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8"/>
  <workbookPr/>
  <mc:AlternateContent xmlns:mc="http://schemas.openxmlformats.org/markup-compatibility/2006">
    <mc:Choice Requires="x15">
      <x15ac:absPath xmlns:x15ac="http://schemas.microsoft.com/office/spreadsheetml/2010/11/ac" url="https://sbcag805-my.sharepoint.com/personal/mlewis_sbcag_org/Documents/Documents/"/>
    </mc:Choice>
  </mc:AlternateContent>
  <xr:revisionPtr revIDLastSave="4" documentId="8_{31A2AD5B-A044-4922-AD8D-2D857925EEA0}" xr6:coauthVersionLast="47" xr6:coauthVersionMax="47" xr10:uidLastSave="{FA3F03E7-DF6B-4372-A043-8784997F3606}"/>
  <bookViews>
    <workbookView xWindow="33720" yWindow="-120" windowWidth="29040" windowHeight="15720" xr2:uid="{8EFDD25C-7D16-4357-953D-B7050AAAA693}"/>
  </bookViews>
  <sheets>
    <sheet name="APR" sheetId="1" r:id="rId1"/>
    <sheet name="Source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7617" i="1" l="1"/>
  <c r="AV7617" i="1"/>
  <c r="AQ7617" i="1"/>
  <c r="AN7617" i="1"/>
  <c r="AK7617" i="1"/>
  <c r="AE7617" i="1"/>
  <c r="AB7617" i="1"/>
  <c r="Y7617" i="1"/>
  <c r="T7617" i="1"/>
  <c r="Q7617" i="1"/>
  <c r="N7617" i="1"/>
  <c r="BA7616" i="1"/>
  <c r="AV7616" i="1"/>
  <c r="AQ7616" i="1"/>
  <c r="AN7616" i="1"/>
  <c r="AK7616" i="1"/>
  <c r="AE7616" i="1"/>
  <c r="AB7616" i="1"/>
  <c r="Y7616" i="1"/>
  <c r="T7616" i="1"/>
  <c r="Q7616" i="1"/>
  <c r="N7616" i="1"/>
  <c r="BA7615" i="1"/>
  <c r="AV7615" i="1"/>
  <c r="AQ7615" i="1"/>
  <c r="AN7615" i="1"/>
  <c r="AK7615" i="1"/>
  <c r="AE7615" i="1"/>
  <c r="AB7615" i="1"/>
  <c r="Y7615" i="1"/>
  <c r="T7615" i="1"/>
  <c r="Q7615" i="1"/>
  <c r="N7615" i="1"/>
  <c r="BA7614" i="1"/>
  <c r="AV7614" i="1"/>
  <c r="AQ7614" i="1"/>
  <c r="AN7614" i="1"/>
  <c r="AK7614" i="1"/>
  <c r="AE7614" i="1"/>
  <c r="AB7614" i="1"/>
  <c r="Y7614" i="1"/>
  <c r="T7614" i="1"/>
  <c r="Q7614" i="1"/>
  <c r="N7614" i="1"/>
  <c r="BA7613" i="1"/>
  <c r="AV7613" i="1"/>
  <c r="AQ7613" i="1"/>
  <c r="AN7613" i="1"/>
  <c r="AK7613" i="1"/>
  <c r="AE7613" i="1"/>
  <c r="AB7613" i="1"/>
  <c r="Y7613" i="1"/>
  <c r="T7613" i="1"/>
  <c r="Q7613" i="1"/>
  <c r="N7613" i="1"/>
  <c r="BA7612" i="1"/>
  <c r="AV7612" i="1"/>
  <c r="AQ7612" i="1"/>
  <c r="AN7612" i="1"/>
  <c r="AK7612" i="1"/>
  <c r="AE7612" i="1"/>
  <c r="AB7612" i="1"/>
  <c r="Y7612" i="1"/>
  <c r="T7612" i="1"/>
  <c r="Q7612" i="1"/>
  <c r="N7612" i="1"/>
  <c r="BA7611" i="1"/>
  <c r="AV7611" i="1"/>
  <c r="AQ7611" i="1"/>
  <c r="AN7611" i="1"/>
  <c r="AK7611" i="1"/>
  <c r="AE7611" i="1"/>
  <c r="AB7611" i="1"/>
  <c r="Y7611" i="1"/>
  <c r="T7611" i="1"/>
  <c r="Q7611" i="1"/>
  <c r="N7611" i="1"/>
  <c r="BA7610" i="1"/>
  <c r="AV7610" i="1"/>
  <c r="AQ7610" i="1"/>
  <c r="AN7610" i="1"/>
  <c r="AK7610" i="1"/>
  <c r="AE7610" i="1"/>
  <c r="AB7610" i="1"/>
  <c r="Y7610" i="1"/>
  <c r="T7610" i="1"/>
  <c r="Q7610" i="1"/>
  <c r="N7610" i="1"/>
  <c r="BA7609" i="1"/>
  <c r="AV7609" i="1"/>
  <c r="AQ7609" i="1"/>
  <c r="AN7609" i="1"/>
  <c r="AK7609" i="1"/>
  <c r="AE7609" i="1"/>
  <c r="AB7609" i="1"/>
  <c r="Y7609" i="1"/>
  <c r="T7609" i="1"/>
  <c r="Q7609" i="1"/>
  <c r="N7609" i="1"/>
  <c r="BA7608" i="1"/>
  <c r="AV7608" i="1"/>
  <c r="AQ7608" i="1"/>
  <c r="AN7608" i="1"/>
  <c r="AK7608" i="1"/>
  <c r="AE7608" i="1"/>
  <c r="AB7608" i="1"/>
  <c r="Y7608" i="1"/>
  <c r="T7608" i="1"/>
  <c r="Q7608" i="1"/>
  <c r="N7608" i="1"/>
  <c r="BA7607" i="1"/>
  <c r="AV7607" i="1"/>
  <c r="AQ7607" i="1"/>
  <c r="AN7607" i="1"/>
  <c r="AK7607" i="1"/>
  <c r="AE7607" i="1"/>
  <c r="AB7607" i="1"/>
  <c r="Y7607" i="1"/>
  <c r="T7607" i="1"/>
  <c r="Q7607" i="1"/>
  <c r="N7607" i="1"/>
  <c r="BA7606" i="1"/>
  <c r="AV7606" i="1"/>
  <c r="AQ7606" i="1"/>
  <c r="AN7606" i="1"/>
  <c r="AK7606" i="1"/>
  <c r="AE7606" i="1"/>
  <c r="AB7606" i="1"/>
  <c r="Y7606" i="1"/>
  <c r="T7606" i="1"/>
  <c r="Q7606" i="1"/>
  <c r="N7606" i="1"/>
  <c r="BA7605" i="1"/>
  <c r="AV7605" i="1"/>
  <c r="AQ7605" i="1"/>
  <c r="AN7605" i="1"/>
  <c r="AK7605" i="1"/>
  <c r="AE7605" i="1"/>
  <c r="AB7605" i="1"/>
  <c r="Y7605" i="1"/>
  <c r="T7605" i="1"/>
  <c r="Q7605" i="1"/>
  <c r="N7605" i="1"/>
  <c r="BA7604" i="1"/>
  <c r="AV7604" i="1"/>
  <c r="AQ7604" i="1"/>
  <c r="AN7604" i="1"/>
  <c r="AK7604" i="1"/>
  <c r="AE7604" i="1"/>
  <c r="AB7604" i="1"/>
  <c r="Y7604" i="1"/>
  <c r="T7604" i="1"/>
  <c r="Q7604" i="1"/>
  <c r="N7604" i="1"/>
  <c r="BA7603" i="1"/>
  <c r="AV7603" i="1"/>
  <c r="AQ7603" i="1"/>
  <c r="AN7603" i="1"/>
  <c r="AK7603" i="1"/>
  <c r="AE7603" i="1"/>
  <c r="AB7603" i="1"/>
  <c r="Y7603" i="1"/>
  <c r="T7603" i="1"/>
  <c r="Q7603" i="1"/>
  <c r="N7603" i="1"/>
  <c r="BA7602" i="1"/>
  <c r="AV7602" i="1"/>
  <c r="AQ7602" i="1"/>
  <c r="AN7602" i="1"/>
  <c r="AK7602" i="1"/>
  <c r="AE7602" i="1"/>
  <c r="AB7602" i="1"/>
  <c r="Y7602" i="1"/>
  <c r="T7602" i="1"/>
  <c r="Q7602" i="1"/>
  <c r="N7602" i="1"/>
  <c r="BA7601" i="1"/>
  <c r="AV7601" i="1"/>
  <c r="AQ7601" i="1"/>
  <c r="AN7601" i="1"/>
  <c r="AK7601" i="1"/>
  <c r="AE7601" i="1"/>
  <c r="AB7601" i="1"/>
  <c r="Y7601" i="1"/>
  <c r="T7601" i="1"/>
  <c r="Q7601" i="1"/>
  <c r="N7601" i="1"/>
  <c r="BA7600" i="1"/>
  <c r="AV7600" i="1"/>
  <c r="AQ7600" i="1"/>
  <c r="AN7600" i="1"/>
  <c r="AK7600" i="1"/>
  <c r="AE7600" i="1"/>
  <c r="AB7600" i="1"/>
  <c r="Y7600" i="1"/>
  <c r="T7600" i="1"/>
  <c r="Q7600" i="1"/>
  <c r="N7600" i="1"/>
  <c r="BA7599" i="1"/>
  <c r="AV7599" i="1"/>
  <c r="AQ7599" i="1"/>
  <c r="AN7599" i="1"/>
  <c r="AK7599" i="1"/>
  <c r="AE7599" i="1"/>
  <c r="AB7599" i="1"/>
  <c r="Y7599" i="1"/>
  <c r="T7599" i="1"/>
  <c r="Q7599" i="1"/>
  <c r="N7599" i="1"/>
  <c r="BA7598" i="1"/>
  <c r="AV7598" i="1"/>
  <c r="AQ7598" i="1"/>
  <c r="AN7598" i="1"/>
  <c r="AK7598" i="1"/>
  <c r="AE7598" i="1"/>
  <c r="AB7598" i="1"/>
  <c r="Y7598" i="1"/>
  <c r="T7598" i="1"/>
  <c r="Q7598" i="1"/>
  <c r="N7598" i="1"/>
  <c r="BA7597" i="1"/>
  <c r="AV7597" i="1"/>
  <c r="AQ7597" i="1"/>
  <c r="AN7597" i="1"/>
  <c r="AK7597" i="1"/>
  <c r="AE7597" i="1"/>
  <c r="AB7597" i="1"/>
  <c r="Y7597" i="1"/>
  <c r="T7597" i="1"/>
  <c r="Q7597" i="1"/>
  <c r="N7597" i="1"/>
  <c r="BA7596" i="1"/>
  <c r="AV7596" i="1"/>
  <c r="AQ7596" i="1"/>
  <c r="AN7596" i="1"/>
  <c r="AK7596" i="1"/>
  <c r="AE7596" i="1"/>
  <c r="AB7596" i="1"/>
  <c r="Y7596" i="1"/>
  <c r="T7596" i="1"/>
  <c r="Q7596" i="1"/>
  <c r="N7596" i="1"/>
  <c r="BA7595" i="1"/>
  <c r="AV7595" i="1"/>
  <c r="AQ7595" i="1"/>
  <c r="AN7595" i="1"/>
  <c r="AK7595" i="1"/>
  <c r="AE7595" i="1"/>
  <c r="AB7595" i="1"/>
  <c r="Y7595" i="1"/>
  <c r="T7595" i="1"/>
  <c r="Q7595" i="1"/>
  <c r="N7595" i="1"/>
  <c r="BA7594" i="1"/>
  <c r="AV7594" i="1"/>
  <c r="AQ7594" i="1"/>
  <c r="AN7594" i="1"/>
  <c r="AK7594" i="1"/>
  <c r="AE7594" i="1"/>
  <c r="AB7594" i="1"/>
  <c r="Y7594" i="1"/>
  <c r="T7594" i="1"/>
  <c r="Q7594" i="1"/>
  <c r="N7594" i="1"/>
  <c r="BA7593" i="1"/>
  <c r="AV7593" i="1"/>
  <c r="AQ7593" i="1"/>
  <c r="AN7593" i="1"/>
  <c r="AK7593" i="1"/>
  <c r="AE7593" i="1"/>
  <c r="AB7593" i="1"/>
  <c r="Y7593" i="1"/>
  <c r="T7593" i="1"/>
  <c r="Q7593" i="1"/>
  <c r="N7593" i="1"/>
  <c r="BA7592" i="1"/>
  <c r="AV7592" i="1"/>
  <c r="AQ7592" i="1"/>
  <c r="AN7592" i="1"/>
  <c r="AK7592" i="1"/>
  <c r="AE7592" i="1"/>
  <c r="AB7592" i="1"/>
  <c r="Y7592" i="1"/>
  <c r="T7592" i="1"/>
  <c r="Q7592" i="1"/>
  <c r="N7592" i="1"/>
  <c r="BA7591" i="1"/>
  <c r="AV7591" i="1"/>
  <c r="AQ7591" i="1"/>
  <c r="AN7591" i="1"/>
  <c r="AK7591" i="1"/>
  <c r="AE7591" i="1"/>
  <c r="AB7591" i="1"/>
  <c r="Y7591" i="1"/>
  <c r="T7591" i="1"/>
  <c r="Q7591" i="1"/>
  <c r="N7591" i="1"/>
  <c r="BA7590" i="1"/>
  <c r="AV7590" i="1"/>
  <c r="AQ7590" i="1"/>
  <c r="AN7590" i="1"/>
  <c r="AK7590" i="1"/>
  <c r="AE7590" i="1"/>
  <c r="AB7590" i="1"/>
  <c r="Y7590" i="1"/>
  <c r="T7590" i="1"/>
  <c r="Q7590" i="1"/>
  <c r="N7590" i="1"/>
  <c r="BA7589" i="1"/>
  <c r="AV7589" i="1"/>
  <c r="AQ7589" i="1"/>
  <c r="AN7589" i="1"/>
  <c r="AK7589" i="1"/>
  <c r="AE7589" i="1"/>
  <c r="AB7589" i="1"/>
  <c r="Y7589" i="1"/>
  <c r="T7589" i="1"/>
  <c r="Q7589" i="1"/>
  <c r="N7589" i="1"/>
  <c r="BA7588" i="1"/>
  <c r="AV7588" i="1"/>
  <c r="AQ7588" i="1"/>
  <c r="AN7588" i="1"/>
  <c r="AK7588" i="1"/>
  <c r="AE7588" i="1"/>
  <c r="AB7588" i="1"/>
  <c r="Y7588" i="1"/>
  <c r="T7588" i="1"/>
  <c r="Q7588" i="1"/>
  <c r="N7588" i="1"/>
  <c r="BA7587" i="1"/>
  <c r="AV7587" i="1"/>
  <c r="AQ7587" i="1"/>
  <c r="AN7587" i="1"/>
  <c r="AK7587" i="1"/>
  <c r="AE7587" i="1"/>
  <c r="AB7587" i="1"/>
  <c r="Y7587" i="1"/>
  <c r="T7587" i="1"/>
  <c r="Q7587" i="1"/>
  <c r="N7587" i="1"/>
  <c r="BA7586" i="1"/>
  <c r="AV7586" i="1"/>
  <c r="AQ7586" i="1"/>
  <c r="AN7586" i="1"/>
  <c r="AK7586" i="1"/>
  <c r="AE7586" i="1"/>
  <c r="AB7586" i="1"/>
  <c r="Y7586" i="1"/>
  <c r="T7586" i="1"/>
  <c r="Q7586" i="1"/>
  <c r="N7586" i="1"/>
  <c r="BA7585" i="1"/>
  <c r="AV7585" i="1"/>
  <c r="AQ7585" i="1"/>
  <c r="AN7585" i="1"/>
  <c r="AK7585" i="1"/>
  <c r="AE7585" i="1"/>
  <c r="AB7585" i="1"/>
  <c r="Y7585" i="1"/>
  <c r="T7585" i="1"/>
  <c r="Q7585" i="1"/>
  <c r="N7585" i="1"/>
  <c r="BA7584" i="1"/>
  <c r="AV7584" i="1"/>
  <c r="AQ7584" i="1"/>
  <c r="AN7584" i="1"/>
  <c r="AK7584" i="1"/>
  <c r="AE7584" i="1"/>
  <c r="AB7584" i="1"/>
  <c r="Y7584" i="1"/>
  <c r="T7584" i="1"/>
  <c r="Q7584" i="1"/>
  <c r="N7584" i="1"/>
  <c r="BA7583" i="1"/>
  <c r="AV7583" i="1"/>
  <c r="AQ7583" i="1"/>
  <c r="AN7583" i="1"/>
  <c r="AK7583" i="1"/>
  <c r="AE7583" i="1"/>
  <c r="AB7583" i="1"/>
  <c r="Y7583" i="1"/>
  <c r="T7583" i="1"/>
  <c r="Q7583" i="1"/>
  <c r="N7583" i="1"/>
  <c r="BA7582" i="1"/>
  <c r="AV7582" i="1"/>
  <c r="AQ7582" i="1"/>
  <c r="AN7582" i="1"/>
  <c r="AK7582" i="1"/>
  <c r="AE7582" i="1"/>
  <c r="AB7582" i="1"/>
  <c r="Y7582" i="1"/>
  <c r="T7582" i="1"/>
  <c r="Q7582" i="1"/>
  <c r="N7582" i="1"/>
  <c r="BA7581" i="1"/>
  <c r="AV7581" i="1"/>
  <c r="AQ7581" i="1"/>
  <c r="AN7581" i="1"/>
  <c r="AK7581" i="1"/>
  <c r="AE7581" i="1"/>
  <c r="AB7581" i="1"/>
  <c r="Y7581" i="1"/>
  <c r="T7581" i="1"/>
  <c r="Q7581" i="1"/>
  <c r="N7581" i="1"/>
  <c r="BA7580" i="1"/>
  <c r="AV7580" i="1"/>
  <c r="AQ7580" i="1"/>
  <c r="AN7580" i="1"/>
  <c r="AK7580" i="1"/>
  <c r="AE7580" i="1"/>
  <c r="AB7580" i="1"/>
  <c r="Y7580" i="1"/>
  <c r="T7580" i="1"/>
  <c r="Q7580" i="1"/>
  <c r="N7580" i="1"/>
  <c r="BA7579" i="1"/>
  <c r="AV7579" i="1"/>
  <c r="AQ7579" i="1"/>
  <c r="AN7579" i="1"/>
  <c r="AK7579" i="1"/>
  <c r="AE7579" i="1"/>
  <c r="AB7579" i="1"/>
  <c r="Y7579" i="1"/>
  <c r="T7579" i="1"/>
  <c r="Q7579" i="1"/>
  <c r="N7579" i="1"/>
  <c r="BA7578" i="1"/>
  <c r="AV7578" i="1"/>
  <c r="AQ7578" i="1"/>
  <c r="AN7578" i="1"/>
  <c r="AK7578" i="1"/>
  <c r="AE7578" i="1"/>
  <c r="AB7578" i="1"/>
  <c r="Y7578" i="1"/>
  <c r="T7578" i="1"/>
  <c r="Q7578" i="1"/>
  <c r="N7578" i="1"/>
  <c r="BA7577" i="1"/>
  <c r="AV7577" i="1"/>
  <c r="AQ7577" i="1"/>
  <c r="AN7577" i="1"/>
  <c r="AK7577" i="1"/>
  <c r="AE7577" i="1"/>
  <c r="AB7577" i="1"/>
  <c r="Y7577" i="1"/>
  <c r="T7577" i="1"/>
  <c r="Q7577" i="1"/>
  <c r="N7577" i="1"/>
  <c r="BA7576" i="1"/>
  <c r="AV7576" i="1"/>
  <c r="AQ7576" i="1"/>
  <c r="AN7576" i="1"/>
  <c r="AK7576" i="1"/>
  <c r="AE7576" i="1"/>
  <c r="AB7576" i="1"/>
  <c r="Y7576" i="1"/>
  <c r="T7576" i="1"/>
  <c r="Q7576" i="1"/>
  <c r="N7576" i="1"/>
  <c r="BA7575" i="1"/>
  <c r="AV7575" i="1"/>
  <c r="AQ7575" i="1"/>
  <c r="AN7575" i="1"/>
  <c r="AK7575" i="1"/>
  <c r="AE7575" i="1"/>
  <c r="AB7575" i="1"/>
  <c r="Y7575" i="1"/>
  <c r="T7575" i="1"/>
  <c r="Q7575" i="1"/>
  <c r="N7575" i="1"/>
  <c r="BA7574" i="1"/>
  <c r="AV7574" i="1"/>
  <c r="AQ7574" i="1"/>
  <c r="AN7574" i="1"/>
  <c r="AK7574" i="1"/>
  <c r="AE7574" i="1"/>
  <c r="AB7574" i="1"/>
  <c r="Y7574" i="1"/>
  <c r="T7574" i="1"/>
  <c r="Q7574" i="1"/>
  <c r="N7574" i="1"/>
  <c r="BA7573" i="1"/>
  <c r="AV7573" i="1"/>
  <c r="AQ7573" i="1"/>
  <c r="AN7573" i="1"/>
  <c r="AK7573" i="1"/>
  <c r="AE7573" i="1"/>
  <c r="AB7573" i="1"/>
  <c r="Y7573" i="1"/>
  <c r="T7573" i="1"/>
  <c r="Q7573" i="1"/>
  <c r="N7573" i="1"/>
  <c r="BA7572" i="1"/>
  <c r="AV7572" i="1"/>
  <c r="AQ7572" i="1"/>
  <c r="AN7572" i="1"/>
  <c r="AK7572" i="1"/>
  <c r="AE7572" i="1"/>
  <c r="AB7572" i="1"/>
  <c r="Y7572" i="1"/>
  <c r="T7572" i="1"/>
  <c r="Q7572" i="1"/>
  <c r="N7572" i="1"/>
  <c r="BA7571" i="1"/>
  <c r="AV7571" i="1"/>
  <c r="AQ7571" i="1"/>
  <c r="AN7571" i="1"/>
  <c r="AK7571" i="1"/>
  <c r="AE7571" i="1"/>
  <c r="AB7571" i="1"/>
  <c r="Y7571" i="1"/>
  <c r="T7571" i="1"/>
  <c r="Q7571" i="1"/>
  <c r="N7571" i="1"/>
  <c r="BA7570" i="1"/>
  <c r="AV7570" i="1"/>
  <c r="AQ7570" i="1"/>
  <c r="AN7570" i="1"/>
  <c r="AK7570" i="1"/>
  <c r="AE7570" i="1"/>
  <c r="AB7570" i="1"/>
  <c r="Y7570" i="1"/>
  <c r="T7570" i="1"/>
  <c r="Q7570" i="1"/>
  <c r="N7570" i="1"/>
  <c r="BA7569" i="1"/>
  <c r="AV7569" i="1"/>
  <c r="AQ7569" i="1"/>
  <c r="AN7569" i="1"/>
  <c r="AK7569" i="1"/>
  <c r="AE7569" i="1"/>
  <c r="AB7569" i="1"/>
  <c r="Y7569" i="1"/>
  <c r="T7569" i="1"/>
  <c r="Q7569" i="1"/>
  <c r="N7569" i="1"/>
  <c r="BA7568" i="1"/>
  <c r="AV7568" i="1"/>
  <c r="AQ7568" i="1"/>
  <c r="AN7568" i="1"/>
  <c r="AK7568" i="1"/>
  <c r="AE7568" i="1"/>
  <c r="AB7568" i="1"/>
  <c r="Y7568" i="1"/>
  <c r="T7568" i="1"/>
  <c r="Q7568" i="1"/>
  <c r="N7568" i="1"/>
  <c r="BA7567" i="1"/>
  <c r="AV7567" i="1"/>
  <c r="AQ7567" i="1"/>
  <c r="AN7567" i="1"/>
  <c r="AK7567" i="1"/>
  <c r="AE7567" i="1"/>
  <c r="AB7567" i="1"/>
  <c r="Y7567" i="1"/>
  <c r="T7567" i="1"/>
  <c r="Q7567" i="1"/>
  <c r="N7567" i="1"/>
  <c r="BA7566" i="1"/>
  <c r="AV7566" i="1"/>
  <c r="AQ7566" i="1"/>
  <c r="AN7566" i="1"/>
  <c r="AK7566" i="1"/>
  <c r="AE7566" i="1"/>
  <c r="AB7566" i="1"/>
  <c r="Y7566" i="1"/>
  <c r="T7566" i="1"/>
  <c r="Q7566" i="1"/>
  <c r="N7566" i="1"/>
  <c r="BA7565" i="1"/>
  <c r="AV7565" i="1"/>
  <c r="AQ7565" i="1"/>
  <c r="AN7565" i="1"/>
  <c r="AK7565" i="1"/>
  <c r="AE7565" i="1"/>
  <c r="AB7565" i="1"/>
  <c r="Y7565" i="1"/>
  <c r="T7565" i="1"/>
  <c r="Q7565" i="1"/>
  <c r="N7565" i="1"/>
  <c r="BA7564" i="1"/>
  <c r="AV7564" i="1"/>
  <c r="AQ7564" i="1"/>
  <c r="AN7564" i="1"/>
  <c r="AK7564" i="1"/>
  <c r="AE7564" i="1"/>
  <c r="AB7564" i="1"/>
  <c r="Y7564" i="1"/>
  <c r="T7564" i="1"/>
  <c r="Q7564" i="1"/>
  <c r="N7564" i="1"/>
  <c r="BA7563" i="1"/>
  <c r="AV7563" i="1"/>
  <c r="AQ7563" i="1"/>
  <c r="AN7563" i="1"/>
  <c r="AK7563" i="1"/>
  <c r="AE7563" i="1"/>
  <c r="AB7563" i="1"/>
  <c r="Y7563" i="1"/>
  <c r="T7563" i="1"/>
  <c r="Q7563" i="1"/>
  <c r="N7563" i="1"/>
  <c r="BA7562" i="1"/>
  <c r="AV7562" i="1"/>
  <c r="AQ7562" i="1"/>
  <c r="AN7562" i="1"/>
  <c r="AK7562" i="1"/>
  <c r="AE7562" i="1"/>
  <c r="AB7562" i="1"/>
  <c r="Y7562" i="1"/>
  <c r="T7562" i="1"/>
  <c r="Q7562" i="1"/>
  <c r="N7562" i="1"/>
  <c r="BA7561" i="1"/>
  <c r="AV7561" i="1"/>
  <c r="AQ7561" i="1"/>
  <c r="AN7561" i="1"/>
  <c r="AK7561" i="1"/>
  <c r="AE7561" i="1"/>
  <c r="AB7561" i="1"/>
  <c r="Y7561" i="1"/>
  <c r="T7561" i="1"/>
  <c r="Q7561" i="1"/>
  <c r="N7561" i="1"/>
  <c r="BA7560" i="1"/>
  <c r="AV7560" i="1"/>
  <c r="AQ7560" i="1"/>
  <c r="AN7560" i="1"/>
  <c r="AK7560" i="1"/>
  <c r="AE7560" i="1"/>
  <c r="AB7560" i="1"/>
  <c r="Y7560" i="1"/>
  <c r="T7560" i="1"/>
  <c r="Q7560" i="1"/>
  <c r="N7560" i="1"/>
  <c r="BA7559" i="1"/>
  <c r="AV7559" i="1"/>
  <c r="AQ7559" i="1"/>
  <c r="AN7559" i="1"/>
  <c r="AK7559" i="1"/>
  <c r="AE7559" i="1"/>
  <c r="AB7559" i="1"/>
  <c r="Y7559" i="1"/>
  <c r="T7559" i="1"/>
  <c r="Q7559" i="1"/>
  <c r="N7559" i="1"/>
  <c r="BA7558" i="1"/>
  <c r="AV7558" i="1"/>
  <c r="AQ7558" i="1"/>
  <c r="AN7558" i="1"/>
  <c r="AK7558" i="1"/>
  <c r="AE7558" i="1"/>
  <c r="AB7558" i="1"/>
  <c r="Y7558" i="1"/>
  <c r="T7558" i="1"/>
  <c r="Q7558" i="1"/>
  <c r="N7558" i="1"/>
  <c r="BA7557" i="1"/>
  <c r="AV7557" i="1"/>
  <c r="AQ7557" i="1"/>
  <c r="AN7557" i="1"/>
  <c r="AK7557" i="1"/>
  <c r="AE7557" i="1"/>
  <c r="AB7557" i="1"/>
  <c r="Y7557" i="1"/>
  <c r="T7557" i="1"/>
  <c r="Q7557" i="1"/>
  <c r="N7557" i="1"/>
  <c r="BA7556" i="1"/>
  <c r="AV7556" i="1"/>
  <c r="AQ7556" i="1"/>
  <c r="AN7556" i="1"/>
  <c r="AK7556" i="1"/>
  <c r="AE7556" i="1"/>
  <c r="AB7556" i="1"/>
  <c r="Y7556" i="1"/>
  <c r="T7556" i="1"/>
  <c r="Q7556" i="1"/>
  <c r="N7556" i="1"/>
  <c r="BA7555" i="1"/>
  <c r="AV7555" i="1"/>
  <c r="AQ7555" i="1"/>
  <c r="AN7555" i="1"/>
  <c r="AK7555" i="1"/>
  <c r="AE7555" i="1"/>
  <c r="AB7555" i="1"/>
  <c r="Y7555" i="1"/>
  <c r="T7555" i="1"/>
  <c r="Q7555" i="1"/>
  <c r="N7555" i="1"/>
  <c r="BA7554" i="1"/>
  <c r="AV7554" i="1"/>
  <c r="AQ7554" i="1"/>
  <c r="AN7554" i="1"/>
  <c r="AK7554" i="1"/>
  <c r="AE7554" i="1"/>
  <c r="AB7554" i="1"/>
  <c r="Y7554" i="1"/>
  <c r="T7554" i="1"/>
  <c r="Q7554" i="1"/>
  <c r="N7554" i="1"/>
  <c r="BA7553" i="1"/>
  <c r="AV7553" i="1"/>
  <c r="AQ7553" i="1"/>
  <c r="AN7553" i="1"/>
  <c r="AK7553" i="1"/>
  <c r="AE7553" i="1"/>
  <c r="AB7553" i="1"/>
  <c r="Y7553" i="1"/>
  <c r="T7553" i="1"/>
  <c r="Q7553" i="1"/>
  <c r="N7553" i="1"/>
  <c r="BA7552" i="1"/>
  <c r="AV7552" i="1"/>
  <c r="AQ7552" i="1"/>
  <c r="AN7552" i="1"/>
  <c r="AK7552" i="1"/>
  <c r="AE7552" i="1"/>
  <c r="AB7552" i="1"/>
  <c r="Y7552" i="1"/>
  <c r="T7552" i="1"/>
  <c r="Q7552" i="1"/>
  <c r="N7552" i="1"/>
  <c r="BA7551" i="1"/>
  <c r="AV7551" i="1"/>
  <c r="AQ7551" i="1"/>
  <c r="AN7551" i="1"/>
  <c r="AK7551" i="1"/>
  <c r="AE7551" i="1"/>
  <c r="AB7551" i="1"/>
  <c r="Y7551" i="1"/>
  <c r="T7551" i="1"/>
  <c r="Q7551" i="1"/>
  <c r="N7551" i="1"/>
  <c r="BA7550" i="1"/>
  <c r="AV7550" i="1"/>
  <c r="AQ7550" i="1"/>
  <c r="AN7550" i="1"/>
  <c r="AK7550" i="1"/>
  <c r="AE7550" i="1"/>
  <c r="AB7550" i="1"/>
  <c r="Y7550" i="1"/>
  <c r="T7550" i="1"/>
  <c r="Q7550" i="1"/>
  <c r="N7550" i="1"/>
  <c r="BA7549" i="1"/>
  <c r="AV7549" i="1"/>
  <c r="AQ7549" i="1"/>
  <c r="AN7549" i="1"/>
  <c r="AK7549" i="1"/>
  <c r="AE7549" i="1"/>
  <c r="AB7549" i="1"/>
  <c r="Y7549" i="1"/>
  <c r="T7549" i="1"/>
  <c r="Q7549" i="1"/>
  <c r="N7549" i="1"/>
  <c r="BA7548" i="1"/>
  <c r="AV7548" i="1"/>
  <c r="AQ7548" i="1"/>
  <c r="AN7548" i="1"/>
  <c r="AK7548" i="1"/>
  <c r="AE7548" i="1"/>
  <c r="AB7548" i="1"/>
  <c r="Y7548" i="1"/>
  <c r="T7548" i="1"/>
  <c r="Q7548" i="1"/>
  <c r="N7548" i="1"/>
  <c r="BA7547" i="1"/>
  <c r="AV7547" i="1"/>
  <c r="AQ7547" i="1"/>
  <c r="AN7547" i="1"/>
  <c r="AK7547" i="1"/>
  <c r="AE7547" i="1"/>
  <c r="AB7547" i="1"/>
  <c r="Y7547" i="1"/>
  <c r="T7547" i="1"/>
  <c r="Q7547" i="1"/>
  <c r="N7547" i="1"/>
  <c r="BA7546" i="1"/>
  <c r="AV7546" i="1"/>
  <c r="AQ7546" i="1"/>
  <c r="AN7546" i="1"/>
  <c r="AK7546" i="1"/>
  <c r="AE7546" i="1"/>
  <c r="AB7546" i="1"/>
  <c r="Y7546" i="1"/>
  <c r="T7546" i="1"/>
  <c r="Q7546" i="1"/>
  <c r="N7546" i="1"/>
  <c r="BA7545" i="1"/>
  <c r="AV7545" i="1"/>
  <c r="AQ7545" i="1"/>
  <c r="AN7545" i="1"/>
  <c r="AK7545" i="1"/>
  <c r="AE7545" i="1"/>
  <c r="AB7545" i="1"/>
  <c r="Y7545" i="1"/>
  <c r="T7545" i="1"/>
  <c r="Q7545" i="1"/>
  <c r="N7545" i="1"/>
  <c r="BA7544" i="1"/>
  <c r="AV7544" i="1"/>
  <c r="AQ7544" i="1"/>
  <c r="AN7544" i="1"/>
  <c r="AK7544" i="1"/>
  <c r="AE7544" i="1"/>
  <c r="AB7544" i="1"/>
  <c r="Y7544" i="1"/>
  <c r="T7544" i="1"/>
  <c r="Q7544" i="1"/>
  <c r="N7544" i="1"/>
  <c r="BA7543" i="1"/>
  <c r="AV7543" i="1"/>
  <c r="AQ7543" i="1"/>
  <c r="AN7543" i="1"/>
  <c r="AK7543" i="1"/>
  <c r="AE7543" i="1"/>
  <c r="AB7543" i="1"/>
  <c r="Y7543" i="1"/>
  <c r="T7543" i="1"/>
  <c r="Q7543" i="1"/>
  <c r="N7543" i="1"/>
  <c r="BA7542" i="1"/>
  <c r="AV7542" i="1"/>
  <c r="AQ7542" i="1"/>
  <c r="AN7542" i="1"/>
  <c r="AK7542" i="1"/>
  <c r="AE7542" i="1"/>
  <c r="AB7542" i="1"/>
  <c r="Y7542" i="1"/>
  <c r="T7542" i="1"/>
  <c r="Q7542" i="1"/>
  <c r="N7542" i="1"/>
  <c r="BA7541" i="1"/>
  <c r="AV7541" i="1"/>
  <c r="AQ7541" i="1"/>
  <c r="AN7541" i="1"/>
  <c r="AK7541" i="1"/>
  <c r="AE7541" i="1"/>
  <c r="AB7541" i="1"/>
  <c r="Y7541" i="1"/>
  <c r="T7541" i="1"/>
  <c r="Q7541" i="1"/>
  <c r="N7541" i="1"/>
  <c r="BA7540" i="1"/>
  <c r="AV7540" i="1"/>
  <c r="AQ7540" i="1"/>
  <c r="AN7540" i="1"/>
  <c r="AK7540" i="1"/>
  <c r="AE7540" i="1"/>
  <c r="AB7540" i="1"/>
  <c r="Y7540" i="1"/>
  <c r="T7540" i="1"/>
  <c r="Q7540" i="1"/>
  <c r="N7540" i="1"/>
  <c r="BA7539" i="1"/>
  <c r="AV7539" i="1"/>
  <c r="AQ7539" i="1"/>
  <c r="AN7539" i="1"/>
  <c r="AK7539" i="1"/>
  <c r="AE7539" i="1"/>
  <c r="AB7539" i="1"/>
  <c r="Y7539" i="1"/>
  <c r="T7539" i="1"/>
  <c r="Q7539" i="1"/>
  <c r="N7539" i="1"/>
  <c r="BA7538" i="1"/>
  <c r="AV7538" i="1"/>
  <c r="AQ7538" i="1"/>
  <c r="AN7538" i="1"/>
  <c r="AK7538" i="1"/>
  <c r="AE7538" i="1"/>
  <c r="AB7538" i="1"/>
  <c r="Y7538" i="1"/>
  <c r="T7538" i="1"/>
  <c r="Q7538" i="1"/>
  <c r="N7538" i="1"/>
  <c r="BA7537" i="1"/>
  <c r="AV7537" i="1"/>
  <c r="AQ7537" i="1"/>
  <c r="AN7537" i="1"/>
  <c r="AK7537" i="1"/>
  <c r="AE7537" i="1"/>
  <c r="AB7537" i="1"/>
  <c r="Y7537" i="1"/>
  <c r="T7537" i="1"/>
  <c r="Q7537" i="1"/>
  <c r="N7537" i="1"/>
  <c r="BA7536" i="1"/>
  <c r="AV7536" i="1"/>
  <c r="AQ7536" i="1"/>
  <c r="AN7536" i="1"/>
  <c r="AK7536" i="1"/>
  <c r="AE7536" i="1"/>
  <c r="AB7536" i="1"/>
  <c r="Y7536" i="1"/>
  <c r="T7536" i="1"/>
  <c r="Q7536" i="1"/>
  <c r="N7536" i="1"/>
  <c r="BA7535" i="1"/>
  <c r="AV7535" i="1"/>
  <c r="AQ7535" i="1"/>
  <c r="AN7535" i="1"/>
  <c r="AK7535" i="1"/>
  <c r="AE7535" i="1"/>
  <c r="AB7535" i="1"/>
  <c r="Y7535" i="1"/>
  <c r="T7535" i="1"/>
  <c r="Q7535" i="1"/>
  <c r="N7535" i="1"/>
  <c r="BA7534" i="1"/>
  <c r="AV7534" i="1"/>
  <c r="AQ7534" i="1"/>
  <c r="AN7534" i="1"/>
  <c r="AK7534" i="1"/>
  <c r="AE7534" i="1"/>
  <c r="AB7534" i="1"/>
  <c r="Y7534" i="1"/>
  <c r="T7534" i="1"/>
  <c r="Q7534" i="1"/>
  <c r="N7534" i="1"/>
  <c r="BA7533" i="1"/>
  <c r="AV7533" i="1"/>
  <c r="AQ7533" i="1"/>
  <c r="AN7533" i="1"/>
  <c r="AK7533" i="1"/>
  <c r="AE7533" i="1"/>
  <c r="AB7533" i="1"/>
  <c r="Y7533" i="1"/>
  <c r="T7533" i="1"/>
  <c r="Q7533" i="1"/>
  <c r="N7533" i="1"/>
  <c r="BA7532" i="1"/>
  <c r="AV7532" i="1"/>
  <c r="AQ7532" i="1"/>
  <c r="AN7532" i="1"/>
  <c r="AK7532" i="1"/>
  <c r="AE7532" i="1"/>
  <c r="AB7532" i="1"/>
  <c r="Y7532" i="1"/>
  <c r="T7532" i="1"/>
  <c r="Q7532" i="1"/>
  <c r="N7532" i="1"/>
  <c r="BA7531" i="1"/>
  <c r="AV7531" i="1"/>
  <c r="AQ7531" i="1"/>
  <c r="AN7531" i="1"/>
  <c r="AK7531" i="1"/>
  <c r="AE7531" i="1"/>
  <c r="AB7531" i="1"/>
  <c r="Y7531" i="1"/>
  <c r="T7531" i="1"/>
  <c r="Q7531" i="1"/>
  <c r="N7531" i="1"/>
  <c r="BA7530" i="1"/>
  <c r="AV7530" i="1"/>
  <c r="AQ7530" i="1"/>
  <c r="AN7530" i="1"/>
  <c r="AK7530" i="1"/>
  <c r="AE7530" i="1"/>
  <c r="AB7530" i="1"/>
  <c r="Y7530" i="1"/>
  <c r="T7530" i="1"/>
  <c r="Q7530" i="1"/>
  <c r="N7530" i="1"/>
  <c r="BA7529" i="1"/>
  <c r="AV7529" i="1"/>
  <c r="AQ7529" i="1"/>
  <c r="AN7529" i="1"/>
  <c r="AK7529" i="1"/>
  <c r="AE7529" i="1"/>
  <c r="AB7529" i="1"/>
  <c r="Y7529" i="1"/>
  <c r="T7529" i="1"/>
  <c r="Q7529" i="1"/>
  <c r="N7529" i="1"/>
  <c r="BA7528" i="1"/>
  <c r="AV7528" i="1"/>
  <c r="AQ7528" i="1"/>
  <c r="AN7528" i="1"/>
  <c r="AK7528" i="1"/>
  <c r="AE7528" i="1"/>
  <c r="AB7528" i="1"/>
  <c r="Y7528" i="1"/>
  <c r="T7528" i="1"/>
  <c r="Q7528" i="1"/>
  <c r="N7528" i="1"/>
  <c r="BA7527" i="1"/>
  <c r="AV7527" i="1"/>
  <c r="AQ7527" i="1"/>
  <c r="AN7527" i="1"/>
  <c r="AK7527" i="1"/>
  <c r="AE7527" i="1"/>
  <c r="AB7527" i="1"/>
  <c r="Y7527" i="1"/>
  <c r="T7527" i="1"/>
  <c r="Q7527" i="1"/>
  <c r="N7527" i="1"/>
  <c r="BA7526" i="1"/>
  <c r="AV7526" i="1"/>
  <c r="AQ7526" i="1"/>
  <c r="AN7526" i="1"/>
  <c r="AK7526" i="1"/>
  <c r="AE7526" i="1"/>
  <c r="AB7526" i="1"/>
  <c r="Y7526" i="1"/>
  <c r="T7526" i="1"/>
  <c r="Q7526" i="1"/>
  <c r="N7526" i="1"/>
  <c r="BA7525" i="1"/>
  <c r="AV7525" i="1"/>
  <c r="AQ7525" i="1"/>
  <c r="AN7525" i="1"/>
  <c r="AK7525" i="1"/>
  <c r="AE7525" i="1"/>
  <c r="AB7525" i="1"/>
  <c r="Y7525" i="1"/>
  <c r="T7525" i="1"/>
  <c r="Q7525" i="1"/>
  <c r="N7525" i="1"/>
  <c r="BA7524" i="1"/>
  <c r="AV7524" i="1"/>
  <c r="AQ7524" i="1"/>
  <c r="AN7524" i="1"/>
  <c r="AK7524" i="1"/>
  <c r="AE7524" i="1"/>
  <c r="AB7524" i="1"/>
  <c r="Y7524" i="1"/>
  <c r="T7524" i="1"/>
  <c r="Q7524" i="1"/>
  <c r="N7524" i="1"/>
  <c r="BA7523" i="1"/>
  <c r="AV7523" i="1"/>
  <c r="AQ7523" i="1"/>
  <c r="AN7523" i="1"/>
  <c r="AK7523" i="1"/>
  <c r="AE7523" i="1"/>
  <c r="AB7523" i="1"/>
  <c r="Y7523" i="1"/>
  <c r="T7523" i="1"/>
  <c r="Q7523" i="1"/>
  <c r="N7523" i="1"/>
  <c r="BA7522" i="1"/>
  <c r="AV7522" i="1"/>
  <c r="AQ7522" i="1"/>
  <c r="AN7522" i="1"/>
  <c r="AK7522" i="1"/>
  <c r="AE7522" i="1"/>
  <c r="AB7522" i="1"/>
  <c r="Y7522" i="1"/>
  <c r="T7522" i="1"/>
  <c r="Q7522" i="1"/>
  <c r="N7522" i="1"/>
  <c r="BA7521" i="1"/>
  <c r="AV7521" i="1"/>
  <c r="AQ7521" i="1"/>
  <c r="AN7521" i="1"/>
  <c r="AK7521" i="1"/>
  <c r="AE7521" i="1"/>
  <c r="AB7521" i="1"/>
  <c r="Y7521" i="1"/>
  <c r="T7521" i="1"/>
  <c r="Q7521" i="1"/>
  <c r="N7521" i="1"/>
  <c r="BA7520" i="1"/>
  <c r="AV7520" i="1"/>
  <c r="AQ7520" i="1"/>
  <c r="AN7520" i="1"/>
  <c r="AK7520" i="1"/>
  <c r="AE7520" i="1"/>
  <c r="AB7520" i="1"/>
  <c r="Y7520" i="1"/>
  <c r="T7520" i="1"/>
  <c r="Q7520" i="1"/>
  <c r="N7520" i="1"/>
  <c r="BA7519" i="1"/>
  <c r="AV7519" i="1"/>
  <c r="AQ7519" i="1"/>
  <c r="AN7519" i="1"/>
  <c r="AK7519" i="1"/>
  <c r="AE7519" i="1"/>
  <c r="AB7519" i="1"/>
  <c r="Y7519" i="1"/>
  <c r="T7519" i="1"/>
  <c r="Q7519" i="1"/>
  <c r="N7519" i="1"/>
  <c r="BA7518" i="1"/>
  <c r="AV7518" i="1"/>
  <c r="AQ7518" i="1"/>
  <c r="AN7518" i="1"/>
  <c r="AK7518" i="1"/>
  <c r="AE7518" i="1"/>
  <c r="AB7518" i="1"/>
  <c r="Y7518" i="1"/>
  <c r="T7518" i="1"/>
  <c r="Q7518" i="1"/>
  <c r="N7518" i="1"/>
  <c r="BA7517" i="1"/>
  <c r="AV7517" i="1"/>
  <c r="AQ7517" i="1"/>
  <c r="AN7517" i="1"/>
  <c r="AK7517" i="1"/>
  <c r="AE7517" i="1"/>
  <c r="AB7517" i="1"/>
  <c r="Y7517" i="1"/>
  <c r="T7517" i="1"/>
  <c r="Q7517" i="1"/>
  <c r="N7517" i="1"/>
  <c r="BA7516" i="1"/>
  <c r="AV7516" i="1"/>
  <c r="AQ7516" i="1"/>
  <c r="AN7516" i="1"/>
  <c r="AK7516" i="1"/>
  <c r="AE7516" i="1"/>
  <c r="AB7516" i="1"/>
  <c r="Y7516" i="1"/>
  <c r="T7516" i="1"/>
  <c r="Q7516" i="1"/>
  <c r="N7516" i="1"/>
  <c r="BA7515" i="1"/>
  <c r="AV7515" i="1"/>
  <c r="AQ7515" i="1"/>
  <c r="AN7515" i="1"/>
  <c r="AK7515" i="1"/>
  <c r="AE7515" i="1"/>
  <c r="AB7515" i="1"/>
  <c r="Y7515" i="1"/>
  <c r="T7515" i="1"/>
  <c r="Q7515" i="1"/>
  <c r="N7515" i="1"/>
  <c r="BA7514" i="1"/>
  <c r="AV7514" i="1"/>
  <c r="AQ7514" i="1"/>
  <c r="AN7514" i="1"/>
  <c r="AK7514" i="1"/>
  <c r="AE7514" i="1"/>
  <c r="AB7514" i="1"/>
  <c r="Y7514" i="1"/>
  <c r="T7514" i="1"/>
  <c r="Q7514" i="1"/>
  <c r="N7514" i="1"/>
  <c r="BA7513" i="1"/>
  <c r="AV7513" i="1"/>
  <c r="AQ7513" i="1"/>
  <c r="AN7513" i="1"/>
  <c r="AK7513" i="1"/>
  <c r="AE7513" i="1"/>
  <c r="AB7513" i="1"/>
  <c r="Y7513" i="1"/>
  <c r="T7513" i="1"/>
  <c r="Q7513" i="1"/>
  <c r="N7513" i="1"/>
  <c r="BA7512" i="1"/>
  <c r="AV7512" i="1"/>
  <c r="AQ7512" i="1"/>
  <c r="AN7512" i="1"/>
  <c r="AK7512" i="1"/>
  <c r="AE7512" i="1"/>
  <c r="AB7512" i="1"/>
  <c r="Y7512" i="1"/>
  <c r="T7512" i="1"/>
  <c r="Q7512" i="1"/>
  <c r="N7512" i="1"/>
  <c r="BA7511" i="1"/>
  <c r="AV7511" i="1"/>
  <c r="AQ7511" i="1"/>
  <c r="AN7511" i="1"/>
  <c r="AK7511" i="1"/>
  <c r="AE7511" i="1"/>
  <c r="AB7511" i="1"/>
  <c r="Y7511" i="1"/>
  <c r="T7511" i="1"/>
  <c r="Q7511" i="1"/>
  <c r="N7511" i="1"/>
  <c r="BA7510" i="1"/>
  <c r="AV7510" i="1"/>
  <c r="AQ7510" i="1"/>
  <c r="AN7510" i="1"/>
  <c r="AK7510" i="1"/>
  <c r="AE7510" i="1"/>
  <c r="AB7510" i="1"/>
  <c r="Y7510" i="1"/>
  <c r="T7510" i="1"/>
  <c r="Q7510" i="1"/>
  <c r="N7510" i="1"/>
  <c r="BA7509" i="1"/>
  <c r="AV7509" i="1"/>
  <c r="AQ7509" i="1"/>
  <c r="AN7509" i="1"/>
  <c r="AK7509" i="1"/>
  <c r="AE7509" i="1"/>
  <c r="AB7509" i="1"/>
  <c r="Y7509" i="1"/>
  <c r="T7509" i="1"/>
  <c r="Q7509" i="1"/>
  <c r="N7509" i="1"/>
  <c r="BA7508" i="1"/>
  <c r="AV7508" i="1"/>
  <c r="AQ7508" i="1"/>
  <c r="AN7508" i="1"/>
  <c r="AK7508" i="1"/>
  <c r="AE7508" i="1"/>
  <c r="AB7508" i="1"/>
  <c r="Y7508" i="1"/>
  <c r="T7508" i="1"/>
  <c r="Q7508" i="1"/>
  <c r="N7508" i="1"/>
  <c r="BA7507" i="1"/>
  <c r="AV7507" i="1"/>
  <c r="AQ7507" i="1"/>
  <c r="AN7507" i="1"/>
  <c r="AK7507" i="1"/>
  <c r="AE7507" i="1"/>
  <c r="AB7507" i="1"/>
  <c r="Y7507" i="1"/>
  <c r="T7507" i="1"/>
  <c r="Q7507" i="1"/>
  <c r="N7507" i="1"/>
  <c r="BA7506" i="1"/>
  <c r="AV7506" i="1"/>
  <c r="AQ7506" i="1"/>
  <c r="AN7506" i="1"/>
  <c r="AK7506" i="1"/>
  <c r="AE7506" i="1"/>
  <c r="AB7506" i="1"/>
  <c r="Y7506" i="1"/>
  <c r="T7506" i="1"/>
  <c r="Q7506" i="1"/>
  <c r="N7506" i="1"/>
  <c r="BA7505" i="1"/>
  <c r="AV7505" i="1"/>
  <c r="AQ7505" i="1"/>
  <c r="AN7505" i="1"/>
  <c r="AK7505" i="1"/>
  <c r="AE7505" i="1"/>
  <c r="AB7505" i="1"/>
  <c r="Y7505" i="1"/>
  <c r="T7505" i="1"/>
  <c r="Q7505" i="1"/>
  <c r="N7505" i="1"/>
  <c r="BA7504" i="1"/>
  <c r="AV7504" i="1"/>
  <c r="AQ7504" i="1"/>
  <c r="AN7504" i="1"/>
  <c r="AK7504" i="1"/>
  <c r="AE7504" i="1"/>
  <c r="AB7504" i="1"/>
  <c r="Y7504" i="1"/>
  <c r="T7504" i="1"/>
  <c r="Q7504" i="1"/>
  <c r="N7504" i="1"/>
  <c r="BA7503" i="1"/>
  <c r="AV7503" i="1"/>
  <c r="AQ7503" i="1"/>
  <c r="AN7503" i="1"/>
  <c r="AK7503" i="1"/>
  <c r="AE7503" i="1"/>
  <c r="AB7503" i="1"/>
  <c r="Y7503" i="1"/>
  <c r="T7503" i="1"/>
  <c r="Q7503" i="1"/>
  <c r="N7503" i="1"/>
  <c r="BA7502" i="1"/>
  <c r="AV7502" i="1"/>
  <c r="AQ7502" i="1"/>
  <c r="AN7502" i="1"/>
  <c r="AK7502" i="1"/>
  <c r="AE7502" i="1"/>
  <c r="AB7502" i="1"/>
  <c r="Y7502" i="1"/>
  <c r="T7502" i="1"/>
  <c r="Q7502" i="1"/>
  <c r="N7502" i="1"/>
  <c r="BA7501" i="1"/>
  <c r="AV7501" i="1"/>
  <c r="AQ7501" i="1"/>
  <c r="AN7501" i="1"/>
  <c r="AK7501" i="1"/>
  <c r="AE7501" i="1"/>
  <c r="AB7501" i="1"/>
  <c r="Y7501" i="1"/>
  <c r="T7501" i="1"/>
  <c r="Q7501" i="1"/>
  <c r="N7501" i="1"/>
  <c r="BA7500" i="1"/>
  <c r="AV7500" i="1"/>
  <c r="AQ7500" i="1"/>
  <c r="AN7500" i="1"/>
  <c r="AK7500" i="1"/>
  <c r="AE7500" i="1"/>
  <c r="AB7500" i="1"/>
  <c r="Y7500" i="1"/>
  <c r="T7500" i="1"/>
  <c r="Q7500" i="1"/>
  <c r="N7500" i="1"/>
  <c r="BA7499" i="1"/>
  <c r="AV7499" i="1"/>
  <c r="AQ7499" i="1"/>
  <c r="AN7499" i="1"/>
  <c r="AK7499" i="1"/>
  <c r="AE7499" i="1"/>
  <c r="AB7499" i="1"/>
  <c r="Y7499" i="1"/>
  <c r="T7499" i="1"/>
  <c r="Q7499" i="1"/>
  <c r="N7499" i="1"/>
  <c r="BA7498" i="1"/>
  <c r="AV7498" i="1"/>
  <c r="AQ7498" i="1"/>
  <c r="AN7498" i="1"/>
  <c r="AK7498" i="1"/>
  <c r="AE7498" i="1"/>
  <c r="AB7498" i="1"/>
  <c r="Y7498" i="1"/>
  <c r="T7498" i="1"/>
  <c r="Q7498" i="1"/>
  <c r="N7498" i="1"/>
  <c r="BA7497" i="1"/>
  <c r="AV7497" i="1"/>
  <c r="AQ7497" i="1"/>
  <c r="AN7497" i="1"/>
  <c r="AK7497" i="1"/>
  <c r="AE7497" i="1"/>
  <c r="AB7497" i="1"/>
  <c r="Y7497" i="1"/>
  <c r="T7497" i="1"/>
  <c r="Q7497" i="1"/>
  <c r="N7497" i="1"/>
  <c r="BA7496" i="1"/>
  <c r="AV7496" i="1"/>
  <c r="AQ7496" i="1"/>
  <c r="AN7496" i="1"/>
  <c r="AK7496" i="1"/>
  <c r="AE7496" i="1"/>
  <c r="AB7496" i="1"/>
  <c r="Y7496" i="1"/>
  <c r="T7496" i="1"/>
  <c r="Q7496" i="1"/>
  <c r="N7496" i="1"/>
  <c r="BA7495" i="1"/>
  <c r="AV7495" i="1"/>
  <c r="AQ7495" i="1"/>
  <c r="AN7495" i="1"/>
  <c r="AK7495" i="1"/>
  <c r="AE7495" i="1"/>
  <c r="AB7495" i="1"/>
  <c r="Y7495" i="1"/>
  <c r="T7495" i="1"/>
  <c r="Q7495" i="1"/>
  <c r="N7495" i="1"/>
  <c r="BA7494" i="1"/>
  <c r="AV7494" i="1"/>
  <c r="AQ7494" i="1"/>
  <c r="AN7494" i="1"/>
  <c r="AK7494" i="1"/>
  <c r="AE7494" i="1"/>
  <c r="AB7494" i="1"/>
  <c r="Y7494" i="1"/>
  <c r="T7494" i="1"/>
  <c r="Q7494" i="1"/>
  <c r="N7494" i="1"/>
  <c r="BA7493" i="1"/>
  <c r="AV7493" i="1"/>
  <c r="AQ7493" i="1"/>
  <c r="AN7493" i="1"/>
  <c r="AK7493" i="1"/>
  <c r="AE7493" i="1"/>
  <c r="AB7493" i="1"/>
  <c r="Y7493" i="1"/>
  <c r="T7493" i="1"/>
  <c r="Q7493" i="1"/>
  <c r="N7493" i="1"/>
  <c r="BA7492" i="1"/>
  <c r="AV7492" i="1"/>
  <c r="AQ7492" i="1"/>
  <c r="AN7492" i="1"/>
  <c r="AK7492" i="1"/>
  <c r="AE7492" i="1"/>
  <c r="AB7492" i="1"/>
  <c r="Y7492" i="1"/>
  <c r="T7492" i="1"/>
  <c r="Q7492" i="1"/>
  <c r="N7492" i="1"/>
  <c r="BA7491" i="1"/>
  <c r="AV7491" i="1"/>
  <c r="AQ7491" i="1"/>
  <c r="AN7491" i="1"/>
  <c r="AK7491" i="1"/>
  <c r="AE7491" i="1"/>
  <c r="AB7491" i="1"/>
  <c r="Y7491" i="1"/>
  <c r="T7491" i="1"/>
  <c r="Q7491" i="1"/>
  <c r="N7491" i="1"/>
  <c r="BA7490" i="1"/>
  <c r="AV7490" i="1"/>
  <c r="AQ7490" i="1"/>
  <c r="AN7490" i="1"/>
  <c r="AK7490" i="1"/>
  <c r="AE7490" i="1"/>
  <c r="AB7490" i="1"/>
  <c r="Y7490" i="1"/>
  <c r="T7490" i="1"/>
  <c r="Q7490" i="1"/>
  <c r="N7490" i="1"/>
  <c r="BA7489" i="1"/>
  <c r="AV7489" i="1"/>
  <c r="AQ7489" i="1"/>
  <c r="AN7489" i="1"/>
  <c r="AK7489" i="1"/>
  <c r="AE7489" i="1"/>
  <c r="AB7489" i="1"/>
  <c r="Y7489" i="1"/>
  <c r="T7489" i="1"/>
  <c r="Q7489" i="1"/>
  <c r="N7489" i="1"/>
  <c r="BA7488" i="1"/>
  <c r="AV7488" i="1"/>
  <c r="AQ7488" i="1"/>
  <c r="AN7488" i="1"/>
  <c r="AK7488" i="1"/>
  <c r="AE7488" i="1"/>
  <c r="AB7488" i="1"/>
  <c r="Y7488" i="1"/>
  <c r="T7488" i="1"/>
  <c r="Q7488" i="1"/>
  <c r="N7488" i="1"/>
  <c r="BA7487" i="1"/>
  <c r="AV7487" i="1"/>
  <c r="AQ7487" i="1"/>
  <c r="AN7487" i="1"/>
  <c r="AK7487" i="1"/>
  <c r="AE7487" i="1"/>
  <c r="AB7487" i="1"/>
  <c r="Y7487" i="1"/>
  <c r="T7487" i="1"/>
  <c r="Q7487" i="1"/>
  <c r="N7487" i="1"/>
  <c r="BA7486" i="1"/>
  <c r="AV7486" i="1"/>
  <c r="AQ7486" i="1"/>
  <c r="AN7486" i="1"/>
  <c r="AK7486" i="1"/>
  <c r="AE7486" i="1"/>
  <c r="AB7486" i="1"/>
  <c r="Y7486" i="1"/>
  <c r="T7486" i="1"/>
  <c r="Q7486" i="1"/>
  <c r="N7486" i="1"/>
  <c r="BA7485" i="1"/>
  <c r="AV7485" i="1"/>
  <c r="AQ7485" i="1"/>
  <c r="AN7485" i="1"/>
  <c r="AK7485" i="1"/>
  <c r="AE7485" i="1"/>
  <c r="AB7485" i="1"/>
  <c r="Y7485" i="1"/>
  <c r="T7485" i="1"/>
  <c r="Q7485" i="1"/>
  <c r="N7485" i="1"/>
  <c r="BA7484" i="1"/>
  <c r="AV7484" i="1"/>
  <c r="AQ7484" i="1"/>
  <c r="AN7484" i="1"/>
  <c r="AK7484" i="1"/>
  <c r="AE7484" i="1"/>
  <c r="AB7484" i="1"/>
  <c r="Y7484" i="1"/>
  <c r="T7484" i="1"/>
  <c r="Q7484" i="1"/>
  <c r="N7484" i="1"/>
  <c r="BA7483" i="1"/>
  <c r="AV7483" i="1"/>
  <c r="AQ7483" i="1"/>
  <c r="AN7483" i="1"/>
  <c r="AK7483" i="1"/>
  <c r="AE7483" i="1"/>
  <c r="AB7483" i="1"/>
  <c r="Y7483" i="1"/>
  <c r="T7483" i="1"/>
  <c r="Q7483" i="1"/>
  <c r="N7483" i="1"/>
  <c r="BA7482" i="1"/>
  <c r="AV7482" i="1"/>
  <c r="AQ7482" i="1"/>
  <c r="AN7482" i="1"/>
  <c r="AK7482" i="1"/>
  <c r="AE7482" i="1"/>
  <c r="AB7482" i="1"/>
  <c r="Y7482" i="1"/>
  <c r="T7482" i="1"/>
  <c r="Q7482" i="1"/>
  <c r="N7482" i="1"/>
  <c r="BA7481" i="1"/>
  <c r="AV7481" i="1"/>
  <c r="AQ7481" i="1"/>
  <c r="AN7481" i="1"/>
  <c r="AK7481" i="1"/>
  <c r="AE7481" i="1"/>
  <c r="AB7481" i="1"/>
  <c r="Y7481" i="1"/>
  <c r="T7481" i="1"/>
  <c r="Q7481" i="1"/>
  <c r="N7481" i="1"/>
  <c r="BA7480" i="1"/>
  <c r="AV7480" i="1"/>
  <c r="AQ7480" i="1"/>
  <c r="AN7480" i="1"/>
  <c r="AK7480" i="1"/>
  <c r="AE7480" i="1"/>
  <c r="AB7480" i="1"/>
  <c r="Y7480" i="1"/>
  <c r="T7480" i="1"/>
  <c r="Q7480" i="1"/>
  <c r="N7480" i="1"/>
  <c r="BA7479" i="1"/>
  <c r="AV7479" i="1"/>
  <c r="AQ7479" i="1"/>
  <c r="AN7479" i="1"/>
  <c r="AK7479" i="1"/>
  <c r="AE7479" i="1"/>
  <c r="AB7479" i="1"/>
  <c r="Y7479" i="1"/>
  <c r="T7479" i="1"/>
  <c r="Q7479" i="1"/>
  <c r="N7479" i="1"/>
  <c r="BA7478" i="1"/>
  <c r="AV7478" i="1"/>
  <c r="AQ7478" i="1"/>
  <c r="AN7478" i="1"/>
  <c r="AK7478" i="1"/>
  <c r="AE7478" i="1"/>
  <c r="AB7478" i="1"/>
  <c r="Y7478" i="1"/>
  <c r="T7478" i="1"/>
  <c r="Q7478" i="1"/>
  <c r="N7478" i="1"/>
  <c r="BA7477" i="1"/>
  <c r="AV7477" i="1"/>
  <c r="AQ7477" i="1"/>
  <c r="AN7477" i="1"/>
  <c r="AK7477" i="1"/>
  <c r="AE7477" i="1"/>
  <c r="AB7477" i="1"/>
  <c r="Y7477" i="1"/>
  <c r="T7477" i="1"/>
  <c r="Q7477" i="1"/>
  <c r="N7477" i="1"/>
  <c r="BA7476" i="1"/>
  <c r="AV7476" i="1"/>
  <c r="AQ7476" i="1"/>
  <c r="AN7476" i="1"/>
  <c r="AK7476" i="1"/>
  <c r="AE7476" i="1"/>
  <c r="AB7476" i="1"/>
  <c r="Y7476" i="1"/>
  <c r="T7476" i="1"/>
  <c r="Q7476" i="1"/>
  <c r="N7476" i="1"/>
  <c r="BA7475" i="1"/>
  <c r="AV7475" i="1"/>
  <c r="AQ7475" i="1"/>
  <c r="AN7475" i="1"/>
  <c r="AK7475" i="1"/>
  <c r="AE7475" i="1"/>
  <c r="AB7475" i="1"/>
  <c r="Y7475" i="1"/>
  <c r="T7475" i="1"/>
  <c r="Q7475" i="1"/>
  <c r="N7475" i="1"/>
  <c r="BA7474" i="1"/>
  <c r="AV7474" i="1"/>
  <c r="AQ7474" i="1"/>
  <c r="AN7474" i="1"/>
  <c r="AK7474" i="1"/>
  <c r="AE7474" i="1"/>
  <c r="AB7474" i="1"/>
  <c r="Y7474" i="1"/>
  <c r="T7474" i="1"/>
  <c r="Q7474" i="1"/>
  <c r="N7474" i="1"/>
  <c r="BA7473" i="1"/>
  <c r="AV7473" i="1"/>
  <c r="AQ7473" i="1"/>
  <c r="AN7473" i="1"/>
  <c r="AK7473" i="1"/>
  <c r="AE7473" i="1"/>
  <c r="AB7473" i="1"/>
  <c r="Y7473" i="1"/>
  <c r="T7473" i="1"/>
  <c r="Q7473" i="1"/>
  <c r="N7473" i="1"/>
  <c r="BA7472" i="1"/>
  <c r="AV7472" i="1"/>
  <c r="AQ7472" i="1"/>
  <c r="AN7472" i="1"/>
  <c r="AK7472" i="1"/>
  <c r="AE7472" i="1"/>
  <c r="AB7472" i="1"/>
  <c r="Y7472" i="1"/>
  <c r="T7472" i="1"/>
  <c r="Q7472" i="1"/>
  <c r="N7472" i="1"/>
  <c r="BA7471" i="1"/>
  <c r="AV7471" i="1"/>
  <c r="AQ7471" i="1"/>
  <c r="AN7471" i="1"/>
  <c r="AK7471" i="1"/>
  <c r="AE7471" i="1"/>
  <c r="AB7471" i="1"/>
  <c r="Y7471" i="1"/>
  <c r="T7471" i="1"/>
  <c r="Q7471" i="1"/>
  <c r="N7471" i="1"/>
  <c r="BA7470" i="1"/>
  <c r="AV7470" i="1"/>
  <c r="AQ7470" i="1"/>
  <c r="AN7470" i="1"/>
  <c r="AK7470" i="1"/>
  <c r="AE7470" i="1"/>
  <c r="AB7470" i="1"/>
  <c r="Y7470" i="1"/>
  <c r="T7470" i="1"/>
  <c r="Q7470" i="1"/>
  <c r="N7470" i="1"/>
  <c r="BA7469" i="1"/>
  <c r="AV7469" i="1"/>
  <c r="AQ7469" i="1"/>
  <c r="AN7469" i="1"/>
  <c r="AK7469" i="1"/>
  <c r="AE7469" i="1"/>
  <c r="AB7469" i="1"/>
  <c r="Y7469" i="1"/>
  <c r="T7469" i="1"/>
  <c r="Q7469" i="1"/>
  <c r="N7469" i="1"/>
  <c r="BA7468" i="1"/>
  <c r="AV7468" i="1"/>
  <c r="AQ7468" i="1"/>
  <c r="AN7468" i="1"/>
  <c r="AK7468" i="1"/>
  <c r="AE7468" i="1"/>
  <c r="AB7468" i="1"/>
  <c r="Y7468" i="1"/>
  <c r="T7468" i="1"/>
  <c r="Q7468" i="1"/>
  <c r="N7468" i="1"/>
  <c r="BA7467" i="1"/>
  <c r="AV7467" i="1"/>
  <c r="AQ7467" i="1"/>
  <c r="AN7467" i="1"/>
  <c r="AK7467" i="1"/>
  <c r="AE7467" i="1"/>
  <c r="AB7467" i="1"/>
  <c r="Y7467" i="1"/>
  <c r="T7467" i="1"/>
  <c r="Q7467" i="1"/>
  <c r="N7467" i="1"/>
  <c r="BA7466" i="1"/>
  <c r="AV7466" i="1"/>
  <c r="AQ7466" i="1"/>
  <c r="AN7466" i="1"/>
  <c r="AK7466" i="1"/>
  <c r="AE7466" i="1"/>
  <c r="AB7466" i="1"/>
  <c r="Y7466" i="1"/>
  <c r="T7466" i="1"/>
  <c r="Q7466" i="1"/>
  <c r="N7466" i="1"/>
  <c r="BA7465" i="1"/>
  <c r="AV7465" i="1"/>
  <c r="AQ7465" i="1"/>
  <c r="AN7465" i="1"/>
  <c r="AK7465" i="1"/>
  <c r="AE7465" i="1"/>
  <c r="AB7465" i="1"/>
  <c r="Y7465" i="1"/>
  <c r="T7465" i="1"/>
  <c r="Q7465" i="1"/>
  <c r="N7465" i="1"/>
  <c r="BA7464" i="1"/>
  <c r="AV7464" i="1"/>
  <c r="AQ7464" i="1"/>
  <c r="AN7464" i="1"/>
  <c r="AK7464" i="1"/>
  <c r="AE7464" i="1"/>
  <c r="AB7464" i="1"/>
  <c r="Y7464" i="1"/>
  <c r="T7464" i="1"/>
  <c r="Q7464" i="1"/>
  <c r="N7464" i="1"/>
  <c r="BA7463" i="1"/>
  <c r="AV7463" i="1"/>
  <c r="AQ7463" i="1"/>
  <c r="AN7463" i="1"/>
  <c r="AK7463" i="1"/>
  <c r="AE7463" i="1"/>
  <c r="AB7463" i="1"/>
  <c r="Y7463" i="1"/>
  <c r="T7463" i="1"/>
  <c r="Q7463" i="1"/>
  <c r="N7463" i="1"/>
  <c r="BA7462" i="1"/>
  <c r="AV7462" i="1"/>
  <c r="AQ7462" i="1"/>
  <c r="AN7462" i="1"/>
  <c r="AK7462" i="1"/>
  <c r="AE7462" i="1"/>
  <c r="AB7462" i="1"/>
  <c r="Y7462" i="1"/>
  <c r="T7462" i="1"/>
  <c r="Q7462" i="1"/>
  <c r="N7462" i="1"/>
  <c r="BA7461" i="1"/>
  <c r="AV7461" i="1"/>
  <c r="AQ7461" i="1"/>
  <c r="AN7461" i="1"/>
  <c r="AK7461" i="1"/>
  <c r="AE7461" i="1"/>
  <c r="AB7461" i="1"/>
  <c r="Y7461" i="1"/>
  <c r="T7461" i="1"/>
  <c r="Q7461" i="1"/>
  <c r="N7461" i="1"/>
  <c r="BA7460" i="1"/>
  <c r="AV7460" i="1"/>
  <c r="AQ7460" i="1"/>
  <c r="AN7460" i="1"/>
  <c r="AK7460" i="1"/>
  <c r="AE7460" i="1"/>
  <c r="AB7460" i="1"/>
  <c r="Y7460" i="1"/>
  <c r="T7460" i="1"/>
  <c r="Q7460" i="1"/>
  <c r="N7460" i="1"/>
  <c r="BA7459" i="1"/>
  <c r="AV7459" i="1"/>
  <c r="AQ7459" i="1"/>
  <c r="AN7459" i="1"/>
  <c r="AK7459" i="1"/>
  <c r="AE7459" i="1"/>
  <c r="AB7459" i="1"/>
  <c r="Y7459" i="1"/>
  <c r="T7459" i="1"/>
  <c r="Q7459" i="1"/>
  <c r="N7459" i="1"/>
  <c r="BA7458" i="1"/>
  <c r="AV7458" i="1"/>
  <c r="AQ7458" i="1"/>
  <c r="AN7458" i="1"/>
  <c r="AK7458" i="1"/>
  <c r="AE7458" i="1"/>
  <c r="AB7458" i="1"/>
  <c r="Y7458" i="1"/>
  <c r="T7458" i="1"/>
  <c r="Q7458" i="1"/>
  <c r="N7458" i="1"/>
  <c r="BA7457" i="1"/>
  <c r="AV7457" i="1"/>
  <c r="AQ7457" i="1"/>
  <c r="AN7457" i="1"/>
  <c r="AK7457" i="1"/>
  <c r="AE7457" i="1"/>
  <c r="AB7457" i="1"/>
  <c r="Y7457" i="1"/>
  <c r="T7457" i="1"/>
  <c r="Q7457" i="1"/>
  <c r="N7457" i="1"/>
  <c r="BA7456" i="1"/>
  <c r="AV7456" i="1"/>
  <c r="AQ7456" i="1"/>
  <c r="AN7456" i="1"/>
  <c r="AK7456" i="1"/>
  <c r="AE7456" i="1"/>
  <c r="AB7456" i="1"/>
  <c r="Y7456" i="1"/>
  <c r="T7456" i="1"/>
  <c r="Q7456" i="1"/>
  <c r="N7456" i="1"/>
  <c r="BA7455" i="1"/>
  <c r="AV7455" i="1"/>
  <c r="AQ7455" i="1"/>
  <c r="AN7455" i="1"/>
  <c r="AK7455" i="1"/>
  <c r="AE7455" i="1"/>
  <c r="AB7455" i="1"/>
  <c r="Y7455" i="1"/>
  <c r="T7455" i="1"/>
  <c r="Q7455" i="1"/>
  <c r="N7455" i="1"/>
  <c r="BA7454" i="1"/>
  <c r="AV7454" i="1"/>
  <c r="AQ7454" i="1"/>
  <c r="AN7454" i="1"/>
  <c r="AK7454" i="1"/>
  <c r="AE7454" i="1"/>
  <c r="AB7454" i="1"/>
  <c r="Y7454" i="1"/>
  <c r="T7454" i="1"/>
  <c r="Q7454" i="1"/>
  <c r="N7454" i="1"/>
  <c r="BA7453" i="1"/>
  <c r="AV7453" i="1"/>
  <c r="AQ7453" i="1"/>
  <c r="AN7453" i="1"/>
  <c r="AK7453" i="1"/>
  <c r="AE7453" i="1"/>
  <c r="AB7453" i="1"/>
  <c r="Y7453" i="1"/>
  <c r="T7453" i="1"/>
  <c r="Q7453" i="1"/>
  <c r="N7453" i="1"/>
  <c r="BA7452" i="1"/>
  <c r="AV7452" i="1"/>
  <c r="AQ7452" i="1"/>
  <c r="AN7452" i="1"/>
  <c r="AK7452" i="1"/>
  <c r="AE7452" i="1"/>
  <c r="AB7452" i="1"/>
  <c r="Y7452" i="1"/>
  <c r="T7452" i="1"/>
  <c r="Q7452" i="1"/>
  <c r="N7452" i="1"/>
  <c r="BA7451" i="1"/>
  <c r="AV7451" i="1"/>
  <c r="AQ7451" i="1"/>
  <c r="AN7451" i="1"/>
  <c r="AK7451" i="1"/>
  <c r="AE7451" i="1"/>
  <c r="AB7451" i="1"/>
  <c r="Y7451" i="1"/>
  <c r="T7451" i="1"/>
  <c r="Q7451" i="1"/>
  <c r="N7451" i="1"/>
  <c r="BA7450" i="1"/>
  <c r="AV7450" i="1"/>
  <c r="AQ7450" i="1"/>
  <c r="AN7450" i="1"/>
  <c r="AK7450" i="1"/>
  <c r="AE7450" i="1"/>
  <c r="AB7450" i="1"/>
  <c r="Y7450" i="1"/>
  <c r="T7450" i="1"/>
  <c r="Q7450" i="1"/>
  <c r="N7450" i="1"/>
  <c r="BA7449" i="1"/>
  <c r="AV7449" i="1"/>
  <c r="AQ7449" i="1"/>
  <c r="AN7449" i="1"/>
  <c r="AK7449" i="1"/>
  <c r="AE7449" i="1"/>
  <c r="AB7449" i="1"/>
  <c r="Y7449" i="1"/>
  <c r="T7449" i="1"/>
  <c r="Q7449" i="1"/>
  <c r="N7449" i="1"/>
  <c r="BA7448" i="1"/>
  <c r="AV7448" i="1"/>
  <c r="AQ7448" i="1"/>
  <c r="AN7448" i="1"/>
  <c r="AK7448" i="1"/>
  <c r="AE7448" i="1"/>
  <c r="AB7448" i="1"/>
  <c r="Y7448" i="1"/>
  <c r="T7448" i="1"/>
  <c r="Q7448" i="1"/>
  <c r="N7448" i="1"/>
  <c r="BA7447" i="1"/>
  <c r="AV7447" i="1"/>
  <c r="AQ7447" i="1"/>
  <c r="AN7447" i="1"/>
  <c r="AK7447" i="1"/>
  <c r="AE7447" i="1"/>
  <c r="AB7447" i="1"/>
  <c r="Y7447" i="1"/>
  <c r="T7447" i="1"/>
  <c r="Q7447" i="1"/>
  <c r="N7447" i="1"/>
  <c r="BA7446" i="1"/>
  <c r="AV7446" i="1"/>
  <c r="AQ7446" i="1"/>
  <c r="AN7446" i="1"/>
  <c r="AK7446" i="1"/>
  <c r="AE7446" i="1"/>
  <c r="AB7446" i="1"/>
  <c r="Y7446" i="1"/>
  <c r="T7446" i="1"/>
  <c r="Q7446" i="1"/>
  <c r="N7446" i="1"/>
  <c r="BA7445" i="1"/>
  <c r="AV7445" i="1"/>
  <c r="AQ7445" i="1"/>
  <c r="AN7445" i="1"/>
  <c r="AK7445" i="1"/>
  <c r="AE7445" i="1"/>
  <c r="AB7445" i="1"/>
  <c r="Y7445" i="1"/>
  <c r="T7445" i="1"/>
  <c r="Q7445" i="1"/>
  <c r="N7445" i="1"/>
  <c r="BA7444" i="1"/>
  <c r="AV7444" i="1"/>
  <c r="AQ7444" i="1"/>
  <c r="AN7444" i="1"/>
  <c r="AK7444" i="1"/>
  <c r="AE7444" i="1"/>
  <c r="AB7444" i="1"/>
  <c r="Y7444" i="1"/>
  <c r="T7444" i="1"/>
  <c r="Q7444" i="1"/>
  <c r="N7444" i="1"/>
  <c r="BA7443" i="1"/>
  <c r="AV7443" i="1"/>
  <c r="AQ7443" i="1"/>
  <c r="AN7443" i="1"/>
  <c r="AK7443" i="1"/>
  <c r="AE7443" i="1"/>
  <c r="AB7443" i="1"/>
  <c r="Y7443" i="1"/>
  <c r="T7443" i="1"/>
  <c r="Q7443" i="1"/>
  <c r="N7443" i="1"/>
  <c r="BA7442" i="1"/>
  <c r="AV7442" i="1"/>
  <c r="AQ7442" i="1"/>
  <c r="AN7442" i="1"/>
  <c r="AK7442" i="1"/>
  <c r="AE7442" i="1"/>
  <c r="AB7442" i="1"/>
  <c r="Y7442" i="1"/>
  <c r="T7442" i="1"/>
  <c r="Q7442" i="1"/>
  <c r="N7442" i="1"/>
  <c r="BA7441" i="1"/>
  <c r="AV7441" i="1"/>
  <c r="AQ7441" i="1"/>
  <c r="AN7441" i="1"/>
  <c r="AK7441" i="1"/>
  <c r="AE7441" i="1"/>
  <c r="AB7441" i="1"/>
  <c r="Y7441" i="1"/>
  <c r="T7441" i="1"/>
  <c r="Q7441" i="1"/>
  <c r="N7441" i="1"/>
  <c r="BA7440" i="1"/>
  <c r="AV7440" i="1"/>
  <c r="AQ7440" i="1"/>
  <c r="AN7440" i="1"/>
  <c r="AK7440" i="1"/>
  <c r="AE7440" i="1"/>
  <c r="AB7440" i="1"/>
  <c r="Y7440" i="1"/>
  <c r="T7440" i="1"/>
  <c r="Q7440" i="1"/>
  <c r="N7440" i="1"/>
  <c r="BA7439" i="1"/>
  <c r="AV7439" i="1"/>
  <c r="AQ7439" i="1"/>
  <c r="AN7439" i="1"/>
  <c r="AK7439" i="1"/>
  <c r="AE7439" i="1"/>
  <c r="AB7439" i="1"/>
  <c r="Y7439" i="1"/>
  <c r="T7439" i="1"/>
  <c r="Q7439" i="1"/>
  <c r="N7439" i="1"/>
  <c r="BA7438" i="1"/>
  <c r="AV7438" i="1"/>
  <c r="AQ7438" i="1"/>
  <c r="AN7438" i="1"/>
  <c r="AK7438" i="1"/>
  <c r="AE7438" i="1"/>
  <c r="AB7438" i="1"/>
  <c r="Y7438" i="1"/>
  <c r="T7438" i="1"/>
  <c r="Q7438" i="1"/>
  <c r="N7438" i="1"/>
  <c r="BA7437" i="1"/>
  <c r="AV7437" i="1"/>
  <c r="AQ7437" i="1"/>
  <c r="AN7437" i="1"/>
  <c r="AK7437" i="1"/>
  <c r="AE7437" i="1"/>
  <c r="AB7437" i="1"/>
  <c r="Y7437" i="1"/>
  <c r="T7437" i="1"/>
  <c r="Q7437" i="1"/>
  <c r="N7437" i="1"/>
  <c r="BA7436" i="1"/>
  <c r="AV7436" i="1"/>
  <c r="AQ7436" i="1"/>
  <c r="AN7436" i="1"/>
  <c r="AK7436" i="1"/>
  <c r="AE7436" i="1"/>
  <c r="AB7436" i="1"/>
  <c r="Y7436" i="1"/>
  <c r="T7436" i="1"/>
  <c r="Q7436" i="1"/>
  <c r="N7436" i="1"/>
  <c r="BA7435" i="1"/>
  <c r="AV7435" i="1"/>
  <c r="AQ7435" i="1"/>
  <c r="AN7435" i="1"/>
  <c r="AK7435" i="1"/>
  <c r="AE7435" i="1"/>
  <c r="AB7435" i="1"/>
  <c r="Y7435" i="1"/>
  <c r="T7435" i="1"/>
  <c r="Q7435" i="1"/>
  <c r="N7435" i="1"/>
  <c r="BA7434" i="1"/>
  <c r="AV7434" i="1"/>
  <c r="AQ7434" i="1"/>
  <c r="AN7434" i="1"/>
  <c r="AK7434" i="1"/>
  <c r="AE7434" i="1"/>
  <c r="AB7434" i="1"/>
  <c r="Y7434" i="1"/>
  <c r="T7434" i="1"/>
  <c r="Q7434" i="1"/>
  <c r="N7434" i="1"/>
  <c r="BA7433" i="1"/>
  <c r="AV7433" i="1"/>
  <c r="AQ7433" i="1"/>
  <c r="AN7433" i="1"/>
  <c r="AK7433" i="1"/>
  <c r="AE7433" i="1"/>
  <c r="AB7433" i="1"/>
  <c r="Y7433" i="1"/>
  <c r="T7433" i="1"/>
  <c r="Q7433" i="1"/>
  <c r="N7433" i="1"/>
  <c r="BA7432" i="1"/>
  <c r="AV7432" i="1"/>
  <c r="AQ7432" i="1"/>
  <c r="AN7432" i="1"/>
  <c r="AK7432" i="1"/>
  <c r="AE7432" i="1"/>
  <c r="AB7432" i="1"/>
  <c r="Y7432" i="1"/>
  <c r="T7432" i="1"/>
  <c r="Q7432" i="1"/>
  <c r="N7432" i="1"/>
  <c r="BA7431" i="1"/>
  <c r="AV7431" i="1"/>
  <c r="AQ7431" i="1"/>
  <c r="AN7431" i="1"/>
  <c r="AK7431" i="1"/>
  <c r="AE7431" i="1"/>
  <c r="AB7431" i="1"/>
  <c r="Y7431" i="1"/>
  <c r="T7431" i="1"/>
  <c r="Q7431" i="1"/>
  <c r="N7431" i="1"/>
  <c r="BA7430" i="1"/>
  <c r="AV7430" i="1"/>
  <c r="AQ7430" i="1"/>
  <c r="AN7430" i="1"/>
  <c r="AK7430" i="1"/>
  <c r="AE7430" i="1"/>
  <c r="AB7430" i="1"/>
  <c r="Y7430" i="1"/>
  <c r="T7430" i="1"/>
  <c r="Q7430" i="1"/>
  <c r="N7430" i="1"/>
  <c r="BA7429" i="1"/>
  <c r="AV7429" i="1"/>
  <c r="AQ7429" i="1"/>
  <c r="AN7429" i="1"/>
  <c r="AK7429" i="1"/>
  <c r="AE7429" i="1"/>
  <c r="AB7429" i="1"/>
  <c r="Y7429" i="1"/>
  <c r="T7429" i="1"/>
  <c r="Q7429" i="1"/>
  <c r="N7429" i="1"/>
  <c r="BA7428" i="1"/>
  <c r="AV7428" i="1"/>
  <c r="AQ7428" i="1"/>
  <c r="AN7428" i="1"/>
  <c r="AK7428" i="1"/>
  <c r="AE7428" i="1"/>
  <c r="AB7428" i="1"/>
  <c r="Y7428" i="1"/>
  <c r="T7428" i="1"/>
  <c r="Q7428" i="1"/>
  <c r="N7428" i="1"/>
  <c r="BA7427" i="1"/>
  <c r="AV7427" i="1"/>
  <c r="AQ7427" i="1"/>
  <c r="AN7427" i="1"/>
  <c r="AK7427" i="1"/>
  <c r="AE7427" i="1"/>
  <c r="AB7427" i="1"/>
  <c r="Y7427" i="1"/>
  <c r="T7427" i="1"/>
  <c r="Q7427" i="1"/>
  <c r="N7427" i="1"/>
  <c r="BA7426" i="1"/>
  <c r="AV7426" i="1"/>
  <c r="AQ7426" i="1"/>
  <c r="AN7426" i="1"/>
  <c r="AK7426" i="1"/>
  <c r="AE7426" i="1"/>
  <c r="AB7426" i="1"/>
  <c r="Y7426" i="1"/>
  <c r="T7426" i="1"/>
  <c r="Q7426" i="1"/>
  <c r="N7426" i="1"/>
  <c r="BA7425" i="1"/>
  <c r="AV7425" i="1"/>
  <c r="AQ7425" i="1"/>
  <c r="AN7425" i="1"/>
  <c r="AK7425" i="1"/>
  <c r="AE7425" i="1"/>
  <c r="AB7425" i="1"/>
  <c r="Y7425" i="1"/>
  <c r="T7425" i="1"/>
  <c r="Q7425" i="1"/>
  <c r="N7425" i="1"/>
  <c r="BA7424" i="1"/>
  <c r="AV7424" i="1"/>
  <c r="AQ7424" i="1"/>
  <c r="AN7424" i="1"/>
  <c r="AK7424" i="1"/>
  <c r="AE7424" i="1"/>
  <c r="AB7424" i="1"/>
  <c r="Y7424" i="1"/>
  <c r="T7424" i="1"/>
  <c r="Q7424" i="1"/>
  <c r="N7424" i="1"/>
  <c r="BA7423" i="1"/>
  <c r="AV7423" i="1"/>
  <c r="AQ7423" i="1"/>
  <c r="AN7423" i="1"/>
  <c r="AK7423" i="1"/>
  <c r="AE7423" i="1"/>
  <c r="AB7423" i="1"/>
  <c r="Y7423" i="1"/>
  <c r="T7423" i="1"/>
  <c r="Q7423" i="1"/>
  <c r="N7423" i="1"/>
  <c r="BA7422" i="1"/>
  <c r="AV7422" i="1"/>
  <c r="AQ7422" i="1"/>
  <c r="AN7422" i="1"/>
  <c r="AK7422" i="1"/>
  <c r="AE7422" i="1"/>
  <c r="AB7422" i="1"/>
  <c r="Y7422" i="1"/>
  <c r="T7422" i="1"/>
  <c r="Q7422" i="1"/>
  <c r="N7422" i="1"/>
  <c r="BA7421" i="1"/>
  <c r="AV7421" i="1"/>
  <c r="AQ7421" i="1"/>
  <c r="AN7421" i="1"/>
  <c r="AK7421" i="1"/>
  <c r="AE7421" i="1"/>
  <c r="AB7421" i="1"/>
  <c r="Y7421" i="1"/>
  <c r="T7421" i="1"/>
  <c r="Q7421" i="1"/>
  <c r="N7421" i="1"/>
  <c r="BA7420" i="1"/>
  <c r="AV7420" i="1"/>
  <c r="AQ7420" i="1"/>
  <c r="AN7420" i="1"/>
  <c r="AK7420" i="1"/>
  <c r="AE7420" i="1"/>
  <c r="AB7420" i="1"/>
  <c r="Y7420" i="1"/>
  <c r="T7420" i="1"/>
  <c r="Q7420" i="1"/>
  <c r="N7420" i="1"/>
  <c r="BA7419" i="1"/>
  <c r="AV7419" i="1"/>
  <c r="AQ7419" i="1"/>
  <c r="AN7419" i="1"/>
  <c r="AK7419" i="1"/>
  <c r="AE7419" i="1"/>
  <c r="AB7419" i="1"/>
  <c r="Y7419" i="1"/>
  <c r="T7419" i="1"/>
  <c r="Q7419" i="1"/>
  <c r="N7419" i="1"/>
  <c r="BA7418" i="1"/>
  <c r="AV7418" i="1"/>
  <c r="AQ7418" i="1"/>
  <c r="AN7418" i="1"/>
  <c r="AK7418" i="1"/>
  <c r="AE7418" i="1"/>
  <c r="AB7418" i="1"/>
  <c r="Y7418" i="1"/>
  <c r="T7418" i="1"/>
  <c r="Q7418" i="1"/>
  <c r="N7418" i="1"/>
  <c r="BA7417" i="1"/>
  <c r="AV7417" i="1"/>
  <c r="AQ7417" i="1"/>
  <c r="AN7417" i="1"/>
  <c r="AK7417" i="1"/>
  <c r="AE7417" i="1"/>
  <c r="AB7417" i="1"/>
  <c r="Y7417" i="1"/>
  <c r="T7417" i="1"/>
  <c r="Q7417" i="1"/>
  <c r="N7417" i="1"/>
  <c r="BA7416" i="1"/>
  <c r="AV7416" i="1"/>
  <c r="AQ7416" i="1"/>
  <c r="AN7416" i="1"/>
  <c r="AK7416" i="1"/>
  <c r="AE7416" i="1"/>
  <c r="AB7416" i="1"/>
  <c r="Y7416" i="1"/>
  <c r="T7416" i="1"/>
  <c r="Q7416" i="1"/>
  <c r="N7416" i="1"/>
  <c r="BA7415" i="1"/>
  <c r="AV7415" i="1"/>
  <c r="AQ7415" i="1"/>
  <c r="AN7415" i="1"/>
  <c r="AK7415" i="1"/>
  <c r="AE7415" i="1"/>
  <c r="AB7415" i="1"/>
  <c r="Y7415" i="1"/>
  <c r="T7415" i="1"/>
  <c r="Q7415" i="1"/>
  <c r="N7415" i="1"/>
  <c r="BA7414" i="1"/>
  <c r="AV7414" i="1"/>
  <c r="AQ7414" i="1"/>
  <c r="AN7414" i="1"/>
  <c r="AK7414" i="1"/>
  <c r="AE7414" i="1"/>
  <c r="AB7414" i="1"/>
  <c r="Y7414" i="1"/>
  <c r="T7414" i="1"/>
  <c r="Q7414" i="1"/>
  <c r="N7414" i="1"/>
  <c r="BA7413" i="1"/>
  <c r="AV7413" i="1"/>
  <c r="AQ7413" i="1"/>
  <c r="AN7413" i="1"/>
  <c r="AK7413" i="1"/>
  <c r="AE7413" i="1"/>
  <c r="AB7413" i="1"/>
  <c r="Y7413" i="1"/>
  <c r="T7413" i="1"/>
  <c r="Q7413" i="1"/>
  <c r="N7413" i="1"/>
  <c r="BA7412" i="1"/>
  <c r="AV7412" i="1"/>
  <c r="AQ7412" i="1"/>
  <c r="AN7412" i="1"/>
  <c r="AK7412" i="1"/>
  <c r="AE7412" i="1"/>
  <c r="AB7412" i="1"/>
  <c r="Y7412" i="1"/>
  <c r="T7412" i="1"/>
  <c r="Q7412" i="1"/>
  <c r="N7412" i="1"/>
  <c r="BA7411" i="1"/>
  <c r="AV7411" i="1"/>
  <c r="AQ7411" i="1"/>
  <c r="AN7411" i="1"/>
  <c r="AK7411" i="1"/>
  <c r="AE7411" i="1"/>
  <c r="AB7411" i="1"/>
  <c r="Y7411" i="1"/>
  <c r="T7411" i="1"/>
  <c r="Q7411" i="1"/>
  <c r="N7411" i="1"/>
  <c r="BA7410" i="1"/>
  <c r="AV7410" i="1"/>
  <c r="AQ7410" i="1"/>
  <c r="AN7410" i="1"/>
  <c r="AK7410" i="1"/>
  <c r="AE7410" i="1"/>
  <c r="AB7410" i="1"/>
  <c r="Y7410" i="1"/>
  <c r="T7410" i="1"/>
  <c r="Q7410" i="1"/>
  <c r="N7410" i="1"/>
  <c r="BA7409" i="1"/>
  <c r="AV7409" i="1"/>
  <c r="AQ7409" i="1"/>
  <c r="AN7409" i="1"/>
  <c r="AK7409" i="1"/>
  <c r="AE7409" i="1"/>
  <c r="AB7409" i="1"/>
  <c r="Y7409" i="1"/>
  <c r="T7409" i="1"/>
  <c r="Q7409" i="1"/>
  <c r="N7409" i="1"/>
  <c r="BA7408" i="1"/>
  <c r="AV7408" i="1"/>
  <c r="AQ7408" i="1"/>
  <c r="AN7408" i="1"/>
  <c r="AK7408" i="1"/>
  <c r="AE7408" i="1"/>
  <c r="AB7408" i="1"/>
  <c r="Y7408" i="1"/>
  <c r="T7408" i="1"/>
  <c r="Q7408" i="1"/>
  <c r="N7408" i="1"/>
  <c r="BA7407" i="1"/>
  <c r="AV7407" i="1"/>
  <c r="AQ7407" i="1"/>
  <c r="AN7407" i="1"/>
  <c r="AK7407" i="1"/>
  <c r="AE7407" i="1"/>
  <c r="AB7407" i="1"/>
  <c r="Y7407" i="1"/>
  <c r="T7407" i="1"/>
  <c r="Q7407" i="1"/>
  <c r="N7407" i="1"/>
  <c r="BA7406" i="1"/>
  <c r="AV7406" i="1"/>
  <c r="AQ7406" i="1"/>
  <c r="AN7406" i="1"/>
  <c r="AK7406" i="1"/>
  <c r="AE7406" i="1"/>
  <c r="AB7406" i="1"/>
  <c r="Y7406" i="1"/>
  <c r="T7406" i="1"/>
  <c r="Q7406" i="1"/>
  <c r="N7406" i="1"/>
  <c r="BA7405" i="1"/>
  <c r="AV7405" i="1"/>
  <c r="AQ7405" i="1"/>
  <c r="AN7405" i="1"/>
  <c r="AK7405" i="1"/>
  <c r="AE7405" i="1"/>
  <c r="AB7405" i="1"/>
  <c r="Y7405" i="1"/>
  <c r="T7405" i="1"/>
  <c r="Q7405" i="1"/>
  <c r="N7405" i="1"/>
  <c r="BA7404" i="1"/>
  <c r="AV7404" i="1"/>
  <c r="AQ7404" i="1"/>
  <c r="AN7404" i="1"/>
  <c r="AK7404" i="1"/>
  <c r="AE7404" i="1"/>
  <c r="AB7404" i="1"/>
  <c r="Y7404" i="1"/>
  <c r="T7404" i="1"/>
  <c r="Q7404" i="1"/>
  <c r="N7404" i="1"/>
  <c r="BA7403" i="1"/>
  <c r="AV7403" i="1"/>
  <c r="AQ7403" i="1"/>
  <c r="AN7403" i="1"/>
  <c r="AK7403" i="1"/>
  <c r="AE7403" i="1"/>
  <c r="AB7403" i="1"/>
  <c r="Y7403" i="1"/>
  <c r="T7403" i="1"/>
  <c r="Q7403" i="1"/>
  <c r="N7403" i="1"/>
  <c r="BA7402" i="1"/>
  <c r="AV7402" i="1"/>
  <c r="AQ7402" i="1"/>
  <c r="AN7402" i="1"/>
  <c r="AK7402" i="1"/>
  <c r="AE7402" i="1"/>
  <c r="AB7402" i="1"/>
  <c r="Y7402" i="1"/>
  <c r="T7402" i="1"/>
  <c r="Q7402" i="1"/>
  <c r="N7402" i="1"/>
  <c r="BA7401" i="1"/>
  <c r="AV7401" i="1"/>
  <c r="AQ7401" i="1"/>
  <c r="AN7401" i="1"/>
  <c r="AK7401" i="1"/>
  <c r="AE7401" i="1"/>
  <c r="AB7401" i="1"/>
  <c r="Y7401" i="1"/>
  <c r="T7401" i="1"/>
  <c r="Q7401" i="1"/>
  <c r="N7401" i="1"/>
  <c r="BA7400" i="1"/>
  <c r="AV7400" i="1"/>
  <c r="AQ7400" i="1"/>
  <c r="AN7400" i="1"/>
  <c r="AK7400" i="1"/>
  <c r="AE7400" i="1"/>
  <c r="AB7400" i="1"/>
  <c r="Y7400" i="1"/>
  <c r="T7400" i="1"/>
  <c r="Q7400" i="1"/>
  <c r="N7400" i="1"/>
  <c r="BA7399" i="1"/>
  <c r="AV7399" i="1"/>
  <c r="AQ7399" i="1"/>
  <c r="AN7399" i="1"/>
  <c r="AK7399" i="1"/>
  <c r="AE7399" i="1"/>
  <c r="AB7399" i="1"/>
  <c r="Y7399" i="1"/>
  <c r="T7399" i="1"/>
  <c r="Q7399" i="1"/>
  <c r="N7399" i="1"/>
  <c r="BA7398" i="1"/>
  <c r="AV7398" i="1"/>
  <c r="AQ7398" i="1"/>
  <c r="AN7398" i="1"/>
  <c r="AK7398" i="1"/>
  <c r="AE7398" i="1"/>
  <c r="AB7398" i="1"/>
  <c r="Y7398" i="1"/>
  <c r="T7398" i="1"/>
  <c r="Q7398" i="1"/>
  <c r="N7398" i="1"/>
  <c r="BA7397" i="1"/>
  <c r="AV7397" i="1"/>
  <c r="AQ7397" i="1"/>
  <c r="AN7397" i="1"/>
  <c r="AK7397" i="1"/>
  <c r="AE7397" i="1"/>
  <c r="AB7397" i="1"/>
  <c r="Y7397" i="1"/>
  <c r="T7397" i="1"/>
  <c r="Q7397" i="1"/>
  <c r="N7397" i="1"/>
  <c r="BA7396" i="1"/>
  <c r="AV7396" i="1"/>
  <c r="AQ7396" i="1"/>
  <c r="AN7396" i="1"/>
  <c r="AK7396" i="1"/>
  <c r="AE7396" i="1"/>
  <c r="AB7396" i="1"/>
  <c r="Y7396" i="1"/>
  <c r="T7396" i="1"/>
  <c r="Q7396" i="1"/>
  <c r="N7396" i="1"/>
  <c r="BA7395" i="1"/>
  <c r="AV7395" i="1"/>
  <c r="AQ7395" i="1"/>
  <c r="AN7395" i="1"/>
  <c r="AK7395" i="1"/>
  <c r="AE7395" i="1"/>
  <c r="AB7395" i="1"/>
  <c r="Y7395" i="1"/>
  <c r="T7395" i="1"/>
  <c r="Q7395" i="1"/>
  <c r="N7395" i="1"/>
  <c r="BA7394" i="1"/>
  <c r="AV7394" i="1"/>
  <c r="AQ7394" i="1"/>
  <c r="AN7394" i="1"/>
  <c r="AK7394" i="1"/>
  <c r="AE7394" i="1"/>
  <c r="AB7394" i="1"/>
  <c r="Y7394" i="1"/>
  <c r="T7394" i="1"/>
  <c r="Q7394" i="1"/>
  <c r="N7394" i="1"/>
  <c r="BA7393" i="1"/>
  <c r="AV7393" i="1"/>
  <c r="AQ7393" i="1"/>
  <c r="AN7393" i="1"/>
  <c r="AK7393" i="1"/>
  <c r="AE7393" i="1"/>
  <c r="AB7393" i="1"/>
  <c r="Y7393" i="1"/>
  <c r="T7393" i="1"/>
  <c r="Q7393" i="1"/>
  <c r="N7393" i="1"/>
  <c r="BA7392" i="1"/>
  <c r="AV7392" i="1"/>
  <c r="AQ7392" i="1"/>
  <c r="AN7392" i="1"/>
  <c r="AK7392" i="1"/>
  <c r="AE7392" i="1"/>
  <c r="AB7392" i="1"/>
  <c r="Y7392" i="1"/>
  <c r="T7392" i="1"/>
  <c r="Q7392" i="1"/>
  <c r="N7392" i="1"/>
  <c r="BA7391" i="1"/>
  <c r="AV7391" i="1"/>
  <c r="AQ7391" i="1"/>
  <c r="AN7391" i="1"/>
  <c r="AK7391" i="1"/>
  <c r="AE7391" i="1"/>
  <c r="AB7391" i="1"/>
  <c r="Y7391" i="1"/>
  <c r="T7391" i="1"/>
  <c r="Q7391" i="1"/>
  <c r="N7391" i="1"/>
  <c r="BA7390" i="1"/>
  <c r="AV7390" i="1"/>
  <c r="AQ7390" i="1"/>
  <c r="AN7390" i="1"/>
  <c r="AK7390" i="1"/>
  <c r="AE7390" i="1"/>
  <c r="AB7390" i="1"/>
  <c r="Y7390" i="1"/>
  <c r="T7390" i="1"/>
  <c r="Q7390" i="1"/>
  <c r="N7390" i="1"/>
  <c r="BA7389" i="1"/>
  <c r="AV7389" i="1"/>
  <c r="AQ7389" i="1"/>
  <c r="AN7389" i="1"/>
  <c r="AK7389" i="1"/>
  <c r="AE7389" i="1"/>
  <c r="AB7389" i="1"/>
  <c r="Y7389" i="1"/>
  <c r="T7389" i="1"/>
  <c r="Q7389" i="1"/>
  <c r="N7389" i="1"/>
  <c r="BA7388" i="1"/>
  <c r="AV7388" i="1"/>
  <c r="AQ7388" i="1"/>
  <c r="AN7388" i="1"/>
  <c r="AK7388" i="1"/>
  <c r="AE7388" i="1"/>
  <c r="AB7388" i="1"/>
  <c r="Y7388" i="1"/>
  <c r="T7388" i="1"/>
  <c r="Q7388" i="1"/>
  <c r="N7388" i="1"/>
  <c r="BA7387" i="1"/>
  <c r="AV7387" i="1"/>
  <c r="AQ7387" i="1"/>
  <c r="AN7387" i="1"/>
  <c r="AK7387" i="1"/>
  <c r="AE7387" i="1"/>
  <c r="AB7387" i="1"/>
  <c r="Y7387" i="1"/>
  <c r="T7387" i="1"/>
  <c r="Q7387" i="1"/>
  <c r="N7387" i="1"/>
  <c r="BA7386" i="1"/>
  <c r="AV7386" i="1"/>
  <c r="AQ7386" i="1"/>
  <c r="AN7386" i="1"/>
  <c r="AK7386" i="1"/>
  <c r="AE7386" i="1"/>
  <c r="AB7386" i="1"/>
  <c r="Y7386" i="1"/>
  <c r="T7386" i="1"/>
  <c r="Q7386" i="1"/>
  <c r="N7386" i="1"/>
  <c r="BA7385" i="1"/>
  <c r="AV7385" i="1"/>
  <c r="AQ7385" i="1"/>
  <c r="AN7385" i="1"/>
  <c r="AK7385" i="1"/>
  <c r="AE7385" i="1"/>
  <c r="AB7385" i="1"/>
  <c r="Y7385" i="1"/>
  <c r="T7385" i="1"/>
  <c r="Q7385" i="1"/>
  <c r="N7385" i="1"/>
  <c r="BA7384" i="1"/>
  <c r="AV7384" i="1"/>
  <c r="AQ7384" i="1"/>
  <c r="AN7384" i="1"/>
  <c r="AK7384" i="1"/>
  <c r="AE7384" i="1"/>
  <c r="AB7384" i="1"/>
  <c r="Y7384" i="1"/>
  <c r="T7384" i="1"/>
  <c r="Q7384" i="1"/>
  <c r="N7384" i="1"/>
  <c r="BA7383" i="1"/>
  <c r="AV7383" i="1"/>
  <c r="AQ7383" i="1"/>
  <c r="AN7383" i="1"/>
  <c r="AK7383" i="1"/>
  <c r="AE7383" i="1"/>
  <c r="AB7383" i="1"/>
  <c r="Y7383" i="1"/>
  <c r="T7383" i="1"/>
  <c r="Q7383" i="1"/>
  <c r="N7383" i="1"/>
  <c r="BA7382" i="1"/>
  <c r="AV7382" i="1"/>
  <c r="AQ7382" i="1"/>
  <c r="AN7382" i="1"/>
  <c r="AK7382" i="1"/>
  <c r="AE7382" i="1"/>
  <c r="AB7382" i="1"/>
  <c r="Y7382" i="1"/>
  <c r="T7382" i="1"/>
  <c r="Q7382" i="1"/>
  <c r="N7382" i="1"/>
  <c r="BA7381" i="1"/>
  <c r="AV7381" i="1"/>
  <c r="AQ7381" i="1"/>
  <c r="AN7381" i="1"/>
  <c r="AK7381" i="1"/>
  <c r="AE7381" i="1"/>
  <c r="AB7381" i="1"/>
  <c r="Y7381" i="1"/>
  <c r="T7381" i="1"/>
  <c r="Q7381" i="1"/>
  <c r="N7381" i="1"/>
  <c r="BA7380" i="1"/>
  <c r="AV7380" i="1"/>
  <c r="AQ7380" i="1"/>
  <c r="AN7380" i="1"/>
  <c r="AK7380" i="1"/>
  <c r="AE7380" i="1"/>
  <c r="AB7380" i="1"/>
  <c r="Y7380" i="1"/>
  <c r="T7380" i="1"/>
  <c r="Q7380" i="1"/>
  <c r="N7380" i="1"/>
  <c r="BA7379" i="1"/>
  <c r="AV7379" i="1"/>
  <c r="AQ7379" i="1"/>
  <c r="AN7379" i="1"/>
  <c r="AK7379" i="1"/>
  <c r="AE7379" i="1"/>
  <c r="AB7379" i="1"/>
  <c r="Y7379" i="1"/>
  <c r="T7379" i="1"/>
  <c r="Q7379" i="1"/>
  <c r="N7379" i="1"/>
  <c r="BA7378" i="1"/>
  <c r="AV7378" i="1"/>
  <c r="AQ7378" i="1"/>
  <c r="AN7378" i="1"/>
  <c r="AK7378" i="1"/>
  <c r="AE7378" i="1"/>
  <c r="AB7378" i="1"/>
  <c r="Y7378" i="1"/>
  <c r="T7378" i="1"/>
  <c r="Q7378" i="1"/>
  <c r="N7378" i="1"/>
  <c r="BA7377" i="1"/>
  <c r="AV7377" i="1"/>
  <c r="AQ7377" i="1"/>
  <c r="AN7377" i="1"/>
  <c r="AK7377" i="1"/>
  <c r="AE7377" i="1"/>
  <c r="AB7377" i="1"/>
  <c r="Y7377" i="1"/>
  <c r="T7377" i="1"/>
  <c r="Q7377" i="1"/>
  <c r="N7377" i="1"/>
  <c r="BA7376" i="1"/>
  <c r="AV7376" i="1"/>
  <c r="AQ7376" i="1"/>
  <c r="AN7376" i="1"/>
  <c r="AK7376" i="1"/>
  <c r="AE7376" i="1"/>
  <c r="AB7376" i="1"/>
  <c r="Y7376" i="1"/>
  <c r="T7376" i="1"/>
  <c r="Q7376" i="1"/>
  <c r="N7376" i="1"/>
  <c r="BA7375" i="1"/>
  <c r="AV7375" i="1"/>
  <c r="AQ7375" i="1"/>
  <c r="AN7375" i="1"/>
  <c r="AK7375" i="1"/>
  <c r="AE7375" i="1"/>
  <c r="AB7375" i="1"/>
  <c r="Y7375" i="1"/>
  <c r="T7375" i="1"/>
  <c r="Q7375" i="1"/>
  <c r="N7375" i="1"/>
  <c r="BA7374" i="1"/>
  <c r="AV7374" i="1"/>
  <c r="AQ7374" i="1"/>
  <c r="AN7374" i="1"/>
  <c r="AK7374" i="1"/>
  <c r="AE7374" i="1"/>
  <c r="AB7374" i="1"/>
  <c r="Y7374" i="1"/>
  <c r="T7374" i="1"/>
  <c r="Q7374" i="1"/>
  <c r="N7374" i="1"/>
  <c r="BA7373" i="1"/>
  <c r="AV7373" i="1"/>
  <c r="AQ7373" i="1"/>
  <c r="AN7373" i="1"/>
  <c r="AK7373" i="1"/>
  <c r="AE7373" i="1"/>
  <c r="AB7373" i="1"/>
  <c r="Y7373" i="1"/>
  <c r="T7373" i="1"/>
  <c r="Q7373" i="1"/>
  <c r="N7373" i="1"/>
  <c r="BA7372" i="1"/>
  <c r="AV7372" i="1"/>
  <c r="AQ7372" i="1"/>
  <c r="AN7372" i="1"/>
  <c r="AK7372" i="1"/>
  <c r="AE7372" i="1"/>
  <c r="AB7372" i="1"/>
  <c r="Y7372" i="1"/>
  <c r="T7372" i="1"/>
  <c r="Q7372" i="1"/>
  <c r="N7372" i="1"/>
  <c r="BA7371" i="1"/>
  <c r="AV7371" i="1"/>
  <c r="AQ7371" i="1"/>
  <c r="AN7371" i="1"/>
  <c r="AK7371" i="1"/>
  <c r="AE7371" i="1"/>
  <c r="AB7371" i="1"/>
  <c r="Y7371" i="1"/>
  <c r="T7371" i="1"/>
  <c r="Q7371" i="1"/>
  <c r="N7371" i="1"/>
  <c r="BA7370" i="1"/>
  <c r="AV7370" i="1"/>
  <c r="AQ7370" i="1"/>
  <c r="AN7370" i="1"/>
  <c r="AK7370" i="1"/>
  <c r="AE7370" i="1"/>
  <c r="AB7370" i="1"/>
  <c r="Y7370" i="1"/>
  <c r="T7370" i="1"/>
  <c r="Q7370" i="1"/>
  <c r="N7370" i="1"/>
  <c r="BA7369" i="1"/>
  <c r="AV7369" i="1"/>
  <c r="AQ7369" i="1"/>
  <c r="AN7369" i="1"/>
  <c r="AK7369" i="1"/>
  <c r="AE7369" i="1"/>
  <c r="AB7369" i="1"/>
  <c r="Y7369" i="1"/>
  <c r="T7369" i="1"/>
  <c r="Q7369" i="1"/>
  <c r="N7369" i="1"/>
  <c r="BA7368" i="1"/>
  <c r="AV7368" i="1"/>
  <c r="AQ7368" i="1"/>
  <c r="AN7368" i="1"/>
  <c r="AK7368" i="1"/>
  <c r="AE7368" i="1"/>
  <c r="AB7368" i="1"/>
  <c r="Y7368" i="1"/>
  <c r="T7368" i="1"/>
  <c r="Q7368" i="1"/>
  <c r="N7368" i="1"/>
  <c r="BA7367" i="1"/>
  <c r="AV7367" i="1"/>
  <c r="AQ7367" i="1"/>
  <c r="AN7367" i="1"/>
  <c r="AK7367" i="1"/>
  <c r="AE7367" i="1"/>
  <c r="AB7367" i="1"/>
  <c r="Y7367" i="1"/>
  <c r="T7367" i="1"/>
  <c r="Q7367" i="1"/>
  <c r="N7367" i="1"/>
  <c r="BA7366" i="1"/>
  <c r="AV7366" i="1"/>
  <c r="AQ7366" i="1"/>
  <c r="AN7366" i="1"/>
  <c r="AK7366" i="1"/>
  <c r="AE7366" i="1"/>
  <c r="AB7366" i="1"/>
  <c r="Y7366" i="1"/>
  <c r="T7366" i="1"/>
  <c r="Q7366" i="1"/>
  <c r="N7366" i="1"/>
  <c r="BA7365" i="1"/>
  <c r="AV7365" i="1"/>
  <c r="AQ7365" i="1"/>
  <c r="AN7365" i="1"/>
  <c r="AK7365" i="1"/>
  <c r="AE7365" i="1"/>
  <c r="AB7365" i="1"/>
  <c r="Y7365" i="1"/>
  <c r="T7365" i="1"/>
  <c r="Q7365" i="1"/>
  <c r="N7365" i="1"/>
  <c r="BA7364" i="1"/>
  <c r="AV7364" i="1"/>
  <c r="AQ7364" i="1"/>
  <c r="AN7364" i="1"/>
  <c r="AK7364" i="1"/>
  <c r="AE7364" i="1"/>
  <c r="AB7364" i="1"/>
  <c r="Y7364" i="1"/>
  <c r="T7364" i="1"/>
  <c r="Q7364" i="1"/>
  <c r="N7364" i="1"/>
  <c r="BA7363" i="1"/>
  <c r="AV7363" i="1"/>
  <c r="AQ7363" i="1"/>
  <c r="AN7363" i="1"/>
  <c r="AK7363" i="1"/>
  <c r="AE7363" i="1"/>
  <c r="AB7363" i="1"/>
  <c r="Y7363" i="1"/>
  <c r="T7363" i="1"/>
  <c r="Q7363" i="1"/>
  <c r="N7363" i="1"/>
  <c r="BA7362" i="1"/>
  <c r="AV7362" i="1"/>
  <c r="AQ7362" i="1"/>
  <c r="AN7362" i="1"/>
  <c r="AK7362" i="1"/>
  <c r="AE7362" i="1"/>
  <c r="AB7362" i="1"/>
  <c r="Y7362" i="1"/>
  <c r="T7362" i="1"/>
  <c r="Q7362" i="1"/>
  <c r="N7362" i="1"/>
  <c r="BA7361" i="1"/>
  <c r="AV7361" i="1"/>
  <c r="AQ7361" i="1"/>
  <c r="AN7361" i="1"/>
  <c r="AK7361" i="1"/>
  <c r="AE7361" i="1"/>
  <c r="AB7361" i="1"/>
  <c r="Y7361" i="1"/>
  <c r="T7361" i="1"/>
  <c r="Q7361" i="1"/>
  <c r="N7361" i="1"/>
  <c r="BA7360" i="1"/>
  <c r="AV7360" i="1"/>
  <c r="AQ7360" i="1"/>
  <c r="AN7360" i="1"/>
  <c r="AK7360" i="1"/>
  <c r="AE7360" i="1"/>
  <c r="AB7360" i="1"/>
  <c r="Y7360" i="1"/>
  <c r="T7360" i="1"/>
  <c r="Q7360" i="1"/>
  <c r="N7360" i="1"/>
  <c r="BA7359" i="1"/>
  <c r="AV7359" i="1"/>
  <c r="AQ7359" i="1"/>
  <c r="AN7359" i="1"/>
  <c r="AK7359" i="1"/>
  <c r="AE7359" i="1"/>
  <c r="AB7359" i="1"/>
  <c r="Y7359" i="1"/>
  <c r="T7359" i="1"/>
  <c r="Q7359" i="1"/>
  <c r="N7359" i="1"/>
  <c r="BA7358" i="1"/>
  <c r="AV7358" i="1"/>
  <c r="AQ7358" i="1"/>
  <c r="AN7358" i="1"/>
  <c r="AK7358" i="1"/>
  <c r="AE7358" i="1"/>
  <c r="AB7358" i="1"/>
  <c r="Y7358" i="1"/>
  <c r="T7358" i="1"/>
  <c r="Q7358" i="1"/>
  <c r="N7358" i="1"/>
  <c r="BA7357" i="1"/>
  <c r="AV7357" i="1"/>
  <c r="AQ7357" i="1"/>
  <c r="AN7357" i="1"/>
  <c r="AK7357" i="1"/>
  <c r="AE7357" i="1"/>
  <c r="AB7357" i="1"/>
  <c r="Y7357" i="1"/>
  <c r="T7357" i="1"/>
  <c r="Q7357" i="1"/>
  <c r="N7357" i="1"/>
  <c r="BA7356" i="1"/>
  <c r="AV7356" i="1"/>
  <c r="AQ7356" i="1"/>
  <c r="AN7356" i="1"/>
  <c r="AK7356" i="1"/>
  <c r="AE7356" i="1"/>
  <c r="AB7356" i="1"/>
  <c r="Y7356" i="1"/>
  <c r="T7356" i="1"/>
  <c r="Q7356" i="1"/>
  <c r="N7356" i="1"/>
  <c r="BA7355" i="1"/>
  <c r="AV7355" i="1"/>
  <c r="AQ7355" i="1"/>
  <c r="AN7355" i="1"/>
  <c r="AK7355" i="1"/>
  <c r="AE7355" i="1"/>
  <c r="AB7355" i="1"/>
  <c r="Y7355" i="1"/>
  <c r="T7355" i="1"/>
  <c r="Q7355" i="1"/>
  <c r="N7355" i="1"/>
  <c r="BA7354" i="1"/>
  <c r="AV7354" i="1"/>
  <c r="AQ7354" i="1"/>
  <c r="AN7354" i="1"/>
  <c r="AK7354" i="1"/>
  <c r="AE7354" i="1"/>
  <c r="AB7354" i="1"/>
  <c r="Y7354" i="1"/>
  <c r="T7354" i="1"/>
  <c r="Q7354" i="1"/>
  <c r="N7354" i="1"/>
  <c r="BA7353" i="1"/>
  <c r="AV7353" i="1"/>
  <c r="AQ7353" i="1"/>
  <c r="AN7353" i="1"/>
  <c r="AK7353" i="1"/>
  <c r="AE7353" i="1"/>
  <c r="AB7353" i="1"/>
  <c r="Y7353" i="1"/>
  <c r="T7353" i="1"/>
  <c r="Q7353" i="1"/>
  <c r="N7353" i="1"/>
  <c r="BA7352" i="1"/>
  <c r="AV7352" i="1"/>
  <c r="AQ7352" i="1"/>
  <c r="AN7352" i="1"/>
  <c r="AK7352" i="1"/>
  <c r="AE7352" i="1"/>
  <c r="AB7352" i="1"/>
  <c r="Y7352" i="1"/>
  <c r="T7352" i="1"/>
  <c r="Q7352" i="1"/>
  <c r="N7352" i="1"/>
  <c r="BA7351" i="1"/>
  <c r="AV7351" i="1"/>
  <c r="AQ7351" i="1"/>
  <c r="AN7351" i="1"/>
  <c r="AK7351" i="1"/>
  <c r="AE7351" i="1"/>
  <c r="AB7351" i="1"/>
  <c r="Y7351" i="1"/>
  <c r="T7351" i="1"/>
  <c r="Q7351" i="1"/>
  <c r="N7351" i="1"/>
  <c r="BA7350" i="1"/>
  <c r="AV7350" i="1"/>
  <c r="AQ7350" i="1"/>
  <c r="AN7350" i="1"/>
  <c r="AK7350" i="1"/>
  <c r="AE7350" i="1"/>
  <c r="AB7350" i="1"/>
  <c r="Y7350" i="1"/>
  <c r="T7350" i="1"/>
  <c r="Q7350" i="1"/>
  <c r="N7350" i="1"/>
  <c r="BA7349" i="1"/>
  <c r="AV7349" i="1"/>
  <c r="AQ7349" i="1"/>
  <c r="AN7349" i="1"/>
  <c r="AK7349" i="1"/>
  <c r="AE7349" i="1"/>
  <c r="AB7349" i="1"/>
  <c r="Y7349" i="1"/>
  <c r="T7349" i="1"/>
  <c r="Q7349" i="1"/>
  <c r="N7349" i="1"/>
  <c r="BA7348" i="1"/>
  <c r="AV7348" i="1"/>
  <c r="AQ7348" i="1"/>
  <c r="AN7348" i="1"/>
  <c r="AK7348" i="1"/>
  <c r="AE7348" i="1"/>
  <c r="AB7348" i="1"/>
  <c r="Y7348" i="1"/>
  <c r="T7348" i="1"/>
  <c r="Q7348" i="1"/>
  <c r="N7348" i="1"/>
  <c r="BA7347" i="1"/>
  <c r="AV7347" i="1"/>
  <c r="AQ7347" i="1"/>
  <c r="AN7347" i="1"/>
  <c r="AK7347" i="1"/>
  <c r="AE7347" i="1"/>
  <c r="AB7347" i="1"/>
  <c r="Y7347" i="1"/>
  <c r="T7347" i="1"/>
  <c r="Q7347" i="1"/>
  <c r="N7347" i="1"/>
  <c r="BA7346" i="1"/>
  <c r="AV7346" i="1"/>
  <c r="AQ7346" i="1"/>
  <c r="AN7346" i="1"/>
  <c r="AK7346" i="1"/>
  <c r="AE7346" i="1"/>
  <c r="AB7346" i="1"/>
  <c r="Y7346" i="1"/>
  <c r="T7346" i="1"/>
  <c r="Q7346" i="1"/>
  <c r="N7346" i="1"/>
  <c r="BA7345" i="1"/>
  <c r="AV7345" i="1"/>
  <c r="AQ7345" i="1"/>
  <c r="AN7345" i="1"/>
  <c r="AK7345" i="1"/>
  <c r="AE7345" i="1"/>
  <c r="AB7345" i="1"/>
  <c r="Y7345" i="1"/>
  <c r="T7345" i="1"/>
  <c r="Q7345" i="1"/>
  <c r="N7345" i="1"/>
  <c r="BA7344" i="1"/>
  <c r="AV7344" i="1"/>
  <c r="AQ7344" i="1"/>
  <c r="AN7344" i="1"/>
  <c r="AK7344" i="1"/>
  <c r="AE7344" i="1"/>
  <c r="AB7344" i="1"/>
  <c r="Y7344" i="1"/>
  <c r="T7344" i="1"/>
  <c r="Q7344" i="1"/>
  <c r="N7344" i="1"/>
  <c r="BA7343" i="1"/>
  <c r="AV7343" i="1"/>
  <c r="AQ7343" i="1"/>
  <c r="AN7343" i="1"/>
  <c r="AK7343" i="1"/>
  <c r="AE7343" i="1"/>
  <c r="AB7343" i="1"/>
  <c r="Y7343" i="1"/>
  <c r="T7343" i="1"/>
  <c r="Q7343" i="1"/>
  <c r="N7343" i="1"/>
  <c r="BA7342" i="1"/>
  <c r="AV7342" i="1"/>
  <c r="AQ7342" i="1"/>
  <c r="AN7342" i="1"/>
  <c r="AK7342" i="1"/>
  <c r="AE7342" i="1"/>
  <c r="AB7342" i="1"/>
  <c r="Y7342" i="1"/>
  <c r="T7342" i="1"/>
  <c r="Q7342" i="1"/>
  <c r="N7342" i="1"/>
  <c r="BA7341" i="1"/>
  <c r="AV7341" i="1"/>
  <c r="AQ7341" i="1"/>
  <c r="AN7341" i="1"/>
  <c r="AK7341" i="1"/>
  <c r="AE7341" i="1"/>
  <c r="AB7341" i="1"/>
  <c r="Y7341" i="1"/>
  <c r="T7341" i="1"/>
  <c r="Q7341" i="1"/>
  <c r="N7341" i="1"/>
  <c r="BA7340" i="1"/>
  <c r="AV7340" i="1"/>
  <c r="AQ7340" i="1"/>
  <c r="AN7340" i="1"/>
  <c r="AK7340" i="1"/>
  <c r="AE7340" i="1"/>
  <c r="AB7340" i="1"/>
  <c r="Y7340" i="1"/>
  <c r="T7340" i="1"/>
  <c r="Q7340" i="1"/>
  <c r="N7340" i="1"/>
  <c r="BA7339" i="1"/>
  <c r="AV7339" i="1"/>
  <c r="AQ7339" i="1"/>
  <c r="AN7339" i="1"/>
  <c r="AK7339" i="1"/>
  <c r="AE7339" i="1"/>
  <c r="AB7339" i="1"/>
  <c r="Y7339" i="1"/>
  <c r="T7339" i="1"/>
  <c r="Q7339" i="1"/>
  <c r="N7339" i="1"/>
  <c r="BA7338" i="1"/>
  <c r="AV7338" i="1"/>
  <c r="AQ7338" i="1"/>
  <c r="AN7338" i="1"/>
  <c r="AK7338" i="1"/>
  <c r="AE7338" i="1"/>
  <c r="AB7338" i="1"/>
  <c r="Y7338" i="1"/>
  <c r="T7338" i="1"/>
  <c r="Q7338" i="1"/>
  <c r="N7338" i="1"/>
  <c r="BA7337" i="1"/>
  <c r="AV7337" i="1"/>
  <c r="AQ7337" i="1"/>
  <c r="AN7337" i="1"/>
  <c r="AK7337" i="1"/>
  <c r="AE7337" i="1"/>
  <c r="AB7337" i="1"/>
  <c r="Y7337" i="1"/>
  <c r="T7337" i="1"/>
  <c r="Q7337" i="1"/>
  <c r="N7337" i="1"/>
  <c r="BA7336" i="1"/>
  <c r="AV7336" i="1"/>
  <c r="AQ7336" i="1"/>
  <c r="AN7336" i="1"/>
  <c r="AK7336" i="1"/>
  <c r="AE7336" i="1"/>
  <c r="AB7336" i="1"/>
  <c r="Y7336" i="1"/>
  <c r="T7336" i="1"/>
  <c r="Q7336" i="1"/>
  <c r="N7336" i="1"/>
  <c r="BA7335" i="1"/>
  <c r="AV7335" i="1"/>
  <c r="AQ7335" i="1"/>
  <c r="AN7335" i="1"/>
  <c r="AK7335" i="1"/>
  <c r="AE7335" i="1"/>
  <c r="AB7335" i="1"/>
  <c r="Y7335" i="1"/>
  <c r="T7335" i="1"/>
  <c r="Q7335" i="1"/>
  <c r="N7335" i="1"/>
  <c r="BA7334" i="1"/>
  <c r="AV7334" i="1"/>
  <c r="AQ7334" i="1"/>
  <c r="AN7334" i="1"/>
  <c r="AK7334" i="1"/>
  <c r="AE7334" i="1"/>
  <c r="AB7334" i="1"/>
  <c r="Y7334" i="1"/>
  <c r="T7334" i="1"/>
  <c r="Q7334" i="1"/>
  <c r="N7334" i="1"/>
  <c r="BA7333" i="1"/>
  <c r="AV7333" i="1"/>
  <c r="AQ7333" i="1"/>
  <c r="AN7333" i="1"/>
  <c r="AK7333" i="1"/>
  <c r="AE7333" i="1"/>
  <c r="AB7333" i="1"/>
  <c r="Y7333" i="1"/>
  <c r="T7333" i="1"/>
  <c r="Q7333" i="1"/>
  <c r="N7333" i="1"/>
  <c r="BA7332" i="1"/>
  <c r="AV7332" i="1"/>
  <c r="AQ7332" i="1"/>
  <c r="AN7332" i="1"/>
  <c r="AK7332" i="1"/>
  <c r="AE7332" i="1"/>
  <c r="AB7332" i="1"/>
  <c r="Y7332" i="1"/>
  <c r="T7332" i="1"/>
  <c r="Q7332" i="1"/>
  <c r="N7332" i="1"/>
  <c r="BA7331" i="1"/>
  <c r="AV7331" i="1"/>
  <c r="AQ7331" i="1"/>
  <c r="AN7331" i="1"/>
  <c r="AK7331" i="1"/>
  <c r="AE7331" i="1"/>
  <c r="AB7331" i="1"/>
  <c r="Y7331" i="1"/>
  <c r="T7331" i="1"/>
  <c r="Q7331" i="1"/>
  <c r="N7331" i="1"/>
  <c r="BA7330" i="1"/>
  <c r="AV7330" i="1"/>
  <c r="AQ7330" i="1"/>
  <c r="AN7330" i="1"/>
  <c r="AK7330" i="1"/>
  <c r="AE7330" i="1"/>
  <c r="AB7330" i="1"/>
  <c r="Y7330" i="1"/>
  <c r="T7330" i="1"/>
  <c r="Q7330" i="1"/>
  <c r="N7330" i="1"/>
  <c r="BA7329" i="1"/>
  <c r="AV7329" i="1"/>
  <c r="AQ7329" i="1"/>
  <c r="AN7329" i="1"/>
  <c r="AK7329" i="1"/>
  <c r="AE7329" i="1"/>
  <c r="AB7329" i="1"/>
  <c r="Y7329" i="1"/>
  <c r="T7329" i="1"/>
  <c r="Q7329" i="1"/>
  <c r="N7329" i="1"/>
  <c r="BA7328" i="1"/>
  <c r="AV7328" i="1"/>
  <c r="AQ7328" i="1"/>
  <c r="AN7328" i="1"/>
  <c r="AK7328" i="1"/>
  <c r="AE7328" i="1"/>
  <c r="AB7328" i="1"/>
  <c r="Y7328" i="1"/>
  <c r="T7328" i="1"/>
  <c r="Q7328" i="1"/>
  <c r="N7328" i="1"/>
  <c r="BA7327" i="1"/>
  <c r="AV7327" i="1"/>
  <c r="AQ7327" i="1"/>
  <c r="AN7327" i="1"/>
  <c r="AK7327" i="1"/>
  <c r="AE7327" i="1"/>
  <c r="AB7327" i="1"/>
  <c r="Y7327" i="1"/>
  <c r="T7327" i="1"/>
  <c r="Q7327" i="1"/>
  <c r="N7327" i="1"/>
  <c r="BA7326" i="1"/>
  <c r="AV7326" i="1"/>
  <c r="AQ7326" i="1"/>
  <c r="AN7326" i="1"/>
  <c r="AK7326" i="1"/>
  <c r="AE7326" i="1"/>
  <c r="AB7326" i="1"/>
  <c r="Y7326" i="1"/>
  <c r="T7326" i="1"/>
  <c r="Q7326" i="1"/>
  <c r="N7326" i="1"/>
  <c r="BA7325" i="1"/>
  <c r="AV7325" i="1"/>
  <c r="AQ7325" i="1"/>
  <c r="AN7325" i="1"/>
  <c r="AK7325" i="1"/>
  <c r="AE7325" i="1"/>
  <c r="AB7325" i="1"/>
  <c r="Y7325" i="1"/>
  <c r="T7325" i="1"/>
  <c r="Q7325" i="1"/>
  <c r="N7325" i="1"/>
  <c r="BA7324" i="1"/>
  <c r="AV7324" i="1"/>
  <c r="AQ7324" i="1"/>
  <c r="AN7324" i="1"/>
  <c r="AK7324" i="1"/>
  <c r="AE7324" i="1"/>
  <c r="AB7324" i="1"/>
  <c r="Y7324" i="1"/>
  <c r="T7324" i="1"/>
  <c r="Q7324" i="1"/>
  <c r="N7324" i="1"/>
  <c r="BA7323" i="1"/>
  <c r="AV7323" i="1"/>
  <c r="AQ7323" i="1"/>
  <c r="AN7323" i="1"/>
  <c r="AK7323" i="1"/>
  <c r="AE7323" i="1"/>
  <c r="AB7323" i="1"/>
  <c r="Y7323" i="1"/>
  <c r="T7323" i="1"/>
  <c r="Q7323" i="1"/>
  <c r="N7323" i="1"/>
  <c r="BA7322" i="1"/>
  <c r="AV7322" i="1"/>
  <c r="AQ7322" i="1"/>
  <c r="AN7322" i="1"/>
  <c r="AK7322" i="1"/>
  <c r="AE7322" i="1"/>
  <c r="AB7322" i="1"/>
  <c r="Y7322" i="1"/>
  <c r="T7322" i="1"/>
  <c r="Q7322" i="1"/>
  <c r="N7322" i="1"/>
  <c r="BA7321" i="1"/>
  <c r="AV7321" i="1"/>
  <c r="AQ7321" i="1"/>
  <c r="AN7321" i="1"/>
  <c r="AK7321" i="1"/>
  <c r="AE7321" i="1"/>
  <c r="AB7321" i="1"/>
  <c r="Y7321" i="1"/>
  <c r="T7321" i="1"/>
  <c r="Q7321" i="1"/>
  <c r="N7321" i="1"/>
  <c r="BA7320" i="1"/>
  <c r="AV7320" i="1"/>
  <c r="AQ7320" i="1"/>
  <c r="AN7320" i="1"/>
  <c r="AK7320" i="1"/>
  <c r="AE7320" i="1"/>
  <c r="AB7320" i="1"/>
  <c r="Y7320" i="1"/>
  <c r="T7320" i="1"/>
  <c r="Q7320" i="1"/>
  <c r="N7320" i="1"/>
  <c r="BA7319" i="1"/>
  <c r="AV7319" i="1"/>
  <c r="AQ7319" i="1"/>
  <c r="AN7319" i="1"/>
  <c r="AK7319" i="1"/>
  <c r="AE7319" i="1"/>
  <c r="AB7319" i="1"/>
  <c r="Y7319" i="1"/>
  <c r="T7319" i="1"/>
  <c r="Q7319" i="1"/>
  <c r="N7319" i="1"/>
  <c r="BA7318" i="1"/>
  <c r="AV7318" i="1"/>
  <c r="AQ7318" i="1"/>
  <c r="AN7318" i="1"/>
  <c r="AK7318" i="1"/>
  <c r="AE7318" i="1"/>
  <c r="AB7318" i="1"/>
  <c r="Y7318" i="1"/>
  <c r="T7318" i="1"/>
  <c r="Q7318" i="1"/>
  <c r="N7318" i="1"/>
  <c r="BA7317" i="1"/>
  <c r="AV7317" i="1"/>
  <c r="AQ7317" i="1"/>
  <c r="AN7317" i="1"/>
  <c r="AK7317" i="1"/>
  <c r="AE7317" i="1"/>
  <c r="AB7317" i="1"/>
  <c r="Y7317" i="1"/>
  <c r="T7317" i="1"/>
  <c r="Q7317" i="1"/>
  <c r="N7317" i="1"/>
  <c r="BA7316" i="1"/>
  <c r="AV7316" i="1"/>
  <c r="AQ7316" i="1"/>
  <c r="AN7316" i="1"/>
  <c r="AK7316" i="1"/>
  <c r="AE7316" i="1"/>
  <c r="AB7316" i="1"/>
  <c r="Y7316" i="1"/>
  <c r="T7316" i="1"/>
  <c r="Q7316" i="1"/>
  <c r="N7316" i="1"/>
  <c r="BA7315" i="1"/>
  <c r="AV7315" i="1"/>
  <c r="AQ7315" i="1"/>
  <c r="AN7315" i="1"/>
  <c r="AK7315" i="1"/>
  <c r="AE7315" i="1"/>
  <c r="AB7315" i="1"/>
  <c r="Y7315" i="1"/>
  <c r="T7315" i="1"/>
  <c r="Q7315" i="1"/>
  <c r="N7315" i="1"/>
  <c r="BA7314" i="1"/>
  <c r="AV7314" i="1"/>
  <c r="AQ7314" i="1"/>
  <c r="AN7314" i="1"/>
  <c r="AK7314" i="1"/>
  <c r="AE7314" i="1"/>
  <c r="AB7314" i="1"/>
  <c r="Y7314" i="1"/>
  <c r="T7314" i="1"/>
  <c r="Q7314" i="1"/>
  <c r="N7314" i="1"/>
  <c r="BA7313" i="1"/>
  <c r="AV7313" i="1"/>
  <c r="AQ7313" i="1"/>
  <c r="AN7313" i="1"/>
  <c r="AK7313" i="1"/>
  <c r="AE7313" i="1"/>
  <c r="AB7313" i="1"/>
  <c r="Y7313" i="1"/>
  <c r="T7313" i="1"/>
  <c r="Q7313" i="1"/>
  <c r="N7313" i="1"/>
  <c r="BA7312" i="1"/>
  <c r="AV7312" i="1"/>
  <c r="AQ7312" i="1"/>
  <c r="AN7312" i="1"/>
  <c r="AK7312" i="1"/>
  <c r="AE7312" i="1"/>
  <c r="AB7312" i="1"/>
  <c r="Y7312" i="1"/>
  <c r="T7312" i="1"/>
  <c r="Q7312" i="1"/>
  <c r="N7312" i="1"/>
  <c r="BA7311" i="1"/>
  <c r="AV7311" i="1"/>
  <c r="AQ7311" i="1"/>
  <c r="AN7311" i="1"/>
  <c r="AK7311" i="1"/>
  <c r="AE7311" i="1"/>
  <c r="AB7311" i="1"/>
  <c r="Y7311" i="1"/>
  <c r="T7311" i="1"/>
  <c r="Q7311" i="1"/>
  <c r="N7311" i="1"/>
  <c r="BA7310" i="1"/>
  <c r="AV7310" i="1"/>
  <c r="AQ7310" i="1"/>
  <c r="AN7310" i="1"/>
  <c r="AK7310" i="1"/>
  <c r="AE7310" i="1"/>
  <c r="AB7310" i="1"/>
  <c r="Y7310" i="1"/>
  <c r="T7310" i="1"/>
  <c r="Q7310" i="1"/>
  <c r="N7310" i="1"/>
  <c r="BA7309" i="1"/>
  <c r="AV7309" i="1"/>
  <c r="AQ7309" i="1"/>
  <c r="AN7309" i="1"/>
  <c r="AK7309" i="1"/>
  <c r="AE7309" i="1"/>
  <c r="AB7309" i="1"/>
  <c r="Y7309" i="1"/>
  <c r="T7309" i="1"/>
  <c r="Q7309" i="1"/>
  <c r="N7309" i="1"/>
  <c r="BA7308" i="1"/>
  <c r="AV7308" i="1"/>
  <c r="AQ7308" i="1"/>
  <c r="AN7308" i="1"/>
  <c r="AK7308" i="1"/>
  <c r="AE7308" i="1"/>
  <c r="AB7308" i="1"/>
  <c r="Y7308" i="1"/>
  <c r="T7308" i="1"/>
  <c r="Q7308" i="1"/>
  <c r="N7308" i="1"/>
  <c r="BA7307" i="1"/>
  <c r="AV7307" i="1"/>
  <c r="AQ7307" i="1"/>
  <c r="AN7307" i="1"/>
  <c r="AK7307" i="1"/>
  <c r="AE7307" i="1"/>
  <c r="AB7307" i="1"/>
  <c r="Y7307" i="1"/>
  <c r="T7307" i="1"/>
  <c r="Q7307" i="1"/>
  <c r="N7307" i="1"/>
  <c r="BA7306" i="1"/>
  <c r="AV7306" i="1"/>
  <c r="AQ7306" i="1"/>
  <c r="AN7306" i="1"/>
  <c r="AK7306" i="1"/>
  <c r="AE7306" i="1"/>
  <c r="AB7306" i="1"/>
  <c r="Y7306" i="1"/>
  <c r="T7306" i="1"/>
  <c r="Q7306" i="1"/>
  <c r="N7306" i="1"/>
  <c r="BA7305" i="1"/>
  <c r="AV7305" i="1"/>
  <c r="AQ7305" i="1"/>
  <c r="AN7305" i="1"/>
  <c r="AK7305" i="1"/>
  <c r="AE7305" i="1"/>
  <c r="AB7305" i="1"/>
  <c r="Y7305" i="1"/>
  <c r="T7305" i="1"/>
  <c r="Q7305" i="1"/>
  <c r="N7305" i="1"/>
  <c r="BA7304" i="1"/>
  <c r="AV7304" i="1"/>
  <c r="AQ7304" i="1"/>
  <c r="AN7304" i="1"/>
  <c r="AK7304" i="1"/>
  <c r="AE7304" i="1"/>
  <c r="AB7304" i="1"/>
  <c r="Y7304" i="1"/>
  <c r="T7304" i="1"/>
  <c r="Q7304" i="1"/>
  <c r="N7304" i="1"/>
  <c r="BA7303" i="1"/>
  <c r="AV7303" i="1"/>
  <c r="AQ7303" i="1"/>
  <c r="AN7303" i="1"/>
  <c r="AK7303" i="1"/>
  <c r="AE7303" i="1"/>
  <c r="AB7303" i="1"/>
  <c r="Y7303" i="1"/>
  <c r="T7303" i="1"/>
  <c r="Q7303" i="1"/>
  <c r="N7303" i="1"/>
  <c r="BA7302" i="1"/>
  <c r="AV7302" i="1"/>
  <c r="AQ7302" i="1"/>
  <c r="AN7302" i="1"/>
  <c r="AK7302" i="1"/>
  <c r="AE7302" i="1"/>
  <c r="AB7302" i="1"/>
  <c r="Y7302" i="1"/>
  <c r="T7302" i="1"/>
  <c r="Q7302" i="1"/>
  <c r="N7302" i="1"/>
  <c r="BA7301" i="1"/>
  <c r="AV7301" i="1"/>
  <c r="AQ7301" i="1"/>
  <c r="AN7301" i="1"/>
  <c r="AK7301" i="1"/>
  <c r="AE7301" i="1"/>
  <c r="AB7301" i="1"/>
  <c r="Y7301" i="1"/>
  <c r="T7301" i="1"/>
  <c r="Q7301" i="1"/>
  <c r="N7301" i="1"/>
  <c r="BA7300" i="1"/>
  <c r="AV7300" i="1"/>
  <c r="AQ7300" i="1"/>
  <c r="AN7300" i="1"/>
  <c r="AK7300" i="1"/>
  <c r="AE7300" i="1"/>
  <c r="AB7300" i="1"/>
  <c r="Y7300" i="1"/>
  <c r="T7300" i="1"/>
  <c r="Q7300" i="1"/>
  <c r="N7300" i="1"/>
  <c r="BA7299" i="1"/>
  <c r="AV7299" i="1"/>
  <c r="AQ7299" i="1"/>
  <c r="AN7299" i="1"/>
  <c r="AK7299" i="1"/>
  <c r="AE7299" i="1"/>
  <c r="AB7299" i="1"/>
  <c r="Y7299" i="1"/>
  <c r="T7299" i="1"/>
  <c r="Q7299" i="1"/>
  <c r="N7299" i="1"/>
  <c r="BA7298" i="1"/>
  <c r="AV7298" i="1"/>
  <c r="AQ7298" i="1"/>
  <c r="AN7298" i="1"/>
  <c r="AK7298" i="1"/>
  <c r="AE7298" i="1"/>
  <c r="AB7298" i="1"/>
  <c r="Y7298" i="1"/>
  <c r="T7298" i="1"/>
  <c r="Q7298" i="1"/>
  <c r="N7298" i="1"/>
  <c r="BA7297" i="1"/>
  <c r="AV7297" i="1"/>
  <c r="AQ7297" i="1"/>
  <c r="AN7297" i="1"/>
  <c r="AK7297" i="1"/>
  <c r="AE7297" i="1"/>
  <c r="AB7297" i="1"/>
  <c r="Y7297" i="1"/>
  <c r="T7297" i="1"/>
  <c r="Q7297" i="1"/>
  <c r="N7297" i="1"/>
  <c r="BA7296" i="1"/>
  <c r="AV7296" i="1"/>
  <c r="AQ7296" i="1"/>
  <c r="AN7296" i="1"/>
  <c r="AK7296" i="1"/>
  <c r="AE7296" i="1"/>
  <c r="AB7296" i="1"/>
  <c r="Y7296" i="1"/>
  <c r="T7296" i="1"/>
  <c r="Q7296" i="1"/>
  <c r="N7296" i="1"/>
  <c r="BA7295" i="1"/>
  <c r="AV7295" i="1"/>
  <c r="AQ7295" i="1"/>
  <c r="AN7295" i="1"/>
  <c r="AK7295" i="1"/>
  <c r="AE7295" i="1"/>
  <c r="AB7295" i="1"/>
  <c r="Y7295" i="1"/>
  <c r="T7295" i="1"/>
  <c r="Q7295" i="1"/>
  <c r="N7295" i="1"/>
  <c r="BA7294" i="1"/>
  <c r="AV7294" i="1"/>
  <c r="AQ7294" i="1"/>
  <c r="AN7294" i="1"/>
  <c r="AK7294" i="1"/>
  <c r="AE7294" i="1"/>
  <c r="AB7294" i="1"/>
  <c r="Y7294" i="1"/>
  <c r="T7294" i="1"/>
  <c r="Q7294" i="1"/>
  <c r="N7294" i="1"/>
  <c r="BA7293" i="1"/>
  <c r="AV7293" i="1"/>
  <c r="AQ7293" i="1"/>
  <c r="AN7293" i="1"/>
  <c r="AK7293" i="1"/>
  <c r="AE7293" i="1"/>
  <c r="AB7293" i="1"/>
  <c r="Y7293" i="1"/>
  <c r="T7293" i="1"/>
  <c r="Q7293" i="1"/>
  <c r="N7293" i="1"/>
  <c r="BA7292" i="1"/>
  <c r="AV7292" i="1"/>
  <c r="AQ7292" i="1"/>
  <c r="AN7292" i="1"/>
  <c r="AK7292" i="1"/>
  <c r="AE7292" i="1"/>
  <c r="AB7292" i="1"/>
  <c r="Y7292" i="1"/>
  <c r="T7292" i="1"/>
  <c r="Q7292" i="1"/>
  <c r="N7292" i="1"/>
  <c r="BA7291" i="1"/>
  <c r="AV7291" i="1"/>
  <c r="AQ7291" i="1"/>
  <c r="AN7291" i="1"/>
  <c r="AK7291" i="1"/>
  <c r="AE7291" i="1"/>
  <c r="AB7291" i="1"/>
  <c r="Y7291" i="1"/>
  <c r="T7291" i="1"/>
  <c r="Q7291" i="1"/>
  <c r="N7291" i="1"/>
  <c r="BA7290" i="1"/>
  <c r="AV7290" i="1"/>
  <c r="AQ7290" i="1"/>
  <c r="AN7290" i="1"/>
  <c r="AK7290" i="1"/>
  <c r="AE7290" i="1"/>
  <c r="AB7290" i="1"/>
  <c r="Y7290" i="1"/>
  <c r="T7290" i="1"/>
  <c r="Q7290" i="1"/>
  <c r="N7290" i="1"/>
  <c r="BA7289" i="1"/>
  <c r="AV7289" i="1"/>
  <c r="AQ7289" i="1"/>
  <c r="AN7289" i="1"/>
  <c r="AK7289" i="1"/>
  <c r="AE7289" i="1"/>
  <c r="AB7289" i="1"/>
  <c r="Y7289" i="1"/>
  <c r="T7289" i="1"/>
  <c r="Q7289" i="1"/>
  <c r="N7289" i="1"/>
  <c r="BA7288" i="1"/>
  <c r="AV7288" i="1"/>
  <c r="AQ7288" i="1"/>
  <c r="AN7288" i="1"/>
  <c r="AK7288" i="1"/>
  <c r="AE7288" i="1"/>
  <c r="AB7288" i="1"/>
  <c r="Y7288" i="1"/>
  <c r="T7288" i="1"/>
  <c r="Q7288" i="1"/>
  <c r="N7288" i="1"/>
  <c r="BA7287" i="1"/>
  <c r="AV7287" i="1"/>
  <c r="AQ7287" i="1"/>
  <c r="AN7287" i="1"/>
  <c r="AK7287" i="1"/>
  <c r="AE7287" i="1"/>
  <c r="AB7287" i="1"/>
  <c r="Y7287" i="1"/>
  <c r="T7287" i="1"/>
  <c r="Q7287" i="1"/>
  <c r="N7287" i="1"/>
  <c r="BA7286" i="1"/>
  <c r="AV7286" i="1"/>
  <c r="AQ7286" i="1"/>
  <c r="AN7286" i="1"/>
  <c r="AK7286" i="1"/>
  <c r="AE7286" i="1"/>
  <c r="AB7286" i="1"/>
  <c r="Y7286" i="1"/>
  <c r="T7286" i="1"/>
  <c r="Q7286" i="1"/>
  <c r="N7286" i="1"/>
  <c r="BA7285" i="1"/>
  <c r="AV7285" i="1"/>
  <c r="AQ7285" i="1"/>
  <c r="AN7285" i="1"/>
  <c r="AK7285" i="1"/>
  <c r="AE7285" i="1"/>
  <c r="AB7285" i="1"/>
  <c r="Y7285" i="1"/>
  <c r="T7285" i="1"/>
  <c r="Q7285" i="1"/>
  <c r="N7285" i="1"/>
  <c r="BA7284" i="1"/>
  <c r="AV7284" i="1"/>
  <c r="AQ7284" i="1"/>
  <c r="AN7284" i="1"/>
  <c r="AK7284" i="1"/>
  <c r="AE7284" i="1"/>
  <c r="AB7284" i="1"/>
  <c r="Y7284" i="1"/>
  <c r="T7284" i="1"/>
  <c r="Q7284" i="1"/>
  <c r="N7284" i="1"/>
  <c r="BA7283" i="1"/>
  <c r="AV7283" i="1"/>
  <c r="AQ7283" i="1"/>
  <c r="AN7283" i="1"/>
  <c r="AK7283" i="1"/>
  <c r="AE7283" i="1"/>
  <c r="AB7283" i="1"/>
  <c r="Y7283" i="1"/>
  <c r="T7283" i="1"/>
  <c r="Q7283" i="1"/>
  <c r="N7283" i="1"/>
  <c r="BA7282" i="1"/>
  <c r="AV7282" i="1"/>
  <c r="AQ7282" i="1"/>
  <c r="AN7282" i="1"/>
  <c r="AK7282" i="1"/>
  <c r="AE7282" i="1"/>
  <c r="AB7282" i="1"/>
  <c r="Y7282" i="1"/>
  <c r="T7282" i="1"/>
  <c r="Q7282" i="1"/>
  <c r="N7282" i="1"/>
  <c r="BA7281" i="1"/>
  <c r="AV7281" i="1"/>
  <c r="AQ7281" i="1"/>
  <c r="AN7281" i="1"/>
  <c r="AK7281" i="1"/>
  <c r="AE7281" i="1"/>
  <c r="AB7281" i="1"/>
  <c r="Y7281" i="1"/>
  <c r="T7281" i="1"/>
  <c r="Q7281" i="1"/>
  <c r="N7281" i="1"/>
  <c r="BA7280" i="1"/>
  <c r="AV7280" i="1"/>
  <c r="AQ7280" i="1"/>
  <c r="AN7280" i="1"/>
  <c r="AK7280" i="1"/>
  <c r="AE7280" i="1"/>
  <c r="AB7280" i="1"/>
  <c r="Y7280" i="1"/>
  <c r="T7280" i="1"/>
  <c r="Q7280" i="1"/>
  <c r="N7280" i="1"/>
  <c r="BA7279" i="1"/>
  <c r="AV7279" i="1"/>
  <c r="AQ7279" i="1"/>
  <c r="AN7279" i="1"/>
  <c r="AK7279" i="1"/>
  <c r="AE7279" i="1"/>
  <c r="AB7279" i="1"/>
  <c r="Y7279" i="1"/>
  <c r="T7279" i="1"/>
  <c r="Q7279" i="1"/>
  <c r="N7279" i="1"/>
  <c r="BA7278" i="1"/>
  <c r="AV7278" i="1"/>
  <c r="AQ7278" i="1"/>
  <c r="AN7278" i="1"/>
  <c r="AK7278" i="1"/>
  <c r="AE7278" i="1"/>
  <c r="AB7278" i="1"/>
  <c r="Y7278" i="1"/>
  <c r="T7278" i="1"/>
  <c r="Q7278" i="1"/>
  <c r="N7278" i="1"/>
  <c r="BA7277" i="1"/>
  <c r="AV7277" i="1"/>
  <c r="AQ7277" i="1"/>
  <c r="AN7277" i="1"/>
  <c r="AK7277" i="1"/>
  <c r="AE7277" i="1"/>
  <c r="AB7277" i="1"/>
  <c r="Y7277" i="1"/>
  <c r="T7277" i="1"/>
  <c r="Q7277" i="1"/>
  <c r="N7277" i="1"/>
  <c r="BA7276" i="1"/>
  <c r="AV7276" i="1"/>
  <c r="AQ7276" i="1"/>
  <c r="AN7276" i="1"/>
  <c r="AK7276" i="1"/>
  <c r="AE7276" i="1"/>
  <c r="AB7276" i="1"/>
  <c r="Y7276" i="1"/>
  <c r="T7276" i="1"/>
  <c r="Q7276" i="1"/>
  <c r="N7276" i="1"/>
  <c r="BA7275" i="1"/>
  <c r="AV7275" i="1"/>
  <c r="AQ7275" i="1"/>
  <c r="AN7275" i="1"/>
  <c r="AK7275" i="1"/>
  <c r="AE7275" i="1"/>
  <c r="AB7275" i="1"/>
  <c r="Y7275" i="1"/>
  <c r="T7275" i="1"/>
  <c r="Q7275" i="1"/>
  <c r="N7275" i="1"/>
  <c r="BA7274" i="1"/>
  <c r="AV7274" i="1"/>
  <c r="AQ7274" i="1"/>
  <c r="AN7274" i="1"/>
  <c r="AK7274" i="1"/>
  <c r="AE7274" i="1"/>
  <c r="AB7274" i="1"/>
  <c r="Y7274" i="1"/>
  <c r="T7274" i="1"/>
  <c r="Q7274" i="1"/>
  <c r="N7274" i="1"/>
  <c r="BA7273" i="1"/>
  <c r="AV7273" i="1"/>
  <c r="AQ7273" i="1"/>
  <c r="AN7273" i="1"/>
  <c r="AK7273" i="1"/>
  <c r="AE7273" i="1"/>
  <c r="AB7273" i="1"/>
  <c r="Y7273" i="1"/>
  <c r="T7273" i="1"/>
  <c r="Q7273" i="1"/>
  <c r="N7273" i="1"/>
  <c r="BA7272" i="1"/>
  <c r="AV7272" i="1"/>
  <c r="AQ7272" i="1"/>
  <c r="AN7272" i="1"/>
  <c r="AK7272" i="1"/>
  <c r="AE7272" i="1"/>
  <c r="AB7272" i="1"/>
  <c r="Y7272" i="1"/>
  <c r="T7272" i="1"/>
  <c r="Q7272" i="1"/>
  <c r="N7272" i="1"/>
  <c r="BA7271" i="1"/>
  <c r="AV7271" i="1"/>
  <c r="AQ7271" i="1"/>
  <c r="AN7271" i="1"/>
  <c r="AK7271" i="1"/>
  <c r="AE7271" i="1"/>
  <c r="AB7271" i="1"/>
  <c r="Y7271" i="1"/>
  <c r="T7271" i="1"/>
  <c r="Q7271" i="1"/>
  <c r="N7271" i="1"/>
  <c r="BA7270" i="1"/>
  <c r="AV7270" i="1"/>
  <c r="AQ7270" i="1"/>
  <c r="AN7270" i="1"/>
  <c r="AK7270" i="1"/>
  <c r="AE7270" i="1"/>
  <c r="AB7270" i="1"/>
  <c r="Y7270" i="1"/>
  <c r="T7270" i="1"/>
  <c r="Q7270" i="1"/>
  <c r="N7270" i="1"/>
  <c r="BA7269" i="1"/>
  <c r="AV7269" i="1"/>
  <c r="AQ7269" i="1"/>
  <c r="AN7269" i="1"/>
  <c r="AK7269" i="1"/>
  <c r="AE7269" i="1"/>
  <c r="AB7269" i="1"/>
  <c r="Y7269" i="1"/>
  <c r="T7269" i="1"/>
  <c r="Q7269" i="1"/>
  <c r="N7269" i="1"/>
  <c r="BA7268" i="1"/>
  <c r="AV7268" i="1"/>
  <c r="AQ7268" i="1"/>
  <c r="AN7268" i="1"/>
  <c r="AK7268" i="1"/>
  <c r="AE7268" i="1"/>
  <c r="AB7268" i="1"/>
  <c r="Y7268" i="1"/>
  <c r="T7268" i="1"/>
  <c r="Q7268" i="1"/>
  <c r="N7268" i="1"/>
  <c r="BA7267" i="1"/>
  <c r="AV7267" i="1"/>
  <c r="AQ7267" i="1"/>
  <c r="AN7267" i="1"/>
  <c r="AK7267" i="1"/>
  <c r="AE7267" i="1"/>
  <c r="AB7267" i="1"/>
  <c r="Y7267" i="1"/>
  <c r="T7267" i="1"/>
  <c r="Q7267" i="1"/>
  <c r="N7267" i="1"/>
  <c r="BA7266" i="1"/>
  <c r="AV7266" i="1"/>
  <c r="AQ7266" i="1"/>
  <c r="AN7266" i="1"/>
  <c r="AK7266" i="1"/>
  <c r="AE7266" i="1"/>
  <c r="AB7266" i="1"/>
  <c r="Y7266" i="1"/>
  <c r="T7266" i="1"/>
  <c r="Q7266" i="1"/>
  <c r="N7266" i="1"/>
  <c r="BA7265" i="1"/>
  <c r="AV7265" i="1"/>
  <c r="AQ7265" i="1"/>
  <c r="AN7265" i="1"/>
  <c r="AK7265" i="1"/>
  <c r="AE7265" i="1"/>
  <c r="AB7265" i="1"/>
  <c r="Y7265" i="1"/>
  <c r="T7265" i="1"/>
  <c r="Q7265" i="1"/>
  <c r="N7265" i="1"/>
  <c r="BA7264" i="1"/>
  <c r="AV7264" i="1"/>
  <c r="AQ7264" i="1"/>
  <c r="AN7264" i="1"/>
  <c r="AK7264" i="1"/>
  <c r="AE7264" i="1"/>
  <c r="AB7264" i="1"/>
  <c r="Y7264" i="1"/>
  <c r="T7264" i="1"/>
  <c r="Q7264" i="1"/>
  <c r="N7264" i="1"/>
  <c r="BA7263" i="1"/>
  <c r="AV7263" i="1"/>
  <c r="AQ7263" i="1"/>
  <c r="AN7263" i="1"/>
  <c r="AK7263" i="1"/>
  <c r="AE7263" i="1"/>
  <c r="AB7263" i="1"/>
  <c r="Y7263" i="1"/>
  <c r="T7263" i="1"/>
  <c r="Q7263" i="1"/>
  <c r="N7263" i="1"/>
  <c r="BA7262" i="1"/>
  <c r="AV7262" i="1"/>
  <c r="AQ7262" i="1"/>
  <c r="AN7262" i="1"/>
  <c r="AK7262" i="1"/>
  <c r="AE7262" i="1"/>
  <c r="AB7262" i="1"/>
  <c r="Y7262" i="1"/>
  <c r="T7262" i="1"/>
  <c r="Q7262" i="1"/>
  <c r="N7262" i="1"/>
  <c r="BA7261" i="1"/>
  <c r="AV7261" i="1"/>
  <c r="AQ7261" i="1"/>
  <c r="AN7261" i="1"/>
  <c r="AK7261" i="1"/>
  <c r="AE7261" i="1"/>
  <c r="AB7261" i="1"/>
  <c r="Y7261" i="1"/>
  <c r="T7261" i="1"/>
  <c r="Q7261" i="1"/>
  <c r="N7261" i="1"/>
  <c r="BA7260" i="1"/>
  <c r="AV7260" i="1"/>
  <c r="AQ7260" i="1"/>
  <c r="AN7260" i="1"/>
  <c r="AK7260" i="1"/>
  <c r="AE7260" i="1"/>
  <c r="AB7260" i="1"/>
  <c r="Y7260" i="1"/>
  <c r="T7260" i="1"/>
  <c r="Q7260" i="1"/>
  <c r="N7260" i="1"/>
  <c r="BA7259" i="1"/>
  <c r="AV7259" i="1"/>
  <c r="AQ7259" i="1"/>
  <c r="AN7259" i="1"/>
  <c r="AK7259" i="1"/>
  <c r="AE7259" i="1"/>
  <c r="AB7259" i="1"/>
  <c r="Y7259" i="1"/>
  <c r="T7259" i="1"/>
  <c r="Q7259" i="1"/>
  <c r="N7259" i="1"/>
  <c r="BA7258" i="1"/>
  <c r="AV7258" i="1"/>
  <c r="AQ7258" i="1"/>
  <c r="AN7258" i="1"/>
  <c r="AK7258" i="1"/>
  <c r="AE7258" i="1"/>
  <c r="AB7258" i="1"/>
  <c r="Y7258" i="1"/>
  <c r="T7258" i="1"/>
  <c r="Q7258" i="1"/>
  <c r="N7258" i="1"/>
  <c r="BA7257" i="1"/>
  <c r="AV7257" i="1"/>
  <c r="AQ7257" i="1"/>
  <c r="AN7257" i="1"/>
  <c r="AK7257" i="1"/>
  <c r="AE7257" i="1"/>
  <c r="AB7257" i="1"/>
  <c r="Y7257" i="1"/>
  <c r="T7257" i="1"/>
  <c r="Q7257" i="1"/>
  <c r="N7257" i="1"/>
  <c r="BA7256" i="1"/>
  <c r="AV7256" i="1"/>
  <c r="AQ7256" i="1"/>
  <c r="AN7256" i="1"/>
  <c r="AK7256" i="1"/>
  <c r="AE7256" i="1"/>
  <c r="AB7256" i="1"/>
  <c r="Y7256" i="1"/>
  <c r="T7256" i="1"/>
  <c r="Q7256" i="1"/>
  <c r="N7256" i="1"/>
  <c r="BA7255" i="1"/>
  <c r="AV7255" i="1"/>
  <c r="AQ7255" i="1"/>
  <c r="AN7255" i="1"/>
  <c r="AK7255" i="1"/>
  <c r="AE7255" i="1"/>
  <c r="AB7255" i="1"/>
  <c r="Y7255" i="1"/>
  <c r="T7255" i="1"/>
  <c r="Q7255" i="1"/>
  <c r="N7255" i="1"/>
  <c r="BA7254" i="1"/>
  <c r="AV7254" i="1"/>
  <c r="AQ7254" i="1"/>
  <c r="AN7254" i="1"/>
  <c r="AK7254" i="1"/>
  <c r="AE7254" i="1"/>
  <c r="AB7254" i="1"/>
  <c r="Y7254" i="1"/>
  <c r="T7254" i="1"/>
  <c r="Q7254" i="1"/>
  <c r="N7254" i="1"/>
  <c r="BA7253" i="1"/>
  <c r="AV7253" i="1"/>
  <c r="AQ7253" i="1"/>
  <c r="AN7253" i="1"/>
  <c r="AK7253" i="1"/>
  <c r="AE7253" i="1"/>
  <c r="AB7253" i="1"/>
  <c r="Y7253" i="1"/>
  <c r="T7253" i="1"/>
  <c r="Q7253" i="1"/>
  <c r="N7253" i="1"/>
  <c r="BA7252" i="1"/>
  <c r="AV7252" i="1"/>
  <c r="AQ7252" i="1"/>
  <c r="AN7252" i="1"/>
  <c r="AK7252" i="1"/>
  <c r="AE7252" i="1"/>
  <c r="AB7252" i="1"/>
  <c r="Y7252" i="1"/>
  <c r="T7252" i="1"/>
  <c r="Q7252" i="1"/>
  <c r="N7252" i="1"/>
  <c r="BA7251" i="1"/>
  <c r="AV7251" i="1"/>
  <c r="AQ7251" i="1"/>
  <c r="AN7251" i="1"/>
  <c r="AK7251" i="1"/>
  <c r="AE7251" i="1"/>
  <c r="AB7251" i="1"/>
  <c r="Y7251" i="1"/>
  <c r="T7251" i="1"/>
  <c r="Q7251" i="1"/>
  <c r="N7251" i="1"/>
  <c r="BA7250" i="1"/>
  <c r="AV7250" i="1"/>
  <c r="AQ7250" i="1"/>
  <c r="AN7250" i="1"/>
  <c r="AK7250" i="1"/>
  <c r="AE7250" i="1"/>
  <c r="AB7250" i="1"/>
  <c r="Y7250" i="1"/>
  <c r="T7250" i="1"/>
  <c r="Q7250" i="1"/>
  <c r="N7250" i="1"/>
  <c r="BA7249" i="1"/>
  <c r="AV7249" i="1"/>
  <c r="AQ7249" i="1"/>
  <c r="AN7249" i="1"/>
  <c r="AK7249" i="1"/>
  <c r="AE7249" i="1"/>
  <c r="AB7249" i="1"/>
  <c r="Y7249" i="1"/>
  <c r="T7249" i="1"/>
  <c r="Q7249" i="1"/>
  <c r="N7249" i="1"/>
  <c r="BA7248" i="1"/>
  <c r="AV7248" i="1"/>
  <c r="AQ7248" i="1"/>
  <c r="AN7248" i="1"/>
  <c r="AK7248" i="1"/>
  <c r="AE7248" i="1"/>
  <c r="AB7248" i="1"/>
  <c r="Y7248" i="1"/>
  <c r="T7248" i="1"/>
  <c r="Q7248" i="1"/>
  <c r="N7248" i="1"/>
  <c r="BA7247" i="1"/>
  <c r="AV7247" i="1"/>
  <c r="AQ7247" i="1"/>
  <c r="AN7247" i="1"/>
  <c r="AK7247" i="1"/>
  <c r="AE7247" i="1"/>
  <c r="AB7247" i="1"/>
  <c r="Y7247" i="1"/>
  <c r="T7247" i="1"/>
  <c r="Q7247" i="1"/>
  <c r="N7247" i="1"/>
  <c r="BA7246" i="1"/>
  <c r="AV7246" i="1"/>
  <c r="AQ7246" i="1"/>
  <c r="AN7246" i="1"/>
  <c r="AK7246" i="1"/>
  <c r="AE7246" i="1"/>
  <c r="AB7246" i="1"/>
  <c r="Y7246" i="1"/>
  <c r="T7246" i="1"/>
  <c r="Q7246" i="1"/>
  <c r="N7246" i="1"/>
  <c r="BA7245" i="1"/>
  <c r="AV7245" i="1"/>
  <c r="AQ7245" i="1"/>
  <c r="AN7245" i="1"/>
  <c r="AK7245" i="1"/>
  <c r="AE7245" i="1"/>
  <c r="AB7245" i="1"/>
  <c r="Y7245" i="1"/>
  <c r="T7245" i="1"/>
  <c r="Q7245" i="1"/>
  <c r="N7245" i="1"/>
  <c r="BA7244" i="1"/>
  <c r="AV7244" i="1"/>
  <c r="AQ7244" i="1"/>
  <c r="AN7244" i="1"/>
  <c r="AK7244" i="1"/>
  <c r="AE7244" i="1"/>
  <c r="AB7244" i="1"/>
  <c r="Y7244" i="1"/>
  <c r="T7244" i="1"/>
  <c r="Q7244" i="1"/>
  <c r="N7244" i="1"/>
  <c r="BA7243" i="1"/>
  <c r="AV7243" i="1"/>
  <c r="AQ7243" i="1"/>
  <c r="AN7243" i="1"/>
  <c r="AK7243" i="1"/>
  <c r="AE7243" i="1"/>
  <c r="AB7243" i="1"/>
  <c r="Y7243" i="1"/>
  <c r="T7243" i="1"/>
  <c r="Q7243" i="1"/>
  <c r="N7243" i="1"/>
  <c r="BA7242" i="1"/>
  <c r="AV7242" i="1"/>
  <c r="AQ7242" i="1"/>
  <c r="AN7242" i="1"/>
  <c r="AK7242" i="1"/>
  <c r="AE7242" i="1"/>
  <c r="AB7242" i="1"/>
  <c r="Y7242" i="1"/>
  <c r="T7242" i="1"/>
  <c r="Q7242" i="1"/>
  <c r="N7242" i="1"/>
  <c r="BA7241" i="1"/>
  <c r="AV7241" i="1"/>
  <c r="AQ7241" i="1"/>
  <c r="AN7241" i="1"/>
  <c r="AK7241" i="1"/>
  <c r="AE7241" i="1"/>
  <c r="AB7241" i="1"/>
  <c r="Y7241" i="1"/>
  <c r="T7241" i="1"/>
  <c r="Q7241" i="1"/>
  <c r="N7241" i="1"/>
  <c r="BA7240" i="1"/>
  <c r="AV7240" i="1"/>
  <c r="AQ7240" i="1"/>
  <c r="AN7240" i="1"/>
  <c r="AK7240" i="1"/>
  <c r="AE7240" i="1"/>
  <c r="AB7240" i="1"/>
  <c r="Y7240" i="1"/>
  <c r="T7240" i="1"/>
  <c r="Q7240" i="1"/>
  <c r="N7240" i="1"/>
  <c r="BA7239" i="1"/>
  <c r="AV7239" i="1"/>
  <c r="AQ7239" i="1"/>
  <c r="AN7239" i="1"/>
  <c r="AK7239" i="1"/>
  <c r="AE7239" i="1"/>
  <c r="AB7239" i="1"/>
  <c r="Y7239" i="1"/>
  <c r="T7239" i="1"/>
  <c r="Q7239" i="1"/>
  <c r="N7239" i="1"/>
  <c r="BA7238" i="1"/>
  <c r="AV7238" i="1"/>
  <c r="AQ7238" i="1"/>
  <c r="AN7238" i="1"/>
  <c r="AK7238" i="1"/>
  <c r="AE7238" i="1"/>
  <c r="AB7238" i="1"/>
  <c r="Y7238" i="1"/>
  <c r="T7238" i="1"/>
  <c r="Q7238" i="1"/>
  <c r="N7238" i="1"/>
  <c r="BA7237" i="1"/>
  <c r="AV7237" i="1"/>
  <c r="AQ7237" i="1"/>
  <c r="AN7237" i="1"/>
  <c r="AK7237" i="1"/>
  <c r="AE7237" i="1"/>
  <c r="AB7237" i="1"/>
  <c r="Y7237" i="1"/>
  <c r="T7237" i="1"/>
  <c r="Q7237" i="1"/>
  <c r="N7237" i="1"/>
  <c r="BA7236" i="1"/>
  <c r="AV7236" i="1"/>
  <c r="AQ7236" i="1"/>
  <c r="AN7236" i="1"/>
  <c r="AK7236" i="1"/>
  <c r="AE7236" i="1"/>
  <c r="AB7236" i="1"/>
  <c r="Y7236" i="1"/>
  <c r="T7236" i="1"/>
  <c r="Q7236" i="1"/>
  <c r="N7236" i="1"/>
  <c r="BA7235" i="1"/>
  <c r="AV7235" i="1"/>
  <c r="AQ7235" i="1"/>
  <c r="AN7235" i="1"/>
  <c r="AK7235" i="1"/>
  <c r="AE7235" i="1"/>
  <c r="AB7235" i="1"/>
  <c r="Y7235" i="1"/>
  <c r="T7235" i="1"/>
  <c r="Q7235" i="1"/>
  <c r="N7235" i="1"/>
  <c r="BA7234" i="1"/>
  <c r="AV7234" i="1"/>
  <c r="AQ7234" i="1"/>
  <c r="AN7234" i="1"/>
  <c r="AK7234" i="1"/>
  <c r="AE7234" i="1"/>
  <c r="AB7234" i="1"/>
  <c r="Y7234" i="1"/>
  <c r="T7234" i="1"/>
  <c r="Q7234" i="1"/>
  <c r="N7234" i="1"/>
  <c r="BA7233" i="1"/>
  <c r="AV7233" i="1"/>
  <c r="AQ7233" i="1"/>
  <c r="AN7233" i="1"/>
  <c r="AK7233" i="1"/>
  <c r="AE7233" i="1"/>
  <c r="AB7233" i="1"/>
  <c r="Y7233" i="1"/>
  <c r="T7233" i="1"/>
  <c r="Q7233" i="1"/>
  <c r="N7233" i="1"/>
  <c r="BA7232" i="1"/>
  <c r="AV7232" i="1"/>
  <c r="AQ7232" i="1"/>
  <c r="AN7232" i="1"/>
  <c r="AK7232" i="1"/>
  <c r="AE7232" i="1"/>
  <c r="AB7232" i="1"/>
  <c r="Y7232" i="1"/>
  <c r="T7232" i="1"/>
  <c r="Q7232" i="1"/>
  <c r="N7232" i="1"/>
  <c r="BA7231" i="1"/>
  <c r="AV7231" i="1"/>
  <c r="AQ7231" i="1"/>
  <c r="AN7231" i="1"/>
  <c r="AK7231" i="1"/>
  <c r="AE7231" i="1"/>
  <c r="AB7231" i="1"/>
  <c r="Y7231" i="1"/>
  <c r="T7231" i="1"/>
  <c r="Q7231" i="1"/>
  <c r="N7231" i="1"/>
  <c r="BA7230" i="1"/>
  <c r="AV7230" i="1"/>
  <c r="AQ7230" i="1"/>
  <c r="AN7230" i="1"/>
  <c r="AK7230" i="1"/>
  <c r="AE7230" i="1"/>
  <c r="AB7230" i="1"/>
  <c r="Y7230" i="1"/>
  <c r="T7230" i="1"/>
  <c r="Q7230" i="1"/>
  <c r="N7230" i="1"/>
  <c r="BA7229" i="1"/>
  <c r="AV7229" i="1"/>
  <c r="AQ7229" i="1"/>
  <c r="AN7229" i="1"/>
  <c r="AK7229" i="1"/>
  <c r="AE7229" i="1"/>
  <c r="AB7229" i="1"/>
  <c r="Y7229" i="1"/>
  <c r="T7229" i="1"/>
  <c r="Q7229" i="1"/>
  <c r="N7229" i="1"/>
  <c r="BA7228" i="1"/>
  <c r="AV7228" i="1"/>
  <c r="AQ7228" i="1"/>
  <c r="AN7228" i="1"/>
  <c r="AK7228" i="1"/>
  <c r="AE7228" i="1"/>
  <c r="AB7228" i="1"/>
  <c r="Y7228" i="1"/>
  <c r="T7228" i="1"/>
  <c r="Q7228" i="1"/>
  <c r="N7228" i="1"/>
  <c r="BA7227" i="1"/>
  <c r="AV7227" i="1"/>
  <c r="AQ7227" i="1"/>
  <c r="AN7227" i="1"/>
  <c r="AK7227" i="1"/>
  <c r="AE7227" i="1"/>
  <c r="AB7227" i="1"/>
  <c r="Y7227" i="1"/>
  <c r="T7227" i="1"/>
  <c r="Q7227" i="1"/>
  <c r="N7227" i="1"/>
  <c r="BA7226" i="1"/>
  <c r="AV7226" i="1"/>
  <c r="AQ7226" i="1"/>
  <c r="AN7226" i="1"/>
  <c r="AK7226" i="1"/>
  <c r="AE7226" i="1"/>
  <c r="AB7226" i="1"/>
  <c r="Y7226" i="1"/>
  <c r="T7226" i="1"/>
  <c r="Q7226" i="1"/>
  <c r="N7226" i="1"/>
  <c r="BA7225" i="1"/>
  <c r="AV7225" i="1"/>
  <c r="AQ7225" i="1"/>
  <c r="AN7225" i="1"/>
  <c r="AK7225" i="1"/>
  <c r="AE7225" i="1"/>
  <c r="AB7225" i="1"/>
  <c r="Y7225" i="1"/>
  <c r="T7225" i="1"/>
  <c r="Q7225" i="1"/>
  <c r="N7225" i="1"/>
  <c r="BA7224" i="1"/>
  <c r="AV7224" i="1"/>
  <c r="AQ7224" i="1"/>
  <c r="AN7224" i="1"/>
  <c r="AK7224" i="1"/>
  <c r="AE7224" i="1"/>
  <c r="AB7224" i="1"/>
  <c r="Y7224" i="1"/>
  <c r="T7224" i="1"/>
  <c r="Q7224" i="1"/>
  <c r="N7224" i="1"/>
  <c r="BA7223" i="1"/>
  <c r="AV7223" i="1"/>
  <c r="AQ7223" i="1"/>
  <c r="AN7223" i="1"/>
  <c r="AK7223" i="1"/>
  <c r="AE7223" i="1"/>
  <c r="AB7223" i="1"/>
  <c r="Y7223" i="1"/>
  <c r="T7223" i="1"/>
  <c r="Q7223" i="1"/>
  <c r="N7223" i="1"/>
  <c r="BA7222" i="1"/>
  <c r="AV7222" i="1"/>
  <c r="AQ7222" i="1"/>
  <c r="AN7222" i="1"/>
  <c r="AK7222" i="1"/>
  <c r="AE7222" i="1"/>
  <c r="AB7222" i="1"/>
  <c r="Y7222" i="1"/>
  <c r="T7222" i="1"/>
  <c r="Q7222" i="1"/>
  <c r="N7222" i="1"/>
  <c r="BA7221" i="1"/>
  <c r="AV7221" i="1"/>
  <c r="AQ7221" i="1"/>
  <c r="AN7221" i="1"/>
  <c r="AK7221" i="1"/>
  <c r="AE7221" i="1"/>
  <c r="AB7221" i="1"/>
  <c r="Y7221" i="1"/>
  <c r="T7221" i="1"/>
  <c r="Q7221" i="1"/>
  <c r="N7221" i="1"/>
  <c r="BA7220" i="1"/>
  <c r="AV7220" i="1"/>
  <c r="AQ7220" i="1"/>
  <c r="AN7220" i="1"/>
  <c r="AK7220" i="1"/>
  <c r="AE7220" i="1"/>
  <c r="AB7220" i="1"/>
  <c r="Y7220" i="1"/>
  <c r="T7220" i="1"/>
  <c r="Q7220" i="1"/>
  <c r="N7220" i="1"/>
  <c r="BA7219" i="1"/>
  <c r="AV7219" i="1"/>
  <c r="AQ7219" i="1"/>
  <c r="AN7219" i="1"/>
  <c r="AK7219" i="1"/>
  <c r="AE7219" i="1"/>
  <c r="AB7219" i="1"/>
  <c r="Y7219" i="1"/>
  <c r="T7219" i="1"/>
  <c r="Q7219" i="1"/>
  <c r="N7219" i="1"/>
  <c r="BA7218" i="1"/>
  <c r="AV7218" i="1"/>
  <c r="AQ7218" i="1"/>
  <c r="AN7218" i="1"/>
  <c r="AK7218" i="1"/>
  <c r="AE7218" i="1"/>
  <c r="AB7218" i="1"/>
  <c r="Y7218" i="1"/>
  <c r="T7218" i="1"/>
  <c r="Q7218" i="1"/>
  <c r="N7218" i="1"/>
  <c r="BA7217" i="1"/>
  <c r="AV7217" i="1"/>
  <c r="AQ7217" i="1"/>
  <c r="AN7217" i="1"/>
  <c r="AK7217" i="1"/>
  <c r="AE7217" i="1"/>
  <c r="AB7217" i="1"/>
  <c r="Y7217" i="1"/>
  <c r="T7217" i="1"/>
  <c r="Q7217" i="1"/>
  <c r="N7217" i="1"/>
  <c r="BA7216" i="1"/>
  <c r="AV7216" i="1"/>
  <c r="AQ7216" i="1"/>
  <c r="AN7216" i="1"/>
  <c r="AK7216" i="1"/>
  <c r="AE7216" i="1"/>
  <c r="AB7216" i="1"/>
  <c r="Y7216" i="1"/>
  <c r="T7216" i="1"/>
  <c r="Q7216" i="1"/>
  <c r="N7216" i="1"/>
  <c r="BA7215" i="1"/>
  <c r="AV7215" i="1"/>
  <c r="AQ7215" i="1"/>
  <c r="AN7215" i="1"/>
  <c r="AK7215" i="1"/>
  <c r="AE7215" i="1"/>
  <c r="AB7215" i="1"/>
  <c r="Y7215" i="1"/>
  <c r="T7215" i="1"/>
  <c r="Q7215" i="1"/>
  <c r="N7215" i="1"/>
  <c r="BA7214" i="1"/>
  <c r="AV7214" i="1"/>
  <c r="AQ7214" i="1"/>
  <c r="AN7214" i="1"/>
  <c r="AK7214" i="1"/>
  <c r="AE7214" i="1"/>
  <c r="AB7214" i="1"/>
  <c r="Y7214" i="1"/>
  <c r="T7214" i="1"/>
  <c r="Q7214" i="1"/>
  <c r="N7214" i="1"/>
  <c r="BA7213" i="1"/>
  <c r="AV7213" i="1"/>
  <c r="AQ7213" i="1"/>
  <c r="AN7213" i="1"/>
  <c r="AK7213" i="1"/>
  <c r="AE7213" i="1"/>
  <c r="AB7213" i="1"/>
  <c r="Y7213" i="1"/>
  <c r="T7213" i="1"/>
  <c r="Q7213" i="1"/>
  <c r="N7213" i="1"/>
  <c r="BA7212" i="1"/>
  <c r="AV7212" i="1"/>
  <c r="AQ7212" i="1"/>
  <c r="AN7212" i="1"/>
  <c r="AK7212" i="1"/>
  <c r="AE7212" i="1"/>
  <c r="AB7212" i="1"/>
  <c r="Y7212" i="1"/>
  <c r="T7212" i="1"/>
  <c r="Q7212" i="1"/>
  <c r="N7212" i="1"/>
  <c r="BA7211" i="1"/>
  <c r="AV7211" i="1"/>
  <c r="AQ7211" i="1"/>
  <c r="AN7211" i="1"/>
  <c r="AK7211" i="1"/>
  <c r="AE7211" i="1"/>
  <c r="AB7211" i="1"/>
  <c r="Y7211" i="1"/>
  <c r="T7211" i="1"/>
  <c r="Q7211" i="1"/>
  <c r="N7211" i="1"/>
  <c r="BA7210" i="1"/>
  <c r="AV7210" i="1"/>
  <c r="AQ7210" i="1"/>
  <c r="AN7210" i="1"/>
  <c r="AK7210" i="1"/>
  <c r="AE7210" i="1"/>
  <c r="AB7210" i="1"/>
  <c r="Y7210" i="1"/>
  <c r="T7210" i="1"/>
  <c r="Q7210" i="1"/>
  <c r="N7210" i="1"/>
  <c r="BA7209" i="1"/>
  <c r="AV7209" i="1"/>
  <c r="AQ7209" i="1"/>
  <c r="AN7209" i="1"/>
  <c r="AK7209" i="1"/>
  <c r="AE7209" i="1"/>
  <c r="AB7209" i="1"/>
  <c r="Y7209" i="1"/>
  <c r="T7209" i="1"/>
  <c r="Q7209" i="1"/>
  <c r="N7209" i="1"/>
  <c r="BA7208" i="1"/>
  <c r="AV7208" i="1"/>
  <c r="AQ7208" i="1"/>
  <c r="AN7208" i="1"/>
  <c r="AK7208" i="1"/>
  <c r="AE7208" i="1"/>
  <c r="AB7208" i="1"/>
  <c r="Y7208" i="1"/>
  <c r="T7208" i="1"/>
  <c r="Q7208" i="1"/>
  <c r="N7208" i="1"/>
  <c r="BA7207" i="1"/>
  <c r="AV7207" i="1"/>
  <c r="AQ7207" i="1"/>
  <c r="AN7207" i="1"/>
  <c r="AK7207" i="1"/>
  <c r="AE7207" i="1"/>
  <c r="AB7207" i="1"/>
  <c r="Y7207" i="1"/>
  <c r="T7207" i="1"/>
  <c r="Q7207" i="1"/>
  <c r="N7207" i="1"/>
  <c r="BA7206" i="1"/>
  <c r="AV7206" i="1"/>
  <c r="AQ7206" i="1"/>
  <c r="AN7206" i="1"/>
  <c r="AK7206" i="1"/>
  <c r="AE7206" i="1"/>
  <c r="AB7206" i="1"/>
  <c r="Y7206" i="1"/>
  <c r="T7206" i="1"/>
  <c r="Q7206" i="1"/>
  <c r="N7206" i="1"/>
  <c r="BA7205" i="1"/>
  <c r="AV7205" i="1"/>
  <c r="AQ7205" i="1"/>
  <c r="AN7205" i="1"/>
  <c r="AK7205" i="1"/>
  <c r="AE7205" i="1"/>
  <c r="AB7205" i="1"/>
  <c r="Y7205" i="1"/>
  <c r="T7205" i="1"/>
  <c r="Q7205" i="1"/>
  <c r="N7205" i="1"/>
  <c r="BA7204" i="1"/>
  <c r="AV7204" i="1"/>
  <c r="AQ7204" i="1"/>
  <c r="AN7204" i="1"/>
  <c r="AK7204" i="1"/>
  <c r="AE7204" i="1"/>
  <c r="AB7204" i="1"/>
  <c r="Y7204" i="1"/>
  <c r="T7204" i="1"/>
  <c r="Q7204" i="1"/>
  <c r="N7204" i="1"/>
  <c r="BA7203" i="1"/>
  <c r="AV7203" i="1"/>
  <c r="AQ7203" i="1"/>
  <c r="AN7203" i="1"/>
  <c r="AK7203" i="1"/>
  <c r="AE7203" i="1"/>
  <c r="AB7203" i="1"/>
  <c r="Y7203" i="1"/>
  <c r="T7203" i="1"/>
  <c r="Q7203" i="1"/>
  <c r="N7203" i="1"/>
  <c r="BA7202" i="1"/>
  <c r="AV7202" i="1"/>
  <c r="AQ7202" i="1"/>
  <c r="AN7202" i="1"/>
  <c r="AK7202" i="1"/>
  <c r="AE7202" i="1"/>
  <c r="AB7202" i="1"/>
  <c r="Y7202" i="1"/>
  <c r="T7202" i="1"/>
  <c r="Q7202" i="1"/>
  <c r="N7202" i="1"/>
  <c r="BA7201" i="1"/>
  <c r="AV7201" i="1"/>
  <c r="AQ7201" i="1"/>
  <c r="AN7201" i="1"/>
  <c r="AK7201" i="1"/>
  <c r="AE7201" i="1"/>
  <c r="AB7201" i="1"/>
  <c r="Y7201" i="1"/>
  <c r="T7201" i="1"/>
  <c r="Q7201" i="1"/>
  <c r="N7201" i="1"/>
  <c r="BA7200" i="1"/>
  <c r="AV7200" i="1"/>
  <c r="AQ7200" i="1"/>
  <c r="AN7200" i="1"/>
  <c r="AK7200" i="1"/>
  <c r="AE7200" i="1"/>
  <c r="AB7200" i="1"/>
  <c r="Y7200" i="1"/>
  <c r="T7200" i="1"/>
  <c r="Q7200" i="1"/>
  <c r="N7200" i="1"/>
  <c r="BA7199" i="1"/>
  <c r="AV7199" i="1"/>
  <c r="AQ7199" i="1"/>
  <c r="AN7199" i="1"/>
  <c r="AK7199" i="1"/>
  <c r="AE7199" i="1"/>
  <c r="AB7199" i="1"/>
  <c r="Y7199" i="1"/>
  <c r="T7199" i="1"/>
  <c r="Q7199" i="1"/>
  <c r="N7199" i="1"/>
  <c r="BA7198" i="1"/>
  <c r="AV7198" i="1"/>
  <c r="AQ7198" i="1"/>
  <c r="AN7198" i="1"/>
  <c r="AK7198" i="1"/>
  <c r="AE7198" i="1"/>
  <c r="AB7198" i="1"/>
  <c r="Y7198" i="1"/>
  <c r="T7198" i="1"/>
  <c r="Q7198" i="1"/>
  <c r="N7198" i="1"/>
  <c r="BA7197" i="1"/>
  <c r="AV7197" i="1"/>
  <c r="AQ7197" i="1"/>
  <c r="AN7197" i="1"/>
  <c r="AK7197" i="1"/>
  <c r="AE7197" i="1"/>
  <c r="AB7197" i="1"/>
  <c r="Y7197" i="1"/>
  <c r="T7197" i="1"/>
  <c r="Q7197" i="1"/>
  <c r="N7197" i="1"/>
  <c r="BA7196" i="1"/>
  <c r="AV7196" i="1"/>
  <c r="AQ7196" i="1"/>
  <c r="AN7196" i="1"/>
  <c r="AK7196" i="1"/>
  <c r="AE7196" i="1"/>
  <c r="AB7196" i="1"/>
  <c r="Y7196" i="1"/>
  <c r="T7196" i="1"/>
  <c r="Q7196" i="1"/>
  <c r="N7196" i="1"/>
  <c r="BA7195" i="1"/>
  <c r="AV7195" i="1"/>
  <c r="AQ7195" i="1"/>
  <c r="AN7195" i="1"/>
  <c r="AK7195" i="1"/>
  <c r="AE7195" i="1"/>
  <c r="AB7195" i="1"/>
  <c r="Y7195" i="1"/>
  <c r="T7195" i="1"/>
  <c r="Q7195" i="1"/>
  <c r="N7195" i="1"/>
  <c r="BA7194" i="1"/>
  <c r="AV7194" i="1"/>
  <c r="AQ7194" i="1"/>
  <c r="AN7194" i="1"/>
  <c r="AK7194" i="1"/>
  <c r="AE7194" i="1"/>
  <c r="AB7194" i="1"/>
  <c r="Y7194" i="1"/>
  <c r="T7194" i="1"/>
  <c r="Q7194" i="1"/>
  <c r="N7194" i="1"/>
  <c r="BA7193" i="1"/>
  <c r="AV7193" i="1"/>
  <c r="AQ7193" i="1"/>
  <c r="AN7193" i="1"/>
  <c r="AK7193" i="1"/>
  <c r="AE7193" i="1"/>
  <c r="AB7193" i="1"/>
  <c r="Y7193" i="1"/>
  <c r="T7193" i="1"/>
  <c r="Q7193" i="1"/>
  <c r="N7193" i="1"/>
  <c r="BA7192" i="1"/>
  <c r="AV7192" i="1"/>
  <c r="AQ7192" i="1"/>
  <c r="AN7192" i="1"/>
  <c r="AK7192" i="1"/>
  <c r="AE7192" i="1"/>
  <c r="AB7192" i="1"/>
  <c r="Y7192" i="1"/>
  <c r="T7192" i="1"/>
  <c r="Q7192" i="1"/>
  <c r="N7192" i="1"/>
  <c r="BA7191" i="1"/>
  <c r="AV7191" i="1"/>
  <c r="AQ7191" i="1"/>
  <c r="AN7191" i="1"/>
  <c r="AK7191" i="1"/>
  <c r="AE7191" i="1"/>
  <c r="AB7191" i="1"/>
  <c r="Y7191" i="1"/>
  <c r="T7191" i="1"/>
  <c r="Q7191" i="1"/>
  <c r="N7191" i="1"/>
  <c r="BA7190" i="1"/>
  <c r="AV7190" i="1"/>
  <c r="AQ7190" i="1"/>
  <c r="AN7190" i="1"/>
  <c r="AK7190" i="1"/>
  <c r="AE7190" i="1"/>
  <c r="AB7190" i="1"/>
  <c r="Y7190" i="1"/>
  <c r="T7190" i="1"/>
  <c r="Q7190" i="1"/>
  <c r="N7190" i="1"/>
  <c r="BA7189" i="1"/>
  <c r="AV7189" i="1"/>
  <c r="AQ7189" i="1"/>
  <c r="AN7189" i="1"/>
  <c r="AK7189" i="1"/>
  <c r="AE7189" i="1"/>
  <c r="AB7189" i="1"/>
  <c r="Y7189" i="1"/>
  <c r="T7189" i="1"/>
  <c r="Q7189" i="1"/>
  <c r="N7189" i="1"/>
  <c r="BA7188" i="1"/>
  <c r="AV7188" i="1"/>
  <c r="AQ7188" i="1"/>
  <c r="AN7188" i="1"/>
  <c r="AK7188" i="1"/>
  <c r="AE7188" i="1"/>
  <c r="AB7188" i="1"/>
  <c r="Y7188" i="1"/>
  <c r="T7188" i="1"/>
  <c r="Q7188" i="1"/>
  <c r="N7188" i="1"/>
  <c r="BA7187" i="1"/>
  <c r="AV7187" i="1"/>
  <c r="AQ7187" i="1"/>
  <c r="AN7187" i="1"/>
  <c r="AK7187" i="1"/>
  <c r="AE7187" i="1"/>
  <c r="AB7187" i="1"/>
  <c r="Y7187" i="1"/>
  <c r="T7187" i="1"/>
  <c r="Q7187" i="1"/>
  <c r="N7187" i="1"/>
  <c r="BA7186" i="1"/>
  <c r="AV7186" i="1"/>
  <c r="AQ7186" i="1"/>
  <c r="AN7186" i="1"/>
  <c r="AK7186" i="1"/>
  <c r="AE7186" i="1"/>
  <c r="AB7186" i="1"/>
  <c r="Y7186" i="1"/>
  <c r="T7186" i="1"/>
  <c r="Q7186" i="1"/>
  <c r="N7186" i="1"/>
  <c r="BA7185" i="1"/>
  <c r="AV7185" i="1"/>
  <c r="AQ7185" i="1"/>
  <c r="AN7185" i="1"/>
  <c r="AK7185" i="1"/>
  <c r="AE7185" i="1"/>
  <c r="AB7185" i="1"/>
  <c r="Y7185" i="1"/>
  <c r="T7185" i="1"/>
  <c r="Q7185" i="1"/>
  <c r="N7185" i="1"/>
  <c r="BA7184" i="1"/>
  <c r="AV7184" i="1"/>
  <c r="AQ7184" i="1"/>
  <c r="AN7184" i="1"/>
  <c r="AK7184" i="1"/>
  <c r="AE7184" i="1"/>
  <c r="AB7184" i="1"/>
  <c r="Y7184" i="1"/>
  <c r="T7184" i="1"/>
  <c r="Q7184" i="1"/>
  <c r="N7184" i="1"/>
  <c r="BA7183" i="1"/>
  <c r="AV7183" i="1"/>
  <c r="AQ7183" i="1"/>
  <c r="AN7183" i="1"/>
  <c r="AK7183" i="1"/>
  <c r="AE7183" i="1"/>
  <c r="AB7183" i="1"/>
  <c r="Y7183" i="1"/>
  <c r="T7183" i="1"/>
  <c r="Q7183" i="1"/>
  <c r="N7183" i="1"/>
  <c r="BA7182" i="1"/>
  <c r="AV7182" i="1"/>
  <c r="AQ7182" i="1"/>
  <c r="AN7182" i="1"/>
  <c r="AK7182" i="1"/>
  <c r="AE7182" i="1"/>
  <c r="AB7182" i="1"/>
  <c r="Y7182" i="1"/>
  <c r="T7182" i="1"/>
  <c r="Q7182" i="1"/>
  <c r="N7182" i="1"/>
  <c r="BA7181" i="1"/>
  <c r="AV7181" i="1"/>
  <c r="AQ7181" i="1"/>
  <c r="AN7181" i="1"/>
  <c r="AK7181" i="1"/>
  <c r="AE7181" i="1"/>
  <c r="AB7181" i="1"/>
  <c r="Y7181" i="1"/>
  <c r="T7181" i="1"/>
  <c r="Q7181" i="1"/>
  <c r="N7181" i="1"/>
  <c r="BA7180" i="1"/>
  <c r="AV7180" i="1"/>
  <c r="AQ7180" i="1"/>
  <c r="AN7180" i="1"/>
  <c r="AK7180" i="1"/>
  <c r="AE7180" i="1"/>
  <c r="AB7180" i="1"/>
  <c r="Y7180" i="1"/>
  <c r="T7180" i="1"/>
  <c r="Q7180" i="1"/>
  <c r="N7180" i="1"/>
  <c r="BA7179" i="1"/>
  <c r="AV7179" i="1"/>
  <c r="AQ7179" i="1"/>
  <c r="AN7179" i="1"/>
  <c r="AK7179" i="1"/>
  <c r="AE7179" i="1"/>
  <c r="AB7179" i="1"/>
  <c r="Y7179" i="1"/>
  <c r="T7179" i="1"/>
  <c r="Q7179" i="1"/>
  <c r="N7179" i="1"/>
  <c r="BA7178" i="1"/>
  <c r="AV7178" i="1"/>
  <c r="AQ7178" i="1"/>
  <c r="AN7178" i="1"/>
  <c r="AK7178" i="1"/>
  <c r="AE7178" i="1"/>
  <c r="AB7178" i="1"/>
  <c r="Y7178" i="1"/>
  <c r="T7178" i="1"/>
  <c r="Q7178" i="1"/>
  <c r="N7178" i="1"/>
  <c r="BA7177" i="1"/>
  <c r="AV7177" i="1"/>
  <c r="AQ7177" i="1"/>
  <c r="AN7177" i="1"/>
  <c r="AK7177" i="1"/>
  <c r="AE7177" i="1"/>
  <c r="AB7177" i="1"/>
  <c r="Y7177" i="1"/>
  <c r="T7177" i="1"/>
  <c r="Q7177" i="1"/>
  <c r="N7177" i="1"/>
  <c r="BA7176" i="1"/>
  <c r="AV7176" i="1"/>
  <c r="AQ7176" i="1"/>
  <c r="AN7176" i="1"/>
  <c r="AK7176" i="1"/>
  <c r="AE7176" i="1"/>
  <c r="AB7176" i="1"/>
  <c r="Y7176" i="1"/>
  <c r="T7176" i="1"/>
  <c r="Q7176" i="1"/>
  <c r="N7176" i="1"/>
  <c r="BA7175" i="1"/>
  <c r="AV7175" i="1"/>
  <c r="AQ7175" i="1"/>
  <c r="AN7175" i="1"/>
  <c r="AK7175" i="1"/>
  <c r="AE7175" i="1"/>
  <c r="AB7175" i="1"/>
  <c r="Y7175" i="1"/>
  <c r="T7175" i="1"/>
  <c r="Q7175" i="1"/>
  <c r="N7175" i="1"/>
  <c r="BA7174" i="1"/>
  <c r="AV7174" i="1"/>
  <c r="AQ7174" i="1"/>
  <c r="AN7174" i="1"/>
  <c r="AK7174" i="1"/>
  <c r="AE7174" i="1"/>
  <c r="AB7174" i="1"/>
  <c r="Y7174" i="1"/>
  <c r="T7174" i="1"/>
  <c r="Q7174" i="1"/>
  <c r="N7174" i="1"/>
  <c r="BA7173" i="1"/>
  <c r="AV7173" i="1"/>
  <c r="AQ7173" i="1"/>
  <c r="AN7173" i="1"/>
  <c r="AK7173" i="1"/>
  <c r="AE7173" i="1"/>
  <c r="AB7173" i="1"/>
  <c r="Y7173" i="1"/>
  <c r="T7173" i="1"/>
  <c r="Q7173" i="1"/>
  <c r="N7173" i="1"/>
  <c r="BA7172" i="1"/>
  <c r="AV7172" i="1"/>
  <c r="AQ7172" i="1"/>
  <c r="AN7172" i="1"/>
  <c r="AK7172" i="1"/>
  <c r="AE7172" i="1"/>
  <c r="AB7172" i="1"/>
  <c r="Y7172" i="1"/>
  <c r="T7172" i="1"/>
  <c r="Q7172" i="1"/>
  <c r="N7172" i="1"/>
  <c r="BA7171" i="1"/>
  <c r="AV7171" i="1"/>
  <c r="AQ7171" i="1"/>
  <c r="AN7171" i="1"/>
  <c r="AK7171" i="1"/>
  <c r="AE7171" i="1"/>
  <c r="AB7171" i="1"/>
  <c r="Y7171" i="1"/>
  <c r="T7171" i="1"/>
  <c r="Q7171" i="1"/>
  <c r="N7171" i="1"/>
  <c r="BA7170" i="1"/>
  <c r="AV7170" i="1"/>
  <c r="AQ7170" i="1"/>
  <c r="AN7170" i="1"/>
  <c r="AK7170" i="1"/>
  <c r="AE7170" i="1"/>
  <c r="AB7170" i="1"/>
  <c r="Y7170" i="1"/>
  <c r="T7170" i="1"/>
  <c r="Q7170" i="1"/>
  <c r="N7170" i="1"/>
  <c r="BA7169" i="1"/>
  <c r="AV7169" i="1"/>
  <c r="AQ7169" i="1"/>
  <c r="AN7169" i="1"/>
  <c r="AK7169" i="1"/>
  <c r="AE7169" i="1"/>
  <c r="AB7169" i="1"/>
  <c r="Y7169" i="1"/>
  <c r="T7169" i="1"/>
  <c r="Q7169" i="1"/>
  <c r="N7169" i="1"/>
  <c r="BA7168" i="1"/>
  <c r="AV7168" i="1"/>
  <c r="AQ7168" i="1"/>
  <c r="AN7168" i="1"/>
  <c r="AK7168" i="1"/>
  <c r="AE7168" i="1"/>
  <c r="AB7168" i="1"/>
  <c r="Y7168" i="1"/>
  <c r="T7168" i="1"/>
  <c r="Q7168" i="1"/>
  <c r="N7168" i="1"/>
  <c r="BA7167" i="1"/>
  <c r="AV7167" i="1"/>
  <c r="AQ7167" i="1"/>
  <c r="AN7167" i="1"/>
  <c r="AK7167" i="1"/>
  <c r="AE7167" i="1"/>
  <c r="AB7167" i="1"/>
  <c r="Y7167" i="1"/>
  <c r="T7167" i="1"/>
  <c r="Q7167" i="1"/>
  <c r="N7167" i="1"/>
  <c r="BA7166" i="1"/>
  <c r="AV7166" i="1"/>
  <c r="AQ7166" i="1"/>
  <c r="AN7166" i="1"/>
  <c r="AK7166" i="1"/>
  <c r="AE7166" i="1"/>
  <c r="AB7166" i="1"/>
  <c r="Y7166" i="1"/>
  <c r="T7166" i="1"/>
  <c r="Q7166" i="1"/>
  <c r="N7166" i="1"/>
  <c r="BA7165" i="1"/>
  <c r="AV7165" i="1"/>
  <c r="AQ7165" i="1"/>
  <c r="AN7165" i="1"/>
  <c r="AK7165" i="1"/>
  <c r="AE7165" i="1"/>
  <c r="AB7165" i="1"/>
  <c r="Y7165" i="1"/>
  <c r="T7165" i="1"/>
  <c r="Q7165" i="1"/>
  <c r="N7165" i="1"/>
  <c r="BA7164" i="1"/>
  <c r="AV7164" i="1"/>
  <c r="AQ7164" i="1"/>
  <c r="AN7164" i="1"/>
  <c r="AK7164" i="1"/>
  <c r="AE7164" i="1"/>
  <c r="AB7164" i="1"/>
  <c r="Y7164" i="1"/>
  <c r="T7164" i="1"/>
  <c r="Q7164" i="1"/>
  <c r="N7164" i="1"/>
  <c r="BA7163" i="1"/>
  <c r="AV7163" i="1"/>
  <c r="AQ7163" i="1"/>
  <c r="AN7163" i="1"/>
  <c r="AK7163" i="1"/>
  <c r="AE7163" i="1"/>
  <c r="AB7163" i="1"/>
  <c r="Y7163" i="1"/>
  <c r="T7163" i="1"/>
  <c r="Q7163" i="1"/>
  <c r="N7163" i="1"/>
  <c r="BA7162" i="1"/>
  <c r="AV7162" i="1"/>
  <c r="AQ7162" i="1"/>
  <c r="AN7162" i="1"/>
  <c r="AK7162" i="1"/>
  <c r="AE7162" i="1"/>
  <c r="AB7162" i="1"/>
  <c r="Y7162" i="1"/>
  <c r="T7162" i="1"/>
  <c r="Q7162" i="1"/>
  <c r="N7162" i="1"/>
  <c r="BA7161" i="1"/>
  <c r="AV7161" i="1"/>
  <c r="AQ7161" i="1"/>
  <c r="AN7161" i="1"/>
  <c r="AK7161" i="1"/>
  <c r="AE7161" i="1"/>
  <c r="AB7161" i="1"/>
  <c r="Y7161" i="1"/>
  <c r="T7161" i="1"/>
  <c r="Q7161" i="1"/>
  <c r="N7161" i="1"/>
  <c r="BA7160" i="1"/>
  <c r="AV7160" i="1"/>
  <c r="AQ7160" i="1"/>
  <c r="AN7160" i="1"/>
  <c r="AK7160" i="1"/>
  <c r="AE7160" i="1"/>
  <c r="AB7160" i="1"/>
  <c r="Y7160" i="1"/>
  <c r="T7160" i="1"/>
  <c r="Q7160" i="1"/>
  <c r="N7160" i="1"/>
  <c r="BA7159" i="1"/>
  <c r="AV7159" i="1"/>
  <c r="AQ7159" i="1"/>
  <c r="AN7159" i="1"/>
  <c r="AK7159" i="1"/>
  <c r="AE7159" i="1"/>
  <c r="AB7159" i="1"/>
  <c r="Y7159" i="1"/>
  <c r="T7159" i="1"/>
  <c r="Q7159" i="1"/>
  <c r="N7159" i="1"/>
  <c r="BA7158" i="1"/>
  <c r="AV7158" i="1"/>
  <c r="AQ7158" i="1"/>
  <c r="AN7158" i="1"/>
  <c r="AK7158" i="1"/>
  <c r="AE7158" i="1"/>
  <c r="AB7158" i="1"/>
  <c r="Y7158" i="1"/>
  <c r="T7158" i="1"/>
  <c r="Q7158" i="1"/>
  <c r="N7158" i="1"/>
  <c r="BA7157" i="1"/>
  <c r="AV7157" i="1"/>
  <c r="AQ7157" i="1"/>
  <c r="AN7157" i="1"/>
  <c r="AK7157" i="1"/>
  <c r="AE7157" i="1"/>
  <c r="AB7157" i="1"/>
  <c r="Y7157" i="1"/>
  <c r="T7157" i="1"/>
  <c r="Q7157" i="1"/>
  <c r="N7157" i="1"/>
  <c r="BA7156" i="1"/>
  <c r="AV7156" i="1"/>
  <c r="AQ7156" i="1"/>
  <c r="AN7156" i="1"/>
  <c r="AK7156" i="1"/>
  <c r="AE7156" i="1"/>
  <c r="AB7156" i="1"/>
  <c r="Y7156" i="1"/>
  <c r="T7156" i="1"/>
  <c r="Q7156" i="1"/>
  <c r="N7156" i="1"/>
  <c r="BA7155" i="1"/>
  <c r="AV7155" i="1"/>
  <c r="AQ7155" i="1"/>
  <c r="AN7155" i="1"/>
  <c r="AK7155" i="1"/>
  <c r="AE7155" i="1"/>
  <c r="AB7155" i="1"/>
  <c r="Y7155" i="1"/>
  <c r="T7155" i="1"/>
  <c r="Q7155" i="1"/>
  <c r="N7155" i="1"/>
  <c r="BA7154" i="1"/>
  <c r="AV7154" i="1"/>
  <c r="AQ7154" i="1"/>
  <c r="AN7154" i="1"/>
  <c r="AK7154" i="1"/>
  <c r="AE7154" i="1"/>
  <c r="AB7154" i="1"/>
  <c r="Y7154" i="1"/>
  <c r="T7154" i="1"/>
  <c r="Q7154" i="1"/>
  <c r="N7154" i="1"/>
  <c r="BA7153" i="1"/>
  <c r="AV7153" i="1"/>
  <c r="AQ7153" i="1"/>
  <c r="AN7153" i="1"/>
  <c r="AK7153" i="1"/>
  <c r="AE7153" i="1"/>
  <c r="AB7153" i="1"/>
  <c r="Y7153" i="1"/>
  <c r="T7153" i="1"/>
  <c r="Q7153" i="1"/>
  <c r="N7153" i="1"/>
  <c r="BA7152" i="1"/>
  <c r="AV7152" i="1"/>
  <c r="AQ7152" i="1"/>
  <c r="AN7152" i="1"/>
  <c r="AK7152" i="1"/>
  <c r="AE7152" i="1"/>
  <c r="AB7152" i="1"/>
  <c r="Y7152" i="1"/>
  <c r="T7152" i="1"/>
  <c r="Q7152" i="1"/>
  <c r="N7152" i="1"/>
  <c r="BA7151" i="1"/>
  <c r="AV7151" i="1"/>
  <c r="AQ7151" i="1"/>
  <c r="AN7151" i="1"/>
  <c r="AK7151" i="1"/>
  <c r="AE7151" i="1"/>
  <c r="AB7151" i="1"/>
  <c r="Y7151" i="1"/>
  <c r="T7151" i="1"/>
  <c r="Q7151" i="1"/>
  <c r="N7151" i="1"/>
  <c r="BA7150" i="1"/>
  <c r="AV7150" i="1"/>
  <c r="AQ7150" i="1"/>
  <c r="AN7150" i="1"/>
  <c r="AK7150" i="1"/>
  <c r="AE7150" i="1"/>
  <c r="AB7150" i="1"/>
  <c r="Y7150" i="1"/>
  <c r="T7150" i="1"/>
  <c r="Q7150" i="1"/>
  <c r="N7150" i="1"/>
  <c r="BA7149" i="1"/>
  <c r="AV7149" i="1"/>
  <c r="AQ7149" i="1"/>
  <c r="AN7149" i="1"/>
  <c r="AK7149" i="1"/>
  <c r="AE7149" i="1"/>
  <c r="AB7149" i="1"/>
  <c r="Y7149" i="1"/>
  <c r="T7149" i="1"/>
  <c r="Q7149" i="1"/>
  <c r="N7149" i="1"/>
  <c r="BA7148" i="1"/>
  <c r="AV7148" i="1"/>
  <c r="AQ7148" i="1"/>
  <c r="AN7148" i="1"/>
  <c r="AK7148" i="1"/>
  <c r="AE7148" i="1"/>
  <c r="AB7148" i="1"/>
  <c r="Y7148" i="1"/>
  <c r="T7148" i="1"/>
  <c r="Q7148" i="1"/>
  <c r="N7148" i="1"/>
  <c r="BA7147" i="1"/>
  <c r="AV7147" i="1"/>
  <c r="AQ7147" i="1"/>
  <c r="AN7147" i="1"/>
  <c r="AK7147" i="1"/>
  <c r="AE7147" i="1"/>
  <c r="AB7147" i="1"/>
  <c r="Y7147" i="1"/>
  <c r="T7147" i="1"/>
  <c r="Q7147" i="1"/>
  <c r="N7147" i="1"/>
  <c r="BA7146" i="1"/>
  <c r="AV7146" i="1"/>
  <c r="AQ7146" i="1"/>
  <c r="AN7146" i="1"/>
  <c r="AK7146" i="1"/>
  <c r="AE7146" i="1"/>
  <c r="AB7146" i="1"/>
  <c r="Y7146" i="1"/>
  <c r="T7146" i="1"/>
  <c r="Q7146" i="1"/>
  <c r="N7146" i="1"/>
  <c r="BA7145" i="1"/>
  <c r="AV7145" i="1"/>
  <c r="AQ7145" i="1"/>
  <c r="AN7145" i="1"/>
  <c r="AK7145" i="1"/>
  <c r="AE7145" i="1"/>
  <c r="AB7145" i="1"/>
  <c r="Y7145" i="1"/>
  <c r="T7145" i="1"/>
  <c r="Q7145" i="1"/>
  <c r="N7145" i="1"/>
  <c r="BA7144" i="1"/>
  <c r="AV7144" i="1"/>
  <c r="AQ7144" i="1"/>
  <c r="AN7144" i="1"/>
  <c r="AK7144" i="1"/>
  <c r="AE7144" i="1"/>
  <c r="AB7144" i="1"/>
  <c r="Y7144" i="1"/>
  <c r="T7144" i="1"/>
  <c r="Q7144" i="1"/>
  <c r="N7144" i="1"/>
  <c r="BA7143" i="1"/>
  <c r="AV7143" i="1"/>
  <c r="AQ7143" i="1"/>
  <c r="AN7143" i="1"/>
  <c r="AK7143" i="1"/>
  <c r="AE7143" i="1"/>
  <c r="AB7143" i="1"/>
  <c r="Y7143" i="1"/>
  <c r="T7143" i="1"/>
  <c r="Q7143" i="1"/>
  <c r="N7143" i="1"/>
  <c r="BA7142" i="1"/>
  <c r="AV7142" i="1"/>
  <c r="AQ7142" i="1"/>
  <c r="AN7142" i="1"/>
  <c r="AK7142" i="1"/>
  <c r="AE7142" i="1"/>
  <c r="AB7142" i="1"/>
  <c r="Y7142" i="1"/>
  <c r="T7142" i="1"/>
  <c r="Q7142" i="1"/>
  <c r="N7142" i="1"/>
  <c r="BA7141" i="1"/>
  <c r="AV7141" i="1"/>
  <c r="AQ7141" i="1"/>
  <c r="AN7141" i="1"/>
  <c r="AK7141" i="1"/>
  <c r="AE7141" i="1"/>
  <c r="AB7141" i="1"/>
  <c r="Y7141" i="1"/>
  <c r="T7141" i="1"/>
  <c r="Q7141" i="1"/>
  <c r="N7141" i="1"/>
  <c r="BA7140" i="1"/>
  <c r="AV7140" i="1"/>
  <c r="AQ7140" i="1"/>
  <c r="AN7140" i="1"/>
  <c r="AK7140" i="1"/>
  <c r="AE7140" i="1"/>
  <c r="AB7140" i="1"/>
  <c r="Y7140" i="1"/>
  <c r="T7140" i="1"/>
  <c r="Q7140" i="1"/>
  <c r="N7140" i="1"/>
  <c r="BA7139" i="1"/>
  <c r="AV7139" i="1"/>
  <c r="AQ7139" i="1"/>
  <c r="AN7139" i="1"/>
  <c r="AK7139" i="1"/>
  <c r="AE7139" i="1"/>
  <c r="AB7139" i="1"/>
  <c r="Y7139" i="1"/>
  <c r="T7139" i="1"/>
  <c r="Q7139" i="1"/>
  <c r="N7139" i="1"/>
  <c r="BA7138" i="1"/>
  <c r="AV7138" i="1"/>
  <c r="AQ7138" i="1"/>
  <c r="AN7138" i="1"/>
  <c r="AK7138" i="1"/>
  <c r="AE7138" i="1"/>
  <c r="AB7138" i="1"/>
  <c r="Y7138" i="1"/>
  <c r="T7138" i="1"/>
  <c r="Q7138" i="1"/>
  <c r="N7138" i="1"/>
  <c r="BA7137" i="1"/>
  <c r="AV7137" i="1"/>
  <c r="AQ7137" i="1"/>
  <c r="AN7137" i="1"/>
  <c r="AK7137" i="1"/>
  <c r="AE7137" i="1"/>
  <c r="AB7137" i="1"/>
  <c r="Y7137" i="1"/>
  <c r="T7137" i="1"/>
  <c r="Q7137" i="1"/>
  <c r="N7137" i="1"/>
  <c r="BA7136" i="1"/>
  <c r="AV7136" i="1"/>
  <c r="AQ7136" i="1"/>
  <c r="AN7136" i="1"/>
  <c r="AK7136" i="1"/>
  <c r="AE7136" i="1"/>
  <c r="AB7136" i="1"/>
  <c r="Y7136" i="1"/>
  <c r="T7136" i="1"/>
  <c r="Q7136" i="1"/>
  <c r="N7136" i="1"/>
  <c r="BA7135" i="1"/>
  <c r="AV7135" i="1"/>
  <c r="AQ7135" i="1"/>
  <c r="AN7135" i="1"/>
  <c r="AK7135" i="1"/>
  <c r="AE7135" i="1"/>
  <c r="AB7135" i="1"/>
  <c r="Y7135" i="1"/>
  <c r="T7135" i="1"/>
  <c r="Q7135" i="1"/>
  <c r="N7135" i="1"/>
  <c r="BA7134" i="1"/>
  <c r="AV7134" i="1"/>
  <c r="AQ7134" i="1"/>
  <c r="AN7134" i="1"/>
  <c r="AK7134" i="1"/>
  <c r="AE7134" i="1"/>
  <c r="AB7134" i="1"/>
  <c r="Y7134" i="1"/>
  <c r="T7134" i="1"/>
  <c r="Q7134" i="1"/>
  <c r="N7134" i="1"/>
  <c r="BA7133" i="1"/>
  <c r="AV7133" i="1"/>
  <c r="AQ7133" i="1"/>
  <c r="AN7133" i="1"/>
  <c r="AK7133" i="1"/>
  <c r="AE7133" i="1"/>
  <c r="AB7133" i="1"/>
  <c r="Y7133" i="1"/>
  <c r="T7133" i="1"/>
  <c r="Q7133" i="1"/>
  <c r="N7133" i="1"/>
  <c r="BA7132" i="1"/>
  <c r="AV7132" i="1"/>
  <c r="AQ7132" i="1"/>
  <c r="AN7132" i="1"/>
  <c r="AK7132" i="1"/>
  <c r="AE7132" i="1"/>
  <c r="AB7132" i="1"/>
  <c r="Y7132" i="1"/>
  <c r="T7132" i="1"/>
  <c r="Q7132" i="1"/>
  <c r="N7132" i="1"/>
  <c r="BA7131" i="1"/>
  <c r="AV7131" i="1"/>
  <c r="AQ7131" i="1"/>
  <c r="AN7131" i="1"/>
  <c r="AK7131" i="1"/>
  <c r="AE7131" i="1"/>
  <c r="AB7131" i="1"/>
  <c r="Y7131" i="1"/>
  <c r="T7131" i="1"/>
  <c r="Q7131" i="1"/>
  <c r="N7131" i="1"/>
  <c r="BA7130" i="1"/>
  <c r="AV7130" i="1"/>
  <c r="AQ7130" i="1"/>
  <c r="AN7130" i="1"/>
  <c r="AK7130" i="1"/>
  <c r="AE7130" i="1"/>
  <c r="AB7130" i="1"/>
  <c r="Y7130" i="1"/>
  <c r="T7130" i="1"/>
  <c r="Q7130" i="1"/>
  <c r="N7130" i="1"/>
  <c r="BA7129" i="1"/>
  <c r="AV7129" i="1"/>
  <c r="AQ7129" i="1"/>
  <c r="AN7129" i="1"/>
  <c r="AK7129" i="1"/>
  <c r="AE7129" i="1"/>
  <c r="AB7129" i="1"/>
  <c r="Y7129" i="1"/>
  <c r="T7129" i="1"/>
  <c r="Q7129" i="1"/>
  <c r="N7129" i="1"/>
  <c r="BA7128" i="1"/>
  <c r="AV7128" i="1"/>
  <c r="AQ7128" i="1"/>
  <c r="AN7128" i="1"/>
  <c r="AK7128" i="1"/>
  <c r="AE7128" i="1"/>
  <c r="AB7128" i="1"/>
  <c r="Y7128" i="1"/>
  <c r="T7128" i="1"/>
  <c r="Q7128" i="1"/>
  <c r="N7128" i="1"/>
  <c r="BA7127" i="1"/>
  <c r="AV7127" i="1"/>
  <c r="AQ7127" i="1"/>
  <c r="AN7127" i="1"/>
  <c r="AK7127" i="1"/>
  <c r="AE7127" i="1"/>
  <c r="AB7127" i="1"/>
  <c r="Y7127" i="1"/>
  <c r="T7127" i="1"/>
  <c r="Q7127" i="1"/>
  <c r="N7127" i="1"/>
  <c r="BA7126" i="1"/>
  <c r="AV7126" i="1"/>
  <c r="AQ7126" i="1"/>
  <c r="AN7126" i="1"/>
  <c r="AK7126" i="1"/>
  <c r="AE7126" i="1"/>
  <c r="AB7126" i="1"/>
  <c r="Y7126" i="1"/>
  <c r="T7126" i="1"/>
  <c r="Q7126" i="1"/>
  <c r="N7126" i="1"/>
  <c r="BA7125" i="1"/>
  <c r="AV7125" i="1"/>
  <c r="AQ7125" i="1"/>
  <c r="AN7125" i="1"/>
  <c r="AK7125" i="1"/>
  <c r="AE7125" i="1"/>
  <c r="AB7125" i="1"/>
  <c r="Y7125" i="1"/>
  <c r="T7125" i="1"/>
  <c r="Q7125" i="1"/>
  <c r="N7125" i="1"/>
  <c r="BA7124" i="1"/>
  <c r="AV7124" i="1"/>
  <c r="AQ7124" i="1"/>
  <c r="AN7124" i="1"/>
  <c r="AK7124" i="1"/>
  <c r="AE7124" i="1"/>
  <c r="AB7124" i="1"/>
  <c r="Y7124" i="1"/>
  <c r="T7124" i="1"/>
  <c r="Q7124" i="1"/>
  <c r="N7124" i="1"/>
  <c r="BA7123" i="1"/>
  <c r="AV7123" i="1"/>
  <c r="AQ7123" i="1"/>
  <c r="AN7123" i="1"/>
  <c r="AK7123" i="1"/>
  <c r="AE7123" i="1"/>
  <c r="AB7123" i="1"/>
  <c r="Y7123" i="1"/>
  <c r="T7123" i="1"/>
  <c r="Q7123" i="1"/>
  <c r="N7123" i="1"/>
  <c r="BA7122" i="1"/>
  <c r="AV7122" i="1"/>
  <c r="AQ7122" i="1"/>
  <c r="AN7122" i="1"/>
  <c r="AK7122" i="1"/>
  <c r="AE7122" i="1"/>
  <c r="AB7122" i="1"/>
  <c r="Y7122" i="1"/>
  <c r="T7122" i="1"/>
  <c r="Q7122" i="1"/>
  <c r="N7122" i="1"/>
  <c r="BA7121" i="1"/>
  <c r="AV7121" i="1"/>
  <c r="AQ7121" i="1"/>
  <c r="AN7121" i="1"/>
  <c r="AK7121" i="1"/>
  <c r="AE7121" i="1"/>
  <c r="AB7121" i="1"/>
  <c r="Y7121" i="1"/>
  <c r="T7121" i="1"/>
  <c r="Q7121" i="1"/>
  <c r="N7121" i="1"/>
  <c r="BA7120" i="1"/>
  <c r="AV7120" i="1"/>
  <c r="AQ7120" i="1"/>
  <c r="AN7120" i="1"/>
  <c r="AK7120" i="1"/>
  <c r="AE7120" i="1"/>
  <c r="AB7120" i="1"/>
  <c r="Y7120" i="1"/>
  <c r="T7120" i="1"/>
  <c r="Q7120" i="1"/>
  <c r="N7120" i="1"/>
  <c r="BA7119" i="1"/>
  <c r="AV7119" i="1"/>
  <c r="AQ7119" i="1"/>
  <c r="AN7119" i="1"/>
  <c r="AK7119" i="1"/>
  <c r="AE7119" i="1"/>
  <c r="AB7119" i="1"/>
  <c r="Y7119" i="1"/>
  <c r="T7119" i="1"/>
  <c r="Q7119" i="1"/>
  <c r="N7119" i="1"/>
  <c r="BA7118" i="1"/>
  <c r="AV7118" i="1"/>
  <c r="AQ7118" i="1"/>
  <c r="AN7118" i="1"/>
  <c r="AK7118" i="1"/>
  <c r="AE7118" i="1"/>
  <c r="AB7118" i="1"/>
  <c r="Y7118" i="1"/>
  <c r="T7118" i="1"/>
  <c r="Q7118" i="1"/>
  <c r="N7118" i="1"/>
  <c r="BA7117" i="1"/>
  <c r="AV7117" i="1"/>
  <c r="AQ7117" i="1"/>
  <c r="AN7117" i="1"/>
  <c r="AK7117" i="1"/>
  <c r="AE7117" i="1"/>
  <c r="AB7117" i="1"/>
  <c r="Y7117" i="1"/>
  <c r="T7117" i="1"/>
  <c r="Q7117" i="1"/>
  <c r="N7117" i="1"/>
  <c r="BA7116" i="1"/>
  <c r="AV7116" i="1"/>
  <c r="AQ7116" i="1"/>
  <c r="AN7116" i="1"/>
  <c r="AK7116" i="1"/>
  <c r="AE7116" i="1"/>
  <c r="AB7116" i="1"/>
  <c r="Y7116" i="1"/>
  <c r="T7116" i="1"/>
  <c r="Q7116" i="1"/>
  <c r="N7116" i="1"/>
  <c r="BA7115" i="1"/>
  <c r="AV7115" i="1"/>
  <c r="AQ7115" i="1"/>
  <c r="AN7115" i="1"/>
  <c r="AK7115" i="1"/>
  <c r="AE7115" i="1"/>
  <c r="AB7115" i="1"/>
  <c r="Y7115" i="1"/>
  <c r="T7115" i="1"/>
  <c r="Q7115" i="1"/>
  <c r="N7115" i="1"/>
  <c r="BA7114" i="1"/>
  <c r="AV7114" i="1"/>
  <c r="AQ7114" i="1"/>
  <c r="AN7114" i="1"/>
  <c r="AK7114" i="1"/>
  <c r="AE7114" i="1"/>
  <c r="AB7114" i="1"/>
  <c r="Y7114" i="1"/>
  <c r="T7114" i="1"/>
  <c r="Q7114" i="1"/>
  <c r="N7114" i="1"/>
  <c r="BA7113" i="1"/>
  <c r="AV7113" i="1"/>
  <c r="AQ7113" i="1"/>
  <c r="AN7113" i="1"/>
  <c r="AK7113" i="1"/>
  <c r="AE7113" i="1"/>
  <c r="AB7113" i="1"/>
  <c r="Y7113" i="1"/>
  <c r="T7113" i="1"/>
  <c r="Q7113" i="1"/>
  <c r="N7113" i="1"/>
  <c r="BA7112" i="1"/>
  <c r="AV7112" i="1"/>
  <c r="AQ7112" i="1"/>
  <c r="AN7112" i="1"/>
  <c r="AK7112" i="1"/>
  <c r="AE7112" i="1"/>
  <c r="AB7112" i="1"/>
  <c r="Y7112" i="1"/>
  <c r="T7112" i="1"/>
  <c r="Q7112" i="1"/>
  <c r="N7112" i="1"/>
  <c r="BA7111" i="1"/>
  <c r="AV7111" i="1"/>
  <c r="AQ7111" i="1"/>
  <c r="AN7111" i="1"/>
  <c r="AK7111" i="1"/>
  <c r="AE7111" i="1"/>
  <c r="AB7111" i="1"/>
  <c r="Y7111" i="1"/>
  <c r="T7111" i="1"/>
  <c r="Q7111" i="1"/>
  <c r="N7111" i="1"/>
  <c r="BA7110" i="1"/>
  <c r="AV7110" i="1"/>
  <c r="AQ7110" i="1"/>
  <c r="AN7110" i="1"/>
  <c r="AK7110" i="1"/>
  <c r="AE7110" i="1"/>
  <c r="AB7110" i="1"/>
  <c r="Y7110" i="1"/>
  <c r="T7110" i="1"/>
  <c r="Q7110" i="1"/>
  <c r="N7110" i="1"/>
  <c r="BA7109" i="1"/>
  <c r="AV7109" i="1"/>
  <c r="AQ7109" i="1"/>
  <c r="AN7109" i="1"/>
  <c r="AK7109" i="1"/>
  <c r="AE7109" i="1"/>
  <c r="AB7109" i="1"/>
  <c r="Y7109" i="1"/>
  <c r="T7109" i="1"/>
  <c r="Q7109" i="1"/>
  <c r="N7109" i="1"/>
  <c r="BA7108" i="1"/>
  <c r="AV7108" i="1"/>
  <c r="AQ7108" i="1"/>
  <c r="AN7108" i="1"/>
  <c r="AK7108" i="1"/>
  <c r="AE7108" i="1"/>
  <c r="AB7108" i="1"/>
  <c r="Y7108" i="1"/>
  <c r="T7108" i="1"/>
  <c r="Q7108" i="1"/>
  <c r="N7108" i="1"/>
  <c r="BA7107" i="1"/>
  <c r="AV7107" i="1"/>
  <c r="AQ7107" i="1"/>
  <c r="AN7107" i="1"/>
  <c r="AK7107" i="1"/>
  <c r="AE7107" i="1"/>
  <c r="AB7107" i="1"/>
  <c r="Y7107" i="1"/>
  <c r="T7107" i="1"/>
  <c r="Q7107" i="1"/>
  <c r="N7107" i="1"/>
  <c r="BA7106" i="1"/>
  <c r="AV7106" i="1"/>
  <c r="AQ7106" i="1"/>
  <c r="AN7106" i="1"/>
  <c r="AK7106" i="1"/>
  <c r="AE7106" i="1"/>
  <c r="AB7106" i="1"/>
  <c r="Y7106" i="1"/>
  <c r="T7106" i="1"/>
  <c r="Q7106" i="1"/>
  <c r="N7106" i="1"/>
  <c r="BA7105" i="1"/>
  <c r="AV7105" i="1"/>
  <c r="AQ7105" i="1"/>
  <c r="AN7105" i="1"/>
  <c r="AK7105" i="1"/>
  <c r="AE7105" i="1"/>
  <c r="AB7105" i="1"/>
  <c r="Y7105" i="1"/>
  <c r="T7105" i="1"/>
  <c r="Q7105" i="1"/>
  <c r="N7105" i="1"/>
  <c r="BA7104" i="1"/>
  <c r="AV7104" i="1"/>
  <c r="AQ7104" i="1"/>
  <c r="AN7104" i="1"/>
  <c r="AK7104" i="1"/>
  <c r="AE7104" i="1"/>
  <c r="AB7104" i="1"/>
  <c r="Y7104" i="1"/>
  <c r="T7104" i="1"/>
  <c r="Q7104" i="1"/>
  <c r="N7104" i="1"/>
  <c r="BA7103" i="1"/>
  <c r="AV7103" i="1"/>
  <c r="AQ7103" i="1"/>
  <c r="AN7103" i="1"/>
  <c r="AK7103" i="1"/>
  <c r="AE7103" i="1"/>
  <c r="AB7103" i="1"/>
  <c r="Y7103" i="1"/>
  <c r="T7103" i="1"/>
  <c r="Q7103" i="1"/>
  <c r="N7103" i="1"/>
  <c r="BA7102" i="1"/>
  <c r="AV7102" i="1"/>
  <c r="AQ7102" i="1"/>
  <c r="AN7102" i="1"/>
  <c r="AK7102" i="1"/>
  <c r="AE7102" i="1"/>
  <c r="AB7102" i="1"/>
  <c r="Y7102" i="1"/>
  <c r="T7102" i="1"/>
  <c r="Q7102" i="1"/>
  <c r="N7102" i="1"/>
  <c r="BA7101" i="1"/>
  <c r="AV7101" i="1"/>
  <c r="AQ7101" i="1"/>
  <c r="AN7101" i="1"/>
  <c r="AK7101" i="1"/>
  <c r="AE7101" i="1"/>
  <c r="AB7101" i="1"/>
  <c r="Y7101" i="1"/>
  <c r="T7101" i="1"/>
  <c r="Q7101" i="1"/>
  <c r="N7101" i="1"/>
  <c r="BA7100" i="1"/>
  <c r="AV7100" i="1"/>
  <c r="AQ7100" i="1"/>
  <c r="AN7100" i="1"/>
  <c r="AK7100" i="1"/>
  <c r="AE7100" i="1"/>
  <c r="AB7100" i="1"/>
  <c r="Y7100" i="1"/>
  <c r="T7100" i="1"/>
  <c r="Q7100" i="1"/>
  <c r="N7100" i="1"/>
  <c r="BA7099" i="1"/>
  <c r="AV7099" i="1"/>
  <c r="AQ7099" i="1"/>
  <c r="AN7099" i="1"/>
  <c r="AK7099" i="1"/>
  <c r="AE7099" i="1"/>
  <c r="AB7099" i="1"/>
  <c r="Y7099" i="1"/>
  <c r="T7099" i="1"/>
  <c r="Q7099" i="1"/>
  <c r="N7099" i="1"/>
  <c r="BA7098" i="1"/>
  <c r="AV7098" i="1"/>
  <c r="AQ7098" i="1"/>
  <c r="AN7098" i="1"/>
  <c r="AK7098" i="1"/>
  <c r="AE7098" i="1"/>
  <c r="AB7098" i="1"/>
  <c r="Y7098" i="1"/>
  <c r="T7098" i="1"/>
  <c r="Q7098" i="1"/>
  <c r="N7098" i="1"/>
  <c r="BA7097" i="1"/>
  <c r="AV7097" i="1"/>
  <c r="AQ7097" i="1"/>
  <c r="AN7097" i="1"/>
  <c r="AK7097" i="1"/>
  <c r="AE7097" i="1"/>
  <c r="AB7097" i="1"/>
  <c r="Y7097" i="1"/>
  <c r="T7097" i="1"/>
  <c r="Q7097" i="1"/>
  <c r="N7097" i="1"/>
  <c r="BA7096" i="1"/>
  <c r="AV7096" i="1"/>
  <c r="AQ7096" i="1"/>
  <c r="AN7096" i="1"/>
  <c r="AK7096" i="1"/>
  <c r="AE7096" i="1"/>
  <c r="AB7096" i="1"/>
  <c r="Y7096" i="1"/>
  <c r="T7096" i="1"/>
  <c r="Q7096" i="1"/>
  <c r="N7096" i="1"/>
  <c r="BA7095" i="1"/>
  <c r="AV7095" i="1"/>
  <c r="AQ7095" i="1"/>
  <c r="AN7095" i="1"/>
  <c r="AK7095" i="1"/>
  <c r="AE7095" i="1"/>
  <c r="AB7095" i="1"/>
  <c r="Y7095" i="1"/>
  <c r="T7095" i="1"/>
  <c r="Q7095" i="1"/>
  <c r="N7095" i="1"/>
  <c r="BA7094" i="1"/>
  <c r="AV7094" i="1"/>
  <c r="AQ7094" i="1"/>
  <c r="AN7094" i="1"/>
  <c r="AK7094" i="1"/>
  <c r="AE7094" i="1"/>
  <c r="AB7094" i="1"/>
  <c r="Y7094" i="1"/>
  <c r="T7094" i="1"/>
  <c r="Q7094" i="1"/>
  <c r="N7094" i="1"/>
  <c r="BA7093" i="1"/>
  <c r="AV7093" i="1"/>
  <c r="AQ7093" i="1"/>
  <c r="AN7093" i="1"/>
  <c r="AK7093" i="1"/>
  <c r="AE7093" i="1"/>
  <c r="AB7093" i="1"/>
  <c r="Y7093" i="1"/>
  <c r="T7093" i="1"/>
  <c r="Q7093" i="1"/>
  <c r="N7093" i="1"/>
  <c r="BA7092" i="1"/>
  <c r="AV7092" i="1"/>
  <c r="AQ7092" i="1"/>
  <c r="AN7092" i="1"/>
  <c r="AK7092" i="1"/>
  <c r="AE7092" i="1"/>
  <c r="AB7092" i="1"/>
  <c r="Y7092" i="1"/>
  <c r="T7092" i="1"/>
  <c r="Q7092" i="1"/>
  <c r="N7092" i="1"/>
  <c r="BA7091" i="1"/>
  <c r="AV7091" i="1"/>
  <c r="AQ7091" i="1"/>
  <c r="AN7091" i="1"/>
  <c r="AK7091" i="1"/>
  <c r="AE7091" i="1"/>
  <c r="AB7091" i="1"/>
  <c r="Y7091" i="1"/>
  <c r="T7091" i="1"/>
  <c r="Q7091" i="1"/>
  <c r="N7091" i="1"/>
  <c r="BA7090" i="1"/>
  <c r="AV7090" i="1"/>
  <c r="AQ7090" i="1"/>
  <c r="AN7090" i="1"/>
  <c r="AK7090" i="1"/>
  <c r="AE7090" i="1"/>
  <c r="AB7090" i="1"/>
  <c r="Y7090" i="1"/>
  <c r="T7090" i="1"/>
  <c r="Q7090" i="1"/>
  <c r="N7090" i="1"/>
  <c r="BA7089" i="1"/>
  <c r="AV7089" i="1"/>
  <c r="AQ7089" i="1"/>
  <c r="AN7089" i="1"/>
  <c r="AK7089" i="1"/>
  <c r="AE7089" i="1"/>
  <c r="AB7089" i="1"/>
  <c r="Y7089" i="1"/>
  <c r="T7089" i="1"/>
  <c r="Q7089" i="1"/>
  <c r="N7089" i="1"/>
  <c r="BA7088" i="1"/>
  <c r="AV7088" i="1"/>
  <c r="AQ7088" i="1"/>
  <c r="AN7088" i="1"/>
  <c r="AK7088" i="1"/>
  <c r="AE7088" i="1"/>
  <c r="AB7088" i="1"/>
  <c r="Y7088" i="1"/>
  <c r="T7088" i="1"/>
  <c r="Q7088" i="1"/>
  <c r="N7088" i="1"/>
  <c r="BA7087" i="1"/>
  <c r="AV7087" i="1"/>
  <c r="AQ7087" i="1"/>
  <c r="AN7087" i="1"/>
  <c r="AK7087" i="1"/>
  <c r="AE7087" i="1"/>
  <c r="AB7087" i="1"/>
  <c r="Y7087" i="1"/>
  <c r="T7087" i="1"/>
  <c r="Q7087" i="1"/>
  <c r="N7087" i="1"/>
  <c r="BA7086" i="1"/>
  <c r="AV7086" i="1"/>
  <c r="AQ7086" i="1"/>
  <c r="AN7086" i="1"/>
  <c r="AK7086" i="1"/>
  <c r="AE7086" i="1"/>
  <c r="AB7086" i="1"/>
  <c r="Y7086" i="1"/>
  <c r="T7086" i="1"/>
  <c r="Q7086" i="1"/>
  <c r="N7086" i="1"/>
  <c r="BA7085" i="1"/>
  <c r="AV7085" i="1"/>
  <c r="AQ7085" i="1"/>
  <c r="AN7085" i="1"/>
  <c r="AK7085" i="1"/>
  <c r="AE7085" i="1"/>
  <c r="AB7085" i="1"/>
  <c r="Y7085" i="1"/>
  <c r="T7085" i="1"/>
  <c r="Q7085" i="1"/>
  <c r="N7085" i="1"/>
  <c r="BA7084" i="1"/>
  <c r="AV7084" i="1"/>
  <c r="AQ7084" i="1"/>
  <c r="AN7084" i="1"/>
  <c r="AK7084" i="1"/>
  <c r="AE7084" i="1"/>
  <c r="AB7084" i="1"/>
  <c r="Y7084" i="1"/>
  <c r="T7084" i="1"/>
  <c r="Q7084" i="1"/>
  <c r="N7084" i="1"/>
  <c r="BA7083" i="1"/>
  <c r="AV7083" i="1"/>
  <c r="AQ7083" i="1"/>
  <c r="AN7083" i="1"/>
  <c r="AK7083" i="1"/>
  <c r="AE7083" i="1"/>
  <c r="AB7083" i="1"/>
  <c r="Y7083" i="1"/>
  <c r="T7083" i="1"/>
  <c r="Q7083" i="1"/>
  <c r="N7083" i="1"/>
  <c r="BA7082" i="1"/>
  <c r="AV7082" i="1"/>
  <c r="AQ7082" i="1"/>
  <c r="AN7082" i="1"/>
  <c r="AK7082" i="1"/>
  <c r="AE7082" i="1"/>
  <c r="AB7082" i="1"/>
  <c r="Y7082" i="1"/>
  <c r="T7082" i="1"/>
  <c r="Q7082" i="1"/>
  <c r="N7082" i="1"/>
  <c r="BA7081" i="1"/>
  <c r="AV7081" i="1"/>
  <c r="AQ7081" i="1"/>
  <c r="AN7081" i="1"/>
  <c r="AK7081" i="1"/>
  <c r="AE7081" i="1"/>
  <c r="AB7081" i="1"/>
  <c r="Y7081" i="1"/>
  <c r="T7081" i="1"/>
  <c r="Q7081" i="1"/>
  <c r="N7081" i="1"/>
  <c r="BA7080" i="1"/>
  <c r="AV7080" i="1"/>
  <c r="AQ7080" i="1"/>
  <c r="AN7080" i="1"/>
  <c r="AK7080" i="1"/>
  <c r="AE7080" i="1"/>
  <c r="AB7080" i="1"/>
  <c r="Y7080" i="1"/>
  <c r="T7080" i="1"/>
  <c r="Q7080" i="1"/>
  <c r="N7080" i="1"/>
  <c r="BA7079" i="1"/>
  <c r="AV7079" i="1"/>
  <c r="AQ7079" i="1"/>
  <c r="AN7079" i="1"/>
  <c r="AK7079" i="1"/>
  <c r="AE7079" i="1"/>
  <c r="AB7079" i="1"/>
  <c r="Y7079" i="1"/>
  <c r="T7079" i="1"/>
  <c r="Q7079" i="1"/>
  <c r="N7079" i="1"/>
  <c r="BA7078" i="1"/>
  <c r="AV7078" i="1"/>
  <c r="AQ7078" i="1"/>
  <c r="AN7078" i="1"/>
  <c r="AK7078" i="1"/>
  <c r="AE7078" i="1"/>
  <c r="AB7078" i="1"/>
  <c r="Y7078" i="1"/>
  <c r="T7078" i="1"/>
  <c r="Q7078" i="1"/>
  <c r="N7078" i="1"/>
  <c r="BA7077" i="1"/>
  <c r="AV7077" i="1"/>
  <c r="AQ7077" i="1"/>
  <c r="AN7077" i="1"/>
  <c r="AK7077" i="1"/>
  <c r="AE7077" i="1"/>
  <c r="AB7077" i="1"/>
  <c r="Y7077" i="1"/>
  <c r="T7077" i="1"/>
  <c r="Q7077" i="1"/>
  <c r="N7077" i="1"/>
  <c r="BA7076" i="1"/>
  <c r="AV7076" i="1"/>
  <c r="AQ7076" i="1"/>
  <c r="AN7076" i="1"/>
  <c r="AK7076" i="1"/>
  <c r="AE7076" i="1"/>
  <c r="AB7076" i="1"/>
  <c r="Y7076" i="1"/>
  <c r="T7076" i="1"/>
  <c r="Q7076" i="1"/>
  <c r="N7076" i="1"/>
  <c r="BA7075" i="1"/>
  <c r="AV7075" i="1"/>
  <c r="AQ7075" i="1"/>
  <c r="AN7075" i="1"/>
  <c r="AK7075" i="1"/>
  <c r="AE7075" i="1"/>
  <c r="AB7075" i="1"/>
  <c r="Y7075" i="1"/>
  <c r="T7075" i="1"/>
  <c r="Q7075" i="1"/>
  <c r="N7075" i="1"/>
  <c r="BA7074" i="1"/>
  <c r="AV7074" i="1"/>
  <c r="AQ7074" i="1"/>
  <c r="AN7074" i="1"/>
  <c r="AK7074" i="1"/>
  <c r="AE7074" i="1"/>
  <c r="AB7074" i="1"/>
  <c r="Y7074" i="1"/>
  <c r="T7074" i="1"/>
  <c r="Q7074" i="1"/>
  <c r="N7074" i="1"/>
  <c r="BA7073" i="1"/>
  <c r="AV7073" i="1"/>
  <c r="AQ7073" i="1"/>
  <c r="AN7073" i="1"/>
  <c r="AK7073" i="1"/>
  <c r="AE7073" i="1"/>
  <c r="AB7073" i="1"/>
  <c r="Y7073" i="1"/>
  <c r="T7073" i="1"/>
  <c r="Q7073" i="1"/>
  <c r="N7073" i="1"/>
  <c r="BA7072" i="1"/>
  <c r="AV7072" i="1"/>
  <c r="AQ7072" i="1"/>
  <c r="AN7072" i="1"/>
  <c r="AK7072" i="1"/>
  <c r="AE7072" i="1"/>
  <c r="AB7072" i="1"/>
  <c r="Y7072" i="1"/>
  <c r="T7072" i="1"/>
  <c r="Q7072" i="1"/>
  <c r="N7072" i="1"/>
  <c r="BA7071" i="1"/>
  <c r="AV7071" i="1"/>
  <c r="AQ7071" i="1"/>
  <c r="AN7071" i="1"/>
  <c r="AK7071" i="1"/>
  <c r="AE7071" i="1"/>
  <c r="AB7071" i="1"/>
  <c r="Y7071" i="1"/>
  <c r="T7071" i="1"/>
  <c r="Q7071" i="1"/>
  <c r="N7071" i="1"/>
  <c r="BA7070" i="1"/>
  <c r="AV7070" i="1"/>
  <c r="AQ7070" i="1"/>
  <c r="AN7070" i="1"/>
  <c r="AK7070" i="1"/>
  <c r="AE7070" i="1"/>
  <c r="AB7070" i="1"/>
  <c r="Y7070" i="1"/>
  <c r="T7070" i="1"/>
  <c r="Q7070" i="1"/>
  <c r="N7070" i="1"/>
  <c r="BA7069" i="1"/>
  <c r="AV7069" i="1"/>
  <c r="AQ7069" i="1"/>
  <c r="AN7069" i="1"/>
  <c r="AK7069" i="1"/>
  <c r="AE7069" i="1"/>
  <c r="AB7069" i="1"/>
  <c r="Y7069" i="1"/>
  <c r="T7069" i="1"/>
  <c r="Q7069" i="1"/>
  <c r="N7069" i="1"/>
  <c r="BA7068" i="1"/>
  <c r="AV7068" i="1"/>
  <c r="AQ7068" i="1"/>
  <c r="AN7068" i="1"/>
  <c r="AK7068" i="1"/>
  <c r="AE7068" i="1"/>
  <c r="AB7068" i="1"/>
  <c r="Y7068" i="1"/>
  <c r="T7068" i="1"/>
  <c r="Q7068" i="1"/>
  <c r="N7068" i="1"/>
  <c r="BA7067" i="1"/>
  <c r="AV7067" i="1"/>
  <c r="AQ7067" i="1"/>
  <c r="AN7067" i="1"/>
  <c r="AK7067" i="1"/>
  <c r="AE7067" i="1"/>
  <c r="AB7067" i="1"/>
  <c r="Y7067" i="1"/>
  <c r="T7067" i="1"/>
  <c r="Q7067" i="1"/>
  <c r="N7067" i="1"/>
  <c r="BA7066" i="1"/>
  <c r="AV7066" i="1"/>
  <c r="AQ7066" i="1"/>
  <c r="AN7066" i="1"/>
  <c r="AK7066" i="1"/>
  <c r="AE7066" i="1"/>
  <c r="AB7066" i="1"/>
  <c r="Y7066" i="1"/>
  <c r="T7066" i="1"/>
  <c r="Q7066" i="1"/>
  <c r="N7066" i="1"/>
  <c r="BA7065" i="1"/>
  <c r="AV7065" i="1"/>
  <c r="AQ7065" i="1"/>
  <c r="AN7065" i="1"/>
  <c r="AK7065" i="1"/>
  <c r="AE7065" i="1"/>
  <c r="AB7065" i="1"/>
  <c r="Y7065" i="1"/>
  <c r="T7065" i="1"/>
  <c r="Q7065" i="1"/>
  <c r="N7065" i="1"/>
  <c r="BA7064" i="1"/>
  <c r="AV7064" i="1"/>
  <c r="AQ7064" i="1"/>
  <c r="AN7064" i="1"/>
  <c r="AK7064" i="1"/>
  <c r="AE7064" i="1"/>
  <c r="AB7064" i="1"/>
  <c r="Y7064" i="1"/>
  <c r="T7064" i="1"/>
  <c r="Q7064" i="1"/>
  <c r="N7064" i="1"/>
  <c r="BA7063" i="1"/>
  <c r="AV7063" i="1"/>
  <c r="AQ7063" i="1"/>
  <c r="AN7063" i="1"/>
  <c r="AK7063" i="1"/>
  <c r="AE7063" i="1"/>
  <c r="AB7063" i="1"/>
  <c r="Y7063" i="1"/>
  <c r="T7063" i="1"/>
  <c r="Q7063" i="1"/>
  <c r="N7063" i="1"/>
  <c r="BA7062" i="1"/>
  <c r="AV7062" i="1"/>
  <c r="AQ7062" i="1"/>
  <c r="AN7062" i="1"/>
  <c r="AK7062" i="1"/>
  <c r="AE7062" i="1"/>
  <c r="AB7062" i="1"/>
  <c r="Y7062" i="1"/>
  <c r="T7062" i="1"/>
  <c r="Q7062" i="1"/>
  <c r="N7062" i="1"/>
  <c r="BA7061" i="1"/>
  <c r="AV7061" i="1"/>
  <c r="AQ7061" i="1"/>
  <c r="AN7061" i="1"/>
  <c r="AK7061" i="1"/>
  <c r="AE7061" i="1"/>
  <c r="AB7061" i="1"/>
  <c r="Y7061" i="1"/>
  <c r="T7061" i="1"/>
  <c r="Q7061" i="1"/>
  <c r="N7061" i="1"/>
  <c r="BA7060" i="1"/>
  <c r="AV7060" i="1"/>
  <c r="AQ7060" i="1"/>
  <c r="AN7060" i="1"/>
  <c r="AK7060" i="1"/>
  <c r="AE7060" i="1"/>
  <c r="AB7060" i="1"/>
  <c r="Y7060" i="1"/>
  <c r="T7060" i="1"/>
  <c r="Q7060" i="1"/>
  <c r="N7060" i="1"/>
  <c r="BA7059" i="1"/>
  <c r="AV7059" i="1"/>
  <c r="AQ7059" i="1"/>
  <c r="AN7059" i="1"/>
  <c r="AK7059" i="1"/>
  <c r="AE7059" i="1"/>
  <c r="AB7059" i="1"/>
  <c r="Y7059" i="1"/>
  <c r="T7059" i="1"/>
  <c r="Q7059" i="1"/>
  <c r="N7059" i="1"/>
  <c r="BA7058" i="1"/>
  <c r="AV7058" i="1"/>
  <c r="AQ7058" i="1"/>
  <c r="AN7058" i="1"/>
  <c r="AK7058" i="1"/>
  <c r="AE7058" i="1"/>
  <c r="AB7058" i="1"/>
  <c r="Y7058" i="1"/>
  <c r="T7058" i="1"/>
  <c r="Q7058" i="1"/>
  <c r="N7058" i="1"/>
  <c r="BA7057" i="1"/>
  <c r="AV7057" i="1"/>
  <c r="AQ7057" i="1"/>
  <c r="AN7057" i="1"/>
  <c r="AK7057" i="1"/>
  <c r="AE7057" i="1"/>
  <c r="AB7057" i="1"/>
  <c r="Y7057" i="1"/>
  <c r="T7057" i="1"/>
  <c r="Q7057" i="1"/>
  <c r="N7057" i="1"/>
  <c r="BA7056" i="1"/>
  <c r="AV7056" i="1"/>
  <c r="AQ7056" i="1"/>
  <c r="AN7056" i="1"/>
  <c r="AK7056" i="1"/>
  <c r="AE7056" i="1"/>
  <c r="AB7056" i="1"/>
  <c r="Y7056" i="1"/>
  <c r="T7056" i="1"/>
  <c r="Q7056" i="1"/>
  <c r="N7056" i="1"/>
  <c r="BA7055" i="1"/>
  <c r="AV7055" i="1"/>
  <c r="AQ7055" i="1"/>
  <c r="AN7055" i="1"/>
  <c r="AK7055" i="1"/>
  <c r="AE7055" i="1"/>
  <c r="AB7055" i="1"/>
  <c r="Y7055" i="1"/>
  <c r="T7055" i="1"/>
  <c r="Q7055" i="1"/>
  <c r="N7055" i="1"/>
  <c r="BA7054" i="1"/>
  <c r="AV7054" i="1"/>
  <c r="AQ7054" i="1"/>
  <c r="AN7054" i="1"/>
  <c r="AK7054" i="1"/>
  <c r="AE7054" i="1"/>
  <c r="AB7054" i="1"/>
  <c r="Y7054" i="1"/>
  <c r="T7054" i="1"/>
  <c r="Q7054" i="1"/>
  <c r="N7054" i="1"/>
  <c r="BA7053" i="1"/>
  <c r="AV7053" i="1"/>
  <c r="AQ7053" i="1"/>
  <c r="AN7053" i="1"/>
  <c r="AK7053" i="1"/>
  <c r="AE7053" i="1"/>
  <c r="AB7053" i="1"/>
  <c r="Y7053" i="1"/>
  <c r="T7053" i="1"/>
  <c r="Q7053" i="1"/>
  <c r="N7053" i="1"/>
  <c r="BA7052" i="1"/>
  <c r="AV7052" i="1"/>
  <c r="AQ7052" i="1"/>
  <c r="AN7052" i="1"/>
  <c r="AK7052" i="1"/>
  <c r="AE7052" i="1"/>
  <c r="AB7052" i="1"/>
  <c r="Y7052" i="1"/>
  <c r="T7052" i="1"/>
  <c r="Q7052" i="1"/>
  <c r="N7052" i="1"/>
  <c r="BA7051" i="1"/>
  <c r="AV7051" i="1"/>
  <c r="AQ7051" i="1"/>
  <c r="AN7051" i="1"/>
  <c r="AK7051" i="1"/>
  <c r="AE7051" i="1"/>
  <c r="AB7051" i="1"/>
  <c r="Y7051" i="1"/>
  <c r="T7051" i="1"/>
  <c r="Q7051" i="1"/>
  <c r="N7051" i="1"/>
  <c r="BA7050" i="1"/>
  <c r="AV7050" i="1"/>
  <c r="AQ7050" i="1"/>
  <c r="AN7050" i="1"/>
  <c r="AK7050" i="1"/>
  <c r="AE7050" i="1"/>
  <c r="AB7050" i="1"/>
  <c r="Y7050" i="1"/>
  <c r="T7050" i="1"/>
  <c r="Q7050" i="1"/>
  <c r="N7050" i="1"/>
  <c r="BA7049" i="1"/>
  <c r="AV7049" i="1"/>
  <c r="AQ7049" i="1"/>
  <c r="AN7049" i="1"/>
  <c r="AK7049" i="1"/>
  <c r="AE7049" i="1"/>
  <c r="AB7049" i="1"/>
  <c r="Y7049" i="1"/>
  <c r="T7049" i="1"/>
  <c r="Q7049" i="1"/>
  <c r="N7049" i="1"/>
  <c r="BA7048" i="1"/>
  <c r="AV7048" i="1"/>
  <c r="AQ7048" i="1"/>
  <c r="AN7048" i="1"/>
  <c r="AK7048" i="1"/>
  <c r="AE7048" i="1"/>
  <c r="AB7048" i="1"/>
  <c r="Y7048" i="1"/>
  <c r="T7048" i="1"/>
  <c r="Q7048" i="1"/>
  <c r="N7048" i="1"/>
  <c r="BA7047" i="1"/>
  <c r="AV7047" i="1"/>
  <c r="AQ7047" i="1"/>
  <c r="AN7047" i="1"/>
  <c r="AK7047" i="1"/>
  <c r="AE7047" i="1"/>
  <c r="AB7047" i="1"/>
  <c r="Y7047" i="1"/>
  <c r="T7047" i="1"/>
  <c r="Q7047" i="1"/>
  <c r="N7047" i="1"/>
  <c r="BA7046" i="1"/>
  <c r="AV7046" i="1"/>
  <c r="AQ7046" i="1"/>
  <c r="AN7046" i="1"/>
  <c r="AK7046" i="1"/>
  <c r="AE7046" i="1"/>
  <c r="AB7046" i="1"/>
  <c r="Y7046" i="1"/>
  <c r="T7046" i="1"/>
  <c r="Q7046" i="1"/>
  <c r="N7046" i="1"/>
  <c r="BA7045" i="1"/>
  <c r="AV7045" i="1"/>
  <c r="AQ7045" i="1"/>
  <c r="AN7045" i="1"/>
  <c r="AK7045" i="1"/>
  <c r="AE7045" i="1"/>
  <c r="AB7045" i="1"/>
  <c r="Y7045" i="1"/>
  <c r="T7045" i="1"/>
  <c r="Q7045" i="1"/>
  <c r="N7045" i="1"/>
  <c r="BA7044" i="1"/>
  <c r="AV7044" i="1"/>
  <c r="AQ7044" i="1"/>
  <c r="AN7044" i="1"/>
  <c r="AK7044" i="1"/>
  <c r="AE7044" i="1"/>
  <c r="AB7044" i="1"/>
  <c r="Y7044" i="1"/>
  <c r="T7044" i="1"/>
  <c r="Q7044" i="1"/>
  <c r="N7044" i="1"/>
  <c r="BA7043" i="1"/>
  <c r="AV7043" i="1"/>
  <c r="AQ7043" i="1"/>
  <c r="AN7043" i="1"/>
  <c r="AK7043" i="1"/>
  <c r="AE7043" i="1"/>
  <c r="AB7043" i="1"/>
  <c r="Y7043" i="1"/>
  <c r="T7043" i="1"/>
  <c r="Q7043" i="1"/>
  <c r="N7043" i="1"/>
  <c r="BA7042" i="1"/>
  <c r="AV7042" i="1"/>
  <c r="AQ7042" i="1"/>
  <c r="AN7042" i="1"/>
  <c r="AK7042" i="1"/>
  <c r="AE7042" i="1"/>
  <c r="AB7042" i="1"/>
  <c r="Y7042" i="1"/>
  <c r="T7042" i="1"/>
  <c r="Q7042" i="1"/>
  <c r="N7042" i="1"/>
  <c r="BA7041" i="1"/>
  <c r="AV7041" i="1"/>
  <c r="AQ7041" i="1"/>
  <c r="AN7041" i="1"/>
  <c r="AK7041" i="1"/>
  <c r="AE7041" i="1"/>
  <c r="AB7041" i="1"/>
  <c r="Y7041" i="1"/>
  <c r="T7041" i="1"/>
  <c r="Q7041" i="1"/>
  <c r="N7041" i="1"/>
  <c r="BA7040" i="1"/>
  <c r="AV7040" i="1"/>
  <c r="AQ7040" i="1"/>
  <c r="AN7040" i="1"/>
  <c r="AK7040" i="1"/>
  <c r="AE7040" i="1"/>
  <c r="AB7040" i="1"/>
  <c r="Y7040" i="1"/>
  <c r="T7040" i="1"/>
  <c r="Q7040" i="1"/>
  <c r="N7040" i="1"/>
  <c r="BA7039" i="1"/>
  <c r="AV7039" i="1"/>
  <c r="AQ7039" i="1"/>
  <c r="AN7039" i="1"/>
  <c r="AK7039" i="1"/>
  <c r="AE7039" i="1"/>
  <c r="AB7039" i="1"/>
  <c r="Y7039" i="1"/>
  <c r="T7039" i="1"/>
  <c r="Q7039" i="1"/>
  <c r="N7039" i="1"/>
  <c r="BA7038" i="1"/>
  <c r="AV7038" i="1"/>
  <c r="AQ7038" i="1"/>
  <c r="AN7038" i="1"/>
  <c r="AK7038" i="1"/>
  <c r="AE7038" i="1"/>
  <c r="AB7038" i="1"/>
  <c r="Y7038" i="1"/>
  <c r="T7038" i="1"/>
  <c r="Q7038" i="1"/>
  <c r="N7038" i="1"/>
  <c r="BA7037" i="1"/>
  <c r="AV7037" i="1"/>
  <c r="AQ7037" i="1"/>
  <c r="AN7037" i="1"/>
  <c r="AK7037" i="1"/>
  <c r="AE7037" i="1"/>
  <c r="AB7037" i="1"/>
  <c r="Y7037" i="1"/>
  <c r="T7037" i="1"/>
  <c r="Q7037" i="1"/>
  <c r="N7037" i="1"/>
  <c r="BA7036" i="1"/>
  <c r="AV7036" i="1"/>
  <c r="AQ7036" i="1"/>
  <c r="AN7036" i="1"/>
  <c r="AK7036" i="1"/>
  <c r="AE7036" i="1"/>
  <c r="AB7036" i="1"/>
  <c r="Y7036" i="1"/>
  <c r="T7036" i="1"/>
  <c r="Q7036" i="1"/>
  <c r="N7036" i="1"/>
  <c r="BA7035" i="1"/>
  <c r="AV7035" i="1"/>
  <c r="AQ7035" i="1"/>
  <c r="AN7035" i="1"/>
  <c r="AK7035" i="1"/>
  <c r="AE7035" i="1"/>
  <c r="AB7035" i="1"/>
  <c r="Y7035" i="1"/>
  <c r="T7035" i="1"/>
  <c r="Q7035" i="1"/>
  <c r="N7035" i="1"/>
  <c r="BA7034" i="1"/>
  <c r="AV7034" i="1"/>
  <c r="AQ7034" i="1"/>
  <c r="AN7034" i="1"/>
  <c r="AK7034" i="1"/>
  <c r="AE7034" i="1"/>
  <c r="AB7034" i="1"/>
  <c r="Y7034" i="1"/>
  <c r="T7034" i="1"/>
  <c r="Q7034" i="1"/>
  <c r="N7034" i="1"/>
  <c r="BA7033" i="1"/>
  <c r="AV7033" i="1"/>
  <c r="AQ7033" i="1"/>
  <c r="AN7033" i="1"/>
  <c r="AK7033" i="1"/>
  <c r="AE7033" i="1"/>
  <c r="AB7033" i="1"/>
  <c r="Y7033" i="1"/>
  <c r="T7033" i="1"/>
  <c r="Q7033" i="1"/>
  <c r="N7033" i="1"/>
  <c r="BA7032" i="1"/>
  <c r="AV7032" i="1"/>
  <c r="AQ7032" i="1"/>
  <c r="AN7032" i="1"/>
  <c r="AK7032" i="1"/>
  <c r="AE7032" i="1"/>
  <c r="AB7032" i="1"/>
  <c r="Y7032" i="1"/>
  <c r="T7032" i="1"/>
  <c r="Q7032" i="1"/>
  <c r="N7032" i="1"/>
  <c r="BA7031" i="1"/>
  <c r="AV7031" i="1"/>
  <c r="AQ7031" i="1"/>
  <c r="AN7031" i="1"/>
  <c r="AK7031" i="1"/>
  <c r="AE7031" i="1"/>
  <c r="AB7031" i="1"/>
  <c r="Y7031" i="1"/>
  <c r="T7031" i="1"/>
  <c r="Q7031" i="1"/>
  <c r="N7031" i="1"/>
  <c r="BA7030" i="1"/>
  <c r="AV7030" i="1"/>
  <c r="AQ7030" i="1"/>
  <c r="AN7030" i="1"/>
  <c r="AK7030" i="1"/>
  <c r="AE7030" i="1"/>
  <c r="AB7030" i="1"/>
  <c r="Y7030" i="1"/>
  <c r="T7030" i="1"/>
  <c r="Q7030" i="1"/>
  <c r="N7030" i="1"/>
  <c r="BA7029" i="1"/>
  <c r="AV7029" i="1"/>
  <c r="AQ7029" i="1"/>
  <c r="AN7029" i="1"/>
  <c r="AK7029" i="1"/>
  <c r="AE7029" i="1"/>
  <c r="AB7029" i="1"/>
  <c r="Y7029" i="1"/>
  <c r="T7029" i="1"/>
  <c r="Q7029" i="1"/>
  <c r="N7029" i="1"/>
  <c r="BA7028" i="1"/>
  <c r="AV7028" i="1"/>
  <c r="AQ7028" i="1"/>
  <c r="AN7028" i="1"/>
  <c r="AK7028" i="1"/>
  <c r="AE7028" i="1"/>
  <c r="AB7028" i="1"/>
  <c r="Y7028" i="1"/>
  <c r="T7028" i="1"/>
  <c r="Q7028" i="1"/>
  <c r="N7028" i="1"/>
  <c r="BA7027" i="1"/>
  <c r="AV7027" i="1"/>
  <c r="AQ7027" i="1"/>
  <c r="AN7027" i="1"/>
  <c r="AK7027" i="1"/>
  <c r="AE7027" i="1"/>
  <c r="AB7027" i="1"/>
  <c r="Y7027" i="1"/>
  <c r="T7027" i="1"/>
  <c r="Q7027" i="1"/>
  <c r="N7027" i="1"/>
  <c r="BA7026" i="1"/>
  <c r="AV7026" i="1"/>
  <c r="AQ7026" i="1"/>
  <c r="AN7026" i="1"/>
  <c r="AK7026" i="1"/>
  <c r="AE7026" i="1"/>
  <c r="AB7026" i="1"/>
  <c r="Y7026" i="1"/>
  <c r="T7026" i="1"/>
  <c r="Q7026" i="1"/>
  <c r="N7026" i="1"/>
  <c r="BA7025" i="1"/>
  <c r="AV7025" i="1"/>
  <c r="AQ7025" i="1"/>
  <c r="AN7025" i="1"/>
  <c r="AK7025" i="1"/>
  <c r="AE7025" i="1"/>
  <c r="AB7025" i="1"/>
  <c r="Y7025" i="1"/>
  <c r="T7025" i="1"/>
  <c r="Q7025" i="1"/>
  <c r="N7025" i="1"/>
  <c r="BA7024" i="1"/>
  <c r="AV7024" i="1"/>
  <c r="AQ7024" i="1"/>
  <c r="AN7024" i="1"/>
  <c r="AK7024" i="1"/>
  <c r="AE7024" i="1"/>
  <c r="AB7024" i="1"/>
  <c r="Y7024" i="1"/>
  <c r="T7024" i="1"/>
  <c r="Q7024" i="1"/>
  <c r="N7024" i="1"/>
  <c r="BA7023" i="1"/>
  <c r="AV7023" i="1"/>
  <c r="AQ7023" i="1"/>
  <c r="AN7023" i="1"/>
  <c r="AK7023" i="1"/>
  <c r="AE7023" i="1"/>
  <c r="AB7023" i="1"/>
  <c r="Y7023" i="1"/>
  <c r="T7023" i="1"/>
  <c r="Q7023" i="1"/>
  <c r="N7023" i="1"/>
  <c r="BA7022" i="1"/>
  <c r="AV7022" i="1"/>
  <c r="AQ7022" i="1"/>
  <c r="AN7022" i="1"/>
  <c r="AK7022" i="1"/>
  <c r="AE7022" i="1"/>
  <c r="AB7022" i="1"/>
  <c r="Y7022" i="1"/>
  <c r="T7022" i="1"/>
  <c r="Q7022" i="1"/>
  <c r="N7022" i="1"/>
  <c r="BA7021" i="1"/>
  <c r="AV7021" i="1"/>
  <c r="AQ7021" i="1"/>
  <c r="AN7021" i="1"/>
  <c r="AK7021" i="1"/>
  <c r="AE7021" i="1"/>
  <c r="AB7021" i="1"/>
  <c r="Y7021" i="1"/>
  <c r="T7021" i="1"/>
  <c r="Q7021" i="1"/>
  <c r="N7021" i="1"/>
  <c r="BA7020" i="1"/>
  <c r="AV7020" i="1"/>
  <c r="AQ7020" i="1"/>
  <c r="AN7020" i="1"/>
  <c r="AK7020" i="1"/>
  <c r="AE7020" i="1"/>
  <c r="AB7020" i="1"/>
  <c r="Y7020" i="1"/>
  <c r="T7020" i="1"/>
  <c r="Q7020" i="1"/>
  <c r="N7020" i="1"/>
  <c r="BA7019" i="1"/>
  <c r="AV7019" i="1"/>
  <c r="AQ7019" i="1"/>
  <c r="AN7019" i="1"/>
  <c r="AK7019" i="1"/>
  <c r="AE7019" i="1"/>
  <c r="AB7019" i="1"/>
  <c r="Y7019" i="1"/>
  <c r="T7019" i="1"/>
  <c r="Q7019" i="1"/>
  <c r="N7019" i="1"/>
  <c r="BA7018" i="1"/>
  <c r="AV7018" i="1"/>
  <c r="AQ7018" i="1"/>
  <c r="AN7018" i="1"/>
  <c r="AK7018" i="1"/>
  <c r="AE7018" i="1"/>
  <c r="AB7018" i="1"/>
  <c r="Y7018" i="1"/>
  <c r="T7018" i="1"/>
  <c r="Q7018" i="1"/>
  <c r="N7018" i="1"/>
  <c r="BA7017" i="1"/>
  <c r="AV7017" i="1"/>
  <c r="AQ7017" i="1"/>
  <c r="AN7017" i="1"/>
  <c r="AK7017" i="1"/>
  <c r="AE7017" i="1"/>
  <c r="AB7017" i="1"/>
  <c r="Y7017" i="1"/>
  <c r="T7017" i="1"/>
  <c r="Q7017" i="1"/>
  <c r="N7017" i="1"/>
  <c r="BA7016" i="1"/>
  <c r="AV7016" i="1"/>
  <c r="AQ7016" i="1"/>
  <c r="AN7016" i="1"/>
  <c r="AK7016" i="1"/>
  <c r="AE7016" i="1"/>
  <c r="AB7016" i="1"/>
  <c r="Y7016" i="1"/>
  <c r="T7016" i="1"/>
  <c r="Q7016" i="1"/>
  <c r="N7016" i="1"/>
  <c r="BA7015" i="1"/>
  <c r="AV7015" i="1"/>
  <c r="AQ7015" i="1"/>
  <c r="AN7015" i="1"/>
  <c r="AK7015" i="1"/>
  <c r="AE7015" i="1"/>
  <c r="AB7015" i="1"/>
  <c r="Y7015" i="1"/>
  <c r="T7015" i="1"/>
  <c r="Q7015" i="1"/>
  <c r="N7015" i="1"/>
  <c r="BA7014" i="1"/>
  <c r="AV7014" i="1"/>
  <c r="AQ7014" i="1"/>
  <c r="AN7014" i="1"/>
  <c r="AK7014" i="1"/>
  <c r="AE7014" i="1"/>
  <c r="AB7014" i="1"/>
  <c r="Y7014" i="1"/>
  <c r="T7014" i="1"/>
  <c r="Q7014" i="1"/>
  <c r="N7014" i="1"/>
  <c r="BA7013" i="1"/>
  <c r="AV7013" i="1"/>
  <c r="AQ7013" i="1"/>
  <c r="AN7013" i="1"/>
  <c r="AK7013" i="1"/>
  <c r="AE7013" i="1"/>
  <c r="AB7013" i="1"/>
  <c r="Y7013" i="1"/>
  <c r="T7013" i="1"/>
  <c r="Q7013" i="1"/>
  <c r="N7013" i="1"/>
  <c r="BA7012" i="1"/>
  <c r="AV7012" i="1"/>
  <c r="AQ7012" i="1"/>
  <c r="AN7012" i="1"/>
  <c r="AK7012" i="1"/>
  <c r="AE7012" i="1"/>
  <c r="AB7012" i="1"/>
  <c r="Y7012" i="1"/>
  <c r="T7012" i="1"/>
  <c r="Q7012" i="1"/>
  <c r="N7012" i="1"/>
  <c r="BA7011" i="1"/>
  <c r="AV7011" i="1"/>
  <c r="AQ7011" i="1"/>
  <c r="AN7011" i="1"/>
  <c r="AK7011" i="1"/>
  <c r="AE7011" i="1"/>
  <c r="AB7011" i="1"/>
  <c r="Y7011" i="1"/>
  <c r="T7011" i="1"/>
  <c r="Q7011" i="1"/>
  <c r="N7011" i="1"/>
  <c r="BA7010" i="1"/>
  <c r="AV7010" i="1"/>
  <c r="AQ7010" i="1"/>
  <c r="AN7010" i="1"/>
  <c r="AK7010" i="1"/>
  <c r="AE7010" i="1"/>
  <c r="AB7010" i="1"/>
  <c r="Y7010" i="1"/>
  <c r="T7010" i="1"/>
  <c r="Q7010" i="1"/>
  <c r="N7010" i="1"/>
  <c r="BA7009" i="1"/>
  <c r="AV7009" i="1"/>
  <c r="AQ7009" i="1"/>
  <c r="AN7009" i="1"/>
  <c r="AK7009" i="1"/>
  <c r="AE7009" i="1"/>
  <c r="AB7009" i="1"/>
  <c r="Y7009" i="1"/>
  <c r="T7009" i="1"/>
  <c r="Q7009" i="1"/>
  <c r="N7009" i="1"/>
  <c r="BA7008" i="1"/>
  <c r="AV7008" i="1"/>
  <c r="AQ7008" i="1"/>
  <c r="AN7008" i="1"/>
  <c r="AK7008" i="1"/>
  <c r="AE7008" i="1"/>
  <c r="AB7008" i="1"/>
  <c r="Y7008" i="1"/>
  <c r="T7008" i="1"/>
  <c r="Q7008" i="1"/>
  <c r="N7008" i="1"/>
  <c r="BA7007" i="1"/>
  <c r="AV7007" i="1"/>
  <c r="AQ7007" i="1"/>
  <c r="AN7007" i="1"/>
  <c r="AK7007" i="1"/>
  <c r="AE7007" i="1"/>
  <c r="AB7007" i="1"/>
  <c r="Y7007" i="1"/>
  <c r="T7007" i="1"/>
  <c r="Q7007" i="1"/>
  <c r="N7007" i="1"/>
  <c r="BA7006" i="1"/>
  <c r="AV7006" i="1"/>
  <c r="AQ7006" i="1"/>
  <c r="AN7006" i="1"/>
  <c r="AK7006" i="1"/>
  <c r="AE7006" i="1"/>
  <c r="AB7006" i="1"/>
  <c r="Y7006" i="1"/>
  <c r="T7006" i="1"/>
  <c r="Q7006" i="1"/>
  <c r="N7006" i="1"/>
  <c r="BA7005" i="1"/>
  <c r="AV7005" i="1"/>
  <c r="AQ7005" i="1"/>
  <c r="AN7005" i="1"/>
  <c r="AK7005" i="1"/>
  <c r="AE7005" i="1"/>
  <c r="AB7005" i="1"/>
  <c r="Y7005" i="1"/>
  <c r="T7005" i="1"/>
  <c r="Q7005" i="1"/>
  <c r="N7005" i="1"/>
  <c r="BA7004" i="1"/>
  <c r="AV7004" i="1"/>
  <c r="AQ7004" i="1"/>
  <c r="AN7004" i="1"/>
  <c r="AK7004" i="1"/>
  <c r="AE7004" i="1"/>
  <c r="AB7004" i="1"/>
  <c r="Y7004" i="1"/>
  <c r="T7004" i="1"/>
  <c r="Q7004" i="1"/>
  <c r="N7004" i="1"/>
  <c r="BA7003" i="1"/>
  <c r="AV7003" i="1"/>
  <c r="AQ7003" i="1"/>
  <c r="AN7003" i="1"/>
  <c r="AK7003" i="1"/>
  <c r="AE7003" i="1"/>
  <c r="AB7003" i="1"/>
  <c r="Y7003" i="1"/>
  <c r="T7003" i="1"/>
  <c r="Q7003" i="1"/>
  <c r="N7003" i="1"/>
  <c r="BA7002" i="1"/>
  <c r="AV7002" i="1"/>
  <c r="AQ7002" i="1"/>
  <c r="AN7002" i="1"/>
  <c r="AK7002" i="1"/>
  <c r="AE7002" i="1"/>
  <c r="AB7002" i="1"/>
  <c r="Y7002" i="1"/>
  <c r="T7002" i="1"/>
  <c r="Q7002" i="1"/>
  <c r="N7002" i="1"/>
  <c r="BA7001" i="1"/>
  <c r="AV7001" i="1"/>
  <c r="AQ7001" i="1"/>
  <c r="AN7001" i="1"/>
  <c r="AK7001" i="1"/>
  <c r="AE7001" i="1"/>
  <c r="AB7001" i="1"/>
  <c r="Y7001" i="1"/>
  <c r="T7001" i="1"/>
  <c r="Q7001" i="1"/>
  <c r="N7001" i="1"/>
  <c r="BA7000" i="1"/>
  <c r="AV7000" i="1"/>
  <c r="AQ7000" i="1"/>
  <c r="AN7000" i="1"/>
  <c r="AK7000" i="1"/>
  <c r="AE7000" i="1"/>
  <c r="AB7000" i="1"/>
  <c r="Y7000" i="1"/>
  <c r="T7000" i="1"/>
  <c r="Q7000" i="1"/>
  <c r="N7000" i="1"/>
  <c r="BA6999" i="1"/>
  <c r="AV6999" i="1"/>
  <c r="AQ6999" i="1"/>
  <c r="AN6999" i="1"/>
  <c r="AK6999" i="1"/>
  <c r="AE6999" i="1"/>
  <c r="AB6999" i="1"/>
  <c r="Y6999" i="1"/>
  <c r="T6999" i="1"/>
  <c r="Q6999" i="1"/>
  <c r="N6999" i="1"/>
  <c r="BA6998" i="1"/>
  <c r="AV6998" i="1"/>
  <c r="AQ6998" i="1"/>
  <c r="AN6998" i="1"/>
  <c r="AK6998" i="1"/>
  <c r="AE6998" i="1"/>
  <c r="AB6998" i="1"/>
  <c r="Y6998" i="1"/>
  <c r="T6998" i="1"/>
  <c r="Q6998" i="1"/>
  <c r="N6998" i="1"/>
  <c r="BA6997" i="1"/>
  <c r="AV6997" i="1"/>
  <c r="AQ6997" i="1"/>
  <c r="AN6997" i="1"/>
  <c r="AK6997" i="1"/>
  <c r="AE6997" i="1"/>
  <c r="AB6997" i="1"/>
  <c r="Y6997" i="1"/>
  <c r="T6997" i="1"/>
  <c r="Q6997" i="1"/>
  <c r="N6997" i="1"/>
  <c r="BA6996" i="1"/>
  <c r="AV6996" i="1"/>
  <c r="AQ6996" i="1"/>
  <c r="AN6996" i="1"/>
  <c r="AK6996" i="1"/>
  <c r="AE6996" i="1"/>
  <c r="AB6996" i="1"/>
  <c r="Y6996" i="1"/>
  <c r="T6996" i="1"/>
  <c r="Q6996" i="1"/>
  <c r="N6996" i="1"/>
  <c r="BA6995" i="1"/>
  <c r="AV6995" i="1"/>
  <c r="AQ6995" i="1"/>
  <c r="AN6995" i="1"/>
  <c r="AK6995" i="1"/>
  <c r="AE6995" i="1"/>
  <c r="AB6995" i="1"/>
  <c r="Y6995" i="1"/>
  <c r="T6995" i="1"/>
  <c r="Q6995" i="1"/>
  <c r="N6995" i="1"/>
  <c r="BA6994" i="1"/>
  <c r="AV6994" i="1"/>
  <c r="AQ6994" i="1"/>
  <c r="AN6994" i="1"/>
  <c r="AK6994" i="1"/>
  <c r="AE6994" i="1"/>
  <c r="AB6994" i="1"/>
  <c r="Y6994" i="1"/>
  <c r="T6994" i="1"/>
  <c r="Q6994" i="1"/>
  <c r="N6994" i="1"/>
  <c r="BA6993" i="1"/>
  <c r="AV6993" i="1"/>
  <c r="AQ6993" i="1"/>
  <c r="AN6993" i="1"/>
  <c r="AK6993" i="1"/>
  <c r="AE6993" i="1"/>
  <c r="AB6993" i="1"/>
  <c r="Y6993" i="1"/>
  <c r="T6993" i="1"/>
  <c r="Q6993" i="1"/>
  <c r="N6993" i="1"/>
  <c r="BA6992" i="1"/>
  <c r="AV6992" i="1"/>
  <c r="AQ6992" i="1"/>
  <c r="AN6992" i="1"/>
  <c r="AK6992" i="1"/>
  <c r="AE6992" i="1"/>
  <c r="AB6992" i="1"/>
  <c r="Y6992" i="1"/>
  <c r="T6992" i="1"/>
  <c r="Q6992" i="1"/>
  <c r="N6992" i="1"/>
  <c r="BA6991" i="1"/>
  <c r="AV6991" i="1"/>
  <c r="AQ6991" i="1"/>
  <c r="AN6991" i="1"/>
  <c r="AK6991" i="1"/>
  <c r="AE6991" i="1"/>
  <c r="AB6991" i="1"/>
  <c r="Y6991" i="1"/>
  <c r="T6991" i="1"/>
  <c r="Q6991" i="1"/>
  <c r="N6991" i="1"/>
  <c r="BA6990" i="1"/>
  <c r="AV6990" i="1"/>
  <c r="AQ6990" i="1"/>
  <c r="AN6990" i="1"/>
  <c r="AK6990" i="1"/>
  <c r="AE6990" i="1"/>
  <c r="AB6990" i="1"/>
  <c r="Y6990" i="1"/>
  <c r="T6990" i="1"/>
  <c r="Q6990" i="1"/>
  <c r="N6990" i="1"/>
  <c r="BA6989" i="1"/>
  <c r="AV6989" i="1"/>
  <c r="AQ6989" i="1"/>
  <c r="AN6989" i="1"/>
  <c r="AK6989" i="1"/>
  <c r="AE6989" i="1"/>
  <c r="AB6989" i="1"/>
  <c r="Y6989" i="1"/>
  <c r="T6989" i="1"/>
  <c r="Q6989" i="1"/>
  <c r="N6989" i="1"/>
  <c r="BA6988" i="1"/>
  <c r="AV6988" i="1"/>
  <c r="AQ6988" i="1"/>
  <c r="AN6988" i="1"/>
  <c r="AK6988" i="1"/>
  <c r="AE6988" i="1"/>
  <c r="AB6988" i="1"/>
  <c r="Y6988" i="1"/>
  <c r="T6988" i="1"/>
  <c r="Q6988" i="1"/>
  <c r="N6988" i="1"/>
  <c r="BA6987" i="1"/>
  <c r="AV6987" i="1"/>
  <c r="AQ6987" i="1"/>
  <c r="AN6987" i="1"/>
  <c r="AK6987" i="1"/>
  <c r="AE6987" i="1"/>
  <c r="AB6987" i="1"/>
  <c r="Y6987" i="1"/>
  <c r="T6987" i="1"/>
  <c r="Q6987" i="1"/>
  <c r="N6987" i="1"/>
  <c r="BA6986" i="1"/>
  <c r="AV6986" i="1"/>
  <c r="AQ6986" i="1"/>
  <c r="AN6986" i="1"/>
  <c r="AK6986" i="1"/>
  <c r="AE6986" i="1"/>
  <c r="AB6986" i="1"/>
  <c r="Y6986" i="1"/>
  <c r="T6986" i="1"/>
  <c r="Q6986" i="1"/>
  <c r="N6986" i="1"/>
  <c r="BA6985" i="1"/>
  <c r="AV6985" i="1"/>
  <c r="AQ6985" i="1"/>
  <c r="AN6985" i="1"/>
  <c r="AK6985" i="1"/>
  <c r="AE6985" i="1"/>
  <c r="AB6985" i="1"/>
  <c r="Y6985" i="1"/>
  <c r="T6985" i="1"/>
  <c r="Q6985" i="1"/>
  <c r="N6985" i="1"/>
  <c r="BA6984" i="1"/>
  <c r="AV6984" i="1"/>
  <c r="AQ6984" i="1"/>
  <c r="AN6984" i="1"/>
  <c r="AK6984" i="1"/>
  <c r="AE6984" i="1"/>
  <c r="AB6984" i="1"/>
  <c r="Y6984" i="1"/>
  <c r="T6984" i="1"/>
  <c r="Q6984" i="1"/>
  <c r="N6984" i="1"/>
  <c r="BA6983" i="1"/>
  <c r="AV6983" i="1"/>
  <c r="AQ6983" i="1"/>
  <c r="AN6983" i="1"/>
  <c r="AK6983" i="1"/>
  <c r="AE6983" i="1"/>
  <c r="AB6983" i="1"/>
  <c r="Y6983" i="1"/>
  <c r="T6983" i="1"/>
  <c r="Q6983" i="1"/>
  <c r="N6983" i="1"/>
  <c r="BA6982" i="1"/>
  <c r="AV6982" i="1"/>
  <c r="AQ6982" i="1"/>
  <c r="AN6982" i="1"/>
  <c r="AK6982" i="1"/>
  <c r="AE6982" i="1"/>
  <c r="AB6982" i="1"/>
  <c r="Y6982" i="1"/>
  <c r="T6982" i="1"/>
  <c r="Q6982" i="1"/>
  <c r="N6982" i="1"/>
  <c r="BA6981" i="1"/>
  <c r="AV6981" i="1"/>
  <c r="AQ6981" i="1"/>
  <c r="AN6981" i="1"/>
  <c r="AK6981" i="1"/>
  <c r="AE6981" i="1"/>
  <c r="AB6981" i="1"/>
  <c r="Y6981" i="1"/>
  <c r="T6981" i="1"/>
  <c r="Q6981" i="1"/>
  <c r="N6981" i="1"/>
  <c r="BA6980" i="1"/>
  <c r="AV6980" i="1"/>
  <c r="AQ6980" i="1"/>
  <c r="AN6980" i="1"/>
  <c r="AK6980" i="1"/>
  <c r="AE6980" i="1"/>
  <c r="AB6980" i="1"/>
  <c r="Y6980" i="1"/>
  <c r="T6980" i="1"/>
  <c r="Q6980" i="1"/>
  <c r="N6980" i="1"/>
  <c r="BA6979" i="1"/>
  <c r="AV6979" i="1"/>
  <c r="AQ6979" i="1"/>
  <c r="AN6979" i="1"/>
  <c r="AK6979" i="1"/>
  <c r="AE6979" i="1"/>
  <c r="AB6979" i="1"/>
  <c r="Y6979" i="1"/>
  <c r="T6979" i="1"/>
  <c r="Q6979" i="1"/>
  <c r="N6979" i="1"/>
  <c r="BA6978" i="1"/>
  <c r="AV6978" i="1"/>
  <c r="AQ6978" i="1"/>
  <c r="AN6978" i="1"/>
  <c r="AK6978" i="1"/>
  <c r="AE6978" i="1"/>
  <c r="AB6978" i="1"/>
  <c r="Y6978" i="1"/>
  <c r="T6978" i="1"/>
  <c r="Q6978" i="1"/>
  <c r="N6978" i="1"/>
  <c r="BA6977" i="1"/>
  <c r="AV6977" i="1"/>
  <c r="AQ6977" i="1"/>
  <c r="AN6977" i="1"/>
  <c r="AK6977" i="1"/>
  <c r="AE6977" i="1"/>
  <c r="AB6977" i="1"/>
  <c r="Y6977" i="1"/>
  <c r="T6977" i="1"/>
  <c r="Q6977" i="1"/>
  <c r="N6977" i="1"/>
  <c r="BA6976" i="1"/>
  <c r="AV6976" i="1"/>
  <c r="AQ6976" i="1"/>
  <c r="AN6976" i="1"/>
  <c r="AK6976" i="1"/>
  <c r="AE6976" i="1"/>
  <c r="AB6976" i="1"/>
  <c r="Y6976" i="1"/>
  <c r="T6976" i="1"/>
  <c r="Q6976" i="1"/>
  <c r="N6976" i="1"/>
  <c r="BA6975" i="1"/>
  <c r="AV6975" i="1"/>
  <c r="AQ6975" i="1"/>
  <c r="AN6975" i="1"/>
  <c r="AK6975" i="1"/>
  <c r="AE6975" i="1"/>
  <c r="AB6975" i="1"/>
  <c r="Y6975" i="1"/>
  <c r="T6975" i="1"/>
  <c r="Q6975" i="1"/>
  <c r="N6975" i="1"/>
  <c r="BA6974" i="1"/>
  <c r="AV6974" i="1"/>
  <c r="AQ6974" i="1"/>
  <c r="AN6974" i="1"/>
  <c r="AK6974" i="1"/>
  <c r="AE6974" i="1"/>
  <c r="AB6974" i="1"/>
  <c r="Y6974" i="1"/>
  <c r="T6974" i="1"/>
  <c r="Q6974" i="1"/>
  <c r="N6974" i="1"/>
  <c r="BA6973" i="1"/>
  <c r="AV6973" i="1"/>
  <c r="AQ6973" i="1"/>
  <c r="AN6973" i="1"/>
  <c r="AK6973" i="1"/>
  <c r="AE6973" i="1"/>
  <c r="AB6973" i="1"/>
  <c r="Y6973" i="1"/>
  <c r="T6973" i="1"/>
  <c r="Q6973" i="1"/>
  <c r="N6973" i="1"/>
  <c r="BA6972" i="1"/>
  <c r="AV6972" i="1"/>
  <c r="AQ6972" i="1"/>
  <c r="AN6972" i="1"/>
  <c r="AK6972" i="1"/>
  <c r="AE6972" i="1"/>
  <c r="AB6972" i="1"/>
  <c r="Y6972" i="1"/>
  <c r="T6972" i="1"/>
  <c r="Q6972" i="1"/>
  <c r="N6972" i="1"/>
  <c r="BA6971" i="1"/>
  <c r="AV6971" i="1"/>
  <c r="AQ6971" i="1"/>
  <c r="AN6971" i="1"/>
  <c r="AK6971" i="1"/>
  <c r="AE6971" i="1"/>
  <c r="AB6971" i="1"/>
  <c r="Y6971" i="1"/>
  <c r="T6971" i="1"/>
  <c r="Q6971" i="1"/>
  <c r="N6971" i="1"/>
  <c r="BA6970" i="1"/>
  <c r="AV6970" i="1"/>
  <c r="AQ6970" i="1"/>
  <c r="AN6970" i="1"/>
  <c r="AK6970" i="1"/>
  <c r="AE6970" i="1"/>
  <c r="AB6970" i="1"/>
  <c r="Y6970" i="1"/>
  <c r="T6970" i="1"/>
  <c r="Q6970" i="1"/>
  <c r="N6970" i="1"/>
  <c r="BA6969" i="1"/>
  <c r="AV6969" i="1"/>
  <c r="AQ6969" i="1"/>
  <c r="AN6969" i="1"/>
  <c r="AK6969" i="1"/>
  <c r="AE6969" i="1"/>
  <c r="AB6969" i="1"/>
  <c r="Y6969" i="1"/>
  <c r="T6969" i="1"/>
  <c r="Q6969" i="1"/>
  <c r="N6969" i="1"/>
  <c r="BA6968" i="1"/>
  <c r="AV6968" i="1"/>
  <c r="AQ6968" i="1"/>
  <c r="AN6968" i="1"/>
  <c r="AK6968" i="1"/>
  <c r="AE6968" i="1"/>
  <c r="AB6968" i="1"/>
  <c r="Y6968" i="1"/>
  <c r="T6968" i="1"/>
  <c r="Q6968" i="1"/>
  <c r="N6968" i="1"/>
  <c r="BA6967" i="1"/>
  <c r="AV6967" i="1"/>
  <c r="AQ6967" i="1"/>
  <c r="AN6967" i="1"/>
  <c r="AK6967" i="1"/>
  <c r="AE6967" i="1"/>
  <c r="AB6967" i="1"/>
  <c r="Y6967" i="1"/>
  <c r="T6967" i="1"/>
  <c r="Q6967" i="1"/>
  <c r="N6967" i="1"/>
  <c r="BA6966" i="1"/>
  <c r="AV6966" i="1"/>
  <c r="AQ6966" i="1"/>
  <c r="AN6966" i="1"/>
  <c r="AK6966" i="1"/>
  <c r="AE6966" i="1"/>
  <c r="AB6966" i="1"/>
  <c r="Y6966" i="1"/>
  <c r="T6966" i="1"/>
  <c r="Q6966" i="1"/>
  <c r="N6966" i="1"/>
  <c r="BA6965" i="1"/>
  <c r="AV6965" i="1"/>
  <c r="AQ6965" i="1"/>
  <c r="AN6965" i="1"/>
  <c r="AK6965" i="1"/>
  <c r="AE6965" i="1"/>
  <c r="AB6965" i="1"/>
  <c r="Y6965" i="1"/>
  <c r="T6965" i="1"/>
  <c r="Q6965" i="1"/>
  <c r="N6965" i="1"/>
  <c r="BA6964" i="1"/>
  <c r="AV6964" i="1"/>
  <c r="AQ6964" i="1"/>
  <c r="AN6964" i="1"/>
  <c r="AK6964" i="1"/>
  <c r="AE6964" i="1"/>
  <c r="AB6964" i="1"/>
  <c r="Y6964" i="1"/>
  <c r="T6964" i="1"/>
  <c r="Q6964" i="1"/>
  <c r="N6964" i="1"/>
  <c r="BA6963" i="1"/>
  <c r="AV6963" i="1"/>
  <c r="AQ6963" i="1"/>
  <c r="AN6963" i="1"/>
  <c r="AK6963" i="1"/>
  <c r="AE6963" i="1"/>
  <c r="AB6963" i="1"/>
  <c r="Y6963" i="1"/>
  <c r="T6963" i="1"/>
  <c r="Q6963" i="1"/>
  <c r="N6963" i="1"/>
  <c r="BA6962" i="1"/>
  <c r="AV6962" i="1"/>
  <c r="AQ6962" i="1"/>
  <c r="AN6962" i="1"/>
  <c r="AK6962" i="1"/>
  <c r="AE6962" i="1"/>
  <c r="AB6962" i="1"/>
  <c r="Y6962" i="1"/>
  <c r="T6962" i="1"/>
  <c r="Q6962" i="1"/>
  <c r="N6962" i="1"/>
  <c r="BA6961" i="1"/>
  <c r="AV6961" i="1"/>
  <c r="AQ6961" i="1"/>
  <c r="AN6961" i="1"/>
  <c r="AK6961" i="1"/>
  <c r="AE6961" i="1"/>
  <c r="AB6961" i="1"/>
  <c r="Y6961" i="1"/>
  <c r="T6961" i="1"/>
  <c r="Q6961" i="1"/>
  <c r="N6961" i="1"/>
  <c r="BA6960" i="1"/>
  <c r="AV6960" i="1"/>
  <c r="AQ6960" i="1"/>
  <c r="AN6960" i="1"/>
  <c r="AK6960" i="1"/>
  <c r="AE6960" i="1"/>
  <c r="AB6960" i="1"/>
  <c r="Y6960" i="1"/>
  <c r="T6960" i="1"/>
  <c r="Q6960" i="1"/>
  <c r="N6960" i="1"/>
  <c r="BA6959" i="1"/>
  <c r="AV6959" i="1"/>
  <c r="AQ6959" i="1"/>
  <c r="AN6959" i="1"/>
  <c r="AK6959" i="1"/>
  <c r="AE6959" i="1"/>
  <c r="AB6959" i="1"/>
  <c r="Y6959" i="1"/>
  <c r="T6959" i="1"/>
  <c r="Q6959" i="1"/>
  <c r="N6959" i="1"/>
  <c r="BA6958" i="1"/>
  <c r="AV6958" i="1"/>
  <c r="AQ6958" i="1"/>
  <c r="AN6958" i="1"/>
  <c r="AK6958" i="1"/>
  <c r="AE6958" i="1"/>
  <c r="AB6958" i="1"/>
  <c r="Y6958" i="1"/>
  <c r="T6958" i="1"/>
  <c r="Q6958" i="1"/>
  <c r="N6958" i="1"/>
  <c r="BA6957" i="1"/>
  <c r="AV6957" i="1"/>
  <c r="AQ6957" i="1"/>
  <c r="AN6957" i="1"/>
  <c r="AK6957" i="1"/>
  <c r="AE6957" i="1"/>
  <c r="AB6957" i="1"/>
  <c r="Y6957" i="1"/>
  <c r="T6957" i="1"/>
  <c r="Q6957" i="1"/>
  <c r="N6957" i="1"/>
  <c r="BA6956" i="1"/>
  <c r="AV6956" i="1"/>
  <c r="AQ6956" i="1"/>
  <c r="AN6956" i="1"/>
  <c r="AK6956" i="1"/>
  <c r="AE6956" i="1"/>
  <c r="AB6956" i="1"/>
  <c r="Y6956" i="1"/>
  <c r="T6956" i="1"/>
  <c r="Q6956" i="1"/>
  <c r="N6956" i="1"/>
  <c r="BA6955" i="1"/>
  <c r="AV6955" i="1"/>
  <c r="AQ6955" i="1"/>
  <c r="AN6955" i="1"/>
  <c r="AK6955" i="1"/>
  <c r="AE6955" i="1"/>
  <c r="AB6955" i="1"/>
  <c r="Y6955" i="1"/>
  <c r="T6955" i="1"/>
  <c r="Q6955" i="1"/>
  <c r="N6955" i="1"/>
  <c r="BA6954" i="1"/>
  <c r="AV6954" i="1"/>
  <c r="AQ6954" i="1"/>
  <c r="AN6954" i="1"/>
  <c r="AK6954" i="1"/>
  <c r="AE6954" i="1"/>
  <c r="AB6954" i="1"/>
  <c r="Y6954" i="1"/>
  <c r="T6954" i="1"/>
  <c r="Q6954" i="1"/>
  <c r="N6954" i="1"/>
  <c r="BA6953" i="1"/>
  <c r="AV6953" i="1"/>
  <c r="AQ6953" i="1"/>
  <c r="AN6953" i="1"/>
  <c r="AK6953" i="1"/>
  <c r="AE6953" i="1"/>
  <c r="AB6953" i="1"/>
  <c r="Y6953" i="1"/>
  <c r="T6953" i="1"/>
  <c r="Q6953" i="1"/>
  <c r="N6953" i="1"/>
  <c r="BA6952" i="1"/>
  <c r="AV6952" i="1"/>
  <c r="AQ6952" i="1"/>
  <c r="AN6952" i="1"/>
  <c r="AK6952" i="1"/>
  <c r="AE6952" i="1"/>
  <c r="AB6952" i="1"/>
  <c r="Y6952" i="1"/>
  <c r="T6952" i="1"/>
  <c r="Q6952" i="1"/>
  <c r="N6952" i="1"/>
  <c r="BA6951" i="1"/>
  <c r="AV6951" i="1"/>
  <c r="AQ6951" i="1"/>
  <c r="AN6951" i="1"/>
  <c r="AK6951" i="1"/>
  <c r="AE6951" i="1"/>
  <c r="AB6951" i="1"/>
  <c r="Y6951" i="1"/>
  <c r="T6951" i="1"/>
  <c r="Q6951" i="1"/>
  <c r="N6951" i="1"/>
  <c r="BA6950" i="1"/>
  <c r="AV6950" i="1"/>
  <c r="AQ6950" i="1"/>
  <c r="AN6950" i="1"/>
  <c r="AK6950" i="1"/>
  <c r="AE6950" i="1"/>
  <c r="AB6950" i="1"/>
  <c r="Y6950" i="1"/>
  <c r="T6950" i="1"/>
  <c r="Q6950" i="1"/>
  <c r="N6950" i="1"/>
  <c r="BA6949" i="1"/>
  <c r="AV6949" i="1"/>
  <c r="AQ6949" i="1"/>
  <c r="AN6949" i="1"/>
  <c r="AK6949" i="1"/>
  <c r="AE6949" i="1"/>
  <c r="AB6949" i="1"/>
  <c r="Y6949" i="1"/>
  <c r="T6949" i="1"/>
  <c r="Q6949" i="1"/>
  <c r="N6949" i="1"/>
  <c r="BA6948" i="1"/>
  <c r="AV6948" i="1"/>
  <c r="AQ6948" i="1"/>
  <c r="AN6948" i="1"/>
  <c r="AK6948" i="1"/>
  <c r="AE6948" i="1"/>
  <c r="AB6948" i="1"/>
  <c r="Y6948" i="1"/>
  <c r="T6948" i="1"/>
  <c r="Q6948" i="1"/>
  <c r="N6948" i="1"/>
  <c r="BA6947" i="1"/>
  <c r="AV6947" i="1"/>
  <c r="AQ6947" i="1"/>
  <c r="AN6947" i="1"/>
  <c r="AK6947" i="1"/>
  <c r="AE6947" i="1"/>
  <c r="AB6947" i="1"/>
  <c r="Y6947" i="1"/>
  <c r="T6947" i="1"/>
  <c r="Q6947" i="1"/>
  <c r="N6947" i="1"/>
  <c r="BA6946" i="1"/>
  <c r="AV6946" i="1"/>
  <c r="AQ6946" i="1"/>
  <c r="AN6946" i="1"/>
  <c r="AK6946" i="1"/>
  <c r="AE6946" i="1"/>
  <c r="AB6946" i="1"/>
  <c r="Y6946" i="1"/>
  <c r="T6946" i="1"/>
  <c r="Q6946" i="1"/>
  <c r="N6946" i="1"/>
  <c r="BA6945" i="1"/>
  <c r="AV6945" i="1"/>
  <c r="AQ6945" i="1"/>
  <c r="AN6945" i="1"/>
  <c r="AK6945" i="1"/>
  <c r="AE6945" i="1"/>
  <c r="AB6945" i="1"/>
  <c r="Y6945" i="1"/>
  <c r="T6945" i="1"/>
  <c r="Q6945" i="1"/>
  <c r="N6945" i="1"/>
  <c r="BA6944" i="1"/>
  <c r="AV6944" i="1"/>
  <c r="AQ6944" i="1"/>
  <c r="AN6944" i="1"/>
  <c r="AK6944" i="1"/>
  <c r="AE6944" i="1"/>
  <c r="AB6944" i="1"/>
  <c r="Y6944" i="1"/>
  <c r="T6944" i="1"/>
  <c r="Q6944" i="1"/>
  <c r="N6944" i="1"/>
  <c r="BA6943" i="1"/>
  <c r="AV6943" i="1"/>
  <c r="AQ6943" i="1"/>
  <c r="AN6943" i="1"/>
  <c r="AK6943" i="1"/>
  <c r="AE6943" i="1"/>
  <c r="AB6943" i="1"/>
  <c r="Y6943" i="1"/>
  <c r="T6943" i="1"/>
  <c r="Q6943" i="1"/>
  <c r="N6943" i="1"/>
  <c r="BA6942" i="1"/>
  <c r="AV6942" i="1"/>
  <c r="AQ6942" i="1"/>
  <c r="AN6942" i="1"/>
  <c r="AK6942" i="1"/>
  <c r="AE6942" i="1"/>
  <c r="AB6942" i="1"/>
  <c r="Y6942" i="1"/>
  <c r="T6942" i="1"/>
  <c r="Q6942" i="1"/>
  <c r="N6942" i="1"/>
  <c r="BA6941" i="1"/>
  <c r="AV6941" i="1"/>
  <c r="AQ6941" i="1"/>
  <c r="AN6941" i="1"/>
  <c r="AK6941" i="1"/>
  <c r="AE6941" i="1"/>
  <c r="AB6941" i="1"/>
  <c r="Y6941" i="1"/>
  <c r="T6941" i="1"/>
  <c r="Q6941" i="1"/>
  <c r="N6941" i="1"/>
  <c r="BA6940" i="1"/>
  <c r="AV6940" i="1"/>
  <c r="AQ6940" i="1"/>
  <c r="AN6940" i="1"/>
  <c r="AK6940" i="1"/>
  <c r="AE6940" i="1"/>
  <c r="AB6940" i="1"/>
  <c r="Y6940" i="1"/>
  <c r="T6940" i="1"/>
  <c r="Q6940" i="1"/>
  <c r="N6940" i="1"/>
  <c r="BA6939" i="1"/>
  <c r="AV6939" i="1"/>
  <c r="AQ6939" i="1"/>
  <c r="AN6939" i="1"/>
  <c r="AK6939" i="1"/>
  <c r="AE6939" i="1"/>
  <c r="AB6939" i="1"/>
  <c r="Y6939" i="1"/>
  <c r="T6939" i="1"/>
  <c r="Q6939" i="1"/>
  <c r="N6939" i="1"/>
  <c r="BA6938" i="1"/>
  <c r="AV6938" i="1"/>
  <c r="AQ6938" i="1"/>
  <c r="AN6938" i="1"/>
  <c r="AK6938" i="1"/>
  <c r="AE6938" i="1"/>
  <c r="AB6938" i="1"/>
  <c r="Y6938" i="1"/>
  <c r="T6938" i="1"/>
  <c r="Q6938" i="1"/>
  <c r="N6938" i="1"/>
  <c r="BA6937" i="1"/>
  <c r="AV6937" i="1"/>
  <c r="AQ6937" i="1"/>
  <c r="AN6937" i="1"/>
  <c r="AK6937" i="1"/>
  <c r="AE6937" i="1"/>
  <c r="AB6937" i="1"/>
  <c r="Y6937" i="1"/>
  <c r="T6937" i="1"/>
  <c r="Q6937" i="1"/>
  <c r="N6937" i="1"/>
  <c r="BA6936" i="1"/>
  <c r="AV6936" i="1"/>
  <c r="AQ6936" i="1"/>
  <c r="AN6936" i="1"/>
  <c r="AK6936" i="1"/>
  <c r="AE6936" i="1"/>
  <c r="AB6936" i="1"/>
  <c r="Y6936" i="1"/>
  <c r="T6936" i="1"/>
  <c r="Q6936" i="1"/>
  <c r="N6936" i="1"/>
  <c r="BA6935" i="1"/>
  <c r="AV6935" i="1"/>
  <c r="AQ6935" i="1"/>
  <c r="AN6935" i="1"/>
  <c r="AK6935" i="1"/>
  <c r="AE6935" i="1"/>
  <c r="AB6935" i="1"/>
  <c r="Y6935" i="1"/>
  <c r="T6935" i="1"/>
  <c r="Q6935" i="1"/>
  <c r="N6935" i="1"/>
  <c r="BA6934" i="1"/>
  <c r="AV6934" i="1"/>
  <c r="AQ6934" i="1"/>
  <c r="AN6934" i="1"/>
  <c r="AK6934" i="1"/>
  <c r="AE6934" i="1"/>
  <c r="AB6934" i="1"/>
  <c r="Y6934" i="1"/>
  <c r="T6934" i="1"/>
  <c r="Q6934" i="1"/>
  <c r="N6934" i="1"/>
  <c r="BA6933" i="1"/>
  <c r="AV6933" i="1"/>
  <c r="AQ6933" i="1"/>
  <c r="AN6933" i="1"/>
  <c r="AK6933" i="1"/>
  <c r="AE6933" i="1"/>
  <c r="AB6933" i="1"/>
  <c r="Y6933" i="1"/>
  <c r="T6933" i="1"/>
  <c r="Q6933" i="1"/>
  <c r="N6933" i="1"/>
  <c r="BA6932" i="1"/>
  <c r="AV6932" i="1"/>
  <c r="AQ6932" i="1"/>
  <c r="AN6932" i="1"/>
  <c r="AK6932" i="1"/>
  <c r="AE6932" i="1"/>
  <c r="AB6932" i="1"/>
  <c r="Y6932" i="1"/>
  <c r="T6932" i="1"/>
  <c r="Q6932" i="1"/>
  <c r="N6932" i="1"/>
  <c r="BA6931" i="1"/>
  <c r="AV6931" i="1"/>
  <c r="AQ6931" i="1"/>
  <c r="AN6931" i="1"/>
  <c r="AK6931" i="1"/>
  <c r="AE6931" i="1"/>
  <c r="AB6931" i="1"/>
  <c r="Y6931" i="1"/>
  <c r="T6931" i="1"/>
  <c r="Q6931" i="1"/>
  <c r="N6931" i="1"/>
  <c r="BA6930" i="1"/>
  <c r="AV6930" i="1"/>
  <c r="AQ6930" i="1"/>
  <c r="AN6930" i="1"/>
  <c r="AK6930" i="1"/>
  <c r="AE6930" i="1"/>
  <c r="AB6930" i="1"/>
  <c r="Y6930" i="1"/>
  <c r="T6930" i="1"/>
  <c r="Q6930" i="1"/>
  <c r="N6930" i="1"/>
  <c r="BA6929" i="1"/>
  <c r="AV6929" i="1"/>
  <c r="AQ6929" i="1"/>
  <c r="AN6929" i="1"/>
  <c r="AK6929" i="1"/>
  <c r="AE6929" i="1"/>
  <c r="AB6929" i="1"/>
  <c r="Y6929" i="1"/>
  <c r="T6929" i="1"/>
  <c r="Q6929" i="1"/>
  <c r="N6929" i="1"/>
  <c r="BA6928" i="1"/>
  <c r="AV6928" i="1"/>
  <c r="AQ6928" i="1"/>
  <c r="AN6928" i="1"/>
  <c r="AK6928" i="1"/>
  <c r="AE6928" i="1"/>
  <c r="AB6928" i="1"/>
  <c r="Y6928" i="1"/>
  <c r="T6928" i="1"/>
  <c r="Q6928" i="1"/>
  <c r="N6928" i="1"/>
  <c r="BA6927" i="1"/>
  <c r="AV6927" i="1"/>
  <c r="AQ6927" i="1"/>
  <c r="AN6927" i="1"/>
  <c r="AK6927" i="1"/>
  <c r="AE6927" i="1"/>
  <c r="AB6927" i="1"/>
  <c r="Y6927" i="1"/>
  <c r="T6927" i="1"/>
  <c r="Q6927" i="1"/>
  <c r="N6927" i="1"/>
  <c r="BA6926" i="1"/>
  <c r="AV6926" i="1"/>
  <c r="AQ6926" i="1"/>
  <c r="AN6926" i="1"/>
  <c r="AK6926" i="1"/>
  <c r="AE6926" i="1"/>
  <c r="AB6926" i="1"/>
  <c r="Y6926" i="1"/>
  <c r="T6926" i="1"/>
  <c r="Q6926" i="1"/>
  <c r="N6926" i="1"/>
  <c r="BA6925" i="1"/>
  <c r="AV6925" i="1"/>
  <c r="AQ6925" i="1"/>
  <c r="AN6925" i="1"/>
  <c r="AK6925" i="1"/>
  <c r="AE6925" i="1"/>
  <c r="AB6925" i="1"/>
  <c r="Y6925" i="1"/>
  <c r="T6925" i="1"/>
  <c r="Q6925" i="1"/>
  <c r="N6925" i="1"/>
  <c r="BA6924" i="1"/>
  <c r="AV6924" i="1"/>
  <c r="AQ6924" i="1"/>
  <c r="AN6924" i="1"/>
  <c r="AK6924" i="1"/>
  <c r="AE6924" i="1"/>
  <c r="AB6924" i="1"/>
  <c r="Y6924" i="1"/>
  <c r="T6924" i="1"/>
  <c r="Q6924" i="1"/>
  <c r="N6924" i="1"/>
  <c r="BA6923" i="1"/>
  <c r="AV6923" i="1"/>
  <c r="AQ6923" i="1"/>
  <c r="AN6923" i="1"/>
  <c r="AK6923" i="1"/>
  <c r="AE6923" i="1"/>
  <c r="AB6923" i="1"/>
  <c r="Y6923" i="1"/>
  <c r="T6923" i="1"/>
  <c r="Q6923" i="1"/>
  <c r="N6923" i="1"/>
  <c r="BA6922" i="1"/>
  <c r="AV6922" i="1"/>
  <c r="AQ6922" i="1"/>
  <c r="AN6922" i="1"/>
  <c r="AK6922" i="1"/>
  <c r="AE6922" i="1"/>
  <c r="AB6922" i="1"/>
  <c r="Y6922" i="1"/>
  <c r="T6922" i="1"/>
  <c r="Q6922" i="1"/>
  <c r="N6922" i="1"/>
  <c r="BA6921" i="1"/>
  <c r="AV6921" i="1"/>
  <c r="AQ6921" i="1"/>
  <c r="AN6921" i="1"/>
  <c r="AK6921" i="1"/>
  <c r="AE6921" i="1"/>
  <c r="AB6921" i="1"/>
  <c r="Y6921" i="1"/>
  <c r="T6921" i="1"/>
  <c r="Q6921" i="1"/>
  <c r="N6921" i="1"/>
  <c r="BA6920" i="1"/>
  <c r="AV6920" i="1"/>
  <c r="AQ6920" i="1"/>
  <c r="AN6920" i="1"/>
  <c r="AK6920" i="1"/>
  <c r="AE6920" i="1"/>
  <c r="AB6920" i="1"/>
  <c r="Y6920" i="1"/>
  <c r="T6920" i="1"/>
  <c r="Q6920" i="1"/>
  <c r="N6920" i="1"/>
  <c r="BA6919" i="1"/>
  <c r="AV6919" i="1"/>
  <c r="AQ6919" i="1"/>
  <c r="AN6919" i="1"/>
  <c r="AK6919" i="1"/>
  <c r="AE6919" i="1"/>
  <c r="AB6919" i="1"/>
  <c r="Y6919" i="1"/>
  <c r="T6919" i="1"/>
  <c r="Q6919" i="1"/>
  <c r="N6919" i="1"/>
  <c r="BA6918" i="1"/>
  <c r="AV6918" i="1"/>
  <c r="AQ6918" i="1"/>
  <c r="AN6918" i="1"/>
  <c r="AK6918" i="1"/>
  <c r="AE6918" i="1"/>
  <c r="AB6918" i="1"/>
  <c r="Y6918" i="1"/>
  <c r="T6918" i="1"/>
  <c r="Q6918" i="1"/>
  <c r="N6918" i="1"/>
  <c r="BA6917" i="1"/>
  <c r="AV6917" i="1"/>
  <c r="AQ6917" i="1"/>
  <c r="AN6917" i="1"/>
  <c r="AK6917" i="1"/>
  <c r="AE6917" i="1"/>
  <c r="AB6917" i="1"/>
  <c r="Y6917" i="1"/>
  <c r="T6917" i="1"/>
  <c r="Q6917" i="1"/>
  <c r="N6917" i="1"/>
  <c r="BA6916" i="1"/>
  <c r="AV6916" i="1"/>
  <c r="AQ6916" i="1"/>
  <c r="AN6916" i="1"/>
  <c r="AK6916" i="1"/>
  <c r="AE6916" i="1"/>
  <c r="AB6916" i="1"/>
  <c r="Y6916" i="1"/>
  <c r="T6916" i="1"/>
  <c r="Q6916" i="1"/>
  <c r="N6916" i="1"/>
  <c r="BA6915" i="1"/>
  <c r="AV6915" i="1"/>
  <c r="AQ6915" i="1"/>
  <c r="AN6915" i="1"/>
  <c r="AK6915" i="1"/>
  <c r="AE6915" i="1"/>
  <c r="AB6915" i="1"/>
  <c r="Y6915" i="1"/>
  <c r="T6915" i="1"/>
  <c r="Q6915" i="1"/>
  <c r="N6915" i="1"/>
  <c r="BA6914" i="1"/>
  <c r="AV6914" i="1"/>
  <c r="AQ6914" i="1"/>
  <c r="AN6914" i="1"/>
  <c r="AK6914" i="1"/>
  <c r="AE6914" i="1"/>
  <c r="AB6914" i="1"/>
  <c r="Y6914" i="1"/>
  <c r="T6914" i="1"/>
  <c r="Q6914" i="1"/>
  <c r="N6914" i="1"/>
  <c r="BA6913" i="1"/>
  <c r="AV6913" i="1"/>
  <c r="AQ6913" i="1"/>
  <c r="AN6913" i="1"/>
  <c r="AK6913" i="1"/>
  <c r="AE6913" i="1"/>
  <c r="AB6913" i="1"/>
  <c r="Y6913" i="1"/>
  <c r="T6913" i="1"/>
  <c r="Q6913" i="1"/>
  <c r="N6913" i="1"/>
  <c r="BA6912" i="1"/>
  <c r="AV6912" i="1"/>
  <c r="AQ6912" i="1"/>
  <c r="AN6912" i="1"/>
  <c r="AK6912" i="1"/>
  <c r="AE6912" i="1"/>
  <c r="AB6912" i="1"/>
  <c r="Y6912" i="1"/>
  <c r="T6912" i="1"/>
  <c r="Q6912" i="1"/>
  <c r="N6912" i="1"/>
  <c r="BA6911" i="1"/>
  <c r="AV6911" i="1"/>
  <c r="AQ6911" i="1"/>
  <c r="AN6911" i="1"/>
  <c r="AK6911" i="1"/>
  <c r="AE6911" i="1"/>
  <c r="AB6911" i="1"/>
  <c r="Y6911" i="1"/>
  <c r="T6911" i="1"/>
  <c r="Q6911" i="1"/>
  <c r="N6911" i="1"/>
  <c r="BA6910" i="1"/>
  <c r="AV6910" i="1"/>
  <c r="AQ6910" i="1"/>
  <c r="AN6910" i="1"/>
  <c r="AK6910" i="1"/>
  <c r="AE6910" i="1"/>
  <c r="AB6910" i="1"/>
  <c r="Y6910" i="1"/>
  <c r="T6910" i="1"/>
  <c r="Q6910" i="1"/>
  <c r="N6910" i="1"/>
  <c r="BA6909" i="1"/>
  <c r="AV6909" i="1"/>
  <c r="AQ6909" i="1"/>
  <c r="AN6909" i="1"/>
  <c r="AK6909" i="1"/>
  <c r="AE6909" i="1"/>
  <c r="AB6909" i="1"/>
  <c r="Y6909" i="1"/>
  <c r="T6909" i="1"/>
  <c r="Q6909" i="1"/>
  <c r="N6909" i="1"/>
  <c r="BA6908" i="1"/>
  <c r="AV6908" i="1"/>
  <c r="AQ6908" i="1"/>
  <c r="AN6908" i="1"/>
  <c r="AK6908" i="1"/>
  <c r="AE6908" i="1"/>
  <c r="AB6908" i="1"/>
  <c r="Y6908" i="1"/>
  <c r="T6908" i="1"/>
  <c r="Q6908" i="1"/>
  <c r="N6908" i="1"/>
  <c r="BA6907" i="1"/>
  <c r="AV6907" i="1"/>
  <c r="AQ6907" i="1"/>
  <c r="AN6907" i="1"/>
  <c r="AK6907" i="1"/>
  <c r="AE6907" i="1"/>
  <c r="AB6907" i="1"/>
  <c r="Y6907" i="1"/>
  <c r="T6907" i="1"/>
  <c r="Q6907" i="1"/>
  <c r="N6907" i="1"/>
  <c r="BA6906" i="1"/>
  <c r="AV6906" i="1"/>
  <c r="AQ6906" i="1"/>
  <c r="AN6906" i="1"/>
  <c r="AK6906" i="1"/>
  <c r="AE6906" i="1"/>
  <c r="AB6906" i="1"/>
  <c r="Y6906" i="1"/>
  <c r="T6906" i="1"/>
  <c r="Q6906" i="1"/>
  <c r="N6906" i="1"/>
  <c r="BA6905" i="1"/>
  <c r="AV6905" i="1"/>
  <c r="AQ6905" i="1"/>
  <c r="AN6905" i="1"/>
  <c r="AK6905" i="1"/>
  <c r="AE6905" i="1"/>
  <c r="AB6905" i="1"/>
  <c r="Y6905" i="1"/>
  <c r="T6905" i="1"/>
  <c r="Q6905" i="1"/>
  <c r="N6905" i="1"/>
  <c r="BA6904" i="1"/>
  <c r="AV6904" i="1"/>
  <c r="AQ6904" i="1"/>
  <c r="AN6904" i="1"/>
  <c r="AK6904" i="1"/>
  <c r="AE6904" i="1"/>
  <c r="AB6904" i="1"/>
  <c r="Y6904" i="1"/>
  <c r="T6904" i="1"/>
  <c r="Q6904" i="1"/>
  <c r="N6904" i="1"/>
  <c r="BA6903" i="1"/>
  <c r="AV6903" i="1"/>
  <c r="AQ6903" i="1"/>
  <c r="AN6903" i="1"/>
  <c r="AK6903" i="1"/>
  <c r="AE6903" i="1"/>
  <c r="AB6903" i="1"/>
  <c r="Y6903" i="1"/>
  <c r="T6903" i="1"/>
  <c r="Q6903" i="1"/>
  <c r="N6903" i="1"/>
  <c r="BA6902" i="1"/>
  <c r="AV6902" i="1"/>
  <c r="AQ6902" i="1"/>
  <c r="AN6902" i="1"/>
  <c r="AK6902" i="1"/>
  <c r="AE6902" i="1"/>
  <c r="AB6902" i="1"/>
  <c r="Y6902" i="1"/>
  <c r="T6902" i="1"/>
  <c r="Q6902" i="1"/>
  <c r="N6902" i="1"/>
  <c r="BA6901" i="1"/>
  <c r="AV6901" i="1"/>
  <c r="AQ6901" i="1"/>
  <c r="AN6901" i="1"/>
  <c r="AK6901" i="1"/>
  <c r="AE6901" i="1"/>
  <c r="AB6901" i="1"/>
  <c r="Y6901" i="1"/>
  <c r="T6901" i="1"/>
  <c r="Q6901" i="1"/>
  <c r="N6901" i="1"/>
  <c r="BA6900" i="1"/>
  <c r="AV6900" i="1"/>
  <c r="AQ6900" i="1"/>
  <c r="AN6900" i="1"/>
  <c r="AK6900" i="1"/>
  <c r="AE6900" i="1"/>
  <c r="AB6900" i="1"/>
  <c r="Y6900" i="1"/>
  <c r="T6900" i="1"/>
  <c r="Q6900" i="1"/>
  <c r="N6900" i="1"/>
  <c r="BA6899" i="1"/>
  <c r="AV6899" i="1"/>
  <c r="AQ6899" i="1"/>
  <c r="AN6899" i="1"/>
  <c r="AK6899" i="1"/>
  <c r="AE6899" i="1"/>
  <c r="AB6899" i="1"/>
  <c r="Y6899" i="1"/>
  <c r="T6899" i="1"/>
  <c r="Q6899" i="1"/>
  <c r="N6899" i="1"/>
  <c r="BA6898" i="1"/>
  <c r="AV6898" i="1"/>
  <c r="AQ6898" i="1"/>
  <c r="AN6898" i="1"/>
  <c r="AK6898" i="1"/>
  <c r="AE6898" i="1"/>
  <c r="AB6898" i="1"/>
  <c r="Y6898" i="1"/>
  <c r="T6898" i="1"/>
  <c r="Q6898" i="1"/>
  <c r="N6898" i="1"/>
  <c r="BA6897" i="1"/>
  <c r="AV6897" i="1"/>
  <c r="AQ6897" i="1"/>
  <c r="AN6897" i="1"/>
  <c r="AK6897" i="1"/>
  <c r="AE6897" i="1"/>
  <c r="AB6897" i="1"/>
  <c r="Y6897" i="1"/>
  <c r="T6897" i="1"/>
  <c r="Q6897" i="1"/>
  <c r="N6897" i="1"/>
  <c r="BA6896" i="1"/>
  <c r="AV6896" i="1"/>
  <c r="AQ6896" i="1"/>
  <c r="AN6896" i="1"/>
  <c r="AK6896" i="1"/>
  <c r="AE6896" i="1"/>
  <c r="AB6896" i="1"/>
  <c r="Y6896" i="1"/>
  <c r="T6896" i="1"/>
  <c r="Q6896" i="1"/>
  <c r="N6896" i="1"/>
  <c r="BA6895" i="1"/>
  <c r="AV6895" i="1"/>
  <c r="AQ6895" i="1"/>
  <c r="AN6895" i="1"/>
  <c r="AK6895" i="1"/>
  <c r="AE6895" i="1"/>
  <c r="AB6895" i="1"/>
  <c r="Y6895" i="1"/>
  <c r="T6895" i="1"/>
  <c r="Q6895" i="1"/>
  <c r="N6895" i="1"/>
  <c r="BA6894" i="1"/>
  <c r="AV6894" i="1"/>
  <c r="AQ6894" i="1"/>
  <c r="AN6894" i="1"/>
  <c r="AK6894" i="1"/>
  <c r="AE6894" i="1"/>
  <c r="AB6894" i="1"/>
  <c r="Y6894" i="1"/>
  <c r="T6894" i="1"/>
  <c r="Q6894" i="1"/>
  <c r="N6894" i="1"/>
  <c r="BA6893" i="1"/>
  <c r="AV6893" i="1"/>
  <c r="AQ6893" i="1"/>
  <c r="AN6893" i="1"/>
  <c r="AK6893" i="1"/>
  <c r="AE6893" i="1"/>
  <c r="AB6893" i="1"/>
  <c r="Y6893" i="1"/>
  <c r="T6893" i="1"/>
  <c r="Q6893" i="1"/>
  <c r="N6893" i="1"/>
  <c r="BA6892" i="1"/>
  <c r="AV6892" i="1"/>
  <c r="AQ6892" i="1"/>
  <c r="AN6892" i="1"/>
  <c r="AK6892" i="1"/>
  <c r="AE6892" i="1"/>
  <c r="AB6892" i="1"/>
  <c r="Y6892" i="1"/>
  <c r="T6892" i="1"/>
  <c r="Q6892" i="1"/>
  <c r="N6892" i="1"/>
  <c r="BA6891" i="1"/>
  <c r="AV6891" i="1"/>
  <c r="AQ6891" i="1"/>
  <c r="AN6891" i="1"/>
  <c r="AK6891" i="1"/>
  <c r="AE6891" i="1"/>
  <c r="AB6891" i="1"/>
  <c r="Y6891" i="1"/>
  <c r="T6891" i="1"/>
  <c r="Q6891" i="1"/>
  <c r="N6891" i="1"/>
  <c r="BA6890" i="1"/>
  <c r="AV6890" i="1"/>
  <c r="AQ6890" i="1"/>
  <c r="AN6890" i="1"/>
  <c r="AK6890" i="1"/>
  <c r="AE6890" i="1"/>
  <c r="AB6890" i="1"/>
  <c r="Y6890" i="1"/>
  <c r="T6890" i="1"/>
  <c r="Q6890" i="1"/>
  <c r="N6890" i="1"/>
  <c r="BA6889" i="1"/>
  <c r="AV6889" i="1"/>
  <c r="AQ6889" i="1"/>
  <c r="AN6889" i="1"/>
  <c r="AK6889" i="1"/>
  <c r="AE6889" i="1"/>
  <c r="AB6889" i="1"/>
  <c r="Y6889" i="1"/>
  <c r="T6889" i="1"/>
  <c r="Q6889" i="1"/>
  <c r="N6889" i="1"/>
  <c r="BA6888" i="1"/>
  <c r="AV6888" i="1"/>
  <c r="AQ6888" i="1"/>
  <c r="AN6888" i="1"/>
  <c r="AK6888" i="1"/>
  <c r="AE6888" i="1"/>
  <c r="AB6888" i="1"/>
  <c r="Y6888" i="1"/>
  <c r="T6888" i="1"/>
  <c r="Q6888" i="1"/>
  <c r="N6888" i="1"/>
  <c r="BA6887" i="1"/>
  <c r="AV6887" i="1"/>
  <c r="AQ6887" i="1"/>
  <c r="AN6887" i="1"/>
  <c r="AK6887" i="1"/>
  <c r="AE6887" i="1"/>
  <c r="AB6887" i="1"/>
  <c r="Y6887" i="1"/>
  <c r="T6887" i="1"/>
  <c r="Q6887" i="1"/>
  <c r="N6887" i="1"/>
  <c r="BA6886" i="1"/>
  <c r="AV6886" i="1"/>
  <c r="AQ6886" i="1"/>
  <c r="AN6886" i="1"/>
  <c r="AK6886" i="1"/>
  <c r="AE6886" i="1"/>
  <c r="AB6886" i="1"/>
  <c r="Y6886" i="1"/>
  <c r="T6886" i="1"/>
  <c r="Q6886" i="1"/>
  <c r="N6886" i="1"/>
  <c r="BA6885" i="1"/>
  <c r="AV6885" i="1"/>
  <c r="AQ6885" i="1"/>
  <c r="AN6885" i="1"/>
  <c r="AK6885" i="1"/>
  <c r="AE6885" i="1"/>
  <c r="AB6885" i="1"/>
  <c r="Y6885" i="1"/>
  <c r="T6885" i="1"/>
  <c r="Q6885" i="1"/>
  <c r="N6885" i="1"/>
  <c r="BA6884" i="1"/>
  <c r="AV6884" i="1"/>
  <c r="AQ6884" i="1"/>
  <c r="AN6884" i="1"/>
  <c r="AK6884" i="1"/>
  <c r="AE6884" i="1"/>
  <c r="AB6884" i="1"/>
  <c r="Y6884" i="1"/>
  <c r="T6884" i="1"/>
  <c r="Q6884" i="1"/>
  <c r="N6884" i="1"/>
  <c r="BA6883" i="1"/>
  <c r="AV6883" i="1"/>
  <c r="AQ6883" i="1"/>
  <c r="AN6883" i="1"/>
  <c r="AK6883" i="1"/>
  <c r="AE6883" i="1"/>
  <c r="AB6883" i="1"/>
  <c r="Y6883" i="1"/>
  <c r="T6883" i="1"/>
  <c r="Q6883" i="1"/>
  <c r="N6883" i="1"/>
  <c r="BA6882" i="1"/>
  <c r="AV6882" i="1"/>
  <c r="AQ6882" i="1"/>
  <c r="AN6882" i="1"/>
  <c r="AK6882" i="1"/>
  <c r="AE6882" i="1"/>
  <c r="AB6882" i="1"/>
  <c r="Y6882" i="1"/>
  <c r="T6882" i="1"/>
  <c r="Q6882" i="1"/>
  <c r="N6882" i="1"/>
  <c r="BA6881" i="1"/>
  <c r="AV6881" i="1"/>
  <c r="AQ6881" i="1"/>
  <c r="AN6881" i="1"/>
  <c r="AK6881" i="1"/>
  <c r="AE6881" i="1"/>
  <c r="AB6881" i="1"/>
  <c r="Y6881" i="1"/>
  <c r="T6881" i="1"/>
  <c r="Q6881" i="1"/>
  <c r="N6881" i="1"/>
  <c r="BA6880" i="1"/>
  <c r="AV6880" i="1"/>
  <c r="AQ6880" i="1"/>
  <c r="AN6880" i="1"/>
  <c r="AK6880" i="1"/>
  <c r="AE6880" i="1"/>
  <c r="AB6880" i="1"/>
  <c r="Y6880" i="1"/>
  <c r="T6880" i="1"/>
  <c r="Q6880" i="1"/>
  <c r="N6880" i="1"/>
  <c r="BA6879" i="1"/>
  <c r="AV6879" i="1"/>
  <c r="AQ6879" i="1"/>
  <c r="AN6879" i="1"/>
  <c r="AK6879" i="1"/>
  <c r="AE6879" i="1"/>
  <c r="AB6879" i="1"/>
  <c r="Y6879" i="1"/>
  <c r="T6879" i="1"/>
  <c r="Q6879" i="1"/>
  <c r="N6879" i="1"/>
  <c r="BA6878" i="1"/>
  <c r="AV6878" i="1"/>
  <c r="AQ6878" i="1"/>
  <c r="AN6878" i="1"/>
  <c r="AK6878" i="1"/>
  <c r="AE6878" i="1"/>
  <c r="AB6878" i="1"/>
  <c r="Y6878" i="1"/>
  <c r="T6878" i="1"/>
  <c r="Q6878" i="1"/>
  <c r="N6878" i="1"/>
  <c r="BA6877" i="1"/>
  <c r="AV6877" i="1"/>
  <c r="AQ6877" i="1"/>
  <c r="AN6877" i="1"/>
  <c r="AK6877" i="1"/>
  <c r="AE6877" i="1"/>
  <c r="AB6877" i="1"/>
  <c r="Y6877" i="1"/>
  <c r="T6877" i="1"/>
  <c r="Q6877" i="1"/>
  <c r="N6877" i="1"/>
  <c r="BA6876" i="1"/>
  <c r="AV6876" i="1"/>
  <c r="AQ6876" i="1"/>
  <c r="AN6876" i="1"/>
  <c r="AK6876" i="1"/>
  <c r="AE6876" i="1"/>
  <c r="AB6876" i="1"/>
  <c r="Y6876" i="1"/>
  <c r="T6876" i="1"/>
  <c r="Q6876" i="1"/>
  <c r="N6876" i="1"/>
  <c r="BA6875" i="1"/>
  <c r="AV6875" i="1"/>
  <c r="AQ6875" i="1"/>
  <c r="AN6875" i="1"/>
  <c r="AK6875" i="1"/>
  <c r="AE6875" i="1"/>
  <c r="AB6875" i="1"/>
  <c r="Y6875" i="1"/>
  <c r="T6875" i="1"/>
  <c r="Q6875" i="1"/>
  <c r="N6875" i="1"/>
  <c r="BA6874" i="1"/>
  <c r="AV6874" i="1"/>
  <c r="AQ6874" i="1"/>
  <c r="AN6874" i="1"/>
  <c r="AK6874" i="1"/>
  <c r="AE6874" i="1"/>
  <c r="AB6874" i="1"/>
  <c r="Y6874" i="1"/>
  <c r="T6874" i="1"/>
  <c r="Q6874" i="1"/>
  <c r="N6874" i="1"/>
  <c r="BA6873" i="1"/>
  <c r="AV6873" i="1"/>
  <c r="AQ6873" i="1"/>
  <c r="AN6873" i="1"/>
  <c r="AK6873" i="1"/>
  <c r="AE6873" i="1"/>
  <c r="AB6873" i="1"/>
  <c r="Y6873" i="1"/>
  <c r="T6873" i="1"/>
  <c r="Q6873" i="1"/>
  <c r="N6873" i="1"/>
  <c r="BA6872" i="1"/>
  <c r="AV6872" i="1"/>
  <c r="AQ6872" i="1"/>
  <c r="AN6872" i="1"/>
  <c r="AK6872" i="1"/>
  <c r="AE6872" i="1"/>
  <c r="AB6872" i="1"/>
  <c r="Y6872" i="1"/>
  <c r="T6872" i="1"/>
  <c r="Q6872" i="1"/>
  <c r="N6872" i="1"/>
  <c r="BA6871" i="1"/>
  <c r="AV6871" i="1"/>
  <c r="AQ6871" i="1"/>
  <c r="AN6871" i="1"/>
  <c r="AK6871" i="1"/>
  <c r="AE6871" i="1"/>
  <c r="AB6871" i="1"/>
  <c r="Y6871" i="1"/>
  <c r="T6871" i="1"/>
  <c r="Q6871" i="1"/>
  <c r="N6871" i="1"/>
  <c r="BA6870" i="1"/>
  <c r="AV6870" i="1"/>
  <c r="AQ6870" i="1"/>
  <c r="AN6870" i="1"/>
  <c r="AK6870" i="1"/>
  <c r="AE6870" i="1"/>
  <c r="AB6870" i="1"/>
  <c r="Y6870" i="1"/>
  <c r="T6870" i="1"/>
  <c r="Q6870" i="1"/>
  <c r="N6870" i="1"/>
  <c r="BA6869" i="1"/>
  <c r="AV6869" i="1"/>
  <c r="AQ6869" i="1"/>
  <c r="AN6869" i="1"/>
  <c r="AK6869" i="1"/>
  <c r="AE6869" i="1"/>
  <c r="AB6869" i="1"/>
  <c r="Y6869" i="1"/>
  <c r="T6869" i="1"/>
  <c r="Q6869" i="1"/>
  <c r="N6869" i="1"/>
  <c r="BA6868" i="1"/>
  <c r="AV6868" i="1"/>
  <c r="AQ6868" i="1"/>
  <c r="AN6868" i="1"/>
  <c r="AK6868" i="1"/>
  <c r="AE6868" i="1"/>
  <c r="AB6868" i="1"/>
  <c r="Y6868" i="1"/>
  <c r="T6868" i="1"/>
  <c r="Q6868" i="1"/>
  <c r="N6868" i="1"/>
  <c r="BA6867" i="1"/>
  <c r="AV6867" i="1"/>
  <c r="AQ6867" i="1"/>
  <c r="AN6867" i="1"/>
  <c r="AK6867" i="1"/>
  <c r="AE6867" i="1"/>
  <c r="AB6867" i="1"/>
  <c r="Y6867" i="1"/>
  <c r="T6867" i="1"/>
  <c r="Q6867" i="1"/>
  <c r="N6867" i="1"/>
  <c r="BA6866" i="1"/>
  <c r="AV6866" i="1"/>
  <c r="AQ6866" i="1"/>
  <c r="AN6866" i="1"/>
  <c r="AK6866" i="1"/>
  <c r="AE6866" i="1"/>
  <c r="AB6866" i="1"/>
  <c r="Y6866" i="1"/>
  <c r="T6866" i="1"/>
  <c r="Q6866" i="1"/>
  <c r="N6866" i="1"/>
  <c r="BA6865" i="1"/>
  <c r="AV6865" i="1"/>
  <c r="AQ6865" i="1"/>
  <c r="AN6865" i="1"/>
  <c r="AK6865" i="1"/>
  <c r="AE6865" i="1"/>
  <c r="AB6865" i="1"/>
  <c r="Y6865" i="1"/>
  <c r="T6865" i="1"/>
  <c r="Q6865" i="1"/>
  <c r="N6865" i="1"/>
  <c r="BA6864" i="1"/>
  <c r="AV6864" i="1"/>
  <c r="AQ6864" i="1"/>
  <c r="AN6864" i="1"/>
  <c r="AK6864" i="1"/>
  <c r="AE6864" i="1"/>
  <c r="AB6864" i="1"/>
  <c r="Y6864" i="1"/>
  <c r="T6864" i="1"/>
  <c r="Q6864" i="1"/>
  <c r="N6864" i="1"/>
  <c r="BA6863" i="1"/>
  <c r="AV6863" i="1"/>
  <c r="AQ6863" i="1"/>
  <c r="AN6863" i="1"/>
  <c r="AK6863" i="1"/>
  <c r="AE6863" i="1"/>
  <c r="AB6863" i="1"/>
  <c r="Y6863" i="1"/>
  <c r="T6863" i="1"/>
  <c r="Q6863" i="1"/>
  <c r="N6863" i="1"/>
  <c r="BA6862" i="1"/>
  <c r="AV6862" i="1"/>
  <c r="AQ6862" i="1"/>
  <c r="AN6862" i="1"/>
  <c r="AK6862" i="1"/>
  <c r="AE6862" i="1"/>
  <c r="AB6862" i="1"/>
  <c r="Y6862" i="1"/>
  <c r="T6862" i="1"/>
  <c r="Q6862" i="1"/>
  <c r="N6862" i="1"/>
  <c r="BA6861" i="1"/>
  <c r="AV6861" i="1"/>
  <c r="AQ6861" i="1"/>
  <c r="AN6861" i="1"/>
  <c r="AK6861" i="1"/>
  <c r="AE6861" i="1"/>
  <c r="AB6861" i="1"/>
  <c r="Y6861" i="1"/>
  <c r="T6861" i="1"/>
  <c r="Q6861" i="1"/>
  <c r="N6861" i="1"/>
  <c r="BA6860" i="1"/>
  <c r="AV6860" i="1"/>
  <c r="AQ6860" i="1"/>
  <c r="AN6860" i="1"/>
  <c r="AK6860" i="1"/>
  <c r="AE6860" i="1"/>
  <c r="AB6860" i="1"/>
  <c r="Y6860" i="1"/>
  <c r="T6860" i="1"/>
  <c r="Q6860" i="1"/>
  <c r="N6860" i="1"/>
  <c r="BA6859" i="1"/>
  <c r="AV6859" i="1"/>
  <c r="AQ6859" i="1"/>
  <c r="AN6859" i="1"/>
  <c r="AK6859" i="1"/>
  <c r="AE6859" i="1"/>
  <c r="AB6859" i="1"/>
  <c r="Y6859" i="1"/>
  <c r="T6859" i="1"/>
  <c r="Q6859" i="1"/>
  <c r="N6859" i="1"/>
  <c r="BA6858" i="1"/>
  <c r="AV6858" i="1"/>
  <c r="AQ6858" i="1"/>
  <c r="AN6858" i="1"/>
  <c r="AK6858" i="1"/>
  <c r="AE6858" i="1"/>
  <c r="AB6858" i="1"/>
  <c r="Y6858" i="1"/>
  <c r="T6858" i="1"/>
  <c r="Q6858" i="1"/>
  <c r="N6858" i="1"/>
  <c r="BA6857" i="1"/>
  <c r="AV6857" i="1"/>
  <c r="AQ6857" i="1"/>
  <c r="AN6857" i="1"/>
  <c r="AK6857" i="1"/>
  <c r="AE6857" i="1"/>
  <c r="AB6857" i="1"/>
  <c r="Y6857" i="1"/>
  <c r="T6857" i="1"/>
  <c r="Q6857" i="1"/>
  <c r="N6857" i="1"/>
  <c r="BA6856" i="1"/>
  <c r="AV6856" i="1"/>
  <c r="AQ6856" i="1"/>
  <c r="AN6856" i="1"/>
  <c r="AK6856" i="1"/>
  <c r="AE6856" i="1"/>
  <c r="AB6856" i="1"/>
  <c r="Y6856" i="1"/>
  <c r="T6856" i="1"/>
  <c r="Q6856" i="1"/>
  <c r="N6856" i="1"/>
  <c r="BA6855" i="1"/>
  <c r="AV6855" i="1"/>
  <c r="AQ6855" i="1"/>
  <c r="AN6855" i="1"/>
  <c r="AK6855" i="1"/>
  <c r="AE6855" i="1"/>
  <c r="AB6855" i="1"/>
  <c r="Y6855" i="1"/>
  <c r="T6855" i="1"/>
  <c r="Q6855" i="1"/>
  <c r="N6855" i="1"/>
  <c r="BA6854" i="1"/>
  <c r="AV6854" i="1"/>
  <c r="AQ6854" i="1"/>
  <c r="AN6854" i="1"/>
  <c r="AK6854" i="1"/>
  <c r="AE6854" i="1"/>
  <c r="AB6854" i="1"/>
  <c r="Y6854" i="1"/>
  <c r="T6854" i="1"/>
  <c r="Q6854" i="1"/>
  <c r="N6854" i="1"/>
  <c r="BA6853" i="1"/>
  <c r="AV6853" i="1"/>
  <c r="AQ6853" i="1"/>
  <c r="AN6853" i="1"/>
  <c r="AK6853" i="1"/>
  <c r="AE6853" i="1"/>
  <c r="AB6853" i="1"/>
  <c r="Y6853" i="1"/>
  <c r="T6853" i="1"/>
  <c r="Q6853" i="1"/>
  <c r="N6853" i="1"/>
  <c r="BA6852" i="1"/>
  <c r="AV6852" i="1"/>
  <c r="AQ6852" i="1"/>
  <c r="AN6852" i="1"/>
  <c r="AK6852" i="1"/>
  <c r="AE6852" i="1"/>
  <c r="AB6852" i="1"/>
  <c r="Y6852" i="1"/>
  <c r="T6852" i="1"/>
  <c r="Q6852" i="1"/>
  <c r="N6852" i="1"/>
  <c r="BA6851" i="1"/>
  <c r="AV6851" i="1"/>
  <c r="AQ6851" i="1"/>
  <c r="AN6851" i="1"/>
  <c r="AK6851" i="1"/>
  <c r="AE6851" i="1"/>
  <c r="AB6851" i="1"/>
  <c r="Y6851" i="1"/>
  <c r="T6851" i="1"/>
  <c r="Q6851" i="1"/>
  <c r="N6851" i="1"/>
  <c r="BA6850" i="1"/>
  <c r="AV6850" i="1"/>
  <c r="AQ6850" i="1"/>
  <c r="AN6850" i="1"/>
  <c r="AK6850" i="1"/>
  <c r="AE6850" i="1"/>
  <c r="AB6850" i="1"/>
  <c r="Y6850" i="1"/>
  <c r="T6850" i="1"/>
  <c r="Q6850" i="1"/>
  <c r="N6850" i="1"/>
  <c r="BA6849" i="1"/>
  <c r="AV6849" i="1"/>
  <c r="AQ6849" i="1"/>
  <c r="AN6849" i="1"/>
  <c r="AK6849" i="1"/>
  <c r="AE6849" i="1"/>
  <c r="AB6849" i="1"/>
  <c r="Y6849" i="1"/>
  <c r="T6849" i="1"/>
  <c r="Q6849" i="1"/>
  <c r="N6849" i="1"/>
  <c r="BA6848" i="1"/>
  <c r="AV6848" i="1"/>
  <c r="AQ6848" i="1"/>
  <c r="AN6848" i="1"/>
  <c r="AK6848" i="1"/>
  <c r="AE6848" i="1"/>
  <c r="AB6848" i="1"/>
  <c r="Y6848" i="1"/>
  <c r="T6848" i="1"/>
  <c r="Q6848" i="1"/>
  <c r="N6848" i="1"/>
  <c r="BA6847" i="1"/>
  <c r="AV6847" i="1"/>
  <c r="AQ6847" i="1"/>
  <c r="AN6847" i="1"/>
  <c r="AK6847" i="1"/>
  <c r="AE6847" i="1"/>
  <c r="AB6847" i="1"/>
  <c r="Y6847" i="1"/>
  <c r="T6847" i="1"/>
  <c r="Q6847" i="1"/>
  <c r="N6847" i="1"/>
  <c r="BA6846" i="1"/>
  <c r="AV6846" i="1"/>
  <c r="AQ6846" i="1"/>
  <c r="AN6846" i="1"/>
  <c r="AK6846" i="1"/>
  <c r="AE6846" i="1"/>
  <c r="AB6846" i="1"/>
  <c r="Y6846" i="1"/>
  <c r="T6846" i="1"/>
  <c r="Q6846" i="1"/>
  <c r="N6846" i="1"/>
  <c r="BA6845" i="1"/>
  <c r="AV6845" i="1"/>
  <c r="AQ6845" i="1"/>
  <c r="AN6845" i="1"/>
  <c r="AK6845" i="1"/>
  <c r="AE6845" i="1"/>
  <c r="AB6845" i="1"/>
  <c r="Y6845" i="1"/>
  <c r="T6845" i="1"/>
  <c r="Q6845" i="1"/>
  <c r="N6845" i="1"/>
  <c r="BA6844" i="1"/>
  <c r="AV6844" i="1"/>
  <c r="AQ6844" i="1"/>
  <c r="AN6844" i="1"/>
  <c r="AK6844" i="1"/>
  <c r="AE6844" i="1"/>
  <c r="AB6844" i="1"/>
  <c r="Y6844" i="1"/>
  <c r="T6844" i="1"/>
  <c r="Q6844" i="1"/>
  <c r="N6844" i="1"/>
  <c r="BA6843" i="1"/>
  <c r="AV6843" i="1"/>
  <c r="AQ6843" i="1"/>
  <c r="AN6843" i="1"/>
  <c r="AK6843" i="1"/>
  <c r="AE6843" i="1"/>
  <c r="AB6843" i="1"/>
  <c r="Y6843" i="1"/>
  <c r="T6843" i="1"/>
  <c r="Q6843" i="1"/>
  <c r="N6843" i="1"/>
  <c r="BA6842" i="1"/>
  <c r="AV6842" i="1"/>
  <c r="AQ6842" i="1"/>
  <c r="AN6842" i="1"/>
  <c r="AK6842" i="1"/>
  <c r="AE6842" i="1"/>
  <c r="AB6842" i="1"/>
  <c r="Y6842" i="1"/>
  <c r="T6842" i="1"/>
  <c r="Q6842" i="1"/>
  <c r="N6842" i="1"/>
  <c r="BA6841" i="1"/>
  <c r="AV6841" i="1"/>
  <c r="AQ6841" i="1"/>
  <c r="AN6841" i="1"/>
  <c r="AK6841" i="1"/>
  <c r="AE6841" i="1"/>
  <c r="AB6841" i="1"/>
  <c r="Y6841" i="1"/>
  <c r="T6841" i="1"/>
  <c r="Q6841" i="1"/>
  <c r="N6841" i="1"/>
  <c r="BA6840" i="1"/>
  <c r="AV6840" i="1"/>
  <c r="AQ6840" i="1"/>
  <c r="AN6840" i="1"/>
  <c r="AK6840" i="1"/>
  <c r="AE6840" i="1"/>
  <c r="AB6840" i="1"/>
  <c r="Y6840" i="1"/>
  <c r="T6840" i="1"/>
  <c r="Q6840" i="1"/>
  <c r="N6840" i="1"/>
  <c r="BA6839" i="1"/>
  <c r="AV6839" i="1"/>
  <c r="AQ6839" i="1"/>
  <c r="AN6839" i="1"/>
  <c r="AK6839" i="1"/>
  <c r="AE6839" i="1"/>
  <c r="AB6839" i="1"/>
  <c r="Y6839" i="1"/>
  <c r="T6839" i="1"/>
  <c r="Q6839" i="1"/>
  <c r="N6839" i="1"/>
  <c r="BA6838" i="1"/>
  <c r="AV6838" i="1"/>
  <c r="AQ6838" i="1"/>
  <c r="AN6838" i="1"/>
  <c r="AK6838" i="1"/>
  <c r="AE6838" i="1"/>
  <c r="AB6838" i="1"/>
  <c r="Y6838" i="1"/>
  <c r="T6838" i="1"/>
  <c r="Q6838" i="1"/>
  <c r="N6838" i="1"/>
  <c r="BA6837" i="1"/>
  <c r="AV6837" i="1"/>
  <c r="AQ6837" i="1"/>
  <c r="AN6837" i="1"/>
  <c r="AK6837" i="1"/>
  <c r="AE6837" i="1"/>
  <c r="AB6837" i="1"/>
  <c r="Y6837" i="1"/>
  <c r="T6837" i="1"/>
  <c r="Q6837" i="1"/>
  <c r="N6837" i="1"/>
  <c r="BA6836" i="1"/>
  <c r="AV6836" i="1"/>
  <c r="AQ6836" i="1"/>
  <c r="AN6836" i="1"/>
  <c r="AK6836" i="1"/>
  <c r="AE6836" i="1"/>
  <c r="AB6836" i="1"/>
  <c r="Y6836" i="1"/>
  <c r="T6836" i="1"/>
  <c r="Q6836" i="1"/>
  <c r="N6836" i="1"/>
  <c r="BA6835" i="1"/>
  <c r="AV6835" i="1"/>
  <c r="AQ6835" i="1"/>
  <c r="AN6835" i="1"/>
  <c r="AK6835" i="1"/>
  <c r="AE6835" i="1"/>
  <c r="AB6835" i="1"/>
  <c r="Y6835" i="1"/>
  <c r="T6835" i="1"/>
  <c r="Q6835" i="1"/>
  <c r="N6835" i="1"/>
  <c r="BA6834" i="1"/>
  <c r="AV6834" i="1"/>
  <c r="AQ6834" i="1"/>
  <c r="AN6834" i="1"/>
  <c r="AK6834" i="1"/>
  <c r="AE6834" i="1"/>
  <c r="AB6834" i="1"/>
  <c r="Y6834" i="1"/>
  <c r="T6834" i="1"/>
  <c r="Q6834" i="1"/>
  <c r="N6834" i="1"/>
  <c r="BA6833" i="1"/>
  <c r="AV6833" i="1"/>
  <c r="AQ6833" i="1"/>
  <c r="AN6833" i="1"/>
  <c r="AK6833" i="1"/>
  <c r="AE6833" i="1"/>
  <c r="AB6833" i="1"/>
  <c r="Y6833" i="1"/>
  <c r="T6833" i="1"/>
  <c r="Q6833" i="1"/>
  <c r="N6833" i="1"/>
  <c r="BA6832" i="1"/>
  <c r="AV6832" i="1"/>
  <c r="AQ6832" i="1"/>
  <c r="AN6832" i="1"/>
  <c r="AK6832" i="1"/>
  <c r="AE6832" i="1"/>
  <c r="AB6832" i="1"/>
  <c r="Y6832" i="1"/>
  <c r="T6832" i="1"/>
  <c r="Q6832" i="1"/>
  <c r="N6832" i="1"/>
  <c r="BA6831" i="1"/>
  <c r="AV6831" i="1"/>
  <c r="AQ6831" i="1"/>
  <c r="AN6831" i="1"/>
  <c r="AK6831" i="1"/>
  <c r="AE6831" i="1"/>
  <c r="AB6831" i="1"/>
  <c r="Y6831" i="1"/>
  <c r="T6831" i="1"/>
  <c r="Q6831" i="1"/>
  <c r="N6831" i="1"/>
  <c r="BA6830" i="1"/>
  <c r="AV6830" i="1"/>
  <c r="AQ6830" i="1"/>
  <c r="AN6830" i="1"/>
  <c r="AK6830" i="1"/>
  <c r="AE6830" i="1"/>
  <c r="AB6830" i="1"/>
  <c r="Y6830" i="1"/>
  <c r="T6830" i="1"/>
  <c r="Q6830" i="1"/>
  <c r="N6830" i="1"/>
  <c r="BA6829" i="1"/>
  <c r="AV6829" i="1"/>
  <c r="AQ6829" i="1"/>
  <c r="AN6829" i="1"/>
  <c r="AK6829" i="1"/>
  <c r="AE6829" i="1"/>
  <c r="AB6829" i="1"/>
  <c r="Y6829" i="1"/>
  <c r="T6829" i="1"/>
  <c r="Q6829" i="1"/>
  <c r="N6829" i="1"/>
  <c r="BA6828" i="1"/>
  <c r="AV6828" i="1"/>
  <c r="AQ6828" i="1"/>
  <c r="AN6828" i="1"/>
  <c r="AK6828" i="1"/>
  <c r="AE6828" i="1"/>
  <c r="AB6828" i="1"/>
  <c r="Y6828" i="1"/>
  <c r="T6828" i="1"/>
  <c r="Q6828" i="1"/>
  <c r="N6828" i="1"/>
  <c r="BA6827" i="1"/>
  <c r="AV6827" i="1"/>
  <c r="AQ6827" i="1"/>
  <c r="AN6827" i="1"/>
  <c r="AK6827" i="1"/>
  <c r="AE6827" i="1"/>
  <c r="AB6827" i="1"/>
  <c r="Y6827" i="1"/>
  <c r="T6827" i="1"/>
  <c r="Q6827" i="1"/>
  <c r="N6827" i="1"/>
  <c r="BA6826" i="1"/>
  <c r="AV6826" i="1"/>
  <c r="AQ6826" i="1"/>
  <c r="AN6826" i="1"/>
  <c r="AK6826" i="1"/>
  <c r="AE6826" i="1"/>
  <c r="AB6826" i="1"/>
  <c r="Y6826" i="1"/>
  <c r="T6826" i="1"/>
  <c r="Q6826" i="1"/>
  <c r="N6826" i="1"/>
  <c r="BA6825" i="1"/>
  <c r="AV6825" i="1"/>
  <c r="AQ6825" i="1"/>
  <c r="AN6825" i="1"/>
  <c r="AK6825" i="1"/>
  <c r="AE6825" i="1"/>
  <c r="AB6825" i="1"/>
  <c r="Y6825" i="1"/>
  <c r="T6825" i="1"/>
  <c r="Q6825" i="1"/>
  <c r="N6825" i="1"/>
  <c r="BA6824" i="1"/>
  <c r="AV6824" i="1"/>
  <c r="AQ6824" i="1"/>
  <c r="AN6824" i="1"/>
  <c r="AK6824" i="1"/>
  <c r="AE6824" i="1"/>
  <c r="AB6824" i="1"/>
  <c r="Y6824" i="1"/>
  <c r="T6824" i="1"/>
  <c r="Q6824" i="1"/>
  <c r="N6824" i="1"/>
  <c r="BA6823" i="1"/>
  <c r="AV6823" i="1"/>
  <c r="AQ6823" i="1"/>
  <c r="AN6823" i="1"/>
  <c r="AK6823" i="1"/>
  <c r="AE6823" i="1"/>
  <c r="AB6823" i="1"/>
  <c r="Y6823" i="1"/>
  <c r="T6823" i="1"/>
  <c r="Q6823" i="1"/>
  <c r="N6823" i="1"/>
  <c r="BA6822" i="1"/>
  <c r="AV6822" i="1"/>
  <c r="AQ6822" i="1"/>
  <c r="AN6822" i="1"/>
  <c r="AK6822" i="1"/>
  <c r="AE6822" i="1"/>
  <c r="AB6822" i="1"/>
  <c r="Y6822" i="1"/>
  <c r="T6822" i="1"/>
  <c r="Q6822" i="1"/>
  <c r="N6822" i="1"/>
  <c r="BA6821" i="1"/>
  <c r="AV6821" i="1"/>
  <c r="AQ6821" i="1"/>
  <c r="AN6821" i="1"/>
  <c r="AK6821" i="1"/>
  <c r="AE6821" i="1"/>
  <c r="AB6821" i="1"/>
  <c r="Y6821" i="1"/>
  <c r="T6821" i="1"/>
  <c r="Q6821" i="1"/>
  <c r="N6821" i="1"/>
  <c r="BA6820" i="1"/>
  <c r="AV6820" i="1"/>
  <c r="AQ6820" i="1"/>
  <c r="AN6820" i="1"/>
  <c r="AK6820" i="1"/>
  <c r="AE6820" i="1"/>
  <c r="AB6820" i="1"/>
  <c r="Y6820" i="1"/>
  <c r="T6820" i="1"/>
  <c r="Q6820" i="1"/>
  <c r="N6820" i="1"/>
  <c r="BA6819" i="1"/>
  <c r="AV6819" i="1"/>
  <c r="AQ6819" i="1"/>
  <c r="AN6819" i="1"/>
  <c r="AK6819" i="1"/>
  <c r="AE6819" i="1"/>
  <c r="AB6819" i="1"/>
  <c r="Y6819" i="1"/>
  <c r="T6819" i="1"/>
  <c r="Q6819" i="1"/>
  <c r="N6819" i="1"/>
  <c r="BA6818" i="1"/>
  <c r="AV6818" i="1"/>
  <c r="AQ6818" i="1"/>
  <c r="AN6818" i="1"/>
  <c r="AK6818" i="1"/>
  <c r="AE6818" i="1"/>
  <c r="AB6818" i="1"/>
  <c r="Y6818" i="1"/>
  <c r="T6818" i="1"/>
  <c r="Q6818" i="1"/>
  <c r="N6818" i="1"/>
  <c r="BA6817" i="1"/>
  <c r="AV6817" i="1"/>
  <c r="AQ6817" i="1"/>
  <c r="AN6817" i="1"/>
  <c r="AK6817" i="1"/>
  <c r="AE6817" i="1"/>
  <c r="AB6817" i="1"/>
  <c r="Y6817" i="1"/>
  <c r="T6817" i="1"/>
  <c r="Q6817" i="1"/>
  <c r="N6817" i="1"/>
  <c r="BA6816" i="1"/>
  <c r="AV6816" i="1"/>
  <c r="AQ6816" i="1"/>
  <c r="AN6816" i="1"/>
  <c r="AK6816" i="1"/>
  <c r="AE6816" i="1"/>
  <c r="AB6816" i="1"/>
  <c r="Y6816" i="1"/>
  <c r="T6816" i="1"/>
  <c r="Q6816" i="1"/>
  <c r="N6816" i="1"/>
  <c r="BA6815" i="1"/>
  <c r="AV6815" i="1"/>
  <c r="AQ6815" i="1"/>
  <c r="AN6815" i="1"/>
  <c r="AK6815" i="1"/>
  <c r="AE6815" i="1"/>
  <c r="AB6815" i="1"/>
  <c r="Y6815" i="1"/>
  <c r="T6815" i="1"/>
  <c r="Q6815" i="1"/>
  <c r="N6815" i="1"/>
  <c r="BA6814" i="1"/>
  <c r="AV6814" i="1"/>
  <c r="AQ6814" i="1"/>
  <c r="AN6814" i="1"/>
  <c r="AK6814" i="1"/>
  <c r="AE6814" i="1"/>
  <c r="AB6814" i="1"/>
  <c r="Y6814" i="1"/>
  <c r="T6814" i="1"/>
  <c r="Q6814" i="1"/>
  <c r="N6814" i="1"/>
  <c r="BA6813" i="1"/>
  <c r="AV6813" i="1"/>
  <c r="AQ6813" i="1"/>
  <c r="AN6813" i="1"/>
  <c r="AK6813" i="1"/>
  <c r="AE6813" i="1"/>
  <c r="AB6813" i="1"/>
  <c r="Y6813" i="1"/>
  <c r="T6813" i="1"/>
  <c r="Q6813" i="1"/>
  <c r="N6813" i="1"/>
  <c r="BA6812" i="1"/>
  <c r="AV6812" i="1"/>
  <c r="AQ6812" i="1"/>
  <c r="AN6812" i="1"/>
  <c r="AK6812" i="1"/>
  <c r="AE6812" i="1"/>
  <c r="AB6812" i="1"/>
  <c r="Y6812" i="1"/>
  <c r="T6812" i="1"/>
  <c r="Q6812" i="1"/>
  <c r="N6812" i="1"/>
  <c r="BA6811" i="1"/>
  <c r="AV6811" i="1"/>
  <c r="AQ6811" i="1"/>
  <c r="AN6811" i="1"/>
  <c r="AK6811" i="1"/>
  <c r="AE6811" i="1"/>
  <c r="AB6811" i="1"/>
  <c r="Y6811" i="1"/>
  <c r="T6811" i="1"/>
  <c r="Q6811" i="1"/>
  <c r="N6811" i="1"/>
  <c r="BA6810" i="1"/>
  <c r="AV6810" i="1"/>
  <c r="AQ6810" i="1"/>
  <c r="AN6810" i="1"/>
  <c r="AK6810" i="1"/>
  <c r="AE6810" i="1"/>
  <c r="AB6810" i="1"/>
  <c r="Y6810" i="1"/>
  <c r="T6810" i="1"/>
  <c r="Q6810" i="1"/>
  <c r="N6810" i="1"/>
  <c r="BA6809" i="1"/>
  <c r="AV6809" i="1"/>
  <c r="AQ6809" i="1"/>
  <c r="AN6809" i="1"/>
  <c r="AK6809" i="1"/>
  <c r="AE6809" i="1"/>
  <c r="AB6809" i="1"/>
  <c r="Y6809" i="1"/>
  <c r="T6809" i="1"/>
  <c r="Q6809" i="1"/>
  <c r="N6809" i="1"/>
  <c r="BA6808" i="1"/>
  <c r="AV6808" i="1"/>
  <c r="AQ6808" i="1"/>
  <c r="AN6808" i="1"/>
  <c r="AK6808" i="1"/>
  <c r="AE6808" i="1"/>
  <c r="AB6808" i="1"/>
  <c r="Y6808" i="1"/>
  <c r="T6808" i="1"/>
  <c r="Q6808" i="1"/>
  <c r="N6808" i="1"/>
  <c r="BA6807" i="1"/>
  <c r="AV6807" i="1"/>
  <c r="AQ6807" i="1"/>
  <c r="AN6807" i="1"/>
  <c r="AK6807" i="1"/>
  <c r="AE6807" i="1"/>
  <c r="AB6807" i="1"/>
  <c r="Y6807" i="1"/>
  <c r="T6807" i="1"/>
  <c r="Q6807" i="1"/>
  <c r="N6807" i="1"/>
  <c r="BA6806" i="1"/>
  <c r="AV6806" i="1"/>
  <c r="AQ6806" i="1"/>
  <c r="AN6806" i="1"/>
  <c r="AK6806" i="1"/>
  <c r="AE6806" i="1"/>
  <c r="AB6806" i="1"/>
  <c r="Y6806" i="1"/>
  <c r="T6806" i="1"/>
  <c r="Q6806" i="1"/>
  <c r="N6806" i="1"/>
  <c r="BA6805" i="1"/>
  <c r="AV6805" i="1"/>
  <c r="AQ6805" i="1"/>
  <c r="AN6805" i="1"/>
  <c r="AK6805" i="1"/>
  <c r="AE6805" i="1"/>
  <c r="AB6805" i="1"/>
  <c r="Y6805" i="1"/>
  <c r="T6805" i="1"/>
  <c r="Q6805" i="1"/>
  <c r="N6805" i="1"/>
  <c r="BA6804" i="1"/>
  <c r="AV6804" i="1"/>
  <c r="AQ6804" i="1"/>
  <c r="AN6804" i="1"/>
  <c r="AK6804" i="1"/>
  <c r="AE6804" i="1"/>
  <c r="AB6804" i="1"/>
  <c r="Y6804" i="1"/>
  <c r="T6804" i="1"/>
  <c r="Q6804" i="1"/>
  <c r="N6804" i="1"/>
  <c r="BA6803" i="1"/>
  <c r="AV6803" i="1"/>
  <c r="AQ6803" i="1"/>
  <c r="AN6803" i="1"/>
  <c r="AK6803" i="1"/>
  <c r="AE6803" i="1"/>
  <c r="AB6803" i="1"/>
  <c r="Y6803" i="1"/>
  <c r="T6803" i="1"/>
  <c r="Q6803" i="1"/>
  <c r="N6803" i="1"/>
  <c r="BA6802" i="1"/>
  <c r="AV6802" i="1"/>
  <c r="AQ6802" i="1"/>
  <c r="AN6802" i="1"/>
  <c r="AK6802" i="1"/>
  <c r="AE6802" i="1"/>
  <c r="AB6802" i="1"/>
  <c r="Y6802" i="1"/>
  <c r="T6802" i="1"/>
  <c r="Q6802" i="1"/>
  <c r="N6802" i="1"/>
  <c r="BA6801" i="1"/>
  <c r="AV6801" i="1"/>
  <c r="AQ6801" i="1"/>
  <c r="AN6801" i="1"/>
  <c r="AK6801" i="1"/>
  <c r="AE6801" i="1"/>
  <c r="AB6801" i="1"/>
  <c r="Y6801" i="1"/>
  <c r="T6801" i="1"/>
  <c r="Q6801" i="1"/>
  <c r="N6801" i="1"/>
  <c r="BA6800" i="1"/>
  <c r="AV6800" i="1"/>
  <c r="AQ6800" i="1"/>
  <c r="AN6800" i="1"/>
  <c r="AK6800" i="1"/>
  <c r="AE6800" i="1"/>
  <c r="AB6800" i="1"/>
  <c r="Y6800" i="1"/>
  <c r="T6800" i="1"/>
  <c r="Q6800" i="1"/>
  <c r="N6800" i="1"/>
  <c r="BA6799" i="1"/>
  <c r="AV6799" i="1"/>
  <c r="AQ6799" i="1"/>
  <c r="AN6799" i="1"/>
  <c r="AK6799" i="1"/>
  <c r="AE6799" i="1"/>
  <c r="AB6799" i="1"/>
  <c r="Y6799" i="1"/>
  <c r="T6799" i="1"/>
  <c r="Q6799" i="1"/>
  <c r="N6799" i="1"/>
  <c r="BA6798" i="1"/>
  <c r="AV6798" i="1"/>
  <c r="AQ6798" i="1"/>
  <c r="AN6798" i="1"/>
  <c r="AK6798" i="1"/>
  <c r="AE6798" i="1"/>
  <c r="AB6798" i="1"/>
  <c r="Y6798" i="1"/>
  <c r="T6798" i="1"/>
  <c r="Q6798" i="1"/>
  <c r="N6798" i="1"/>
  <c r="BA6797" i="1"/>
  <c r="AV6797" i="1"/>
  <c r="AQ6797" i="1"/>
  <c r="AN6797" i="1"/>
  <c r="AK6797" i="1"/>
  <c r="AE6797" i="1"/>
  <c r="AB6797" i="1"/>
  <c r="Y6797" i="1"/>
  <c r="T6797" i="1"/>
  <c r="Q6797" i="1"/>
  <c r="N6797" i="1"/>
  <c r="BA6796" i="1"/>
  <c r="AV6796" i="1"/>
  <c r="AQ6796" i="1"/>
  <c r="AN6796" i="1"/>
  <c r="AK6796" i="1"/>
  <c r="AE6796" i="1"/>
  <c r="AB6796" i="1"/>
  <c r="Y6796" i="1"/>
  <c r="T6796" i="1"/>
  <c r="Q6796" i="1"/>
  <c r="N6796" i="1"/>
  <c r="BA6795" i="1"/>
  <c r="AV6795" i="1"/>
  <c r="AQ6795" i="1"/>
  <c r="AN6795" i="1"/>
  <c r="AK6795" i="1"/>
  <c r="AE6795" i="1"/>
  <c r="AB6795" i="1"/>
  <c r="Y6795" i="1"/>
  <c r="T6795" i="1"/>
  <c r="Q6795" i="1"/>
  <c r="N6795" i="1"/>
  <c r="BA6794" i="1"/>
  <c r="AV6794" i="1"/>
  <c r="AQ6794" i="1"/>
  <c r="AN6794" i="1"/>
  <c r="AK6794" i="1"/>
  <c r="AE6794" i="1"/>
  <c r="AB6794" i="1"/>
  <c r="Y6794" i="1"/>
  <c r="T6794" i="1"/>
  <c r="Q6794" i="1"/>
  <c r="N6794" i="1"/>
  <c r="BA6793" i="1"/>
  <c r="AV6793" i="1"/>
  <c r="AQ6793" i="1"/>
  <c r="AN6793" i="1"/>
  <c r="AK6793" i="1"/>
  <c r="AE6793" i="1"/>
  <c r="AB6793" i="1"/>
  <c r="Y6793" i="1"/>
  <c r="T6793" i="1"/>
  <c r="Q6793" i="1"/>
  <c r="N6793" i="1"/>
  <c r="BA6792" i="1"/>
  <c r="AV6792" i="1"/>
  <c r="AQ6792" i="1"/>
  <c r="AN6792" i="1"/>
  <c r="AK6792" i="1"/>
  <c r="AE6792" i="1"/>
  <c r="AB6792" i="1"/>
  <c r="Y6792" i="1"/>
  <c r="T6792" i="1"/>
  <c r="Q6792" i="1"/>
  <c r="N6792" i="1"/>
  <c r="BA6791" i="1"/>
  <c r="AV6791" i="1"/>
  <c r="AQ6791" i="1"/>
  <c r="AN6791" i="1"/>
  <c r="AK6791" i="1"/>
  <c r="AE6791" i="1"/>
  <c r="AB6791" i="1"/>
  <c r="Y6791" i="1"/>
  <c r="T6791" i="1"/>
  <c r="Q6791" i="1"/>
  <c r="N6791" i="1"/>
  <c r="BA6790" i="1"/>
  <c r="AV6790" i="1"/>
  <c r="AQ6790" i="1"/>
  <c r="AN6790" i="1"/>
  <c r="AK6790" i="1"/>
  <c r="AE6790" i="1"/>
  <c r="AB6790" i="1"/>
  <c r="Y6790" i="1"/>
  <c r="T6790" i="1"/>
  <c r="Q6790" i="1"/>
  <c r="N6790" i="1"/>
  <c r="BA6789" i="1"/>
  <c r="AV6789" i="1"/>
  <c r="AQ6789" i="1"/>
  <c r="AN6789" i="1"/>
  <c r="AK6789" i="1"/>
  <c r="AE6789" i="1"/>
  <c r="AB6789" i="1"/>
  <c r="Y6789" i="1"/>
  <c r="T6789" i="1"/>
  <c r="Q6789" i="1"/>
  <c r="N6789" i="1"/>
  <c r="BA6788" i="1"/>
  <c r="AV6788" i="1"/>
  <c r="AQ6788" i="1"/>
  <c r="AN6788" i="1"/>
  <c r="AK6788" i="1"/>
  <c r="AE6788" i="1"/>
  <c r="AB6788" i="1"/>
  <c r="Y6788" i="1"/>
  <c r="T6788" i="1"/>
  <c r="Q6788" i="1"/>
  <c r="N6788" i="1"/>
  <c r="BA6787" i="1"/>
  <c r="AV6787" i="1"/>
  <c r="AQ6787" i="1"/>
  <c r="AN6787" i="1"/>
  <c r="AK6787" i="1"/>
  <c r="AE6787" i="1"/>
  <c r="AB6787" i="1"/>
  <c r="Y6787" i="1"/>
  <c r="T6787" i="1"/>
  <c r="Q6787" i="1"/>
  <c r="N6787" i="1"/>
  <c r="BA6786" i="1"/>
  <c r="AV6786" i="1"/>
  <c r="AQ6786" i="1"/>
  <c r="AN6786" i="1"/>
  <c r="AK6786" i="1"/>
  <c r="AE6786" i="1"/>
  <c r="AB6786" i="1"/>
  <c r="Y6786" i="1"/>
  <c r="T6786" i="1"/>
  <c r="Q6786" i="1"/>
  <c r="N6786" i="1"/>
  <c r="BA6785" i="1"/>
  <c r="AV6785" i="1"/>
  <c r="AQ6785" i="1"/>
  <c r="AN6785" i="1"/>
  <c r="AK6785" i="1"/>
  <c r="AE6785" i="1"/>
  <c r="AB6785" i="1"/>
  <c r="Y6785" i="1"/>
  <c r="T6785" i="1"/>
  <c r="Q6785" i="1"/>
  <c r="N6785" i="1"/>
  <c r="BA6784" i="1"/>
  <c r="AV6784" i="1"/>
  <c r="AQ6784" i="1"/>
  <c r="AN6784" i="1"/>
  <c r="AK6784" i="1"/>
  <c r="AE6784" i="1"/>
  <c r="AB6784" i="1"/>
  <c r="Y6784" i="1"/>
  <c r="T6784" i="1"/>
  <c r="Q6784" i="1"/>
  <c r="N6784" i="1"/>
  <c r="BA6783" i="1"/>
  <c r="AV6783" i="1"/>
  <c r="AQ6783" i="1"/>
  <c r="AN6783" i="1"/>
  <c r="AK6783" i="1"/>
  <c r="AE6783" i="1"/>
  <c r="AB6783" i="1"/>
  <c r="Y6783" i="1"/>
  <c r="T6783" i="1"/>
  <c r="Q6783" i="1"/>
  <c r="N6783" i="1"/>
  <c r="BA6782" i="1"/>
  <c r="AV6782" i="1"/>
  <c r="AQ6782" i="1"/>
  <c r="AN6782" i="1"/>
  <c r="AK6782" i="1"/>
  <c r="AE6782" i="1"/>
  <c r="AB6782" i="1"/>
  <c r="Y6782" i="1"/>
  <c r="T6782" i="1"/>
  <c r="Q6782" i="1"/>
  <c r="N6782" i="1"/>
  <c r="BA6781" i="1"/>
  <c r="AV6781" i="1"/>
  <c r="AQ6781" i="1"/>
  <c r="AN6781" i="1"/>
  <c r="AK6781" i="1"/>
  <c r="AE6781" i="1"/>
  <c r="AB6781" i="1"/>
  <c r="Y6781" i="1"/>
  <c r="T6781" i="1"/>
  <c r="Q6781" i="1"/>
  <c r="N6781" i="1"/>
  <c r="BA6780" i="1"/>
  <c r="AV6780" i="1"/>
  <c r="AQ6780" i="1"/>
  <c r="AN6780" i="1"/>
  <c r="AK6780" i="1"/>
  <c r="AE6780" i="1"/>
  <c r="AB6780" i="1"/>
  <c r="Y6780" i="1"/>
  <c r="T6780" i="1"/>
  <c r="Q6780" i="1"/>
  <c r="N6780" i="1"/>
  <c r="BA6779" i="1"/>
  <c r="AV6779" i="1"/>
  <c r="AQ6779" i="1"/>
  <c r="AN6779" i="1"/>
  <c r="AK6779" i="1"/>
  <c r="AE6779" i="1"/>
  <c r="AB6779" i="1"/>
  <c r="Y6779" i="1"/>
  <c r="T6779" i="1"/>
  <c r="Q6779" i="1"/>
  <c r="N6779" i="1"/>
  <c r="BA6778" i="1"/>
  <c r="AV6778" i="1"/>
  <c r="AQ6778" i="1"/>
  <c r="AN6778" i="1"/>
  <c r="AK6778" i="1"/>
  <c r="AE6778" i="1"/>
  <c r="AB6778" i="1"/>
  <c r="Y6778" i="1"/>
  <c r="T6778" i="1"/>
  <c r="Q6778" i="1"/>
  <c r="N6778" i="1"/>
  <c r="BA6777" i="1"/>
  <c r="AV6777" i="1"/>
  <c r="AQ6777" i="1"/>
  <c r="AN6777" i="1"/>
  <c r="AK6777" i="1"/>
  <c r="AE6777" i="1"/>
  <c r="AB6777" i="1"/>
  <c r="Y6777" i="1"/>
  <c r="T6777" i="1"/>
  <c r="Q6777" i="1"/>
  <c r="N6777" i="1"/>
  <c r="BA6776" i="1"/>
  <c r="AV6776" i="1"/>
  <c r="AQ6776" i="1"/>
  <c r="AN6776" i="1"/>
  <c r="AK6776" i="1"/>
  <c r="AE6776" i="1"/>
  <c r="AB6776" i="1"/>
  <c r="Y6776" i="1"/>
  <c r="T6776" i="1"/>
  <c r="Q6776" i="1"/>
  <c r="N6776" i="1"/>
  <c r="BA6775" i="1"/>
  <c r="AV6775" i="1"/>
  <c r="AQ6775" i="1"/>
  <c r="AN6775" i="1"/>
  <c r="AK6775" i="1"/>
  <c r="AE6775" i="1"/>
  <c r="AB6775" i="1"/>
  <c r="Y6775" i="1"/>
  <c r="T6775" i="1"/>
  <c r="Q6775" i="1"/>
  <c r="N6775" i="1"/>
  <c r="BA6774" i="1"/>
  <c r="AV6774" i="1"/>
  <c r="AQ6774" i="1"/>
  <c r="AN6774" i="1"/>
  <c r="AK6774" i="1"/>
  <c r="AE6774" i="1"/>
  <c r="AB6774" i="1"/>
  <c r="Y6774" i="1"/>
  <c r="T6774" i="1"/>
  <c r="Q6774" i="1"/>
  <c r="N6774" i="1"/>
  <c r="BA6773" i="1"/>
  <c r="AV6773" i="1"/>
  <c r="AQ6773" i="1"/>
  <c r="AN6773" i="1"/>
  <c r="AK6773" i="1"/>
  <c r="AE6773" i="1"/>
  <c r="AB6773" i="1"/>
  <c r="Y6773" i="1"/>
  <c r="T6773" i="1"/>
  <c r="Q6773" i="1"/>
  <c r="N6773" i="1"/>
  <c r="BA6772" i="1"/>
  <c r="AV6772" i="1"/>
  <c r="AQ6772" i="1"/>
  <c r="AN6772" i="1"/>
  <c r="AK6772" i="1"/>
  <c r="AE6772" i="1"/>
  <c r="AB6772" i="1"/>
  <c r="Y6772" i="1"/>
  <c r="T6772" i="1"/>
  <c r="Q6772" i="1"/>
  <c r="N6772" i="1"/>
  <c r="BA6771" i="1"/>
  <c r="AV6771" i="1"/>
  <c r="AQ6771" i="1"/>
  <c r="AN6771" i="1"/>
  <c r="AK6771" i="1"/>
  <c r="AE6771" i="1"/>
  <c r="AB6771" i="1"/>
  <c r="Y6771" i="1"/>
  <c r="T6771" i="1"/>
  <c r="Q6771" i="1"/>
  <c r="N6771" i="1"/>
  <c r="BA6770" i="1"/>
  <c r="AV6770" i="1"/>
  <c r="AQ6770" i="1"/>
  <c r="AN6770" i="1"/>
  <c r="AK6770" i="1"/>
  <c r="AE6770" i="1"/>
  <c r="AB6770" i="1"/>
  <c r="Y6770" i="1"/>
  <c r="T6770" i="1"/>
  <c r="Q6770" i="1"/>
  <c r="N6770" i="1"/>
  <c r="BA6769" i="1"/>
  <c r="AV6769" i="1"/>
  <c r="AQ6769" i="1"/>
  <c r="AN6769" i="1"/>
  <c r="AK6769" i="1"/>
  <c r="AE6769" i="1"/>
  <c r="AB6769" i="1"/>
  <c r="Y6769" i="1"/>
  <c r="T6769" i="1"/>
  <c r="Q6769" i="1"/>
  <c r="N6769" i="1"/>
  <c r="BA6768" i="1"/>
  <c r="AV6768" i="1"/>
  <c r="AQ6768" i="1"/>
  <c r="AN6768" i="1"/>
  <c r="AK6768" i="1"/>
  <c r="AE6768" i="1"/>
  <c r="AB6768" i="1"/>
  <c r="Y6768" i="1"/>
  <c r="T6768" i="1"/>
  <c r="Q6768" i="1"/>
  <c r="N6768" i="1"/>
  <c r="BA6767" i="1"/>
  <c r="AV6767" i="1"/>
  <c r="AQ6767" i="1"/>
  <c r="AN6767" i="1"/>
  <c r="AK6767" i="1"/>
  <c r="AE6767" i="1"/>
  <c r="AB6767" i="1"/>
  <c r="Y6767" i="1"/>
  <c r="T6767" i="1"/>
  <c r="Q6767" i="1"/>
  <c r="N6767" i="1"/>
  <c r="BA6766" i="1"/>
  <c r="AV6766" i="1"/>
  <c r="AQ6766" i="1"/>
  <c r="AN6766" i="1"/>
  <c r="AK6766" i="1"/>
  <c r="AE6766" i="1"/>
  <c r="AB6766" i="1"/>
  <c r="Y6766" i="1"/>
  <c r="T6766" i="1"/>
  <c r="Q6766" i="1"/>
  <c r="N6766" i="1"/>
  <c r="BA6765" i="1"/>
  <c r="AV6765" i="1"/>
  <c r="AQ6765" i="1"/>
  <c r="AN6765" i="1"/>
  <c r="AK6765" i="1"/>
  <c r="AE6765" i="1"/>
  <c r="AB6765" i="1"/>
  <c r="Y6765" i="1"/>
  <c r="T6765" i="1"/>
  <c r="Q6765" i="1"/>
  <c r="N6765" i="1"/>
  <c r="BA6764" i="1"/>
  <c r="AV6764" i="1"/>
  <c r="AQ6764" i="1"/>
  <c r="AN6764" i="1"/>
  <c r="AK6764" i="1"/>
  <c r="AE6764" i="1"/>
  <c r="AB6764" i="1"/>
  <c r="Y6764" i="1"/>
  <c r="T6764" i="1"/>
  <c r="Q6764" i="1"/>
  <c r="N6764" i="1"/>
  <c r="BA6763" i="1"/>
  <c r="AV6763" i="1"/>
  <c r="AQ6763" i="1"/>
  <c r="AN6763" i="1"/>
  <c r="AK6763" i="1"/>
  <c r="AE6763" i="1"/>
  <c r="AB6763" i="1"/>
  <c r="Y6763" i="1"/>
  <c r="T6763" i="1"/>
  <c r="Q6763" i="1"/>
  <c r="N6763" i="1"/>
  <c r="BA6762" i="1"/>
  <c r="AV6762" i="1"/>
  <c r="AQ6762" i="1"/>
  <c r="AN6762" i="1"/>
  <c r="AK6762" i="1"/>
  <c r="AE6762" i="1"/>
  <c r="AB6762" i="1"/>
  <c r="Y6762" i="1"/>
  <c r="T6762" i="1"/>
  <c r="Q6762" i="1"/>
  <c r="N6762" i="1"/>
  <c r="BA6761" i="1"/>
  <c r="AV6761" i="1"/>
  <c r="AQ6761" i="1"/>
  <c r="AN6761" i="1"/>
  <c r="AK6761" i="1"/>
  <c r="AE6761" i="1"/>
  <c r="AB6761" i="1"/>
  <c r="Y6761" i="1"/>
  <c r="T6761" i="1"/>
  <c r="Q6761" i="1"/>
  <c r="N6761" i="1"/>
  <c r="BA6760" i="1"/>
  <c r="AV6760" i="1"/>
  <c r="AQ6760" i="1"/>
  <c r="AN6760" i="1"/>
  <c r="AK6760" i="1"/>
  <c r="AE6760" i="1"/>
  <c r="AB6760" i="1"/>
  <c r="Y6760" i="1"/>
  <c r="T6760" i="1"/>
  <c r="Q6760" i="1"/>
  <c r="N6760" i="1"/>
  <c r="BA6759" i="1"/>
  <c r="AV6759" i="1"/>
  <c r="AQ6759" i="1"/>
  <c r="AN6759" i="1"/>
  <c r="AK6759" i="1"/>
  <c r="AE6759" i="1"/>
  <c r="AB6759" i="1"/>
  <c r="Y6759" i="1"/>
  <c r="T6759" i="1"/>
  <c r="Q6759" i="1"/>
  <c r="N6759" i="1"/>
  <c r="BA6758" i="1"/>
  <c r="AV6758" i="1"/>
  <c r="AQ6758" i="1"/>
  <c r="AN6758" i="1"/>
  <c r="AK6758" i="1"/>
  <c r="AE6758" i="1"/>
  <c r="AB6758" i="1"/>
  <c r="Y6758" i="1"/>
  <c r="T6758" i="1"/>
  <c r="Q6758" i="1"/>
  <c r="N6758" i="1"/>
  <c r="BA6757" i="1"/>
  <c r="AV6757" i="1"/>
  <c r="AQ6757" i="1"/>
  <c r="AN6757" i="1"/>
  <c r="AK6757" i="1"/>
  <c r="AE6757" i="1"/>
  <c r="AB6757" i="1"/>
  <c r="Y6757" i="1"/>
  <c r="T6757" i="1"/>
  <c r="Q6757" i="1"/>
  <c r="N6757" i="1"/>
  <c r="BA6756" i="1"/>
  <c r="AV6756" i="1"/>
  <c r="AQ6756" i="1"/>
  <c r="AN6756" i="1"/>
  <c r="AK6756" i="1"/>
  <c r="AE6756" i="1"/>
  <c r="AB6756" i="1"/>
  <c r="Y6756" i="1"/>
  <c r="T6756" i="1"/>
  <c r="Q6756" i="1"/>
  <c r="N6756" i="1"/>
  <c r="BA6755" i="1"/>
  <c r="AV6755" i="1"/>
  <c r="AQ6755" i="1"/>
  <c r="AN6755" i="1"/>
  <c r="AK6755" i="1"/>
  <c r="AE6755" i="1"/>
  <c r="AB6755" i="1"/>
  <c r="Y6755" i="1"/>
  <c r="T6755" i="1"/>
  <c r="Q6755" i="1"/>
  <c r="N6755" i="1"/>
  <c r="BA6754" i="1"/>
  <c r="AV6754" i="1"/>
  <c r="AQ6754" i="1"/>
  <c r="AN6754" i="1"/>
  <c r="AK6754" i="1"/>
  <c r="AE6754" i="1"/>
  <c r="AB6754" i="1"/>
  <c r="Y6754" i="1"/>
  <c r="T6754" i="1"/>
  <c r="Q6754" i="1"/>
  <c r="N6754" i="1"/>
  <c r="BA6753" i="1"/>
  <c r="AV6753" i="1"/>
  <c r="AQ6753" i="1"/>
  <c r="AN6753" i="1"/>
  <c r="AK6753" i="1"/>
  <c r="AE6753" i="1"/>
  <c r="AB6753" i="1"/>
  <c r="Y6753" i="1"/>
  <c r="T6753" i="1"/>
  <c r="Q6753" i="1"/>
  <c r="N6753" i="1"/>
  <c r="BA6752" i="1"/>
  <c r="AV6752" i="1"/>
  <c r="AQ6752" i="1"/>
  <c r="AN6752" i="1"/>
  <c r="AK6752" i="1"/>
  <c r="AE6752" i="1"/>
  <c r="AB6752" i="1"/>
  <c r="Y6752" i="1"/>
  <c r="T6752" i="1"/>
  <c r="Q6752" i="1"/>
  <c r="N6752" i="1"/>
  <c r="BA6751" i="1"/>
  <c r="AV6751" i="1"/>
  <c r="AQ6751" i="1"/>
  <c r="AN6751" i="1"/>
  <c r="AK6751" i="1"/>
  <c r="AE6751" i="1"/>
  <c r="AB6751" i="1"/>
  <c r="Y6751" i="1"/>
  <c r="T6751" i="1"/>
  <c r="Q6751" i="1"/>
  <c r="N6751" i="1"/>
  <c r="BA6750" i="1"/>
  <c r="AV6750" i="1"/>
  <c r="AQ6750" i="1"/>
  <c r="AN6750" i="1"/>
  <c r="AK6750" i="1"/>
  <c r="AE6750" i="1"/>
  <c r="AB6750" i="1"/>
  <c r="Y6750" i="1"/>
  <c r="T6750" i="1"/>
  <c r="Q6750" i="1"/>
  <c r="N6750" i="1"/>
  <c r="BA6749" i="1"/>
  <c r="AV6749" i="1"/>
  <c r="AQ6749" i="1"/>
  <c r="AN6749" i="1"/>
  <c r="AK6749" i="1"/>
  <c r="AE6749" i="1"/>
  <c r="AB6749" i="1"/>
  <c r="Y6749" i="1"/>
  <c r="T6749" i="1"/>
  <c r="Q6749" i="1"/>
  <c r="N6749" i="1"/>
  <c r="BA6748" i="1"/>
  <c r="AV6748" i="1"/>
  <c r="AQ6748" i="1"/>
  <c r="AN6748" i="1"/>
  <c r="AK6748" i="1"/>
  <c r="AE6748" i="1"/>
  <c r="AB6748" i="1"/>
  <c r="Y6748" i="1"/>
  <c r="T6748" i="1"/>
  <c r="Q6748" i="1"/>
  <c r="N6748" i="1"/>
  <c r="BA6747" i="1"/>
  <c r="AV6747" i="1"/>
  <c r="AQ6747" i="1"/>
  <c r="AN6747" i="1"/>
  <c r="AK6747" i="1"/>
  <c r="AE6747" i="1"/>
  <c r="AB6747" i="1"/>
  <c r="Y6747" i="1"/>
  <c r="T6747" i="1"/>
  <c r="Q6747" i="1"/>
  <c r="N6747" i="1"/>
  <c r="BA6746" i="1"/>
  <c r="AV6746" i="1"/>
  <c r="AQ6746" i="1"/>
  <c r="AN6746" i="1"/>
  <c r="AK6746" i="1"/>
  <c r="AE6746" i="1"/>
  <c r="AB6746" i="1"/>
  <c r="Y6746" i="1"/>
  <c r="T6746" i="1"/>
  <c r="Q6746" i="1"/>
  <c r="N6746" i="1"/>
  <c r="BA6745" i="1"/>
  <c r="AV6745" i="1"/>
  <c r="AQ6745" i="1"/>
  <c r="AN6745" i="1"/>
  <c r="AK6745" i="1"/>
  <c r="AE6745" i="1"/>
  <c r="AB6745" i="1"/>
  <c r="Y6745" i="1"/>
  <c r="T6745" i="1"/>
  <c r="Q6745" i="1"/>
  <c r="N6745" i="1"/>
  <c r="BA6744" i="1"/>
  <c r="AV6744" i="1"/>
  <c r="AQ6744" i="1"/>
  <c r="AN6744" i="1"/>
  <c r="AK6744" i="1"/>
  <c r="AE6744" i="1"/>
  <c r="AB6744" i="1"/>
  <c r="Y6744" i="1"/>
  <c r="T6744" i="1"/>
  <c r="Q6744" i="1"/>
  <c r="N6744" i="1"/>
  <c r="BA6743" i="1"/>
  <c r="AV6743" i="1"/>
  <c r="AQ6743" i="1"/>
  <c r="AN6743" i="1"/>
  <c r="AK6743" i="1"/>
  <c r="AE6743" i="1"/>
  <c r="AB6743" i="1"/>
  <c r="Y6743" i="1"/>
  <c r="T6743" i="1"/>
  <c r="Q6743" i="1"/>
  <c r="N6743" i="1"/>
  <c r="BA6742" i="1"/>
  <c r="AV6742" i="1"/>
  <c r="AQ6742" i="1"/>
  <c r="AN6742" i="1"/>
  <c r="AK6742" i="1"/>
  <c r="AE6742" i="1"/>
  <c r="AB6742" i="1"/>
  <c r="Y6742" i="1"/>
  <c r="T6742" i="1"/>
  <c r="Q6742" i="1"/>
  <c r="N6742" i="1"/>
  <c r="BA6741" i="1"/>
  <c r="AV6741" i="1"/>
  <c r="AQ6741" i="1"/>
  <c r="AN6741" i="1"/>
  <c r="AK6741" i="1"/>
  <c r="AE6741" i="1"/>
  <c r="AB6741" i="1"/>
  <c r="Y6741" i="1"/>
  <c r="T6741" i="1"/>
  <c r="Q6741" i="1"/>
  <c r="N6741" i="1"/>
  <c r="BA6740" i="1"/>
  <c r="AV6740" i="1"/>
  <c r="AQ6740" i="1"/>
  <c r="AN6740" i="1"/>
  <c r="AK6740" i="1"/>
  <c r="AE6740" i="1"/>
  <c r="AB6740" i="1"/>
  <c r="Y6740" i="1"/>
  <c r="T6740" i="1"/>
  <c r="Q6740" i="1"/>
  <c r="N6740" i="1"/>
  <c r="BA6739" i="1"/>
  <c r="AV6739" i="1"/>
  <c r="AQ6739" i="1"/>
  <c r="AN6739" i="1"/>
  <c r="AK6739" i="1"/>
  <c r="AE6739" i="1"/>
  <c r="AB6739" i="1"/>
  <c r="Y6739" i="1"/>
  <c r="T6739" i="1"/>
  <c r="Q6739" i="1"/>
  <c r="N6739" i="1"/>
  <c r="BA6738" i="1"/>
  <c r="AV6738" i="1"/>
  <c r="AQ6738" i="1"/>
  <c r="AN6738" i="1"/>
  <c r="AK6738" i="1"/>
  <c r="AE6738" i="1"/>
  <c r="AB6738" i="1"/>
  <c r="Y6738" i="1"/>
  <c r="T6738" i="1"/>
  <c r="Q6738" i="1"/>
  <c r="N6738" i="1"/>
  <c r="BA6737" i="1"/>
  <c r="AV6737" i="1"/>
  <c r="AQ6737" i="1"/>
  <c r="AN6737" i="1"/>
  <c r="AK6737" i="1"/>
  <c r="AE6737" i="1"/>
  <c r="AB6737" i="1"/>
  <c r="Y6737" i="1"/>
  <c r="T6737" i="1"/>
  <c r="Q6737" i="1"/>
  <c r="N6737" i="1"/>
  <c r="BA6736" i="1"/>
  <c r="AV6736" i="1"/>
  <c r="AQ6736" i="1"/>
  <c r="AN6736" i="1"/>
  <c r="AK6736" i="1"/>
  <c r="AE6736" i="1"/>
  <c r="AB6736" i="1"/>
  <c r="Y6736" i="1"/>
  <c r="T6736" i="1"/>
  <c r="Q6736" i="1"/>
  <c r="N6736" i="1"/>
  <c r="BA6735" i="1"/>
  <c r="AV6735" i="1"/>
  <c r="AQ6735" i="1"/>
  <c r="AN6735" i="1"/>
  <c r="AK6735" i="1"/>
  <c r="AE6735" i="1"/>
  <c r="AB6735" i="1"/>
  <c r="Y6735" i="1"/>
  <c r="T6735" i="1"/>
  <c r="Q6735" i="1"/>
  <c r="N6735" i="1"/>
  <c r="BA6734" i="1"/>
  <c r="AV6734" i="1"/>
  <c r="AQ6734" i="1"/>
  <c r="AN6734" i="1"/>
  <c r="AK6734" i="1"/>
  <c r="AE6734" i="1"/>
  <c r="AB6734" i="1"/>
  <c r="Y6734" i="1"/>
  <c r="T6734" i="1"/>
  <c r="Q6734" i="1"/>
  <c r="N6734" i="1"/>
  <c r="BA6733" i="1"/>
  <c r="AV6733" i="1"/>
  <c r="AQ6733" i="1"/>
  <c r="AN6733" i="1"/>
  <c r="AK6733" i="1"/>
  <c r="AE6733" i="1"/>
  <c r="AB6733" i="1"/>
  <c r="Y6733" i="1"/>
  <c r="T6733" i="1"/>
  <c r="Q6733" i="1"/>
  <c r="N6733" i="1"/>
  <c r="BA6732" i="1"/>
  <c r="AV6732" i="1"/>
  <c r="AQ6732" i="1"/>
  <c r="AN6732" i="1"/>
  <c r="AK6732" i="1"/>
  <c r="AE6732" i="1"/>
  <c r="AB6732" i="1"/>
  <c r="Y6732" i="1"/>
  <c r="T6732" i="1"/>
  <c r="Q6732" i="1"/>
  <c r="N6732" i="1"/>
  <c r="BA6731" i="1"/>
  <c r="AV6731" i="1"/>
  <c r="AQ6731" i="1"/>
  <c r="AN6731" i="1"/>
  <c r="AK6731" i="1"/>
  <c r="AE6731" i="1"/>
  <c r="AB6731" i="1"/>
  <c r="Y6731" i="1"/>
  <c r="T6731" i="1"/>
  <c r="Q6731" i="1"/>
  <c r="N6731" i="1"/>
  <c r="BA6730" i="1"/>
  <c r="AV6730" i="1"/>
  <c r="AQ6730" i="1"/>
  <c r="AN6730" i="1"/>
  <c r="AK6730" i="1"/>
  <c r="AE6730" i="1"/>
  <c r="AB6730" i="1"/>
  <c r="Y6730" i="1"/>
  <c r="T6730" i="1"/>
  <c r="Q6730" i="1"/>
  <c r="N6730" i="1"/>
  <c r="BA6729" i="1"/>
  <c r="AV6729" i="1"/>
  <c r="AQ6729" i="1"/>
  <c r="AN6729" i="1"/>
  <c r="AK6729" i="1"/>
  <c r="AE6729" i="1"/>
  <c r="AB6729" i="1"/>
  <c r="Y6729" i="1"/>
  <c r="T6729" i="1"/>
  <c r="Q6729" i="1"/>
  <c r="N6729" i="1"/>
  <c r="BA6728" i="1"/>
  <c r="AV6728" i="1"/>
  <c r="AQ6728" i="1"/>
  <c r="AN6728" i="1"/>
  <c r="AK6728" i="1"/>
  <c r="AE6728" i="1"/>
  <c r="AB6728" i="1"/>
  <c r="Y6728" i="1"/>
  <c r="T6728" i="1"/>
  <c r="Q6728" i="1"/>
  <c r="N6728" i="1"/>
  <c r="BA6727" i="1"/>
  <c r="AV6727" i="1"/>
  <c r="AQ6727" i="1"/>
  <c r="AN6727" i="1"/>
  <c r="AK6727" i="1"/>
  <c r="AE6727" i="1"/>
  <c r="AB6727" i="1"/>
  <c r="Y6727" i="1"/>
  <c r="T6727" i="1"/>
  <c r="Q6727" i="1"/>
  <c r="N6727" i="1"/>
  <c r="BA6726" i="1"/>
  <c r="AV6726" i="1"/>
  <c r="AQ6726" i="1"/>
  <c r="AN6726" i="1"/>
  <c r="AK6726" i="1"/>
  <c r="AE6726" i="1"/>
  <c r="AB6726" i="1"/>
  <c r="Y6726" i="1"/>
  <c r="T6726" i="1"/>
  <c r="Q6726" i="1"/>
  <c r="N6726" i="1"/>
  <c r="BA6725" i="1"/>
  <c r="AV6725" i="1"/>
  <c r="AQ6725" i="1"/>
  <c r="AN6725" i="1"/>
  <c r="AK6725" i="1"/>
  <c r="AE6725" i="1"/>
  <c r="AB6725" i="1"/>
  <c r="Y6725" i="1"/>
  <c r="T6725" i="1"/>
  <c r="Q6725" i="1"/>
  <c r="N6725" i="1"/>
  <c r="BA6724" i="1"/>
  <c r="AV6724" i="1"/>
  <c r="AQ6724" i="1"/>
  <c r="AN6724" i="1"/>
  <c r="AK6724" i="1"/>
  <c r="AE6724" i="1"/>
  <c r="AB6724" i="1"/>
  <c r="Y6724" i="1"/>
  <c r="T6724" i="1"/>
  <c r="Q6724" i="1"/>
  <c r="N6724" i="1"/>
  <c r="BA6723" i="1"/>
  <c r="AV6723" i="1"/>
  <c r="AQ6723" i="1"/>
  <c r="AN6723" i="1"/>
  <c r="AK6723" i="1"/>
  <c r="AE6723" i="1"/>
  <c r="AB6723" i="1"/>
  <c r="Y6723" i="1"/>
  <c r="T6723" i="1"/>
  <c r="Q6723" i="1"/>
  <c r="N6723" i="1"/>
  <c r="BA6722" i="1"/>
  <c r="AV6722" i="1"/>
  <c r="AQ6722" i="1"/>
  <c r="AN6722" i="1"/>
  <c r="AK6722" i="1"/>
  <c r="AE6722" i="1"/>
  <c r="AB6722" i="1"/>
  <c r="Y6722" i="1"/>
  <c r="T6722" i="1"/>
  <c r="Q6722" i="1"/>
  <c r="N6722" i="1"/>
  <c r="BA6721" i="1"/>
  <c r="AV6721" i="1"/>
  <c r="AQ6721" i="1"/>
  <c r="AN6721" i="1"/>
  <c r="AK6721" i="1"/>
  <c r="AE6721" i="1"/>
  <c r="AB6721" i="1"/>
  <c r="Y6721" i="1"/>
  <c r="T6721" i="1"/>
  <c r="Q6721" i="1"/>
  <c r="N6721" i="1"/>
  <c r="BA6720" i="1"/>
  <c r="AV6720" i="1"/>
  <c r="AQ6720" i="1"/>
  <c r="AN6720" i="1"/>
  <c r="AK6720" i="1"/>
  <c r="AE6720" i="1"/>
  <c r="AB6720" i="1"/>
  <c r="Y6720" i="1"/>
  <c r="T6720" i="1"/>
  <c r="Q6720" i="1"/>
  <c r="N6720" i="1"/>
  <c r="BA6719" i="1"/>
  <c r="AV6719" i="1"/>
  <c r="AQ6719" i="1"/>
  <c r="AN6719" i="1"/>
  <c r="AK6719" i="1"/>
  <c r="AE6719" i="1"/>
  <c r="AB6719" i="1"/>
  <c r="Y6719" i="1"/>
  <c r="T6719" i="1"/>
  <c r="Q6719" i="1"/>
  <c r="N6719" i="1"/>
  <c r="BA6718" i="1"/>
  <c r="AV6718" i="1"/>
  <c r="AQ6718" i="1"/>
  <c r="AN6718" i="1"/>
  <c r="AK6718" i="1"/>
  <c r="AE6718" i="1"/>
  <c r="AB6718" i="1"/>
  <c r="Y6718" i="1"/>
  <c r="T6718" i="1"/>
  <c r="Q6718" i="1"/>
  <c r="N6718" i="1"/>
  <c r="BA6717" i="1"/>
  <c r="AV6717" i="1"/>
  <c r="AQ6717" i="1"/>
  <c r="AN6717" i="1"/>
  <c r="AK6717" i="1"/>
  <c r="AE6717" i="1"/>
  <c r="AB6717" i="1"/>
  <c r="Y6717" i="1"/>
  <c r="T6717" i="1"/>
  <c r="Q6717" i="1"/>
  <c r="N6717" i="1"/>
  <c r="BA6716" i="1"/>
  <c r="AV6716" i="1"/>
  <c r="AQ6716" i="1"/>
  <c r="AN6716" i="1"/>
  <c r="AK6716" i="1"/>
  <c r="AE6716" i="1"/>
  <c r="AB6716" i="1"/>
  <c r="Y6716" i="1"/>
  <c r="T6716" i="1"/>
  <c r="Q6716" i="1"/>
  <c r="N6716" i="1"/>
  <c r="BA6715" i="1"/>
  <c r="AV6715" i="1"/>
  <c r="AQ6715" i="1"/>
  <c r="AN6715" i="1"/>
  <c r="AK6715" i="1"/>
  <c r="AE6715" i="1"/>
  <c r="AB6715" i="1"/>
  <c r="Y6715" i="1"/>
  <c r="T6715" i="1"/>
  <c r="Q6715" i="1"/>
  <c r="N6715" i="1"/>
  <c r="BA6714" i="1"/>
  <c r="AV6714" i="1"/>
  <c r="AQ6714" i="1"/>
  <c r="AN6714" i="1"/>
  <c r="AK6714" i="1"/>
  <c r="AE6714" i="1"/>
  <c r="AB6714" i="1"/>
  <c r="Y6714" i="1"/>
  <c r="T6714" i="1"/>
  <c r="Q6714" i="1"/>
  <c r="N6714" i="1"/>
  <c r="BA6713" i="1"/>
  <c r="AV6713" i="1"/>
  <c r="AQ6713" i="1"/>
  <c r="AN6713" i="1"/>
  <c r="AK6713" i="1"/>
  <c r="AE6713" i="1"/>
  <c r="AB6713" i="1"/>
  <c r="Y6713" i="1"/>
  <c r="T6713" i="1"/>
  <c r="Q6713" i="1"/>
  <c r="N6713" i="1"/>
  <c r="BA6712" i="1"/>
  <c r="AV6712" i="1"/>
  <c r="AQ6712" i="1"/>
  <c r="AN6712" i="1"/>
  <c r="AK6712" i="1"/>
  <c r="AE6712" i="1"/>
  <c r="AB6712" i="1"/>
  <c r="Y6712" i="1"/>
  <c r="T6712" i="1"/>
  <c r="Q6712" i="1"/>
  <c r="N6712" i="1"/>
  <c r="BA6711" i="1"/>
  <c r="AV6711" i="1"/>
  <c r="AQ6711" i="1"/>
  <c r="AN6711" i="1"/>
  <c r="AK6711" i="1"/>
  <c r="AE6711" i="1"/>
  <c r="AB6711" i="1"/>
  <c r="Y6711" i="1"/>
  <c r="T6711" i="1"/>
  <c r="Q6711" i="1"/>
  <c r="N6711" i="1"/>
  <c r="BA6710" i="1"/>
  <c r="AV6710" i="1"/>
  <c r="AQ6710" i="1"/>
  <c r="AN6710" i="1"/>
  <c r="AK6710" i="1"/>
  <c r="AE6710" i="1"/>
  <c r="AB6710" i="1"/>
  <c r="Y6710" i="1"/>
  <c r="T6710" i="1"/>
  <c r="Q6710" i="1"/>
  <c r="N6710" i="1"/>
  <c r="BA6709" i="1"/>
  <c r="AV6709" i="1"/>
  <c r="AQ6709" i="1"/>
  <c r="AN6709" i="1"/>
  <c r="AK6709" i="1"/>
  <c r="AE6709" i="1"/>
  <c r="AB6709" i="1"/>
  <c r="Y6709" i="1"/>
  <c r="T6709" i="1"/>
  <c r="Q6709" i="1"/>
  <c r="N6709" i="1"/>
  <c r="BA6708" i="1"/>
  <c r="AV6708" i="1"/>
  <c r="AQ6708" i="1"/>
  <c r="AN6708" i="1"/>
  <c r="AK6708" i="1"/>
  <c r="AE6708" i="1"/>
  <c r="AB6708" i="1"/>
  <c r="Y6708" i="1"/>
  <c r="T6708" i="1"/>
  <c r="Q6708" i="1"/>
  <c r="N6708" i="1"/>
  <c r="BA6707" i="1"/>
  <c r="AV6707" i="1"/>
  <c r="AQ6707" i="1"/>
  <c r="AN6707" i="1"/>
  <c r="AK6707" i="1"/>
  <c r="AE6707" i="1"/>
  <c r="AB6707" i="1"/>
  <c r="Y6707" i="1"/>
  <c r="T6707" i="1"/>
  <c r="Q6707" i="1"/>
  <c r="N6707" i="1"/>
  <c r="BA6706" i="1"/>
  <c r="AV6706" i="1"/>
  <c r="AQ6706" i="1"/>
  <c r="AN6706" i="1"/>
  <c r="AK6706" i="1"/>
  <c r="AE6706" i="1"/>
  <c r="AB6706" i="1"/>
  <c r="Y6706" i="1"/>
  <c r="T6706" i="1"/>
  <c r="Q6706" i="1"/>
  <c r="N6706" i="1"/>
  <c r="BA6705" i="1"/>
  <c r="AV6705" i="1"/>
  <c r="AQ6705" i="1"/>
  <c r="AN6705" i="1"/>
  <c r="AK6705" i="1"/>
  <c r="AE6705" i="1"/>
  <c r="AB6705" i="1"/>
  <c r="Y6705" i="1"/>
  <c r="T6705" i="1"/>
  <c r="Q6705" i="1"/>
  <c r="N6705" i="1"/>
  <c r="BA6704" i="1"/>
  <c r="AV6704" i="1"/>
  <c r="AQ6704" i="1"/>
  <c r="AN6704" i="1"/>
  <c r="AK6704" i="1"/>
  <c r="AE6704" i="1"/>
  <c r="AB6704" i="1"/>
  <c r="Y6704" i="1"/>
  <c r="T6704" i="1"/>
  <c r="Q6704" i="1"/>
  <c r="N6704" i="1"/>
  <c r="BA6703" i="1"/>
  <c r="AV6703" i="1"/>
  <c r="AQ6703" i="1"/>
  <c r="AN6703" i="1"/>
  <c r="AK6703" i="1"/>
  <c r="AE6703" i="1"/>
  <c r="AB6703" i="1"/>
  <c r="Y6703" i="1"/>
  <c r="T6703" i="1"/>
  <c r="Q6703" i="1"/>
  <c r="N6703" i="1"/>
  <c r="BA6702" i="1"/>
  <c r="AV6702" i="1"/>
  <c r="AQ6702" i="1"/>
  <c r="AN6702" i="1"/>
  <c r="AK6702" i="1"/>
  <c r="AE6702" i="1"/>
  <c r="AB6702" i="1"/>
  <c r="Y6702" i="1"/>
  <c r="T6702" i="1"/>
  <c r="Q6702" i="1"/>
  <c r="N6702" i="1"/>
  <c r="BA6701" i="1"/>
  <c r="AV6701" i="1"/>
  <c r="AQ6701" i="1"/>
  <c r="AN6701" i="1"/>
  <c r="AK6701" i="1"/>
  <c r="AE6701" i="1"/>
  <c r="AB6701" i="1"/>
  <c r="Y6701" i="1"/>
  <c r="T6701" i="1"/>
  <c r="Q6701" i="1"/>
  <c r="N6701" i="1"/>
  <c r="BA6700" i="1"/>
  <c r="AV6700" i="1"/>
  <c r="AQ6700" i="1"/>
  <c r="AN6700" i="1"/>
  <c r="AK6700" i="1"/>
  <c r="AE6700" i="1"/>
  <c r="AB6700" i="1"/>
  <c r="Y6700" i="1"/>
  <c r="T6700" i="1"/>
  <c r="Q6700" i="1"/>
  <c r="N6700" i="1"/>
  <c r="BA6699" i="1"/>
  <c r="AV6699" i="1"/>
  <c r="AQ6699" i="1"/>
  <c r="AN6699" i="1"/>
  <c r="AK6699" i="1"/>
  <c r="AE6699" i="1"/>
  <c r="AB6699" i="1"/>
  <c r="Y6699" i="1"/>
  <c r="T6699" i="1"/>
  <c r="Q6699" i="1"/>
  <c r="N6699" i="1"/>
  <c r="BA6698" i="1"/>
  <c r="AV6698" i="1"/>
  <c r="AQ6698" i="1"/>
  <c r="AN6698" i="1"/>
  <c r="AK6698" i="1"/>
  <c r="AE6698" i="1"/>
  <c r="AB6698" i="1"/>
  <c r="Y6698" i="1"/>
  <c r="T6698" i="1"/>
  <c r="Q6698" i="1"/>
  <c r="N6698" i="1"/>
  <c r="BA6697" i="1"/>
  <c r="AV6697" i="1"/>
  <c r="AQ6697" i="1"/>
  <c r="AN6697" i="1"/>
  <c r="AK6697" i="1"/>
  <c r="AE6697" i="1"/>
  <c r="AB6697" i="1"/>
  <c r="Y6697" i="1"/>
  <c r="T6697" i="1"/>
  <c r="Q6697" i="1"/>
  <c r="N6697" i="1"/>
  <c r="BA6696" i="1"/>
  <c r="AV6696" i="1"/>
  <c r="AQ6696" i="1"/>
  <c r="AN6696" i="1"/>
  <c r="AK6696" i="1"/>
  <c r="AE6696" i="1"/>
  <c r="AB6696" i="1"/>
  <c r="Y6696" i="1"/>
  <c r="T6696" i="1"/>
  <c r="Q6696" i="1"/>
  <c r="N6696" i="1"/>
  <c r="BA6695" i="1"/>
  <c r="AV6695" i="1"/>
  <c r="AQ6695" i="1"/>
  <c r="AN6695" i="1"/>
  <c r="AK6695" i="1"/>
  <c r="AE6695" i="1"/>
  <c r="AB6695" i="1"/>
  <c r="Y6695" i="1"/>
  <c r="T6695" i="1"/>
  <c r="Q6695" i="1"/>
  <c r="N6695" i="1"/>
  <c r="BA6694" i="1"/>
  <c r="AV6694" i="1"/>
  <c r="AQ6694" i="1"/>
  <c r="AN6694" i="1"/>
  <c r="AK6694" i="1"/>
  <c r="AE6694" i="1"/>
  <c r="AB6694" i="1"/>
  <c r="Y6694" i="1"/>
  <c r="T6694" i="1"/>
  <c r="Q6694" i="1"/>
  <c r="N6694" i="1"/>
  <c r="BA6693" i="1"/>
  <c r="AV6693" i="1"/>
  <c r="AQ6693" i="1"/>
  <c r="AN6693" i="1"/>
  <c r="AK6693" i="1"/>
  <c r="AE6693" i="1"/>
  <c r="AB6693" i="1"/>
  <c r="Y6693" i="1"/>
  <c r="T6693" i="1"/>
  <c r="Q6693" i="1"/>
  <c r="N6693" i="1"/>
  <c r="BA6692" i="1"/>
  <c r="AV6692" i="1"/>
  <c r="AQ6692" i="1"/>
  <c r="AN6692" i="1"/>
  <c r="AK6692" i="1"/>
  <c r="AE6692" i="1"/>
  <c r="AB6692" i="1"/>
  <c r="Y6692" i="1"/>
  <c r="T6692" i="1"/>
  <c r="Q6692" i="1"/>
  <c r="N6692" i="1"/>
  <c r="BA6691" i="1"/>
  <c r="AV6691" i="1"/>
  <c r="AQ6691" i="1"/>
  <c r="AN6691" i="1"/>
  <c r="AK6691" i="1"/>
  <c r="AE6691" i="1"/>
  <c r="AB6691" i="1"/>
  <c r="Y6691" i="1"/>
  <c r="T6691" i="1"/>
  <c r="Q6691" i="1"/>
  <c r="N6691" i="1"/>
  <c r="BA6690" i="1"/>
  <c r="AV6690" i="1"/>
  <c r="AQ6690" i="1"/>
  <c r="AN6690" i="1"/>
  <c r="AK6690" i="1"/>
  <c r="AE6690" i="1"/>
  <c r="AB6690" i="1"/>
  <c r="Y6690" i="1"/>
  <c r="T6690" i="1"/>
  <c r="Q6690" i="1"/>
  <c r="N6690" i="1"/>
  <c r="BA6689" i="1"/>
  <c r="AV6689" i="1"/>
  <c r="AQ6689" i="1"/>
  <c r="AN6689" i="1"/>
  <c r="AK6689" i="1"/>
  <c r="AE6689" i="1"/>
  <c r="AB6689" i="1"/>
  <c r="Y6689" i="1"/>
  <c r="T6689" i="1"/>
  <c r="Q6689" i="1"/>
  <c r="N6689" i="1"/>
  <c r="BA6688" i="1"/>
  <c r="AV6688" i="1"/>
  <c r="AQ6688" i="1"/>
  <c r="AN6688" i="1"/>
  <c r="AK6688" i="1"/>
  <c r="AE6688" i="1"/>
  <c r="AB6688" i="1"/>
  <c r="Y6688" i="1"/>
  <c r="T6688" i="1"/>
  <c r="Q6688" i="1"/>
  <c r="N6688" i="1"/>
  <c r="BA6687" i="1"/>
  <c r="AV6687" i="1"/>
  <c r="AQ6687" i="1"/>
  <c r="AN6687" i="1"/>
  <c r="AK6687" i="1"/>
  <c r="AE6687" i="1"/>
  <c r="AB6687" i="1"/>
  <c r="Y6687" i="1"/>
  <c r="T6687" i="1"/>
  <c r="Q6687" i="1"/>
  <c r="N6687" i="1"/>
  <c r="BA6686" i="1"/>
  <c r="AV6686" i="1"/>
  <c r="AQ6686" i="1"/>
  <c r="AN6686" i="1"/>
  <c r="AK6686" i="1"/>
  <c r="AE6686" i="1"/>
  <c r="AB6686" i="1"/>
  <c r="Y6686" i="1"/>
  <c r="T6686" i="1"/>
  <c r="Q6686" i="1"/>
  <c r="N6686" i="1"/>
  <c r="BA6685" i="1"/>
  <c r="AV6685" i="1"/>
  <c r="AQ6685" i="1"/>
  <c r="AN6685" i="1"/>
  <c r="AK6685" i="1"/>
  <c r="AE6685" i="1"/>
  <c r="AB6685" i="1"/>
  <c r="Y6685" i="1"/>
  <c r="T6685" i="1"/>
  <c r="Q6685" i="1"/>
  <c r="N6685" i="1"/>
  <c r="BA6684" i="1"/>
  <c r="AV6684" i="1"/>
  <c r="AQ6684" i="1"/>
  <c r="AN6684" i="1"/>
  <c r="AK6684" i="1"/>
  <c r="AE6684" i="1"/>
  <c r="AB6684" i="1"/>
  <c r="Y6684" i="1"/>
  <c r="T6684" i="1"/>
  <c r="Q6684" i="1"/>
  <c r="N6684" i="1"/>
  <c r="BA6683" i="1"/>
  <c r="AV6683" i="1"/>
  <c r="AQ6683" i="1"/>
  <c r="AN6683" i="1"/>
  <c r="AK6683" i="1"/>
  <c r="AE6683" i="1"/>
  <c r="AB6683" i="1"/>
  <c r="Y6683" i="1"/>
  <c r="T6683" i="1"/>
  <c r="Q6683" i="1"/>
  <c r="N6683" i="1"/>
  <c r="BA6682" i="1"/>
  <c r="AV6682" i="1"/>
  <c r="AQ6682" i="1"/>
  <c r="AN6682" i="1"/>
  <c r="AK6682" i="1"/>
  <c r="AE6682" i="1"/>
  <c r="AB6682" i="1"/>
  <c r="Y6682" i="1"/>
  <c r="T6682" i="1"/>
  <c r="Q6682" i="1"/>
  <c r="N6682" i="1"/>
  <c r="BA6681" i="1"/>
  <c r="AV6681" i="1"/>
  <c r="AQ6681" i="1"/>
  <c r="AN6681" i="1"/>
  <c r="AK6681" i="1"/>
  <c r="AE6681" i="1"/>
  <c r="AB6681" i="1"/>
  <c r="Y6681" i="1"/>
  <c r="T6681" i="1"/>
  <c r="Q6681" i="1"/>
  <c r="N6681" i="1"/>
  <c r="BA6680" i="1"/>
  <c r="AV6680" i="1"/>
  <c r="AQ6680" i="1"/>
  <c r="AN6680" i="1"/>
  <c r="AK6680" i="1"/>
  <c r="AE6680" i="1"/>
  <c r="AB6680" i="1"/>
  <c r="Y6680" i="1"/>
  <c r="T6680" i="1"/>
  <c r="Q6680" i="1"/>
  <c r="N6680" i="1"/>
  <c r="BA6679" i="1"/>
  <c r="AV6679" i="1"/>
  <c r="AQ6679" i="1"/>
  <c r="AN6679" i="1"/>
  <c r="AK6679" i="1"/>
  <c r="AE6679" i="1"/>
  <c r="AB6679" i="1"/>
  <c r="Y6679" i="1"/>
  <c r="T6679" i="1"/>
  <c r="Q6679" i="1"/>
  <c r="N6679" i="1"/>
  <c r="BA6678" i="1"/>
  <c r="AV6678" i="1"/>
  <c r="AQ6678" i="1"/>
  <c r="AN6678" i="1"/>
  <c r="AK6678" i="1"/>
  <c r="AE6678" i="1"/>
  <c r="AB6678" i="1"/>
  <c r="Y6678" i="1"/>
  <c r="T6678" i="1"/>
  <c r="Q6678" i="1"/>
  <c r="N6678" i="1"/>
  <c r="BA6677" i="1"/>
  <c r="AV6677" i="1"/>
  <c r="AQ6677" i="1"/>
  <c r="AN6677" i="1"/>
  <c r="AK6677" i="1"/>
  <c r="AE6677" i="1"/>
  <c r="AB6677" i="1"/>
  <c r="Y6677" i="1"/>
  <c r="T6677" i="1"/>
  <c r="Q6677" i="1"/>
  <c r="N6677" i="1"/>
  <c r="BA6676" i="1"/>
  <c r="AV6676" i="1"/>
  <c r="AQ6676" i="1"/>
  <c r="AN6676" i="1"/>
  <c r="AK6676" i="1"/>
  <c r="AE6676" i="1"/>
  <c r="AB6676" i="1"/>
  <c r="Y6676" i="1"/>
  <c r="T6676" i="1"/>
  <c r="Q6676" i="1"/>
  <c r="N6676" i="1"/>
  <c r="BA6675" i="1"/>
  <c r="AV6675" i="1"/>
  <c r="AQ6675" i="1"/>
  <c r="AN6675" i="1"/>
  <c r="AK6675" i="1"/>
  <c r="AE6675" i="1"/>
  <c r="AB6675" i="1"/>
  <c r="Y6675" i="1"/>
  <c r="T6675" i="1"/>
  <c r="Q6675" i="1"/>
  <c r="N6675" i="1"/>
  <c r="BA6674" i="1"/>
  <c r="AV6674" i="1"/>
  <c r="AQ6674" i="1"/>
  <c r="AN6674" i="1"/>
  <c r="AK6674" i="1"/>
  <c r="AE6674" i="1"/>
  <c r="AB6674" i="1"/>
  <c r="Y6674" i="1"/>
  <c r="T6674" i="1"/>
  <c r="Q6674" i="1"/>
  <c r="N6674" i="1"/>
  <c r="BA6673" i="1"/>
  <c r="AV6673" i="1"/>
  <c r="AQ6673" i="1"/>
  <c r="AN6673" i="1"/>
  <c r="AK6673" i="1"/>
  <c r="AE6673" i="1"/>
  <c r="AB6673" i="1"/>
  <c r="Y6673" i="1"/>
  <c r="T6673" i="1"/>
  <c r="Q6673" i="1"/>
  <c r="N6673" i="1"/>
  <c r="BA6672" i="1"/>
  <c r="AV6672" i="1"/>
  <c r="AQ6672" i="1"/>
  <c r="AN6672" i="1"/>
  <c r="AK6672" i="1"/>
  <c r="AE6672" i="1"/>
  <c r="AB6672" i="1"/>
  <c r="Y6672" i="1"/>
  <c r="T6672" i="1"/>
  <c r="Q6672" i="1"/>
  <c r="N6672" i="1"/>
  <c r="BA6671" i="1"/>
  <c r="AV6671" i="1"/>
  <c r="AQ6671" i="1"/>
  <c r="AN6671" i="1"/>
  <c r="AK6671" i="1"/>
  <c r="AE6671" i="1"/>
  <c r="AB6671" i="1"/>
  <c r="Y6671" i="1"/>
  <c r="T6671" i="1"/>
  <c r="Q6671" i="1"/>
  <c r="N6671" i="1"/>
  <c r="BA6670" i="1"/>
  <c r="AV6670" i="1"/>
  <c r="AQ6670" i="1"/>
  <c r="AN6670" i="1"/>
  <c r="AK6670" i="1"/>
  <c r="AE6670" i="1"/>
  <c r="AB6670" i="1"/>
  <c r="Y6670" i="1"/>
  <c r="T6670" i="1"/>
  <c r="Q6670" i="1"/>
  <c r="N6670" i="1"/>
  <c r="BA6669" i="1"/>
  <c r="AV6669" i="1"/>
  <c r="AQ6669" i="1"/>
  <c r="AN6669" i="1"/>
  <c r="AK6669" i="1"/>
  <c r="AE6669" i="1"/>
  <c r="AB6669" i="1"/>
  <c r="Y6669" i="1"/>
  <c r="T6669" i="1"/>
  <c r="Q6669" i="1"/>
  <c r="N6669" i="1"/>
  <c r="BA6668" i="1"/>
  <c r="AV6668" i="1"/>
  <c r="AQ6668" i="1"/>
  <c r="AN6668" i="1"/>
  <c r="AK6668" i="1"/>
  <c r="AE6668" i="1"/>
  <c r="AB6668" i="1"/>
  <c r="Y6668" i="1"/>
  <c r="T6668" i="1"/>
  <c r="Q6668" i="1"/>
  <c r="N6668" i="1"/>
  <c r="BA6667" i="1"/>
  <c r="AV6667" i="1"/>
  <c r="AQ6667" i="1"/>
  <c r="AN6667" i="1"/>
  <c r="AK6667" i="1"/>
  <c r="AE6667" i="1"/>
  <c r="AB6667" i="1"/>
  <c r="Y6667" i="1"/>
  <c r="T6667" i="1"/>
  <c r="Q6667" i="1"/>
  <c r="N6667" i="1"/>
  <c r="BA6666" i="1"/>
  <c r="AV6666" i="1"/>
  <c r="AQ6666" i="1"/>
  <c r="AN6666" i="1"/>
  <c r="AK6666" i="1"/>
  <c r="AE6666" i="1"/>
  <c r="AB6666" i="1"/>
  <c r="Y6666" i="1"/>
  <c r="T6666" i="1"/>
  <c r="Q6666" i="1"/>
  <c r="N6666" i="1"/>
  <c r="BA6665" i="1"/>
  <c r="AV6665" i="1"/>
  <c r="AQ6665" i="1"/>
  <c r="AN6665" i="1"/>
  <c r="AK6665" i="1"/>
  <c r="AE6665" i="1"/>
  <c r="AB6665" i="1"/>
  <c r="Y6665" i="1"/>
  <c r="T6665" i="1"/>
  <c r="Q6665" i="1"/>
  <c r="N6665" i="1"/>
  <c r="BA6664" i="1"/>
  <c r="AV6664" i="1"/>
  <c r="AQ6664" i="1"/>
  <c r="AN6664" i="1"/>
  <c r="AK6664" i="1"/>
  <c r="AE6664" i="1"/>
  <c r="AB6664" i="1"/>
  <c r="Y6664" i="1"/>
  <c r="T6664" i="1"/>
  <c r="Q6664" i="1"/>
  <c r="N6664" i="1"/>
  <c r="BA6663" i="1"/>
  <c r="AV6663" i="1"/>
  <c r="AQ6663" i="1"/>
  <c r="AN6663" i="1"/>
  <c r="AK6663" i="1"/>
  <c r="AE6663" i="1"/>
  <c r="AB6663" i="1"/>
  <c r="Y6663" i="1"/>
  <c r="T6663" i="1"/>
  <c r="Q6663" i="1"/>
  <c r="N6663" i="1"/>
  <c r="BA6662" i="1"/>
  <c r="AV6662" i="1"/>
  <c r="AQ6662" i="1"/>
  <c r="AN6662" i="1"/>
  <c r="AK6662" i="1"/>
  <c r="AE6662" i="1"/>
  <c r="AB6662" i="1"/>
  <c r="Y6662" i="1"/>
  <c r="T6662" i="1"/>
  <c r="Q6662" i="1"/>
  <c r="N6662" i="1"/>
  <c r="BA6661" i="1"/>
  <c r="AV6661" i="1"/>
  <c r="AQ6661" i="1"/>
  <c r="AN6661" i="1"/>
  <c r="AK6661" i="1"/>
  <c r="AE6661" i="1"/>
  <c r="AB6661" i="1"/>
  <c r="Y6661" i="1"/>
  <c r="T6661" i="1"/>
  <c r="Q6661" i="1"/>
  <c r="N6661" i="1"/>
  <c r="BA6660" i="1"/>
  <c r="AV6660" i="1"/>
  <c r="AQ6660" i="1"/>
  <c r="AN6660" i="1"/>
  <c r="AK6660" i="1"/>
  <c r="AE6660" i="1"/>
  <c r="AB6660" i="1"/>
  <c r="Y6660" i="1"/>
  <c r="T6660" i="1"/>
  <c r="Q6660" i="1"/>
  <c r="N6660" i="1"/>
  <c r="BA6659" i="1"/>
  <c r="AV6659" i="1"/>
  <c r="AQ6659" i="1"/>
  <c r="AN6659" i="1"/>
  <c r="AK6659" i="1"/>
  <c r="AE6659" i="1"/>
  <c r="AB6659" i="1"/>
  <c r="Y6659" i="1"/>
  <c r="T6659" i="1"/>
  <c r="Q6659" i="1"/>
  <c r="N6659" i="1"/>
  <c r="BA6658" i="1"/>
  <c r="AV6658" i="1"/>
  <c r="AQ6658" i="1"/>
  <c r="AN6658" i="1"/>
  <c r="AK6658" i="1"/>
  <c r="AE6658" i="1"/>
  <c r="AB6658" i="1"/>
  <c r="Y6658" i="1"/>
  <c r="T6658" i="1"/>
  <c r="Q6658" i="1"/>
  <c r="N6658" i="1"/>
  <c r="BA6657" i="1"/>
  <c r="AV6657" i="1"/>
  <c r="AQ6657" i="1"/>
  <c r="AN6657" i="1"/>
  <c r="AK6657" i="1"/>
  <c r="AE6657" i="1"/>
  <c r="AB6657" i="1"/>
  <c r="Y6657" i="1"/>
  <c r="T6657" i="1"/>
  <c r="Q6657" i="1"/>
  <c r="N6657" i="1"/>
  <c r="BA6656" i="1"/>
  <c r="AV6656" i="1"/>
  <c r="AQ6656" i="1"/>
  <c r="AN6656" i="1"/>
  <c r="AK6656" i="1"/>
  <c r="AE6656" i="1"/>
  <c r="AB6656" i="1"/>
  <c r="Y6656" i="1"/>
  <c r="T6656" i="1"/>
  <c r="Q6656" i="1"/>
  <c r="N6656" i="1"/>
  <c r="BA6655" i="1"/>
  <c r="AV6655" i="1"/>
  <c r="AQ6655" i="1"/>
  <c r="AN6655" i="1"/>
  <c r="AK6655" i="1"/>
  <c r="AE6655" i="1"/>
  <c r="AB6655" i="1"/>
  <c r="Y6655" i="1"/>
  <c r="T6655" i="1"/>
  <c r="Q6655" i="1"/>
  <c r="N6655" i="1"/>
  <c r="BA6654" i="1"/>
  <c r="AV6654" i="1"/>
  <c r="AQ6654" i="1"/>
  <c r="AN6654" i="1"/>
  <c r="AK6654" i="1"/>
  <c r="AE6654" i="1"/>
  <c r="AB6654" i="1"/>
  <c r="Y6654" i="1"/>
  <c r="T6654" i="1"/>
  <c r="Q6654" i="1"/>
  <c r="N6654" i="1"/>
  <c r="BA6653" i="1"/>
  <c r="AV6653" i="1"/>
  <c r="AQ6653" i="1"/>
  <c r="AN6653" i="1"/>
  <c r="AK6653" i="1"/>
  <c r="AE6653" i="1"/>
  <c r="AB6653" i="1"/>
  <c r="Y6653" i="1"/>
  <c r="T6653" i="1"/>
  <c r="Q6653" i="1"/>
  <c r="N6653" i="1"/>
  <c r="BA6652" i="1"/>
  <c r="AV6652" i="1"/>
  <c r="AQ6652" i="1"/>
  <c r="AN6652" i="1"/>
  <c r="AK6652" i="1"/>
  <c r="AE6652" i="1"/>
  <c r="AB6652" i="1"/>
  <c r="Y6652" i="1"/>
  <c r="T6652" i="1"/>
  <c r="Q6652" i="1"/>
  <c r="N6652" i="1"/>
  <c r="BA6651" i="1"/>
  <c r="AV6651" i="1"/>
  <c r="AQ6651" i="1"/>
  <c r="AN6651" i="1"/>
  <c r="AK6651" i="1"/>
  <c r="AE6651" i="1"/>
  <c r="AB6651" i="1"/>
  <c r="Y6651" i="1"/>
  <c r="T6651" i="1"/>
  <c r="Q6651" i="1"/>
  <c r="N6651" i="1"/>
  <c r="BA6650" i="1"/>
  <c r="AV6650" i="1"/>
  <c r="AQ6650" i="1"/>
  <c r="AN6650" i="1"/>
  <c r="AK6650" i="1"/>
  <c r="AE6650" i="1"/>
  <c r="AB6650" i="1"/>
  <c r="Y6650" i="1"/>
  <c r="T6650" i="1"/>
  <c r="Q6650" i="1"/>
  <c r="N6650" i="1"/>
  <c r="BA6649" i="1"/>
  <c r="AV6649" i="1"/>
  <c r="AQ6649" i="1"/>
  <c r="AN6649" i="1"/>
  <c r="AK6649" i="1"/>
  <c r="AE6649" i="1"/>
  <c r="AB6649" i="1"/>
  <c r="Y6649" i="1"/>
  <c r="T6649" i="1"/>
  <c r="Q6649" i="1"/>
  <c r="N6649" i="1"/>
  <c r="BA6648" i="1"/>
  <c r="AV6648" i="1"/>
  <c r="AQ6648" i="1"/>
  <c r="AN6648" i="1"/>
  <c r="AK6648" i="1"/>
  <c r="AE6648" i="1"/>
  <c r="AB6648" i="1"/>
  <c r="Y6648" i="1"/>
  <c r="T6648" i="1"/>
  <c r="Q6648" i="1"/>
  <c r="N6648" i="1"/>
  <c r="BA6647" i="1"/>
  <c r="AV6647" i="1"/>
  <c r="AQ6647" i="1"/>
  <c r="AN6647" i="1"/>
  <c r="AK6647" i="1"/>
  <c r="AE6647" i="1"/>
  <c r="AB6647" i="1"/>
  <c r="Y6647" i="1"/>
  <c r="T6647" i="1"/>
  <c r="Q6647" i="1"/>
  <c r="N6647" i="1"/>
  <c r="BA6646" i="1"/>
  <c r="AV6646" i="1"/>
  <c r="AQ6646" i="1"/>
  <c r="AN6646" i="1"/>
  <c r="AK6646" i="1"/>
  <c r="AE6646" i="1"/>
  <c r="AB6646" i="1"/>
  <c r="Y6646" i="1"/>
  <c r="T6646" i="1"/>
  <c r="Q6646" i="1"/>
  <c r="N6646" i="1"/>
  <c r="BA6645" i="1"/>
  <c r="AV6645" i="1"/>
  <c r="AQ6645" i="1"/>
  <c r="AN6645" i="1"/>
  <c r="AK6645" i="1"/>
  <c r="AE6645" i="1"/>
  <c r="AB6645" i="1"/>
  <c r="Y6645" i="1"/>
  <c r="T6645" i="1"/>
  <c r="Q6645" i="1"/>
  <c r="N6645" i="1"/>
  <c r="BA6644" i="1"/>
  <c r="AV6644" i="1"/>
  <c r="AQ6644" i="1"/>
  <c r="AN6644" i="1"/>
  <c r="AK6644" i="1"/>
  <c r="AE6644" i="1"/>
  <c r="AB6644" i="1"/>
  <c r="Y6644" i="1"/>
  <c r="T6644" i="1"/>
  <c r="Q6644" i="1"/>
  <c r="N6644" i="1"/>
  <c r="BA6643" i="1"/>
  <c r="AV6643" i="1"/>
  <c r="AQ6643" i="1"/>
  <c r="AN6643" i="1"/>
  <c r="AK6643" i="1"/>
  <c r="AE6643" i="1"/>
  <c r="AB6643" i="1"/>
  <c r="Y6643" i="1"/>
  <c r="T6643" i="1"/>
  <c r="Q6643" i="1"/>
  <c r="N6643" i="1"/>
  <c r="BA6642" i="1"/>
  <c r="AV6642" i="1"/>
  <c r="AQ6642" i="1"/>
  <c r="AN6642" i="1"/>
  <c r="AK6642" i="1"/>
  <c r="AE6642" i="1"/>
  <c r="AB6642" i="1"/>
  <c r="Y6642" i="1"/>
  <c r="T6642" i="1"/>
  <c r="Q6642" i="1"/>
  <c r="N6642" i="1"/>
  <c r="BA6641" i="1"/>
  <c r="AV6641" i="1"/>
  <c r="AQ6641" i="1"/>
  <c r="AN6641" i="1"/>
  <c r="AK6641" i="1"/>
  <c r="AE6641" i="1"/>
  <c r="AB6641" i="1"/>
  <c r="Y6641" i="1"/>
  <c r="T6641" i="1"/>
  <c r="Q6641" i="1"/>
  <c r="N6641" i="1"/>
  <c r="BA6640" i="1"/>
  <c r="AV6640" i="1"/>
  <c r="AQ6640" i="1"/>
  <c r="AN6640" i="1"/>
  <c r="AK6640" i="1"/>
  <c r="AE6640" i="1"/>
  <c r="AB6640" i="1"/>
  <c r="Y6640" i="1"/>
  <c r="T6640" i="1"/>
  <c r="Q6640" i="1"/>
  <c r="N6640" i="1"/>
  <c r="BA6639" i="1"/>
  <c r="AV6639" i="1"/>
  <c r="AQ6639" i="1"/>
  <c r="AN6639" i="1"/>
  <c r="AK6639" i="1"/>
  <c r="AE6639" i="1"/>
  <c r="AB6639" i="1"/>
  <c r="Y6639" i="1"/>
  <c r="T6639" i="1"/>
  <c r="Q6639" i="1"/>
  <c r="N6639" i="1"/>
  <c r="BA6638" i="1"/>
  <c r="AV6638" i="1"/>
  <c r="AQ6638" i="1"/>
  <c r="AN6638" i="1"/>
  <c r="AK6638" i="1"/>
  <c r="AE6638" i="1"/>
  <c r="AB6638" i="1"/>
  <c r="Y6638" i="1"/>
  <c r="T6638" i="1"/>
  <c r="Q6638" i="1"/>
  <c r="N6638" i="1"/>
  <c r="BA6637" i="1"/>
  <c r="AV6637" i="1"/>
  <c r="AQ6637" i="1"/>
  <c r="AN6637" i="1"/>
  <c r="AK6637" i="1"/>
  <c r="AE6637" i="1"/>
  <c r="AB6637" i="1"/>
  <c r="Y6637" i="1"/>
  <c r="T6637" i="1"/>
  <c r="Q6637" i="1"/>
  <c r="N6637" i="1"/>
  <c r="BA6636" i="1"/>
  <c r="AV6636" i="1"/>
  <c r="AQ6636" i="1"/>
  <c r="AN6636" i="1"/>
  <c r="AK6636" i="1"/>
  <c r="AE6636" i="1"/>
  <c r="AB6636" i="1"/>
  <c r="Y6636" i="1"/>
  <c r="T6636" i="1"/>
  <c r="Q6636" i="1"/>
  <c r="N6636" i="1"/>
  <c r="BA6635" i="1"/>
  <c r="AV6635" i="1"/>
  <c r="AQ6635" i="1"/>
  <c r="AN6635" i="1"/>
  <c r="AK6635" i="1"/>
  <c r="AE6635" i="1"/>
  <c r="AB6635" i="1"/>
  <c r="Y6635" i="1"/>
  <c r="T6635" i="1"/>
  <c r="Q6635" i="1"/>
  <c r="N6635" i="1"/>
  <c r="BA6634" i="1"/>
  <c r="AV6634" i="1"/>
  <c r="AQ6634" i="1"/>
  <c r="AN6634" i="1"/>
  <c r="AK6634" i="1"/>
  <c r="AE6634" i="1"/>
  <c r="AB6634" i="1"/>
  <c r="Y6634" i="1"/>
  <c r="T6634" i="1"/>
  <c r="Q6634" i="1"/>
  <c r="N6634" i="1"/>
  <c r="BA6633" i="1"/>
  <c r="AV6633" i="1"/>
  <c r="AQ6633" i="1"/>
  <c r="AN6633" i="1"/>
  <c r="AK6633" i="1"/>
  <c r="AE6633" i="1"/>
  <c r="AB6633" i="1"/>
  <c r="Y6633" i="1"/>
  <c r="T6633" i="1"/>
  <c r="Q6633" i="1"/>
  <c r="N6633" i="1"/>
  <c r="BA6632" i="1"/>
  <c r="AV6632" i="1"/>
  <c r="AQ6632" i="1"/>
  <c r="AN6632" i="1"/>
  <c r="AK6632" i="1"/>
  <c r="AE6632" i="1"/>
  <c r="AB6632" i="1"/>
  <c r="Y6632" i="1"/>
  <c r="T6632" i="1"/>
  <c r="Q6632" i="1"/>
  <c r="N6632" i="1"/>
  <c r="BA6631" i="1"/>
  <c r="AV6631" i="1"/>
  <c r="AQ6631" i="1"/>
  <c r="AN6631" i="1"/>
  <c r="AK6631" i="1"/>
  <c r="AE6631" i="1"/>
  <c r="AB6631" i="1"/>
  <c r="Y6631" i="1"/>
  <c r="T6631" i="1"/>
  <c r="Q6631" i="1"/>
  <c r="N6631" i="1"/>
  <c r="BA6630" i="1"/>
  <c r="AV6630" i="1"/>
  <c r="AQ6630" i="1"/>
  <c r="AN6630" i="1"/>
  <c r="AK6630" i="1"/>
  <c r="AE6630" i="1"/>
  <c r="AB6630" i="1"/>
  <c r="Y6630" i="1"/>
  <c r="T6630" i="1"/>
  <c r="Q6630" i="1"/>
  <c r="N6630" i="1"/>
  <c r="BA6629" i="1"/>
  <c r="AV6629" i="1"/>
  <c r="AQ6629" i="1"/>
  <c r="AN6629" i="1"/>
  <c r="AK6629" i="1"/>
  <c r="AE6629" i="1"/>
  <c r="AB6629" i="1"/>
  <c r="Y6629" i="1"/>
  <c r="T6629" i="1"/>
  <c r="Q6629" i="1"/>
  <c r="N6629" i="1"/>
  <c r="BA6628" i="1"/>
  <c r="AV6628" i="1"/>
  <c r="AQ6628" i="1"/>
  <c r="AN6628" i="1"/>
  <c r="AK6628" i="1"/>
  <c r="AE6628" i="1"/>
  <c r="AB6628" i="1"/>
  <c r="Y6628" i="1"/>
  <c r="T6628" i="1"/>
  <c r="Q6628" i="1"/>
  <c r="N6628" i="1"/>
  <c r="BA6627" i="1"/>
  <c r="AV6627" i="1"/>
  <c r="AQ6627" i="1"/>
  <c r="AN6627" i="1"/>
  <c r="AK6627" i="1"/>
  <c r="AE6627" i="1"/>
  <c r="AB6627" i="1"/>
  <c r="Y6627" i="1"/>
  <c r="T6627" i="1"/>
  <c r="Q6627" i="1"/>
  <c r="N6627" i="1"/>
  <c r="BA6626" i="1"/>
  <c r="AV6626" i="1"/>
  <c r="AQ6626" i="1"/>
  <c r="AN6626" i="1"/>
  <c r="AK6626" i="1"/>
  <c r="AE6626" i="1"/>
  <c r="AB6626" i="1"/>
  <c r="Y6626" i="1"/>
  <c r="T6626" i="1"/>
  <c r="Q6626" i="1"/>
  <c r="N6626" i="1"/>
  <c r="BA6625" i="1"/>
  <c r="AV6625" i="1"/>
  <c r="AQ6625" i="1"/>
  <c r="AN6625" i="1"/>
  <c r="AK6625" i="1"/>
  <c r="AE6625" i="1"/>
  <c r="AB6625" i="1"/>
  <c r="Y6625" i="1"/>
  <c r="T6625" i="1"/>
  <c r="Q6625" i="1"/>
  <c r="N6625" i="1"/>
  <c r="BA6624" i="1"/>
  <c r="AV6624" i="1"/>
  <c r="AQ6624" i="1"/>
  <c r="AN6624" i="1"/>
  <c r="AK6624" i="1"/>
  <c r="AE6624" i="1"/>
  <c r="AB6624" i="1"/>
  <c r="Y6624" i="1"/>
  <c r="T6624" i="1"/>
  <c r="Q6624" i="1"/>
  <c r="N6624" i="1"/>
  <c r="BA6623" i="1"/>
  <c r="AV6623" i="1"/>
  <c r="AQ6623" i="1"/>
  <c r="AN6623" i="1"/>
  <c r="AK6623" i="1"/>
  <c r="AE6623" i="1"/>
  <c r="AB6623" i="1"/>
  <c r="Y6623" i="1"/>
  <c r="T6623" i="1"/>
  <c r="Q6623" i="1"/>
  <c r="N6623" i="1"/>
  <c r="BA6622" i="1"/>
  <c r="AV6622" i="1"/>
  <c r="AQ6622" i="1"/>
  <c r="AN6622" i="1"/>
  <c r="AK6622" i="1"/>
  <c r="AE6622" i="1"/>
  <c r="AB6622" i="1"/>
  <c r="Y6622" i="1"/>
  <c r="T6622" i="1"/>
  <c r="Q6622" i="1"/>
  <c r="N6622" i="1"/>
  <c r="BA6621" i="1"/>
  <c r="AV6621" i="1"/>
  <c r="AQ6621" i="1"/>
  <c r="AN6621" i="1"/>
  <c r="AK6621" i="1"/>
  <c r="AE6621" i="1"/>
  <c r="AB6621" i="1"/>
  <c r="Y6621" i="1"/>
  <c r="T6621" i="1"/>
  <c r="Q6621" i="1"/>
  <c r="N6621" i="1"/>
  <c r="BA6620" i="1"/>
  <c r="AV6620" i="1"/>
  <c r="AQ6620" i="1"/>
  <c r="AN6620" i="1"/>
  <c r="AK6620" i="1"/>
  <c r="AE6620" i="1"/>
  <c r="AB6620" i="1"/>
  <c r="Y6620" i="1"/>
  <c r="T6620" i="1"/>
  <c r="Q6620" i="1"/>
  <c r="N6620" i="1"/>
  <c r="BA6619" i="1"/>
  <c r="AV6619" i="1"/>
  <c r="AQ6619" i="1"/>
  <c r="AN6619" i="1"/>
  <c r="AK6619" i="1"/>
  <c r="AE6619" i="1"/>
  <c r="AB6619" i="1"/>
  <c r="Y6619" i="1"/>
  <c r="T6619" i="1"/>
  <c r="Q6619" i="1"/>
  <c r="N6619" i="1"/>
  <c r="BA6618" i="1"/>
  <c r="AV6618" i="1"/>
  <c r="AQ6618" i="1"/>
  <c r="AN6618" i="1"/>
  <c r="AK6618" i="1"/>
  <c r="AE6618" i="1"/>
  <c r="AB6618" i="1"/>
  <c r="Y6618" i="1"/>
  <c r="T6618" i="1"/>
  <c r="Q6618" i="1"/>
  <c r="N6618" i="1"/>
  <c r="BA6617" i="1"/>
  <c r="AV6617" i="1"/>
  <c r="AQ6617" i="1"/>
  <c r="AN6617" i="1"/>
  <c r="AK6617" i="1"/>
  <c r="AE6617" i="1"/>
  <c r="AB6617" i="1"/>
  <c r="Y6617" i="1"/>
  <c r="T6617" i="1"/>
  <c r="Q6617" i="1"/>
  <c r="N6617" i="1"/>
  <c r="BA6616" i="1"/>
  <c r="AV6616" i="1"/>
  <c r="AQ6616" i="1"/>
  <c r="AN6616" i="1"/>
  <c r="AK6616" i="1"/>
  <c r="AE6616" i="1"/>
  <c r="AB6616" i="1"/>
  <c r="Y6616" i="1"/>
  <c r="T6616" i="1"/>
  <c r="Q6616" i="1"/>
  <c r="N6616" i="1"/>
  <c r="BA6615" i="1"/>
  <c r="AV6615" i="1"/>
  <c r="AQ6615" i="1"/>
  <c r="AN6615" i="1"/>
  <c r="AK6615" i="1"/>
  <c r="AE6615" i="1"/>
  <c r="AB6615" i="1"/>
  <c r="Y6615" i="1"/>
  <c r="T6615" i="1"/>
  <c r="Q6615" i="1"/>
  <c r="N6615" i="1"/>
  <c r="BA6614" i="1"/>
  <c r="AV6614" i="1"/>
  <c r="AQ6614" i="1"/>
  <c r="AN6614" i="1"/>
  <c r="AK6614" i="1"/>
  <c r="AE6614" i="1"/>
  <c r="AB6614" i="1"/>
  <c r="Y6614" i="1"/>
  <c r="T6614" i="1"/>
  <c r="Q6614" i="1"/>
  <c r="N6614" i="1"/>
  <c r="BA6613" i="1"/>
  <c r="AV6613" i="1"/>
  <c r="AQ6613" i="1"/>
  <c r="AN6613" i="1"/>
  <c r="AK6613" i="1"/>
  <c r="AE6613" i="1"/>
  <c r="AB6613" i="1"/>
  <c r="Y6613" i="1"/>
  <c r="T6613" i="1"/>
  <c r="Q6613" i="1"/>
  <c r="N6613" i="1"/>
  <c r="BA6612" i="1"/>
  <c r="AV6612" i="1"/>
  <c r="AQ6612" i="1"/>
  <c r="AN6612" i="1"/>
  <c r="AK6612" i="1"/>
  <c r="AE6612" i="1"/>
  <c r="AB6612" i="1"/>
  <c r="Y6612" i="1"/>
  <c r="T6612" i="1"/>
  <c r="Q6612" i="1"/>
  <c r="N6612" i="1"/>
  <c r="BA6611" i="1"/>
  <c r="AV6611" i="1"/>
  <c r="AQ6611" i="1"/>
  <c r="AN6611" i="1"/>
  <c r="AK6611" i="1"/>
  <c r="AE6611" i="1"/>
  <c r="AB6611" i="1"/>
  <c r="Y6611" i="1"/>
  <c r="T6611" i="1"/>
  <c r="Q6611" i="1"/>
  <c r="N6611" i="1"/>
  <c r="BA6610" i="1"/>
  <c r="AV6610" i="1"/>
  <c r="AQ6610" i="1"/>
  <c r="AN6610" i="1"/>
  <c r="AK6610" i="1"/>
  <c r="AE6610" i="1"/>
  <c r="AB6610" i="1"/>
  <c r="Y6610" i="1"/>
  <c r="T6610" i="1"/>
  <c r="Q6610" i="1"/>
  <c r="N6610" i="1"/>
  <c r="BA6609" i="1"/>
  <c r="AV6609" i="1"/>
  <c r="AQ6609" i="1"/>
  <c r="AN6609" i="1"/>
  <c r="AK6609" i="1"/>
  <c r="AE6609" i="1"/>
  <c r="AB6609" i="1"/>
  <c r="Y6609" i="1"/>
  <c r="T6609" i="1"/>
  <c r="Q6609" i="1"/>
  <c r="N6609" i="1"/>
  <c r="BA6608" i="1"/>
  <c r="AV6608" i="1"/>
  <c r="AQ6608" i="1"/>
  <c r="AN6608" i="1"/>
  <c r="AK6608" i="1"/>
  <c r="AE6608" i="1"/>
  <c r="AB6608" i="1"/>
  <c r="Y6608" i="1"/>
  <c r="T6608" i="1"/>
  <c r="Q6608" i="1"/>
  <c r="N6608" i="1"/>
  <c r="BA6607" i="1"/>
  <c r="AV6607" i="1"/>
  <c r="AQ6607" i="1"/>
  <c r="AN6607" i="1"/>
  <c r="AK6607" i="1"/>
  <c r="AE6607" i="1"/>
  <c r="AB6607" i="1"/>
  <c r="Y6607" i="1"/>
  <c r="T6607" i="1"/>
  <c r="Q6607" i="1"/>
  <c r="N6607" i="1"/>
  <c r="BA6606" i="1"/>
  <c r="AV6606" i="1"/>
  <c r="AQ6606" i="1"/>
  <c r="AN6606" i="1"/>
  <c r="AK6606" i="1"/>
  <c r="AE6606" i="1"/>
  <c r="AB6606" i="1"/>
  <c r="Y6606" i="1"/>
  <c r="T6606" i="1"/>
  <c r="Q6606" i="1"/>
  <c r="N6606" i="1"/>
  <c r="BA6605" i="1"/>
  <c r="AV6605" i="1"/>
  <c r="AQ6605" i="1"/>
  <c r="AN6605" i="1"/>
  <c r="AK6605" i="1"/>
  <c r="AE6605" i="1"/>
  <c r="AB6605" i="1"/>
  <c r="Y6605" i="1"/>
  <c r="T6605" i="1"/>
  <c r="Q6605" i="1"/>
  <c r="N6605" i="1"/>
  <c r="BA6604" i="1"/>
  <c r="AV6604" i="1"/>
  <c r="AQ6604" i="1"/>
  <c r="AN6604" i="1"/>
  <c r="AK6604" i="1"/>
  <c r="AE6604" i="1"/>
  <c r="AB6604" i="1"/>
  <c r="Y6604" i="1"/>
  <c r="T6604" i="1"/>
  <c r="Q6604" i="1"/>
  <c r="N6604" i="1"/>
  <c r="BA6603" i="1"/>
  <c r="AV6603" i="1"/>
  <c r="AQ6603" i="1"/>
  <c r="AN6603" i="1"/>
  <c r="AK6603" i="1"/>
  <c r="AE6603" i="1"/>
  <c r="AB6603" i="1"/>
  <c r="Y6603" i="1"/>
  <c r="T6603" i="1"/>
  <c r="Q6603" i="1"/>
  <c r="N6603" i="1"/>
  <c r="BA6602" i="1"/>
  <c r="AV6602" i="1"/>
  <c r="AQ6602" i="1"/>
  <c r="AN6602" i="1"/>
  <c r="AK6602" i="1"/>
  <c r="AE6602" i="1"/>
  <c r="AB6602" i="1"/>
  <c r="Y6602" i="1"/>
  <c r="T6602" i="1"/>
  <c r="Q6602" i="1"/>
  <c r="N6602" i="1"/>
  <c r="BA6601" i="1"/>
  <c r="AV6601" i="1"/>
  <c r="AQ6601" i="1"/>
  <c r="AN6601" i="1"/>
  <c r="AK6601" i="1"/>
  <c r="AE6601" i="1"/>
  <c r="AB6601" i="1"/>
  <c r="Y6601" i="1"/>
  <c r="T6601" i="1"/>
  <c r="Q6601" i="1"/>
  <c r="N6601" i="1"/>
  <c r="BA6600" i="1"/>
  <c r="AV6600" i="1"/>
  <c r="AQ6600" i="1"/>
  <c r="AN6600" i="1"/>
  <c r="AK6600" i="1"/>
  <c r="AE6600" i="1"/>
  <c r="AB6600" i="1"/>
  <c r="Y6600" i="1"/>
  <c r="T6600" i="1"/>
  <c r="Q6600" i="1"/>
  <c r="N6600" i="1"/>
  <c r="BA6599" i="1"/>
  <c r="AV6599" i="1"/>
  <c r="AQ6599" i="1"/>
  <c r="AN6599" i="1"/>
  <c r="AK6599" i="1"/>
  <c r="AE6599" i="1"/>
  <c r="AB6599" i="1"/>
  <c r="Y6599" i="1"/>
  <c r="T6599" i="1"/>
  <c r="Q6599" i="1"/>
  <c r="N6599" i="1"/>
  <c r="BA6598" i="1"/>
  <c r="AV6598" i="1"/>
  <c r="AQ6598" i="1"/>
  <c r="AN6598" i="1"/>
  <c r="AK6598" i="1"/>
  <c r="AE6598" i="1"/>
  <c r="AB6598" i="1"/>
  <c r="Y6598" i="1"/>
  <c r="T6598" i="1"/>
  <c r="Q6598" i="1"/>
  <c r="N6598" i="1"/>
  <c r="BA6597" i="1"/>
  <c r="AV6597" i="1"/>
  <c r="AQ6597" i="1"/>
  <c r="AN6597" i="1"/>
  <c r="AK6597" i="1"/>
  <c r="AE6597" i="1"/>
  <c r="AB6597" i="1"/>
  <c r="Y6597" i="1"/>
  <c r="T6597" i="1"/>
  <c r="Q6597" i="1"/>
  <c r="N6597" i="1"/>
  <c r="BA6596" i="1"/>
  <c r="AV6596" i="1"/>
  <c r="AQ6596" i="1"/>
  <c r="AN6596" i="1"/>
  <c r="AK6596" i="1"/>
  <c r="AE6596" i="1"/>
  <c r="AB6596" i="1"/>
  <c r="Y6596" i="1"/>
  <c r="T6596" i="1"/>
  <c r="Q6596" i="1"/>
  <c r="N6596" i="1"/>
  <c r="BA6595" i="1"/>
  <c r="AV6595" i="1"/>
  <c r="AQ6595" i="1"/>
  <c r="AN6595" i="1"/>
  <c r="AK6595" i="1"/>
  <c r="AE6595" i="1"/>
  <c r="AB6595" i="1"/>
  <c r="Y6595" i="1"/>
  <c r="T6595" i="1"/>
  <c r="Q6595" i="1"/>
  <c r="N6595" i="1"/>
  <c r="BA6594" i="1"/>
  <c r="AV6594" i="1"/>
  <c r="AQ6594" i="1"/>
  <c r="AN6594" i="1"/>
  <c r="AK6594" i="1"/>
  <c r="AE6594" i="1"/>
  <c r="AB6594" i="1"/>
  <c r="Y6594" i="1"/>
  <c r="T6594" i="1"/>
  <c r="Q6594" i="1"/>
  <c r="N6594" i="1"/>
  <c r="BA6593" i="1"/>
  <c r="AV6593" i="1"/>
  <c r="AQ6593" i="1"/>
  <c r="AN6593" i="1"/>
  <c r="AK6593" i="1"/>
  <c r="AE6593" i="1"/>
  <c r="AB6593" i="1"/>
  <c r="Y6593" i="1"/>
  <c r="T6593" i="1"/>
  <c r="Q6593" i="1"/>
  <c r="N6593" i="1"/>
  <c r="BA6592" i="1"/>
  <c r="AV6592" i="1"/>
  <c r="AQ6592" i="1"/>
  <c r="AN6592" i="1"/>
  <c r="AK6592" i="1"/>
  <c r="AE6592" i="1"/>
  <c r="AB6592" i="1"/>
  <c r="Y6592" i="1"/>
  <c r="T6592" i="1"/>
  <c r="Q6592" i="1"/>
  <c r="N6592" i="1"/>
  <c r="BA6591" i="1"/>
  <c r="AV6591" i="1"/>
  <c r="AQ6591" i="1"/>
  <c r="AN6591" i="1"/>
  <c r="AK6591" i="1"/>
  <c r="AE6591" i="1"/>
  <c r="AB6591" i="1"/>
  <c r="Y6591" i="1"/>
  <c r="T6591" i="1"/>
  <c r="Q6591" i="1"/>
  <c r="N6591" i="1"/>
  <c r="BA6590" i="1"/>
  <c r="AV6590" i="1"/>
  <c r="AQ6590" i="1"/>
  <c r="AN6590" i="1"/>
  <c r="AK6590" i="1"/>
  <c r="AE6590" i="1"/>
  <c r="AB6590" i="1"/>
  <c r="Y6590" i="1"/>
  <c r="T6590" i="1"/>
  <c r="Q6590" i="1"/>
  <c r="N6590" i="1"/>
  <c r="BA6589" i="1"/>
  <c r="AV6589" i="1"/>
  <c r="AQ6589" i="1"/>
  <c r="AN6589" i="1"/>
  <c r="AK6589" i="1"/>
  <c r="AE6589" i="1"/>
  <c r="AB6589" i="1"/>
  <c r="Y6589" i="1"/>
  <c r="T6589" i="1"/>
  <c r="Q6589" i="1"/>
  <c r="N6589" i="1"/>
  <c r="BA6588" i="1"/>
  <c r="AV6588" i="1"/>
  <c r="AQ6588" i="1"/>
  <c r="AN6588" i="1"/>
  <c r="AK6588" i="1"/>
  <c r="AE6588" i="1"/>
  <c r="AB6588" i="1"/>
  <c r="Y6588" i="1"/>
  <c r="T6588" i="1"/>
  <c r="Q6588" i="1"/>
  <c r="N6588" i="1"/>
  <c r="BA6587" i="1"/>
  <c r="AV6587" i="1"/>
  <c r="AQ6587" i="1"/>
  <c r="AN6587" i="1"/>
  <c r="AK6587" i="1"/>
  <c r="AE6587" i="1"/>
  <c r="AB6587" i="1"/>
  <c r="Y6587" i="1"/>
  <c r="T6587" i="1"/>
  <c r="Q6587" i="1"/>
  <c r="N6587" i="1"/>
  <c r="BA6586" i="1"/>
  <c r="AV6586" i="1"/>
  <c r="AQ6586" i="1"/>
  <c r="AN6586" i="1"/>
  <c r="AK6586" i="1"/>
  <c r="AE6586" i="1"/>
  <c r="AB6586" i="1"/>
  <c r="Y6586" i="1"/>
  <c r="T6586" i="1"/>
  <c r="Q6586" i="1"/>
  <c r="N6586" i="1"/>
  <c r="BA6585" i="1"/>
  <c r="AV6585" i="1"/>
  <c r="AQ6585" i="1"/>
  <c r="AN6585" i="1"/>
  <c r="AK6585" i="1"/>
  <c r="AE6585" i="1"/>
  <c r="AB6585" i="1"/>
  <c r="Y6585" i="1"/>
  <c r="T6585" i="1"/>
  <c r="Q6585" i="1"/>
  <c r="N6585" i="1"/>
  <c r="BA6584" i="1"/>
  <c r="AV6584" i="1"/>
  <c r="AQ6584" i="1"/>
  <c r="AN6584" i="1"/>
  <c r="AK6584" i="1"/>
  <c r="AE6584" i="1"/>
  <c r="AB6584" i="1"/>
  <c r="Y6584" i="1"/>
  <c r="T6584" i="1"/>
  <c r="Q6584" i="1"/>
  <c r="N6584" i="1"/>
  <c r="BA6583" i="1"/>
  <c r="AV6583" i="1"/>
  <c r="AQ6583" i="1"/>
  <c r="AN6583" i="1"/>
  <c r="AK6583" i="1"/>
  <c r="AE6583" i="1"/>
  <c r="AB6583" i="1"/>
  <c r="Y6583" i="1"/>
  <c r="T6583" i="1"/>
  <c r="Q6583" i="1"/>
  <c r="N6583" i="1"/>
  <c r="BA6582" i="1"/>
  <c r="AV6582" i="1"/>
  <c r="AQ6582" i="1"/>
  <c r="AN6582" i="1"/>
  <c r="AK6582" i="1"/>
  <c r="AE6582" i="1"/>
  <c r="AB6582" i="1"/>
  <c r="Y6582" i="1"/>
  <c r="T6582" i="1"/>
  <c r="Q6582" i="1"/>
  <c r="N6582" i="1"/>
  <c r="BA6581" i="1"/>
  <c r="AV6581" i="1"/>
  <c r="AQ6581" i="1"/>
  <c r="AN6581" i="1"/>
  <c r="AK6581" i="1"/>
  <c r="AE6581" i="1"/>
  <c r="AB6581" i="1"/>
  <c r="Y6581" i="1"/>
  <c r="T6581" i="1"/>
  <c r="Q6581" i="1"/>
  <c r="N6581" i="1"/>
  <c r="BA6580" i="1"/>
  <c r="AV6580" i="1"/>
  <c r="AQ6580" i="1"/>
  <c r="AN6580" i="1"/>
  <c r="AK6580" i="1"/>
  <c r="AE6580" i="1"/>
  <c r="AB6580" i="1"/>
  <c r="Y6580" i="1"/>
  <c r="T6580" i="1"/>
  <c r="Q6580" i="1"/>
  <c r="N6580" i="1"/>
  <c r="BA6579" i="1"/>
  <c r="AV6579" i="1"/>
  <c r="AQ6579" i="1"/>
  <c r="AN6579" i="1"/>
  <c r="AK6579" i="1"/>
  <c r="AE6579" i="1"/>
  <c r="AB6579" i="1"/>
  <c r="Y6579" i="1"/>
  <c r="T6579" i="1"/>
  <c r="Q6579" i="1"/>
  <c r="N6579" i="1"/>
  <c r="BA6578" i="1"/>
  <c r="AV6578" i="1"/>
  <c r="AQ6578" i="1"/>
  <c r="AN6578" i="1"/>
  <c r="AK6578" i="1"/>
  <c r="AE6578" i="1"/>
  <c r="AB6578" i="1"/>
  <c r="Y6578" i="1"/>
  <c r="T6578" i="1"/>
  <c r="Q6578" i="1"/>
  <c r="N6578" i="1"/>
  <c r="BA6577" i="1"/>
  <c r="AV6577" i="1"/>
  <c r="AQ6577" i="1"/>
  <c r="AN6577" i="1"/>
  <c r="AK6577" i="1"/>
  <c r="AE6577" i="1"/>
  <c r="AB6577" i="1"/>
  <c r="Y6577" i="1"/>
  <c r="T6577" i="1"/>
  <c r="Q6577" i="1"/>
  <c r="N6577" i="1"/>
  <c r="BA6576" i="1"/>
  <c r="AV6576" i="1"/>
  <c r="AQ6576" i="1"/>
  <c r="AN6576" i="1"/>
  <c r="AK6576" i="1"/>
  <c r="AE6576" i="1"/>
  <c r="AB6576" i="1"/>
  <c r="Y6576" i="1"/>
  <c r="T6576" i="1"/>
  <c r="Q6576" i="1"/>
  <c r="N6576" i="1"/>
  <c r="BA6575" i="1"/>
  <c r="AV6575" i="1"/>
  <c r="AQ6575" i="1"/>
  <c r="AN6575" i="1"/>
  <c r="AK6575" i="1"/>
  <c r="AE6575" i="1"/>
  <c r="AB6575" i="1"/>
  <c r="Y6575" i="1"/>
  <c r="T6575" i="1"/>
  <c r="Q6575" i="1"/>
  <c r="N6575" i="1"/>
  <c r="BA6574" i="1"/>
  <c r="AV6574" i="1"/>
  <c r="AQ6574" i="1"/>
  <c r="AN6574" i="1"/>
  <c r="AK6574" i="1"/>
  <c r="AE6574" i="1"/>
  <c r="AB6574" i="1"/>
  <c r="Y6574" i="1"/>
  <c r="T6574" i="1"/>
  <c r="Q6574" i="1"/>
  <c r="N6574" i="1"/>
  <c r="BA6573" i="1"/>
  <c r="AV6573" i="1"/>
  <c r="AQ6573" i="1"/>
  <c r="AN6573" i="1"/>
  <c r="AK6573" i="1"/>
  <c r="AE6573" i="1"/>
  <c r="AB6573" i="1"/>
  <c r="Y6573" i="1"/>
  <c r="T6573" i="1"/>
  <c r="Q6573" i="1"/>
  <c r="N6573" i="1"/>
  <c r="BA6572" i="1"/>
  <c r="AV6572" i="1"/>
  <c r="AQ6572" i="1"/>
  <c r="AN6572" i="1"/>
  <c r="AK6572" i="1"/>
  <c r="AE6572" i="1"/>
  <c r="AB6572" i="1"/>
  <c r="Y6572" i="1"/>
  <c r="T6572" i="1"/>
  <c r="Q6572" i="1"/>
  <c r="N6572" i="1"/>
  <c r="BA6571" i="1"/>
  <c r="AV6571" i="1"/>
  <c r="AQ6571" i="1"/>
  <c r="AN6571" i="1"/>
  <c r="AK6571" i="1"/>
  <c r="AE6571" i="1"/>
  <c r="AB6571" i="1"/>
  <c r="Y6571" i="1"/>
  <c r="T6571" i="1"/>
  <c r="Q6571" i="1"/>
  <c r="N6571" i="1"/>
  <c r="BA6570" i="1"/>
  <c r="AV6570" i="1"/>
  <c r="AQ6570" i="1"/>
  <c r="AN6570" i="1"/>
  <c r="AK6570" i="1"/>
  <c r="AE6570" i="1"/>
  <c r="AB6570" i="1"/>
  <c r="Y6570" i="1"/>
  <c r="T6570" i="1"/>
  <c r="Q6570" i="1"/>
  <c r="N6570" i="1"/>
  <c r="BA6569" i="1"/>
  <c r="AV6569" i="1"/>
  <c r="AQ6569" i="1"/>
  <c r="AN6569" i="1"/>
  <c r="AK6569" i="1"/>
  <c r="AE6569" i="1"/>
  <c r="AB6569" i="1"/>
  <c r="Y6569" i="1"/>
  <c r="T6569" i="1"/>
  <c r="Q6569" i="1"/>
  <c r="N6569" i="1"/>
  <c r="BA6568" i="1"/>
  <c r="AV6568" i="1"/>
  <c r="AQ6568" i="1"/>
  <c r="AN6568" i="1"/>
  <c r="AK6568" i="1"/>
  <c r="AE6568" i="1"/>
  <c r="AB6568" i="1"/>
  <c r="Y6568" i="1"/>
  <c r="T6568" i="1"/>
  <c r="Q6568" i="1"/>
  <c r="N6568" i="1"/>
  <c r="BA6567" i="1"/>
  <c r="AV6567" i="1"/>
  <c r="AQ6567" i="1"/>
  <c r="AN6567" i="1"/>
  <c r="AK6567" i="1"/>
  <c r="AE6567" i="1"/>
  <c r="AB6567" i="1"/>
  <c r="Y6567" i="1"/>
  <c r="T6567" i="1"/>
  <c r="Q6567" i="1"/>
  <c r="N6567" i="1"/>
  <c r="BA6566" i="1"/>
  <c r="AV6566" i="1"/>
  <c r="AQ6566" i="1"/>
  <c r="AN6566" i="1"/>
  <c r="AK6566" i="1"/>
  <c r="AE6566" i="1"/>
  <c r="AB6566" i="1"/>
  <c r="Y6566" i="1"/>
  <c r="T6566" i="1"/>
  <c r="Q6566" i="1"/>
  <c r="N6566" i="1"/>
  <c r="BA6565" i="1"/>
  <c r="AV6565" i="1"/>
  <c r="AQ6565" i="1"/>
  <c r="AN6565" i="1"/>
  <c r="AK6565" i="1"/>
  <c r="AE6565" i="1"/>
  <c r="AB6565" i="1"/>
  <c r="Y6565" i="1"/>
  <c r="T6565" i="1"/>
  <c r="Q6565" i="1"/>
  <c r="N6565" i="1"/>
  <c r="BA6564" i="1"/>
  <c r="AV6564" i="1"/>
  <c r="AQ6564" i="1"/>
  <c r="AN6564" i="1"/>
  <c r="AK6564" i="1"/>
  <c r="AE6564" i="1"/>
  <c r="AB6564" i="1"/>
  <c r="Y6564" i="1"/>
  <c r="T6564" i="1"/>
  <c r="Q6564" i="1"/>
  <c r="N6564" i="1"/>
  <c r="BA6563" i="1"/>
  <c r="AV6563" i="1"/>
  <c r="AQ6563" i="1"/>
  <c r="AN6563" i="1"/>
  <c r="AK6563" i="1"/>
  <c r="AE6563" i="1"/>
  <c r="AB6563" i="1"/>
  <c r="Y6563" i="1"/>
  <c r="T6563" i="1"/>
  <c r="Q6563" i="1"/>
  <c r="N6563" i="1"/>
  <c r="BA6562" i="1"/>
  <c r="AV6562" i="1"/>
  <c r="AQ6562" i="1"/>
  <c r="AN6562" i="1"/>
  <c r="AK6562" i="1"/>
  <c r="AE6562" i="1"/>
  <c r="AB6562" i="1"/>
  <c r="Y6562" i="1"/>
  <c r="T6562" i="1"/>
  <c r="Q6562" i="1"/>
  <c r="N6562" i="1"/>
  <c r="BA6561" i="1"/>
  <c r="AV6561" i="1"/>
  <c r="AQ6561" i="1"/>
  <c r="AN6561" i="1"/>
  <c r="AK6561" i="1"/>
  <c r="AE6561" i="1"/>
  <c r="AB6561" i="1"/>
  <c r="Y6561" i="1"/>
  <c r="T6561" i="1"/>
  <c r="Q6561" i="1"/>
  <c r="N6561" i="1"/>
  <c r="BA6560" i="1"/>
  <c r="AV6560" i="1"/>
  <c r="AQ6560" i="1"/>
  <c r="AN6560" i="1"/>
  <c r="AK6560" i="1"/>
  <c r="AE6560" i="1"/>
  <c r="AB6560" i="1"/>
  <c r="Y6560" i="1"/>
  <c r="T6560" i="1"/>
  <c r="Q6560" i="1"/>
  <c r="N6560" i="1"/>
  <c r="BA6559" i="1"/>
  <c r="AV6559" i="1"/>
  <c r="AQ6559" i="1"/>
  <c r="AN6559" i="1"/>
  <c r="AK6559" i="1"/>
  <c r="AE6559" i="1"/>
  <c r="AB6559" i="1"/>
  <c r="Y6559" i="1"/>
  <c r="T6559" i="1"/>
  <c r="Q6559" i="1"/>
  <c r="N6559" i="1"/>
  <c r="BA6558" i="1"/>
  <c r="AV6558" i="1"/>
  <c r="AQ6558" i="1"/>
  <c r="AN6558" i="1"/>
  <c r="AK6558" i="1"/>
  <c r="AE6558" i="1"/>
  <c r="AB6558" i="1"/>
  <c r="Y6558" i="1"/>
  <c r="T6558" i="1"/>
  <c r="Q6558" i="1"/>
  <c r="N6558" i="1"/>
  <c r="BA6557" i="1"/>
  <c r="AV6557" i="1"/>
  <c r="AQ6557" i="1"/>
  <c r="AN6557" i="1"/>
  <c r="AK6557" i="1"/>
  <c r="AE6557" i="1"/>
  <c r="AB6557" i="1"/>
  <c r="Y6557" i="1"/>
  <c r="T6557" i="1"/>
  <c r="Q6557" i="1"/>
  <c r="N6557" i="1"/>
  <c r="BA6556" i="1"/>
  <c r="AV6556" i="1"/>
  <c r="AQ6556" i="1"/>
  <c r="AN6556" i="1"/>
  <c r="AK6556" i="1"/>
  <c r="AE6556" i="1"/>
  <c r="AB6556" i="1"/>
  <c r="Y6556" i="1"/>
  <c r="T6556" i="1"/>
  <c r="Q6556" i="1"/>
  <c r="N6556" i="1"/>
  <c r="BA6555" i="1"/>
  <c r="AV6555" i="1"/>
  <c r="AQ6555" i="1"/>
  <c r="AN6555" i="1"/>
  <c r="AK6555" i="1"/>
  <c r="AE6555" i="1"/>
  <c r="AB6555" i="1"/>
  <c r="Y6555" i="1"/>
  <c r="T6555" i="1"/>
  <c r="Q6555" i="1"/>
  <c r="N6555" i="1"/>
  <c r="BA6554" i="1"/>
  <c r="AV6554" i="1"/>
  <c r="AQ6554" i="1"/>
  <c r="AN6554" i="1"/>
  <c r="AK6554" i="1"/>
  <c r="AE6554" i="1"/>
  <c r="AB6554" i="1"/>
  <c r="Y6554" i="1"/>
  <c r="T6554" i="1"/>
  <c r="Q6554" i="1"/>
  <c r="N6554" i="1"/>
  <c r="BA6553" i="1"/>
  <c r="AV6553" i="1"/>
  <c r="AQ6553" i="1"/>
  <c r="AN6553" i="1"/>
  <c r="AK6553" i="1"/>
  <c r="AE6553" i="1"/>
  <c r="AB6553" i="1"/>
  <c r="Y6553" i="1"/>
  <c r="T6553" i="1"/>
  <c r="Q6553" i="1"/>
  <c r="N6553" i="1"/>
  <c r="BA6552" i="1"/>
  <c r="AV6552" i="1"/>
  <c r="AQ6552" i="1"/>
  <c r="AN6552" i="1"/>
  <c r="AK6552" i="1"/>
  <c r="AE6552" i="1"/>
  <c r="AB6552" i="1"/>
  <c r="Y6552" i="1"/>
  <c r="T6552" i="1"/>
  <c r="Q6552" i="1"/>
  <c r="N6552" i="1"/>
  <c r="BA6551" i="1"/>
  <c r="AV6551" i="1"/>
  <c r="AQ6551" i="1"/>
  <c r="AN6551" i="1"/>
  <c r="AK6551" i="1"/>
  <c r="AE6551" i="1"/>
  <c r="AB6551" i="1"/>
  <c r="Y6551" i="1"/>
  <c r="T6551" i="1"/>
  <c r="Q6551" i="1"/>
  <c r="N6551" i="1"/>
  <c r="BA6550" i="1"/>
  <c r="AV6550" i="1"/>
  <c r="AQ6550" i="1"/>
  <c r="AN6550" i="1"/>
  <c r="AK6550" i="1"/>
  <c r="AE6550" i="1"/>
  <c r="AB6550" i="1"/>
  <c r="Y6550" i="1"/>
  <c r="T6550" i="1"/>
  <c r="Q6550" i="1"/>
  <c r="N6550" i="1"/>
  <c r="BA6549" i="1"/>
  <c r="AV6549" i="1"/>
  <c r="AQ6549" i="1"/>
  <c r="AN6549" i="1"/>
  <c r="AK6549" i="1"/>
  <c r="AE6549" i="1"/>
  <c r="AB6549" i="1"/>
  <c r="Y6549" i="1"/>
  <c r="T6549" i="1"/>
  <c r="Q6549" i="1"/>
  <c r="N6549" i="1"/>
  <c r="BA6548" i="1"/>
  <c r="AV6548" i="1"/>
  <c r="AQ6548" i="1"/>
  <c r="AN6548" i="1"/>
  <c r="AK6548" i="1"/>
  <c r="AE6548" i="1"/>
  <c r="AB6548" i="1"/>
  <c r="Y6548" i="1"/>
  <c r="T6548" i="1"/>
  <c r="Q6548" i="1"/>
  <c r="N6548" i="1"/>
  <c r="BA6547" i="1"/>
  <c r="AV6547" i="1"/>
  <c r="AQ6547" i="1"/>
  <c r="AN6547" i="1"/>
  <c r="AK6547" i="1"/>
  <c r="AE6547" i="1"/>
  <c r="AB6547" i="1"/>
  <c r="Y6547" i="1"/>
  <c r="T6547" i="1"/>
  <c r="Q6547" i="1"/>
  <c r="N6547" i="1"/>
  <c r="BA6546" i="1"/>
  <c r="AV6546" i="1"/>
  <c r="AQ6546" i="1"/>
  <c r="AN6546" i="1"/>
  <c r="AK6546" i="1"/>
  <c r="AE6546" i="1"/>
  <c r="AB6546" i="1"/>
  <c r="Y6546" i="1"/>
  <c r="T6546" i="1"/>
  <c r="Q6546" i="1"/>
  <c r="N6546" i="1"/>
  <c r="BA6545" i="1"/>
  <c r="AV6545" i="1"/>
  <c r="AQ6545" i="1"/>
  <c r="AN6545" i="1"/>
  <c r="AK6545" i="1"/>
  <c r="AE6545" i="1"/>
  <c r="AB6545" i="1"/>
  <c r="Y6545" i="1"/>
  <c r="T6545" i="1"/>
  <c r="Q6545" i="1"/>
  <c r="N6545" i="1"/>
  <c r="BA6544" i="1"/>
  <c r="AV6544" i="1"/>
  <c r="AQ6544" i="1"/>
  <c r="AN6544" i="1"/>
  <c r="AK6544" i="1"/>
  <c r="AE6544" i="1"/>
  <c r="AB6544" i="1"/>
  <c r="Y6544" i="1"/>
  <c r="T6544" i="1"/>
  <c r="Q6544" i="1"/>
  <c r="N6544" i="1"/>
  <c r="BA6543" i="1"/>
  <c r="AV6543" i="1"/>
  <c r="AQ6543" i="1"/>
  <c r="AN6543" i="1"/>
  <c r="AK6543" i="1"/>
  <c r="AE6543" i="1"/>
  <c r="AB6543" i="1"/>
  <c r="Y6543" i="1"/>
  <c r="T6543" i="1"/>
  <c r="Q6543" i="1"/>
  <c r="N6543" i="1"/>
  <c r="BA6542" i="1"/>
  <c r="AV6542" i="1"/>
  <c r="AQ6542" i="1"/>
  <c r="AN6542" i="1"/>
  <c r="AK6542" i="1"/>
  <c r="AE6542" i="1"/>
  <c r="AB6542" i="1"/>
  <c r="Y6542" i="1"/>
  <c r="T6542" i="1"/>
  <c r="Q6542" i="1"/>
  <c r="N6542" i="1"/>
  <c r="BA6541" i="1"/>
  <c r="AV6541" i="1"/>
  <c r="AQ6541" i="1"/>
  <c r="AN6541" i="1"/>
  <c r="AK6541" i="1"/>
  <c r="AE6541" i="1"/>
  <c r="AB6541" i="1"/>
  <c r="Y6541" i="1"/>
  <c r="T6541" i="1"/>
  <c r="Q6541" i="1"/>
  <c r="N6541" i="1"/>
  <c r="BA6540" i="1"/>
  <c r="AV6540" i="1"/>
  <c r="AQ6540" i="1"/>
  <c r="AN6540" i="1"/>
  <c r="AK6540" i="1"/>
  <c r="AE6540" i="1"/>
  <c r="AB6540" i="1"/>
  <c r="Y6540" i="1"/>
  <c r="T6540" i="1"/>
  <c r="Q6540" i="1"/>
  <c r="N6540" i="1"/>
  <c r="BA6539" i="1"/>
  <c r="AV6539" i="1"/>
  <c r="AQ6539" i="1"/>
  <c r="AN6539" i="1"/>
  <c r="AK6539" i="1"/>
  <c r="AE6539" i="1"/>
  <c r="AB6539" i="1"/>
  <c r="Y6539" i="1"/>
  <c r="T6539" i="1"/>
  <c r="Q6539" i="1"/>
  <c r="N6539" i="1"/>
  <c r="BA6538" i="1"/>
  <c r="AV6538" i="1"/>
  <c r="AQ6538" i="1"/>
  <c r="AN6538" i="1"/>
  <c r="AK6538" i="1"/>
  <c r="AE6538" i="1"/>
  <c r="AB6538" i="1"/>
  <c r="Y6538" i="1"/>
  <c r="T6538" i="1"/>
  <c r="Q6538" i="1"/>
  <c r="N6538" i="1"/>
  <c r="BA6537" i="1"/>
  <c r="AV6537" i="1"/>
  <c r="AQ6537" i="1"/>
  <c r="AN6537" i="1"/>
  <c r="AK6537" i="1"/>
  <c r="AE6537" i="1"/>
  <c r="AB6537" i="1"/>
  <c r="Y6537" i="1"/>
  <c r="T6537" i="1"/>
  <c r="Q6537" i="1"/>
  <c r="N6537" i="1"/>
  <c r="BA6536" i="1"/>
  <c r="AV6536" i="1"/>
  <c r="AQ6536" i="1"/>
  <c r="AN6536" i="1"/>
  <c r="AK6536" i="1"/>
  <c r="AE6536" i="1"/>
  <c r="AB6536" i="1"/>
  <c r="Y6536" i="1"/>
  <c r="T6536" i="1"/>
  <c r="Q6536" i="1"/>
  <c r="N6536" i="1"/>
  <c r="BA6535" i="1"/>
  <c r="AV6535" i="1"/>
  <c r="AQ6535" i="1"/>
  <c r="AN6535" i="1"/>
  <c r="AK6535" i="1"/>
  <c r="AE6535" i="1"/>
  <c r="AB6535" i="1"/>
  <c r="Y6535" i="1"/>
  <c r="T6535" i="1"/>
  <c r="Q6535" i="1"/>
  <c r="N6535" i="1"/>
  <c r="BA6534" i="1"/>
  <c r="AV6534" i="1"/>
  <c r="AQ6534" i="1"/>
  <c r="AN6534" i="1"/>
  <c r="AK6534" i="1"/>
  <c r="AE6534" i="1"/>
  <c r="AB6534" i="1"/>
  <c r="Y6534" i="1"/>
  <c r="T6534" i="1"/>
  <c r="Q6534" i="1"/>
  <c r="N6534" i="1"/>
  <c r="BA6533" i="1"/>
  <c r="AV6533" i="1"/>
  <c r="AQ6533" i="1"/>
  <c r="AN6533" i="1"/>
  <c r="AK6533" i="1"/>
  <c r="AE6533" i="1"/>
  <c r="AB6533" i="1"/>
  <c r="Y6533" i="1"/>
  <c r="T6533" i="1"/>
  <c r="Q6533" i="1"/>
  <c r="N6533" i="1"/>
  <c r="BA6532" i="1"/>
  <c r="AV6532" i="1"/>
  <c r="AQ6532" i="1"/>
  <c r="AN6532" i="1"/>
  <c r="AK6532" i="1"/>
  <c r="AE6532" i="1"/>
  <c r="AB6532" i="1"/>
  <c r="Y6532" i="1"/>
  <c r="T6532" i="1"/>
  <c r="Q6532" i="1"/>
  <c r="N6532" i="1"/>
  <c r="BA6531" i="1"/>
  <c r="AV6531" i="1"/>
  <c r="AQ6531" i="1"/>
  <c r="AN6531" i="1"/>
  <c r="AK6531" i="1"/>
  <c r="AE6531" i="1"/>
  <c r="AB6531" i="1"/>
  <c r="Y6531" i="1"/>
  <c r="T6531" i="1"/>
  <c r="Q6531" i="1"/>
  <c r="N6531" i="1"/>
  <c r="BA6530" i="1"/>
  <c r="AV6530" i="1"/>
  <c r="AQ6530" i="1"/>
  <c r="AN6530" i="1"/>
  <c r="AK6530" i="1"/>
  <c r="AE6530" i="1"/>
  <c r="AB6530" i="1"/>
  <c r="Y6530" i="1"/>
  <c r="T6530" i="1"/>
  <c r="Q6530" i="1"/>
  <c r="N6530" i="1"/>
  <c r="BA6529" i="1"/>
  <c r="AV6529" i="1"/>
  <c r="AQ6529" i="1"/>
  <c r="AN6529" i="1"/>
  <c r="AK6529" i="1"/>
  <c r="AE6529" i="1"/>
  <c r="AB6529" i="1"/>
  <c r="Y6529" i="1"/>
  <c r="T6529" i="1"/>
  <c r="Q6529" i="1"/>
  <c r="N6529" i="1"/>
  <c r="BA6528" i="1"/>
  <c r="AV6528" i="1"/>
  <c r="AQ6528" i="1"/>
  <c r="AN6528" i="1"/>
  <c r="AK6528" i="1"/>
  <c r="AE6528" i="1"/>
  <c r="AB6528" i="1"/>
  <c r="Y6528" i="1"/>
  <c r="T6528" i="1"/>
  <c r="Q6528" i="1"/>
  <c r="N6528" i="1"/>
  <c r="BA6527" i="1"/>
  <c r="AV6527" i="1"/>
  <c r="AQ6527" i="1"/>
  <c r="AN6527" i="1"/>
  <c r="AK6527" i="1"/>
  <c r="AE6527" i="1"/>
  <c r="AB6527" i="1"/>
  <c r="Y6527" i="1"/>
  <c r="T6527" i="1"/>
  <c r="Q6527" i="1"/>
  <c r="N6527" i="1"/>
  <c r="BA6526" i="1"/>
  <c r="AV6526" i="1"/>
  <c r="AQ6526" i="1"/>
  <c r="AN6526" i="1"/>
  <c r="AK6526" i="1"/>
  <c r="AE6526" i="1"/>
  <c r="AB6526" i="1"/>
  <c r="Y6526" i="1"/>
  <c r="T6526" i="1"/>
  <c r="Q6526" i="1"/>
  <c r="N6526" i="1"/>
  <c r="BA6525" i="1"/>
  <c r="AV6525" i="1"/>
  <c r="AQ6525" i="1"/>
  <c r="AN6525" i="1"/>
  <c r="AK6525" i="1"/>
  <c r="AE6525" i="1"/>
  <c r="AB6525" i="1"/>
  <c r="Y6525" i="1"/>
  <c r="T6525" i="1"/>
  <c r="Q6525" i="1"/>
  <c r="N6525" i="1"/>
  <c r="BA6524" i="1"/>
  <c r="AV6524" i="1"/>
  <c r="AQ6524" i="1"/>
  <c r="AN6524" i="1"/>
  <c r="AK6524" i="1"/>
  <c r="AE6524" i="1"/>
  <c r="AB6524" i="1"/>
  <c r="Y6524" i="1"/>
  <c r="T6524" i="1"/>
  <c r="Q6524" i="1"/>
  <c r="N6524" i="1"/>
  <c r="BA6523" i="1"/>
  <c r="AV6523" i="1"/>
  <c r="AQ6523" i="1"/>
  <c r="AN6523" i="1"/>
  <c r="AK6523" i="1"/>
  <c r="AE6523" i="1"/>
  <c r="AB6523" i="1"/>
  <c r="Y6523" i="1"/>
  <c r="T6523" i="1"/>
  <c r="Q6523" i="1"/>
  <c r="N6523" i="1"/>
  <c r="BA6522" i="1"/>
  <c r="AV6522" i="1"/>
  <c r="AQ6522" i="1"/>
  <c r="AN6522" i="1"/>
  <c r="AK6522" i="1"/>
  <c r="AE6522" i="1"/>
  <c r="AB6522" i="1"/>
  <c r="Y6522" i="1"/>
  <c r="T6522" i="1"/>
  <c r="Q6522" i="1"/>
  <c r="N6522" i="1"/>
  <c r="BA6521" i="1"/>
  <c r="AV6521" i="1"/>
  <c r="AQ6521" i="1"/>
  <c r="AN6521" i="1"/>
  <c r="AK6521" i="1"/>
  <c r="AE6521" i="1"/>
  <c r="AB6521" i="1"/>
  <c r="Y6521" i="1"/>
  <c r="T6521" i="1"/>
  <c r="Q6521" i="1"/>
  <c r="N6521" i="1"/>
  <c r="BA6520" i="1"/>
  <c r="AV6520" i="1"/>
  <c r="AQ6520" i="1"/>
  <c r="AN6520" i="1"/>
  <c r="AK6520" i="1"/>
  <c r="AE6520" i="1"/>
  <c r="AB6520" i="1"/>
  <c r="Y6520" i="1"/>
  <c r="T6520" i="1"/>
  <c r="Q6520" i="1"/>
  <c r="N6520" i="1"/>
  <c r="BA6519" i="1"/>
  <c r="AV6519" i="1"/>
  <c r="AQ6519" i="1"/>
  <c r="AN6519" i="1"/>
  <c r="AK6519" i="1"/>
  <c r="AE6519" i="1"/>
  <c r="AB6519" i="1"/>
  <c r="Y6519" i="1"/>
  <c r="T6519" i="1"/>
  <c r="Q6519" i="1"/>
  <c r="N6519" i="1"/>
  <c r="BA6518" i="1"/>
  <c r="AV6518" i="1"/>
  <c r="AQ6518" i="1"/>
  <c r="AN6518" i="1"/>
  <c r="AK6518" i="1"/>
  <c r="AE6518" i="1"/>
  <c r="AB6518" i="1"/>
  <c r="Y6518" i="1"/>
  <c r="T6518" i="1"/>
  <c r="Q6518" i="1"/>
  <c r="N6518" i="1"/>
  <c r="BA6517" i="1"/>
  <c r="AV6517" i="1"/>
  <c r="AQ6517" i="1"/>
  <c r="AN6517" i="1"/>
  <c r="AK6517" i="1"/>
  <c r="AE6517" i="1"/>
  <c r="AB6517" i="1"/>
  <c r="Y6517" i="1"/>
  <c r="T6517" i="1"/>
  <c r="Q6517" i="1"/>
  <c r="N6517" i="1"/>
  <c r="BA6516" i="1"/>
  <c r="AV6516" i="1"/>
  <c r="AQ6516" i="1"/>
  <c r="AN6516" i="1"/>
  <c r="AK6516" i="1"/>
  <c r="AE6516" i="1"/>
  <c r="AB6516" i="1"/>
  <c r="Y6516" i="1"/>
  <c r="T6516" i="1"/>
  <c r="Q6516" i="1"/>
  <c r="N6516" i="1"/>
  <c r="BA6515" i="1"/>
  <c r="AV6515" i="1"/>
  <c r="AQ6515" i="1"/>
  <c r="AN6515" i="1"/>
  <c r="AK6515" i="1"/>
  <c r="AE6515" i="1"/>
  <c r="AB6515" i="1"/>
  <c r="Y6515" i="1"/>
  <c r="T6515" i="1"/>
  <c r="Q6515" i="1"/>
  <c r="N6515" i="1"/>
  <c r="BA6514" i="1"/>
  <c r="AV6514" i="1"/>
  <c r="AQ6514" i="1"/>
  <c r="AN6514" i="1"/>
  <c r="AK6514" i="1"/>
  <c r="AE6514" i="1"/>
  <c r="AB6514" i="1"/>
  <c r="Y6514" i="1"/>
  <c r="T6514" i="1"/>
  <c r="Q6514" i="1"/>
  <c r="N6514" i="1"/>
  <c r="BA6513" i="1"/>
  <c r="AV6513" i="1"/>
  <c r="AQ6513" i="1"/>
  <c r="AN6513" i="1"/>
  <c r="AK6513" i="1"/>
  <c r="AE6513" i="1"/>
  <c r="AB6513" i="1"/>
  <c r="Y6513" i="1"/>
  <c r="T6513" i="1"/>
  <c r="Q6513" i="1"/>
  <c r="N6513" i="1"/>
  <c r="BA6512" i="1"/>
  <c r="AV6512" i="1"/>
  <c r="AQ6512" i="1"/>
  <c r="AN6512" i="1"/>
  <c r="AK6512" i="1"/>
  <c r="AE6512" i="1"/>
  <c r="AB6512" i="1"/>
  <c r="Y6512" i="1"/>
  <c r="T6512" i="1"/>
  <c r="Q6512" i="1"/>
  <c r="N6512" i="1"/>
  <c r="BA6511" i="1"/>
  <c r="AV6511" i="1"/>
  <c r="AQ6511" i="1"/>
  <c r="AN6511" i="1"/>
  <c r="AK6511" i="1"/>
  <c r="AE6511" i="1"/>
  <c r="AB6511" i="1"/>
  <c r="Y6511" i="1"/>
  <c r="T6511" i="1"/>
  <c r="Q6511" i="1"/>
  <c r="N6511" i="1"/>
  <c r="BA6510" i="1"/>
  <c r="AV6510" i="1"/>
  <c r="AQ6510" i="1"/>
  <c r="AN6510" i="1"/>
  <c r="AK6510" i="1"/>
  <c r="AE6510" i="1"/>
  <c r="AB6510" i="1"/>
  <c r="Y6510" i="1"/>
  <c r="T6510" i="1"/>
  <c r="Q6510" i="1"/>
  <c r="N6510" i="1"/>
  <c r="BA6509" i="1"/>
  <c r="AV6509" i="1"/>
  <c r="AQ6509" i="1"/>
  <c r="AN6509" i="1"/>
  <c r="AK6509" i="1"/>
  <c r="AE6509" i="1"/>
  <c r="AB6509" i="1"/>
  <c r="Y6509" i="1"/>
  <c r="T6509" i="1"/>
  <c r="Q6509" i="1"/>
  <c r="N6509" i="1"/>
  <c r="BA6508" i="1"/>
  <c r="AV6508" i="1"/>
  <c r="AQ6508" i="1"/>
  <c r="AN6508" i="1"/>
  <c r="AK6508" i="1"/>
  <c r="AE6508" i="1"/>
  <c r="AB6508" i="1"/>
  <c r="Y6508" i="1"/>
  <c r="T6508" i="1"/>
  <c r="Q6508" i="1"/>
  <c r="N6508" i="1"/>
  <c r="BA6507" i="1"/>
  <c r="AV6507" i="1"/>
  <c r="AQ6507" i="1"/>
  <c r="AN6507" i="1"/>
  <c r="AK6507" i="1"/>
  <c r="AE6507" i="1"/>
  <c r="AB6507" i="1"/>
  <c r="Y6507" i="1"/>
  <c r="T6507" i="1"/>
  <c r="Q6507" i="1"/>
  <c r="N6507" i="1"/>
  <c r="BA6506" i="1"/>
  <c r="AV6506" i="1"/>
  <c r="AQ6506" i="1"/>
  <c r="AN6506" i="1"/>
  <c r="AK6506" i="1"/>
  <c r="AE6506" i="1"/>
  <c r="AB6506" i="1"/>
  <c r="Y6506" i="1"/>
  <c r="T6506" i="1"/>
  <c r="Q6506" i="1"/>
  <c r="N6506" i="1"/>
  <c r="BA6505" i="1"/>
  <c r="AV6505" i="1"/>
  <c r="AQ6505" i="1"/>
  <c r="AN6505" i="1"/>
  <c r="AK6505" i="1"/>
  <c r="AE6505" i="1"/>
  <c r="AB6505" i="1"/>
  <c r="Y6505" i="1"/>
  <c r="T6505" i="1"/>
  <c r="Q6505" i="1"/>
  <c r="N6505" i="1"/>
  <c r="BA6504" i="1"/>
  <c r="AV6504" i="1"/>
  <c r="AQ6504" i="1"/>
  <c r="AN6504" i="1"/>
  <c r="AK6504" i="1"/>
  <c r="AE6504" i="1"/>
  <c r="AB6504" i="1"/>
  <c r="Y6504" i="1"/>
  <c r="T6504" i="1"/>
  <c r="Q6504" i="1"/>
  <c r="N6504" i="1"/>
  <c r="BA6503" i="1"/>
  <c r="AV6503" i="1"/>
  <c r="AQ6503" i="1"/>
  <c r="AN6503" i="1"/>
  <c r="AK6503" i="1"/>
  <c r="AE6503" i="1"/>
  <c r="AB6503" i="1"/>
  <c r="Y6503" i="1"/>
  <c r="T6503" i="1"/>
  <c r="Q6503" i="1"/>
  <c r="N6503" i="1"/>
  <c r="BA6502" i="1"/>
  <c r="AV6502" i="1"/>
  <c r="AQ6502" i="1"/>
  <c r="AN6502" i="1"/>
  <c r="AK6502" i="1"/>
  <c r="AE6502" i="1"/>
  <c r="AB6502" i="1"/>
  <c r="Y6502" i="1"/>
  <c r="T6502" i="1"/>
  <c r="Q6502" i="1"/>
  <c r="N6502" i="1"/>
  <c r="BA6501" i="1"/>
  <c r="AV6501" i="1"/>
  <c r="AQ6501" i="1"/>
  <c r="AN6501" i="1"/>
  <c r="AK6501" i="1"/>
  <c r="AE6501" i="1"/>
  <c r="AB6501" i="1"/>
  <c r="Y6501" i="1"/>
  <c r="T6501" i="1"/>
  <c r="Q6501" i="1"/>
  <c r="N6501" i="1"/>
  <c r="BA6500" i="1"/>
  <c r="AV6500" i="1"/>
  <c r="AQ6500" i="1"/>
  <c r="AN6500" i="1"/>
  <c r="AK6500" i="1"/>
  <c r="AE6500" i="1"/>
  <c r="AB6500" i="1"/>
  <c r="Y6500" i="1"/>
  <c r="T6500" i="1"/>
  <c r="Q6500" i="1"/>
  <c r="N6500" i="1"/>
  <c r="BA6499" i="1"/>
  <c r="AV6499" i="1"/>
  <c r="AQ6499" i="1"/>
  <c r="AN6499" i="1"/>
  <c r="AK6499" i="1"/>
  <c r="AE6499" i="1"/>
  <c r="AB6499" i="1"/>
  <c r="Y6499" i="1"/>
  <c r="T6499" i="1"/>
  <c r="Q6499" i="1"/>
  <c r="N6499" i="1"/>
  <c r="BA6498" i="1"/>
  <c r="AV6498" i="1"/>
  <c r="AQ6498" i="1"/>
  <c r="AN6498" i="1"/>
  <c r="AK6498" i="1"/>
  <c r="AE6498" i="1"/>
  <c r="AB6498" i="1"/>
  <c r="Y6498" i="1"/>
  <c r="T6498" i="1"/>
  <c r="Q6498" i="1"/>
  <c r="N6498" i="1"/>
  <c r="BA6497" i="1"/>
  <c r="AV6497" i="1"/>
  <c r="AQ6497" i="1"/>
  <c r="AN6497" i="1"/>
  <c r="AK6497" i="1"/>
  <c r="AE6497" i="1"/>
  <c r="AB6497" i="1"/>
  <c r="Y6497" i="1"/>
  <c r="T6497" i="1"/>
  <c r="Q6497" i="1"/>
  <c r="N6497" i="1"/>
  <c r="BA6496" i="1"/>
  <c r="AV6496" i="1"/>
  <c r="AQ6496" i="1"/>
  <c r="AN6496" i="1"/>
  <c r="AK6496" i="1"/>
  <c r="AE6496" i="1"/>
  <c r="AB6496" i="1"/>
  <c r="Y6496" i="1"/>
  <c r="T6496" i="1"/>
  <c r="Q6496" i="1"/>
  <c r="N6496" i="1"/>
  <c r="BA6495" i="1"/>
  <c r="AV6495" i="1"/>
  <c r="AQ6495" i="1"/>
  <c r="AN6495" i="1"/>
  <c r="AK6495" i="1"/>
  <c r="AE6495" i="1"/>
  <c r="AB6495" i="1"/>
  <c r="Y6495" i="1"/>
  <c r="T6495" i="1"/>
  <c r="Q6495" i="1"/>
  <c r="N6495" i="1"/>
  <c r="BA6494" i="1"/>
  <c r="AV6494" i="1"/>
  <c r="AQ6494" i="1"/>
  <c r="AN6494" i="1"/>
  <c r="AK6494" i="1"/>
  <c r="AE6494" i="1"/>
  <c r="AB6494" i="1"/>
  <c r="Y6494" i="1"/>
  <c r="T6494" i="1"/>
  <c r="Q6494" i="1"/>
  <c r="N6494" i="1"/>
  <c r="BA6493" i="1"/>
  <c r="AV6493" i="1"/>
  <c r="AQ6493" i="1"/>
  <c r="AN6493" i="1"/>
  <c r="AK6493" i="1"/>
  <c r="AE6493" i="1"/>
  <c r="AB6493" i="1"/>
  <c r="Y6493" i="1"/>
  <c r="T6493" i="1"/>
  <c r="Q6493" i="1"/>
  <c r="N6493" i="1"/>
  <c r="BA6492" i="1"/>
  <c r="AV6492" i="1"/>
  <c r="AQ6492" i="1"/>
  <c r="AN6492" i="1"/>
  <c r="AK6492" i="1"/>
  <c r="AE6492" i="1"/>
  <c r="AB6492" i="1"/>
  <c r="Y6492" i="1"/>
  <c r="T6492" i="1"/>
  <c r="Q6492" i="1"/>
  <c r="N6492" i="1"/>
  <c r="BA6491" i="1"/>
  <c r="AV6491" i="1"/>
  <c r="AQ6491" i="1"/>
  <c r="AN6491" i="1"/>
  <c r="AK6491" i="1"/>
  <c r="AE6491" i="1"/>
  <c r="AB6491" i="1"/>
  <c r="Y6491" i="1"/>
  <c r="T6491" i="1"/>
  <c r="Q6491" i="1"/>
  <c r="N6491" i="1"/>
  <c r="BA6490" i="1"/>
  <c r="AV6490" i="1"/>
  <c r="AQ6490" i="1"/>
  <c r="AN6490" i="1"/>
  <c r="AK6490" i="1"/>
  <c r="AE6490" i="1"/>
  <c r="AB6490" i="1"/>
  <c r="Y6490" i="1"/>
  <c r="T6490" i="1"/>
  <c r="Q6490" i="1"/>
  <c r="N6490" i="1"/>
  <c r="BA6489" i="1"/>
  <c r="AV6489" i="1"/>
  <c r="AQ6489" i="1"/>
  <c r="AN6489" i="1"/>
  <c r="AK6489" i="1"/>
  <c r="AE6489" i="1"/>
  <c r="AB6489" i="1"/>
  <c r="Y6489" i="1"/>
  <c r="T6489" i="1"/>
  <c r="Q6489" i="1"/>
  <c r="N6489" i="1"/>
  <c r="BA6488" i="1"/>
  <c r="AV6488" i="1"/>
  <c r="AQ6488" i="1"/>
  <c r="AN6488" i="1"/>
  <c r="AK6488" i="1"/>
  <c r="AE6488" i="1"/>
  <c r="AB6488" i="1"/>
  <c r="Y6488" i="1"/>
  <c r="T6488" i="1"/>
  <c r="Q6488" i="1"/>
  <c r="N6488" i="1"/>
  <c r="BA6487" i="1"/>
  <c r="AV6487" i="1"/>
  <c r="AQ6487" i="1"/>
  <c r="AN6487" i="1"/>
  <c r="AK6487" i="1"/>
  <c r="AE6487" i="1"/>
  <c r="AB6487" i="1"/>
  <c r="Y6487" i="1"/>
  <c r="T6487" i="1"/>
  <c r="Q6487" i="1"/>
  <c r="N6487" i="1"/>
  <c r="BA6486" i="1"/>
  <c r="AV6486" i="1"/>
  <c r="AQ6486" i="1"/>
  <c r="AN6486" i="1"/>
  <c r="AK6486" i="1"/>
  <c r="AE6486" i="1"/>
  <c r="AB6486" i="1"/>
  <c r="Y6486" i="1"/>
  <c r="T6486" i="1"/>
  <c r="Q6486" i="1"/>
  <c r="N6486" i="1"/>
  <c r="BA6485" i="1"/>
  <c r="AV6485" i="1"/>
  <c r="AQ6485" i="1"/>
  <c r="AN6485" i="1"/>
  <c r="AK6485" i="1"/>
  <c r="AE6485" i="1"/>
  <c r="AB6485" i="1"/>
  <c r="Y6485" i="1"/>
  <c r="T6485" i="1"/>
  <c r="Q6485" i="1"/>
  <c r="N6485" i="1"/>
  <c r="BA6484" i="1"/>
  <c r="AV6484" i="1"/>
  <c r="AQ6484" i="1"/>
  <c r="AN6484" i="1"/>
  <c r="AK6484" i="1"/>
  <c r="AE6484" i="1"/>
  <c r="AB6484" i="1"/>
  <c r="Y6484" i="1"/>
  <c r="T6484" i="1"/>
  <c r="Q6484" i="1"/>
  <c r="N6484" i="1"/>
  <c r="BA6483" i="1"/>
  <c r="AV6483" i="1"/>
  <c r="AQ6483" i="1"/>
  <c r="AN6483" i="1"/>
  <c r="AK6483" i="1"/>
  <c r="AE6483" i="1"/>
  <c r="AB6483" i="1"/>
  <c r="Y6483" i="1"/>
  <c r="T6483" i="1"/>
  <c r="Q6483" i="1"/>
  <c r="N6483" i="1"/>
  <c r="BA6482" i="1"/>
  <c r="AV6482" i="1"/>
  <c r="AQ6482" i="1"/>
  <c r="AN6482" i="1"/>
  <c r="AK6482" i="1"/>
  <c r="AE6482" i="1"/>
  <c r="AB6482" i="1"/>
  <c r="Y6482" i="1"/>
  <c r="T6482" i="1"/>
  <c r="Q6482" i="1"/>
  <c r="N6482" i="1"/>
  <c r="BA6481" i="1"/>
  <c r="AV6481" i="1"/>
  <c r="AQ6481" i="1"/>
  <c r="AN6481" i="1"/>
  <c r="AK6481" i="1"/>
  <c r="AE6481" i="1"/>
  <c r="AB6481" i="1"/>
  <c r="Y6481" i="1"/>
  <c r="T6481" i="1"/>
  <c r="Q6481" i="1"/>
  <c r="N6481" i="1"/>
  <c r="BA6480" i="1"/>
  <c r="AV6480" i="1"/>
  <c r="AQ6480" i="1"/>
  <c r="AN6480" i="1"/>
  <c r="AK6480" i="1"/>
  <c r="AE6480" i="1"/>
  <c r="AB6480" i="1"/>
  <c r="Y6480" i="1"/>
  <c r="T6480" i="1"/>
  <c r="Q6480" i="1"/>
  <c r="N6480" i="1"/>
  <c r="BA6479" i="1"/>
  <c r="AV6479" i="1"/>
  <c r="AQ6479" i="1"/>
  <c r="AN6479" i="1"/>
  <c r="AK6479" i="1"/>
  <c r="AE6479" i="1"/>
  <c r="AB6479" i="1"/>
  <c r="Y6479" i="1"/>
  <c r="T6479" i="1"/>
  <c r="Q6479" i="1"/>
  <c r="N6479" i="1"/>
  <c r="BA6478" i="1"/>
  <c r="AV6478" i="1"/>
  <c r="AQ6478" i="1"/>
  <c r="AN6478" i="1"/>
  <c r="AK6478" i="1"/>
  <c r="AE6478" i="1"/>
  <c r="AB6478" i="1"/>
  <c r="Y6478" i="1"/>
  <c r="T6478" i="1"/>
  <c r="Q6478" i="1"/>
  <c r="N6478" i="1"/>
  <c r="BA6477" i="1"/>
  <c r="AV6477" i="1"/>
  <c r="AQ6477" i="1"/>
  <c r="AN6477" i="1"/>
  <c r="AK6477" i="1"/>
  <c r="AE6477" i="1"/>
  <c r="AB6477" i="1"/>
  <c r="Y6477" i="1"/>
  <c r="T6477" i="1"/>
  <c r="Q6477" i="1"/>
  <c r="N6477" i="1"/>
  <c r="BA6476" i="1"/>
  <c r="AV6476" i="1"/>
  <c r="AQ6476" i="1"/>
  <c r="AN6476" i="1"/>
  <c r="AK6476" i="1"/>
  <c r="AE6476" i="1"/>
  <c r="AB6476" i="1"/>
  <c r="Y6476" i="1"/>
  <c r="T6476" i="1"/>
  <c r="Q6476" i="1"/>
  <c r="N6476" i="1"/>
  <c r="BA6475" i="1"/>
  <c r="AV6475" i="1"/>
  <c r="AQ6475" i="1"/>
  <c r="AN6475" i="1"/>
  <c r="AK6475" i="1"/>
  <c r="AE6475" i="1"/>
  <c r="AB6475" i="1"/>
  <c r="Y6475" i="1"/>
  <c r="T6475" i="1"/>
  <c r="Q6475" i="1"/>
  <c r="N6475" i="1"/>
  <c r="BA6474" i="1"/>
  <c r="AV6474" i="1"/>
  <c r="AQ6474" i="1"/>
  <c r="AN6474" i="1"/>
  <c r="AK6474" i="1"/>
  <c r="AE6474" i="1"/>
  <c r="AB6474" i="1"/>
  <c r="Y6474" i="1"/>
  <c r="T6474" i="1"/>
  <c r="Q6474" i="1"/>
  <c r="N6474" i="1"/>
  <c r="BA6473" i="1"/>
  <c r="AV6473" i="1"/>
  <c r="AQ6473" i="1"/>
  <c r="AN6473" i="1"/>
  <c r="AK6473" i="1"/>
  <c r="AE6473" i="1"/>
  <c r="AB6473" i="1"/>
  <c r="Y6473" i="1"/>
  <c r="T6473" i="1"/>
  <c r="Q6473" i="1"/>
  <c r="N6473" i="1"/>
  <c r="BA6472" i="1"/>
  <c r="AV6472" i="1"/>
  <c r="AQ6472" i="1"/>
  <c r="AN6472" i="1"/>
  <c r="AK6472" i="1"/>
  <c r="AE6472" i="1"/>
  <c r="AB6472" i="1"/>
  <c r="Y6472" i="1"/>
  <c r="T6472" i="1"/>
  <c r="Q6472" i="1"/>
  <c r="N6472" i="1"/>
  <c r="BA6471" i="1"/>
  <c r="AV6471" i="1"/>
  <c r="AQ6471" i="1"/>
  <c r="AN6471" i="1"/>
  <c r="AK6471" i="1"/>
  <c r="AE6471" i="1"/>
  <c r="AB6471" i="1"/>
  <c r="Y6471" i="1"/>
  <c r="T6471" i="1"/>
  <c r="Q6471" i="1"/>
  <c r="N6471" i="1"/>
  <c r="BA6470" i="1"/>
  <c r="AV6470" i="1"/>
  <c r="AQ6470" i="1"/>
  <c r="AN6470" i="1"/>
  <c r="AK6470" i="1"/>
  <c r="AE6470" i="1"/>
  <c r="AB6470" i="1"/>
  <c r="Y6470" i="1"/>
  <c r="T6470" i="1"/>
  <c r="Q6470" i="1"/>
  <c r="N6470" i="1"/>
  <c r="BA6469" i="1"/>
  <c r="AV6469" i="1"/>
  <c r="AQ6469" i="1"/>
  <c r="AN6469" i="1"/>
  <c r="AK6469" i="1"/>
  <c r="AE6469" i="1"/>
  <c r="AB6469" i="1"/>
  <c r="Y6469" i="1"/>
  <c r="T6469" i="1"/>
  <c r="Q6469" i="1"/>
  <c r="N6469" i="1"/>
  <c r="BA6468" i="1"/>
  <c r="AV6468" i="1"/>
  <c r="AQ6468" i="1"/>
  <c r="AN6468" i="1"/>
  <c r="AK6468" i="1"/>
  <c r="AE6468" i="1"/>
  <c r="AB6468" i="1"/>
  <c r="Y6468" i="1"/>
  <c r="T6468" i="1"/>
  <c r="Q6468" i="1"/>
  <c r="N6468" i="1"/>
  <c r="BA6467" i="1"/>
  <c r="AV6467" i="1"/>
  <c r="AQ6467" i="1"/>
  <c r="AN6467" i="1"/>
  <c r="AK6467" i="1"/>
  <c r="AE6467" i="1"/>
  <c r="AB6467" i="1"/>
  <c r="Y6467" i="1"/>
  <c r="T6467" i="1"/>
  <c r="Q6467" i="1"/>
  <c r="N6467" i="1"/>
  <c r="BA6466" i="1"/>
  <c r="AV6466" i="1"/>
  <c r="AQ6466" i="1"/>
  <c r="AN6466" i="1"/>
  <c r="AK6466" i="1"/>
  <c r="AE6466" i="1"/>
  <c r="AB6466" i="1"/>
  <c r="Y6466" i="1"/>
  <c r="T6466" i="1"/>
  <c r="Q6466" i="1"/>
  <c r="N6466" i="1"/>
  <c r="BA6465" i="1"/>
  <c r="AV6465" i="1"/>
  <c r="AQ6465" i="1"/>
  <c r="AN6465" i="1"/>
  <c r="AK6465" i="1"/>
  <c r="AE6465" i="1"/>
  <c r="AB6465" i="1"/>
  <c r="Y6465" i="1"/>
  <c r="T6465" i="1"/>
  <c r="Q6465" i="1"/>
  <c r="N6465" i="1"/>
  <c r="BA6464" i="1"/>
  <c r="AV6464" i="1"/>
  <c r="AQ6464" i="1"/>
  <c r="AN6464" i="1"/>
  <c r="AK6464" i="1"/>
  <c r="AE6464" i="1"/>
  <c r="AB6464" i="1"/>
  <c r="Y6464" i="1"/>
  <c r="T6464" i="1"/>
  <c r="Q6464" i="1"/>
  <c r="N6464" i="1"/>
  <c r="BA6463" i="1"/>
  <c r="AV6463" i="1"/>
  <c r="AQ6463" i="1"/>
  <c r="AN6463" i="1"/>
  <c r="AK6463" i="1"/>
  <c r="AE6463" i="1"/>
  <c r="AB6463" i="1"/>
  <c r="Y6463" i="1"/>
  <c r="T6463" i="1"/>
  <c r="Q6463" i="1"/>
  <c r="N6463" i="1"/>
  <c r="BA6462" i="1"/>
  <c r="AV6462" i="1"/>
  <c r="AQ6462" i="1"/>
  <c r="AN6462" i="1"/>
  <c r="AK6462" i="1"/>
  <c r="AE6462" i="1"/>
  <c r="AB6462" i="1"/>
  <c r="Y6462" i="1"/>
  <c r="T6462" i="1"/>
  <c r="Q6462" i="1"/>
  <c r="N6462" i="1"/>
  <c r="BA6461" i="1"/>
  <c r="AV6461" i="1"/>
  <c r="AQ6461" i="1"/>
  <c r="AN6461" i="1"/>
  <c r="AK6461" i="1"/>
  <c r="AE6461" i="1"/>
  <c r="AB6461" i="1"/>
  <c r="Y6461" i="1"/>
  <c r="T6461" i="1"/>
  <c r="Q6461" i="1"/>
  <c r="N6461" i="1"/>
  <c r="BA6460" i="1"/>
  <c r="AV6460" i="1"/>
  <c r="AQ6460" i="1"/>
  <c r="AN6460" i="1"/>
  <c r="AK6460" i="1"/>
  <c r="AE6460" i="1"/>
  <c r="AB6460" i="1"/>
  <c r="Y6460" i="1"/>
  <c r="T6460" i="1"/>
  <c r="Q6460" i="1"/>
  <c r="N6460" i="1"/>
  <c r="BA6459" i="1"/>
  <c r="AV6459" i="1"/>
  <c r="AQ6459" i="1"/>
  <c r="AN6459" i="1"/>
  <c r="AK6459" i="1"/>
  <c r="AE6459" i="1"/>
  <c r="AB6459" i="1"/>
  <c r="Y6459" i="1"/>
  <c r="T6459" i="1"/>
  <c r="Q6459" i="1"/>
  <c r="N6459" i="1"/>
  <c r="BA6458" i="1"/>
  <c r="AV6458" i="1"/>
  <c r="AQ6458" i="1"/>
  <c r="AN6458" i="1"/>
  <c r="AK6458" i="1"/>
  <c r="AE6458" i="1"/>
  <c r="AB6458" i="1"/>
  <c r="Y6458" i="1"/>
  <c r="T6458" i="1"/>
  <c r="Q6458" i="1"/>
  <c r="N6458" i="1"/>
  <c r="BA6457" i="1"/>
  <c r="AV6457" i="1"/>
  <c r="AQ6457" i="1"/>
  <c r="AN6457" i="1"/>
  <c r="AK6457" i="1"/>
  <c r="AE6457" i="1"/>
  <c r="AB6457" i="1"/>
  <c r="Y6457" i="1"/>
  <c r="T6457" i="1"/>
  <c r="Q6457" i="1"/>
  <c r="N6457" i="1"/>
  <c r="BA6456" i="1"/>
  <c r="AV6456" i="1"/>
  <c r="AQ6456" i="1"/>
  <c r="AN6456" i="1"/>
  <c r="AK6456" i="1"/>
  <c r="AE6456" i="1"/>
  <c r="AB6456" i="1"/>
  <c r="Y6456" i="1"/>
  <c r="T6456" i="1"/>
  <c r="Q6456" i="1"/>
  <c r="N6456" i="1"/>
  <c r="BA6455" i="1"/>
  <c r="AV6455" i="1"/>
  <c r="AQ6455" i="1"/>
  <c r="AN6455" i="1"/>
  <c r="AK6455" i="1"/>
  <c r="AE6455" i="1"/>
  <c r="AB6455" i="1"/>
  <c r="Y6455" i="1"/>
  <c r="T6455" i="1"/>
  <c r="Q6455" i="1"/>
  <c r="N6455" i="1"/>
  <c r="BA6454" i="1"/>
  <c r="AV6454" i="1"/>
  <c r="AQ6454" i="1"/>
  <c r="AN6454" i="1"/>
  <c r="AK6454" i="1"/>
  <c r="AE6454" i="1"/>
  <c r="AB6454" i="1"/>
  <c r="Y6454" i="1"/>
  <c r="T6454" i="1"/>
  <c r="Q6454" i="1"/>
  <c r="N6454" i="1"/>
  <c r="BA6453" i="1"/>
  <c r="AV6453" i="1"/>
  <c r="AQ6453" i="1"/>
  <c r="AN6453" i="1"/>
  <c r="AK6453" i="1"/>
  <c r="AE6453" i="1"/>
  <c r="AB6453" i="1"/>
  <c r="Y6453" i="1"/>
  <c r="T6453" i="1"/>
  <c r="Q6453" i="1"/>
  <c r="N6453" i="1"/>
  <c r="BA6452" i="1"/>
  <c r="AV6452" i="1"/>
  <c r="AQ6452" i="1"/>
  <c r="AN6452" i="1"/>
  <c r="AK6452" i="1"/>
  <c r="AE6452" i="1"/>
  <c r="AB6452" i="1"/>
  <c r="Y6452" i="1"/>
  <c r="T6452" i="1"/>
  <c r="Q6452" i="1"/>
  <c r="N6452" i="1"/>
  <c r="BA6451" i="1"/>
  <c r="AV6451" i="1"/>
  <c r="AQ6451" i="1"/>
  <c r="AN6451" i="1"/>
  <c r="AK6451" i="1"/>
  <c r="AE6451" i="1"/>
  <c r="AB6451" i="1"/>
  <c r="Y6451" i="1"/>
  <c r="T6451" i="1"/>
  <c r="Q6451" i="1"/>
  <c r="N6451" i="1"/>
  <c r="BA6450" i="1"/>
  <c r="AV6450" i="1"/>
  <c r="AQ6450" i="1"/>
  <c r="AN6450" i="1"/>
  <c r="AK6450" i="1"/>
  <c r="AE6450" i="1"/>
  <c r="AB6450" i="1"/>
  <c r="Y6450" i="1"/>
  <c r="T6450" i="1"/>
  <c r="Q6450" i="1"/>
  <c r="N6450" i="1"/>
  <c r="BA6449" i="1"/>
  <c r="AV6449" i="1"/>
  <c r="AQ6449" i="1"/>
  <c r="AN6449" i="1"/>
  <c r="AK6449" i="1"/>
  <c r="AE6449" i="1"/>
  <c r="AB6449" i="1"/>
  <c r="Y6449" i="1"/>
  <c r="T6449" i="1"/>
  <c r="Q6449" i="1"/>
  <c r="N6449" i="1"/>
  <c r="BA6448" i="1"/>
  <c r="AV6448" i="1"/>
  <c r="AQ6448" i="1"/>
  <c r="AN6448" i="1"/>
  <c r="AK6448" i="1"/>
  <c r="AE6448" i="1"/>
  <c r="AB6448" i="1"/>
  <c r="Y6448" i="1"/>
  <c r="T6448" i="1"/>
  <c r="Q6448" i="1"/>
  <c r="N6448" i="1"/>
  <c r="BA6447" i="1"/>
  <c r="AV6447" i="1"/>
  <c r="AQ6447" i="1"/>
  <c r="AN6447" i="1"/>
  <c r="AK6447" i="1"/>
  <c r="AE6447" i="1"/>
  <c r="AB6447" i="1"/>
  <c r="Y6447" i="1"/>
  <c r="T6447" i="1"/>
  <c r="Q6447" i="1"/>
  <c r="N6447" i="1"/>
  <c r="BA6446" i="1"/>
  <c r="AV6446" i="1"/>
  <c r="AQ6446" i="1"/>
  <c r="AN6446" i="1"/>
  <c r="AK6446" i="1"/>
  <c r="AE6446" i="1"/>
  <c r="AB6446" i="1"/>
  <c r="Y6446" i="1"/>
  <c r="T6446" i="1"/>
  <c r="Q6446" i="1"/>
  <c r="N6446" i="1"/>
  <c r="BA6445" i="1"/>
  <c r="AV6445" i="1"/>
  <c r="AQ6445" i="1"/>
  <c r="AN6445" i="1"/>
  <c r="AK6445" i="1"/>
  <c r="AE6445" i="1"/>
  <c r="AB6445" i="1"/>
  <c r="Y6445" i="1"/>
  <c r="T6445" i="1"/>
  <c r="Q6445" i="1"/>
  <c r="N6445" i="1"/>
  <c r="BA6444" i="1"/>
  <c r="AV6444" i="1"/>
  <c r="AQ6444" i="1"/>
  <c r="AN6444" i="1"/>
  <c r="AK6444" i="1"/>
  <c r="AE6444" i="1"/>
  <c r="AB6444" i="1"/>
  <c r="Y6444" i="1"/>
  <c r="T6444" i="1"/>
  <c r="Q6444" i="1"/>
  <c r="N6444" i="1"/>
  <c r="BA6443" i="1"/>
  <c r="AV6443" i="1"/>
  <c r="AQ6443" i="1"/>
  <c r="AN6443" i="1"/>
  <c r="AK6443" i="1"/>
  <c r="AE6443" i="1"/>
  <c r="AB6443" i="1"/>
  <c r="Y6443" i="1"/>
  <c r="T6443" i="1"/>
  <c r="Q6443" i="1"/>
  <c r="N6443" i="1"/>
  <c r="BA6442" i="1"/>
  <c r="AV6442" i="1"/>
  <c r="AQ6442" i="1"/>
  <c r="AN6442" i="1"/>
  <c r="AK6442" i="1"/>
  <c r="AE6442" i="1"/>
  <c r="AB6442" i="1"/>
  <c r="Y6442" i="1"/>
  <c r="T6442" i="1"/>
  <c r="Q6442" i="1"/>
  <c r="N6442" i="1"/>
  <c r="BA6441" i="1"/>
  <c r="AV6441" i="1"/>
  <c r="AQ6441" i="1"/>
  <c r="AN6441" i="1"/>
  <c r="AK6441" i="1"/>
  <c r="AE6441" i="1"/>
  <c r="AB6441" i="1"/>
  <c r="Y6441" i="1"/>
  <c r="T6441" i="1"/>
  <c r="Q6441" i="1"/>
  <c r="N6441" i="1"/>
  <c r="BA6440" i="1"/>
  <c r="AV6440" i="1"/>
  <c r="AQ6440" i="1"/>
  <c r="AN6440" i="1"/>
  <c r="AK6440" i="1"/>
  <c r="AE6440" i="1"/>
  <c r="AB6440" i="1"/>
  <c r="Y6440" i="1"/>
  <c r="T6440" i="1"/>
  <c r="Q6440" i="1"/>
  <c r="N6440" i="1"/>
  <c r="BA6439" i="1"/>
  <c r="AV6439" i="1"/>
  <c r="AQ6439" i="1"/>
  <c r="AN6439" i="1"/>
  <c r="AK6439" i="1"/>
  <c r="AE6439" i="1"/>
  <c r="AB6439" i="1"/>
  <c r="Y6439" i="1"/>
  <c r="T6439" i="1"/>
  <c r="Q6439" i="1"/>
  <c r="N6439" i="1"/>
  <c r="BA6438" i="1"/>
  <c r="AV6438" i="1"/>
  <c r="AQ6438" i="1"/>
  <c r="AN6438" i="1"/>
  <c r="AK6438" i="1"/>
  <c r="AE6438" i="1"/>
  <c r="AB6438" i="1"/>
  <c r="Y6438" i="1"/>
  <c r="T6438" i="1"/>
  <c r="Q6438" i="1"/>
  <c r="N6438" i="1"/>
  <c r="BA6437" i="1"/>
  <c r="AV6437" i="1"/>
  <c r="AQ6437" i="1"/>
  <c r="AN6437" i="1"/>
  <c r="AK6437" i="1"/>
  <c r="AE6437" i="1"/>
  <c r="AB6437" i="1"/>
  <c r="Y6437" i="1"/>
  <c r="T6437" i="1"/>
  <c r="Q6437" i="1"/>
  <c r="N6437" i="1"/>
  <c r="BA6436" i="1"/>
  <c r="AV6436" i="1"/>
  <c r="AQ6436" i="1"/>
  <c r="AN6436" i="1"/>
  <c r="AK6436" i="1"/>
  <c r="AE6436" i="1"/>
  <c r="AB6436" i="1"/>
  <c r="Y6436" i="1"/>
  <c r="T6436" i="1"/>
  <c r="Q6436" i="1"/>
  <c r="N6436" i="1"/>
  <c r="BA6435" i="1"/>
  <c r="AV6435" i="1"/>
  <c r="AQ6435" i="1"/>
  <c r="AN6435" i="1"/>
  <c r="AK6435" i="1"/>
  <c r="AE6435" i="1"/>
  <c r="AB6435" i="1"/>
  <c r="Y6435" i="1"/>
  <c r="T6435" i="1"/>
  <c r="Q6435" i="1"/>
  <c r="N6435" i="1"/>
  <c r="BA6434" i="1"/>
  <c r="AV6434" i="1"/>
  <c r="AQ6434" i="1"/>
  <c r="AN6434" i="1"/>
  <c r="AK6434" i="1"/>
  <c r="AE6434" i="1"/>
  <c r="AB6434" i="1"/>
  <c r="Y6434" i="1"/>
  <c r="T6434" i="1"/>
  <c r="Q6434" i="1"/>
  <c r="N6434" i="1"/>
  <c r="BA6433" i="1"/>
  <c r="AV6433" i="1"/>
  <c r="AQ6433" i="1"/>
  <c r="AN6433" i="1"/>
  <c r="AK6433" i="1"/>
  <c r="AE6433" i="1"/>
  <c r="AB6433" i="1"/>
  <c r="Y6433" i="1"/>
  <c r="T6433" i="1"/>
  <c r="Q6433" i="1"/>
  <c r="N6433" i="1"/>
  <c r="BA6432" i="1"/>
  <c r="AV6432" i="1"/>
  <c r="AQ6432" i="1"/>
  <c r="AN6432" i="1"/>
  <c r="AK6432" i="1"/>
  <c r="AE6432" i="1"/>
  <c r="AB6432" i="1"/>
  <c r="Y6432" i="1"/>
  <c r="T6432" i="1"/>
  <c r="Q6432" i="1"/>
  <c r="N6432" i="1"/>
  <c r="BA6431" i="1"/>
  <c r="AV6431" i="1"/>
  <c r="AQ6431" i="1"/>
  <c r="AN6431" i="1"/>
  <c r="AK6431" i="1"/>
  <c r="AE6431" i="1"/>
  <c r="AB6431" i="1"/>
  <c r="Y6431" i="1"/>
  <c r="T6431" i="1"/>
  <c r="Q6431" i="1"/>
  <c r="N6431" i="1"/>
  <c r="BA6430" i="1"/>
  <c r="AV6430" i="1"/>
  <c r="AQ6430" i="1"/>
  <c r="AN6430" i="1"/>
  <c r="AK6430" i="1"/>
  <c r="AE6430" i="1"/>
  <c r="AB6430" i="1"/>
  <c r="Y6430" i="1"/>
  <c r="T6430" i="1"/>
  <c r="Q6430" i="1"/>
  <c r="N6430" i="1"/>
  <c r="BA6429" i="1"/>
  <c r="AV6429" i="1"/>
  <c r="AQ6429" i="1"/>
  <c r="AN6429" i="1"/>
  <c r="AK6429" i="1"/>
  <c r="AE6429" i="1"/>
  <c r="AB6429" i="1"/>
  <c r="Y6429" i="1"/>
  <c r="T6429" i="1"/>
  <c r="Q6429" i="1"/>
  <c r="N6429" i="1"/>
  <c r="BA6428" i="1"/>
  <c r="AV6428" i="1"/>
  <c r="AQ6428" i="1"/>
  <c r="AN6428" i="1"/>
  <c r="AK6428" i="1"/>
  <c r="AE6428" i="1"/>
  <c r="AB6428" i="1"/>
  <c r="Y6428" i="1"/>
  <c r="T6428" i="1"/>
  <c r="Q6428" i="1"/>
  <c r="N6428" i="1"/>
  <c r="BA6427" i="1"/>
  <c r="AV6427" i="1"/>
  <c r="AQ6427" i="1"/>
  <c r="AN6427" i="1"/>
  <c r="AK6427" i="1"/>
  <c r="AE6427" i="1"/>
  <c r="AB6427" i="1"/>
  <c r="Y6427" i="1"/>
  <c r="T6427" i="1"/>
  <c r="Q6427" i="1"/>
  <c r="N6427" i="1"/>
  <c r="BA6426" i="1"/>
  <c r="AV6426" i="1"/>
  <c r="AQ6426" i="1"/>
  <c r="AN6426" i="1"/>
  <c r="AK6426" i="1"/>
  <c r="AE6426" i="1"/>
  <c r="AB6426" i="1"/>
  <c r="Y6426" i="1"/>
  <c r="T6426" i="1"/>
  <c r="Q6426" i="1"/>
  <c r="N6426" i="1"/>
  <c r="BA6425" i="1"/>
  <c r="AV6425" i="1"/>
  <c r="AQ6425" i="1"/>
  <c r="AN6425" i="1"/>
  <c r="AK6425" i="1"/>
  <c r="AE6425" i="1"/>
  <c r="AB6425" i="1"/>
  <c r="Y6425" i="1"/>
  <c r="T6425" i="1"/>
  <c r="Q6425" i="1"/>
  <c r="N6425" i="1"/>
  <c r="BA6424" i="1"/>
  <c r="AV6424" i="1"/>
  <c r="AQ6424" i="1"/>
  <c r="AN6424" i="1"/>
  <c r="AK6424" i="1"/>
  <c r="AE6424" i="1"/>
  <c r="AB6424" i="1"/>
  <c r="Y6424" i="1"/>
  <c r="T6424" i="1"/>
  <c r="Q6424" i="1"/>
  <c r="N6424" i="1"/>
  <c r="BA6423" i="1"/>
  <c r="AV6423" i="1"/>
  <c r="AQ6423" i="1"/>
  <c r="AN6423" i="1"/>
  <c r="AK6423" i="1"/>
  <c r="AE6423" i="1"/>
  <c r="AB6423" i="1"/>
  <c r="Y6423" i="1"/>
  <c r="T6423" i="1"/>
  <c r="Q6423" i="1"/>
  <c r="N6423" i="1"/>
  <c r="BA6422" i="1"/>
  <c r="AV6422" i="1"/>
  <c r="AQ6422" i="1"/>
  <c r="AN6422" i="1"/>
  <c r="AK6422" i="1"/>
  <c r="AE6422" i="1"/>
  <c r="AB6422" i="1"/>
  <c r="Y6422" i="1"/>
  <c r="T6422" i="1"/>
  <c r="Q6422" i="1"/>
  <c r="N6422" i="1"/>
  <c r="BA6421" i="1"/>
  <c r="AV6421" i="1"/>
  <c r="AQ6421" i="1"/>
  <c r="AN6421" i="1"/>
  <c r="AK6421" i="1"/>
  <c r="AE6421" i="1"/>
  <c r="AB6421" i="1"/>
  <c r="Y6421" i="1"/>
  <c r="T6421" i="1"/>
  <c r="Q6421" i="1"/>
  <c r="N6421" i="1"/>
  <c r="BA6420" i="1"/>
  <c r="AV6420" i="1"/>
  <c r="AQ6420" i="1"/>
  <c r="AN6420" i="1"/>
  <c r="AK6420" i="1"/>
  <c r="AE6420" i="1"/>
  <c r="AB6420" i="1"/>
  <c r="Y6420" i="1"/>
  <c r="T6420" i="1"/>
  <c r="Q6420" i="1"/>
  <c r="N6420" i="1"/>
  <c r="BA6419" i="1"/>
  <c r="AV6419" i="1"/>
  <c r="AQ6419" i="1"/>
  <c r="AN6419" i="1"/>
  <c r="AK6419" i="1"/>
  <c r="AE6419" i="1"/>
  <c r="AB6419" i="1"/>
  <c r="Y6419" i="1"/>
  <c r="T6419" i="1"/>
  <c r="Q6419" i="1"/>
  <c r="N6419" i="1"/>
  <c r="BA6418" i="1"/>
  <c r="AV6418" i="1"/>
  <c r="AQ6418" i="1"/>
  <c r="AN6418" i="1"/>
  <c r="AK6418" i="1"/>
  <c r="AE6418" i="1"/>
  <c r="AB6418" i="1"/>
  <c r="Y6418" i="1"/>
  <c r="T6418" i="1"/>
  <c r="Q6418" i="1"/>
  <c r="N6418" i="1"/>
  <c r="BA6417" i="1"/>
  <c r="AV6417" i="1"/>
  <c r="AQ6417" i="1"/>
  <c r="AN6417" i="1"/>
  <c r="AK6417" i="1"/>
  <c r="AE6417" i="1"/>
  <c r="AB6417" i="1"/>
  <c r="Y6417" i="1"/>
  <c r="T6417" i="1"/>
  <c r="Q6417" i="1"/>
  <c r="N6417" i="1"/>
  <c r="BA6416" i="1"/>
  <c r="AV6416" i="1"/>
  <c r="AQ6416" i="1"/>
  <c r="AN6416" i="1"/>
  <c r="AK6416" i="1"/>
  <c r="AE6416" i="1"/>
  <c r="AB6416" i="1"/>
  <c r="Y6416" i="1"/>
  <c r="T6416" i="1"/>
  <c r="Q6416" i="1"/>
  <c r="N6416" i="1"/>
  <c r="BA6415" i="1"/>
  <c r="AV6415" i="1"/>
  <c r="AQ6415" i="1"/>
  <c r="AN6415" i="1"/>
  <c r="AK6415" i="1"/>
  <c r="AE6415" i="1"/>
  <c r="AB6415" i="1"/>
  <c r="Y6415" i="1"/>
  <c r="T6415" i="1"/>
  <c r="Q6415" i="1"/>
  <c r="N6415" i="1"/>
  <c r="BA6414" i="1"/>
  <c r="AV6414" i="1"/>
  <c r="AQ6414" i="1"/>
  <c r="AN6414" i="1"/>
  <c r="AK6414" i="1"/>
  <c r="AE6414" i="1"/>
  <c r="AB6414" i="1"/>
  <c r="Y6414" i="1"/>
  <c r="T6414" i="1"/>
  <c r="Q6414" i="1"/>
  <c r="N6414" i="1"/>
  <c r="BA6413" i="1"/>
  <c r="AV6413" i="1"/>
  <c r="AQ6413" i="1"/>
  <c r="AN6413" i="1"/>
  <c r="AK6413" i="1"/>
  <c r="AE6413" i="1"/>
  <c r="AB6413" i="1"/>
  <c r="Y6413" i="1"/>
  <c r="T6413" i="1"/>
  <c r="Q6413" i="1"/>
  <c r="N6413" i="1"/>
  <c r="BA6412" i="1"/>
  <c r="AV6412" i="1"/>
  <c r="AQ6412" i="1"/>
  <c r="AN6412" i="1"/>
  <c r="AK6412" i="1"/>
  <c r="AE6412" i="1"/>
  <c r="AB6412" i="1"/>
  <c r="Y6412" i="1"/>
  <c r="T6412" i="1"/>
  <c r="Q6412" i="1"/>
  <c r="N6412" i="1"/>
  <c r="BA6411" i="1"/>
  <c r="AV6411" i="1"/>
  <c r="AQ6411" i="1"/>
  <c r="AN6411" i="1"/>
  <c r="AK6411" i="1"/>
  <c r="AE6411" i="1"/>
  <c r="AB6411" i="1"/>
  <c r="Y6411" i="1"/>
  <c r="T6411" i="1"/>
  <c r="Q6411" i="1"/>
  <c r="N6411" i="1"/>
  <c r="BA6410" i="1"/>
  <c r="AV6410" i="1"/>
  <c r="AQ6410" i="1"/>
  <c r="AN6410" i="1"/>
  <c r="AK6410" i="1"/>
  <c r="AE6410" i="1"/>
  <c r="AB6410" i="1"/>
  <c r="Y6410" i="1"/>
  <c r="T6410" i="1"/>
  <c r="Q6410" i="1"/>
  <c r="N6410" i="1"/>
  <c r="BA6409" i="1"/>
  <c r="AV6409" i="1"/>
  <c r="AQ6409" i="1"/>
  <c r="AN6409" i="1"/>
  <c r="AK6409" i="1"/>
  <c r="AE6409" i="1"/>
  <c r="AB6409" i="1"/>
  <c r="Y6409" i="1"/>
  <c r="T6409" i="1"/>
  <c r="Q6409" i="1"/>
  <c r="N6409" i="1"/>
  <c r="BA6408" i="1"/>
  <c r="AV6408" i="1"/>
  <c r="AQ6408" i="1"/>
  <c r="AN6408" i="1"/>
  <c r="AK6408" i="1"/>
  <c r="AE6408" i="1"/>
  <c r="AB6408" i="1"/>
  <c r="Y6408" i="1"/>
  <c r="T6408" i="1"/>
  <c r="Q6408" i="1"/>
  <c r="N6408" i="1"/>
  <c r="BA6407" i="1"/>
  <c r="AV6407" i="1"/>
  <c r="AQ6407" i="1"/>
  <c r="AN6407" i="1"/>
  <c r="AK6407" i="1"/>
  <c r="AE6407" i="1"/>
  <c r="AB6407" i="1"/>
  <c r="Y6407" i="1"/>
  <c r="T6407" i="1"/>
  <c r="Q6407" i="1"/>
  <c r="N6407" i="1"/>
  <c r="BA6406" i="1"/>
  <c r="AV6406" i="1"/>
  <c r="AQ6406" i="1"/>
  <c r="AN6406" i="1"/>
  <c r="AK6406" i="1"/>
  <c r="AE6406" i="1"/>
  <c r="AB6406" i="1"/>
  <c r="Y6406" i="1"/>
  <c r="T6406" i="1"/>
  <c r="Q6406" i="1"/>
  <c r="N6406" i="1"/>
  <c r="BA6405" i="1"/>
  <c r="AV6405" i="1"/>
  <c r="AQ6405" i="1"/>
  <c r="AN6405" i="1"/>
  <c r="AK6405" i="1"/>
  <c r="AE6405" i="1"/>
  <c r="AB6405" i="1"/>
  <c r="Y6405" i="1"/>
  <c r="T6405" i="1"/>
  <c r="Q6405" i="1"/>
  <c r="N6405" i="1"/>
  <c r="BA6404" i="1"/>
  <c r="AV6404" i="1"/>
  <c r="AQ6404" i="1"/>
  <c r="AN6404" i="1"/>
  <c r="AK6404" i="1"/>
  <c r="AE6404" i="1"/>
  <c r="AB6404" i="1"/>
  <c r="Y6404" i="1"/>
  <c r="T6404" i="1"/>
  <c r="Q6404" i="1"/>
  <c r="N6404" i="1"/>
  <c r="BA6403" i="1"/>
  <c r="AV6403" i="1"/>
  <c r="AQ6403" i="1"/>
  <c r="AN6403" i="1"/>
  <c r="AK6403" i="1"/>
  <c r="AE6403" i="1"/>
  <c r="AB6403" i="1"/>
  <c r="Y6403" i="1"/>
  <c r="T6403" i="1"/>
  <c r="Q6403" i="1"/>
  <c r="N6403" i="1"/>
  <c r="BA6402" i="1"/>
  <c r="AV6402" i="1"/>
  <c r="AQ6402" i="1"/>
  <c r="AN6402" i="1"/>
  <c r="AK6402" i="1"/>
  <c r="AE6402" i="1"/>
  <c r="AB6402" i="1"/>
  <c r="Y6402" i="1"/>
  <c r="T6402" i="1"/>
  <c r="Q6402" i="1"/>
  <c r="N6402" i="1"/>
  <c r="BA6401" i="1"/>
  <c r="AV6401" i="1"/>
  <c r="AQ6401" i="1"/>
  <c r="AN6401" i="1"/>
  <c r="AK6401" i="1"/>
  <c r="AE6401" i="1"/>
  <c r="AB6401" i="1"/>
  <c r="Y6401" i="1"/>
  <c r="T6401" i="1"/>
  <c r="Q6401" i="1"/>
  <c r="N6401" i="1"/>
  <c r="BA6400" i="1"/>
  <c r="AV6400" i="1"/>
  <c r="AQ6400" i="1"/>
  <c r="AN6400" i="1"/>
  <c r="AK6400" i="1"/>
  <c r="AE6400" i="1"/>
  <c r="AB6400" i="1"/>
  <c r="Y6400" i="1"/>
  <c r="T6400" i="1"/>
  <c r="Q6400" i="1"/>
  <c r="N6400" i="1"/>
  <c r="BA6399" i="1"/>
  <c r="AV6399" i="1"/>
  <c r="AQ6399" i="1"/>
  <c r="AN6399" i="1"/>
  <c r="AK6399" i="1"/>
  <c r="AE6399" i="1"/>
  <c r="AB6399" i="1"/>
  <c r="Y6399" i="1"/>
  <c r="T6399" i="1"/>
  <c r="Q6399" i="1"/>
  <c r="N6399" i="1"/>
  <c r="BA6398" i="1"/>
  <c r="AV6398" i="1"/>
  <c r="AQ6398" i="1"/>
  <c r="AN6398" i="1"/>
  <c r="AK6398" i="1"/>
  <c r="AE6398" i="1"/>
  <c r="AB6398" i="1"/>
  <c r="Y6398" i="1"/>
  <c r="T6398" i="1"/>
  <c r="Q6398" i="1"/>
  <c r="N6398" i="1"/>
  <c r="BA6397" i="1"/>
  <c r="AV6397" i="1"/>
  <c r="AQ6397" i="1"/>
  <c r="AN6397" i="1"/>
  <c r="AK6397" i="1"/>
  <c r="AE6397" i="1"/>
  <c r="AB6397" i="1"/>
  <c r="Y6397" i="1"/>
  <c r="T6397" i="1"/>
  <c r="Q6397" i="1"/>
  <c r="N6397" i="1"/>
  <c r="BA6396" i="1"/>
  <c r="AV6396" i="1"/>
  <c r="AQ6396" i="1"/>
  <c r="AN6396" i="1"/>
  <c r="AK6396" i="1"/>
  <c r="AE6396" i="1"/>
  <c r="AB6396" i="1"/>
  <c r="Y6396" i="1"/>
  <c r="T6396" i="1"/>
  <c r="Q6396" i="1"/>
  <c r="N6396" i="1"/>
  <c r="BA6395" i="1"/>
  <c r="AV6395" i="1"/>
  <c r="AQ6395" i="1"/>
  <c r="AN6395" i="1"/>
  <c r="AK6395" i="1"/>
  <c r="AE6395" i="1"/>
  <c r="AB6395" i="1"/>
  <c r="Y6395" i="1"/>
  <c r="T6395" i="1"/>
  <c r="Q6395" i="1"/>
  <c r="N6395" i="1"/>
  <c r="BA6394" i="1"/>
  <c r="AV6394" i="1"/>
  <c r="AQ6394" i="1"/>
  <c r="AN6394" i="1"/>
  <c r="AK6394" i="1"/>
  <c r="AE6394" i="1"/>
  <c r="AB6394" i="1"/>
  <c r="Y6394" i="1"/>
  <c r="T6394" i="1"/>
  <c r="Q6394" i="1"/>
  <c r="N6394" i="1"/>
  <c r="BA6393" i="1"/>
  <c r="AV6393" i="1"/>
  <c r="AQ6393" i="1"/>
  <c r="AN6393" i="1"/>
  <c r="AK6393" i="1"/>
  <c r="AE6393" i="1"/>
  <c r="AB6393" i="1"/>
  <c r="Y6393" i="1"/>
  <c r="T6393" i="1"/>
  <c r="Q6393" i="1"/>
  <c r="N6393" i="1"/>
  <c r="BA6392" i="1"/>
  <c r="AV6392" i="1"/>
  <c r="AQ6392" i="1"/>
  <c r="AN6392" i="1"/>
  <c r="AK6392" i="1"/>
  <c r="AE6392" i="1"/>
  <c r="AB6392" i="1"/>
  <c r="Y6392" i="1"/>
  <c r="T6392" i="1"/>
  <c r="Q6392" i="1"/>
  <c r="N6392" i="1"/>
  <c r="BA6391" i="1"/>
  <c r="AV6391" i="1"/>
  <c r="AQ6391" i="1"/>
  <c r="AN6391" i="1"/>
  <c r="AK6391" i="1"/>
  <c r="AE6391" i="1"/>
  <c r="AB6391" i="1"/>
  <c r="Y6391" i="1"/>
  <c r="T6391" i="1"/>
  <c r="Q6391" i="1"/>
  <c r="N6391" i="1"/>
  <c r="BA6390" i="1"/>
  <c r="AV6390" i="1"/>
  <c r="AQ6390" i="1"/>
  <c r="AN6390" i="1"/>
  <c r="AK6390" i="1"/>
  <c r="AE6390" i="1"/>
  <c r="AB6390" i="1"/>
  <c r="Y6390" i="1"/>
  <c r="T6390" i="1"/>
  <c r="Q6390" i="1"/>
  <c r="N6390" i="1"/>
  <c r="BA6389" i="1"/>
  <c r="AV6389" i="1"/>
  <c r="AQ6389" i="1"/>
  <c r="AN6389" i="1"/>
  <c r="AK6389" i="1"/>
  <c r="AE6389" i="1"/>
  <c r="AB6389" i="1"/>
  <c r="Y6389" i="1"/>
  <c r="T6389" i="1"/>
  <c r="Q6389" i="1"/>
  <c r="N6389" i="1"/>
  <c r="BA6388" i="1"/>
  <c r="AV6388" i="1"/>
  <c r="AQ6388" i="1"/>
  <c r="AN6388" i="1"/>
  <c r="AK6388" i="1"/>
  <c r="AE6388" i="1"/>
  <c r="AB6388" i="1"/>
  <c r="Y6388" i="1"/>
  <c r="T6388" i="1"/>
  <c r="Q6388" i="1"/>
  <c r="N6388" i="1"/>
  <c r="BA6387" i="1"/>
  <c r="AV6387" i="1"/>
  <c r="AQ6387" i="1"/>
  <c r="AN6387" i="1"/>
  <c r="AK6387" i="1"/>
  <c r="AE6387" i="1"/>
  <c r="AB6387" i="1"/>
  <c r="Y6387" i="1"/>
  <c r="T6387" i="1"/>
  <c r="Q6387" i="1"/>
  <c r="N6387" i="1"/>
  <c r="BA6386" i="1"/>
  <c r="AV6386" i="1"/>
  <c r="AQ6386" i="1"/>
  <c r="AN6386" i="1"/>
  <c r="AK6386" i="1"/>
  <c r="AE6386" i="1"/>
  <c r="AB6386" i="1"/>
  <c r="Y6386" i="1"/>
  <c r="T6386" i="1"/>
  <c r="Q6386" i="1"/>
  <c r="N6386" i="1"/>
  <c r="BA6385" i="1"/>
  <c r="AV6385" i="1"/>
  <c r="AQ6385" i="1"/>
  <c r="AN6385" i="1"/>
  <c r="AK6385" i="1"/>
  <c r="AE6385" i="1"/>
  <c r="AB6385" i="1"/>
  <c r="Y6385" i="1"/>
  <c r="T6385" i="1"/>
  <c r="Q6385" i="1"/>
  <c r="N6385" i="1"/>
  <c r="BA6384" i="1"/>
  <c r="AV6384" i="1"/>
  <c r="AQ6384" i="1"/>
  <c r="AN6384" i="1"/>
  <c r="AK6384" i="1"/>
  <c r="AE6384" i="1"/>
  <c r="AB6384" i="1"/>
  <c r="Y6384" i="1"/>
  <c r="T6384" i="1"/>
  <c r="Q6384" i="1"/>
  <c r="N6384" i="1"/>
  <c r="BA6383" i="1"/>
  <c r="AV6383" i="1"/>
  <c r="AQ6383" i="1"/>
  <c r="AN6383" i="1"/>
  <c r="AK6383" i="1"/>
  <c r="AE6383" i="1"/>
  <c r="AB6383" i="1"/>
  <c r="Y6383" i="1"/>
  <c r="T6383" i="1"/>
  <c r="Q6383" i="1"/>
  <c r="N6383" i="1"/>
  <c r="BA6382" i="1"/>
  <c r="AV6382" i="1"/>
  <c r="AQ6382" i="1"/>
  <c r="AN6382" i="1"/>
  <c r="AK6382" i="1"/>
  <c r="AE6382" i="1"/>
  <c r="AB6382" i="1"/>
  <c r="Y6382" i="1"/>
  <c r="T6382" i="1"/>
  <c r="Q6382" i="1"/>
  <c r="N6382" i="1"/>
  <c r="BA6381" i="1"/>
  <c r="AV6381" i="1"/>
  <c r="AQ6381" i="1"/>
  <c r="AN6381" i="1"/>
  <c r="AK6381" i="1"/>
  <c r="AE6381" i="1"/>
  <c r="AB6381" i="1"/>
  <c r="Y6381" i="1"/>
  <c r="T6381" i="1"/>
  <c r="Q6381" i="1"/>
  <c r="N6381" i="1"/>
  <c r="BA6380" i="1"/>
  <c r="AV6380" i="1"/>
  <c r="AQ6380" i="1"/>
  <c r="AN6380" i="1"/>
  <c r="AK6380" i="1"/>
  <c r="AE6380" i="1"/>
  <c r="AB6380" i="1"/>
  <c r="Y6380" i="1"/>
  <c r="T6380" i="1"/>
  <c r="Q6380" i="1"/>
  <c r="N6380" i="1"/>
  <c r="BA6379" i="1"/>
  <c r="AV6379" i="1"/>
  <c r="AQ6379" i="1"/>
  <c r="AN6379" i="1"/>
  <c r="AK6379" i="1"/>
  <c r="AE6379" i="1"/>
  <c r="AB6379" i="1"/>
  <c r="Y6379" i="1"/>
  <c r="T6379" i="1"/>
  <c r="Q6379" i="1"/>
  <c r="N6379" i="1"/>
  <c r="BA6378" i="1"/>
  <c r="AV6378" i="1"/>
  <c r="AQ6378" i="1"/>
  <c r="AN6378" i="1"/>
  <c r="AK6378" i="1"/>
  <c r="AE6378" i="1"/>
  <c r="AB6378" i="1"/>
  <c r="Y6378" i="1"/>
  <c r="T6378" i="1"/>
  <c r="Q6378" i="1"/>
  <c r="N6378" i="1"/>
  <c r="BA6377" i="1"/>
  <c r="AV6377" i="1"/>
  <c r="AQ6377" i="1"/>
  <c r="AN6377" i="1"/>
  <c r="AK6377" i="1"/>
  <c r="AE6377" i="1"/>
  <c r="AB6377" i="1"/>
  <c r="Y6377" i="1"/>
  <c r="T6377" i="1"/>
  <c r="Q6377" i="1"/>
  <c r="N6377" i="1"/>
  <c r="BA6376" i="1"/>
  <c r="AV6376" i="1"/>
  <c r="AQ6376" i="1"/>
  <c r="AN6376" i="1"/>
  <c r="AK6376" i="1"/>
  <c r="AE6376" i="1"/>
  <c r="AB6376" i="1"/>
  <c r="Y6376" i="1"/>
  <c r="T6376" i="1"/>
  <c r="Q6376" i="1"/>
  <c r="N6376" i="1"/>
  <c r="BA6375" i="1"/>
  <c r="AV6375" i="1"/>
  <c r="AQ6375" i="1"/>
  <c r="AN6375" i="1"/>
  <c r="AK6375" i="1"/>
  <c r="AE6375" i="1"/>
  <c r="AB6375" i="1"/>
  <c r="Y6375" i="1"/>
  <c r="T6375" i="1"/>
  <c r="Q6375" i="1"/>
  <c r="N6375" i="1"/>
  <c r="BA6374" i="1"/>
  <c r="AV6374" i="1"/>
  <c r="AQ6374" i="1"/>
  <c r="AN6374" i="1"/>
  <c r="AK6374" i="1"/>
  <c r="AE6374" i="1"/>
  <c r="AB6374" i="1"/>
  <c r="Y6374" i="1"/>
  <c r="T6374" i="1"/>
  <c r="Q6374" i="1"/>
  <c r="N6374" i="1"/>
  <c r="BA6373" i="1"/>
  <c r="AV6373" i="1"/>
  <c r="AQ6373" i="1"/>
  <c r="AN6373" i="1"/>
  <c r="AK6373" i="1"/>
  <c r="AE6373" i="1"/>
  <c r="AB6373" i="1"/>
  <c r="Y6373" i="1"/>
  <c r="T6373" i="1"/>
  <c r="Q6373" i="1"/>
  <c r="N6373" i="1"/>
  <c r="BA6372" i="1"/>
  <c r="AV6372" i="1"/>
  <c r="AQ6372" i="1"/>
  <c r="AN6372" i="1"/>
  <c r="AK6372" i="1"/>
  <c r="AE6372" i="1"/>
  <c r="AB6372" i="1"/>
  <c r="Y6372" i="1"/>
  <c r="T6372" i="1"/>
  <c r="Q6372" i="1"/>
  <c r="N6372" i="1"/>
  <c r="BA6371" i="1"/>
  <c r="AV6371" i="1"/>
  <c r="AQ6371" i="1"/>
  <c r="AN6371" i="1"/>
  <c r="AK6371" i="1"/>
  <c r="AE6371" i="1"/>
  <c r="AB6371" i="1"/>
  <c r="Y6371" i="1"/>
  <c r="T6371" i="1"/>
  <c r="Q6371" i="1"/>
  <c r="N6371" i="1"/>
  <c r="BA6370" i="1"/>
  <c r="AV6370" i="1"/>
  <c r="AQ6370" i="1"/>
  <c r="AN6370" i="1"/>
  <c r="AK6370" i="1"/>
  <c r="AE6370" i="1"/>
  <c r="AB6370" i="1"/>
  <c r="Y6370" i="1"/>
  <c r="T6370" i="1"/>
  <c r="Q6370" i="1"/>
  <c r="N6370" i="1"/>
  <c r="BA6369" i="1"/>
  <c r="AV6369" i="1"/>
  <c r="AQ6369" i="1"/>
  <c r="AN6369" i="1"/>
  <c r="AK6369" i="1"/>
  <c r="AE6369" i="1"/>
  <c r="AB6369" i="1"/>
  <c r="Y6369" i="1"/>
  <c r="T6369" i="1"/>
  <c r="Q6369" i="1"/>
  <c r="N6369" i="1"/>
  <c r="BA6368" i="1"/>
  <c r="AV6368" i="1"/>
  <c r="AQ6368" i="1"/>
  <c r="AN6368" i="1"/>
  <c r="AK6368" i="1"/>
  <c r="AE6368" i="1"/>
  <c r="AB6368" i="1"/>
  <c r="Y6368" i="1"/>
  <c r="T6368" i="1"/>
  <c r="Q6368" i="1"/>
  <c r="N6368" i="1"/>
  <c r="BA6367" i="1"/>
  <c r="AV6367" i="1"/>
  <c r="AQ6367" i="1"/>
  <c r="AN6367" i="1"/>
  <c r="AK6367" i="1"/>
  <c r="AE6367" i="1"/>
  <c r="AB6367" i="1"/>
  <c r="Y6367" i="1"/>
  <c r="T6367" i="1"/>
  <c r="Q6367" i="1"/>
  <c r="N6367" i="1"/>
  <c r="BA6366" i="1"/>
  <c r="AV6366" i="1"/>
  <c r="AQ6366" i="1"/>
  <c r="AN6366" i="1"/>
  <c r="AK6366" i="1"/>
  <c r="AE6366" i="1"/>
  <c r="AB6366" i="1"/>
  <c r="Y6366" i="1"/>
  <c r="T6366" i="1"/>
  <c r="Q6366" i="1"/>
  <c r="N6366" i="1"/>
  <c r="BA6365" i="1"/>
  <c r="AV6365" i="1"/>
  <c r="AQ6365" i="1"/>
  <c r="AN6365" i="1"/>
  <c r="AK6365" i="1"/>
  <c r="AE6365" i="1"/>
  <c r="AB6365" i="1"/>
  <c r="Y6365" i="1"/>
  <c r="T6365" i="1"/>
  <c r="Q6365" i="1"/>
  <c r="N6365" i="1"/>
  <c r="BA6364" i="1"/>
  <c r="AV6364" i="1"/>
  <c r="AQ6364" i="1"/>
  <c r="AN6364" i="1"/>
  <c r="AK6364" i="1"/>
  <c r="AE6364" i="1"/>
  <c r="AB6364" i="1"/>
  <c r="Y6364" i="1"/>
  <c r="T6364" i="1"/>
  <c r="Q6364" i="1"/>
  <c r="N6364" i="1"/>
  <c r="BA6363" i="1"/>
  <c r="AV6363" i="1"/>
  <c r="AQ6363" i="1"/>
  <c r="AN6363" i="1"/>
  <c r="AK6363" i="1"/>
  <c r="AE6363" i="1"/>
  <c r="AB6363" i="1"/>
  <c r="Y6363" i="1"/>
  <c r="T6363" i="1"/>
  <c r="Q6363" i="1"/>
  <c r="N6363" i="1"/>
  <c r="BA6362" i="1"/>
  <c r="AV6362" i="1"/>
  <c r="AQ6362" i="1"/>
  <c r="AN6362" i="1"/>
  <c r="AK6362" i="1"/>
  <c r="AE6362" i="1"/>
  <c r="AB6362" i="1"/>
  <c r="Y6362" i="1"/>
  <c r="T6362" i="1"/>
  <c r="Q6362" i="1"/>
  <c r="N6362" i="1"/>
  <c r="BA6361" i="1"/>
  <c r="AV6361" i="1"/>
  <c r="AQ6361" i="1"/>
  <c r="AN6361" i="1"/>
  <c r="AK6361" i="1"/>
  <c r="AE6361" i="1"/>
  <c r="AB6361" i="1"/>
  <c r="Y6361" i="1"/>
  <c r="T6361" i="1"/>
  <c r="Q6361" i="1"/>
  <c r="N6361" i="1"/>
  <c r="BA6360" i="1"/>
  <c r="AV6360" i="1"/>
  <c r="AQ6360" i="1"/>
  <c r="AN6360" i="1"/>
  <c r="AK6360" i="1"/>
  <c r="AE6360" i="1"/>
  <c r="AB6360" i="1"/>
  <c r="Y6360" i="1"/>
  <c r="T6360" i="1"/>
  <c r="Q6360" i="1"/>
  <c r="N6360" i="1"/>
  <c r="BA6359" i="1"/>
  <c r="AV6359" i="1"/>
  <c r="AQ6359" i="1"/>
  <c r="AN6359" i="1"/>
  <c r="AK6359" i="1"/>
  <c r="AE6359" i="1"/>
  <c r="AB6359" i="1"/>
  <c r="Y6359" i="1"/>
  <c r="T6359" i="1"/>
  <c r="Q6359" i="1"/>
  <c r="N6359" i="1"/>
  <c r="BA6358" i="1"/>
  <c r="AV6358" i="1"/>
  <c r="AQ6358" i="1"/>
  <c r="AN6358" i="1"/>
  <c r="AK6358" i="1"/>
  <c r="AE6358" i="1"/>
  <c r="AB6358" i="1"/>
  <c r="Y6358" i="1"/>
  <c r="T6358" i="1"/>
  <c r="Q6358" i="1"/>
  <c r="N6358" i="1"/>
  <c r="BA6357" i="1"/>
  <c r="AV6357" i="1"/>
  <c r="AQ6357" i="1"/>
  <c r="AN6357" i="1"/>
  <c r="AK6357" i="1"/>
  <c r="AE6357" i="1"/>
  <c r="AB6357" i="1"/>
  <c r="Y6357" i="1"/>
  <c r="T6357" i="1"/>
  <c r="Q6357" i="1"/>
  <c r="N6357" i="1"/>
  <c r="BA6356" i="1"/>
  <c r="AV6356" i="1"/>
  <c r="AQ6356" i="1"/>
  <c r="AN6356" i="1"/>
  <c r="AK6356" i="1"/>
  <c r="AE6356" i="1"/>
  <c r="AB6356" i="1"/>
  <c r="Y6356" i="1"/>
  <c r="T6356" i="1"/>
  <c r="Q6356" i="1"/>
  <c r="N6356" i="1"/>
  <c r="BA6355" i="1"/>
  <c r="AV6355" i="1"/>
  <c r="AQ6355" i="1"/>
  <c r="AN6355" i="1"/>
  <c r="AK6355" i="1"/>
  <c r="AE6355" i="1"/>
  <c r="AB6355" i="1"/>
  <c r="Y6355" i="1"/>
  <c r="T6355" i="1"/>
  <c r="Q6355" i="1"/>
  <c r="N6355" i="1"/>
  <c r="BA6354" i="1"/>
  <c r="AV6354" i="1"/>
  <c r="AQ6354" i="1"/>
  <c r="AN6354" i="1"/>
  <c r="AK6354" i="1"/>
  <c r="AE6354" i="1"/>
  <c r="AB6354" i="1"/>
  <c r="Y6354" i="1"/>
  <c r="T6354" i="1"/>
  <c r="Q6354" i="1"/>
  <c r="N6354" i="1"/>
  <c r="BA6353" i="1"/>
  <c r="AV6353" i="1"/>
  <c r="AQ6353" i="1"/>
  <c r="AN6353" i="1"/>
  <c r="AK6353" i="1"/>
  <c r="AE6353" i="1"/>
  <c r="AB6353" i="1"/>
  <c r="Y6353" i="1"/>
  <c r="T6353" i="1"/>
  <c r="Q6353" i="1"/>
  <c r="N6353" i="1"/>
  <c r="BA6352" i="1"/>
  <c r="AV6352" i="1"/>
  <c r="AQ6352" i="1"/>
  <c r="AN6352" i="1"/>
  <c r="AK6352" i="1"/>
  <c r="AE6352" i="1"/>
  <c r="AB6352" i="1"/>
  <c r="Y6352" i="1"/>
  <c r="T6352" i="1"/>
  <c r="Q6352" i="1"/>
  <c r="N6352" i="1"/>
  <c r="BA6351" i="1"/>
  <c r="AV6351" i="1"/>
  <c r="AQ6351" i="1"/>
  <c r="AN6351" i="1"/>
  <c r="AK6351" i="1"/>
  <c r="AE6351" i="1"/>
  <c r="AB6351" i="1"/>
  <c r="Y6351" i="1"/>
  <c r="T6351" i="1"/>
  <c r="Q6351" i="1"/>
  <c r="N6351" i="1"/>
  <c r="BA6350" i="1"/>
  <c r="AV6350" i="1"/>
  <c r="AQ6350" i="1"/>
  <c r="AN6350" i="1"/>
  <c r="AK6350" i="1"/>
  <c r="AE6350" i="1"/>
  <c r="AB6350" i="1"/>
  <c r="Y6350" i="1"/>
  <c r="T6350" i="1"/>
  <c r="Q6350" i="1"/>
  <c r="N6350" i="1"/>
  <c r="BA6349" i="1"/>
  <c r="AV6349" i="1"/>
  <c r="AQ6349" i="1"/>
  <c r="AN6349" i="1"/>
  <c r="AK6349" i="1"/>
  <c r="AE6349" i="1"/>
  <c r="AB6349" i="1"/>
  <c r="Y6349" i="1"/>
  <c r="T6349" i="1"/>
  <c r="Q6349" i="1"/>
  <c r="N6349" i="1"/>
  <c r="BA6348" i="1"/>
  <c r="AV6348" i="1"/>
  <c r="AQ6348" i="1"/>
  <c r="AN6348" i="1"/>
  <c r="AK6348" i="1"/>
  <c r="AE6348" i="1"/>
  <c r="AB6348" i="1"/>
  <c r="Y6348" i="1"/>
  <c r="T6348" i="1"/>
  <c r="Q6348" i="1"/>
  <c r="N6348" i="1"/>
  <c r="BA6347" i="1"/>
  <c r="AV6347" i="1"/>
  <c r="AQ6347" i="1"/>
  <c r="AN6347" i="1"/>
  <c r="AK6347" i="1"/>
  <c r="AE6347" i="1"/>
  <c r="AB6347" i="1"/>
  <c r="Y6347" i="1"/>
  <c r="T6347" i="1"/>
  <c r="Q6347" i="1"/>
  <c r="N6347" i="1"/>
  <c r="BA6346" i="1"/>
  <c r="AV6346" i="1"/>
  <c r="AQ6346" i="1"/>
  <c r="AN6346" i="1"/>
  <c r="AK6346" i="1"/>
  <c r="AE6346" i="1"/>
  <c r="AB6346" i="1"/>
  <c r="Y6346" i="1"/>
  <c r="T6346" i="1"/>
  <c r="Q6346" i="1"/>
  <c r="N6346" i="1"/>
  <c r="BA6345" i="1"/>
  <c r="AV6345" i="1"/>
  <c r="AQ6345" i="1"/>
  <c r="AN6345" i="1"/>
  <c r="AK6345" i="1"/>
  <c r="AE6345" i="1"/>
  <c r="AB6345" i="1"/>
  <c r="Y6345" i="1"/>
  <c r="T6345" i="1"/>
  <c r="Q6345" i="1"/>
  <c r="N6345" i="1"/>
  <c r="BA6344" i="1"/>
  <c r="AV6344" i="1"/>
  <c r="AQ6344" i="1"/>
  <c r="AN6344" i="1"/>
  <c r="AK6344" i="1"/>
  <c r="AE6344" i="1"/>
  <c r="AB6344" i="1"/>
  <c r="Y6344" i="1"/>
  <c r="T6344" i="1"/>
  <c r="Q6344" i="1"/>
  <c r="N6344" i="1"/>
  <c r="BA6343" i="1"/>
  <c r="AV6343" i="1"/>
  <c r="AQ6343" i="1"/>
  <c r="AN6343" i="1"/>
  <c r="AK6343" i="1"/>
  <c r="AE6343" i="1"/>
  <c r="AB6343" i="1"/>
  <c r="Y6343" i="1"/>
  <c r="T6343" i="1"/>
  <c r="Q6343" i="1"/>
  <c r="N6343" i="1"/>
  <c r="BA6342" i="1"/>
  <c r="AV6342" i="1"/>
  <c r="AQ6342" i="1"/>
  <c r="AN6342" i="1"/>
  <c r="AK6342" i="1"/>
  <c r="AE6342" i="1"/>
  <c r="AB6342" i="1"/>
  <c r="Y6342" i="1"/>
  <c r="T6342" i="1"/>
  <c r="Q6342" i="1"/>
  <c r="N6342" i="1"/>
  <c r="BA6341" i="1"/>
  <c r="AV6341" i="1"/>
  <c r="AQ6341" i="1"/>
  <c r="AN6341" i="1"/>
  <c r="AK6341" i="1"/>
  <c r="AE6341" i="1"/>
  <c r="AB6341" i="1"/>
  <c r="Y6341" i="1"/>
  <c r="T6341" i="1"/>
  <c r="Q6341" i="1"/>
  <c r="N6341" i="1"/>
  <c r="BA6340" i="1"/>
  <c r="AV6340" i="1"/>
  <c r="AQ6340" i="1"/>
  <c r="AN6340" i="1"/>
  <c r="AK6340" i="1"/>
  <c r="AE6340" i="1"/>
  <c r="AB6340" i="1"/>
  <c r="Y6340" i="1"/>
  <c r="T6340" i="1"/>
  <c r="Q6340" i="1"/>
  <c r="N6340" i="1"/>
  <c r="BA6339" i="1"/>
  <c r="AV6339" i="1"/>
  <c r="AQ6339" i="1"/>
  <c r="AN6339" i="1"/>
  <c r="AK6339" i="1"/>
  <c r="AE6339" i="1"/>
  <c r="AB6339" i="1"/>
  <c r="Y6339" i="1"/>
  <c r="T6339" i="1"/>
  <c r="Q6339" i="1"/>
  <c r="N6339" i="1"/>
  <c r="BA6338" i="1"/>
  <c r="AV6338" i="1"/>
  <c r="AQ6338" i="1"/>
  <c r="AN6338" i="1"/>
  <c r="AK6338" i="1"/>
  <c r="AE6338" i="1"/>
  <c r="AB6338" i="1"/>
  <c r="Y6338" i="1"/>
  <c r="T6338" i="1"/>
  <c r="Q6338" i="1"/>
  <c r="N6338" i="1"/>
  <c r="BA6337" i="1"/>
  <c r="AV6337" i="1"/>
  <c r="AQ6337" i="1"/>
  <c r="AN6337" i="1"/>
  <c r="AK6337" i="1"/>
  <c r="AE6337" i="1"/>
  <c r="AB6337" i="1"/>
  <c r="Y6337" i="1"/>
  <c r="T6337" i="1"/>
  <c r="Q6337" i="1"/>
  <c r="N6337" i="1"/>
  <c r="BA6336" i="1"/>
  <c r="AV6336" i="1"/>
  <c r="AQ6336" i="1"/>
  <c r="AN6336" i="1"/>
  <c r="AK6336" i="1"/>
  <c r="AE6336" i="1"/>
  <c r="AB6336" i="1"/>
  <c r="Y6336" i="1"/>
  <c r="T6336" i="1"/>
  <c r="Q6336" i="1"/>
  <c r="N6336" i="1"/>
  <c r="BA6335" i="1"/>
  <c r="AV6335" i="1"/>
  <c r="AQ6335" i="1"/>
  <c r="AN6335" i="1"/>
  <c r="AK6335" i="1"/>
  <c r="AE6335" i="1"/>
  <c r="AB6335" i="1"/>
  <c r="Y6335" i="1"/>
  <c r="T6335" i="1"/>
  <c r="Q6335" i="1"/>
  <c r="N6335" i="1"/>
  <c r="BA6334" i="1"/>
  <c r="AV6334" i="1"/>
  <c r="AQ6334" i="1"/>
  <c r="AN6334" i="1"/>
  <c r="AK6334" i="1"/>
  <c r="AE6334" i="1"/>
  <c r="AB6334" i="1"/>
  <c r="Y6334" i="1"/>
  <c r="T6334" i="1"/>
  <c r="Q6334" i="1"/>
  <c r="N6334" i="1"/>
  <c r="BA6333" i="1"/>
  <c r="AV6333" i="1"/>
  <c r="AQ6333" i="1"/>
  <c r="AN6333" i="1"/>
  <c r="AK6333" i="1"/>
  <c r="AE6333" i="1"/>
  <c r="AB6333" i="1"/>
  <c r="Y6333" i="1"/>
  <c r="T6333" i="1"/>
  <c r="Q6333" i="1"/>
  <c r="N6333" i="1"/>
  <c r="BA6332" i="1"/>
  <c r="AV6332" i="1"/>
  <c r="AQ6332" i="1"/>
  <c r="AN6332" i="1"/>
  <c r="AK6332" i="1"/>
  <c r="AE6332" i="1"/>
  <c r="AB6332" i="1"/>
  <c r="Y6332" i="1"/>
  <c r="T6332" i="1"/>
  <c r="Q6332" i="1"/>
  <c r="N6332" i="1"/>
  <c r="BA6331" i="1"/>
  <c r="AV6331" i="1"/>
  <c r="AQ6331" i="1"/>
  <c r="AN6331" i="1"/>
  <c r="AK6331" i="1"/>
  <c r="AE6331" i="1"/>
  <c r="AB6331" i="1"/>
  <c r="Y6331" i="1"/>
  <c r="T6331" i="1"/>
  <c r="Q6331" i="1"/>
  <c r="N6331" i="1"/>
  <c r="BA6330" i="1"/>
  <c r="AV6330" i="1"/>
  <c r="AQ6330" i="1"/>
  <c r="AN6330" i="1"/>
  <c r="AK6330" i="1"/>
  <c r="AE6330" i="1"/>
  <c r="AB6330" i="1"/>
  <c r="Y6330" i="1"/>
  <c r="T6330" i="1"/>
  <c r="Q6330" i="1"/>
  <c r="N6330" i="1"/>
  <c r="BA6329" i="1"/>
  <c r="AV6329" i="1"/>
  <c r="AQ6329" i="1"/>
  <c r="AN6329" i="1"/>
  <c r="AK6329" i="1"/>
  <c r="AE6329" i="1"/>
  <c r="AB6329" i="1"/>
  <c r="Y6329" i="1"/>
  <c r="T6329" i="1"/>
  <c r="Q6329" i="1"/>
  <c r="N6329" i="1"/>
  <c r="BA6328" i="1"/>
  <c r="AV6328" i="1"/>
  <c r="AQ6328" i="1"/>
  <c r="AN6328" i="1"/>
  <c r="AK6328" i="1"/>
  <c r="AE6328" i="1"/>
  <c r="AB6328" i="1"/>
  <c r="Y6328" i="1"/>
  <c r="T6328" i="1"/>
  <c r="Q6328" i="1"/>
  <c r="N6328" i="1"/>
  <c r="BA6327" i="1"/>
  <c r="AV6327" i="1"/>
  <c r="AQ6327" i="1"/>
  <c r="AN6327" i="1"/>
  <c r="AK6327" i="1"/>
  <c r="AE6327" i="1"/>
  <c r="AB6327" i="1"/>
  <c r="Y6327" i="1"/>
  <c r="T6327" i="1"/>
  <c r="Q6327" i="1"/>
  <c r="N6327" i="1"/>
  <c r="BA6326" i="1"/>
  <c r="AV6326" i="1"/>
  <c r="AQ6326" i="1"/>
  <c r="AN6326" i="1"/>
  <c r="AK6326" i="1"/>
  <c r="AE6326" i="1"/>
  <c r="AB6326" i="1"/>
  <c r="Y6326" i="1"/>
  <c r="T6326" i="1"/>
  <c r="Q6326" i="1"/>
  <c r="N6326" i="1"/>
  <c r="BA6325" i="1"/>
  <c r="AV6325" i="1"/>
  <c r="AQ6325" i="1"/>
  <c r="AN6325" i="1"/>
  <c r="AK6325" i="1"/>
  <c r="AE6325" i="1"/>
  <c r="AB6325" i="1"/>
  <c r="Y6325" i="1"/>
  <c r="T6325" i="1"/>
  <c r="Q6325" i="1"/>
  <c r="N6325" i="1"/>
  <c r="BA6324" i="1"/>
  <c r="AV6324" i="1"/>
  <c r="AQ6324" i="1"/>
  <c r="AN6324" i="1"/>
  <c r="AK6324" i="1"/>
  <c r="AE6324" i="1"/>
  <c r="AB6324" i="1"/>
  <c r="Y6324" i="1"/>
  <c r="T6324" i="1"/>
  <c r="Q6324" i="1"/>
  <c r="N6324" i="1"/>
  <c r="BA6323" i="1"/>
  <c r="AV6323" i="1"/>
  <c r="AQ6323" i="1"/>
  <c r="AN6323" i="1"/>
  <c r="AK6323" i="1"/>
  <c r="AE6323" i="1"/>
  <c r="AB6323" i="1"/>
  <c r="Y6323" i="1"/>
  <c r="T6323" i="1"/>
  <c r="Q6323" i="1"/>
  <c r="N6323" i="1"/>
  <c r="BA6322" i="1"/>
  <c r="AV6322" i="1"/>
  <c r="AQ6322" i="1"/>
  <c r="AN6322" i="1"/>
  <c r="AK6322" i="1"/>
  <c r="AE6322" i="1"/>
  <c r="AB6322" i="1"/>
  <c r="Y6322" i="1"/>
  <c r="T6322" i="1"/>
  <c r="Q6322" i="1"/>
  <c r="N6322" i="1"/>
  <c r="BA6321" i="1"/>
  <c r="AV6321" i="1"/>
  <c r="AQ6321" i="1"/>
  <c r="AN6321" i="1"/>
  <c r="AK6321" i="1"/>
  <c r="AE6321" i="1"/>
  <c r="AB6321" i="1"/>
  <c r="Y6321" i="1"/>
  <c r="T6321" i="1"/>
  <c r="Q6321" i="1"/>
  <c r="N6321" i="1"/>
  <c r="BA6320" i="1"/>
  <c r="AV6320" i="1"/>
  <c r="AQ6320" i="1"/>
  <c r="AN6320" i="1"/>
  <c r="AK6320" i="1"/>
  <c r="AE6320" i="1"/>
  <c r="AB6320" i="1"/>
  <c r="Y6320" i="1"/>
  <c r="T6320" i="1"/>
  <c r="Q6320" i="1"/>
  <c r="N6320" i="1"/>
  <c r="BA6319" i="1"/>
  <c r="AV6319" i="1"/>
  <c r="AQ6319" i="1"/>
  <c r="AN6319" i="1"/>
  <c r="AK6319" i="1"/>
  <c r="AE6319" i="1"/>
  <c r="AB6319" i="1"/>
  <c r="Y6319" i="1"/>
  <c r="T6319" i="1"/>
  <c r="Q6319" i="1"/>
  <c r="N6319" i="1"/>
  <c r="BA6318" i="1"/>
  <c r="AV6318" i="1"/>
  <c r="AQ6318" i="1"/>
  <c r="AN6318" i="1"/>
  <c r="AK6318" i="1"/>
  <c r="AE6318" i="1"/>
  <c r="AB6318" i="1"/>
  <c r="Y6318" i="1"/>
  <c r="T6318" i="1"/>
  <c r="Q6318" i="1"/>
  <c r="N6318" i="1"/>
  <c r="BA6317" i="1"/>
  <c r="AV6317" i="1"/>
  <c r="AQ6317" i="1"/>
  <c r="AN6317" i="1"/>
  <c r="AK6317" i="1"/>
  <c r="AE6317" i="1"/>
  <c r="AB6317" i="1"/>
  <c r="Y6317" i="1"/>
  <c r="T6317" i="1"/>
  <c r="Q6317" i="1"/>
  <c r="N6317" i="1"/>
  <c r="BA6316" i="1"/>
  <c r="AV6316" i="1"/>
  <c r="AQ6316" i="1"/>
  <c r="AN6316" i="1"/>
  <c r="AK6316" i="1"/>
  <c r="AE6316" i="1"/>
  <c r="AB6316" i="1"/>
  <c r="Y6316" i="1"/>
  <c r="T6316" i="1"/>
  <c r="Q6316" i="1"/>
  <c r="N6316" i="1"/>
  <c r="BA6315" i="1"/>
  <c r="AV6315" i="1"/>
  <c r="AQ6315" i="1"/>
  <c r="AN6315" i="1"/>
  <c r="AK6315" i="1"/>
  <c r="AE6315" i="1"/>
  <c r="AB6315" i="1"/>
  <c r="Y6315" i="1"/>
  <c r="T6315" i="1"/>
  <c r="Q6315" i="1"/>
  <c r="N6315" i="1"/>
  <c r="BA6314" i="1"/>
  <c r="AV6314" i="1"/>
  <c r="AQ6314" i="1"/>
  <c r="AN6314" i="1"/>
  <c r="AK6314" i="1"/>
  <c r="AE6314" i="1"/>
  <c r="AB6314" i="1"/>
  <c r="Y6314" i="1"/>
  <c r="T6314" i="1"/>
  <c r="Q6314" i="1"/>
  <c r="N6314" i="1"/>
  <c r="BA6313" i="1"/>
  <c r="AV6313" i="1"/>
  <c r="AQ6313" i="1"/>
  <c r="AN6313" i="1"/>
  <c r="AK6313" i="1"/>
  <c r="AE6313" i="1"/>
  <c r="AB6313" i="1"/>
  <c r="Y6313" i="1"/>
  <c r="T6313" i="1"/>
  <c r="Q6313" i="1"/>
  <c r="N6313" i="1"/>
  <c r="BA6312" i="1"/>
  <c r="AV6312" i="1"/>
  <c r="AQ6312" i="1"/>
  <c r="AN6312" i="1"/>
  <c r="AK6312" i="1"/>
  <c r="AE6312" i="1"/>
  <c r="AB6312" i="1"/>
  <c r="Y6312" i="1"/>
  <c r="T6312" i="1"/>
  <c r="Q6312" i="1"/>
  <c r="N6312" i="1"/>
  <c r="BA6311" i="1"/>
  <c r="AV6311" i="1"/>
  <c r="AQ6311" i="1"/>
  <c r="AN6311" i="1"/>
  <c r="AK6311" i="1"/>
  <c r="AE6311" i="1"/>
  <c r="AB6311" i="1"/>
  <c r="Y6311" i="1"/>
  <c r="T6311" i="1"/>
  <c r="Q6311" i="1"/>
  <c r="N6311" i="1"/>
  <c r="BA6310" i="1"/>
  <c r="AV6310" i="1"/>
  <c r="AQ6310" i="1"/>
  <c r="AN6310" i="1"/>
  <c r="AK6310" i="1"/>
  <c r="AE6310" i="1"/>
  <c r="AB6310" i="1"/>
  <c r="Y6310" i="1"/>
  <c r="T6310" i="1"/>
  <c r="Q6310" i="1"/>
  <c r="N6310" i="1"/>
  <c r="BA6309" i="1"/>
  <c r="AV6309" i="1"/>
  <c r="AQ6309" i="1"/>
  <c r="AN6309" i="1"/>
  <c r="AK6309" i="1"/>
  <c r="AE6309" i="1"/>
  <c r="AB6309" i="1"/>
  <c r="Y6309" i="1"/>
  <c r="T6309" i="1"/>
  <c r="Q6309" i="1"/>
  <c r="N6309" i="1"/>
  <c r="BA6308" i="1"/>
  <c r="AV6308" i="1"/>
  <c r="AQ6308" i="1"/>
  <c r="AN6308" i="1"/>
  <c r="AK6308" i="1"/>
  <c r="AE6308" i="1"/>
  <c r="AB6308" i="1"/>
  <c r="Y6308" i="1"/>
  <c r="T6308" i="1"/>
  <c r="Q6308" i="1"/>
  <c r="N6308" i="1"/>
  <c r="BA6307" i="1"/>
  <c r="AV6307" i="1"/>
  <c r="AQ6307" i="1"/>
  <c r="AN6307" i="1"/>
  <c r="AK6307" i="1"/>
  <c r="AE6307" i="1"/>
  <c r="AB6307" i="1"/>
  <c r="Y6307" i="1"/>
  <c r="T6307" i="1"/>
  <c r="Q6307" i="1"/>
  <c r="N6307" i="1"/>
  <c r="BA6306" i="1"/>
  <c r="AV6306" i="1"/>
  <c r="AQ6306" i="1"/>
  <c r="AN6306" i="1"/>
  <c r="AK6306" i="1"/>
  <c r="AE6306" i="1"/>
  <c r="AB6306" i="1"/>
  <c r="Y6306" i="1"/>
  <c r="T6306" i="1"/>
  <c r="Q6306" i="1"/>
  <c r="N6306" i="1"/>
  <c r="BA6305" i="1"/>
  <c r="AV6305" i="1"/>
  <c r="AQ6305" i="1"/>
  <c r="AN6305" i="1"/>
  <c r="AK6305" i="1"/>
  <c r="AE6305" i="1"/>
  <c r="AB6305" i="1"/>
  <c r="Y6305" i="1"/>
  <c r="T6305" i="1"/>
  <c r="Q6305" i="1"/>
  <c r="N6305" i="1"/>
  <c r="BA6304" i="1"/>
  <c r="AV6304" i="1"/>
  <c r="AQ6304" i="1"/>
  <c r="AN6304" i="1"/>
  <c r="AK6304" i="1"/>
  <c r="AE6304" i="1"/>
  <c r="AB6304" i="1"/>
  <c r="Y6304" i="1"/>
  <c r="T6304" i="1"/>
  <c r="Q6304" i="1"/>
  <c r="N6304" i="1"/>
  <c r="BA6303" i="1"/>
  <c r="AV6303" i="1"/>
  <c r="AQ6303" i="1"/>
  <c r="AN6303" i="1"/>
  <c r="AK6303" i="1"/>
  <c r="AE6303" i="1"/>
  <c r="AB6303" i="1"/>
  <c r="Y6303" i="1"/>
  <c r="T6303" i="1"/>
  <c r="Q6303" i="1"/>
  <c r="N6303" i="1"/>
  <c r="BA6302" i="1"/>
  <c r="AV6302" i="1"/>
  <c r="AQ6302" i="1"/>
  <c r="AN6302" i="1"/>
  <c r="AK6302" i="1"/>
  <c r="AE6302" i="1"/>
  <c r="AB6302" i="1"/>
  <c r="Y6302" i="1"/>
  <c r="T6302" i="1"/>
  <c r="Q6302" i="1"/>
  <c r="N6302" i="1"/>
  <c r="BA6301" i="1"/>
  <c r="AV6301" i="1"/>
  <c r="AQ6301" i="1"/>
  <c r="AN6301" i="1"/>
  <c r="AK6301" i="1"/>
  <c r="AE6301" i="1"/>
  <c r="AB6301" i="1"/>
  <c r="Y6301" i="1"/>
  <c r="T6301" i="1"/>
  <c r="Q6301" i="1"/>
  <c r="N6301" i="1"/>
  <c r="BA6300" i="1"/>
  <c r="AV6300" i="1"/>
  <c r="AQ6300" i="1"/>
  <c r="AN6300" i="1"/>
  <c r="AK6300" i="1"/>
  <c r="AE6300" i="1"/>
  <c r="AB6300" i="1"/>
  <c r="Y6300" i="1"/>
  <c r="T6300" i="1"/>
  <c r="Q6300" i="1"/>
  <c r="N6300" i="1"/>
  <c r="BA6299" i="1"/>
  <c r="AV6299" i="1"/>
  <c r="AQ6299" i="1"/>
  <c r="AN6299" i="1"/>
  <c r="AK6299" i="1"/>
  <c r="AE6299" i="1"/>
  <c r="AB6299" i="1"/>
  <c r="Y6299" i="1"/>
  <c r="T6299" i="1"/>
  <c r="Q6299" i="1"/>
  <c r="N6299" i="1"/>
  <c r="BA6298" i="1"/>
  <c r="AV6298" i="1"/>
  <c r="AQ6298" i="1"/>
  <c r="AN6298" i="1"/>
  <c r="AK6298" i="1"/>
  <c r="AE6298" i="1"/>
  <c r="AB6298" i="1"/>
  <c r="Y6298" i="1"/>
  <c r="T6298" i="1"/>
  <c r="Q6298" i="1"/>
  <c r="N6298" i="1"/>
  <c r="BA6297" i="1"/>
  <c r="AV6297" i="1"/>
  <c r="AQ6297" i="1"/>
  <c r="AN6297" i="1"/>
  <c r="AK6297" i="1"/>
  <c r="AE6297" i="1"/>
  <c r="AB6297" i="1"/>
  <c r="Y6297" i="1"/>
  <c r="T6297" i="1"/>
  <c r="Q6297" i="1"/>
  <c r="N6297" i="1"/>
  <c r="BA6296" i="1"/>
  <c r="AV6296" i="1"/>
  <c r="AQ6296" i="1"/>
  <c r="AN6296" i="1"/>
  <c r="AK6296" i="1"/>
  <c r="AE6296" i="1"/>
  <c r="AB6296" i="1"/>
  <c r="Y6296" i="1"/>
  <c r="T6296" i="1"/>
  <c r="Q6296" i="1"/>
  <c r="N6296" i="1"/>
  <c r="BA6295" i="1"/>
  <c r="AV6295" i="1"/>
  <c r="AQ6295" i="1"/>
  <c r="AN6295" i="1"/>
  <c r="AK6295" i="1"/>
  <c r="AE6295" i="1"/>
  <c r="AB6295" i="1"/>
  <c r="Y6295" i="1"/>
  <c r="T6295" i="1"/>
  <c r="Q6295" i="1"/>
  <c r="N6295" i="1"/>
  <c r="BA6294" i="1"/>
  <c r="AV6294" i="1"/>
  <c r="AQ6294" i="1"/>
  <c r="AN6294" i="1"/>
  <c r="AK6294" i="1"/>
  <c r="AE6294" i="1"/>
  <c r="AB6294" i="1"/>
  <c r="Y6294" i="1"/>
  <c r="T6294" i="1"/>
  <c r="Q6294" i="1"/>
  <c r="N6294" i="1"/>
  <c r="BA6293" i="1"/>
  <c r="AV6293" i="1"/>
  <c r="AQ6293" i="1"/>
  <c r="AN6293" i="1"/>
  <c r="AK6293" i="1"/>
  <c r="AE6293" i="1"/>
  <c r="AB6293" i="1"/>
  <c r="Y6293" i="1"/>
  <c r="T6293" i="1"/>
  <c r="Q6293" i="1"/>
  <c r="N6293" i="1"/>
  <c r="BA6292" i="1"/>
  <c r="AV6292" i="1"/>
  <c r="AQ6292" i="1"/>
  <c r="AN6292" i="1"/>
  <c r="AK6292" i="1"/>
  <c r="AE6292" i="1"/>
  <c r="AB6292" i="1"/>
  <c r="Y6292" i="1"/>
  <c r="T6292" i="1"/>
  <c r="Q6292" i="1"/>
  <c r="N6292" i="1"/>
  <c r="BA6291" i="1"/>
  <c r="AV6291" i="1"/>
  <c r="AQ6291" i="1"/>
  <c r="AN6291" i="1"/>
  <c r="AK6291" i="1"/>
  <c r="AE6291" i="1"/>
  <c r="AB6291" i="1"/>
  <c r="Y6291" i="1"/>
  <c r="T6291" i="1"/>
  <c r="Q6291" i="1"/>
  <c r="N6291" i="1"/>
  <c r="BA6290" i="1"/>
  <c r="AV6290" i="1"/>
  <c r="AQ6290" i="1"/>
  <c r="AN6290" i="1"/>
  <c r="AK6290" i="1"/>
  <c r="AE6290" i="1"/>
  <c r="AB6290" i="1"/>
  <c r="Y6290" i="1"/>
  <c r="T6290" i="1"/>
  <c r="Q6290" i="1"/>
  <c r="N6290" i="1"/>
  <c r="BA6289" i="1"/>
  <c r="AV6289" i="1"/>
  <c r="AQ6289" i="1"/>
  <c r="AN6289" i="1"/>
  <c r="AK6289" i="1"/>
  <c r="AE6289" i="1"/>
  <c r="AB6289" i="1"/>
  <c r="Y6289" i="1"/>
  <c r="T6289" i="1"/>
  <c r="Q6289" i="1"/>
  <c r="N6289" i="1"/>
  <c r="BA6288" i="1"/>
  <c r="AV6288" i="1"/>
  <c r="AQ6288" i="1"/>
  <c r="AN6288" i="1"/>
  <c r="AK6288" i="1"/>
  <c r="AE6288" i="1"/>
  <c r="AB6288" i="1"/>
  <c r="Y6288" i="1"/>
  <c r="T6288" i="1"/>
  <c r="Q6288" i="1"/>
  <c r="N6288" i="1"/>
  <c r="BA6287" i="1"/>
  <c r="AV6287" i="1"/>
  <c r="AQ6287" i="1"/>
  <c r="AN6287" i="1"/>
  <c r="AK6287" i="1"/>
  <c r="AE6287" i="1"/>
  <c r="AB6287" i="1"/>
  <c r="Y6287" i="1"/>
  <c r="T6287" i="1"/>
  <c r="Q6287" i="1"/>
  <c r="N6287" i="1"/>
  <c r="BA6286" i="1"/>
  <c r="AV6286" i="1"/>
  <c r="AQ6286" i="1"/>
  <c r="AN6286" i="1"/>
  <c r="AK6286" i="1"/>
  <c r="AE6286" i="1"/>
  <c r="AB6286" i="1"/>
  <c r="Y6286" i="1"/>
  <c r="T6286" i="1"/>
  <c r="Q6286" i="1"/>
  <c r="N6286" i="1"/>
  <c r="BA6285" i="1"/>
  <c r="AV6285" i="1"/>
  <c r="AQ6285" i="1"/>
  <c r="AN6285" i="1"/>
  <c r="AK6285" i="1"/>
  <c r="AE6285" i="1"/>
  <c r="AB6285" i="1"/>
  <c r="Y6285" i="1"/>
  <c r="T6285" i="1"/>
  <c r="Q6285" i="1"/>
  <c r="N6285" i="1"/>
  <c r="BA6284" i="1"/>
  <c r="AV6284" i="1"/>
  <c r="AQ6284" i="1"/>
  <c r="AN6284" i="1"/>
  <c r="AK6284" i="1"/>
  <c r="AE6284" i="1"/>
  <c r="AB6284" i="1"/>
  <c r="Y6284" i="1"/>
  <c r="T6284" i="1"/>
  <c r="Q6284" i="1"/>
  <c r="N6284" i="1"/>
  <c r="BA6283" i="1"/>
  <c r="AV6283" i="1"/>
  <c r="AQ6283" i="1"/>
  <c r="AN6283" i="1"/>
  <c r="AK6283" i="1"/>
  <c r="AE6283" i="1"/>
  <c r="AB6283" i="1"/>
  <c r="Y6283" i="1"/>
  <c r="T6283" i="1"/>
  <c r="Q6283" i="1"/>
  <c r="N6283" i="1"/>
  <c r="BA6282" i="1"/>
  <c r="AV6282" i="1"/>
  <c r="AQ6282" i="1"/>
  <c r="AN6282" i="1"/>
  <c r="AK6282" i="1"/>
  <c r="AE6282" i="1"/>
  <c r="AB6282" i="1"/>
  <c r="Y6282" i="1"/>
  <c r="T6282" i="1"/>
  <c r="Q6282" i="1"/>
  <c r="N6282" i="1"/>
  <c r="BA6281" i="1"/>
  <c r="AV6281" i="1"/>
  <c r="AQ6281" i="1"/>
  <c r="AN6281" i="1"/>
  <c r="AK6281" i="1"/>
  <c r="AE6281" i="1"/>
  <c r="AB6281" i="1"/>
  <c r="Y6281" i="1"/>
  <c r="T6281" i="1"/>
  <c r="Q6281" i="1"/>
  <c r="N6281" i="1"/>
  <c r="BA6280" i="1"/>
  <c r="AV6280" i="1"/>
  <c r="AQ6280" i="1"/>
  <c r="AN6280" i="1"/>
  <c r="AK6280" i="1"/>
  <c r="AE6280" i="1"/>
  <c r="AB6280" i="1"/>
  <c r="Y6280" i="1"/>
  <c r="T6280" i="1"/>
  <c r="Q6280" i="1"/>
  <c r="N6280" i="1"/>
  <c r="BA6279" i="1"/>
  <c r="AV6279" i="1"/>
  <c r="AQ6279" i="1"/>
  <c r="AN6279" i="1"/>
  <c r="AK6279" i="1"/>
  <c r="AE6279" i="1"/>
  <c r="AB6279" i="1"/>
  <c r="Y6279" i="1"/>
  <c r="T6279" i="1"/>
  <c r="Q6279" i="1"/>
  <c r="N6279" i="1"/>
  <c r="BA6278" i="1"/>
  <c r="AV6278" i="1"/>
  <c r="AQ6278" i="1"/>
  <c r="AN6278" i="1"/>
  <c r="AK6278" i="1"/>
  <c r="AE6278" i="1"/>
  <c r="AB6278" i="1"/>
  <c r="Y6278" i="1"/>
  <c r="T6278" i="1"/>
  <c r="Q6278" i="1"/>
  <c r="N6278" i="1"/>
  <c r="BA6277" i="1"/>
  <c r="AV6277" i="1"/>
  <c r="AQ6277" i="1"/>
  <c r="AN6277" i="1"/>
  <c r="AK6277" i="1"/>
  <c r="AE6277" i="1"/>
  <c r="AB6277" i="1"/>
  <c r="Y6277" i="1"/>
  <c r="T6277" i="1"/>
  <c r="Q6277" i="1"/>
  <c r="N6277" i="1"/>
  <c r="BA6276" i="1"/>
  <c r="AV6276" i="1"/>
  <c r="AQ6276" i="1"/>
  <c r="AN6276" i="1"/>
  <c r="AK6276" i="1"/>
  <c r="AE6276" i="1"/>
  <c r="AB6276" i="1"/>
  <c r="Y6276" i="1"/>
  <c r="T6276" i="1"/>
  <c r="Q6276" i="1"/>
  <c r="N6276" i="1"/>
  <c r="BA6275" i="1"/>
  <c r="AV6275" i="1"/>
  <c r="AQ6275" i="1"/>
  <c r="AN6275" i="1"/>
  <c r="AK6275" i="1"/>
  <c r="AE6275" i="1"/>
  <c r="AB6275" i="1"/>
  <c r="Y6275" i="1"/>
  <c r="T6275" i="1"/>
  <c r="Q6275" i="1"/>
  <c r="N6275" i="1"/>
  <c r="BA6274" i="1"/>
  <c r="AV6274" i="1"/>
  <c r="AQ6274" i="1"/>
  <c r="AN6274" i="1"/>
  <c r="AK6274" i="1"/>
  <c r="AE6274" i="1"/>
  <c r="AB6274" i="1"/>
  <c r="Y6274" i="1"/>
  <c r="T6274" i="1"/>
  <c r="Q6274" i="1"/>
  <c r="N6274" i="1"/>
  <c r="BA6273" i="1"/>
  <c r="AV6273" i="1"/>
  <c r="AQ6273" i="1"/>
  <c r="AN6273" i="1"/>
  <c r="AK6273" i="1"/>
  <c r="AE6273" i="1"/>
  <c r="AB6273" i="1"/>
  <c r="Y6273" i="1"/>
  <c r="T6273" i="1"/>
  <c r="Q6273" i="1"/>
  <c r="N6273" i="1"/>
  <c r="BA6272" i="1"/>
  <c r="AV6272" i="1"/>
  <c r="AQ6272" i="1"/>
  <c r="AN6272" i="1"/>
  <c r="AK6272" i="1"/>
  <c r="AE6272" i="1"/>
  <c r="AB6272" i="1"/>
  <c r="Y6272" i="1"/>
  <c r="T6272" i="1"/>
  <c r="Q6272" i="1"/>
  <c r="N6272" i="1"/>
  <c r="BA6271" i="1"/>
  <c r="AV6271" i="1"/>
  <c r="AQ6271" i="1"/>
  <c r="AN6271" i="1"/>
  <c r="AK6271" i="1"/>
  <c r="AE6271" i="1"/>
  <c r="AB6271" i="1"/>
  <c r="Y6271" i="1"/>
  <c r="T6271" i="1"/>
  <c r="Q6271" i="1"/>
  <c r="N6271" i="1"/>
  <c r="BA6270" i="1"/>
  <c r="AV6270" i="1"/>
  <c r="AQ6270" i="1"/>
  <c r="AN6270" i="1"/>
  <c r="AK6270" i="1"/>
  <c r="AE6270" i="1"/>
  <c r="AB6270" i="1"/>
  <c r="Y6270" i="1"/>
  <c r="T6270" i="1"/>
  <c r="Q6270" i="1"/>
  <c r="N6270" i="1"/>
  <c r="BA6269" i="1"/>
  <c r="AV6269" i="1"/>
  <c r="AQ6269" i="1"/>
  <c r="AN6269" i="1"/>
  <c r="AK6269" i="1"/>
  <c r="AE6269" i="1"/>
  <c r="AB6269" i="1"/>
  <c r="Y6269" i="1"/>
  <c r="T6269" i="1"/>
  <c r="Q6269" i="1"/>
  <c r="N6269" i="1"/>
  <c r="BA6268" i="1"/>
  <c r="AV6268" i="1"/>
  <c r="AQ6268" i="1"/>
  <c r="AN6268" i="1"/>
  <c r="AK6268" i="1"/>
  <c r="AE6268" i="1"/>
  <c r="AB6268" i="1"/>
  <c r="Y6268" i="1"/>
  <c r="T6268" i="1"/>
  <c r="Q6268" i="1"/>
  <c r="N6268" i="1"/>
  <c r="BA6267" i="1"/>
  <c r="AV6267" i="1"/>
  <c r="AQ6267" i="1"/>
  <c r="AN6267" i="1"/>
  <c r="AK6267" i="1"/>
  <c r="AE6267" i="1"/>
  <c r="AB6267" i="1"/>
  <c r="Y6267" i="1"/>
  <c r="T6267" i="1"/>
  <c r="Q6267" i="1"/>
  <c r="N6267" i="1"/>
  <c r="BA6266" i="1"/>
  <c r="AV6266" i="1"/>
  <c r="AQ6266" i="1"/>
  <c r="AN6266" i="1"/>
  <c r="AK6266" i="1"/>
  <c r="AE6266" i="1"/>
  <c r="AB6266" i="1"/>
  <c r="Y6266" i="1"/>
  <c r="T6266" i="1"/>
  <c r="Q6266" i="1"/>
  <c r="N6266" i="1"/>
  <c r="BA6265" i="1"/>
  <c r="AV6265" i="1"/>
  <c r="AQ6265" i="1"/>
  <c r="AN6265" i="1"/>
  <c r="AK6265" i="1"/>
  <c r="AE6265" i="1"/>
  <c r="AB6265" i="1"/>
  <c r="Y6265" i="1"/>
  <c r="T6265" i="1"/>
  <c r="Q6265" i="1"/>
  <c r="N6265" i="1"/>
  <c r="BA6264" i="1"/>
  <c r="AV6264" i="1"/>
  <c r="AQ6264" i="1"/>
  <c r="AN6264" i="1"/>
  <c r="AK6264" i="1"/>
  <c r="AE6264" i="1"/>
  <c r="AB6264" i="1"/>
  <c r="Y6264" i="1"/>
  <c r="T6264" i="1"/>
  <c r="Q6264" i="1"/>
  <c r="N6264" i="1"/>
  <c r="BA6263" i="1"/>
  <c r="AV6263" i="1"/>
  <c r="AQ6263" i="1"/>
  <c r="AN6263" i="1"/>
  <c r="AK6263" i="1"/>
  <c r="AE6263" i="1"/>
  <c r="AB6263" i="1"/>
  <c r="Y6263" i="1"/>
  <c r="T6263" i="1"/>
  <c r="Q6263" i="1"/>
  <c r="N6263" i="1"/>
  <c r="BA6262" i="1"/>
  <c r="AV6262" i="1"/>
  <c r="AQ6262" i="1"/>
  <c r="AN6262" i="1"/>
  <c r="AK6262" i="1"/>
  <c r="AE6262" i="1"/>
  <c r="AB6262" i="1"/>
  <c r="Y6262" i="1"/>
  <c r="T6262" i="1"/>
  <c r="Q6262" i="1"/>
  <c r="N6262" i="1"/>
  <c r="BA6261" i="1"/>
  <c r="AV6261" i="1"/>
  <c r="AQ6261" i="1"/>
  <c r="AN6261" i="1"/>
  <c r="AK6261" i="1"/>
  <c r="AE6261" i="1"/>
  <c r="AB6261" i="1"/>
  <c r="Y6261" i="1"/>
  <c r="T6261" i="1"/>
  <c r="Q6261" i="1"/>
  <c r="N6261" i="1"/>
  <c r="BA6260" i="1"/>
  <c r="AV6260" i="1"/>
  <c r="AQ6260" i="1"/>
  <c r="AN6260" i="1"/>
  <c r="AK6260" i="1"/>
  <c r="AE6260" i="1"/>
  <c r="AB6260" i="1"/>
  <c r="Y6260" i="1"/>
  <c r="T6260" i="1"/>
  <c r="Q6260" i="1"/>
  <c r="N6260" i="1"/>
  <c r="BA6259" i="1"/>
  <c r="AV6259" i="1"/>
  <c r="AQ6259" i="1"/>
  <c r="AN6259" i="1"/>
  <c r="AK6259" i="1"/>
  <c r="AE6259" i="1"/>
  <c r="AB6259" i="1"/>
  <c r="Y6259" i="1"/>
  <c r="T6259" i="1"/>
  <c r="Q6259" i="1"/>
  <c r="N6259" i="1"/>
  <c r="BA6258" i="1"/>
  <c r="AV6258" i="1"/>
  <c r="AQ6258" i="1"/>
  <c r="AN6258" i="1"/>
  <c r="AK6258" i="1"/>
  <c r="AE6258" i="1"/>
  <c r="AB6258" i="1"/>
  <c r="Y6258" i="1"/>
  <c r="T6258" i="1"/>
  <c r="Q6258" i="1"/>
  <c r="N6258" i="1"/>
  <c r="BA6257" i="1"/>
  <c r="AV6257" i="1"/>
  <c r="AQ6257" i="1"/>
  <c r="AN6257" i="1"/>
  <c r="AK6257" i="1"/>
  <c r="AE6257" i="1"/>
  <c r="AB6257" i="1"/>
  <c r="Y6257" i="1"/>
  <c r="T6257" i="1"/>
  <c r="Q6257" i="1"/>
  <c r="N6257" i="1"/>
  <c r="BA6256" i="1"/>
  <c r="AV6256" i="1"/>
  <c r="AQ6256" i="1"/>
  <c r="AN6256" i="1"/>
  <c r="AK6256" i="1"/>
  <c r="AE6256" i="1"/>
  <c r="AB6256" i="1"/>
  <c r="Y6256" i="1"/>
  <c r="T6256" i="1"/>
  <c r="Q6256" i="1"/>
  <c r="N6256" i="1"/>
  <c r="BA6255" i="1"/>
  <c r="AV6255" i="1"/>
  <c r="AQ6255" i="1"/>
  <c r="AN6255" i="1"/>
  <c r="AK6255" i="1"/>
  <c r="AE6255" i="1"/>
  <c r="AB6255" i="1"/>
  <c r="Y6255" i="1"/>
  <c r="T6255" i="1"/>
  <c r="Q6255" i="1"/>
  <c r="N6255" i="1"/>
  <c r="BA6254" i="1"/>
  <c r="AV6254" i="1"/>
  <c r="AQ6254" i="1"/>
  <c r="AN6254" i="1"/>
  <c r="AK6254" i="1"/>
  <c r="AE6254" i="1"/>
  <c r="AB6254" i="1"/>
  <c r="Y6254" i="1"/>
  <c r="T6254" i="1"/>
  <c r="Q6254" i="1"/>
  <c r="N6254" i="1"/>
  <c r="BA6253" i="1"/>
  <c r="AV6253" i="1"/>
  <c r="AQ6253" i="1"/>
  <c r="AN6253" i="1"/>
  <c r="AK6253" i="1"/>
  <c r="AE6253" i="1"/>
  <c r="AB6253" i="1"/>
  <c r="Y6253" i="1"/>
  <c r="T6253" i="1"/>
  <c r="Q6253" i="1"/>
  <c r="N6253" i="1"/>
  <c r="BA6252" i="1"/>
  <c r="AV6252" i="1"/>
  <c r="AQ6252" i="1"/>
  <c r="AN6252" i="1"/>
  <c r="AK6252" i="1"/>
  <c r="AE6252" i="1"/>
  <c r="AB6252" i="1"/>
  <c r="Y6252" i="1"/>
  <c r="T6252" i="1"/>
  <c r="Q6252" i="1"/>
  <c r="N6252" i="1"/>
  <c r="BA6251" i="1"/>
  <c r="AV6251" i="1"/>
  <c r="AQ6251" i="1"/>
  <c r="AN6251" i="1"/>
  <c r="AK6251" i="1"/>
  <c r="AE6251" i="1"/>
  <c r="AB6251" i="1"/>
  <c r="Y6251" i="1"/>
  <c r="T6251" i="1"/>
  <c r="Q6251" i="1"/>
  <c r="N6251" i="1"/>
  <c r="BA6250" i="1"/>
  <c r="AV6250" i="1"/>
  <c r="AQ6250" i="1"/>
  <c r="AN6250" i="1"/>
  <c r="AK6250" i="1"/>
  <c r="AE6250" i="1"/>
  <c r="AB6250" i="1"/>
  <c r="Y6250" i="1"/>
  <c r="T6250" i="1"/>
  <c r="Q6250" i="1"/>
  <c r="N6250" i="1"/>
  <c r="BA6249" i="1"/>
  <c r="AV6249" i="1"/>
  <c r="AQ6249" i="1"/>
  <c r="AN6249" i="1"/>
  <c r="AK6249" i="1"/>
  <c r="AE6249" i="1"/>
  <c r="AB6249" i="1"/>
  <c r="Y6249" i="1"/>
  <c r="T6249" i="1"/>
  <c r="Q6249" i="1"/>
  <c r="N6249" i="1"/>
  <c r="BA6248" i="1"/>
  <c r="AV6248" i="1"/>
  <c r="AQ6248" i="1"/>
  <c r="AN6248" i="1"/>
  <c r="AK6248" i="1"/>
  <c r="AE6248" i="1"/>
  <c r="AB6248" i="1"/>
  <c r="Y6248" i="1"/>
  <c r="T6248" i="1"/>
  <c r="Q6248" i="1"/>
  <c r="N6248" i="1"/>
  <c r="BA6247" i="1"/>
  <c r="AV6247" i="1"/>
  <c r="AQ6247" i="1"/>
  <c r="AN6247" i="1"/>
  <c r="AK6247" i="1"/>
  <c r="AE6247" i="1"/>
  <c r="AB6247" i="1"/>
  <c r="Y6247" i="1"/>
  <c r="T6247" i="1"/>
  <c r="Q6247" i="1"/>
  <c r="N6247" i="1"/>
  <c r="BA6246" i="1"/>
  <c r="AV6246" i="1"/>
  <c r="AQ6246" i="1"/>
  <c r="AN6246" i="1"/>
  <c r="AK6246" i="1"/>
  <c r="AE6246" i="1"/>
  <c r="AB6246" i="1"/>
  <c r="Y6246" i="1"/>
  <c r="T6246" i="1"/>
  <c r="Q6246" i="1"/>
  <c r="N6246" i="1"/>
  <c r="BA6245" i="1"/>
  <c r="AV6245" i="1"/>
  <c r="AQ6245" i="1"/>
  <c r="AN6245" i="1"/>
  <c r="AK6245" i="1"/>
  <c r="AE6245" i="1"/>
  <c r="AB6245" i="1"/>
  <c r="Y6245" i="1"/>
  <c r="T6245" i="1"/>
  <c r="Q6245" i="1"/>
  <c r="N6245" i="1"/>
  <c r="BA6244" i="1"/>
  <c r="AV6244" i="1"/>
  <c r="AQ6244" i="1"/>
  <c r="AN6244" i="1"/>
  <c r="AK6244" i="1"/>
  <c r="AE6244" i="1"/>
  <c r="AB6244" i="1"/>
  <c r="Y6244" i="1"/>
  <c r="T6244" i="1"/>
  <c r="Q6244" i="1"/>
  <c r="N6244" i="1"/>
  <c r="BA6243" i="1"/>
  <c r="AV6243" i="1"/>
  <c r="AQ6243" i="1"/>
  <c r="AN6243" i="1"/>
  <c r="AK6243" i="1"/>
  <c r="AE6243" i="1"/>
  <c r="AB6243" i="1"/>
  <c r="Y6243" i="1"/>
  <c r="T6243" i="1"/>
  <c r="Q6243" i="1"/>
  <c r="N6243" i="1"/>
  <c r="BA6242" i="1"/>
  <c r="AV6242" i="1"/>
  <c r="AQ6242" i="1"/>
  <c r="AN6242" i="1"/>
  <c r="AK6242" i="1"/>
  <c r="AE6242" i="1"/>
  <c r="AB6242" i="1"/>
  <c r="Y6242" i="1"/>
  <c r="T6242" i="1"/>
  <c r="Q6242" i="1"/>
  <c r="N6242" i="1"/>
  <c r="BA6241" i="1"/>
  <c r="AV6241" i="1"/>
  <c r="AQ6241" i="1"/>
  <c r="AN6241" i="1"/>
  <c r="AK6241" i="1"/>
  <c r="AE6241" i="1"/>
  <c r="AB6241" i="1"/>
  <c r="Y6241" i="1"/>
  <c r="T6241" i="1"/>
  <c r="Q6241" i="1"/>
  <c r="N6241" i="1"/>
  <c r="BA6240" i="1"/>
  <c r="AV6240" i="1"/>
  <c r="AQ6240" i="1"/>
  <c r="AN6240" i="1"/>
  <c r="AK6240" i="1"/>
  <c r="AE6240" i="1"/>
  <c r="AB6240" i="1"/>
  <c r="Y6240" i="1"/>
  <c r="T6240" i="1"/>
  <c r="Q6240" i="1"/>
  <c r="N6240" i="1"/>
  <c r="BA6239" i="1"/>
  <c r="AV6239" i="1"/>
  <c r="AQ6239" i="1"/>
  <c r="AN6239" i="1"/>
  <c r="AK6239" i="1"/>
  <c r="AE6239" i="1"/>
  <c r="AB6239" i="1"/>
  <c r="Y6239" i="1"/>
  <c r="T6239" i="1"/>
  <c r="Q6239" i="1"/>
  <c r="N6239" i="1"/>
  <c r="BA6238" i="1"/>
  <c r="AV6238" i="1"/>
  <c r="AQ6238" i="1"/>
  <c r="AN6238" i="1"/>
  <c r="AK6238" i="1"/>
  <c r="AE6238" i="1"/>
  <c r="AB6238" i="1"/>
  <c r="Y6238" i="1"/>
  <c r="T6238" i="1"/>
  <c r="Q6238" i="1"/>
  <c r="N6238" i="1"/>
  <c r="BA6237" i="1"/>
  <c r="AV6237" i="1"/>
  <c r="AQ6237" i="1"/>
  <c r="AN6237" i="1"/>
  <c r="AK6237" i="1"/>
  <c r="AE6237" i="1"/>
  <c r="AB6237" i="1"/>
  <c r="Y6237" i="1"/>
  <c r="T6237" i="1"/>
  <c r="Q6237" i="1"/>
  <c r="N6237" i="1"/>
  <c r="BA6236" i="1"/>
  <c r="AV6236" i="1"/>
  <c r="AQ6236" i="1"/>
  <c r="AN6236" i="1"/>
  <c r="AK6236" i="1"/>
  <c r="AE6236" i="1"/>
  <c r="AB6236" i="1"/>
  <c r="Y6236" i="1"/>
  <c r="T6236" i="1"/>
  <c r="Q6236" i="1"/>
  <c r="N6236" i="1"/>
  <c r="BA6235" i="1"/>
  <c r="AV6235" i="1"/>
  <c r="AQ6235" i="1"/>
  <c r="AN6235" i="1"/>
  <c r="AK6235" i="1"/>
  <c r="AE6235" i="1"/>
  <c r="AB6235" i="1"/>
  <c r="Y6235" i="1"/>
  <c r="T6235" i="1"/>
  <c r="Q6235" i="1"/>
  <c r="N6235" i="1"/>
  <c r="BA6234" i="1"/>
  <c r="AV6234" i="1"/>
  <c r="AQ6234" i="1"/>
  <c r="AN6234" i="1"/>
  <c r="AK6234" i="1"/>
  <c r="AE6234" i="1"/>
  <c r="AB6234" i="1"/>
  <c r="Y6234" i="1"/>
  <c r="T6234" i="1"/>
  <c r="Q6234" i="1"/>
  <c r="N6234" i="1"/>
  <c r="BA6233" i="1"/>
  <c r="AV6233" i="1"/>
  <c r="AQ6233" i="1"/>
  <c r="AN6233" i="1"/>
  <c r="AK6233" i="1"/>
  <c r="AE6233" i="1"/>
  <c r="AB6233" i="1"/>
  <c r="Y6233" i="1"/>
  <c r="T6233" i="1"/>
  <c r="Q6233" i="1"/>
  <c r="N6233" i="1"/>
  <c r="BA6232" i="1"/>
  <c r="AV6232" i="1"/>
  <c r="AQ6232" i="1"/>
  <c r="AN6232" i="1"/>
  <c r="AK6232" i="1"/>
  <c r="AE6232" i="1"/>
  <c r="AB6232" i="1"/>
  <c r="Y6232" i="1"/>
  <c r="T6232" i="1"/>
  <c r="Q6232" i="1"/>
  <c r="N6232" i="1"/>
  <c r="BA6231" i="1"/>
  <c r="AV6231" i="1"/>
  <c r="AQ6231" i="1"/>
  <c r="AN6231" i="1"/>
  <c r="AK6231" i="1"/>
  <c r="AE6231" i="1"/>
  <c r="AB6231" i="1"/>
  <c r="Y6231" i="1"/>
  <c r="T6231" i="1"/>
  <c r="Q6231" i="1"/>
  <c r="N6231" i="1"/>
  <c r="BA6230" i="1"/>
  <c r="AV6230" i="1"/>
  <c r="AQ6230" i="1"/>
  <c r="AN6230" i="1"/>
  <c r="AK6230" i="1"/>
  <c r="AE6230" i="1"/>
  <c r="AB6230" i="1"/>
  <c r="Y6230" i="1"/>
  <c r="T6230" i="1"/>
  <c r="Q6230" i="1"/>
  <c r="N6230" i="1"/>
  <c r="BA6229" i="1"/>
  <c r="AV6229" i="1"/>
  <c r="AQ6229" i="1"/>
  <c r="AN6229" i="1"/>
  <c r="AK6229" i="1"/>
  <c r="AE6229" i="1"/>
  <c r="AB6229" i="1"/>
  <c r="Y6229" i="1"/>
  <c r="T6229" i="1"/>
  <c r="Q6229" i="1"/>
  <c r="N6229" i="1"/>
  <c r="BA6228" i="1"/>
  <c r="AV6228" i="1"/>
  <c r="AQ6228" i="1"/>
  <c r="AN6228" i="1"/>
  <c r="AK6228" i="1"/>
  <c r="AE6228" i="1"/>
  <c r="AB6228" i="1"/>
  <c r="Y6228" i="1"/>
  <c r="T6228" i="1"/>
  <c r="Q6228" i="1"/>
  <c r="N6228" i="1"/>
  <c r="BA6227" i="1"/>
  <c r="AV6227" i="1"/>
  <c r="AQ6227" i="1"/>
  <c r="AN6227" i="1"/>
  <c r="AK6227" i="1"/>
  <c r="AE6227" i="1"/>
  <c r="AB6227" i="1"/>
  <c r="Y6227" i="1"/>
  <c r="T6227" i="1"/>
  <c r="Q6227" i="1"/>
  <c r="N6227" i="1"/>
  <c r="BA6226" i="1"/>
  <c r="AV6226" i="1"/>
  <c r="AQ6226" i="1"/>
  <c r="AN6226" i="1"/>
  <c r="AK6226" i="1"/>
  <c r="AE6226" i="1"/>
  <c r="AB6226" i="1"/>
  <c r="Y6226" i="1"/>
  <c r="T6226" i="1"/>
  <c r="Q6226" i="1"/>
  <c r="N6226" i="1"/>
  <c r="BA6225" i="1"/>
  <c r="AV6225" i="1"/>
  <c r="AQ6225" i="1"/>
  <c r="AN6225" i="1"/>
  <c r="AK6225" i="1"/>
  <c r="AE6225" i="1"/>
  <c r="AB6225" i="1"/>
  <c r="Y6225" i="1"/>
  <c r="T6225" i="1"/>
  <c r="Q6225" i="1"/>
  <c r="N6225" i="1"/>
  <c r="BA6224" i="1"/>
  <c r="AV6224" i="1"/>
  <c r="AQ6224" i="1"/>
  <c r="AN6224" i="1"/>
  <c r="AK6224" i="1"/>
  <c r="AE6224" i="1"/>
  <c r="AB6224" i="1"/>
  <c r="Y6224" i="1"/>
  <c r="T6224" i="1"/>
  <c r="Q6224" i="1"/>
  <c r="N6224" i="1"/>
  <c r="BA6223" i="1"/>
  <c r="AV6223" i="1"/>
  <c r="AQ6223" i="1"/>
  <c r="AN6223" i="1"/>
  <c r="AK6223" i="1"/>
  <c r="AE6223" i="1"/>
  <c r="AB6223" i="1"/>
  <c r="Y6223" i="1"/>
  <c r="T6223" i="1"/>
  <c r="Q6223" i="1"/>
  <c r="N6223" i="1"/>
  <c r="BA6222" i="1"/>
  <c r="AV6222" i="1"/>
  <c r="AQ6222" i="1"/>
  <c r="AN6222" i="1"/>
  <c r="AK6222" i="1"/>
  <c r="AE6222" i="1"/>
  <c r="AB6222" i="1"/>
  <c r="Y6222" i="1"/>
  <c r="T6222" i="1"/>
  <c r="Q6222" i="1"/>
  <c r="N6222" i="1"/>
  <c r="BA6221" i="1"/>
  <c r="AV6221" i="1"/>
  <c r="AQ6221" i="1"/>
  <c r="AN6221" i="1"/>
  <c r="AK6221" i="1"/>
  <c r="AE6221" i="1"/>
  <c r="AB6221" i="1"/>
  <c r="Y6221" i="1"/>
  <c r="T6221" i="1"/>
  <c r="Q6221" i="1"/>
  <c r="N6221" i="1"/>
  <c r="BA6220" i="1"/>
  <c r="AV6220" i="1"/>
  <c r="AQ6220" i="1"/>
  <c r="AN6220" i="1"/>
  <c r="AK6220" i="1"/>
  <c r="AE6220" i="1"/>
  <c r="AB6220" i="1"/>
  <c r="Y6220" i="1"/>
  <c r="T6220" i="1"/>
  <c r="Q6220" i="1"/>
  <c r="N6220" i="1"/>
  <c r="BA6219" i="1"/>
  <c r="AV6219" i="1"/>
  <c r="AQ6219" i="1"/>
  <c r="AN6219" i="1"/>
  <c r="AK6219" i="1"/>
  <c r="AE6219" i="1"/>
  <c r="AB6219" i="1"/>
  <c r="Y6219" i="1"/>
  <c r="T6219" i="1"/>
  <c r="Q6219" i="1"/>
  <c r="N6219" i="1"/>
  <c r="BA6218" i="1"/>
  <c r="AV6218" i="1"/>
  <c r="AQ6218" i="1"/>
  <c r="AN6218" i="1"/>
  <c r="AK6218" i="1"/>
  <c r="AE6218" i="1"/>
  <c r="AB6218" i="1"/>
  <c r="Y6218" i="1"/>
  <c r="T6218" i="1"/>
  <c r="Q6218" i="1"/>
  <c r="N6218" i="1"/>
  <c r="BA6217" i="1"/>
  <c r="AV6217" i="1"/>
  <c r="AQ6217" i="1"/>
  <c r="AN6217" i="1"/>
  <c r="AK6217" i="1"/>
  <c r="AE6217" i="1"/>
  <c r="AB6217" i="1"/>
  <c r="Y6217" i="1"/>
  <c r="T6217" i="1"/>
  <c r="Q6217" i="1"/>
  <c r="N6217" i="1"/>
  <c r="BA6216" i="1"/>
  <c r="AV6216" i="1"/>
  <c r="AQ6216" i="1"/>
  <c r="AN6216" i="1"/>
  <c r="AK6216" i="1"/>
  <c r="AE6216" i="1"/>
  <c r="AB6216" i="1"/>
  <c r="Y6216" i="1"/>
  <c r="T6216" i="1"/>
  <c r="Q6216" i="1"/>
  <c r="N6216" i="1"/>
  <c r="BA6215" i="1"/>
  <c r="AV6215" i="1"/>
  <c r="AQ6215" i="1"/>
  <c r="AN6215" i="1"/>
  <c r="AK6215" i="1"/>
  <c r="AE6215" i="1"/>
  <c r="AB6215" i="1"/>
  <c r="Y6215" i="1"/>
  <c r="T6215" i="1"/>
  <c r="Q6215" i="1"/>
  <c r="N6215" i="1"/>
  <c r="BA6214" i="1"/>
  <c r="AV6214" i="1"/>
  <c r="AQ6214" i="1"/>
  <c r="AN6214" i="1"/>
  <c r="AK6214" i="1"/>
  <c r="AE6214" i="1"/>
  <c r="AB6214" i="1"/>
  <c r="Y6214" i="1"/>
  <c r="T6214" i="1"/>
  <c r="Q6214" i="1"/>
  <c r="N6214" i="1"/>
  <c r="BA6213" i="1"/>
  <c r="AV6213" i="1"/>
  <c r="AQ6213" i="1"/>
  <c r="AN6213" i="1"/>
  <c r="AK6213" i="1"/>
  <c r="AE6213" i="1"/>
  <c r="AB6213" i="1"/>
  <c r="Y6213" i="1"/>
  <c r="T6213" i="1"/>
  <c r="Q6213" i="1"/>
  <c r="N6213" i="1"/>
  <c r="BA6212" i="1"/>
  <c r="AV6212" i="1"/>
  <c r="AQ6212" i="1"/>
  <c r="AN6212" i="1"/>
  <c r="AK6212" i="1"/>
  <c r="AE6212" i="1"/>
  <c r="AB6212" i="1"/>
  <c r="Y6212" i="1"/>
  <c r="T6212" i="1"/>
  <c r="Q6212" i="1"/>
  <c r="N6212" i="1"/>
  <c r="BA6211" i="1"/>
  <c r="AV6211" i="1"/>
  <c r="AQ6211" i="1"/>
  <c r="AN6211" i="1"/>
  <c r="AK6211" i="1"/>
  <c r="AE6211" i="1"/>
  <c r="AB6211" i="1"/>
  <c r="Y6211" i="1"/>
  <c r="T6211" i="1"/>
  <c r="Q6211" i="1"/>
  <c r="N6211" i="1"/>
  <c r="BA6210" i="1"/>
  <c r="AV6210" i="1"/>
  <c r="AQ6210" i="1"/>
  <c r="AN6210" i="1"/>
  <c r="AK6210" i="1"/>
  <c r="AE6210" i="1"/>
  <c r="AB6210" i="1"/>
  <c r="Y6210" i="1"/>
  <c r="T6210" i="1"/>
  <c r="Q6210" i="1"/>
  <c r="N6210" i="1"/>
  <c r="BA6209" i="1"/>
  <c r="AV6209" i="1"/>
  <c r="AQ6209" i="1"/>
  <c r="AN6209" i="1"/>
  <c r="AK6209" i="1"/>
  <c r="AE6209" i="1"/>
  <c r="AB6209" i="1"/>
  <c r="Y6209" i="1"/>
  <c r="T6209" i="1"/>
  <c r="Q6209" i="1"/>
  <c r="N6209" i="1"/>
  <c r="BA6208" i="1"/>
  <c r="AV6208" i="1"/>
  <c r="AQ6208" i="1"/>
  <c r="AN6208" i="1"/>
  <c r="AK6208" i="1"/>
  <c r="AE6208" i="1"/>
  <c r="AB6208" i="1"/>
  <c r="Y6208" i="1"/>
  <c r="T6208" i="1"/>
  <c r="Q6208" i="1"/>
  <c r="N6208" i="1"/>
  <c r="BA6207" i="1"/>
  <c r="AV6207" i="1"/>
  <c r="AQ6207" i="1"/>
  <c r="AN6207" i="1"/>
  <c r="AK6207" i="1"/>
  <c r="AE6207" i="1"/>
  <c r="AB6207" i="1"/>
  <c r="Y6207" i="1"/>
  <c r="T6207" i="1"/>
  <c r="Q6207" i="1"/>
  <c r="N6207" i="1"/>
  <c r="BA6206" i="1"/>
  <c r="AV6206" i="1"/>
  <c r="AQ6206" i="1"/>
  <c r="AN6206" i="1"/>
  <c r="AK6206" i="1"/>
  <c r="AE6206" i="1"/>
  <c r="AB6206" i="1"/>
  <c r="Y6206" i="1"/>
  <c r="T6206" i="1"/>
  <c r="Q6206" i="1"/>
  <c r="N6206" i="1"/>
  <c r="BA6205" i="1"/>
  <c r="AV6205" i="1"/>
  <c r="AQ6205" i="1"/>
  <c r="AN6205" i="1"/>
  <c r="AK6205" i="1"/>
  <c r="AE6205" i="1"/>
  <c r="AB6205" i="1"/>
  <c r="Y6205" i="1"/>
  <c r="T6205" i="1"/>
  <c r="Q6205" i="1"/>
  <c r="N6205" i="1"/>
  <c r="BA6204" i="1"/>
  <c r="AV6204" i="1"/>
  <c r="AQ6204" i="1"/>
  <c r="AN6204" i="1"/>
  <c r="AK6204" i="1"/>
  <c r="AE6204" i="1"/>
  <c r="AB6204" i="1"/>
  <c r="Y6204" i="1"/>
  <c r="T6204" i="1"/>
  <c r="Q6204" i="1"/>
  <c r="N6204" i="1"/>
  <c r="BA6203" i="1"/>
  <c r="AV6203" i="1"/>
  <c r="AQ6203" i="1"/>
  <c r="AN6203" i="1"/>
  <c r="AK6203" i="1"/>
  <c r="AE6203" i="1"/>
  <c r="AB6203" i="1"/>
  <c r="Y6203" i="1"/>
  <c r="T6203" i="1"/>
  <c r="Q6203" i="1"/>
  <c r="N6203" i="1"/>
  <c r="BA6202" i="1"/>
  <c r="AV6202" i="1"/>
  <c r="AQ6202" i="1"/>
  <c r="AN6202" i="1"/>
  <c r="AK6202" i="1"/>
  <c r="AE6202" i="1"/>
  <c r="AB6202" i="1"/>
  <c r="Y6202" i="1"/>
  <c r="T6202" i="1"/>
  <c r="Q6202" i="1"/>
  <c r="N6202" i="1"/>
  <c r="BA6201" i="1"/>
  <c r="AV6201" i="1"/>
  <c r="AQ6201" i="1"/>
  <c r="AN6201" i="1"/>
  <c r="AK6201" i="1"/>
  <c r="AE6201" i="1"/>
  <c r="AB6201" i="1"/>
  <c r="Y6201" i="1"/>
  <c r="T6201" i="1"/>
  <c r="Q6201" i="1"/>
  <c r="N6201" i="1"/>
  <c r="BA6200" i="1"/>
  <c r="AV6200" i="1"/>
  <c r="AQ6200" i="1"/>
  <c r="AN6200" i="1"/>
  <c r="AK6200" i="1"/>
  <c r="AE6200" i="1"/>
  <c r="AB6200" i="1"/>
  <c r="Y6200" i="1"/>
  <c r="T6200" i="1"/>
  <c r="Q6200" i="1"/>
  <c r="N6200" i="1"/>
  <c r="BA6199" i="1"/>
  <c r="AV6199" i="1"/>
  <c r="AQ6199" i="1"/>
  <c r="AN6199" i="1"/>
  <c r="AK6199" i="1"/>
  <c r="AE6199" i="1"/>
  <c r="AB6199" i="1"/>
  <c r="Y6199" i="1"/>
  <c r="T6199" i="1"/>
  <c r="Q6199" i="1"/>
  <c r="N6199" i="1"/>
  <c r="BA6198" i="1"/>
  <c r="AV6198" i="1"/>
  <c r="AQ6198" i="1"/>
  <c r="AN6198" i="1"/>
  <c r="AK6198" i="1"/>
  <c r="AE6198" i="1"/>
  <c r="AB6198" i="1"/>
  <c r="Y6198" i="1"/>
  <c r="T6198" i="1"/>
  <c r="Q6198" i="1"/>
  <c r="N6198" i="1"/>
  <c r="BA6197" i="1"/>
  <c r="AV6197" i="1"/>
  <c r="AQ6197" i="1"/>
  <c r="AN6197" i="1"/>
  <c r="AK6197" i="1"/>
  <c r="AE6197" i="1"/>
  <c r="AB6197" i="1"/>
  <c r="Y6197" i="1"/>
  <c r="T6197" i="1"/>
  <c r="Q6197" i="1"/>
  <c r="N6197" i="1"/>
  <c r="BA6196" i="1"/>
  <c r="AV6196" i="1"/>
  <c r="AQ6196" i="1"/>
  <c r="AN6196" i="1"/>
  <c r="AK6196" i="1"/>
  <c r="AE6196" i="1"/>
  <c r="AB6196" i="1"/>
  <c r="Y6196" i="1"/>
  <c r="T6196" i="1"/>
  <c r="Q6196" i="1"/>
  <c r="N6196" i="1"/>
  <c r="BA6195" i="1"/>
  <c r="AV6195" i="1"/>
  <c r="AQ6195" i="1"/>
  <c r="AN6195" i="1"/>
  <c r="AK6195" i="1"/>
  <c r="AE6195" i="1"/>
  <c r="AB6195" i="1"/>
  <c r="Y6195" i="1"/>
  <c r="T6195" i="1"/>
  <c r="Q6195" i="1"/>
  <c r="N6195" i="1"/>
  <c r="BA6194" i="1"/>
  <c r="AV6194" i="1"/>
  <c r="AQ6194" i="1"/>
  <c r="AN6194" i="1"/>
  <c r="AK6194" i="1"/>
  <c r="AE6194" i="1"/>
  <c r="AB6194" i="1"/>
  <c r="Y6194" i="1"/>
  <c r="T6194" i="1"/>
  <c r="Q6194" i="1"/>
  <c r="N6194" i="1"/>
  <c r="BA6193" i="1"/>
  <c r="AV6193" i="1"/>
  <c r="AQ6193" i="1"/>
  <c r="AN6193" i="1"/>
  <c r="AK6193" i="1"/>
  <c r="AE6193" i="1"/>
  <c r="AB6193" i="1"/>
  <c r="Y6193" i="1"/>
  <c r="T6193" i="1"/>
  <c r="Q6193" i="1"/>
  <c r="N6193" i="1"/>
  <c r="BA6192" i="1"/>
  <c r="AV6192" i="1"/>
  <c r="AQ6192" i="1"/>
  <c r="AN6192" i="1"/>
  <c r="AK6192" i="1"/>
  <c r="AE6192" i="1"/>
  <c r="AB6192" i="1"/>
  <c r="Y6192" i="1"/>
  <c r="T6192" i="1"/>
  <c r="Q6192" i="1"/>
  <c r="N6192" i="1"/>
  <c r="BA6191" i="1"/>
  <c r="AV6191" i="1"/>
  <c r="AQ6191" i="1"/>
  <c r="AN6191" i="1"/>
  <c r="AK6191" i="1"/>
  <c r="AE6191" i="1"/>
  <c r="AB6191" i="1"/>
  <c r="Y6191" i="1"/>
  <c r="T6191" i="1"/>
  <c r="Q6191" i="1"/>
  <c r="N6191" i="1"/>
  <c r="BA6190" i="1"/>
  <c r="AV6190" i="1"/>
  <c r="AQ6190" i="1"/>
  <c r="AN6190" i="1"/>
  <c r="AK6190" i="1"/>
  <c r="AE6190" i="1"/>
  <c r="AB6190" i="1"/>
  <c r="Y6190" i="1"/>
  <c r="T6190" i="1"/>
  <c r="Q6190" i="1"/>
  <c r="N6190" i="1"/>
  <c r="BA6189" i="1"/>
  <c r="AV6189" i="1"/>
  <c r="AQ6189" i="1"/>
  <c r="AN6189" i="1"/>
  <c r="AK6189" i="1"/>
  <c r="AE6189" i="1"/>
  <c r="AB6189" i="1"/>
  <c r="Y6189" i="1"/>
  <c r="T6189" i="1"/>
  <c r="Q6189" i="1"/>
  <c r="N6189" i="1"/>
  <c r="BA6188" i="1"/>
  <c r="AV6188" i="1"/>
  <c r="AQ6188" i="1"/>
  <c r="AN6188" i="1"/>
  <c r="AK6188" i="1"/>
  <c r="AE6188" i="1"/>
  <c r="AB6188" i="1"/>
  <c r="Y6188" i="1"/>
  <c r="T6188" i="1"/>
  <c r="Q6188" i="1"/>
  <c r="N6188" i="1"/>
  <c r="BA6187" i="1"/>
  <c r="AV6187" i="1"/>
  <c r="AQ6187" i="1"/>
  <c r="AN6187" i="1"/>
  <c r="AK6187" i="1"/>
  <c r="AE6187" i="1"/>
  <c r="AB6187" i="1"/>
  <c r="Y6187" i="1"/>
  <c r="T6187" i="1"/>
  <c r="Q6187" i="1"/>
  <c r="N6187" i="1"/>
  <c r="BA6186" i="1"/>
  <c r="AV6186" i="1"/>
  <c r="AQ6186" i="1"/>
  <c r="AN6186" i="1"/>
  <c r="AK6186" i="1"/>
  <c r="AE6186" i="1"/>
  <c r="AB6186" i="1"/>
  <c r="Y6186" i="1"/>
  <c r="T6186" i="1"/>
  <c r="Q6186" i="1"/>
  <c r="N6186" i="1"/>
  <c r="BA6185" i="1"/>
  <c r="AV6185" i="1"/>
  <c r="AQ6185" i="1"/>
  <c r="AN6185" i="1"/>
  <c r="AK6185" i="1"/>
  <c r="AE6185" i="1"/>
  <c r="AB6185" i="1"/>
  <c r="Y6185" i="1"/>
  <c r="T6185" i="1"/>
  <c r="Q6185" i="1"/>
  <c r="N6185" i="1"/>
  <c r="BA6184" i="1"/>
  <c r="AV6184" i="1"/>
  <c r="AQ6184" i="1"/>
  <c r="AN6184" i="1"/>
  <c r="AK6184" i="1"/>
  <c r="AE6184" i="1"/>
  <c r="AB6184" i="1"/>
  <c r="Y6184" i="1"/>
  <c r="T6184" i="1"/>
  <c r="Q6184" i="1"/>
  <c r="N6184" i="1"/>
  <c r="BA6183" i="1"/>
  <c r="AV6183" i="1"/>
  <c r="AQ6183" i="1"/>
  <c r="AN6183" i="1"/>
  <c r="AK6183" i="1"/>
  <c r="AE6183" i="1"/>
  <c r="AB6183" i="1"/>
  <c r="Y6183" i="1"/>
  <c r="T6183" i="1"/>
  <c r="Q6183" i="1"/>
  <c r="N6183" i="1"/>
  <c r="BA6182" i="1"/>
  <c r="AV6182" i="1"/>
  <c r="AQ6182" i="1"/>
  <c r="AN6182" i="1"/>
  <c r="AK6182" i="1"/>
  <c r="AE6182" i="1"/>
  <c r="AB6182" i="1"/>
  <c r="Y6182" i="1"/>
  <c r="T6182" i="1"/>
  <c r="Q6182" i="1"/>
  <c r="N6182" i="1"/>
  <c r="BA6181" i="1"/>
  <c r="AV6181" i="1"/>
  <c r="AQ6181" i="1"/>
  <c r="AN6181" i="1"/>
  <c r="AK6181" i="1"/>
  <c r="AE6181" i="1"/>
  <c r="AB6181" i="1"/>
  <c r="Y6181" i="1"/>
  <c r="T6181" i="1"/>
  <c r="Q6181" i="1"/>
  <c r="N6181" i="1"/>
  <c r="BA6180" i="1"/>
  <c r="AV6180" i="1"/>
  <c r="AQ6180" i="1"/>
  <c r="AN6180" i="1"/>
  <c r="AK6180" i="1"/>
  <c r="AE6180" i="1"/>
  <c r="AB6180" i="1"/>
  <c r="Y6180" i="1"/>
  <c r="T6180" i="1"/>
  <c r="Q6180" i="1"/>
  <c r="N6180" i="1"/>
  <c r="BA6179" i="1"/>
  <c r="AV6179" i="1"/>
  <c r="AQ6179" i="1"/>
  <c r="AN6179" i="1"/>
  <c r="AK6179" i="1"/>
  <c r="AE6179" i="1"/>
  <c r="AB6179" i="1"/>
  <c r="Y6179" i="1"/>
  <c r="T6179" i="1"/>
  <c r="Q6179" i="1"/>
  <c r="N6179" i="1"/>
  <c r="BA6178" i="1"/>
  <c r="AV6178" i="1"/>
  <c r="AQ6178" i="1"/>
  <c r="AN6178" i="1"/>
  <c r="AK6178" i="1"/>
  <c r="AE6178" i="1"/>
  <c r="AB6178" i="1"/>
  <c r="Y6178" i="1"/>
  <c r="T6178" i="1"/>
  <c r="Q6178" i="1"/>
  <c r="N6178" i="1"/>
  <c r="BA6177" i="1"/>
  <c r="AV6177" i="1"/>
  <c r="AQ6177" i="1"/>
  <c r="AN6177" i="1"/>
  <c r="AK6177" i="1"/>
  <c r="AE6177" i="1"/>
  <c r="AB6177" i="1"/>
  <c r="Y6177" i="1"/>
  <c r="T6177" i="1"/>
  <c r="Q6177" i="1"/>
  <c r="N6177" i="1"/>
  <c r="BA6176" i="1"/>
  <c r="AV6176" i="1"/>
  <c r="AQ6176" i="1"/>
  <c r="AN6176" i="1"/>
  <c r="AK6176" i="1"/>
  <c r="AE6176" i="1"/>
  <c r="AB6176" i="1"/>
  <c r="Y6176" i="1"/>
  <c r="T6176" i="1"/>
  <c r="Q6176" i="1"/>
  <c r="N6176" i="1"/>
  <c r="BA6175" i="1"/>
  <c r="AV6175" i="1"/>
  <c r="AQ6175" i="1"/>
  <c r="AN6175" i="1"/>
  <c r="AK6175" i="1"/>
  <c r="AE6175" i="1"/>
  <c r="AB6175" i="1"/>
  <c r="Y6175" i="1"/>
  <c r="T6175" i="1"/>
  <c r="Q6175" i="1"/>
  <c r="N6175" i="1"/>
  <c r="BA6174" i="1"/>
  <c r="AV6174" i="1"/>
  <c r="AQ6174" i="1"/>
  <c r="AN6174" i="1"/>
  <c r="AK6174" i="1"/>
  <c r="AE6174" i="1"/>
  <c r="AB6174" i="1"/>
  <c r="Y6174" i="1"/>
  <c r="T6174" i="1"/>
  <c r="Q6174" i="1"/>
  <c r="N6174" i="1"/>
  <c r="BA6173" i="1"/>
  <c r="AV6173" i="1"/>
  <c r="AQ6173" i="1"/>
  <c r="AN6173" i="1"/>
  <c r="AK6173" i="1"/>
  <c r="AE6173" i="1"/>
  <c r="AB6173" i="1"/>
  <c r="Y6173" i="1"/>
  <c r="T6173" i="1"/>
  <c r="Q6173" i="1"/>
  <c r="N6173" i="1"/>
  <c r="BA6172" i="1"/>
  <c r="AV6172" i="1"/>
  <c r="AQ6172" i="1"/>
  <c r="AN6172" i="1"/>
  <c r="AK6172" i="1"/>
  <c r="AE6172" i="1"/>
  <c r="AB6172" i="1"/>
  <c r="Y6172" i="1"/>
  <c r="T6172" i="1"/>
  <c r="Q6172" i="1"/>
  <c r="N6172" i="1"/>
  <c r="BA6171" i="1"/>
  <c r="AV6171" i="1"/>
  <c r="AQ6171" i="1"/>
  <c r="AN6171" i="1"/>
  <c r="AK6171" i="1"/>
  <c r="AE6171" i="1"/>
  <c r="AB6171" i="1"/>
  <c r="Y6171" i="1"/>
  <c r="T6171" i="1"/>
  <c r="Q6171" i="1"/>
  <c r="N6171" i="1"/>
  <c r="BA6170" i="1"/>
  <c r="AV6170" i="1"/>
  <c r="AQ6170" i="1"/>
  <c r="AN6170" i="1"/>
  <c r="AK6170" i="1"/>
  <c r="AE6170" i="1"/>
  <c r="AB6170" i="1"/>
  <c r="Y6170" i="1"/>
  <c r="T6170" i="1"/>
  <c r="Q6170" i="1"/>
  <c r="N6170" i="1"/>
  <c r="BA6169" i="1"/>
  <c r="AV6169" i="1"/>
  <c r="AQ6169" i="1"/>
  <c r="AN6169" i="1"/>
  <c r="AK6169" i="1"/>
  <c r="AE6169" i="1"/>
  <c r="AB6169" i="1"/>
  <c r="Y6169" i="1"/>
  <c r="T6169" i="1"/>
  <c r="Q6169" i="1"/>
  <c r="N6169" i="1"/>
  <c r="BA6168" i="1"/>
  <c r="AV6168" i="1"/>
  <c r="AQ6168" i="1"/>
  <c r="AN6168" i="1"/>
  <c r="AK6168" i="1"/>
  <c r="AE6168" i="1"/>
  <c r="AB6168" i="1"/>
  <c r="Y6168" i="1"/>
  <c r="T6168" i="1"/>
  <c r="Q6168" i="1"/>
  <c r="N6168" i="1"/>
  <c r="BA6167" i="1"/>
  <c r="AV6167" i="1"/>
  <c r="AQ6167" i="1"/>
  <c r="AN6167" i="1"/>
  <c r="AK6167" i="1"/>
  <c r="AE6167" i="1"/>
  <c r="AB6167" i="1"/>
  <c r="Y6167" i="1"/>
  <c r="T6167" i="1"/>
  <c r="Q6167" i="1"/>
  <c r="N6167" i="1"/>
  <c r="BA6166" i="1"/>
  <c r="AV6166" i="1"/>
  <c r="AQ6166" i="1"/>
  <c r="AN6166" i="1"/>
  <c r="AK6166" i="1"/>
  <c r="AE6166" i="1"/>
  <c r="AB6166" i="1"/>
  <c r="Y6166" i="1"/>
  <c r="T6166" i="1"/>
  <c r="Q6166" i="1"/>
  <c r="N6166" i="1"/>
  <c r="BA6165" i="1"/>
  <c r="AV6165" i="1"/>
  <c r="AQ6165" i="1"/>
  <c r="AN6165" i="1"/>
  <c r="AK6165" i="1"/>
  <c r="AE6165" i="1"/>
  <c r="AB6165" i="1"/>
  <c r="Y6165" i="1"/>
  <c r="T6165" i="1"/>
  <c r="Q6165" i="1"/>
  <c r="N6165" i="1"/>
  <c r="BA6164" i="1"/>
  <c r="AV6164" i="1"/>
  <c r="AQ6164" i="1"/>
  <c r="AN6164" i="1"/>
  <c r="AK6164" i="1"/>
  <c r="AE6164" i="1"/>
  <c r="AB6164" i="1"/>
  <c r="Y6164" i="1"/>
  <c r="T6164" i="1"/>
  <c r="Q6164" i="1"/>
  <c r="N6164" i="1"/>
  <c r="BA6163" i="1"/>
  <c r="AV6163" i="1"/>
  <c r="AQ6163" i="1"/>
  <c r="AN6163" i="1"/>
  <c r="AK6163" i="1"/>
  <c r="AE6163" i="1"/>
  <c r="AB6163" i="1"/>
  <c r="Y6163" i="1"/>
  <c r="T6163" i="1"/>
  <c r="Q6163" i="1"/>
  <c r="N6163" i="1"/>
  <c r="BA6162" i="1"/>
  <c r="AV6162" i="1"/>
  <c r="AQ6162" i="1"/>
  <c r="AN6162" i="1"/>
  <c r="AK6162" i="1"/>
  <c r="AE6162" i="1"/>
  <c r="AB6162" i="1"/>
  <c r="Y6162" i="1"/>
  <c r="T6162" i="1"/>
  <c r="Q6162" i="1"/>
  <c r="N6162" i="1"/>
  <c r="BA6161" i="1"/>
  <c r="AV6161" i="1"/>
  <c r="AQ6161" i="1"/>
  <c r="AN6161" i="1"/>
  <c r="AK6161" i="1"/>
  <c r="AE6161" i="1"/>
  <c r="AB6161" i="1"/>
  <c r="Y6161" i="1"/>
  <c r="T6161" i="1"/>
  <c r="Q6161" i="1"/>
  <c r="N6161" i="1"/>
  <c r="BA6160" i="1"/>
  <c r="AV6160" i="1"/>
  <c r="AQ6160" i="1"/>
  <c r="AN6160" i="1"/>
  <c r="AK6160" i="1"/>
  <c r="AE6160" i="1"/>
  <c r="AB6160" i="1"/>
  <c r="Y6160" i="1"/>
  <c r="T6160" i="1"/>
  <c r="Q6160" i="1"/>
  <c r="N6160" i="1"/>
  <c r="BA6159" i="1"/>
  <c r="AV6159" i="1"/>
  <c r="AQ6159" i="1"/>
  <c r="AN6159" i="1"/>
  <c r="AK6159" i="1"/>
  <c r="AE6159" i="1"/>
  <c r="AB6159" i="1"/>
  <c r="Y6159" i="1"/>
  <c r="T6159" i="1"/>
  <c r="Q6159" i="1"/>
  <c r="N6159" i="1"/>
  <c r="BA6158" i="1"/>
  <c r="AV6158" i="1"/>
  <c r="AQ6158" i="1"/>
  <c r="AN6158" i="1"/>
  <c r="AK6158" i="1"/>
  <c r="AE6158" i="1"/>
  <c r="AB6158" i="1"/>
  <c r="Y6158" i="1"/>
  <c r="T6158" i="1"/>
  <c r="Q6158" i="1"/>
  <c r="N6158" i="1"/>
  <c r="BA6157" i="1"/>
  <c r="AV6157" i="1"/>
  <c r="AQ6157" i="1"/>
  <c r="AN6157" i="1"/>
  <c r="AK6157" i="1"/>
  <c r="AE6157" i="1"/>
  <c r="AB6157" i="1"/>
  <c r="Y6157" i="1"/>
  <c r="T6157" i="1"/>
  <c r="Q6157" i="1"/>
  <c r="N6157" i="1"/>
  <c r="BA6156" i="1"/>
  <c r="AV6156" i="1"/>
  <c r="AQ6156" i="1"/>
  <c r="AN6156" i="1"/>
  <c r="AK6156" i="1"/>
  <c r="AE6156" i="1"/>
  <c r="AB6156" i="1"/>
  <c r="Y6156" i="1"/>
  <c r="T6156" i="1"/>
  <c r="Q6156" i="1"/>
  <c r="N6156" i="1"/>
  <c r="BA6155" i="1"/>
  <c r="AV6155" i="1"/>
  <c r="AQ6155" i="1"/>
  <c r="AN6155" i="1"/>
  <c r="AK6155" i="1"/>
  <c r="AE6155" i="1"/>
  <c r="AB6155" i="1"/>
  <c r="Y6155" i="1"/>
  <c r="T6155" i="1"/>
  <c r="Q6155" i="1"/>
  <c r="N6155" i="1"/>
  <c r="BA6154" i="1"/>
  <c r="AV6154" i="1"/>
  <c r="AQ6154" i="1"/>
  <c r="AN6154" i="1"/>
  <c r="AK6154" i="1"/>
  <c r="AE6154" i="1"/>
  <c r="AB6154" i="1"/>
  <c r="Y6154" i="1"/>
  <c r="T6154" i="1"/>
  <c r="Q6154" i="1"/>
  <c r="N6154" i="1"/>
  <c r="BA6153" i="1"/>
  <c r="AV6153" i="1"/>
  <c r="AQ6153" i="1"/>
  <c r="AN6153" i="1"/>
  <c r="AK6153" i="1"/>
  <c r="AE6153" i="1"/>
  <c r="AB6153" i="1"/>
  <c r="Y6153" i="1"/>
  <c r="T6153" i="1"/>
  <c r="Q6153" i="1"/>
  <c r="N6153" i="1"/>
  <c r="BA6152" i="1"/>
  <c r="AV6152" i="1"/>
  <c r="AQ6152" i="1"/>
  <c r="AN6152" i="1"/>
  <c r="AK6152" i="1"/>
  <c r="AE6152" i="1"/>
  <c r="AB6152" i="1"/>
  <c r="Y6152" i="1"/>
  <c r="T6152" i="1"/>
  <c r="Q6152" i="1"/>
  <c r="N6152" i="1"/>
  <c r="BA6151" i="1"/>
  <c r="AV6151" i="1"/>
  <c r="AQ6151" i="1"/>
  <c r="AN6151" i="1"/>
  <c r="AK6151" i="1"/>
  <c r="AE6151" i="1"/>
  <c r="AB6151" i="1"/>
  <c r="Y6151" i="1"/>
  <c r="T6151" i="1"/>
  <c r="Q6151" i="1"/>
  <c r="N6151" i="1"/>
  <c r="BA6150" i="1"/>
  <c r="AV6150" i="1"/>
  <c r="AQ6150" i="1"/>
  <c r="AN6150" i="1"/>
  <c r="AK6150" i="1"/>
  <c r="AE6150" i="1"/>
  <c r="AB6150" i="1"/>
  <c r="Y6150" i="1"/>
  <c r="T6150" i="1"/>
  <c r="Q6150" i="1"/>
  <c r="N6150" i="1"/>
  <c r="BA6149" i="1"/>
  <c r="AV6149" i="1"/>
  <c r="AQ6149" i="1"/>
  <c r="AN6149" i="1"/>
  <c r="AK6149" i="1"/>
  <c r="AE6149" i="1"/>
  <c r="AB6149" i="1"/>
  <c r="Y6149" i="1"/>
  <c r="T6149" i="1"/>
  <c r="Q6149" i="1"/>
  <c r="N6149" i="1"/>
  <c r="BA6148" i="1"/>
  <c r="AV6148" i="1"/>
  <c r="AQ6148" i="1"/>
  <c r="AN6148" i="1"/>
  <c r="AK6148" i="1"/>
  <c r="AE6148" i="1"/>
  <c r="AB6148" i="1"/>
  <c r="Y6148" i="1"/>
  <c r="T6148" i="1"/>
  <c r="Q6148" i="1"/>
  <c r="N6148" i="1"/>
  <c r="BA6147" i="1"/>
  <c r="AV6147" i="1"/>
  <c r="AQ6147" i="1"/>
  <c r="AN6147" i="1"/>
  <c r="AK6147" i="1"/>
  <c r="AE6147" i="1"/>
  <c r="AB6147" i="1"/>
  <c r="Y6147" i="1"/>
  <c r="T6147" i="1"/>
  <c r="Q6147" i="1"/>
  <c r="N6147" i="1"/>
  <c r="BA6146" i="1"/>
  <c r="AV6146" i="1"/>
  <c r="AQ6146" i="1"/>
  <c r="AN6146" i="1"/>
  <c r="AK6146" i="1"/>
  <c r="AE6146" i="1"/>
  <c r="AB6146" i="1"/>
  <c r="Y6146" i="1"/>
  <c r="T6146" i="1"/>
  <c r="Q6146" i="1"/>
  <c r="N6146" i="1"/>
  <c r="BA6145" i="1"/>
  <c r="AV6145" i="1"/>
  <c r="AQ6145" i="1"/>
  <c r="AN6145" i="1"/>
  <c r="AK6145" i="1"/>
  <c r="AE6145" i="1"/>
  <c r="AB6145" i="1"/>
  <c r="Y6145" i="1"/>
  <c r="T6145" i="1"/>
  <c r="Q6145" i="1"/>
  <c r="N6145" i="1"/>
  <c r="BA6144" i="1"/>
  <c r="AV6144" i="1"/>
  <c r="AQ6144" i="1"/>
  <c r="AN6144" i="1"/>
  <c r="AK6144" i="1"/>
  <c r="AE6144" i="1"/>
  <c r="AB6144" i="1"/>
  <c r="Y6144" i="1"/>
  <c r="T6144" i="1"/>
  <c r="Q6144" i="1"/>
  <c r="N6144" i="1"/>
  <c r="BA6143" i="1"/>
  <c r="AV6143" i="1"/>
  <c r="AQ6143" i="1"/>
  <c r="AN6143" i="1"/>
  <c r="AK6143" i="1"/>
  <c r="AE6143" i="1"/>
  <c r="AB6143" i="1"/>
  <c r="Y6143" i="1"/>
  <c r="T6143" i="1"/>
  <c r="Q6143" i="1"/>
  <c r="N6143" i="1"/>
  <c r="BA6142" i="1"/>
  <c r="AV6142" i="1"/>
  <c r="AQ6142" i="1"/>
  <c r="AN6142" i="1"/>
  <c r="AK6142" i="1"/>
  <c r="AE6142" i="1"/>
  <c r="AB6142" i="1"/>
  <c r="Y6142" i="1"/>
  <c r="T6142" i="1"/>
  <c r="Q6142" i="1"/>
  <c r="N6142" i="1"/>
  <c r="BA6141" i="1"/>
  <c r="AV6141" i="1"/>
  <c r="AQ6141" i="1"/>
  <c r="AN6141" i="1"/>
  <c r="AK6141" i="1"/>
  <c r="AE6141" i="1"/>
  <c r="AB6141" i="1"/>
  <c r="Y6141" i="1"/>
  <c r="T6141" i="1"/>
  <c r="Q6141" i="1"/>
  <c r="N6141" i="1"/>
  <c r="BA6140" i="1"/>
  <c r="AV6140" i="1"/>
  <c r="AQ6140" i="1"/>
  <c r="AN6140" i="1"/>
  <c r="AK6140" i="1"/>
  <c r="AE6140" i="1"/>
  <c r="AB6140" i="1"/>
  <c r="Y6140" i="1"/>
  <c r="T6140" i="1"/>
  <c r="Q6140" i="1"/>
  <c r="N6140" i="1"/>
  <c r="BA6139" i="1"/>
  <c r="AV6139" i="1"/>
  <c r="AQ6139" i="1"/>
  <c r="AN6139" i="1"/>
  <c r="AK6139" i="1"/>
  <c r="AE6139" i="1"/>
  <c r="AB6139" i="1"/>
  <c r="Y6139" i="1"/>
  <c r="T6139" i="1"/>
  <c r="Q6139" i="1"/>
  <c r="N6139" i="1"/>
  <c r="BA6138" i="1"/>
  <c r="AV6138" i="1"/>
  <c r="AQ6138" i="1"/>
  <c r="AN6138" i="1"/>
  <c r="AK6138" i="1"/>
  <c r="AE6138" i="1"/>
  <c r="AB6138" i="1"/>
  <c r="Y6138" i="1"/>
  <c r="T6138" i="1"/>
  <c r="Q6138" i="1"/>
  <c r="N6138" i="1"/>
  <c r="BA6137" i="1"/>
  <c r="AV6137" i="1"/>
  <c r="AQ6137" i="1"/>
  <c r="AN6137" i="1"/>
  <c r="AK6137" i="1"/>
  <c r="AE6137" i="1"/>
  <c r="AB6137" i="1"/>
  <c r="Y6137" i="1"/>
  <c r="T6137" i="1"/>
  <c r="Q6137" i="1"/>
  <c r="N6137" i="1"/>
  <c r="BA6136" i="1"/>
  <c r="AV6136" i="1"/>
  <c r="AQ6136" i="1"/>
  <c r="AN6136" i="1"/>
  <c r="AK6136" i="1"/>
  <c r="AE6136" i="1"/>
  <c r="AB6136" i="1"/>
  <c r="Y6136" i="1"/>
  <c r="T6136" i="1"/>
  <c r="Q6136" i="1"/>
  <c r="N6136" i="1"/>
  <c r="BA6135" i="1"/>
  <c r="AV6135" i="1"/>
  <c r="AQ6135" i="1"/>
  <c r="AN6135" i="1"/>
  <c r="AK6135" i="1"/>
  <c r="AE6135" i="1"/>
  <c r="AB6135" i="1"/>
  <c r="Y6135" i="1"/>
  <c r="T6135" i="1"/>
  <c r="Q6135" i="1"/>
  <c r="N6135" i="1"/>
  <c r="BA6134" i="1"/>
  <c r="AV6134" i="1"/>
  <c r="AQ6134" i="1"/>
  <c r="AN6134" i="1"/>
  <c r="AK6134" i="1"/>
  <c r="AE6134" i="1"/>
  <c r="AB6134" i="1"/>
  <c r="Y6134" i="1"/>
  <c r="T6134" i="1"/>
  <c r="Q6134" i="1"/>
  <c r="N6134" i="1"/>
  <c r="BA6133" i="1"/>
  <c r="AV6133" i="1"/>
  <c r="AQ6133" i="1"/>
  <c r="AN6133" i="1"/>
  <c r="AK6133" i="1"/>
  <c r="AE6133" i="1"/>
  <c r="AB6133" i="1"/>
  <c r="Y6133" i="1"/>
  <c r="T6133" i="1"/>
  <c r="Q6133" i="1"/>
  <c r="N6133" i="1"/>
  <c r="BA6132" i="1"/>
  <c r="AV6132" i="1"/>
  <c r="AQ6132" i="1"/>
  <c r="AN6132" i="1"/>
  <c r="AK6132" i="1"/>
  <c r="AE6132" i="1"/>
  <c r="AB6132" i="1"/>
  <c r="Y6132" i="1"/>
  <c r="T6132" i="1"/>
  <c r="Q6132" i="1"/>
  <c r="N6132" i="1"/>
  <c r="BA6131" i="1"/>
  <c r="AV6131" i="1"/>
  <c r="AQ6131" i="1"/>
  <c r="AN6131" i="1"/>
  <c r="AK6131" i="1"/>
  <c r="AE6131" i="1"/>
  <c r="AB6131" i="1"/>
  <c r="Y6131" i="1"/>
  <c r="T6131" i="1"/>
  <c r="Q6131" i="1"/>
  <c r="N6131" i="1"/>
  <c r="BA6130" i="1"/>
  <c r="AV6130" i="1"/>
  <c r="AQ6130" i="1"/>
  <c r="AN6130" i="1"/>
  <c r="AK6130" i="1"/>
  <c r="AE6130" i="1"/>
  <c r="AB6130" i="1"/>
  <c r="Y6130" i="1"/>
  <c r="T6130" i="1"/>
  <c r="Q6130" i="1"/>
  <c r="N6130" i="1"/>
  <c r="BA6129" i="1"/>
  <c r="AV6129" i="1"/>
  <c r="AQ6129" i="1"/>
  <c r="AN6129" i="1"/>
  <c r="AK6129" i="1"/>
  <c r="AE6129" i="1"/>
  <c r="AB6129" i="1"/>
  <c r="Y6129" i="1"/>
  <c r="T6129" i="1"/>
  <c r="Q6129" i="1"/>
  <c r="N6129" i="1"/>
  <c r="BA6128" i="1"/>
  <c r="AV6128" i="1"/>
  <c r="AQ6128" i="1"/>
  <c r="AN6128" i="1"/>
  <c r="AK6128" i="1"/>
  <c r="AE6128" i="1"/>
  <c r="AB6128" i="1"/>
  <c r="Y6128" i="1"/>
  <c r="T6128" i="1"/>
  <c r="Q6128" i="1"/>
  <c r="N6128" i="1"/>
  <c r="BA6127" i="1"/>
  <c r="AV6127" i="1"/>
  <c r="AQ6127" i="1"/>
  <c r="AN6127" i="1"/>
  <c r="AK6127" i="1"/>
  <c r="AE6127" i="1"/>
  <c r="AB6127" i="1"/>
  <c r="Y6127" i="1"/>
  <c r="T6127" i="1"/>
  <c r="Q6127" i="1"/>
  <c r="N6127" i="1"/>
  <c r="BA6126" i="1"/>
  <c r="AV6126" i="1"/>
  <c r="AQ6126" i="1"/>
  <c r="AN6126" i="1"/>
  <c r="AK6126" i="1"/>
  <c r="AE6126" i="1"/>
  <c r="AB6126" i="1"/>
  <c r="Y6126" i="1"/>
  <c r="T6126" i="1"/>
  <c r="Q6126" i="1"/>
  <c r="N6126" i="1"/>
  <c r="BA6125" i="1"/>
  <c r="AV6125" i="1"/>
  <c r="AQ6125" i="1"/>
  <c r="AN6125" i="1"/>
  <c r="AK6125" i="1"/>
  <c r="AE6125" i="1"/>
  <c r="AB6125" i="1"/>
  <c r="Y6125" i="1"/>
  <c r="T6125" i="1"/>
  <c r="Q6125" i="1"/>
  <c r="N6125" i="1"/>
  <c r="BA6124" i="1"/>
  <c r="AV6124" i="1"/>
  <c r="AQ6124" i="1"/>
  <c r="AN6124" i="1"/>
  <c r="AK6124" i="1"/>
  <c r="AE6124" i="1"/>
  <c r="AB6124" i="1"/>
  <c r="Y6124" i="1"/>
  <c r="T6124" i="1"/>
  <c r="Q6124" i="1"/>
  <c r="N6124" i="1"/>
  <c r="BA6123" i="1"/>
  <c r="AV6123" i="1"/>
  <c r="AQ6123" i="1"/>
  <c r="AN6123" i="1"/>
  <c r="AK6123" i="1"/>
  <c r="AE6123" i="1"/>
  <c r="AB6123" i="1"/>
  <c r="Y6123" i="1"/>
  <c r="T6123" i="1"/>
  <c r="Q6123" i="1"/>
  <c r="N6123" i="1"/>
  <c r="BA6122" i="1"/>
  <c r="AV6122" i="1"/>
  <c r="AQ6122" i="1"/>
  <c r="AN6122" i="1"/>
  <c r="AK6122" i="1"/>
  <c r="AE6122" i="1"/>
  <c r="AB6122" i="1"/>
  <c r="Y6122" i="1"/>
  <c r="T6122" i="1"/>
  <c r="Q6122" i="1"/>
  <c r="N6122" i="1"/>
  <c r="BA6121" i="1"/>
  <c r="AV6121" i="1"/>
  <c r="AQ6121" i="1"/>
  <c r="AN6121" i="1"/>
  <c r="AK6121" i="1"/>
  <c r="AE6121" i="1"/>
  <c r="AB6121" i="1"/>
  <c r="Y6121" i="1"/>
  <c r="T6121" i="1"/>
  <c r="Q6121" i="1"/>
  <c r="N6121" i="1"/>
  <c r="BA6120" i="1"/>
  <c r="AV6120" i="1"/>
  <c r="AQ6120" i="1"/>
  <c r="AN6120" i="1"/>
  <c r="AK6120" i="1"/>
  <c r="AE6120" i="1"/>
  <c r="AB6120" i="1"/>
  <c r="Y6120" i="1"/>
  <c r="T6120" i="1"/>
  <c r="Q6120" i="1"/>
  <c r="N6120" i="1"/>
  <c r="BA6119" i="1"/>
  <c r="AV6119" i="1"/>
  <c r="AQ6119" i="1"/>
  <c r="AN6119" i="1"/>
  <c r="AK6119" i="1"/>
  <c r="AE6119" i="1"/>
  <c r="AB6119" i="1"/>
  <c r="Y6119" i="1"/>
  <c r="T6119" i="1"/>
  <c r="Q6119" i="1"/>
  <c r="N6119" i="1"/>
  <c r="BA6118" i="1"/>
  <c r="AV6118" i="1"/>
  <c r="AQ6118" i="1"/>
  <c r="AN6118" i="1"/>
  <c r="AK6118" i="1"/>
  <c r="AE6118" i="1"/>
  <c r="AB6118" i="1"/>
  <c r="Y6118" i="1"/>
  <c r="T6118" i="1"/>
  <c r="Q6118" i="1"/>
  <c r="N6118" i="1"/>
  <c r="BA6117" i="1"/>
  <c r="AV6117" i="1"/>
  <c r="AQ6117" i="1"/>
  <c r="AN6117" i="1"/>
  <c r="AK6117" i="1"/>
  <c r="AE6117" i="1"/>
  <c r="AB6117" i="1"/>
  <c r="Y6117" i="1"/>
  <c r="T6117" i="1"/>
  <c r="Q6117" i="1"/>
  <c r="N6117" i="1"/>
  <c r="BA6116" i="1"/>
  <c r="AV6116" i="1"/>
  <c r="AQ6116" i="1"/>
  <c r="AN6116" i="1"/>
  <c r="AK6116" i="1"/>
  <c r="AE6116" i="1"/>
  <c r="AB6116" i="1"/>
  <c r="Y6116" i="1"/>
  <c r="T6116" i="1"/>
  <c r="Q6116" i="1"/>
  <c r="N6116" i="1"/>
  <c r="BA6115" i="1"/>
  <c r="AV6115" i="1"/>
  <c r="AQ6115" i="1"/>
  <c r="AN6115" i="1"/>
  <c r="AK6115" i="1"/>
  <c r="AE6115" i="1"/>
  <c r="AB6115" i="1"/>
  <c r="Y6115" i="1"/>
  <c r="T6115" i="1"/>
  <c r="Q6115" i="1"/>
  <c r="N6115" i="1"/>
  <c r="BA6114" i="1"/>
  <c r="AV6114" i="1"/>
  <c r="AQ6114" i="1"/>
  <c r="AN6114" i="1"/>
  <c r="AK6114" i="1"/>
  <c r="AE6114" i="1"/>
  <c r="AB6114" i="1"/>
  <c r="Y6114" i="1"/>
  <c r="T6114" i="1"/>
  <c r="Q6114" i="1"/>
  <c r="N6114" i="1"/>
  <c r="BA6113" i="1"/>
  <c r="AV6113" i="1"/>
  <c r="AQ6113" i="1"/>
  <c r="AN6113" i="1"/>
  <c r="AK6113" i="1"/>
  <c r="AE6113" i="1"/>
  <c r="AB6113" i="1"/>
  <c r="Y6113" i="1"/>
  <c r="T6113" i="1"/>
  <c r="Q6113" i="1"/>
  <c r="N6113" i="1"/>
  <c r="BA6112" i="1"/>
  <c r="AV6112" i="1"/>
  <c r="AQ6112" i="1"/>
  <c r="AN6112" i="1"/>
  <c r="AK6112" i="1"/>
  <c r="AE6112" i="1"/>
  <c r="AB6112" i="1"/>
  <c r="Y6112" i="1"/>
  <c r="T6112" i="1"/>
  <c r="Q6112" i="1"/>
  <c r="N6112" i="1"/>
  <c r="BA6111" i="1"/>
  <c r="AV6111" i="1"/>
  <c r="AQ6111" i="1"/>
  <c r="AN6111" i="1"/>
  <c r="AK6111" i="1"/>
  <c r="AE6111" i="1"/>
  <c r="AB6111" i="1"/>
  <c r="Y6111" i="1"/>
  <c r="T6111" i="1"/>
  <c r="Q6111" i="1"/>
  <c r="N6111" i="1"/>
  <c r="BA6110" i="1"/>
  <c r="AV6110" i="1"/>
  <c r="AQ6110" i="1"/>
  <c r="AN6110" i="1"/>
  <c r="AK6110" i="1"/>
  <c r="AE6110" i="1"/>
  <c r="AB6110" i="1"/>
  <c r="Y6110" i="1"/>
  <c r="T6110" i="1"/>
  <c r="Q6110" i="1"/>
  <c r="N6110" i="1"/>
  <c r="BA6109" i="1"/>
  <c r="AV6109" i="1"/>
  <c r="AQ6109" i="1"/>
  <c r="AN6109" i="1"/>
  <c r="AK6109" i="1"/>
  <c r="AE6109" i="1"/>
  <c r="AB6109" i="1"/>
  <c r="Y6109" i="1"/>
  <c r="T6109" i="1"/>
  <c r="Q6109" i="1"/>
  <c r="N6109" i="1"/>
  <c r="BA6108" i="1"/>
  <c r="AV6108" i="1"/>
  <c r="AQ6108" i="1"/>
  <c r="AN6108" i="1"/>
  <c r="AK6108" i="1"/>
  <c r="AE6108" i="1"/>
  <c r="AB6108" i="1"/>
  <c r="Y6108" i="1"/>
  <c r="T6108" i="1"/>
  <c r="Q6108" i="1"/>
  <c r="N6108" i="1"/>
  <c r="BA6107" i="1"/>
  <c r="AV6107" i="1"/>
  <c r="AQ6107" i="1"/>
  <c r="AN6107" i="1"/>
  <c r="AK6107" i="1"/>
  <c r="AE6107" i="1"/>
  <c r="AB6107" i="1"/>
  <c r="Y6107" i="1"/>
  <c r="T6107" i="1"/>
  <c r="Q6107" i="1"/>
  <c r="N6107" i="1"/>
  <c r="BA6106" i="1"/>
  <c r="AV6106" i="1"/>
  <c r="AQ6106" i="1"/>
  <c r="AN6106" i="1"/>
  <c r="AK6106" i="1"/>
  <c r="AE6106" i="1"/>
  <c r="AB6106" i="1"/>
  <c r="Y6106" i="1"/>
  <c r="T6106" i="1"/>
  <c r="Q6106" i="1"/>
  <c r="N6106" i="1"/>
  <c r="BA6105" i="1"/>
  <c r="AV6105" i="1"/>
  <c r="AQ6105" i="1"/>
  <c r="AN6105" i="1"/>
  <c r="AK6105" i="1"/>
  <c r="AE6105" i="1"/>
  <c r="AB6105" i="1"/>
  <c r="Y6105" i="1"/>
  <c r="T6105" i="1"/>
  <c r="Q6105" i="1"/>
  <c r="N6105" i="1"/>
  <c r="BA6104" i="1"/>
  <c r="AV6104" i="1"/>
  <c r="AQ6104" i="1"/>
  <c r="AN6104" i="1"/>
  <c r="AK6104" i="1"/>
  <c r="AE6104" i="1"/>
  <c r="AB6104" i="1"/>
  <c r="Y6104" i="1"/>
  <c r="T6104" i="1"/>
  <c r="Q6104" i="1"/>
  <c r="N6104" i="1"/>
  <c r="BA6103" i="1"/>
  <c r="AV6103" i="1"/>
  <c r="AQ6103" i="1"/>
  <c r="AN6103" i="1"/>
  <c r="AK6103" i="1"/>
  <c r="AE6103" i="1"/>
  <c r="AB6103" i="1"/>
  <c r="Y6103" i="1"/>
  <c r="T6103" i="1"/>
  <c r="Q6103" i="1"/>
  <c r="N6103" i="1"/>
  <c r="BA6102" i="1"/>
  <c r="AV6102" i="1"/>
  <c r="AQ6102" i="1"/>
  <c r="AN6102" i="1"/>
  <c r="AK6102" i="1"/>
  <c r="AE6102" i="1"/>
  <c r="AB6102" i="1"/>
  <c r="Y6102" i="1"/>
  <c r="T6102" i="1"/>
  <c r="Q6102" i="1"/>
  <c r="N6102" i="1"/>
  <c r="BA6101" i="1"/>
  <c r="AV6101" i="1"/>
  <c r="AQ6101" i="1"/>
  <c r="AN6101" i="1"/>
  <c r="AK6101" i="1"/>
  <c r="AE6101" i="1"/>
  <c r="AB6101" i="1"/>
  <c r="Y6101" i="1"/>
  <c r="T6101" i="1"/>
  <c r="Q6101" i="1"/>
  <c r="N6101" i="1"/>
  <c r="BA6100" i="1"/>
  <c r="AV6100" i="1"/>
  <c r="AQ6100" i="1"/>
  <c r="AN6100" i="1"/>
  <c r="AK6100" i="1"/>
  <c r="AE6100" i="1"/>
  <c r="AB6100" i="1"/>
  <c r="Y6100" i="1"/>
  <c r="T6100" i="1"/>
  <c r="Q6100" i="1"/>
  <c r="N6100" i="1"/>
  <c r="BA6099" i="1"/>
  <c r="AV6099" i="1"/>
  <c r="AQ6099" i="1"/>
  <c r="AN6099" i="1"/>
  <c r="AK6099" i="1"/>
  <c r="AE6099" i="1"/>
  <c r="AB6099" i="1"/>
  <c r="Y6099" i="1"/>
  <c r="T6099" i="1"/>
  <c r="Q6099" i="1"/>
  <c r="N6099" i="1"/>
  <c r="BA6098" i="1"/>
  <c r="AV6098" i="1"/>
  <c r="AQ6098" i="1"/>
  <c r="AN6098" i="1"/>
  <c r="AK6098" i="1"/>
  <c r="AE6098" i="1"/>
  <c r="AB6098" i="1"/>
  <c r="Y6098" i="1"/>
  <c r="T6098" i="1"/>
  <c r="Q6098" i="1"/>
  <c r="N6098" i="1"/>
  <c r="BA6097" i="1"/>
  <c r="AV6097" i="1"/>
  <c r="AQ6097" i="1"/>
  <c r="AN6097" i="1"/>
  <c r="AK6097" i="1"/>
  <c r="AE6097" i="1"/>
  <c r="AB6097" i="1"/>
  <c r="Y6097" i="1"/>
  <c r="T6097" i="1"/>
  <c r="Q6097" i="1"/>
  <c r="N6097" i="1"/>
  <c r="BA6096" i="1"/>
  <c r="AV6096" i="1"/>
  <c r="AQ6096" i="1"/>
  <c r="AN6096" i="1"/>
  <c r="AK6096" i="1"/>
  <c r="AE6096" i="1"/>
  <c r="AB6096" i="1"/>
  <c r="Y6096" i="1"/>
  <c r="T6096" i="1"/>
  <c r="Q6096" i="1"/>
  <c r="N6096" i="1"/>
  <c r="BA6095" i="1"/>
  <c r="AV6095" i="1"/>
  <c r="AQ6095" i="1"/>
  <c r="AN6095" i="1"/>
  <c r="AK6095" i="1"/>
  <c r="AE6095" i="1"/>
  <c r="AB6095" i="1"/>
  <c r="Y6095" i="1"/>
  <c r="T6095" i="1"/>
  <c r="Q6095" i="1"/>
  <c r="N6095" i="1"/>
  <c r="BA6094" i="1"/>
  <c r="AV6094" i="1"/>
  <c r="AQ6094" i="1"/>
  <c r="AN6094" i="1"/>
  <c r="AK6094" i="1"/>
  <c r="AE6094" i="1"/>
  <c r="AB6094" i="1"/>
  <c r="Y6094" i="1"/>
  <c r="T6094" i="1"/>
  <c r="Q6094" i="1"/>
  <c r="N6094" i="1"/>
  <c r="BA6093" i="1"/>
  <c r="AV6093" i="1"/>
  <c r="AQ6093" i="1"/>
  <c r="AN6093" i="1"/>
  <c r="AK6093" i="1"/>
  <c r="AE6093" i="1"/>
  <c r="AB6093" i="1"/>
  <c r="Y6093" i="1"/>
  <c r="T6093" i="1"/>
  <c r="Q6093" i="1"/>
  <c r="N6093" i="1"/>
  <c r="BA6092" i="1"/>
  <c r="AV6092" i="1"/>
  <c r="AQ6092" i="1"/>
  <c r="AN6092" i="1"/>
  <c r="AK6092" i="1"/>
  <c r="AE6092" i="1"/>
  <c r="AB6092" i="1"/>
  <c r="Y6092" i="1"/>
  <c r="T6092" i="1"/>
  <c r="Q6092" i="1"/>
  <c r="N6092" i="1"/>
  <c r="BA6091" i="1"/>
  <c r="AV6091" i="1"/>
  <c r="AQ6091" i="1"/>
  <c r="AN6091" i="1"/>
  <c r="AK6091" i="1"/>
  <c r="AE6091" i="1"/>
  <c r="AB6091" i="1"/>
  <c r="Y6091" i="1"/>
  <c r="T6091" i="1"/>
  <c r="Q6091" i="1"/>
  <c r="N6091" i="1"/>
  <c r="BA6090" i="1"/>
  <c r="AV6090" i="1"/>
  <c r="AQ6090" i="1"/>
  <c r="AN6090" i="1"/>
  <c r="AK6090" i="1"/>
  <c r="AE6090" i="1"/>
  <c r="AB6090" i="1"/>
  <c r="Y6090" i="1"/>
  <c r="T6090" i="1"/>
  <c r="Q6090" i="1"/>
  <c r="N6090" i="1"/>
  <c r="BA6089" i="1"/>
  <c r="AV6089" i="1"/>
  <c r="AQ6089" i="1"/>
  <c r="AN6089" i="1"/>
  <c r="AK6089" i="1"/>
  <c r="AE6089" i="1"/>
  <c r="AB6089" i="1"/>
  <c r="Y6089" i="1"/>
  <c r="T6089" i="1"/>
  <c r="Q6089" i="1"/>
  <c r="N6089" i="1"/>
  <c r="BA6088" i="1"/>
  <c r="AV6088" i="1"/>
  <c r="AQ6088" i="1"/>
  <c r="AN6088" i="1"/>
  <c r="AK6088" i="1"/>
  <c r="AE6088" i="1"/>
  <c r="AB6088" i="1"/>
  <c r="Y6088" i="1"/>
  <c r="T6088" i="1"/>
  <c r="Q6088" i="1"/>
  <c r="N6088" i="1"/>
  <c r="BA6087" i="1"/>
  <c r="AV6087" i="1"/>
  <c r="AQ6087" i="1"/>
  <c r="AN6087" i="1"/>
  <c r="AK6087" i="1"/>
  <c r="AE6087" i="1"/>
  <c r="AB6087" i="1"/>
  <c r="Y6087" i="1"/>
  <c r="T6087" i="1"/>
  <c r="Q6087" i="1"/>
  <c r="N6087" i="1"/>
  <c r="BA6086" i="1"/>
  <c r="AV6086" i="1"/>
  <c r="AQ6086" i="1"/>
  <c r="AN6086" i="1"/>
  <c r="AK6086" i="1"/>
  <c r="AE6086" i="1"/>
  <c r="AB6086" i="1"/>
  <c r="Y6086" i="1"/>
  <c r="T6086" i="1"/>
  <c r="Q6086" i="1"/>
  <c r="N6086" i="1"/>
  <c r="BA6085" i="1"/>
  <c r="AV6085" i="1"/>
  <c r="AQ6085" i="1"/>
  <c r="AN6085" i="1"/>
  <c r="AK6085" i="1"/>
  <c r="AE6085" i="1"/>
  <c r="AB6085" i="1"/>
  <c r="Y6085" i="1"/>
  <c r="T6085" i="1"/>
  <c r="Q6085" i="1"/>
  <c r="N6085" i="1"/>
  <c r="BA6084" i="1"/>
  <c r="AV6084" i="1"/>
  <c r="AQ6084" i="1"/>
  <c r="AN6084" i="1"/>
  <c r="AK6084" i="1"/>
  <c r="AE6084" i="1"/>
  <c r="AB6084" i="1"/>
  <c r="Y6084" i="1"/>
  <c r="T6084" i="1"/>
  <c r="Q6084" i="1"/>
  <c r="N6084" i="1"/>
  <c r="BA6083" i="1"/>
  <c r="AV6083" i="1"/>
  <c r="AQ6083" i="1"/>
  <c r="AN6083" i="1"/>
  <c r="AK6083" i="1"/>
  <c r="AE6083" i="1"/>
  <c r="AB6083" i="1"/>
  <c r="Y6083" i="1"/>
  <c r="T6083" i="1"/>
  <c r="Q6083" i="1"/>
  <c r="N6083" i="1"/>
  <c r="BA6082" i="1"/>
  <c r="AV6082" i="1"/>
  <c r="AQ6082" i="1"/>
  <c r="AN6082" i="1"/>
  <c r="AK6082" i="1"/>
  <c r="AE6082" i="1"/>
  <c r="AB6082" i="1"/>
  <c r="Y6082" i="1"/>
  <c r="T6082" i="1"/>
  <c r="Q6082" i="1"/>
  <c r="N6082" i="1"/>
  <c r="BA6081" i="1"/>
  <c r="AV6081" i="1"/>
  <c r="AQ6081" i="1"/>
  <c r="AN6081" i="1"/>
  <c r="AK6081" i="1"/>
  <c r="AE6081" i="1"/>
  <c r="AB6081" i="1"/>
  <c r="Y6081" i="1"/>
  <c r="T6081" i="1"/>
  <c r="Q6081" i="1"/>
  <c r="N6081" i="1"/>
  <c r="BA6080" i="1"/>
  <c r="AV6080" i="1"/>
  <c r="AQ6080" i="1"/>
  <c r="AN6080" i="1"/>
  <c r="AK6080" i="1"/>
  <c r="AE6080" i="1"/>
  <c r="AB6080" i="1"/>
  <c r="Y6080" i="1"/>
  <c r="T6080" i="1"/>
  <c r="Q6080" i="1"/>
  <c r="N6080" i="1"/>
  <c r="BA6079" i="1"/>
  <c r="AV6079" i="1"/>
  <c r="AQ6079" i="1"/>
  <c r="AN6079" i="1"/>
  <c r="AK6079" i="1"/>
  <c r="AE6079" i="1"/>
  <c r="AB6079" i="1"/>
  <c r="Y6079" i="1"/>
  <c r="T6079" i="1"/>
  <c r="Q6079" i="1"/>
  <c r="N6079" i="1"/>
  <c r="BA6078" i="1"/>
  <c r="AV6078" i="1"/>
  <c r="AQ6078" i="1"/>
  <c r="AN6078" i="1"/>
  <c r="AK6078" i="1"/>
  <c r="AE6078" i="1"/>
  <c r="AB6078" i="1"/>
  <c r="Y6078" i="1"/>
  <c r="T6078" i="1"/>
  <c r="Q6078" i="1"/>
  <c r="N6078" i="1"/>
  <c r="BA6077" i="1"/>
  <c r="AV6077" i="1"/>
  <c r="AQ6077" i="1"/>
  <c r="AN6077" i="1"/>
  <c r="AK6077" i="1"/>
  <c r="AE6077" i="1"/>
  <c r="AB6077" i="1"/>
  <c r="Y6077" i="1"/>
  <c r="T6077" i="1"/>
  <c r="Q6077" i="1"/>
  <c r="N6077" i="1"/>
  <c r="BA6076" i="1"/>
  <c r="AV6076" i="1"/>
  <c r="AQ6076" i="1"/>
  <c r="AN6076" i="1"/>
  <c r="AK6076" i="1"/>
  <c r="AE6076" i="1"/>
  <c r="AB6076" i="1"/>
  <c r="Y6076" i="1"/>
  <c r="T6076" i="1"/>
  <c r="Q6076" i="1"/>
  <c r="N6076" i="1"/>
  <c r="BA6075" i="1"/>
  <c r="AV6075" i="1"/>
  <c r="AQ6075" i="1"/>
  <c r="AN6075" i="1"/>
  <c r="AK6075" i="1"/>
  <c r="AE6075" i="1"/>
  <c r="AB6075" i="1"/>
  <c r="Y6075" i="1"/>
  <c r="T6075" i="1"/>
  <c r="Q6075" i="1"/>
  <c r="N6075" i="1"/>
  <c r="BA6074" i="1"/>
  <c r="AV6074" i="1"/>
  <c r="AQ6074" i="1"/>
  <c r="AN6074" i="1"/>
  <c r="AK6074" i="1"/>
  <c r="AE6074" i="1"/>
  <c r="AB6074" i="1"/>
  <c r="Y6074" i="1"/>
  <c r="T6074" i="1"/>
  <c r="Q6074" i="1"/>
  <c r="N6074" i="1"/>
  <c r="BA6073" i="1"/>
  <c r="AV6073" i="1"/>
  <c r="AQ6073" i="1"/>
  <c r="AN6073" i="1"/>
  <c r="AK6073" i="1"/>
  <c r="AE6073" i="1"/>
  <c r="AB6073" i="1"/>
  <c r="Y6073" i="1"/>
  <c r="T6073" i="1"/>
  <c r="Q6073" i="1"/>
  <c r="N6073" i="1"/>
  <c r="BA6072" i="1"/>
  <c r="AV6072" i="1"/>
  <c r="AQ6072" i="1"/>
  <c r="AN6072" i="1"/>
  <c r="AK6072" i="1"/>
  <c r="AE6072" i="1"/>
  <c r="AB6072" i="1"/>
  <c r="Y6072" i="1"/>
  <c r="T6072" i="1"/>
  <c r="Q6072" i="1"/>
  <c r="N6072" i="1"/>
  <c r="BA6071" i="1"/>
  <c r="AV6071" i="1"/>
  <c r="AQ6071" i="1"/>
  <c r="AN6071" i="1"/>
  <c r="AK6071" i="1"/>
  <c r="AE6071" i="1"/>
  <c r="AB6071" i="1"/>
  <c r="Y6071" i="1"/>
  <c r="T6071" i="1"/>
  <c r="Q6071" i="1"/>
  <c r="N6071" i="1"/>
  <c r="BA6070" i="1"/>
  <c r="AV6070" i="1"/>
  <c r="AQ6070" i="1"/>
  <c r="AN6070" i="1"/>
  <c r="AK6070" i="1"/>
  <c r="AE6070" i="1"/>
  <c r="AB6070" i="1"/>
  <c r="Y6070" i="1"/>
  <c r="T6070" i="1"/>
  <c r="Q6070" i="1"/>
  <c r="N6070" i="1"/>
  <c r="BA6069" i="1"/>
  <c r="AV6069" i="1"/>
  <c r="AQ6069" i="1"/>
  <c r="AN6069" i="1"/>
  <c r="AK6069" i="1"/>
  <c r="AE6069" i="1"/>
  <c r="AB6069" i="1"/>
  <c r="Y6069" i="1"/>
  <c r="T6069" i="1"/>
  <c r="Q6069" i="1"/>
  <c r="N6069" i="1"/>
  <c r="BA6068" i="1"/>
  <c r="AV6068" i="1"/>
  <c r="AQ6068" i="1"/>
  <c r="AN6068" i="1"/>
  <c r="AK6068" i="1"/>
  <c r="AE6068" i="1"/>
  <c r="AB6068" i="1"/>
  <c r="Y6068" i="1"/>
  <c r="T6068" i="1"/>
  <c r="Q6068" i="1"/>
  <c r="N6068" i="1"/>
  <c r="BA6067" i="1"/>
  <c r="AV6067" i="1"/>
  <c r="AQ6067" i="1"/>
  <c r="AN6067" i="1"/>
  <c r="AK6067" i="1"/>
  <c r="AE6067" i="1"/>
  <c r="AB6067" i="1"/>
  <c r="Y6067" i="1"/>
  <c r="T6067" i="1"/>
  <c r="Q6067" i="1"/>
  <c r="N6067" i="1"/>
  <c r="BA6066" i="1"/>
  <c r="AV6066" i="1"/>
  <c r="AQ6066" i="1"/>
  <c r="AN6066" i="1"/>
  <c r="AK6066" i="1"/>
  <c r="AE6066" i="1"/>
  <c r="AB6066" i="1"/>
  <c r="Y6066" i="1"/>
  <c r="T6066" i="1"/>
  <c r="Q6066" i="1"/>
  <c r="N6066" i="1"/>
  <c r="BA6065" i="1"/>
  <c r="AV6065" i="1"/>
  <c r="AQ6065" i="1"/>
  <c r="AN6065" i="1"/>
  <c r="AK6065" i="1"/>
  <c r="AE6065" i="1"/>
  <c r="AB6065" i="1"/>
  <c r="Y6065" i="1"/>
  <c r="T6065" i="1"/>
  <c r="Q6065" i="1"/>
  <c r="N6065" i="1"/>
  <c r="BA6064" i="1"/>
  <c r="AV6064" i="1"/>
  <c r="AQ6064" i="1"/>
  <c r="AN6064" i="1"/>
  <c r="AK6064" i="1"/>
  <c r="AE6064" i="1"/>
  <c r="AB6064" i="1"/>
  <c r="Y6064" i="1"/>
  <c r="T6064" i="1"/>
  <c r="Q6064" i="1"/>
  <c r="N6064" i="1"/>
  <c r="BA6063" i="1"/>
  <c r="AV6063" i="1"/>
  <c r="AQ6063" i="1"/>
  <c r="AN6063" i="1"/>
  <c r="AK6063" i="1"/>
  <c r="AE6063" i="1"/>
  <c r="AB6063" i="1"/>
  <c r="Y6063" i="1"/>
  <c r="T6063" i="1"/>
  <c r="Q6063" i="1"/>
  <c r="N6063" i="1"/>
  <c r="BA6062" i="1"/>
  <c r="AV6062" i="1"/>
  <c r="AQ6062" i="1"/>
  <c r="AN6062" i="1"/>
  <c r="AK6062" i="1"/>
  <c r="AE6062" i="1"/>
  <c r="AB6062" i="1"/>
  <c r="Y6062" i="1"/>
  <c r="T6062" i="1"/>
  <c r="Q6062" i="1"/>
  <c r="N6062" i="1"/>
  <c r="BA6061" i="1"/>
  <c r="AV6061" i="1"/>
  <c r="AQ6061" i="1"/>
  <c r="AN6061" i="1"/>
  <c r="AK6061" i="1"/>
  <c r="AE6061" i="1"/>
  <c r="AB6061" i="1"/>
  <c r="Y6061" i="1"/>
  <c r="T6061" i="1"/>
  <c r="Q6061" i="1"/>
  <c r="N6061" i="1"/>
  <c r="BA6060" i="1"/>
  <c r="AV6060" i="1"/>
  <c r="AQ6060" i="1"/>
  <c r="AN6060" i="1"/>
  <c r="AK6060" i="1"/>
  <c r="AE6060" i="1"/>
  <c r="AB6060" i="1"/>
  <c r="Y6060" i="1"/>
  <c r="T6060" i="1"/>
  <c r="Q6060" i="1"/>
  <c r="N6060" i="1"/>
  <c r="BA6059" i="1"/>
  <c r="AV6059" i="1"/>
  <c r="AQ6059" i="1"/>
  <c r="AN6059" i="1"/>
  <c r="AK6059" i="1"/>
  <c r="AE6059" i="1"/>
  <c r="AB6059" i="1"/>
  <c r="Y6059" i="1"/>
  <c r="T6059" i="1"/>
  <c r="Q6059" i="1"/>
  <c r="N6059" i="1"/>
  <c r="BA6058" i="1"/>
  <c r="AV6058" i="1"/>
  <c r="AQ6058" i="1"/>
  <c r="AN6058" i="1"/>
  <c r="AK6058" i="1"/>
  <c r="AE6058" i="1"/>
  <c r="AB6058" i="1"/>
  <c r="Y6058" i="1"/>
  <c r="T6058" i="1"/>
  <c r="Q6058" i="1"/>
  <c r="N6058" i="1"/>
  <c r="BA6057" i="1"/>
  <c r="AV6057" i="1"/>
  <c r="AQ6057" i="1"/>
  <c r="AN6057" i="1"/>
  <c r="AK6057" i="1"/>
  <c r="AE6057" i="1"/>
  <c r="AB6057" i="1"/>
  <c r="Y6057" i="1"/>
  <c r="T6057" i="1"/>
  <c r="Q6057" i="1"/>
  <c r="N6057" i="1"/>
  <c r="BA6056" i="1"/>
  <c r="AV6056" i="1"/>
  <c r="AQ6056" i="1"/>
  <c r="AN6056" i="1"/>
  <c r="AK6056" i="1"/>
  <c r="AE6056" i="1"/>
  <c r="AB6056" i="1"/>
  <c r="Y6056" i="1"/>
  <c r="T6056" i="1"/>
  <c r="Q6056" i="1"/>
  <c r="N6056" i="1"/>
  <c r="BA6055" i="1"/>
  <c r="AV6055" i="1"/>
  <c r="AQ6055" i="1"/>
  <c r="AN6055" i="1"/>
  <c r="AK6055" i="1"/>
  <c r="AE6055" i="1"/>
  <c r="AB6055" i="1"/>
  <c r="Y6055" i="1"/>
  <c r="T6055" i="1"/>
  <c r="Q6055" i="1"/>
  <c r="N6055" i="1"/>
  <c r="BA6054" i="1"/>
  <c r="AV6054" i="1"/>
  <c r="AQ6054" i="1"/>
  <c r="AN6054" i="1"/>
  <c r="AK6054" i="1"/>
  <c r="AE6054" i="1"/>
  <c r="AB6054" i="1"/>
  <c r="Y6054" i="1"/>
  <c r="T6054" i="1"/>
  <c r="Q6054" i="1"/>
  <c r="N6054" i="1"/>
  <c r="BA6053" i="1"/>
  <c r="AV6053" i="1"/>
  <c r="AQ6053" i="1"/>
  <c r="AN6053" i="1"/>
  <c r="AK6053" i="1"/>
  <c r="AE6053" i="1"/>
  <c r="AB6053" i="1"/>
  <c r="Y6053" i="1"/>
  <c r="T6053" i="1"/>
  <c r="Q6053" i="1"/>
  <c r="N6053" i="1"/>
  <c r="BA6052" i="1"/>
  <c r="AV6052" i="1"/>
  <c r="AQ6052" i="1"/>
  <c r="AN6052" i="1"/>
  <c r="AK6052" i="1"/>
  <c r="AE6052" i="1"/>
  <c r="AB6052" i="1"/>
  <c r="Y6052" i="1"/>
  <c r="T6052" i="1"/>
  <c r="Q6052" i="1"/>
  <c r="N6052" i="1"/>
  <c r="BA6051" i="1"/>
  <c r="AV6051" i="1"/>
  <c r="AQ6051" i="1"/>
  <c r="AN6051" i="1"/>
  <c r="AK6051" i="1"/>
  <c r="AE6051" i="1"/>
  <c r="AB6051" i="1"/>
  <c r="Y6051" i="1"/>
  <c r="T6051" i="1"/>
  <c r="Q6051" i="1"/>
  <c r="N6051" i="1"/>
  <c r="BA6050" i="1"/>
  <c r="AV6050" i="1"/>
  <c r="AQ6050" i="1"/>
  <c r="AN6050" i="1"/>
  <c r="AK6050" i="1"/>
  <c r="AE6050" i="1"/>
  <c r="AB6050" i="1"/>
  <c r="Y6050" i="1"/>
  <c r="T6050" i="1"/>
  <c r="Q6050" i="1"/>
  <c r="N6050" i="1"/>
  <c r="BA6049" i="1"/>
  <c r="AV6049" i="1"/>
  <c r="AQ6049" i="1"/>
  <c r="AN6049" i="1"/>
  <c r="AK6049" i="1"/>
  <c r="AE6049" i="1"/>
  <c r="AB6049" i="1"/>
  <c r="Y6049" i="1"/>
  <c r="T6049" i="1"/>
  <c r="Q6049" i="1"/>
  <c r="N6049" i="1"/>
  <c r="BA6048" i="1"/>
  <c r="AV6048" i="1"/>
  <c r="AQ6048" i="1"/>
  <c r="AN6048" i="1"/>
  <c r="AK6048" i="1"/>
  <c r="AE6048" i="1"/>
  <c r="AB6048" i="1"/>
  <c r="Y6048" i="1"/>
  <c r="T6048" i="1"/>
  <c r="Q6048" i="1"/>
  <c r="N6048" i="1"/>
  <c r="BA6047" i="1"/>
  <c r="AV6047" i="1"/>
  <c r="AQ6047" i="1"/>
  <c r="AN6047" i="1"/>
  <c r="AK6047" i="1"/>
  <c r="AE6047" i="1"/>
  <c r="AB6047" i="1"/>
  <c r="Y6047" i="1"/>
  <c r="T6047" i="1"/>
  <c r="Q6047" i="1"/>
  <c r="N6047" i="1"/>
  <c r="BA6046" i="1"/>
  <c r="AV6046" i="1"/>
  <c r="AQ6046" i="1"/>
  <c r="AN6046" i="1"/>
  <c r="AK6046" i="1"/>
  <c r="AE6046" i="1"/>
  <c r="AB6046" i="1"/>
  <c r="Y6046" i="1"/>
  <c r="T6046" i="1"/>
  <c r="Q6046" i="1"/>
  <c r="N6046" i="1"/>
  <c r="BA6045" i="1"/>
  <c r="AV6045" i="1"/>
  <c r="AQ6045" i="1"/>
  <c r="AN6045" i="1"/>
  <c r="AK6045" i="1"/>
  <c r="AE6045" i="1"/>
  <c r="AB6045" i="1"/>
  <c r="Y6045" i="1"/>
  <c r="T6045" i="1"/>
  <c r="Q6045" i="1"/>
  <c r="N6045" i="1"/>
  <c r="BA6044" i="1"/>
  <c r="AV6044" i="1"/>
  <c r="AQ6044" i="1"/>
  <c r="AN6044" i="1"/>
  <c r="AK6044" i="1"/>
  <c r="AE6044" i="1"/>
  <c r="AB6044" i="1"/>
  <c r="Y6044" i="1"/>
  <c r="T6044" i="1"/>
  <c r="Q6044" i="1"/>
  <c r="N6044" i="1"/>
  <c r="BA6043" i="1"/>
  <c r="AV6043" i="1"/>
  <c r="AQ6043" i="1"/>
  <c r="AN6043" i="1"/>
  <c r="AK6043" i="1"/>
  <c r="AE6043" i="1"/>
  <c r="AB6043" i="1"/>
  <c r="Y6043" i="1"/>
  <c r="T6043" i="1"/>
  <c r="Q6043" i="1"/>
  <c r="N6043" i="1"/>
  <c r="BA6042" i="1"/>
  <c r="AV6042" i="1"/>
  <c r="AQ6042" i="1"/>
  <c r="AN6042" i="1"/>
  <c r="AK6042" i="1"/>
  <c r="AE6042" i="1"/>
  <c r="AB6042" i="1"/>
  <c r="Y6042" i="1"/>
  <c r="T6042" i="1"/>
  <c r="Q6042" i="1"/>
  <c r="N6042" i="1"/>
  <c r="BA6041" i="1"/>
  <c r="AV6041" i="1"/>
  <c r="AQ6041" i="1"/>
  <c r="AN6041" i="1"/>
  <c r="AK6041" i="1"/>
  <c r="AE6041" i="1"/>
  <c r="AB6041" i="1"/>
  <c r="Y6041" i="1"/>
  <c r="T6041" i="1"/>
  <c r="Q6041" i="1"/>
  <c r="N6041" i="1"/>
  <c r="BA6040" i="1"/>
  <c r="AV6040" i="1"/>
  <c r="AQ6040" i="1"/>
  <c r="AN6040" i="1"/>
  <c r="AK6040" i="1"/>
  <c r="AE6040" i="1"/>
  <c r="AB6040" i="1"/>
  <c r="Y6040" i="1"/>
  <c r="T6040" i="1"/>
  <c r="Q6040" i="1"/>
  <c r="N6040" i="1"/>
  <c r="BA6039" i="1"/>
  <c r="AV6039" i="1"/>
  <c r="AQ6039" i="1"/>
  <c r="AN6039" i="1"/>
  <c r="AK6039" i="1"/>
  <c r="AE6039" i="1"/>
  <c r="AB6039" i="1"/>
  <c r="Y6039" i="1"/>
  <c r="T6039" i="1"/>
  <c r="Q6039" i="1"/>
  <c r="N6039" i="1"/>
  <c r="BA6038" i="1"/>
  <c r="AV6038" i="1"/>
  <c r="AQ6038" i="1"/>
  <c r="AN6038" i="1"/>
  <c r="AK6038" i="1"/>
  <c r="AE6038" i="1"/>
  <c r="AB6038" i="1"/>
  <c r="Y6038" i="1"/>
  <c r="T6038" i="1"/>
  <c r="Q6038" i="1"/>
  <c r="N6038" i="1"/>
  <c r="BA6037" i="1"/>
  <c r="AV6037" i="1"/>
  <c r="AQ6037" i="1"/>
  <c r="AN6037" i="1"/>
  <c r="AK6037" i="1"/>
  <c r="AE6037" i="1"/>
  <c r="AB6037" i="1"/>
  <c r="Y6037" i="1"/>
  <c r="T6037" i="1"/>
  <c r="Q6037" i="1"/>
  <c r="N6037" i="1"/>
  <c r="BA6036" i="1"/>
  <c r="AV6036" i="1"/>
  <c r="AQ6036" i="1"/>
  <c r="AN6036" i="1"/>
  <c r="AK6036" i="1"/>
  <c r="AE6036" i="1"/>
  <c r="AB6036" i="1"/>
  <c r="Y6036" i="1"/>
  <c r="T6036" i="1"/>
  <c r="Q6036" i="1"/>
  <c r="N6036" i="1"/>
  <c r="BA6035" i="1"/>
  <c r="AV6035" i="1"/>
  <c r="AQ6035" i="1"/>
  <c r="AN6035" i="1"/>
  <c r="AK6035" i="1"/>
  <c r="AE6035" i="1"/>
  <c r="AB6035" i="1"/>
  <c r="Y6035" i="1"/>
  <c r="T6035" i="1"/>
  <c r="Q6035" i="1"/>
  <c r="N6035" i="1"/>
  <c r="BA6034" i="1"/>
  <c r="AV6034" i="1"/>
  <c r="AQ6034" i="1"/>
  <c r="AN6034" i="1"/>
  <c r="AK6034" i="1"/>
  <c r="AE6034" i="1"/>
  <c r="AB6034" i="1"/>
  <c r="Y6034" i="1"/>
  <c r="T6034" i="1"/>
  <c r="Q6034" i="1"/>
  <c r="N6034" i="1"/>
  <c r="BA6033" i="1"/>
  <c r="AV6033" i="1"/>
  <c r="AQ6033" i="1"/>
  <c r="AN6033" i="1"/>
  <c r="AK6033" i="1"/>
  <c r="AE6033" i="1"/>
  <c r="AB6033" i="1"/>
  <c r="Y6033" i="1"/>
  <c r="T6033" i="1"/>
  <c r="Q6033" i="1"/>
  <c r="N6033" i="1"/>
  <c r="BA6032" i="1"/>
  <c r="AV6032" i="1"/>
  <c r="AQ6032" i="1"/>
  <c r="AN6032" i="1"/>
  <c r="AK6032" i="1"/>
  <c r="AE6032" i="1"/>
  <c r="AB6032" i="1"/>
  <c r="Y6032" i="1"/>
  <c r="T6032" i="1"/>
  <c r="Q6032" i="1"/>
  <c r="N6032" i="1"/>
  <c r="BA6031" i="1"/>
  <c r="AV6031" i="1"/>
  <c r="AQ6031" i="1"/>
  <c r="AN6031" i="1"/>
  <c r="AK6031" i="1"/>
  <c r="AE6031" i="1"/>
  <c r="AB6031" i="1"/>
  <c r="Y6031" i="1"/>
  <c r="T6031" i="1"/>
  <c r="Q6031" i="1"/>
  <c r="N6031" i="1"/>
  <c r="BA6030" i="1"/>
  <c r="AV6030" i="1"/>
  <c r="AQ6030" i="1"/>
  <c r="AN6030" i="1"/>
  <c r="AK6030" i="1"/>
  <c r="AE6030" i="1"/>
  <c r="AB6030" i="1"/>
  <c r="Y6030" i="1"/>
  <c r="T6030" i="1"/>
  <c r="Q6030" i="1"/>
  <c r="N6030" i="1"/>
  <c r="BA6029" i="1"/>
  <c r="AV6029" i="1"/>
  <c r="AQ6029" i="1"/>
  <c r="AN6029" i="1"/>
  <c r="AK6029" i="1"/>
  <c r="AE6029" i="1"/>
  <c r="AB6029" i="1"/>
  <c r="Y6029" i="1"/>
  <c r="T6029" i="1"/>
  <c r="Q6029" i="1"/>
  <c r="N6029" i="1"/>
  <c r="BA6028" i="1"/>
  <c r="AV6028" i="1"/>
  <c r="AQ6028" i="1"/>
  <c r="AN6028" i="1"/>
  <c r="AK6028" i="1"/>
  <c r="AE6028" i="1"/>
  <c r="AB6028" i="1"/>
  <c r="Y6028" i="1"/>
  <c r="T6028" i="1"/>
  <c r="Q6028" i="1"/>
  <c r="N6028" i="1"/>
  <c r="BA6027" i="1"/>
  <c r="AV6027" i="1"/>
  <c r="AQ6027" i="1"/>
  <c r="AN6027" i="1"/>
  <c r="AK6027" i="1"/>
  <c r="AE6027" i="1"/>
  <c r="AB6027" i="1"/>
  <c r="Y6027" i="1"/>
  <c r="T6027" i="1"/>
  <c r="Q6027" i="1"/>
  <c r="N6027" i="1"/>
  <c r="BA6026" i="1"/>
  <c r="AV6026" i="1"/>
  <c r="AQ6026" i="1"/>
  <c r="AN6026" i="1"/>
  <c r="AK6026" i="1"/>
  <c r="AE6026" i="1"/>
  <c r="AB6026" i="1"/>
  <c r="Y6026" i="1"/>
  <c r="T6026" i="1"/>
  <c r="Q6026" i="1"/>
  <c r="N6026" i="1"/>
  <c r="BA6025" i="1"/>
  <c r="AV6025" i="1"/>
  <c r="AQ6025" i="1"/>
  <c r="AN6025" i="1"/>
  <c r="AK6025" i="1"/>
  <c r="AE6025" i="1"/>
  <c r="AB6025" i="1"/>
  <c r="Y6025" i="1"/>
  <c r="T6025" i="1"/>
  <c r="Q6025" i="1"/>
  <c r="N6025" i="1"/>
  <c r="BA6024" i="1"/>
  <c r="AV6024" i="1"/>
  <c r="AQ6024" i="1"/>
  <c r="AN6024" i="1"/>
  <c r="AK6024" i="1"/>
  <c r="AE6024" i="1"/>
  <c r="AB6024" i="1"/>
  <c r="Y6024" i="1"/>
  <c r="T6024" i="1"/>
  <c r="Q6024" i="1"/>
  <c r="N6024" i="1"/>
  <c r="BA6023" i="1"/>
  <c r="AV6023" i="1"/>
  <c r="AQ6023" i="1"/>
  <c r="AN6023" i="1"/>
  <c r="AK6023" i="1"/>
  <c r="AE6023" i="1"/>
  <c r="AB6023" i="1"/>
  <c r="Y6023" i="1"/>
  <c r="T6023" i="1"/>
  <c r="Q6023" i="1"/>
  <c r="N6023" i="1"/>
  <c r="BA6022" i="1"/>
  <c r="AV6022" i="1"/>
  <c r="AQ6022" i="1"/>
  <c r="AN6022" i="1"/>
  <c r="AK6022" i="1"/>
  <c r="AE6022" i="1"/>
  <c r="AB6022" i="1"/>
  <c r="Y6022" i="1"/>
  <c r="T6022" i="1"/>
  <c r="Q6022" i="1"/>
  <c r="N6022" i="1"/>
  <c r="BA6021" i="1"/>
  <c r="AV6021" i="1"/>
  <c r="AQ6021" i="1"/>
  <c r="AN6021" i="1"/>
  <c r="AK6021" i="1"/>
  <c r="AE6021" i="1"/>
  <c r="AB6021" i="1"/>
  <c r="Y6021" i="1"/>
  <c r="T6021" i="1"/>
  <c r="Q6021" i="1"/>
  <c r="N6021" i="1"/>
  <c r="BA6020" i="1"/>
  <c r="AV6020" i="1"/>
  <c r="AQ6020" i="1"/>
  <c r="AN6020" i="1"/>
  <c r="AK6020" i="1"/>
  <c r="AE6020" i="1"/>
  <c r="AB6020" i="1"/>
  <c r="Y6020" i="1"/>
  <c r="T6020" i="1"/>
  <c r="Q6020" i="1"/>
  <c r="N6020" i="1"/>
  <c r="BA6019" i="1"/>
  <c r="AV6019" i="1"/>
  <c r="AQ6019" i="1"/>
  <c r="AN6019" i="1"/>
  <c r="AK6019" i="1"/>
  <c r="AE6019" i="1"/>
  <c r="AB6019" i="1"/>
  <c r="Y6019" i="1"/>
  <c r="T6019" i="1"/>
  <c r="Q6019" i="1"/>
  <c r="N6019" i="1"/>
  <c r="BA6018" i="1"/>
  <c r="AV6018" i="1"/>
  <c r="AQ6018" i="1"/>
  <c r="AN6018" i="1"/>
  <c r="AK6018" i="1"/>
  <c r="AE6018" i="1"/>
  <c r="AB6018" i="1"/>
  <c r="Y6018" i="1"/>
  <c r="T6018" i="1"/>
  <c r="Q6018" i="1"/>
  <c r="N6018" i="1"/>
  <c r="BA6017" i="1"/>
  <c r="AV6017" i="1"/>
  <c r="AQ6017" i="1"/>
  <c r="AN6017" i="1"/>
  <c r="AK6017" i="1"/>
  <c r="AE6017" i="1"/>
  <c r="AB6017" i="1"/>
  <c r="Y6017" i="1"/>
  <c r="T6017" i="1"/>
  <c r="Q6017" i="1"/>
  <c r="N6017" i="1"/>
  <c r="BA6016" i="1"/>
  <c r="AV6016" i="1"/>
  <c r="AQ6016" i="1"/>
  <c r="AN6016" i="1"/>
  <c r="AK6016" i="1"/>
  <c r="AE6016" i="1"/>
  <c r="AB6016" i="1"/>
  <c r="Y6016" i="1"/>
  <c r="T6016" i="1"/>
  <c r="Q6016" i="1"/>
  <c r="N6016" i="1"/>
  <c r="BA6015" i="1"/>
  <c r="AV6015" i="1"/>
  <c r="AQ6015" i="1"/>
  <c r="AN6015" i="1"/>
  <c r="AK6015" i="1"/>
  <c r="AE6015" i="1"/>
  <c r="AB6015" i="1"/>
  <c r="Y6015" i="1"/>
  <c r="T6015" i="1"/>
  <c r="Q6015" i="1"/>
  <c r="N6015" i="1"/>
  <c r="BA6014" i="1"/>
  <c r="AV6014" i="1"/>
  <c r="AQ6014" i="1"/>
  <c r="AN6014" i="1"/>
  <c r="AK6014" i="1"/>
  <c r="AE6014" i="1"/>
  <c r="AB6014" i="1"/>
  <c r="Y6014" i="1"/>
  <c r="T6014" i="1"/>
  <c r="Q6014" i="1"/>
  <c r="N6014" i="1"/>
  <c r="BA6013" i="1"/>
  <c r="AV6013" i="1"/>
  <c r="AQ6013" i="1"/>
  <c r="AN6013" i="1"/>
  <c r="AK6013" i="1"/>
  <c r="AE6013" i="1"/>
  <c r="AB6013" i="1"/>
  <c r="Y6013" i="1"/>
  <c r="T6013" i="1"/>
  <c r="Q6013" i="1"/>
  <c r="N6013" i="1"/>
  <c r="BA6012" i="1"/>
  <c r="AV6012" i="1"/>
  <c r="AQ6012" i="1"/>
  <c r="AN6012" i="1"/>
  <c r="AK6012" i="1"/>
  <c r="AE6012" i="1"/>
  <c r="AB6012" i="1"/>
  <c r="Y6012" i="1"/>
  <c r="T6012" i="1"/>
  <c r="Q6012" i="1"/>
  <c r="N6012" i="1"/>
  <c r="BA6011" i="1"/>
  <c r="AV6011" i="1"/>
  <c r="AQ6011" i="1"/>
  <c r="AN6011" i="1"/>
  <c r="AK6011" i="1"/>
  <c r="AE6011" i="1"/>
  <c r="AB6011" i="1"/>
  <c r="Y6011" i="1"/>
  <c r="T6011" i="1"/>
  <c r="Q6011" i="1"/>
  <c r="N6011" i="1"/>
  <c r="BA6010" i="1"/>
  <c r="AV6010" i="1"/>
  <c r="AQ6010" i="1"/>
  <c r="AN6010" i="1"/>
  <c r="AK6010" i="1"/>
  <c r="AE6010" i="1"/>
  <c r="AB6010" i="1"/>
  <c r="Y6010" i="1"/>
  <c r="T6010" i="1"/>
  <c r="Q6010" i="1"/>
  <c r="N6010" i="1"/>
  <c r="BA6009" i="1"/>
  <c r="AV6009" i="1"/>
  <c r="AQ6009" i="1"/>
  <c r="AN6009" i="1"/>
  <c r="AK6009" i="1"/>
  <c r="AE6009" i="1"/>
  <c r="AB6009" i="1"/>
  <c r="Y6009" i="1"/>
  <c r="T6009" i="1"/>
  <c r="Q6009" i="1"/>
  <c r="N6009" i="1"/>
  <c r="BA6008" i="1"/>
  <c r="AV6008" i="1"/>
  <c r="AQ6008" i="1"/>
  <c r="AN6008" i="1"/>
  <c r="AK6008" i="1"/>
  <c r="AE6008" i="1"/>
  <c r="AB6008" i="1"/>
  <c r="Y6008" i="1"/>
  <c r="T6008" i="1"/>
  <c r="Q6008" i="1"/>
  <c r="N6008" i="1"/>
  <c r="BA6007" i="1"/>
  <c r="AV6007" i="1"/>
  <c r="AQ6007" i="1"/>
  <c r="AN6007" i="1"/>
  <c r="AK6007" i="1"/>
  <c r="AE6007" i="1"/>
  <c r="AB6007" i="1"/>
  <c r="Y6007" i="1"/>
  <c r="T6007" i="1"/>
  <c r="Q6007" i="1"/>
  <c r="N6007" i="1"/>
  <c r="BA6006" i="1"/>
  <c r="AV6006" i="1"/>
  <c r="AQ6006" i="1"/>
  <c r="AN6006" i="1"/>
  <c r="AK6006" i="1"/>
  <c r="AE6006" i="1"/>
  <c r="AB6006" i="1"/>
  <c r="Y6006" i="1"/>
  <c r="T6006" i="1"/>
  <c r="Q6006" i="1"/>
  <c r="N6006" i="1"/>
  <c r="BA6005" i="1"/>
  <c r="AV6005" i="1"/>
  <c r="AQ6005" i="1"/>
  <c r="AN6005" i="1"/>
  <c r="AK6005" i="1"/>
  <c r="AE6005" i="1"/>
  <c r="AB6005" i="1"/>
  <c r="Y6005" i="1"/>
  <c r="T6005" i="1"/>
  <c r="Q6005" i="1"/>
  <c r="N6005" i="1"/>
  <c r="BA6004" i="1"/>
  <c r="AV6004" i="1"/>
  <c r="AQ6004" i="1"/>
  <c r="AN6004" i="1"/>
  <c r="AK6004" i="1"/>
  <c r="AE6004" i="1"/>
  <c r="AB6004" i="1"/>
  <c r="Y6004" i="1"/>
  <c r="T6004" i="1"/>
  <c r="Q6004" i="1"/>
  <c r="N6004" i="1"/>
  <c r="BA6003" i="1"/>
  <c r="AV6003" i="1"/>
  <c r="AQ6003" i="1"/>
  <c r="AN6003" i="1"/>
  <c r="AK6003" i="1"/>
  <c r="AE6003" i="1"/>
  <c r="AB6003" i="1"/>
  <c r="Y6003" i="1"/>
  <c r="T6003" i="1"/>
  <c r="Q6003" i="1"/>
  <c r="N6003" i="1"/>
  <c r="BA6002" i="1"/>
  <c r="AV6002" i="1"/>
  <c r="AQ6002" i="1"/>
  <c r="AN6002" i="1"/>
  <c r="AK6002" i="1"/>
  <c r="AE6002" i="1"/>
  <c r="AB6002" i="1"/>
  <c r="Y6002" i="1"/>
  <c r="T6002" i="1"/>
  <c r="Q6002" i="1"/>
  <c r="N6002" i="1"/>
  <c r="BA6001" i="1"/>
  <c r="AV6001" i="1"/>
  <c r="AQ6001" i="1"/>
  <c r="AN6001" i="1"/>
  <c r="AK6001" i="1"/>
  <c r="AE6001" i="1"/>
  <c r="AB6001" i="1"/>
  <c r="Y6001" i="1"/>
  <c r="T6001" i="1"/>
  <c r="Q6001" i="1"/>
  <c r="N6001" i="1"/>
  <c r="BA6000" i="1"/>
  <c r="AV6000" i="1"/>
  <c r="AQ6000" i="1"/>
  <c r="AN6000" i="1"/>
  <c r="AK6000" i="1"/>
  <c r="AE6000" i="1"/>
  <c r="AB6000" i="1"/>
  <c r="Y6000" i="1"/>
  <c r="T6000" i="1"/>
  <c r="Q6000" i="1"/>
  <c r="N6000" i="1"/>
  <c r="BA5999" i="1"/>
  <c r="AV5999" i="1"/>
  <c r="AQ5999" i="1"/>
  <c r="AN5999" i="1"/>
  <c r="AK5999" i="1"/>
  <c r="AE5999" i="1"/>
  <c r="AB5999" i="1"/>
  <c r="Y5999" i="1"/>
  <c r="T5999" i="1"/>
  <c r="Q5999" i="1"/>
  <c r="N5999" i="1"/>
  <c r="BA5998" i="1"/>
  <c r="AV5998" i="1"/>
  <c r="AQ5998" i="1"/>
  <c r="AN5998" i="1"/>
  <c r="AK5998" i="1"/>
  <c r="AE5998" i="1"/>
  <c r="AB5998" i="1"/>
  <c r="Y5998" i="1"/>
  <c r="T5998" i="1"/>
  <c r="Q5998" i="1"/>
  <c r="N5998" i="1"/>
  <c r="BA5997" i="1"/>
  <c r="AV5997" i="1"/>
  <c r="AQ5997" i="1"/>
  <c r="AN5997" i="1"/>
  <c r="AK5997" i="1"/>
  <c r="AE5997" i="1"/>
  <c r="AB5997" i="1"/>
  <c r="Y5997" i="1"/>
  <c r="T5997" i="1"/>
  <c r="Q5997" i="1"/>
  <c r="N5997" i="1"/>
  <c r="BA5996" i="1"/>
  <c r="AV5996" i="1"/>
  <c r="AQ5996" i="1"/>
  <c r="AN5996" i="1"/>
  <c r="AK5996" i="1"/>
  <c r="AE5996" i="1"/>
  <c r="AB5996" i="1"/>
  <c r="Y5996" i="1"/>
  <c r="T5996" i="1"/>
  <c r="Q5996" i="1"/>
  <c r="N5996" i="1"/>
  <c r="BA5995" i="1"/>
  <c r="AV5995" i="1"/>
  <c r="AQ5995" i="1"/>
  <c r="AN5995" i="1"/>
  <c r="AK5995" i="1"/>
  <c r="AE5995" i="1"/>
  <c r="AB5995" i="1"/>
  <c r="Y5995" i="1"/>
  <c r="T5995" i="1"/>
  <c r="Q5995" i="1"/>
  <c r="N5995" i="1"/>
  <c r="BA5994" i="1"/>
  <c r="AV5994" i="1"/>
  <c r="AQ5994" i="1"/>
  <c r="AN5994" i="1"/>
  <c r="AK5994" i="1"/>
  <c r="AE5994" i="1"/>
  <c r="AB5994" i="1"/>
  <c r="Y5994" i="1"/>
  <c r="T5994" i="1"/>
  <c r="Q5994" i="1"/>
  <c r="N5994" i="1"/>
  <c r="BA5993" i="1"/>
  <c r="AV5993" i="1"/>
  <c r="AQ5993" i="1"/>
  <c r="AN5993" i="1"/>
  <c r="AK5993" i="1"/>
  <c r="AE5993" i="1"/>
  <c r="AB5993" i="1"/>
  <c r="Y5993" i="1"/>
  <c r="T5993" i="1"/>
  <c r="Q5993" i="1"/>
  <c r="N5993" i="1"/>
  <c r="BA5992" i="1"/>
  <c r="AV5992" i="1"/>
  <c r="AQ5992" i="1"/>
  <c r="AN5992" i="1"/>
  <c r="AK5992" i="1"/>
  <c r="AE5992" i="1"/>
  <c r="AB5992" i="1"/>
  <c r="Y5992" i="1"/>
  <c r="T5992" i="1"/>
  <c r="Q5992" i="1"/>
  <c r="N5992" i="1"/>
  <c r="BA5991" i="1"/>
  <c r="AV5991" i="1"/>
  <c r="AQ5991" i="1"/>
  <c r="AN5991" i="1"/>
  <c r="AK5991" i="1"/>
  <c r="AE5991" i="1"/>
  <c r="AB5991" i="1"/>
  <c r="Y5991" i="1"/>
  <c r="T5991" i="1"/>
  <c r="Q5991" i="1"/>
  <c r="N5991" i="1"/>
  <c r="BA5990" i="1"/>
  <c r="AV5990" i="1"/>
  <c r="AQ5990" i="1"/>
  <c r="AN5990" i="1"/>
  <c r="AK5990" i="1"/>
  <c r="AE5990" i="1"/>
  <c r="AB5990" i="1"/>
  <c r="Y5990" i="1"/>
  <c r="T5990" i="1"/>
  <c r="Q5990" i="1"/>
  <c r="N5990" i="1"/>
  <c r="BA5989" i="1"/>
  <c r="AV5989" i="1"/>
  <c r="AQ5989" i="1"/>
  <c r="AN5989" i="1"/>
  <c r="AK5989" i="1"/>
  <c r="AE5989" i="1"/>
  <c r="AB5989" i="1"/>
  <c r="Y5989" i="1"/>
  <c r="T5989" i="1"/>
  <c r="Q5989" i="1"/>
  <c r="N5989" i="1"/>
  <c r="BA5988" i="1"/>
  <c r="AV5988" i="1"/>
  <c r="AQ5988" i="1"/>
  <c r="AN5988" i="1"/>
  <c r="AK5988" i="1"/>
  <c r="AE5988" i="1"/>
  <c r="AB5988" i="1"/>
  <c r="Y5988" i="1"/>
  <c r="T5988" i="1"/>
  <c r="Q5988" i="1"/>
  <c r="N5988" i="1"/>
  <c r="BA5987" i="1"/>
  <c r="AV5987" i="1"/>
  <c r="AQ5987" i="1"/>
  <c r="AN5987" i="1"/>
  <c r="AK5987" i="1"/>
  <c r="AE5987" i="1"/>
  <c r="AB5987" i="1"/>
  <c r="Y5987" i="1"/>
  <c r="T5987" i="1"/>
  <c r="Q5987" i="1"/>
  <c r="N5987" i="1"/>
  <c r="BA5986" i="1"/>
  <c r="AV5986" i="1"/>
  <c r="AQ5986" i="1"/>
  <c r="AN5986" i="1"/>
  <c r="AK5986" i="1"/>
  <c r="AE5986" i="1"/>
  <c r="AB5986" i="1"/>
  <c r="Y5986" i="1"/>
  <c r="T5986" i="1"/>
  <c r="Q5986" i="1"/>
  <c r="N5986" i="1"/>
  <c r="BA5985" i="1"/>
  <c r="AV5985" i="1"/>
  <c r="AQ5985" i="1"/>
  <c r="AN5985" i="1"/>
  <c r="AK5985" i="1"/>
  <c r="AE5985" i="1"/>
  <c r="AB5985" i="1"/>
  <c r="Y5985" i="1"/>
  <c r="T5985" i="1"/>
  <c r="Q5985" i="1"/>
  <c r="N5985" i="1"/>
  <c r="BA5984" i="1"/>
  <c r="AV5984" i="1"/>
  <c r="AQ5984" i="1"/>
  <c r="AN5984" i="1"/>
  <c r="AK5984" i="1"/>
  <c r="AE5984" i="1"/>
  <c r="AB5984" i="1"/>
  <c r="Y5984" i="1"/>
  <c r="T5984" i="1"/>
  <c r="Q5984" i="1"/>
  <c r="N5984" i="1"/>
  <c r="BA5983" i="1"/>
  <c r="AV5983" i="1"/>
  <c r="AQ5983" i="1"/>
  <c r="AN5983" i="1"/>
  <c r="AK5983" i="1"/>
  <c r="AE5983" i="1"/>
  <c r="AB5983" i="1"/>
  <c r="Y5983" i="1"/>
  <c r="T5983" i="1"/>
  <c r="Q5983" i="1"/>
  <c r="N5983" i="1"/>
  <c r="BA5982" i="1"/>
  <c r="AV5982" i="1"/>
  <c r="AQ5982" i="1"/>
  <c r="AN5982" i="1"/>
  <c r="AK5982" i="1"/>
  <c r="AE5982" i="1"/>
  <c r="AB5982" i="1"/>
  <c r="Y5982" i="1"/>
  <c r="T5982" i="1"/>
  <c r="Q5982" i="1"/>
  <c r="N5982" i="1"/>
  <c r="BA5981" i="1"/>
  <c r="AV5981" i="1"/>
  <c r="AQ5981" i="1"/>
  <c r="AN5981" i="1"/>
  <c r="AK5981" i="1"/>
  <c r="AE5981" i="1"/>
  <c r="AB5981" i="1"/>
  <c r="Y5981" i="1"/>
  <c r="T5981" i="1"/>
  <c r="Q5981" i="1"/>
  <c r="N5981" i="1"/>
  <c r="BA5980" i="1"/>
  <c r="AV5980" i="1"/>
  <c r="AQ5980" i="1"/>
  <c r="AN5980" i="1"/>
  <c r="AK5980" i="1"/>
  <c r="AE5980" i="1"/>
  <c r="AB5980" i="1"/>
  <c r="Y5980" i="1"/>
  <c r="T5980" i="1"/>
  <c r="Q5980" i="1"/>
  <c r="N5980" i="1"/>
  <c r="BA5979" i="1"/>
  <c r="AV5979" i="1"/>
  <c r="AQ5979" i="1"/>
  <c r="AN5979" i="1"/>
  <c r="AK5979" i="1"/>
  <c r="AE5979" i="1"/>
  <c r="AB5979" i="1"/>
  <c r="Y5979" i="1"/>
  <c r="T5979" i="1"/>
  <c r="Q5979" i="1"/>
  <c r="N5979" i="1"/>
  <c r="BA5978" i="1"/>
  <c r="AV5978" i="1"/>
  <c r="AQ5978" i="1"/>
  <c r="AN5978" i="1"/>
  <c r="AK5978" i="1"/>
  <c r="AE5978" i="1"/>
  <c r="AB5978" i="1"/>
  <c r="Y5978" i="1"/>
  <c r="T5978" i="1"/>
  <c r="Q5978" i="1"/>
  <c r="N5978" i="1"/>
  <c r="BA5977" i="1"/>
  <c r="AV5977" i="1"/>
  <c r="AQ5977" i="1"/>
  <c r="AN5977" i="1"/>
  <c r="AK5977" i="1"/>
  <c r="AE5977" i="1"/>
  <c r="AB5977" i="1"/>
  <c r="Y5977" i="1"/>
  <c r="T5977" i="1"/>
  <c r="Q5977" i="1"/>
  <c r="N5977" i="1"/>
  <c r="BA5976" i="1"/>
  <c r="AV5976" i="1"/>
  <c r="AQ5976" i="1"/>
  <c r="AN5976" i="1"/>
  <c r="AK5976" i="1"/>
  <c r="AE5976" i="1"/>
  <c r="AB5976" i="1"/>
  <c r="Y5976" i="1"/>
  <c r="T5976" i="1"/>
  <c r="Q5976" i="1"/>
  <c r="N5976" i="1"/>
  <c r="BA5975" i="1"/>
  <c r="AV5975" i="1"/>
  <c r="AQ5975" i="1"/>
  <c r="AN5975" i="1"/>
  <c r="AK5975" i="1"/>
  <c r="AE5975" i="1"/>
  <c r="AB5975" i="1"/>
  <c r="Y5975" i="1"/>
  <c r="T5975" i="1"/>
  <c r="Q5975" i="1"/>
  <c r="N5975" i="1"/>
  <c r="BA5974" i="1"/>
  <c r="AV5974" i="1"/>
  <c r="AQ5974" i="1"/>
  <c r="AN5974" i="1"/>
  <c r="AK5974" i="1"/>
  <c r="AE5974" i="1"/>
  <c r="AB5974" i="1"/>
  <c r="Y5974" i="1"/>
  <c r="T5974" i="1"/>
  <c r="Q5974" i="1"/>
  <c r="N5974" i="1"/>
  <c r="BA5973" i="1"/>
  <c r="AV5973" i="1"/>
  <c r="AQ5973" i="1"/>
  <c r="AN5973" i="1"/>
  <c r="AK5973" i="1"/>
  <c r="AE5973" i="1"/>
  <c r="AB5973" i="1"/>
  <c r="Y5973" i="1"/>
  <c r="T5973" i="1"/>
  <c r="Q5973" i="1"/>
  <c r="N5973" i="1"/>
  <c r="BA5972" i="1"/>
  <c r="AV5972" i="1"/>
  <c r="AQ5972" i="1"/>
  <c r="AN5972" i="1"/>
  <c r="AK5972" i="1"/>
  <c r="AE5972" i="1"/>
  <c r="AB5972" i="1"/>
  <c r="Y5972" i="1"/>
  <c r="T5972" i="1"/>
  <c r="Q5972" i="1"/>
  <c r="N5972" i="1"/>
  <c r="BA5971" i="1"/>
  <c r="AV5971" i="1"/>
  <c r="AQ5971" i="1"/>
  <c r="AN5971" i="1"/>
  <c r="AK5971" i="1"/>
  <c r="AE5971" i="1"/>
  <c r="AB5971" i="1"/>
  <c r="Y5971" i="1"/>
  <c r="T5971" i="1"/>
  <c r="Q5971" i="1"/>
  <c r="N5971" i="1"/>
  <c r="BA5970" i="1"/>
  <c r="AV5970" i="1"/>
  <c r="AQ5970" i="1"/>
  <c r="AN5970" i="1"/>
  <c r="AK5970" i="1"/>
  <c r="AE5970" i="1"/>
  <c r="AB5970" i="1"/>
  <c r="Y5970" i="1"/>
  <c r="T5970" i="1"/>
  <c r="Q5970" i="1"/>
  <c r="N5970" i="1"/>
  <c r="BA5969" i="1"/>
  <c r="AV5969" i="1"/>
  <c r="AQ5969" i="1"/>
  <c r="AN5969" i="1"/>
  <c r="AK5969" i="1"/>
  <c r="AE5969" i="1"/>
  <c r="AB5969" i="1"/>
  <c r="Y5969" i="1"/>
  <c r="T5969" i="1"/>
  <c r="Q5969" i="1"/>
  <c r="N5969" i="1"/>
  <c r="BA5968" i="1"/>
  <c r="AV5968" i="1"/>
  <c r="AQ5968" i="1"/>
  <c r="AN5968" i="1"/>
  <c r="AK5968" i="1"/>
  <c r="AE5968" i="1"/>
  <c r="AB5968" i="1"/>
  <c r="Y5968" i="1"/>
  <c r="T5968" i="1"/>
  <c r="Q5968" i="1"/>
  <c r="N5968" i="1"/>
  <c r="BA5967" i="1"/>
  <c r="AV5967" i="1"/>
  <c r="AQ5967" i="1"/>
  <c r="AN5967" i="1"/>
  <c r="AK5967" i="1"/>
  <c r="AE5967" i="1"/>
  <c r="AB5967" i="1"/>
  <c r="Y5967" i="1"/>
  <c r="T5967" i="1"/>
  <c r="Q5967" i="1"/>
  <c r="N5967" i="1"/>
  <c r="BA5966" i="1"/>
  <c r="AV5966" i="1"/>
  <c r="AQ5966" i="1"/>
  <c r="AN5966" i="1"/>
  <c r="AK5966" i="1"/>
  <c r="AE5966" i="1"/>
  <c r="AB5966" i="1"/>
  <c r="Y5966" i="1"/>
  <c r="T5966" i="1"/>
  <c r="Q5966" i="1"/>
  <c r="N5966" i="1"/>
  <c r="BA5965" i="1"/>
  <c r="AV5965" i="1"/>
  <c r="AQ5965" i="1"/>
  <c r="AN5965" i="1"/>
  <c r="AK5965" i="1"/>
  <c r="AE5965" i="1"/>
  <c r="AB5965" i="1"/>
  <c r="Y5965" i="1"/>
  <c r="T5965" i="1"/>
  <c r="Q5965" i="1"/>
  <c r="N5965" i="1"/>
  <c r="BA5964" i="1"/>
  <c r="AV5964" i="1"/>
  <c r="AQ5964" i="1"/>
  <c r="AN5964" i="1"/>
  <c r="AK5964" i="1"/>
  <c r="AE5964" i="1"/>
  <c r="AB5964" i="1"/>
  <c r="Y5964" i="1"/>
  <c r="T5964" i="1"/>
  <c r="Q5964" i="1"/>
  <c r="N5964" i="1"/>
  <c r="BA5963" i="1"/>
  <c r="AV5963" i="1"/>
  <c r="AQ5963" i="1"/>
  <c r="AN5963" i="1"/>
  <c r="AK5963" i="1"/>
  <c r="AE5963" i="1"/>
  <c r="AB5963" i="1"/>
  <c r="Y5963" i="1"/>
  <c r="T5963" i="1"/>
  <c r="Q5963" i="1"/>
  <c r="N5963" i="1"/>
  <c r="BA5962" i="1"/>
  <c r="AV5962" i="1"/>
  <c r="AQ5962" i="1"/>
  <c r="AN5962" i="1"/>
  <c r="AK5962" i="1"/>
  <c r="AE5962" i="1"/>
  <c r="AB5962" i="1"/>
  <c r="Y5962" i="1"/>
  <c r="T5962" i="1"/>
  <c r="Q5962" i="1"/>
  <c r="N5962" i="1"/>
  <c r="BA5961" i="1"/>
  <c r="AV5961" i="1"/>
  <c r="AQ5961" i="1"/>
  <c r="AN5961" i="1"/>
  <c r="AK5961" i="1"/>
  <c r="AE5961" i="1"/>
  <c r="AB5961" i="1"/>
  <c r="Y5961" i="1"/>
  <c r="T5961" i="1"/>
  <c r="Q5961" i="1"/>
  <c r="N5961" i="1"/>
  <c r="BA5960" i="1"/>
  <c r="AV5960" i="1"/>
  <c r="AQ5960" i="1"/>
  <c r="AN5960" i="1"/>
  <c r="AK5960" i="1"/>
  <c r="AE5960" i="1"/>
  <c r="AB5960" i="1"/>
  <c r="Y5960" i="1"/>
  <c r="T5960" i="1"/>
  <c r="Q5960" i="1"/>
  <c r="N5960" i="1"/>
  <c r="BA5959" i="1"/>
  <c r="AV5959" i="1"/>
  <c r="AQ5959" i="1"/>
  <c r="AN5959" i="1"/>
  <c r="AK5959" i="1"/>
  <c r="AE5959" i="1"/>
  <c r="AB5959" i="1"/>
  <c r="Y5959" i="1"/>
  <c r="T5959" i="1"/>
  <c r="Q5959" i="1"/>
  <c r="N5959" i="1"/>
  <c r="BA5958" i="1"/>
  <c r="AV5958" i="1"/>
  <c r="AQ5958" i="1"/>
  <c r="AN5958" i="1"/>
  <c r="AK5958" i="1"/>
  <c r="AE5958" i="1"/>
  <c r="AB5958" i="1"/>
  <c r="Y5958" i="1"/>
  <c r="T5958" i="1"/>
  <c r="Q5958" i="1"/>
  <c r="N5958" i="1"/>
  <c r="BA5957" i="1"/>
  <c r="AV5957" i="1"/>
  <c r="AQ5957" i="1"/>
  <c r="AN5957" i="1"/>
  <c r="AK5957" i="1"/>
  <c r="AE5957" i="1"/>
  <c r="AB5957" i="1"/>
  <c r="Y5957" i="1"/>
  <c r="T5957" i="1"/>
  <c r="Q5957" i="1"/>
  <c r="N5957" i="1"/>
  <c r="BA5956" i="1"/>
  <c r="AV5956" i="1"/>
  <c r="AQ5956" i="1"/>
  <c r="AN5956" i="1"/>
  <c r="AK5956" i="1"/>
  <c r="AE5956" i="1"/>
  <c r="AB5956" i="1"/>
  <c r="Y5956" i="1"/>
  <c r="T5956" i="1"/>
  <c r="Q5956" i="1"/>
  <c r="N5956" i="1"/>
  <c r="BA5955" i="1"/>
  <c r="AV5955" i="1"/>
  <c r="AQ5955" i="1"/>
  <c r="AN5955" i="1"/>
  <c r="AK5955" i="1"/>
  <c r="AE5955" i="1"/>
  <c r="AB5955" i="1"/>
  <c r="Y5955" i="1"/>
  <c r="T5955" i="1"/>
  <c r="Q5955" i="1"/>
  <c r="N5955" i="1"/>
  <c r="BA5954" i="1"/>
  <c r="AV5954" i="1"/>
  <c r="AQ5954" i="1"/>
  <c r="AN5954" i="1"/>
  <c r="AK5954" i="1"/>
  <c r="AE5954" i="1"/>
  <c r="AB5954" i="1"/>
  <c r="Y5954" i="1"/>
  <c r="T5954" i="1"/>
  <c r="Q5954" i="1"/>
  <c r="N5954" i="1"/>
  <c r="BA5953" i="1"/>
  <c r="AV5953" i="1"/>
  <c r="AQ5953" i="1"/>
  <c r="AN5953" i="1"/>
  <c r="AK5953" i="1"/>
  <c r="AE5953" i="1"/>
  <c r="AB5953" i="1"/>
  <c r="Y5953" i="1"/>
  <c r="T5953" i="1"/>
  <c r="Q5953" i="1"/>
  <c r="N5953" i="1"/>
  <c r="BA5952" i="1"/>
  <c r="AV5952" i="1"/>
  <c r="AQ5952" i="1"/>
  <c r="AN5952" i="1"/>
  <c r="AK5952" i="1"/>
  <c r="AE5952" i="1"/>
  <c r="AB5952" i="1"/>
  <c r="Y5952" i="1"/>
  <c r="T5952" i="1"/>
  <c r="Q5952" i="1"/>
  <c r="N5952" i="1"/>
  <c r="BA5951" i="1"/>
  <c r="AV5951" i="1"/>
  <c r="AQ5951" i="1"/>
  <c r="AN5951" i="1"/>
  <c r="AK5951" i="1"/>
  <c r="AE5951" i="1"/>
  <c r="AB5951" i="1"/>
  <c r="Y5951" i="1"/>
  <c r="T5951" i="1"/>
  <c r="Q5951" i="1"/>
  <c r="N5951" i="1"/>
  <c r="BA5950" i="1"/>
  <c r="AV5950" i="1"/>
  <c r="AQ5950" i="1"/>
  <c r="AN5950" i="1"/>
  <c r="AK5950" i="1"/>
  <c r="AE5950" i="1"/>
  <c r="AB5950" i="1"/>
  <c r="Y5950" i="1"/>
  <c r="T5950" i="1"/>
  <c r="Q5950" i="1"/>
  <c r="N5950" i="1"/>
  <c r="BA5949" i="1"/>
  <c r="AV5949" i="1"/>
  <c r="AQ5949" i="1"/>
  <c r="AN5949" i="1"/>
  <c r="AK5949" i="1"/>
  <c r="AE5949" i="1"/>
  <c r="AB5949" i="1"/>
  <c r="Y5949" i="1"/>
  <c r="T5949" i="1"/>
  <c r="Q5949" i="1"/>
  <c r="N5949" i="1"/>
  <c r="BA5948" i="1"/>
  <c r="AV5948" i="1"/>
  <c r="AQ5948" i="1"/>
  <c r="AN5948" i="1"/>
  <c r="AK5948" i="1"/>
  <c r="AE5948" i="1"/>
  <c r="AB5948" i="1"/>
  <c r="Y5948" i="1"/>
  <c r="T5948" i="1"/>
  <c r="Q5948" i="1"/>
  <c r="N5948" i="1"/>
  <c r="BA5947" i="1"/>
  <c r="AV5947" i="1"/>
  <c r="AQ5947" i="1"/>
  <c r="AN5947" i="1"/>
  <c r="AK5947" i="1"/>
  <c r="AE5947" i="1"/>
  <c r="AB5947" i="1"/>
  <c r="Y5947" i="1"/>
  <c r="T5947" i="1"/>
  <c r="Q5947" i="1"/>
  <c r="N5947" i="1"/>
  <c r="BA5946" i="1"/>
  <c r="AV5946" i="1"/>
  <c r="AQ5946" i="1"/>
  <c r="AN5946" i="1"/>
  <c r="AK5946" i="1"/>
  <c r="AE5946" i="1"/>
  <c r="AB5946" i="1"/>
  <c r="Y5946" i="1"/>
  <c r="T5946" i="1"/>
  <c r="Q5946" i="1"/>
  <c r="N5946" i="1"/>
  <c r="BA5945" i="1"/>
  <c r="AV5945" i="1"/>
  <c r="AQ5945" i="1"/>
  <c r="AN5945" i="1"/>
  <c r="AK5945" i="1"/>
  <c r="AE5945" i="1"/>
  <c r="AB5945" i="1"/>
  <c r="Y5945" i="1"/>
  <c r="T5945" i="1"/>
  <c r="Q5945" i="1"/>
  <c r="N5945" i="1"/>
  <c r="BA5944" i="1"/>
  <c r="AV5944" i="1"/>
  <c r="AQ5944" i="1"/>
  <c r="AN5944" i="1"/>
  <c r="AK5944" i="1"/>
  <c r="AE5944" i="1"/>
  <c r="AB5944" i="1"/>
  <c r="Y5944" i="1"/>
  <c r="T5944" i="1"/>
  <c r="Q5944" i="1"/>
  <c r="N5944" i="1"/>
  <c r="BA5943" i="1"/>
  <c r="AV5943" i="1"/>
  <c r="AQ5943" i="1"/>
  <c r="AN5943" i="1"/>
  <c r="AK5943" i="1"/>
  <c r="AE5943" i="1"/>
  <c r="AB5943" i="1"/>
  <c r="Y5943" i="1"/>
  <c r="T5943" i="1"/>
  <c r="Q5943" i="1"/>
  <c r="N5943" i="1"/>
  <c r="BA5942" i="1"/>
  <c r="AV5942" i="1"/>
  <c r="AQ5942" i="1"/>
  <c r="AN5942" i="1"/>
  <c r="AK5942" i="1"/>
  <c r="AE5942" i="1"/>
  <c r="AB5942" i="1"/>
  <c r="Y5942" i="1"/>
  <c r="T5942" i="1"/>
  <c r="Q5942" i="1"/>
  <c r="N5942" i="1"/>
  <c r="BA5941" i="1"/>
  <c r="AV5941" i="1"/>
  <c r="AQ5941" i="1"/>
  <c r="AN5941" i="1"/>
  <c r="AK5941" i="1"/>
  <c r="AE5941" i="1"/>
  <c r="AB5941" i="1"/>
  <c r="Y5941" i="1"/>
  <c r="T5941" i="1"/>
  <c r="Q5941" i="1"/>
  <c r="N5941" i="1"/>
  <c r="BA5940" i="1"/>
  <c r="AV5940" i="1"/>
  <c r="AQ5940" i="1"/>
  <c r="AN5940" i="1"/>
  <c r="AK5940" i="1"/>
  <c r="AE5940" i="1"/>
  <c r="AB5940" i="1"/>
  <c r="Y5940" i="1"/>
  <c r="T5940" i="1"/>
  <c r="Q5940" i="1"/>
  <c r="N5940" i="1"/>
  <c r="BA5939" i="1"/>
  <c r="AV5939" i="1"/>
  <c r="AQ5939" i="1"/>
  <c r="AN5939" i="1"/>
  <c r="AK5939" i="1"/>
  <c r="AE5939" i="1"/>
  <c r="AB5939" i="1"/>
  <c r="Y5939" i="1"/>
  <c r="T5939" i="1"/>
  <c r="Q5939" i="1"/>
  <c r="N5939" i="1"/>
  <c r="BA5938" i="1"/>
  <c r="AV5938" i="1"/>
  <c r="AQ5938" i="1"/>
  <c r="AN5938" i="1"/>
  <c r="AK5938" i="1"/>
  <c r="AE5938" i="1"/>
  <c r="AB5938" i="1"/>
  <c r="Y5938" i="1"/>
  <c r="T5938" i="1"/>
  <c r="Q5938" i="1"/>
  <c r="N5938" i="1"/>
  <c r="BA5937" i="1"/>
  <c r="AV5937" i="1"/>
  <c r="AQ5937" i="1"/>
  <c r="AN5937" i="1"/>
  <c r="AK5937" i="1"/>
  <c r="AE5937" i="1"/>
  <c r="AB5937" i="1"/>
  <c r="Y5937" i="1"/>
  <c r="T5937" i="1"/>
  <c r="Q5937" i="1"/>
  <c r="N5937" i="1"/>
  <c r="BA5936" i="1"/>
  <c r="AV5936" i="1"/>
  <c r="AQ5936" i="1"/>
  <c r="AN5936" i="1"/>
  <c r="AK5936" i="1"/>
  <c r="AE5936" i="1"/>
  <c r="AB5936" i="1"/>
  <c r="Y5936" i="1"/>
  <c r="T5936" i="1"/>
  <c r="Q5936" i="1"/>
  <c r="N5936" i="1"/>
  <c r="BA5935" i="1"/>
  <c r="AV5935" i="1"/>
  <c r="AQ5935" i="1"/>
  <c r="AN5935" i="1"/>
  <c r="AK5935" i="1"/>
  <c r="AE5935" i="1"/>
  <c r="AB5935" i="1"/>
  <c r="Y5935" i="1"/>
  <c r="T5935" i="1"/>
  <c r="Q5935" i="1"/>
  <c r="N5935" i="1"/>
  <c r="BA5934" i="1"/>
  <c r="AV5934" i="1"/>
  <c r="AQ5934" i="1"/>
  <c r="AN5934" i="1"/>
  <c r="AK5934" i="1"/>
  <c r="AE5934" i="1"/>
  <c r="AB5934" i="1"/>
  <c r="Y5934" i="1"/>
  <c r="T5934" i="1"/>
  <c r="Q5934" i="1"/>
  <c r="N5934" i="1"/>
  <c r="BA5933" i="1"/>
  <c r="AV5933" i="1"/>
  <c r="AQ5933" i="1"/>
  <c r="AN5933" i="1"/>
  <c r="AK5933" i="1"/>
  <c r="AE5933" i="1"/>
  <c r="AB5933" i="1"/>
  <c r="Y5933" i="1"/>
  <c r="T5933" i="1"/>
  <c r="Q5933" i="1"/>
  <c r="N5933" i="1"/>
  <c r="BA5932" i="1"/>
  <c r="AV5932" i="1"/>
  <c r="AQ5932" i="1"/>
  <c r="AN5932" i="1"/>
  <c r="AK5932" i="1"/>
  <c r="AE5932" i="1"/>
  <c r="AB5932" i="1"/>
  <c r="Y5932" i="1"/>
  <c r="T5932" i="1"/>
  <c r="Q5932" i="1"/>
  <c r="N5932" i="1"/>
  <c r="BA5931" i="1"/>
  <c r="AV5931" i="1"/>
  <c r="AQ5931" i="1"/>
  <c r="AN5931" i="1"/>
  <c r="AK5931" i="1"/>
  <c r="AE5931" i="1"/>
  <c r="AB5931" i="1"/>
  <c r="Y5931" i="1"/>
  <c r="T5931" i="1"/>
  <c r="Q5931" i="1"/>
  <c r="N5931" i="1"/>
  <c r="BA5930" i="1"/>
  <c r="AV5930" i="1"/>
  <c r="AQ5930" i="1"/>
  <c r="AN5930" i="1"/>
  <c r="AK5930" i="1"/>
  <c r="AE5930" i="1"/>
  <c r="AB5930" i="1"/>
  <c r="Y5930" i="1"/>
  <c r="T5930" i="1"/>
  <c r="Q5930" i="1"/>
  <c r="N5930" i="1"/>
  <c r="BA5929" i="1"/>
  <c r="AV5929" i="1"/>
  <c r="AQ5929" i="1"/>
  <c r="AN5929" i="1"/>
  <c r="AK5929" i="1"/>
  <c r="AE5929" i="1"/>
  <c r="AB5929" i="1"/>
  <c r="Y5929" i="1"/>
  <c r="T5929" i="1"/>
  <c r="Q5929" i="1"/>
  <c r="N5929" i="1"/>
  <c r="BA5928" i="1"/>
  <c r="AV5928" i="1"/>
  <c r="AQ5928" i="1"/>
  <c r="AN5928" i="1"/>
  <c r="AK5928" i="1"/>
  <c r="AE5928" i="1"/>
  <c r="AB5928" i="1"/>
  <c r="Y5928" i="1"/>
  <c r="T5928" i="1"/>
  <c r="Q5928" i="1"/>
  <c r="N5928" i="1"/>
  <c r="BA5927" i="1"/>
  <c r="AV5927" i="1"/>
  <c r="AQ5927" i="1"/>
  <c r="AN5927" i="1"/>
  <c r="AK5927" i="1"/>
  <c r="AE5927" i="1"/>
  <c r="AB5927" i="1"/>
  <c r="Y5927" i="1"/>
  <c r="T5927" i="1"/>
  <c r="Q5927" i="1"/>
  <c r="N5927" i="1"/>
  <c r="BA5926" i="1"/>
  <c r="AV5926" i="1"/>
  <c r="AQ5926" i="1"/>
  <c r="AN5926" i="1"/>
  <c r="AK5926" i="1"/>
  <c r="AE5926" i="1"/>
  <c r="AB5926" i="1"/>
  <c r="Y5926" i="1"/>
  <c r="T5926" i="1"/>
  <c r="Q5926" i="1"/>
  <c r="N5926" i="1"/>
  <c r="BA5925" i="1"/>
  <c r="AV5925" i="1"/>
  <c r="AQ5925" i="1"/>
  <c r="AN5925" i="1"/>
  <c r="AK5925" i="1"/>
  <c r="AE5925" i="1"/>
  <c r="AB5925" i="1"/>
  <c r="Y5925" i="1"/>
  <c r="T5925" i="1"/>
  <c r="Q5925" i="1"/>
  <c r="N5925" i="1"/>
  <c r="BA5924" i="1"/>
  <c r="AV5924" i="1"/>
  <c r="AQ5924" i="1"/>
  <c r="AN5924" i="1"/>
  <c r="AK5924" i="1"/>
  <c r="AE5924" i="1"/>
  <c r="AB5924" i="1"/>
  <c r="Y5924" i="1"/>
  <c r="T5924" i="1"/>
  <c r="Q5924" i="1"/>
  <c r="N5924" i="1"/>
  <c r="BA5923" i="1"/>
  <c r="AV5923" i="1"/>
  <c r="AQ5923" i="1"/>
  <c r="AN5923" i="1"/>
  <c r="AK5923" i="1"/>
  <c r="AE5923" i="1"/>
  <c r="AB5923" i="1"/>
  <c r="Y5923" i="1"/>
  <c r="T5923" i="1"/>
  <c r="Q5923" i="1"/>
  <c r="N5923" i="1"/>
  <c r="BA5922" i="1"/>
  <c r="AV5922" i="1"/>
  <c r="AQ5922" i="1"/>
  <c r="AN5922" i="1"/>
  <c r="AK5922" i="1"/>
  <c r="AE5922" i="1"/>
  <c r="AB5922" i="1"/>
  <c r="Y5922" i="1"/>
  <c r="T5922" i="1"/>
  <c r="Q5922" i="1"/>
  <c r="N5922" i="1"/>
  <c r="BA5921" i="1"/>
  <c r="AV5921" i="1"/>
  <c r="AQ5921" i="1"/>
  <c r="AN5921" i="1"/>
  <c r="AK5921" i="1"/>
  <c r="AE5921" i="1"/>
  <c r="AB5921" i="1"/>
  <c r="Y5921" i="1"/>
  <c r="T5921" i="1"/>
  <c r="Q5921" i="1"/>
  <c r="N5921" i="1"/>
  <c r="BA5920" i="1"/>
  <c r="AV5920" i="1"/>
  <c r="AQ5920" i="1"/>
  <c r="AN5920" i="1"/>
  <c r="AK5920" i="1"/>
  <c r="AE5920" i="1"/>
  <c r="AB5920" i="1"/>
  <c r="Y5920" i="1"/>
  <c r="T5920" i="1"/>
  <c r="Q5920" i="1"/>
  <c r="N5920" i="1"/>
  <c r="BA5919" i="1"/>
  <c r="AV5919" i="1"/>
  <c r="AQ5919" i="1"/>
  <c r="AN5919" i="1"/>
  <c r="AK5919" i="1"/>
  <c r="AE5919" i="1"/>
  <c r="AB5919" i="1"/>
  <c r="Y5919" i="1"/>
  <c r="T5919" i="1"/>
  <c r="Q5919" i="1"/>
  <c r="N5919" i="1"/>
  <c r="BA5918" i="1"/>
  <c r="AV5918" i="1"/>
  <c r="AQ5918" i="1"/>
  <c r="AN5918" i="1"/>
  <c r="AK5918" i="1"/>
  <c r="AE5918" i="1"/>
  <c r="AB5918" i="1"/>
  <c r="Y5918" i="1"/>
  <c r="T5918" i="1"/>
  <c r="Q5918" i="1"/>
  <c r="N5918" i="1"/>
  <c r="BA5917" i="1"/>
  <c r="AV5917" i="1"/>
  <c r="AQ5917" i="1"/>
  <c r="AN5917" i="1"/>
  <c r="AK5917" i="1"/>
  <c r="AE5917" i="1"/>
  <c r="AB5917" i="1"/>
  <c r="Y5917" i="1"/>
  <c r="T5917" i="1"/>
  <c r="Q5917" i="1"/>
  <c r="N5917" i="1"/>
  <c r="BA5916" i="1"/>
  <c r="AV5916" i="1"/>
  <c r="AQ5916" i="1"/>
  <c r="AN5916" i="1"/>
  <c r="AK5916" i="1"/>
  <c r="AE5916" i="1"/>
  <c r="AB5916" i="1"/>
  <c r="Y5916" i="1"/>
  <c r="T5916" i="1"/>
  <c r="Q5916" i="1"/>
  <c r="N5916" i="1"/>
  <c r="BA5915" i="1"/>
  <c r="AV5915" i="1"/>
  <c r="AQ5915" i="1"/>
  <c r="AN5915" i="1"/>
  <c r="AK5915" i="1"/>
  <c r="AE5915" i="1"/>
  <c r="AB5915" i="1"/>
  <c r="Y5915" i="1"/>
  <c r="T5915" i="1"/>
  <c r="Q5915" i="1"/>
  <c r="N5915" i="1"/>
  <c r="BA5914" i="1"/>
  <c r="AV5914" i="1"/>
  <c r="AQ5914" i="1"/>
  <c r="AN5914" i="1"/>
  <c r="AK5914" i="1"/>
  <c r="AE5914" i="1"/>
  <c r="AB5914" i="1"/>
  <c r="Y5914" i="1"/>
  <c r="T5914" i="1"/>
  <c r="Q5914" i="1"/>
  <c r="N5914" i="1"/>
  <c r="BA5913" i="1"/>
  <c r="AV5913" i="1"/>
  <c r="AQ5913" i="1"/>
  <c r="AN5913" i="1"/>
  <c r="AK5913" i="1"/>
  <c r="AE5913" i="1"/>
  <c r="AB5913" i="1"/>
  <c r="Y5913" i="1"/>
  <c r="T5913" i="1"/>
  <c r="Q5913" i="1"/>
  <c r="N5913" i="1"/>
  <c r="BA5912" i="1"/>
  <c r="AV5912" i="1"/>
  <c r="AQ5912" i="1"/>
  <c r="AN5912" i="1"/>
  <c r="AK5912" i="1"/>
  <c r="AE5912" i="1"/>
  <c r="AB5912" i="1"/>
  <c r="Y5912" i="1"/>
  <c r="T5912" i="1"/>
  <c r="Q5912" i="1"/>
  <c r="N5912" i="1"/>
  <c r="BA5911" i="1"/>
  <c r="AV5911" i="1"/>
  <c r="AQ5911" i="1"/>
  <c r="AN5911" i="1"/>
  <c r="AK5911" i="1"/>
  <c r="AE5911" i="1"/>
  <c r="AB5911" i="1"/>
  <c r="Y5911" i="1"/>
  <c r="T5911" i="1"/>
  <c r="Q5911" i="1"/>
  <c r="N5911" i="1"/>
  <c r="BA5910" i="1"/>
  <c r="AV5910" i="1"/>
  <c r="AQ5910" i="1"/>
  <c r="AN5910" i="1"/>
  <c r="AK5910" i="1"/>
  <c r="AE5910" i="1"/>
  <c r="AB5910" i="1"/>
  <c r="Y5910" i="1"/>
  <c r="T5910" i="1"/>
  <c r="Q5910" i="1"/>
  <c r="N5910" i="1"/>
  <c r="BA5909" i="1"/>
  <c r="AV5909" i="1"/>
  <c r="AQ5909" i="1"/>
  <c r="AN5909" i="1"/>
  <c r="AK5909" i="1"/>
  <c r="AE5909" i="1"/>
  <c r="AB5909" i="1"/>
  <c r="Y5909" i="1"/>
  <c r="T5909" i="1"/>
  <c r="Q5909" i="1"/>
  <c r="N5909" i="1"/>
  <c r="BA5908" i="1"/>
  <c r="AV5908" i="1"/>
  <c r="AQ5908" i="1"/>
  <c r="AN5908" i="1"/>
  <c r="AK5908" i="1"/>
  <c r="AE5908" i="1"/>
  <c r="AB5908" i="1"/>
  <c r="Y5908" i="1"/>
  <c r="T5908" i="1"/>
  <c r="Q5908" i="1"/>
  <c r="N5908" i="1"/>
  <c r="BA5907" i="1"/>
  <c r="AV5907" i="1"/>
  <c r="AQ5907" i="1"/>
  <c r="AN5907" i="1"/>
  <c r="AK5907" i="1"/>
  <c r="AE5907" i="1"/>
  <c r="AB5907" i="1"/>
  <c r="Y5907" i="1"/>
  <c r="T5907" i="1"/>
  <c r="Q5907" i="1"/>
  <c r="N5907" i="1"/>
  <c r="BA5906" i="1"/>
  <c r="AV5906" i="1"/>
  <c r="AQ5906" i="1"/>
  <c r="AN5906" i="1"/>
  <c r="AK5906" i="1"/>
  <c r="AE5906" i="1"/>
  <c r="AB5906" i="1"/>
  <c r="Y5906" i="1"/>
  <c r="T5906" i="1"/>
  <c r="Q5906" i="1"/>
  <c r="N5906" i="1"/>
  <c r="BA5905" i="1"/>
  <c r="AV5905" i="1"/>
  <c r="AQ5905" i="1"/>
  <c r="AN5905" i="1"/>
  <c r="AK5905" i="1"/>
  <c r="AE5905" i="1"/>
  <c r="AB5905" i="1"/>
  <c r="Y5905" i="1"/>
  <c r="T5905" i="1"/>
  <c r="Q5905" i="1"/>
  <c r="N5905" i="1"/>
  <c r="BA5904" i="1"/>
  <c r="AV5904" i="1"/>
  <c r="AQ5904" i="1"/>
  <c r="AN5904" i="1"/>
  <c r="AK5904" i="1"/>
  <c r="AE5904" i="1"/>
  <c r="AB5904" i="1"/>
  <c r="Y5904" i="1"/>
  <c r="T5904" i="1"/>
  <c r="Q5904" i="1"/>
  <c r="N5904" i="1"/>
  <c r="BA5903" i="1"/>
  <c r="AV5903" i="1"/>
  <c r="AQ5903" i="1"/>
  <c r="AN5903" i="1"/>
  <c r="AK5903" i="1"/>
  <c r="AE5903" i="1"/>
  <c r="AB5903" i="1"/>
  <c r="Y5903" i="1"/>
  <c r="T5903" i="1"/>
  <c r="Q5903" i="1"/>
  <c r="N5903" i="1"/>
  <c r="BA5902" i="1"/>
  <c r="AV5902" i="1"/>
  <c r="AQ5902" i="1"/>
  <c r="AN5902" i="1"/>
  <c r="AK5902" i="1"/>
  <c r="AE5902" i="1"/>
  <c r="AB5902" i="1"/>
  <c r="Y5902" i="1"/>
  <c r="T5902" i="1"/>
  <c r="Q5902" i="1"/>
  <c r="N5902" i="1"/>
  <c r="BA5901" i="1"/>
  <c r="AV5901" i="1"/>
  <c r="AQ5901" i="1"/>
  <c r="AN5901" i="1"/>
  <c r="AK5901" i="1"/>
  <c r="AE5901" i="1"/>
  <c r="AB5901" i="1"/>
  <c r="Y5901" i="1"/>
  <c r="T5901" i="1"/>
  <c r="Q5901" i="1"/>
  <c r="N5901" i="1"/>
  <c r="BA5900" i="1"/>
  <c r="AV5900" i="1"/>
  <c r="AQ5900" i="1"/>
  <c r="AN5900" i="1"/>
  <c r="AK5900" i="1"/>
  <c r="AE5900" i="1"/>
  <c r="AB5900" i="1"/>
  <c r="Y5900" i="1"/>
  <c r="T5900" i="1"/>
  <c r="Q5900" i="1"/>
  <c r="N5900" i="1"/>
  <c r="BA5899" i="1"/>
  <c r="AV5899" i="1"/>
  <c r="AQ5899" i="1"/>
  <c r="AN5899" i="1"/>
  <c r="AK5899" i="1"/>
  <c r="AE5899" i="1"/>
  <c r="AB5899" i="1"/>
  <c r="Y5899" i="1"/>
  <c r="T5899" i="1"/>
  <c r="Q5899" i="1"/>
  <c r="N5899" i="1"/>
  <c r="BA5898" i="1"/>
  <c r="AV5898" i="1"/>
  <c r="AQ5898" i="1"/>
  <c r="AN5898" i="1"/>
  <c r="AK5898" i="1"/>
  <c r="AE5898" i="1"/>
  <c r="AB5898" i="1"/>
  <c r="Y5898" i="1"/>
  <c r="T5898" i="1"/>
  <c r="Q5898" i="1"/>
  <c r="N5898" i="1"/>
  <c r="BA5897" i="1"/>
  <c r="AV5897" i="1"/>
  <c r="AQ5897" i="1"/>
  <c r="AN5897" i="1"/>
  <c r="AK5897" i="1"/>
  <c r="AE5897" i="1"/>
  <c r="AB5897" i="1"/>
  <c r="Y5897" i="1"/>
  <c r="T5897" i="1"/>
  <c r="Q5897" i="1"/>
  <c r="N5897" i="1"/>
  <c r="BA5896" i="1"/>
  <c r="AV5896" i="1"/>
  <c r="AQ5896" i="1"/>
  <c r="AN5896" i="1"/>
  <c r="AK5896" i="1"/>
  <c r="AE5896" i="1"/>
  <c r="AB5896" i="1"/>
  <c r="Y5896" i="1"/>
  <c r="T5896" i="1"/>
  <c r="Q5896" i="1"/>
  <c r="N5896" i="1"/>
  <c r="BA5895" i="1"/>
  <c r="AV5895" i="1"/>
  <c r="AQ5895" i="1"/>
  <c r="AN5895" i="1"/>
  <c r="AK5895" i="1"/>
  <c r="AE5895" i="1"/>
  <c r="AB5895" i="1"/>
  <c r="Y5895" i="1"/>
  <c r="T5895" i="1"/>
  <c r="Q5895" i="1"/>
  <c r="N5895" i="1"/>
  <c r="BA5894" i="1"/>
  <c r="AV5894" i="1"/>
  <c r="AQ5894" i="1"/>
  <c r="AN5894" i="1"/>
  <c r="AK5894" i="1"/>
  <c r="AE5894" i="1"/>
  <c r="AB5894" i="1"/>
  <c r="Y5894" i="1"/>
  <c r="T5894" i="1"/>
  <c r="Q5894" i="1"/>
  <c r="N5894" i="1"/>
  <c r="BA5893" i="1"/>
  <c r="AV5893" i="1"/>
  <c r="AQ5893" i="1"/>
  <c r="AN5893" i="1"/>
  <c r="AK5893" i="1"/>
  <c r="AE5893" i="1"/>
  <c r="AB5893" i="1"/>
  <c r="Y5893" i="1"/>
  <c r="T5893" i="1"/>
  <c r="Q5893" i="1"/>
  <c r="N5893" i="1"/>
  <c r="BA5892" i="1"/>
  <c r="AV5892" i="1"/>
  <c r="AQ5892" i="1"/>
  <c r="AN5892" i="1"/>
  <c r="AK5892" i="1"/>
  <c r="AE5892" i="1"/>
  <c r="AB5892" i="1"/>
  <c r="Y5892" i="1"/>
  <c r="T5892" i="1"/>
  <c r="Q5892" i="1"/>
  <c r="N5892" i="1"/>
  <c r="BA5891" i="1"/>
  <c r="AV5891" i="1"/>
  <c r="AQ5891" i="1"/>
  <c r="AN5891" i="1"/>
  <c r="AK5891" i="1"/>
  <c r="AE5891" i="1"/>
  <c r="AB5891" i="1"/>
  <c r="Y5891" i="1"/>
  <c r="T5891" i="1"/>
  <c r="Q5891" i="1"/>
  <c r="N5891" i="1"/>
  <c r="BA5890" i="1"/>
  <c r="AV5890" i="1"/>
  <c r="AQ5890" i="1"/>
  <c r="AN5890" i="1"/>
  <c r="AK5890" i="1"/>
  <c r="AE5890" i="1"/>
  <c r="AB5890" i="1"/>
  <c r="Y5890" i="1"/>
  <c r="T5890" i="1"/>
  <c r="Q5890" i="1"/>
  <c r="N5890" i="1"/>
  <c r="BA5889" i="1"/>
  <c r="AV5889" i="1"/>
  <c r="AQ5889" i="1"/>
  <c r="AN5889" i="1"/>
  <c r="AK5889" i="1"/>
  <c r="AE5889" i="1"/>
  <c r="AB5889" i="1"/>
  <c r="Y5889" i="1"/>
  <c r="T5889" i="1"/>
  <c r="Q5889" i="1"/>
  <c r="N5889" i="1"/>
  <c r="BA5888" i="1"/>
  <c r="AV5888" i="1"/>
  <c r="AQ5888" i="1"/>
  <c r="AN5888" i="1"/>
  <c r="AK5888" i="1"/>
  <c r="AE5888" i="1"/>
  <c r="AB5888" i="1"/>
  <c r="Y5888" i="1"/>
  <c r="T5888" i="1"/>
  <c r="Q5888" i="1"/>
  <c r="N5888" i="1"/>
  <c r="BA5887" i="1"/>
  <c r="AV5887" i="1"/>
  <c r="AQ5887" i="1"/>
  <c r="AN5887" i="1"/>
  <c r="AK5887" i="1"/>
  <c r="AE5887" i="1"/>
  <c r="AB5887" i="1"/>
  <c r="Y5887" i="1"/>
  <c r="T5887" i="1"/>
  <c r="Q5887" i="1"/>
  <c r="N5887" i="1"/>
  <c r="BA5886" i="1"/>
  <c r="AV5886" i="1"/>
  <c r="AQ5886" i="1"/>
  <c r="AN5886" i="1"/>
  <c r="AK5886" i="1"/>
  <c r="AE5886" i="1"/>
  <c r="AB5886" i="1"/>
  <c r="Y5886" i="1"/>
  <c r="T5886" i="1"/>
  <c r="Q5886" i="1"/>
  <c r="N5886" i="1"/>
  <c r="BA5885" i="1"/>
  <c r="AV5885" i="1"/>
  <c r="AQ5885" i="1"/>
  <c r="AN5885" i="1"/>
  <c r="AK5885" i="1"/>
  <c r="AE5885" i="1"/>
  <c r="AB5885" i="1"/>
  <c r="Y5885" i="1"/>
  <c r="T5885" i="1"/>
  <c r="Q5885" i="1"/>
  <c r="N5885" i="1"/>
  <c r="BA5884" i="1"/>
  <c r="AV5884" i="1"/>
  <c r="AQ5884" i="1"/>
  <c r="AN5884" i="1"/>
  <c r="AK5884" i="1"/>
  <c r="AE5884" i="1"/>
  <c r="AB5884" i="1"/>
  <c r="Y5884" i="1"/>
  <c r="T5884" i="1"/>
  <c r="Q5884" i="1"/>
  <c r="N5884" i="1"/>
  <c r="BA5883" i="1"/>
  <c r="AV5883" i="1"/>
  <c r="AQ5883" i="1"/>
  <c r="AN5883" i="1"/>
  <c r="AK5883" i="1"/>
  <c r="AE5883" i="1"/>
  <c r="AB5883" i="1"/>
  <c r="Y5883" i="1"/>
  <c r="T5883" i="1"/>
  <c r="Q5883" i="1"/>
  <c r="N5883" i="1"/>
  <c r="BA5882" i="1"/>
  <c r="AV5882" i="1"/>
  <c r="AQ5882" i="1"/>
  <c r="AN5882" i="1"/>
  <c r="AK5882" i="1"/>
  <c r="AE5882" i="1"/>
  <c r="AB5882" i="1"/>
  <c r="Y5882" i="1"/>
  <c r="T5882" i="1"/>
  <c r="Q5882" i="1"/>
  <c r="N5882" i="1"/>
  <c r="BA5881" i="1"/>
  <c r="AV5881" i="1"/>
  <c r="AQ5881" i="1"/>
  <c r="AN5881" i="1"/>
  <c r="AK5881" i="1"/>
  <c r="AE5881" i="1"/>
  <c r="AB5881" i="1"/>
  <c r="Y5881" i="1"/>
  <c r="T5881" i="1"/>
  <c r="Q5881" i="1"/>
  <c r="N5881" i="1"/>
  <c r="BA5880" i="1"/>
  <c r="AV5880" i="1"/>
  <c r="AQ5880" i="1"/>
  <c r="AN5880" i="1"/>
  <c r="AK5880" i="1"/>
  <c r="AE5880" i="1"/>
  <c r="AB5880" i="1"/>
  <c r="Y5880" i="1"/>
  <c r="T5880" i="1"/>
  <c r="Q5880" i="1"/>
  <c r="N5880" i="1"/>
  <c r="BA5879" i="1"/>
  <c r="AV5879" i="1"/>
  <c r="AQ5879" i="1"/>
  <c r="AN5879" i="1"/>
  <c r="AK5879" i="1"/>
  <c r="AE5879" i="1"/>
  <c r="AB5879" i="1"/>
  <c r="Y5879" i="1"/>
  <c r="T5879" i="1"/>
  <c r="Q5879" i="1"/>
  <c r="N5879" i="1"/>
  <c r="BA5878" i="1"/>
  <c r="AV5878" i="1"/>
  <c r="AQ5878" i="1"/>
  <c r="AN5878" i="1"/>
  <c r="AK5878" i="1"/>
  <c r="AE5878" i="1"/>
  <c r="AB5878" i="1"/>
  <c r="Y5878" i="1"/>
  <c r="T5878" i="1"/>
  <c r="Q5878" i="1"/>
  <c r="N5878" i="1"/>
  <c r="BA5877" i="1"/>
  <c r="AV5877" i="1"/>
  <c r="AQ5877" i="1"/>
  <c r="AN5877" i="1"/>
  <c r="AK5877" i="1"/>
  <c r="AE5877" i="1"/>
  <c r="AB5877" i="1"/>
  <c r="Y5877" i="1"/>
  <c r="T5877" i="1"/>
  <c r="Q5877" i="1"/>
  <c r="N5877" i="1"/>
  <c r="BA5876" i="1"/>
  <c r="AV5876" i="1"/>
  <c r="AQ5876" i="1"/>
  <c r="AN5876" i="1"/>
  <c r="AK5876" i="1"/>
  <c r="AE5876" i="1"/>
  <c r="AB5876" i="1"/>
  <c r="Y5876" i="1"/>
  <c r="T5876" i="1"/>
  <c r="Q5876" i="1"/>
  <c r="N5876" i="1"/>
  <c r="BA5875" i="1"/>
  <c r="AV5875" i="1"/>
  <c r="AQ5875" i="1"/>
  <c r="AN5875" i="1"/>
  <c r="AK5875" i="1"/>
  <c r="AE5875" i="1"/>
  <c r="AB5875" i="1"/>
  <c r="Y5875" i="1"/>
  <c r="T5875" i="1"/>
  <c r="Q5875" i="1"/>
  <c r="N5875" i="1"/>
  <c r="BA5874" i="1"/>
  <c r="AV5874" i="1"/>
  <c r="AQ5874" i="1"/>
  <c r="AN5874" i="1"/>
  <c r="AK5874" i="1"/>
  <c r="AE5874" i="1"/>
  <c r="AB5874" i="1"/>
  <c r="Y5874" i="1"/>
  <c r="T5874" i="1"/>
  <c r="Q5874" i="1"/>
  <c r="N5874" i="1"/>
  <c r="BA5873" i="1"/>
  <c r="AV5873" i="1"/>
  <c r="AQ5873" i="1"/>
  <c r="AN5873" i="1"/>
  <c r="AK5873" i="1"/>
  <c r="AE5873" i="1"/>
  <c r="AB5873" i="1"/>
  <c r="Y5873" i="1"/>
  <c r="T5873" i="1"/>
  <c r="Q5873" i="1"/>
  <c r="N5873" i="1"/>
  <c r="BA5872" i="1"/>
  <c r="AV5872" i="1"/>
  <c r="AQ5872" i="1"/>
  <c r="AN5872" i="1"/>
  <c r="AK5872" i="1"/>
  <c r="AE5872" i="1"/>
  <c r="AB5872" i="1"/>
  <c r="Y5872" i="1"/>
  <c r="T5872" i="1"/>
  <c r="Q5872" i="1"/>
  <c r="N5872" i="1"/>
  <c r="BA5871" i="1"/>
  <c r="AV5871" i="1"/>
  <c r="AQ5871" i="1"/>
  <c r="AN5871" i="1"/>
  <c r="AK5871" i="1"/>
  <c r="AE5871" i="1"/>
  <c r="AB5871" i="1"/>
  <c r="Y5871" i="1"/>
  <c r="T5871" i="1"/>
  <c r="Q5871" i="1"/>
  <c r="N5871" i="1"/>
  <c r="BA5870" i="1"/>
  <c r="AV5870" i="1"/>
  <c r="AQ5870" i="1"/>
  <c r="AN5870" i="1"/>
  <c r="AK5870" i="1"/>
  <c r="AE5870" i="1"/>
  <c r="AB5870" i="1"/>
  <c r="Y5870" i="1"/>
  <c r="T5870" i="1"/>
  <c r="Q5870" i="1"/>
  <c r="N5870" i="1"/>
  <c r="BA5869" i="1"/>
  <c r="AV5869" i="1"/>
  <c r="AQ5869" i="1"/>
  <c r="AN5869" i="1"/>
  <c r="AK5869" i="1"/>
  <c r="AE5869" i="1"/>
  <c r="AB5869" i="1"/>
  <c r="Y5869" i="1"/>
  <c r="T5869" i="1"/>
  <c r="Q5869" i="1"/>
  <c r="N5869" i="1"/>
  <c r="BA5868" i="1"/>
  <c r="AV5868" i="1"/>
  <c r="AQ5868" i="1"/>
  <c r="AN5868" i="1"/>
  <c r="AK5868" i="1"/>
  <c r="AE5868" i="1"/>
  <c r="AB5868" i="1"/>
  <c r="Y5868" i="1"/>
  <c r="T5868" i="1"/>
  <c r="Q5868" i="1"/>
  <c r="N5868" i="1"/>
  <c r="BA5867" i="1"/>
  <c r="AV5867" i="1"/>
  <c r="AQ5867" i="1"/>
  <c r="AN5867" i="1"/>
  <c r="AK5867" i="1"/>
  <c r="AE5867" i="1"/>
  <c r="AB5867" i="1"/>
  <c r="Y5867" i="1"/>
  <c r="T5867" i="1"/>
  <c r="Q5867" i="1"/>
  <c r="N5867" i="1"/>
  <c r="BA5866" i="1"/>
  <c r="AV5866" i="1"/>
  <c r="AQ5866" i="1"/>
  <c r="AN5866" i="1"/>
  <c r="AK5866" i="1"/>
  <c r="AE5866" i="1"/>
  <c r="AB5866" i="1"/>
  <c r="Y5866" i="1"/>
  <c r="T5866" i="1"/>
  <c r="Q5866" i="1"/>
  <c r="N5866" i="1"/>
  <c r="BA5865" i="1"/>
  <c r="AV5865" i="1"/>
  <c r="AQ5865" i="1"/>
  <c r="AN5865" i="1"/>
  <c r="AK5865" i="1"/>
  <c r="AE5865" i="1"/>
  <c r="AB5865" i="1"/>
  <c r="Y5865" i="1"/>
  <c r="T5865" i="1"/>
  <c r="Q5865" i="1"/>
  <c r="N5865" i="1"/>
  <c r="BA5864" i="1"/>
  <c r="AV5864" i="1"/>
  <c r="AQ5864" i="1"/>
  <c r="AN5864" i="1"/>
  <c r="AK5864" i="1"/>
  <c r="AE5864" i="1"/>
  <c r="AB5864" i="1"/>
  <c r="Y5864" i="1"/>
  <c r="T5864" i="1"/>
  <c r="Q5864" i="1"/>
  <c r="N5864" i="1"/>
  <c r="BA5863" i="1"/>
  <c r="AV5863" i="1"/>
  <c r="AQ5863" i="1"/>
  <c r="AN5863" i="1"/>
  <c r="AK5863" i="1"/>
  <c r="AE5863" i="1"/>
  <c r="AB5863" i="1"/>
  <c r="Y5863" i="1"/>
  <c r="T5863" i="1"/>
  <c r="Q5863" i="1"/>
  <c r="N5863" i="1"/>
  <c r="BA5862" i="1"/>
  <c r="AV5862" i="1"/>
  <c r="AQ5862" i="1"/>
  <c r="AN5862" i="1"/>
  <c r="AK5862" i="1"/>
  <c r="AE5862" i="1"/>
  <c r="AB5862" i="1"/>
  <c r="Y5862" i="1"/>
  <c r="T5862" i="1"/>
  <c r="Q5862" i="1"/>
  <c r="N5862" i="1"/>
  <c r="BA5861" i="1"/>
  <c r="AV5861" i="1"/>
  <c r="AQ5861" i="1"/>
  <c r="AN5861" i="1"/>
  <c r="AK5861" i="1"/>
  <c r="AE5861" i="1"/>
  <c r="AB5861" i="1"/>
  <c r="Y5861" i="1"/>
  <c r="T5861" i="1"/>
  <c r="Q5861" i="1"/>
  <c r="N5861" i="1"/>
  <c r="BA5860" i="1"/>
  <c r="AV5860" i="1"/>
  <c r="AQ5860" i="1"/>
  <c r="AN5860" i="1"/>
  <c r="AK5860" i="1"/>
  <c r="AE5860" i="1"/>
  <c r="AB5860" i="1"/>
  <c r="Y5860" i="1"/>
  <c r="T5860" i="1"/>
  <c r="Q5860" i="1"/>
  <c r="N5860" i="1"/>
  <c r="BA5859" i="1"/>
  <c r="AV5859" i="1"/>
  <c r="AQ5859" i="1"/>
  <c r="AN5859" i="1"/>
  <c r="AK5859" i="1"/>
  <c r="AE5859" i="1"/>
  <c r="AB5859" i="1"/>
  <c r="Y5859" i="1"/>
  <c r="T5859" i="1"/>
  <c r="Q5859" i="1"/>
  <c r="N5859" i="1"/>
  <c r="BA5858" i="1"/>
  <c r="AV5858" i="1"/>
  <c r="AQ5858" i="1"/>
  <c r="AN5858" i="1"/>
  <c r="AK5858" i="1"/>
  <c r="AE5858" i="1"/>
  <c r="AB5858" i="1"/>
  <c r="Y5858" i="1"/>
  <c r="T5858" i="1"/>
  <c r="Q5858" i="1"/>
  <c r="N5858" i="1"/>
  <c r="BA5857" i="1"/>
  <c r="AV5857" i="1"/>
  <c r="AQ5857" i="1"/>
  <c r="AN5857" i="1"/>
  <c r="AK5857" i="1"/>
  <c r="AE5857" i="1"/>
  <c r="AB5857" i="1"/>
  <c r="Y5857" i="1"/>
  <c r="T5857" i="1"/>
  <c r="Q5857" i="1"/>
  <c r="N5857" i="1"/>
  <c r="BA5856" i="1"/>
  <c r="AV5856" i="1"/>
  <c r="AQ5856" i="1"/>
  <c r="AN5856" i="1"/>
  <c r="AK5856" i="1"/>
  <c r="AE5856" i="1"/>
  <c r="AB5856" i="1"/>
  <c r="Y5856" i="1"/>
  <c r="T5856" i="1"/>
  <c r="Q5856" i="1"/>
  <c r="N5856" i="1"/>
  <c r="BA5855" i="1"/>
  <c r="AV5855" i="1"/>
  <c r="AQ5855" i="1"/>
  <c r="AN5855" i="1"/>
  <c r="AK5855" i="1"/>
  <c r="AE5855" i="1"/>
  <c r="AB5855" i="1"/>
  <c r="Y5855" i="1"/>
  <c r="T5855" i="1"/>
  <c r="Q5855" i="1"/>
  <c r="N5855" i="1"/>
  <c r="BA5854" i="1"/>
  <c r="AV5854" i="1"/>
  <c r="AQ5854" i="1"/>
  <c r="AN5854" i="1"/>
  <c r="AK5854" i="1"/>
  <c r="AE5854" i="1"/>
  <c r="AB5854" i="1"/>
  <c r="Y5854" i="1"/>
  <c r="T5854" i="1"/>
  <c r="Q5854" i="1"/>
  <c r="N5854" i="1"/>
  <c r="BA5853" i="1"/>
  <c r="AV5853" i="1"/>
  <c r="AQ5853" i="1"/>
  <c r="AN5853" i="1"/>
  <c r="AK5853" i="1"/>
  <c r="AE5853" i="1"/>
  <c r="AB5853" i="1"/>
  <c r="Y5853" i="1"/>
  <c r="T5853" i="1"/>
  <c r="Q5853" i="1"/>
  <c r="N5853" i="1"/>
  <c r="BA5852" i="1"/>
  <c r="AV5852" i="1"/>
  <c r="AQ5852" i="1"/>
  <c r="AN5852" i="1"/>
  <c r="AK5852" i="1"/>
  <c r="AE5852" i="1"/>
  <c r="AB5852" i="1"/>
  <c r="Y5852" i="1"/>
  <c r="T5852" i="1"/>
  <c r="Q5852" i="1"/>
  <c r="N5852" i="1"/>
  <c r="BA5851" i="1"/>
  <c r="AV5851" i="1"/>
  <c r="AQ5851" i="1"/>
  <c r="AN5851" i="1"/>
  <c r="AK5851" i="1"/>
  <c r="AE5851" i="1"/>
  <c r="AB5851" i="1"/>
  <c r="Y5851" i="1"/>
  <c r="T5851" i="1"/>
  <c r="Q5851" i="1"/>
  <c r="N5851" i="1"/>
  <c r="BA5850" i="1"/>
  <c r="AV5850" i="1"/>
  <c r="AQ5850" i="1"/>
  <c r="AN5850" i="1"/>
  <c r="AK5850" i="1"/>
  <c r="AE5850" i="1"/>
  <c r="AB5850" i="1"/>
  <c r="Y5850" i="1"/>
  <c r="T5850" i="1"/>
  <c r="Q5850" i="1"/>
  <c r="N5850" i="1"/>
  <c r="BA5849" i="1"/>
  <c r="AV5849" i="1"/>
  <c r="AQ5849" i="1"/>
  <c r="AN5849" i="1"/>
  <c r="AK5849" i="1"/>
  <c r="AE5849" i="1"/>
  <c r="AB5849" i="1"/>
  <c r="Y5849" i="1"/>
  <c r="T5849" i="1"/>
  <c r="Q5849" i="1"/>
  <c r="N5849" i="1"/>
  <c r="BA5848" i="1"/>
  <c r="AV5848" i="1"/>
  <c r="AQ5848" i="1"/>
  <c r="AN5848" i="1"/>
  <c r="AK5848" i="1"/>
  <c r="AE5848" i="1"/>
  <c r="AB5848" i="1"/>
  <c r="Y5848" i="1"/>
  <c r="T5848" i="1"/>
  <c r="Q5848" i="1"/>
  <c r="N5848" i="1"/>
  <c r="BA5847" i="1"/>
  <c r="AV5847" i="1"/>
  <c r="AQ5847" i="1"/>
  <c r="AN5847" i="1"/>
  <c r="AK5847" i="1"/>
  <c r="AE5847" i="1"/>
  <c r="AB5847" i="1"/>
  <c r="Y5847" i="1"/>
  <c r="T5847" i="1"/>
  <c r="Q5847" i="1"/>
  <c r="N5847" i="1"/>
  <c r="BA5846" i="1"/>
  <c r="AV5846" i="1"/>
  <c r="AQ5846" i="1"/>
  <c r="AN5846" i="1"/>
  <c r="AK5846" i="1"/>
  <c r="AE5846" i="1"/>
  <c r="AB5846" i="1"/>
  <c r="Y5846" i="1"/>
  <c r="T5846" i="1"/>
  <c r="Q5846" i="1"/>
  <c r="N5846" i="1"/>
  <c r="BA5845" i="1"/>
  <c r="AV5845" i="1"/>
  <c r="AQ5845" i="1"/>
  <c r="AN5845" i="1"/>
  <c r="AK5845" i="1"/>
  <c r="AE5845" i="1"/>
  <c r="AB5845" i="1"/>
  <c r="Y5845" i="1"/>
  <c r="T5845" i="1"/>
  <c r="Q5845" i="1"/>
  <c r="N5845" i="1"/>
  <c r="BA5844" i="1"/>
  <c r="AV5844" i="1"/>
  <c r="AQ5844" i="1"/>
  <c r="AN5844" i="1"/>
  <c r="AK5844" i="1"/>
  <c r="AE5844" i="1"/>
  <c r="AB5844" i="1"/>
  <c r="Y5844" i="1"/>
  <c r="T5844" i="1"/>
  <c r="Q5844" i="1"/>
  <c r="N5844" i="1"/>
  <c r="BA5843" i="1"/>
  <c r="AV5843" i="1"/>
  <c r="AQ5843" i="1"/>
  <c r="AN5843" i="1"/>
  <c r="AK5843" i="1"/>
  <c r="AE5843" i="1"/>
  <c r="AB5843" i="1"/>
  <c r="Y5843" i="1"/>
  <c r="T5843" i="1"/>
  <c r="Q5843" i="1"/>
  <c r="N5843" i="1"/>
  <c r="BA5842" i="1"/>
  <c r="AV5842" i="1"/>
  <c r="AQ5842" i="1"/>
  <c r="AN5842" i="1"/>
  <c r="AK5842" i="1"/>
  <c r="AE5842" i="1"/>
  <c r="AB5842" i="1"/>
  <c r="Y5842" i="1"/>
  <c r="T5842" i="1"/>
  <c r="Q5842" i="1"/>
  <c r="N5842" i="1"/>
  <c r="BA5841" i="1"/>
  <c r="AV5841" i="1"/>
  <c r="AQ5841" i="1"/>
  <c r="AN5841" i="1"/>
  <c r="AK5841" i="1"/>
  <c r="AE5841" i="1"/>
  <c r="AB5841" i="1"/>
  <c r="Y5841" i="1"/>
  <c r="T5841" i="1"/>
  <c r="Q5841" i="1"/>
  <c r="N5841" i="1"/>
  <c r="BA5840" i="1"/>
  <c r="AV5840" i="1"/>
  <c r="AQ5840" i="1"/>
  <c r="AN5840" i="1"/>
  <c r="AK5840" i="1"/>
  <c r="AE5840" i="1"/>
  <c r="AB5840" i="1"/>
  <c r="Y5840" i="1"/>
  <c r="T5840" i="1"/>
  <c r="Q5840" i="1"/>
  <c r="N5840" i="1"/>
  <c r="BA5839" i="1"/>
  <c r="AV5839" i="1"/>
  <c r="AQ5839" i="1"/>
  <c r="AN5839" i="1"/>
  <c r="AK5839" i="1"/>
  <c r="AE5839" i="1"/>
  <c r="AB5839" i="1"/>
  <c r="Y5839" i="1"/>
  <c r="T5839" i="1"/>
  <c r="Q5839" i="1"/>
  <c r="N5839" i="1"/>
  <c r="BA5838" i="1"/>
  <c r="AV5838" i="1"/>
  <c r="AQ5838" i="1"/>
  <c r="AN5838" i="1"/>
  <c r="AK5838" i="1"/>
  <c r="AE5838" i="1"/>
  <c r="AB5838" i="1"/>
  <c r="Y5838" i="1"/>
  <c r="T5838" i="1"/>
  <c r="Q5838" i="1"/>
  <c r="N5838" i="1"/>
  <c r="BA5837" i="1"/>
  <c r="AV5837" i="1"/>
  <c r="AQ5837" i="1"/>
  <c r="AN5837" i="1"/>
  <c r="AK5837" i="1"/>
  <c r="AE5837" i="1"/>
  <c r="AB5837" i="1"/>
  <c r="Y5837" i="1"/>
  <c r="T5837" i="1"/>
  <c r="Q5837" i="1"/>
  <c r="N5837" i="1"/>
  <c r="BA5836" i="1"/>
  <c r="AV5836" i="1"/>
  <c r="AQ5836" i="1"/>
  <c r="AN5836" i="1"/>
  <c r="AK5836" i="1"/>
  <c r="AE5836" i="1"/>
  <c r="AB5836" i="1"/>
  <c r="Y5836" i="1"/>
  <c r="T5836" i="1"/>
  <c r="Q5836" i="1"/>
  <c r="N5836" i="1"/>
  <c r="BA5835" i="1"/>
  <c r="AV5835" i="1"/>
  <c r="AQ5835" i="1"/>
  <c r="AN5835" i="1"/>
  <c r="AK5835" i="1"/>
  <c r="AE5835" i="1"/>
  <c r="AB5835" i="1"/>
  <c r="Y5835" i="1"/>
  <c r="T5835" i="1"/>
  <c r="Q5835" i="1"/>
  <c r="N5835" i="1"/>
  <c r="BA5834" i="1"/>
  <c r="AV5834" i="1"/>
  <c r="AQ5834" i="1"/>
  <c r="AN5834" i="1"/>
  <c r="AK5834" i="1"/>
  <c r="AE5834" i="1"/>
  <c r="AB5834" i="1"/>
  <c r="Y5834" i="1"/>
  <c r="T5834" i="1"/>
  <c r="Q5834" i="1"/>
  <c r="N5834" i="1"/>
  <c r="BA5833" i="1"/>
  <c r="AV5833" i="1"/>
  <c r="AQ5833" i="1"/>
  <c r="AN5833" i="1"/>
  <c r="AK5833" i="1"/>
  <c r="AE5833" i="1"/>
  <c r="AB5833" i="1"/>
  <c r="Y5833" i="1"/>
  <c r="T5833" i="1"/>
  <c r="Q5833" i="1"/>
  <c r="N5833" i="1"/>
  <c r="BA5832" i="1"/>
  <c r="AV5832" i="1"/>
  <c r="AQ5832" i="1"/>
  <c r="AN5832" i="1"/>
  <c r="AK5832" i="1"/>
  <c r="AE5832" i="1"/>
  <c r="AB5832" i="1"/>
  <c r="Y5832" i="1"/>
  <c r="T5832" i="1"/>
  <c r="Q5832" i="1"/>
  <c r="N5832" i="1"/>
  <c r="BA5831" i="1"/>
  <c r="AV5831" i="1"/>
  <c r="AQ5831" i="1"/>
  <c r="AN5831" i="1"/>
  <c r="AK5831" i="1"/>
  <c r="AE5831" i="1"/>
  <c r="AB5831" i="1"/>
  <c r="Y5831" i="1"/>
  <c r="T5831" i="1"/>
  <c r="Q5831" i="1"/>
  <c r="N5831" i="1"/>
  <c r="BA5830" i="1"/>
  <c r="AV5830" i="1"/>
  <c r="AQ5830" i="1"/>
  <c r="AN5830" i="1"/>
  <c r="AK5830" i="1"/>
  <c r="AE5830" i="1"/>
  <c r="AB5830" i="1"/>
  <c r="Y5830" i="1"/>
  <c r="T5830" i="1"/>
  <c r="Q5830" i="1"/>
  <c r="N5830" i="1"/>
  <c r="BA5829" i="1"/>
  <c r="AV5829" i="1"/>
  <c r="AQ5829" i="1"/>
  <c r="AN5829" i="1"/>
  <c r="AK5829" i="1"/>
  <c r="AE5829" i="1"/>
  <c r="AB5829" i="1"/>
  <c r="Y5829" i="1"/>
  <c r="T5829" i="1"/>
  <c r="Q5829" i="1"/>
  <c r="N5829" i="1"/>
  <c r="BA5828" i="1"/>
  <c r="AV5828" i="1"/>
  <c r="AQ5828" i="1"/>
  <c r="AN5828" i="1"/>
  <c r="AK5828" i="1"/>
  <c r="AE5828" i="1"/>
  <c r="AB5828" i="1"/>
  <c r="Y5828" i="1"/>
  <c r="T5828" i="1"/>
  <c r="Q5828" i="1"/>
  <c r="N5828" i="1"/>
  <c r="BA5827" i="1"/>
  <c r="AV5827" i="1"/>
  <c r="AQ5827" i="1"/>
  <c r="AN5827" i="1"/>
  <c r="AK5827" i="1"/>
  <c r="AE5827" i="1"/>
  <c r="AB5827" i="1"/>
  <c r="Y5827" i="1"/>
  <c r="T5827" i="1"/>
  <c r="Q5827" i="1"/>
  <c r="N5827" i="1"/>
  <c r="BA5826" i="1"/>
  <c r="AV5826" i="1"/>
  <c r="AQ5826" i="1"/>
  <c r="AN5826" i="1"/>
  <c r="AK5826" i="1"/>
  <c r="AE5826" i="1"/>
  <c r="AB5826" i="1"/>
  <c r="Y5826" i="1"/>
  <c r="T5826" i="1"/>
  <c r="Q5826" i="1"/>
  <c r="N5826" i="1"/>
  <c r="BA5825" i="1"/>
  <c r="AV5825" i="1"/>
  <c r="AQ5825" i="1"/>
  <c r="AN5825" i="1"/>
  <c r="AK5825" i="1"/>
  <c r="AE5825" i="1"/>
  <c r="AB5825" i="1"/>
  <c r="Y5825" i="1"/>
  <c r="T5825" i="1"/>
  <c r="Q5825" i="1"/>
  <c r="N5825" i="1"/>
  <c r="BA5824" i="1"/>
  <c r="AV5824" i="1"/>
  <c r="AQ5824" i="1"/>
  <c r="AN5824" i="1"/>
  <c r="AK5824" i="1"/>
  <c r="AE5824" i="1"/>
  <c r="AB5824" i="1"/>
  <c r="Y5824" i="1"/>
  <c r="T5824" i="1"/>
  <c r="Q5824" i="1"/>
  <c r="N5824" i="1"/>
  <c r="BA5823" i="1"/>
  <c r="AV5823" i="1"/>
  <c r="AQ5823" i="1"/>
  <c r="AN5823" i="1"/>
  <c r="AK5823" i="1"/>
  <c r="AE5823" i="1"/>
  <c r="AB5823" i="1"/>
  <c r="Y5823" i="1"/>
  <c r="T5823" i="1"/>
  <c r="Q5823" i="1"/>
  <c r="N5823" i="1"/>
  <c r="BA5822" i="1"/>
  <c r="AV5822" i="1"/>
  <c r="AQ5822" i="1"/>
  <c r="AN5822" i="1"/>
  <c r="AK5822" i="1"/>
  <c r="AE5822" i="1"/>
  <c r="AB5822" i="1"/>
  <c r="Y5822" i="1"/>
  <c r="T5822" i="1"/>
  <c r="Q5822" i="1"/>
  <c r="N5822" i="1"/>
  <c r="BA5821" i="1"/>
  <c r="AV5821" i="1"/>
  <c r="AQ5821" i="1"/>
  <c r="AN5821" i="1"/>
  <c r="AK5821" i="1"/>
  <c r="AE5821" i="1"/>
  <c r="AB5821" i="1"/>
  <c r="Y5821" i="1"/>
  <c r="T5821" i="1"/>
  <c r="Q5821" i="1"/>
  <c r="N5821" i="1"/>
  <c r="BA5820" i="1"/>
  <c r="AV5820" i="1"/>
  <c r="AQ5820" i="1"/>
  <c r="AN5820" i="1"/>
  <c r="AK5820" i="1"/>
  <c r="AE5820" i="1"/>
  <c r="AB5820" i="1"/>
  <c r="Y5820" i="1"/>
  <c r="T5820" i="1"/>
  <c r="Q5820" i="1"/>
  <c r="N5820" i="1"/>
  <c r="BA5819" i="1"/>
  <c r="AV5819" i="1"/>
  <c r="AQ5819" i="1"/>
  <c r="AN5819" i="1"/>
  <c r="AK5819" i="1"/>
  <c r="AE5819" i="1"/>
  <c r="AB5819" i="1"/>
  <c r="Y5819" i="1"/>
  <c r="T5819" i="1"/>
  <c r="Q5819" i="1"/>
  <c r="N5819" i="1"/>
  <c r="BA5818" i="1"/>
  <c r="AV5818" i="1"/>
  <c r="AQ5818" i="1"/>
  <c r="AN5818" i="1"/>
  <c r="AK5818" i="1"/>
  <c r="AE5818" i="1"/>
  <c r="AB5818" i="1"/>
  <c r="Y5818" i="1"/>
  <c r="T5818" i="1"/>
  <c r="Q5818" i="1"/>
  <c r="N5818" i="1"/>
  <c r="BA5817" i="1"/>
  <c r="AV5817" i="1"/>
  <c r="AQ5817" i="1"/>
  <c r="AN5817" i="1"/>
  <c r="AK5817" i="1"/>
  <c r="AE5817" i="1"/>
  <c r="AB5817" i="1"/>
  <c r="Y5817" i="1"/>
  <c r="T5817" i="1"/>
  <c r="Q5817" i="1"/>
  <c r="N5817" i="1"/>
  <c r="BA5816" i="1"/>
  <c r="AV5816" i="1"/>
  <c r="AQ5816" i="1"/>
  <c r="AN5816" i="1"/>
  <c r="AK5816" i="1"/>
  <c r="AE5816" i="1"/>
  <c r="AB5816" i="1"/>
  <c r="Y5816" i="1"/>
  <c r="T5816" i="1"/>
  <c r="Q5816" i="1"/>
  <c r="N5816" i="1"/>
  <c r="BA5815" i="1"/>
  <c r="AV5815" i="1"/>
  <c r="AQ5815" i="1"/>
  <c r="AN5815" i="1"/>
  <c r="AK5815" i="1"/>
  <c r="AE5815" i="1"/>
  <c r="AB5815" i="1"/>
  <c r="Y5815" i="1"/>
  <c r="T5815" i="1"/>
  <c r="Q5815" i="1"/>
  <c r="N5815" i="1"/>
  <c r="BA5814" i="1"/>
  <c r="AV5814" i="1"/>
  <c r="AQ5814" i="1"/>
  <c r="AN5814" i="1"/>
  <c r="AK5814" i="1"/>
  <c r="AE5814" i="1"/>
  <c r="AB5814" i="1"/>
  <c r="Y5814" i="1"/>
  <c r="T5814" i="1"/>
  <c r="Q5814" i="1"/>
  <c r="N5814" i="1"/>
  <c r="BA5813" i="1"/>
  <c r="AV5813" i="1"/>
  <c r="AQ5813" i="1"/>
  <c r="AN5813" i="1"/>
  <c r="AK5813" i="1"/>
  <c r="AE5813" i="1"/>
  <c r="AB5813" i="1"/>
  <c r="Y5813" i="1"/>
  <c r="T5813" i="1"/>
  <c r="Q5813" i="1"/>
  <c r="N5813" i="1"/>
  <c r="BA5812" i="1"/>
  <c r="AV5812" i="1"/>
  <c r="AQ5812" i="1"/>
  <c r="AN5812" i="1"/>
  <c r="AK5812" i="1"/>
  <c r="AE5812" i="1"/>
  <c r="AB5812" i="1"/>
  <c r="Y5812" i="1"/>
  <c r="T5812" i="1"/>
  <c r="Q5812" i="1"/>
  <c r="N5812" i="1"/>
  <c r="BA5811" i="1"/>
  <c r="AV5811" i="1"/>
  <c r="AQ5811" i="1"/>
  <c r="AN5811" i="1"/>
  <c r="AK5811" i="1"/>
  <c r="AE5811" i="1"/>
  <c r="AB5811" i="1"/>
  <c r="Y5811" i="1"/>
  <c r="T5811" i="1"/>
  <c r="Q5811" i="1"/>
  <c r="N5811" i="1"/>
  <c r="BA5810" i="1"/>
  <c r="AV5810" i="1"/>
  <c r="AQ5810" i="1"/>
  <c r="AN5810" i="1"/>
  <c r="AK5810" i="1"/>
  <c r="AE5810" i="1"/>
  <c r="AB5810" i="1"/>
  <c r="Y5810" i="1"/>
  <c r="T5810" i="1"/>
  <c r="Q5810" i="1"/>
  <c r="N5810" i="1"/>
  <c r="BA5809" i="1"/>
  <c r="AV5809" i="1"/>
  <c r="AQ5809" i="1"/>
  <c r="AN5809" i="1"/>
  <c r="AK5809" i="1"/>
  <c r="AE5809" i="1"/>
  <c r="AB5809" i="1"/>
  <c r="Y5809" i="1"/>
  <c r="T5809" i="1"/>
  <c r="Q5809" i="1"/>
  <c r="N5809" i="1"/>
  <c r="BA5808" i="1"/>
  <c r="AV5808" i="1"/>
  <c r="AQ5808" i="1"/>
  <c r="AN5808" i="1"/>
  <c r="AK5808" i="1"/>
  <c r="AE5808" i="1"/>
  <c r="AB5808" i="1"/>
  <c r="Y5808" i="1"/>
  <c r="T5808" i="1"/>
  <c r="Q5808" i="1"/>
  <c r="N5808" i="1"/>
  <c r="BA5807" i="1"/>
  <c r="AV5807" i="1"/>
  <c r="AQ5807" i="1"/>
  <c r="AN5807" i="1"/>
  <c r="AK5807" i="1"/>
  <c r="AE5807" i="1"/>
  <c r="AB5807" i="1"/>
  <c r="Y5807" i="1"/>
  <c r="T5807" i="1"/>
  <c r="Q5807" i="1"/>
  <c r="N5807" i="1"/>
  <c r="BA5806" i="1"/>
  <c r="AV5806" i="1"/>
  <c r="AQ5806" i="1"/>
  <c r="AN5806" i="1"/>
  <c r="AK5806" i="1"/>
  <c r="AE5806" i="1"/>
  <c r="AB5806" i="1"/>
  <c r="Y5806" i="1"/>
  <c r="T5806" i="1"/>
  <c r="Q5806" i="1"/>
  <c r="N5806" i="1"/>
  <c r="BA5805" i="1"/>
  <c r="AV5805" i="1"/>
  <c r="AQ5805" i="1"/>
  <c r="AN5805" i="1"/>
  <c r="AK5805" i="1"/>
  <c r="AE5805" i="1"/>
  <c r="AB5805" i="1"/>
  <c r="Y5805" i="1"/>
  <c r="T5805" i="1"/>
  <c r="Q5805" i="1"/>
  <c r="N5805" i="1"/>
  <c r="BA5804" i="1"/>
  <c r="AV5804" i="1"/>
  <c r="AQ5804" i="1"/>
  <c r="AN5804" i="1"/>
  <c r="AK5804" i="1"/>
  <c r="AE5804" i="1"/>
  <c r="AB5804" i="1"/>
  <c r="Y5804" i="1"/>
  <c r="T5804" i="1"/>
  <c r="Q5804" i="1"/>
  <c r="N5804" i="1"/>
  <c r="BA5803" i="1"/>
  <c r="AV5803" i="1"/>
  <c r="AQ5803" i="1"/>
  <c r="AN5803" i="1"/>
  <c r="AK5803" i="1"/>
  <c r="AE5803" i="1"/>
  <c r="AB5803" i="1"/>
  <c r="Y5803" i="1"/>
  <c r="T5803" i="1"/>
  <c r="Q5803" i="1"/>
  <c r="N5803" i="1"/>
  <c r="BA5802" i="1"/>
  <c r="AV5802" i="1"/>
  <c r="AQ5802" i="1"/>
  <c r="AN5802" i="1"/>
  <c r="AK5802" i="1"/>
  <c r="AE5802" i="1"/>
  <c r="AB5802" i="1"/>
  <c r="Y5802" i="1"/>
  <c r="T5802" i="1"/>
  <c r="Q5802" i="1"/>
  <c r="N5802" i="1"/>
  <c r="BA5801" i="1"/>
  <c r="AV5801" i="1"/>
  <c r="AQ5801" i="1"/>
  <c r="AN5801" i="1"/>
  <c r="AK5801" i="1"/>
  <c r="AE5801" i="1"/>
  <c r="AB5801" i="1"/>
  <c r="Y5801" i="1"/>
  <c r="T5801" i="1"/>
  <c r="Q5801" i="1"/>
  <c r="N5801" i="1"/>
  <c r="BA5800" i="1"/>
  <c r="AV5800" i="1"/>
  <c r="AQ5800" i="1"/>
  <c r="AN5800" i="1"/>
  <c r="AK5800" i="1"/>
  <c r="AE5800" i="1"/>
  <c r="AB5800" i="1"/>
  <c r="Y5800" i="1"/>
  <c r="T5800" i="1"/>
  <c r="Q5800" i="1"/>
  <c r="N5800" i="1"/>
  <c r="BA5799" i="1"/>
  <c r="AV5799" i="1"/>
  <c r="AQ5799" i="1"/>
  <c r="AN5799" i="1"/>
  <c r="AK5799" i="1"/>
  <c r="AE5799" i="1"/>
  <c r="AB5799" i="1"/>
  <c r="Y5799" i="1"/>
  <c r="T5799" i="1"/>
  <c r="Q5799" i="1"/>
  <c r="N5799" i="1"/>
  <c r="BA5798" i="1"/>
  <c r="AV5798" i="1"/>
  <c r="AQ5798" i="1"/>
  <c r="AN5798" i="1"/>
  <c r="AK5798" i="1"/>
  <c r="AE5798" i="1"/>
  <c r="AB5798" i="1"/>
  <c r="Y5798" i="1"/>
  <c r="T5798" i="1"/>
  <c r="Q5798" i="1"/>
  <c r="N5798" i="1"/>
  <c r="BA5797" i="1"/>
  <c r="AV5797" i="1"/>
  <c r="AQ5797" i="1"/>
  <c r="AN5797" i="1"/>
  <c r="AK5797" i="1"/>
  <c r="AE5797" i="1"/>
  <c r="AB5797" i="1"/>
  <c r="Y5797" i="1"/>
  <c r="T5797" i="1"/>
  <c r="Q5797" i="1"/>
  <c r="N5797" i="1"/>
  <c r="BA5796" i="1"/>
  <c r="AV5796" i="1"/>
  <c r="AQ5796" i="1"/>
  <c r="AN5796" i="1"/>
  <c r="AK5796" i="1"/>
  <c r="AE5796" i="1"/>
  <c r="AB5796" i="1"/>
  <c r="Y5796" i="1"/>
  <c r="T5796" i="1"/>
  <c r="Q5796" i="1"/>
  <c r="N5796" i="1"/>
  <c r="BA5795" i="1"/>
  <c r="AV5795" i="1"/>
  <c r="AQ5795" i="1"/>
  <c r="AN5795" i="1"/>
  <c r="AK5795" i="1"/>
  <c r="AE5795" i="1"/>
  <c r="AB5795" i="1"/>
  <c r="Y5795" i="1"/>
  <c r="T5795" i="1"/>
  <c r="Q5795" i="1"/>
  <c r="N5795" i="1"/>
  <c r="BA5794" i="1"/>
  <c r="AV5794" i="1"/>
  <c r="AQ5794" i="1"/>
  <c r="AN5794" i="1"/>
  <c r="AK5794" i="1"/>
  <c r="AE5794" i="1"/>
  <c r="AB5794" i="1"/>
  <c r="Y5794" i="1"/>
  <c r="T5794" i="1"/>
  <c r="Q5794" i="1"/>
  <c r="N5794" i="1"/>
  <c r="BA5793" i="1"/>
  <c r="AV5793" i="1"/>
  <c r="AQ5793" i="1"/>
  <c r="AN5793" i="1"/>
  <c r="AK5793" i="1"/>
  <c r="AE5793" i="1"/>
  <c r="AB5793" i="1"/>
  <c r="Y5793" i="1"/>
  <c r="T5793" i="1"/>
  <c r="Q5793" i="1"/>
  <c r="N5793" i="1"/>
  <c r="BA5792" i="1"/>
  <c r="AV5792" i="1"/>
  <c r="AQ5792" i="1"/>
  <c r="AN5792" i="1"/>
  <c r="AK5792" i="1"/>
  <c r="AE5792" i="1"/>
  <c r="AB5792" i="1"/>
  <c r="Y5792" i="1"/>
  <c r="T5792" i="1"/>
  <c r="Q5792" i="1"/>
  <c r="N5792" i="1"/>
  <c r="BA5791" i="1"/>
  <c r="AV5791" i="1"/>
  <c r="AQ5791" i="1"/>
  <c r="AN5791" i="1"/>
  <c r="AK5791" i="1"/>
  <c r="AE5791" i="1"/>
  <c r="AB5791" i="1"/>
  <c r="Y5791" i="1"/>
  <c r="T5791" i="1"/>
  <c r="Q5791" i="1"/>
  <c r="N5791" i="1"/>
  <c r="BA5790" i="1"/>
  <c r="AV5790" i="1"/>
  <c r="AQ5790" i="1"/>
  <c r="AN5790" i="1"/>
  <c r="AK5790" i="1"/>
  <c r="AE5790" i="1"/>
  <c r="AB5790" i="1"/>
  <c r="Y5790" i="1"/>
  <c r="T5790" i="1"/>
  <c r="Q5790" i="1"/>
  <c r="N5790" i="1"/>
  <c r="BA5789" i="1"/>
  <c r="AV5789" i="1"/>
  <c r="AQ5789" i="1"/>
  <c r="AN5789" i="1"/>
  <c r="AK5789" i="1"/>
  <c r="AE5789" i="1"/>
  <c r="AB5789" i="1"/>
  <c r="Y5789" i="1"/>
  <c r="T5789" i="1"/>
  <c r="Q5789" i="1"/>
  <c r="N5789" i="1"/>
  <c r="BA5788" i="1"/>
  <c r="AV5788" i="1"/>
  <c r="AQ5788" i="1"/>
  <c r="AN5788" i="1"/>
  <c r="AK5788" i="1"/>
  <c r="AE5788" i="1"/>
  <c r="AB5788" i="1"/>
  <c r="Y5788" i="1"/>
  <c r="T5788" i="1"/>
  <c r="Q5788" i="1"/>
  <c r="N5788" i="1"/>
  <c r="BA5787" i="1"/>
  <c r="AV5787" i="1"/>
  <c r="AQ5787" i="1"/>
  <c r="AN5787" i="1"/>
  <c r="AK5787" i="1"/>
  <c r="AE5787" i="1"/>
  <c r="AB5787" i="1"/>
  <c r="Y5787" i="1"/>
  <c r="T5787" i="1"/>
  <c r="Q5787" i="1"/>
  <c r="N5787" i="1"/>
  <c r="BA5786" i="1"/>
  <c r="AV5786" i="1"/>
  <c r="AQ5786" i="1"/>
  <c r="AN5786" i="1"/>
  <c r="AK5786" i="1"/>
  <c r="AE5786" i="1"/>
  <c r="AB5786" i="1"/>
  <c r="Y5786" i="1"/>
  <c r="T5786" i="1"/>
  <c r="Q5786" i="1"/>
  <c r="N5786" i="1"/>
  <c r="BA5785" i="1"/>
  <c r="AV5785" i="1"/>
  <c r="AQ5785" i="1"/>
  <c r="AN5785" i="1"/>
  <c r="AK5785" i="1"/>
  <c r="AE5785" i="1"/>
  <c r="AB5785" i="1"/>
  <c r="Y5785" i="1"/>
  <c r="T5785" i="1"/>
  <c r="Q5785" i="1"/>
  <c r="N5785" i="1"/>
  <c r="BA5784" i="1"/>
  <c r="AV5784" i="1"/>
  <c r="AQ5784" i="1"/>
  <c r="AN5784" i="1"/>
  <c r="AK5784" i="1"/>
  <c r="AE5784" i="1"/>
  <c r="AB5784" i="1"/>
  <c r="Y5784" i="1"/>
  <c r="T5784" i="1"/>
  <c r="Q5784" i="1"/>
  <c r="N5784" i="1"/>
  <c r="BA5783" i="1"/>
  <c r="AV5783" i="1"/>
  <c r="AQ5783" i="1"/>
  <c r="AN5783" i="1"/>
  <c r="AK5783" i="1"/>
  <c r="AE5783" i="1"/>
  <c r="AB5783" i="1"/>
  <c r="Y5783" i="1"/>
  <c r="T5783" i="1"/>
  <c r="Q5783" i="1"/>
  <c r="N5783" i="1"/>
  <c r="BA5782" i="1"/>
  <c r="AV5782" i="1"/>
  <c r="AQ5782" i="1"/>
  <c r="AN5782" i="1"/>
  <c r="AK5782" i="1"/>
  <c r="AE5782" i="1"/>
  <c r="AB5782" i="1"/>
  <c r="Y5782" i="1"/>
  <c r="T5782" i="1"/>
  <c r="Q5782" i="1"/>
  <c r="N5782" i="1"/>
  <c r="BA5781" i="1"/>
  <c r="AV5781" i="1"/>
  <c r="AQ5781" i="1"/>
  <c r="AN5781" i="1"/>
  <c r="AK5781" i="1"/>
  <c r="AE5781" i="1"/>
  <c r="AB5781" i="1"/>
  <c r="Y5781" i="1"/>
  <c r="T5781" i="1"/>
  <c r="Q5781" i="1"/>
  <c r="N5781" i="1"/>
  <c r="BA5780" i="1"/>
  <c r="AV5780" i="1"/>
  <c r="AQ5780" i="1"/>
  <c r="AN5780" i="1"/>
  <c r="AK5780" i="1"/>
  <c r="AE5780" i="1"/>
  <c r="AB5780" i="1"/>
  <c r="Y5780" i="1"/>
  <c r="T5780" i="1"/>
  <c r="Q5780" i="1"/>
  <c r="N5780" i="1"/>
  <c r="BA5779" i="1"/>
  <c r="AV5779" i="1"/>
  <c r="AQ5779" i="1"/>
  <c r="AN5779" i="1"/>
  <c r="AK5779" i="1"/>
  <c r="AE5779" i="1"/>
  <c r="AB5779" i="1"/>
  <c r="Y5779" i="1"/>
  <c r="T5779" i="1"/>
  <c r="Q5779" i="1"/>
  <c r="N5779" i="1"/>
  <c r="BA5778" i="1"/>
  <c r="AV5778" i="1"/>
  <c r="AQ5778" i="1"/>
  <c r="AN5778" i="1"/>
  <c r="AK5778" i="1"/>
  <c r="AE5778" i="1"/>
  <c r="AB5778" i="1"/>
  <c r="Y5778" i="1"/>
  <c r="T5778" i="1"/>
  <c r="Q5778" i="1"/>
  <c r="N5778" i="1"/>
  <c r="BA5777" i="1"/>
  <c r="AV5777" i="1"/>
  <c r="AQ5777" i="1"/>
  <c r="AN5777" i="1"/>
  <c r="AK5777" i="1"/>
  <c r="AE5777" i="1"/>
  <c r="AB5777" i="1"/>
  <c r="Y5777" i="1"/>
  <c r="T5777" i="1"/>
  <c r="Q5777" i="1"/>
  <c r="N5777" i="1"/>
  <c r="BA5776" i="1"/>
  <c r="AV5776" i="1"/>
  <c r="AQ5776" i="1"/>
  <c r="AN5776" i="1"/>
  <c r="AK5776" i="1"/>
  <c r="AE5776" i="1"/>
  <c r="AB5776" i="1"/>
  <c r="Y5776" i="1"/>
  <c r="T5776" i="1"/>
  <c r="Q5776" i="1"/>
  <c r="N5776" i="1"/>
  <c r="BA5775" i="1"/>
  <c r="AV5775" i="1"/>
  <c r="AQ5775" i="1"/>
  <c r="AN5775" i="1"/>
  <c r="AK5775" i="1"/>
  <c r="AE5775" i="1"/>
  <c r="AB5775" i="1"/>
  <c r="Y5775" i="1"/>
  <c r="T5775" i="1"/>
  <c r="Q5775" i="1"/>
  <c r="N5775" i="1"/>
  <c r="BA5774" i="1"/>
  <c r="AV5774" i="1"/>
  <c r="AQ5774" i="1"/>
  <c r="AN5774" i="1"/>
  <c r="AK5774" i="1"/>
  <c r="AE5774" i="1"/>
  <c r="AB5774" i="1"/>
  <c r="Y5774" i="1"/>
  <c r="T5774" i="1"/>
  <c r="Q5774" i="1"/>
  <c r="N5774" i="1"/>
  <c r="BA5773" i="1"/>
  <c r="AV5773" i="1"/>
  <c r="AQ5773" i="1"/>
  <c r="AN5773" i="1"/>
  <c r="AK5773" i="1"/>
  <c r="AE5773" i="1"/>
  <c r="AB5773" i="1"/>
  <c r="Y5773" i="1"/>
  <c r="T5773" i="1"/>
  <c r="Q5773" i="1"/>
  <c r="N5773" i="1"/>
  <c r="BA5772" i="1"/>
  <c r="AV5772" i="1"/>
  <c r="AQ5772" i="1"/>
  <c r="AN5772" i="1"/>
  <c r="AK5772" i="1"/>
  <c r="AE5772" i="1"/>
  <c r="AB5772" i="1"/>
  <c r="Y5772" i="1"/>
  <c r="T5772" i="1"/>
  <c r="Q5772" i="1"/>
  <c r="N5772" i="1"/>
  <c r="BA5771" i="1"/>
  <c r="AV5771" i="1"/>
  <c r="AQ5771" i="1"/>
  <c r="AN5771" i="1"/>
  <c r="AK5771" i="1"/>
  <c r="AE5771" i="1"/>
  <c r="AB5771" i="1"/>
  <c r="Y5771" i="1"/>
  <c r="T5771" i="1"/>
  <c r="Q5771" i="1"/>
  <c r="N5771" i="1"/>
  <c r="BA5770" i="1"/>
  <c r="AV5770" i="1"/>
  <c r="AQ5770" i="1"/>
  <c r="AN5770" i="1"/>
  <c r="AK5770" i="1"/>
  <c r="AE5770" i="1"/>
  <c r="AB5770" i="1"/>
  <c r="Y5770" i="1"/>
  <c r="T5770" i="1"/>
  <c r="Q5770" i="1"/>
  <c r="N5770" i="1"/>
  <c r="BA5769" i="1"/>
  <c r="AV5769" i="1"/>
  <c r="AQ5769" i="1"/>
  <c r="AN5769" i="1"/>
  <c r="AK5769" i="1"/>
  <c r="AE5769" i="1"/>
  <c r="AB5769" i="1"/>
  <c r="Y5769" i="1"/>
  <c r="T5769" i="1"/>
  <c r="Q5769" i="1"/>
  <c r="N5769" i="1"/>
  <c r="BA5768" i="1"/>
  <c r="AV5768" i="1"/>
  <c r="AQ5768" i="1"/>
  <c r="AN5768" i="1"/>
  <c r="AK5768" i="1"/>
  <c r="AE5768" i="1"/>
  <c r="AB5768" i="1"/>
  <c r="Y5768" i="1"/>
  <c r="T5768" i="1"/>
  <c r="Q5768" i="1"/>
  <c r="N5768" i="1"/>
  <c r="BA5767" i="1"/>
  <c r="AV5767" i="1"/>
  <c r="AQ5767" i="1"/>
  <c r="AN5767" i="1"/>
  <c r="AK5767" i="1"/>
  <c r="AE5767" i="1"/>
  <c r="AB5767" i="1"/>
  <c r="Y5767" i="1"/>
  <c r="T5767" i="1"/>
  <c r="Q5767" i="1"/>
  <c r="N5767" i="1"/>
  <c r="BA5766" i="1"/>
  <c r="AV5766" i="1"/>
  <c r="AQ5766" i="1"/>
  <c r="AN5766" i="1"/>
  <c r="AK5766" i="1"/>
  <c r="AE5766" i="1"/>
  <c r="AB5766" i="1"/>
  <c r="Y5766" i="1"/>
  <c r="T5766" i="1"/>
  <c r="Q5766" i="1"/>
  <c r="N5766" i="1"/>
  <c r="BA5765" i="1"/>
  <c r="AV5765" i="1"/>
  <c r="AQ5765" i="1"/>
  <c r="AN5765" i="1"/>
  <c r="AK5765" i="1"/>
  <c r="AE5765" i="1"/>
  <c r="AB5765" i="1"/>
  <c r="Y5765" i="1"/>
  <c r="T5765" i="1"/>
  <c r="Q5765" i="1"/>
  <c r="N5765" i="1"/>
  <c r="BA5764" i="1"/>
  <c r="AV5764" i="1"/>
  <c r="AQ5764" i="1"/>
  <c r="AN5764" i="1"/>
  <c r="AK5764" i="1"/>
  <c r="AE5764" i="1"/>
  <c r="AB5764" i="1"/>
  <c r="Y5764" i="1"/>
  <c r="T5764" i="1"/>
  <c r="Q5764" i="1"/>
  <c r="N5764" i="1"/>
  <c r="BA5763" i="1"/>
  <c r="AV5763" i="1"/>
  <c r="AQ5763" i="1"/>
  <c r="AN5763" i="1"/>
  <c r="AK5763" i="1"/>
  <c r="AE5763" i="1"/>
  <c r="AB5763" i="1"/>
  <c r="Y5763" i="1"/>
  <c r="T5763" i="1"/>
  <c r="Q5763" i="1"/>
  <c r="N5763" i="1"/>
  <c r="BA5762" i="1"/>
  <c r="AV5762" i="1"/>
  <c r="AQ5762" i="1"/>
  <c r="AN5762" i="1"/>
  <c r="AK5762" i="1"/>
  <c r="AE5762" i="1"/>
  <c r="AB5762" i="1"/>
  <c r="Y5762" i="1"/>
  <c r="T5762" i="1"/>
  <c r="Q5762" i="1"/>
  <c r="N5762" i="1"/>
  <c r="BA5761" i="1"/>
  <c r="AV5761" i="1"/>
  <c r="AQ5761" i="1"/>
  <c r="AN5761" i="1"/>
  <c r="AK5761" i="1"/>
  <c r="AE5761" i="1"/>
  <c r="AB5761" i="1"/>
  <c r="Y5761" i="1"/>
  <c r="T5761" i="1"/>
  <c r="Q5761" i="1"/>
  <c r="N5761" i="1"/>
  <c r="BA5760" i="1"/>
  <c r="AV5760" i="1"/>
  <c r="AQ5760" i="1"/>
  <c r="AN5760" i="1"/>
  <c r="AK5760" i="1"/>
  <c r="AE5760" i="1"/>
  <c r="AB5760" i="1"/>
  <c r="Y5760" i="1"/>
  <c r="T5760" i="1"/>
  <c r="Q5760" i="1"/>
  <c r="N5760" i="1"/>
  <c r="BA5759" i="1"/>
  <c r="AV5759" i="1"/>
  <c r="AQ5759" i="1"/>
  <c r="AN5759" i="1"/>
  <c r="AK5759" i="1"/>
  <c r="AE5759" i="1"/>
  <c r="AB5759" i="1"/>
  <c r="Y5759" i="1"/>
  <c r="T5759" i="1"/>
  <c r="Q5759" i="1"/>
  <c r="N5759" i="1"/>
  <c r="BA5758" i="1"/>
  <c r="AV5758" i="1"/>
  <c r="AQ5758" i="1"/>
  <c r="AN5758" i="1"/>
  <c r="AK5758" i="1"/>
  <c r="AE5758" i="1"/>
  <c r="AB5758" i="1"/>
  <c r="Y5758" i="1"/>
  <c r="T5758" i="1"/>
  <c r="Q5758" i="1"/>
  <c r="N5758" i="1"/>
  <c r="BA5757" i="1"/>
  <c r="AV5757" i="1"/>
  <c r="AQ5757" i="1"/>
  <c r="AN5757" i="1"/>
  <c r="AK5757" i="1"/>
  <c r="AE5757" i="1"/>
  <c r="AB5757" i="1"/>
  <c r="Y5757" i="1"/>
  <c r="T5757" i="1"/>
  <c r="Q5757" i="1"/>
  <c r="N5757" i="1"/>
  <c r="BA5756" i="1"/>
  <c r="AV5756" i="1"/>
  <c r="AQ5756" i="1"/>
  <c r="AN5756" i="1"/>
  <c r="AK5756" i="1"/>
  <c r="AE5756" i="1"/>
  <c r="AB5756" i="1"/>
  <c r="Y5756" i="1"/>
  <c r="T5756" i="1"/>
  <c r="Q5756" i="1"/>
  <c r="N5756" i="1"/>
  <c r="BA5755" i="1"/>
  <c r="AV5755" i="1"/>
  <c r="AQ5755" i="1"/>
  <c r="AN5755" i="1"/>
  <c r="AK5755" i="1"/>
  <c r="AE5755" i="1"/>
  <c r="AB5755" i="1"/>
  <c r="Y5755" i="1"/>
  <c r="T5755" i="1"/>
  <c r="Q5755" i="1"/>
  <c r="N5755" i="1"/>
  <c r="BA5754" i="1"/>
  <c r="AV5754" i="1"/>
  <c r="AQ5754" i="1"/>
  <c r="AN5754" i="1"/>
  <c r="AK5754" i="1"/>
  <c r="AE5754" i="1"/>
  <c r="AB5754" i="1"/>
  <c r="Y5754" i="1"/>
  <c r="T5754" i="1"/>
  <c r="Q5754" i="1"/>
  <c r="N5754" i="1"/>
  <c r="BA5753" i="1"/>
  <c r="AV5753" i="1"/>
  <c r="AQ5753" i="1"/>
  <c r="AN5753" i="1"/>
  <c r="AK5753" i="1"/>
  <c r="AE5753" i="1"/>
  <c r="AB5753" i="1"/>
  <c r="Y5753" i="1"/>
  <c r="T5753" i="1"/>
  <c r="Q5753" i="1"/>
  <c r="N5753" i="1"/>
  <c r="BA5752" i="1"/>
  <c r="AV5752" i="1"/>
  <c r="AQ5752" i="1"/>
  <c r="AN5752" i="1"/>
  <c r="AK5752" i="1"/>
  <c r="AE5752" i="1"/>
  <c r="AB5752" i="1"/>
  <c r="Y5752" i="1"/>
  <c r="T5752" i="1"/>
  <c r="Q5752" i="1"/>
  <c r="N5752" i="1"/>
  <c r="BA5751" i="1"/>
  <c r="AV5751" i="1"/>
  <c r="AQ5751" i="1"/>
  <c r="AN5751" i="1"/>
  <c r="AK5751" i="1"/>
  <c r="AE5751" i="1"/>
  <c r="AB5751" i="1"/>
  <c r="Y5751" i="1"/>
  <c r="T5751" i="1"/>
  <c r="Q5751" i="1"/>
  <c r="N5751" i="1"/>
  <c r="BA5750" i="1"/>
  <c r="AV5750" i="1"/>
  <c r="AQ5750" i="1"/>
  <c r="AN5750" i="1"/>
  <c r="AK5750" i="1"/>
  <c r="AE5750" i="1"/>
  <c r="AB5750" i="1"/>
  <c r="Y5750" i="1"/>
  <c r="T5750" i="1"/>
  <c r="Q5750" i="1"/>
  <c r="N5750" i="1"/>
  <c r="BA5749" i="1"/>
  <c r="AV5749" i="1"/>
  <c r="AQ5749" i="1"/>
  <c r="AN5749" i="1"/>
  <c r="AK5749" i="1"/>
  <c r="AE5749" i="1"/>
  <c r="AB5749" i="1"/>
  <c r="Y5749" i="1"/>
  <c r="T5749" i="1"/>
  <c r="Q5749" i="1"/>
  <c r="N5749" i="1"/>
  <c r="BA5748" i="1"/>
  <c r="AV5748" i="1"/>
  <c r="AQ5748" i="1"/>
  <c r="AN5748" i="1"/>
  <c r="AK5748" i="1"/>
  <c r="AE5748" i="1"/>
  <c r="AB5748" i="1"/>
  <c r="Y5748" i="1"/>
  <c r="T5748" i="1"/>
  <c r="Q5748" i="1"/>
  <c r="N5748" i="1"/>
  <c r="BA5747" i="1"/>
  <c r="AV5747" i="1"/>
  <c r="AQ5747" i="1"/>
  <c r="AN5747" i="1"/>
  <c r="AK5747" i="1"/>
  <c r="AE5747" i="1"/>
  <c r="AB5747" i="1"/>
  <c r="Y5747" i="1"/>
  <c r="T5747" i="1"/>
  <c r="Q5747" i="1"/>
  <c r="N5747" i="1"/>
  <c r="BA5746" i="1"/>
  <c r="AV5746" i="1"/>
  <c r="AQ5746" i="1"/>
  <c r="AN5746" i="1"/>
  <c r="AK5746" i="1"/>
  <c r="AE5746" i="1"/>
  <c r="AB5746" i="1"/>
  <c r="Y5746" i="1"/>
  <c r="T5746" i="1"/>
  <c r="Q5746" i="1"/>
  <c r="N5746" i="1"/>
  <c r="BA5745" i="1"/>
  <c r="AV5745" i="1"/>
  <c r="AQ5745" i="1"/>
  <c r="AN5745" i="1"/>
  <c r="AK5745" i="1"/>
  <c r="AE5745" i="1"/>
  <c r="AB5745" i="1"/>
  <c r="Y5745" i="1"/>
  <c r="T5745" i="1"/>
  <c r="Q5745" i="1"/>
  <c r="N5745" i="1"/>
  <c r="BA5744" i="1"/>
  <c r="AV5744" i="1"/>
  <c r="AQ5744" i="1"/>
  <c r="AN5744" i="1"/>
  <c r="AK5744" i="1"/>
  <c r="AE5744" i="1"/>
  <c r="AB5744" i="1"/>
  <c r="Y5744" i="1"/>
  <c r="T5744" i="1"/>
  <c r="Q5744" i="1"/>
  <c r="N5744" i="1"/>
  <c r="BA5743" i="1"/>
  <c r="AV5743" i="1"/>
  <c r="AQ5743" i="1"/>
  <c r="AN5743" i="1"/>
  <c r="AK5743" i="1"/>
  <c r="AE5743" i="1"/>
  <c r="AB5743" i="1"/>
  <c r="Y5743" i="1"/>
  <c r="T5743" i="1"/>
  <c r="Q5743" i="1"/>
  <c r="N5743" i="1"/>
  <c r="BA5742" i="1"/>
  <c r="AV5742" i="1"/>
  <c r="AQ5742" i="1"/>
  <c r="AN5742" i="1"/>
  <c r="AK5742" i="1"/>
  <c r="AE5742" i="1"/>
  <c r="AB5742" i="1"/>
  <c r="Y5742" i="1"/>
  <c r="T5742" i="1"/>
  <c r="Q5742" i="1"/>
  <c r="N5742" i="1"/>
  <c r="BA5741" i="1"/>
  <c r="AV5741" i="1"/>
  <c r="AQ5741" i="1"/>
  <c r="AN5741" i="1"/>
  <c r="AK5741" i="1"/>
  <c r="AE5741" i="1"/>
  <c r="AB5741" i="1"/>
  <c r="Y5741" i="1"/>
  <c r="T5741" i="1"/>
  <c r="Q5741" i="1"/>
  <c r="N5741" i="1"/>
  <c r="BA5740" i="1"/>
  <c r="AV5740" i="1"/>
  <c r="AQ5740" i="1"/>
  <c r="AN5740" i="1"/>
  <c r="AK5740" i="1"/>
  <c r="AE5740" i="1"/>
  <c r="AB5740" i="1"/>
  <c r="Y5740" i="1"/>
  <c r="T5740" i="1"/>
  <c r="Q5740" i="1"/>
  <c r="N5740" i="1"/>
  <c r="BA5739" i="1"/>
  <c r="AV5739" i="1"/>
  <c r="AQ5739" i="1"/>
  <c r="AN5739" i="1"/>
  <c r="AK5739" i="1"/>
  <c r="AE5739" i="1"/>
  <c r="AB5739" i="1"/>
  <c r="Y5739" i="1"/>
  <c r="T5739" i="1"/>
  <c r="Q5739" i="1"/>
  <c r="N5739" i="1"/>
  <c r="BA5738" i="1"/>
  <c r="AV5738" i="1"/>
  <c r="AQ5738" i="1"/>
  <c r="AN5738" i="1"/>
  <c r="AK5738" i="1"/>
  <c r="AE5738" i="1"/>
  <c r="AB5738" i="1"/>
  <c r="Y5738" i="1"/>
  <c r="T5738" i="1"/>
  <c r="Q5738" i="1"/>
  <c r="N5738" i="1"/>
  <c r="BA5737" i="1"/>
  <c r="AV5737" i="1"/>
  <c r="AQ5737" i="1"/>
  <c r="AN5737" i="1"/>
  <c r="AK5737" i="1"/>
  <c r="AE5737" i="1"/>
  <c r="AB5737" i="1"/>
  <c r="Y5737" i="1"/>
  <c r="T5737" i="1"/>
  <c r="Q5737" i="1"/>
  <c r="N5737" i="1"/>
  <c r="BA5736" i="1"/>
  <c r="AV5736" i="1"/>
  <c r="AQ5736" i="1"/>
  <c r="AN5736" i="1"/>
  <c r="AK5736" i="1"/>
  <c r="AE5736" i="1"/>
  <c r="AB5736" i="1"/>
  <c r="Y5736" i="1"/>
  <c r="T5736" i="1"/>
  <c r="Q5736" i="1"/>
  <c r="N5736" i="1"/>
  <c r="BA5735" i="1"/>
  <c r="AV5735" i="1"/>
  <c r="AQ5735" i="1"/>
  <c r="AN5735" i="1"/>
  <c r="AK5735" i="1"/>
  <c r="AE5735" i="1"/>
  <c r="AB5735" i="1"/>
  <c r="Y5735" i="1"/>
  <c r="T5735" i="1"/>
  <c r="Q5735" i="1"/>
  <c r="N5735" i="1"/>
  <c r="BA5734" i="1"/>
  <c r="AV5734" i="1"/>
  <c r="AQ5734" i="1"/>
  <c r="AN5734" i="1"/>
  <c r="AK5734" i="1"/>
  <c r="AE5734" i="1"/>
  <c r="AB5734" i="1"/>
  <c r="Y5734" i="1"/>
  <c r="T5734" i="1"/>
  <c r="Q5734" i="1"/>
  <c r="N5734" i="1"/>
  <c r="BA5733" i="1"/>
  <c r="AV5733" i="1"/>
  <c r="AQ5733" i="1"/>
  <c r="AN5733" i="1"/>
  <c r="AK5733" i="1"/>
  <c r="AE5733" i="1"/>
  <c r="AB5733" i="1"/>
  <c r="Y5733" i="1"/>
  <c r="T5733" i="1"/>
  <c r="Q5733" i="1"/>
  <c r="N5733" i="1"/>
  <c r="BA5732" i="1"/>
  <c r="AV5732" i="1"/>
  <c r="AQ5732" i="1"/>
  <c r="AN5732" i="1"/>
  <c r="AK5732" i="1"/>
  <c r="AE5732" i="1"/>
  <c r="AB5732" i="1"/>
  <c r="Y5732" i="1"/>
  <c r="T5732" i="1"/>
  <c r="Q5732" i="1"/>
  <c r="N5732" i="1"/>
  <c r="BA5731" i="1"/>
  <c r="AV5731" i="1"/>
  <c r="AQ5731" i="1"/>
  <c r="AN5731" i="1"/>
  <c r="AK5731" i="1"/>
  <c r="AE5731" i="1"/>
  <c r="AB5731" i="1"/>
  <c r="Y5731" i="1"/>
  <c r="T5731" i="1"/>
  <c r="Q5731" i="1"/>
  <c r="N5731" i="1"/>
  <c r="BA5730" i="1"/>
  <c r="AV5730" i="1"/>
  <c r="AQ5730" i="1"/>
  <c r="AN5730" i="1"/>
  <c r="AK5730" i="1"/>
  <c r="AE5730" i="1"/>
  <c r="AB5730" i="1"/>
  <c r="Y5730" i="1"/>
  <c r="T5730" i="1"/>
  <c r="Q5730" i="1"/>
  <c r="N5730" i="1"/>
  <c r="BA5729" i="1"/>
  <c r="AV5729" i="1"/>
  <c r="AQ5729" i="1"/>
  <c r="AN5729" i="1"/>
  <c r="AK5729" i="1"/>
  <c r="AE5729" i="1"/>
  <c r="AB5729" i="1"/>
  <c r="Y5729" i="1"/>
  <c r="T5729" i="1"/>
  <c r="Q5729" i="1"/>
  <c r="N5729" i="1"/>
  <c r="BA5728" i="1"/>
  <c r="AV5728" i="1"/>
  <c r="AQ5728" i="1"/>
  <c r="AN5728" i="1"/>
  <c r="AK5728" i="1"/>
  <c r="AE5728" i="1"/>
  <c r="AB5728" i="1"/>
  <c r="Y5728" i="1"/>
  <c r="T5728" i="1"/>
  <c r="Q5728" i="1"/>
  <c r="N5728" i="1"/>
  <c r="BA5727" i="1"/>
  <c r="AV5727" i="1"/>
  <c r="AQ5727" i="1"/>
  <c r="AN5727" i="1"/>
  <c r="AK5727" i="1"/>
  <c r="AE5727" i="1"/>
  <c r="AB5727" i="1"/>
  <c r="Y5727" i="1"/>
  <c r="T5727" i="1"/>
  <c r="Q5727" i="1"/>
  <c r="N5727" i="1"/>
  <c r="BA5726" i="1"/>
  <c r="AV5726" i="1"/>
  <c r="AQ5726" i="1"/>
  <c r="AN5726" i="1"/>
  <c r="AK5726" i="1"/>
  <c r="AE5726" i="1"/>
  <c r="AB5726" i="1"/>
  <c r="Y5726" i="1"/>
  <c r="T5726" i="1"/>
  <c r="Q5726" i="1"/>
  <c r="N5726" i="1"/>
  <c r="BA5725" i="1"/>
  <c r="AV5725" i="1"/>
  <c r="AQ5725" i="1"/>
  <c r="AN5725" i="1"/>
  <c r="AK5725" i="1"/>
  <c r="AE5725" i="1"/>
  <c r="AB5725" i="1"/>
  <c r="Y5725" i="1"/>
  <c r="T5725" i="1"/>
  <c r="Q5725" i="1"/>
  <c r="N5725" i="1"/>
  <c r="BA5724" i="1"/>
  <c r="AV5724" i="1"/>
  <c r="AQ5724" i="1"/>
  <c r="AN5724" i="1"/>
  <c r="AK5724" i="1"/>
  <c r="AE5724" i="1"/>
  <c r="AB5724" i="1"/>
  <c r="Y5724" i="1"/>
  <c r="T5724" i="1"/>
  <c r="Q5724" i="1"/>
  <c r="N5724" i="1"/>
  <c r="BA5723" i="1"/>
  <c r="AV5723" i="1"/>
  <c r="AQ5723" i="1"/>
  <c r="AN5723" i="1"/>
  <c r="AK5723" i="1"/>
  <c r="AE5723" i="1"/>
  <c r="AB5723" i="1"/>
  <c r="Y5723" i="1"/>
  <c r="T5723" i="1"/>
  <c r="Q5723" i="1"/>
  <c r="N5723" i="1"/>
  <c r="BA5722" i="1"/>
  <c r="AV5722" i="1"/>
  <c r="AQ5722" i="1"/>
  <c r="AN5722" i="1"/>
  <c r="AK5722" i="1"/>
  <c r="AE5722" i="1"/>
  <c r="AB5722" i="1"/>
  <c r="Y5722" i="1"/>
  <c r="T5722" i="1"/>
  <c r="Q5722" i="1"/>
  <c r="N5722" i="1"/>
  <c r="BA5721" i="1"/>
  <c r="AV5721" i="1"/>
  <c r="AQ5721" i="1"/>
  <c r="AN5721" i="1"/>
  <c r="AK5721" i="1"/>
  <c r="AE5721" i="1"/>
  <c r="AB5721" i="1"/>
  <c r="Y5721" i="1"/>
  <c r="T5721" i="1"/>
  <c r="Q5721" i="1"/>
  <c r="N5721" i="1"/>
  <c r="BA5720" i="1"/>
  <c r="AV5720" i="1"/>
  <c r="AQ5720" i="1"/>
  <c r="AN5720" i="1"/>
  <c r="AK5720" i="1"/>
  <c r="AE5720" i="1"/>
  <c r="AB5720" i="1"/>
  <c r="Y5720" i="1"/>
  <c r="T5720" i="1"/>
  <c r="Q5720" i="1"/>
  <c r="N5720" i="1"/>
  <c r="BA5719" i="1"/>
  <c r="AV5719" i="1"/>
  <c r="AQ5719" i="1"/>
  <c r="AN5719" i="1"/>
  <c r="AK5719" i="1"/>
  <c r="AE5719" i="1"/>
  <c r="AB5719" i="1"/>
  <c r="Y5719" i="1"/>
  <c r="T5719" i="1"/>
  <c r="Q5719" i="1"/>
  <c r="N5719" i="1"/>
  <c r="BA5718" i="1"/>
  <c r="AV5718" i="1"/>
  <c r="AQ5718" i="1"/>
  <c r="AN5718" i="1"/>
  <c r="AK5718" i="1"/>
  <c r="AE5718" i="1"/>
  <c r="AB5718" i="1"/>
  <c r="Y5718" i="1"/>
  <c r="T5718" i="1"/>
  <c r="Q5718" i="1"/>
  <c r="N5718" i="1"/>
  <c r="BA5717" i="1"/>
  <c r="AV5717" i="1"/>
  <c r="AQ5717" i="1"/>
  <c r="AN5717" i="1"/>
  <c r="AK5717" i="1"/>
  <c r="AE5717" i="1"/>
  <c r="AB5717" i="1"/>
  <c r="Y5717" i="1"/>
  <c r="T5717" i="1"/>
  <c r="Q5717" i="1"/>
  <c r="N5717" i="1"/>
  <c r="BA5716" i="1"/>
  <c r="AV5716" i="1"/>
  <c r="AQ5716" i="1"/>
  <c r="AN5716" i="1"/>
  <c r="AK5716" i="1"/>
  <c r="AE5716" i="1"/>
  <c r="AB5716" i="1"/>
  <c r="Y5716" i="1"/>
  <c r="T5716" i="1"/>
  <c r="Q5716" i="1"/>
  <c r="N5716" i="1"/>
  <c r="BA5715" i="1"/>
  <c r="AV5715" i="1"/>
  <c r="AQ5715" i="1"/>
  <c r="AN5715" i="1"/>
  <c r="AK5715" i="1"/>
  <c r="AE5715" i="1"/>
  <c r="AB5715" i="1"/>
  <c r="Y5715" i="1"/>
  <c r="T5715" i="1"/>
  <c r="Q5715" i="1"/>
  <c r="N5715" i="1"/>
  <c r="BA5714" i="1"/>
  <c r="AV5714" i="1"/>
  <c r="AQ5714" i="1"/>
  <c r="AN5714" i="1"/>
  <c r="AK5714" i="1"/>
  <c r="AE5714" i="1"/>
  <c r="AB5714" i="1"/>
  <c r="Y5714" i="1"/>
  <c r="T5714" i="1"/>
  <c r="Q5714" i="1"/>
  <c r="N5714" i="1"/>
  <c r="BA5713" i="1"/>
  <c r="AV5713" i="1"/>
  <c r="AQ5713" i="1"/>
  <c r="AN5713" i="1"/>
  <c r="AK5713" i="1"/>
  <c r="AE5713" i="1"/>
  <c r="AB5713" i="1"/>
  <c r="Y5713" i="1"/>
  <c r="T5713" i="1"/>
  <c r="Q5713" i="1"/>
  <c r="N5713" i="1"/>
  <c r="BA5712" i="1"/>
  <c r="AV5712" i="1"/>
  <c r="AQ5712" i="1"/>
  <c r="AN5712" i="1"/>
  <c r="AK5712" i="1"/>
  <c r="AE5712" i="1"/>
  <c r="AB5712" i="1"/>
  <c r="Y5712" i="1"/>
  <c r="T5712" i="1"/>
  <c r="Q5712" i="1"/>
  <c r="N5712" i="1"/>
  <c r="BA5711" i="1"/>
  <c r="AV5711" i="1"/>
  <c r="AQ5711" i="1"/>
  <c r="AN5711" i="1"/>
  <c r="AK5711" i="1"/>
  <c r="AE5711" i="1"/>
  <c r="AB5711" i="1"/>
  <c r="Y5711" i="1"/>
  <c r="T5711" i="1"/>
  <c r="Q5711" i="1"/>
  <c r="N5711" i="1"/>
  <c r="BA5710" i="1"/>
  <c r="AV5710" i="1"/>
  <c r="AQ5710" i="1"/>
  <c r="AN5710" i="1"/>
  <c r="AK5710" i="1"/>
  <c r="AE5710" i="1"/>
  <c r="AB5710" i="1"/>
  <c r="Y5710" i="1"/>
  <c r="T5710" i="1"/>
  <c r="Q5710" i="1"/>
  <c r="N5710" i="1"/>
  <c r="BA5709" i="1"/>
  <c r="AV5709" i="1"/>
  <c r="AQ5709" i="1"/>
  <c r="AN5709" i="1"/>
  <c r="AK5709" i="1"/>
  <c r="AE5709" i="1"/>
  <c r="AB5709" i="1"/>
  <c r="Y5709" i="1"/>
  <c r="T5709" i="1"/>
  <c r="Q5709" i="1"/>
  <c r="N5709" i="1"/>
  <c r="BA5708" i="1"/>
  <c r="AV5708" i="1"/>
  <c r="AQ5708" i="1"/>
  <c r="AN5708" i="1"/>
  <c r="AK5708" i="1"/>
  <c r="AE5708" i="1"/>
  <c r="AB5708" i="1"/>
  <c r="Y5708" i="1"/>
  <c r="T5708" i="1"/>
  <c r="Q5708" i="1"/>
  <c r="N5708" i="1"/>
  <c r="BA5707" i="1"/>
  <c r="AV5707" i="1"/>
  <c r="AQ5707" i="1"/>
  <c r="AN5707" i="1"/>
  <c r="AK5707" i="1"/>
  <c r="AE5707" i="1"/>
  <c r="AB5707" i="1"/>
  <c r="Y5707" i="1"/>
  <c r="T5707" i="1"/>
  <c r="Q5707" i="1"/>
  <c r="N5707" i="1"/>
  <c r="BA5706" i="1"/>
  <c r="AV5706" i="1"/>
  <c r="AQ5706" i="1"/>
  <c r="AN5706" i="1"/>
  <c r="AK5706" i="1"/>
  <c r="AE5706" i="1"/>
  <c r="AB5706" i="1"/>
  <c r="Y5706" i="1"/>
  <c r="T5706" i="1"/>
  <c r="Q5706" i="1"/>
  <c r="N5706" i="1"/>
  <c r="BA5705" i="1"/>
  <c r="AV5705" i="1"/>
  <c r="AQ5705" i="1"/>
  <c r="AN5705" i="1"/>
  <c r="AK5705" i="1"/>
  <c r="AE5705" i="1"/>
  <c r="AB5705" i="1"/>
  <c r="Y5705" i="1"/>
  <c r="T5705" i="1"/>
  <c r="Q5705" i="1"/>
  <c r="N5705" i="1"/>
  <c r="BA5704" i="1"/>
  <c r="AV5704" i="1"/>
  <c r="AQ5704" i="1"/>
  <c r="AN5704" i="1"/>
  <c r="AK5704" i="1"/>
  <c r="AE5704" i="1"/>
  <c r="AB5704" i="1"/>
  <c r="Y5704" i="1"/>
  <c r="T5704" i="1"/>
  <c r="Q5704" i="1"/>
  <c r="N5704" i="1"/>
  <c r="BA5703" i="1"/>
  <c r="AV5703" i="1"/>
  <c r="AQ5703" i="1"/>
  <c r="AN5703" i="1"/>
  <c r="AK5703" i="1"/>
  <c r="AE5703" i="1"/>
  <c r="AB5703" i="1"/>
  <c r="Y5703" i="1"/>
  <c r="T5703" i="1"/>
  <c r="Q5703" i="1"/>
  <c r="N5703" i="1"/>
  <c r="BA5702" i="1"/>
  <c r="AV5702" i="1"/>
  <c r="AQ5702" i="1"/>
  <c r="AN5702" i="1"/>
  <c r="AK5702" i="1"/>
  <c r="AE5702" i="1"/>
  <c r="AB5702" i="1"/>
  <c r="Y5702" i="1"/>
  <c r="T5702" i="1"/>
  <c r="Q5702" i="1"/>
  <c r="N5702" i="1"/>
  <c r="BA5701" i="1"/>
  <c r="AV5701" i="1"/>
  <c r="AQ5701" i="1"/>
  <c r="AN5701" i="1"/>
  <c r="AK5701" i="1"/>
  <c r="AE5701" i="1"/>
  <c r="AB5701" i="1"/>
  <c r="Y5701" i="1"/>
  <c r="T5701" i="1"/>
  <c r="Q5701" i="1"/>
  <c r="N5701" i="1"/>
  <c r="BA5700" i="1"/>
  <c r="AV5700" i="1"/>
  <c r="AQ5700" i="1"/>
  <c r="AN5700" i="1"/>
  <c r="AK5700" i="1"/>
  <c r="AE5700" i="1"/>
  <c r="AB5700" i="1"/>
  <c r="Y5700" i="1"/>
  <c r="T5700" i="1"/>
  <c r="Q5700" i="1"/>
  <c r="N5700" i="1"/>
  <c r="BA5699" i="1"/>
  <c r="AV5699" i="1"/>
  <c r="AQ5699" i="1"/>
  <c r="AN5699" i="1"/>
  <c r="AK5699" i="1"/>
  <c r="AE5699" i="1"/>
  <c r="AB5699" i="1"/>
  <c r="Y5699" i="1"/>
  <c r="T5699" i="1"/>
  <c r="Q5699" i="1"/>
  <c r="N5699" i="1"/>
  <c r="BA5698" i="1"/>
  <c r="AV5698" i="1"/>
  <c r="AQ5698" i="1"/>
  <c r="AN5698" i="1"/>
  <c r="AK5698" i="1"/>
  <c r="AE5698" i="1"/>
  <c r="AB5698" i="1"/>
  <c r="Y5698" i="1"/>
  <c r="T5698" i="1"/>
  <c r="Q5698" i="1"/>
  <c r="N5698" i="1"/>
  <c r="BA5697" i="1"/>
  <c r="AV5697" i="1"/>
  <c r="AQ5697" i="1"/>
  <c r="AN5697" i="1"/>
  <c r="AK5697" i="1"/>
  <c r="AE5697" i="1"/>
  <c r="AB5697" i="1"/>
  <c r="Y5697" i="1"/>
  <c r="T5697" i="1"/>
  <c r="Q5697" i="1"/>
  <c r="N5697" i="1"/>
  <c r="BA5696" i="1"/>
  <c r="AV5696" i="1"/>
  <c r="AQ5696" i="1"/>
  <c r="AN5696" i="1"/>
  <c r="AK5696" i="1"/>
  <c r="AE5696" i="1"/>
  <c r="AB5696" i="1"/>
  <c r="Y5696" i="1"/>
  <c r="T5696" i="1"/>
  <c r="Q5696" i="1"/>
  <c r="N5696" i="1"/>
  <c r="BA5695" i="1"/>
  <c r="AV5695" i="1"/>
  <c r="AQ5695" i="1"/>
  <c r="AN5695" i="1"/>
  <c r="AK5695" i="1"/>
  <c r="AE5695" i="1"/>
  <c r="AB5695" i="1"/>
  <c r="Y5695" i="1"/>
  <c r="T5695" i="1"/>
  <c r="Q5695" i="1"/>
  <c r="N5695" i="1"/>
  <c r="BA5694" i="1"/>
  <c r="AV5694" i="1"/>
  <c r="AQ5694" i="1"/>
  <c r="AN5694" i="1"/>
  <c r="AK5694" i="1"/>
  <c r="AE5694" i="1"/>
  <c r="AB5694" i="1"/>
  <c r="Y5694" i="1"/>
  <c r="T5694" i="1"/>
  <c r="Q5694" i="1"/>
  <c r="N5694" i="1"/>
  <c r="BA5693" i="1"/>
  <c r="AV5693" i="1"/>
  <c r="AQ5693" i="1"/>
  <c r="AN5693" i="1"/>
  <c r="AK5693" i="1"/>
  <c r="AE5693" i="1"/>
  <c r="AB5693" i="1"/>
  <c r="Y5693" i="1"/>
  <c r="T5693" i="1"/>
  <c r="Q5693" i="1"/>
  <c r="N5693" i="1"/>
  <c r="BA5692" i="1"/>
  <c r="AV5692" i="1"/>
  <c r="AQ5692" i="1"/>
  <c r="AN5692" i="1"/>
  <c r="AK5692" i="1"/>
  <c r="AE5692" i="1"/>
  <c r="AB5692" i="1"/>
  <c r="Y5692" i="1"/>
  <c r="T5692" i="1"/>
  <c r="Q5692" i="1"/>
  <c r="N5692" i="1"/>
  <c r="BA5691" i="1"/>
  <c r="AV5691" i="1"/>
  <c r="AQ5691" i="1"/>
  <c r="AN5691" i="1"/>
  <c r="AK5691" i="1"/>
  <c r="AE5691" i="1"/>
  <c r="AB5691" i="1"/>
  <c r="Y5691" i="1"/>
  <c r="T5691" i="1"/>
  <c r="Q5691" i="1"/>
  <c r="N5691" i="1"/>
  <c r="BA5690" i="1"/>
  <c r="AV5690" i="1"/>
  <c r="AQ5690" i="1"/>
  <c r="AN5690" i="1"/>
  <c r="AK5690" i="1"/>
  <c r="AE5690" i="1"/>
  <c r="AB5690" i="1"/>
  <c r="Y5690" i="1"/>
  <c r="T5690" i="1"/>
  <c r="Q5690" i="1"/>
  <c r="N5690" i="1"/>
  <c r="BA5689" i="1"/>
  <c r="AV5689" i="1"/>
  <c r="AQ5689" i="1"/>
  <c r="AN5689" i="1"/>
  <c r="AK5689" i="1"/>
  <c r="AE5689" i="1"/>
  <c r="AB5689" i="1"/>
  <c r="Y5689" i="1"/>
  <c r="T5689" i="1"/>
  <c r="Q5689" i="1"/>
  <c r="N5689" i="1"/>
  <c r="BA5688" i="1"/>
  <c r="AV5688" i="1"/>
  <c r="AQ5688" i="1"/>
  <c r="AN5688" i="1"/>
  <c r="AK5688" i="1"/>
  <c r="AE5688" i="1"/>
  <c r="AB5688" i="1"/>
  <c r="Y5688" i="1"/>
  <c r="T5688" i="1"/>
  <c r="Q5688" i="1"/>
  <c r="N5688" i="1"/>
  <c r="BA5687" i="1"/>
  <c r="AV5687" i="1"/>
  <c r="AQ5687" i="1"/>
  <c r="AN5687" i="1"/>
  <c r="AK5687" i="1"/>
  <c r="AE5687" i="1"/>
  <c r="AB5687" i="1"/>
  <c r="Y5687" i="1"/>
  <c r="T5687" i="1"/>
  <c r="Q5687" i="1"/>
  <c r="N5687" i="1"/>
  <c r="BA5686" i="1"/>
  <c r="AV5686" i="1"/>
  <c r="AQ5686" i="1"/>
  <c r="AN5686" i="1"/>
  <c r="AK5686" i="1"/>
  <c r="AE5686" i="1"/>
  <c r="AB5686" i="1"/>
  <c r="Y5686" i="1"/>
  <c r="T5686" i="1"/>
  <c r="Q5686" i="1"/>
  <c r="N5686" i="1"/>
  <c r="BA5685" i="1"/>
  <c r="AV5685" i="1"/>
  <c r="AQ5685" i="1"/>
  <c r="AN5685" i="1"/>
  <c r="AK5685" i="1"/>
  <c r="AE5685" i="1"/>
  <c r="AB5685" i="1"/>
  <c r="Y5685" i="1"/>
  <c r="T5685" i="1"/>
  <c r="Q5685" i="1"/>
  <c r="N5685" i="1"/>
  <c r="BA5684" i="1"/>
  <c r="AV5684" i="1"/>
  <c r="AQ5684" i="1"/>
  <c r="AN5684" i="1"/>
  <c r="AK5684" i="1"/>
  <c r="AE5684" i="1"/>
  <c r="AB5684" i="1"/>
  <c r="Y5684" i="1"/>
  <c r="T5684" i="1"/>
  <c r="Q5684" i="1"/>
  <c r="N5684" i="1"/>
  <c r="BA5683" i="1"/>
  <c r="AV5683" i="1"/>
  <c r="AQ5683" i="1"/>
  <c r="AN5683" i="1"/>
  <c r="AK5683" i="1"/>
  <c r="AE5683" i="1"/>
  <c r="AB5683" i="1"/>
  <c r="Y5683" i="1"/>
  <c r="T5683" i="1"/>
  <c r="Q5683" i="1"/>
  <c r="N5683" i="1"/>
  <c r="BA5682" i="1"/>
  <c r="AV5682" i="1"/>
  <c r="AQ5682" i="1"/>
  <c r="AN5682" i="1"/>
  <c r="AK5682" i="1"/>
  <c r="AE5682" i="1"/>
  <c r="AB5682" i="1"/>
  <c r="Y5682" i="1"/>
  <c r="T5682" i="1"/>
  <c r="Q5682" i="1"/>
  <c r="N5682" i="1"/>
  <c r="BA5681" i="1"/>
  <c r="AV5681" i="1"/>
  <c r="AQ5681" i="1"/>
  <c r="AN5681" i="1"/>
  <c r="AK5681" i="1"/>
  <c r="AE5681" i="1"/>
  <c r="AB5681" i="1"/>
  <c r="Y5681" i="1"/>
  <c r="T5681" i="1"/>
  <c r="Q5681" i="1"/>
  <c r="N5681" i="1"/>
  <c r="BA5680" i="1"/>
  <c r="AV5680" i="1"/>
  <c r="AQ5680" i="1"/>
  <c r="AN5680" i="1"/>
  <c r="AK5680" i="1"/>
  <c r="AE5680" i="1"/>
  <c r="AB5680" i="1"/>
  <c r="Y5680" i="1"/>
  <c r="T5680" i="1"/>
  <c r="Q5680" i="1"/>
  <c r="N5680" i="1"/>
  <c r="BA5679" i="1"/>
  <c r="AV5679" i="1"/>
  <c r="AQ5679" i="1"/>
  <c r="AN5679" i="1"/>
  <c r="AK5679" i="1"/>
  <c r="AE5679" i="1"/>
  <c r="AB5679" i="1"/>
  <c r="Y5679" i="1"/>
  <c r="T5679" i="1"/>
  <c r="Q5679" i="1"/>
  <c r="N5679" i="1"/>
  <c r="BA5678" i="1"/>
  <c r="AV5678" i="1"/>
  <c r="AQ5678" i="1"/>
  <c r="AN5678" i="1"/>
  <c r="AK5678" i="1"/>
  <c r="AE5678" i="1"/>
  <c r="AB5678" i="1"/>
  <c r="Y5678" i="1"/>
  <c r="T5678" i="1"/>
  <c r="Q5678" i="1"/>
  <c r="N5678" i="1"/>
  <c r="BA5677" i="1"/>
  <c r="AV5677" i="1"/>
  <c r="AQ5677" i="1"/>
  <c r="AN5677" i="1"/>
  <c r="AK5677" i="1"/>
  <c r="AE5677" i="1"/>
  <c r="AB5677" i="1"/>
  <c r="Y5677" i="1"/>
  <c r="T5677" i="1"/>
  <c r="Q5677" i="1"/>
  <c r="N5677" i="1"/>
  <c r="BA5676" i="1"/>
  <c r="AV5676" i="1"/>
  <c r="AQ5676" i="1"/>
  <c r="AN5676" i="1"/>
  <c r="AK5676" i="1"/>
  <c r="AE5676" i="1"/>
  <c r="AB5676" i="1"/>
  <c r="Y5676" i="1"/>
  <c r="T5676" i="1"/>
  <c r="Q5676" i="1"/>
  <c r="N5676" i="1"/>
  <c r="BA5675" i="1"/>
  <c r="AV5675" i="1"/>
  <c r="AQ5675" i="1"/>
  <c r="AN5675" i="1"/>
  <c r="AK5675" i="1"/>
  <c r="AE5675" i="1"/>
  <c r="AB5675" i="1"/>
  <c r="Y5675" i="1"/>
  <c r="T5675" i="1"/>
  <c r="Q5675" i="1"/>
  <c r="N5675" i="1"/>
  <c r="BA5674" i="1"/>
  <c r="AV5674" i="1"/>
  <c r="AQ5674" i="1"/>
  <c r="AN5674" i="1"/>
  <c r="AK5674" i="1"/>
  <c r="AE5674" i="1"/>
  <c r="AB5674" i="1"/>
  <c r="Y5674" i="1"/>
  <c r="T5674" i="1"/>
  <c r="Q5674" i="1"/>
  <c r="N5674" i="1"/>
  <c r="BA5673" i="1"/>
  <c r="AV5673" i="1"/>
  <c r="AQ5673" i="1"/>
  <c r="AN5673" i="1"/>
  <c r="AK5673" i="1"/>
  <c r="AE5673" i="1"/>
  <c r="AB5673" i="1"/>
  <c r="Y5673" i="1"/>
  <c r="T5673" i="1"/>
  <c r="Q5673" i="1"/>
  <c r="N5673" i="1"/>
  <c r="BA5672" i="1"/>
  <c r="AV5672" i="1"/>
  <c r="AQ5672" i="1"/>
  <c r="AN5672" i="1"/>
  <c r="AK5672" i="1"/>
  <c r="AE5672" i="1"/>
  <c r="AB5672" i="1"/>
  <c r="Y5672" i="1"/>
  <c r="T5672" i="1"/>
  <c r="Q5672" i="1"/>
  <c r="N5672" i="1"/>
  <c r="BA5671" i="1"/>
  <c r="AV5671" i="1"/>
  <c r="AQ5671" i="1"/>
  <c r="AN5671" i="1"/>
  <c r="AK5671" i="1"/>
  <c r="AE5671" i="1"/>
  <c r="AB5671" i="1"/>
  <c r="Y5671" i="1"/>
  <c r="T5671" i="1"/>
  <c r="Q5671" i="1"/>
  <c r="N5671" i="1"/>
  <c r="BA5670" i="1"/>
  <c r="AV5670" i="1"/>
  <c r="AQ5670" i="1"/>
  <c r="AN5670" i="1"/>
  <c r="AK5670" i="1"/>
  <c r="AE5670" i="1"/>
  <c r="AB5670" i="1"/>
  <c r="Y5670" i="1"/>
  <c r="T5670" i="1"/>
  <c r="Q5670" i="1"/>
  <c r="N5670" i="1"/>
  <c r="BA5669" i="1"/>
  <c r="AV5669" i="1"/>
  <c r="AQ5669" i="1"/>
  <c r="AN5669" i="1"/>
  <c r="AK5669" i="1"/>
  <c r="AE5669" i="1"/>
  <c r="AB5669" i="1"/>
  <c r="Y5669" i="1"/>
  <c r="T5669" i="1"/>
  <c r="Q5669" i="1"/>
  <c r="N5669" i="1"/>
  <c r="BA5668" i="1"/>
  <c r="AV5668" i="1"/>
  <c r="AQ5668" i="1"/>
  <c r="AN5668" i="1"/>
  <c r="AK5668" i="1"/>
  <c r="AE5668" i="1"/>
  <c r="AB5668" i="1"/>
  <c r="Y5668" i="1"/>
  <c r="T5668" i="1"/>
  <c r="Q5668" i="1"/>
  <c r="N5668" i="1"/>
  <c r="BA5667" i="1"/>
  <c r="AV5667" i="1"/>
  <c r="AQ5667" i="1"/>
  <c r="AN5667" i="1"/>
  <c r="AK5667" i="1"/>
  <c r="AE5667" i="1"/>
  <c r="AB5667" i="1"/>
  <c r="Y5667" i="1"/>
  <c r="T5667" i="1"/>
  <c r="Q5667" i="1"/>
  <c r="N5667" i="1"/>
  <c r="BA5666" i="1"/>
  <c r="AV5666" i="1"/>
  <c r="AQ5666" i="1"/>
  <c r="AN5666" i="1"/>
  <c r="AK5666" i="1"/>
  <c r="AE5666" i="1"/>
  <c r="AB5666" i="1"/>
  <c r="Y5666" i="1"/>
  <c r="T5666" i="1"/>
  <c r="Q5666" i="1"/>
  <c r="N5666" i="1"/>
  <c r="BA5665" i="1"/>
  <c r="AV5665" i="1"/>
  <c r="AQ5665" i="1"/>
  <c r="AN5665" i="1"/>
  <c r="AK5665" i="1"/>
  <c r="AE5665" i="1"/>
  <c r="AB5665" i="1"/>
  <c r="Y5665" i="1"/>
  <c r="T5665" i="1"/>
  <c r="Q5665" i="1"/>
  <c r="N5665" i="1"/>
  <c r="BA5664" i="1"/>
  <c r="AV5664" i="1"/>
  <c r="AQ5664" i="1"/>
  <c r="AN5664" i="1"/>
  <c r="AK5664" i="1"/>
  <c r="AE5664" i="1"/>
  <c r="AB5664" i="1"/>
  <c r="Y5664" i="1"/>
  <c r="T5664" i="1"/>
  <c r="Q5664" i="1"/>
  <c r="N5664" i="1"/>
  <c r="BA5663" i="1"/>
  <c r="AV5663" i="1"/>
  <c r="AQ5663" i="1"/>
  <c r="AN5663" i="1"/>
  <c r="AK5663" i="1"/>
  <c r="AE5663" i="1"/>
  <c r="AB5663" i="1"/>
  <c r="Y5663" i="1"/>
  <c r="T5663" i="1"/>
  <c r="Q5663" i="1"/>
  <c r="N5663" i="1"/>
  <c r="BA5662" i="1"/>
  <c r="AV5662" i="1"/>
  <c r="AQ5662" i="1"/>
  <c r="AN5662" i="1"/>
  <c r="AK5662" i="1"/>
  <c r="AE5662" i="1"/>
  <c r="AB5662" i="1"/>
  <c r="Y5662" i="1"/>
  <c r="T5662" i="1"/>
  <c r="Q5662" i="1"/>
  <c r="N5662" i="1"/>
  <c r="BA5661" i="1"/>
  <c r="AV5661" i="1"/>
  <c r="AQ5661" i="1"/>
  <c r="AN5661" i="1"/>
  <c r="AK5661" i="1"/>
  <c r="AE5661" i="1"/>
  <c r="AB5661" i="1"/>
  <c r="Y5661" i="1"/>
  <c r="T5661" i="1"/>
  <c r="Q5661" i="1"/>
  <c r="N5661" i="1"/>
  <c r="BA5660" i="1"/>
  <c r="AV5660" i="1"/>
  <c r="AQ5660" i="1"/>
  <c r="AN5660" i="1"/>
  <c r="AK5660" i="1"/>
  <c r="AE5660" i="1"/>
  <c r="AB5660" i="1"/>
  <c r="Y5660" i="1"/>
  <c r="T5660" i="1"/>
  <c r="Q5660" i="1"/>
  <c r="N5660" i="1"/>
  <c r="BA5659" i="1"/>
  <c r="AV5659" i="1"/>
  <c r="AQ5659" i="1"/>
  <c r="AN5659" i="1"/>
  <c r="AK5659" i="1"/>
  <c r="AE5659" i="1"/>
  <c r="AB5659" i="1"/>
  <c r="Y5659" i="1"/>
  <c r="T5659" i="1"/>
  <c r="Q5659" i="1"/>
  <c r="N5659" i="1"/>
  <c r="BA5658" i="1"/>
  <c r="AV5658" i="1"/>
  <c r="AQ5658" i="1"/>
  <c r="AN5658" i="1"/>
  <c r="AK5658" i="1"/>
  <c r="AE5658" i="1"/>
  <c r="AB5658" i="1"/>
  <c r="Y5658" i="1"/>
  <c r="T5658" i="1"/>
  <c r="Q5658" i="1"/>
  <c r="N5658" i="1"/>
  <c r="BA5657" i="1"/>
  <c r="AV5657" i="1"/>
  <c r="AQ5657" i="1"/>
  <c r="AN5657" i="1"/>
  <c r="AK5657" i="1"/>
  <c r="AE5657" i="1"/>
  <c r="AB5657" i="1"/>
  <c r="Y5657" i="1"/>
  <c r="T5657" i="1"/>
  <c r="Q5657" i="1"/>
  <c r="N5657" i="1"/>
  <c r="BA5656" i="1"/>
  <c r="AV5656" i="1"/>
  <c r="AQ5656" i="1"/>
  <c r="AN5656" i="1"/>
  <c r="AK5656" i="1"/>
  <c r="AE5656" i="1"/>
  <c r="AB5656" i="1"/>
  <c r="Y5656" i="1"/>
  <c r="T5656" i="1"/>
  <c r="Q5656" i="1"/>
  <c r="N5656" i="1"/>
  <c r="BA5655" i="1"/>
  <c r="AV5655" i="1"/>
  <c r="AQ5655" i="1"/>
  <c r="AN5655" i="1"/>
  <c r="AK5655" i="1"/>
  <c r="AE5655" i="1"/>
  <c r="AB5655" i="1"/>
  <c r="Y5655" i="1"/>
  <c r="T5655" i="1"/>
  <c r="Q5655" i="1"/>
  <c r="N5655" i="1"/>
  <c r="BA5654" i="1"/>
  <c r="AV5654" i="1"/>
  <c r="AQ5654" i="1"/>
  <c r="AN5654" i="1"/>
  <c r="AK5654" i="1"/>
  <c r="AE5654" i="1"/>
  <c r="AB5654" i="1"/>
  <c r="Y5654" i="1"/>
  <c r="T5654" i="1"/>
  <c r="Q5654" i="1"/>
  <c r="N5654" i="1"/>
  <c r="BA5653" i="1"/>
  <c r="AV5653" i="1"/>
  <c r="AQ5653" i="1"/>
  <c r="AN5653" i="1"/>
  <c r="AK5653" i="1"/>
  <c r="AE5653" i="1"/>
  <c r="AB5653" i="1"/>
  <c r="Y5653" i="1"/>
  <c r="T5653" i="1"/>
  <c r="Q5653" i="1"/>
  <c r="N5653" i="1"/>
  <c r="BA5652" i="1"/>
  <c r="AV5652" i="1"/>
  <c r="AQ5652" i="1"/>
  <c r="AN5652" i="1"/>
  <c r="AK5652" i="1"/>
  <c r="AE5652" i="1"/>
  <c r="AB5652" i="1"/>
  <c r="Y5652" i="1"/>
  <c r="T5652" i="1"/>
  <c r="Q5652" i="1"/>
  <c r="N5652" i="1"/>
  <c r="BA5651" i="1"/>
  <c r="AV5651" i="1"/>
  <c r="AQ5651" i="1"/>
  <c r="AN5651" i="1"/>
  <c r="AK5651" i="1"/>
  <c r="AE5651" i="1"/>
  <c r="AB5651" i="1"/>
  <c r="Y5651" i="1"/>
  <c r="T5651" i="1"/>
  <c r="Q5651" i="1"/>
  <c r="N5651" i="1"/>
  <c r="BA5650" i="1"/>
  <c r="AV5650" i="1"/>
  <c r="AQ5650" i="1"/>
  <c r="AN5650" i="1"/>
  <c r="AK5650" i="1"/>
  <c r="AE5650" i="1"/>
  <c r="AB5650" i="1"/>
  <c r="Y5650" i="1"/>
  <c r="T5650" i="1"/>
  <c r="Q5650" i="1"/>
  <c r="N5650" i="1"/>
  <c r="BA5649" i="1"/>
  <c r="AV5649" i="1"/>
  <c r="AQ5649" i="1"/>
  <c r="AN5649" i="1"/>
  <c r="AK5649" i="1"/>
  <c r="AE5649" i="1"/>
  <c r="AB5649" i="1"/>
  <c r="Y5649" i="1"/>
  <c r="T5649" i="1"/>
  <c r="Q5649" i="1"/>
  <c r="N5649" i="1"/>
  <c r="BA5648" i="1"/>
  <c r="AV5648" i="1"/>
  <c r="AQ5648" i="1"/>
  <c r="AN5648" i="1"/>
  <c r="AK5648" i="1"/>
  <c r="AE5648" i="1"/>
  <c r="AB5648" i="1"/>
  <c r="Y5648" i="1"/>
  <c r="T5648" i="1"/>
  <c r="Q5648" i="1"/>
  <c r="N5648" i="1"/>
  <c r="BA5647" i="1"/>
  <c r="AV5647" i="1"/>
  <c r="AQ5647" i="1"/>
  <c r="AN5647" i="1"/>
  <c r="AK5647" i="1"/>
  <c r="AE5647" i="1"/>
  <c r="AB5647" i="1"/>
  <c r="Y5647" i="1"/>
  <c r="T5647" i="1"/>
  <c r="Q5647" i="1"/>
  <c r="N5647" i="1"/>
  <c r="BA5646" i="1"/>
  <c r="AV5646" i="1"/>
  <c r="AQ5646" i="1"/>
  <c r="AN5646" i="1"/>
  <c r="AK5646" i="1"/>
  <c r="AE5646" i="1"/>
  <c r="AB5646" i="1"/>
  <c r="Y5646" i="1"/>
  <c r="T5646" i="1"/>
  <c r="Q5646" i="1"/>
  <c r="N5646" i="1"/>
  <c r="BA5645" i="1"/>
  <c r="AV5645" i="1"/>
  <c r="AQ5645" i="1"/>
  <c r="AN5645" i="1"/>
  <c r="AK5645" i="1"/>
  <c r="AE5645" i="1"/>
  <c r="AB5645" i="1"/>
  <c r="Y5645" i="1"/>
  <c r="T5645" i="1"/>
  <c r="Q5645" i="1"/>
  <c r="N5645" i="1"/>
  <c r="BA5644" i="1"/>
  <c r="AV5644" i="1"/>
  <c r="AQ5644" i="1"/>
  <c r="AN5644" i="1"/>
  <c r="AK5644" i="1"/>
  <c r="AE5644" i="1"/>
  <c r="AB5644" i="1"/>
  <c r="Y5644" i="1"/>
  <c r="T5644" i="1"/>
  <c r="Q5644" i="1"/>
  <c r="N5644" i="1"/>
  <c r="BA5643" i="1"/>
  <c r="AV5643" i="1"/>
  <c r="AQ5643" i="1"/>
  <c r="AN5643" i="1"/>
  <c r="AK5643" i="1"/>
  <c r="AE5643" i="1"/>
  <c r="AB5643" i="1"/>
  <c r="Y5643" i="1"/>
  <c r="T5643" i="1"/>
  <c r="Q5643" i="1"/>
  <c r="N5643" i="1"/>
  <c r="BA5642" i="1"/>
  <c r="AV5642" i="1"/>
  <c r="AQ5642" i="1"/>
  <c r="AN5642" i="1"/>
  <c r="AK5642" i="1"/>
  <c r="AE5642" i="1"/>
  <c r="AB5642" i="1"/>
  <c r="Y5642" i="1"/>
  <c r="T5642" i="1"/>
  <c r="Q5642" i="1"/>
  <c r="N5642" i="1"/>
  <c r="BA5641" i="1"/>
  <c r="AV5641" i="1"/>
  <c r="AQ5641" i="1"/>
  <c r="AN5641" i="1"/>
  <c r="AK5641" i="1"/>
  <c r="AE5641" i="1"/>
  <c r="AB5641" i="1"/>
  <c r="Y5641" i="1"/>
  <c r="T5641" i="1"/>
  <c r="Q5641" i="1"/>
  <c r="N5641" i="1"/>
  <c r="BA5640" i="1"/>
  <c r="AV5640" i="1"/>
  <c r="AQ5640" i="1"/>
  <c r="AN5640" i="1"/>
  <c r="AK5640" i="1"/>
  <c r="AE5640" i="1"/>
  <c r="AB5640" i="1"/>
  <c r="Y5640" i="1"/>
  <c r="T5640" i="1"/>
  <c r="Q5640" i="1"/>
  <c r="N5640" i="1"/>
  <c r="BA5639" i="1"/>
  <c r="AV5639" i="1"/>
  <c r="AQ5639" i="1"/>
  <c r="AN5639" i="1"/>
  <c r="AK5639" i="1"/>
  <c r="AE5639" i="1"/>
  <c r="AB5639" i="1"/>
  <c r="Y5639" i="1"/>
  <c r="T5639" i="1"/>
  <c r="Q5639" i="1"/>
  <c r="N5639" i="1"/>
  <c r="BA5638" i="1"/>
  <c r="AV5638" i="1"/>
  <c r="AQ5638" i="1"/>
  <c r="AN5638" i="1"/>
  <c r="AK5638" i="1"/>
  <c r="AE5638" i="1"/>
  <c r="AB5638" i="1"/>
  <c r="Y5638" i="1"/>
  <c r="T5638" i="1"/>
  <c r="Q5638" i="1"/>
  <c r="N5638" i="1"/>
  <c r="BA5637" i="1"/>
  <c r="AV5637" i="1"/>
  <c r="AQ5637" i="1"/>
  <c r="AN5637" i="1"/>
  <c r="AK5637" i="1"/>
  <c r="AE5637" i="1"/>
  <c r="AB5637" i="1"/>
  <c r="Y5637" i="1"/>
  <c r="T5637" i="1"/>
  <c r="Q5637" i="1"/>
  <c r="N5637" i="1"/>
  <c r="BA5636" i="1"/>
  <c r="AV5636" i="1"/>
  <c r="AQ5636" i="1"/>
  <c r="AN5636" i="1"/>
  <c r="AK5636" i="1"/>
  <c r="AE5636" i="1"/>
  <c r="AB5636" i="1"/>
  <c r="Y5636" i="1"/>
  <c r="T5636" i="1"/>
  <c r="Q5636" i="1"/>
  <c r="N5636" i="1"/>
  <c r="BA5635" i="1"/>
  <c r="AV5635" i="1"/>
  <c r="AQ5635" i="1"/>
  <c r="AN5635" i="1"/>
  <c r="AK5635" i="1"/>
  <c r="AE5635" i="1"/>
  <c r="AB5635" i="1"/>
  <c r="Y5635" i="1"/>
  <c r="T5635" i="1"/>
  <c r="Q5635" i="1"/>
  <c r="N5635" i="1"/>
  <c r="BA5634" i="1"/>
  <c r="AV5634" i="1"/>
  <c r="AQ5634" i="1"/>
  <c r="AN5634" i="1"/>
  <c r="AK5634" i="1"/>
  <c r="AE5634" i="1"/>
  <c r="AB5634" i="1"/>
  <c r="Y5634" i="1"/>
  <c r="T5634" i="1"/>
  <c r="Q5634" i="1"/>
  <c r="N5634" i="1"/>
  <c r="BA5633" i="1"/>
  <c r="AV5633" i="1"/>
  <c r="AQ5633" i="1"/>
  <c r="AN5633" i="1"/>
  <c r="AK5633" i="1"/>
  <c r="AE5633" i="1"/>
  <c r="AB5633" i="1"/>
  <c r="Y5633" i="1"/>
  <c r="T5633" i="1"/>
  <c r="Q5633" i="1"/>
  <c r="N5633" i="1"/>
  <c r="BA5632" i="1"/>
  <c r="AV5632" i="1"/>
  <c r="AQ5632" i="1"/>
  <c r="AN5632" i="1"/>
  <c r="AK5632" i="1"/>
  <c r="AE5632" i="1"/>
  <c r="AB5632" i="1"/>
  <c r="Y5632" i="1"/>
  <c r="T5632" i="1"/>
  <c r="Q5632" i="1"/>
  <c r="N5632" i="1"/>
  <c r="BA5631" i="1"/>
  <c r="AV5631" i="1"/>
  <c r="AQ5631" i="1"/>
  <c r="AN5631" i="1"/>
  <c r="AK5631" i="1"/>
  <c r="AE5631" i="1"/>
  <c r="AB5631" i="1"/>
  <c r="Y5631" i="1"/>
  <c r="T5631" i="1"/>
  <c r="Q5631" i="1"/>
  <c r="N5631" i="1"/>
  <c r="BA5630" i="1"/>
  <c r="AV5630" i="1"/>
  <c r="AQ5630" i="1"/>
  <c r="AN5630" i="1"/>
  <c r="AK5630" i="1"/>
  <c r="AE5630" i="1"/>
  <c r="AB5630" i="1"/>
  <c r="Y5630" i="1"/>
  <c r="T5630" i="1"/>
  <c r="Q5630" i="1"/>
  <c r="N5630" i="1"/>
  <c r="BA5629" i="1"/>
  <c r="AV5629" i="1"/>
  <c r="AQ5629" i="1"/>
  <c r="AN5629" i="1"/>
  <c r="AK5629" i="1"/>
  <c r="AE5629" i="1"/>
  <c r="AB5629" i="1"/>
  <c r="Y5629" i="1"/>
  <c r="T5629" i="1"/>
  <c r="Q5629" i="1"/>
  <c r="N5629" i="1"/>
  <c r="BA5628" i="1"/>
  <c r="AV5628" i="1"/>
  <c r="AQ5628" i="1"/>
  <c r="AN5628" i="1"/>
  <c r="AK5628" i="1"/>
  <c r="AE5628" i="1"/>
  <c r="AB5628" i="1"/>
  <c r="Y5628" i="1"/>
  <c r="T5628" i="1"/>
  <c r="Q5628" i="1"/>
  <c r="N5628" i="1"/>
  <c r="BA5627" i="1"/>
  <c r="AV5627" i="1"/>
  <c r="AQ5627" i="1"/>
  <c r="AN5627" i="1"/>
  <c r="AK5627" i="1"/>
  <c r="AE5627" i="1"/>
  <c r="AB5627" i="1"/>
  <c r="Y5627" i="1"/>
  <c r="T5627" i="1"/>
  <c r="Q5627" i="1"/>
  <c r="N5627" i="1"/>
  <c r="BA5626" i="1"/>
  <c r="AV5626" i="1"/>
  <c r="AQ5626" i="1"/>
  <c r="AN5626" i="1"/>
  <c r="AK5626" i="1"/>
  <c r="AE5626" i="1"/>
  <c r="AB5626" i="1"/>
  <c r="Y5626" i="1"/>
  <c r="T5626" i="1"/>
  <c r="Q5626" i="1"/>
  <c r="N5626" i="1"/>
  <c r="BA5625" i="1"/>
  <c r="AV5625" i="1"/>
  <c r="AQ5625" i="1"/>
  <c r="AN5625" i="1"/>
  <c r="AK5625" i="1"/>
  <c r="AE5625" i="1"/>
  <c r="AB5625" i="1"/>
  <c r="Y5625" i="1"/>
  <c r="T5625" i="1"/>
  <c r="Q5625" i="1"/>
  <c r="N5625" i="1"/>
  <c r="BA5624" i="1"/>
  <c r="AV5624" i="1"/>
  <c r="AQ5624" i="1"/>
  <c r="AN5624" i="1"/>
  <c r="AK5624" i="1"/>
  <c r="AE5624" i="1"/>
  <c r="AB5624" i="1"/>
  <c r="Y5624" i="1"/>
  <c r="T5624" i="1"/>
  <c r="Q5624" i="1"/>
  <c r="N5624" i="1"/>
  <c r="BA5623" i="1"/>
  <c r="AV5623" i="1"/>
  <c r="AQ5623" i="1"/>
  <c r="AN5623" i="1"/>
  <c r="AK5623" i="1"/>
  <c r="AE5623" i="1"/>
  <c r="AB5623" i="1"/>
  <c r="Y5623" i="1"/>
  <c r="T5623" i="1"/>
  <c r="Q5623" i="1"/>
  <c r="N5623" i="1"/>
  <c r="BA5622" i="1"/>
  <c r="AV5622" i="1"/>
  <c r="AQ5622" i="1"/>
  <c r="AN5622" i="1"/>
  <c r="AK5622" i="1"/>
  <c r="AE5622" i="1"/>
  <c r="AB5622" i="1"/>
  <c r="Y5622" i="1"/>
  <c r="T5622" i="1"/>
  <c r="Q5622" i="1"/>
  <c r="N5622" i="1"/>
  <c r="BA5621" i="1"/>
  <c r="AV5621" i="1"/>
  <c r="AQ5621" i="1"/>
  <c r="AN5621" i="1"/>
  <c r="AK5621" i="1"/>
  <c r="AE5621" i="1"/>
  <c r="AB5621" i="1"/>
  <c r="Y5621" i="1"/>
  <c r="T5621" i="1"/>
  <c r="Q5621" i="1"/>
  <c r="N5621" i="1"/>
  <c r="BA5620" i="1"/>
  <c r="AV5620" i="1"/>
  <c r="AQ5620" i="1"/>
  <c r="AN5620" i="1"/>
  <c r="AK5620" i="1"/>
  <c r="AE5620" i="1"/>
  <c r="AB5620" i="1"/>
  <c r="Y5620" i="1"/>
  <c r="T5620" i="1"/>
  <c r="Q5620" i="1"/>
  <c r="N5620" i="1"/>
  <c r="BA5619" i="1"/>
  <c r="AV5619" i="1"/>
  <c r="AQ5619" i="1"/>
  <c r="AN5619" i="1"/>
  <c r="AK5619" i="1"/>
  <c r="AE5619" i="1"/>
  <c r="AB5619" i="1"/>
  <c r="Y5619" i="1"/>
  <c r="T5619" i="1"/>
  <c r="Q5619" i="1"/>
  <c r="N5619" i="1"/>
  <c r="BA5618" i="1"/>
  <c r="AV5618" i="1"/>
  <c r="AQ5618" i="1"/>
  <c r="AN5618" i="1"/>
  <c r="AK5618" i="1"/>
  <c r="AE5618" i="1"/>
  <c r="AB5618" i="1"/>
  <c r="Y5618" i="1"/>
  <c r="T5618" i="1"/>
  <c r="Q5618" i="1"/>
  <c r="N5618" i="1"/>
  <c r="BA5617" i="1"/>
  <c r="AV5617" i="1"/>
  <c r="AQ5617" i="1"/>
  <c r="AN5617" i="1"/>
  <c r="AK5617" i="1"/>
  <c r="AE5617" i="1"/>
  <c r="AB5617" i="1"/>
  <c r="Y5617" i="1"/>
  <c r="T5617" i="1"/>
  <c r="Q5617" i="1"/>
  <c r="N5617" i="1"/>
  <c r="BA5616" i="1"/>
  <c r="AV5616" i="1"/>
  <c r="AQ5616" i="1"/>
  <c r="AN5616" i="1"/>
  <c r="AK5616" i="1"/>
  <c r="AE5616" i="1"/>
  <c r="AB5616" i="1"/>
  <c r="Y5616" i="1"/>
  <c r="T5616" i="1"/>
  <c r="Q5616" i="1"/>
  <c r="N5616" i="1"/>
  <c r="BA5615" i="1"/>
  <c r="AV5615" i="1"/>
  <c r="AQ5615" i="1"/>
  <c r="AN5615" i="1"/>
  <c r="AK5615" i="1"/>
  <c r="AE5615" i="1"/>
  <c r="AB5615" i="1"/>
  <c r="Y5615" i="1"/>
  <c r="T5615" i="1"/>
  <c r="Q5615" i="1"/>
  <c r="N5615" i="1"/>
  <c r="BA5614" i="1"/>
  <c r="AV5614" i="1"/>
  <c r="AQ5614" i="1"/>
  <c r="AN5614" i="1"/>
  <c r="AK5614" i="1"/>
  <c r="AE5614" i="1"/>
  <c r="AB5614" i="1"/>
  <c r="Y5614" i="1"/>
  <c r="T5614" i="1"/>
  <c r="Q5614" i="1"/>
  <c r="N5614" i="1"/>
  <c r="BA5613" i="1"/>
  <c r="AV5613" i="1"/>
  <c r="AQ5613" i="1"/>
  <c r="AN5613" i="1"/>
  <c r="AK5613" i="1"/>
  <c r="AE5613" i="1"/>
  <c r="AB5613" i="1"/>
  <c r="Y5613" i="1"/>
  <c r="T5613" i="1"/>
  <c r="Q5613" i="1"/>
  <c r="N5613" i="1"/>
  <c r="BA5612" i="1"/>
  <c r="AV5612" i="1"/>
  <c r="AQ5612" i="1"/>
  <c r="AN5612" i="1"/>
  <c r="AK5612" i="1"/>
  <c r="AE5612" i="1"/>
  <c r="AB5612" i="1"/>
  <c r="Y5612" i="1"/>
  <c r="T5612" i="1"/>
  <c r="Q5612" i="1"/>
  <c r="N5612" i="1"/>
  <c r="BA5611" i="1"/>
  <c r="AV5611" i="1"/>
  <c r="AQ5611" i="1"/>
  <c r="AN5611" i="1"/>
  <c r="AK5611" i="1"/>
  <c r="AE5611" i="1"/>
  <c r="AB5611" i="1"/>
  <c r="Y5611" i="1"/>
  <c r="T5611" i="1"/>
  <c r="Q5611" i="1"/>
  <c r="N5611" i="1"/>
  <c r="BA5610" i="1"/>
  <c r="AV5610" i="1"/>
  <c r="AQ5610" i="1"/>
  <c r="AN5610" i="1"/>
  <c r="AK5610" i="1"/>
  <c r="AE5610" i="1"/>
  <c r="AB5610" i="1"/>
  <c r="Y5610" i="1"/>
  <c r="T5610" i="1"/>
  <c r="Q5610" i="1"/>
  <c r="N5610" i="1"/>
  <c r="BA5609" i="1"/>
  <c r="AV5609" i="1"/>
  <c r="AQ5609" i="1"/>
  <c r="AN5609" i="1"/>
  <c r="AK5609" i="1"/>
  <c r="AE5609" i="1"/>
  <c r="AB5609" i="1"/>
  <c r="Y5609" i="1"/>
  <c r="T5609" i="1"/>
  <c r="Q5609" i="1"/>
  <c r="N5609" i="1"/>
  <c r="BA5608" i="1"/>
  <c r="AV5608" i="1"/>
  <c r="AQ5608" i="1"/>
  <c r="AN5608" i="1"/>
  <c r="AK5608" i="1"/>
  <c r="AE5608" i="1"/>
  <c r="AB5608" i="1"/>
  <c r="Y5608" i="1"/>
  <c r="T5608" i="1"/>
  <c r="Q5608" i="1"/>
  <c r="N5608" i="1"/>
  <c r="BA5607" i="1"/>
  <c r="AV5607" i="1"/>
  <c r="AQ5607" i="1"/>
  <c r="AN5607" i="1"/>
  <c r="AK5607" i="1"/>
  <c r="AE5607" i="1"/>
  <c r="AB5607" i="1"/>
  <c r="Y5607" i="1"/>
  <c r="T5607" i="1"/>
  <c r="Q5607" i="1"/>
  <c r="N5607" i="1"/>
  <c r="BA5606" i="1"/>
  <c r="AV5606" i="1"/>
  <c r="AQ5606" i="1"/>
  <c r="AN5606" i="1"/>
  <c r="AK5606" i="1"/>
  <c r="AE5606" i="1"/>
  <c r="AB5606" i="1"/>
  <c r="Y5606" i="1"/>
  <c r="T5606" i="1"/>
  <c r="Q5606" i="1"/>
  <c r="N5606" i="1"/>
  <c r="BA5605" i="1"/>
  <c r="AV5605" i="1"/>
  <c r="AQ5605" i="1"/>
  <c r="AN5605" i="1"/>
  <c r="AK5605" i="1"/>
  <c r="AE5605" i="1"/>
  <c r="AB5605" i="1"/>
  <c r="Y5605" i="1"/>
  <c r="T5605" i="1"/>
  <c r="Q5605" i="1"/>
  <c r="N5605" i="1"/>
  <c r="BA5604" i="1"/>
  <c r="AV5604" i="1"/>
  <c r="AQ5604" i="1"/>
  <c r="AN5604" i="1"/>
  <c r="AK5604" i="1"/>
  <c r="AE5604" i="1"/>
  <c r="AB5604" i="1"/>
  <c r="Y5604" i="1"/>
  <c r="T5604" i="1"/>
  <c r="Q5604" i="1"/>
  <c r="N5604" i="1"/>
  <c r="BA5603" i="1"/>
  <c r="AV5603" i="1"/>
  <c r="AQ5603" i="1"/>
  <c r="AN5603" i="1"/>
  <c r="AK5603" i="1"/>
  <c r="AE5603" i="1"/>
  <c r="AB5603" i="1"/>
  <c r="Y5603" i="1"/>
  <c r="T5603" i="1"/>
  <c r="Q5603" i="1"/>
  <c r="N5603" i="1"/>
  <c r="BA5602" i="1"/>
  <c r="AV5602" i="1"/>
  <c r="AQ5602" i="1"/>
  <c r="AN5602" i="1"/>
  <c r="AK5602" i="1"/>
  <c r="AE5602" i="1"/>
  <c r="AB5602" i="1"/>
  <c r="Y5602" i="1"/>
  <c r="T5602" i="1"/>
  <c r="Q5602" i="1"/>
  <c r="N5602" i="1"/>
  <c r="BA5601" i="1"/>
  <c r="AV5601" i="1"/>
  <c r="AQ5601" i="1"/>
  <c r="AN5601" i="1"/>
  <c r="AK5601" i="1"/>
  <c r="AE5601" i="1"/>
  <c r="AB5601" i="1"/>
  <c r="Y5601" i="1"/>
  <c r="T5601" i="1"/>
  <c r="Q5601" i="1"/>
  <c r="N5601" i="1"/>
  <c r="BA5600" i="1"/>
  <c r="AV5600" i="1"/>
  <c r="AQ5600" i="1"/>
  <c r="AN5600" i="1"/>
  <c r="AK5600" i="1"/>
  <c r="AE5600" i="1"/>
  <c r="AB5600" i="1"/>
  <c r="Y5600" i="1"/>
  <c r="T5600" i="1"/>
  <c r="Q5600" i="1"/>
  <c r="N5600" i="1"/>
  <c r="BA5599" i="1"/>
  <c r="AV5599" i="1"/>
  <c r="AQ5599" i="1"/>
  <c r="AN5599" i="1"/>
  <c r="AK5599" i="1"/>
  <c r="AE5599" i="1"/>
  <c r="AB5599" i="1"/>
  <c r="Y5599" i="1"/>
  <c r="T5599" i="1"/>
  <c r="Q5599" i="1"/>
  <c r="N5599" i="1"/>
  <c r="BA5598" i="1"/>
  <c r="AV5598" i="1"/>
  <c r="AQ5598" i="1"/>
  <c r="AN5598" i="1"/>
  <c r="AK5598" i="1"/>
  <c r="AE5598" i="1"/>
  <c r="AB5598" i="1"/>
  <c r="Y5598" i="1"/>
  <c r="T5598" i="1"/>
  <c r="Q5598" i="1"/>
  <c r="N5598" i="1"/>
  <c r="BA5597" i="1"/>
  <c r="AV5597" i="1"/>
  <c r="AQ5597" i="1"/>
  <c r="AN5597" i="1"/>
  <c r="AK5597" i="1"/>
  <c r="AE5597" i="1"/>
  <c r="AB5597" i="1"/>
  <c r="Y5597" i="1"/>
  <c r="T5597" i="1"/>
  <c r="Q5597" i="1"/>
  <c r="N5597" i="1"/>
  <c r="BA5596" i="1"/>
  <c r="AV5596" i="1"/>
  <c r="AQ5596" i="1"/>
  <c r="AN5596" i="1"/>
  <c r="AK5596" i="1"/>
  <c r="AE5596" i="1"/>
  <c r="AB5596" i="1"/>
  <c r="Y5596" i="1"/>
  <c r="T5596" i="1"/>
  <c r="Q5596" i="1"/>
  <c r="N5596" i="1"/>
  <c r="BA5595" i="1"/>
  <c r="AV5595" i="1"/>
  <c r="AQ5595" i="1"/>
  <c r="AN5595" i="1"/>
  <c r="AK5595" i="1"/>
  <c r="AE5595" i="1"/>
  <c r="AB5595" i="1"/>
  <c r="Y5595" i="1"/>
  <c r="T5595" i="1"/>
  <c r="Q5595" i="1"/>
  <c r="N5595" i="1"/>
  <c r="BA5594" i="1"/>
  <c r="AV5594" i="1"/>
  <c r="AQ5594" i="1"/>
  <c r="AN5594" i="1"/>
  <c r="AK5594" i="1"/>
  <c r="AE5594" i="1"/>
  <c r="AB5594" i="1"/>
  <c r="Y5594" i="1"/>
  <c r="T5594" i="1"/>
  <c r="Q5594" i="1"/>
  <c r="N5594" i="1"/>
  <c r="BA5593" i="1"/>
  <c r="AV5593" i="1"/>
  <c r="AQ5593" i="1"/>
  <c r="AN5593" i="1"/>
  <c r="AK5593" i="1"/>
  <c r="AE5593" i="1"/>
  <c r="AB5593" i="1"/>
  <c r="Y5593" i="1"/>
  <c r="T5593" i="1"/>
  <c r="Q5593" i="1"/>
  <c r="N5593" i="1"/>
  <c r="BA5592" i="1"/>
  <c r="AV5592" i="1"/>
  <c r="AQ5592" i="1"/>
  <c r="AN5592" i="1"/>
  <c r="AK5592" i="1"/>
  <c r="AE5592" i="1"/>
  <c r="AB5592" i="1"/>
  <c r="Y5592" i="1"/>
  <c r="T5592" i="1"/>
  <c r="Q5592" i="1"/>
  <c r="N5592" i="1"/>
  <c r="BA5591" i="1"/>
  <c r="AV5591" i="1"/>
  <c r="AQ5591" i="1"/>
  <c r="AN5591" i="1"/>
  <c r="AK5591" i="1"/>
  <c r="AE5591" i="1"/>
  <c r="AB5591" i="1"/>
  <c r="Y5591" i="1"/>
  <c r="T5591" i="1"/>
  <c r="Q5591" i="1"/>
  <c r="N5591" i="1"/>
  <c r="BA5590" i="1"/>
  <c r="AV5590" i="1"/>
  <c r="AQ5590" i="1"/>
  <c r="AN5590" i="1"/>
  <c r="AK5590" i="1"/>
  <c r="AE5590" i="1"/>
  <c r="AB5590" i="1"/>
  <c r="Y5590" i="1"/>
  <c r="T5590" i="1"/>
  <c r="Q5590" i="1"/>
  <c r="N5590" i="1"/>
  <c r="BA5589" i="1"/>
  <c r="AV5589" i="1"/>
  <c r="AQ5589" i="1"/>
  <c r="AN5589" i="1"/>
  <c r="AK5589" i="1"/>
  <c r="AE5589" i="1"/>
  <c r="AB5589" i="1"/>
  <c r="Y5589" i="1"/>
  <c r="T5589" i="1"/>
  <c r="Q5589" i="1"/>
  <c r="N5589" i="1"/>
  <c r="BA5588" i="1"/>
  <c r="AV5588" i="1"/>
  <c r="AQ5588" i="1"/>
  <c r="AN5588" i="1"/>
  <c r="AK5588" i="1"/>
  <c r="AE5588" i="1"/>
  <c r="AB5588" i="1"/>
  <c r="Y5588" i="1"/>
  <c r="T5588" i="1"/>
  <c r="Q5588" i="1"/>
  <c r="N5588" i="1"/>
  <c r="BA5587" i="1"/>
  <c r="AV5587" i="1"/>
  <c r="AQ5587" i="1"/>
  <c r="AN5587" i="1"/>
  <c r="AK5587" i="1"/>
  <c r="AE5587" i="1"/>
  <c r="AB5587" i="1"/>
  <c r="Y5587" i="1"/>
  <c r="T5587" i="1"/>
  <c r="Q5587" i="1"/>
  <c r="N5587" i="1"/>
  <c r="BA5586" i="1"/>
  <c r="AV5586" i="1"/>
  <c r="AQ5586" i="1"/>
  <c r="AN5586" i="1"/>
  <c r="AK5586" i="1"/>
  <c r="AE5586" i="1"/>
  <c r="AB5586" i="1"/>
  <c r="Y5586" i="1"/>
  <c r="T5586" i="1"/>
  <c r="Q5586" i="1"/>
  <c r="N5586" i="1"/>
  <c r="BA5585" i="1"/>
  <c r="AV5585" i="1"/>
  <c r="AQ5585" i="1"/>
  <c r="AN5585" i="1"/>
  <c r="AK5585" i="1"/>
  <c r="AE5585" i="1"/>
  <c r="AB5585" i="1"/>
  <c r="Y5585" i="1"/>
  <c r="T5585" i="1"/>
  <c r="Q5585" i="1"/>
  <c r="N5585" i="1"/>
  <c r="BA5584" i="1"/>
  <c r="AV5584" i="1"/>
  <c r="AQ5584" i="1"/>
  <c r="AN5584" i="1"/>
  <c r="AK5584" i="1"/>
  <c r="AE5584" i="1"/>
  <c r="AB5584" i="1"/>
  <c r="Y5584" i="1"/>
  <c r="T5584" i="1"/>
  <c r="Q5584" i="1"/>
  <c r="N5584" i="1"/>
  <c r="BA5583" i="1"/>
  <c r="AV5583" i="1"/>
  <c r="AQ5583" i="1"/>
  <c r="AN5583" i="1"/>
  <c r="AK5583" i="1"/>
  <c r="AE5583" i="1"/>
  <c r="AB5583" i="1"/>
  <c r="Y5583" i="1"/>
  <c r="T5583" i="1"/>
  <c r="Q5583" i="1"/>
  <c r="N5583" i="1"/>
  <c r="BA5582" i="1"/>
  <c r="AV5582" i="1"/>
  <c r="AQ5582" i="1"/>
  <c r="AN5582" i="1"/>
  <c r="AK5582" i="1"/>
  <c r="AE5582" i="1"/>
  <c r="AB5582" i="1"/>
  <c r="Y5582" i="1"/>
  <c r="T5582" i="1"/>
  <c r="Q5582" i="1"/>
  <c r="N5582" i="1"/>
  <c r="BA5581" i="1"/>
  <c r="AV5581" i="1"/>
  <c r="AQ5581" i="1"/>
  <c r="AN5581" i="1"/>
  <c r="AK5581" i="1"/>
  <c r="AE5581" i="1"/>
  <c r="AB5581" i="1"/>
  <c r="Y5581" i="1"/>
  <c r="T5581" i="1"/>
  <c r="Q5581" i="1"/>
  <c r="N5581" i="1"/>
  <c r="BA5580" i="1"/>
  <c r="AV5580" i="1"/>
  <c r="AQ5580" i="1"/>
  <c r="AN5580" i="1"/>
  <c r="AK5580" i="1"/>
  <c r="AE5580" i="1"/>
  <c r="AB5580" i="1"/>
  <c r="Y5580" i="1"/>
  <c r="T5580" i="1"/>
  <c r="Q5580" i="1"/>
  <c r="N5580" i="1"/>
  <c r="BA5579" i="1"/>
  <c r="AV5579" i="1"/>
  <c r="AQ5579" i="1"/>
  <c r="AN5579" i="1"/>
  <c r="AK5579" i="1"/>
  <c r="AE5579" i="1"/>
  <c r="AB5579" i="1"/>
  <c r="Y5579" i="1"/>
  <c r="T5579" i="1"/>
  <c r="Q5579" i="1"/>
  <c r="N5579" i="1"/>
  <c r="BA5578" i="1"/>
  <c r="AV5578" i="1"/>
  <c r="AQ5578" i="1"/>
  <c r="AN5578" i="1"/>
  <c r="AK5578" i="1"/>
  <c r="AE5578" i="1"/>
  <c r="AB5578" i="1"/>
  <c r="Y5578" i="1"/>
  <c r="T5578" i="1"/>
  <c r="Q5578" i="1"/>
  <c r="N5578" i="1"/>
  <c r="BA5577" i="1"/>
  <c r="AV5577" i="1"/>
  <c r="AQ5577" i="1"/>
  <c r="AN5577" i="1"/>
  <c r="AK5577" i="1"/>
  <c r="AE5577" i="1"/>
  <c r="AB5577" i="1"/>
  <c r="Y5577" i="1"/>
  <c r="T5577" i="1"/>
  <c r="Q5577" i="1"/>
  <c r="N5577" i="1"/>
  <c r="BA5576" i="1"/>
  <c r="AV5576" i="1"/>
  <c r="AQ5576" i="1"/>
  <c r="AN5576" i="1"/>
  <c r="AK5576" i="1"/>
  <c r="AE5576" i="1"/>
  <c r="AB5576" i="1"/>
  <c r="Y5576" i="1"/>
  <c r="T5576" i="1"/>
  <c r="Q5576" i="1"/>
  <c r="N5576" i="1"/>
  <c r="BA5575" i="1"/>
  <c r="AV5575" i="1"/>
  <c r="AQ5575" i="1"/>
  <c r="AN5575" i="1"/>
  <c r="AK5575" i="1"/>
  <c r="AE5575" i="1"/>
  <c r="AB5575" i="1"/>
  <c r="Y5575" i="1"/>
  <c r="T5575" i="1"/>
  <c r="Q5575" i="1"/>
  <c r="N5575" i="1"/>
  <c r="BA5574" i="1"/>
  <c r="AV5574" i="1"/>
  <c r="AQ5574" i="1"/>
  <c r="AN5574" i="1"/>
  <c r="AK5574" i="1"/>
  <c r="AE5574" i="1"/>
  <c r="AB5574" i="1"/>
  <c r="Y5574" i="1"/>
  <c r="T5574" i="1"/>
  <c r="Q5574" i="1"/>
  <c r="N5574" i="1"/>
  <c r="BA5573" i="1"/>
  <c r="AV5573" i="1"/>
  <c r="AQ5573" i="1"/>
  <c r="AN5573" i="1"/>
  <c r="AK5573" i="1"/>
  <c r="AE5573" i="1"/>
  <c r="AB5573" i="1"/>
  <c r="Y5573" i="1"/>
  <c r="T5573" i="1"/>
  <c r="Q5573" i="1"/>
  <c r="N5573" i="1"/>
  <c r="BA5572" i="1"/>
  <c r="AV5572" i="1"/>
  <c r="AQ5572" i="1"/>
  <c r="AN5572" i="1"/>
  <c r="AK5572" i="1"/>
  <c r="AE5572" i="1"/>
  <c r="AB5572" i="1"/>
  <c r="Y5572" i="1"/>
  <c r="T5572" i="1"/>
  <c r="Q5572" i="1"/>
  <c r="N5572" i="1"/>
  <c r="BA5571" i="1"/>
  <c r="AV5571" i="1"/>
  <c r="AQ5571" i="1"/>
  <c r="AN5571" i="1"/>
  <c r="AK5571" i="1"/>
  <c r="AE5571" i="1"/>
  <c r="AB5571" i="1"/>
  <c r="Y5571" i="1"/>
  <c r="T5571" i="1"/>
  <c r="Q5571" i="1"/>
  <c r="N5571" i="1"/>
  <c r="BA5570" i="1"/>
  <c r="AV5570" i="1"/>
  <c r="AQ5570" i="1"/>
  <c r="AN5570" i="1"/>
  <c r="AK5570" i="1"/>
  <c r="AE5570" i="1"/>
  <c r="AB5570" i="1"/>
  <c r="Y5570" i="1"/>
  <c r="T5570" i="1"/>
  <c r="Q5570" i="1"/>
  <c r="N5570" i="1"/>
  <c r="BA5569" i="1"/>
  <c r="AV5569" i="1"/>
  <c r="AQ5569" i="1"/>
  <c r="AN5569" i="1"/>
  <c r="AK5569" i="1"/>
  <c r="AE5569" i="1"/>
  <c r="AB5569" i="1"/>
  <c r="Y5569" i="1"/>
  <c r="T5569" i="1"/>
  <c r="Q5569" i="1"/>
  <c r="N5569" i="1"/>
  <c r="BA5568" i="1"/>
  <c r="AV5568" i="1"/>
  <c r="AQ5568" i="1"/>
  <c r="AN5568" i="1"/>
  <c r="AK5568" i="1"/>
  <c r="AE5568" i="1"/>
  <c r="AB5568" i="1"/>
  <c r="Y5568" i="1"/>
  <c r="T5568" i="1"/>
  <c r="Q5568" i="1"/>
  <c r="N5568" i="1"/>
  <c r="BA5567" i="1"/>
  <c r="AV5567" i="1"/>
  <c r="AQ5567" i="1"/>
  <c r="AN5567" i="1"/>
  <c r="AK5567" i="1"/>
  <c r="AE5567" i="1"/>
  <c r="AB5567" i="1"/>
  <c r="Y5567" i="1"/>
  <c r="T5567" i="1"/>
  <c r="Q5567" i="1"/>
  <c r="N5567" i="1"/>
  <c r="BA5566" i="1"/>
  <c r="AV5566" i="1"/>
  <c r="AQ5566" i="1"/>
  <c r="AN5566" i="1"/>
  <c r="AK5566" i="1"/>
  <c r="AE5566" i="1"/>
  <c r="AB5566" i="1"/>
  <c r="Y5566" i="1"/>
  <c r="T5566" i="1"/>
  <c r="Q5566" i="1"/>
  <c r="N5566" i="1"/>
  <c r="BA5565" i="1"/>
  <c r="AV5565" i="1"/>
  <c r="AQ5565" i="1"/>
  <c r="AN5565" i="1"/>
  <c r="AK5565" i="1"/>
  <c r="AE5565" i="1"/>
  <c r="AB5565" i="1"/>
  <c r="Y5565" i="1"/>
  <c r="T5565" i="1"/>
  <c r="Q5565" i="1"/>
  <c r="N5565" i="1"/>
  <c r="BA5564" i="1"/>
  <c r="AV5564" i="1"/>
  <c r="AQ5564" i="1"/>
  <c r="AN5564" i="1"/>
  <c r="AK5564" i="1"/>
  <c r="AE5564" i="1"/>
  <c r="AB5564" i="1"/>
  <c r="Y5564" i="1"/>
  <c r="T5564" i="1"/>
  <c r="Q5564" i="1"/>
  <c r="N5564" i="1"/>
  <c r="BA5563" i="1"/>
  <c r="AV5563" i="1"/>
  <c r="AQ5563" i="1"/>
  <c r="AN5563" i="1"/>
  <c r="AK5563" i="1"/>
  <c r="AE5563" i="1"/>
  <c r="AB5563" i="1"/>
  <c r="Y5563" i="1"/>
  <c r="T5563" i="1"/>
  <c r="Q5563" i="1"/>
  <c r="N5563" i="1"/>
  <c r="BA5562" i="1"/>
  <c r="AV5562" i="1"/>
  <c r="AQ5562" i="1"/>
  <c r="AN5562" i="1"/>
  <c r="AK5562" i="1"/>
  <c r="AE5562" i="1"/>
  <c r="AB5562" i="1"/>
  <c r="Y5562" i="1"/>
  <c r="T5562" i="1"/>
  <c r="Q5562" i="1"/>
  <c r="N5562" i="1"/>
  <c r="BA5561" i="1"/>
  <c r="AV5561" i="1"/>
  <c r="AQ5561" i="1"/>
  <c r="AN5561" i="1"/>
  <c r="AK5561" i="1"/>
  <c r="AE5561" i="1"/>
  <c r="AB5561" i="1"/>
  <c r="Y5561" i="1"/>
  <c r="T5561" i="1"/>
  <c r="Q5561" i="1"/>
  <c r="N5561" i="1"/>
  <c r="BA5560" i="1"/>
  <c r="AV5560" i="1"/>
  <c r="AQ5560" i="1"/>
  <c r="AN5560" i="1"/>
  <c r="AK5560" i="1"/>
  <c r="AE5560" i="1"/>
  <c r="AB5560" i="1"/>
  <c r="Y5560" i="1"/>
  <c r="T5560" i="1"/>
  <c r="Q5560" i="1"/>
  <c r="N5560" i="1"/>
  <c r="BA5559" i="1"/>
  <c r="AV5559" i="1"/>
  <c r="AQ5559" i="1"/>
  <c r="AN5559" i="1"/>
  <c r="AK5559" i="1"/>
  <c r="AE5559" i="1"/>
  <c r="AB5559" i="1"/>
  <c r="Y5559" i="1"/>
  <c r="T5559" i="1"/>
  <c r="Q5559" i="1"/>
  <c r="N5559" i="1"/>
  <c r="BA5558" i="1"/>
  <c r="AV5558" i="1"/>
  <c r="AQ5558" i="1"/>
  <c r="AN5558" i="1"/>
  <c r="AK5558" i="1"/>
  <c r="AE5558" i="1"/>
  <c r="AB5558" i="1"/>
  <c r="Y5558" i="1"/>
  <c r="T5558" i="1"/>
  <c r="Q5558" i="1"/>
  <c r="N5558" i="1"/>
  <c r="BA5557" i="1"/>
  <c r="AV5557" i="1"/>
  <c r="AQ5557" i="1"/>
  <c r="AN5557" i="1"/>
  <c r="AK5557" i="1"/>
  <c r="AE5557" i="1"/>
  <c r="AB5557" i="1"/>
  <c r="Y5557" i="1"/>
  <c r="T5557" i="1"/>
  <c r="Q5557" i="1"/>
  <c r="N5557" i="1"/>
  <c r="BA5556" i="1"/>
  <c r="AV5556" i="1"/>
  <c r="AQ5556" i="1"/>
  <c r="AN5556" i="1"/>
  <c r="AK5556" i="1"/>
  <c r="AE5556" i="1"/>
  <c r="AB5556" i="1"/>
  <c r="Y5556" i="1"/>
  <c r="T5556" i="1"/>
  <c r="Q5556" i="1"/>
  <c r="N5556" i="1"/>
  <c r="BA5555" i="1"/>
  <c r="AV5555" i="1"/>
  <c r="AQ5555" i="1"/>
  <c r="AN5555" i="1"/>
  <c r="AK5555" i="1"/>
  <c r="AE5555" i="1"/>
  <c r="AB5555" i="1"/>
  <c r="Y5555" i="1"/>
  <c r="T5555" i="1"/>
  <c r="Q5555" i="1"/>
  <c r="N5555" i="1"/>
  <c r="BA5554" i="1"/>
  <c r="AV5554" i="1"/>
  <c r="AQ5554" i="1"/>
  <c r="AN5554" i="1"/>
  <c r="AK5554" i="1"/>
  <c r="AE5554" i="1"/>
  <c r="AB5554" i="1"/>
  <c r="Y5554" i="1"/>
  <c r="T5554" i="1"/>
  <c r="Q5554" i="1"/>
  <c r="N5554" i="1"/>
  <c r="BA5553" i="1"/>
  <c r="AV5553" i="1"/>
  <c r="AQ5553" i="1"/>
  <c r="AN5553" i="1"/>
  <c r="AK5553" i="1"/>
  <c r="AE5553" i="1"/>
  <c r="AB5553" i="1"/>
  <c r="Y5553" i="1"/>
  <c r="T5553" i="1"/>
  <c r="Q5553" i="1"/>
  <c r="N5553" i="1"/>
  <c r="BA5552" i="1"/>
  <c r="AV5552" i="1"/>
  <c r="AQ5552" i="1"/>
  <c r="AN5552" i="1"/>
  <c r="AK5552" i="1"/>
  <c r="AE5552" i="1"/>
  <c r="AB5552" i="1"/>
  <c r="Y5552" i="1"/>
  <c r="T5552" i="1"/>
  <c r="Q5552" i="1"/>
  <c r="N5552" i="1"/>
  <c r="BA5551" i="1"/>
  <c r="AV5551" i="1"/>
  <c r="AQ5551" i="1"/>
  <c r="AN5551" i="1"/>
  <c r="AK5551" i="1"/>
  <c r="AE5551" i="1"/>
  <c r="AB5551" i="1"/>
  <c r="Y5551" i="1"/>
  <c r="T5551" i="1"/>
  <c r="Q5551" i="1"/>
  <c r="N5551" i="1"/>
  <c r="BA5550" i="1"/>
  <c r="AV5550" i="1"/>
  <c r="AQ5550" i="1"/>
  <c r="AN5550" i="1"/>
  <c r="AK5550" i="1"/>
  <c r="AE5550" i="1"/>
  <c r="AB5550" i="1"/>
  <c r="Y5550" i="1"/>
  <c r="T5550" i="1"/>
  <c r="Q5550" i="1"/>
  <c r="N5550" i="1"/>
  <c r="BA5549" i="1"/>
  <c r="AV5549" i="1"/>
  <c r="AQ5549" i="1"/>
  <c r="AN5549" i="1"/>
  <c r="AK5549" i="1"/>
  <c r="AE5549" i="1"/>
  <c r="AB5549" i="1"/>
  <c r="Y5549" i="1"/>
  <c r="T5549" i="1"/>
  <c r="Q5549" i="1"/>
  <c r="N5549" i="1"/>
  <c r="BA5548" i="1"/>
  <c r="AV5548" i="1"/>
  <c r="AQ5548" i="1"/>
  <c r="AN5548" i="1"/>
  <c r="AK5548" i="1"/>
  <c r="AE5548" i="1"/>
  <c r="AB5548" i="1"/>
  <c r="Y5548" i="1"/>
  <c r="T5548" i="1"/>
  <c r="Q5548" i="1"/>
  <c r="N5548" i="1"/>
  <c r="BA5547" i="1"/>
  <c r="AV5547" i="1"/>
  <c r="AQ5547" i="1"/>
  <c r="AN5547" i="1"/>
  <c r="AK5547" i="1"/>
  <c r="AE5547" i="1"/>
  <c r="AB5547" i="1"/>
  <c r="Y5547" i="1"/>
  <c r="T5547" i="1"/>
  <c r="Q5547" i="1"/>
  <c r="N5547" i="1"/>
  <c r="BA5546" i="1"/>
  <c r="AV5546" i="1"/>
  <c r="AQ5546" i="1"/>
  <c r="AN5546" i="1"/>
  <c r="AK5546" i="1"/>
  <c r="AE5546" i="1"/>
  <c r="AB5546" i="1"/>
  <c r="Y5546" i="1"/>
  <c r="T5546" i="1"/>
  <c r="Q5546" i="1"/>
  <c r="N5546" i="1"/>
  <c r="BA5545" i="1"/>
  <c r="AV5545" i="1"/>
  <c r="AQ5545" i="1"/>
  <c r="AN5545" i="1"/>
  <c r="AK5545" i="1"/>
  <c r="AE5545" i="1"/>
  <c r="AB5545" i="1"/>
  <c r="Y5545" i="1"/>
  <c r="T5545" i="1"/>
  <c r="Q5545" i="1"/>
  <c r="N5545" i="1"/>
  <c r="BA5544" i="1"/>
  <c r="AV5544" i="1"/>
  <c r="AQ5544" i="1"/>
  <c r="AN5544" i="1"/>
  <c r="AK5544" i="1"/>
  <c r="AE5544" i="1"/>
  <c r="AB5544" i="1"/>
  <c r="Y5544" i="1"/>
  <c r="T5544" i="1"/>
  <c r="Q5544" i="1"/>
  <c r="N5544" i="1"/>
  <c r="BA5543" i="1"/>
  <c r="AV5543" i="1"/>
  <c r="AQ5543" i="1"/>
  <c r="AN5543" i="1"/>
  <c r="AK5543" i="1"/>
  <c r="AE5543" i="1"/>
  <c r="AB5543" i="1"/>
  <c r="Y5543" i="1"/>
  <c r="T5543" i="1"/>
  <c r="Q5543" i="1"/>
  <c r="N5543" i="1"/>
  <c r="BA5542" i="1"/>
  <c r="AV5542" i="1"/>
  <c r="AQ5542" i="1"/>
  <c r="AN5542" i="1"/>
  <c r="AK5542" i="1"/>
  <c r="AE5542" i="1"/>
  <c r="AB5542" i="1"/>
  <c r="Y5542" i="1"/>
  <c r="T5542" i="1"/>
  <c r="Q5542" i="1"/>
  <c r="N5542" i="1"/>
  <c r="BA5541" i="1"/>
  <c r="AV5541" i="1"/>
  <c r="AQ5541" i="1"/>
  <c r="AN5541" i="1"/>
  <c r="AK5541" i="1"/>
  <c r="AE5541" i="1"/>
  <c r="AB5541" i="1"/>
  <c r="Y5541" i="1"/>
  <c r="T5541" i="1"/>
  <c r="Q5541" i="1"/>
  <c r="N5541" i="1"/>
  <c r="BA5540" i="1"/>
  <c r="AV5540" i="1"/>
  <c r="AQ5540" i="1"/>
  <c r="AN5540" i="1"/>
  <c r="AK5540" i="1"/>
  <c r="AE5540" i="1"/>
  <c r="AB5540" i="1"/>
  <c r="Y5540" i="1"/>
  <c r="T5540" i="1"/>
  <c r="Q5540" i="1"/>
  <c r="N5540" i="1"/>
  <c r="BA5539" i="1"/>
  <c r="AV5539" i="1"/>
  <c r="AQ5539" i="1"/>
  <c r="AN5539" i="1"/>
  <c r="AK5539" i="1"/>
  <c r="AE5539" i="1"/>
  <c r="AB5539" i="1"/>
  <c r="Y5539" i="1"/>
  <c r="T5539" i="1"/>
  <c r="Q5539" i="1"/>
  <c r="N5539" i="1"/>
  <c r="BA5538" i="1"/>
  <c r="AV5538" i="1"/>
  <c r="AQ5538" i="1"/>
  <c r="AN5538" i="1"/>
  <c r="AK5538" i="1"/>
  <c r="AE5538" i="1"/>
  <c r="AB5538" i="1"/>
  <c r="Y5538" i="1"/>
  <c r="T5538" i="1"/>
  <c r="Q5538" i="1"/>
  <c r="N5538" i="1"/>
  <c r="BA5537" i="1"/>
  <c r="AV5537" i="1"/>
  <c r="AQ5537" i="1"/>
  <c r="AN5537" i="1"/>
  <c r="AK5537" i="1"/>
  <c r="AE5537" i="1"/>
  <c r="AB5537" i="1"/>
  <c r="Y5537" i="1"/>
  <c r="T5537" i="1"/>
  <c r="Q5537" i="1"/>
  <c r="N5537" i="1"/>
  <c r="BA5536" i="1"/>
  <c r="AV5536" i="1"/>
  <c r="AQ5536" i="1"/>
  <c r="AN5536" i="1"/>
  <c r="AK5536" i="1"/>
  <c r="AE5536" i="1"/>
  <c r="AB5536" i="1"/>
  <c r="Y5536" i="1"/>
  <c r="T5536" i="1"/>
  <c r="Q5536" i="1"/>
  <c r="N5536" i="1"/>
  <c r="BA5535" i="1"/>
  <c r="AV5535" i="1"/>
  <c r="AQ5535" i="1"/>
  <c r="AN5535" i="1"/>
  <c r="AK5535" i="1"/>
  <c r="AE5535" i="1"/>
  <c r="AB5535" i="1"/>
  <c r="Y5535" i="1"/>
  <c r="T5535" i="1"/>
  <c r="Q5535" i="1"/>
  <c r="N5535" i="1"/>
  <c r="BA5534" i="1"/>
  <c r="AV5534" i="1"/>
  <c r="AQ5534" i="1"/>
  <c r="AN5534" i="1"/>
  <c r="AK5534" i="1"/>
  <c r="AE5534" i="1"/>
  <c r="AB5534" i="1"/>
  <c r="Y5534" i="1"/>
  <c r="T5534" i="1"/>
  <c r="Q5534" i="1"/>
  <c r="N5534" i="1"/>
  <c r="BA5533" i="1"/>
  <c r="AV5533" i="1"/>
  <c r="AQ5533" i="1"/>
  <c r="AN5533" i="1"/>
  <c r="AK5533" i="1"/>
  <c r="AE5533" i="1"/>
  <c r="AB5533" i="1"/>
  <c r="Y5533" i="1"/>
  <c r="T5533" i="1"/>
  <c r="Q5533" i="1"/>
  <c r="N5533" i="1"/>
  <c r="BA5532" i="1"/>
  <c r="AV5532" i="1"/>
  <c r="AQ5532" i="1"/>
  <c r="AN5532" i="1"/>
  <c r="AK5532" i="1"/>
  <c r="AE5532" i="1"/>
  <c r="AB5532" i="1"/>
  <c r="Y5532" i="1"/>
  <c r="T5532" i="1"/>
  <c r="Q5532" i="1"/>
  <c r="N5532" i="1"/>
  <c r="BA5531" i="1"/>
  <c r="AV5531" i="1"/>
  <c r="AQ5531" i="1"/>
  <c r="AN5531" i="1"/>
  <c r="AK5531" i="1"/>
  <c r="AE5531" i="1"/>
  <c r="AB5531" i="1"/>
  <c r="Y5531" i="1"/>
  <c r="T5531" i="1"/>
  <c r="Q5531" i="1"/>
  <c r="N5531" i="1"/>
  <c r="BA5530" i="1"/>
  <c r="AV5530" i="1"/>
  <c r="AQ5530" i="1"/>
  <c r="AN5530" i="1"/>
  <c r="AK5530" i="1"/>
  <c r="AE5530" i="1"/>
  <c r="AB5530" i="1"/>
  <c r="Y5530" i="1"/>
  <c r="T5530" i="1"/>
  <c r="Q5530" i="1"/>
  <c r="N5530" i="1"/>
  <c r="BA5529" i="1"/>
  <c r="AV5529" i="1"/>
  <c r="AQ5529" i="1"/>
  <c r="AN5529" i="1"/>
  <c r="AK5529" i="1"/>
  <c r="AE5529" i="1"/>
  <c r="AB5529" i="1"/>
  <c r="Y5529" i="1"/>
  <c r="T5529" i="1"/>
  <c r="Q5529" i="1"/>
  <c r="N5529" i="1"/>
  <c r="BA5528" i="1"/>
  <c r="AV5528" i="1"/>
  <c r="AQ5528" i="1"/>
  <c r="AN5528" i="1"/>
  <c r="AK5528" i="1"/>
  <c r="AE5528" i="1"/>
  <c r="AB5528" i="1"/>
  <c r="Y5528" i="1"/>
  <c r="T5528" i="1"/>
  <c r="Q5528" i="1"/>
  <c r="N5528" i="1"/>
  <c r="BA5527" i="1"/>
  <c r="AV5527" i="1"/>
  <c r="AQ5527" i="1"/>
  <c r="AN5527" i="1"/>
  <c r="AK5527" i="1"/>
  <c r="AE5527" i="1"/>
  <c r="AB5527" i="1"/>
  <c r="Y5527" i="1"/>
  <c r="T5527" i="1"/>
  <c r="Q5527" i="1"/>
  <c r="N5527" i="1"/>
  <c r="BA5526" i="1"/>
  <c r="AV5526" i="1"/>
  <c r="AQ5526" i="1"/>
  <c r="AN5526" i="1"/>
  <c r="AK5526" i="1"/>
  <c r="AE5526" i="1"/>
  <c r="AB5526" i="1"/>
  <c r="Y5526" i="1"/>
  <c r="T5526" i="1"/>
  <c r="Q5526" i="1"/>
  <c r="N5526" i="1"/>
  <c r="BA5525" i="1"/>
  <c r="AV5525" i="1"/>
  <c r="AQ5525" i="1"/>
  <c r="AN5525" i="1"/>
  <c r="AK5525" i="1"/>
  <c r="AE5525" i="1"/>
  <c r="AB5525" i="1"/>
  <c r="Y5525" i="1"/>
  <c r="T5525" i="1"/>
  <c r="Q5525" i="1"/>
  <c r="N5525" i="1"/>
  <c r="BA5524" i="1"/>
  <c r="AV5524" i="1"/>
  <c r="AQ5524" i="1"/>
  <c r="AN5524" i="1"/>
  <c r="AK5524" i="1"/>
  <c r="AE5524" i="1"/>
  <c r="AB5524" i="1"/>
  <c r="Y5524" i="1"/>
  <c r="T5524" i="1"/>
  <c r="Q5524" i="1"/>
  <c r="N5524" i="1"/>
  <c r="BA5523" i="1"/>
  <c r="AV5523" i="1"/>
  <c r="AQ5523" i="1"/>
  <c r="AN5523" i="1"/>
  <c r="AK5523" i="1"/>
  <c r="AE5523" i="1"/>
  <c r="AB5523" i="1"/>
  <c r="Y5523" i="1"/>
  <c r="T5523" i="1"/>
  <c r="Q5523" i="1"/>
  <c r="N5523" i="1"/>
  <c r="BA5522" i="1"/>
  <c r="AV5522" i="1"/>
  <c r="AQ5522" i="1"/>
  <c r="AN5522" i="1"/>
  <c r="AK5522" i="1"/>
  <c r="AE5522" i="1"/>
  <c r="AB5522" i="1"/>
  <c r="Y5522" i="1"/>
  <c r="T5522" i="1"/>
  <c r="Q5522" i="1"/>
  <c r="N5522" i="1"/>
  <c r="BA5521" i="1"/>
  <c r="AV5521" i="1"/>
  <c r="AQ5521" i="1"/>
  <c r="AN5521" i="1"/>
  <c r="AK5521" i="1"/>
  <c r="AE5521" i="1"/>
  <c r="AB5521" i="1"/>
  <c r="Y5521" i="1"/>
  <c r="T5521" i="1"/>
  <c r="Q5521" i="1"/>
  <c r="N5521" i="1"/>
  <c r="BA5520" i="1"/>
  <c r="AV5520" i="1"/>
  <c r="AQ5520" i="1"/>
  <c r="AN5520" i="1"/>
  <c r="AK5520" i="1"/>
  <c r="AE5520" i="1"/>
  <c r="AB5520" i="1"/>
  <c r="Y5520" i="1"/>
  <c r="T5520" i="1"/>
  <c r="Q5520" i="1"/>
  <c r="N5520" i="1"/>
  <c r="BA5519" i="1"/>
  <c r="AV5519" i="1"/>
  <c r="AQ5519" i="1"/>
  <c r="AN5519" i="1"/>
  <c r="AK5519" i="1"/>
  <c r="AE5519" i="1"/>
  <c r="AB5519" i="1"/>
  <c r="Y5519" i="1"/>
  <c r="T5519" i="1"/>
  <c r="Q5519" i="1"/>
  <c r="N5519" i="1"/>
  <c r="BA5518" i="1"/>
  <c r="AV5518" i="1"/>
  <c r="AQ5518" i="1"/>
  <c r="AN5518" i="1"/>
  <c r="AK5518" i="1"/>
  <c r="AE5518" i="1"/>
  <c r="AB5518" i="1"/>
  <c r="Y5518" i="1"/>
  <c r="T5518" i="1"/>
  <c r="Q5518" i="1"/>
  <c r="N5518" i="1"/>
  <c r="BA5517" i="1"/>
  <c r="AV5517" i="1"/>
  <c r="AQ5517" i="1"/>
  <c r="AN5517" i="1"/>
  <c r="AK5517" i="1"/>
  <c r="AE5517" i="1"/>
  <c r="AB5517" i="1"/>
  <c r="Y5517" i="1"/>
  <c r="T5517" i="1"/>
  <c r="Q5517" i="1"/>
  <c r="N5517" i="1"/>
  <c r="BA5516" i="1"/>
  <c r="AV5516" i="1"/>
  <c r="AQ5516" i="1"/>
  <c r="AN5516" i="1"/>
  <c r="AK5516" i="1"/>
  <c r="AE5516" i="1"/>
  <c r="AB5516" i="1"/>
  <c r="Y5516" i="1"/>
  <c r="T5516" i="1"/>
  <c r="Q5516" i="1"/>
  <c r="N5516" i="1"/>
  <c r="BA5515" i="1"/>
  <c r="AV5515" i="1"/>
  <c r="AQ5515" i="1"/>
  <c r="AN5515" i="1"/>
  <c r="AK5515" i="1"/>
  <c r="AE5515" i="1"/>
  <c r="AB5515" i="1"/>
  <c r="Y5515" i="1"/>
  <c r="T5515" i="1"/>
  <c r="Q5515" i="1"/>
  <c r="N5515" i="1"/>
  <c r="BA5514" i="1"/>
  <c r="AV5514" i="1"/>
  <c r="AQ5514" i="1"/>
  <c r="AN5514" i="1"/>
  <c r="AK5514" i="1"/>
  <c r="AE5514" i="1"/>
  <c r="AB5514" i="1"/>
  <c r="Y5514" i="1"/>
  <c r="T5514" i="1"/>
  <c r="Q5514" i="1"/>
  <c r="N5514" i="1"/>
  <c r="BA5513" i="1"/>
  <c r="AV5513" i="1"/>
  <c r="AQ5513" i="1"/>
  <c r="AN5513" i="1"/>
  <c r="AK5513" i="1"/>
  <c r="AE5513" i="1"/>
  <c r="AB5513" i="1"/>
  <c r="Y5513" i="1"/>
  <c r="T5513" i="1"/>
  <c r="Q5513" i="1"/>
  <c r="N5513" i="1"/>
  <c r="BA5512" i="1"/>
  <c r="AV5512" i="1"/>
  <c r="AQ5512" i="1"/>
  <c r="AN5512" i="1"/>
  <c r="AK5512" i="1"/>
  <c r="AE5512" i="1"/>
  <c r="AB5512" i="1"/>
  <c r="Y5512" i="1"/>
  <c r="T5512" i="1"/>
  <c r="Q5512" i="1"/>
  <c r="N5512" i="1"/>
  <c r="BA5511" i="1"/>
  <c r="AV5511" i="1"/>
  <c r="AQ5511" i="1"/>
  <c r="AN5511" i="1"/>
  <c r="AK5511" i="1"/>
  <c r="AE5511" i="1"/>
  <c r="AB5511" i="1"/>
  <c r="Y5511" i="1"/>
  <c r="T5511" i="1"/>
  <c r="Q5511" i="1"/>
  <c r="N5511" i="1"/>
  <c r="BA5510" i="1"/>
  <c r="AV5510" i="1"/>
  <c r="AQ5510" i="1"/>
  <c r="AN5510" i="1"/>
  <c r="AK5510" i="1"/>
  <c r="AE5510" i="1"/>
  <c r="AB5510" i="1"/>
  <c r="Y5510" i="1"/>
  <c r="T5510" i="1"/>
  <c r="Q5510" i="1"/>
  <c r="N5510" i="1"/>
  <c r="BA5509" i="1"/>
  <c r="AV5509" i="1"/>
  <c r="AQ5509" i="1"/>
  <c r="AN5509" i="1"/>
  <c r="AK5509" i="1"/>
  <c r="AE5509" i="1"/>
  <c r="AB5509" i="1"/>
  <c r="Y5509" i="1"/>
  <c r="T5509" i="1"/>
  <c r="Q5509" i="1"/>
  <c r="N5509" i="1"/>
  <c r="BA5508" i="1"/>
  <c r="AV5508" i="1"/>
  <c r="AQ5508" i="1"/>
  <c r="AN5508" i="1"/>
  <c r="AK5508" i="1"/>
  <c r="AE5508" i="1"/>
  <c r="AB5508" i="1"/>
  <c r="Y5508" i="1"/>
  <c r="T5508" i="1"/>
  <c r="Q5508" i="1"/>
  <c r="N5508" i="1"/>
  <c r="BA5507" i="1"/>
  <c r="AV5507" i="1"/>
  <c r="AQ5507" i="1"/>
  <c r="AN5507" i="1"/>
  <c r="AK5507" i="1"/>
  <c r="AE5507" i="1"/>
  <c r="AB5507" i="1"/>
  <c r="Y5507" i="1"/>
  <c r="T5507" i="1"/>
  <c r="Q5507" i="1"/>
  <c r="N5507" i="1"/>
  <c r="BA5506" i="1"/>
  <c r="AV5506" i="1"/>
  <c r="AQ5506" i="1"/>
  <c r="AN5506" i="1"/>
  <c r="AK5506" i="1"/>
  <c r="AE5506" i="1"/>
  <c r="AB5506" i="1"/>
  <c r="Y5506" i="1"/>
  <c r="T5506" i="1"/>
  <c r="Q5506" i="1"/>
  <c r="N5506" i="1"/>
  <c r="BA5505" i="1"/>
  <c r="AV5505" i="1"/>
  <c r="AQ5505" i="1"/>
  <c r="AN5505" i="1"/>
  <c r="AK5505" i="1"/>
  <c r="AE5505" i="1"/>
  <c r="AB5505" i="1"/>
  <c r="Y5505" i="1"/>
  <c r="T5505" i="1"/>
  <c r="Q5505" i="1"/>
  <c r="N5505" i="1"/>
  <c r="BA5504" i="1"/>
  <c r="AV5504" i="1"/>
  <c r="AQ5504" i="1"/>
  <c r="AN5504" i="1"/>
  <c r="AK5504" i="1"/>
  <c r="AE5504" i="1"/>
  <c r="AB5504" i="1"/>
  <c r="Y5504" i="1"/>
  <c r="T5504" i="1"/>
  <c r="Q5504" i="1"/>
  <c r="N5504" i="1"/>
  <c r="BA5503" i="1"/>
  <c r="AV5503" i="1"/>
  <c r="AQ5503" i="1"/>
  <c r="AN5503" i="1"/>
  <c r="AK5503" i="1"/>
  <c r="AE5503" i="1"/>
  <c r="AB5503" i="1"/>
  <c r="Y5503" i="1"/>
  <c r="T5503" i="1"/>
  <c r="Q5503" i="1"/>
  <c r="N5503" i="1"/>
  <c r="BA5502" i="1"/>
  <c r="AV5502" i="1"/>
  <c r="AQ5502" i="1"/>
  <c r="AN5502" i="1"/>
  <c r="AK5502" i="1"/>
  <c r="AE5502" i="1"/>
  <c r="AB5502" i="1"/>
  <c r="Y5502" i="1"/>
  <c r="T5502" i="1"/>
  <c r="Q5502" i="1"/>
  <c r="N5502" i="1"/>
  <c r="BA5501" i="1"/>
  <c r="AV5501" i="1"/>
  <c r="AQ5501" i="1"/>
  <c r="AN5501" i="1"/>
  <c r="AK5501" i="1"/>
  <c r="AE5501" i="1"/>
  <c r="AB5501" i="1"/>
  <c r="Y5501" i="1"/>
  <c r="T5501" i="1"/>
  <c r="Q5501" i="1"/>
  <c r="N5501" i="1"/>
  <c r="BA5500" i="1"/>
  <c r="AV5500" i="1"/>
  <c r="AQ5500" i="1"/>
  <c r="AN5500" i="1"/>
  <c r="AK5500" i="1"/>
  <c r="AE5500" i="1"/>
  <c r="AB5500" i="1"/>
  <c r="Y5500" i="1"/>
  <c r="T5500" i="1"/>
  <c r="Q5500" i="1"/>
  <c r="N5500" i="1"/>
  <c r="BA5499" i="1"/>
  <c r="AV5499" i="1"/>
  <c r="AQ5499" i="1"/>
  <c r="AN5499" i="1"/>
  <c r="AK5499" i="1"/>
  <c r="AE5499" i="1"/>
  <c r="AB5499" i="1"/>
  <c r="Y5499" i="1"/>
  <c r="T5499" i="1"/>
  <c r="Q5499" i="1"/>
  <c r="N5499" i="1"/>
  <c r="BA5498" i="1"/>
  <c r="AV5498" i="1"/>
  <c r="AQ5498" i="1"/>
  <c r="AN5498" i="1"/>
  <c r="AK5498" i="1"/>
  <c r="AE5498" i="1"/>
  <c r="AB5498" i="1"/>
  <c r="Y5498" i="1"/>
  <c r="T5498" i="1"/>
  <c r="Q5498" i="1"/>
  <c r="N5498" i="1"/>
  <c r="BA5497" i="1"/>
  <c r="AV5497" i="1"/>
  <c r="AQ5497" i="1"/>
  <c r="AN5497" i="1"/>
  <c r="AK5497" i="1"/>
  <c r="AE5497" i="1"/>
  <c r="AB5497" i="1"/>
  <c r="Y5497" i="1"/>
  <c r="T5497" i="1"/>
  <c r="Q5497" i="1"/>
  <c r="N5497" i="1"/>
  <c r="BA5496" i="1"/>
  <c r="AV5496" i="1"/>
  <c r="AQ5496" i="1"/>
  <c r="AN5496" i="1"/>
  <c r="AK5496" i="1"/>
  <c r="AE5496" i="1"/>
  <c r="AB5496" i="1"/>
  <c r="Y5496" i="1"/>
  <c r="T5496" i="1"/>
  <c r="Q5496" i="1"/>
  <c r="N5496" i="1"/>
  <c r="BA5495" i="1"/>
  <c r="AV5495" i="1"/>
  <c r="AQ5495" i="1"/>
  <c r="AN5495" i="1"/>
  <c r="AK5495" i="1"/>
  <c r="AE5495" i="1"/>
  <c r="AB5495" i="1"/>
  <c r="Y5495" i="1"/>
  <c r="T5495" i="1"/>
  <c r="Q5495" i="1"/>
  <c r="N5495" i="1"/>
  <c r="BA5494" i="1"/>
  <c r="AV5494" i="1"/>
  <c r="AQ5494" i="1"/>
  <c r="AN5494" i="1"/>
  <c r="AK5494" i="1"/>
  <c r="AE5494" i="1"/>
  <c r="AB5494" i="1"/>
  <c r="Y5494" i="1"/>
  <c r="T5494" i="1"/>
  <c r="Q5494" i="1"/>
  <c r="N5494" i="1"/>
  <c r="BA5493" i="1"/>
  <c r="AV5493" i="1"/>
  <c r="AQ5493" i="1"/>
  <c r="AN5493" i="1"/>
  <c r="AK5493" i="1"/>
  <c r="AE5493" i="1"/>
  <c r="AB5493" i="1"/>
  <c r="Y5493" i="1"/>
  <c r="T5493" i="1"/>
  <c r="Q5493" i="1"/>
  <c r="N5493" i="1"/>
  <c r="BA5492" i="1"/>
  <c r="AV5492" i="1"/>
  <c r="AQ5492" i="1"/>
  <c r="AN5492" i="1"/>
  <c r="AK5492" i="1"/>
  <c r="AE5492" i="1"/>
  <c r="AB5492" i="1"/>
  <c r="Y5492" i="1"/>
  <c r="T5492" i="1"/>
  <c r="Q5492" i="1"/>
  <c r="N5492" i="1"/>
  <c r="BA5491" i="1"/>
  <c r="AV5491" i="1"/>
  <c r="AQ5491" i="1"/>
  <c r="AN5491" i="1"/>
  <c r="AK5491" i="1"/>
  <c r="AE5491" i="1"/>
  <c r="AB5491" i="1"/>
  <c r="Y5491" i="1"/>
  <c r="T5491" i="1"/>
  <c r="Q5491" i="1"/>
  <c r="N5491" i="1"/>
  <c r="BA5490" i="1"/>
  <c r="AV5490" i="1"/>
  <c r="AQ5490" i="1"/>
  <c r="AN5490" i="1"/>
  <c r="AK5490" i="1"/>
  <c r="AE5490" i="1"/>
  <c r="AB5490" i="1"/>
  <c r="Y5490" i="1"/>
  <c r="T5490" i="1"/>
  <c r="Q5490" i="1"/>
  <c r="N5490" i="1"/>
  <c r="BA5489" i="1"/>
  <c r="AV5489" i="1"/>
  <c r="AQ5489" i="1"/>
  <c r="AN5489" i="1"/>
  <c r="AK5489" i="1"/>
  <c r="AE5489" i="1"/>
  <c r="AB5489" i="1"/>
  <c r="Y5489" i="1"/>
  <c r="T5489" i="1"/>
  <c r="Q5489" i="1"/>
  <c r="N5489" i="1"/>
  <c r="BA5488" i="1"/>
  <c r="AV5488" i="1"/>
  <c r="AQ5488" i="1"/>
  <c r="AN5488" i="1"/>
  <c r="AK5488" i="1"/>
  <c r="AE5488" i="1"/>
  <c r="AB5488" i="1"/>
  <c r="Y5488" i="1"/>
  <c r="T5488" i="1"/>
  <c r="Q5488" i="1"/>
  <c r="N5488" i="1"/>
  <c r="BA5487" i="1"/>
  <c r="AV5487" i="1"/>
  <c r="AQ5487" i="1"/>
  <c r="AN5487" i="1"/>
  <c r="AK5487" i="1"/>
  <c r="AE5487" i="1"/>
  <c r="AB5487" i="1"/>
  <c r="Y5487" i="1"/>
  <c r="T5487" i="1"/>
  <c r="Q5487" i="1"/>
  <c r="N5487" i="1"/>
  <c r="BA5486" i="1"/>
  <c r="AV5486" i="1"/>
  <c r="AQ5486" i="1"/>
  <c r="AN5486" i="1"/>
  <c r="AK5486" i="1"/>
  <c r="AE5486" i="1"/>
  <c r="AB5486" i="1"/>
  <c r="Y5486" i="1"/>
  <c r="T5486" i="1"/>
  <c r="Q5486" i="1"/>
  <c r="N5486" i="1"/>
  <c r="BA5485" i="1"/>
  <c r="AV5485" i="1"/>
  <c r="AQ5485" i="1"/>
  <c r="AN5485" i="1"/>
  <c r="AK5485" i="1"/>
  <c r="AE5485" i="1"/>
  <c r="AB5485" i="1"/>
  <c r="Y5485" i="1"/>
  <c r="T5485" i="1"/>
  <c r="Q5485" i="1"/>
  <c r="N5485" i="1"/>
  <c r="BA5484" i="1"/>
  <c r="AV5484" i="1"/>
  <c r="AQ5484" i="1"/>
  <c r="AN5484" i="1"/>
  <c r="AK5484" i="1"/>
  <c r="AE5484" i="1"/>
  <c r="AB5484" i="1"/>
  <c r="Y5484" i="1"/>
  <c r="T5484" i="1"/>
  <c r="Q5484" i="1"/>
  <c r="N5484" i="1"/>
  <c r="BA5483" i="1"/>
  <c r="AV5483" i="1"/>
  <c r="AQ5483" i="1"/>
  <c r="AN5483" i="1"/>
  <c r="AK5483" i="1"/>
  <c r="AE5483" i="1"/>
  <c r="AB5483" i="1"/>
  <c r="Y5483" i="1"/>
  <c r="T5483" i="1"/>
  <c r="Q5483" i="1"/>
  <c r="N5483" i="1"/>
  <c r="BA5482" i="1"/>
  <c r="AV5482" i="1"/>
  <c r="AQ5482" i="1"/>
  <c r="AN5482" i="1"/>
  <c r="AK5482" i="1"/>
  <c r="AE5482" i="1"/>
  <c r="AB5482" i="1"/>
  <c r="Y5482" i="1"/>
  <c r="T5482" i="1"/>
  <c r="Q5482" i="1"/>
  <c r="N5482" i="1"/>
  <c r="BA5481" i="1"/>
  <c r="AV5481" i="1"/>
  <c r="AQ5481" i="1"/>
  <c r="AN5481" i="1"/>
  <c r="AK5481" i="1"/>
  <c r="AE5481" i="1"/>
  <c r="AB5481" i="1"/>
  <c r="Y5481" i="1"/>
  <c r="T5481" i="1"/>
  <c r="Q5481" i="1"/>
  <c r="N5481" i="1"/>
  <c r="BA5480" i="1"/>
  <c r="AV5480" i="1"/>
  <c r="AQ5480" i="1"/>
  <c r="AN5480" i="1"/>
  <c r="AK5480" i="1"/>
  <c r="AE5480" i="1"/>
  <c r="AB5480" i="1"/>
  <c r="Y5480" i="1"/>
  <c r="T5480" i="1"/>
  <c r="Q5480" i="1"/>
  <c r="N5480" i="1"/>
  <c r="BA5479" i="1"/>
  <c r="AV5479" i="1"/>
  <c r="AQ5479" i="1"/>
  <c r="AN5479" i="1"/>
  <c r="AK5479" i="1"/>
  <c r="AE5479" i="1"/>
  <c r="AB5479" i="1"/>
  <c r="Y5479" i="1"/>
  <c r="T5479" i="1"/>
  <c r="Q5479" i="1"/>
  <c r="N5479" i="1"/>
  <c r="BA5478" i="1"/>
  <c r="AV5478" i="1"/>
  <c r="AQ5478" i="1"/>
  <c r="AN5478" i="1"/>
  <c r="AK5478" i="1"/>
  <c r="AE5478" i="1"/>
  <c r="AB5478" i="1"/>
  <c r="Y5478" i="1"/>
  <c r="T5478" i="1"/>
  <c r="Q5478" i="1"/>
  <c r="N5478" i="1"/>
  <c r="BA5477" i="1"/>
  <c r="AV5477" i="1"/>
  <c r="AQ5477" i="1"/>
  <c r="AN5477" i="1"/>
  <c r="AK5477" i="1"/>
  <c r="AE5477" i="1"/>
  <c r="AB5477" i="1"/>
  <c r="Y5477" i="1"/>
  <c r="T5477" i="1"/>
  <c r="Q5477" i="1"/>
  <c r="N5477" i="1"/>
  <c r="BA5476" i="1"/>
  <c r="AV5476" i="1"/>
  <c r="AQ5476" i="1"/>
  <c r="AN5476" i="1"/>
  <c r="AK5476" i="1"/>
  <c r="AE5476" i="1"/>
  <c r="AB5476" i="1"/>
  <c r="Y5476" i="1"/>
  <c r="T5476" i="1"/>
  <c r="Q5476" i="1"/>
  <c r="N5476" i="1"/>
  <c r="BA5475" i="1"/>
  <c r="AV5475" i="1"/>
  <c r="AQ5475" i="1"/>
  <c r="AN5475" i="1"/>
  <c r="AK5475" i="1"/>
  <c r="AE5475" i="1"/>
  <c r="AB5475" i="1"/>
  <c r="Y5475" i="1"/>
  <c r="T5475" i="1"/>
  <c r="Q5475" i="1"/>
  <c r="N5475" i="1"/>
  <c r="BA5474" i="1"/>
  <c r="AV5474" i="1"/>
  <c r="AQ5474" i="1"/>
  <c r="AN5474" i="1"/>
  <c r="AK5474" i="1"/>
  <c r="AE5474" i="1"/>
  <c r="AB5474" i="1"/>
  <c r="Y5474" i="1"/>
  <c r="T5474" i="1"/>
  <c r="Q5474" i="1"/>
  <c r="N5474" i="1"/>
  <c r="BA5473" i="1"/>
  <c r="AV5473" i="1"/>
  <c r="AQ5473" i="1"/>
  <c r="AN5473" i="1"/>
  <c r="AK5473" i="1"/>
  <c r="AE5473" i="1"/>
  <c r="AB5473" i="1"/>
  <c r="Y5473" i="1"/>
  <c r="T5473" i="1"/>
  <c r="Q5473" i="1"/>
  <c r="N5473" i="1"/>
  <c r="BA5472" i="1"/>
  <c r="AV5472" i="1"/>
  <c r="AQ5472" i="1"/>
  <c r="AN5472" i="1"/>
  <c r="AK5472" i="1"/>
  <c r="AE5472" i="1"/>
  <c r="AB5472" i="1"/>
  <c r="Y5472" i="1"/>
  <c r="T5472" i="1"/>
  <c r="Q5472" i="1"/>
  <c r="N5472" i="1"/>
  <c r="BA5471" i="1"/>
  <c r="AV5471" i="1"/>
  <c r="AQ5471" i="1"/>
  <c r="AN5471" i="1"/>
  <c r="AK5471" i="1"/>
  <c r="AE5471" i="1"/>
  <c r="AB5471" i="1"/>
  <c r="Y5471" i="1"/>
  <c r="T5471" i="1"/>
  <c r="Q5471" i="1"/>
  <c r="N5471" i="1"/>
  <c r="BA5470" i="1"/>
  <c r="AV5470" i="1"/>
  <c r="AQ5470" i="1"/>
  <c r="AN5470" i="1"/>
  <c r="AK5470" i="1"/>
  <c r="AE5470" i="1"/>
  <c r="AB5470" i="1"/>
  <c r="Y5470" i="1"/>
  <c r="T5470" i="1"/>
  <c r="Q5470" i="1"/>
  <c r="N5470" i="1"/>
  <c r="BA5469" i="1"/>
  <c r="AV5469" i="1"/>
  <c r="AQ5469" i="1"/>
  <c r="AN5469" i="1"/>
  <c r="AK5469" i="1"/>
  <c r="AE5469" i="1"/>
  <c r="AB5469" i="1"/>
  <c r="Y5469" i="1"/>
  <c r="T5469" i="1"/>
  <c r="Q5469" i="1"/>
  <c r="N5469" i="1"/>
  <c r="BA5468" i="1"/>
  <c r="AV5468" i="1"/>
  <c r="AQ5468" i="1"/>
  <c r="AN5468" i="1"/>
  <c r="AK5468" i="1"/>
  <c r="AE5468" i="1"/>
  <c r="AB5468" i="1"/>
  <c r="Y5468" i="1"/>
  <c r="T5468" i="1"/>
  <c r="Q5468" i="1"/>
  <c r="N5468" i="1"/>
  <c r="BA5467" i="1"/>
  <c r="AV5467" i="1"/>
  <c r="AQ5467" i="1"/>
  <c r="AN5467" i="1"/>
  <c r="AK5467" i="1"/>
  <c r="AE5467" i="1"/>
  <c r="AB5467" i="1"/>
  <c r="Y5467" i="1"/>
  <c r="T5467" i="1"/>
  <c r="Q5467" i="1"/>
  <c r="N5467" i="1"/>
  <c r="BA5466" i="1"/>
  <c r="AV5466" i="1"/>
  <c r="AQ5466" i="1"/>
  <c r="AN5466" i="1"/>
  <c r="AK5466" i="1"/>
  <c r="AE5466" i="1"/>
  <c r="AB5466" i="1"/>
  <c r="Y5466" i="1"/>
  <c r="T5466" i="1"/>
  <c r="Q5466" i="1"/>
  <c r="N5466" i="1"/>
  <c r="BA5465" i="1"/>
  <c r="AV5465" i="1"/>
  <c r="AQ5465" i="1"/>
  <c r="AN5465" i="1"/>
  <c r="AK5465" i="1"/>
  <c r="AE5465" i="1"/>
  <c r="AB5465" i="1"/>
  <c r="Y5465" i="1"/>
  <c r="T5465" i="1"/>
  <c r="Q5465" i="1"/>
  <c r="N5465" i="1"/>
  <c r="BA5464" i="1"/>
  <c r="AV5464" i="1"/>
  <c r="AQ5464" i="1"/>
  <c r="AN5464" i="1"/>
  <c r="AK5464" i="1"/>
  <c r="AE5464" i="1"/>
  <c r="AB5464" i="1"/>
  <c r="Y5464" i="1"/>
  <c r="T5464" i="1"/>
  <c r="Q5464" i="1"/>
  <c r="N5464" i="1"/>
  <c r="BA5463" i="1"/>
  <c r="AV5463" i="1"/>
  <c r="AQ5463" i="1"/>
  <c r="AN5463" i="1"/>
  <c r="AK5463" i="1"/>
  <c r="AE5463" i="1"/>
  <c r="AB5463" i="1"/>
  <c r="Y5463" i="1"/>
  <c r="T5463" i="1"/>
  <c r="Q5463" i="1"/>
  <c r="N5463" i="1"/>
  <c r="BA5462" i="1"/>
  <c r="AV5462" i="1"/>
  <c r="AQ5462" i="1"/>
  <c r="AN5462" i="1"/>
  <c r="AK5462" i="1"/>
  <c r="AE5462" i="1"/>
  <c r="AB5462" i="1"/>
  <c r="Y5462" i="1"/>
  <c r="T5462" i="1"/>
  <c r="Q5462" i="1"/>
  <c r="N5462" i="1"/>
  <c r="BA5461" i="1"/>
  <c r="AV5461" i="1"/>
  <c r="AQ5461" i="1"/>
  <c r="AN5461" i="1"/>
  <c r="AK5461" i="1"/>
  <c r="AE5461" i="1"/>
  <c r="AB5461" i="1"/>
  <c r="Y5461" i="1"/>
  <c r="T5461" i="1"/>
  <c r="Q5461" i="1"/>
  <c r="N5461" i="1"/>
  <c r="BA5460" i="1"/>
  <c r="AV5460" i="1"/>
  <c r="AQ5460" i="1"/>
  <c r="AN5460" i="1"/>
  <c r="AK5460" i="1"/>
  <c r="AE5460" i="1"/>
  <c r="AB5460" i="1"/>
  <c r="Y5460" i="1"/>
  <c r="T5460" i="1"/>
  <c r="Q5460" i="1"/>
  <c r="N5460" i="1"/>
  <c r="BA5459" i="1"/>
  <c r="AV5459" i="1"/>
  <c r="AQ5459" i="1"/>
  <c r="AN5459" i="1"/>
  <c r="AK5459" i="1"/>
  <c r="AE5459" i="1"/>
  <c r="AB5459" i="1"/>
  <c r="Y5459" i="1"/>
  <c r="T5459" i="1"/>
  <c r="Q5459" i="1"/>
  <c r="N5459" i="1"/>
  <c r="BA5458" i="1"/>
  <c r="AV5458" i="1"/>
  <c r="AQ5458" i="1"/>
  <c r="AN5458" i="1"/>
  <c r="AK5458" i="1"/>
  <c r="AE5458" i="1"/>
  <c r="AB5458" i="1"/>
  <c r="Y5458" i="1"/>
  <c r="T5458" i="1"/>
  <c r="Q5458" i="1"/>
  <c r="N5458" i="1"/>
  <c r="BA5457" i="1"/>
  <c r="AV5457" i="1"/>
  <c r="AQ5457" i="1"/>
  <c r="AN5457" i="1"/>
  <c r="AK5457" i="1"/>
  <c r="AE5457" i="1"/>
  <c r="AB5457" i="1"/>
  <c r="Y5457" i="1"/>
  <c r="T5457" i="1"/>
  <c r="Q5457" i="1"/>
  <c r="N5457" i="1"/>
  <c r="BA5456" i="1"/>
  <c r="AV5456" i="1"/>
  <c r="AQ5456" i="1"/>
  <c r="AN5456" i="1"/>
  <c r="AK5456" i="1"/>
  <c r="AE5456" i="1"/>
  <c r="AB5456" i="1"/>
  <c r="Y5456" i="1"/>
  <c r="T5456" i="1"/>
  <c r="Q5456" i="1"/>
  <c r="N5456" i="1"/>
  <c r="BA5455" i="1"/>
  <c r="AV5455" i="1"/>
  <c r="AQ5455" i="1"/>
  <c r="AN5455" i="1"/>
  <c r="AK5455" i="1"/>
  <c r="AE5455" i="1"/>
  <c r="AB5455" i="1"/>
  <c r="Y5455" i="1"/>
  <c r="T5455" i="1"/>
  <c r="Q5455" i="1"/>
  <c r="N5455" i="1"/>
  <c r="BA5454" i="1"/>
  <c r="AV5454" i="1"/>
  <c r="AQ5454" i="1"/>
  <c r="AN5454" i="1"/>
  <c r="AK5454" i="1"/>
  <c r="AE5454" i="1"/>
  <c r="AB5454" i="1"/>
  <c r="Y5454" i="1"/>
  <c r="T5454" i="1"/>
  <c r="Q5454" i="1"/>
  <c r="N5454" i="1"/>
  <c r="BA5453" i="1"/>
  <c r="AV5453" i="1"/>
  <c r="AQ5453" i="1"/>
  <c r="AN5453" i="1"/>
  <c r="AK5453" i="1"/>
  <c r="AE5453" i="1"/>
  <c r="AB5453" i="1"/>
  <c r="Y5453" i="1"/>
  <c r="T5453" i="1"/>
  <c r="Q5453" i="1"/>
  <c r="N5453" i="1"/>
  <c r="BA5452" i="1"/>
  <c r="AV5452" i="1"/>
  <c r="AQ5452" i="1"/>
  <c r="AN5452" i="1"/>
  <c r="AK5452" i="1"/>
  <c r="AE5452" i="1"/>
  <c r="AB5452" i="1"/>
  <c r="Y5452" i="1"/>
  <c r="T5452" i="1"/>
  <c r="Q5452" i="1"/>
  <c r="N5452" i="1"/>
  <c r="BA5451" i="1"/>
  <c r="AV5451" i="1"/>
  <c r="AQ5451" i="1"/>
  <c r="AN5451" i="1"/>
  <c r="AK5451" i="1"/>
  <c r="AE5451" i="1"/>
  <c r="AB5451" i="1"/>
  <c r="Y5451" i="1"/>
  <c r="T5451" i="1"/>
  <c r="Q5451" i="1"/>
  <c r="N5451" i="1"/>
  <c r="BA5450" i="1"/>
  <c r="AV5450" i="1"/>
  <c r="AQ5450" i="1"/>
  <c r="AN5450" i="1"/>
  <c r="AK5450" i="1"/>
  <c r="AE5450" i="1"/>
  <c r="AB5450" i="1"/>
  <c r="Y5450" i="1"/>
  <c r="T5450" i="1"/>
  <c r="Q5450" i="1"/>
  <c r="N5450" i="1"/>
  <c r="BA5449" i="1"/>
  <c r="AV5449" i="1"/>
  <c r="AQ5449" i="1"/>
  <c r="AN5449" i="1"/>
  <c r="AK5449" i="1"/>
  <c r="AE5449" i="1"/>
  <c r="AB5449" i="1"/>
  <c r="Y5449" i="1"/>
  <c r="T5449" i="1"/>
  <c r="Q5449" i="1"/>
  <c r="N5449" i="1"/>
  <c r="BA5448" i="1"/>
  <c r="AV5448" i="1"/>
  <c r="AQ5448" i="1"/>
  <c r="AN5448" i="1"/>
  <c r="AK5448" i="1"/>
  <c r="AE5448" i="1"/>
  <c r="AB5448" i="1"/>
  <c r="Y5448" i="1"/>
  <c r="T5448" i="1"/>
  <c r="Q5448" i="1"/>
  <c r="N5448" i="1"/>
  <c r="BA5447" i="1"/>
  <c r="AV5447" i="1"/>
  <c r="AQ5447" i="1"/>
  <c r="AN5447" i="1"/>
  <c r="AK5447" i="1"/>
  <c r="AE5447" i="1"/>
  <c r="AB5447" i="1"/>
  <c r="Y5447" i="1"/>
  <c r="T5447" i="1"/>
  <c r="Q5447" i="1"/>
  <c r="N5447" i="1"/>
  <c r="BA5446" i="1"/>
  <c r="AV5446" i="1"/>
  <c r="AQ5446" i="1"/>
  <c r="AN5446" i="1"/>
  <c r="AK5446" i="1"/>
  <c r="AE5446" i="1"/>
  <c r="AB5446" i="1"/>
  <c r="Y5446" i="1"/>
  <c r="T5446" i="1"/>
  <c r="Q5446" i="1"/>
  <c r="N5446" i="1"/>
  <c r="BA5445" i="1"/>
  <c r="AV5445" i="1"/>
  <c r="AQ5445" i="1"/>
  <c r="AN5445" i="1"/>
  <c r="AK5445" i="1"/>
  <c r="AE5445" i="1"/>
  <c r="AB5445" i="1"/>
  <c r="Y5445" i="1"/>
  <c r="T5445" i="1"/>
  <c r="Q5445" i="1"/>
  <c r="N5445" i="1"/>
  <c r="BA5444" i="1"/>
  <c r="AV5444" i="1"/>
  <c r="AQ5444" i="1"/>
  <c r="AN5444" i="1"/>
  <c r="AK5444" i="1"/>
  <c r="AE5444" i="1"/>
  <c r="AB5444" i="1"/>
  <c r="Y5444" i="1"/>
  <c r="T5444" i="1"/>
  <c r="Q5444" i="1"/>
  <c r="N5444" i="1"/>
  <c r="BA5443" i="1"/>
  <c r="AV5443" i="1"/>
  <c r="AQ5443" i="1"/>
  <c r="AN5443" i="1"/>
  <c r="AK5443" i="1"/>
  <c r="AE5443" i="1"/>
  <c r="AB5443" i="1"/>
  <c r="Y5443" i="1"/>
  <c r="T5443" i="1"/>
  <c r="Q5443" i="1"/>
  <c r="N5443" i="1"/>
  <c r="BA5442" i="1"/>
  <c r="AV5442" i="1"/>
  <c r="AQ5442" i="1"/>
  <c r="AN5442" i="1"/>
  <c r="AK5442" i="1"/>
  <c r="AE5442" i="1"/>
  <c r="AB5442" i="1"/>
  <c r="Y5442" i="1"/>
  <c r="T5442" i="1"/>
  <c r="Q5442" i="1"/>
  <c r="N5442" i="1"/>
  <c r="BA5441" i="1"/>
  <c r="AV5441" i="1"/>
  <c r="AQ5441" i="1"/>
  <c r="AN5441" i="1"/>
  <c r="AK5441" i="1"/>
  <c r="AE5441" i="1"/>
  <c r="AB5441" i="1"/>
  <c r="Y5441" i="1"/>
  <c r="T5441" i="1"/>
  <c r="Q5441" i="1"/>
  <c r="N5441" i="1"/>
  <c r="BA5440" i="1"/>
  <c r="AV5440" i="1"/>
  <c r="AQ5440" i="1"/>
  <c r="AN5440" i="1"/>
  <c r="AK5440" i="1"/>
  <c r="AE5440" i="1"/>
  <c r="AB5440" i="1"/>
  <c r="Y5440" i="1"/>
  <c r="T5440" i="1"/>
  <c r="Q5440" i="1"/>
  <c r="N5440" i="1"/>
  <c r="BA5439" i="1"/>
  <c r="AV5439" i="1"/>
  <c r="AQ5439" i="1"/>
  <c r="AN5439" i="1"/>
  <c r="AK5439" i="1"/>
  <c r="AE5439" i="1"/>
  <c r="AB5439" i="1"/>
  <c r="Y5439" i="1"/>
  <c r="T5439" i="1"/>
  <c r="Q5439" i="1"/>
  <c r="N5439" i="1"/>
  <c r="BA5438" i="1"/>
  <c r="AV5438" i="1"/>
  <c r="AQ5438" i="1"/>
  <c r="AN5438" i="1"/>
  <c r="AK5438" i="1"/>
  <c r="AE5438" i="1"/>
  <c r="AB5438" i="1"/>
  <c r="Y5438" i="1"/>
  <c r="T5438" i="1"/>
  <c r="Q5438" i="1"/>
  <c r="N5438" i="1"/>
  <c r="BA5437" i="1"/>
  <c r="AV5437" i="1"/>
  <c r="AQ5437" i="1"/>
  <c r="AN5437" i="1"/>
  <c r="AK5437" i="1"/>
  <c r="AE5437" i="1"/>
  <c r="AB5437" i="1"/>
  <c r="Y5437" i="1"/>
  <c r="T5437" i="1"/>
  <c r="Q5437" i="1"/>
  <c r="N5437" i="1"/>
  <c r="BA5436" i="1"/>
  <c r="AV5436" i="1"/>
  <c r="AQ5436" i="1"/>
  <c r="AN5436" i="1"/>
  <c r="AK5436" i="1"/>
  <c r="AE5436" i="1"/>
  <c r="AB5436" i="1"/>
  <c r="Y5436" i="1"/>
  <c r="T5436" i="1"/>
  <c r="Q5436" i="1"/>
  <c r="N5436" i="1"/>
  <c r="BA5435" i="1"/>
  <c r="AV5435" i="1"/>
  <c r="AQ5435" i="1"/>
  <c r="AN5435" i="1"/>
  <c r="AK5435" i="1"/>
  <c r="AE5435" i="1"/>
  <c r="AB5435" i="1"/>
  <c r="Y5435" i="1"/>
  <c r="T5435" i="1"/>
  <c r="Q5435" i="1"/>
  <c r="N5435" i="1"/>
  <c r="BA5434" i="1"/>
  <c r="AV5434" i="1"/>
  <c r="AQ5434" i="1"/>
  <c r="AN5434" i="1"/>
  <c r="AK5434" i="1"/>
  <c r="AE5434" i="1"/>
  <c r="AB5434" i="1"/>
  <c r="Y5434" i="1"/>
  <c r="T5434" i="1"/>
  <c r="Q5434" i="1"/>
  <c r="N5434" i="1"/>
  <c r="BA5433" i="1"/>
  <c r="AV5433" i="1"/>
  <c r="AQ5433" i="1"/>
  <c r="AN5433" i="1"/>
  <c r="AK5433" i="1"/>
  <c r="AE5433" i="1"/>
  <c r="AB5433" i="1"/>
  <c r="Y5433" i="1"/>
  <c r="T5433" i="1"/>
  <c r="Q5433" i="1"/>
  <c r="N5433" i="1"/>
  <c r="BA5432" i="1"/>
  <c r="AV5432" i="1"/>
  <c r="AQ5432" i="1"/>
  <c r="AN5432" i="1"/>
  <c r="AK5432" i="1"/>
  <c r="AE5432" i="1"/>
  <c r="AB5432" i="1"/>
  <c r="Y5432" i="1"/>
  <c r="T5432" i="1"/>
  <c r="Q5432" i="1"/>
  <c r="N5432" i="1"/>
  <c r="BA5431" i="1"/>
  <c r="AV5431" i="1"/>
  <c r="AQ5431" i="1"/>
  <c r="AN5431" i="1"/>
  <c r="AK5431" i="1"/>
  <c r="AE5431" i="1"/>
  <c r="AB5431" i="1"/>
  <c r="Y5431" i="1"/>
  <c r="T5431" i="1"/>
  <c r="Q5431" i="1"/>
  <c r="N5431" i="1"/>
  <c r="BA5430" i="1"/>
  <c r="AV5430" i="1"/>
  <c r="AQ5430" i="1"/>
  <c r="AN5430" i="1"/>
  <c r="AK5430" i="1"/>
  <c r="AE5430" i="1"/>
  <c r="AB5430" i="1"/>
  <c r="Y5430" i="1"/>
  <c r="T5430" i="1"/>
  <c r="Q5430" i="1"/>
  <c r="N5430" i="1"/>
  <c r="BA5429" i="1"/>
  <c r="AV5429" i="1"/>
  <c r="AQ5429" i="1"/>
  <c r="AN5429" i="1"/>
  <c r="AK5429" i="1"/>
  <c r="AE5429" i="1"/>
  <c r="AB5429" i="1"/>
  <c r="Y5429" i="1"/>
  <c r="T5429" i="1"/>
  <c r="Q5429" i="1"/>
  <c r="N5429" i="1"/>
  <c r="BA5428" i="1"/>
  <c r="AV5428" i="1"/>
  <c r="AQ5428" i="1"/>
  <c r="AN5428" i="1"/>
  <c r="AK5428" i="1"/>
  <c r="AE5428" i="1"/>
  <c r="AB5428" i="1"/>
  <c r="Y5428" i="1"/>
  <c r="T5428" i="1"/>
  <c r="Q5428" i="1"/>
  <c r="N5428" i="1"/>
  <c r="BA5427" i="1"/>
  <c r="AV5427" i="1"/>
  <c r="AQ5427" i="1"/>
  <c r="AN5427" i="1"/>
  <c r="AK5427" i="1"/>
  <c r="AE5427" i="1"/>
  <c r="AB5427" i="1"/>
  <c r="Y5427" i="1"/>
  <c r="T5427" i="1"/>
  <c r="Q5427" i="1"/>
  <c r="N5427" i="1"/>
  <c r="BA5426" i="1"/>
  <c r="AV5426" i="1"/>
  <c r="AQ5426" i="1"/>
  <c r="AN5426" i="1"/>
  <c r="AK5426" i="1"/>
  <c r="AE5426" i="1"/>
  <c r="AB5426" i="1"/>
  <c r="Y5426" i="1"/>
  <c r="T5426" i="1"/>
  <c r="Q5426" i="1"/>
  <c r="N5426" i="1"/>
  <c r="BA5425" i="1"/>
  <c r="AV5425" i="1"/>
  <c r="AQ5425" i="1"/>
  <c r="AN5425" i="1"/>
  <c r="AK5425" i="1"/>
  <c r="AE5425" i="1"/>
  <c r="AB5425" i="1"/>
  <c r="Y5425" i="1"/>
  <c r="T5425" i="1"/>
  <c r="Q5425" i="1"/>
  <c r="N5425" i="1"/>
  <c r="BA5424" i="1"/>
  <c r="AV5424" i="1"/>
  <c r="AQ5424" i="1"/>
  <c r="AN5424" i="1"/>
  <c r="AK5424" i="1"/>
  <c r="AE5424" i="1"/>
  <c r="AB5424" i="1"/>
  <c r="Y5424" i="1"/>
  <c r="T5424" i="1"/>
  <c r="Q5424" i="1"/>
  <c r="N5424" i="1"/>
  <c r="BA5423" i="1"/>
  <c r="AV5423" i="1"/>
  <c r="AQ5423" i="1"/>
  <c r="AN5423" i="1"/>
  <c r="AK5423" i="1"/>
  <c r="AE5423" i="1"/>
  <c r="AB5423" i="1"/>
  <c r="Y5423" i="1"/>
  <c r="T5423" i="1"/>
  <c r="Q5423" i="1"/>
  <c r="N5423" i="1"/>
  <c r="BA5422" i="1"/>
  <c r="AV5422" i="1"/>
  <c r="AQ5422" i="1"/>
  <c r="AN5422" i="1"/>
  <c r="AK5422" i="1"/>
  <c r="AE5422" i="1"/>
  <c r="AB5422" i="1"/>
  <c r="Y5422" i="1"/>
  <c r="T5422" i="1"/>
  <c r="Q5422" i="1"/>
  <c r="N5422" i="1"/>
  <c r="BA5421" i="1"/>
  <c r="AV5421" i="1"/>
  <c r="AQ5421" i="1"/>
  <c r="AN5421" i="1"/>
  <c r="AK5421" i="1"/>
  <c r="AE5421" i="1"/>
  <c r="AB5421" i="1"/>
  <c r="Y5421" i="1"/>
  <c r="T5421" i="1"/>
  <c r="Q5421" i="1"/>
  <c r="N5421" i="1"/>
  <c r="BA5420" i="1"/>
  <c r="AV5420" i="1"/>
  <c r="AQ5420" i="1"/>
  <c r="AN5420" i="1"/>
  <c r="AK5420" i="1"/>
  <c r="AE5420" i="1"/>
  <c r="AB5420" i="1"/>
  <c r="Y5420" i="1"/>
  <c r="T5420" i="1"/>
  <c r="Q5420" i="1"/>
  <c r="N5420" i="1"/>
  <c r="BA5419" i="1"/>
  <c r="AV5419" i="1"/>
  <c r="AQ5419" i="1"/>
  <c r="AN5419" i="1"/>
  <c r="AK5419" i="1"/>
  <c r="AE5419" i="1"/>
  <c r="AB5419" i="1"/>
  <c r="Y5419" i="1"/>
  <c r="T5419" i="1"/>
  <c r="Q5419" i="1"/>
  <c r="N5419" i="1"/>
  <c r="BA5418" i="1"/>
  <c r="AV5418" i="1"/>
  <c r="AQ5418" i="1"/>
  <c r="AN5418" i="1"/>
  <c r="AK5418" i="1"/>
  <c r="AE5418" i="1"/>
  <c r="AB5418" i="1"/>
  <c r="Y5418" i="1"/>
  <c r="T5418" i="1"/>
  <c r="Q5418" i="1"/>
  <c r="N5418" i="1"/>
  <c r="BA5417" i="1"/>
  <c r="AV5417" i="1"/>
  <c r="AQ5417" i="1"/>
  <c r="AN5417" i="1"/>
  <c r="AK5417" i="1"/>
  <c r="AE5417" i="1"/>
  <c r="AB5417" i="1"/>
  <c r="Y5417" i="1"/>
  <c r="T5417" i="1"/>
  <c r="Q5417" i="1"/>
  <c r="N5417" i="1"/>
  <c r="BA5416" i="1"/>
  <c r="AV5416" i="1"/>
  <c r="AQ5416" i="1"/>
  <c r="AN5416" i="1"/>
  <c r="AK5416" i="1"/>
  <c r="AE5416" i="1"/>
  <c r="AB5416" i="1"/>
  <c r="Y5416" i="1"/>
  <c r="T5416" i="1"/>
  <c r="Q5416" i="1"/>
  <c r="N5416" i="1"/>
  <c r="BA5415" i="1"/>
  <c r="AV5415" i="1"/>
  <c r="AQ5415" i="1"/>
  <c r="AN5415" i="1"/>
  <c r="AK5415" i="1"/>
  <c r="AE5415" i="1"/>
  <c r="AB5415" i="1"/>
  <c r="Y5415" i="1"/>
  <c r="T5415" i="1"/>
  <c r="Q5415" i="1"/>
  <c r="N5415" i="1"/>
  <c r="BA5414" i="1"/>
  <c r="AV5414" i="1"/>
  <c r="AQ5414" i="1"/>
  <c r="AN5414" i="1"/>
  <c r="AK5414" i="1"/>
  <c r="AE5414" i="1"/>
  <c r="AB5414" i="1"/>
  <c r="Y5414" i="1"/>
  <c r="T5414" i="1"/>
  <c r="Q5414" i="1"/>
  <c r="N5414" i="1"/>
  <c r="BA5413" i="1"/>
  <c r="AV5413" i="1"/>
  <c r="AQ5413" i="1"/>
  <c r="AN5413" i="1"/>
  <c r="AK5413" i="1"/>
  <c r="AE5413" i="1"/>
  <c r="AB5413" i="1"/>
  <c r="Y5413" i="1"/>
  <c r="T5413" i="1"/>
  <c r="Q5413" i="1"/>
  <c r="N5413" i="1"/>
  <c r="BA5412" i="1"/>
  <c r="AV5412" i="1"/>
  <c r="AQ5412" i="1"/>
  <c r="AN5412" i="1"/>
  <c r="AK5412" i="1"/>
  <c r="AE5412" i="1"/>
  <c r="AB5412" i="1"/>
  <c r="Y5412" i="1"/>
  <c r="T5412" i="1"/>
  <c r="Q5412" i="1"/>
  <c r="N5412" i="1"/>
  <c r="BA5411" i="1"/>
  <c r="AV5411" i="1"/>
  <c r="AQ5411" i="1"/>
  <c r="AN5411" i="1"/>
  <c r="AK5411" i="1"/>
  <c r="AE5411" i="1"/>
  <c r="AB5411" i="1"/>
  <c r="Y5411" i="1"/>
  <c r="T5411" i="1"/>
  <c r="Q5411" i="1"/>
  <c r="N5411" i="1"/>
  <c r="BA5410" i="1"/>
  <c r="AV5410" i="1"/>
  <c r="AQ5410" i="1"/>
  <c r="AN5410" i="1"/>
  <c r="AK5410" i="1"/>
  <c r="AE5410" i="1"/>
  <c r="AB5410" i="1"/>
  <c r="Y5410" i="1"/>
  <c r="T5410" i="1"/>
  <c r="Q5410" i="1"/>
  <c r="N5410" i="1"/>
  <c r="BA5409" i="1"/>
  <c r="AV5409" i="1"/>
  <c r="AQ5409" i="1"/>
  <c r="AN5409" i="1"/>
  <c r="AK5409" i="1"/>
  <c r="AE5409" i="1"/>
  <c r="AB5409" i="1"/>
  <c r="Y5409" i="1"/>
  <c r="T5409" i="1"/>
  <c r="Q5409" i="1"/>
  <c r="N5409" i="1"/>
  <c r="BA5408" i="1"/>
  <c r="AV5408" i="1"/>
  <c r="AQ5408" i="1"/>
  <c r="AN5408" i="1"/>
  <c r="AK5408" i="1"/>
  <c r="AE5408" i="1"/>
  <c r="AB5408" i="1"/>
  <c r="Y5408" i="1"/>
  <c r="T5408" i="1"/>
  <c r="Q5408" i="1"/>
  <c r="N5408" i="1"/>
  <c r="BA5407" i="1"/>
  <c r="AV5407" i="1"/>
  <c r="AQ5407" i="1"/>
  <c r="AN5407" i="1"/>
  <c r="AK5407" i="1"/>
  <c r="AE5407" i="1"/>
  <c r="AB5407" i="1"/>
  <c r="Y5407" i="1"/>
  <c r="T5407" i="1"/>
  <c r="Q5407" i="1"/>
  <c r="N5407" i="1"/>
  <c r="BA5406" i="1"/>
  <c r="AV5406" i="1"/>
  <c r="AQ5406" i="1"/>
  <c r="AN5406" i="1"/>
  <c r="AK5406" i="1"/>
  <c r="AE5406" i="1"/>
  <c r="AB5406" i="1"/>
  <c r="Y5406" i="1"/>
  <c r="T5406" i="1"/>
  <c r="Q5406" i="1"/>
  <c r="N5406" i="1"/>
  <c r="BA5405" i="1"/>
  <c r="AV5405" i="1"/>
  <c r="AQ5405" i="1"/>
  <c r="AN5405" i="1"/>
  <c r="AK5405" i="1"/>
  <c r="AE5405" i="1"/>
  <c r="AB5405" i="1"/>
  <c r="Y5405" i="1"/>
  <c r="T5405" i="1"/>
  <c r="Q5405" i="1"/>
  <c r="N5405" i="1"/>
  <c r="BA5404" i="1"/>
  <c r="AV5404" i="1"/>
  <c r="AQ5404" i="1"/>
  <c r="AN5404" i="1"/>
  <c r="AK5404" i="1"/>
  <c r="AE5404" i="1"/>
  <c r="AB5404" i="1"/>
  <c r="Y5404" i="1"/>
  <c r="T5404" i="1"/>
  <c r="Q5404" i="1"/>
  <c r="N5404" i="1"/>
  <c r="BA5403" i="1"/>
  <c r="AV5403" i="1"/>
  <c r="AQ5403" i="1"/>
  <c r="AN5403" i="1"/>
  <c r="AK5403" i="1"/>
  <c r="AE5403" i="1"/>
  <c r="AB5403" i="1"/>
  <c r="Y5403" i="1"/>
  <c r="T5403" i="1"/>
  <c r="Q5403" i="1"/>
  <c r="N5403" i="1"/>
  <c r="BA5402" i="1"/>
  <c r="AV5402" i="1"/>
  <c r="AQ5402" i="1"/>
  <c r="AN5402" i="1"/>
  <c r="AK5402" i="1"/>
  <c r="AE5402" i="1"/>
  <c r="AB5402" i="1"/>
  <c r="Y5402" i="1"/>
  <c r="T5402" i="1"/>
  <c r="Q5402" i="1"/>
  <c r="N5402" i="1"/>
  <c r="BA5401" i="1"/>
  <c r="AV5401" i="1"/>
  <c r="AQ5401" i="1"/>
  <c r="AN5401" i="1"/>
  <c r="AK5401" i="1"/>
  <c r="AE5401" i="1"/>
  <c r="AB5401" i="1"/>
  <c r="Y5401" i="1"/>
  <c r="T5401" i="1"/>
  <c r="Q5401" i="1"/>
  <c r="N5401" i="1"/>
  <c r="BA5400" i="1"/>
  <c r="AV5400" i="1"/>
  <c r="AQ5400" i="1"/>
  <c r="AN5400" i="1"/>
  <c r="AK5400" i="1"/>
  <c r="AE5400" i="1"/>
  <c r="AB5400" i="1"/>
  <c r="Y5400" i="1"/>
  <c r="T5400" i="1"/>
  <c r="Q5400" i="1"/>
  <c r="N5400" i="1"/>
  <c r="BA5399" i="1"/>
  <c r="AV5399" i="1"/>
  <c r="AQ5399" i="1"/>
  <c r="AN5399" i="1"/>
  <c r="AK5399" i="1"/>
  <c r="AE5399" i="1"/>
  <c r="AB5399" i="1"/>
  <c r="Y5399" i="1"/>
  <c r="T5399" i="1"/>
  <c r="Q5399" i="1"/>
  <c r="N5399" i="1"/>
  <c r="BA5398" i="1"/>
  <c r="AV5398" i="1"/>
  <c r="AQ5398" i="1"/>
  <c r="AN5398" i="1"/>
  <c r="AK5398" i="1"/>
  <c r="AE5398" i="1"/>
  <c r="AB5398" i="1"/>
  <c r="Y5398" i="1"/>
  <c r="T5398" i="1"/>
  <c r="Q5398" i="1"/>
  <c r="N5398" i="1"/>
  <c r="BA5397" i="1"/>
  <c r="AV5397" i="1"/>
  <c r="AQ5397" i="1"/>
  <c r="AN5397" i="1"/>
  <c r="AK5397" i="1"/>
  <c r="AE5397" i="1"/>
  <c r="AB5397" i="1"/>
  <c r="Y5397" i="1"/>
  <c r="T5397" i="1"/>
  <c r="Q5397" i="1"/>
  <c r="N5397" i="1"/>
  <c r="BA5396" i="1"/>
  <c r="AV5396" i="1"/>
  <c r="AQ5396" i="1"/>
  <c r="AN5396" i="1"/>
  <c r="AK5396" i="1"/>
  <c r="AE5396" i="1"/>
  <c r="AB5396" i="1"/>
  <c r="Y5396" i="1"/>
  <c r="T5396" i="1"/>
  <c r="Q5396" i="1"/>
  <c r="N5396" i="1"/>
  <c r="BA5395" i="1"/>
  <c r="AV5395" i="1"/>
  <c r="AQ5395" i="1"/>
  <c r="AN5395" i="1"/>
  <c r="AK5395" i="1"/>
  <c r="AE5395" i="1"/>
  <c r="AB5395" i="1"/>
  <c r="Y5395" i="1"/>
  <c r="T5395" i="1"/>
  <c r="Q5395" i="1"/>
  <c r="N5395" i="1"/>
  <c r="BA5394" i="1"/>
  <c r="AV5394" i="1"/>
  <c r="AQ5394" i="1"/>
  <c r="AN5394" i="1"/>
  <c r="AK5394" i="1"/>
  <c r="AE5394" i="1"/>
  <c r="AB5394" i="1"/>
  <c r="Y5394" i="1"/>
  <c r="T5394" i="1"/>
  <c r="Q5394" i="1"/>
  <c r="N5394" i="1"/>
  <c r="BA5393" i="1"/>
  <c r="AV5393" i="1"/>
  <c r="AQ5393" i="1"/>
  <c r="AN5393" i="1"/>
  <c r="AK5393" i="1"/>
  <c r="AE5393" i="1"/>
  <c r="AB5393" i="1"/>
  <c r="Y5393" i="1"/>
  <c r="T5393" i="1"/>
  <c r="Q5393" i="1"/>
  <c r="N5393" i="1"/>
  <c r="BA5392" i="1"/>
  <c r="AV5392" i="1"/>
  <c r="AQ5392" i="1"/>
  <c r="AN5392" i="1"/>
  <c r="AK5392" i="1"/>
  <c r="AE5392" i="1"/>
  <c r="AB5392" i="1"/>
  <c r="Y5392" i="1"/>
  <c r="T5392" i="1"/>
  <c r="Q5392" i="1"/>
  <c r="N5392" i="1"/>
  <c r="BA5391" i="1"/>
  <c r="AV5391" i="1"/>
  <c r="AQ5391" i="1"/>
  <c r="AN5391" i="1"/>
  <c r="AK5391" i="1"/>
  <c r="AE5391" i="1"/>
  <c r="AB5391" i="1"/>
  <c r="Y5391" i="1"/>
  <c r="T5391" i="1"/>
  <c r="Q5391" i="1"/>
  <c r="N5391" i="1"/>
  <c r="BA5390" i="1"/>
  <c r="AV5390" i="1"/>
  <c r="AQ5390" i="1"/>
  <c r="AN5390" i="1"/>
  <c r="AK5390" i="1"/>
  <c r="AE5390" i="1"/>
  <c r="AB5390" i="1"/>
  <c r="Y5390" i="1"/>
  <c r="T5390" i="1"/>
  <c r="Q5390" i="1"/>
  <c r="N5390" i="1"/>
  <c r="BA5389" i="1"/>
  <c r="AV5389" i="1"/>
  <c r="AQ5389" i="1"/>
  <c r="AN5389" i="1"/>
  <c r="AK5389" i="1"/>
  <c r="AE5389" i="1"/>
  <c r="AB5389" i="1"/>
  <c r="Y5389" i="1"/>
  <c r="T5389" i="1"/>
  <c r="Q5389" i="1"/>
  <c r="N5389" i="1"/>
  <c r="BA5388" i="1"/>
  <c r="AV5388" i="1"/>
  <c r="AQ5388" i="1"/>
  <c r="AN5388" i="1"/>
  <c r="AK5388" i="1"/>
  <c r="AE5388" i="1"/>
  <c r="AB5388" i="1"/>
  <c r="Y5388" i="1"/>
  <c r="T5388" i="1"/>
  <c r="Q5388" i="1"/>
  <c r="N5388" i="1"/>
  <c r="BA5387" i="1"/>
  <c r="AV5387" i="1"/>
  <c r="AQ5387" i="1"/>
  <c r="AN5387" i="1"/>
  <c r="AK5387" i="1"/>
  <c r="AE5387" i="1"/>
  <c r="AB5387" i="1"/>
  <c r="Y5387" i="1"/>
  <c r="T5387" i="1"/>
  <c r="Q5387" i="1"/>
  <c r="N5387" i="1"/>
  <c r="BA5386" i="1"/>
  <c r="AV5386" i="1"/>
  <c r="AQ5386" i="1"/>
  <c r="AN5386" i="1"/>
  <c r="AK5386" i="1"/>
  <c r="AE5386" i="1"/>
  <c r="AB5386" i="1"/>
  <c r="Y5386" i="1"/>
  <c r="T5386" i="1"/>
  <c r="Q5386" i="1"/>
  <c r="N5386" i="1"/>
  <c r="BA5385" i="1"/>
  <c r="AV5385" i="1"/>
  <c r="AQ5385" i="1"/>
  <c r="AN5385" i="1"/>
  <c r="AK5385" i="1"/>
  <c r="AE5385" i="1"/>
  <c r="AB5385" i="1"/>
  <c r="Y5385" i="1"/>
  <c r="T5385" i="1"/>
  <c r="Q5385" i="1"/>
  <c r="N5385" i="1"/>
  <c r="BA5384" i="1"/>
  <c r="AV5384" i="1"/>
  <c r="AQ5384" i="1"/>
  <c r="AN5384" i="1"/>
  <c r="AK5384" i="1"/>
  <c r="AE5384" i="1"/>
  <c r="AB5384" i="1"/>
  <c r="Y5384" i="1"/>
  <c r="T5384" i="1"/>
  <c r="Q5384" i="1"/>
  <c r="N5384" i="1"/>
  <c r="BA5383" i="1"/>
  <c r="AV5383" i="1"/>
  <c r="AQ5383" i="1"/>
  <c r="AN5383" i="1"/>
  <c r="AK5383" i="1"/>
  <c r="AE5383" i="1"/>
  <c r="AB5383" i="1"/>
  <c r="Y5383" i="1"/>
  <c r="T5383" i="1"/>
  <c r="Q5383" i="1"/>
  <c r="N5383" i="1"/>
  <c r="BA5382" i="1"/>
  <c r="AV5382" i="1"/>
  <c r="AQ5382" i="1"/>
  <c r="AN5382" i="1"/>
  <c r="AK5382" i="1"/>
  <c r="AE5382" i="1"/>
  <c r="AB5382" i="1"/>
  <c r="Y5382" i="1"/>
  <c r="T5382" i="1"/>
  <c r="Q5382" i="1"/>
  <c r="N5382" i="1"/>
  <c r="BA5381" i="1"/>
  <c r="AV5381" i="1"/>
  <c r="AQ5381" i="1"/>
  <c r="AN5381" i="1"/>
  <c r="AK5381" i="1"/>
  <c r="AE5381" i="1"/>
  <c r="AB5381" i="1"/>
  <c r="Y5381" i="1"/>
  <c r="T5381" i="1"/>
  <c r="Q5381" i="1"/>
  <c r="N5381" i="1"/>
  <c r="BA5380" i="1"/>
  <c r="AV5380" i="1"/>
  <c r="AQ5380" i="1"/>
  <c r="AN5380" i="1"/>
  <c r="AK5380" i="1"/>
  <c r="AE5380" i="1"/>
  <c r="AB5380" i="1"/>
  <c r="Y5380" i="1"/>
  <c r="T5380" i="1"/>
  <c r="Q5380" i="1"/>
  <c r="N5380" i="1"/>
  <c r="BA5379" i="1"/>
  <c r="AV5379" i="1"/>
  <c r="AQ5379" i="1"/>
  <c r="AN5379" i="1"/>
  <c r="AK5379" i="1"/>
  <c r="AE5379" i="1"/>
  <c r="AB5379" i="1"/>
  <c r="Y5379" i="1"/>
  <c r="T5379" i="1"/>
  <c r="Q5379" i="1"/>
  <c r="N5379" i="1"/>
  <c r="BA5378" i="1"/>
  <c r="AV5378" i="1"/>
  <c r="AQ5378" i="1"/>
  <c r="AN5378" i="1"/>
  <c r="AK5378" i="1"/>
  <c r="AE5378" i="1"/>
  <c r="AB5378" i="1"/>
  <c r="Y5378" i="1"/>
  <c r="T5378" i="1"/>
  <c r="Q5378" i="1"/>
  <c r="N5378" i="1"/>
  <c r="BA5377" i="1"/>
  <c r="AV5377" i="1"/>
  <c r="AQ5377" i="1"/>
  <c r="AN5377" i="1"/>
  <c r="AK5377" i="1"/>
  <c r="AE5377" i="1"/>
  <c r="AB5377" i="1"/>
  <c r="Y5377" i="1"/>
  <c r="T5377" i="1"/>
  <c r="Q5377" i="1"/>
  <c r="N5377" i="1"/>
  <c r="BA5376" i="1"/>
  <c r="AV5376" i="1"/>
  <c r="AQ5376" i="1"/>
  <c r="AN5376" i="1"/>
  <c r="AK5376" i="1"/>
  <c r="AE5376" i="1"/>
  <c r="AB5376" i="1"/>
  <c r="Y5376" i="1"/>
  <c r="T5376" i="1"/>
  <c r="Q5376" i="1"/>
  <c r="N5376" i="1"/>
  <c r="BA5375" i="1"/>
  <c r="AV5375" i="1"/>
  <c r="AQ5375" i="1"/>
  <c r="AN5375" i="1"/>
  <c r="AK5375" i="1"/>
  <c r="AE5375" i="1"/>
  <c r="AB5375" i="1"/>
  <c r="Y5375" i="1"/>
  <c r="T5375" i="1"/>
  <c r="Q5375" i="1"/>
  <c r="N5375" i="1"/>
  <c r="BA5374" i="1"/>
  <c r="AV5374" i="1"/>
  <c r="AQ5374" i="1"/>
  <c r="AN5374" i="1"/>
  <c r="AK5374" i="1"/>
  <c r="AE5374" i="1"/>
  <c r="AB5374" i="1"/>
  <c r="Y5374" i="1"/>
  <c r="T5374" i="1"/>
  <c r="Q5374" i="1"/>
  <c r="N5374" i="1"/>
  <c r="BA5373" i="1"/>
  <c r="AV5373" i="1"/>
  <c r="AQ5373" i="1"/>
  <c r="AN5373" i="1"/>
  <c r="AK5373" i="1"/>
  <c r="AE5373" i="1"/>
  <c r="AB5373" i="1"/>
  <c r="Y5373" i="1"/>
  <c r="T5373" i="1"/>
  <c r="Q5373" i="1"/>
  <c r="N5373" i="1"/>
  <c r="BA5372" i="1"/>
  <c r="AV5372" i="1"/>
  <c r="AQ5372" i="1"/>
  <c r="AN5372" i="1"/>
  <c r="AK5372" i="1"/>
  <c r="AE5372" i="1"/>
  <c r="AB5372" i="1"/>
  <c r="Y5372" i="1"/>
  <c r="T5372" i="1"/>
  <c r="Q5372" i="1"/>
  <c r="N5372" i="1"/>
  <c r="BA5371" i="1"/>
  <c r="AV5371" i="1"/>
  <c r="AQ5371" i="1"/>
  <c r="AN5371" i="1"/>
  <c r="AK5371" i="1"/>
  <c r="AE5371" i="1"/>
  <c r="AB5371" i="1"/>
  <c r="Y5371" i="1"/>
  <c r="T5371" i="1"/>
  <c r="Q5371" i="1"/>
  <c r="N5371" i="1"/>
  <c r="BA5370" i="1"/>
  <c r="AV5370" i="1"/>
  <c r="AQ5370" i="1"/>
  <c r="AN5370" i="1"/>
  <c r="AK5370" i="1"/>
  <c r="AE5370" i="1"/>
  <c r="AB5370" i="1"/>
  <c r="Y5370" i="1"/>
  <c r="T5370" i="1"/>
  <c r="Q5370" i="1"/>
  <c r="N5370" i="1"/>
  <c r="BA5369" i="1"/>
  <c r="AV5369" i="1"/>
  <c r="AQ5369" i="1"/>
  <c r="AN5369" i="1"/>
  <c r="AK5369" i="1"/>
  <c r="AE5369" i="1"/>
  <c r="AB5369" i="1"/>
  <c r="Y5369" i="1"/>
  <c r="T5369" i="1"/>
  <c r="Q5369" i="1"/>
  <c r="N5369" i="1"/>
  <c r="BA5368" i="1"/>
  <c r="AV5368" i="1"/>
  <c r="AQ5368" i="1"/>
  <c r="AN5368" i="1"/>
  <c r="AK5368" i="1"/>
  <c r="AE5368" i="1"/>
  <c r="AB5368" i="1"/>
  <c r="Y5368" i="1"/>
  <c r="T5368" i="1"/>
  <c r="Q5368" i="1"/>
  <c r="N5368" i="1"/>
  <c r="BA5367" i="1"/>
  <c r="AV5367" i="1"/>
  <c r="AQ5367" i="1"/>
  <c r="AN5367" i="1"/>
  <c r="AK5367" i="1"/>
  <c r="AE5367" i="1"/>
  <c r="AB5367" i="1"/>
  <c r="Y5367" i="1"/>
  <c r="T5367" i="1"/>
  <c r="Q5367" i="1"/>
  <c r="N5367" i="1"/>
  <c r="BA5366" i="1"/>
  <c r="AV5366" i="1"/>
  <c r="AQ5366" i="1"/>
  <c r="AN5366" i="1"/>
  <c r="AK5366" i="1"/>
  <c r="AE5366" i="1"/>
  <c r="AB5366" i="1"/>
  <c r="Y5366" i="1"/>
  <c r="T5366" i="1"/>
  <c r="Q5366" i="1"/>
  <c r="N5366" i="1"/>
  <c r="BA5365" i="1"/>
  <c r="AV5365" i="1"/>
  <c r="AQ5365" i="1"/>
  <c r="AN5365" i="1"/>
  <c r="AK5365" i="1"/>
  <c r="AE5365" i="1"/>
  <c r="AB5365" i="1"/>
  <c r="Y5365" i="1"/>
  <c r="T5365" i="1"/>
  <c r="Q5365" i="1"/>
  <c r="N5365" i="1"/>
  <c r="BA5364" i="1"/>
  <c r="AV5364" i="1"/>
  <c r="AQ5364" i="1"/>
  <c r="AN5364" i="1"/>
  <c r="AK5364" i="1"/>
  <c r="AE5364" i="1"/>
  <c r="AB5364" i="1"/>
  <c r="Y5364" i="1"/>
  <c r="T5364" i="1"/>
  <c r="Q5364" i="1"/>
  <c r="N5364" i="1"/>
  <c r="BA5363" i="1"/>
  <c r="AV5363" i="1"/>
  <c r="AQ5363" i="1"/>
  <c r="AN5363" i="1"/>
  <c r="AK5363" i="1"/>
  <c r="AE5363" i="1"/>
  <c r="AB5363" i="1"/>
  <c r="Y5363" i="1"/>
  <c r="T5363" i="1"/>
  <c r="Q5363" i="1"/>
  <c r="N5363" i="1"/>
  <c r="BA5362" i="1"/>
  <c r="AV5362" i="1"/>
  <c r="AQ5362" i="1"/>
  <c r="AN5362" i="1"/>
  <c r="AK5362" i="1"/>
  <c r="AE5362" i="1"/>
  <c r="AB5362" i="1"/>
  <c r="Y5362" i="1"/>
  <c r="T5362" i="1"/>
  <c r="Q5362" i="1"/>
  <c r="N5362" i="1"/>
  <c r="BA5361" i="1"/>
  <c r="AV5361" i="1"/>
  <c r="AQ5361" i="1"/>
  <c r="AN5361" i="1"/>
  <c r="AK5361" i="1"/>
  <c r="AE5361" i="1"/>
  <c r="AB5361" i="1"/>
  <c r="Y5361" i="1"/>
  <c r="T5361" i="1"/>
  <c r="Q5361" i="1"/>
  <c r="N5361" i="1"/>
  <c r="BA5360" i="1"/>
  <c r="AV5360" i="1"/>
  <c r="AQ5360" i="1"/>
  <c r="AN5360" i="1"/>
  <c r="AK5360" i="1"/>
  <c r="AE5360" i="1"/>
  <c r="AB5360" i="1"/>
  <c r="Y5360" i="1"/>
  <c r="T5360" i="1"/>
  <c r="Q5360" i="1"/>
  <c r="N5360" i="1"/>
  <c r="BA5359" i="1"/>
  <c r="AV5359" i="1"/>
  <c r="AQ5359" i="1"/>
  <c r="AN5359" i="1"/>
  <c r="AK5359" i="1"/>
  <c r="AE5359" i="1"/>
  <c r="AB5359" i="1"/>
  <c r="Y5359" i="1"/>
  <c r="T5359" i="1"/>
  <c r="Q5359" i="1"/>
  <c r="N5359" i="1"/>
  <c r="BA5358" i="1"/>
  <c r="AV5358" i="1"/>
  <c r="AQ5358" i="1"/>
  <c r="AN5358" i="1"/>
  <c r="AK5358" i="1"/>
  <c r="AE5358" i="1"/>
  <c r="AB5358" i="1"/>
  <c r="Y5358" i="1"/>
  <c r="T5358" i="1"/>
  <c r="Q5358" i="1"/>
  <c r="N5358" i="1"/>
  <c r="BA5357" i="1"/>
  <c r="AV5357" i="1"/>
  <c r="AQ5357" i="1"/>
  <c r="AN5357" i="1"/>
  <c r="AK5357" i="1"/>
  <c r="AE5357" i="1"/>
  <c r="AB5357" i="1"/>
  <c r="Y5357" i="1"/>
  <c r="T5357" i="1"/>
  <c r="Q5357" i="1"/>
  <c r="N5357" i="1"/>
  <c r="BA5356" i="1"/>
  <c r="AV5356" i="1"/>
  <c r="AQ5356" i="1"/>
  <c r="AN5356" i="1"/>
  <c r="AK5356" i="1"/>
  <c r="AE5356" i="1"/>
  <c r="AB5356" i="1"/>
  <c r="Y5356" i="1"/>
  <c r="T5356" i="1"/>
  <c r="Q5356" i="1"/>
  <c r="N5356" i="1"/>
  <c r="BA5355" i="1"/>
  <c r="AV5355" i="1"/>
  <c r="AQ5355" i="1"/>
  <c r="AN5355" i="1"/>
  <c r="AK5355" i="1"/>
  <c r="AE5355" i="1"/>
  <c r="AB5355" i="1"/>
  <c r="Y5355" i="1"/>
  <c r="T5355" i="1"/>
  <c r="Q5355" i="1"/>
  <c r="N5355" i="1"/>
  <c r="BA5354" i="1"/>
  <c r="AV5354" i="1"/>
  <c r="AQ5354" i="1"/>
  <c r="AN5354" i="1"/>
  <c r="AK5354" i="1"/>
  <c r="AE5354" i="1"/>
  <c r="AB5354" i="1"/>
  <c r="Y5354" i="1"/>
  <c r="T5354" i="1"/>
  <c r="Q5354" i="1"/>
  <c r="N5354" i="1"/>
  <c r="BA5353" i="1"/>
  <c r="AV5353" i="1"/>
  <c r="AQ5353" i="1"/>
  <c r="AN5353" i="1"/>
  <c r="AK5353" i="1"/>
  <c r="AE5353" i="1"/>
  <c r="AB5353" i="1"/>
  <c r="Y5353" i="1"/>
  <c r="T5353" i="1"/>
  <c r="Q5353" i="1"/>
  <c r="N5353" i="1"/>
  <c r="BA5352" i="1"/>
  <c r="AV5352" i="1"/>
  <c r="AQ5352" i="1"/>
  <c r="AN5352" i="1"/>
  <c r="AK5352" i="1"/>
  <c r="AE5352" i="1"/>
  <c r="AB5352" i="1"/>
  <c r="Y5352" i="1"/>
  <c r="T5352" i="1"/>
  <c r="Q5352" i="1"/>
  <c r="N5352" i="1"/>
  <c r="BA5351" i="1"/>
  <c r="AV5351" i="1"/>
  <c r="AQ5351" i="1"/>
  <c r="AN5351" i="1"/>
  <c r="AK5351" i="1"/>
  <c r="AE5351" i="1"/>
  <c r="AB5351" i="1"/>
  <c r="Y5351" i="1"/>
  <c r="T5351" i="1"/>
  <c r="Q5351" i="1"/>
  <c r="N5351" i="1"/>
  <c r="BA5350" i="1"/>
  <c r="AV5350" i="1"/>
  <c r="AQ5350" i="1"/>
  <c r="AN5350" i="1"/>
  <c r="AK5350" i="1"/>
  <c r="AE5350" i="1"/>
  <c r="AB5350" i="1"/>
  <c r="Y5350" i="1"/>
  <c r="T5350" i="1"/>
  <c r="Q5350" i="1"/>
  <c r="N5350" i="1"/>
  <c r="BA5349" i="1"/>
  <c r="AV5349" i="1"/>
  <c r="AQ5349" i="1"/>
  <c r="AN5349" i="1"/>
  <c r="AK5349" i="1"/>
  <c r="AE5349" i="1"/>
  <c r="AB5349" i="1"/>
  <c r="Y5349" i="1"/>
  <c r="T5349" i="1"/>
  <c r="Q5349" i="1"/>
  <c r="N5349" i="1"/>
  <c r="BA5348" i="1"/>
  <c r="AV5348" i="1"/>
  <c r="AQ5348" i="1"/>
  <c r="AN5348" i="1"/>
  <c r="AK5348" i="1"/>
  <c r="AE5348" i="1"/>
  <c r="AB5348" i="1"/>
  <c r="Y5348" i="1"/>
  <c r="T5348" i="1"/>
  <c r="Q5348" i="1"/>
  <c r="N5348" i="1"/>
  <c r="BA5347" i="1"/>
  <c r="AV5347" i="1"/>
  <c r="AQ5347" i="1"/>
  <c r="AN5347" i="1"/>
  <c r="AK5347" i="1"/>
  <c r="AE5347" i="1"/>
  <c r="AB5347" i="1"/>
  <c r="Y5347" i="1"/>
  <c r="T5347" i="1"/>
  <c r="Q5347" i="1"/>
  <c r="N5347" i="1"/>
  <c r="BA5346" i="1"/>
  <c r="AV5346" i="1"/>
  <c r="AQ5346" i="1"/>
  <c r="AN5346" i="1"/>
  <c r="AK5346" i="1"/>
  <c r="AE5346" i="1"/>
  <c r="AB5346" i="1"/>
  <c r="Y5346" i="1"/>
  <c r="T5346" i="1"/>
  <c r="Q5346" i="1"/>
  <c r="N5346" i="1"/>
  <c r="BA5345" i="1"/>
  <c r="AV5345" i="1"/>
  <c r="AQ5345" i="1"/>
  <c r="AN5345" i="1"/>
  <c r="AK5345" i="1"/>
  <c r="AE5345" i="1"/>
  <c r="AB5345" i="1"/>
  <c r="Y5345" i="1"/>
  <c r="T5345" i="1"/>
  <c r="Q5345" i="1"/>
  <c r="N5345" i="1"/>
  <c r="BA5344" i="1"/>
  <c r="AV5344" i="1"/>
  <c r="AQ5344" i="1"/>
  <c r="AN5344" i="1"/>
  <c r="AK5344" i="1"/>
  <c r="AE5344" i="1"/>
  <c r="AB5344" i="1"/>
  <c r="Y5344" i="1"/>
  <c r="T5344" i="1"/>
  <c r="Q5344" i="1"/>
  <c r="N5344" i="1"/>
  <c r="BA5343" i="1"/>
  <c r="AV5343" i="1"/>
  <c r="AQ5343" i="1"/>
  <c r="AN5343" i="1"/>
  <c r="AK5343" i="1"/>
  <c r="AE5343" i="1"/>
  <c r="AB5343" i="1"/>
  <c r="Y5343" i="1"/>
  <c r="T5343" i="1"/>
  <c r="Q5343" i="1"/>
  <c r="N5343" i="1"/>
  <c r="BA5342" i="1"/>
  <c r="AV5342" i="1"/>
  <c r="AQ5342" i="1"/>
  <c r="AN5342" i="1"/>
  <c r="AK5342" i="1"/>
  <c r="AE5342" i="1"/>
  <c r="AB5342" i="1"/>
  <c r="Y5342" i="1"/>
  <c r="T5342" i="1"/>
  <c r="Q5342" i="1"/>
  <c r="N5342" i="1"/>
  <c r="BA5341" i="1"/>
  <c r="AV5341" i="1"/>
  <c r="AQ5341" i="1"/>
  <c r="AN5341" i="1"/>
  <c r="AK5341" i="1"/>
  <c r="AE5341" i="1"/>
  <c r="AB5341" i="1"/>
  <c r="Y5341" i="1"/>
  <c r="T5341" i="1"/>
  <c r="Q5341" i="1"/>
  <c r="N5341" i="1"/>
  <c r="BA5340" i="1"/>
  <c r="AV5340" i="1"/>
  <c r="AQ5340" i="1"/>
  <c r="AN5340" i="1"/>
  <c r="AK5340" i="1"/>
  <c r="AE5340" i="1"/>
  <c r="AB5340" i="1"/>
  <c r="Y5340" i="1"/>
  <c r="T5340" i="1"/>
  <c r="Q5340" i="1"/>
  <c r="N5340" i="1"/>
  <c r="BA5339" i="1"/>
  <c r="AV5339" i="1"/>
  <c r="AQ5339" i="1"/>
  <c r="AN5339" i="1"/>
  <c r="AK5339" i="1"/>
  <c r="AE5339" i="1"/>
  <c r="AB5339" i="1"/>
  <c r="Y5339" i="1"/>
  <c r="T5339" i="1"/>
  <c r="Q5339" i="1"/>
  <c r="N5339" i="1"/>
  <c r="BA5338" i="1"/>
  <c r="AV5338" i="1"/>
  <c r="AQ5338" i="1"/>
  <c r="AN5338" i="1"/>
  <c r="AK5338" i="1"/>
  <c r="AE5338" i="1"/>
  <c r="AB5338" i="1"/>
  <c r="Y5338" i="1"/>
  <c r="T5338" i="1"/>
  <c r="Q5338" i="1"/>
  <c r="N5338" i="1"/>
  <c r="BA5337" i="1"/>
  <c r="AV5337" i="1"/>
  <c r="AQ5337" i="1"/>
  <c r="AN5337" i="1"/>
  <c r="AK5337" i="1"/>
  <c r="AE5337" i="1"/>
  <c r="AB5337" i="1"/>
  <c r="Y5337" i="1"/>
  <c r="T5337" i="1"/>
  <c r="Q5337" i="1"/>
  <c r="N5337" i="1"/>
  <c r="BA5336" i="1"/>
  <c r="AV5336" i="1"/>
  <c r="AQ5336" i="1"/>
  <c r="AN5336" i="1"/>
  <c r="AK5336" i="1"/>
  <c r="AE5336" i="1"/>
  <c r="AB5336" i="1"/>
  <c r="Y5336" i="1"/>
  <c r="T5336" i="1"/>
  <c r="Q5336" i="1"/>
  <c r="N5336" i="1"/>
  <c r="BA5335" i="1"/>
  <c r="AV5335" i="1"/>
  <c r="AQ5335" i="1"/>
  <c r="AN5335" i="1"/>
  <c r="AK5335" i="1"/>
  <c r="AE5335" i="1"/>
  <c r="AB5335" i="1"/>
  <c r="Y5335" i="1"/>
  <c r="T5335" i="1"/>
  <c r="Q5335" i="1"/>
  <c r="N5335" i="1"/>
  <c r="BA5334" i="1"/>
  <c r="AV5334" i="1"/>
  <c r="AQ5334" i="1"/>
  <c r="AN5334" i="1"/>
  <c r="AK5334" i="1"/>
  <c r="AE5334" i="1"/>
  <c r="AB5334" i="1"/>
  <c r="Y5334" i="1"/>
  <c r="T5334" i="1"/>
  <c r="Q5334" i="1"/>
  <c r="N5334" i="1"/>
  <c r="BA5333" i="1"/>
  <c r="AV5333" i="1"/>
  <c r="AQ5333" i="1"/>
  <c r="AN5333" i="1"/>
  <c r="AK5333" i="1"/>
  <c r="AE5333" i="1"/>
  <c r="AB5333" i="1"/>
  <c r="Y5333" i="1"/>
  <c r="T5333" i="1"/>
  <c r="Q5333" i="1"/>
  <c r="N5333" i="1"/>
  <c r="BA5332" i="1"/>
  <c r="AV5332" i="1"/>
  <c r="AQ5332" i="1"/>
  <c r="AN5332" i="1"/>
  <c r="AK5332" i="1"/>
  <c r="AE5332" i="1"/>
  <c r="AB5332" i="1"/>
  <c r="Y5332" i="1"/>
  <c r="T5332" i="1"/>
  <c r="Q5332" i="1"/>
  <c r="N5332" i="1"/>
  <c r="BA5331" i="1"/>
  <c r="AV5331" i="1"/>
  <c r="AQ5331" i="1"/>
  <c r="AN5331" i="1"/>
  <c r="AK5331" i="1"/>
  <c r="AE5331" i="1"/>
  <c r="AB5331" i="1"/>
  <c r="Y5331" i="1"/>
  <c r="T5331" i="1"/>
  <c r="Q5331" i="1"/>
  <c r="N5331" i="1"/>
  <c r="BA5330" i="1"/>
  <c r="AV5330" i="1"/>
  <c r="AQ5330" i="1"/>
  <c r="AN5330" i="1"/>
  <c r="AK5330" i="1"/>
  <c r="AE5330" i="1"/>
  <c r="AB5330" i="1"/>
  <c r="Y5330" i="1"/>
  <c r="T5330" i="1"/>
  <c r="Q5330" i="1"/>
  <c r="N5330" i="1"/>
  <c r="BA5329" i="1"/>
  <c r="AV5329" i="1"/>
  <c r="AQ5329" i="1"/>
  <c r="AN5329" i="1"/>
  <c r="AK5329" i="1"/>
  <c r="AE5329" i="1"/>
  <c r="AB5329" i="1"/>
  <c r="Y5329" i="1"/>
  <c r="T5329" i="1"/>
  <c r="Q5329" i="1"/>
  <c r="N5329" i="1"/>
  <c r="BA5328" i="1"/>
  <c r="AV5328" i="1"/>
  <c r="AQ5328" i="1"/>
  <c r="AN5328" i="1"/>
  <c r="AK5328" i="1"/>
  <c r="AE5328" i="1"/>
  <c r="AB5328" i="1"/>
  <c r="Y5328" i="1"/>
  <c r="T5328" i="1"/>
  <c r="Q5328" i="1"/>
  <c r="N5328" i="1"/>
  <c r="BA5327" i="1"/>
  <c r="AV5327" i="1"/>
  <c r="AQ5327" i="1"/>
  <c r="AN5327" i="1"/>
  <c r="AK5327" i="1"/>
  <c r="AE5327" i="1"/>
  <c r="AB5327" i="1"/>
  <c r="Y5327" i="1"/>
  <c r="T5327" i="1"/>
  <c r="Q5327" i="1"/>
  <c r="N5327" i="1"/>
  <c r="BA5326" i="1"/>
  <c r="AV5326" i="1"/>
  <c r="AQ5326" i="1"/>
  <c r="AN5326" i="1"/>
  <c r="AK5326" i="1"/>
  <c r="AE5326" i="1"/>
  <c r="AB5326" i="1"/>
  <c r="Y5326" i="1"/>
  <c r="T5326" i="1"/>
  <c r="Q5326" i="1"/>
  <c r="N5326" i="1"/>
  <c r="BA5325" i="1"/>
  <c r="AV5325" i="1"/>
  <c r="AQ5325" i="1"/>
  <c r="AN5325" i="1"/>
  <c r="AK5325" i="1"/>
  <c r="AE5325" i="1"/>
  <c r="AB5325" i="1"/>
  <c r="Y5325" i="1"/>
  <c r="T5325" i="1"/>
  <c r="Q5325" i="1"/>
  <c r="N5325" i="1"/>
  <c r="BA5324" i="1"/>
  <c r="AV5324" i="1"/>
  <c r="AQ5324" i="1"/>
  <c r="AN5324" i="1"/>
  <c r="AK5324" i="1"/>
  <c r="AE5324" i="1"/>
  <c r="AB5324" i="1"/>
  <c r="Y5324" i="1"/>
  <c r="T5324" i="1"/>
  <c r="Q5324" i="1"/>
  <c r="N5324" i="1"/>
  <c r="BA5323" i="1"/>
  <c r="AV5323" i="1"/>
  <c r="AQ5323" i="1"/>
  <c r="AN5323" i="1"/>
  <c r="AK5323" i="1"/>
  <c r="AE5323" i="1"/>
  <c r="AB5323" i="1"/>
  <c r="Y5323" i="1"/>
  <c r="T5323" i="1"/>
  <c r="Q5323" i="1"/>
  <c r="N5323" i="1"/>
  <c r="BA5322" i="1"/>
  <c r="AV5322" i="1"/>
  <c r="AQ5322" i="1"/>
  <c r="AN5322" i="1"/>
  <c r="AK5322" i="1"/>
  <c r="AE5322" i="1"/>
  <c r="AB5322" i="1"/>
  <c r="Y5322" i="1"/>
  <c r="T5322" i="1"/>
  <c r="Q5322" i="1"/>
  <c r="N5322" i="1"/>
  <c r="BA5321" i="1"/>
  <c r="AV5321" i="1"/>
  <c r="AQ5321" i="1"/>
  <c r="AN5321" i="1"/>
  <c r="AK5321" i="1"/>
  <c r="AE5321" i="1"/>
  <c r="AB5321" i="1"/>
  <c r="Y5321" i="1"/>
  <c r="T5321" i="1"/>
  <c r="Q5321" i="1"/>
  <c r="N5321" i="1"/>
  <c r="BA5320" i="1"/>
  <c r="AV5320" i="1"/>
  <c r="AQ5320" i="1"/>
  <c r="AN5320" i="1"/>
  <c r="AK5320" i="1"/>
  <c r="AE5320" i="1"/>
  <c r="AB5320" i="1"/>
  <c r="Y5320" i="1"/>
  <c r="T5320" i="1"/>
  <c r="Q5320" i="1"/>
  <c r="N5320" i="1"/>
  <c r="BA5319" i="1"/>
  <c r="AV5319" i="1"/>
  <c r="AQ5319" i="1"/>
  <c r="AN5319" i="1"/>
  <c r="AK5319" i="1"/>
  <c r="AE5319" i="1"/>
  <c r="AB5319" i="1"/>
  <c r="Y5319" i="1"/>
  <c r="T5319" i="1"/>
  <c r="Q5319" i="1"/>
  <c r="N5319" i="1"/>
  <c r="BA5318" i="1"/>
  <c r="AV5318" i="1"/>
  <c r="AQ5318" i="1"/>
  <c r="AN5318" i="1"/>
  <c r="AK5318" i="1"/>
  <c r="AE5318" i="1"/>
  <c r="AB5318" i="1"/>
  <c r="Y5318" i="1"/>
  <c r="T5318" i="1"/>
  <c r="Q5318" i="1"/>
  <c r="N5318" i="1"/>
  <c r="BA5317" i="1"/>
  <c r="AV5317" i="1"/>
  <c r="AQ5317" i="1"/>
  <c r="AN5317" i="1"/>
  <c r="AK5317" i="1"/>
  <c r="AE5317" i="1"/>
  <c r="AB5317" i="1"/>
  <c r="Y5317" i="1"/>
  <c r="T5317" i="1"/>
  <c r="Q5317" i="1"/>
  <c r="N5317" i="1"/>
  <c r="BA5316" i="1"/>
  <c r="AV5316" i="1"/>
  <c r="AQ5316" i="1"/>
  <c r="AN5316" i="1"/>
  <c r="AK5316" i="1"/>
  <c r="AE5316" i="1"/>
  <c r="AB5316" i="1"/>
  <c r="Y5316" i="1"/>
  <c r="T5316" i="1"/>
  <c r="Q5316" i="1"/>
  <c r="N5316" i="1"/>
  <c r="BA5315" i="1"/>
  <c r="AV5315" i="1"/>
  <c r="AQ5315" i="1"/>
  <c r="AN5315" i="1"/>
  <c r="AK5315" i="1"/>
  <c r="AE5315" i="1"/>
  <c r="AB5315" i="1"/>
  <c r="Y5315" i="1"/>
  <c r="T5315" i="1"/>
  <c r="Q5315" i="1"/>
  <c r="N5315" i="1"/>
  <c r="BA5314" i="1"/>
  <c r="AV5314" i="1"/>
  <c r="AQ5314" i="1"/>
  <c r="AN5314" i="1"/>
  <c r="AK5314" i="1"/>
  <c r="AE5314" i="1"/>
  <c r="AB5314" i="1"/>
  <c r="Y5314" i="1"/>
  <c r="T5314" i="1"/>
  <c r="Q5314" i="1"/>
  <c r="N5314" i="1"/>
  <c r="BA5313" i="1"/>
  <c r="AV5313" i="1"/>
  <c r="AQ5313" i="1"/>
  <c r="AN5313" i="1"/>
  <c r="AK5313" i="1"/>
  <c r="AE5313" i="1"/>
  <c r="AB5313" i="1"/>
  <c r="Y5313" i="1"/>
  <c r="T5313" i="1"/>
  <c r="Q5313" i="1"/>
  <c r="N5313" i="1"/>
  <c r="BA5312" i="1"/>
  <c r="AV5312" i="1"/>
  <c r="AQ5312" i="1"/>
  <c r="AN5312" i="1"/>
  <c r="AK5312" i="1"/>
  <c r="AE5312" i="1"/>
  <c r="AB5312" i="1"/>
  <c r="Y5312" i="1"/>
  <c r="T5312" i="1"/>
  <c r="Q5312" i="1"/>
  <c r="N5312" i="1"/>
  <c r="BA5311" i="1"/>
  <c r="AV5311" i="1"/>
  <c r="AQ5311" i="1"/>
  <c r="AN5311" i="1"/>
  <c r="AK5311" i="1"/>
  <c r="AE5311" i="1"/>
  <c r="AB5311" i="1"/>
  <c r="Y5311" i="1"/>
  <c r="T5311" i="1"/>
  <c r="Q5311" i="1"/>
  <c r="N5311" i="1"/>
  <c r="BA5310" i="1"/>
  <c r="AV5310" i="1"/>
  <c r="AQ5310" i="1"/>
  <c r="AN5310" i="1"/>
  <c r="AK5310" i="1"/>
  <c r="AE5310" i="1"/>
  <c r="AB5310" i="1"/>
  <c r="Y5310" i="1"/>
  <c r="T5310" i="1"/>
  <c r="Q5310" i="1"/>
  <c r="N5310" i="1"/>
  <c r="BA5309" i="1"/>
  <c r="AV5309" i="1"/>
  <c r="AQ5309" i="1"/>
  <c r="AN5309" i="1"/>
  <c r="AK5309" i="1"/>
  <c r="AE5309" i="1"/>
  <c r="AB5309" i="1"/>
  <c r="Y5309" i="1"/>
  <c r="T5309" i="1"/>
  <c r="Q5309" i="1"/>
  <c r="N5309" i="1"/>
  <c r="BA5308" i="1"/>
  <c r="AV5308" i="1"/>
  <c r="AQ5308" i="1"/>
  <c r="AN5308" i="1"/>
  <c r="AK5308" i="1"/>
  <c r="AE5308" i="1"/>
  <c r="AB5308" i="1"/>
  <c r="Y5308" i="1"/>
  <c r="T5308" i="1"/>
  <c r="Q5308" i="1"/>
  <c r="N5308" i="1"/>
  <c r="BA5307" i="1"/>
  <c r="AV5307" i="1"/>
  <c r="AQ5307" i="1"/>
  <c r="AN5307" i="1"/>
  <c r="AK5307" i="1"/>
  <c r="AE5307" i="1"/>
  <c r="AB5307" i="1"/>
  <c r="Y5307" i="1"/>
  <c r="T5307" i="1"/>
  <c r="Q5307" i="1"/>
  <c r="N5307" i="1"/>
  <c r="BA5306" i="1"/>
  <c r="AV5306" i="1"/>
  <c r="AQ5306" i="1"/>
  <c r="AN5306" i="1"/>
  <c r="AK5306" i="1"/>
  <c r="AE5306" i="1"/>
  <c r="AB5306" i="1"/>
  <c r="Y5306" i="1"/>
  <c r="T5306" i="1"/>
  <c r="Q5306" i="1"/>
  <c r="N5306" i="1"/>
  <c r="BA5305" i="1"/>
  <c r="AV5305" i="1"/>
  <c r="AQ5305" i="1"/>
  <c r="AN5305" i="1"/>
  <c r="AK5305" i="1"/>
  <c r="AE5305" i="1"/>
  <c r="AB5305" i="1"/>
  <c r="Y5305" i="1"/>
  <c r="T5305" i="1"/>
  <c r="Q5305" i="1"/>
  <c r="N5305" i="1"/>
  <c r="BA5304" i="1"/>
  <c r="AV5304" i="1"/>
  <c r="AQ5304" i="1"/>
  <c r="AN5304" i="1"/>
  <c r="AK5304" i="1"/>
  <c r="AE5304" i="1"/>
  <c r="AB5304" i="1"/>
  <c r="Y5304" i="1"/>
  <c r="T5304" i="1"/>
  <c r="Q5304" i="1"/>
  <c r="N5304" i="1"/>
  <c r="BA5303" i="1"/>
  <c r="AV5303" i="1"/>
  <c r="AQ5303" i="1"/>
  <c r="AN5303" i="1"/>
  <c r="AK5303" i="1"/>
  <c r="AE5303" i="1"/>
  <c r="AB5303" i="1"/>
  <c r="Y5303" i="1"/>
  <c r="T5303" i="1"/>
  <c r="Q5303" i="1"/>
  <c r="N5303" i="1"/>
  <c r="BA5302" i="1"/>
  <c r="AV5302" i="1"/>
  <c r="AQ5302" i="1"/>
  <c r="AN5302" i="1"/>
  <c r="AK5302" i="1"/>
  <c r="AE5302" i="1"/>
  <c r="AB5302" i="1"/>
  <c r="Y5302" i="1"/>
  <c r="T5302" i="1"/>
  <c r="Q5302" i="1"/>
  <c r="N5302" i="1"/>
  <c r="BA5301" i="1"/>
  <c r="AV5301" i="1"/>
  <c r="AQ5301" i="1"/>
  <c r="AN5301" i="1"/>
  <c r="AK5301" i="1"/>
  <c r="AE5301" i="1"/>
  <c r="AB5301" i="1"/>
  <c r="Y5301" i="1"/>
  <c r="T5301" i="1"/>
  <c r="Q5301" i="1"/>
  <c r="N5301" i="1"/>
  <c r="BA5300" i="1"/>
  <c r="AV5300" i="1"/>
  <c r="AQ5300" i="1"/>
  <c r="AN5300" i="1"/>
  <c r="AK5300" i="1"/>
  <c r="AE5300" i="1"/>
  <c r="AB5300" i="1"/>
  <c r="Y5300" i="1"/>
  <c r="T5300" i="1"/>
  <c r="Q5300" i="1"/>
  <c r="N5300" i="1"/>
  <c r="BA5299" i="1"/>
  <c r="AV5299" i="1"/>
  <c r="AQ5299" i="1"/>
  <c r="AN5299" i="1"/>
  <c r="AK5299" i="1"/>
  <c r="AE5299" i="1"/>
  <c r="AB5299" i="1"/>
  <c r="Y5299" i="1"/>
  <c r="T5299" i="1"/>
  <c r="Q5299" i="1"/>
  <c r="N5299" i="1"/>
  <c r="BA5298" i="1"/>
  <c r="AV5298" i="1"/>
  <c r="AQ5298" i="1"/>
  <c r="AN5298" i="1"/>
  <c r="AK5298" i="1"/>
  <c r="AE5298" i="1"/>
  <c r="AB5298" i="1"/>
  <c r="Y5298" i="1"/>
  <c r="T5298" i="1"/>
  <c r="Q5298" i="1"/>
  <c r="N5298" i="1"/>
  <c r="BA5297" i="1"/>
  <c r="AV5297" i="1"/>
  <c r="AQ5297" i="1"/>
  <c r="AN5297" i="1"/>
  <c r="AK5297" i="1"/>
  <c r="AE5297" i="1"/>
  <c r="AB5297" i="1"/>
  <c r="Y5297" i="1"/>
  <c r="T5297" i="1"/>
  <c r="Q5297" i="1"/>
  <c r="N5297" i="1"/>
  <c r="BA5296" i="1"/>
  <c r="AV5296" i="1"/>
  <c r="AQ5296" i="1"/>
  <c r="AN5296" i="1"/>
  <c r="AK5296" i="1"/>
  <c r="AE5296" i="1"/>
  <c r="AB5296" i="1"/>
  <c r="Y5296" i="1"/>
  <c r="T5296" i="1"/>
  <c r="Q5296" i="1"/>
  <c r="N5296" i="1"/>
  <c r="BA5295" i="1"/>
  <c r="AV5295" i="1"/>
  <c r="AQ5295" i="1"/>
  <c r="AN5295" i="1"/>
  <c r="AK5295" i="1"/>
  <c r="AE5295" i="1"/>
  <c r="AB5295" i="1"/>
  <c r="Y5295" i="1"/>
  <c r="T5295" i="1"/>
  <c r="Q5295" i="1"/>
  <c r="N5295" i="1"/>
  <c r="BA5294" i="1"/>
  <c r="AV5294" i="1"/>
  <c r="AQ5294" i="1"/>
  <c r="AN5294" i="1"/>
  <c r="AK5294" i="1"/>
  <c r="AE5294" i="1"/>
  <c r="AB5294" i="1"/>
  <c r="Y5294" i="1"/>
  <c r="T5294" i="1"/>
  <c r="Q5294" i="1"/>
  <c r="N5294" i="1"/>
  <c r="BA5293" i="1"/>
  <c r="AV5293" i="1"/>
  <c r="AQ5293" i="1"/>
  <c r="AN5293" i="1"/>
  <c r="AK5293" i="1"/>
  <c r="AE5293" i="1"/>
  <c r="AB5293" i="1"/>
  <c r="Y5293" i="1"/>
  <c r="T5293" i="1"/>
  <c r="Q5293" i="1"/>
  <c r="N5293" i="1"/>
  <c r="BA5292" i="1"/>
  <c r="AV5292" i="1"/>
  <c r="AQ5292" i="1"/>
  <c r="AN5292" i="1"/>
  <c r="AK5292" i="1"/>
  <c r="AE5292" i="1"/>
  <c r="AB5292" i="1"/>
  <c r="Y5292" i="1"/>
  <c r="T5292" i="1"/>
  <c r="Q5292" i="1"/>
  <c r="N5292" i="1"/>
  <c r="BA5291" i="1"/>
  <c r="AV5291" i="1"/>
  <c r="AQ5291" i="1"/>
  <c r="AN5291" i="1"/>
  <c r="AK5291" i="1"/>
  <c r="AE5291" i="1"/>
  <c r="AB5291" i="1"/>
  <c r="Y5291" i="1"/>
  <c r="T5291" i="1"/>
  <c r="Q5291" i="1"/>
  <c r="N5291" i="1"/>
  <c r="BA5290" i="1"/>
  <c r="AV5290" i="1"/>
  <c r="AQ5290" i="1"/>
  <c r="AN5290" i="1"/>
  <c r="AK5290" i="1"/>
  <c r="AE5290" i="1"/>
  <c r="AB5290" i="1"/>
  <c r="Y5290" i="1"/>
  <c r="T5290" i="1"/>
  <c r="Q5290" i="1"/>
  <c r="N5290" i="1"/>
  <c r="BA5289" i="1"/>
  <c r="AV5289" i="1"/>
  <c r="AQ5289" i="1"/>
  <c r="AN5289" i="1"/>
  <c r="AK5289" i="1"/>
  <c r="AE5289" i="1"/>
  <c r="AB5289" i="1"/>
  <c r="Y5289" i="1"/>
  <c r="T5289" i="1"/>
  <c r="Q5289" i="1"/>
  <c r="N5289" i="1"/>
  <c r="BA5288" i="1"/>
  <c r="AV5288" i="1"/>
  <c r="AQ5288" i="1"/>
  <c r="AN5288" i="1"/>
  <c r="AK5288" i="1"/>
  <c r="AE5288" i="1"/>
  <c r="AB5288" i="1"/>
  <c r="Y5288" i="1"/>
  <c r="T5288" i="1"/>
  <c r="Q5288" i="1"/>
  <c r="N5288" i="1"/>
  <c r="BA5287" i="1"/>
  <c r="AV5287" i="1"/>
  <c r="AQ5287" i="1"/>
  <c r="AN5287" i="1"/>
  <c r="AK5287" i="1"/>
  <c r="AE5287" i="1"/>
  <c r="AB5287" i="1"/>
  <c r="Y5287" i="1"/>
  <c r="T5287" i="1"/>
  <c r="Q5287" i="1"/>
  <c r="N5287" i="1"/>
  <c r="BA5286" i="1"/>
  <c r="AV5286" i="1"/>
  <c r="AQ5286" i="1"/>
  <c r="AN5286" i="1"/>
  <c r="AK5286" i="1"/>
  <c r="AE5286" i="1"/>
  <c r="AB5286" i="1"/>
  <c r="Y5286" i="1"/>
  <c r="T5286" i="1"/>
  <c r="Q5286" i="1"/>
  <c r="N5286" i="1"/>
  <c r="BA5285" i="1"/>
  <c r="AV5285" i="1"/>
  <c r="AQ5285" i="1"/>
  <c r="AN5285" i="1"/>
  <c r="AK5285" i="1"/>
  <c r="AE5285" i="1"/>
  <c r="AB5285" i="1"/>
  <c r="Y5285" i="1"/>
  <c r="T5285" i="1"/>
  <c r="Q5285" i="1"/>
  <c r="N5285" i="1"/>
  <c r="BA5284" i="1"/>
  <c r="AV5284" i="1"/>
  <c r="AQ5284" i="1"/>
  <c r="AN5284" i="1"/>
  <c r="AK5284" i="1"/>
  <c r="AE5284" i="1"/>
  <c r="AB5284" i="1"/>
  <c r="Y5284" i="1"/>
  <c r="T5284" i="1"/>
  <c r="Q5284" i="1"/>
  <c r="N5284" i="1"/>
  <c r="BA5283" i="1"/>
  <c r="AV5283" i="1"/>
  <c r="AQ5283" i="1"/>
  <c r="AN5283" i="1"/>
  <c r="AK5283" i="1"/>
  <c r="AE5283" i="1"/>
  <c r="AB5283" i="1"/>
  <c r="Y5283" i="1"/>
  <c r="T5283" i="1"/>
  <c r="Q5283" i="1"/>
  <c r="N5283" i="1"/>
  <c r="BA5282" i="1"/>
  <c r="AV5282" i="1"/>
  <c r="AQ5282" i="1"/>
  <c r="AN5282" i="1"/>
  <c r="AK5282" i="1"/>
  <c r="AE5282" i="1"/>
  <c r="AB5282" i="1"/>
  <c r="Y5282" i="1"/>
  <c r="T5282" i="1"/>
  <c r="Q5282" i="1"/>
  <c r="N5282" i="1"/>
  <c r="BA5281" i="1"/>
  <c r="AV5281" i="1"/>
  <c r="AQ5281" i="1"/>
  <c r="AN5281" i="1"/>
  <c r="AK5281" i="1"/>
  <c r="AE5281" i="1"/>
  <c r="AB5281" i="1"/>
  <c r="Y5281" i="1"/>
  <c r="T5281" i="1"/>
  <c r="Q5281" i="1"/>
  <c r="N5281" i="1"/>
  <c r="BA5280" i="1"/>
  <c r="AV5280" i="1"/>
  <c r="AQ5280" i="1"/>
  <c r="AN5280" i="1"/>
  <c r="AK5280" i="1"/>
  <c r="AE5280" i="1"/>
  <c r="AB5280" i="1"/>
  <c r="Y5280" i="1"/>
  <c r="T5280" i="1"/>
  <c r="Q5280" i="1"/>
  <c r="N5280" i="1"/>
  <c r="BA5279" i="1"/>
  <c r="AV5279" i="1"/>
  <c r="AQ5279" i="1"/>
  <c r="AN5279" i="1"/>
  <c r="AK5279" i="1"/>
  <c r="AE5279" i="1"/>
  <c r="AB5279" i="1"/>
  <c r="Y5279" i="1"/>
  <c r="T5279" i="1"/>
  <c r="Q5279" i="1"/>
  <c r="N5279" i="1"/>
  <c r="BA5278" i="1"/>
  <c r="AV5278" i="1"/>
  <c r="AQ5278" i="1"/>
  <c r="AN5278" i="1"/>
  <c r="AK5278" i="1"/>
  <c r="AE5278" i="1"/>
  <c r="AB5278" i="1"/>
  <c r="Y5278" i="1"/>
  <c r="T5278" i="1"/>
  <c r="Q5278" i="1"/>
  <c r="N5278" i="1"/>
  <c r="BA5277" i="1"/>
  <c r="AV5277" i="1"/>
  <c r="AQ5277" i="1"/>
  <c r="AN5277" i="1"/>
  <c r="AK5277" i="1"/>
  <c r="AE5277" i="1"/>
  <c r="AB5277" i="1"/>
  <c r="Y5277" i="1"/>
  <c r="T5277" i="1"/>
  <c r="Q5277" i="1"/>
  <c r="N5277" i="1"/>
  <c r="BA5276" i="1"/>
  <c r="AV5276" i="1"/>
  <c r="AQ5276" i="1"/>
  <c r="AN5276" i="1"/>
  <c r="AK5276" i="1"/>
  <c r="AE5276" i="1"/>
  <c r="AB5276" i="1"/>
  <c r="Y5276" i="1"/>
  <c r="T5276" i="1"/>
  <c r="Q5276" i="1"/>
  <c r="N5276" i="1"/>
  <c r="BA5275" i="1"/>
  <c r="AV5275" i="1"/>
  <c r="AQ5275" i="1"/>
  <c r="AN5275" i="1"/>
  <c r="AK5275" i="1"/>
  <c r="AE5275" i="1"/>
  <c r="AB5275" i="1"/>
  <c r="Y5275" i="1"/>
  <c r="T5275" i="1"/>
  <c r="Q5275" i="1"/>
  <c r="N5275" i="1"/>
  <c r="BA5274" i="1"/>
  <c r="AV5274" i="1"/>
  <c r="AQ5274" i="1"/>
  <c r="AN5274" i="1"/>
  <c r="AK5274" i="1"/>
  <c r="AE5274" i="1"/>
  <c r="AB5274" i="1"/>
  <c r="Y5274" i="1"/>
  <c r="T5274" i="1"/>
  <c r="Q5274" i="1"/>
  <c r="N5274" i="1"/>
  <c r="BA5273" i="1"/>
  <c r="AV5273" i="1"/>
  <c r="AQ5273" i="1"/>
  <c r="AN5273" i="1"/>
  <c r="AK5273" i="1"/>
  <c r="AE5273" i="1"/>
  <c r="AB5273" i="1"/>
  <c r="Y5273" i="1"/>
  <c r="T5273" i="1"/>
  <c r="Q5273" i="1"/>
  <c r="N5273" i="1"/>
  <c r="BA5272" i="1"/>
  <c r="AV5272" i="1"/>
  <c r="AQ5272" i="1"/>
  <c r="AN5272" i="1"/>
  <c r="AK5272" i="1"/>
  <c r="AE5272" i="1"/>
  <c r="AB5272" i="1"/>
  <c r="Y5272" i="1"/>
  <c r="T5272" i="1"/>
  <c r="Q5272" i="1"/>
  <c r="N5272" i="1"/>
  <c r="BA5271" i="1"/>
  <c r="AV5271" i="1"/>
  <c r="AQ5271" i="1"/>
  <c r="AN5271" i="1"/>
  <c r="AK5271" i="1"/>
  <c r="AE5271" i="1"/>
  <c r="AB5271" i="1"/>
  <c r="Y5271" i="1"/>
  <c r="T5271" i="1"/>
  <c r="Q5271" i="1"/>
  <c r="N5271" i="1"/>
  <c r="BA5270" i="1"/>
  <c r="AV5270" i="1"/>
  <c r="AQ5270" i="1"/>
  <c r="AN5270" i="1"/>
  <c r="AK5270" i="1"/>
  <c r="AE5270" i="1"/>
  <c r="AB5270" i="1"/>
  <c r="Y5270" i="1"/>
  <c r="T5270" i="1"/>
  <c r="Q5270" i="1"/>
  <c r="N5270" i="1"/>
  <c r="BA5269" i="1"/>
  <c r="AV5269" i="1"/>
  <c r="AQ5269" i="1"/>
  <c r="AN5269" i="1"/>
  <c r="AK5269" i="1"/>
  <c r="AE5269" i="1"/>
  <c r="AB5269" i="1"/>
  <c r="Y5269" i="1"/>
  <c r="T5269" i="1"/>
  <c r="Q5269" i="1"/>
  <c r="N5269" i="1"/>
  <c r="BA5268" i="1"/>
  <c r="AV5268" i="1"/>
  <c r="AQ5268" i="1"/>
  <c r="AN5268" i="1"/>
  <c r="AK5268" i="1"/>
  <c r="AE5268" i="1"/>
  <c r="AB5268" i="1"/>
  <c r="Y5268" i="1"/>
  <c r="T5268" i="1"/>
  <c r="Q5268" i="1"/>
  <c r="N5268" i="1"/>
  <c r="BA5267" i="1"/>
  <c r="AV5267" i="1"/>
  <c r="AQ5267" i="1"/>
  <c r="AN5267" i="1"/>
  <c r="AK5267" i="1"/>
  <c r="AE5267" i="1"/>
  <c r="AB5267" i="1"/>
  <c r="Y5267" i="1"/>
  <c r="T5267" i="1"/>
  <c r="Q5267" i="1"/>
  <c r="N5267" i="1"/>
  <c r="BA5266" i="1"/>
  <c r="AV5266" i="1"/>
  <c r="AQ5266" i="1"/>
  <c r="AN5266" i="1"/>
  <c r="AK5266" i="1"/>
  <c r="AE5266" i="1"/>
  <c r="AB5266" i="1"/>
  <c r="Y5266" i="1"/>
  <c r="T5266" i="1"/>
  <c r="Q5266" i="1"/>
  <c r="N5266" i="1"/>
  <c r="BA5265" i="1"/>
  <c r="AV5265" i="1"/>
  <c r="AQ5265" i="1"/>
  <c r="AN5265" i="1"/>
  <c r="AK5265" i="1"/>
  <c r="AE5265" i="1"/>
  <c r="AB5265" i="1"/>
  <c r="Y5265" i="1"/>
  <c r="T5265" i="1"/>
  <c r="Q5265" i="1"/>
  <c r="N5265" i="1"/>
  <c r="BA5264" i="1"/>
  <c r="AV5264" i="1"/>
  <c r="AQ5264" i="1"/>
  <c r="AN5264" i="1"/>
  <c r="AK5264" i="1"/>
  <c r="AE5264" i="1"/>
  <c r="AB5264" i="1"/>
  <c r="Y5264" i="1"/>
  <c r="T5264" i="1"/>
  <c r="Q5264" i="1"/>
  <c r="N5264" i="1"/>
  <c r="BA5263" i="1"/>
  <c r="AV5263" i="1"/>
  <c r="AQ5263" i="1"/>
  <c r="AN5263" i="1"/>
  <c r="AK5263" i="1"/>
  <c r="AE5263" i="1"/>
  <c r="AB5263" i="1"/>
  <c r="Y5263" i="1"/>
  <c r="T5263" i="1"/>
  <c r="Q5263" i="1"/>
  <c r="N5263" i="1"/>
  <c r="BA5262" i="1"/>
  <c r="AV5262" i="1"/>
  <c r="AQ5262" i="1"/>
  <c r="AN5262" i="1"/>
  <c r="AK5262" i="1"/>
  <c r="AE5262" i="1"/>
  <c r="AB5262" i="1"/>
  <c r="Y5262" i="1"/>
  <c r="T5262" i="1"/>
  <c r="Q5262" i="1"/>
  <c r="N5262" i="1"/>
  <c r="BA5261" i="1"/>
  <c r="AV5261" i="1"/>
  <c r="AQ5261" i="1"/>
  <c r="AN5261" i="1"/>
  <c r="AK5261" i="1"/>
  <c r="AE5261" i="1"/>
  <c r="AB5261" i="1"/>
  <c r="Y5261" i="1"/>
  <c r="T5261" i="1"/>
  <c r="Q5261" i="1"/>
  <c r="N5261" i="1"/>
  <c r="BA5260" i="1"/>
  <c r="AV5260" i="1"/>
  <c r="AQ5260" i="1"/>
  <c r="AN5260" i="1"/>
  <c r="AK5260" i="1"/>
  <c r="AE5260" i="1"/>
  <c r="AB5260" i="1"/>
  <c r="Y5260" i="1"/>
  <c r="T5260" i="1"/>
  <c r="Q5260" i="1"/>
  <c r="N5260" i="1"/>
  <c r="BA5259" i="1"/>
  <c r="AV5259" i="1"/>
  <c r="AQ5259" i="1"/>
  <c r="AN5259" i="1"/>
  <c r="AK5259" i="1"/>
  <c r="AE5259" i="1"/>
  <c r="AB5259" i="1"/>
  <c r="Y5259" i="1"/>
  <c r="T5259" i="1"/>
  <c r="Q5259" i="1"/>
  <c r="N5259" i="1"/>
  <c r="BA5258" i="1"/>
  <c r="AV5258" i="1"/>
  <c r="AQ5258" i="1"/>
  <c r="AN5258" i="1"/>
  <c r="AK5258" i="1"/>
  <c r="AE5258" i="1"/>
  <c r="AB5258" i="1"/>
  <c r="Y5258" i="1"/>
  <c r="T5258" i="1"/>
  <c r="Q5258" i="1"/>
  <c r="N5258" i="1"/>
  <c r="BA5257" i="1"/>
  <c r="AV5257" i="1"/>
  <c r="AQ5257" i="1"/>
  <c r="AN5257" i="1"/>
  <c r="AK5257" i="1"/>
  <c r="AE5257" i="1"/>
  <c r="AB5257" i="1"/>
  <c r="Y5257" i="1"/>
  <c r="T5257" i="1"/>
  <c r="Q5257" i="1"/>
  <c r="N5257" i="1"/>
  <c r="BA5256" i="1"/>
  <c r="AV5256" i="1"/>
  <c r="AQ5256" i="1"/>
  <c r="AN5256" i="1"/>
  <c r="AK5256" i="1"/>
  <c r="AE5256" i="1"/>
  <c r="AB5256" i="1"/>
  <c r="Y5256" i="1"/>
  <c r="T5256" i="1"/>
  <c r="Q5256" i="1"/>
  <c r="N5256" i="1"/>
  <c r="BA5255" i="1"/>
  <c r="AV5255" i="1"/>
  <c r="AQ5255" i="1"/>
  <c r="AN5255" i="1"/>
  <c r="AK5255" i="1"/>
  <c r="AE5255" i="1"/>
  <c r="AB5255" i="1"/>
  <c r="Y5255" i="1"/>
  <c r="T5255" i="1"/>
  <c r="Q5255" i="1"/>
  <c r="N5255" i="1"/>
  <c r="BA5254" i="1"/>
  <c r="AV5254" i="1"/>
  <c r="AQ5254" i="1"/>
  <c r="AN5254" i="1"/>
  <c r="AK5254" i="1"/>
  <c r="AE5254" i="1"/>
  <c r="AB5254" i="1"/>
  <c r="Y5254" i="1"/>
  <c r="T5254" i="1"/>
  <c r="Q5254" i="1"/>
  <c r="N5254" i="1"/>
  <c r="BA5253" i="1"/>
  <c r="AV5253" i="1"/>
  <c r="AQ5253" i="1"/>
  <c r="AN5253" i="1"/>
  <c r="AK5253" i="1"/>
  <c r="AE5253" i="1"/>
  <c r="AB5253" i="1"/>
  <c r="Y5253" i="1"/>
  <c r="T5253" i="1"/>
  <c r="Q5253" i="1"/>
  <c r="N5253" i="1"/>
  <c r="BA5252" i="1"/>
  <c r="AV5252" i="1"/>
  <c r="AQ5252" i="1"/>
  <c r="AN5252" i="1"/>
  <c r="AK5252" i="1"/>
  <c r="AE5252" i="1"/>
  <c r="AB5252" i="1"/>
  <c r="Y5252" i="1"/>
  <c r="T5252" i="1"/>
  <c r="Q5252" i="1"/>
  <c r="N5252" i="1"/>
  <c r="BA5251" i="1"/>
  <c r="AV5251" i="1"/>
  <c r="AQ5251" i="1"/>
  <c r="AN5251" i="1"/>
  <c r="AK5251" i="1"/>
  <c r="AE5251" i="1"/>
  <c r="AB5251" i="1"/>
  <c r="Y5251" i="1"/>
  <c r="T5251" i="1"/>
  <c r="Q5251" i="1"/>
  <c r="N5251" i="1"/>
  <c r="BA5250" i="1"/>
  <c r="AV5250" i="1"/>
  <c r="AQ5250" i="1"/>
  <c r="AN5250" i="1"/>
  <c r="AK5250" i="1"/>
  <c r="AE5250" i="1"/>
  <c r="AB5250" i="1"/>
  <c r="Y5250" i="1"/>
  <c r="T5250" i="1"/>
  <c r="Q5250" i="1"/>
  <c r="N5250" i="1"/>
  <c r="BA5249" i="1"/>
  <c r="AV5249" i="1"/>
  <c r="AQ5249" i="1"/>
  <c r="AN5249" i="1"/>
  <c r="AK5249" i="1"/>
  <c r="AE5249" i="1"/>
  <c r="AB5249" i="1"/>
  <c r="Y5249" i="1"/>
  <c r="T5249" i="1"/>
  <c r="Q5249" i="1"/>
  <c r="N5249" i="1"/>
  <c r="BA5248" i="1"/>
  <c r="AV5248" i="1"/>
  <c r="AQ5248" i="1"/>
  <c r="AN5248" i="1"/>
  <c r="AK5248" i="1"/>
  <c r="AE5248" i="1"/>
  <c r="AB5248" i="1"/>
  <c r="Y5248" i="1"/>
  <c r="T5248" i="1"/>
  <c r="Q5248" i="1"/>
  <c r="N5248" i="1"/>
  <c r="BA5247" i="1"/>
  <c r="AV5247" i="1"/>
  <c r="AQ5247" i="1"/>
  <c r="AN5247" i="1"/>
  <c r="AK5247" i="1"/>
  <c r="AE5247" i="1"/>
  <c r="AB5247" i="1"/>
  <c r="Y5247" i="1"/>
  <c r="T5247" i="1"/>
  <c r="Q5247" i="1"/>
  <c r="N5247" i="1"/>
  <c r="BA5246" i="1"/>
  <c r="AV5246" i="1"/>
  <c r="AQ5246" i="1"/>
  <c r="AN5246" i="1"/>
  <c r="AK5246" i="1"/>
  <c r="AE5246" i="1"/>
  <c r="AB5246" i="1"/>
  <c r="Y5246" i="1"/>
  <c r="T5246" i="1"/>
  <c r="Q5246" i="1"/>
  <c r="N5246" i="1"/>
  <c r="BA5245" i="1"/>
  <c r="AV5245" i="1"/>
  <c r="AQ5245" i="1"/>
  <c r="AN5245" i="1"/>
  <c r="AK5245" i="1"/>
  <c r="AE5245" i="1"/>
  <c r="AB5245" i="1"/>
  <c r="Y5245" i="1"/>
  <c r="T5245" i="1"/>
  <c r="Q5245" i="1"/>
  <c r="N5245" i="1"/>
  <c r="BA5244" i="1"/>
  <c r="AV5244" i="1"/>
  <c r="AQ5244" i="1"/>
  <c r="AN5244" i="1"/>
  <c r="AK5244" i="1"/>
  <c r="AE5244" i="1"/>
  <c r="AB5244" i="1"/>
  <c r="Y5244" i="1"/>
  <c r="T5244" i="1"/>
  <c r="Q5244" i="1"/>
  <c r="N5244" i="1"/>
  <c r="BA5243" i="1"/>
  <c r="AV5243" i="1"/>
  <c r="AQ5243" i="1"/>
  <c r="AN5243" i="1"/>
  <c r="AK5243" i="1"/>
  <c r="AE5243" i="1"/>
  <c r="AB5243" i="1"/>
  <c r="Y5243" i="1"/>
  <c r="T5243" i="1"/>
  <c r="Q5243" i="1"/>
  <c r="N5243" i="1"/>
  <c r="BA5242" i="1"/>
  <c r="AV5242" i="1"/>
  <c r="AQ5242" i="1"/>
  <c r="AN5242" i="1"/>
  <c r="AK5242" i="1"/>
  <c r="AE5242" i="1"/>
  <c r="AB5242" i="1"/>
  <c r="Y5242" i="1"/>
  <c r="T5242" i="1"/>
  <c r="Q5242" i="1"/>
  <c r="N5242" i="1"/>
  <c r="BA5241" i="1"/>
  <c r="AV5241" i="1"/>
  <c r="AQ5241" i="1"/>
  <c r="AN5241" i="1"/>
  <c r="AK5241" i="1"/>
  <c r="AE5241" i="1"/>
  <c r="AB5241" i="1"/>
  <c r="Y5241" i="1"/>
  <c r="T5241" i="1"/>
  <c r="Q5241" i="1"/>
  <c r="N5241" i="1"/>
  <c r="BA5240" i="1"/>
  <c r="AV5240" i="1"/>
  <c r="AQ5240" i="1"/>
  <c r="AN5240" i="1"/>
  <c r="AK5240" i="1"/>
  <c r="AE5240" i="1"/>
  <c r="AB5240" i="1"/>
  <c r="Y5240" i="1"/>
  <c r="T5240" i="1"/>
  <c r="Q5240" i="1"/>
  <c r="N5240" i="1"/>
  <c r="BA5239" i="1"/>
  <c r="AV5239" i="1"/>
  <c r="AQ5239" i="1"/>
  <c r="AN5239" i="1"/>
  <c r="AK5239" i="1"/>
  <c r="AE5239" i="1"/>
  <c r="AB5239" i="1"/>
  <c r="Y5239" i="1"/>
  <c r="T5239" i="1"/>
  <c r="Q5239" i="1"/>
  <c r="N5239" i="1"/>
  <c r="BA5238" i="1"/>
  <c r="AV5238" i="1"/>
  <c r="AQ5238" i="1"/>
  <c r="AN5238" i="1"/>
  <c r="AK5238" i="1"/>
  <c r="AE5238" i="1"/>
  <c r="AB5238" i="1"/>
  <c r="Y5238" i="1"/>
  <c r="T5238" i="1"/>
  <c r="Q5238" i="1"/>
  <c r="N5238" i="1"/>
  <c r="BA5237" i="1"/>
  <c r="AV5237" i="1"/>
  <c r="AQ5237" i="1"/>
  <c r="AN5237" i="1"/>
  <c r="AK5237" i="1"/>
  <c r="AE5237" i="1"/>
  <c r="AB5237" i="1"/>
  <c r="Y5237" i="1"/>
  <c r="T5237" i="1"/>
  <c r="Q5237" i="1"/>
  <c r="N5237" i="1"/>
  <c r="BA5236" i="1"/>
  <c r="AV5236" i="1"/>
  <c r="AQ5236" i="1"/>
  <c r="AN5236" i="1"/>
  <c r="AK5236" i="1"/>
  <c r="AE5236" i="1"/>
  <c r="AB5236" i="1"/>
  <c r="Y5236" i="1"/>
  <c r="T5236" i="1"/>
  <c r="Q5236" i="1"/>
  <c r="N5236" i="1"/>
  <c r="BA5235" i="1"/>
  <c r="AV5235" i="1"/>
  <c r="AQ5235" i="1"/>
  <c r="AN5235" i="1"/>
  <c r="AK5235" i="1"/>
  <c r="AE5235" i="1"/>
  <c r="AB5235" i="1"/>
  <c r="Y5235" i="1"/>
  <c r="T5235" i="1"/>
  <c r="Q5235" i="1"/>
  <c r="N5235" i="1"/>
  <c r="BA5234" i="1"/>
  <c r="AV5234" i="1"/>
  <c r="AQ5234" i="1"/>
  <c r="AN5234" i="1"/>
  <c r="AK5234" i="1"/>
  <c r="AE5234" i="1"/>
  <c r="AB5234" i="1"/>
  <c r="Y5234" i="1"/>
  <c r="T5234" i="1"/>
  <c r="Q5234" i="1"/>
  <c r="N5234" i="1"/>
  <c r="BA5233" i="1"/>
  <c r="AV5233" i="1"/>
  <c r="AQ5233" i="1"/>
  <c r="AN5233" i="1"/>
  <c r="AK5233" i="1"/>
  <c r="AE5233" i="1"/>
  <c r="AB5233" i="1"/>
  <c r="Y5233" i="1"/>
  <c r="T5233" i="1"/>
  <c r="Q5233" i="1"/>
  <c r="N5233" i="1"/>
  <c r="BA5232" i="1"/>
  <c r="AV5232" i="1"/>
  <c r="AQ5232" i="1"/>
  <c r="AN5232" i="1"/>
  <c r="AK5232" i="1"/>
  <c r="AE5232" i="1"/>
  <c r="AB5232" i="1"/>
  <c r="Y5232" i="1"/>
  <c r="T5232" i="1"/>
  <c r="Q5232" i="1"/>
  <c r="N5232" i="1"/>
  <c r="BA5231" i="1"/>
  <c r="AV5231" i="1"/>
  <c r="AQ5231" i="1"/>
  <c r="AN5231" i="1"/>
  <c r="AK5231" i="1"/>
  <c r="AE5231" i="1"/>
  <c r="AB5231" i="1"/>
  <c r="Y5231" i="1"/>
  <c r="T5231" i="1"/>
  <c r="Q5231" i="1"/>
  <c r="N5231" i="1"/>
  <c r="BA5230" i="1"/>
  <c r="AV5230" i="1"/>
  <c r="AQ5230" i="1"/>
  <c r="AN5230" i="1"/>
  <c r="AK5230" i="1"/>
  <c r="AE5230" i="1"/>
  <c r="AB5230" i="1"/>
  <c r="Y5230" i="1"/>
  <c r="T5230" i="1"/>
  <c r="Q5230" i="1"/>
  <c r="N5230" i="1"/>
  <c r="BA5229" i="1"/>
  <c r="AV5229" i="1"/>
  <c r="AQ5229" i="1"/>
  <c r="AN5229" i="1"/>
  <c r="AK5229" i="1"/>
  <c r="AE5229" i="1"/>
  <c r="AB5229" i="1"/>
  <c r="Y5229" i="1"/>
  <c r="T5229" i="1"/>
  <c r="Q5229" i="1"/>
  <c r="N5229" i="1"/>
  <c r="BA5228" i="1"/>
  <c r="AV5228" i="1"/>
  <c r="AQ5228" i="1"/>
  <c r="AN5228" i="1"/>
  <c r="AK5228" i="1"/>
  <c r="AE5228" i="1"/>
  <c r="AB5228" i="1"/>
  <c r="Y5228" i="1"/>
  <c r="T5228" i="1"/>
  <c r="Q5228" i="1"/>
  <c r="N5228" i="1"/>
  <c r="BA5227" i="1"/>
  <c r="AV5227" i="1"/>
  <c r="AQ5227" i="1"/>
  <c r="AN5227" i="1"/>
  <c r="AK5227" i="1"/>
  <c r="AE5227" i="1"/>
  <c r="AB5227" i="1"/>
  <c r="Y5227" i="1"/>
  <c r="T5227" i="1"/>
  <c r="Q5227" i="1"/>
  <c r="N5227" i="1"/>
  <c r="BA5226" i="1"/>
  <c r="AV5226" i="1"/>
  <c r="AQ5226" i="1"/>
  <c r="AN5226" i="1"/>
  <c r="AK5226" i="1"/>
  <c r="AE5226" i="1"/>
  <c r="AB5226" i="1"/>
  <c r="Y5226" i="1"/>
  <c r="T5226" i="1"/>
  <c r="Q5226" i="1"/>
  <c r="N5226" i="1"/>
  <c r="BA5225" i="1"/>
  <c r="AV5225" i="1"/>
  <c r="AQ5225" i="1"/>
  <c r="AN5225" i="1"/>
  <c r="AK5225" i="1"/>
  <c r="AE5225" i="1"/>
  <c r="AB5225" i="1"/>
  <c r="Y5225" i="1"/>
  <c r="T5225" i="1"/>
  <c r="Q5225" i="1"/>
  <c r="N5225" i="1"/>
  <c r="BA5224" i="1"/>
  <c r="AV5224" i="1"/>
  <c r="AQ5224" i="1"/>
  <c r="AN5224" i="1"/>
  <c r="AK5224" i="1"/>
  <c r="AE5224" i="1"/>
  <c r="AB5224" i="1"/>
  <c r="Y5224" i="1"/>
  <c r="T5224" i="1"/>
  <c r="Q5224" i="1"/>
  <c r="N5224" i="1"/>
  <c r="BA5223" i="1"/>
  <c r="AV5223" i="1"/>
  <c r="AQ5223" i="1"/>
  <c r="AN5223" i="1"/>
  <c r="AK5223" i="1"/>
  <c r="AE5223" i="1"/>
  <c r="AB5223" i="1"/>
  <c r="Y5223" i="1"/>
  <c r="T5223" i="1"/>
  <c r="Q5223" i="1"/>
  <c r="N5223" i="1"/>
  <c r="BA5222" i="1"/>
  <c r="AV5222" i="1"/>
  <c r="AQ5222" i="1"/>
  <c r="AN5222" i="1"/>
  <c r="AK5222" i="1"/>
  <c r="AE5222" i="1"/>
  <c r="AB5222" i="1"/>
  <c r="Y5222" i="1"/>
  <c r="T5222" i="1"/>
  <c r="Q5222" i="1"/>
  <c r="N5222" i="1"/>
  <c r="BA5221" i="1"/>
  <c r="AV5221" i="1"/>
  <c r="AQ5221" i="1"/>
  <c r="AN5221" i="1"/>
  <c r="AK5221" i="1"/>
  <c r="AE5221" i="1"/>
  <c r="AB5221" i="1"/>
  <c r="Y5221" i="1"/>
  <c r="T5221" i="1"/>
  <c r="Q5221" i="1"/>
  <c r="N5221" i="1"/>
  <c r="BA5220" i="1"/>
  <c r="AV5220" i="1"/>
  <c r="AQ5220" i="1"/>
  <c r="AN5220" i="1"/>
  <c r="AK5220" i="1"/>
  <c r="AE5220" i="1"/>
  <c r="AB5220" i="1"/>
  <c r="Y5220" i="1"/>
  <c r="T5220" i="1"/>
  <c r="Q5220" i="1"/>
  <c r="N5220" i="1"/>
  <c r="BA5219" i="1"/>
  <c r="AV5219" i="1"/>
  <c r="AQ5219" i="1"/>
  <c r="AN5219" i="1"/>
  <c r="AK5219" i="1"/>
  <c r="AE5219" i="1"/>
  <c r="AB5219" i="1"/>
  <c r="Y5219" i="1"/>
  <c r="T5219" i="1"/>
  <c r="Q5219" i="1"/>
  <c r="N5219" i="1"/>
  <c r="BA5218" i="1"/>
  <c r="AV5218" i="1"/>
  <c r="AQ5218" i="1"/>
  <c r="AN5218" i="1"/>
  <c r="AK5218" i="1"/>
  <c r="AE5218" i="1"/>
  <c r="AB5218" i="1"/>
  <c r="Y5218" i="1"/>
  <c r="T5218" i="1"/>
  <c r="Q5218" i="1"/>
  <c r="N5218" i="1"/>
  <c r="BA5217" i="1"/>
  <c r="AV5217" i="1"/>
  <c r="AQ5217" i="1"/>
  <c r="AN5217" i="1"/>
  <c r="AK5217" i="1"/>
  <c r="AE5217" i="1"/>
  <c r="AB5217" i="1"/>
  <c r="Y5217" i="1"/>
  <c r="T5217" i="1"/>
  <c r="Q5217" i="1"/>
  <c r="N5217" i="1"/>
  <c r="BA5216" i="1"/>
  <c r="AV5216" i="1"/>
  <c r="AQ5216" i="1"/>
  <c r="AN5216" i="1"/>
  <c r="AK5216" i="1"/>
  <c r="AE5216" i="1"/>
  <c r="AB5216" i="1"/>
  <c r="Y5216" i="1"/>
  <c r="T5216" i="1"/>
  <c r="Q5216" i="1"/>
  <c r="N5216" i="1"/>
  <c r="BA5215" i="1"/>
  <c r="AV5215" i="1"/>
  <c r="AQ5215" i="1"/>
  <c r="AN5215" i="1"/>
  <c r="AK5215" i="1"/>
  <c r="AE5215" i="1"/>
  <c r="AB5215" i="1"/>
  <c r="Y5215" i="1"/>
  <c r="T5215" i="1"/>
  <c r="Q5215" i="1"/>
  <c r="N5215" i="1"/>
  <c r="BA5214" i="1"/>
  <c r="AV5214" i="1"/>
  <c r="AQ5214" i="1"/>
  <c r="AN5214" i="1"/>
  <c r="AK5214" i="1"/>
  <c r="AE5214" i="1"/>
  <c r="AB5214" i="1"/>
  <c r="Y5214" i="1"/>
  <c r="T5214" i="1"/>
  <c r="Q5214" i="1"/>
  <c r="N5214" i="1"/>
  <c r="BA5213" i="1"/>
  <c r="AV5213" i="1"/>
  <c r="AQ5213" i="1"/>
  <c r="AN5213" i="1"/>
  <c r="AK5213" i="1"/>
  <c r="AE5213" i="1"/>
  <c r="AB5213" i="1"/>
  <c r="Y5213" i="1"/>
  <c r="T5213" i="1"/>
  <c r="Q5213" i="1"/>
  <c r="N5213" i="1"/>
  <c r="BA5212" i="1"/>
  <c r="AV5212" i="1"/>
  <c r="AQ5212" i="1"/>
  <c r="AN5212" i="1"/>
  <c r="AK5212" i="1"/>
  <c r="AE5212" i="1"/>
  <c r="AB5212" i="1"/>
  <c r="Y5212" i="1"/>
  <c r="T5212" i="1"/>
  <c r="Q5212" i="1"/>
  <c r="N5212" i="1"/>
  <c r="BA5211" i="1"/>
  <c r="AV5211" i="1"/>
  <c r="AQ5211" i="1"/>
  <c r="AN5211" i="1"/>
  <c r="AK5211" i="1"/>
  <c r="AE5211" i="1"/>
  <c r="AB5211" i="1"/>
  <c r="Y5211" i="1"/>
  <c r="T5211" i="1"/>
  <c r="Q5211" i="1"/>
  <c r="N5211" i="1"/>
  <c r="BA5210" i="1"/>
  <c r="AV5210" i="1"/>
  <c r="AQ5210" i="1"/>
  <c r="AN5210" i="1"/>
  <c r="AK5210" i="1"/>
  <c r="AE5210" i="1"/>
  <c r="AB5210" i="1"/>
  <c r="Y5210" i="1"/>
  <c r="T5210" i="1"/>
  <c r="Q5210" i="1"/>
  <c r="N5210" i="1"/>
  <c r="BA5209" i="1"/>
  <c r="AV5209" i="1"/>
  <c r="AQ5209" i="1"/>
  <c r="AN5209" i="1"/>
  <c r="AK5209" i="1"/>
  <c r="AE5209" i="1"/>
  <c r="AB5209" i="1"/>
  <c r="Y5209" i="1"/>
  <c r="T5209" i="1"/>
  <c r="Q5209" i="1"/>
  <c r="N5209" i="1"/>
  <c r="BA5208" i="1"/>
  <c r="AV5208" i="1"/>
  <c r="AQ5208" i="1"/>
  <c r="AN5208" i="1"/>
  <c r="AK5208" i="1"/>
  <c r="AE5208" i="1"/>
  <c r="AB5208" i="1"/>
  <c r="Y5208" i="1"/>
  <c r="T5208" i="1"/>
  <c r="Q5208" i="1"/>
  <c r="N5208" i="1"/>
  <c r="BA5207" i="1"/>
  <c r="AV5207" i="1"/>
  <c r="AQ5207" i="1"/>
  <c r="AN5207" i="1"/>
  <c r="AK5207" i="1"/>
  <c r="AE5207" i="1"/>
  <c r="AB5207" i="1"/>
  <c r="Y5207" i="1"/>
  <c r="T5207" i="1"/>
  <c r="Q5207" i="1"/>
  <c r="N5207" i="1"/>
  <c r="BA5206" i="1"/>
  <c r="AV5206" i="1"/>
  <c r="AQ5206" i="1"/>
  <c r="AN5206" i="1"/>
  <c r="AK5206" i="1"/>
  <c r="AE5206" i="1"/>
  <c r="AB5206" i="1"/>
  <c r="Y5206" i="1"/>
  <c r="T5206" i="1"/>
  <c r="Q5206" i="1"/>
  <c r="N5206" i="1"/>
  <c r="BA5205" i="1"/>
  <c r="AV5205" i="1"/>
  <c r="AQ5205" i="1"/>
  <c r="AN5205" i="1"/>
  <c r="AK5205" i="1"/>
  <c r="AE5205" i="1"/>
  <c r="AB5205" i="1"/>
  <c r="Y5205" i="1"/>
  <c r="T5205" i="1"/>
  <c r="Q5205" i="1"/>
  <c r="N5205" i="1"/>
  <c r="BA5204" i="1"/>
  <c r="AV5204" i="1"/>
  <c r="AQ5204" i="1"/>
  <c r="AN5204" i="1"/>
  <c r="AK5204" i="1"/>
  <c r="AE5204" i="1"/>
  <c r="AB5204" i="1"/>
  <c r="Y5204" i="1"/>
  <c r="T5204" i="1"/>
  <c r="Q5204" i="1"/>
  <c r="N5204" i="1"/>
  <c r="BA5203" i="1"/>
  <c r="AV5203" i="1"/>
  <c r="AQ5203" i="1"/>
  <c r="AN5203" i="1"/>
  <c r="AK5203" i="1"/>
  <c r="AE5203" i="1"/>
  <c r="AB5203" i="1"/>
  <c r="Y5203" i="1"/>
  <c r="T5203" i="1"/>
  <c r="Q5203" i="1"/>
  <c r="N5203" i="1"/>
  <c r="BA5202" i="1"/>
  <c r="AV5202" i="1"/>
  <c r="AQ5202" i="1"/>
  <c r="AN5202" i="1"/>
  <c r="AK5202" i="1"/>
  <c r="AE5202" i="1"/>
  <c r="AB5202" i="1"/>
  <c r="Y5202" i="1"/>
  <c r="T5202" i="1"/>
  <c r="Q5202" i="1"/>
  <c r="N5202" i="1"/>
  <c r="BA5201" i="1"/>
  <c r="AV5201" i="1"/>
  <c r="AQ5201" i="1"/>
  <c r="AN5201" i="1"/>
  <c r="AK5201" i="1"/>
  <c r="AE5201" i="1"/>
  <c r="AB5201" i="1"/>
  <c r="Y5201" i="1"/>
  <c r="T5201" i="1"/>
  <c r="Q5201" i="1"/>
  <c r="N5201" i="1"/>
  <c r="BA5200" i="1"/>
  <c r="AV5200" i="1"/>
  <c r="AQ5200" i="1"/>
  <c r="AN5200" i="1"/>
  <c r="AK5200" i="1"/>
  <c r="AE5200" i="1"/>
  <c r="AB5200" i="1"/>
  <c r="Y5200" i="1"/>
  <c r="T5200" i="1"/>
  <c r="Q5200" i="1"/>
  <c r="N5200" i="1"/>
  <c r="BA5199" i="1"/>
  <c r="AV5199" i="1"/>
  <c r="AQ5199" i="1"/>
  <c r="AN5199" i="1"/>
  <c r="AK5199" i="1"/>
  <c r="AE5199" i="1"/>
  <c r="AB5199" i="1"/>
  <c r="Y5199" i="1"/>
  <c r="T5199" i="1"/>
  <c r="Q5199" i="1"/>
  <c r="N5199" i="1"/>
  <c r="BA5198" i="1"/>
  <c r="AV5198" i="1"/>
  <c r="AQ5198" i="1"/>
  <c r="AN5198" i="1"/>
  <c r="AK5198" i="1"/>
  <c r="AE5198" i="1"/>
  <c r="AB5198" i="1"/>
  <c r="Y5198" i="1"/>
  <c r="T5198" i="1"/>
  <c r="Q5198" i="1"/>
  <c r="N5198" i="1"/>
  <c r="BA5197" i="1"/>
  <c r="AV5197" i="1"/>
  <c r="AQ5197" i="1"/>
  <c r="AN5197" i="1"/>
  <c r="AK5197" i="1"/>
  <c r="AE5197" i="1"/>
  <c r="AB5197" i="1"/>
  <c r="Y5197" i="1"/>
  <c r="T5197" i="1"/>
  <c r="Q5197" i="1"/>
  <c r="N5197" i="1"/>
  <c r="BA5196" i="1"/>
  <c r="AV5196" i="1"/>
  <c r="AQ5196" i="1"/>
  <c r="AN5196" i="1"/>
  <c r="AK5196" i="1"/>
  <c r="AE5196" i="1"/>
  <c r="AB5196" i="1"/>
  <c r="Y5196" i="1"/>
  <c r="T5196" i="1"/>
  <c r="Q5196" i="1"/>
  <c r="N5196" i="1"/>
  <c r="BA5195" i="1"/>
  <c r="AV5195" i="1"/>
  <c r="AQ5195" i="1"/>
  <c r="AN5195" i="1"/>
  <c r="AK5195" i="1"/>
  <c r="AE5195" i="1"/>
  <c r="AB5195" i="1"/>
  <c r="Y5195" i="1"/>
  <c r="T5195" i="1"/>
  <c r="Q5195" i="1"/>
  <c r="N5195" i="1"/>
  <c r="BA5194" i="1"/>
  <c r="AV5194" i="1"/>
  <c r="AQ5194" i="1"/>
  <c r="AN5194" i="1"/>
  <c r="AK5194" i="1"/>
  <c r="AE5194" i="1"/>
  <c r="AB5194" i="1"/>
  <c r="Y5194" i="1"/>
  <c r="T5194" i="1"/>
  <c r="Q5194" i="1"/>
  <c r="N5194" i="1"/>
  <c r="BA5193" i="1"/>
  <c r="AV5193" i="1"/>
  <c r="AQ5193" i="1"/>
  <c r="AN5193" i="1"/>
  <c r="AK5193" i="1"/>
  <c r="AE5193" i="1"/>
  <c r="AB5193" i="1"/>
  <c r="Y5193" i="1"/>
  <c r="T5193" i="1"/>
  <c r="Q5193" i="1"/>
  <c r="N5193" i="1"/>
  <c r="BA5192" i="1"/>
  <c r="AV5192" i="1"/>
  <c r="AQ5192" i="1"/>
  <c r="AN5192" i="1"/>
  <c r="AK5192" i="1"/>
  <c r="AE5192" i="1"/>
  <c r="AB5192" i="1"/>
  <c r="Y5192" i="1"/>
  <c r="T5192" i="1"/>
  <c r="Q5192" i="1"/>
  <c r="N5192" i="1"/>
  <c r="BA5191" i="1"/>
  <c r="AV5191" i="1"/>
  <c r="AQ5191" i="1"/>
  <c r="AN5191" i="1"/>
  <c r="AK5191" i="1"/>
  <c r="AE5191" i="1"/>
  <c r="AB5191" i="1"/>
  <c r="Y5191" i="1"/>
  <c r="T5191" i="1"/>
  <c r="Q5191" i="1"/>
  <c r="N5191" i="1"/>
  <c r="BA5190" i="1"/>
  <c r="AV5190" i="1"/>
  <c r="AQ5190" i="1"/>
  <c r="AN5190" i="1"/>
  <c r="AK5190" i="1"/>
  <c r="AE5190" i="1"/>
  <c r="AB5190" i="1"/>
  <c r="Y5190" i="1"/>
  <c r="T5190" i="1"/>
  <c r="Q5190" i="1"/>
  <c r="N5190" i="1"/>
  <c r="BA5189" i="1"/>
  <c r="AV5189" i="1"/>
  <c r="AQ5189" i="1"/>
  <c r="AN5189" i="1"/>
  <c r="AK5189" i="1"/>
  <c r="AE5189" i="1"/>
  <c r="AB5189" i="1"/>
  <c r="Y5189" i="1"/>
  <c r="T5189" i="1"/>
  <c r="Q5189" i="1"/>
  <c r="N5189" i="1"/>
  <c r="BA5188" i="1"/>
  <c r="AV5188" i="1"/>
  <c r="AQ5188" i="1"/>
  <c r="AN5188" i="1"/>
  <c r="AK5188" i="1"/>
  <c r="AE5188" i="1"/>
  <c r="AB5188" i="1"/>
  <c r="Y5188" i="1"/>
  <c r="T5188" i="1"/>
  <c r="Q5188" i="1"/>
  <c r="N5188" i="1"/>
  <c r="BA5187" i="1"/>
  <c r="AV5187" i="1"/>
  <c r="AQ5187" i="1"/>
  <c r="AN5187" i="1"/>
  <c r="AK5187" i="1"/>
  <c r="AE5187" i="1"/>
  <c r="AB5187" i="1"/>
  <c r="Y5187" i="1"/>
  <c r="T5187" i="1"/>
  <c r="Q5187" i="1"/>
  <c r="N5187" i="1"/>
  <c r="BA5186" i="1"/>
  <c r="AV5186" i="1"/>
  <c r="AQ5186" i="1"/>
  <c r="AN5186" i="1"/>
  <c r="AK5186" i="1"/>
  <c r="AE5186" i="1"/>
  <c r="AB5186" i="1"/>
  <c r="Y5186" i="1"/>
  <c r="T5186" i="1"/>
  <c r="Q5186" i="1"/>
  <c r="N5186" i="1"/>
  <c r="BA5185" i="1"/>
  <c r="AV5185" i="1"/>
  <c r="AQ5185" i="1"/>
  <c r="AN5185" i="1"/>
  <c r="AK5185" i="1"/>
  <c r="AE5185" i="1"/>
  <c r="AB5185" i="1"/>
  <c r="Y5185" i="1"/>
  <c r="T5185" i="1"/>
  <c r="Q5185" i="1"/>
  <c r="N5185" i="1"/>
  <c r="BA5184" i="1"/>
  <c r="AV5184" i="1"/>
  <c r="AQ5184" i="1"/>
  <c r="AN5184" i="1"/>
  <c r="AK5184" i="1"/>
  <c r="AE5184" i="1"/>
  <c r="AB5184" i="1"/>
  <c r="Y5184" i="1"/>
  <c r="T5184" i="1"/>
  <c r="Q5184" i="1"/>
  <c r="N5184" i="1"/>
  <c r="BA5183" i="1"/>
  <c r="AV5183" i="1"/>
  <c r="AQ5183" i="1"/>
  <c r="AN5183" i="1"/>
  <c r="AK5183" i="1"/>
  <c r="AE5183" i="1"/>
  <c r="AB5183" i="1"/>
  <c r="Y5183" i="1"/>
  <c r="T5183" i="1"/>
  <c r="Q5183" i="1"/>
  <c r="N5183" i="1"/>
  <c r="BA5182" i="1"/>
  <c r="AV5182" i="1"/>
  <c r="AQ5182" i="1"/>
  <c r="AN5182" i="1"/>
  <c r="AK5182" i="1"/>
  <c r="AE5182" i="1"/>
  <c r="AB5182" i="1"/>
  <c r="Y5182" i="1"/>
  <c r="T5182" i="1"/>
  <c r="Q5182" i="1"/>
  <c r="N5182" i="1"/>
  <c r="BA5181" i="1"/>
  <c r="AV5181" i="1"/>
  <c r="AQ5181" i="1"/>
  <c r="AN5181" i="1"/>
  <c r="AK5181" i="1"/>
  <c r="AE5181" i="1"/>
  <c r="AB5181" i="1"/>
  <c r="Y5181" i="1"/>
  <c r="T5181" i="1"/>
  <c r="Q5181" i="1"/>
  <c r="N5181" i="1"/>
  <c r="BA5180" i="1"/>
  <c r="AV5180" i="1"/>
  <c r="AQ5180" i="1"/>
  <c r="AN5180" i="1"/>
  <c r="AK5180" i="1"/>
  <c r="AE5180" i="1"/>
  <c r="AB5180" i="1"/>
  <c r="Y5180" i="1"/>
  <c r="T5180" i="1"/>
  <c r="Q5180" i="1"/>
  <c r="N5180" i="1"/>
  <c r="BA5179" i="1"/>
  <c r="AV5179" i="1"/>
  <c r="AQ5179" i="1"/>
  <c r="AN5179" i="1"/>
  <c r="AK5179" i="1"/>
  <c r="AE5179" i="1"/>
  <c r="AB5179" i="1"/>
  <c r="Y5179" i="1"/>
  <c r="T5179" i="1"/>
  <c r="Q5179" i="1"/>
  <c r="N5179" i="1"/>
  <c r="BA5178" i="1"/>
  <c r="AV5178" i="1"/>
  <c r="AQ5178" i="1"/>
  <c r="AN5178" i="1"/>
  <c r="AK5178" i="1"/>
  <c r="AE5178" i="1"/>
  <c r="AB5178" i="1"/>
  <c r="Y5178" i="1"/>
  <c r="T5178" i="1"/>
  <c r="Q5178" i="1"/>
  <c r="N5178" i="1"/>
  <c r="BA5177" i="1"/>
  <c r="AV5177" i="1"/>
  <c r="AQ5177" i="1"/>
  <c r="AN5177" i="1"/>
  <c r="AK5177" i="1"/>
  <c r="AE5177" i="1"/>
  <c r="AB5177" i="1"/>
  <c r="Y5177" i="1"/>
  <c r="T5177" i="1"/>
  <c r="Q5177" i="1"/>
  <c r="N5177" i="1"/>
  <c r="BA5176" i="1"/>
  <c r="AV5176" i="1"/>
  <c r="AQ5176" i="1"/>
  <c r="AN5176" i="1"/>
  <c r="AK5176" i="1"/>
  <c r="AE5176" i="1"/>
  <c r="AB5176" i="1"/>
  <c r="Y5176" i="1"/>
  <c r="T5176" i="1"/>
  <c r="Q5176" i="1"/>
  <c r="N5176" i="1"/>
  <c r="BA5175" i="1"/>
  <c r="AV5175" i="1"/>
  <c r="AQ5175" i="1"/>
  <c r="AN5175" i="1"/>
  <c r="AK5175" i="1"/>
  <c r="AE5175" i="1"/>
  <c r="AB5175" i="1"/>
  <c r="Y5175" i="1"/>
  <c r="T5175" i="1"/>
  <c r="Q5175" i="1"/>
  <c r="N5175" i="1"/>
  <c r="BA5174" i="1"/>
  <c r="AV5174" i="1"/>
  <c r="AQ5174" i="1"/>
  <c r="AN5174" i="1"/>
  <c r="AK5174" i="1"/>
  <c r="AE5174" i="1"/>
  <c r="AB5174" i="1"/>
  <c r="Y5174" i="1"/>
  <c r="T5174" i="1"/>
  <c r="Q5174" i="1"/>
  <c r="N5174" i="1"/>
  <c r="BA5173" i="1"/>
  <c r="AV5173" i="1"/>
  <c r="AQ5173" i="1"/>
  <c r="AN5173" i="1"/>
  <c r="AK5173" i="1"/>
  <c r="AE5173" i="1"/>
  <c r="AB5173" i="1"/>
  <c r="Y5173" i="1"/>
  <c r="T5173" i="1"/>
  <c r="Q5173" i="1"/>
  <c r="N5173" i="1"/>
  <c r="BA5172" i="1"/>
  <c r="AV5172" i="1"/>
  <c r="AQ5172" i="1"/>
  <c r="AN5172" i="1"/>
  <c r="AK5172" i="1"/>
  <c r="AE5172" i="1"/>
  <c r="AB5172" i="1"/>
  <c r="Y5172" i="1"/>
  <c r="T5172" i="1"/>
  <c r="Q5172" i="1"/>
  <c r="N5172" i="1"/>
  <c r="BA5171" i="1"/>
  <c r="AV5171" i="1"/>
  <c r="AQ5171" i="1"/>
  <c r="AN5171" i="1"/>
  <c r="AK5171" i="1"/>
  <c r="AE5171" i="1"/>
  <c r="AB5171" i="1"/>
  <c r="Y5171" i="1"/>
  <c r="T5171" i="1"/>
  <c r="Q5171" i="1"/>
  <c r="N5171" i="1"/>
  <c r="BA5170" i="1"/>
  <c r="AV5170" i="1"/>
  <c r="AQ5170" i="1"/>
  <c r="AN5170" i="1"/>
  <c r="AK5170" i="1"/>
  <c r="AE5170" i="1"/>
  <c r="AB5170" i="1"/>
  <c r="Y5170" i="1"/>
  <c r="T5170" i="1"/>
  <c r="Q5170" i="1"/>
  <c r="N5170" i="1"/>
  <c r="BA5169" i="1"/>
  <c r="AV5169" i="1"/>
  <c r="AQ5169" i="1"/>
  <c r="AN5169" i="1"/>
  <c r="AK5169" i="1"/>
  <c r="AE5169" i="1"/>
  <c r="AB5169" i="1"/>
  <c r="Y5169" i="1"/>
  <c r="T5169" i="1"/>
  <c r="Q5169" i="1"/>
  <c r="N5169" i="1"/>
  <c r="BA5168" i="1"/>
  <c r="AV5168" i="1"/>
  <c r="AQ5168" i="1"/>
  <c r="AN5168" i="1"/>
  <c r="AK5168" i="1"/>
  <c r="AE5168" i="1"/>
  <c r="AB5168" i="1"/>
  <c r="Y5168" i="1"/>
  <c r="T5168" i="1"/>
  <c r="Q5168" i="1"/>
  <c r="N5168" i="1"/>
  <c r="BA5167" i="1"/>
  <c r="AV5167" i="1"/>
  <c r="AQ5167" i="1"/>
  <c r="AN5167" i="1"/>
  <c r="AK5167" i="1"/>
  <c r="AE5167" i="1"/>
  <c r="AB5167" i="1"/>
  <c r="Y5167" i="1"/>
  <c r="T5167" i="1"/>
  <c r="Q5167" i="1"/>
  <c r="N5167" i="1"/>
  <c r="BA5166" i="1"/>
  <c r="AV5166" i="1"/>
  <c r="AQ5166" i="1"/>
  <c r="AN5166" i="1"/>
  <c r="AK5166" i="1"/>
  <c r="AE5166" i="1"/>
  <c r="AB5166" i="1"/>
  <c r="Y5166" i="1"/>
  <c r="T5166" i="1"/>
  <c r="Q5166" i="1"/>
  <c r="N5166" i="1"/>
  <c r="BA5165" i="1"/>
  <c r="AV5165" i="1"/>
  <c r="AQ5165" i="1"/>
  <c r="AN5165" i="1"/>
  <c r="AK5165" i="1"/>
  <c r="AE5165" i="1"/>
  <c r="AB5165" i="1"/>
  <c r="Y5165" i="1"/>
  <c r="T5165" i="1"/>
  <c r="Q5165" i="1"/>
  <c r="N5165" i="1"/>
  <c r="BA5164" i="1"/>
  <c r="AV5164" i="1"/>
  <c r="AQ5164" i="1"/>
  <c r="AN5164" i="1"/>
  <c r="AK5164" i="1"/>
  <c r="AE5164" i="1"/>
  <c r="AB5164" i="1"/>
  <c r="Y5164" i="1"/>
  <c r="T5164" i="1"/>
  <c r="Q5164" i="1"/>
  <c r="N5164" i="1"/>
  <c r="BA5163" i="1"/>
  <c r="AV5163" i="1"/>
  <c r="AQ5163" i="1"/>
  <c r="AN5163" i="1"/>
  <c r="AK5163" i="1"/>
  <c r="AE5163" i="1"/>
  <c r="AB5163" i="1"/>
  <c r="Y5163" i="1"/>
  <c r="T5163" i="1"/>
  <c r="Q5163" i="1"/>
  <c r="N5163" i="1"/>
  <c r="BA5162" i="1"/>
  <c r="AV5162" i="1"/>
  <c r="AQ5162" i="1"/>
  <c r="AN5162" i="1"/>
  <c r="AK5162" i="1"/>
  <c r="AE5162" i="1"/>
  <c r="AB5162" i="1"/>
  <c r="Y5162" i="1"/>
  <c r="T5162" i="1"/>
  <c r="Q5162" i="1"/>
  <c r="N5162" i="1"/>
  <c r="BA5161" i="1"/>
  <c r="AV5161" i="1"/>
  <c r="AQ5161" i="1"/>
  <c r="AN5161" i="1"/>
  <c r="AK5161" i="1"/>
  <c r="AE5161" i="1"/>
  <c r="AB5161" i="1"/>
  <c r="Y5161" i="1"/>
  <c r="T5161" i="1"/>
  <c r="Q5161" i="1"/>
  <c r="N5161" i="1"/>
  <c r="BA5160" i="1"/>
  <c r="AV5160" i="1"/>
  <c r="AQ5160" i="1"/>
  <c r="AN5160" i="1"/>
  <c r="AK5160" i="1"/>
  <c r="AE5160" i="1"/>
  <c r="AB5160" i="1"/>
  <c r="Y5160" i="1"/>
  <c r="T5160" i="1"/>
  <c r="Q5160" i="1"/>
  <c r="N5160" i="1"/>
  <c r="BA5159" i="1"/>
  <c r="AV5159" i="1"/>
  <c r="AQ5159" i="1"/>
  <c r="AN5159" i="1"/>
  <c r="AK5159" i="1"/>
  <c r="AE5159" i="1"/>
  <c r="AB5159" i="1"/>
  <c r="Y5159" i="1"/>
  <c r="T5159" i="1"/>
  <c r="Q5159" i="1"/>
  <c r="N5159" i="1"/>
  <c r="BA5158" i="1"/>
  <c r="AV5158" i="1"/>
  <c r="AQ5158" i="1"/>
  <c r="AN5158" i="1"/>
  <c r="AK5158" i="1"/>
  <c r="AE5158" i="1"/>
  <c r="AB5158" i="1"/>
  <c r="Y5158" i="1"/>
  <c r="T5158" i="1"/>
  <c r="Q5158" i="1"/>
  <c r="N5158" i="1"/>
  <c r="BA5157" i="1"/>
  <c r="AV5157" i="1"/>
  <c r="AQ5157" i="1"/>
  <c r="AN5157" i="1"/>
  <c r="AK5157" i="1"/>
  <c r="AE5157" i="1"/>
  <c r="AB5157" i="1"/>
  <c r="Y5157" i="1"/>
  <c r="T5157" i="1"/>
  <c r="Q5157" i="1"/>
  <c r="N5157" i="1"/>
  <c r="BA5156" i="1"/>
  <c r="AV5156" i="1"/>
  <c r="AQ5156" i="1"/>
  <c r="AN5156" i="1"/>
  <c r="AK5156" i="1"/>
  <c r="AE5156" i="1"/>
  <c r="AB5156" i="1"/>
  <c r="Y5156" i="1"/>
  <c r="T5156" i="1"/>
  <c r="Q5156" i="1"/>
  <c r="N5156" i="1"/>
  <c r="BA5155" i="1"/>
  <c r="AV5155" i="1"/>
  <c r="AQ5155" i="1"/>
  <c r="AN5155" i="1"/>
  <c r="AK5155" i="1"/>
  <c r="AE5155" i="1"/>
  <c r="AB5155" i="1"/>
  <c r="Y5155" i="1"/>
  <c r="T5155" i="1"/>
  <c r="Q5155" i="1"/>
  <c r="N5155" i="1"/>
  <c r="BA5154" i="1"/>
  <c r="AV5154" i="1"/>
  <c r="AQ5154" i="1"/>
  <c r="AN5154" i="1"/>
  <c r="AK5154" i="1"/>
  <c r="AE5154" i="1"/>
  <c r="AB5154" i="1"/>
  <c r="Y5154" i="1"/>
  <c r="T5154" i="1"/>
  <c r="Q5154" i="1"/>
  <c r="N5154" i="1"/>
  <c r="BA5153" i="1"/>
  <c r="AV5153" i="1"/>
  <c r="AQ5153" i="1"/>
  <c r="AN5153" i="1"/>
  <c r="AK5153" i="1"/>
  <c r="AE5153" i="1"/>
  <c r="AB5153" i="1"/>
  <c r="Y5153" i="1"/>
  <c r="T5153" i="1"/>
  <c r="Q5153" i="1"/>
  <c r="N5153" i="1"/>
  <c r="BA5152" i="1"/>
  <c r="AV5152" i="1"/>
  <c r="AQ5152" i="1"/>
  <c r="AN5152" i="1"/>
  <c r="AK5152" i="1"/>
  <c r="AE5152" i="1"/>
  <c r="AB5152" i="1"/>
  <c r="Y5152" i="1"/>
  <c r="T5152" i="1"/>
  <c r="Q5152" i="1"/>
  <c r="N5152" i="1"/>
  <c r="BA5151" i="1"/>
  <c r="AV5151" i="1"/>
  <c r="AQ5151" i="1"/>
  <c r="AN5151" i="1"/>
  <c r="AK5151" i="1"/>
  <c r="AE5151" i="1"/>
  <c r="AB5151" i="1"/>
  <c r="Y5151" i="1"/>
  <c r="T5151" i="1"/>
  <c r="Q5151" i="1"/>
  <c r="N5151" i="1"/>
  <c r="BA5150" i="1"/>
  <c r="AV5150" i="1"/>
  <c r="AQ5150" i="1"/>
  <c r="AN5150" i="1"/>
  <c r="AK5150" i="1"/>
  <c r="AE5150" i="1"/>
  <c r="AB5150" i="1"/>
  <c r="Y5150" i="1"/>
  <c r="T5150" i="1"/>
  <c r="Q5150" i="1"/>
  <c r="N5150" i="1"/>
  <c r="BA5149" i="1"/>
  <c r="AV5149" i="1"/>
  <c r="AQ5149" i="1"/>
  <c r="AN5149" i="1"/>
  <c r="AK5149" i="1"/>
  <c r="AE5149" i="1"/>
  <c r="AB5149" i="1"/>
  <c r="Y5149" i="1"/>
  <c r="T5149" i="1"/>
  <c r="Q5149" i="1"/>
  <c r="N5149" i="1"/>
  <c r="BA5148" i="1"/>
  <c r="AV5148" i="1"/>
  <c r="AQ5148" i="1"/>
  <c r="AN5148" i="1"/>
  <c r="AK5148" i="1"/>
  <c r="AE5148" i="1"/>
  <c r="AB5148" i="1"/>
  <c r="Y5148" i="1"/>
  <c r="T5148" i="1"/>
  <c r="Q5148" i="1"/>
  <c r="N5148" i="1"/>
  <c r="BA5147" i="1"/>
  <c r="AV5147" i="1"/>
  <c r="AQ5147" i="1"/>
  <c r="AN5147" i="1"/>
  <c r="AK5147" i="1"/>
  <c r="AE5147" i="1"/>
  <c r="AB5147" i="1"/>
  <c r="Y5147" i="1"/>
  <c r="T5147" i="1"/>
  <c r="Q5147" i="1"/>
  <c r="N5147" i="1"/>
  <c r="BA5146" i="1"/>
  <c r="AV5146" i="1"/>
  <c r="AQ5146" i="1"/>
  <c r="AN5146" i="1"/>
  <c r="AK5146" i="1"/>
  <c r="AE5146" i="1"/>
  <c r="AB5146" i="1"/>
  <c r="Y5146" i="1"/>
  <c r="T5146" i="1"/>
  <c r="Q5146" i="1"/>
  <c r="N5146" i="1"/>
  <c r="BA5145" i="1"/>
  <c r="AV5145" i="1"/>
  <c r="AQ5145" i="1"/>
  <c r="AN5145" i="1"/>
  <c r="AK5145" i="1"/>
  <c r="AE5145" i="1"/>
  <c r="AB5145" i="1"/>
  <c r="Y5145" i="1"/>
  <c r="T5145" i="1"/>
  <c r="Q5145" i="1"/>
  <c r="N5145" i="1"/>
  <c r="BA5144" i="1"/>
  <c r="AV5144" i="1"/>
  <c r="AQ5144" i="1"/>
  <c r="AN5144" i="1"/>
  <c r="AK5144" i="1"/>
  <c r="AE5144" i="1"/>
  <c r="AB5144" i="1"/>
  <c r="Y5144" i="1"/>
  <c r="T5144" i="1"/>
  <c r="Q5144" i="1"/>
  <c r="N5144" i="1"/>
  <c r="BA5143" i="1"/>
  <c r="AV5143" i="1"/>
  <c r="AQ5143" i="1"/>
  <c r="AN5143" i="1"/>
  <c r="AK5143" i="1"/>
  <c r="AE5143" i="1"/>
  <c r="AB5143" i="1"/>
  <c r="Y5143" i="1"/>
  <c r="T5143" i="1"/>
  <c r="Q5143" i="1"/>
  <c r="N5143" i="1"/>
  <c r="BA5142" i="1"/>
  <c r="AV5142" i="1"/>
  <c r="AQ5142" i="1"/>
  <c r="AN5142" i="1"/>
  <c r="AK5142" i="1"/>
  <c r="AE5142" i="1"/>
  <c r="AB5142" i="1"/>
  <c r="Y5142" i="1"/>
  <c r="T5142" i="1"/>
  <c r="Q5142" i="1"/>
  <c r="N5142" i="1"/>
  <c r="BA5141" i="1"/>
  <c r="AV5141" i="1"/>
  <c r="AQ5141" i="1"/>
  <c r="AN5141" i="1"/>
  <c r="AK5141" i="1"/>
  <c r="AE5141" i="1"/>
  <c r="AB5141" i="1"/>
  <c r="Y5141" i="1"/>
  <c r="T5141" i="1"/>
  <c r="Q5141" i="1"/>
  <c r="N5141" i="1"/>
  <c r="BA5140" i="1"/>
  <c r="AV5140" i="1"/>
  <c r="AQ5140" i="1"/>
  <c r="AN5140" i="1"/>
  <c r="AK5140" i="1"/>
  <c r="AE5140" i="1"/>
  <c r="AB5140" i="1"/>
  <c r="Y5140" i="1"/>
  <c r="T5140" i="1"/>
  <c r="Q5140" i="1"/>
  <c r="N5140" i="1"/>
  <c r="BA5139" i="1"/>
  <c r="AV5139" i="1"/>
  <c r="AQ5139" i="1"/>
  <c r="AN5139" i="1"/>
  <c r="AK5139" i="1"/>
  <c r="AE5139" i="1"/>
  <c r="AB5139" i="1"/>
  <c r="Y5139" i="1"/>
  <c r="T5139" i="1"/>
  <c r="Q5139" i="1"/>
  <c r="N5139" i="1"/>
  <c r="BA5138" i="1"/>
  <c r="AV5138" i="1"/>
  <c r="AQ5138" i="1"/>
  <c r="AN5138" i="1"/>
  <c r="AK5138" i="1"/>
  <c r="AE5138" i="1"/>
  <c r="AB5138" i="1"/>
  <c r="Y5138" i="1"/>
  <c r="T5138" i="1"/>
  <c r="Q5138" i="1"/>
  <c r="N5138" i="1"/>
  <c r="BA5137" i="1"/>
  <c r="AV5137" i="1"/>
  <c r="AQ5137" i="1"/>
  <c r="AN5137" i="1"/>
  <c r="AK5137" i="1"/>
  <c r="AE5137" i="1"/>
  <c r="AB5137" i="1"/>
  <c r="Y5137" i="1"/>
  <c r="T5137" i="1"/>
  <c r="Q5137" i="1"/>
  <c r="N5137" i="1"/>
  <c r="BA5136" i="1"/>
  <c r="AV5136" i="1"/>
  <c r="AQ5136" i="1"/>
  <c r="AN5136" i="1"/>
  <c r="AK5136" i="1"/>
  <c r="AE5136" i="1"/>
  <c r="AB5136" i="1"/>
  <c r="Y5136" i="1"/>
  <c r="T5136" i="1"/>
  <c r="Q5136" i="1"/>
  <c r="N5136" i="1"/>
  <c r="BA5135" i="1"/>
  <c r="AV5135" i="1"/>
  <c r="AQ5135" i="1"/>
  <c r="AN5135" i="1"/>
  <c r="AK5135" i="1"/>
  <c r="AE5135" i="1"/>
  <c r="AB5135" i="1"/>
  <c r="Y5135" i="1"/>
  <c r="T5135" i="1"/>
  <c r="Q5135" i="1"/>
  <c r="N5135" i="1"/>
  <c r="BA5134" i="1"/>
  <c r="AV5134" i="1"/>
  <c r="AQ5134" i="1"/>
  <c r="AN5134" i="1"/>
  <c r="AK5134" i="1"/>
  <c r="AE5134" i="1"/>
  <c r="AB5134" i="1"/>
  <c r="Y5134" i="1"/>
  <c r="T5134" i="1"/>
  <c r="Q5134" i="1"/>
  <c r="N5134" i="1"/>
  <c r="BA5133" i="1"/>
  <c r="AV5133" i="1"/>
  <c r="AQ5133" i="1"/>
  <c r="AN5133" i="1"/>
  <c r="AK5133" i="1"/>
  <c r="AE5133" i="1"/>
  <c r="AB5133" i="1"/>
  <c r="Y5133" i="1"/>
  <c r="T5133" i="1"/>
  <c r="Q5133" i="1"/>
  <c r="N5133" i="1"/>
  <c r="BA5132" i="1"/>
  <c r="AV5132" i="1"/>
  <c r="AQ5132" i="1"/>
  <c r="AN5132" i="1"/>
  <c r="AK5132" i="1"/>
  <c r="AE5132" i="1"/>
  <c r="AB5132" i="1"/>
  <c r="Y5132" i="1"/>
  <c r="T5132" i="1"/>
  <c r="Q5132" i="1"/>
  <c r="N5132" i="1"/>
  <c r="BA5131" i="1"/>
  <c r="AV5131" i="1"/>
  <c r="AQ5131" i="1"/>
  <c r="AN5131" i="1"/>
  <c r="AK5131" i="1"/>
  <c r="AE5131" i="1"/>
  <c r="AB5131" i="1"/>
  <c r="Y5131" i="1"/>
  <c r="T5131" i="1"/>
  <c r="Q5131" i="1"/>
  <c r="N5131" i="1"/>
  <c r="BA5130" i="1"/>
  <c r="AV5130" i="1"/>
  <c r="AQ5130" i="1"/>
  <c r="AN5130" i="1"/>
  <c r="AK5130" i="1"/>
  <c r="AE5130" i="1"/>
  <c r="AB5130" i="1"/>
  <c r="Y5130" i="1"/>
  <c r="T5130" i="1"/>
  <c r="Q5130" i="1"/>
  <c r="N5130" i="1"/>
  <c r="BA5129" i="1"/>
  <c r="AV5129" i="1"/>
  <c r="AQ5129" i="1"/>
  <c r="AN5129" i="1"/>
  <c r="AK5129" i="1"/>
  <c r="AE5129" i="1"/>
  <c r="AB5129" i="1"/>
  <c r="Y5129" i="1"/>
  <c r="T5129" i="1"/>
  <c r="Q5129" i="1"/>
  <c r="N5129" i="1"/>
  <c r="BA5128" i="1"/>
  <c r="AV5128" i="1"/>
  <c r="AQ5128" i="1"/>
  <c r="AN5128" i="1"/>
  <c r="AK5128" i="1"/>
  <c r="AE5128" i="1"/>
  <c r="AB5128" i="1"/>
  <c r="Y5128" i="1"/>
  <c r="T5128" i="1"/>
  <c r="Q5128" i="1"/>
  <c r="N5128" i="1"/>
  <c r="BA5127" i="1"/>
  <c r="AV5127" i="1"/>
  <c r="AQ5127" i="1"/>
  <c r="AN5127" i="1"/>
  <c r="AK5127" i="1"/>
  <c r="AE5127" i="1"/>
  <c r="AB5127" i="1"/>
  <c r="Y5127" i="1"/>
  <c r="T5127" i="1"/>
  <c r="Q5127" i="1"/>
  <c r="N5127" i="1"/>
  <c r="BA5126" i="1"/>
  <c r="AV5126" i="1"/>
  <c r="AQ5126" i="1"/>
  <c r="AN5126" i="1"/>
  <c r="AK5126" i="1"/>
  <c r="AE5126" i="1"/>
  <c r="AB5126" i="1"/>
  <c r="Y5126" i="1"/>
  <c r="T5126" i="1"/>
  <c r="Q5126" i="1"/>
  <c r="N5126" i="1"/>
  <c r="BA5125" i="1"/>
  <c r="AV5125" i="1"/>
  <c r="AQ5125" i="1"/>
  <c r="AN5125" i="1"/>
  <c r="AK5125" i="1"/>
  <c r="AE5125" i="1"/>
  <c r="AB5125" i="1"/>
  <c r="Y5125" i="1"/>
  <c r="T5125" i="1"/>
  <c r="Q5125" i="1"/>
  <c r="N5125" i="1"/>
  <c r="BA5124" i="1"/>
  <c r="AV5124" i="1"/>
  <c r="AQ5124" i="1"/>
  <c r="AN5124" i="1"/>
  <c r="AK5124" i="1"/>
  <c r="AE5124" i="1"/>
  <c r="AB5124" i="1"/>
  <c r="Y5124" i="1"/>
  <c r="T5124" i="1"/>
  <c r="Q5124" i="1"/>
  <c r="N5124" i="1"/>
  <c r="BA5123" i="1"/>
  <c r="AV5123" i="1"/>
  <c r="AQ5123" i="1"/>
  <c r="AN5123" i="1"/>
  <c r="AK5123" i="1"/>
  <c r="AE5123" i="1"/>
  <c r="AB5123" i="1"/>
  <c r="Y5123" i="1"/>
  <c r="T5123" i="1"/>
  <c r="Q5123" i="1"/>
  <c r="N5123" i="1"/>
  <c r="BA5122" i="1"/>
  <c r="AV5122" i="1"/>
  <c r="AQ5122" i="1"/>
  <c r="AN5122" i="1"/>
  <c r="AK5122" i="1"/>
  <c r="AE5122" i="1"/>
  <c r="AB5122" i="1"/>
  <c r="Y5122" i="1"/>
  <c r="T5122" i="1"/>
  <c r="Q5122" i="1"/>
  <c r="N5122" i="1"/>
  <c r="BA5121" i="1"/>
  <c r="AV5121" i="1"/>
  <c r="AQ5121" i="1"/>
  <c r="AN5121" i="1"/>
  <c r="AK5121" i="1"/>
  <c r="AE5121" i="1"/>
  <c r="AB5121" i="1"/>
  <c r="Y5121" i="1"/>
  <c r="T5121" i="1"/>
  <c r="Q5121" i="1"/>
  <c r="N5121" i="1"/>
  <c r="BA5120" i="1"/>
  <c r="AV5120" i="1"/>
  <c r="AQ5120" i="1"/>
  <c r="AN5120" i="1"/>
  <c r="AK5120" i="1"/>
  <c r="AE5120" i="1"/>
  <c r="AB5120" i="1"/>
  <c r="Y5120" i="1"/>
  <c r="T5120" i="1"/>
  <c r="Q5120" i="1"/>
  <c r="N5120" i="1"/>
  <c r="BA5119" i="1"/>
  <c r="AV5119" i="1"/>
  <c r="AQ5119" i="1"/>
  <c r="AN5119" i="1"/>
  <c r="AK5119" i="1"/>
  <c r="AE5119" i="1"/>
  <c r="AB5119" i="1"/>
  <c r="Y5119" i="1"/>
  <c r="T5119" i="1"/>
  <c r="Q5119" i="1"/>
  <c r="N5119" i="1"/>
  <c r="BA5118" i="1"/>
  <c r="AV5118" i="1"/>
  <c r="AQ5118" i="1"/>
  <c r="AN5118" i="1"/>
  <c r="AK5118" i="1"/>
  <c r="AE5118" i="1"/>
  <c r="AB5118" i="1"/>
  <c r="Y5118" i="1"/>
  <c r="T5118" i="1"/>
  <c r="Q5118" i="1"/>
  <c r="N5118" i="1"/>
  <c r="BA5117" i="1"/>
  <c r="AV5117" i="1"/>
  <c r="AQ5117" i="1"/>
  <c r="AN5117" i="1"/>
  <c r="AK5117" i="1"/>
  <c r="AE5117" i="1"/>
  <c r="AB5117" i="1"/>
  <c r="Y5117" i="1"/>
  <c r="T5117" i="1"/>
  <c r="Q5117" i="1"/>
  <c r="N5117" i="1"/>
  <c r="BA5116" i="1"/>
  <c r="AV5116" i="1"/>
  <c r="AQ5116" i="1"/>
  <c r="AN5116" i="1"/>
  <c r="AK5116" i="1"/>
  <c r="AE5116" i="1"/>
  <c r="AB5116" i="1"/>
  <c r="Y5116" i="1"/>
  <c r="T5116" i="1"/>
  <c r="Q5116" i="1"/>
  <c r="N5116" i="1"/>
  <c r="BA5115" i="1"/>
  <c r="AV5115" i="1"/>
  <c r="AQ5115" i="1"/>
  <c r="AN5115" i="1"/>
  <c r="AK5115" i="1"/>
  <c r="AE5115" i="1"/>
  <c r="AB5115" i="1"/>
  <c r="Y5115" i="1"/>
  <c r="T5115" i="1"/>
  <c r="Q5115" i="1"/>
  <c r="N5115" i="1"/>
  <c r="BA5114" i="1"/>
  <c r="AV5114" i="1"/>
  <c r="AQ5114" i="1"/>
  <c r="AN5114" i="1"/>
  <c r="AK5114" i="1"/>
  <c r="AE5114" i="1"/>
  <c r="AB5114" i="1"/>
  <c r="Y5114" i="1"/>
  <c r="T5114" i="1"/>
  <c r="Q5114" i="1"/>
  <c r="N5114" i="1"/>
  <c r="BA5113" i="1"/>
  <c r="AV5113" i="1"/>
  <c r="AQ5113" i="1"/>
  <c r="AN5113" i="1"/>
  <c r="AK5113" i="1"/>
  <c r="AE5113" i="1"/>
  <c r="AB5113" i="1"/>
  <c r="Y5113" i="1"/>
  <c r="T5113" i="1"/>
  <c r="Q5113" i="1"/>
  <c r="N5113" i="1"/>
  <c r="BA5112" i="1"/>
  <c r="AV5112" i="1"/>
  <c r="AQ5112" i="1"/>
  <c r="AN5112" i="1"/>
  <c r="AK5112" i="1"/>
  <c r="AE5112" i="1"/>
  <c r="AB5112" i="1"/>
  <c r="Y5112" i="1"/>
  <c r="T5112" i="1"/>
  <c r="Q5112" i="1"/>
  <c r="N5112" i="1"/>
  <c r="BA5111" i="1"/>
  <c r="AV5111" i="1"/>
  <c r="AQ5111" i="1"/>
  <c r="AN5111" i="1"/>
  <c r="AK5111" i="1"/>
  <c r="AE5111" i="1"/>
  <c r="AB5111" i="1"/>
  <c r="Y5111" i="1"/>
  <c r="T5111" i="1"/>
  <c r="Q5111" i="1"/>
  <c r="N5111" i="1"/>
  <c r="BA5110" i="1"/>
  <c r="AV5110" i="1"/>
  <c r="AQ5110" i="1"/>
  <c r="AN5110" i="1"/>
  <c r="AK5110" i="1"/>
  <c r="AE5110" i="1"/>
  <c r="AB5110" i="1"/>
  <c r="Y5110" i="1"/>
  <c r="T5110" i="1"/>
  <c r="Q5110" i="1"/>
  <c r="N5110" i="1"/>
  <c r="BA5109" i="1"/>
  <c r="AV5109" i="1"/>
  <c r="AQ5109" i="1"/>
  <c r="AN5109" i="1"/>
  <c r="AK5109" i="1"/>
  <c r="AE5109" i="1"/>
  <c r="AB5109" i="1"/>
  <c r="Y5109" i="1"/>
  <c r="T5109" i="1"/>
  <c r="Q5109" i="1"/>
  <c r="N5109" i="1"/>
  <c r="BA5108" i="1"/>
  <c r="AV5108" i="1"/>
  <c r="AQ5108" i="1"/>
  <c r="AN5108" i="1"/>
  <c r="AK5108" i="1"/>
  <c r="AE5108" i="1"/>
  <c r="AB5108" i="1"/>
  <c r="Y5108" i="1"/>
  <c r="T5108" i="1"/>
  <c r="Q5108" i="1"/>
  <c r="N5108" i="1"/>
  <c r="BA5107" i="1"/>
  <c r="AV5107" i="1"/>
  <c r="AQ5107" i="1"/>
  <c r="AN5107" i="1"/>
  <c r="AK5107" i="1"/>
  <c r="AE5107" i="1"/>
  <c r="AB5107" i="1"/>
  <c r="Y5107" i="1"/>
  <c r="T5107" i="1"/>
  <c r="Q5107" i="1"/>
  <c r="N5107" i="1"/>
  <c r="BA5106" i="1"/>
  <c r="AV5106" i="1"/>
  <c r="AQ5106" i="1"/>
  <c r="AN5106" i="1"/>
  <c r="AK5106" i="1"/>
  <c r="AE5106" i="1"/>
  <c r="AB5106" i="1"/>
  <c r="Y5106" i="1"/>
  <c r="T5106" i="1"/>
  <c r="Q5106" i="1"/>
  <c r="N5106" i="1"/>
  <c r="BA5105" i="1"/>
  <c r="AV5105" i="1"/>
  <c r="AQ5105" i="1"/>
  <c r="AN5105" i="1"/>
  <c r="AK5105" i="1"/>
  <c r="AE5105" i="1"/>
  <c r="AB5105" i="1"/>
  <c r="Y5105" i="1"/>
  <c r="T5105" i="1"/>
  <c r="Q5105" i="1"/>
  <c r="N5105" i="1"/>
  <c r="BA5104" i="1"/>
  <c r="AV5104" i="1"/>
  <c r="AQ5104" i="1"/>
  <c r="AN5104" i="1"/>
  <c r="AK5104" i="1"/>
  <c r="AE5104" i="1"/>
  <c r="AB5104" i="1"/>
  <c r="Y5104" i="1"/>
  <c r="T5104" i="1"/>
  <c r="Q5104" i="1"/>
  <c r="N5104" i="1"/>
  <c r="BA5103" i="1"/>
  <c r="AV5103" i="1"/>
  <c r="AQ5103" i="1"/>
  <c r="AN5103" i="1"/>
  <c r="AK5103" i="1"/>
  <c r="AE5103" i="1"/>
  <c r="AB5103" i="1"/>
  <c r="Y5103" i="1"/>
  <c r="T5103" i="1"/>
  <c r="Q5103" i="1"/>
  <c r="N5103" i="1"/>
  <c r="BA5102" i="1"/>
  <c r="AV5102" i="1"/>
  <c r="AQ5102" i="1"/>
  <c r="AN5102" i="1"/>
  <c r="AK5102" i="1"/>
  <c r="AE5102" i="1"/>
  <c r="AB5102" i="1"/>
  <c r="Y5102" i="1"/>
  <c r="T5102" i="1"/>
  <c r="Q5102" i="1"/>
  <c r="N5102" i="1"/>
  <c r="BA5101" i="1"/>
  <c r="AV5101" i="1"/>
  <c r="AQ5101" i="1"/>
  <c r="AN5101" i="1"/>
  <c r="AK5101" i="1"/>
  <c r="AE5101" i="1"/>
  <c r="AB5101" i="1"/>
  <c r="Y5101" i="1"/>
  <c r="T5101" i="1"/>
  <c r="Q5101" i="1"/>
  <c r="N5101" i="1"/>
  <c r="BA5100" i="1"/>
  <c r="AV5100" i="1"/>
  <c r="AQ5100" i="1"/>
  <c r="AN5100" i="1"/>
  <c r="AK5100" i="1"/>
  <c r="AE5100" i="1"/>
  <c r="AB5100" i="1"/>
  <c r="Y5100" i="1"/>
  <c r="T5100" i="1"/>
  <c r="Q5100" i="1"/>
  <c r="N5100" i="1"/>
  <c r="BA5099" i="1"/>
  <c r="AV5099" i="1"/>
  <c r="AQ5099" i="1"/>
  <c r="AN5099" i="1"/>
  <c r="AK5099" i="1"/>
  <c r="AE5099" i="1"/>
  <c r="AB5099" i="1"/>
  <c r="Y5099" i="1"/>
  <c r="T5099" i="1"/>
  <c r="Q5099" i="1"/>
  <c r="N5099" i="1"/>
  <c r="BA5098" i="1"/>
  <c r="AV5098" i="1"/>
  <c r="AQ5098" i="1"/>
  <c r="AN5098" i="1"/>
  <c r="AK5098" i="1"/>
  <c r="AE5098" i="1"/>
  <c r="AB5098" i="1"/>
  <c r="Y5098" i="1"/>
  <c r="T5098" i="1"/>
  <c r="Q5098" i="1"/>
  <c r="N5098" i="1"/>
  <c r="BA5097" i="1"/>
  <c r="AV5097" i="1"/>
  <c r="AQ5097" i="1"/>
  <c r="AN5097" i="1"/>
  <c r="AK5097" i="1"/>
  <c r="AE5097" i="1"/>
  <c r="AB5097" i="1"/>
  <c r="Y5097" i="1"/>
  <c r="T5097" i="1"/>
  <c r="Q5097" i="1"/>
  <c r="N5097" i="1"/>
  <c r="BA5096" i="1"/>
  <c r="AV5096" i="1"/>
  <c r="AQ5096" i="1"/>
  <c r="AN5096" i="1"/>
  <c r="AK5096" i="1"/>
  <c r="AE5096" i="1"/>
  <c r="AB5096" i="1"/>
  <c r="Y5096" i="1"/>
  <c r="T5096" i="1"/>
  <c r="Q5096" i="1"/>
  <c r="N5096" i="1"/>
  <c r="BA5095" i="1"/>
  <c r="AV5095" i="1"/>
  <c r="AQ5095" i="1"/>
  <c r="AN5095" i="1"/>
  <c r="AK5095" i="1"/>
  <c r="AE5095" i="1"/>
  <c r="AB5095" i="1"/>
  <c r="Y5095" i="1"/>
  <c r="T5095" i="1"/>
  <c r="Q5095" i="1"/>
  <c r="N5095" i="1"/>
  <c r="BA5094" i="1"/>
  <c r="AV5094" i="1"/>
  <c r="AQ5094" i="1"/>
  <c r="AN5094" i="1"/>
  <c r="AK5094" i="1"/>
  <c r="AE5094" i="1"/>
  <c r="AB5094" i="1"/>
  <c r="Y5094" i="1"/>
  <c r="T5094" i="1"/>
  <c r="Q5094" i="1"/>
  <c r="N5094" i="1"/>
  <c r="BA5093" i="1"/>
  <c r="AV5093" i="1"/>
  <c r="AQ5093" i="1"/>
  <c r="AN5093" i="1"/>
  <c r="AK5093" i="1"/>
  <c r="AE5093" i="1"/>
  <c r="AB5093" i="1"/>
  <c r="Y5093" i="1"/>
  <c r="T5093" i="1"/>
  <c r="Q5093" i="1"/>
  <c r="N5093" i="1"/>
  <c r="BA5092" i="1"/>
  <c r="AV5092" i="1"/>
  <c r="AQ5092" i="1"/>
  <c r="AN5092" i="1"/>
  <c r="AK5092" i="1"/>
  <c r="AE5092" i="1"/>
  <c r="AB5092" i="1"/>
  <c r="Y5092" i="1"/>
  <c r="T5092" i="1"/>
  <c r="Q5092" i="1"/>
  <c r="N5092" i="1"/>
  <c r="BA5091" i="1"/>
  <c r="AV5091" i="1"/>
  <c r="AQ5091" i="1"/>
  <c r="AN5091" i="1"/>
  <c r="AK5091" i="1"/>
  <c r="AE5091" i="1"/>
  <c r="AB5091" i="1"/>
  <c r="Y5091" i="1"/>
  <c r="T5091" i="1"/>
  <c r="Q5091" i="1"/>
  <c r="N5091" i="1"/>
  <c r="BA5090" i="1"/>
  <c r="AV5090" i="1"/>
  <c r="AQ5090" i="1"/>
  <c r="AN5090" i="1"/>
  <c r="AK5090" i="1"/>
  <c r="AE5090" i="1"/>
  <c r="AB5090" i="1"/>
  <c r="Y5090" i="1"/>
  <c r="T5090" i="1"/>
  <c r="Q5090" i="1"/>
  <c r="N5090" i="1"/>
  <c r="BA5089" i="1"/>
  <c r="AV5089" i="1"/>
  <c r="AQ5089" i="1"/>
  <c r="AN5089" i="1"/>
  <c r="AK5089" i="1"/>
  <c r="AE5089" i="1"/>
  <c r="AB5089" i="1"/>
  <c r="Y5089" i="1"/>
  <c r="T5089" i="1"/>
  <c r="Q5089" i="1"/>
  <c r="N5089" i="1"/>
  <c r="BA5088" i="1"/>
  <c r="AV5088" i="1"/>
  <c r="AQ5088" i="1"/>
  <c r="AN5088" i="1"/>
  <c r="AK5088" i="1"/>
  <c r="AE5088" i="1"/>
  <c r="AB5088" i="1"/>
  <c r="Y5088" i="1"/>
  <c r="T5088" i="1"/>
  <c r="Q5088" i="1"/>
  <c r="N5088" i="1"/>
  <c r="BA5087" i="1"/>
  <c r="AV5087" i="1"/>
  <c r="AQ5087" i="1"/>
  <c r="AN5087" i="1"/>
  <c r="AK5087" i="1"/>
  <c r="AE5087" i="1"/>
  <c r="AB5087" i="1"/>
  <c r="Y5087" i="1"/>
  <c r="T5087" i="1"/>
  <c r="Q5087" i="1"/>
  <c r="N5087" i="1"/>
  <c r="BA5086" i="1"/>
  <c r="AV5086" i="1"/>
  <c r="AQ5086" i="1"/>
  <c r="AN5086" i="1"/>
  <c r="AK5086" i="1"/>
  <c r="AE5086" i="1"/>
  <c r="AB5086" i="1"/>
  <c r="Y5086" i="1"/>
  <c r="T5086" i="1"/>
  <c r="Q5086" i="1"/>
  <c r="N5086" i="1"/>
  <c r="BA5085" i="1"/>
  <c r="AV5085" i="1"/>
  <c r="AQ5085" i="1"/>
  <c r="AN5085" i="1"/>
  <c r="AK5085" i="1"/>
  <c r="AE5085" i="1"/>
  <c r="AB5085" i="1"/>
  <c r="Y5085" i="1"/>
  <c r="T5085" i="1"/>
  <c r="Q5085" i="1"/>
  <c r="N5085" i="1"/>
  <c r="BA5084" i="1"/>
  <c r="AV5084" i="1"/>
  <c r="AQ5084" i="1"/>
  <c r="AN5084" i="1"/>
  <c r="AK5084" i="1"/>
  <c r="AE5084" i="1"/>
  <c r="AB5084" i="1"/>
  <c r="Y5084" i="1"/>
  <c r="T5084" i="1"/>
  <c r="Q5084" i="1"/>
  <c r="N5084" i="1"/>
  <c r="BA5083" i="1"/>
  <c r="AV5083" i="1"/>
  <c r="AQ5083" i="1"/>
  <c r="AN5083" i="1"/>
  <c r="AK5083" i="1"/>
  <c r="AE5083" i="1"/>
  <c r="AB5083" i="1"/>
  <c r="Y5083" i="1"/>
  <c r="T5083" i="1"/>
  <c r="Q5083" i="1"/>
  <c r="N5083" i="1"/>
  <c r="BA5082" i="1"/>
  <c r="AV5082" i="1"/>
  <c r="AQ5082" i="1"/>
  <c r="AN5082" i="1"/>
  <c r="AK5082" i="1"/>
  <c r="AE5082" i="1"/>
  <c r="AB5082" i="1"/>
  <c r="Y5082" i="1"/>
  <c r="T5082" i="1"/>
  <c r="Q5082" i="1"/>
  <c r="N5082" i="1"/>
  <c r="BA5081" i="1"/>
  <c r="AV5081" i="1"/>
  <c r="AQ5081" i="1"/>
  <c r="AN5081" i="1"/>
  <c r="AK5081" i="1"/>
  <c r="AE5081" i="1"/>
  <c r="AB5081" i="1"/>
  <c r="Y5081" i="1"/>
  <c r="T5081" i="1"/>
  <c r="Q5081" i="1"/>
  <c r="N5081" i="1"/>
  <c r="BA5080" i="1"/>
  <c r="AV5080" i="1"/>
  <c r="AQ5080" i="1"/>
  <c r="AN5080" i="1"/>
  <c r="AK5080" i="1"/>
  <c r="AE5080" i="1"/>
  <c r="AB5080" i="1"/>
  <c r="Y5080" i="1"/>
  <c r="T5080" i="1"/>
  <c r="Q5080" i="1"/>
  <c r="N5080" i="1"/>
  <c r="BA5079" i="1"/>
  <c r="AV5079" i="1"/>
  <c r="AQ5079" i="1"/>
  <c r="AN5079" i="1"/>
  <c r="AK5079" i="1"/>
  <c r="AE5079" i="1"/>
  <c r="AB5079" i="1"/>
  <c r="Y5079" i="1"/>
  <c r="T5079" i="1"/>
  <c r="Q5079" i="1"/>
  <c r="N5079" i="1"/>
  <c r="BA5078" i="1"/>
  <c r="AV5078" i="1"/>
  <c r="AQ5078" i="1"/>
  <c r="AN5078" i="1"/>
  <c r="AK5078" i="1"/>
  <c r="AE5078" i="1"/>
  <c r="AB5078" i="1"/>
  <c r="Y5078" i="1"/>
  <c r="T5078" i="1"/>
  <c r="Q5078" i="1"/>
  <c r="N5078" i="1"/>
  <c r="BA5077" i="1"/>
  <c r="AV5077" i="1"/>
  <c r="AQ5077" i="1"/>
  <c r="AN5077" i="1"/>
  <c r="AK5077" i="1"/>
  <c r="AE5077" i="1"/>
  <c r="AB5077" i="1"/>
  <c r="Y5077" i="1"/>
  <c r="T5077" i="1"/>
  <c r="Q5077" i="1"/>
  <c r="N5077" i="1"/>
  <c r="BA5076" i="1"/>
  <c r="AV5076" i="1"/>
  <c r="AQ5076" i="1"/>
  <c r="AN5076" i="1"/>
  <c r="AK5076" i="1"/>
  <c r="AE5076" i="1"/>
  <c r="AB5076" i="1"/>
  <c r="Y5076" i="1"/>
  <c r="T5076" i="1"/>
  <c r="Q5076" i="1"/>
  <c r="N5076" i="1"/>
  <c r="BA5075" i="1"/>
  <c r="AV5075" i="1"/>
  <c r="AQ5075" i="1"/>
  <c r="AN5075" i="1"/>
  <c r="AK5075" i="1"/>
  <c r="AE5075" i="1"/>
  <c r="AB5075" i="1"/>
  <c r="Y5075" i="1"/>
  <c r="T5075" i="1"/>
  <c r="Q5075" i="1"/>
  <c r="N5075" i="1"/>
  <c r="BA5074" i="1"/>
  <c r="AV5074" i="1"/>
  <c r="AQ5074" i="1"/>
  <c r="AN5074" i="1"/>
  <c r="AK5074" i="1"/>
  <c r="AE5074" i="1"/>
  <c r="AB5074" i="1"/>
  <c r="Y5074" i="1"/>
  <c r="T5074" i="1"/>
  <c r="Q5074" i="1"/>
  <c r="N5074" i="1"/>
  <c r="BA5073" i="1"/>
  <c r="AV5073" i="1"/>
  <c r="AQ5073" i="1"/>
  <c r="AN5073" i="1"/>
  <c r="AK5073" i="1"/>
  <c r="AE5073" i="1"/>
  <c r="AB5073" i="1"/>
  <c r="Y5073" i="1"/>
  <c r="T5073" i="1"/>
  <c r="Q5073" i="1"/>
  <c r="N5073" i="1"/>
  <c r="BA5072" i="1"/>
  <c r="AV5072" i="1"/>
  <c r="AQ5072" i="1"/>
  <c r="AN5072" i="1"/>
  <c r="AK5072" i="1"/>
  <c r="AE5072" i="1"/>
  <c r="AB5072" i="1"/>
  <c r="Y5072" i="1"/>
  <c r="T5072" i="1"/>
  <c r="Q5072" i="1"/>
  <c r="N5072" i="1"/>
  <c r="BA5071" i="1"/>
  <c r="AV5071" i="1"/>
  <c r="AQ5071" i="1"/>
  <c r="AN5071" i="1"/>
  <c r="AK5071" i="1"/>
  <c r="AE5071" i="1"/>
  <c r="AB5071" i="1"/>
  <c r="Y5071" i="1"/>
  <c r="T5071" i="1"/>
  <c r="Q5071" i="1"/>
  <c r="N5071" i="1"/>
  <c r="BA5070" i="1"/>
  <c r="AV5070" i="1"/>
  <c r="AQ5070" i="1"/>
  <c r="AN5070" i="1"/>
  <c r="AK5070" i="1"/>
  <c r="AE5070" i="1"/>
  <c r="AB5070" i="1"/>
  <c r="Y5070" i="1"/>
  <c r="T5070" i="1"/>
  <c r="Q5070" i="1"/>
  <c r="N5070" i="1"/>
  <c r="BA5069" i="1"/>
  <c r="AV5069" i="1"/>
  <c r="AQ5069" i="1"/>
  <c r="AN5069" i="1"/>
  <c r="AK5069" i="1"/>
  <c r="AE5069" i="1"/>
  <c r="AB5069" i="1"/>
  <c r="Y5069" i="1"/>
  <c r="T5069" i="1"/>
  <c r="Q5069" i="1"/>
  <c r="N5069" i="1"/>
  <c r="BA5068" i="1"/>
  <c r="AV5068" i="1"/>
  <c r="AQ5068" i="1"/>
  <c r="AN5068" i="1"/>
  <c r="AK5068" i="1"/>
  <c r="AE5068" i="1"/>
  <c r="AB5068" i="1"/>
  <c r="Y5068" i="1"/>
  <c r="T5068" i="1"/>
  <c r="Q5068" i="1"/>
  <c r="N5068" i="1"/>
  <c r="BA5067" i="1"/>
  <c r="AV5067" i="1"/>
  <c r="AQ5067" i="1"/>
  <c r="AN5067" i="1"/>
  <c r="AK5067" i="1"/>
  <c r="AE5067" i="1"/>
  <c r="AB5067" i="1"/>
  <c r="Y5067" i="1"/>
  <c r="T5067" i="1"/>
  <c r="Q5067" i="1"/>
  <c r="N5067" i="1"/>
  <c r="BA5066" i="1"/>
  <c r="AV5066" i="1"/>
  <c r="AQ5066" i="1"/>
  <c r="AN5066" i="1"/>
  <c r="AK5066" i="1"/>
  <c r="AE5066" i="1"/>
  <c r="AB5066" i="1"/>
  <c r="Y5066" i="1"/>
  <c r="T5066" i="1"/>
  <c r="Q5066" i="1"/>
  <c r="N5066" i="1"/>
  <c r="BA5065" i="1"/>
  <c r="AV5065" i="1"/>
  <c r="AQ5065" i="1"/>
  <c r="AN5065" i="1"/>
  <c r="AK5065" i="1"/>
  <c r="AE5065" i="1"/>
  <c r="AB5065" i="1"/>
  <c r="Y5065" i="1"/>
  <c r="T5065" i="1"/>
  <c r="Q5065" i="1"/>
  <c r="N5065" i="1"/>
  <c r="BA5064" i="1"/>
  <c r="AV5064" i="1"/>
  <c r="AQ5064" i="1"/>
  <c r="AN5064" i="1"/>
  <c r="AK5064" i="1"/>
  <c r="AE5064" i="1"/>
  <c r="AB5064" i="1"/>
  <c r="Y5064" i="1"/>
  <c r="T5064" i="1"/>
  <c r="Q5064" i="1"/>
  <c r="N5064" i="1"/>
  <c r="BA5063" i="1"/>
  <c r="AV5063" i="1"/>
  <c r="AQ5063" i="1"/>
  <c r="AN5063" i="1"/>
  <c r="AK5063" i="1"/>
  <c r="AE5063" i="1"/>
  <c r="AB5063" i="1"/>
  <c r="Y5063" i="1"/>
  <c r="T5063" i="1"/>
  <c r="Q5063" i="1"/>
  <c r="N5063" i="1"/>
  <c r="BA5062" i="1"/>
  <c r="AV5062" i="1"/>
  <c r="AQ5062" i="1"/>
  <c r="AN5062" i="1"/>
  <c r="AK5062" i="1"/>
  <c r="AE5062" i="1"/>
  <c r="AB5062" i="1"/>
  <c r="Y5062" i="1"/>
  <c r="T5062" i="1"/>
  <c r="Q5062" i="1"/>
  <c r="N5062" i="1"/>
  <c r="BA5061" i="1"/>
  <c r="AV5061" i="1"/>
  <c r="AQ5061" i="1"/>
  <c r="AN5061" i="1"/>
  <c r="AK5061" i="1"/>
  <c r="AE5061" i="1"/>
  <c r="AB5061" i="1"/>
  <c r="Y5061" i="1"/>
  <c r="T5061" i="1"/>
  <c r="Q5061" i="1"/>
  <c r="N5061" i="1"/>
  <c r="BA5060" i="1"/>
  <c r="AV5060" i="1"/>
  <c r="AQ5060" i="1"/>
  <c r="AN5060" i="1"/>
  <c r="AK5060" i="1"/>
  <c r="AE5060" i="1"/>
  <c r="AB5060" i="1"/>
  <c r="Y5060" i="1"/>
  <c r="T5060" i="1"/>
  <c r="Q5060" i="1"/>
  <c r="N5060" i="1"/>
  <c r="BA5059" i="1"/>
  <c r="AV5059" i="1"/>
  <c r="AQ5059" i="1"/>
  <c r="AN5059" i="1"/>
  <c r="AK5059" i="1"/>
  <c r="AE5059" i="1"/>
  <c r="AB5059" i="1"/>
  <c r="Y5059" i="1"/>
  <c r="T5059" i="1"/>
  <c r="Q5059" i="1"/>
  <c r="N5059" i="1"/>
  <c r="BA5058" i="1"/>
  <c r="AV5058" i="1"/>
  <c r="AQ5058" i="1"/>
  <c r="AN5058" i="1"/>
  <c r="AK5058" i="1"/>
  <c r="AE5058" i="1"/>
  <c r="AB5058" i="1"/>
  <c r="Y5058" i="1"/>
  <c r="T5058" i="1"/>
  <c r="Q5058" i="1"/>
  <c r="N5058" i="1"/>
  <c r="BA5057" i="1"/>
  <c r="AV5057" i="1"/>
  <c r="AQ5057" i="1"/>
  <c r="AN5057" i="1"/>
  <c r="AK5057" i="1"/>
  <c r="AE5057" i="1"/>
  <c r="AB5057" i="1"/>
  <c r="Y5057" i="1"/>
  <c r="T5057" i="1"/>
  <c r="Q5057" i="1"/>
  <c r="N5057" i="1"/>
  <c r="BA5056" i="1"/>
  <c r="AV5056" i="1"/>
  <c r="AQ5056" i="1"/>
  <c r="AN5056" i="1"/>
  <c r="AK5056" i="1"/>
  <c r="AE5056" i="1"/>
  <c r="AB5056" i="1"/>
  <c r="Y5056" i="1"/>
  <c r="T5056" i="1"/>
  <c r="Q5056" i="1"/>
  <c r="N5056" i="1"/>
  <c r="BA5055" i="1"/>
  <c r="AV5055" i="1"/>
  <c r="AQ5055" i="1"/>
  <c r="AN5055" i="1"/>
  <c r="AK5055" i="1"/>
  <c r="AE5055" i="1"/>
  <c r="AB5055" i="1"/>
  <c r="Y5055" i="1"/>
  <c r="T5055" i="1"/>
  <c r="Q5055" i="1"/>
  <c r="N5055" i="1"/>
  <c r="BA5054" i="1"/>
  <c r="AV5054" i="1"/>
  <c r="AQ5054" i="1"/>
  <c r="AN5054" i="1"/>
  <c r="AK5054" i="1"/>
  <c r="AE5054" i="1"/>
  <c r="AB5054" i="1"/>
  <c r="Y5054" i="1"/>
  <c r="T5054" i="1"/>
  <c r="Q5054" i="1"/>
  <c r="N5054" i="1"/>
  <c r="BA5053" i="1"/>
  <c r="AV5053" i="1"/>
  <c r="AQ5053" i="1"/>
  <c r="AN5053" i="1"/>
  <c r="AK5053" i="1"/>
  <c r="AE5053" i="1"/>
  <c r="AB5053" i="1"/>
  <c r="Y5053" i="1"/>
  <c r="T5053" i="1"/>
  <c r="Q5053" i="1"/>
  <c r="N5053" i="1"/>
  <c r="BA5052" i="1"/>
  <c r="AV5052" i="1"/>
  <c r="AQ5052" i="1"/>
  <c r="AN5052" i="1"/>
  <c r="AK5052" i="1"/>
  <c r="AE5052" i="1"/>
  <c r="AB5052" i="1"/>
  <c r="Y5052" i="1"/>
  <c r="T5052" i="1"/>
  <c r="Q5052" i="1"/>
  <c r="N5052" i="1"/>
  <c r="BA5051" i="1"/>
  <c r="AV5051" i="1"/>
  <c r="AQ5051" i="1"/>
  <c r="AN5051" i="1"/>
  <c r="AK5051" i="1"/>
  <c r="AE5051" i="1"/>
  <c r="AB5051" i="1"/>
  <c r="Y5051" i="1"/>
  <c r="T5051" i="1"/>
  <c r="Q5051" i="1"/>
  <c r="N5051" i="1"/>
  <c r="BA5050" i="1"/>
  <c r="AV5050" i="1"/>
  <c r="AQ5050" i="1"/>
  <c r="AN5050" i="1"/>
  <c r="AK5050" i="1"/>
  <c r="AE5050" i="1"/>
  <c r="AB5050" i="1"/>
  <c r="Y5050" i="1"/>
  <c r="T5050" i="1"/>
  <c r="Q5050" i="1"/>
  <c r="N5050" i="1"/>
  <c r="BA5049" i="1"/>
  <c r="AV5049" i="1"/>
  <c r="AQ5049" i="1"/>
  <c r="AN5049" i="1"/>
  <c r="AK5049" i="1"/>
  <c r="AE5049" i="1"/>
  <c r="AB5049" i="1"/>
  <c r="Y5049" i="1"/>
  <c r="T5049" i="1"/>
  <c r="Q5049" i="1"/>
  <c r="N5049" i="1"/>
  <c r="BA5048" i="1"/>
  <c r="AV5048" i="1"/>
  <c r="AQ5048" i="1"/>
  <c r="AN5048" i="1"/>
  <c r="AK5048" i="1"/>
  <c r="AE5048" i="1"/>
  <c r="AB5048" i="1"/>
  <c r="Y5048" i="1"/>
  <c r="T5048" i="1"/>
  <c r="Q5048" i="1"/>
  <c r="N5048" i="1"/>
  <c r="BA5047" i="1"/>
  <c r="AV5047" i="1"/>
  <c r="AQ5047" i="1"/>
  <c r="AN5047" i="1"/>
  <c r="AK5047" i="1"/>
  <c r="AE5047" i="1"/>
  <c r="AB5047" i="1"/>
  <c r="Y5047" i="1"/>
  <c r="T5047" i="1"/>
  <c r="Q5047" i="1"/>
  <c r="N5047" i="1"/>
  <c r="BA5046" i="1"/>
  <c r="AV5046" i="1"/>
  <c r="AQ5046" i="1"/>
  <c r="AN5046" i="1"/>
  <c r="AK5046" i="1"/>
  <c r="AE5046" i="1"/>
  <c r="AB5046" i="1"/>
  <c r="Y5046" i="1"/>
  <c r="T5046" i="1"/>
  <c r="Q5046" i="1"/>
  <c r="N5046" i="1"/>
  <c r="BA5045" i="1"/>
  <c r="AV5045" i="1"/>
  <c r="AQ5045" i="1"/>
  <c r="AN5045" i="1"/>
  <c r="AK5045" i="1"/>
  <c r="AE5045" i="1"/>
  <c r="AB5045" i="1"/>
  <c r="Y5045" i="1"/>
  <c r="T5045" i="1"/>
  <c r="Q5045" i="1"/>
  <c r="N5045" i="1"/>
  <c r="BA5044" i="1"/>
  <c r="AV5044" i="1"/>
  <c r="AQ5044" i="1"/>
  <c r="AN5044" i="1"/>
  <c r="AK5044" i="1"/>
  <c r="AE5044" i="1"/>
  <c r="AB5044" i="1"/>
  <c r="Y5044" i="1"/>
  <c r="T5044" i="1"/>
  <c r="Q5044" i="1"/>
  <c r="N5044" i="1"/>
  <c r="BA5043" i="1"/>
  <c r="AV5043" i="1"/>
  <c r="AQ5043" i="1"/>
  <c r="AN5043" i="1"/>
  <c r="AK5043" i="1"/>
  <c r="AE5043" i="1"/>
  <c r="AB5043" i="1"/>
  <c r="Y5043" i="1"/>
  <c r="T5043" i="1"/>
  <c r="Q5043" i="1"/>
  <c r="N5043" i="1"/>
  <c r="BA5042" i="1"/>
  <c r="AV5042" i="1"/>
  <c r="AQ5042" i="1"/>
  <c r="AN5042" i="1"/>
  <c r="AK5042" i="1"/>
  <c r="AE5042" i="1"/>
  <c r="AB5042" i="1"/>
  <c r="Y5042" i="1"/>
  <c r="T5042" i="1"/>
  <c r="Q5042" i="1"/>
  <c r="N5042" i="1"/>
  <c r="BA5041" i="1"/>
  <c r="AV5041" i="1"/>
  <c r="AQ5041" i="1"/>
  <c r="AN5041" i="1"/>
  <c r="AK5041" i="1"/>
  <c r="AE5041" i="1"/>
  <c r="AB5041" i="1"/>
  <c r="Y5041" i="1"/>
  <c r="T5041" i="1"/>
  <c r="Q5041" i="1"/>
  <c r="N5041" i="1"/>
  <c r="BA5040" i="1"/>
  <c r="AV5040" i="1"/>
  <c r="AQ5040" i="1"/>
  <c r="AN5040" i="1"/>
  <c r="AK5040" i="1"/>
  <c r="AE5040" i="1"/>
  <c r="AB5040" i="1"/>
  <c r="Y5040" i="1"/>
  <c r="T5040" i="1"/>
  <c r="Q5040" i="1"/>
  <c r="N5040" i="1"/>
  <c r="BA5039" i="1"/>
  <c r="AV5039" i="1"/>
  <c r="AQ5039" i="1"/>
  <c r="AN5039" i="1"/>
  <c r="AK5039" i="1"/>
  <c r="AE5039" i="1"/>
  <c r="AB5039" i="1"/>
  <c r="Y5039" i="1"/>
  <c r="T5039" i="1"/>
  <c r="Q5039" i="1"/>
  <c r="N5039" i="1"/>
  <c r="BA5038" i="1"/>
  <c r="AV5038" i="1"/>
  <c r="AQ5038" i="1"/>
  <c r="AN5038" i="1"/>
  <c r="AK5038" i="1"/>
  <c r="AE5038" i="1"/>
  <c r="AB5038" i="1"/>
  <c r="Y5038" i="1"/>
  <c r="T5038" i="1"/>
  <c r="Q5038" i="1"/>
  <c r="N5038" i="1"/>
  <c r="BA5037" i="1"/>
  <c r="AV5037" i="1"/>
  <c r="AQ5037" i="1"/>
  <c r="AN5037" i="1"/>
  <c r="AK5037" i="1"/>
  <c r="AE5037" i="1"/>
  <c r="AB5037" i="1"/>
  <c r="Y5037" i="1"/>
  <c r="T5037" i="1"/>
  <c r="Q5037" i="1"/>
  <c r="N5037" i="1"/>
  <c r="BA5036" i="1"/>
  <c r="AV5036" i="1"/>
  <c r="AQ5036" i="1"/>
  <c r="AN5036" i="1"/>
  <c r="AK5036" i="1"/>
  <c r="AE5036" i="1"/>
  <c r="AB5036" i="1"/>
  <c r="Y5036" i="1"/>
  <c r="T5036" i="1"/>
  <c r="Q5036" i="1"/>
  <c r="N5036" i="1"/>
  <c r="BA5035" i="1"/>
  <c r="AV5035" i="1"/>
  <c r="AQ5035" i="1"/>
  <c r="AN5035" i="1"/>
  <c r="AK5035" i="1"/>
  <c r="AE5035" i="1"/>
  <c r="AB5035" i="1"/>
  <c r="Y5035" i="1"/>
  <c r="T5035" i="1"/>
  <c r="Q5035" i="1"/>
  <c r="N5035" i="1"/>
  <c r="BA5034" i="1"/>
  <c r="AV5034" i="1"/>
  <c r="AQ5034" i="1"/>
  <c r="AN5034" i="1"/>
  <c r="AK5034" i="1"/>
  <c r="AE5034" i="1"/>
  <c r="AB5034" i="1"/>
  <c r="Y5034" i="1"/>
  <c r="T5034" i="1"/>
  <c r="Q5034" i="1"/>
  <c r="N5034" i="1"/>
  <c r="BA5033" i="1"/>
  <c r="AV5033" i="1"/>
  <c r="AQ5033" i="1"/>
  <c r="AN5033" i="1"/>
  <c r="AK5033" i="1"/>
  <c r="AE5033" i="1"/>
  <c r="AB5033" i="1"/>
  <c r="Y5033" i="1"/>
  <c r="T5033" i="1"/>
  <c r="Q5033" i="1"/>
  <c r="N5033" i="1"/>
  <c r="BA5032" i="1"/>
  <c r="AV5032" i="1"/>
  <c r="AQ5032" i="1"/>
  <c r="AN5032" i="1"/>
  <c r="AK5032" i="1"/>
  <c r="AE5032" i="1"/>
  <c r="AB5032" i="1"/>
  <c r="Y5032" i="1"/>
  <c r="T5032" i="1"/>
  <c r="Q5032" i="1"/>
  <c r="N5032" i="1"/>
  <c r="BA5031" i="1"/>
  <c r="AV5031" i="1"/>
  <c r="AQ5031" i="1"/>
  <c r="AN5031" i="1"/>
  <c r="AK5031" i="1"/>
  <c r="AE5031" i="1"/>
  <c r="AB5031" i="1"/>
  <c r="Y5031" i="1"/>
  <c r="T5031" i="1"/>
  <c r="Q5031" i="1"/>
  <c r="N5031" i="1"/>
  <c r="BA5030" i="1"/>
  <c r="AV5030" i="1"/>
  <c r="AQ5030" i="1"/>
  <c r="AN5030" i="1"/>
  <c r="AK5030" i="1"/>
  <c r="AE5030" i="1"/>
  <c r="AB5030" i="1"/>
  <c r="Y5030" i="1"/>
  <c r="T5030" i="1"/>
  <c r="Q5030" i="1"/>
  <c r="N5030" i="1"/>
  <c r="BA5029" i="1"/>
  <c r="AV5029" i="1"/>
  <c r="AQ5029" i="1"/>
  <c r="AN5029" i="1"/>
  <c r="AK5029" i="1"/>
  <c r="AE5029" i="1"/>
  <c r="AB5029" i="1"/>
  <c r="Y5029" i="1"/>
  <c r="T5029" i="1"/>
  <c r="Q5029" i="1"/>
  <c r="N5029" i="1"/>
  <c r="BA5028" i="1"/>
  <c r="AV5028" i="1"/>
  <c r="AQ5028" i="1"/>
  <c r="AN5028" i="1"/>
  <c r="AK5028" i="1"/>
  <c r="AE5028" i="1"/>
  <c r="AB5028" i="1"/>
  <c r="Y5028" i="1"/>
  <c r="T5028" i="1"/>
  <c r="Q5028" i="1"/>
  <c r="N5028" i="1"/>
  <c r="BA5027" i="1"/>
  <c r="AV5027" i="1"/>
  <c r="AQ5027" i="1"/>
  <c r="AN5027" i="1"/>
  <c r="AK5027" i="1"/>
  <c r="AE5027" i="1"/>
  <c r="AB5027" i="1"/>
  <c r="Y5027" i="1"/>
  <c r="T5027" i="1"/>
  <c r="Q5027" i="1"/>
  <c r="N5027" i="1"/>
  <c r="BA5026" i="1"/>
  <c r="AV5026" i="1"/>
  <c r="AQ5026" i="1"/>
  <c r="AN5026" i="1"/>
  <c r="AK5026" i="1"/>
  <c r="AE5026" i="1"/>
  <c r="AB5026" i="1"/>
  <c r="Y5026" i="1"/>
  <c r="T5026" i="1"/>
  <c r="Q5026" i="1"/>
  <c r="N5026" i="1"/>
  <c r="BA5025" i="1"/>
  <c r="AV5025" i="1"/>
  <c r="AQ5025" i="1"/>
  <c r="AN5025" i="1"/>
  <c r="AK5025" i="1"/>
  <c r="AE5025" i="1"/>
  <c r="AB5025" i="1"/>
  <c r="Y5025" i="1"/>
  <c r="T5025" i="1"/>
  <c r="Q5025" i="1"/>
  <c r="N5025" i="1"/>
  <c r="BA5024" i="1"/>
  <c r="AV5024" i="1"/>
  <c r="AQ5024" i="1"/>
  <c r="AN5024" i="1"/>
  <c r="AK5024" i="1"/>
  <c r="AE5024" i="1"/>
  <c r="AB5024" i="1"/>
  <c r="Y5024" i="1"/>
  <c r="T5024" i="1"/>
  <c r="Q5024" i="1"/>
  <c r="N5024" i="1"/>
  <c r="BA5023" i="1"/>
  <c r="AV5023" i="1"/>
  <c r="AQ5023" i="1"/>
  <c r="AN5023" i="1"/>
  <c r="AK5023" i="1"/>
  <c r="AE5023" i="1"/>
  <c r="AB5023" i="1"/>
  <c r="Y5023" i="1"/>
  <c r="T5023" i="1"/>
  <c r="Q5023" i="1"/>
  <c r="N5023" i="1"/>
  <c r="BA5022" i="1"/>
  <c r="AV5022" i="1"/>
  <c r="AQ5022" i="1"/>
  <c r="AN5022" i="1"/>
  <c r="AK5022" i="1"/>
  <c r="AE5022" i="1"/>
  <c r="AB5022" i="1"/>
  <c r="Y5022" i="1"/>
  <c r="T5022" i="1"/>
  <c r="Q5022" i="1"/>
  <c r="N5022" i="1"/>
  <c r="BA5021" i="1"/>
  <c r="AV5021" i="1"/>
  <c r="AQ5021" i="1"/>
  <c r="AN5021" i="1"/>
  <c r="AK5021" i="1"/>
  <c r="AE5021" i="1"/>
  <c r="AB5021" i="1"/>
  <c r="Y5021" i="1"/>
  <c r="T5021" i="1"/>
  <c r="Q5021" i="1"/>
  <c r="N5021" i="1"/>
  <c r="BA5020" i="1"/>
  <c r="AV5020" i="1"/>
  <c r="AQ5020" i="1"/>
  <c r="AN5020" i="1"/>
  <c r="AK5020" i="1"/>
  <c r="AE5020" i="1"/>
  <c r="AB5020" i="1"/>
  <c r="Y5020" i="1"/>
  <c r="T5020" i="1"/>
  <c r="Q5020" i="1"/>
  <c r="N5020" i="1"/>
  <c r="BA5019" i="1"/>
  <c r="AV5019" i="1"/>
  <c r="AQ5019" i="1"/>
  <c r="AN5019" i="1"/>
  <c r="AK5019" i="1"/>
  <c r="AE5019" i="1"/>
  <c r="AB5019" i="1"/>
  <c r="Y5019" i="1"/>
  <c r="T5019" i="1"/>
  <c r="Q5019" i="1"/>
  <c r="N5019" i="1"/>
  <c r="BA5018" i="1"/>
  <c r="AV5018" i="1"/>
  <c r="AQ5018" i="1"/>
  <c r="AN5018" i="1"/>
  <c r="AK5018" i="1"/>
  <c r="AE5018" i="1"/>
  <c r="AB5018" i="1"/>
  <c r="Y5018" i="1"/>
  <c r="T5018" i="1"/>
  <c r="Q5018" i="1"/>
  <c r="N5018" i="1"/>
  <c r="BA5017" i="1"/>
  <c r="AV5017" i="1"/>
  <c r="AQ5017" i="1"/>
  <c r="AN5017" i="1"/>
  <c r="AK5017" i="1"/>
  <c r="AE5017" i="1"/>
  <c r="AB5017" i="1"/>
  <c r="Y5017" i="1"/>
  <c r="T5017" i="1"/>
  <c r="Q5017" i="1"/>
  <c r="N5017" i="1"/>
  <c r="BA5016" i="1"/>
  <c r="AV5016" i="1"/>
  <c r="AQ5016" i="1"/>
  <c r="AN5016" i="1"/>
  <c r="AK5016" i="1"/>
  <c r="AE5016" i="1"/>
  <c r="AB5016" i="1"/>
  <c r="Y5016" i="1"/>
  <c r="T5016" i="1"/>
  <c r="Q5016" i="1"/>
  <c r="N5016" i="1"/>
  <c r="BA5015" i="1"/>
  <c r="AV5015" i="1"/>
  <c r="AQ5015" i="1"/>
  <c r="AN5015" i="1"/>
  <c r="AK5015" i="1"/>
  <c r="AE5015" i="1"/>
  <c r="AB5015" i="1"/>
  <c r="Y5015" i="1"/>
  <c r="T5015" i="1"/>
  <c r="Q5015" i="1"/>
  <c r="N5015" i="1"/>
  <c r="BA5014" i="1"/>
  <c r="AV5014" i="1"/>
  <c r="AQ5014" i="1"/>
  <c r="AN5014" i="1"/>
  <c r="AK5014" i="1"/>
  <c r="AE5014" i="1"/>
  <c r="AB5014" i="1"/>
  <c r="Y5014" i="1"/>
  <c r="T5014" i="1"/>
  <c r="Q5014" i="1"/>
  <c r="N5014" i="1"/>
  <c r="BA5013" i="1"/>
  <c r="AV5013" i="1"/>
  <c r="AQ5013" i="1"/>
  <c r="AN5013" i="1"/>
  <c r="AK5013" i="1"/>
  <c r="AE5013" i="1"/>
  <c r="AB5013" i="1"/>
  <c r="Y5013" i="1"/>
  <c r="T5013" i="1"/>
  <c r="Q5013" i="1"/>
  <c r="N5013" i="1"/>
  <c r="BA5012" i="1"/>
  <c r="AV5012" i="1"/>
  <c r="AQ5012" i="1"/>
  <c r="AN5012" i="1"/>
  <c r="AK5012" i="1"/>
  <c r="AE5012" i="1"/>
  <c r="AB5012" i="1"/>
  <c r="Y5012" i="1"/>
  <c r="T5012" i="1"/>
  <c r="Q5012" i="1"/>
  <c r="N5012" i="1"/>
  <c r="BA5011" i="1"/>
  <c r="AV5011" i="1"/>
  <c r="AQ5011" i="1"/>
  <c r="AN5011" i="1"/>
  <c r="AK5011" i="1"/>
  <c r="AE5011" i="1"/>
  <c r="AB5011" i="1"/>
  <c r="Y5011" i="1"/>
  <c r="T5011" i="1"/>
  <c r="Q5011" i="1"/>
  <c r="N5011" i="1"/>
  <c r="BA5010" i="1"/>
  <c r="AV5010" i="1"/>
  <c r="AQ5010" i="1"/>
  <c r="AN5010" i="1"/>
  <c r="AK5010" i="1"/>
  <c r="AE5010" i="1"/>
  <c r="AB5010" i="1"/>
  <c r="Y5010" i="1"/>
  <c r="T5010" i="1"/>
  <c r="Q5010" i="1"/>
  <c r="N5010" i="1"/>
  <c r="BA5009" i="1"/>
  <c r="AV5009" i="1"/>
  <c r="AQ5009" i="1"/>
  <c r="AN5009" i="1"/>
  <c r="AK5009" i="1"/>
  <c r="AE5009" i="1"/>
  <c r="AB5009" i="1"/>
  <c r="Y5009" i="1"/>
  <c r="T5009" i="1"/>
  <c r="Q5009" i="1"/>
  <c r="N5009" i="1"/>
  <c r="BA5008" i="1"/>
  <c r="AV5008" i="1"/>
  <c r="AQ5008" i="1"/>
  <c r="AN5008" i="1"/>
  <c r="AK5008" i="1"/>
  <c r="AE5008" i="1"/>
  <c r="AB5008" i="1"/>
  <c r="Y5008" i="1"/>
  <c r="T5008" i="1"/>
  <c r="Q5008" i="1"/>
  <c r="N5008" i="1"/>
  <c r="BA5007" i="1"/>
  <c r="AV5007" i="1"/>
  <c r="AQ5007" i="1"/>
  <c r="AN5007" i="1"/>
  <c r="AK5007" i="1"/>
  <c r="AE5007" i="1"/>
  <c r="AB5007" i="1"/>
  <c r="Y5007" i="1"/>
  <c r="T5007" i="1"/>
  <c r="Q5007" i="1"/>
  <c r="N5007" i="1"/>
  <c r="BA5006" i="1"/>
  <c r="AV5006" i="1"/>
  <c r="AQ5006" i="1"/>
  <c r="AN5006" i="1"/>
  <c r="AK5006" i="1"/>
  <c r="AE5006" i="1"/>
  <c r="AB5006" i="1"/>
  <c r="Y5006" i="1"/>
  <c r="T5006" i="1"/>
  <c r="Q5006" i="1"/>
  <c r="N5006" i="1"/>
  <c r="BA5005" i="1"/>
  <c r="AV5005" i="1"/>
  <c r="AQ5005" i="1"/>
  <c r="AN5005" i="1"/>
  <c r="AK5005" i="1"/>
  <c r="AE5005" i="1"/>
  <c r="AB5005" i="1"/>
  <c r="Y5005" i="1"/>
  <c r="T5005" i="1"/>
  <c r="Q5005" i="1"/>
  <c r="N5005" i="1"/>
  <c r="BA5004" i="1"/>
  <c r="AV5004" i="1"/>
  <c r="AQ5004" i="1"/>
  <c r="AN5004" i="1"/>
  <c r="AK5004" i="1"/>
  <c r="AE5004" i="1"/>
  <c r="AB5004" i="1"/>
  <c r="Y5004" i="1"/>
  <c r="T5004" i="1"/>
  <c r="Q5004" i="1"/>
  <c r="N5004" i="1"/>
  <c r="BA5003" i="1"/>
  <c r="AV5003" i="1"/>
  <c r="AQ5003" i="1"/>
  <c r="AN5003" i="1"/>
  <c r="AK5003" i="1"/>
  <c r="AE5003" i="1"/>
  <c r="AB5003" i="1"/>
  <c r="Y5003" i="1"/>
  <c r="T5003" i="1"/>
  <c r="Q5003" i="1"/>
  <c r="N5003" i="1"/>
  <c r="BA5002" i="1"/>
  <c r="AV5002" i="1"/>
  <c r="AQ5002" i="1"/>
  <c r="AN5002" i="1"/>
  <c r="AK5002" i="1"/>
  <c r="AE5002" i="1"/>
  <c r="AB5002" i="1"/>
  <c r="Y5002" i="1"/>
  <c r="T5002" i="1"/>
  <c r="Q5002" i="1"/>
  <c r="N5002" i="1"/>
  <c r="BA5001" i="1"/>
  <c r="AV5001" i="1"/>
  <c r="AQ5001" i="1"/>
  <c r="AN5001" i="1"/>
  <c r="AK5001" i="1"/>
  <c r="AE5001" i="1"/>
  <c r="AB5001" i="1"/>
  <c r="Y5001" i="1"/>
  <c r="T5001" i="1"/>
  <c r="Q5001" i="1"/>
  <c r="N5001" i="1"/>
  <c r="BA5000" i="1"/>
  <c r="AV5000" i="1"/>
  <c r="AQ5000" i="1"/>
  <c r="AN5000" i="1"/>
  <c r="AK5000" i="1"/>
  <c r="AE5000" i="1"/>
  <c r="AB5000" i="1"/>
  <c r="Y5000" i="1"/>
  <c r="T5000" i="1"/>
  <c r="Q5000" i="1"/>
  <c r="N5000" i="1"/>
  <c r="BA4999" i="1"/>
  <c r="AV4999" i="1"/>
  <c r="AQ4999" i="1"/>
  <c r="AN4999" i="1"/>
  <c r="AK4999" i="1"/>
  <c r="AE4999" i="1"/>
  <c r="AB4999" i="1"/>
  <c r="Y4999" i="1"/>
  <c r="T4999" i="1"/>
  <c r="Q4999" i="1"/>
  <c r="N4999" i="1"/>
  <c r="BA4998" i="1"/>
  <c r="AV4998" i="1"/>
  <c r="AQ4998" i="1"/>
  <c r="AN4998" i="1"/>
  <c r="AK4998" i="1"/>
  <c r="AE4998" i="1"/>
  <c r="AB4998" i="1"/>
  <c r="Y4998" i="1"/>
  <c r="T4998" i="1"/>
  <c r="Q4998" i="1"/>
  <c r="N4998" i="1"/>
  <c r="BA4997" i="1"/>
  <c r="AV4997" i="1"/>
  <c r="AQ4997" i="1"/>
  <c r="AN4997" i="1"/>
  <c r="AK4997" i="1"/>
  <c r="AE4997" i="1"/>
  <c r="AB4997" i="1"/>
  <c r="Y4997" i="1"/>
  <c r="T4997" i="1"/>
  <c r="Q4997" i="1"/>
  <c r="N4997" i="1"/>
  <c r="BA4996" i="1"/>
  <c r="AV4996" i="1"/>
  <c r="AQ4996" i="1"/>
  <c r="AN4996" i="1"/>
  <c r="AK4996" i="1"/>
  <c r="AE4996" i="1"/>
  <c r="AB4996" i="1"/>
  <c r="Y4996" i="1"/>
  <c r="T4996" i="1"/>
  <c r="Q4996" i="1"/>
  <c r="N4996" i="1"/>
  <c r="BA4995" i="1"/>
  <c r="AV4995" i="1"/>
  <c r="AQ4995" i="1"/>
  <c r="AN4995" i="1"/>
  <c r="AK4995" i="1"/>
  <c r="AE4995" i="1"/>
  <c r="AB4995" i="1"/>
  <c r="Y4995" i="1"/>
  <c r="T4995" i="1"/>
  <c r="Q4995" i="1"/>
  <c r="N4995" i="1"/>
  <c r="BA4994" i="1"/>
  <c r="AV4994" i="1"/>
  <c r="AQ4994" i="1"/>
  <c r="AN4994" i="1"/>
  <c r="AK4994" i="1"/>
  <c r="AE4994" i="1"/>
  <c r="AB4994" i="1"/>
  <c r="Y4994" i="1"/>
  <c r="T4994" i="1"/>
  <c r="Q4994" i="1"/>
  <c r="N4994" i="1"/>
  <c r="BA4993" i="1"/>
  <c r="AV4993" i="1"/>
  <c r="AQ4993" i="1"/>
  <c r="AN4993" i="1"/>
  <c r="AK4993" i="1"/>
  <c r="AE4993" i="1"/>
  <c r="AB4993" i="1"/>
  <c r="Y4993" i="1"/>
  <c r="T4993" i="1"/>
  <c r="Q4993" i="1"/>
  <c r="N4993" i="1"/>
  <c r="BA4992" i="1"/>
  <c r="AV4992" i="1"/>
  <c r="AQ4992" i="1"/>
  <c r="AN4992" i="1"/>
  <c r="AK4992" i="1"/>
  <c r="AE4992" i="1"/>
  <c r="AB4992" i="1"/>
  <c r="Y4992" i="1"/>
  <c r="T4992" i="1"/>
  <c r="Q4992" i="1"/>
  <c r="N4992" i="1"/>
  <c r="BA4991" i="1"/>
  <c r="AV4991" i="1"/>
  <c r="AQ4991" i="1"/>
  <c r="AN4991" i="1"/>
  <c r="AK4991" i="1"/>
  <c r="AE4991" i="1"/>
  <c r="AB4991" i="1"/>
  <c r="Y4991" i="1"/>
  <c r="T4991" i="1"/>
  <c r="Q4991" i="1"/>
  <c r="N4991" i="1"/>
  <c r="BA4990" i="1"/>
  <c r="AV4990" i="1"/>
  <c r="AQ4990" i="1"/>
  <c r="AN4990" i="1"/>
  <c r="AK4990" i="1"/>
  <c r="AE4990" i="1"/>
  <c r="AB4990" i="1"/>
  <c r="Y4990" i="1"/>
  <c r="T4990" i="1"/>
  <c r="Q4990" i="1"/>
  <c r="N4990" i="1"/>
  <c r="BA4989" i="1"/>
  <c r="AV4989" i="1"/>
  <c r="AQ4989" i="1"/>
  <c r="AN4989" i="1"/>
  <c r="AK4989" i="1"/>
  <c r="AE4989" i="1"/>
  <c r="AB4989" i="1"/>
  <c r="Y4989" i="1"/>
  <c r="T4989" i="1"/>
  <c r="Q4989" i="1"/>
  <c r="N4989" i="1"/>
  <c r="BA4988" i="1"/>
  <c r="AV4988" i="1"/>
  <c r="AQ4988" i="1"/>
  <c r="AN4988" i="1"/>
  <c r="AK4988" i="1"/>
  <c r="AE4988" i="1"/>
  <c r="AB4988" i="1"/>
  <c r="Y4988" i="1"/>
  <c r="T4988" i="1"/>
  <c r="Q4988" i="1"/>
  <c r="N4988" i="1"/>
  <c r="BA4987" i="1"/>
  <c r="AV4987" i="1"/>
  <c r="AQ4987" i="1"/>
  <c r="AN4987" i="1"/>
  <c r="AK4987" i="1"/>
  <c r="AE4987" i="1"/>
  <c r="AB4987" i="1"/>
  <c r="Y4987" i="1"/>
  <c r="T4987" i="1"/>
  <c r="Q4987" i="1"/>
  <c r="N4987" i="1"/>
  <c r="BA4986" i="1"/>
  <c r="AV4986" i="1"/>
  <c r="AQ4986" i="1"/>
  <c r="AN4986" i="1"/>
  <c r="AK4986" i="1"/>
  <c r="AE4986" i="1"/>
  <c r="AB4986" i="1"/>
  <c r="Y4986" i="1"/>
  <c r="T4986" i="1"/>
  <c r="Q4986" i="1"/>
  <c r="N4986" i="1"/>
  <c r="BA4985" i="1"/>
  <c r="AV4985" i="1"/>
  <c r="AQ4985" i="1"/>
  <c r="AN4985" i="1"/>
  <c r="AK4985" i="1"/>
  <c r="AE4985" i="1"/>
  <c r="AB4985" i="1"/>
  <c r="Y4985" i="1"/>
  <c r="T4985" i="1"/>
  <c r="Q4985" i="1"/>
  <c r="N4985" i="1"/>
  <c r="BA4984" i="1"/>
  <c r="AV4984" i="1"/>
  <c r="AQ4984" i="1"/>
  <c r="AN4984" i="1"/>
  <c r="AK4984" i="1"/>
  <c r="AE4984" i="1"/>
  <c r="AB4984" i="1"/>
  <c r="Y4984" i="1"/>
  <c r="T4984" i="1"/>
  <c r="Q4984" i="1"/>
  <c r="N4984" i="1"/>
  <c r="BA4983" i="1"/>
  <c r="AV4983" i="1"/>
  <c r="AQ4983" i="1"/>
  <c r="AN4983" i="1"/>
  <c r="AK4983" i="1"/>
  <c r="AE4983" i="1"/>
  <c r="AB4983" i="1"/>
  <c r="Y4983" i="1"/>
  <c r="T4983" i="1"/>
  <c r="Q4983" i="1"/>
  <c r="N4983" i="1"/>
  <c r="BA4982" i="1"/>
  <c r="AV4982" i="1"/>
  <c r="AQ4982" i="1"/>
  <c r="AN4982" i="1"/>
  <c r="AK4982" i="1"/>
  <c r="AE4982" i="1"/>
  <c r="AB4982" i="1"/>
  <c r="Y4982" i="1"/>
  <c r="T4982" i="1"/>
  <c r="Q4982" i="1"/>
  <c r="N4982" i="1"/>
  <c r="BA4981" i="1"/>
  <c r="AV4981" i="1"/>
  <c r="AQ4981" i="1"/>
  <c r="AN4981" i="1"/>
  <c r="AK4981" i="1"/>
  <c r="AE4981" i="1"/>
  <c r="AB4981" i="1"/>
  <c r="Y4981" i="1"/>
  <c r="T4981" i="1"/>
  <c r="Q4981" i="1"/>
  <c r="N4981" i="1"/>
  <c r="BA4980" i="1"/>
  <c r="AV4980" i="1"/>
  <c r="AQ4980" i="1"/>
  <c r="AN4980" i="1"/>
  <c r="AK4980" i="1"/>
  <c r="AE4980" i="1"/>
  <c r="AB4980" i="1"/>
  <c r="Y4980" i="1"/>
  <c r="T4980" i="1"/>
  <c r="Q4980" i="1"/>
  <c r="N4980" i="1"/>
  <c r="BA4979" i="1"/>
  <c r="AV4979" i="1"/>
  <c r="AQ4979" i="1"/>
  <c r="AN4979" i="1"/>
  <c r="AK4979" i="1"/>
  <c r="AE4979" i="1"/>
  <c r="AB4979" i="1"/>
  <c r="Y4979" i="1"/>
  <c r="T4979" i="1"/>
  <c r="Q4979" i="1"/>
  <c r="N4979" i="1"/>
  <c r="BA4978" i="1"/>
  <c r="AV4978" i="1"/>
  <c r="AQ4978" i="1"/>
  <c r="AN4978" i="1"/>
  <c r="AK4978" i="1"/>
  <c r="AE4978" i="1"/>
  <c r="AB4978" i="1"/>
  <c r="Y4978" i="1"/>
  <c r="T4978" i="1"/>
  <c r="Q4978" i="1"/>
  <c r="N4978" i="1"/>
  <c r="BA4977" i="1"/>
  <c r="AV4977" i="1"/>
  <c r="AQ4977" i="1"/>
  <c r="AN4977" i="1"/>
  <c r="AK4977" i="1"/>
  <c r="AE4977" i="1"/>
  <c r="AB4977" i="1"/>
  <c r="Y4977" i="1"/>
  <c r="T4977" i="1"/>
  <c r="Q4977" i="1"/>
  <c r="N4977" i="1"/>
  <c r="BA4976" i="1"/>
  <c r="AV4976" i="1"/>
  <c r="AQ4976" i="1"/>
  <c r="AN4976" i="1"/>
  <c r="AK4976" i="1"/>
  <c r="AE4976" i="1"/>
  <c r="AB4976" i="1"/>
  <c r="Y4976" i="1"/>
  <c r="T4976" i="1"/>
  <c r="Q4976" i="1"/>
  <c r="N4976" i="1"/>
  <c r="BA4975" i="1"/>
  <c r="AV4975" i="1"/>
  <c r="AQ4975" i="1"/>
  <c r="AN4975" i="1"/>
  <c r="AK4975" i="1"/>
  <c r="AE4975" i="1"/>
  <c r="AB4975" i="1"/>
  <c r="Y4975" i="1"/>
  <c r="T4975" i="1"/>
  <c r="Q4975" i="1"/>
  <c r="N4975" i="1"/>
  <c r="BA4974" i="1"/>
  <c r="AV4974" i="1"/>
  <c r="AQ4974" i="1"/>
  <c r="AN4974" i="1"/>
  <c r="AK4974" i="1"/>
  <c r="AE4974" i="1"/>
  <c r="AB4974" i="1"/>
  <c r="Y4974" i="1"/>
  <c r="T4974" i="1"/>
  <c r="Q4974" i="1"/>
  <c r="N4974" i="1"/>
  <c r="BA4973" i="1"/>
  <c r="AV4973" i="1"/>
  <c r="AQ4973" i="1"/>
  <c r="AN4973" i="1"/>
  <c r="AK4973" i="1"/>
  <c r="AE4973" i="1"/>
  <c r="AB4973" i="1"/>
  <c r="Y4973" i="1"/>
  <c r="T4973" i="1"/>
  <c r="Q4973" i="1"/>
  <c r="N4973" i="1"/>
  <c r="BA4972" i="1"/>
  <c r="AV4972" i="1"/>
  <c r="AQ4972" i="1"/>
  <c r="AN4972" i="1"/>
  <c r="AK4972" i="1"/>
  <c r="AE4972" i="1"/>
  <c r="AB4972" i="1"/>
  <c r="Y4972" i="1"/>
  <c r="T4972" i="1"/>
  <c r="Q4972" i="1"/>
  <c r="N4972" i="1"/>
  <c r="BA4971" i="1"/>
  <c r="AV4971" i="1"/>
  <c r="AQ4971" i="1"/>
  <c r="AN4971" i="1"/>
  <c r="AK4971" i="1"/>
  <c r="AE4971" i="1"/>
  <c r="AB4971" i="1"/>
  <c r="Y4971" i="1"/>
  <c r="T4971" i="1"/>
  <c r="Q4971" i="1"/>
  <c r="N4971" i="1"/>
  <c r="BA4970" i="1"/>
  <c r="AV4970" i="1"/>
  <c r="AQ4970" i="1"/>
  <c r="AN4970" i="1"/>
  <c r="AK4970" i="1"/>
  <c r="AE4970" i="1"/>
  <c r="AB4970" i="1"/>
  <c r="Y4970" i="1"/>
  <c r="T4970" i="1"/>
  <c r="Q4970" i="1"/>
  <c r="N4970" i="1"/>
  <c r="BA4969" i="1"/>
  <c r="AV4969" i="1"/>
  <c r="AQ4969" i="1"/>
  <c r="AN4969" i="1"/>
  <c r="AK4969" i="1"/>
  <c r="AE4969" i="1"/>
  <c r="AB4969" i="1"/>
  <c r="Y4969" i="1"/>
  <c r="T4969" i="1"/>
  <c r="Q4969" i="1"/>
  <c r="N4969" i="1"/>
  <c r="BA4968" i="1"/>
  <c r="AV4968" i="1"/>
  <c r="AQ4968" i="1"/>
  <c r="AN4968" i="1"/>
  <c r="AK4968" i="1"/>
  <c r="AE4968" i="1"/>
  <c r="AB4968" i="1"/>
  <c r="Y4968" i="1"/>
  <c r="T4968" i="1"/>
  <c r="Q4968" i="1"/>
  <c r="N4968" i="1"/>
  <c r="BA4967" i="1"/>
  <c r="AV4967" i="1"/>
  <c r="AQ4967" i="1"/>
  <c r="AN4967" i="1"/>
  <c r="AK4967" i="1"/>
  <c r="AE4967" i="1"/>
  <c r="AB4967" i="1"/>
  <c r="Y4967" i="1"/>
  <c r="T4967" i="1"/>
  <c r="Q4967" i="1"/>
  <c r="N4967" i="1"/>
  <c r="BA4966" i="1"/>
  <c r="AV4966" i="1"/>
  <c r="AQ4966" i="1"/>
  <c r="AN4966" i="1"/>
  <c r="AK4966" i="1"/>
  <c r="AE4966" i="1"/>
  <c r="AB4966" i="1"/>
  <c r="Y4966" i="1"/>
  <c r="T4966" i="1"/>
  <c r="Q4966" i="1"/>
  <c r="N4966" i="1"/>
  <c r="BA4965" i="1"/>
  <c r="AV4965" i="1"/>
  <c r="AQ4965" i="1"/>
  <c r="AN4965" i="1"/>
  <c r="AK4965" i="1"/>
  <c r="AE4965" i="1"/>
  <c r="AB4965" i="1"/>
  <c r="Y4965" i="1"/>
  <c r="T4965" i="1"/>
  <c r="Q4965" i="1"/>
  <c r="N4965" i="1"/>
  <c r="BA4964" i="1"/>
  <c r="AV4964" i="1"/>
  <c r="AQ4964" i="1"/>
  <c r="AN4964" i="1"/>
  <c r="AK4964" i="1"/>
  <c r="AE4964" i="1"/>
  <c r="AB4964" i="1"/>
  <c r="Y4964" i="1"/>
  <c r="T4964" i="1"/>
  <c r="Q4964" i="1"/>
  <c r="N4964" i="1"/>
  <c r="BA4963" i="1"/>
  <c r="AV4963" i="1"/>
  <c r="AQ4963" i="1"/>
  <c r="AN4963" i="1"/>
  <c r="AK4963" i="1"/>
  <c r="AE4963" i="1"/>
  <c r="AB4963" i="1"/>
  <c r="Y4963" i="1"/>
  <c r="T4963" i="1"/>
  <c r="Q4963" i="1"/>
  <c r="N4963" i="1"/>
  <c r="BA4962" i="1"/>
  <c r="AV4962" i="1"/>
  <c r="AQ4962" i="1"/>
  <c r="AN4962" i="1"/>
  <c r="AK4962" i="1"/>
  <c r="AE4962" i="1"/>
  <c r="AB4962" i="1"/>
  <c r="Y4962" i="1"/>
  <c r="T4962" i="1"/>
  <c r="Q4962" i="1"/>
  <c r="N4962" i="1"/>
  <c r="BA4961" i="1"/>
  <c r="AV4961" i="1"/>
  <c r="AQ4961" i="1"/>
  <c r="AN4961" i="1"/>
  <c r="AK4961" i="1"/>
  <c r="AE4961" i="1"/>
  <c r="AB4961" i="1"/>
  <c r="Y4961" i="1"/>
  <c r="T4961" i="1"/>
  <c r="Q4961" i="1"/>
  <c r="N4961" i="1"/>
  <c r="BA4960" i="1"/>
  <c r="AV4960" i="1"/>
  <c r="AQ4960" i="1"/>
  <c r="AN4960" i="1"/>
  <c r="AK4960" i="1"/>
  <c r="AE4960" i="1"/>
  <c r="AB4960" i="1"/>
  <c r="Y4960" i="1"/>
  <c r="T4960" i="1"/>
  <c r="Q4960" i="1"/>
  <c r="N4960" i="1"/>
  <c r="BA4959" i="1"/>
  <c r="AV4959" i="1"/>
  <c r="AQ4959" i="1"/>
  <c r="AN4959" i="1"/>
  <c r="AK4959" i="1"/>
  <c r="AE4959" i="1"/>
  <c r="AB4959" i="1"/>
  <c r="Y4959" i="1"/>
  <c r="T4959" i="1"/>
  <c r="Q4959" i="1"/>
  <c r="N4959" i="1"/>
  <c r="BA4958" i="1"/>
  <c r="AV4958" i="1"/>
  <c r="AQ4958" i="1"/>
  <c r="AN4958" i="1"/>
  <c r="AK4958" i="1"/>
  <c r="AE4958" i="1"/>
  <c r="AB4958" i="1"/>
  <c r="Y4958" i="1"/>
  <c r="T4958" i="1"/>
  <c r="Q4958" i="1"/>
  <c r="N4958" i="1"/>
  <c r="BA4957" i="1"/>
  <c r="AV4957" i="1"/>
  <c r="AQ4957" i="1"/>
  <c r="AN4957" i="1"/>
  <c r="AK4957" i="1"/>
  <c r="AE4957" i="1"/>
  <c r="AB4957" i="1"/>
  <c r="Y4957" i="1"/>
  <c r="T4957" i="1"/>
  <c r="Q4957" i="1"/>
  <c r="N4957" i="1"/>
  <c r="BA4956" i="1"/>
  <c r="AV4956" i="1"/>
  <c r="AQ4956" i="1"/>
  <c r="AN4956" i="1"/>
  <c r="AK4956" i="1"/>
  <c r="AE4956" i="1"/>
  <c r="AB4956" i="1"/>
  <c r="Y4956" i="1"/>
  <c r="T4956" i="1"/>
  <c r="Q4956" i="1"/>
  <c r="N4956" i="1"/>
  <c r="BA4955" i="1"/>
  <c r="AV4955" i="1"/>
  <c r="AQ4955" i="1"/>
  <c r="AN4955" i="1"/>
  <c r="AK4955" i="1"/>
  <c r="AE4955" i="1"/>
  <c r="AB4955" i="1"/>
  <c r="Y4955" i="1"/>
  <c r="T4955" i="1"/>
  <c r="Q4955" i="1"/>
  <c r="N4955" i="1"/>
  <c r="BA4954" i="1"/>
  <c r="AV4954" i="1"/>
  <c r="AQ4954" i="1"/>
  <c r="AN4954" i="1"/>
  <c r="AK4954" i="1"/>
  <c r="AE4954" i="1"/>
  <c r="AB4954" i="1"/>
  <c r="Y4954" i="1"/>
  <c r="T4954" i="1"/>
  <c r="Q4954" i="1"/>
  <c r="N4954" i="1"/>
  <c r="BA4953" i="1"/>
  <c r="AV4953" i="1"/>
  <c r="AQ4953" i="1"/>
  <c r="AN4953" i="1"/>
  <c r="AK4953" i="1"/>
  <c r="AE4953" i="1"/>
  <c r="AB4953" i="1"/>
  <c r="Y4953" i="1"/>
  <c r="T4953" i="1"/>
  <c r="Q4953" i="1"/>
  <c r="N4953" i="1"/>
  <c r="BA4952" i="1"/>
  <c r="AV4952" i="1"/>
  <c r="AQ4952" i="1"/>
  <c r="AN4952" i="1"/>
  <c r="AK4952" i="1"/>
  <c r="AE4952" i="1"/>
  <c r="AB4952" i="1"/>
  <c r="Y4952" i="1"/>
  <c r="T4952" i="1"/>
  <c r="Q4952" i="1"/>
  <c r="N4952" i="1"/>
  <c r="BA4951" i="1"/>
  <c r="AV4951" i="1"/>
  <c r="AQ4951" i="1"/>
  <c r="AN4951" i="1"/>
  <c r="AK4951" i="1"/>
  <c r="AE4951" i="1"/>
  <c r="AB4951" i="1"/>
  <c r="Y4951" i="1"/>
  <c r="T4951" i="1"/>
  <c r="Q4951" i="1"/>
  <c r="N4951" i="1"/>
  <c r="BA4950" i="1"/>
  <c r="AV4950" i="1"/>
  <c r="AQ4950" i="1"/>
  <c r="AN4950" i="1"/>
  <c r="AK4950" i="1"/>
  <c r="AE4950" i="1"/>
  <c r="AB4950" i="1"/>
  <c r="Y4950" i="1"/>
  <c r="T4950" i="1"/>
  <c r="Q4950" i="1"/>
  <c r="N4950" i="1"/>
  <c r="BA4949" i="1"/>
  <c r="AV4949" i="1"/>
  <c r="AQ4949" i="1"/>
  <c r="AN4949" i="1"/>
  <c r="AK4949" i="1"/>
  <c r="AE4949" i="1"/>
  <c r="AB4949" i="1"/>
  <c r="Y4949" i="1"/>
  <c r="T4949" i="1"/>
  <c r="Q4949" i="1"/>
  <c r="N4949" i="1"/>
  <c r="BA4948" i="1"/>
  <c r="AV4948" i="1"/>
  <c r="AQ4948" i="1"/>
  <c r="AN4948" i="1"/>
  <c r="AK4948" i="1"/>
  <c r="AE4948" i="1"/>
  <c r="AB4948" i="1"/>
  <c r="Y4948" i="1"/>
  <c r="T4948" i="1"/>
  <c r="Q4948" i="1"/>
  <c r="N4948" i="1"/>
  <c r="BA4947" i="1"/>
  <c r="AV4947" i="1"/>
  <c r="AQ4947" i="1"/>
  <c r="AN4947" i="1"/>
  <c r="AK4947" i="1"/>
  <c r="AE4947" i="1"/>
  <c r="AB4947" i="1"/>
  <c r="Y4947" i="1"/>
  <c r="T4947" i="1"/>
  <c r="Q4947" i="1"/>
  <c r="N4947" i="1"/>
  <c r="BA4946" i="1"/>
  <c r="AV4946" i="1"/>
  <c r="AQ4946" i="1"/>
  <c r="AN4946" i="1"/>
  <c r="AK4946" i="1"/>
  <c r="AE4946" i="1"/>
  <c r="AB4946" i="1"/>
  <c r="Y4946" i="1"/>
  <c r="T4946" i="1"/>
  <c r="Q4946" i="1"/>
  <c r="N4946" i="1"/>
  <c r="BA4945" i="1"/>
  <c r="AV4945" i="1"/>
  <c r="AQ4945" i="1"/>
  <c r="AN4945" i="1"/>
  <c r="AK4945" i="1"/>
  <c r="AE4945" i="1"/>
  <c r="AB4945" i="1"/>
  <c r="Y4945" i="1"/>
  <c r="T4945" i="1"/>
  <c r="Q4945" i="1"/>
  <c r="N4945" i="1"/>
  <c r="BA4944" i="1"/>
  <c r="AV4944" i="1"/>
  <c r="AQ4944" i="1"/>
  <c r="AN4944" i="1"/>
  <c r="AK4944" i="1"/>
  <c r="AE4944" i="1"/>
  <c r="AB4944" i="1"/>
  <c r="Y4944" i="1"/>
  <c r="T4944" i="1"/>
  <c r="Q4944" i="1"/>
  <c r="N4944" i="1"/>
  <c r="BA4943" i="1"/>
  <c r="AV4943" i="1"/>
  <c r="AQ4943" i="1"/>
  <c r="AN4943" i="1"/>
  <c r="AK4943" i="1"/>
  <c r="AE4943" i="1"/>
  <c r="AB4943" i="1"/>
  <c r="Y4943" i="1"/>
  <c r="T4943" i="1"/>
  <c r="Q4943" i="1"/>
  <c r="N4943" i="1"/>
  <c r="BA4942" i="1"/>
  <c r="AV4942" i="1"/>
  <c r="AQ4942" i="1"/>
  <c r="AN4942" i="1"/>
  <c r="AK4942" i="1"/>
  <c r="AE4942" i="1"/>
  <c r="AB4942" i="1"/>
  <c r="Y4942" i="1"/>
  <c r="T4942" i="1"/>
  <c r="Q4942" i="1"/>
  <c r="N4942" i="1"/>
  <c r="BA4941" i="1"/>
  <c r="AV4941" i="1"/>
  <c r="AQ4941" i="1"/>
  <c r="AN4941" i="1"/>
  <c r="AK4941" i="1"/>
  <c r="AE4941" i="1"/>
  <c r="AB4941" i="1"/>
  <c r="Y4941" i="1"/>
  <c r="T4941" i="1"/>
  <c r="Q4941" i="1"/>
  <c r="N4941" i="1"/>
  <c r="BA4940" i="1"/>
  <c r="AV4940" i="1"/>
  <c r="AQ4940" i="1"/>
  <c r="AN4940" i="1"/>
  <c r="AK4940" i="1"/>
  <c r="AE4940" i="1"/>
  <c r="AB4940" i="1"/>
  <c r="Y4940" i="1"/>
  <c r="T4940" i="1"/>
  <c r="Q4940" i="1"/>
  <c r="N4940" i="1"/>
  <c r="BA4939" i="1"/>
  <c r="AV4939" i="1"/>
  <c r="AQ4939" i="1"/>
  <c r="AN4939" i="1"/>
  <c r="AK4939" i="1"/>
  <c r="AE4939" i="1"/>
  <c r="AB4939" i="1"/>
  <c r="Y4939" i="1"/>
  <c r="T4939" i="1"/>
  <c r="Q4939" i="1"/>
  <c r="N4939" i="1"/>
  <c r="BA4938" i="1"/>
  <c r="AV4938" i="1"/>
  <c r="AQ4938" i="1"/>
  <c r="AN4938" i="1"/>
  <c r="AK4938" i="1"/>
  <c r="AE4938" i="1"/>
  <c r="AB4938" i="1"/>
  <c r="Y4938" i="1"/>
  <c r="T4938" i="1"/>
  <c r="Q4938" i="1"/>
  <c r="N4938" i="1"/>
  <c r="BA4937" i="1"/>
  <c r="AV4937" i="1"/>
  <c r="AQ4937" i="1"/>
  <c r="AN4937" i="1"/>
  <c r="AK4937" i="1"/>
  <c r="AE4937" i="1"/>
  <c r="AB4937" i="1"/>
  <c r="Y4937" i="1"/>
  <c r="T4937" i="1"/>
  <c r="Q4937" i="1"/>
  <c r="N4937" i="1"/>
  <c r="BA4936" i="1"/>
  <c r="AV4936" i="1"/>
  <c r="AQ4936" i="1"/>
  <c r="AN4936" i="1"/>
  <c r="AK4936" i="1"/>
  <c r="AE4936" i="1"/>
  <c r="AB4936" i="1"/>
  <c r="Y4936" i="1"/>
  <c r="T4936" i="1"/>
  <c r="Q4936" i="1"/>
  <c r="N4936" i="1"/>
  <c r="BA4935" i="1"/>
  <c r="AV4935" i="1"/>
  <c r="AQ4935" i="1"/>
  <c r="AN4935" i="1"/>
  <c r="AK4935" i="1"/>
  <c r="AE4935" i="1"/>
  <c r="AB4935" i="1"/>
  <c r="Y4935" i="1"/>
  <c r="T4935" i="1"/>
  <c r="Q4935" i="1"/>
  <c r="N4935" i="1"/>
  <c r="BA4934" i="1"/>
  <c r="AV4934" i="1"/>
  <c r="AQ4934" i="1"/>
  <c r="AN4934" i="1"/>
  <c r="AK4934" i="1"/>
  <c r="AE4934" i="1"/>
  <c r="AB4934" i="1"/>
  <c r="Y4934" i="1"/>
  <c r="T4934" i="1"/>
  <c r="Q4934" i="1"/>
  <c r="N4934" i="1"/>
  <c r="BA4933" i="1"/>
  <c r="AV4933" i="1"/>
  <c r="AQ4933" i="1"/>
  <c r="AN4933" i="1"/>
  <c r="AK4933" i="1"/>
  <c r="AE4933" i="1"/>
  <c r="AB4933" i="1"/>
  <c r="Y4933" i="1"/>
  <c r="T4933" i="1"/>
  <c r="Q4933" i="1"/>
  <c r="N4933" i="1"/>
  <c r="BA4932" i="1"/>
  <c r="AV4932" i="1"/>
  <c r="AQ4932" i="1"/>
  <c r="AN4932" i="1"/>
  <c r="AK4932" i="1"/>
  <c r="AE4932" i="1"/>
  <c r="AB4932" i="1"/>
  <c r="Y4932" i="1"/>
  <c r="T4932" i="1"/>
  <c r="Q4932" i="1"/>
  <c r="N4932" i="1"/>
  <c r="BA4931" i="1"/>
  <c r="AV4931" i="1"/>
  <c r="AQ4931" i="1"/>
  <c r="AN4931" i="1"/>
  <c r="AK4931" i="1"/>
  <c r="AE4931" i="1"/>
  <c r="AB4931" i="1"/>
  <c r="Y4931" i="1"/>
  <c r="T4931" i="1"/>
  <c r="Q4931" i="1"/>
  <c r="N4931" i="1"/>
  <c r="BA4930" i="1"/>
  <c r="AV4930" i="1"/>
  <c r="AQ4930" i="1"/>
  <c r="AN4930" i="1"/>
  <c r="AK4930" i="1"/>
  <c r="AE4930" i="1"/>
  <c r="AB4930" i="1"/>
  <c r="Y4930" i="1"/>
  <c r="T4930" i="1"/>
  <c r="Q4930" i="1"/>
  <c r="N4930" i="1"/>
  <c r="BA4929" i="1"/>
  <c r="AV4929" i="1"/>
  <c r="AQ4929" i="1"/>
  <c r="AN4929" i="1"/>
  <c r="AK4929" i="1"/>
  <c r="AE4929" i="1"/>
  <c r="AB4929" i="1"/>
  <c r="Y4929" i="1"/>
  <c r="T4929" i="1"/>
  <c r="Q4929" i="1"/>
  <c r="N4929" i="1"/>
  <c r="BA4928" i="1"/>
  <c r="AV4928" i="1"/>
  <c r="AQ4928" i="1"/>
  <c r="AN4928" i="1"/>
  <c r="AK4928" i="1"/>
  <c r="AE4928" i="1"/>
  <c r="AB4928" i="1"/>
  <c r="Y4928" i="1"/>
  <c r="T4928" i="1"/>
  <c r="Q4928" i="1"/>
  <c r="N4928" i="1"/>
  <c r="BA4927" i="1"/>
  <c r="AV4927" i="1"/>
  <c r="AQ4927" i="1"/>
  <c r="AN4927" i="1"/>
  <c r="AK4927" i="1"/>
  <c r="AE4927" i="1"/>
  <c r="AB4927" i="1"/>
  <c r="Y4927" i="1"/>
  <c r="T4927" i="1"/>
  <c r="Q4927" i="1"/>
  <c r="N4927" i="1"/>
  <c r="BA4926" i="1"/>
  <c r="AV4926" i="1"/>
  <c r="AQ4926" i="1"/>
  <c r="AN4926" i="1"/>
  <c r="AK4926" i="1"/>
  <c r="AE4926" i="1"/>
  <c r="AB4926" i="1"/>
  <c r="Y4926" i="1"/>
  <c r="T4926" i="1"/>
  <c r="Q4926" i="1"/>
  <c r="N4926" i="1"/>
  <c r="BA4925" i="1"/>
  <c r="AV4925" i="1"/>
  <c r="AQ4925" i="1"/>
  <c r="AN4925" i="1"/>
  <c r="AK4925" i="1"/>
  <c r="AE4925" i="1"/>
  <c r="AB4925" i="1"/>
  <c r="Y4925" i="1"/>
  <c r="T4925" i="1"/>
  <c r="Q4925" i="1"/>
  <c r="N4925" i="1"/>
  <c r="BA4924" i="1"/>
  <c r="AV4924" i="1"/>
  <c r="AQ4924" i="1"/>
  <c r="AN4924" i="1"/>
  <c r="AK4924" i="1"/>
  <c r="AE4924" i="1"/>
  <c r="AB4924" i="1"/>
  <c r="Y4924" i="1"/>
  <c r="T4924" i="1"/>
  <c r="Q4924" i="1"/>
  <c r="N4924" i="1"/>
  <c r="BA4923" i="1"/>
  <c r="AV4923" i="1"/>
  <c r="AQ4923" i="1"/>
  <c r="AN4923" i="1"/>
  <c r="AK4923" i="1"/>
  <c r="AE4923" i="1"/>
  <c r="AB4923" i="1"/>
  <c r="Y4923" i="1"/>
  <c r="T4923" i="1"/>
  <c r="Q4923" i="1"/>
  <c r="N4923" i="1"/>
  <c r="BA4922" i="1"/>
  <c r="AV4922" i="1"/>
  <c r="AQ4922" i="1"/>
  <c r="AN4922" i="1"/>
  <c r="AK4922" i="1"/>
  <c r="AE4922" i="1"/>
  <c r="AB4922" i="1"/>
  <c r="Y4922" i="1"/>
  <c r="T4922" i="1"/>
  <c r="Q4922" i="1"/>
  <c r="N4922" i="1"/>
  <c r="BA4921" i="1"/>
  <c r="AV4921" i="1"/>
  <c r="AQ4921" i="1"/>
  <c r="AN4921" i="1"/>
  <c r="AK4921" i="1"/>
  <c r="AE4921" i="1"/>
  <c r="AB4921" i="1"/>
  <c r="Y4921" i="1"/>
  <c r="T4921" i="1"/>
  <c r="Q4921" i="1"/>
  <c r="N4921" i="1"/>
  <c r="BA4920" i="1"/>
  <c r="AV4920" i="1"/>
  <c r="AQ4920" i="1"/>
  <c r="AN4920" i="1"/>
  <c r="AK4920" i="1"/>
  <c r="AE4920" i="1"/>
  <c r="AB4920" i="1"/>
  <c r="Y4920" i="1"/>
  <c r="T4920" i="1"/>
  <c r="Q4920" i="1"/>
  <c r="N4920" i="1"/>
  <c r="BA4919" i="1"/>
  <c r="AV4919" i="1"/>
  <c r="AQ4919" i="1"/>
  <c r="AN4919" i="1"/>
  <c r="AK4919" i="1"/>
  <c r="AE4919" i="1"/>
  <c r="AB4919" i="1"/>
  <c r="Y4919" i="1"/>
  <c r="T4919" i="1"/>
  <c r="Q4919" i="1"/>
  <c r="N4919" i="1"/>
  <c r="BA4918" i="1"/>
  <c r="AV4918" i="1"/>
  <c r="AQ4918" i="1"/>
  <c r="AN4918" i="1"/>
  <c r="AK4918" i="1"/>
  <c r="AE4918" i="1"/>
  <c r="AB4918" i="1"/>
  <c r="Y4918" i="1"/>
  <c r="T4918" i="1"/>
  <c r="Q4918" i="1"/>
  <c r="N4918" i="1"/>
  <c r="BA4917" i="1"/>
  <c r="AV4917" i="1"/>
  <c r="AQ4917" i="1"/>
  <c r="AN4917" i="1"/>
  <c r="AK4917" i="1"/>
  <c r="AE4917" i="1"/>
  <c r="AB4917" i="1"/>
  <c r="Y4917" i="1"/>
  <c r="T4917" i="1"/>
  <c r="Q4917" i="1"/>
  <c r="N4917" i="1"/>
  <c r="BA4916" i="1"/>
  <c r="AV4916" i="1"/>
  <c r="AQ4916" i="1"/>
  <c r="AN4916" i="1"/>
  <c r="AK4916" i="1"/>
  <c r="AE4916" i="1"/>
  <c r="AB4916" i="1"/>
  <c r="Y4916" i="1"/>
  <c r="T4916" i="1"/>
  <c r="Q4916" i="1"/>
  <c r="N4916" i="1"/>
  <c r="BA4915" i="1"/>
  <c r="AV4915" i="1"/>
  <c r="AQ4915" i="1"/>
  <c r="AN4915" i="1"/>
  <c r="AK4915" i="1"/>
  <c r="AE4915" i="1"/>
  <c r="AB4915" i="1"/>
  <c r="Y4915" i="1"/>
  <c r="T4915" i="1"/>
  <c r="Q4915" i="1"/>
  <c r="N4915" i="1"/>
  <c r="BA4914" i="1"/>
  <c r="AV4914" i="1"/>
  <c r="AQ4914" i="1"/>
  <c r="AN4914" i="1"/>
  <c r="AK4914" i="1"/>
  <c r="AE4914" i="1"/>
  <c r="AB4914" i="1"/>
  <c r="Y4914" i="1"/>
  <c r="T4914" i="1"/>
  <c r="Q4914" i="1"/>
  <c r="N4914" i="1"/>
  <c r="BA4913" i="1"/>
  <c r="AV4913" i="1"/>
  <c r="AQ4913" i="1"/>
  <c r="AN4913" i="1"/>
  <c r="AK4913" i="1"/>
  <c r="AE4913" i="1"/>
  <c r="AB4913" i="1"/>
  <c r="Y4913" i="1"/>
  <c r="T4913" i="1"/>
  <c r="Q4913" i="1"/>
  <c r="N4913" i="1"/>
  <c r="BA4912" i="1"/>
  <c r="AV4912" i="1"/>
  <c r="AQ4912" i="1"/>
  <c r="AN4912" i="1"/>
  <c r="AK4912" i="1"/>
  <c r="AE4912" i="1"/>
  <c r="AB4912" i="1"/>
  <c r="Y4912" i="1"/>
  <c r="T4912" i="1"/>
  <c r="Q4912" i="1"/>
  <c r="N4912" i="1"/>
  <c r="BA4911" i="1"/>
  <c r="AV4911" i="1"/>
  <c r="AQ4911" i="1"/>
  <c r="AN4911" i="1"/>
  <c r="AK4911" i="1"/>
  <c r="AE4911" i="1"/>
  <c r="AB4911" i="1"/>
  <c r="Y4911" i="1"/>
  <c r="T4911" i="1"/>
  <c r="Q4911" i="1"/>
  <c r="N4911" i="1"/>
  <c r="BA4910" i="1"/>
  <c r="AV4910" i="1"/>
  <c r="AQ4910" i="1"/>
  <c r="AN4910" i="1"/>
  <c r="AK4910" i="1"/>
  <c r="AE4910" i="1"/>
  <c r="AB4910" i="1"/>
  <c r="Y4910" i="1"/>
  <c r="T4910" i="1"/>
  <c r="Q4910" i="1"/>
  <c r="N4910" i="1"/>
  <c r="BA4909" i="1"/>
  <c r="AV4909" i="1"/>
  <c r="AQ4909" i="1"/>
  <c r="AN4909" i="1"/>
  <c r="AK4909" i="1"/>
  <c r="AE4909" i="1"/>
  <c r="AB4909" i="1"/>
  <c r="Y4909" i="1"/>
  <c r="T4909" i="1"/>
  <c r="Q4909" i="1"/>
  <c r="N4909" i="1"/>
  <c r="BA4908" i="1"/>
  <c r="AV4908" i="1"/>
  <c r="AQ4908" i="1"/>
  <c r="AN4908" i="1"/>
  <c r="AK4908" i="1"/>
  <c r="AE4908" i="1"/>
  <c r="AB4908" i="1"/>
  <c r="Y4908" i="1"/>
  <c r="T4908" i="1"/>
  <c r="Q4908" i="1"/>
  <c r="N4908" i="1"/>
  <c r="BA4907" i="1"/>
  <c r="AV4907" i="1"/>
  <c r="AQ4907" i="1"/>
  <c r="AN4907" i="1"/>
  <c r="AK4907" i="1"/>
  <c r="AE4907" i="1"/>
  <c r="AB4907" i="1"/>
  <c r="Y4907" i="1"/>
  <c r="T4907" i="1"/>
  <c r="Q4907" i="1"/>
  <c r="N4907" i="1"/>
  <c r="BA4906" i="1"/>
  <c r="AV4906" i="1"/>
  <c r="AQ4906" i="1"/>
  <c r="AN4906" i="1"/>
  <c r="AK4906" i="1"/>
  <c r="AE4906" i="1"/>
  <c r="AB4906" i="1"/>
  <c r="Y4906" i="1"/>
  <c r="T4906" i="1"/>
  <c r="Q4906" i="1"/>
  <c r="N4906" i="1"/>
  <c r="BA4905" i="1"/>
  <c r="AV4905" i="1"/>
  <c r="AQ4905" i="1"/>
  <c r="AN4905" i="1"/>
  <c r="AK4905" i="1"/>
  <c r="AE4905" i="1"/>
  <c r="AB4905" i="1"/>
  <c r="Y4905" i="1"/>
  <c r="T4905" i="1"/>
  <c r="Q4905" i="1"/>
  <c r="N4905" i="1"/>
  <c r="BA4904" i="1"/>
  <c r="AV4904" i="1"/>
  <c r="AQ4904" i="1"/>
  <c r="AN4904" i="1"/>
  <c r="AK4904" i="1"/>
  <c r="AE4904" i="1"/>
  <c r="AB4904" i="1"/>
  <c r="Y4904" i="1"/>
  <c r="T4904" i="1"/>
  <c r="Q4904" i="1"/>
  <c r="N4904" i="1"/>
  <c r="BA4903" i="1"/>
  <c r="AV4903" i="1"/>
  <c r="AQ4903" i="1"/>
  <c r="AN4903" i="1"/>
  <c r="AK4903" i="1"/>
  <c r="AE4903" i="1"/>
  <c r="AB4903" i="1"/>
  <c r="Y4903" i="1"/>
  <c r="T4903" i="1"/>
  <c r="Q4903" i="1"/>
  <c r="N4903" i="1"/>
  <c r="BA4902" i="1"/>
  <c r="AV4902" i="1"/>
  <c r="AQ4902" i="1"/>
  <c r="AN4902" i="1"/>
  <c r="AK4902" i="1"/>
  <c r="AE4902" i="1"/>
  <c r="AB4902" i="1"/>
  <c r="Y4902" i="1"/>
  <c r="T4902" i="1"/>
  <c r="Q4902" i="1"/>
  <c r="N4902" i="1"/>
  <c r="BA4901" i="1"/>
  <c r="AV4901" i="1"/>
  <c r="AQ4901" i="1"/>
  <c r="AN4901" i="1"/>
  <c r="AK4901" i="1"/>
  <c r="AE4901" i="1"/>
  <c r="AB4901" i="1"/>
  <c r="Y4901" i="1"/>
  <c r="T4901" i="1"/>
  <c r="Q4901" i="1"/>
  <c r="N4901" i="1"/>
  <c r="BA4900" i="1"/>
  <c r="AV4900" i="1"/>
  <c r="AQ4900" i="1"/>
  <c r="AN4900" i="1"/>
  <c r="AK4900" i="1"/>
  <c r="AE4900" i="1"/>
  <c r="AB4900" i="1"/>
  <c r="Y4900" i="1"/>
  <c r="T4900" i="1"/>
  <c r="Q4900" i="1"/>
  <c r="N4900" i="1"/>
  <c r="BA4899" i="1"/>
  <c r="AV4899" i="1"/>
  <c r="AQ4899" i="1"/>
  <c r="AN4899" i="1"/>
  <c r="AK4899" i="1"/>
  <c r="AE4899" i="1"/>
  <c r="AB4899" i="1"/>
  <c r="Y4899" i="1"/>
  <c r="T4899" i="1"/>
  <c r="Q4899" i="1"/>
  <c r="N4899" i="1"/>
  <c r="BA4898" i="1"/>
  <c r="AV4898" i="1"/>
  <c r="AQ4898" i="1"/>
  <c r="AN4898" i="1"/>
  <c r="AK4898" i="1"/>
  <c r="AE4898" i="1"/>
  <c r="AB4898" i="1"/>
  <c r="Y4898" i="1"/>
  <c r="T4898" i="1"/>
  <c r="Q4898" i="1"/>
  <c r="N4898" i="1"/>
  <c r="BA4897" i="1"/>
  <c r="AV4897" i="1"/>
  <c r="AQ4897" i="1"/>
  <c r="AN4897" i="1"/>
  <c r="AK4897" i="1"/>
  <c r="AE4897" i="1"/>
  <c r="AB4897" i="1"/>
  <c r="Y4897" i="1"/>
  <c r="T4897" i="1"/>
  <c r="Q4897" i="1"/>
  <c r="N4897" i="1"/>
  <c r="BA4896" i="1"/>
  <c r="AV4896" i="1"/>
  <c r="AQ4896" i="1"/>
  <c r="AN4896" i="1"/>
  <c r="AK4896" i="1"/>
  <c r="AE4896" i="1"/>
  <c r="AB4896" i="1"/>
  <c r="Y4896" i="1"/>
  <c r="T4896" i="1"/>
  <c r="Q4896" i="1"/>
  <c r="N4896" i="1"/>
  <c r="BA4895" i="1"/>
  <c r="AV4895" i="1"/>
  <c r="AQ4895" i="1"/>
  <c r="AN4895" i="1"/>
  <c r="AK4895" i="1"/>
  <c r="AE4895" i="1"/>
  <c r="AB4895" i="1"/>
  <c r="Y4895" i="1"/>
  <c r="T4895" i="1"/>
  <c r="Q4895" i="1"/>
  <c r="N4895" i="1"/>
  <c r="BA4894" i="1"/>
  <c r="AV4894" i="1"/>
  <c r="AQ4894" i="1"/>
  <c r="AN4894" i="1"/>
  <c r="AK4894" i="1"/>
  <c r="AE4894" i="1"/>
  <c r="AB4894" i="1"/>
  <c r="Y4894" i="1"/>
  <c r="T4894" i="1"/>
  <c r="Q4894" i="1"/>
  <c r="N4894" i="1"/>
  <c r="BA4893" i="1"/>
  <c r="AV4893" i="1"/>
  <c r="AQ4893" i="1"/>
  <c r="AN4893" i="1"/>
  <c r="AK4893" i="1"/>
  <c r="AE4893" i="1"/>
  <c r="AB4893" i="1"/>
  <c r="Y4893" i="1"/>
  <c r="T4893" i="1"/>
  <c r="Q4893" i="1"/>
  <c r="N4893" i="1"/>
  <c r="BA4892" i="1"/>
  <c r="AV4892" i="1"/>
  <c r="AQ4892" i="1"/>
  <c r="AN4892" i="1"/>
  <c r="AK4892" i="1"/>
  <c r="AE4892" i="1"/>
  <c r="AB4892" i="1"/>
  <c r="Y4892" i="1"/>
  <c r="T4892" i="1"/>
  <c r="Q4892" i="1"/>
  <c r="N4892" i="1"/>
  <c r="BA4891" i="1"/>
  <c r="AV4891" i="1"/>
  <c r="AQ4891" i="1"/>
  <c r="AN4891" i="1"/>
  <c r="AK4891" i="1"/>
  <c r="AE4891" i="1"/>
  <c r="AB4891" i="1"/>
  <c r="Y4891" i="1"/>
  <c r="T4891" i="1"/>
  <c r="Q4891" i="1"/>
  <c r="N4891" i="1"/>
  <c r="BA4890" i="1"/>
  <c r="AV4890" i="1"/>
  <c r="AQ4890" i="1"/>
  <c r="AN4890" i="1"/>
  <c r="AK4890" i="1"/>
  <c r="AE4890" i="1"/>
  <c r="AB4890" i="1"/>
  <c r="Y4890" i="1"/>
  <c r="T4890" i="1"/>
  <c r="Q4890" i="1"/>
  <c r="N4890" i="1"/>
  <c r="BA4889" i="1"/>
  <c r="AV4889" i="1"/>
  <c r="AQ4889" i="1"/>
  <c r="AN4889" i="1"/>
  <c r="AK4889" i="1"/>
  <c r="AE4889" i="1"/>
  <c r="AB4889" i="1"/>
  <c r="Y4889" i="1"/>
  <c r="T4889" i="1"/>
  <c r="Q4889" i="1"/>
  <c r="N4889" i="1"/>
  <c r="BA4888" i="1"/>
  <c r="AV4888" i="1"/>
  <c r="AQ4888" i="1"/>
  <c r="AN4888" i="1"/>
  <c r="AK4888" i="1"/>
  <c r="AE4888" i="1"/>
  <c r="AB4888" i="1"/>
  <c r="Y4888" i="1"/>
  <c r="T4888" i="1"/>
  <c r="Q4888" i="1"/>
  <c r="N4888" i="1"/>
  <c r="BA4887" i="1"/>
  <c r="AV4887" i="1"/>
  <c r="AQ4887" i="1"/>
  <c r="AN4887" i="1"/>
  <c r="AK4887" i="1"/>
  <c r="AE4887" i="1"/>
  <c r="AB4887" i="1"/>
  <c r="Y4887" i="1"/>
  <c r="T4887" i="1"/>
  <c r="Q4887" i="1"/>
  <c r="N4887" i="1"/>
  <c r="BA4886" i="1"/>
  <c r="AV4886" i="1"/>
  <c r="AQ4886" i="1"/>
  <c r="AN4886" i="1"/>
  <c r="AK4886" i="1"/>
  <c r="AE4886" i="1"/>
  <c r="AB4886" i="1"/>
  <c r="Y4886" i="1"/>
  <c r="T4886" i="1"/>
  <c r="Q4886" i="1"/>
  <c r="N4886" i="1"/>
  <c r="BA4885" i="1"/>
  <c r="AV4885" i="1"/>
  <c r="AQ4885" i="1"/>
  <c r="AN4885" i="1"/>
  <c r="AK4885" i="1"/>
  <c r="AE4885" i="1"/>
  <c r="AB4885" i="1"/>
  <c r="Y4885" i="1"/>
  <c r="T4885" i="1"/>
  <c r="Q4885" i="1"/>
  <c r="N4885" i="1"/>
  <c r="BA4884" i="1"/>
  <c r="AV4884" i="1"/>
  <c r="AQ4884" i="1"/>
  <c r="AN4884" i="1"/>
  <c r="AK4884" i="1"/>
  <c r="AE4884" i="1"/>
  <c r="AB4884" i="1"/>
  <c r="Y4884" i="1"/>
  <c r="T4884" i="1"/>
  <c r="Q4884" i="1"/>
  <c r="N4884" i="1"/>
  <c r="BA4883" i="1"/>
  <c r="AV4883" i="1"/>
  <c r="AQ4883" i="1"/>
  <c r="AN4883" i="1"/>
  <c r="AK4883" i="1"/>
  <c r="AE4883" i="1"/>
  <c r="AB4883" i="1"/>
  <c r="Y4883" i="1"/>
  <c r="T4883" i="1"/>
  <c r="Q4883" i="1"/>
  <c r="N4883" i="1"/>
  <c r="BA4882" i="1"/>
  <c r="AV4882" i="1"/>
  <c r="AQ4882" i="1"/>
  <c r="AN4882" i="1"/>
  <c r="AK4882" i="1"/>
  <c r="AE4882" i="1"/>
  <c r="AB4882" i="1"/>
  <c r="Y4882" i="1"/>
  <c r="T4882" i="1"/>
  <c r="Q4882" i="1"/>
  <c r="N4882" i="1"/>
  <c r="BA4881" i="1"/>
  <c r="AV4881" i="1"/>
  <c r="AQ4881" i="1"/>
  <c r="AN4881" i="1"/>
  <c r="AK4881" i="1"/>
  <c r="AE4881" i="1"/>
  <c r="AB4881" i="1"/>
  <c r="Y4881" i="1"/>
  <c r="T4881" i="1"/>
  <c r="Q4881" i="1"/>
  <c r="N4881" i="1"/>
  <c r="BA4880" i="1"/>
  <c r="AV4880" i="1"/>
  <c r="AQ4880" i="1"/>
  <c r="AN4880" i="1"/>
  <c r="AK4880" i="1"/>
  <c r="AE4880" i="1"/>
  <c r="AB4880" i="1"/>
  <c r="Y4880" i="1"/>
  <c r="T4880" i="1"/>
  <c r="Q4880" i="1"/>
  <c r="N4880" i="1"/>
  <c r="BA4879" i="1"/>
  <c r="AV4879" i="1"/>
  <c r="AQ4879" i="1"/>
  <c r="AN4879" i="1"/>
  <c r="AK4879" i="1"/>
  <c r="AE4879" i="1"/>
  <c r="AB4879" i="1"/>
  <c r="Y4879" i="1"/>
  <c r="T4879" i="1"/>
  <c r="Q4879" i="1"/>
  <c r="N4879" i="1"/>
  <c r="BA4878" i="1"/>
  <c r="AV4878" i="1"/>
  <c r="AQ4878" i="1"/>
  <c r="AN4878" i="1"/>
  <c r="AK4878" i="1"/>
  <c r="AE4878" i="1"/>
  <c r="AB4878" i="1"/>
  <c r="Y4878" i="1"/>
  <c r="T4878" i="1"/>
  <c r="Q4878" i="1"/>
  <c r="N4878" i="1"/>
  <c r="BA4877" i="1"/>
  <c r="AV4877" i="1"/>
  <c r="AQ4877" i="1"/>
  <c r="AN4877" i="1"/>
  <c r="AK4877" i="1"/>
  <c r="AE4877" i="1"/>
  <c r="AB4877" i="1"/>
  <c r="Y4877" i="1"/>
  <c r="T4877" i="1"/>
  <c r="Q4877" i="1"/>
  <c r="N4877" i="1"/>
  <c r="BA4876" i="1"/>
  <c r="AV4876" i="1"/>
  <c r="AQ4876" i="1"/>
  <c r="AN4876" i="1"/>
  <c r="AK4876" i="1"/>
  <c r="AE4876" i="1"/>
  <c r="AB4876" i="1"/>
  <c r="Y4876" i="1"/>
  <c r="T4876" i="1"/>
  <c r="Q4876" i="1"/>
  <c r="N4876" i="1"/>
  <c r="BA4875" i="1"/>
  <c r="AV4875" i="1"/>
  <c r="AQ4875" i="1"/>
  <c r="AN4875" i="1"/>
  <c r="AK4875" i="1"/>
  <c r="AE4875" i="1"/>
  <c r="AB4875" i="1"/>
  <c r="Y4875" i="1"/>
  <c r="T4875" i="1"/>
  <c r="Q4875" i="1"/>
  <c r="N4875" i="1"/>
  <c r="BA4874" i="1"/>
  <c r="AV4874" i="1"/>
  <c r="AQ4874" i="1"/>
  <c r="AN4874" i="1"/>
  <c r="AK4874" i="1"/>
  <c r="AE4874" i="1"/>
  <c r="AB4874" i="1"/>
  <c r="Y4874" i="1"/>
  <c r="T4874" i="1"/>
  <c r="Q4874" i="1"/>
  <c r="N4874" i="1"/>
  <c r="BA4873" i="1"/>
  <c r="AV4873" i="1"/>
  <c r="AQ4873" i="1"/>
  <c r="AN4873" i="1"/>
  <c r="AK4873" i="1"/>
  <c r="AE4873" i="1"/>
  <c r="AB4873" i="1"/>
  <c r="Y4873" i="1"/>
  <c r="T4873" i="1"/>
  <c r="Q4873" i="1"/>
  <c r="N4873" i="1"/>
  <c r="BA4872" i="1"/>
  <c r="AV4872" i="1"/>
  <c r="AQ4872" i="1"/>
  <c r="AN4872" i="1"/>
  <c r="AK4872" i="1"/>
  <c r="AE4872" i="1"/>
  <c r="AB4872" i="1"/>
  <c r="Y4872" i="1"/>
  <c r="T4872" i="1"/>
  <c r="Q4872" i="1"/>
  <c r="N4872" i="1"/>
  <c r="BA4871" i="1"/>
  <c r="AV4871" i="1"/>
  <c r="AQ4871" i="1"/>
  <c r="AN4871" i="1"/>
  <c r="AK4871" i="1"/>
  <c r="AE4871" i="1"/>
  <c r="AB4871" i="1"/>
  <c r="Y4871" i="1"/>
  <c r="T4871" i="1"/>
  <c r="Q4871" i="1"/>
  <c r="N4871" i="1"/>
  <c r="BA4870" i="1"/>
  <c r="AV4870" i="1"/>
  <c r="AQ4870" i="1"/>
  <c r="AN4870" i="1"/>
  <c r="AK4870" i="1"/>
  <c r="AE4870" i="1"/>
  <c r="AB4870" i="1"/>
  <c r="Y4870" i="1"/>
  <c r="T4870" i="1"/>
  <c r="Q4870" i="1"/>
  <c r="N4870" i="1"/>
  <c r="BA4869" i="1"/>
  <c r="AV4869" i="1"/>
  <c r="AQ4869" i="1"/>
  <c r="AN4869" i="1"/>
  <c r="AK4869" i="1"/>
  <c r="AE4869" i="1"/>
  <c r="AB4869" i="1"/>
  <c r="Y4869" i="1"/>
  <c r="T4869" i="1"/>
  <c r="Q4869" i="1"/>
  <c r="N4869" i="1"/>
  <c r="BA4868" i="1"/>
  <c r="AV4868" i="1"/>
  <c r="AQ4868" i="1"/>
  <c r="AN4868" i="1"/>
  <c r="AK4868" i="1"/>
  <c r="AE4868" i="1"/>
  <c r="AB4868" i="1"/>
  <c r="Y4868" i="1"/>
  <c r="T4868" i="1"/>
  <c r="Q4868" i="1"/>
  <c r="N4868" i="1"/>
  <c r="BA4867" i="1"/>
  <c r="AV4867" i="1"/>
  <c r="AQ4867" i="1"/>
  <c r="AN4867" i="1"/>
  <c r="AK4867" i="1"/>
  <c r="AE4867" i="1"/>
  <c r="AB4867" i="1"/>
  <c r="Y4867" i="1"/>
  <c r="T4867" i="1"/>
  <c r="Q4867" i="1"/>
  <c r="N4867" i="1"/>
  <c r="BA4866" i="1"/>
  <c r="AV4866" i="1"/>
  <c r="AQ4866" i="1"/>
  <c r="AN4866" i="1"/>
  <c r="AK4866" i="1"/>
  <c r="AE4866" i="1"/>
  <c r="AB4866" i="1"/>
  <c r="Y4866" i="1"/>
  <c r="T4866" i="1"/>
  <c r="Q4866" i="1"/>
  <c r="N4866" i="1"/>
  <c r="BA4865" i="1"/>
  <c r="AV4865" i="1"/>
  <c r="AQ4865" i="1"/>
  <c r="AN4865" i="1"/>
  <c r="AK4865" i="1"/>
  <c r="AE4865" i="1"/>
  <c r="AB4865" i="1"/>
  <c r="Y4865" i="1"/>
  <c r="T4865" i="1"/>
  <c r="Q4865" i="1"/>
  <c r="N4865" i="1"/>
  <c r="BA4864" i="1"/>
  <c r="AV4864" i="1"/>
  <c r="AQ4864" i="1"/>
  <c r="AN4864" i="1"/>
  <c r="AK4864" i="1"/>
  <c r="AE4864" i="1"/>
  <c r="AB4864" i="1"/>
  <c r="Y4864" i="1"/>
  <c r="T4864" i="1"/>
  <c r="Q4864" i="1"/>
  <c r="N4864" i="1"/>
  <c r="BA4863" i="1"/>
  <c r="AV4863" i="1"/>
  <c r="AQ4863" i="1"/>
  <c r="AN4863" i="1"/>
  <c r="AK4863" i="1"/>
  <c r="AE4863" i="1"/>
  <c r="AB4863" i="1"/>
  <c r="Y4863" i="1"/>
  <c r="T4863" i="1"/>
  <c r="Q4863" i="1"/>
  <c r="N4863" i="1"/>
  <c r="BA4862" i="1"/>
  <c r="AV4862" i="1"/>
  <c r="AQ4862" i="1"/>
  <c r="AN4862" i="1"/>
  <c r="AK4862" i="1"/>
  <c r="AE4862" i="1"/>
  <c r="AB4862" i="1"/>
  <c r="Y4862" i="1"/>
  <c r="T4862" i="1"/>
  <c r="Q4862" i="1"/>
  <c r="N4862" i="1"/>
  <c r="BA4861" i="1"/>
  <c r="AV4861" i="1"/>
  <c r="AQ4861" i="1"/>
  <c r="AN4861" i="1"/>
  <c r="AK4861" i="1"/>
  <c r="AE4861" i="1"/>
  <c r="AB4861" i="1"/>
  <c r="Y4861" i="1"/>
  <c r="T4861" i="1"/>
  <c r="Q4861" i="1"/>
  <c r="N4861" i="1"/>
  <c r="BA4860" i="1"/>
  <c r="AV4860" i="1"/>
  <c r="AQ4860" i="1"/>
  <c r="AN4860" i="1"/>
  <c r="AK4860" i="1"/>
  <c r="AE4860" i="1"/>
  <c r="AB4860" i="1"/>
  <c r="Y4860" i="1"/>
  <c r="T4860" i="1"/>
  <c r="Q4860" i="1"/>
  <c r="N4860" i="1"/>
  <c r="BA4859" i="1"/>
  <c r="AV4859" i="1"/>
  <c r="AQ4859" i="1"/>
  <c r="AN4859" i="1"/>
  <c r="AK4859" i="1"/>
  <c r="AE4859" i="1"/>
  <c r="AB4859" i="1"/>
  <c r="Y4859" i="1"/>
  <c r="T4859" i="1"/>
  <c r="Q4859" i="1"/>
  <c r="N4859" i="1"/>
  <c r="BA4858" i="1"/>
  <c r="AV4858" i="1"/>
  <c r="AQ4858" i="1"/>
  <c r="AN4858" i="1"/>
  <c r="AK4858" i="1"/>
  <c r="AE4858" i="1"/>
  <c r="AB4858" i="1"/>
  <c r="Y4858" i="1"/>
  <c r="T4858" i="1"/>
  <c r="Q4858" i="1"/>
  <c r="N4858" i="1"/>
  <c r="BA4857" i="1"/>
  <c r="AV4857" i="1"/>
  <c r="AQ4857" i="1"/>
  <c r="AN4857" i="1"/>
  <c r="AK4857" i="1"/>
  <c r="AE4857" i="1"/>
  <c r="AB4857" i="1"/>
  <c r="Y4857" i="1"/>
  <c r="T4857" i="1"/>
  <c r="Q4857" i="1"/>
  <c r="N4857" i="1"/>
  <c r="BA4856" i="1"/>
  <c r="AV4856" i="1"/>
  <c r="AQ4856" i="1"/>
  <c r="AN4856" i="1"/>
  <c r="AK4856" i="1"/>
  <c r="AE4856" i="1"/>
  <c r="AB4856" i="1"/>
  <c r="Y4856" i="1"/>
  <c r="T4856" i="1"/>
  <c r="Q4856" i="1"/>
  <c r="N4856" i="1"/>
  <c r="BA4855" i="1"/>
  <c r="AV4855" i="1"/>
  <c r="AQ4855" i="1"/>
  <c r="AN4855" i="1"/>
  <c r="AK4855" i="1"/>
  <c r="AE4855" i="1"/>
  <c r="AB4855" i="1"/>
  <c r="Y4855" i="1"/>
  <c r="T4855" i="1"/>
  <c r="Q4855" i="1"/>
  <c r="N4855" i="1"/>
  <c r="BA4854" i="1"/>
  <c r="AV4854" i="1"/>
  <c r="AQ4854" i="1"/>
  <c r="AN4854" i="1"/>
  <c r="AK4854" i="1"/>
  <c r="AE4854" i="1"/>
  <c r="AB4854" i="1"/>
  <c r="Y4854" i="1"/>
  <c r="T4854" i="1"/>
  <c r="Q4854" i="1"/>
  <c r="N4854" i="1"/>
  <c r="BA4853" i="1"/>
  <c r="AV4853" i="1"/>
  <c r="AQ4853" i="1"/>
  <c r="AN4853" i="1"/>
  <c r="AK4853" i="1"/>
  <c r="AE4853" i="1"/>
  <c r="AB4853" i="1"/>
  <c r="Y4853" i="1"/>
  <c r="T4853" i="1"/>
  <c r="Q4853" i="1"/>
  <c r="N4853" i="1"/>
  <c r="BA4852" i="1"/>
  <c r="AV4852" i="1"/>
  <c r="AQ4852" i="1"/>
  <c r="AN4852" i="1"/>
  <c r="AK4852" i="1"/>
  <c r="AE4852" i="1"/>
  <c r="AB4852" i="1"/>
  <c r="Y4852" i="1"/>
  <c r="T4852" i="1"/>
  <c r="Q4852" i="1"/>
  <c r="N4852" i="1"/>
  <c r="BA4851" i="1"/>
  <c r="AV4851" i="1"/>
  <c r="AQ4851" i="1"/>
  <c r="AN4851" i="1"/>
  <c r="AK4851" i="1"/>
  <c r="AE4851" i="1"/>
  <c r="AB4851" i="1"/>
  <c r="Y4851" i="1"/>
  <c r="T4851" i="1"/>
  <c r="Q4851" i="1"/>
  <c r="N4851" i="1"/>
  <c r="BA4850" i="1"/>
  <c r="AV4850" i="1"/>
  <c r="AQ4850" i="1"/>
  <c r="AN4850" i="1"/>
  <c r="AK4850" i="1"/>
  <c r="AE4850" i="1"/>
  <c r="AB4850" i="1"/>
  <c r="Y4850" i="1"/>
  <c r="T4850" i="1"/>
  <c r="Q4850" i="1"/>
  <c r="N4850" i="1"/>
  <c r="BA4849" i="1"/>
  <c r="AV4849" i="1"/>
  <c r="AQ4849" i="1"/>
  <c r="AN4849" i="1"/>
  <c r="AK4849" i="1"/>
  <c r="AE4849" i="1"/>
  <c r="AB4849" i="1"/>
  <c r="Y4849" i="1"/>
  <c r="T4849" i="1"/>
  <c r="Q4849" i="1"/>
  <c r="N4849" i="1"/>
  <c r="BA4848" i="1"/>
  <c r="AV4848" i="1"/>
  <c r="AQ4848" i="1"/>
  <c r="AN4848" i="1"/>
  <c r="AK4848" i="1"/>
  <c r="AE4848" i="1"/>
  <c r="AB4848" i="1"/>
  <c r="Y4848" i="1"/>
  <c r="T4848" i="1"/>
  <c r="Q4848" i="1"/>
  <c r="N4848" i="1"/>
  <c r="BA4847" i="1"/>
  <c r="AV4847" i="1"/>
  <c r="AQ4847" i="1"/>
  <c r="AN4847" i="1"/>
  <c r="AK4847" i="1"/>
  <c r="AE4847" i="1"/>
  <c r="AB4847" i="1"/>
  <c r="Y4847" i="1"/>
  <c r="T4847" i="1"/>
  <c r="Q4847" i="1"/>
  <c r="N4847" i="1"/>
  <c r="BA4846" i="1"/>
  <c r="AV4846" i="1"/>
  <c r="AQ4846" i="1"/>
  <c r="AN4846" i="1"/>
  <c r="AK4846" i="1"/>
  <c r="AE4846" i="1"/>
  <c r="AB4846" i="1"/>
  <c r="Y4846" i="1"/>
  <c r="T4846" i="1"/>
  <c r="Q4846" i="1"/>
  <c r="N4846" i="1"/>
  <c r="BA4845" i="1"/>
  <c r="AV4845" i="1"/>
  <c r="AQ4845" i="1"/>
  <c r="AN4845" i="1"/>
  <c r="AK4845" i="1"/>
  <c r="AE4845" i="1"/>
  <c r="AB4845" i="1"/>
  <c r="Y4845" i="1"/>
  <c r="T4845" i="1"/>
  <c r="Q4845" i="1"/>
  <c r="N4845" i="1"/>
  <c r="BA4844" i="1"/>
  <c r="AV4844" i="1"/>
  <c r="AQ4844" i="1"/>
  <c r="AN4844" i="1"/>
  <c r="AK4844" i="1"/>
  <c r="AE4844" i="1"/>
  <c r="AB4844" i="1"/>
  <c r="Y4844" i="1"/>
  <c r="T4844" i="1"/>
  <c r="Q4844" i="1"/>
  <c r="N4844" i="1"/>
  <c r="BA4843" i="1"/>
  <c r="AV4843" i="1"/>
  <c r="AQ4843" i="1"/>
  <c r="AN4843" i="1"/>
  <c r="AK4843" i="1"/>
  <c r="AE4843" i="1"/>
  <c r="AB4843" i="1"/>
  <c r="Y4843" i="1"/>
  <c r="T4843" i="1"/>
  <c r="Q4843" i="1"/>
  <c r="N4843" i="1"/>
  <c r="BA4842" i="1"/>
  <c r="AV4842" i="1"/>
  <c r="AQ4842" i="1"/>
  <c r="AN4842" i="1"/>
  <c r="AK4842" i="1"/>
  <c r="AE4842" i="1"/>
  <c r="AB4842" i="1"/>
  <c r="Y4842" i="1"/>
  <c r="T4842" i="1"/>
  <c r="Q4842" i="1"/>
  <c r="N4842" i="1"/>
  <c r="BA4841" i="1"/>
  <c r="AV4841" i="1"/>
  <c r="AQ4841" i="1"/>
  <c r="AN4841" i="1"/>
  <c r="AK4841" i="1"/>
  <c r="AE4841" i="1"/>
  <c r="AB4841" i="1"/>
  <c r="Y4841" i="1"/>
  <c r="T4841" i="1"/>
  <c r="Q4841" i="1"/>
  <c r="N4841" i="1"/>
  <c r="BA4840" i="1"/>
  <c r="AV4840" i="1"/>
  <c r="AQ4840" i="1"/>
  <c r="AN4840" i="1"/>
  <c r="AK4840" i="1"/>
  <c r="AE4840" i="1"/>
  <c r="AB4840" i="1"/>
  <c r="Y4840" i="1"/>
  <c r="T4840" i="1"/>
  <c r="Q4840" i="1"/>
  <c r="N4840" i="1"/>
  <c r="BA4839" i="1"/>
  <c r="AV4839" i="1"/>
  <c r="AQ4839" i="1"/>
  <c r="AN4839" i="1"/>
  <c r="AK4839" i="1"/>
  <c r="AE4839" i="1"/>
  <c r="AB4839" i="1"/>
  <c r="Y4839" i="1"/>
  <c r="T4839" i="1"/>
  <c r="Q4839" i="1"/>
  <c r="N4839" i="1"/>
  <c r="BA4838" i="1"/>
  <c r="AV4838" i="1"/>
  <c r="AQ4838" i="1"/>
  <c r="AN4838" i="1"/>
  <c r="AK4838" i="1"/>
  <c r="AE4838" i="1"/>
  <c r="AB4838" i="1"/>
  <c r="Y4838" i="1"/>
  <c r="T4838" i="1"/>
  <c r="Q4838" i="1"/>
  <c r="N4838" i="1"/>
  <c r="BA4837" i="1"/>
  <c r="AV4837" i="1"/>
  <c r="AQ4837" i="1"/>
  <c r="AN4837" i="1"/>
  <c r="AK4837" i="1"/>
  <c r="AE4837" i="1"/>
  <c r="AB4837" i="1"/>
  <c r="Y4837" i="1"/>
  <c r="T4837" i="1"/>
  <c r="Q4837" i="1"/>
  <c r="N4837" i="1"/>
  <c r="BA4836" i="1"/>
  <c r="AV4836" i="1"/>
  <c r="AQ4836" i="1"/>
  <c r="AN4836" i="1"/>
  <c r="AK4836" i="1"/>
  <c r="AE4836" i="1"/>
  <c r="AB4836" i="1"/>
  <c r="Y4836" i="1"/>
  <c r="T4836" i="1"/>
  <c r="Q4836" i="1"/>
  <c r="N4836" i="1"/>
  <c r="BA4835" i="1"/>
  <c r="AV4835" i="1"/>
  <c r="AQ4835" i="1"/>
  <c r="AN4835" i="1"/>
  <c r="AK4835" i="1"/>
  <c r="AE4835" i="1"/>
  <c r="AB4835" i="1"/>
  <c r="Y4835" i="1"/>
  <c r="T4835" i="1"/>
  <c r="Q4835" i="1"/>
  <c r="N4835" i="1"/>
  <c r="BA4834" i="1"/>
  <c r="AV4834" i="1"/>
  <c r="AQ4834" i="1"/>
  <c r="AN4834" i="1"/>
  <c r="AK4834" i="1"/>
  <c r="AE4834" i="1"/>
  <c r="AB4834" i="1"/>
  <c r="Y4834" i="1"/>
  <c r="T4834" i="1"/>
  <c r="Q4834" i="1"/>
  <c r="N4834" i="1"/>
  <c r="BA4833" i="1"/>
  <c r="AV4833" i="1"/>
  <c r="AQ4833" i="1"/>
  <c r="AN4833" i="1"/>
  <c r="AK4833" i="1"/>
  <c r="AE4833" i="1"/>
  <c r="AB4833" i="1"/>
  <c r="Y4833" i="1"/>
  <c r="T4833" i="1"/>
  <c r="Q4833" i="1"/>
  <c r="N4833" i="1"/>
  <c r="BA4832" i="1"/>
  <c r="AV4832" i="1"/>
  <c r="AQ4832" i="1"/>
  <c r="AN4832" i="1"/>
  <c r="AK4832" i="1"/>
  <c r="AE4832" i="1"/>
  <c r="AB4832" i="1"/>
  <c r="Y4832" i="1"/>
  <c r="T4832" i="1"/>
  <c r="Q4832" i="1"/>
  <c r="N4832" i="1"/>
  <c r="BA4831" i="1"/>
  <c r="AV4831" i="1"/>
  <c r="AQ4831" i="1"/>
  <c r="AN4831" i="1"/>
  <c r="AK4831" i="1"/>
  <c r="AE4831" i="1"/>
  <c r="AB4831" i="1"/>
  <c r="Y4831" i="1"/>
  <c r="T4831" i="1"/>
  <c r="Q4831" i="1"/>
  <c r="N4831" i="1"/>
  <c r="BA4830" i="1"/>
  <c r="AV4830" i="1"/>
  <c r="AQ4830" i="1"/>
  <c r="AN4830" i="1"/>
  <c r="AK4830" i="1"/>
  <c r="AE4830" i="1"/>
  <c r="AB4830" i="1"/>
  <c r="Y4830" i="1"/>
  <c r="T4830" i="1"/>
  <c r="Q4830" i="1"/>
  <c r="N4830" i="1"/>
  <c r="BA4829" i="1"/>
  <c r="AV4829" i="1"/>
  <c r="AQ4829" i="1"/>
  <c r="AN4829" i="1"/>
  <c r="AK4829" i="1"/>
  <c r="AE4829" i="1"/>
  <c r="AB4829" i="1"/>
  <c r="Y4829" i="1"/>
  <c r="T4829" i="1"/>
  <c r="Q4829" i="1"/>
  <c r="N4829" i="1"/>
  <c r="BA4828" i="1"/>
  <c r="AV4828" i="1"/>
  <c r="AQ4828" i="1"/>
  <c r="AN4828" i="1"/>
  <c r="AK4828" i="1"/>
  <c r="AE4828" i="1"/>
  <c r="AB4828" i="1"/>
  <c r="Y4828" i="1"/>
  <c r="T4828" i="1"/>
  <c r="Q4828" i="1"/>
  <c r="N4828" i="1"/>
  <c r="BA4827" i="1"/>
  <c r="AV4827" i="1"/>
  <c r="AQ4827" i="1"/>
  <c r="AN4827" i="1"/>
  <c r="AK4827" i="1"/>
  <c r="AE4827" i="1"/>
  <c r="AB4827" i="1"/>
  <c r="Y4827" i="1"/>
  <c r="T4827" i="1"/>
  <c r="Q4827" i="1"/>
  <c r="N4827" i="1"/>
  <c r="BA4826" i="1"/>
  <c r="AV4826" i="1"/>
  <c r="AQ4826" i="1"/>
  <c r="AN4826" i="1"/>
  <c r="AK4826" i="1"/>
  <c r="AE4826" i="1"/>
  <c r="AB4826" i="1"/>
  <c r="Y4826" i="1"/>
  <c r="T4826" i="1"/>
  <c r="Q4826" i="1"/>
  <c r="N4826" i="1"/>
  <c r="BA4825" i="1"/>
  <c r="AV4825" i="1"/>
  <c r="AQ4825" i="1"/>
  <c r="AN4825" i="1"/>
  <c r="AK4825" i="1"/>
  <c r="AE4825" i="1"/>
  <c r="AB4825" i="1"/>
  <c r="Y4825" i="1"/>
  <c r="T4825" i="1"/>
  <c r="Q4825" i="1"/>
  <c r="N4825" i="1"/>
  <c r="BA4824" i="1"/>
  <c r="AV4824" i="1"/>
  <c r="AQ4824" i="1"/>
  <c r="AN4824" i="1"/>
  <c r="AK4824" i="1"/>
  <c r="AE4824" i="1"/>
  <c r="AB4824" i="1"/>
  <c r="Y4824" i="1"/>
  <c r="T4824" i="1"/>
  <c r="Q4824" i="1"/>
  <c r="N4824" i="1"/>
  <c r="BA4823" i="1"/>
  <c r="AV4823" i="1"/>
  <c r="AQ4823" i="1"/>
  <c r="AN4823" i="1"/>
  <c r="AK4823" i="1"/>
  <c r="AE4823" i="1"/>
  <c r="AB4823" i="1"/>
  <c r="Y4823" i="1"/>
  <c r="T4823" i="1"/>
  <c r="Q4823" i="1"/>
  <c r="N4823" i="1"/>
  <c r="BA4822" i="1"/>
  <c r="AV4822" i="1"/>
  <c r="AQ4822" i="1"/>
  <c r="AN4822" i="1"/>
  <c r="AK4822" i="1"/>
  <c r="AE4822" i="1"/>
  <c r="AB4822" i="1"/>
  <c r="Y4822" i="1"/>
  <c r="T4822" i="1"/>
  <c r="Q4822" i="1"/>
  <c r="N4822" i="1"/>
  <c r="BA4821" i="1"/>
  <c r="AV4821" i="1"/>
  <c r="AQ4821" i="1"/>
  <c r="AN4821" i="1"/>
  <c r="AK4821" i="1"/>
  <c r="AE4821" i="1"/>
  <c r="AB4821" i="1"/>
  <c r="Y4821" i="1"/>
  <c r="T4821" i="1"/>
  <c r="Q4821" i="1"/>
  <c r="N4821" i="1"/>
  <c r="BA4820" i="1"/>
  <c r="AV4820" i="1"/>
  <c r="AQ4820" i="1"/>
  <c r="AN4820" i="1"/>
  <c r="AK4820" i="1"/>
  <c r="AE4820" i="1"/>
  <c r="AB4820" i="1"/>
  <c r="Y4820" i="1"/>
  <c r="T4820" i="1"/>
  <c r="Q4820" i="1"/>
  <c r="N4820" i="1"/>
  <c r="BA4819" i="1"/>
  <c r="AV4819" i="1"/>
  <c r="AQ4819" i="1"/>
  <c r="AN4819" i="1"/>
  <c r="AK4819" i="1"/>
  <c r="AE4819" i="1"/>
  <c r="AB4819" i="1"/>
  <c r="Y4819" i="1"/>
  <c r="T4819" i="1"/>
  <c r="Q4819" i="1"/>
  <c r="N4819" i="1"/>
  <c r="BA4818" i="1"/>
  <c r="AV4818" i="1"/>
  <c r="AQ4818" i="1"/>
  <c r="AN4818" i="1"/>
  <c r="AK4818" i="1"/>
  <c r="AE4818" i="1"/>
  <c r="AB4818" i="1"/>
  <c r="Y4818" i="1"/>
  <c r="T4818" i="1"/>
  <c r="Q4818" i="1"/>
  <c r="N4818" i="1"/>
  <c r="BA4817" i="1"/>
  <c r="AV4817" i="1"/>
  <c r="AQ4817" i="1"/>
  <c r="AN4817" i="1"/>
  <c r="AK4817" i="1"/>
  <c r="AE4817" i="1"/>
  <c r="AB4817" i="1"/>
  <c r="Y4817" i="1"/>
  <c r="T4817" i="1"/>
  <c r="Q4817" i="1"/>
  <c r="N4817" i="1"/>
  <c r="BA4816" i="1"/>
  <c r="AV4816" i="1"/>
  <c r="AQ4816" i="1"/>
  <c r="AN4816" i="1"/>
  <c r="AK4816" i="1"/>
  <c r="AE4816" i="1"/>
  <c r="AB4816" i="1"/>
  <c r="Y4816" i="1"/>
  <c r="T4816" i="1"/>
  <c r="Q4816" i="1"/>
  <c r="N4816" i="1"/>
  <c r="BA4815" i="1"/>
  <c r="AV4815" i="1"/>
  <c r="AQ4815" i="1"/>
  <c r="AN4815" i="1"/>
  <c r="AK4815" i="1"/>
  <c r="AE4815" i="1"/>
  <c r="AB4815" i="1"/>
  <c r="Y4815" i="1"/>
  <c r="T4815" i="1"/>
  <c r="Q4815" i="1"/>
  <c r="N4815" i="1"/>
  <c r="BA4814" i="1"/>
  <c r="AV4814" i="1"/>
  <c r="AQ4814" i="1"/>
  <c r="AN4814" i="1"/>
  <c r="AK4814" i="1"/>
  <c r="AE4814" i="1"/>
  <c r="AB4814" i="1"/>
  <c r="Y4814" i="1"/>
  <c r="T4814" i="1"/>
  <c r="Q4814" i="1"/>
  <c r="N4814" i="1"/>
  <c r="BA4813" i="1"/>
  <c r="AV4813" i="1"/>
  <c r="AQ4813" i="1"/>
  <c r="AN4813" i="1"/>
  <c r="AK4813" i="1"/>
  <c r="AE4813" i="1"/>
  <c r="AB4813" i="1"/>
  <c r="Y4813" i="1"/>
  <c r="T4813" i="1"/>
  <c r="Q4813" i="1"/>
  <c r="N4813" i="1"/>
  <c r="BA4812" i="1"/>
  <c r="AV4812" i="1"/>
  <c r="AQ4812" i="1"/>
  <c r="AN4812" i="1"/>
  <c r="AK4812" i="1"/>
  <c r="AE4812" i="1"/>
  <c r="AB4812" i="1"/>
  <c r="Y4812" i="1"/>
  <c r="T4812" i="1"/>
  <c r="Q4812" i="1"/>
  <c r="N4812" i="1"/>
  <c r="BA4811" i="1"/>
  <c r="AV4811" i="1"/>
  <c r="AQ4811" i="1"/>
  <c r="AN4811" i="1"/>
  <c r="AK4811" i="1"/>
  <c r="AE4811" i="1"/>
  <c r="AB4811" i="1"/>
  <c r="Y4811" i="1"/>
  <c r="T4811" i="1"/>
  <c r="Q4811" i="1"/>
  <c r="N4811" i="1"/>
  <c r="BA4810" i="1"/>
  <c r="AV4810" i="1"/>
  <c r="AQ4810" i="1"/>
  <c r="AN4810" i="1"/>
  <c r="AK4810" i="1"/>
  <c r="AE4810" i="1"/>
  <c r="AB4810" i="1"/>
  <c r="Y4810" i="1"/>
  <c r="T4810" i="1"/>
  <c r="Q4810" i="1"/>
  <c r="N4810" i="1"/>
  <c r="BA4809" i="1"/>
  <c r="AV4809" i="1"/>
  <c r="AQ4809" i="1"/>
  <c r="AN4809" i="1"/>
  <c r="AK4809" i="1"/>
  <c r="AE4809" i="1"/>
  <c r="AB4809" i="1"/>
  <c r="Y4809" i="1"/>
  <c r="T4809" i="1"/>
  <c r="Q4809" i="1"/>
  <c r="N4809" i="1"/>
  <c r="BA4808" i="1"/>
  <c r="AV4808" i="1"/>
  <c r="AQ4808" i="1"/>
  <c r="AN4808" i="1"/>
  <c r="AK4808" i="1"/>
  <c r="AE4808" i="1"/>
  <c r="AB4808" i="1"/>
  <c r="Y4808" i="1"/>
  <c r="T4808" i="1"/>
  <c r="Q4808" i="1"/>
  <c r="N4808" i="1"/>
  <c r="BA4807" i="1"/>
  <c r="AV4807" i="1"/>
  <c r="AQ4807" i="1"/>
  <c r="AN4807" i="1"/>
  <c r="AK4807" i="1"/>
  <c r="AE4807" i="1"/>
  <c r="AB4807" i="1"/>
  <c r="Y4807" i="1"/>
  <c r="T4807" i="1"/>
  <c r="Q4807" i="1"/>
  <c r="N4807" i="1"/>
  <c r="BA4806" i="1"/>
  <c r="AV4806" i="1"/>
  <c r="AQ4806" i="1"/>
  <c r="AN4806" i="1"/>
  <c r="AK4806" i="1"/>
  <c r="AE4806" i="1"/>
  <c r="AB4806" i="1"/>
  <c r="Y4806" i="1"/>
  <c r="T4806" i="1"/>
  <c r="Q4806" i="1"/>
  <c r="N4806" i="1"/>
  <c r="BA4805" i="1"/>
  <c r="AV4805" i="1"/>
  <c r="AQ4805" i="1"/>
  <c r="AN4805" i="1"/>
  <c r="AK4805" i="1"/>
  <c r="AE4805" i="1"/>
  <c r="AB4805" i="1"/>
  <c r="Y4805" i="1"/>
  <c r="T4805" i="1"/>
  <c r="Q4805" i="1"/>
  <c r="N4805" i="1"/>
  <c r="BA4804" i="1"/>
  <c r="AV4804" i="1"/>
  <c r="AQ4804" i="1"/>
  <c r="AN4804" i="1"/>
  <c r="AK4804" i="1"/>
  <c r="AE4804" i="1"/>
  <c r="AB4804" i="1"/>
  <c r="Y4804" i="1"/>
  <c r="T4804" i="1"/>
  <c r="Q4804" i="1"/>
  <c r="N4804" i="1"/>
  <c r="BA4803" i="1"/>
  <c r="AV4803" i="1"/>
  <c r="AQ4803" i="1"/>
  <c r="AN4803" i="1"/>
  <c r="AK4803" i="1"/>
  <c r="AE4803" i="1"/>
  <c r="AB4803" i="1"/>
  <c r="Y4803" i="1"/>
  <c r="T4803" i="1"/>
  <c r="Q4803" i="1"/>
  <c r="N4803" i="1"/>
  <c r="BA4802" i="1"/>
  <c r="AV4802" i="1"/>
  <c r="AQ4802" i="1"/>
  <c r="AN4802" i="1"/>
  <c r="AK4802" i="1"/>
  <c r="AE4802" i="1"/>
  <c r="AB4802" i="1"/>
  <c r="Y4802" i="1"/>
  <c r="T4802" i="1"/>
  <c r="Q4802" i="1"/>
  <c r="N4802" i="1"/>
  <c r="BA4801" i="1"/>
  <c r="AV4801" i="1"/>
  <c r="AQ4801" i="1"/>
  <c r="AN4801" i="1"/>
  <c r="AK4801" i="1"/>
  <c r="AE4801" i="1"/>
  <c r="AB4801" i="1"/>
  <c r="Y4801" i="1"/>
  <c r="T4801" i="1"/>
  <c r="Q4801" i="1"/>
  <c r="N4801" i="1"/>
  <c r="BA4800" i="1"/>
  <c r="AV4800" i="1"/>
  <c r="AQ4800" i="1"/>
  <c r="AN4800" i="1"/>
  <c r="AK4800" i="1"/>
  <c r="AE4800" i="1"/>
  <c r="AB4800" i="1"/>
  <c r="Y4800" i="1"/>
  <c r="T4800" i="1"/>
  <c r="Q4800" i="1"/>
  <c r="N4800" i="1"/>
  <c r="BA4799" i="1"/>
  <c r="AV4799" i="1"/>
  <c r="AQ4799" i="1"/>
  <c r="AN4799" i="1"/>
  <c r="AK4799" i="1"/>
  <c r="AE4799" i="1"/>
  <c r="AB4799" i="1"/>
  <c r="Y4799" i="1"/>
  <c r="T4799" i="1"/>
  <c r="Q4799" i="1"/>
  <c r="N4799" i="1"/>
  <c r="BA4798" i="1"/>
  <c r="AV4798" i="1"/>
  <c r="AQ4798" i="1"/>
  <c r="AN4798" i="1"/>
  <c r="AK4798" i="1"/>
  <c r="AE4798" i="1"/>
  <c r="AB4798" i="1"/>
  <c r="Y4798" i="1"/>
  <c r="T4798" i="1"/>
  <c r="Q4798" i="1"/>
  <c r="N4798" i="1"/>
  <c r="BA4797" i="1"/>
  <c r="AV4797" i="1"/>
  <c r="AQ4797" i="1"/>
  <c r="AN4797" i="1"/>
  <c r="AK4797" i="1"/>
  <c r="AE4797" i="1"/>
  <c r="AB4797" i="1"/>
  <c r="Y4797" i="1"/>
  <c r="T4797" i="1"/>
  <c r="Q4797" i="1"/>
  <c r="N4797" i="1"/>
  <c r="BA4796" i="1"/>
  <c r="AV4796" i="1"/>
  <c r="AQ4796" i="1"/>
  <c r="AN4796" i="1"/>
  <c r="AK4796" i="1"/>
  <c r="AE4796" i="1"/>
  <c r="AB4796" i="1"/>
  <c r="Y4796" i="1"/>
  <c r="T4796" i="1"/>
  <c r="Q4796" i="1"/>
  <c r="N4796" i="1"/>
  <c r="BA4795" i="1"/>
  <c r="AV4795" i="1"/>
  <c r="AQ4795" i="1"/>
  <c r="AN4795" i="1"/>
  <c r="AK4795" i="1"/>
  <c r="AE4795" i="1"/>
  <c r="AB4795" i="1"/>
  <c r="Y4795" i="1"/>
  <c r="T4795" i="1"/>
  <c r="Q4795" i="1"/>
  <c r="N4795" i="1"/>
  <c r="BA4794" i="1"/>
  <c r="AV4794" i="1"/>
  <c r="AQ4794" i="1"/>
  <c r="AN4794" i="1"/>
  <c r="AK4794" i="1"/>
  <c r="AE4794" i="1"/>
  <c r="AB4794" i="1"/>
  <c r="Y4794" i="1"/>
  <c r="T4794" i="1"/>
  <c r="Q4794" i="1"/>
  <c r="N4794" i="1"/>
  <c r="BA4793" i="1"/>
  <c r="AV4793" i="1"/>
  <c r="AQ4793" i="1"/>
  <c r="AN4793" i="1"/>
  <c r="AK4793" i="1"/>
  <c r="AE4793" i="1"/>
  <c r="AB4793" i="1"/>
  <c r="Y4793" i="1"/>
  <c r="T4793" i="1"/>
  <c r="Q4793" i="1"/>
  <c r="N4793" i="1"/>
  <c r="BA4792" i="1"/>
  <c r="AV4792" i="1"/>
  <c r="AQ4792" i="1"/>
  <c r="AN4792" i="1"/>
  <c r="AK4792" i="1"/>
  <c r="AE4792" i="1"/>
  <c r="AB4792" i="1"/>
  <c r="Y4792" i="1"/>
  <c r="T4792" i="1"/>
  <c r="Q4792" i="1"/>
  <c r="N4792" i="1"/>
  <c r="BA4791" i="1"/>
  <c r="AV4791" i="1"/>
  <c r="AQ4791" i="1"/>
  <c r="AN4791" i="1"/>
  <c r="AK4791" i="1"/>
  <c r="AE4791" i="1"/>
  <c r="AB4791" i="1"/>
  <c r="Y4791" i="1"/>
  <c r="T4791" i="1"/>
  <c r="Q4791" i="1"/>
  <c r="N4791" i="1"/>
  <c r="BA4790" i="1"/>
  <c r="AV4790" i="1"/>
  <c r="AQ4790" i="1"/>
  <c r="AN4790" i="1"/>
  <c r="AK4790" i="1"/>
  <c r="AE4790" i="1"/>
  <c r="AB4790" i="1"/>
  <c r="Y4790" i="1"/>
  <c r="T4790" i="1"/>
  <c r="Q4790" i="1"/>
  <c r="N4790" i="1"/>
  <c r="BA4789" i="1"/>
  <c r="AV4789" i="1"/>
  <c r="AQ4789" i="1"/>
  <c r="AN4789" i="1"/>
  <c r="AK4789" i="1"/>
  <c r="AE4789" i="1"/>
  <c r="AB4789" i="1"/>
  <c r="Y4789" i="1"/>
  <c r="T4789" i="1"/>
  <c r="Q4789" i="1"/>
  <c r="N4789" i="1"/>
  <c r="BA4788" i="1"/>
  <c r="AV4788" i="1"/>
  <c r="AQ4788" i="1"/>
  <c r="AN4788" i="1"/>
  <c r="AK4788" i="1"/>
  <c r="AE4788" i="1"/>
  <c r="AB4788" i="1"/>
  <c r="Y4788" i="1"/>
  <c r="T4788" i="1"/>
  <c r="Q4788" i="1"/>
  <c r="N4788" i="1"/>
  <c r="BA4787" i="1"/>
  <c r="AV4787" i="1"/>
  <c r="AQ4787" i="1"/>
  <c r="AN4787" i="1"/>
  <c r="AK4787" i="1"/>
  <c r="AE4787" i="1"/>
  <c r="AB4787" i="1"/>
  <c r="Y4787" i="1"/>
  <c r="T4787" i="1"/>
  <c r="Q4787" i="1"/>
  <c r="N4787" i="1"/>
  <c r="BA4786" i="1"/>
  <c r="AV4786" i="1"/>
  <c r="AQ4786" i="1"/>
  <c r="AN4786" i="1"/>
  <c r="AK4786" i="1"/>
  <c r="AE4786" i="1"/>
  <c r="AB4786" i="1"/>
  <c r="Y4786" i="1"/>
  <c r="T4786" i="1"/>
  <c r="Q4786" i="1"/>
  <c r="N4786" i="1"/>
  <c r="BA4785" i="1"/>
  <c r="AV4785" i="1"/>
  <c r="AQ4785" i="1"/>
  <c r="AN4785" i="1"/>
  <c r="AK4785" i="1"/>
  <c r="AE4785" i="1"/>
  <c r="AB4785" i="1"/>
  <c r="Y4785" i="1"/>
  <c r="T4785" i="1"/>
  <c r="Q4785" i="1"/>
  <c r="N4785" i="1"/>
  <c r="BA4784" i="1"/>
  <c r="AV4784" i="1"/>
  <c r="AQ4784" i="1"/>
  <c r="AN4784" i="1"/>
  <c r="AK4784" i="1"/>
  <c r="AE4784" i="1"/>
  <c r="AB4784" i="1"/>
  <c r="Y4784" i="1"/>
  <c r="T4784" i="1"/>
  <c r="Q4784" i="1"/>
  <c r="N4784" i="1"/>
  <c r="BA4783" i="1"/>
  <c r="AV4783" i="1"/>
  <c r="AQ4783" i="1"/>
  <c r="AN4783" i="1"/>
  <c r="AK4783" i="1"/>
  <c r="AE4783" i="1"/>
  <c r="AB4783" i="1"/>
  <c r="Y4783" i="1"/>
  <c r="T4783" i="1"/>
  <c r="Q4783" i="1"/>
  <c r="N4783" i="1"/>
  <c r="BA4782" i="1"/>
  <c r="AV4782" i="1"/>
  <c r="AQ4782" i="1"/>
  <c r="AN4782" i="1"/>
  <c r="AK4782" i="1"/>
  <c r="AE4782" i="1"/>
  <c r="AB4782" i="1"/>
  <c r="Y4782" i="1"/>
  <c r="T4782" i="1"/>
  <c r="Q4782" i="1"/>
  <c r="N4782" i="1"/>
  <c r="BA4781" i="1"/>
  <c r="AV4781" i="1"/>
  <c r="AQ4781" i="1"/>
  <c r="AN4781" i="1"/>
  <c r="AK4781" i="1"/>
  <c r="AE4781" i="1"/>
  <c r="AB4781" i="1"/>
  <c r="Y4781" i="1"/>
  <c r="T4781" i="1"/>
  <c r="Q4781" i="1"/>
  <c r="N4781" i="1"/>
  <c r="BA4780" i="1"/>
  <c r="AV4780" i="1"/>
  <c r="AQ4780" i="1"/>
  <c r="AN4780" i="1"/>
  <c r="AK4780" i="1"/>
  <c r="AE4780" i="1"/>
  <c r="AB4780" i="1"/>
  <c r="Y4780" i="1"/>
  <c r="T4780" i="1"/>
  <c r="Q4780" i="1"/>
  <c r="N4780" i="1"/>
  <c r="BA4779" i="1"/>
  <c r="AV4779" i="1"/>
  <c r="AQ4779" i="1"/>
  <c r="AN4779" i="1"/>
  <c r="AK4779" i="1"/>
  <c r="AE4779" i="1"/>
  <c r="AB4779" i="1"/>
  <c r="Y4779" i="1"/>
  <c r="T4779" i="1"/>
  <c r="Q4779" i="1"/>
  <c r="N4779" i="1"/>
  <c r="BA4778" i="1"/>
  <c r="AV4778" i="1"/>
  <c r="AQ4778" i="1"/>
  <c r="AN4778" i="1"/>
  <c r="AK4778" i="1"/>
  <c r="AE4778" i="1"/>
  <c r="AB4778" i="1"/>
  <c r="Y4778" i="1"/>
  <c r="T4778" i="1"/>
  <c r="Q4778" i="1"/>
  <c r="N4778" i="1"/>
  <c r="BA4777" i="1"/>
  <c r="AV4777" i="1"/>
  <c r="AQ4777" i="1"/>
  <c r="AN4777" i="1"/>
  <c r="AK4777" i="1"/>
  <c r="AE4777" i="1"/>
  <c r="AB4777" i="1"/>
  <c r="Y4777" i="1"/>
  <c r="T4777" i="1"/>
  <c r="Q4777" i="1"/>
  <c r="N4777" i="1"/>
  <c r="BA4776" i="1"/>
  <c r="AV4776" i="1"/>
  <c r="AQ4776" i="1"/>
  <c r="AN4776" i="1"/>
  <c r="AK4776" i="1"/>
  <c r="AE4776" i="1"/>
  <c r="AB4776" i="1"/>
  <c r="Y4776" i="1"/>
  <c r="T4776" i="1"/>
  <c r="Q4776" i="1"/>
  <c r="N4776" i="1"/>
  <c r="BA4775" i="1"/>
  <c r="AV4775" i="1"/>
  <c r="AQ4775" i="1"/>
  <c r="AN4775" i="1"/>
  <c r="AK4775" i="1"/>
  <c r="AE4775" i="1"/>
  <c r="AB4775" i="1"/>
  <c r="Y4775" i="1"/>
  <c r="T4775" i="1"/>
  <c r="Q4775" i="1"/>
  <c r="N4775" i="1"/>
  <c r="BA4774" i="1"/>
  <c r="AV4774" i="1"/>
  <c r="AQ4774" i="1"/>
  <c r="AN4774" i="1"/>
  <c r="AK4774" i="1"/>
  <c r="AE4774" i="1"/>
  <c r="AB4774" i="1"/>
  <c r="Y4774" i="1"/>
  <c r="T4774" i="1"/>
  <c r="Q4774" i="1"/>
  <c r="N4774" i="1"/>
  <c r="BA4773" i="1"/>
  <c r="AV4773" i="1"/>
  <c r="AQ4773" i="1"/>
  <c r="AN4773" i="1"/>
  <c r="AK4773" i="1"/>
  <c r="AE4773" i="1"/>
  <c r="AB4773" i="1"/>
  <c r="Y4773" i="1"/>
  <c r="T4773" i="1"/>
  <c r="Q4773" i="1"/>
  <c r="N4773" i="1"/>
  <c r="BA4772" i="1"/>
  <c r="AV4772" i="1"/>
  <c r="AQ4772" i="1"/>
  <c r="AN4772" i="1"/>
  <c r="AK4772" i="1"/>
  <c r="AE4772" i="1"/>
  <c r="AB4772" i="1"/>
  <c r="Y4772" i="1"/>
  <c r="T4772" i="1"/>
  <c r="Q4772" i="1"/>
  <c r="N4772" i="1"/>
  <c r="BA4771" i="1"/>
  <c r="AV4771" i="1"/>
  <c r="AQ4771" i="1"/>
  <c r="AN4771" i="1"/>
  <c r="AK4771" i="1"/>
  <c r="AE4771" i="1"/>
  <c r="AB4771" i="1"/>
  <c r="Y4771" i="1"/>
  <c r="T4771" i="1"/>
  <c r="Q4771" i="1"/>
  <c r="N4771" i="1"/>
  <c r="BA4770" i="1"/>
  <c r="AV4770" i="1"/>
  <c r="AQ4770" i="1"/>
  <c r="AN4770" i="1"/>
  <c r="AK4770" i="1"/>
  <c r="AE4770" i="1"/>
  <c r="AB4770" i="1"/>
  <c r="Y4770" i="1"/>
  <c r="T4770" i="1"/>
  <c r="Q4770" i="1"/>
  <c r="N4770" i="1"/>
  <c r="BA4769" i="1"/>
  <c r="AV4769" i="1"/>
  <c r="AQ4769" i="1"/>
  <c r="AN4769" i="1"/>
  <c r="AK4769" i="1"/>
  <c r="AE4769" i="1"/>
  <c r="AB4769" i="1"/>
  <c r="Y4769" i="1"/>
  <c r="T4769" i="1"/>
  <c r="Q4769" i="1"/>
  <c r="N4769" i="1"/>
  <c r="BA4768" i="1"/>
  <c r="AV4768" i="1"/>
  <c r="AQ4768" i="1"/>
  <c r="AN4768" i="1"/>
  <c r="AK4768" i="1"/>
  <c r="AE4768" i="1"/>
  <c r="AB4768" i="1"/>
  <c r="Y4768" i="1"/>
  <c r="T4768" i="1"/>
  <c r="Q4768" i="1"/>
  <c r="N4768" i="1"/>
  <c r="BA4767" i="1"/>
  <c r="AV4767" i="1"/>
  <c r="AQ4767" i="1"/>
  <c r="AN4767" i="1"/>
  <c r="AK4767" i="1"/>
  <c r="AE4767" i="1"/>
  <c r="AB4767" i="1"/>
  <c r="Y4767" i="1"/>
  <c r="T4767" i="1"/>
  <c r="Q4767" i="1"/>
  <c r="N4767" i="1"/>
  <c r="BA4766" i="1"/>
  <c r="AV4766" i="1"/>
  <c r="AQ4766" i="1"/>
  <c r="AN4766" i="1"/>
  <c r="AK4766" i="1"/>
  <c r="AE4766" i="1"/>
  <c r="AB4766" i="1"/>
  <c r="Y4766" i="1"/>
  <c r="T4766" i="1"/>
  <c r="Q4766" i="1"/>
  <c r="N4766" i="1"/>
  <c r="BA4765" i="1"/>
  <c r="AV4765" i="1"/>
  <c r="AQ4765" i="1"/>
  <c r="AN4765" i="1"/>
  <c r="AK4765" i="1"/>
  <c r="AE4765" i="1"/>
  <c r="AB4765" i="1"/>
  <c r="Y4765" i="1"/>
  <c r="T4765" i="1"/>
  <c r="Q4765" i="1"/>
  <c r="N4765" i="1"/>
  <c r="BA4764" i="1"/>
  <c r="AV4764" i="1"/>
  <c r="AQ4764" i="1"/>
  <c r="AN4764" i="1"/>
  <c r="AK4764" i="1"/>
  <c r="AE4764" i="1"/>
  <c r="AB4764" i="1"/>
  <c r="Y4764" i="1"/>
  <c r="T4764" i="1"/>
  <c r="Q4764" i="1"/>
  <c r="N4764" i="1"/>
  <c r="BA4763" i="1"/>
  <c r="AV4763" i="1"/>
  <c r="AQ4763" i="1"/>
  <c r="AN4763" i="1"/>
  <c r="AK4763" i="1"/>
  <c r="AE4763" i="1"/>
  <c r="AB4763" i="1"/>
  <c r="Y4763" i="1"/>
  <c r="T4763" i="1"/>
  <c r="Q4763" i="1"/>
  <c r="N4763" i="1"/>
  <c r="BA4762" i="1"/>
  <c r="AV4762" i="1"/>
  <c r="AQ4762" i="1"/>
  <c r="AN4762" i="1"/>
  <c r="AK4762" i="1"/>
  <c r="AE4762" i="1"/>
  <c r="AB4762" i="1"/>
  <c r="Y4762" i="1"/>
  <c r="T4762" i="1"/>
  <c r="Q4762" i="1"/>
  <c r="N4762" i="1"/>
  <c r="BA4761" i="1"/>
  <c r="AV4761" i="1"/>
  <c r="AQ4761" i="1"/>
  <c r="AN4761" i="1"/>
  <c r="AK4761" i="1"/>
  <c r="AE4761" i="1"/>
  <c r="AB4761" i="1"/>
  <c r="Y4761" i="1"/>
  <c r="T4761" i="1"/>
  <c r="Q4761" i="1"/>
  <c r="N4761" i="1"/>
  <c r="BA4760" i="1"/>
  <c r="AV4760" i="1"/>
  <c r="AQ4760" i="1"/>
  <c r="AN4760" i="1"/>
  <c r="AK4760" i="1"/>
  <c r="AE4760" i="1"/>
  <c r="AB4760" i="1"/>
  <c r="Y4760" i="1"/>
  <c r="T4760" i="1"/>
  <c r="Q4760" i="1"/>
  <c r="N4760" i="1"/>
  <c r="BA4759" i="1"/>
  <c r="AV4759" i="1"/>
  <c r="AQ4759" i="1"/>
  <c r="AN4759" i="1"/>
  <c r="AK4759" i="1"/>
  <c r="AE4759" i="1"/>
  <c r="AB4759" i="1"/>
  <c r="Y4759" i="1"/>
  <c r="T4759" i="1"/>
  <c r="Q4759" i="1"/>
  <c r="N4759" i="1"/>
  <c r="BA4758" i="1"/>
  <c r="AV4758" i="1"/>
  <c r="AQ4758" i="1"/>
  <c r="AN4758" i="1"/>
  <c r="AK4758" i="1"/>
  <c r="AE4758" i="1"/>
  <c r="AB4758" i="1"/>
  <c r="Y4758" i="1"/>
  <c r="T4758" i="1"/>
  <c r="Q4758" i="1"/>
  <c r="N4758" i="1"/>
  <c r="BA4757" i="1"/>
  <c r="AV4757" i="1"/>
  <c r="AQ4757" i="1"/>
  <c r="AN4757" i="1"/>
  <c r="AK4757" i="1"/>
  <c r="AE4757" i="1"/>
  <c r="AB4757" i="1"/>
  <c r="Y4757" i="1"/>
  <c r="T4757" i="1"/>
  <c r="Q4757" i="1"/>
  <c r="N4757" i="1"/>
  <c r="BA4756" i="1"/>
  <c r="AV4756" i="1"/>
  <c r="AQ4756" i="1"/>
  <c r="AN4756" i="1"/>
  <c r="AK4756" i="1"/>
  <c r="AE4756" i="1"/>
  <c r="AB4756" i="1"/>
  <c r="Y4756" i="1"/>
  <c r="T4756" i="1"/>
  <c r="Q4756" i="1"/>
  <c r="N4756" i="1"/>
  <c r="BA4755" i="1"/>
  <c r="AV4755" i="1"/>
  <c r="AQ4755" i="1"/>
  <c r="AN4755" i="1"/>
  <c r="AK4755" i="1"/>
  <c r="AE4755" i="1"/>
  <c r="AB4755" i="1"/>
  <c r="Y4755" i="1"/>
  <c r="T4755" i="1"/>
  <c r="Q4755" i="1"/>
  <c r="N4755" i="1"/>
  <c r="BA4754" i="1"/>
  <c r="AV4754" i="1"/>
  <c r="AQ4754" i="1"/>
  <c r="AN4754" i="1"/>
  <c r="AK4754" i="1"/>
  <c r="AE4754" i="1"/>
  <c r="AB4754" i="1"/>
  <c r="Y4754" i="1"/>
  <c r="T4754" i="1"/>
  <c r="Q4754" i="1"/>
  <c r="N4754" i="1"/>
  <c r="BA4753" i="1"/>
  <c r="AV4753" i="1"/>
  <c r="AQ4753" i="1"/>
  <c r="AN4753" i="1"/>
  <c r="AK4753" i="1"/>
  <c r="AE4753" i="1"/>
  <c r="AB4753" i="1"/>
  <c r="Y4753" i="1"/>
  <c r="T4753" i="1"/>
  <c r="Q4753" i="1"/>
  <c r="N4753" i="1"/>
  <c r="BA4752" i="1"/>
  <c r="AV4752" i="1"/>
  <c r="AQ4752" i="1"/>
  <c r="AN4752" i="1"/>
  <c r="AK4752" i="1"/>
  <c r="AE4752" i="1"/>
  <c r="AB4752" i="1"/>
  <c r="Y4752" i="1"/>
  <c r="T4752" i="1"/>
  <c r="Q4752" i="1"/>
  <c r="N4752" i="1"/>
  <c r="BA4751" i="1"/>
  <c r="AV4751" i="1"/>
  <c r="AQ4751" i="1"/>
  <c r="AN4751" i="1"/>
  <c r="AK4751" i="1"/>
  <c r="AE4751" i="1"/>
  <c r="AB4751" i="1"/>
  <c r="Y4751" i="1"/>
  <c r="T4751" i="1"/>
  <c r="Q4751" i="1"/>
  <c r="N4751" i="1"/>
  <c r="BA4750" i="1"/>
  <c r="AV4750" i="1"/>
  <c r="AQ4750" i="1"/>
  <c r="AN4750" i="1"/>
  <c r="AK4750" i="1"/>
  <c r="AE4750" i="1"/>
  <c r="AB4750" i="1"/>
  <c r="Y4750" i="1"/>
  <c r="T4750" i="1"/>
  <c r="Q4750" i="1"/>
  <c r="N4750" i="1"/>
  <c r="BA4749" i="1"/>
  <c r="AV4749" i="1"/>
  <c r="AQ4749" i="1"/>
  <c r="AN4749" i="1"/>
  <c r="AK4749" i="1"/>
  <c r="AE4749" i="1"/>
  <c r="AB4749" i="1"/>
  <c r="Y4749" i="1"/>
  <c r="T4749" i="1"/>
  <c r="Q4749" i="1"/>
  <c r="N4749" i="1"/>
  <c r="BA4748" i="1"/>
  <c r="AV4748" i="1"/>
  <c r="AQ4748" i="1"/>
  <c r="AN4748" i="1"/>
  <c r="AK4748" i="1"/>
  <c r="AE4748" i="1"/>
  <c r="AB4748" i="1"/>
  <c r="Y4748" i="1"/>
  <c r="T4748" i="1"/>
  <c r="Q4748" i="1"/>
  <c r="N4748" i="1"/>
  <c r="BA4747" i="1"/>
  <c r="AV4747" i="1"/>
  <c r="AQ4747" i="1"/>
  <c r="AN4747" i="1"/>
  <c r="AK4747" i="1"/>
  <c r="AE4747" i="1"/>
  <c r="AB4747" i="1"/>
  <c r="Y4747" i="1"/>
  <c r="T4747" i="1"/>
  <c r="Q4747" i="1"/>
  <c r="N4747" i="1"/>
  <c r="BA4746" i="1"/>
  <c r="AV4746" i="1"/>
  <c r="AQ4746" i="1"/>
  <c r="AN4746" i="1"/>
  <c r="AK4746" i="1"/>
  <c r="AE4746" i="1"/>
  <c r="AB4746" i="1"/>
  <c r="Y4746" i="1"/>
  <c r="T4746" i="1"/>
  <c r="Q4746" i="1"/>
  <c r="N4746" i="1"/>
  <c r="BA4745" i="1"/>
  <c r="AV4745" i="1"/>
  <c r="AQ4745" i="1"/>
  <c r="AN4745" i="1"/>
  <c r="AK4745" i="1"/>
  <c r="AE4745" i="1"/>
  <c r="AB4745" i="1"/>
  <c r="Y4745" i="1"/>
  <c r="T4745" i="1"/>
  <c r="Q4745" i="1"/>
  <c r="N4745" i="1"/>
  <c r="BA4744" i="1"/>
  <c r="AV4744" i="1"/>
  <c r="AQ4744" i="1"/>
  <c r="AN4744" i="1"/>
  <c r="AK4744" i="1"/>
  <c r="AE4744" i="1"/>
  <c r="AB4744" i="1"/>
  <c r="Y4744" i="1"/>
  <c r="T4744" i="1"/>
  <c r="Q4744" i="1"/>
  <c r="N4744" i="1"/>
  <c r="BA4743" i="1"/>
  <c r="AV4743" i="1"/>
  <c r="AQ4743" i="1"/>
  <c r="AN4743" i="1"/>
  <c r="AK4743" i="1"/>
  <c r="AE4743" i="1"/>
  <c r="AB4743" i="1"/>
  <c r="Y4743" i="1"/>
  <c r="T4743" i="1"/>
  <c r="Q4743" i="1"/>
  <c r="N4743" i="1"/>
  <c r="BA4742" i="1"/>
  <c r="AV4742" i="1"/>
  <c r="AQ4742" i="1"/>
  <c r="AN4742" i="1"/>
  <c r="AK4742" i="1"/>
  <c r="AE4742" i="1"/>
  <c r="AB4742" i="1"/>
  <c r="Y4742" i="1"/>
  <c r="T4742" i="1"/>
  <c r="Q4742" i="1"/>
  <c r="N4742" i="1"/>
  <c r="BA4741" i="1"/>
  <c r="AV4741" i="1"/>
  <c r="AQ4741" i="1"/>
  <c r="AN4741" i="1"/>
  <c r="AK4741" i="1"/>
  <c r="AE4741" i="1"/>
  <c r="AB4741" i="1"/>
  <c r="Y4741" i="1"/>
  <c r="T4741" i="1"/>
  <c r="Q4741" i="1"/>
  <c r="N4741" i="1"/>
  <c r="BA4740" i="1"/>
  <c r="AV4740" i="1"/>
  <c r="AQ4740" i="1"/>
  <c r="AN4740" i="1"/>
  <c r="AK4740" i="1"/>
  <c r="AE4740" i="1"/>
  <c r="AB4740" i="1"/>
  <c r="Y4740" i="1"/>
  <c r="T4740" i="1"/>
  <c r="Q4740" i="1"/>
  <c r="N4740" i="1"/>
  <c r="BA4739" i="1"/>
  <c r="AV4739" i="1"/>
  <c r="AQ4739" i="1"/>
  <c r="AN4739" i="1"/>
  <c r="AK4739" i="1"/>
  <c r="AE4739" i="1"/>
  <c r="AB4739" i="1"/>
  <c r="Y4739" i="1"/>
  <c r="T4739" i="1"/>
  <c r="Q4739" i="1"/>
  <c r="N4739" i="1"/>
  <c r="BA4738" i="1"/>
  <c r="AV4738" i="1"/>
  <c r="AQ4738" i="1"/>
  <c r="AN4738" i="1"/>
  <c r="AK4738" i="1"/>
  <c r="AE4738" i="1"/>
  <c r="AB4738" i="1"/>
  <c r="Y4738" i="1"/>
  <c r="T4738" i="1"/>
  <c r="Q4738" i="1"/>
  <c r="N4738" i="1"/>
  <c r="BA4737" i="1"/>
  <c r="AV4737" i="1"/>
  <c r="AQ4737" i="1"/>
  <c r="AN4737" i="1"/>
  <c r="AK4737" i="1"/>
  <c r="AE4737" i="1"/>
  <c r="AB4737" i="1"/>
  <c r="Y4737" i="1"/>
  <c r="T4737" i="1"/>
  <c r="Q4737" i="1"/>
  <c r="N4737" i="1"/>
  <c r="BA4736" i="1"/>
  <c r="AV4736" i="1"/>
  <c r="AQ4736" i="1"/>
  <c r="AN4736" i="1"/>
  <c r="AK4736" i="1"/>
  <c r="AE4736" i="1"/>
  <c r="AB4736" i="1"/>
  <c r="Y4736" i="1"/>
  <c r="T4736" i="1"/>
  <c r="Q4736" i="1"/>
  <c r="N4736" i="1"/>
  <c r="BA4735" i="1"/>
  <c r="AV4735" i="1"/>
  <c r="AQ4735" i="1"/>
  <c r="AN4735" i="1"/>
  <c r="AK4735" i="1"/>
  <c r="AE4735" i="1"/>
  <c r="AB4735" i="1"/>
  <c r="Y4735" i="1"/>
  <c r="T4735" i="1"/>
  <c r="Q4735" i="1"/>
  <c r="N4735" i="1"/>
  <c r="BA4734" i="1"/>
  <c r="AV4734" i="1"/>
  <c r="AQ4734" i="1"/>
  <c r="AN4734" i="1"/>
  <c r="AK4734" i="1"/>
  <c r="AE4734" i="1"/>
  <c r="AB4734" i="1"/>
  <c r="Y4734" i="1"/>
  <c r="T4734" i="1"/>
  <c r="Q4734" i="1"/>
  <c r="N4734" i="1"/>
  <c r="BA4733" i="1"/>
  <c r="AV4733" i="1"/>
  <c r="AQ4733" i="1"/>
  <c r="AN4733" i="1"/>
  <c r="AK4733" i="1"/>
  <c r="AE4733" i="1"/>
  <c r="AB4733" i="1"/>
  <c r="Y4733" i="1"/>
  <c r="T4733" i="1"/>
  <c r="Q4733" i="1"/>
  <c r="N4733" i="1"/>
  <c r="BA4732" i="1"/>
  <c r="AV4732" i="1"/>
  <c r="AQ4732" i="1"/>
  <c r="AN4732" i="1"/>
  <c r="AK4732" i="1"/>
  <c r="AE4732" i="1"/>
  <c r="AB4732" i="1"/>
  <c r="Y4732" i="1"/>
  <c r="T4732" i="1"/>
  <c r="Q4732" i="1"/>
  <c r="N4732" i="1"/>
  <c r="BA4731" i="1"/>
  <c r="AV4731" i="1"/>
  <c r="AQ4731" i="1"/>
  <c r="AN4731" i="1"/>
  <c r="AK4731" i="1"/>
  <c r="AE4731" i="1"/>
  <c r="AB4731" i="1"/>
  <c r="Y4731" i="1"/>
  <c r="T4731" i="1"/>
  <c r="Q4731" i="1"/>
  <c r="N4731" i="1"/>
  <c r="BA4730" i="1"/>
  <c r="AV4730" i="1"/>
  <c r="AQ4730" i="1"/>
  <c r="AN4730" i="1"/>
  <c r="AK4730" i="1"/>
  <c r="AE4730" i="1"/>
  <c r="AB4730" i="1"/>
  <c r="Y4730" i="1"/>
  <c r="T4730" i="1"/>
  <c r="Q4730" i="1"/>
  <c r="N4730" i="1"/>
  <c r="BA4729" i="1"/>
  <c r="AV4729" i="1"/>
  <c r="AQ4729" i="1"/>
  <c r="AN4729" i="1"/>
  <c r="AK4729" i="1"/>
  <c r="AE4729" i="1"/>
  <c r="AB4729" i="1"/>
  <c r="Y4729" i="1"/>
  <c r="T4729" i="1"/>
  <c r="Q4729" i="1"/>
  <c r="N4729" i="1"/>
  <c r="BA4728" i="1"/>
  <c r="AV4728" i="1"/>
  <c r="AQ4728" i="1"/>
  <c r="AN4728" i="1"/>
  <c r="AK4728" i="1"/>
  <c r="AE4728" i="1"/>
  <c r="AB4728" i="1"/>
  <c r="Y4728" i="1"/>
  <c r="T4728" i="1"/>
  <c r="Q4728" i="1"/>
  <c r="N4728" i="1"/>
  <c r="BA4727" i="1"/>
  <c r="AV4727" i="1"/>
  <c r="AQ4727" i="1"/>
  <c r="AN4727" i="1"/>
  <c r="AK4727" i="1"/>
  <c r="AE4727" i="1"/>
  <c r="AB4727" i="1"/>
  <c r="Y4727" i="1"/>
  <c r="T4727" i="1"/>
  <c r="Q4727" i="1"/>
  <c r="N4727" i="1"/>
  <c r="BA4726" i="1"/>
  <c r="AV4726" i="1"/>
  <c r="AQ4726" i="1"/>
  <c r="AN4726" i="1"/>
  <c r="AK4726" i="1"/>
  <c r="AE4726" i="1"/>
  <c r="AB4726" i="1"/>
  <c r="Y4726" i="1"/>
  <c r="T4726" i="1"/>
  <c r="Q4726" i="1"/>
  <c r="N4726" i="1"/>
  <c r="BA4725" i="1"/>
  <c r="AV4725" i="1"/>
  <c r="AQ4725" i="1"/>
  <c r="AN4725" i="1"/>
  <c r="AK4725" i="1"/>
  <c r="AE4725" i="1"/>
  <c r="AB4725" i="1"/>
  <c r="Y4725" i="1"/>
  <c r="T4725" i="1"/>
  <c r="Q4725" i="1"/>
  <c r="N4725" i="1"/>
  <c r="BA4724" i="1"/>
  <c r="AV4724" i="1"/>
  <c r="AQ4724" i="1"/>
  <c r="AN4724" i="1"/>
  <c r="AK4724" i="1"/>
  <c r="AE4724" i="1"/>
  <c r="AB4724" i="1"/>
  <c r="Y4724" i="1"/>
  <c r="T4724" i="1"/>
  <c r="Q4724" i="1"/>
  <c r="N4724" i="1"/>
  <c r="BA4723" i="1"/>
  <c r="AV4723" i="1"/>
  <c r="AQ4723" i="1"/>
  <c r="AN4723" i="1"/>
  <c r="AK4723" i="1"/>
  <c r="AE4723" i="1"/>
  <c r="AB4723" i="1"/>
  <c r="Y4723" i="1"/>
  <c r="T4723" i="1"/>
  <c r="Q4723" i="1"/>
  <c r="N4723" i="1"/>
  <c r="BA4722" i="1"/>
  <c r="AV4722" i="1"/>
  <c r="AQ4722" i="1"/>
  <c r="AN4722" i="1"/>
  <c r="AK4722" i="1"/>
  <c r="AE4722" i="1"/>
  <c r="AB4722" i="1"/>
  <c r="Y4722" i="1"/>
  <c r="T4722" i="1"/>
  <c r="Q4722" i="1"/>
  <c r="N4722" i="1"/>
  <c r="BA4721" i="1"/>
  <c r="AV4721" i="1"/>
  <c r="AQ4721" i="1"/>
  <c r="AN4721" i="1"/>
  <c r="AK4721" i="1"/>
  <c r="AE4721" i="1"/>
  <c r="AB4721" i="1"/>
  <c r="Y4721" i="1"/>
  <c r="T4721" i="1"/>
  <c r="Q4721" i="1"/>
  <c r="N4721" i="1"/>
  <c r="BA4720" i="1"/>
  <c r="AV4720" i="1"/>
  <c r="AQ4720" i="1"/>
  <c r="AN4720" i="1"/>
  <c r="AK4720" i="1"/>
  <c r="AE4720" i="1"/>
  <c r="AB4720" i="1"/>
  <c r="Y4720" i="1"/>
  <c r="T4720" i="1"/>
  <c r="Q4720" i="1"/>
  <c r="N4720" i="1"/>
  <c r="BA4719" i="1"/>
  <c r="AV4719" i="1"/>
  <c r="AQ4719" i="1"/>
  <c r="AN4719" i="1"/>
  <c r="AK4719" i="1"/>
  <c r="AE4719" i="1"/>
  <c r="AB4719" i="1"/>
  <c r="Y4719" i="1"/>
  <c r="T4719" i="1"/>
  <c r="Q4719" i="1"/>
  <c r="N4719" i="1"/>
  <c r="BA4718" i="1"/>
  <c r="AV4718" i="1"/>
  <c r="AQ4718" i="1"/>
  <c r="AN4718" i="1"/>
  <c r="AK4718" i="1"/>
  <c r="AE4718" i="1"/>
  <c r="AB4718" i="1"/>
  <c r="Y4718" i="1"/>
  <c r="T4718" i="1"/>
  <c r="Q4718" i="1"/>
  <c r="N4718" i="1"/>
  <c r="BA4717" i="1"/>
  <c r="AV4717" i="1"/>
  <c r="AQ4717" i="1"/>
  <c r="AN4717" i="1"/>
  <c r="AK4717" i="1"/>
  <c r="AE4717" i="1"/>
  <c r="AB4717" i="1"/>
  <c r="Y4717" i="1"/>
  <c r="T4717" i="1"/>
  <c r="Q4717" i="1"/>
  <c r="N4717" i="1"/>
  <c r="BA4716" i="1"/>
  <c r="AV4716" i="1"/>
  <c r="AQ4716" i="1"/>
  <c r="AN4716" i="1"/>
  <c r="AK4716" i="1"/>
  <c r="AE4716" i="1"/>
  <c r="AB4716" i="1"/>
  <c r="Y4716" i="1"/>
  <c r="T4716" i="1"/>
  <c r="Q4716" i="1"/>
  <c r="N4716" i="1"/>
  <c r="BA4715" i="1"/>
  <c r="AV4715" i="1"/>
  <c r="AQ4715" i="1"/>
  <c r="AN4715" i="1"/>
  <c r="AK4715" i="1"/>
  <c r="AE4715" i="1"/>
  <c r="AB4715" i="1"/>
  <c r="Y4715" i="1"/>
  <c r="T4715" i="1"/>
  <c r="Q4715" i="1"/>
  <c r="N4715" i="1"/>
  <c r="BA4714" i="1"/>
  <c r="AV4714" i="1"/>
  <c r="AQ4714" i="1"/>
  <c r="AN4714" i="1"/>
  <c r="AK4714" i="1"/>
  <c r="AE4714" i="1"/>
  <c r="AB4714" i="1"/>
  <c r="Y4714" i="1"/>
  <c r="T4714" i="1"/>
  <c r="Q4714" i="1"/>
  <c r="N4714" i="1"/>
  <c r="BA4713" i="1"/>
  <c r="AV4713" i="1"/>
  <c r="AQ4713" i="1"/>
  <c r="AN4713" i="1"/>
  <c r="AK4713" i="1"/>
  <c r="AE4713" i="1"/>
  <c r="AB4713" i="1"/>
  <c r="Y4713" i="1"/>
  <c r="T4713" i="1"/>
  <c r="Q4713" i="1"/>
  <c r="N4713" i="1"/>
  <c r="BA4712" i="1"/>
  <c r="AV4712" i="1"/>
  <c r="AQ4712" i="1"/>
  <c r="AN4712" i="1"/>
  <c r="AK4712" i="1"/>
  <c r="AE4712" i="1"/>
  <c r="AB4712" i="1"/>
  <c r="Y4712" i="1"/>
  <c r="T4712" i="1"/>
  <c r="Q4712" i="1"/>
  <c r="N4712" i="1"/>
  <c r="BA4711" i="1"/>
  <c r="AV4711" i="1"/>
  <c r="AQ4711" i="1"/>
  <c r="AN4711" i="1"/>
  <c r="AK4711" i="1"/>
  <c r="AE4711" i="1"/>
  <c r="AB4711" i="1"/>
  <c r="Y4711" i="1"/>
  <c r="T4711" i="1"/>
  <c r="Q4711" i="1"/>
  <c r="N4711" i="1"/>
  <c r="BA4710" i="1"/>
  <c r="AV4710" i="1"/>
  <c r="AQ4710" i="1"/>
  <c r="AN4710" i="1"/>
  <c r="AK4710" i="1"/>
  <c r="AE4710" i="1"/>
  <c r="AB4710" i="1"/>
  <c r="Y4710" i="1"/>
  <c r="T4710" i="1"/>
  <c r="Q4710" i="1"/>
  <c r="N4710" i="1"/>
  <c r="BA4709" i="1"/>
  <c r="AV4709" i="1"/>
  <c r="AQ4709" i="1"/>
  <c r="AN4709" i="1"/>
  <c r="AK4709" i="1"/>
  <c r="AE4709" i="1"/>
  <c r="AB4709" i="1"/>
  <c r="Y4709" i="1"/>
  <c r="T4709" i="1"/>
  <c r="Q4709" i="1"/>
  <c r="N4709" i="1"/>
  <c r="BA4708" i="1"/>
  <c r="AV4708" i="1"/>
  <c r="AQ4708" i="1"/>
  <c r="AN4708" i="1"/>
  <c r="AK4708" i="1"/>
  <c r="AE4708" i="1"/>
  <c r="AB4708" i="1"/>
  <c r="Y4708" i="1"/>
  <c r="T4708" i="1"/>
  <c r="Q4708" i="1"/>
  <c r="N4708" i="1"/>
  <c r="BA4707" i="1"/>
  <c r="AV4707" i="1"/>
  <c r="AQ4707" i="1"/>
  <c r="AN4707" i="1"/>
  <c r="AK4707" i="1"/>
  <c r="AE4707" i="1"/>
  <c r="AB4707" i="1"/>
  <c r="Y4707" i="1"/>
  <c r="T4707" i="1"/>
  <c r="Q4707" i="1"/>
  <c r="N4707" i="1"/>
  <c r="BA4706" i="1"/>
  <c r="AV4706" i="1"/>
  <c r="AQ4706" i="1"/>
  <c r="AN4706" i="1"/>
  <c r="AK4706" i="1"/>
  <c r="AE4706" i="1"/>
  <c r="AB4706" i="1"/>
  <c r="Y4706" i="1"/>
  <c r="T4706" i="1"/>
  <c r="Q4706" i="1"/>
  <c r="N4706" i="1"/>
  <c r="BA4705" i="1"/>
  <c r="AV4705" i="1"/>
  <c r="AQ4705" i="1"/>
  <c r="AN4705" i="1"/>
  <c r="AK4705" i="1"/>
  <c r="AE4705" i="1"/>
  <c r="AB4705" i="1"/>
  <c r="Y4705" i="1"/>
  <c r="T4705" i="1"/>
  <c r="Q4705" i="1"/>
  <c r="N4705" i="1"/>
  <c r="BA4704" i="1"/>
  <c r="AV4704" i="1"/>
  <c r="AQ4704" i="1"/>
  <c r="AN4704" i="1"/>
  <c r="AK4704" i="1"/>
  <c r="AE4704" i="1"/>
  <c r="AB4704" i="1"/>
  <c r="Y4704" i="1"/>
  <c r="T4704" i="1"/>
  <c r="Q4704" i="1"/>
  <c r="N4704" i="1"/>
  <c r="BA4703" i="1"/>
  <c r="AV4703" i="1"/>
  <c r="AQ4703" i="1"/>
  <c r="AN4703" i="1"/>
  <c r="AK4703" i="1"/>
  <c r="AE4703" i="1"/>
  <c r="AB4703" i="1"/>
  <c r="Y4703" i="1"/>
  <c r="T4703" i="1"/>
  <c r="Q4703" i="1"/>
  <c r="N4703" i="1"/>
  <c r="BA4702" i="1"/>
  <c r="AV4702" i="1"/>
  <c r="AQ4702" i="1"/>
  <c r="AN4702" i="1"/>
  <c r="AK4702" i="1"/>
  <c r="AE4702" i="1"/>
  <c r="AB4702" i="1"/>
  <c r="Y4702" i="1"/>
  <c r="T4702" i="1"/>
  <c r="Q4702" i="1"/>
  <c r="N4702" i="1"/>
  <c r="BA4701" i="1"/>
  <c r="AV4701" i="1"/>
  <c r="AQ4701" i="1"/>
  <c r="AN4701" i="1"/>
  <c r="AK4701" i="1"/>
  <c r="AE4701" i="1"/>
  <c r="AB4701" i="1"/>
  <c r="Y4701" i="1"/>
  <c r="T4701" i="1"/>
  <c r="Q4701" i="1"/>
  <c r="N4701" i="1"/>
  <c r="BA4700" i="1"/>
  <c r="AV4700" i="1"/>
  <c r="AQ4700" i="1"/>
  <c r="AN4700" i="1"/>
  <c r="AK4700" i="1"/>
  <c r="AE4700" i="1"/>
  <c r="AB4700" i="1"/>
  <c r="Y4700" i="1"/>
  <c r="T4700" i="1"/>
  <c r="Q4700" i="1"/>
  <c r="N4700" i="1"/>
  <c r="BA4699" i="1"/>
  <c r="AV4699" i="1"/>
  <c r="AQ4699" i="1"/>
  <c r="AN4699" i="1"/>
  <c r="AK4699" i="1"/>
  <c r="AE4699" i="1"/>
  <c r="AB4699" i="1"/>
  <c r="Y4699" i="1"/>
  <c r="T4699" i="1"/>
  <c r="Q4699" i="1"/>
  <c r="N4699" i="1"/>
  <c r="BA4698" i="1"/>
  <c r="AV4698" i="1"/>
  <c r="AQ4698" i="1"/>
  <c r="AN4698" i="1"/>
  <c r="AK4698" i="1"/>
  <c r="AE4698" i="1"/>
  <c r="AB4698" i="1"/>
  <c r="Y4698" i="1"/>
  <c r="T4698" i="1"/>
  <c r="Q4698" i="1"/>
  <c r="N4698" i="1"/>
  <c r="BA4697" i="1"/>
  <c r="AV4697" i="1"/>
  <c r="AQ4697" i="1"/>
  <c r="AN4697" i="1"/>
  <c r="AK4697" i="1"/>
  <c r="AE4697" i="1"/>
  <c r="AB4697" i="1"/>
  <c r="Y4697" i="1"/>
  <c r="T4697" i="1"/>
  <c r="Q4697" i="1"/>
  <c r="N4697" i="1"/>
  <c r="BA4696" i="1"/>
  <c r="AV4696" i="1"/>
  <c r="AQ4696" i="1"/>
  <c r="AN4696" i="1"/>
  <c r="AK4696" i="1"/>
  <c r="AE4696" i="1"/>
  <c r="AB4696" i="1"/>
  <c r="Y4696" i="1"/>
  <c r="T4696" i="1"/>
  <c r="Q4696" i="1"/>
  <c r="N4696" i="1"/>
  <c r="BA4695" i="1"/>
  <c r="AV4695" i="1"/>
  <c r="AQ4695" i="1"/>
  <c r="AN4695" i="1"/>
  <c r="AK4695" i="1"/>
  <c r="AE4695" i="1"/>
  <c r="AB4695" i="1"/>
  <c r="Y4695" i="1"/>
  <c r="T4695" i="1"/>
  <c r="Q4695" i="1"/>
  <c r="N4695" i="1"/>
  <c r="BA4694" i="1"/>
  <c r="AV4694" i="1"/>
  <c r="AQ4694" i="1"/>
  <c r="AN4694" i="1"/>
  <c r="AK4694" i="1"/>
  <c r="AE4694" i="1"/>
  <c r="AB4694" i="1"/>
  <c r="Y4694" i="1"/>
  <c r="T4694" i="1"/>
  <c r="Q4694" i="1"/>
  <c r="N4694" i="1"/>
  <c r="BA4693" i="1"/>
  <c r="AV4693" i="1"/>
  <c r="AQ4693" i="1"/>
  <c r="AN4693" i="1"/>
  <c r="AK4693" i="1"/>
  <c r="AE4693" i="1"/>
  <c r="AB4693" i="1"/>
  <c r="Y4693" i="1"/>
  <c r="T4693" i="1"/>
  <c r="Q4693" i="1"/>
  <c r="N4693" i="1"/>
  <c r="BA4692" i="1"/>
  <c r="AV4692" i="1"/>
  <c r="AQ4692" i="1"/>
  <c r="AN4692" i="1"/>
  <c r="AK4692" i="1"/>
  <c r="AE4692" i="1"/>
  <c r="AB4692" i="1"/>
  <c r="Y4692" i="1"/>
  <c r="T4692" i="1"/>
  <c r="Q4692" i="1"/>
  <c r="N4692" i="1"/>
  <c r="BA4691" i="1"/>
  <c r="AV4691" i="1"/>
  <c r="AQ4691" i="1"/>
  <c r="AN4691" i="1"/>
  <c r="AK4691" i="1"/>
  <c r="AE4691" i="1"/>
  <c r="AB4691" i="1"/>
  <c r="Y4691" i="1"/>
  <c r="T4691" i="1"/>
  <c r="Q4691" i="1"/>
  <c r="N4691" i="1"/>
  <c r="BA4690" i="1"/>
  <c r="AV4690" i="1"/>
  <c r="AQ4690" i="1"/>
  <c r="AN4690" i="1"/>
  <c r="AK4690" i="1"/>
  <c r="AE4690" i="1"/>
  <c r="AB4690" i="1"/>
  <c r="Y4690" i="1"/>
  <c r="T4690" i="1"/>
  <c r="Q4690" i="1"/>
  <c r="N4690" i="1"/>
  <c r="BA4689" i="1"/>
  <c r="AV4689" i="1"/>
  <c r="AQ4689" i="1"/>
  <c r="AN4689" i="1"/>
  <c r="AK4689" i="1"/>
  <c r="AE4689" i="1"/>
  <c r="AB4689" i="1"/>
  <c r="Y4689" i="1"/>
  <c r="T4689" i="1"/>
  <c r="Q4689" i="1"/>
  <c r="N4689" i="1"/>
  <c r="BA4688" i="1"/>
  <c r="AV4688" i="1"/>
  <c r="AQ4688" i="1"/>
  <c r="AN4688" i="1"/>
  <c r="AK4688" i="1"/>
  <c r="AE4688" i="1"/>
  <c r="AB4688" i="1"/>
  <c r="Y4688" i="1"/>
  <c r="T4688" i="1"/>
  <c r="Q4688" i="1"/>
  <c r="N4688" i="1"/>
  <c r="BA4687" i="1"/>
  <c r="AV4687" i="1"/>
  <c r="AQ4687" i="1"/>
  <c r="AN4687" i="1"/>
  <c r="AK4687" i="1"/>
  <c r="AE4687" i="1"/>
  <c r="AB4687" i="1"/>
  <c r="Y4687" i="1"/>
  <c r="T4687" i="1"/>
  <c r="Q4687" i="1"/>
  <c r="N4687" i="1"/>
  <c r="BA4686" i="1"/>
  <c r="AV4686" i="1"/>
  <c r="AQ4686" i="1"/>
  <c r="AN4686" i="1"/>
  <c r="AK4686" i="1"/>
  <c r="AE4686" i="1"/>
  <c r="AB4686" i="1"/>
  <c r="Y4686" i="1"/>
  <c r="T4686" i="1"/>
  <c r="Q4686" i="1"/>
  <c r="N4686" i="1"/>
  <c r="BA4685" i="1"/>
  <c r="AV4685" i="1"/>
  <c r="AQ4685" i="1"/>
  <c r="AN4685" i="1"/>
  <c r="AK4685" i="1"/>
  <c r="AE4685" i="1"/>
  <c r="AB4685" i="1"/>
  <c r="Y4685" i="1"/>
  <c r="T4685" i="1"/>
  <c r="Q4685" i="1"/>
  <c r="N4685" i="1"/>
  <c r="BA4684" i="1"/>
  <c r="AV4684" i="1"/>
  <c r="AQ4684" i="1"/>
  <c r="AN4684" i="1"/>
  <c r="AK4684" i="1"/>
  <c r="AE4684" i="1"/>
  <c r="AB4684" i="1"/>
  <c r="Y4684" i="1"/>
  <c r="T4684" i="1"/>
  <c r="Q4684" i="1"/>
  <c r="N4684" i="1"/>
  <c r="BA4683" i="1"/>
  <c r="AV4683" i="1"/>
  <c r="AQ4683" i="1"/>
  <c r="AN4683" i="1"/>
  <c r="AK4683" i="1"/>
  <c r="AE4683" i="1"/>
  <c r="AB4683" i="1"/>
  <c r="Y4683" i="1"/>
  <c r="T4683" i="1"/>
  <c r="Q4683" i="1"/>
  <c r="N4683" i="1"/>
  <c r="BA4682" i="1"/>
  <c r="AV4682" i="1"/>
  <c r="AQ4682" i="1"/>
  <c r="AN4682" i="1"/>
  <c r="AK4682" i="1"/>
  <c r="AE4682" i="1"/>
  <c r="AB4682" i="1"/>
  <c r="Y4682" i="1"/>
  <c r="T4682" i="1"/>
  <c r="Q4682" i="1"/>
  <c r="N4682" i="1"/>
  <c r="BA4681" i="1"/>
  <c r="AV4681" i="1"/>
  <c r="AQ4681" i="1"/>
  <c r="AN4681" i="1"/>
  <c r="AK4681" i="1"/>
  <c r="AE4681" i="1"/>
  <c r="AB4681" i="1"/>
  <c r="Y4681" i="1"/>
  <c r="T4681" i="1"/>
  <c r="Q4681" i="1"/>
  <c r="N4681" i="1"/>
  <c r="BA4680" i="1"/>
  <c r="AV4680" i="1"/>
  <c r="AQ4680" i="1"/>
  <c r="AN4680" i="1"/>
  <c r="AK4680" i="1"/>
  <c r="AE4680" i="1"/>
  <c r="AB4680" i="1"/>
  <c r="Y4680" i="1"/>
  <c r="T4680" i="1"/>
  <c r="Q4680" i="1"/>
  <c r="N4680" i="1"/>
  <c r="BA4679" i="1"/>
  <c r="AV4679" i="1"/>
  <c r="AQ4679" i="1"/>
  <c r="AN4679" i="1"/>
  <c r="AK4679" i="1"/>
  <c r="AE4679" i="1"/>
  <c r="AB4679" i="1"/>
  <c r="Y4679" i="1"/>
  <c r="T4679" i="1"/>
  <c r="Q4679" i="1"/>
  <c r="N4679" i="1"/>
  <c r="BA4678" i="1"/>
  <c r="AV4678" i="1"/>
  <c r="AQ4678" i="1"/>
  <c r="AN4678" i="1"/>
  <c r="AK4678" i="1"/>
  <c r="AE4678" i="1"/>
  <c r="AB4678" i="1"/>
  <c r="Y4678" i="1"/>
  <c r="T4678" i="1"/>
  <c r="Q4678" i="1"/>
  <c r="N4678" i="1"/>
  <c r="BA4677" i="1"/>
  <c r="AV4677" i="1"/>
  <c r="AQ4677" i="1"/>
  <c r="AN4677" i="1"/>
  <c r="AK4677" i="1"/>
  <c r="AE4677" i="1"/>
  <c r="AB4677" i="1"/>
  <c r="Y4677" i="1"/>
  <c r="T4677" i="1"/>
  <c r="Q4677" i="1"/>
  <c r="N4677" i="1"/>
  <c r="BA4676" i="1"/>
  <c r="AV4676" i="1"/>
  <c r="AQ4676" i="1"/>
  <c r="AN4676" i="1"/>
  <c r="AK4676" i="1"/>
  <c r="AE4676" i="1"/>
  <c r="AB4676" i="1"/>
  <c r="Y4676" i="1"/>
  <c r="T4676" i="1"/>
  <c r="Q4676" i="1"/>
  <c r="N4676" i="1"/>
  <c r="BA4675" i="1"/>
  <c r="AV4675" i="1"/>
  <c r="AQ4675" i="1"/>
  <c r="AN4675" i="1"/>
  <c r="AK4675" i="1"/>
  <c r="AE4675" i="1"/>
  <c r="AB4675" i="1"/>
  <c r="Y4675" i="1"/>
  <c r="T4675" i="1"/>
  <c r="Q4675" i="1"/>
  <c r="N4675" i="1"/>
  <c r="BA4674" i="1"/>
  <c r="AV4674" i="1"/>
  <c r="AQ4674" i="1"/>
  <c r="AN4674" i="1"/>
  <c r="AK4674" i="1"/>
  <c r="AE4674" i="1"/>
  <c r="AB4674" i="1"/>
  <c r="Y4674" i="1"/>
  <c r="T4674" i="1"/>
  <c r="Q4674" i="1"/>
  <c r="N4674" i="1"/>
  <c r="BA4673" i="1"/>
  <c r="AV4673" i="1"/>
  <c r="AQ4673" i="1"/>
  <c r="AN4673" i="1"/>
  <c r="AK4673" i="1"/>
  <c r="AE4673" i="1"/>
  <c r="AB4673" i="1"/>
  <c r="Y4673" i="1"/>
  <c r="T4673" i="1"/>
  <c r="Q4673" i="1"/>
  <c r="N4673" i="1"/>
  <c r="BA4672" i="1"/>
  <c r="AV4672" i="1"/>
  <c r="AQ4672" i="1"/>
  <c r="AN4672" i="1"/>
  <c r="AK4672" i="1"/>
  <c r="AE4672" i="1"/>
  <c r="AB4672" i="1"/>
  <c r="Y4672" i="1"/>
  <c r="T4672" i="1"/>
  <c r="Q4672" i="1"/>
  <c r="N4672" i="1"/>
  <c r="BA4671" i="1"/>
  <c r="AV4671" i="1"/>
  <c r="AQ4671" i="1"/>
  <c r="AN4671" i="1"/>
  <c r="AK4671" i="1"/>
  <c r="AE4671" i="1"/>
  <c r="AB4671" i="1"/>
  <c r="Y4671" i="1"/>
  <c r="T4671" i="1"/>
  <c r="Q4671" i="1"/>
  <c r="N4671" i="1"/>
  <c r="BA4670" i="1"/>
  <c r="AV4670" i="1"/>
  <c r="AQ4670" i="1"/>
  <c r="AN4670" i="1"/>
  <c r="AK4670" i="1"/>
  <c r="AE4670" i="1"/>
  <c r="AB4670" i="1"/>
  <c r="Y4670" i="1"/>
  <c r="T4670" i="1"/>
  <c r="Q4670" i="1"/>
  <c r="N4670" i="1"/>
  <c r="BA4669" i="1"/>
  <c r="AV4669" i="1"/>
  <c r="AQ4669" i="1"/>
  <c r="AN4669" i="1"/>
  <c r="AK4669" i="1"/>
  <c r="AE4669" i="1"/>
  <c r="AB4669" i="1"/>
  <c r="Y4669" i="1"/>
  <c r="T4669" i="1"/>
  <c r="Q4669" i="1"/>
  <c r="N4669" i="1"/>
  <c r="BA4668" i="1"/>
  <c r="AV4668" i="1"/>
  <c r="AQ4668" i="1"/>
  <c r="AN4668" i="1"/>
  <c r="AK4668" i="1"/>
  <c r="AE4668" i="1"/>
  <c r="AB4668" i="1"/>
  <c r="Y4668" i="1"/>
  <c r="T4668" i="1"/>
  <c r="Q4668" i="1"/>
  <c r="N4668" i="1"/>
  <c r="BA4667" i="1"/>
  <c r="AV4667" i="1"/>
  <c r="AQ4667" i="1"/>
  <c r="AN4667" i="1"/>
  <c r="AK4667" i="1"/>
  <c r="AE4667" i="1"/>
  <c r="AB4667" i="1"/>
  <c r="Y4667" i="1"/>
  <c r="T4667" i="1"/>
  <c r="Q4667" i="1"/>
  <c r="N4667" i="1"/>
  <c r="BA4666" i="1"/>
  <c r="AV4666" i="1"/>
  <c r="AQ4666" i="1"/>
  <c r="AN4666" i="1"/>
  <c r="AK4666" i="1"/>
  <c r="AE4666" i="1"/>
  <c r="AB4666" i="1"/>
  <c r="Y4666" i="1"/>
  <c r="T4666" i="1"/>
  <c r="Q4666" i="1"/>
  <c r="N4666" i="1"/>
  <c r="BA4665" i="1"/>
  <c r="AV4665" i="1"/>
  <c r="AQ4665" i="1"/>
  <c r="AN4665" i="1"/>
  <c r="AK4665" i="1"/>
  <c r="AE4665" i="1"/>
  <c r="AB4665" i="1"/>
  <c r="Y4665" i="1"/>
  <c r="T4665" i="1"/>
  <c r="Q4665" i="1"/>
  <c r="N4665" i="1"/>
  <c r="BA4664" i="1"/>
  <c r="AV4664" i="1"/>
  <c r="AQ4664" i="1"/>
  <c r="AN4664" i="1"/>
  <c r="AK4664" i="1"/>
  <c r="AE4664" i="1"/>
  <c r="AB4664" i="1"/>
  <c r="Y4664" i="1"/>
  <c r="T4664" i="1"/>
  <c r="Q4664" i="1"/>
  <c r="N4664" i="1"/>
  <c r="BA4663" i="1"/>
  <c r="AV4663" i="1"/>
  <c r="AQ4663" i="1"/>
  <c r="AN4663" i="1"/>
  <c r="AK4663" i="1"/>
  <c r="AE4663" i="1"/>
  <c r="AB4663" i="1"/>
  <c r="Y4663" i="1"/>
  <c r="T4663" i="1"/>
  <c r="Q4663" i="1"/>
  <c r="N4663" i="1"/>
  <c r="BA4662" i="1"/>
  <c r="AV4662" i="1"/>
  <c r="AQ4662" i="1"/>
  <c r="AN4662" i="1"/>
  <c r="AK4662" i="1"/>
  <c r="AE4662" i="1"/>
  <c r="AB4662" i="1"/>
  <c r="Y4662" i="1"/>
  <c r="T4662" i="1"/>
  <c r="Q4662" i="1"/>
  <c r="N4662" i="1"/>
  <c r="BA4661" i="1"/>
  <c r="AV4661" i="1"/>
  <c r="AQ4661" i="1"/>
  <c r="AN4661" i="1"/>
  <c r="AK4661" i="1"/>
  <c r="AE4661" i="1"/>
  <c r="AB4661" i="1"/>
  <c r="Y4661" i="1"/>
  <c r="T4661" i="1"/>
  <c r="Q4661" i="1"/>
  <c r="N4661" i="1"/>
  <c r="BA4660" i="1"/>
  <c r="AV4660" i="1"/>
  <c r="AQ4660" i="1"/>
  <c r="AN4660" i="1"/>
  <c r="AK4660" i="1"/>
  <c r="AE4660" i="1"/>
  <c r="AB4660" i="1"/>
  <c r="Y4660" i="1"/>
  <c r="T4660" i="1"/>
  <c r="Q4660" i="1"/>
  <c r="N4660" i="1"/>
  <c r="BA4659" i="1"/>
  <c r="AV4659" i="1"/>
  <c r="AQ4659" i="1"/>
  <c r="AN4659" i="1"/>
  <c r="AK4659" i="1"/>
  <c r="AE4659" i="1"/>
  <c r="AB4659" i="1"/>
  <c r="Y4659" i="1"/>
  <c r="T4659" i="1"/>
  <c r="Q4659" i="1"/>
  <c r="N4659" i="1"/>
  <c r="BA4658" i="1"/>
  <c r="AV4658" i="1"/>
  <c r="AQ4658" i="1"/>
  <c r="AN4658" i="1"/>
  <c r="AK4658" i="1"/>
  <c r="AE4658" i="1"/>
  <c r="AB4658" i="1"/>
  <c r="Y4658" i="1"/>
  <c r="T4658" i="1"/>
  <c r="Q4658" i="1"/>
  <c r="N4658" i="1"/>
  <c r="BA4657" i="1"/>
  <c r="AV4657" i="1"/>
  <c r="AQ4657" i="1"/>
  <c r="AN4657" i="1"/>
  <c r="AK4657" i="1"/>
  <c r="AE4657" i="1"/>
  <c r="AB4657" i="1"/>
  <c r="Y4657" i="1"/>
  <c r="T4657" i="1"/>
  <c r="Q4657" i="1"/>
  <c r="N4657" i="1"/>
  <c r="BA4656" i="1"/>
  <c r="AV4656" i="1"/>
  <c r="AQ4656" i="1"/>
  <c r="AN4656" i="1"/>
  <c r="AK4656" i="1"/>
  <c r="AE4656" i="1"/>
  <c r="AB4656" i="1"/>
  <c r="Y4656" i="1"/>
  <c r="T4656" i="1"/>
  <c r="Q4656" i="1"/>
  <c r="N4656" i="1"/>
  <c r="BA4655" i="1"/>
  <c r="AV4655" i="1"/>
  <c r="AQ4655" i="1"/>
  <c r="AN4655" i="1"/>
  <c r="AK4655" i="1"/>
  <c r="AE4655" i="1"/>
  <c r="AB4655" i="1"/>
  <c r="Y4655" i="1"/>
  <c r="T4655" i="1"/>
  <c r="Q4655" i="1"/>
  <c r="N4655" i="1"/>
  <c r="BA4654" i="1"/>
  <c r="AV4654" i="1"/>
  <c r="AQ4654" i="1"/>
  <c r="AN4654" i="1"/>
  <c r="AK4654" i="1"/>
  <c r="AE4654" i="1"/>
  <c r="AB4654" i="1"/>
  <c r="Y4654" i="1"/>
  <c r="T4654" i="1"/>
  <c r="Q4654" i="1"/>
  <c r="N4654" i="1"/>
  <c r="BA4653" i="1"/>
  <c r="AV4653" i="1"/>
  <c r="AQ4653" i="1"/>
  <c r="AN4653" i="1"/>
  <c r="AK4653" i="1"/>
  <c r="AE4653" i="1"/>
  <c r="AB4653" i="1"/>
  <c r="Y4653" i="1"/>
  <c r="T4653" i="1"/>
  <c r="Q4653" i="1"/>
  <c r="N4653" i="1"/>
  <c r="BA4652" i="1"/>
  <c r="AV4652" i="1"/>
  <c r="AQ4652" i="1"/>
  <c r="AN4652" i="1"/>
  <c r="AK4652" i="1"/>
  <c r="AE4652" i="1"/>
  <c r="AB4652" i="1"/>
  <c r="Y4652" i="1"/>
  <c r="T4652" i="1"/>
  <c r="Q4652" i="1"/>
  <c r="N4652" i="1"/>
  <c r="BA4651" i="1"/>
  <c r="AV4651" i="1"/>
  <c r="AQ4651" i="1"/>
  <c r="AN4651" i="1"/>
  <c r="AK4651" i="1"/>
  <c r="AE4651" i="1"/>
  <c r="AB4651" i="1"/>
  <c r="Y4651" i="1"/>
  <c r="T4651" i="1"/>
  <c r="Q4651" i="1"/>
  <c r="N4651" i="1"/>
  <c r="BA4650" i="1"/>
  <c r="AV4650" i="1"/>
  <c r="AQ4650" i="1"/>
  <c r="AN4650" i="1"/>
  <c r="AK4650" i="1"/>
  <c r="AE4650" i="1"/>
  <c r="AB4650" i="1"/>
  <c r="Y4650" i="1"/>
  <c r="T4650" i="1"/>
  <c r="Q4650" i="1"/>
  <c r="N4650" i="1"/>
  <c r="BA4649" i="1"/>
  <c r="AV4649" i="1"/>
  <c r="AQ4649" i="1"/>
  <c r="AN4649" i="1"/>
  <c r="AK4649" i="1"/>
  <c r="AE4649" i="1"/>
  <c r="AB4649" i="1"/>
  <c r="Y4649" i="1"/>
  <c r="T4649" i="1"/>
  <c r="Q4649" i="1"/>
  <c r="N4649" i="1"/>
  <c r="BA4648" i="1"/>
  <c r="AV4648" i="1"/>
  <c r="AQ4648" i="1"/>
  <c r="AN4648" i="1"/>
  <c r="AK4648" i="1"/>
  <c r="AE4648" i="1"/>
  <c r="AB4648" i="1"/>
  <c r="Y4648" i="1"/>
  <c r="T4648" i="1"/>
  <c r="Q4648" i="1"/>
  <c r="N4648" i="1"/>
  <c r="BA4647" i="1"/>
  <c r="AV4647" i="1"/>
  <c r="AQ4647" i="1"/>
  <c r="AN4647" i="1"/>
  <c r="AK4647" i="1"/>
  <c r="AE4647" i="1"/>
  <c r="AB4647" i="1"/>
  <c r="Y4647" i="1"/>
  <c r="T4647" i="1"/>
  <c r="Q4647" i="1"/>
  <c r="N4647" i="1"/>
  <c r="BA4646" i="1"/>
  <c r="AV4646" i="1"/>
  <c r="AQ4646" i="1"/>
  <c r="AN4646" i="1"/>
  <c r="AK4646" i="1"/>
  <c r="AE4646" i="1"/>
  <c r="AB4646" i="1"/>
  <c r="Y4646" i="1"/>
  <c r="T4646" i="1"/>
  <c r="Q4646" i="1"/>
  <c r="N4646" i="1"/>
  <c r="BA4645" i="1"/>
  <c r="AV4645" i="1"/>
  <c r="AQ4645" i="1"/>
  <c r="AN4645" i="1"/>
  <c r="AK4645" i="1"/>
  <c r="AE4645" i="1"/>
  <c r="AB4645" i="1"/>
  <c r="Y4645" i="1"/>
  <c r="T4645" i="1"/>
  <c r="Q4645" i="1"/>
  <c r="N4645" i="1"/>
  <c r="BA4644" i="1"/>
  <c r="AV4644" i="1"/>
  <c r="AQ4644" i="1"/>
  <c r="AN4644" i="1"/>
  <c r="AK4644" i="1"/>
  <c r="AE4644" i="1"/>
  <c r="AB4644" i="1"/>
  <c r="Y4644" i="1"/>
  <c r="T4644" i="1"/>
  <c r="Q4644" i="1"/>
  <c r="N4644" i="1"/>
  <c r="BA4643" i="1"/>
  <c r="AV4643" i="1"/>
  <c r="AQ4643" i="1"/>
  <c r="AN4643" i="1"/>
  <c r="AK4643" i="1"/>
  <c r="AE4643" i="1"/>
  <c r="AB4643" i="1"/>
  <c r="Y4643" i="1"/>
  <c r="T4643" i="1"/>
  <c r="Q4643" i="1"/>
  <c r="N4643" i="1"/>
  <c r="BA4642" i="1"/>
  <c r="AV4642" i="1"/>
  <c r="AQ4642" i="1"/>
  <c r="AN4642" i="1"/>
  <c r="AK4642" i="1"/>
  <c r="AE4642" i="1"/>
  <c r="AB4642" i="1"/>
  <c r="Y4642" i="1"/>
  <c r="T4642" i="1"/>
  <c r="Q4642" i="1"/>
  <c r="N4642" i="1"/>
  <c r="BA4641" i="1"/>
  <c r="AV4641" i="1"/>
  <c r="AQ4641" i="1"/>
  <c r="AN4641" i="1"/>
  <c r="AK4641" i="1"/>
  <c r="AE4641" i="1"/>
  <c r="AB4641" i="1"/>
  <c r="Y4641" i="1"/>
  <c r="T4641" i="1"/>
  <c r="Q4641" i="1"/>
  <c r="N4641" i="1"/>
  <c r="BA4640" i="1"/>
  <c r="AV4640" i="1"/>
  <c r="AQ4640" i="1"/>
  <c r="AN4640" i="1"/>
  <c r="AK4640" i="1"/>
  <c r="AE4640" i="1"/>
  <c r="AB4640" i="1"/>
  <c r="Y4640" i="1"/>
  <c r="T4640" i="1"/>
  <c r="Q4640" i="1"/>
  <c r="N4640" i="1"/>
  <c r="BA4639" i="1"/>
  <c r="AV4639" i="1"/>
  <c r="AQ4639" i="1"/>
  <c r="AN4639" i="1"/>
  <c r="AK4639" i="1"/>
  <c r="AE4639" i="1"/>
  <c r="AB4639" i="1"/>
  <c r="Y4639" i="1"/>
  <c r="T4639" i="1"/>
  <c r="Q4639" i="1"/>
  <c r="N4639" i="1"/>
  <c r="BA4638" i="1"/>
  <c r="AV4638" i="1"/>
  <c r="AQ4638" i="1"/>
  <c r="AN4638" i="1"/>
  <c r="AK4638" i="1"/>
  <c r="AE4638" i="1"/>
  <c r="AB4638" i="1"/>
  <c r="Y4638" i="1"/>
  <c r="T4638" i="1"/>
  <c r="Q4638" i="1"/>
  <c r="N4638" i="1"/>
  <c r="BA4637" i="1"/>
  <c r="AV4637" i="1"/>
  <c r="AQ4637" i="1"/>
  <c r="AN4637" i="1"/>
  <c r="AK4637" i="1"/>
  <c r="AE4637" i="1"/>
  <c r="AB4637" i="1"/>
  <c r="Y4637" i="1"/>
  <c r="T4637" i="1"/>
  <c r="Q4637" i="1"/>
  <c r="N4637" i="1"/>
  <c r="BA4636" i="1"/>
  <c r="AV4636" i="1"/>
  <c r="AQ4636" i="1"/>
  <c r="AN4636" i="1"/>
  <c r="AK4636" i="1"/>
  <c r="AE4636" i="1"/>
  <c r="AB4636" i="1"/>
  <c r="Y4636" i="1"/>
  <c r="T4636" i="1"/>
  <c r="Q4636" i="1"/>
  <c r="N4636" i="1"/>
  <c r="BA4635" i="1"/>
  <c r="AV4635" i="1"/>
  <c r="AQ4635" i="1"/>
  <c r="AN4635" i="1"/>
  <c r="AK4635" i="1"/>
  <c r="AE4635" i="1"/>
  <c r="AB4635" i="1"/>
  <c r="Y4635" i="1"/>
  <c r="T4635" i="1"/>
  <c r="Q4635" i="1"/>
  <c r="N4635" i="1"/>
  <c r="BA4634" i="1"/>
  <c r="AV4634" i="1"/>
  <c r="AQ4634" i="1"/>
  <c r="AN4634" i="1"/>
  <c r="AK4634" i="1"/>
  <c r="AE4634" i="1"/>
  <c r="AB4634" i="1"/>
  <c r="Y4634" i="1"/>
  <c r="T4634" i="1"/>
  <c r="Q4634" i="1"/>
  <c r="N4634" i="1"/>
  <c r="BA4633" i="1"/>
  <c r="AV4633" i="1"/>
  <c r="AQ4633" i="1"/>
  <c r="AN4633" i="1"/>
  <c r="AK4633" i="1"/>
  <c r="AE4633" i="1"/>
  <c r="AB4633" i="1"/>
  <c r="Y4633" i="1"/>
  <c r="T4633" i="1"/>
  <c r="Q4633" i="1"/>
  <c r="N4633" i="1"/>
  <c r="BA4632" i="1"/>
  <c r="AV4632" i="1"/>
  <c r="AQ4632" i="1"/>
  <c r="AN4632" i="1"/>
  <c r="AK4632" i="1"/>
  <c r="AE4632" i="1"/>
  <c r="AB4632" i="1"/>
  <c r="Y4632" i="1"/>
  <c r="T4632" i="1"/>
  <c r="Q4632" i="1"/>
  <c r="N4632" i="1"/>
  <c r="BA4631" i="1"/>
  <c r="AV4631" i="1"/>
  <c r="AQ4631" i="1"/>
  <c r="AN4631" i="1"/>
  <c r="AK4631" i="1"/>
  <c r="AE4631" i="1"/>
  <c r="AB4631" i="1"/>
  <c r="Y4631" i="1"/>
  <c r="T4631" i="1"/>
  <c r="Q4631" i="1"/>
  <c r="N4631" i="1"/>
  <c r="BA4630" i="1"/>
  <c r="AV4630" i="1"/>
  <c r="AQ4630" i="1"/>
  <c r="AN4630" i="1"/>
  <c r="AK4630" i="1"/>
  <c r="AE4630" i="1"/>
  <c r="AB4630" i="1"/>
  <c r="Y4630" i="1"/>
  <c r="T4630" i="1"/>
  <c r="Q4630" i="1"/>
  <c r="N4630" i="1"/>
  <c r="BA4629" i="1"/>
  <c r="AV4629" i="1"/>
  <c r="AQ4629" i="1"/>
  <c r="AN4629" i="1"/>
  <c r="AK4629" i="1"/>
  <c r="AE4629" i="1"/>
  <c r="AB4629" i="1"/>
  <c r="Y4629" i="1"/>
  <c r="T4629" i="1"/>
  <c r="Q4629" i="1"/>
  <c r="N4629" i="1"/>
  <c r="BA4628" i="1"/>
  <c r="AV4628" i="1"/>
  <c r="AQ4628" i="1"/>
  <c r="AN4628" i="1"/>
  <c r="AK4628" i="1"/>
  <c r="AE4628" i="1"/>
  <c r="AB4628" i="1"/>
  <c r="Y4628" i="1"/>
  <c r="T4628" i="1"/>
  <c r="Q4628" i="1"/>
  <c r="N4628" i="1"/>
  <c r="BA4627" i="1"/>
  <c r="AV4627" i="1"/>
  <c r="AQ4627" i="1"/>
  <c r="AN4627" i="1"/>
  <c r="AK4627" i="1"/>
  <c r="AE4627" i="1"/>
  <c r="AB4627" i="1"/>
  <c r="Y4627" i="1"/>
  <c r="T4627" i="1"/>
  <c r="Q4627" i="1"/>
  <c r="N4627" i="1"/>
  <c r="BA4626" i="1"/>
  <c r="AV4626" i="1"/>
  <c r="AQ4626" i="1"/>
  <c r="AN4626" i="1"/>
  <c r="AK4626" i="1"/>
  <c r="AE4626" i="1"/>
  <c r="AB4626" i="1"/>
  <c r="Y4626" i="1"/>
  <c r="T4626" i="1"/>
  <c r="Q4626" i="1"/>
  <c r="N4626" i="1"/>
  <c r="BA4625" i="1"/>
  <c r="AV4625" i="1"/>
  <c r="AQ4625" i="1"/>
  <c r="AN4625" i="1"/>
  <c r="AK4625" i="1"/>
  <c r="AE4625" i="1"/>
  <c r="AB4625" i="1"/>
  <c r="Y4625" i="1"/>
  <c r="T4625" i="1"/>
  <c r="Q4625" i="1"/>
  <c r="N4625" i="1"/>
  <c r="BA4624" i="1"/>
  <c r="AV4624" i="1"/>
  <c r="AQ4624" i="1"/>
  <c r="AN4624" i="1"/>
  <c r="AK4624" i="1"/>
  <c r="AE4624" i="1"/>
  <c r="AB4624" i="1"/>
  <c r="Y4624" i="1"/>
  <c r="T4624" i="1"/>
  <c r="Q4624" i="1"/>
  <c r="N4624" i="1"/>
  <c r="BA4623" i="1"/>
  <c r="AV4623" i="1"/>
  <c r="AQ4623" i="1"/>
  <c r="AN4623" i="1"/>
  <c r="AK4623" i="1"/>
  <c r="AE4623" i="1"/>
  <c r="AB4623" i="1"/>
  <c r="Y4623" i="1"/>
  <c r="T4623" i="1"/>
  <c r="Q4623" i="1"/>
  <c r="N4623" i="1"/>
  <c r="BA4622" i="1"/>
  <c r="AV4622" i="1"/>
  <c r="AQ4622" i="1"/>
  <c r="AN4622" i="1"/>
  <c r="AK4622" i="1"/>
  <c r="AE4622" i="1"/>
  <c r="AB4622" i="1"/>
  <c r="Y4622" i="1"/>
  <c r="T4622" i="1"/>
  <c r="Q4622" i="1"/>
  <c r="N4622" i="1"/>
  <c r="BA4621" i="1"/>
  <c r="AV4621" i="1"/>
  <c r="AQ4621" i="1"/>
  <c r="AN4621" i="1"/>
  <c r="AK4621" i="1"/>
  <c r="AE4621" i="1"/>
  <c r="AB4621" i="1"/>
  <c r="Y4621" i="1"/>
  <c r="T4621" i="1"/>
  <c r="Q4621" i="1"/>
  <c r="N4621" i="1"/>
  <c r="BA4620" i="1"/>
  <c r="AV4620" i="1"/>
  <c r="AQ4620" i="1"/>
  <c r="AN4620" i="1"/>
  <c r="AK4620" i="1"/>
  <c r="AE4620" i="1"/>
  <c r="AB4620" i="1"/>
  <c r="Y4620" i="1"/>
  <c r="T4620" i="1"/>
  <c r="Q4620" i="1"/>
  <c r="N4620" i="1"/>
  <c r="BA4619" i="1"/>
  <c r="AV4619" i="1"/>
  <c r="AQ4619" i="1"/>
  <c r="AN4619" i="1"/>
  <c r="AK4619" i="1"/>
  <c r="AE4619" i="1"/>
  <c r="AB4619" i="1"/>
  <c r="Y4619" i="1"/>
  <c r="T4619" i="1"/>
  <c r="Q4619" i="1"/>
  <c r="N4619" i="1"/>
  <c r="BA4618" i="1"/>
  <c r="AV4618" i="1"/>
  <c r="AQ4618" i="1"/>
  <c r="AN4618" i="1"/>
  <c r="AK4618" i="1"/>
  <c r="AE4618" i="1"/>
  <c r="AB4618" i="1"/>
  <c r="Y4618" i="1"/>
  <c r="T4618" i="1"/>
  <c r="Q4618" i="1"/>
  <c r="N4618" i="1"/>
  <c r="BA4617" i="1"/>
  <c r="AV4617" i="1"/>
  <c r="AQ4617" i="1"/>
  <c r="AN4617" i="1"/>
  <c r="AK4617" i="1"/>
  <c r="AE4617" i="1"/>
  <c r="AB4617" i="1"/>
  <c r="Y4617" i="1"/>
  <c r="T4617" i="1"/>
  <c r="Q4617" i="1"/>
  <c r="N4617" i="1"/>
  <c r="BA4616" i="1"/>
  <c r="AV4616" i="1"/>
  <c r="AQ4616" i="1"/>
  <c r="AN4616" i="1"/>
  <c r="AK4616" i="1"/>
  <c r="AE4616" i="1"/>
  <c r="AB4616" i="1"/>
  <c r="Y4616" i="1"/>
  <c r="T4616" i="1"/>
  <c r="Q4616" i="1"/>
  <c r="N4616" i="1"/>
  <c r="BA4615" i="1"/>
  <c r="AV4615" i="1"/>
  <c r="AQ4615" i="1"/>
  <c r="AN4615" i="1"/>
  <c r="AK4615" i="1"/>
  <c r="AE4615" i="1"/>
  <c r="AB4615" i="1"/>
  <c r="Y4615" i="1"/>
  <c r="T4615" i="1"/>
  <c r="Q4615" i="1"/>
  <c r="N4615" i="1"/>
  <c r="BA4614" i="1"/>
  <c r="AV4614" i="1"/>
  <c r="AQ4614" i="1"/>
  <c r="AN4614" i="1"/>
  <c r="AK4614" i="1"/>
  <c r="AE4614" i="1"/>
  <c r="AB4614" i="1"/>
  <c r="Y4614" i="1"/>
  <c r="T4614" i="1"/>
  <c r="Q4614" i="1"/>
  <c r="N4614" i="1"/>
  <c r="BA4613" i="1"/>
  <c r="AV4613" i="1"/>
  <c r="AQ4613" i="1"/>
  <c r="AN4613" i="1"/>
  <c r="AK4613" i="1"/>
  <c r="AE4613" i="1"/>
  <c r="AB4613" i="1"/>
  <c r="Y4613" i="1"/>
  <c r="T4613" i="1"/>
  <c r="Q4613" i="1"/>
  <c r="N4613" i="1"/>
  <c r="BA4612" i="1"/>
  <c r="AV4612" i="1"/>
  <c r="AQ4612" i="1"/>
  <c r="AN4612" i="1"/>
  <c r="AK4612" i="1"/>
  <c r="AE4612" i="1"/>
  <c r="AB4612" i="1"/>
  <c r="Y4612" i="1"/>
  <c r="T4612" i="1"/>
  <c r="Q4612" i="1"/>
  <c r="N4612" i="1"/>
  <c r="BA4611" i="1"/>
  <c r="AV4611" i="1"/>
  <c r="AQ4611" i="1"/>
  <c r="AN4611" i="1"/>
  <c r="AK4611" i="1"/>
  <c r="AE4611" i="1"/>
  <c r="AB4611" i="1"/>
  <c r="Y4611" i="1"/>
  <c r="T4611" i="1"/>
  <c r="Q4611" i="1"/>
  <c r="N4611" i="1"/>
  <c r="BA4610" i="1"/>
  <c r="AV4610" i="1"/>
  <c r="AQ4610" i="1"/>
  <c r="AN4610" i="1"/>
  <c r="AK4610" i="1"/>
  <c r="AE4610" i="1"/>
  <c r="AB4610" i="1"/>
  <c r="Y4610" i="1"/>
  <c r="T4610" i="1"/>
  <c r="Q4610" i="1"/>
  <c r="N4610" i="1"/>
  <c r="BA4609" i="1"/>
  <c r="AV4609" i="1"/>
  <c r="AQ4609" i="1"/>
  <c r="AN4609" i="1"/>
  <c r="AK4609" i="1"/>
  <c r="AE4609" i="1"/>
  <c r="AB4609" i="1"/>
  <c r="Y4609" i="1"/>
  <c r="T4609" i="1"/>
  <c r="Q4609" i="1"/>
  <c r="N4609" i="1"/>
  <c r="BA4608" i="1"/>
  <c r="AV4608" i="1"/>
  <c r="AQ4608" i="1"/>
  <c r="AN4608" i="1"/>
  <c r="AK4608" i="1"/>
  <c r="AE4608" i="1"/>
  <c r="AB4608" i="1"/>
  <c r="Y4608" i="1"/>
  <c r="T4608" i="1"/>
  <c r="Q4608" i="1"/>
  <c r="N4608" i="1"/>
  <c r="BA4607" i="1"/>
  <c r="AV4607" i="1"/>
  <c r="AQ4607" i="1"/>
  <c r="AN4607" i="1"/>
  <c r="AK4607" i="1"/>
  <c r="AE4607" i="1"/>
  <c r="AB4607" i="1"/>
  <c r="Y4607" i="1"/>
  <c r="T4607" i="1"/>
  <c r="Q4607" i="1"/>
  <c r="N4607" i="1"/>
  <c r="BA4606" i="1"/>
  <c r="AV4606" i="1"/>
  <c r="AQ4606" i="1"/>
  <c r="AN4606" i="1"/>
  <c r="AK4606" i="1"/>
  <c r="AE4606" i="1"/>
  <c r="AB4606" i="1"/>
  <c r="Y4606" i="1"/>
  <c r="T4606" i="1"/>
  <c r="Q4606" i="1"/>
  <c r="N4606" i="1"/>
  <c r="BA4605" i="1"/>
  <c r="AV4605" i="1"/>
  <c r="AQ4605" i="1"/>
  <c r="AN4605" i="1"/>
  <c r="AK4605" i="1"/>
  <c r="AE4605" i="1"/>
  <c r="AB4605" i="1"/>
  <c r="Y4605" i="1"/>
  <c r="T4605" i="1"/>
  <c r="Q4605" i="1"/>
  <c r="N4605" i="1"/>
  <c r="BA4604" i="1"/>
  <c r="AV4604" i="1"/>
  <c r="AQ4604" i="1"/>
  <c r="AN4604" i="1"/>
  <c r="AK4604" i="1"/>
  <c r="AE4604" i="1"/>
  <c r="AB4604" i="1"/>
  <c r="Y4604" i="1"/>
  <c r="T4604" i="1"/>
  <c r="Q4604" i="1"/>
  <c r="N4604" i="1"/>
  <c r="BA4603" i="1"/>
  <c r="AV4603" i="1"/>
  <c r="AQ4603" i="1"/>
  <c r="AN4603" i="1"/>
  <c r="AK4603" i="1"/>
  <c r="AE4603" i="1"/>
  <c r="AB4603" i="1"/>
  <c r="Y4603" i="1"/>
  <c r="T4603" i="1"/>
  <c r="Q4603" i="1"/>
  <c r="N4603" i="1"/>
  <c r="BA4602" i="1"/>
  <c r="AV4602" i="1"/>
  <c r="AQ4602" i="1"/>
  <c r="AN4602" i="1"/>
  <c r="AK4602" i="1"/>
  <c r="AE4602" i="1"/>
  <c r="AB4602" i="1"/>
  <c r="Y4602" i="1"/>
  <c r="T4602" i="1"/>
  <c r="Q4602" i="1"/>
  <c r="N4602" i="1"/>
  <c r="BA4601" i="1"/>
  <c r="AV4601" i="1"/>
  <c r="AQ4601" i="1"/>
  <c r="AN4601" i="1"/>
  <c r="AK4601" i="1"/>
  <c r="AE4601" i="1"/>
  <c r="AB4601" i="1"/>
  <c r="Y4601" i="1"/>
  <c r="T4601" i="1"/>
  <c r="Q4601" i="1"/>
  <c r="N4601" i="1"/>
  <c r="BA4600" i="1"/>
  <c r="AV4600" i="1"/>
  <c r="AQ4600" i="1"/>
  <c r="AN4600" i="1"/>
  <c r="AK4600" i="1"/>
  <c r="AE4600" i="1"/>
  <c r="AB4600" i="1"/>
  <c r="Y4600" i="1"/>
  <c r="T4600" i="1"/>
  <c r="Q4600" i="1"/>
  <c r="N4600" i="1"/>
  <c r="BA4599" i="1"/>
  <c r="AV4599" i="1"/>
  <c r="AQ4599" i="1"/>
  <c r="AN4599" i="1"/>
  <c r="AK4599" i="1"/>
  <c r="AE4599" i="1"/>
  <c r="AB4599" i="1"/>
  <c r="Y4599" i="1"/>
  <c r="T4599" i="1"/>
  <c r="Q4599" i="1"/>
  <c r="N4599" i="1"/>
  <c r="BA4598" i="1"/>
  <c r="AV4598" i="1"/>
  <c r="AQ4598" i="1"/>
  <c r="AN4598" i="1"/>
  <c r="AK4598" i="1"/>
  <c r="AE4598" i="1"/>
  <c r="AB4598" i="1"/>
  <c r="Y4598" i="1"/>
  <c r="T4598" i="1"/>
  <c r="Q4598" i="1"/>
  <c r="N4598" i="1"/>
  <c r="BA4597" i="1"/>
  <c r="AV4597" i="1"/>
  <c r="AQ4597" i="1"/>
  <c r="AN4597" i="1"/>
  <c r="AK4597" i="1"/>
  <c r="AE4597" i="1"/>
  <c r="AB4597" i="1"/>
  <c r="Y4597" i="1"/>
  <c r="T4597" i="1"/>
  <c r="Q4597" i="1"/>
  <c r="N4597" i="1"/>
  <c r="BA4596" i="1"/>
  <c r="AV4596" i="1"/>
  <c r="AQ4596" i="1"/>
  <c r="AN4596" i="1"/>
  <c r="AK4596" i="1"/>
  <c r="AE4596" i="1"/>
  <c r="AB4596" i="1"/>
  <c r="Y4596" i="1"/>
  <c r="T4596" i="1"/>
  <c r="Q4596" i="1"/>
  <c r="N4596" i="1"/>
  <c r="BA4595" i="1"/>
  <c r="AV4595" i="1"/>
  <c r="AQ4595" i="1"/>
  <c r="AN4595" i="1"/>
  <c r="AK4595" i="1"/>
  <c r="AE4595" i="1"/>
  <c r="AB4595" i="1"/>
  <c r="Y4595" i="1"/>
  <c r="T4595" i="1"/>
  <c r="Q4595" i="1"/>
  <c r="N4595" i="1"/>
  <c r="BA4594" i="1"/>
  <c r="AV4594" i="1"/>
  <c r="AQ4594" i="1"/>
  <c r="AN4594" i="1"/>
  <c r="AK4594" i="1"/>
  <c r="AE4594" i="1"/>
  <c r="AB4594" i="1"/>
  <c r="Y4594" i="1"/>
  <c r="T4594" i="1"/>
  <c r="Q4594" i="1"/>
  <c r="N4594" i="1"/>
  <c r="BA4593" i="1"/>
  <c r="AV4593" i="1"/>
  <c r="AQ4593" i="1"/>
  <c r="AN4593" i="1"/>
  <c r="AK4593" i="1"/>
  <c r="AE4593" i="1"/>
  <c r="AB4593" i="1"/>
  <c r="Y4593" i="1"/>
  <c r="T4593" i="1"/>
  <c r="Q4593" i="1"/>
  <c r="N4593" i="1"/>
  <c r="BA4592" i="1"/>
  <c r="AV4592" i="1"/>
  <c r="AQ4592" i="1"/>
  <c r="AN4592" i="1"/>
  <c r="AK4592" i="1"/>
  <c r="AE4592" i="1"/>
  <c r="AB4592" i="1"/>
  <c r="Y4592" i="1"/>
  <c r="T4592" i="1"/>
  <c r="Q4592" i="1"/>
  <c r="N4592" i="1"/>
  <c r="BA4591" i="1"/>
  <c r="AV4591" i="1"/>
  <c r="AQ4591" i="1"/>
  <c r="AN4591" i="1"/>
  <c r="AK4591" i="1"/>
  <c r="AE4591" i="1"/>
  <c r="AB4591" i="1"/>
  <c r="Y4591" i="1"/>
  <c r="T4591" i="1"/>
  <c r="Q4591" i="1"/>
  <c r="N4591" i="1"/>
  <c r="BA4590" i="1"/>
  <c r="AV4590" i="1"/>
  <c r="AQ4590" i="1"/>
  <c r="AN4590" i="1"/>
  <c r="AK4590" i="1"/>
  <c r="AE4590" i="1"/>
  <c r="AB4590" i="1"/>
  <c r="Y4590" i="1"/>
  <c r="T4590" i="1"/>
  <c r="Q4590" i="1"/>
  <c r="N4590" i="1"/>
  <c r="BA4589" i="1"/>
  <c r="AV4589" i="1"/>
  <c r="AQ4589" i="1"/>
  <c r="AN4589" i="1"/>
  <c r="AK4589" i="1"/>
  <c r="AE4589" i="1"/>
  <c r="AB4589" i="1"/>
  <c r="Y4589" i="1"/>
  <c r="T4589" i="1"/>
  <c r="Q4589" i="1"/>
  <c r="N4589" i="1"/>
  <c r="BA4588" i="1"/>
  <c r="AV4588" i="1"/>
  <c r="AQ4588" i="1"/>
  <c r="AN4588" i="1"/>
  <c r="AK4588" i="1"/>
  <c r="AE4588" i="1"/>
  <c r="AB4588" i="1"/>
  <c r="Y4588" i="1"/>
  <c r="T4588" i="1"/>
  <c r="Q4588" i="1"/>
  <c r="N4588" i="1"/>
  <c r="BA4587" i="1"/>
  <c r="AV4587" i="1"/>
  <c r="AQ4587" i="1"/>
  <c r="AN4587" i="1"/>
  <c r="AK4587" i="1"/>
  <c r="AE4587" i="1"/>
  <c r="AB4587" i="1"/>
  <c r="Y4587" i="1"/>
  <c r="T4587" i="1"/>
  <c r="Q4587" i="1"/>
  <c r="N4587" i="1"/>
  <c r="BA4586" i="1"/>
  <c r="AV4586" i="1"/>
  <c r="AQ4586" i="1"/>
  <c r="AN4586" i="1"/>
  <c r="AK4586" i="1"/>
  <c r="AE4586" i="1"/>
  <c r="AB4586" i="1"/>
  <c r="Y4586" i="1"/>
  <c r="T4586" i="1"/>
  <c r="Q4586" i="1"/>
  <c r="N4586" i="1"/>
  <c r="BA4585" i="1"/>
  <c r="AV4585" i="1"/>
  <c r="AQ4585" i="1"/>
  <c r="AN4585" i="1"/>
  <c r="AK4585" i="1"/>
  <c r="AE4585" i="1"/>
  <c r="AB4585" i="1"/>
  <c r="Y4585" i="1"/>
  <c r="T4585" i="1"/>
  <c r="Q4585" i="1"/>
  <c r="N4585" i="1"/>
  <c r="BA4584" i="1"/>
  <c r="AV4584" i="1"/>
  <c r="AQ4584" i="1"/>
  <c r="AN4584" i="1"/>
  <c r="AK4584" i="1"/>
  <c r="AE4584" i="1"/>
  <c r="AB4584" i="1"/>
  <c r="Y4584" i="1"/>
  <c r="T4584" i="1"/>
  <c r="Q4584" i="1"/>
  <c r="N4584" i="1"/>
  <c r="BA4583" i="1"/>
  <c r="AV4583" i="1"/>
  <c r="AQ4583" i="1"/>
  <c r="AN4583" i="1"/>
  <c r="AK4583" i="1"/>
  <c r="AE4583" i="1"/>
  <c r="AB4583" i="1"/>
  <c r="Y4583" i="1"/>
  <c r="T4583" i="1"/>
  <c r="Q4583" i="1"/>
  <c r="N4583" i="1"/>
  <c r="BA4582" i="1"/>
  <c r="AV4582" i="1"/>
  <c r="AQ4582" i="1"/>
  <c r="AN4582" i="1"/>
  <c r="AK4582" i="1"/>
  <c r="AE4582" i="1"/>
  <c r="AB4582" i="1"/>
  <c r="Y4582" i="1"/>
  <c r="T4582" i="1"/>
  <c r="Q4582" i="1"/>
  <c r="N4582" i="1"/>
  <c r="BA4581" i="1"/>
  <c r="AV4581" i="1"/>
  <c r="AQ4581" i="1"/>
  <c r="AN4581" i="1"/>
  <c r="AK4581" i="1"/>
  <c r="AE4581" i="1"/>
  <c r="AB4581" i="1"/>
  <c r="Y4581" i="1"/>
  <c r="T4581" i="1"/>
  <c r="Q4581" i="1"/>
  <c r="N4581" i="1"/>
  <c r="BA4580" i="1"/>
  <c r="AV4580" i="1"/>
  <c r="AQ4580" i="1"/>
  <c r="AN4580" i="1"/>
  <c r="AK4580" i="1"/>
  <c r="AE4580" i="1"/>
  <c r="AB4580" i="1"/>
  <c r="Y4580" i="1"/>
  <c r="T4580" i="1"/>
  <c r="Q4580" i="1"/>
  <c r="N4580" i="1"/>
  <c r="BA4579" i="1"/>
  <c r="AV4579" i="1"/>
  <c r="AQ4579" i="1"/>
  <c r="AN4579" i="1"/>
  <c r="AK4579" i="1"/>
  <c r="AE4579" i="1"/>
  <c r="AB4579" i="1"/>
  <c r="Y4579" i="1"/>
  <c r="T4579" i="1"/>
  <c r="Q4579" i="1"/>
  <c r="N4579" i="1"/>
  <c r="BA4578" i="1"/>
  <c r="AV4578" i="1"/>
  <c r="AQ4578" i="1"/>
  <c r="AN4578" i="1"/>
  <c r="AK4578" i="1"/>
  <c r="AE4578" i="1"/>
  <c r="AB4578" i="1"/>
  <c r="Y4578" i="1"/>
  <c r="T4578" i="1"/>
  <c r="Q4578" i="1"/>
  <c r="N4578" i="1"/>
  <c r="BA4577" i="1"/>
  <c r="AV4577" i="1"/>
  <c r="AQ4577" i="1"/>
  <c r="AN4577" i="1"/>
  <c r="AK4577" i="1"/>
  <c r="AE4577" i="1"/>
  <c r="AB4577" i="1"/>
  <c r="Y4577" i="1"/>
  <c r="T4577" i="1"/>
  <c r="Q4577" i="1"/>
  <c r="N4577" i="1"/>
  <c r="BA4576" i="1"/>
  <c r="AV4576" i="1"/>
  <c r="AQ4576" i="1"/>
  <c r="AN4576" i="1"/>
  <c r="AK4576" i="1"/>
  <c r="AE4576" i="1"/>
  <c r="AB4576" i="1"/>
  <c r="Y4576" i="1"/>
  <c r="T4576" i="1"/>
  <c r="Q4576" i="1"/>
  <c r="N4576" i="1"/>
  <c r="BA4575" i="1"/>
  <c r="AV4575" i="1"/>
  <c r="AQ4575" i="1"/>
  <c r="AN4575" i="1"/>
  <c r="AK4575" i="1"/>
  <c r="AE4575" i="1"/>
  <c r="AB4575" i="1"/>
  <c r="Y4575" i="1"/>
  <c r="T4575" i="1"/>
  <c r="Q4575" i="1"/>
  <c r="N4575" i="1"/>
  <c r="BA4574" i="1"/>
  <c r="AV4574" i="1"/>
  <c r="AQ4574" i="1"/>
  <c r="AN4574" i="1"/>
  <c r="AK4574" i="1"/>
  <c r="AE4574" i="1"/>
  <c r="AB4574" i="1"/>
  <c r="Y4574" i="1"/>
  <c r="T4574" i="1"/>
  <c r="Q4574" i="1"/>
  <c r="N4574" i="1"/>
  <c r="BA4573" i="1"/>
  <c r="AV4573" i="1"/>
  <c r="AQ4573" i="1"/>
  <c r="AN4573" i="1"/>
  <c r="AK4573" i="1"/>
  <c r="AE4573" i="1"/>
  <c r="AB4573" i="1"/>
  <c r="Y4573" i="1"/>
  <c r="T4573" i="1"/>
  <c r="Q4573" i="1"/>
  <c r="N4573" i="1"/>
  <c r="BA4572" i="1"/>
  <c r="AV4572" i="1"/>
  <c r="AQ4572" i="1"/>
  <c r="AN4572" i="1"/>
  <c r="AK4572" i="1"/>
  <c r="AE4572" i="1"/>
  <c r="AB4572" i="1"/>
  <c r="Y4572" i="1"/>
  <c r="T4572" i="1"/>
  <c r="Q4572" i="1"/>
  <c r="N4572" i="1"/>
  <c r="BA4571" i="1"/>
  <c r="AV4571" i="1"/>
  <c r="AQ4571" i="1"/>
  <c r="AN4571" i="1"/>
  <c r="AK4571" i="1"/>
  <c r="AE4571" i="1"/>
  <c r="AB4571" i="1"/>
  <c r="Y4571" i="1"/>
  <c r="T4571" i="1"/>
  <c r="Q4571" i="1"/>
  <c r="N4571" i="1"/>
  <c r="BA4570" i="1"/>
  <c r="AV4570" i="1"/>
  <c r="AQ4570" i="1"/>
  <c r="AN4570" i="1"/>
  <c r="AK4570" i="1"/>
  <c r="AE4570" i="1"/>
  <c r="AB4570" i="1"/>
  <c r="Y4570" i="1"/>
  <c r="T4570" i="1"/>
  <c r="Q4570" i="1"/>
  <c r="N4570" i="1"/>
  <c r="BA4569" i="1"/>
  <c r="AV4569" i="1"/>
  <c r="AQ4569" i="1"/>
  <c r="AN4569" i="1"/>
  <c r="AK4569" i="1"/>
  <c r="AE4569" i="1"/>
  <c r="AB4569" i="1"/>
  <c r="Y4569" i="1"/>
  <c r="T4569" i="1"/>
  <c r="Q4569" i="1"/>
  <c r="N4569" i="1"/>
  <c r="BA4568" i="1"/>
  <c r="AV4568" i="1"/>
  <c r="AQ4568" i="1"/>
  <c r="AN4568" i="1"/>
  <c r="AK4568" i="1"/>
  <c r="AE4568" i="1"/>
  <c r="AB4568" i="1"/>
  <c r="Y4568" i="1"/>
  <c r="T4568" i="1"/>
  <c r="Q4568" i="1"/>
  <c r="N4568" i="1"/>
  <c r="BA4567" i="1"/>
  <c r="AV4567" i="1"/>
  <c r="AQ4567" i="1"/>
  <c r="AN4567" i="1"/>
  <c r="AK4567" i="1"/>
  <c r="AE4567" i="1"/>
  <c r="AB4567" i="1"/>
  <c r="Y4567" i="1"/>
  <c r="T4567" i="1"/>
  <c r="Q4567" i="1"/>
  <c r="N4567" i="1"/>
  <c r="BA4566" i="1"/>
  <c r="AV4566" i="1"/>
  <c r="AQ4566" i="1"/>
  <c r="AN4566" i="1"/>
  <c r="AK4566" i="1"/>
  <c r="AE4566" i="1"/>
  <c r="AB4566" i="1"/>
  <c r="Y4566" i="1"/>
  <c r="T4566" i="1"/>
  <c r="Q4566" i="1"/>
  <c r="N4566" i="1"/>
  <c r="BA4565" i="1"/>
  <c r="AV4565" i="1"/>
  <c r="AQ4565" i="1"/>
  <c r="AN4565" i="1"/>
  <c r="AK4565" i="1"/>
  <c r="AE4565" i="1"/>
  <c r="AB4565" i="1"/>
  <c r="Y4565" i="1"/>
  <c r="T4565" i="1"/>
  <c r="Q4565" i="1"/>
  <c r="N4565" i="1"/>
  <c r="BA4564" i="1"/>
  <c r="AV4564" i="1"/>
  <c r="AQ4564" i="1"/>
  <c r="AN4564" i="1"/>
  <c r="AK4564" i="1"/>
  <c r="AE4564" i="1"/>
  <c r="AB4564" i="1"/>
  <c r="Y4564" i="1"/>
  <c r="T4564" i="1"/>
  <c r="Q4564" i="1"/>
  <c r="N4564" i="1"/>
  <c r="BA4563" i="1"/>
  <c r="AV4563" i="1"/>
  <c r="AQ4563" i="1"/>
  <c r="AN4563" i="1"/>
  <c r="AK4563" i="1"/>
  <c r="AE4563" i="1"/>
  <c r="AB4563" i="1"/>
  <c r="Y4563" i="1"/>
  <c r="T4563" i="1"/>
  <c r="Q4563" i="1"/>
  <c r="N4563" i="1"/>
  <c r="BA4562" i="1"/>
  <c r="AV4562" i="1"/>
  <c r="AQ4562" i="1"/>
  <c r="AN4562" i="1"/>
  <c r="AK4562" i="1"/>
  <c r="AE4562" i="1"/>
  <c r="AB4562" i="1"/>
  <c r="Y4562" i="1"/>
  <c r="T4562" i="1"/>
  <c r="Q4562" i="1"/>
  <c r="N4562" i="1"/>
  <c r="BA4561" i="1"/>
  <c r="AV4561" i="1"/>
  <c r="AQ4561" i="1"/>
  <c r="AN4561" i="1"/>
  <c r="AK4561" i="1"/>
  <c r="AE4561" i="1"/>
  <c r="AB4561" i="1"/>
  <c r="Y4561" i="1"/>
  <c r="T4561" i="1"/>
  <c r="Q4561" i="1"/>
  <c r="N4561" i="1"/>
  <c r="BA4560" i="1"/>
  <c r="AV4560" i="1"/>
  <c r="AQ4560" i="1"/>
  <c r="AN4560" i="1"/>
  <c r="AK4560" i="1"/>
  <c r="AE4560" i="1"/>
  <c r="AB4560" i="1"/>
  <c r="Y4560" i="1"/>
  <c r="T4560" i="1"/>
  <c r="Q4560" i="1"/>
  <c r="N4560" i="1"/>
  <c r="BA4559" i="1"/>
  <c r="AV4559" i="1"/>
  <c r="AQ4559" i="1"/>
  <c r="AN4559" i="1"/>
  <c r="AK4559" i="1"/>
  <c r="AE4559" i="1"/>
  <c r="AB4559" i="1"/>
  <c r="Y4559" i="1"/>
  <c r="T4559" i="1"/>
  <c r="Q4559" i="1"/>
  <c r="N4559" i="1"/>
  <c r="BA4558" i="1"/>
  <c r="AV4558" i="1"/>
  <c r="AQ4558" i="1"/>
  <c r="AN4558" i="1"/>
  <c r="AK4558" i="1"/>
  <c r="AE4558" i="1"/>
  <c r="AB4558" i="1"/>
  <c r="Y4558" i="1"/>
  <c r="T4558" i="1"/>
  <c r="Q4558" i="1"/>
  <c r="N4558" i="1"/>
  <c r="BA4557" i="1"/>
  <c r="AV4557" i="1"/>
  <c r="AQ4557" i="1"/>
  <c r="AN4557" i="1"/>
  <c r="AK4557" i="1"/>
  <c r="AE4557" i="1"/>
  <c r="AB4557" i="1"/>
  <c r="Y4557" i="1"/>
  <c r="T4557" i="1"/>
  <c r="Q4557" i="1"/>
  <c r="N4557" i="1"/>
  <c r="BA4556" i="1"/>
  <c r="AV4556" i="1"/>
  <c r="AQ4556" i="1"/>
  <c r="AN4556" i="1"/>
  <c r="AK4556" i="1"/>
  <c r="AE4556" i="1"/>
  <c r="AB4556" i="1"/>
  <c r="Y4556" i="1"/>
  <c r="T4556" i="1"/>
  <c r="Q4556" i="1"/>
  <c r="N4556" i="1"/>
  <c r="BA4555" i="1"/>
  <c r="AV4555" i="1"/>
  <c r="AQ4555" i="1"/>
  <c r="AN4555" i="1"/>
  <c r="AK4555" i="1"/>
  <c r="AE4555" i="1"/>
  <c r="AB4555" i="1"/>
  <c r="Y4555" i="1"/>
  <c r="T4555" i="1"/>
  <c r="Q4555" i="1"/>
  <c r="N4555" i="1"/>
  <c r="BA4554" i="1"/>
  <c r="AV4554" i="1"/>
  <c r="AQ4554" i="1"/>
  <c r="AN4554" i="1"/>
  <c r="AK4554" i="1"/>
  <c r="AE4554" i="1"/>
  <c r="AB4554" i="1"/>
  <c r="Y4554" i="1"/>
  <c r="T4554" i="1"/>
  <c r="Q4554" i="1"/>
  <c r="N4554" i="1"/>
  <c r="BA4553" i="1"/>
  <c r="AV4553" i="1"/>
  <c r="AQ4553" i="1"/>
  <c r="AN4553" i="1"/>
  <c r="AK4553" i="1"/>
  <c r="AE4553" i="1"/>
  <c r="AB4553" i="1"/>
  <c r="Y4553" i="1"/>
  <c r="T4553" i="1"/>
  <c r="Q4553" i="1"/>
  <c r="N4553" i="1"/>
  <c r="BA4552" i="1"/>
  <c r="AV4552" i="1"/>
  <c r="AQ4552" i="1"/>
  <c r="AN4552" i="1"/>
  <c r="AK4552" i="1"/>
  <c r="AE4552" i="1"/>
  <c r="AB4552" i="1"/>
  <c r="Y4552" i="1"/>
  <c r="T4552" i="1"/>
  <c r="Q4552" i="1"/>
  <c r="N4552" i="1"/>
  <c r="BA4551" i="1"/>
  <c r="AV4551" i="1"/>
  <c r="AQ4551" i="1"/>
  <c r="AN4551" i="1"/>
  <c r="AK4551" i="1"/>
  <c r="AE4551" i="1"/>
  <c r="AB4551" i="1"/>
  <c r="Y4551" i="1"/>
  <c r="T4551" i="1"/>
  <c r="Q4551" i="1"/>
  <c r="N4551" i="1"/>
  <c r="BA4550" i="1"/>
  <c r="AV4550" i="1"/>
  <c r="AQ4550" i="1"/>
  <c r="AN4550" i="1"/>
  <c r="AK4550" i="1"/>
  <c r="AE4550" i="1"/>
  <c r="AB4550" i="1"/>
  <c r="Y4550" i="1"/>
  <c r="T4550" i="1"/>
  <c r="Q4550" i="1"/>
  <c r="N4550" i="1"/>
  <c r="BA4549" i="1"/>
  <c r="AV4549" i="1"/>
  <c r="AQ4549" i="1"/>
  <c r="AN4549" i="1"/>
  <c r="AK4549" i="1"/>
  <c r="AE4549" i="1"/>
  <c r="AB4549" i="1"/>
  <c r="Y4549" i="1"/>
  <c r="T4549" i="1"/>
  <c r="Q4549" i="1"/>
  <c r="N4549" i="1"/>
  <c r="BA4548" i="1"/>
  <c r="AV4548" i="1"/>
  <c r="AQ4548" i="1"/>
  <c r="AN4548" i="1"/>
  <c r="AK4548" i="1"/>
  <c r="AE4548" i="1"/>
  <c r="AB4548" i="1"/>
  <c r="Y4548" i="1"/>
  <c r="T4548" i="1"/>
  <c r="Q4548" i="1"/>
  <c r="N4548" i="1"/>
  <c r="BA4547" i="1"/>
  <c r="AV4547" i="1"/>
  <c r="AQ4547" i="1"/>
  <c r="AN4547" i="1"/>
  <c r="AK4547" i="1"/>
  <c r="AE4547" i="1"/>
  <c r="AB4547" i="1"/>
  <c r="Y4547" i="1"/>
  <c r="T4547" i="1"/>
  <c r="Q4547" i="1"/>
  <c r="N4547" i="1"/>
  <c r="BA4546" i="1"/>
  <c r="AV4546" i="1"/>
  <c r="AQ4546" i="1"/>
  <c r="AN4546" i="1"/>
  <c r="AK4546" i="1"/>
  <c r="AE4546" i="1"/>
  <c r="AB4546" i="1"/>
  <c r="Y4546" i="1"/>
  <c r="T4546" i="1"/>
  <c r="Q4546" i="1"/>
  <c r="N4546" i="1"/>
  <c r="BA4545" i="1"/>
  <c r="AV4545" i="1"/>
  <c r="AQ4545" i="1"/>
  <c r="AN4545" i="1"/>
  <c r="AK4545" i="1"/>
  <c r="AE4545" i="1"/>
  <c r="AB4545" i="1"/>
  <c r="Y4545" i="1"/>
  <c r="T4545" i="1"/>
  <c r="Q4545" i="1"/>
  <c r="N4545" i="1"/>
  <c r="BA4544" i="1"/>
  <c r="AV4544" i="1"/>
  <c r="AQ4544" i="1"/>
  <c r="AN4544" i="1"/>
  <c r="AK4544" i="1"/>
  <c r="AE4544" i="1"/>
  <c r="AB4544" i="1"/>
  <c r="Y4544" i="1"/>
  <c r="T4544" i="1"/>
  <c r="Q4544" i="1"/>
  <c r="N4544" i="1"/>
  <c r="BA4543" i="1"/>
  <c r="AV4543" i="1"/>
  <c r="AQ4543" i="1"/>
  <c r="AN4543" i="1"/>
  <c r="AK4543" i="1"/>
  <c r="AE4543" i="1"/>
  <c r="AB4543" i="1"/>
  <c r="Y4543" i="1"/>
  <c r="T4543" i="1"/>
  <c r="Q4543" i="1"/>
  <c r="N4543" i="1"/>
  <c r="BA4542" i="1"/>
  <c r="AV4542" i="1"/>
  <c r="AQ4542" i="1"/>
  <c r="AN4542" i="1"/>
  <c r="AK4542" i="1"/>
  <c r="AE4542" i="1"/>
  <c r="AB4542" i="1"/>
  <c r="Y4542" i="1"/>
  <c r="T4542" i="1"/>
  <c r="Q4542" i="1"/>
  <c r="N4542" i="1"/>
  <c r="BA4541" i="1"/>
  <c r="AV4541" i="1"/>
  <c r="AQ4541" i="1"/>
  <c r="AN4541" i="1"/>
  <c r="AK4541" i="1"/>
  <c r="AE4541" i="1"/>
  <c r="AB4541" i="1"/>
  <c r="Y4541" i="1"/>
  <c r="T4541" i="1"/>
  <c r="Q4541" i="1"/>
  <c r="N4541" i="1"/>
  <c r="BA4540" i="1"/>
  <c r="AV4540" i="1"/>
  <c r="AQ4540" i="1"/>
  <c r="AN4540" i="1"/>
  <c r="AK4540" i="1"/>
  <c r="AE4540" i="1"/>
  <c r="AB4540" i="1"/>
  <c r="Y4540" i="1"/>
  <c r="T4540" i="1"/>
  <c r="Q4540" i="1"/>
  <c r="N4540" i="1"/>
  <c r="BA4539" i="1"/>
  <c r="AV4539" i="1"/>
  <c r="AQ4539" i="1"/>
  <c r="AN4539" i="1"/>
  <c r="AK4539" i="1"/>
  <c r="AE4539" i="1"/>
  <c r="AB4539" i="1"/>
  <c r="Y4539" i="1"/>
  <c r="T4539" i="1"/>
  <c r="Q4539" i="1"/>
  <c r="N4539" i="1"/>
  <c r="BA4538" i="1"/>
  <c r="AV4538" i="1"/>
  <c r="AQ4538" i="1"/>
  <c r="AN4538" i="1"/>
  <c r="AK4538" i="1"/>
  <c r="AE4538" i="1"/>
  <c r="AB4538" i="1"/>
  <c r="Y4538" i="1"/>
  <c r="T4538" i="1"/>
  <c r="Q4538" i="1"/>
  <c r="N4538" i="1"/>
  <c r="BA4537" i="1"/>
  <c r="AV4537" i="1"/>
  <c r="AQ4537" i="1"/>
  <c r="AN4537" i="1"/>
  <c r="AK4537" i="1"/>
  <c r="AE4537" i="1"/>
  <c r="AB4537" i="1"/>
  <c r="Y4537" i="1"/>
  <c r="T4537" i="1"/>
  <c r="Q4537" i="1"/>
  <c r="N4537" i="1"/>
  <c r="BA4536" i="1"/>
  <c r="AV4536" i="1"/>
  <c r="AQ4536" i="1"/>
  <c r="AN4536" i="1"/>
  <c r="AK4536" i="1"/>
  <c r="AE4536" i="1"/>
  <c r="AB4536" i="1"/>
  <c r="Y4536" i="1"/>
  <c r="T4536" i="1"/>
  <c r="Q4536" i="1"/>
  <c r="N4536" i="1"/>
  <c r="BA4535" i="1"/>
  <c r="AV4535" i="1"/>
  <c r="AQ4535" i="1"/>
  <c r="AN4535" i="1"/>
  <c r="AK4535" i="1"/>
  <c r="AE4535" i="1"/>
  <c r="AB4535" i="1"/>
  <c r="Y4535" i="1"/>
  <c r="T4535" i="1"/>
  <c r="Q4535" i="1"/>
  <c r="N4535" i="1"/>
  <c r="BA4534" i="1"/>
  <c r="AV4534" i="1"/>
  <c r="AQ4534" i="1"/>
  <c r="AN4534" i="1"/>
  <c r="AK4534" i="1"/>
  <c r="AE4534" i="1"/>
  <c r="AB4534" i="1"/>
  <c r="Y4534" i="1"/>
  <c r="T4534" i="1"/>
  <c r="Q4534" i="1"/>
  <c r="N4534" i="1"/>
  <c r="BA4533" i="1"/>
  <c r="AV4533" i="1"/>
  <c r="AQ4533" i="1"/>
  <c r="AN4533" i="1"/>
  <c r="AK4533" i="1"/>
  <c r="AE4533" i="1"/>
  <c r="AB4533" i="1"/>
  <c r="Y4533" i="1"/>
  <c r="T4533" i="1"/>
  <c r="Q4533" i="1"/>
  <c r="N4533" i="1"/>
  <c r="BA4532" i="1"/>
  <c r="AV4532" i="1"/>
  <c r="AQ4532" i="1"/>
  <c r="AN4532" i="1"/>
  <c r="AK4532" i="1"/>
  <c r="AE4532" i="1"/>
  <c r="AB4532" i="1"/>
  <c r="Y4532" i="1"/>
  <c r="T4532" i="1"/>
  <c r="Q4532" i="1"/>
  <c r="N4532" i="1"/>
  <c r="BA4531" i="1"/>
  <c r="AV4531" i="1"/>
  <c r="AQ4531" i="1"/>
  <c r="AN4531" i="1"/>
  <c r="AK4531" i="1"/>
  <c r="AE4531" i="1"/>
  <c r="AB4531" i="1"/>
  <c r="Y4531" i="1"/>
  <c r="T4531" i="1"/>
  <c r="Q4531" i="1"/>
  <c r="N4531" i="1"/>
  <c r="BA4530" i="1"/>
  <c r="AV4530" i="1"/>
  <c r="AQ4530" i="1"/>
  <c r="AN4530" i="1"/>
  <c r="AK4530" i="1"/>
  <c r="AE4530" i="1"/>
  <c r="AB4530" i="1"/>
  <c r="Y4530" i="1"/>
  <c r="T4530" i="1"/>
  <c r="Q4530" i="1"/>
  <c r="N4530" i="1"/>
  <c r="BA4529" i="1"/>
  <c r="AV4529" i="1"/>
  <c r="AQ4529" i="1"/>
  <c r="AN4529" i="1"/>
  <c r="AK4529" i="1"/>
  <c r="AE4529" i="1"/>
  <c r="AB4529" i="1"/>
  <c r="Y4529" i="1"/>
  <c r="T4529" i="1"/>
  <c r="Q4529" i="1"/>
  <c r="N4529" i="1"/>
  <c r="BA4528" i="1"/>
  <c r="AV4528" i="1"/>
  <c r="AQ4528" i="1"/>
  <c r="AN4528" i="1"/>
  <c r="AK4528" i="1"/>
  <c r="AE4528" i="1"/>
  <c r="AB4528" i="1"/>
  <c r="Y4528" i="1"/>
  <c r="T4528" i="1"/>
  <c r="Q4528" i="1"/>
  <c r="N4528" i="1"/>
  <c r="BA4527" i="1"/>
  <c r="AV4527" i="1"/>
  <c r="AQ4527" i="1"/>
  <c r="AN4527" i="1"/>
  <c r="AK4527" i="1"/>
  <c r="AE4527" i="1"/>
  <c r="AB4527" i="1"/>
  <c r="Y4527" i="1"/>
  <c r="T4527" i="1"/>
  <c r="Q4527" i="1"/>
  <c r="N4527" i="1"/>
  <c r="BA4526" i="1"/>
  <c r="AV4526" i="1"/>
  <c r="AQ4526" i="1"/>
  <c r="AN4526" i="1"/>
  <c r="AK4526" i="1"/>
  <c r="AE4526" i="1"/>
  <c r="AB4526" i="1"/>
  <c r="Y4526" i="1"/>
  <c r="T4526" i="1"/>
  <c r="Q4526" i="1"/>
  <c r="N4526" i="1"/>
  <c r="BA4525" i="1"/>
  <c r="AV4525" i="1"/>
  <c r="AQ4525" i="1"/>
  <c r="AN4525" i="1"/>
  <c r="AK4525" i="1"/>
  <c r="AE4525" i="1"/>
  <c r="AB4525" i="1"/>
  <c r="Y4525" i="1"/>
  <c r="T4525" i="1"/>
  <c r="Q4525" i="1"/>
  <c r="N4525" i="1"/>
  <c r="BA4524" i="1"/>
  <c r="AV4524" i="1"/>
  <c r="AQ4524" i="1"/>
  <c r="AN4524" i="1"/>
  <c r="AK4524" i="1"/>
  <c r="AE4524" i="1"/>
  <c r="AB4524" i="1"/>
  <c r="Y4524" i="1"/>
  <c r="T4524" i="1"/>
  <c r="Q4524" i="1"/>
  <c r="N4524" i="1"/>
  <c r="BA4523" i="1"/>
  <c r="AV4523" i="1"/>
  <c r="AQ4523" i="1"/>
  <c r="AN4523" i="1"/>
  <c r="AK4523" i="1"/>
  <c r="AE4523" i="1"/>
  <c r="AB4523" i="1"/>
  <c r="Y4523" i="1"/>
  <c r="T4523" i="1"/>
  <c r="Q4523" i="1"/>
  <c r="N4523" i="1"/>
  <c r="BA4522" i="1"/>
  <c r="AV4522" i="1"/>
  <c r="AQ4522" i="1"/>
  <c r="AN4522" i="1"/>
  <c r="AK4522" i="1"/>
  <c r="AE4522" i="1"/>
  <c r="AB4522" i="1"/>
  <c r="Y4522" i="1"/>
  <c r="T4522" i="1"/>
  <c r="Q4522" i="1"/>
  <c r="N4522" i="1"/>
  <c r="BA4521" i="1"/>
  <c r="AV4521" i="1"/>
  <c r="AQ4521" i="1"/>
  <c r="AN4521" i="1"/>
  <c r="AK4521" i="1"/>
  <c r="AE4521" i="1"/>
  <c r="AB4521" i="1"/>
  <c r="Y4521" i="1"/>
  <c r="T4521" i="1"/>
  <c r="Q4521" i="1"/>
  <c r="N4521" i="1"/>
  <c r="BA4520" i="1"/>
  <c r="AV4520" i="1"/>
  <c r="AQ4520" i="1"/>
  <c r="AN4520" i="1"/>
  <c r="AK4520" i="1"/>
  <c r="AE4520" i="1"/>
  <c r="AB4520" i="1"/>
  <c r="Y4520" i="1"/>
  <c r="T4520" i="1"/>
  <c r="Q4520" i="1"/>
  <c r="N4520" i="1"/>
  <c r="BA4519" i="1"/>
  <c r="AV4519" i="1"/>
  <c r="AQ4519" i="1"/>
  <c r="AN4519" i="1"/>
  <c r="AK4519" i="1"/>
  <c r="AE4519" i="1"/>
  <c r="AB4519" i="1"/>
  <c r="Y4519" i="1"/>
  <c r="T4519" i="1"/>
  <c r="Q4519" i="1"/>
  <c r="N4519" i="1"/>
  <c r="BA4518" i="1"/>
  <c r="AV4518" i="1"/>
  <c r="AQ4518" i="1"/>
  <c r="AN4518" i="1"/>
  <c r="AK4518" i="1"/>
  <c r="AE4518" i="1"/>
  <c r="AB4518" i="1"/>
  <c r="Y4518" i="1"/>
  <c r="T4518" i="1"/>
  <c r="Q4518" i="1"/>
  <c r="N4518" i="1"/>
  <c r="BA4517" i="1"/>
  <c r="AV4517" i="1"/>
  <c r="AQ4517" i="1"/>
  <c r="AN4517" i="1"/>
  <c r="AK4517" i="1"/>
  <c r="AE4517" i="1"/>
  <c r="AB4517" i="1"/>
  <c r="Y4517" i="1"/>
  <c r="T4517" i="1"/>
  <c r="Q4517" i="1"/>
  <c r="N4517" i="1"/>
  <c r="BA4516" i="1"/>
  <c r="AV4516" i="1"/>
  <c r="AQ4516" i="1"/>
  <c r="AN4516" i="1"/>
  <c r="AK4516" i="1"/>
  <c r="AE4516" i="1"/>
  <c r="AB4516" i="1"/>
  <c r="Y4516" i="1"/>
  <c r="T4516" i="1"/>
  <c r="Q4516" i="1"/>
  <c r="N4516" i="1"/>
  <c r="BA4515" i="1"/>
  <c r="AV4515" i="1"/>
  <c r="AQ4515" i="1"/>
  <c r="AN4515" i="1"/>
  <c r="AK4515" i="1"/>
  <c r="AE4515" i="1"/>
  <c r="AB4515" i="1"/>
  <c r="Y4515" i="1"/>
  <c r="T4515" i="1"/>
  <c r="Q4515" i="1"/>
  <c r="N4515" i="1"/>
  <c r="BA4514" i="1"/>
  <c r="AV4514" i="1"/>
  <c r="AQ4514" i="1"/>
  <c r="AN4514" i="1"/>
  <c r="AK4514" i="1"/>
  <c r="AE4514" i="1"/>
  <c r="AB4514" i="1"/>
  <c r="Y4514" i="1"/>
  <c r="T4514" i="1"/>
  <c r="Q4514" i="1"/>
  <c r="N4514" i="1"/>
  <c r="BA4513" i="1"/>
  <c r="AV4513" i="1"/>
  <c r="AQ4513" i="1"/>
  <c r="AN4513" i="1"/>
  <c r="AK4513" i="1"/>
  <c r="AE4513" i="1"/>
  <c r="AB4513" i="1"/>
  <c r="Y4513" i="1"/>
  <c r="T4513" i="1"/>
  <c r="Q4513" i="1"/>
  <c r="N4513" i="1"/>
  <c r="BA4512" i="1"/>
  <c r="AV4512" i="1"/>
  <c r="AQ4512" i="1"/>
  <c r="AN4512" i="1"/>
  <c r="AK4512" i="1"/>
  <c r="AE4512" i="1"/>
  <c r="AB4512" i="1"/>
  <c r="Y4512" i="1"/>
  <c r="T4512" i="1"/>
  <c r="Q4512" i="1"/>
  <c r="N4512" i="1"/>
  <c r="BA4511" i="1"/>
  <c r="AV4511" i="1"/>
  <c r="AQ4511" i="1"/>
  <c r="AN4511" i="1"/>
  <c r="AK4511" i="1"/>
  <c r="AE4511" i="1"/>
  <c r="AB4511" i="1"/>
  <c r="Y4511" i="1"/>
  <c r="T4511" i="1"/>
  <c r="Q4511" i="1"/>
  <c r="N4511" i="1"/>
  <c r="BA4510" i="1"/>
  <c r="AV4510" i="1"/>
  <c r="AQ4510" i="1"/>
  <c r="AN4510" i="1"/>
  <c r="AK4510" i="1"/>
  <c r="AE4510" i="1"/>
  <c r="AB4510" i="1"/>
  <c r="Y4510" i="1"/>
  <c r="T4510" i="1"/>
  <c r="Q4510" i="1"/>
  <c r="N4510" i="1"/>
  <c r="BA4509" i="1"/>
  <c r="AV4509" i="1"/>
  <c r="AQ4509" i="1"/>
  <c r="AN4509" i="1"/>
  <c r="AK4509" i="1"/>
  <c r="AE4509" i="1"/>
  <c r="AB4509" i="1"/>
  <c r="Y4509" i="1"/>
  <c r="T4509" i="1"/>
  <c r="Q4509" i="1"/>
  <c r="N4509" i="1"/>
  <c r="BA4508" i="1"/>
  <c r="AV4508" i="1"/>
  <c r="AQ4508" i="1"/>
  <c r="AN4508" i="1"/>
  <c r="AK4508" i="1"/>
  <c r="AE4508" i="1"/>
  <c r="AB4508" i="1"/>
  <c r="Y4508" i="1"/>
  <c r="T4508" i="1"/>
  <c r="Q4508" i="1"/>
  <c r="N4508" i="1"/>
  <c r="BA4507" i="1"/>
  <c r="AV4507" i="1"/>
  <c r="AQ4507" i="1"/>
  <c r="AN4507" i="1"/>
  <c r="AK4507" i="1"/>
  <c r="AE4507" i="1"/>
  <c r="AB4507" i="1"/>
  <c r="Y4507" i="1"/>
  <c r="T4507" i="1"/>
  <c r="Q4507" i="1"/>
  <c r="N4507" i="1"/>
  <c r="BA4506" i="1"/>
  <c r="AV4506" i="1"/>
  <c r="AQ4506" i="1"/>
  <c r="AN4506" i="1"/>
  <c r="AK4506" i="1"/>
  <c r="AE4506" i="1"/>
  <c r="AB4506" i="1"/>
  <c r="Y4506" i="1"/>
  <c r="T4506" i="1"/>
  <c r="Q4506" i="1"/>
  <c r="N4506" i="1"/>
  <c r="BA4505" i="1"/>
  <c r="AV4505" i="1"/>
  <c r="AQ4505" i="1"/>
  <c r="AN4505" i="1"/>
  <c r="AK4505" i="1"/>
  <c r="AE4505" i="1"/>
  <c r="AB4505" i="1"/>
  <c r="Y4505" i="1"/>
  <c r="T4505" i="1"/>
  <c r="Q4505" i="1"/>
  <c r="N4505" i="1"/>
  <c r="BA4504" i="1"/>
  <c r="AV4504" i="1"/>
  <c r="AQ4504" i="1"/>
  <c r="AN4504" i="1"/>
  <c r="AK4504" i="1"/>
  <c r="AE4504" i="1"/>
  <c r="AB4504" i="1"/>
  <c r="Y4504" i="1"/>
  <c r="T4504" i="1"/>
  <c r="Q4504" i="1"/>
  <c r="N4504" i="1"/>
  <c r="BA4503" i="1"/>
  <c r="AV4503" i="1"/>
  <c r="AQ4503" i="1"/>
  <c r="AN4503" i="1"/>
  <c r="AK4503" i="1"/>
  <c r="AE4503" i="1"/>
  <c r="AB4503" i="1"/>
  <c r="Y4503" i="1"/>
  <c r="T4503" i="1"/>
  <c r="Q4503" i="1"/>
  <c r="N4503" i="1"/>
  <c r="BA4502" i="1"/>
  <c r="AV4502" i="1"/>
  <c r="AQ4502" i="1"/>
  <c r="AN4502" i="1"/>
  <c r="AK4502" i="1"/>
  <c r="AE4502" i="1"/>
  <c r="AB4502" i="1"/>
  <c r="Y4502" i="1"/>
  <c r="T4502" i="1"/>
  <c r="Q4502" i="1"/>
  <c r="N4502" i="1"/>
  <c r="BA4501" i="1"/>
  <c r="AV4501" i="1"/>
  <c r="AQ4501" i="1"/>
  <c r="AN4501" i="1"/>
  <c r="AK4501" i="1"/>
  <c r="AE4501" i="1"/>
  <c r="AB4501" i="1"/>
  <c r="Y4501" i="1"/>
  <c r="T4501" i="1"/>
  <c r="Q4501" i="1"/>
  <c r="N4501" i="1"/>
  <c r="BA4500" i="1"/>
  <c r="AV4500" i="1"/>
  <c r="AQ4500" i="1"/>
  <c r="AN4500" i="1"/>
  <c r="AK4500" i="1"/>
  <c r="AE4500" i="1"/>
  <c r="AB4500" i="1"/>
  <c r="Y4500" i="1"/>
  <c r="T4500" i="1"/>
  <c r="Q4500" i="1"/>
  <c r="N4500" i="1"/>
  <c r="BA4499" i="1"/>
  <c r="AV4499" i="1"/>
  <c r="AQ4499" i="1"/>
  <c r="AN4499" i="1"/>
  <c r="AK4499" i="1"/>
  <c r="AE4499" i="1"/>
  <c r="AB4499" i="1"/>
  <c r="Y4499" i="1"/>
  <c r="T4499" i="1"/>
  <c r="Q4499" i="1"/>
  <c r="N4499" i="1"/>
  <c r="BA4498" i="1"/>
  <c r="AV4498" i="1"/>
  <c r="AQ4498" i="1"/>
  <c r="AN4498" i="1"/>
  <c r="AK4498" i="1"/>
  <c r="AE4498" i="1"/>
  <c r="AB4498" i="1"/>
  <c r="Y4498" i="1"/>
  <c r="T4498" i="1"/>
  <c r="Q4498" i="1"/>
  <c r="N4498" i="1"/>
  <c r="BA4497" i="1"/>
  <c r="AV4497" i="1"/>
  <c r="AQ4497" i="1"/>
  <c r="AN4497" i="1"/>
  <c r="AK4497" i="1"/>
  <c r="AE4497" i="1"/>
  <c r="AB4497" i="1"/>
  <c r="Y4497" i="1"/>
  <c r="T4497" i="1"/>
  <c r="Q4497" i="1"/>
  <c r="N4497" i="1"/>
  <c r="BA4496" i="1"/>
  <c r="AV4496" i="1"/>
  <c r="AQ4496" i="1"/>
  <c r="AN4496" i="1"/>
  <c r="AK4496" i="1"/>
  <c r="AE4496" i="1"/>
  <c r="AB4496" i="1"/>
  <c r="Y4496" i="1"/>
  <c r="T4496" i="1"/>
  <c r="Q4496" i="1"/>
  <c r="N4496" i="1"/>
  <c r="BA4495" i="1"/>
  <c r="AV4495" i="1"/>
  <c r="AQ4495" i="1"/>
  <c r="AN4495" i="1"/>
  <c r="AK4495" i="1"/>
  <c r="AE4495" i="1"/>
  <c r="AB4495" i="1"/>
  <c r="Y4495" i="1"/>
  <c r="T4495" i="1"/>
  <c r="Q4495" i="1"/>
  <c r="N4495" i="1"/>
  <c r="BA4494" i="1"/>
  <c r="AV4494" i="1"/>
  <c r="AQ4494" i="1"/>
  <c r="AN4494" i="1"/>
  <c r="AK4494" i="1"/>
  <c r="AE4494" i="1"/>
  <c r="AB4494" i="1"/>
  <c r="Y4494" i="1"/>
  <c r="T4494" i="1"/>
  <c r="Q4494" i="1"/>
  <c r="N4494" i="1"/>
  <c r="BA4493" i="1"/>
  <c r="AV4493" i="1"/>
  <c r="AQ4493" i="1"/>
  <c r="AN4493" i="1"/>
  <c r="AK4493" i="1"/>
  <c r="AE4493" i="1"/>
  <c r="AB4493" i="1"/>
  <c r="Y4493" i="1"/>
  <c r="T4493" i="1"/>
  <c r="Q4493" i="1"/>
  <c r="N4493" i="1"/>
  <c r="BA4492" i="1"/>
  <c r="AV4492" i="1"/>
  <c r="AQ4492" i="1"/>
  <c r="AN4492" i="1"/>
  <c r="AK4492" i="1"/>
  <c r="AE4492" i="1"/>
  <c r="AB4492" i="1"/>
  <c r="Y4492" i="1"/>
  <c r="T4492" i="1"/>
  <c r="Q4492" i="1"/>
  <c r="N4492" i="1"/>
  <c r="BA4491" i="1"/>
  <c r="AV4491" i="1"/>
  <c r="AQ4491" i="1"/>
  <c r="AN4491" i="1"/>
  <c r="AK4491" i="1"/>
  <c r="AE4491" i="1"/>
  <c r="AB4491" i="1"/>
  <c r="Y4491" i="1"/>
  <c r="T4491" i="1"/>
  <c r="Q4491" i="1"/>
  <c r="N4491" i="1"/>
  <c r="BA4490" i="1"/>
  <c r="AV4490" i="1"/>
  <c r="AQ4490" i="1"/>
  <c r="AN4490" i="1"/>
  <c r="AK4490" i="1"/>
  <c r="AE4490" i="1"/>
  <c r="AB4490" i="1"/>
  <c r="Y4490" i="1"/>
  <c r="T4490" i="1"/>
  <c r="Q4490" i="1"/>
  <c r="N4490" i="1"/>
  <c r="BA4489" i="1"/>
  <c r="AV4489" i="1"/>
  <c r="AQ4489" i="1"/>
  <c r="AN4489" i="1"/>
  <c r="AK4489" i="1"/>
  <c r="AE4489" i="1"/>
  <c r="AB4489" i="1"/>
  <c r="Y4489" i="1"/>
  <c r="T4489" i="1"/>
  <c r="Q4489" i="1"/>
  <c r="N4489" i="1"/>
  <c r="BA4488" i="1"/>
  <c r="AV4488" i="1"/>
  <c r="AQ4488" i="1"/>
  <c r="AN4488" i="1"/>
  <c r="AK4488" i="1"/>
  <c r="AE4488" i="1"/>
  <c r="AB4488" i="1"/>
  <c r="Y4488" i="1"/>
  <c r="T4488" i="1"/>
  <c r="Q4488" i="1"/>
  <c r="N4488" i="1"/>
  <c r="BA4487" i="1"/>
  <c r="AV4487" i="1"/>
  <c r="AQ4487" i="1"/>
  <c r="AN4487" i="1"/>
  <c r="AK4487" i="1"/>
  <c r="AE4487" i="1"/>
  <c r="AB4487" i="1"/>
  <c r="Y4487" i="1"/>
  <c r="T4487" i="1"/>
  <c r="Q4487" i="1"/>
  <c r="N4487" i="1"/>
  <c r="BA4486" i="1"/>
  <c r="AV4486" i="1"/>
  <c r="AQ4486" i="1"/>
  <c r="AN4486" i="1"/>
  <c r="AK4486" i="1"/>
  <c r="AE4486" i="1"/>
  <c r="AB4486" i="1"/>
  <c r="Y4486" i="1"/>
  <c r="T4486" i="1"/>
  <c r="Q4486" i="1"/>
  <c r="N4486" i="1"/>
  <c r="BA4485" i="1"/>
  <c r="AV4485" i="1"/>
  <c r="AQ4485" i="1"/>
  <c r="AN4485" i="1"/>
  <c r="AK4485" i="1"/>
  <c r="AE4485" i="1"/>
  <c r="AB4485" i="1"/>
  <c r="Y4485" i="1"/>
  <c r="T4485" i="1"/>
  <c r="Q4485" i="1"/>
  <c r="N4485" i="1"/>
  <c r="BA4484" i="1"/>
  <c r="AV4484" i="1"/>
  <c r="AQ4484" i="1"/>
  <c r="AN4484" i="1"/>
  <c r="AK4484" i="1"/>
  <c r="AE4484" i="1"/>
  <c r="AB4484" i="1"/>
  <c r="Y4484" i="1"/>
  <c r="T4484" i="1"/>
  <c r="Q4484" i="1"/>
  <c r="N4484" i="1"/>
  <c r="BA4483" i="1"/>
  <c r="AV4483" i="1"/>
  <c r="AQ4483" i="1"/>
  <c r="AN4483" i="1"/>
  <c r="AK4483" i="1"/>
  <c r="AE4483" i="1"/>
  <c r="AB4483" i="1"/>
  <c r="Y4483" i="1"/>
  <c r="T4483" i="1"/>
  <c r="Q4483" i="1"/>
  <c r="N4483" i="1"/>
  <c r="BA4482" i="1"/>
  <c r="AV4482" i="1"/>
  <c r="AQ4482" i="1"/>
  <c r="AN4482" i="1"/>
  <c r="AK4482" i="1"/>
  <c r="AE4482" i="1"/>
  <c r="AB4482" i="1"/>
  <c r="Y4482" i="1"/>
  <c r="T4482" i="1"/>
  <c r="Q4482" i="1"/>
  <c r="N4482" i="1"/>
  <c r="BA4481" i="1"/>
  <c r="AV4481" i="1"/>
  <c r="AQ4481" i="1"/>
  <c r="AN4481" i="1"/>
  <c r="AK4481" i="1"/>
  <c r="AE4481" i="1"/>
  <c r="AB4481" i="1"/>
  <c r="Y4481" i="1"/>
  <c r="T4481" i="1"/>
  <c r="Q4481" i="1"/>
  <c r="N4481" i="1"/>
  <c r="BA4480" i="1"/>
  <c r="AV4480" i="1"/>
  <c r="AQ4480" i="1"/>
  <c r="AN4480" i="1"/>
  <c r="AK4480" i="1"/>
  <c r="AE4480" i="1"/>
  <c r="AB4480" i="1"/>
  <c r="Y4480" i="1"/>
  <c r="T4480" i="1"/>
  <c r="Q4480" i="1"/>
  <c r="N4480" i="1"/>
  <c r="BA4479" i="1"/>
  <c r="AV4479" i="1"/>
  <c r="AQ4479" i="1"/>
  <c r="AN4479" i="1"/>
  <c r="AK4479" i="1"/>
  <c r="AE4479" i="1"/>
  <c r="AB4479" i="1"/>
  <c r="Y4479" i="1"/>
  <c r="T4479" i="1"/>
  <c r="Q4479" i="1"/>
  <c r="N4479" i="1"/>
  <c r="BA4478" i="1"/>
  <c r="AV4478" i="1"/>
  <c r="AQ4478" i="1"/>
  <c r="AN4478" i="1"/>
  <c r="AK4478" i="1"/>
  <c r="AE4478" i="1"/>
  <c r="AB4478" i="1"/>
  <c r="Y4478" i="1"/>
  <c r="T4478" i="1"/>
  <c r="Q4478" i="1"/>
  <c r="N4478" i="1"/>
  <c r="BA4477" i="1"/>
  <c r="AV4477" i="1"/>
  <c r="AQ4477" i="1"/>
  <c r="AN4477" i="1"/>
  <c r="AK4477" i="1"/>
  <c r="AE4477" i="1"/>
  <c r="AB4477" i="1"/>
  <c r="Y4477" i="1"/>
  <c r="T4477" i="1"/>
  <c r="Q4477" i="1"/>
  <c r="N4477" i="1"/>
  <c r="BA4476" i="1"/>
  <c r="AV4476" i="1"/>
  <c r="AQ4476" i="1"/>
  <c r="AN4476" i="1"/>
  <c r="AK4476" i="1"/>
  <c r="AE4476" i="1"/>
  <c r="AB4476" i="1"/>
  <c r="Y4476" i="1"/>
  <c r="T4476" i="1"/>
  <c r="Q4476" i="1"/>
  <c r="N4476" i="1"/>
  <c r="BA4475" i="1"/>
  <c r="AV4475" i="1"/>
  <c r="AQ4475" i="1"/>
  <c r="AN4475" i="1"/>
  <c r="AK4475" i="1"/>
  <c r="AE4475" i="1"/>
  <c r="AB4475" i="1"/>
  <c r="Y4475" i="1"/>
  <c r="T4475" i="1"/>
  <c r="Q4475" i="1"/>
  <c r="N4475" i="1"/>
  <c r="BA4474" i="1"/>
  <c r="AV4474" i="1"/>
  <c r="AQ4474" i="1"/>
  <c r="AN4474" i="1"/>
  <c r="AK4474" i="1"/>
  <c r="AE4474" i="1"/>
  <c r="AB4474" i="1"/>
  <c r="Y4474" i="1"/>
  <c r="T4474" i="1"/>
  <c r="Q4474" i="1"/>
  <c r="N4474" i="1"/>
  <c r="BA4473" i="1"/>
  <c r="AV4473" i="1"/>
  <c r="AQ4473" i="1"/>
  <c r="AN4473" i="1"/>
  <c r="AK4473" i="1"/>
  <c r="AE4473" i="1"/>
  <c r="AB4473" i="1"/>
  <c r="Y4473" i="1"/>
  <c r="T4473" i="1"/>
  <c r="Q4473" i="1"/>
  <c r="N4473" i="1"/>
  <c r="BA4472" i="1"/>
  <c r="AV4472" i="1"/>
  <c r="AQ4472" i="1"/>
  <c r="AN4472" i="1"/>
  <c r="AK4472" i="1"/>
  <c r="AE4472" i="1"/>
  <c r="AB4472" i="1"/>
  <c r="Y4472" i="1"/>
  <c r="T4472" i="1"/>
  <c r="Q4472" i="1"/>
  <c r="N4472" i="1"/>
  <c r="BA4471" i="1"/>
  <c r="AV4471" i="1"/>
  <c r="AQ4471" i="1"/>
  <c r="AN4471" i="1"/>
  <c r="AK4471" i="1"/>
  <c r="AE4471" i="1"/>
  <c r="AB4471" i="1"/>
  <c r="Y4471" i="1"/>
  <c r="T4471" i="1"/>
  <c r="Q4471" i="1"/>
  <c r="N4471" i="1"/>
  <c r="BA4470" i="1"/>
  <c r="AV4470" i="1"/>
  <c r="AQ4470" i="1"/>
  <c r="AN4470" i="1"/>
  <c r="AK4470" i="1"/>
  <c r="AE4470" i="1"/>
  <c r="AB4470" i="1"/>
  <c r="Y4470" i="1"/>
  <c r="T4470" i="1"/>
  <c r="Q4470" i="1"/>
  <c r="N4470" i="1"/>
  <c r="BA4469" i="1"/>
  <c r="AV4469" i="1"/>
  <c r="AQ4469" i="1"/>
  <c r="AN4469" i="1"/>
  <c r="AK4469" i="1"/>
  <c r="AE4469" i="1"/>
  <c r="AB4469" i="1"/>
  <c r="Y4469" i="1"/>
  <c r="T4469" i="1"/>
  <c r="Q4469" i="1"/>
  <c r="N4469" i="1"/>
  <c r="BA4468" i="1"/>
  <c r="AV4468" i="1"/>
  <c r="AQ4468" i="1"/>
  <c r="AN4468" i="1"/>
  <c r="AK4468" i="1"/>
  <c r="AE4468" i="1"/>
  <c r="AB4468" i="1"/>
  <c r="Y4468" i="1"/>
  <c r="T4468" i="1"/>
  <c r="Q4468" i="1"/>
  <c r="N4468" i="1"/>
  <c r="BA4467" i="1"/>
  <c r="AV4467" i="1"/>
  <c r="AQ4467" i="1"/>
  <c r="AN4467" i="1"/>
  <c r="AK4467" i="1"/>
  <c r="AE4467" i="1"/>
  <c r="AB4467" i="1"/>
  <c r="Y4467" i="1"/>
  <c r="T4467" i="1"/>
  <c r="Q4467" i="1"/>
  <c r="N4467" i="1"/>
  <c r="BA4466" i="1"/>
  <c r="AV4466" i="1"/>
  <c r="AQ4466" i="1"/>
  <c r="AN4466" i="1"/>
  <c r="AK4466" i="1"/>
  <c r="AE4466" i="1"/>
  <c r="AB4466" i="1"/>
  <c r="Y4466" i="1"/>
  <c r="T4466" i="1"/>
  <c r="Q4466" i="1"/>
  <c r="N4466" i="1"/>
  <c r="BA4465" i="1"/>
  <c r="AV4465" i="1"/>
  <c r="AQ4465" i="1"/>
  <c r="AN4465" i="1"/>
  <c r="AK4465" i="1"/>
  <c r="AE4465" i="1"/>
  <c r="AB4465" i="1"/>
  <c r="Y4465" i="1"/>
  <c r="T4465" i="1"/>
  <c r="Q4465" i="1"/>
  <c r="N4465" i="1"/>
  <c r="BA4464" i="1"/>
  <c r="AV4464" i="1"/>
  <c r="AQ4464" i="1"/>
  <c r="AN4464" i="1"/>
  <c r="AK4464" i="1"/>
  <c r="AE4464" i="1"/>
  <c r="AB4464" i="1"/>
  <c r="Y4464" i="1"/>
  <c r="T4464" i="1"/>
  <c r="Q4464" i="1"/>
  <c r="N4464" i="1"/>
  <c r="BA4463" i="1"/>
  <c r="AV4463" i="1"/>
  <c r="AQ4463" i="1"/>
  <c r="AN4463" i="1"/>
  <c r="AK4463" i="1"/>
  <c r="AE4463" i="1"/>
  <c r="AB4463" i="1"/>
  <c r="Y4463" i="1"/>
  <c r="T4463" i="1"/>
  <c r="Q4463" i="1"/>
  <c r="N4463" i="1"/>
  <c r="BA4462" i="1"/>
  <c r="AV4462" i="1"/>
  <c r="AQ4462" i="1"/>
  <c r="AN4462" i="1"/>
  <c r="AK4462" i="1"/>
  <c r="AE4462" i="1"/>
  <c r="AB4462" i="1"/>
  <c r="Y4462" i="1"/>
  <c r="T4462" i="1"/>
  <c r="Q4462" i="1"/>
  <c r="N4462" i="1"/>
  <c r="BA4461" i="1"/>
  <c r="AV4461" i="1"/>
  <c r="AQ4461" i="1"/>
  <c r="AN4461" i="1"/>
  <c r="AK4461" i="1"/>
  <c r="AE4461" i="1"/>
  <c r="AB4461" i="1"/>
  <c r="Y4461" i="1"/>
  <c r="T4461" i="1"/>
  <c r="Q4461" i="1"/>
  <c r="N4461" i="1"/>
  <c r="BA4460" i="1"/>
  <c r="AV4460" i="1"/>
  <c r="AQ4460" i="1"/>
  <c r="AN4460" i="1"/>
  <c r="AK4460" i="1"/>
  <c r="AE4460" i="1"/>
  <c r="AB4460" i="1"/>
  <c r="Y4460" i="1"/>
  <c r="T4460" i="1"/>
  <c r="Q4460" i="1"/>
  <c r="N4460" i="1"/>
  <c r="BA4459" i="1"/>
  <c r="AV4459" i="1"/>
  <c r="AQ4459" i="1"/>
  <c r="AN4459" i="1"/>
  <c r="AK4459" i="1"/>
  <c r="AE4459" i="1"/>
  <c r="AB4459" i="1"/>
  <c r="Y4459" i="1"/>
  <c r="T4459" i="1"/>
  <c r="Q4459" i="1"/>
  <c r="N4459" i="1"/>
  <c r="BA4458" i="1"/>
  <c r="AV4458" i="1"/>
  <c r="AQ4458" i="1"/>
  <c r="AN4458" i="1"/>
  <c r="AK4458" i="1"/>
  <c r="AE4458" i="1"/>
  <c r="AB4458" i="1"/>
  <c r="Y4458" i="1"/>
  <c r="T4458" i="1"/>
  <c r="Q4458" i="1"/>
  <c r="N4458" i="1"/>
  <c r="BA4457" i="1"/>
  <c r="AV4457" i="1"/>
  <c r="AQ4457" i="1"/>
  <c r="AN4457" i="1"/>
  <c r="AK4457" i="1"/>
  <c r="AE4457" i="1"/>
  <c r="AB4457" i="1"/>
  <c r="Y4457" i="1"/>
  <c r="T4457" i="1"/>
  <c r="Q4457" i="1"/>
  <c r="N4457" i="1"/>
  <c r="BA4456" i="1"/>
  <c r="AV4456" i="1"/>
  <c r="AQ4456" i="1"/>
  <c r="AN4456" i="1"/>
  <c r="AK4456" i="1"/>
  <c r="AE4456" i="1"/>
  <c r="AB4456" i="1"/>
  <c r="Y4456" i="1"/>
  <c r="T4456" i="1"/>
  <c r="Q4456" i="1"/>
  <c r="N4456" i="1"/>
  <c r="BA4455" i="1"/>
  <c r="AV4455" i="1"/>
  <c r="AQ4455" i="1"/>
  <c r="AN4455" i="1"/>
  <c r="AK4455" i="1"/>
  <c r="AE4455" i="1"/>
  <c r="AB4455" i="1"/>
  <c r="Y4455" i="1"/>
  <c r="T4455" i="1"/>
  <c r="Q4455" i="1"/>
  <c r="N4455" i="1"/>
  <c r="BA4454" i="1"/>
  <c r="AV4454" i="1"/>
  <c r="AQ4454" i="1"/>
  <c r="AN4454" i="1"/>
  <c r="AK4454" i="1"/>
  <c r="AE4454" i="1"/>
  <c r="AB4454" i="1"/>
  <c r="Y4454" i="1"/>
  <c r="T4454" i="1"/>
  <c r="Q4454" i="1"/>
  <c r="N4454" i="1"/>
  <c r="BA4453" i="1"/>
  <c r="AV4453" i="1"/>
  <c r="AQ4453" i="1"/>
  <c r="AN4453" i="1"/>
  <c r="AK4453" i="1"/>
  <c r="AE4453" i="1"/>
  <c r="AB4453" i="1"/>
  <c r="Y4453" i="1"/>
  <c r="T4453" i="1"/>
  <c r="Q4453" i="1"/>
  <c r="N4453" i="1"/>
  <c r="BA4452" i="1"/>
  <c r="AV4452" i="1"/>
  <c r="AQ4452" i="1"/>
  <c r="AN4452" i="1"/>
  <c r="AK4452" i="1"/>
  <c r="AE4452" i="1"/>
  <c r="AB4452" i="1"/>
  <c r="Y4452" i="1"/>
  <c r="T4452" i="1"/>
  <c r="Q4452" i="1"/>
  <c r="N4452" i="1"/>
  <c r="BA4451" i="1"/>
  <c r="AV4451" i="1"/>
  <c r="AQ4451" i="1"/>
  <c r="AN4451" i="1"/>
  <c r="AK4451" i="1"/>
  <c r="AE4451" i="1"/>
  <c r="AB4451" i="1"/>
  <c r="Y4451" i="1"/>
  <c r="T4451" i="1"/>
  <c r="Q4451" i="1"/>
  <c r="N4451" i="1"/>
  <c r="BA4450" i="1"/>
  <c r="AV4450" i="1"/>
  <c r="AQ4450" i="1"/>
  <c r="AN4450" i="1"/>
  <c r="AK4450" i="1"/>
  <c r="AE4450" i="1"/>
  <c r="AB4450" i="1"/>
  <c r="Y4450" i="1"/>
  <c r="T4450" i="1"/>
  <c r="Q4450" i="1"/>
  <c r="N4450" i="1"/>
  <c r="BA4449" i="1"/>
  <c r="AV4449" i="1"/>
  <c r="AQ4449" i="1"/>
  <c r="AN4449" i="1"/>
  <c r="AK4449" i="1"/>
  <c r="AE4449" i="1"/>
  <c r="AB4449" i="1"/>
  <c r="Y4449" i="1"/>
  <c r="T4449" i="1"/>
  <c r="Q4449" i="1"/>
  <c r="N4449" i="1"/>
  <c r="BA4448" i="1"/>
  <c r="AV4448" i="1"/>
  <c r="AQ4448" i="1"/>
  <c r="AN4448" i="1"/>
  <c r="AK4448" i="1"/>
  <c r="AE4448" i="1"/>
  <c r="AB4448" i="1"/>
  <c r="Y4448" i="1"/>
  <c r="T4448" i="1"/>
  <c r="Q4448" i="1"/>
  <c r="N4448" i="1"/>
  <c r="BA4447" i="1"/>
  <c r="AV4447" i="1"/>
  <c r="AQ4447" i="1"/>
  <c r="AN4447" i="1"/>
  <c r="AK4447" i="1"/>
  <c r="AE4447" i="1"/>
  <c r="AB4447" i="1"/>
  <c r="Y4447" i="1"/>
  <c r="T4447" i="1"/>
  <c r="Q4447" i="1"/>
  <c r="N4447" i="1"/>
  <c r="BA4446" i="1"/>
  <c r="AV4446" i="1"/>
  <c r="AQ4446" i="1"/>
  <c r="AN4446" i="1"/>
  <c r="AK4446" i="1"/>
  <c r="AE4446" i="1"/>
  <c r="AB4446" i="1"/>
  <c r="Y4446" i="1"/>
  <c r="T4446" i="1"/>
  <c r="Q4446" i="1"/>
  <c r="N4446" i="1"/>
  <c r="BA4445" i="1"/>
  <c r="AV4445" i="1"/>
  <c r="AQ4445" i="1"/>
  <c r="AN4445" i="1"/>
  <c r="AK4445" i="1"/>
  <c r="AE4445" i="1"/>
  <c r="AB4445" i="1"/>
  <c r="Y4445" i="1"/>
  <c r="T4445" i="1"/>
  <c r="Q4445" i="1"/>
  <c r="N4445" i="1"/>
  <c r="BA4444" i="1"/>
  <c r="AV4444" i="1"/>
  <c r="AQ4444" i="1"/>
  <c r="AN4444" i="1"/>
  <c r="AK4444" i="1"/>
  <c r="AE4444" i="1"/>
  <c r="AB4444" i="1"/>
  <c r="Y4444" i="1"/>
  <c r="T4444" i="1"/>
  <c r="Q4444" i="1"/>
  <c r="N4444" i="1"/>
  <c r="BA4443" i="1"/>
  <c r="AV4443" i="1"/>
  <c r="AQ4443" i="1"/>
  <c r="AN4443" i="1"/>
  <c r="AK4443" i="1"/>
  <c r="AE4443" i="1"/>
  <c r="AB4443" i="1"/>
  <c r="Y4443" i="1"/>
  <c r="T4443" i="1"/>
  <c r="Q4443" i="1"/>
  <c r="N4443" i="1"/>
  <c r="BA4442" i="1"/>
  <c r="AV4442" i="1"/>
  <c r="AQ4442" i="1"/>
  <c r="AN4442" i="1"/>
  <c r="AK4442" i="1"/>
  <c r="AE4442" i="1"/>
  <c r="AB4442" i="1"/>
  <c r="Y4442" i="1"/>
  <c r="T4442" i="1"/>
  <c r="Q4442" i="1"/>
  <c r="N4442" i="1"/>
  <c r="BA4441" i="1"/>
  <c r="AV4441" i="1"/>
  <c r="AQ4441" i="1"/>
  <c r="AN4441" i="1"/>
  <c r="AK4441" i="1"/>
  <c r="AE4441" i="1"/>
  <c r="AB4441" i="1"/>
  <c r="Y4441" i="1"/>
  <c r="T4441" i="1"/>
  <c r="Q4441" i="1"/>
  <c r="N4441" i="1"/>
  <c r="BA4440" i="1"/>
  <c r="AV4440" i="1"/>
  <c r="AQ4440" i="1"/>
  <c r="AN4440" i="1"/>
  <c r="AK4440" i="1"/>
  <c r="AE4440" i="1"/>
  <c r="AB4440" i="1"/>
  <c r="Y4440" i="1"/>
  <c r="T4440" i="1"/>
  <c r="Q4440" i="1"/>
  <c r="N4440" i="1"/>
  <c r="BA4439" i="1"/>
  <c r="AV4439" i="1"/>
  <c r="AQ4439" i="1"/>
  <c r="AN4439" i="1"/>
  <c r="AK4439" i="1"/>
  <c r="AE4439" i="1"/>
  <c r="AB4439" i="1"/>
  <c r="Y4439" i="1"/>
  <c r="T4439" i="1"/>
  <c r="Q4439" i="1"/>
  <c r="N4439" i="1"/>
  <c r="BA4438" i="1"/>
  <c r="AV4438" i="1"/>
  <c r="AQ4438" i="1"/>
  <c r="AN4438" i="1"/>
  <c r="AK4438" i="1"/>
  <c r="AE4438" i="1"/>
  <c r="AB4438" i="1"/>
  <c r="Y4438" i="1"/>
  <c r="T4438" i="1"/>
  <c r="Q4438" i="1"/>
  <c r="N4438" i="1"/>
  <c r="BA4437" i="1"/>
  <c r="AV4437" i="1"/>
  <c r="AQ4437" i="1"/>
  <c r="AN4437" i="1"/>
  <c r="AK4437" i="1"/>
  <c r="AE4437" i="1"/>
  <c r="AB4437" i="1"/>
  <c r="Y4437" i="1"/>
  <c r="T4437" i="1"/>
  <c r="Q4437" i="1"/>
  <c r="N4437" i="1"/>
  <c r="BA4436" i="1"/>
  <c r="AV4436" i="1"/>
  <c r="AQ4436" i="1"/>
  <c r="AN4436" i="1"/>
  <c r="AK4436" i="1"/>
  <c r="AE4436" i="1"/>
  <c r="AB4436" i="1"/>
  <c r="Y4436" i="1"/>
  <c r="T4436" i="1"/>
  <c r="Q4436" i="1"/>
  <c r="N4436" i="1"/>
  <c r="BA4435" i="1"/>
  <c r="AV4435" i="1"/>
  <c r="AQ4435" i="1"/>
  <c r="AN4435" i="1"/>
  <c r="AK4435" i="1"/>
  <c r="AE4435" i="1"/>
  <c r="AB4435" i="1"/>
  <c r="Y4435" i="1"/>
  <c r="T4435" i="1"/>
  <c r="Q4435" i="1"/>
  <c r="N4435" i="1"/>
  <c r="BA4434" i="1"/>
  <c r="AV4434" i="1"/>
  <c r="AQ4434" i="1"/>
  <c r="AN4434" i="1"/>
  <c r="AK4434" i="1"/>
  <c r="AE4434" i="1"/>
  <c r="AB4434" i="1"/>
  <c r="Y4434" i="1"/>
  <c r="T4434" i="1"/>
  <c r="Q4434" i="1"/>
  <c r="N4434" i="1"/>
  <c r="BA4433" i="1"/>
  <c r="AV4433" i="1"/>
  <c r="AQ4433" i="1"/>
  <c r="AN4433" i="1"/>
  <c r="AK4433" i="1"/>
  <c r="AE4433" i="1"/>
  <c r="AB4433" i="1"/>
  <c r="Y4433" i="1"/>
  <c r="T4433" i="1"/>
  <c r="Q4433" i="1"/>
  <c r="N4433" i="1"/>
  <c r="BA4432" i="1"/>
  <c r="AV4432" i="1"/>
  <c r="AQ4432" i="1"/>
  <c r="AN4432" i="1"/>
  <c r="AK4432" i="1"/>
  <c r="AE4432" i="1"/>
  <c r="AB4432" i="1"/>
  <c r="Y4432" i="1"/>
  <c r="T4432" i="1"/>
  <c r="Q4432" i="1"/>
  <c r="N4432" i="1"/>
  <c r="BA4431" i="1"/>
  <c r="AV4431" i="1"/>
  <c r="AQ4431" i="1"/>
  <c r="AN4431" i="1"/>
  <c r="AK4431" i="1"/>
  <c r="AE4431" i="1"/>
  <c r="AB4431" i="1"/>
  <c r="Y4431" i="1"/>
  <c r="T4431" i="1"/>
  <c r="Q4431" i="1"/>
  <c r="N4431" i="1"/>
  <c r="BA4430" i="1"/>
  <c r="AV4430" i="1"/>
  <c r="AQ4430" i="1"/>
  <c r="AN4430" i="1"/>
  <c r="AK4430" i="1"/>
  <c r="AE4430" i="1"/>
  <c r="AB4430" i="1"/>
  <c r="Y4430" i="1"/>
  <c r="T4430" i="1"/>
  <c r="Q4430" i="1"/>
  <c r="N4430" i="1"/>
  <c r="BA4429" i="1"/>
  <c r="AV4429" i="1"/>
  <c r="AQ4429" i="1"/>
  <c r="AN4429" i="1"/>
  <c r="AK4429" i="1"/>
  <c r="AE4429" i="1"/>
  <c r="AB4429" i="1"/>
  <c r="Y4429" i="1"/>
  <c r="T4429" i="1"/>
  <c r="Q4429" i="1"/>
  <c r="N4429" i="1"/>
  <c r="BA4428" i="1"/>
  <c r="AV4428" i="1"/>
  <c r="AQ4428" i="1"/>
  <c r="AN4428" i="1"/>
  <c r="AK4428" i="1"/>
  <c r="AE4428" i="1"/>
  <c r="AB4428" i="1"/>
  <c r="Y4428" i="1"/>
  <c r="T4428" i="1"/>
  <c r="Q4428" i="1"/>
  <c r="N4428" i="1"/>
  <c r="BA4427" i="1"/>
  <c r="AV4427" i="1"/>
  <c r="AQ4427" i="1"/>
  <c r="AN4427" i="1"/>
  <c r="AK4427" i="1"/>
  <c r="AE4427" i="1"/>
  <c r="AB4427" i="1"/>
  <c r="Y4427" i="1"/>
  <c r="T4427" i="1"/>
  <c r="Q4427" i="1"/>
  <c r="N4427" i="1"/>
  <c r="BA4426" i="1"/>
  <c r="AV4426" i="1"/>
  <c r="AQ4426" i="1"/>
  <c r="AN4426" i="1"/>
  <c r="AK4426" i="1"/>
  <c r="AE4426" i="1"/>
  <c r="AB4426" i="1"/>
  <c r="Y4426" i="1"/>
  <c r="T4426" i="1"/>
  <c r="Q4426" i="1"/>
  <c r="N4426" i="1"/>
  <c r="BA4425" i="1"/>
  <c r="AV4425" i="1"/>
  <c r="AQ4425" i="1"/>
  <c r="AN4425" i="1"/>
  <c r="AK4425" i="1"/>
  <c r="AE4425" i="1"/>
  <c r="AB4425" i="1"/>
  <c r="Y4425" i="1"/>
  <c r="T4425" i="1"/>
  <c r="Q4425" i="1"/>
  <c r="N4425" i="1"/>
  <c r="BA4424" i="1"/>
  <c r="AV4424" i="1"/>
  <c r="AQ4424" i="1"/>
  <c r="AN4424" i="1"/>
  <c r="AK4424" i="1"/>
  <c r="AE4424" i="1"/>
  <c r="AB4424" i="1"/>
  <c r="Y4424" i="1"/>
  <c r="T4424" i="1"/>
  <c r="Q4424" i="1"/>
  <c r="N4424" i="1"/>
  <c r="BA4423" i="1"/>
  <c r="AV4423" i="1"/>
  <c r="AQ4423" i="1"/>
  <c r="AN4423" i="1"/>
  <c r="AK4423" i="1"/>
  <c r="AE4423" i="1"/>
  <c r="AB4423" i="1"/>
  <c r="Y4423" i="1"/>
  <c r="T4423" i="1"/>
  <c r="Q4423" i="1"/>
  <c r="N4423" i="1"/>
  <c r="BA4422" i="1"/>
  <c r="AV4422" i="1"/>
  <c r="AQ4422" i="1"/>
  <c r="AN4422" i="1"/>
  <c r="AK4422" i="1"/>
  <c r="AE4422" i="1"/>
  <c r="AB4422" i="1"/>
  <c r="Y4422" i="1"/>
  <c r="T4422" i="1"/>
  <c r="Q4422" i="1"/>
  <c r="N4422" i="1"/>
  <c r="BA4421" i="1"/>
  <c r="AV4421" i="1"/>
  <c r="AQ4421" i="1"/>
  <c r="AN4421" i="1"/>
  <c r="AK4421" i="1"/>
  <c r="AE4421" i="1"/>
  <c r="AB4421" i="1"/>
  <c r="Y4421" i="1"/>
  <c r="T4421" i="1"/>
  <c r="Q4421" i="1"/>
  <c r="N4421" i="1"/>
  <c r="BA4420" i="1"/>
  <c r="AV4420" i="1"/>
  <c r="AQ4420" i="1"/>
  <c r="AN4420" i="1"/>
  <c r="AK4420" i="1"/>
  <c r="AE4420" i="1"/>
  <c r="AB4420" i="1"/>
  <c r="Y4420" i="1"/>
  <c r="T4420" i="1"/>
  <c r="Q4420" i="1"/>
  <c r="N4420" i="1"/>
  <c r="BA4419" i="1"/>
  <c r="AV4419" i="1"/>
  <c r="AQ4419" i="1"/>
  <c r="AN4419" i="1"/>
  <c r="AK4419" i="1"/>
  <c r="AE4419" i="1"/>
  <c r="AB4419" i="1"/>
  <c r="Y4419" i="1"/>
  <c r="T4419" i="1"/>
  <c r="Q4419" i="1"/>
  <c r="N4419" i="1"/>
  <c r="BA4418" i="1"/>
  <c r="AV4418" i="1"/>
  <c r="AQ4418" i="1"/>
  <c r="AN4418" i="1"/>
  <c r="AK4418" i="1"/>
  <c r="AE4418" i="1"/>
  <c r="AB4418" i="1"/>
  <c r="Y4418" i="1"/>
  <c r="T4418" i="1"/>
  <c r="Q4418" i="1"/>
  <c r="N4418" i="1"/>
  <c r="BA4417" i="1"/>
  <c r="AV4417" i="1"/>
  <c r="AQ4417" i="1"/>
  <c r="AN4417" i="1"/>
  <c r="AK4417" i="1"/>
  <c r="AE4417" i="1"/>
  <c r="AB4417" i="1"/>
  <c r="Y4417" i="1"/>
  <c r="T4417" i="1"/>
  <c r="Q4417" i="1"/>
  <c r="N4417" i="1"/>
  <c r="BA4416" i="1"/>
  <c r="AV4416" i="1"/>
  <c r="AQ4416" i="1"/>
  <c r="AN4416" i="1"/>
  <c r="AK4416" i="1"/>
  <c r="AE4416" i="1"/>
  <c r="AB4416" i="1"/>
  <c r="Y4416" i="1"/>
  <c r="T4416" i="1"/>
  <c r="Q4416" i="1"/>
  <c r="N4416" i="1"/>
  <c r="BA4415" i="1"/>
  <c r="AV4415" i="1"/>
  <c r="AQ4415" i="1"/>
  <c r="AN4415" i="1"/>
  <c r="AK4415" i="1"/>
  <c r="AE4415" i="1"/>
  <c r="AB4415" i="1"/>
  <c r="Y4415" i="1"/>
  <c r="T4415" i="1"/>
  <c r="Q4415" i="1"/>
  <c r="N4415" i="1"/>
  <c r="BA4414" i="1"/>
  <c r="AV4414" i="1"/>
  <c r="AQ4414" i="1"/>
  <c r="AN4414" i="1"/>
  <c r="AK4414" i="1"/>
  <c r="AE4414" i="1"/>
  <c r="AB4414" i="1"/>
  <c r="Y4414" i="1"/>
  <c r="T4414" i="1"/>
  <c r="Q4414" i="1"/>
  <c r="N4414" i="1"/>
  <c r="BA4413" i="1"/>
  <c r="AV4413" i="1"/>
  <c r="AQ4413" i="1"/>
  <c r="AN4413" i="1"/>
  <c r="AK4413" i="1"/>
  <c r="AE4413" i="1"/>
  <c r="AB4413" i="1"/>
  <c r="Y4413" i="1"/>
  <c r="T4413" i="1"/>
  <c r="Q4413" i="1"/>
  <c r="N4413" i="1"/>
  <c r="BA4412" i="1"/>
  <c r="AV4412" i="1"/>
  <c r="AQ4412" i="1"/>
  <c r="AN4412" i="1"/>
  <c r="AK4412" i="1"/>
  <c r="AE4412" i="1"/>
  <c r="AB4412" i="1"/>
  <c r="Y4412" i="1"/>
  <c r="T4412" i="1"/>
  <c r="Q4412" i="1"/>
  <c r="N4412" i="1"/>
  <c r="BA4411" i="1"/>
  <c r="AV4411" i="1"/>
  <c r="AQ4411" i="1"/>
  <c r="AN4411" i="1"/>
  <c r="AK4411" i="1"/>
  <c r="AE4411" i="1"/>
  <c r="AB4411" i="1"/>
  <c r="Y4411" i="1"/>
  <c r="T4411" i="1"/>
  <c r="Q4411" i="1"/>
  <c r="N4411" i="1"/>
  <c r="BA4410" i="1"/>
  <c r="AV4410" i="1"/>
  <c r="AQ4410" i="1"/>
  <c r="AN4410" i="1"/>
  <c r="AK4410" i="1"/>
  <c r="AE4410" i="1"/>
  <c r="AB4410" i="1"/>
  <c r="Y4410" i="1"/>
  <c r="T4410" i="1"/>
  <c r="Q4410" i="1"/>
  <c r="N4410" i="1"/>
  <c r="BA4409" i="1"/>
  <c r="AV4409" i="1"/>
  <c r="AQ4409" i="1"/>
  <c r="AN4409" i="1"/>
  <c r="AK4409" i="1"/>
  <c r="AE4409" i="1"/>
  <c r="AB4409" i="1"/>
  <c r="Y4409" i="1"/>
  <c r="T4409" i="1"/>
  <c r="Q4409" i="1"/>
  <c r="N4409" i="1"/>
  <c r="BA4408" i="1"/>
  <c r="AV4408" i="1"/>
  <c r="AQ4408" i="1"/>
  <c r="AN4408" i="1"/>
  <c r="AK4408" i="1"/>
  <c r="AE4408" i="1"/>
  <c r="AB4408" i="1"/>
  <c r="Y4408" i="1"/>
  <c r="T4408" i="1"/>
  <c r="Q4408" i="1"/>
  <c r="N4408" i="1"/>
  <c r="BA4407" i="1"/>
  <c r="AV4407" i="1"/>
  <c r="AQ4407" i="1"/>
  <c r="AN4407" i="1"/>
  <c r="AK4407" i="1"/>
  <c r="AE4407" i="1"/>
  <c r="AB4407" i="1"/>
  <c r="Y4407" i="1"/>
  <c r="T4407" i="1"/>
  <c r="Q4407" i="1"/>
  <c r="N4407" i="1"/>
  <c r="BA4406" i="1"/>
  <c r="AV4406" i="1"/>
  <c r="AQ4406" i="1"/>
  <c r="AN4406" i="1"/>
  <c r="AK4406" i="1"/>
  <c r="AE4406" i="1"/>
  <c r="AB4406" i="1"/>
  <c r="Y4406" i="1"/>
  <c r="T4406" i="1"/>
  <c r="Q4406" i="1"/>
  <c r="N4406" i="1"/>
  <c r="BA4405" i="1"/>
  <c r="AV4405" i="1"/>
  <c r="AQ4405" i="1"/>
  <c r="AN4405" i="1"/>
  <c r="AK4405" i="1"/>
  <c r="AE4405" i="1"/>
  <c r="AB4405" i="1"/>
  <c r="Y4405" i="1"/>
  <c r="T4405" i="1"/>
  <c r="Q4405" i="1"/>
  <c r="N4405" i="1"/>
  <c r="BA4404" i="1"/>
  <c r="AV4404" i="1"/>
  <c r="AQ4404" i="1"/>
  <c r="AN4404" i="1"/>
  <c r="AK4404" i="1"/>
  <c r="AE4404" i="1"/>
  <c r="AB4404" i="1"/>
  <c r="Y4404" i="1"/>
  <c r="T4404" i="1"/>
  <c r="Q4404" i="1"/>
  <c r="N4404" i="1"/>
  <c r="BA4403" i="1"/>
  <c r="AV4403" i="1"/>
  <c r="AQ4403" i="1"/>
  <c r="AN4403" i="1"/>
  <c r="AK4403" i="1"/>
  <c r="AE4403" i="1"/>
  <c r="AB4403" i="1"/>
  <c r="Y4403" i="1"/>
  <c r="T4403" i="1"/>
  <c r="Q4403" i="1"/>
  <c r="N4403" i="1"/>
  <c r="BA4402" i="1"/>
  <c r="AV4402" i="1"/>
  <c r="AQ4402" i="1"/>
  <c r="AN4402" i="1"/>
  <c r="AK4402" i="1"/>
  <c r="AE4402" i="1"/>
  <c r="AB4402" i="1"/>
  <c r="Y4402" i="1"/>
  <c r="T4402" i="1"/>
  <c r="Q4402" i="1"/>
  <c r="N4402" i="1"/>
  <c r="BA4401" i="1"/>
  <c r="AV4401" i="1"/>
  <c r="AQ4401" i="1"/>
  <c r="AN4401" i="1"/>
  <c r="AK4401" i="1"/>
  <c r="AE4401" i="1"/>
  <c r="AB4401" i="1"/>
  <c r="Y4401" i="1"/>
  <c r="T4401" i="1"/>
  <c r="Q4401" i="1"/>
  <c r="N4401" i="1"/>
  <c r="BA4400" i="1"/>
  <c r="AV4400" i="1"/>
  <c r="AQ4400" i="1"/>
  <c r="AN4400" i="1"/>
  <c r="AK4400" i="1"/>
  <c r="AE4400" i="1"/>
  <c r="AB4400" i="1"/>
  <c r="Y4400" i="1"/>
  <c r="T4400" i="1"/>
  <c r="Q4400" i="1"/>
  <c r="N4400" i="1"/>
  <c r="BA4399" i="1"/>
  <c r="AV4399" i="1"/>
  <c r="AQ4399" i="1"/>
  <c r="AN4399" i="1"/>
  <c r="AK4399" i="1"/>
  <c r="AE4399" i="1"/>
  <c r="AB4399" i="1"/>
  <c r="Y4399" i="1"/>
  <c r="T4399" i="1"/>
  <c r="Q4399" i="1"/>
  <c r="N4399" i="1"/>
  <c r="BA4398" i="1"/>
  <c r="AV4398" i="1"/>
  <c r="AQ4398" i="1"/>
  <c r="AN4398" i="1"/>
  <c r="AK4398" i="1"/>
  <c r="AE4398" i="1"/>
  <c r="AB4398" i="1"/>
  <c r="Y4398" i="1"/>
  <c r="T4398" i="1"/>
  <c r="Q4398" i="1"/>
  <c r="N4398" i="1"/>
  <c r="BA4397" i="1"/>
  <c r="AV4397" i="1"/>
  <c r="AQ4397" i="1"/>
  <c r="AN4397" i="1"/>
  <c r="AK4397" i="1"/>
  <c r="AE4397" i="1"/>
  <c r="AB4397" i="1"/>
  <c r="Y4397" i="1"/>
  <c r="T4397" i="1"/>
  <c r="Q4397" i="1"/>
  <c r="N4397" i="1"/>
  <c r="BA4396" i="1"/>
  <c r="AV4396" i="1"/>
  <c r="AQ4396" i="1"/>
  <c r="AN4396" i="1"/>
  <c r="AK4396" i="1"/>
  <c r="AE4396" i="1"/>
  <c r="AB4396" i="1"/>
  <c r="Y4396" i="1"/>
  <c r="T4396" i="1"/>
  <c r="Q4396" i="1"/>
  <c r="N4396" i="1"/>
  <c r="BA4395" i="1"/>
  <c r="AV4395" i="1"/>
  <c r="AQ4395" i="1"/>
  <c r="AN4395" i="1"/>
  <c r="AK4395" i="1"/>
  <c r="AE4395" i="1"/>
  <c r="AB4395" i="1"/>
  <c r="Y4395" i="1"/>
  <c r="T4395" i="1"/>
  <c r="Q4395" i="1"/>
  <c r="N4395" i="1"/>
  <c r="BA4394" i="1"/>
  <c r="AV4394" i="1"/>
  <c r="AQ4394" i="1"/>
  <c r="AN4394" i="1"/>
  <c r="AK4394" i="1"/>
  <c r="AE4394" i="1"/>
  <c r="AB4394" i="1"/>
  <c r="Y4394" i="1"/>
  <c r="T4394" i="1"/>
  <c r="Q4394" i="1"/>
  <c r="N4394" i="1"/>
  <c r="BA4393" i="1"/>
  <c r="AV4393" i="1"/>
  <c r="AQ4393" i="1"/>
  <c r="AN4393" i="1"/>
  <c r="AK4393" i="1"/>
  <c r="AE4393" i="1"/>
  <c r="AB4393" i="1"/>
  <c r="Y4393" i="1"/>
  <c r="T4393" i="1"/>
  <c r="Q4393" i="1"/>
  <c r="N4393" i="1"/>
  <c r="BA4392" i="1"/>
  <c r="AV4392" i="1"/>
  <c r="AQ4392" i="1"/>
  <c r="AN4392" i="1"/>
  <c r="AK4392" i="1"/>
  <c r="AE4392" i="1"/>
  <c r="AB4392" i="1"/>
  <c r="Y4392" i="1"/>
  <c r="T4392" i="1"/>
  <c r="Q4392" i="1"/>
  <c r="N4392" i="1"/>
  <c r="BA4391" i="1"/>
  <c r="AV4391" i="1"/>
  <c r="AQ4391" i="1"/>
  <c r="AN4391" i="1"/>
  <c r="AK4391" i="1"/>
  <c r="AE4391" i="1"/>
  <c r="AB4391" i="1"/>
  <c r="Y4391" i="1"/>
  <c r="T4391" i="1"/>
  <c r="Q4391" i="1"/>
  <c r="N4391" i="1"/>
  <c r="BA4390" i="1"/>
  <c r="AV4390" i="1"/>
  <c r="AQ4390" i="1"/>
  <c r="AN4390" i="1"/>
  <c r="AK4390" i="1"/>
  <c r="AE4390" i="1"/>
  <c r="AB4390" i="1"/>
  <c r="Y4390" i="1"/>
  <c r="T4390" i="1"/>
  <c r="Q4390" i="1"/>
  <c r="N4390" i="1"/>
  <c r="BA4389" i="1"/>
  <c r="AV4389" i="1"/>
  <c r="AQ4389" i="1"/>
  <c r="AN4389" i="1"/>
  <c r="AK4389" i="1"/>
  <c r="AE4389" i="1"/>
  <c r="AB4389" i="1"/>
  <c r="Y4389" i="1"/>
  <c r="T4389" i="1"/>
  <c r="Q4389" i="1"/>
  <c r="N4389" i="1"/>
  <c r="BA4388" i="1"/>
  <c r="AV4388" i="1"/>
  <c r="AQ4388" i="1"/>
  <c r="AN4388" i="1"/>
  <c r="AK4388" i="1"/>
  <c r="AE4388" i="1"/>
  <c r="AB4388" i="1"/>
  <c r="Y4388" i="1"/>
  <c r="T4388" i="1"/>
  <c r="Q4388" i="1"/>
  <c r="N4388" i="1"/>
  <c r="BA4387" i="1"/>
  <c r="AV4387" i="1"/>
  <c r="AQ4387" i="1"/>
  <c r="AN4387" i="1"/>
  <c r="AK4387" i="1"/>
  <c r="AE4387" i="1"/>
  <c r="AB4387" i="1"/>
  <c r="Y4387" i="1"/>
  <c r="T4387" i="1"/>
  <c r="Q4387" i="1"/>
  <c r="N4387" i="1"/>
  <c r="BA4386" i="1"/>
  <c r="AV4386" i="1"/>
  <c r="AQ4386" i="1"/>
  <c r="AN4386" i="1"/>
  <c r="AK4386" i="1"/>
  <c r="AE4386" i="1"/>
  <c r="AB4386" i="1"/>
  <c r="Y4386" i="1"/>
  <c r="T4386" i="1"/>
  <c r="Q4386" i="1"/>
  <c r="N4386" i="1"/>
  <c r="BA4385" i="1"/>
  <c r="AV4385" i="1"/>
  <c r="AQ4385" i="1"/>
  <c r="AN4385" i="1"/>
  <c r="AK4385" i="1"/>
  <c r="AE4385" i="1"/>
  <c r="AB4385" i="1"/>
  <c r="Y4385" i="1"/>
  <c r="T4385" i="1"/>
  <c r="Q4385" i="1"/>
  <c r="N4385" i="1"/>
  <c r="BA4384" i="1"/>
  <c r="AV4384" i="1"/>
  <c r="AQ4384" i="1"/>
  <c r="AN4384" i="1"/>
  <c r="AK4384" i="1"/>
  <c r="AE4384" i="1"/>
  <c r="AB4384" i="1"/>
  <c r="Y4384" i="1"/>
  <c r="T4384" i="1"/>
  <c r="Q4384" i="1"/>
  <c r="N4384" i="1"/>
  <c r="BA4383" i="1"/>
  <c r="AV4383" i="1"/>
  <c r="AQ4383" i="1"/>
  <c r="AN4383" i="1"/>
  <c r="AK4383" i="1"/>
  <c r="AE4383" i="1"/>
  <c r="AB4383" i="1"/>
  <c r="Y4383" i="1"/>
  <c r="T4383" i="1"/>
  <c r="Q4383" i="1"/>
  <c r="N4383" i="1"/>
  <c r="BA4382" i="1"/>
  <c r="AV4382" i="1"/>
  <c r="AQ4382" i="1"/>
  <c r="AN4382" i="1"/>
  <c r="AK4382" i="1"/>
  <c r="AE4382" i="1"/>
  <c r="AB4382" i="1"/>
  <c r="Y4382" i="1"/>
  <c r="T4382" i="1"/>
  <c r="Q4382" i="1"/>
  <c r="N4382" i="1"/>
  <c r="BA4381" i="1"/>
  <c r="AV4381" i="1"/>
  <c r="AQ4381" i="1"/>
  <c r="AN4381" i="1"/>
  <c r="AK4381" i="1"/>
  <c r="AE4381" i="1"/>
  <c r="AB4381" i="1"/>
  <c r="Y4381" i="1"/>
  <c r="T4381" i="1"/>
  <c r="Q4381" i="1"/>
  <c r="N4381" i="1"/>
  <c r="BA4380" i="1"/>
  <c r="AV4380" i="1"/>
  <c r="AQ4380" i="1"/>
  <c r="AN4380" i="1"/>
  <c r="AK4380" i="1"/>
  <c r="AE4380" i="1"/>
  <c r="AB4380" i="1"/>
  <c r="Y4380" i="1"/>
  <c r="T4380" i="1"/>
  <c r="Q4380" i="1"/>
  <c r="N4380" i="1"/>
  <c r="BA4379" i="1"/>
  <c r="AV4379" i="1"/>
  <c r="AQ4379" i="1"/>
  <c r="AN4379" i="1"/>
  <c r="AK4379" i="1"/>
  <c r="AE4379" i="1"/>
  <c r="AB4379" i="1"/>
  <c r="Y4379" i="1"/>
  <c r="T4379" i="1"/>
  <c r="Q4379" i="1"/>
  <c r="N4379" i="1"/>
  <c r="BA4378" i="1"/>
  <c r="AV4378" i="1"/>
  <c r="AQ4378" i="1"/>
  <c r="AN4378" i="1"/>
  <c r="AK4378" i="1"/>
  <c r="AE4378" i="1"/>
  <c r="AB4378" i="1"/>
  <c r="Y4378" i="1"/>
  <c r="T4378" i="1"/>
  <c r="Q4378" i="1"/>
  <c r="N4378" i="1"/>
  <c r="BA4377" i="1"/>
  <c r="AV4377" i="1"/>
  <c r="AQ4377" i="1"/>
  <c r="AN4377" i="1"/>
  <c r="AK4377" i="1"/>
  <c r="AE4377" i="1"/>
  <c r="AB4377" i="1"/>
  <c r="Y4377" i="1"/>
  <c r="T4377" i="1"/>
  <c r="Q4377" i="1"/>
  <c r="N4377" i="1"/>
  <c r="BA4376" i="1"/>
  <c r="AV4376" i="1"/>
  <c r="AQ4376" i="1"/>
  <c r="AN4376" i="1"/>
  <c r="AK4376" i="1"/>
  <c r="AE4376" i="1"/>
  <c r="AB4376" i="1"/>
  <c r="Y4376" i="1"/>
  <c r="T4376" i="1"/>
  <c r="Q4376" i="1"/>
  <c r="N4376" i="1"/>
  <c r="BA4375" i="1"/>
  <c r="AV4375" i="1"/>
  <c r="AQ4375" i="1"/>
  <c r="AN4375" i="1"/>
  <c r="AK4375" i="1"/>
  <c r="AE4375" i="1"/>
  <c r="AB4375" i="1"/>
  <c r="Y4375" i="1"/>
  <c r="T4375" i="1"/>
  <c r="Q4375" i="1"/>
  <c r="N4375" i="1"/>
  <c r="BA4374" i="1"/>
  <c r="AV4374" i="1"/>
  <c r="AQ4374" i="1"/>
  <c r="AN4374" i="1"/>
  <c r="AK4374" i="1"/>
  <c r="AE4374" i="1"/>
  <c r="AB4374" i="1"/>
  <c r="Y4374" i="1"/>
  <c r="T4374" i="1"/>
  <c r="Q4374" i="1"/>
  <c r="N4374" i="1"/>
  <c r="BA4373" i="1"/>
  <c r="AV4373" i="1"/>
  <c r="AQ4373" i="1"/>
  <c r="AN4373" i="1"/>
  <c r="AK4373" i="1"/>
  <c r="AE4373" i="1"/>
  <c r="AB4373" i="1"/>
  <c r="Y4373" i="1"/>
  <c r="T4373" i="1"/>
  <c r="Q4373" i="1"/>
  <c r="N4373" i="1"/>
  <c r="BA4372" i="1"/>
  <c r="AV4372" i="1"/>
  <c r="AQ4372" i="1"/>
  <c r="AN4372" i="1"/>
  <c r="AK4372" i="1"/>
  <c r="AE4372" i="1"/>
  <c r="AB4372" i="1"/>
  <c r="Y4372" i="1"/>
  <c r="T4372" i="1"/>
  <c r="Q4372" i="1"/>
  <c r="N4372" i="1"/>
  <c r="BA4371" i="1"/>
  <c r="AV4371" i="1"/>
  <c r="AQ4371" i="1"/>
  <c r="AN4371" i="1"/>
  <c r="AK4371" i="1"/>
  <c r="AE4371" i="1"/>
  <c r="AB4371" i="1"/>
  <c r="Y4371" i="1"/>
  <c r="T4371" i="1"/>
  <c r="Q4371" i="1"/>
  <c r="N4371" i="1"/>
  <c r="BA4370" i="1"/>
  <c r="AV4370" i="1"/>
  <c r="AQ4370" i="1"/>
  <c r="AN4370" i="1"/>
  <c r="AK4370" i="1"/>
  <c r="AE4370" i="1"/>
  <c r="AB4370" i="1"/>
  <c r="Y4370" i="1"/>
  <c r="T4370" i="1"/>
  <c r="Q4370" i="1"/>
  <c r="N4370" i="1"/>
  <c r="BA4369" i="1"/>
  <c r="AV4369" i="1"/>
  <c r="AQ4369" i="1"/>
  <c r="AN4369" i="1"/>
  <c r="AK4369" i="1"/>
  <c r="AE4369" i="1"/>
  <c r="AB4369" i="1"/>
  <c r="Y4369" i="1"/>
  <c r="T4369" i="1"/>
  <c r="Q4369" i="1"/>
  <c r="N4369" i="1"/>
  <c r="BA4368" i="1"/>
  <c r="AV4368" i="1"/>
  <c r="AQ4368" i="1"/>
  <c r="AN4368" i="1"/>
  <c r="AK4368" i="1"/>
  <c r="AE4368" i="1"/>
  <c r="AB4368" i="1"/>
  <c r="Y4368" i="1"/>
  <c r="T4368" i="1"/>
  <c r="Q4368" i="1"/>
  <c r="N4368" i="1"/>
  <c r="BA4367" i="1"/>
  <c r="AV4367" i="1"/>
  <c r="AQ4367" i="1"/>
  <c r="AN4367" i="1"/>
  <c r="AK4367" i="1"/>
  <c r="AE4367" i="1"/>
  <c r="AB4367" i="1"/>
  <c r="Y4367" i="1"/>
  <c r="T4367" i="1"/>
  <c r="Q4367" i="1"/>
  <c r="N4367" i="1"/>
  <c r="BA4366" i="1"/>
  <c r="AV4366" i="1"/>
  <c r="AQ4366" i="1"/>
  <c r="AN4366" i="1"/>
  <c r="AK4366" i="1"/>
  <c r="AE4366" i="1"/>
  <c r="AB4366" i="1"/>
  <c r="Y4366" i="1"/>
  <c r="T4366" i="1"/>
  <c r="Q4366" i="1"/>
  <c r="N4366" i="1"/>
  <c r="BA4365" i="1"/>
  <c r="AV4365" i="1"/>
  <c r="AQ4365" i="1"/>
  <c r="AN4365" i="1"/>
  <c r="AK4365" i="1"/>
  <c r="AE4365" i="1"/>
  <c r="AB4365" i="1"/>
  <c r="Y4365" i="1"/>
  <c r="T4365" i="1"/>
  <c r="Q4365" i="1"/>
  <c r="N4365" i="1"/>
  <c r="BA4364" i="1"/>
  <c r="AV4364" i="1"/>
  <c r="AQ4364" i="1"/>
  <c r="AN4364" i="1"/>
  <c r="AK4364" i="1"/>
  <c r="AE4364" i="1"/>
  <c r="AB4364" i="1"/>
  <c r="Y4364" i="1"/>
  <c r="T4364" i="1"/>
  <c r="Q4364" i="1"/>
  <c r="N4364" i="1"/>
  <c r="BA4363" i="1"/>
  <c r="AV4363" i="1"/>
  <c r="AQ4363" i="1"/>
  <c r="AN4363" i="1"/>
  <c r="AK4363" i="1"/>
  <c r="AE4363" i="1"/>
  <c r="AB4363" i="1"/>
  <c r="Y4363" i="1"/>
  <c r="T4363" i="1"/>
  <c r="Q4363" i="1"/>
  <c r="N4363" i="1"/>
  <c r="BA4362" i="1"/>
  <c r="AV4362" i="1"/>
  <c r="AQ4362" i="1"/>
  <c r="AN4362" i="1"/>
  <c r="AK4362" i="1"/>
  <c r="AE4362" i="1"/>
  <c r="AB4362" i="1"/>
  <c r="Y4362" i="1"/>
  <c r="T4362" i="1"/>
  <c r="Q4362" i="1"/>
  <c r="N4362" i="1"/>
  <c r="BA4361" i="1"/>
  <c r="AV4361" i="1"/>
  <c r="AQ4361" i="1"/>
  <c r="AN4361" i="1"/>
  <c r="AK4361" i="1"/>
  <c r="AE4361" i="1"/>
  <c r="AB4361" i="1"/>
  <c r="Y4361" i="1"/>
  <c r="T4361" i="1"/>
  <c r="Q4361" i="1"/>
  <c r="N4361" i="1"/>
  <c r="BA4360" i="1"/>
  <c r="AV4360" i="1"/>
  <c r="AQ4360" i="1"/>
  <c r="AN4360" i="1"/>
  <c r="AK4360" i="1"/>
  <c r="AE4360" i="1"/>
  <c r="AB4360" i="1"/>
  <c r="Y4360" i="1"/>
  <c r="T4360" i="1"/>
  <c r="Q4360" i="1"/>
  <c r="N4360" i="1"/>
  <c r="BA4359" i="1"/>
  <c r="AV4359" i="1"/>
  <c r="AQ4359" i="1"/>
  <c r="AN4359" i="1"/>
  <c r="AK4359" i="1"/>
  <c r="AE4359" i="1"/>
  <c r="AB4359" i="1"/>
  <c r="Y4359" i="1"/>
  <c r="T4359" i="1"/>
  <c r="Q4359" i="1"/>
  <c r="N4359" i="1"/>
  <c r="BA4358" i="1"/>
  <c r="AV4358" i="1"/>
  <c r="AQ4358" i="1"/>
  <c r="AN4358" i="1"/>
  <c r="AK4358" i="1"/>
  <c r="AE4358" i="1"/>
  <c r="AB4358" i="1"/>
  <c r="Y4358" i="1"/>
  <c r="T4358" i="1"/>
  <c r="Q4358" i="1"/>
  <c r="N4358" i="1"/>
  <c r="BA4357" i="1"/>
  <c r="AV4357" i="1"/>
  <c r="AQ4357" i="1"/>
  <c r="AN4357" i="1"/>
  <c r="AK4357" i="1"/>
  <c r="AE4357" i="1"/>
  <c r="AB4357" i="1"/>
  <c r="Y4357" i="1"/>
  <c r="T4357" i="1"/>
  <c r="Q4357" i="1"/>
  <c r="N4357" i="1"/>
  <c r="BA4356" i="1"/>
  <c r="AV4356" i="1"/>
  <c r="AQ4356" i="1"/>
  <c r="AN4356" i="1"/>
  <c r="AK4356" i="1"/>
  <c r="AE4356" i="1"/>
  <c r="AB4356" i="1"/>
  <c r="Y4356" i="1"/>
  <c r="T4356" i="1"/>
  <c r="Q4356" i="1"/>
  <c r="N4356" i="1"/>
  <c r="BA4355" i="1"/>
  <c r="AV4355" i="1"/>
  <c r="AQ4355" i="1"/>
  <c r="AN4355" i="1"/>
  <c r="AK4355" i="1"/>
  <c r="AE4355" i="1"/>
  <c r="AB4355" i="1"/>
  <c r="Y4355" i="1"/>
  <c r="T4355" i="1"/>
  <c r="Q4355" i="1"/>
  <c r="N4355" i="1"/>
  <c r="BA4354" i="1"/>
  <c r="AV4354" i="1"/>
  <c r="AQ4354" i="1"/>
  <c r="AN4354" i="1"/>
  <c r="AK4354" i="1"/>
  <c r="AE4354" i="1"/>
  <c r="AB4354" i="1"/>
  <c r="Y4354" i="1"/>
  <c r="T4354" i="1"/>
  <c r="Q4354" i="1"/>
  <c r="N4354" i="1"/>
  <c r="BA4353" i="1"/>
  <c r="AV4353" i="1"/>
  <c r="AQ4353" i="1"/>
  <c r="AN4353" i="1"/>
  <c r="AK4353" i="1"/>
  <c r="AE4353" i="1"/>
  <c r="AB4353" i="1"/>
  <c r="Y4353" i="1"/>
  <c r="T4353" i="1"/>
  <c r="Q4353" i="1"/>
  <c r="N4353" i="1"/>
  <c r="BA4352" i="1"/>
  <c r="AV4352" i="1"/>
  <c r="AQ4352" i="1"/>
  <c r="AN4352" i="1"/>
  <c r="AK4352" i="1"/>
  <c r="AE4352" i="1"/>
  <c r="AB4352" i="1"/>
  <c r="Y4352" i="1"/>
  <c r="T4352" i="1"/>
  <c r="Q4352" i="1"/>
  <c r="N4352" i="1"/>
  <c r="BA4351" i="1"/>
  <c r="AV4351" i="1"/>
  <c r="AQ4351" i="1"/>
  <c r="AN4351" i="1"/>
  <c r="AK4351" i="1"/>
  <c r="AE4351" i="1"/>
  <c r="AB4351" i="1"/>
  <c r="Y4351" i="1"/>
  <c r="T4351" i="1"/>
  <c r="Q4351" i="1"/>
  <c r="N4351" i="1"/>
  <c r="BA4350" i="1"/>
  <c r="AV4350" i="1"/>
  <c r="AQ4350" i="1"/>
  <c r="AN4350" i="1"/>
  <c r="AK4350" i="1"/>
  <c r="AE4350" i="1"/>
  <c r="AB4350" i="1"/>
  <c r="Y4350" i="1"/>
  <c r="T4350" i="1"/>
  <c r="Q4350" i="1"/>
  <c r="N4350" i="1"/>
  <c r="BA4349" i="1"/>
  <c r="AV4349" i="1"/>
  <c r="AQ4349" i="1"/>
  <c r="AN4349" i="1"/>
  <c r="AK4349" i="1"/>
  <c r="AE4349" i="1"/>
  <c r="AB4349" i="1"/>
  <c r="Y4349" i="1"/>
  <c r="T4349" i="1"/>
  <c r="Q4349" i="1"/>
  <c r="N4349" i="1"/>
  <c r="BA4348" i="1"/>
  <c r="AV4348" i="1"/>
  <c r="AQ4348" i="1"/>
  <c r="AN4348" i="1"/>
  <c r="AK4348" i="1"/>
  <c r="AE4348" i="1"/>
  <c r="AB4348" i="1"/>
  <c r="Y4348" i="1"/>
  <c r="T4348" i="1"/>
  <c r="Q4348" i="1"/>
  <c r="N4348" i="1"/>
  <c r="BA4347" i="1"/>
  <c r="AV4347" i="1"/>
  <c r="AQ4347" i="1"/>
  <c r="AN4347" i="1"/>
  <c r="AK4347" i="1"/>
  <c r="AE4347" i="1"/>
  <c r="AB4347" i="1"/>
  <c r="Y4347" i="1"/>
  <c r="T4347" i="1"/>
  <c r="Q4347" i="1"/>
  <c r="N4347" i="1"/>
  <c r="BA4346" i="1"/>
  <c r="AV4346" i="1"/>
  <c r="AQ4346" i="1"/>
  <c r="AN4346" i="1"/>
  <c r="AK4346" i="1"/>
  <c r="AE4346" i="1"/>
  <c r="AB4346" i="1"/>
  <c r="Y4346" i="1"/>
  <c r="T4346" i="1"/>
  <c r="Q4346" i="1"/>
  <c r="N4346" i="1"/>
  <c r="BA4345" i="1"/>
  <c r="AV4345" i="1"/>
  <c r="AQ4345" i="1"/>
  <c r="AN4345" i="1"/>
  <c r="AK4345" i="1"/>
  <c r="AE4345" i="1"/>
  <c r="AB4345" i="1"/>
  <c r="Y4345" i="1"/>
  <c r="T4345" i="1"/>
  <c r="Q4345" i="1"/>
  <c r="N4345" i="1"/>
  <c r="BA4344" i="1"/>
  <c r="AV4344" i="1"/>
  <c r="AQ4344" i="1"/>
  <c r="AN4344" i="1"/>
  <c r="AK4344" i="1"/>
  <c r="AE4344" i="1"/>
  <c r="AB4344" i="1"/>
  <c r="Y4344" i="1"/>
  <c r="T4344" i="1"/>
  <c r="Q4344" i="1"/>
  <c r="N4344" i="1"/>
  <c r="BA4343" i="1"/>
  <c r="AV4343" i="1"/>
  <c r="AQ4343" i="1"/>
  <c r="AN4343" i="1"/>
  <c r="AK4343" i="1"/>
  <c r="AE4343" i="1"/>
  <c r="AB4343" i="1"/>
  <c r="Y4343" i="1"/>
  <c r="T4343" i="1"/>
  <c r="Q4343" i="1"/>
  <c r="N4343" i="1"/>
  <c r="BA4342" i="1"/>
  <c r="AV4342" i="1"/>
  <c r="AQ4342" i="1"/>
  <c r="AN4342" i="1"/>
  <c r="AK4342" i="1"/>
  <c r="AE4342" i="1"/>
  <c r="AB4342" i="1"/>
  <c r="Y4342" i="1"/>
  <c r="T4342" i="1"/>
  <c r="Q4342" i="1"/>
  <c r="N4342" i="1"/>
  <c r="BA4341" i="1"/>
  <c r="AV4341" i="1"/>
  <c r="AQ4341" i="1"/>
  <c r="AN4341" i="1"/>
  <c r="AK4341" i="1"/>
  <c r="AE4341" i="1"/>
  <c r="AB4341" i="1"/>
  <c r="Y4341" i="1"/>
  <c r="T4341" i="1"/>
  <c r="Q4341" i="1"/>
  <c r="N4341" i="1"/>
  <c r="BA4340" i="1"/>
  <c r="AV4340" i="1"/>
  <c r="AQ4340" i="1"/>
  <c r="AN4340" i="1"/>
  <c r="AK4340" i="1"/>
  <c r="AE4340" i="1"/>
  <c r="AB4340" i="1"/>
  <c r="Y4340" i="1"/>
  <c r="T4340" i="1"/>
  <c r="Q4340" i="1"/>
  <c r="N4340" i="1"/>
  <c r="BA4339" i="1"/>
  <c r="AV4339" i="1"/>
  <c r="AQ4339" i="1"/>
  <c r="AN4339" i="1"/>
  <c r="AK4339" i="1"/>
  <c r="AE4339" i="1"/>
  <c r="AB4339" i="1"/>
  <c r="Y4339" i="1"/>
  <c r="T4339" i="1"/>
  <c r="Q4339" i="1"/>
  <c r="N4339" i="1"/>
  <c r="BA4338" i="1"/>
  <c r="AV4338" i="1"/>
  <c r="AQ4338" i="1"/>
  <c r="AN4338" i="1"/>
  <c r="AK4338" i="1"/>
  <c r="AE4338" i="1"/>
  <c r="AB4338" i="1"/>
  <c r="Y4338" i="1"/>
  <c r="T4338" i="1"/>
  <c r="Q4338" i="1"/>
  <c r="N4338" i="1"/>
  <c r="BA4337" i="1"/>
  <c r="AV4337" i="1"/>
  <c r="AQ4337" i="1"/>
  <c r="AN4337" i="1"/>
  <c r="AK4337" i="1"/>
  <c r="AE4337" i="1"/>
  <c r="AB4337" i="1"/>
  <c r="Y4337" i="1"/>
  <c r="T4337" i="1"/>
  <c r="Q4337" i="1"/>
  <c r="N4337" i="1"/>
  <c r="BA4336" i="1"/>
  <c r="AV4336" i="1"/>
  <c r="AQ4336" i="1"/>
  <c r="AN4336" i="1"/>
  <c r="AK4336" i="1"/>
  <c r="AE4336" i="1"/>
  <c r="AB4336" i="1"/>
  <c r="Y4336" i="1"/>
  <c r="T4336" i="1"/>
  <c r="Q4336" i="1"/>
  <c r="N4336" i="1"/>
  <c r="BA4335" i="1"/>
  <c r="AV4335" i="1"/>
  <c r="AQ4335" i="1"/>
  <c r="AN4335" i="1"/>
  <c r="AK4335" i="1"/>
  <c r="AE4335" i="1"/>
  <c r="AB4335" i="1"/>
  <c r="Y4335" i="1"/>
  <c r="T4335" i="1"/>
  <c r="Q4335" i="1"/>
  <c r="N4335" i="1"/>
  <c r="BA4334" i="1"/>
  <c r="AV4334" i="1"/>
  <c r="AQ4334" i="1"/>
  <c r="AN4334" i="1"/>
  <c r="AK4334" i="1"/>
  <c r="AE4334" i="1"/>
  <c r="AB4334" i="1"/>
  <c r="Y4334" i="1"/>
  <c r="T4334" i="1"/>
  <c r="Q4334" i="1"/>
  <c r="N4334" i="1"/>
  <c r="BA4333" i="1"/>
  <c r="AV4333" i="1"/>
  <c r="AQ4333" i="1"/>
  <c r="AN4333" i="1"/>
  <c r="AK4333" i="1"/>
  <c r="AE4333" i="1"/>
  <c r="AB4333" i="1"/>
  <c r="Y4333" i="1"/>
  <c r="T4333" i="1"/>
  <c r="Q4333" i="1"/>
  <c r="N4333" i="1"/>
  <c r="BA4332" i="1"/>
  <c r="AV4332" i="1"/>
  <c r="AQ4332" i="1"/>
  <c r="AN4332" i="1"/>
  <c r="AK4332" i="1"/>
  <c r="AE4332" i="1"/>
  <c r="AB4332" i="1"/>
  <c r="Y4332" i="1"/>
  <c r="T4332" i="1"/>
  <c r="Q4332" i="1"/>
  <c r="N4332" i="1"/>
  <c r="BA4331" i="1"/>
  <c r="AV4331" i="1"/>
  <c r="AQ4331" i="1"/>
  <c r="AN4331" i="1"/>
  <c r="AK4331" i="1"/>
  <c r="AE4331" i="1"/>
  <c r="AB4331" i="1"/>
  <c r="Y4331" i="1"/>
  <c r="T4331" i="1"/>
  <c r="Q4331" i="1"/>
  <c r="N4331" i="1"/>
  <c r="BA4330" i="1"/>
  <c r="AV4330" i="1"/>
  <c r="AQ4330" i="1"/>
  <c r="AN4330" i="1"/>
  <c r="AK4330" i="1"/>
  <c r="AE4330" i="1"/>
  <c r="AB4330" i="1"/>
  <c r="Y4330" i="1"/>
  <c r="T4330" i="1"/>
  <c r="Q4330" i="1"/>
  <c r="N4330" i="1"/>
  <c r="BA4329" i="1"/>
  <c r="AV4329" i="1"/>
  <c r="AQ4329" i="1"/>
  <c r="AN4329" i="1"/>
  <c r="AK4329" i="1"/>
  <c r="AE4329" i="1"/>
  <c r="AB4329" i="1"/>
  <c r="Y4329" i="1"/>
  <c r="T4329" i="1"/>
  <c r="Q4329" i="1"/>
  <c r="N4329" i="1"/>
  <c r="BA4328" i="1"/>
  <c r="AV4328" i="1"/>
  <c r="AQ4328" i="1"/>
  <c r="AN4328" i="1"/>
  <c r="AK4328" i="1"/>
  <c r="AE4328" i="1"/>
  <c r="AB4328" i="1"/>
  <c r="Y4328" i="1"/>
  <c r="T4328" i="1"/>
  <c r="Q4328" i="1"/>
  <c r="N4328" i="1"/>
  <c r="BA4327" i="1"/>
  <c r="AV4327" i="1"/>
  <c r="AQ4327" i="1"/>
  <c r="AN4327" i="1"/>
  <c r="AK4327" i="1"/>
  <c r="AE4327" i="1"/>
  <c r="AB4327" i="1"/>
  <c r="Y4327" i="1"/>
  <c r="T4327" i="1"/>
  <c r="Q4327" i="1"/>
  <c r="N4327" i="1"/>
  <c r="BA4326" i="1"/>
  <c r="AV4326" i="1"/>
  <c r="AQ4326" i="1"/>
  <c r="AN4326" i="1"/>
  <c r="AK4326" i="1"/>
  <c r="AE4326" i="1"/>
  <c r="AB4326" i="1"/>
  <c r="Y4326" i="1"/>
  <c r="T4326" i="1"/>
  <c r="Q4326" i="1"/>
  <c r="N4326" i="1"/>
  <c r="BA4325" i="1"/>
  <c r="AV4325" i="1"/>
  <c r="AQ4325" i="1"/>
  <c r="AN4325" i="1"/>
  <c r="AK4325" i="1"/>
  <c r="AE4325" i="1"/>
  <c r="AB4325" i="1"/>
  <c r="Y4325" i="1"/>
  <c r="T4325" i="1"/>
  <c r="Q4325" i="1"/>
  <c r="N4325" i="1"/>
  <c r="BA4324" i="1"/>
  <c r="AV4324" i="1"/>
  <c r="AQ4324" i="1"/>
  <c r="AN4324" i="1"/>
  <c r="AK4324" i="1"/>
  <c r="AE4324" i="1"/>
  <c r="AB4324" i="1"/>
  <c r="Y4324" i="1"/>
  <c r="T4324" i="1"/>
  <c r="Q4324" i="1"/>
  <c r="N4324" i="1"/>
  <c r="BA4323" i="1"/>
  <c r="AV4323" i="1"/>
  <c r="AQ4323" i="1"/>
  <c r="AN4323" i="1"/>
  <c r="AK4323" i="1"/>
  <c r="AE4323" i="1"/>
  <c r="AB4323" i="1"/>
  <c r="Y4323" i="1"/>
  <c r="T4323" i="1"/>
  <c r="Q4323" i="1"/>
  <c r="N4323" i="1"/>
  <c r="BA4322" i="1"/>
  <c r="AV4322" i="1"/>
  <c r="AQ4322" i="1"/>
  <c r="AN4322" i="1"/>
  <c r="AK4322" i="1"/>
  <c r="AE4322" i="1"/>
  <c r="AB4322" i="1"/>
  <c r="Y4322" i="1"/>
  <c r="T4322" i="1"/>
  <c r="Q4322" i="1"/>
  <c r="N4322" i="1"/>
  <c r="BA4321" i="1"/>
  <c r="AV4321" i="1"/>
  <c r="AQ4321" i="1"/>
  <c r="AN4321" i="1"/>
  <c r="AK4321" i="1"/>
  <c r="AE4321" i="1"/>
  <c r="AB4321" i="1"/>
  <c r="Y4321" i="1"/>
  <c r="T4321" i="1"/>
  <c r="Q4321" i="1"/>
  <c r="N4321" i="1"/>
  <c r="BA4320" i="1"/>
  <c r="AV4320" i="1"/>
  <c r="AQ4320" i="1"/>
  <c r="AN4320" i="1"/>
  <c r="AK4320" i="1"/>
  <c r="AE4320" i="1"/>
  <c r="AB4320" i="1"/>
  <c r="Y4320" i="1"/>
  <c r="T4320" i="1"/>
  <c r="Q4320" i="1"/>
  <c r="N4320" i="1"/>
  <c r="BA4319" i="1"/>
  <c r="AV4319" i="1"/>
  <c r="AQ4319" i="1"/>
  <c r="AN4319" i="1"/>
  <c r="AK4319" i="1"/>
  <c r="AE4319" i="1"/>
  <c r="AB4319" i="1"/>
  <c r="Y4319" i="1"/>
  <c r="T4319" i="1"/>
  <c r="Q4319" i="1"/>
  <c r="N4319" i="1"/>
  <c r="BA4318" i="1"/>
  <c r="AV4318" i="1"/>
  <c r="AQ4318" i="1"/>
  <c r="AN4318" i="1"/>
  <c r="AK4318" i="1"/>
  <c r="AE4318" i="1"/>
  <c r="AB4318" i="1"/>
  <c r="Y4318" i="1"/>
  <c r="T4318" i="1"/>
  <c r="Q4318" i="1"/>
  <c r="N4318" i="1"/>
  <c r="BA4317" i="1"/>
  <c r="AV4317" i="1"/>
  <c r="AQ4317" i="1"/>
  <c r="AN4317" i="1"/>
  <c r="AK4317" i="1"/>
  <c r="AE4317" i="1"/>
  <c r="AB4317" i="1"/>
  <c r="Y4317" i="1"/>
  <c r="T4317" i="1"/>
  <c r="Q4317" i="1"/>
  <c r="N4317" i="1"/>
  <c r="BA4316" i="1"/>
  <c r="AV4316" i="1"/>
  <c r="AQ4316" i="1"/>
  <c r="AN4316" i="1"/>
  <c r="AK4316" i="1"/>
  <c r="AE4316" i="1"/>
  <c r="AB4316" i="1"/>
  <c r="Y4316" i="1"/>
  <c r="T4316" i="1"/>
  <c r="Q4316" i="1"/>
  <c r="N4316" i="1"/>
  <c r="BA4315" i="1"/>
  <c r="AV4315" i="1"/>
  <c r="AQ4315" i="1"/>
  <c r="AN4315" i="1"/>
  <c r="AK4315" i="1"/>
  <c r="AE4315" i="1"/>
  <c r="AB4315" i="1"/>
  <c r="Y4315" i="1"/>
  <c r="T4315" i="1"/>
  <c r="Q4315" i="1"/>
  <c r="N4315" i="1"/>
  <c r="BA4314" i="1"/>
  <c r="AV4314" i="1"/>
  <c r="AQ4314" i="1"/>
  <c r="AN4314" i="1"/>
  <c r="AK4314" i="1"/>
  <c r="AE4314" i="1"/>
  <c r="AB4314" i="1"/>
  <c r="Y4314" i="1"/>
  <c r="T4314" i="1"/>
  <c r="Q4314" i="1"/>
  <c r="N4314" i="1"/>
  <c r="BA4313" i="1"/>
  <c r="AV4313" i="1"/>
  <c r="AQ4313" i="1"/>
  <c r="AN4313" i="1"/>
  <c r="AK4313" i="1"/>
  <c r="AE4313" i="1"/>
  <c r="AB4313" i="1"/>
  <c r="Y4313" i="1"/>
  <c r="T4313" i="1"/>
  <c r="Q4313" i="1"/>
  <c r="N4313" i="1"/>
  <c r="BA4312" i="1"/>
  <c r="AV4312" i="1"/>
  <c r="AQ4312" i="1"/>
  <c r="AN4312" i="1"/>
  <c r="AK4312" i="1"/>
  <c r="AE4312" i="1"/>
  <c r="AB4312" i="1"/>
  <c r="Y4312" i="1"/>
  <c r="T4312" i="1"/>
  <c r="Q4312" i="1"/>
  <c r="N4312" i="1"/>
  <c r="BA4311" i="1"/>
  <c r="AV4311" i="1"/>
  <c r="AQ4311" i="1"/>
  <c r="AN4311" i="1"/>
  <c r="AK4311" i="1"/>
  <c r="AE4311" i="1"/>
  <c r="AB4311" i="1"/>
  <c r="Y4311" i="1"/>
  <c r="T4311" i="1"/>
  <c r="Q4311" i="1"/>
  <c r="N4311" i="1"/>
  <c r="BA4310" i="1"/>
  <c r="AV4310" i="1"/>
  <c r="AQ4310" i="1"/>
  <c r="AN4310" i="1"/>
  <c r="AK4310" i="1"/>
  <c r="AE4310" i="1"/>
  <c r="AB4310" i="1"/>
  <c r="Y4310" i="1"/>
  <c r="T4310" i="1"/>
  <c r="Q4310" i="1"/>
  <c r="N4310" i="1"/>
  <c r="BA4309" i="1"/>
  <c r="AV4309" i="1"/>
  <c r="AQ4309" i="1"/>
  <c r="AN4309" i="1"/>
  <c r="AK4309" i="1"/>
  <c r="AE4309" i="1"/>
  <c r="AB4309" i="1"/>
  <c r="Y4309" i="1"/>
  <c r="T4309" i="1"/>
  <c r="Q4309" i="1"/>
  <c r="N4309" i="1"/>
  <c r="BA4308" i="1"/>
  <c r="AV4308" i="1"/>
  <c r="AQ4308" i="1"/>
  <c r="AN4308" i="1"/>
  <c r="AK4308" i="1"/>
  <c r="AE4308" i="1"/>
  <c r="AB4308" i="1"/>
  <c r="Y4308" i="1"/>
  <c r="T4308" i="1"/>
  <c r="Q4308" i="1"/>
  <c r="N4308" i="1"/>
  <c r="BA4307" i="1"/>
  <c r="AV4307" i="1"/>
  <c r="AQ4307" i="1"/>
  <c r="AN4307" i="1"/>
  <c r="AK4307" i="1"/>
  <c r="AE4307" i="1"/>
  <c r="AB4307" i="1"/>
  <c r="Y4307" i="1"/>
  <c r="T4307" i="1"/>
  <c r="Q4307" i="1"/>
  <c r="N4307" i="1"/>
  <c r="BA4306" i="1"/>
  <c r="AV4306" i="1"/>
  <c r="AQ4306" i="1"/>
  <c r="AN4306" i="1"/>
  <c r="AK4306" i="1"/>
  <c r="AE4306" i="1"/>
  <c r="AB4306" i="1"/>
  <c r="Y4306" i="1"/>
  <c r="T4306" i="1"/>
  <c r="Q4306" i="1"/>
  <c r="N4306" i="1"/>
  <c r="BA4305" i="1"/>
  <c r="AV4305" i="1"/>
  <c r="AQ4305" i="1"/>
  <c r="AN4305" i="1"/>
  <c r="AK4305" i="1"/>
  <c r="AE4305" i="1"/>
  <c r="AB4305" i="1"/>
  <c r="Y4305" i="1"/>
  <c r="T4305" i="1"/>
  <c r="Q4305" i="1"/>
  <c r="N4305" i="1"/>
  <c r="BA4304" i="1"/>
  <c r="AV4304" i="1"/>
  <c r="AQ4304" i="1"/>
  <c r="AN4304" i="1"/>
  <c r="AK4304" i="1"/>
  <c r="AE4304" i="1"/>
  <c r="AB4304" i="1"/>
  <c r="Y4304" i="1"/>
  <c r="T4304" i="1"/>
  <c r="Q4304" i="1"/>
  <c r="N4304" i="1"/>
  <c r="BA4303" i="1"/>
  <c r="AV4303" i="1"/>
  <c r="AQ4303" i="1"/>
  <c r="AN4303" i="1"/>
  <c r="AK4303" i="1"/>
  <c r="AE4303" i="1"/>
  <c r="AB4303" i="1"/>
  <c r="Y4303" i="1"/>
  <c r="T4303" i="1"/>
  <c r="Q4303" i="1"/>
  <c r="N4303" i="1"/>
  <c r="BA4302" i="1"/>
  <c r="AV4302" i="1"/>
  <c r="AQ4302" i="1"/>
  <c r="AN4302" i="1"/>
  <c r="AK4302" i="1"/>
  <c r="AE4302" i="1"/>
  <c r="AB4302" i="1"/>
  <c r="Y4302" i="1"/>
  <c r="T4302" i="1"/>
  <c r="Q4302" i="1"/>
  <c r="N4302" i="1"/>
  <c r="BA4301" i="1"/>
  <c r="AV4301" i="1"/>
  <c r="AQ4301" i="1"/>
  <c r="AN4301" i="1"/>
  <c r="AK4301" i="1"/>
  <c r="AE4301" i="1"/>
  <c r="AB4301" i="1"/>
  <c r="Y4301" i="1"/>
  <c r="T4301" i="1"/>
  <c r="Q4301" i="1"/>
  <c r="N4301" i="1"/>
  <c r="BA4300" i="1"/>
  <c r="AV4300" i="1"/>
  <c r="AQ4300" i="1"/>
  <c r="AN4300" i="1"/>
  <c r="AK4300" i="1"/>
  <c r="AE4300" i="1"/>
  <c r="AB4300" i="1"/>
  <c r="Y4300" i="1"/>
  <c r="T4300" i="1"/>
  <c r="Q4300" i="1"/>
  <c r="N4300" i="1"/>
  <c r="BA4299" i="1"/>
  <c r="AV4299" i="1"/>
  <c r="AQ4299" i="1"/>
  <c r="AN4299" i="1"/>
  <c r="AK4299" i="1"/>
  <c r="AE4299" i="1"/>
  <c r="AB4299" i="1"/>
  <c r="Y4299" i="1"/>
  <c r="T4299" i="1"/>
  <c r="Q4299" i="1"/>
  <c r="N4299" i="1"/>
  <c r="BA4298" i="1"/>
  <c r="AV4298" i="1"/>
  <c r="AQ4298" i="1"/>
  <c r="AN4298" i="1"/>
  <c r="AK4298" i="1"/>
  <c r="AE4298" i="1"/>
  <c r="AB4298" i="1"/>
  <c r="Y4298" i="1"/>
  <c r="T4298" i="1"/>
  <c r="Q4298" i="1"/>
  <c r="N4298" i="1"/>
  <c r="BA4297" i="1"/>
  <c r="AV4297" i="1"/>
  <c r="AQ4297" i="1"/>
  <c r="AN4297" i="1"/>
  <c r="AK4297" i="1"/>
  <c r="AE4297" i="1"/>
  <c r="AB4297" i="1"/>
  <c r="Y4297" i="1"/>
  <c r="T4297" i="1"/>
  <c r="Q4297" i="1"/>
  <c r="N4297" i="1"/>
  <c r="BA4296" i="1"/>
  <c r="AV4296" i="1"/>
  <c r="AQ4296" i="1"/>
  <c r="AN4296" i="1"/>
  <c r="AK4296" i="1"/>
  <c r="AE4296" i="1"/>
  <c r="AB4296" i="1"/>
  <c r="Y4296" i="1"/>
  <c r="T4296" i="1"/>
  <c r="Q4296" i="1"/>
  <c r="N4296" i="1"/>
  <c r="BA4295" i="1"/>
  <c r="AV4295" i="1"/>
  <c r="AQ4295" i="1"/>
  <c r="AN4295" i="1"/>
  <c r="AK4295" i="1"/>
  <c r="AE4295" i="1"/>
  <c r="AB4295" i="1"/>
  <c r="Y4295" i="1"/>
  <c r="T4295" i="1"/>
  <c r="Q4295" i="1"/>
  <c r="N4295" i="1"/>
  <c r="BA4294" i="1"/>
  <c r="AV4294" i="1"/>
  <c r="AQ4294" i="1"/>
  <c r="AN4294" i="1"/>
  <c r="AK4294" i="1"/>
  <c r="AE4294" i="1"/>
  <c r="AB4294" i="1"/>
  <c r="Y4294" i="1"/>
  <c r="T4294" i="1"/>
  <c r="Q4294" i="1"/>
  <c r="N4294" i="1"/>
  <c r="BA4293" i="1"/>
  <c r="AV4293" i="1"/>
  <c r="AQ4293" i="1"/>
  <c r="AN4293" i="1"/>
  <c r="AK4293" i="1"/>
  <c r="AE4293" i="1"/>
  <c r="AB4293" i="1"/>
  <c r="Y4293" i="1"/>
  <c r="T4293" i="1"/>
  <c r="Q4293" i="1"/>
  <c r="N4293" i="1"/>
  <c r="BA4292" i="1"/>
  <c r="AV4292" i="1"/>
  <c r="AQ4292" i="1"/>
  <c r="AN4292" i="1"/>
  <c r="AK4292" i="1"/>
  <c r="AE4292" i="1"/>
  <c r="AB4292" i="1"/>
  <c r="Y4292" i="1"/>
  <c r="T4292" i="1"/>
  <c r="Q4292" i="1"/>
  <c r="N4292" i="1"/>
  <c r="BA4291" i="1"/>
  <c r="AV4291" i="1"/>
  <c r="AQ4291" i="1"/>
  <c r="AN4291" i="1"/>
  <c r="AK4291" i="1"/>
  <c r="AE4291" i="1"/>
  <c r="AB4291" i="1"/>
  <c r="Y4291" i="1"/>
  <c r="T4291" i="1"/>
  <c r="Q4291" i="1"/>
  <c r="N4291" i="1"/>
  <c r="BA4290" i="1"/>
  <c r="AV4290" i="1"/>
  <c r="AQ4290" i="1"/>
  <c r="AN4290" i="1"/>
  <c r="AK4290" i="1"/>
  <c r="AE4290" i="1"/>
  <c r="AB4290" i="1"/>
  <c r="Y4290" i="1"/>
  <c r="T4290" i="1"/>
  <c r="Q4290" i="1"/>
  <c r="N4290" i="1"/>
  <c r="BA4289" i="1"/>
  <c r="AV4289" i="1"/>
  <c r="AQ4289" i="1"/>
  <c r="AN4289" i="1"/>
  <c r="AK4289" i="1"/>
  <c r="AE4289" i="1"/>
  <c r="AB4289" i="1"/>
  <c r="Y4289" i="1"/>
  <c r="T4289" i="1"/>
  <c r="Q4289" i="1"/>
  <c r="N4289" i="1"/>
  <c r="BA4288" i="1"/>
  <c r="AV4288" i="1"/>
  <c r="AQ4288" i="1"/>
  <c r="AN4288" i="1"/>
  <c r="AK4288" i="1"/>
  <c r="AE4288" i="1"/>
  <c r="AB4288" i="1"/>
  <c r="Y4288" i="1"/>
  <c r="T4288" i="1"/>
  <c r="Q4288" i="1"/>
  <c r="N4288" i="1"/>
  <c r="BA4287" i="1"/>
  <c r="AV4287" i="1"/>
  <c r="AQ4287" i="1"/>
  <c r="AN4287" i="1"/>
  <c r="AK4287" i="1"/>
  <c r="AE4287" i="1"/>
  <c r="AB4287" i="1"/>
  <c r="Y4287" i="1"/>
  <c r="T4287" i="1"/>
  <c r="Q4287" i="1"/>
  <c r="N4287" i="1"/>
  <c r="BA4286" i="1"/>
  <c r="AV4286" i="1"/>
  <c r="AQ4286" i="1"/>
  <c r="AN4286" i="1"/>
  <c r="AK4286" i="1"/>
  <c r="AE4286" i="1"/>
  <c r="AB4286" i="1"/>
  <c r="Y4286" i="1"/>
  <c r="T4286" i="1"/>
  <c r="Q4286" i="1"/>
  <c r="N4286" i="1"/>
  <c r="BA4285" i="1"/>
  <c r="AV4285" i="1"/>
  <c r="AQ4285" i="1"/>
  <c r="AN4285" i="1"/>
  <c r="AK4285" i="1"/>
  <c r="AE4285" i="1"/>
  <c r="AB4285" i="1"/>
  <c r="Y4285" i="1"/>
  <c r="T4285" i="1"/>
  <c r="Q4285" i="1"/>
  <c r="N4285" i="1"/>
  <c r="BA4284" i="1"/>
  <c r="AV4284" i="1"/>
  <c r="AQ4284" i="1"/>
  <c r="AN4284" i="1"/>
  <c r="AK4284" i="1"/>
  <c r="AE4284" i="1"/>
  <c r="AB4284" i="1"/>
  <c r="Y4284" i="1"/>
  <c r="T4284" i="1"/>
  <c r="Q4284" i="1"/>
  <c r="N4284" i="1"/>
  <c r="BA4283" i="1"/>
  <c r="AV4283" i="1"/>
  <c r="AQ4283" i="1"/>
  <c r="AN4283" i="1"/>
  <c r="AK4283" i="1"/>
  <c r="AE4283" i="1"/>
  <c r="AB4283" i="1"/>
  <c r="Y4283" i="1"/>
  <c r="T4283" i="1"/>
  <c r="Q4283" i="1"/>
  <c r="N4283" i="1"/>
  <c r="BA4282" i="1"/>
  <c r="AV4282" i="1"/>
  <c r="AQ4282" i="1"/>
  <c r="AN4282" i="1"/>
  <c r="AK4282" i="1"/>
  <c r="AE4282" i="1"/>
  <c r="AB4282" i="1"/>
  <c r="Y4282" i="1"/>
  <c r="T4282" i="1"/>
  <c r="Q4282" i="1"/>
  <c r="N4282" i="1"/>
  <c r="BA4281" i="1"/>
  <c r="AV4281" i="1"/>
  <c r="AQ4281" i="1"/>
  <c r="AN4281" i="1"/>
  <c r="AK4281" i="1"/>
  <c r="AE4281" i="1"/>
  <c r="AB4281" i="1"/>
  <c r="Y4281" i="1"/>
  <c r="T4281" i="1"/>
  <c r="Q4281" i="1"/>
  <c r="N4281" i="1"/>
  <c r="BA4280" i="1"/>
  <c r="AV4280" i="1"/>
  <c r="AQ4280" i="1"/>
  <c r="AN4280" i="1"/>
  <c r="AK4280" i="1"/>
  <c r="AE4280" i="1"/>
  <c r="AB4280" i="1"/>
  <c r="Y4280" i="1"/>
  <c r="T4280" i="1"/>
  <c r="Q4280" i="1"/>
  <c r="N4280" i="1"/>
  <c r="BA4279" i="1"/>
  <c r="AV4279" i="1"/>
  <c r="AQ4279" i="1"/>
  <c r="AN4279" i="1"/>
  <c r="AK4279" i="1"/>
  <c r="AE4279" i="1"/>
  <c r="AB4279" i="1"/>
  <c r="Y4279" i="1"/>
  <c r="T4279" i="1"/>
  <c r="Q4279" i="1"/>
  <c r="N4279" i="1"/>
  <c r="BA4278" i="1"/>
  <c r="AV4278" i="1"/>
  <c r="AQ4278" i="1"/>
  <c r="AN4278" i="1"/>
  <c r="AK4278" i="1"/>
  <c r="AE4278" i="1"/>
  <c r="AB4278" i="1"/>
  <c r="Y4278" i="1"/>
  <c r="T4278" i="1"/>
  <c r="Q4278" i="1"/>
  <c r="N4278" i="1"/>
  <c r="BA4277" i="1"/>
  <c r="AV4277" i="1"/>
  <c r="AQ4277" i="1"/>
  <c r="AN4277" i="1"/>
  <c r="AK4277" i="1"/>
  <c r="AE4277" i="1"/>
  <c r="AB4277" i="1"/>
  <c r="Y4277" i="1"/>
  <c r="T4277" i="1"/>
  <c r="Q4277" i="1"/>
  <c r="N4277" i="1"/>
  <c r="BA4276" i="1"/>
  <c r="AV4276" i="1"/>
  <c r="AQ4276" i="1"/>
  <c r="AN4276" i="1"/>
  <c r="AK4276" i="1"/>
  <c r="AE4276" i="1"/>
  <c r="AB4276" i="1"/>
  <c r="Y4276" i="1"/>
  <c r="T4276" i="1"/>
  <c r="Q4276" i="1"/>
  <c r="N4276" i="1"/>
  <c r="BA4275" i="1"/>
  <c r="AV4275" i="1"/>
  <c r="AQ4275" i="1"/>
  <c r="AN4275" i="1"/>
  <c r="AK4275" i="1"/>
  <c r="AE4275" i="1"/>
  <c r="AB4275" i="1"/>
  <c r="Y4275" i="1"/>
  <c r="T4275" i="1"/>
  <c r="Q4275" i="1"/>
  <c r="N4275" i="1"/>
  <c r="BA4274" i="1"/>
  <c r="AV4274" i="1"/>
  <c r="AQ4274" i="1"/>
  <c r="AN4274" i="1"/>
  <c r="AK4274" i="1"/>
  <c r="AE4274" i="1"/>
  <c r="AB4274" i="1"/>
  <c r="Y4274" i="1"/>
  <c r="T4274" i="1"/>
  <c r="Q4274" i="1"/>
  <c r="N4274" i="1"/>
  <c r="BA4273" i="1"/>
  <c r="AV4273" i="1"/>
  <c r="AQ4273" i="1"/>
  <c r="AN4273" i="1"/>
  <c r="AK4273" i="1"/>
  <c r="AE4273" i="1"/>
  <c r="AB4273" i="1"/>
  <c r="Y4273" i="1"/>
  <c r="T4273" i="1"/>
  <c r="Q4273" i="1"/>
  <c r="N4273" i="1"/>
  <c r="BA4272" i="1"/>
  <c r="AV4272" i="1"/>
  <c r="AQ4272" i="1"/>
  <c r="AN4272" i="1"/>
  <c r="AK4272" i="1"/>
  <c r="AE4272" i="1"/>
  <c r="AB4272" i="1"/>
  <c r="Y4272" i="1"/>
  <c r="T4272" i="1"/>
  <c r="Q4272" i="1"/>
  <c r="N4272" i="1"/>
  <c r="BA4271" i="1"/>
  <c r="AV4271" i="1"/>
  <c r="AQ4271" i="1"/>
  <c r="AN4271" i="1"/>
  <c r="AK4271" i="1"/>
  <c r="AE4271" i="1"/>
  <c r="AB4271" i="1"/>
  <c r="Y4271" i="1"/>
  <c r="T4271" i="1"/>
  <c r="Q4271" i="1"/>
  <c r="N4271" i="1"/>
  <c r="BA4270" i="1"/>
  <c r="AV4270" i="1"/>
  <c r="AQ4270" i="1"/>
  <c r="AN4270" i="1"/>
  <c r="AK4270" i="1"/>
  <c r="AE4270" i="1"/>
  <c r="AB4270" i="1"/>
  <c r="Y4270" i="1"/>
  <c r="T4270" i="1"/>
  <c r="Q4270" i="1"/>
  <c r="N4270" i="1"/>
  <c r="BA4269" i="1"/>
  <c r="AV4269" i="1"/>
  <c r="AQ4269" i="1"/>
  <c r="AN4269" i="1"/>
  <c r="AK4269" i="1"/>
  <c r="AE4269" i="1"/>
  <c r="AB4269" i="1"/>
  <c r="Y4269" i="1"/>
  <c r="T4269" i="1"/>
  <c r="Q4269" i="1"/>
  <c r="N4269" i="1"/>
  <c r="BA4268" i="1"/>
  <c r="AV4268" i="1"/>
  <c r="AQ4268" i="1"/>
  <c r="AN4268" i="1"/>
  <c r="AK4268" i="1"/>
  <c r="AE4268" i="1"/>
  <c r="AB4268" i="1"/>
  <c r="Y4268" i="1"/>
  <c r="T4268" i="1"/>
  <c r="Q4268" i="1"/>
  <c r="N4268" i="1"/>
  <c r="BA4267" i="1"/>
  <c r="AV4267" i="1"/>
  <c r="AQ4267" i="1"/>
  <c r="AN4267" i="1"/>
  <c r="AK4267" i="1"/>
  <c r="AE4267" i="1"/>
  <c r="AB4267" i="1"/>
  <c r="Y4267" i="1"/>
  <c r="T4267" i="1"/>
  <c r="Q4267" i="1"/>
  <c r="N4267" i="1"/>
  <c r="BA4266" i="1"/>
  <c r="AV4266" i="1"/>
  <c r="AQ4266" i="1"/>
  <c r="AN4266" i="1"/>
  <c r="AK4266" i="1"/>
  <c r="AE4266" i="1"/>
  <c r="AB4266" i="1"/>
  <c r="Y4266" i="1"/>
  <c r="T4266" i="1"/>
  <c r="Q4266" i="1"/>
  <c r="N4266" i="1"/>
  <c r="BA4265" i="1"/>
  <c r="AV4265" i="1"/>
  <c r="AQ4265" i="1"/>
  <c r="AN4265" i="1"/>
  <c r="AK4265" i="1"/>
  <c r="AE4265" i="1"/>
  <c r="AB4265" i="1"/>
  <c r="Y4265" i="1"/>
  <c r="T4265" i="1"/>
  <c r="Q4265" i="1"/>
  <c r="N4265" i="1"/>
  <c r="BA4264" i="1"/>
  <c r="AV4264" i="1"/>
  <c r="AQ4264" i="1"/>
  <c r="AN4264" i="1"/>
  <c r="AK4264" i="1"/>
  <c r="AE4264" i="1"/>
  <c r="AB4264" i="1"/>
  <c r="Y4264" i="1"/>
  <c r="T4264" i="1"/>
  <c r="Q4264" i="1"/>
  <c r="N4264" i="1"/>
  <c r="BA4263" i="1"/>
  <c r="AV4263" i="1"/>
  <c r="AQ4263" i="1"/>
  <c r="AN4263" i="1"/>
  <c r="AK4263" i="1"/>
  <c r="AE4263" i="1"/>
  <c r="AB4263" i="1"/>
  <c r="Y4263" i="1"/>
  <c r="T4263" i="1"/>
  <c r="Q4263" i="1"/>
  <c r="N4263" i="1"/>
  <c r="BA4262" i="1"/>
  <c r="AV4262" i="1"/>
  <c r="AQ4262" i="1"/>
  <c r="AN4262" i="1"/>
  <c r="AK4262" i="1"/>
  <c r="AE4262" i="1"/>
  <c r="AB4262" i="1"/>
  <c r="Y4262" i="1"/>
  <c r="T4262" i="1"/>
  <c r="Q4262" i="1"/>
  <c r="N4262" i="1"/>
  <c r="BA4261" i="1"/>
  <c r="AV4261" i="1"/>
  <c r="AQ4261" i="1"/>
  <c r="AN4261" i="1"/>
  <c r="AK4261" i="1"/>
  <c r="AE4261" i="1"/>
  <c r="AB4261" i="1"/>
  <c r="Y4261" i="1"/>
  <c r="T4261" i="1"/>
  <c r="Q4261" i="1"/>
  <c r="N4261" i="1"/>
  <c r="BA4260" i="1"/>
  <c r="AV4260" i="1"/>
  <c r="AQ4260" i="1"/>
  <c r="AN4260" i="1"/>
  <c r="AK4260" i="1"/>
  <c r="AE4260" i="1"/>
  <c r="AB4260" i="1"/>
  <c r="Y4260" i="1"/>
  <c r="T4260" i="1"/>
  <c r="Q4260" i="1"/>
  <c r="N4260" i="1"/>
  <c r="BA4259" i="1"/>
  <c r="AV4259" i="1"/>
  <c r="AQ4259" i="1"/>
  <c r="AN4259" i="1"/>
  <c r="AK4259" i="1"/>
  <c r="AE4259" i="1"/>
  <c r="AB4259" i="1"/>
  <c r="Y4259" i="1"/>
  <c r="T4259" i="1"/>
  <c r="Q4259" i="1"/>
  <c r="N4259" i="1"/>
  <c r="BA4258" i="1"/>
  <c r="AV4258" i="1"/>
  <c r="AQ4258" i="1"/>
  <c r="AN4258" i="1"/>
  <c r="AK4258" i="1"/>
  <c r="AE4258" i="1"/>
  <c r="AB4258" i="1"/>
  <c r="Y4258" i="1"/>
  <c r="T4258" i="1"/>
  <c r="Q4258" i="1"/>
  <c r="N4258" i="1"/>
  <c r="BA4257" i="1"/>
  <c r="AV4257" i="1"/>
  <c r="AQ4257" i="1"/>
  <c r="AN4257" i="1"/>
  <c r="AK4257" i="1"/>
  <c r="AE4257" i="1"/>
  <c r="AB4257" i="1"/>
  <c r="Y4257" i="1"/>
  <c r="T4257" i="1"/>
  <c r="Q4257" i="1"/>
  <c r="N4257" i="1"/>
  <c r="BA4256" i="1"/>
  <c r="AV4256" i="1"/>
  <c r="AQ4256" i="1"/>
  <c r="AN4256" i="1"/>
  <c r="AK4256" i="1"/>
  <c r="AE4256" i="1"/>
  <c r="AB4256" i="1"/>
  <c r="Y4256" i="1"/>
  <c r="T4256" i="1"/>
  <c r="Q4256" i="1"/>
  <c r="N4256" i="1"/>
  <c r="BA4255" i="1"/>
  <c r="AV4255" i="1"/>
  <c r="AQ4255" i="1"/>
  <c r="AN4255" i="1"/>
  <c r="AK4255" i="1"/>
  <c r="AE4255" i="1"/>
  <c r="AB4255" i="1"/>
  <c r="Y4255" i="1"/>
  <c r="T4255" i="1"/>
  <c r="Q4255" i="1"/>
  <c r="N4255" i="1"/>
  <c r="BA4254" i="1"/>
  <c r="AV4254" i="1"/>
  <c r="AQ4254" i="1"/>
  <c r="AN4254" i="1"/>
  <c r="AK4254" i="1"/>
  <c r="AE4254" i="1"/>
  <c r="AB4254" i="1"/>
  <c r="Y4254" i="1"/>
  <c r="T4254" i="1"/>
  <c r="Q4254" i="1"/>
  <c r="N4254" i="1"/>
  <c r="BA4253" i="1"/>
  <c r="AV4253" i="1"/>
  <c r="AQ4253" i="1"/>
  <c r="AN4253" i="1"/>
  <c r="AK4253" i="1"/>
  <c r="AE4253" i="1"/>
  <c r="AB4253" i="1"/>
  <c r="Y4253" i="1"/>
  <c r="T4253" i="1"/>
  <c r="Q4253" i="1"/>
  <c r="N4253" i="1"/>
  <c r="BA4252" i="1"/>
  <c r="AV4252" i="1"/>
  <c r="AQ4252" i="1"/>
  <c r="AN4252" i="1"/>
  <c r="AK4252" i="1"/>
  <c r="AE4252" i="1"/>
  <c r="AB4252" i="1"/>
  <c r="Y4252" i="1"/>
  <c r="T4252" i="1"/>
  <c r="Q4252" i="1"/>
  <c r="N4252" i="1"/>
  <c r="BA4251" i="1"/>
  <c r="AV4251" i="1"/>
  <c r="AQ4251" i="1"/>
  <c r="AN4251" i="1"/>
  <c r="AK4251" i="1"/>
  <c r="AE4251" i="1"/>
  <c r="AB4251" i="1"/>
  <c r="Y4251" i="1"/>
  <c r="T4251" i="1"/>
  <c r="Q4251" i="1"/>
  <c r="N4251" i="1"/>
  <c r="BA4250" i="1"/>
  <c r="AV4250" i="1"/>
  <c r="AQ4250" i="1"/>
  <c r="AN4250" i="1"/>
  <c r="AK4250" i="1"/>
  <c r="AE4250" i="1"/>
  <c r="AB4250" i="1"/>
  <c r="Y4250" i="1"/>
  <c r="T4250" i="1"/>
  <c r="Q4250" i="1"/>
  <c r="N4250" i="1"/>
  <c r="BA4249" i="1"/>
  <c r="AV4249" i="1"/>
  <c r="AQ4249" i="1"/>
  <c r="AN4249" i="1"/>
  <c r="AK4249" i="1"/>
  <c r="AE4249" i="1"/>
  <c r="AB4249" i="1"/>
  <c r="Y4249" i="1"/>
  <c r="T4249" i="1"/>
  <c r="Q4249" i="1"/>
  <c r="N4249" i="1"/>
  <c r="BA4248" i="1"/>
  <c r="AV4248" i="1"/>
  <c r="AQ4248" i="1"/>
  <c r="AN4248" i="1"/>
  <c r="AK4248" i="1"/>
  <c r="AE4248" i="1"/>
  <c r="AB4248" i="1"/>
  <c r="Y4248" i="1"/>
  <c r="T4248" i="1"/>
  <c r="Q4248" i="1"/>
  <c r="N4248" i="1"/>
  <c r="BA4247" i="1"/>
  <c r="AV4247" i="1"/>
  <c r="AQ4247" i="1"/>
  <c r="AN4247" i="1"/>
  <c r="AK4247" i="1"/>
  <c r="AE4247" i="1"/>
  <c r="AB4247" i="1"/>
  <c r="Y4247" i="1"/>
  <c r="T4247" i="1"/>
  <c r="Q4247" i="1"/>
  <c r="N4247" i="1"/>
  <c r="BA4246" i="1"/>
  <c r="AV4246" i="1"/>
  <c r="AQ4246" i="1"/>
  <c r="AN4246" i="1"/>
  <c r="AK4246" i="1"/>
  <c r="AE4246" i="1"/>
  <c r="AB4246" i="1"/>
  <c r="Y4246" i="1"/>
  <c r="T4246" i="1"/>
  <c r="Q4246" i="1"/>
  <c r="N4246" i="1"/>
  <c r="BA4245" i="1"/>
  <c r="AV4245" i="1"/>
  <c r="AQ4245" i="1"/>
  <c r="AN4245" i="1"/>
  <c r="AK4245" i="1"/>
  <c r="AE4245" i="1"/>
  <c r="AB4245" i="1"/>
  <c r="Y4245" i="1"/>
  <c r="T4245" i="1"/>
  <c r="Q4245" i="1"/>
  <c r="N4245" i="1"/>
  <c r="BA4244" i="1"/>
  <c r="AV4244" i="1"/>
  <c r="AQ4244" i="1"/>
  <c r="AN4244" i="1"/>
  <c r="AK4244" i="1"/>
  <c r="AE4244" i="1"/>
  <c r="AB4244" i="1"/>
  <c r="Y4244" i="1"/>
  <c r="T4244" i="1"/>
  <c r="Q4244" i="1"/>
  <c r="N4244" i="1"/>
  <c r="BA4243" i="1"/>
  <c r="AV4243" i="1"/>
  <c r="AQ4243" i="1"/>
  <c r="AN4243" i="1"/>
  <c r="AK4243" i="1"/>
  <c r="AE4243" i="1"/>
  <c r="AB4243" i="1"/>
  <c r="Y4243" i="1"/>
  <c r="T4243" i="1"/>
  <c r="Q4243" i="1"/>
  <c r="N4243" i="1"/>
  <c r="BA4242" i="1"/>
  <c r="AV4242" i="1"/>
  <c r="AQ4242" i="1"/>
  <c r="AN4242" i="1"/>
  <c r="AK4242" i="1"/>
  <c r="AE4242" i="1"/>
  <c r="AB4242" i="1"/>
  <c r="Y4242" i="1"/>
  <c r="T4242" i="1"/>
  <c r="Q4242" i="1"/>
  <c r="N4242" i="1"/>
  <c r="BA4241" i="1"/>
  <c r="AV4241" i="1"/>
  <c r="AQ4241" i="1"/>
  <c r="AN4241" i="1"/>
  <c r="AK4241" i="1"/>
  <c r="AE4241" i="1"/>
  <c r="AB4241" i="1"/>
  <c r="Y4241" i="1"/>
  <c r="T4241" i="1"/>
  <c r="Q4241" i="1"/>
  <c r="N4241" i="1"/>
  <c r="BA4240" i="1"/>
  <c r="AV4240" i="1"/>
  <c r="AQ4240" i="1"/>
  <c r="AN4240" i="1"/>
  <c r="AK4240" i="1"/>
  <c r="AE4240" i="1"/>
  <c r="AB4240" i="1"/>
  <c r="Y4240" i="1"/>
  <c r="T4240" i="1"/>
  <c r="Q4240" i="1"/>
  <c r="N4240" i="1"/>
  <c r="BA4239" i="1"/>
  <c r="AV4239" i="1"/>
  <c r="AQ4239" i="1"/>
  <c r="AN4239" i="1"/>
  <c r="AK4239" i="1"/>
  <c r="AE4239" i="1"/>
  <c r="AB4239" i="1"/>
  <c r="Y4239" i="1"/>
  <c r="T4239" i="1"/>
  <c r="Q4239" i="1"/>
  <c r="N4239" i="1"/>
  <c r="BA4238" i="1"/>
  <c r="AV4238" i="1"/>
  <c r="AQ4238" i="1"/>
  <c r="AN4238" i="1"/>
  <c r="AK4238" i="1"/>
  <c r="AE4238" i="1"/>
  <c r="AB4238" i="1"/>
  <c r="Y4238" i="1"/>
  <c r="T4238" i="1"/>
  <c r="Q4238" i="1"/>
  <c r="N4238" i="1"/>
  <c r="BA4237" i="1"/>
  <c r="AV4237" i="1"/>
  <c r="AQ4237" i="1"/>
  <c r="AN4237" i="1"/>
  <c r="AK4237" i="1"/>
  <c r="AE4237" i="1"/>
  <c r="AB4237" i="1"/>
  <c r="Y4237" i="1"/>
  <c r="T4237" i="1"/>
  <c r="Q4237" i="1"/>
  <c r="N4237" i="1"/>
  <c r="BA4236" i="1"/>
  <c r="AV4236" i="1"/>
  <c r="AQ4236" i="1"/>
  <c r="AN4236" i="1"/>
  <c r="AK4236" i="1"/>
  <c r="AE4236" i="1"/>
  <c r="AB4236" i="1"/>
  <c r="Y4236" i="1"/>
  <c r="T4236" i="1"/>
  <c r="Q4236" i="1"/>
  <c r="N4236" i="1"/>
  <c r="BA4235" i="1"/>
  <c r="AV4235" i="1"/>
  <c r="AQ4235" i="1"/>
  <c r="AN4235" i="1"/>
  <c r="AK4235" i="1"/>
  <c r="AE4235" i="1"/>
  <c r="AB4235" i="1"/>
  <c r="Y4235" i="1"/>
  <c r="T4235" i="1"/>
  <c r="Q4235" i="1"/>
  <c r="N4235" i="1"/>
  <c r="BA4234" i="1"/>
  <c r="AV4234" i="1"/>
  <c r="AQ4234" i="1"/>
  <c r="AN4234" i="1"/>
  <c r="AK4234" i="1"/>
  <c r="AE4234" i="1"/>
  <c r="AB4234" i="1"/>
  <c r="Y4234" i="1"/>
  <c r="T4234" i="1"/>
  <c r="Q4234" i="1"/>
  <c r="N4234" i="1"/>
  <c r="BA4233" i="1"/>
  <c r="AV4233" i="1"/>
  <c r="AQ4233" i="1"/>
  <c r="AN4233" i="1"/>
  <c r="AK4233" i="1"/>
  <c r="AE4233" i="1"/>
  <c r="AB4233" i="1"/>
  <c r="Y4233" i="1"/>
  <c r="T4233" i="1"/>
  <c r="Q4233" i="1"/>
  <c r="N4233" i="1"/>
  <c r="BA4232" i="1"/>
  <c r="AV4232" i="1"/>
  <c r="AQ4232" i="1"/>
  <c r="AN4232" i="1"/>
  <c r="AK4232" i="1"/>
  <c r="AE4232" i="1"/>
  <c r="AB4232" i="1"/>
  <c r="Y4232" i="1"/>
  <c r="T4232" i="1"/>
  <c r="Q4232" i="1"/>
  <c r="N4232" i="1"/>
  <c r="BA4231" i="1"/>
  <c r="AV4231" i="1"/>
  <c r="AQ4231" i="1"/>
  <c r="AN4231" i="1"/>
  <c r="AK4231" i="1"/>
  <c r="AE4231" i="1"/>
  <c r="AB4231" i="1"/>
  <c r="Y4231" i="1"/>
  <c r="T4231" i="1"/>
  <c r="Q4231" i="1"/>
  <c r="N4231" i="1"/>
  <c r="BA4230" i="1"/>
  <c r="AV4230" i="1"/>
  <c r="AQ4230" i="1"/>
  <c r="AN4230" i="1"/>
  <c r="AK4230" i="1"/>
  <c r="AE4230" i="1"/>
  <c r="AB4230" i="1"/>
  <c r="Y4230" i="1"/>
  <c r="T4230" i="1"/>
  <c r="Q4230" i="1"/>
  <c r="N4230" i="1"/>
  <c r="BA4229" i="1"/>
  <c r="AV4229" i="1"/>
  <c r="AQ4229" i="1"/>
  <c r="AN4229" i="1"/>
  <c r="AK4229" i="1"/>
  <c r="AE4229" i="1"/>
  <c r="AB4229" i="1"/>
  <c r="Y4229" i="1"/>
  <c r="T4229" i="1"/>
  <c r="Q4229" i="1"/>
  <c r="N4229" i="1"/>
  <c r="BA4228" i="1"/>
  <c r="AV4228" i="1"/>
  <c r="AQ4228" i="1"/>
  <c r="AN4228" i="1"/>
  <c r="AK4228" i="1"/>
  <c r="AE4228" i="1"/>
  <c r="AB4228" i="1"/>
  <c r="Y4228" i="1"/>
  <c r="T4228" i="1"/>
  <c r="Q4228" i="1"/>
  <c r="N4228" i="1"/>
  <c r="BA4227" i="1"/>
  <c r="AV4227" i="1"/>
  <c r="AQ4227" i="1"/>
  <c r="AN4227" i="1"/>
  <c r="AK4227" i="1"/>
  <c r="AE4227" i="1"/>
  <c r="AB4227" i="1"/>
  <c r="Y4227" i="1"/>
  <c r="T4227" i="1"/>
  <c r="Q4227" i="1"/>
  <c r="N4227" i="1"/>
  <c r="BA4226" i="1"/>
  <c r="AV4226" i="1"/>
  <c r="AQ4226" i="1"/>
  <c r="AN4226" i="1"/>
  <c r="AK4226" i="1"/>
  <c r="AE4226" i="1"/>
  <c r="AB4226" i="1"/>
  <c r="Y4226" i="1"/>
  <c r="T4226" i="1"/>
  <c r="Q4226" i="1"/>
  <c r="N4226" i="1"/>
  <c r="BA4225" i="1"/>
  <c r="AV4225" i="1"/>
  <c r="AQ4225" i="1"/>
  <c r="AN4225" i="1"/>
  <c r="AK4225" i="1"/>
  <c r="AE4225" i="1"/>
  <c r="AB4225" i="1"/>
  <c r="Y4225" i="1"/>
  <c r="T4225" i="1"/>
  <c r="Q4225" i="1"/>
  <c r="N4225" i="1"/>
  <c r="BA4224" i="1"/>
  <c r="AV4224" i="1"/>
  <c r="AQ4224" i="1"/>
  <c r="AN4224" i="1"/>
  <c r="AK4224" i="1"/>
  <c r="AE4224" i="1"/>
  <c r="AB4224" i="1"/>
  <c r="Y4224" i="1"/>
  <c r="T4224" i="1"/>
  <c r="Q4224" i="1"/>
  <c r="N4224" i="1"/>
  <c r="BA4223" i="1"/>
  <c r="AV4223" i="1"/>
  <c r="AQ4223" i="1"/>
  <c r="AN4223" i="1"/>
  <c r="AK4223" i="1"/>
  <c r="AE4223" i="1"/>
  <c r="AB4223" i="1"/>
  <c r="Y4223" i="1"/>
  <c r="T4223" i="1"/>
  <c r="Q4223" i="1"/>
  <c r="N4223" i="1"/>
  <c r="BA4222" i="1"/>
  <c r="AV4222" i="1"/>
  <c r="AQ4222" i="1"/>
  <c r="AN4222" i="1"/>
  <c r="AK4222" i="1"/>
  <c r="AE4222" i="1"/>
  <c r="AB4222" i="1"/>
  <c r="Y4222" i="1"/>
  <c r="T4222" i="1"/>
  <c r="Q4222" i="1"/>
  <c r="N4222" i="1"/>
  <c r="BA4221" i="1"/>
  <c r="AV4221" i="1"/>
  <c r="AQ4221" i="1"/>
  <c r="AN4221" i="1"/>
  <c r="AK4221" i="1"/>
  <c r="AE4221" i="1"/>
  <c r="AB4221" i="1"/>
  <c r="Y4221" i="1"/>
  <c r="T4221" i="1"/>
  <c r="Q4221" i="1"/>
  <c r="N4221" i="1"/>
  <c r="BA4220" i="1"/>
  <c r="AV4220" i="1"/>
  <c r="AQ4220" i="1"/>
  <c r="AN4220" i="1"/>
  <c r="AK4220" i="1"/>
  <c r="AE4220" i="1"/>
  <c r="AB4220" i="1"/>
  <c r="Y4220" i="1"/>
  <c r="T4220" i="1"/>
  <c r="Q4220" i="1"/>
  <c r="N4220" i="1"/>
  <c r="BA4219" i="1"/>
  <c r="AV4219" i="1"/>
  <c r="AQ4219" i="1"/>
  <c r="AN4219" i="1"/>
  <c r="AK4219" i="1"/>
  <c r="AE4219" i="1"/>
  <c r="AB4219" i="1"/>
  <c r="Y4219" i="1"/>
  <c r="T4219" i="1"/>
  <c r="Q4219" i="1"/>
  <c r="N4219" i="1"/>
  <c r="BA4218" i="1"/>
  <c r="AV4218" i="1"/>
  <c r="AQ4218" i="1"/>
  <c r="AN4218" i="1"/>
  <c r="AK4218" i="1"/>
  <c r="AE4218" i="1"/>
  <c r="AB4218" i="1"/>
  <c r="Y4218" i="1"/>
  <c r="T4218" i="1"/>
  <c r="Q4218" i="1"/>
  <c r="N4218" i="1"/>
  <c r="BA4217" i="1"/>
  <c r="AV4217" i="1"/>
  <c r="AQ4217" i="1"/>
  <c r="AN4217" i="1"/>
  <c r="AK4217" i="1"/>
  <c r="AE4217" i="1"/>
  <c r="AB4217" i="1"/>
  <c r="Y4217" i="1"/>
  <c r="T4217" i="1"/>
  <c r="Q4217" i="1"/>
  <c r="N4217" i="1"/>
  <c r="BA4216" i="1"/>
  <c r="AV4216" i="1"/>
  <c r="AQ4216" i="1"/>
  <c r="AN4216" i="1"/>
  <c r="AK4216" i="1"/>
  <c r="AE4216" i="1"/>
  <c r="AB4216" i="1"/>
  <c r="Y4216" i="1"/>
  <c r="T4216" i="1"/>
  <c r="Q4216" i="1"/>
  <c r="N4216" i="1"/>
  <c r="BA4215" i="1"/>
  <c r="AV4215" i="1"/>
  <c r="AQ4215" i="1"/>
  <c r="AN4215" i="1"/>
  <c r="AK4215" i="1"/>
  <c r="AE4215" i="1"/>
  <c r="AB4215" i="1"/>
  <c r="Y4215" i="1"/>
  <c r="T4215" i="1"/>
  <c r="Q4215" i="1"/>
  <c r="N4215" i="1"/>
  <c r="BA4214" i="1"/>
  <c r="AV4214" i="1"/>
  <c r="AQ4214" i="1"/>
  <c r="AN4214" i="1"/>
  <c r="AK4214" i="1"/>
  <c r="AE4214" i="1"/>
  <c r="AB4214" i="1"/>
  <c r="Y4214" i="1"/>
  <c r="T4214" i="1"/>
  <c r="Q4214" i="1"/>
  <c r="N4214" i="1"/>
  <c r="BA4213" i="1"/>
  <c r="AV4213" i="1"/>
  <c r="AQ4213" i="1"/>
  <c r="AN4213" i="1"/>
  <c r="AK4213" i="1"/>
  <c r="AE4213" i="1"/>
  <c r="AB4213" i="1"/>
  <c r="Y4213" i="1"/>
  <c r="T4213" i="1"/>
  <c r="Q4213" i="1"/>
  <c r="N4213" i="1"/>
  <c r="BA4212" i="1"/>
  <c r="AV4212" i="1"/>
  <c r="AQ4212" i="1"/>
  <c r="AN4212" i="1"/>
  <c r="AK4212" i="1"/>
  <c r="AE4212" i="1"/>
  <c r="AB4212" i="1"/>
  <c r="Y4212" i="1"/>
  <c r="T4212" i="1"/>
  <c r="Q4212" i="1"/>
  <c r="N4212" i="1"/>
  <c r="BA4211" i="1"/>
  <c r="AV4211" i="1"/>
  <c r="AQ4211" i="1"/>
  <c r="AN4211" i="1"/>
  <c r="AK4211" i="1"/>
  <c r="AE4211" i="1"/>
  <c r="AB4211" i="1"/>
  <c r="Y4211" i="1"/>
  <c r="T4211" i="1"/>
  <c r="Q4211" i="1"/>
  <c r="N4211" i="1"/>
  <c r="BA4210" i="1"/>
  <c r="AV4210" i="1"/>
  <c r="AQ4210" i="1"/>
  <c r="AN4210" i="1"/>
  <c r="AK4210" i="1"/>
  <c r="AE4210" i="1"/>
  <c r="AB4210" i="1"/>
  <c r="Y4210" i="1"/>
  <c r="T4210" i="1"/>
  <c r="Q4210" i="1"/>
  <c r="N4210" i="1"/>
  <c r="BA4209" i="1"/>
  <c r="AV4209" i="1"/>
  <c r="AQ4209" i="1"/>
  <c r="AN4209" i="1"/>
  <c r="AK4209" i="1"/>
  <c r="AE4209" i="1"/>
  <c r="AB4209" i="1"/>
  <c r="Y4209" i="1"/>
  <c r="T4209" i="1"/>
  <c r="Q4209" i="1"/>
  <c r="N4209" i="1"/>
  <c r="BA4208" i="1"/>
  <c r="AV4208" i="1"/>
  <c r="AQ4208" i="1"/>
  <c r="AN4208" i="1"/>
  <c r="AK4208" i="1"/>
  <c r="AE4208" i="1"/>
  <c r="AB4208" i="1"/>
  <c r="Y4208" i="1"/>
  <c r="T4208" i="1"/>
  <c r="Q4208" i="1"/>
  <c r="N4208" i="1"/>
  <c r="BA4207" i="1"/>
  <c r="AV4207" i="1"/>
  <c r="AQ4207" i="1"/>
  <c r="AN4207" i="1"/>
  <c r="AK4207" i="1"/>
  <c r="AE4207" i="1"/>
  <c r="AB4207" i="1"/>
  <c r="Y4207" i="1"/>
  <c r="T4207" i="1"/>
  <c r="Q4207" i="1"/>
  <c r="N4207" i="1"/>
  <c r="BA4206" i="1"/>
  <c r="AV4206" i="1"/>
  <c r="AQ4206" i="1"/>
  <c r="AN4206" i="1"/>
  <c r="AK4206" i="1"/>
  <c r="AE4206" i="1"/>
  <c r="AB4206" i="1"/>
  <c r="Y4206" i="1"/>
  <c r="T4206" i="1"/>
  <c r="Q4206" i="1"/>
  <c r="N4206" i="1"/>
  <c r="BA4205" i="1"/>
  <c r="AV4205" i="1"/>
  <c r="AQ4205" i="1"/>
  <c r="AN4205" i="1"/>
  <c r="AK4205" i="1"/>
  <c r="AE4205" i="1"/>
  <c r="AB4205" i="1"/>
  <c r="Y4205" i="1"/>
  <c r="T4205" i="1"/>
  <c r="Q4205" i="1"/>
  <c r="N4205" i="1"/>
  <c r="BA4204" i="1"/>
  <c r="AV4204" i="1"/>
  <c r="AQ4204" i="1"/>
  <c r="AN4204" i="1"/>
  <c r="AK4204" i="1"/>
  <c r="AE4204" i="1"/>
  <c r="AB4204" i="1"/>
  <c r="Y4204" i="1"/>
  <c r="T4204" i="1"/>
  <c r="Q4204" i="1"/>
  <c r="N4204" i="1"/>
  <c r="BA4203" i="1"/>
  <c r="AV4203" i="1"/>
  <c r="AQ4203" i="1"/>
  <c r="AN4203" i="1"/>
  <c r="AK4203" i="1"/>
  <c r="AE4203" i="1"/>
  <c r="AB4203" i="1"/>
  <c r="Y4203" i="1"/>
  <c r="T4203" i="1"/>
  <c r="Q4203" i="1"/>
  <c r="N4203" i="1"/>
  <c r="BA4202" i="1"/>
  <c r="AV4202" i="1"/>
  <c r="AQ4202" i="1"/>
  <c r="AN4202" i="1"/>
  <c r="AK4202" i="1"/>
  <c r="AE4202" i="1"/>
  <c r="AB4202" i="1"/>
  <c r="Y4202" i="1"/>
  <c r="T4202" i="1"/>
  <c r="Q4202" i="1"/>
  <c r="N4202" i="1"/>
  <c r="BA4201" i="1"/>
  <c r="AV4201" i="1"/>
  <c r="AQ4201" i="1"/>
  <c r="AN4201" i="1"/>
  <c r="AK4201" i="1"/>
  <c r="AE4201" i="1"/>
  <c r="AB4201" i="1"/>
  <c r="Y4201" i="1"/>
  <c r="T4201" i="1"/>
  <c r="Q4201" i="1"/>
  <c r="N4201" i="1"/>
  <c r="BA4200" i="1"/>
  <c r="AV4200" i="1"/>
  <c r="AQ4200" i="1"/>
  <c r="AN4200" i="1"/>
  <c r="AK4200" i="1"/>
  <c r="AE4200" i="1"/>
  <c r="AB4200" i="1"/>
  <c r="Y4200" i="1"/>
  <c r="T4200" i="1"/>
  <c r="Q4200" i="1"/>
  <c r="N4200" i="1"/>
  <c r="BA4199" i="1"/>
  <c r="AV4199" i="1"/>
  <c r="AQ4199" i="1"/>
  <c r="AN4199" i="1"/>
  <c r="AK4199" i="1"/>
  <c r="AE4199" i="1"/>
  <c r="AB4199" i="1"/>
  <c r="Y4199" i="1"/>
  <c r="T4199" i="1"/>
  <c r="Q4199" i="1"/>
  <c r="N4199" i="1"/>
  <c r="BA4198" i="1"/>
  <c r="AV4198" i="1"/>
  <c r="AQ4198" i="1"/>
  <c r="AN4198" i="1"/>
  <c r="AK4198" i="1"/>
  <c r="AE4198" i="1"/>
  <c r="AB4198" i="1"/>
  <c r="Y4198" i="1"/>
  <c r="T4198" i="1"/>
  <c r="Q4198" i="1"/>
  <c r="N4198" i="1"/>
  <c r="BA4197" i="1"/>
  <c r="AV4197" i="1"/>
  <c r="AQ4197" i="1"/>
  <c r="AN4197" i="1"/>
  <c r="AK4197" i="1"/>
  <c r="AE4197" i="1"/>
  <c r="AB4197" i="1"/>
  <c r="Y4197" i="1"/>
  <c r="T4197" i="1"/>
  <c r="Q4197" i="1"/>
  <c r="N4197" i="1"/>
  <c r="BA4196" i="1"/>
  <c r="AV4196" i="1"/>
  <c r="AQ4196" i="1"/>
  <c r="AN4196" i="1"/>
  <c r="AK4196" i="1"/>
  <c r="AE4196" i="1"/>
  <c r="AB4196" i="1"/>
  <c r="Y4196" i="1"/>
  <c r="T4196" i="1"/>
  <c r="Q4196" i="1"/>
  <c r="N4196" i="1"/>
  <c r="BA4195" i="1"/>
  <c r="AV4195" i="1"/>
  <c r="AQ4195" i="1"/>
  <c r="AN4195" i="1"/>
  <c r="AK4195" i="1"/>
  <c r="AE4195" i="1"/>
  <c r="AB4195" i="1"/>
  <c r="Y4195" i="1"/>
  <c r="T4195" i="1"/>
  <c r="Q4195" i="1"/>
  <c r="N4195" i="1"/>
  <c r="BA4194" i="1"/>
  <c r="AV4194" i="1"/>
  <c r="AQ4194" i="1"/>
  <c r="AN4194" i="1"/>
  <c r="AK4194" i="1"/>
  <c r="AE4194" i="1"/>
  <c r="AB4194" i="1"/>
  <c r="Y4194" i="1"/>
  <c r="T4194" i="1"/>
  <c r="Q4194" i="1"/>
  <c r="N4194" i="1"/>
  <c r="BA4193" i="1"/>
  <c r="AV4193" i="1"/>
  <c r="AQ4193" i="1"/>
  <c r="AN4193" i="1"/>
  <c r="AK4193" i="1"/>
  <c r="AE4193" i="1"/>
  <c r="AB4193" i="1"/>
  <c r="Y4193" i="1"/>
  <c r="T4193" i="1"/>
  <c r="Q4193" i="1"/>
  <c r="N4193" i="1"/>
  <c r="BA4192" i="1"/>
  <c r="AV4192" i="1"/>
  <c r="AQ4192" i="1"/>
  <c r="AN4192" i="1"/>
  <c r="AK4192" i="1"/>
  <c r="AE4192" i="1"/>
  <c r="AB4192" i="1"/>
  <c r="Y4192" i="1"/>
  <c r="T4192" i="1"/>
  <c r="Q4192" i="1"/>
  <c r="N4192" i="1"/>
  <c r="BA4191" i="1"/>
  <c r="AV4191" i="1"/>
  <c r="AQ4191" i="1"/>
  <c r="AN4191" i="1"/>
  <c r="AK4191" i="1"/>
  <c r="AE4191" i="1"/>
  <c r="AB4191" i="1"/>
  <c r="Y4191" i="1"/>
  <c r="T4191" i="1"/>
  <c r="Q4191" i="1"/>
  <c r="N4191" i="1"/>
  <c r="BA4190" i="1"/>
  <c r="AV4190" i="1"/>
  <c r="AQ4190" i="1"/>
  <c r="AN4190" i="1"/>
  <c r="AK4190" i="1"/>
  <c r="AE4190" i="1"/>
  <c r="AB4190" i="1"/>
  <c r="Y4190" i="1"/>
  <c r="T4190" i="1"/>
  <c r="Q4190" i="1"/>
  <c r="N4190" i="1"/>
  <c r="BA4189" i="1"/>
  <c r="AV4189" i="1"/>
  <c r="AQ4189" i="1"/>
  <c r="AN4189" i="1"/>
  <c r="AK4189" i="1"/>
  <c r="AE4189" i="1"/>
  <c r="AB4189" i="1"/>
  <c r="Y4189" i="1"/>
  <c r="T4189" i="1"/>
  <c r="Q4189" i="1"/>
  <c r="N4189" i="1"/>
  <c r="BA4188" i="1"/>
  <c r="AV4188" i="1"/>
  <c r="AQ4188" i="1"/>
  <c r="AN4188" i="1"/>
  <c r="AK4188" i="1"/>
  <c r="AE4188" i="1"/>
  <c r="AB4188" i="1"/>
  <c r="Y4188" i="1"/>
  <c r="T4188" i="1"/>
  <c r="Q4188" i="1"/>
  <c r="N4188" i="1"/>
  <c r="BA4187" i="1"/>
  <c r="AV4187" i="1"/>
  <c r="AQ4187" i="1"/>
  <c r="AN4187" i="1"/>
  <c r="AK4187" i="1"/>
  <c r="AE4187" i="1"/>
  <c r="AB4187" i="1"/>
  <c r="Y4187" i="1"/>
  <c r="T4187" i="1"/>
  <c r="Q4187" i="1"/>
  <c r="N4187" i="1"/>
  <c r="BA4186" i="1"/>
  <c r="AV4186" i="1"/>
  <c r="AQ4186" i="1"/>
  <c r="AN4186" i="1"/>
  <c r="AK4186" i="1"/>
  <c r="AE4186" i="1"/>
  <c r="AB4186" i="1"/>
  <c r="Y4186" i="1"/>
  <c r="T4186" i="1"/>
  <c r="Q4186" i="1"/>
  <c r="N4186" i="1"/>
  <c r="BA4185" i="1"/>
  <c r="AV4185" i="1"/>
  <c r="AQ4185" i="1"/>
  <c r="AN4185" i="1"/>
  <c r="AK4185" i="1"/>
  <c r="AE4185" i="1"/>
  <c r="AB4185" i="1"/>
  <c r="Y4185" i="1"/>
  <c r="T4185" i="1"/>
  <c r="Q4185" i="1"/>
  <c r="N4185" i="1"/>
  <c r="BA4184" i="1"/>
  <c r="AV4184" i="1"/>
  <c r="AQ4184" i="1"/>
  <c r="AN4184" i="1"/>
  <c r="AK4184" i="1"/>
  <c r="AE4184" i="1"/>
  <c r="AB4184" i="1"/>
  <c r="Y4184" i="1"/>
  <c r="T4184" i="1"/>
  <c r="Q4184" i="1"/>
  <c r="N4184" i="1"/>
  <c r="BA4183" i="1"/>
  <c r="AV4183" i="1"/>
  <c r="AQ4183" i="1"/>
  <c r="AN4183" i="1"/>
  <c r="AK4183" i="1"/>
  <c r="AE4183" i="1"/>
  <c r="AB4183" i="1"/>
  <c r="Y4183" i="1"/>
  <c r="T4183" i="1"/>
  <c r="Q4183" i="1"/>
  <c r="N4183" i="1"/>
  <c r="BA4182" i="1"/>
  <c r="AV4182" i="1"/>
  <c r="AQ4182" i="1"/>
  <c r="AN4182" i="1"/>
  <c r="AK4182" i="1"/>
  <c r="AE4182" i="1"/>
  <c r="AB4182" i="1"/>
  <c r="Y4182" i="1"/>
  <c r="T4182" i="1"/>
  <c r="Q4182" i="1"/>
  <c r="N4182" i="1"/>
  <c r="BA4181" i="1"/>
  <c r="AV4181" i="1"/>
  <c r="AQ4181" i="1"/>
  <c r="AN4181" i="1"/>
  <c r="AK4181" i="1"/>
  <c r="AE4181" i="1"/>
  <c r="AB4181" i="1"/>
  <c r="Y4181" i="1"/>
  <c r="T4181" i="1"/>
  <c r="Q4181" i="1"/>
  <c r="N4181" i="1"/>
  <c r="BA4180" i="1"/>
  <c r="AV4180" i="1"/>
  <c r="AQ4180" i="1"/>
  <c r="AN4180" i="1"/>
  <c r="AK4180" i="1"/>
  <c r="AE4180" i="1"/>
  <c r="AB4180" i="1"/>
  <c r="Y4180" i="1"/>
  <c r="T4180" i="1"/>
  <c r="Q4180" i="1"/>
  <c r="N4180" i="1"/>
  <c r="BA4179" i="1"/>
  <c r="AV4179" i="1"/>
  <c r="AQ4179" i="1"/>
  <c r="AN4179" i="1"/>
  <c r="AK4179" i="1"/>
  <c r="AE4179" i="1"/>
  <c r="AB4179" i="1"/>
  <c r="Y4179" i="1"/>
  <c r="T4179" i="1"/>
  <c r="Q4179" i="1"/>
  <c r="N4179" i="1"/>
  <c r="BA4178" i="1"/>
  <c r="AV4178" i="1"/>
  <c r="AQ4178" i="1"/>
  <c r="AN4178" i="1"/>
  <c r="AK4178" i="1"/>
  <c r="AE4178" i="1"/>
  <c r="AB4178" i="1"/>
  <c r="Y4178" i="1"/>
  <c r="T4178" i="1"/>
  <c r="Q4178" i="1"/>
  <c r="N4178" i="1"/>
  <c r="BA4177" i="1"/>
  <c r="AV4177" i="1"/>
  <c r="AQ4177" i="1"/>
  <c r="AN4177" i="1"/>
  <c r="AK4177" i="1"/>
  <c r="AE4177" i="1"/>
  <c r="AB4177" i="1"/>
  <c r="Y4177" i="1"/>
  <c r="T4177" i="1"/>
  <c r="Q4177" i="1"/>
  <c r="N4177" i="1"/>
  <c r="BA4176" i="1"/>
  <c r="AV4176" i="1"/>
  <c r="AQ4176" i="1"/>
  <c r="AN4176" i="1"/>
  <c r="AK4176" i="1"/>
  <c r="AE4176" i="1"/>
  <c r="AB4176" i="1"/>
  <c r="Y4176" i="1"/>
  <c r="T4176" i="1"/>
  <c r="Q4176" i="1"/>
  <c r="N4176" i="1"/>
  <c r="BA4175" i="1"/>
  <c r="AV4175" i="1"/>
  <c r="AQ4175" i="1"/>
  <c r="AN4175" i="1"/>
  <c r="AK4175" i="1"/>
  <c r="AE4175" i="1"/>
  <c r="AB4175" i="1"/>
  <c r="Y4175" i="1"/>
  <c r="T4175" i="1"/>
  <c r="Q4175" i="1"/>
  <c r="N4175" i="1"/>
  <c r="BA4174" i="1"/>
  <c r="AV4174" i="1"/>
  <c r="AQ4174" i="1"/>
  <c r="AN4174" i="1"/>
  <c r="AK4174" i="1"/>
  <c r="AE4174" i="1"/>
  <c r="AB4174" i="1"/>
  <c r="Y4174" i="1"/>
  <c r="T4174" i="1"/>
  <c r="Q4174" i="1"/>
  <c r="N4174" i="1"/>
  <c r="BA4173" i="1"/>
  <c r="AV4173" i="1"/>
  <c r="AQ4173" i="1"/>
  <c r="AN4173" i="1"/>
  <c r="AK4173" i="1"/>
  <c r="AE4173" i="1"/>
  <c r="AB4173" i="1"/>
  <c r="Y4173" i="1"/>
  <c r="T4173" i="1"/>
  <c r="Q4173" i="1"/>
  <c r="N4173" i="1"/>
  <c r="BA4172" i="1"/>
  <c r="AV4172" i="1"/>
  <c r="AQ4172" i="1"/>
  <c r="AN4172" i="1"/>
  <c r="AK4172" i="1"/>
  <c r="AE4172" i="1"/>
  <c r="AB4172" i="1"/>
  <c r="Y4172" i="1"/>
  <c r="T4172" i="1"/>
  <c r="Q4172" i="1"/>
  <c r="N4172" i="1"/>
  <c r="BA4171" i="1"/>
  <c r="AV4171" i="1"/>
  <c r="AQ4171" i="1"/>
  <c r="AN4171" i="1"/>
  <c r="AK4171" i="1"/>
  <c r="AE4171" i="1"/>
  <c r="AB4171" i="1"/>
  <c r="Y4171" i="1"/>
  <c r="T4171" i="1"/>
  <c r="Q4171" i="1"/>
  <c r="N4171" i="1"/>
  <c r="BA4170" i="1"/>
  <c r="AV4170" i="1"/>
  <c r="AQ4170" i="1"/>
  <c r="AN4170" i="1"/>
  <c r="AK4170" i="1"/>
  <c r="AE4170" i="1"/>
  <c r="AB4170" i="1"/>
  <c r="Y4170" i="1"/>
  <c r="T4170" i="1"/>
  <c r="Q4170" i="1"/>
  <c r="N4170" i="1"/>
  <c r="BA4169" i="1"/>
  <c r="AV4169" i="1"/>
  <c r="AQ4169" i="1"/>
  <c r="AN4169" i="1"/>
  <c r="AK4169" i="1"/>
  <c r="AE4169" i="1"/>
  <c r="AB4169" i="1"/>
  <c r="Y4169" i="1"/>
  <c r="T4169" i="1"/>
  <c r="Q4169" i="1"/>
  <c r="N4169" i="1"/>
  <c r="BA4168" i="1"/>
  <c r="AV4168" i="1"/>
  <c r="AQ4168" i="1"/>
  <c r="AN4168" i="1"/>
  <c r="AK4168" i="1"/>
  <c r="AE4168" i="1"/>
  <c r="AB4168" i="1"/>
  <c r="Y4168" i="1"/>
  <c r="T4168" i="1"/>
  <c r="Q4168" i="1"/>
  <c r="N4168" i="1"/>
  <c r="BA4167" i="1"/>
  <c r="AV4167" i="1"/>
  <c r="AQ4167" i="1"/>
  <c r="AN4167" i="1"/>
  <c r="AK4167" i="1"/>
  <c r="AE4167" i="1"/>
  <c r="AB4167" i="1"/>
  <c r="Y4167" i="1"/>
  <c r="T4167" i="1"/>
  <c r="Q4167" i="1"/>
  <c r="N4167" i="1"/>
  <c r="BA4166" i="1"/>
  <c r="AV4166" i="1"/>
  <c r="AQ4166" i="1"/>
  <c r="AN4166" i="1"/>
  <c r="AK4166" i="1"/>
  <c r="AE4166" i="1"/>
  <c r="AB4166" i="1"/>
  <c r="Y4166" i="1"/>
  <c r="T4166" i="1"/>
  <c r="Q4166" i="1"/>
  <c r="N4166" i="1"/>
  <c r="BA4165" i="1"/>
  <c r="AV4165" i="1"/>
  <c r="AQ4165" i="1"/>
  <c r="AN4165" i="1"/>
  <c r="AK4165" i="1"/>
  <c r="AE4165" i="1"/>
  <c r="AB4165" i="1"/>
  <c r="Y4165" i="1"/>
  <c r="T4165" i="1"/>
  <c r="Q4165" i="1"/>
  <c r="N4165" i="1"/>
  <c r="BA4164" i="1"/>
  <c r="AV4164" i="1"/>
  <c r="AQ4164" i="1"/>
  <c r="AN4164" i="1"/>
  <c r="AK4164" i="1"/>
  <c r="AE4164" i="1"/>
  <c r="AB4164" i="1"/>
  <c r="Y4164" i="1"/>
  <c r="T4164" i="1"/>
  <c r="Q4164" i="1"/>
  <c r="N4164" i="1"/>
  <c r="BA4163" i="1"/>
  <c r="AV4163" i="1"/>
  <c r="AQ4163" i="1"/>
  <c r="AN4163" i="1"/>
  <c r="AK4163" i="1"/>
  <c r="AE4163" i="1"/>
  <c r="AB4163" i="1"/>
  <c r="Y4163" i="1"/>
  <c r="T4163" i="1"/>
  <c r="Q4163" i="1"/>
  <c r="N4163" i="1"/>
  <c r="BA4162" i="1"/>
  <c r="AV4162" i="1"/>
  <c r="AQ4162" i="1"/>
  <c r="AN4162" i="1"/>
  <c r="AK4162" i="1"/>
  <c r="AE4162" i="1"/>
  <c r="AB4162" i="1"/>
  <c r="Y4162" i="1"/>
  <c r="T4162" i="1"/>
  <c r="Q4162" i="1"/>
  <c r="N4162" i="1"/>
  <c r="BA4161" i="1"/>
  <c r="AV4161" i="1"/>
  <c r="AQ4161" i="1"/>
  <c r="AN4161" i="1"/>
  <c r="AK4161" i="1"/>
  <c r="AE4161" i="1"/>
  <c r="AB4161" i="1"/>
  <c r="Y4161" i="1"/>
  <c r="T4161" i="1"/>
  <c r="Q4161" i="1"/>
  <c r="N4161" i="1"/>
  <c r="BA4160" i="1"/>
  <c r="AV4160" i="1"/>
  <c r="AQ4160" i="1"/>
  <c r="AN4160" i="1"/>
  <c r="AK4160" i="1"/>
  <c r="AE4160" i="1"/>
  <c r="AB4160" i="1"/>
  <c r="Y4160" i="1"/>
  <c r="T4160" i="1"/>
  <c r="Q4160" i="1"/>
  <c r="N4160" i="1"/>
  <c r="BA4159" i="1"/>
  <c r="AV4159" i="1"/>
  <c r="AQ4159" i="1"/>
  <c r="AN4159" i="1"/>
  <c r="AK4159" i="1"/>
  <c r="AE4159" i="1"/>
  <c r="AB4159" i="1"/>
  <c r="Y4159" i="1"/>
  <c r="T4159" i="1"/>
  <c r="Q4159" i="1"/>
  <c r="N4159" i="1"/>
  <c r="BA4158" i="1"/>
  <c r="AV4158" i="1"/>
  <c r="AQ4158" i="1"/>
  <c r="AN4158" i="1"/>
  <c r="AK4158" i="1"/>
  <c r="AE4158" i="1"/>
  <c r="AB4158" i="1"/>
  <c r="Y4158" i="1"/>
  <c r="T4158" i="1"/>
  <c r="Q4158" i="1"/>
  <c r="N4158" i="1"/>
  <c r="BA4157" i="1"/>
  <c r="AV4157" i="1"/>
  <c r="AQ4157" i="1"/>
  <c r="AN4157" i="1"/>
  <c r="AK4157" i="1"/>
  <c r="AE4157" i="1"/>
  <c r="AB4157" i="1"/>
  <c r="Y4157" i="1"/>
  <c r="T4157" i="1"/>
  <c r="Q4157" i="1"/>
  <c r="N4157" i="1"/>
  <c r="BA4156" i="1"/>
  <c r="AV4156" i="1"/>
  <c r="AQ4156" i="1"/>
  <c r="AN4156" i="1"/>
  <c r="AK4156" i="1"/>
  <c r="AE4156" i="1"/>
  <c r="AB4156" i="1"/>
  <c r="Y4156" i="1"/>
  <c r="T4156" i="1"/>
  <c r="Q4156" i="1"/>
  <c r="N4156" i="1"/>
  <c r="BA4155" i="1"/>
  <c r="AV4155" i="1"/>
  <c r="AQ4155" i="1"/>
  <c r="AN4155" i="1"/>
  <c r="AK4155" i="1"/>
  <c r="AE4155" i="1"/>
  <c r="AB4155" i="1"/>
  <c r="Y4155" i="1"/>
  <c r="T4155" i="1"/>
  <c r="Q4155" i="1"/>
  <c r="N4155" i="1"/>
  <c r="BA4154" i="1"/>
  <c r="AV4154" i="1"/>
  <c r="AQ4154" i="1"/>
  <c r="AN4154" i="1"/>
  <c r="AK4154" i="1"/>
  <c r="AE4154" i="1"/>
  <c r="AB4154" i="1"/>
  <c r="Y4154" i="1"/>
  <c r="T4154" i="1"/>
  <c r="Q4154" i="1"/>
  <c r="N4154" i="1"/>
  <c r="BA4153" i="1"/>
  <c r="AV4153" i="1"/>
  <c r="AQ4153" i="1"/>
  <c r="AN4153" i="1"/>
  <c r="AK4153" i="1"/>
  <c r="AE4153" i="1"/>
  <c r="AB4153" i="1"/>
  <c r="Y4153" i="1"/>
  <c r="T4153" i="1"/>
  <c r="Q4153" i="1"/>
  <c r="N4153" i="1"/>
  <c r="BA4152" i="1"/>
  <c r="AV4152" i="1"/>
  <c r="AQ4152" i="1"/>
  <c r="AN4152" i="1"/>
  <c r="AK4152" i="1"/>
  <c r="AE4152" i="1"/>
  <c r="AB4152" i="1"/>
  <c r="Y4152" i="1"/>
  <c r="T4152" i="1"/>
  <c r="Q4152" i="1"/>
  <c r="N4152" i="1"/>
  <c r="BA4151" i="1"/>
  <c r="AV4151" i="1"/>
  <c r="AQ4151" i="1"/>
  <c r="AN4151" i="1"/>
  <c r="AK4151" i="1"/>
  <c r="AE4151" i="1"/>
  <c r="AB4151" i="1"/>
  <c r="Y4151" i="1"/>
  <c r="T4151" i="1"/>
  <c r="Q4151" i="1"/>
  <c r="N4151" i="1"/>
  <c r="BA4150" i="1"/>
  <c r="AV4150" i="1"/>
  <c r="AQ4150" i="1"/>
  <c r="AN4150" i="1"/>
  <c r="AK4150" i="1"/>
  <c r="AE4150" i="1"/>
  <c r="AB4150" i="1"/>
  <c r="Y4150" i="1"/>
  <c r="T4150" i="1"/>
  <c r="Q4150" i="1"/>
  <c r="N4150" i="1"/>
  <c r="BA4149" i="1"/>
  <c r="AV4149" i="1"/>
  <c r="AQ4149" i="1"/>
  <c r="AN4149" i="1"/>
  <c r="AK4149" i="1"/>
  <c r="AE4149" i="1"/>
  <c r="AB4149" i="1"/>
  <c r="Y4149" i="1"/>
  <c r="T4149" i="1"/>
  <c r="Q4149" i="1"/>
  <c r="N4149" i="1"/>
  <c r="BA4148" i="1"/>
  <c r="AV4148" i="1"/>
  <c r="AQ4148" i="1"/>
  <c r="AN4148" i="1"/>
  <c r="AK4148" i="1"/>
  <c r="AE4148" i="1"/>
  <c r="AB4148" i="1"/>
  <c r="Y4148" i="1"/>
  <c r="T4148" i="1"/>
  <c r="Q4148" i="1"/>
  <c r="N4148" i="1"/>
  <c r="BA4147" i="1"/>
  <c r="AV4147" i="1"/>
  <c r="AQ4147" i="1"/>
  <c r="AN4147" i="1"/>
  <c r="AK4147" i="1"/>
  <c r="AE4147" i="1"/>
  <c r="AB4147" i="1"/>
  <c r="Y4147" i="1"/>
  <c r="T4147" i="1"/>
  <c r="Q4147" i="1"/>
  <c r="N4147" i="1"/>
  <c r="BA4146" i="1"/>
  <c r="AV4146" i="1"/>
  <c r="AQ4146" i="1"/>
  <c r="AN4146" i="1"/>
  <c r="AK4146" i="1"/>
  <c r="AE4146" i="1"/>
  <c r="AB4146" i="1"/>
  <c r="Y4146" i="1"/>
  <c r="T4146" i="1"/>
  <c r="Q4146" i="1"/>
  <c r="N4146" i="1"/>
  <c r="BA4145" i="1"/>
  <c r="AV4145" i="1"/>
  <c r="AQ4145" i="1"/>
  <c r="AN4145" i="1"/>
  <c r="AK4145" i="1"/>
  <c r="AE4145" i="1"/>
  <c r="AB4145" i="1"/>
  <c r="Y4145" i="1"/>
  <c r="T4145" i="1"/>
  <c r="Q4145" i="1"/>
  <c r="N4145" i="1"/>
  <c r="BA4144" i="1"/>
  <c r="AV4144" i="1"/>
  <c r="AQ4144" i="1"/>
  <c r="AN4144" i="1"/>
  <c r="AK4144" i="1"/>
  <c r="AE4144" i="1"/>
  <c r="AB4144" i="1"/>
  <c r="Y4144" i="1"/>
  <c r="T4144" i="1"/>
  <c r="Q4144" i="1"/>
  <c r="N4144" i="1"/>
  <c r="BA4143" i="1"/>
  <c r="AV4143" i="1"/>
  <c r="AQ4143" i="1"/>
  <c r="AN4143" i="1"/>
  <c r="AK4143" i="1"/>
  <c r="AE4143" i="1"/>
  <c r="AB4143" i="1"/>
  <c r="Y4143" i="1"/>
  <c r="T4143" i="1"/>
  <c r="Q4143" i="1"/>
  <c r="N4143" i="1"/>
  <c r="BA4142" i="1"/>
  <c r="AV4142" i="1"/>
  <c r="AQ4142" i="1"/>
  <c r="AN4142" i="1"/>
  <c r="AK4142" i="1"/>
  <c r="AE4142" i="1"/>
  <c r="AB4142" i="1"/>
  <c r="Y4142" i="1"/>
  <c r="T4142" i="1"/>
  <c r="Q4142" i="1"/>
  <c r="N4142" i="1"/>
  <c r="BA4141" i="1"/>
  <c r="AV4141" i="1"/>
  <c r="AQ4141" i="1"/>
  <c r="AN4141" i="1"/>
  <c r="AK4141" i="1"/>
  <c r="AE4141" i="1"/>
  <c r="AB4141" i="1"/>
  <c r="Y4141" i="1"/>
  <c r="T4141" i="1"/>
  <c r="Q4141" i="1"/>
  <c r="N4141" i="1"/>
  <c r="BA4140" i="1"/>
  <c r="AV4140" i="1"/>
  <c r="AQ4140" i="1"/>
  <c r="AN4140" i="1"/>
  <c r="AK4140" i="1"/>
  <c r="AE4140" i="1"/>
  <c r="AB4140" i="1"/>
  <c r="Y4140" i="1"/>
  <c r="T4140" i="1"/>
  <c r="Q4140" i="1"/>
  <c r="N4140" i="1"/>
  <c r="BA4139" i="1"/>
  <c r="AV4139" i="1"/>
  <c r="AQ4139" i="1"/>
  <c r="AN4139" i="1"/>
  <c r="AK4139" i="1"/>
  <c r="AE4139" i="1"/>
  <c r="AB4139" i="1"/>
  <c r="Y4139" i="1"/>
  <c r="T4139" i="1"/>
  <c r="Q4139" i="1"/>
  <c r="N4139" i="1"/>
  <c r="BA4138" i="1"/>
  <c r="AV4138" i="1"/>
  <c r="AQ4138" i="1"/>
  <c r="AN4138" i="1"/>
  <c r="AK4138" i="1"/>
  <c r="AE4138" i="1"/>
  <c r="AB4138" i="1"/>
  <c r="Y4138" i="1"/>
  <c r="T4138" i="1"/>
  <c r="Q4138" i="1"/>
  <c r="N4138" i="1"/>
  <c r="BA4137" i="1"/>
  <c r="AV4137" i="1"/>
  <c r="AQ4137" i="1"/>
  <c r="AN4137" i="1"/>
  <c r="AK4137" i="1"/>
  <c r="AE4137" i="1"/>
  <c r="AB4137" i="1"/>
  <c r="Y4137" i="1"/>
  <c r="T4137" i="1"/>
  <c r="Q4137" i="1"/>
  <c r="N4137" i="1"/>
  <c r="BA4136" i="1"/>
  <c r="AV4136" i="1"/>
  <c r="AQ4136" i="1"/>
  <c r="AN4136" i="1"/>
  <c r="AK4136" i="1"/>
  <c r="AE4136" i="1"/>
  <c r="AB4136" i="1"/>
  <c r="Y4136" i="1"/>
  <c r="T4136" i="1"/>
  <c r="Q4136" i="1"/>
  <c r="N4136" i="1"/>
  <c r="BA4135" i="1"/>
  <c r="AV4135" i="1"/>
  <c r="AQ4135" i="1"/>
  <c r="AN4135" i="1"/>
  <c r="AK4135" i="1"/>
  <c r="AE4135" i="1"/>
  <c r="AB4135" i="1"/>
  <c r="Y4135" i="1"/>
  <c r="T4135" i="1"/>
  <c r="Q4135" i="1"/>
  <c r="N4135" i="1"/>
  <c r="BA4134" i="1"/>
  <c r="AV4134" i="1"/>
  <c r="AQ4134" i="1"/>
  <c r="AN4134" i="1"/>
  <c r="AK4134" i="1"/>
  <c r="AE4134" i="1"/>
  <c r="AB4134" i="1"/>
  <c r="Y4134" i="1"/>
  <c r="T4134" i="1"/>
  <c r="Q4134" i="1"/>
  <c r="N4134" i="1"/>
  <c r="BA4133" i="1"/>
  <c r="AV4133" i="1"/>
  <c r="AQ4133" i="1"/>
  <c r="AN4133" i="1"/>
  <c r="AK4133" i="1"/>
  <c r="AE4133" i="1"/>
  <c r="AB4133" i="1"/>
  <c r="Y4133" i="1"/>
  <c r="T4133" i="1"/>
  <c r="Q4133" i="1"/>
  <c r="N4133" i="1"/>
  <c r="BA4132" i="1"/>
  <c r="AV4132" i="1"/>
  <c r="AQ4132" i="1"/>
  <c r="AN4132" i="1"/>
  <c r="AK4132" i="1"/>
  <c r="AE4132" i="1"/>
  <c r="AB4132" i="1"/>
  <c r="Y4132" i="1"/>
  <c r="T4132" i="1"/>
  <c r="Q4132" i="1"/>
  <c r="N4132" i="1"/>
  <c r="BA4131" i="1"/>
  <c r="AV4131" i="1"/>
  <c r="AQ4131" i="1"/>
  <c r="AN4131" i="1"/>
  <c r="AK4131" i="1"/>
  <c r="AE4131" i="1"/>
  <c r="AB4131" i="1"/>
  <c r="Y4131" i="1"/>
  <c r="T4131" i="1"/>
  <c r="Q4131" i="1"/>
  <c r="N4131" i="1"/>
  <c r="BA4130" i="1"/>
  <c r="AV4130" i="1"/>
  <c r="AQ4130" i="1"/>
  <c r="AN4130" i="1"/>
  <c r="AK4130" i="1"/>
  <c r="AE4130" i="1"/>
  <c r="AB4130" i="1"/>
  <c r="Y4130" i="1"/>
  <c r="T4130" i="1"/>
  <c r="Q4130" i="1"/>
  <c r="N4130" i="1"/>
  <c r="BA4129" i="1"/>
  <c r="AV4129" i="1"/>
  <c r="AQ4129" i="1"/>
  <c r="AN4129" i="1"/>
  <c r="AK4129" i="1"/>
  <c r="AE4129" i="1"/>
  <c r="AB4129" i="1"/>
  <c r="Y4129" i="1"/>
  <c r="T4129" i="1"/>
  <c r="Q4129" i="1"/>
  <c r="N4129" i="1"/>
  <c r="BA4128" i="1"/>
  <c r="AV4128" i="1"/>
  <c r="AQ4128" i="1"/>
  <c r="AN4128" i="1"/>
  <c r="AK4128" i="1"/>
  <c r="AE4128" i="1"/>
  <c r="AB4128" i="1"/>
  <c r="Y4128" i="1"/>
  <c r="T4128" i="1"/>
  <c r="Q4128" i="1"/>
  <c r="N4128" i="1"/>
  <c r="BA4127" i="1"/>
  <c r="AV4127" i="1"/>
  <c r="AQ4127" i="1"/>
  <c r="AN4127" i="1"/>
  <c r="AK4127" i="1"/>
  <c r="AE4127" i="1"/>
  <c r="AB4127" i="1"/>
  <c r="Y4127" i="1"/>
  <c r="T4127" i="1"/>
  <c r="Q4127" i="1"/>
  <c r="N4127" i="1"/>
  <c r="BA4126" i="1"/>
  <c r="AV4126" i="1"/>
  <c r="AQ4126" i="1"/>
  <c r="AN4126" i="1"/>
  <c r="AK4126" i="1"/>
  <c r="AE4126" i="1"/>
  <c r="AB4126" i="1"/>
  <c r="Y4126" i="1"/>
  <c r="T4126" i="1"/>
  <c r="Q4126" i="1"/>
  <c r="N4126" i="1"/>
  <c r="BA4125" i="1"/>
  <c r="AV4125" i="1"/>
  <c r="AQ4125" i="1"/>
  <c r="AN4125" i="1"/>
  <c r="AK4125" i="1"/>
  <c r="AE4125" i="1"/>
  <c r="AB4125" i="1"/>
  <c r="Y4125" i="1"/>
  <c r="T4125" i="1"/>
  <c r="Q4125" i="1"/>
  <c r="N4125" i="1"/>
  <c r="BA4124" i="1"/>
  <c r="AV4124" i="1"/>
  <c r="AQ4124" i="1"/>
  <c r="AN4124" i="1"/>
  <c r="AK4124" i="1"/>
  <c r="AE4124" i="1"/>
  <c r="AB4124" i="1"/>
  <c r="Y4124" i="1"/>
  <c r="T4124" i="1"/>
  <c r="Q4124" i="1"/>
  <c r="N4124" i="1"/>
  <c r="BA4123" i="1"/>
  <c r="AV4123" i="1"/>
  <c r="AQ4123" i="1"/>
  <c r="AN4123" i="1"/>
  <c r="AK4123" i="1"/>
  <c r="AE4123" i="1"/>
  <c r="AB4123" i="1"/>
  <c r="Y4123" i="1"/>
  <c r="T4123" i="1"/>
  <c r="Q4123" i="1"/>
  <c r="N4123" i="1"/>
  <c r="BA4122" i="1"/>
  <c r="AV4122" i="1"/>
  <c r="AQ4122" i="1"/>
  <c r="AN4122" i="1"/>
  <c r="AK4122" i="1"/>
  <c r="AE4122" i="1"/>
  <c r="AB4122" i="1"/>
  <c r="Y4122" i="1"/>
  <c r="T4122" i="1"/>
  <c r="Q4122" i="1"/>
  <c r="N4122" i="1"/>
  <c r="BA4121" i="1"/>
  <c r="AV4121" i="1"/>
  <c r="AQ4121" i="1"/>
  <c r="AN4121" i="1"/>
  <c r="AK4121" i="1"/>
  <c r="AE4121" i="1"/>
  <c r="AB4121" i="1"/>
  <c r="Y4121" i="1"/>
  <c r="T4121" i="1"/>
  <c r="Q4121" i="1"/>
  <c r="N4121" i="1"/>
  <c r="BA4120" i="1"/>
  <c r="AV4120" i="1"/>
  <c r="AQ4120" i="1"/>
  <c r="AN4120" i="1"/>
  <c r="AK4120" i="1"/>
  <c r="AE4120" i="1"/>
  <c r="AB4120" i="1"/>
  <c r="Y4120" i="1"/>
  <c r="T4120" i="1"/>
  <c r="Q4120" i="1"/>
  <c r="N4120" i="1"/>
  <c r="BA4119" i="1"/>
  <c r="AV4119" i="1"/>
  <c r="AQ4119" i="1"/>
  <c r="AN4119" i="1"/>
  <c r="AK4119" i="1"/>
  <c r="AE4119" i="1"/>
  <c r="AB4119" i="1"/>
  <c r="Y4119" i="1"/>
  <c r="T4119" i="1"/>
  <c r="Q4119" i="1"/>
  <c r="N4119" i="1"/>
  <c r="BA4118" i="1"/>
  <c r="AV4118" i="1"/>
  <c r="AQ4118" i="1"/>
  <c r="AN4118" i="1"/>
  <c r="AK4118" i="1"/>
  <c r="AE4118" i="1"/>
  <c r="AB4118" i="1"/>
  <c r="Y4118" i="1"/>
  <c r="T4118" i="1"/>
  <c r="Q4118" i="1"/>
  <c r="N4118" i="1"/>
  <c r="BA4117" i="1"/>
  <c r="AV4117" i="1"/>
  <c r="AQ4117" i="1"/>
  <c r="AN4117" i="1"/>
  <c r="AK4117" i="1"/>
  <c r="AE4117" i="1"/>
  <c r="AB4117" i="1"/>
  <c r="Y4117" i="1"/>
  <c r="T4117" i="1"/>
  <c r="Q4117" i="1"/>
  <c r="N4117" i="1"/>
  <c r="BA4116" i="1"/>
  <c r="AV4116" i="1"/>
  <c r="AQ4116" i="1"/>
  <c r="AN4116" i="1"/>
  <c r="AK4116" i="1"/>
  <c r="AE4116" i="1"/>
  <c r="AB4116" i="1"/>
  <c r="Y4116" i="1"/>
  <c r="T4116" i="1"/>
  <c r="Q4116" i="1"/>
  <c r="N4116" i="1"/>
  <c r="BA4115" i="1"/>
  <c r="AV4115" i="1"/>
  <c r="AQ4115" i="1"/>
  <c r="AN4115" i="1"/>
  <c r="AK4115" i="1"/>
  <c r="AE4115" i="1"/>
  <c r="AB4115" i="1"/>
  <c r="Y4115" i="1"/>
  <c r="T4115" i="1"/>
  <c r="Q4115" i="1"/>
  <c r="N4115" i="1"/>
  <c r="BA4114" i="1"/>
  <c r="AV4114" i="1"/>
  <c r="AQ4114" i="1"/>
  <c r="AN4114" i="1"/>
  <c r="AK4114" i="1"/>
  <c r="AE4114" i="1"/>
  <c r="AB4114" i="1"/>
  <c r="Y4114" i="1"/>
  <c r="T4114" i="1"/>
  <c r="Q4114" i="1"/>
  <c r="N4114" i="1"/>
  <c r="BA4113" i="1"/>
  <c r="AV4113" i="1"/>
  <c r="AQ4113" i="1"/>
  <c r="AN4113" i="1"/>
  <c r="AK4113" i="1"/>
  <c r="AE4113" i="1"/>
  <c r="AB4113" i="1"/>
  <c r="Y4113" i="1"/>
  <c r="T4113" i="1"/>
  <c r="Q4113" i="1"/>
  <c r="N4113" i="1"/>
  <c r="BA4112" i="1"/>
  <c r="AV4112" i="1"/>
  <c r="AQ4112" i="1"/>
  <c r="AN4112" i="1"/>
  <c r="AK4112" i="1"/>
  <c r="AE4112" i="1"/>
  <c r="AB4112" i="1"/>
  <c r="Y4112" i="1"/>
  <c r="T4112" i="1"/>
  <c r="Q4112" i="1"/>
  <c r="N4112" i="1"/>
  <c r="BA4111" i="1"/>
  <c r="AV4111" i="1"/>
  <c r="AQ4111" i="1"/>
  <c r="AN4111" i="1"/>
  <c r="AK4111" i="1"/>
  <c r="AE4111" i="1"/>
  <c r="AB4111" i="1"/>
  <c r="Y4111" i="1"/>
  <c r="T4111" i="1"/>
  <c r="Q4111" i="1"/>
  <c r="N4111" i="1"/>
  <c r="BA4110" i="1"/>
  <c r="AV4110" i="1"/>
  <c r="AQ4110" i="1"/>
  <c r="AN4110" i="1"/>
  <c r="AK4110" i="1"/>
  <c r="AE4110" i="1"/>
  <c r="AB4110" i="1"/>
  <c r="Y4110" i="1"/>
  <c r="T4110" i="1"/>
  <c r="Q4110" i="1"/>
  <c r="N4110" i="1"/>
  <c r="BA4109" i="1"/>
  <c r="AV4109" i="1"/>
  <c r="AQ4109" i="1"/>
  <c r="AN4109" i="1"/>
  <c r="AK4109" i="1"/>
  <c r="AE4109" i="1"/>
  <c r="AB4109" i="1"/>
  <c r="Y4109" i="1"/>
  <c r="T4109" i="1"/>
  <c r="Q4109" i="1"/>
  <c r="N4109" i="1"/>
  <c r="BA4108" i="1"/>
  <c r="AV4108" i="1"/>
  <c r="AQ4108" i="1"/>
  <c r="AN4108" i="1"/>
  <c r="AK4108" i="1"/>
  <c r="AE4108" i="1"/>
  <c r="AB4108" i="1"/>
  <c r="Y4108" i="1"/>
  <c r="T4108" i="1"/>
  <c r="Q4108" i="1"/>
  <c r="N4108" i="1"/>
  <c r="BA4107" i="1"/>
  <c r="AV4107" i="1"/>
  <c r="AQ4107" i="1"/>
  <c r="AN4107" i="1"/>
  <c r="AK4107" i="1"/>
  <c r="AE4107" i="1"/>
  <c r="AB4107" i="1"/>
  <c r="Y4107" i="1"/>
  <c r="T4107" i="1"/>
  <c r="Q4107" i="1"/>
  <c r="N4107" i="1"/>
  <c r="BA4106" i="1"/>
  <c r="AV4106" i="1"/>
  <c r="AQ4106" i="1"/>
  <c r="AN4106" i="1"/>
  <c r="AK4106" i="1"/>
  <c r="AE4106" i="1"/>
  <c r="AB4106" i="1"/>
  <c r="Y4106" i="1"/>
  <c r="T4106" i="1"/>
  <c r="Q4106" i="1"/>
  <c r="N4106" i="1"/>
  <c r="BA4105" i="1"/>
  <c r="AV4105" i="1"/>
  <c r="AQ4105" i="1"/>
  <c r="AN4105" i="1"/>
  <c r="AK4105" i="1"/>
  <c r="AE4105" i="1"/>
  <c r="AB4105" i="1"/>
  <c r="Y4105" i="1"/>
  <c r="T4105" i="1"/>
  <c r="Q4105" i="1"/>
  <c r="N4105" i="1"/>
  <c r="BA4104" i="1"/>
  <c r="AV4104" i="1"/>
  <c r="AQ4104" i="1"/>
  <c r="AN4104" i="1"/>
  <c r="AK4104" i="1"/>
  <c r="AE4104" i="1"/>
  <c r="AB4104" i="1"/>
  <c r="Y4104" i="1"/>
  <c r="T4104" i="1"/>
  <c r="Q4104" i="1"/>
  <c r="N4104" i="1"/>
  <c r="BA4103" i="1"/>
  <c r="AV4103" i="1"/>
  <c r="AQ4103" i="1"/>
  <c r="AN4103" i="1"/>
  <c r="AK4103" i="1"/>
  <c r="AE4103" i="1"/>
  <c r="AB4103" i="1"/>
  <c r="Y4103" i="1"/>
  <c r="T4103" i="1"/>
  <c r="Q4103" i="1"/>
  <c r="N4103" i="1"/>
  <c r="BA4102" i="1"/>
  <c r="AV4102" i="1"/>
  <c r="AQ4102" i="1"/>
  <c r="AN4102" i="1"/>
  <c r="AK4102" i="1"/>
  <c r="AE4102" i="1"/>
  <c r="AB4102" i="1"/>
  <c r="Y4102" i="1"/>
  <c r="T4102" i="1"/>
  <c r="Q4102" i="1"/>
  <c r="N4102" i="1"/>
  <c r="BA4101" i="1"/>
  <c r="AV4101" i="1"/>
  <c r="AQ4101" i="1"/>
  <c r="AN4101" i="1"/>
  <c r="AK4101" i="1"/>
  <c r="AE4101" i="1"/>
  <c r="AB4101" i="1"/>
  <c r="Y4101" i="1"/>
  <c r="T4101" i="1"/>
  <c r="Q4101" i="1"/>
  <c r="N4101" i="1"/>
  <c r="BA4100" i="1"/>
  <c r="AV4100" i="1"/>
  <c r="AQ4100" i="1"/>
  <c r="AN4100" i="1"/>
  <c r="AK4100" i="1"/>
  <c r="AE4100" i="1"/>
  <c r="AB4100" i="1"/>
  <c r="Y4100" i="1"/>
  <c r="T4100" i="1"/>
  <c r="Q4100" i="1"/>
  <c r="N4100" i="1"/>
  <c r="BA4099" i="1"/>
  <c r="AV4099" i="1"/>
  <c r="AQ4099" i="1"/>
  <c r="AN4099" i="1"/>
  <c r="AK4099" i="1"/>
  <c r="AE4099" i="1"/>
  <c r="AB4099" i="1"/>
  <c r="Y4099" i="1"/>
  <c r="T4099" i="1"/>
  <c r="Q4099" i="1"/>
  <c r="N4099" i="1"/>
  <c r="BA4098" i="1"/>
  <c r="AV4098" i="1"/>
  <c r="AQ4098" i="1"/>
  <c r="AN4098" i="1"/>
  <c r="AK4098" i="1"/>
  <c r="AE4098" i="1"/>
  <c r="AB4098" i="1"/>
  <c r="Y4098" i="1"/>
  <c r="T4098" i="1"/>
  <c r="Q4098" i="1"/>
  <c r="N4098" i="1"/>
  <c r="BA4097" i="1"/>
  <c r="AV4097" i="1"/>
  <c r="AQ4097" i="1"/>
  <c r="AN4097" i="1"/>
  <c r="AK4097" i="1"/>
  <c r="AE4097" i="1"/>
  <c r="AB4097" i="1"/>
  <c r="Y4097" i="1"/>
  <c r="T4097" i="1"/>
  <c r="Q4097" i="1"/>
  <c r="N4097" i="1"/>
  <c r="BA4096" i="1"/>
  <c r="AV4096" i="1"/>
  <c r="AQ4096" i="1"/>
  <c r="AN4096" i="1"/>
  <c r="AK4096" i="1"/>
  <c r="AE4096" i="1"/>
  <c r="AB4096" i="1"/>
  <c r="Y4096" i="1"/>
  <c r="T4096" i="1"/>
  <c r="Q4096" i="1"/>
  <c r="N4096" i="1"/>
  <c r="BA4095" i="1"/>
  <c r="AV4095" i="1"/>
  <c r="AQ4095" i="1"/>
  <c r="AN4095" i="1"/>
  <c r="AK4095" i="1"/>
  <c r="AE4095" i="1"/>
  <c r="AB4095" i="1"/>
  <c r="Y4095" i="1"/>
  <c r="T4095" i="1"/>
  <c r="Q4095" i="1"/>
  <c r="N4095" i="1"/>
  <c r="BA4094" i="1"/>
  <c r="AV4094" i="1"/>
  <c r="AQ4094" i="1"/>
  <c r="AN4094" i="1"/>
  <c r="AK4094" i="1"/>
  <c r="AE4094" i="1"/>
  <c r="AB4094" i="1"/>
  <c r="Y4094" i="1"/>
  <c r="T4094" i="1"/>
  <c r="Q4094" i="1"/>
  <c r="N4094" i="1"/>
  <c r="BA4093" i="1"/>
  <c r="AV4093" i="1"/>
  <c r="AQ4093" i="1"/>
  <c r="AN4093" i="1"/>
  <c r="AK4093" i="1"/>
  <c r="AE4093" i="1"/>
  <c r="AB4093" i="1"/>
  <c r="Y4093" i="1"/>
  <c r="T4093" i="1"/>
  <c r="Q4093" i="1"/>
  <c r="N4093" i="1"/>
  <c r="BA4092" i="1"/>
  <c r="AV4092" i="1"/>
  <c r="AQ4092" i="1"/>
  <c r="AN4092" i="1"/>
  <c r="AK4092" i="1"/>
  <c r="AE4092" i="1"/>
  <c r="AB4092" i="1"/>
  <c r="Y4092" i="1"/>
  <c r="T4092" i="1"/>
  <c r="Q4092" i="1"/>
  <c r="N4092" i="1"/>
  <c r="BA4091" i="1"/>
  <c r="AV4091" i="1"/>
  <c r="AQ4091" i="1"/>
  <c r="AN4091" i="1"/>
  <c r="AK4091" i="1"/>
  <c r="AE4091" i="1"/>
  <c r="AB4091" i="1"/>
  <c r="Y4091" i="1"/>
  <c r="T4091" i="1"/>
  <c r="Q4091" i="1"/>
  <c r="N4091" i="1"/>
  <c r="BA4090" i="1"/>
  <c r="AV4090" i="1"/>
  <c r="AQ4090" i="1"/>
  <c r="AN4090" i="1"/>
  <c r="AK4090" i="1"/>
  <c r="AE4090" i="1"/>
  <c r="AB4090" i="1"/>
  <c r="Y4090" i="1"/>
  <c r="T4090" i="1"/>
  <c r="Q4090" i="1"/>
  <c r="N4090" i="1"/>
  <c r="BA4089" i="1"/>
  <c r="AV4089" i="1"/>
  <c r="AQ4089" i="1"/>
  <c r="AN4089" i="1"/>
  <c r="AK4089" i="1"/>
  <c r="AE4089" i="1"/>
  <c r="AB4089" i="1"/>
  <c r="Y4089" i="1"/>
  <c r="T4089" i="1"/>
  <c r="Q4089" i="1"/>
  <c r="N4089" i="1"/>
  <c r="BA4088" i="1"/>
  <c r="AV4088" i="1"/>
  <c r="AQ4088" i="1"/>
  <c r="AN4088" i="1"/>
  <c r="AK4088" i="1"/>
  <c r="AE4088" i="1"/>
  <c r="AB4088" i="1"/>
  <c r="Y4088" i="1"/>
  <c r="T4088" i="1"/>
  <c r="Q4088" i="1"/>
  <c r="N4088" i="1"/>
  <c r="BA4087" i="1"/>
  <c r="AV4087" i="1"/>
  <c r="AQ4087" i="1"/>
  <c r="AN4087" i="1"/>
  <c r="AK4087" i="1"/>
  <c r="AE4087" i="1"/>
  <c r="AB4087" i="1"/>
  <c r="Y4087" i="1"/>
  <c r="T4087" i="1"/>
  <c r="Q4087" i="1"/>
  <c r="N4087" i="1"/>
  <c r="BA4086" i="1"/>
  <c r="AV4086" i="1"/>
  <c r="AQ4086" i="1"/>
  <c r="AN4086" i="1"/>
  <c r="AK4086" i="1"/>
  <c r="AE4086" i="1"/>
  <c r="AB4086" i="1"/>
  <c r="Y4086" i="1"/>
  <c r="T4086" i="1"/>
  <c r="Q4086" i="1"/>
  <c r="N4086" i="1"/>
  <c r="BA4085" i="1"/>
  <c r="AV4085" i="1"/>
  <c r="AQ4085" i="1"/>
  <c r="AN4085" i="1"/>
  <c r="AK4085" i="1"/>
  <c r="AE4085" i="1"/>
  <c r="AB4085" i="1"/>
  <c r="Y4085" i="1"/>
  <c r="T4085" i="1"/>
  <c r="Q4085" i="1"/>
  <c r="N4085" i="1"/>
  <c r="BA4084" i="1"/>
  <c r="AV4084" i="1"/>
  <c r="AQ4084" i="1"/>
  <c r="AN4084" i="1"/>
  <c r="AK4084" i="1"/>
  <c r="AE4084" i="1"/>
  <c r="AB4084" i="1"/>
  <c r="Y4084" i="1"/>
  <c r="T4084" i="1"/>
  <c r="Q4084" i="1"/>
  <c r="N4084" i="1"/>
  <c r="BA4083" i="1"/>
  <c r="AV4083" i="1"/>
  <c r="AQ4083" i="1"/>
  <c r="AN4083" i="1"/>
  <c r="AK4083" i="1"/>
  <c r="AE4083" i="1"/>
  <c r="AB4083" i="1"/>
  <c r="Y4083" i="1"/>
  <c r="T4083" i="1"/>
  <c r="Q4083" i="1"/>
  <c r="N4083" i="1"/>
  <c r="BA4082" i="1"/>
  <c r="AV4082" i="1"/>
  <c r="AQ4082" i="1"/>
  <c r="AN4082" i="1"/>
  <c r="AK4082" i="1"/>
  <c r="AE4082" i="1"/>
  <c r="AB4082" i="1"/>
  <c r="Y4082" i="1"/>
  <c r="T4082" i="1"/>
  <c r="Q4082" i="1"/>
  <c r="N4082" i="1"/>
  <c r="BA4081" i="1"/>
  <c r="AV4081" i="1"/>
  <c r="AQ4081" i="1"/>
  <c r="AN4081" i="1"/>
  <c r="AK4081" i="1"/>
  <c r="AE4081" i="1"/>
  <c r="AB4081" i="1"/>
  <c r="Y4081" i="1"/>
  <c r="T4081" i="1"/>
  <c r="Q4081" i="1"/>
  <c r="N4081" i="1"/>
  <c r="BA4080" i="1"/>
  <c r="AV4080" i="1"/>
  <c r="AQ4080" i="1"/>
  <c r="AN4080" i="1"/>
  <c r="AK4080" i="1"/>
  <c r="AE4080" i="1"/>
  <c r="AB4080" i="1"/>
  <c r="Y4080" i="1"/>
  <c r="T4080" i="1"/>
  <c r="Q4080" i="1"/>
  <c r="N4080" i="1"/>
  <c r="BA4079" i="1"/>
  <c r="AV4079" i="1"/>
  <c r="AQ4079" i="1"/>
  <c r="AN4079" i="1"/>
  <c r="AK4079" i="1"/>
  <c r="AE4079" i="1"/>
  <c r="AB4079" i="1"/>
  <c r="Y4079" i="1"/>
  <c r="T4079" i="1"/>
  <c r="Q4079" i="1"/>
  <c r="N4079" i="1"/>
  <c r="BA4078" i="1"/>
  <c r="AV4078" i="1"/>
  <c r="AQ4078" i="1"/>
  <c r="AN4078" i="1"/>
  <c r="AK4078" i="1"/>
  <c r="AE4078" i="1"/>
  <c r="AB4078" i="1"/>
  <c r="Y4078" i="1"/>
  <c r="T4078" i="1"/>
  <c r="Q4078" i="1"/>
  <c r="N4078" i="1"/>
  <c r="BA4077" i="1"/>
  <c r="AV4077" i="1"/>
  <c r="AQ4077" i="1"/>
  <c r="AN4077" i="1"/>
  <c r="AK4077" i="1"/>
  <c r="AE4077" i="1"/>
  <c r="AB4077" i="1"/>
  <c r="Y4077" i="1"/>
  <c r="T4077" i="1"/>
  <c r="Q4077" i="1"/>
  <c r="N4077" i="1"/>
  <c r="BA4076" i="1"/>
  <c r="AV4076" i="1"/>
  <c r="AQ4076" i="1"/>
  <c r="AN4076" i="1"/>
  <c r="AK4076" i="1"/>
  <c r="AE4076" i="1"/>
  <c r="AB4076" i="1"/>
  <c r="Y4076" i="1"/>
  <c r="T4076" i="1"/>
  <c r="Q4076" i="1"/>
  <c r="N4076" i="1"/>
  <c r="BA4075" i="1"/>
  <c r="AV4075" i="1"/>
  <c r="AQ4075" i="1"/>
  <c r="AN4075" i="1"/>
  <c r="AK4075" i="1"/>
  <c r="AE4075" i="1"/>
  <c r="AB4075" i="1"/>
  <c r="Y4075" i="1"/>
  <c r="T4075" i="1"/>
  <c r="Q4075" i="1"/>
  <c r="N4075" i="1"/>
  <c r="BA4074" i="1"/>
  <c r="AV4074" i="1"/>
  <c r="AQ4074" i="1"/>
  <c r="AN4074" i="1"/>
  <c r="AK4074" i="1"/>
  <c r="AE4074" i="1"/>
  <c r="AB4074" i="1"/>
  <c r="Y4074" i="1"/>
  <c r="T4074" i="1"/>
  <c r="Q4074" i="1"/>
  <c r="N4074" i="1"/>
  <c r="BA4073" i="1"/>
  <c r="AV4073" i="1"/>
  <c r="AQ4073" i="1"/>
  <c r="AN4073" i="1"/>
  <c r="AK4073" i="1"/>
  <c r="AE4073" i="1"/>
  <c r="AB4073" i="1"/>
  <c r="Y4073" i="1"/>
  <c r="T4073" i="1"/>
  <c r="Q4073" i="1"/>
  <c r="N4073" i="1"/>
  <c r="BA4072" i="1"/>
  <c r="AV4072" i="1"/>
  <c r="AQ4072" i="1"/>
  <c r="AN4072" i="1"/>
  <c r="AK4072" i="1"/>
  <c r="AE4072" i="1"/>
  <c r="AB4072" i="1"/>
  <c r="Y4072" i="1"/>
  <c r="T4072" i="1"/>
  <c r="Q4072" i="1"/>
  <c r="N4072" i="1"/>
  <c r="BA4071" i="1"/>
  <c r="AV4071" i="1"/>
  <c r="AQ4071" i="1"/>
  <c r="AN4071" i="1"/>
  <c r="AK4071" i="1"/>
  <c r="AE4071" i="1"/>
  <c r="AB4071" i="1"/>
  <c r="Y4071" i="1"/>
  <c r="T4071" i="1"/>
  <c r="Q4071" i="1"/>
  <c r="N4071" i="1"/>
  <c r="BA4070" i="1"/>
  <c r="AV4070" i="1"/>
  <c r="AQ4070" i="1"/>
  <c r="AN4070" i="1"/>
  <c r="AK4070" i="1"/>
  <c r="AE4070" i="1"/>
  <c r="AB4070" i="1"/>
  <c r="Y4070" i="1"/>
  <c r="T4070" i="1"/>
  <c r="Q4070" i="1"/>
  <c r="N4070" i="1"/>
  <c r="BA4069" i="1"/>
  <c r="AV4069" i="1"/>
  <c r="AQ4069" i="1"/>
  <c r="AN4069" i="1"/>
  <c r="AK4069" i="1"/>
  <c r="AE4069" i="1"/>
  <c r="AB4069" i="1"/>
  <c r="Y4069" i="1"/>
  <c r="T4069" i="1"/>
  <c r="Q4069" i="1"/>
  <c r="N4069" i="1"/>
  <c r="BA4068" i="1"/>
  <c r="AV4068" i="1"/>
  <c r="AQ4068" i="1"/>
  <c r="AN4068" i="1"/>
  <c r="AK4068" i="1"/>
  <c r="AE4068" i="1"/>
  <c r="AB4068" i="1"/>
  <c r="Y4068" i="1"/>
  <c r="T4068" i="1"/>
  <c r="Q4068" i="1"/>
  <c r="N4068" i="1"/>
  <c r="BA4067" i="1"/>
  <c r="AV4067" i="1"/>
  <c r="AQ4067" i="1"/>
  <c r="AN4067" i="1"/>
  <c r="AK4067" i="1"/>
  <c r="AE4067" i="1"/>
  <c r="AB4067" i="1"/>
  <c r="Y4067" i="1"/>
  <c r="T4067" i="1"/>
  <c r="Q4067" i="1"/>
  <c r="N4067" i="1"/>
  <c r="BA4066" i="1"/>
  <c r="AV4066" i="1"/>
  <c r="AQ4066" i="1"/>
  <c r="AN4066" i="1"/>
  <c r="AK4066" i="1"/>
  <c r="AE4066" i="1"/>
  <c r="AB4066" i="1"/>
  <c r="Y4066" i="1"/>
  <c r="T4066" i="1"/>
  <c r="Q4066" i="1"/>
  <c r="N4066" i="1"/>
  <c r="BA4065" i="1"/>
  <c r="AV4065" i="1"/>
  <c r="AQ4065" i="1"/>
  <c r="AN4065" i="1"/>
  <c r="AK4065" i="1"/>
  <c r="AE4065" i="1"/>
  <c r="AB4065" i="1"/>
  <c r="Y4065" i="1"/>
  <c r="T4065" i="1"/>
  <c r="Q4065" i="1"/>
  <c r="N4065" i="1"/>
  <c r="BA4064" i="1"/>
  <c r="AV4064" i="1"/>
  <c r="AQ4064" i="1"/>
  <c r="AN4064" i="1"/>
  <c r="AK4064" i="1"/>
  <c r="AE4064" i="1"/>
  <c r="AB4064" i="1"/>
  <c r="Y4064" i="1"/>
  <c r="T4064" i="1"/>
  <c r="Q4064" i="1"/>
  <c r="N4064" i="1"/>
  <c r="BA4063" i="1"/>
  <c r="AV4063" i="1"/>
  <c r="AQ4063" i="1"/>
  <c r="AN4063" i="1"/>
  <c r="AK4063" i="1"/>
  <c r="AE4063" i="1"/>
  <c r="AB4063" i="1"/>
  <c r="Y4063" i="1"/>
  <c r="T4063" i="1"/>
  <c r="Q4063" i="1"/>
  <c r="N4063" i="1"/>
  <c r="BA4062" i="1"/>
  <c r="AV4062" i="1"/>
  <c r="AQ4062" i="1"/>
  <c r="AN4062" i="1"/>
  <c r="AK4062" i="1"/>
  <c r="AE4062" i="1"/>
  <c r="AB4062" i="1"/>
  <c r="Y4062" i="1"/>
  <c r="T4062" i="1"/>
  <c r="Q4062" i="1"/>
  <c r="N4062" i="1"/>
  <c r="BA4061" i="1"/>
  <c r="AV4061" i="1"/>
  <c r="AQ4061" i="1"/>
  <c r="AN4061" i="1"/>
  <c r="AK4061" i="1"/>
  <c r="AE4061" i="1"/>
  <c r="AB4061" i="1"/>
  <c r="Y4061" i="1"/>
  <c r="T4061" i="1"/>
  <c r="Q4061" i="1"/>
  <c r="N4061" i="1"/>
  <c r="BA4060" i="1"/>
  <c r="AV4060" i="1"/>
  <c r="AQ4060" i="1"/>
  <c r="AN4060" i="1"/>
  <c r="AK4060" i="1"/>
  <c r="AE4060" i="1"/>
  <c r="AB4060" i="1"/>
  <c r="Y4060" i="1"/>
  <c r="T4060" i="1"/>
  <c r="Q4060" i="1"/>
  <c r="N4060" i="1"/>
  <c r="BA4059" i="1"/>
  <c r="AV4059" i="1"/>
  <c r="AQ4059" i="1"/>
  <c r="AN4059" i="1"/>
  <c r="AK4059" i="1"/>
  <c r="AE4059" i="1"/>
  <c r="AB4059" i="1"/>
  <c r="Y4059" i="1"/>
  <c r="T4059" i="1"/>
  <c r="Q4059" i="1"/>
  <c r="N4059" i="1"/>
  <c r="BA4058" i="1"/>
  <c r="AV4058" i="1"/>
  <c r="AQ4058" i="1"/>
  <c r="AN4058" i="1"/>
  <c r="AK4058" i="1"/>
  <c r="AE4058" i="1"/>
  <c r="AB4058" i="1"/>
  <c r="Y4058" i="1"/>
  <c r="T4058" i="1"/>
  <c r="Q4058" i="1"/>
  <c r="N4058" i="1"/>
  <c r="BA4057" i="1"/>
  <c r="AV4057" i="1"/>
  <c r="AQ4057" i="1"/>
  <c r="AN4057" i="1"/>
  <c r="AK4057" i="1"/>
  <c r="AE4057" i="1"/>
  <c r="AB4057" i="1"/>
  <c r="Y4057" i="1"/>
  <c r="T4057" i="1"/>
  <c r="Q4057" i="1"/>
  <c r="N4057" i="1"/>
  <c r="BA4056" i="1"/>
  <c r="AV4056" i="1"/>
  <c r="AQ4056" i="1"/>
  <c r="AN4056" i="1"/>
  <c r="AK4056" i="1"/>
  <c r="AE4056" i="1"/>
  <c r="AB4056" i="1"/>
  <c r="Y4056" i="1"/>
  <c r="T4056" i="1"/>
  <c r="Q4056" i="1"/>
  <c r="N4056" i="1"/>
  <c r="BA4055" i="1"/>
  <c r="AV4055" i="1"/>
  <c r="AQ4055" i="1"/>
  <c r="AN4055" i="1"/>
  <c r="AK4055" i="1"/>
  <c r="AE4055" i="1"/>
  <c r="AB4055" i="1"/>
  <c r="Y4055" i="1"/>
  <c r="T4055" i="1"/>
  <c r="Q4055" i="1"/>
  <c r="N4055" i="1"/>
  <c r="BA4054" i="1"/>
  <c r="AV4054" i="1"/>
  <c r="AQ4054" i="1"/>
  <c r="AN4054" i="1"/>
  <c r="AK4054" i="1"/>
  <c r="AE4054" i="1"/>
  <c r="AB4054" i="1"/>
  <c r="Y4054" i="1"/>
  <c r="T4054" i="1"/>
  <c r="Q4054" i="1"/>
  <c r="N4054" i="1"/>
  <c r="BA4053" i="1"/>
  <c r="AV4053" i="1"/>
  <c r="AQ4053" i="1"/>
  <c r="AN4053" i="1"/>
  <c r="AK4053" i="1"/>
  <c r="AE4053" i="1"/>
  <c r="AB4053" i="1"/>
  <c r="Y4053" i="1"/>
  <c r="T4053" i="1"/>
  <c r="Q4053" i="1"/>
  <c r="N4053" i="1"/>
  <c r="BA4052" i="1"/>
  <c r="AV4052" i="1"/>
  <c r="AQ4052" i="1"/>
  <c r="AN4052" i="1"/>
  <c r="AK4052" i="1"/>
  <c r="AE4052" i="1"/>
  <c r="AB4052" i="1"/>
  <c r="Y4052" i="1"/>
  <c r="T4052" i="1"/>
  <c r="Q4052" i="1"/>
  <c r="N4052" i="1"/>
  <c r="BA4051" i="1"/>
  <c r="AV4051" i="1"/>
  <c r="AQ4051" i="1"/>
  <c r="AN4051" i="1"/>
  <c r="AK4051" i="1"/>
  <c r="AE4051" i="1"/>
  <c r="AB4051" i="1"/>
  <c r="Y4051" i="1"/>
  <c r="T4051" i="1"/>
  <c r="Q4051" i="1"/>
  <c r="N4051" i="1"/>
  <c r="BA4050" i="1"/>
  <c r="AV4050" i="1"/>
  <c r="AQ4050" i="1"/>
  <c r="AN4050" i="1"/>
  <c r="AK4050" i="1"/>
  <c r="AE4050" i="1"/>
  <c r="AB4050" i="1"/>
  <c r="Y4050" i="1"/>
  <c r="T4050" i="1"/>
  <c r="Q4050" i="1"/>
  <c r="N4050" i="1"/>
  <c r="BA4049" i="1"/>
  <c r="AV4049" i="1"/>
  <c r="AQ4049" i="1"/>
  <c r="AN4049" i="1"/>
  <c r="AK4049" i="1"/>
  <c r="AE4049" i="1"/>
  <c r="AB4049" i="1"/>
  <c r="Y4049" i="1"/>
  <c r="T4049" i="1"/>
  <c r="Q4049" i="1"/>
  <c r="N4049" i="1"/>
  <c r="BA4048" i="1"/>
  <c r="AV4048" i="1"/>
  <c r="AQ4048" i="1"/>
  <c r="AN4048" i="1"/>
  <c r="AK4048" i="1"/>
  <c r="AE4048" i="1"/>
  <c r="AB4048" i="1"/>
  <c r="Y4048" i="1"/>
  <c r="T4048" i="1"/>
  <c r="Q4048" i="1"/>
  <c r="N4048" i="1"/>
  <c r="BA4047" i="1"/>
  <c r="AV4047" i="1"/>
  <c r="AQ4047" i="1"/>
  <c r="AN4047" i="1"/>
  <c r="AK4047" i="1"/>
  <c r="AE4047" i="1"/>
  <c r="AB4047" i="1"/>
  <c r="Y4047" i="1"/>
  <c r="T4047" i="1"/>
  <c r="Q4047" i="1"/>
  <c r="N4047" i="1"/>
  <c r="BA4046" i="1"/>
  <c r="AV4046" i="1"/>
  <c r="AQ4046" i="1"/>
  <c r="AN4046" i="1"/>
  <c r="AK4046" i="1"/>
  <c r="AE4046" i="1"/>
  <c r="AB4046" i="1"/>
  <c r="Y4046" i="1"/>
  <c r="T4046" i="1"/>
  <c r="Q4046" i="1"/>
  <c r="N4046" i="1"/>
  <c r="BA4045" i="1"/>
  <c r="AV4045" i="1"/>
  <c r="AQ4045" i="1"/>
  <c r="AN4045" i="1"/>
  <c r="AK4045" i="1"/>
  <c r="AE4045" i="1"/>
  <c r="AB4045" i="1"/>
  <c r="Y4045" i="1"/>
  <c r="T4045" i="1"/>
  <c r="Q4045" i="1"/>
  <c r="N4045" i="1"/>
  <c r="BA4044" i="1"/>
  <c r="AV4044" i="1"/>
  <c r="AQ4044" i="1"/>
  <c r="AN4044" i="1"/>
  <c r="AK4044" i="1"/>
  <c r="AE4044" i="1"/>
  <c r="AB4044" i="1"/>
  <c r="Y4044" i="1"/>
  <c r="T4044" i="1"/>
  <c r="Q4044" i="1"/>
  <c r="N4044" i="1"/>
  <c r="BA4043" i="1"/>
  <c r="AV4043" i="1"/>
  <c r="AQ4043" i="1"/>
  <c r="AN4043" i="1"/>
  <c r="AK4043" i="1"/>
  <c r="AE4043" i="1"/>
  <c r="AB4043" i="1"/>
  <c r="Y4043" i="1"/>
  <c r="T4043" i="1"/>
  <c r="Q4043" i="1"/>
  <c r="N4043" i="1"/>
  <c r="BA4042" i="1"/>
  <c r="AV4042" i="1"/>
  <c r="AQ4042" i="1"/>
  <c r="AN4042" i="1"/>
  <c r="AK4042" i="1"/>
  <c r="AE4042" i="1"/>
  <c r="AB4042" i="1"/>
  <c r="Y4042" i="1"/>
  <c r="T4042" i="1"/>
  <c r="Q4042" i="1"/>
  <c r="N4042" i="1"/>
  <c r="BA4041" i="1"/>
  <c r="AV4041" i="1"/>
  <c r="AQ4041" i="1"/>
  <c r="AN4041" i="1"/>
  <c r="AK4041" i="1"/>
  <c r="AE4041" i="1"/>
  <c r="AB4041" i="1"/>
  <c r="Y4041" i="1"/>
  <c r="T4041" i="1"/>
  <c r="Q4041" i="1"/>
  <c r="N4041" i="1"/>
  <c r="BA4040" i="1"/>
  <c r="AV4040" i="1"/>
  <c r="AQ4040" i="1"/>
  <c r="AN4040" i="1"/>
  <c r="AK4040" i="1"/>
  <c r="AE4040" i="1"/>
  <c r="AB4040" i="1"/>
  <c r="Y4040" i="1"/>
  <c r="T4040" i="1"/>
  <c r="Q4040" i="1"/>
  <c r="N4040" i="1"/>
  <c r="BA4039" i="1"/>
  <c r="AV4039" i="1"/>
  <c r="AQ4039" i="1"/>
  <c r="AN4039" i="1"/>
  <c r="AK4039" i="1"/>
  <c r="AE4039" i="1"/>
  <c r="AB4039" i="1"/>
  <c r="Y4039" i="1"/>
  <c r="T4039" i="1"/>
  <c r="Q4039" i="1"/>
  <c r="N4039" i="1"/>
  <c r="BA4038" i="1"/>
  <c r="AV4038" i="1"/>
  <c r="AQ4038" i="1"/>
  <c r="AN4038" i="1"/>
  <c r="AK4038" i="1"/>
  <c r="AE4038" i="1"/>
  <c r="AB4038" i="1"/>
  <c r="Y4038" i="1"/>
  <c r="T4038" i="1"/>
  <c r="Q4038" i="1"/>
  <c r="N4038" i="1"/>
  <c r="BA4037" i="1"/>
  <c r="AV4037" i="1"/>
  <c r="AQ4037" i="1"/>
  <c r="AN4037" i="1"/>
  <c r="AK4037" i="1"/>
  <c r="AE4037" i="1"/>
  <c r="AB4037" i="1"/>
  <c r="Y4037" i="1"/>
  <c r="T4037" i="1"/>
  <c r="Q4037" i="1"/>
  <c r="N4037" i="1"/>
  <c r="BA4036" i="1"/>
  <c r="AV4036" i="1"/>
  <c r="AQ4036" i="1"/>
  <c r="AN4036" i="1"/>
  <c r="AK4036" i="1"/>
  <c r="AE4036" i="1"/>
  <c r="AB4036" i="1"/>
  <c r="Y4036" i="1"/>
  <c r="T4036" i="1"/>
  <c r="Q4036" i="1"/>
  <c r="N4036" i="1"/>
  <c r="BA4035" i="1"/>
  <c r="AV4035" i="1"/>
  <c r="AQ4035" i="1"/>
  <c r="AN4035" i="1"/>
  <c r="AK4035" i="1"/>
  <c r="AE4035" i="1"/>
  <c r="AB4035" i="1"/>
  <c r="Y4035" i="1"/>
  <c r="T4035" i="1"/>
  <c r="Q4035" i="1"/>
  <c r="N4035" i="1"/>
  <c r="BA4034" i="1"/>
  <c r="AV4034" i="1"/>
  <c r="AQ4034" i="1"/>
  <c r="AN4034" i="1"/>
  <c r="AK4034" i="1"/>
  <c r="AE4034" i="1"/>
  <c r="AB4034" i="1"/>
  <c r="Y4034" i="1"/>
  <c r="T4034" i="1"/>
  <c r="Q4034" i="1"/>
  <c r="N4034" i="1"/>
  <c r="BA4033" i="1"/>
  <c r="AV4033" i="1"/>
  <c r="AQ4033" i="1"/>
  <c r="AN4033" i="1"/>
  <c r="AK4033" i="1"/>
  <c r="AE4033" i="1"/>
  <c r="AB4033" i="1"/>
  <c r="Y4033" i="1"/>
  <c r="T4033" i="1"/>
  <c r="Q4033" i="1"/>
  <c r="N4033" i="1"/>
  <c r="BA4032" i="1"/>
  <c r="AV4032" i="1"/>
  <c r="AQ4032" i="1"/>
  <c r="AN4032" i="1"/>
  <c r="AK4032" i="1"/>
  <c r="AE4032" i="1"/>
  <c r="AB4032" i="1"/>
  <c r="Y4032" i="1"/>
  <c r="T4032" i="1"/>
  <c r="Q4032" i="1"/>
  <c r="N4032" i="1"/>
  <c r="BA4031" i="1"/>
  <c r="AV4031" i="1"/>
  <c r="AQ4031" i="1"/>
  <c r="AN4031" i="1"/>
  <c r="AK4031" i="1"/>
  <c r="AE4031" i="1"/>
  <c r="AB4031" i="1"/>
  <c r="Y4031" i="1"/>
  <c r="T4031" i="1"/>
  <c r="Q4031" i="1"/>
  <c r="N4031" i="1"/>
  <c r="BA4030" i="1"/>
  <c r="AV4030" i="1"/>
  <c r="AQ4030" i="1"/>
  <c r="AN4030" i="1"/>
  <c r="AK4030" i="1"/>
  <c r="AE4030" i="1"/>
  <c r="AB4030" i="1"/>
  <c r="Y4030" i="1"/>
  <c r="T4030" i="1"/>
  <c r="Q4030" i="1"/>
  <c r="N4030" i="1"/>
  <c r="BA4029" i="1"/>
  <c r="AV4029" i="1"/>
  <c r="AQ4029" i="1"/>
  <c r="AN4029" i="1"/>
  <c r="AK4029" i="1"/>
  <c r="AE4029" i="1"/>
  <c r="AB4029" i="1"/>
  <c r="Y4029" i="1"/>
  <c r="T4029" i="1"/>
  <c r="Q4029" i="1"/>
  <c r="N4029" i="1"/>
  <c r="BA4028" i="1"/>
  <c r="AV4028" i="1"/>
  <c r="AQ4028" i="1"/>
  <c r="AN4028" i="1"/>
  <c r="AK4028" i="1"/>
  <c r="AE4028" i="1"/>
  <c r="AB4028" i="1"/>
  <c r="Y4028" i="1"/>
  <c r="T4028" i="1"/>
  <c r="Q4028" i="1"/>
  <c r="N4028" i="1"/>
  <c r="BA4027" i="1"/>
  <c r="AV4027" i="1"/>
  <c r="AQ4027" i="1"/>
  <c r="AN4027" i="1"/>
  <c r="AK4027" i="1"/>
  <c r="AE4027" i="1"/>
  <c r="AB4027" i="1"/>
  <c r="Y4027" i="1"/>
  <c r="T4027" i="1"/>
  <c r="Q4027" i="1"/>
  <c r="N4027" i="1"/>
  <c r="BA4026" i="1"/>
  <c r="AV4026" i="1"/>
  <c r="AQ4026" i="1"/>
  <c r="AN4026" i="1"/>
  <c r="AK4026" i="1"/>
  <c r="AE4026" i="1"/>
  <c r="AB4026" i="1"/>
  <c r="Y4026" i="1"/>
  <c r="T4026" i="1"/>
  <c r="Q4026" i="1"/>
  <c r="N4026" i="1"/>
  <c r="BA4025" i="1"/>
  <c r="AV4025" i="1"/>
  <c r="AQ4025" i="1"/>
  <c r="AN4025" i="1"/>
  <c r="AK4025" i="1"/>
  <c r="AE4025" i="1"/>
  <c r="AB4025" i="1"/>
  <c r="Y4025" i="1"/>
  <c r="T4025" i="1"/>
  <c r="Q4025" i="1"/>
  <c r="N4025" i="1"/>
  <c r="BA4024" i="1"/>
  <c r="AV4024" i="1"/>
  <c r="AQ4024" i="1"/>
  <c r="AN4024" i="1"/>
  <c r="AK4024" i="1"/>
  <c r="AE4024" i="1"/>
  <c r="AB4024" i="1"/>
  <c r="Y4024" i="1"/>
  <c r="T4024" i="1"/>
  <c r="Q4024" i="1"/>
  <c r="N4024" i="1"/>
  <c r="BA4023" i="1"/>
  <c r="AV4023" i="1"/>
  <c r="AQ4023" i="1"/>
  <c r="AN4023" i="1"/>
  <c r="AK4023" i="1"/>
  <c r="AE4023" i="1"/>
  <c r="AB4023" i="1"/>
  <c r="Y4023" i="1"/>
  <c r="T4023" i="1"/>
  <c r="Q4023" i="1"/>
  <c r="N4023" i="1"/>
  <c r="BA4022" i="1"/>
  <c r="AV4022" i="1"/>
  <c r="AQ4022" i="1"/>
  <c r="AN4022" i="1"/>
  <c r="AK4022" i="1"/>
  <c r="AE4022" i="1"/>
  <c r="AB4022" i="1"/>
  <c r="Y4022" i="1"/>
  <c r="T4022" i="1"/>
  <c r="Q4022" i="1"/>
  <c r="N4022" i="1"/>
  <c r="BA4021" i="1"/>
  <c r="AV4021" i="1"/>
  <c r="AQ4021" i="1"/>
  <c r="AN4021" i="1"/>
  <c r="AK4021" i="1"/>
  <c r="AE4021" i="1"/>
  <c r="AB4021" i="1"/>
  <c r="Y4021" i="1"/>
  <c r="T4021" i="1"/>
  <c r="Q4021" i="1"/>
  <c r="N4021" i="1"/>
  <c r="BA4020" i="1"/>
  <c r="AV4020" i="1"/>
  <c r="AQ4020" i="1"/>
  <c r="AN4020" i="1"/>
  <c r="AK4020" i="1"/>
  <c r="AE4020" i="1"/>
  <c r="AB4020" i="1"/>
  <c r="Y4020" i="1"/>
  <c r="T4020" i="1"/>
  <c r="Q4020" i="1"/>
  <c r="N4020" i="1"/>
  <c r="BA4019" i="1"/>
  <c r="AV4019" i="1"/>
  <c r="AQ4019" i="1"/>
  <c r="AN4019" i="1"/>
  <c r="AK4019" i="1"/>
  <c r="AE4019" i="1"/>
  <c r="AB4019" i="1"/>
  <c r="Y4019" i="1"/>
  <c r="T4019" i="1"/>
  <c r="Q4019" i="1"/>
  <c r="N4019" i="1"/>
  <c r="BA4018" i="1"/>
  <c r="AV4018" i="1"/>
  <c r="AQ4018" i="1"/>
  <c r="AN4018" i="1"/>
  <c r="AK4018" i="1"/>
  <c r="AE4018" i="1"/>
  <c r="AB4018" i="1"/>
  <c r="Y4018" i="1"/>
  <c r="T4018" i="1"/>
  <c r="Q4018" i="1"/>
  <c r="N4018" i="1"/>
  <c r="BA4017" i="1"/>
  <c r="AV4017" i="1"/>
  <c r="AQ4017" i="1"/>
  <c r="AN4017" i="1"/>
  <c r="AK4017" i="1"/>
  <c r="AE4017" i="1"/>
  <c r="AB4017" i="1"/>
  <c r="Y4017" i="1"/>
  <c r="T4017" i="1"/>
  <c r="Q4017" i="1"/>
  <c r="N4017" i="1"/>
  <c r="BA4016" i="1"/>
  <c r="AV4016" i="1"/>
  <c r="AQ4016" i="1"/>
  <c r="AN4016" i="1"/>
  <c r="AK4016" i="1"/>
  <c r="AE4016" i="1"/>
  <c r="AB4016" i="1"/>
  <c r="Y4016" i="1"/>
  <c r="T4016" i="1"/>
  <c r="Q4016" i="1"/>
  <c r="N4016" i="1"/>
  <c r="BA4015" i="1"/>
  <c r="AV4015" i="1"/>
  <c r="AQ4015" i="1"/>
  <c r="AN4015" i="1"/>
  <c r="AK4015" i="1"/>
  <c r="AE4015" i="1"/>
  <c r="AB4015" i="1"/>
  <c r="Y4015" i="1"/>
  <c r="T4015" i="1"/>
  <c r="Q4015" i="1"/>
  <c r="N4015" i="1"/>
  <c r="BA4014" i="1"/>
  <c r="AV4014" i="1"/>
  <c r="AQ4014" i="1"/>
  <c r="AN4014" i="1"/>
  <c r="AK4014" i="1"/>
  <c r="AE4014" i="1"/>
  <c r="AB4014" i="1"/>
  <c r="Y4014" i="1"/>
  <c r="T4014" i="1"/>
  <c r="Q4014" i="1"/>
  <c r="N4014" i="1"/>
  <c r="BA4013" i="1"/>
  <c r="AV4013" i="1"/>
  <c r="AQ4013" i="1"/>
  <c r="AN4013" i="1"/>
  <c r="AK4013" i="1"/>
  <c r="AE4013" i="1"/>
  <c r="AB4013" i="1"/>
  <c r="Y4013" i="1"/>
  <c r="T4013" i="1"/>
  <c r="Q4013" i="1"/>
  <c r="N4013" i="1"/>
  <c r="BA4012" i="1"/>
  <c r="AV4012" i="1"/>
  <c r="AQ4012" i="1"/>
  <c r="AN4012" i="1"/>
  <c r="AK4012" i="1"/>
  <c r="AE4012" i="1"/>
  <c r="AB4012" i="1"/>
  <c r="Y4012" i="1"/>
  <c r="T4012" i="1"/>
  <c r="Q4012" i="1"/>
  <c r="N4012" i="1"/>
  <c r="BA4011" i="1"/>
  <c r="AV4011" i="1"/>
  <c r="AQ4011" i="1"/>
  <c r="AN4011" i="1"/>
  <c r="AK4011" i="1"/>
  <c r="AE4011" i="1"/>
  <c r="AB4011" i="1"/>
  <c r="Y4011" i="1"/>
  <c r="T4011" i="1"/>
  <c r="Q4011" i="1"/>
  <c r="N4011" i="1"/>
  <c r="BA4010" i="1"/>
  <c r="AV4010" i="1"/>
  <c r="AQ4010" i="1"/>
  <c r="AN4010" i="1"/>
  <c r="AK4010" i="1"/>
  <c r="AE4010" i="1"/>
  <c r="AB4010" i="1"/>
  <c r="Y4010" i="1"/>
  <c r="T4010" i="1"/>
  <c r="Q4010" i="1"/>
  <c r="N4010" i="1"/>
  <c r="BA4009" i="1"/>
  <c r="AV4009" i="1"/>
  <c r="AQ4009" i="1"/>
  <c r="AN4009" i="1"/>
  <c r="AK4009" i="1"/>
  <c r="AE4009" i="1"/>
  <c r="AB4009" i="1"/>
  <c r="Y4009" i="1"/>
  <c r="T4009" i="1"/>
  <c r="Q4009" i="1"/>
  <c r="N4009" i="1"/>
  <c r="BA4008" i="1"/>
  <c r="AV4008" i="1"/>
  <c r="AQ4008" i="1"/>
  <c r="AN4008" i="1"/>
  <c r="AK4008" i="1"/>
  <c r="AE4008" i="1"/>
  <c r="AB4008" i="1"/>
  <c r="Y4008" i="1"/>
  <c r="T4008" i="1"/>
  <c r="Q4008" i="1"/>
  <c r="N4008" i="1"/>
  <c r="BA4007" i="1"/>
  <c r="AV4007" i="1"/>
  <c r="AQ4007" i="1"/>
  <c r="AN4007" i="1"/>
  <c r="AK4007" i="1"/>
  <c r="AE4007" i="1"/>
  <c r="AB4007" i="1"/>
  <c r="Y4007" i="1"/>
  <c r="T4007" i="1"/>
  <c r="Q4007" i="1"/>
  <c r="N4007" i="1"/>
  <c r="BA4006" i="1"/>
  <c r="AV4006" i="1"/>
  <c r="AQ4006" i="1"/>
  <c r="AN4006" i="1"/>
  <c r="AK4006" i="1"/>
  <c r="AE4006" i="1"/>
  <c r="AB4006" i="1"/>
  <c r="Y4006" i="1"/>
  <c r="T4006" i="1"/>
  <c r="Q4006" i="1"/>
  <c r="N4006" i="1"/>
  <c r="BA4005" i="1"/>
  <c r="AV4005" i="1"/>
  <c r="AQ4005" i="1"/>
  <c r="AN4005" i="1"/>
  <c r="AK4005" i="1"/>
  <c r="AE4005" i="1"/>
  <c r="AB4005" i="1"/>
  <c r="Y4005" i="1"/>
  <c r="T4005" i="1"/>
  <c r="Q4005" i="1"/>
  <c r="N4005" i="1"/>
  <c r="BA4004" i="1"/>
  <c r="AV4004" i="1"/>
  <c r="AQ4004" i="1"/>
  <c r="AN4004" i="1"/>
  <c r="AK4004" i="1"/>
  <c r="AE4004" i="1"/>
  <c r="AB4004" i="1"/>
  <c r="Y4004" i="1"/>
  <c r="T4004" i="1"/>
  <c r="Q4004" i="1"/>
  <c r="N4004" i="1"/>
  <c r="BA4003" i="1"/>
  <c r="AV4003" i="1"/>
  <c r="AQ4003" i="1"/>
  <c r="AN4003" i="1"/>
  <c r="AK4003" i="1"/>
  <c r="AE4003" i="1"/>
  <c r="AB4003" i="1"/>
  <c r="Y4003" i="1"/>
  <c r="T4003" i="1"/>
  <c r="Q4003" i="1"/>
  <c r="N4003" i="1"/>
  <c r="BA4002" i="1"/>
  <c r="AV4002" i="1"/>
  <c r="AQ4002" i="1"/>
  <c r="AN4002" i="1"/>
  <c r="AK4002" i="1"/>
  <c r="AE4002" i="1"/>
  <c r="AB4002" i="1"/>
  <c r="Y4002" i="1"/>
  <c r="T4002" i="1"/>
  <c r="Q4002" i="1"/>
  <c r="N4002" i="1"/>
  <c r="BA4001" i="1"/>
  <c r="AV4001" i="1"/>
  <c r="AQ4001" i="1"/>
  <c r="AN4001" i="1"/>
  <c r="AK4001" i="1"/>
  <c r="AE4001" i="1"/>
  <c r="AB4001" i="1"/>
  <c r="Y4001" i="1"/>
  <c r="T4001" i="1"/>
  <c r="Q4001" i="1"/>
  <c r="N4001" i="1"/>
  <c r="BA4000" i="1"/>
  <c r="AV4000" i="1"/>
  <c r="AQ4000" i="1"/>
  <c r="AN4000" i="1"/>
  <c r="AK4000" i="1"/>
  <c r="AE4000" i="1"/>
  <c r="AB4000" i="1"/>
  <c r="Y4000" i="1"/>
  <c r="T4000" i="1"/>
  <c r="Q4000" i="1"/>
  <c r="N4000" i="1"/>
  <c r="BA3999" i="1"/>
  <c r="AV3999" i="1"/>
  <c r="AQ3999" i="1"/>
  <c r="AN3999" i="1"/>
  <c r="AK3999" i="1"/>
  <c r="AE3999" i="1"/>
  <c r="AB3999" i="1"/>
  <c r="Y3999" i="1"/>
  <c r="T3999" i="1"/>
  <c r="Q3999" i="1"/>
  <c r="N3999" i="1"/>
  <c r="BA3998" i="1"/>
  <c r="AV3998" i="1"/>
  <c r="AQ3998" i="1"/>
  <c r="AN3998" i="1"/>
  <c r="AK3998" i="1"/>
  <c r="AE3998" i="1"/>
  <c r="AB3998" i="1"/>
  <c r="Y3998" i="1"/>
  <c r="T3998" i="1"/>
  <c r="Q3998" i="1"/>
  <c r="N3998" i="1"/>
  <c r="BA3997" i="1"/>
  <c r="AV3997" i="1"/>
  <c r="AQ3997" i="1"/>
  <c r="AN3997" i="1"/>
  <c r="AK3997" i="1"/>
  <c r="AE3997" i="1"/>
  <c r="AB3997" i="1"/>
  <c r="Y3997" i="1"/>
  <c r="T3997" i="1"/>
  <c r="Q3997" i="1"/>
  <c r="N3997" i="1"/>
  <c r="BA3996" i="1"/>
  <c r="AV3996" i="1"/>
  <c r="AQ3996" i="1"/>
  <c r="AN3996" i="1"/>
  <c r="AK3996" i="1"/>
  <c r="AE3996" i="1"/>
  <c r="AB3996" i="1"/>
  <c r="Y3996" i="1"/>
  <c r="T3996" i="1"/>
  <c r="Q3996" i="1"/>
  <c r="N3996" i="1"/>
  <c r="BA3995" i="1"/>
  <c r="AV3995" i="1"/>
  <c r="AQ3995" i="1"/>
  <c r="AN3995" i="1"/>
  <c r="AK3995" i="1"/>
  <c r="AE3995" i="1"/>
  <c r="AB3995" i="1"/>
  <c r="Y3995" i="1"/>
  <c r="T3995" i="1"/>
  <c r="Q3995" i="1"/>
  <c r="N3995" i="1"/>
  <c r="BA3994" i="1"/>
  <c r="AV3994" i="1"/>
  <c r="AQ3994" i="1"/>
  <c r="AN3994" i="1"/>
  <c r="AK3994" i="1"/>
  <c r="AE3994" i="1"/>
  <c r="AB3994" i="1"/>
  <c r="Y3994" i="1"/>
  <c r="T3994" i="1"/>
  <c r="Q3994" i="1"/>
  <c r="N3994" i="1"/>
  <c r="BA3993" i="1"/>
  <c r="AV3993" i="1"/>
  <c r="AQ3993" i="1"/>
  <c r="AN3993" i="1"/>
  <c r="AK3993" i="1"/>
  <c r="AE3993" i="1"/>
  <c r="AB3993" i="1"/>
  <c r="Y3993" i="1"/>
  <c r="T3993" i="1"/>
  <c r="Q3993" i="1"/>
  <c r="N3993" i="1"/>
  <c r="BA3992" i="1"/>
  <c r="AV3992" i="1"/>
  <c r="AQ3992" i="1"/>
  <c r="AN3992" i="1"/>
  <c r="AK3992" i="1"/>
  <c r="AE3992" i="1"/>
  <c r="AB3992" i="1"/>
  <c r="Y3992" i="1"/>
  <c r="T3992" i="1"/>
  <c r="Q3992" i="1"/>
  <c r="N3992" i="1"/>
  <c r="BA3991" i="1"/>
  <c r="AV3991" i="1"/>
  <c r="AQ3991" i="1"/>
  <c r="AN3991" i="1"/>
  <c r="AK3991" i="1"/>
  <c r="AE3991" i="1"/>
  <c r="AB3991" i="1"/>
  <c r="Y3991" i="1"/>
  <c r="T3991" i="1"/>
  <c r="Q3991" i="1"/>
  <c r="N3991" i="1"/>
  <c r="BA3990" i="1"/>
  <c r="AV3990" i="1"/>
  <c r="AQ3990" i="1"/>
  <c r="AN3990" i="1"/>
  <c r="AK3990" i="1"/>
  <c r="AE3990" i="1"/>
  <c r="AB3990" i="1"/>
  <c r="Y3990" i="1"/>
  <c r="T3990" i="1"/>
  <c r="Q3990" i="1"/>
  <c r="N3990" i="1"/>
  <c r="BA3989" i="1"/>
  <c r="AV3989" i="1"/>
  <c r="AQ3989" i="1"/>
  <c r="AN3989" i="1"/>
  <c r="AK3989" i="1"/>
  <c r="AE3989" i="1"/>
  <c r="AB3989" i="1"/>
  <c r="Y3989" i="1"/>
  <c r="T3989" i="1"/>
  <c r="Q3989" i="1"/>
  <c r="N3989" i="1"/>
  <c r="BA3988" i="1"/>
  <c r="AV3988" i="1"/>
  <c r="AQ3988" i="1"/>
  <c r="AN3988" i="1"/>
  <c r="AK3988" i="1"/>
  <c r="AE3988" i="1"/>
  <c r="AB3988" i="1"/>
  <c r="Y3988" i="1"/>
  <c r="T3988" i="1"/>
  <c r="Q3988" i="1"/>
  <c r="N3988" i="1"/>
  <c r="BA3987" i="1"/>
  <c r="AV3987" i="1"/>
  <c r="AQ3987" i="1"/>
  <c r="AN3987" i="1"/>
  <c r="AK3987" i="1"/>
  <c r="AE3987" i="1"/>
  <c r="AB3987" i="1"/>
  <c r="Y3987" i="1"/>
  <c r="T3987" i="1"/>
  <c r="Q3987" i="1"/>
  <c r="N3987" i="1"/>
  <c r="BA3986" i="1"/>
  <c r="AV3986" i="1"/>
  <c r="AQ3986" i="1"/>
  <c r="AN3986" i="1"/>
  <c r="AK3986" i="1"/>
  <c r="AE3986" i="1"/>
  <c r="AB3986" i="1"/>
  <c r="Y3986" i="1"/>
  <c r="T3986" i="1"/>
  <c r="Q3986" i="1"/>
  <c r="N3986" i="1"/>
  <c r="BA3985" i="1"/>
  <c r="AV3985" i="1"/>
  <c r="AQ3985" i="1"/>
  <c r="AN3985" i="1"/>
  <c r="AK3985" i="1"/>
  <c r="AE3985" i="1"/>
  <c r="AB3985" i="1"/>
  <c r="Y3985" i="1"/>
  <c r="T3985" i="1"/>
  <c r="Q3985" i="1"/>
  <c r="N3985" i="1"/>
  <c r="BA3984" i="1"/>
  <c r="AV3984" i="1"/>
  <c r="AQ3984" i="1"/>
  <c r="AN3984" i="1"/>
  <c r="AK3984" i="1"/>
  <c r="AE3984" i="1"/>
  <c r="AB3984" i="1"/>
  <c r="Y3984" i="1"/>
  <c r="T3984" i="1"/>
  <c r="Q3984" i="1"/>
  <c r="N3984" i="1"/>
  <c r="BA3983" i="1"/>
  <c r="AV3983" i="1"/>
  <c r="AQ3983" i="1"/>
  <c r="AN3983" i="1"/>
  <c r="AK3983" i="1"/>
  <c r="AE3983" i="1"/>
  <c r="AB3983" i="1"/>
  <c r="Y3983" i="1"/>
  <c r="T3983" i="1"/>
  <c r="Q3983" i="1"/>
  <c r="N3983" i="1"/>
  <c r="BA3982" i="1"/>
  <c r="AV3982" i="1"/>
  <c r="AQ3982" i="1"/>
  <c r="AN3982" i="1"/>
  <c r="AK3982" i="1"/>
  <c r="AE3982" i="1"/>
  <c r="AB3982" i="1"/>
  <c r="Y3982" i="1"/>
  <c r="T3982" i="1"/>
  <c r="Q3982" i="1"/>
  <c r="N3982" i="1"/>
  <c r="BA3981" i="1"/>
  <c r="AV3981" i="1"/>
  <c r="AQ3981" i="1"/>
  <c r="AN3981" i="1"/>
  <c r="AK3981" i="1"/>
  <c r="AE3981" i="1"/>
  <c r="AB3981" i="1"/>
  <c r="Y3981" i="1"/>
  <c r="T3981" i="1"/>
  <c r="Q3981" i="1"/>
  <c r="N3981" i="1"/>
  <c r="BA3980" i="1"/>
  <c r="AV3980" i="1"/>
  <c r="AQ3980" i="1"/>
  <c r="AN3980" i="1"/>
  <c r="AK3980" i="1"/>
  <c r="AE3980" i="1"/>
  <c r="AB3980" i="1"/>
  <c r="Y3980" i="1"/>
  <c r="T3980" i="1"/>
  <c r="Q3980" i="1"/>
  <c r="N3980" i="1"/>
  <c r="BA3979" i="1"/>
  <c r="AV3979" i="1"/>
  <c r="AQ3979" i="1"/>
  <c r="AN3979" i="1"/>
  <c r="AK3979" i="1"/>
  <c r="AE3979" i="1"/>
  <c r="AB3979" i="1"/>
  <c r="Y3979" i="1"/>
  <c r="T3979" i="1"/>
  <c r="Q3979" i="1"/>
  <c r="N3979" i="1"/>
  <c r="BA3978" i="1"/>
  <c r="AV3978" i="1"/>
  <c r="AQ3978" i="1"/>
  <c r="AN3978" i="1"/>
  <c r="AK3978" i="1"/>
  <c r="AE3978" i="1"/>
  <c r="AB3978" i="1"/>
  <c r="Y3978" i="1"/>
  <c r="T3978" i="1"/>
  <c r="Q3978" i="1"/>
  <c r="N3978" i="1"/>
  <c r="BA3977" i="1"/>
  <c r="AV3977" i="1"/>
  <c r="AQ3977" i="1"/>
  <c r="AN3977" i="1"/>
  <c r="AK3977" i="1"/>
  <c r="AE3977" i="1"/>
  <c r="AB3977" i="1"/>
  <c r="Y3977" i="1"/>
  <c r="T3977" i="1"/>
  <c r="Q3977" i="1"/>
  <c r="N3977" i="1"/>
  <c r="BA3976" i="1"/>
  <c r="AV3976" i="1"/>
  <c r="AQ3976" i="1"/>
  <c r="AN3976" i="1"/>
  <c r="AK3976" i="1"/>
  <c r="AE3976" i="1"/>
  <c r="AB3976" i="1"/>
  <c r="Y3976" i="1"/>
  <c r="T3976" i="1"/>
  <c r="Q3976" i="1"/>
  <c r="N3976" i="1"/>
  <c r="BA3975" i="1"/>
  <c r="AV3975" i="1"/>
  <c r="AQ3975" i="1"/>
  <c r="AN3975" i="1"/>
  <c r="AK3975" i="1"/>
  <c r="AE3975" i="1"/>
  <c r="AB3975" i="1"/>
  <c r="Y3975" i="1"/>
  <c r="T3975" i="1"/>
  <c r="Q3975" i="1"/>
  <c r="N3975" i="1"/>
  <c r="BA3974" i="1"/>
  <c r="AV3974" i="1"/>
  <c r="AQ3974" i="1"/>
  <c r="AN3974" i="1"/>
  <c r="AK3974" i="1"/>
  <c r="AE3974" i="1"/>
  <c r="AB3974" i="1"/>
  <c r="Y3974" i="1"/>
  <c r="T3974" i="1"/>
  <c r="Q3974" i="1"/>
  <c r="N3974" i="1"/>
  <c r="BA3973" i="1"/>
  <c r="AV3973" i="1"/>
  <c r="AQ3973" i="1"/>
  <c r="AN3973" i="1"/>
  <c r="AK3973" i="1"/>
  <c r="AE3973" i="1"/>
  <c r="AB3973" i="1"/>
  <c r="Y3973" i="1"/>
  <c r="T3973" i="1"/>
  <c r="Q3973" i="1"/>
  <c r="N3973" i="1"/>
  <c r="BA3972" i="1"/>
  <c r="AV3972" i="1"/>
  <c r="AQ3972" i="1"/>
  <c r="AN3972" i="1"/>
  <c r="AK3972" i="1"/>
  <c r="AE3972" i="1"/>
  <c r="AB3972" i="1"/>
  <c r="Y3972" i="1"/>
  <c r="T3972" i="1"/>
  <c r="Q3972" i="1"/>
  <c r="N3972" i="1"/>
  <c r="BA3971" i="1"/>
  <c r="AV3971" i="1"/>
  <c r="AQ3971" i="1"/>
  <c r="AN3971" i="1"/>
  <c r="AK3971" i="1"/>
  <c r="AE3971" i="1"/>
  <c r="AB3971" i="1"/>
  <c r="Y3971" i="1"/>
  <c r="T3971" i="1"/>
  <c r="Q3971" i="1"/>
  <c r="N3971" i="1"/>
  <c r="BA3970" i="1"/>
  <c r="AV3970" i="1"/>
  <c r="AQ3970" i="1"/>
  <c r="AN3970" i="1"/>
  <c r="AK3970" i="1"/>
  <c r="AE3970" i="1"/>
  <c r="AB3970" i="1"/>
  <c r="Y3970" i="1"/>
  <c r="T3970" i="1"/>
  <c r="Q3970" i="1"/>
  <c r="N3970" i="1"/>
  <c r="BA3969" i="1"/>
  <c r="AV3969" i="1"/>
  <c r="AQ3969" i="1"/>
  <c r="AN3969" i="1"/>
  <c r="AK3969" i="1"/>
  <c r="AE3969" i="1"/>
  <c r="AB3969" i="1"/>
  <c r="Y3969" i="1"/>
  <c r="T3969" i="1"/>
  <c r="Q3969" i="1"/>
  <c r="N3969" i="1"/>
  <c r="BA3968" i="1"/>
  <c r="AV3968" i="1"/>
  <c r="AQ3968" i="1"/>
  <c r="AN3968" i="1"/>
  <c r="AK3968" i="1"/>
  <c r="AE3968" i="1"/>
  <c r="AB3968" i="1"/>
  <c r="Y3968" i="1"/>
  <c r="T3968" i="1"/>
  <c r="Q3968" i="1"/>
  <c r="N3968" i="1"/>
  <c r="BA3967" i="1"/>
  <c r="AV3967" i="1"/>
  <c r="AQ3967" i="1"/>
  <c r="AN3967" i="1"/>
  <c r="AK3967" i="1"/>
  <c r="AE3967" i="1"/>
  <c r="AB3967" i="1"/>
  <c r="Y3967" i="1"/>
  <c r="T3967" i="1"/>
  <c r="Q3967" i="1"/>
  <c r="N3967" i="1"/>
  <c r="BA3966" i="1"/>
  <c r="AV3966" i="1"/>
  <c r="AQ3966" i="1"/>
  <c r="AN3966" i="1"/>
  <c r="AK3966" i="1"/>
  <c r="AE3966" i="1"/>
  <c r="AB3966" i="1"/>
  <c r="Y3966" i="1"/>
  <c r="T3966" i="1"/>
  <c r="Q3966" i="1"/>
  <c r="N3966" i="1"/>
  <c r="BA3965" i="1"/>
  <c r="AV3965" i="1"/>
  <c r="AQ3965" i="1"/>
  <c r="AN3965" i="1"/>
  <c r="AK3965" i="1"/>
  <c r="AE3965" i="1"/>
  <c r="AB3965" i="1"/>
  <c r="Y3965" i="1"/>
  <c r="T3965" i="1"/>
  <c r="Q3965" i="1"/>
  <c r="N3965" i="1"/>
  <c r="BA3964" i="1"/>
  <c r="AV3964" i="1"/>
  <c r="AQ3964" i="1"/>
  <c r="AN3964" i="1"/>
  <c r="AK3964" i="1"/>
  <c r="AE3964" i="1"/>
  <c r="AB3964" i="1"/>
  <c r="Y3964" i="1"/>
  <c r="T3964" i="1"/>
  <c r="Q3964" i="1"/>
  <c r="N3964" i="1"/>
  <c r="BA3963" i="1"/>
  <c r="AV3963" i="1"/>
  <c r="AQ3963" i="1"/>
  <c r="AN3963" i="1"/>
  <c r="AK3963" i="1"/>
  <c r="AE3963" i="1"/>
  <c r="AB3963" i="1"/>
  <c r="Y3963" i="1"/>
  <c r="T3963" i="1"/>
  <c r="Q3963" i="1"/>
  <c r="N3963" i="1"/>
  <c r="BA3962" i="1"/>
  <c r="AV3962" i="1"/>
  <c r="AQ3962" i="1"/>
  <c r="AN3962" i="1"/>
  <c r="AK3962" i="1"/>
  <c r="AE3962" i="1"/>
  <c r="AB3962" i="1"/>
  <c r="Y3962" i="1"/>
  <c r="T3962" i="1"/>
  <c r="Q3962" i="1"/>
  <c r="N3962" i="1"/>
  <c r="BA3961" i="1"/>
  <c r="AV3961" i="1"/>
  <c r="AQ3961" i="1"/>
  <c r="AN3961" i="1"/>
  <c r="AK3961" i="1"/>
  <c r="AE3961" i="1"/>
  <c r="AB3961" i="1"/>
  <c r="Y3961" i="1"/>
  <c r="T3961" i="1"/>
  <c r="Q3961" i="1"/>
  <c r="N3961" i="1"/>
  <c r="BA3960" i="1"/>
  <c r="AV3960" i="1"/>
  <c r="AQ3960" i="1"/>
  <c r="AN3960" i="1"/>
  <c r="AK3960" i="1"/>
  <c r="AE3960" i="1"/>
  <c r="AB3960" i="1"/>
  <c r="Y3960" i="1"/>
  <c r="T3960" i="1"/>
  <c r="Q3960" i="1"/>
  <c r="N3960" i="1"/>
  <c r="BA3959" i="1"/>
  <c r="AV3959" i="1"/>
  <c r="AQ3959" i="1"/>
  <c r="AN3959" i="1"/>
  <c r="AK3959" i="1"/>
  <c r="AE3959" i="1"/>
  <c r="AB3959" i="1"/>
  <c r="Y3959" i="1"/>
  <c r="T3959" i="1"/>
  <c r="Q3959" i="1"/>
  <c r="N3959" i="1"/>
  <c r="BA3958" i="1"/>
  <c r="AV3958" i="1"/>
  <c r="AQ3958" i="1"/>
  <c r="AN3958" i="1"/>
  <c r="AK3958" i="1"/>
  <c r="AE3958" i="1"/>
  <c r="AB3958" i="1"/>
  <c r="Y3958" i="1"/>
  <c r="T3958" i="1"/>
  <c r="Q3958" i="1"/>
  <c r="N3958" i="1"/>
  <c r="BA3957" i="1"/>
  <c r="AV3957" i="1"/>
  <c r="AQ3957" i="1"/>
  <c r="AN3957" i="1"/>
  <c r="AK3957" i="1"/>
  <c r="AE3957" i="1"/>
  <c r="AB3957" i="1"/>
  <c r="Y3957" i="1"/>
  <c r="T3957" i="1"/>
  <c r="Q3957" i="1"/>
  <c r="N3957" i="1"/>
  <c r="BA3956" i="1"/>
  <c r="AV3956" i="1"/>
  <c r="AQ3956" i="1"/>
  <c r="AN3956" i="1"/>
  <c r="AK3956" i="1"/>
  <c r="AE3956" i="1"/>
  <c r="AB3956" i="1"/>
  <c r="Y3956" i="1"/>
  <c r="T3956" i="1"/>
  <c r="Q3956" i="1"/>
  <c r="N3956" i="1"/>
  <c r="BA3955" i="1"/>
  <c r="AV3955" i="1"/>
  <c r="AQ3955" i="1"/>
  <c r="AN3955" i="1"/>
  <c r="AK3955" i="1"/>
  <c r="AE3955" i="1"/>
  <c r="AB3955" i="1"/>
  <c r="Y3955" i="1"/>
  <c r="T3955" i="1"/>
  <c r="Q3955" i="1"/>
  <c r="N3955" i="1"/>
  <c r="BA3954" i="1"/>
  <c r="AV3954" i="1"/>
  <c r="AQ3954" i="1"/>
  <c r="AN3954" i="1"/>
  <c r="AK3954" i="1"/>
  <c r="AE3954" i="1"/>
  <c r="AB3954" i="1"/>
  <c r="Y3954" i="1"/>
  <c r="T3954" i="1"/>
  <c r="Q3954" i="1"/>
  <c r="N3954" i="1"/>
  <c r="BA3953" i="1"/>
  <c r="AV3953" i="1"/>
  <c r="AQ3953" i="1"/>
  <c r="AN3953" i="1"/>
  <c r="AK3953" i="1"/>
  <c r="AE3953" i="1"/>
  <c r="AB3953" i="1"/>
  <c r="Y3953" i="1"/>
  <c r="T3953" i="1"/>
  <c r="Q3953" i="1"/>
  <c r="N3953" i="1"/>
  <c r="BA3952" i="1"/>
  <c r="AV3952" i="1"/>
  <c r="AQ3952" i="1"/>
  <c r="AN3952" i="1"/>
  <c r="AK3952" i="1"/>
  <c r="AE3952" i="1"/>
  <c r="AB3952" i="1"/>
  <c r="Y3952" i="1"/>
  <c r="T3952" i="1"/>
  <c r="Q3952" i="1"/>
  <c r="N3952" i="1"/>
  <c r="BA3951" i="1"/>
  <c r="AV3951" i="1"/>
  <c r="AQ3951" i="1"/>
  <c r="AN3951" i="1"/>
  <c r="AK3951" i="1"/>
  <c r="AE3951" i="1"/>
  <c r="AB3951" i="1"/>
  <c r="Y3951" i="1"/>
  <c r="T3951" i="1"/>
  <c r="Q3951" i="1"/>
  <c r="N3951" i="1"/>
  <c r="BA3950" i="1"/>
  <c r="AV3950" i="1"/>
  <c r="AQ3950" i="1"/>
  <c r="AN3950" i="1"/>
  <c r="AK3950" i="1"/>
  <c r="AE3950" i="1"/>
  <c r="AB3950" i="1"/>
  <c r="Y3950" i="1"/>
  <c r="T3950" i="1"/>
  <c r="Q3950" i="1"/>
  <c r="N3950" i="1"/>
  <c r="BA3949" i="1"/>
  <c r="AV3949" i="1"/>
  <c r="AQ3949" i="1"/>
  <c r="AN3949" i="1"/>
  <c r="AK3949" i="1"/>
  <c r="AE3949" i="1"/>
  <c r="AB3949" i="1"/>
  <c r="Y3949" i="1"/>
  <c r="T3949" i="1"/>
  <c r="Q3949" i="1"/>
  <c r="N3949" i="1"/>
  <c r="BA3948" i="1"/>
  <c r="AV3948" i="1"/>
  <c r="AQ3948" i="1"/>
  <c r="AN3948" i="1"/>
  <c r="AK3948" i="1"/>
  <c r="AE3948" i="1"/>
  <c r="AB3948" i="1"/>
  <c r="Y3948" i="1"/>
  <c r="T3948" i="1"/>
  <c r="Q3948" i="1"/>
  <c r="N3948" i="1"/>
  <c r="BA3947" i="1"/>
  <c r="AV3947" i="1"/>
  <c r="AQ3947" i="1"/>
  <c r="AN3947" i="1"/>
  <c r="AK3947" i="1"/>
  <c r="AE3947" i="1"/>
  <c r="AB3947" i="1"/>
  <c r="Y3947" i="1"/>
  <c r="T3947" i="1"/>
  <c r="Q3947" i="1"/>
  <c r="N3947" i="1"/>
  <c r="BA3946" i="1"/>
  <c r="AV3946" i="1"/>
  <c r="AQ3946" i="1"/>
  <c r="AN3946" i="1"/>
  <c r="AK3946" i="1"/>
  <c r="AE3946" i="1"/>
  <c r="AB3946" i="1"/>
  <c r="Y3946" i="1"/>
  <c r="T3946" i="1"/>
  <c r="Q3946" i="1"/>
  <c r="N3946" i="1"/>
  <c r="BA3945" i="1"/>
  <c r="AV3945" i="1"/>
  <c r="AQ3945" i="1"/>
  <c r="AN3945" i="1"/>
  <c r="AK3945" i="1"/>
  <c r="AE3945" i="1"/>
  <c r="AB3945" i="1"/>
  <c r="Y3945" i="1"/>
  <c r="T3945" i="1"/>
  <c r="Q3945" i="1"/>
  <c r="N3945" i="1"/>
  <c r="BA3944" i="1"/>
  <c r="AV3944" i="1"/>
  <c r="AQ3944" i="1"/>
  <c r="AN3944" i="1"/>
  <c r="AK3944" i="1"/>
  <c r="AE3944" i="1"/>
  <c r="AB3944" i="1"/>
  <c r="Y3944" i="1"/>
  <c r="T3944" i="1"/>
  <c r="Q3944" i="1"/>
  <c r="N3944" i="1"/>
  <c r="BA3943" i="1"/>
  <c r="AV3943" i="1"/>
  <c r="AQ3943" i="1"/>
  <c r="AN3943" i="1"/>
  <c r="AK3943" i="1"/>
  <c r="AE3943" i="1"/>
  <c r="AB3943" i="1"/>
  <c r="Y3943" i="1"/>
  <c r="T3943" i="1"/>
  <c r="Q3943" i="1"/>
  <c r="N3943" i="1"/>
  <c r="BA3942" i="1"/>
  <c r="AV3942" i="1"/>
  <c r="AQ3942" i="1"/>
  <c r="AN3942" i="1"/>
  <c r="AK3942" i="1"/>
  <c r="AE3942" i="1"/>
  <c r="AB3942" i="1"/>
  <c r="Y3942" i="1"/>
  <c r="T3942" i="1"/>
  <c r="Q3942" i="1"/>
  <c r="N3942" i="1"/>
  <c r="BA3941" i="1"/>
  <c r="AV3941" i="1"/>
  <c r="AQ3941" i="1"/>
  <c r="AN3941" i="1"/>
  <c r="AK3941" i="1"/>
  <c r="AE3941" i="1"/>
  <c r="AB3941" i="1"/>
  <c r="Y3941" i="1"/>
  <c r="T3941" i="1"/>
  <c r="Q3941" i="1"/>
  <c r="N3941" i="1"/>
  <c r="BA3940" i="1"/>
  <c r="AV3940" i="1"/>
  <c r="AQ3940" i="1"/>
  <c r="AN3940" i="1"/>
  <c r="AK3940" i="1"/>
  <c r="AE3940" i="1"/>
  <c r="AB3940" i="1"/>
  <c r="Y3940" i="1"/>
  <c r="T3940" i="1"/>
  <c r="Q3940" i="1"/>
  <c r="N3940" i="1"/>
  <c r="BA3939" i="1"/>
  <c r="AV3939" i="1"/>
  <c r="AQ3939" i="1"/>
  <c r="AN3939" i="1"/>
  <c r="AK3939" i="1"/>
  <c r="AE3939" i="1"/>
  <c r="AB3939" i="1"/>
  <c r="Y3939" i="1"/>
  <c r="T3939" i="1"/>
  <c r="Q3939" i="1"/>
  <c r="N3939" i="1"/>
  <c r="BA3938" i="1"/>
  <c r="AV3938" i="1"/>
  <c r="AQ3938" i="1"/>
  <c r="AN3938" i="1"/>
  <c r="AK3938" i="1"/>
  <c r="AE3938" i="1"/>
  <c r="AB3938" i="1"/>
  <c r="Y3938" i="1"/>
  <c r="T3938" i="1"/>
  <c r="Q3938" i="1"/>
  <c r="N3938" i="1"/>
  <c r="BA3937" i="1"/>
  <c r="AV3937" i="1"/>
  <c r="AQ3937" i="1"/>
  <c r="AN3937" i="1"/>
  <c r="AK3937" i="1"/>
  <c r="AE3937" i="1"/>
  <c r="AB3937" i="1"/>
  <c r="Y3937" i="1"/>
  <c r="T3937" i="1"/>
  <c r="Q3937" i="1"/>
  <c r="N3937" i="1"/>
  <c r="BA3936" i="1"/>
  <c r="AV3936" i="1"/>
  <c r="AQ3936" i="1"/>
  <c r="AN3936" i="1"/>
  <c r="AK3936" i="1"/>
  <c r="AE3936" i="1"/>
  <c r="AB3936" i="1"/>
  <c r="Y3936" i="1"/>
  <c r="T3936" i="1"/>
  <c r="Q3936" i="1"/>
  <c r="N3936" i="1"/>
  <c r="BA3935" i="1"/>
  <c r="AV3935" i="1"/>
  <c r="AQ3935" i="1"/>
  <c r="AN3935" i="1"/>
  <c r="AK3935" i="1"/>
  <c r="AE3935" i="1"/>
  <c r="AB3935" i="1"/>
  <c r="Y3935" i="1"/>
  <c r="T3935" i="1"/>
  <c r="Q3935" i="1"/>
  <c r="N3935" i="1"/>
  <c r="BA3934" i="1"/>
  <c r="AV3934" i="1"/>
  <c r="AQ3934" i="1"/>
  <c r="AN3934" i="1"/>
  <c r="AK3934" i="1"/>
  <c r="AE3934" i="1"/>
  <c r="AB3934" i="1"/>
  <c r="Y3934" i="1"/>
  <c r="T3934" i="1"/>
  <c r="Q3934" i="1"/>
  <c r="N3934" i="1"/>
  <c r="BA3933" i="1"/>
  <c r="AV3933" i="1"/>
  <c r="AQ3933" i="1"/>
  <c r="AN3933" i="1"/>
  <c r="AK3933" i="1"/>
  <c r="AE3933" i="1"/>
  <c r="AB3933" i="1"/>
  <c r="Y3933" i="1"/>
  <c r="T3933" i="1"/>
  <c r="Q3933" i="1"/>
  <c r="N3933" i="1"/>
  <c r="BA3932" i="1"/>
  <c r="AV3932" i="1"/>
  <c r="AQ3932" i="1"/>
  <c r="AN3932" i="1"/>
  <c r="AK3932" i="1"/>
  <c r="AE3932" i="1"/>
  <c r="AB3932" i="1"/>
  <c r="Y3932" i="1"/>
  <c r="T3932" i="1"/>
  <c r="Q3932" i="1"/>
  <c r="N3932" i="1"/>
  <c r="BA3931" i="1"/>
  <c r="AV3931" i="1"/>
  <c r="AQ3931" i="1"/>
  <c r="AN3931" i="1"/>
  <c r="AK3931" i="1"/>
  <c r="AE3931" i="1"/>
  <c r="AB3931" i="1"/>
  <c r="Y3931" i="1"/>
  <c r="T3931" i="1"/>
  <c r="Q3931" i="1"/>
  <c r="N3931" i="1"/>
  <c r="BA3930" i="1"/>
  <c r="AV3930" i="1"/>
  <c r="AQ3930" i="1"/>
  <c r="AN3930" i="1"/>
  <c r="AK3930" i="1"/>
  <c r="AE3930" i="1"/>
  <c r="AB3930" i="1"/>
  <c r="Y3930" i="1"/>
  <c r="T3930" i="1"/>
  <c r="Q3930" i="1"/>
  <c r="N3930" i="1"/>
  <c r="BA3929" i="1"/>
  <c r="AV3929" i="1"/>
  <c r="AQ3929" i="1"/>
  <c r="AN3929" i="1"/>
  <c r="AK3929" i="1"/>
  <c r="AE3929" i="1"/>
  <c r="AB3929" i="1"/>
  <c r="Y3929" i="1"/>
  <c r="T3929" i="1"/>
  <c r="Q3929" i="1"/>
  <c r="N3929" i="1"/>
  <c r="BA3928" i="1"/>
  <c r="AV3928" i="1"/>
  <c r="AQ3928" i="1"/>
  <c r="AN3928" i="1"/>
  <c r="AK3928" i="1"/>
  <c r="AE3928" i="1"/>
  <c r="AB3928" i="1"/>
  <c r="Y3928" i="1"/>
  <c r="T3928" i="1"/>
  <c r="Q3928" i="1"/>
  <c r="N3928" i="1"/>
  <c r="BA3927" i="1"/>
  <c r="AV3927" i="1"/>
  <c r="AQ3927" i="1"/>
  <c r="AN3927" i="1"/>
  <c r="AK3927" i="1"/>
  <c r="AE3927" i="1"/>
  <c r="AB3927" i="1"/>
  <c r="Y3927" i="1"/>
  <c r="T3927" i="1"/>
  <c r="Q3927" i="1"/>
  <c r="N3927" i="1"/>
  <c r="BA3926" i="1"/>
  <c r="AV3926" i="1"/>
  <c r="AQ3926" i="1"/>
  <c r="AN3926" i="1"/>
  <c r="AK3926" i="1"/>
  <c r="AE3926" i="1"/>
  <c r="AB3926" i="1"/>
  <c r="Y3926" i="1"/>
  <c r="T3926" i="1"/>
  <c r="Q3926" i="1"/>
  <c r="N3926" i="1"/>
  <c r="BA3925" i="1"/>
  <c r="AV3925" i="1"/>
  <c r="AQ3925" i="1"/>
  <c r="AN3925" i="1"/>
  <c r="AK3925" i="1"/>
  <c r="AE3925" i="1"/>
  <c r="AB3925" i="1"/>
  <c r="Y3925" i="1"/>
  <c r="T3925" i="1"/>
  <c r="Q3925" i="1"/>
  <c r="N3925" i="1"/>
  <c r="BA3924" i="1"/>
  <c r="AV3924" i="1"/>
  <c r="AQ3924" i="1"/>
  <c r="AN3924" i="1"/>
  <c r="AK3924" i="1"/>
  <c r="AE3924" i="1"/>
  <c r="AB3924" i="1"/>
  <c r="Y3924" i="1"/>
  <c r="T3924" i="1"/>
  <c r="Q3924" i="1"/>
  <c r="N3924" i="1"/>
  <c r="BA3923" i="1"/>
  <c r="AV3923" i="1"/>
  <c r="AQ3923" i="1"/>
  <c r="AN3923" i="1"/>
  <c r="AK3923" i="1"/>
  <c r="AE3923" i="1"/>
  <c r="AB3923" i="1"/>
  <c r="Y3923" i="1"/>
  <c r="T3923" i="1"/>
  <c r="Q3923" i="1"/>
  <c r="N3923" i="1"/>
  <c r="BA3922" i="1"/>
  <c r="AV3922" i="1"/>
  <c r="AQ3922" i="1"/>
  <c r="AN3922" i="1"/>
  <c r="AK3922" i="1"/>
  <c r="AE3922" i="1"/>
  <c r="AB3922" i="1"/>
  <c r="Y3922" i="1"/>
  <c r="T3922" i="1"/>
  <c r="Q3922" i="1"/>
  <c r="N3922" i="1"/>
  <c r="BA3921" i="1"/>
  <c r="AV3921" i="1"/>
  <c r="AQ3921" i="1"/>
  <c r="AN3921" i="1"/>
  <c r="AK3921" i="1"/>
  <c r="AE3921" i="1"/>
  <c r="AB3921" i="1"/>
  <c r="Y3921" i="1"/>
  <c r="T3921" i="1"/>
  <c r="Q3921" i="1"/>
  <c r="N3921" i="1"/>
  <c r="BA3920" i="1"/>
  <c r="AV3920" i="1"/>
  <c r="AQ3920" i="1"/>
  <c r="AN3920" i="1"/>
  <c r="AK3920" i="1"/>
  <c r="AE3920" i="1"/>
  <c r="AB3920" i="1"/>
  <c r="Y3920" i="1"/>
  <c r="T3920" i="1"/>
  <c r="Q3920" i="1"/>
  <c r="N3920" i="1"/>
  <c r="BA3919" i="1"/>
  <c r="AV3919" i="1"/>
  <c r="AQ3919" i="1"/>
  <c r="AN3919" i="1"/>
  <c r="AK3919" i="1"/>
  <c r="AE3919" i="1"/>
  <c r="AB3919" i="1"/>
  <c r="Y3919" i="1"/>
  <c r="T3919" i="1"/>
  <c r="Q3919" i="1"/>
  <c r="N3919" i="1"/>
  <c r="BA3918" i="1"/>
  <c r="AV3918" i="1"/>
  <c r="AQ3918" i="1"/>
  <c r="AN3918" i="1"/>
  <c r="AK3918" i="1"/>
  <c r="AE3918" i="1"/>
  <c r="AB3918" i="1"/>
  <c r="Y3918" i="1"/>
  <c r="T3918" i="1"/>
  <c r="Q3918" i="1"/>
  <c r="N3918" i="1"/>
  <c r="BA3917" i="1"/>
  <c r="AV3917" i="1"/>
  <c r="AQ3917" i="1"/>
  <c r="AN3917" i="1"/>
  <c r="AK3917" i="1"/>
  <c r="AE3917" i="1"/>
  <c r="AB3917" i="1"/>
  <c r="Y3917" i="1"/>
  <c r="T3917" i="1"/>
  <c r="Q3917" i="1"/>
  <c r="N3917" i="1"/>
  <c r="BA3916" i="1"/>
  <c r="AV3916" i="1"/>
  <c r="AQ3916" i="1"/>
  <c r="AN3916" i="1"/>
  <c r="AK3916" i="1"/>
  <c r="AE3916" i="1"/>
  <c r="AB3916" i="1"/>
  <c r="Y3916" i="1"/>
  <c r="T3916" i="1"/>
  <c r="Q3916" i="1"/>
  <c r="N3916" i="1"/>
  <c r="BA3915" i="1"/>
  <c r="AV3915" i="1"/>
  <c r="AQ3915" i="1"/>
  <c r="AN3915" i="1"/>
  <c r="AK3915" i="1"/>
  <c r="AE3915" i="1"/>
  <c r="AB3915" i="1"/>
  <c r="Y3915" i="1"/>
  <c r="T3915" i="1"/>
  <c r="Q3915" i="1"/>
  <c r="N3915" i="1"/>
  <c r="BA3914" i="1"/>
  <c r="AV3914" i="1"/>
  <c r="AQ3914" i="1"/>
  <c r="AN3914" i="1"/>
  <c r="AK3914" i="1"/>
  <c r="AE3914" i="1"/>
  <c r="AB3914" i="1"/>
  <c r="Y3914" i="1"/>
  <c r="T3914" i="1"/>
  <c r="Q3914" i="1"/>
  <c r="N3914" i="1"/>
  <c r="BA3913" i="1"/>
  <c r="AV3913" i="1"/>
  <c r="AQ3913" i="1"/>
  <c r="AN3913" i="1"/>
  <c r="AK3913" i="1"/>
  <c r="AE3913" i="1"/>
  <c r="AB3913" i="1"/>
  <c r="Y3913" i="1"/>
  <c r="T3913" i="1"/>
  <c r="Q3913" i="1"/>
  <c r="N3913" i="1"/>
  <c r="BA3912" i="1"/>
  <c r="AV3912" i="1"/>
  <c r="AQ3912" i="1"/>
  <c r="AN3912" i="1"/>
  <c r="AK3912" i="1"/>
  <c r="AE3912" i="1"/>
  <c r="AB3912" i="1"/>
  <c r="Y3912" i="1"/>
  <c r="T3912" i="1"/>
  <c r="Q3912" i="1"/>
  <c r="N3912" i="1"/>
  <c r="BA3911" i="1"/>
  <c r="AV3911" i="1"/>
  <c r="AQ3911" i="1"/>
  <c r="AN3911" i="1"/>
  <c r="AK3911" i="1"/>
  <c r="AE3911" i="1"/>
  <c r="AB3911" i="1"/>
  <c r="Y3911" i="1"/>
  <c r="T3911" i="1"/>
  <c r="Q3911" i="1"/>
  <c r="N3911" i="1"/>
  <c r="BA3910" i="1"/>
  <c r="AV3910" i="1"/>
  <c r="AQ3910" i="1"/>
  <c r="AN3910" i="1"/>
  <c r="AK3910" i="1"/>
  <c r="AE3910" i="1"/>
  <c r="AB3910" i="1"/>
  <c r="Y3910" i="1"/>
  <c r="T3910" i="1"/>
  <c r="Q3910" i="1"/>
  <c r="N3910" i="1"/>
  <c r="BA3909" i="1"/>
  <c r="AV3909" i="1"/>
  <c r="AQ3909" i="1"/>
  <c r="AN3909" i="1"/>
  <c r="AK3909" i="1"/>
  <c r="AE3909" i="1"/>
  <c r="AB3909" i="1"/>
  <c r="Y3909" i="1"/>
  <c r="T3909" i="1"/>
  <c r="Q3909" i="1"/>
  <c r="N3909" i="1"/>
  <c r="BA3908" i="1"/>
  <c r="AV3908" i="1"/>
  <c r="AQ3908" i="1"/>
  <c r="AN3908" i="1"/>
  <c r="AK3908" i="1"/>
  <c r="AE3908" i="1"/>
  <c r="AB3908" i="1"/>
  <c r="Y3908" i="1"/>
  <c r="T3908" i="1"/>
  <c r="Q3908" i="1"/>
  <c r="N3908" i="1"/>
  <c r="BA3907" i="1"/>
  <c r="AV3907" i="1"/>
  <c r="AQ3907" i="1"/>
  <c r="AN3907" i="1"/>
  <c r="AK3907" i="1"/>
  <c r="AE3907" i="1"/>
  <c r="AB3907" i="1"/>
  <c r="Y3907" i="1"/>
  <c r="T3907" i="1"/>
  <c r="Q3907" i="1"/>
  <c r="N3907" i="1"/>
  <c r="BA3906" i="1"/>
  <c r="AV3906" i="1"/>
  <c r="AQ3906" i="1"/>
  <c r="AN3906" i="1"/>
  <c r="AK3906" i="1"/>
  <c r="AE3906" i="1"/>
  <c r="AB3906" i="1"/>
  <c r="Y3906" i="1"/>
  <c r="T3906" i="1"/>
  <c r="Q3906" i="1"/>
  <c r="N3906" i="1"/>
  <c r="BA3905" i="1"/>
  <c r="AV3905" i="1"/>
  <c r="AQ3905" i="1"/>
  <c r="AN3905" i="1"/>
  <c r="AK3905" i="1"/>
  <c r="AE3905" i="1"/>
  <c r="AB3905" i="1"/>
  <c r="Y3905" i="1"/>
  <c r="T3905" i="1"/>
  <c r="Q3905" i="1"/>
  <c r="N3905" i="1"/>
  <c r="BA3904" i="1"/>
  <c r="AV3904" i="1"/>
  <c r="AQ3904" i="1"/>
  <c r="AN3904" i="1"/>
  <c r="AK3904" i="1"/>
  <c r="AE3904" i="1"/>
  <c r="AB3904" i="1"/>
  <c r="Y3904" i="1"/>
  <c r="T3904" i="1"/>
  <c r="Q3904" i="1"/>
  <c r="N3904" i="1"/>
  <c r="BA3903" i="1"/>
  <c r="AV3903" i="1"/>
  <c r="AQ3903" i="1"/>
  <c r="AN3903" i="1"/>
  <c r="AK3903" i="1"/>
  <c r="AE3903" i="1"/>
  <c r="AB3903" i="1"/>
  <c r="Y3903" i="1"/>
  <c r="T3903" i="1"/>
  <c r="Q3903" i="1"/>
  <c r="N3903" i="1"/>
  <c r="BA3902" i="1"/>
  <c r="AV3902" i="1"/>
  <c r="AQ3902" i="1"/>
  <c r="AN3902" i="1"/>
  <c r="AK3902" i="1"/>
  <c r="AE3902" i="1"/>
  <c r="AB3902" i="1"/>
  <c r="Y3902" i="1"/>
  <c r="T3902" i="1"/>
  <c r="Q3902" i="1"/>
  <c r="N3902" i="1"/>
  <c r="BA3901" i="1"/>
  <c r="AV3901" i="1"/>
  <c r="AQ3901" i="1"/>
  <c r="AN3901" i="1"/>
  <c r="AK3901" i="1"/>
  <c r="AE3901" i="1"/>
  <c r="AB3901" i="1"/>
  <c r="Y3901" i="1"/>
  <c r="T3901" i="1"/>
  <c r="Q3901" i="1"/>
  <c r="N3901" i="1"/>
  <c r="BA3900" i="1"/>
  <c r="AV3900" i="1"/>
  <c r="AQ3900" i="1"/>
  <c r="AN3900" i="1"/>
  <c r="AK3900" i="1"/>
  <c r="AE3900" i="1"/>
  <c r="AB3900" i="1"/>
  <c r="Y3900" i="1"/>
  <c r="T3900" i="1"/>
  <c r="Q3900" i="1"/>
  <c r="N3900" i="1"/>
  <c r="BA3899" i="1"/>
  <c r="AV3899" i="1"/>
  <c r="AQ3899" i="1"/>
  <c r="AN3899" i="1"/>
  <c r="AK3899" i="1"/>
  <c r="AE3899" i="1"/>
  <c r="AB3899" i="1"/>
  <c r="Y3899" i="1"/>
  <c r="T3899" i="1"/>
  <c r="Q3899" i="1"/>
  <c r="N3899" i="1"/>
  <c r="BA3898" i="1"/>
  <c r="AV3898" i="1"/>
  <c r="AQ3898" i="1"/>
  <c r="AN3898" i="1"/>
  <c r="AK3898" i="1"/>
  <c r="AE3898" i="1"/>
  <c r="AB3898" i="1"/>
  <c r="Y3898" i="1"/>
  <c r="T3898" i="1"/>
  <c r="Q3898" i="1"/>
  <c r="N3898" i="1"/>
  <c r="BA3897" i="1"/>
  <c r="AV3897" i="1"/>
  <c r="AQ3897" i="1"/>
  <c r="AN3897" i="1"/>
  <c r="AK3897" i="1"/>
  <c r="AE3897" i="1"/>
  <c r="AB3897" i="1"/>
  <c r="Y3897" i="1"/>
  <c r="T3897" i="1"/>
  <c r="Q3897" i="1"/>
  <c r="N3897" i="1"/>
  <c r="BA3896" i="1"/>
  <c r="AV3896" i="1"/>
  <c r="AQ3896" i="1"/>
  <c r="AN3896" i="1"/>
  <c r="AK3896" i="1"/>
  <c r="AE3896" i="1"/>
  <c r="AB3896" i="1"/>
  <c r="Y3896" i="1"/>
  <c r="T3896" i="1"/>
  <c r="Q3896" i="1"/>
  <c r="N3896" i="1"/>
  <c r="BA3895" i="1"/>
  <c r="AV3895" i="1"/>
  <c r="AQ3895" i="1"/>
  <c r="AN3895" i="1"/>
  <c r="AK3895" i="1"/>
  <c r="AE3895" i="1"/>
  <c r="AB3895" i="1"/>
  <c r="Y3895" i="1"/>
  <c r="T3895" i="1"/>
  <c r="Q3895" i="1"/>
  <c r="N3895" i="1"/>
  <c r="BA3894" i="1"/>
  <c r="AV3894" i="1"/>
  <c r="AQ3894" i="1"/>
  <c r="AN3894" i="1"/>
  <c r="AK3894" i="1"/>
  <c r="AE3894" i="1"/>
  <c r="AB3894" i="1"/>
  <c r="Y3894" i="1"/>
  <c r="T3894" i="1"/>
  <c r="Q3894" i="1"/>
  <c r="N3894" i="1"/>
  <c r="BA3893" i="1"/>
  <c r="AV3893" i="1"/>
  <c r="AQ3893" i="1"/>
  <c r="AN3893" i="1"/>
  <c r="AK3893" i="1"/>
  <c r="AE3893" i="1"/>
  <c r="AB3893" i="1"/>
  <c r="Y3893" i="1"/>
  <c r="T3893" i="1"/>
  <c r="Q3893" i="1"/>
  <c r="N3893" i="1"/>
  <c r="BA3892" i="1"/>
  <c r="AV3892" i="1"/>
  <c r="AQ3892" i="1"/>
  <c r="AN3892" i="1"/>
  <c r="AK3892" i="1"/>
  <c r="AE3892" i="1"/>
  <c r="AB3892" i="1"/>
  <c r="Y3892" i="1"/>
  <c r="T3892" i="1"/>
  <c r="Q3892" i="1"/>
  <c r="N3892" i="1"/>
  <c r="BA3891" i="1"/>
  <c r="AV3891" i="1"/>
  <c r="AQ3891" i="1"/>
  <c r="AN3891" i="1"/>
  <c r="AK3891" i="1"/>
  <c r="AE3891" i="1"/>
  <c r="AB3891" i="1"/>
  <c r="Y3891" i="1"/>
  <c r="T3891" i="1"/>
  <c r="Q3891" i="1"/>
  <c r="N3891" i="1"/>
  <c r="BA3890" i="1"/>
  <c r="AV3890" i="1"/>
  <c r="AQ3890" i="1"/>
  <c r="AN3890" i="1"/>
  <c r="AK3890" i="1"/>
  <c r="AE3890" i="1"/>
  <c r="AB3890" i="1"/>
  <c r="Y3890" i="1"/>
  <c r="T3890" i="1"/>
  <c r="Q3890" i="1"/>
  <c r="N3890" i="1"/>
  <c r="BA3889" i="1"/>
  <c r="AV3889" i="1"/>
  <c r="AQ3889" i="1"/>
  <c r="AN3889" i="1"/>
  <c r="AK3889" i="1"/>
  <c r="AE3889" i="1"/>
  <c r="AB3889" i="1"/>
  <c r="Y3889" i="1"/>
  <c r="T3889" i="1"/>
  <c r="Q3889" i="1"/>
  <c r="N3889" i="1"/>
  <c r="BA3888" i="1"/>
  <c r="AV3888" i="1"/>
  <c r="AQ3888" i="1"/>
  <c r="AN3888" i="1"/>
  <c r="AK3888" i="1"/>
  <c r="AE3888" i="1"/>
  <c r="AB3888" i="1"/>
  <c r="Y3888" i="1"/>
  <c r="T3888" i="1"/>
  <c r="Q3888" i="1"/>
  <c r="N3888" i="1"/>
  <c r="BA3887" i="1"/>
  <c r="AV3887" i="1"/>
  <c r="AQ3887" i="1"/>
  <c r="AN3887" i="1"/>
  <c r="AK3887" i="1"/>
  <c r="AE3887" i="1"/>
  <c r="AB3887" i="1"/>
  <c r="Y3887" i="1"/>
  <c r="T3887" i="1"/>
  <c r="Q3887" i="1"/>
  <c r="N3887" i="1"/>
  <c r="BA3886" i="1"/>
  <c r="AV3886" i="1"/>
  <c r="AQ3886" i="1"/>
  <c r="AN3886" i="1"/>
  <c r="AK3886" i="1"/>
  <c r="AE3886" i="1"/>
  <c r="AB3886" i="1"/>
  <c r="Y3886" i="1"/>
  <c r="T3886" i="1"/>
  <c r="Q3886" i="1"/>
  <c r="N3886" i="1"/>
  <c r="BA3885" i="1"/>
  <c r="AV3885" i="1"/>
  <c r="AQ3885" i="1"/>
  <c r="AN3885" i="1"/>
  <c r="AK3885" i="1"/>
  <c r="AE3885" i="1"/>
  <c r="AB3885" i="1"/>
  <c r="Y3885" i="1"/>
  <c r="T3885" i="1"/>
  <c r="Q3885" i="1"/>
  <c r="N3885" i="1"/>
  <c r="BA3884" i="1"/>
  <c r="AV3884" i="1"/>
  <c r="AQ3884" i="1"/>
  <c r="AN3884" i="1"/>
  <c r="AK3884" i="1"/>
  <c r="AE3884" i="1"/>
  <c r="AB3884" i="1"/>
  <c r="Y3884" i="1"/>
  <c r="T3884" i="1"/>
  <c r="Q3884" i="1"/>
  <c r="N3884" i="1"/>
  <c r="BA3883" i="1"/>
  <c r="AV3883" i="1"/>
  <c r="AQ3883" i="1"/>
  <c r="AN3883" i="1"/>
  <c r="AK3883" i="1"/>
  <c r="AE3883" i="1"/>
  <c r="AB3883" i="1"/>
  <c r="Y3883" i="1"/>
  <c r="T3883" i="1"/>
  <c r="Q3883" i="1"/>
  <c r="N3883" i="1"/>
  <c r="BA3882" i="1"/>
  <c r="AV3882" i="1"/>
  <c r="AQ3882" i="1"/>
  <c r="AN3882" i="1"/>
  <c r="AK3882" i="1"/>
  <c r="AE3882" i="1"/>
  <c r="AB3882" i="1"/>
  <c r="Y3882" i="1"/>
  <c r="T3882" i="1"/>
  <c r="Q3882" i="1"/>
  <c r="N3882" i="1"/>
  <c r="BA3881" i="1"/>
  <c r="AV3881" i="1"/>
  <c r="AQ3881" i="1"/>
  <c r="AN3881" i="1"/>
  <c r="AK3881" i="1"/>
  <c r="AE3881" i="1"/>
  <c r="AB3881" i="1"/>
  <c r="Y3881" i="1"/>
  <c r="T3881" i="1"/>
  <c r="Q3881" i="1"/>
  <c r="N3881" i="1"/>
  <c r="BA3880" i="1"/>
  <c r="AV3880" i="1"/>
  <c r="AQ3880" i="1"/>
  <c r="AN3880" i="1"/>
  <c r="AK3880" i="1"/>
  <c r="AE3880" i="1"/>
  <c r="AB3880" i="1"/>
  <c r="Y3880" i="1"/>
  <c r="T3880" i="1"/>
  <c r="Q3880" i="1"/>
  <c r="N3880" i="1"/>
  <c r="BA3879" i="1"/>
  <c r="AV3879" i="1"/>
  <c r="AQ3879" i="1"/>
  <c r="AN3879" i="1"/>
  <c r="AK3879" i="1"/>
  <c r="AE3879" i="1"/>
  <c r="AB3879" i="1"/>
  <c r="Y3879" i="1"/>
  <c r="T3879" i="1"/>
  <c r="Q3879" i="1"/>
  <c r="N3879" i="1"/>
  <c r="BA3878" i="1"/>
  <c r="AV3878" i="1"/>
  <c r="AQ3878" i="1"/>
  <c r="AN3878" i="1"/>
  <c r="AK3878" i="1"/>
  <c r="AE3878" i="1"/>
  <c r="AB3878" i="1"/>
  <c r="Y3878" i="1"/>
  <c r="T3878" i="1"/>
  <c r="Q3878" i="1"/>
  <c r="N3878" i="1"/>
  <c r="BA3877" i="1"/>
  <c r="AV3877" i="1"/>
  <c r="AQ3877" i="1"/>
  <c r="AN3877" i="1"/>
  <c r="AK3877" i="1"/>
  <c r="AE3877" i="1"/>
  <c r="AB3877" i="1"/>
  <c r="Y3877" i="1"/>
  <c r="T3877" i="1"/>
  <c r="Q3877" i="1"/>
  <c r="N3877" i="1"/>
  <c r="BA3876" i="1"/>
  <c r="AV3876" i="1"/>
  <c r="AQ3876" i="1"/>
  <c r="AN3876" i="1"/>
  <c r="AK3876" i="1"/>
  <c r="AE3876" i="1"/>
  <c r="AB3876" i="1"/>
  <c r="Y3876" i="1"/>
  <c r="T3876" i="1"/>
  <c r="Q3876" i="1"/>
  <c r="N3876" i="1"/>
  <c r="BA3875" i="1"/>
  <c r="AV3875" i="1"/>
  <c r="AQ3875" i="1"/>
  <c r="AN3875" i="1"/>
  <c r="AK3875" i="1"/>
  <c r="AE3875" i="1"/>
  <c r="AB3875" i="1"/>
  <c r="Y3875" i="1"/>
  <c r="T3875" i="1"/>
  <c r="Q3875" i="1"/>
  <c r="N3875" i="1"/>
  <c r="BA3874" i="1"/>
  <c r="AV3874" i="1"/>
  <c r="AQ3874" i="1"/>
  <c r="AN3874" i="1"/>
  <c r="AK3874" i="1"/>
  <c r="AE3874" i="1"/>
  <c r="AB3874" i="1"/>
  <c r="Y3874" i="1"/>
  <c r="T3874" i="1"/>
  <c r="Q3874" i="1"/>
  <c r="N3874" i="1"/>
  <c r="BA3873" i="1"/>
  <c r="AV3873" i="1"/>
  <c r="AQ3873" i="1"/>
  <c r="AN3873" i="1"/>
  <c r="AK3873" i="1"/>
  <c r="AE3873" i="1"/>
  <c r="AB3873" i="1"/>
  <c r="Y3873" i="1"/>
  <c r="T3873" i="1"/>
  <c r="Q3873" i="1"/>
  <c r="N3873" i="1"/>
  <c r="BA3872" i="1"/>
  <c r="AV3872" i="1"/>
  <c r="AQ3872" i="1"/>
  <c r="AN3872" i="1"/>
  <c r="AK3872" i="1"/>
  <c r="AE3872" i="1"/>
  <c r="AB3872" i="1"/>
  <c r="Y3872" i="1"/>
  <c r="T3872" i="1"/>
  <c r="Q3872" i="1"/>
  <c r="N3872" i="1"/>
  <c r="BA3871" i="1"/>
  <c r="AV3871" i="1"/>
  <c r="AQ3871" i="1"/>
  <c r="AN3871" i="1"/>
  <c r="AK3871" i="1"/>
  <c r="AE3871" i="1"/>
  <c r="AB3871" i="1"/>
  <c r="Y3871" i="1"/>
  <c r="T3871" i="1"/>
  <c r="Q3871" i="1"/>
  <c r="N3871" i="1"/>
  <c r="BA3870" i="1"/>
  <c r="AV3870" i="1"/>
  <c r="AQ3870" i="1"/>
  <c r="AN3870" i="1"/>
  <c r="AK3870" i="1"/>
  <c r="AE3870" i="1"/>
  <c r="AB3870" i="1"/>
  <c r="Y3870" i="1"/>
  <c r="T3870" i="1"/>
  <c r="Q3870" i="1"/>
  <c r="N3870" i="1"/>
  <c r="BA3869" i="1"/>
  <c r="AV3869" i="1"/>
  <c r="AQ3869" i="1"/>
  <c r="AN3869" i="1"/>
  <c r="AK3869" i="1"/>
  <c r="AE3869" i="1"/>
  <c r="AB3869" i="1"/>
  <c r="Y3869" i="1"/>
  <c r="T3869" i="1"/>
  <c r="Q3869" i="1"/>
  <c r="N3869" i="1"/>
  <c r="BA3868" i="1"/>
  <c r="AV3868" i="1"/>
  <c r="AQ3868" i="1"/>
  <c r="AN3868" i="1"/>
  <c r="AK3868" i="1"/>
  <c r="AE3868" i="1"/>
  <c r="AB3868" i="1"/>
  <c r="Y3868" i="1"/>
  <c r="T3868" i="1"/>
  <c r="Q3868" i="1"/>
  <c r="N3868" i="1"/>
  <c r="BA3867" i="1"/>
  <c r="AV3867" i="1"/>
  <c r="AQ3867" i="1"/>
  <c r="AN3867" i="1"/>
  <c r="AK3867" i="1"/>
  <c r="AE3867" i="1"/>
  <c r="AB3867" i="1"/>
  <c r="Y3867" i="1"/>
  <c r="T3867" i="1"/>
  <c r="Q3867" i="1"/>
  <c r="N3867" i="1"/>
  <c r="BA3866" i="1"/>
  <c r="AV3866" i="1"/>
  <c r="AQ3866" i="1"/>
  <c r="AN3866" i="1"/>
  <c r="AK3866" i="1"/>
  <c r="AE3866" i="1"/>
  <c r="AB3866" i="1"/>
  <c r="Y3866" i="1"/>
  <c r="T3866" i="1"/>
  <c r="Q3866" i="1"/>
  <c r="N3866" i="1"/>
  <c r="BA3865" i="1"/>
  <c r="AV3865" i="1"/>
  <c r="AQ3865" i="1"/>
  <c r="AN3865" i="1"/>
  <c r="AK3865" i="1"/>
  <c r="AE3865" i="1"/>
  <c r="AB3865" i="1"/>
  <c r="Y3865" i="1"/>
  <c r="T3865" i="1"/>
  <c r="Q3865" i="1"/>
  <c r="N3865" i="1"/>
  <c r="BA3864" i="1"/>
  <c r="AV3864" i="1"/>
  <c r="AQ3864" i="1"/>
  <c r="AN3864" i="1"/>
  <c r="AK3864" i="1"/>
  <c r="AE3864" i="1"/>
  <c r="AB3864" i="1"/>
  <c r="Y3864" i="1"/>
  <c r="T3864" i="1"/>
  <c r="Q3864" i="1"/>
  <c r="N3864" i="1"/>
  <c r="BA3863" i="1"/>
  <c r="AV3863" i="1"/>
  <c r="AQ3863" i="1"/>
  <c r="AN3863" i="1"/>
  <c r="AK3863" i="1"/>
  <c r="AE3863" i="1"/>
  <c r="AB3863" i="1"/>
  <c r="Y3863" i="1"/>
  <c r="T3863" i="1"/>
  <c r="Q3863" i="1"/>
  <c r="N3863" i="1"/>
  <c r="BA3862" i="1"/>
  <c r="AV3862" i="1"/>
  <c r="AQ3862" i="1"/>
  <c r="AN3862" i="1"/>
  <c r="AK3862" i="1"/>
  <c r="AE3862" i="1"/>
  <c r="AB3862" i="1"/>
  <c r="Y3862" i="1"/>
  <c r="T3862" i="1"/>
  <c r="Q3862" i="1"/>
  <c r="N3862" i="1"/>
  <c r="BA3861" i="1"/>
  <c r="AV3861" i="1"/>
  <c r="AQ3861" i="1"/>
  <c r="AN3861" i="1"/>
  <c r="AK3861" i="1"/>
  <c r="AE3861" i="1"/>
  <c r="AB3861" i="1"/>
  <c r="Y3861" i="1"/>
  <c r="T3861" i="1"/>
  <c r="Q3861" i="1"/>
  <c r="N3861" i="1"/>
  <c r="BA3860" i="1"/>
  <c r="AV3860" i="1"/>
  <c r="AQ3860" i="1"/>
  <c r="AN3860" i="1"/>
  <c r="AK3860" i="1"/>
  <c r="AE3860" i="1"/>
  <c r="AB3860" i="1"/>
  <c r="Y3860" i="1"/>
  <c r="T3860" i="1"/>
  <c r="Q3860" i="1"/>
  <c r="N3860" i="1"/>
  <c r="BA3859" i="1"/>
  <c r="AV3859" i="1"/>
  <c r="AQ3859" i="1"/>
  <c r="AN3859" i="1"/>
  <c r="AK3859" i="1"/>
  <c r="AE3859" i="1"/>
  <c r="AB3859" i="1"/>
  <c r="Y3859" i="1"/>
  <c r="T3859" i="1"/>
  <c r="Q3859" i="1"/>
  <c r="N3859" i="1"/>
  <c r="BA3858" i="1"/>
  <c r="AV3858" i="1"/>
  <c r="AQ3858" i="1"/>
  <c r="AN3858" i="1"/>
  <c r="AK3858" i="1"/>
  <c r="AE3858" i="1"/>
  <c r="AB3858" i="1"/>
  <c r="Y3858" i="1"/>
  <c r="T3858" i="1"/>
  <c r="Q3858" i="1"/>
  <c r="N3858" i="1"/>
  <c r="BA3857" i="1"/>
  <c r="AV3857" i="1"/>
  <c r="AQ3857" i="1"/>
  <c r="AN3857" i="1"/>
  <c r="AK3857" i="1"/>
  <c r="AE3857" i="1"/>
  <c r="AB3857" i="1"/>
  <c r="Y3857" i="1"/>
  <c r="T3857" i="1"/>
  <c r="Q3857" i="1"/>
  <c r="N3857" i="1"/>
  <c r="BA3856" i="1"/>
  <c r="AV3856" i="1"/>
  <c r="AQ3856" i="1"/>
  <c r="AN3856" i="1"/>
  <c r="AK3856" i="1"/>
  <c r="AE3856" i="1"/>
  <c r="AB3856" i="1"/>
  <c r="Y3856" i="1"/>
  <c r="T3856" i="1"/>
  <c r="Q3856" i="1"/>
  <c r="N3856" i="1"/>
  <c r="BA3855" i="1"/>
  <c r="AV3855" i="1"/>
  <c r="AQ3855" i="1"/>
  <c r="AN3855" i="1"/>
  <c r="AK3855" i="1"/>
  <c r="AE3855" i="1"/>
  <c r="AB3855" i="1"/>
  <c r="Y3855" i="1"/>
  <c r="T3855" i="1"/>
  <c r="Q3855" i="1"/>
  <c r="N3855" i="1"/>
  <c r="BA3854" i="1"/>
  <c r="AV3854" i="1"/>
  <c r="AQ3854" i="1"/>
  <c r="AN3854" i="1"/>
  <c r="AK3854" i="1"/>
  <c r="AE3854" i="1"/>
  <c r="AB3854" i="1"/>
  <c r="Y3854" i="1"/>
  <c r="T3854" i="1"/>
  <c r="Q3854" i="1"/>
  <c r="N3854" i="1"/>
  <c r="BA3853" i="1"/>
  <c r="AV3853" i="1"/>
  <c r="AQ3853" i="1"/>
  <c r="AN3853" i="1"/>
  <c r="AK3853" i="1"/>
  <c r="AE3853" i="1"/>
  <c r="AB3853" i="1"/>
  <c r="Y3853" i="1"/>
  <c r="T3853" i="1"/>
  <c r="Q3853" i="1"/>
  <c r="N3853" i="1"/>
  <c r="BA3852" i="1"/>
  <c r="AV3852" i="1"/>
  <c r="AQ3852" i="1"/>
  <c r="AN3852" i="1"/>
  <c r="AK3852" i="1"/>
  <c r="AE3852" i="1"/>
  <c r="AB3852" i="1"/>
  <c r="Y3852" i="1"/>
  <c r="T3852" i="1"/>
  <c r="Q3852" i="1"/>
  <c r="N3852" i="1"/>
  <c r="BA3851" i="1"/>
  <c r="AV3851" i="1"/>
  <c r="AQ3851" i="1"/>
  <c r="AN3851" i="1"/>
  <c r="AK3851" i="1"/>
  <c r="AE3851" i="1"/>
  <c r="AB3851" i="1"/>
  <c r="Y3851" i="1"/>
  <c r="T3851" i="1"/>
  <c r="Q3851" i="1"/>
  <c r="N3851" i="1"/>
  <c r="BA3850" i="1"/>
  <c r="AV3850" i="1"/>
  <c r="AQ3850" i="1"/>
  <c r="AN3850" i="1"/>
  <c r="AK3850" i="1"/>
  <c r="AE3850" i="1"/>
  <c r="AB3850" i="1"/>
  <c r="Y3850" i="1"/>
  <c r="T3850" i="1"/>
  <c r="Q3850" i="1"/>
  <c r="N3850" i="1"/>
  <c r="BA3849" i="1"/>
  <c r="AV3849" i="1"/>
  <c r="AQ3849" i="1"/>
  <c r="AN3849" i="1"/>
  <c r="AK3849" i="1"/>
  <c r="AE3849" i="1"/>
  <c r="AB3849" i="1"/>
  <c r="Y3849" i="1"/>
  <c r="T3849" i="1"/>
  <c r="Q3849" i="1"/>
  <c r="N3849" i="1"/>
  <c r="BA3848" i="1"/>
  <c r="AV3848" i="1"/>
  <c r="AQ3848" i="1"/>
  <c r="AN3848" i="1"/>
  <c r="AK3848" i="1"/>
  <c r="AE3848" i="1"/>
  <c r="AB3848" i="1"/>
  <c r="Y3848" i="1"/>
  <c r="T3848" i="1"/>
  <c r="Q3848" i="1"/>
  <c r="N3848" i="1"/>
  <c r="BA3847" i="1"/>
  <c r="AV3847" i="1"/>
  <c r="AQ3847" i="1"/>
  <c r="AN3847" i="1"/>
  <c r="AK3847" i="1"/>
  <c r="AE3847" i="1"/>
  <c r="AB3847" i="1"/>
  <c r="Y3847" i="1"/>
  <c r="T3847" i="1"/>
  <c r="Q3847" i="1"/>
  <c r="N3847" i="1"/>
  <c r="BA3846" i="1"/>
  <c r="AV3846" i="1"/>
  <c r="AQ3846" i="1"/>
  <c r="AN3846" i="1"/>
  <c r="AK3846" i="1"/>
  <c r="AE3846" i="1"/>
  <c r="AB3846" i="1"/>
  <c r="Y3846" i="1"/>
  <c r="T3846" i="1"/>
  <c r="Q3846" i="1"/>
  <c r="N3846" i="1"/>
  <c r="BA3845" i="1"/>
  <c r="AV3845" i="1"/>
  <c r="AQ3845" i="1"/>
  <c r="AN3845" i="1"/>
  <c r="AK3845" i="1"/>
  <c r="AE3845" i="1"/>
  <c r="AB3845" i="1"/>
  <c r="Y3845" i="1"/>
  <c r="T3845" i="1"/>
  <c r="Q3845" i="1"/>
  <c r="N3845" i="1"/>
  <c r="BA3844" i="1"/>
  <c r="AV3844" i="1"/>
  <c r="AQ3844" i="1"/>
  <c r="AN3844" i="1"/>
  <c r="AK3844" i="1"/>
  <c r="AE3844" i="1"/>
  <c r="AB3844" i="1"/>
  <c r="Y3844" i="1"/>
  <c r="T3844" i="1"/>
  <c r="Q3844" i="1"/>
  <c r="N3844" i="1"/>
  <c r="BA3843" i="1"/>
  <c r="AV3843" i="1"/>
  <c r="AQ3843" i="1"/>
  <c r="AN3843" i="1"/>
  <c r="AK3843" i="1"/>
  <c r="AE3843" i="1"/>
  <c r="AB3843" i="1"/>
  <c r="Y3843" i="1"/>
  <c r="T3843" i="1"/>
  <c r="Q3843" i="1"/>
  <c r="N3843" i="1"/>
  <c r="BA3842" i="1"/>
  <c r="AV3842" i="1"/>
  <c r="AQ3842" i="1"/>
  <c r="AN3842" i="1"/>
  <c r="AK3842" i="1"/>
  <c r="AE3842" i="1"/>
  <c r="AB3842" i="1"/>
  <c r="Y3842" i="1"/>
  <c r="T3842" i="1"/>
  <c r="Q3842" i="1"/>
  <c r="N3842" i="1"/>
  <c r="BA3841" i="1"/>
  <c r="AV3841" i="1"/>
  <c r="AQ3841" i="1"/>
  <c r="AN3841" i="1"/>
  <c r="AK3841" i="1"/>
  <c r="AE3841" i="1"/>
  <c r="AB3841" i="1"/>
  <c r="Y3841" i="1"/>
  <c r="T3841" i="1"/>
  <c r="Q3841" i="1"/>
  <c r="N3841" i="1"/>
  <c r="BA3840" i="1"/>
  <c r="AV3840" i="1"/>
  <c r="AQ3840" i="1"/>
  <c r="AN3840" i="1"/>
  <c r="AK3840" i="1"/>
  <c r="AE3840" i="1"/>
  <c r="AB3840" i="1"/>
  <c r="Y3840" i="1"/>
  <c r="T3840" i="1"/>
  <c r="Q3840" i="1"/>
  <c r="N3840" i="1"/>
  <c r="BA3839" i="1"/>
  <c r="AV3839" i="1"/>
  <c r="AQ3839" i="1"/>
  <c r="AN3839" i="1"/>
  <c r="AK3839" i="1"/>
  <c r="AE3839" i="1"/>
  <c r="AB3839" i="1"/>
  <c r="Y3839" i="1"/>
  <c r="T3839" i="1"/>
  <c r="Q3839" i="1"/>
  <c r="N3839" i="1"/>
  <c r="BA3838" i="1"/>
  <c r="AV3838" i="1"/>
  <c r="AQ3838" i="1"/>
  <c r="AN3838" i="1"/>
  <c r="AK3838" i="1"/>
  <c r="AE3838" i="1"/>
  <c r="AB3838" i="1"/>
  <c r="Y3838" i="1"/>
  <c r="T3838" i="1"/>
  <c r="Q3838" i="1"/>
  <c r="N3838" i="1"/>
  <c r="BA3837" i="1"/>
  <c r="AV3837" i="1"/>
  <c r="AQ3837" i="1"/>
  <c r="AN3837" i="1"/>
  <c r="AK3837" i="1"/>
  <c r="AE3837" i="1"/>
  <c r="AB3837" i="1"/>
  <c r="Y3837" i="1"/>
  <c r="T3837" i="1"/>
  <c r="Q3837" i="1"/>
  <c r="N3837" i="1"/>
  <c r="BA3836" i="1"/>
  <c r="AV3836" i="1"/>
  <c r="AQ3836" i="1"/>
  <c r="AN3836" i="1"/>
  <c r="AK3836" i="1"/>
  <c r="AE3836" i="1"/>
  <c r="AB3836" i="1"/>
  <c r="Y3836" i="1"/>
  <c r="T3836" i="1"/>
  <c r="Q3836" i="1"/>
  <c r="N3836" i="1"/>
  <c r="BA3835" i="1"/>
  <c r="AV3835" i="1"/>
  <c r="AQ3835" i="1"/>
  <c r="AN3835" i="1"/>
  <c r="AK3835" i="1"/>
  <c r="AE3835" i="1"/>
  <c r="AB3835" i="1"/>
  <c r="Y3835" i="1"/>
  <c r="T3835" i="1"/>
  <c r="Q3835" i="1"/>
  <c r="N3835" i="1"/>
  <c r="BA3834" i="1"/>
  <c r="AV3834" i="1"/>
  <c r="AQ3834" i="1"/>
  <c r="AN3834" i="1"/>
  <c r="AK3834" i="1"/>
  <c r="AE3834" i="1"/>
  <c r="AB3834" i="1"/>
  <c r="Y3834" i="1"/>
  <c r="T3834" i="1"/>
  <c r="Q3834" i="1"/>
  <c r="N3834" i="1"/>
  <c r="BA3833" i="1"/>
  <c r="AV3833" i="1"/>
  <c r="AQ3833" i="1"/>
  <c r="AN3833" i="1"/>
  <c r="AK3833" i="1"/>
  <c r="AE3833" i="1"/>
  <c r="AB3833" i="1"/>
  <c r="Y3833" i="1"/>
  <c r="T3833" i="1"/>
  <c r="Q3833" i="1"/>
  <c r="N3833" i="1"/>
  <c r="BA3832" i="1"/>
  <c r="AV3832" i="1"/>
  <c r="AQ3832" i="1"/>
  <c r="AN3832" i="1"/>
  <c r="AK3832" i="1"/>
  <c r="AE3832" i="1"/>
  <c r="AB3832" i="1"/>
  <c r="Y3832" i="1"/>
  <c r="T3832" i="1"/>
  <c r="Q3832" i="1"/>
  <c r="N3832" i="1"/>
  <c r="BA3831" i="1"/>
  <c r="AV3831" i="1"/>
  <c r="AQ3831" i="1"/>
  <c r="AN3831" i="1"/>
  <c r="AK3831" i="1"/>
  <c r="AE3831" i="1"/>
  <c r="AB3831" i="1"/>
  <c r="Y3831" i="1"/>
  <c r="T3831" i="1"/>
  <c r="Q3831" i="1"/>
  <c r="N3831" i="1"/>
  <c r="BA3830" i="1"/>
  <c r="AV3830" i="1"/>
  <c r="AQ3830" i="1"/>
  <c r="AN3830" i="1"/>
  <c r="AK3830" i="1"/>
  <c r="AE3830" i="1"/>
  <c r="AB3830" i="1"/>
  <c r="Y3830" i="1"/>
  <c r="T3830" i="1"/>
  <c r="Q3830" i="1"/>
  <c r="N3830" i="1"/>
  <c r="BA3829" i="1"/>
  <c r="AV3829" i="1"/>
  <c r="AQ3829" i="1"/>
  <c r="AN3829" i="1"/>
  <c r="AK3829" i="1"/>
  <c r="AE3829" i="1"/>
  <c r="AB3829" i="1"/>
  <c r="Y3829" i="1"/>
  <c r="T3829" i="1"/>
  <c r="Q3829" i="1"/>
  <c r="N3829" i="1"/>
  <c r="BA3828" i="1"/>
  <c r="AV3828" i="1"/>
  <c r="AQ3828" i="1"/>
  <c r="AN3828" i="1"/>
  <c r="AK3828" i="1"/>
  <c r="AE3828" i="1"/>
  <c r="AB3828" i="1"/>
  <c r="Y3828" i="1"/>
  <c r="T3828" i="1"/>
  <c r="Q3828" i="1"/>
  <c r="N3828" i="1"/>
  <c r="BA3827" i="1"/>
  <c r="AV3827" i="1"/>
  <c r="AQ3827" i="1"/>
  <c r="AN3827" i="1"/>
  <c r="AK3827" i="1"/>
  <c r="AE3827" i="1"/>
  <c r="AB3827" i="1"/>
  <c r="Y3827" i="1"/>
  <c r="T3827" i="1"/>
  <c r="Q3827" i="1"/>
  <c r="N3827" i="1"/>
  <c r="BA3826" i="1"/>
  <c r="AV3826" i="1"/>
  <c r="AQ3826" i="1"/>
  <c r="AN3826" i="1"/>
  <c r="AK3826" i="1"/>
  <c r="AE3826" i="1"/>
  <c r="AB3826" i="1"/>
  <c r="Y3826" i="1"/>
  <c r="T3826" i="1"/>
  <c r="Q3826" i="1"/>
  <c r="N3826" i="1"/>
  <c r="BA3825" i="1"/>
  <c r="AV3825" i="1"/>
  <c r="AQ3825" i="1"/>
  <c r="AN3825" i="1"/>
  <c r="AK3825" i="1"/>
  <c r="AE3825" i="1"/>
  <c r="AB3825" i="1"/>
  <c r="Y3825" i="1"/>
  <c r="T3825" i="1"/>
  <c r="Q3825" i="1"/>
  <c r="N3825" i="1"/>
  <c r="BA3824" i="1"/>
  <c r="AV3824" i="1"/>
  <c r="AQ3824" i="1"/>
  <c r="AN3824" i="1"/>
  <c r="AK3824" i="1"/>
  <c r="AE3824" i="1"/>
  <c r="AB3824" i="1"/>
  <c r="Y3824" i="1"/>
  <c r="T3824" i="1"/>
  <c r="Q3824" i="1"/>
  <c r="N3824" i="1"/>
  <c r="BA3823" i="1"/>
  <c r="AV3823" i="1"/>
  <c r="AQ3823" i="1"/>
  <c r="AN3823" i="1"/>
  <c r="AK3823" i="1"/>
  <c r="AE3823" i="1"/>
  <c r="AB3823" i="1"/>
  <c r="Y3823" i="1"/>
  <c r="T3823" i="1"/>
  <c r="Q3823" i="1"/>
  <c r="N3823" i="1"/>
  <c r="BA3822" i="1"/>
  <c r="AV3822" i="1"/>
  <c r="AQ3822" i="1"/>
  <c r="AN3822" i="1"/>
  <c r="AK3822" i="1"/>
  <c r="AE3822" i="1"/>
  <c r="AB3822" i="1"/>
  <c r="Y3822" i="1"/>
  <c r="T3822" i="1"/>
  <c r="Q3822" i="1"/>
  <c r="N3822" i="1"/>
  <c r="BA3821" i="1"/>
  <c r="AV3821" i="1"/>
  <c r="AQ3821" i="1"/>
  <c r="AN3821" i="1"/>
  <c r="AK3821" i="1"/>
  <c r="AE3821" i="1"/>
  <c r="AB3821" i="1"/>
  <c r="Y3821" i="1"/>
  <c r="T3821" i="1"/>
  <c r="Q3821" i="1"/>
  <c r="N3821" i="1"/>
  <c r="BA3820" i="1"/>
  <c r="AV3820" i="1"/>
  <c r="AQ3820" i="1"/>
  <c r="AN3820" i="1"/>
  <c r="AK3820" i="1"/>
  <c r="AE3820" i="1"/>
  <c r="AB3820" i="1"/>
  <c r="Y3820" i="1"/>
  <c r="T3820" i="1"/>
  <c r="Q3820" i="1"/>
  <c r="N3820" i="1"/>
  <c r="BA3819" i="1"/>
  <c r="AV3819" i="1"/>
  <c r="AQ3819" i="1"/>
  <c r="AN3819" i="1"/>
  <c r="AK3819" i="1"/>
  <c r="AE3819" i="1"/>
  <c r="AB3819" i="1"/>
  <c r="Y3819" i="1"/>
  <c r="T3819" i="1"/>
  <c r="Q3819" i="1"/>
  <c r="N3819" i="1"/>
  <c r="BA3818" i="1"/>
  <c r="AV3818" i="1"/>
  <c r="AQ3818" i="1"/>
  <c r="AN3818" i="1"/>
  <c r="AK3818" i="1"/>
  <c r="AE3818" i="1"/>
  <c r="AB3818" i="1"/>
  <c r="Y3818" i="1"/>
  <c r="T3818" i="1"/>
  <c r="Q3818" i="1"/>
  <c r="N3818" i="1"/>
  <c r="BA3817" i="1"/>
  <c r="AV3817" i="1"/>
  <c r="AQ3817" i="1"/>
  <c r="AN3817" i="1"/>
  <c r="AK3817" i="1"/>
  <c r="AE3817" i="1"/>
  <c r="AB3817" i="1"/>
  <c r="Y3817" i="1"/>
  <c r="T3817" i="1"/>
  <c r="Q3817" i="1"/>
  <c r="N3817" i="1"/>
  <c r="BA3816" i="1"/>
  <c r="AV3816" i="1"/>
  <c r="AQ3816" i="1"/>
  <c r="AN3816" i="1"/>
  <c r="AK3816" i="1"/>
  <c r="AE3816" i="1"/>
  <c r="AB3816" i="1"/>
  <c r="Y3816" i="1"/>
  <c r="T3816" i="1"/>
  <c r="Q3816" i="1"/>
  <c r="N3816" i="1"/>
  <c r="BA3815" i="1"/>
  <c r="AV3815" i="1"/>
  <c r="AQ3815" i="1"/>
  <c r="AN3815" i="1"/>
  <c r="AK3815" i="1"/>
  <c r="AE3815" i="1"/>
  <c r="AB3815" i="1"/>
  <c r="Y3815" i="1"/>
  <c r="T3815" i="1"/>
  <c r="Q3815" i="1"/>
  <c r="N3815" i="1"/>
  <c r="BA3814" i="1"/>
  <c r="AV3814" i="1"/>
  <c r="AQ3814" i="1"/>
  <c r="AN3814" i="1"/>
  <c r="AK3814" i="1"/>
  <c r="AE3814" i="1"/>
  <c r="AB3814" i="1"/>
  <c r="Y3814" i="1"/>
  <c r="T3814" i="1"/>
  <c r="Q3814" i="1"/>
  <c r="N3814" i="1"/>
  <c r="BA3813" i="1"/>
  <c r="AV3813" i="1"/>
  <c r="AQ3813" i="1"/>
  <c r="AN3813" i="1"/>
  <c r="AK3813" i="1"/>
  <c r="AE3813" i="1"/>
  <c r="AB3813" i="1"/>
  <c r="Y3813" i="1"/>
  <c r="T3813" i="1"/>
  <c r="Q3813" i="1"/>
  <c r="N3813" i="1"/>
  <c r="BA3812" i="1"/>
  <c r="AV3812" i="1"/>
  <c r="AQ3812" i="1"/>
  <c r="AN3812" i="1"/>
  <c r="AK3812" i="1"/>
  <c r="AE3812" i="1"/>
  <c r="AB3812" i="1"/>
  <c r="Y3812" i="1"/>
  <c r="T3812" i="1"/>
  <c r="Q3812" i="1"/>
  <c r="N3812" i="1"/>
  <c r="BA3811" i="1"/>
  <c r="AV3811" i="1"/>
  <c r="AQ3811" i="1"/>
  <c r="AN3811" i="1"/>
  <c r="AK3811" i="1"/>
  <c r="AE3811" i="1"/>
  <c r="AB3811" i="1"/>
  <c r="Y3811" i="1"/>
  <c r="T3811" i="1"/>
  <c r="Q3811" i="1"/>
  <c r="N3811" i="1"/>
  <c r="BA3810" i="1"/>
  <c r="AV3810" i="1"/>
  <c r="AQ3810" i="1"/>
  <c r="AN3810" i="1"/>
  <c r="AK3810" i="1"/>
  <c r="AE3810" i="1"/>
  <c r="AB3810" i="1"/>
  <c r="Y3810" i="1"/>
  <c r="T3810" i="1"/>
  <c r="Q3810" i="1"/>
  <c r="N3810" i="1"/>
  <c r="BA3809" i="1"/>
  <c r="AV3809" i="1"/>
  <c r="AQ3809" i="1"/>
  <c r="AN3809" i="1"/>
  <c r="AK3809" i="1"/>
  <c r="AE3809" i="1"/>
  <c r="AB3809" i="1"/>
  <c r="Y3809" i="1"/>
  <c r="T3809" i="1"/>
  <c r="Q3809" i="1"/>
  <c r="N3809" i="1"/>
  <c r="BA3808" i="1"/>
  <c r="AV3808" i="1"/>
  <c r="AQ3808" i="1"/>
  <c r="AN3808" i="1"/>
  <c r="AK3808" i="1"/>
  <c r="AE3808" i="1"/>
  <c r="AB3808" i="1"/>
  <c r="Y3808" i="1"/>
  <c r="T3808" i="1"/>
  <c r="Q3808" i="1"/>
  <c r="N3808" i="1"/>
  <c r="BA3807" i="1"/>
  <c r="AV3807" i="1"/>
  <c r="AQ3807" i="1"/>
  <c r="AN3807" i="1"/>
  <c r="AK3807" i="1"/>
  <c r="AE3807" i="1"/>
  <c r="AB3807" i="1"/>
  <c r="Y3807" i="1"/>
  <c r="T3807" i="1"/>
  <c r="Q3807" i="1"/>
  <c r="N3807" i="1"/>
  <c r="BA3806" i="1"/>
  <c r="AV3806" i="1"/>
  <c r="AQ3806" i="1"/>
  <c r="AN3806" i="1"/>
  <c r="AK3806" i="1"/>
  <c r="AE3806" i="1"/>
  <c r="AB3806" i="1"/>
  <c r="Y3806" i="1"/>
  <c r="T3806" i="1"/>
  <c r="Q3806" i="1"/>
  <c r="N3806" i="1"/>
  <c r="BA3805" i="1"/>
  <c r="AV3805" i="1"/>
  <c r="AQ3805" i="1"/>
  <c r="AN3805" i="1"/>
  <c r="AK3805" i="1"/>
  <c r="AE3805" i="1"/>
  <c r="AB3805" i="1"/>
  <c r="Y3805" i="1"/>
  <c r="T3805" i="1"/>
  <c r="Q3805" i="1"/>
  <c r="N3805" i="1"/>
  <c r="BA3804" i="1"/>
  <c r="AV3804" i="1"/>
  <c r="AQ3804" i="1"/>
  <c r="AN3804" i="1"/>
  <c r="AK3804" i="1"/>
  <c r="AE3804" i="1"/>
  <c r="AB3804" i="1"/>
  <c r="Y3804" i="1"/>
  <c r="T3804" i="1"/>
  <c r="Q3804" i="1"/>
  <c r="N3804" i="1"/>
  <c r="BA3803" i="1"/>
  <c r="AV3803" i="1"/>
  <c r="AQ3803" i="1"/>
  <c r="AN3803" i="1"/>
  <c r="AK3803" i="1"/>
  <c r="AE3803" i="1"/>
  <c r="AB3803" i="1"/>
  <c r="Y3803" i="1"/>
  <c r="T3803" i="1"/>
  <c r="Q3803" i="1"/>
  <c r="N3803" i="1"/>
  <c r="BA3802" i="1"/>
  <c r="AV3802" i="1"/>
  <c r="AQ3802" i="1"/>
  <c r="AN3802" i="1"/>
  <c r="AK3802" i="1"/>
  <c r="AE3802" i="1"/>
  <c r="AB3802" i="1"/>
  <c r="Y3802" i="1"/>
  <c r="T3802" i="1"/>
  <c r="Q3802" i="1"/>
  <c r="N3802" i="1"/>
  <c r="BA3801" i="1"/>
  <c r="AV3801" i="1"/>
  <c r="AQ3801" i="1"/>
  <c r="AN3801" i="1"/>
  <c r="AK3801" i="1"/>
  <c r="AE3801" i="1"/>
  <c r="AB3801" i="1"/>
  <c r="Y3801" i="1"/>
  <c r="T3801" i="1"/>
  <c r="Q3801" i="1"/>
  <c r="N3801" i="1"/>
  <c r="BA3800" i="1"/>
  <c r="AV3800" i="1"/>
  <c r="AQ3800" i="1"/>
  <c r="AN3800" i="1"/>
  <c r="AK3800" i="1"/>
  <c r="AE3800" i="1"/>
  <c r="AB3800" i="1"/>
  <c r="Y3800" i="1"/>
  <c r="T3800" i="1"/>
  <c r="Q3800" i="1"/>
  <c r="N3800" i="1"/>
  <c r="BA3799" i="1"/>
  <c r="AV3799" i="1"/>
  <c r="AQ3799" i="1"/>
  <c r="AN3799" i="1"/>
  <c r="AK3799" i="1"/>
  <c r="AE3799" i="1"/>
  <c r="AB3799" i="1"/>
  <c r="Y3799" i="1"/>
  <c r="T3799" i="1"/>
  <c r="Q3799" i="1"/>
  <c r="N3799" i="1"/>
  <c r="BA3798" i="1"/>
  <c r="AV3798" i="1"/>
  <c r="AQ3798" i="1"/>
  <c r="AN3798" i="1"/>
  <c r="AK3798" i="1"/>
  <c r="AE3798" i="1"/>
  <c r="AB3798" i="1"/>
  <c r="Y3798" i="1"/>
  <c r="T3798" i="1"/>
  <c r="Q3798" i="1"/>
  <c r="N3798" i="1"/>
  <c r="BA3797" i="1"/>
  <c r="AV3797" i="1"/>
  <c r="AQ3797" i="1"/>
  <c r="AN3797" i="1"/>
  <c r="AK3797" i="1"/>
  <c r="AE3797" i="1"/>
  <c r="AB3797" i="1"/>
  <c r="Y3797" i="1"/>
  <c r="T3797" i="1"/>
  <c r="Q3797" i="1"/>
  <c r="N3797" i="1"/>
  <c r="BA3796" i="1"/>
  <c r="AV3796" i="1"/>
  <c r="AQ3796" i="1"/>
  <c r="AN3796" i="1"/>
  <c r="AK3796" i="1"/>
  <c r="AE3796" i="1"/>
  <c r="AB3796" i="1"/>
  <c r="Y3796" i="1"/>
  <c r="T3796" i="1"/>
  <c r="Q3796" i="1"/>
  <c r="N3796" i="1"/>
  <c r="BA3795" i="1"/>
  <c r="AV3795" i="1"/>
  <c r="AQ3795" i="1"/>
  <c r="AN3795" i="1"/>
  <c r="AK3795" i="1"/>
  <c r="AE3795" i="1"/>
  <c r="AB3795" i="1"/>
  <c r="Y3795" i="1"/>
  <c r="T3795" i="1"/>
  <c r="Q3795" i="1"/>
  <c r="N3795" i="1"/>
  <c r="BA3794" i="1"/>
  <c r="AV3794" i="1"/>
  <c r="AQ3794" i="1"/>
  <c r="AN3794" i="1"/>
  <c r="AK3794" i="1"/>
  <c r="AE3794" i="1"/>
  <c r="AB3794" i="1"/>
  <c r="Y3794" i="1"/>
  <c r="T3794" i="1"/>
  <c r="Q3794" i="1"/>
  <c r="N3794" i="1"/>
  <c r="BA3793" i="1"/>
  <c r="AV3793" i="1"/>
  <c r="AQ3793" i="1"/>
  <c r="AN3793" i="1"/>
  <c r="AK3793" i="1"/>
  <c r="AE3793" i="1"/>
  <c r="AB3793" i="1"/>
  <c r="Y3793" i="1"/>
  <c r="T3793" i="1"/>
  <c r="Q3793" i="1"/>
  <c r="N3793" i="1"/>
  <c r="BA3792" i="1"/>
  <c r="AV3792" i="1"/>
  <c r="AQ3792" i="1"/>
  <c r="AN3792" i="1"/>
  <c r="AK3792" i="1"/>
  <c r="AE3792" i="1"/>
  <c r="AB3792" i="1"/>
  <c r="Y3792" i="1"/>
  <c r="T3792" i="1"/>
  <c r="Q3792" i="1"/>
  <c r="N3792" i="1"/>
  <c r="BA3791" i="1"/>
  <c r="AV3791" i="1"/>
  <c r="AQ3791" i="1"/>
  <c r="AN3791" i="1"/>
  <c r="AK3791" i="1"/>
  <c r="AE3791" i="1"/>
  <c r="AB3791" i="1"/>
  <c r="Y3791" i="1"/>
  <c r="T3791" i="1"/>
  <c r="Q3791" i="1"/>
  <c r="N3791" i="1"/>
  <c r="BA3790" i="1"/>
  <c r="AV3790" i="1"/>
  <c r="AQ3790" i="1"/>
  <c r="AN3790" i="1"/>
  <c r="AK3790" i="1"/>
  <c r="AE3790" i="1"/>
  <c r="AB3790" i="1"/>
  <c r="Y3790" i="1"/>
  <c r="T3790" i="1"/>
  <c r="Q3790" i="1"/>
  <c r="N3790" i="1"/>
  <c r="BA3789" i="1"/>
  <c r="AV3789" i="1"/>
  <c r="AQ3789" i="1"/>
  <c r="AN3789" i="1"/>
  <c r="AK3789" i="1"/>
  <c r="AE3789" i="1"/>
  <c r="AB3789" i="1"/>
  <c r="Y3789" i="1"/>
  <c r="T3789" i="1"/>
  <c r="Q3789" i="1"/>
  <c r="N3789" i="1"/>
  <c r="BA3788" i="1"/>
  <c r="AV3788" i="1"/>
  <c r="AQ3788" i="1"/>
  <c r="AN3788" i="1"/>
  <c r="AK3788" i="1"/>
  <c r="AE3788" i="1"/>
  <c r="AB3788" i="1"/>
  <c r="Y3788" i="1"/>
  <c r="T3788" i="1"/>
  <c r="Q3788" i="1"/>
  <c r="N3788" i="1"/>
  <c r="BA3787" i="1"/>
  <c r="AV3787" i="1"/>
  <c r="AQ3787" i="1"/>
  <c r="AN3787" i="1"/>
  <c r="AK3787" i="1"/>
  <c r="AE3787" i="1"/>
  <c r="AB3787" i="1"/>
  <c r="Y3787" i="1"/>
  <c r="T3787" i="1"/>
  <c r="Q3787" i="1"/>
  <c r="N3787" i="1"/>
  <c r="BA3786" i="1"/>
  <c r="AV3786" i="1"/>
  <c r="AQ3786" i="1"/>
  <c r="AN3786" i="1"/>
  <c r="AK3786" i="1"/>
  <c r="AE3786" i="1"/>
  <c r="AB3786" i="1"/>
  <c r="Y3786" i="1"/>
  <c r="T3786" i="1"/>
  <c r="Q3786" i="1"/>
  <c r="N3786" i="1"/>
  <c r="BA3785" i="1"/>
  <c r="AV3785" i="1"/>
  <c r="AQ3785" i="1"/>
  <c r="AN3785" i="1"/>
  <c r="AK3785" i="1"/>
  <c r="AE3785" i="1"/>
  <c r="AB3785" i="1"/>
  <c r="Y3785" i="1"/>
  <c r="T3785" i="1"/>
  <c r="Q3785" i="1"/>
  <c r="N3785" i="1"/>
  <c r="BA3784" i="1"/>
  <c r="AV3784" i="1"/>
  <c r="AQ3784" i="1"/>
  <c r="AN3784" i="1"/>
  <c r="AK3784" i="1"/>
  <c r="AE3784" i="1"/>
  <c r="AB3784" i="1"/>
  <c r="Y3784" i="1"/>
  <c r="T3784" i="1"/>
  <c r="Q3784" i="1"/>
  <c r="N3784" i="1"/>
  <c r="BA3783" i="1"/>
  <c r="AV3783" i="1"/>
  <c r="AQ3783" i="1"/>
  <c r="AN3783" i="1"/>
  <c r="AK3783" i="1"/>
  <c r="AE3783" i="1"/>
  <c r="AB3783" i="1"/>
  <c r="Y3783" i="1"/>
  <c r="T3783" i="1"/>
  <c r="Q3783" i="1"/>
  <c r="N3783" i="1"/>
  <c r="BA3782" i="1"/>
  <c r="AV3782" i="1"/>
  <c r="AQ3782" i="1"/>
  <c r="AN3782" i="1"/>
  <c r="AK3782" i="1"/>
  <c r="AE3782" i="1"/>
  <c r="AB3782" i="1"/>
  <c r="Y3782" i="1"/>
  <c r="T3782" i="1"/>
  <c r="Q3782" i="1"/>
  <c r="N3782" i="1"/>
  <c r="BA3781" i="1"/>
  <c r="AV3781" i="1"/>
  <c r="AQ3781" i="1"/>
  <c r="AN3781" i="1"/>
  <c r="AK3781" i="1"/>
  <c r="AE3781" i="1"/>
  <c r="AB3781" i="1"/>
  <c r="Y3781" i="1"/>
  <c r="T3781" i="1"/>
  <c r="Q3781" i="1"/>
  <c r="N3781" i="1"/>
  <c r="BA3780" i="1"/>
  <c r="AV3780" i="1"/>
  <c r="AQ3780" i="1"/>
  <c r="AN3780" i="1"/>
  <c r="AK3780" i="1"/>
  <c r="AE3780" i="1"/>
  <c r="AB3780" i="1"/>
  <c r="Y3780" i="1"/>
  <c r="T3780" i="1"/>
  <c r="Q3780" i="1"/>
  <c r="N3780" i="1"/>
  <c r="BA3779" i="1"/>
  <c r="AV3779" i="1"/>
  <c r="AQ3779" i="1"/>
  <c r="AN3779" i="1"/>
  <c r="AK3779" i="1"/>
  <c r="AE3779" i="1"/>
  <c r="AB3779" i="1"/>
  <c r="Y3779" i="1"/>
  <c r="T3779" i="1"/>
  <c r="Q3779" i="1"/>
  <c r="N3779" i="1"/>
  <c r="BA3778" i="1"/>
  <c r="AV3778" i="1"/>
  <c r="AQ3778" i="1"/>
  <c r="AN3778" i="1"/>
  <c r="AK3778" i="1"/>
  <c r="AE3778" i="1"/>
  <c r="AB3778" i="1"/>
  <c r="Y3778" i="1"/>
  <c r="T3778" i="1"/>
  <c r="Q3778" i="1"/>
  <c r="N3778" i="1"/>
  <c r="BA3777" i="1"/>
  <c r="AV3777" i="1"/>
  <c r="AQ3777" i="1"/>
  <c r="AN3777" i="1"/>
  <c r="AK3777" i="1"/>
  <c r="AE3777" i="1"/>
  <c r="AB3777" i="1"/>
  <c r="Y3777" i="1"/>
  <c r="T3777" i="1"/>
  <c r="Q3777" i="1"/>
  <c r="N3777" i="1"/>
  <c r="BA3776" i="1"/>
  <c r="AV3776" i="1"/>
  <c r="AQ3776" i="1"/>
  <c r="AN3776" i="1"/>
  <c r="AK3776" i="1"/>
  <c r="AE3776" i="1"/>
  <c r="AB3776" i="1"/>
  <c r="Y3776" i="1"/>
  <c r="T3776" i="1"/>
  <c r="Q3776" i="1"/>
  <c r="N3776" i="1"/>
  <c r="BA3775" i="1"/>
  <c r="AV3775" i="1"/>
  <c r="AQ3775" i="1"/>
  <c r="AN3775" i="1"/>
  <c r="AK3775" i="1"/>
  <c r="AE3775" i="1"/>
  <c r="AB3775" i="1"/>
  <c r="Y3775" i="1"/>
  <c r="T3775" i="1"/>
  <c r="Q3775" i="1"/>
  <c r="N3775" i="1"/>
  <c r="BA3774" i="1"/>
  <c r="AV3774" i="1"/>
  <c r="AQ3774" i="1"/>
  <c r="AN3774" i="1"/>
  <c r="AK3774" i="1"/>
  <c r="AE3774" i="1"/>
  <c r="AB3774" i="1"/>
  <c r="Y3774" i="1"/>
  <c r="T3774" i="1"/>
  <c r="Q3774" i="1"/>
  <c r="N3774" i="1"/>
  <c r="BA3773" i="1"/>
  <c r="AV3773" i="1"/>
  <c r="AQ3773" i="1"/>
  <c r="AN3773" i="1"/>
  <c r="AK3773" i="1"/>
  <c r="AE3773" i="1"/>
  <c r="AB3773" i="1"/>
  <c r="Y3773" i="1"/>
  <c r="T3773" i="1"/>
  <c r="Q3773" i="1"/>
  <c r="N3773" i="1"/>
  <c r="BA3772" i="1"/>
  <c r="AV3772" i="1"/>
  <c r="AQ3772" i="1"/>
  <c r="AN3772" i="1"/>
  <c r="AK3772" i="1"/>
  <c r="AE3772" i="1"/>
  <c r="AB3772" i="1"/>
  <c r="Y3772" i="1"/>
  <c r="T3772" i="1"/>
  <c r="Q3772" i="1"/>
  <c r="N3772" i="1"/>
  <c r="BA3771" i="1"/>
  <c r="AV3771" i="1"/>
  <c r="AQ3771" i="1"/>
  <c r="AN3771" i="1"/>
  <c r="AK3771" i="1"/>
  <c r="AE3771" i="1"/>
  <c r="AB3771" i="1"/>
  <c r="Y3771" i="1"/>
  <c r="T3771" i="1"/>
  <c r="Q3771" i="1"/>
  <c r="N3771" i="1"/>
  <c r="BA3770" i="1"/>
  <c r="AV3770" i="1"/>
  <c r="AQ3770" i="1"/>
  <c r="AN3770" i="1"/>
  <c r="AK3770" i="1"/>
  <c r="AE3770" i="1"/>
  <c r="AB3770" i="1"/>
  <c r="Y3770" i="1"/>
  <c r="T3770" i="1"/>
  <c r="Q3770" i="1"/>
  <c r="N3770" i="1"/>
  <c r="BA3769" i="1"/>
  <c r="AV3769" i="1"/>
  <c r="AQ3769" i="1"/>
  <c r="AN3769" i="1"/>
  <c r="AK3769" i="1"/>
  <c r="AE3769" i="1"/>
  <c r="AB3769" i="1"/>
  <c r="Y3769" i="1"/>
  <c r="T3769" i="1"/>
  <c r="Q3769" i="1"/>
  <c r="N3769" i="1"/>
  <c r="BA3768" i="1"/>
  <c r="AV3768" i="1"/>
  <c r="AQ3768" i="1"/>
  <c r="AN3768" i="1"/>
  <c r="AK3768" i="1"/>
  <c r="AE3768" i="1"/>
  <c r="AB3768" i="1"/>
  <c r="Y3768" i="1"/>
  <c r="T3768" i="1"/>
  <c r="Q3768" i="1"/>
  <c r="N3768" i="1"/>
  <c r="BA3767" i="1"/>
  <c r="AV3767" i="1"/>
  <c r="AQ3767" i="1"/>
  <c r="AN3767" i="1"/>
  <c r="AK3767" i="1"/>
  <c r="AE3767" i="1"/>
  <c r="AB3767" i="1"/>
  <c r="Y3767" i="1"/>
  <c r="T3767" i="1"/>
  <c r="Q3767" i="1"/>
  <c r="N3767" i="1"/>
  <c r="BA3766" i="1"/>
  <c r="AV3766" i="1"/>
  <c r="AQ3766" i="1"/>
  <c r="AN3766" i="1"/>
  <c r="AK3766" i="1"/>
  <c r="AE3766" i="1"/>
  <c r="AB3766" i="1"/>
  <c r="Y3766" i="1"/>
  <c r="T3766" i="1"/>
  <c r="Q3766" i="1"/>
  <c r="N3766" i="1"/>
  <c r="BA3765" i="1"/>
  <c r="AV3765" i="1"/>
  <c r="AQ3765" i="1"/>
  <c r="AN3765" i="1"/>
  <c r="AK3765" i="1"/>
  <c r="AE3765" i="1"/>
  <c r="AB3765" i="1"/>
  <c r="Y3765" i="1"/>
  <c r="T3765" i="1"/>
  <c r="Q3765" i="1"/>
  <c r="N3765" i="1"/>
  <c r="BA3764" i="1"/>
  <c r="AV3764" i="1"/>
  <c r="AQ3764" i="1"/>
  <c r="AN3764" i="1"/>
  <c r="AK3764" i="1"/>
  <c r="AE3764" i="1"/>
  <c r="AB3764" i="1"/>
  <c r="Y3764" i="1"/>
  <c r="T3764" i="1"/>
  <c r="Q3764" i="1"/>
  <c r="N3764" i="1"/>
  <c r="BA3763" i="1"/>
  <c r="AV3763" i="1"/>
  <c r="AQ3763" i="1"/>
  <c r="AN3763" i="1"/>
  <c r="AK3763" i="1"/>
  <c r="AE3763" i="1"/>
  <c r="AB3763" i="1"/>
  <c r="Y3763" i="1"/>
  <c r="T3763" i="1"/>
  <c r="Q3763" i="1"/>
  <c r="N3763" i="1"/>
  <c r="BA3762" i="1"/>
  <c r="AV3762" i="1"/>
  <c r="AQ3762" i="1"/>
  <c r="AN3762" i="1"/>
  <c r="AK3762" i="1"/>
  <c r="AE3762" i="1"/>
  <c r="AB3762" i="1"/>
  <c r="Y3762" i="1"/>
  <c r="T3762" i="1"/>
  <c r="Q3762" i="1"/>
  <c r="N3762" i="1"/>
  <c r="BA3761" i="1"/>
  <c r="AV3761" i="1"/>
  <c r="AQ3761" i="1"/>
  <c r="AN3761" i="1"/>
  <c r="AK3761" i="1"/>
  <c r="AE3761" i="1"/>
  <c r="AB3761" i="1"/>
  <c r="Y3761" i="1"/>
  <c r="T3761" i="1"/>
  <c r="Q3761" i="1"/>
  <c r="N3761" i="1"/>
  <c r="BA3760" i="1"/>
  <c r="AV3760" i="1"/>
  <c r="AQ3760" i="1"/>
  <c r="AN3760" i="1"/>
  <c r="AK3760" i="1"/>
  <c r="AE3760" i="1"/>
  <c r="AB3760" i="1"/>
  <c r="Y3760" i="1"/>
  <c r="T3760" i="1"/>
  <c r="Q3760" i="1"/>
  <c r="N3760" i="1"/>
  <c r="BA3759" i="1"/>
  <c r="AV3759" i="1"/>
  <c r="AQ3759" i="1"/>
  <c r="AN3759" i="1"/>
  <c r="AK3759" i="1"/>
  <c r="AE3759" i="1"/>
  <c r="AB3759" i="1"/>
  <c r="Y3759" i="1"/>
  <c r="T3759" i="1"/>
  <c r="Q3759" i="1"/>
  <c r="N3759" i="1"/>
  <c r="BA3758" i="1"/>
  <c r="AV3758" i="1"/>
  <c r="AQ3758" i="1"/>
  <c r="AN3758" i="1"/>
  <c r="AK3758" i="1"/>
  <c r="AE3758" i="1"/>
  <c r="AB3758" i="1"/>
  <c r="Y3758" i="1"/>
  <c r="T3758" i="1"/>
  <c r="Q3758" i="1"/>
  <c r="N3758" i="1"/>
  <c r="BA3757" i="1"/>
  <c r="AV3757" i="1"/>
  <c r="AQ3757" i="1"/>
  <c r="AN3757" i="1"/>
  <c r="AK3757" i="1"/>
  <c r="AE3757" i="1"/>
  <c r="AB3757" i="1"/>
  <c r="Y3757" i="1"/>
  <c r="T3757" i="1"/>
  <c r="Q3757" i="1"/>
  <c r="N3757" i="1"/>
  <c r="BA3756" i="1"/>
  <c r="AV3756" i="1"/>
  <c r="AQ3756" i="1"/>
  <c r="AN3756" i="1"/>
  <c r="AK3756" i="1"/>
  <c r="AE3756" i="1"/>
  <c r="AB3756" i="1"/>
  <c r="Y3756" i="1"/>
  <c r="T3756" i="1"/>
  <c r="Q3756" i="1"/>
  <c r="N3756" i="1"/>
  <c r="BA3755" i="1"/>
  <c r="AV3755" i="1"/>
  <c r="AQ3755" i="1"/>
  <c r="AN3755" i="1"/>
  <c r="AK3755" i="1"/>
  <c r="AE3755" i="1"/>
  <c r="AB3755" i="1"/>
  <c r="Y3755" i="1"/>
  <c r="T3755" i="1"/>
  <c r="Q3755" i="1"/>
  <c r="N3755" i="1"/>
  <c r="BA3754" i="1"/>
  <c r="AV3754" i="1"/>
  <c r="AQ3754" i="1"/>
  <c r="AN3754" i="1"/>
  <c r="AK3754" i="1"/>
  <c r="AE3754" i="1"/>
  <c r="AB3754" i="1"/>
  <c r="Y3754" i="1"/>
  <c r="T3754" i="1"/>
  <c r="Q3754" i="1"/>
  <c r="N3754" i="1"/>
  <c r="BA3753" i="1"/>
  <c r="AV3753" i="1"/>
  <c r="AQ3753" i="1"/>
  <c r="AN3753" i="1"/>
  <c r="AK3753" i="1"/>
  <c r="AE3753" i="1"/>
  <c r="AB3753" i="1"/>
  <c r="Y3753" i="1"/>
  <c r="T3753" i="1"/>
  <c r="Q3753" i="1"/>
  <c r="N3753" i="1"/>
  <c r="BA3752" i="1"/>
  <c r="AV3752" i="1"/>
  <c r="AQ3752" i="1"/>
  <c r="AN3752" i="1"/>
  <c r="AK3752" i="1"/>
  <c r="AE3752" i="1"/>
  <c r="AB3752" i="1"/>
  <c r="Y3752" i="1"/>
  <c r="T3752" i="1"/>
  <c r="Q3752" i="1"/>
  <c r="N3752" i="1"/>
  <c r="BA3751" i="1"/>
  <c r="AV3751" i="1"/>
  <c r="AQ3751" i="1"/>
  <c r="AN3751" i="1"/>
  <c r="AK3751" i="1"/>
  <c r="AE3751" i="1"/>
  <c r="AB3751" i="1"/>
  <c r="Y3751" i="1"/>
  <c r="T3751" i="1"/>
  <c r="Q3751" i="1"/>
  <c r="N3751" i="1"/>
  <c r="BA3750" i="1"/>
  <c r="AV3750" i="1"/>
  <c r="AQ3750" i="1"/>
  <c r="AN3750" i="1"/>
  <c r="AK3750" i="1"/>
  <c r="AE3750" i="1"/>
  <c r="AB3750" i="1"/>
  <c r="Y3750" i="1"/>
  <c r="T3750" i="1"/>
  <c r="Q3750" i="1"/>
  <c r="N3750" i="1"/>
  <c r="BA3749" i="1"/>
  <c r="AV3749" i="1"/>
  <c r="AQ3749" i="1"/>
  <c r="AN3749" i="1"/>
  <c r="AK3749" i="1"/>
  <c r="AE3749" i="1"/>
  <c r="AB3749" i="1"/>
  <c r="Y3749" i="1"/>
  <c r="T3749" i="1"/>
  <c r="Q3749" i="1"/>
  <c r="N3749" i="1"/>
  <c r="BA3748" i="1"/>
  <c r="AV3748" i="1"/>
  <c r="AQ3748" i="1"/>
  <c r="AN3748" i="1"/>
  <c r="AK3748" i="1"/>
  <c r="AE3748" i="1"/>
  <c r="AB3748" i="1"/>
  <c r="Y3748" i="1"/>
  <c r="T3748" i="1"/>
  <c r="Q3748" i="1"/>
  <c r="N3748" i="1"/>
  <c r="BA3747" i="1"/>
  <c r="AV3747" i="1"/>
  <c r="AQ3747" i="1"/>
  <c r="AN3747" i="1"/>
  <c r="AK3747" i="1"/>
  <c r="AE3747" i="1"/>
  <c r="AB3747" i="1"/>
  <c r="Y3747" i="1"/>
  <c r="T3747" i="1"/>
  <c r="Q3747" i="1"/>
  <c r="N3747" i="1"/>
  <c r="BA3746" i="1"/>
  <c r="AV3746" i="1"/>
  <c r="AQ3746" i="1"/>
  <c r="AN3746" i="1"/>
  <c r="AK3746" i="1"/>
  <c r="AE3746" i="1"/>
  <c r="AB3746" i="1"/>
  <c r="Y3746" i="1"/>
  <c r="T3746" i="1"/>
  <c r="Q3746" i="1"/>
  <c r="N3746" i="1"/>
  <c r="BA3745" i="1"/>
  <c r="AV3745" i="1"/>
  <c r="AQ3745" i="1"/>
  <c r="AN3745" i="1"/>
  <c r="AK3745" i="1"/>
  <c r="AE3745" i="1"/>
  <c r="AB3745" i="1"/>
  <c r="Y3745" i="1"/>
  <c r="T3745" i="1"/>
  <c r="Q3745" i="1"/>
  <c r="N3745" i="1"/>
  <c r="BA3744" i="1"/>
  <c r="AV3744" i="1"/>
  <c r="AQ3744" i="1"/>
  <c r="AN3744" i="1"/>
  <c r="AK3744" i="1"/>
  <c r="AE3744" i="1"/>
  <c r="AB3744" i="1"/>
  <c r="Y3744" i="1"/>
  <c r="T3744" i="1"/>
  <c r="Q3744" i="1"/>
  <c r="N3744" i="1"/>
  <c r="BA3743" i="1"/>
  <c r="AV3743" i="1"/>
  <c r="AQ3743" i="1"/>
  <c r="AN3743" i="1"/>
  <c r="AK3743" i="1"/>
  <c r="AE3743" i="1"/>
  <c r="AB3743" i="1"/>
  <c r="Y3743" i="1"/>
  <c r="T3743" i="1"/>
  <c r="Q3743" i="1"/>
  <c r="N3743" i="1"/>
  <c r="BA3742" i="1"/>
  <c r="AV3742" i="1"/>
  <c r="AQ3742" i="1"/>
  <c r="AN3742" i="1"/>
  <c r="AK3742" i="1"/>
  <c r="AE3742" i="1"/>
  <c r="AB3742" i="1"/>
  <c r="Y3742" i="1"/>
  <c r="T3742" i="1"/>
  <c r="Q3742" i="1"/>
  <c r="N3742" i="1"/>
  <c r="BA3741" i="1"/>
  <c r="AV3741" i="1"/>
  <c r="AQ3741" i="1"/>
  <c r="AN3741" i="1"/>
  <c r="AK3741" i="1"/>
  <c r="AE3741" i="1"/>
  <c r="AB3741" i="1"/>
  <c r="Y3741" i="1"/>
  <c r="T3741" i="1"/>
  <c r="Q3741" i="1"/>
  <c r="N3741" i="1"/>
  <c r="BA3740" i="1"/>
  <c r="AV3740" i="1"/>
  <c r="AQ3740" i="1"/>
  <c r="AN3740" i="1"/>
  <c r="AK3740" i="1"/>
  <c r="AE3740" i="1"/>
  <c r="AB3740" i="1"/>
  <c r="Y3740" i="1"/>
  <c r="T3740" i="1"/>
  <c r="Q3740" i="1"/>
  <c r="N3740" i="1"/>
  <c r="BA3739" i="1"/>
  <c r="AV3739" i="1"/>
  <c r="AQ3739" i="1"/>
  <c r="AN3739" i="1"/>
  <c r="AK3739" i="1"/>
  <c r="AE3739" i="1"/>
  <c r="AB3739" i="1"/>
  <c r="Y3739" i="1"/>
  <c r="T3739" i="1"/>
  <c r="Q3739" i="1"/>
  <c r="N3739" i="1"/>
  <c r="BA3738" i="1"/>
  <c r="AV3738" i="1"/>
  <c r="AQ3738" i="1"/>
  <c r="AN3738" i="1"/>
  <c r="AK3738" i="1"/>
  <c r="AE3738" i="1"/>
  <c r="AB3738" i="1"/>
  <c r="Y3738" i="1"/>
  <c r="T3738" i="1"/>
  <c r="Q3738" i="1"/>
  <c r="N3738" i="1"/>
  <c r="BA3737" i="1"/>
  <c r="AV3737" i="1"/>
  <c r="AQ3737" i="1"/>
  <c r="AN3737" i="1"/>
  <c r="AK3737" i="1"/>
  <c r="AE3737" i="1"/>
  <c r="AB3737" i="1"/>
  <c r="Y3737" i="1"/>
  <c r="T3737" i="1"/>
  <c r="Q3737" i="1"/>
  <c r="N3737" i="1"/>
  <c r="BA3736" i="1"/>
  <c r="AV3736" i="1"/>
  <c r="AQ3736" i="1"/>
  <c r="AN3736" i="1"/>
  <c r="AK3736" i="1"/>
  <c r="AE3736" i="1"/>
  <c r="AB3736" i="1"/>
  <c r="Y3736" i="1"/>
  <c r="T3736" i="1"/>
  <c r="Q3736" i="1"/>
  <c r="N3736" i="1"/>
  <c r="BA3735" i="1"/>
  <c r="AV3735" i="1"/>
  <c r="AQ3735" i="1"/>
  <c r="AN3735" i="1"/>
  <c r="AK3735" i="1"/>
  <c r="AE3735" i="1"/>
  <c r="AB3735" i="1"/>
  <c r="Y3735" i="1"/>
  <c r="T3735" i="1"/>
  <c r="Q3735" i="1"/>
  <c r="N3735" i="1"/>
  <c r="BA3734" i="1"/>
  <c r="AV3734" i="1"/>
  <c r="AQ3734" i="1"/>
  <c r="AN3734" i="1"/>
  <c r="AK3734" i="1"/>
  <c r="AE3734" i="1"/>
  <c r="AB3734" i="1"/>
  <c r="Y3734" i="1"/>
  <c r="T3734" i="1"/>
  <c r="Q3734" i="1"/>
  <c r="N3734" i="1"/>
  <c r="BA3733" i="1"/>
  <c r="AV3733" i="1"/>
  <c r="AQ3733" i="1"/>
  <c r="AN3733" i="1"/>
  <c r="AK3733" i="1"/>
  <c r="AE3733" i="1"/>
  <c r="AB3733" i="1"/>
  <c r="Y3733" i="1"/>
  <c r="T3733" i="1"/>
  <c r="Q3733" i="1"/>
  <c r="N3733" i="1"/>
  <c r="BA3732" i="1"/>
  <c r="AV3732" i="1"/>
  <c r="AQ3732" i="1"/>
  <c r="AN3732" i="1"/>
  <c r="AK3732" i="1"/>
  <c r="AE3732" i="1"/>
  <c r="AB3732" i="1"/>
  <c r="Y3732" i="1"/>
  <c r="T3732" i="1"/>
  <c r="Q3732" i="1"/>
  <c r="N3732" i="1"/>
  <c r="BA3731" i="1"/>
  <c r="AV3731" i="1"/>
  <c r="AQ3731" i="1"/>
  <c r="AN3731" i="1"/>
  <c r="AK3731" i="1"/>
  <c r="AE3731" i="1"/>
  <c r="AB3731" i="1"/>
  <c r="Y3731" i="1"/>
  <c r="T3731" i="1"/>
  <c r="Q3731" i="1"/>
  <c r="N3731" i="1"/>
  <c r="BA3730" i="1"/>
  <c r="AV3730" i="1"/>
  <c r="AQ3730" i="1"/>
  <c r="AN3730" i="1"/>
  <c r="AK3730" i="1"/>
  <c r="AE3730" i="1"/>
  <c r="AB3730" i="1"/>
  <c r="Y3730" i="1"/>
  <c r="T3730" i="1"/>
  <c r="Q3730" i="1"/>
  <c r="N3730" i="1"/>
  <c r="BA3729" i="1"/>
  <c r="AV3729" i="1"/>
  <c r="AQ3729" i="1"/>
  <c r="AN3729" i="1"/>
  <c r="AK3729" i="1"/>
  <c r="AE3729" i="1"/>
  <c r="AB3729" i="1"/>
  <c r="Y3729" i="1"/>
  <c r="T3729" i="1"/>
  <c r="Q3729" i="1"/>
  <c r="N3729" i="1"/>
  <c r="BA3728" i="1"/>
  <c r="AV3728" i="1"/>
  <c r="AQ3728" i="1"/>
  <c r="AN3728" i="1"/>
  <c r="AK3728" i="1"/>
  <c r="AE3728" i="1"/>
  <c r="AB3728" i="1"/>
  <c r="Y3728" i="1"/>
  <c r="T3728" i="1"/>
  <c r="Q3728" i="1"/>
  <c r="N3728" i="1"/>
  <c r="BA3727" i="1"/>
  <c r="AV3727" i="1"/>
  <c r="AQ3727" i="1"/>
  <c r="AN3727" i="1"/>
  <c r="AK3727" i="1"/>
  <c r="AE3727" i="1"/>
  <c r="AB3727" i="1"/>
  <c r="Y3727" i="1"/>
  <c r="T3727" i="1"/>
  <c r="Q3727" i="1"/>
  <c r="N3727" i="1"/>
  <c r="BA3726" i="1"/>
  <c r="AV3726" i="1"/>
  <c r="AQ3726" i="1"/>
  <c r="AN3726" i="1"/>
  <c r="AK3726" i="1"/>
  <c r="AE3726" i="1"/>
  <c r="AB3726" i="1"/>
  <c r="Y3726" i="1"/>
  <c r="T3726" i="1"/>
  <c r="Q3726" i="1"/>
  <c r="N3726" i="1"/>
  <c r="BA3725" i="1"/>
  <c r="AV3725" i="1"/>
  <c r="AQ3725" i="1"/>
  <c r="AN3725" i="1"/>
  <c r="AK3725" i="1"/>
  <c r="AE3725" i="1"/>
  <c r="AB3725" i="1"/>
  <c r="Y3725" i="1"/>
  <c r="T3725" i="1"/>
  <c r="Q3725" i="1"/>
  <c r="N3725" i="1"/>
  <c r="BA3724" i="1"/>
  <c r="AV3724" i="1"/>
  <c r="AQ3724" i="1"/>
  <c r="AN3724" i="1"/>
  <c r="AK3724" i="1"/>
  <c r="AE3724" i="1"/>
  <c r="AB3724" i="1"/>
  <c r="Y3724" i="1"/>
  <c r="T3724" i="1"/>
  <c r="Q3724" i="1"/>
  <c r="N3724" i="1"/>
  <c r="BA3723" i="1"/>
  <c r="AV3723" i="1"/>
  <c r="AQ3723" i="1"/>
  <c r="AN3723" i="1"/>
  <c r="AK3723" i="1"/>
  <c r="AE3723" i="1"/>
  <c r="AB3723" i="1"/>
  <c r="Y3723" i="1"/>
  <c r="T3723" i="1"/>
  <c r="Q3723" i="1"/>
  <c r="N3723" i="1"/>
  <c r="BA3722" i="1"/>
  <c r="AV3722" i="1"/>
  <c r="AQ3722" i="1"/>
  <c r="AN3722" i="1"/>
  <c r="AK3722" i="1"/>
  <c r="AE3722" i="1"/>
  <c r="AB3722" i="1"/>
  <c r="Y3722" i="1"/>
  <c r="T3722" i="1"/>
  <c r="Q3722" i="1"/>
  <c r="N3722" i="1"/>
  <c r="BA3721" i="1"/>
  <c r="AV3721" i="1"/>
  <c r="AQ3721" i="1"/>
  <c r="AN3721" i="1"/>
  <c r="AK3721" i="1"/>
  <c r="AE3721" i="1"/>
  <c r="AB3721" i="1"/>
  <c r="Y3721" i="1"/>
  <c r="T3721" i="1"/>
  <c r="Q3721" i="1"/>
  <c r="N3721" i="1"/>
  <c r="BA3720" i="1"/>
  <c r="AV3720" i="1"/>
  <c r="AQ3720" i="1"/>
  <c r="AN3720" i="1"/>
  <c r="AK3720" i="1"/>
  <c r="AE3720" i="1"/>
  <c r="AB3720" i="1"/>
  <c r="Y3720" i="1"/>
  <c r="T3720" i="1"/>
  <c r="Q3720" i="1"/>
  <c r="N3720" i="1"/>
  <c r="BA3719" i="1"/>
  <c r="AV3719" i="1"/>
  <c r="AQ3719" i="1"/>
  <c r="AN3719" i="1"/>
  <c r="AK3719" i="1"/>
  <c r="AE3719" i="1"/>
  <c r="AB3719" i="1"/>
  <c r="Y3719" i="1"/>
  <c r="T3719" i="1"/>
  <c r="Q3719" i="1"/>
  <c r="N3719" i="1"/>
  <c r="BA3718" i="1"/>
  <c r="AV3718" i="1"/>
  <c r="AQ3718" i="1"/>
  <c r="AN3718" i="1"/>
  <c r="AK3718" i="1"/>
  <c r="AE3718" i="1"/>
  <c r="AB3718" i="1"/>
  <c r="Y3718" i="1"/>
  <c r="T3718" i="1"/>
  <c r="Q3718" i="1"/>
  <c r="N3718" i="1"/>
  <c r="BA3717" i="1"/>
  <c r="AV3717" i="1"/>
  <c r="AQ3717" i="1"/>
  <c r="AN3717" i="1"/>
  <c r="AK3717" i="1"/>
  <c r="AE3717" i="1"/>
  <c r="AB3717" i="1"/>
  <c r="Y3717" i="1"/>
  <c r="T3717" i="1"/>
  <c r="Q3717" i="1"/>
  <c r="N3717" i="1"/>
  <c r="BA3716" i="1"/>
  <c r="AV3716" i="1"/>
  <c r="AQ3716" i="1"/>
  <c r="AN3716" i="1"/>
  <c r="AK3716" i="1"/>
  <c r="AE3716" i="1"/>
  <c r="AB3716" i="1"/>
  <c r="Y3716" i="1"/>
  <c r="T3716" i="1"/>
  <c r="Q3716" i="1"/>
  <c r="N3716" i="1"/>
  <c r="BA3715" i="1"/>
  <c r="AV3715" i="1"/>
  <c r="AQ3715" i="1"/>
  <c r="AN3715" i="1"/>
  <c r="AK3715" i="1"/>
  <c r="AE3715" i="1"/>
  <c r="AB3715" i="1"/>
  <c r="Y3715" i="1"/>
  <c r="T3715" i="1"/>
  <c r="Q3715" i="1"/>
  <c r="N3715" i="1"/>
  <c r="BA3714" i="1"/>
  <c r="AV3714" i="1"/>
  <c r="AQ3714" i="1"/>
  <c r="AN3714" i="1"/>
  <c r="AK3714" i="1"/>
  <c r="AE3714" i="1"/>
  <c r="AB3714" i="1"/>
  <c r="Y3714" i="1"/>
  <c r="T3714" i="1"/>
  <c r="Q3714" i="1"/>
  <c r="N3714" i="1"/>
  <c r="BA3713" i="1"/>
  <c r="AV3713" i="1"/>
  <c r="AQ3713" i="1"/>
  <c r="AN3713" i="1"/>
  <c r="AK3713" i="1"/>
  <c r="AE3713" i="1"/>
  <c r="AB3713" i="1"/>
  <c r="Y3713" i="1"/>
  <c r="T3713" i="1"/>
  <c r="Q3713" i="1"/>
  <c r="N3713" i="1"/>
  <c r="BA3712" i="1"/>
  <c r="AV3712" i="1"/>
  <c r="AQ3712" i="1"/>
  <c r="AN3712" i="1"/>
  <c r="AK3712" i="1"/>
  <c r="AE3712" i="1"/>
  <c r="AB3712" i="1"/>
  <c r="Y3712" i="1"/>
  <c r="T3712" i="1"/>
  <c r="Q3712" i="1"/>
  <c r="N3712" i="1"/>
  <c r="BA3711" i="1"/>
  <c r="AV3711" i="1"/>
  <c r="AQ3711" i="1"/>
  <c r="AN3711" i="1"/>
  <c r="AK3711" i="1"/>
  <c r="AE3711" i="1"/>
  <c r="AB3711" i="1"/>
  <c r="Y3711" i="1"/>
  <c r="T3711" i="1"/>
  <c r="Q3711" i="1"/>
  <c r="N3711" i="1"/>
  <c r="BA3710" i="1"/>
  <c r="AV3710" i="1"/>
  <c r="AQ3710" i="1"/>
  <c r="AN3710" i="1"/>
  <c r="AK3710" i="1"/>
  <c r="AE3710" i="1"/>
  <c r="AB3710" i="1"/>
  <c r="Y3710" i="1"/>
  <c r="T3710" i="1"/>
  <c r="Q3710" i="1"/>
  <c r="N3710" i="1"/>
  <c r="BA3709" i="1"/>
  <c r="AV3709" i="1"/>
  <c r="AQ3709" i="1"/>
  <c r="AN3709" i="1"/>
  <c r="AK3709" i="1"/>
  <c r="AE3709" i="1"/>
  <c r="AB3709" i="1"/>
  <c r="Y3709" i="1"/>
  <c r="T3709" i="1"/>
  <c r="Q3709" i="1"/>
  <c r="N3709" i="1"/>
  <c r="BA3708" i="1"/>
  <c r="AV3708" i="1"/>
  <c r="AQ3708" i="1"/>
  <c r="AN3708" i="1"/>
  <c r="AK3708" i="1"/>
  <c r="AE3708" i="1"/>
  <c r="AB3708" i="1"/>
  <c r="Y3708" i="1"/>
  <c r="T3708" i="1"/>
  <c r="Q3708" i="1"/>
  <c r="N3708" i="1"/>
  <c r="BA3707" i="1"/>
  <c r="AV3707" i="1"/>
  <c r="AQ3707" i="1"/>
  <c r="AN3707" i="1"/>
  <c r="AK3707" i="1"/>
  <c r="AE3707" i="1"/>
  <c r="AB3707" i="1"/>
  <c r="Y3707" i="1"/>
  <c r="T3707" i="1"/>
  <c r="Q3707" i="1"/>
  <c r="N3707" i="1"/>
  <c r="BA3706" i="1"/>
  <c r="AV3706" i="1"/>
  <c r="AQ3706" i="1"/>
  <c r="AN3706" i="1"/>
  <c r="AK3706" i="1"/>
  <c r="AE3706" i="1"/>
  <c r="AB3706" i="1"/>
  <c r="Y3706" i="1"/>
  <c r="T3706" i="1"/>
  <c r="Q3706" i="1"/>
  <c r="N3706" i="1"/>
  <c r="BA3705" i="1"/>
  <c r="AV3705" i="1"/>
  <c r="AQ3705" i="1"/>
  <c r="AN3705" i="1"/>
  <c r="AK3705" i="1"/>
  <c r="AE3705" i="1"/>
  <c r="AB3705" i="1"/>
  <c r="Y3705" i="1"/>
  <c r="T3705" i="1"/>
  <c r="Q3705" i="1"/>
  <c r="N3705" i="1"/>
  <c r="BA3704" i="1"/>
  <c r="AV3704" i="1"/>
  <c r="AQ3704" i="1"/>
  <c r="AN3704" i="1"/>
  <c r="AK3704" i="1"/>
  <c r="AE3704" i="1"/>
  <c r="AB3704" i="1"/>
  <c r="Y3704" i="1"/>
  <c r="T3704" i="1"/>
  <c r="Q3704" i="1"/>
  <c r="N3704" i="1"/>
  <c r="BA3703" i="1"/>
  <c r="AV3703" i="1"/>
  <c r="AQ3703" i="1"/>
  <c r="AN3703" i="1"/>
  <c r="AK3703" i="1"/>
  <c r="AE3703" i="1"/>
  <c r="AB3703" i="1"/>
  <c r="Y3703" i="1"/>
  <c r="T3703" i="1"/>
  <c r="Q3703" i="1"/>
  <c r="N3703" i="1"/>
  <c r="BA3702" i="1"/>
  <c r="AV3702" i="1"/>
  <c r="AQ3702" i="1"/>
  <c r="AN3702" i="1"/>
  <c r="AK3702" i="1"/>
  <c r="AE3702" i="1"/>
  <c r="AB3702" i="1"/>
  <c r="Y3702" i="1"/>
  <c r="T3702" i="1"/>
  <c r="Q3702" i="1"/>
  <c r="N3702" i="1"/>
  <c r="BA3701" i="1"/>
  <c r="AV3701" i="1"/>
  <c r="AQ3701" i="1"/>
  <c r="AN3701" i="1"/>
  <c r="AK3701" i="1"/>
  <c r="AE3701" i="1"/>
  <c r="AB3701" i="1"/>
  <c r="Y3701" i="1"/>
  <c r="T3701" i="1"/>
  <c r="Q3701" i="1"/>
  <c r="N3701" i="1"/>
  <c r="BA3700" i="1"/>
  <c r="AV3700" i="1"/>
  <c r="AQ3700" i="1"/>
  <c r="AN3700" i="1"/>
  <c r="AK3700" i="1"/>
  <c r="AE3700" i="1"/>
  <c r="AB3700" i="1"/>
  <c r="Y3700" i="1"/>
  <c r="T3700" i="1"/>
  <c r="Q3700" i="1"/>
  <c r="N3700" i="1"/>
  <c r="BA3699" i="1"/>
  <c r="AV3699" i="1"/>
  <c r="AQ3699" i="1"/>
  <c r="AN3699" i="1"/>
  <c r="AK3699" i="1"/>
  <c r="AE3699" i="1"/>
  <c r="AB3699" i="1"/>
  <c r="Y3699" i="1"/>
  <c r="T3699" i="1"/>
  <c r="Q3699" i="1"/>
  <c r="N3699" i="1"/>
  <c r="BA3698" i="1"/>
  <c r="AV3698" i="1"/>
  <c r="AQ3698" i="1"/>
  <c r="AN3698" i="1"/>
  <c r="AK3698" i="1"/>
  <c r="AE3698" i="1"/>
  <c r="AB3698" i="1"/>
  <c r="Y3698" i="1"/>
  <c r="T3698" i="1"/>
  <c r="Q3698" i="1"/>
  <c r="N3698" i="1"/>
  <c r="BA3697" i="1"/>
  <c r="AV3697" i="1"/>
  <c r="AQ3697" i="1"/>
  <c r="AN3697" i="1"/>
  <c r="AK3697" i="1"/>
  <c r="AE3697" i="1"/>
  <c r="AB3697" i="1"/>
  <c r="Y3697" i="1"/>
  <c r="T3697" i="1"/>
  <c r="Q3697" i="1"/>
  <c r="N3697" i="1"/>
  <c r="BA3696" i="1"/>
  <c r="AV3696" i="1"/>
  <c r="AQ3696" i="1"/>
  <c r="AN3696" i="1"/>
  <c r="AK3696" i="1"/>
  <c r="AE3696" i="1"/>
  <c r="AB3696" i="1"/>
  <c r="Y3696" i="1"/>
  <c r="T3696" i="1"/>
  <c r="Q3696" i="1"/>
  <c r="N3696" i="1"/>
  <c r="BA3695" i="1"/>
  <c r="AV3695" i="1"/>
  <c r="AQ3695" i="1"/>
  <c r="AN3695" i="1"/>
  <c r="AK3695" i="1"/>
  <c r="AE3695" i="1"/>
  <c r="AB3695" i="1"/>
  <c r="Y3695" i="1"/>
  <c r="T3695" i="1"/>
  <c r="Q3695" i="1"/>
  <c r="N3695" i="1"/>
  <c r="BA3694" i="1"/>
  <c r="AV3694" i="1"/>
  <c r="AQ3694" i="1"/>
  <c r="AN3694" i="1"/>
  <c r="AK3694" i="1"/>
  <c r="AE3694" i="1"/>
  <c r="AB3694" i="1"/>
  <c r="Y3694" i="1"/>
  <c r="T3694" i="1"/>
  <c r="Q3694" i="1"/>
  <c r="N3694" i="1"/>
  <c r="BA3693" i="1"/>
  <c r="AV3693" i="1"/>
  <c r="AQ3693" i="1"/>
  <c r="AN3693" i="1"/>
  <c r="AK3693" i="1"/>
  <c r="AE3693" i="1"/>
  <c r="AB3693" i="1"/>
  <c r="Y3693" i="1"/>
  <c r="T3693" i="1"/>
  <c r="Q3693" i="1"/>
  <c r="N3693" i="1"/>
  <c r="BA3692" i="1"/>
  <c r="AV3692" i="1"/>
  <c r="AQ3692" i="1"/>
  <c r="AN3692" i="1"/>
  <c r="AK3692" i="1"/>
  <c r="AE3692" i="1"/>
  <c r="AB3692" i="1"/>
  <c r="Y3692" i="1"/>
  <c r="T3692" i="1"/>
  <c r="Q3692" i="1"/>
  <c r="N3692" i="1"/>
  <c r="BA3691" i="1"/>
  <c r="AV3691" i="1"/>
  <c r="AQ3691" i="1"/>
  <c r="AN3691" i="1"/>
  <c r="AK3691" i="1"/>
  <c r="AE3691" i="1"/>
  <c r="AB3691" i="1"/>
  <c r="Y3691" i="1"/>
  <c r="T3691" i="1"/>
  <c r="Q3691" i="1"/>
  <c r="N3691" i="1"/>
  <c r="BA3690" i="1"/>
  <c r="AV3690" i="1"/>
  <c r="AQ3690" i="1"/>
  <c r="AN3690" i="1"/>
  <c r="AK3690" i="1"/>
  <c r="AE3690" i="1"/>
  <c r="AB3690" i="1"/>
  <c r="Y3690" i="1"/>
  <c r="T3690" i="1"/>
  <c r="Q3690" i="1"/>
  <c r="N3690" i="1"/>
  <c r="BA3689" i="1"/>
  <c r="AV3689" i="1"/>
  <c r="AQ3689" i="1"/>
  <c r="AN3689" i="1"/>
  <c r="AK3689" i="1"/>
  <c r="AE3689" i="1"/>
  <c r="AB3689" i="1"/>
  <c r="Y3689" i="1"/>
  <c r="T3689" i="1"/>
  <c r="Q3689" i="1"/>
  <c r="N3689" i="1"/>
  <c r="BA3688" i="1"/>
  <c r="AV3688" i="1"/>
  <c r="AQ3688" i="1"/>
  <c r="AN3688" i="1"/>
  <c r="AK3688" i="1"/>
  <c r="AE3688" i="1"/>
  <c r="AB3688" i="1"/>
  <c r="Y3688" i="1"/>
  <c r="T3688" i="1"/>
  <c r="Q3688" i="1"/>
  <c r="N3688" i="1"/>
  <c r="BA3687" i="1"/>
  <c r="AV3687" i="1"/>
  <c r="AQ3687" i="1"/>
  <c r="AN3687" i="1"/>
  <c r="AK3687" i="1"/>
  <c r="AE3687" i="1"/>
  <c r="AB3687" i="1"/>
  <c r="Y3687" i="1"/>
  <c r="T3687" i="1"/>
  <c r="Q3687" i="1"/>
  <c r="N3687" i="1"/>
  <c r="BA3686" i="1"/>
  <c r="AV3686" i="1"/>
  <c r="AQ3686" i="1"/>
  <c r="AN3686" i="1"/>
  <c r="AK3686" i="1"/>
  <c r="AE3686" i="1"/>
  <c r="AB3686" i="1"/>
  <c r="Y3686" i="1"/>
  <c r="T3686" i="1"/>
  <c r="Q3686" i="1"/>
  <c r="N3686" i="1"/>
  <c r="BA3685" i="1"/>
  <c r="AV3685" i="1"/>
  <c r="AQ3685" i="1"/>
  <c r="AN3685" i="1"/>
  <c r="AK3685" i="1"/>
  <c r="AE3685" i="1"/>
  <c r="AB3685" i="1"/>
  <c r="Y3685" i="1"/>
  <c r="T3685" i="1"/>
  <c r="Q3685" i="1"/>
  <c r="N3685" i="1"/>
  <c r="BA3684" i="1"/>
  <c r="AV3684" i="1"/>
  <c r="AQ3684" i="1"/>
  <c r="AN3684" i="1"/>
  <c r="AK3684" i="1"/>
  <c r="AE3684" i="1"/>
  <c r="AB3684" i="1"/>
  <c r="Y3684" i="1"/>
  <c r="T3684" i="1"/>
  <c r="Q3684" i="1"/>
  <c r="N3684" i="1"/>
  <c r="BA3683" i="1"/>
  <c r="AV3683" i="1"/>
  <c r="AQ3683" i="1"/>
  <c r="AN3683" i="1"/>
  <c r="AK3683" i="1"/>
  <c r="AE3683" i="1"/>
  <c r="AB3683" i="1"/>
  <c r="Y3683" i="1"/>
  <c r="T3683" i="1"/>
  <c r="Q3683" i="1"/>
  <c r="N3683" i="1"/>
  <c r="BA3682" i="1"/>
  <c r="AV3682" i="1"/>
  <c r="AQ3682" i="1"/>
  <c r="AN3682" i="1"/>
  <c r="AK3682" i="1"/>
  <c r="AE3682" i="1"/>
  <c r="AB3682" i="1"/>
  <c r="Y3682" i="1"/>
  <c r="T3682" i="1"/>
  <c r="Q3682" i="1"/>
  <c r="N3682" i="1"/>
  <c r="BA3681" i="1"/>
  <c r="AV3681" i="1"/>
  <c r="AQ3681" i="1"/>
  <c r="AN3681" i="1"/>
  <c r="AK3681" i="1"/>
  <c r="AE3681" i="1"/>
  <c r="AB3681" i="1"/>
  <c r="Y3681" i="1"/>
  <c r="T3681" i="1"/>
  <c r="Q3681" i="1"/>
  <c r="N3681" i="1"/>
  <c r="BA3680" i="1"/>
  <c r="AV3680" i="1"/>
  <c r="AQ3680" i="1"/>
  <c r="AN3680" i="1"/>
  <c r="AK3680" i="1"/>
  <c r="AE3680" i="1"/>
  <c r="AB3680" i="1"/>
  <c r="Y3680" i="1"/>
  <c r="T3680" i="1"/>
  <c r="Q3680" i="1"/>
  <c r="N3680" i="1"/>
  <c r="BA3679" i="1"/>
  <c r="AV3679" i="1"/>
  <c r="AQ3679" i="1"/>
  <c r="AN3679" i="1"/>
  <c r="AK3679" i="1"/>
  <c r="AE3679" i="1"/>
  <c r="AB3679" i="1"/>
  <c r="Y3679" i="1"/>
  <c r="T3679" i="1"/>
  <c r="Q3679" i="1"/>
  <c r="N3679" i="1"/>
  <c r="BA3678" i="1"/>
  <c r="AV3678" i="1"/>
  <c r="AQ3678" i="1"/>
  <c r="AN3678" i="1"/>
  <c r="AK3678" i="1"/>
  <c r="AE3678" i="1"/>
  <c r="AB3678" i="1"/>
  <c r="Y3678" i="1"/>
  <c r="T3678" i="1"/>
  <c r="Q3678" i="1"/>
  <c r="N3678" i="1"/>
  <c r="BA3677" i="1"/>
  <c r="AV3677" i="1"/>
  <c r="AQ3677" i="1"/>
  <c r="AN3677" i="1"/>
  <c r="AK3677" i="1"/>
  <c r="AE3677" i="1"/>
  <c r="AB3677" i="1"/>
  <c r="Y3677" i="1"/>
  <c r="T3677" i="1"/>
  <c r="Q3677" i="1"/>
  <c r="N3677" i="1"/>
  <c r="BA3676" i="1"/>
  <c r="AV3676" i="1"/>
  <c r="AQ3676" i="1"/>
  <c r="AN3676" i="1"/>
  <c r="AK3676" i="1"/>
  <c r="AE3676" i="1"/>
  <c r="AB3676" i="1"/>
  <c r="Y3676" i="1"/>
  <c r="T3676" i="1"/>
  <c r="Q3676" i="1"/>
  <c r="N3676" i="1"/>
  <c r="BA3675" i="1"/>
  <c r="AV3675" i="1"/>
  <c r="AQ3675" i="1"/>
  <c r="AN3675" i="1"/>
  <c r="AK3675" i="1"/>
  <c r="AE3675" i="1"/>
  <c r="AB3675" i="1"/>
  <c r="Y3675" i="1"/>
  <c r="T3675" i="1"/>
  <c r="Q3675" i="1"/>
  <c r="N3675" i="1"/>
  <c r="BA3674" i="1"/>
  <c r="AV3674" i="1"/>
  <c r="AQ3674" i="1"/>
  <c r="AN3674" i="1"/>
  <c r="AK3674" i="1"/>
  <c r="AE3674" i="1"/>
  <c r="AB3674" i="1"/>
  <c r="Y3674" i="1"/>
  <c r="T3674" i="1"/>
  <c r="Q3674" i="1"/>
  <c r="N3674" i="1"/>
  <c r="BA3673" i="1"/>
  <c r="AV3673" i="1"/>
  <c r="AQ3673" i="1"/>
  <c r="AN3673" i="1"/>
  <c r="AK3673" i="1"/>
  <c r="AE3673" i="1"/>
  <c r="AB3673" i="1"/>
  <c r="Y3673" i="1"/>
  <c r="T3673" i="1"/>
  <c r="Q3673" i="1"/>
  <c r="N3673" i="1"/>
  <c r="BA3672" i="1"/>
  <c r="AV3672" i="1"/>
  <c r="AQ3672" i="1"/>
  <c r="AN3672" i="1"/>
  <c r="AK3672" i="1"/>
  <c r="AE3672" i="1"/>
  <c r="AB3672" i="1"/>
  <c r="Y3672" i="1"/>
  <c r="T3672" i="1"/>
  <c r="Q3672" i="1"/>
  <c r="N3672" i="1"/>
  <c r="BA3671" i="1"/>
  <c r="AV3671" i="1"/>
  <c r="AQ3671" i="1"/>
  <c r="AN3671" i="1"/>
  <c r="AK3671" i="1"/>
  <c r="AE3671" i="1"/>
  <c r="AB3671" i="1"/>
  <c r="Y3671" i="1"/>
  <c r="T3671" i="1"/>
  <c r="Q3671" i="1"/>
  <c r="N3671" i="1"/>
  <c r="BA3670" i="1"/>
  <c r="AV3670" i="1"/>
  <c r="AQ3670" i="1"/>
  <c r="AN3670" i="1"/>
  <c r="AK3670" i="1"/>
  <c r="AE3670" i="1"/>
  <c r="AB3670" i="1"/>
  <c r="Y3670" i="1"/>
  <c r="T3670" i="1"/>
  <c r="Q3670" i="1"/>
  <c r="N3670" i="1"/>
  <c r="BA3669" i="1"/>
  <c r="AV3669" i="1"/>
  <c r="AQ3669" i="1"/>
  <c r="AN3669" i="1"/>
  <c r="AK3669" i="1"/>
  <c r="AE3669" i="1"/>
  <c r="AB3669" i="1"/>
  <c r="Y3669" i="1"/>
  <c r="T3669" i="1"/>
  <c r="Q3669" i="1"/>
  <c r="N3669" i="1"/>
  <c r="BA3668" i="1"/>
  <c r="AV3668" i="1"/>
  <c r="AQ3668" i="1"/>
  <c r="AN3668" i="1"/>
  <c r="AK3668" i="1"/>
  <c r="AE3668" i="1"/>
  <c r="AB3668" i="1"/>
  <c r="Y3668" i="1"/>
  <c r="T3668" i="1"/>
  <c r="Q3668" i="1"/>
  <c r="N3668" i="1"/>
  <c r="BA3667" i="1"/>
  <c r="AV3667" i="1"/>
  <c r="AQ3667" i="1"/>
  <c r="AN3667" i="1"/>
  <c r="AK3667" i="1"/>
  <c r="AE3667" i="1"/>
  <c r="AB3667" i="1"/>
  <c r="Y3667" i="1"/>
  <c r="T3667" i="1"/>
  <c r="Q3667" i="1"/>
  <c r="N3667" i="1"/>
  <c r="BA3666" i="1"/>
  <c r="AV3666" i="1"/>
  <c r="AQ3666" i="1"/>
  <c r="AN3666" i="1"/>
  <c r="AK3666" i="1"/>
  <c r="AE3666" i="1"/>
  <c r="AB3666" i="1"/>
  <c r="Y3666" i="1"/>
  <c r="T3666" i="1"/>
  <c r="Q3666" i="1"/>
  <c r="N3666" i="1"/>
  <c r="BA3665" i="1"/>
  <c r="AV3665" i="1"/>
  <c r="AQ3665" i="1"/>
  <c r="AN3665" i="1"/>
  <c r="AK3665" i="1"/>
  <c r="AE3665" i="1"/>
  <c r="AB3665" i="1"/>
  <c r="Y3665" i="1"/>
  <c r="T3665" i="1"/>
  <c r="Q3665" i="1"/>
  <c r="N3665" i="1"/>
  <c r="BA3664" i="1"/>
  <c r="AV3664" i="1"/>
  <c r="AQ3664" i="1"/>
  <c r="AN3664" i="1"/>
  <c r="AK3664" i="1"/>
  <c r="AE3664" i="1"/>
  <c r="AB3664" i="1"/>
  <c r="Y3664" i="1"/>
  <c r="T3664" i="1"/>
  <c r="Q3664" i="1"/>
  <c r="N3664" i="1"/>
  <c r="BA3663" i="1"/>
  <c r="AV3663" i="1"/>
  <c r="AQ3663" i="1"/>
  <c r="AN3663" i="1"/>
  <c r="AK3663" i="1"/>
  <c r="AE3663" i="1"/>
  <c r="AB3663" i="1"/>
  <c r="Y3663" i="1"/>
  <c r="T3663" i="1"/>
  <c r="Q3663" i="1"/>
  <c r="N3663" i="1"/>
  <c r="BA3662" i="1"/>
  <c r="AV3662" i="1"/>
  <c r="AQ3662" i="1"/>
  <c r="AN3662" i="1"/>
  <c r="AK3662" i="1"/>
  <c r="AE3662" i="1"/>
  <c r="AB3662" i="1"/>
  <c r="Y3662" i="1"/>
  <c r="T3662" i="1"/>
  <c r="Q3662" i="1"/>
  <c r="N3662" i="1"/>
  <c r="BA3661" i="1"/>
  <c r="AV3661" i="1"/>
  <c r="AQ3661" i="1"/>
  <c r="AN3661" i="1"/>
  <c r="AK3661" i="1"/>
  <c r="AE3661" i="1"/>
  <c r="AB3661" i="1"/>
  <c r="Y3661" i="1"/>
  <c r="T3661" i="1"/>
  <c r="Q3661" i="1"/>
  <c r="N3661" i="1"/>
  <c r="BA3660" i="1"/>
  <c r="AV3660" i="1"/>
  <c r="AQ3660" i="1"/>
  <c r="AN3660" i="1"/>
  <c r="AK3660" i="1"/>
  <c r="AE3660" i="1"/>
  <c r="AB3660" i="1"/>
  <c r="Y3660" i="1"/>
  <c r="T3660" i="1"/>
  <c r="Q3660" i="1"/>
  <c r="N3660" i="1"/>
  <c r="BA3659" i="1"/>
  <c r="AV3659" i="1"/>
  <c r="AQ3659" i="1"/>
  <c r="AN3659" i="1"/>
  <c r="AK3659" i="1"/>
  <c r="AE3659" i="1"/>
  <c r="AB3659" i="1"/>
  <c r="Y3659" i="1"/>
  <c r="T3659" i="1"/>
  <c r="Q3659" i="1"/>
  <c r="N3659" i="1"/>
  <c r="BA3658" i="1"/>
  <c r="AV3658" i="1"/>
  <c r="AQ3658" i="1"/>
  <c r="AN3658" i="1"/>
  <c r="AK3658" i="1"/>
  <c r="AE3658" i="1"/>
  <c r="AB3658" i="1"/>
  <c r="Y3658" i="1"/>
  <c r="T3658" i="1"/>
  <c r="Q3658" i="1"/>
  <c r="N3658" i="1"/>
  <c r="BA3657" i="1"/>
  <c r="AV3657" i="1"/>
  <c r="AQ3657" i="1"/>
  <c r="AN3657" i="1"/>
  <c r="AK3657" i="1"/>
  <c r="AE3657" i="1"/>
  <c r="AB3657" i="1"/>
  <c r="Y3657" i="1"/>
  <c r="T3657" i="1"/>
  <c r="Q3657" i="1"/>
  <c r="N3657" i="1"/>
  <c r="BA3656" i="1"/>
  <c r="AV3656" i="1"/>
  <c r="AQ3656" i="1"/>
  <c r="AN3656" i="1"/>
  <c r="AK3656" i="1"/>
  <c r="AE3656" i="1"/>
  <c r="AB3656" i="1"/>
  <c r="Y3656" i="1"/>
  <c r="T3656" i="1"/>
  <c r="Q3656" i="1"/>
  <c r="N3656" i="1"/>
  <c r="BA3655" i="1"/>
  <c r="AV3655" i="1"/>
  <c r="AQ3655" i="1"/>
  <c r="AN3655" i="1"/>
  <c r="AK3655" i="1"/>
  <c r="AE3655" i="1"/>
  <c r="AB3655" i="1"/>
  <c r="Y3655" i="1"/>
  <c r="T3655" i="1"/>
  <c r="Q3655" i="1"/>
  <c r="N3655" i="1"/>
  <c r="BA3654" i="1"/>
  <c r="AV3654" i="1"/>
  <c r="AQ3654" i="1"/>
  <c r="AN3654" i="1"/>
  <c r="AK3654" i="1"/>
  <c r="AE3654" i="1"/>
  <c r="AB3654" i="1"/>
  <c r="Y3654" i="1"/>
  <c r="T3654" i="1"/>
  <c r="Q3654" i="1"/>
  <c r="N3654" i="1"/>
  <c r="BA3653" i="1"/>
  <c r="AV3653" i="1"/>
  <c r="AQ3653" i="1"/>
  <c r="AN3653" i="1"/>
  <c r="AK3653" i="1"/>
  <c r="AE3653" i="1"/>
  <c r="AB3653" i="1"/>
  <c r="Y3653" i="1"/>
  <c r="T3653" i="1"/>
  <c r="Q3653" i="1"/>
  <c r="N3653" i="1"/>
  <c r="BA3652" i="1"/>
  <c r="AV3652" i="1"/>
  <c r="AQ3652" i="1"/>
  <c r="AN3652" i="1"/>
  <c r="AK3652" i="1"/>
  <c r="AE3652" i="1"/>
  <c r="AB3652" i="1"/>
  <c r="Y3652" i="1"/>
  <c r="T3652" i="1"/>
  <c r="Q3652" i="1"/>
  <c r="N3652" i="1"/>
  <c r="BA3651" i="1"/>
  <c r="AV3651" i="1"/>
  <c r="AQ3651" i="1"/>
  <c r="AN3651" i="1"/>
  <c r="AK3651" i="1"/>
  <c r="AE3651" i="1"/>
  <c r="AB3651" i="1"/>
  <c r="Y3651" i="1"/>
  <c r="T3651" i="1"/>
  <c r="Q3651" i="1"/>
  <c r="N3651" i="1"/>
  <c r="BA3650" i="1"/>
  <c r="AV3650" i="1"/>
  <c r="AQ3650" i="1"/>
  <c r="AN3650" i="1"/>
  <c r="AK3650" i="1"/>
  <c r="AE3650" i="1"/>
  <c r="AB3650" i="1"/>
  <c r="Y3650" i="1"/>
  <c r="T3650" i="1"/>
  <c r="Q3650" i="1"/>
  <c r="N3650" i="1"/>
  <c r="BA3649" i="1"/>
  <c r="AV3649" i="1"/>
  <c r="AQ3649" i="1"/>
  <c r="AN3649" i="1"/>
  <c r="AK3649" i="1"/>
  <c r="AE3649" i="1"/>
  <c r="AB3649" i="1"/>
  <c r="Y3649" i="1"/>
  <c r="T3649" i="1"/>
  <c r="Q3649" i="1"/>
  <c r="N3649" i="1"/>
  <c r="BA3648" i="1"/>
  <c r="AV3648" i="1"/>
  <c r="AQ3648" i="1"/>
  <c r="AN3648" i="1"/>
  <c r="AK3648" i="1"/>
  <c r="AE3648" i="1"/>
  <c r="AB3648" i="1"/>
  <c r="Y3648" i="1"/>
  <c r="T3648" i="1"/>
  <c r="Q3648" i="1"/>
  <c r="N3648" i="1"/>
  <c r="BA3647" i="1"/>
  <c r="AV3647" i="1"/>
  <c r="AQ3647" i="1"/>
  <c r="AN3647" i="1"/>
  <c r="AK3647" i="1"/>
  <c r="AE3647" i="1"/>
  <c r="AB3647" i="1"/>
  <c r="Y3647" i="1"/>
  <c r="T3647" i="1"/>
  <c r="Q3647" i="1"/>
  <c r="N3647" i="1"/>
  <c r="BA3646" i="1"/>
  <c r="AV3646" i="1"/>
  <c r="AQ3646" i="1"/>
  <c r="AN3646" i="1"/>
  <c r="AK3646" i="1"/>
  <c r="AE3646" i="1"/>
  <c r="AB3646" i="1"/>
  <c r="Y3646" i="1"/>
  <c r="T3646" i="1"/>
  <c r="Q3646" i="1"/>
  <c r="N3646" i="1"/>
  <c r="BA3645" i="1"/>
  <c r="AV3645" i="1"/>
  <c r="AQ3645" i="1"/>
  <c r="AN3645" i="1"/>
  <c r="AK3645" i="1"/>
  <c r="AE3645" i="1"/>
  <c r="AB3645" i="1"/>
  <c r="Y3645" i="1"/>
  <c r="T3645" i="1"/>
  <c r="Q3645" i="1"/>
  <c r="N3645" i="1"/>
  <c r="BA3644" i="1"/>
  <c r="AV3644" i="1"/>
  <c r="AQ3644" i="1"/>
  <c r="AN3644" i="1"/>
  <c r="AK3644" i="1"/>
  <c r="AE3644" i="1"/>
  <c r="AB3644" i="1"/>
  <c r="Y3644" i="1"/>
  <c r="T3644" i="1"/>
  <c r="Q3644" i="1"/>
  <c r="N3644" i="1"/>
  <c r="BA3643" i="1"/>
  <c r="AV3643" i="1"/>
  <c r="AQ3643" i="1"/>
  <c r="AN3643" i="1"/>
  <c r="AK3643" i="1"/>
  <c r="AE3643" i="1"/>
  <c r="AB3643" i="1"/>
  <c r="Y3643" i="1"/>
  <c r="T3643" i="1"/>
  <c r="Q3643" i="1"/>
  <c r="N3643" i="1"/>
  <c r="BA3642" i="1"/>
  <c r="AV3642" i="1"/>
  <c r="AQ3642" i="1"/>
  <c r="AN3642" i="1"/>
  <c r="AK3642" i="1"/>
  <c r="AE3642" i="1"/>
  <c r="AB3642" i="1"/>
  <c r="Y3642" i="1"/>
  <c r="T3642" i="1"/>
  <c r="Q3642" i="1"/>
  <c r="N3642" i="1"/>
  <c r="BA3641" i="1"/>
  <c r="AV3641" i="1"/>
  <c r="AQ3641" i="1"/>
  <c r="AN3641" i="1"/>
  <c r="AK3641" i="1"/>
  <c r="AE3641" i="1"/>
  <c r="AB3641" i="1"/>
  <c r="Y3641" i="1"/>
  <c r="T3641" i="1"/>
  <c r="Q3641" i="1"/>
  <c r="N3641" i="1"/>
  <c r="BA3640" i="1"/>
  <c r="AV3640" i="1"/>
  <c r="AQ3640" i="1"/>
  <c r="AN3640" i="1"/>
  <c r="AK3640" i="1"/>
  <c r="AE3640" i="1"/>
  <c r="AB3640" i="1"/>
  <c r="Y3640" i="1"/>
  <c r="T3640" i="1"/>
  <c r="Q3640" i="1"/>
  <c r="N3640" i="1"/>
  <c r="BA3639" i="1"/>
  <c r="AV3639" i="1"/>
  <c r="AQ3639" i="1"/>
  <c r="AN3639" i="1"/>
  <c r="AK3639" i="1"/>
  <c r="AE3639" i="1"/>
  <c r="AB3639" i="1"/>
  <c r="Y3639" i="1"/>
  <c r="T3639" i="1"/>
  <c r="Q3639" i="1"/>
  <c r="N3639" i="1"/>
  <c r="BA3638" i="1"/>
  <c r="AV3638" i="1"/>
  <c r="AQ3638" i="1"/>
  <c r="AN3638" i="1"/>
  <c r="AK3638" i="1"/>
  <c r="AE3638" i="1"/>
  <c r="AB3638" i="1"/>
  <c r="Y3638" i="1"/>
  <c r="T3638" i="1"/>
  <c r="Q3638" i="1"/>
  <c r="N3638" i="1"/>
  <c r="BA3637" i="1"/>
  <c r="AV3637" i="1"/>
  <c r="AQ3637" i="1"/>
  <c r="AN3637" i="1"/>
  <c r="AK3637" i="1"/>
  <c r="AE3637" i="1"/>
  <c r="AB3637" i="1"/>
  <c r="Y3637" i="1"/>
  <c r="T3637" i="1"/>
  <c r="Q3637" i="1"/>
  <c r="N3637" i="1"/>
  <c r="BA3636" i="1"/>
  <c r="AV3636" i="1"/>
  <c r="AQ3636" i="1"/>
  <c r="AN3636" i="1"/>
  <c r="AK3636" i="1"/>
  <c r="AE3636" i="1"/>
  <c r="AB3636" i="1"/>
  <c r="Y3636" i="1"/>
  <c r="T3636" i="1"/>
  <c r="Q3636" i="1"/>
  <c r="N3636" i="1"/>
  <c r="BA3635" i="1"/>
  <c r="AV3635" i="1"/>
  <c r="AQ3635" i="1"/>
  <c r="AN3635" i="1"/>
  <c r="AK3635" i="1"/>
  <c r="AE3635" i="1"/>
  <c r="AB3635" i="1"/>
  <c r="Y3635" i="1"/>
  <c r="T3635" i="1"/>
  <c r="Q3635" i="1"/>
  <c r="N3635" i="1"/>
  <c r="BA3634" i="1"/>
  <c r="AV3634" i="1"/>
  <c r="AQ3634" i="1"/>
  <c r="AN3634" i="1"/>
  <c r="AK3634" i="1"/>
  <c r="AE3634" i="1"/>
  <c r="AB3634" i="1"/>
  <c r="Y3634" i="1"/>
  <c r="T3634" i="1"/>
  <c r="Q3634" i="1"/>
  <c r="N3634" i="1"/>
  <c r="BA3633" i="1"/>
  <c r="AV3633" i="1"/>
  <c r="AQ3633" i="1"/>
  <c r="AN3633" i="1"/>
  <c r="AK3633" i="1"/>
  <c r="AE3633" i="1"/>
  <c r="AB3633" i="1"/>
  <c r="Y3633" i="1"/>
  <c r="T3633" i="1"/>
  <c r="Q3633" i="1"/>
  <c r="N3633" i="1"/>
  <c r="BA3632" i="1"/>
  <c r="AV3632" i="1"/>
  <c r="AQ3632" i="1"/>
  <c r="AN3632" i="1"/>
  <c r="AK3632" i="1"/>
  <c r="AE3632" i="1"/>
  <c r="AB3632" i="1"/>
  <c r="Y3632" i="1"/>
  <c r="T3632" i="1"/>
  <c r="Q3632" i="1"/>
  <c r="N3632" i="1"/>
  <c r="BA3631" i="1"/>
  <c r="AV3631" i="1"/>
  <c r="AQ3631" i="1"/>
  <c r="AN3631" i="1"/>
  <c r="AK3631" i="1"/>
  <c r="AE3631" i="1"/>
  <c r="AB3631" i="1"/>
  <c r="Y3631" i="1"/>
  <c r="T3631" i="1"/>
  <c r="Q3631" i="1"/>
  <c r="N3631" i="1"/>
  <c r="BA3630" i="1"/>
  <c r="AV3630" i="1"/>
  <c r="AQ3630" i="1"/>
  <c r="AN3630" i="1"/>
  <c r="AK3630" i="1"/>
  <c r="AE3630" i="1"/>
  <c r="AB3630" i="1"/>
  <c r="Y3630" i="1"/>
  <c r="T3630" i="1"/>
  <c r="Q3630" i="1"/>
  <c r="N3630" i="1"/>
  <c r="BA3629" i="1"/>
  <c r="AV3629" i="1"/>
  <c r="AQ3629" i="1"/>
  <c r="AN3629" i="1"/>
  <c r="AK3629" i="1"/>
  <c r="AE3629" i="1"/>
  <c r="AB3629" i="1"/>
  <c r="Y3629" i="1"/>
  <c r="T3629" i="1"/>
  <c r="Q3629" i="1"/>
  <c r="N3629" i="1"/>
  <c r="BA3628" i="1"/>
  <c r="AV3628" i="1"/>
  <c r="AQ3628" i="1"/>
  <c r="AN3628" i="1"/>
  <c r="AK3628" i="1"/>
  <c r="AE3628" i="1"/>
  <c r="AB3628" i="1"/>
  <c r="Y3628" i="1"/>
  <c r="T3628" i="1"/>
  <c r="Q3628" i="1"/>
  <c r="N3628" i="1"/>
  <c r="BA3627" i="1"/>
  <c r="AV3627" i="1"/>
  <c r="AQ3627" i="1"/>
  <c r="AN3627" i="1"/>
  <c r="AK3627" i="1"/>
  <c r="AE3627" i="1"/>
  <c r="AB3627" i="1"/>
  <c r="Y3627" i="1"/>
  <c r="T3627" i="1"/>
  <c r="Q3627" i="1"/>
  <c r="N3627" i="1"/>
  <c r="BA3626" i="1"/>
  <c r="AV3626" i="1"/>
  <c r="AQ3626" i="1"/>
  <c r="AN3626" i="1"/>
  <c r="AK3626" i="1"/>
  <c r="AE3626" i="1"/>
  <c r="AB3626" i="1"/>
  <c r="Y3626" i="1"/>
  <c r="T3626" i="1"/>
  <c r="Q3626" i="1"/>
  <c r="N3626" i="1"/>
  <c r="BA3625" i="1"/>
  <c r="AV3625" i="1"/>
  <c r="AQ3625" i="1"/>
  <c r="AN3625" i="1"/>
  <c r="AK3625" i="1"/>
  <c r="AE3625" i="1"/>
  <c r="AB3625" i="1"/>
  <c r="Y3625" i="1"/>
  <c r="T3625" i="1"/>
  <c r="Q3625" i="1"/>
  <c r="N3625" i="1"/>
  <c r="BA3624" i="1"/>
  <c r="AV3624" i="1"/>
  <c r="AQ3624" i="1"/>
  <c r="AN3624" i="1"/>
  <c r="AK3624" i="1"/>
  <c r="AE3624" i="1"/>
  <c r="AB3624" i="1"/>
  <c r="Y3624" i="1"/>
  <c r="T3624" i="1"/>
  <c r="Q3624" i="1"/>
  <c r="N3624" i="1"/>
  <c r="BA3623" i="1"/>
  <c r="AV3623" i="1"/>
  <c r="AQ3623" i="1"/>
  <c r="AN3623" i="1"/>
  <c r="AK3623" i="1"/>
  <c r="AE3623" i="1"/>
  <c r="AB3623" i="1"/>
  <c r="Y3623" i="1"/>
  <c r="T3623" i="1"/>
  <c r="Q3623" i="1"/>
  <c r="N3623" i="1"/>
  <c r="BA3622" i="1"/>
  <c r="AV3622" i="1"/>
  <c r="AQ3622" i="1"/>
  <c r="AN3622" i="1"/>
  <c r="AK3622" i="1"/>
  <c r="AE3622" i="1"/>
  <c r="AB3622" i="1"/>
  <c r="Y3622" i="1"/>
  <c r="T3622" i="1"/>
  <c r="Q3622" i="1"/>
  <c r="N3622" i="1"/>
  <c r="BA3621" i="1"/>
  <c r="AV3621" i="1"/>
  <c r="AQ3621" i="1"/>
  <c r="AN3621" i="1"/>
  <c r="AK3621" i="1"/>
  <c r="AE3621" i="1"/>
  <c r="AB3621" i="1"/>
  <c r="Y3621" i="1"/>
  <c r="T3621" i="1"/>
  <c r="Q3621" i="1"/>
  <c r="N3621" i="1"/>
  <c r="BA3620" i="1"/>
  <c r="AV3620" i="1"/>
  <c r="AQ3620" i="1"/>
  <c r="AN3620" i="1"/>
  <c r="AK3620" i="1"/>
  <c r="AE3620" i="1"/>
  <c r="AB3620" i="1"/>
  <c r="Y3620" i="1"/>
  <c r="T3620" i="1"/>
  <c r="Q3620" i="1"/>
  <c r="N3620" i="1"/>
  <c r="BA3619" i="1"/>
  <c r="AV3619" i="1"/>
  <c r="AQ3619" i="1"/>
  <c r="AN3619" i="1"/>
  <c r="AK3619" i="1"/>
  <c r="AE3619" i="1"/>
  <c r="AB3619" i="1"/>
  <c r="Y3619" i="1"/>
  <c r="T3619" i="1"/>
  <c r="Q3619" i="1"/>
  <c r="N3619" i="1"/>
  <c r="BA3618" i="1"/>
  <c r="AV3618" i="1"/>
  <c r="AQ3618" i="1"/>
  <c r="AN3618" i="1"/>
  <c r="AK3618" i="1"/>
  <c r="AE3618" i="1"/>
  <c r="AB3618" i="1"/>
  <c r="Y3618" i="1"/>
  <c r="T3618" i="1"/>
  <c r="Q3618" i="1"/>
  <c r="N3618" i="1"/>
  <c r="BA3617" i="1"/>
  <c r="AV3617" i="1"/>
  <c r="AQ3617" i="1"/>
  <c r="AN3617" i="1"/>
  <c r="AK3617" i="1"/>
  <c r="AE3617" i="1"/>
  <c r="AB3617" i="1"/>
  <c r="Y3617" i="1"/>
  <c r="T3617" i="1"/>
  <c r="Q3617" i="1"/>
  <c r="N3617" i="1"/>
  <c r="BA3616" i="1"/>
  <c r="AV3616" i="1"/>
  <c r="AQ3616" i="1"/>
  <c r="AN3616" i="1"/>
  <c r="AK3616" i="1"/>
  <c r="AE3616" i="1"/>
  <c r="AB3616" i="1"/>
  <c r="Y3616" i="1"/>
  <c r="T3616" i="1"/>
  <c r="Q3616" i="1"/>
  <c r="N3616" i="1"/>
  <c r="BA3615" i="1"/>
  <c r="AV3615" i="1"/>
  <c r="AQ3615" i="1"/>
  <c r="AN3615" i="1"/>
  <c r="AK3615" i="1"/>
  <c r="AE3615" i="1"/>
  <c r="AB3615" i="1"/>
  <c r="Y3615" i="1"/>
  <c r="T3615" i="1"/>
  <c r="Q3615" i="1"/>
  <c r="N3615" i="1"/>
  <c r="BA3614" i="1"/>
  <c r="AV3614" i="1"/>
  <c r="AQ3614" i="1"/>
  <c r="AN3614" i="1"/>
  <c r="AK3614" i="1"/>
  <c r="AE3614" i="1"/>
  <c r="AB3614" i="1"/>
  <c r="Y3614" i="1"/>
  <c r="T3614" i="1"/>
  <c r="Q3614" i="1"/>
  <c r="N3614" i="1"/>
  <c r="BA3613" i="1"/>
  <c r="AV3613" i="1"/>
  <c r="AQ3613" i="1"/>
  <c r="AN3613" i="1"/>
  <c r="AK3613" i="1"/>
  <c r="AE3613" i="1"/>
  <c r="AB3613" i="1"/>
  <c r="Y3613" i="1"/>
  <c r="T3613" i="1"/>
  <c r="Q3613" i="1"/>
  <c r="N3613" i="1"/>
  <c r="BA3612" i="1"/>
  <c r="AV3612" i="1"/>
  <c r="AQ3612" i="1"/>
  <c r="AN3612" i="1"/>
  <c r="AK3612" i="1"/>
  <c r="AE3612" i="1"/>
  <c r="AB3612" i="1"/>
  <c r="Y3612" i="1"/>
  <c r="T3612" i="1"/>
  <c r="Q3612" i="1"/>
  <c r="N3612" i="1"/>
  <c r="BA3611" i="1"/>
  <c r="AV3611" i="1"/>
  <c r="AQ3611" i="1"/>
  <c r="AN3611" i="1"/>
  <c r="AK3611" i="1"/>
  <c r="AE3611" i="1"/>
  <c r="AB3611" i="1"/>
  <c r="Y3611" i="1"/>
  <c r="T3611" i="1"/>
  <c r="Q3611" i="1"/>
  <c r="N3611" i="1"/>
  <c r="BA3610" i="1"/>
  <c r="AV3610" i="1"/>
  <c r="AQ3610" i="1"/>
  <c r="AN3610" i="1"/>
  <c r="AK3610" i="1"/>
  <c r="AE3610" i="1"/>
  <c r="AB3610" i="1"/>
  <c r="Y3610" i="1"/>
  <c r="T3610" i="1"/>
  <c r="Q3610" i="1"/>
  <c r="N3610" i="1"/>
  <c r="BA3609" i="1"/>
  <c r="AV3609" i="1"/>
  <c r="AQ3609" i="1"/>
  <c r="AN3609" i="1"/>
  <c r="AK3609" i="1"/>
  <c r="AE3609" i="1"/>
  <c r="AB3609" i="1"/>
  <c r="Y3609" i="1"/>
  <c r="T3609" i="1"/>
  <c r="Q3609" i="1"/>
  <c r="N3609" i="1"/>
  <c r="BA3608" i="1"/>
  <c r="AV3608" i="1"/>
  <c r="AQ3608" i="1"/>
  <c r="AN3608" i="1"/>
  <c r="AK3608" i="1"/>
  <c r="AE3608" i="1"/>
  <c r="AB3608" i="1"/>
  <c r="Y3608" i="1"/>
  <c r="T3608" i="1"/>
  <c r="Q3608" i="1"/>
  <c r="N3608" i="1"/>
  <c r="BA3607" i="1"/>
  <c r="AV3607" i="1"/>
  <c r="AQ3607" i="1"/>
  <c r="AN3607" i="1"/>
  <c r="AK3607" i="1"/>
  <c r="AE3607" i="1"/>
  <c r="AB3607" i="1"/>
  <c r="Y3607" i="1"/>
  <c r="T3607" i="1"/>
  <c r="Q3607" i="1"/>
  <c r="N3607" i="1"/>
  <c r="BA3606" i="1"/>
  <c r="AV3606" i="1"/>
  <c r="AQ3606" i="1"/>
  <c r="AN3606" i="1"/>
  <c r="AK3606" i="1"/>
  <c r="AE3606" i="1"/>
  <c r="AB3606" i="1"/>
  <c r="Y3606" i="1"/>
  <c r="T3606" i="1"/>
  <c r="Q3606" i="1"/>
  <c r="N3606" i="1"/>
  <c r="BA3605" i="1"/>
  <c r="AV3605" i="1"/>
  <c r="AQ3605" i="1"/>
  <c r="AN3605" i="1"/>
  <c r="AK3605" i="1"/>
  <c r="AE3605" i="1"/>
  <c r="AB3605" i="1"/>
  <c r="Y3605" i="1"/>
  <c r="T3605" i="1"/>
  <c r="Q3605" i="1"/>
  <c r="N3605" i="1"/>
  <c r="BA3604" i="1"/>
  <c r="AV3604" i="1"/>
  <c r="AQ3604" i="1"/>
  <c r="AN3604" i="1"/>
  <c r="AK3604" i="1"/>
  <c r="AE3604" i="1"/>
  <c r="AB3604" i="1"/>
  <c r="Y3604" i="1"/>
  <c r="T3604" i="1"/>
  <c r="Q3604" i="1"/>
  <c r="N3604" i="1"/>
  <c r="BA3603" i="1"/>
  <c r="AV3603" i="1"/>
  <c r="AQ3603" i="1"/>
  <c r="AN3603" i="1"/>
  <c r="AK3603" i="1"/>
  <c r="AE3603" i="1"/>
  <c r="AB3603" i="1"/>
  <c r="Y3603" i="1"/>
  <c r="T3603" i="1"/>
  <c r="Q3603" i="1"/>
  <c r="N3603" i="1"/>
  <c r="BA3602" i="1"/>
  <c r="AV3602" i="1"/>
  <c r="AQ3602" i="1"/>
  <c r="AN3602" i="1"/>
  <c r="AK3602" i="1"/>
  <c r="AE3602" i="1"/>
  <c r="AB3602" i="1"/>
  <c r="Y3602" i="1"/>
  <c r="T3602" i="1"/>
  <c r="Q3602" i="1"/>
  <c r="N3602" i="1"/>
  <c r="BA3601" i="1"/>
  <c r="AV3601" i="1"/>
  <c r="AQ3601" i="1"/>
  <c r="AN3601" i="1"/>
  <c r="AK3601" i="1"/>
  <c r="AE3601" i="1"/>
  <c r="AB3601" i="1"/>
  <c r="Y3601" i="1"/>
  <c r="T3601" i="1"/>
  <c r="Q3601" i="1"/>
  <c r="N3601" i="1"/>
  <c r="BA3600" i="1"/>
  <c r="AV3600" i="1"/>
  <c r="AQ3600" i="1"/>
  <c r="AN3600" i="1"/>
  <c r="AK3600" i="1"/>
  <c r="AE3600" i="1"/>
  <c r="AB3600" i="1"/>
  <c r="Y3600" i="1"/>
  <c r="T3600" i="1"/>
  <c r="Q3600" i="1"/>
  <c r="N3600" i="1"/>
  <c r="BA3599" i="1"/>
  <c r="AV3599" i="1"/>
  <c r="AQ3599" i="1"/>
  <c r="AN3599" i="1"/>
  <c r="AK3599" i="1"/>
  <c r="AE3599" i="1"/>
  <c r="AB3599" i="1"/>
  <c r="Y3599" i="1"/>
  <c r="T3599" i="1"/>
  <c r="Q3599" i="1"/>
  <c r="N3599" i="1"/>
  <c r="BA3598" i="1"/>
  <c r="AV3598" i="1"/>
  <c r="AQ3598" i="1"/>
  <c r="AN3598" i="1"/>
  <c r="AK3598" i="1"/>
  <c r="AE3598" i="1"/>
  <c r="AB3598" i="1"/>
  <c r="Y3598" i="1"/>
  <c r="T3598" i="1"/>
  <c r="Q3598" i="1"/>
  <c r="N3598" i="1"/>
  <c r="BA3597" i="1"/>
  <c r="AV3597" i="1"/>
  <c r="AQ3597" i="1"/>
  <c r="AN3597" i="1"/>
  <c r="AK3597" i="1"/>
  <c r="AE3597" i="1"/>
  <c r="AB3597" i="1"/>
  <c r="Y3597" i="1"/>
  <c r="T3597" i="1"/>
  <c r="Q3597" i="1"/>
  <c r="N3597" i="1"/>
  <c r="BA3596" i="1"/>
  <c r="AV3596" i="1"/>
  <c r="AQ3596" i="1"/>
  <c r="AN3596" i="1"/>
  <c r="AK3596" i="1"/>
  <c r="AE3596" i="1"/>
  <c r="AB3596" i="1"/>
  <c r="Y3596" i="1"/>
  <c r="T3596" i="1"/>
  <c r="Q3596" i="1"/>
  <c r="N3596" i="1"/>
  <c r="BA3595" i="1"/>
  <c r="AV3595" i="1"/>
  <c r="AQ3595" i="1"/>
  <c r="AN3595" i="1"/>
  <c r="AK3595" i="1"/>
  <c r="AE3595" i="1"/>
  <c r="AB3595" i="1"/>
  <c r="Y3595" i="1"/>
  <c r="T3595" i="1"/>
  <c r="Q3595" i="1"/>
  <c r="N3595" i="1"/>
  <c r="BA3594" i="1"/>
  <c r="AV3594" i="1"/>
  <c r="AQ3594" i="1"/>
  <c r="AN3594" i="1"/>
  <c r="AK3594" i="1"/>
  <c r="AE3594" i="1"/>
  <c r="AB3594" i="1"/>
  <c r="Y3594" i="1"/>
  <c r="T3594" i="1"/>
  <c r="Q3594" i="1"/>
  <c r="N3594" i="1"/>
  <c r="BA3593" i="1"/>
  <c r="AV3593" i="1"/>
  <c r="AQ3593" i="1"/>
  <c r="AN3593" i="1"/>
  <c r="AK3593" i="1"/>
  <c r="AE3593" i="1"/>
  <c r="AB3593" i="1"/>
  <c r="Y3593" i="1"/>
  <c r="T3593" i="1"/>
  <c r="Q3593" i="1"/>
  <c r="N3593" i="1"/>
  <c r="BA3592" i="1"/>
  <c r="AV3592" i="1"/>
  <c r="AQ3592" i="1"/>
  <c r="AN3592" i="1"/>
  <c r="AK3592" i="1"/>
  <c r="AE3592" i="1"/>
  <c r="AB3592" i="1"/>
  <c r="Y3592" i="1"/>
  <c r="T3592" i="1"/>
  <c r="Q3592" i="1"/>
  <c r="N3592" i="1"/>
  <c r="BA3591" i="1"/>
  <c r="AV3591" i="1"/>
  <c r="AQ3591" i="1"/>
  <c r="AN3591" i="1"/>
  <c r="AK3591" i="1"/>
  <c r="AE3591" i="1"/>
  <c r="AB3591" i="1"/>
  <c r="Y3591" i="1"/>
  <c r="T3591" i="1"/>
  <c r="Q3591" i="1"/>
  <c r="N3591" i="1"/>
  <c r="BA3590" i="1"/>
  <c r="AV3590" i="1"/>
  <c r="AQ3590" i="1"/>
  <c r="AN3590" i="1"/>
  <c r="AK3590" i="1"/>
  <c r="AE3590" i="1"/>
  <c r="AB3590" i="1"/>
  <c r="Y3590" i="1"/>
  <c r="T3590" i="1"/>
  <c r="Q3590" i="1"/>
  <c r="N3590" i="1"/>
  <c r="BA3589" i="1"/>
  <c r="AV3589" i="1"/>
  <c r="AQ3589" i="1"/>
  <c r="AN3589" i="1"/>
  <c r="AK3589" i="1"/>
  <c r="AE3589" i="1"/>
  <c r="AB3589" i="1"/>
  <c r="Y3589" i="1"/>
  <c r="T3589" i="1"/>
  <c r="Q3589" i="1"/>
  <c r="N3589" i="1"/>
  <c r="BA3588" i="1"/>
  <c r="AV3588" i="1"/>
  <c r="AQ3588" i="1"/>
  <c r="AN3588" i="1"/>
  <c r="AK3588" i="1"/>
  <c r="AE3588" i="1"/>
  <c r="AB3588" i="1"/>
  <c r="Y3588" i="1"/>
  <c r="T3588" i="1"/>
  <c r="Q3588" i="1"/>
  <c r="N3588" i="1"/>
  <c r="BA3587" i="1"/>
  <c r="AV3587" i="1"/>
  <c r="AQ3587" i="1"/>
  <c r="AN3587" i="1"/>
  <c r="AK3587" i="1"/>
  <c r="AE3587" i="1"/>
  <c r="AB3587" i="1"/>
  <c r="Y3587" i="1"/>
  <c r="T3587" i="1"/>
  <c r="Q3587" i="1"/>
  <c r="N3587" i="1"/>
  <c r="BA3586" i="1"/>
  <c r="AV3586" i="1"/>
  <c r="AQ3586" i="1"/>
  <c r="AN3586" i="1"/>
  <c r="AK3586" i="1"/>
  <c r="AE3586" i="1"/>
  <c r="AB3586" i="1"/>
  <c r="Y3586" i="1"/>
  <c r="T3586" i="1"/>
  <c r="Q3586" i="1"/>
  <c r="N3586" i="1"/>
  <c r="BA3585" i="1"/>
  <c r="AV3585" i="1"/>
  <c r="AQ3585" i="1"/>
  <c r="AN3585" i="1"/>
  <c r="AK3585" i="1"/>
  <c r="AE3585" i="1"/>
  <c r="AB3585" i="1"/>
  <c r="Y3585" i="1"/>
  <c r="T3585" i="1"/>
  <c r="Q3585" i="1"/>
  <c r="N3585" i="1"/>
  <c r="BA3584" i="1"/>
  <c r="AV3584" i="1"/>
  <c r="AQ3584" i="1"/>
  <c r="AN3584" i="1"/>
  <c r="AK3584" i="1"/>
  <c r="AE3584" i="1"/>
  <c r="AB3584" i="1"/>
  <c r="Y3584" i="1"/>
  <c r="T3584" i="1"/>
  <c r="Q3584" i="1"/>
  <c r="N3584" i="1"/>
  <c r="BA3583" i="1"/>
  <c r="AV3583" i="1"/>
  <c r="AQ3583" i="1"/>
  <c r="AN3583" i="1"/>
  <c r="AK3583" i="1"/>
  <c r="AE3583" i="1"/>
  <c r="AB3583" i="1"/>
  <c r="Y3583" i="1"/>
  <c r="T3583" i="1"/>
  <c r="Q3583" i="1"/>
  <c r="N3583" i="1"/>
  <c r="BA3582" i="1"/>
  <c r="AV3582" i="1"/>
  <c r="AQ3582" i="1"/>
  <c r="AN3582" i="1"/>
  <c r="AK3582" i="1"/>
  <c r="AE3582" i="1"/>
  <c r="AB3582" i="1"/>
  <c r="Y3582" i="1"/>
  <c r="T3582" i="1"/>
  <c r="Q3582" i="1"/>
  <c r="N3582" i="1"/>
  <c r="BA3581" i="1"/>
  <c r="AV3581" i="1"/>
  <c r="AQ3581" i="1"/>
  <c r="AN3581" i="1"/>
  <c r="AK3581" i="1"/>
  <c r="AE3581" i="1"/>
  <c r="AB3581" i="1"/>
  <c r="Y3581" i="1"/>
  <c r="T3581" i="1"/>
  <c r="Q3581" i="1"/>
  <c r="N3581" i="1"/>
  <c r="BA3580" i="1"/>
  <c r="AV3580" i="1"/>
  <c r="AQ3580" i="1"/>
  <c r="AN3580" i="1"/>
  <c r="AK3580" i="1"/>
  <c r="AE3580" i="1"/>
  <c r="AB3580" i="1"/>
  <c r="Y3580" i="1"/>
  <c r="T3580" i="1"/>
  <c r="Q3580" i="1"/>
  <c r="N3580" i="1"/>
  <c r="BA3579" i="1"/>
  <c r="AV3579" i="1"/>
  <c r="AQ3579" i="1"/>
  <c r="AN3579" i="1"/>
  <c r="AK3579" i="1"/>
  <c r="AE3579" i="1"/>
  <c r="AB3579" i="1"/>
  <c r="Y3579" i="1"/>
  <c r="T3579" i="1"/>
  <c r="Q3579" i="1"/>
  <c r="N3579" i="1"/>
  <c r="BA3578" i="1"/>
  <c r="AV3578" i="1"/>
  <c r="AQ3578" i="1"/>
  <c r="AN3578" i="1"/>
  <c r="AK3578" i="1"/>
  <c r="AE3578" i="1"/>
  <c r="AB3578" i="1"/>
  <c r="Y3578" i="1"/>
  <c r="T3578" i="1"/>
  <c r="Q3578" i="1"/>
  <c r="N3578" i="1"/>
  <c r="BA3577" i="1"/>
  <c r="AV3577" i="1"/>
  <c r="AQ3577" i="1"/>
  <c r="AN3577" i="1"/>
  <c r="AK3577" i="1"/>
  <c r="AE3577" i="1"/>
  <c r="AB3577" i="1"/>
  <c r="Y3577" i="1"/>
  <c r="T3577" i="1"/>
  <c r="Q3577" i="1"/>
  <c r="N3577" i="1"/>
  <c r="BA3576" i="1"/>
  <c r="AV3576" i="1"/>
  <c r="AQ3576" i="1"/>
  <c r="AN3576" i="1"/>
  <c r="AK3576" i="1"/>
  <c r="AE3576" i="1"/>
  <c r="AB3576" i="1"/>
  <c r="Y3576" i="1"/>
  <c r="T3576" i="1"/>
  <c r="Q3576" i="1"/>
  <c r="N3576" i="1"/>
  <c r="BA3575" i="1"/>
  <c r="AV3575" i="1"/>
  <c r="AQ3575" i="1"/>
  <c r="AN3575" i="1"/>
  <c r="AK3575" i="1"/>
  <c r="AE3575" i="1"/>
  <c r="AB3575" i="1"/>
  <c r="Y3575" i="1"/>
  <c r="T3575" i="1"/>
  <c r="Q3575" i="1"/>
  <c r="N3575" i="1"/>
  <c r="BA3574" i="1"/>
  <c r="AV3574" i="1"/>
  <c r="AQ3574" i="1"/>
  <c r="AN3574" i="1"/>
  <c r="AK3574" i="1"/>
  <c r="AE3574" i="1"/>
  <c r="AB3574" i="1"/>
  <c r="Y3574" i="1"/>
  <c r="T3574" i="1"/>
  <c r="Q3574" i="1"/>
  <c r="N3574" i="1"/>
  <c r="BA3573" i="1"/>
  <c r="AV3573" i="1"/>
  <c r="AQ3573" i="1"/>
  <c r="AN3573" i="1"/>
  <c r="AK3573" i="1"/>
  <c r="AE3573" i="1"/>
  <c r="AB3573" i="1"/>
  <c r="Y3573" i="1"/>
  <c r="T3573" i="1"/>
  <c r="Q3573" i="1"/>
  <c r="N3573" i="1"/>
  <c r="BA3572" i="1"/>
  <c r="AV3572" i="1"/>
  <c r="AQ3572" i="1"/>
  <c r="AN3572" i="1"/>
  <c r="AK3572" i="1"/>
  <c r="AE3572" i="1"/>
  <c r="AB3572" i="1"/>
  <c r="Y3572" i="1"/>
  <c r="T3572" i="1"/>
  <c r="Q3572" i="1"/>
  <c r="N3572" i="1"/>
  <c r="BA3571" i="1"/>
  <c r="AV3571" i="1"/>
  <c r="AQ3571" i="1"/>
  <c r="AN3571" i="1"/>
  <c r="AK3571" i="1"/>
  <c r="AE3571" i="1"/>
  <c r="AB3571" i="1"/>
  <c r="Y3571" i="1"/>
  <c r="T3571" i="1"/>
  <c r="Q3571" i="1"/>
  <c r="N3571" i="1"/>
  <c r="BA3570" i="1"/>
  <c r="AV3570" i="1"/>
  <c r="AQ3570" i="1"/>
  <c r="AN3570" i="1"/>
  <c r="AK3570" i="1"/>
  <c r="AE3570" i="1"/>
  <c r="AB3570" i="1"/>
  <c r="Y3570" i="1"/>
  <c r="T3570" i="1"/>
  <c r="Q3570" i="1"/>
  <c r="N3570" i="1"/>
  <c r="BA3569" i="1"/>
  <c r="AV3569" i="1"/>
  <c r="AQ3569" i="1"/>
  <c r="AN3569" i="1"/>
  <c r="AK3569" i="1"/>
  <c r="AE3569" i="1"/>
  <c r="AB3569" i="1"/>
  <c r="Y3569" i="1"/>
  <c r="T3569" i="1"/>
  <c r="Q3569" i="1"/>
  <c r="N3569" i="1"/>
  <c r="BA3568" i="1"/>
  <c r="AV3568" i="1"/>
  <c r="AQ3568" i="1"/>
  <c r="AN3568" i="1"/>
  <c r="AK3568" i="1"/>
  <c r="AE3568" i="1"/>
  <c r="AB3568" i="1"/>
  <c r="Y3568" i="1"/>
  <c r="T3568" i="1"/>
  <c r="Q3568" i="1"/>
  <c r="N3568" i="1"/>
  <c r="BA3567" i="1"/>
  <c r="AV3567" i="1"/>
  <c r="AQ3567" i="1"/>
  <c r="AN3567" i="1"/>
  <c r="AK3567" i="1"/>
  <c r="AE3567" i="1"/>
  <c r="AB3567" i="1"/>
  <c r="Y3567" i="1"/>
  <c r="T3567" i="1"/>
  <c r="Q3567" i="1"/>
  <c r="N3567" i="1"/>
  <c r="BA3566" i="1"/>
  <c r="AV3566" i="1"/>
  <c r="AQ3566" i="1"/>
  <c r="AN3566" i="1"/>
  <c r="AK3566" i="1"/>
  <c r="AE3566" i="1"/>
  <c r="AB3566" i="1"/>
  <c r="Y3566" i="1"/>
  <c r="T3566" i="1"/>
  <c r="Q3566" i="1"/>
  <c r="N3566" i="1"/>
  <c r="BA3565" i="1"/>
  <c r="AV3565" i="1"/>
  <c r="AQ3565" i="1"/>
  <c r="AN3565" i="1"/>
  <c r="AK3565" i="1"/>
  <c r="AE3565" i="1"/>
  <c r="AB3565" i="1"/>
  <c r="Y3565" i="1"/>
  <c r="T3565" i="1"/>
  <c r="Q3565" i="1"/>
  <c r="N3565" i="1"/>
  <c r="BA3564" i="1"/>
  <c r="AV3564" i="1"/>
  <c r="AQ3564" i="1"/>
  <c r="AN3564" i="1"/>
  <c r="AK3564" i="1"/>
  <c r="AE3564" i="1"/>
  <c r="AB3564" i="1"/>
  <c r="Y3564" i="1"/>
  <c r="T3564" i="1"/>
  <c r="Q3564" i="1"/>
  <c r="N3564" i="1"/>
  <c r="BA3563" i="1"/>
  <c r="AV3563" i="1"/>
  <c r="AQ3563" i="1"/>
  <c r="AN3563" i="1"/>
  <c r="AK3563" i="1"/>
  <c r="AE3563" i="1"/>
  <c r="AB3563" i="1"/>
  <c r="Y3563" i="1"/>
  <c r="T3563" i="1"/>
  <c r="Q3563" i="1"/>
  <c r="N3563" i="1"/>
  <c r="BA3562" i="1"/>
  <c r="AV3562" i="1"/>
  <c r="AQ3562" i="1"/>
  <c r="AN3562" i="1"/>
  <c r="AK3562" i="1"/>
  <c r="AE3562" i="1"/>
  <c r="AB3562" i="1"/>
  <c r="Y3562" i="1"/>
  <c r="T3562" i="1"/>
  <c r="Q3562" i="1"/>
  <c r="N3562" i="1"/>
  <c r="BA3561" i="1"/>
  <c r="AV3561" i="1"/>
  <c r="AQ3561" i="1"/>
  <c r="AN3561" i="1"/>
  <c r="AK3561" i="1"/>
  <c r="AE3561" i="1"/>
  <c r="AB3561" i="1"/>
  <c r="Y3561" i="1"/>
  <c r="T3561" i="1"/>
  <c r="Q3561" i="1"/>
  <c r="N3561" i="1"/>
  <c r="BA3560" i="1"/>
  <c r="AV3560" i="1"/>
  <c r="AQ3560" i="1"/>
  <c r="AN3560" i="1"/>
  <c r="AK3560" i="1"/>
  <c r="AE3560" i="1"/>
  <c r="AB3560" i="1"/>
  <c r="Y3560" i="1"/>
  <c r="T3560" i="1"/>
  <c r="Q3560" i="1"/>
  <c r="N3560" i="1"/>
  <c r="BA3559" i="1"/>
  <c r="AV3559" i="1"/>
  <c r="AQ3559" i="1"/>
  <c r="AN3559" i="1"/>
  <c r="AK3559" i="1"/>
  <c r="AE3559" i="1"/>
  <c r="AB3559" i="1"/>
  <c r="Y3559" i="1"/>
  <c r="T3559" i="1"/>
  <c r="Q3559" i="1"/>
  <c r="N3559" i="1"/>
  <c r="BA3558" i="1"/>
  <c r="AV3558" i="1"/>
  <c r="AQ3558" i="1"/>
  <c r="AN3558" i="1"/>
  <c r="AK3558" i="1"/>
  <c r="AE3558" i="1"/>
  <c r="AB3558" i="1"/>
  <c r="Y3558" i="1"/>
  <c r="T3558" i="1"/>
  <c r="Q3558" i="1"/>
  <c r="N3558" i="1"/>
  <c r="BA3557" i="1"/>
  <c r="AV3557" i="1"/>
  <c r="AQ3557" i="1"/>
  <c r="AN3557" i="1"/>
  <c r="AK3557" i="1"/>
  <c r="AE3557" i="1"/>
  <c r="AB3557" i="1"/>
  <c r="Y3557" i="1"/>
  <c r="T3557" i="1"/>
  <c r="Q3557" i="1"/>
  <c r="N3557" i="1"/>
  <c r="BA3556" i="1"/>
  <c r="AV3556" i="1"/>
  <c r="AQ3556" i="1"/>
  <c r="AN3556" i="1"/>
  <c r="AK3556" i="1"/>
  <c r="AE3556" i="1"/>
  <c r="AB3556" i="1"/>
  <c r="Y3556" i="1"/>
  <c r="T3556" i="1"/>
  <c r="Q3556" i="1"/>
  <c r="N3556" i="1"/>
  <c r="BA3555" i="1"/>
  <c r="AV3555" i="1"/>
  <c r="AQ3555" i="1"/>
  <c r="AN3555" i="1"/>
  <c r="AK3555" i="1"/>
  <c r="AE3555" i="1"/>
  <c r="AB3555" i="1"/>
  <c r="Y3555" i="1"/>
  <c r="T3555" i="1"/>
  <c r="Q3555" i="1"/>
  <c r="N3555" i="1"/>
  <c r="BA3554" i="1"/>
  <c r="AV3554" i="1"/>
  <c r="AQ3554" i="1"/>
  <c r="AN3554" i="1"/>
  <c r="AK3554" i="1"/>
  <c r="AE3554" i="1"/>
  <c r="AB3554" i="1"/>
  <c r="Y3554" i="1"/>
  <c r="T3554" i="1"/>
  <c r="Q3554" i="1"/>
  <c r="N3554" i="1"/>
  <c r="BA3553" i="1"/>
  <c r="AV3553" i="1"/>
  <c r="AQ3553" i="1"/>
  <c r="AN3553" i="1"/>
  <c r="AK3553" i="1"/>
  <c r="AE3553" i="1"/>
  <c r="AB3553" i="1"/>
  <c r="Y3553" i="1"/>
  <c r="T3553" i="1"/>
  <c r="Q3553" i="1"/>
  <c r="N3553" i="1"/>
  <c r="BA3552" i="1"/>
  <c r="AV3552" i="1"/>
  <c r="AQ3552" i="1"/>
  <c r="AN3552" i="1"/>
  <c r="AK3552" i="1"/>
  <c r="AE3552" i="1"/>
  <c r="AB3552" i="1"/>
  <c r="Y3552" i="1"/>
  <c r="T3552" i="1"/>
  <c r="Q3552" i="1"/>
  <c r="N3552" i="1"/>
  <c r="BA3551" i="1"/>
  <c r="AV3551" i="1"/>
  <c r="AQ3551" i="1"/>
  <c r="AN3551" i="1"/>
  <c r="AK3551" i="1"/>
  <c r="AE3551" i="1"/>
  <c r="AB3551" i="1"/>
  <c r="Y3551" i="1"/>
  <c r="T3551" i="1"/>
  <c r="Q3551" i="1"/>
  <c r="N3551" i="1"/>
  <c r="BA3550" i="1"/>
  <c r="AV3550" i="1"/>
  <c r="AQ3550" i="1"/>
  <c r="AN3550" i="1"/>
  <c r="AK3550" i="1"/>
  <c r="AE3550" i="1"/>
  <c r="AB3550" i="1"/>
  <c r="Y3550" i="1"/>
  <c r="T3550" i="1"/>
  <c r="Q3550" i="1"/>
  <c r="N3550" i="1"/>
  <c r="BA3549" i="1"/>
  <c r="AV3549" i="1"/>
  <c r="AQ3549" i="1"/>
  <c r="AN3549" i="1"/>
  <c r="AK3549" i="1"/>
  <c r="AE3549" i="1"/>
  <c r="AB3549" i="1"/>
  <c r="Y3549" i="1"/>
  <c r="T3549" i="1"/>
  <c r="Q3549" i="1"/>
  <c r="N3549" i="1"/>
  <c r="BA3548" i="1"/>
  <c r="AV3548" i="1"/>
  <c r="AQ3548" i="1"/>
  <c r="AN3548" i="1"/>
  <c r="AK3548" i="1"/>
  <c r="AE3548" i="1"/>
  <c r="AB3548" i="1"/>
  <c r="Y3548" i="1"/>
  <c r="T3548" i="1"/>
  <c r="Q3548" i="1"/>
  <c r="N3548" i="1"/>
  <c r="BA3547" i="1"/>
  <c r="AV3547" i="1"/>
  <c r="AQ3547" i="1"/>
  <c r="AN3547" i="1"/>
  <c r="AK3547" i="1"/>
  <c r="AE3547" i="1"/>
  <c r="AB3547" i="1"/>
  <c r="Y3547" i="1"/>
  <c r="T3547" i="1"/>
  <c r="Q3547" i="1"/>
  <c r="N3547" i="1"/>
  <c r="BA3546" i="1"/>
  <c r="AV3546" i="1"/>
  <c r="AQ3546" i="1"/>
  <c r="AN3546" i="1"/>
  <c r="AK3546" i="1"/>
  <c r="AE3546" i="1"/>
  <c r="AB3546" i="1"/>
  <c r="Y3546" i="1"/>
  <c r="T3546" i="1"/>
  <c r="Q3546" i="1"/>
  <c r="N3546" i="1"/>
  <c r="BA3545" i="1"/>
  <c r="AV3545" i="1"/>
  <c r="AQ3545" i="1"/>
  <c r="AN3545" i="1"/>
  <c r="AK3545" i="1"/>
  <c r="AE3545" i="1"/>
  <c r="AB3545" i="1"/>
  <c r="Y3545" i="1"/>
  <c r="T3545" i="1"/>
  <c r="Q3545" i="1"/>
  <c r="N3545" i="1"/>
  <c r="BA3544" i="1"/>
  <c r="AV3544" i="1"/>
  <c r="AQ3544" i="1"/>
  <c r="AN3544" i="1"/>
  <c r="AK3544" i="1"/>
  <c r="AE3544" i="1"/>
  <c r="AB3544" i="1"/>
  <c r="Y3544" i="1"/>
  <c r="T3544" i="1"/>
  <c r="Q3544" i="1"/>
  <c r="N3544" i="1"/>
  <c r="BA3543" i="1"/>
  <c r="AV3543" i="1"/>
  <c r="AQ3543" i="1"/>
  <c r="AN3543" i="1"/>
  <c r="AK3543" i="1"/>
  <c r="AE3543" i="1"/>
  <c r="AB3543" i="1"/>
  <c r="Y3543" i="1"/>
  <c r="T3543" i="1"/>
  <c r="Q3543" i="1"/>
  <c r="N3543" i="1"/>
  <c r="BA3542" i="1"/>
  <c r="AV3542" i="1"/>
  <c r="AQ3542" i="1"/>
  <c r="AN3542" i="1"/>
  <c r="AK3542" i="1"/>
  <c r="AE3542" i="1"/>
  <c r="AB3542" i="1"/>
  <c r="Y3542" i="1"/>
  <c r="T3542" i="1"/>
  <c r="Q3542" i="1"/>
  <c r="N3542" i="1"/>
  <c r="BA3541" i="1"/>
  <c r="AV3541" i="1"/>
  <c r="AQ3541" i="1"/>
  <c r="AN3541" i="1"/>
  <c r="AK3541" i="1"/>
  <c r="AE3541" i="1"/>
  <c r="AB3541" i="1"/>
  <c r="Y3541" i="1"/>
  <c r="T3541" i="1"/>
  <c r="Q3541" i="1"/>
  <c r="N3541" i="1"/>
  <c r="BA3540" i="1"/>
  <c r="AV3540" i="1"/>
  <c r="AQ3540" i="1"/>
  <c r="AN3540" i="1"/>
  <c r="AK3540" i="1"/>
  <c r="AE3540" i="1"/>
  <c r="AB3540" i="1"/>
  <c r="Y3540" i="1"/>
  <c r="T3540" i="1"/>
  <c r="Q3540" i="1"/>
  <c r="N3540" i="1"/>
  <c r="BA3539" i="1"/>
  <c r="AV3539" i="1"/>
  <c r="AQ3539" i="1"/>
  <c r="AN3539" i="1"/>
  <c r="AK3539" i="1"/>
  <c r="AE3539" i="1"/>
  <c r="AB3539" i="1"/>
  <c r="Y3539" i="1"/>
  <c r="T3539" i="1"/>
  <c r="Q3539" i="1"/>
  <c r="N3539" i="1"/>
  <c r="BA3538" i="1"/>
  <c r="AV3538" i="1"/>
  <c r="AQ3538" i="1"/>
  <c r="AN3538" i="1"/>
  <c r="AK3538" i="1"/>
  <c r="AE3538" i="1"/>
  <c r="AB3538" i="1"/>
  <c r="Y3538" i="1"/>
  <c r="T3538" i="1"/>
  <c r="Q3538" i="1"/>
  <c r="N3538" i="1"/>
  <c r="BA3537" i="1"/>
  <c r="AV3537" i="1"/>
  <c r="AQ3537" i="1"/>
  <c r="AN3537" i="1"/>
  <c r="AK3537" i="1"/>
  <c r="AE3537" i="1"/>
  <c r="AB3537" i="1"/>
  <c r="Y3537" i="1"/>
  <c r="T3537" i="1"/>
  <c r="Q3537" i="1"/>
  <c r="N3537" i="1"/>
  <c r="BA3536" i="1"/>
  <c r="AV3536" i="1"/>
  <c r="AQ3536" i="1"/>
  <c r="AN3536" i="1"/>
  <c r="AK3536" i="1"/>
  <c r="AE3536" i="1"/>
  <c r="AB3536" i="1"/>
  <c r="Y3536" i="1"/>
  <c r="T3536" i="1"/>
  <c r="Q3536" i="1"/>
  <c r="N3536" i="1"/>
  <c r="BA3535" i="1"/>
  <c r="AV3535" i="1"/>
  <c r="AQ3535" i="1"/>
  <c r="AN3535" i="1"/>
  <c r="AK3535" i="1"/>
  <c r="AE3535" i="1"/>
  <c r="AB3535" i="1"/>
  <c r="Y3535" i="1"/>
  <c r="T3535" i="1"/>
  <c r="Q3535" i="1"/>
  <c r="N3535" i="1"/>
  <c r="BA3534" i="1"/>
  <c r="AV3534" i="1"/>
  <c r="AQ3534" i="1"/>
  <c r="AN3534" i="1"/>
  <c r="AK3534" i="1"/>
  <c r="AE3534" i="1"/>
  <c r="AB3534" i="1"/>
  <c r="Y3534" i="1"/>
  <c r="T3534" i="1"/>
  <c r="Q3534" i="1"/>
  <c r="N3534" i="1"/>
  <c r="BA3533" i="1"/>
  <c r="AV3533" i="1"/>
  <c r="AQ3533" i="1"/>
  <c r="AN3533" i="1"/>
  <c r="AK3533" i="1"/>
  <c r="AE3533" i="1"/>
  <c r="AB3533" i="1"/>
  <c r="Y3533" i="1"/>
  <c r="T3533" i="1"/>
  <c r="Q3533" i="1"/>
  <c r="N3533" i="1"/>
  <c r="BA3532" i="1"/>
  <c r="AV3532" i="1"/>
  <c r="AQ3532" i="1"/>
  <c r="AN3532" i="1"/>
  <c r="AK3532" i="1"/>
  <c r="AE3532" i="1"/>
  <c r="AB3532" i="1"/>
  <c r="Y3532" i="1"/>
  <c r="T3532" i="1"/>
  <c r="Q3532" i="1"/>
  <c r="N3532" i="1"/>
  <c r="BA3531" i="1"/>
  <c r="AV3531" i="1"/>
  <c r="AQ3531" i="1"/>
  <c r="AN3531" i="1"/>
  <c r="AK3531" i="1"/>
  <c r="AE3531" i="1"/>
  <c r="AB3531" i="1"/>
  <c r="Y3531" i="1"/>
  <c r="T3531" i="1"/>
  <c r="Q3531" i="1"/>
  <c r="N3531" i="1"/>
  <c r="BA3530" i="1"/>
  <c r="AV3530" i="1"/>
  <c r="AQ3530" i="1"/>
  <c r="AN3530" i="1"/>
  <c r="AK3530" i="1"/>
  <c r="AE3530" i="1"/>
  <c r="AB3530" i="1"/>
  <c r="Y3530" i="1"/>
  <c r="T3530" i="1"/>
  <c r="Q3530" i="1"/>
  <c r="N3530" i="1"/>
  <c r="BA3529" i="1"/>
  <c r="AV3529" i="1"/>
  <c r="AQ3529" i="1"/>
  <c r="AN3529" i="1"/>
  <c r="AK3529" i="1"/>
  <c r="AE3529" i="1"/>
  <c r="AB3529" i="1"/>
  <c r="Y3529" i="1"/>
  <c r="T3529" i="1"/>
  <c r="Q3529" i="1"/>
  <c r="N3529" i="1"/>
  <c r="BA3528" i="1"/>
  <c r="AV3528" i="1"/>
  <c r="AQ3528" i="1"/>
  <c r="AN3528" i="1"/>
  <c r="AK3528" i="1"/>
  <c r="AE3528" i="1"/>
  <c r="AB3528" i="1"/>
  <c r="Y3528" i="1"/>
  <c r="T3528" i="1"/>
  <c r="Q3528" i="1"/>
  <c r="N3528" i="1"/>
  <c r="BA3527" i="1"/>
  <c r="AV3527" i="1"/>
  <c r="AQ3527" i="1"/>
  <c r="AN3527" i="1"/>
  <c r="AK3527" i="1"/>
  <c r="AE3527" i="1"/>
  <c r="AB3527" i="1"/>
  <c r="Y3527" i="1"/>
  <c r="T3527" i="1"/>
  <c r="Q3527" i="1"/>
  <c r="N3527" i="1"/>
  <c r="BA3526" i="1"/>
  <c r="AV3526" i="1"/>
  <c r="AQ3526" i="1"/>
  <c r="AN3526" i="1"/>
  <c r="AK3526" i="1"/>
  <c r="AE3526" i="1"/>
  <c r="AB3526" i="1"/>
  <c r="Y3526" i="1"/>
  <c r="T3526" i="1"/>
  <c r="Q3526" i="1"/>
  <c r="N3526" i="1"/>
  <c r="BA3525" i="1"/>
  <c r="AV3525" i="1"/>
  <c r="AQ3525" i="1"/>
  <c r="AN3525" i="1"/>
  <c r="AK3525" i="1"/>
  <c r="AE3525" i="1"/>
  <c r="AB3525" i="1"/>
  <c r="Y3525" i="1"/>
  <c r="T3525" i="1"/>
  <c r="Q3525" i="1"/>
  <c r="N3525" i="1"/>
  <c r="BA3524" i="1"/>
  <c r="AV3524" i="1"/>
  <c r="AQ3524" i="1"/>
  <c r="AN3524" i="1"/>
  <c r="AK3524" i="1"/>
  <c r="AE3524" i="1"/>
  <c r="AB3524" i="1"/>
  <c r="Y3524" i="1"/>
  <c r="T3524" i="1"/>
  <c r="Q3524" i="1"/>
  <c r="N3524" i="1"/>
  <c r="BA3523" i="1"/>
  <c r="AV3523" i="1"/>
  <c r="AQ3523" i="1"/>
  <c r="AN3523" i="1"/>
  <c r="AK3523" i="1"/>
  <c r="AE3523" i="1"/>
  <c r="AB3523" i="1"/>
  <c r="Y3523" i="1"/>
  <c r="T3523" i="1"/>
  <c r="Q3523" i="1"/>
  <c r="N3523" i="1"/>
  <c r="BA3522" i="1"/>
  <c r="AV3522" i="1"/>
  <c r="AQ3522" i="1"/>
  <c r="AN3522" i="1"/>
  <c r="AK3522" i="1"/>
  <c r="AE3522" i="1"/>
  <c r="AB3522" i="1"/>
  <c r="Y3522" i="1"/>
  <c r="T3522" i="1"/>
  <c r="Q3522" i="1"/>
  <c r="N3522" i="1"/>
  <c r="BA3521" i="1"/>
  <c r="AV3521" i="1"/>
  <c r="AQ3521" i="1"/>
  <c r="AN3521" i="1"/>
  <c r="AK3521" i="1"/>
  <c r="AE3521" i="1"/>
  <c r="AB3521" i="1"/>
  <c r="Y3521" i="1"/>
  <c r="T3521" i="1"/>
  <c r="Q3521" i="1"/>
  <c r="N3521" i="1"/>
  <c r="BA3520" i="1"/>
  <c r="AV3520" i="1"/>
  <c r="AQ3520" i="1"/>
  <c r="AN3520" i="1"/>
  <c r="AK3520" i="1"/>
  <c r="AE3520" i="1"/>
  <c r="AB3520" i="1"/>
  <c r="Y3520" i="1"/>
  <c r="T3520" i="1"/>
  <c r="Q3520" i="1"/>
  <c r="N3520" i="1"/>
  <c r="BA3519" i="1"/>
  <c r="AV3519" i="1"/>
  <c r="AQ3519" i="1"/>
  <c r="AN3519" i="1"/>
  <c r="AK3519" i="1"/>
  <c r="AE3519" i="1"/>
  <c r="AB3519" i="1"/>
  <c r="Y3519" i="1"/>
  <c r="T3519" i="1"/>
  <c r="Q3519" i="1"/>
  <c r="N3519" i="1"/>
  <c r="BA3518" i="1"/>
  <c r="AV3518" i="1"/>
  <c r="AQ3518" i="1"/>
  <c r="AN3518" i="1"/>
  <c r="AK3518" i="1"/>
  <c r="AE3518" i="1"/>
  <c r="AB3518" i="1"/>
  <c r="Y3518" i="1"/>
  <c r="T3518" i="1"/>
  <c r="Q3518" i="1"/>
  <c r="N3518" i="1"/>
  <c r="BA3517" i="1"/>
  <c r="AV3517" i="1"/>
  <c r="AQ3517" i="1"/>
  <c r="AN3517" i="1"/>
  <c r="AK3517" i="1"/>
  <c r="AE3517" i="1"/>
  <c r="AB3517" i="1"/>
  <c r="Y3517" i="1"/>
  <c r="T3517" i="1"/>
  <c r="Q3517" i="1"/>
  <c r="N3517" i="1"/>
  <c r="BA3516" i="1"/>
  <c r="AV3516" i="1"/>
  <c r="AQ3516" i="1"/>
  <c r="AN3516" i="1"/>
  <c r="AK3516" i="1"/>
  <c r="AE3516" i="1"/>
  <c r="AB3516" i="1"/>
  <c r="Y3516" i="1"/>
  <c r="T3516" i="1"/>
  <c r="Q3516" i="1"/>
  <c r="N3516" i="1"/>
  <c r="BA3515" i="1"/>
  <c r="AV3515" i="1"/>
  <c r="AQ3515" i="1"/>
  <c r="AN3515" i="1"/>
  <c r="AK3515" i="1"/>
  <c r="AE3515" i="1"/>
  <c r="AB3515" i="1"/>
  <c r="Y3515" i="1"/>
  <c r="T3515" i="1"/>
  <c r="Q3515" i="1"/>
  <c r="N3515" i="1"/>
  <c r="BA3514" i="1"/>
  <c r="AV3514" i="1"/>
  <c r="AQ3514" i="1"/>
  <c r="AN3514" i="1"/>
  <c r="AK3514" i="1"/>
  <c r="AE3514" i="1"/>
  <c r="AB3514" i="1"/>
  <c r="Y3514" i="1"/>
  <c r="T3514" i="1"/>
  <c r="Q3514" i="1"/>
  <c r="N3514" i="1"/>
  <c r="BA3513" i="1"/>
  <c r="AV3513" i="1"/>
  <c r="AQ3513" i="1"/>
  <c r="AN3513" i="1"/>
  <c r="AK3513" i="1"/>
  <c r="AE3513" i="1"/>
  <c r="AB3513" i="1"/>
  <c r="Y3513" i="1"/>
  <c r="T3513" i="1"/>
  <c r="Q3513" i="1"/>
  <c r="N3513" i="1"/>
  <c r="BA3512" i="1"/>
  <c r="AV3512" i="1"/>
  <c r="AQ3512" i="1"/>
  <c r="AN3512" i="1"/>
  <c r="AK3512" i="1"/>
  <c r="AE3512" i="1"/>
  <c r="AB3512" i="1"/>
  <c r="Y3512" i="1"/>
  <c r="T3512" i="1"/>
  <c r="Q3512" i="1"/>
  <c r="N3512" i="1"/>
  <c r="BA3511" i="1"/>
  <c r="AV3511" i="1"/>
  <c r="AQ3511" i="1"/>
  <c r="AN3511" i="1"/>
  <c r="AK3511" i="1"/>
  <c r="AE3511" i="1"/>
  <c r="AB3511" i="1"/>
  <c r="Y3511" i="1"/>
  <c r="T3511" i="1"/>
  <c r="Q3511" i="1"/>
  <c r="N3511" i="1"/>
  <c r="BA3510" i="1"/>
  <c r="AV3510" i="1"/>
  <c r="AQ3510" i="1"/>
  <c r="AN3510" i="1"/>
  <c r="AK3510" i="1"/>
  <c r="AE3510" i="1"/>
  <c r="AB3510" i="1"/>
  <c r="Y3510" i="1"/>
  <c r="T3510" i="1"/>
  <c r="Q3510" i="1"/>
  <c r="N3510" i="1"/>
  <c r="BA3509" i="1"/>
  <c r="AV3509" i="1"/>
  <c r="AQ3509" i="1"/>
  <c r="AN3509" i="1"/>
  <c r="AK3509" i="1"/>
  <c r="AE3509" i="1"/>
  <c r="AB3509" i="1"/>
  <c r="Y3509" i="1"/>
  <c r="T3509" i="1"/>
  <c r="Q3509" i="1"/>
  <c r="N3509" i="1"/>
  <c r="BA3508" i="1"/>
  <c r="AV3508" i="1"/>
  <c r="AQ3508" i="1"/>
  <c r="AN3508" i="1"/>
  <c r="AK3508" i="1"/>
  <c r="AE3508" i="1"/>
  <c r="AB3508" i="1"/>
  <c r="Y3508" i="1"/>
  <c r="T3508" i="1"/>
  <c r="Q3508" i="1"/>
  <c r="N3508" i="1"/>
  <c r="BA3507" i="1"/>
  <c r="AV3507" i="1"/>
  <c r="AQ3507" i="1"/>
  <c r="AN3507" i="1"/>
  <c r="AK3507" i="1"/>
  <c r="AE3507" i="1"/>
  <c r="AB3507" i="1"/>
  <c r="Y3507" i="1"/>
  <c r="T3507" i="1"/>
  <c r="Q3507" i="1"/>
  <c r="N3507" i="1"/>
  <c r="BA3506" i="1"/>
  <c r="AV3506" i="1"/>
  <c r="AQ3506" i="1"/>
  <c r="AN3506" i="1"/>
  <c r="AK3506" i="1"/>
  <c r="AE3506" i="1"/>
  <c r="AB3506" i="1"/>
  <c r="Y3506" i="1"/>
  <c r="T3506" i="1"/>
  <c r="Q3506" i="1"/>
  <c r="N3506" i="1"/>
  <c r="BA3505" i="1"/>
  <c r="AV3505" i="1"/>
  <c r="AQ3505" i="1"/>
  <c r="AN3505" i="1"/>
  <c r="AK3505" i="1"/>
  <c r="AE3505" i="1"/>
  <c r="AB3505" i="1"/>
  <c r="Y3505" i="1"/>
  <c r="T3505" i="1"/>
  <c r="Q3505" i="1"/>
  <c r="N3505" i="1"/>
  <c r="BA3504" i="1"/>
  <c r="AV3504" i="1"/>
  <c r="AQ3504" i="1"/>
  <c r="AN3504" i="1"/>
  <c r="AK3504" i="1"/>
  <c r="AE3504" i="1"/>
  <c r="AB3504" i="1"/>
  <c r="Y3504" i="1"/>
  <c r="T3504" i="1"/>
  <c r="Q3504" i="1"/>
  <c r="N3504" i="1"/>
  <c r="BA3503" i="1"/>
  <c r="AV3503" i="1"/>
  <c r="AQ3503" i="1"/>
  <c r="AN3503" i="1"/>
  <c r="AK3503" i="1"/>
  <c r="AE3503" i="1"/>
  <c r="AB3503" i="1"/>
  <c r="Y3503" i="1"/>
  <c r="T3503" i="1"/>
  <c r="Q3503" i="1"/>
  <c r="N3503" i="1"/>
  <c r="BA3502" i="1"/>
  <c r="AV3502" i="1"/>
  <c r="AQ3502" i="1"/>
  <c r="AN3502" i="1"/>
  <c r="AK3502" i="1"/>
  <c r="AE3502" i="1"/>
  <c r="AB3502" i="1"/>
  <c r="Y3502" i="1"/>
  <c r="T3502" i="1"/>
  <c r="Q3502" i="1"/>
  <c r="N3502" i="1"/>
  <c r="BA3501" i="1"/>
  <c r="AV3501" i="1"/>
  <c r="AQ3501" i="1"/>
  <c r="AN3501" i="1"/>
  <c r="AK3501" i="1"/>
  <c r="AE3501" i="1"/>
  <c r="AB3501" i="1"/>
  <c r="Y3501" i="1"/>
  <c r="T3501" i="1"/>
  <c r="Q3501" i="1"/>
  <c r="N3501" i="1"/>
  <c r="BA3500" i="1"/>
  <c r="AV3500" i="1"/>
  <c r="AQ3500" i="1"/>
  <c r="AN3500" i="1"/>
  <c r="AK3500" i="1"/>
  <c r="AE3500" i="1"/>
  <c r="AB3500" i="1"/>
  <c r="Y3500" i="1"/>
  <c r="T3500" i="1"/>
  <c r="Q3500" i="1"/>
  <c r="N3500" i="1"/>
  <c r="BA3499" i="1"/>
  <c r="AV3499" i="1"/>
  <c r="AQ3499" i="1"/>
  <c r="AN3499" i="1"/>
  <c r="AK3499" i="1"/>
  <c r="AE3499" i="1"/>
  <c r="AB3499" i="1"/>
  <c r="Y3499" i="1"/>
  <c r="T3499" i="1"/>
  <c r="Q3499" i="1"/>
  <c r="N3499" i="1"/>
  <c r="BA3498" i="1"/>
  <c r="AV3498" i="1"/>
  <c r="AQ3498" i="1"/>
  <c r="AN3498" i="1"/>
  <c r="AK3498" i="1"/>
  <c r="AE3498" i="1"/>
  <c r="AB3498" i="1"/>
  <c r="Y3498" i="1"/>
  <c r="T3498" i="1"/>
  <c r="Q3498" i="1"/>
  <c r="N3498" i="1"/>
  <c r="BA3497" i="1"/>
  <c r="AV3497" i="1"/>
  <c r="AQ3497" i="1"/>
  <c r="AN3497" i="1"/>
  <c r="AK3497" i="1"/>
  <c r="AE3497" i="1"/>
  <c r="AB3497" i="1"/>
  <c r="Y3497" i="1"/>
  <c r="T3497" i="1"/>
  <c r="Q3497" i="1"/>
  <c r="N3497" i="1"/>
  <c r="BA3496" i="1"/>
  <c r="AV3496" i="1"/>
  <c r="AQ3496" i="1"/>
  <c r="AN3496" i="1"/>
  <c r="AK3496" i="1"/>
  <c r="AE3496" i="1"/>
  <c r="AB3496" i="1"/>
  <c r="Y3496" i="1"/>
  <c r="T3496" i="1"/>
  <c r="Q3496" i="1"/>
  <c r="N3496" i="1"/>
  <c r="BA3495" i="1"/>
  <c r="AV3495" i="1"/>
  <c r="AQ3495" i="1"/>
  <c r="AN3495" i="1"/>
  <c r="AK3495" i="1"/>
  <c r="AE3495" i="1"/>
  <c r="AB3495" i="1"/>
  <c r="Y3495" i="1"/>
  <c r="T3495" i="1"/>
  <c r="Q3495" i="1"/>
  <c r="N3495" i="1"/>
  <c r="BA3494" i="1"/>
  <c r="AV3494" i="1"/>
  <c r="AQ3494" i="1"/>
  <c r="AN3494" i="1"/>
  <c r="AK3494" i="1"/>
  <c r="AE3494" i="1"/>
  <c r="AB3494" i="1"/>
  <c r="Y3494" i="1"/>
  <c r="T3494" i="1"/>
  <c r="Q3494" i="1"/>
  <c r="N3494" i="1"/>
  <c r="BA3493" i="1"/>
  <c r="AV3493" i="1"/>
  <c r="AQ3493" i="1"/>
  <c r="AN3493" i="1"/>
  <c r="AK3493" i="1"/>
  <c r="AE3493" i="1"/>
  <c r="AB3493" i="1"/>
  <c r="Y3493" i="1"/>
  <c r="T3493" i="1"/>
  <c r="Q3493" i="1"/>
  <c r="N3493" i="1"/>
  <c r="BA3492" i="1"/>
  <c r="AV3492" i="1"/>
  <c r="AQ3492" i="1"/>
  <c r="AN3492" i="1"/>
  <c r="AK3492" i="1"/>
  <c r="AE3492" i="1"/>
  <c r="AB3492" i="1"/>
  <c r="Y3492" i="1"/>
  <c r="T3492" i="1"/>
  <c r="Q3492" i="1"/>
  <c r="N3492" i="1"/>
  <c r="BA3491" i="1"/>
  <c r="AV3491" i="1"/>
  <c r="AQ3491" i="1"/>
  <c r="AN3491" i="1"/>
  <c r="AK3491" i="1"/>
  <c r="AE3491" i="1"/>
  <c r="AB3491" i="1"/>
  <c r="Y3491" i="1"/>
  <c r="T3491" i="1"/>
  <c r="Q3491" i="1"/>
  <c r="N3491" i="1"/>
  <c r="BA3490" i="1"/>
  <c r="AV3490" i="1"/>
  <c r="AQ3490" i="1"/>
  <c r="AN3490" i="1"/>
  <c r="AK3490" i="1"/>
  <c r="AE3490" i="1"/>
  <c r="AB3490" i="1"/>
  <c r="Y3490" i="1"/>
  <c r="T3490" i="1"/>
  <c r="Q3490" i="1"/>
  <c r="N3490" i="1"/>
  <c r="BA3489" i="1"/>
  <c r="AV3489" i="1"/>
  <c r="AQ3489" i="1"/>
  <c r="AN3489" i="1"/>
  <c r="AK3489" i="1"/>
  <c r="AE3489" i="1"/>
  <c r="AB3489" i="1"/>
  <c r="Y3489" i="1"/>
  <c r="T3489" i="1"/>
  <c r="Q3489" i="1"/>
  <c r="N3489" i="1"/>
  <c r="BA3488" i="1"/>
  <c r="AV3488" i="1"/>
  <c r="AQ3488" i="1"/>
  <c r="AN3488" i="1"/>
  <c r="AK3488" i="1"/>
  <c r="AE3488" i="1"/>
  <c r="AB3488" i="1"/>
  <c r="Y3488" i="1"/>
  <c r="T3488" i="1"/>
  <c r="Q3488" i="1"/>
  <c r="N3488" i="1"/>
  <c r="BA3487" i="1"/>
  <c r="AV3487" i="1"/>
  <c r="AQ3487" i="1"/>
  <c r="AN3487" i="1"/>
  <c r="AK3487" i="1"/>
  <c r="AE3487" i="1"/>
  <c r="AB3487" i="1"/>
  <c r="Y3487" i="1"/>
  <c r="T3487" i="1"/>
  <c r="Q3487" i="1"/>
  <c r="N3487" i="1"/>
  <c r="BA3486" i="1"/>
  <c r="AV3486" i="1"/>
  <c r="AQ3486" i="1"/>
  <c r="AN3486" i="1"/>
  <c r="AK3486" i="1"/>
  <c r="AE3486" i="1"/>
  <c r="AB3486" i="1"/>
  <c r="Y3486" i="1"/>
  <c r="T3486" i="1"/>
  <c r="Q3486" i="1"/>
  <c r="N3486" i="1"/>
  <c r="BA3485" i="1"/>
  <c r="AV3485" i="1"/>
  <c r="AQ3485" i="1"/>
  <c r="AN3485" i="1"/>
  <c r="AK3485" i="1"/>
  <c r="AE3485" i="1"/>
  <c r="AB3485" i="1"/>
  <c r="Y3485" i="1"/>
  <c r="T3485" i="1"/>
  <c r="Q3485" i="1"/>
  <c r="N3485" i="1"/>
  <c r="BA3484" i="1"/>
  <c r="AV3484" i="1"/>
  <c r="AQ3484" i="1"/>
  <c r="AN3484" i="1"/>
  <c r="AK3484" i="1"/>
  <c r="AE3484" i="1"/>
  <c r="AB3484" i="1"/>
  <c r="Y3484" i="1"/>
  <c r="T3484" i="1"/>
  <c r="Q3484" i="1"/>
  <c r="N3484" i="1"/>
  <c r="BA3483" i="1"/>
  <c r="AV3483" i="1"/>
  <c r="AQ3483" i="1"/>
  <c r="AN3483" i="1"/>
  <c r="AK3483" i="1"/>
  <c r="AE3483" i="1"/>
  <c r="AB3483" i="1"/>
  <c r="Y3483" i="1"/>
  <c r="T3483" i="1"/>
  <c r="Q3483" i="1"/>
  <c r="N3483" i="1"/>
  <c r="BA3482" i="1"/>
  <c r="AV3482" i="1"/>
  <c r="AQ3482" i="1"/>
  <c r="AN3482" i="1"/>
  <c r="AK3482" i="1"/>
  <c r="AE3482" i="1"/>
  <c r="AB3482" i="1"/>
  <c r="Y3482" i="1"/>
  <c r="T3482" i="1"/>
  <c r="Q3482" i="1"/>
  <c r="N3482" i="1"/>
  <c r="BA3481" i="1"/>
  <c r="AV3481" i="1"/>
  <c r="AQ3481" i="1"/>
  <c r="AN3481" i="1"/>
  <c r="AK3481" i="1"/>
  <c r="AE3481" i="1"/>
  <c r="AB3481" i="1"/>
  <c r="Y3481" i="1"/>
  <c r="T3481" i="1"/>
  <c r="Q3481" i="1"/>
  <c r="N3481" i="1"/>
  <c r="BA3480" i="1"/>
  <c r="AV3480" i="1"/>
  <c r="AQ3480" i="1"/>
  <c r="AN3480" i="1"/>
  <c r="AK3480" i="1"/>
  <c r="AE3480" i="1"/>
  <c r="AB3480" i="1"/>
  <c r="Y3480" i="1"/>
  <c r="T3480" i="1"/>
  <c r="Q3480" i="1"/>
  <c r="N3480" i="1"/>
  <c r="BA3479" i="1"/>
  <c r="AV3479" i="1"/>
  <c r="AQ3479" i="1"/>
  <c r="AN3479" i="1"/>
  <c r="AK3479" i="1"/>
  <c r="AE3479" i="1"/>
  <c r="AB3479" i="1"/>
  <c r="Y3479" i="1"/>
  <c r="T3479" i="1"/>
  <c r="Q3479" i="1"/>
  <c r="N3479" i="1"/>
  <c r="BA3478" i="1"/>
  <c r="AV3478" i="1"/>
  <c r="AQ3478" i="1"/>
  <c r="AN3478" i="1"/>
  <c r="AK3478" i="1"/>
  <c r="AE3478" i="1"/>
  <c r="AB3478" i="1"/>
  <c r="Y3478" i="1"/>
  <c r="T3478" i="1"/>
  <c r="Q3478" i="1"/>
  <c r="N3478" i="1"/>
  <c r="BA3477" i="1"/>
  <c r="AV3477" i="1"/>
  <c r="AQ3477" i="1"/>
  <c r="AN3477" i="1"/>
  <c r="AK3477" i="1"/>
  <c r="AE3477" i="1"/>
  <c r="AB3477" i="1"/>
  <c r="Y3477" i="1"/>
  <c r="T3477" i="1"/>
  <c r="Q3477" i="1"/>
  <c r="N3477" i="1"/>
  <c r="BA3476" i="1"/>
  <c r="AV3476" i="1"/>
  <c r="AQ3476" i="1"/>
  <c r="AN3476" i="1"/>
  <c r="AK3476" i="1"/>
  <c r="AE3476" i="1"/>
  <c r="AB3476" i="1"/>
  <c r="Y3476" i="1"/>
  <c r="T3476" i="1"/>
  <c r="Q3476" i="1"/>
  <c r="N3476" i="1"/>
  <c r="BA3475" i="1"/>
  <c r="AV3475" i="1"/>
  <c r="AQ3475" i="1"/>
  <c r="AN3475" i="1"/>
  <c r="AK3475" i="1"/>
  <c r="AE3475" i="1"/>
  <c r="AB3475" i="1"/>
  <c r="Y3475" i="1"/>
  <c r="T3475" i="1"/>
  <c r="Q3475" i="1"/>
  <c r="N3475" i="1"/>
  <c r="BA3474" i="1"/>
  <c r="AV3474" i="1"/>
  <c r="AQ3474" i="1"/>
  <c r="AN3474" i="1"/>
  <c r="AK3474" i="1"/>
  <c r="AE3474" i="1"/>
  <c r="AB3474" i="1"/>
  <c r="Y3474" i="1"/>
  <c r="T3474" i="1"/>
  <c r="Q3474" i="1"/>
  <c r="N3474" i="1"/>
  <c r="BA3473" i="1"/>
  <c r="AV3473" i="1"/>
  <c r="AQ3473" i="1"/>
  <c r="AN3473" i="1"/>
  <c r="AK3473" i="1"/>
  <c r="AE3473" i="1"/>
  <c r="AB3473" i="1"/>
  <c r="Y3473" i="1"/>
  <c r="T3473" i="1"/>
  <c r="Q3473" i="1"/>
  <c r="N3473" i="1"/>
  <c r="BA3472" i="1"/>
  <c r="AV3472" i="1"/>
  <c r="AQ3472" i="1"/>
  <c r="AN3472" i="1"/>
  <c r="AK3472" i="1"/>
  <c r="AE3472" i="1"/>
  <c r="AB3472" i="1"/>
  <c r="Y3472" i="1"/>
  <c r="T3472" i="1"/>
  <c r="Q3472" i="1"/>
  <c r="N3472" i="1"/>
  <c r="BA3471" i="1"/>
  <c r="AV3471" i="1"/>
  <c r="AQ3471" i="1"/>
  <c r="AN3471" i="1"/>
  <c r="AK3471" i="1"/>
  <c r="AE3471" i="1"/>
  <c r="AB3471" i="1"/>
  <c r="Y3471" i="1"/>
  <c r="T3471" i="1"/>
  <c r="Q3471" i="1"/>
  <c r="N3471" i="1"/>
  <c r="BA3470" i="1"/>
  <c r="AV3470" i="1"/>
  <c r="AQ3470" i="1"/>
  <c r="AN3470" i="1"/>
  <c r="AK3470" i="1"/>
  <c r="AE3470" i="1"/>
  <c r="AB3470" i="1"/>
  <c r="Y3470" i="1"/>
  <c r="T3470" i="1"/>
  <c r="Q3470" i="1"/>
  <c r="N3470" i="1"/>
  <c r="BA3469" i="1"/>
  <c r="AV3469" i="1"/>
  <c r="AQ3469" i="1"/>
  <c r="AN3469" i="1"/>
  <c r="AK3469" i="1"/>
  <c r="AE3469" i="1"/>
  <c r="AB3469" i="1"/>
  <c r="Y3469" i="1"/>
  <c r="T3469" i="1"/>
  <c r="Q3469" i="1"/>
  <c r="N3469" i="1"/>
  <c r="BA3468" i="1"/>
  <c r="AV3468" i="1"/>
  <c r="AQ3468" i="1"/>
  <c r="AN3468" i="1"/>
  <c r="AK3468" i="1"/>
  <c r="AE3468" i="1"/>
  <c r="AB3468" i="1"/>
  <c r="Y3468" i="1"/>
  <c r="T3468" i="1"/>
  <c r="Q3468" i="1"/>
  <c r="N3468" i="1"/>
  <c r="BA3467" i="1"/>
  <c r="AV3467" i="1"/>
  <c r="AQ3467" i="1"/>
  <c r="AN3467" i="1"/>
  <c r="AK3467" i="1"/>
  <c r="AE3467" i="1"/>
  <c r="AB3467" i="1"/>
  <c r="Y3467" i="1"/>
  <c r="T3467" i="1"/>
  <c r="Q3467" i="1"/>
  <c r="N3467" i="1"/>
  <c r="BA3466" i="1"/>
  <c r="AV3466" i="1"/>
  <c r="AQ3466" i="1"/>
  <c r="AN3466" i="1"/>
  <c r="AK3466" i="1"/>
  <c r="AE3466" i="1"/>
  <c r="AB3466" i="1"/>
  <c r="Y3466" i="1"/>
  <c r="T3466" i="1"/>
  <c r="Q3466" i="1"/>
  <c r="N3466" i="1"/>
  <c r="BA3465" i="1"/>
  <c r="AV3465" i="1"/>
  <c r="AQ3465" i="1"/>
  <c r="AN3465" i="1"/>
  <c r="AK3465" i="1"/>
  <c r="AE3465" i="1"/>
  <c r="AB3465" i="1"/>
  <c r="Y3465" i="1"/>
  <c r="T3465" i="1"/>
  <c r="Q3465" i="1"/>
  <c r="N3465" i="1"/>
  <c r="BA3464" i="1"/>
  <c r="AV3464" i="1"/>
  <c r="AQ3464" i="1"/>
  <c r="AN3464" i="1"/>
  <c r="AK3464" i="1"/>
  <c r="AE3464" i="1"/>
  <c r="AB3464" i="1"/>
  <c r="Y3464" i="1"/>
  <c r="T3464" i="1"/>
  <c r="Q3464" i="1"/>
  <c r="N3464" i="1"/>
  <c r="BA3463" i="1"/>
  <c r="AV3463" i="1"/>
  <c r="AQ3463" i="1"/>
  <c r="AN3463" i="1"/>
  <c r="AK3463" i="1"/>
  <c r="AE3463" i="1"/>
  <c r="AB3463" i="1"/>
  <c r="Y3463" i="1"/>
  <c r="T3463" i="1"/>
  <c r="Q3463" i="1"/>
  <c r="N3463" i="1"/>
  <c r="BA3462" i="1"/>
  <c r="AV3462" i="1"/>
  <c r="AQ3462" i="1"/>
  <c r="AN3462" i="1"/>
  <c r="AK3462" i="1"/>
  <c r="AE3462" i="1"/>
  <c r="AB3462" i="1"/>
  <c r="Y3462" i="1"/>
  <c r="T3462" i="1"/>
  <c r="Q3462" i="1"/>
  <c r="N3462" i="1"/>
  <c r="BA3461" i="1"/>
  <c r="AV3461" i="1"/>
  <c r="AQ3461" i="1"/>
  <c r="AN3461" i="1"/>
  <c r="AK3461" i="1"/>
  <c r="AE3461" i="1"/>
  <c r="AB3461" i="1"/>
  <c r="Y3461" i="1"/>
  <c r="T3461" i="1"/>
  <c r="Q3461" i="1"/>
  <c r="N3461" i="1"/>
  <c r="BA3460" i="1"/>
  <c r="AV3460" i="1"/>
  <c r="AQ3460" i="1"/>
  <c r="AN3460" i="1"/>
  <c r="AK3460" i="1"/>
  <c r="AE3460" i="1"/>
  <c r="AB3460" i="1"/>
  <c r="Y3460" i="1"/>
  <c r="T3460" i="1"/>
  <c r="Q3460" i="1"/>
  <c r="N3460" i="1"/>
  <c r="BA3459" i="1"/>
  <c r="AV3459" i="1"/>
  <c r="AQ3459" i="1"/>
  <c r="AN3459" i="1"/>
  <c r="AK3459" i="1"/>
  <c r="AE3459" i="1"/>
  <c r="AB3459" i="1"/>
  <c r="Y3459" i="1"/>
  <c r="T3459" i="1"/>
  <c r="Q3459" i="1"/>
  <c r="N3459" i="1"/>
  <c r="BA3458" i="1"/>
  <c r="AV3458" i="1"/>
  <c r="AQ3458" i="1"/>
  <c r="AN3458" i="1"/>
  <c r="AK3458" i="1"/>
  <c r="AE3458" i="1"/>
  <c r="AB3458" i="1"/>
  <c r="Y3458" i="1"/>
  <c r="T3458" i="1"/>
  <c r="Q3458" i="1"/>
  <c r="N3458" i="1"/>
  <c r="BA3457" i="1"/>
  <c r="AV3457" i="1"/>
  <c r="AQ3457" i="1"/>
  <c r="AN3457" i="1"/>
  <c r="AK3457" i="1"/>
  <c r="AE3457" i="1"/>
  <c r="AB3457" i="1"/>
  <c r="Y3457" i="1"/>
  <c r="T3457" i="1"/>
  <c r="Q3457" i="1"/>
  <c r="N3457" i="1"/>
  <c r="BA3456" i="1"/>
  <c r="AV3456" i="1"/>
  <c r="AQ3456" i="1"/>
  <c r="AN3456" i="1"/>
  <c r="AK3456" i="1"/>
  <c r="AE3456" i="1"/>
  <c r="AB3456" i="1"/>
  <c r="Y3456" i="1"/>
  <c r="T3456" i="1"/>
  <c r="Q3456" i="1"/>
  <c r="N3456" i="1"/>
  <c r="BA3455" i="1"/>
  <c r="AV3455" i="1"/>
  <c r="AQ3455" i="1"/>
  <c r="AN3455" i="1"/>
  <c r="AK3455" i="1"/>
  <c r="AE3455" i="1"/>
  <c r="AB3455" i="1"/>
  <c r="Y3455" i="1"/>
  <c r="T3455" i="1"/>
  <c r="Q3455" i="1"/>
  <c r="N3455" i="1"/>
  <c r="BA3454" i="1"/>
  <c r="AV3454" i="1"/>
  <c r="AQ3454" i="1"/>
  <c r="AN3454" i="1"/>
  <c r="AK3454" i="1"/>
  <c r="AE3454" i="1"/>
  <c r="AB3454" i="1"/>
  <c r="Y3454" i="1"/>
  <c r="T3454" i="1"/>
  <c r="Q3454" i="1"/>
  <c r="N3454" i="1"/>
  <c r="BA3453" i="1"/>
  <c r="AV3453" i="1"/>
  <c r="AQ3453" i="1"/>
  <c r="AN3453" i="1"/>
  <c r="AK3453" i="1"/>
  <c r="AE3453" i="1"/>
  <c r="AB3453" i="1"/>
  <c r="Y3453" i="1"/>
  <c r="T3453" i="1"/>
  <c r="Q3453" i="1"/>
  <c r="N3453" i="1"/>
  <c r="BA3452" i="1"/>
  <c r="AV3452" i="1"/>
  <c r="AQ3452" i="1"/>
  <c r="AN3452" i="1"/>
  <c r="AK3452" i="1"/>
  <c r="AE3452" i="1"/>
  <c r="AB3452" i="1"/>
  <c r="Y3452" i="1"/>
  <c r="T3452" i="1"/>
  <c r="Q3452" i="1"/>
  <c r="N3452" i="1"/>
  <c r="BA3451" i="1"/>
  <c r="AV3451" i="1"/>
  <c r="AQ3451" i="1"/>
  <c r="AN3451" i="1"/>
  <c r="AK3451" i="1"/>
  <c r="AE3451" i="1"/>
  <c r="AB3451" i="1"/>
  <c r="Y3451" i="1"/>
  <c r="T3451" i="1"/>
  <c r="Q3451" i="1"/>
  <c r="N3451" i="1"/>
  <c r="BA3450" i="1"/>
  <c r="AV3450" i="1"/>
  <c r="AQ3450" i="1"/>
  <c r="AN3450" i="1"/>
  <c r="AK3450" i="1"/>
  <c r="AE3450" i="1"/>
  <c r="AB3450" i="1"/>
  <c r="Y3450" i="1"/>
  <c r="T3450" i="1"/>
  <c r="Q3450" i="1"/>
  <c r="N3450" i="1"/>
  <c r="BA3449" i="1"/>
  <c r="AV3449" i="1"/>
  <c r="AQ3449" i="1"/>
  <c r="AN3449" i="1"/>
  <c r="AK3449" i="1"/>
  <c r="AE3449" i="1"/>
  <c r="AB3449" i="1"/>
  <c r="Y3449" i="1"/>
  <c r="T3449" i="1"/>
  <c r="Q3449" i="1"/>
  <c r="N3449" i="1"/>
  <c r="BA3448" i="1"/>
  <c r="AV3448" i="1"/>
  <c r="AQ3448" i="1"/>
  <c r="AN3448" i="1"/>
  <c r="AK3448" i="1"/>
  <c r="AE3448" i="1"/>
  <c r="AB3448" i="1"/>
  <c r="Y3448" i="1"/>
  <c r="T3448" i="1"/>
  <c r="Q3448" i="1"/>
  <c r="N3448" i="1"/>
  <c r="BA3447" i="1"/>
  <c r="AV3447" i="1"/>
  <c r="AQ3447" i="1"/>
  <c r="AN3447" i="1"/>
  <c r="AK3447" i="1"/>
  <c r="AE3447" i="1"/>
  <c r="AB3447" i="1"/>
  <c r="Y3447" i="1"/>
  <c r="T3447" i="1"/>
  <c r="Q3447" i="1"/>
  <c r="N3447" i="1"/>
  <c r="BA3446" i="1"/>
  <c r="AV3446" i="1"/>
  <c r="AQ3446" i="1"/>
  <c r="AN3446" i="1"/>
  <c r="AK3446" i="1"/>
  <c r="AE3446" i="1"/>
  <c r="AB3446" i="1"/>
  <c r="Y3446" i="1"/>
  <c r="T3446" i="1"/>
  <c r="Q3446" i="1"/>
  <c r="N3446" i="1"/>
  <c r="BA3445" i="1"/>
  <c r="AV3445" i="1"/>
  <c r="AQ3445" i="1"/>
  <c r="AN3445" i="1"/>
  <c r="AK3445" i="1"/>
  <c r="AE3445" i="1"/>
  <c r="AB3445" i="1"/>
  <c r="Y3445" i="1"/>
  <c r="T3445" i="1"/>
  <c r="Q3445" i="1"/>
  <c r="N3445" i="1"/>
  <c r="BA3444" i="1"/>
  <c r="AV3444" i="1"/>
  <c r="AQ3444" i="1"/>
  <c r="AN3444" i="1"/>
  <c r="AK3444" i="1"/>
  <c r="AE3444" i="1"/>
  <c r="AB3444" i="1"/>
  <c r="Y3444" i="1"/>
  <c r="T3444" i="1"/>
  <c r="Q3444" i="1"/>
  <c r="N3444" i="1"/>
  <c r="BA3443" i="1"/>
  <c r="AV3443" i="1"/>
  <c r="AQ3443" i="1"/>
  <c r="AN3443" i="1"/>
  <c r="AK3443" i="1"/>
  <c r="AE3443" i="1"/>
  <c r="AB3443" i="1"/>
  <c r="Y3443" i="1"/>
  <c r="T3443" i="1"/>
  <c r="Q3443" i="1"/>
  <c r="N3443" i="1"/>
  <c r="BA3442" i="1"/>
  <c r="AV3442" i="1"/>
  <c r="AQ3442" i="1"/>
  <c r="AN3442" i="1"/>
  <c r="AK3442" i="1"/>
  <c r="AE3442" i="1"/>
  <c r="AB3442" i="1"/>
  <c r="Y3442" i="1"/>
  <c r="T3442" i="1"/>
  <c r="Q3442" i="1"/>
  <c r="N3442" i="1"/>
  <c r="BA3441" i="1"/>
  <c r="AV3441" i="1"/>
  <c r="AQ3441" i="1"/>
  <c r="AN3441" i="1"/>
  <c r="AK3441" i="1"/>
  <c r="AE3441" i="1"/>
  <c r="AB3441" i="1"/>
  <c r="Y3441" i="1"/>
  <c r="T3441" i="1"/>
  <c r="Q3441" i="1"/>
  <c r="N3441" i="1"/>
  <c r="BA3440" i="1"/>
  <c r="AV3440" i="1"/>
  <c r="AQ3440" i="1"/>
  <c r="AN3440" i="1"/>
  <c r="AK3440" i="1"/>
  <c r="AE3440" i="1"/>
  <c r="AB3440" i="1"/>
  <c r="Y3440" i="1"/>
  <c r="T3440" i="1"/>
  <c r="Q3440" i="1"/>
  <c r="N3440" i="1"/>
  <c r="BA3439" i="1"/>
  <c r="AV3439" i="1"/>
  <c r="AQ3439" i="1"/>
  <c r="AN3439" i="1"/>
  <c r="AK3439" i="1"/>
  <c r="AE3439" i="1"/>
  <c r="AB3439" i="1"/>
  <c r="Y3439" i="1"/>
  <c r="T3439" i="1"/>
  <c r="Q3439" i="1"/>
  <c r="N3439" i="1"/>
  <c r="BA3438" i="1"/>
  <c r="AV3438" i="1"/>
  <c r="AQ3438" i="1"/>
  <c r="AN3438" i="1"/>
  <c r="AK3438" i="1"/>
  <c r="AE3438" i="1"/>
  <c r="AB3438" i="1"/>
  <c r="Y3438" i="1"/>
  <c r="T3438" i="1"/>
  <c r="Q3438" i="1"/>
  <c r="N3438" i="1"/>
  <c r="BA3437" i="1"/>
  <c r="AV3437" i="1"/>
  <c r="AQ3437" i="1"/>
  <c r="AN3437" i="1"/>
  <c r="AK3437" i="1"/>
  <c r="AE3437" i="1"/>
  <c r="AB3437" i="1"/>
  <c r="Y3437" i="1"/>
  <c r="T3437" i="1"/>
  <c r="Q3437" i="1"/>
  <c r="N3437" i="1"/>
  <c r="BA3436" i="1"/>
  <c r="AV3436" i="1"/>
  <c r="AQ3436" i="1"/>
  <c r="AN3436" i="1"/>
  <c r="AK3436" i="1"/>
  <c r="AE3436" i="1"/>
  <c r="AB3436" i="1"/>
  <c r="Y3436" i="1"/>
  <c r="T3436" i="1"/>
  <c r="Q3436" i="1"/>
  <c r="N3436" i="1"/>
  <c r="BA3435" i="1"/>
  <c r="AV3435" i="1"/>
  <c r="AQ3435" i="1"/>
  <c r="AN3435" i="1"/>
  <c r="AK3435" i="1"/>
  <c r="AE3435" i="1"/>
  <c r="AB3435" i="1"/>
  <c r="Y3435" i="1"/>
  <c r="T3435" i="1"/>
  <c r="Q3435" i="1"/>
  <c r="N3435" i="1"/>
  <c r="BA3434" i="1"/>
  <c r="AV3434" i="1"/>
  <c r="AQ3434" i="1"/>
  <c r="AN3434" i="1"/>
  <c r="AK3434" i="1"/>
  <c r="AE3434" i="1"/>
  <c r="AB3434" i="1"/>
  <c r="Y3434" i="1"/>
  <c r="T3434" i="1"/>
  <c r="Q3434" i="1"/>
  <c r="N3434" i="1"/>
  <c r="BA3433" i="1"/>
  <c r="AV3433" i="1"/>
  <c r="AQ3433" i="1"/>
  <c r="AN3433" i="1"/>
  <c r="AK3433" i="1"/>
  <c r="AE3433" i="1"/>
  <c r="AB3433" i="1"/>
  <c r="Y3433" i="1"/>
  <c r="T3433" i="1"/>
  <c r="Q3433" i="1"/>
  <c r="N3433" i="1"/>
  <c r="BA3432" i="1"/>
  <c r="AV3432" i="1"/>
  <c r="AQ3432" i="1"/>
  <c r="AN3432" i="1"/>
  <c r="AK3432" i="1"/>
  <c r="AE3432" i="1"/>
  <c r="AB3432" i="1"/>
  <c r="Y3432" i="1"/>
  <c r="T3432" i="1"/>
  <c r="Q3432" i="1"/>
  <c r="N3432" i="1"/>
  <c r="BA3431" i="1"/>
  <c r="AV3431" i="1"/>
  <c r="AQ3431" i="1"/>
  <c r="AN3431" i="1"/>
  <c r="AK3431" i="1"/>
  <c r="AE3431" i="1"/>
  <c r="AB3431" i="1"/>
  <c r="Y3431" i="1"/>
  <c r="T3431" i="1"/>
  <c r="Q3431" i="1"/>
  <c r="N3431" i="1"/>
  <c r="BA3430" i="1"/>
  <c r="AV3430" i="1"/>
  <c r="AQ3430" i="1"/>
  <c r="AN3430" i="1"/>
  <c r="AK3430" i="1"/>
  <c r="AE3430" i="1"/>
  <c r="AB3430" i="1"/>
  <c r="Y3430" i="1"/>
  <c r="T3430" i="1"/>
  <c r="Q3430" i="1"/>
  <c r="N3430" i="1"/>
  <c r="BA3429" i="1"/>
  <c r="AV3429" i="1"/>
  <c r="AQ3429" i="1"/>
  <c r="AN3429" i="1"/>
  <c r="AK3429" i="1"/>
  <c r="AE3429" i="1"/>
  <c r="AB3429" i="1"/>
  <c r="Y3429" i="1"/>
  <c r="T3429" i="1"/>
  <c r="Q3429" i="1"/>
  <c r="N3429" i="1"/>
  <c r="BA3428" i="1"/>
  <c r="AV3428" i="1"/>
  <c r="AQ3428" i="1"/>
  <c r="AN3428" i="1"/>
  <c r="AK3428" i="1"/>
  <c r="AE3428" i="1"/>
  <c r="AB3428" i="1"/>
  <c r="Y3428" i="1"/>
  <c r="T3428" i="1"/>
  <c r="Q3428" i="1"/>
  <c r="N3428" i="1"/>
  <c r="BA3427" i="1"/>
  <c r="AV3427" i="1"/>
  <c r="AQ3427" i="1"/>
  <c r="AN3427" i="1"/>
  <c r="AK3427" i="1"/>
  <c r="AE3427" i="1"/>
  <c r="AB3427" i="1"/>
  <c r="Y3427" i="1"/>
  <c r="T3427" i="1"/>
  <c r="Q3427" i="1"/>
  <c r="N3427" i="1"/>
  <c r="BA3426" i="1"/>
  <c r="AV3426" i="1"/>
  <c r="AQ3426" i="1"/>
  <c r="AN3426" i="1"/>
  <c r="AK3426" i="1"/>
  <c r="AE3426" i="1"/>
  <c r="AB3426" i="1"/>
  <c r="Y3426" i="1"/>
  <c r="T3426" i="1"/>
  <c r="Q3426" i="1"/>
  <c r="N3426" i="1"/>
  <c r="BA3425" i="1"/>
  <c r="AV3425" i="1"/>
  <c r="AQ3425" i="1"/>
  <c r="AN3425" i="1"/>
  <c r="AK3425" i="1"/>
  <c r="AE3425" i="1"/>
  <c r="AB3425" i="1"/>
  <c r="Y3425" i="1"/>
  <c r="T3425" i="1"/>
  <c r="Q3425" i="1"/>
  <c r="N3425" i="1"/>
  <c r="BA3424" i="1"/>
  <c r="AV3424" i="1"/>
  <c r="AQ3424" i="1"/>
  <c r="AN3424" i="1"/>
  <c r="AK3424" i="1"/>
  <c r="AE3424" i="1"/>
  <c r="AB3424" i="1"/>
  <c r="Y3424" i="1"/>
  <c r="T3424" i="1"/>
  <c r="Q3424" i="1"/>
  <c r="N3424" i="1"/>
  <c r="BA3423" i="1"/>
  <c r="AV3423" i="1"/>
  <c r="AQ3423" i="1"/>
  <c r="AN3423" i="1"/>
  <c r="AK3423" i="1"/>
  <c r="AE3423" i="1"/>
  <c r="AB3423" i="1"/>
  <c r="Y3423" i="1"/>
  <c r="T3423" i="1"/>
  <c r="Q3423" i="1"/>
  <c r="N3423" i="1"/>
  <c r="BA3422" i="1"/>
  <c r="AV3422" i="1"/>
  <c r="AQ3422" i="1"/>
  <c r="AN3422" i="1"/>
  <c r="AK3422" i="1"/>
  <c r="AE3422" i="1"/>
  <c r="AB3422" i="1"/>
  <c r="Y3422" i="1"/>
  <c r="T3422" i="1"/>
  <c r="Q3422" i="1"/>
  <c r="N3422" i="1"/>
  <c r="BA3421" i="1"/>
  <c r="AV3421" i="1"/>
  <c r="AQ3421" i="1"/>
  <c r="AN3421" i="1"/>
  <c r="AK3421" i="1"/>
  <c r="AE3421" i="1"/>
  <c r="AB3421" i="1"/>
  <c r="Y3421" i="1"/>
  <c r="T3421" i="1"/>
  <c r="Q3421" i="1"/>
  <c r="N3421" i="1"/>
  <c r="BA3420" i="1"/>
  <c r="AV3420" i="1"/>
  <c r="AQ3420" i="1"/>
  <c r="AN3420" i="1"/>
  <c r="AK3420" i="1"/>
  <c r="AE3420" i="1"/>
  <c r="AB3420" i="1"/>
  <c r="Y3420" i="1"/>
  <c r="T3420" i="1"/>
  <c r="Q3420" i="1"/>
  <c r="N3420" i="1"/>
  <c r="BA3419" i="1"/>
  <c r="AV3419" i="1"/>
  <c r="AQ3419" i="1"/>
  <c r="AN3419" i="1"/>
  <c r="AK3419" i="1"/>
  <c r="AE3419" i="1"/>
  <c r="AB3419" i="1"/>
  <c r="Y3419" i="1"/>
  <c r="T3419" i="1"/>
  <c r="Q3419" i="1"/>
  <c r="N3419" i="1"/>
  <c r="BA3418" i="1"/>
  <c r="AV3418" i="1"/>
  <c r="AQ3418" i="1"/>
  <c r="AN3418" i="1"/>
  <c r="AK3418" i="1"/>
  <c r="AE3418" i="1"/>
  <c r="AB3418" i="1"/>
  <c r="Y3418" i="1"/>
  <c r="T3418" i="1"/>
  <c r="Q3418" i="1"/>
  <c r="N3418" i="1"/>
  <c r="BA3417" i="1"/>
  <c r="AV3417" i="1"/>
  <c r="AQ3417" i="1"/>
  <c r="AN3417" i="1"/>
  <c r="AK3417" i="1"/>
  <c r="AE3417" i="1"/>
  <c r="AB3417" i="1"/>
  <c r="Y3417" i="1"/>
  <c r="T3417" i="1"/>
  <c r="Q3417" i="1"/>
  <c r="N3417" i="1"/>
  <c r="BA3416" i="1"/>
  <c r="AV3416" i="1"/>
  <c r="AQ3416" i="1"/>
  <c r="AN3416" i="1"/>
  <c r="AK3416" i="1"/>
  <c r="AE3416" i="1"/>
  <c r="AB3416" i="1"/>
  <c r="Y3416" i="1"/>
  <c r="T3416" i="1"/>
  <c r="Q3416" i="1"/>
  <c r="N3416" i="1"/>
  <c r="BA3415" i="1"/>
  <c r="AV3415" i="1"/>
  <c r="AQ3415" i="1"/>
  <c r="AN3415" i="1"/>
  <c r="AK3415" i="1"/>
  <c r="AE3415" i="1"/>
  <c r="AB3415" i="1"/>
  <c r="Y3415" i="1"/>
  <c r="T3415" i="1"/>
  <c r="Q3415" i="1"/>
  <c r="N3415" i="1"/>
  <c r="BA3414" i="1"/>
  <c r="AV3414" i="1"/>
  <c r="AQ3414" i="1"/>
  <c r="AN3414" i="1"/>
  <c r="AK3414" i="1"/>
  <c r="AE3414" i="1"/>
  <c r="AB3414" i="1"/>
  <c r="Y3414" i="1"/>
  <c r="T3414" i="1"/>
  <c r="Q3414" i="1"/>
  <c r="N3414" i="1"/>
  <c r="BA3413" i="1"/>
  <c r="AV3413" i="1"/>
  <c r="AQ3413" i="1"/>
  <c r="AN3413" i="1"/>
  <c r="AK3413" i="1"/>
  <c r="AE3413" i="1"/>
  <c r="AB3413" i="1"/>
  <c r="Y3413" i="1"/>
  <c r="T3413" i="1"/>
  <c r="Q3413" i="1"/>
  <c r="N3413" i="1"/>
  <c r="BA3412" i="1"/>
  <c r="AV3412" i="1"/>
  <c r="AQ3412" i="1"/>
  <c r="AN3412" i="1"/>
  <c r="AK3412" i="1"/>
  <c r="AE3412" i="1"/>
  <c r="AB3412" i="1"/>
  <c r="Y3412" i="1"/>
  <c r="T3412" i="1"/>
  <c r="Q3412" i="1"/>
  <c r="N3412" i="1"/>
  <c r="BA3411" i="1"/>
  <c r="AV3411" i="1"/>
  <c r="AQ3411" i="1"/>
  <c r="AN3411" i="1"/>
  <c r="AK3411" i="1"/>
  <c r="AE3411" i="1"/>
  <c r="AB3411" i="1"/>
  <c r="Y3411" i="1"/>
  <c r="T3411" i="1"/>
  <c r="Q3411" i="1"/>
  <c r="N3411" i="1"/>
  <c r="BA3410" i="1"/>
  <c r="AV3410" i="1"/>
  <c r="AQ3410" i="1"/>
  <c r="AN3410" i="1"/>
  <c r="AK3410" i="1"/>
  <c r="AE3410" i="1"/>
  <c r="AB3410" i="1"/>
  <c r="Y3410" i="1"/>
  <c r="T3410" i="1"/>
  <c r="Q3410" i="1"/>
  <c r="N3410" i="1"/>
  <c r="BA3409" i="1"/>
  <c r="AV3409" i="1"/>
  <c r="AQ3409" i="1"/>
  <c r="AN3409" i="1"/>
  <c r="AK3409" i="1"/>
  <c r="AE3409" i="1"/>
  <c r="AB3409" i="1"/>
  <c r="Y3409" i="1"/>
  <c r="T3409" i="1"/>
  <c r="Q3409" i="1"/>
  <c r="N3409" i="1"/>
  <c r="BA3408" i="1"/>
  <c r="AV3408" i="1"/>
  <c r="AQ3408" i="1"/>
  <c r="AN3408" i="1"/>
  <c r="AK3408" i="1"/>
  <c r="AE3408" i="1"/>
  <c r="AB3408" i="1"/>
  <c r="Y3408" i="1"/>
  <c r="T3408" i="1"/>
  <c r="Q3408" i="1"/>
  <c r="N3408" i="1"/>
  <c r="BA3407" i="1"/>
  <c r="AV3407" i="1"/>
  <c r="AQ3407" i="1"/>
  <c r="AN3407" i="1"/>
  <c r="AK3407" i="1"/>
  <c r="AE3407" i="1"/>
  <c r="AB3407" i="1"/>
  <c r="Y3407" i="1"/>
  <c r="T3407" i="1"/>
  <c r="Q3407" i="1"/>
  <c r="N3407" i="1"/>
  <c r="BA3406" i="1"/>
  <c r="AV3406" i="1"/>
  <c r="AQ3406" i="1"/>
  <c r="AN3406" i="1"/>
  <c r="AK3406" i="1"/>
  <c r="AE3406" i="1"/>
  <c r="AB3406" i="1"/>
  <c r="Y3406" i="1"/>
  <c r="T3406" i="1"/>
  <c r="Q3406" i="1"/>
  <c r="N3406" i="1"/>
  <c r="BA3405" i="1"/>
  <c r="AV3405" i="1"/>
  <c r="AQ3405" i="1"/>
  <c r="AN3405" i="1"/>
  <c r="AK3405" i="1"/>
  <c r="AE3405" i="1"/>
  <c r="AB3405" i="1"/>
  <c r="Y3405" i="1"/>
  <c r="T3405" i="1"/>
  <c r="Q3405" i="1"/>
  <c r="N3405" i="1"/>
  <c r="BA3404" i="1"/>
  <c r="AV3404" i="1"/>
  <c r="AQ3404" i="1"/>
  <c r="AN3404" i="1"/>
  <c r="AK3404" i="1"/>
  <c r="AE3404" i="1"/>
  <c r="AB3404" i="1"/>
  <c r="Y3404" i="1"/>
  <c r="T3404" i="1"/>
  <c r="Q3404" i="1"/>
  <c r="N3404" i="1"/>
  <c r="BA3403" i="1"/>
  <c r="AV3403" i="1"/>
  <c r="AQ3403" i="1"/>
  <c r="AN3403" i="1"/>
  <c r="AK3403" i="1"/>
  <c r="AE3403" i="1"/>
  <c r="AB3403" i="1"/>
  <c r="Y3403" i="1"/>
  <c r="T3403" i="1"/>
  <c r="Q3403" i="1"/>
  <c r="N3403" i="1"/>
  <c r="BA3402" i="1"/>
  <c r="AV3402" i="1"/>
  <c r="AQ3402" i="1"/>
  <c r="AN3402" i="1"/>
  <c r="AK3402" i="1"/>
  <c r="AE3402" i="1"/>
  <c r="AB3402" i="1"/>
  <c r="Y3402" i="1"/>
  <c r="T3402" i="1"/>
  <c r="Q3402" i="1"/>
  <c r="N3402" i="1"/>
  <c r="BA3401" i="1"/>
  <c r="AV3401" i="1"/>
  <c r="AQ3401" i="1"/>
  <c r="AN3401" i="1"/>
  <c r="AK3401" i="1"/>
  <c r="AE3401" i="1"/>
  <c r="AB3401" i="1"/>
  <c r="Y3401" i="1"/>
  <c r="T3401" i="1"/>
  <c r="Q3401" i="1"/>
  <c r="N3401" i="1"/>
  <c r="BA3400" i="1"/>
  <c r="AV3400" i="1"/>
  <c r="AQ3400" i="1"/>
  <c r="AN3400" i="1"/>
  <c r="AK3400" i="1"/>
  <c r="AE3400" i="1"/>
  <c r="AB3400" i="1"/>
  <c r="Y3400" i="1"/>
  <c r="T3400" i="1"/>
  <c r="Q3400" i="1"/>
  <c r="N3400" i="1"/>
  <c r="BA3399" i="1"/>
  <c r="AV3399" i="1"/>
  <c r="AQ3399" i="1"/>
  <c r="AN3399" i="1"/>
  <c r="AK3399" i="1"/>
  <c r="AE3399" i="1"/>
  <c r="AB3399" i="1"/>
  <c r="Y3399" i="1"/>
  <c r="T3399" i="1"/>
  <c r="Q3399" i="1"/>
  <c r="N3399" i="1"/>
  <c r="BA3398" i="1"/>
  <c r="AV3398" i="1"/>
  <c r="AQ3398" i="1"/>
  <c r="AN3398" i="1"/>
  <c r="AK3398" i="1"/>
  <c r="AE3398" i="1"/>
  <c r="AB3398" i="1"/>
  <c r="Y3398" i="1"/>
  <c r="T3398" i="1"/>
  <c r="Q3398" i="1"/>
  <c r="N3398" i="1"/>
  <c r="BA3397" i="1"/>
  <c r="AV3397" i="1"/>
  <c r="AQ3397" i="1"/>
  <c r="AN3397" i="1"/>
  <c r="AK3397" i="1"/>
  <c r="AE3397" i="1"/>
  <c r="AB3397" i="1"/>
  <c r="Y3397" i="1"/>
  <c r="T3397" i="1"/>
  <c r="Q3397" i="1"/>
  <c r="N3397" i="1"/>
  <c r="BA3396" i="1"/>
  <c r="AV3396" i="1"/>
  <c r="AQ3396" i="1"/>
  <c r="AN3396" i="1"/>
  <c r="AK3396" i="1"/>
  <c r="AE3396" i="1"/>
  <c r="AB3396" i="1"/>
  <c r="Y3396" i="1"/>
  <c r="T3396" i="1"/>
  <c r="Q3396" i="1"/>
  <c r="N3396" i="1"/>
  <c r="BA3395" i="1"/>
  <c r="AV3395" i="1"/>
  <c r="AQ3395" i="1"/>
  <c r="AN3395" i="1"/>
  <c r="AK3395" i="1"/>
  <c r="AE3395" i="1"/>
  <c r="AB3395" i="1"/>
  <c r="Y3395" i="1"/>
  <c r="T3395" i="1"/>
  <c r="Q3395" i="1"/>
  <c r="N3395" i="1"/>
  <c r="BA3394" i="1"/>
  <c r="AV3394" i="1"/>
  <c r="AQ3394" i="1"/>
  <c r="AN3394" i="1"/>
  <c r="AK3394" i="1"/>
  <c r="AE3394" i="1"/>
  <c r="AB3394" i="1"/>
  <c r="Y3394" i="1"/>
  <c r="T3394" i="1"/>
  <c r="Q3394" i="1"/>
  <c r="N3394" i="1"/>
  <c r="BA3393" i="1"/>
  <c r="AV3393" i="1"/>
  <c r="AQ3393" i="1"/>
  <c r="AN3393" i="1"/>
  <c r="AK3393" i="1"/>
  <c r="AE3393" i="1"/>
  <c r="AB3393" i="1"/>
  <c r="Y3393" i="1"/>
  <c r="T3393" i="1"/>
  <c r="Q3393" i="1"/>
  <c r="N3393" i="1"/>
  <c r="BA3392" i="1"/>
  <c r="AV3392" i="1"/>
  <c r="AQ3392" i="1"/>
  <c r="AN3392" i="1"/>
  <c r="AK3392" i="1"/>
  <c r="AE3392" i="1"/>
  <c r="AB3392" i="1"/>
  <c r="Y3392" i="1"/>
  <c r="T3392" i="1"/>
  <c r="Q3392" i="1"/>
  <c r="N3392" i="1"/>
  <c r="BA3391" i="1"/>
  <c r="AV3391" i="1"/>
  <c r="AQ3391" i="1"/>
  <c r="AN3391" i="1"/>
  <c r="AK3391" i="1"/>
  <c r="AE3391" i="1"/>
  <c r="AB3391" i="1"/>
  <c r="Y3391" i="1"/>
  <c r="T3391" i="1"/>
  <c r="Q3391" i="1"/>
  <c r="N3391" i="1"/>
  <c r="BA3390" i="1"/>
  <c r="AV3390" i="1"/>
  <c r="AQ3390" i="1"/>
  <c r="AN3390" i="1"/>
  <c r="AK3390" i="1"/>
  <c r="AE3390" i="1"/>
  <c r="AB3390" i="1"/>
  <c r="Y3390" i="1"/>
  <c r="T3390" i="1"/>
  <c r="Q3390" i="1"/>
  <c r="N3390" i="1"/>
  <c r="BA3389" i="1"/>
  <c r="AV3389" i="1"/>
  <c r="AQ3389" i="1"/>
  <c r="AN3389" i="1"/>
  <c r="AK3389" i="1"/>
  <c r="AE3389" i="1"/>
  <c r="AB3389" i="1"/>
  <c r="Y3389" i="1"/>
  <c r="T3389" i="1"/>
  <c r="Q3389" i="1"/>
  <c r="N3389" i="1"/>
  <c r="BA3388" i="1"/>
  <c r="AV3388" i="1"/>
  <c r="AQ3388" i="1"/>
  <c r="AN3388" i="1"/>
  <c r="AK3388" i="1"/>
  <c r="AE3388" i="1"/>
  <c r="AB3388" i="1"/>
  <c r="Y3388" i="1"/>
  <c r="T3388" i="1"/>
  <c r="Q3388" i="1"/>
  <c r="N3388" i="1"/>
  <c r="BA3387" i="1"/>
  <c r="AV3387" i="1"/>
  <c r="AQ3387" i="1"/>
  <c r="AN3387" i="1"/>
  <c r="AK3387" i="1"/>
  <c r="AE3387" i="1"/>
  <c r="AB3387" i="1"/>
  <c r="Y3387" i="1"/>
  <c r="T3387" i="1"/>
  <c r="Q3387" i="1"/>
  <c r="N3387" i="1"/>
  <c r="BA3386" i="1"/>
  <c r="AV3386" i="1"/>
  <c r="AQ3386" i="1"/>
  <c r="AN3386" i="1"/>
  <c r="AK3386" i="1"/>
  <c r="AE3386" i="1"/>
  <c r="AB3386" i="1"/>
  <c r="Y3386" i="1"/>
  <c r="T3386" i="1"/>
  <c r="Q3386" i="1"/>
  <c r="N3386" i="1"/>
  <c r="BA3385" i="1"/>
  <c r="AV3385" i="1"/>
  <c r="AQ3385" i="1"/>
  <c r="AN3385" i="1"/>
  <c r="AK3385" i="1"/>
  <c r="AE3385" i="1"/>
  <c r="AB3385" i="1"/>
  <c r="Y3385" i="1"/>
  <c r="T3385" i="1"/>
  <c r="Q3385" i="1"/>
  <c r="N3385" i="1"/>
  <c r="BA3384" i="1"/>
  <c r="AV3384" i="1"/>
  <c r="AQ3384" i="1"/>
  <c r="AN3384" i="1"/>
  <c r="AK3384" i="1"/>
  <c r="AE3384" i="1"/>
  <c r="AB3384" i="1"/>
  <c r="Y3384" i="1"/>
  <c r="T3384" i="1"/>
  <c r="Q3384" i="1"/>
  <c r="N3384" i="1"/>
  <c r="BA3383" i="1"/>
  <c r="AV3383" i="1"/>
  <c r="AQ3383" i="1"/>
  <c r="AN3383" i="1"/>
  <c r="AK3383" i="1"/>
  <c r="AE3383" i="1"/>
  <c r="AB3383" i="1"/>
  <c r="Y3383" i="1"/>
  <c r="T3383" i="1"/>
  <c r="Q3383" i="1"/>
  <c r="N3383" i="1"/>
  <c r="BA3382" i="1"/>
  <c r="AV3382" i="1"/>
  <c r="AQ3382" i="1"/>
  <c r="AN3382" i="1"/>
  <c r="AK3382" i="1"/>
  <c r="AE3382" i="1"/>
  <c r="AB3382" i="1"/>
  <c r="Y3382" i="1"/>
  <c r="T3382" i="1"/>
  <c r="Q3382" i="1"/>
  <c r="N3382" i="1"/>
  <c r="BA3381" i="1"/>
  <c r="AV3381" i="1"/>
  <c r="AQ3381" i="1"/>
  <c r="AN3381" i="1"/>
  <c r="AK3381" i="1"/>
  <c r="AE3381" i="1"/>
  <c r="AB3381" i="1"/>
  <c r="Y3381" i="1"/>
  <c r="T3381" i="1"/>
  <c r="Q3381" i="1"/>
  <c r="N3381" i="1"/>
  <c r="BA3380" i="1"/>
  <c r="AV3380" i="1"/>
  <c r="AQ3380" i="1"/>
  <c r="AN3380" i="1"/>
  <c r="AK3380" i="1"/>
  <c r="AE3380" i="1"/>
  <c r="AB3380" i="1"/>
  <c r="Y3380" i="1"/>
  <c r="T3380" i="1"/>
  <c r="Q3380" i="1"/>
  <c r="N3380" i="1"/>
  <c r="BA3379" i="1"/>
  <c r="AV3379" i="1"/>
  <c r="AQ3379" i="1"/>
  <c r="AN3379" i="1"/>
  <c r="AK3379" i="1"/>
  <c r="AE3379" i="1"/>
  <c r="AB3379" i="1"/>
  <c r="Y3379" i="1"/>
  <c r="T3379" i="1"/>
  <c r="Q3379" i="1"/>
  <c r="N3379" i="1"/>
  <c r="BA3378" i="1"/>
  <c r="AV3378" i="1"/>
  <c r="AQ3378" i="1"/>
  <c r="AN3378" i="1"/>
  <c r="AK3378" i="1"/>
  <c r="AE3378" i="1"/>
  <c r="AB3378" i="1"/>
  <c r="Y3378" i="1"/>
  <c r="T3378" i="1"/>
  <c r="Q3378" i="1"/>
  <c r="N3378" i="1"/>
  <c r="BA3377" i="1"/>
  <c r="AV3377" i="1"/>
  <c r="AQ3377" i="1"/>
  <c r="AN3377" i="1"/>
  <c r="AK3377" i="1"/>
  <c r="AE3377" i="1"/>
  <c r="AB3377" i="1"/>
  <c r="Y3377" i="1"/>
  <c r="T3377" i="1"/>
  <c r="Q3377" i="1"/>
  <c r="N3377" i="1"/>
  <c r="BA3376" i="1"/>
  <c r="AV3376" i="1"/>
  <c r="AQ3376" i="1"/>
  <c r="AN3376" i="1"/>
  <c r="AK3376" i="1"/>
  <c r="AE3376" i="1"/>
  <c r="AB3376" i="1"/>
  <c r="Y3376" i="1"/>
  <c r="T3376" i="1"/>
  <c r="Q3376" i="1"/>
  <c r="N3376" i="1"/>
  <c r="BA3375" i="1"/>
  <c r="AV3375" i="1"/>
  <c r="AQ3375" i="1"/>
  <c r="AN3375" i="1"/>
  <c r="AK3375" i="1"/>
  <c r="AE3375" i="1"/>
  <c r="AB3375" i="1"/>
  <c r="Y3375" i="1"/>
  <c r="T3375" i="1"/>
  <c r="Q3375" i="1"/>
  <c r="N3375" i="1"/>
  <c r="BA3374" i="1"/>
  <c r="AV3374" i="1"/>
  <c r="AQ3374" i="1"/>
  <c r="AN3374" i="1"/>
  <c r="AK3374" i="1"/>
  <c r="AE3374" i="1"/>
  <c r="AB3374" i="1"/>
  <c r="Y3374" i="1"/>
  <c r="T3374" i="1"/>
  <c r="Q3374" i="1"/>
  <c r="N3374" i="1"/>
  <c r="BA3373" i="1"/>
  <c r="AV3373" i="1"/>
  <c r="AQ3373" i="1"/>
  <c r="AN3373" i="1"/>
  <c r="AK3373" i="1"/>
  <c r="AE3373" i="1"/>
  <c r="AB3373" i="1"/>
  <c r="Y3373" i="1"/>
  <c r="T3373" i="1"/>
  <c r="Q3373" i="1"/>
  <c r="N3373" i="1"/>
  <c r="BA3372" i="1"/>
  <c r="AV3372" i="1"/>
  <c r="AQ3372" i="1"/>
  <c r="AN3372" i="1"/>
  <c r="AK3372" i="1"/>
  <c r="AE3372" i="1"/>
  <c r="AB3372" i="1"/>
  <c r="Y3372" i="1"/>
  <c r="T3372" i="1"/>
  <c r="Q3372" i="1"/>
  <c r="N3372" i="1"/>
  <c r="BA3371" i="1"/>
  <c r="AV3371" i="1"/>
  <c r="AQ3371" i="1"/>
  <c r="AN3371" i="1"/>
  <c r="AK3371" i="1"/>
  <c r="AE3371" i="1"/>
  <c r="AB3371" i="1"/>
  <c r="Y3371" i="1"/>
  <c r="T3371" i="1"/>
  <c r="Q3371" i="1"/>
  <c r="N3371" i="1"/>
  <c r="BA3370" i="1"/>
  <c r="AV3370" i="1"/>
  <c r="AQ3370" i="1"/>
  <c r="AN3370" i="1"/>
  <c r="AK3370" i="1"/>
  <c r="AE3370" i="1"/>
  <c r="AB3370" i="1"/>
  <c r="Y3370" i="1"/>
  <c r="T3370" i="1"/>
  <c r="Q3370" i="1"/>
  <c r="N3370" i="1"/>
  <c r="BA3369" i="1"/>
  <c r="AV3369" i="1"/>
  <c r="AQ3369" i="1"/>
  <c r="AN3369" i="1"/>
  <c r="AK3369" i="1"/>
  <c r="AE3369" i="1"/>
  <c r="AB3369" i="1"/>
  <c r="Y3369" i="1"/>
  <c r="T3369" i="1"/>
  <c r="Q3369" i="1"/>
  <c r="N3369" i="1"/>
  <c r="BA3368" i="1"/>
  <c r="AV3368" i="1"/>
  <c r="AQ3368" i="1"/>
  <c r="AN3368" i="1"/>
  <c r="AK3368" i="1"/>
  <c r="AE3368" i="1"/>
  <c r="AB3368" i="1"/>
  <c r="Y3368" i="1"/>
  <c r="T3368" i="1"/>
  <c r="Q3368" i="1"/>
  <c r="N3368" i="1"/>
  <c r="BA3367" i="1"/>
  <c r="AV3367" i="1"/>
  <c r="AQ3367" i="1"/>
  <c r="AN3367" i="1"/>
  <c r="AK3367" i="1"/>
  <c r="AE3367" i="1"/>
  <c r="AB3367" i="1"/>
  <c r="Y3367" i="1"/>
  <c r="T3367" i="1"/>
  <c r="Q3367" i="1"/>
  <c r="N3367" i="1"/>
  <c r="BA3366" i="1"/>
  <c r="AV3366" i="1"/>
  <c r="AQ3366" i="1"/>
  <c r="AN3366" i="1"/>
  <c r="AK3366" i="1"/>
  <c r="AE3366" i="1"/>
  <c r="AB3366" i="1"/>
  <c r="Y3366" i="1"/>
  <c r="T3366" i="1"/>
  <c r="Q3366" i="1"/>
  <c r="N3366" i="1"/>
  <c r="BA3365" i="1"/>
  <c r="AV3365" i="1"/>
  <c r="AQ3365" i="1"/>
  <c r="AN3365" i="1"/>
  <c r="AK3365" i="1"/>
  <c r="AE3365" i="1"/>
  <c r="AB3365" i="1"/>
  <c r="Y3365" i="1"/>
  <c r="T3365" i="1"/>
  <c r="Q3365" i="1"/>
  <c r="N3365" i="1"/>
  <c r="BA3364" i="1"/>
  <c r="AV3364" i="1"/>
  <c r="AQ3364" i="1"/>
  <c r="AN3364" i="1"/>
  <c r="AK3364" i="1"/>
  <c r="AE3364" i="1"/>
  <c r="AB3364" i="1"/>
  <c r="Y3364" i="1"/>
  <c r="T3364" i="1"/>
  <c r="Q3364" i="1"/>
  <c r="N3364" i="1"/>
  <c r="BA3363" i="1"/>
  <c r="AV3363" i="1"/>
  <c r="AQ3363" i="1"/>
  <c r="AN3363" i="1"/>
  <c r="AK3363" i="1"/>
  <c r="AE3363" i="1"/>
  <c r="AB3363" i="1"/>
  <c r="Y3363" i="1"/>
  <c r="T3363" i="1"/>
  <c r="Q3363" i="1"/>
  <c r="N3363" i="1"/>
  <c r="BA3362" i="1"/>
  <c r="AV3362" i="1"/>
  <c r="AQ3362" i="1"/>
  <c r="AN3362" i="1"/>
  <c r="AK3362" i="1"/>
  <c r="AE3362" i="1"/>
  <c r="AB3362" i="1"/>
  <c r="Y3362" i="1"/>
  <c r="T3362" i="1"/>
  <c r="Q3362" i="1"/>
  <c r="N3362" i="1"/>
  <c r="BA3361" i="1"/>
  <c r="AV3361" i="1"/>
  <c r="AQ3361" i="1"/>
  <c r="AN3361" i="1"/>
  <c r="AK3361" i="1"/>
  <c r="AE3361" i="1"/>
  <c r="AB3361" i="1"/>
  <c r="Y3361" i="1"/>
  <c r="T3361" i="1"/>
  <c r="Q3361" i="1"/>
  <c r="N3361" i="1"/>
  <c r="BA3360" i="1"/>
  <c r="AV3360" i="1"/>
  <c r="AQ3360" i="1"/>
  <c r="AN3360" i="1"/>
  <c r="AK3360" i="1"/>
  <c r="AE3360" i="1"/>
  <c r="AB3360" i="1"/>
  <c r="Y3360" i="1"/>
  <c r="T3360" i="1"/>
  <c r="Q3360" i="1"/>
  <c r="N3360" i="1"/>
  <c r="BA3359" i="1"/>
  <c r="AV3359" i="1"/>
  <c r="AQ3359" i="1"/>
  <c r="AN3359" i="1"/>
  <c r="AK3359" i="1"/>
  <c r="AE3359" i="1"/>
  <c r="AB3359" i="1"/>
  <c r="Y3359" i="1"/>
  <c r="T3359" i="1"/>
  <c r="Q3359" i="1"/>
  <c r="N3359" i="1"/>
  <c r="BA3358" i="1"/>
  <c r="AV3358" i="1"/>
  <c r="AQ3358" i="1"/>
  <c r="AN3358" i="1"/>
  <c r="AK3358" i="1"/>
  <c r="AE3358" i="1"/>
  <c r="AB3358" i="1"/>
  <c r="Y3358" i="1"/>
  <c r="T3358" i="1"/>
  <c r="Q3358" i="1"/>
  <c r="N3358" i="1"/>
  <c r="BA3357" i="1"/>
  <c r="AV3357" i="1"/>
  <c r="AQ3357" i="1"/>
  <c r="AN3357" i="1"/>
  <c r="AK3357" i="1"/>
  <c r="AE3357" i="1"/>
  <c r="AB3357" i="1"/>
  <c r="Y3357" i="1"/>
  <c r="T3357" i="1"/>
  <c r="Q3357" i="1"/>
  <c r="N3357" i="1"/>
  <c r="BA3356" i="1"/>
  <c r="AV3356" i="1"/>
  <c r="AQ3356" i="1"/>
  <c r="AN3356" i="1"/>
  <c r="AK3356" i="1"/>
  <c r="AE3356" i="1"/>
  <c r="AB3356" i="1"/>
  <c r="Y3356" i="1"/>
  <c r="T3356" i="1"/>
  <c r="Q3356" i="1"/>
  <c r="N3356" i="1"/>
  <c r="BA3355" i="1"/>
  <c r="AV3355" i="1"/>
  <c r="AQ3355" i="1"/>
  <c r="AN3355" i="1"/>
  <c r="AK3355" i="1"/>
  <c r="AE3355" i="1"/>
  <c r="AB3355" i="1"/>
  <c r="Y3355" i="1"/>
  <c r="T3355" i="1"/>
  <c r="Q3355" i="1"/>
  <c r="N3355" i="1"/>
  <c r="BA3354" i="1"/>
  <c r="AV3354" i="1"/>
  <c r="AQ3354" i="1"/>
  <c r="AN3354" i="1"/>
  <c r="AK3354" i="1"/>
  <c r="AE3354" i="1"/>
  <c r="AB3354" i="1"/>
  <c r="Y3354" i="1"/>
  <c r="T3354" i="1"/>
  <c r="Q3354" i="1"/>
  <c r="N3354" i="1"/>
  <c r="BA3353" i="1"/>
  <c r="AV3353" i="1"/>
  <c r="AQ3353" i="1"/>
  <c r="AN3353" i="1"/>
  <c r="AK3353" i="1"/>
  <c r="AE3353" i="1"/>
  <c r="AB3353" i="1"/>
  <c r="Y3353" i="1"/>
  <c r="T3353" i="1"/>
  <c r="Q3353" i="1"/>
  <c r="N3353" i="1"/>
  <c r="BA3352" i="1"/>
  <c r="AV3352" i="1"/>
  <c r="AQ3352" i="1"/>
  <c r="AN3352" i="1"/>
  <c r="AK3352" i="1"/>
  <c r="AE3352" i="1"/>
  <c r="AB3352" i="1"/>
  <c r="Y3352" i="1"/>
  <c r="T3352" i="1"/>
  <c r="Q3352" i="1"/>
  <c r="N3352" i="1"/>
  <c r="BA3351" i="1"/>
  <c r="AV3351" i="1"/>
  <c r="AQ3351" i="1"/>
  <c r="AN3351" i="1"/>
  <c r="AK3351" i="1"/>
  <c r="AE3351" i="1"/>
  <c r="AB3351" i="1"/>
  <c r="Y3351" i="1"/>
  <c r="T3351" i="1"/>
  <c r="Q3351" i="1"/>
  <c r="N3351" i="1"/>
  <c r="BA3350" i="1"/>
  <c r="AV3350" i="1"/>
  <c r="AQ3350" i="1"/>
  <c r="AN3350" i="1"/>
  <c r="AK3350" i="1"/>
  <c r="AE3350" i="1"/>
  <c r="AB3350" i="1"/>
  <c r="Y3350" i="1"/>
  <c r="T3350" i="1"/>
  <c r="Q3350" i="1"/>
  <c r="N3350" i="1"/>
  <c r="BA3349" i="1"/>
  <c r="AV3349" i="1"/>
  <c r="AQ3349" i="1"/>
  <c r="AN3349" i="1"/>
  <c r="AK3349" i="1"/>
  <c r="AE3349" i="1"/>
  <c r="AB3349" i="1"/>
  <c r="Y3349" i="1"/>
  <c r="T3349" i="1"/>
  <c r="Q3349" i="1"/>
  <c r="N3349" i="1"/>
  <c r="BA3348" i="1"/>
  <c r="AV3348" i="1"/>
  <c r="AQ3348" i="1"/>
  <c r="AN3348" i="1"/>
  <c r="AK3348" i="1"/>
  <c r="AE3348" i="1"/>
  <c r="AB3348" i="1"/>
  <c r="Y3348" i="1"/>
  <c r="T3348" i="1"/>
  <c r="Q3348" i="1"/>
  <c r="N3348" i="1"/>
  <c r="BA3347" i="1"/>
  <c r="AV3347" i="1"/>
  <c r="AQ3347" i="1"/>
  <c r="AN3347" i="1"/>
  <c r="AK3347" i="1"/>
  <c r="AE3347" i="1"/>
  <c r="AB3347" i="1"/>
  <c r="Y3347" i="1"/>
  <c r="T3347" i="1"/>
  <c r="Q3347" i="1"/>
  <c r="N3347" i="1"/>
  <c r="BA3346" i="1"/>
  <c r="AV3346" i="1"/>
  <c r="AQ3346" i="1"/>
  <c r="AN3346" i="1"/>
  <c r="AK3346" i="1"/>
  <c r="AE3346" i="1"/>
  <c r="AB3346" i="1"/>
  <c r="Y3346" i="1"/>
  <c r="T3346" i="1"/>
  <c r="Q3346" i="1"/>
  <c r="N3346" i="1"/>
  <c r="BA3345" i="1"/>
  <c r="AV3345" i="1"/>
  <c r="AQ3345" i="1"/>
  <c r="AN3345" i="1"/>
  <c r="AK3345" i="1"/>
  <c r="AE3345" i="1"/>
  <c r="AB3345" i="1"/>
  <c r="Y3345" i="1"/>
  <c r="T3345" i="1"/>
  <c r="Q3345" i="1"/>
  <c r="N3345" i="1"/>
  <c r="BA3344" i="1"/>
  <c r="AV3344" i="1"/>
  <c r="AQ3344" i="1"/>
  <c r="AN3344" i="1"/>
  <c r="AK3344" i="1"/>
  <c r="AE3344" i="1"/>
  <c r="AB3344" i="1"/>
  <c r="Y3344" i="1"/>
  <c r="T3344" i="1"/>
  <c r="Q3344" i="1"/>
  <c r="N3344" i="1"/>
  <c r="BA3343" i="1"/>
  <c r="AV3343" i="1"/>
  <c r="AQ3343" i="1"/>
  <c r="AN3343" i="1"/>
  <c r="AK3343" i="1"/>
  <c r="AE3343" i="1"/>
  <c r="AB3343" i="1"/>
  <c r="Y3343" i="1"/>
  <c r="T3343" i="1"/>
  <c r="Q3343" i="1"/>
  <c r="N3343" i="1"/>
  <c r="BA3342" i="1"/>
  <c r="AV3342" i="1"/>
  <c r="AQ3342" i="1"/>
  <c r="AN3342" i="1"/>
  <c r="AK3342" i="1"/>
  <c r="AE3342" i="1"/>
  <c r="AB3342" i="1"/>
  <c r="Y3342" i="1"/>
  <c r="T3342" i="1"/>
  <c r="Q3342" i="1"/>
  <c r="N3342" i="1"/>
  <c r="BA3341" i="1"/>
  <c r="AV3341" i="1"/>
  <c r="AQ3341" i="1"/>
  <c r="AN3341" i="1"/>
  <c r="AK3341" i="1"/>
  <c r="AE3341" i="1"/>
  <c r="AB3341" i="1"/>
  <c r="Y3341" i="1"/>
  <c r="T3341" i="1"/>
  <c r="Q3341" i="1"/>
  <c r="N3341" i="1"/>
  <c r="BA3340" i="1"/>
  <c r="AV3340" i="1"/>
  <c r="AQ3340" i="1"/>
  <c r="AN3340" i="1"/>
  <c r="AK3340" i="1"/>
  <c r="AE3340" i="1"/>
  <c r="AB3340" i="1"/>
  <c r="Y3340" i="1"/>
  <c r="T3340" i="1"/>
  <c r="Q3340" i="1"/>
  <c r="N3340" i="1"/>
  <c r="BA3339" i="1"/>
  <c r="AV3339" i="1"/>
  <c r="AQ3339" i="1"/>
  <c r="AN3339" i="1"/>
  <c r="AK3339" i="1"/>
  <c r="AE3339" i="1"/>
  <c r="AB3339" i="1"/>
  <c r="Y3339" i="1"/>
  <c r="T3339" i="1"/>
  <c r="Q3339" i="1"/>
  <c r="N3339" i="1"/>
  <c r="BA3338" i="1"/>
  <c r="AV3338" i="1"/>
  <c r="AQ3338" i="1"/>
  <c r="AN3338" i="1"/>
  <c r="AK3338" i="1"/>
  <c r="AE3338" i="1"/>
  <c r="AB3338" i="1"/>
  <c r="Y3338" i="1"/>
  <c r="T3338" i="1"/>
  <c r="Q3338" i="1"/>
  <c r="N3338" i="1"/>
  <c r="BA3337" i="1"/>
  <c r="AV3337" i="1"/>
  <c r="AQ3337" i="1"/>
  <c r="AN3337" i="1"/>
  <c r="AK3337" i="1"/>
  <c r="AE3337" i="1"/>
  <c r="AB3337" i="1"/>
  <c r="Y3337" i="1"/>
  <c r="T3337" i="1"/>
  <c r="Q3337" i="1"/>
  <c r="N3337" i="1"/>
  <c r="BA3336" i="1"/>
  <c r="AV3336" i="1"/>
  <c r="AQ3336" i="1"/>
  <c r="AN3336" i="1"/>
  <c r="AK3336" i="1"/>
  <c r="AE3336" i="1"/>
  <c r="AB3336" i="1"/>
  <c r="Y3336" i="1"/>
  <c r="T3336" i="1"/>
  <c r="Q3336" i="1"/>
  <c r="N3336" i="1"/>
  <c r="BA3335" i="1"/>
  <c r="AV3335" i="1"/>
  <c r="AQ3335" i="1"/>
  <c r="AN3335" i="1"/>
  <c r="AK3335" i="1"/>
  <c r="AE3335" i="1"/>
  <c r="AB3335" i="1"/>
  <c r="Y3335" i="1"/>
  <c r="T3335" i="1"/>
  <c r="Q3335" i="1"/>
  <c r="N3335" i="1"/>
  <c r="BA3334" i="1"/>
  <c r="AV3334" i="1"/>
  <c r="AQ3334" i="1"/>
  <c r="AN3334" i="1"/>
  <c r="AK3334" i="1"/>
  <c r="AE3334" i="1"/>
  <c r="AB3334" i="1"/>
  <c r="Y3334" i="1"/>
  <c r="T3334" i="1"/>
  <c r="Q3334" i="1"/>
  <c r="N3334" i="1"/>
  <c r="BA3333" i="1"/>
  <c r="AV3333" i="1"/>
  <c r="AQ3333" i="1"/>
  <c r="AN3333" i="1"/>
  <c r="AK3333" i="1"/>
  <c r="AE3333" i="1"/>
  <c r="AB3333" i="1"/>
  <c r="Y3333" i="1"/>
  <c r="T3333" i="1"/>
  <c r="Q3333" i="1"/>
  <c r="N3333" i="1"/>
  <c r="BA3332" i="1"/>
  <c r="AV3332" i="1"/>
  <c r="AQ3332" i="1"/>
  <c r="AN3332" i="1"/>
  <c r="AK3332" i="1"/>
  <c r="AE3332" i="1"/>
  <c r="AB3332" i="1"/>
  <c r="Y3332" i="1"/>
  <c r="T3332" i="1"/>
  <c r="Q3332" i="1"/>
  <c r="N3332" i="1"/>
  <c r="BA3331" i="1"/>
  <c r="AV3331" i="1"/>
  <c r="AQ3331" i="1"/>
  <c r="AN3331" i="1"/>
  <c r="AK3331" i="1"/>
  <c r="AE3331" i="1"/>
  <c r="AB3331" i="1"/>
  <c r="Y3331" i="1"/>
  <c r="T3331" i="1"/>
  <c r="Q3331" i="1"/>
  <c r="N3331" i="1"/>
  <c r="BA3330" i="1"/>
  <c r="AV3330" i="1"/>
  <c r="AQ3330" i="1"/>
  <c r="AN3330" i="1"/>
  <c r="AK3330" i="1"/>
  <c r="AE3330" i="1"/>
  <c r="AB3330" i="1"/>
  <c r="Y3330" i="1"/>
  <c r="T3330" i="1"/>
  <c r="Q3330" i="1"/>
  <c r="N3330" i="1"/>
  <c r="BA3329" i="1"/>
  <c r="AV3329" i="1"/>
  <c r="AQ3329" i="1"/>
  <c r="AN3329" i="1"/>
  <c r="AK3329" i="1"/>
  <c r="AE3329" i="1"/>
  <c r="AB3329" i="1"/>
  <c r="Y3329" i="1"/>
  <c r="T3329" i="1"/>
  <c r="Q3329" i="1"/>
  <c r="N3329" i="1"/>
  <c r="BA3328" i="1"/>
  <c r="AV3328" i="1"/>
  <c r="AQ3328" i="1"/>
  <c r="AN3328" i="1"/>
  <c r="AK3328" i="1"/>
  <c r="AE3328" i="1"/>
  <c r="AB3328" i="1"/>
  <c r="Y3328" i="1"/>
  <c r="T3328" i="1"/>
  <c r="Q3328" i="1"/>
  <c r="N3328" i="1"/>
  <c r="BA3327" i="1"/>
  <c r="AV3327" i="1"/>
  <c r="AQ3327" i="1"/>
  <c r="AN3327" i="1"/>
  <c r="AK3327" i="1"/>
  <c r="AE3327" i="1"/>
  <c r="AB3327" i="1"/>
  <c r="Y3327" i="1"/>
  <c r="T3327" i="1"/>
  <c r="Q3327" i="1"/>
  <c r="N3327" i="1"/>
  <c r="BA3326" i="1"/>
  <c r="AV3326" i="1"/>
  <c r="AQ3326" i="1"/>
  <c r="AN3326" i="1"/>
  <c r="AK3326" i="1"/>
  <c r="AE3326" i="1"/>
  <c r="AB3326" i="1"/>
  <c r="Y3326" i="1"/>
  <c r="T3326" i="1"/>
  <c r="Q3326" i="1"/>
  <c r="N3326" i="1"/>
  <c r="BA3325" i="1"/>
  <c r="AV3325" i="1"/>
  <c r="AQ3325" i="1"/>
  <c r="AN3325" i="1"/>
  <c r="AK3325" i="1"/>
  <c r="AE3325" i="1"/>
  <c r="AB3325" i="1"/>
  <c r="Y3325" i="1"/>
  <c r="T3325" i="1"/>
  <c r="Q3325" i="1"/>
  <c r="N3325" i="1"/>
  <c r="BA3324" i="1"/>
  <c r="AV3324" i="1"/>
  <c r="AQ3324" i="1"/>
  <c r="AN3324" i="1"/>
  <c r="AK3324" i="1"/>
  <c r="AE3324" i="1"/>
  <c r="AB3324" i="1"/>
  <c r="Y3324" i="1"/>
  <c r="T3324" i="1"/>
  <c r="Q3324" i="1"/>
  <c r="N3324" i="1"/>
  <c r="BA3323" i="1"/>
  <c r="AV3323" i="1"/>
  <c r="AQ3323" i="1"/>
  <c r="AN3323" i="1"/>
  <c r="AK3323" i="1"/>
  <c r="AE3323" i="1"/>
  <c r="AB3323" i="1"/>
  <c r="Y3323" i="1"/>
  <c r="T3323" i="1"/>
  <c r="Q3323" i="1"/>
  <c r="N3323" i="1"/>
  <c r="BA3322" i="1"/>
  <c r="AV3322" i="1"/>
  <c r="AQ3322" i="1"/>
  <c r="AN3322" i="1"/>
  <c r="AK3322" i="1"/>
  <c r="AE3322" i="1"/>
  <c r="AB3322" i="1"/>
  <c r="Y3322" i="1"/>
  <c r="T3322" i="1"/>
  <c r="Q3322" i="1"/>
  <c r="N3322" i="1"/>
  <c r="BA3321" i="1"/>
  <c r="AV3321" i="1"/>
  <c r="AQ3321" i="1"/>
  <c r="AN3321" i="1"/>
  <c r="AK3321" i="1"/>
  <c r="AE3321" i="1"/>
  <c r="AB3321" i="1"/>
  <c r="Y3321" i="1"/>
  <c r="T3321" i="1"/>
  <c r="Q3321" i="1"/>
  <c r="N3321" i="1"/>
  <c r="BA3320" i="1"/>
  <c r="AV3320" i="1"/>
  <c r="AQ3320" i="1"/>
  <c r="AN3320" i="1"/>
  <c r="AK3320" i="1"/>
  <c r="AE3320" i="1"/>
  <c r="AB3320" i="1"/>
  <c r="Y3320" i="1"/>
  <c r="T3320" i="1"/>
  <c r="Q3320" i="1"/>
  <c r="N3320" i="1"/>
  <c r="BA3319" i="1"/>
  <c r="AV3319" i="1"/>
  <c r="AQ3319" i="1"/>
  <c r="AN3319" i="1"/>
  <c r="AK3319" i="1"/>
  <c r="AE3319" i="1"/>
  <c r="AB3319" i="1"/>
  <c r="Y3319" i="1"/>
  <c r="T3319" i="1"/>
  <c r="Q3319" i="1"/>
  <c r="N3319" i="1"/>
  <c r="BA3318" i="1"/>
  <c r="AV3318" i="1"/>
  <c r="AQ3318" i="1"/>
  <c r="AN3318" i="1"/>
  <c r="AK3318" i="1"/>
  <c r="AE3318" i="1"/>
  <c r="AB3318" i="1"/>
  <c r="Y3318" i="1"/>
  <c r="T3318" i="1"/>
  <c r="Q3318" i="1"/>
  <c r="N3318" i="1"/>
  <c r="BA3317" i="1"/>
  <c r="AV3317" i="1"/>
  <c r="AQ3317" i="1"/>
  <c r="AN3317" i="1"/>
  <c r="AK3317" i="1"/>
  <c r="AE3317" i="1"/>
  <c r="AB3317" i="1"/>
  <c r="Y3317" i="1"/>
  <c r="T3317" i="1"/>
  <c r="Q3317" i="1"/>
  <c r="N3317" i="1"/>
  <c r="BA3316" i="1"/>
  <c r="AV3316" i="1"/>
  <c r="AQ3316" i="1"/>
  <c r="AN3316" i="1"/>
  <c r="AK3316" i="1"/>
  <c r="AE3316" i="1"/>
  <c r="AB3316" i="1"/>
  <c r="Y3316" i="1"/>
  <c r="T3316" i="1"/>
  <c r="Q3316" i="1"/>
  <c r="N3316" i="1"/>
  <c r="BA3315" i="1"/>
  <c r="AV3315" i="1"/>
  <c r="AQ3315" i="1"/>
  <c r="AN3315" i="1"/>
  <c r="AK3315" i="1"/>
  <c r="AE3315" i="1"/>
  <c r="AB3315" i="1"/>
  <c r="Y3315" i="1"/>
  <c r="T3315" i="1"/>
  <c r="Q3315" i="1"/>
  <c r="N3315" i="1"/>
  <c r="BA3314" i="1"/>
  <c r="AV3314" i="1"/>
  <c r="AQ3314" i="1"/>
  <c r="AN3314" i="1"/>
  <c r="AK3314" i="1"/>
  <c r="AE3314" i="1"/>
  <c r="AB3314" i="1"/>
  <c r="Y3314" i="1"/>
  <c r="T3314" i="1"/>
  <c r="Q3314" i="1"/>
  <c r="N3314" i="1"/>
  <c r="BA3313" i="1"/>
  <c r="AV3313" i="1"/>
  <c r="AQ3313" i="1"/>
  <c r="AN3313" i="1"/>
  <c r="AK3313" i="1"/>
  <c r="AE3313" i="1"/>
  <c r="AB3313" i="1"/>
  <c r="Y3313" i="1"/>
  <c r="T3313" i="1"/>
  <c r="Q3313" i="1"/>
  <c r="N3313" i="1"/>
  <c r="BA3312" i="1"/>
  <c r="AV3312" i="1"/>
  <c r="AQ3312" i="1"/>
  <c r="AN3312" i="1"/>
  <c r="AK3312" i="1"/>
  <c r="AE3312" i="1"/>
  <c r="AB3312" i="1"/>
  <c r="Y3312" i="1"/>
  <c r="T3312" i="1"/>
  <c r="Q3312" i="1"/>
  <c r="N3312" i="1"/>
  <c r="BA3311" i="1"/>
  <c r="AV3311" i="1"/>
  <c r="AQ3311" i="1"/>
  <c r="AN3311" i="1"/>
  <c r="AK3311" i="1"/>
  <c r="AE3311" i="1"/>
  <c r="AB3311" i="1"/>
  <c r="Y3311" i="1"/>
  <c r="T3311" i="1"/>
  <c r="Q3311" i="1"/>
  <c r="N3311" i="1"/>
  <c r="BA3310" i="1"/>
  <c r="AV3310" i="1"/>
  <c r="AQ3310" i="1"/>
  <c r="AN3310" i="1"/>
  <c r="AK3310" i="1"/>
  <c r="AE3310" i="1"/>
  <c r="AB3310" i="1"/>
  <c r="Y3310" i="1"/>
  <c r="T3310" i="1"/>
  <c r="Q3310" i="1"/>
  <c r="N3310" i="1"/>
  <c r="BA3309" i="1"/>
  <c r="AV3309" i="1"/>
  <c r="AQ3309" i="1"/>
  <c r="AN3309" i="1"/>
  <c r="AK3309" i="1"/>
  <c r="AE3309" i="1"/>
  <c r="AB3309" i="1"/>
  <c r="Y3309" i="1"/>
  <c r="T3309" i="1"/>
  <c r="Q3309" i="1"/>
  <c r="N3309" i="1"/>
  <c r="BA3308" i="1"/>
  <c r="AV3308" i="1"/>
  <c r="AQ3308" i="1"/>
  <c r="AN3308" i="1"/>
  <c r="AK3308" i="1"/>
  <c r="AE3308" i="1"/>
  <c r="AB3308" i="1"/>
  <c r="Y3308" i="1"/>
  <c r="T3308" i="1"/>
  <c r="Q3308" i="1"/>
  <c r="N3308" i="1"/>
  <c r="BA3307" i="1"/>
  <c r="AV3307" i="1"/>
  <c r="AQ3307" i="1"/>
  <c r="AN3307" i="1"/>
  <c r="AK3307" i="1"/>
  <c r="AE3307" i="1"/>
  <c r="AB3307" i="1"/>
  <c r="Y3307" i="1"/>
  <c r="T3307" i="1"/>
  <c r="Q3307" i="1"/>
  <c r="N3307" i="1"/>
  <c r="BA3306" i="1"/>
  <c r="AV3306" i="1"/>
  <c r="AQ3306" i="1"/>
  <c r="AN3306" i="1"/>
  <c r="AK3306" i="1"/>
  <c r="AE3306" i="1"/>
  <c r="AB3306" i="1"/>
  <c r="Y3306" i="1"/>
  <c r="T3306" i="1"/>
  <c r="Q3306" i="1"/>
  <c r="N3306" i="1"/>
  <c r="BA3305" i="1"/>
  <c r="AV3305" i="1"/>
  <c r="AQ3305" i="1"/>
  <c r="AN3305" i="1"/>
  <c r="AK3305" i="1"/>
  <c r="AE3305" i="1"/>
  <c r="AB3305" i="1"/>
  <c r="Y3305" i="1"/>
  <c r="T3305" i="1"/>
  <c r="Q3305" i="1"/>
  <c r="N3305" i="1"/>
  <c r="BA3304" i="1"/>
  <c r="AV3304" i="1"/>
  <c r="AQ3304" i="1"/>
  <c r="AN3304" i="1"/>
  <c r="AK3304" i="1"/>
  <c r="AE3304" i="1"/>
  <c r="AB3304" i="1"/>
  <c r="Y3304" i="1"/>
  <c r="T3304" i="1"/>
  <c r="Q3304" i="1"/>
  <c r="N3304" i="1"/>
  <c r="BA3303" i="1"/>
  <c r="AV3303" i="1"/>
  <c r="AQ3303" i="1"/>
  <c r="AN3303" i="1"/>
  <c r="AK3303" i="1"/>
  <c r="AE3303" i="1"/>
  <c r="AB3303" i="1"/>
  <c r="Y3303" i="1"/>
  <c r="T3303" i="1"/>
  <c r="Q3303" i="1"/>
  <c r="N3303" i="1"/>
  <c r="BA3302" i="1"/>
  <c r="AV3302" i="1"/>
  <c r="AQ3302" i="1"/>
  <c r="AN3302" i="1"/>
  <c r="AK3302" i="1"/>
  <c r="AE3302" i="1"/>
  <c r="AB3302" i="1"/>
  <c r="Y3302" i="1"/>
  <c r="T3302" i="1"/>
  <c r="Q3302" i="1"/>
  <c r="N3302" i="1"/>
  <c r="BA3301" i="1"/>
  <c r="AV3301" i="1"/>
  <c r="AQ3301" i="1"/>
  <c r="AN3301" i="1"/>
  <c r="AK3301" i="1"/>
  <c r="AE3301" i="1"/>
  <c r="AB3301" i="1"/>
  <c r="Y3301" i="1"/>
  <c r="T3301" i="1"/>
  <c r="Q3301" i="1"/>
  <c r="N3301" i="1"/>
  <c r="BA3300" i="1"/>
  <c r="AV3300" i="1"/>
  <c r="AQ3300" i="1"/>
  <c r="AN3300" i="1"/>
  <c r="AK3300" i="1"/>
  <c r="AE3300" i="1"/>
  <c r="AB3300" i="1"/>
  <c r="Y3300" i="1"/>
  <c r="T3300" i="1"/>
  <c r="Q3300" i="1"/>
  <c r="N3300" i="1"/>
  <c r="BA3299" i="1"/>
  <c r="AV3299" i="1"/>
  <c r="AQ3299" i="1"/>
  <c r="AN3299" i="1"/>
  <c r="AK3299" i="1"/>
  <c r="AE3299" i="1"/>
  <c r="AB3299" i="1"/>
  <c r="Y3299" i="1"/>
  <c r="T3299" i="1"/>
  <c r="Q3299" i="1"/>
  <c r="N3299" i="1"/>
  <c r="BA3298" i="1"/>
  <c r="AV3298" i="1"/>
  <c r="AQ3298" i="1"/>
  <c r="AN3298" i="1"/>
  <c r="AK3298" i="1"/>
  <c r="AE3298" i="1"/>
  <c r="AB3298" i="1"/>
  <c r="Y3298" i="1"/>
  <c r="T3298" i="1"/>
  <c r="Q3298" i="1"/>
  <c r="N3298" i="1"/>
  <c r="BA3297" i="1"/>
  <c r="AV3297" i="1"/>
  <c r="AQ3297" i="1"/>
  <c r="AN3297" i="1"/>
  <c r="AK3297" i="1"/>
  <c r="AE3297" i="1"/>
  <c r="AB3297" i="1"/>
  <c r="Y3297" i="1"/>
  <c r="T3297" i="1"/>
  <c r="Q3297" i="1"/>
  <c r="N3297" i="1"/>
  <c r="BA3296" i="1"/>
  <c r="AV3296" i="1"/>
  <c r="AQ3296" i="1"/>
  <c r="AN3296" i="1"/>
  <c r="AK3296" i="1"/>
  <c r="AE3296" i="1"/>
  <c r="AB3296" i="1"/>
  <c r="Y3296" i="1"/>
  <c r="T3296" i="1"/>
  <c r="Q3296" i="1"/>
  <c r="N3296" i="1"/>
  <c r="BA3295" i="1"/>
  <c r="AV3295" i="1"/>
  <c r="AQ3295" i="1"/>
  <c r="AN3295" i="1"/>
  <c r="AK3295" i="1"/>
  <c r="AE3295" i="1"/>
  <c r="AB3295" i="1"/>
  <c r="Y3295" i="1"/>
  <c r="T3295" i="1"/>
  <c r="Q3295" i="1"/>
  <c r="N3295" i="1"/>
  <c r="BA3294" i="1"/>
  <c r="AV3294" i="1"/>
  <c r="AQ3294" i="1"/>
  <c r="AN3294" i="1"/>
  <c r="AK3294" i="1"/>
  <c r="AE3294" i="1"/>
  <c r="AB3294" i="1"/>
  <c r="Y3294" i="1"/>
  <c r="T3294" i="1"/>
  <c r="Q3294" i="1"/>
  <c r="N3294" i="1"/>
  <c r="BA3293" i="1"/>
  <c r="AV3293" i="1"/>
  <c r="AQ3293" i="1"/>
  <c r="AN3293" i="1"/>
  <c r="AK3293" i="1"/>
  <c r="AE3293" i="1"/>
  <c r="AB3293" i="1"/>
  <c r="Y3293" i="1"/>
  <c r="T3293" i="1"/>
  <c r="Q3293" i="1"/>
  <c r="N3293" i="1"/>
  <c r="BA3292" i="1"/>
  <c r="AV3292" i="1"/>
  <c r="AQ3292" i="1"/>
  <c r="AN3292" i="1"/>
  <c r="AK3292" i="1"/>
  <c r="AE3292" i="1"/>
  <c r="AB3292" i="1"/>
  <c r="Y3292" i="1"/>
  <c r="T3292" i="1"/>
  <c r="Q3292" i="1"/>
  <c r="N3292" i="1"/>
  <c r="BA3291" i="1"/>
  <c r="AV3291" i="1"/>
  <c r="AQ3291" i="1"/>
  <c r="AN3291" i="1"/>
  <c r="AK3291" i="1"/>
  <c r="AE3291" i="1"/>
  <c r="AB3291" i="1"/>
  <c r="Y3291" i="1"/>
  <c r="T3291" i="1"/>
  <c r="Q3291" i="1"/>
  <c r="N3291" i="1"/>
  <c r="BA3290" i="1"/>
  <c r="AV3290" i="1"/>
  <c r="AQ3290" i="1"/>
  <c r="AN3290" i="1"/>
  <c r="AK3290" i="1"/>
  <c r="AE3290" i="1"/>
  <c r="AB3290" i="1"/>
  <c r="Y3290" i="1"/>
  <c r="T3290" i="1"/>
  <c r="Q3290" i="1"/>
  <c r="N3290" i="1"/>
  <c r="BA3289" i="1"/>
  <c r="AV3289" i="1"/>
  <c r="AQ3289" i="1"/>
  <c r="AN3289" i="1"/>
  <c r="AK3289" i="1"/>
  <c r="AE3289" i="1"/>
  <c r="AB3289" i="1"/>
  <c r="Y3289" i="1"/>
  <c r="T3289" i="1"/>
  <c r="Q3289" i="1"/>
  <c r="N3289" i="1"/>
  <c r="BA3288" i="1"/>
  <c r="AV3288" i="1"/>
  <c r="AQ3288" i="1"/>
  <c r="AN3288" i="1"/>
  <c r="AK3288" i="1"/>
  <c r="AE3288" i="1"/>
  <c r="AB3288" i="1"/>
  <c r="Y3288" i="1"/>
  <c r="T3288" i="1"/>
  <c r="Q3288" i="1"/>
  <c r="N3288" i="1"/>
  <c r="BA3287" i="1"/>
  <c r="AV3287" i="1"/>
  <c r="AQ3287" i="1"/>
  <c r="AN3287" i="1"/>
  <c r="AK3287" i="1"/>
  <c r="AE3287" i="1"/>
  <c r="AB3287" i="1"/>
  <c r="Y3287" i="1"/>
  <c r="T3287" i="1"/>
  <c r="Q3287" i="1"/>
  <c r="N3287" i="1"/>
  <c r="BA3286" i="1"/>
  <c r="AV3286" i="1"/>
  <c r="AQ3286" i="1"/>
  <c r="AN3286" i="1"/>
  <c r="AK3286" i="1"/>
  <c r="AE3286" i="1"/>
  <c r="AB3286" i="1"/>
  <c r="Y3286" i="1"/>
  <c r="T3286" i="1"/>
  <c r="Q3286" i="1"/>
  <c r="N3286" i="1"/>
  <c r="BA3285" i="1"/>
  <c r="AV3285" i="1"/>
  <c r="AQ3285" i="1"/>
  <c r="AN3285" i="1"/>
  <c r="AK3285" i="1"/>
  <c r="AE3285" i="1"/>
  <c r="AB3285" i="1"/>
  <c r="Y3285" i="1"/>
  <c r="T3285" i="1"/>
  <c r="Q3285" i="1"/>
  <c r="N3285" i="1"/>
  <c r="BA3284" i="1"/>
  <c r="AV3284" i="1"/>
  <c r="AQ3284" i="1"/>
  <c r="AN3284" i="1"/>
  <c r="AK3284" i="1"/>
  <c r="AE3284" i="1"/>
  <c r="AB3284" i="1"/>
  <c r="Y3284" i="1"/>
  <c r="T3284" i="1"/>
  <c r="Q3284" i="1"/>
  <c r="N3284" i="1"/>
  <c r="BA3283" i="1"/>
  <c r="AV3283" i="1"/>
  <c r="AQ3283" i="1"/>
  <c r="AN3283" i="1"/>
  <c r="AK3283" i="1"/>
  <c r="AE3283" i="1"/>
  <c r="AB3283" i="1"/>
  <c r="Y3283" i="1"/>
  <c r="T3283" i="1"/>
  <c r="Q3283" i="1"/>
  <c r="N3283" i="1"/>
  <c r="BA3282" i="1"/>
  <c r="AV3282" i="1"/>
  <c r="AQ3282" i="1"/>
  <c r="AN3282" i="1"/>
  <c r="AK3282" i="1"/>
  <c r="AE3282" i="1"/>
  <c r="AB3282" i="1"/>
  <c r="Y3282" i="1"/>
  <c r="T3282" i="1"/>
  <c r="Q3282" i="1"/>
  <c r="N3282" i="1"/>
  <c r="BA3281" i="1"/>
  <c r="AV3281" i="1"/>
  <c r="AQ3281" i="1"/>
  <c r="AN3281" i="1"/>
  <c r="AK3281" i="1"/>
  <c r="AE3281" i="1"/>
  <c r="AB3281" i="1"/>
  <c r="Y3281" i="1"/>
  <c r="T3281" i="1"/>
  <c r="Q3281" i="1"/>
  <c r="N3281" i="1"/>
  <c r="BA3280" i="1"/>
  <c r="AV3280" i="1"/>
  <c r="AQ3280" i="1"/>
  <c r="AN3280" i="1"/>
  <c r="AK3280" i="1"/>
  <c r="AE3280" i="1"/>
  <c r="AB3280" i="1"/>
  <c r="Y3280" i="1"/>
  <c r="T3280" i="1"/>
  <c r="Q3280" i="1"/>
  <c r="N3280" i="1"/>
  <c r="BA3279" i="1"/>
  <c r="AV3279" i="1"/>
  <c r="AQ3279" i="1"/>
  <c r="AN3279" i="1"/>
  <c r="AK3279" i="1"/>
  <c r="AE3279" i="1"/>
  <c r="AB3279" i="1"/>
  <c r="Y3279" i="1"/>
  <c r="T3279" i="1"/>
  <c r="Q3279" i="1"/>
  <c r="N3279" i="1"/>
  <c r="BA3278" i="1"/>
  <c r="AV3278" i="1"/>
  <c r="AQ3278" i="1"/>
  <c r="AN3278" i="1"/>
  <c r="AK3278" i="1"/>
  <c r="AE3278" i="1"/>
  <c r="AB3278" i="1"/>
  <c r="Y3278" i="1"/>
  <c r="T3278" i="1"/>
  <c r="Q3278" i="1"/>
  <c r="N3278" i="1"/>
  <c r="BA3277" i="1"/>
  <c r="AV3277" i="1"/>
  <c r="AQ3277" i="1"/>
  <c r="AN3277" i="1"/>
  <c r="AK3277" i="1"/>
  <c r="AE3277" i="1"/>
  <c r="AB3277" i="1"/>
  <c r="Y3277" i="1"/>
  <c r="T3277" i="1"/>
  <c r="Q3277" i="1"/>
  <c r="N3277" i="1"/>
  <c r="BA3276" i="1"/>
  <c r="AV3276" i="1"/>
  <c r="AQ3276" i="1"/>
  <c r="AN3276" i="1"/>
  <c r="AK3276" i="1"/>
  <c r="AE3276" i="1"/>
  <c r="AB3276" i="1"/>
  <c r="Y3276" i="1"/>
  <c r="T3276" i="1"/>
  <c r="Q3276" i="1"/>
  <c r="N3276" i="1"/>
  <c r="BA3275" i="1"/>
  <c r="AV3275" i="1"/>
  <c r="AQ3275" i="1"/>
  <c r="AN3275" i="1"/>
  <c r="AK3275" i="1"/>
  <c r="AE3275" i="1"/>
  <c r="AB3275" i="1"/>
  <c r="Y3275" i="1"/>
  <c r="T3275" i="1"/>
  <c r="Q3275" i="1"/>
  <c r="N3275" i="1"/>
  <c r="BA3274" i="1"/>
  <c r="AV3274" i="1"/>
  <c r="AQ3274" i="1"/>
  <c r="AN3274" i="1"/>
  <c r="AK3274" i="1"/>
  <c r="AE3274" i="1"/>
  <c r="AB3274" i="1"/>
  <c r="Y3274" i="1"/>
  <c r="T3274" i="1"/>
  <c r="Q3274" i="1"/>
  <c r="N3274" i="1"/>
  <c r="BA3273" i="1"/>
  <c r="AV3273" i="1"/>
  <c r="AQ3273" i="1"/>
  <c r="AN3273" i="1"/>
  <c r="AK3273" i="1"/>
  <c r="AE3273" i="1"/>
  <c r="AB3273" i="1"/>
  <c r="Y3273" i="1"/>
  <c r="T3273" i="1"/>
  <c r="Q3273" i="1"/>
  <c r="N3273" i="1"/>
  <c r="BA3272" i="1"/>
  <c r="AV3272" i="1"/>
  <c r="AQ3272" i="1"/>
  <c r="AN3272" i="1"/>
  <c r="AK3272" i="1"/>
  <c r="AE3272" i="1"/>
  <c r="AB3272" i="1"/>
  <c r="Y3272" i="1"/>
  <c r="T3272" i="1"/>
  <c r="Q3272" i="1"/>
  <c r="N3272" i="1"/>
  <c r="BA3271" i="1"/>
  <c r="AV3271" i="1"/>
  <c r="AQ3271" i="1"/>
  <c r="AN3271" i="1"/>
  <c r="AK3271" i="1"/>
  <c r="AE3271" i="1"/>
  <c r="AB3271" i="1"/>
  <c r="Y3271" i="1"/>
  <c r="T3271" i="1"/>
  <c r="Q3271" i="1"/>
  <c r="N3271" i="1"/>
  <c r="BA3270" i="1"/>
  <c r="AV3270" i="1"/>
  <c r="AQ3270" i="1"/>
  <c r="AN3270" i="1"/>
  <c r="AK3270" i="1"/>
  <c r="AE3270" i="1"/>
  <c r="AB3270" i="1"/>
  <c r="Y3270" i="1"/>
  <c r="T3270" i="1"/>
  <c r="Q3270" i="1"/>
  <c r="N3270" i="1"/>
  <c r="BA3269" i="1"/>
  <c r="AV3269" i="1"/>
  <c r="AQ3269" i="1"/>
  <c r="AN3269" i="1"/>
  <c r="AK3269" i="1"/>
  <c r="AE3269" i="1"/>
  <c r="AB3269" i="1"/>
  <c r="Y3269" i="1"/>
  <c r="T3269" i="1"/>
  <c r="Q3269" i="1"/>
  <c r="N3269" i="1"/>
  <c r="BA3268" i="1"/>
  <c r="AV3268" i="1"/>
  <c r="AQ3268" i="1"/>
  <c r="AN3268" i="1"/>
  <c r="AK3268" i="1"/>
  <c r="AE3268" i="1"/>
  <c r="AB3268" i="1"/>
  <c r="Y3268" i="1"/>
  <c r="T3268" i="1"/>
  <c r="Q3268" i="1"/>
  <c r="N3268" i="1"/>
  <c r="BA3267" i="1"/>
  <c r="AV3267" i="1"/>
  <c r="AQ3267" i="1"/>
  <c r="AN3267" i="1"/>
  <c r="AK3267" i="1"/>
  <c r="AE3267" i="1"/>
  <c r="AB3267" i="1"/>
  <c r="Y3267" i="1"/>
  <c r="T3267" i="1"/>
  <c r="Q3267" i="1"/>
  <c r="N3267" i="1"/>
  <c r="BA3266" i="1"/>
  <c r="AV3266" i="1"/>
  <c r="AQ3266" i="1"/>
  <c r="AN3266" i="1"/>
  <c r="AK3266" i="1"/>
  <c r="AE3266" i="1"/>
  <c r="AB3266" i="1"/>
  <c r="Y3266" i="1"/>
  <c r="T3266" i="1"/>
  <c r="Q3266" i="1"/>
  <c r="N3266" i="1"/>
  <c r="BA3265" i="1"/>
  <c r="AV3265" i="1"/>
  <c r="AQ3265" i="1"/>
  <c r="AN3265" i="1"/>
  <c r="AK3265" i="1"/>
  <c r="AE3265" i="1"/>
  <c r="AB3265" i="1"/>
  <c r="Y3265" i="1"/>
  <c r="T3265" i="1"/>
  <c r="Q3265" i="1"/>
  <c r="N3265" i="1"/>
  <c r="BA3264" i="1"/>
  <c r="AV3264" i="1"/>
  <c r="AQ3264" i="1"/>
  <c r="AN3264" i="1"/>
  <c r="AK3264" i="1"/>
  <c r="AE3264" i="1"/>
  <c r="AB3264" i="1"/>
  <c r="Y3264" i="1"/>
  <c r="T3264" i="1"/>
  <c r="Q3264" i="1"/>
  <c r="N3264" i="1"/>
  <c r="BA3263" i="1"/>
  <c r="AV3263" i="1"/>
  <c r="AQ3263" i="1"/>
  <c r="AN3263" i="1"/>
  <c r="AK3263" i="1"/>
  <c r="AE3263" i="1"/>
  <c r="AB3263" i="1"/>
  <c r="Y3263" i="1"/>
  <c r="T3263" i="1"/>
  <c r="Q3263" i="1"/>
  <c r="N3263" i="1"/>
  <c r="BA3262" i="1"/>
  <c r="AV3262" i="1"/>
  <c r="AQ3262" i="1"/>
  <c r="AN3262" i="1"/>
  <c r="AK3262" i="1"/>
  <c r="AE3262" i="1"/>
  <c r="AB3262" i="1"/>
  <c r="Y3262" i="1"/>
  <c r="T3262" i="1"/>
  <c r="Q3262" i="1"/>
  <c r="N3262" i="1"/>
  <c r="BA3261" i="1"/>
  <c r="AV3261" i="1"/>
  <c r="AQ3261" i="1"/>
  <c r="AN3261" i="1"/>
  <c r="AK3261" i="1"/>
  <c r="AE3261" i="1"/>
  <c r="AB3261" i="1"/>
  <c r="Y3261" i="1"/>
  <c r="T3261" i="1"/>
  <c r="Q3261" i="1"/>
  <c r="N3261" i="1"/>
  <c r="BA3260" i="1"/>
  <c r="AV3260" i="1"/>
  <c r="AQ3260" i="1"/>
  <c r="AN3260" i="1"/>
  <c r="AK3260" i="1"/>
  <c r="AE3260" i="1"/>
  <c r="AB3260" i="1"/>
  <c r="Y3260" i="1"/>
  <c r="T3260" i="1"/>
  <c r="Q3260" i="1"/>
  <c r="N3260" i="1"/>
  <c r="BA3259" i="1"/>
  <c r="AV3259" i="1"/>
  <c r="AQ3259" i="1"/>
  <c r="AN3259" i="1"/>
  <c r="AK3259" i="1"/>
  <c r="AE3259" i="1"/>
  <c r="AB3259" i="1"/>
  <c r="Y3259" i="1"/>
  <c r="T3259" i="1"/>
  <c r="Q3259" i="1"/>
  <c r="N3259" i="1"/>
  <c r="BA3258" i="1"/>
  <c r="AV3258" i="1"/>
  <c r="AQ3258" i="1"/>
  <c r="AN3258" i="1"/>
  <c r="AK3258" i="1"/>
  <c r="AE3258" i="1"/>
  <c r="AB3258" i="1"/>
  <c r="Y3258" i="1"/>
  <c r="T3258" i="1"/>
  <c r="Q3258" i="1"/>
  <c r="N3258" i="1"/>
  <c r="BA3257" i="1"/>
  <c r="AV3257" i="1"/>
  <c r="AQ3257" i="1"/>
  <c r="AN3257" i="1"/>
  <c r="AK3257" i="1"/>
  <c r="AE3257" i="1"/>
  <c r="AB3257" i="1"/>
  <c r="Y3257" i="1"/>
  <c r="T3257" i="1"/>
  <c r="Q3257" i="1"/>
  <c r="N3257" i="1"/>
  <c r="BA3256" i="1"/>
  <c r="AV3256" i="1"/>
  <c r="AQ3256" i="1"/>
  <c r="AN3256" i="1"/>
  <c r="AK3256" i="1"/>
  <c r="AE3256" i="1"/>
  <c r="AB3256" i="1"/>
  <c r="Y3256" i="1"/>
  <c r="T3256" i="1"/>
  <c r="Q3256" i="1"/>
  <c r="N3256" i="1"/>
  <c r="BA3255" i="1"/>
  <c r="AV3255" i="1"/>
  <c r="AQ3255" i="1"/>
  <c r="AN3255" i="1"/>
  <c r="AK3255" i="1"/>
  <c r="AE3255" i="1"/>
  <c r="AB3255" i="1"/>
  <c r="Y3255" i="1"/>
  <c r="T3255" i="1"/>
  <c r="Q3255" i="1"/>
  <c r="N3255" i="1"/>
  <c r="BA3254" i="1"/>
  <c r="AV3254" i="1"/>
  <c r="AQ3254" i="1"/>
  <c r="AN3254" i="1"/>
  <c r="AK3254" i="1"/>
  <c r="AE3254" i="1"/>
  <c r="AB3254" i="1"/>
  <c r="Y3254" i="1"/>
  <c r="T3254" i="1"/>
  <c r="Q3254" i="1"/>
  <c r="N3254" i="1"/>
  <c r="BA3253" i="1"/>
  <c r="AV3253" i="1"/>
  <c r="AQ3253" i="1"/>
  <c r="AN3253" i="1"/>
  <c r="AK3253" i="1"/>
  <c r="AE3253" i="1"/>
  <c r="AB3253" i="1"/>
  <c r="Y3253" i="1"/>
  <c r="T3253" i="1"/>
  <c r="Q3253" i="1"/>
  <c r="N3253" i="1"/>
  <c r="BA3252" i="1"/>
  <c r="AV3252" i="1"/>
  <c r="AQ3252" i="1"/>
  <c r="AN3252" i="1"/>
  <c r="AK3252" i="1"/>
  <c r="AE3252" i="1"/>
  <c r="AB3252" i="1"/>
  <c r="Y3252" i="1"/>
  <c r="T3252" i="1"/>
  <c r="Q3252" i="1"/>
  <c r="N3252" i="1"/>
  <c r="BA3251" i="1"/>
  <c r="AV3251" i="1"/>
  <c r="AQ3251" i="1"/>
  <c r="AN3251" i="1"/>
  <c r="AK3251" i="1"/>
  <c r="AE3251" i="1"/>
  <c r="AB3251" i="1"/>
  <c r="Y3251" i="1"/>
  <c r="T3251" i="1"/>
  <c r="Q3251" i="1"/>
  <c r="N3251" i="1"/>
  <c r="BA3250" i="1"/>
  <c r="AV3250" i="1"/>
  <c r="AQ3250" i="1"/>
  <c r="AN3250" i="1"/>
  <c r="AK3250" i="1"/>
  <c r="AE3250" i="1"/>
  <c r="AB3250" i="1"/>
  <c r="Y3250" i="1"/>
  <c r="T3250" i="1"/>
  <c r="Q3250" i="1"/>
  <c r="N3250" i="1"/>
  <c r="BA3249" i="1"/>
  <c r="AV3249" i="1"/>
  <c r="AQ3249" i="1"/>
  <c r="AN3249" i="1"/>
  <c r="AK3249" i="1"/>
  <c r="AE3249" i="1"/>
  <c r="AB3249" i="1"/>
  <c r="Y3249" i="1"/>
  <c r="T3249" i="1"/>
  <c r="Q3249" i="1"/>
  <c r="N3249" i="1"/>
  <c r="BA3248" i="1"/>
  <c r="AV3248" i="1"/>
  <c r="AQ3248" i="1"/>
  <c r="AN3248" i="1"/>
  <c r="AK3248" i="1"/>
  <c r="AE3248" i="1"/>
  <c r="AB3248" i="1"/>
  <c r="Y3248" i="1"/>
  <c r="T3248" i="1"/>
  <c r="Q3248" i="1"/>
  <c r="N3248" i="1"/>
  <c r="BA3247" i="1"/>
  <c r="AV3247" i="1"/>
  <c r="AQ3247" i="1"/>
  <c r="AN3247" i="1"/>
  <c r="AK3247" i="1"/>
  <c r="AE3247" i="1"/>
  <c r="AB3247" i="1"/>
  <c r="Y3247" i="1"/>
  <c r="T3247" i="1"/>
  <c r="Q3247" i="1"/>
  <c r="N3247" i="1"/>
  <c r="BA3246" i="1"/>
  <c r="AV3246" i="1"/>
  <c r="AQ3246" i="1"/>
  <c r="AN3246" i="1"/>
  <c r="AK3246" i="1"/>
  <c r="AE3246" i="1"/>
  <c r="AB3246" i="1"/>
  <c r="Y3246" i="1"/>
  <c r="T3246" i="1"/>
  <c r="Q3246" i="1"/>
  <c r="N3246" i="1"/>
  <c r="BA3245" i="1"/>
  <c r="AV3245" i="1"/>
  <c r="AQ3245" i="1"/>
  <c r="AN3245" i="1"/>
  <c r="AK3245" i="1"/>
  <c r="AE3245" i="1"/>
  <c r="AB3245" i="1"/>
  <c r="Y3245" i="1"/>
  <c r="T3245" i="1"/>
  <c r="Q3245" i="1"/>
  <c r="N3245" i="1"/>
  <c r="BA3244" i="1"/>
  <c r="AV3244" i="1"/>
  <c r="AQ3244" i="1"/>
  <c r="AN3244" i="1"/>
  <c r="AK3244" i="1"/>
  <c r="AE3244" i="1"/>
  <c r="AB3244" i="1"/>
  <c r="Y3244" i="1"/>
  <c r="T3244" i="1"/>
  <c r="Q3244" i="1"/>
  <c r="N3244" i="1"/>
  <c r="BA3243" i="1"/>
  <c r="AV3243" i="1"/>
  <c r="AQ3243" i="1"/>
  <c r="AN3243" i="1"/>
  <c r="AK3243" i="1"/>
  <c r="AE3243" i="1"/>
  <c r="AB3243" i="1"/>
  <c r="Y3243" i="1"/>
  <c r="T3243" i="1"/>
  <c r="Q3243" i="1"/>
  <c r="N3243" i="1"/>
  <c r="BA3242" i="1"/>
  <c r="AV3242" i="1"/>
  <c r="AQ3242" i="1"/>
  <c r="AN3242" i="1"/>
  <c r="AK3242" i="1"/>
  <c r="AE3242" i="1"/>
  <c r="AB3242" i="1"/>
  <c r="Y3242" i="1"/>
  <c r="T3242" i="1"/>
  <c r="Q3242" i="1"/>
  <c r="N3242" i="1"/>
  <c r="BA3241" i="1"/>
  <c r="AV3241" i="1"/>
  <c r="AQ3241" i="1"/>
  <c r="AN3241" i="1"/>
  <c r="AK3241" i="1"/>
  <c r="AE3241" i="1"/>
  <c r="AB3241" i="1"/>
  <c r="Y3241" i="1"/>
  <c r="T3241" i="1"/>
  <c r="Q3241" i="1"/>
  <c r="N3241" i="1"/>
  <c r="BA3240" i="1"/>
  <c r="AV3240" i="1"/>
  <c r="AQ3240" i="1"/>
  <c r="AN3240" i="1"/>
  <c r="AK3240" i="1"/>
  <c r="AE3240" i="1"/>
  <c r="AB3240" i="1"/>
  <c r="Y3240" i="1"/>
  <c r="T3240" i="1"/>
  <c r="Q3240" i="1"/>
  <c r="N3240" i="1"/>
  <c r="BA3239" i="1"/>
  <c r="AV3239" i="1"/>
  <c r="AQ3239" i="1"/>
  <c r="AN3239" i="1"/>
  <c r="AK3239" i="1"/>
  <c r="AE3239" i="1"/>
  <c r="AB3239" i="1"/>
  <c r="Y3239" i="1"/>
  <c r="T3239" i="1"/>
  <c r="Q3239" i="1"/>
  <c r="N3239" i="1"/>
  <c r="BA3238" i="1"/>
  <c r="AV3238" i="1"/>
  <c r="AQ3238" i="1"/>
  <c r="AN3238" i="1"/>
  <c r="AK3238" i="1"/>
  <c r="AE3238" i="1"/>
  <c r="AB3238" i="1"/>
  <c r="Y3238" i="1"/>
  <c r="T3238" i="1"/>
  <c r="Q3238" i="1"/>
  <c r="N3238" i="1"/>
  <c r="BA3237" i="1"/>
  <c r="AV3237" i="1"/>
  <c r="AQ3237" i="1"/>
  <c r="AN3237" i="1"/>
  <c r="AK3237" i="1"/>
  <c r="AE3237" i="1"/>
  <c r="AB3237" i="1"/>
  <c r="Y3237" i="1"/>
  <c r="T3237" i="1"/>
  <c r="Q3237" i="1"/>
  <c r="N3237" i="1"/>
  <c r="BA3236" i="1"/>
  <c r="AV3236" i="1"/>
  <c r="AQ3236" i="1"/>
  <c r="AN3236" i="1"/>
  <c r="AK3236" i="1"/>
  <c r="AE3236" i="1"/>
  <c r="AB3236" i="1"/>
  <c r="Y3236" i="1"/>
  <c r="T3236" i="1"/>
  <c r="Q3236" i="1"/>
  <c r="N3236" i="1"/>
  <c r="BA3235" i="1"/>
  <c r="AV3235" i="1"/>
  <c r="AQ3235" i="1"/>
  <c r="AN3235" i="1"/>
  <c r="AK3235" i="1"/>
  <c r="AE3235" i="1"/>
  <c r="AB3235" i="1"/>
  <c r="Y3235" i="1"/>
  <c r="T3235" i="1"/>
  <c r="Q3235" i="1"/>
  <c r="N3235" i="1"/>
  <c r="BA3234" i="1"/>
  <c r="AV3234" i="1"/>
  <c r="AQ3234" i="1"/>
  <c r="AN3234" i="1"/>
  <c r="AK3234" i="1"/>
  <c r="AE3234" i="1"/>
  <c r="AB3234" i="1"/>
  <c r="Y3234" i="1"/>
  <c r="T3234" i="1"/>
  <c r="Q3234" i="1"/>
  <c r="N3234" i="1"/>
  <c r="BA3233" i="1"/>
  <c r="AV3233" i="1"/>
  <c r="AQ3233" i="1"/>
  <c r="AN3233" i="1"/>
  <c r="AK3233" i="1"/>
  <c r="AE3233" i="1"/>
  <c r="AB3233" i="1"/>
  <c r="Y3233" i="1"/>
  <c r="T3233" i="1"/>
  <c r="Q3233" i="1"/>
  <c r="N3233" i="1"/>
  <c r="BA3232" i="1"/>
  <c r="AV3232" i="1"/>
  <c r="AQ3232" i="1"/>
  <c r="AN3232" i="1"/>
  <c r="AK3232" i="1"/>
  <c r="AE3232" i="1"/>
  <c r="AB3232" i="1"/>
  <c r="Y3232" i="1"/>
  <c r="T3232" i="1"/>
  <c r="Q3232" i="1"/>
  <c r="N3232" i="1"/>
  <c r="BA3231" i="1"/>
  <c r="AV3231" i="1"/>
  <c r="AQ3231" i="1"/>
  <c r="AN3231" i="1"/>
  <c r="AK3231" i="1"/>
  <c r="AE3231" i="1"/>
  <c r="AB3231" i="1"/>
  <c r="Y3231" i="1"/>
  <c r="T3231" i="1"/>
  <c r="Q3231" i="1"/>
  <c r="N3231" i="1"/>
  <c r="BA3230" i="1"/>
  <c r="AV3230" i="1"/>
  <c r="AQ3230" i="1"/>
  <c r="AN3230" i="1"/>
  <c r="AK3230" i="1"/>
  <c r="AE3230" i="1"/>
  <c r="AB3230" i="1"/>
  <c r="Y3230" i="1"/>
  <c r="T3230" i="1"/>
  <c r="Q3230" i="1"/>
  <c r="N3230" i="1"/>
  <c r="BA3229" i="1"/>
  <c r="AV3229" i="1"/>
  <c r="AQ3229" i="1"/>
  <c r="AN3229" i="1"/>
  <c r="AK3229" i="1"/>
  <c r="AE3229" i="1"/>
  <c r="AB3229" i="1"/>
  <c r="Y3229" i="1"/>
  <c r="T3229" i="1"/>
  <c r="Q3229" i="1"/>
  <c r="N3229" i="1"/>
  <c r="BA3228" i="1"/>
  <c r="AV3228" i="1"/>
  <c r="AQ3228" i="1"/>
  <c r="AN3228" i="1"/>
  <c r="AK3228" i="1"/>
  <c r="AE3228" i="1"/>
  <c r="AB3228" i="1"/>
  <c r="Y3228" i="1"/>
  <c r="T3228" i="1"/>
  <c r="Q3228" i="1"/>
  <c r="N3228" i="1"/>
  <c r="BA3227" i="1"/>
  <c r="AV3227" i="1"/>
  <c r="AQ3227" i="1"/>
  <c r="AN3227" i="1"/>
  <c r="AK3227" i="1"/>
  <c r="AE3227" i="1"/>
  <c r="AB3227" i="1"/>
  <c r="Y3227" i="1"/>
  <c r="T3227" i="1"/>
  <c r="Q3227" i="1"/>
  <c r="N3227" i="1"/>
  <c r="BA3226" i="1"/>
  <c r="AV3226" i="1"/>
  <c r="AQ3226" i="1"/>
  <c r="AN3226" i="1"/>
  <c r="AK3226" i="1"/>
  <c r="AE3226" i="1"/>
  <c r="AB3226" i="1"/>
  <c r="Y3226" i="1"/>
  <c r="T3226" i="1"/>
  <c r="Q3226" i="1"/>
  <c r="N3226" i="1"/>
  <c r="BA3225" i="1"/>
  <c r="AV3225" i="1"/>
  <c r="AQ3225" i="1"/>
  <c r="AN3225" i="1"/>
  <c r="AK3225" i="1"/>
  <c r="AE3225" i="1"/>
  <c r="AB3225" i="1"/>
  <c r="Y3225" i="1"/>
  <c r="T3225" i="1"/>
  <c r="Q3225" i="1"/>
  <c r="N3225" i="1"/>
  <c r="BA3224" i="1"/>
  <c r="AV3224" i="1"/>
  <c r="AQ3224" i="1"/>
  <c r="AN3224" i="1"/>
  <c r="AK3224" i="1"/>
  <c r="AE3224" i="1"/>
  <c r="AB3224" i="1"/>
  <c r="Y3224" i="1"/>
  <c r="T3224" i="1"/>
  <c r="Q3224" i="1"/>
  <c r="N3224" i="1"/>
  <c r="BA3223" i="1"/>
  <c r="AV3223" i="1"/>
  <c r="AQ3223" i="1"/>
  <c r="AN3223" i="1"/>
  <c r="AK3223" i="1"/>
  <c r="AE3223" i="1"/>
  <c r="AB3223" i="1"/>
  <c r="Y3223" i="1"/>
  <c r="T3223" i="1"/>
  <c r="Q3223" i="1"/>
  <c r="N3223" i="1"/>
  <c r="BA3222" i="1"/>
  <c r="AV3222" i="1"/>
  <c r="AQ3222" i="1"/>
  <c r="AN3222" i="1"/>
  <c r="AK3222" i="1"/>
  <c r="AE3222" i="1"/>
  <c r="AB3222" i="1"/>
  <c r="Y3222" i="1"/>
  <c r="T3222" i="1"/>
  <c r="Q3222" i="1"/>
  <c r="N3222" i="1"/>
  <c r="BA3221" i="1"/>
  <c r="AV3221" i="1"/>
  <c r="AQ3221" i="1"/>
  <c r="AN3221" i="1"/>
  <c r="AK3221" i="1"/>
  <c r="AE3221" i="1"/>
  <c r="AB3221" i="1"/>
  <c r="Y3221" i="1"/>
  <c r="T3221" i="1"/>
  <c r="Q3221" i="1"/>
  <c r="N3221" i="1"/>
  <c r="BA3220" i="1"/>
  <c r="AV3220" i="1"/>
  <c r="AQ3220" i="1"/>
  <c r="AN3220" i="1"/>
  <c r="AK3220" i="1"/>
  <c r="AE3220" i="1"/>
  <c r="AB3220" i="1"/>
  <c r="Y3220" i="1"/>
  <c r="T3220" i="1"/>
  <c r="Q3220" i="1"/>
  <c r="N3220" i="1"/>
  <c r="BA3219" i="1"/>
  <c r="AV3219" i="1"/>
  <c r="AQ3219" i="1"/>
  <c r="AN3219" i="1"/>
  <c r="AK3219" i="1"/>
  <c r="AE3219" i="1"/>
  <c r="AB3219" i="1"/>
  <c r="Y3219" i="1"/>
  <c r="T3219" i="1"/>
  <c r="Q3219" i="1"/>
  <c r="N3219" i="1"/>
  <c r="BA3218" i="1"/>
  <c r="AV3218" i="1"/>
  <c r="AQ3218" i="1"/>
  <c r="AN3218" i="1"/>
  <c r="AK3218" i="1"/>
  <c r="AE3218" i="1"/>
  <c r="AB3218" i="1"/>
  <c r="Y3218" i="1"/>
  <c r="T3218" i="1"/>
  <c r="Q3218" i="1"/>
  <c r="N3218" i="1"/>
  <c r="BA3217" i="1"/>
  <c r="AV3217" i="1"/>
  <c r="AQ3217" i="1"/>
  <c r="AN3217" i="1"/>
  <c r="AK3217" i="1"/>
  <c r="AE3217" i="1"/>
  <c r="AB3217" i="1"/>
  <c r="Y3217" i="1"/>
  <c r="T3217" i="1"/>
  <c r="Q3217" i="1"/>
  <c r="N3217" i="1"/>
  <c r="BA3216" i="1"/>
  <c r="AV3216" i="1"/>
  <c r="AQ3216" i="1"/>
  <c r="AN3216" i="1"/>
  <c r="AK3216" i="1"/>
  <c r="AE3216" i="1"/>
  <c r="AB3216" i="1"/>
  <c r="Y3216" i="1"/>
  <c r="T3216" i="1"/>
  <c r="Q3216" i="1"/>
  <c r="N3216" i="1"/>
  <c r="BA3215" i="1"/>
  <c r="AV3215" i="1"/>
  <c r="AQ3215" i="1"/>
  <c r="AN3215" i="1"/>
  <c r="AK3215" i="1"/>
  <c r="AE3215" i="1"/>
  <c r="AB3215" i="1"/>
  <c r="Y3215" i="1"/>
  <c r="T3215" i="1"/>
  <c r="Q3215" i="1"/>
  <c r="N3215" i="1"/>
  <c r="BA3214" i="1"/>
  <c r="AV3214" i="1"/>
  <c r="AQ3214" i="1"/>
  <c r="AN3214" i="1"/>
  <c r="AK3214" i="1"/>
  <c r="AE3214" i="1"/>
  <c r="AB3214" i="1"/>
  <c r="Y3214" i="1"/>
  <c r="T3214" i="1"/>
  <c r="Q3214" i="1"/>
  <c r="N3214" i="1"/>
  <c r="BA3213" i="1"/>
  <c r="AV3213" i="1"/>
  <c r="AQ3213" i="1"/>
  <c r="AN3213" i="1"/>
  <c r="AK3213" i="1"/>
  <c r="AE3213" i="1"/>
  <c r="AB3213" i="1"/>
  <c r="Y3213" i="1"/>
  <c r="T3213" i="1"/>
  <c r="Q3213" i="1"/>
  <c r="N3213" i="1"/>
  <c r="BA3212" i="1"/>
  <c r="AV3212" i="1"/>
  <c r="AQ3212" i="1"/>
  <c r="AN3212" i="1"/>
  <c r="AK3212" i="1"/>
  <c r="AE3212" i="1"/>
  <c r="AB3212" i="1"/>
  <c r="Y3212" i="1"/>
  <c r="T3212" i="1"/>
  <c r="Q3212" i="1"/>
  <c r="N3212" i="1"/>
  <c r="BA3211" i="1"/>
  <c r="AV3211" i="1"/>
  <c r="AQ3211" i="1"/>
  <c r="AN3211" i="1"/>
  <c r="AK3211" i="1"/>
  <c r="AE3211" i="1"/>
  <c r="AB3211" i="1"/>
  <c r="Y3211" i="1"/>
  <c r="T3211" i="1"/>
  <c r="Q3211" i="1"/>
  <c r="N3211" i="1"/>
  <c r="BA3210" i="1"/>
  <c r="AV3210" i="1"/>
  <c r="AQ3210" i="1"/>
  <c r="AN3210" i="1"/>
  <c r="AK3210" i="1"/>
  <c r="AE3210" i="1"/>
  <c r="AB3210" i="1"/>
  <c r="Y3210" i="1"/>
  <c r="T3210" i="1"/>
  <c r="Q3210" i="1"/>
  <c r="N3210" i="1"/>
  <c r="BA3209" i="1"/>
  <c r="AV3209" i="1"/>
  <c r="AQ3209" i="1"/>
  <c r="AN3209" i="1"/>
  <c r="AK3209" i="1"/>
  <c r="AE3209" i="1"/>
  <c r="AB3209" i="1"/>
  <c r="Y3209" i="1"/>
  <c r="T3209" i="1"/>
  <c r="Q3209" i="1"/>
  <c r="N3209" i="1"/>
  <c r="BA3208" i="1"/>
  <c r="AV3208" i="1"/>
  <c r="AQ3208" i="1"/>
  <c r="AN3208" i="1"/>
  <c r="AK3208" i="1"/>
  <c r="AE3208" i="1"/>
  <c r="AB3208" i="1"/>
  <c r="Y3208" i="1"/>
  <c r="T3208" i="1"/>
  <c r="Q3208" i="1"/>
  <c r="N3208" i="1"/>
  <c r="BA3207" i="1"/>
  <c r="AV3207" i="1"/>
  <c r="AQ3207" i="1"/>
  <c r="AN3207" i="1"/>
  <c r="AK3207" i="1"/>
  <c r="AE3207" i="1"/>
  <c r="AB3207" i="1"/>
  <c r="Y3207" i="1"/>
  <c r="T3207" i="1"/>
  <c r="Q3207" i="1"/>
  <c r="N3207" i="1"/>
  <c r="BA3206" i="1"/>
  <c r="AV3206" i="1"/>
  <c r="AQ3206" i="1"/>
  <c r="AN3206" i="1"/>
  <c r="AK3206" i="1"/>
  <c r="AE3206" i="1"/>
  <c r="AB3206" i="1"/>
  <c r="Y3206" i="1"/>
  <c r="T3206" i="1"/>
  <c r="Q3206" i="1"/>
  <c r="N3206" i="1"/>
  <c r="BA3205" i="1"/>
  <c r="AV3205" i="1"/>
  <c r="AQ3205" i="1"/>
  <c r="AN3205" i="1"/>
  <c r="AK3205" i="1"/>
  <c r="AE3205" i="1"/>
  <c r="AB3205" i="1"/>
  <c r="Y3205" i="1"/>
  <c r="T3205" i="1"/>
  <c r="Q3205" i="1"/>
  <c r="N3205" i="1"/>
  <c r="BA3204" i="1"/>
  <c r="AV3204" i="1"/>
  <c r="AQ3204" i="1"/>
  <c r="AN3204" i="1"/>
  <c r="AK3204" i="1"/>
  <c r="AE3204" i="1"/>
  <c r="AB3204" i="1"/>
  <c r="Y3204" i="1"/>
  <c r="T3204" i="1"/>
  <c r="Q3204" i="1"/>
  <c r="N3204" i="1"/>
  <c r="BA3203" i="1"/>
  <c r="AV3203" i="1"/>
  <c r="AQ3203" i="1"/>
  <c r="AN3203" i="1"/>
  <c r="AK3203" i="1"/>
  <c r="AE3203" i="1"/>
  <c r="AB3203" i="1"/>
  <c r="Y3203" i="1"/>
  <c r="T3203" i="1"/>
  <c r="Q3203" i="1"/>
  <c r="N3203" i="1"/>
  <c r="BA3202" i="1"/>
  <c r="AV3202" i="1"/>
  <c r="AQ3202" i="1"/>
  <c r="AN3202" i="1"/>
  <c r="AK3202" i="1"/>
  <c r="AE3202" i="1"/>
  <c r="AB3202" i="1"/>
  <c r="Y3202" i="1"/>
  <c r="T3202" i="1"/>
  <c r="Q3202" i="1"/>
  <c r="N3202" i="1"/>
  <c r="BA3201" i="1"/>
  <c r="AV3201" i="1"/>
  <c r="AQ3201" i="1"/>
  <c r="AN3201" i="1"/>
  <c r="AK3201" i="1"/>
  <c r="AE3201" i="1"/>
  <c r="AB3201" i="1"/>
  <c r="Y3201" i="1"/>
  <c r="T3201" i="1"/>
  <c r="Q3201" i="1"/>
  <c r="N3201" i="1"/>
  <c r="BA3200" i="1"/>
  <c r="AV3200" i="1"/>
  <c r="AQ3200" i="1"/>
  <c r="AN3200" i="1"/>
  <c r="AK3200" i="1"/>
  <c r="AE3200" i="1"/>
  <c r="AB3200" i="1"/>
  <c r="Y3200" i="1"/>
  <c r="T3200" i="1"/>
  <c r="Q3200" i="1"/>
  <c r="N3200" i="1"/>
  <c r="BA3199" i="1"/>
  <c r="AV3199" i="1"/>
  <c r="AQ3199" i="1"/>
  <c r="AN3199" i="1"/>
  <c r="AK3199" i="1"/>
  <c r="AE3199" i="1"/>
  <c r="AB3199" i="1"/>
  <c r="Y3199" i="1"/>
  <c r="T3199" i="1"/>
  <c r="Q3199" i="1"/>
  <c r="N3199" i="1"/>
  <c r="BA3198" i="1"/>
  <c r="AV3198" i="1"/>
  <c r="AQ3198" i="1"/>
  <c r="AN3198" i="1"/>
  <c r="AK3198" i="1"/>
  <c r="AE3198" i="1"/>
  <c r="AB3198" i="1"/>
  <c r="Y3198" i="1"/>
  <c r="T3198" i="1"/>
  <c r="Q3198" i="1"/>
  <c r="N3198" i="1"/>
  <c r="BA3197" i="1"/>
  <c r="AV3197" i="1"/>
  <c r="AQ3197" i="1"/>
  <c r="AN3197" i="1"/>
  <c r="AK3197" i="1"/>
  <c r="AE3197" i="1"/>
  <c r="AB3197" i="1"/>
  <c r="Y3197" i="1"/>
  <c r="T3197" i="1"/>
  <c r="Q3197" i="1"/>
  <c r="N3197" i="1"/>
  <c r="BA3196" i="1"/>
  <c r="AV3196" i="1"/>
  <c r="AQ3196" i="1"/>
  <c r="AN3196" i="1"/>
  <c r="AK3196" i="1"/>
  <c r="AE3196" i="1"/>
  <c r="AB3196" i="1"/>
  <c r="Y3196" i="1"/>
  <c r="T3196" i="1"/>
  <c r="Q3196" i="1"/>
  <c r="N3196" i="1"/>
  <c r="BA3195" i="1"/>
  <c r="AV3195" i="1"/>
  <c r="AQ3195" i="1"/>
  <c r="AN3195" i="1"/>
  <c r="AK3195" i="1"/>
  <c r="AE3195" i="1"/>
  <c r="AB3195" i="1"/>
  <c r="Y3195" i="1"/>
  <c r="T3195" i="1"/>
  <c r="Q3195" i="1"/>
  <c r="N3195" i="1"/>
  <c r="BA3194" i="1"/>
  <c r="AV3194" i="1"/>
  <c r="AQ3194" i="1"/>
  <c r="AN3194" i="1"/>
  <c r="AK3194" i="1"/>
  <c r="AE3194" i="1"/>
  <c r="AB3194" i="1"/>
  <c r="Y3194" i="1"/>
  <c r="T3194" i="1"/>
  <c r="Q3194" i="1"/>
  <c r="N3194" i="1"/>
  <c r="BA3193" i="1"/>
  <c r="AV3193" i="1"/>
  <c r="AQ3193" i="1"/>
  <c r="AN3193" i="1"/>
  <c r="AK3193" i="1"/>
  <c r="AE3193" i="1"/>
  <c r="AB3193" i="1"/>
  <c r="Y3193" i="1"/>
  <c r="T3193" i="1"/>
  <c r="Q3193" i="1"/>
  <c r="N3193" i="1"/>
  <c r="BA3192" i="1"/>
  <c r="AV3192" i="1"/>
  <c r="AQ3192" i="1"/>
  <c r="AN3192" i="1"/>
  <c r="AK3192" i="1"/>
  <c r="AE3192" i="1"/>
  <c r="AB3192" i="1"/>
  <c r="Y3192" i="1"/>
  <c r="T3192" i="1"/>
  <c r="Q3192" i="1"/>
  <c r="N3192" i="1"/>
  <c r="BA3191" i="1"/>
  <c r="AV3191" i="1"/>
  <c r="AQ3191" i="1"/>
  <c r="AN3191" i="1"/>
  <c r="AK3191" i="1"/>
  <c r="AE3191" i="1"/>
  <c r="AB3191" i="1"/>
  <c r="Y3191" i="1"/>
  <c r="T3191" i="1"/>
  <c r="Q3191" i="1"/>
  <c r="N3191" i="1"/>
  <c r="BA3190" i="1"/>
  <c r="AV3190" i="1"/>
  <c r="AQ3190" i="1"/>
  <c r="AN3190" i="1"/>
  <c r="AK3190" i="1"/>
  <c r="AE3190" i="1"/>
  <c r="AB3190" i="1"/>
  <c r="Y3190" i="1"/>
  <c r="T3190" i="1"/>
  <c r="Q3190" i="1"/>
  <c r="N3190" i="1"/>
  <c r="BA3189" i="1"/>
  <c r="AV3189" i="1"/>
  <c r="AQ3189" i="1"/>
  <c r="AN3189" i="1"/>
  <c r="AK3189" i="1"/>
  <c r="AE3189" i="1"/>
  <c r="AB3189" i="1"/>
  <c r="Y3189" i="1"/>
  <c r="T3189" i="1"/>
  <c r="Q3189" i="1"/>
  <c r="N3189" i="1"/>
  <c r="BA3188" i="1"/>
  <c r="AV3188" i="1"/>
  <c r="AQ3188" i="1"/>
  <c r="AN3188" i="1"/>
  <c r="AK3188" i="1"/>
  <c r="AE3188" i="1"/>
  <c r="AB3188" i="1"/>
  <c r="Y3188" i="1"/>
  <c r="T3188" i="1"/>
  <c r="Q3188" i="1"/>
  <c r="N3188" i="1"/>
  <c r="BA3187" i="1"/>
  <c r="AV3187" i="1"/>
  <c r="AQ3187" i="1"/>
  <c r="AN3187" i="1"/>
  <c r="AK3187" i="1"/>
  <c r="AE3187" i="1"/>
  <c r="AB3187" i="1"/>
  <c r="Y3187" i="1"/>
  <c r="T3187" i="1"/>
  <c r="Q3187" i="1"/>
  <c r="N3187" i="1"/>
  <c r="BA3186" i="1"/>
  <c r="AV3186" i="1"/>
  <c r="AQ3186" i="1"/>
  <c r="AN3186" i="1"/>
  <c r="AK3186" i="1"/>
  <c r="AE3186" i="1"/>
  <c r="AB3186" i="1"/>
  <c r="Y3186" i="1"/>
  <c r="T3186" i="1"/>
  <c r="Q3186" i="1"/>
  <c r="N3186" i="1"/>
  <c r="BA3185" i="1"/>
  <c r="AV3185" i="1"/>
  <c r="AQ3185" i="1"/>
  <c r="AN3185" i="1"/>
  <c r="AK3185" i="1"/>
  <c r="AE3185" i="1"/>
  <c r="AB3185" i="1"/>
  <c r="Y3185" i="1"/>
  <c r="T3185" i="1"/>
  <c r="Q3185" i="1"/>
  <c r="N3185" i="1"/>
  <c r="BA3184" i="1"/>
  <c r="AV3184" i="1"/>
  <c r="AQ3184" i="1"/>
  <c r="AN3184" i="1"/>
  <c r="AK3184" i="1"/>
  <c r="AE3184" i="1"/>
  <c r="AB3184" i="1"/>
  <c r="Y3184" i="1"/>
  <c r="T3184" i="1"/>
  <c r="Q3184" i="1"/>
  <c r="N3184" i="1"/>
  <c r="BA3183" i="1"/>
  <c r="AV3183" i="1"/>
  <c r="AQ3183" i="1"/>
  <c r="AN3183" i="1"/>
  <c r="AK3183" i="1"/>
  <c r="AE3183" i="1"/>
  <c r="AB3183" i="1"/>
  <c r="Y3183" i="1"/>
  <c r="T3183" i="1"/>
  <c r="Q3183" i="1"/>
  <c r="N3183" i="1"/>
  <c r="BA3182" i="1"/>
  <c r="AV3182" i="1"/>
  <c r="AQ3182" i="1"/>
  <c r="AN3182" i="1"/>
  <c r="AK3182" i="1"/>
  <c r="AE3182" i="1"/>
  <c r="AB3182" i="1"/>
  <c r="Y3182" i="1"/>
  <c r="T3182" i="1"/>
  <c r="Q3182" i="1"/>
  <c r="N3182" i="1"/>
  <c r="BA3181" i="1"/>
  <c r="AV3181" i="1"/>
  <c r="AQ3181" i="1"/>
  <c r="AN3181" i="1"/>
  <c r="AK3181" i="1"/>
  <c r="AE3181" i="1"/>
  <c r="AB3181" i="1"/>
  <c r="Y3181" i="1"/>
  <c r="T3181" i="1"/>
  <c r="Q3181" i="1"/>
  <c r="N3181" i="1"/>
  <c r="BA3180" i="1"/>
  <c r="AV3180" i="1"/>
  <c r="AQ3180" i="1"/>
  <c r="AN3180" i="1"/>
  <c r="AK3180" i="1"/>
  <c r="AE3180" i="1"/>
  <c r="AB3180" i="1"/>
  <c r="Y3180" i="1"/>
  <c r="T3180" i="1"/>
  <c r="Q3180" i="1"/>
  <c r="N3180" i="1"/>
  <c r="BA3179" i="1"/>
  <c r="AV3179" i="1"/>
  <c r="AQ3179" i="1"/>
  <c r="AN3179" i="1"/>
  <c r="AK3179" i="1"/>
  <c r="AE3179" i="1"/>
  <c r="AB3179" i="1"/>
  <c r="Y3179" i="1"/>
  <c r="T3179" i="1"/>
  <c r="Q3179" i="1"/>
  <c r="N3179" i="1"/>
  <c r="BA3178" i="1"/>
  <c r="AV3178" i="1"/>
  <c r="AQ3178" i="1"/>
  <c r="AN3178" i="1"/>
  <c r="AK3178" i="1"/>
  <c r="AE3178" i="1"/>
  <c r="AB3178" i="1"/>
  <c r="Y3178" i="1"/>
  <c r="T3178" i="1"/>
  <c r="Q3178" i="1"/>
  <c r="N3178" i="1"/>
  <c r="BA3177" i="1"/>
  <c r="AV3177" i="1"/>
  <c r="AQ3177" i="1"/>
  <c r="AN3177" i="1"/>
  <c r="AK3177" i="1"/>
  <c r="AE3177" i="1"/>
  <c r="AB3177" i="1"/>
  <c r="Y3177" i="1"/>
  <c r="T3177" i="1"/>
  <c r="Q3177" i="1"/>
  <c r="N3177" i="1"/>
  <c r="BA3176" i="1"/>
  <c r="AV3176" i="1"/>
  <c r="AQ3176" i="1"/>
  <c r="AN3176" i="1"/>
  <c r="AK3176" i="1"/>
  <c r="AE3176" i="1"/>
  <c r="AB3176" i="1"/>
  <c r="Y3176" i="1"/>
  <c r="T3176" i="1"/>
  <c r="Q3176" i="1"/>
  <c r="N3176" i="1"/>
  <c r="BA3175" i="1"/>
  <c r="AV3175" i="1"/>
  <c r="AQ3175" i="1"/>
  <c r="AN3175" i="1"/>
  <c r="AK3175" i="1"/>
  <c r="AE3175" i="1"/>
  <c r="AB3175" i="1"/>
  <c r="Y3175" i="1"/>
  <c r="T3175" i="1"/>
  <c r="Q3175" i="1"/>
  <c r="N3175" i="1"/>
  <c r="BA3174" i="1"/>
  <c r="AV3174" i="1"/>
  <c r="AQ3174" i="1"/>
  <c r="AN3174" i="1"/>
  <c r="AK3174" i="1"/>
  <c r="AE3174" i="1"/>
  <c r="AB3174" i="1"/>
  <c r="Y3174" i="1"/>
  <c r="T3174" i="1"/>
  <c r="Q3174" i="1"/>
  <c r="N3174" i="1"/>
  <c r="BA3173" i="1"/>
  <c r="AV3173" i="1"/>
  <c r="AQ3173" i="1"/>
  <c r="AN3173" i="1"/>
  <c r="AK3173" i="1"/>
  <c r="AE3173" i="1"/>
  <c r="AB3173" i="1"/>
  <c r="Y3173" i="1"/>
  <c r="T3173" i="1"/>
  <c r="Q3173" i="1"/>
  <c r="N3173" i="1"/>
  <c r="BA3172" i="1"/>
  <c r="AV3172" i="1"/>
  <c r="AQ3172" i="1"/>
  <c r="AN3172" i="1"/>
  <c r="AK3172" i="1"/>
  <c r="AE3172" i="1"/>
  <c r="AB3172" i="1"/>
  <c r="Y3172" i="1"/>
  <c r="T3172" i="1"/>
  <c r="Q3172" i="1"/>
  <c r="N3172" i="1"/>
  <c r="BA3171" i="1"/>
  <c r="AV3171" i="1"/>
  <c r="AQ3171" i="1"/>
  <c r="AN3171" i="1"/>
  <c r="AK3171" i="1"/>
  <c r="AE3171" i="1"/>
  <c r="AB3171" i="1"/>
  <c r="Y3171" i="1"/>
  <c r="T3171" i="1"/>
  <c r="Q3171" i="1"/>
  <c r="N3171" i="1"/>
  <c r="BA3170" i="1"/>
  <c r="AV3170" i="1"/>
  <c r="AQ3170" i="1"/>
  <c r="AN3170" i="1"/>
  <c r="AK3170" i="1"/>
  <c r="AE3170" i="1"/>
  <c r="AB3170" i="1"/>
  <c r="Y3170" i="1"/>
  <c r="T3170" i="1"/>
  <c r="Q3170" i="1"/>
  <c r="N3170" i="1"/>
  <c r="BA3169" i="1"/>
  <c r="AV3169" i="1"/>
  <c r="AQ3169" i="1"/>
  <c r="AN3169" i="1"/>
  <c r="AK3169" i="1"/>
  <c r="AE3169" i="1"/>
  <c r="AB3169" i="1"/>
  <c r="Y3169" i="1"/>
  <c r="T3169" i="1"/>
  <c r="Q3169" i="1"/>
  <c r="N3169" i="1"/>
  <c r="BA3168" i="1"/>
  <c r="AV3168" i="1"/>
  <c r="AQ3168" i="1"/>
  <c r="AN3168" i="1"/>
  <c r="AK3168" i="1"/>
  <c r="AE3168" i="1"/>
  <c r="AB3168" i="1"/>
  <c r="Y3168" i="1"/>
  <c r="T3168" i="1"/>
  <c r="Q3168" i="1"/>
  <c r="N3168" i="1"/>
  <c r="BA3167" i="1"/>
  <c r="AV3167" i="1"/>
  <c r="AQ3167" i="1"/>
  <c r="AN3167" i="1"/>
  <c r="AK3167" i="1"/>
  <c r="AE3167" i="1"/>
  <c r="AB3167" i="1"/>
  <c r="Y3167" i="1"/>
  <c r="T3167" i="1"/>
  <c r="Q3167" i="1"/>
  <c r="N3167" i="1"/>
  <c r="BA3166" i="1"/>
  <c r="AV3166" i="1"/>
  <c r="AQ3166" i="1"/>
  <c r="AN3166" i="1"/>
  <c r="AK3166" i="1"/>
  <c r="AE3166" i="1"/>
  <c r="AB3166" i="1"/>
  <c r="Y3166" i="1"/>
  <c r="T3166" i="1"/>
  <c r="Q3166" i="1"/>
  <c r="N3166" i="1"/>
  <c r="BA3165" i="1"/>
  <c r="AV3165" i="1"/>
  <c r="AQ3165" i="1"/>
  <c r="AN3165" i="1"/>
  <c r="AK3165" i="1"/>
  <c r="AE3165" i="1"/>
  <c r="AB3165" i="1"/>
  <c r="Y3165" i="1"/>
  <c r="T3165" i="1"/>
  <c r="Q3165" i="1"/>
  <c r="N3165" i="1"/>
  <c r="BA3164" i="1"/>
  <c r="AV3164" i="1"/>
  <c r="AQ3164" i="1"/>
  <c r="AN3164" i="1"/>
  <c r="AK3164" i="1"/>
  <c r="AE3164" i="1"/>
  <c r="AB3164" i="1"/>
  <c r="Y3164" i="1"/>
  <c r="T3164" i="1"/>
  <c r="Q3164" i="1"/>
  <c r="N3164" i="1"/>
  <c r="BA3163" i="1"/>
  <c r="AV3163" i="1"/>
  <c r="AQ3163" i="1"/>
  <c r="AN3163" i="1"/>
  <c r="AK3163" i="1"/>
  <c r="AE3163" i="1"/>
  <c r="AB3163" i="1"/>
  <c r="Y3163" i="1"/>
  <c r="T3163" i="1"/>
  <c r="Q3163" i="1"/>
  <c r="N3163" i="1"/>
  <c r="BA3162" i="1"/>
  <c r="AV3162" i="1"/>
  <c r="AQ3162" i="1"/>
  <c r="AN3162" i="1"/>
  <c r="AK3162" i="1"/>
  <c r="AE3162" i="1"/>
  <c r="AB3162" i="1"/>
  <c r="Y3162" i="1"/>
  <c r="T3162" i="1"/>
  <c r="Q3162" i="1"/>
  <c r="N3162" i="1"/>
  <c r="BA3161" i="1"/>
  <c r="AV3161" i="1"/>
  <c r="AQ3161" i="1"/>
  <c r="AN3161" i="1"/>
  <c r="AK3161" i="1"/>
  <c r="AE3161" i="1"/>
  <c r="AB3161" i="1"/>
  <c r="Y3161" i="1"/>
  <c r="T3161" i="1"/>
  <c r="Q3161" i="1"/>
  <c r="N3161" i="1"/>
  <c r="BA3160" i="1"/>
  <c r="AV3160" i="1"/>
  <c r="AQ3160" i="1"/>
  <c r="AN3160" i="1"/>
  <c r="AK3160" i="1"/>
  <c r="AE3160" i="1"/>
  <c r="AB3160" i="1"/>
  <c r="Y3160" i="1"/>
  <c r="T3160" i="1"/>
  <c r="Q3160" i="1"/>
  <c r="N3160" i="1"/>
  <c r="BA3159" i="1"/>
  <c r="AV3159" i="1"/>
  <c r="AQ3159" i="1"/>
  <c r="AN3159" i="1"/>
  <c r="AK3159" i="1"/>
  <c r="AE3159" i="1"/>
  <c r="AB3159" i="1"/>
  <c r="Y3159" i="1"/>
  <c r="T3159" i="1"/>
  <c r="Q3159" i="1"/>
  <c r="N3159" i="1"/>
  <c r="BA3158" i="1"/>
  <c r="AV3158" i="1"/>
  <c r="AQ3158" i="1"/>
  <c r="AN3158" i="1"/>
  <c r="AK3158" i="1"/>
  <c r="AE3158" i="1"/>
  <c r="AB3158" i="1"/>
  <c r="Y3158" i="1"/>
  <c r="T3158" i="1"/>
  <c r="Q3158" i="1"/>
  <c r="N3158" i="1"/>
  <c r="BA3157" i="1"/>
  <c r="AV3157" i="1"/>
  <c r="AQ3157" i="1"/>
  <c r="AN3157" i="1"/>
  <c r="AK3157" i="1"/>
  <c r="AE3157" i="1"/>
  <c r="AB3157" i="1"/>
  <c r="Y3157" i="1"/>
  <c r="T3157" i="1"/>
  <c r="Q3157" i="1"/>
  <c r="N3157" i="1"/>
  <c r="BA3156" i="1"/>
  <c r="AV3156" i="1"/>
  <c r="AQ3156" i="1"/>
  <c r="AN3156" i="1"/>
  <c r="AK3156" i="1"/>
  <c r="AE3156" i="1"/>
  <c r="AB3156" i="1"/>
  <c r="Y3156" i="1"/>
  <c r="T3156" i="1"/>
  <c r="Q3156" i="1"/>
  <c r="N3156" i="1"/>
  <c r="BA3155" i="1"/>
  <c r="AV3155" i="1"/>
  <c r="AQ3155" i="1"/>
  <c r="AN3155" i="1"/>
  <c r="AK3155" i="1"/>
  <c r="AE3155" i="1"/>
  <c r="AB3155" i="1"/>
  <c r="Y3155" i="1"/>
  <c r="T3155" i="1"/>
  <c r="Q3155" i="1"/>
  <c r="N3155" i="1"/>
  <c r="BA3154" i="1"/>
  <c r="AV3154" i="1"/>
  <c r="AQ3154" i="1"/>
  <c r="AN3154" i="1"/>
  <c r="AK3154" i="1"/>
  <c r="AE3154" i="1"/>
  <c r="AB3154" i="1"/>
  <c r="Y3154" i="1"/>
  <c r="T3154" i="1"/>
  <c r="Q3154" i="1"/>
  <c r="N3154" i="1"/>
  <c r="BA3153" i="1"/>
  <c r="AV3153" i="1"/>
  <c r="AQ3153" i="1"/>
  <c r="AN3153" i="1"/>
  <c r="AK3153" i="1"/>
  <c r="AE3153" i="1"/>
  <c r="AB3153" i="1"/>
  <c r="Y3153" i="1"/>
  <c r="T3153" i="1"/>
  <c r="Q3153" i="1"/>
  <c r="N3153" i="1"/>
  <c r="BA3152" i="1"/>
  <c r="AV3152" i="1"/>
  <c r="AQ3152" i="1"/>
  <c r="AN3152" i="1"/>
  <c r="AK3152" i="1"/>
  <c r="AE3152" i="1"/>
  <c r="AB3152" i="1"/>
  <c r="Y3152" i="1"/>
  <c r="T3152" i="1"/>
  <c r="Q3152" i="1"/>
  <c r="N3152" i="1"/>
  <c r="BA3151" i="1"/>
  <c r="AV3151" i="1"/>
  <c r="AQ3151" i="1"/>
  <c r="AN3151" i="1"/>
  <c r="AK3151" i="1"/>
  <c r="AE3151" i="1"/>
  <c r="AB3151" i="1"/>
  <c r="Y3151" i="1"/>
  <c r="T3151" i="1"/>
  <c r="Q3151" i="1"/>
  <c r="N3151" i="1"/>
  <c r="BA3150" i="1"/>
  <c r="AV3150" i="1"/>
  <c r="AQ3150" i="1"/>
  <c r="AN3150" i="1"/>
  <c r="AK3150" i="1"/>
  <c r="AE3150" i="1"/>
  <c r="AB3150" i="1"/>
  <c r="Y3150" i="1"/>
  <c r="T3150" i="1"/>
  <c r="Q3150" i="1"/>
  <c r="N3150" i="1"/>
  <c r="BA3149" i="1"/>
  <c r="AV3149" i="1"/>
  <c r="AQ3149" i="1"/>
  <c r="AN3149" i="1"/>
  <c r="AK3149" i="1"/>
  <c r="AE3149" i="1"/>
  <c r="AB3149" i="1"/>
  <c r="Y3149" i="1"/>
  <c r="T3149" i="1"/>
  <c r="Q3149" i="1"/>
  <c r="N3149" i="1"/>
  <c r="BA3148" i="1"/>
  <c r="AV3148" i="1"/>
  <c r="AQ3148" i="1"/>
  <c r="AN3148" i="1"/>
  <c r="AK3148" i="1"/>
  <c r="AE3148" i="1"/>
  <c r="AB3148" i="1"/>
  <c r="Y3148" i="1"/>
  <c r="T3148" i="1"/>
  <c r="Q3148" i="1"/>
  <c r="N3148" i="1"/>
  <c r="BA3147" i="1"/>
  <c r="AV3147" i="1"/>
  <c r="AQ3147" i="1"/>
  <c r="AN3147" i="1"/>
  <c r="AK3147" i="1"/>
  <c r="AE3147" i="1"/>
  <c r="AB3147" i="1"/>
  <c r="Y3147" i="1"/>
  <c r="T3147" i="1"/>
  <c r="Q3147" i="1"/>
  <c r="N3147" i="1"/>
  <c r="BA3146" i="1"/>
  <c r="AV3146" i="1"/>
  <c r="AQ3146" i="1"/>
  <c r="AN3146" i="1"/>
  <c r="AK3146" i="1"/>
  <c r="AE3146" i="1"/>
  <c r="AB3146" i="1"/>
  <c r="Y3146" i="1"/>
  <c r="T3146" i="1"/>
  <c r="Q3146" i="1"/>
  <c r="N3146" i="1"/>
  <c r="BA3145" i="1"/>
  <c r="AV3145" i="1"/>
  <c r="AQ3145" i="1"/>
  <c r="AN3145" i="1"/>
  <c r="AK3145" i="1"/>
  <c r="AE3145" i="1"/>
  <c r="AB3145" i="1"/>
  <c r="Y3145" i="1"/>
  <c r="T3145" i="1"/>
  <c r="Q3145" i="1"/>
  <c r="N3145" i="1"/>
  <c r="BA3144" i="1"/>
  <c r="AV3144" i="1"/>
  <c r="AQ3144" i="1"/>
  <c r="AN3144" i="1"/>
  <c r="AK3144" i="1"/>
  <c r="AE3144" i="1"/>
  <c r="AB3144" i="1"/>
  <c r="Y3144" i="1"/>
  <c r="T3144" i="1"/>
  <c r="Q3144" i="1"/>
  <c r="N3144" i="1"/>
  <c r="BA3143" i="1"/>
  <c r="AV3143" i="1"/>
  <c r="AQ3143" i="1"/>
  <c r="AN3143" i="1"/>
  <c r="AK3143" i="1"/>
  <c r="AE3143" i="1"/>
  <c r="AB3143" i="1"/>
  <c r="Y3143" i="1"/>
  <c r="T3143" i="1"/>
  <c r="Q3143" i="1"/>
  <c r="N3143" i="1"/>
  <c r="BA3142" i="1"/>
  <c r="AV3142" i="1"/>
  <c r="AQ3142" i="1"/>
  <c r="AN3142" i="1"/>
  <c r="AK3142" i="1"/>
  <c r="AE3142" i="1"/>
  <c r="AB3142" i="1"/>
  <c r="Y3142" i="1"/>
  <c r="T3142" i="1"/>
  <c r="Q3142" i="1"/>
  <c r="N3142" i="1"/>
  <c r="BA3141" i="1"/>
  <c r="AV3141" i="1"/>
  <c r="AQ3141" i="1"/>
  <c r="AN3141" i="1"/>
  <c r="AK3141" i="1"/>
  <c r="AE3141" i="1"/>
  <c r="AB3141" i="1"/>
  <c r="Y3141" i="1"/>
  <c r="T3141" i="1"/>
  <c r="Q3141" i="1"/>
  <c r="N3141" i="1"/>
  <c r="BA3140" i="1"/>
  <c r="AV3140" i="1"/>
  <c r="AQ3140" i="1"/>
  <c r="AN3140" i="1"/>
  <c r="AK3140" i="1"/>
  <c r="AE3140" i="1"/>
  <c r="AB3140" i="1"/>
  <c r="Y3140" i="1"/>
  <c r="T3140" i="1"/>
  <c r="Q3140" i="1"/>
  <c r="N3140" i="1"/>
  <c r="BA3139" i="1"/>
  <c r="AV3139" i="1"/>
  <c r="AQ3139" i="1"/>
  <c r="AN3139" i="1"/>
  <c r="AK3139" i="1"/>
  <c r="AE3139" i="1"/>
  <c r="AB3139" i="1"/>
  <c r="Y3139" i="1"/>
  <c r="T3139" i="1"/>
  <c r="Q3139" i="1"/>
  <c r="N3139" i="1"/>
  <c r="BA3138" i="1"/>
  <c r="AV3138" i="1"/>
  <c r="AQ3138" i="1"/>
  <c r="AN3138" i="1"/>
  <c r="AK3138" i="1"/>
  <c r="AE3138" i="1"/>
  <c r="AB3138" i="1"/>
  <c r="Y3138" i="1"/>
  <c r="T3138" i="1"/>
  <c r="Q3138" i="1"/>
  <c r="N3138" i="1"/>
  <c r="BA3137" i="1"/>
  <c r="AV3137" i="1"/>
  <c r="AQ3137" i="1"/>
  <c r="AN3137" i="1"/>
  <c r="AK3137" i="1"/>
  <c r="AE3137" i="1"/>
  <c r="AB3137" i="1"/>
  <c r="Y3137" i="1"/>
  <c r="T3137" i="1"/>
  <c r="Q3137" i="1"/>
  <c r="N3137" i="1"/>
  <c r="BA3136" i="1"/>
  <c r="AV3136" i="1"/>
  <c r="AQ3136" i="1"/>
  <c r="AN3136" i="1"/>
  <c r="AK3136" i="1"/>
  <c r="AE3136" i="1"/>
  <c r="AB3136" i="1"/>
  <c r="Y3136" i="1"/>
  <c r="T3136" i="1"/>
  <c r="Q3136" i="1"/>
  <c r="N3136" i="1"/>
  <c r="BA3135" i="1"/>
  <c r="AV3135" i="1"/>
  <c r="AQ3135" i="1"/>
  <c r="AN3135" i="1"/>
  <c r="AK3135" i="1"/>
  <c r="AE3135" i="1"/>
  <c r="AB3135" i="1"/>
  <c r="Y3135" i="1"/>
  <c r="T3135" i="1"/>
  <c r="Q3135" i="1"/>
  <c r="N3135" i="1"/>
  <c r="BA3134" i="1"/>
  <c r="AV3134" i="1"/>
  <c r="AQ3134" i="1"/>
  <c r="AN3134" i="1"/>
  <c r="AK3134" i="1"/>
  <c r="AE3134" i="1"/>
  <c r="AB3134" i="1"/>
  <c r="Y3134" i="1"/>
  <c r="T3134" i="1"/>
  <c r="Q3134" i="1"/>
  <c r="N3134" i="1"/>
  <c r="BA3133" i="1"/>
  <c r="AV3133" i="1"/>
  <c r="AQ3133" i="1"/>
  <c r="AN3133" i="1"/>
  <c r="AK3133" i="1"/>
  <c r="AE3133" i="1"/>
  <c r="AB3133" i="1"/>
  <c r="Y3133" i="1"/>
  <c r="T3133" i="1"/>
  <c r="Q3133" i="1"/>
  <c r="N3133" i="1"/>
  <c r="BA3132" i="1"/>
  <c r="AV3132" i="1"/>
  <c r="AQ3132" i="1"/>
  <c r="AN3132" i="1"/>
  <c r="AK3132" i="1"/>
  <c r="AE3132" i="1"/>
  <c r="AB3132" i="1"/>
  <c r="Y3132" i="1"/>
  <c r="T3132" i="1"/>
  <c r="Q3132" i="1"/>
  <c r="N3132" i="1"/>
  <c r="BA3131" i="1"/>
  <c r="AV3131" i="1"/>
  <c r="AQ3131" i="1"/>
  <c r="AN3131" i="1"/>
  <c r="AK3131" i="1"/>
  <c r="AE3131" i="1"/>
  <c r="AB3131" i="1"/>
  <c r="Y3131" i="1"/>
  <c r="T3131" i="1"/>
  <c r="Q3131" i="1"/>
  <c r="N3131" i="1"/>
  <c r="BA3130" i="1"/>
  <c r="AV3130" i="1"/>
  <c r="AQ3130" i="1"/>
  <c r="AN3130" i="1"/>
  <c r="AK3130" i="1"/>
  <c r="AE3130" i="1"/>
  <c r="AB3130" i="1"/>
  <c r="Y3130" i="1"/>
  <c r="T3130" i="1"/>
  <c r="Q3130" i="1"/>
  <c r="N3130" i="1"/>
  <c r="BA3129" i="1"/>
  <c r="AV3129" i="1"/>
  <c r="AQ3129" i="1"/>
  <c r="AN3129" i="1"/>
  <c r="AK3129" i="1"/>
  <c r="AE3129" i="1"/>
  <c r="AB3129" i="1"/>
  <c r="Y3129" i="1"/>
  <c r="T3129" i="1"/>
  <c r="Q3129" i="1"/>
  <c r="N3129" i="1"/>
  <c r="BA3128" i="1"/>
  <c r="AV3128" i="1"/>
  <c r="AQ3128" i="1"/>
  <c r="AN3128" i="1"/>
  <c r="AK3128" i="1"/>
  <c r="AE3128" i="1"/>
  <c r="AB3128" i="1"/>
  <c r="Y3128" i="1"/>
  <c r="T3128" i="1"/>
  <c r="Q3128" i="1"/>
  <c r="N3128" i="1"/>
  <c r="BA3127" i="1"/>
  <c r="AV3127" i="1"/>
  <c r="AQ3127" i="1"/>
  <c r="AN3127" i="1"/>
  <c r="AK3127" i="1"/>
  <c r="AE3127" i="1"/>
  <c r="AB3127" i="1"/>
  <c r="Y3127" i="1"/>
  <c r="T3127" i="1"/>
  <c r="Q3127" i="1"/>
  <c r="N3127" i="1"/>
  <c r="BA3126" i="1"/>
  <c r="AV3126" i="1"/>
  <c r="AQ3126" i="1"/>
  <c r="AN3126" i="1"/>
  <c r="AK3126" i="1"/>
  <c r="AE3126" i="1"/>
  <c r="AB3126" i="1"/>
  <c r="Y3126" i="1"/>
  <c r="T3126" i="1"/>
  <c r="Q3126" i="1"/>
  <c r="N3126" i="1"/>
  <c r="BA3125" i="1"/>
  <c r="AV3125" i="1"/>
  <c r="AQ3125" i="1"/>
  <c r="AN3125" i="1"/>
  <c r="AK3125" i="1"/>
  <c r="AE3125" i="1"/>
  <c r="AB3125" i="1"/>
  <c r="Y3125" i="1"/>
  <c r="T3125" i="1"/>
  <c r="Q3125" i="1"/>
  <c r="N3125" i="1"/>
  <c r="BA3124" i="1"/>
  <c r="AV3124" i="1"/>
  <c r="AQ3124" i="1"/>
  <c r="AN3124" i="1"/>
  <c r="AK3124" i="1"/>
  <c r="AE3124" i="1"/>
  <c r="AB3124" i="1"/>
  <c r="Y3124" i="1"/>
  <c r="T3124" i="1"/>
  <c r="Q3124" i="1"/>
  <c r="N3124" i="1"/>
  <c r="BA3123" i="1"/>
  <c r="AV3123" i="1"/>
  <c r="AQ3123" i="1"/>
  <c r="AN3123" i="1"/>
  <c r="AK3123" i="1"/>
  <c r="AE3123" i="1"/>
  <c r="AB3123" i="1"/>
  <c r="Y3123" i="1"/>
  <c r="T3123" i="1"/>
  <c r="Q3123" i="1"/>
  <c r="N3123" i="1"/>
  <c r="BA3122" i="1"/>
  <c r="AV3122" i="1"/>
  <c r="AQ3122" i="1"/>
  <c r="AN3122" i="1"/>
  <c r="AK3122" i="1"/>
  <c r="AE3122" i="1"/>
  <c r="AB3122" i="1"/>
  <c r="Y3122" i="1"/>
  <c r="T3122" i="1"/>
  <c r="Q3122" i="1"/>
  <c r="N3122" i="1"/>
  <c r="BA3121" i="1"/>
  <c r="AV3121" i="1"/>
  <c r="AQ3121" i="1"/>
  <c r="AN3121" i="1"/>
  <c r="AK3121" i="1"/>
  <c r="AE3121" i="1"/>
  <c r="AB3121" i="1"/>
  <c r="Y3121" i="1"/>
  <c r="T3121" i="1"/>
  <c r="Q3121" i="1"/>
  <c r="N3121" i="1"/>
  <c r="BA3120" i="1"/>
  <c r="AV3120" i="1"/>
  <c r="AQ3120" i="1"/>
  <c r="AN3120" i="1"/>
  <c r="AK3120" i="1"/>
  <c r="AE3120" i="1"/>
  <c r="AB3120" i="1"/>
  <c r="Y3120" i="1"/>
  <c r="T3120" i="1"/>
  <c r="Q3120" i="1"/>
  <c r="N3120" i="1"/>
  <c r="BA3119" i="1"/>
  <c r="AV3119" i="1"/>
  <c r="AQ3119" i="1"/>
  <c r="AN3119" i="1"/>
  <c r="AK3119" i="1"/>
  <c r="AE3119" i="1"/>
  <c r="AB3119" i="1"/>
  <c r="Y3119" i="1"/>
  <c r="T3119" i="1"/>
  <c r="Q3119" i="1"/>
  <c r="N3119" i="1"/>
  <c r="BA3118" i="1"/>
  <c r="AV3118" i="1"/>
  <c r="AQ3118" i="1"/>
  <c r="AN3118" i="1"/>
  <c r="AK3118" i="1"/>
  <c r="AE3118" i="1"/>
  <c r="AB3118" i="1"/>
  <c r="Y3118" i="1"/>
  <c r="T3118" i="1"/>
  <c r="Q3118" i="1"/>
  <c r="N3118" i="1"/>
  <c r="BA3117" i="1"/>
  <c r="AV3117" i="1"/>
  <c r="AQ3117" i="1"/>
  <c r="AN3117" i="1"/>
  <c r="AK3117" i="1"/>
  <c r="AE3117" i="1"/>
  <c r="AB3117" i="1"/>
  <c r="Y3117" i="1"/>
  <c r="T3117" i="1"/>
  <c r="Q3117" i="1"/>
  <c r="N3117" i="1"/>
  <c r="BA3116" i="1"/>
  <c r="AV3116" i="1"/>
  <c r="AQ3116" i="1"/>
  <c r="AN3116" i="1"/>
  <c r="AK3116" i="1"/>
  <c r="AE3116" i="1"/>
  <c r="AB3116" i="1"/>
  <c r="Y3116" i="1"/>
  <c r="T3116" i="1"/>
  <c r="Q3116" i="1"/>
  <c r="N3116" i="1"/>
  <c r="BA3115" i="1"/>
  <c r="AV3115" i="1"/>
  <c r="AQ3115" i="1"/>
  <c r="AN3115" i="1"/>
  <c r="AK3115" i="1"/>
  <c r="AE3115" i="1"/>
  <c r="AB3115" i="1"/>
  <c r="Y3115" i="1"/>
  <c r="T3115" i="1"/>
  <c r="Q3115" i="1"/>
  <c r="N3115" i="1"/>
  <c r="BA3114" i="1"/>
  <c r="AV3114" i="1"/>
  <c r="AQ3114" i="1"/>
  <c r="AN3114" i="1"/>
  <c r="AK3114" i="1"/>
  <c r="AE3114" i="1"/>
  <c r="AB3114" i="1"/>
  <c r="Y3114" i="1"/>
  <c r="T3114" i="1"/>
  <c r="Q3114" i="1"/>
  <c r="N3114" i="1"/>
  <c r="BA3113" i="1"/>
  <c r="AV3113" i="1"/>
  <c r="AQ3113" i="1"/>
  <c r="AN3113" i="1"/>
  <c r="AK3113" i="1"/>
  <c r="AE3113" i="1"/>
  <c r="AB3113" i="1"/>
  <c r="Y3113" i="1"/>
  <c r="T3113" i="1"/>
  <c r="Q3113" i="1"/>
  <c r="N3113" i="1"/>
  <c r="BA3112" i="1"/>
  <c r="AV3112" i="1"/>
  <c r="AQ3112" i="1"/>
  <c r="AN3112" i="1"/>
  <c r="AK3112" i="1"/>
  <c r="AE3112" i="1"/>
  <c r="AB3112" i="1"/>
  <c r="Y3112" i="1"/>
  <c r="T3112" i="1"/>
  <c r="Q3112" i="1"/>
  <c r="N3112" i="1"/>
  <c r="BA3111" i="1"/>
  <c r="AV3111" i="1"/>
  <c r="AQ3111" i="1"/>
  <c r="AN3111" i="1"/>
  <c r="AK3111" i="1"/>
  <c r="AE3111" i="1"/>
  <c r="AB3111" i="1"/>
  <c r="Y3111" i="1"/>
  <c r="T3111" i="1"/>
  <c r="Q3111" i="1"/>
  <c r="N3111" i="1"/>
  <c r="BA3110" i="1"/>
  <c r="AV3110" i="1"/>
  <c r="AQ3110" i="1"/>
  <c r="AN3110" i="1"/>
  <c r="AK3110" i="1"/>
  <c r="AE3110" i="1"/>
  <c r="AB3110" i="1"/>
  <c r="Y3110" i="1"/>
  <c r="T3110" i="1"/>
  <c r="Q3110" i="1"/>
  <c r="N3110" i="1"/>
  <c r="BA3109" i="1"/>
  <c r="AV3109" i="1"/>
  <c r="AQ3109" i="1"/>
  <c r="AN3109" i="1"/>
  <c r="AK3109" i="1"/>
  <c r="AE3109" i="1"/>
  <c r="AB3109" i="1"/>
  <c r="Y3109" i="1"/>
  <c r="T3109" i="1"/>
  <c r="Q3109" i="1"/>
  <c r="N3109" i="1"/>
  <c r="BA3108" i="1"/>
  <c r="AV3108" i="1"/>
  <c r="AQ3108" i="1"/>
  <c r="AN3108" i="1"/>
  <c r="AK3108" i="1"/>
  <c r="AE3108" i="1"/>
  <c r="AB3108" i="1"/>
  <c r="Y3108" i="1"/>
  <c r="T3108" i="1"/>
  <c r="Q3108" i="1"/>
  <c r="N3108" i="1"/>
  <c r="BA3107" i="1"/>
  <c r="AV3107" i="1"/>
  <c r="AQ3107" i="1"/>
  <c r="AN3107" i="1"/>
  <c r="AK3107" i="1"/>
  <c r="AE3107" i="1"/>
  <c r="AB3107" i="1"/>
  <c r="Y3107" i="1"/>
  <c r="T3107" i="1"/>
  <c r="Q3107" i="1"/>
  <c r="N3107" i="1"/>
  <c r="BA3106" i="1"/>
  <c r="AV3106" i="1"/>
  <c r="AQ3106" i="1"/>
  <c r="AN3106" i="1"/>
  <c r="AK3106" i="1"/>
  <c r="AE3106" i="1"/>
  <c r="AB3106" i="1"/>
  <c r="Y3106" i="1"/>
  <c r="T3106" i="1"/>
  <c r="Q3106" i="1"/>
  <c r="N3106" i="1"/>
  <c r="BA3105" i="1"/>
  <c r="AV3105" i="1"/>
  <c r="AQ3105" i="1"/>
  <c r="AN3105" i="1"/>
  <c r="AK3105" i="1"/>
  <c r="AE3105" i="1"/>
  <c r="AB3105" i="1"/>
  <c r="Y3105" i="1"/>
  <c r="T3105" i="1"/>
  <c r="Q3105" i="1"/>
  <c r="N3105" i="1"/>
  <c r="BA3104" i="1"/>
  <c r="AV3104" i="1"/>
  <c r="AQ3104" i="1"/>
  <c r="AN3104" i="1"/>
  <c r="AK3104" i="1"/>
  <c r="AE3104" i="1"/>
  <c r="AB3104" i="1"/>
  <c r="Y3104" i="1"/>
  <c r="T3104" i="1"/>
  <c r="Q3104" i="1"/>
  <c r="N3104" i="1"/>
  <c r="BA3103" i="1"/>
  <c r="AV3103" i="1"/>
  <c r="AQ3103" i="1"/>
  <c r="AN3103" i="1"/>
  <c r="AK3103" i="1"/>
  <c r="AE3103" i="1"/>
  <c r="AB3103" i="1"/>
  <c r="Y3103" i="1"/>
  <c r="T3103" i="1"/>
  <c r="Q3103" i="1"/>
  <c r="N3103" i="1"/>
  <c r="BA3102" i="1"/>
  <c r="AV3102" i="1"/>
  <c r="AQ3102" i="1"/>
  <c r="AN3102" i="1"/>
  <c r="AK3102" i="1"/>
  <c r="AE3102" i="1"/>
  <c r="AB3102" i="1"/>
  <c r="Y3102" i="1"/>
  <c r="T3102" i="1"/>
  <c r="Q3102" i="1"/>
  <c r="N3102" i="1"/>
  <c r="BA3101" i="1"/>
  <c r="AV3101" i="1"/>
  <c r="AQ3101" i="1"/>
  <c r="AN3101" i="1"/>
  <c r="AK3101" i="1"/>
  <c r="AE3101" i="1"/>
  <c r="AB3101" i="1"/>
  <c r="Y3101" i="1"/>
  <c r="T3101" i="1"/>
  <c r="Q3101" i="1"/>
  <c r="N3101" i="1"/>
  <c r="BA3100" i="1"/>
  <c r="AV3100" i="1"/>
  <c r="AQ3100" i="1"/>
  <c r="AN3100" i="1"/>
  <c r="AK3100" i="1"/>
  <c r="AE3100" i="1"/>
  <c r="AB3100" i="1"/>
  <c r="Y3100" i="1"/>
  <c r="T3100" i="1"/>
  <c r="Q3100" i="1"/>
  <c r="N3100" i="1"/>
  <c r="BA3099" i="1"/>
  <c r="AV3099" i="1"/>
  <c r="AQ3099" i="1"/>
  <c r="AN3099" i="1"/>
  <c r="AK3099" i="1"/>
  <c r="AE3099" i="1"/>
  <c r="AB3099" i="1"/>
  <c r="Y3099" i="1"/>
  <c r="T3099" i="1"/>
  <c r="Q3099" i="1"/>
  <c r="N3099" i="1"/>
  <c r="BA3098" i="1"/>
  <c r="AV3098" i="1"/>
  <c r="AQ3098" i="1"/>
  <c r="AN3098" i="1"/>
  <c r="AK3098" i="1"/>
  <c r="AE3098" i="1"/>
  <c r="AB3098" i="1"/>
  <c r="Y3098" i="1"/>
  <c r="T3098" i="1"/>
  <c r="Q3098" i="1"/>
  <c r="N3098" i="1"/>
  <c r="BA3097" i="1"/>
  <c r="AV3097" i="1"/>
  <c r="AQ3097" i="1"/>
  <c r="AN3097" i="1"/>
  <c r="AK3097" i="1"/>
  <c r="AE3097" i="1"/>
  <c r="AB3097" i="1"/>
  <c r="Y3097" i="1"/>
  <c r="T3097" i="1"/>
  <c r="Q3097" i="1"/>
  <c r="N3097" i="1"/>
  <c r="BA3096" i="1"/>
  <c r="AV3096" i="1"/>
  <c r="AQ3096" i="1"/>
  <c r="AN3096" i="1"/>
  <c r="AK3096" i="1"/>
  <c r="AE3096" i="1"/>
  <c r="AB3096" i="1"/>
  <c r="Y3096" i="1"/>
  <c r="T3096" i="1"/>
  <c r="Q3096" i="1"/>
  <c r="N3096" i="1"/>
  <c r="BA3095" i="1"/>
  <c r="AV3095" i="1"/>
  <c r="AQ3095" i="1"/>
  <c r="AN3095" i="1"/>
  <c r="AK3095" i="1"/>
  <c r="AE3095" i="1"/>
  <c r="AB3095" i="1"/>
  <c r="Y3095" i="1"/>
  <c r="T3095" i="1"/>
  <c r="Q3095" i="1"/>
  <c r="N3095" i="1"/>
  <c r="BA3094" i="1"/>
  <c r="AV3094" i="1"/>
  <c r="AQ3094" i="1"/>
  <c r="AN3094" i="1"/>
  <c r="AK3094" i="1"/>
  <c r="AE3094" i="1"/>
  <c r="AB3094" i="1"/>
  <c r="Y3094" i="1"/>
  <c r="T3094" i="1"/>
  <c r="Q3094" i="1"/>
  <c r="N3094" i="1"/>
  <c r="BA3093" i="1"/>
  <c r="AV3093" i="1"/>
  <c r="AQ3093" i="1"/>
  <c r="AN3093" i="1"/>
  <c r="AK3093" i="1"/>
  <c r="AE3093" i="1"/>
  <c r="AB3093" i="1"/>
  <c r="Y3093" i="1"/>
  <c r="T3093" i="1"/>
  <c r="Q3093" i="1"/>
  <c r="N3093" i="1"/>
  <c r="BA3092" i="1"/>
  <c r="AV3092" i="1"/>
  <c r="AQ3092" i="1"/>
  <c r="AN3092" i="1"/>
  <c r="AK3092" i="1"/>
  <c r="AE3092" i="1"/>
  <c r="AB3092" i="1"/>
  <c r="Y3092" i="1"/>
  <c r="T3092" i="1"/>
  <c r="Q3092" i="1"/>
  <c r="N3092" i="1"/>
  <c r="BA3091" i="1"/>
  <c r="AV3091" i="1"/>
  <c r="AQ3091" i="1"/>
  <c r="AN3091" i="1"/>
  <c r="AK3091" i="1"/>
  <c r="AE3091" i="1"/>
  <c r="AB3091" i="1"/>
  <c r="Y3091" i="1"/>
  <c r="T3091" i="1"/>
  <c r="Q3091" i="1"/>
  <c r="N3091" i="1"/>
  <c r="BA3090" i="1"/>
  <c r="AV3090" i="1"/>
  <c r="AQ3090" i="1"/>
  <c r="AN3090" i="1"/>
  <c r="AK3090" i="1"/>
  <c r="AE3090" i="1"/>
  <c r="AB3090" i="1"/>
  <c r="Y3090" i="1"/>
  <c r="T3090" i="1"/>
  <c r="Q3090" i="1"/>
  <c r="N3090" i="1"/>
  <c r="BA3089" i="1"/>
  <c r="AV3089" i="1"/>
  <c r="AQ3089" i="1"/>
  <c r="AN3089" i="1"/>
  <c r="AK3089" i="1"/>
  <c r="AE3089" i="1"/>
  <c r="AB3089" i="1"/>
  <c r="Y3089" i="1"/>
  <c r="T3089" i="1"/>
  <c r="Q3089" i="1"/>
  <c r="N3089" i="1"/>
  <c r="BA3088" i="1"/>
  <c r="AV3088" i="1"/>
  <c r="AQ3088" i="1"/>
  <c r="AN3088" i="1"/>
  <c r="AK3088" i="1"/>
  <c r="AE3088" i="1"/>
  <c r="AB3088" i="1"/>
  <c r="Y3088" i="1"/>
  <c r="T3088" i="1"/>
  <c r="Q3088" i="1"/>
  <c r="N3088" i="1"/>
  <c r="BA3087" i="1"/>
  <c r="AV3087" i="1"/>
  <c r="AQ3087" i="1"/>
  <c r="AN3087" i="1"/>
  <c r="AK3087" i="1"/>
  <c r="AE3087" i="1"/>
  <c r="AB3087" i="1"/>
  <c r="Y3087" i="1"/>
  <c r="T3087" i="1"/>
  <c r="Q3087" i="1"/>
  <c r="N3087" i="1"/>
  <c r="BA3086" i="1"/>
  <c r="AV3086" i="1"/>
  <c r="AQ3086" i="1"/>
  <c r="AN3086" i="1"/>
  <c r="AK3086" i="1"/>
  <c r="AE3086" i="1"/>
  <c r="AB3086" i="1"/>
  <c r="Y3086" i="1"/>
  <c r="T3086" i="1"/>
  <c r="Q3086" i="1"/>
  <c r="N3086" i="1"/>
  <c r="BA3085" i="1"/>
  <c r="AV3085" i="1"/>
  <c r="AQ3085" i="1"/>
  <c r="AN3085" i="1"/>
  <c r="AK3085" i="1"/>
  <c r="AE3085" i="1"/>
  <c r="AB3085" i="1"/>
  <c r="Y3085" i="1"/>
  <c r="T3085" i="1"/>
  <c r="Q3085" i="1"/>
  <c r="N3085" i="1"/>
  <c r="BA3084" i="1"/>
  <c r="AV3084" i="1"/>
  <c r="AQ3084" i="1"/>
  <c r="AN3084" i="1"/>
  <c r="AK3084" i="1"/>
  <c r="AE3084" i="1"/>
  <c r="AB3084" i="1"/>
  <c r="Y3084" i="1"/>
  <c r="T3084" i="1"/>
  <c r="Q3084" i="1"/>
  <c r="N3084" i="1"/>
  <c r="BA3083" i="1"/>
  <c r="AV3083" i="1"/>
  <c r="AQ3083" i="1"/>
  <c r="AN3083" i="1"/>
  <c r="AK3083" i="1"/>
  <c r="AE3083" i="1"/>
  <c r="AB3083" i="1"/>
  <c r="Y3083" i="1"/>
  <c r="T3083" i="1"/>
  <c r="Q3083" i="1"/>
  <c r="N3083" i="1"/>
  <c r="BA3082" i="1"/>
  <c r="AV3082" i="1"/>
  <c r="AQ3082" i="1"/>
  <c r="AN3082" i="1"/>
  <c r="AK3082" i="1"/>
  <c r="AE3082" i="1"/>
  <c r="AB3082" i="1"/>
  <c r="Y3082" i="1"/>
  <c r="T3082" i="1"/>
  <c r="Q3082" i="1"/>
  <c r="N3082" i="1"/>
  <c r="BA3081" i="1"/>
  <c r="AV3081" i="1"/>
  <c r="AQ3081" i="1"/>
  <c r="AN3081" i="1"/>
  <c r="AK3081" i="1"/>
  <c r="AE3081" i="1"/>
  <c r="AB3081" i="1"/>
  <c r="Y3081" i="1"/>
  <c r="T3081" i="1"/>
  <c r="Q3081" i="1"/>
  <c r="N3081" i="1"/>
  <c r="BA3080" i="1"/>
  <c r="AV3080" i="1"/>
  <c r="AQ3080" i="1"/>
  <c r="AN3080" i="1"/>
  <c r="AK3080" i="1"/>
  <c r="AE3080" i="1"/>
  <c r="AB3080" i="1"/>
  <c r="Y3080" i="1"/>
  <c r="T3080" i="1"/>
  <c r="Q3080" i="1"/>
  <c r="N3080" i="1"/>
  <c r="BA3079" i="1"/>
  <c r="AV3079" i="1"/>
  <c r="AQ3079" i="1"/>
  <c r="AN3079" i="1"/>
  <c r="AK3079" i="1"/>
  <c r="AE3079" i="1"/>
  <c r="AB3079" i="1"/>
  <c r="Y3079" i="1"/>
  <c r="T3079" i="1"/>
  <c r="Q3079" i="1"/>
  <c r="N3079" i="1"/>
  <c r="BA3078" i="1"/>
  <c r="AV3078" i="1"/>
  <c r="AQ3078" i="1"/>
  <c r="AN3078" i="1"/>
  <c r="AK3078" i="1"/>
  <c r="AE3078" i="1"/>
  <c r="AB3078" i="1"/>
  <c r="Y3078" i="1"/>
  <c r="T3078" i="1"/>
  <c r="Q3078" i="1"/>
  <c r="N3078" i="1"/>
  <c r="BA3077" i="1"/>
  <c r="AV3077" i="1"/>
  <c r="AQ3077" i="1"/>
  <c r="AN3077" i="1"/>
  <c r="AK3077" i="1"/>
  <c r="AE3077" i="1"/>
  <c r="AB3077" i="1"/>
  <c r="Y3077" i="1"/>
  <c r="T3077" i="1"/>
  <c r="Q3077" i="1"/>
  <c r="N3077" i="1"/>
  <c r="BA3076" i="1"/>
  <c r="AV3076" i="1"/>
  <c r="AQ3076" i="1"/>
  <c r="AN3076" i="1"/>
  <c r="AK3076" i="1"/>
  <c r="AE3076" i="1"/>
  <c r="AB3076" i="1"/>
  <c r="Y3076" i="1"/>
  <c r="T3076" i="1"/>
  <c r="Q3076" i="1"/>
  <c r="N3076" i="1"/>
  <c r="BA3075" i="1"/>
  <c r="AV3075" i="1"/>
  <c r="AQ3075" i="1"/>
  <c r="AN3075" i="1"/>
  <c r="AK3075" i="1"/>
  <c r="AE3075" i="1"/>
  <c r="AB3075" i="1"/>
  <c r="Y3075" i="1"/>
  <c r="T3075" i="1"/>
  <c r="Q3075" i="1"/>
  <c r="N3075" i="1"/>
  <c r="BA3074" i="1"/>
  <c r="AV3074" i="1"/>
  <c r="AQ3074" i="1"/>
  <c r="AN3074" i="1"/>
  <c r="AK3074" i="1"/>
  <c r="AE3074" i="1"/>
  <c r="AB3074" i="1"/>
  <c r="Y3074" i="1"/>
  <c r="T3074" i="1"/>
  <c r="Q3074" i="1"/>
  <c r="N3074" i="1"/>
  <c r="BA3073" i="1"/>
  <c r="AV3073" i="1"/>
  <c r="AQ3073" i="1"/>
  <c r="AN3073" i="1"/>
  <c r="AK3073" i="1"/>
  <c r="AE3073" i="1"/>
  <c r="AB3073" i="1"/>
  <c r="Y3073" i="1"/>
  <c r="T3073" i="1"/>
  <c r="Q3073" i="1"/>
  <c r="N3073" i="1"/>
  <c r="BA3072" i="1"/>
  <c r="AV3072" i="1"/>
  <c r="AQ3072" i="1"/>
  <c r="AN3072" i="1"/>
  <c r="AK3072" i="1"/>
  <c r="AE3072" i="1"/>
  <c r="AB3072" i="1"/>
  <c r="Y3072" i="1"/>
  <c r="T3072" i="1"/>
  <c r="Q3072" i="1"/>
  <c r="N3072" i="1"/>
  <c r="BA3071" i="1"/>
  <c r="AV3071" i="1"/>
  <c r="AQ3071" i="1"/>
  <c r="AN3071" i="1"/>
  <c r="AK3071" i="1"/>
  <c r="AE3071" i="1"/>
  <c r="AB3071" i="1"/>
  <c r="Y3071" i="1"/>
  <c r="T3071" i="1"/>
  <c r="Q3071" i="1"/>
  <c r="N3071" i="1"/>
  <c r="BA3070" i="1"/>
  <c r="AV3070" i="1"/>
  <c r="AQ3070" i="1"/>
  <c r="AN3070" i="1"/>
  <c r="AK3070" i="1"/>
  <c r="AE3070" i="1"/>
  <c r="AB3070" i="1"/>
  <c r="Y3070" i="1"/>
  <c r="T3070" i="1"/>
  <c r="Q3070" i="1"/>
  <c r="N3070" i="1"/>
  <c r="BA3069" i="1"/>
  <c r="AV3069" i="1"/>
  <c r="AQ3069" i="1"/>
  <c r="AN3069" i="1"/>
  <c r="AK3069" i="1"/>
  <c r="AE3069" i="1"/>
  <c r="AB3069" i="1"/>
  <c r="Y3069" i="1"/>
  <c r="T3069" i="1"/>
  <c r="Q3069" i="1"/>
  <c r="N3069" i="1"/>
  <c r="BA3068" i="1"/>
  <c r="AV3068" i="1"/>
  <c r="AQ3068" i="1"/>
  <c r="AN3068" i="1"/>
  <c r="AK3068" i="1"/>
  <c r="AE3068" i="1"/>
  <c r="AB3068" i="1"/>
  <c r="Y3068" i="1"/>
  <c r="T3068" i="1"/>
  <c r="Q3068" i="1"/>
  <c r="N3068" i="1"/>
  <c r="BA3067" i="1"/>
  <c r="AV3067" i="1"/>
  <c r="AQ3067" i="1"/>
  <c r="AN3067" i="1"/>
  <c r="AK3067" i="1"/>
  <c r="AE3067" i="1"/>
  <c r="AB3067" i="1"/>
  <c r="Y3067" i="1"/>
  <c r="T3067" i="1"/>
  <c r="Q3067" i="1"/>
  <c r="N3067" i="1"/>
  <c r="BA3066" i="1"/>
  <c r="AV3066" i="1"/>
  <c r="AQ3066" i="1"/>
  <c r="AN3066" i="1"/>
  <c r="AK3066" i="1"/>
  <c r="AE3066" i="1"/>
  <c r="AB3066" i="1"/>
  <c r="Y3066" i="1"/>
  <c r="T3066" i="1"/>
  <c r="Q3066" i="1"/>
  <c r="N3066" i="1"/>
  <c r="BA3065" i="1"/>
  <c r="AV3065" i="1"/>
  <c r="AQ3065" i="1"/>
  <c r="AN3065" i="1"/>
  <c r="AK3065" i="1"/>
  <c r="AE3065" i="1"/>
  <c r="AB3065" i="1"/>
  <c r="Y3065" i="1"/>
  <c r="T3065" i="1"/>
  <c r="Q3065" i="1"/>
  <c r="N3065" i="1"/>
  <c r="BA3064" i="1"/>
  <c r="AV3064" i="1"/>
  <c r="AQ3064" i="1"/>
  <c r="AN3064" i="1"/>
  <c r="AK3064" i="1"/>
  <c r="AE3064" i="1"/>
  <c r="AB3064" i="1"/>
  <c r="Y3064" i="1"/>
  <c r="T3064" i="1"/>
  <c r="Q3064" i="1"/>
  <c r="N3064" i="1"/>
  <c r="BA3063" i="1"/>
  <c r="AV3063" i="1"/>
  <c r="AQ3063" i="1"/>
  <c r="AN3063" i="1"/>
  <c r="AK3063" i="1"/>
  <c r="AE3063" i="1"/>
  <c r="AB3063" i="1"/>
  <c r="Y3063" i="1"/>
  <c r="T3063" i="1"/>
  <c r="Q3063" i="1"/>
  <c r="N3063" i="1"/>
  <c r="BA3062" i="1"/>
  <c r="AV3062" i="1"/>
  <c r="AQ3062" i="1"/>
  <c r="AN3062" i="1"/>
  <c r="AK3062" i="1"/>
  <c r="AE3062" i="1"/>
  <c r="AB3062" i="1"/>
  <c r="Y3062" i="1"/>
  <c r="T3062" i="1"/>
  <c r="Q3062" i="1"/>
  <c r="N3062" i="1"/>
  <c r="BA3061" i="1"/>
  <c r="AV3061" i="1"/>
  <c r="AQ3061" i="1"/>
  <c r="AN3061" i="1"/>
  <c r="AK3061" i="1"/>
  <c r="AE3061" i="1"/>
  <c r="AB3061" i="1"/>
  <c r="Y3061" i="1"/>
  <c r="T3061" i="1"/>
  <c r="Q3061" i="1"/>
  <c r="N3061" i="1"/>
  <c r="BA3060" i="1"/>
  <c r="AV3060" i="1"/>
  <c r="AQ3060" i="1"/>
  <c r="AN3060" i="1"/>
  <c r="AK3060" i="1"/>
  <c r="AE3060" i="1"/>
  <c r="AB3060" i="1"/>
  <c r="Y3060" i="1"/>
  <c r="T3060" i="1"/>
  <c r="Q3060" i="1"/>
  <c r="N3060" i="1"/>
  <c r="BA3059" i="1"/>
  <c r="AV3059" i="1"/>
  <c r="AQ3059" i="1"/>
  <c r="AN3059" i="1"/>
  <c r="AK3059" i="1"/>
  <c r="AE3059" i="1"/>
  <c r="AB3059" i="1"/>
  <c r="Y3059" i="1"/>
  <c r="T3059" i="1"/>
  <c r="Q3059" i="1"/>
  <c r="N3059" i="1"/>
  <c r="BA3058" i="1"/>
  <c r="AV3058" i="1"/>
  <c r="AQ3058" i="1"/>
  <c r="AN3058" i="1"/>
  <c r="AK3058" i="1"/>
  <c r="AE3058" i="1"/>
  <c r="AB3058" i="1"/>
  <c r="Y3058" i="1"/>
  <c r="T3058" i="1"/>
  <c r="Q3058" i="1"/>
  <c r="N3058" i="1"/>
  <c r="BA3057" i="1"/>
  <c r="AV3057" i="1"/>
  <c r="AQ3057" i="1"/>
  <c r="AN3057" i="1"/>
  <c r="AK3057" i="1"/>
  <c r="AE3057" i="1"/>
  <c r="AB3057" i="1"/>
  <c r="Y3057" i="1"/>
  <c r="T3057" i="1"/>
  <c r="Q3057" i="1"/>
  <c r="N3057" i="1"/>
  <c r="BA3056" i="1"/>
  <c r="AV3056" i="1"/>
  <c r="AQ3056" i="1"/>
  <c r="AN3056" i="1"/>
  <c r="AK3056" i="1"/>
  <c r="AE3056" i="1"/>
  <c r="AB3056" i="1"/>
  <c r="Y3056" i="1"/>
  <c r="T3056" i="1"/>
  <c r="Q3056" i="1"/>
  <c r="N3056" i="1"/>
  <c r="BA3055" i="1"/>
  <c r="AV3055" i="1"/>
  <c r="AQ3055" i="1"/>
  <c r="AN3055" i="1"/>
  <c r="AK3055" i="1"/>
  <c r="AE3055" i="1"/>
  <c r="AB3055" i="1"/>
  <c r="Y3055" i="1"/>
  <c r="T3055" i="1"/>
  <c r="Q3055" i="1"/>
  <c r="N3055" i="1"/>
  <c r="BA3054" i="1"/>
  <c r="AV3054" i="1"/>
  <c r="AQ3054" i="1"/>
  <c r="AN3054" i="1"/>
  <c r="AK3054" i="1"/>
  <c r="AE3054" i="1"/>
  <c r="AB3054" i="1"/>
  <c r="Y3054" i="1"/>
  <c r="T3054" i="1"/>
  <c r="Q3054" i="1"/>
  <c r="N3054" i="1"/>
  <c r="BA3053" i="1"/>
  <c r="AV3053" i="1"/>
  <c r="AQ3053" i="1"/>
  <c r="AN3053" i="1"/>
  <c r="AK3053" i="1"/>
  <c r="AE3053" i="1"/>
  <c r="AB3053" i="1"/>
  <c r="Y3053" i="1"/>
  <c r="T3053" i="1"/>
  <c r="Q3053" i="1"/>
  <c r="N3053" i="1"/>
  <c r="BA3052" i="1"/>
  <c r="AV3052" i="1"/>
  <c r="AQ3052" i="1"/>
  <c r="AN3052" i="1"/>
  <c r="AK3052" i="1"/>
  <c r="AE3052" i="1"/>
  <c r="AB3052" i="1"/>
  <c r="Y3052" i="1"/>
  <c r="T3052" i="1"/>
  <c r="Q3052" i="1"/>
  <c r="N3052" i="1"/>
  <c r="BA3051" i="1"/>
  <c r="AV3051" i="1"/>
  <c r="AQ3051" i="1"/>
  <c r="AN3051" i="1"/>
  <c r="AK3051" i="1"/>
  <c r="AE3051" i="1"/>
  <c r="AB3051" i="1"/>
  <c r="Y3051" i="1"/>
  <c r="T3051" i="1"/>
  <c r="Q3051" i="1"/>
  <c r="N3051" i="1"/>
  <c r="BA3050" i="1"/>
  <c r="AV3050" i="1"/>
  <c r="AQ3050" i="1"/>
  <c r="AN3050" i="1"/>
  <c r="AK3050" i="1"/>
  <c r="AE3050" i="1"/>
  <c r="AB3050" i="1"/>
  <c r="Y3050" i="1"/>
  <c r="T3050" i="1"/>
  <c r="Q3050" i="1"/>
  <c r="N3050" i="1"/>
  <c r="BA3049" i="1"/>
  <c r="AV3049" i="1"/>
  <c r="AQ3049" i="1"/>
  <c r="AN3049" i="1"/>
  <c r="AK3049" i="1"/>
  <c r="AE3049" i="1"/>
  <c r="AB3049" i="1"/>
  <c r="Y3049" i="1"/>
  <c r="T3049" i="1"/>
  <c r="Q3049" i="1"/>
  <c r="N3049" i="1"/>
  <c r="BA3048" i="1"/>
  <c r="AV3048" i="1"/>
  <c r="AQ3048" i="1"/>
  <c r="AN3048" i="1"/>
  <c r="AK3048" i="1"/>
  <c r="AE3048" i="1"/>
  <c r="AB3048" i="1"/>
  <c r="Y3048" i="1"/>
  <c r="T3048" i="1"/>
  <c r="Q3048" i="1"/>
  <c r="N3048" i="1"/>
  <c r="BA3047" i="1"/>
  <c r="AV3047" i="1"/>
  <c r="AQ3047" i="1"/>
  <c r="AN3047" i="1"/>
  <c r="AK3047" i="1"/>
  <c r="AE3047" i="1"/>
  <c r="AB3047" i="1"/>
  <c r="Y3047" i="1"/>
  <c r="T3047" i="1"/>
  <c r="Q3047" i="1"/>
  <c r="N3047" i="1"/>
  <c r="BA3046" i="1"/>
  <c r="AV3046" i="1"/>
  <c r="AQ3046" i="1"/>
  <c r="AN3046" i="1"/>
  <c r="AK3046" i="1"/>
  <c r="AE3046" i="1"/>
  <c r="AB3046" i="1"/>
  <c r="Y3046" i="1"/>
  <c r="T3046" i="1"/>
  <c r="Q3046" i="1"/>
  <c r="N3046" i="1"/>
  <c r="BA3045" i="1"/>
  <c r="AV3045" i="1"/>
  <c r="AQ3045" i="1"/>
  <c r="AN3045" i="1"/>
  <c r="AK3045" i="1"/>
  <c r="AE3045" i="1"/>
  <c r="AB3045" i="1"/>
  <c r="Y3045" i="1"/>
  <c r="T3045" i="1"/>
  <c r="Q3045" i="1"/>
  <c r="N3045" i="1"/>
  <c r="BA3044" i="1"/>
  <c r="AV3044" i="1"/>
  <c r="AQ3044" i="1"/>
  <c r="AN3044" i="1"/>
  <c r="AK3044" i="1"/>
  <c r="AE3044" i="1"/>
  <c r="AB3044" i="1"/>
  <c r="Y3044" i="1"/>
  <c r="T3044" i="1"/>
  <c r="Q3044" i="1"/>
  <c r="N3044" i="1"/>
  <c r="BA3043" i="1"/>
  <c r="AV3043" i="1"/>
  <c r="AQ3043" i="1"/>
  <c r="AN3043" i="1"/>
  <c r="AK3043" i="1"/>
  <c r="AE3043" i="1"/>
  <c r="AB3043" i="1"/>
  <c r="Y3043" i="1"/>
  <c r="T3043" i="1"/>
  <c r="Q3043" i="1"/>
  <c r="N3043" i="1"/>
  <c r="BA3042" i="1"/>
  <c r="AV3042" i="1"/>
  <c r="AQ3042" i="1"/>
  <c r="AN3042" i="1"/>
  <c r="AK3042" i="1"/>
  <c r="AE3042" i="1"/>
  <c r="AB3042" i="1"/>
  <c r="Y3042" i="1"/>
  <c r="T3042" i="1"/>
  <c r="Q3042" i="1"/>
  <c r="N3042" i="1"/>
  <c r="BA3041" i="1"/>
  <c r="AV3041" i="1"/>
  <c r="AQ3041" i="1"/>
  <c r="AN3041" i="1"/>
  <c r="AK3041" i="1"/>
  <c r="AE3041" i="1"/>
  <c r="AB3041" i="1"/>
  <c r="Y3041" i="1"/>
  <c r="T3041" i="1"/>
  <c r="Q3041" i="1"/>
  <c r="N3041" i="1"/>
  <c r="BA3040" i="1"/>
  <c r="AV3040" i="1"/>
  <c r="AQ3040" i="1"/>
  <c r="AN3040" i="1"/>
  <c r="AK3040" i="1"/>
  <c r="AE3040" i="1"/>
  <c r="AB3040" i="1"/>
  <c r="Y3040" i="1"/>
  <c r="T3040" i="1"/>
  <c r="Q3040" i="1"/>
  <c r="N3040" i="1"/>
  <c r="BA3039" i="1"/>
  <c r="AV3039" i="1"/>
  <c r="AQ3039" i="1"/>
  <c r="AN3039" i="1"/>
  <c r="AK3039" i="1"/>
  <c r="AE3039" i="1"/>
  <c r="AB3039" i="1"/>
  <c r="Y3039" i="1"/>
  <c r="T3039" i="1"/>
  <c r="Q3039" i="1"/>
  <c r="N3039" i="1"/>
  <c r="BA3038" i="1"/>
  <c r="AV3038" i="1"/>
  <c r="AQ3038" i="1"/>
  <c r="AN3038" i="1"/>
  <c r="AK3038" i="1"/>
  <c r="AE3038" i="1"/>
  <c r="AB3038" i="1"/>
  <c r="Y3038" i="1"/>
  <c r="T3038" i="1"/>
  <c r="Q3038" i="1"/>
  <c r="N3038" i="1"/>
  <c r="BA3037" i="1"/>
  <c r="AV3037" i="1"/>
  <c r="AQ3037" i="1"/>
  <c r="AN3037" i="1"/>
  <c r="AK3037" i="1"/>
  <c r="AE3037" i="1"/>
  <c r="AB3037" i="1"/>
  <c r="Y3037" i="1"/>
  <c r="T3037" i="1"/>
  <c r="Q3037" i="1"/>
  <c r="N3037" i="1"/>
  <c r="BA3036" i="1"/>
  <c r="AV3036" i="1"/>
  <c r="AQ3036" i="1"/>
  <c r="AN3036" i="1"/>
  <c r="AK3036" i="1"/>
  <c r="AE3036" i="1"/>
  <c r="AB3036" i="1"/>
  <c r="Y3036" i="1"/>
  <c r="T3036" i="1"/>
  <c r="Q3036" i="1"/>
  <c r="N3036" i="1"/>
  <c r="BA3035" i="1"/>
  <c r="AV3035" i="1"/>
  <c r="AQ3035" i="1"/>
  <c r="AN3035" i="1"/>
  <c r="AK3035" i="1"/>
  <c r="AE3035" i="1"/>
  <c r="AB3035" i="1"/>
  <c r="Y3035" i="1"/>
  <c r="T3035" i="1"/>
  <c r="Q3035" i="1"/>
  <c r="N3035" i="1"/>
  <c r="BA3034" i="1"/>
  <c r="AV3034" i="1"/>
  <c r="AQ3034" i="1"/>
  <c r="AN3034" i="1"/>
  <c r="AK3034" i="1"/>
  <c r="AE3034" i="1"/>
  <c r="AB3034" i="1"/>
  <c r="Y3034" i="1"/>
  <c r="T3034" i="1"/>
  <c r="Q3034" i="1"/>
  <c r="N3034" i="1"/>
  <c r="BA3033" i="1"/>
  <c r="AV3033" i="1"/>
  <c r="AQ3033" i="1"/>
  <c r="AN3033" i="1"/>
  <c r="AK3033" i="1"/>
  <c r="AE3033" i="1"/>
  <c r="AB3033" i="1"/>
  <c r="Y3033" i="1"/>
  <c r="T3033" i="1"/>
  <c r="Q3033" i="1"/>
  <c r="N3033" i="1"/>
  <c r="BA3032" i="1"/>
  <c r="AV3032" i="1"/>
  <c r="AQ3032" i="1"/>
  <c r="AN3032" i="1"/>
  <c r="AK3032" i="1"/>
  <c r="AE3032" i="1"/>
  <c r="AB3032" i="1"/>
  <c r="Y3032" i="1"/>
  <c r="T3032" i="1"/>
  <c r="Q3032" i="1"/>
  <c r="N3032" i="1"/>
  <c r="BA3031" i="1"/>
  <c r="AV3031" i="1"/>
  <c r="AQ3031" i="1"/>
  <c r="AN3031" i="1"/>
  <c r="AK3031" i="1"/>
  <c r="AE3031" i="1"/>
  <c r="AB3031" i="1"/>
  <c r="Y3031" i="1"/>
  <c r="T3031" i="1"/>
  <c r="Q3031" i="1"/>
  <c r="N3031" i="1"/>
  <c r="BA3030" i="1"/>
  <c r="AV3030" i="1"/>
  <c r="AQ3030" i="1"/>
  <c r="AN3030" i="1"/>
  <c r="AK3030" i="1"/>
  <c r="AE3030" i="1"/>
  <c r="AB3030" i="1"/>
  <c r="Y3030" i="1"/>
  <c r="T3030" i="1"/>
  <c r="Q3030" i="1"/>
  <c r="N3030" i="1"/>
  <c r="BA3029" i="1"/>
  <c r="AV3029" i="1"/>
  <c r="AQ3029" i="1"/>
  <c r="AN3029" i="1"/>
  <c r="AK3029" i="1"/>
  <c r="AE3029" i="1"/>
  <c r="AB3029" i="1"/>
  <c r="Y3029" i="1"/>
  <c r="T3029" i="1"/>
  <c r="Q3029" i="1"/>
  <c r="N3029" i="1"/>
  <c r="BA3028" i="1"/>
  <c r="AV3028" i="1"/>
  <c r="AQ3028" i="1"/>
  <c r="AN3028" i="1"/>
  <c r="AK3028" i="1"/>
  <c r="AE3028" i="1"/>
  <c r="AB3028" i="1"/>
  <c r="Y3028" i="1"/>
  <c r="T3028" i="1"/>
  <c r="Q3028" i="1"/>
  <c r="N3028" i="1"/>
  <c r="BA3027" i="1"/>
  <c r="AV3027" i="1"/>
  <c r="AQ3027" i="1"/>
  <c r="AN3027" i="1"/>
  <c r="AK3027" i="1"/>
  <c r="AE3027" i="1"/>
  <c r="AB3027" i="1"/>
  <c r="Y3027" i="1"/>
  <c r="T3027" i="1"/>
  <c r="Q3027" i="1"/>
  <c r="N3027" i="1"/>
  <c r="BA3026" i="1"/>
  <c r="AV3026" i="1"/>
  <c r="AQ3026" i="1"/>
  <c r="AN3026" i="1"/>
  <c r="AK3026" i="1"/>
  <c r="AE3026" i="1"/>
  <c r="AB3026" i="1"/>
  <c r="Y3026" i="1"/>
  <c r="T3026" i="1"/>
  <c r="Q3026" i="1"/>
  <c r="N3026" i="1"/>
  <c r="BA3025" i="1"/>
  <c r="AV3025" i="1"/>
  <c r="AQ3025" i="1"/>
  <c r="AN3025" i="1"/>
  <c r="AK3025" i="1"/>
  <c r="AE3025" i="1"/>
  <c r="AB3025" i="1"/>
  <c r="Y3025" i="1"/>
  <c r="T3025" i="1"/>
  <c r="Q3025" i="1"/>
  <c r="N3025" i="1"/>
  <c r="BA3024" i="1"/>
  <c r="AV3024" i="1"/>
  <c r="AQ3024" i="1"/>
  <c r="AN3024" i="1"/>
  <c r="AK3024" i="1"/>
  <c r="AE3024" i="1"/>
  <c r="AB3024" i="1"/>
  <c r="Y3024" i="1"/>
  <c r="T3024" i="1"/>
  <c r="Q3024" i="1"/>
  <c r="N3024" i="1"/>
  <c r="BA3023" i="1"/>
  <c r="AV3023" i="1"/>
  <c r="AQ3023" i="1"/>
  <c r="AN3023" i="1"/>
  <c r="AK3023" i="1"/>
  <c r="AE3023" i="1"/>
  <c r="AB3023" i="1"/>
  <c r="Y3023" i="1"/>
  <c r="T3023" i="1"/>
  <c r="Q3023" i="1"/>
  <c r="N3023" i="1"/>
  <c r="BA3022" i="1"/>
  <c r="AV3022" i="1"/>
  <c r="AQ3022" i="1"/>
  <c r="AN3022" i="1"/>
  <c r="AK3022" i="1"/>
  <c r="AE3022" i="1"/>
  <c r="AB3022" i="1"/>
  <c r="Y3022" i="1"/>
  <c r="T3022" i="1"/>
  <c r="Q3022" i="1"/>
  <c r="N3022" i="1"/>
  <c r="BA3021" i="1"/>
  <c r="AV3021" i="1"/>
  <c r="AQ3021" i="1"/>
  <c r="AN3021" i="1"/>
  <c r="AK3021" i="1"/>
  <c r="AE3021" i="1"/>
  <c r="AB3021" i="1"/>
  <c r="Y3021" i="1"/>
  <c r="T3021" i="1"/>
  <c r="Q3021" i="1"/>
  <c r="N3021" i="1"/>
  <c r="BA3020" i="1"/>
  <c r="AV3020" i="1"/>
  <c r="AQ3020" i="1"/>
  <c r="AN3020" i="1"/>
  <c r="AK3020" i="1"/>
  <c r="AE3020" i="1"/>
  <c r="AB3020" i="1"/>
  <c r="Y3020" i="1"/>
  <c r="T3020" i="1"/>
  <c r="Q3020" i="1"/>
  <c r="N3020" i="1"/>
  <c r="BA3019" i="1"/>
  <c r="AV3019" i="1"/>
  <c r="AQ3019" i="1"/>
  <c r="AN3019" i="1"/>
  <c r="AK3019" i="1"/>
  <c r="AE3019" i="1"/>
  <c r="AB3019" i="1"/>
  <c r="Y3019" i="1"/>
  <c r="T3019" i="1"/>
  <c r="Q3019" i="1"/>
  <c r="N3019" i="1"/>
  <c r="BA3018" i="1"/>
  <c r="AV3018" i="1"/>
  <c r="AQ3018" i="1"/>
  <c r="AN3018" i="1"/>
  <c r="AK3018" i="1"/>
  <c r="AE3018" i="1"/>
  <c r="AB3018" i="1"/>
  <c r="Y3018" i="1"/>
  <c r="T3018" i="1"/>
  <c r="Q3018" i="1"/>
  <c r="N3018" i="1"/>
  <c r="BA3017" i="1"/>
  <c r="AV3017" i="1"/>
  <c r="AQ3017" i="1"/>
  <c r="AN3017" i="1"/>
  <c r="AK3017" i="1"/>
  <c r="AE3017" i="1"/>
  <c r="AB3017" i="1"/>
  <c r="Y3017" i="1"/>
  <c r="T3017" i="1"/>
  <c r="Q3017" i="1"/>
  <c r="N3017" i="1"/>
  <c r="BA3016" i="1"/>
  <c r="AV3016" i="1"/>
  <c r="AQ3016" i="1"/>
  <c r="AN3016" i="1"/>
  <c r="AK3016" i="1"/>
  <c r="AE3016" i="1"/>
  <c r="AB3016" i="1"/>
  <c r="Y3016" i="1"/>
  <c r="T3016" i="1"/>
  <c r="Q3016" i="1"/>
  <c r="N3016" i="1"/>
  <c r="BA3015" i="1"/>
  <c r="AV3015" i="1"/>
  <c r="AQ3015" i="1"/>
  <c r="AN3015" i="1"/>
  <c r="AK3015" i="1"/>
  <c r="AE3015" i="1"/>
  <c r="AB3015" i="1"/>
  <c r="Y3015" i="1"/>
  <c r="T3015" i="1"/>
  <c r="Q3015" i="1"/>
  <c r="N3015" i="1"/>
  <c r="BA3014" i="1"/>
  <c r="AV3014" i="1"/>
  <c r="AQ3014" i="1"/>
  <c r="AN3014" i="1"/>
  <c r="AK3014" i="1"/>
  <c r="AE3014" i="1"/>
  <c r="AB3014" i="1"/>
  <c r="Y3014" i="1"/>
  <c r="T3014" i="1"/>
  <c r="Q3014" i="1"/>
  <c r="N3014" i="1"/>
  <c r="BA3013" i="1"/>
  <c r="AV3013" i="1"/>
  <c r="AQ3013" i="1"/>
  <c r="AN3013" i="1"/>
  <c r="AK3013" i="1"/>
  <c r="AE3013" i="1"/>
  <c r="AB3013" i="1"/>
  <c r="Y3013" i="1"/>
  <c r="T3013" i="1"/>
  <c r="Q3013" i="1"/>
  <c r="N3013" i="1"/>
  <c r="BA3012" i="1"/>
  <c r="AV3012" i="1"/>
  <c r="AQ3012" i="1"/>
  <c r="AN3012" i="1"/>
  <c r="AK3012" i="1"/>
  <c r="AE3012" i="1"/>
  <c r="AB3012" i="1"/>
  <c r="Y3012" i="1"/>
  <c r="T3012" i="1"/>
  <c r="Q3012" i="1"/>
  <c r="N3012" i="1"/>
  <c r="BA3011" i="1"/>
  <c r="AV3011" i="1"/>
  <c r="AQ3011" i="1"/>
  <c r="AN3011" i="1"/>
  <c r="AK3011" i="1"/>
  <c r="AE3011" i="1"/>
  <c r="AB3011" i="1"/>
  <c r="Y3011" i="1"/>
  <c r="T3011" i="1"/>
  <c r="Q3011" i="1"/>
  <c r="N3011" i="1"/>
  <c r="BA3010" i="1"/>
  <c r="AV3010" i="1"/>
  <c r="AQ3010" i="1"/>
  <c r="AN3010" i="1"/>
  <c r="AK3010" i="1"/>
  <c r="AE3010" i="1"/>
  <c r="AB3010" i="1"/>
  <c r="Y3010" i="1"/>
  <c r="T3010" i="1"/>
  <c r="Q3010" i="1"/>
  <c r="N3010" i="1"/>
  <c r="BA3009" i="1"/>
  <c r="AV3009" i="1"/>
  <c r="AQ3009" i="1"/>
  <c r="AN3009" i="1"/>
  <c r="AK3009" i="1"/>
  <c r="AE3009" i="1"/>
  <c r="AB3009" i="1"/>
  <c r="Y3009" i="1"/>
  <c r="T3009" i="1"/>
  <c r="Q3009" i="1"/>
  <c r="N3009" i="1"/>
  <c r="BA3008" i="1"/>
  <c r="AV3008" i="1"/>
  <c r="AQ3008" i="1"/>
  <c r="AN3008" i="1"/>
  <c r="AK3008" i="1"/>
  <c r="AE3008" i="1"/>
  <c r="AB3008" i="1"/>
  <c r="Y3008" i="1"/>
  <c r="T3008" i="1"/>
  <c r="Q3008" i="1"/>
  <c r="N3008" i="1"/>
  <c r="BA3007" i="1"/>
  <c r="AV3007" i="1"/>
  <c r="AQ3007" i="1"/>
  <c r="AN3007" i="1"/>
  <c r="AK3007" i="1"/>
  <c r="AE3007" i="1"/>
  <c r="AB3007" i="1"/>
  <c r="Y3007" i="1"/>
  <c r="T3007" i="1"/>
  <c r="Q3007" i="1"/>
  <c r="N3007" i="1"/>
  <c r="BA3006" i="1"/>
  <c r="AV3006" i="1"/>
  <c r="AQ3006" i="1"/>
  <c r="AN3006" i="1"/>
  <c r="AK3006" i="1"/>
  <c r="AE3006" i="1"/>
  <c r="AB3006" i="1"/>
  <c r="Y3006" i="1"/>
  <c r="T3006" i="1"/>
  <c r="Q3006" i="1"/>
  <c r="N3006" i="1"/>
  <c r="BA3005" i="1"/>
  <c r="AV3005" i="1"/>
  <c r="AQ3005" i="1"/>
  <c r="AN3005" i="1"/>
  <c r="AK3005" i="1"/>
  <c r="AE3005" i="1"/>
  <c r="AB3005" i="1"/>
  <c r="Y3005" i="1"/>
  <c r="T3005" i="1"/>
  <c r="Q3005" i="1"/>
  <c r="N3005" i="1"/>
  <c r="BA3004" i="1"/>
  <c r="AV3004" i="1"/>
  <c r="AQ3004" i="1"/>
  <c r="AN3004" i="1"/>
  <c r="AK3004" i="1"/>
  <c r="AE3004" i="1"/>
  <c r="AB3004" i="1"/>
  <c r="Y3004" i="1"/>
  <c r="T3004" i="1"/>
  <c r="Q3004" i="1"/>
  <c r="N3004" i="1"/>
  <c r="BA3003" i="1"/>
  <c r="AV3003" i="1"/>
  <c r="AQ3003" i="1"/>
  <c r="AN3003" i="1"/>
  <c r="AK3003" i="1"/>
  <c r="AE3003" i="1"/>
  <c r="AB3003" i="1"/>
  <c r="Y3003" i="1"/>
  <c r="T3003" i="1"/>
  <c r="Q3003" i="1"/>
  <c r="N3003" i="1"/>
  <c r="BA3002" i="1"/>
  <c r="AV3002" i="1"/>
  <c r="AQ3002" i="1"/>
  <c r="AN3002" i="1"/>
  <c r="AK3002" i="1"/>
  <c r="AE3002" i="1"/>
  <c r="AB3002" i="1"/>
  <c r="Y3002" i="1"/>
  <c r="T3002" i="1"/>
  <c r="Q3002" i="1"/>
  <c r="N3002" i="1"/>
  <c r="BA3001" i="1"/>
  <c r="AV3001" i="1"/>
  <c r="AQ3001" i="1"/>
  <c r="AN3001" i="1"/>
  <c r="AK3001" i="1"/>
  <c r="AE3001" i="1"/>
  <c r="AB3001" i="1"/>
  <c r="Y3001" i="1"/>
  <c r="T3001" i="1"/>
  <c r="Q3001" i="1"/>
  <c r="N3001" i="1"/>
  <c r="BA3000" i="1"/>
  <c r="AV3000" i="1"/>
  <c r="AQ3000" i="1"/>
  <c r="AN3000" i="1"/>
  <c r="AK3000" i="1"/>
  <c r="AE3000" i="1"/>
  <c r="AB3000" i="1"/>
  <c r="Y3000" i="1"/>
  <c r="T3000" i="1"/>
  <c r="Q3000" i="1"/>
  <c r="N3000" i="1"/>
  <c r="BA2999" i="1"/>
  <c r="AV2999" i="1"/>
  <c r="AQ2999" i="1"/>
  <c r="AN2999" i="1"/>
  <c r="AK2999" i="1"/>
  <c r="AE2999" i="1"/>
  <c r="AB2999" i="1"/>
  <c r="Y2999" i="1"/>
  <c r="T2999" i="1"/>
  <c r="Q2999" i="1"/>
  <c r="N2999" i="1"/>
  <c r="BA2998" i="1"/>
  <c r="AV2998" i="1"/>
  <c r="AQ2998" i="1"/>
  <c r="AN2998" i="1"/>
  <c r="AK2998" i="1"/>
  <c r="AE2998" i="1"/>
  <c r="AB2998" i="1"/>
  <c r="Y2998" i="1"/>
  <c r="T2998" i="1"/>
  <c r="Q2998" i="1"/>
  <c r="N2998" i="1"/>
  <c r="BA2997" i="1"/>
  <c r="AV2997" i="1"/>
  <c r="AQ2997" i="1"/>
  <c r="AN2997" i="1"/>
  <c r="AK2997" i="1"/>
  <c r="AE2997" i="1"/>
  <c r="AB2997" i="1"/>
  <c r="Y2997" i="1"/>
  <c r="T2997" i="1"/>
  <c r="Q2997" i="1"/>
  <c r="N2997" i="1"/>
  <c r="BA2996" i="1"/>
  <c r="AV2996" i="1"/>
  <c r="AQ2996" i="1"/>
  <c r="AN2996" i="1"/>
  <c r="AK2996" i="1"/>
  <c r="AE2996" i="1"/>
  <c r="AB2996" i="1"/>
  <c r="Y2996" i="1"/>
  <c r="T2996" i="1"/>
  <c r="Q2996" i="1"/>
  <c r="N2996" i="1"/>
  <c r="BA2995" i="1"/>
  <c r="AV2995" i="1"/>
  <c r="AQ2995" i="1"/>
  <c r="AN2995" i="1"/>
  <c r="AK2995" i="1"/>
  <c r="AE2995" i="1"/>
  <c r="AB2995" i="1"/>
  <c r="Y2995" i="1"/>
  <c r="T2995" i="1"/>
  <c r="Q2995" i="1"/>
  <c r="N2995" i="1"/>
  <c r="BA2994" i="1"/>
  <c r="AV2994" i="1"/>
  <c r="AQ2994" i="1"/>
  <c r="AN2994" i="1"/>
  <c r="AK2994" i="1"/>
  <c r="AE2994" i="1"/>
  <c r="AB2994" i="1"/>
  <c r="Y2994" i="1"/>
  <c r="T2994" i="1"/>
  <c r="Q2994" i="1"/>
  <c r="N2994" i="1"/>
  <c r="BA2993" i="1"/>
  <c r="AV2993" i="1"/>
  <c r="AQ2993" i="1"/>
  <c r="AN2993" i="1"/>
  <c r="AK2993" i="1"/>
  <c r="AE2993" i="1"/>
  <c r="AB2993" i="1"/>
  <c r="Y2993" i="1"/>
  <c r="T2993" i="1"/>
  <c r="Q2993" i="1"/>
  <c r="N2993" i="1"/>
  <c r="BA2992" i="1"/>
  <c r="AV2992" i="1"/>
  <c r="AQ2992" i="1"/>
  <c r="AN2992" i="1"/>
  <c r="AK2992" i="1"/>
  <c r="AE2992" i="1"/>
  <c r="AB2992" i="1"/>
  <c r="Y2992" i="1"/>
  <c r="T2992" i="1"/>
  <c r="Q2992" i="1"/>
  <c r="N2992" i="1"/>
  <c r="BA2991" i="1"/>
  <c r="AV2991" i="1"/>
  <c r="AQ2991" i="1"/>
  <c r="AN2991" i="1"/>
  <c r="AK2991" i="1"/>
  <c r="AE2991" i="1"/>
  <c r="AB2991" i="1"/>
  <c r="Y2991" i="1"/>
  <c r="T2991" i="1"/>
  <c r="Q2991" i="1"/>
  <c r="N2991" i="1"/>
  <c r="BA2990" i="1"/>
  <c r="AV2990" i="1"/>
  <c r="AQ2990" i="1"/>
  <c r="AN2990" i="1"/>
  <c r="AK2990" i="1"/>
  <c r="AE2990" i="1"/>
  <c r="AB2990" i="1"/>
  <c r="Y2990" i="1"/>
  <c r="T2990" i="1"/>
  <c r="Q2990" i="1"/>
  <c r="N2990" i="1"/>
  <c r="BA2989" i="1"/>
  <c r="AV2989" i="1"/>
  <c r="AQ2989" i="1"/>
  <c r="AN2989" i="1"/>
  <c r="AK2989" i="1"/>
  <c r="AE2989" i="1"/>
  <c r="AB2989" i="1"/>
  <c r="Y2989" i="1"/>
  <c r="T2989" i="1"/>
  <c r="Q2989" i="1"/>
  <c r="N2989" i="1"/>
  <c r="BA2988" i="1"/>
  <c r="AV2988" i="1"/>
  <c r="AQ2988" i="1"/>
  <c r="AN2988" i="1"/>
  <c r="AK2988" i="1"/>
  <c r="AE2988" i="1"/>
  <c r="AB2988" i="1"/>
  <c r="Y2988" i="1"/>
  <c r="T2988" i="1"/>
  <c r="Q2988" i="1"/>
  <c r="N2988" i="1"/>
  <c r="BA2987" i="1"/>
  <c r="AV2987" i="1"/>
  <c r="AQ2987" i="1"/>
  <c r="AN2987" i="1"/>
  <c r="AK2987" i="1"/>
  <c r="AE2987" i="1"/>
  <c r="AB2987" i="1"/>
  <c r="Y2987" i="1"/>
  <c r="T2987" i="1"/>
  <c r="Q2987" i="1"/>
  <c r="N2987" i="1"/>
  <c r="BA2986" i="1"/>
  <c r="AV2986" i="1"/>
  <c r="AQ2986" i="1"/>
  <c r="AN2986" i="1"/>
  <c r="AK2986" i="1"/>
  <c r="AE2986" i="1"/>
  <c r="AB2986" i="1"/>
  <c r="Y2986" i="1"/>
  <c r="T2986" i="1"/>
  <c r="Q2986" i="1"/>
  <c r="N2986" i="1"/>
  <c r="BA2985" i="1"/>
  <c r="AV2985" i="1"/>
  <c r="AQ2985" i="1"/>
  <c r="AN2985" i="1"/>
  <c r="AK2985" i="1"/>
  <c r="AE2985" i="1"/>
  <c r="AB2985" i="1"/>
  <c r="Y2985" i="1"/>
  <c r="T2985" i="1"/>
  <c r="Q2985" i="1"/>
  <c r="N2985" i="1"/>
  <c r="BA2984" i="1"/>
  <c r="AV2984" i="1"/>
  <c r="AQ2984" i="1"/>
  <c r="AN2984" i="1"/>
  <c r="AK2984" i="1"/>
  <c r="AE2984" i="1"/>
  <c r="AB2984" i="1"/>
  <c r="Y2984" i="1"/>
  <c r="T2984" i="1"/>
  <c r="Q2984" i="1"/>
  <c r="N2984" i="1"/>
  <c r="BA2983" i="1"/>
  <c r="AV2983" i="1"/>
  <c r="AQ2983" i="1"/>
  <c r="AN2983" i="1"/>
  <c r="AK2983" i="1"/>
  <c r="AE2983" i="1"/>
  <c r="AB2983" i="1"/>
  <c r="Y2983" i="1"/>
  <c r="T2983" i="1"/>
  <c r="Q2983" i="1"/>
  <c r="N2983" i="1"/>
  <c r="BA2982" i="1"/>
  <c r="AV2982" i="1"/>
  <c r="AQ2982" i="1"/>
  <c r="AN2982" i="1"/>
  <c r="AK2982" i="1"/>
  <c r="AE2982" i="1"/>
  <c r="AB2982" i="1"/>
  <c r="Y2982" i="1"/>
  <c r="T2982" i="1"/>
  <c r="Q2982" i="1"/>
  <c r="N2982" i="1"/>
  <c r="BA2981" i="1"/>
  <c r="AV2981" i="1"/>
  <c r="AQ2981" i="1"/>
  <c r="AN2981" i="1"/>
  <c r="AK2981" i="1"/>
  <c r="AE2981" i="1"/>
  <c r="AB2981" i="1"/>
  <c r="Y2981" i="1"/>
  <c r="T2981" i="1"/>
  <c r="Q2981" i="1"/>
  <c r="N2981" i="1"/>
  <c r="BA2980" i="1"/>
  <c r="AV2980" i="1"/>
  <c r="AQ2980" i="1"/>
  <c r="AN2980" i="1"/>
  <c r="AK2980" i="1"/>
  <c r="AE2980" i="1"/>
  <c r="AB2980" i="1"/>
  <c r="Y2980" i="1"/>
  <c r="T2980" i="1"/>
  <c r="Q2980" i="1"/>
  <c r="N2980" i="1"/>
  <c r="BA2979" i="1"/>
  <c r="AV2979" i="1"/>
  <c r="AQ2979" i="1"/>
  <c r="AN2979" i="1"/>
  <c r="AK2979" i="1"/>
  <c r="AE2979" i="1"/>
  <c r="AB2979" i="1"/>
  <c r="Y2979" i="1"/>
  <c r="T2979" i="1"/>
  <c r="Q2979" i="1"/>
  <c r="N2979" i="1"/>
  <c r="BA2978" i="1"/>
  <c r="AV2978" i="1"/>
  <c r="AQ2978" i="1"/>
  <c r="AN2978" i="1"/>
  <c r="AK2978" i="1"/>
  <c r="AE2978" i="1"/>
  <c r="AB2978" i="1"/>
  <c r="Y2978" i="1"/>
  <c r="T2978" i="1"/>
  <c r="Q2978" i="1"/>
  <c r="N2978" i="1"/>
  <c r="BA2977" i="1"/>
  <c r="AV2977" i="1"/>
  <c r="AQ2977" i="1"/>
  <c r="AN2977" i="1"/>
  <c r="AK2977" i="1"/>
  <c r="AE2977" i="1"/>
  <c r="AB2977" i="1"/>
  <c r="Y2977" i="1"/>
  <c r="T2977" i="1"/>
  <c r="Q2977" i="1"/>
  <c r="N2977" i="1"/>
  <c r="BA2976" i="1"/>
  <c r="AV2976" i="1"/>
  <c r="AQ2976" i="1"/>
  <c r="AN2976" i="1"/>
  <c r="AK2976" i="1"/>
  <c r="AE2976" i="1"/>
  <c r="AB2976" i="1"/>
  <c r="Y2976" i="1"/>
  <c r="T2976" i="1"/>
  <c r="Q2976" i="1"/>
  <c r="N2976" i="1"/>
  <c r="BA2975" i="1"/>
  <c r="AV2975" i="1"/>
  <c r="AQ2975" i="1"/>
  <c r="AN2975" i="1"/>
  <c r="AK2975" i="1"/>
  <c r="AE2975" i="1"/>
  <c r="AB2975" i="1"/>
  <c r="Y2975" i="1"/>
  <c r="T2975" i="1"/>
  <c r="Q2975" i="1"/>
  <c r="N2975" i="1"/>
  <c r="BA2974" i="1"/>
  <c r="AV2974" i="1"/>
  <c r="AQ2974" i="1"/>
  <c r="AN2974" i="1"/>
  <c r="AK2974" i="1"/>
  <c r="AE2974" i="1"/>
  <c r="AB2974" i="1"/>
  <c r="Y2974" i="1"/>
  <c r="T2974" i="1"/>
  <c r="Q2974" i="1"/>
  <c r="N2974" i="1"/>
  <c r="BA2973" i="1"/>
  <c r="AV2973" i="1"/>
  <c r="AQ2973" i="1"/>
  <c r="AN2973" i="1"/>
  <c r="AK2973" i="1"/>
  <c r="AE2973" i="1"/>
  <c r="AB2973" i="1"/>
  <c r="Y2973" i="1"/>
  <c r="T2973" i="1"/>
  <c r="Q2973" i="1"/>
  <c r="N2973" i="1"/>
  <c r="BA2972" i="1"/>
  <c r="AV2972" i="1"/>
  <c r="AQ2972" i="1"/>
  <c r="AN2972" i="1"/>
  <c r="AK2972" i="1"/>
  <c r="AE2972" i="1"/>
  <c r="AB2972" i="1"/>
  <c r="Y2972" i="1"/>
  <c r="T2972" i="1"/>
  <c r="Q2972" i="1"/>
  <c r="N2972" i="1"/>
  <c r="BA2971" i="1"/>
  <c r="AV2971" i="1"/>
  <c r="AQ2971" i="1"/>
  <c r="AN2971" i="1"/>
  <c r="AK2971" i="1"/>
  <c r="AE2971" i="1"/>
  <c r="AB2971" i="1"/>
  <c r="Y2971" i="1"/>
  <c r="T2971" i="1"/>
  <c r="Q2971" i="1"/>
  <c r="N2971" i="1"/>
  <c r="BA2970" i="1"/>
  <c r="AV2970" i="1"/>
  <c r="AQ2970" i="1"/>
  <c r="AN2970" i="1"/>
  <c r="AK2970" i="1"/>
  <c r="AE2970" i="1"/>
  <c r="AB2970" i="1"/>
  <c r="Y2970" i="1"/>
  <c r="T2970" i="1"/>
  <c r="Q2970" i="1"/>
  <c r="N2970" i="1"/>
  <c r="BA2969" i="1"/>
  <c r="AV2969" i="1"/>
  <c r="AQ2969" i="1"/>
  <c r="AN2969" i="1"/>
  <c r="AK2969" i="1"/>
  <c r="AE2969" i="1"/>
  <c r="AB2969" i="1"/>
  <c r="Y2969" i="1"/>
  <c r="T2969" i="1"/>
  <c r="Q2969" i="1"/>
  <c r="N2969" i="1"/>
  <c r="BA2968" i="1"/>
  <c r="AV2968" i="1"/>
  <c r="AQ2968" i="1"/>
  <c r="AN2968" i="1"/>
  <c r="AK2968" i="1"/>
  <c r="AE2968" i="1"/>
  <c r="AB2968" i="1"/>
  <c r="Y2968" i="1"/>
  <c r="T2968" i="1"/>
  <c r="Q2968" i="1"/>
  <c r="N2968" i="1"/>
  <c r="BA2967" i="1"/>
  <c r="AV2967" i="1"/>
  <c r="AQ2967" i="1"/>
  <c r="AN2967" i="1"/>
  <c r="AK2967" i="1"/>
  <c r="AE2967" i="1"/>
  <c r="AB2967" i="1"/>
  <c r="Y2967" i="1"/>
  <c r="T2967" i="1"/>
  <c r="Q2967" i="1"/>
  <c r="N2967" i="1"/>
  <c r="BA2966" i="1"/>
  <c r="AV2966" i="1"/>
  <c r="AQ2966" i="1"/>
  <c r="AN2966" i="1"/>
  <c r="AK2966" i="1"/>
  <c r="AE2966" i="1"/>
  <c r="AB2966" i="1"/>
  <c r="Y2966" i="1"/>
  <c r="T2966" i="1"/>
  <c r="Q2966" i="1"/>
  <c r="N2966" i="1"/>
  <c r="BA2965" i="1"/>
  <c r="AV2965" i="1"/>
  <c r="AQ2965" i="1"/>
  <c r="AN2965" i="1"/>
  <c r="AK2965" i="1"/>
  <c r="AE2965" i="1"/>
  <c r="AB2965" i="1"/>
  <c r="Y2965" i="1"/>
  <c r="T2965" i="1"/>
  <c r="Q2965" i="1"/>
  <c r="N2965" i="1"/>
  <c r="BA2964" i="1"/>
  <c r="AV2964" i="1"/>
  <c r="AQ2964" i="1"/>
  <c r="AN2964" i="1"/>
  <c r="AK2964" i="1"/>
  <c r="AE2964" i="1"/>
  <c r="AB2964" i="1"/>
  <c r="Y2964" i="1"/>
  <c r="T2964" i="1"/>
  <c r="Q2964" i="1"/>
  <c r="N2964" i="1"/>
  <c r="BA2963" i="1"/>
  <c r="AV2963" i="1"/>
  <c r="AQ2963" i="1"/>
  <c r="AN2963" i="1"/>
  <c r="AK2963" i="1"/>
  <c r="AE2963" i="1"/>
  <c r="AB2963" i="1"/>
  <c r="Y2963" i="1"/>
  <c r="T2963" i="1"/>
  <c r="Q2963" i="1"/>
  <c r="N2963" i="1"/>
  <c r="BA2962" i="1"/>
  <c r="AV2962" i="1"/>
  <c r="AQ2962" i="1"/>
  <c r="AN2962" i="1"/>
  <c r="AK2962" i="1"/>
  <c r="AE2962" i="1"/>
  <c r="AB2962" i="1"/>
  <c r="Y2962" i="1"/>
  <c r="T2962" i="1"/>
  <c r="Q2962" i="1"/>
  <c r="N2962" i="1"/>
  <c r="BA2961" i="1"/>
  <c r="AV2961" i="1"/>
  <c r="AQ2961" i="1"/>
  <c r="AN2961" i="1"/>
  <c r="AK2961" i="1"/>
  <c r="AE2961" i="1"/>
  <c r="AB2961" i="1"/>
  <c r="Y2961" i="1"/>
  <c r="T2961" i="1"/>
  <c r="Q2961" i="1"/>
  <c r="N2961" i="1"/>
  <c r="BA2960" i="1"/>
  <c r="AV2960" i="1"/>
  <c r="AQ2960" i="1"/>
  <c r="AN2960" i="1"/>
  <c r="AK2960" i="1"/>
  <c r="AE2960" i="1"/>
  <c r="AB2960" i="1"/>
  <c r="Y2960" i="1"/>
  <c r="T2960" i="1"/>
  <c r="Q2960" i="1"/>
  <c r="N2960" i="1"/>
  <c r="BA2959" i="1"/>
  <c r="AV2959" i="1"/>
  <c r="AQ2959" i="1"/>
  <c r="AN2959" i="1"/>
  <c r="AK2959" i="1"/>
  <c r="AE2959" i="1"/>
  <c r="AB2959" i="1"/>
  <c r="Y2959" i="1"/>
  <c r="T2959" i="1"/>
  <c r="Q2959" i="1"/>
  <c r="N2959" i="1"/>
  <c r="BA2958" i="1"/>
  <c r="AV2958" i="1"/>
  <c r="AQ2958" i="1"/>
  <c r="AN2958" i="1"/>
  <c r="AK2958" i="1"/>
  <c r="AE2958" i="1"/>
  <c r="AB2958" i="1"/>
  <c r="Y2958" i="1"/>
  <c r="T2958" i="1"/>
  <c r="Q2958" i="1"/>
  <c r="N2958" i="1"/>
  <c r="BA2957" i="1"/>
  <c r="AV2957" i="1"/>
  <c r="AQ2957" i="1"/>
  <c r="AN2957" i="1"/>
  <c r="AK2957" i="1"/>
  <c r="AE2957" i="1"/>
  <c r="AB2957" i="1"/>
  <c r="Y2957" i="1"/>
  <c r="T2957" i="1"/>
  <c r="Q2957" i="1"/>
  <c r="N2957" i="1"/>
  <c r="BA2956" i="1"/>
  <c r="AV2956" i="1"/>
  <c r="AQ2956" i="1"/>
  <c r="AN2956" i="1"/>
  <c r="AK2956" i="1"/>
  <c r="AE2956" i="1"/>
  <c r="AB2956" i="1"/>
  <c r="Y2956" i="1"/>
  <c r="T2956" i="1"/>
  <c r="Q2956" i="1"/>
  <c r="N2956" i="1"/>
  <c r="BA2955" i="1"/>
  <c r="AV2955" i="1"/>
  <c r="AQ2955" i="1"/>
  <c r="AN2955" i="1"/>
  <c r="AK2955" i="1"/>
  <c r="AE2955" i="1"/>
  <c r="AB2955" i="1"/>
  <c r="Y2955" i="1"/>
  <c r="T2955" i="1"/>
  <c r="Q2955" i="1"/>
  <c r="N2955" i="1"/>
  <c r="BA2954" i="1"/>
  <c r="AV2954" i="1"/>
  <c r="AQ2954" i="1"/>
  <c r="AN2954" i="1"/>
  <c r="AK2954" i="1"/>
  <c r="AE2954" i="1"/>
  <c r="AB2954" i="1"/>
  <c r="Y2954" i="1"/>
  <c r="T2954" i="1"/>
  <c r="Q2954" i="1"/>
  <c r="N2954" i="1"/>
  <c r="BA2953" i="1"/>
  <c r="AV2953" i="1"/>
  <c r="AQ2953" i="1"/>
  <c r="AN2953" i="1"/>
  <c r="AK2953" i="1"/>
  <c r="AE2953" i="1"/>
  <c r="AB2953" i="1"/>
  <c r="Y2953" i="1"/>
  <c r="T2953" i="1"/>
  <c r="Q2953" i="1"/>
  <c r="N2953" i="1"/>
  <c r="BA2952" i="1"/>
  <c r="AV2952" i="1"/>
  <c r="AQ2952" i="1"/>
  <c r="AN2952" i="1"/>
  <c r="AK2952" i="1"/>
  <c r="AE2952" i="1"/>
  <c r="AB2952" i="1"/>
  <c r="Y2952" i="1"/>
  <c r="T2952" i="1"/>
  <c r="Q2952" i="1"/>
  <c r="N2952" i="1"/>
  <c r="BA2951" i="1"/>
  <c r="AV2951" i="1"/>
  <c r="AQ2951" i="1"/>
  <c r="AN2951" i="1"/>
  <c r="AK2951" i="1"/>
  <c r="AE2951" i="1"/>
  <c r="AB2951" i="1"/>
  <c r="Y2951" i="1"/>
  <c r="T2951" i="1"/>
  <c r="Q2951" i="1"/>
  <c r="N2951" i="1"/>
  <c r="BA2950" i="1"/>
  <c r="AV2950" i="1"/>
  <c r="AQ2950" i="1"/>
  <c r="AN2950" i="1"/>
  <c r="AK2950" i="1"/>
  <c r="AE2950" i="1"/>
  <c r="AB2950" i="1"/>
  <c r="Y2950" i="1"/>
  <c r="T2950" i="1"/>
  <c r="Q2950" i="1"/>
  <c r="N2950" i="1"/>
  <c r="BA2949" i="1"/>
  <c r="AV2949" i="1"/>
  <c r="AQ2949" i="1"/>
  <c r="AN2949" i="1"/>
  <c r="AK2949" i="1"/>
  <c r="AE2949" i="1"/>
  <c r="AB2949" i="1"/>
  <c r="Y2949" i="1"/>
  <c r="T2949" i="1"/>
  <c r="Q2949" i="1"/>
  <c r="N2949" i="1"/>
  <c r="BA2948" i="1"/>
  <c r="AV2948" i="1"/>
  <c r="AQ2948" i="1"/>
  <c r="AN2948" i="1"/>
  <c r="AK2948" i="1"/>
  <c r="AE2948" i="1"/>
  <c r="AB2948" i="1"/>
  <c r="Y2948" i="1"/>
  <c r="T2948" i="1"/>
  <c r="Q2948" i="1"/>
  <c r="N2948" i="1"/>
  <c r="BA2947" i="1"/>
  <c r="AV2947" i="1"/>
  <c r="AQ2947" i="1"/>
  <c r="AN2947" i="1"/>
  <c r="AK2947" i="1"/>
  <c r="AE2947" i="1"/>
  <c r="AB2947" i="1"/>
  <c r="Y2947" i="1"/>
  <c r="T2947" i="1"/>
  <c r="Q2947" i="1"/>
  <c r="N2947" i="1"/>
  <c r="BA2946" i="1"/>
  <c r="AV2946" i="1"/>
  <c r="AQ2946" i="1"/>
  <c r="AN2946" i="1"/>
  <c r="AK2946" i="1"/>
  <c r="AE2946" i="1"/>
  <c r="AB2946" i="1"/>
  <c r="Y2946" i="1"/>
  <c r="T2946" i="1"/>
  <c r="Q2946" i="1"/>
  <c r="N2946" i="1"/>
  <c r="BA2945" i="1"/>
  <c r="AV2945" i="1"/>
  <c r="AQ2945" i="1"/>
  <c r="AN2945" i="1"/>
  <c r="AK2945" i="1"/>
  <c r="AE2945" i="1"/>
  <c r="AB2945" i="1"/>
  <c r="Y2945" i="1"/>
  <c r="T2945" i="1"/>
  <c r="Q2945" i="1"/>
  <c r="N2945" i="1"/>
  <c r="BA2944" i="1"/>
  <c r="AV2944" i="1"/>
  <c r="AQ2944" i="1"/>
  <c r="AN2944" i="1"/>
  <c r="AK2944" i="1"/>
  <c r="AE2944" i="1"/>
  <c r="AB2944" i="1"/>
  <c r="Y2944" i="1"/>
  <c r="T2944" i="1"/>
  <c r="Q2944" i="1"/>
  <c r="N2944" i="1"/>
  <c r="BA2943" i="1"/>
  <c r="AV2943" i="1"/>
  <c r="AQ2943" i="1"/>
  <c r="AN2943" i="1"/>
  <c r="AK2943" i="1"/>
  <c r="AE2943" i="1"/>
  <c r="AB2943" i="1"/>
  <c r="Y2943" i="1"/>
  <c r="T2943" i="1"/>
  <c r="Q2943" i="1"/>
  <c r="N2943" i="1"/>
  <c r="BA2942" i="1"/>
  <c r="AV2942" i="1"/>
  <c r="AQ2942" i="1"/>
  <c r="AN2942" i="1"/>
  <c r="AK2942" i="1"/>
  <c r="AE2942" i="1"/>
  <c r="AB2942" i="1"/>
  <c r="Y2942" i="1"/>
  <c r="T2942" i="1"/>
  <c r="Q2942" i="1"/>
  <c r="N2942" i="1"/>
  <c r="BA2941" i="1"/>
  <c r="AV2941" i="1"/>
  <c r="AQ2941" i="1"/>
  <c r="AN2941" i="1"/>
  <c r="AK2941" i="1"/>
  <c r="AE2941" i="1"/>
  <c r="AB2941" i="1"/>
  <c r="Y2941" i="1"/>
  <c r="T2941" i="1"/>
  <c r="Q2941" i="1"/>
  <c r="N2941" i="1"/>
  <c r="BA2940" i="1"/>
  <c r="AV2940" i="1"/>
  <c r="AQ2940" i="1"/>
  <c r="AN2940" i="1"/>
  <c r="AK2940" i="1"/>
  <c r="AE2940" i="1"/>
  <c r="AB2940" i="1"/>
  <c r="Y2940" i="1"/>
  <c r="T2940" i="1"/>
  <c r="Q2940" i="1"/>
  <c r="N2940" i="1"/>
  <c r="BA2939" i="1"/>
  <c r="AV2939" i="1"/>
  <c r="AQ2939" i="1"/>
  <c r="AN2939" i="1"/>
  <c r="AK2939" i="1"/>
  <c r="AE2939" i="1"/>
  <c r="AB2939" i="1"/>
  <c r="Y2939" i="1"/>
  <c r="T2939" i="1"/>
  <c r="Q2939" i="1"/>
  <c r="N2939" i="1"/>
  <c r="BA2938" i="1"/>
  <c r="AV2938" i="1"/>
  <c r="AQ2938" i="1"/>
  <c r="AN2938" i="1"/>
  <c r="AK2938" i="1"/>
  <c r="AE2938" i="1"/>
  <c r="AB2938" i="1"/>
  <c r="Y2938" i="1"/>
  <c r="T2938" i="1"/>
  <c r="Q2938" i="1"/>
  <c r="N2938" i="1"/>
  <c r="BA2937" i="1"/>
  <c r="AV2937" i="1"/>
  <c r="AQ2937" i="1"/>
  <c r="AN2937" i="1"/>
  <c r="AK2937" i="1"/>
  <c r="AE2937" i="1"/>
  <c r="AB2937" i="1"/>
  <c r="Y2937" i="1"/>
  <c r="T2937" i="1"/>
  <c r="Q2937" i="1"/>
  <c r="N2937" i="1"/>
  <c r="BA2936" i="1"/>
  <c r="AV2936" i="1"/>
  <c r="AQ2936" i="1"/>
  <c r="AN2936" i="1"/>
  <c r="AK2936" i="1"/>
  <c r="AE2936" i="1"/>
  <c r="AB2936" i="1"/>
  <c r="Y2936" i="1"/>
  <c r="T2936" i="1"/>
  <c r="Q2936" i="1"/>
  <c r="N2936" i="1"/>
  <c r="BA2935" i="1"/>
  <c r="AV2935" i="1"/>
  <c r="AQ2935" i="1"/>
  <c r="AN2935" i="1"/>
  <c r="AK2935" i="1"/>
  <c r="AE2935" i="1"/>
  <c r="AB2935" i="1"/>
  <c r="Y2935" i="1"/>
  <c r="T2935" i="1"/>
  <c r="Q2935" i="1"/>
  <c r="N2935" i="1"/>
  <c r="BA2934" i="1"/>
  <c r="AV2934" i="1"/>
  <c r="AQ2934" i="1"/>
  <c r="AN2934" i="1"/>
  <c r="AK2934" i="1"/>
  <c r="AE2934" i="1"/>
  <c r="AB2934" i="1"/>
  <c r="Y2934" i="1"/>
  <c r="T2934" i="1"/>
  <c r="Q2934" i="1"/>
  <c r="N2934" i="1"/>
  <c r="BA2933" i="1"/>
  <c r="AV2933" i="1"/>
  <c r="AQ2933" i="1"/>
  <c r="AN2933" i="1"/>
  <c r="AK2933" i="1"/>
  <c r="AE2933" i="1"/>
  <c r="AB2933" i="1"/>
  <c r="Y2933" i="1"/>
  <c r="T2933" i="1"/>
  <c r="Q2933" i="1"/>
  <c r="N2933" i="1"/>
  <c r="BA2932" i="1"/>
  <c r="AV2932" i="1"/>
  <c r="AQ2932" i="1"/>
  <c r="AN2932" i="1"/>
  <c r="AK2932" i="1"/>
  <c r="AE2932" i="1"/>
  <c r="AB2932" i="1"/>
  <c r="Y2932" i="1"/>
  <c r="T2932" i="1"/>
  <c r="Q2932" i="1"/>
  <c r="N2932" i="1"/>
  <c r="BA2931" i="1"/>
  <c r="AV2931" i="1"/>
  <c r="AQ2931" i="1"/>
  <c r="AN2931" i="1"/>
  <c r="AK2931" i="1"/>
  <c r="AE2931" i="1"/>
  <c r="AB2931" i="1"/>
  <c r="Y2931" i="1"/>
  <c r="T2931" i="1"/>
  <c r="Q2931" i="1"/>
  <c r="N2931" i="1"/>
  <c r="BA2930" i="1"/>
  <c r="AV2930" i="1"/>
  <c r="AQ2930" i="1"/>
  <c r="AN2930" i="1"/>
  <c r="AK2930" i="1"/>
  <c r="AE2930" i="1"/>
  <c r="AB2930" i="1"/>
  <c r="Y2930" i="1"/>
  <c r="T2930" i="1"/>
  <c r="Q2930" i="1"/>
  <c r="N2930" i="1"/>
  <c r="BA2929" i="1"/>
  <c r="AV2929" i="1"/>
  <c r="AQ2929" i="1"/>
  <c r="AN2929" i="1"/>
  <c r="AK2929" i="1"/>
  <c r="AE2929" i="1"/>
  <c r="AB2929" i="1"/>
  <c r="Y2929" i="1"/>
  <c r="T2929" i="1"/>
  <c r="Q2929" i="1"/>
  <c r="N2929" i="1"/>
  <c r="BA2928" i="1"/>
  <c r="AV2928" i="1"/>
  <c r="AQ2928" i="1"/>
  <c r="AN2928" i="1"/>
  <c r="AK2928" i="1"/>
  <c r="AE2928" i="1"/>
  <c r="AB2928" i="1"/>
  <c r="Y2928" i="1"/>
  <c r="T2928" i="1"/>
  <c r="Q2928" i="1"/>
  <c r="N2928" i="1"/>
  <c r="BA2927" i="1"/>
  <c r="AV2927" i="1"/>
  <c r="AQ2927" i="1"/>
  <c r="AN2927" i="1"/>
  <c r="AK2927" i="1"/>
  <c r="AE2927" i="1"/>
  <c r="AB2927" i="1"/>
  <c r="Y2927" i="1"/>
  <c r="T2927" i="1"/>
  <c r="Q2927" i="1"/>
  <c r="N2927" i="1"/>
  <c r="BA2926" i="1"/>
  <c r="AV2926" i="1"/>
  <c r="AQ2926" i="1"/>
  <c r="AN2926" i="1"/>
  <c r="AK2926" i="1"/>
  <c r="AE2926" i="1"/>
  <c r="AB2926" i="1"/>
  <c r="Y2926" i="1"/>
  <c r="T2926" i="1"/>
  <c r="Q2926" i="1"/>
  <c r="N2926" i="1"/>
  <c r="BA2925" i="1"/>
  <c r="AV2925" i="1"/>
  <c r="AQ2925" i="1"/>
  <c r="AN2925" i="1"/>
  <c r="AK2925" i="1"/>
  <c r="AE2925" i="1"/>
  <c r="AB2925" i="1"/>
  <c r="Y2925" i="1"/>
  <c r="T2925" i="1"/>
  <c r="Q2925" i="1"/>
  <c r="N2925" i="1"/>
  <c r="BA2924" i="1"/>
  <c r="AV2924" i="1"/>
  <c r="AQ2924" i="1"/>
  <c r="AN2924" i="1"/>
  <c r="AK2924" i="1"/>
  <c r="AE2924" i="1"/>
  <c r="AB2924" i="1"/>
  <c r="Y2924" i="1"/>
  <c r="T2924" i="1"/>
  <c r="Q2924" i="1"/>
  <c r="N2924" i="1"/>
  <c r="BA2923" i="1"/>
  <c r="AV2923" i="1"/>
  <c r="AQ2923" i="1"/>
  <c r="AN2923" i="1"/>
  <c r="AK2923" i="1"/>
  <c r="AE2923" i="1"/>
  <c r="AB2923" i="1"/>
  <c r="Y2923" i="1"/>
  <c r="T2923" i="1"/>
  <c r="Q2923" i="1"/>
  <c r="N2923" i="1"/>
  <c r="BA2922" i="1"/>
  <c r="AV2922" i="1"/>
  <c r="AQ2922" i="1"/>
  <c r="AN2922" i="1"/>
  <c r="AK2922" i="1"/>
  <c r="AE2922" i="1"/>
  <c r="AB2922" i="1"/>
  <c r="Y2922" i="1"/>
  <c r="T2922" i="1"/>
  <c r="Q2922" i="1"/>
  <c r="N2922" i="1"/>
  <c r="BA2921" i="1"/>
  <c r="AV2921" i="1"/>
  <c r="AQ2921" i="1"/>
  <c r="AN2921" i="1"/>
  <c r="AK2921" i="1"/>
  <c r="AE2921" i="1"/>
  <c r="AB2921" i="1"/>
  <c r="Y2921" i="1"/>
  <c r="T2921" i="1"/>
  <c r="Q2921" i="1"/>
  <c r="N2921" i="1"/>
  <c r="BA2920" i="1"/>
  <c r="AV2920" i="1"/>
  <c r="AQ2920" i="1"/>
  <c r="AN2920" i="1"/>
  <c r="AK2920" i="1"/>
  <c r="AE2920" i="1"/>
  <c r="AB2920" i="1"/>
  <c r="Y2920" i="1"/>
  <c r="T2920" i="1"/>
  <c r="Q2920" i="1"/>
  <c r="N2920" i="1"/>
  <c r="BA2919" i="1"/>
  <c r="AV2919" i="1"/>
  <c r="AQ2919" i="1"/>
  <c r="AN2919" i="1"/>
  <c r="AK2919" i="1"/>
  <c r="AE2919" i="1"/>
  <c r="AB2919" i="1"/>
  <c r="Y2919" i="1"/>
  <c r="T2919" i="1"/>
  <c r="Q2919" i="1"/>
  <c r="N2919" i="1"/>
  <c r="BA2918" i="1"/>
  <c r="AV2918" i="1"/>
  <c r="AQ2918" i="1"/>
  <c r="AN2918" i="1"/>
  <c r="AK2918" i="1"/>
  <c r="AE2918" i="1"/>
  <c r="AB2918" i="1"/>
  <c r="Y2918" i="1"/>
  <c r="T2918" i="1"/>
  <c r="Q2918" i="1"/>
  <c r="N2918" i="1"/>
  <c r="BA2917" i="1"/>
  <c r="AV2917" i="1"/>
  <c r="AQ2917" i="1"/>
  <c r="AN2917" i="1"/>
  <c r="AK2917" i="1"/>
  <c r="AE2917" i="1"/>
  <c r="AB2917" i="1"/>
  <c r="Y2917" i="1"/>
  <c r="T2917" i="1"/>
  <c r="Q2917" i="1"/>
  <c r="N2917" i="1"/>
  <c r="BA2916" i="1"/>
  <c r="AV2916" i="1"/>
  <c r="AQ2916" i="1"/>
  <c r="AN2916" i="1"/>
  <c r="AK2916" i="1"/>
  <c r="AE2916" i="1"/>
  <c r="AB2916" i="1"/>
  <c r="Y2916" i="1"/>
  <c r="T2916" i="1"/>
  <c r="Q2916" i="1"/>
  <c r="N2916" i="1"/>
  <c r="BA2915" i="1"/>
  <c r="AV2915" i="1"/>
  <c r="AQ2915" i="1"/>
  <c r="AN2915" i="1"/>
  <c r="AK2915" i="1"/>
  <c r="AE2915" i="1"/>
  <c r="AB2915" i="1"/>
  <c r="Y2915" i="1"/>
  <c r="T2915" i="1"/>
  <c r="Q2915" i="1"/>
  <c r="N2915" i="1"/>
  <c r="BA2914" i="1"/>
  <c r="AV2914" i="1"/>
  <c r="AQ2914" i="1"/>
  <c r="AN2914" i="1"/>
  <c r="AK2914" i="1"/>
  <c r="AE2914" i="1"/>
  <c r="AB2914" i="1"/>
  <c r="Y2914" i="1"/>
  <c r="T2914" i="1"/>
  <c r="Q2914" i="1"/>
  <c r="N2914" i="1"/>
  <c r="BA2913" i="1"/>
  <c r="AV2913" i="1"/>
  <c r="AQ2913" i="1"/>
  <c r="AN2913" i="1"/>
  <c r="AK2913" i="1"/>
  <c r="AE2913" i="1"/>
  <c r="AB2913" i="1"/>
  <c r="Y2913" i="1"/>
  <c r="T2913" i="1"/>
  <c r="Q2913" i="1"/>
  <c r="N2913" i="1"/>
  <c r="BA2912" i="1"/>
  <c r="AV2912" i="1"/>
  <c r="AQ2912" i="1"/>
  <c r="AN2912" i="1"/>
  <c r="AK2912" i="1"/>
  <c r="AE2912" i="1"/>
  <c r="AB2912" i="1"/>
  <c r="Y2912" i="1"/>
  <c r="T2912" i="1"/>
  <c r="Q2912" i="1"/>
  <c r="N2912" i="1"/>
  <c r="BA2911" i="1"/>
  <c r="AV2911" i="1"/>
  <c r="AQ2911" i="1"/>
  <c r="AN2911" i="1"/>
  <c r="AK2911" i="1"/>
  <c r="AE2911" i="1"/>
  <c r="AB2911" i="1"/>
  <c r="Y2911" i="1"/>
  <c r="T2911" i="1"/>
  <c r="Q2911" i="1"/>
  <c r="N2911" i="1"/>
  <c r="BA2910" i="1"/>
  <c r="AV2910" i="1"/>
  <c r="AQ2910" i="1"/>
  <c r="AN2910" i="1"/>
  <c r="AK2910" i="1"/>
  <c r="AE2910" i="1"/>
  <c r="AB2910" i="1"/>
  <c r="Y2910" i="1"/>
  <c r="T2910" i="1"/>
  <c r="Q2910" i="1"/>
  <c r="N2910" i="1"/>
  <c r="BA2909" i="1"/>
  <c r="AV2909" i="1"/>
  <c r="AQ2909" i="1"/>
  <c r="AN2909" i="1"/>
  <c r="AK2909" i="1"/>
  <c r="AE2909" i="1"/>
  <c r="AB2909" i="1"/>
  <c r="Y2909" i="1"/>
  <c r="T2909" i="1"/>
  <c r="Q2909" i="1"/>
  <c r="N2909" i="1"/>
  <c r="BA2908" i="1"/>
  <c r="AV2908" i="1"/>
  <c r="AQ2908" i="1"/>
  <c r="AN2908" i="1"/>
  <c r="AK2908" i="1"/>
  <c r="AE2908" i="1"/>
  <c r="AB2908" i="1"/>
  <c r="Y2908" i="1"/>
  <c r="T2908" i="1"/>
  <c r="Q2908" i="1"/>
  <c r="N2908" i="1"/>
  <c r="BA2907" i="1"/>
  <c r="AV2907" i="1"/>
  <c r="AQ2907" i="1"/>
  <c r="AN2907" i="1"/>
  <c r="AK2907" i="1"/>
  <c r="AE2907" i="1"/>
  <c r="AB2907" i="1"/>
  <c r="Y2907" i="1"/>
  <c r="T2907" i="1"/>
  <c r="Q2907" i="1"/>
  <c r="N2907" i="1"/>
  <c r="BA2906" i="1"/>
  <c r="AV2906" i="1"/>
  <c r="AQ2906" i="1"/>
  <c r="AN2906" i="1"/>
  <c r="AK2906" i="1"/>
  <c r="AE2906" i="1"/>
  <c r="AB2906" i="1"/>
  <c r="Y2906" i="1"/>
  <c r="T2906" i="1"/>
  <c r="Q2906" i="1"/>
  <c r="N2906" i="1"/>
  <c r="BA2905" i="1"/>
  <c r="AV2905" i="1"/>
  <c r="AQ2905" i="1"/>
  <c r="AN2905" i="1"/>
  <c r="AK2905" i="1"/>
  <c r="AE2905" i="1"/>
  <c r="AB2905" i="1"/>
  <c r="Y2905" i="1"/>
  <c r="T2905" i="1"/>
  <c r="Q2905" i="1"/>
  <c r="N2905" i="1"/>
  <c r="BA2904" i="1"/>
  <c r="AV2904" i="1"/>
  <c r="AQ2904" i="1"/>
  <c r="AN2904" i="1"/>
  <c r="AK2904" i="1"/>
  <c r="AE2904" i="1"/>
  <c r="AB2904" i="1"/>
  <c r="Y2904" i="1"/>
  <c r="T2904" i="1"/>
  <c r="Q2904" i="1"/>
  <c r="N2904" i="1"/>
  <c r="BA2903" i="1"/>
  <c r="AV2903" i="1"/>
  <c r="AQ2903" i="1"/>
  <c r="AN2903" i="1"/>
  <c r="AK2903" i="1"/>
  <c r="AE2903" i="1"/>
  <c r="AB2903" i="1"/>
  <c r="Y2903" i="1"/>
  <c r="T2903" i="1"/>
  <c r="Q2903" i="1"/>
  <c r="N2903" i="1"/>
  <c r="BA2902" i="1"/>
  <c r="AV2902" i="1"/>
  <c r="AQ2902" i="1"/>
  <c r="AN2902" i="1"/>
  <c r="AK2902" i="1"/>
  <c r="AE2902" i="1"/>
  <c r="AB2902" i="1"/>
  <c r="Y2902" i="1"/>
  <c r="T2902" i="1"/>
  <c r="Q2902" i="1"/>
  <c r="N2902" i="1"/>
  <c r="BA2901" i="1"/>
  <c r="AV2901" i="1"/>
  <c r="AQ2901" i="1"/>
  <c r="AN2901" i="1"/>
  <c r="AK2901" i="1"/>
  <c r="AE2901" i="1"/>
  <c r="AB2901" i="1"/>
  <c r="Y2901" i="1"/>
  <c r="T2901" i="1"/>
  <c r="Q2901" i="1"/>
  <c r="N2901" i="1"/>
  <c r="BA2900" i="1"/>
  <c r="AV2900" i="1"/>
  <c r="AQ2900" i="1"/>
  <c r="AN2900" i="1"/>
  <c r="AK2900" i="1"/>
  <c r="AE2900" i="1"/>
  <c r="AB2900" i="1"/>
  <c r="Y2900" i="1"/>
  <c r="T2900" i="1"/>
  <c r="Q2900" i="1"/>
  <c r="N2900" i="1"/>
  <c r="BA2899" i="1"/>
  <c r="AV2899" i="1"/>
  <c r="AQ2899" i="1"/>
  <c r="AN2899" i="1"/>
  <c r="AK2899" i="1"/>
  <c r="AE2899" i="1"/>
  <c r="AB2899" i="1"/>
  <c r="Y2899" i="1"/>
  <c r="T2899" i="1"/>
  <c r="Q2899" i="1"/>
  <c r="N2899" i="1"/>
  <c r="BA2898" i="1"/>
  <c r="AV2898" i="1"/>
  <c r="AQ2898" i="1"/>
  <c r="AN2898" i="1"/>
  <c r="AK2898" i="1"/>
  <c r="AE2898" i="1"/>
  <c r="AB2898" i="1"/>
  <c r="Y2898" i="1"/>
  <c r="T2898" i="1"/>
  <c r="Q2898" i="1"/>
  <c r="N2898" i="1"/>
  <c r="BA2897" i="1"/>
  <c r="AV2897" i="1"/>
  <c r="AQ2897" i="1"/>
  <c r="AN2897" i="1"/>
  <c r="AK2897" i="1"/>
  <c r="AE2897" i="1"/>
  <c r="AB2897" i="1"/>
  <c r="Y2897" i="1"/>
  <c r="T2897" i="1"/>
  <c r="Q2897" i="1"/>
  <c r="N2897" i="1"/>
  <c r="BA2896" i="1"/>
  <c r="AV2896" i="1"/>
  <c r="AQ2896" i="1"/>
  <c r="AN2896" i="1"/>
  <c r="AK2896" i="1"/>
  <c r="AE2896" i="1"/>
  <c r="AB2896" i="1"/>
  <c r="Y2896" i="1"/>
  <c r="T2896" i="1"/>
  <c r="Q2896" i="1"/>
  <c r="N2896" i="1"/>
  <c r="BA2895" i="1"/>
  <c r="AV2895" i="1"/>
  <c r="AQ2895" i="1"/>
  <c r="AN2895" i="1"/>
  <c r="AK2895" i="1"/>
  <c r="AE2895" i="1"/>
  <c r="AB2895" i="1"/>
  <c r="Y2895" i="1"/>
  <c r="T2895" i="1"/>
  <c r="Q2895" i="1"/>
  <c r="N2895" i="1"/>
  <c r="BA2894" i="1"/>
  <c r="AV2894" i="1"/>
  <c r="AQ2894" i="1"/>
  <c r="AN2894" i="1"/>
  <c r="AK2894" i="1"/>
  <c r="AE2894" i="1"/>
  <c r="AB2894" i="1"/>
  <c r="Y2894" i="1"/>
  <c r="T2894" i="1"/>
  <c r="Q2894" i="1"/>
  <c r="N2894" i="1"/>
  <c r="BA2893" i="1"/>
  <c r="AV2893" i="1"/>
  <c r="AQ2893" i="1"/>
  <c r="AN2893" i="1"/>
  <c r="AK2893" i="1"/>
  <c r="AE2893" i="1"/>
  <c r="AB2893" i="1"/>
  <c r="Y2893" i="1"/>
  <c r="T2893" i="1"/>
  <c r="Q2893" i="1"/>
  <c r="N2893" i="1"/>
  <c r="BA2892" i="1"/>
  <c r="AV2892" i="1"/>
  <c r="AQ2892" i="1"/>
  <c r="AN2892" i="1"/>
  <c r="AK2892" i="1"/>
  <c r="AE2892" i="1"/>
  <c r="AB2892" i="1"/>
  <c r="Y2892" i="1"/>
  <c r="T2892" i="1"/>
  <c r="Q2892" i="1"/>
  <c r="N2892" i="1"/>
  <c r="BA2891" i="1"/>
  <c r="AV2891" i="1"/>
  <c r="AQ2891" i="1"/>
  <c r="AN2891" i="1"/>
  <c r="AK2891" i="1"/>
  <c r="AE2891" i="1"/>
  <c r="AB2891" i="1"/>
  <c r="Y2891" i="1"/>
  <c r="T2891" i="1"/>
  <c r="Q2891" i="1"/>
  <c r="N2891" i="1"/>
  <c r="BA2890" i="1"/>
  <c r="AV2890" i="1"/>
  <c r="AQ2890" i="1"/>
  <c r="AN2890" i="1"/>
  <c r="AK2890" i="1"/>
  <c r="AE2890" i="1"/>
  <c r="AB2890" i="1"/>
  <c r="Y2890" i="1"/>
  <c r="T2890" i="1"/>
  <c r="Q2890" i="1"/>
  <c r="N2890" i="1"/>
  <c r="BA2889" i="1"/>
  <c r="AV2889" i="1"/>
  <c r="AQ2889" i="1"/>
  <c r="AN2889" i="1"/>
  <c r="AK2889" i="1"/>
  <c r="AE2889" i="1"/>
  <c r="AB2889" i="1"/>
  <c r="Y2889" i="1"/>
  <c r="T2889" i="1"/>
  <c r="Q2889" i="1"/>
  <c r="N2889" i="1"/>
  <c r="BA2888" i="1"/>
  <c r="AV2888" i="1"/>
  <c r="AQ2888" i="1"/>
  <c r="AN2888" i="1"/>
  <c r="AK2888" i="1"/>
  <c r="AE2888" i="1"/>
  <c r="AB2888" i="1"/>
  <c r="Y2888" i="1"/>
  <c r="T2888" i="1"/>
  <c r="Q2888" i="1"/>
  <c r="N2888" i="1"/>
  <c r="BA2887" i="1"/>
  <c r="AV2887" i="1"/>
  <c r="AQ2887" i="1"/>
  <c r="AN2887" i="1"/>
  <c r="AK2887" i="1"/>
  <c r="AE2887" i="1"/>
  <c r="AB2887" i="1"/>
  <c r="Y2887" i="1"/>
  <c r="T2887" i="1"/>
  <c r="Q2887" i="1"/>
  <c r="N2887" i="1"/>
  <c r="BA2886" i="1"/>
  <c r="AV2886" i="1"/>
  <c r="AQ2886" i="1"/>
  <c r="AN2886" i="1"/>
  <c r="AK2886" i="1"/>
  <c r="AE2886" i="1"/>
  <c r="AB2886" i="1"/>
  <c r="Y2886" i="1"/>
  <c r="T2886" i="1"/>
  <c r="Q2886" i="1"/>
  <c r="N2886" i="1"/>
  <c r="BA2885" i="1"/>
  <c r="AV2885" i="1"/>
  <c r="AQ2885" i="1"/>
  <c r="AN2885" i="1"/>
  <c r="AK2885" i="1"/>
  <c r="AE2885" i="1"/>
  <c r="AB2885" i="1"/>
  <c r="Y2885" i="1"/>
  <c r="T2885" i="1"/>
  <c r="Q2885" i="1"/>
  <c r="N2885" i="1"/>
  <c r="BA2884" i="1"/>
  <c r="AV2884" i="1"/>
  <c r="AQ2884" i="1"/>
  <c r="AN2884" i="1"/>
  <c r="AK2884" i="1"/>
  <c r="AE2884" i="1"/>
  <c r="AB2884" i="1"/>
  <c r="Y2884" i="1"/>
  <c r="T2884" i="1"/>
  <c r="Q2884" i="1"/>
  <c r="N2884" i="1"/>
  <c r="BA2883" i="1"/>
  <c r="AV2883" i="1"/>
  <c r="AQ2883" i="1"/>
  <c r="AN2883" i="1"/>
  <c r="AK2883" i="1"/>
  <c r="AE2883" i="1"/>
  <c r="AB2883" i="1"/>
  <c r="Y2883" i="1"/>
  <c r="T2883" i="1"/>
  <c r="Q2883" i="1"/>
  <c r="N2883" i="1"/>
  <c r="BA2882" i="1"/>
  <c r="AV2882" i="1"/>
  <c r="AQ2882" i="1"/>
  <c r="AN2882" i="1"/>
  <c r="AK2882" i="1"/>
  <c r="AE2882" i="1"/>
  <c r="AB2882" i="1"/>
  <c r="Y2882" i="1"/>
  <c r="T2882" i="1"/>
  <c r="Q2882" i="1"/>
  <c r="N2882" i="1"/>
  <c r="BA2881" i="1"/>
  <c r="AV2881" i="1"/>
  <c r="AQ2881" i="1"/>
  <c r="AN2881" i="1"/>
  <c r="AK2881" i="1"/>
  <c r="AE2881" i="1"/>
  <c r="AB2881" i="1"/>
  <c r="Y2881" i="1"/>
  <c r="T2881" i="1"/>
  <c r="Q2881" i="1"/>
  <c r="N2881" i="1"/>
  <c r="BA2880" i="1"/>
  <c r="AV2880" i="1"/>
  <c r="AQ2880" i="1"/>
  <c r="AN2880" i="1"/>
  <c r="AK2880" i="1"/>
  <c r="AE2880" i="1"/>
  <c r="AB2880" i="1"/>
  <c r="Y2880" i="1"/>
  <c r="T2880" i="1"/>
  <c r="Q2880" i="1"/>
  <c r="N2880" i="1"/>
  <c r="BA2879" i="1"/>
  <c r="AV2879" i="1"/>
  <c r="AQ2879" i="1"/>
  <c r="AN2879" i="1"/>
  <c r="AK2879" i="1"/>
  <c r="AE2879" i="1"/>
  <c r="AB2879" i="1"/>
  <c r="Y2879" i="1"/>
  <c r="T2879" i="1"/>
  <c r="Q2879" i="1"/>
  <c r="N2879" i="1"/>
  <c r="BA2878" i="1"/>
  <c r="AV2878" i="1"/>
  <c r="AQ2878" i="1"/>
  <c r="AN2878" i="1"/>
  <c r="AK2878" i="1"/>
  <c r="AE2878" i="1"/>
  <c r="AB2878" i="1"/>
  <c r="Y2878" i="1"/>
  <c r="T2878" i="1"/>
  <c r="Q2878" i="1"/>
  <c r="N2878" i="1"/>
  <c r="BA2877" i="1"/>
  <c r="AV2877" i="1"/>
  <c r="AQ2877" i="1"/>
  <c r="AN2877" i="1"/>
  <c r="AK2877" i="1"/>
  <c r="AE2877" i="1"/>
  <c r="AB2877" i="1"/>
  <c r="Y2877" i="1"/>
  <c r="T2877" i="1"/>
  <c r="Q2877" i="1"/>
  <c r="N2877" i="1"/>
  <c r="BA2876" i="1"/>
  <c r="AV2876" i="1"/>
  <c r="AQ2876" i="1"/>
  <c r="AN2876" i="1"/>
  <c r="AK2876" i="1"/>
  <c r="AE2876" i="1"/>
  <c r="AB2876" i="1"/>
  <c r="Y2876" i="1"/>
  <c r="T2876" i="1"/>
  <c r="Q2876" i="1"/>
  <c r="N2876" i="1"/>
  <c r="BA2875" i="1"/>
  <c r="AV2875" i="1"/>
  <c r="AQ2875" i="1"/>
  <c r="AN2875" i="1"/>
  <c r="AK2875" i="1"/>
  <c r="AE2875" i="1"/>
  <c r="AB2875" i="1"/>
  <c r="Y2875" i="1"/>
  <c r="T2875" i="1"/>
  <c r="Q2875" i="1"/>
  <c r="N2875" i="1"/>
  <c r="BA2874" i="1"/>
  <c r="AV2874" i="1"/>
  <c r="AQ2874" i="1"/>
  <c r="AN2874" i="1"/>
  <c r="AK2874" i="1"/>
  <c r="AE2874" i="1"/>
  <c r="AB2874" i="1"/>
  <c r="Y2874" i="1"/>
  <c r="T2874" i="1"/>
  <c r="Q2874" i="1"/>
  <c r="N2874" i="1"/>
  <c r="BA2873" i="1"/>
  <c r="AV2873" i="1"/>
  <c r="AQ2873" i="1"/>
  <c r="AN2873" i="1"/>
  <c r="AK2873" i="1"/>
  <c r="AE2873" i="1"/>
  <c r="AB2873" i="1"/>
  <c r="Y2873" i="1"/>
  <c r="T2873" i="1"/>
  <c r="Q2873" i="1"/>
  <c r="N2873" i="1"/>
  <c r="BA2872" i="1"/>
  <c r="AV2872" i="1"/>
  <c r="AQ2872" i="1"/>
  <c r="AN2872" i="1"/>
  <c r="AK2872" i="1"/>
  <c r="AE2872" i="1"/>
  <c r="AB2872" i="1"/>
  <c r="Y2872" i="1"/>
  <c r="T2872" i="1"/>
  <c r="Q2872" i="1"/>
  <c r="N2872" i="1"/>
  <c r="BA2871" i="1"/>
  <c r="AV2871" i="1"/>
  <c r="AQ2871" i="1"/>
  <c r="AN2871" i="1"/>
  <c r="AK2871" i="1"/>
  <c r="AE2871" i="1"/>
  <c r="AB2871" i="1"/>
  <c r="Y2871" i="1"/>
  <c r="T2871" i="1"/>
  <c r="Q2871" i="1"/>
  <c r="N2871" i="1"/>
  <c r="BA2870" i="1"/>
  <c r="AV2870" i="1"/>
  <c r="AQ2870" i="1"/>
  <c r="AN2870" i="1"/>
  <c r="AK2870" i="1"/>
  <c r="AE2870" i="1"/>
  <c r="AB2870" i="1"/>
  <c r="Y2870" i="1"/>
  <c r="T2870" i="1"/>
  <c r="Q2870" i="1"/>
  <c r="N2870" i="1"/>
  <c r="BA2869" i="1"/>
  <c r="AV2869" i="1"/>
  <c r="AQ2869" i="1"/>
  <c r="AN2869" i="1"/>
  <c r="AK2869" i="1"/>
  <c r="AE2869" i="1"/>
  <c r="AB2869" i="1"/>
  <c r="Y2869" i="1"/>
  <c r="T2869" i="1"/>
  <c r="Q2869" i="1"/>
  <c r="N2869" i="1"/>
  <c r="BA2868" i="1"/>
  <c r="AV2868" i="1"/>
  <c r="AQ2868" i="1"/>
  <c r="AN2868" i="1"/>
  <c r="AK2868" i="1"/>
  <c r="AE2868" i="1"/>
  <c r="AB2868" i="1"/>
  <c r="Y2868" i="1"/>
  <c r="T2868" i="1"/>
  <c r="Q2868" i="1"/>
  <c r="N2868" i="1"/>
  <c r="BA2867" i="1"/>
  <c r="AV2867" i="1"/>
  <c r="AQ2867" i="1"/>
  <c r="AN2867" i="1"/>
  <c r="AK2867" i="1"/>
  <c r="AE2867" i="1"/>
  <c r="AB2867" i="1"/>
  <c r="Y2867" i="1"/>
  <c r="T2867" i="1"/>
  <c r="Q2867" i="1"/>
  <c r="N2867" i="1"/>
  <c r="BA2866" i="1"/>
  <c r="AV2866" i="1"/>
  <c r="AQ2866" i="1"/>
  <c r="AN2866" i="1"/>
  <c r="AK2866" i="1"/>
  <c r="AE2866" i="1"/>
  <c r="AB2866" i="1"/>
  <c r="Y2866" i="1"/>
  <c r="T2866" i="1"/>
  <c r="Q2866" i="1"/>
  <c r="N2866" i="1"/>
  <c r="BA2865" i="1"/>
  <c r="AV2865" i="1"/>
  <c r="AQ2865" i="1"/>
  <c r="AN2865" i="1"/>
  <c r="AK2865" i="1"/>
  <c r="AE2865" i="1"/>
  <c r="AB2865" i="1"/>
  <c r="Y2865" i="1"/>
  <c r="T2865" i="1"/>
  <c r="Q2865" i="1"/>
  <c r="N2865" i="1"/>
  <c r="BA2864" i="1"/>
  <c r="AV2864" i="1"/>
  <c r="AQ2864" i="1"/>
  <c r="AN2864" i="1"/>
  <c r="AK2864" i="1"/>
  <c r="AE2864" i="1"/>
  <c r="AB2864" i="1"/>
  <c r="Y2864" i="1"/>
  <c r="T2864" i="1"/>
  <c r="Q2864" i="1"/>
  <c r="N2864" i="1"/>
  <c r="BA2863" i="1"/>
  <c r="AV2863" i="1"/>
  <c r="AQ2863" i="1"/>
  <c r="AN2863" i="1"/>
  <c r="AK2863" i="1"/>
  <c r="AE2863" i="1"/>
  <c r="AB2863" i="1"/>
  <c r="Y2863" i="1"/>
  <c r="T2863" i="1"/>
  <c r="Q2863" i="1"/>
  <c r="N2863" i="1"/>
  <c r="BA2862" i="1"/>
  <c r="AV2862" i="1"/>
  <c r="AQ2862" i="1"/>
  <c r="AN2862" i="1"/>
  <c r="AK2862" i="1"/>
  <c r="AE2862" i="1"/>
  <c r="AB2862" i="1"/>
  <c r="Y2862" i="1"/>
  <c r="T2862" i="1"/>
  <c r="Q2862" i="1"/>
  <c r="N2862" i="1"/>
  <c r="BA2861" i="1"/>
  <c r="AV2861" i="1"/>
  <c r="AQ2861" i="1"/>
  <c r="AN2861" i="1"/>
  <c r="AK2861" i="1"/>
  <c r="AE2861" i="1"/>
  <c r="AB2861" i="1"/>
  <c r="Y2861" i="1"/>
  <c r="T2861" i="1"/>
  <c r="Q2861" i="1"/>
  <c r="N2861" i="1"/>
  <c r="BA2860" i="1"/>
  <c r="AV2860" i="1"/>
  <c r="AQ2860" i="1"/>
  <c r="AN2860" i="1"/>
  <c r="AK2860" i="1"/>
  <c r="AE2860" i="1"/>
  <c r="AB2860" i="1"/>
  <c r="Y2860" i="1"/>
  <c r="T2860" i="1"/>
  <c r="Q2860" i="1"/>
  <c r="N2860" i="1"/>
  <c r="BA2859" i="1"/>
  <c r="AV2859" i="1"/>
  <c r="AQ2859" i="1"/>
  <c r="AN2859" i="1"/>
  <c r="AK2859" i="1"/>
  <c r="AE2859" i="1"/>
  <c r="AB2859" i="1"/>
  <c r="Y2859" i="1"/>
  <c r="T2859" i="1"/>
  <c r="Q2859" i="1"/>
  <c r="N2859" i="1"/>
  <c r="BA2858" i="1"/>
  <c r="AV2858" i="1"/>
  <c r="AQ2858" i="1"/>
  <c r="AN2858" i="1"/>
  <c r="AK2858" i="1"/>
  <c r="AE2858" i="1"/>
  <c r="AB2858" i="1"/>
  <c r="Y2858" i="1"/>
  <c r="T2858" i="1"/>
  <c r="Q2858" i="1"/>
  <c r="N2858" i="1"/>
  <c r="BA2857" i="1"/>
  <c r="AV2857" i="1"/>
  <c r="AQ2857" i="1"/>
  <c r="AN2857" i="1"/>
  <c r="AK2857" i="1"/>
  <c r="AE2857" i="1"/>
  <c r="AB2857" i="1"/>
  <c r="Y2857" i="1"/>
  <c r="T2857" i="1"/>
  <c r="Q2857" i="1"/>
  <c r="N2857" i="1"/>
  <c r="BA2856" i="1"/>
  <c r="AV2856" i="1"/>
  <c r="AQ2856" i="1"/>
  <c r="AN2856" i="1"/>
  <c r="AK2856" i="1"/>
  <c r="AE2856" i="1"/>
  <c r="AB2856" i="1"/>
  <c r="Y2856" i="1"/>
  <c r="T2856" i="1"/>
  <c r="Q2856" i="1"/>
  <c r="N2856" i="1"/>
  <c r="BA2855" i="1"/>
  <c r="AV2855" i="1"/>
  <c r="AQ2855" i="1"/>
  <c r="AN2855" i="1"/>
  <c r="AK2855" i="1"/>
  <c r="AE2855" i="1"/>
  <c r="AB2855" i="1"/>
  <c r="Y2855" i="1"/>
  <c r="T2855" i="1"/>
  <c r="Q2855" i="1"/>
  <c r="N2855" i="1"/>
  <c r="BA2854" i="1"/>
  <c r="AV2854" i="1"/>
  <c r="AQ2854" i="1"/>
  <c r="AN2854" i="1"/>
  <c r="AK2854" i="1"/>
  <c r="AE2854" i="1"/>
  <c r="AB2854" i="1"/>
  <c r="Y2854" i="1"/>
  <c r="T2854" i="1"/>
  <c r="Q2854" i="1"/>
  <c r="N2854" i="1"/>
  <c r="BA2853" i="1"/>
  <c r="AV2853" i="1"/>
  <c r="AQ2853" i="1"/>
  <c r="AN2853" i="1"/>
  <c r="AK2853" i="1"/>
  <c r="AE2853" i="1"/>
  <c r="AB2853" i="1"/>
  <c r="Y2853" i="1"/>
  <c r="T2853" i="1"/>
  <c r="Q2853" i="1"/>
  <c r="N2853" i="1"/>
  <c r="BA2852" i="1"/>
  <c r="AV2852" i="1"/>
  <c r="AQ2852" i="1"/>
  <c r="AN2852" i="1"/>
  <c r="AK2852" i="1"/>
  <c r="AE2852" i="1"/>
  <c r="AB2852" i="1"/>
  <c r="Y2852" i="1"/>
  <c r="T2852" i="1"/>
  <c r="Q2852" i="1"/>
  <c r="N2852" i="1"/>
  <c r="BA2851" i="1"/>
  <c r="AV2851" i="1"/>
  <c r="AQ2851" i="1"/>
  <c r="AN2851" i="1"/>
  <c r="AK2851" i="1"/>
  <c r="AE2851" i="1"/>
  <c r="AB2851" i="1"/>
  <c r="Y2851" i="1"/>
  <c r="T2851" i="1"/>
  <c r="Q2851" i="1"/>
  <c r="N2851" i="1"/>
  <c r="BA2850" i="1"/>
  <c r="AV2850" i="1"/>
  <c r="AQ2850" i="1"/>
  <c r="AN2850" i="1"/>
  <c r="AK2850" i="1"/>
  <c r="AE2850" i="1"/>
  <c r="AB2850" i="1"/>
  <c r="Y2850" i="1"/>
  <c r="T2850" i="1"/>
  <c r="Q2850" i="1"/>
  <c r="N2850" i="1"/>
  <c r="BA2849" i="1"/>
  <c r="AV2849" i="1"/>
  <c r="AQ2849" i="1"/>
  <c r="AN2849" i="1"/>
  <c r="AK2849" i="1"/>
  <c r="AE2849" i="1"/>
  <c r="AB2849" i="1"/>
  <c r="Y2849" i="1"/>
  <c r="T2849" i="1"/>
  <c r="Q2849" i="1"/>
  <c r="N2849" i="1"/>
  <c r="BA2848" i="1"/>
  <c r="AV2848" i="1"/>
  <c r="AQ2848" i="1"/>
  <c r="AN2848" i="1"/>
  <c r="AK2848" i="1"/>
  <c r="AE2848" i="1"/>
  <c r="AB2848" i="1"/>
  <c r="Y2848" i="1"/>
  <c r="T2848" i="1"/>
  <c r="Q2848" i="1"/>
  <c r="N2848" i="1"/>
  <c r="BA2847" i="1"/>
  <c r="AV2847" i="1"/>
  <c r="AQ2847" i="1"/>
  <c r="AN2847" i="1"/>
  <c r="AK2847" i="1"/>
  <c r="AE2847" i="1"/>
  <c r="AB2847" i="1"/>
  <c r="Y2847" i="1"/>
  <c r="T2847" i="1"/>
  <c r="Q2847" i="1"/>
  <c r="N2847" i="1"/>
  <c r="BA2846" i="1"/>
  <c r="AV2846" i="1"/>
  <c r="AQ2846" i="1"/>
  <c r="AN2846" i="1"/>
  <c r="AK2846" i="1"/>
  <c r="AE2846" i="1"/>
  <c r="AB2846" i="1"/>
  <c r="Y2846" i="1"/>
  <c r="T2846" i="1"/>
  <c r="Q2846" i="1"/>
  <c r="N2846" i="1"/>
  <c r="BA2845" i="1"/>
  <c r="AV2845" i="1"/>
  <c r="AQ2845" i="1"/>
  <c r="AN2845" i="1"/>
  <c r="AK2845" i="1"/>
  <c r="AE2845" i="1"/>
  <c r="AB2845" i="1"/>
  <c r="Y2845" i="1"/>
  <c r="T2845" i="1"/>
  <c r="Q2845" i="1"/>
  <c r="N2845" i="1"/>
  <c r="BA2844" i="1"/>
  <c r="AV2844" i="1"/>
  <c r="AQ2844" i="1"/>
  <c r="AN2844" i="1"/>
  <c r="AK2844" i="1"/>
  <c r="AE2844" i="1"/>
  <c r="AB2844" i="1"/>
  <c r="Y2844" i="1"/>
  <c r="T2844" i="1"/>
  <c r="Q2844" i="1"/>
  <c r="N2844" i="1"/>
  <c r="BA2843" i="1"/>
  <c r="AV2843" i="1"/>
  <c r="AQ2843" i="1"/>
  <c r="AN2843" i="1"/>
  <c r="AK2843" i="1"/>
  <c r="AE2843" i="1"/>
  <c r="AB2843" i="1"/>
  <c r="Y2843" i="1"/>
  <c r="T2843" i="1"/>
  <c r="Q2843" i="1"/>
  <c r="N2843" i="1"/>
  <c r="BA2842" i="1"/>
  <c r="AV2842" i="1"/>
  <c r="AQ2842" i="1"/>
  <c r="AN2842" i="1"/>
  <c r="AK2842" i="1"/>
  <c r="AE2842" i="1"/>
  <c r="AB2842" i="1"/>
  <c r="Y2842" i="1"/>
  <c r="T2842" i="1"/>
  <c r="Q2842" i="1"/>
  <c r="N2842" i="1"/>
  <c r="BA2841" i="1"/>
  <c r="AV2841" i="1"/>
  <c r="AQ2841" i="1"/>
  <c r="AN2841" i="1"/>
  <c r="AK2841" i="1"/>
  <c r="AE2841" i="1"/>
  <c r="AB2841" i="1"/>
  <c r="Y2841" i="1"/>
  <c r="T2841" i="1"/>
  <c r="Q2841" i="1"/>
  <c r="N2841" i="1"/>
  <c r="BA2840" i="1"/>
  <c r="AV2840" i="1"/>
  <c r="AQ2840" i="1"/>
  <c r="AN2840" i="1"/>
  <c r="AK2840" i="1"/>
  <c r="AE2840" i="1"/>
  <c r="AB2840" i="1"/>
  <c r="Y2840" i="1"/>
  <c r="T2840" i="1"/>
  <c r="Q2840" i="1"/>
  <c r="N2840" i="1"/>
  <c r="BA2839" i="1"/>
  <c r="AV2839" i="1"/>
  <c r="AQ2839" i="1"/>
  <c r="AN2839" i="1"/>
  <c r="AK2839" i="1"/>
  <c r="AE2839" i="1"/>
  <c r="AB2839" i="1"/>
  <c r="Y2839" i="1"/>
  <c r="T2839" i="1"/>
  <c r="Q2839" i="1"/>
  <c r="N2839" i="1"/>
  <c r="BA2838" i="1"/>
  <c r="AV2838" i="1"/>
  <c r="AQ2838" i="1"/>
  <c r="AN2838" i="1"/>
  <c r="AK2838" i="1"/>
  <c r="AE2838" i="1"/>
  <c r="AB2838" i="1"/>
  <c r="Y2838" i="1"/>
  <c r="T2838" i="1"/>
  <c r="Q2838" i="1"/>
  <c r="N2838" i="1"/>
  <c r="BA2837" i="1"/>
  <c r="AV2837" i="1"/>
  <c r="AQ2837" i="1"/>
  <c r="AN2837" i="1"/>
  <c r="AK2837" i="1"/>
  <c r="AE2837" i="1"/>
  <c r="AB2837" i="1"/>
  <c r="Y2837" i="1"/>
  <c r="T2837" i="1"/>
  <c r="Q2837" i="1"/>
  <c r="N2837" i="1"/>
  <c r="BA2836" i="1"/>
  <c r="AV2836" i="1"/>
  <c r="AQ2836" i="1"/>
  <c r="AN2836" i="1"/>
  <c r="AK2836" i="1"/>
  <c r="AE2836" i="1"/>
  <c r="AB2836" i="1"/>
  <c r="Y2836" i="1"/>
  <c r="T2836" i="1"/>
  <c r="Q2836" i="1"/>
  <c r="N2836" i="1"/>
  <c r="BA2835" i="1"/>
  <c r="AV2835" i="1"/>
  <c r="AQ2835" i="1"/>
  <c r="AN2835" i="1"/>
  <c r="AK2835" i="1"/>
  <c r="AE2835" i="1"/>
  <c r="AB2835" i="1"/>
  <c r="Y2835" i="1"/>
  <c r="T2835" i="1"/>
  <c r="Q2835" i="1"/>
  <c r="N2835" i="1"/>
  <c r="BA2834" i="1"/>
  <c r="AV2834" i="1"/>
  <c r="AQ2834" i="1"/>
  <c r="AN2834" i="1"/>
  <c r="AK2834" i="1"/>
  <c r="AE2834" i="1"/>
  <c r="AB2834" i="1"/>
  <c r="Y2834" i="1"/>
  <c r="T2834" i="1"/>
  <c r="Q2834" i="1"/>
  <c r="N2834" i="1"/>
  <c r="BA2833" i="1"/>
  <c r="AV2833" i="1"/>
  <c r="AQ2833" i="1"/>
  <c r="AN2833" i="1"/>
  <c r="AK2833" i="1"/>
  <c r="AE2833" i="1"/>
  <c r="AB2833" i="1"/>
  <c r="Y2833" i="1"/>
  <c r="T2833" i="1"/>
  <c r="Q2833" i="1"/>
  <c r="N2833" i="1"/>
  <c r="BA2832" i="1"/>
  <c r="AV2832" i="1"/>
  <c r="AQ2832" i="1"/>
  <c r="AN2832" i="1"/>
  <c r="AK2832" i="1"/>
  <c r="AE2832" i="1"/>
  <c r="AB2832" i="1"/>
  <c r="Y2832" i="1"/>
  <c r="T2832" i="1"/>
  <c r="Q2832" i="1"/>
  <c r="N2832" i="1"/>
  <c r="BA2831" i="1"/>
  <c r="AV2831" i="1"/>
  <c r="AQ2831" i="1"/>
  <c r="AN2831" i="1"/>
  <c r="AK2831" i="1"/>
  <c r="AE2831" i="1"/>
  <c r="AB2831" i="1"/>
  <c r="Y2831" i="1"/>
  <c r="T2831" i="1"/>
  <c r="Q2831" i="1"/>
  <c r="N2831" i="1"/>
  <c r="BA2830" i="1"/>
  <c r="AV2830" i="1"/>
  <c r="AQ2830" i="1"/>
  <c r="AN2830" i="1"/>
  <c r="AK2830" i="1"/>
  <c r="AE2830" i="1"/>
  <c r="AB2830" i="1"/>
  <c r="Y2830" i="1"/>
  <c r="T2830" i="1"/>
  <c r="Q2830" i="1"/>
  <c r="N2830" i="1"/>
  <c r="BA2829" i="1"/>
  <c r="AV2829" i="1"/>
  <c r="AQ2829" i="1"/>
  <c r="AN2829" i="1"/>
  <c r="AK2829" i="1"/>
  <c r="AE2829" i="1"/>
  <c r="AB2829" i="1"/>
  <c r="Y2829" i="1"/>
  <c r="T2829" i="1"/>
  <c r="Q2829" i="1"/>
  <c r="N2829" i="1"/>
  <c r="BA2828" i="1"/>
  <c r="AV2828" i="1"/>
  <c r="AQ2828" i="1"/>
  <c r="AN2828" i="1"/>
  <c r="AK2828" i="1"/>
  <c r="AE2828" i="1"/>
  <c r="AB2828" i="1"/>
  <c r="Y2828" i="1"/>
  <c r="T2828" i="1"/>
  <c r="Q2828" i="1"/>
  <c r="N2828" i="1"/>
  <c r="BA2827" i="1"/>
  <c r="AV2827" i="1"/>
  <c r="AQ2827" i="1"/>
  <c r="AN2827" i="1"/>
  <c r="AK2827" i="1"/>
  <c r="AE2827" i="1"/>
  <c r="AB2827" i="1"/>
  <c r="Y2827" i="1"/>
  <c r="T2827" i="1"/>
  <c r="Q2827" i="1"/>
  <c r="N2827" i="1"/>
  <c r="BA2826" i="1"/>
  <c r="AV2826" i="1"/>
  <c r="AQ2826" i="1"/>
  <c r="AN2826" i="1"/>
  <c r="AK2826" i="1"/>
  <c r="AE2826" i="1"/>
  <c r="AB2826" i="1"/>
  <c r="Y2826" i="1"/>
  <c r="T2826" i="1"/>
  <c r="Q2826" i="1"/>
  <c r="N2826" i="1"/>
  <c r="BA2825" i="1"/>
  <c r="AV2825" i="1"/>
  <c r="AQ2825" i="1"/>
  <c r="AN2825" i="1"/>
  <c r="AK2825" i="1"/>
  <c r="AE2825" i="1"/>
  <c r="AB2825" i="1"/>
  <c r="Y2825" i="1"/>
  <c r="T2825" i="1"/>
  <c r="Q2825" i="1"/>
  <c r="N2825" i="1"/>
  <c r="BA2824" i="1"/>
  <c r="AV2824" i="1"/>
  <c r="AQ2824" i="1"/>
  <c r="AN2824" i="1"/>
  <c r="AK2824" i="1"/>
  <c r="AE2824" i="1"/>
  <c r="AB2824" i="1"/>
  <c r="Y2824" i="1"/>
  <c r="T2824" i="1"/>
  <c r="Q2824" i="1"/>
  <c r="N2824" i="1"/>
  <c r="BA2823" i="1"/>
  <c r="AV2823" i="1"/>
  <c r="AQ2823" i="1"/>
  <c r="AN2823" i="1"/>
  <c r="AK2823" i="1"/>
  <c r="AE2823" i="1"/>
  <c r="AB2823" i="1"/>
  <c r="Y2823" i="1"/>
  <c r="T2823" i="1"/>
  <c r="Q2823" i="1"/>
  <c r="N2823" i="1"/>
  <c r="BA2822" i="1"/>
  <c r="AV2822" i="1"/>
  <c r="AQ2822" i="1"/>
  <c r="AN2822" i="1"/>
  <c r="AK2822" i="1"/>
  <c r="AE2822" i="1"/>
  <c r="AB2822" i="1"/>
  <c r="Y2822" i="1"/>
  <c r="T2822" i="1"/>
  <c r="Q2822" i="1"/>
  <c r="N2822" i="1"/>
  <c r="BA2821" i="1"/>
  <c r="AV2821" i="1"/>
  <c r="AQ2821" i="1"/>
  <c r="AN2821" i="1"/>
  <c r="AK2821" i="1"/>
  <c r="AE2821" i="1"/>
  <c r="AB2821" i="1"/>
  <c r="Y2821" i="1"/>
  <c r="T2821" i="1"/>
  <c r="Q2821" i="1"/>
  <c r="N2821" i="1"/>
  <c r="BA2820" i="1"/>
  <c r="AV2820" i="1"/>
  <c r="AQ2820" i="1"/>
  <c r="AN2820" i="1"/>
  <c r="AK2820" i="1"/>
  <c r="AE2820" i="1"/>
  <c r="AB2820" i="1"/>
  <c r="Y2820" i="1"/>
  <c r="T2820" i="1"/>
  <c r="Q2820" i="1"/>
  <c r="N2820" i="1"/>
  <c r="BA2819" i="1"/>
  <c r="AV2819" i="1"/>
  <c r="AQ2819" i="1"/>
  <c r="AN2819" i="1"/>
  <c r="AK2819" i="1"/>
  <c r="AE2819" i="1"/>
  <c r="AB2819" i="1"/>
  <c r="Y2819" i="1"/>
  <c r="T2819" i="1"/>
  <c r="Q2819" i="1"/>
  <c r="N2819" i="1"/>
  <c r="BA2818" i="1"/>
  <c r="AV2818" i="1"/>
  <c r="AQ2818" i="1"/>
  <c r="AN2818" i="1"/>
  <c r="AK2818" i="1"/>
  <c r="AE2818" i="1"/>
  <c r="AB2818" i="1"/>
  <c r="Y2818" i="1"/>
  <c r="T2818" i="1"/>
  <c r="Q2818" i="1"/>
  <c r="N2818" i="1"/>
  <c r="BA2817" i="1"/>
  <c r="AV2817" i="1"/>
  <c r="AQ2817" i="1"/>
  <c r="AN2817" i="1"/>
  <c r="AK2817" i="1"/>
  <c r="AE2817" i="1"/>
  <c r="AB2817" i="1"/>
  <c r="Y2817" i="1"/>
  <c r="T2817" i="1"/>
  <c r="Q2817" i="1"/>
  <c r="N2817" i="1"/>
  <c r="BA2816" i="1"/>
  <c r="AV2816" i="1"/>
  <c r="AQ2816" i="1"/>
  <c r="AN2816" i="1"/>
  <c r="AK2816" i="1"/>
  <c r="AE2816" i="1"/>
  <c r="AB2816" i="1"/>
  <c r="Y2816" i="1"/>
  <c r="T2816" i="1"/>
  <c r="Q2816" i="1"/>
  <c r="N2816" i="1"/>
  <c r="BA2815" i="1"/>
  <c r="AV2815" i="1"/>
  <c r="AQ2815" i="1"/>
  <c r="AN2815" i="1"/>
  <c r="AK2815" i="1"/>
  <c r="AE2815" i="1"/>
  <c r="AB2815" i="1"/>
  <c r="Y2815" i="1"/>
  <c r="T2815" i="1"/>
  <c r="Q2815" i="1"/>
  <c r="N2815" i="1"/>
  <c r="BA2814" i="1"/>
  <c r="AV2814" i="1"/>
  <c r="AQ2814" i="1"/>
  <c r="AN2814" i="1"/>
  <c r="AK2814" i="1"/>
  <c r="AE2814" i="1"/>
  <c r="AB2814" i="1"/>
  <c r="Y2814" i="1"/>
  <c r="T2814" i="1"/>
  <c r="Q2814" i="1"/>
  <c r="N2814" i="1"/>
  <c r="BA2813" i="1"/>
  <c r="AV2813" i="1"/>
  <c r="AQ2813" i="1"/>
  <c r="AN2813" i="1"/>
  <c r="AK2813" i="1"/>
  <c r="AE2813" i="1"/>
  <c r="AB2813" i="1"/>
  <c r="Y2813" i="1"/>
  <c r="T2813" i="1"/>
  <c r="Q2813" i="1"/>
  <c r="N2813" i="1"/>
  <c r="BA2812" i="1"/>
  <c r="AV2812" i="1"/>
  <c r="AQ2812" i="1"/>
  <c r="AN2812" i="1"/>
  <c r="AK2812" i="1"/>
  <c r="AE2812" i="1"/>
  <c r="AB2812" i="1"/>
  <c r="Y2812" i="1"/>
  <c r="T2812" i="1"/>
  <c r="Q2812" i="1"/>
  <c r="N2812" i="1"/>
  <c r="BA2811" i="1"/>
  <c r="AV2811" i="1"/>
  <c r="AQ2811" i="1"/>
  <c r="AN2811" i="1"/>
  <c r="AK2811" i="1"/>
  <c r="AE2811" i="1"/>
  <c r="AB2811" i="1"/>
  <c r="Y2811" i="1"/>
  <c r="T2811" i="1"/>
  <c r="Q2811" i="1"/>
  <c r="N2811" i="1"/>
  <c r="BA2810" i="1"/>
  <c r="AV2810" i="1"/>
  <c r="AQ2810" i="1"/>
  <c r="AN2810" i="1"/>
  <c r="AK2810" i="1"/>
  <c r="AE2810" i="1"/>
  <c r="AB2810" i="1"/>
  <c r="Y2810" i="1"/>
  <c r="T2810" i="1"/>
  <c r="Q2810" i="1"/>
  <c r="N2810" i="1"/>
  <c r="BA2809" i="1"/>
  <c r="AV2809" i="1"/>
  <c r="AQ2809" i="1"/>
  <c r="AN2809" i="1"/>
  <c r="AK2809" i="1"/>
  <c r="AE2809" i="1"/>
  <c r="AB2809" i="1"/>
  <c r="Y2809" i="1"/>
  <c r="T2809" i="1"/>
  <c r="Q2809" i="1"/>
  <c r="N2809" i="1"/>
  <c r="BA2808" i="1"/>
  <c r="AV2808" i="1"/>
  <c r="AQ2808" i="1"/>
  <c r="AN2808" i="1"/>
  <c r="AK2808" i="1"/>
  <c r="AE2808" i="1"/>
  <c r="AB2808" i="1"/>
  <c r="Y2808" i="1"/>
  <c r="T2808" i="1"/>
  <c r="Q2808" i="1"/>
  <c r="N2808" i="1"/>
  <c r="BA2807" i="1"/>
  <c r="AV2807" i="1"/>
  <c r="AQ2807" i="1"/>
  <c r="AN2807" i="1"/>
  <c r="AK2807" i="1"/>
  <c r="AE2807" i="1"/>
  <c r="AB2807" i="1"/>
  <c r="Y2807" i="1"/>
  <c r="T2807" i="1"/>
  <c r="Q2807" i="1"/>
  <c r="N2807" i="1"/>
  <c r="BA2806" i="1"/>
  <c r="AV2806" i="1"/>
  <c r="AQ2806" i="1"/>
  <c r="AN2806" i="1"/>
  <c r="AK2806" i="1"/>
  <c r="AE2806" i="1"/>
  <c r="AB2806" i="1"/>
  <c r="Y2806" i="1"/>
  <c r="T2806" i="1"/>
  <c r="Q2806" i="1"/>
  <c r="N2806" i="1"/>
  <c r="BA2805" i="1"/>
  <c r="AV2805" i="1"/>
  <c r="AQ2805" i="1"/>
  <c r="AN2805" i="1"/>
  <c r="AK2805" i="1"/>
  <c r="AE2805" i="1"/>
  <c r="AB2805" i="1"/>
  <c r="Y2805" i="1"/>
  <c r="T2805" i="1"/>
  <c r="Q2805" i="1"/>
  <c r="N2805" i="1"/>
  <c r="BA2804" i="1"/>
  <c r="AV2804" i="1"/>
  <c r="AQ2804" i="1"/>
  <c r="AN2804" i="1"/>
  <c r="AK2804" i="1"/>
  <c r="AE2804" i="1"/>
  <c r="AB2804" i="1"/>
  <c r="Y2804" i="1"/>
  <c r="T2804" i="1"/>
  <c r="Q2804" i="1"/>
  <c r="N2804" i="1"/>
  <c r="BA2803" i="1"/>
  <c r="AV2803" i="1"/>
  <c r="AQ2803" i="1"/>
  <c r="AN2803" i="1"/>
  <c r="AK2803" i="1"/>
  <c r="AE2803" i="1"/>
  <c r="AB2803" i="1"/>
  <c r="Y2803" i="1"/>
  <c r="T2803" i="1"/>
  <c r="Q2803" i="1"/>
  <c r="N2803" i="1"/>
  <c r="BA2802" i="1"/>
  <c r="AV2802" i="1"/>
  <c r="AQ2802" i="1"/>
  <c r="AN2802" i="1"/>
  <c r="AK2802" i="1"/>
  <c r="AE2802" i="1"/>
  <c r="AB2802" i="1"/>
  <c r="Y2802" i="1"/>
  <c r="T2802" i="1"/>
  <c r="Q2802" i="1"/>
  <c r="N2802" i="1"/>
  <c r="BA2801" i="1"/>
  <c r="AV2801" i="1"/>
  <c r="AQ2801" i="1"/>
  <c r="AN2801" i="1"/>
  <c r="AK2801" i="1"/>
  <c r="AE2801" i="1"/>
  <c r="AB2801" i="1"/>
  <c r="Y2801" i="1"/>
  <c r="T2801" i="1"/>
  <c r="Q2801" i="1"/>
  <c r="N2801" i="1"/>
  <c r="BA2800" i="1"/>
  <c r="AV2800" i="1"/>
  <c r="AQ2800" i="1"/>
  <c r="AN2800" i="1"/>
  <c r="AK2800" i="1"/>
  <c r="AE2800" i="1"/>
  <c r="AB2800" i="1"/>
  <c r="Y2800" i="1"/>
  <c r="T2800" i="1"/>
  <c r="Q2800" i="1"/>
  <c r="N2800" i="1"/>
  <c r="BA2799" i="1"/>
  <c r="AV2799" i="1"/>
  <c r="AQ2799" i="1"/>
  <c r="AN2799" i="1"/>
  <c r="AK2799" i="1"/>
  <c r="AE2799" i="1"/>
  <c r="AB2799" i="1"/>
  <c r="Y2799" i="1"/>
  <c r="T2799" i="1"/>
  <c r="Q2799" i="1"/>
  <c r="N2799" i="1"/>
  <c r="BA2798" i="1"/>
  <c r="AV2798" i="1"/>
  <c r="AQ2798" i="1"/>
  <c r="AN2798" i="1"/>
  <c r="AK2798" i="1"/>
  <c r="AE2798" i="1"/>
  <c r="AB2798" i="1"/>
  <c r="Y2798" i="1"/>
  <c r="T2798" i="1"/>
  <c r="Q2798" i="1"/>
  <c r="N2798" i="1"/>
  <c r="BA2797" i="1"/>
  <c r="AV2797" i="1"/>
  <c r="AQ2797" i="1"/>
  <c r="AN2797" i="1"/>
  <c r="AK2797" i="1"/>
  <c r="AE2797" i="1"/>
  <c r="AB2797" i="1"/>
  <c r="Y2797" i="1"/>
  <c r="T2797" i="1"/>
  <c r="Q2797" i="1"/>
  <c r="N2797" i="1"/>
  <c r="BA2796" i="1"/>
  <c r="AV2796" i="1"/>
  <c r="AQ2796" i="1"/>
  <c r="AN2796" i="1"/>
  <c r="AK2796" i="1"/>
  <c r="AE2796" i="1"/>
  <c r="AB2796" i="1"/>
  <c r="Y2796" i="1"/>
  <c r="T2796" i="1"/>
  <c r="Q2796" i="1"/>
  <c r="N2796" i="1"/>
  <c r="BA2795" i="1"/>
  <c r="AV2795" i="1"/>
  <c r="AQ2795" i="1"/>
  <c r="AN2795" i="1"/>
  <c r="AK2795" i="1"/>
  <c r="AE2795" i="1"/>
  <c r="AB2795" i="1"/>
  <c r="Y2795" i="1"/>
  <c r="T2795" i="1"/>
  <c r="Q2795" i="1"/>
  <c r="N2795" i="1"/>
  <c r="BA2794" i="1"/>
  <c r="AV2794" i="1"/>
  <c r="AQ2794" i="1"/>
  <c r="AN2794" i="1"/>
  <c r="AK2794" i="1"/>
  <c r="AE2794" i="1"/>
  <c r="AB2794" i="1"/>
  <c r="Y2794" i="1"/>
  <c r="T2794" i="1"/>
  <c r="Q2794" i="1"/>
  <c r="N2794" i="1"/>
  <c r="BA2793" i="1"/>
  <c r="AV2793" i="1"/>
  <c r="AQ2793" i="1"/>
  <c r="AN2793" i="1"/>
  <c r="AK2793" i="1"/>
  <c r="AE2793" i="1"/>
  <c r="AB2793" i="1"/>
  <c r="Y2793" i="1"/>
  <c r="T2793" i="1"/>
  <c r="Q2793" i="1"/>
  <c r="N2793" i="1"/>
  <c r="BA2792" i="1"/>
  <c r="AV2792" i="1"/>
  <c r="AQ2792" i="1"/>
  <c r="AN2792" i="1"/>
  <c r="AK2792" i="1"/>
  <c r="AE2792" i="1"/>
  <c r="AB2792" i="1"/>
  <c r="Y2792" i="1"/>
  <c r="T2792" i="1"/>
  <c r="Q2792" i="1"/>
  <c r="N2792" i="1"/>
  <c r="BA2791" i="1"/>
  <c r="AV2791" i="1"/>
  <c r="AQ2791" i="1"/>
  <c r="AN2791" i="1"/>
  <c r="AK2791" i="1"/>
  <c r="AE2791" i="1"/>
  <c r="AB2791" i="1"/>
  <c r="Y2791" i="1"/>
  <c r="T2791" i="1"/>
  <c r="Q2791" i="1"/>
  <c r="N2791" i="1"/>
  <c r="BA2790" i="1"/>
  <c r="AV2790" i="1"/>
  <c r="AQ2790" i="1"/>
  <c r="AN2790" i="1"/>
  <c r="AK2790" i="1"/>
  <c r="AE2790" i="1"/>
  <c r="AB2790" i="1"/>
  <c r="Y2790" i="1"/>
  <c r="T2790" i="1"/>
  <c r="Q2790" i="1"/>
  <c r="N2790" i="1"/>
  <c r="BA2789" i="1"/>
  <c r="AV2789" i="1"/>
  <c r="AQ2789" i="1"/>
  <c r="AN2789" i="1"/>
  <c r="AK2789" i="1"/>
  <c r="AE2789" i="1"/>
  <c r="AB2789" i="1"/>
  <c r="Y2789" i="1"/>
  <c r="T2789" i="1"/>
  <c r="Q2789" i="1"/>
  <c r="N2789" i="1"/>
  <c r="BA2788" i="1"/>
  <c r="AV2788" i="1"/>
  <c r="AQ2788" i="1"/>
  <c r="AN2788" i="1"/>
  <c r="AK2788" i="1"/>
  <c r="AE2788" i="1"/>
  <c r="AB2788" i="1"/>
  <c r="Y2788" i="1"/>
  <c r="T2788" i="1"/>
  <c r="Q2788" i="1"/>
  <c r="N2788" i="1"/>
  <c r="BA2787" i="1"/>
  <c r="AV2787" i="1"/>
  <c r="AQ2787" i="1"/>
  <c r="AN2787" i="1"/>
  <c r="AK2787" i="1"/>
  <c r="AE2787" i="1"/>
  <c r="AB2787" i="1"/>
  <c r="Y2787" i="1"/>
  <c r="T2787" i="1"/>
  <c r="Q2787" i="1"/>
  <c r="N2787" i="1"/>
  <c r="BA2786" i="1"/>
  <c r="AV2786" i="1"/>
  <c r="AQ2786" i="1"/>
  <c r="AN2786" i="1"/>
  <c r="AK2786" i="1"/>
  <c r="AE2786" i="1"/>
  <c r="AB2786" i="1"/>
  <c r="Y2786" i="1"/>
  <c r="T2786" i="1"/>
  <c r="Q2786" i="1"/>
  <c r="N2786" i="1"/>
  <c r="BA2785" i="1"/>
  <c r="AV2785" i="1"/>
  <c r="AQ2785" i="1"/>
  <c r="AN2785" i="1"/>
  <c r="AK2785" i="1"/>
  <c r="AE2785" i="1"/>
  <c r="AB2785" i="1"/>
  <c r="Y2785" i="1"/>
  <c r="T2785" i="1"/>
  <c r="Q2785" i="1"/>
  <c r="N2785" i="1"/>
  <c r="BA2784" i="1"/>
  <c r="AV2784" i="1"/>
  <c r="AQ2784" i="1"/>
  <c r="AN2784" i="1"/>
  <c r="AK2784" i="1"/>
  <c r="AE2784" i="1"/>
  <c r="AB2784" i="1"/>
  <c r="Y2784" i="1"/>
  <c r="T2784" i="1"/>
  <c r="Q2784" i="1"/>
  <c r="N2784" i="1"/>
  <c r="BA2783" i="1"/>
  <c r="AV2783" i="1"/>
  <c r="AQ2783" i="1"/>
  <c r="AN2783" i="1"/>
  <c r="AK2783" i="1"/>
  <c r="AE2783" i="1"/>
  <c r="AB2783" i="1"/>
  <c r="Y2783" i="1"/>
  <c r="T2783" i="1"/>
  <c r="Q2783" i="1"/>
  <c r="N2783" i="1"/>
  <c r="BA2782" i="1"/>
  <c r="AV2782" i="1"/>
  <c r="AQ2782" i="1"/>
  <c r="AN2782" i="1"/>
  <c r="AK2782" i="1"/>
  <c r="AE2782" i="1"/>
  <c r="AB2782" i="1"/>
  <c r="Y2782" i="1"/>
  <c r="T2782" i="1"/>
  <c r="Q2782" i="1"/>
  <c r="N2782" i="1"/>
  <c r="BA2781" i="1"/>
  <c r="AV2781" i="1"/>
  <c r="AQ2781" i="1"/>
  <c r="AN2781" i="1"/>
  <c r="AK2781" i="1"/>
  <c r="AE2781" i="1"/>
  <c r="AB2781" i="1"/>
  <c r="Y2781" i="1"/>
  <c r="T2781" i="1"/>
  <c r="Q2781" i="1"/>
  <c r="N2781" i="1"/>
  <c r="BA2780" i="1"/>
  <c r="AV2780" i="1"/>
  <c r="AQ2780" i="1"/>
  <c r="AN2780" i="1"/>
  <c r="AK2780" i="1"/>
  <c r="AE2780" i="1"/>
  <c r="AB2780" i="1"/>
  <c r="Y2780" i="1"/>
  <c r="T2780" i="1"/>
  <c r="Q2780" i="1"/>
  <c r="N2780" i="1"/>
  <c r="BA2779" i="1"/>
  <c r="AV2779" i="1"/>
  <c r="AQ2779" i="1"/>
  <c r="AN2779" i="1"/>
  <c r="AK2779" i="1"/>
  <c r="AE2779" i="1"/>
  <c r="AB2779" i="1"/>
  <c r="Y2779" i="1"/>
  <c r="T2779" i="1"/>
  <c r="Q2779" i="1"/>
  <c r="N2779" i="1"/>
  <c r="BA2778" i="1"/>
  <c r="AV2778" i="1"/>
  <c r="AQ2778" i="1"/>
  <c r="AN2778" i="1"/>
  <c r="AK2778" i="1"/>
  <c r="AE2778" i="1"/>
  <c r="AB2778" i="1"/>
  <c r="Y2778" i="1"/>
  <c r="T2778" i="1"/>
  <c r="Q2778" i="1"/>
  <c r="N2778" i="1"/>
  <c r="BA2777" i="1"/>
  <c r="AV2777" i="1"/>
  <c r="AQ2777" i="1"/>
  <c r="AN2777" i="1"/>
  <c r="AK2777" i="1"/>
  <c r="AE2777" i="1"/>
  <c r="AB2777" i="1"/>
  <c r="Y2777" i="1"/>
  <c r="T2777" i="1"/>
  <c r="Q2777" i="1"/>
  <c r="N2777" i="1"/>
  <c r="BA2776" i="1"/>
  <c r="AV2776" i="1"/>
  <c r="AQ2776" i="1"/>
  <c r="AN2776" i="1"/>
  <c r="AK2776" i="1"/>
  <c r="AE2776" i="1"/>
  <c r="AB2776" i="1"/>
  <c r="Y2776" i="1"/>
  <c r="T2776" i="1"/>
  <c r="Q2776" i="1"/>
  <c r="N2776" i="1"/>
  <c r="BA2775" i="1"/>
  <c r="AV2775" i="1"/>
  <c r="AQ2775" i="1"/>
  <c r="AN2775" i="1"/>
  <c r="AK2775" i="1"/>
  <c r="AE2775" i="1"/>
  <c r="AB2775" i="1"/>
  <c r="Y2775" i="1"/>
  <c r="T2775" i="1"/>
  <c r="Q2775" i="1"/>
  <c r="N2775" i="1"/>
  <c r="BA2774" i="1"/>
  <c r="AV2774" i="1"/>
  <c r="AQ2774" i="1"/>
  <c r="AN2774" i="1"/>
  <c r="AK2774" i="1"/>
  <c r="AE2774" i="1"/>
  <c r="AB2774" i="1"/>
  <c r="Y2774" i="1"/>
  <c r="T2774" i="1"/>
  <c r="Q2774" i="1"/>
  <c r="N2774" i="1"/>
  <c r="BA2773" i="1"/>
  <c r="AV2773" i="1"/>
  <c r="AQ2773" i="1"/>
  <c r="AN2773" i="1"/>
  <c r="AK2773" i="1"/>
  <c r="AE2773" i="1"/>
  <c r="AB2773" i="1"/>
  <c r="Y2773" i="1"/>
  <c r="T2773" i="1"/>
  <c r="Q2773" i="1"/>
  <c r="N2773" i="1"/>
  <c r="BA2772" i="1"/>
  <c r="AV2772" i="1"/>
  <c r="AQ2772" i="1"/>
  <c r="AN2772" i="1"/>
  <c r="AK2772" i="1"/>
  <c r="AE2772" i="1"/>
  <c r="AB2772" i="1"/>
  <c r="Y2772" i="1"/>
  <c r="T2772" i="1"/>
  <c r="Q2772" i="1"/>
  <c r="N2772" i="1"/>
  <c r="BA2771" i="1"/>
  <c r="AV2771" i="1"/>
  <c r="AQ2771" i="1"/>
  <c r="AN2771" i="1"/>
  <c r="AK2771" i="1"/>
  <c r="AE2771" i="1"/>
  <c r="AB2771" i="1"/>
  <c r="Y2771" i="1"/>
  <c r="T2771" i="1"/>
  <c r="Q2771" i="1"/>
  <c r="N2771" i="1"/>
  <c r="BA2770" i="1"/>
  <c r="AV2770" i="1"/>
  <c r="AQ2770" i="1"/>
  <c r="AN2770" i="1"/>
  <c r="AK2770" i="1"/>
  <c r="AE2770" i="1"/>
  <c r="AB2770" i="1"/>
  <c r="Y2770" i="1"/>
  <c r="T2770" i="1"/>
  <c r="Q2770" i="1"/>
  <c r="N2770" i="1"/>
  <c r="BA2769" i="1"/>
  <c r="AV2769" i="1"/>
  <c r="AQ2769" i="1"/>
  <c r="AN2769" i="1"/>
  <c r="AK2769" i="1"/>
  <c r="AE2769" i="1"/>
  <c r="AB2769" i="1"/>
  <c r="Y2769" i="1"/>
  <c r="T2769" i="1"/>
  <c r="Q2769" i="1"/>
  <c r="N2769" i="1"/>
  <c r="BA2768" i="1"/>
  <c r="AV2768" i="1"/>
  <c r="AQ2768" i="1"/>
  <c r="AN2768" i="1"/>
  <c r="AK2768" i="1"/>
  <c r="AE2768" i="1"/>
  <c r="AB2768" i="1"/>
  <c r="Y2768" i="1"/>
  <c r="T2768" i="1"/>
  <c r="Q2768" i="1"/>
  <c r="N2768" i="1"/>
  <c r="BA2767" i="1"/>
  <c r="AV2767" i="1"/>
  <c r="AQ2767" i="1"/>
  <c r="AN2767" i="1"/>
  <c r="AK2767" i="1"/>
  <c r="AE2767" i="1"/>
  <c r="AB2767" i="1"/>
  <c r="Y2767" i="1"/>
  <c r="T2767" i="1"/>
  <c r="Q2767" i="1"/>
  <c r="N2767" i="1"/>
  <c r="BA2766" i="1"/>
  <c r="AV2766" i="1"/>
  <c r="AQ2766" i="1"/>
  <c r="AN2766" i="1"/>
  <c r="AK2766" i="1"/>
  <c r="AE2766" i="1"/>
  <c r="AB2766" i="1"/>
  <c r="Y2766" i="1"/>
  <c r="T2766" i="1"/>
  <c r="Q2766" i="1"/>
  <c r="N2766" i="1"/>
  <c r="BA2765" i="1"/>
  <c r="AV2765" i="1"/>
  <c r="AQ2765" i="1"/>
  <c r="AN2765" i="1"/>
  <c r="AK2765" i="1"/>
  <c r="AE2765" i="1"/>
  <c r="AB2765" i="1"/>
  <c r="Y2765" i="1"/>
  <c r="T2765" i="1"/>
  <c r="Q2765" i="1"/>
  <c r="N2765" i="1"/>
  <c r="BA2764" i="1"/>
  <c r="AV2764" i="1"/>
  <c r="AQ2764" i="1"/>
  <c r="AN2764" i="1"/>
  <c r="AK2764" i="1"/>
  <c r="AE2764" i="1"/>
  <c r="AB2764" i="1"/>
  <c r="Y2764" i="1"/>
  <c r="T2764" i="1"/>
  <c r="Q2764" i="1"/>
  <c r="N2764" i="1"/>
  <c r="BA2763" i="1"/>
  <c r="AV2763" i="1"/>
  <c r="AQ2763" i="1"/>
  <c r="AN2763" i="1"/>
  <c r="AK2763" i="1"/>
  <c r="AE2763" i="1"/>
  <c r="AB2763" i="1"/>
  <c r="Y2763" i="1"/>
  <c r="T2763" i="1"/>
  <c r="Q2763" i="1"/>
  <c r="N2763" i="1"/>
  <c r="BA2762" i="1"/>
  <c r="AV2762" i="1"/>
  <c r="AQ2762" i="1"/>
  <c r="AN2762" i="1"/>
  <c r="AK2762" i="1"/>
  <c r="AE2762" i="1"/>
  <c r="AB2762" i="1"/>
  <c r="Y2762" i="1"/>
  <c r="T2762" i="1"/>
  <c r="Q2762" i="1"/>
  <c r="N2762" i="1"/>
  <c r="BA2761" i="1"/>
  <c r="AV2761" i="1"/>
  <c r="AQ2761" i="1"/>
  <c r="AN2761" i="1"/>
  <c r="AK2761" i="1"/>
  <c r="AE2761" i="1"/>
  <c r="AB2761" i="1"/>
  <c r="Y2761" i="1"/>
  <c r="T2761" i="1"/>
  <c r="Q2761" i="1"/>
  <c r="N2761" i="1"/>
  <c r="BA2760" i="1"/>
  <c r="AV2760" i="1"/>
  <c r="AQ2760" i="1"/>
  <c r="AN2760" i="1"/>
  <c r="AK2760" i="1"/>
  <c r="AE2760" i="1"/>
  <c r="AB2760" i="1"/>
  <c r="Y2760" i="1"/>
  <c r="T2760" i="1"/>
  <c r="Q2760" i="1"/>
  <c r="N2760" i="1"/>
  <c r="BA2759" i="1"/>
  <c r="AV2759" i="1"/>
  <c r="AQ2759" i="1"/>
  <c r="AN2759" i="1"/>
  <c r="AK2759" i="1"/>
  <c r="AE2759" i="1"/>
  <c r="AB2759" i="1"/>
  <c r="Y2759" i="1"/>
  <c r="T2759" i="1"/>
  <c r="Q2759" i="1"/>
  <c r="N2759" i="1"/>
  <c r="BA2758" i="1"/>
  <c r="AV2758" i="1"/>
  <c r="AQ2758" i="1"/>
  <c r="AN2758" i="1"/>
  <c r="AK2758" i="1"/>
  <c r="AE2758" i="1"/>
  <c r="AB2758" i="1"/>
  <c r="Y2758" i="1"/>
  <c r="T2758" i="1"/>
  <c r="Q2758" i="1"/>
  <c r="N2758" i="1"/>
  <c r="BA2757" i="1"/>
  <c r="AV2757" i="1"/>
  <c r="AQ2757" i="1"/>
  <c r="AN2757" i="1"/>
  <c r="AK2757" i="1"/>
  <c r="AE2757" i="1"/>
  <c r="AB2757" i="1"/>
  <c r="Y2757" i="1"/>
  <c r="T2757" i="1"/>
  <c r="Q2757" i="1"/>
  <c r="N2757" i="1"/>
  <c r="BA2756" i="1"/>
  <c r="AV2756" i="1"/>
  <c r="AQ2756" i="1"/>
  <c r="AN2756" i="1"/>
  <c r="AK2756" i="1"/>
  <c r="AE2756" i="1"/>
  <c r="AB2756" i="1"/>
  <c r="Y2756" i="1"/>
  <c r="T2756" i="1"/>
  <c r="Q2756" i="1"/>
  <c r="N2756" i="1"/>
  <c r="BA2755" i="1"/>
  <c r="AV2755" i="1"/>
  <c r="AQ2755" i="1"/>
  <c r="AN2755" i="1"/>
  <c r="AK2755" i="1"/>
  <c r="AE2755" i="1"/>
  <c r="AB2755" i="1"/>
  <c r="Y2755" i="1"/>
  <c r="T2755" i="1"/>
  <c r="Q2755" i="1"/>
  <c r="N2755" i="1"/>
  <c r="BA2754" i="1"/>
  <c r="AV2754" i="1"/>
  <c r="AQ2754" i="1"/>
  <c r="AN2754" i="1"/>
  <c r="AK2754" i="1"/>
  <c r="AE2754" i="1"/>
  <c r="AB2754" i="1"/>
  <c r="Y2754" i="1"/>
  <c r="T2754" i="1"/>
  <c r="Q2754" i="1"/>
  <c r="N2754" i="1"/>
  <c r="BA2753" i="1"/>
  <c r="AV2753" i="1"/>
  <c r="AQ2753" i="1"/>
  <c r="AN2753" i="1"/>
  <c r="AK2753" i="1"/>
  <c r="AE2753" i="1"/>
  <c r="AB2753" i="1"/>
  <c r="Y2753" i="1"/>
  <c r="T2753" i="1"/>
  <c r="Q2753" i="1"/>
  <c r="N2753" i="1"/>
  <c r="BA2752" i="1"/>
  <c r="AV2752" i="1"/>
  <c r="AQ2752" i="1"/>
  <c r="AN2752" i="1"/>
  <c r="AK2752" i="1"/>
  <c r="AE2752" i="1"/>
  <c r="AB2752" i="1"/>
  <c r="Y2752" i="1"/>
  <c r="T2752" i="1"/>
  <c r="Q2752" i="1"/>
  <c r="N2752" i="1"/>
  <c r="BA2751" i="1"/>
  <c r="AV2751" i="1"/>
  <c r="AQ2751" i="1"/>
  <c r="AN2751" i="1"/>
  <c r="AK2751" i="1"/>
  <c r="AE2751" i="1"/>
  <c r="AB2751" i="1"/>
  <c r="Y2751" i="1"/>
  <c r="T2751" i="1"/>
  <c r="Q2751" i="1"/>
  <c r="N2751" i="1"/>
  <c r="BA2750" i="1"/>
  <c r="AV2750" i="1"/>
  <c r="AQ2750" i="1"/>
  <c r="AN2750" i="1"/>
  <c r="AK2750" i="1"/>
  <c r="AE2750" i="1"/>
  <c r="AB2750" i="1"/>
  <c r="Y2750" i="1"/>
  <c r="T2750" i="1"/>
  <c r="Q2750" i="1"/>
  <c r="N2750" i="1"/>
  <c r="BA2749" i="1"/>
  <c r="AV2749" i="1"/>
  <c r="AQ2749" i="1"/>
  <c r="AN2749" i="1"/>
  <c r="AK2749" i="1"/>
  <c r="AE2749" i="1"/>
  <c r="AB2749" i="1"/>
  <c r="Y2749" i="1"/>
  <c r="T2749" i="1"/>
  <c r="Q2749" i="1"/>
  <c r="N2749" i="1"/>
  <c r="BA2748" i="1"/>
  <c r="AV2748" i="1"/>
  <c r="AQ2748" i="1"/>
  <c r="AN2748" i="1"/>
  <c r="AK2748" i="1"/>
  <c r="AE2748" i="1"/>
  <c r="AB2748" i="1"/>
  <c r="Y2748" i="1"/>
  <c r="T2748" i="1"/>
  <c r="Q2748" i="1"/>
  <c r="N2748" i="1"/>
  <c r="BA2747" i="1"/>
  <c r="AV2747" i="1"/>
  <c r="AQ2747" i="1"/>
  <c r="AN2747" i="1"/>
  <c r="AK2747" i="1"/>
  <c r="AE2747" i="1"/>
  <c r="AB2747" i="1"/>
  <c r="Y2747" i="1"/>
  <c r="T2747" i="1"/>
  <c r="Q2747" i="1"/>
  <c r="N2747" i="1"/>
  <c r="BA2746" i="1"/>
  <c r="AV2746" i="1"/>
  <c r="AQ2746" i="1"/>
  <c r="AN2746" i="1"/>
  <c r="AK2746" i="1"/>
  <c r="AE2746" i="1"/>
  <c r="AB2746" i="1"/>
  <c r="Y2746" i="1"/>
  <c r="T2746" i="1"/>
  <c r="Q2746" i="1"/>
  <c r="N2746" i="1"/>
  <c r="BA2745" i="1"/>
  <c r="AV2745" i="1"/>
  <c r="AQ2745" i="1"/>
  <c r="AN2745" i="1"/>
  <c r="AK2745" i="1"/>
  <c r="AE2745" i="1"/>
  <c r="AB2745" i="1"/>
  <c r="Y2745" i="1"/>
  <c r="T2745" i="1"/>
  <c r="Q2745" i="1"/>
  <c r="N2745" i="1"/>
  <c r="BA2744" i="1"/>
  <c r="AV2744" i="1"/>
  <c r="AQ2744" i="1"/>
  <c r="AN2744" i="1"/>
  <c r="AK2744" i="1"/>
  <c r="AE2744" i="1"/>
  <c r="AB2744" i="1"/>
  <c r="Y2744" i="1"/>
  <c r="T2744" i="1"/>
  <c r="Q2744" i="1"/>
  <c r="N2744" i="1"/>
  <c r="BA2743" i="1"/>
  <c r="AV2743" i="1"/>
  <c r="AQ2743" i="1"/>
  <c r="AN2743" i="1"/>
  <c r="AK2743" i="1"/>
  <c r="AE2743" i="1"/>
  <c r="AB2743" i="1"/>
  <c r="Y2743" i="1"/>
  <c r="T2743" i="1"/>
  <c r="Q2743" i="1"/>
  <c r="N2743" i="1"/>
  <c r="BA2742" i="1"/>
  <c r="AV2742" i="1"/>
  <c r="AQ2742" i="1"/>
  <c r="AN2742" i="1"/>
  <c r="AK2742" i="1"/>
  <c r="AE2742" i="1"/>
  <c r="AB2742" i="1"/>
  <c r="Y2742" i="1"/>
  <c r="T2742" i="1"/>
  <c r="Q2742" i="1"/>
  <c r="N2742" i="1"/>
  <c r="BA2741" i="1"/>
  <c r="AV2741" i="1"/>
  <c r="AQ2741" i="1"/>
  <c r="AN2741" i="1"/>
  <c r="AK2741" i="1"/>
  <c r="AE2741" i="1"/>
  <c r="AB2741" i="1"/>
  <c r="Y2741" i="1"/>
  <c r="T2741" i="1"/>
  <c r="Q2741" i="1"/>
  <c r="N2741" i="1"/>
  <c r="BA2740" i="1"/>
  <c r="AV2740" i="1"/>
  <c r="AQ2740" i="1"/>
  <c r="AN2740" i="1"/>
  <c r="AK2740" i="1"/>
  <c r="AE2740" i="1"/>
  <c r="AB2740" i="1"/>
  <c r="Y2740" i="1"/>
  <c r="T2740" i="1"/>
  <c r="Q2740" i="1"/>
  <c r="N2740" i="1"/>
  <c r="BA2739" i="1"/>
  <c r="AV2739" i="1"/>
  <c r="AQ2739" i="1"/>
  <c r="AN2739" i="1"/>
  <c r="AK2739" i="1"/>
  <c r="AE2739" i="1"/>
  <c r="AB2739" i="1"/>
  <c r="Y2739" i="1"/>
  <c r="T2739" i="1"/>
  <c r="Q2739" i="1"/>
  <c r="N2739" i="1"/>
  <c r="BA2738" i="1"/>
  <c r="AV2738" i="1"/>
  <c r="AQ2738" i="1"/>
  <c r="AN2738" i="1"/>
  <c r="AK2738" i="1"/>
  <c r="AE2738" i="1"/>
  <c r="AB2738" i="1"/>
  <c r="Y2738" i="1"/>
  <c r="T2738" i="1"/>
  <c r="Q2738" i="1"/>
  <c r="N2738" i="1"/>
  <c r="BA2737" i="1"/>
  <c r="AV2737" i="1"/>
  <c r="AQ2737" i="1"/>
  <c r="AN2737" i="1"/>
  <c r="AK2737" i="1"/>
  <c r="AE2737" i="1"/>
  <c r="AB2737" i="1"/>
  <c r="Y2737" i="1"/>
  <c r="T2737" i="1"/>
  <c r="Q2737" i="1"/>
  <c r="N2737" i="1"/>
  <c r="BA2736" i="1"/>
  <c r="AV2736" i="1"/>
  <c r="AQ2736" i="1"/>
  <c r="AN2736" i="1"/>
  <c r="AK2736" i="1"/>
  <c r="AE2736" i="1"/>
  <c r="AB2736" i="1"/>
  <c r="Y2736" i="1"/>
  <c r="T2736" i="1"/>
  <c r="Q2736" i="1"/>
  <c r="N2736" i="1"/>
  <c r="BA2735" i="1"/>
  <c r="AV2735" i="1"/>
  <c r="AQ2735" i="1"/>
  <c r="AN2735" i="1"/>
  <c r="AK2735" i="1"/>
  <c r="AE2735" i="1"/>
  <c r="AB2735" i="1"/>
  <c r="Y2735" i="1"/>
  <c r="T2735" i="1"/>
  <c r="Q2735" i="1"/>
  <c r="N2735" i="1"/>
  <c r="BA2734" i="1"/>
  <c r="AV2734" i="1"/>
  <c r="AQ2734" i="1"/>
  <c r="AN2734" i="1"/>
  <c r="AK2734" i="1"/>
  <c r="AE2734" i="1"/>
  <c r="AB2734" i="1"/>
  <c r="Y2734" i="1"/>
  <c r="T2734" i="1"/>
  <c r="Q2734" i="1"/>
  <c r="N2734" i="1"/>
  <c r="BA2733" i="1"/>
  <c r="AV2733" i="1"/>
  <c r="AQ2733" i="1"/>
  <c r="AN2733" i="1"/>
  <c r="AK2733" i="1"/>
  <c r="AE2733" i="1"/>
  <c r="AB2733" i="1"/>
  <c r="Y2733" i="1"/>
  <c r="T2733" i="1"/>
  <c r="Q2733" i="1"/>
  <c r="N2733" i="1"/>
  <c r="BA2732" i="1"/>
  <c r="AV2732" i="1"/>
  <c r="AQ2732" i="1"/>
  <c r="AN2732" i="1"/>
  <c r="AK2732" i="1"/>
  <c r="AE2732" i="1"/>
  <c r="AB2732" i="1"/>
  <c r="Y2732" i="1"/>
  <c r="T2732" i="1"/>
  <c r="Q2732" i="1"/>
  <c r="N2732" i="1"/>
  <c r="BA2731" i="1"/>
  <c r="AV2731" i="1"/>
  <c r="AQ2731" i="1"/>
  <c r="AN2731" i="1"/>
  <c r="AK2731" i="1"/>
  <c r="AE2731" i="1"/>
  <c r="AB2731" i="1"/>
  <c r="Y2731" i="1"/>
  <c r="T2731" i="1"/>
  <c r="Q2731" i="1"/>
  <c r="N2731" i="1"/>
  <c r="BA2730" i="1"/>
  <c r="AV2730" i="1"/>
  <c r="AQ2730" i="1"/>
  <c r="AN2730" i="1"/>
  <c r="AK2730" i="1"/>
  <c r="AE2730" i="1"/>
  <c r="AB2730" i="1"/>
  <c r="Y2730" i="1"/>
  <c r="T2730" i="1"/>
  <c r="Q2730" i="1"/>
  <c r="N2730" i="1"/>
  <c r="BA2729" i="1"/>
  <c r="AV2729" i="1"/>
  <c r="AQ2729" i="1"/>
  <c r="AN2729" i="1"/>
  <c r="AK2729" i="1"/>
  <c r="AE2729" i="1"/>
  <c r="AB2729" i="1"/>
  <c r="Y2729" i="1"/>
  <c r="T2729" i="1"/>
  <c r="Q2729" i="1"/>
  <c r="N2729" i="1"/>
  <c r="BA2728" i="1"/>
  <c r="AV2728" i="1"/>
  <c r="AQ2728" i="1"/>
  <c r="AN2728" i="1"/>
  <c r="AK2728" i="1"/>
  <c r="AE2728" i="1"/>
  <c r="AB2728" i="1"/>
  <c r="Y2728" i="1"/>
  <c r="T2728" i="1"/>
  <c r="Q2728" i="1"/>
  <c r="N2728" i="1"/>
  <c r="BA2727" i="1"/>
  <c r="AV2727" i="1"/>
  <c r="AQ2727" i="1"/>
  <c r="AN2727" i="1"/>
  <c r="AK2727" i="1"/>
  <c r="AE2727" i="1"/>
  <c r="AB2727" i="1"/>
  <c r="Y2727" i="1"/>
  <c r="T2727" i="1"/>
  <c r="Q2727" i="1"/>
  <c r="N2727" i="1"/>
  <c r="BA2726" i="1"/>
  <c r="AV2726" i="1"/>
  <c r="AQ2726" i="1"/>
  <c r="AN2726" i="1"/>
  <c r="AK2726" i="1"/>
  <c r="AE2726" i="1"/>
  <c r="AB2726" i="1"/>
  <c r="Y2726" i="1"/>
  <c r="T2726" i="1"/>
  <c r="Q2726" i="1"/>
  <c r="N2726" i="1"/>
  <c r="BA2725" i="1"/>
  <c r="AV2725" i="1"/>
  <c r="AQ2725" i="1"/>
  <c r="AN2725" i="1"/>
  <c r="AK2725" i="1"/>
  <c r="AE2725" i="1"/>
  <c r="AB2725" i="1"/>
  <c r="Y2725" i="1"/>
  <c r="T2725" i="1"/>
  <c r="Q2725" i="1"/>
  <c r="N2725" i="1"/>
  <c r="BA2724" i="1"/>
  <c r="AV2724" i="1"/>
  <c r="AQ2724" i="1"/>
  <c r="AN2724" i="1"/>
  <c r="AK2724" i="1"/>
  <c r="AE2724" i="1"/>
  <c r="AB2724" i="1"/>
  <c r="Y2724" i="1"/>
  <c r="T2724" i="1"/>
  <c r="Q2724" i="1"/>
  <c r="N2724" i="1"/>
  <c r="BA2723" i="1"/>
  <c r="AV2723" i="1"/>
  <c r="AQ2723" i="1"/>
  <c r="AN2723" i="1"/>
  <c r="AK2723" i="1"/>
  <c r="AE2723" i="1"/>
  <c r="AB2723" i="1"/>
  <c r="Y2723" i="1"/>
  <c r="T2723" i="1"/>
  <c r="Q2723" i="1"/>
  <c r="N2723" i="1"/>
  <c r="BA2722" i="1"/>
  <c r="AV2722" i="1"/>
  <c r="AQ2722" i="1"/>
  <c r="AN2722" i="1"/>
  <c r="AK2722" i="1"/>
  <c r="AE2722" i="1"/>
  <c r="AB2722" i="1"/>
  <c r="Y2722" i="1"/>
  <c r="T2722" i="1"/>
  <c r="Q2722" i="1"/>
  <c r="N2722" i="1"/>
  <c r="BA2721" i="1"/>
  <c r="AV2721" i="1"/>
  <c r="AQ2721" i="1"/>
  <c r="AN2721" i="1"/>
  <c r="AK2721" i="1"/>
  <c r="AE2721" i="1"/>
  <c r="AB2721" i="1"/>
  <c r="Y2721" i="1"/>
  <c r="T2721" i="1"/>
  <c r="Q2721" i="1"/>
  <c r="N2721" i="1"/>
  <c r="BA2720" i="1"/>
  <c r="AV2720" i="1"/>
  <c r="AQ2720" i="1"/>
  <c r="AN2720" i="1"/>
  <c r="AK2720" i="1"/>
  <c r="AE2720" i="1"/>
  <c r="AB2720" i="1"/>
  <c r="Y2720" i="1"/>
  <c r="T2720" i="1"/>
  <c r="Q2720" i="1"/>
  <c r="N2720" i="1"/>
  <c r="BA2719" i="1"/>
  <c r="AV2719" i="1"/>
  <c r="AQ2719" i="1"/>
  <c r="AN2719" i="1"/>
  <c r="AK2719" i="1"/>
  <c r="AE2719" i="1"/>
  <c r="AB2719" i="1"/>
  <c r="Y2719" i="1"/>
  <c r="T2719" i="1"/>
  <c r="Q2719" i="1"/>
  <c r="N2719" i="1"/>
  <c r="BA2718" i="1"/>
  <c r="AV2718" i="1"/>
  <c r="AQ2718" i="1"/>
  <c r="AN2718" i="1"/>
  <c r="AK2718" i="1"/>
  <c r="AE2718" i="1"/>
  <c r="AB2718" i="1"/>
  <c r="Y2718" i="1"/>
  <c r="T2718" i="1"/>
  <c r="Q2718" i="1"/>
  <c r="N2718" i="1"/>
  <c r="BA2717" i="1"/>
  <c r="AV2717" i="1"/>
  <c r="AQ2717" i="1"/>
  <c r="AN2717" i="1"/>
  <c r="AK2717" i="1"/>
  <c r="AE2717" i="1"/>
  <c r="AB2717" i="1"/>
  <c r="Y2717" i="1"/>
  <c r="T2717" i="1"/>
  <c r="Q2717" i="1"/>
  <c r="N2717" i="1"/>
  <c r="BA2716" i="1"/>
  <c r="AV2716" i="1"/>
  <c r="AQ2716" i="1"/>
  <c r="AN2716" i="1"/>
  <c r="AK2716" i="1"/>
  <c r="AE2716" i="1"/>
  <c r="AB2716" i="1"/>
  <c r="Y2716" i="1"/>
  <c r="T2716" i="1"/>
  <c r="Q2716" i="1"/>
  <c r="N2716" i="1"/>
  <c r="BA2715" i="1"/>
  <c r="AV2715" i="1"/>
  <c r="AQ2715" i="1"/>
  <c r="AN2715" i="1"/>
  <c r="AK2715" i="1"/>
  <c r="AE2715" i="1"/>
  <c r="AB2715" i="1"/>
  <c r="Y2715" i="1"/>
  <c r="T2715" i="1"/>
  <c r="Q2715" i="1"/>
  <c r="N2715" i="1"/>
  <c r="BA2714" i="1"/>
  <c r="AV2714" i="1"/>
  <c r="AQ2714" i="1"/>
  <c r="AN2714" i="1"/>
  <c r="AK2714" i="1"/>
  <c r="AE2714" i="1"/>
  <c r="AB2714" i="1"/>
  <c r="Y2714" i="1"/>
  <c r="T2714" i="1"/>
  <c r="Q2714" i="1"/>
  <c r="N2714" i="1"/>
  <c r="BA2713" i="1"/>
  <c r="AV2713" i="1"/>
  <c r="AQ2713" i="1"/>
  <c r="AN2713" i="1"/>
  <c r="AK2713" i="1"/>
  <c r="AE2713" i="1"/>
  <c r="AB2713" i="1"/>
  <c r="Y2713" i="1"/>
  <c r="T2713" i="1"/>
  <c r="Q2713" i="1"/>
  <c r="N2713" i="1"/>
  <c r="BA2712" i="1"/>
  <c r="AV2712" i="1"/>
  <c r="AQ2712" i="1"/>
  <c r="AN2712" i="1"/>
  <c r="AK2712" i="1"/>
  <c r="AE2712" i="1"/>
  <c r="AB2712" i="1"/>
  <c r="Y2712" i="1"/>
  <c r="T2712" i="1"/>
  <c r="Q2712" i="1"/>
  <c r="N2712" i="1"/>
  <c r="BA2711" i="1"/>
  <c r="AV2711" i="1"/>
  <c r="AQ2711" i="1"/>
  <c r="AN2711" i="1"/>
  <c r="AK2711" i="1"/>
  <c r="AE2711" i="1"/>
  <c r="AB2711" i="1"/>
  <c r="Y2711" i="1"/>
  <c r="T2711" i="1"/>
  <c r="Q2711" i="1"/>
  <c r="N2711" i="1"/>
  <c r="BA2710" i="1"/>
  <c r="AV2710" i="1"/>
  <c r="AQ2710" i="1"/>
  <c r="AN2710" i="1"/>
  <c r="AK2710" i="1"/>
  <c r="AE2710" i="1"/>
  <c r="AB2710" i="1"/>
  <c r="Y2710" i="1"/>
  <c r="T2710" i="1"/>
  <c r="Q2710" i="1"/>
  <c r="N2710" i="1"/>
  <c r="BA2709" i="1"/>
  <c r="AV2709" i="1"/>
  <c r="AQ2709" i="1"/>
  <c r="AN2709" i="1"/>
  <c r="AK2709" i="1"/>
  <c r="AE2709" i="1"/>
  <c r="AB2709" i="1"/>
  <c r="Y2709" i="1"/>
  <c r="T2709" i="1"/>
  <c r="Q2709" i="1"/>
  <c r="N2709" i="1"/>
  <c r="BA2708" i="1"/>
  <c r="AV2708" i="1"/>
  <c r="AQ2708" i="1"/>
  <c r="AN2708" i="1"/>
  <c r="AK2708" i="1"/>
  <c r="AE2708" i="1"/>
  <c r="AB2708" i="1"/>
  <c r="Y2708" i="1"/>
  <c r="T2708" i="1"/>
  <c r="Q2708" i="1"/>
  <c r="N2708" i="1"/>
  <c r="BA2707" i="1"/>
  <c r="AV2707" i="1"/>
  <c r="AQ2707" i="1"/>
  <c r="AN2707" i="1"/>
  <c r="AK2707" i="1"/>
  <c r="AE2707" i="1"/>
  <c r="AB2707" i="1"/>
  <c r="Y2707" i="1"/>
  <c r="T2707" i="1"/>
  <c r="Q2707" i="1"/>
  <c r="N2707" i="1"/>
  <c r="BA2706" i="1"/>
  <c r="AV2706" i="1"/>
  <c r="AQ2706" i="1"/>
  <c r="AN2706" i="1"/>
  <c r="AK2706" i="1"/>
  <c r="AE2706" i="1"/>
  <c r="AB2706" i="1"/>
  <c r="Y2706" i="1"/>
  <c r="T2706" i="1"/>
  <c r="Q2706" i="1"/>
  <c r="N2706" i="1"/>
  <c r="BA2705" i="1"/>
  <c r="AV2705" i="1"/>
  <c r="AQ2705" i="1"/>
  <c r="AN2705" i="1"/>
  <c r="AK2705" i="1"/>
  <c r="AE2705" i="1"/>
  <c r="AB2705" i="1"/>
  <c r="Y2705" i="1"/>
  <c r="T2705" i="1"/>
  <c r="Q2705" i="1"/>
  <c r="N2705" i="1"/>
  <c r="BA2704" i="1"/>
  <c r="AV2704" i="1"/>
  <c r="AQ2704" i="1"/>
  <c r="AN2704" i="1"/>
  <c r="AK2704" i="1"/>
  <c r="AE2704" i="1"/>
  <c r="AB2704" i="1"/>
  <c r="Y2704" i="1"/>
  <c r="T2704" i="1"/>
  <c r="Q2704" i="1"/>
  <c r="N2704" i="1"/>
  <c r="BA2703" i="1"/>
  <c r="AV2703" i="1"/>
  <c r="AQ2703" i="1"/>
  <c r="AN2703" i="1"/>
  <c r="AK2703" i="1"/>
  <c r="AE2703" i="1"/>
  <c r="AB2703" i="1"/>
  <c r="Y2703" i="1"/>
  <c r="T2703" i="1"/>
  <c r="Q2703" i="1"/>
  <c r="N2703" i="1"/>
  <c r="BA2702" i="1"/>
  <c r="AV2702" i="1"/>
  <c r="AQ2702" i="1"/>
  <c r="AN2702" i="1"/>
  <c r="AK2702" i="1"/>
  <c r="AE2702" i="1"/>
  <c r="AB2702" i="1"/>
  <c r="Y2702" i="1"/>
  <c r="T2702" i="1"/>
  <c r="Q2702" i="1"/>
  <c r="N2702" i="1"/>
  <c r="BA2701" i="1"/>
  <c r="AV2701" i="1"/>
  <c r="AQ2701" i="1"/>
  <c r="AN2701" i="1"/>
  <c r="AK2701" i="1"/>
  <c r="AE2701" i="1"/>
  <c r="AB2701" i="1"/>
  <c r="Y2701" i="1"/>
  <c r="T2701" i="1"/>
  <c r="Q2701" i="1"/>
  <c r="N2701" i="1"/>
  <c r="BA2700" i="1"/>
  <c r="AV2700" i="1"/>
  <c r="AQ2700" i="1"/>
  <c r="AN2700" i="1"/>
  <c r="AK2700" i="1"/>
  <c r="AE2700" i="1"/>
  <c r="AB2700" i="1"/>
  <c r="Y2700" i="1"/>
  <c r="T2700" i="1"/>
  <c r="Q2700" i="1"/>
  <c r="N2700" i="1"/>
  <c r="BA2699" i="1"/>
  <c r="AV2699" i="1"/>
  <c r="AQ2699" i="1"/>
  <c r="AN2699" i="1"/>
  <c r="AK2699" i="1"/>
  <c r="AE2699" i="1"/>
  <c r="AB2699" i="1"/>
  <c r="Y2699" i="1"/>
  <c r="T2699" i="1"/>
  <c r="Q2699" i="1"/>
  <c r="N2699" i="1"/>
  <c r="BA2698" i="1"/>
  <c r="AV2698" i="1"/>
  <c r="AQ2698" i="1"/>
  <c r="AN2698" i="1"/>
  <c r="AK2698" i="1"/>
  <c r="AE2698" i="1"/>
  <c r="AB2698" i="1"/>
  <c r="Y2698" i="1"/>
  <c r="T2698" i="1"/>
  <c r="Q2698" i="1"/>
  <c r="N2698" i="1"/>
  <c r="BA2697" i="1"/>
  <c r="AV2697" i="1"/>
  <c r="AQ2697" i="1"/>
  <c r="AN2697" i="1"/>
  <c r="AK2697" i="1"/>
  <c r="AE2697" i="1"/>
  <c r="AB2697" i="1"/>
  <c r="Y2697" i="1"/>
  <c r="T2697" i="1"/>
  <c r="Q2697" i="1"/>
  <c r="N2697" i="1"/>
  <c r="BA2696" i="1"/>
  <c r="AV2696" i="1"/>
  <c r="AQ2696" i="1"/>
  <c r="AN2696" i="1"/>
  <c r="AK2696" i="1"/>
  <c r="AE2696" i="1"/>
  <c r="AB2696" i="1"/>
  <c r="Y2696" i="1"/>
  <c r="T2696" i="1"/>
  <c r="Q2696" i="1"/>
  <c r="N2696" i="1"/>
  <c r="BA2695" i="1"/>
  <c r="AV2695" i="1"/>
  <c r="AQ2695" i="1"/>
  <c r="AN2695" i="1"/>
  <c r="AK2695" i="1"/>
  <c r="AE2695" i="1"/>
  <c r="AB2695" i="1"/>
  <c r="Y2695" i="1"/>
  <c r="T2695" i="1"/>
  <c r="Q2695" i="1"/>
  <c r="N2695" i="1"/>
  <c r="BA2694" i="1"/>
  <c r="AV2694" i="1"/>
  <c r="AQ2694" i="1"/>
  <c r="AN2694" i="1"/>
  <c r="AK2694" i="1"/>
  <c r="AE2694" i="1"/>
  <c r="AB2694" i="1"/>
  <c r="Y2694" i="1"/>
  <c r="T2694" i="1"/>
  <c r="Q2694" i="1"/>
  <c r="N2694" i="1"/>
  <c r="BA2693" i="1"/>
  <c r="AV2693" i="1"/>
  <c r="AQ2693" i="1"/>
  <c r="AN2693" i="1"/>
  <c r="AK2693" i="1"/>
  <c r="AE2693" i="1"/>
  <c r="AB2693" i="1"/>
  <c r="Y2693" i="1"/>
  <c r="T2693" i="1"/>
  <c r="Q2693" i="1"/>
  <c r="N2693" i="1"/>
  <c r="BA2692" i="1"/>
  <c r="AV2692" i="1"/>
  <c r="AQ2692" i="1"/>
  <c r="AN2692" i="1"/>
  <c r="AK2692" i="1"/>
  <c r="AE2692" i="1"/>
  <c r="AB2692" i="1"/>
  <c r="Y2692" i="1"/>
  <c r="T2692" i="1"/>
  <c r="Q2692" i="1"/>
  <c r="N2692" i="1"/>
  <c r="BA2691" i="1"/>
  <c r="AV2691" i="1"/>
  <c r="AQ2691" i="1"/>
  <c r="AN2691" i="1"/>
  <c r="AK2691" i="1"/>
  <c r="AE2691" i="1"/>
  <c r="AB2691" i="1"/>
  <c r="Y2691" i="1"/>
  <c r="T2691" i="1"/>
  <c r="Q2691" i="1"/>
  <c r="N2691" i="1"/>
  <c r="BA2690" i="1"/>
  <c r="AV2690" i="1"/>
  <c r="AQ2690" i="1"/>
  <c r="AN2690" i="1"/>
  <c r="AK2690" i="1"/>
  <c r="AE2690" i="1"/>
  <c r="AB2690" i="1"/>
  <c r="Y2690" i="1"/>
  <c r="T2690" i="1"/>
  <c r="Q2690" i="1"/>
  <c r="N2690" i="1"/>
  <c r="BA2689" i="1"/>
  <c r="AV2689" i="1"/>
  <c r="AQ2689" i="1"/>
  <c r="AN2689" i="1"/>
  <c r="AK2689" i="1"/>
  <c r="AE2689" i="1"/>
  <c r="AB2689" i="1"/>
  <c r="Y2689" i="1"/>
  <c r="T2689" i="1"/>
  <c r="Q2689" i="1"/>
  <c r="N2689" i="1"/>
  <c r="BA2688" i="1"/>
  <c r="AV2688" i="1"/>
  <c r="AQ2688" i="1"/>
  <c r="AN2688" i="1"/>
  <c r="AK2688" i="1"/>
  <c r="AE2688" i="1"/>
  <c r="AB2688" i="1"/>
  <c r="Y2688" i="1"/>
  <c r="T2688" i="1"/>
  <c r="Q2688" i="1"/>
  <c r="N2688" i="1"/>
  <c r="BA2687" i="1"/>
  <c r="AV2687" i="1"/>
  <c r="AQ2687" i="1"/>
  <c r="AN2687" i="1"/>
  <c r="AK2687" i="1"/>
  <c r="AE2687" i="1"/>
  <c r="AB2687" i="1"/>
  <c r="Y2687" i="1"/>
  <c r="T2687" i="1"/>
  <c r="Q2687" i="1"/>
  <c r="N2687" i="1"/>
  <c r="BA2686" i="1"/>
  <c r="AV2686" i="1"/>
  <c r="AQ2686" i="1"/>
  <c r="AN2686" i="1"/>
  <c r="AK2686" i="1"/>
  <c r="AE2686" i="1"/>
  <c r="AB2686" i="1"/>
  <c r="Y2686" i="1"/>
  <c r="T2686" i="1"/>
  <c r="Q2686" i="1"/>
  <c r="N2686" i="1"/>
  <c r="BA2685" i="1"/>
  <c r="AV2685" i="1"/>
  <c r="AQ2685" i="1"/>
  <c r="AN2685" i="1"/>
  <c r="AK2685" i="1"/>
  <c r="AE2685" i="1"/>
  <c r="AB2685" i="1"/>
  <c r="Y2685" i="1"/>
  <c r="T2685" i="1"/>
  <c r="Q2685" i="1"/>
  <c r="N2685" i="1"/>
  <c r="BA2684" i="1"/>
  <c r="AV2684" i="1"/>
  <c r="AQ2684" i="1"/>
  <c r="AN2684" i="1"/>
  <c r="AK2684" i="1"/>
  <c r="AE2684" i="1"/>
  <c r="AB2684" i="1"/>
  <c r="Y2684" i="1"/>
  <c r="T2684" i="1"/>
  <c r="Q2684" i="1"/>
  <c r="N2684" i="1"/>
  <c r="BA2683" i="1"/>
  <c r="AV2683" i="1"/>
  <c r="AQ2683" i="1"/>
  <c r="AN2683" i="1"/>
  <c r="AK2683" i="1"/>
  <c r="AE2683" i="1"/>
  <c r="AB2683" i="1"/>
  <c r="Y2683" i="1"/>
  <c r="T2683" i="1"/>
  <c r="Q2683" i="1"/>
  <c r="N2683" i="1"/>
  <c r="BA2682" i="1"/>
  <c r="AV2682" i="1"/>
  <c r="AQ2682" i="1"/>
  <c r="AN2682" i="1"/>
  <c r="AK2682" i="1"/>
  <c r="AE2682" i="1"/>
  <c r="AB2682" i="1"/>
  <c r="Y2682" i="1"/>
  <c r="T2682" i="1"/>
  <c r="Q2682" i="1"/>
  <c r="N2682" i="1"/>
  <c r="BA2681" i="1"/>
  <c r="AV2681" i="1"/>
  <c r="AQ2681" i="1"/>
  <c r="AN2681" i="1"/>
  <c r="AK2681" i="1"/>
  <c r="AE2681" i="1"/>
  <c r="AB2681" i="1"/>
  <c r="Y2681" i="1"/>
  <c r="T2681" i="1"/>
  <c r="Q2681" i="1"/>
  <c r="N2681" i="1"/>
  <c r="BA2680" i="1"/>
  <c r="AV2680" i="1"/>
  <c r="AQ2680" i="1"/>
  <c r="AN2680" i="1"/>
  <c r="AK2680" i="1"/>
  <c r="AE2680" i="1"/>
  <c r="AB2680" i="1"/>
  <c r="Y2680" i="1"/>
  <c r="T2680" i="1"/>
  <c r="Q2680" i="1"/>
  <c r="N2680" i="1"/>
  <c r="BA2679" i="1"/>
  <c r="AV2679" i="1"/>
  <c r="AQ2679" i="1"/>
  <c r="AN2679" i="1"/>
  <c r="AK2679" i="1"/>
  <c r="AE2679" i="1"/>
  <c r="AB2679" i="1"/>
  <c r="Y2679" i="1"/>
  <c r="T2679" i="1"/>
  <c r="Q2679" i="1"/>
  <c r="N2679" i="1"/>
  <c r="BA2678" i="1"/>
  <c r="AV2678" i="1"/>
  <c r="AQ2678" i="1"/>
  <c r="AN2678" i="1"/>
  <c r="AK2678" i="1"/>
  <c r="AE2678" i="1"/>
  <c r="AB2678" i="1"/>
  <c r="Y2678" i="1"/>
  <c r="T2678" i="1"/>
  <c r="Q2678" i="1"/>
  <c r="N2678" i="1"/>
  <c r="BA2677" i="1"/>
  <c r="AV2677" i="1"/>
  <c r="AQ2677" i="1"/>
  <c r="AN2677" i="1"/>
  <c r="AK2677" i="1"/>
  <c r="AE2677" i="1"/>
  <c r="AB2677" i="1"/>
  <c r="Y2677" i="1"/>
  <c r="T2677" i="1"/>
  <c r="Q2677" i="1"/>
  <c r="N2677" i="1"/>
  <c r="BA2676" i="1"/>
  <c r="AV2676" i="1"/>
  <c r="AQ2676" i="1"/>
  <c r="AN2676" i="1"/>
  <c r="AK2676" i="1"/>
  <c r="AE2676" i="1"/>
  <c r="AB2676" i="1"/>
  <c r="Y2676" i="1"/>
  <c r="T2676" i="1"/>
  <c r="Q2676" i="1"/>
  <c r="N2676" i="1"/>
  <c r="BA2675" i="1"/>
  <c r="AV2675" i="1"/>
  <c r="AQ2675" i="1"/>
  <c r="AN2675" i="1"/>
  <c r="AK2675" i="1"/>
  <c r="AE2675" i="1"/>
  <c r="AB2675" i="1"/>
  <c r="Y2675" i="1"/>
  <c r="T2675" i="1"/>
  <c r="Q2675" i="1"/>
  <c r="N2675" i="1"/>
  <c r="BA2674" i="1"/>
  <c r="AV2674" i="1"/>
  <c r="AQ2674" i="1"/>
  <c r="AN2674" i="1"/>
  <c r="AK2674" i="1"/>
  <c r="AE2674" i="1"/>
  <c r="AB2674" i="1"/>
  <c r="Y2674" i="1"/>
  <c r="T2674" i="1"/>
  <c r="Q2674" i="1"/>
  <c r="N2674" i="1"/>
  <c r="BA2673" i="1"/>
  <c r="AV2673" i="1"/>
  <c r="AQ2673" i="1"/>
  <c r="AN2673" i="1"/>
  <c r="AK2673" i="1"/>
  <c r="AE2673" i="1"/>
  <c r="AB2673" i="1"/>
  <c r="Y2673" i="1"/>
  <c r="T2673" i="1"/>
  <c r="Q2673" i="1"/>
  <c r="N2673" i="1"/>
  <c r="BA2672" i="1"/>
  <c r="AV2672" i="1"/>
  <c r="AQ2672" i="1"/>
  <c r="AN2672" i="1"/>
  <c r="AK2672" i="1"/>
  <c r="AE2672" i="1"/>
  <c r="AB2672" i="1"/>
  <c r="Y2672" i="1"/>
  <c r="T2672" i="1"/>
  <c r="Q2672" i="1"/>
  <c r="N2672" i="1"/>
  <c r="BA2671" i="1"/>
  <c r="AV2671" i="1"/>
  <c r="AQ2671" i="1"/>
  <c r="AN2671" i="1"/>
  <c r="AK2671" i="1"/>
  <c r="AE2671" i="1"/>
  <c r="AB2671" i="1"/>
  <c r="Y2671" i="1"/>
  <c r="T2671" i="1"/>
  <c r="Q2671" i="1"/>
  <c r="N2671" i="1"/>
  <c r="BA2670" i="1"/>
  <c r="AV2670" i="1"/>
  <c r="AQ2670" i="1"/>
  <c r="AN2670" i="1"/>
  <c r="AK2670" i="1"/>
  <c r="AE2670" i="1"/>
  <c r="AB2670" i="1"/>
  <c r="Y2670" i="1"/>
  <c r="T2670" i="1"/>
  <c r="Q2670" i="1"/>
  <c r="N2670" i="1"/>
  <c r="BA2669" i="1"/>
  <c r="AV2669" i="1"/>
  <c r="AQ2669" i="1"/>
  <c r="AN2669" i="1"/>
  <c r="AK2669" i="1"/>
  <c r="AE2669" i="1"/>
  <c r="AB2669" i="1"/>
  <c r="Y2669" i="1"/>
  <c r="T2669" i="1"/>
  <c r="Q2669" i="1"/>
  <c r="N2669" i="1"/>
  <c r="BA2668" i="1"/>
  <c r="AV2668" i="1"/>
  <c r="AQ2668" i="1"/>
  <c r="AN2668" i="1"/>
  <c r="AK2668" i="1"/>
  <c r="AE2668" i="1"/>
  <c r="AB2668" i="1"/>
  <c r="Y2668" i="1"/>
  <c r="T2668" i="1"/>
  <c r="Q2668" i="1"/>
  <c r="N2668" i="1"/>
  <c r="BA2667" i="1"/>
  <c r="AV2667" i="1"/>
  <c r="AQ2667" i="1"/>
  <c r="AN2667" i="1"/>
  <c r="AK2667" i="1"/>
  <c r="AE2667" i="1"/>
  <c r="AB2667" i="1"/>
  <c r="Y2667" i="1"/>
  <c r="T2667" i="1"/>
  <c r="Q2667" i="1"/>
  <c r="N2667" i="1"/>
  <c r="BA2666" i="1"/>
  <c r="AV2666" i="1"/>
  <c r="AQ2666" i="1"/>
  <c r="AN2666" i="1"/>
  <c r="AK2666" i="1"/>
  <c r="AE2666" i="1"/>
  <c r="AB2666" i="1"/>
  <c r="Y2666" i="1"/>
  <c r="T2666" i="1"/>
  <c r="Q2666" i="1"/>
  <c r="N2666" i="1"/>
  <c r="BA2665" i="1"/>
  <c r="AV2665" i="1"/>
  <c r="AQ2665" i="1"/>
  <c r="AN2665" i="1"/>
  <c r="AK2665" i="1"/>
  <c r="AE2665" i="1"/>
  <c r="AB2665" i="1"/>
  <c r="Y2665" i="1"/>
  <c r="T2665" i="1"/>
  <c r="Q2665" i="1"/>
  <c r="N2665" i="1"/>
  <c r="BA2664" i="1"/>
  <c r="AV2664" i="1"/>
  <c r="AQ2664" i="1"/>
  <c r="AN2664" i="1"/>
  <c r="AK2664" i="1"/>
  <c r="AE2664" i="1"/>
  <c r="AB2664" i="1"/>
  <c r="Y2664" i="1"/>
  <c r="T2664" i="1"/>
  <c r="Q2664" i="1"/>
  <c r="N2664" i="1"/>
  <c r="BA2663" i="1"/>
  <c r="AV2663" i="1"/>
  <c r="AQ2663" i="1"/>
  <c r="AN2663" i="1"/>
  <c r="AK2663" i="1"/>
  <c r="AE2663" i="1"/>
  <c r="AB2663" i="1"/>
  <c r="Y2663" i="1"/>
  <c r="T2663" i="1"/>
  <c r="Q2663" i="1"/>
  <c r="N2663" i="1"/>
  <c r="BA2662" i="1"/>
  <c r="AV2662" i="1"/>
  <c r="AQ2662" i="1"/>
  <c r="AN2662" i="1"/>
  <c r="AK2662" i="1"/>
  <c r="AE2662" i="1"/>
  <c r="AB2662" i="1"/>
  <c r="Y2662" i="1"/>
  <c r="T2662" i="1"/>
  <c r="Q2662" i="1"/>
  <c r="N2662" i="1"/>
  <c r="BA2661" i="1"/>
  <c r="AV2661" i="1"/>
  <c r="AQ2661" i="1"/>
  <c r="AN2661" i="1"/>
  <c r="AK2661" i="1"/>
  <c r="AE2661" i="1"/>
  <c r="AB2661" i="1"/>
  <c r="Y2661" i="1"/>
  <c r="T2661" i="1"/>
  <c r="Q2661" i="1"/>
  <c r="N2661" i="1"/>
  <c r="BA2660" i="1"/>
  <c r="AV2660" i="1"/>
  <c r="AQ2660" i="1"/>
  <c r="AN2660" i="1"/>
  <c r="AK2660" i="1"/>
  <c r="AE2660" i="1"/>
  <c r="AB2660" i="1"/>
  <c r="Y2660" i="1"/>
  <c r="T2660" i="1"/>
  <c r="Q2660" i="1"/>
  <c r="N2660" i="1"/>
  <c r="BA2659" i="1"/>
  <c r="AV2659" i="1"/>
  <c r="AQ2659" i="1"/>
  <c r="AN2659" i="1"/>
  <c r="AK2659" i="1"/>
  <c r="AE2659" i="1"/>
  <c r="AB2659" i="1"/>
  <c r="Y2659" i="1"/>
  <c r="T2659" i="1"/>
  <c r="Q2659" i="1"/>
  <c r="N2659" i="1"/>
  <c r="BA2658" i="1"/>
  <c r="AV2658" i="1"/>
  <c r="AQ2658" i="1"/>
  <c r="AN2658" i="1"/>
  <c r="AK2658" i="1"/>
  <c r="AE2658" i="1"/>
  <c r="AB2658" i="1"/>
  <c r="Y2658" i="1"/>
  <c r="T2658" i="1"/>
  <c r="Q2658" i="1"/>
  <c r="N2658" i="1"/>
  <c r="BA2657" i="1"/>
  <c r="AV2657" i="1"/>
  <c r="AQ2657" i="1"/>
  <c r="AN2657" i="1"/>
  <c r="AK2657" i="1"/>
  <c r="AE2657" i="1"/>
  <c r="AB2657" i="1"/>
  <c r="Y2657" i="1"/>
  <c r="T2657" i="1"/>
  <c r="Q2657" i="1"/>
  <c r="N2657" i="1"/>
  <c r="BA2656" i="1"/>
  <c r="AV2656" i="1"/>
  <c r="AQ2656" i="1"/>
  <c r="AN2656" i="1"/>
  <c r="AK2656" i="1"/>
  <c r="AE2656" i="1"/>
  <c r="AB2656" i="1"/>
  <c r="Y2656" i="1"/>
  <c r="T2656" i="1"/>
  <c r="Q2656" i="1"/>
  <c r="N2656" i="1"/>
  <c r="BA2655" i="1"/>
  <c r="AV2655" i="1"/>
  <c r="AQ2655" i="1"/>
  <c r="AN2655" i="1"/>
  <c r="AK2655" i="1"/>
  <c r="AE2655" i="1"/>
  <c r="AB2655" i="1"/>
  <c r="Y2655" i="1"/>
  <c r="T2655" i="1"/>
  <c r="Q2655" i="1"/>
  <c r="N2655" i="1"/>
  <c r="BA2654" i="1"/>
  <c r="AV2654" i="1"/>
  <c r="AQ2654" i="1"/>
  <c r="AN2654" i="1"/>
  <c r="AK2654" i="1"/>
  <c r="AE2654" i="1"/>
  <c r="AB2654" i="1"/>
  <c r="Y2654" i="1"/>
  <c r="T2654" i="1"/>
  <c r="Q2654" i="1"/>
  <c r="N2654" i="1"/>
  <c r="BA2653" i="1"/>
  <c r="AV2653" i="1"/>
  <c r="AQ2653" i="1"/>
  <c r="AN2653" i="1"/>
  <c r="AK2653" i="1"/>
  <c r="AE2653" i="1"/>
  <c r="AB2653" i="1"/>
  <c r="Y2653" i="1"/>
  <c r="T2653" i="1"/>
  <c r="Q2653" i="1"/>
  <c r="N2653" i="1"/>
  <c r="BA2652" i="1"/>
  <c r="AV2652" i="1"/>
  <c r="AQ2652" i="1"/>
  <c r="AN2652" i="1"/>
  <c r="AK2652" i="1"/>
  <c r="AE2652" i="1"/>
  <c r="AB2652" i="1"/>
  <c r="Y2652" i="1"/>
  <c r="T2652" i="1"/>
  <c r="Q2652" i="1"/>
  <c r="N2652" i="1"/>
  <c r="BA2651" i="1"/>
  <c r="AV2651" i="1"/>
  <c r="AQ2651" i="1"/>
  <c r="AN2651" i="1"/>
  <c r="AK2651" i="1"/>
  <c r="AE2651" i="1"/>
  <c r="AB2651" i="1"/>
  <c r="Y2651" i="1"/>
  <c r="T2651" i="1"/>
  <c r="Q2651" i="1"/>
  <c r="N2651" i="1"/>
  <c r="BA2650" i="1"/>
  <c r="AV2650" i="1"/>
  <c r="AQ2650" i="1"/>
  <c r="AN2650" i="1"/>
  <c r="AK2650" i="1"/>
  <c r="AE2650" i="1"/>
  <c r="AB2650" i="1"/>
  <c r="Y2650" i="1"/>
  <c r="T2650" i="1"/>
  <c r="Q2650" i="1"/>
  <c r="N2650" i="1"/>
  <c r="BA2649" i="1"/>
  <c r="AV2649" i="1"/>
  <c r="AQ2649" i="1"/>
  <c r="AN2649" i="1"/>
  <c r="AK2649" i="1"/>
  <c r="AE2649" i="1"/>
  <c r="AB2649" i="1"/>
  <c r="Y2649" i="1"/>
  <c r="T2649" i="1"/>
  <c r="Q2649" i="1"/>
  <c r="N2649" i="1"/>
  <c r="BA2648" i="1"/>
  <c r="AV2648" i="1"/>
  <c r="AQ2648" i="1"/>
  <c r="AN2648" i="1"/>
  <c r="AK2648" i="1"/>
  <c r="AE2648" i="1"/>
  <c r="AB2648" i="1"/>
  <c r="Y2648" i="1"/>
  <c r="T2648" i="1"/>
  <c r="Q2648" i="1"/>
  <c r="N2648" i="1"/>
  <c r="BA2647" i="1"/>
  <c r="AV2647" i="1"/>
  <c r="AQ2647" i="1"/>
  <c r="AN2647" i="1"/>
  <c r="AK2647" i="1"/>
  <c r="AE2647" i="1"/>
  <c r="AB2647" i="1"/>
  <c r="Y2647" i="1"/>
  <c r="T2647" i="1"/>
  <c r="Q2647" i="1"/>
  <c r="N2647" i="1"/>
  <c r="BA2646" i="1"/>
  <c r="AV2646" i="1"/>
  <c r="AQ2646" i="1"/>
  <c r="AN2646" i="1"/>
  <c r="AK2646" i="1"/>
  <c r="AE2646" i="1"/>
  <c r="AB2646" i="1"/>
  <c r="Y2646" i="1"/>
  <c r="T2646" i="1"/>
  <c r="Q2646" i="1"/>
  <c r="N2646" i="1"/>
  <c r="BA2645" i="1"/>
  <c r="AV2645" i="1"/>
  <c r="AQ2645" i="1"/>
  <c r="AN2645" i="1"/>
  <c r="AK2645" i="1"/>
  <c r="AE2645" i="1"/>
  <c r="AB2645" i="1"/>
  <c r="Y2645" i="1"/>
  <c r="T2645" i="1"/>
  <c r="Q2645" i="1"/>
  <c r="N2645" i="1"/>
  <c r="BA2644" i="1"/>
  <c r="AV2644" i="1"/>
  <c r="AQ2644" i="1"/>
  <c r="AN2644" i="1"/>
  <c r="AK2644" i="1"/>
  <c r="AE2644" i="1"/>
  <c r="AB2644" i="1"/>
  <c r="Y2644" i="1"/>
  <c r="T2644" i="1"/>
  <c r="Q2644" i="1"/>
  <c r="N2644" i="1"/>
  <c r="BA2643" i="1"/>
  <c r="AV2643" i="1"/>
  <c r="AQ2643" i="1"/>
  <c r="AN2643" i="1"/>
  <c r="AK2643" i="1"/>
  <c r="AE2643" i="1"/>
  <c r="AB2643" i="1"/>
  <c r="Y2643" i="1"/>
  <c r="T2643" i="1"/>
  <c r="Q2643" i="1"/>
  <c r="N2643" i="1"/>
  <c r="BA2642" i="1"/>
  <c r="AV2642" i="1"/>
  <c r="AQ2642" i="1"/>
  <c r="AN2642" i="1"/>
  <c r="AK2642" i="1"/>
  <c r="AE2642" i="1"/>
  <c r="AB2642" i="1"/>
  <c r="Y2642" i="1"/>
  <c r="T2642" i="1"/>
  <c r="Q2642" i="1"/>
  <c r="N2642" i="1"/>
  <c r="BA2641" i="1"/>
  <c r="AV2641" i="1"/>
  <c r="AQ2641" i="1"/>
  <c r="AN2641" i="1"/>
  <c r="AK2641" i="1"/>
  <c r="AE2641" i="1"/>
  <c r="AB2641" i="1"/>
  <c r="Y2641" i="1"/>
  <c r="T2641" i="1"/>
  <c r="Q2641" i="1"/>
  <c r="N2641" i="1"/>
  <c r="BA2640" i="1"/>
  <c r="AV2640" i="1"/>
  <c r="AQ2640" i="1"/>
  <c r="AN2640" i="1"/>
  <c r="AK2640" i="1"/>
  <c r="AE2640" i="1"/>
  <c r="AB2640" i="1"/>
  <c r="Y2640" i="1"/>
  <c r="T2640" i="1"/>
  <c r="Q2640" i="1"/>
  <c r="N2640" i="1"/>
  <c r="BA2639" i="1"/>
  <c r="AV2639" i="1"/>
  <c r="AQ2639" i="1"/>
  <c r="AN2639" i="1"/>
  <c r="AK2639" i="1"/>
  <c r="AE2639" i="1"/>
  <c r="AB2639" i="1"/>
  <c r="Y2639" i="1"/>
  <c r="T2639" i="1"/>
  <c r="Q2639" i="1"/>
  <c r="N2639" i="1"/>
  <c r="BA2638" i="1"/>
  <c r="AV2638" i="1"/>
  <c r="AQ2638" i="1"/>
  <c r="AN2638" i="1"/>
  <c r="AK2638" i="1"/>
  <c r="AE2638" i="1"/>
  <c r="AB2638" i="1"/>
  <c r="Y2638" i="1"/>
  <c r="T2638" i="1"/>
  <c r="Q2638" i="1"/>
  <c r="N2638" i="1"/>
  <c r="BA2637" i="1"/>
  <c r="AV2637" i="1"/>
  <c r="AQ2637" i="1"/>
  <c r="AN2637" i="1"/>
  <c r="AK2637" i="1"/>
  <c r="AE2637" i="1"/>
  <c r="AB2637" i="1"/>
  <c r="Y2637" i="1"/>
  <c r="T2637" i="1"/>
  <c r="Q2637" i="1"/>
  <c r="N2637" i="1"/>
  <c r="BA2636" i="1"/>
  <c r="AV2636" i="1"/>
  <c r="AQ2636" i="1"/>
  <c r="AN2636" i="1"/>
  <c r="AK2636" i="1"/>
  <c r="AE2636" i="1"/>
  <c r="AB2636" i="1"/>
  <c r="Y2636" i="1"/>
  <c r="T2636" i="1"/>
  <c r="Q2636" i="1"/>
  <c r="N2636" i="1"/>
  <c r="BA2635" i="1"/>
  <c r="AV2635" i="1"/>
  <c r="AQ2635" i="1"/>
  <c r="AN2635" i="1"/>
  <c r="AK2635" i="1"/>
  <c r="AE2635" i="1"/>
  <c r="AB2635" i="1"/>
  <c r="Y2635" i="1"/>
  <c r="T2635" i="1"/>
  <c r="Q2635" i="1"/>
  <c r="N2635" i="1"/>
  <c r="BA2634" i="1"/>
  <c r="AV2634" i="1"/>
  <c r="AQ2634" i="1"/>
  <c r="AN2634" i="1"/>
  <c r="AK2634" i="1"/>
  <c r="AE2634" i="1"/>
  <c r="AB2634" i="1"/>
  <c r="Y2634" i="1"/>
  <c r="T2634" i="1"/>
  <c r="Q2634" i="1"/>
  <c r="N2634" i="1"/>
  <c r="BA2633" i="1"/>
  <c r="AV2633" i="1"/>
  <c r="AQ2633" i="1"/>
  <c r="AN2633" i="1"/>
  <c r="AK2633" i="1"/>
  <c r="AE2633" i="1"/>
  <c r="AB2633" i="1"/>
  <c r="Y2633" i="1"/>
  <c r="T2633" i="1"/>
  <c r="Q2633" i="1"/>
  <c r="N2633" i="1"/>
  <c r="BA2632" i="1"/>
  <c r="AV2632" i="1"/>
  <c r="AQ2632" i="1"/>
  <c r="AN2632" i="1"/>
  <c r="AK2632" i="1"/>
  <c r="AE2632" i="1"/>
  <c r="AB2632" i="1"/>
  <c r="Y2632" i="1"/>
  <c r="T2632" i="1"/>
  <c r="Q2632" i="1"/>
  <c r="N2632" i="1"/>
  <c r="BA2631" i="1"/>
  <c r="AV2631" i="1"/>
  <c r="AQ2631" i="1"/>
  <c r="AN2631" i="1"/>
  <c r="AK2631" i="1"/>
  <c r="AE2631" i="1"/>
  <c r="AB2631" i="1"/>
  <c r="Y2631" i="1"/>
  <c r="T2631" i="1"/>
  <c r="Q2631" i="1"/>
  <c r="N2631" i="1"/>
  <c r="BA2630" i="1"/>
  <c r="AV2630" i="1"/>
  <c r="AQ2630" i="1"/>
  <c r="AN2630" i="1"/>
  <c r="AK2630" i="1"/>
  <c r="AE2630" i="1"/>
  <c r="AB2630" i="1"/>
  <c r="Y2630" i="1"/>
  <c r="T2630" i="1"/>
  <c r="Q2630" i="1"/>
  <c r="N2630" i="1"/>
  <c r="BA2629" i="1"/>
  <c r="AV2629" i="1"/>
  <c r="AQ2629" i="1"/>
  <c r="AN2629" i="1"/>
  <c r="AK2629" i="1"/>
  <c r="AE2629" i="1"/>
  <c r="AB2629" i="1"/>
  <c r="Y2629" i="1"/>
  <c r="T2629" i="1"/>
  <c r="Q2629" i="1"/>
  <c r="N2629" i="1"/>
  <c r="BA2628" i="1"/>
  <c r="AV2628" i="1"/>
  <c r="AQ2628" i="1"/>
  <c r="AN2628" i="1"/>
  <c r="AK2628" i="1"/>
  <c r="AE2628" i="1"/>
  <c r="AB2628" i="1"/>
  <c r="Y2628" i="1"/>
  <c r="T2628" i="1"/>
  <c r="Q2628" i="1"/>
  <c r="N2628" i="1"/>
  <c r="BA2627" i="1"/>
  <c r="AV2627" i="1"/>
  <c r="AQ2627" i="1"/>
  <c r="AN2627" i="1"/>
  <c r="AK2627" i="1"/>
  <c r="AE2627" i="1"/>
  <c r="AB2627" i="1"/>
  <c r="Y2627" i="1"/>
  <c r="T2627" i="1"/>
  <c r="Q2627" i="1"/>
  <c r="N2627" i="1"/>
  <c r="BA2626" i="1"/>
  <c r="AV2626" i="1"/>
  <c r="AQ2626" i="1"/>
  <c r="AN2626" i="1"/>
  <c r="AK2626" i="1"/>
  <c r="AE2626" i="1"/>
  <c r="AB2626" i="1"/>
  <c r="Y2626" i="1"/>
  <c r="T2626" i="1"/>
  <c r="Q2626" i="1"/>
  <c r="N2626" i="1"/>
  <c r="BA2625" i="1"/>
  <c r="AV2625" i="1"/>
  <c r="AQ2625" i="1"/>
  <c r="AN2625" i="1"/>
  <c r="AK2625" i="1"/>
  <c r="AE2625" i="1"/>
  <c r="AB2625" i="1"/>
  <c r="Y2625" i="1"/>
  <c r="T2625" i="1"/>
  <c r="Q2625" i="1"/>
  <c r="N2625" i="1"/>
  <c r="BA2624" i="1"/>
  <c r="AV2624" i="1"/>
  <c r="AQ2624" i="1"/>
  <c r="AN2624" i="1"/>
  <c r="AK2624" i="1"/>
  <c r="AE2624" i="1"/>
  <c r="AB2624" i="1"/>
  <c r="Y2624" i="1"/>
  <c r="T2624" i="1"/>
  <c r="Q2624" i="1"/>
  <c r="N2624" i="1"/>
  <c r="BA2623" i="1"/>
  <c r="AV2623" i="1"/>
  <c r="AQ2623" i="1"/>
  <c r="AN2623" i="1"/>
  <c r="AK2623" i="1"/>
  <c r="AE2623" i="1"/>
  <c r="AB2623" i="1"/>
  <c r="Y2623" i="1"/>
  <c r="T2623" i="1"/>
  <c r="Q2623" i="1"/>
  <c r="N2623" i="1"/>
  <c r="BA2622" i="1"/>
  <c r="AV2622" i="1"/>
  <c r="AQ2622" i="1"/>
  <c r="AN2622" i="1"/>
  <c r="AK2622" i="1"/>
  <c r="AE2622" i="1"/>
  <c r="AB2622" i="1"/>
  <c r="Y2622" i="1"/>
  <c r="T2622" i="1"/>
  <c r="Q2622" i="1"/>
  <c r="N2622" i="1"/>
  <c r="BA2621" i="1"/>
  <c r="AV2621" i="1"/>
  <c r="AQ2621" i="1"/>
  <c r="AN2621" i="1"/>
  <c r="AK2621" i="1"/>
  <c r="AE2621" i="1"/>
  <c r="AB2621" i="1"/>
  <c r="Y2621" i="1"/>
  <c r="T2621" i="1"/>
  <c r="Q2621" i="1"/>
  <c r="N2621" i="1"/>
  <c r="BA2620" i="1"/>
  <c r="AV2620" i="1"/>
  <c r="AQ2620" i="1"/>
  <c r="AN2620" i="1"/>
  <c r="AK2620" i="1"/>
  <c r="AE2620" i="1"/>
  <c r="AB2620" i="1"/>
  <c r="Y2620" i="1"/>
  <c r="T2620" i="1"/>
  <c r="Q2620" i="1"/>
  <c r="N2620" i="1"/>
  <c r="BA2619" i="1"/>
  <c r="AV2619" i="1"/>
  <c r="AQ2619" i="1"/>
  <c r="AN2619" i="1"/>
  <c r="AK2619" i="1"/>
  <c r="AE2619" i="1"/>
  <c r="AB2619" i="1"/>
  <c r="Y2619" i="1"/>
  <c r="T2619" i="1"/>
  <c r="Q2619" i="1"/>
  <c r="N2619" i="1"/>
  <c r="BA2618" i="1"/>
  <c r="AV2618" i="1"/>
  <c r="AQ2618" i="1"/>
  <c r="AN2618" i="1"/>
  <c r="AK2618" i="1"/>
  <c r="AE2618" i="1"/>
  <c r="AB2618" i="1"/>
  <c r="Y2618" i="1"/>
  <c r="T2618" i="1"/>
  <c r="Q2618" i="1"/>
  <c r="N2618" i="1"/>
  <c r="BA2617" i="1"/>
  <c r="AV2617" i="1"/>
  <c r="AQ2617" i="1"/>
  <c r="AN2617" i="1"/>
  <c r="AK2617" i="1"/>
  <c r="AE2617" i="1"/>
  <c r="AB2617" i="1"/>
  <c r="Y2617" i="1"/>
  <c r="T2617" i="1"/>
  <c r="Q2617" i="1"/>
  <c r="N2617" i="1"/>
  <c r="BA2616" i="1"/>
  <c r="AV2616" i="1"/>
  <c r="AQ2616" i="1"/>
  <c r="AN2616" i="1"/>
  <c r="AK2616" i="1"/>
  <c r="AE2616" i="1"/>
  <c r="AB2616" i="1"/>
  <c r="Y2616" i="1"/>
  <c r="T2616" i="1"/>
  <c r="Q2616" i="1"/>
  <c r="N2616" i="1"/>
  <c r="BA2615" i="1"/>
  <c r="AV2615" i="1"/>
  <c r="AQ2615" i="1"/>
  <c r="AN2615" i="1"/>
  <c r="AK2615" i="1"/>
  <c r="AE2615" i="1"/>
  <c r="AB2615" i="1"/>
  <c r="Y2615" i="1"/>
  <c r="T2615" i="1"/>
  <c r="Q2615" i="1"/>
  <c r="N2615" i="1"/>
  <c r="BA2614" i="1"/>
  <c r="AV2614" i="1"/>
  <c r="AQ2614" i="1"/>
  <c r="AN2614" i="1"/>
  <c r="AK2614" i="1"/>
  <c r="AE2614" i="1"/>
  <c r="AB2614" i="1"/>
  <c r="Y2614" i="1"/>
  <c r="T2614" i="1"/>
  <c r="Q2614" i="1"/>
  <c r="N2614" i="1"/>
  <c r="BA2613" i="1"/>
  <c r="AV2613" i="1"/>
  <c r="AQ2613" i="1"/>
  <c r="AN2613" i="1"/>
  <c r="AK2613" i="1"/>
  <c r="AE2613" i="1"/>
  <c r="AB2613" i="1"/>
  <c r="Y2613" i="1"/>
  <c r="T2613" i="1"/>
  <c r="Q2613" i="1"/>
  <c r="N2613" i="1"/>
  <c r="BA2612" i="1"/>
  <c r="AV2612" i="1"/>
  <c r="AQ2612" i="1"/>
  <c r="AN2612" i="1"/>
  <c r="AK2612" i="1"/>
  <c r="AE2612" i="1"/>
  <c r="AB2612" i="1"/>
  <c r="Y2612" i="1"/>
  <c r="T2612" i="1"/>
  <c r="Q2612" i="1"/>
  <c r="N2612" i="1"/>
  <c r="BA2611" i="1"/>
  <c r="AV2611" i="1"/>
  <c r="AQ2611" i="1"/>
  <c r="AN2611" i="1"/>
  <c r="AK2611" i="1"/>
  <c r="AE2611" i="1"/>
  <c r="AB2611" i="1"/>
  <c r="Y2611" i="1"/>
  <c r="T2611" i="1"/>
  <c r="Q2611" i="1"/>
  <c r="N2611" i="1"/>
  <c r="BA2610" i="1"/>
  <c r="AV2610" i="1"/>
  <c r="AQ2610" i="1"/>
  <c r="AN2610" i="1"/>
  <c r="AK2610" i="1"/>
  <c r="AE2610" i="1"/>
  <c r="AB2610" i="1"/>
  <c r="Y2610" i="1"/>
  <c r="T2610" i="1"/>
  <c r="Q2610" i="1"/>
  <c r="N2610" i="1"/>
  <c r="BA2609" i="1"/>
  <c r="AV2609" i="1"/>
  <c r="AQ2609" i="1"/>
  <c r="AN2609" i="1"/>
  <c r="AK2609" i="1"/>
  <c r="AE2609" i="1"/>
  <c r="AB2609" i="1"/>
  <c r="Y2609" i="1"/>
  <c r="T2609" i="1"/>
  <c r="Q2609" i="1"/>
  <c r="N2609" i="1"/>
  <c r="BA2608" i="1"/>
  <c r="AV2608" i="1"/>
  <c r="AQ2608" i="1"/>
  <c r="AN2608" i="1"/>
  <c r="AK2608" i="1"/>
  <c r="AE2608" i="1"/>
  <c r="AB2608" i="1"/>
  <c r="Y2608" i="1"/>
  <c r="T2608" i="1"/>
  <c r="Q2608" i="1"/>
  <c r="N2608" i="1"/>
  <c r="BA2607" i="1"/>
  <c r="AV2607" i="1"/>
  <c r="AQ2607" i="1"/>
  <c r="AN2607" i="1"/>
  <c r="AK2607" i="1"/>
  <c r="AE2607" i="1"/>
  <c r="AB2607" i="1"/>
  <c r="Y2607" i="1"/>
  <c r="T2607" i="1"/>
  <c r="Q2607" i="1"/>
  <c r="N2607" i="1"/>
  <c r="BA2606" i="1"/>
  <c r="AV2606" i="1"/>
  <c r="AQ2606" i="1"/>
  <c r="AN2606" i="1"/>
  <c r="AK2606" i="1"/>
  <c r="AE2606" i="1"/>
  <c r="AB2606" i="1"/>
  <c r="Y2606" i="1"/>
  <c r="T2606" i="1"/>
  <c r="Q2606" i="1"/>
  <c r="N2606" i="1"/>
  <c r="BA2605" i="1"/>
  <c r="AV2605" i="1"/>
  <c r="AQ2605" i="1"/>
  <c r="AN2605" i="1"/>
  <c r="AK2605" i="1"/>
  <c r="AE2605" i="1"/>
  <c r="AB2605" i="1"/>
  <c r="Y2605" i="1"/>
  <c r="T2605" i="1"/>
  <c r="Q2605" i="1"/>
  <c r="N2605" i="1"/>
  <c r="BA2604" i="1"/>
  <c r="AV2604" i="1"/>
  <c r="AQ2604" i="1"/>
  <c r="AN2604" i="1"/>
  <c r="AK2604" i="1"/>
  <c r="AE2604" i="1"/>
  <c r="AB2604" i="1"/>
  <c r="Y2604" i="1"/>
  <c r="T2604" i="1"/>
  <c r="Q2604" i="1"/>
  <c r="N2604" i="1"/>
  <c r="BA2603" i="1"/>
  <c r="AV2603" i="1"/>
  <c r="AQ2603" i="1"/>
  <c r="AN2603" i="1"/>
  <c r="AK2603" i="1"/>
  <c r="AE2603" i="1"/>
  <c r="AB2603" i="1"/>
  <c r="Y2603" i="1"/>
  <c r="T2603" i="1"/>
  <c r="Q2603" i="1"/>
  <c r="N2603" i="1"/>
  <c r="BA2602" i="1"/>
  <c r="AV2602" i="1"/>
  <c r="AQ2602" i="1"/>
  <c r="AN2602" i="1"/>
  <c r="AK2602" i="1"/>
  <c r="AE2602" i="1"/>
  <c r="AB2602" i="1"/>
  <c r="Y2602" i="1"/>
  <c r="T2602" i="1"/>
  <c r="Q2602" i="1"/>
  <c r="N2602" i="1"/>
  <c r="BA2601" i="1"/>
  <c r="AV2601" i="1"/>
  <c r="AQ2601" i="1"/>
  <c r="AN2601" i="1"/>
  <c r="AK2601" i="1"/>
  <c r="AE2601" i="1"/>
  <c r="AB2601" i="1"/>
  <c r="Y2601" i="1"/>
  <c r="T2601" i="1"/>
  <c r="Q2601" i="1"/>
  <c r="N2601" i="1"/>
  <c r="BA2600" i="1"/>
  <c r="AV2600" i="1"/>
  <c r="AQ2600" i="1"/>
  <c r="AN2600" i="1"/>
  <c r="AK2600" i="1"/>
  <c r="AE2600" i="1"/>
  <c r="AB2600" i="1"/>
  <c r="Y2600" i="1"/>
  <c r="T2600" i="1"/>
  <c r="Q2600" i="1"/>
  <c r="N2600" i="1"/>
  <c r="BA2599" i="1"/>
  <c r="AV2599" i="1"/>
  <c r="AQ2599" i="1"/>
  <c r="AN2599" i="1"/>
  <c r="AK2599" i="1"/>
  <c r="AE2599" i="1"/>
  <c r="AB2599" i="1"/>
  <c r="Y2599" i="1"/>
  <c r="T2599" i="1"/>
  <c r="Q2599" i="1"/>
  <c r="N2599" i="1"/>
  <c r="BA2598" i="1"/>
  <c r="AV2598" i="1"/>
  <c r="AQ2598" i="1"/>
  <c r="AN2598" i="1"/>
  <c r="AK2598" i="1"/>
  <c r="AE2598" i="1"/>
  <c r="AB2598" i="1"/>
  <c r="Y2598" i="1"/>
  <c r="T2598" i="1"/>
  <c r="Q2598" i="1"/>
  <c r="N2598" i="1"/>
  <c r="BA2597" i="1"/>
  <c r="AV2597" i="1"/>
  <c r="AQ2597" i="1"/>
  <c r="AN2597" i="1"/>
  <c r="AK2597" i="1"/>
  <c r="AE2597" i="1"/>
  <c r="AB2597" i="1"/>
  <c r="Y2597" i="1"/>
  <c r="T2597" i="1"/>
  <c r="Q2597" i="1"/>
  <c r="N2597" i="1"/>
  <c r="BA2596" i="1"/>
  <c r="AV2596" i="1"/>
  <c r="AQ2596" i="1"/>
  <c r="AN2596" i="1"/>
  <c r="AK2596" i="1"/>
  <c r="AE2596" i="1"/>
  <c r="AB2596" i="1"/>
  <c r="Y2596" i="1"/>
  <c r="T2596" i="1"/>
  <c r="Q2596" i="1"/>
  <c r="N2596" i="1"/>
  <c r="BA2595" i="1"/>
  <c r="AV2595" i="1"/>
  <c r="AQ2595" i="1"/>
  <c r="AN2595" i="1"/>
  <c r="AK2595" i="1"/>
  <c r="AE2595" i="1"/>
  <c r="AB2595" i="1"/>
  <c r="Y2595" i="1"/>
  <c r="T2595" i="1"/>
  <c r="Q2595" i="1"/>
  <c r="N2595" i="1"/>
  <c r="BA2594" i="1"/>
  <c r="AV2594" i="1"/>
  <c r="AQ2594" i="1"/>
  <c r="AN2594" i="1"/>
  <c r="AK2594" i="1"/>
  <c r="AE2594" i="1"/>
  <c r="AB2594" i="1"/>
  <c r="Y2594" i="1"/>
  <c r="T2594" i="1"/>
  <c r="Q2594" i="1"/>
  <c r="N2594" i="1"/>
  <c r="BA2593" i="1"/>
  <c r="AV2593" i="1"/>
  <c r="AQ2593" i="1"/>
  <c r="AN2593" i="1"/>
  <c r="AK2593" i="1"/>
  <c r="AE2593" i="1"/>
  <c r="AB2593" i="1"/>
  <c r="Y2593" i="1"/>
  <c r="T2593" i="1"/>
  <c r="Q2593" i="1"/>
  <c r="N2593" i="1"/>
  <c r="BA2592" i="1"/>
  <c r="AV2592" i="1"/>
  <c r="AQ2592" i="1"/>
  <c r="AN2592" i="1"/>
  <c r="AK2592" i="1"/>
  <c r="AE2592" i="1"/>
  <c r="AB2592" i="1"/>
  <c r="Y2592" i="1"/>
  <c r="T2592" i="1"/>
  <c r="Q2592" i="1"/>
  <c r="N2592" i="1"/>
  <c r="BA2591" i="1"/>
  <c r="AV2591" i="1"/>
  <c r="AQ2591" i="1"/>
  <c r="AN2591" i="1"/>
  <c r="AK2591" i="1"/>
  <c r="AE2591" i="1"/>
  <c r="AB2591" i="1"/>
  <c r="Y2591" i="1"/>
  <c r="T2591" i="1"/>
  <c r="Q2591" i="1"/>
  <c r="N2591" i="1"/>
  <c r="BA2590" i="1"/>
  <c r="AV2590" i="1"/>
  <c r="AQ2590" i="1"/>
  <c r="AN2590" i="1"/>
  <c r="AK2590" i="1"/>
  <c r="AE2590" i="1"/>
  <c r="AB2590" i="1"/>
  <c r="Y2590" i="1"/>
  <c r="T2590" i="1"/>
  <c r="Q2590" i="1"/>
  <c r="N2590" i="1"/>
  <c r="BA2589" i="1"/>
  <c r="AV2589" i="1"/>
  <c r="AQ2589" i="1"/>
  <c r="AN2589" i="1"/>
  <c r="AK2589" i="1"/>
  <c r="AE2589" i="1"/>
  <c r="AB2589" i="1"/>
  <c r="Y2589" i="1"/>
  <c r="T2589" i="1"/>
  <c r="Q2589" i="1"/>
  <c r="N2589" i="1"/>
  <c r="BA2588" i="1"/>
  <c r="AV2588" i="1"/>
  <c r="AQ2588" i="1"/>
  <c r="AN2588" i="1"/>
  <c r="AK2588" i="1"/>
  <c r="AE2588" i="1"/>
  <c r="AB2588" i="1"/>
  <c r="Y2588" i="1"/>
  <c r="T2588" i="1"/>
  <c r="Q2588" i="1"/>
  <c r="N2588" i="1"/>
  <c r="BA2587" i="1"/>
  <c r="AV2587" i="1"/>
  <c r="AQ2587" i="1"/>
  <c r="AN2587" i="1"/>
  <c r="AK2587" i="1"/>
  <c r="AE2587" i="1"/>
  <c r="AB2587" i="1"/>
  <c r="Y2587" i="1"/>
  <c r="T2587" i="1"/>
  <c r="Q2587" i="1"/>
  <c r="N2587" i="1"/>
  <c r="BA2586" i="1"/>
  <c r="AV2586" i="1"/>
  <c r="AQ2586" i="1"/>
  <c r="AN2586" i="1"/>
  <c r="AK2586" i="1"/>
  <c r="AE2586" i="1"/>
  <c r="AB2586" i="1"/>
  <c r="Y2586" i="1"/>
  <c r="T2586" i="1"/>
  <c r="Q2586" i="1"/>
  <c r="N2586" i="1"/>
  <c r="BA2585" i="1"/>
  <c r="AV2585" i="1"/>
  <c r="AQ2585" i="1"/>
  <c r="AN2585" i="1"/>
  <c r="AK2585" i="1"/>
  <c r="AE2585" i="1"/>
  <c r="AB2585" i="1"/>
  <c r="Y2585" i="1"/>
  <c r="T2585" i="1"/>
  <c r="Q2585" i="1"/>
  <c r="N2585" i="1"/>
  <c r="BA2584" i="1"/>
  <c r="AV2584" i="1"/>
  <c r="AQ2584" i="1"/>
  <c r="AN2584" i="1"/>
  <c r="AK2584" i="1"/>
  <c r="AE2584" i="1"/>
  <c r="AB2584" i="1"/>
  <c r="Y2584" i="1"/>
  <c r="T2584" i="1"/>
  <c r="Q2584" i="1"/>
  <c r="N2584" i="1"/>
  <c r="BA2583" i="1"/>
  <c r="AV2583" i="1"/>
  <c r="AQ2583" i="1"/>
  <c r="AN2583" i="1"/>
  <c r="AK2583" i="1"/>
  <c r="AE2583" i="1"/>
  <c r="AB2583" i="1"/>
  <c r="Y2583" i="1"/>
  <c r="T2583" i="1"/>
  <c r="Q2583" i="1"/>
  <c r="N2583" i="1"/>
  <c r="BA2582" i="1"/>
  <c r="AV2582" i="1"/>
  <c r="AQ2582" i="1"/>
  <c r="AN2582" i="1"/>
  <c r="AK2582" i="1"/>
  <c r="AE2582" i="1"/>
  <c r="AB2582" i="1"/>
  <c r="Y2582" i="1"/>
  <c r="T2582" i="1"/>
  <c r="Q2582" i="1"/>
  <c r="N2582" i="1"/>
  <c r="BA2581" i="1"/>
  <c r="AV2581" i="1"/>
  <c r="AQ2581" i="1"/>
  <c r="AN2581" i="1"/>
  <c r="AK2581" i="1"/>
  <c r="AE2581" i="1"/>
  <c r="AB2581" i="1"/>
  <c r="Y2581" i="1"/>
  <c r="T2581" i="1"/>
  <c r="Q2581" i="1"/>
  <c r="N2581" i="1"/>
  <c r="BA2580" i="1"/>
  <c r="AV2580" i="1"/>
  <c r="AQ2580" i="1"/>
  <c r="AN2580" i="1"/>
  <c r="AK2580" i="1"/>
  <c r="AE2580" i="1"/>
  <c r="AB2580" i="1"/>
  <c r="Y2580" i="1"/>
  <c r="T2580" i="1"/>
  <c r="Q2580" i="1"/>
  <c r="N2580" i="1"/>
  <c r="BA2579" i="1"/>
  <c r="AV2579" i="1"/>
  <c r="AQ2579" i="1"/>
  <c r="AN2579" i="1"/>
  <c r="AK2579" i="1"/>
  <c r="AE2579" i="1"/>
  <c r="AB2579" i="1"/>
  <c r="Y2579" i="1"/>
  <c r="T2579" i="1"/>
  <c r="Q2579" i="1"/>
  <c r="N2579" i="1"/>
  <c r="BA2578" i="1"/>
  <c r="AV2578" i="1"/>
  <c r="AQ2578" i="1"/>
  <c r="AN2578" i="1"/>
  <c r="AK2578" i="1"/>
  <c r="AE2578" i="1"/>
  <c r="AB2578" i="1"/>
  <c r="Y2578" i="1"/>
  <c r="T2578" i="1"/>
  <c r="Q2578" i="1"/>
  <c r="N2578" i="1"/>
  <c r="BA2577" i="1"/>
  <c r="AV2577" i="1"/>
  <c r="AQ2577" i="1"/>
  <c r="AN2577" i="1"/>
  <c r="AK2577" i="1"/>
  <c r="AE2577" i="1"/>
  <c r="AB2577" i="1"/>
  <c r="Y2577" i="1"/>
  <c r="T2577" i="1"/>
  <c r="Q2577" i="1"/>
  <c r="N2577" i="1"/>
  <c r="BA2576" i="1"/>
  <c r="AV2576" i="1"/>
  <c r="AQ2576" i="1"/>
  <c r="AN2576" i="1"/>
  <c r="AK2576" i="1"/>
  <c r="AE2576" i="1"/>
  <c r="AB2576" i="1"/>
  <c r="Y2576" i="1"/>
  <c r="T2576" i="1"/>
  <c r="Q2576" i="1"/>
  <c r="N2576" i="1"/>
  <c r="BA2575" i="1"/>
  <c r="AV2575" i="1"/>
  <c r="AQ2575" i="1"/>
  <c r="AN2575" i="1"/>
  <c r="AK2575" i="1"/>
  <c r="AE2575" i="1"/>
  <c r="AB2575" i="1"/>
  <c r="Y2575" i="1"/>
  <c r="T2575" i="1"/>
  <c r="Q2575" i="1"/>
  <c r="N2575" i="1"/>
  <c r="BA2574" i="1"/>
  <c r="AV2574" i="1"/>
  <c r="AQ2574" i="1"/>
  <c r="AN2574" i="1"/>
  <c r="AK2574" i="1"/>
  <c r="AE2574" i="1"/>
  <c r="AB2574" i="1"/>
  <c r="Y2574" i="1"/>
  <c r="T2574" i="1"/>
  <c r="Q2574" i="1"/>
  <c r="N2574" i="1"/>
  <c r="BA2573" i="1"/>
  <c r="AV2573" i="1"/>
  <c r="AQ2573" i="1"/>
  <c r="AN2573" i="1"/>
  <c r="AK2573" i="1"/>
  <c r="AE2573" i="1"/>
  <c r="AB2573" i="1"/>
  <c r="Y2573" i="1"/>
  <c r="T2573" i="1"/>
  <c r="Q2573" i="1"/>
  <c r="N2573" i="1"/>
  <c r="BA2572" i="1"/>
  <c r="AV2572" i="1"/>
  <c r="AQ2572" i="1"/>
  <c r="AN2572" i="1"/>
  <c r="AK2572" i="1"/>
  <c r="AE2572" i="1"/>
  <c r="AB2572" i="1"/>
  <c r="Y2572" i="1"/>
  <c r="T2572" i="1"/>
  <c r="Q2572" i="1"/>
  <c r="N2572" i="1"/>
  <c r="BA2571" i="1"/>
  <c r="AV2571" i="1"/>
  <c r="AQ2571" i="1"/>
  <c r="AN2571" i="1"/>
  <c r="AK2571" i="1"/>
  <c r="AE2571" i="1"/>
  <c r="AB2571" i="1"/>
  <c r="Y2571" i="1"/>
  <c r="T2571" i="1"/>
  <c r="Q2571" i="1"/>
  <c r="N2571" i="1"/>
  <c r="BA2570" i="1"/>
  <c r="AV2570" i="1"/>
  <c r="AQ2570" i="1"/>
  <c r="AN2570" i="1"/>
  <c r="AK2570" i="1"/>
  <c r="AE2570" i="1"/>
  <c r="AB2570" i="1"/>
  <c r="Y2570" i="1"/>
  <c r="T2570" i="1"/>
  <c r="Q2570" i="1"/>
  <c r="N2570" i="1"/>
  <c r="BA2569" i="1"/>
  <c r="AV2569" i="1"/>
  <c r="AQ2569" i="1"/>
  <c r="AN2569" i="1"/>
  <c r="AK2569" i="1"/>
  <c r="AE2569" i="1"/>
  <c r="AB2569" i="1"/>
  <c r="Y2569" i="1"/>
  <c r="T2569" i="1"/>
  <c r="Q2569" i="1"/>
  <c r="N2569" i="1"/>
  <c r="BA2568" i="1"/>
  <c r="AV2568" i="1"/>
  <c r="AQ2568" i="1"/>
  <c r="AN2568" i="1"/>
  <c r="AK2568" i="1"/>
  <c r="AE2568" i="1"/>
  <c r="AB2568" i="1"/>
  <c r="Y2568" i="1"/>
  <c r="T2568" i="1"/>
  <c r="Q2568" i="1"/>
  <c r="N2568" i="1"/>
  <c r="BA2567" i="1"/>
  <c r="AV2567" i="1"/>
  <c r="AQ2567" i="1"/>
  <c r="AN2567" i="1"/>
  <c r="AK2567" i="1"/>
  <c r="AE2567" i="1"/>
  <c r="AB2567" i="1"/>
  <c r="Y2567" i="1"/>
  <c r="T2567" i="1"/>
  <c r="Q2567" i="1"/>
  <c r="N2567" i="1"/>
  <c r="BA2566" i="1"/>
  <c r="AV2566" i="1"/>
  <c r="AQ2566" i="1"/>
  <c r="AN2566" i="1"/>
  <c r="AK2566" i="1"/>
  <c r="AE2566" i="1"/>
  <c r="AB2566" i="1"/>
  <c r="Y2566" i="1"/>
  <c r="T2566" i="1"/>
  <c r="Q2566" i="1"/>
  <c r="N2566" i="1"/>
  <c r="BA2565" i="1"/>
  <c r="AV2565" i="1"/>
  <c r="AQ2565" i="1"/>
  <c r="AN2565" i="1"/>
  <c r="AK2565" i="1"/>
  <c r="AE2565" i="1"/>
  <c r="AB2565" i="1"/>
  <c r="Y2565" i="1"/>
  <c r="T2565" i="1"/>
  <c r="Q2565" i="1"/>
  <c r="N2565" i="1"/>
  <c r="BA2564" i="1"/>
  <c r="AV2564" i="1"/>
  <c r="AQ2564" i="1"/>
  <c r="AN2564" i="1"/>
  <c r="AK2564" i="1"/>
  <c r="AE2564" i="1"/>
  <c r="AB2564" i="1"/>
  <c r="Y2564" i="1"/>
  <c r="T2564" i="1"/>
  <c r="Q2564" i="1"/>
  <c r="N2564" i="1"/>
  <c r="BA2563" i="1"/>
  <c r="AV2563" i="1"/>
  <c r="AQ2563" i="1"/>
  <c r="AN2563" i="1"/>
  <c r="AK2563" i="1"/>
  <c r="AE2563" i="1"/>
  <c r="AB2563" i="1"/>
  <c r="Y2563" i="1"/>
  <c r="T2563" i="1"/>
  <c r="Q2563" i="1"/>
  <c r="N2563" i="1"/>
  <c r="BA2562" i="1"/>
  <c r="AV2562" i="1"/>
  <c r="AQ2562" i="1"/>
  <c r="AN2562" i="1"/>
  <c r="AK2562" i="1"/>
  <c r="AE2562" i="1"/>
  <c r="AB2562" i="1"/>
  <c r="Y2562" i="1"/>
  <c r="T2562" i="1"/>
  <c r="Q2562" i="1"/>
  <c r="N2562" i="1"/>
  <c r="BA2561" i="1"/>
  <c r="AV2561" i="1"/>
  <c r="AQ2561" i="1"/>
  <c r="AN2561" i="1"/>
  <c r="AK2561" i="1"/>
  <c r="AE2561" i="1"/>
  <c r="AB2561" i="1"/>
  <c r="Y2561" i="1"/>
  <c r="T2561" i="1"/>
  <c r="Q2561" i="1"/>
  <c r="N2561" i="1"/>
  <c r="BA2560" i="1"/>
  <c r="AV2560" i="1"/>
  <c r="AQ2560" i="1"/>
  <c r="AN2560" i="1"/>
  <c r="AK2560" i="1"/>
  <c r="AE2560" i="1"/>
  <c r="AB2560" i="1"/>
  <c r="Y2560" i="1"/>
  <c r="T2560" i="1"/>
  <c r="Q2560" i="1"/>
  <c r="N2560" i="1"/>
  <c r="BA2559" i="1"/>
  <c r="AV2559" i="1"/>
  <c r="AQ2559" i="1"/>
  <c r="AN2559" i="1"/>
  <c r="AK2559" i="1"/>
  <c r="AE2559" i="1"/>
  <c r="AB2559" i="1"/>
  <c r="Y2559" i="1"/>
  <c r="T2559" i="1"/>
  <c r="Q2559" i="1"/>
  <c r="N2559" i="1"/>
  <c r="BA2558" i="1"/>
  <c r="AV2558" i="1"/>
  <c r="AQ2558" i="1"/>
  <c r="AN2558" i="1"/>
  <c r="AK2558" i="1"/>
  <c r="AE2558" i="1"/>
  <c r="AB2558" i="1"/>
  <c r="Y2558" i="1"/>
  <c r="T2558" i="1"/>
  <c r="Q2558" i="1"/>
  <c r="N2558" i="1"/>
  <c r="BA2557" i="1"/>
  <c r="AV2557" i="1"/>
  <c r="AQ2557" i="1"/>
  <c r="AN2557" i="1"/>
  <c r="AK2557" i="1"/>
  <c r="AE2557" i="1"/>
  <c r="AB2557" i="1"/>
  <c r="Y2557" i="1"/>
  <c r="T2557" i="1"/>
  <c r="Q2557" i="1"/>
  <c r="N2557" i="1"/>
  <c r="BA2556" i="1"/>
  <c r="AV2556" i="1"/>
  <c r="AQ2556" i="1"/>
  <c r="AN2556" i="1"/>
  <c r="AK2556" i="1"/>
  <c r="AE2556" i="1"/>
  <c r="AB2556" i="1"/>
  <c r="Y2556" i="1"/>
  <c r="T2556" i="1"/>
  <c r="Q2556" i="1"/>
  <c r="N2556" i="1"/>
  <c r="BA2555" i="1"/>
  <c r="AV2555" i="1"/>
  <c r="AQ2555" i="1"/>
  <c r="AN2555" i="1"/>
  <c r="AK2555" i="1"/>
  <c r="AE2555" i="1"/>
  <c r="AB2555" i="1"/>
  <c r="Y2555" i="1"/>
  <c r="T2555" i="1"/>
  <c r="Q2555" i="1"/>
  <c r="N2555" i="1"/>
  <c r="BA2554" i="1"/>
  <c r="AV2554" i="1"/>
  <c r="AQ2554" i="1"/>
  <c r="AN2554" i="1"/>
  <c r="AK2554" i="1"/>
  <c r="AE2554" i="1"/>
  <c r="AB2554" i="1"/>
  <c r="Y2554" i="1"/>
  <c r="T2554" i="1"/>
  <c r="Q2554" i="1"/>
  <c r="N2554" i="1"/>
  <c r="BA2553" i="1"/>
  <c r="AV2553" i="1"/>
  <c r="AQ2553" i="1"/>
  <c r="AN2553" i="1"/>
  <c r="AK2553" i="1"/>
  <c r="AE2553" i="1"/>
  <c r="AB2553" i="1"/>
  <c r="Y2553" i="1"/>
  <c r="T2553" i="1"/>
  <c r="Q2553" i="1"/>
  <c r="N2553" i="1"/>
  <c r="BA2552" i="1"/>
  <c r="AV2552" i="1"/>
  <c r="AQ2552" i="1"/>
  <c r="AN2552" i="1"/>
  <c r="AK2552" i="1"/>
  <c r="AE2552" i="1"/>
  <c r="AB2552" i="1"/>
  <c r="Y2552" i="1"/>
  <c r="T2552" i="1"/>
  <c r="Q2552" i="1"/>
  <c r="N2552" i="1"/>
  <c r="BA2551" i="1"/>
  <c r="AV2551" i="1"/>
  <c r="AQ2551" i="1"/>
  <c r="AN2551" i="1"/>
  <c r="AK2551" i="1"/>
  <c r="AE2551" i="1"/>
  <c r="AB2551" i="1"/>
  <c r="Y2551" i="1"/>
  <c r="T2551" i="1"/>
  <c r="Q2551" i="1"/>
  <c r="N2551" i="1"/>
  <c r="BA2550" i="1"/>
  <c r="AV2550" i="1"/>
  <c r="AQ2550" i="1"/>
  <c r="AN2550" i="1"/>
  <c r="AK2550" i="1"/>
  <c r="AE2550" i="1"/>
  <c r="AB2550" i="1"/>
  <c r="Y2550" i="1"/>
  <c r="T2550" i="1"/>
  <c r="Q2550" i="1"/>
  <c r="N2550" i="1"/>
  <c r="BA2549" i="1"/>
  <c r="AV2549" i="1"/>
  <c r="AQ2549" i="1"/>
  <c r="AN2549" i="1"/>
  <c r="AK2549" i="1"/>
  <c r="AE2549" i="1"/>
  <c r="AB2549" i="1"/>
  <c r="Y2549" i="1"/>
  <c r="T2549" i="1"/>
  <c r="Q2549" i="1"/>
  <c r="N2549" i="1"/>
  <c r="BA2548" i="1"/>
  <c r="AV2548" i="1"/>
  <c r="AQ2548" i="1"/>
  <c r="AN2548" i="1"/>
  <c r="AK2548" i="1"/>
  <c r="AE2548" i="1"/>
  <c r="AB2548" i="1"/>
  <c r="Y2548" i="1"/>
  <c r="T2548" i="1"/>
  <c r="Q2548" i="1"/>
  <c r="N2548" i="1"/>
  <c r="BA2547" i="1"/>
  <c r="AV2547" i="1"/>
  <c r="AQ2547" i="1"/>
  <c r="AN2547" i="1"/>
  <c r="AK2547" i="1"/>
  <c r="AE2547" i="1"/>
  <c r="AB2547" i="1"/>
  <c r="Y2547" i="1"/>
  <c r="T2547" i="1"/>
  <c r="Q2547" i="1"/>
  <c r="N2547" i="1"/>
  <c r="BA2546" i="1"/>
  <c r="AV2546" i="1"/>
  <c r="AQ2546" i="1"/>
  <c r="AN2546" i="1"/>
  <c r="AK2546" i="1"/>
  <c r="AE2546" i="1"/>
  <c r="AB2546" i="1"/>
  <c r="Y2546" i="1"/>
  <c r="T2546" i="1"/>
  <c r="Q2546" i="1"/>
  <c r="N2546" i="1"/>
  <c r="BA2545" i="1"/>
  <c r="AV2545" i="1"/>
  <c r="AQ2545" i="1"/>
  <c r="AN2545" i="1"/>
  <c r="AK2545" i="1"/>
  <c r="AE2545" i="1"/>
  <c r="AB2545" i="1"/>
  <c r="Y2545" i="1"/>
  <c r="T2545" i="1"/>
  <c r="Q2545" i="1"/>
  <c r="N2545" i="1"/>
  <c r="BA2544" i="1"/>
  <c r="AV2544" i="1"/>
  <c r="AQ2544" i="1"/>
  <c r="AN2544" i="1"/>
  <c r="AK2544" i="1"/>
  <c r="AE2544" i="1"/>
  <c r="AB2544" i="1"/>
  <c r="Y2544" i="1"/>
  <c r="T2544" i="1"/>
  <c r="Q2544" i="1"/>
  <c r="N2544" i="1"/>
  <c r="BA2543" i="1"/>
  <c r="AV2543" i="1"/>
  <c r="AQ2543" i="1"/>
  <c r="AN2543" i="1"/>
  <c r="AK2543" i="1"/>
  <c r="AE2543" i="1"/>
  <c r="AB2543" i="1"/>
  <c r="Y2543" i="1"/>
  <c r="T2543" i="1"/>
  <c r="Q2543" i="1"/>
  <c r="N2543" i="1"/>
  <c r="BA2542" i="1"/>
  <c r="AV2542" i="1"/>
  <c r="AQ2542" i="1"/>
  <c r="AN2542" i="1"/>
  <c r="AK2542" i="1"/>
  <c r="AE2542" i="1"/>
  <c r="AB2542" i="1"/>
  <c r="Y2542" i="1"/>
  <c r="T2542" i="1"/>
  <c r="Q2542" i="1"/>
  <c r="N2542" i="1"/>
  <c r="BA2541" i="1"/>
  <c r="AV2541" i="1"/>
  <c r="AQ2541" i="1"/>
  <c r="AN2541" i="1"/>
  <c r="AK2541" i="1"/>
  <c r="AE2541" i="1"/>
  <c r="AB2541" i="1"/>
  <c r="Y2541" i="1"/>
  <c r="T2541" i="1"/>
  <c r="Q2541" i="1"/>
  <c r="N2541" i="1"/>
  <c r="BA2540" i="1"/>
  <c r="AV2540" i="1"/>
  <c r="AQ2540" i="1"/>
  <c r="AN2540" i="1"/>
  <c r="AK2540" i="1"/>
  <c r="AE2540" i="1"/>
  <c r="AB2540" i="1"/>
  <c r="Y2540" i="1"/>
  <c r="T2540" i="1"/>
  <c r="Q2540" i="1"/>
  <c r="N2540" i="1"/>
  <c r="BA2539" i="1"/>
  <c r="AV2539" i="1"/>
  <c r="AQ2539" i="1"/>
  <c r="AN2539" i="1"/>
  <c r="AK2539" i="1"/>
  <c r="AE2539" i="1"/>
  <c r="AB2539" i="1"/>
  <c r="Y2539" i="1"/>
  <c r="T2539" i="1"/>
  <c r="Q2539" i="1"/>
  <c r="N2539" i="1"/>
  <c r="BA2538" i="1"/>
  <c r="AV2538" i="1"/>
  <c r="AQ2538" i="1"/>
  <c r="AN2538" i="1"/>
  <c r="AK2538" i="1"/>
  <c r="AE2538" i="1"/>
  <c r="AB2538" i="1"/>
  <c r="Y2538" i="1"/>
  <c r="T2538" i="1"/>
  <c r="Q2538" i="1"/>
  <c r="N2538" i="1"/>
  <c r="BA2537" i="1"/>
  <c r="AV2537" i="1"/>
  <c r="AQ2537" i="1"/>
  <c r="AN2537" i="1"/>
  <c r="AK2537" i="1"/>
  <c r="AE2537" i="1"/>
  <c r="AB2537" i="1"/>
  <c r="Y2537" i="1"/>
  <c r="T2537" i="1"/>
  <c r="Q2537" i="1"/>
  <c r="N2537" i="1"/>
  <c r="BA2536" i="1"/>
  <c r="AV2536" i="1"/>
  <c r="AQ2536" i="1"/>
  <c r="AN2536" i="1"/>
  <c r="AK2536" i="1"/>
  <c r="AE2536" i="1"/>
  <c r="AB2536" i="1"/>
  <c r="Y2536" i="1"/>
  <c r="T2536" i="1"/>
  <c r="Q2536" i="1"/>
  <c r="N2536" i="1"/>
  <c r="BA2535" i="1"/>
  <c r="AV2535" i="1"/>
  <c r="AQ2535" i="1"/>
  <c r="AN2535" i="1"/>
  <c r="AK2535" i="1"/>
  <c r="AE2535" i="1"/>
  <c r="AB2535" i="1"/>
  <c r="Y2535" i="1"/>
  <c r="T2535" i="1"/>
  <c r="Q2535" i="1"/>
  <c r="N2535" i="1"/>
  <c r="BA2534" i="1"/>
  <c r="AV2534" i="1"/>
  <c r="AQ2534" i="1"/>
  <c r="AN2534" i="1"/>
  <c r="AK2534" i="1"/>
  <c r="AE2534" i="1"/>
  <c r="AB2534" i="1"/>
  <c r="Y2534" i="1"/>
  <c r="T2534" i="1"/>
  <c r="Q2534" i="1"/>
  <c r="N2534" i="1"/>
  <c r="BA2533" i="1"/>
  <c r="AV2533" i="1"/>
  <c r="AQ2533" i="1"/>
  <c r="AN2533" i="1"/>
  <c r="AK2533" i="1"/>
  <c r="AE2533" i="1"/>
  <c r="AB2533" i="1"/>
  <c r="Y2533" i="1"/>
  <c r="T2533" i="1"/>
  <c r="Q2533" i="1"/>
  <c r="N2533" i="1"/>
  <c r="BA2532" i="1"/>
  <c r="AV2532" i="1"/>
  <c r="AQ2532" i="1"/>
  <c r="AN2532" i="1"/>
  <c r="AK2532" i="1"/>
  <c r="AE2532" i="1"/>
  <c r="AB2532" i="1"/>
  <c r="Y2532" i="1"/>
  <c r="T2532" i="1"/>
  <c r="Q2532" i="1"/>
  <c r="N2532" i="1"/>
  <c r="BA2531" i="1"/>
  <c r="AV2531" i="1"/>
  <c r="AQ2531" i="1"/>
  <c r="AN2531" i="1"/>
  <c r="AK2531" i="1"/>
  <c r="AE2531" i="1"/>
  <c r="AB2531" i="1"/>
  <c r="Y2531" i="1"/>
  <c r="T2531" i="1"/>
  <c r="Q2531" i="1"/>
  <c r="N2531" i="1"/>
  <c r="BA2530" i="1"/>
  <c r="AV2530" i="1"/>
  <c r="AQ2530" i="1"/>
  <c r="AN2530" i="1"/>
  <c r="AK2530" i="1"/>
  <c r="AE2530" i="1"/>
  <c r="AB2530" i="1"/>
  <c r="Y2530" i="1"/>
  <c r="T2530" i="1"/>
  <c r="Q2530" i="1"/>
  <c r="N2530" i="1"/>
  <c r="BA2529" i="1"/>
  <c r="AV2529" i="1"/>
  <c r="AQ2529" i="1"/>
  <c r="AN2529" i="1"/>
  <c r="AK2529" i="1"/>
  <c r="AE2529" i="1"/>
  <c r="AB2529" i="1"/>
  <c r="Y2529" i="1"/>
  <c r="T2529" i="1"/>
  <c r="Q2529" i="1"/>
  <c r="N2529" i="1"/>
  <c r="BA2528" i="1"/>
  <c r="AV2528" i="1"/>
  <c r="AQ2528" i="1"/>
  <c r="AN2528" i="1"/>
  <c r="AK2528" i="1"/>
  <c r="AE2528" i="1"/>
  <c r="AB2528" i="1"/>
  <c r="Y2528" i="1"/>
  <c r="T2528" i="1"/>
  <c r="Q2528" i="1"/>
  <c r="N2528" i="1"/>
  <c r="BA2527" i="1"/>
  <c r="AV2527" i="1"/>
  <c r="AQ2527" i="1"/>
  <c r="AN2527" i="1"/>
  <c r="AK2527" i="1"/>
  <c r="AE2527" i="1"/>
  <c r="AB2527" i="1"/>
  <c r="Y2527" i="1"/>
  <c r="T2527" i="1"/>
  <c r="Q2527" i="1"/>
  <c r="N2527" i="1"/>
  <c r="BA2526" i="1"/>
  <c r="AV2526" i="1"/>
  <c r="AQ2526" i="1"/>
  <c r="AN2526" i="1"/>
  <c r="AK2526" i="1"/>
  <c r="AE2526" i="1"/>
  <c r="AB2526" i="1"/>
  <c r="Y2526" i="1"/>
  <c r="T2526" i="1"/>
  <c r="Q2526" i="1"/>
  <c r="N2526" i="1"/>
  <c r="BA2525" i="1"/>
  <c r="AV2525" i="1"/>
  <c r="AQ2525" i="1"/>
  <c r="AN2525" i="1"/>
  <c r="AK2525" i="1"/>
  <c r="AE2525" i="1"/>
  <c r="AB2525" i="1"/>
  <c r="Y2525" i="1"/>
  <c r="T2525" i="1"/>
  <c r="Q2525" i="1"/>
  <c r="N2525" i="1"/>
  <c r="BA2524" i="1"/>
  <c r="AV2524" i="1"/>
  <c r="AQ2524" i="1"/>
  <c r="AN2524" i="1"/>
  <c r="AK2524" i="1"/>
  <c r="AE2524" i="1"/>
  <c r="AB2524" i="1"/>
  <c r="Y2524" i="1"/>
  <c r="T2524" i="1"/>
  <c r="Q2524" i="1"/>
  <c r="N2524" i="1"/>
  <c r="BA2523" i="1"/>
  <c r="AV2523" i="1"/>
  <c r="AQ2523" i="1"/>
  <c r="AN2523" i="1"/>
  <c r="AK2523" i="1"/>
  <c r="AE2523" i="1"/>
  <c r="AB2523" i="1"/>
  <c r="Y2523" i="1"/>
  <c r="T2523" i="1"/>
  <c r="Q2523" i="1"/>
  <c r="N2523" i="1"/>
  <c r="BA2522" i="1"/>
  <c r="AV2522" i="1"/>
  <c r="AQ2522" i="1"/>
  <c r="AN2522" i="1"/>
  <c r="AK2522" i="1"/>
  <c r="AE2522" i="1"/>
  <c r="AB2522" i="1"/>
  <c r="Y2522" i="1"/>
  <c r="T2522" i="1"/>
  <c r="Q2522" i="1"/>
  <c r="N2522" i="1"/>
  <c r="BA2521" i="1"/>
  <c r="AV2521" i="1"/>
  <c r="AQ2521" i="1"/>
  <c r="AN2521" i="1"/>
  <c r="AK2521" i="1"/>
  <c r="AE2521" i="1"/>
  <c r="AB2521" i="1"/>
  <c r="Y2521" i="1"/>
  <c r="T2521" i="1"/>
  <c r="Q2521" i="1"/>
  <c r="N2521" i="1"/>
  <c r="BA2520" i="1"/>
  <c r="AV2520" i="1"/>
  <c r="AQ2520" i="1"/>
  <c r="AN2520" i="1"/>
  <c r="AK2520" i="1"/>
  <c r="AE2520" i="1"/>
  <c r="AB2520" i="1"/>
  <c r="Y2520" i="1"/>
  <c r="T2520" i="1"/>
  <c r="Q2520" i="1"/>
  <c r="N2520" i="1"/>
  <c r="BA2519" i="1"/>
  <c r="AV2519" i="1"/>
  <c r="AQ2519" i="1"/>
  <c r="AN2519" i="1"/>
  <c r="AK2519" i="1"/>
  <c r="AE2519" i="1"/>
  <c r="AB2519" i="1"/>
  <c r="Y2519" i="1"/>
  <c r="T2519" i="1"/>
  <c r="Q2519" i="1"/>
  <c r="N2519" i="1"/>
  <c r="BA2518" i="1"/>
  <c r="AV2518" i="1"/>
  <c r="AQ2518" i="1"/>
  <c r="AN2518" i="1"/>
  <c r="AK2518" i="1"/>
  <c r="AE2518" i="1"/>
  <c r="AB2518" i="1"/>
  <c r="Y2518" i="1"/>
  <c r="T2518" i="1"/>
  <c r="Q2518" i="1"/>
  <c r="N2518" i="1"/>
  <c r="BA2517" i="1"/>
  <c r="AV2517" i="1"/>
  <c r="AQ2517" i="1"/>
  <c r="AN2517" i="1"/>
  <c r="AK2517" i="1"/>
  <c r="AE2517" i="1"/>
  <c r="AB2517" i="1"/>
  <c r="Y2517" i="1"/>
  <c r="T2517" i="1"/>
  <c r="Q2517" i="1"/>
  <c r="N2517" i="1"/>
  <c r="BA2516" i="1"/>
  <c r="AV2516" i="1"/>
  <c r="AQ2516" i="1"/>
  <c r="AN2516" i="1"/>
  <c r="AK2516" i="1"/>
  <c r="AE2516" i="1"/>
  <c r="AB2516" i="1"/>
  <c r="Y2516" i="1"/>
  <c r="T2516" i="1"/>
  <c r="Q2516" i="1"/>
  <c r="N2516" i="1"/>
  <c r="BA2515" i="1"/>
  <c r="AV2515" i="1"/>
  <c r="AQ2515" i="1"/>
  <c r="AN2515" i="1"/>
  <c r="AK2515" i="1"/>
  <c r="AE2515" i="1"/>
  <c r="AB2515" i="1"/>
  <c r="Y2515" i="1"/>
  <c r="T2515" i="1"/>
  <c r="Q2515" i="1"/>
  <c r="N2515" i="1"/>
  <c r="BA2514" i="1"/>
  <c r="AV2514" i="1"/>
  <c r="AQ2514" i="1"/>
  <c r="AN2514" i="1"/>
  <c r="AK2514" i="1"/>
  <c r="AE2514" i="1"/>
  <c r="AB2514" i="1"/>
  <c r="Y2514" i="1"/>
  <c r="T2514" i="1"/>
  <c r="Q2514" i="1"/>
  <c r="N2514" i="1"/>
  <c r="BA2513" i="1"/>
  <c r="AV2513" i="1"/>
  <c r="AQ2513" i="1"/>
  <c r="AN2513" i="1"/>
  <c r="AK2513" i="1"/>
  <c r="AE2513" i="1"/>
  <c r="AB2513" i="1"/>
  <c r="Y2513" i="1"/>
  <c r="T2513" i="1"/>
  <c r="Q2513" i="1"/>
  <c r="N2513" i="1"/>
  <c r="BA2512" i="1"/>
  <c r="AV2512" i="1"/>
  <c r="AQ2512" i="1"/>
  <c r="AN2512" i="1"/>
  <c r="AK2512" i="1"/>
  <c r="AE2512" i="1"/>
  <c r="AB2512" i="1"/>
  <c r="Y2512" i="1"/>
  <c r="T2512" i="1"/>
  <c r="Q2512" i="1"/>
  <c r="N2512" i="1"/>
  <c r="BA2511" i="1"/>
  <c r="AV2511" i="1"/>
  <c r="AQ2511" i="1"/>
  <c r="AN2511" i="1"/>
  <c r="AK2511" i="1"/>
  <c r="AE2511" i="1"/>
  <c r="AB2511" i="1"/>
  <c r="Y2511" i="1"/>
  <c r="T2511" i="1"/>
  <c r="Q2511" i="1"/>
  <c r="N2511" i="1"/>
  <c r="BA2510" i="1"/>
  <c r="AV2510" i="1"/>
  <c r="AQ2510" i="1"/>
  <c r="AN2510" i="1"/>
  <c r="AK2510" i="1"/>
  <c r="AE2510" i="1"/>
  <c r="AB2510" i="1"/>
  <c r="Y2510" i="1"/>
  <c r="T2510" i="1"/>
  <c r="Q2510" i="1"/>
  <c r="N2510" i="1"/>
  <c r="BA2509" i="1"/>
  <c r="AV2509" i="1"/>
  <c r="AQ2509" i="1"/>
  <c r="AN2509" i="1"/>
  <c r="AK2509" i="1"/>
  <c r="AE2509" i="1"/>
  <c r="AB2509" i="1"/>
  <c r="Y2509" i="1"/>
  <c r="T2509" i="1"/>
  <c r="Q2509" i="1"/>
  <c r="N2509" i="1"/>
  <c r="BA2508" i="1"/>
  <c r="AV2508" i="1"/>
  <c r="AQ2508" i="1"/>
  <c r="AN2508" i="1"/>
  <c r="AK2508" i="1"/>
  <c r="AE2508" i="1"/>
  <c r="AB2508" i="1"/>
  <c r="Y2508" i="1"/>
  <c r="T2508" i="1"/>
  <c r="Q2508" i="1"/>
  <c r="N2508" i="1"/>
  <c r="BA2507" i="1"/>
  <c r="AV2507" i="1"/>
  <c r="AQ2507" i="1"/>
  <c r="AN2507" i="1"/>
  <c r="AK2507" i="1"/>
  <c r="AE2507" i="1"/>
  <c r="AB2507" i="1"/>
  <c r="Y2507" i="1"/>
  <c r="T2507" i="1"/>
  <c r="Q2507" i="1"/>
  <c r="N2507" i="1"/>
  <c r="BA2506" i="1"/>
  <c r="AV2506" i="1"/>
  <c r="AQ2506" i="1"/>
  <c r="AN2506" i="1"/>
  <c r="AK2506" i="1"/>
  <c r="AE2506" i="1"/>
  <c r="AB2506" i="1"/>
  <c r="Y2506" i="1"/>
  <c r="T2506" i="1"/>
  <c r="Q2506" i="1"/>
  <c r="N2506" i="1"/>
  <c r="BA2505" i="1"/>
  <c r="AV2505" i="1"/>
  <c r="AQ2505" i="1"/>
  <c r="AN2505" i="1"/>
  <c r="AK2505" i="1"/>
  <c r="AE2505" i="1"/>
  <c r="AB2505" i="1"/>
  <c r="Y2505" i="1"/>
  <c r="T2505" i="1"/>
  <c r="Q2505" i="1"/>
  <c r="N2505" i="1"/>
  <c r="BA2504" i="1"/>
  <c r="AV2504" i="1"/>
  <c r="AQ2504" i="1"/>
  <c r="AN2504" i="1"/>
  <c r="AK2504" i="1"/>
  <c r="AE2504" i="1"/>
  <c r="AB2504" i="1"/>
  <c r="Y2504" i="1"/>
  <c r="T2504" i="1"/>
  <c r="Q2504" i="1"/>
  <c r="N2504" i="1"/>
  <c r="BA2503" i="1"/>
  <c r="AV2503" i="1"/>
  <c r="AQ2503" i="1"/>
  <c r="AN2503" i="1"/>
  <c r="AK2503" i="1"/>
  <c r="AE2503" i="1"/>
  <c r="AB2503" i="1"/>
  <c r="Y2503" i="1"/>
  <c r="T2503" i="1"/>
  <c r="Q2503" i="1"/>
  <c r="N2503" i="1"/>
  <c r="BA2502" i="1"/>
  <c r="AV2502" i="1"/>
  <c r="AQ2502" i="1"/>
  <c r="AN2502" i="1"/>
  <c r="AK2502" i="1"/>
  <c r="AE2502" i="1"/>
  <c r="AB2502" i="1"/>
  <c r="Y2502" i="1"/>
  <c r="T2502" i="1"/>
  <c r="Q2502" i="1"/>
  <c r="N2502" i="1"/>
  <c r="BA2501" i="1"/>
  <c r="AV2501" i="1"/>
  <c r="AQ2501" i="1"/>
  <c r="AN2501" i="1"/>
  <c r="AK2501" i="1"/>
  <c r="AE2501" i="1"/>
  <c r="AB2501" i="1"/>
  <c r="Y2501" i="1"/>
  <c r="T2501" i="1"/>
  <c r="Q2501" i="1"/>
  <c r="N2501" i="1"/>
  <c r="BA2500" i="1"/>
  <c r="AV2500" i="1"/>
  <c r="AQ2500" i="1"/>
  <c r="AN2500" i="1"/>
  <c r="AK2500" i="1"/>
  <c r="AE2500" i="1"/>
  <c r="AB2500" i="1"/>
  <c r="Y2500" i="1"/>
  <c r="T2500" i="1"/>
  <c r="Q2500" i="1"/>
  <c r="N2500" i="1"/>
  <c r="BA2499" i="1"/>
  <c r="AV2499" i="1"/>
  <c r="AQ2499" i="1"/>
  <c r="AN2499" i="1"/>
  <c r="AK2499" i="1"/>
  <c r="AE2499" i="1"/>
  <c r="AB2499" i="1"/>
  <c r="Y2499" i="1"/>
  <c r="T2499" i="1"/>
  <c r="Q2499" i="1"/>
  <c r="N2499" i="1"/>
  <c r="BA2498" i="1"/>
  <c r="AV2498" i="1"/>
  <c r="AQ2498" i="1"/>
  <c r="AN2498" i="1"/>
  <c r="AK2498" i="1"/>
  <c r="AE2498" i="1"/>
  <c r="AB2498" i="1"/>
  <c r="Y2498" i="1"/>
  <c r="T2498" i="1"/>
  <c r="Q2498" i="1"/>
  <c r="N2498" i="1"/>
  <c r="BA2497" i="1"/>
  <c r="AV2497" i="1"/>
  <c r="AQ2497" i="1"/>
  <c r="AN2497" i="1"/>
  <c r="AK2497" i="1"/>
  <c r="AE2497" i="1"/>
  <c r="AB2497" i="1"/>
  <c r="Y2497" i="1"/>
  <c r="T2497" i="1"/>
  <c r="Q2497" i="1"/>
  <c r="N2497" i="1"/>
  <c r="BA2496" i="1"/>
  <c r="AV2496" i="1"/>
  <c r="AQ2496" i="1"/>
  <c r="AN2496" i="1"/>
  <c r="AK2496" i="1"/>
  <c r="AE2496" i="1"/>
  <c r="AB2496" i="1"/>
  <c r="Y2496" i="1"/>
  <c r="T2496" i="1"/>
  <c r="Q2496" i="1"/>
  <c r="N2496" i="1"/>
  <c r="BA2495" i="1"/>
  <c r="AV2495" i="1"/>
  <c r="AQ2495" i="1"/>
  <c r="AN2495" i="1"/>
  <c r="AK2495" i="1"/>
  <c r="AE2495" i="1"/>
  <c r="AB2495" i="1"/>
  <c r="Y2495" i="1"/>
  <c r="T2495" i="1"/>
  <c r="Q2495" i="1"/>
  <c r="N2495" i="1"/>
  <c r="BA2494" i="1"/>
  <c r="AV2494" i="1"/>
  <c r="AQ2494" i="1"/>
  <c r="AN2494" i="1"/>
  <c r="AK2494" i="1"/>
  <c r="AE2494" i="1"/>
  <c r="AB2494" i="1"/>
  <c r="Y2494" i="1"/>
  <c r="T2494" i="1"/>
  <c r="Q2494" i="1"/>
  <c r="N2494" i="1"/>
  <c r="BA2493" i="1"/>
  <c r="AV2493" i="1"/>
  <c r="AQ2493" i="1"/>
  <c r="AN2493" i="1"/>
  <c r="AK2493" i="1"/>
  <c r="AE2493" i="1"/>
  <c r="AB2493" i="1"/>
  <c r="Y2493" i="1"/>
  <c r="T2493" i="1"/>
  <c r="Q2493" i="1"/>
  <c r="N2493" i="1"/>
  <c r="BA2492" i="1"/>
  <c r="AV2492" i="1"/>
  <c r="AQ2492" i="1"/>
  <c r="AN2492" i="1"/>
  <c r="AK2492" i="1"/>
  <c r="AE2492" i="1"/>
  <c r="AB2492" i="1"/>
  <c r="Y2492" i="1"/>
  <c r="T2492" i="1"/>
  <c r="Q2492" i="1"/>
  <c r="N2492" i="1"/>
  <c r="BA2491" i="1"/>
  <c r="AV2491" i="1"/>
  <c r="AQ2491" i="1"/>
  <c r="AN2491" i="1"/>
  <c r="AK2491" i="1"/>
  <c r="AE2491" i="1"/>
  <c r="AB2491" i="1"/>
  <c r="Y2491" i="1"/>
  <c r="T2491" i="1"/>
  <c r="Q2491" i="1"/>
  <c r="N2491" i="1"/>
  <c r="BA2490" i="1"/>
  <c r="AV2490" i="1"/>
  <c r="AQ2490" i="1"/>
  <c r="AN2490" i="1"/>
  <c r="AK2490" i="1"/>
  <c r="AE2490" i="1"/>
  <c r="AB2490" i="1"/>
  <c r="Y2490" i="1"/>
  <c r="T2490" i="1"/>
  <c r="Q2490" i="1"/>
  <c r="N2490" i="1"/>
  <c r="BA2489" i="1"/>
  <c r="AV2489" i="1"/>
  <c r="AQ2489" i="1"/>
  <c r="AN2489" i="1"/>
  <c r="AK2489" i="1"/>
  <c r="AE2489" i="1"/>
  <c r="AB2489" i="1"/>
  <c r="Y2489" i="1"/>
  <c r="T2489" i="1"/>
  <c r="Q2489" i="1"/>
  <c r="N2489" i="1"/>
  <c r="BA2488" i="1"/>
  <c r="AV2488" i="1"/>
  <c r="AQ2488" i="1"/>
  <c r="AN2488" i="1"/>
  <c r="AK2488" i="1"/>
  <c r="AE2488" i="1"/>
  <c r="AB2488" i="1"/>
  <c r="Y2488" i="1"/>
  <c r="T2488" i="1"/>
  <c r="Q2488" i="1"/>
  <c r="N2488" i="1"/>
  <c r="BA2487" i="1"/>
  <c r="AV2487" i="1"/>
  <c r="AQ2487" i="1"/>
  <c r="AN2487" i="1"/>
  <c r="AK2487" i="1"/>
  <c r="AE2487" i="1"/>
  <c r="AB2487" i="1"/>
  <c r="Y2487" i="1"/>
  <c r="T2487" i="1"/>
  <c r="Q2487" i="1"/>
  <c r="N2487" i="1"/>
  <c r="BA2486" i="1"/>
  <c r="AV2486" i="1"/>
  <c r="AQ2486" i="1"/>
  <c r="AN2486" i="1"/>
  <c r="AK2486" i="1"/>
  <c r="AE2486" i="1"/>
  <c r="AB2486" i="1"/>
  <c r="Y2486" i="1"/>
  <c r="T2486" i="1"/>
  <c r="Q2486" i="1"/>
  <c r="N2486" i="1"/>
  <c r="BA2485" i="1"/>
  <c r="AV2485" i="1"/>
  <c r="AQ2485" i="1"/>
  <c r="AN2485" i="1"/>
  <c r="AK2485" i="1"/>
  <c r="AE2485" i="1"/>
  <c r="AB2485" i="1"/>
  <c r="Y2485" i="1"/>
  <c r="T2485" i="1"/>
  <c r="Q2485" i="1"/>
  <c r="N2485" i="1"/>
  <c r="BA2484" i="1"/>
  <c r="AV2484" i="1"/>
  <c r="AQ2484" i="1"/>
  <c r="AN2484" i="1"/>
  <c r="AK2484" i="1"/>
  <c r="AE2484" i="1"/>
  <c r="AB2484" i="1"/>
  <c r="Y2484" i="1"/>
  <c r="T2484" i="1"/>
  <c r="Q2484" i="1"/>
  <c r="N2484" i="1"/>
  <c r="BA2483" i="1"/>
  <c r="AV2483" i="1"/>
  <c r="AQ2483" i="1"/>
  <c r="AN2483" i="1"/>
  <c r="AK2483" i="1"/>
  <c r="AE2483" i="1"/>
  <c r="AB2483" i="1"/>
  <c r="Y2483" i="1"/>
  <c r="T2483" i="1"/>
  <c r="Q2483" i="1"/>
  <c r="N2483" i="1"/>
  <c r="BA2482" i="1"/>
  <c r="AV2482" i="1"/>
  <c r="AQ2482" i="1"/>
  <c r="AN2482" i="1"/>
  <c r="AK2482" i="1"/>
  <c r="AE2482" i="1"/>
  <c r="AB2482" i="1"/>
  <c r="Y2482" i="1"/>
  <c r="T2482" i="1"/>
  <c r="Q2482" i="1"/>
  <c r="N2482" i="1"/>
  <c r="BA2481" i="1"/>
  <c r="AV2481" i="1"/>
  <c r="AQ2481" i="1"/>
  <c r="AN2481" i="1"/>
  <c r="AK2481" i="1"/>
  <c r="AE2481" i="1"/>
  <c r="AB2481" i="1"/>
  <c r="Y2481" i="1"/>
  <c r="T2481" i="1"/>
  <c r="Q2481" i="1"/>
  <c r="N2481" i="1"/>
  <c r="BA2480" i="1"/>
  <c r="AV2480" i="1"/>
  <c r="AQ2480" i="1"/>
  <c r="AN2480" i="1"/>
  <c r="AK2480" i="1"/>
  <c r="AE2480" i="1"/>
  <c r="AB2480" i="1"/>
  <c r="Y2480" i="1"/>
  <c r="T2480" i="1"/>
  <c r="Q2480" i="1"/>
  <c r="N2480" i="1"/>
  <c r="BA2479" i="1"/>
  <c r="AV2479" i="1"/>
  <c r="AQ2479" i="1"/>
  <c r="AN2479" i="1"/>
  <c r="AK2479" i="1"/>
  <c r="AE2479" i="1"/>
  <c r="AB2479" i="1"/>
  <c r="Y2479" i="1"/>
  <c r="T2479" i="1"/>
  <c r="Q2479" i="1"/>
  <c r="N2479" i="1"/>
  <c r="BA2478" i="1"/>
  <c r="AV2478" i="1"/>
  <c r="AQ2478" i="1"/>
  <c r="AN2478" i="1"/>
  <c r="AK2478" i="1"/>
  <c r="AE2478" i="1"/>
  <c r="AB2478" i="1"/>
  <c r="Y2478" i="1"/>
  <c r="T2478" i="1"/>
  <c r="Q2478" i="1"/>
  <c r="N2478" i="1"/>
  <c r="BA2477" i="1"/>
  <c r="AV2477" i="1"/>
  <c r="AQ2477" i="1"/>
  <c r="AN2477" i="1"/>
  <c r="AK2477" i="1"/>
  <c r="AE2477" i="1"/>
  <c r="AB2477" i="1"/>
  <c r="Y2477" i="1"/>
  <c r="T2477" i="1"/>
  <c r="Q2477" i="1"/>
  <c r="N2477" i="1"/>
  <c r="BA2476" i="1"/>
  <c r="AV2476" i="1"/>
  <c r="AQ2476" i="1"/>
  <c r="AN2476" i="1"/>
  <c r="AK2476" i="1"/>
  <c r="AE2476" i="1"/>
  <c r="AB2476" i="1"/>
  <c r="Y2476" i="1"/>
  <c r="T2476" i="1"/>
  <c r="Q2476" i="1"/>
  <c r="N2476" i="1"/>
  <c r="BA2475" i="1"/>
  <c r="AV2475" i="1"/>
  <c r="AQ2475" i="1"/>
  <c r="AN2475" i="1"/>
  <c r="AK2475" i="1"/>
  <c r="AE2475" i="1"/>
  <c r="AB2475" i="1"/>
  <c r="Y2475" i="1"/>
  <c r="T2475" i="1"/>
  <c r="Q2475" i="1"/>
  <c r="N2475" i="1"/>
  <c r="BA2474" i="1"/>
  <c r="AV2474" i="1"/>
  <c r="AQ2474" i="1"/>
  <c r="AN2474" i="1"/>
  <c r="AK2474" i="1"/>
  <c r="AE2474" i="1"/>
  <c r="AB2474" i="1"/>
  <c r="Y2474" i="1"/>
  <c r="T2474" i="1"/>
  <c r="Q2474" i="1"/>
  <c r="N2474" i="1"/>
  <c r="BA2473" i="1"/>
  <c r="AV2473" i="1"/>
  <c r="AQ2473" i="1"/>
  <c r="AN2473" i="1"/>
  <c r="AK2473" i="1"/>
  <c r="AE2473" i="1"/>
  <c r="AB2473" i="1"/>
  <c r="Y2473" i="1"/>
  <c r="T2473" i="1"/>
  <c r="Q2473" i="1"/>
  <c r="N2473" i="1"/>
  <c r="BA2472" i="1"/>
  <c r="AV2472" i="1"/>
  <c r="AQ2472" i="1"/>
  <c r="AN2472" i="1"/>
  <c r="AK2472" i="1"/>
  <c r="AE2472" i="1"/>
  <c r="AB2472" i="1"/>
  <c r="Y2472" i="1"/>
  <c r="T2472" i="1"/>
  <c r="Q2472" i="1"/>
  <c r="N2472" i="1"/>
  <c r="BA2471" i="1"/>
  <c r="AV2471" i="1"/>
  <c r="AQ2471" i="1"/>
  <c r="AN2471" i="1"/>
  <c r="AK2471" i="1"/>
  <c r="AE2471" i="1"/>
  <c r="AB2471" i="1"/>
  <c r="Y2471" i="1"/>
  <c r="T2471" i="1"/>
  <c r="Q2471" i="1"/>
  <c r="N2471" i="1"/>
  <c r="BA2470" i="1"/>
  <c r="AV2470" i="1"/>
  <c r="AQ2470" i="1"/>
  <c r="AN2470" i="1"/>
  <c r="AK2470" i="1"/>
  <c r="AE2470" i="1"/>
  <c r="AB2470" i="1"/>
  <c r="Y2470" i="1"/>
  <c r="T2470" i="1"/>
  <c r="Q2470" i="1"/>
  <c r="N2470" i="1"/>
  <c r="BA2469" i="1"/>
  <c r="AV2469" i="1"/>
  <c r="AQ2469" i="1"/>
  <c r="AN2469" i="1"/>
  <c r="AK2469" i="1"/>
  <c r="AE2469" i="1"/>
  <c r="AB2469" i="1"/>
  <c r="Y2469" i="1"/>
  <c r="T2469" i="1"/>
  <c r="Q2469" i="1"/>
  <c r="N2469" i="1"/>
  <c r="BA2468" i="1"/>
  <c r="AV2468" i="1"/>
  <c r="AQ2468" i="1"/>
  <c r="AN2468" i="1"/>
  <c r="AK2468" i="1"/>
  <c r="AE2468" i="1"/>
  <c r="AB2468" i="1"/>
  <c r="Y2468" i="1"/>
  <c r="T2468" i="1"/>
  <c r="Q2468" i="1"/>
  <c r="N2468" i="1"/>
  <c r="BA2467" i="1"/>
  <c r="AV2467" i="1"/>
  <c r="AQ2467" i="1"/>
  <c r="AN2467" i="1"/>
  <c r="AK2467" i="1"/>
  <c r="AE2467" i="1"/>
  <c r="AB2467" i="1"/>
  <c r="Y2467" i="1"/>
  <c r="T2467" i="1"/>
  <c r="Q2467" i="1"/>
  <c r="N2467" i="1"/>
  <c r="BA2466" i="1"/>
  <c r="AV2466" i="1"/>
  <c r="AQ2466" i="1"/>
  <c r="AN2466" i="1"/>
  <c r="AK2466" i="1"/>
  <c r="AE2466" i="1"/>
  <c r="AB2466" i="1"/>
  <c r="Y2466" i="1"/>
  <c r="T2466" i="1"/>
  <c r="Q2466" i="1"/>
  <c r="N2466" i="1"/>
  <c r="BA2465" i="1"/>
  <c r="AV2465" i="1"/>
  <c r="AQ2465" i="1"/>
  <c r="AN2465" i="1"/>
  <c r="AK2465" i="1"/>
  <c r="AE2465" i="1"/>
  <c r="AB2465" i="1"/>
  <c r="Y2465" i="1"/>
  <c r="T2465" i="1"/>
  <c r="Q2465" i="1"/>
  <c r="N2465" i="1"/>
  <c r="BA2464" i="1"/>
  <c r="AV2464" i="1"/>
  <c r="AQ2464" i="1"/>
  <c r="AN2464" i="1"/>
  <c r="AK2464" i="1"/>
  <c r="AE2464" i="1"/>
  <c r="AB2464" i="1"/>
  <c r="Y2464" i="1"/>
  <c r="T2464" i="1"/>
  <c r="Q2464" i="1"/>
  <c r="N2464" i="1"/>
  <c r="BA2463" i="1"/>
  <c r="AV2463" i="1"/>
  <c r="AQ2463" i="1"/>
  <c r="AN2463" i="1"/>
  <c r="AK2463" i="1"/>
  <c r="AE2463" i="1"/>
  <c r="AB2463" i="1"/>
  <c r="Y2463" i="1"/>
  <c r="T2463" i="1"/>
  <c r="Q2463" i="1"/>
  <c r="N2463" i="1"/>
  <c r="BA2462" i="1"/>
  <c r="AV2462" i="1"/>
  <c r="AQ2462" i="1"/>
  <c r="AN2462" i="1"/>
  <c r="AK2462" i="1"/>
  <c r="AE2462" i="1"/>
  <c r="AB2462" i="1"/>
  <c r="Y2462" i="1"/>
  <c r="T2462" i="1"/>
  <c r="Q2462" i="1"/>
  <c r="N2462" i="1"/>
  <c r="BA2461" i="1"/>
  <c r="AV2461" i="1"/>
  <c r="AQ2461" i="1"/>
  <c r="AN2461" i="1"/>
  <c r="AK2461" i="1"/>
  <c r="AE2461" i="1"/>
  <c r="AB2461" i="1"/>
  <c r="Y2461" i="1"/>
  <c r="T2461" i="1"/>
  <c r="Q2461" i="1"/>
  <c r="N2461" i="1"/>
  <c r="BA2460" i="1"/>
  <c r="AV2460" i="1"/>
  <c r="AQ2460" i="1"/>
  <c r="AN2460" i="1"/>
  <c r="AK2460" i="1"/>
  <c r="AE2460" i="1"/>
  <c r="AB2460" i="1"/>
  <c r="Y2460" i="1"/>
  <c r="T2460" i="1"/>
  <c r="Q2460" i="1"/>
  <c r="N2460" i="1"/>
  <c r="BA2459" i="1"/>
  <c r="AV2459" i="1"/>
  <c r="AQ2459" i="1"/>
  <c r="AN2459" i="1"/>
  <c r="AK2459" i="1"/>
  <c r="AE2459" i="1"/>
  <c r="AB2459" i="1"/>
  <c r="Y2459" i="1"/>
  <c r="T2459" i="1"/>
  <c r="Q2459" i="1"/>
  <c r="N2459" i="1"/>
  <c r="BA2458" i="1"/>
  <c r="AV2458" i="1"/>
  <c r="AQ2458" i="1"/>
  <c r="AN2458" i="1"/>
  <c r="AK2458" i="1"/>
  <c r="AE2458" i="1"/>
  <c r="AB2458" i="1"/>
  <c r="Y2458" i="1"/>
  <c r="T2458" i="1"/>
  <c r="Q2458" i="1"/>
  <c r="N2458" i="1"/>
  <c r="BA2457" i="1"/>
  <c r="AV2457" i="1"/>
  <c r="AQ2457" i="1"/>
  <c r="AN2457" i="1"/>
  <c r="AK2457" i="1"/>
  <c r="AE2457" i="1"/>
  <c r="AB2457" i="1"/>
  <c r="Y2457" i="1"/>
  <c r="T2457" i="1"/>
  <c r="Q2457" i="1"/>
  <c r="N2457" i="1"/>
  <c r="BA2456" i="1"/>
  <c r="AV2456" i="1"/>
  <c r="AQ2456" i="1"/>
  <c r="AN2456" i="1"/>
  <c r="AK2456" i="1"/>
  <c r="AE2456" i="1"/>
  <c r="AB2456" i="1"/>
  <c r="Y2456" i="1"/>
  <c r="T2456" i="1"/>
  <c r="Q2456" i="1"/>
  <c r="N2456" i="1"/>
  <c r="BA2455" i="1"/>
  <c r="AV2455" i="1"/>
  <c r="AQ2455" i="1"/>
  <c r="AN2455" i="1"/>
  <c r="AK2455" i="1"/>
  <c r="AE2455" i="1"/>
  <c r="AB2455" i="1"/>
  <c r="Y2455" i="1"/>
  <c r="T2455" i="1"/>
  <c r="Q2455" i="1"/>
  <c r="N2455" i="1"/>
  <c r="BA2454" i="1"/>
  <c r="AV2454" i="1"/>
  <c r="AQ2454" i="1"/>
  <c r="AN2454" i="1"/>
  <c r="AK2454" i="1"/>
  <c r="AE2454" i="1"/>
  <c r="AB2454" i="1"/>
  <c r="Y2454" i="1"/>
  <c r="T2454" i="1"/>
  <c r="Q2454" i="1"/>
  <c r="N2454" i="1"/>
  <c r="BA2453" i="1"/>
  <c r="AV2453" i="1"/>
  <c r="AQ2453" i="1"/>
  <c r="AN2453" i="1"/>
  <c r="AK2453" i="1"/>
  <c r="AE2453" i="1"/>
  <c r="AB2453" i="1"/>
  <c r="Y2453" i="1"/>
  <c r="T2453" i="1"/>
  <c r="Q2453" i="1"/>
  <c r="N2453" i="1"/>
  <c r="BA2452" i="1"/>
  <c r="AV2452" i="1"/>
  <c r="AQ2452" i="1"/>
  <c r="AN2452" i="1"/>
  <c r="AK2452" i="1"/>
  <c r="AE2452" i="1"/>
  <c r="AB2452" i="1"/>
  <c r="Y2452" i="1"/>
  <c r="T2452" i="1"/>
  <c r="Q2452" i="1"/>
  <c r="N2452" i="1"/>
  <c r="BA2451" i="1"/>
  <c r="AV2451" i="1"/>
  <c r="AQ2451" i="1"/>
  <c r="AN2451" i="1"/>
  <c r="AK2451" i="1"/>
  <c r="AE2451" i="1"/>
  <c r="AB2451" i="1"/>
  <c r="Y2451" i="1"/>
  <c r="T2451" i="1"/>
  <c r="Q2451" i="1"/>
  <c r="N2451" i="1"/>
  <c r="BA2450" i="1"/>
  <c r="AV2450" i="1"/>
  <c r="AQ2450" i="1"/>
  <c r="AN2450" i="1"/>
  <c r="AK2450" i="1"/>
  <c r="AE2450" i="1"/>
  <c r="AB2450" i="1"/>
  <c r="Y2450" i="1"/>
  <c r="T2450" i="1"/>
  <c r="Q2450" i="1"/>
  <c r="N2450" i="1"/>
  <c r="BA2449" i="1"/>
  <c r="AV2449" i="1"/>
  <c r="AQ2449" i="1"/>
  <c r="AN2449" i="1"/>
  <c r="AK2449" i="1"/>
  <c r="AE2449" i="1"/>
  <c r="AB2449" i="1"/>
  <c r="Y2449" i="1"/>
  <c r="T2449" i="1"/>
  <c r="Q2449" i="1"/>
  <c r="N2449" i="1"/>
  <c r="BA2448" i="1"/>
  <c r="AV2448" i="1"/>
  <c r="AQ2448" i="1"/>
  <c r="AN2448" i="1"/>
  <c r="AK2448" i="1"/>
  <c r="AE2448" i="1"/>
  <c r="AB2448" i="1"/>
  <c r="Y2448" i="1"/>
  <c r="T2448" i="1"/>
  <c r="Q2448" i="1"/>
  <c r="N2448" i="1"/>
  <c r="BA2447" i="1"/>
  <c r="AV2447" i="1"/>
  <c r="AQ2447" i="1"/>
  <c r="AN2447" i="1"/>
  <c r="AK2447" i="1"/>
  <c r="AE2447" i="1"/>
  <c r="AB2447" i="1"/>
  <c r="Y2447" i="1"/>
  <c r="T2447" i="1"/>
  <c r="Q2447" i="1"/>
  <c r="N2447" i="1"/>
  <c r="BA2446" i="1"/>
  <c r="AV2446" i="1"/>
  <c r="AQ2446" i="1"/>
  <c r="AN2446" i="1"/>
  <c r="AK2446" i="1"/>
  <c r="AE2446" i="1"/>
  <c r="AB2446" i="1"/>
  <c r="Y2446" i="1"/>
  <c r="T2446" i="1"/>
  <c r="Q2446" i="1"/>
  <c r="N2446" i="1"/>
  <c r="BA2445" i="1"/>
  <c r="AV2445" i="1"/>
  <c r="AQ2445" i="1"/>
  <c r="AN2445" i="1"/>
  <c r="AK2445" i="1"/>
  <c r="AE2445" i="1"/>
  <c r="AB2445" i="1"/>
  <c r="Y2445" i="1"/>
  <c r="T2445" i="1"/>
  <c r="Q2445" i="1"/>
  <c r="N2445" i="1"/>
  <c r="BA2444" i="1"/>
  <c r="AV2444" i="1"/>
  <c r="AQ2444" i="1"/>
  <c r="AN2444" i="1"/>
  <c r="AK2444" i="1"/>
  <c r="AE2444" i="1"/>
  <c r="AB2444" i="1"/>
  <c r="Y2444" i="1"/>
  <c r="T2444" i="1"/>
  <c r="Q2444" i="1"/>
  <c r="N2444" i="1"/>
  <c r="BA2443" i="1"/>
  <c r="AV2443" i="1"/>
  <c r="AQ2443" i="1"/>
  <c r="AN2443" i="1"/>
  <c r="AK2443" i="1"/>
  <c r="AE2443" i="1"/>
  <c r="AB2443" i="1"/>
  <c r="Y2443" i="1"/>
  <c r="T2443" i="1"/>
  <c r="Q2443" i="1"/>
  <c r="N2443" i="1"/>
  <c r="BA2442" i="1"/>
  <c r="AV2442" i="1"/>
  <c r="AQ2442" i="1"/>
  <c r="AN2442" i="1"/>
  <c r="AK2442" i="1"/>
  <c r="AE2442" i="1"/>
  <c r="AB2442" i="1"/>
  <c r="Y2442" i="1"/>
  <c r="T2442" i="1"/>
  <c r="Q2442" i="1"/>
  <c r="N2442" i="1"/>
  <c r="BA2441" i="1"/>
  <c r="AV2441" i="1"/>
  <c r="AQ2441" i="1"/>
  <c r="AN2441" i="1"/>
  <c r="AK2441" i="1"/>
  <c r="AE2441" i="1"/>
  <c r="AB2441" i="1"/>
  <c r="Y2441" i="1"/>
  <c r="T2441" i="1"/>
  <c r="Q2441" i="1"/>
  <c r="N2441" i="1"/>
  <c r="BA2440" i="1"/>
  <c r="AV2440" i="1"/>
  <c r="AQ2440" i="1"/>
  <c r="AN2440" i="1"/>
  <c r="AK2440" i="1"/>
  <c r="AE2440" i="1"/>
  <c r="AB2440" i="1"/>
  <c r="Y2440" i="1"/>
  <c r="T2440" i="1"/>
  <c r="Q2440" i="1"/>
  <c r="N2440" i="1"/>
  <c r="BA2439" i="1"/>
  <c r="AV2439" i="1"/>
  <c r="AQ2439" i="1"/>
  <c r="AN2439" i="1"/>
  <c r="AK2439" i="1"/>
  <c r="AE2439" i="1"/>
  <c r="AB2439" i="1"/>
  <c r="Y2439" i="1"/>
  <c r="T2439" i="1"/>
  <c r="Q2439" i="1"/>
  <c r="N2439" i="1"/>
  <c r="BA2438" i="1"/>
  <c r="AV2438" i="1"/>
  <c r="AQ2438" i="1"/>
  <c r="AN2438" i="1"/>
  <c r="AK2438" i="1"/>
  <c r="AE2438" i="1"/>
  <c r="AB2438" i="1"/>
  <c r="Y2438" i="1"/>
  <c r="T2438" i="1"/>
  <c r="Q2438" i="1"/>
  <c r="N2438" i="1"/>
  <c r="BA2437" i="1"/>
  <c r="AV2437" i="1"/>
  <c r="AQ2437" i="1"/>
  <c r="AN2437" i="1"/>
  <c r="AK2437" i="1"/>
  <c r="AE2437" i="1"/>
  <c r="AB2437" i="1"/>
  <c r="Y2437" i="1"/>
  <c r="T2437" i="1"/>
  <c r="Q2437" i="1"/>
  <c r="N2437" i="1"/>
  <c r="BA2436" i="1"/>
  <c r="AV2436" i="1"/>
  <c r="AQ2436" i="1"/>
  <c r="AN2436" i="1"/>
  <c r="AK2436" i="1"/>
  <c r="AE2436" i="1"/>
  <c r="AB2436" i="1"/>
  <c r="Y2436" i="1"/>
  <c r="T2436" i="1"/>
  <c r="Q2436" i="1"/>
  <c r="N2436" i="1"/>
  <c r="BA2435" i="1"/>
  <c r="AV2435" i="1"/>
  <c r="AQ2435" i="1"/>
  <c r="AN2435" i="1"/>
  <c r="AK2435" i="1"/>
  <c r="AE2435" i="1"/>
  <c r="AB2435" i="1"/>
  <c r="Y2435" i="1"/>
  <c r="T2435" i="1"/>
  <c r="Q2435" i="1"/>
  <c r="N2435" i="1"/>
  <c r="BA2434" i="1"/>
  <c r="AV2434" i="1"/>
  <c r="AQ2434" i="1"/>
  <c r="AN2434" i="1"/>
  <c r="AK2434" i="1"/>
  <c r="AE2434" i="1"/>
  <c r="AB2434" i="1"/>
  <c r="Y2434" i="1"/>
  <c r="T2434" i="1"/>
  <c r="Q2434" i="1"/>
  <c r="N2434" i="1"/>
  <c r="BA2433" i="1"/>
  <c r="AV2433" i="1"/>
  <c r="AQ2433" i="1"/>
  <c r="AN2433" i="1"/>
  <c r="AK2433" i="1"/>
  <c r="AE2433" i="1"/>
  <c r="AB2433" i="1"/>
  <c r="Y2433" i="1"/>
  <c r="T2433" i="1"/>
  <c r="Q2433" i="1"/>
  <c r="N2433" i="1"/>
  <c r="BA2432" i="1"/>
  <c r="AV2432" i="1"/>
  <c r="AQ2432" i="1"/>
  <c r="AN2432" i="1"/>
  <c r="AK2432" i="1"/>
  <c r="AE2432" i="1"/>
  <c r="AB2432" i="1"/>
  <c r="Y2432" i="1"/>
  <c r="T2432" i="1"/>
  <c r="Q2432" i="1"/>
  <c r="N2432" i="1"/>
  <c r="BA2431" i="1"/>
  <c r="AV2431" i="1"/>
  <c r="AQ2431" i="1"/>
  <c r="AN2431" i="1"/>
  <c r="AK2431" i="1"/>
  <c r="AE2431" i="1"/>
  <c r="AB2431" i="1"/>
  <c r="Y2431" i="1"/>
  <c r="T2431" i="1"/>
  <c r="Q2431" i="1"/>
  <c r="N2431" i="1"/>
  <c r="BA2430" i="1"/>
  <c r="AV2430" i="1"/>
  <c r="AQ2430" i="1"/>
  <c r="AN2430" i="1"/>
  <c r="AK2430" i="1"/>
  <c r="AE2430" i="1"/>
  <c r="AB2430" i="1"/>
  <c r="Y2430" i="1"/>
  <c r="T2430" i="1"/>
  <c r="Q2430" i="1"/>
  <c r="N2430" i="1"/>
  <c r="BA2429" i="1"/>
  <c r="AV2429" i="1"/>
  <c r="AQ2429" i="1"/>
  <c r="AN2429" i="1"/>
  <c r="AK2429" i="1"/>
  <c r="AE2429" i="1"/>
  <c r="AB2429" i="1"/>
  <c r="Y2429" i="1"/>
  <c r="T2429" i="1"/>
  <c r="Q2429" i="1"/>
  <c r="N2429" i="1"/>
  <c r="BA2428" i="1"/>
  <c r="AV2428" i="1"/>
  <c r="AQ2428" i="1"/>
  <c r="AN2428" i="1"/>
  <c r="AK2428" i="1"/>
  <c r="AE2428" i="1"/>
  <c r="AB2428" i="1"/>
  <c r="Y2428" i="1"/>
  <c r="T2428" i="1"/>
  <c r="Q2428" i="1"/>
  <c r="N2428" i="1"/>
  <c r="BA2427" i="1"/>
  <c r="AV2427" i="1"/>
  <c r="AQ2427" i="1"/>
  <c r="AN2427" i="1"/>
  <c r="AK2427" i="1"/>
  <c r="AE2427" i="1"/>
  <c r="AB2427" i="1"/>
  <c r="Y2427" i="1"/>
  <c r="T2427" i="1"/>
  <c r="Q2427" i="1"/>
  <c r="N2427" i="1"/>
  <c r="BA2426" i="1"/>
  <c r="AV2426" i="1"/>
  <c r="AQ2426" i="1"/>
  <c r="AN2426" i="1"/>
  <c r="AK2426" i="1"/>
  <c r="AE2426" i="1"/>
  <c r="AB2426" i="1"/>
  <c r="Y2426" i="1"/>
  <c r="T2426" i="1"/>
  <c r="Q2426" i="1"/>
  <c r="N2426" i="1"/>
  <c r="BA2425" i="1"/>
  <c r="AV2425" i="1"/>
  <c r="AQ2425" i="1"/>
  <c r="AN2425" i="1"/>
  <c r="AK2425" i="1"/>
  <c r="AE2425" i="1"/>
  <c r="AB2425" i="1"/>
  <c r="Y2425" i="1"/>
  <c r="T2425" i="1"/>
  <c r="Q2425" i="1"/>
  <c r="N2425" i="1"/>
  <c r="BA2424" i="1"/>
  <c r="AV2424" i="1"/>
  <c r="AQ2424" i="1"/>
  <c r="AN2424" i="1"/>
  <c r="AK2424" i="1"/>
  <c r="AE2424" i="1"/>
  <c r="AB2424" i="1"/>
  <c r="Y2424" i="1"/>
  <c r="T2424" i="1"/>
  <c r="Q2424" i="1"/>
  <c r="N2424" i="1"/>
  <c r="BA2423" i="1"/>
  <c r="AV2423" i="1"/>
  <c r="AQ2423" i="1"/>
  <c r="AN2423" i="1"/>
  <c r="AK2423" i="1"/>
  <c r="AE2423" i="1"/>
  <c r="AB2423" i="1"/>
  <c r="Y2423" i="1"/>
  <c r="T2423" i="1"/>
  <c r="Q2423" i="1"/>
  <c r="N2423" i="1"/>
  <c r="BA2422" i="1"/>
  <c r="AV2422" i="1"/>
  <c r="AQ2422" i="1"/>
  <c r="AN2422" i="1"/>
  <c r="AK2422" i="1"/>
  <c r="AE2422" i="1"/>
  <c r="AB2422" i="1"/>
  <c r="Y2422" i="1"/>
  <c r="T2422" i="1"/>
  <c r="Q2422" i="1"/>
  <c r="N2422" i="1"/>
  <c r="BA2421" i="1"/>
  <c r="AV2421" i="1"/>
  <c r="AQ2421" i="1"/>
  <c r="AN2421" i="1"/>
  <c r="AK2421" i="1"/>
  <c r="AE2421" i="1"/>
  <c r="AB2421" i="1"/>
  <c r="Y2421" i="1"/>
  <c r="T2421" i="1"/>
  <c r="Q2421" i="1"/>
  <c r="N2421" i="1"/>
  <c r="BA2420" i="1"/>
  <c r="AV2420" i="1"/>
  <c r="AQ2420" i="1"/>
  <c r="AN2420" i="1"/>
  <c r="AK2420" i="1"/>
  <c r="AE2420" i="1"/>
  <c r="AB2420" i="1"/>
  <c r="Y2420" i="1"/>
  <c r="T2420" i="1"/>
  <c r="Q2420" i="1"/>
  <c r="N2420" i="1"/>
  <c r="BA2419" i="1"/>
  <c r="AV2419" i="1"/>
  <c r="AQ2419" i="1"/>
  <c r="AN2419" i="1"/>
  <c r="AK2419" i="1"/>
  <c r="AE2419" i="1"/>
  <c r="AB2419" i="1"/>
  <c r="Y2419" i="1"/>
  <c r="T2419" i="1"/>
  <c r="Q2419" i="1"/>
  <c r="N2419" i="1"/>
  <c r="BA2418" i="1"/>
  <c r="AV2418" i="1"/>
  <c r="AQ2418" i="1"/>
  <c r="AN2418" i="1"/>
  <c r="AK2418" i="1"/>
  <c r="AE2418" i="1"/>
  <c r="AB2418" i="1"/>
  <c r="Y2418" i="1"/>
  <c r="T2418" i="1"/>
  <c r="Q2418" i="1"/>
  <c r="N2418" i="1"/>
  <c r="BA2417" i="1"/>
  <c r="AV2417" i="1"/>
  <c r="AQ2417" i="1"/>
  <c r="AN2417" i="1"/>
  <c r="AK2417" i="1"/>
  <c r="AE2417" i="1"/>
  <c r="AB2417" i="1"/>
  <c r="Y2417" i="1"/>
  <c r="T2417" i="1"/>
  <c r="Q2417" i="1"/>
  <c r="N2417" i="1"/>
  <c r="BA2416" i="1"/>
  <c r="AV2416" i="1"/>
  <c r="AQ2416" i="1"/>
  <c r="AN2416" i="1"/>
  <c r="AK2416" i="1"/>
  <c r="AE2416" i="1"/>
  <c r="AB2416" i="1"/>
  <c r="Y2416" i="1"/>
  <c r="T2416" i="1"/>
  <c r="Q2416" i="1"/>
  <c r="N2416" i="1"/>
  <c r="BA2415" i="1"/>
  <c r="AV2415" i="1"/>
  <c r="AQ2415" i="1"/>
  <c r="AN2415" i="1"/>
  <c r="AK2415" i="1"/>
  <c r="AE2415" i="1"/>
  <c r="AB2415" i="1"/>
  <c r="Y2415" i="1"/>
  <c r="T2415" i="1"/>
  <c r="Q2415" i="1"/>
  <c r="N2415" i="1"/>
  <c r="BA2414" i="1"/>
  <c r="AV2414" i="1"/>
  <c r="AQ2414" i="1"/>
  <c r="AN2414" i="1"/>
  <c r="AK2414" i="1"/>
  <c r="AE2414" i="1"/>
  <c r="AB2414" i="1"/>
  <c r="Y2414" i="1"/>
  <c r="T2414" i="1"/>
  <c r="Q2414" i="1"/>
  <c r="N2414" i="1"/>
  <c r="BA2413" i="1"/>
  <c r="AV2413" i="1"/>
  <c r="AQ2413" i="1"/>
  <c r="AN2413" i="1"/>
  <c r="AK2413" i="1"/>
  <c r="AE2413" i="1"/>
  <c r="AB2413" i="1"/>
  <c r="Y2413" i="1"/>
  <c r="T2413" i="1"/>
  <c r="Q2413" i="1"/>
  <c r="N2413" i="1"/>
  <c r="BA2412" i="1"/>
  <c r="AV2412" i="1"/>
  <c r="AQ2412" i="1"/>
  <c r="AN2412" i="1"/>
  <c r="AK2412" i="1"/>
  <c r="AE2412" i="1"/>
  <c r="AB2412" i="1"/>
  <c r="Y2412" i="1"/>
  <c r="T2412" i="1"/>
  <c r="Q2412" i="1"/>
  <c r="N2412" i="1"/>
  <c r="BA2411" i="1"/>
  <c r="AV2411" i="1"/>
  <c r="AQ2411" i="1"/>
  <c r="AN2411" i="1"/>
  <c r="AK2411" i="1"/>
  <c r="AE2411" i="1"/>
  <c r="AB2411" i="1"/>
  <c r="Y2411" i="1"/>
  <c r="T2411" i="1"/>
  <c r="Q2411" i="1"/>
  <c r="N2411" i="1"/>
  <c r="BA2410" i="1"/>
  <c r="AV2410" i="1"/>
  <c r="AQ2410" i="1"/>
  <c r="AN2410" i="1"/>
  <c r="AK2410" i="1"/>
  <c r="AE2410" i="1"/>
  <c r="AB2410" i="1"/>
  <c r="Y2410" i="1"/>
  <c r="T2410" i="1"/>
  <c r="Q2410" i="1"/>
  <c r="N2410" i="1"/>
  <c r="BA2409" i="1"/>
  <c r="AV2409" i="1"/>
  <c r="AQ2409" i="1"/>
  <c r="AN2409" i="1"/>
  <c r="AK2409" i="1"/>
  <c r="AE2409" i="1"/>
  <c r="AB2409" i="1"/>
  <c r="Y2409" i="1"/>
  <c r="T2409" i="1"/>
  <c r="Q2409" i="1"/>
  <c r="N2409" i="1"/>
  <c r="BA2408" i="1"/>
  <c r="AV2408" i="1"/>
  <c r="AQ2408" i="1"/>
  <c r="AN2408" i="1"/>
  <c r="AK2408" i="1"/>
  <c r="AE2408" i="1"/>
  <c r="AB2408" i="1"/>
  <c r="Y2408" i="1"/>
  <c r="T2408" i="1"/>
  <c r="Q2408" i="1"/>
  <c r="N2408" i="1"/>
  <c r="BA2407" i="1"/>
  <c r="AV2407" i="1"/>
  <c r="AQ2407" i="1"/>
  <c r="AN2407" i="1"/>
  <c r="AK2407" i="1"/>
  <c r="AE2407" i="1"/>
  <c r="AB2407" i="1"/>
  <c r="Y2407" i="1"/>
  <c r="T2407" i="1"/>
  <c r="Q2407" i="1"/>
  <c r="N2407" i="1"/>
  <c r="BA2406" i="1"/>
  <c r="AV2406" i="1"/>
  <c r="AQ2406" i="1"/>
  <c r="AN2406" i="1"/>
  <c r="AK2406" i="1"/>
  <c r="AE2406" i="1"/>
  <c r="AB2406" i="1"/>
  <c r="Y2406" i="1"/>
  <c r="T2406" i="1"/>
  <c r="Q2406" i="1"/>
  <c r="N2406" i="1"/>
  <c r="BA2405" i="1"/>
  <c r="AV2405" i="1"/>
  <c r="AQ2405" i="1"/>
  <c r="AN2405" i="1"/>
  <c r="AK2405" i="1"/>
  <c r="AE2405" i="1"/>
  <c r="AB2405" i="1"/>
  <c r="Y2405" i="1"/>
  <c r="T2405" i="1"/>
  <c r="Q2405" i="1"/>
  <c r="N2405" i="1"/>
  <c r="BA2404" i="1"/>
  <c r="AV2404" i="1"/>
  <c r="AQ2404" i="1"/>
  <c r="AN2404" i="1"/>
  <c r="AK2404" i="1"/>
  <c r="AE2404" i="1"/>
  <c r="AB2404" i="1"/>
  <c r="Y2404" i="1"/>
  <c r="T2404" i="1"/>
  <c r="Q2404" i="1"/>
  <c r="N2404" i="1"/>
  <c r="BA2403" i="1"/>
  <c r="AV2403" i="1"/>
  <c r="AQ2403" i="1"/>
  <c r="AN2403" i="1"/>
  <c r="AK2403" i="1"/>
  <c r="AE2403" i="1"/>
  <c r="AB2403" i="1"/>
  <c r="Y2403" i="1"/>
  <c r="T2403" i="1"/>
  <c r="Q2403" i="1"/>
  <c r="N2403" i="1"/>
  <c r="BA2402" i="1"/>
  <c r="AV2402" i="1"/>
  <c r="AQ2402" i="1"/>
  <c r="AN2402" i="1"/>
  <c r="AK2402" i="1"/>
  <c r="AE2402" i="1"/>
  <c r="AB2402" i="1"/>
  <c r="Y2402" i="1"/>
  <c r="T2402" i="1"/>
  <c r="Q2402" i="1"/>
  <c r="N2402" i="1"/>
  <c r="BA2401" i="1"/>
  <c r="AV2401" i="1"/>
  <c r="AQ2401" i="1"/>
  <c r="AN2401" i="1"/>
  <c r="AK2401" i="1"/>
  <c r="AE2401" i="1"/>
  <c r="AB2401" i="1"/>
  <c r="Y2401" i="1"/>
  <c r="T2401" i="1"/>
  <c r="Q2401" i="1"/>
  <c r="N2401" i="1"/>
  <c r="BA2400" i="1"/>
  <c r="AV2400" i="1"/>
  <c r="AQ2400" i="1"/>
  <c r="AN2400" i="1"/>
  <c r="AK2400" i="1"/>
  <c r="AE2400" i="1"/>
  <c r="AB2400" i="1"/>
  <c r="Y2400" i="1"/>
  <c r="T2400" i="1"/>
  <c r="Q2400" i="1"/>
  <c r="N2400" i="1"/>
  <c r="BA2399" i="1"/>
  <c r="AV2399" i="1"/>
  <c r="AQ2399" i="1"/>
  <c r="AN2399" i="1"/>
  <c r="AK2399" i="1"/>
  <c r="AE2399" i="1"/>
  <c r="AB2399" i="1"/>
  <c r="Y2399" i="1"/>
  <c r="T2399" i="1"/>
  <c r="Q2399" i="1"/>
  <c r="N2399" i="1"/>
  <c r="BA2398" i="1"/>
  <c r="AV2398" i="1"/>
  <c r="AQ2398" i="1"/>
  <c r="AN2398" i="1"/>
  <c r="AK2398" i="1"/>
  <c r="AE2398" i="1"/>
  <c r="AB2398" i="1"/>
  <c r="Y2398" i="1"/>
  <c r="T2398" i="1"/>
  <c r="Q2398" i="1"/>
  <c r="N2398" i="1"/>
  <c r="BA2397" i="1"/>
  <c r="AV2397" i="1"/>
  <c r="AQ2397" i="1"/>
  <c r="AN2397" i="1"/>
  <c r="AK2397" i="1"/>
  <c r="AE2397" i="1"/>
  <c r="AB2397" i="1"/>
  <c r="Y2397" i="1"/>
  <c r="T2397" i="1"/>
  <c r="Q2397" i="1"/>
  <c r="N2397" i="1"/>
  <c r="BA2396" i="1"/>
  <c r="AV2396" i="1"/>
  <c r="AQ2396" i="1"/>
  <c r="AN2396" i="1"/>
  <c r="AK2396" i="1"/>
  <c r="AE2396" i="1"/>
  <c r="AB2396" i="1"/>
  <c r="Y2396" i="1"/>
  <c r="T2396" i="1"/>
  <c r="Q2396" i="1"/>
  <c r="N2396" i="1"/>
  <c r="BA2395" i="1"/>
  <c r="AV2395" i="1"/>
  <c r="AQ2395" i="1"/>
  <c r="AN2395" i="1"/>
  <c r="AK2395" i="1"/>
  <c r="AE2395" i="1"/>
  <c r="AB2395" i="1"/>
  <c r="Y2395" i="1"/>
  <c r="T2395" i="1"/>
  <c r="Q2395" i="1"/>
  <c r="N2395" i="1"/>
  <c r="BA2394" i="1"/>
  <c r="AV2394" i="1"/>
  <c r="AQ2394" i="1"/>
  <c r="AN2394" i="1"/>
  <c r="AK2394" i="1"/>
  <c r="AE2394" i="1"/>
  <c r="AB2394" i="1"/>
  <c r="Y2394" i="1"/>
  <c r="T2394" i="1"/>
  <c r="Q2394" i="1"/>
  <c r="N2394" i="1"/>
  <c r="BA2393" i="1"/>
  <c r="AV2393" i="1"/>
  <c r="AQ2393" i="1"/>
  <c r="AN2393" i="1"/>
  <c r="AK2393" i="1"/>
  <c r="AE2393" i="1"/>
  <c r="AB2393" i="1"/>
  <c r="Y2393" i="1"/>
  <c r="T2393" i="1"/>
  <c r="Q2393" i="1"/>
  <c r="N2393" i="1"/>
  <c r="BA2392" i="1"/>
  <c r="AV2392" i="1"/>
  <c r="AQ2392" i="1"/>
  <c r="AN2392" i="1"/>
  <c r="AK2392" i="1"/>
  <c r="AE2392" i="1"/>
  <c r="AB2392" i="1"/>
  <c r="Y2392" i="1"/>
  <c r="T2392" i="1"/>
  <c r="Q2392" i="1"/>
  <c r="N2392" i="1"/>
  <c r="BA2391" i="1"/>
  <c r="AV2391" i="1"/>
  <c r="AQ2391" i="1"/>
  <c r="AN2391" i="1"/>
  <c r="AK2391" i="1"/>
  <c r="AE2391" i="1"/>
  <c r="AB2391" i="1"/>
  <c r="Y2391" i="1"/>
  <c r="T2391" i="1"/>
  <c r="Q2391" i="1"/>
  <c r="N2391" i="1"/>
  <c r="BA2390" i="1"/>
  <c r="AV2390" i="1"/>
  <c r="AQ2390" i="1"/>
  <c r="AN2390" i="1"/>
  <c r="AK2390" i="1"/>
  <c r="AE2390" i="1"/>
  <c r="AB2390" i="1"/>
  <c r="Y2390" i="1"/>
  <c r="T2390" i="1"/>
  <c r="Q2390" i="1"/>
  <c r="N2390" i="1"/>
  <c r="BA2389" i="1"/>
  <c r="AV2389" i="1"/>
  <c r="AQ2389" i="1"/>
  <c r="AN2389" i="1"/>
  <c r="AK2389" i="1"/>
  <c r="AE2389" i="1"/>
  <c r="AB2389" i="1"/>
  <c r="Y2389" i="1"/>
  <c r="T2389" i="1"/>
  <c r="Q2389" i="1"/>
  <c r="N2389" i="1"/>
  <c r="BA2388" i="1"/>
  <c r="AV2388" i="1"/>
  <c r="AQ2388" i="1"/>
  <c r="AN2388" i="1"/>
  <c r="AK2388" i="1"/>
  <c r="AE2388" i="1"/>
  <c r="AB2388" i="1"/>
  <c r="Y2388" i="1"/>
  <c r="T2388" i="1"/>
  <c r="Q2388" i="1"/>
  <c r="N2388" i="1"/>
  <c r="BA2387" i="1"/>
  <c r="AV2387" i="1"/>
  <c r="AQ2387" i="1"/>
  <c r="AN2387" i="1"/>
  <c r="AK2387" i="1"/>
  <c r="AE2387" i="1"/>
  <c r="AB2387" i="1"/>
  <c r="Y2387" i="1"/>
  <c r="T2387" i="1"/>
  <c r="Q2387" i="1"/>
  <c r="N2387" i="1"/>
  <c r="BA2386" i="1"/>
  <c r="AV2386" i="1"/>
  <c r="AQ2386" i="1"/>
  <c r="AN2386" i="1"/>
  <c r="AK2386" i="1"/>
  <c r="AE2386" i="1"/>
  <c r="AB2386" i="1"/>
  <c r="Y2386" i="1"/>
  <c r="T2386" i="1"/>
  <c r="Q2386" i="1"/>
  <c r="N2386" i="1"/>
  <c r="BA2385" i="1"/>
  <c r="AV2385" i="1"/>
  <c r="AQ2385" i="1"/>
  <c r="AN2385" i="1"/>
  <c r="AK2385" i="1"/>
  <c r="AE2385" i="1"/>
  <c r="AB2385" i="1"/>
  <c r="Y2385" i="1"/>
  <c r="T2385" i="1"/>
  <c r="Q2385" i="1"/>
  <c r="N2385" i="1"/>
  <c r="BA2384" i="1"/>
  <c r="AV2384" i="1"/>
  <c r="AQ2384" i="1"/>
  <c r="AN2384" i="1"/>
  <c r="AK2384" i="1"/>
  <c r="AE2384" i="1"/>
  <c r="AB2384" i="1"/>
  <c r="Y2384" i="1"/>
  <c r="T2384" i="1"/>
  <c r="Q2384" i="1"/>
  <c r="N2384" i="1"/>
  <c r="BA2383" i="1"/>
  <c r="AV2383" i="1"/>
  <c r="AQ2383" i="1"/>
  <c r="AN2383" i="1"/>
  <c r="AK2383" i="1"/>
  <c r="AE2383" i="1"/>
  <c r="AB2383" i="1"/>
  <c r="Y2383" i="1"/>
  <c r="T2383" i="1"/>
  <c r="Q2383" i="1"/>
  <c r="N2383" i="1"/>
  <c r="BA2382" i="1"/>
  <c r="AV2382" i="1"/>
  <c r="AQ2382" i="1"/>
  <c r="AN2382" i="1"/>
  <c r="AK2382" i="1"/>
  <c r="AE2382" i="1"/>
  <c r="AB2382" i="1"/>
  <c r="Y2382" i="1"/>
  <c r="T2382" i="1"/>
  <c r="Q2382" i="1"/>
  <c r="N2382" i="1"/>
  <c r="BA2381" i="1"/>
  <c r="AV2381" i="1"/>
  <c r="AQ2381" i="1"/>
  <c r="AN2381" i="1"/>
  <c r="AK2381" i="1"/>
  <c r="AE2381" i="1"/>
  <c r="AB2381" i="1"/>
  <c r="Y2381" i="1"/>
  <c r="T2381" i="1"/>
  <c r="Q2381" i="1"/>
  <c r="N2381" i="1"/>
  <c r="BA2380" i="1"/>
  <c r="AV2380" i="1"/>
  <c r="AQ2380" i="1"/>
  <c r="AN2380" i="1"/>
  <c r="AK2380" i="1"/>
  <c r="AE2380" i="1"/>
  <c r="AB2380" i="1"/>
  <c r="Y2380" i="1"/>
  <c r="T2380" i="1"/>
  <c r="Q2380" i="1"/>
  <c r="N2380" i="1"/>
  <c r="BA2379" i="1"/>
  <c r="AV2379" i="1"/>
  <c r="AQ2379" i="1"/>
  <c r="AN2379" i="1"/>
  <c r="AK2379" i="1"/>
  <c r="AE2379" i="1"/>
  <c r="AB2379" i="1"/>
  <c r="Y2379" i="1"/>
  <c r="T2379" i="1"/>
  <c r="Q2379" i="1"/>
  <c r="N2379" i="1"/>
  <c r="BA2378" i="1"/>
  <c r="AV2378" i="1"/>
  <c r="AQ2378" i="1"/>
  <c r="AN2378" i="1"/>
  <c r="AK2378" i="1"/>
  <c r="AE2378" i="1"/>
  <c r="AB2378" i="1"/>
  <c r="Y2378" i="1"/>
  <c r="T2378" i="1"/>
  <c r="Q2378" i="1"/>
  <c r="N2378" i="1"/>
  <c r="BA2377" i="1"/>
  <c r="AV2377" i="1"/>
  <c r="AQ2377" i="1"/>
  <c r="AN2377" i="1"/>
  <c r="AK2377" i="1"/>
  <c r="AE2377" i="1"/>
  <c r="AB2377" i="1"/>
  <c r="Y2377" i="1"/>
  <c r="T2377" i="1"/>
  <c r="Q2377" i="1"/>
  <c r="N2377" i="1"/>
  <c r="BA2376" i="1"/>
  <c r="AV2376" i="1"/>
  <c r="AQ2376" i="1"/>
  <c r="AN2376" i="1"/>
  <c r="AK2376" i="1"/>
  <c r="AE2376" i="1"/>
  <c r="AB2376" i="1"/>
  <c r="Y2376" i="1"/>
  <c r="T2376" i="1"/>
  <c r="Q2376" i="1"/>
  <c r="N2376" i="1"/>
  <c r="BA2375" i="1"/>
  <c r="AV2375" i="1"/>
  <c r="AQ2375" i="1"/>
  <c r="AN2375" i="1"/>
  <c r="AK2375" i="1"/>
  <c r="AE2375" i="1"/>
  <c r="AB2375" i="1"/>
  <c r="Y2375" i="1"/>
  <c r="T2375" i="1"/>
  <c r="Q2375" i="1"/>
  <c r="N2375" i="1"/>
  <c r="BA2374" i="1"/>
  <c r="AV2374" i="1"/>
  <c r="AQ2374" i="1"/>
  <c r="AN2374" i="1"/>
  <c r="AK2374" i="1"/>
  <c r="AE2374" i="1"/>
  <c r="AB2374" i="1"/>
  <c r="Y2374" i="1"/>
  <c r="T2374" i="1"/>
  <c r="Q2374" i="1"/>
  <c r="N2374" i="1"/>
  <c r="BA2373" i="1"/>
  <c r="AV2373" i="1"/>
  <c r="AQ2373" i="1"/>
  <c r="AN2373" i="1"/>
  <c r="AK2373" i="1"/>
  <c r="AE2373" i="1"/>
  <c r="AB2373" i="1"/>
  <c r="Y2373" i="1"/>
  <c r="T2373" i="1"/>
  <c r="Q2373" i="1"/>
  <c r="N2373" i="1"/>
  <c r="BA2372" i="1"/>
  <c r="AV2372" i="1"/>
  <c r="AQ2372" i="1"/>
  <c r="AN2372" i="1"/>
  <c r="AK2372" i="1"/>
  <c r="AE2372" i="1"/>
  <c r="AB2372" i="1"/>
  <c r="Y2372" i="1"/>
  <c r="T2372" i="1"/>
  <c r="Q2372" i="1"/>
  <c r="N2372" i="1"/>
  <c r="BA2371" i="1"/>
  <c r="AV2371" i="1"/>
  <c r="AQ2371" i="1"/>
  <c r="AN2371" i="1"/>
  <c r="AK2371" i="1"/>
  <c r="AE2371" i="1"/>
  <c r="AB2371" i="1"/>
  <c r="Y2371" i="1"/>
  <c r="T2371" i="1"/>
  <c r="Q2371" i="1"/>
  <c r="N2371" i="1"/>
  <c r="BA2370" i="1"/>
  <c r="AV2370" i="1"/>
  <c r="AQ2370" i="1"/>
  <c r="AN2370" i="1"/>
  <c r="AK2370" i="1"/>
  <c r="AE2370" i="1"/>
  <c r="AB2370" i="1"/>
  <c r="Y2370" i="1"/>
  <c r="T2370" i="1"/>
  <c r="Q2370" i="1"/>
  <c r="N2370" i="1"/>
  <c r="BA2369" i="1"/>
  <c r="AV2369" i="1"/>
  <c r="AQ2369" i="1"/>
  <c r="AN2369" i="1"/>
  <c r="AK2369" i="1"/>
  <c r="AE2369" i="1"/>
  <c r="AB2369" i="1"/>
  <c r="Y2369" i="1"/>
  <c r="T2369" i="1"/>
  <c r="Q2369" i="1"/>
  <c r="N2369" i="1"/>
  <c r="BA2368" i="1"/>
  <c r="AV2368" i="1"/>
  <c r="AQ2368" i="1"/>
  <c r="AN2368" i="1"/>
  <c r="AK2368" i="1"/>
  <c r="AE2368" i="1"/>
  <c r="AB2368" i="1"/>
  <c r="Y2368" i="1"/>
  <c r="T2368" i="1"/>
  <c r="Q2368" i="1"/>
  <c r="N2368" i="1"/>
  <c r="BA2367" i="1"/>
  <c r="AV2367" i="1"/>
  <c r="AQ2367" i="1"/>
  <c r="AN2367" i="1"/>
  <c r="AK2367" i="1"/>
  <c r="AE2367" i="1"/>
  <c r="AB2367" i="1"/>
  <c r="Y2367" i="1"/>
  <c r="T2367" i="1"/>
  <c r="Q2367" i="1"/>
  <c r="N2367" i="1"/>
  <c r="BA2366" i="1"/>
  <c r="AV2366" i="1"/>
  <c r="AQ2366" i="1"/>
  <c r="AN2366" i="1"/>
  <c r="AK2366" i="1"/>
  <c r="AE2366" i="1"/>
  <c r="AB2366" i="1"/>
  <c r="Y2366" i="1"/>
  <c r="T2366" i="1"/>
  <c r="Q2366" i="1"/>
  <c r="N2366" i="1"/>
  <c r="BA2365" i="1"/>
  <c r="AV2365" i="1"/>
  <c r="AQ2365" i="1"/>
  <c r="AN2365" i="1"/>
  <c r="AK2365" i="1"/>
  <c r="AE2365" i="1"/>
  <c r="AB2365" i="1"/>
  <c r="Y2365" i="1"/>
  <c r="T2365" i="1"/>
  <c r="Q2365" i="1"/>
  <c r="N2365" i="1"/>
  <c r="BA2364" i="1"/>
  <c r="AV2364" i="1"/>
  <c r="AQ2364" i="1"/>
  <c r="AN2364" i="1"/>
  <c r="AK2364" i="1"/>
  <c r="AE2364" i="1"/>
  <c r="AB2364" i="1"/>
  <c r="Y2364" i="1"/>
  <c r="T2364" i="1"/>
  <c r="Q2364" i="1"/>
  <c r="N2364" i="1"/>
  <c r="BA2363" i="1"/>
  <c r="AV2363" i="1"/>
  <c r="AQ2363" i="1"/>
  <c r="AN2363" i="1"/>
  <c r="AK2363" i="1"/>
  <c r="AE2363" i="1"/>
  <c r="AB2363" i="1"/>
  <c r="Y2363" i="1"/>
  <c r="T2363" i="1"/>
  <c r="Q2363" i="1"/>
  <c r="N2363" i="1"/>
  <c r="BA2362" i="1"/>
  <c r="AV2362" i="1"/>
  <c r="AQ2362" i="1"/>
  <c r="AN2362" i="1"/>
  <c r="AK2362" i="1"/>
  <c r="AE2362" i="1"/>
  <c r="AB2362" i="1"/>
  <c r="Y2362" i="1"/>
  <c r="T2362" i="1"/>
  <c r="Q2362" i="1"/>
  <c r="N2362" i="1"/>
  <c r="BA2361" i="1"/>
  <c r="AV2361" i="1"/>
  <c r="AQ2361" i="1"/>
  <c r="AN2361" i="1"/>
  <c r="AK2361" i="1"/>
  <c r="AE2361" i="1"/>
  <c r="AB2361" i="1"/>
  <c r="Y2361" i="1"/>
  <c r="T2361" i="1"/>
  <c r="Q2361" i="1"/>
  <c r="N2361" i="1"/>
  <c r="BA2360" i="1"/>
  <c r="AV2360" i="1"/>
  <c r="AQ2360" i="1"/>
  <c r="AN2360" i="1"/>
  <c r="AK2360" i="1"/>
  <c r="AE2360" i="1"/>
  <c r="AB2360" i="1"/>
  <c r="Y2360" i="1"/>
  <c r="T2360" i="1"/>
  <c r="Q2360" i="1"/>
  <c r="N2360" i="1"/>
  <c r="BA2359" i="1"/>
  <c r="AV2359" i="1"/>
  <c r="AQ2359" i="1"/>
  <c r="AN2359" i="1"/>
  <c r="AK2359" i="1"/>
  <c r="AE2359" i="1"/>
  <c r="AB2359" i="1"/>
  <c r="Y2359" i="1"/>
  <c r="T2359" i="1"/>
  <c r="Q2359" i="1"/>
  <c r="N2359" i="1"/>
  <c r="BA2358" i="1"/>
  <c r="AV2358" i="1"/>
  <c r="AQ2358" i="1"/>
  <c r="AN2358" i="1"/>
  <c r="AK2358" i="1"/>
  <c r="AE2358" i="1"/>
  <c r="AB2358" i="1"/>
  <c r="Y2358" i="1"/>
  <c r="T2358" i="1"/>
  <c r="Q2358" i="1"/>
  <c r="N2358" i="1"/>
  <c r="BA2357" i="1"/>
  <c r="AV2357" i="1"/>
  <c r="AQ2357" i="1"/>
  <c r="AN2357" i="1"/>
  <c r="AK2357" i="1"/>
  <c r="AE2357" i="1"/>
  <c r="AB2357" i="1"/>
  <c r="Y2357" i="1"/>
  <c r="T2357" i="1"/>
  <c r="Q2357" i="1"/>
  <c r="N2357" i="1"/>
  <c r="BA2356" i="1"/>
  <c r="AV2356" i="1"/>
  <c r="AQ2356" i="1"/>
  <c r="AN2356" i="1"/>
  <c r="AK2356" i="1"/>
  <c r="AE2356" i="1"/>
  <c r="AB2356" i="1"/>
  <c r="Y2356" i="1"/>
  <c r="T2356" i="1"/>
  <c r="Q2356" i="1"/>
  <c r="N2356" i="1"/>
  <c r="BA2355" i="1"/>
  <c r="AV2355" i="1"/>
  <c r="AQ2355" i="1"/>
  <c r="AN2355" i="1"/>
  <c r="AK2355" i="1"/>
  <c r="AE2355" i="1"/>
  <c r="AB2355" i="1"/>
  <c r="Y2355" i="1"/>
  <c r="T2355" i="1"/>
  <c r="Q2355" i="1"/>
  <c r="N2355" i="1"/>
  <c r="BA2354" i="1"/>
  <c r="AV2354" i="1"/>
  <c r="AQ2354" i="1"/>
  <c r="AN2354" i="1"/>
  <c r="AK2354" i="1"/>
  <c r="AE2354" i="1"/>
  <c r="AB2354" i="1"/>
  <c r="Y2354" i="1"/>
  <c r="T2354" i="1"/>
  <c r="Q2354" i="1"/>
  <c r="N2354" i="1"/>
  <c r="BA2353" i="1"/>
  <c r="AV2353" i="1"/>
  <c r="AQ2353" i="1"/>
  <c r="AN2353" i="1"/>
  <c r="AK2353" i="1"/>
  <c r="AE2353" i="1"/>
  <c r="AB2353" i="1"/>
  <c r="Y2353" i="1"/>
  <c r="T2353" i="1"/>
  <c r="Q2353" i="1"/>
  <c r="N2353" i="1"/>
  <c r="BA2352" i="1"/>
  <c r="AV2352" i="1"/>
  <c r="AQ2352" i="1"/>
  <c r="AN2352" i="1"/>
  <c r="AK2352" i="1"/>
  <c r="AE2352" i="1"/>
  <c r="AB2352" i="1"/>
  <c r="Y2352" i="1"/>
  <c r="T2352" i="1"/>
  <c r="Q2352" i="1"/>
  <c r="N2352" i="1"/>
  <c r="BA2351" i="1"/>
  <c r="AV2351" i="1"/>
  <c r="AQ2351" i="1"/>
  <c r="AN2351" i="1"/>
  <c r="AK2351" i="1"/>
  <c r="AE2351" i="1"/>
  <c r="AB2351" i="1"/>
  <c r="Y2351" i="1"/>
  <c r="T2351" i="1"/>
  <c r="Q2351" i="1"/>
  <c r="N2351" i="1"/>
  <c r="BA2350" i="1"/>
  <c r="AV2350" i="1"/>
  <c r="AQ2350" i="1"/>
  <c r="AN2350" i="1"/>
  <c r="AK2350" i="1"/>
  <c r="AE2350" i="1"/>
  <c r="AB2350" i="1"/>
  <c r="Y2350" i="1"/>
  <c r="T2350" i="1"/>
  <c r="Q2350" i="1"/>
  <c r="N2350" i="1"/>
  <c r="BA2349" i="1"/>
  <c r="AV2349" i="1"/>
  <c r="AQ2349" i="1"/>
  <c r="AN2349" i="1"/>
  <c r="AK2349" i="1"/>
  <c r="AE2349" i="1"/>
  <c r="AB2349" i="1"/>
  <c r="Y2349" i="1"/>
  <c r="T2349" i="1"/>
  <c r="Q2349" i="1"/>
  <c r="N2349" i="1"/>
  <c r="BA2348" i="1"/>
  <c r="AV2348" i="1"/>
  <c r="AQ2348" i="1"/>
  <c r="AN2348" i="1"/>
  <c r="AK2348" i="1"/>
  <c r="AE2348" i="1"/>
  <c r="AB2348" i="1"/>
  <c r="Y2348" i="1"/>
  <c r="T2348" i="1"/>
  <c r="Q2348" i="1"/>
  <c r="N2348" i="1"/>
  <c r="BA2347" i="1"/>
  <c r="AV2347" i="1"/>
  <c r="AQ2347" i="1"/>
  <c r="AN2347" i="1"/>
  <c r="AK2347" i="1"/>
  <c r="AE2347" i="1"/>
  <c r="AB2347" i="1"/>
  <c r="Y2347" i="1"/>
  <c r="T2347" i="1"/>
  <c r="Q2347" i="1"/>
  <c r="N2347" i="1"/>
  <c r="BA2346" i="1"/>
  <c r="AV2346" i="1"/>
  <c r="AQ2346" i="1"/>
  <c r="AN2346" i="1"/>
  <c r="AK2346" i="1"/>
  <c r="AE2346" i="1"/>
  <c r="AB2346" i="1"/>
  <c r="Y2346" i="1"/>
  <c r="T2346" i="1"/>
  <c r="Q2346" i="1"/>
  <c r="N2346" i="1"/>
  <c r="BA2345" i="1"/>
  <c r="AV2345" i="1"/>
  <c r="AQ2345" i="1"/>
  <c r="AN2345" i="1"/>
  <c r="AK2345" i="1"/>
  <c r="AE2345" i="1"/>
  <c r="AB2345" i="1"/>
  <c r="Y2345" i="1"/>
  <c r="T2345" i="1"/>
  <c r="Q2345" i="1"/>
  <c r="N2345" i="1"/>
  <c r="BA2344" i="1"/>
  <c r="AV2344" i="1"/>
  <c r="AQ2344" i="1"/>
  <c r="AN2344" i="1"/>
  <c r="AK2344" i="1"/>
  <c r="AE2344" i="1"/>
  <c r="AB2344" i="1"/>
  <c r="Y2344" i="1"/>
  <c r="T2344" i="1"/>
  <c r="Q2344" i="1"/>
  <c r="N2344" i="1"/>
  <c r="BA2343" i="1"/>
  <c r="AV2343" i="1"/>
  <c r="AQ2343" i="1"/>
  <c r="AN2343" i="1"/>
  <c r="AK2343" i="1"/>
  <c r="AE2343" i="1"/>
  <c r="AB2343" i="1"/>
  <c r="Y2343" i="1"/>
  <c r="T2343" i="1"/>
  <c r="Q2343" i="1"/>
  <c r="N2343" i="1"/>
  <c r="BA2342" i="1"/>
  <c r="AV2342" i="1"/>
  <c r="AQ2342" i="1"/>
  <c r="AN2342" i="1"/>
  <c r="AK2342" i="1"/>
  <c r="AE2342" i="1"/>
  <c r="AB2342" i="1"/>
  <c r="Y2342" i="1"/>
  <c r="T2342" i="1"/>
  <c r="Q2342" i="1"/>
  <c r="N2342" i="1"/>
  <c r="BA2341" i="1"/>
  <c r="AV2341" i="1"/>
  <c r="AQ2341" i="1"/>
  <c r="AN2341" i="1"/>
  <c r="AK2341" i="1"/>
  <c r="AE2341" i="1"/>
  <c r="AB2341" i="1"/>
  <c r="Y2341" i="1"/>
  <c r="T2341" i="1"/>
  <c r="Q2341" i="1"/>
  <c r="N2341" i="1"/>
  <c r="BA2340" i="1"/>
  <c r="AV2340" i="1"/>
  <c r="AQ2340" i="1"/>
  <c r="AN2340" i="1"/>
  <c r="AK2340" i="1"/>
  <c r="AE2340" i="1"/>
  <c r="AB2340" i="1"/>
  <c r="Y2340" i="1"/>
  <c r="T2340" i="1"/>
  <c r="Q2340" i="1"/>
  <c r="N2340" i="1"/>
  <c r="BA2339" i="1"/>
  <c r="AV2339" i="1"/>
  <c r="AQ2339" i="1"/>
  <c r="AN2339" i="1"/>
  <c r="AK2339" i="1"/>
  <c r="AE2339" i="1"/>
  <c r="AB2339" i="1"/>
  <c r="Y2339" i="1"/>
  <c r="T2339" i="1"/>
  <c r="Q2339" i="1"/>
  <c r="N2339" i="1"/>
  <c r="BA2338" i="1"/>
  <c r="AV2338" i="1"/>
  <c r="AQ2338" i="1"/>
  <c r="AN2338" i="1"/>
  <c r="AK2338" i="1"/>
  <c r="AE2338" i="1"/>
  <c r="AB2338" i="1"/>
  <c r="Y2338" i="1"/>
  <c r="T2338" i="1"/>
  <c r="Q2338" i="1"/>
  <c r="N2338" i="1"/>
  <c r="BA2337" i="1"/>
  <c r="AV2337" i="1"/>
  <c r="AQ2337" i="1"/>
  <c r="AN2337" i="1"/>
  <c r="AK2337" i="1"/>
  <c r="AE2337" i="1"/>
  <c r="AB2337" i="1"/>
  <c r="Y2337" i="1"/>
  <c r="T2337" i="1"/>
  <c r="Q2337" i="1"/>
  <c r="N2337" i="1"/>
  <c r="BA2336" i="1"/>
  <c r="AV2336" i="1"/>
  <c r="AQ2336" i="1"/>
  <c r="AN2336" i="1"/>
  <c r="AK2336" i="1"/>
  <c r="AE2336" i="1"/>
  <c r="AB2336" i="1"/>
  <c r="Y2336" i="1"/>
  <c r="T2336" i="1"/>
  <c r="Q2336" i="1"/>
  <c r="N2336" i="1"/>
  <c r="BA2335" i="1"/>
  <c r="AV2335" i="1"/>
  <c r="AQ2335" i="1"/>
  <c r="AN2335" i="1"/>
  <c r="AK2335" i="1"/>
  <c r="AE2335" i="1"/>
  <c r="AB2335" i="1"/>
  <c r="Y2335" i="1"/>
  <c r="T2335" i="1"/>
  <c r="Q2335" i="1"/>
  <c r="N2335" i="1"/>
  <c r="BA2334" i="1"/>
  <c r="AV2334" i="1"/>
  <c r="AQ2334" i="1"/>
  <c r="AN2334" i="1"/>
  <c r="AK2334" i="1"/>
  <c r="AE2334" i="1"/>
  <c r="AB2334" i="1"/>
  <c r="Y2334" i="1"/>
  <c r="T2334" i="1"/>
  <c r="Q2334" i="1"/>
  <c r="N2334" i="1"/>
  <c r="BA2333" i="1"/>
  <c r="AV2333" i="1"/>
  <c r="AQ2333" i="1"/>
  <c r="AN2333" i="1"/>
  <c r="AK2333" i="1"/>
  <c r="AE2333" i="1"/>
  <c r="AB2333" i="1"/>
  <c r="Y2333" i="1"/>
  <c r="T2333" i="1"/>
  <c r="Q2333" i="1"/>
  <c r="N2333" i="1"/>
  <c r="BA2332" i="1"/>
  <c r="AV2332" i="1"/>
  <c r="AQ2332" i="1"/>
  <c r="AN2332" i="1"/>
  <c r="AK2332" i="1"/>
  <c r="AE2332" i="1"/>
  <c r="AB2332" i="1"/>
  <c r="Y2332" i="1"/>
  <c r="T2332" i="1"/>
  <c r="Q2332" i="1"/>
  <c r="N2332" i="1"/>
  <c r="BA2331" i="1"/>
  <c r="AV2331" i="1"/>
  <c r="AQ2331" i="1"/>
  <c r="AN2331" i="1"/>
  <c r="AK2331" i="1"/>
  <c r="AE2331" i="1"/>
  <c r="AB2331" i="1"/>
  <c r="Y2331" i="1"/>
  <c r="T2331" i="1"/>
  <c r="Q2331" i="1"/>
  <c r="N2331" i="1"/>
  <c r="BA2330" i="1"/>
  <c r="AV2330" i="1"/>
  <c r="AQ2330" i="1"/>
  <c r="AN2330" i="1"/>
  <c r="AK2330" i="1"/>
  <c r="AE2330" i="1"/>
  <c r="AB2330" i="1"/>
  <c r="Y2330" i="1"/>
  <c r="T2330" i="1"/>
  <c r="Q2330" i="1"/>
  <c r="N2330" i="1"/>
  <c r="BA2329" i="1"/>
  <c r="AV2329" i="1"/>
  <c r="AQ2329" i="1"/>
  <c r="AN2329" i="1"/>
  <c r="AK2329" i="1"/>
  <c r="AE2329" i="1"/>
  <c r="AB2329" i="1"/>
  <c r="Y2329" i="1"/>
  <c r="T2329" i="1"/>
  <c r="Q2329" i="1"/>
  <c r="N2329" i="1"/>
  <c r="BA2328" i="1"/>
  <c r="AV2328" i="1"/>
  <c r="AQ2328" i="1"/>
  <c r="AN2328" i="1"/>
  <c r="AK2328" i="1"/>
  <c r="AE2328" i="1"/>
  <c r="AB2328" i="1"/>
  <c r="Y2328" i="1"/>
  <c r="T2328" i="1"/>
  <c r="Q2328" i="1"/>
  <c r="N2328" i="1"/>
  <c r="BA2327" i="1"/>
  <c r="AV2327" i="1"/>
  <c r="AQ2327" i="1"/>
  <c r="AN2327" i="1"/>
  <c r="AK2327" i="1"/>
  <c r="AE2327" i="1"/>
  <c r="AB2327" i="1"/>
  <c r="Y2327" i="1"/>
  <c r="T2327" i="1"/>
  <c r="Q2327" i="1"/>
  <c r="N2327" i="1"/>
  <c r="BA2326" i="1"/>
  <c r="AV2326" i="1"/>
  <c r="AQ2326" i="1"/>
  <c r="AN2326" i="1"/>
  <c r="AK2326" i="1"/>
  <c r="AE2326" i="1"/>
  <c r="AB2326" i="1"/>
  <c r="Y2326" i="1"/>
  <c r="T2326" i="1"/>
  <c r="Q2326" i="1"/>
  <c r="N2326" i="1"/>
  <c r="BA2325" i="1"/>
  <c r="AV2325" i="1"/>
  <c r="AQ2325" i="1"/>
  <c r="AN2325" i="1"/>
  <c r="AK2325" i="1"/>
  <c r="AE2325" i="1"/>
  <c r="AB2325" i="1"/>
  <c r="Y2325" i="1"/>
  <c r="T2325" i="1"/>
  <c r="Q2325" i="1"/>
  <c r="N2325" i="1"/>
  <c r="BA2324" i="1"/>
  <c r="AV2324" i="1"/>
  <c r="AQ2324" i="1"/>
  <c r="AN2324" i="1"/>
  <c r="AK2324" i="1"/>
  <c r="AE2324" i="1"/>
  <c r="AB2324" i="1"/>
  <c r="Y2324" i="1"/>
  <c r="T2324" i="1"/>
  <c r="Q2324" i="1"/>
  <c r="N2324" i="1"/>
  <c r="BA2323" i="1"/>
  <c r="AV2323" i="1"/>
  <c r="AQ2323" i="1"/>
  <c r="AN2323" i="1"/>
  <c r="AK2323" i="1"/>
  <c r="AE2323" i="1"/>
  <c r="AB2323" i="1"/>
  <c r="Y2323" i="1"/>
  <c r="T2323" i="1"/>
  <c r="Q2323" i="1"/>
  <c r="N2323" i="1"/>
  <c r="BA2322" i="1"/>
  <c r="AV2322" i="1"/>
  <c r="AQ2322" i="1"/>
  <c r="AN2322" i="1"/>
  <c r="AK2322" i="1"/>
  <c r="AE2322" i="1"/>
  <c r="AB2322" i="1"/>
  <c r="Y2322" i="1"/>
  <c r="T2322" i="1"/>
  <c r="Q2322" i="1"/>
  <c r="N2322" i="1"/>
  <c r="BA2321" i="1"/>
  <c r="AV2321" i="1"/>
  <c r="AQ2321" i="1"/>
  <c r="AN2321" i="1"/>
  <c r="AK2321" i="1"/>
  <c r="AE2321" i="1"/>
  <c r="AB2321" i="1"/>
  <c r="Y2321" i="1"/>
  <c r="T2321" i="1"/>
  <c r="Q2321" i="1"/>
  <c r="N2321" i="1"/>
  <c r="BA2320" i="1"/>
  <c r="AV2320" i="1"/>
  <c r="AQ2320" i="1"/>
  <c r="AN2320" i="1"/>
  <c r="AK2320" i="1"/>
  <c r="AE2320" i="1"/>
  <c r="AB2320" i="1"/>
  <c r="Y2320" i="1"/>
  <c r="T2320" i="1"/>
  <c r="Q2320" i="1"/>
  <c r="N2320" i="1"/>
  <c r="BA2319" i="1"/>
  <c r="AV2319" i="1"/>
  <c r="AQ2319" i="1"/>
  <c r="AN2319" i="1"/>
  <c r="AK2319" i="1"/>
  <c r="AE2319" i="1"/>
  <c r="AB2319" i="1"/>
  <c r="Y2319" i="1"/>
  <c r="T2319" i="1"/>
  <c r="Q2319" i="1"/>
  <c r="N2319" i="1"/>
  <c r="BA2318" i="1"/>
  <c r="AV2318" i="1"/>
  <c r="AQ2318" i="1"/>
  <c r="AN2318" i="1"/>
  <c r="AK2318" i="1"/>
  <c r="AE2318" i="1"/>
  <c r="AB2318" i="1"/>
  <c r="Y2318" i="1"/>
  <c r="T2318" i="1"/>
  <c r="Q2318" i="1"/>
  <c r="N2318" i="1"/>
  <c r="BA2317" i="1"/>
  <c r="AV2317" i="1"/>
  <c r="AQ2317" i="1"/>
  <c r="AN2317" i="1"/>
  <c r="AK2317" i="1"/>
  <c r="AE2317" i="1"/>
  <c r="AB2317" i="1"/>
  <c r="Y2317" i="1"/>
  <c r="T2317" i="1"/>
  <c r="Q2317" i="1"/>
  <c r="N2317" i="1"/>
  <c r="BA2316" i="1"/>
  <c r="AV2316" i="1"/>
  <c r="AQ2316" i="1"/>
  <c r="AN2316" i="1"/>
  <c r="AK2316" i="1"/>
  <c r="AE2316" i="1"/>
  <c r="AB2316" i="1"/>
  <c r="Y2316" i="1"/>
  <c r="T2316" i="1"/>
  <c r="Q2316" i="1"/>
  <c r="N2316" i="1"/>
  <c r="BA2315" i="1"/>
  <c r="AV2315" i="1"/>
  <c r="AQ2315" i="1"/>
  <c r="AN2315" i="1"/>
  <c r="AK2315" i="1"/>
  <c r="AE2315" i="1"/>
  <c r="AB2315" i="1"/>
  <c r="Y2315" i="1"/>
  <c r="T2315" i="1"/>
  <c r="Q2315" i="1"/>
  <c r="N2315" i="1"/>
  <c r="BA2314" i="1"/>
  <c r="AV2314" i="1"/>
  <c r="AQ2314" i="1"/>
  <c r="AN2314" i="1"/>
  <c r="AK2314" i="1"/>
  <c r="AE2314" i="1"/>
  <c r="AB2314" i="1"/>
  <c r="Y2314" i="1"/>
  <c r="T2314" i="1"/>
  <c r="Q2314" i="1"/>
  <c r="N2314" i="1"/>
  <c r="BA2313" i="1"/>
  <c r="AV2313" i="1"/>
  <c r="AQ2313" i="1"/>
  <c r="AN2313" i="1"/>
  <c r="AK2313" i="1"/>
  <c r="AE2313" i="1"/>
  <c r="AB2313" i="1"/>
  <c r="Y2313" i="1"/>
  <c r="T2313" i="1"/>
  <c r="Q2313" i="1"/>
  <c r="N2313" i="1"/>
  <c r="BA2312" i="1"/>
  <c r="AV2312" i="1"/>
  <c r="AQ2312" i="1"/>
  <c r="AN2312" i="1"/>
  <c r="AK2312" i="1"/>
  <c r="AE2312" i="1"/>
  <c r="AB2312" i="1"/>
  <c r="Y2312" i="1"/>
  <c r="T2312" i="1"/>
  <c r="Q2312" i="1"/>
  <c r="N2312" i="1"/>
  <c r="BA2311" i="1"/>
  <c r="AV2311" i="1"/>
  <c r="AQ2311" i="1"/>
  <c r="AN2311" i="1"/>
  <c r="AK2311" i="1"/>
  <c r="AE2311" i="1"/>
  <c r="AB2311" i="1"/>
  <c r="Y2311" i="1"/>
  <c r="T2311" i="1"/>
  <c r="Q2311" i="1"/>
  <c r="N2311" i="1"/>
  <c r="BA2310" i="1"/>
  <c r="AV2310" i="1"/>
  <c r="AQ2310" i="1"/>
  <c r="AN2310" i="1"/>
  <c r="AK2310" i="1"/>
  <c r="AE2310" i="1"/>
  <c r="AB2310" i="1"/>
  <c r="Y2310" i="1"/>
  <c r="T2310" i="1"/>
  <c r="Q2310" i="1"/>
  <c r="N2310" i="1"/>
  <c r="BA2309" i="1"/>
  <c r="AV2309" i="1"/>
  <c r="AQ2309" i="1"/>
  <c r="AN2309" i="1"/>
  <c r="AK2309" i="1"/>
  <c r="AE2309" i="1"/>
  <c r="AB2309" i="1"/>
  <c r="Y2309" i="1"/>
  <c r="T2309" i="1"/>
  <c r="Q2309" i="1"/>
  <c r="N2309" i="1"/>
  <c r="BA2308" i="1"/>
  <c r="AV2308" i="1"/>
  <c r="AQ2308" i="1"/>
  <c r="AN2308" i="1"/>
  <c r="AK2308" i="1"/>
  <c r="AE2308" i="1"/>
  <c r="AB2308" i="1"/>
  <c r="Y2308" i="1"/>
  <c r="T2308" i="1"/>
  <c r="Q2308" i="1"/>
  <c r="N2308" i="1"/>
  <c r="BA2307" i="1"/>
  <c r="AV2307" i="1"/>
  <c r="AQ2307" i="1"/>
  <c r="AN2307" i="1"/>
  <c r="AK2307" i="1"/>
  <c r="AE2307" i="1"/>
  <c r="AB2307" i="1"/>
  <c r="Y2307" i="1"/>
  <c r="T2307" i="1"/>
  <c r="Q2307" i="1"/>
  <c r="N2307" i="1"/>
  <c r="BA2306" i="1"/>
  <c r="AV2306" i="1"/>
  <c r="AQ2306" i="1"/>
  <c r="AN2306" i="1"/>
  <c r="AK2306" i="1"/>
  <c r="AE2306" i="1"/>
  <c r="AB2306" i="1"/>
  <c r="Y2306" i="1"/>
  <c r="T2306" i="1"/>
  <c r="Q2306" i="1"/>
  <c r="N2306" i="1"/>
  <c r="BA2305" i="1"/>
  <c r="AV2305" i="1"/>
  <c r="AQ2305" i="1"/>
  <c r="AN2305" i="1"/>
  <c r="AK2305" i="1"/>
  <c r="AE2305" i="1"/>
  <c r="AB2305" i="1"/>
  <c r="Y2305" i="1"/>
  <c r="T2305" i="1"/>
  <c r="Q2305" i="1"/>
  <c r="N2305" i="1"/>
  <c r="BA2304" i="1"/>
  <c r="AV2304" i="1"/>
  <c r="AQ2304" i="1"/>
  <c r="AN2304" i="1"/>
  <c r="AK2304" i="1"/>
  <c r="AE2304" i="1"/>
  <c r="AB2304" i="1"/>
  <c r="Y2304" i="1"/>
  <c r="T2304" i="1"/>
  <c r="Q2304" i="1"/>
  <c r="N2304" i="1"/>
  <c r="BA2303" i="1"/>
  <c r="AV2303" i="1"/>
  <c r="AQ2303" i="1"/>
  <c r="AN2303" i="1"/>
  <c r="AK2303" i="1"/>
  <c r="AE2303" i="1"/>
  <c r="AB2303" i="1"/>
  <c r="Y2303" i="1"/>
  <c r="T2303" i="1"/>
  <c r="Q2303" i="1"/>
  <c r="N2303" i="1"/>
  <c r="BA2302" i="1"/>
  <c r="AV2302" i="1"/>
  <c r="AQ2302" i="1"/>
  <c r="AN2302" i="1"/>
  <c r="AK2302" i="1"/>
  <c r="AE2302" i="1"/>
  <c r="AB2302" i="1"/>
  <c r="Y2302" i="1"/>
  <c r="T2302" i="1"/>
  <c r="Q2302" i="1"/>
  <c r="N2302" i="1"/>
  <c r="BA2301" i="1"/>
  <c r="AV2301" i="1"/>
  <c r="AQ2301" i="1"/>
  <c r="AN2301" i="1"/>
  <c r="AK2301" i="1"/>
  <c r="AE2301" i="1"/>
  <c r="AB2301" i="1"/>
  <c r="Y2301" i="1"/>
  <c r="T2301" i="1"/>
  <c r="Q2301" i="1"/>
  <c r="N2301" i="1"/>
  <c r="BA2300" i="1"/>
  <c r="AV2300" i="1"/>
  <c r="AQ2300" i="1"/>
  <c r="AN2300" i="1"/>
  <c r="AK2300" i="1"/>
  <c r="AE2300" i="1"/>
  <c r="AB2300" i="1"/>
  <c r="Y2300" i="1"/>
  <c r="T2300" i="1"/>
  <c r="Q2300" i="1"/>
  <c r="N2300" i="1"/>
  <c r="BA2299" i="1"/>
  <c r="AV2299" i="1"/>
  <c r="AQ2299" i="1"/>
  <c r="AN2299" i="1"/>
  <c r="AK2299" i="1"/>
  <c r="AE2299" i="1"/>
  <c r="AB2299" i="1"/>
  <c r="Y2299" i="1"/>
  <c r="T2299" i="1"/>
  <c r="Q2299" i="1"/>
  <c r="N2299" i="1"/>
  <c r="BA2298" i="1"/>
  <c r="AV2298" i="1"/>
  <c r="AQ2298" i="1"/>
  <c r="AN2298" i="1"/>
  <c r="AK2298" i="1"/>
  <c r="AE2298" i="1"/>
  <c r="AB2298" i="1"/>
  <c r="Y2298" i="1"/>
  <c r="T2298" i="1"/>
  <c r="Q2298" i="1"/>
  <c r="N2298" i="1"/>
  <c r="BA2297" i="1"/>
  <c r="AV2297" i="1"/>
  <c r="AQ2297" i="1"/>
  <c r="AN2297" i="1"/>
  <c r="AK2297" i="1"/>
  <c r="AE2297" i="1"/>
  <c r="AB2297" i="1"/>
  <c r="Y2297" i="1"/>
  <c r="T2297" i="1"/>
  <c r="Q2297" i="1"/>
  <c r="N2297" i="1"/>
  <c r="BA2296" i="1"/>
  <c r="AV2296" i="1"/>
  <c r="AQ2296" i="1"/>
  <c r="AN2296" i="1"/>
  <c r="AK2296" i="1"/>
  <c r="AE2296" i="1"/>
  <c r="AB2296" i="1"/>
  <c r="Y2296" i="1"/>
  <c r="T2296" i="1"/>
  <c r="Q2296" i="1"/>
  <c r="N2296" i="1"/>
  <c r="BA2295" i="1"/>
  <c r="AV2295" i="1"/>
  <c r="AQ2295" i="1"/>
  <c r="AN2295" i="1"/>
  <c r="AK2295" i="1"/>
  <c r="AE2295" i="1"/>
  <c r="AB2295" i="1"/>
  <c r="Y2295" i="1"/>
  <c r="T2295" i="1"/>
  <c r="Q2295" i="1"/>
  <c r="N2295" i="1"/>
  <c r="BA2294" i="1"/>
  <c r="AV2294" i="1"/>
  <c r="AQ2294" i="1"/>
  <c r="AN2294" i="1"/>
  <c r="AK2294" i="1"/>
  <c r="AE2294" i="1"/>
  <c r="AB2294" i="1"/>
  <c r="Y2294" i="1"/>
  <c r="T2294" i="1"/>
  <c r="Q2294" i="1"/>
  <c r="N2294" i="1"/>
  <c r="BA2293" i="1"/>
  <c r="AV2293" i="1"/>
  <c r="AQ2293" i="1"/>
  <c r="AN2293" i="1"/>
  <c r="AK2293" i="1"/>
  <c r="AE2293" i="1"/>
  <c r="AB2293" i="1"/>
  <c r="Y2293" i="1"/>
  <c r="T2293" i="1"/>
  <c r="Q2293" i="1"/>
  <c r="N2293" i="1"/>
  <c r="BA2292" i="1"/>
  <c r="AV2292" i="1"/>
  <c r="AQ2292" i="1"/>
  <c r="AN2292" i="1"/>
  <c r="AK2292" i="1"/>
  <c r="AE2292" i="1"/>
  <c r="AB2292" i="1"/>
  <c r="Y2292" i="1"/>
  <c r="T2292" i="1"/>
  <c r="Q2292" i="1"/>
  <c r="N2292" i="1"/>
  <c r="BA2291" i="1"/>
  <c r="AV2291" i="1"/>
  <c r="AQ2291" i="1"/>
  <c r="AN2291" i="1"/>
  <c r="AK2291" i="1"/>
  <c r="AE2291" i="1"/>
  <c r="AB2291" i="1"/>
  <c r="Y2291" i="1"/>
  <c r="T2291" i="1"/>
  <c r="Q2291" i="1"/>
  <c r="N2291" i="1"/>
  <c r="BA2290" i="1"/>
  <c r="AV2290" i="1"/>
  <c r="AQ2290" i="1"/>
  <c r="AN2290" i="1"/>
  <c r="AK2290" i="1"/>
  <c r="AE2290" i="1"/>
  <c r="AB2290" i="1"/>
  <c r="Y2290" i="1"/>
  <c r="T2290" i="1"/>
  <c r="Q2290" i="1"/>
  <c r="N2290" i="1"/>
  <c r="BA2289" i="1"/>
  <c r="AV2289" i="1"/>
  <c r="AQ2289" i="1"/>
  <c r="AN2289" i="1"/>
  <c r="AK2289" i="1"/>
  <c r="AE2289" i="1"/>
  <c r="AB2289" i="1"/>
  <c r="Y2289" i="1"/>
  <c r="T2289" i="1"/>
  <c r="Q2289" i="1"/>
  <c r="N2289" i="1"/>
  <c r="BA2288" i="1"/>
  <c r="AV2288" i="1"/>
  <c r="AQ2288" i="1"/>
  <c r="AN2288" i="1"/>
  <c r="AK2288" i="1"/>
  <c r="AE2288" i="1"/>
  <c r="AB2288" i="1"/>
  <c r="Y2288" i="1"/>
  <c r="T2288" i="1"/>
  <c r="Q2288" i="1"/>
  <c r="N2288" i="1"/>
  <c r="BA2287" i="1"/>
  <c r="AV2287" i="1"/>
  <c r="AQ2287" i="1"/>
  <c r="AN2287" i="1"/>
  <c r="AK2287" i="1"/>
  <c r="AE2287" i="1"/>
  <c r="AB2287" i="1"/>
  <c r="Y2287" i="1"/>
  <c r="T2287" i="1"/>
  <c r="Q2287" i="1"/>
  <c r="N2287" i="1"/>
  <c r="BA2286" i="1"/>
  <c r="AV2286" i="1"/>
  <c r="AQ2286" i="1"/>
  <c r="AN2286" i="1"/>
  <c r="AK2286" i="1"/>
  <c r="AE2286" i="1"/>
  <c r="AB2286" i="1"/>
  <c r="Y2286" i="1"/>
  <c r="T2286" i="1"/>
  <c r="Q2286" i="1"/>
  <c r="N2286" i="1"/>
  <c r="BA2285" i="1"/>
  <c r="AV2285" i="1"/>
  <c r="AQ2285" i="1"/>
  <c r="AN2285" i="1"/>
  <c r="AK2285" i="1"/>
  <c r="AE2285" i="1"/>
  <c r="AB2285" i="1"/>
  <c r="Y2285" i="1"/>
  <c r="T2285" i="1"/>
  <c r="Q2285" i="1"/>
  <c r="N2285" i="1"/>
  <c r="BA2284" i="1"/>
  <c r="AV2284" i="1"/>
  <c r="AQ2284" i="1"/>
  <c r="AN2284" i="1"/>
  <c r="AK2284" i="1"/>
  <c r="AE2284" i="1"/>
  <c r="AB2284" i="1"/>
  <c r="Y2284" i="1"/>
  <c r="T2284" i="1"/>
  <c r="Q2284" i="1"/>
  <c r="N2284" i="1"/>
  <c r="BA2283" i="1"/>
  <c r="AV2283" i="1"/>
  <c r="AQ2283" i="1"/>
  <c r="AN2283" i="1"/>
  <c r="AK2283" i="1"/>
  <c r="AE2283" i="1"/>
  <c r="AB2283" i="1"/>
  <c r="Y2283" i="1"/>
  <c r="T2283" i="1"/>
  <c r="Q2283" i="1"/>
  <c r="N2283" i="1"/>
  <c r="BA2282" i="1"/>
  <c r="AV2282" i="1"/>
  <c r="AQ2282" i="1"/>
  <c r="AN2282" i="1"/>
  <c r="AK2282" i="1"/>
  <c r="AE2282" i="1"/>
  <c r="AB2282" i="1"/>
  <c r="Y2282" i="1"/>
  <c r="T2282" i="1"/>
  <c r="Q2282" i="1"/>
  <c r="N2282" i="1"/>
  <c r="BA2281" i="1"/>
  <c r="AV2281" i="1"/>
  <c r="AQ2281" i="1"/>
  <c r="AN2281" i="1"/>
  <c r="AK2281" i="1"/>
  <c r="AE2281" i="1"/>
  <c r="AB2281" i="1"/>
  <c r="Y2281" i="1"/>
  <c r="T2281" i="1"/>
  <c r="Q2281" i="1"/>
  <c r="N2281" i="1"/>
  <c r="BA2280" i="1"/>
  <c r="AV2280" i="1"/>
  <c r="AQ2280" i="1"/>
  <c r="AN2280" i="1"/>
  <c r="AK2280" i="1"/>
  <c r="AE2280" i="1"/>
  <c r="AB2280" i="1"/>
  <c r="Y2280" i="1"/>
  <c r="T2280" i="1"/>
  <c r="Q2280" i="1"/>
  <c r="N2280" i="1"/>
  <c r="BA2279" i="1"/>
  <c r="AV2279" i="1"/>
  <c r="AQ2279" i="1"/>
  <c r="AN2279" i="1"/>
  <c r="AK2279" i="1"/>
  <c r="AE2279" i="1"/>
  <c r="AB2279" i="1"/>
  <c r="Y2279" i="1"/>
  <c r="T2279" i="1"/>
  <c r="Q2279" i="1"/>
  <c r="N2279" i="1"/>
  <c r="BA2278" i="1"/>
  <c r="AV2278" i="1"/>
  <c r="AQ2278" i="1"/>
  <c r="AN2278" i="1"/>
  <c r="AK2278" i="1"/>
  <c r="AE2278" i="1"/>
  <c r="AB2278" i="1"/>
  <c r="Y2278" i="1"/>
  <c r="T2278" i="1"/>
  <c r="Q2278" i="1"/>
  <c r="N2278" i="1"/>
  <c r="BA2277" i="1"/>
  <c r="AV2277" i="1"/>
  <c r="AQ2277" i="1"/>
  <c r="AN2277" i="1"/>
  <c r="AK2277" i="1"/>
  <c r="AE2277" i="1"/>
  <c r="AB2277" i="1"/>
  <c r="Y2277" i="1"/>
  <c r="T2277" i="1"/>
  <c r="Q2277" i="1"/>
  <c r="N2277" i="1"/>
  <c r="BA2276" i="1"/>
  <c r="AV2276" i="1"/>
  <c r="AQ2276" i="1"/>
  <c r="AN2276" i="1"/>
  <c r="AK2276" i="1"/>
  <c r="AE2276" i="1"/>
  <c r="AB2276" i="1"/>
  <c r="Y2276" i="1"/>
  <c r="T2276" i="1"/>
  <c r="Q2276" i="1"/>
  <c r="N2276" i="1"/>
  <c r="BA2275" i="1"/>
  <c r="AV2275" i="1"/>
  <c r="AQ2275" i="1"/>
  <c r="AN2275" i="1"/>
  <c r="AK2275" i="1"/>
  <c r="AE2275" i="1"/>
  <c r="AB2275" i="1"/>
  <c r="Y2275" i="1"/>
  <c r="T2275" i="1"/>
  <c r="Q2275" i="1"/>
  <c r="N2275" i="1"/>
  <c r="BA2274" i="1"/>
  <c r="AV2274" i="1"/>
  <c r="AQ2274" i="1"/>
  <c r="AN2274" i="1"/>
  <c r="AK2274" i="1"/>
  <c r="AE2274" i="1"/>
  <c r="AB2274" i="1"/>
  <c r="Y2274" i="1"/>
  <c r="T2274" i="1"/>
  <c r="Q2274" i="1"/>
  <c r="N2274" i="1"/>
  <c r="BA2273" i="1"/>
  <c r="AV2273" i="1"/>
  <c r="AQ2273" i="1"/>
  <c r="AN2273" i="1"/>
  <c r="AK2273" i="1"/>
  <c r="AE2273" i="1"/>
  <c r="AB2273" i="1"/>
  <c r="Y2273" i="1"/>
  <c r="T2273" i="1"/>
  <c r="Q2273" i="1"/>
  <c r="N2273" i="1"/>
  <c r="BA2272" i="1"/>
  <c r="AV2272" i="1"/>
  <c r="AQ2272" i="1"/>
  <c r="AN2272" i="1"/>
  <c r="AK2272" i="1"/>
  <c r="AE2272" i="1"/>
  <c r="AB2272" i="1"/>
  <c r="Y2272" i="1"/>
  <c r="T2272" i="1"/>
  <c r="Q2272" i="1"/>
  <c r="N2272" i="1"/>
  <c r="BA2271" i="1"/>
  <c r="AV2271" i="1"/>
  <c r="AQ2271" i="1"/>
  <c r="AN2271" i="1"/>
  <c r="AK2271" i="1"/>
  <c r="AE2271" i="1"/>
  <c r="AB2271" i="1"/>
  <c r="Y2271" i="1"/>
  <c r="T2271" i="1"/>
  <c r="Q2271" i="1"/>
  <c r="N2271" i="1"/>
  <c r="BA2270" i="1"/>
  <c r="AV2270" i="1"/>
  <c r="AQ2270" i="1"/>
  <c r="AN2270" i="1"/>
  <c r="AK2270" i="1"/>
  <c r="AE2270" i="1"/>
  <c r="AB2270" i="1"/>
  <c r="Y2270" i="1"/>
  <c r="T2270" i="1"/>
  <c r="Q2270" i="1"/>
  <c r="N2270" i="1"/>
  <c r="BA2269" i="1"/>
  <c r="AV2269" i="1"/>
  <c r="AQ2269" i="1"/>
  <c r="AN2269" i="1"/>
  <c r="AK2269" i="1"/>
  <c r="AE2269" i="1"/>
  <c r="AB2269" i="1"/>
  <c r="Y2269" i="1"/>
  <c r="T2269" i="1"/>
  <c r="Q2269" i="1"/>
  <c r="N2269" i="1"/>
  <c r="BA2268" i="1"/>
  <c r="AV2268" i="1"/>
  <c r="AQ2268" i="1"/>
  <c r="AN2268" i="1"/>
  <c r="AK2268" i="1"/>
  <c r="AE2268" i="1"/>
  <c r="AB2268" i="1"/>
  <c r="Y2268" i="1"/>
  <c r="T2268" i="1"/>
  <c r="Q2268" i="1"/>
  <c r="N2268" i="1"/>
  <c r="BA2267" i="1"/>
  <c r="AV2267" i="1"/>
  <c r="AQ2267" i="1"/>
  <c r="AN2267" i="1"/>
  <c r="AK2267" i="1"/>
  <c r="AE2267" i="1"/>
  <c r="AB2267" i="1"/>
  <c r="Y2267" i="1"/>
  <c r="T2267" i="1"/>
  <c r="Q2267" i="1"/>
  <c r="N2267" i="1"/>
  <c r="BA2266" i="1"/>
  <c r="AV2266" i="1"/>
  <c r="AQ2266" i="1"/>
  <c r="AN2266" i="1"/>
  <c r="AK2266" i="1"/>
  <c r="AE2266" i="1"/>
  <c r="AB2266" i="1"/>
  <c r="Y2266" i="1"/>
  <c r="T2266" i="1"/>
  <c r="Q2266" i="1"/>
  <c r="N2266" i="1"/>
  <c r="BA2265" i="1"/>
  <c r="AV2265" i="1"/>
  <c r="AQ2265" i="1"/>
  <c r="AN2265" i="1"/>
  <c r="AK2265" i="1"/>
  <c r="AE2265" i="1"/>
  <c r="AB2265" i="1"/>
  <c r="Y2265" i="1"/>
  <c r="T2265" i="1"/>
  <c r="Q2265" i="1"/>
  <c r="N2265" i="1"/>
  <c r="BA2264" i="1"/>
  <c r="AV2264" i="1"/>
  <c r="AQ2264" i="1"/>
  <c r="AN2264" i="1"/>
  <c r="AK2264" i="1"/>
  <c r="AE2264" i="1"/>
  <c r="AB2264" i="1"/>
  <c r="Y2264" i="1"/>
  <c r="T2264" i="1"/>
  <c r="Q2264" i="1"/>
  <c r="N2264" i="1"/>
  <c r="BA2263" i="1"/>
  <c r="AV2263" i="1"/>
  <c r="AQ2263" i="1"/>
  <c r="AN2263" i="1"/>
  <c r="AK2263" i="1"/>
  <c r="AE2263" i="1"/>
  <c r="AB2263" i="1"/>
  <c r="Y2263" i="1"/>
  <c r="T2263" i="1"/>
  <c r="Q2263" i="1"/>
  <c r="N2263" i="1"/>
  <c r="BA2262" i="1"/>
  <c r="AV2262" i="1"/>
  <c r="AQ2262" i="1"/>
  <c r="AN2262" i="1"/>
  <c r="AK2262" i="1"/>
  <c r="AE2262" i="1"/>
  <c r="AB2262" i="1"/>
  <c r="Y2262" i="1"/>
  <c r="T2262" i="1"/>
  <c r="Q2262" i="1"/>
  <c r="N2262" i="1"/>
  <c r="BA2261" i="1"/>
  <c r="AV2261" i="1"/>
  <c r="AQ2261" i="1"/>
  <c r="AN2261" i="1"/>
  <c r="AK2261" i="1"/>
  <c r="AE2261" i="1"/>
  <c r="AB2261" i="1"/>
  <c r="Y2261" i="1"/>
  <c r="T2261" i="1"/>
  <c r="Q2261" i="1"/>
  <c r="N2261" i="1"/>
  <c r="BA2260" i="1"/>
  <c r="AV2260" i="1"/>
  <c r="AQ2260" i="1"/>
  <c r="AN2260" i="1"/>
  <c r="AK2260" i="1"/>
  <c r="AE2260" i="1"/>
  <c r="AB2260" i="1"/>
  <c r="Y2260" i="1"/>
  <c r="T2260" i="1"/>
  <c r="Q2260" i="1"/>
  <c r="N2260" i="1"/>
  <c r="BA2259" i="1"/>
  <c r="AV2259" i="1"/>
  <c r="AQ2259" i="1"/>
  <c r="AN2259" i="1"/>
  <c r="AK2259" i="1"/>
  <c r="AE2259" i="1"/>
  <c r="AB2259" i="1"/>
  <c r="Y2259" i="1"/>
  <c r="T2259" i="1"/>
  <c r="Q2259" i="1"/>
  <c r="N2259" i="1"/>
  <c r="BA2258" i="1"/>
  <c r="AV2258" i="1"/>
  <c r="AQ2258" i="1"/>
  <c r="AN2258" i="1"/>
  <c r="AK2258" i="1"/>
  <c r="AE2258" i="1"/>
  <c r="AB2258" i="1"/>
  <c r="Y2258" i="1"/>
  <c r="T2258" i="1"/>
  <c r="Q2258" i="1"/>
  <c r="N2258" i="1"/>
  <c r="BA2257" i="1"/>
  <c r="AV2257" i="1"/>
  <c r="AQ2257" i="1"/>
  <c r="AN2257" i="1"/>
  <c r="AK2257" i="1"/>
  <c r="AE2257" i="1"/>
  <c r="AB2257" i="1"/>
  <c r="Y2257" i="1"/>
  <c r="T2257" i="1"/>
  <c r="Q2257" i="1"/>
  <c r="N2257" i="1"/>
  <c r="BA2256" i="1"/>
  <c r="AV2256" i="1"/>
  <c r="AQ2256" i="1"/>
  <c r="AN2256" i="1"/>
  <c r="AK2256" i="1"/>
  <c r="AE2256" i="1"/>
  <c r="AB2256" i="1"/>
  <c r="Y2256" i="1"/>
  <c r="T2256" i="1"/>
  <c r="Q2256" i="1"/>
  <c r="N2256" i="1"/>
  <c r="BA2255" i="1"/>
  <c r="AV2255" i="1"/>
  <c r="AQ2255" i="1"/>
  <c r="AN2255" i="1"/>
  <c r="AK2255" i="1"/>
  <c r="AE2255" i="1"/>
  <c r="AB2255" i="1"/>
  <c r="Y2255" i="1"/>
  <c r="T2255" i="1"/>
  <c r="Q2255" i="1"/>
  <c r="N2255" i="1"/>
  <c r="BA2254" i="1"/>
  <c r="AV2254" i="1"/>
  <c r="AQ2254" i="1"/>
  <c r="AN2254" i="1"/>
  <c r="AK2254" i="1"/>
  <c r="AE2254" i="1"/>
  <c r="AB2254" i="1"/>
  <c r="Y2254" i="1"/>
  <c r="T2254" i="1"/>
  <c r="Q2254" i="1"/>
  <c r="N2254" i="1"/>
  <c r="BA2253" i="1"/>
  <c r="AV2253" i="1"/>
  <c r="AQ2253" i="1"/>
  <c r="AN2253" i="1"/>
  <c r="AK2253" i="1"/>
  <c r="AE2253" i="1"/>
  <c r="AB2253" i="1"/>
  <c r="Y2253" i="1"/>
  <c r="T2253" i="1"/>
  <c r="Q2253" i="1"/>
  <c r="N2253" i="1"/>
  <c r="BA2252" i="1"/>
  <c r="AV2252" i="1"/>
  <c r="AQ2252" i="1"/>
  <c r="AN2252" i="1"/>
  <c r="AK2252" i="1"/>
  <c r="AE2252" i="1"/>
  <c r="AB2252" i="1"/>
  <c r="Y2252" i="1"/>
  <c r="T2252" i="1"/>
  <c r="Q2252" i="1"/>
  <c r="N2252" i="1"/>
  <c r="BA2251" i="1"/>
  <c r="AV2251" i="1"/>
  <c r="AQ2251" i="1"/>
  <c r="AN2251" i="1"/>
  <c r="AK2251" i="1"/>
  <c r="AE2251" i="1"/>
  <c r="AB2251" i="1"/>
  <c r="Y2251" i="1"/>
  <c r="T2251" i="1"/>
  <c r="Q2251" i="1"/>
  <c r="N2251" i="1"/>
  <c r="BA2250" i="1"/>
  <c r="AV2250" i="1"/>
  <c r="AQ2250" i="1"/>
  <c r="AN2250" i="1"/>
  <c r="AK2250" i="1"/>
  <c r="AE2250" i="1"/>
  <c r="AB2250" i="1"/>
  <c r="Y2250" i="1"/>
  <c r="T2250" i="1"/>
  <c r="Q2250" i="1"/>
  <c r="N2250" i="1"/>
  <c r="BA2249" i="1"/>
  <c r="AV2249" i="1"/>
  <c r="AQ2249" i="1"/>
  <c r="AN2249" i="1"/>
  <c r="AK2249" i="1"/>
  <c r="AE2249" i="1"/>
  <c r="AB2249" i="1"/>
  <c r="Y2249" i="1"/>
  <c r="T2249" i="1"/>
  <c r="Q2249" i="1"/>
  <c r="N2249" i="1"/>
  <c r="BA2248" i="1"/>
  <c r="AV2248" i="1"/>
  <c r="AQ2248" i="1"/>
  <c r="AN2248" i="1"/>
  <c r="AK2248" i="1"/>
  <c r="AE2248" i="1"/>
  <c r="AB2248" i="1"/>
  <c r="Y2248" i="1"/>
  <c r="T2248" i="1"/>
  <c r="Q2248" i="1"/>
  <c r="N2248" i="1"/>
  <c r="BA2247" i="1"/>
  <c r="AV2247" i="1"/>
  <c r="AQ2247" i="1"/>
  <c r="AN2247" i="1"/>
  <c r="AK2247" i="1"/>
  <c r="AE2247" i="1"/>
  <c r="AB2247" i="1"/>
  <c r="Y2247" i="1"/>
  <c r="T2247" i="1"/>
  <c r="Q2247" i="1"/>
  <c r="N2247" i="1"/>
  <c r="BA2246" i="1"/>
  <c r="AV2246" i="1"/>
  <c r="AQ2246" i="1"/>
  <c r="AN2246" i="1"/>
  <c r="AK2246" i="1"/>
  <c r="AE2246" i="1"/>
  <c r="AB2246" i="1"/>
  <c r="Y2246" i="1"/>
  <c r="T2246" i="1"/>
  <c r="Q2246" i="1"/>
  <c r="N2246" i="1"/>
  <c r="BA2245" i="1"/>
  <c r="AV2245" i="1"/>
  <c r="AQ2245" i="1"/>
  <c r="AN2245" i="1"/>
  <c r="AK2245" i="1"/>
  <c r="AE2245" i="1"/>
  <c r="AB2245" i="1"/>
  <c r="Y2245" i="1"/>
  <c r="T2245" i="1"/>
  <c r="Q2245" i="1"/>
  <c r="N2245" i="1"/>
  <c r="BA2244" i="1"/>
  <c r="AV2244" i="1"/>
  <c r="AQ2244" i="1"/>
  <c r="AN2244" i="1"/>
  <c r="AK2244" i="1"/>
  <c r="AE2244" i="1"/>
  <c r="AB2244" i="1"/>
  <c r="Y2244" i="1"/>
  <c r="T2244" i="1"/>
  <c r="Q2244" i="1"/>
  <c r="N2244" i="1"/>
  <c r="BA2243" i="1"/>
  <c r="AV2243" i="1"/>
  <c r="AQ2243" i="1"/>
  <c r="AN2243" i="1"/>
  <c r="AK2243" i="1"/>
  <c r="AE2243" i="1"/>
  <c r="AB2243" i="1"/>
  <c r="Y2243" i="1"/>
  <c r="T2243" i="1"/>
  <c r="Q2243" i="1"/>
  <c r="N2243" i="1"/>
  <c r="BA2242" i="1"/>
  <c r="AV2242" i="1"/>
  <c r="AQ2242" i="1"/>
  <c r="AN2242" i="1"/>
  <c r="AK2242" i="1"/>
  <c r="AE2242" i="1"/>
  <c r="AB2242" i="1"/>
  <c r="Y2242" i="1"/>
  <c r="T2242" i="1"/>
  <c r="Q2242" i="1"/>
  <c r="N2242" i="1"/>
  <c r="BA2241" i="1"/>
  <c r="AV2241" i="1"/>
  <c r="AQ2241" i="1"/>
  <c r="AN2241" i="1"/>
  <c r="AK2241" i="1"/>
  <c r="AE2241" i="1"/>
  <c r="AB2241" i="1"/>
  <c r="Y2241" i="1"/>
  <c r="T2241" i="1"/>
  <c r="Q2241" i="1"/>
  <c r="N2241" i="1"/>
  <c r="BA2240" i="1"/>
  <c r="AV2240" i="1"/>
  <c r="AQ2240" i="1"/>
  <c r="AN2240" i="1"/>
  <c r="AK2240" i="1"/>
  <c r="AE2240" i="1"/>
  <c r="AB2240" i="1"/>
  <c r="Y2240" i="1"/>
  <c r="T2240" i="1"/>
  <c r="Q2240" i="1"/>
  <c r="N2240" i="1"/>
  <c r="BA2239" i="1"/>
  <c r="AV2239" i="1"/>
  <c r="AQ2239" i="1"/>
  <c r="AN2239" i="1"/>
  <c r="AK2239" i="1"/>
  <c r="AE2239" i="1"/>
  <c r="AB2239" i="1"/>
  <c r="Y2239" i="1"/>
  <c r="T2239" i="1"/>
  <c r="Q2239" i="1"/>
  <c r="N2239" i="1"/>
  <c r="BA2238" i="1"/>
  <c r="AV2238" i="1"/>
  <c r="AQ2238" i="1"/>
  <c r="AN2238" i="1"/>
  <c r="AK2238" i="1"/>
  <c r="AE2238" i="1"/>
  <c r="AB2238" i="1"/>
  <c r="Y2238" i="1"/>
  <c r="T2238" i="1"/>
  <c r="Q2238" i="1"/>
  <c r="N2238" i="1"/>
  <c r="BA2237" i="1"/>
  <c r="AV2237" i="1"/>
  <c r="AQ2237" i="1"/>
  <c r="AN2237" i="1"/>
  <c r="AK2237" i="1"/>
  <c r="AE2237" i="1"/>
  <c r="AB2237" i="1"/>
  <c r="Y2237" i="1"/>
  <c r="T2237" i="1"/>
  <c r="Q2237" i="1"/>
  <c r="N2237" i="1"/>
  <c r="BA2236" i="1"/>
  <c r="AV2236" i="1"/>
  <c r="AQ2236" i="1"/>
  <c r="AN2236" i="1"/>
  <c r="AK2236" i="1"/>
  <c r="AE2236" i="1"/>
  <c r="AB2236" i="1"/>
  <c r="Y2236" i="1"/>
  <c r="T2236" i="1"/>
  <c r="Q2236" i="1"/>
  <c r="N2236" i="1"/>
  <c r="BA2235" i="1"/>
  <c r="AV2235" i="1"/>
  <c r="AQ2235" i="1"/>
  <c r="AN2235" i="1"/>
  <c r="AK2235" i="1"/>
  <c r="AE2235" i="1"/>
  <c r="AB2235" i="1"/>
  <c r="Y2235" i="1"/>
  <c r="T2235" i="1"/>
  <c r="Q2235" i="1"/>
  <c r="N2235" i="1"/>
  <c r="BA2234" i="1"/>
  <c r="AV2234" i="1"/>
  <c r="AQ2234" i="1"/>
  <c r="AN2234" i="1"/>
  <c r="AK2234" i="1"/>
  <c r="AE2234" i="1"/>
  <c r="AB2234" i="1"/>
  <c r="Y2234" i="1"/>
  <c r="T2234" i="1"/>
  <c r="Q2234" i="1"/>
  <c r="N2234" i="1"/>
  <c r="BA2233" i="1"/>
  <c r="AV2233" i="1"/>
  <c r="AQ2233" i="1"/>
  <c r="AN2233" i="1"/>
  <c r="AK2233" i="1"/>
  <c r="AE2233" i="1"/>
  <c r="AB2233" i="1"/>
  <c r="Y2233" i="1"/>
  <c r="T2233" i="1"/>
  <c r="Q2233" i="1"/>
  <c r="N2233" i="1"/>
  <c r="BA2232" i="1"/>
  <c r="AV2232" i="1"/>
  <c r="AQ2232" i="1"/>
  <c r="AN2232" i="1"/>
  <c r="AK2232" i="1"/>
  <c r="AE2232" i="1"/>
  <c r="AB2232" i="1"/>
  <c r="Y2232" i="1"/>
  <c r="T2232" i="1"/>
  <c r="Q2232" i="1"/>
  <c r="N2232" i="1"/>
  <c r="BA2231" i="1"/>
  <c r="AV2231" i="1"/>
  <c r="AQ2231" i="1"/>
  <c r="AN2231" i="1"/>
  <c r="AK2231" i="1"/>
  <c r="AE2231" i="1"/>
  <c r="AB2231" i="1"/>
  <c r="Y2231" i="1"/>
  <c r="T2231" i="1"/>
  <c r="Q2231" i="1"/>
  <c r="N2231" i="1"/>
  <c r="BA2230" i="1"/>
  <c r="AV2230" i="1"/>
  <c r="AQ2230" i="1"/>
  <c r="AN2230" i="1"/>
  <c r="AK2230" i="1"/>
  <c r="AE2230" i="1"/>
  <c r="AB2230" i="1"/>
  <c r="Y2230" i="1"/>
  <c r="T2230" i="1"/>
  <c r="Q2230" i="1"/>
  <c r="N2230" i="1"/>
  <c r="BA2229" i="1"/>
  <c r="AV2229" i="1"/>
  <c r="AQ2229" i="1"/>
  <c r="AN2229" i="1"/>
  <c r="AK2229" i="1"/>
  <c r="AE2229" i="1"/>
  <c r="AB2229" i="1"/>
  <c r="Y2229" i="1"/>
  <c r="T2229" i="1"/>
  <c r="Q2229" i="1"/>
  <c r="N2229" i="1"/>
  <c r="BA2228" i="1"/>
  <c r="AV2228" i="1"/>
  <c r="AQ2228" i="1"/>
  <c r="AN2228" i="1"/>
  <c r="AK2228" i="1"/>
  <c r="AE2228" i="1"/>
  <c r="AB2228" i="1"/>
  <c r="Y2228" i="1"/>
  <c r="T2228" i="1"/>
  <c r="Q2228" i="1"/>
  <c r="N2228" i="1"/>
  <c r="BA2227" i="1"/>
  <c r="AV2227" i="1"/>
  <c r="AQ2227" i="1"/>
  <c r="AN2227" i="1"/>
  <c r="AK2227" i="1"/>
  <c r="AE2227" i="1"/>
  <c r="AB2227" i="1"/>
  <c r="Y2227" i="1"/>
  <c r="T2227" i="1"/>
  <c r="Q2227" i="1"/>
  <c r="N2227" i="1"/>
  <c r="BA2226" i="1"/>
  <c r="AV2226" i="1"/>
  <c r="AQ2226" i="1"/>
  <c r="AN2226" i="1"/>
  <c r="AK2226" i="1"/>
  <c r="AE2226" i="1"/>
  <c r="AB2226" i="1"/>
  <c r="Y2226" i="1"/>
  <c r="T2226" i="1"/>
  <c r="Q2226" i="1"/>
  <c r="N2226" i="1"/>
  <c r="BA2225" i="1"/>
  <c r="AV2225" i="1"/>
  <c r="AQ2225" i="1"/>
  <c r="AN2225" i="1"/>
  <c r="AK2225" i="1"/>
  <c r="AE2225" i="1"/>
  <c r="AB2225" i="1"/>
  <c r="Y2225" i="1"/>
  <c r="T2225" i="1"/>
  <c r="Q2225" i="1"/>
  <c r="N2225" i="1"/>
  <c r="BA2224" i="1"/>
  <c r="AV2224" i="1"/>
  <c r="AQ2224" i="1"/>
  <c r="AN2224" i="1"/>
  <c r="AK2224" i="1"/>
  <c r="AE2224" i="1"/>
  <c r="AB2224" i="1"/>
  <c r="Y2224" i="1"/>
  <c r="T2224" i="1"/>
  <c r="Q2224" i="1"/>
  <c r="N2224" i="1"/>
  <c r="BA2223" i="1"/>
  <c r="AV2223" i="1"/>
  <c r="AQ2223" i="1"/>
  <c r="AN2223" i="1"/>
  <c r="AK2223" i="1"/>
  <c r="AE2223" i="1"/>
  <c r="AB2223" i="1"/>
  <c r="Y2223" i="1"/>
  <c r="T2223" i="1"/>
  <c r="Q2223" i="1"/>
  <c r="N2223" i="1"/>
  <c r="BA2222" i="1"/>
  <c r="AV2222" i="1"/>
  <c r="AQ2222" i="1"/>
  <c r="AN2222" i="1"/>
  <c r="AK2222" i="1"/>
  <c r="AE2222" i="1"/>
  <c r="AB2222" i="1"/>
  <c r="Y2222" i="1"/>
  <c r="T2222" i="1"/>
  <c r="Q2222" i="1"/>
  <c r="N2222" i="1"/>
  <c r="BA2221" i="1"/>
  <c r="AV2221" i="1"/>
  <c r="AQ2221" i="1"/>
  <c r="AN2221" i="1"/>
  <c r="AK2221" i="1"/>
  <c r="AE2221" i="1"/>
  <c r="AB2221" i="1"/>
  <c r="Y2221" i="1"/>
  <c r="T2221" i="1"/>
  <c r="Q2221" i="1"/>
  <c r="N2221" i="1"/>
  <c r="BA2220" i="1"/>
  <c r="AV2220" i="1"/>
  <c r="AQ2220" i="1"/>
  <c r="AN2220" i="1"/>
  <c r="AK2220" i="1"/>
  <c r="AE2220" i="1"/>
  <c r="AB2220" i="1"/>
  <c r="Y2220" i="1"/>
  <c r="T2220" i="1"/>
  <c r="Q2220" i="1"/>
  <c r="N2220" i="1"/>
  <c r="BA2219" i="1"/>
  <c r="AV2219" i="1"/>
  <c r="AQ2219" i="1"/>
  <c r="AN2219" i="1"/>
  <c r="AK2219" i="1"/>
  <c r="AE2219" i="1"/>
  <c r="AB2219" i="1"/>
  <c r="Y2219" i="1"/>
  <c r="T2219" i="1"/>
  <c r="Q2219" i="1"/>
  <c r="N2219" i="1"/>
  <c r="BA2218" i="1"/>
  <c r="AV2218" i="1"/>
  <c r="AQ2218" i="1"/>
  <c r="AN2218" i="1"/>
  <c r="AK2218" i="1"/>
  <c r="AE2218" i="1"/>
  <c r="AB2218" i="1"/>
  <c r="Y2218" i="1"/>
  <c r="T2218" i="1"/>
  <c r="Q2218" i="1"/>
  <c r="N2218" i="1"/>
  <c r="BA2217" i="1"/>
  <c r="AV2217" i="1"/>
  <c r="AQ2217" i="1"/>
  <c r="AN2217" i="1"/>
  <c r="AK2217" i="1"/>
  <c r="AE2217" i="1"/>
  <c r="AB2217" i="1"/>
  <c r="Y2217" i="1"/>
  <c r="T2217" i="1"/>
  <c r="Q2217" i="1"/>
  <c r="N2217" i="1"/>
  <c r="BA2216" i="1"/>
  <c r="AV2216" i="1"/>
  <c r="AQ2216" i="1"/>
  <c r="AN2216" i="1"/>
  <c r="AK2216" i="1"/>
  <c r="AE2216" i="1"/>
  <c r="AB2216" i="1"/>
  <c r="Y2216" i="1"/>
  <c r="T2216" i="1"/>
  <c r="Q2216" i="1"/>
  <c r="N2216" i="1"/>
  <c r="BA2215" i="1"/>
  <c r="AV2215" i="1"/>
  <c r="AQ2215" i="1"/>
  <c r="AN2215" i="1"/>
  <c r="AK2215" i="1"/>
  <c r="AE2215" i="1"/>
  <c r="AB2215" i="1"/>
  <c r="Y2215" i="1"/>
  <c r="T2215" i="1"/>
  <c r="Q2215" i="1"/>
  <c r="N2215" i="1"/>
  <c r="BA2214" i="1"/>
  <c r="AV2214" i="1"/>
  <c r="AQ2214" i="1"/>
  <c r="AN2214" i="1"/>
  <c r="AK2214" i="1"/>
  <c r="AE2214" i="1"/>
  <c r="AB2214" i="1"/>
  <c r="Y2214" i="1"/>
  <c r="T2214" i="1"/>
  <c r="Q2214" i="1"/>
  <c r="N2214" i="1"/>
  <c r="BA2213" i="1"/>
  <c r="AV2213" i="1"/>
  <c r="AQ2213" i="1"/>
  <c r="AN2213" i="1"/>
  <c r="AK2213" i="1"/>
  <c r="AE2213" i="1"/>
  <c r="AB2213" i="1"/>
  <c r="Y2213" i="1"/>
  <c r="T2213" i="1"/>
  <c r="Q2213" i="1"/>
  <c r="N2213" i="1"/>
  <c r="BA2212" i="1"/>
  <c r="AV2212" i="1"/>
  <c r="AQ2212" i="1"/>
  <c r="AN2212" i="1"/>
  <c r="AK2212" i="1"/>
  <c r="AE2212" i="1"/>
  <c r="AB2212" i="1"/>
  <c r="Y2212" i="1"/>
  <c r="T2212" i="1"/>
  <c r="Q2212" i="1"/>
  <c r="N2212" i="1"/>
  <c r="BA2211" i="1"/>
  <c r="AV2211" i="1"/>
  <c r="AQ2211" i="1"/>
  <c r="AN2211" i="1"/>
  <c r="AK2211" i="1"/>
  <c r="AE2211" i="1"/>
  <c r="AB2211" i="1"/>
  <c r="Y2211" i="1"/>
  <c r="T2211" i="1"/>
  <c r="Q2211" i="1"/>
  <c r="N2211" i="1"/>
  <c r="BA2210" i="1"/>
  <c r="AV2210" i="1"/>
  <c r="AQ2210" i="1"/>
  <c r="AN2210" i="1"/>
  <c r="AK2210" i="1"/>
  <c r="AE2210" i="1"/>
  <c r="AB2210" i="1"/>
  <c r="Y2210" i="1"/>
  <c r="T2210" i="1"/>
  <c r="Q2210" i="1"/>
  <c r="N2210" i="1"/>
  <c r="BA2209" i="1"/>
  <c r="AV2209" i="1"/>
  <c r="AQ2209" i="1"/>
  <c r="AN2209" i="1"/>
  <c r="AK2209" i="1"/>
  <c r="AE2209" i="1"/>
  <c r="AB2209" i="1"/>
  <c r="Y2209" i="1"/>
  <c r="T2209" i="1"/>
  <c r="Q2209" i="1"/>
  <c r="N2209" i="1"/>
  <c r="BA2208" i="1"/>
  <c r="AV2208" i="1"/>
  <c r="AQ2208" i="1"/>
  <c r="AN2208" i="1"/>
  <c r="AK2208" i="1"/>
  <c r="AE2208" i="1"/>
  <c r="AB2208" i="1"/>
  <c r="Y2208" i="1"/>
  <c r="T2208" i="1"/>
  <c r="Q2208" i="1"/>
  <c r="N2208" i="1"/>
  <c r="BA2207" i="1"/>
  <c r="AV2207" i="1"/>
  <c r="AQ2207" i="1"/>
  <c r="AN2207" i="1"/>
  <c r="AK2207" i="1"/>
  <c r="AE2207" i="1"/>
  <c r="AB2207" i="1"/>
  <c r="Y2207" i="1"/>
  <c r="T2207" i="1"/>
  <c r="Q2207" i="1"/>
  <c r="N2207" i="1"/>
  <c r="BA2206" i="1"/>
  <c r="AV2206" i="1"/>
  <c r="AQ2206" i="1"/>
  <c r="AN2206" i="1"/>
  <c r="AK2206" i="1"/>
  <c r="AE2206" i="1"/>
  <c r="AB2206" i="1"/>
  <c r="Y2206" i="1"/>
  <c r="T2206" i="1"/>
  <c r="Q2206" i="1"/>
  <c r="N2206" i="1"/>
  <c r="BA2205" i="1"/>
  <c r="AV2205" i="1"/>
  <c r="AQ2205" i="1"/>
  <c r="AN2205" i="1"/>
  <c r="AK2205" i="1"/>
  <c r="AE2205" i="1"/>
  <c r="AB2205" i="1"/>
  <c r="Y2205" i="1"/>
  <c r="T2205" i="1"/>
  <c r="Q2205" i="1"/>
  <c r="N2205" i="1"/>
  <c r="BA2204" i="1"/>
  <c r="AV2204" i="1"/>
  <c r="AQ2204" i="1"/>
  <c r="AN2204" i="1"/>
  <c r="AK2204" i="1"/>
  <c r="AE2204" i="1"/>
  <c r="AB2204" i="1"/>
  <c r="Y2204" i="1"/>
  <c r="T2204" i="1"/>
  <c r="Q2204" i="1"/>
  <c r="N2204" i="1"/>
  <c r="BA2203" i="1"/>
  <c r="AV2203" i="1"/>
  <c r="AQ2203" i="1"/>
  <c r="AN2203" i="1"/>
  <c r="AK2203" i="1"/>
  <c r="AE2203" i="1"/>
  <c r="AB2203" i="1"/>
  <c r="Y2203" i="1"/>
  <c r="T2203" i="1"/>
  <c r="Q2203" i="1"/>
  <c r="N2203" i="1"/>
  <c r="BA2202" i="1"/>
  <c r="AV2202" i="1"/>
  <c r="AQ2202" i="1"/>
  <c r="AN2202" i="1"/>
  <c r="AK2202" i="1"/>
  <c r="AE2202" i="1"/>
  <c r="AB2202" i="1"/>
  <c r="Y2202" i="1"/>
  <c r="T2202" i="1"/>
  <c r="Q2202" i="1"/>
  <c r="N2202" i="1"/>
  <c r="BA2201" i="1"/>
  <c r="AV2201" i="1"/>
  <c r="AQ2201" i="1"/>
  <c r="AN2201" i="1"/>
  <c r="AK2201" i="1"/>
  <c r="AE2201" i="1"/>
  <c r="AB2201" i="1"/>
  <c r="Y2201" i="1"/>
  <c r="T2201" i="1"/>
  <c r="Q2201" i="1"/>
  <c r="N2201" i="1"/>
  <c r="BA2200" i="1"/>
  <c r="AV2200" i="1"/>
  <c r="AQ2200" i="1"/>
  <c r="AN2200" i="1"/>
  <c r="AK2200" i="1"/>
  <c r="AE2200" i="1"/>
  <c r="AB2200" i="1"/>
  <c r="Y2200" i="1"/>
  <c r="T2200" i="1"/>
  <c r="Q2200" i="1"/>
  <c r="N2200" i="1"/>
  <c r="BA2199" i="1"/>
  <c r="AV2199" i="1"/>
  <c r="AQ2199" i="1"/>
  <c r="AN2199" i="1"/>
  <c r="AK2199" i="1"/>
  <c r="AE2199" i="1"/>
  <c r="AB2199" i="1"/>
  <c r="Y2199" i="1"/>
  <c r="T2199" i="1"/>
  <c r="Q2199" i="1"/>
  <c r="N2199" i="1"/>
  <c r="BA2198" i="1"/>
  <c r="AV2198" i="1"/>
  <c r="AQ2198" i="1"/>
  <c r="AN2198" i="1"/>
  <c r="AK2198" i="1"/>
  <c r="AE2198" i="1"/>
  <c r="AB2198" i="1"/>
  <c r="Y2198" i="1"/>
  <c r="T2198" i="1"/>
  <c r="Q2198" i="1"/>
  <c r="N2198" i="1"/>
  <c r="BA2197" i="1"/>
  <c r="AV2197" i="1"/>
  <c r="AQ2197" i="1"/>
  <c r="AN2197" i="1"/>
  <c r="AK2197" i="1"/>
  <c r="AE2197" i="1"/>
  <c r="AB2197" i="1"/>
  <c r="Y2197" i="1"/>
  <c r="T2197" i="1"/>
  <c r="Q2197" i="1"/>
  <c r="N2197" i="1"/>
  <c r="BA2196" i="1"/>
  <c r="AV2196" i="1"/>
  <c r="AQ2196" i="1"/>
  <c r="AN2196" i="1"/>
  <c r="AK2196" i="1"/>
  <c r="AE2196" i="1"/>
  <c r="AB2196" i="1"/>
  <c r="Y2196" i="1"/>
  <c r="T2196" i="1"/>
  <c r="Q2196" i="1"/>
  <c r="N2196" i="1"/>
  <c r="BA2195" i="1"/>
  <c r="AV2195" i="1"/>
  <c r="AQ2195" i="1"/>
  <c r="AN2195" i="1"/>
  <c r="AK2195" i="1"/>
  <c r="AE2195" i="1"/>
  <c r="AB2195" i="1"/>
  <c r="Y2195" i="1"/>
  <c r="T2195" i="1"/>
  <c r="Q2195" i="1"/>
  <c r="N2195" i="1"/>
  <c r="BA2194" i="1"/>
  <c r="AV2194" i="1"/>
  <c r="AQ2194" i="1"/>
  <c r="AN2194" i="1"/>
  <c r="AK2194" i="1"/>
  <c r="AE2194" i="1"/>
  <c r="AB2194" i="1"/>
  <c r="Y2194" i="1"/>
  <c r="T2194" i="1"/>
  <c r="Q2194" i="1"/>
  <c r="N2194" i="1"/>
  <c r="BA2193" i="1"/>
  <c r="AV2193" i="1"/>
  <c r="AQ2193" i="1"/>
  <c r="AN2193" i="1"/>
  <c r="AK2193" i="1"/>
  <c r="AE2193" i="1"/>
  <c r="AB2193" i="1"/>
  <c r="Y2193" i="1"/>
  <c r="T2193" i="1"/>
  <c r="Q2193" i="1"/>
  <c r="N2193" i="1"/>
  <c r="BA2192" i="1"/>
  <c r="AV2192" i="1"/>
  <c r="AQ2192" i="1"/>
  <c r="AN2192" i="1"/>
  <c r="AK2192" i="1"/>
  <c r="AE2192" i="1"/>
  <c r="AB2192" i="1"/>
  <c r="Y2192" i="1"/>
  <c r="T2192" i="1"/>
  <c r="Q2192" i="1"/>
  <c r="N2192" i="1"/>
  <c r="BA2191" i="1"/>
  <c r="AV2191" i="1"/>
  <c r="AQ2191" i="1"/>
  <c r="AN2191" i="1"/>
  <c r="AK2191" i="1"/>
  <c r="AE2191" i="1"/>
  <c r="AB2191" i="1"/>
  <c r="Y2191" i="1"/>
  <c r="T2191" i="1"/>
  <c r="Q2191" i="1"/>
  <c r="N2191" i="1"/>
  <c r="BA2190" i="1"/>
  <c r="AV2190" i="1"/>
  <c r="AQ2190" i="1"/>
  <c r="AN2190" i="1"/>
  <c r="AK2190" i="1"/>
  <c r="AE2190" i="1"/>
  <c r="AB2190" i="1"/>
  <c r="Y2190" i="1"/>
  <c r="T2190" i="1"/>
  <c r="Q2190" i="1"/>
  <c r="N2190" i="1"/>
  <c r="BA2189" i="1"/>
  <c r="AV2189" i="1"/>
  <c r="AQ2189" i="1"/>
  <c r="AN2189" i="1"/>
  <c r="AK2189" i="1"/>
  <c r="AE2189" i="1"/>
  <c r="AB2189" i="1"/>
  <c r="Y2189" i="1"/>
  <c r="T2189" i="1"/>
  <c r="Q2189" i="1"/>
  <c r="N2189" i="1"/>
  <c r="BA2188" i="1"/>
  <c r="AV2188" i="1"/>
  <c r="AQ2188" i="1"/>
  <c r="AN2188" i="1"/>
  <c r="AK2188" i="1"/>
  <c r="AE2188" i="1"/>
  <c r="AB2188" i="1"/>
  <c r="Y2188" i="1"/>
  <c r="T2188" i="1"/>
  <c r="Q2188" i="1"/>
  <c r="N2188" i="1"/>
  <c r="BA2187" i="1"/>
  <c r="AV2187" i="1"/>
  <c r="AQ2187" i="1"/>
  <c r="AN2187" i="1"/>
  <c r="AK2187" i="1"/>
  <c r="AE2187" i="1"/>
  <c r="AB2187" i="1"/>
  <c r="Y2187" i="1"/>
  <c r="T2187" i="1"/>
  <c r="Q2187" i="1"/>
  <c r="N2187" i="1"/>
  <c r="BA2186" i="1"/>
  <c r="AV2186" i="1"/>
  <c r="AQ2186" i="1"/>
  <c r="AN2186" i="1"/>
  <c r="AK2186" i="1"/>
  <c r="AE2186" i="1"/>
  <c r="AB2186" i="1"/>
  <c r="Y2186" i="1"/>
  <c r="T2186" i="1"/>
  <c r="Q2186" i="1"/>
  <c r="N2186" i="1"/>
  <c r="BA2185" i="1"/>
  <c r="AV2185" i="1"/>
  <c r="AQ2185" i="1"/>
  <c r="AN2185" i="1"/>
  <c r="AK2185" i="1"/>
  <c r="AE2185" i="1"/>
  <c r="AB2185" i="1"/>
  <c r="Y2185" i="1"/>
  <c r="T2185" i="1"/>
  <c r="Q2185" i="1"/>
  <c r="N2185" i="1"/>
  <c r="BA2184" i="1"/>
  <c r="AV2184" i="1"/>
  <c r="AQ2184" i="1"/>
  <c r="AN2184" i="1"/>
  <c r="AK2184" i="1"/>
  <c r="AE2184" i="1"/>
  <c r="AB2184" i="1"/>
  <c r="Y2184" i="1"/>
  <c r="T2184" i="1"/>
  <c r="Q2184" i="1"/>
  <c r="N2184" i="1"/>
  <c r="BA2183" i="1"/>
  <c r="AV2183" i="1"/>
  <c r="AQ2183" i="1"/>
  <c r="AN2183" i="1"/>
  <c r="AK2183" i="1"/>
  <c r="AE2183" i="1"/>
  <c r="AB2183" i="1"/>
  <c r="Y2183" i="1"/>
  <c r="T2183" i="1"/>
  <c r="Q2183" i="1"/>
  <c r="N2183" i="1"/>
  <c r="BA2182" i="1"/>
  <c r="AV2182" i="1"/>
  <c r="AQ2182" i="1"/>
  <c r="AN2182" i="1"/>
  <c r="AK2182" i="1"/>
  <c r="AE2182" i="1"/>
  <c r="AB2182" i="1"/>
  <c r="Y2182" i="1"/>
  <c r="T2182" i="1"/>
  <c r="Q2182" i="1"/>
  <c r="N2182" i="1"/>
  <c r="BA2181" i="1"/>
  <c r="AV2181" i="1"/>
  <c r="AQ2181" i="1"/>
  <c r="AN2181" i="1"/>
  <c r="AK2181" i="1"/>
  <c r="AE2181" i="1"/>
  <c r="AB2181" i="1"/>
  <c r="Y2181" i="1"/>
  <c r="T2181" i="1"/>
  <c r="Q2181" i="1"/>
  <c r="N2181" i="1"/>
  <c r="BA2180" i="1"/>
  <c r="AV2180" i="1"/>
  <c r="AQ2180" i="1"/>
  <c r="AN2180" i="1"/>
  <c r="AK2180" i="1"/>
  <c r="AE2180" i="1"/>
  <c r="AB2180" i="1"/>
  <c r="Y2180" i="1"/>
  <c r="T2180" i="1"/>
  <c r="Q2180" i="1"/>
  <c r="N2180" i="1"/>
  <c r="BA2179" i="1"/>
  <c r="AV2179" i="1"/>
  <c r="AQ2179" i="1"/>
  <c r="AN2179" i="1"/>
  <c r="AK2179" i="1"/>
  <c r="AE2179" i="1"/>
  <c r="AB2179" i="1"/>
  <c r="Y2179" i="1"/>
  <c r="T2179" i="1"/>
  <c r="Q2179" i="1"/>
  <c r="N2179" i="1"/>
  <c r="BA2178" i="1"/>
  <c r="AV2178" i="1"/>
  <c r="AQ2178" i="1"/>
  <c r="AN2178" i="1"/>
  <c r="AK2178" i="1"/>
  <c r="AE2178" i="1"/>
  <c r="AB2178" i="1"/>
  <c r="Y2178" i="1"/>
  <c r="T2178" i="1"/>
  <c r="Q2178" i="1"/>
  <c r="N2178" i="1"/>
  <c r="BA2177" i="1"/>
  <c r="AV2177" i="1"/>
  <c r="AQ2177" i="1"/>
  <c r="AN2177" i="1"/>
  <c r="AK2177" i="1"/>
  <c r="AE2177" i="1"/>
  <c r="AB2177" i="1"/>
  <c r="Y2177" i="1"/>
  <c r="T2177" i="1"/>
  <c r="Q2177" i="1"/>
  <c r="N2177" i="1"/>
  <c r="BA2176" i="1"/>
  <c r="AV2176" i="1"/>
  <c r="AQ2176" i="1"/>
  <c r="AN2176" i="1"/>
  <c r="AK2176" i="1"/>
  <c r="AE2176" i="1"/>
  <c r="AB2176" i="1"/>
  <c r="Y2176" i="1"/>
  <c r="T2176" i="1"/>
  <c r="Q2176" i="1"/>
  <c r="N2176" i="1"/>
  <c r="BA2175" i="1"/>
  <c r="AV2175" i="1"/>
  <c r="AQ2175" i="1"/>
  <c r="AN2175" i="1"/>
  <c r="AK2175" i="1"/>
  <c r="AE2175" i="1"/>
  <c r="AB2175" i="1"/>
  <c r="Y2175" i="1"/>
  <c r="T2175" i="1"/>
  <c r="Q2175" i="1"/>
  <c r="N2175" i="1"/>
  <c r="BA2174" i="1"/>
  <c r="AV2174" i="1"/>
  <c r="AQ2174" i="1"/>
  <c r="AN2174" i="1"/>
  <c r="AK2174" i="1"/>
  <c r="AE2174" i="1"/>
  <c r="AB2174" i="1"/>
  <c r="Y2174" i="1"/>
  <c r="T2174" i="1"/>
  <c r="Q2174" i="1"/>
  <c r="N2174" i="1"/>
  <c r="BA2173" i="1"/>
  <c r="AV2173" i="1"/>
  <c r="AQ2173" i="1"/>
  <c r="AN2173" i="1"/>
  <c r="AK2173" i="1"/>
  <c r="AE2173" i="1"/>
  <c r="AB2173" i="1"/>
  <c r="Y2173" i="1"/>
  <c r="T2173" i="1"/>
  <c r="Q2173" i="1"/>
  <c r="N2173" i="1"/>
  <c r="BA2172" i="1"/>
  <c r="AV2172" i="1"/>
  <c r="AQ2172" i="1"/>
  <c r="AN2172" i="1"/>
  <c r="AK2172" i="1"/>
  <c r="AE2172" i="1"/>
  <c r="AB2172" i="1"/>
  <c r="Y2172" i="1"/>
  <c r="T2172" i="1"/>
  <c r="Q2172" i="1"/>
  <c r="N2172" i="1"/>
  <c r="BA2171" i="1"/>
  <c r="AV2171" i="1"/>
  <c r="AQ2171" i="1"/>
  <c r="AN2171" i="1"/>
  <c r="AK2171" i="1"/>
  <c r="AE2171" i="1"/>
  <c r="AB2171" i="1"/>
  <c r="Y2171" i="1"/>
  <c r="T2171" i="1"/>
  <c r="Q2171" i="1"/>
  <c r="N2171" i="1"/>
  <c r="BA2170" i="1"/>
  <c r="AV2170" i="1"/>
  <c r="AQ2170" i="1"/>
  <c r="AN2170" i="1"/>
  <c r="AK2170" i="1"/>
  <c r="AE2170" i="1"/>
  <c r="AB2170" i="1"/>
  <c r="Y2170" i="1"/>
  <c r="T2170" i="1"/>
  <c r="Q2170" i="1"/>
  <c r="N2170" i="1"/>
  <c r="BA2169" i="1"/>
  <c r="AV2169" i="1"/>
  <c r="AQ2169" i="1"/>
  <c r="AN2169" i="1"/>
  <c r="AK2169" i="1"/>
  <c r="AE2169" i="1"/>
  <c r="AB2169" i="1"/>
  <c r="Y2169" i="1"/>
  <c r="T2169" i="1"/>
  <c r="Q2169" i="1"/>
  <c r="N2169" i="1"/>
  <c r="BA2168" i="1"/>
  <c r="AV2168" i="1"/>
  <c r="AQ2168" i="1"/>
  <c r="AN2168" i="1"/>
  <c r="AK2168" i="1"/>
  <c r="AE2168" i="1"/>
  <c r="AB2168" i="1"/>
  <c r="Y2168" i="1"/>
  <c r="T2168" i="1"/>
  <c r="Q2168" i="1"/>
  <c r="N2168" i="1"/>
  <c r="BA2167" i="1"/>
  <c r="AV2167" i="1"/>
  <c r="AQ2167" i="1"/>
  <c r="AN2167" i="1"/>
  <c r="AK2167" i="1"/>
  <c r="AE2167" i="1"/>
  <c r="AB2167" i="1"/>
  <c r="Y2167" i="1"/>
  <c r="T2167" i="1"/>
  <c r="Q2167" i="1"/>
  <c r="N2167" i="1"/>
  <c r="BA2166" i="1"/>
  <c r="AV2166" i="1"/>
  <c r="AQ2166" i="1"/>
  <c r="AN2166" i="1"/>
  <c r="AK2166" i="1"/>
  <c r="AE2166" i="1"/>
  <c r="AB2166" i="1"/>
  <c r="Y2166" i="1"/>
  <c r="T2166" i="1"/>
  <c r="Q2166" i="1"/>
  <c r="N2166" i="1"/>
  <c r="BA2165" i="1"/>
  <c r="AV2165" i="1"/>
  <c r="AQ2165" i="1"/>
  <c r="AN2165" i="1"/>
  <c r="AK2165" i="1"/>
  <c r="AE2165" i="1"/>
  <c r="AB2165" i="1"/>
  <c r="Y2165" i="1"/>
  <c r="T2165" i="1"/>
  <c r="Q2165" i="1"/>
  <c r="N2165" i="1"/>
  <c r="BA2164" i="1"/>
  <c r="AV2164" i="1"/>
  <c r="AQ2164" i="1"/>
  <c r="AN2164" i="1"/>
  <c r="AK2164" i="1"/>
  <c r="AE2164" i="1"/>
  <c r="AB2164" i="1"/>
  <c r="Y2164" i="1"/>
  <c r="T2164" i="1"/>
  <c r="Q2164" i="1"/>
  <c r="N2164" i="1"/>
  <c r="BA2163" i="1"/>
  <c r="AV2163" i="1"/>
  <c r="AQ2163" i="1"/>
  <c r="AN2163" i="1"/>
  <c r="AK2163" i="1"/>
  <c r="AE2163" i="1"/>
  <c r="AB2163" i="1"/>
  <c r="Y2163" i="1"/>
  <c r="T2163" i="1"/>
  <c r="Q2163" i="1"/>
  <c r="N2163" i="1"/>
  <c r="BA2162" i="1"/>
  <c r="AV2162" i="1"/>
  <c r="AQ2162" i="1"/>
  <c r="AN2162" i="1"/>
  <c r="AK2162" i="1"/>
  <c r="AE2162" i="1"/>
  <c r="AB2162" i="1"/>
  <c r="Y2162" i="1"/>
  <c r="T2162" i="1"/>
  <c r="Q2162" i="1"/>
  <c r="N2162" i="1"/>
  <c r="BA2161" i="1"/>
  <c r="AV2161" i="1"/>
  <c r="AQ2161" i="1"/>
  <c r="AN2161" i="1"/>
  <c r="AK2161" i="1"/>
  <c r="AE2161" i="1"/>
  <c r="AB2161" i="1"/>
  <c r="Y2161" i="1"/>
  <c r="T2161" i="1"/>
  <c r="Q2161" i="1"/>
  <c r="N2161" i="1"/>
  <c r="BA2160" i="1"/>
  <c r="AV2160" i="1"/>
  <c r="AQ2160" i="1"/>
  <c r="AN2160" i="1"/>
  <c r="AK2160" i="1"/>
  <c r="AE2160" i="1"/>
  <c r="AB2160" i="1"/>
  <c r="Y2160" i="1"/>
  <c r="T2160" i="1"/>
  <c r="Q2160" i="1"/>
  <c r="N2160" i="1"/>
  <c r="BA2159" i="1"/>
  <c r="AV2159" i="1"/>
  <c r="AQ2159" i="1"/>
  <c r="AN2159" i="1"/>
  <c r="AK2159" i="1"/>
  <c r="AE2159" i="1"/>
  <c r="AB2159" i="1"/>
  <c r="Y2159" i="1"/>
  <c r="T2159" i="1"/>
  <c r="Q2159" i="1"/>
  <c r="N2159" i="1"/>
  <c r="BA2158" i="1"/>
  <c r="AV2158" i="1"/>
  <c r="AQ2158" i="1"/>
  <c r="AN2158" i="1"/>
  <c r="AK2158" i="1"/>
  <c r="AE2158" i="1"/>
  <c r="AB2158" i="1"/>
  <c r="Y2158" i="1"/>
  <c r="T2158" i="1"/>
  <c r="Q2158" i="1"/>
  <c r="N2158" i="1"/>
  <c r="BA2157" i="1"/>
  <c r="AV2157" i="1"/>
  <c r="AQ2157" i="1"/>
  <c r="AN2157" i="1"/>
  <c r="AK2157" i="1"/>
  <c r="AE2157" i="1"/>
  <c r="AB2157" i="1"/>
  <c r="Y2157" i="1"/>
  <c r="T2157" i="1"/>
  <c r="Q2157" i="1"/>
  <c r="N2157" i="1"/>
  <c r="BA2156" i="1"/>
  <c r="AV2156" i="1"/>
  <c r="AQ2156" i="1"/>
  <c r="AN2156" i="1"/>
  <c r="AK2156" i="1"/>
  <c r="AE2156" i="1"/>
  <c r="AB2156" i="1"/>
  <c r="Y2156" i="1"/>
  <c r="T2156" i="1"/>
  <c r="Q2156" i="1"/>
  <c r="N2156" i="1"/>
  <c r="BA2155" i="1"/>
  <c r="AV2155" i="1"/>
  <c r="AQ2155" i="1"/>
  <c r="AN2155" i="1"/>
  <c r="AK2155" i="1"/>
  <c r="AE2155" i="1"/>
  <c r="AB2155" i="1"/>
  <c r="Y2155" i="1"/>
  <c r="T2155" i="1"/>
  <c r="Q2155" i="1"/>
  <c r="N2155" i="1"/>
  <c r="BA2154" i="1"/>
  <c r="AV2154" i="1"/>
  <c r="AQ2154" i="1"/>
  <c r="AN2154" i="1"/>
  <c r="AK2154" i="1"/>
  <c r="AE2154" i="1"/>
  <c r="AB2154" i="1"/>
  <c r="Y2154" i="1"/>
  <c r="T2154" i="1"/>
  <c r="Q2154" i="1"/>
  <c r="N2154" i="1"/>
  <c r="BA2153" i="1"/>
  <c r="AV2153" i="1"/>
  <c r="AQ2153" i="1"/>
  <c r="AN2153" i="1"/>
  <c r="AK2153" i="1"/>
  <c r="AE2153" i="1"/>
  <c r="AB2153" i="1"/>
  <c r="Y2153" i="1"/>
  <c r="T2153" i="1"/>
  <c r="Q2153" i="1"/>
  <c r="N2153" i="1"/>
  <c r="BA2152" i="1"/>
  <c r="AV2152" i="1"/>
  <c r="AQ2152" i="1"/>
  <c r="AN2152" i="1"/>
  <c r="AK2152" i="1"/>
  <c r="AE2152" i="1"/>
  <c r="AB2152" i="1"/>
  <c r="Y2152" i="1"/>
  <c r="T2152" i="1"/>
  <c r="Q2152" i="1"/>
  <c r="N2152" i="1"/>
  <c r="BA2151" i="1"/>
  <c r="AV2151" i="1"/>
  <c r="AQ2151" i="1"/>
  <c r="AN2151" i="1"/>
  <c r="AK2151" i="1"/>
  <c r="AE2151" i="1"/>
  <c r="AB2151" i="1"/>
  <c r="Y2151" i="1"/>
  <c r="T2151" i="1"/>
  <c r="Q2151" i="1"/>
  <c r="N2151" i="1"/>
  <c r="BA2150" i="1"/>
  <c r="AV2150" i="1"/>
  <c r="AQ2150" i="1"/>
  <c r="AN2150" i="1"/>
  <c r="AK2150" i="1"/>
  <c r="AE2150" i="1"/>
  <c r="AB2150" i="1"/>
  <c r="Y2150" i="1"/>
  <c r="T2150" i="1"/>
  <c r="Q2150" i="1"/>
  <c r="N2150" i="1"/>
  <c r="BA2149" i="1"/>
  <c r="AV2149" i="1"/>
  <c r="AQ2149" i="1"/>
  <c r="AN2149" i="1"/>
  <c r="AK2149" i="1"/>
  <c r="AE2149" i="1"/>
  <c r="AB2149" i="1"/>
  <c r="Y2149" i="1"/>
  <c r="T2149" i="1"/>
  <c r="Q2149" i="1"/>
  <c r="N2149" i="1"/>
  <c r="BA2148" i="1"/>
  <c r="AV2148" i="1"/>
  <c r="AQ2148" i="1"/>
  <c r="AN2148" i="1"/>
  <c r="AK2148" i="1"/>
  <c r="AE2148" i="1"/>
  <c r="AB2148" i="1"/>
  <c r="Y2148" i="1"/>
  <c r="T2148" i="1"/>
  <c r="Q2148" i="1"/>
  <c r="N2148" i="1"/>
  <c r="BA2147" i="1"/>
  <c r="AV2147" i="1"/>
  <c r="AQ2147" i="1"/>
  <c r="AN2147" i="1"/>
  <c r="AK2147" i="1"/>
  <c r="AE2147" i="1"/>
  <c r="AB2147" i="1"/>
  <c r="Y2147" i="1"/>
  <c r="T2147" i="1"/>
  <c r="Q2147" i="1"/>
  <c r="N2147" i="1"/>
  <c r="BA2146" i="1"/>
  <c r="AV2146" i="1"/>
  <c r="AQ2146" i="1"/>
  <c r="AN2146" i="1"/>
  <c r="AK2146" i="1"/>
  <c r="AE2146" i="1"/>
  <c r="AB2146" i="1"/>
  <c r="Y2146" i="1"/>
  <c r="T2146" i="1"/>
  <c r="Q2146" i="1"/>
  <c r="N2146" i="1"/>
  <c r="BA2145" i="1"/>
  <c r="AV2145" i="1"/>
  <c r="AQ2145" i="1"/>
  <c r="AN2145" i="1"/>
  <c r="AK2145" i="1"/>
  <c r="AE2145" i="1"/>
  <c r="AB2145" i="1"/>
  <c r="Y2145" i="1"/>
  <c r="T2145" i="1"/>
  <c r="Q2145" i="1"/>
  <c r="N2145" i="1"/>
  <c r="BA2144" i="1"/>
  <c r="AV2144" i="1"/>
  <c r="AQ2144" i="1"/>
  <c r="AN2144" i="1"/>
  <c r="AK2144" i="1"/>
  <c r="AE2144" i="1"/>
  <c r="AB2144" i="1"/>
  <c r="Y2144" i="1"/>
  <c r="T2144" i="1"/>
  <c r="Q2144" i="1"/>
  <c r="N2144" i="1"/>
  <c r="BA2143" i="1"/>
  <c r="AV2143" i="1"/>
  <c r="AQ2143" i="1"/>
  <c r="AN2143" i="1"/>
  <c r="AK2143" i="1"/>
  <c r="AE2143" i="1"/>
  <c r="AB2143" i="1"/>
  <c r="Y2143" i="1"/>
  <c r="T2143" i="1"/>
  <c r="Q2143" i="1"/>
  <c r="N2143" i="1"/>
  <c r="BA2142" i="1"/>
  <c r="AV2142" i="1"/>
  <c r="AQ2142" i="1"/>
  <c r="AN2142" i="1"/>
  <c r="AK2142" i="1"/>
  <c r="AE2142" i="1"/>
  <c r="AB2142" i="1"/>
  <c r="Y2142" i="1"/>
  <c r="T2142" i="1"/>
  <c r="Q2142" i="1"/>
  <c r="N2142" i="1"/>
  <c r="BA2141" i="1"/>
  <c r="AV2141" i="1"/>
  <c r="AQ2141" i="1"/>
  <c r="AN2141" i="1"/>
  <c r="AK2141" i="1"/>
  <c r="AE2141" i="1"/>
  <c r="AB2141" i="1"/>
  <c r="Y2141" i="1"/>
  <c r="T2141" i="1"/>
  <c r="Q2141" i="1"/>
  <c r="N2141" i="1"/>
  <c r="BA2140" i="1"/>
  <c r="AV2140" i="1"/>
  <c r="AQ2140" i="1"/>
  <c r="AN2140" i="1"/>
  <c r="AK2140" i="1"/>
  <c r="AE2140" i="1"/>
  <c r="AB2140" i="1"/>
  <c r="Y2140" i="1"/>
  <c r="T2140" i="1"/>
  <c r="Q2140" i="1"/>
  <c r="N2140" i="1"/>
  <c r="BA2139" i="1"/>
  <c r="AV2139" i="1"/>
  <c r="AQ2139" i="1"/>
  <c r="AN2139" i="1"/>
  <c r="AK2139" i="1"/>
  <c r="AE2139" i="1"/>
  <c r="AB2139" i="1"/>
  <c r="Y2139" i="1"/>
  <c r="T2139" i="1"/>
  <c r="Q2139" i="1"/>
  <c r="N2139" i="1"/>
  <c r="BA2138" i="1"/>
  <c r="AV2138" i="1"/>
  <c r="AQ2138" i="1"/>
  <c r="AN2138" i="1"/>
  <c r="AK2138" i="1"/>
  <c r="AE2138" i="1"/>
  <c r="AB2138" i="1"/>
  <c r="Y2138" i="1"/>
  <c r="T2138" i="1"/>
  <c r="Q2138" i="1"/>
  <c r="N2138" i="1"/>
  <c r="BA2137" i="1"/>
  <c r="AV2137" i="1"/>
  <c r="AQ2137" i="1"/>
  <c r="AN2137" i="1"/>
  <c r="AK2137" i="1"/>
  <c r="AE2137" i="1"/>
  <c r="AB2137" i="1"/>
  <c r="Y2137" i="1"/>
  <c r="T2137" i="1"/>
  <c r="Q2137" i="1"/>
  <c r="N2137" i="1"/>
  <c r="BA2136" i="1"/>
  <c r="AV2136" i="1"/>
  <c r="AQ2136" i="1"/>
  <c r="AN2136" i="1"/>
  <c r="AK2136" i="1"/>
  <c r="AE2136" i="1"/>
  <c r="AB2136" i="1"/>
  <c r="Y2136" i="1"/>
  <c r="T2136" i="1"/>
  <c r="Q2136" i="1"/>
  <c r="N2136" i="1"/>
  <c r="BA2135" i="1"/>
  <c r="AV2135" i="1"/>
  <c r="AQ2135" i="1"/>
  <c r="AN2135" i="1"/>
  <c r="AK2135" i="1"/>
  <c r="AE2135" i="1"/>
  <c r="AB2135" i="1"/>
  <c r="Y2135" i="1"/>
  <c r="T2135" i="1"/>
  <c r="Q2135" i="1"/>
  <c r="N2135" i="1"/>
  <c r="BA2134" i="1"/>
  <c r="AV2134" i="1"/>
  <c r="AQ2134" i="1"/>
  <c r="AN2134" i="1"/>
  <c r="AK2134" i="1"/>
  <c r="AE2134" i="1"/>
  <c r="AB2134" i="1"/>
  <c r="Y2134" i="1"/>
  <c r="T2134" i="1"/>
  <c r="Q2134" i="1"/>
  <c r="N2134" i="1"/>
  <c r="BA2133" i="1"/>
  <c r="AV2133" i="1"/>
  <c r="AQ2133" i="1"/>
  <c r="AN2133" i="1"/>
  <c r="AK2133" i="1"/>
  <c r="AE2133" i="1"/>
  <c r="AB2133" i="1"/>
  <c r="Y2133" i="1"/>
  <c r="T2133" i="1"/>
  <c r="Q2133" i="1"/>
  <c r="N2133" i="1"/>
  <c r="BA2132" i="1"/>
  <c r="AV2132" i="1"/>
  <c r="AQ2132" i="1"/>
  <c r="AN2132" i="1"/>
  <c r="AK2132" i="1"/>
  <c r="AE2132" i="1"/>
  <c r="AB2132" i="1"/>
  <c r="Y2132" i="1"/>
  <c r="T2132" i="1"/>
  <c r="Q2132" i="1"/>
  <c r="N2132" i="1"/>
  <c r="BA2131" i="1"/>
  <c r="AV2131" i="1"/>
  <c r="AQ2131" i="1"/>
  <c r="AN2131" i="1"/>
  <c r="AK2131" i="1"/>
  <c r="AE2131" i="1"/>
  <c r="AB2131" i="1"/>
  <c r="Y2131" i="1"/>
  <c r="T2131" i="1"/>
  <c r="Q2131" i="1"/>
  <c r="N2131" i="1"/>
  <c r="BA2130" i="1"/>
  <c r="AV2130" i="1"/>
  <c r="AQ2130" i="1"/>
  <c r="AN2130" i="1"/>
  <c r="AK2130" i="1"/>
  <c r="AE2130" i="1"/>
  <c r="AB2130" i="1"/>
  <c r="Y2130" i="1"/>
  <c r="T2130" i="1"/>
  <c r="Q2130" i="1"/>
  <c r="N2130" i="1"/>
  <c r="BA2129" i="1"/>
  <c r="AV2129" i="1"/>
  <c r="AQ2129" i="1"/>
  <c r="AN2129" i="1"/>
  <c r="AK2129" i="1"/>
  <c r="AE2129" i="1"/>
  <c r="AB2129" i="1"/>
  <c r="Y2129" i="1"/>
  <c r="T2129" i="1"/>
  <c r="Q2129" i="1"/>
  <c r="N2129" i="1"/>
  <c r="BA2128" i="1"/>
  <c r="AV2128" i="1"/>
  <c r="AQ2128" i="1"/>
  <c r="AN2128" i="1"/>
  <c r="AK2128" i="1"/>
  <c r="AE2128" i="1"/>
  <c r="AB2128" i="1"/>
  <c r="Y2128" i="1"/>
  <c r="T2128" i="1"/>
  <c r="Q2128" i="1"/>
  <c r="N2128" i="1"/>
  <c r="BA2127" i="1"/>
  <c r="AV2127" i="1"/>
  <c r="AQ2127" i="1"/>
  <c r="AN2127" i="1"/>
  <c r="AK2127" i="1"/>
  <c r="AE2127" i="1"/>
  <c r="AB2127" i="1"/>
  <c r="Y2127" i="1"/>
  <c r="T2127" i="1"/>
  <c r="Q2127" i="1"/>
  <c r="N2127" i="1"/>
  <c r="BA2126" i="1"/>
  <c r="AV2126" i="1"/>
  <c r="AQ2126" i="1"/>
  <c r="AN2126" i="1"/>
  <c r="AK2126" i="1"/>
  <c r="AE2126" i="1"/>
  <c r="AB2126" i="1"/>
  <c r="Y2126" i="1"/>
  <c r="T2126" i="1"/>
  <c r="Q2126" i="1"/>
  <c r="N2126" i="1"/>
  <c r="BA2125" i="1"/>
  <c r="AV2125" i="1"/>
  <c r="AQ2125" i="1"/>
  <c r="AN2125" i="1"/>
  <c r="AK2125" i="1"/>
  <c r="AE2125" i="1"/>
  <c r="AB2125" i="1"/>
  <c r="Y2125" i="1"/>
  <c r="T2125" i="1"/>
  <c r="Q2125" i="1"/>
  <c r="N2125" i="1"/>
  <c r="BA2124" i="1"/>
  <c r="AV2124" i="1"/>
  <c r="AQ2124" i="1"/>
  <c r="AN2124" i="1"/>
  <c r="AK2124" i="1"/>
  <c r="AE2124" i="1"/>
  <c r="AB2124" i="1"/>
  <c r="Y2124" i="1"/>
  <c r="T2124" i="1"/>
  <c r="Q2124" i="1"/>
  <c r="N2124" i="1"/>
  <c r="BA2123" i="1"/>
  <c r="AV2123" i="1"/>
  <c r="AQ2123" i="1"/>
  <c r="AN2123" i="1"/>
  <c r="AK2123" i="1"/>
  <c r="AE2123" i="1"/>
  <c r="AB2123" i="1"/>
  <c r="Y2123" i="1"/>
  <c r="T2123" i="1"/>
  <c r="Q2123" i="1"/>
  <c r="N2123" i="1"/>
  <c r="BA2122" i="1"/>
  <c r="AV2122" i="1"/>
  <c r="AQ2122" i="1"/>
  <c r="AN2122" i="1"/>
  <c r="AK2122" i="1"/>
  <c r="AE2122" i="1"/>
  <c r="AB2122" i="1"/>
  <c r="Y2122" i="1"/>
  <c r="T2122" i="1"/>
  <c r="Q2122" i="1"/>
  <c r="N2122" i="1"/>
  <c r="BA2121" i="1"/>
  <c r="AV2121" i="1"/>
  <c r="AQ2121" i="1"/>
  <c r="AN2121" i="1"/>
  <c r="AK2121" i="1"/>
  <c r="AE2121" i="1"/>
  <c r="AB2121" i="1"/>
  <c r="Y2121" i="1"/>
  <c r="T2121" i="1"/>
  <c r="Q2121" i="1"/>
  <c r="N2121" i="1"/>
  <c r="BA2120" i="1"/>
  <c r="AV2120" i="1"/>
  <c r="AQ2120" i="1"/>
  <c r="AN2120" i="1"/>
  <c r="AK2120" i="1"/>
  <c r="AE2120" i="1"/>
  <c r="AB2120" i="1"/>
  <c r="Y2120" i="1"/>
  <c r="T2120" i="1"/>
  <c r="Q2120" i="1"/>
  <c r="N2120" i="1"/>
  <c r="BA2119" i="1"/>
  <c r="AV2119" i="1"/>
  <c r="AQ2119" i="1"/>
  <c r="AN2119" i="1"/>
  <c r="AK2119" i="1"/>
  <c r="AE2119" i="1"/>
  <c r="AB2119" i="1"/>
  <c r="Y2119" i="1"/>
  <c r="T2119" i="1"/>
  <c r="Q2119" i="1"/>
  <c r="N2119" i="1"/>
  <c r="BA2118" i="1"/>
  <c r="AV2118" i="1"/>
  <c r="AQ2118" i="1"/>
  <c r="AN2118" i="1"/>
  <c r="AK2118" i="1"/>
  <c r="AE2118" i="1"/>
  <c r="AB2118" i="1"/>
  <c r="Y2118" i="1"/>
  <c r="T2118" i="1"/>
  <c r="Q2118" i="1"/>
  <c r="N2118" i="1"/>
  <c r="BA2117" i="1"/>
  <c r="AV2117" i="1"/>
  <c r="AQ2117" i="1"/>
  <c r="AN2117" i="1"/>
  <c r="AK2117" i="1"/>
  <c r="AE2117" i="1"/>
  <c r="AB2117" i="1"/>
  <c r="Y2117" i="1"/>
  <c r="T2117" i="1"/>
  <c r="Q2117" i="1"/>
  <c r="N2117" i="1"/>
  <c r="BA2116" i="1"/>
  <c r="AV2116" i="1"/>
  <c r="AQ2116" i="1"/>
  <c r="AN2116" i="1"/>
  <c r="AK2116" i="1"/>
  <c r="AE2116" i="1"/>
  <c r="AB2116" i="1"/>
  <c r="Y2116" i="1"/>
  <c r="T2116" i="1"/>
  <c r="Q2116" i="1"/>
  <c r="N2116" i="1"/>
  <c r="BA2115" i="1"/>
  <c r="AV2115" i="1"/>
  <c r="AQ2115" i="1"/>
  <c r="AN2115" i="1"/>
  <c r="AK2115" i="1"/>
  <c r="AE2115" i="1"/>
  <c r="AB2115" i="1"/>
  <c r="Y2115" i="1"/>
  <c r="T2115" i="1"/>
  <c r="Q2115" i="1"/>
  <c r="N2115" i="1"/>
  <c r="BA2114" i="1"/>
  <c r="AV2114" i="1"/>
  <c r="AQ2114" i="1"/>
  <c r="AN2114" i="1"/>
  <c r="AK2114" i="1"/>
  <c r="AE2114" i="1"/>
  <c r="AB2114" i="1"/>
  <c r="Y2114" i="1"/>
  <c r="T2114" i="1"/>
  <c r="Q2114" i="1"/>
  <c r="N2114" i="1"/>
  <c r="BA2113" i="1"/>
  <c r="AV2113" i="1"/>
  <c r="AQ2113" i="1"/>
  <c r="AN2113" i="1"/>
  <c r="AK2113" i="1"/>
  <c r="AE2113" i="1"/>
  <c r="AB2113" i="1"/>
  <c r="Y2113" i="1"/>
  <c r="T2113" i="1"/>
  <c r="Q2113" i="1"/>
  <c r="N2113" i="1"/>
  <c r="BA2112" i="1"/>
  <c r="AV2112" i="1"/>
  <c r="AQ2112" i="1"/>
  <c r="AN2112" i="1"/>
  <c r="AK2112" i="1"/>
  <c r="AE2112" i="1"/>
  <c r="AB2112" i="1"/>
  <c r="Y2112" i="1"/>
  <c r="T2112" i="1"/>
  <c r="Q2112" i="1"/>
  <c r="N2112" i="1"/>
  <c r="BA2111" i="1"/>
  <c r="AV2111" i="1"/>
  <c r="AQ2111" i="1"/>
  <c r="AN2111" i="1"/>
  <c r="AK2111" i="1"/>
  <c r="AE2111" i="1"/>
  <c r="AB2111" i="1"/>
  <c r="Y2111" i="1"/>
  <c r="T2111" i="1"/>
  <c r="Q2111" i="1"/>
  <c r="N2111" i="1"/>
  <c r="BA2110" i="1"/>
  <c r="AV2110" i="1"/>
  <c r="AQ2110" i="1"/>
  <c r="AN2110" i="1"/>
  <c r="AK2110" i="1"/>
  <c r="AE2110" i="1"/>
  <c r="AB2110" i="1"/>
  <c r="Y2110" i="1"/>
  <c r="T2110" i="1"/>
  <c r="Q2110" i="1"/>
  <c r="N2110" i="1"/>
  <c r="BA2109" i="1"/>
  <c r="AV2109" i="1"/>
  <c r="AQ2109" i="1"/>
  <c r="AN2109" i="1"/>
  <c r="AK2109" i="1"/>
  <c r="AE2109" i="1"/>
  <c r="AB2109" i="1"/>
  <c r="Y2109" i="1"/>
  <c r="T2109" i="1"/>
  <c r="Q2109" i="1"/>
  <c r="N2109" i="1"/>
  <c r="BA2108" i="1"/>
  <c r="AV2108" i="1"/>
  <c r="AQ2108" i="1"/>
  <c r="AN2108" i="1"/>
  <c r="AK2108" i="1"/>
  <c r="AE2108" i="1"/>
  <c r="AB2108" i="1"/>
  <c r="Y2108" i="1"/>
  <c r="T2108" i="1"/>
  <c r="Q2108" i="1"/>
  <c r="N2108" i="1"/>
  <c r="BA2107" i="1"/>
  <c r="AV2107" i="1"/>
  <c r="AQ2107" i="1"/>
  <c r="AN2107" i="1"/>
  <c r="AK2107" i="1"/>
  <c r="AE2107" i="1"/>
  <c r="AB2107" i="1"/>
  <c r="Y2107" i="1"/>
  <c r="T2107" i="1"/>
  <c r="Q2107" i="1"/>
  <c r="N2107" i="1"/>
  <c r="BA2106" i="1"/>
  <c r="AV2106" i="1"/>
  <c r="AQ2106" i="1"/>
  <c r="AN2106" i="1"/>
  <c r="AK2106" i="1"/>
  <c r="AE2106" i="1"/>
  <c r="AB2106" i="1"/>
  <c r="Y2106" i="1"/>
  <c r="T2106" i="1"/>
  <c r="Q2106" i="1"/>
  <c r="N2106" i="1"/>
  <c r="BA2105" i="1"/>
  <c r="AV2105" i="1"/>
  <c r="AQ2105" i="1"/>
  <c r="AN2105" i="1"/>
  <c r="AK2105" i="1"/>
  <c r="AE2105" i="1"/>
  <c r="AB2105" i="1"/>
  <c r="Y2105" i="1"/>
  <c r="T2105" i="1"/>
  <c r="Q2105" i="1"/>
  <c r="N2105" i="1"/>
  <c r="BA2104" i="1"/>
  <c r="AV2104" i="1"/>
  <c r="AQ2104" i="1"/>
  <c r="AN2104" i="1"/>
  <c r="AK2104" i="1"/>
  <c r="AE2104" i="1"/>
  <c r="AB2104" i="1"/>
  <c r="Y2104" i="1"/>
  <c r="T2104" i="1"/>
  <c r="Q2104" i="1"/>
  <c r="N2104" i="1"/>
  <c r="BA2103" i="1"/>
  <c r="AV2103" i="1"/>
  <c r="AQ2103" i="1"/>
  <c r="AN2103" i="1"/>
  <c r="AK2103" i="1"/>
  <c r="AE2103" i="1"/>
  <c r="AB2103" i="1"/>
  <c r="Y2103" i="1"/>
  <c r="T2103" i="1"/>
  <c r="Q2103" i="1"/>
  <c r="N2103" i="1"/>
  <c r="BA2102" i="1"/>
  <c r="AV2102" i="1"/>
  <c r="AQ2102" i="1"/>
  <c r="AN2102" i="1"/>
  <c r="AK2102" i="1"/>
  <c r="AE2102" i="1"/>
  <c r="AB2102" i="1"/>
  <c r="Y2102" i="1"/>
  <c r="T2102" i="1"/>
  <c r="Q2102" i="1"/>
  <c r="N2102" i="1"/>
  <c r="BA2101" i="1"/>
  <c r="AV2101" i="1"/>
  <c r="AQ2101" i="1"/>
  <c r="AN2101" i="1"/>
  <c r="AK2101" i="1"/>
  <c r="AE2101" i="1"/>
  <c r="AB2101" i="1"/>
  <c r="Y2101" i="1"/>
  <c r="T2101" i="1"/>
  <c r="Q2101" i="1"/>
  <c r="N2101" i="1"/>
  <c r="BA2100" i="1"/>
  <c r="AV2100" i="1"/>
  <c r="AQ2100" i="1"/>
  <c r="AN2100" i="1"/>
  <c r="AK2100" i="1"/>
  <c r="AE2100" i="1"/>
  <c r="AB2100" i="1"/>
  <c r="Y2100" i="1"/>
  <c r="T2100" i="1"/>
  <c r="Q2100" i="1"/>
  <c r="N2100" i="1"/>
  <c r="BA2099" i="1"/>
  <c r="AV2099" i="1"/>
  <c r="AQ2099" i="1"/>
  <c r="AN2099" i="1"/>
  <c r="AK2099" i="1"/>
  <c r="AE2099" i="1"/>
  <c r="AB2099" i="1"/>
  <c r="Y2099" i="1"/>
  <c r="T2099" i="1"/>
  <c r="Q2099" i="1"/>
  <c r="N2099" i="1"/>
  <c r="BA2098" i="1"/>
  <c r="AV2098" i="1"/>
  <c r="AQ2098" i="1"/>
  <c r="AN2098" i="1"/>
  <c r="AK2098" i="1"/>
  <c r="AE2098" i="1"/>
  <c r="AB2098" i="1"/>
  <c r="Y2098" i="1"/>
  <c r="T2098" i="1"/>
  <c r="Q2098" i="1"/>
  <c r="N2098" i="1"/>
  <c r="BA2097" i="1"/>
  <c r="AV2097" i="1"/>
  <c r="AQ2097" i="1"/>
  <c r="AN2097" i="1"/>
  <c r="AK2097" i="1"/>
  <c r="AE2097" i="1"/>
  <c r="AB2097" i="1"/>
  <c r="Y2097" i="1"/>
  <c r="T2097" i="1"/>
  <c r="Q2097" i="1"/>
  <c r="N2097" i="1"/>
  <c r="BA2096" i="1"/>
  <c r="AV2096" i="1"/>
  <c r="AQ2096" i="1"/>
  <c r="AN2096" i="1"/>
  <c r="AK2096" i="1"/>
  <c r="AE2096" i="1"/>
  <c r="AB2096" i="1"/>
  <c r="Y2096" i="1"/>
  <c r="T2096" i="1"/>
  <c r="Q2096" i="1"/>
  <c r="N2096" i="1"/>
  <c r="BA2095" i="1"/>
  <c r="AV2095" i="1"/>
  <c r="AQ2095" i="1"/>
  <c r="AN2095" i="1"/>
  <c r="AK2095" i="1"/>
  <c r="AE2095" i="1"/>
  <c r="AB2095" i="1"/>
  <c r="Y2095" i="1"/>
  <c r="T2095" i="1"/>
  <c r="Q2095" i="1"/>
  <c r="N2095" i="1"/>
  <c r="BA2094" i="1"/>
  <c r="AV2094" i="1"/>
  <c r="AQ2094" i="1"/>
  <c r="AN2094" i="1"/>
  <c r="AK2094" i="1"/>
  <c r="AE2094" i="1"/>
  <c r="AB2094" i="1"/>
  <c r="Y2094" i="1"/>
  <c r="T2094" i="1"/>
  <c r="Q2094" i="1"/>
  <c r="N2094" i="1"/>
  <c r="BA2093" i="1"/>
  <c r="AV2093" i="1"/>
  <c r="AQ2093" i="1"/>
  <c r="AN2093" i="1"/>
  <c r="AK2093" i="1"/>
  <c r="AE2093" i="1"/>
  <c r="AB2093" i="1"/>
  <c r="Y2093" i="1"/>
  <c r="T2093" i="1"/>
  <c r="Q2093" i="1"/>
  <c r="N2093" i="1"/>
  <c r="BA2092" i="1"/>
  <c r="AV2092" i="1"/>
  <c r="AQ2092" i="1"/>
  <c r="AN2092" i="1"/>
  <c r="AK2092" i="1"/>
  <c r="AE2092" i="1"/>
  <c r="AB2092" i="1"/>
  <c r="Y2092" i="1"/>
  <c r="T2092" i="1"/>
  <c r="Q2092" i="1"/>
  <c r="N2092" i="1"/>
  <c r="BA2091" i="1"/>
  <c r="AV2091" i="1"/>
  <c r="AQ2091" i="1"/>
  <c r="AN2091" i="1"/>
  <c r="AK2091" i="1"/>
  <c r="AE2091" i="1"/>
  <c r="AB2091" i="1"/>
  <c r="Y2091" i="1"/>
  <c r="T2091" i="1"/>
  <c r="Q2091" i="1"/>
  <c r="N2091" i="1"/>
  <c r="BA2090" i="1"/>
  <c r="AV2090" i="1"/>
  <c r="AQ2090" i="1"/>
  <c r="AN2090" i="1"/>
  <c r="AK2090" i="1"/>
  <c r="AE2090" i="1"/>
  <c r="AB2090" i="1"/>
  <c r="Y2090" i="1"/>
  <c r="T2090" i="1"/>
  <c r="Q2090" i="1"/>
  <c r="N2090" i="1"/>
  <c r="BA2089" i="1"/>
  <c r="AV2089" i="1"/>
  <c r="AQ2089" i="1"/>
  <c r="AN2089" i="1"/>
  <c r="AK2089" i="1"/>
  <c r="AE2089" i="1"/>
  <c r="AB2089" i="1"/>
  <c r="Y2089" i="1"/>
  <c r="T2089" i="1"/>
  <c r="Q2089" i="1"/>
  <c r="N2089" i="1"/>
  <c r="BA2088" i="1"/>
  <c r="AV2088" i="1"/>
  <c r="AQ2088" i="1"/>
  <c r="AN2088" i="1"/>
  <c r="AK2088" i="1"/>
  <c r="AE2088" i="1"/>
  <c r="AB2088" i="1"/>
  <c r="Y2088" i="1"/>
  <c r="T2088" i="1"/>
  <c r="Q2088" i="1"/>
  <c r="N2088" i="1"/>
  <c r="BA2087" i="1"/>
  <c r="AV2087" i="1"/>
  <c r="AQ2087" i="1"/>
  <c r="AN2087" i="1"/>
  <c r="AK2087" i="1"/>
  <c r="AE2087" i="1"/>
  <c r="AB2087" i="1"/>
  <c r="Y2087" i="1"/>
  <c r="T2087" i="1"/>
  <c r="Q2087" i="1"/>
  <c r="N2087" i="1"/>
  <c r="BA2086" i="1"/>
  <c r="AV2086" i="1"/>
  <c r="AQ2086" i="1"/>
  <c r="AN2086" i="1"/>
  <c r="AK2086" i="1"/>
  <c r="AE2086" i="1"/>
  <c r="AB2086" i="1"/>
  <c r="Y2086" i="1"/>
  <c r="T2086" i="1"/>
  <c r="Q2086" i="1"/>
  <c r="N2086" i="1"/>
  <c r="BA2085" i="1"/>
  <c r="AV2085" i="1"/>
  <c r="AQ2085" i="1"/>
  <c r="AN2085" i="1"/>
  <c r="AK2085" i="1"/>
  <c r="AE2085" i="1"/>
  <c r="AB2085" i="1"/>
  <c r="Y2085" i="1"/>
  <c r="T2085" i="1"/>
  <c r="Q2085" i="1"/>
  <c r="N2085" i="1"/>
  <c r="BA2084" i="1"/>
  <c r="AV2084" i="1"/>
  <c r="AQ2084" i="1"/>
  <c r="AN2084" i="1"/>
  <c r="AK2084" i="1"/>
  <c r="AE2084" i="1"/>
  <c r="AB2084" i="1"/>
  <c r="Y2084" i="1"/>
  <c r="T2084" i="1"/>
  <c r="Q2084" i="1"/>
  <c r="N2084" i="1"/>
  <c r="BA2083" i="1"/>
  <c r="AV2083" i="1"/>
  <c r="AQ2083" i="1"/>
  <c r="AN2083" i="1"/>
  <c r="AK2083" i="1"/>
  <c r="AE2083" i="1"/>
  <c r="AB2083" i="1"/>
  <c r="Y2083" i="1"/>
  <c r="T2083" i="1"/>
  <c r="Q2083" i="1"/>
  <c r="N2083" i="1"/>
  <c r="BA2082" i="1"/>
  <c r="AV2082" i="1"/>
  <c r="AQ2082" i="1"/>
  <c r="AN2082" i="1"/>
  <c r="AK2082" i="1"/>
  <c r="AE2082" i="1"/>
  <c r="AB2082" i="1"/>
  <c r="Y2082" i="1"/>
  <c r="T2082" i="1"/>
  <c r="Q2082" i="1"/>
  <c r="N2082" i="1"/>
  <c r="BA2081" i="1"/>
  <c r="AV2081" i="1"/>
  <c r="AQ2081" i="1"/>
  <c r="AN2081" i="1"/>
  <c r="AK2081" i="1"/>
  <c r="AE2081" i="1"/>
  <c r="AB2081" i="1"/>
  <c r="Y2081" i="1"/>
  <c r="T2081" i="1"/>
  <c r="Q2081" i="1"/>
  <c r="N2081" i="1"/>
  <c r="BA2080" i="1"/>
  <c r="AV2080" i="1"/>
  <c r="AQ2080" i="1"/>
  <c r="AN2080" i="1"/>
  <c r="AK2080" i="1"/>
  <c r="AE2080" i="1"/>
  <c r="AB2080" i="1"/>
  <c r="Y2080" i="1"/>
  <c r="T2080" i="1"/>
  <c r="Q2080" i="1"/>
  <c r="N2080" i="1"/>
  <c r="BA2079" i="1"/>
  <c r="AV2079" i="1"/>
  <c r="AQ2079" i="1"/>
  <c r="AN2079" i="1"/>
  <c r="AK2079" i="1"/>
  <c r="AE2079" i="1"/>
  <c r="AB2079" i="1"/>
  <c r="Y2079" i="1"/>
  <c r="T2079" i="1"/>
  <c r="Q2079" i="1"/>
  <c r="N2079" i="1"/>
  <c r="BA2078" i="1"/>
  <c r="AV2078" i="1"/>
  <c r="AQ2078" i="1"/>
  <c r="AN2078" i="1"/>
  <c r="AK2078" i="1"/>
  <c r="AE2078" i="1"/>
  <c r="AB2078" i="1"/>
  <c r="Y2078" i="1"/>
  <c r="T2078" i="1"/>
  <c r="Q2078" i="1"/>
  <c r="N2078" i="1"/>
  <c r="BA2077" i="1"/>
  <c r="AV2077" i="1"/>
  <c r="AQ2077" i="1"/>
  <c r="AN2077" i="1"/>
  <c r="AK2077" i="1"/>
  <c r="AE2077" i="1"/>
  <c r="AB2077" i="1"/>
  <c r="Y2077" i="1"/>
  <c r="T2077" i="1"/>
  <c r="Q2077" i="1"/>
  <c r="N2077" i="1"/>
  <c r="BA2076" i="1"/>
  <c r="AV2076" i="1"/>
  <c r="AQ2076" i="1"/>
  <c r="AN2076" i="1"/>
  <c r="AK2076" i="1"/>
  <c r="AE2076" i="1"/>
  <c r="AB2076" i="1"/>
  <c r="Y2076" i="1"/>
  <c r="T2076" i="1"/>
  <c r="Q2076" i="1"/>
  <c r="N2076" i="1"/>
  <c r="BA2075" i="1"/>
  <c r="AV2075" i="1"/>
  <c r="AQ2075" i="1"/>
  <c r="AN2075" i="1"/>
  <c r="AK2075" i="1"/>
  <c r="AE2075" i="1"/>
  <c r="AB2075" i="1"/>
  <c r="Y2075" i="1"/>
  <c r="T2075" i="1"/>
  <c r="Q2075" i="1"/>
  <c r="N2075" i="1"/>
  <c r="BA2074" i="1"/>
  <c r="AV2074" i="1"/>
  <c r="AQ2074" i="1"/>
  <c r="AN2074" i="1"/>
  <c r="AK2074" i="1"/>
  <c r="AE2074" i="1"/>
  <c r="AB2074" i="1"/>
  <c r="Y2074" i="1"/>
  <c r="T2074" i="1"/>
  <c r="Q2074" i="1"/>
  <c r="N2074" i="1"/>
  <c r="BA2073" i="1"/>
  <c r="AV2073" i="1"/>
  <c r="AQ2073" i="1"/>
  <c r="AN2073" i="1"/>
  <c r="AK2073" i="1"/>
  <c r="AE2073" i="1"/>
  <c r="AB2073" i="1"/>
  <c r="Y2073" i="1"/>
  <c r="T2073" i="1"/>
  <c r="Q2073" i="1"/>
  <c r="N2073" i="1"/>
  <c r="BA2072" i="1"/>
  <c r="AV2072" i="1"/>
  <c r="AQ2072" i="1"/>
  <c r="AN2072" i="1"/>
  <c r="AK2072" i="1"/>
  <c r="AE2072" i="1"/>
  <c r="AB2072" i="1"/>
  <c r="Y2072" i="1"/>
  <c r="T2072" i="1"/>
  <c r="Q2072" i="1"/>
  <c r="N2072" i="1"/>
  <c r="BA2071" i="1"/>
  <c r="AV2071" i="1"/>
  <c r="AQ2071" i="1"/>
  <c r="AN2071" i="1"/>
  <c r="AK2071" i="1"/>
  <c r="AE2071" i="1"/>
  <c r="AB2071" i="1"/>
  <c r="Y2071" i="1"/>
  <c r="T2071" i="1"/>
  <c r="Q2071" i="1"/>
  <c r="N2071" i="1"/>
  <c r="BA2070" i="1"/>
  <c r="AV2070" i="1"/>
  <c r="AQ2070" i="1"/>
  <c r="AN2070" i="1"/>
  <c r="AK2070" i="1"/>
  <c r="AE2070" i="1"/>
  <c r="AB2070" i="1"/>
  <c r="Y2070" i="1"/>
  <c r="T2070" i="1"/>
  <c r="Q2070" i="1"/>
  <c r="N2070" i="1"/>
  <c r="BA2069" i="1"/>
  <c r="AV2069" i="1"/>
  <c r="AQ2069" i="1"/>
  <c r="AN2069" i="1"/>
  <c r="AK2069" i="1"/>
  <c r="AE2069" i="1"/>
  <c r="AB2069" i="1"/>
  <c r="Y2069" i="1"/>
  <c r="T2069" i="1"/>
  <c r="Q2069" i="1"/>
  <c r="N2069" i="1"/>
  <c r="BA2068" i="1"/>
  <c r="AV2068" i="1"/>
  <c r="AQ2068" i="1"/>
  <c r="AN2068" i="1"/>
  <c r="AK2068" i="1"/>
  <c r="AE2068" i="1"/>
  <c r="AB2068" i="1"/>
  <c r="Y2068" i="1"/>
  <c r="T2068" i="1"/>
  <c r="Q2068" i="1"/>
  <c r="N2068" i="1"/>
  <c r="BA2067" i="1"/>
  <c r="AV2067" i="1"/>
  <c r="AQ2067" i="1"/>
  <c r="AN2067" i="1"/>
  <c r="AK2067" i="1"/>
  <c r="AE2067" i="1"/>
  <c r="AB2067" i="1"/>
  <c r="Y2067" i="1"/>
  <c r="T2067" i="1"/>
  <c r="Q2067" i="1"/>
  <c r="N2067" i="1"/>
  <c r="BA2066" i="1"/>
  <c r="AV2066" i="1"/>
  <c r="AQ2066" i="1"/>
  <c r="AN2066" i="1"/>
  <c r="AK2066" i="1"/>
  <c r="AE2066" i="1"/>
  <c r="AB2066" i="1"/>
  <c r="Y2066" i="1"/>
  <c r="T2066" i="1"/>
  <c r="Q2066" i="1"/>
  <c r="N2066" i="1"/>
  <c r="BA2065" i="1"/>
  <c r="AV2065" i="1"/>
  <c r="AQ2065" i="1"/>
  <c r="AN2065" i="1"/>
  <c r="AK2065" i="1"/>
  <c r="AE2065" i="1"/>
  <c r="AB2065" i="1"/>
  <c r="Y2065" i="1"/>
  <c r="T2065" i="1"/>
  <c r="Q2065" i="1"/>
  <c r="N2065" i="1"/>
  <c r="BA2064" i="1"/>
  <c r="AV2064" i="1"/>
  <c r="AQ2064" i="1"/>
  <c r="AN2064" i="1"/>
  <c r="AK2064" i="1"/>
  <c r="AE2064" i="1"/>
  <c r="AB2064" i="1"/>
  <c r="Y2064" i="1"/>
  <c r="T2064" i="1"/>
  <c r="Q2064" i="1"/>
  <c r="N2064" i="1"/>
  <c r="BA2063" i="1"/>
  <c r="AV2063" i="1"/>
  <c r="AQ2063" i="1"/>
  <c r="AN2063" i="1"/>
  <c r="AK2063" i="1"/>
  <c r="AE2063" i="1"/>
  <c r="AB2063" i="1"/>
  <c r="Y2063" i="1"/>
  <c r="T2063" i="1"/>
  <c r="Q2063" i="1"/>
  <c r="N2063" i="1"/>
  <c r="BA2062" i="1"/>
  <c r="AV2062" i="1"/>
  <c r="AQ2062" i="1"/>
  <c r="AN2062" i="1"/>
  <c r="AK2062" i="1"/>
  <c r="AE2062" i="1"/>
  <c r="AB2062" i="1"/>
  <c r="Y2062" i="1"/>
  <c r="T2062" i="1"/>
  <c r="Q2062" i="1"/>
  <c r="N2062" i="1"/>
  <c r="BA2061" i="1"/>
  <c r="AV2061" i="1"/>
  <c r="AQ2061" i="1"/>
  <c r="AN2061" i="1"/>
  <c r="AK2061" i="1"/>
  <c r="AE2061" i="1"/>
  <c r="AB2061" i="1"/>
  <c r="Y2061" i="1"/>
  <c r="T2061" i="1"/>
  <c r="Q2061" i="1"/>
  <c r="N2061" i="1"/>
  <c r="BA2060" i="1"/>
  <c r="AV2060" i="1"/>
  <c r="AQ2060" i="1"/>
  <c r="AN2060" i="1"/>
  <c r="AK2060" i="1"/>
  <c r="AE2060" i="1"/>
  <c r="AB2060" i="1"/>
  <c r="Y2060" i="1"/>
  <c r="T2060" i="1"/>
  <c r="Q2060" i="1"/>
  <c r="N2060" i="1"/>
  <c r="BA2059" i="1"/>
  <c r="AV2059" i="1"/>
  <c r="AQ2059" i="1"/>
  <c r="AN2059" i="1"/>
  <c r="AK2059" i="1"/>
  <c r="AE2059" i="1"/>
  <c r="AB2059" i="1"/>
  <c r="Y2059" i="1"/>
  <c r="T2059" i="1"/>
  <c r="Q2059" i="1"/>
  <c r="N2059" i="1"/>
  <c r="BA2058" i="1"/>
  <c r="AV2058" i="1"/>
  <c r="AQ2058" i="1"/>
  <c r="AN2058" i="1"/>
  <c r="AK2058" i="1"/>
  <c r="AE2058" i="1"/>
  <c r="AB2058" i="1"/>
  <c r="Y2058" i="1"/>
  <c r="T2058" i="1"/>
  <c r="Q2058" i="1"/>
  <c r="N2058" i="1"/>
  <c r="BA2057" i="1"/>
  <c r="AV2057" i="1"/>
  <c r="AQ2057" i="1"/>
  <c r="AN2057" i="1"/>
  <c r="AK2057" i="1"/>
  <c r="AE2057" i="1"/>
  <c r="AB2057" i="1"/>
  <c r="Y2057" i="1"/>
  <c r="T2057" i="1"/>
  <c r="Q2057" i="1"/>
  <c r="N2057" i="1"/>
  <c r="BA2056" i="1"/>
  <c r="AV2056" i="1"/>
  <c r="AQ2056" i="1"/>
  <c r="AN2056" i="1"/>
  <c r="AK2056" i="1"/>
  <c r="AE2056" i="1"/>
  <c r="AB2056" i="1"/>
  <c r="Y2056" i="1"/>
  <c r="T2056" i="1"/>
  <c r="Q2056" i="1"/>
  <c r="N2056" i="1"/>
  <c r="BA2055" i="1"/>
  <c r="AV2055" i="1"/>
  <c r="AQ2055" i="1"/>
  <c r="AN2055" i="1"/>
  <c r="AK2055" i="1"/>
  <c r="AE2055" i="1"/>
  <c r="AB2055" i="1"/>
  <c r="Y2055" i="1"/>
  <c r="T2055" i="1"/>
  <c r="Q2055" i="1"/>
  <c r="N2055" i="1"/>
  <c r="BA2054" i="1"/>
  <c r="AV2054" i="1"/>
  <c r="AQ2054" i="1"/>
  <c r="AN2054" i="1"/>
  <c r="AK2054" i="1"/>
  <c r="AE2054" i="1"/>
  <c r="AB2054" i="1"/>
  <c r="Y2054" i="1"/>
  <c r="T2054" i="1"/>
  <c r="Q2054" i="1"/>
  <c r="N2054" i="1"/>
  <c r="BA2053" i="1"/>
  <c r="AV2053" i="1"/>
  <c r="AQ2053" i="1"/>
  <c r="AN2053" i="1"/>
  <c r="AK2053" i="1"/>
  <c r="AE2053" i="1"/>
  <c r="AB2053" i="1"/>
  <c r="Y2053" i="1"/>
  <c r="T2053" i="1"/>
  <c r="Q2053" i="1"/>
  <c r="N2053" i="1"/>
  <c r="BA2052" i="1"/>
  <c r="AV2052" i="1"/>
  <c r="AQ2052" i="1"/>
  <c r="AN2052" i="1"/>
  <c r="AK2052" i="1"/>
  <c r="AE2052" i="1"/>
  <c r="AB2052" i="1"/>
  <c r="Y2052" i="1"/>
  <c r="T2052" i="1"/>
  <c r="Q2052" i="1"/>
  <c r="N2052" i="1"/>
  <c r="BA2051" i="1"/>
  <c r="AV2051" i="1"/>
  <c r="AQ2051" i="1"/>
  <c r="AN2051" i="1"/>
  <c r="AK2051" i="1"/>
  <c r="AE2051" i="1"/>
  <c r="AB2051" i="1"/>
  <c r="Y2051" i="1"/>
  <c r="T2051" i="1"/>
  <c r="Q2051" i="1"/>
  <c r="N2051" i="1"/>
  <c r="BA2050" i="1"/>
  <c r="AV2050" i="1"/>
  <c r="AQ2050" i="1"/>
  <c r="AN2050" i="1"/>
  <c r="AK2050" i="1"/>
  <c r="AE2050" i="1"/>
  <c r="AB2050" i="1"/>
  <c r="Y2050" i="1"/>
  <c r="T2050" i="1"/>
  <c r="Q2050" i="1"/>
  <c r="N2050" i="1"/>
  <c r="BA2049" i="1"/>
  <c r="AV2049" i="1"/>
  <c r="AQ2049" i="1"/>
  <c r="AN2049" i="1"/>
  <c r="AK2049" i="1"/>
  <c r="AE2049" i="1"/>
  <c r="AB2049" i="1"/>
  <c r="Y2049" i="1"/>
  <c r="T2049" i="1"/>
  <c r="Q2049" i="1"/>
  <c r="N2049" i="1"/>
  <c r="BA2048" i="1"/>
  <c r="AV2048" i="1"/>
  <c r="AQ2048" i="1"/>
  <c r="AN2048" i="1"/>
  <c r="AK2048" i="1"/>
  <c r="AE2048" i="1"/>
  <c r="AB2048" i="1"/>
  <c r="Y2048" i="1"/>
  <c r="T2048" i="1"/>
  <c r="Q2048" i="1"/>
  <c r="N2048" i="1"/>
  <c r="BA2047" i="1"/>
  <c r="AV2047" i="1"/>
  <c r="AQ2047" i="1"/>
  <c r="AN2047" i="1"/>
  <c r="AK2047" i="1"/>
  <c r="AE2047" i="1"/>
  <c r="AB2047" i="1"/>
  <c r="Y2047" i="1"/>
  <c r="T2047" i="1"/>
  <c r="Q2047" i="1"/>
  <c r="N2047" i="1"/>
  <c r="BA2046" i="1"/>
  <c r="AV2046" i="1"/>
  <c r="AQ2046" i="1"/>
  <c r="AN2046" i="1"/>
  <c r="AK2046" i="1"/>
  <c r="AE2046" i="1"/>
  <c r="AB2046" i="1"/>
  <c r="Y2046" i="1"/>
  <c r="T2046" i="1"/>
  <c r="Q2046" i="1"/>
  <c r="N2046" i="1"/>
  <c r="BA2045" i="1"/>
  <c r="AV2045" i="1"/>
  <c r="AQ2045" i="1"/>
  <c r="AN2045" i="1"/>
  <c r="AK2045" i="1"/>
  <c r="AE2045" i="1"/>
  <c r="AB2045" i="1"/>
  <c r="Y2045" i="1"/>
  <c r="T2045" i="1"/>
  <c r="Q2045" i="1"/>
  <c r="N2045" i="1"/>
  <c r="BA2044" i="1"/>
  <c r="AV2044" i="1"/>
  <c r="AQ2044" i="1"/>
  <c r="AN2044" i="1"/>
  <c r="AK2044" i="1"/>
  <c r="AE2044" i="1"/>
  <c r="AB2044" i="1"/>
  <c r="Y2044" i="1"/>
  <c r="T2044" i="1"/>
  <c r="Q2044" i="1"/>
  <c r="N2044" i="1"/>
  <c r="BA2043" i="1"/>
  <c r="AV2043" i="1"/>
  <c r="AQ2043" i="1"/>
  <c r="AN2043" i="1"/>
  <c r="AK2043" i="1"/>
  <c r="AE2043" i="1"/>
  <c r="AB2043" i="1"/>
  <c r="Y2043" i="1"/>
  <c r="T2043" i="1"/>
  <c r="Q2043" i="1"/>
  <c r="N2043" i="1"/>
  <c r="BA2042" i="1"/>
  <c r="AV2042" i="1"/>
  <c r="AQ2042" i="1"/>
  <c r="AN2042" i="1"/>
  <c r="AK2042" i="1"/>
  <c r="AE2042" i="1"/>
  <c r="AB2042" i="1"/>
  <c r="Y2042" i="1"/>
  <c r="T2042" i="1"/>
  <c r="Q2042" i="1"/>
  <c r="N2042" i="1"/>
  <c r="BA2041" i="1"/>
  <c r="AV2041" i="1"/>
  <c r="AQ2041" i="1"/>
  <c r="AN2041" i="1"/>
  <c r="AK2041" i="1"/>
  <c r="AE2041" i="1"/>
  <c r="AB2041" i="1"/>
  <c r="Y2041" i="1"/>
  <c r="T2041" i="1"/>
  <c r="Q2041" i="1"/>
  <c r="N2041" i="1"/>
  <c r="BA2040" i="1"/>
  <c r="AV2040" i="1"/>
  <c r="AQ2040" i="1"/>
  <c r="AN2040" i="1"/>
  <c r="AK2040" i="1"/>
  <c r="AE2040" i="1"/>
  <c r="AB2040" i="1"/>
  <c r="Y2040" i="1"/>
  <c r="T2040" i="1"/>
  <c r="Q2040" i="1"/>
  <c r="N2040" i="1"/>
  <c r="BA2039" i="1"/>
  <c r="AV2039" i="1"/>
  <c r="AQ2039" i="1"/>
  <c r="AN2039" i="1"/>
  <c r="AK2039" i="1"/>
  <c r="AE2039" i="1"/>
  <c r="AB2039" i="1"/>
  <c r="Y2039" i="1"/>
  <c r="T2039" i="1"/>
  <c r="Q2039" i="1"/>
  <c r="N2039" i="1"/>
  <c r="BA2038" i="1"/>
  <c r="AV2038" i="1"/>
  <c r="AQ2038" i="1"/>
  <c r="AN2038" i="1"/>
  <c r="AK2038" i="1"/>
  <c r="AE2038" i="1"/>
  <c r="AB2038" i="1"/>
  <c r="Y2038" i="1"/>
  <c r="T2038" i="1"/>
  <c r="Q2038" i="1"/>
  <c r="N2038" i="1"/>
  <c r="BA2037" i="1"/>
  <c r="AV2037" i="1"/>
  <c r="AQ2037" i="1"/>
  <c r="AN2037" i="1"/>
  <c r="AK2037" i="1"/>
  <c r="AE2037" i="1"/>
  <c r="AB2037" i="1"/>
  <c r="Y2037" i="1"/>
  <c r="T2037" i="1"/>
  <c r="Q2037" i="1"/>
  <c r="N2037" i="1"/>
  <c r="BA2036" i="1"/>
  <c r="AV2036" i="1"/>
  <c r="AQ2036" i="1"/>
  <c r="AN2036" i="1"/>
  <c r="AK2036" i="1"/>
  <c r="AE2036" i="1"/>
  <c r="AB2036" i="1"/>
  <c r="Y2036" i="1"/>
  <c r="T2036" i="1"/>
  <c r="Q2036" i="1"/>
  <c r="N2036" i="1"/>
  <c r="BA2035" i="1"/>
  <c r="AV2035" i="1"/>
  <c r="AQ2035" i="1"/>
  <c r="AN2035" i="1"/>
  <c r="AK2035" i="1"/>
  <c r="AE2035" i="1"/>
  <c r="AB2035" i="1"/>
  <c r="Y2035" i="1"/>
  <c r="T2035" i="1"/>
  <c r="Q2035" i="1"/>
  <c r="N2035" i="1"/>
  <c r="BA2034" i="1"/>
  <c r="AV2034" i="1"/>
  <c r="AQ2034" i="1"/>
  <c r="AN2034" i="1"/>
  <c r="AK2034" i="1"/>
  <c r="AE2034" i="1"/>
  <c r="AB2034" i="1"/>
  <c r="Y2034" i="1"/>
  <c r="T2034" i="1"/>
  <c r="Q2034" i="1"/>
  <c r="N2034" i="1"/>
  <c r="BA2033" i="1"/>
  <c r="AV2033" i="1"/>
  <c r="AQ2033" i="1"/>
  <c r="AN2033" i="1"/>
  <c r="AK2033" i="1"/>
  <c r="AE2033" i="1"/>
  <c r="AB2033" i="1"/>
  <c r="Y2033" i="1"/>
  <c r="T2033" i="1"/>
  <c r="Q2033" i="1"/>
  <c r="N2033" i="1"/>
  <c r="BA2032" i="1"/>
  <c r="AV2032" i="1"/>
  <c r="AQ2032" i="1"/>
  <c r="AN2032" i="1"/>
  <c r="AK2032" i="1"/>
  <c r="AE2032" i="1"/>
  <c r="AB2032" i="1"/>
  <c r="Y2032" i="1"/>
  <c r="T2032" i="1"/>
  <c r="Q2032" i="1"/>
  <c r="N2032" i="1"/>
  <c r="BA2031" i="1"/>
  <c r="AV2031" i="1"/>
  <c r="AQ2031" i="1"/>
  <c r="AN2031" i="1"/>
  <c r="AK2031" i="1"/>
  <c r="AE2031" i="1"/>
  <c r="AB2031" i="1"/>
  <c r="Y2031" i="1"/>
  <c r="T2031" i="1"/>
  <c r="Q2031" i="1"/>
  <c r="N2031" i="1"/>
  <c r="BA2030" i="1"/>
  <c r="AV2030" i="1"/>
  <c r="AQ2030" i="1"/>
  <c r="AN2030" i="1"/>
  <c r="AK2030" i="1"/>
  <c r="AE2030" i="1"/>
  <c r="AB2030" i="1"/>
  <c r="Y2030" i="1"/>
  <c r="T2030" i="1"/>
  <c r="Q2030" i="1"/>
  <c r="N2030" i="1"/>
  <c r="BA2029" i="1"/>
  <c r="AV2029" i="1"/>
  <c r="AQ2029" i="1"/>
  <c r="AN2029" i="1"/>
  <c r="AK2029" i="1"/>
  <c r="AE2029" i="1"/>
  <c r="AB2029" i="1"/>
  <c r="Y2029" i="1"/>
  <c r="T2029" i="1"/>
  <c r="Q2029" i="1"/>
  <c r="N2029" i="1"/>
  <c r="BA2028" i="1"/>
  <c r="AV2028" i="1"/>
  <c r="AQ2028" i="1"/>
  <c r="AN2028" i="1"/>
  <c r="AK2028" i="1"/>
  <c r="AE2028" i="1"/>
  <c r="AB2028" i="1"/>
  <c r="Y2028" i="1"/>
  <c r="T2028" i="1"/>
  <c r="Q2028" i="1"/>
  <c r="N2028" i="1"/>
  <c r="BA2027" i="1"/>
  <c r="AV2027" i="1"/>
  <c r="AQ2027" i="1"/>
  <c r="AN2027" i="1"/>
  <c r="AK2027" i="1"/>
  <c r="AE2027" i="1"/>
  <c r="AB2027" i="1"/>
  <c r="Y2027" i="1"/>
  <c r="T2027" i="1"/>
  <c r="Q2027" i="1"/>
  <c r="N2027" i="1"/>
  <c r="BA2026" i="1"/>
  <c r="AV2026" i="1"/>
  <c r="AQ2026" i="1"/>
  <c r="AN2026" i="1"/>
  <c r="AK2026" i="1"/>
  <c r="AE2026" i="1"/>
  <c r="AB2026" i="1"/>
  <c r="Y2026" i="1"/>
  <c r="T2026" i="1"/>
  <c r="Q2026" i="1"/>
  <c r="N2026" i="1"/>
  <c r="BA2025" i="1"/>
  <c r="AV2025" i="1"/>
  <c r="AQ2025" i="1"/>
  <c r="AN2025" i="1"/>
  <c r="AK2025" i="1"/>
  <c r="AE2025" i="1"/>
  <c r="AB2025" i="1"/>
  <c r="Y2025" i="1"/>
  <c r="T2025" i="1"/>
  <c r="Q2025" i="1"/>
  <c r="N2025" i="1"/>
  <c r="BA2024" i="1"/>
  <c r="AV2024" i="1"/>
  <c r="AQ2024" i="1"/>
  <c r="AN2024" i="1"/>
  <c r="AK2024" i="1"/>
  <c r="AE2024" i="1"/>
  <c r="AB2024" i="1"/>
  <c r="Y2024" i="1"/>
  <c r="T2024" i="1"/>
  <c r="Q2024" i="1"/>
  <c r="N2024" i="1"/>
  <c r="BA2023" i="1"/>
  <c r="AV2023" i="1"/>
  <c r="AQ2023" i="1"/>
  <c r="AN2023" i="1"/>
  <c r="AK2023" i="1"/>
  <c r="AE2023" i="1"/>
  <c r="AB2023" i="1"/>
  <c r="Y2023" i="1"/>
  <c r="T2023" i="1"/>
  <c r="Q2023" i="1"/>
  <c r="N2023" i="1"/>
  <c r="BA2022" i="1"/>
  <c r="AV2022" i="1"/>
  <c r="AQ2022" i="1"/>
  <c r="AN2022" i="1"/>
  <c r="AK2022" i="1"/>
  <c r="AE2022" i="1"/>
  <c r="AB2022" i="1"/>
  <c r="Y2022" i="1"/>
  <c r="T2022" i="1"/>
  <c r="Q2022" i="1"/>
  <c r="N2022" i="1"/>
  <c r="BA2021" i="1"/>
  <c r="AV2021" i="1"/>
  <c r="AQ2021" i="1"/>
  <c r="AN2021" i="1"/>
  <c r="AK2021" i="1"/>
  <c r="AE2021" i="1"/>
  <c r="AB2021" i="1"/>
  <c r="Y2021" i="1"/>
  <c r="T2021" i="1"/>
  <c r="Q2021" i="1"/>
  <c r="N2021" i="1"/>
  <c r="BA2020" i="1"/>
  <c r="AV2020" i="1"/>
  <c r="AQ2020" i="1"/>
  <c r="AN2020" i="1"/>
  <c r="AK2020" i="1"/>
  <c r="AE2020" i="1"/>
  <c r="AB2020" i="1"/>
  <c r="Y2020" i="1"/>
  <c r="T2020" i="1"/>
  <c r="Q2020" i="1"/>
  <c r="N2020" i="1"/>
  <c r="BA2019" i="1"/>
  <c r="AV2019" i="1"/>
  <c r="AQ2019" i="1"/>
  <c r="AN2019" i="1"/>
  <c r="AK2019" i="1"/>
  <c r="AE2019" i="1"/>
  <c r="AB2019" i="1"/>
  <c r="Y2019" i="1"/>
  <c r="T2019" i="1"/>
  <c r="Q2019" i="1"/>
  <c r="N2019" i="1"/>
  <c r="BA2018" i="1"/>
  <c r="AV2018" i="1"/>
  <c r="AQ2018" i="1"/>
  <c r="AN2018" i="1"/>
  <c r="AK2018" i="1"/>
  <c r="AE2018" i="1"/>
  <c r="AB2018" i="1"/>
  <c r="Y2018" i="1"/>
  <c r="T2018" i="1"/>
  <c r="Q2018" i="1"/>
  <c r="N2018" i="1"/>
  <c r="BA2017" i="1"/>
  <c r="AV2017" i="1"/>
  <c r="AQ2017" i="1"/>
  <c r="AN2017" i="1"/>
  <c r="AK2017" i="1"/>
  <c r="AE2017" i="1"/>
  <c r="AB2017" i="1"/>
  <c r="Y2017" i="1"/>
  <c r="T2017" i="1"/>
  <c r="Q2017" i="1"/>
  <c r="N2017" i="1"/>
  <c r="BA2016" i="1"/>
  <c r="AV2016" i="1"/>
  <c r="AQ2016" i="1"/>
  <c r="AN2016" i="1"/>
  <c r="AK2016" i="1"/>
  <c r="AE2016" i="1"/>
  <c r="AB2016" i="1"/>
  <c r="Y2016" i="1"/>
  <c r="T2016" i="1"/>
  <c r="Q2016" i="1"/>
  <c r="N2016" i="1"/>
  <c r="BA2015" i="1"/>
  <c r="AV2015" i="1"/>
  <c r="AQ2015" i="1"/>
  <c r="AN2015" i="1"/>
  <c r="AK2015" i="1"/>
  <c r="AE2015" i="1"/>
  <c r="AB2015" i="1"/>
  <c r="Y2015" i="1"/>
  <c r="T2015" i="1"/>
  <c r="Q2015" i="1"/>
  <c r="N2015" i="1"/>
  <c r="BA2014" i="1"/>
  <c r="AV2014" i="1"/>
  <c r="AQ2014" i="1"/>
  <c r="AN2014" i="1"/>
  <c r="AK2014" i="1"/>
  <c r="AE2014" i="1"/>
  <c r="AB2014" i="1"/>
  <c r="Y2014" i="1"/>
  <c r="T2014" i="1"/>
  <c r="Q2014" i="1"/>
  <c r="N2014" i="1"/>
  <c r="BA2013" i="1"/>
  <c r="AV2013" i="1"/>
  <c r="AQ2013" i="1"/>
  <c r="AN2013" i="1"/>
  <c r="AK2013" i="1"/>
  <c r="AE2013" i="1"/>
  <c r="AB2013" i="1"/>
  <c r="Y2013" i="1"/>
  <c r="T2013" i="1"/>
  <c r="Q2013" i="1"/>
  <c r="N2013" i="1"/>
  <c r="BA2012" i="1"/>
  <c r="AV2012" i="1"/>
  <c r="AQ2012" i="1"/>
  <c r="AN2012" i="1"/>
  <c r="AK2012" i="1"/>
  <c r="AE2012" i="1"/>
  <c r="AB2012" i="1"/>
  <c r="Y2012" i="1"/>
  <c r="T2012" i="1"/>
  <c r="Q2012" i="1"/>
  <c r="N2012" i="1"/>
  <c r="BA2011" i="1"/>
  <c r="AV2011" i="1"/>
  <c r="AQ2011" i="1"/>
  <c r="AN2011" i="1"/>
  <c r="AK2011" i="1"/>
  <c r="AE2011" i="1"/>
  <c r="AB2011" i="1"/>
  <c r="Y2011" i="1"/>
  <c r="T2011" i="1"/>
  <c r="Q2011" i="1"/>
  <c r="N2011" i="1"/>
  <c r="BA2010" i="1"/>
  <c r="AV2010" i="1"/>
  <c r="AQ2010" i="1"/>
  <c r="AN2010" i="1"/>
  <c r="AK2010" i="1"/>
  <c r="AE2010" i="1"/>
  <c r="AB2010" i="1"/>
  <c r="Y2010" i="1"/>
  <c r="T2010" i="1"/>
  <c r="Q2010" i="1"/>
  <c r="N2010" i="1"/>
  <c r="BA2009" i="1"/>
  <c r="AV2009" i="1"/>
  <c r="AQ2009" i="1"/>
  <c r="AN2009" i="1"/>
  <c r="AK2009" i="1"/>
  <c r="AE2009" i="1"/>
  <c r="AB2009" i="1"/>
  <c r="Y2009" i="1"/>
  <c r="T2009" i="1"/>
  <c r="Q2009" i="1"/>
  <c r="N2009" i="1"/>
  <c r="BA2008" i="1"/>
  <c r="AV2008" i="1"/>
  <c r="AQ2008" i="1"/>
  <c r="AN2008" i="1"/>
  <c r="AK2008" i="1"/>
  <c r="AE2008" i="1"/>
  <c r="AB2008" i="1"/>
  <c r="Y2008" i="1"/>
  <c r="T2008" i="1"/>
  <c r="Q2008" i="1"/>
  <c r="N2008" i="1"/>
  <c r="BA2007" i="1"/>
  <c r="AV2007" i="1"/>
  <c r="AQ2007" i="1"/>
  <c r="AN2007" i="1"/>
  <c r="AK2007" i="1"/>
  <c r="AE2007" i="1"/>
  <c r="AB2007" i="1"/>
  <c r="Y2007" i="1"/>
  <c r="T2007" i="1"/>
  <c r="Q2007" i="1"/>
  <c r="N2007" i="1"/>
  <c r="BA2006" i="1"/>
  <c r="AV2006" i="1"/>
  <c r="AQ2006" i="1"/>
  <c r="AN2006" i="1"/>
  <c r="AK2006" i="1"/>
  <c r="AE2006" i="1"/>
  <c r="AB2006" i="1"/>
  <c r="Y2006" i="1"/>
  <c r="T2006" i="1"/>
  <c r="Q2006" i="1"/>
  <c r="N2006" i="1"/>
  <c r="BA2005" i="1"/>
  <c r="AV2005" i="1"/>
  <c r="AQ2005" i="1"/>
  <c r="AN2005" i="1"/>
  <c r="AK2005" i="1"/>
  <c r="AE2005" i="1"/>
  <c r="AB2005" i="1"/>
  <c r="Y2005" i="1"/>
  <c r="T2005" i="1"/>
  <c r="Q2005" i="1"/>
  <c r="N2005" i="1"/>
  <c r="BA2004" i="1"/>
  <c r="AV2004" i="1"/>
  <c r="AQ2004" i="1"/>
  <c r="AN2004" i="1"/>
  <c r="AK2004" i="1"/>
  <c r="AE2004" i="1"/>
  <c r="AB2004" i="1"/>
  <c r="Y2004" i="1"/>
  <c r="T2004" i="1"/>
  <c r="Q2004" i="1"/>
  <c r="N2004" i="1"/>
  <c r="BA2003" i="1"/>
  <c r="AV2003" i="1"/>
  <c r="AQ2003" i="1"/>
  <c r="AN2003" i="1"/>
  <c r="AK2003" i="1"/>
  <c r="AE2003" i="1"/>
  <c r="AB2003" i="1"/>
  <c r="Y2003" i="1"/>
  <c r="T2003" i="1"/>
  <c r="Q2003" i="1"/>
  <c r="N2003" i="1"/>
  <c r="BA2002" i="1"/>
  <c r="AV2002" i="1"/>
  <c r="AQ2002" i="1"/>
  <c r="AN2002" i="1"/>
  <c r="AK2002" i="1"/>
  <c r="AE2002" i="1"/>
  <c r="AB2002" i="1"/>
  <c r="Y2002" i="1"/>
  <c r="T2002" i="1"/>
  <c r="Q2002" i="1"/>
  <c r="N2002" i="1"/>
  <c r="BA2001" i="1"/>
  <c r="AV2001" i="1"/>
  <c r="AQ2001" i="1"/>
  <c r="AN2001" i="1"/>
  <c r="AK2001" i="1"/>
  <c r="AE2001" i="1"/>
  <c r="AB2001" i="1"/>
  <c r="Y2001" i="1"/>
  <c r="T2001" i="1"/>
  <c r="Q2001" i="1"/>
  <c r="N2001" i="1"/>
  <c r="BA2000" i="1"/>
  <c r="AV2000" i="1"/>
  <c r="AQ2000" i="1"/>
  <c r="AN2000" i="1"/>
  <c r="AK2000" i="1"/>
  <c r="AE2000" i="1"/>
  <c r="AB2000" i="1"/>
  <c r="Y2000" i="1"/>
  <c r="T2000" i="1"/>
  <c r="Q2000" i="1"/>
  <c r="N2000" i="1"/>
  <c r="BA1999" i="1"/>
  <c r="AV1999" i="1"/>
  <c r="AQ1999" i="1"/>
  <c r="AN1999" i="1"/>
  <c r="AK1999" i="1"/>
  <c r="AE1999" i="1"/>
  <c r="AB1999" i="1"/>
  <c r="Y1999" i="1"/>
  <c r="T1999" i="1"/>
  <c r="Q1999" i="1"/>
  <c r="N1999" i="1"/>
  <c r="BA1998" i="1"/>
  <c r="AV1998" i="1"/>
  <c r="AQ1998" i="1"/>
  <c r="AN1998" i="1"/>
  <c r="AK1998" i="1"/>
  <c r="AE1998" i="1"/>
  <c r="AB1998" i="1"/>
  <c r="Y1998" i="1"/>
  <c r="T1998" i="1"/>
  <c r="Q1998" i="1"/>
  <c r="N1998" i="1"/>
  <c r="BA1997" i="1"/>
  <c r="AV1997" i="1"/>
  <c r="AQ1997" i="1"/>
  <c r="AN1997" i="1"/>
  <c r="AK1997" i="1"/>
  <c r="AE1997" i="1"/>
  <c r="AB1997" i="1"/>
  <c r="Y1997" i="1"/>
  <c r="T1997" i="1"/>
  <c r="Q1997" i="1"/>
  <c r="N1997" i="1"/>
  <c r="BA1996" i="1"/>
  <c r="AV1996" i="1"/>
  <c r="AQ1996" i="1"/>
  <c r="AN1996" i="1"/>
  <c r="AK1996" i="1"/>
  <c r="AE1996" i="1"/>
  <c r="AB1996" i="1"/>
  <c r="Y1996" i="1"/>
  <c r="T1996" i="1"/>
  <c r="Q1996" i="1"/>
  <c r="N1996" i="1"/>
  <c r="BA1995" i="1"/>
  <c r="AV1995" i="1"/>
  <c r="AQ1995" i="1"/>
  <c r="AN1995" i="1"/>
  <c r="AK1995" i="1"/>
  <c r="AE1995" i="1"/>
  <c r="AB1995" i="1"/>
  <c r="Y1995" i="1"/>
  <c r="T1995" i="1"/>
  <c r="Q1995" i="1"/>
  <c r="N1995" i="1"/>
  <c r="BA1994" i="1"/>
  <c r="AV1994" i="1"/>
  <c r="AQ1994" i="1"/>
  <c r="AN1994" i="1"/>
  <c r="AK1994" i="1"/>
  <c r="AE1994" i="1"/>
  <c r="AB1994" i="1"/>
  <c r="Y1994" i="1"/>
  <c r="T1994" i="1"/>
  <c r="Q1994" i="1"/>
  <c r="N1994" i="1"/>
  <c r="BA1993" i="1"/>
  <c r="AV1993" i="1"/>
  <c r="AQ1993" i="1"/>
  <c r="AN1993" i="1"/>
  <c r="AK1993" i="1"/>
  <c r="AE1993" i="1"/>
  <c r="AB1993" i="1"/>
  <c r="Y1993" i="1"/>
  <c r="T1993" i="1"/>
  <c r="Q1993" i="1"/>
  <c r="N1993" i="1"/>
  <c r="BA1992" i="1"/>
  <c r="AV1992" i="1"/>
  <c r="AQ1992" i="1"/>
  <c r="AN1992" i="1"/>
  <c r="AK1992" i="1"/>
  <c r="AE1992" i="1"/>
  <c r="AB1992" i="1"/>
  <c r="Y1992" i="1"/>
  <c r="T1992" i="1"/>
  <c r="Q1992" i="1"/>
  <c r="N1992" i="1"/>
  <c r="BA1991" i="1"/>
  <c r="AV1991" i="1"/>
  <c r="AQ1991" i="1"/>
  <c r="AN1991" i="1"/>
  <c r="AK1991" i="1"/>
  <c r="AE1991" i="1"/>
  <c r="AB1991" i="1"/>
  <c r="Y1991" i="1"/>
  <c r="T1991" i="1"/>
  <c r="Q1991" i="1"/>
  <c r="N1991" i="1"/>
  <c r="BA1990" i="1"/>
  <c r="AV1990" i="1"/>
  <c r="AQ1990" i="1"/>
  <c r="AN1990" i="1"/>
  <c r="AK1990" i="1"/>
  <c r="AE1990" i="1"/>
  <c r="AB1990" i="1"/>
  <c r="Y1990" i="1"/>
  <c r="T1990" i="1"/>
  <c r="Q1990" i="1"/>
  <c r="N1990" i="1"/>
  <c r="BA1989" i="1"/>
  <c r="AV1989" i="1"/>
  <c r="AQ1989" i="1"/>
  <c r="AN1989" i="1"/>
  <c r="AK1989" i="1"/>
  <c r="AE1989" i="1"/>
  <c r="AB1989" i="1"/>
  <c r="Y1989" i="1"/>
  <c r="T1989" i="1"/>
  <c r="Q1989" i="1"/>
  <c r="N1989" i="1"/>
  <c r="BA1988" i="1"/>
  <c r="AV1988" i="1"/>
  <c r="AQ1988" i="1"/>
  <c r="AN1988" i="1"/>
  <c r="AK1988" i="1"/>
  <c r="AE1988" i="1"/>
  <c r="AB1988" i="1"/>
  <c r="Y1988" i="1"/>
  <c r="T1988" i="1"/>
  <c r="Q1988" i="1"/>
  <c r="N1988" i="1"/>
  <c r="BA1987" i="1"/>
  <c r="AV1987" i="1"/>
  <c r="AQ1987" i="1"/>
  <c r="AN1987" i="1"/>
  <c r="AK1987" i="1"/>
  <c r="AE1987" i="1"/>
  <c r="AB1987" i="1"/>
  <c r="Y1987" i="1"/>
  <c r="T1987" i="1"/>
  <c r="Q1987" i="1"/>
  <c r="N1987" i="1"/>
  <c r="BA1986" i="1"/>
  <c r="AV1986" i="1"/>
  <c r="AQ1986" i="1"/>
  <c r="AN1986" i="1"/>
  <c r="AK1986" i="1"/>
  <c r="AE1986" i="1"/>
  <c r="AB1986" i="1"/>
  <c r="Y1986" i="1"/>
  <c r="T1986" i="1"/>
  <c r="Q1986" i="1"/>
  <c r="N1986" i="1"/>
  <c r="BA1985" i="1"/>
  <c r="AV1985" i="1"/>
  <c r="AQ1985" i="1"/>
  <c r="AN1985" i="1"/>
  <c r="AK1985" i="1"/>
  <c r="AE1985" i="1"/>
  <c r="AB1985" i="1"/>
  <c r="Y1985" i="1"/>
  <c r="T1985" i="1"/>
  <c r="Q1985" i="1"/>
  <c r="N1985" i="1"/>
  <c r="BA1984" i="1"/>
  <c r="AV1984" i="1"/>
  <c r="AQ1984" i="1"/>
  <c r="AN1984" i="1"/>
  <c r="AK1984" i="1"/>
  <c r="AE1984" i="1"/>
  <c r="AB1984" i="1"/>
  <c r="Y1984" i="1"/>
  <c r="T1984" i="1"/>
  <c r="Q1984" i="1"/>
  <c r="N1984" i="1"/>
  <c r="BA1983" i="1"/>
  <c r="AV1983" i="1"/>
  <c r="AQ1983" i="1"/>
  <c r="AN1983" i="1"/>
  <c r="AK1983" i="1"/>
  <c r="AE1983" i="1"/>
  <c r="AB1983" i="1"/>
  <c r="Y1983" i="1"/>
  <c r="T1983" i="1"/>
  <c r="Q1983" i="1"/>
  <c r="N1983" i="1"/>
  <c r="BA1982" i="1"/>
  <c r="AV1982" i="1"/>
  <c r="AQ1982" i="1"/>
  <c r="AN1982" i="1"/>
  <c r="AK1982" i="1"/>
  <c r="AE1982" i="1"/>
  <c r="AB1982" i="1"/>
  <c r="Y1982" i="1"/>
  <c r="T1982" i="1"/>
  <c r="Q1982" i="1"/>
  <c r="N1982" i="1"/>
  <c r="BA1981" i="1"/>
  <c r="AV1981" i="1"/>
  <c r="AQ1981" i="1"/>
  <c r="AN1981" i="1"/>
  <c r="AK1981" i="1"/>
  <c r="AE1981" i="1"/>
  <c r="AB1981" i="1"/>
  <c r="Y1981" i="1"/>
  <c r="T1981" i="1"/>
  <c r="Q1981" i="1"/>
  <c r="N1981" i="1"/>
  <c r="BA1980" i="1"/>
  <c r="AV1980" i="1"/>
  <c r="AQ1980" i="1"/>
  <c r="AN1980" i="1"/>
  <c r="AK1980" i="1"/>
  <c r="AE1980" i="1"/>
  <c r="AB1980" i="1"/>
  <c r="Y1980" i="1"/>
  <c r="T1980" i="1"/>
  <c r="Q1980" i="1"/>
  <c r="N1980" i="1"/>
  <c r="BA1979" i="1"/>
  <c r="AV1979" i="1"/>
  <c r="AQ1979" i="1"/>
  <c r="AN1979" i="1"/>
  <c r="AK1979" i="1"/>
  <c r="AE1979" i="1"/>
  <c r="AB1979" i="1"/>
  <c r="Y1979" i="1"/>
  <c r="T1979" i="1"/>
  <c r="Q1979" i="1"/>
  <c r="N1979" i="1"/>
  <c r="BA1978" i="1"/>
  <c r="AV1978" i="1"/>
  <c r="AQ1978" i="1"/>
  <c r="AN1978" i="1"/>
  <c r="AK1978" i="1"/>
  <c r="AE1978" i="1"/>
  <c r="AB1978" i="1"/>
  <c r="Y1978" i="1"/>
  <c r="T1978" i="1"/>
  <c r="Q1978" i="1"/>
  <c r="N1978" i="1"/>
  <c r="BA1977" i="1"/>
  <c r="AV1977" i="1"/>
  <c r="AQ1977" i="1"/>
  <c r="AN1977" i="1"/>
  <c r="AK1977" i="1"/>
  <c r="AE1977" i="1"/>
  <c r="AB1977" i="1"/>
  <c r="Y1977" i="1"/>
  <c r="T1977" i="1"/>
  <c r="Q1977" i="1"/>
  <c r="N1977" i="1"/>
  <c r="BA1976" i="1"/>
  <c r="AV1976" i="1"/>
  <c r="AQ1976" i="1"/>
  <c r="AN1976" i="1"/>
  <c r="AK1976" i="1"/>
  <c r="AE1976" i="1"/>
  <c r="AB1976" i="1"/>
  <c r="Y1976" i="1"/>
  <c r="T1976" i="1"/>
  <c r="Q1976" i="1"/>
  <c r="N1976" i="1"/>
  <c r="BA1975" i="1"/>
  <c r="AV1975" i="1"/>
  <c r="AQ1975" i="1"/>
  <c r="AN1975" i="1"/>
  <c r="AK1975" i="1"/>
  <c r="AE1975" i="1"/>
  <c r="AB1975" i="1"/>
  <c r="Y1975" i="1"/>
  <c r="T1975" i="1"/>
  <c r="Q1975" i="1"/>
  <c r="N1975" i="1"/>
  <c r="BA1974" i="1"/>
  <c r="AV1974" i="1"/>
  <c r="AQ1974" i="1"/>
  <c r="AN1974" i="1"/>
  <c r="AK1974" i="1"/>
  <c r="AE1974" i="1"/>
  <c r="AB1974" i="1"/>
  <c r="Y1974" i="1"/>
  <c r="T1974" i="1"/>
  <c r="Q1974" i="1"/>
  <c r="N1974" i="1"/>
  <c r="BA1973" i="1"/>
  <c r="AV1973" i="1"/>
  <c r="AQ1973" i="1"/>
  <c r="AN1973" i="1"/>
  <c r="AK1973" i="1"/>
  <c r="AE1973" i="1"/>
  <c r="AB1973" i="1"/>
  <c r="Y1973" i="1"/>
  <c r="T1973" i="1"/>
  <c r="Q1973" i="1"/>
  <c r="N1973" i="1"/>
  <c r="BA1972" i="1"/>
  <c r="AV1972" i="1"/>
  <c r="AQ1972" i="1"/>
  <c r="AN1972" i="1"/>
  <c r="AK1972" i="1"/>
  <c r="AE1972" i="1"/>
  <c r="AB1972" i="1"/>
  <c r="Y1972" i="1"/>
  <c r="T1972" i="1"/>
  <c r="Q1972" i="1"/>
  <c r="N1972" i="1"/>
  <c r="BA1971" i="1"/>
  <c r="AV1971" i="1"/>
  <c r="AQ1971" i="1"/>
  <c r="AN1971" i="1"/>
  <c r="AK1971" i="1"/>
  <c r="AE1971" i="1"/>
  <c r="AB1971" i="1"/>
  <c r="Y1971" i="1"/>
  <c r="T1971" i="1"/>
  <c r="Q1971" i="1"/>
  <c r="N1971" i="1"/>
  <c r="BA1970" i="1"/>
  <c r="AV1970" i="1"/>
  <c r="AQ1970" i="1"/>
  <c r="AN1970" i="1"/>
  <c r="AK1970" i="1"/>
  <c r="AE1970" i="1"/>
  <c r="AB1970" i="1"/>
  <c r="Y1970" i="1"/>
  <c r="T1970" i="1"/>
  <c r="Q1970" i="1"/>
  <c r="N1970" i="1"/>
  <c r="BA1969" i="1"/>
  <c r="AV1969" i="1"/>
  <c r="AQ1969" i="1"/>
  <c r="AN1969" i="1"/>
  <c r="AK1969" i="1"/>
  <c r="AE1969" i="1"/>
  <c r="AB1969" i="1"/>
  <c r="Y1969" i="1"/>
  <c r="T1969" i="1"/>
  <c r="Q1969" i="1"/>
  <c r="N1969" i="1"/>
  <c r="BA1968" i="1"/>
  <c r="AV1968" i="1"/>
  <c r="AQ1968" i="1"/>
  <c r="AN1968" i="1"/>
  <c r="AK1968" i="1"/>
  <c r="AE1968" i="1"/>
  <c r="AB1968" i="1"/>
  <c r="Y1968" i="1"/>
  <c r="T1968" i="1"/>
  <c r="Q1968" i="1"/>
  <c r="N1968" i="1"/>
  <c r="BA1967" i="1"/>
  <c r="AV1967" i="1"/>
  <c r="AQ1967" i="1"/>
  <c r="AN1967" i="1"/>
  <c r="AK1967" i="1"/>
  <c r="AE1967" i="1"/>
  <c r="AB1967" i="1"/>
  <c r="Y1967" i="1"/>
  <c r="T1967" i="1"/>
  <c r="Q1967" i="1"/>
  <c r="N1967" i="1"/>
  <c r="BA1966" i="1"/>
  <c r="AV1966" i="1"/>
  <c r="AQ1966" i="1"/>
  <c r="AN1966" i="1"/>
  <c r="AK1966" i="1"/>
  <c r="AE1966" i="1"/>
  <c r="AB1966" i="1"/>
  <c r="Y1966" i="1"/>
  <c r="T1966" i="1"/>
  <c r="Q1966" i="1"/>
  <c r="N1966" i="1"/>
  <c r="BA1965" i="1"/>
  <c r="AV1965" i="1"/>
  <c r="AQ1965" i="1"/>
  <c r="AN1965" i="1"/>
  <c r="AK1965" i="1"/>
  <c r="AE1965" i="1"/>
  <c r="AB1965" i="1"/>
  <c r="Y1965" i="1"/>
  <c r="T1965" i="1"/>
  <c r="Q1965" i="1"/>
  <c r="N1965" i="1"/>
  <c r="BA1964" i="1"/>
  <c r="AV1964" i="1"/>
  <c r="AQ1964" i="1"/>
  <c r="AN1964" i="1"/>
  <c r="AK1964" i="1"/>
  <c r="AE1964" i="1"/>
  <c r="AB1964" i="1"/>
  <c r="Y1964" i="1"/>
  <c r="T1964" i="1"/>
  <c r="Q1964" i="1"/>
  <c r="N1964" i="1"/>
  <c r="BA1963" i="1"/>
  <c r="AV1963" i="1"/>
  <c r="AQ1963" i="1"/>
  <c r="AN1963" i="1"/>
  <c r="AK1963" i="1"/>
  <c r="AE1963" i="1"/>
  <c r="AB1963" i="1"/>
  <c r="Y1963" i="1"/>
  <c r="T1963" i="1"/>
  <c r="Q1963" i="1"/>
  <c r="N1963" i="1"/>
  <c r="BA1962" i="1"/>
  <c r="AV1962" i="1"/>
  <c r="AQ1962" i="1"/>
  <c r="AN1962" i="1"/>
  <c r="AK1962" i="1"/>
  <c r="AE1962" i="1"/>
  <c r="AB1962" i="1"/>
  <c r="Y1962" i="1"/>
  <c r="T1962" i="1"/>
  <c r="Q1962" i="1"/>
  <c r="N1962" i="1"/>
  <c r="BA1961" i="1"/>
  <c r="AV1961" i="1"/>
  <c r="AQ1961" i="1"/>
  <c r="AN1961" i="1"/>
  <c r="AK1961" i="1"/>
  <c r="AE1961" i="1"/>
  <c r="AB1961" i="1"/>
  <c r="Y1961" i="1"/>
  <c r="T1961" i="1"/>
  <c r="Q1961" i="1"/>
  <c r="N1961" i="1"/>
  <c r="BA1960" i="1"/>
  <c r="AV1960" i="1"/>
  <c r="AQ1960" i="1"/>
  <c r="AN1960" i="1"/>
  <c r="AK1960" i="1"/>
  <c r="AE1960" i="1"/>
  <c r="AB1960" i="1"/>
  <c r="Y1960" i="1"/>
  <c r="T1960" i="1"/>
  <c r="Q1960" i="1"/>
  <c r="N1960" i="1"/>
  <c r="BA1959" i="1"/>
  <c r="AV1959" i="1"/>
  <c r="AQ1959" i="1"/>
  <c r="AN1959" i="1"/>
  <c r="AK1959" i="1"/>
  <c r="AE1959" i="1"/>
  <c r="AB1959" i="1"/>
  <c r="Y1959" i="1"/>
  <c r="T1959" i="1"/>
  <c r="Q1959" i="1"/>
  <c r="N1959" i="1"/>
  <c r="BA1958" i="1"/>
  <c r="AV1958" i="1"/>
  <c r="AQ1958" i="1"/>
  <c r="AN1958" i="1"/>
  <c r="AK1958" i="1"/>
  <c r="AE1958" i="1"/>
  <c r="AB1958" i="1"/>
  <c r="Y1958" i="1"/>
  <c r="T1958" i="1"/>
  <c r="Q1958" i="1"/>
  <c r="N1958" i="1"/>
  <c r="BA1957" i="1"/>
  <c r="AV1957" i="1"/>
  <c r="AQ1957" i="1"/>
  <c r="AN1957" i="1"/>
  <c r="AK1957" i="1"/>
  <c r="AE1957" i="1"/>
  <c r="AB1957" i="1"/>
  <c r="Y1957" i="1"/>
  <c r="T1957" i="1"/>
  <c r="Q1957" i="1"/>
  <c r="N1957" i="1"/>
  <c r="BA1956" i="1"/>
  <c r="AV1956" i="1"/>
  <c r="AQ1956" i="1"/>
  <c r="AN1956" i="1"/>
  <c r="AK1956" i="1"/>
  <c r="AE1956" i="1"/>
  <c r="AB1956" i="1"/>
  <c r="Y1956" i="1"/>
  <c r="T1956" i="1"/>
  <c r="Q1956" i="1"/>
  <c r="N1956" i="1"/>
  <c r="BA1955" i="1"/>
  <c r="AV1955" i="1"/>
  <c r="AQ1955" i="1"/>
  <c r="AN1955" i="1"/>
  <c r="AK1955" i="1"/>
  <c r="AE1955" i="1"/>
  <c r="AB1955" i="1"/>
  <c r="Y1955" i="1"/>
  <c r="T1955" i="1"/>
  <c r="Q1955" i="1"/>
  <c r="N1955" i="1"/>
  <c r="BA1954" i="1"/>
  <c r="AV1954" i="1"/>
  <c r="AQ1954" i="1"/>
  <c r="AN1954" i="1"/>
  <c r="AK1954" i="1"/>
  <c r="AE1954" i="1"/>
  <c r="AB1954" i="1"/>
  <c r="Y1954" i="1"/>
  <c r="T1954" i="1"/>
  <c r="Q1954" i="1"/>
  <c r="N1954" i="1"/>
  <c r="BA1953" i="1"/>
  <c r="AV1953" i="1"/>
  <c r="AQ1953" i="1"/>
  <c r="AN1953" i="1"/>
  <c r="AK1953" i="1"/>
  <c r="AE1953" i="1"/>
  <c r="AB1953" i="1"/>
  <c r="Y1953" i="1"/>
  <c r="T1953" i="1"/>
  <c r="Q1953" i="1"/>
  <c r="N1953" i="1"/>
  <c r="BA1952" i="1"/>
  <c r="AV1952" i="1"/>
  <c r="AQ1952" i="1"/>
  <c r="AN1952" i="1"/>
  <c r="AK1952" i="1"/>
  <c r="AE1952" i="1"/>
  <c r="AB1952" i="1"/>
  <c r="Y1952" i="1"/>
  <c r="T1952" i="1"/>
  <c r="Q1952" i="1"/>
  <c r="N1952" i="1"/>
  <c r="BA1951" i="1"/>
  <c r="AV1951" i="1"/>
  <c r="AQ1951" i="1"/>
  <c r="AN1951" i="1"/>
  <c r="AK1951" i="1"/>
  <c r="AE1951" i="1"/>
  <c r="AB1951" i="1"/>
  <c r="Y1951" i="1"/>
  <c r="T1951" i="1"/>
  <c r="Q1951" i="1"/>
  <c r="N1951" i="1"/>
  <c r="BA1950" i="1"/>
  <c r="AV1950" i="1"/>
  <c r="AQ1950" i="1"/>
  <c r="AN1950" i="1"/>
  <c r="AK1950" i="1"/>
  <c r="AE1950" i="1"/>
  <c r="AB1950" i="1"/>
  <c r="Y1950" i="1"/>
  <c r="T1950" i="1"/>
  <c r="Q1950" i="1"/>
  <c r="N1950" i="1"/>
  <c r="BA1949" i="1"/>
  <c r="AV1949" i="1"/>
  <c r="AQ1949" i="1"/>
  <c r="AN1949" i="1"/>
  <c r="AK1949" i="1"/>
  <c r="AE1949" i="1"/>
  <c r="AB1949" i="1"/>
  <c r="Y1949" i="1"/>
  <c r="T1949" i="1"/>
  <c r="Q1949" i="1"/>
  <c r="N1949" i="1"/>
  <c r="BA1948" i="1"/>
  <c r="AV1948" i="1"/>
  <c r="AQ1948" i="1"/>
  <c r="AN1948" i="1"/>
  <c r="AK1948" i="1"/>
  <c r="AE1948" i="1"/>
  <c r="AB1948" i="1"/>
  <c r="Y1948" i="1"/>
  <c r="T1948" i="1"/>
  <c r="Q1948" i="1"/>
  <c r="N1948" i="1"/>
  <c r="BA1947" i="1"/>
  <c r="AV1947" i="1"/>
  <c r="AQ1947" i="1"/>
  <c r="AN1947" i="1"/>
  <c r="AK1947" i="1"/>
  <c r="AE1947" i="1"/>
  <c r="AB1947" i="1"/>
  <c r="Y1947" i="1"/>
  <c r="T1947" i="1"/>
  <c r="Q1947" i="1"/>
  <c r="N1947" i="1"/>
  <c r="BA1946" i="1"/>
  <c r="AV1946" i="1"/>
  <c r="AQ1946" i="1"/>
  <c r="AN1946" i="1"/>
  <c r="AK1946" i="1"/>
  <c r="AE1946" i="1"/>
  <c r="AB1946" i="1"/>
  <c r="Y1946" i="1"/>
  <c r="T1946" i="1"/>
  <c r="Q1946" i="1"/>
  <c r="N1946" i="1"/>
  <c r="BA1945" i="1"/>
  <c r="AV1945" i="1"/>
  <c r="AQ1945" i="1"/>
  <c r="AN1945" i="1"/>
  <c r="AK1945" i="1"/>
  <c r="AE1945" i="1"/>
  <c r="AB1945" i="1"/>
  <c r="Y1945" i="1"/>
  <c r="T1945" i="1"/>
  <c r="Q1945" i="1"/>
  <c r="N1945" i="1"/>
  <c r="BA1944" i="1"/>
  <c r="AV1944" i="1"/>
  <c r="AQ1944" i="1"/>
  <c r="AN1944" i="1"/>
  <c r="AK1944" i="1"/>
  <c r="AE1944" i="1"/>
  <c r="AB1944" i="1"/>
  <c r="Y1944" i="1"/>
  <c r="T1944" i="1"/>
  <c r="Q1944" i="1"/>
  <c r="N1944" i="1"/>
  <c r="BA1943" i="1"/>
  <c r="AV1943" i="1"/>
  <c r="AQ1943" i="1"/>
  <c r="AN1943" i="1"/>
  <c r="AK1943" i="1"/>
  <c r="AE1943" i="1"/>
  <c r="AB1943" i="1"/>
  <c r="Y1943" i="1"/>
  <c r="T1943" i="1"/>
  <c r="Q1943" i="1"/>
  <c r="N1943" i="1"/>
  <c r="BA1942" i="1"/>
  <c r="AV1942" i="1"/>
  <c r="AQ1942" i="1"/>
  <c r="AN1942" i="1"/>
  <c r="AK1942" i="1"/>
  <c r="AE1942" i="1"/>
  <c r="AB1942" i="1"/>
  <c r="Y1942" i="1"/>
  <c r="T1942" i="1"/>
  <c r="Q1942" i="1"/>
  <c r="N1942" i="1"/>
  <c r="BA1941" i="1"/>
  <c r="AV1941" i="1"/>
  <c r="AQ1941" i="1"/>
  <c r="AN1941" i="1"/>
  <c r="AK1941" i="1"/>
  <c r="AE1941" i="1"/>
  <c r="AB1941" i="1"/>
  <c r="Y1941" i="1"/>
  <c r="T1941" i="1"/>
  <c r="Q1941" i="1"/>
  <c r="N1941" i="1"/>
  <c r="BA1940" i="1"/>
  <c r="AV1940" i="1"/>
  <c r="AQ1940" i="1"/>
  <c r="AN1940" i="1"/>
  <c r="AK1940" i="1"/>
  <c r="AE1940" i="1"/>
  <c r="AB1940" i="1"/>
  <c r="Y1940" i="1"/>
  <c r="T1940" i="1"/>
  <c r="Q1940" i="1"/>
  <c r="N1940" i="1"/>
  <c r="BA1939" i="1"/>
  <c r="AV1939" i="1"/>
  <c r="AQ1939" i="1"/>
  <c r="AN1939" i="1"/>
  <c r="AK1939" i="1"/>
  <c r="AE1939" i="1"/>
  <c r="AB1939" i="1"/>
  <c r="Y1939" i="1"/>
  <c r="T1939" i="1"/>
  <c r="Q1939" i="1"/>
  <c r="N1939" i="1"/>
  <c r="BA1938" i="1"/>
  <c r="AV1938" i="1"/>
  <c r="AQ1938" i="1"/>
  <c r="AN1938" i="1"/>
  <c r="AK1938" i="1"/>
  <c r="AE1938" i="1"/>
  <c r="AB1938" i="1"/>
  <c r="Y1938" i="1"/>
  <c r="T1938" i="1"/>
  <c r="Q1938" i="1"/>
  <c r="N1938" i="1"/>
  <c r="BA1937" i="1"/>
  <c r="AV1937" i="1"/>
  <c r="AQ1937" i="1"/>
  <c r="AN1937" i="1"/>
  <c r="AK1937" i="1"/>
  <c r="AE1937" i="1"/>
  <c r="AB1937" i="1"/>
  <c r="Y1937" i="1"/>
  <c r="T1937" i="1"/>
  <c r="Q1937" i="1"/>
  <c r="N1937" i="1"/>
  <c r="BA1936" i="1"/>
  <c r="AV1936" i="1"/>
  <c r="AQ1936" i="1"/>
  <c r="AN1936" i="1"/>
  <c r="AK1936" i="1"/>
  <c r="AE1936" i="1"/>
  <c r="AB1936" i="1"/>
  <c r="Y1936" i="1"/>
  <c r="T1936" i="1"/>
  <c r="Q1936" i="1"/>
  <c r="N1936" i="1"/>
  <c r="BA1935" i="1"/>
  <c r="AV1935" i="1"/>
  <c r="AQ1935" i="1"/>
  <c r="AN1935" i="1"/>
  <c r="AK1935" i="1"/>
  <c r="AE1935" i="1"/>
  <c r="AB1935" i="1"/>
  <c r="Y1935" i="1"/>
  <c r="T1935" i="1"/>
  <c r="Q1935" i="1"/>
  <c r="N1935" i="1"/>
  <c r="BA1934" i="1"/>
  <c r="AV1934" i="1"/>
  <c r="AQ1934" i="1"/>
  <c r="AN1934" i="1"/>
  <c r="AK1934" i="1"/>
  <c r="AE1934" i="1"/>
  <c r="AB1934" i="1"/>
  <c r="Y1934" i="1"/>
  <c r="T1934" i="1"/>
  <c r="Q1934" i="1"/>
  <c r="N1934" i="1"/>
  <c r="BA1933" i="1"/>
  <c r="AV1933" i="1"/>
  <c r="AQ1933" i="1"/>
  <c r="AN1933" i="1"/>
  <c r="AK1933" i="1"/>
  <c r="AE1933" i="1"/>
  <c r="AB1933" i="1"/>
  <c r="Y1933" i="1"/>
  <c r="T1933" i="1"/>
  <c r="Q1933" i="1"/>
  <c r="N1933" i="1"/>
  <c r="BA1932" i="1"/>
  <c r="AV1932" i="1"/>
  <c r="AQ1932" i="1"/>
  <c r="AN1932" i="1"/>
  <c r="AK1932" i="1"/>
  <c r="AE1932" i="1"/>
  <c r="AB1932" i="1"/>
  <c r="Y1932" i="1"/>
  <c r="T1932" i="1"/>
  <c r="Q1932" i="1"/>
  <c r="N1932" i="1"/>
  <c r="BA1931" i="1"/>
  <c r="AV1931" i="1"/>
  <c r="AQ1931" i="1"/>
  <c r="AN1931" i="1"/>
  <c r="AK1931" i="1"/>
  <c r="AE1931" i="1"/>
  <c r="AB1931" i="1"/>
  <c r="Y1931" i="1"/>
  <c r="T1931" i="1"/>
  <c r="Q1931" i="1"/>
  <c r="N1931" i="1"/>
  <c r="BA1930" i="1"/>
  <c r="AV1930" i="1"/>
  <c r="AQ1930" i="1"/>
  <c r="AN1930" i="1"/>
  <c r="AK1930" i="1"/>
  <c r="AE1930" i="1"/>
  <c r="AB1930" i="1"/>
  <c r="Y1930" i="1"/>
  <c r="T1930" i="1"/>
  <c r="Q1930" i="1"/>
  <c r="N1930" i="1"/>
  <c r="BA1929" i="1"/>
  <c r="AV1929" i="1"/>
  <c r="AQ1929" i="1"/>
  <c r="AN1929" i="1"/>
  <c r="AK1929" i="1"/>
  <c r="AE1929" i="1"/>
  <c r="AB1929" i="1"/>
  <c r="Y1929" i="1"/>
  <c r="T1929" i="1"/>
  <c r="Q1929" i="1"/>
  <c r="N1929" i="1"/>
  <c r="BA1928" i="1"/>
  <c r="AV1928" i="1"/>
  <c r="AQ1928" i="1"/>
  <c r="AN1928" i="1"/>
  <c r="AK1928" i="1"/>
  <c r="AE1928" i="1"/>
  <c r="AB1928" i="1"/>
  <c r="Y1928" i="1"/>
  <c r="T1928" i="1"/>
  <c r="Q1928" i="1"/>
  <c r="N1928" i="1"/>
  <c r="BA1927" i="1"/>
  <c r="AV1927" i="1"/>
  <c r="AQ1927" i="1"/>
  <c r="AN1927" i="1"/>
  <c r="AK1927" i="1"/>
  <c r="AE1927" i="1"/>
  <c r="AB1927" i="1"/>
  <c r="Y1927" i="1"/>
  <c r="T1927" i="1"/>
  <c r="Q1927" i="1"/>
  <c r="N1927" i="1"/>
  <c r="BA1926" i="1"/>
  <c r="AV1926" i="1"/>
  <c r="AQ1926" i="1"/>
  <c r="AN1926" i="1"/>
  <c r="AK1926" i="1"/>
  <c r="AE1926" i="1"/>
  <c r="AB1926" i="1"/>
  <c r="Y1926" i="1"/>
  <c r="T1926" i="1"/>
  <c r="Q1926" i="1"/>
  <c r="N1926" i="1"/>
  <c r="BA1925" i="1"/>
  <c r="AV1925" i="1"/>
  <c r="AQ1925" i="1"/>
  <c r="AN1925" i="1"/>
  <c r="AK1925" i="1"/>
  <c r="AE1925" i="1"/>
  <c r="AB1925" i="1"/>
  <c r="Y1925" i="1"/>
  <c r="T1925" i="1"/>
  <c r="Q1925" i="1"/>
  <c r="N1925" i="1"/>
  <c r="BA1924" i="1"/>
  <c r="AV1924" i="1"/>
  <c r="AQ1924" i="1"/>
  <c r="AN1924" i="1"/>
  <c r="AK1924" i="1"/>
  <c r="AE1924" i="1"/>
  <c r="AB1924" i="1"/>
  <c r="Y1924" i="1"/>
  <c r="T1924" i="1"/>
  <c r="Q1924" i="1"/>
  <c r="N1924" i="1"/>
  <c r="BA1923" i="1"/>
  <c r="AV1923" i="1"/>
  <c r="AQ1923" i="1"/>
  <c r="AN1923" i="1"/>
  <c r="AK1923" i="1"/>
  <c r="AE1923" i="1"/>
  <c r="AB1923" i="1"/>
  <c r="Y1923" i="1"/>
  <c r="T1923" i="1"/>
  <c r="Q1923" i="1"/>
  <c r="N1923" i="1"/>
  <c r="BA1922" i="1"/>
  <c r="AV1922" i="1"/>
  <c r="AQ1922" i="1"/>
  <c r="AN1922" i="1"/>
  <c r="AK1922" i="1"/>
  <c r="AE1922" i="1"/>
  <c r="AB1922" i="1"/>
  <c r="Y1922" i="1"/>
  <c r="T1922" i="1"/>
  <c r="Q1922" i="1"/>
  <c r="N1922" i="1"/>
  <c r="BA1921" i="1"/>
  <c r="AV1921" i="1"/>
  <c r="AQ1921" i="1"/>
  <c r="AN1921" i="1"/>
  <c r="AK1921" i="1"/>
  <c r="AE1921" i="1"/>
  <c r="AB1921" i="1"/>
  <c r="Y1921" i="1"/>
  <c r="T1921" i="1"/>
  <c r="Q1921" i="1"/>
  <c r="N1921" i="1"/>
  <c r="BA1920" i="1"/>
  <c r="AV1920" i="1"/>
  <c r="AQ1920" i="1"/>
  <c r="AN1920" i="1"/>
  <c r="AK1920" i="1"/>
  <c r="AE1920" i="1"/>
  <c r="AB1920" i="1"/>
  <c r="Y1920" i="1"/>
  <c r="T1920" i="1"/>
  <c r="Q1920" i="1"/>
  <c r="N1920" i="1"/>
  <c r="BA1919" i="1"/>
  <c r="AV1919" i="1"/>
  <c r="AQ1919" i="1"/>
  <c r="AN1919" i="1"/>
  <c r="AK1919" i="1"/>
  <c r="AE1919" i="1"/>
  <c r="AB1919" i="1"/>
  <c r="Y1919" i="1"/>
  <c r="T1919" i="1"/>
  <c r="Q1919" i="1"/>
  <c r="N1919" i="1"/>
  <c r="BA1918" i="1"/>
  <c r="AV1918" i="1"/>
  <c r="AQ1918" i="1"/>
  <c r="AN1918" i="1"/>
  <c r="AK1918" i="1"/>
  <c r="AE1918" i="1"/>
  <c r="AB1918" i="1"/>
  <c r="Y1918" i="1"/>
  <c r="T1918" i="1"/>
  <c r="Q1918" i="1"/>
  <c r="N1918" i="1"/>
  <c r="BA1917" i="1"/>
  <c r="AV1917" i="1"/>
  <c r="AQ1917" i="1"/>
  <c r="AN1917" i="1"/>
  <c r="AK1917" i="1"/>
  <c r="AE1917" i="1"/>
  <c r="AB1917" i="1"/>
  <c r="Y1917" i="1"/>
  <c r="T1917" i="1"/>
  <c r="Q1917" i="1"/>
  <c r="N1917" i="1"/>
  <c r="BA1916" i="1"/>
  <c r="AV1916" i="1"/>
  <c r="AQ1916" i="1"/>
  <c r="AN1916" i="1"/>
  <c r="AK1916" i="1"/>
  <c r="AE1916" i="1"/>
  <c r="AB1916" i="1"/>
  <c r="Y1916" i="1"/>
  <c r="T1916" i="1"/>
  <c r="Q1916" i="1"/>
  <c r="N1916" i="1"/>
  <c r="BA1915" i="1"/>
  <c r="AV1915" i="1"/>
  <c r="AQ1915" i="1"/>
  <c r="AN1915" i="1"/>
  <c r="AK1915" i="1"/>
  <c r="AE1915" i="1"/>
  <c r="AB1915" i="1"/>
  <c r="Y1915" i="1"/>
  <c r="T1915" i="1"/>
  <c r="Q1915" i="1"/>
  <c r="N1915" i="1"/>
  <c r="BA1914" i="1"/>
  <c r="AV1914" i="1"/>
  <c r="AQ1914" i="1"/>
  <c r="AN1914" i="1"/>
  <c r="AK1914" i="1"/>
  <c r="AE1914" i="1"/>
  <c r="AB1914" i="1"/>
  <c r="Y1914" i="1"/>
  <c r="T1914" i="1"/>
  <c r="Q1914" i="1"/>
  <c r="N1914" i="1"/>
  <c r="BA1913" i="1"/>
  <c r="AV1913" i="1"/>
  <c r="AQ1913" i="1"/>
  <c r="AN1913" i="1"/>
  <c r="AK1913" i="1"/>
  <c r="AE1913" i="1"/>
  <c r="AB1913" i="1"/>
  <c r="Y1913" i="1"/>
  <c r="T1913" i="1"/>
  <c r="Q1913" i="1"/>
  <c r="N1913" i="1"/>
  <c r="BA1912" i="1"/>
  <c r="AV1912" i="1"/>
  <c r="AQ1912" i="1"/>
  <c r="AN1912" i="1"/>
  <c r="AK1912" i="1"/>
  <c r="AE1912" i="1"/>
  <c r="AB1912" i="1"/>
  <c r="Y1912" i="1"/>
  <c r="T1912" i="1"/>
  <c r="Q1912" i="1"/>
  <c r="N1912" i="1"/>
  <c r="BA1911" i="1"/>
  <c r="AV1911" i="1"/>
  <c r="AQ1911" i="1"/>
  <c r="AN1911" i="1"/>
  <c r="AK1911" i="1"/>
  <c r="AE1911" i="1"/>
  <c r="AB1911" i="1"/>
  <c r="Y1911" i="1"/>
  <c r="T1911" i="1"/>
  <c r="Q1911" i="1"/>
  <c r="N1911" i="1"/>
  <c r="BA1910" i="1"/>
  <c r="AV1910" i="1"/>
  <c r="AQ1910" i="1"/>
  <c r="AN1910" i="1"/>
  <c r="AK1910" i="1"/>
  <c r="AE1910" i="1"/>
  <c r="AB1910" i="1"/>
  <c r="Y1910" i="1"/>
  <c r="T1910" i="1"/>
  <c r="Q1910" i="1"/>
  <c r="N1910" i="1"/>
  <c r="BA1909" i="1"/>
  <c r="AV1909" i="1"/>
  <c r="AQ1909" i="1"/>
  <c r="AN1909" i="1"/>
  <c r="AK1909" i="1"/>
  <c r="AE1909" i="1"/>
  <c r="AB1909" i="1"/>
  <c r="Y1909" i="1"/>
  <c r="T1909" i="1"/>
  <c r="Q1909" i="1"/>
  <c r="N1909" i="1"/>
  <c r="BA1908" i="1"/>
  <c r="AV1908" i="1"/>
  <c r="AQ1908" i="1"/>
  <c r="AN1908" i="1"/>
  <c r="AK1908" i="1"/>
  <c r="AE1908" i="1"/>
  <c r="AB1908" i="1"/>
  <c r="Y1908" i="1"/>
  <c r="T1908" i="1"/>
  <c r="Q1908" i="1"/>
  <c r="N1908" i="1"/>
  <c r="BA1907" i="1"/>
  <c r="AV1907" i="1"/>
  <c r="AQ1907" i="1"/>
  <c r="AN1907" i="1"/>
  <c r="AK1907" i="1"/>
  <c r="AE1907" i="1"/>
  <c r="AB1907" i="1"/>
  <c r="Y1907" i="1"/>
  <c r="T1907" i="1"/>
  <c r="Q1907" i="1"/>
  <c r="N1907" i="1"/>
  <c r="BA1906" i="1"/>
  <c r="AV1906" i="1"/>
  <c r="AQ1906" i="1"/>
  <c r="AN1906" i="1"/>
  <c r="AK1906" i="1"/>
  <c r="AE1906" i="1"/>
  <c r="AB1906" i="1"/>
  <c r="Y1906" i="1"/>
  <c r="T1906" i="1"/>
  <c r="Q1906" i="1"/>
  <c r="N1906" i="1"/>
  <c r="BA1905" i="1"/>
  <c r="AV1905" i="1"/>
  <c r="AQ1905" i="1"/>
  <c r="AN1905" i="1"/>
  <c r="AK1905" i="1"/>
  <c r="AE1905" i="1"/>
  <c r="AB1905" i="1"/>
  <c r="Y1905" i="1"/>
  <c r="T1905" i="1"/>
  <c r="Q1905" i="1"/>
  <c r="N1905" i="1"/>
  <c r="BA1904" i="1"/>
  <c r="AV1904" i="1"/>
  <c r="AQ1904" i="1"/>
  <c r="AN1904" i="1"/>
  <c r="AK1904" i="1"/>
  <c r="AE1904" i="1"/>
  <c r="AB1904" i="1"/>
  <c r="Y1904" i="1"/>
  <c r="T1904" i="1"/>
  <c r="Q1904" i="1"/>
  <c r="N1904" i="1"/>
  <c r="BA1903" i="1"/>
  <c r="AV1903" i="1"/>
  <c r="AQ1903" i="1"/>
  <c r="AN1903" i="1"/>
  <c r="AK1903" i="1"/>
  <c r="AE1903" i="1"/>
  <c r="AB1903" i="1"/>
  <c r="Y1903" i="1"/>
  <c r="T1903" i="1"/>
  <c r="Q1903" i="1"/>
  <c r="N1903" i="1"/>
  <c r="BA1902" i="1"/>
  <c r="AV1902" i="1"/>
  <c r="AQ1902" i="1"/>
  <c r="AN1902" i="1"/>
  <c r="AK1902" i="1"/>
  <c r="AE1902" i="1"/>
  <c r="AB1902" i="1"/>
  <c r="Y1902" i="1"/>
  <c r="T1902" i="1"/>
  <c r="Q1902" i="1"/>
  <c r="N1902" i="1"/>
  <c r="BA1901" i="1"/>
  <c r="AV1901" i="1"/>
  <c r="AQ1901" i="1"/>
  <c r="AN1901" i="1"/>
  <c r="AK1901" i="1"/>
  <c r="AE1901" i="1"/>
  <c r="AB1901" i="1"/>
  <c r="Y1901" i="1"/>
  <c r="T1901" i="1"/>
  <c r="Q1901" i="1"/>
  <c r="N1901" i="1"/>
  <c r="BA1900" i="1"/>
  <c r="AV1900" i="1"/>
  <c r="AQ1900" i="1"/>
  <c r="AN1900" i="1"/>
  <c r="AK1900" i="1"/>
  <c r="AE1900" i="1"/>
  <c r="AB1900" i="1"/>
  <c r="Y1900" i="1"/>
  <c r="T1900" i="1"/>
  <c r="Q1900" i="1"/>
  <c r="N1900" i="1"/>
  <c r="BA1899" i="1"/>
  <c r="AV1899" i="1"/>
  <c r="AQ1899" i="1"/>
  <c r="AN1899" i="1"/>
  <c r="AK1899" i="1"/>
  <c r="AE1899" i="1"/>
  <c r="AB1899" i="1"/>
  <c r="Y1899" i="1"/>
  <c r="T1899" i="1"/>
  <c r="Q1899" i="1"/>
  <c r="N1899" i="1"/>
  <c r="BA1898" i="1"/>
  <c r="AV1898" i="1"/>
  <c r="AQ1898" i="1"/>
  <c r="AN1898" i="1"/>
  <c r="AK1898" i="1"/>
  <c r="AE1898" i="1"/>
  <c r="AB1898" i="1"/>
  <c r="Y1898" i="1"/>
  <c r="T1898" i="1"/>
  <c r="Q1898" i="1"/>
  <c r="N1898" i="1"/>
  <c r="BA1897" i="1"/>
  <c r="AV1897" i="1"/>
  <c r="AQ1897" i="1"/>
  <c r="AN1897" i="1"/>
  <c r="AK1897" i="1"/>
  <c r="AE1897" i="1"/>
  <c r="AB1897" i="1"/>
  <c r="Y1897" i="1"/>
  <c r="T1897" i="1"/>
  <c r="Q1897" i="1"/>
  <c r="N1897" i="1"/>
  <c r="BA1896" i="1"/>
  <c r="AV1896" i="1"/>
  <c r="AQ1896" i="1"/>
  <c r="AN1896" i="1"/>
  <c r="AK1896" i="1"/>
  <c r="AE1896" i="1"/>
  <c r="AB1896" i="1"/>
  <c r="Y1896" i="1"/>
  <c r="T1896" i="1"/>
  <c r="Q1896" i="1"/>
  <c r="N1896" i="1"/>
  <c r="BA1895" i="1"/>
  <c r="AV1895" i="1"/>
  <c r="AQ1895" i="1"/>
  <c r="AN1895" i="1"/>
  <c r="AK1895" i="1"/>
  <c r="AE1895" i="1"/>
  <c r="AB1895" i="1"/>
  <c r="Y1895" i="1"/>
  <c r="T1895" i="1"/>
  <c r="Q1895" i="1"/>
  <c r="N1895" i="1"/>
  <c r="BA1894" i="1"/>
  <c r="AV1894" i="1"/>
  <c r="AQ1894" i="1"/>
  <c r="AN1894" i="1"/>
  <c r="AK1894" i="1"/>
  <c r="AE1894" i="1"/>
  <c r="AB1894" i="1"/>
  <c r="Y1894" i="1"/>
  <c r="T1894" i="1"/>
  <c r="Q1894" i="1"/>
  <c r="N1894" i="1"/>
  <c r="BA1893" i="1"/>
  <c r="AV1893" i="1"/>
  <c r="AQ1893" i="1"/>
  <c r="AN1893" i="1"/>
  <c r="AK1893" i="1"/>
  <c r="AE1893" i="1"/>
  <c r="AB1893" i="1"/>
  <c r="Y1893" i="1"/>
  <c r="T1893" i="1"/>
  <c r="Q1893" i="1"/>
  <c r="N1893" i="1"/>
  <c r="BA1892" i="1"/>
  <c r="AV1892" i="1"/>
  <c r="AQ1892" i="1"/>
  <c r="AN1892" i="1"/>
  <c r="AK1892" i="1"/>
  <c r="AE1892" i="1"/>
  <c r="AB1892" i="1"/>
  <c r="Y1892" i="1"/>
  <c r="T1892" i="1"/>
  <c r="Q1892" i="1"/>
  <c r="N1892" i="1"/>
  <c r="BA1891" i="1"/>
  <c r="AV1891" i="1"/>
  <c r="AQ1891" i="1"/>
  <c r="AN1891" i="1"/>
  <c r="AK1891" i="1"/>
  <c r="AE1891" i="1"/>
  <c r="AB1891" i="1"/>
  <c r="Y1891" i="1"/>
  <c r="T1891" i="1"/>
  <c r="Q1891" i="1"/>
  <c r="N1891" i="1"/>
  <c r="BA1890" i="1"/>
  <c r="AV1890" i="1"/>
  <c r="AQ1890" i="1"/>
  <c r="AN1890" i="1"/>
  <c r="AK1890" i="1"/>
  <c r="AE1890" i="1"/>
  <c r="AB1890" i="1"/>
  <c r="Y1890" i="1"/>
  <c r="T1890" i="1"/>
  <c r="Q1890" i="1"/>
  <c r="N1890" i="1"/>
  <c r="BA1889" i="1"/>
  <c r="AV1889" i="1"/>
  <c r="AQ1889" i="1"/>
  <c r="AN1889" i="1"/>
  <c r="AK1889" i="1"/>
  <c r="AE1889" i="1"/>
  <c r="AB1889" i="1"/>
  <c r="Y1889" i="1"/>
  <c r="T1889" i="1"/>
  <c r="Q1889" i="1"/>
  <c r="N1889" i="1"/>
  <c r="BA1888" i="1"/>
  <c r="AV1888" i="1"/>
  <c r="AQ1888" i="1"/>
  <c r="AN1888" i="1"/>
  <c r="AK1888" i="1"/>
  <c r="AE1888" i="1"/>
  <c r="AB1888" i="1"/>
  <c r="Y1888" i="1"/>
  <c r="T1888" i="1"/>
  <c r="Q1888" i="1"/>
  <c r="N1888" i="1"/>
  <c r="BA1887" i="1"/>
  <c r="AV1887" i="1"/>
  <c r="AQ1887" i="1"/>
  <c r="AN1887" i="1"/>
  <c r="AK1887" i="1"/>
  <c r="AE1887" i="1"/>
  <c r="AB1887" i="1"/>
  <c r="Y1887" i="1"/>
  <c r="T1887" i="1"/>
  <c r="Q1887" i="1"/>
  <c r="N1887" i="1"/>
  <c r="BA1886" i="1"/>
  <c r="AV1886" i="1"/>
  <c r="AQ1886" i="1"/>
  <c r="AN1886" i="1"/>
  <c r="AK1886" i="1"/>
  <c r="AE1886" i="1"/>
  <c r="AB1886" i="1"/>
  <c r="Y1886" i="1"/>
  <c r="T1886" i="1"/>
  <c r="Q1886" i="1"/>
  <c r="N1886" i="1"/>
  <c r="BA1885" i="1"/>
  <c r="AV1885" i="1"/>
  <c r="AQ1885" i="1"/>
  <c r="AN1885" i="1"/>
  <c r="AK1885" i="1"/>
  <c r="AE1885" i="1"/>
  <c r="AB1885" i="1"/>
  <c r="Y1885" i="1"/>
  <c r="T1885" i="1"/>
  <c r="Q1885" i="1"/>
  <c r="N1885" i="1"/>
  <c r="BA1884" i="1"/>
  <c r="AV1884" i="1"/>
  <c r="AQ1884" i="1"/>
  <c r="AN1884" i="1"/>
  <c r="AK1884" i="1"/>
  <c r="AE1884" i="1"/>
  <c r="AB1884" i="1"/>
  <c r="Y1884" i="1"/>
  <c r="T1884" i="1"/>
  <c r="Q1884" i="1"/>
  <c r="N1884" i="1"/>
  <c r="BA1883" i="1"/>
  <c r="AV1883" i="1"/>
  <c r="AQ1883" i="1"/>
  <c r="AN1883" i="1"/>
  <c r="AK1883" i="1"/>
  <c r="AE1883" i="1"/>
  <c r="AB1883" i="1"/>
  <c r="Y1883" i="1"/>
  <c r="T1883" i="1"/>
  <c r="Q1883" i="1"/>
  <c r="N1883" i="1"/>
  <c r="BA1882" i="1"/>
  <c r="AV1882" i="1"/>
  <c r="AQ1882" i="1"/>
  <c r="AN1882" i="1"/>
  <c r="AK1882" i="1"/>
  <c r="AE1882" i="1"/>
  <c r="AB1882" i="1"/>
  <c r="Y1882" i="1"/>
  <c r="T1882" i="1"/>
  <c r="Q1882" i="1"/>
  <c r="N1882" i="1"/>
  <c r="BA1881" i="1"/>
  <c r="AV1881" i="1"/>
  <c r="AQ1881" i="1"/>
  <c r="AN1881" i="1"/>
  <c r="AK1881" i="1"/>
  <c r="AE1881" i="1"/>
  <c r="AB1881" i="1"/>
  <c r="Y1881" i="1"/>
  <c r="T1881" i="1"/>
  <c r="Q1881" i="1"/>
  <c r="N1881" i="1"/>
  <c r="BA1880" i="1"/>
  <c r="AV1880" i="1"/>
  <c r="AQ1880" i="1"/>
  <c r="AN1880" i="1"/>
  <c r="AK1880" i="1"/>
  <c r="AE1880" i="1"/>
  <c r="AB1880" i="1"/>
  <c r="Y1880" i="1"/>
  <c r="T1880" i="1"/>
  <c r="Q1880" i="1"/>
  <c r="N1880" i="1"/>
  <c r="BA1879" i="1"/>
  <c r="AV1879" i="1"/>
  <c r="AQ1879" i="1"/>
  <c r="AN1879" i="1"/>
  <c r="AK1879" i="1"/>
  <c r="AE1879" i="1"/>
  <c r="AB1879" i="1"/>
  <c r="Y1879" i="1"/>
  <c r="T1879" i="1"/>
  <c r="Q1879" i="1"/>
  <c r="N1879" i="1"/>
  <c r="BA1878" i="1"/>
  <c r="AV1878" i="1"/>
  <c r="AQ1878" i="1"/>
  <c r="AN1878" i="1"/>
  <c r="AK1878" i="1"/>
  <c r="AE1878" i="1"/>
  <c r="AB1878" i="1"/>
  <c r="Y1878" i="1"/>
  <c r="T1878" i="1"/>
  <c r="Q1878" i="1"/>
  <c r="N1878" i="1"/>
  <c r="BA1877" i="1"/>
  <c r="AV1877" i="1"/>
  <c r="AQ1877" i="1"/>
  <c r="AN1877" i="1"/>
  <c r="AK1877" i="1"/>
  <c r="AE1877" i="1"/>
  <c r="AB1877" i="1"/>
  <c r="Y1877" i="1"/>
  <c r="T1877" i="1"/>
  <c r="Q1877" i="1"/>
  <c r="N1877" i="1"/>
  <c r="BA1876" i="1"/>
  <c r="AV1876" i="1"/>
  <c r="AQ1876" i="1"/>
  <c r="AN1876" i="1"/>
  <c r="AK1876" i="1"/>
  <c r="AE1876" i="1"/>
  <c r="AB1876" i="1"/>
  <c r="Y1876" i="1"/>
  <c r="T1876" i="1"/>
  <c r="Q1876" i="1"/>
  <c r="N1876" i="1"/>
  <c r="BA1875" i="1"/>
  <c r="AV1875" i="1"/>
  <c r="AQ1875" i="1"/>
  <c r="AN1875" i="1"/>
  <c r="AK1875" i="1"/>
  <c r="AE1875" i="1"/>
  <c r="AB1875" i="1"/>
  <c r="Y1875" i="1"/>
  <c r="T1875" i="1"/>
  <c r="Q1875" i="1"/>
  <c r="N1875" i="1"/>
  <c r="BA1874" i="1"/>
  <c r="AV1874" i="1"/>
  <c r="AQ1874" i="1"/>
  <c r="AN1874" i="1"/>
  <c r="AK1874" i="1"/>
  <c r="AE1874" i="1"/>
  <c r="AB1874" i="1"/>
  <c r="Y1874" i="1"/>
  <c r="T1874" i="1"/>
  <c r="Q1874" i="1"/>
  <c r="N1874" i="1"/>
  <c r="BA1873" i="1"/>
  <c r="AV1873" i="1"/>
  <c r="AQ1873" i="1"/>
  <c r="AN1873" i="1"/>
  <c r="AK1873" i="1"/>
  <c r="AE1873" i="1"/>
  <c r="AB1873" i="1"/>
  <c r="Y1873" i="1"/>
  <c r="T1873" i="1"/>
  <c r="Q1873" i="1"/>
  <c r="N1873" i="1"/>
  <c r="BA1872" i="1"/>
  <c r="AV1872" i="1"/>
  <c r="AQ1872" i="1"/>
  <c r="AN1872" i="1"/>
  <c r="AK1872" i="1"/>
  <c r="AE1872" i="1"/>
  <c r="AB1872" i="1"/>
  <c r="Y1872" i="1"/>
  <c r="T1872" i="1"/>
  <c r="Q1872" i="1"/>
  <c r="N1872" i="1"/>
  <c r="BA1871" i="1"/>
  <c r="AV1871" i="1"/>
  <c r="AQ1871" i="1"/>
  <c r="AN1871" i="1"/>
  <c r="AK1871" i="1"/>
  <c r="AE1871" i="1"/>
  <c r="AB1871" i="1"/>
  <c r="Y1871" i="1"/>
  <c r="T1871" i="1"/>
  <c r="Q1871" i="1"/>
  <c r="N1871" i="1"/>
  <c r="BA1870" i="1"/>
  <c r="AV1870" i="1"/>
  <c r="AQ1870" i="1"/>
  <c r="AN1870" i="1"/>
  <c r="AK1870" i="1"/>
  <c r="AE1870" i="1"/>
  <c r="AB1870" i="1"/>
  <c r="Y1870" i="1"/>
  <c r="T1870" i="1"/>
  <c r="Q1870" i="1"/>
  <c r="N1870" i="1"/>
  <c r="BA1869" i="1"/>
  <c r="AV1869" i="1"/>
  <c r="AQ1869" i="1"/>
  <c r="AN1869" i="1"/>
  <c r="AK1869" i="1"/>
  <c r="AE1869" i="1"/>
  <c r="AB1869" i="1"/>
  <c r="Y1869" i="1"/>
  <c r="T1869" i="1"/>
  <c r="Q1869" i="1"/>
  <c r="N1869" i="1"/>
  <c r="BA1868" i="1"/>
  <c r="AV1868" i="1"/>
  <c r="AQ1868" i="1"/>
  <c r="AN1868" i="1"/>
  <c r="AK1868" i="1"/>
  <c r="AE1868" i="1"/>
  <c r="AB1868" i="1"/>
  <c r="Y1868" i="1"/>
  <c r="T1868" i="1"/>
  <c r="Q1868" i="1"/>
  <c r="N1868" i="1"/>
  <c r="BA1867" i="1"/>
  <c r="AV1867" i="1"/>
  <c r="AQ1867" i="1"/>
  <c r="AN1867" i="1"/>
  <c r="AK1867" i="1"/>
  <c r="AE1867" i="1"/>
  <c r="AB1867" i="1"/>
  <c r="Y1867" i="1"/>
  <c r="T1867" i="1"/>
  <c r="Q1867" i="1"/>
  <c r="N1867" i="1"/>
  <c r="BA1866" i="1"/>
  <c r="AV1866" i="1"/>
  <c r="AQ1866" i="1"/>
  <c r="AN1866" i="1"/>
  <c r="AK1866" i="1"/>
  <c r="AE1866" i="1"/>
  <c r="AB1866" i="1"/>
  <c r="Y1866" i="1"/>
  <c r="T1866" i="1"/>
  <c r="Q1866" i="1"/>
  <c r="N1866" i="1"/>
  <c r="BA1865" i="1"/>
  <c r="AV1865" i="1"/>
  <c r="AQ1865" i="1"/>
  <c r="AN1865" i="1"/>
  <c r="AK1865" i="1"/>
  <c r="AE1865" i="1"/>
  <c r="AB1865" i="1"/>
  <c r="Y1865" i="1"/>
  <c r="T1865" i="1"/>
  <c r="Q1865" i="1"/>
  <c r="N1865" i="1"/>
  <c r="BA1864" i="1"/>
  <c r="AV1864" i="1"/>
  <c r="AQ1864" i="1"/>
  <c r="AN1864" i="1"/>
  <c r="AK1864" i="1"/>
  <c r="AE1864" i="1"/>
  <c r="AB1864" i="1"/>
  <c r="Y1864" i="1"/>
  <c r="T1864" i="1"/>
  <c r="Q1864" i="1"/>
  <c r="N1864" i="1"/>
  <c r="BA1863" i="1"/>
  <c r="AV1863" i="1"/>
  <c r="AQ1863" i="1"/>
  <c r="AN1863" i="1"/>
  <c r="AK1863" i="1"/>
  <c r="AE1863" i="1"/>
  <c r="AB1863" i="1"/>
  <c r="Y1863" i="1"/>
  <c r="T1863" i="1"/>
  <c r="Q1863" i="1"/>
  <c r="N1863" i="1"/>
  <c r="BA1862" i="1"/>
  <c r="AV1862" i="1"/>
  <c r="AQ1862" i="1"/>
  <c r="AN1862" i="1"/>
  <c r="AK1862" i="1"/>
  <c r="AE1862" i="1"/>
  <c r="AB1862" i="1"/>
  <c r="Y1862" i="1"/>
  <c r="T1862" i="1"/>
  <c r="Q1862" i="1"/>
  <c r="N1862" i="1"/>
  <c r="BA1861" i="1"/>
  <c r="AV1861" i="1"/>
  <c r="AQ1861" i="1"/>
  <c r="AN1861" i="1"/>
  <c r="AK1861" i="1"/>
  <c r="AE1861" i="1"/>
  <c r="AB1861" i="1"/>
  <c r="Y1861" i="1"/>
  <c r="T1861" i="1"/>
  <c r="Q1861" i="1"/>
  <c r="N1861" i="1"/>
  <c r="BA1860" i="1"/>
  <c r="AV1860" i="1"/>
  <c r="AQ1860" i="1"/>
  <c r="AN1860" i="1"/>
  <c r="AK1860" i="1"/>
  <c r="AE1860" i="1"/>
  <c r="AB1860" i="1"/>
  <c r="Y1860" i="1"/>
  <c r="T1860" i="1"/>
  <c r="Q1860" i="1"/>
  <c r="N1860" i="1"/>
  <c r="BA1859" i="1"/>
  <c r="AV1859" i="1"/>
  <c r="AQ1859" i="1"/>
  <c r="AN1859" i="1"/>
  <c r="AK1859" i="1"/>
  <c r="AE1859" i="1"/>
  <c r="AB1859" i="1"/>
  <c r="Y1859" i="1"/>
  <c r="T1859" i="1"/>
  <c r="Q1859" i="1"/>
  <c r="N1859" i="1"/>
  <c r="BA1858" i="1"/>
  <c r="AV1858" i="1"/>
  <c r="AQ1858" i="1"/>
  <c r="AN1858" i="1"/>
  <c r="AK1858" i="1"/>
  <c r="AE1858" i="1"/>
  <c r="AB1858" i="1"/>
  <c r="Y1858" i="1"/>
  <c r="T1858" i="1"/>
  <c r="Q1858" i="1"/>
  <c r="N1858" i="1"/>
  <c r="BA1857" i="1"/>
  <c r="AV1857" i="1"/>
  <c r="AQ1857" i="1"/>
  <c r="AN1857" i="1"/>
  <c r="AK1857" i="1"/>
  <c r="AE1857" i="1"/>
  <c r="AB1857" i="1"/>
  <c r="Y1857" i="1"/>
  <c r="T1857" i="1"/>
  <c r="Q1857" i="1"/>
  <c r="N1857" i="1"/>
  <c r="BA1856" i="1"/>
  <c r="AV1856" i="1"/>
  <c r="AQ1856" i="1"/>
  <c r="AN1856" i="1"/>
  <c r="AK1856" i="1"/>
  <c r="AE1856" i="1"/>
  <c r="AB1856" i="1"/>
  <c r="Y1856" i="1"/>
  <c r="T1856" i="1"/>
  <c r="Q1856" i="1"/>
  <c r="N1856" i="1"/>
  <c r="BA1855" i="1"/>
  <c r="AV1855" i="1"/>
  <c r="AQ1855" i="1"/>
  <c r="AN1855" i="1"/>
  <c r="AK1855" i="1"/>
  <c r="AE1855" i="1"/>
  <c r="AB1855" i="1"/>
  <c r="Y1855" i="1"/>
  <c r="T1855" i="1"/>
  <c r="Q1855" i="1"/>
  <c r="N1855" i="1"/>
  <c r="BA1854" i="1"/>
  <c r="AV1854" i="1"/>
  <c r="AQ1854" i="1"/>
  <c r="AN1854" i="1"/>
  <c r="AK1854" i="1"/>
  <c r="AE1854" i="1"/>
  <c r="AB1854" i="1"/>
  <c r="Y1854" i="1"/>
  <c r="T1854" i="1"/>
  <c r="Q1854" i="1"/>
  <c r="N1854" i="1"/>
  <c r="BA1853" i="1"/>
  <c r="AV1853" i="1"/>
  <c r="AQ1853" i="1"/>
  <c r="AN1853" i="1"/>
  <c r="AK1853" i="1"/>
  <c r="AE1853" i="1"/>
  <c r="AB1853" i="1"/>
  <c r="Y1853" i="1"/>
  <c r="T1853" i="1"/>
  <c r="Q1853" i="1"/>
  <c r="N1853" i="1"/>
  <c r="BA1852" i="1"/>
  <c r="AV1852" i="1"/>
  <c r="AQ1852" i="1"/>
  <c r="AN1852" i="1"/>
  <c r="AK1852" i="1"/>
  <c r="AE1852" i="1"/>
  <c r="AB1852" i="1"/>
  <c r="Y1852" i="1"/>
  <c r="T1852" i="1"/>
  <c r="Q1852" i="1"/>
  <c r="N1852" i="1"/>
  <c r="BA1851" i="1"/>
  <c r="AV1851" i="1"/>
  <c r="AQ1851" i="1"/>
  <c r="AN1851" i="1"/>
  <c r="AK1851" i="1"/>
  <c r="AE1851" i="1"/>
  <c r="AB1851" i="1"/>
  <c r="Y1851" i="1"/>
  <c r="T1851" i="1"/>
  <c r="Q1851" i="1"/>
  <c r="N1851" i="1"/>
  <c r="BA1850" i="1"/>
  <c r="AV1850" i="1"/>
  <c r="AQ1850" i="1"/>
  <c r="AN1850" i="1"/>
  <c r="AK1850" i="1"/>
  <c r="AE1850" i="1"/>
  <c r="AB1850" i="1"/>
  <c r="Y1850" i="1"/>
  <c r="T1850" i="1"/>
  <c r="Q1850" i="1"/>
  <c r="N1850" i="1"/>
  <c r="BA1849" i="1"/>
  <c r="AV1849" i="1"/>
  <c r="AQ1849" i="1"/>
  <c r="AN1849" i="1"/>
  <c r="AK1849" i="1"/>
  <c r="AE1849" i="1"/>
  <c r="AB1849" i="1"/>
  <c r="Y1849" i="1"/>
  <c r="T1849" i="1"/>
  <c r="Q1849" i="1"/>
  <c r="N1849" i="1"/>
  <c r="BA1848" i="1"/>
  <c r="AV1848" i="1"/>
  <c r="AQ1848" i="1"/>
  <c r="AN1848" i="1"/>
  <c r="AK1848" i="1"/>
  <c r="AE1848" i="1"/>
  <c r="AB1848" i="1"/>
  <c r="Y1848" i="1"/>
  <c r="T1848" i="1"/>
  <c r="Q1848" i="1"/>
  <c r="N1848" i="1"/>
  <c r="BA1847" i="1"/>
  <c r="AV1847" i="1"/>
  <c r="AQ1847" i="1"/>
  <c r="AN1847" i="1"/>
  <c r="AK1847" i="1"/>
  <c r="AE1847" i="1"/>
  <c r="AB1847" i="1"/>
  <c r="Y1847" i="1"/>
  <c r="T1847" i="1"/>
  <c r="Q1847" i="1"/>
  <c r="N1847" i="1"/>
  <c r="BA1846" i="1"/>
  <c r="AV1846" i="1"/>
  <c r="AQ1846" i="1"/>
  <c r="AN1846" i="1"/>
  <c r="AK1846" i="1"/>
  <c r="AE1846" i="1"/>
  <c r="AB1846" i="1"/>
  <c r="Y1846" i="1"/>
  <c r="T1846" i="1"/>
  <c r="Q1846" i="1"/>
  <c r="N1846" i="1"/>
  <c r="BA1845" i="1"/>
  <c r="AV1845" i="1"/>
  <c r="AQ1845" i="1"/>
  <c r="AN1845" i="1"/>
  <c r="AK1845" i="1"/>
  <c r="AE1845" i="1"/>
  <c r="AB1845" i="1"/>
  <c r="Y1845" i="1"/>
  <c r="T1845" i="1"/>
  <c r="Q1845" i="1"/>
  <c r="N1845" i="1"/>
  <c r="BA1844" i="1"/>
  <c r="AV1844" i="1"/>
  <c r="AQ1844" i="1"/>
  <c r="AN1844" i="1"/>
  <c r="AK1844" i="1"/>
  <c r="AE1844" i="1"/>
  <c r="AB1844" i="1"/>
  <c r="Y1844" i="1"/>
  <c r="T1844" i="1"/>
  <c r="Q1844" i="1"/>
  <c r="N1844" i="1"/>
  <c r="BA1843" i="1"/>
  <c r="AV1843" i="1"/>
  <c r="AQ1843" i="1"/>
  <c r="AN1843" i="1"/>
  <c r="AK1843" i="1"/>
  <c r="AE1843" i="1"/>
  <c r="AB1843" i="1"/>
  <c r="Y1843" i="1"/>
  <c r="T1843" i="1"/>
  <c r="Q1843" i="1"/>
  <c r="N1843" i="1"/>
  <c r="BA1842" i="1"/>
  <c r="AV1842" i="1"/>
  <c r="AQ1842" i="1"/>
  <c r="AN1842" i="1"/>
  <c r="AK1842" i="1"/>
  <c r="AE1842" i="1"/>
  <c r="AB1842" i="1"/>
  <c r="Y1842" i="1"/>
  <c r="T1842" i="1"/>
  <c r="Q1842" i="1"/>
  <c r="N1842" i="1"/>
  <c r="BA1841" i="1"/>
  <c r="AV1841" i="1"/>
  <c r="AQ1841" i="1"/>
  <c r="AN1841" i="1"/>
  <c r="AK1841" i="1"/>
  <c r="AE1841" i="1"/>
  <c r="AB1841" i="1"/>
  <c r="Y1841" i="1"/>
  <c r="T1841" i="1"/>
  <c r="Q1841" i="1"/>
  <c r="N1841" i="1"/>
  <c r="BA1840" i="1"/>
  <c r="AV1840" i="1"/>
  <c r="AQ1840" i="1"/>
  <c r="AN1840" i="1"/>
  <c r="AK1840" i="1"/>
  <c r="AE1840" i="1"/>
  <c r="AB1840" i="1"/>
  <c r="Y1840" i="1"/>
  <c r="T1840" i="1"/>
  <c r="Q1840" i="1"/>
  <c r="N1840" i="1"/>
  <c r="BA1839" i="1"/>
  <c r="AV1839" i="1"/>
  <c r="AQ1839" i="1"/>
  <c r="AN1839" i="1"/>
  <c r="AK1839" i="1"/>
  <c r="AE1839" i="1"/>
  <c r="AB1839" i="1"/>
  <c r="Y1839" i="1"/>
  <c r="T1839" i="1"/>
  <c r="Q1839" i="1"/>
  <c r="N1839" i="1"/>
  <c r="BA1838" i="1"/>
  <c r="AV1838" i="1"/>
  <c r="AQ1838" i="1"/>
  <c r="AN1838" i="1"/>
  <c r="AK1838" i="1"/>
  <c r="AE1838" i="1"/>
  <c r="AB1838" i="1"/>
  <c r="Y1838" i="1"/>
  <c r="T1838" i="1"/>
  <c r="Q1838" i="1"/>
  <c r="N1838" i="1"/>
  <c r="BA1837" i="1"/>
  <c r="AV1837" i="1"/>
  <c r="AQ1837" i="1"/>
  <c r="AN1837" i="1"/>
  <c r="AK1837" i="1"/>
  <c r="AE1837" i="1"/>
  <c r="AB1837" i="1"/>
  <c r="Y1837" i="1"/>
  <c r="T1837" i="1"/>
  <c r="Q1837" i="1"/>
  <c r="N1837" i="1"/>
  <c r="BA1836" i="1"/>
  <c r="AV1836" i="1"/>
  <c r="AQ1836" i="1"/>
  <c r="AN1836" i="1"/>
  <c r="AK1836" i="1"/>
  <c r="AE1836" i="1"/>
  <c r="AB1836" i="1"/>
  <c r="Y1836" i="1"/>
  <c r="T1836" i="1"/>
  <c r="Q1836" i="1"/>
  <c r="N1836" i="1"/>
  <c r="BA1835" i="1"/>
  <c r="AV1835" i="1"/>
  <c r="AQ1835" i="1"/>
  <c r="AN1835" i="1"/>
  <c r="AK1835" i="1"/>
  <c r="AE1835" i="1"/>
  <c r="AB1835" i="1"/>
  <c r="Y1835" i="1"/>
  <c r="T1835" i="1"/>
  <c r="Q1835" i="1"/>
  <c r="N1835" i="1"/>
  <c r="BA1834" i="1"/>
  <c r="AV1834" i="1"/>
  <c r="AQ1834" i="1"/>
  <c r="AN1834" i="1"/>
  <c r="AK1834" i="1"/>
  <c r="AE1834" i="1"/>
  <c r="AB1834" i="1"/>
  <c r="Y1834" i="1"/>
  <c r="T1834" i="1"/>
  <c r="Q1834" i="1"/>
  <c r="N1834" i="1"/>
  <c r="BA1833" i="1"/>
  <c r="AV1833" i="1"/>
  <c r="AQ1833" i="1"/>
  <c r="AN1833" i="1"/>
  <c r="AK1833" i="1"/>
  <c r="AE1833" i="1"/>
  <c r="AB1833" i="1"/>
  <c r="Y1833" i="1"/>
  <c r="T1833" i="1"/>
  <c r="Q1833" i="1"/>
  <c r="N1833" i="1"/>
  <c r="BA1832" i="1"/>
  <c r="AV1832" i="1"/>
  <c r="AQ1832" i="1"/>
  <c r="AN1832" i="1"/>
  <c r="AK1832" i="1"/>
  <c r="AE1832" i="1"/>
  <c r="AB1832" i="1"/>
  <c r="Y1832" i="1"/>
  <c r="T1832" i="1"/>
  <c r="Q1832" i="1"/>
  <c r="N1832" i="1"/>
  <c r="BA1831" i="1"/>
  <c r="AV1831" i="1"/>
  <c r="AQ1831" i="1"/>
  <c r="AN1831" i="1"/>
  <c r="AK1831" i="1"/>
  <c r="AE1831" i="1"/>
  <c r="AB1831" i="1"/>
  <c r="Y1831" i="1"/>
  <c r="T1831" i="1"/>
  <c r="Q1831" i="1"/>
  <c r="N1831" i="1"/>
  <c r="BA1830" i="1"/>
  <c r="AV1830" i="1"/>
  <c r="AQ1830" i="1"/>
  <c r="AN1830" i="1"/>
  <c r="AK1830" i="1"/>
  <c r="AE1830" i="1"/>
  <c r="AB1830" i="1"/>
  <c r="Y1830" i="1"/>
  <c r="T1830" i="1"/>
  <c r="Q1830" i="1"/>
  <c r="N1830" i="1"/>
  <c r="BA1829" i="1"/>
  <c r="AV1829" i="1"/>
  <c r="AQ1829" i="1"/>
  <c r="AN1829" i="1"/>
  <c r="AK1829" i="1"/>
  <c r="AE1829" i="1"/>
  <c r="AB1829" i="1"/>
  <c r="Y1829" i="1"/>
  <c r="T1829" i="1"/>
  <c r="Q1829" i="1"/>
  <c r="N1829" i="1"/>
  <c r="BA1828" i="1"/>
  <c r="AV1828" i="1"/>
  <c r="AQ1828" i="1"/>
  <c r="AN1828" i="1"/>
  <c r="AK1828" i="1"/>
  <c r="AE1828" i="1"/>
  <c r="AB1828" i="1"/>
  <c r="Y1828" i="1"/>
  <c r="T1828" i="1"/>
  <c r="Q1828" i="1"/>
  <c r="N1828" i="1"/>
  <c r="BA1827" i="1"/>
  <c r="AV1827" i="1"/>
  <c r="AQ1827" i="1"/>
  <c r="AN1827" i="1"/>
  <c r="AK1827" i="1"/>
  <c r="AE1827" i="1"/>
  <c r="AB1827" i="1"/>
  <c r="Y1827" i="1"/>
  <c r="T1827" i="1"/>
  <c r="Q1827" i="1"/>
  <c r="N1827" i="1"/>
  <c r="BA1826" i="1"/>
  <c r="AV1826" i="1"/>
  <c r="AQ1826" i="1"/>
  <c r="AN1826" i="1"/>
  <c r="AK1826" i="1"/>
  <c r="AE1826" i="1"/>
  <c r="AB1826" i="1"/>
  <c r="Y1826" i="1"/>
  <c r="T1826" i="1"/>
  <c r="Q1826" i="1"/>
  <c r="N1826" i="1"/>
  <c r="BA1825" i="1"/>
  <c r="AV1825" i="1"/>
  <c r="AQ1825" i="1"/>
  <c r="AN1825" i="1"/>
  <c r="AK1825" i="1"/>
  <c r="AE1825" i="1"/>
  <c r="AB1825" i="1"/>
  <c r="Y1825" i="1"/>
  <c r="T1825" i="1"/>
  <c r="Q1825" i="1"/>
  <c r="N1825" i="1"/>
  <c r="BA1824" i="1"/>
  <c r="AV1824" i="1"/>
  <c r="AQ1824" i="1"/>
  <c r="AN1824" i="1"/>
  <c r="AK1824" i="1"/>
  <c r="AE1824" i="1"/>
  <c r="AB1824" i="1"/>
  <c r="Y1824" i="1"/>
  <c r="T1824" i="1"/>
  <c r="Q1824" i="1"/>
  <c r="N1824" i="1"/>
  <c r="BA1823" i="1"/>
  <c r="AV1823" i="1"/>
  <c r="AQ1823" i="1"/>
  <c r="AN1823" i="1"/>
  <c r="AK1823" i="1"/>
  <c r="AE1823" i="1"/>
  <c r="AB1823" i="1"/>
  <c r="Y1823" i="1"/>
  <c r="T1823" i="1"/>
  <c r="Q1823" i="1"/>
  <c r="N1823" i="1"/>
  <c r="BA1822" i="1"/>
  <c r="AV1822" i="1"/>
  <c r="AQ1822" i="1"/>
  <c r="AN1822" i="1"/>
  <c r="AK1822" i="1"/>
  <c r="AE1822" i="1"/>
  <c r="AB1822" i="1"/>
  <c r="Y1822" i="1"/>
  <c r="T1822" i="1"/>
  <c r="Q1822" i="1"/>
  <c r="N1822" i="1"/>
  <c r="BA1821" i="1"/>
  <c r="AV1821" i="1"/>
  <c r="AQ1821" i="1"/>
  <c r="AN1821" i="1"/>
  <c r="AK1821" i="1"/>
  <c r="AE1821" i="1"/>
  <c r="AB1821" i="1"/>
  <c r="Y1821" i="1"/>
  <c r="T1821" i="1"/>
  <c r="Q1821" i="1"/>
  <c r="N1821" i="1"/>
  <c r="BA1820" i="1"/>
  <c r="AV1820" i="1"/>
  <c r="AQ1820" i="1"/>
  <c r="AN1820" i="1"/>
  <c r="AK1820" i="1"/>
  <c r="AE1820" i="1"/>
  <c r="AB1820" i="1"/>
  <c r="Y1820" i="1"/>
  <c r="T1820" i="1"/>
  <c r="Q1820" i="1"/>
  <c r="N1820" i="1"/>
  <c r="BA1819" i="1"/>
  <c r="AV1819" i="1"/>
  <c r="AQ1819" i="1"/>
  <c r="AN1819" i="1"/>
  <c r="AK1819" i="1"/>
  <c r="AE1819" i="1"/>
  <c r="AB1819" i="1"/>
  <c r="Y1819" i="1"/>
  <c r="T1819" i="1"/>
  <c r="Q1819" i="1"/>
  <c r="N1819" i="1"/>
  <c r="BA1818" i="1"/>
  <c r="AV1818" i="1"/>
  <c r="AQ1818" i="1"/>
  <c r="AN1818" i="1"/>
  <c r="AK1818" i="1"/>
  <c r="AE1818" i="1"/>
  <c r="AB1818" i="1"/>
  <c r="Y1818" i="1"/>
  <c r="T1818" i="1"/>
  <c r="Q1818" i="1"/>
  <c r="N1818" i="1"/>
  <c r="BA1817" i="1"/>
  <c r="AV1817" i="1"/>
  <c r="AQ1817" i="1"/>
  <c r="AN1817" i="1"/>
  <c r="AK1817" i="1"/>
  <c r="AE1817" i="1"/>
  <c r="AB1817" i="1"/>
  <c r="Y1817" i="1"/>
  <c r="T1817" i="1"/>
  <c r="Q1817" i="1"/>
  <c r="N1817" i="1"/>
  <c r="BA1816" i="1"/>
  <c r="AV1816" i="1"/>
  <c r="AQ1816" i="1"/>
  <c r="AN1816" i="1"/>
  <c r="AK1816" i="1"/>
  <c r="AE1816" i="1"/>
  <c r="AB1816" i="1"/>
  <c r="Y1816" i="1"/>
  <c r="T1816" i="1"/>
  <c r="Q1816" i="1"/>
  <c r="N1816" i="1"/>
  <c r="BA1815" i="1"/>
  <c r="AV1815" i="1"/>
  <c r="AQ1815" i="1"/>
  <c r="AN1815" i="1"/>
  <c r="AK1815" i="1"/>
  <c r="AE1815" i="1"/>
  <c r="AB1815" i="1"/>
  <c r="Y1815" i="1"/>
  <c r="T1815" i="1"/>
  <c r="Q1815" i="1"/>
  <c r="N1815" i="1"/>
  <c r="BA1814" i="1"/>
  <c r="AV1814" i="1"/>
  <c r="AQ1814" i="1"/>
  <c r="AN1814" i="1"/>
  <c r="AK1814" i="1"/>
  <c r="AE1814" i="1"/>
  <c r="AB1814" i="1"/>
  <c r="Y1814" i="1"/>
  <c r="T1814" i="1"/>
  <c r="Q1814" i="1"/>
  <c r="N1814" i="1"/>
  <c r="BA1813" i="1"/>
  <c r="AV1813" i="1"/>
  <c r="AQ1813" i="1"/>
  <c r="AN1813" i="1"/>
  <c r="AK1813" i="1"/>
  <c r="AE1813" i="1"/>
  <c r="AB1813" i="1"/>
  <c r="Y1813" i="1"/>
  <c r="T1813" i="1"/>
  <c r="Q1813" i="1"/>
  <c r="N1813" i="1"/>
  <c r="BA1812" i="1"/>
  <c r="AV1812" i="1"/>
  <c r="AQ1812" i="1"/>
  <c r="AN1812" i="1"/>
  <c r="AK1812" i="1"/>
  <c r="AE1812" i="1"/>
  <c r="AB1812" i="1"/>
  <c r="Y1812" i="1"/>
  <c r="T1812" i="1"/>
  <c r="Q1812" i="1"/>
  <c r="N1812" i="1"/>
  <c r="BA1811" i="1"/>
  <c r="AV1811" i="1"/>
  <c r="AQ1811" i="1"/>
  <c r="AN1811" i="1"/>
  <c r="AK1811" i="1"/>
  <c r="AE1811" i="1"/>
  <c r="AB1811" i="1"/>
  <c r="Y1811" i="1"/>
  <c r="T1811" i="1"/>
  <c r="Q1811" i="1"/>
  <c r="N1811" i="1"/>
  <c r="BA1810" i="1"/>
  <c r="AV1810" i="1"/>
  <c r="AQ1810" i="1"/>
  <c r="AN1810" i="1"/>
  <c r="AK1810" i="1"/>
  <c r="AE1810" i="1"/>
  <c r="AB1810" i="1"/>
  <c r="Y1810" i="1"/>
  <c r="T1810" i="1"/>
  <c r="Q1810" i="1"/>
  <c r="N1810" i="1"/>
  <c r="BA1809" i="1"/>
  <c r="AV1809" i="1"/>
  <c r="AQ1809" i="1"/>
  <c r="AN1809" i="1"/>
  <c r="AK1809" i="1"/>
  <c r="AE1809" i="1"/>
  <c r="AB1809" i="1"/>
  <c r="Y1809" i="1"/>
  <c r="T1809" i="1"/>
  <c r="Q1809" i="1"/>
  <c r="N1809" i="1"/>
  <c r="BA1808" i="1"/>
  <c r="AV1808" i="1"/>
  <c r="AQ1808" i="1"/>
  <c r="AN1808" i="1"/>
  <c r="AK1808" i="1"/>
  <c r="AE1808" i="1"/>
  <c r="AB1808" i="1"/>
  <c r="Y1808" i="1"/>
  <c r="T1808" i="1"/>
  <c r="Q1808" i="1"/>
  <c r="N1808" i="1"/>
  <c r="BA1807" i="1"/>
  <c r="AV1807" i="1"/>
  <c r="AQ1807" i="1"/>
  <c r="AN1807" i="1"/>
  <c r="AK1807" i="1"/>
  <c r="AE1807" i="1"/>
  <c r="AB1807" i="1"/>
  <c r="Y1807" i="1"/>
  <c r="T1807" i="1"/>
  <c r="Q1807" i="1"/>
  <c r="N1807" i="1"/>
  <c r="BA1806" i="1"/>
  <c r="AV1806" i="1"/>
  <c r="AQ1806" i="1"/>
  <c r="AN1806" i="1"/>
  <c r="AK1806" i="1"/>
  <c r="AE1806" i="1"/>
  <c r="AB1806" i="1"/>
  <c r="Y1806" i="1"/>
  <c r="T1806" i="1"/>
  <c r="Q1806" i="1"/>
  <c r="N1806" i="1"/>
  <c r="BA1805" i="1"/>
  <c r="AV1805" i="1"/>
  <c r="AQ1805" i="1"/>
  <c r="AN1805" i="1"/>
  <c r="AK1805" i="1"/>
  <c r="AE1805" i="1"/>
  <c r="AB1805" i="1"/>
  <c r="Y1805" i="1"/>
  <c r="T1805" i="1"/>
  <c r="Q1805" i="1"/>
  <c r="N1805" i="1"/>
  <c r="BA1804" i="1"/>
  <c r="AV1804" i="1"/>
  <c r="AQ1804" i="1"/>
  <c r="AN1804" i="1"/>
  <c r="AK1804" i="1"/>
  <c r="AE1804" i="1"/>
  <c r="AB1804" i="1"/>
  <c r="Y1804" i="1"/>
  <c r="T1804" i="1"/>
  <c r="Q1804" i="1"/>
  <c r="N1804" i="1"/>
  <c r="BA1803" i="1"/>
  <c r="AV1803" i="1"/>
  <c r="AQ1803" i="1"/>
  <c r="AN1803" i="1"/>
  <c r="AK1803" i="1"/>
  <c r="AE1803" i="1"/>
  <c r="AB1803" i="1"/>
  <c r="Y1803" i="1"/>
  <c r="T1803" i="1"/>
  <c r="Q1803" i="1"/>
  <c r="N1803" i="1"/>
  <c r="BA1802" i="1"/>
  <c r="AV1802" i="1"/>
  <c r="AQ1802" i="1"/>
  <c r="AN1802" i="1"/>
  <c r="AK1802" i="1"/>
  <c r="AE1802" i="1"/>
  <c r="AB1802" i="1"/>
  <c r="Y1802" i="1"/>
  <c r="T1802" i="1"/>
  <c r="Q1802" i="1"/>
  <c r="N1802" i="1"/>
  <c r="BA1801" i="1"/>
  <c r="AV1801" i="1"/>
  <c r="AQ1801" i="1"/>
  <c r="AN1801" i="1"/>
  <c r="AK1801" i="1"/>
  <c r="AE1801" i="1"/>
  <c r="AB1801" i="1"/>
  <c r="Y1801" i="1"/>
  <c r="T1801" i="1"/>
  <c r="Q1801" i="1"/>
  <c r="N1801" i="1"/>
  <c r="BA1800" i="1"/>
  <c r="AV1800" i="1"/>
  <c r="AQ1800" i="1"/>
  <c r="AN1800" i="1"/>
  <c r="AK1800" i="1"/>
  <c r="AE1800" i="1"/>
  <c r="AB1800" i="1"/>
  <c r="Y1800" i="1"/>
  <c r="T1800" i="1"/>
  <c r="Q1800" i="1"/>
  <c r="N1800" i="1"/>
  <c r="BA1799" i="1"/>
  <c r="AV1799" i="1"/>
  <c r="AQ1799" i="1"/>
  <c r="AN1799" i="1"/>
  <c r="AK1799" i="1"/>
  <c r="AE1799" i="1"/>
  <c r="AB1799" i="1"/>
  <c r="Y1799" i="1"/>
  <c r="T1799" i="1"/>
  <c r="Q1799" i="1"/>
  <c r="N1799" i="1"/>
  <c r="BA1798" i="1"/>
  <c r="AV1798" i="1"/>
  <c r="AQ1798" i="1"/>
  <c r="AN1798" i="1"/>
  <c r="AK1798" i="1"/>
  <c r="AE1798" i="1"/>
  <c r="AB1798" i="1"/>
  <c r="Y1798" i="1"/>
  <c r="T1798" i="1"/>
  <c r="Q1798" i="1"/>
  <c r="N1798" i="1"/>
  <c r="BA1797" i="1"/>
  <c r="AV1797" i="1"/>
  <c r="AQ1797" i="1"/>
  <c r="AN1797" i="1"/>
  <c r="AK1797" i="1"/>
  <c r="AE1797" i="1"/>
  <c r="AB1797" i="1"/>
  <c r="Y1797" i="1"/>
  <c r="T1797" i="1"/>
  <c r="Q1797" i="1"/>
  <c r="N1797" i="1"/>
  <c r="BA1796" i="1"/>
  <c r="AV1796" i="1"/>
  <c r="AQ1796" i="1"/>
  <c r="AN1796" i="1"/>
  <c r="AK1796" i="1"/>
  <c r="AE1796" i="1"/>
  <c r="AB1796" i="1"/>
  <c r="Y1796" i="1"/>
  <c r="T1796" i="1"/>
  <c r="Q1796" i="1"/>
  <c r="N1796" i="1"/>
  <c r="BA1795" i="1"/>
  <c r="AV1795" i="1"/>
  <c r="AQ1795" i="1"/>
  <c r="AN1795" i="1"/>
  <c r="AK1795" i="1"/>
  <c r="AE1795" i="1"/>
  <c r="AB1795" i="1"/>
  <c r="Y1795" i="1"/>
  <c r="T1795" i="1"/>
  <c r="Q1795" i="1"/>
  <c r="N1795" i="1"/>
  <c r="BA1794" i="1"/>
  <c r="AV1794" i="1"/>
  <c r="AQ1794" i="1"/>
  <c r="AN1794" i="1"/>
  <c r="AK1794" i="1"/>
  <c r="AE1794" i="1"/>
  <c r="AB1794" i="1"/>
  <c r="Y1794" i="1"/>
  <c r="T1794" i="1"/>
  <c r="Q1794" i="1"/>
  <c r="N1794" i="1"/>
  <c r="BA1793" i="1"/>
  <c r="AV1793" i="1"/>
  <c r="AQ1793" i="1"/>
  <c r="AN1793" i="1"/>
  <c r="AK1793" i="1"/>
  <c r="AE1793" i="1"/>
  <c r="AB1793" i="1"/>
  <c r="Y1793" i="1"/>
  <c r="T1793" i="1"/>
  <c r="Q1793" i="1"/>
  <c r="N1793" i="1"/>
  <c r="BA1792" i="1"/>
  <c r="AV1792" i="1"/>
  <c r="AQ1792" i="1"/>
  <c r="AN1792" i="1"/>
  <c r="AK1792" i="1"/>
  <c r="AE1792" i="1"/>
  <c r="AB1792" i="1"/>
  <c r="Y1792" i="1"/>
  <c r="T1792" i="1"/>
  <c r="Q1792" i="1"/>
  <c r="N1792" i="1"/>
  <c r="BA1791" i="1"/>
  <c r="AV1791" i="1"/>
  <c r="AQ1791" i="1"/>
  <c r="AN1791" i="1"/>
  <c r="AK1791" i="1"/>
  <c r="AE1791" i="1"/>
  <c r="AB1791" i="1"/>
  <c r="Y1791" i="1"/>
  <c r="T1791" i="1"/>
  <c r="Q1791" i="1"/>
  <c r="N1791" i="1"/>
  <c r="BA1790" i="1"/>
  <c r="AV1790" i="1"/>
  <c r="AQ1790" i="1"/>
  <c r="AN1790" i="1"/>
  <c r="AK1790" i="1"/>
  <c r="AE1790" i="1"/>
  <c r="AB1790" i="1"/>
  <c r="Y1790" i="1"/>
  <c r="T1790" i="1"/>
  <c r="Q1790" i="1"/>
  <c r="N1790" i="1"/>
  <c r="BA1789" i="1"/>
  <c r="AV1789" i="1"/>
  <c r="AQ1789" i="1"/>
  <c r="AN1789" i="1"/>
  <c r="AK1789" i="1"/>
  <c r="AE1789" i="1"/>
  <c r="AB1789" i="1"/>
  <c r="Y1789" i="1"/>
  <c r="T1789" i="1"/>
  <c r="Q1789" i="1"/>
  <c r="N1789" i="1"/>
  <c r="BA1788" i="1"/>
  <c r="AV1788" i="1"/>
  <c r="AQ1788" i="1"/>
  <c r="AN1788" i="1"/>
  <c r="AK1788" i="1"/>
  <c r="AE1788" i="1"/>
  <c r="AB1788" i="1"/>
  <c r="Y1788" i="1"/>
  <c r="T1788" i="1"/>
  <c r="Q1788" i="1"/>
  <c r="N1788" i="1"/>
  <c r="BA1787" i="1"/>
  <c r="AV1787" i="1"/>
  <c r="AQ1787" i="1"/>
  <c r="AN1787" i="1"/>
  <c r="AK1787" i="1"/>
  <c r="AE1787" i="1"/>
  <c r="AB1787" i="1"/>
  <c r="Y1787" i="1"/>
  <c r="T1787" i="1"/>
  <c r="Q1787" i="1"/>
  <c r="N1787" i="1"/>
  <c r="BA1786" i="1"/>
  <c r="AV1786" i="1"/>
  <c r="AQ1786" i="1"/>
  <c r="AN1786" i="1"/>
  <c r="AK1786" i="1"/>
  <c r="AE1786" i="1"/>
  <c r="AB1786" i="1"/>
  <c r="Y1786" i="1"/>
  <c r="T1786" i="1"/>
  <c r="Q1786" i="1"/>
  <c r="N1786" i="1"/>
  <c r="BA1785" i="1"/>
  <c r="AV1785" i="1"/>
  <c r="AQ1785" i="1"/>
  <c r="AN1785" i="1"/>
  <c r="AK1785" i="1"/>
  <c r="AE1785" i="1"/>
  <c r="AB1785" i="1"/>
  <c r="Y1785" i="1"/>
  <c r="T1785" i="1"/>
  <c r="Q1785" i="1"/>
  <c r="N1785" i="1"/>
  <c r="BA1784" i="1"/>
  <c r="AV1784" i="1"/>
  <c r="AQ1784" i="1"/>
  <c r="AN1784" i="1"/>
  <c r="AK1784" i="1"/>
  <c r="AE1784" i="1"/>
  <c r="AB1784" i="1"/>
  <c r="Y1784" i="1"/>
  <c r="T1784" i="1"/>
  <c r="Q1784" i="1"/>
  <c r="N1784" i="1"/>
  <c r="BA1783" i="1"/>
  <c r="AV1783" i="1"/>
  <c r="AQ1783" i="1"/>
  <c r="AN1783" i="1"/>
  <c r="AK1783" i="1"/>
  <c r="AE1783" i="1"/>
  <c r="AB1783" i="1"/>
  <c r="Y1783" i="1"/>
  <c r="T1783" i="1"/>
  <c r="Q1783" i="1"/>
  <c r="N1783" i="1"/>
  <c r="BA1782" i="1"/>
  <c r="AV1782" i="1"/>
  <c r="AQ1782" i="1"/>
  <c r="AN1782" i="1"/>
  <c r="AK1782" i="1"/>
  <c r="AE1782" i="1"/>
  <c r="AB1782" i="1"/>
  <c r="Y1782" i="1"/>
  <c r="T1782" i="1"/>
  <c r="Q1782" i="1"/>
  <c r="N1782" i="1"/>
  <c r="BA1781" i="1"/>
  <c r="AV1781" i="1"/>
  <c r="AQ1781" i="1"/>
  <c r="AN1781" i="1"/>
  <c r="AK1781" i="1"/>
  <c r="AE1781" i="1"/>
  <c r="AB1781" i="1"/>
  <c r="Y1781" i="1"/>
  <c r="T1781" i="1"/>
  <c r="Q1781" i="1"/>
  <c r="N1781" i="1"/>
  <c r="BA1780" i="1"/>
  <c r="AV1780" i="1"/>
  <c r="AQ1780" i="1"/>
  <c r="AN1780" i="1"/>
  <c r="AK1780" i="1"/>
  <c r="AE1780" i="1"/>
  <c r="AB1780" i="1"/>
  <c r="Y1780" i="1"/>
  <c r="T1780" i="1"/>
  <c r="Q1780" i="1"/>
  <c r="N1780" i="1"/>
  <c r="BA1779" i="1"/>
  <c r="AV1779" i="1"/>
  <c r="AQ1779" i="1"/>
  <c r="AN1779" i="1"/>
  <c r="AK1779" i="1"/>
  <c r="AE1779" i="1"/>
  <c r="AB1779" i="1"/>
  <c r="Y1779" i="1"/>
  <c r="T1779" i="1"/>
  <c r="Q1779" i="1"/>
  <c r="N1779" i="1"/>
  <c r="BA1778" i="1"/>
  <c r="AV1778" i="1"/>
  <c r="AQ1778" i="1"/>
  <c r="AN1778" i="1"/>
  <c r="AK1778" i="1"/>
  <c r="AE1778" i="1"/>
  <c r="AB1778" i="1"/>
  <c r="Y1778" i="1"/>
  <c r="T1778" i="1"/>
  <c r="Q1778" i="1"/>
  <c r="N1778" i="1"/>
  <c r="BA1777" i="1"/>
  <c r="AV1777" i="1"/>
  <c r="AQ1777" i="1"/>
  <c r="AN1777" i="1"/>
  <c r="AK1777" i="1"/>
  <c r="AE1777" i="1"/>
  <c r="AB1777" i="1"/>
  <c r="Y1777" i="1"/>
  <c r="T1777" i="1"/>
  <c r="Q1777" i="1"/>
  <c r="N1777" i="1"/>
  <c r="BA1776" i="1"/>
  <c r="AV1776" i="1"/>
  <c r="AQ1776" i="1"/>
  <c r="AN1776" i="1"/>
  <c r="AK1776" i="1"/>
  <c r="AE1776" i="1"/>
  <c r="AB1776" i="1"/>
  <c r="Y1776" i="1"/>
  <c r="T1776" i="1"/>
  <c r="Q1776" i="1"/>
  <c r="N1776" i="1"/>
  <c r="BA1775" i="1"/>
  <c r="AV1775" i="1"/>
  <c r="AQ1775" i="1"/>
  <c r="AN1775" i="1"/>
  <c r="AK1775" i="1"/>
  <c r="AE1775" i="1"/>
  <c r="AB1775" i="1"/>
  <c r="Y1775" i="1"/>
  <c r="T1775" i="1"/>
  <c r="Q1775" i="1"/>
  <c r="N1775" i="1"/>
  <c r="BA1774" i="1"/>
  <c r="AV1774" i="1"/>
  <c r="AQ1774" i="1"/>
  <c r="AN1774" i="1"/>
  <c r="AK1774" i="1"/>
  <c r="AE1774" i="1"/>
  <c r="AB1774" i="1"/>
  <c r="Y1774" i="1"/>
  <c r="T1774" i="1"/>
  <c r="Q1774" i="1"/>
  <c r="N1774" i="1"/>
  <c r="BA1773" i="1"/>
  <c r="AV1773" i="1"/>
  <c r="AQ1773" i="1"/>
  <c r="AN1773" i="1"/>
  <c r="AK1773" i="1"/>
  <c r="AE1773" i="1"/>
  <c r="AB1773" i="1"/>
  <c r="Y1773" i="1"/>
  <c r="T1773" i="1"/>
  <c r="Q1773" i="1"/>
  <c r="N1773" i="1"/>
  <c r="BA1772" i="1"/>
  <c r="AV1772" i="1"/>
  <c r="AQ1772" i="1"/>
  <c r="AN1772" i="1"/>
  <c r="AK1772" i="1"/>
  <c r="AE1772" i="1"/>
  <c r="AB1772" i="1"/>
  <c r="Y1772" i="1"/>
  <c r="T1772" i="1"/>
  <c r="Q1772" i="1"/>
  <c r="N1772" i="1"/>
  <c r="BA1771" i="1"/>
  <c r="AV1771" i="1"/>
  <c r="AQ1771" i="1"/>
  <c r="AN1771" i="1"/>
  <c r="AK1771" i="1"/>
  <c r="AE1771" i="1"/>
  <c r="AB1771" i="1"/>
  <c r="Y1771" i="1"/>
  <c r="T1771" i="1"/>
  <c r="Q1771" i="1"/>
  <c r="N1771" i="1"/>
  <c r="BA1770" i="1"/>
  <c r="AV1770" i="1"/>
  <c r="AQ1770" i="1"/>
  <c r="AN1770" i="1"/>
  <c r="AK1770" i="1"/>
  <c r="AE1770" i="1"/>
  <c r="AB1770" i="1"/>
  <c r="Y1770" i="1"/>
  <c r="T1770" i="1"/>
  <c r="Q1770" i="1"/>
  <c r="N1770" i="1"/>
  <c r="BA1769" i="1"/>
  <c r="AV1769" i="1"/>
  <c r="AQ1769" i="1"/>
  <c r="AN1769" i="1"/>
  <c r="AK1769" i="1"/>
  <c r="AE1769" i="1"/>
  <c r="AB1769" i="1"/>
  <c r="Y1769" i="1"/>
  <c r="T1769" i="1"/>
  <c r="Q1769" i="1"/>
  <c r="N1769" i="1"/>
  <c r="BA1768" i="1"/>
  <c r="AV1768" i="1"/>
  <c r="AQ1768" i="1"/>
  <c r="AN1768" i="1"/>
  <c r="AK1768" i="1"/>
  <c r="AE1768" i="1"/>
  <c r="AB1768" i="1"/>
  <c r="Y1768" i="1"/>
  <c r="T1768" i="1"/>
  <c r="Q1768" i="1"/>
  <c r="N1768" i="1"/>
  <c r="BA1767" i="1"/>
  <c r="AV1767" i="1"/>
  <c r="AQ1767" i="1"/>
  <c r="AN1767" i="1"/>
  <c r="AK1767" i="1"/>
  <c r="AE1767" i="1"/>
  <c r="AB1767" i="1"/>
  <c r="Y1767" i="1"/>
  <c r="T1767" i="1"/>
  <c r="Q1767" i="1"/>
  <c r="N1767" i="1"/>
  <c r="BA1766" i="1"/>
  <c r="AV1766" i="1"/>
  <c r="AQ1766" i="1"/>
  <c r="AN1766" i="1"/>
  <c r="AK1766" i="1"/>
  <c r="AE1766" i="1"/>
  <c r="AB1766" i="1"/>
  <c r="Y1766" i="1"/>
  <c r="T1766" i="1"/>
  <c r="Q1766" i="1"/>
  <c r="N1766" i="1"/>
  <c r="BA1765" i="1"/>
  <c r="AV1765" i="1"/>
  <c r="AQ1765" i="1"/>
  <c r="AN1765" i="1"/>
  <c r="AK1765" i="1"/>
  <c r="AE1765" i="1"/>
  <c r="AB1765" i="1"/>
  <c r="Y1765" i="1"/>
  <c r="T1765" i="1"/>
  <c r="Q1765" i="1"/>
  <c r="N1765" i="1"/>
  <c r="BA1764" i="1"/>
  <c r="AV1764" i="1"/>
  <c r="AQ1764" i="1"/>
  <c r="AN1764" i="1"/>
  <c r="AK1764" i="1"/>
  <c r="AE1764" i="1"/>
  <c r="AB1764" i="1"/>
  <c r="Y1764" i="1"/>
  <c r="T1764" i="1"/>
  <c r="Q1764" i="1"/>
  <c r="N1764" i="1"/>
  <c r="BA1763" i="1"/>
  <c r="AV1763" i="1"/>
  <c r="AQ1763" i="1"/>
  <c r="AN1763" i="1"/>
  <c r="AK1763" i="1"/>
  <c r="AE1763" i="1"/>
  <c r="AB1763" i="1"/>
  <c r="Y1763" i="1"/>
  <c r="T1763" i="1"/>
  <c r="Q1763" i="1"/>
  <c r="N1763" i="1"/>
  <c r="BA1762" i="1"/>
  <c r="AV1762" i="1"/>
  <c r="AQ1762" i="1"/>
  <c r="AN1762" i="1"/>
  <c r="AK1762" i="1"/>
  <c r="AE1762" i="1"/>
  <c r="AB1762" i="1"/>
  <c r="Y1762" i="1"/>
  <c r="T1762" i="1"/>
  <c r="Q1762" i="1"/>
  <c r="N1762" i="1"/>
  <c r="BA1761" i="1"/>
  <c r="AV1761" i="1"/>
  <c r="AQ1761" i="1"/>
  <c r="AN1761" i="1"/>
  <c r="AK1761" i="1"/>
  <c r="AE1761" i="1"/>
  <c r="AB1761" i="1"/>
  <c r="Y1761" i="1"/>
  <c r="T1761" i="1"/>
  <c r="Q1761" i="1"/>
  <c r="N1761" i="1"/>
  <c r="BA1760" i="1"/>
  <c r="AV1760" i="1"/>
  <c r="AQ1760" i="1"/>
  <c r="AN1760" i="1"/>
  <c r="AK1760" i="1"/>
  <c r="AE1760" i="1"/>
  <c r="AB1760" i="1"/>
  <c r="Y1760" i="1"/>
  <c r="T1760" i="1"/>
  <c r="Q1760" i="1"/>
  <c r="N1760" i="1"/>
  <c r="BA1759" i="1"/>
  <c r="AV1759" i="1"/>
  <c r="AQ1759" i="1"/>
  <c r="AN1759" i="1"/>
  <c r="AK1759" i="1"/>
  <c r="AE1759" i="1"/>
  <c r="AB1759" i="1"/>
  <c r="Y1759" i="1"/>
  <c r="T1759" i="1"/>
  <c r="Q1759" i="1"/>
  <c r="N1759" i="1"/>
  <c r="BA1758" i="1"/>
  <c r="AV1758" i="1"/>
  <c r="AQ1758" i="1"/>
  <c r="AN1758" i="1"/>
  <c r="AK1758" i="1"/>
  <c r="AE1758" i="1"/>
  <c r="AB1758" i="1"/>
  <c r="Y1758" i="1"/>
  <c r="T1758" i="1"/>
  <c r="Q1758" i="1"/>
  <c r="N1758" i="1"/>
  <c r="BA1757" i="1"/>
  <c r="AV1757" i="1"/>
  <c r="AQ1757" i="1"/>
  <c r="AN1757" i="1"/>
  <c r="AK1757" i="1"/>
  <c r="AE1757" i="1"/>
  <c r="AB1757" i="1"/>
  <c r="Y1757" i="1"/>
  <c r="T1757" i="1"/>
  <c r="Q1757" i="1"/>
  <c r="N1757" i="1"/>
  <c r="BA1756" i="1"/>
  <c r="AV1756" i="1"/>
  <c r="AQ1756" i="1"/>
  <c r="AN1756" i="1"/>
  <c r="AK1756" i="1"/>
  <c r="AE1756" i="1"/>
  <c r="AB1756" i="1"/>
  <c r="Y1756" i="1"/>
  <c r="T1756" i="1"/>
  <c r="Q1756" i="1"/>
  <c r="N1756" i="1"/>
  <c r="BA1755" i="1"/>
  <c r="AV1755" i="1"/>
  <c r="AQ1755" i="1"/>
  <c r="AN1755" i="1"/>
  <c r="AK1755" i="1"/>
  <c r="AE1755" i="1"/>
  <c r="AB1755" i="1"/>
  <c r="Y1755" i="1"/>
  <c r="T1755" i="1"/>
  <c r="Q1755" i="1"/>
  <c r="N1755" i="1"/>
  <c r="BA1754" i="1"/>
  <c r="AV1754" i="1"/>
  <c r="AQ1754" i="1"/>
  <c r="AN1754" i="1"/>
  <c r="AK1754" i="1"/>
  <c r="AE1754" i="1"/>
  <c r="AB1754" i="1"/>
  <c r="Y1754" i="1"/>
  <c r="T1754" i="1"/>
  <c r="Q1754" i="1"/>
  <c r="N1754" i="1"/>
  <c r="BA1753" i="1"/>
  <c r="AV1753" i="1"/>
  <c r="AQ1753" i="1"/>
  <c r="AN1753" i="1"/>
  <c r="AK1753" i="1"/>
  <c r="AE1753" i="1"/>
  <c r="AB1753" i="1"/>
  <c r="Y1753" i="1"/>
  <c r="T1753" i="1"/>
  <c r="Q1753" i="1"/>
  <c r="N1753" i="1"/>
  <c r="BA1752" i="1"/>
  <c r="AV1752" i="1"/>
  <c r="AQ1752" i="1"/>
  <c r="AN1752" i="1"/>
  <c r="AK1752" i="1"/>
  <c r="AE1752" i="1"/>
  <c r="AB1752" i="1"/>
  <c r="Y1752" i="1"/>
  <c r="T1752" i="1"/>
  <c r="Q1752" i="1"/>
  <c r="N1752" i="1"/>
  <c r="BA1751" i="1"/>
  <c r="AV1751" i="1"/>
  <c r="AQ1751" i="1"/>
  <c r="AN1751" i="1"/>
  <c r="AK1751" i="1"/>
  <c r="AE1751" i="1"/>
  <c r="AB1751" i="1"/>
  <c r="Y1751" i="1"/>
  <c r="T1751" i="1"/>
  <c r="Q1751" i="1"/>
  <c r="N1751" i="1"/>
  <c r="BA1750" i="1"/>
  <c r="AV1750" i="1"/>
  <c r="AQ1750" i="1"/>
  <c r="AN1750" i="1"/>
  <c r="AK1750" i="1"/>
  <c r="AE1750" i="1"/>
  <c r="AB1750" i="1"/>
  <c r="Y1750" i="1"/>
  <c r="T1750" i="1"/>
  <c r="Q1750" i="1"/>
  <c r="N1750" i="1"/>
  <c r="BA1749" i="1"/>
  <c r="AV1749" i="1"/>
  <c r="AQ1749" i="1"/>
  <c r="AN1749" i="1"/>
  <c r="AK1749" i="1"/>
  <c r="AE1749" i="1"/>
  <c r="AB1749" i="1"/>
  <c r="Y1749" i="1"/>
  <c r="T1749" i="1"/>
  <c r="Q1749" i="1"/>
  <c r="N1749" i="1"/>
  <c r="BA1748" i="1"/>
  <c r="AV1748" i="1"/>
  <c r="AQ1748" i="1"/>
  <c r="AN1748" i="1"/>
  <c r="AK1748" i="1"/>
  <c r="AE1748" i="1"/>
  <c r="AB1748" i="1"/>
  <c r="Y1748" i="1"/>
  <c r="T1748" i="1"/>
  <c r="Q1748" i="1"/>
  <c r="N1748" i="1"/>
  <c r="BA1747" i="1"/>
  <c r="AV1747" i="1"/>
  <c r="AQ1747" i="1"/>
  <c r="AN1747" i="1"/>
  <c r="AK1747" i="1"/>
  <c r="AE1747" i="1"/>
  <c r="AB1747" i="1"/>
  <c r="Y1747" i="1"/>
  <c r="T1747" i="1"/>
  <c r="Q1747" i="1"/>
  <c r="N1747" i="1"/>
  <c r="BA1746" i="1"/>
  <c r="AV1746" i="1"/>
  <c r="AQ1746" i="1"/>
  <c r="AN1746" i="1"/>
  <c r="AK1746" i="1"/>
  <c r="AE1746" i="1"/>
  <c r="AB1746" i="1"/>
  <c r="Y1746" i="1"/>
  <c r="T1746" i="1"/>
  <c r="Q1746" i="1"/>
  <c r="N1746" i="1"/>
  <c r="BA1745" i="1"/>
  <c r="AV1745" i="1"/>
  <c r="AQ1745" i="1"/>
  <c r="AN1745" i="1"/>
  <c r="AK1745" i="1"/>
  <c r="AE1745" i="1"/>
  <c r="AB1745" i="1"/>
  <c r="Y1745" i="1"/>
  <c r="T1745" i="1"/>
  <c r="Q1745" i="1"/>
  <c r="N1745" i="1"/>
  <c r="BA1744" i="1"/>
  <c r="AV1744" i="1"/>
  <c r="AQ1744" i="1"/>
  <c r="AN1744" i="1"/>
  <c r="AK1744" i="1"/>
  <c r="AE1744" i="1"/>
  <c r="AB1744" i="1"/>
  <c r="Y1744" i="1"/>
  <c r="T1744" i="1"/>
  <c r="Q1744" i="1"/>
  <c r="N1744" i="1"/>
  <c r="BA1743" i="1"/>
  <c r="AV1743" i="1"/>
  <c r="AQ1743" i="1"/>
  <c r="AN1743" i="1"/>
  <c r="AK1743" i="1"/>
  <c r="AE1743" i="1"/>
  <c r="AB1743" i="1"/>
  <c r="Y1743" i="1"/>
  <c r="T1743" i="1"/>
  <c r="Q1743" i="1"/>
  <c r="N1743" i="1"/>
  <c r="BA1742" i="1"/>
  <c r="AV1742" i="1"/>
  <c r="AQ1742" i="1"/>
  <c r="AN1742" i="1"/>
  <c r="AK1742" i="1"/>
  <c r="AE1742" i="1"/>
  <c r="AB1742" i="1"/>
  <c r="Y1742" i="1"/>
  <c r="T1742" i="1"/>
  <c r="Q1742" i="1"/>
  <c r="N1742" i="1"/>
  <c r="BA1741" i="1"/>
  <c r="AV1741" i="1"/>
  <c r="AQ1741" i="1"/>
  <c r="AN1741" i="1"/>
  <c r="AK1741" i="1"/>
  <c r="AE1741" i="1"/>
  <c r="AB1741" i="1"/>
  <c r="Y1741" i="1"/>
  <c r="T1741" i="1"/>
  <c r="Q1741" i="1"/>
  <c r="N1741" i="1"/>
  <c r="BA1740" i="1"/>
  <c r="AV1740" i="1"/>
  <c r="AQ1740" i="1"/>
  <c r="AN1740" i="1"/>
  <c r="AK1740" i="1"/>
  <c r="AE1740" i="1"/>
  <c r="AB1740" i="1"/>
  <c r="Y1740" i="1"/>
  <c r="T1740" i="1"/>
  <c r="Q1740" i="1"/>
  <c r="N1740" i="1"/>
  <c r="BA1739" i="1"/>
  <c r="AV1739" i="1"/>
  <c r="AQ1739" i="1"/>
  <c r="AN1739" i="1"/>
  <c r="AK1739" i="1"/>
  <c r="AE1739" i="1"/>
  <c r="AB1739" i="1"/>
  <c r="Y1739" i="1"/>
  <c r="T1739" i="1"/>
  <c r="Q1739" i="1"/>
  <c r="N1739" i="1"/>
  <c r="BA1738" i="1"/>
  <c r="AV1738" i="1"/>
  <c r="AQ1738" i="1"/>
  <c r="AN1738" i="1"/>
  <c r="AK1738" i="1"/>
  <c r="AE1738" i="1"/>
  <c r="AB1738" i="1"/>
  <c r="Y1738" i="1"/>
  <c r="T1738" i="1"/>
  <c r="Q1738" i="1"/>
  <c r="N1738" i="1"/>
  <c r="BA1737" i="1"/>
  <c r="AV1737" i="1"/>
  <c r="AQ1737" i="1"/>
  <c r="AN1737" i="1"/>
  <c r="AK1737" i="1"/>
  <c r="AE1737" i="1"/>
  <c r="AB1737" i="1"/>
  <c r="Y1737" i="1"/>
  <c r="T1737" i="1"/>
  <c r="Q1737" i="1"/>
  <c r="N1737" i="1"/>
  <c r="BA1736" i="1"/>
  <c r="AV1736" i="1"/>
  <c r="AQ1736" i="1"/>
  <c r="AN1736" i="1"/>
  <c r="AK1736" i="1"/>
  <c r="AE1736" i="1"/>
  <c r="AB1736" i="1"/>
  <c r="Y1736" i="1"/>
  <c r="T1736" i="1"/>
  <c r="Q1736" i="1"/>
  <c r="N1736" i="1"/>
  <c r="BA1735" i="1"/>
  <c r="AV1735" i="1"/>
  <c r="AQ1735" i="1"/>
  <c r="AN1735" i="1"/>
  <c r="AK1735" i="1"/>
  <c r="AE1735" i="1"/>
  <c r="AB1735" i="1"/>
  <c r="Y1735" i="1"/>
  <c r="T1735" i="1"/>
  <c r="Q1735" i="1"/>
  <c r="N1735" i="1"/>
  <c r="BA1734" i="1"/>
  <c r="AV1734" i="1"/>
  <c r="AQ1734" i="1"/>
  <c r="AN1734" i="1"/>
  <c r="AK1734" i="1"/>
  <c r="AE1734" i="1"/>
  <c r="AB1734" i="1"/>
  <c r="Y1734" i="1"/>
  <c r="T1734" i="1"/>
  <c r="Q1734" i="1"/>
  <c r="N1734" i="1"/>
  <c r="BA1733" i="1"/>
  <c r="AV1733" i="1"/>
  <c r="AQ1733" i="1"/>
  <c r="AN1733" i="1"/>
  <c r="AK1733" i="1"/>
  <c r="AE1733" i="1"/>
  <c r="AB1733" i="1"/>
  <c r="Y1733" i="1"/>
  <c r="T1733" i="1"/>
  <c r="Q1733" i="1"/>
  <c r="N1733" i="1"/>
  <c r="BA1732" i="1"/>
  <c r="AV1732" i="1"/>
  <c r="AQ1732" i="1"/>
  <c r="AN1732" i="1"/>
  <c r="AK1732" i="1"/>
  <c r="AE1732" i="1"/>
  <c r="AB1732" i="1"/>
  <c r="Y1732" i="1"/>
  <c r="T1732" i="1"/>
  <c r="Q1732" i="1"/>
  <c r="N1732" i="1"/>
  <c r="BA1731" i="1"/>
  <c r="AV1731" i="1"/>
  <c r="AQ1731" i="1"/>
  <c r="AN1731" i="1"/>
  <c r="AK1731" i="1"/>
  <c r="AE1731" i="1"/>
  <c r="AB1731" i="1"/>
  <c r="Y1731" i="1"/>
  <c r="T1731" i="1"/>
  <c r="Q1731" i="1"/>
  <c r="N1731" i="1"/>
  <c r="BA1730" i="1"/>
  <c r="AV1730" i="1"/>
  <c r="AQ1730" i="1"/>
  <c r="AN1730" i="1"/>
  <c r="AK1730" i="1"/>
  <c r="AE1730" i="1"/>
  <c r="AB1730" i="1"/>
  <c r="Y1730" i="1"/>
  <c r="T1730" i="1"/>
  <c r="Q1730" i="1"/>
  <c r="N1730" i="1"/>
  <c r="BA1729" i="1"/>
  <c r="AV1729" i="1"/>
  <c r="AQ1729" i="1"/>
  <c r="AN1729" i="1"/>
  <c r="AK1729" i="1"/>
  <c r="AE1729" i="1"/>
  <c r="AB1729" i="1"/>
  <c r="Y1729" i="1"/>
  <c r="T1729" i="1"/>
  <c r="Q1729" i="1"/>
  <c r="N1729" i="1"/>
  <c r="BA1728" i="1"/>
  <c r="AV1728" i="1"/>
  <c r="AQ1728" i="1"/>
  <c r="AN1728" i="1"/>
  <c r="AK1728" i="1"/>
  <c r="AE1728" i="1"/>
  <c r="AB1728" i="1"/>
  <c r="Y1728" i="1"/>
  <c r="T1728" i="1"/>
  <c r="Q1728" i="1"/>
  <c r="N1728" i="1"/>
  <c r="BA1727" i="1"/>
  <c r="AV1727" i="1"/>
  <c r="AQ1727" i="1"/>
  <c r="AN1727" i="1"/>
  <c r="AK1727" i="1"/>
  <c r="AE1727" i="1"/>
  <c r="AB1727" i="1"/>
  <c r="Y1727" i="1"/>
  <c r="T1727" i="1"/>
  <c r="Q1727" i="1"/>
  <c r="N1727" i="1"/>
  <c r="BA1726" i="1"/>
  <c r="AV1726" i="1"/>
  <c r="AQ1726" i="1"/>
  <c r="AN1726" i="1"/>
  <c r="AK1726" i="1"/>
  <c r="AE1726" i="1"/>
  <c r="AB1726" i="1"/>
  <c r="Y1726" i="1"/>
  <c r="T1726" i="1"/>
  <c r="Q1726" i="1"/>
  <c r="N1726" i="1"/>
  <c r="BA1725" i="1"/>
  <c r="AV1725" i="1"/>
  <c r="AQ1725" i="1"/>
  <c r="AN1725" i="1"/>
  <c r="AK1725" i="1"/>
  <c r="AE1725" i="1"/>
  <c r="AB1725" i="1"/>
  <c r="Y1725" i="1"/>
  <c r="T1725" i="1"/>
  <c r="Q1725" i="1"/>
  <c r="N1725" i="1"/>
  <c r="BA1724" i="1"/>
  <c r="AV1724" i="1"/>
  <c r="AQ1724" i="1"/>
  <c r="AN1724" i="1"/>
  <c r="AK1724" i="1"/>
  <c r="AE1724" i="1"/>
  <c r="AB1724" i="1"/>
  <c r="Y1724" i="1"/>
  <c r="T1724" i="1"/>
  <c r="Q1724" i="1"/>
  <c r="N1724" i="1"/>
  <c r="BA1723" i="1"/>
  <c r="AV1723" i="1"/>
  <c r="AQ1723" i="1"/>
  <c r="AN1723" i="1"/>
  <c r="AK1723" i="1"/>
  <c r="AE1723" i="1"/>
  <c r="AB1723" i="1"/>
  <c r="Y1723" i="1"/>
  <c r="T1723" i="1"/>
  <c r="Q1723" i="1"/>
  <c r="N1723" i="1"/>
  <c r="BA1722" i="1"/>
  <c r="AV1722" i="1"/>
  <c r="AQ1722" i="1"/>
  <c r="AN1722" i="1"/>
  <c r="AK1722" i="1"/>
  <c r="AE1722" i="1"/>
  <c r="AB1722" i="1"/>
  <c r="Y1722" i="1"/>
  <c r="T1722" i="1"/>
  <c r="Q1722" i="1"/>
  <c r="N1722" i="1"/>
  <c r="BA1721" i="1"/>
  <c r="AV1721" i="1"/>
  <c r="AQ1721" i="1"/>
  <c r="AN1721" i="1"/>
  <c r="AK1721" i="1"/>
  <c r="AE1721" i="1"/>
  <c r="AB1721" i="1"/>
  <c r="Y1721" i="1"/>
  <c r="T1721" i="1"/>
  <c r="Q1721" i="1"/>
  <c r="N1721" i="1"/>
  <c r="BA1720" i="1"/>
  <c r="AV1720" i="1"/>
  <c r="AQ1720" i="1"/>
  <c r="AN1720" i="1"/>
  <c r="AK1720" i="1"/>
  <c r="AE1720" i="1"/>
  <c r="AB1720" i="1"/>
  <c r="Y1720" i="1"/>
  <c r="T1720" i="1"/>
  <c r="Q1720" i="1"/>
  <c r="N1720" i="1"/>
  <c r="BA1719" i="1"/>
  <c r="AV1719" i="1"/>
  <c r="AQ1719" i="1"/>
  <c r="AN1719" i="1"/>
  <c r="AK1719" i="1"/>
  <c r="AE1719" i="1"/>
  <c r="AB1719" i="1"/>
  <c r="Y1719" i="1"/>
  <c r="T1719" i="1"/>
  <c r="Q1719" i="1"/>
  <c r="N1719" i="1"/>
  <c r="BA1718" i="1"/>
  <c r="AV1718" i="1"/>
  <c r="AQ1718" i="1"/>
  <c r="AN1718" i="1"/>
  <c r="AK1718" i="1"/>
  <c r="AE1718" i="1"/>
  <c r="AB1718" i="1"/>
  <c r="Y1718" i="1"/>
  <c r="T1718" i="1"/>
  <c r="Q1718" i="1"/>
  <c r="N1718" i="1"/>
  <c r="BA1717" i="1"/>
  <c r="AV1717" i="1"/>
  <c r="AQ1717" i="1"/>
  <c r="AN1717" i="1"/>
  <c r="AK1717" i="1"/>
  <c r="AE1717" i="1"/>
  <c r="AB1717" i="1"/>
  <c r="Y1717" i="1"/>
  <c r="T1717" i="1"/>
  <c r="Q1717" i="1"/>
  <c r="N1717" i="1"/>
  <c r="BA1716" i="1"/>
  <c r="AV1716" i="1"/>
  <c r="AQ1716" i="1"/>
  <c r="AN1716" i="1"/>
  <c r="AK1716" i="1"/>
  <c r="AE1716" i="1"/>
  <c r="AB1716" i="1"/>
  <c r="Y1716" i="1"/>
  <c r="T1716" i="1"/>
  <c r="Q1716" i="1"/>
  <c r="N1716" i="1"/>
  <c r="BA1715" i="1"/>
  <c r="AV1715" i="1"/>
  <c r="AQ1715" i="1"/>
  <c r="AN1715" i="1"/>
  <c r="AK1715" i="1"/>
  <c r="AE1715" i="1"/>
  <c r="AB1715" i="1"/>
  <c r="Y1715" i="1"/>
  <c r="T1715" i="1"/>
  <c r="Q1715" i="1"/>
  <c r="N1715" i="1"/>
  <c r="BA1714" i="1"/>
  <c r="AV1714" i="1"/>
  <c r="AQ1714" i="1"/>
  <c r="AN1714" i="1"/>
  <c r="AK1714" i="1"/>
  <c r="AE1714" i="1"/>
  <c r="AB1714" i="1"/>
  <c r="Y1714" i="1"/>
  <c r="T1714" i="1"/>
  <c r="Q1714" i="1"/>
  <c r="N1714" i="1"/>
  <c r="BA1713" i="1"/>
  <c r="AV1713" i="1"/>
  <c r="AQ1713" i="1"/>
  <c r="AN1713" i="1"/>
  <c r="AK1713" i="1"/>
  <c r="AE1713" i="1"/>
  <c r="AB1713" i="1"/>
  <c r="Y1713" i="1"/>
  <c r="T1713" i="1"/>
  <c r="Q1713" i="1"/>
  <c r="N1713" i="1"/>
  <c r="BA1712" i="1"/>
  <c r="AV1712" i="1"/>
  <c r="AQ1712" i="1"/>
  <c r="AN1712" i="1"/>
  <c r="AK1712" i="1"/>
  <c r="AE1712" i="1"/>
  <c r="AB1712" i="1"/>
  <c r="Y1712" i="1"/>
  <c r="T1712" i="1"/>
  <c r="Q1712" i="1"/>
  <c r="N1712" i="1"/>
  <c r="BA1711" i="1"/>
  <c r="AV1711" i="1"/>
  <c r="AQ1711" i="1"/>
  <c r="AN1711" i="1"/>
  <c r="AK1711" i="1"/>
  <c r="AE1711" i="1"/>
  <c r="AB1711" i="1"/>
  <c r="Y1711" i="1"/>
  <c r="T1711" i="1"/>
  <c r="Q1711" i="1"/>
  <c r="N1711" i="1"/>
  <c r="BA1710" i="1"/>
  <c r="AV1710" i="1"/>
  <c r="AQ1710" i="1"/>
  <c r="AN1710" i="1"/>
  <c r="AK1710" i="1"/>
  <c r="AE1710" i="1"/>
  <c r="AB1710" i="1"/>
  <c r="Y1710" i="1"/>
  <c r="T1710" i="1"/>
  <c r="Q1710" i="1"/>
  <c r="N1710" i="1"/>
  <c r="BA1709" i="1"/>
  <c r="AV1709" i="1"/>
  <c r="AQ1709" i="1"/>
  <c r="AN1709" i="1"/>
  <c r="AK1709" i="1"/>
  <c r="AE1709" i="1"/>
  <c r="AB1709" i="1"/>
  <c r="Y1709" i="1"/>
  <c r="T1709" i="1"/>
  <c r="Q1709" i="1"/>
  <c r="N1709" i="1"/>
  <c r="BA1708" i="1"/>
  <c r="AV1708" i="1"/>
  <c r="AQ1708" i="1"/>
  <c r="AN1708" i="1"/>
  <c r="AK1708" i="1"/>
  <c r="AE1708" i="1"/>
  <c r="AB1708" i="1"/>
  <c r="Y1708" i="1"/>
  <c r="T1708" i="1"/>
  <c r="Q1708" i="1"/>
  <c r="N1708" i="1"/>
  <c r="BA1707" i="1"/>
  <c r="AV1707" i="1"/>
  <c r="AQ1707" i="1"/>
  <c r="AN1707" i="1"/>
  <c r="AK1707" i="1"/>
  <c r="AE1707" i="1"/>
  <c r="AB1707" i="1"/>
  <c r="Y1707" i="1"/>
  <c r="T1707" i="1"/>
  <c r="Q1707" i="1"/>
  <c r="N1707" i="1"/>
  <c r="BA1706" i="1"/>
  <c r="AV1706" i="1"/>
  <c r="AQ1706" i="1"/>
  <c r="AN1706" i="1"/>
  <c r="AK1706" i="1"/>
  <c r="AE1706" i="1"/>
  <c r="AB1706" i="1"/>
  <c r="Y1706" i="1"/>
  <c r="T1706" i="1"/>
  <c r="Q1706" i="1"/>
  <c r="N1706" i="1"/>
  <c r="BA1705" i="1"/>
  <c r="AV1705" i="1"/>
  <c r="AQ1705" i="1"/>
  <c r="AN1705" i="1"/>
  <c r="AK1705" i="1"/>
  <c r="AE1705" i="1"/>
  <c r="AB1705" i="1"/>
  <c r="Y1705" i="1"/>
  <c r="T1705" i="1"/>
  <c r="Q1705" i="1"/>
  <c r="N1705" i="1"/>
  <c r="BA1704" i="1"/>
  <c r="AV1704" i="1"/>
  <c r="AQ1704" i="1"/>
  <c r="AN1704" i="1"/>
  <c r="AK1704" i="1"/>
  <c r="AE1704" i="1"/>
  <c r="AB1704" i="1"/>
  <c r="Y1704" i="1"/>
  <c r="T1704" i="1"/>
  <c r="Q1704" i="1"/>
  <c r="N1704" i="1"/>
  <c r="BA1703" i="1"/>
  <c r="AV1703" i="1"/>
  <c r="AQ1703" i="1"/>
  <c r="AN1703" i="1"/>
  <c r="AK1703" i="1"/>
  <c r="AE1703" i="1"/>
  <c r="AB1703" i="1"/>
  <c r="Y1703" i="1"/>
  <c r="T1703" i="1"/>
  <c r="Q1703" i="1"/>
  <c r="N1703" i="1"/>
  <c r="BA1702" i="1"/>
  <c r="AV1702" i="1"/>
  <c r="AQ1702" i="1"/>
  <c r="AN1702" i="1"/>
  <c r="AK1702" i="1"/>
  <c r="AE1702" i="1"/>
  <c r="AB1702" i="1"/>
  <c r="Y1702" i="1"/>
  <c r="T1702" i="1"/>
  <c r="Q1702" i="1"/>
  <c r="N1702" i="1"/>
  <c r="BA1701" i="1"/>
  <c r="AV1701" i="1"/>
  <c r="AQ1701" i="1"/>
  <c r="AN1701" i="1"/>
  <c r="AK1701" i="1"/>
  <c r="AE1701" i="1"/>
  <c r="AB1701" i="1"/>
  <c r="Y1701" i="1"/>
  <c r="T1701" i="1"/>
  <c r="Q1701" i="1"/>
  <c r="N1701" i="1"/>
  <c r="BA1700" i="1"/>
  <c r="AV1700" i="1"/>
  <c r="AQ1700" i="1"/>
  <c r="AN1700" i="1"/>
  <c r="AK1700" i="1"/>
  <c r="AE1700" i="1"/>
  <c r="AB1700" i="1"/>
  <c r="Y1700" i="1"/>
  <c r="T1700" i="1"/>
  <c r="Q1700" i="1"/>
  <c r="N1700" i="1"/>
  <c r="BA1699" i="1"/>
  <c r="AV1699" i="1"/>
  <c r="AQ1699" i="1"/>
  <c r="AN1699" i="1"/>
  <c r="AK1699" i="1"/>
  <c r="AE1699" i="1"/>
  <c r="AB1699" i="1"/>
  <c r="Y1699" i="1"/>
  <c r="T1699" i="1"/>
  <c r="Q1699" i="1"/>
  <c r="N1699" i="1"/>
  <c r="BA1698" i="1"/>
  <c r="AV1698" i="1"/>
  <c r="AQ1698" i="1"/>
  <c r="AN1698" i="1"/>
  <c r="AK1698" i="1"/>
  <c r="AE1698" i="1"/>
  <c r="AB1698" i="1"/>
  <c r="Y1698" i="1"/>
  <c r="T1698" i="1"/>
  <c r="Q1698" i="1"/>
  <c r="N1698" i="1"/>
  <c r="BA1697" i="1"/>
  <c r="AV1697" i="1"/>
  <c r="AQ1697" i="1"/>
  <c r="AN1697" i="1"/>
  <c r="AK1697" i="1"/>
  <c r="AE1697" i="1"/>
  <c r="AB1697" i="1"/>
  <c r="Y1697" i="1"/>
  <c r="T1697" i="1"/>
  <c r="Q1697" i="1"/>
  <c r="N1697" i="1"/>
  <c r="BA1696" i="1"/>
  <c r="AV1696" i="1"/>
  <c r="AQ1696" i="1"/>
  <c r="AN1696" i="1"/>
  <c r="AK1696" i="1"/>
  <c r="AE1696" i="1"/>
  <c r="AB1696" i="1"/>
  <c r="Y1696" i="1"/>
  <c r="T1696" i="1"/>
  <c r="Q1696" i="1"/>
  <c r="N1696" i="1"/>
  <c r="BA1695" i="1"/>
  <c r="AV1695" i="1"/>
  <c r="AQ1695" i="1"/>
  <c r="AN1695" i="1"/>
  <c r="AK1695" i="1"/>
  <c r="AE1695" i="1"/>
  <c r="AB1695" i="1"/>
  <c r="Y1695" i="1"/>
  <c r="T1695" i="1"/>
  <c r="Q1695" i="1"/>
  <c r="N1695" i="1"/>
  <c r="BA1694" i="1"/>
  <c r="AV1694" i="1"/>
  <c r="AQ1694" i="1"/>
  <c r="AN1694" i="1"/>
  <c r="AK1694" i="1"/>
  <c r="AE1694" i="1"/>
  <c r="AB1694" i="1"/>
  <c r="Y1694" i="1"/>
  <c r="T1694" i="1"/>
  <c r="Q1694" i="1"/>
  <c r="N1694" i="1"/>
  <c r="BA1693" i="1"/>
  <c r="AV1693" i="1"/>
  <c r="AQ1693" i="1"/>
  <c r="AN1693" i="1"/>
  <c r="AK1693" i="1"/>
  <c r="AE1693" i="1"/>
  <c r="AB1693" i="1"/>
  <c r="Y1693" i="1"/>
  <c r="T1693" i="1"/>
  <c r="Q1693" i="1"/>
  <c r="N1693" i="1"/>
  <c r="BA1692" i="1"/>
  <c r="AV1692" i="1"/>
  <c r="AQ1692" i="1"/>
  <c r="AN1692" i="1"/>
  <c r="AK1692" i="1"/>
  <c r="AE1692" i="1"/>
  <c r="AB1692" i="1"/>
  <c r="Y1692" i="1"/>
  <c r="T1692" i="1"/>
  <c r="Q1692" i="1"/>
  <c r="N1692" i="1"/>
  <c r="BA1691" i="1"/>
  <c r="AV1691" i="1"/>
  <c r="AQ1691" i="1"/>
  <c r="AN1691" i="1"/>
  <c r="AK1691" i="1"/>
  <c r="AE1691" i="1"/>
  <c r="AB1691" i="1"/>
  <c r="Y1691" i="1"/>
  <c r="T1691" i="1"/>
  <c r="Q1691" i="1"/>
  <c r="N1691" i="1"/>
  <c r="BA1690" i="1"/>
  <c r="AV1690" i="1"/>
  <c r="AQ1690" i="1"/>
  <c r="AN1690" i="1"/>
  <c r="AK1690" i="1"/>
  <c r="AE1690" i="1"/>
  <c r="AB1690" i="1"/>
  <c r="Y1690" i="1"/>
  <c r="T1690" i="1"/>
  <c r="Q1690" i="1"/>
  <c r="N1690" i="1"/>
  <c r="BA1689" i="1"/>
  <c r="AV1689" i="1"/>
  <c r="AQ1689" i="1"/>
  <c r="AN1689" i="1"/>
  <c r="AK1689" i="1"/>
  <c r="AE1689" i="1"/>
  <c r="AB1689" i="1"/>
  <c r="Y1689" i="1"/>
  <c r="T1689" i="1"/>
  <c r="Q1689" i="1"/>
  <c r="N1689" i="1"/>
  <c r="BA1688" i="1"/>
  <c r="AV1688" i="1"/>
  <c r="AQ1688" i="1"/>
  <c r="AN1688" i="1"/>
  <c r="AK1688" i="1"/>
  <c r="AE1688" i="1"/>
  <c r="AB1688" i="1"/>
  <c r="Y1688" i="1"/>
  <c r="T1688" i="1"/>
  <c r="Q1688" i="1"/>
  <c r="N1688" i="1"/>
  <c r="BA1687" i="1"/>
  <c r="AV1687" i="1"/>
  <c r="AQ1687" i="1"/>
  <c r="AN1687" i="1"/>
  <c r="AK1687" i="1"/>
  <c r="AE1687" i="1"/>
  <c r="AB1687" i="1"/>
  <c r="Y1687" i="1"/>
  <c r="T1687" i="1"/>
  <c r="Q1687" i="1"/>
  <c r="N1687" i="1"/>
  <c r="BA1686" i="1"/>
  <c r="AV1686" i="1"/>
  <c r="AQ1686" i="1"/>
  <c r="AN1686" i="1"/>
  <c r="AK1686" i="1"/>
  <c r="AE1686" i="1"/>
  <c r="AB1686" i="1"/>
  <c r="Y1686" i="1"/>
  <c r="T1686" i="1"/>
  <c r="Q1686" i="1"/>
  <c r="N1686" i="1"/>
  <c r="BA1685" i="1"/>
  <c r="AV1685" i="1"/>
  <c r="AQ1685" i="1"/>
  <c r="AN1685" i="1"/>
  <c r="AK1685" i="1"/>
  <c r="AE1685" i="1"/>
  <c r="AB1685" i="1"/>
  <c r="Y1685" i="1"/>
  <c r="T1685" i="1"/>
  <c r="Q1685" i="1"/>
  <c r="N1685" i="1"/>
  <c r="BA1684" i="1"/>
  <c r="AV1684" i="1"/>
  <c r="AQ1684" i="1"/>
  <c r="AN1684" i="1"/>
  <c r="AK1684" i="1"/>
  <c r="AE1684" i="1"/>
  <c r="AB1684" i="1"/>
  <c r="Y1684" i="1"/>
  <c r="T1684" i="1"/>
  <c r="Q1684" i="1"/>
  <c r="N1684" i="1"/>
  <c r="BA1683" i="1"/>
  <c r="AV1683" i="1"/>
  <c r="AQ1683" i="1"/>
  <c r="AN1683" i="1"/>
  <c r="AK1683" i="1"/>
  <c r="AE1683" i="1"/>
  <c r="AB1683" i="1"/>
  <c r="Y1683" i="1"/>
  <c r="T1683" i="1"/>
  <c r="Q1683" i="1"/>
  <c r="N1683" i="1"/>
  <c r="BA1682" i="1"/>
  <c r="AV1682" i="1"/>
  <c r="AQ1682" i="1"/>
  <c r="AN1682" i="1"/>
  <c r="AK1682" i="1"/>
  <c r="AE1682" i="1"/>
  <c r="AB1682" i="1"/>
  <c r="Y1682" i="1"/>
  <c r="T1682" i="1"/>
  <c r="Q1682" i="1"/>
  <c r="N1682" i="1"/>
  <c r="BA1681" i="1"/>
  <c r="AV1681" i="1"/>
  <c r="AQ1681" i="1"/>
  <c r="AN1681" i="1"/>
  <c r="AK1681" i="1"/>
  <c r="AE1681" i="1"/>
  <c r="AB1681" i="1"/>
  <c r="Y1681" i="1"/>
  <c r="T1681" i="1"/>
  <c r="Q1681" i="1"/>
  <c r="N1681" i="1"/>
  <c r="BA1680" i="1"/>
  <c r="AV1680" i="1"/>
  <c r="AQ1680" i="1"/>
  <c r="AN1680" i="1"/>
  <c r="AK1680" i="1"/>
  <c r="AE1680" i="1"/>
  <c r="AB1680" i="1"/>
  <c r="Y1680" i="1"/>
  <c r="T1680" i="1"/>
  <c r="Q1680" i="1"/>
  <c r="N1680" i="1"/>
  <c r="BA1679" i="1"/>
  <c r="AV1679" i="1"/>
  <c r="AQ1679" i="1"/>
  <c r="AN1679" i="1"/>
  <c r="AK1679" i="1"/>
  <c r="AE1679" i="1"/>
  <c r="AB1679" i="1"/>
  <c r="Y1679" i="1"/>
  <c r="T1679" i="1"/>
  <c r="Q1679" i="1"/>
  <c r="N1679" i="1"/>
  <c r="BA1678" i="1"/>
  <c r="AV1678" i="1"/>
  <c r="AQ1678" i="1"/>
  <c r="AN1678" i="1"/>
  <c r="AK1678" i="1"/>
  <c r="AE1678" i="1"/>
  <c r="AB1678" i="1"/>
  <c r="Y1678" i="1"/>
  <c r="T1678" i="1"/>
  <c r="Q1678" i="1"/>
  <c r="N1678" i="1"/>
  <c r="BA1677" i="1"/>
  <c r="AV1677" i="1"/>
  <c r="AQ1677" i="1"/>
  <c r="AN1677" i="1"/>
  <c r="AK1677" i="1"/>
  <c r="AE1677" i="1"/>
  <c r="AB1677" i="1"/>
  <c r="Y1677" i="1"/>
  <c r="T1677" i="1"/>
  <c r="Q1677" i="1"/>
  <c r="N1677" i="1"/>
  <c r="BA1676" i="1"/>
  <c r="AV1676" i="1"/>
  <c r="AQ1676" i="1"/>
  <c r="AN1676" i="1"/>
  <c r="AK1676" i="1"/>
  <c r="AE1676" i="1"/>
  <c r="AB1676" i="1"/>
  <c r="Y1676" i="1"/>
  <c r="T1676" i="1"/>
  <c r="Q1676" i="1"/>
  <c r="N1676" i="1"/>
  <c r="BA1675" i="1"/>
  <c r="AV1675" i="1"/>
  <c r="AQ1675" i="1"/>
  <c r="AN1675" i="1"/>
  <c r="AK1675" i="1"/>
  <c r="AE1675" i="1"/>
  <c r="AB1675" i="1"/>
  <c r="Y1675" i="1"/>
  <c r="T1675" i="1"/>
  <c r="Q1675" i="1"/>
  <c r="N1675" i="1"/>
  <c r="BA1674" i="1"/>
  <c r="AV1674" i="1"/>
  <c r="AQ1674" i="1"/>
  <c r="AN1674" i="1"/>
  <c r="AK1674" i="1"/>
  <c r="AE1674" i="1"/>
  <c r="AB1674" i="1"/>
  <c r="Y1674" i="1"/>
  <c r="T1674" i="1"/>
  <c r="Q1674" i="1"/>
  <c r="N1674" i="1"/>
  <c r="BA1673" i="1"/>
  <c r="AV1673" i="1"/>
  <c r="AQ1673" i="1"/>
  <c r="AN1673" i="1"/>
  <c r="AK1673" i="1"/>
  <c r="AE1673" i="1"/>
  <c r="AB1673" i="1"/>
  <c r="Y1673" i="1"/>
  <c r="T1673" i="1"/>
  <c r="Q1673" i="1"/>
  <c r="N1673" i="1"/>
  <c r="BA1672" i="1"/>
  <c r="AV1672" i="1"/>
  <c r="AQ1672" i="1"/>
  <c r="AN1672" i="1"/>
  <c r="AK1672" i="1"/>
  <c r="AE1672" i="1"/>
  <c r="AB1672" i="1"/>
  <c r="Y1672" i="1"/>
  <c r="T1672" i="1"/>
  <c r="Q1672" i="1"/>
  <c r="N1672" i="1"/>
  <c r="BA1671" i="1"/>
  <c r="AV1671" i="1"/>
  <c r="AQ1671" i="1"/>
  <c r="AN1671" i="1"/>
  <c r="AK1671" i="1"/>
  <c r="AE1671" i="1"/>
  <c r="AB1671" i="1"/>
  <c r="Y1671" i="1"/>
  <c r="T1671" i="1"/>
  <c r="Q1671" i="1"/>
  <c r="N1671" i="1"/>
  <c r="BA1670" i="1"/>
  <c r="AV1670" i="1"/>
  <c r="AQ1670" i="1"/>
  <c r="AN1670" i="1"/>
  <c r="AK1670" i="1"/>
  <c r="AE1670" i="1"/>
  <c r="AB1670" i="1"/>
  <c r="Y1670" i="1"/>
  <c r="T1670" i="1"/>
  <c r="Q1670" i="1"/>
  <c r="N1670" i="1"/>
  <c r="BA1669" i="1"/>
  <c r="AV1669" i="1"/>
  <c r="AQ1669" i="1"/>
  <c r="AN1669" i="1"/>
  <c r="AK1669" i="1"/>
  <c r="AE1669" i="1"/>
  <c r="AB1669" i="1"/>
  <c r="Y1669" i="1"/>
  <c r="T1669" i="1"/>
  <c r="Q1669" i="1"/>
  <c r="N1669" i="1"/>
  <c r="BA1668" i="1"/>
  <c r="AV1668" i="1"/>
  <c r="AQ1668" i="1"/>
  <c r="AN1668" i="1"/>
  <c r="AK1668" i="1"/>
  <c r="AE1668" i="1"/>
  <c r="AB1668" i="1"/>
  <c r="Y1668" i="1"/>
  <c r="T1668" i="1"/>
  <c r="Q1668" i="1"/>
  <c r="N1668" i="1"/>
  <c r="BA1667" i="1"/>
  <c r="AV1667" i="1"/>
  <c r="AQ1667" i="1"/>
  <c r="AN1667" i="1"/>
  <c r="AK1667" i="1"/>
  <c r="AE1667" i="1"/>
  <c r="AB1667" i="1"/>
  <c r="Y1667" i="1"/>
  <c r="T1667" i="1"/>
  <c r="Q1667" i="1"/>
  <c r="N1667" i="1"/>
  <c r="BA1666" i="1"/>
  <c r="AV1666" i="1"/>
  <c r="AQ1666" i="1"/>
  <c r="AN1666" i="1"/>
  <c r="AK1666" i="1"/>
  <c r="AE1666" i="1"/>
  <c r="AB1666" i="1"/>
  <c r="Y1666" i="1"/>
  <c r="T1666" i="1"/>
  <c r="Q1666" i="1"/>
  <c r="N1666" i="1"/>
  <c r="BA1665" i="1"/>
  <c r="AV1665" i="1"/>
  <c r="AQ1665" i="1"/>
  <c r="AN1665" i="1"/>
  <c r="AK1665" i="1"/>
  <c r="AE1665" i="1"/>
  <c r="AB1665" i="1"/>
  <c r="Y1665" i="1"/>
  <c r="T1665" i="1"/>
  <c r="Q1665" i="1"/>
  <c r="N1665" i="1"/>
  <c r="BA1664" i="1"/>
  <c r="AV1664" i="1"/>
  <c r="AQ1664" i="1"/>
  <c r="AN1664" i="1"/>
  <c r="AK1664" i="1"/>
  <c r="AE1664" i="1"/>
  <c r="AB1664" i="1"/>
  <c r="Y1664" i="1"/>
  <c r="T1664" i="1"/>
  <c r="Q1664" i="1"/>
  <c r="N1664" i="1"/>
  <c r="BA1663" i="1"/>
  <c r="AV1663" i="1"/>
  <c r="AQ1663" i="1"/>
  <c r="AN1663" i="1"/>
  <c r="AK1663" i="1"/>
  <c r="AE1663" i="1"/>
  <c r="AB1663" i="1"/>
  <c r="Y1663" i="1"/>
  <c r="T1663" i="1"/>
  <c r="Q1663" i="1"/>
  <c r="N1663" i="1"/>
  <c r="BA1662" i="1"/>
  <c r="AV1662" i="1"/>
  <c r="AQ1662" i="1"/>
  <c r="AN1662" i="1"/>
  <c r="AK1662" i="1"/>
  <c r="AE1662" i="1"/>
  <c r="AB1662" i="1"/>
  <c r="Y1662" i="1"/>
  <c r="T1662" i="1"/>
  <c r="Q1662" i="1"/>
  <c r="N1662" i="1"/>
  <c r="BA1661" i="1"/>
  <c r="AV1661" i="1"/>
  <c r="AQ1661" i="1"/>
  <c r="AN1661" i="1"/>
  <c r="AK1661" i="1"/>
  <c r="AE1661" i="1"/>
  <c r="AB1661" i="1"/>
  <c r="Y1661" i="1"/>
  <c r="T1661" i="1"/>
  <c r="Q1661" i="1"/>
  <c r="N1661" i="1"/>
  <c r="BA1660" i="1"/>
  <c r="AV1660" i="1"/>
  <c r="AQ1660" i="1"/>
  <c r="AN1660" i="1"/>
  <c r="AK1660" i="1"/>
  <c r="AE1660" i="1"/>
  <c r="AB1660" i="1"/>
  <c r="Y1660" i="1"/>
  <c r="T1660" i="1"/>
  <c r="Q1660" i="1"/>
  <c r="N1660" i="1"/>
  <c r="BA1659" i="1"/>
  <c r="AV1659" i="1"/>
  <c r="AQ1659" i="1"/>
  <c r="AN1659" i="1"/>
  <c r="AK1659" i="1"/>
  <c r="AE1659" i="1"/>
  <c r="AB1659" i="1"/>
  <c r="Y1659" i="1"/>
  <c r="T1659" i="1"/>
  <c r="Q1659" i="1"/>
  <c r="N1659" i="1"/>
  <c r="BA1658" i="1"/>
  <c r="AV1658" i="1"/>
  <c r="AQ1658" i="1"/>
  <c r="AN1658" i="1"/>
  <c r="AK1658" i="1"/>
  <c r="AE1658" i="1"/>
  <c r="AB1658" i="1"/>
  <c r="Y1658" i="1"/>
  <c r="T1658" i="1"/>
  <c r="Q1658" i="1"/>
  <c r="N1658" i="1"/>
  <c r="BA1657" i="1"/>
  <c r="AV1657" i="1"/>
  <c r="AQ1657" i="1"/>
  <c r="AN1657" i="1"/>
  <c r="AK1657" i="1"/>
  <c r="AE1657" i="1"/>
  <c r="AB1657" i="1"/>
  <c r="Y1657" i="1"/>
  <c r="T1657" i="1"/>
  <c r="Q1657" i="1"/>
  <c r="N1657" i="1"/>
  <c r="BA1656" i="1"/>
  <c r="AV1656" i="1"/>
  <c r="AQ1656" i="1"/>
  <c r="AN1656" i="1"/>
  <c r="AK1656" i="1"/>
  <c r="AE1656" i="1"/>
  <c r="AB1656" i="1"/>
  <c r="Y1656" i="1"/>
  <c r="T1656" i="1"/>
  <c r="Q1656" i="1"/>
  <c r="N1656" i="1"/>
  <c r="BA1655" i="1"/>
  <c r="AV1655" i="1"/>
  <c r="AQ1655" i="1"/>
  <c r="AN1655" i="1"/>
  <c r="AK1655" i="1"/>
  <c r="AE1655" i="1"/>
  <c r="AB1655" i="1"/>
  <c r="Y1655" i="1"/>
  <c r="T1655" i="1"/>
  <c r="Q1655" i="1"/>
  <c r="N1655" i="1"/>
  <c r="BA1654" i="1"/>
  <c r="AV1654" i="1"/>
  <c r="AQ1654" i="1"/>
  <c r="AN1654" i="1"/>
  <c r="AK1654" i="1"/>
  <c r="AE1654" i="1"/>
  <c r="AB1654" i="1"/>
  <c r="Y1654" i="1"/>
  <c r="T1654" i="1"/>
  <c r="Q1654" i="1"/>
  <c r="N1654" i="1"/>
  <c r="BA1653" i="1"/>
  <c r="AV1653" i="1"/>
  <c r="AQ1653" i="1"/>
  <c r="AN1653" i="1"/>
  <c r="AK1653" i="1"/>
  <c r="AE1653" i="1"/>
  <c r="AB1653" i="1"/>
  <c r="Y1653" i="1"/>
  <c r="T1653" i="1"/>
  <c r="Q1653" i="1"/>
  <c r="N1653" i="1"/>
  <c r="BA1652" i="1"/>
  <c r="AV1652" i="1"/>
  <c r="AQ1652" i="1"/>
  <c r="AN1652" i="1"/>
  <c r="AK1652" i="1"/>
  <c r="AE1652" i="1"/>
  <c r="AB1652" i="1"/>
  <c r="Y1652" i="1"/>
  <c r="T1652" i="1"/>
  <c r="Q1652" i="1"/>
  <c r="N1652" i="1"/>
  <c r="BA1651" i="1"/>
  <c r="AV1651" i="1"/>
  <c r="AQ1651" i="1"/>
  <c r="AN1651" i="1"/>
  <c r="AK1651" i="1"/>
  <c r="AE1651" i="1"/>
  <c r="AB1651" i="1"/>
  <c r="Y1651" i="1"/>
  <c r="T1651" i="1"/>
  <c r="Q1651" i="1"/>
  <c r="N1651" i="1"/>
  <c r="BA1650" i="1"/>
  <c r="AV1650" i="1"/>
  <c r="AQ1650" i="1"/>
  <c r="AN1650" i="1"/>
  <c r="AK1650" i="1"/>
  <c r="AE1650" i="1"/>
  <c r="AB1650" i="1"/>
  <c r="Y1650" i="1"/>
  <c r="T1650" i="1"/>
  <c r="Q1650" i="1"/>
  <c r="N1650" i="1"/>
  <c r="BA1649" i="1"/>
  <c r="AV1649" i="1"/>
  <c r="AQ1649" i="1"/>
  <c r="AN1649" i="1"/>
  <c r="AK1649" i="1"/>
  <c r="AE1649" i="1"/>
  <c r="AB1649" i="1"/>
  <c r="Y1649" i="1"/>
  <c r="T1649" i="1"/>
  <c r="Q1649" i="1"/>
  <c r="N1649" i="1"/>
  <c r="BA1648" i="1"/>
  <c r="AV1648" i="1"/>
  <c r="AQ1648" i="1"/>
  <c r="AN1648" i="1"/>
  <c r="AK1648" i="1"/>
  <c r="AE1648" i="1"/>
  <c r="AB1648" i="1"/>
  <c r="Y1648" i="1"/>
  <c r="T1648" i="1"/>
  <c r="Q1648" i="1"/>
  <c r="N1648" i="1"/>
  <c r="BA1647" i="1"/>
  <c r="AV1647" i="1"/>
  <c r="AQ1647" i="1"/>
  <c r="AN1647" i="1"/>
  <c r="AK1647" i="1"/>
  <c r="AE1647" i="1"/>
  <c r="AB1647" i="1"/>
  <c r="Y1647" i="1"/>
  <c r="T1647" i="1"/>
  <c r="Q1647" i="1"/>
  <c r="N1647" i="1"/>
  <c r="BA1646" i="1"/>
  <c r="AV1646" i="1"/>
  <c r="AQ1646" i="1"/>
  <c r="AN1646" i="1"/>
  <c r="AK1646" i="1"/>
  <c r="AE1646" i="1"/>
  <c r="AB1646" i="1"/>
  <c r="Y1646" i="1"/>
  <c r="T1646" i="1"/>
  <c r="Q1646" i="1"/>
  <c r="N1646" i="1"/>
  <c r="BA1645" i="1"/>
  <c r="AV1645" i="1"/>
  <c r="AQ1645" i="1"/>
  <c r="AN1645" i="1"/>
  <c r="AK1645" i="1"/>
  <c r="AE1645" i="1"/>
  <c r="AB1645" i="1"/>
  <c r="Y1645" i="1"/>
  <c r="T1645" i="1"/>
  <c r="Q1645" i="1"/>
  <c r="N1645" i="1"/>
  <c r="BA1644" i="1"/>
  <c r="AV1644" i="1"/>
  <c r="AQ1644" i="1"/>
  <c r="AN1644" i="1"/>
  <c r="AK1644" i="1"/>
  <c r="AE1644" i="1"/>
  <c r="AB1644" i="1"/>
  <c r="Y1644" i="1"/>
  <c r="T1644" i="1"/>
  <c r="Q1644" i="1"/>
  <c r="N1644" i="1"/>
  <c r="BA1643" i="1"/>
  <c r="AV1643" i="1"/>
  <c r="AQ1643" i="1"/>
  <c r="AN1643" i="1"/>
  <c r="AK1643" i="1"/>
  <c r="AE1643" i="1"/>
  <c r="AB1643" i="1"/>
  <c r="Y1643" i="1"/>
  <c r="T1643" i="1"/>
  <c r="Q1643" i="1"/>
  <c r="N1643" i="1"/>
  <c r="BA1642" i="1"/>
  <c r="AV1642" i="1"/>
  <c r="AQ1642" i="1"/>
  <c r="AN1642" i="1"/>
  <c r="AK1642" i="1"/>
  <c r="AE1642" i="1"/>
  <c r="AB1642" i="1"/>
  <c r="Y1642" i="1"/>
  <c r="T1642" i="1"/>
  <c r="Q1642" i="1"/>
  <c r="N1642" i="1"/>
  <c r="BA1641" i="1"/>
  <c r="AV1641" i="1"/>
  <c r="AQ1641" i="1"/>
  <c r="AN1641" i="1"/>
  <c r="AK1641" i="1"/>
  <c r="AE1641" i="1"/>
  <c r="AB1641" i="1"/>
  <c r="Y1641" i="1"/>
  <c r="T1641" i="1"/>
  <c r="Q1641" i="1"/>
  <c r="N1641" i="1"/>
  <c r="BA1640" i="1"/>
  <c r="AV1640" i="1"/>
  <c r="AQ1640" i="1"/>
  <c r="AN1640" i="1"/>
  <c r="AK1640" i="1"/>
  <c r="AE1640" i="1"/>
  <c r="AB1640" i="1"/>
  <c r="Y1640" i="1"/>
  <c r="T1640" i="1"/>
  <c r="Q1640" i="1"/>
  <c r="N1640" i="1"/>
  <c r="BA1639" i="1"/>
  <c r="AV1639" i="1"/>
  <c r="AQ1639" i="1"/>
  <c r="AN1639" i="1"/>
  <c r="AK1639" i="1"/>
  <c r="AE1639" i="1"/>
  <c r="AB1639" i="1"/>
  <c r="Y1639" i="1"/>
  <c r="T1639" i="1"/>
  <c r="Q1639" i="1"/>
  <c r="N1639" i="1"/>
  <c r="BA1638" i="1"/>
  <c r="AV1638" i="1"/>
  <c r="AQ1638" i="1"/>
  <c r="AN1638" i="1"/>
  <c r="AK1638" i="1"/>
  <c r="AE1638" i="1"/>
  <c r="AB1638" i="1"/>
  <c r="Y1638" i="1"/>
  <c r="T1638" i="1"/>
  <c r="Q1638" i="1"/>
  <c r="N1638" i="1"/>
  <c r="BA1637" i="1"/>
  <c r="AV1637" i="1"/>
  <c r="AQ1637" i="1"/>
  <c r="AN1637" i="1"/>
  <c r="AK1637" i="1"/>
  <c r="AE1637" i="1"/>
  <c r="AB1637" i="1"/>
  <c r="Y1637" i="1"/>
  <c r="T1637" i="1"/>
  <c r="Q1637" i="1"/>
  <c r="N1637" i="1"/>
  <c r="BA1636" i="1"/>
  <c r="AV1636" i="1"/>
  <c r="AQ1636" i="1"/>
  <c r="AN1636" i="1"/>
  <c r="AK1636" i="1"/>
  <c r="AE1636" i="1"/>
  <c r="AB1636" i="1"/>
  <c r="Y1636" i="1"/>
  <c r="T1636" i="1"/>
  <c r="Q1636" i="1"/>
  <c r="N1636" i="1"/>
  <c r="BA1635" i="1"/>
  <c r="AV1635" i="1"/>
  <c r="AQ1635" i="1"/>
  <c r="AN1635" i="1"/>
  <c r="AK1635" i="1"/>
  <c r="AE1635" i="1"/>
  <c r="AB1635" i="1"/>
  <c r="Y1635" i="1"/>
  <c r="T1635" i="1"/>
  <c r="Q1635" i="1"/>
  <c r="N1635" i="1"/>
  <c r="BA1634" i="1"/>
  <c r="AV1634" i="1"/>
  <c r="AQ1634" i="1"/>
  <c r="AN1634" i="1"/>
  <c r="AK1634" i="1"/>
  <c r="AE1634" i="1"/>
  <c r="AB1634" i="1"/>
  <c r="Y1634" i="1"/>
  <c r="T1634" i="1"/>
  <c r="Q1634" i="1"/>
  <c r="N1634" i="1"/>
  <c r="BA1633" i="1"/>
  <c r="AV1633" i="1"/>
  <c r="AQ1633" i="1"/>
  <c r="AN1633" i="1"/>
  <c r="AK1633" i="1"/>
  <c r="AE1633" i="1"/>
  <c r="AB1633" i="1"/>
  <c r="Y1633" i="1"/>
  <c r="T1633" i="1"/>
  <c r="Q1633" i="1"/>
  <c r="N1633" i="1"/>
  <c r="BA1632" i="1"/>
  <c r="AV1632" i="1"/>
  <c r="AQ1632" i="1"/>
  <c r="AN1632" i="1"/>
  <c r="AK1632" i="1"/>
  <c r="AE1632" i="1"/>
  <c r="AB1632" i="1"/>
  <c r="Y1632" i="1"/>
  <c r="T1632" i="1"/>
  <c r="Q1632" i="1"/>
  <c r="N1632" i="1"/>
  <c r="BA1631" i="1"/>
  <c r="AV1631" i="1"/>
  <c r="AQ1631" i="1"/>
  <c r="AN1631" i="1"/>
  <c r="AK1631" i="1"/>
  <c r="AE1631" i="1"/>
  <c r="AB1631" i="1"/>
  <c r="Y1631" i="1"/>
  <c r="T1631" i="1"/>
  <c r="Q1631" i="1"/>
  <c r="N1631" i="1"/>
  <c r="BA1630" i="1"/>
  <c r="AV1630" i="1"/>
  <c r="AQ1630" i="1"/>
  <c r="AN1630" i="1"/>
  <c r="AK1630" i="1"/>
  <c r="AE1630" i="1"/>
  <c r="AB1630" i="1"/>
  <c r="Y1630" i="1"/>
  <c r="T1630" i="1"/>
  <c r="Q1630" i="1"/>
  <c r="N1630" i="1"/>
  <c r="BA1629" i="1"/>
  <c r="AV1629" i="1"/>
  <c r="AQ1629" i="1"/>
  <c r="AN1629" i="1"/>
  <c r="AK1629" i="1"/>
  <c r="AE1629" i="1"/>
  <c r="AB1629" i="1"/>
  <c r="Y1629" i="1"/>
  <c r="T1629" i="1"/>
  <c r="Q1629" i="1"/>
  <c r="N1629" i="1"/>
  <c r="BA1628" i="1"/>
  <c r="AV1628" i="1"/>
  <c r="AQ1628" i="1"/>
  <c r="AN1628" i="1"/>
  <c r="AK1628" i="1"/>
  <c r="AE1628" i="1"/>
  <c r="AB1628" i="1"/>
  <c r="Y1628" i="1"/>
  <c r="T1628" i="1"/>
  <c r="Q1628" i="1"/>
  <c r="N1628" i="1"/>
  <c r="BA1627" i="1"/>
  <c r="AV1627" i="1"/>
  <c r="AQ1627" i="1"/>
  <c r="AN1627" i="1"/>
  <c r="AK1627" i="1"/>
  <c r="AE1627" i="1"/>
  <c r="AB1627" i="1"/>
  <c r="Y1627" i="1"/>
  <c r="T1627" i="1"/>
  <c r="Q1627" i="1"/>
  <c r="N1627" i="1"/>
  <c r="BA1626" i="1"/>
  <c r="AV1626" i="1"/>
  <c r="AQ1626" i="1"/>
  <c r="AN1626" i="1"/>
  <c r="AK1626" i="1"/>
  <c r="AE1626" i="1"/>
  <c r="AB1626" i="1"/>
  <c r="Y1626" i="1"/>
  <c r="T1626" i="1"/>
  <c r="Q1626" i="1"/>
  <c r="N1626" i="1"/>
  <c r="BA1625" i="1"/>
  <c r="AV1625" i="1"/>
  <c r="AQ1625" i="1"/>
  <c r="AN1625" i="1"/>
  <c r="AK1625" i="1"/>
  <c r="AE1625" i="1"/>
  <c r="AB1625" i="1"/>
  <c r="Y1625" i="1"/>
  <c r="T1625" i="1"/>
  <c r="Q1625" i="1"/>
  <c r="N1625" i="1"/>
  <c r="BA1624" i="1"/>
  <c r="AV1624" i="1"/>
  <c r="AQ1624" i="1"/>
  <c r="AN1624" i="1"/>
  <c r="AK1624" i="1"/>
  <c r="AE1624" i="1"/>
  <c r="AB1624" i="1"/>
  <c r="Y1624" i="1"/>
  <c r="T1624" i="1"/>
  <c r="Q1624" i="1"/>
  <c r="N1624" i="1"/>
  <c r="BA1623" i="1"/>
  <c r="AV1623" i="1"/>
  <c r="AQ1623" i="1"/>
  <c r="AN1623" i="1"/>
  <c r="AK1623" i="1"/>
  <c r="AE1623" i="1"/>
  <c r="AB1623" i="1"/>
  <c r="Y1623" i="1"/>
  <c r="T1623" i="1"/>
  <c r="Q1623" i="1"/>
  <c r="N1623" i="1"/>
  <c r="BA1622" i="1"/>
  <c r="AV1622" i="1"/>
  <c r="AQ1622" i="1"/>
  <c r="AN1622" i="1"/>
  <c r="AK1622" i="1"/>
  <c r="AE1622" i="1"/>
  <c r="AB1622" i="1"/>
  <c r="Y1622" i="1"/>
  <c r="T1622" i="1"/>
  <c r="Q1622" i="1"/>
  <c r="N1622" i="1"/>
  <c r="BA1621" i="1"/>
  <c r="AV1621" i="1"/>
  <c r="AQ1621" i="1"/>
  <c r="AN1621" i="1"/>
  <c r="AK1621" i="1"/>
  <c r="AE1621" i="1"/>
  <c r="AB1621" i="1"/>
  <c r="Y1621" i="1"/>
  <c r="T1621" i="1"/>
  <c r="Q1621" i="1"/>
  <c r="N1621" i="1"/>
  <c r="BA1620" i="1"/>
  <c r="AV1620" i="1"/>
  <c r="AQ1620" i="1"/>
  <c r="AN1620" i="1"/>
  <c r="AK1620" i="1"/>
  <c r="AE1620" i="1"/>
  <c r="AB1620" i="1"/>
  <c r="Y1620" i="1"/>
  <c r="T1620" i="1"/>
  <c r="Q1620" i="1"/>
  <c r="N1620" i="1"/>
  <c r="BA1619" i="1"/>
  <c r="AV1619" i="1"/>
  <c r="AQ1619" i="1"/>
  <c r="AN1619" i="1"/>
  <c r="AK1619" i="1"/>
  <c r="AE1619" i="1"/>
  <c r="AB1619" i="1"/>
  <c r="Y1619" i="1"/>
  <c r="T1619" i="1"/>
  <c r="Q1619" i="1"/>
  <c r="N1619" i="1"/>
  <c r="BA1618" i="1"/>
  <c r="AV1618" i="1"/>
  <c r="AQ1618" i="1"/>
  <c r="AN1618" i="1"/>
  <c r="AK1618" i="1"/>
  <c r="AE1618" i="1"/>
  <c r="AB1618" i="1"/>
  <c r="Y1618" i="1"/>
  <c r="T1618" i="1"/>
  <c r="Q1618" i="1"/>
  <c r="N1618" i="1"/>
  <c r="BA1617" i="1"/>
  <c r="AV1617" i="1"/>
  <c r="AQ1617" i="1"/>
  <c r="AN1617" i="1"/>
  <c r="AK1617" i="1"/>
  <c r="AE1617" i="1"/>
  <c r="AB1617" i="1"/>
  <c r="Y1617" i="1"/>
  <c r="T1617" i="1"/>
  <c r="Q1617" i="1"/>
  <c r="N1617" i="1"/>
  <c r="BA1616" i="1"/>
  <c r="AV1616" i="1"/>
  <c r="AQ1616" i="1"/>
  <c r="AN1616" i="1"/>
  <c r="AK1616" i="1"/>
  <c r="AE1616" i="1"/>
  <c r="AB1616" i="1"/>
  <c r="Y1616" i="1"/>
  <c r="T1616" i="1"/>
  <c r="Q1616" i="1"/>
  <c r="N1616" i="1"/>
  <c r="BA1615" i="1"/>
  <c r="AV1615" i="1"/>
  <c r="AQ1615" i="1"/>
  <c r="AN1615" i="1"/>
  <c r="AK1615" i="1"/>
  <c r="AE1615" i="1"/>
  <c r="AB1615" i="1"/>
  <c r="Y1615" i="1"/>
  <c r="T1615" i="1"/>
  <c r="Q1615" i="1"/>
  <c r="N1615" i="1"/>
  <c r="BA1614" i="1"/>
  <c r="AV1614" i="1"/>
  <c r="AQ1614" i="1"/>
  <c r="AN1614" i="1"/>
  <c r="AK1614" i="1"/>
  <c r="AE1614" i="1"/>
  <c r="AB1614" i="1"/>
  <c r="Y1614" i="1"/>
  <c r="T1614" i="1"/>
  <c r="Q1614" i="1"/>
  <c r="N1614" i="1"/>
  <c r="BA1613" i="1"/>
  <c r="AV1613" i="1"/>
  <c r="AQ1613" i="1"/>
  <c r="AN1613" i="1"/>
  <c r="AK1613" i="1"/>
  <c r="AE1613" i="1"/>
  <c r="AB1613" i="1"/>
  <c r="Y1613" i="1"/>
  <c r="T1613" i="1"/>
  <c r="Q1613" i="1"/>
  <c r="N1613" i="1"/>
  <c r="BA1612" i="1"/>
  <c r="AV1612" i="1"/>
  <c r="AQ1612" i="1"/>
  <c r="AN1612" i="1"/>
  <c r="AK1612" i="1"/>
  <c r="AE1612" i="1"/>
  <c r="AB1612" i="1"/>
  <c r="Y1612" i="1"/>
  <c r="T1612" i="1"/>
  <c r="Q1612" i="1"/>
  <c r="N1612" i="1"/>
  <c r="BA1611" i="1"/>
  <c r="AV1611" i="1"/>
  <c r="AQ1611" i="1"/>
  <c r="AN1611" i="1"/>
  <c r="AK1611" i="1"/>
  <c r="AE1611" i="1"/>
  <c r="AB1611" i="1"/>
  <c r="Y1611" i="1"/>
  <c r="T1611" i="1"/>
  <c r="Q1611" i="1"/>
  <c r="N1611" i="1"/>
  <c r="BA1610" i="1"/>
  <c r="AV1610" i="1"/>
  <c r="AQ1610" i="1"/>
  <c r="AN1610" i="1"/>
  <c r="AK1610" i="1"/>
  <c r="AE1610" i="1"/>
  <c r="AB1610" i="1"/>
  <c r="Y1610" i="1"/>
  <c r="T1610" i="1"/>
  <c r="Q1610" i="1"/>
  <c r="N1610" i="1"/>
  <c r="BA1609" i="1"/>
  <c r="AV1609" i="1"/>
  <c r="AQ1609" i="1"/>
  <c r="AN1609" i="1"/>
  <c r="AK1609" i="1"/>
  <c r="AE1609" i="1"/>
  <c r="AB1609" i="1"/>
  <c r="Y1609" i="1"/>
  <c r="T1609" i="1"/>
  <c r="Q1609" i="1"/>
  <c r="N1609" i="1"/>
  <c r="BA1608" i="1"/>
  <c r="AV1608" i="1"/>
  <c r="AQ1608" i="1"/>
  <c r="AN1608" i="1"/>
  <c r="AK1608" i="1"/>
  <c r="AE1608" i="1"/>
  <c r="AB1608" i="1"/>
  <c r="Y1608" i="1"/>
  <c r="T1608" i="1"/>
  <c r="Q1608" i="1"/>
  <c r="N1608" i="1"/>
  <c r="BA1607" i="1"/>
  <c r="AV1607" i="1"/>
  <c r="AQ1607" i="1"/>
  <c r="AN1607" i="1"/>
  <c r="AK1607" i="1"/>
  <c r="AE1607" i="1"/>
  <c r="AB1607" i="1"/>
  <c r="Y1607" i="1"/>
  <c r="T1607" i="1"/>
  <c r="Q1607" i="1"/>
  <c r="N1607" i="1"/>
  <c r="BA1606" i="1"/>
  <c r="AV1606" i="1"/>
  <c r="AQ1606" i="1"/>
  <c r="AN1606" i="1"/>
  <c r="AK1606" i="1"/>
  <c r="AE1606" i="1"/>
  <c r="AB1606" i="1"/>
  <c r="Y1606" i="1"/>
  <c r="T1606" i="1"/>
  <c r="Q1606" i="1"/>
  <c r="N1606" i="1"/>
  <c r="BA1605" i="1"/>
  <c r="AV1605" i="1"/>
  <c r="AQ1605" i="1"/>
  <c r="AN1605" i="1"/>
  <c r="AK1605" i="1"/>
  <c r="AE1605" i="1"/>
  <c r="AB1605" i="1"/>
  <c r="Y1605" i="1"/>
  <c r="T1605" i="1"/>
  <c r="Q1605" i="1"/>
  <c r="N1605" i="1"/>
  <c r="BA1604" i="1"/>
  <c r="AV1604" i="1"/>
  <c r="AQ1604" i="1"/>
  <c r="AN1604" i="1"/>
  <c r="AK1604" i="1"/>
  <c r="AE1604" i="1"/>
  <c r="AB1604" i="1"/>
  <c r="Y1604" i="1"/>
  <c r="T1604" i="1"/>
  <c r="Q1604" i="1"/>
  <c r="N1604" i="1"/>
  <c r="BA1603" i="1"/>
  <c r="AV1603" i="1"/>
  <c r="AQ1603" i="1"/>
  <c r="AN1603" i="1"/>
  <c r="AK1603" i="1"/>
  <c r="AE1603" i="1"/>
  <c r="AB1603" i="1"/>
  <c r="Y1603" i="1"/>
  <c r="T1603" i="1"/>
  <c r="Q1603" i="1"/>
  <c r="N1603" i="1"/>
  <c r="BA1602" i="1"/>
  <c r="AV1602" i="1"/>
  <c r="AQ1602" i="1"/>
  <c r="AN1602" i="1"/>
  <c r="AK1602" i="1"/>
  <c r="AE1602" i="1"/>
  <c r="AB1602" i="1"/>
  <c r="Y1602" i="1"/>
  <c r="T1602" i="1"/>
  <c r="Q1602" i="1"/>
  <c r="N1602" i="1"/>
  <c r="BA1601" i="1"/>
  <c r="AV1601" i="1"/>
  <c r="AQ1601" i="1"/>
  <c r="AN1601" i="1"/>
  <c r="AK1601" i="1"/>
  <c r="AE1601" i="1"/>
  <c r="AB1601" i="1"/>
  <c r="Y1601" i="1"/>
  <c r="T1601" i="1"/>
  <c r="Q1601" i="1"/>
  <c r="N1601" i="1"/>
  <c r="BA1600" i="1"/>
  <c r="AV1600" i="1"/>
  <c r="AQ1600" i="1"/>
  <c r="AN1600" i="1"/>
  <c r="AK1600" i="1"/>
  <c r="AE1600" i="1"/>
  <c r="AB1600" i="1"/>
  <c r="Y1600" i="1"/>
  <c r="T1600" i="1"/>
  <c r="Q1600" i="1"/>
  <c r="N1600" i="1"/>
  <c r="BA1599" i="1"/>
  <c r="AV1599" i="1"/>
  <c r="AQ1599" i="1"/>
  <c r="AN1599" i="1"/>
  <c r="AK1599" i="1"/>
  <c r="AE1599" i="1"/>
  <c r="AB1599" i="1"/>
  <c r="Y1599" i="1"/>
  <c r="T1599" i="1"/>
  <c r="Q1599" i="1"/>
  <c r="N1599" i="1"/>
  <c r="BA1598" i="1"/>
  <c r="AV1598" i="1"/>
  <c r="AQ1598" i="1"/>
  <c r="AN1598" i="1"/>
  <c r="AK1598" i="1"/>
  <c r="AE1598" i="1"/>
  <c r="AB1598" i="1"/>
  <c r="Y1598" i="1"/>
  <c r="T1598" i="1"/>
  <c r="Q1598" i="1"/>
  <c r="N1598" i="1"/>
  <c r="BA1597" i="1"/>
  <c r="AV1597" i="1"/>
  <c r="AQ1597" i="1"/>
  <c r="AN1597" i="1"/>
  <c r="AK1597" i="1"/>
  <c r="AE1597" i="1"/>
  <c r="AB1597" i="1"/>
  <c r="Y1597" i="1"/>
  <c r="T1597" i="1"/>
  <c r="Q1597" i="1"/>
  <c r="N1597" i="1"/>
  <c r="BA1596" i="1"/>
  <c r="AV1596" i="1"/>
  <c r="AQ1596" i="1"/>
  <c r="AN1596" i="1"/>
  <c r="AK1596" i="1"/>
  <c r="AE1596" i="1"/>
  <c r="AB1596" i="1"/>
  <c r="Y1596" i="1"/>
  <c r="T1596" i="1"/>
  <c r="Q1596" i="1"/>
  <c r="N1596" i="1"/>
  <c r="BA1595" i="1"/>
  <c r="AV1595" i="1"/>
  <c r="AQ1595" i="1"/>
  <c r="AN1595" i="1"/>
  <c r="AK1595" i="1"/>
  <c r="AE1595" i="1"/>
  <c r="AB1595" i="1"/>
  <c r="Y1595" i="1"/>
  <c r="T1595" i="1"/>
  <c r="Q1595" i="1"/>
  <c r="N1595" i="1"/>
  <c r="BA1594" i="1"/>
  <c r="AV1594" i="1"/>
  <c r="AQ1594" i="1"/>
  <c r="AN1594" i="1"/>
  <c r="AK1594" i="1"/>
  <c r="AE1594" i="1"/>
  <c r="AB1594" i="1"/>
  <c r="Y1594" i="1"/>
  <c r="T1594" i="1"/>
  <c r="Q1594" i="1"/>
  <c r="N1594" i="1"/>
  <c r="BA1593" i="1"/>
  <c r="AV1593" i="1"/>
  <c r="AQ1593" i="1"/>
  <c r="AN1593" i="1"/>
  <c r="AK1593" i="1"/>
  <c r="AE1593" i="1"/>
  <c r="AB1593" i="1"/>
  <c r="Y1593" i="1"/>
  <c r="T1593" i="1"/>
  <c r="Q1593" i="1"/>
  <c r="N1593" i="1"/>
  <c r="BA1592" i="1"/>
  <c r="AV1592" i="1"/>
  <c r="AQ1592" i="1"/>
  <c r="AN1592" i="1"/>
  <c r="AK1592" i="1"/>
  <c r="AE1592" i="1"/>
  <c r="AB1592" i="1"/>
  <c r="Y1592" i="1"/>
  <c r="T1592" i="1"/>
  <c r="Q1592" i="1"/>
  <c r="N1592" i="1"/>
  <c r="BA1591" i="1"/>
  <c r="AV1591" i="1"/>
  <c r="AQ1591" i="1"/>
  <c r="AN1591" i="1"/>
  <c r="AK1591" i="1"/>
  <c r="AE1591" i="1"/>
  <c r="AB1591" i="1"/>
  <c r="Y1591" i="1"/>
  <c r="T1591" i="1"/>
  <c r="Q1591" i="1"/>
  <c r="N1591" i="1"/>
  <c r="BA1590" i="1"/>
  <c r="AV1590" i="1"/>
  <c r="AQ1590" i="1"/>
  <c r="AN1590" i="1"/>
  <c r="AK1590" i="1"/>
  <c r="AE1590" i="1"/>
  <c r="AB1590" i="1"/>
  <c r="Y1590" i="1"/>
  <c r="T1590" i="1"/>
  <c r="Q1590" i="1"/>
  <c r="N1590" i="1"/>
  <c r="BA1589" i="1"/>
  <c r="AV1589" i="1"/>
  <c r="AQ1589" i="1"/>
  <c r="AN1589" i="1"/>
  <c r="AK1589" i="1"/>
  <c r="AE1589" i="1"/>
  <c r="AB1589" i="1"/>
  <c r="Y1589" i="1"/>
  <c r="T1589" i="1"/>
  <c r="Q1589" i="1"/>
  <c r="N1589" i="1"/>
  <c r="BA1588" i="1"/>
  <c r="AV1588" i="1"/>
  <c r="AQ1588" i="1"/>
  <c r="AN1588" i="1"/>
  <c r="AK1588" i="1"/>
  <c r="AE1588" i="1"/>
  <c r="AB1588" i="1"/>
  <c r="Y1588" i="1"/>
  <c r="T1588" i="1"/>
  <c r="Q1588" i="1"/>
  <c r="N1588" i="1"/>
  <c r="BA1587" i="1"/>
  <c r="AV1587" i="1"/>
  <c r="AQ1587" i="1"/>
  <c r="AN1587" i="1"/>
  <c r="AK1587" i="1"/>
  <c r="AE1587" i="1"/>
  <c r="AB1587" i="1"/>
  <c r="Y1587" i="1"/>
  <c r="T1587" i="1"/>
  <c r="Q1587" i="1"/>
  <c r="N1587" i="1"/>
  <c r="BA1586" i="1"/>
  <c r="AV1586" i="1"/>
  <c r="AQ1586" i="1"/>
  <c r="AN1586" i="1"/>
  <c r="AK1586" i="1"/>
  <c r="AE1586" i="1"/>
  <c r="AB1586" i="1"/>
  <c r="Y1586" i="1"/>
  <c r="T1586" i="1"/>
  <c r="Q1586" i="1"/>
  <c r="N1586" i="1"/>
  <c r="BA1585" i="1"/>
  <c r="AV1585" i="1"/>
  <c r="AQ1585" i="1"/>
  <c r="AN1585" i="1"/>
  <c r="AK1585" i="1"/>
  <c r="AE1585" i="1"/>
  <c r="AB1585" i="1"/>
  <c r="Y1585" i="1"/>
  <c r="T1585" i="1"/>
  <c r="Q1585" i="1"/>
  <c r="N1585" i="1"/>
  <c r="BA1584" i="1"/>
  <c r="AV1584" i="1"/>
  <c r="AQ1584" i="1"/>
  <c r="AN1584" i="1"/>
  <c r="AK1584" i="1"/>
  <c r="AE1584" i="1"/>
  <c r="AB1584" i="1"/>
  <c r="Y1584" i="1"/>
  <c r="T1584" i="1"/>
  <c r="Q1584" i="1"/>
  <c r="N1584" i="1"/>
  <c r="BA1583" i="1"/>
  <c r="AV1583" i="1"/>
  <c r="AQ1583" i="1"/>
  <c r="AN1583" i="1"/>
  <c r="AK1583" i="1"/>
  <c r="AE1583" i="1"/>
  <c r="AB1583" i="1"/>
  <c r="Y1583" i="1"/>
  <c r="T1583" i="1"/>
  <c r="Q1583" i="1"/>
  <c r="N1583" i="1"/>
  <c r="BA1582" i="1"/>
  <c r="AV1582" i="1"/>
  <c r="AQ1582" i="1"/>
  <c r="AN1582" i="1"/>
  <c r="AK1582" i="1"/>
  <c r="AE1582" i="1"/>
  <c r="AB1582" i="1"/>
  <c r="Y1582" i="1"/>
  <c r="T1582" i="1"/>
  <c r="Q1582" i="1"/>
  <c r="N1582" i="1"/>
  <c r="BA1581" i="1"/>
  <c r="AV1581" i="1"/>
  <c r="AQ1581" i="1"/>
  <c r="AN1581" i="1"/>
  <c r="AK1581" i="1"/>
  <c r="AE1581" i="1"/>
  <c r="AB1581" i="1"/>
  <c r="Y1581" i="1"/>
  <c r="T1581" i="1"/>
  <c r="Q1581" i="1"/>
  <c r="N1581" i="1"/>
  <c r="BA1580" i="1"/>
  <c r="AV1580" i="1"/>
  <c r="AQ1580" i="1"/>
  <c r="AN1580" i="1"/>
  <c r="AK1580" i="1"/>
  <c r="AE1580" i="1"/>
  <c r="AB1580" i="1"/>
  <c r="Y1580" i="1"/>
  <c r="T1580" i="1"/>
  <c r="Q1580" i="1"/>
  <c r="N1580" i="1"/>
  <c r="BA1579" i="1"/>
  <c r="AV1579" i="1"/>
  <c r="AQ1579" i="1"/>
  <c r="AN1579" i="1"/>
  <c r="AK1579" i="1"/>
  <c r="AE1579" i="1"/>
  <c r="AB1579" i="1"/>
  <c r="Y1579" i="1"/>
  <c r="T1579" i="1"/>
  <c r="Q1579" i="1"/>
  <c r="N1579" i="1"/>
  <c r="BA1578" i="1"/>
  <c r="AV1578" i="1"/>
  <c r="AQ1578" i="1"/>
  <c r="AN1578" i="1"/>
  <c r="AK1578" i="1"/>
  <c r="AE1578" i="1"/>
  <c r="AB1578" i="1"/>
  <c r="Y1578" i="1"/>
  <c r="T1578" i="1"/>
  <c r="Q1578" i="1"/>
  <c r="N1578" i="1"/>
  <c r="BA1577" i="1"/>
  <c r="AV1577" i="1"/>
  <c r="AQ1577" i="1"/>
  <c r="AN1577" i="1"/>
  <c r="AK1577" i="1"/>
  <c r="AE1577" i="1"/>
  <c r="AB1577" i="1"/>
  <c r="Y1577" i="1"/>
  <c r="T1577" i="1"/>
  <c r="Q1577" i="1"/>
  <c r="N1577" i="1"/>
  <c r="BA1576" i="1"/>
  <c r="AV1576" i="1"/>
  <c r="AQ1576" i="1"/>
  <c r="AN1576" i="1"/>
  <c r="AK1576" i="1"/>
  <c r="AE1576" i="1"/>
  <c r="AB1576" i="1"/>
  <c r="Y1576" i="1"/>
  <c r="T1576" i="1"/>
  <c r="Q1576" i="1"/>
  <c r="N1576" i="1"/>
  <c r="BA1575" i="1"/>
  <c r="AV1575" i="1"/>
  <c r="AQ1575" i="1"/>
  <c r="AN1575" i="1"/>
  <c r="AK1575" i="1"/>
  <c r="AE1575" i="1"/>
  <c r="AB1575" i="1"/>
  <c r="Y1575" i="1"/>
  <c r="T1575" i="1"/>
  <c r="Q1575" i="1"/>
  <c r="N1575" i="1"/>
  <c r="BA1574" i="1"/>
  <c r="AV1574" i="1"/>
  <c r="AQ1574" i="1"/>
  <c r="AN1574" i="1"/>
  <c r="AK1574" i="1"/>
  <c r="AE1574" i="1"/>
  <c r="AB1574" i="1"/>
  <c r="Y1574" i="1"/>
  <c r="T1574" i="1"/>
  <c r="Q1574" i="1"/>
  <c r="N1574" i="1"/>
  <c r="BA1573" i="1"/>
  <c r="AV1573" i="1"/>
  <c r="AQ1573" i="1"/>
  <c r="AN1573" i="1"/>
  <c r="AK1573" i="1"/>
  <c r="AE1573" i="1"/>
  <c r="AB1573" i="1"/>
  <c r="Y1573" i="1"/>
  <c r="T1573" i="1"/>
  <c r="Q1573" i="1"/>
  <c r="N1573" i="1"/>
  <c r="BA1572" i="1"/>
  <c r="AV1572" i="1"/>
  <c r="AQ1572" i="1"/>
  <c r="AN1572" i="1"/>
  <c r="AK1572" i="1"/>
  <c r="AE1572" i="1"/>
  <c r="AB1572" i="1"/>
  <c r="Y1572" i="1"/>
  <c r="T1572" i="1"/>
  <c r="Q1572" i="1"/>
  <c r="N1572" i="1"/>
  <c r="BA1571" i="1"/>
  <c r="AV1571" i="1"/>
  <c r="AQ1571" i="1"/>
  <c r="AN1571" i="1"/>
  <c r="AK1571" i="1"/>
  <c r="AE1571" i="1"/>
  <c r="AB1571" i="1"/>
  <c r="Y1571" i="1"/>
  <c r="T1571" i="1"/>
  <c r="Q1571" i="1"/>
  <c r="N1571" i="1"/>
  <c r="BA1570" i="1"/>
  <c r="AV1570" i="1"/>
  <c r="AQ1570" i="1"/>
  <c r="AN1570" i="1"/>
  <c r="AK1570" i="1"/>
  <c r="AE1570" i="1"/>
  <c r="AB1570" i="1"/>
  <c r="Y1570" i="1"/>
  <c r="T1570" i="1"/>
  <c r="Q1570" i="1"/>
  <c r="N1570" i="1"/>
  <c r="BA1569" i="1"/>
  <c r="AV1569" i="1"/>
  <c r="AQ1569" i="1"/>
  <c r="AN1569" i="1"/>
  <c r="AK1569" i="1"/>
  <c r="AE1569" i="1"/>
  <c r="AB1569" i="1"/>
  <c r="Y1569" i="1"/>
  <c r="T1569" i="1"/>
  <c r="Q1569" i="1"/>
  <c r="N1569" i="1"/>
  <c r="BA1568" i="1"/>
  <c r="AV1568" i="1"/>
  <c r="AQ1568" i="1"/>
  <c r="AN1568" i="1"/>
  <c r="AK1568" i="1"/>
  <c r="AE1568" i="1"/>
  <c r="AB1568" i="1"/>
  <c r="Y1568" i="1"/>
  <c r="T1568" i="1"/>
  <c r="Q1568" i="1"/>
  <c r="N1568" i="1"/>
  <c r="BA1567" i="1"/>
  <c r="AV1567" i="1"/>
  <c r="AQ1567" i="1"/>
  <c r="AN1567" i="1"/>
  <c r="AK1567" i="1"/>
  <c r="AE1567" i="1"/>
  <c r="AB1567" i="1"/>
  <c r="Y1567" i="1"/>
  <c r="T1567" i="1"/>
  <c r="Q1567" i="1"/>
  <c r="N1567" i="1"/>
  <c r="BA1566" i="1"/>
  <c r="AV1566" i="1"/>
  <c r="AQ1566" i="1"/>
  <c r="AN1566" i="1"/>
  <c r="AK1566" i="1"/>
  <c r="AE1566" i="1"/>
  <c r="AB1566" i="1"/>
  <c r="Y1566" i="1"/>
  <c r="T1566" i="1"/>
  <c r="Q1566" i="1"/>
  <c r="N1566" i="1"/>
  <c r="BA1565" i="1"/>
  <c r="AV1565" i="1"/>
  <c r="AQ1565" i="1"/>
  <c r="AN1565" i="1"/>
  <c r="AK1565" i="1"/>
  <c r="AE1565" i="1"/>
  <c r="AB1565" i="1"/>
  <c r="Y1565" i="1"/>
  <c r="T1565" i="1"/>
  <c r="Q1565" i="1"/>
  <c r="N1565" i="1"/>
  <c r="BA1564" i="1"/>
  <c r="AV1564" i="1"/>
  <c r="AQ1564" i="1"/>
  <c r="AN1564" i="1"/>
  <c r="AK1564" i="1"/>
  <c r="AE1564" i="1"/>
  <c r="AB1564" i="1"/>
  <c r="Y1564" i="1"/>
  <c r="T1564" i="1"/>
  <c r="Q1564" i="1"/>
  <c r="N1564" i="1"/>
  <c r="BA1563" i="1"/>
  <c r="AV1563" i="1"/>
  <c r="AQ1563" i="1"/>
  <c r="AN1563" i="1"/>
  <c r="AK1563" i="1"/>
  <c r="AE1563" i="1"/>
  <c r="AB1563" i="1"/>
  <c r="Y1563" i="1"/>
  <c r="T1563" i="1"/>
  <c r="Q1563" i="1"/>
  <c r="N1563" i="1"/>
  <c r="BA1562" i="1"/>
  <c r="AV1562" i="1"/>
  <c r="AQ1562" i="1"/>
  <c r="AN1562" i="1"/>
  <c r="AK1562" i="1"/>
  <c r="AE1562" i="1"/>
  <c r="AB1562" i="1"/>
  <c r="Y1562" i="1"/>
  <c r="T1562" i="1"/>
  <c r="Q1562" i="1"/>
  <c r="N1562" i="1"/>
  <c r="BA1561" i="1"/>
  <c r="AV1561" i="1"/>
  <c r="AQ1561" i="1"/>
  <c r="AN1561" i="1"/>
  <c r="AK1561" i="1"/>
  <c r="AE1561" i="1"/>
  <c r="AB1561" i="1"/>
  <c r="Y1561" i="1"/>
  <c r="T1561" i="1"/>
  <c r="Q1561" i="1"/>
  <c r="N1561" i="1"/>
  <c r="BA1560" i="1"/>
  <c r="AV1560" i="1"/>
  <c r="AQ1560" i="1"/>
  <c r="AN1560" i="1"/>
  <c r="AK1560" i="1"/>
  <c r="AE1560" i="1"/>
  <c r="AB1560" i="1"/>
  <c r="Y1560" i="1"/>
  <c r="T1560" i="1"/>
  <c r="Q1560" i="1"/>
  <c r="N1560" i="1"/>
  <c r="BA1559" i="1"/>
  <c r="AV1559" i="1"/>
  <c r="AQ1559" i="1"/>
  <c r="AN1559" i="1"/>
  <c r="AK1559" i="1"/>
  <c r="AE1559" i="1"/>
  <c r="AB1559" i="1"/>
  <c r="Y1559" i="1"/>
  <c r="T1559" i="1"/>
  <c r="Q1559" i="1"/>
  <c r="N1559" i="1"/>
  <c r="BA1558" i="1"/>
  <c r="AV1558" i="1"/>
  <c r="AQ1558" i="1"/>
  <c r="AN1558" i="1"/>
  <c r="AK1558" i="1"/>
  <c r="AE1558" i="1"/>
  <c r="AB1558" i="1"/>
  <c r="Y1558" i="1"/>
  <c r="T1558" i="1"/>
  <c r="Q1558" i="1"/>
  <c r="N1558" i="1"/>
  <c r="BA1557" i="1"/>
  <c r="AV1557" i="1"/>
  <c r="AQ1557" i="1"/>
  <c r="AN1557" i="1"/>
  <c r="AK1557" i="1"/>
  <c r="AE1557" i="1"/>
  <c r="AB1557" i="1"/>
  <c r="Y1557" i="1"/>
  <c r="T1557" i="1"/>
  <c r="Q1557" i="1"/>
  <c r="N1557" i="1"/>
  <c r="BA1556" i="1"/>
  <c r="AV1556" i="1"/>
  <c r="AQ1556" i="1"/>
  <c r="AN1556" i="1"/>
  <c r="AK1556" i="1"/>
  <c r="AE1556" i="1"/>
  <c r="AB1556" i="1"/>
  <c r="Y1556" i="1"/>
  <c r="T1556" i="1"/>
  <c r="Q1556" i="1"/>
  <c r="N1556" i="1"/>
  <c r="BA1555" i="1"/>
  <c r="AV1555" i="1"/>
  <c r="AQ1555" i="1"/>
  <c r="AN1555" i="1"/>
  <c r="AK1555" i="1"/>
  <c r="AE1555" i="1"/>
  <c r="AB1555" i="1"/>
  <c r="Y1555" i="1"/>
  <c r="T1555" i="1"/>
  <c r="Q1555" i="1"/>
  <c r="N1555" i="1"/>
  <c r="BA1554" i="1"/>
  <c r="AV1554" i="1"/>
  <c r="AQ1554" i="1"/>
  <c r="AN1554" i="1"/>
  <c r="AK1554" i="1"/>
  <c r="AE1554" i="1"/>
  <c r="AB1554" i="1"/>
  <c r="Y1554" i="1"/>
  <c r="T1554" i="1"/>
  <c r="Q1554" i="1"/>
  <c r="N1554" i="1"/>
  <c r="BA1553" i="1"/>
  <c r="AV1553" i="1"/>
  <c r="AQ1553" i="1"/>
  <c r="AN1553" i="1"/>
  <c r="AK1553" i="1"/>
  <c r="AE1553" i="1"/>
  <c r="AB1553" i="1"/>
  <c r="Y1553" i="1"/>
  <c r="T1553" i="1"/>
  <c r="Q1553" i="1"/>
  <c r="N1553" i="1"/>
  <c r="BA1552" i="1"/>
  <c r="AV1552" i="1"/>
  <c r="AQ1552" i="1"/>
  <c r="AN1552" i="1"/>
  <c r="AK1552" i="1"/>
  <c r="AE1552" i="1"/>
  <c r="AB1552" i="1"/>
  <c r="Y1552" i="1"/>
  <c r="T1552" i="1"/>
  <c r="Q1552" i="1"/>
  <c r="N1552" i="1"/>
  <c r="BA1551" i="1"/>
  <c r="AV1551" i="1"/>
  <c r="AQ1551" i="1"/>
  <c r="AN1551" i="1"/>
  <c r="AK1551" i="1"/>
  <c r="AE1551" i="1"/>
  <c r="AB1551" i="1"/>
  <c r="Y1551" i="1"/>
  <c r="T1551" i="1"/>
  <c r="Q1551" i="1"/>
  <c r="N1551" i="1"/>
  <c r="BA1550" i="1"/>
  <c r="AV1550" i="1"/>
  <c r="AQ1550" i="1"/>
  <c r="AN1550" i="1"/>
  <c r="AK1550" i="1"/>
  <c r="AE1550" i="1"/>
  <c r="AB1550" i="1"/>
  <c r="Y1550" i="1"/>
  <c r="T1550" i="1"/>
  <c r="Q1550" i="1"/>
  <c r="N1550" i="1"/>
  <c r="BA1549" i="1"/>
  <c r="AV1549" i="1"/>
  <c r="AQ1549" i="1"/>
  <c r="AN1549" i="1"/>
  <c r="AK1549" i="1"/>
  <c r="AE1549" i="1"/>
  <c r="AB1549" i="1"/>
  <c r="Y1549" i="1"/>
  <c r="T1549" i="1"/>
  <c r="Q1549" i="1"/>
  <c r="N1549" i="1"/>
  <c r="BA1548" i="1"/>
  <c r="AV1548" i="1"/>
  <c r="AQ1548" i="1"/>
  <c r="AN1548" i="1"/>
  <c r="AK1548" i="1"/>
  <c r="AE1548" i="1"/>
  <c r="AB1548" i="1"/>
  <c r="Y1548" i="1"/>
  <c r="T1548" i="1"/>
  <c r="Q1548" i="1"/>
  <c r="N1548" i="1"/>
  <c r="BA1547" i="1"/>
  <c r="AV1547" i="1"/>
  <c r="AQ1547" i="1"/>
  <c r="AN1547" i="1"/>
  <c r="AK1547" i="1"/>
  <c r="AE1547" i="1"/>
  <c r="AB1547" i="1"/>
  <c r="Y1547" i="1"/>
  <c r="T1547" i="1"/>
  <c r="Q1547" i="1"/>
  <c r="N1547" i="1"/>
  <c r="BA1546" i="1"/>
  <c r="AV1546" i="1"/>
  <c r="AQ1546" i="1"/>
  <c r="AN1546" i="1"/>
  <c r="AK1546" i="1"/>
  <c r="AE1546" i="1"/>
  <c r="AB1546" i="1"/>
  <c r="Y1546" i="1"/>
  <c r="T1546" i="1"/>
  <c r="Q1546" i="1"/>
  <c r="N1546" i="1"/>
  <c r="BA1545" i="1"/>
  <c r="AV1545" i="1"/>
  <c r="AQ1545" i="1"/>
  <c r="AN1545" i="1"/>
  <c r="AK1545" i="1"/>
  <c r="AE1545" i="1"/>
  <c r="AB1545" i="1"/>
  <c r="Y1545" i="1"/>
  <c r="T1545" i="1"/>
  <c r="Q1545" i="1"/>
  <c r="N1545" i="1"/>
  <c r="BA1544" i="1"/>
  <c r="AV1544" i="1"/>
  <c r="AQ1544" i="1"/>
  <c r="AN1544" i="1"/>
  <c r="AK1544" i="1"/>
  <c r="AE1544" i="1"/>
  <c r="AB1544" i="1"/>
  <c r="Y1544" i="1"/>
  <c r="T1544" i="1"/>
  <c r="Q1544" i="1"/>
  <c r="N1544" i="1"/>
  <c r="BA1543" i="1"/>
  <c r="AV1543" i="1"/>
  <c r="AQ1543" i="1"/>
  <c r="AN1543" i="1"/>
  <c r="AK1543" i="1"/>
  <c r="AE1543" i="1"/>
  <c r="AB1543" i="1"/>
  <c r="Y1543" i="1"/>
  <c r="T1543" i="1"/>
  <c r="Q1543" i="1"/>
  <c r="N1543" i="1"/>
  <c r="BA1542" i="1"/>
  <c r="AV1542" i="1"/>
  <c r="AQ1542" i="1"/>
  <c r="AN1542" i="1"/>
  <c r="AK1542" i="1"/>
  <c r="AE1542" i="1"/>
  <c r="AB1542" i="1"/>
  <c r="Y1542" i="1"/>
  <c r="T1542" i="1"/>
  <c r="Q1542" i="1"/>
  <c r="N1542" i="1"/>
  <c r="BA1541" i="1"/>
  <c r="AV1541" i="1"/>
  <c r="AQ1541" i="1"/>
  <c r="AN1541" i="1"/>
  <c r="AK1541" i="1"/>
  <c r="AE1541" i="1"/>
  <c r="AB1541" i="1"/>
  <c r="Y1541" i="1"/>
  <c r="T1541" i="1"/>
  <c r="Q1541" i="1"/>
  <c r="N1541" i="1"/>
  <c r="BA1540" i="1"/>
  <c r="AV1540" i="1"/>
  <c r="AQ1540" i="1"/>
  <c r="AN1540" i="1"/>
  <c r="AK1540" i="1"/>
  <c r="AE1540" i="1"/>
  <c r="AB1540" i="1"/>
  <c r="Y1540" i="1"/>
  <c r="T1540" i="1"/>
  <c r="Q1540" i="1"/>
  <c r="N1540" i="1"/>
  <c r="BA1539" i="1"/>
  <c r="AV1539" i="1"/>
  <c r="AQ1539" i="1"/>
  <c r="AN1539" i="1"/>
  <c r="AK1539" i="1"/>
  <c r="AE1539" i="1"/>
  <c r="AB1539" i="1"/>
  <c r="Y1539" i="1"/>
  <c r="T1539" i="1"/>
  <c r="Q1539" i="1"/>
  <c r="N1539" i="1"/>
  <c r="BA1538" i="1"/>
  <c r="AV1538" i="1"/>
  <c r="AQ1538" i="1"/>
  <c r="AN1538" i="1"/>
  <c r="AK1538" i="1"/>
  <c r="AE1538" i="1"/>
  <c r="AB1538" i="1"/>
  <c r="Y1538" i="1"/>
  <c r="T1538" i="1"/>
  <c r="Q1538" i="1"/>
  <c r="N1538" i="1"/>
  <c r="BA1537" i="1"/>
  <c r="AV1537" i="1"/>
  <c r="AQ1537" i="1"/>
  <c r="AN1537" i="1"/>
  <c r="AK1537" i="1"/>
  <c r="AE1537" i="1"/>
  <c r="AB1537" i="1"/>
  <c r="Y1537" i="1"/>
  <c r="T1537" i="1"/>
  <c r="Q1537" i="1"/>
  <c r="N1537" i="1"/>
  <c r="BA1536" i="1"/>
  <c r="AV1536" i="1"/>
  <c r="AQ1536" i="1"/>
  <c r="AN1536" i="1"/>
  <c r="AK1536" i="1"/>
  <c r="AE1536" i="1"/>
  <c r="AB1536" i="1"/>
  <c r="Y1536" i="1"/>
  <c r="T1536" i="1"/>
  <c r="Q1536" i="1"/>
  <c r="N1536" i="1"/>
  <c r="BA1535" i="1"/>
  <c r="AV1535" i="1"/>
  <c r="AQ1535" i="1"/>
  <c r="AN1535" i="1"/>
  <c r="AK1535" i="1"/>
  <c r="AE1535" i="1"/>
  <c r="AB1535" i="1"/>
  <c r="Y1535" i="1"/>
  <c r="T1535" i="1"/>
  <c r="Q1535" i="1"/>
  <c r="N1535" i="1"/>
  <c r="BA1534" i="1"/>
  <c r="AV1534" i="1"/>
  <c r="AQ1534" i="1"/>
  <c r="AN1534" i="1"/>
  <c r="AK1534" i="1"/>
  <c r="AE1534" i="1"/>
  <c r="AB1534" i="1"/>
  <c r="Y1534" i="1"/>
  <c r="T1534" i="1"/>
  <c r="Q1534" i="1"/>
  <c r="N1534" i="1"/>
  <c r="BA1533" i="1"/>
  <c r="AV1533" i="1"/>
  <c r="AQ1533" i="1"/>
  <c r="AN1533" i="1"/>
  <c r="AK1533" i="1"/>
  <c r="AE1533" i="1"/>
  <c r="AB1533" i="1"/>
  <c r="Y1533" i="1"/>
  <c r="T1533" i="1"/>
  <c r="Q1533" i="1"/>
  <c r="N1533" i="1"/>
  <c r="BA1532" i="1"/>
  <c r="AV1532" i="1"/>
  <c r="AQ1532" i="1"/>
  <c r="AN1532" i="1"/>
  <c r="AK1532" i="1"/>
  <c r="AE1532" i="1"/>
  <c r="AB1532" i="1"/>
  <c r="Y1532" i="1"/>
  <c r="T1532" i="1"/>
  <c r="Q1532" i="1"/>
  <c r="N1532" i="1"/>
  <c r="BA1531" i="1"/>
  <c r="AV1531" i="1"/>
  <c r="AQ1531" i="1"/>
  <c r="AN1531" i="1"/>
  <c r="AK1531" i="1"/>
  <c r="AE1531" i="1"/>
  <c r="AB1531" i="1"/>
  <c r="Y1531" i="1"/>
  <c r="T1531" i="1"/>
  <c r="Q1531" i="1"/>
  <c r="N1531" i="1"/>
  <c r="BA1530" i="1"/>
  <c r="AV1530" i="1"/>
  <c r="AQ1530" i="1"/>
  <c r="AN1530" i="1"/>
  <c r="AK1530" i="1"/>
  <c r="AE1530" i="1"/>
  <c r="AB1530" i="1"/>
  <c r="Y1530" i="1"/>
  <c r="T1530" i="1"/>
  <c r="Q1530" i="1"/>
  <c r="N1530" i="1"/>
  <c r="BA1529" i="1"/>
  <c r="AV1529" i="1"/>
  <c r="AQ1529" i="1"/>
  <c r="AN1529" i="1"/>
  <c r="AK1529" i="1"/>
  <c r="AE1529" i="1"/>
  <c r="AB1529" i="1"/>
  <c r="Y1529" i="1"/>
  <c r="T1529" i="1"/>
  <c r="Q1529" i="1"/>
  <c r="N1529" i="1"/>
  <c r="BA1528" i="1"/>
  <c r="AV1528" i="1"/>
  <c r="AQ1528" i="1"/>
  <c r="AN1528" i="1"/>
  <c r="AK1528" i="1"/>
  <c r="AE1528" i="1"/>
  <c r="AB1528" i="1"/>
  <c r="Y1528" i="1"/>
  <c r="T1528" i="1"/>
  <c r="Q1528" i="1"/>
  <c r="N1528" i="1"/>
  <c r="BA1527" i="1"/>
  <c r="AV1527" i="1"/>
  <c r="AQ1527" i="1"/>
  <c r="AN1527" i="1"/>
  <c r="AK1527" i="1"/>
  <c r="AE1527" i="1"/>
  <c r="AB1527" i="1"/>
  <c r="Y1527" i="1"/>
  <c r="T1527" i="1"/>
  <c r="Q1527" i="1"/>
  <c r="N1527" i="1"/>
  <c r="BA1526" i="1"/>
  <c r="AV1526" i="1"/>
  <c r="AQ1526" i="1"/>
  <c r="AN1526" i="1"/>
  <c r="AK1526" i="1"/>
  <c r="AE1526" i="1"/>
  <c r="AB1526" i="1"/>
  <c r="Y1526" i="1"/>
  <c r="T1526" i="1"/>
  <c r="Q1526" i="1"/>
  <c r="N1526" i="1"/>
  <c r="BA1525" i="1"/>
  <c r="AV1525" i="1"/>
  <c r="AQ1525" i="1"/>
  <c r="AN1525" i="1"/>
  <c r="AK1525" i="1"/>
  <c r="AE1525" i="1"/>
  <c r="AB1525" i="1"/>
  <c r="Y1525" i="1"/>
  <c r="T1525" i="1"/>
  <c r="Q1525" i="1"/>
  <c r="N1525" i="1"/>
  <c r="BA1524" i="1"/>
  <c r="AV1524" i="1"/>
  <c r="AQ1524" i="1"/>
  <c r="AN1524" i="1"/>
  <c r="AK1524" i="1"/>
  <c r="AE1524" i="1"/>
  <c r="AB1524" i="1"/>
  <c r="Y1524" i="1"/>
  <c r="T1524" i="1"/>
  <c r="Q1524" i="1"/>
  <c r="N1524" i="1"/>
  <c r="BA1523" i="1"/>
  <c r="AV1523" i="1"/>
  <c r="AQ1523" i="1"/>
  <c r="AN1523" i="1"/>
  <c r="AK1523" i="1"/>
  <c r="AE1523" i="1"/>
  <c r="AB1523" i="1"/>
  <c r="Y1523" i="1"/>
  <c r="T1523" i="1"/>
  <c r="Q1523" i="1"/>
  <c r="N1523" i="1"/>
  <c r="BA1522" i="1"/>
  <c r="AV1522" i="1"/>
  <c r="AQ1522" i="1"/>
  <c r="AN1522" i="1"/>
  <c r="AK1522" i="1"/>
  <c r="AE1522" i="1"/>
  <c r="AB1522" i="1"/>
  <c r="Y1522" i="1"/>
  <c r="T1522" i="1"/>
  <c r="Q1522" i="1"/>
  <c r="N1522" i="1"/>
  <c r="BA1521" i="1"/>
  <c r="AV1521" i="1"/>
  <c r="AQ1521" i="1"/>
  <c r="AN1521" i="1"/>
  <c r="AK1521" i="1"/>
  <c r="AE1521" i="1"/>
  <c r="AB1521" i="1"/>
  <c r="Y1521" i="1"/>
  <c r="T1521" i="1"/>
  <c r="Q1521" i="1"/>
  <c r="N1521" i="1"/>
  <c r="BA1520" i="1"/>
  <c r="AV1520" i="1"/>
  <c r="AQ1520" i="1"/>
  <c r="AN1520" i="1"/>
  <c r="AK1520" i="1"/>
  <c r="AE1520" i="1"/>
  <c r="AB1520" i="1"/>
  <c r="Y1520" i="1"/>
  <c r="T1520" i="1"/>
  <c r="Q1520" i="1"/>
  <c r="N1520" i="1"/>
  <c r="BA1519" i="1"/>
  <c r="AV1519" i="1"/>
  <c r="AQ1519" i="1"/>
  <c r="AN1519" i="1"/>
  <c r="AK1519" i="1"/>
  <c r="AE1519" i="1"/>
  <c r="AB1519" i="1"/>
  <c r="Y1519" i="1"/>
  <c r="T1519" i="1"/>
  <c r="Q1519" i="1"/>
  <c r="N1519" i="1"/>
  <c r="BA1518" i="1"/>
  <c r="AV1518" i="1"/>
  <c r="AQ1518" i="1"/>
  <c r="AN1518" i="1"/>
  <c r="AK1518" i="1"/>
  <c r="AE1518" i="1"/>
  <c r="AB1518" i="1"/>
  <c r="Y1518" i="1"/>
  <c r="T1518" i="1"/>
  <c r="Q1518" i="1"/>
  <c r="N1518" i="1"/>
  <c r="BA1517" i="1"/>
  <c r="AV1517" i="1"/>
  <c r="AQ1517" i="1"/>
  <c r="AN1517" i="1"/>
  <c r="AK1517" i="1"/>
  <c r="AE1517" i="1"/>
  <c r="AB1517" i="1"/>
  <c r="Y1517" i="1"/>
  <c r="T1517" i="1"/>
  <c r="Q1517" i="1"/>
  <c r="N1517" i="1"/>
  <c r="BA1516" i="1"/>
  <c r="AV1516" i="1"/>
  <c r="AQ1516" i="1"/>
  <c r="AN1516" i="1"/>
  <c r="AK1516" i="1"/>
  <c r="AE1516" i="1"/>
  <c r="AB1516" i="1"/>
  <c r="Y1516" i="1"/>
  <c r="T1516" i="1"/>
  <c r="Q1516" i="1"/>
  <c r="N1516" i="1"/>
  <c r="BA1515" i="1"/>
  <c r="AV1515" i="1"/>
  <c r="AQ1515" i="1"/>
  <c r="AN1515" i="1"/>
  <c r="AK1515" i="1"/>
  <c r="AE1515" i="1"/>
  <c r="AB1515" i="1"/>
  <c r="Y1515" i="1"/>
  <c r="T1515" i="1"/>
  <c r="Q1515" i="1"/>
  <c r="N1515" i="1"/>
  <c r="BA1514" i="1"/>
  <c r="AV1514" i="1"/>
  <c r="AQ1514" i="1"/>
  <c r="AN1514" i="1"/>
  <c r="AK1514" i="1"/>
  <c r="AE1514" i="1"/>
  <c r="AB1514" i="1"/>
  <c r="Y1514" i="1"/>
  <c r="T1514" i="1"/>
  <c r="Q1514" i="1"/>
  <c r="N1514" i="1"/>
  <c r="BA1513" i="1"/>
  <c r="AV1513" i="1"/>
  <c r="AQ1513" i="1"/>
  <c r="AN1513" i="1"/>
  <c r="AK1513" i="1"/>
  <c r="AE1513" i="1"/>
  <c r="AB1513" i="1"/>
  <c r="Y1513" i="1"/>
  <c r="T1513" i="1"/>
  <c r="Q1513" i="1"/>
  <c r="N1513" i="1"/>
  <c r="BA1512" i="1"/>
  <c r="AV1512" i="1"/>
  <c r="AQ1512" i="1"/>
  <c r="AN1512" i="1"/>
  <c r="AK1512" i="1"/>
  <c r="AE1512" i="1"/>
  <c r="AB1512" i="1"/>
  <c r="Y1512" i="1"/>
  <c r="T1512" i="1"/>
  <c r="Q1512" i="1"/>
  <c r="N1512" i="1"/>
  <c r="BA1511" i="1"/>
  <c r="AV1511" i="1"/>
  <c r="AQ1511" i="1"/>
  <c r="AN1511" i="1"/>
  <c r="AK1511" i="1"/>
  <c r="AE1511" i="1"/>
  <c r="AB1511" i="1"/>
  <c r="Y1511" i="1"/>
  <c r="T1511" i="1"/>
  <c r="Q1511" i="1"/>
  <c r="N1511" i="1"/>
  <c r="BA1510" i="1"/>
  <c r="AV1510" i="1"/>
  <c r="AQ1510" i="1"/>
  <c r="AN1510" i="1"/>
  <c r="AK1510" i="1"/>
  <c r="AE1510" i="1"/>
  <c r="AB1510" i="1"/>
  <c r="Y1510" i="1"/>
  <c r="T1510" i="1"/>
  <c r="Q1510" i="1"/>
  <c r="N1510" i="1"/>
  <c r="BA1509" i="1"/>
  <c r="AV1509" i="1"/>
  <c r="AQ1509" i="1"/>
  <c r="AN1509" i="1"/>
  <c r="AK1509" i="1"/>
  <c r="AE1509" i="1"/>
  <c r="AB1509" i="1"/>
  <c r="Y1509" i="1"/>
  <c r="T1509" i="1"/>
  <c r="Q1509" i="1"/>
  <c r="N1509" i="1"/>
  <c r="BA1508" i="1"/>
  <c r="AV1508" i="1"/>
  <c r="AQ1508" i="1"/>
  <c r="AN1508" i="1"/>
  <c r="AK1508" i="1"/>
  <c r="AE1508" i="1"/>
  <c r="AB1508" i="1"/>
  <c r="Y1508" i="1"/>
  <c r="T1508" i="1"/>
  <c r="Q1508" i="1"/>
  <c r="N1508" i="1"/>
  <c r="BA1507" i="1"/>
  <c r="AV1507" i="1"/>
  <c r="AQ1507" i="1"/>
  <c r="AN1507" i="1"/>
  <c r="AK1507" i="1"/>
  <c r="AE1507" i="1"/>
  <c r="AB1507" i="1"/>
  <c r="Y1507" i="1"/>
  <c r="T1507" i="1"/>
  <c r="Q1507" i="1"/>
  <c r="N1507" i="1"/>
  <c r="BA1506" i="1"/>
  <c r="AV1506" i="1"/>
  <c r="AQ1506" i="1"/>
  <c r="AN1506" i="1"/>
  <c r="AK1506" i="1"/>
  <c r="AE1506" i="1"/>
  <c r="AB1506" i="1"/>
  <c r="Y1506" i="1"/>
  <c r="T1506" i="1"/>
  <c r="Q1506" i="1"/>
  <c r="N1506" i="1"/>
  <c r="BA1505" i="1"/>
  <c r="AV1505" i="1"/>
  <c r="AQ1505" i="1"/>
  <c r="AN1505" i="1"/>
  <c r="AK1505" i="1"/>
  <c r="AE1505" i="1"/>
  <c r="AB1505" i="1"/>
  <c r="Y1505" i="1"/>
  <c r="T1505" i="1"/>
  <c r="Q1505" i="1"/>
  <c r="N1505" i="1"/>
  <c r="BA1504" i="1"/>
  <c r="AV1504" i="1"/>
  <c r="AQ1504" i="1"/>
  <c r="AN1504" i="1"/>
  <c r="AK1504" i="1"/>
  <c r="AE1504" i="1"/>
  <c r="AB1504" i="1"/>
  <c r="Y1504" i="1"/>
  <c r="T1504" i="1"/>
  <c r="Q1504" i="1"/>
  <c r="N1504" i="1"/>
  <c r="BA1503" i="1"/>
  <c r="AV1503" i="1"/>
  <c r="AQ1503" i="1"/>
  <c r="AN1503" i="1"/>
  <c r="AK1503" i="1"/>
  <c r="AE1503" i="1"/>
  <c r="AB1503" i="1"/>
  <c r="Y1503" i="1"/>
  <c r="T1503" i="1"/>
  <c r="Q1503" i="1"/>
  <c r="N1503" i="1"/>
  <c r="BA1502" i="1"/>
  <c r="AV1502" i="1"/>
  <c r="AQ1502" i="1"/>
  <c r="AN1502" i="1"/>
  <c r="AK1502" i="1"/>
  <c r="AE1502" i="1"/>
  <c r="AB1502" i="1"/>
  <c r="Y1502" i="1"/>
  <c r="T1502" i="1"/>
  <c r="Q1502" i="1"/>
  <c r="N1502" i="1"/>
  <c r="BA1501" i="1"/>
  <c r="AV1501" i="1"/>
  <c r="AQ1501" i="1"/>
  <c r="AN1501" i="1"/>
  <c r="AK1501" i="1"/>
  <c r="AE1501" i="1"/>
  <c r="AB1501" i="1"/>
  <c r="Y1501" i="1"/>
  <c r="T1501" i="1"/>
  <c r="Q1501" i="1"/>
  <c r="N1501" i="1"/>
  <c r="BA1500" i="1"/>
  <c r="AV1500" i="1"/>
  <c r="AQ1500" i="1"/>
  <c r="AN1500" i="1"/>
  <c r="AK1500" i="1"/>
  <c r="AE1500" i="1"/>
  <c r="AB1500" i="1"/>
  <c r="Y1500" i="1"/>
  <c r="T1500" i="1"/>
  <c r="Q1500" i="1"/>
  <c r="N1500" i="1"/>
  <c r="BA1499" i="1"/>
  <c r="AV1499" i="1"/>
  <c r="AQ1499" i="1"/>
  <c r="AN1499" i="1"/>
  <c r="AK1499" i="1"/>
  <c r="AE1499" i="1"/>
  <c r="AB1499" i="1"/>
  <c r="Y1499" i="1"/>
  <c r="T1499" i="1"/>
  <c r="Q1499" i="1"/>
  <c r="N1499" i="1"/>
  <c r="BA1498" i="1"/>
  <c r="AV1498" i="1"/>
  <c r="AQ1498" i="1"/>
  <c r="AN1498" i="1"/>
  <c r="AK1498" i="1"/>
  <c r="AE1498" i="1"/>
  <c r="AB1498" i="1"/>
  <c r="Y1498" i="1"/>
  <c r="T1498" i="1"/>
  <c r="Q1498" i="1"/>
  <c r="N1498" i="1"/>
  <c r="BA1497" i="1"/>
  <c r="AV1497" i="1"/>
  <c r="AQ1497" i="1"/>
  <c r="AN1497" i="1"/>
  <c r="AK1497" i="1"/>
  <c r="AE1497" i="1"/>
  <c r="AB1497" i="1"/>
  <c r="Y1497" i="1"/>
  <c r="T1497" i="1"/>
  <c r="Q1497" i="1"/>
  <c r="N1497" i="1"/>
  <c r="BA1496" i="1"/>
  <c r="AV1496" i="1"/>
  <c r="AQ1496" i="1"/>
  <c r="AN1496" i="1"/>
  <c r="AK1496" i="1"/>
  <c r="AE1496" i="1"/>
  <c r="AB1496" i="1"/>
  <c r="Y1496" i="1"/>
  <c r="T1496" i="1"/>
  <c r="Q1496" i="1"/>
  <c r="N1496" i="1"/>
  <c r="BA1495" i="1"/>
  <c r="AV1495" i="1"/>
  <c r="AQ1495" i="1"/>
  <c r="AN1495" i="1"/>
  <c r="AK1495" i="1"/>
  <c r="AE1495" i="1"/>
  <c r="AB1495" i="1"/>
  <c r="Y1495" i="1"/>
  <c r="T1495" i="1"/>
  <c r="Q1495" i="1"/>
  <c r="N1495" i="1"/>
  <c r="BA1494" i="1"/>
  <c r="AV1494" i="1"/>
  <c r="AQ1494" i="1"/>
  <c r="AN1494" i="1"/>
  <c r="AK1494" i="1"/>
  <c r="AE1494" i="1"/>
  <c r="AB1494" i="1"/>
  <c r="Y1494" i="1"/>
  <c r="T1494" i="1"/>
  <c r="Q1494" i="1"/>
  <c r="N1494" i="1"/>
  <c r="BA1493" i="1"/>
  <c r="AV1493" i="1"/>
  <c r="AQ1493" i="1"/>
  <c r="AN1493" i="1"/>
  <c r="AK1493" i="1"/>
  <c r="AE1493" i="1"/>
  <c r="AB1493" i="1"/>
  <c r="Y1493" i="1"/>
  <c r="T1493" i="1"/>
  <c r="Q1493" i="1"/>
  <c r="N1493" i="1"/>
  <c r="BA1492" i="1"/>
  <c r="AV1492" i="1"/>
  <c r="AQ1492" i="1"/>
  <c r="AN1492" i="1"/>
  <c r="AK1492" i="1"/>
  <c r="AE1492" i="1"/>
  <c r="AB1492" i="1"/>
  <c r="Y1492" i="1"/>
  <c r="T1492" i="1"/>
  <c r="Q1492" i="1"/>
  <c r="N1492" i="1"/>
  <c r="BA1491" i="1"/>
  <c r="AV1491" i="1"/>
  <c r="AQ1491" i="1"/>
  <c r="AN1491" i="1"/>
  <c r="AK1491" i="1"/>
  <c r="AE1491" i="1"/>
  <c r="AB1491" i="1"/>
  <c r="Y1491" i="1"/>
  <c r="T1491" i="1"/>
  <c r="Q1491" i="1"/>
  <c r="N1491" i="1"/>
  <c r="BA1490" i="1"/>
  <c r="AV1490" i="1"/>
  <c r="AQ1490" i="1"/>
  <c r="AN1490" i="1"/>
  <c r="AK1490" i="1"/>
  <c r="AE1490" i="1"/>
  <c r="AB1490" i="1"/>
  <c r="Y1490" i="1"/>
  <c r="T1490" i="1"/>
  <c r="Q1490" i="1"/>
  <c r="N1490" i="1"/>
  <c r="BA1489" i="1"/>
  <c r="AV1489" i="1"/>
  <c r="AQ1489" i="1"/>
  <c r="AN1489" i="1"/>
  <c r="AK1489" i="1"/>
  <c r="AE1489" i="1"/>
  <c r="AB1489" i="1"/>
  <c r="Y1489" i="1"/>
  <c r="T1489" i="1"/>
  <c r="Q1489" i="1"/>
  <c r="N1489" i="1"/>
  <c r="BA1488" i="1"/>
  <c r="AV1488" i="1"/>
  <c r="AQ1488" i="1"/>
  <c r="AN1488" i="1"/>
  <c r="AK1488" i="1"/>
  <c r="AE1488" i="1"/>
  <c r="AB1488" i="1"/>
  <c r="Y1488" i="1"/>
  <c r="T1488" i="1"/>
  <c r="Q1488" i="1"/>
  <c r="N1488" i="1"/>
  <c r="BA1487" i="1"/>
  <c r="AV1487" i="1"/>
  <c r="AQ1487" i="1"/>
  <c r="AN1487" i="1"/>
  <c r="AK1487" i="1"/>
  <c r="AE1487" i="1"/>
  <c r="AB1487" i="1"/>
  <c r="Y1487" i="1"/>
  <c r="T1487" i="1"/>
  <c r="Q1487" i="1"/>
  <c r="N1487" i="1"/>
  <c r="BA1486" i="1"/>
  <c r="AV1486" i="1"/>
  <c r="AQ1486" i="1"/>
  <c r="AN1486" i="1"/>
  <c r="AK1486" i="1"/>
  <c r="AE1486" i="1"/>
  <c r="AB1486" i="1"/>
  <c r="Y1486" i="1"/>
  <c r="T1486" i="1"/>
  <c r="Q1486" i="1"/>
  <c r="N1486" i="1"/>
  <c r="BA1485" i="1"/>
  <c r="AV1485" i="1"/>
  <c r="AQ1485" i="1"/>
  <c r="AN1485" i="1"/>
  <c r="AK1485" i="1"/>
  <c r="AE1485" i="1"/>
  <c r="AB1485" i="1"/>
  <c r="Y1485" i="1"/>
  <c r="T1485" i="1"/>
  <c r="Q1485" i="1"/>
  <c r="N1485" i="1"/>
  <c r="BA1484" i="1"/>
  <c r="AV1484" i="1"/>
  <c r="AQ1484" i="1"/>
  <c r="AN1484" i="1"/>
  <c r="AK1484" i="1"/>
  <c r="AE1484" i="1"/>
  <c r="AB1484" i="1"/>
  <c r="Y1484" i="1"/>
  <c r="T1484" i="1"/>
  <c r="Q1484" i="1"/>
  <c r="N1484" i="1"/>
  <c r="BA1483" i="1"/>
  <c r="AV1483" i="1"/>
  <c r="AQ1483" i="1"/>
  <c r="AN1483" i="1"/>
  <c r="AK1483" i="1"/>
  <c r="AE1483" i="1"/>
  <c r="AB1483" i="1"/>
  <c r="Y1483" i="1"/>
  <c r="T1483" i="1"/>
  <c r="Q1483" i="1"/>
  <c r="N1483" i="1"/>
  <c r="BA1482" i="1"/>
  <c r="AV1482" i="1"/>
  <c r="AQ1482" i="1"/>
  <c r="AN1482" i="1"/>
  <c r="AK1482" i="1"/>
  <c r="AE1482" i="1"/>
  <c r="AB1482" i="1"/>
  <c r="Y1482" i="1"/>
  <c r="T1482" i="1"/>
  <c r="Q1482" i="1"/>
  <c r="N1482" i="1"/>
  <c r="BA1481" i="1"/>
  <c r="AV1481" i="1"/>
  <c r="AQ1481" i="1"/>
  <c r="AN1481" i="1"/>
  <c r="AK1481" i="1"/>
  <c r="AE1481" i="1"/>
  <c r="AB1481" i="1"/>
  <c r="Y1481" i="1"/>
  <c r="T1481" i="1"/>
  <c r="Q1481" i="1"/>
  <c r="N1481" i="1"/>
  <c r="BA1480" i="1"/>
  <c r="AV1480" i="1"/>
  <c r="AQ1480" i="1"/>
  <c r="AN1480" i="1"/>
  <c r="AK1480" i="1"/>
  <c r="AE1480" i="1"/>
  <c r="AB1480" i="1"/>
  <c r="Y1480" i="1"/>
  <c r="T1480" i="1"/>
  <c r="Q1480" i="1"/>
  <c r="N1480" i="1"/>
  <c r="BA1479" i="1"/>
  <c r="AV1479" i="1"/>
  <c r="AQ1479" i="1"/>
  <c r="AN1479" i="1"/>
  <c r="AK1479" i="1"/>
  <c r="AE1479" i="1"/>
  <c r="AB1479" i="1"/>
  <c r="Y1479" i="1"/>
  <c r="T1479" i="1"/>
  <c r="Q1479" i="1"/>
  <c r="N1479" i="1"/>
  <c r="BA1478" i="1"/>
  <c r="AV1478" i="1"/>
  <c r="AQ1478" i="1"/>
  <c r="AN1478" i="1"/>
  <c r="AK1478" i="1"/>
  <c r="AE1478" i="1"/>
  <c r="AB1478" i="1"/>
  <c r="Y1478" i="1"/>
  <c r="T1478" i="1"/>
  <c r="Q1478" i="1"/>
  <c r="N1478" i="1"/>
  <c r="BA1477" i="1"/>
  <c r="AV1477" i="1"/>
  <c r="AQ1477" i="1"/>
  <c r="AN1477" i="1"/>
  <c r="AK1477" i="1"/>
  <c r="AE1477" i="1"/>
  <c r="AB1477" i="1"/>
  <c r="Y1477" i="1"/>
  <c r="T1477" i="1"/>
  <c r="Q1477" i="1"/>
  <c r="N1477" i="1"/>
  <c r="BA1476" i="1"/>
  <c r="AV1476" i="1"/>
  <c r="AQ1476" i="1"/>
  <c r="AN1476" i="1"/>
  <c r="AK1476" i="1"/>
  <c r="AE1476" i="1"/>
  <c r="AB1476" i="1"/>
  <c r="Y1476" i="1"/>
  <c r="T1476" i="1"/>
  <c r="Q1476" i="1"/>
  <c r="N1476" i="1"/>
  <c r="BA1475" i="1"/>
  <c r="AV1475" i="1"/>
  <c r="AQ1475" i="1"/>
  <c r="AN1475" i="1"/>
  <c r="AK1475" i="1"/>
  <c r="AE1475" i="1"/>
  <c r="AB1475" i="1"/>
  <c r="Y1475" i="1"/>
  <c r="T1475" i="1"/>
  <c r="Q1475" i="1"/>
  <c r="N1475" i="1"/>
  <c r="BA1474" i="1"/>
  <c r="AV1474" i="1"/>
  <c r="AQ1474" i="1"/>
  <c r="AN1474" i="1"/>
  <c r="AK1474" i="1"/>
  <c r="AE1474" i="1"/>
  <c r="AB1474" i="1"/>
  <c r="Y1474" i="1"/>
  <c r="T1474" i="1"/>
  <c r="Q1474" i="1"/>
  <c r="N1474" i="1"/>
  <c r="BA1473" i="1"/>
  <c r="AV1473" i="1"/>
  <c r="AQ1473" i="1"/>
  <c r="AN1473" i="1"/>
  <c r="AK1473" i="1"/>
  <c r="AE1473" i="1"/>
  <c r="AB1473" i="1"/>
  <c r="Y1473" i="1"/>
  <c r="T1473" i="1"/>
  <c r="Q1473" i="1"/>
  <c r="N1473" i="1"/>
  <c r="BA1472" i="1"/>
  <c r="AV1472" i="1"/>
  <c r="AQ1472" i="1"/>
  <c r="AN1472" i="1"/>
  <c r="AK1472" i="1"/>
  <c r="AE1472" i="1"/>
  <c r="AB1472" i="1"/>
  <c r="Y1472" i="1"/>
  <c r="T1472" i="1"/>
  <c r="Q1472" i="1"/>
  <c r="N1472" i="1"/>
  <c r="BA1471" i="1"/>
  <c r="AV1471" i="1"/>
  <c r="AQ1471" i="1"/>
  <c r="AN1471" i="1"/>
  <c r="AK1471" i="1"/>
  <c r="AE1471" i="1"/>
  <c r="AB1471" i="1"/>
  <c r="Y1471" i="1"/>
  <c r="T1471" i="1"/>
  <c r="Q1471" i="1"/>
  <c r="N1471" i="1"/>
  <c r="BA1470" i="1"/>
  <c r="AV1470" i="1"/>
  <c r="AQ1470" i="1"/>
  <c r="AN1470" i="1"/>
  <c r="AK1470" i="1"/>
  <c r="AE1470" i="1"/>
  <c r="AB1470" i="1"/>
  <c r="Y1470" i="1"/>
  <c r="T1470" i="1"/>
  <c r="Q1470" i="1"/>
  <c r="N1470" i="1"/>
  <c r="BA1469" i="1"/>
  <c r="AV1469" i="1"/>
  <c r="AQ1469" i="1"/>
  <c r="AN1469" i="1"/>
  <c r="AK1469" i="1"/>
  <c r="AE1469" i="1"/>
  <c r="AB1469" i="1"/>
  <c r="Y1469" i="1"/>
  <c r="T1469" i="1"/>
  <c r="Q1469" i="1"/>
  <c r="N1469" i="1"/>
  <c r="BA1468" i="1"/>
  <c r="AV1468" i="1"/>
  <c r="AQ1468" i="1"/>
  <c r="AN1468" i="1"/>
  <c r="AK1468" i="1"/>
  <c r="AE1468" i="1"/>
  <c r="AB1468" i="1"/>
  <c r="Y1468" i="1"/>
  <c r="T1468" i="1"/>
  <c r="Q1468" i="1"/>
  <c r="N1468" i="1"/>
  <c r="BA1467" i="1"/>
  <c r="AV1467" i="1"/>
  <c r="AQ1467" i="1"/>
  <c r="AN1467" i="1"/>
  <c r="AK1467" i="1"/>
  <c r="AE1467" i="1"/>
  <c r="AB1467" i="1"/>
  <c r="Y1467" i="1"/>
  <c r="T1467" i="1"/>
  <c r="Q1467" i="1"/>
  <c r="N1467" i="1"/>
  <c r="BA1466" i="1"/>
  <c r="AV1466" i="1"/>
  <c r="AQ1466" i="1"/>
  <c r="AN1466" i="1"/>
  <c r="AK1466" i="1"/>
  <c r="AE1466" i="1"/>
  <c r="AB1466" i="1"/>
  <c r="Y1466" i="1"/>
  <c r="T1466" i="1"/>
  <c r="Q1466" i="1"/>
  <c r="N1466" i="1"/>
  <c r="BA1465" i="1"/>
  <c r="AV1465" i="1"/>
  <c r="AQ1465" i="1"/>
  <c r="AN1465" i="1"/>
  <c r="AK1465" i="1"/>
  <c r="AE1465" i="1"/>
  <c r="AB1465" i="1"/>
  <c r="Y1465" i="1"/>
  <c r="T1465" i="1"/>
  <c r="Q1465" i="1"/>
  <c r="N1465" i="1"/>
  <c r="BA1464" i="1"/>
  <c r="AV1464" i="1"/>
  <c r="AQ1464" i="1"/>
  <c r="AN1464" i="1"/>
  <c r="AK1464" i="1"/>
  <c r="AE1464" i="1"/>
  <c r="AB1464" i="1"/>
  <c r="Y1464" i="1"/>
  <c r="T1464" i="1"/>
  <c r="Q1464" i="1"/>
  <c r="N1464" i="1"/>
  <c r="BA1463" i="1"/>
  <c r="AV1463" i="1"/>
  <c r="AQ1463" i="1"/>
  <c r="AN1463" i="1"/>
  <c r="AK1463" i="1"/>
  <c r="AE1463" i="1"/>
  <c r="AB1463" i="1"/>
  <c r="Y1463" i="1"/>
  <c r="T1463" i="1"/>
  <c r="Q1463" i="1"/>
  <c r="N1463" i="1"/>
  <c r="BA1462" i="1"/>
  <c r="AV1462" i="1"/>
  <c r="AQ1462" i="1"/>
  <c r="AN1462" i="1"/>
  <c r="AK1462" i="1"/>
  <c r="AE1462" i="1"/>
  <c r="AB1462" i="1"/>
  <c r="Y1462" i="1"/>
  <c r="T1462" i="1"/>
  <c r="Q1462" i="1"/>
  <c r="N1462" i="1"/>
  <c r="BA1461" i="1"/>
  <c r="AV1461" i="1"/>
  <c r="AQ1461" i="1"/>
  <c r="AN1461" i="1"/>
  <c r="AK1461" i="1"/>
  <c r="AE1461" i="1"/>
  <c r="AB1461" i="1"/>
  <c r="Y1461" i="1"/>
  <c r="T1461" i="1"/>
  <c r="Q1461" i="1"/>
  <c r="N1461" i="1"/>
  <c r="BA1460" i="1"/>
  <c r="AV1460" i="1"/>
  <c r="AQ1460" i="1"/>
  <c r="AN1460" i="1"/>
  <c r="AK1460" i="1"/>
  <c r="AE1460" i="1"/>
  <c r="AB1460" i="1"/>
  <c r="Y1460" i="1"/>
  <c r="T1460" i="1"/>
  <c r="Q1460" i="1"/>
  <c r="N1460" i="1"/>
  <c r="BA1459" i="1"/>
  <c r="AV1459" i="1"/>
  <c r="AQ1459" i="1"/>
  <c r="AN1459" i="1"/>
  <c r="AK1459" i="1"/>
  <c r="AE1459" i="1"/>
  <c r="AB1459" i="1"/>
  <c r="Y1459" i="1"/>
  <c r="T1459" i="1"/>
  <c r="Q1459" i="1"/>
  <c r="N1459" i="1"/>
  <c r="BA1458" i="1"/>
  <c r="AV1458" i="1"/>
  <c r="AQ1458" i="1"/>
  <c r="AN1458" i="1"/>
  <c r="AK1458" i="1"/>
  <c r="AE1458" i="1"/>
  <c r="AB1458" i="1"/>
  <c r="Y1458" i="1"/>
  <c r="T1458" i="1"/>
  <c r="Q1458" i="1"/>
  <c r="N1458" i="1"/>
  <c r="BA1457" i="1"/>
  <c r="AV1457" i="1"/>
  <c r="AQ1457" i="1"/>
  <c r="AN1457" i="1"/>
  <c r="AK1457" i="1"/>
  <c r="AE1457" i="1"/>
  <c r="AB1457" i="1"/>
  <c r="Y1457" i="1"/>
  <c r="T1457" i="1"/>
  <c r="Q1457" i="1"/>
  <c r="N1457" i="1"/>
  <c r="BA1456" i="1"/>
  <c r="AV1456" i="1"/>
  <c r="AQ1456" i="1"/>
  <c r="AN1456" i="1"/>
  <c r="AK1456" i="1"/>
  <c r="AE1456" i="1"/>
  <c r="AB1456" i="1"/>
  <c r="Y1456" i="1"/>
  <c r="T1456" i="1"/>
  <c r="Q1456" i="1"/>
  <c r="N1456" i="1"/>
  <c r="BA1455" i="1"/>
  <c r="AV1455" i="1"/>
  <c r="AQ1455" i="1"/>
  <c r="AN1455" i="1"/>
  <c r="AK1455" i="1"/>
  <c r="AE1455" i="1"/>
  <c r="AB1455" i="1"/>
  <c r="Y1455" i="1"/>
  <c r="T1455" i="1"/>
  <c r="Q1455" i="1"/>
  <c r="N1455" i="1"/>
  <c r="BA1454" i="1"/>
  <c r="AV1454" i="1"/>
  <c r="AQ1454" i="1"/>
  <c r="AN1454" i="1"/>
  <c r="AK1454" i="1"/>
  <c r="AE1454" i="1"/>
  <c r="AB1454" i="1"/>
  <c r="Y1454" i="1"/>
  <c r="T1454" i="1"/>
  <c r="Q1454" i="1"/>
  <c r="N1454" i="1"/>
  <c r="BA1453" i="1"/>
  <c r="AV1453" i="1"/>
  <c r="AQ1453" i="1"/>
  <c r="AN1453" i="1"/>
  <c r="AK1453" i="1"/>
  <c r="AE1453" i="1"/>
  <c r="AB1453" i="1"/>
  <c r="Y1453" i="1"/>
  <c r="T1453" i="1"/>
  <c r="Q1453" i="1"/>
  <c r="N1453" i="1"/>
  <c r="BA1452" i="1"/>
  <c r="AV1452" i="1"/>
  <c r="AQ1452" i="1"/>
  <c r="AN1452" i="1"/>
  <c r="AK1452" i="1"/>
  <c r="AE1452" i="1"/>
  <c r="AB1452" i="1"/>
  <c r="Y1452" i="1"/>
  <c r="T1452" i="1"/>
  <c r="Q1452" i="1"/>
  <c r="N1452" i="1"/>
  <c r="BA1451" i="1"/>
  <c r="AV1451" i="1"/>
  <c r="AQ1451" i="1"/>
  <c r="AN1451" i="1"/>
  <c r="AK1451" i="1"/>
  <c r="AE1451" i="1"/>
  <c r="AB1451" i="1"/>
  <c r="Y1451" i="1"/>
  <c r="T1451" i="1"/>
  <c r="Q1451" i="1"/>
  <c r="N1451" i="1"/>
  <c r="BA1450" i="1"/>
  <c r="AV1450" i="1"/>
  <c r="AQ1450" i="1"/>
  <c r="AN1450" i="1"/>
  <c r="AK1450" i="1"/>
  <c r="AE1450" i="1"/>
  <c r="AB1450" i="1"/>
  <c r="Y1450" i="1"/>
  <c r="T1450" i="1"/>
  <c r="Q1450" i="1"/>
  <c r="N1450" i="1"/>
  <c r="BA1449" i="1"/>
  <c r="AV1449" i="1"/>
  <c r="AQ1449" i="1"/>
  <c r="AN1449" i="1"/>
  <c r="AK1449" i="1"/>
  <c r="AE1449" i="1"/>
  <c r="AB1449" i="1"/>
  <c r="Y1449" i="1"/>
  <c r="T1449" i="1"/>
  <c r="Q1449" i="1"/>
  <c r="N1449" i="1"/>
  <c r="BA1448" i="1"/>
  <c r="AV1448" i="1"/>
  <c r="AQ1448" i="1"/>
  <c r="AN1448" i="1"/>
  <c r="AK1448" i="1"/>
  <c r="AE1448" i="1"/>
  <c r="AB1448" i="1"/>
  <c r="Y1448" i="1"/>
  <c r="T1448" i="1"/>
  <c r="Q1448" i="1"/>
  <c r="N1448" i="1"/>
  <c r="BA1447" i="1"/>
  <c r="AV1447" i="1"/>
  <c r="AQ1447" i="1"/>
  <c r="AN1447" i="1"/>
  <c r="AK1447" i="1"/>
  <c r="AE1447" i="1"/>
  <c r="AB1447" i="1"/>
  <c r="Y1447" i="1"/>
  <c r="T1447" i="1"/>
  <c r="Q1447" i="1"/>
  <c r="N1447" i="1"/>
  <c r="BA1446" i="1"/>
  <c r="AV1446" i="1"/>
  <c r="AQ1446" i="1"/>
  <c r="AN1446" i="1"/>
  <c r="AK1446" i="1"/>
  <c r="AE1446" i="1"/>
  <c r="AB1446" i="1"/>
  <c r="Y1446" i="1"/>
  <c r="T1446" i="1"/>
  <c r="Q1446" i="1"/>
  <c r="N1446" i="1"/>
  <c r="BA1445" i="1"/>
  <c r="AV1445" i="1"/>
  <c r="AQ1445" i="1"/>
  <c r="AN1445" i="1"/>
  <c r="AK1445" i="1"/>
  <c r="AE1445" i="1"/>
  <c r="AB1445" i="1"/>
  <c r="Y1445" i="1"/>
  <c r="T1445" i="1"/>
  <c r="Q1445" i="1"/>
  <c r="N1445" i="1"/>
  <c r="BA1444" i="1"/>
  <c r="AV1444" i="1"/>
  <c r="AQ1444" i="1"/>
  <c r="AN1444" i="1"/>
  <c r="AK1444" i="1"/>
  <c r="AE1444" i="1"/>
  <c r="AB1444" i="1"/>
  <c r="Y1444" i="1"/>
  <c r="T1444" i="1"/>
  <c r="Q1444" i="1"/>
  <c r="N1444" i="1"/>
  <c r="BA1443" i="1"/>
  <c r="AV1443" i="1"/>
  <c r="AQ1443" i="1"/>
  <c r="AN1443" i="1"/>
  <c r="AK1443" i="1"/>
  <c r="AE1443" i="1"/>
  <c r="AB1443" i="1"/>
  <c r="Y1443" i="1"/>
  <c r="T1443" i="1"/>
  <c r="Q1443" i="1"/>
  <c r="N1443" i="1"/>
  <c r="BA1442" i="1"/>
  <c r="AV1442" i="1"/>
  <c r="AQ1442" i="1"/>
  <c r="AN1442" i="1"/>
  <c r="AK1442" i="1"/>
  <c r="AE1442" i="1"/>
  <c r="AB1442" i="1"/>
  <c r="Y1442" i="1"/>
  <c r="T1442" i="1"/>
  <c r="Q1442" i="1"/>
  <c r="N1442" i="1"/>
  <c r="BA1441" i="1"/>
  <c r="AV1441" i="1"/>
  <c r="AQ1441" i="1"/>
  <c r="AN1441" i="1"/>
  <c r="AK1441" i="1"/>
  <c r="AE1441" i="1"/>
  <c r="AB1441" i="1"/>
  <c r="Y1441" i="1"/>
  <c r="T1441" i="1"/>
  <c r="Q1441" i="1"/>
  <c r="N1441" i="1"/>
  <c r="BA1440" i="1"/>
  <c r="AV1440" i="1"/>
  <c r="AQ1440" i="1"/>
  <c r="AN1440" i="1"/>
  <c r="AK1440" i="1"/>
  <c r="AE1440" i="1"/>
  <c r="AB1440" i="1"/>
  <c r="Y1440" i="1"/>
  <c r="T1440" i="1"/>
  <c r="Q1440" i="1"/>
  <c r="N1440" i="1"/>
  <c r="BA1439" i="1"/>
  <c r="AV1439" i="1"/>
  <c r="AQ1439" i="1"/>
  <c r="AN1439" i="1"/>
  <c r="AK1439" i="1"/>
  <c r="AE1439" i="1"/>
  <c r="AB1439" i="1"/>
  <c r="Y1439" i="1"/>
  <c r="T1439" i="1"/>
  <c r="Q1439" i="1"/>
  <c r="N1439" i="1"/>
  <c r="BA1438" i="1"/>
  <c r="AV1438" i="1"/>
  <c r="AQ1438" i="1"/>
  <c r="AN1438" i="1"/>
  <c r="AK1438" i="1"/>
  <c r="AE1438" i="1"/>
  <c r="AB1438" i="1"/>
  <c r="Y1438" i="1"/>
  <c r="T1438" i="1"/>
  <c r="Q1438" i="1"/>
  <c r="N1438" i="1"/>
  <c r="BA1437" i="1"/>
  <c r="AV1437" i="1"/>
  <c r="AQ1437" i="1"/>
  <c r="AN1437" i="1"/>
  <c r="AK1437" i="1"/>
  <c r="AE1437" i="1"/>
  <c r="AB1437" i="1"/>
  <c r="Y1437" i="1"/>
  <c r="T1437" i="1"/>
  <c r="Q1437" i="1"/>
  <c r="N1437" i="1"/>
  <c r="BA1436" i="1"/>
  <c r="AV1436" i="1"/>
  <c r="AQ1436" i="1"/>
  <c r="AN1436" i="1"/>
  <c r="AK1436" i="1"/>
  <c r="AE1436" i="1"/>
  <c r="AB1436" i="1"/>
  <c r="Y1436" i="1"/>
  <c r="T1436" i="1"/>
  <c r="Q1436" i="1"/>
  <c r="N1436" i="1"/>
  <c r="BA1435" i="1"/>
  <c r="AV1435" i="1"/>
  <c r="AQ1435" i="1"/>
  <c r="AN1435" i="1"/>
  <c r="AK1435" i="1"/>
  <c r="AE1435" i="1"/>
  <c r="AB1435" i="1"/>
  <c r="Y1435" i="1"/>
  <c r="T1435" i="1"/>
  <c r="Q1435" i="1"/>
  <c r="N1435" i="1"/>
  <c r="BA1434" i="1"/>
  <c r="AV1434" i="1"/>
  <c r="AQ1434" i="1"/>
  <c r="AN1434" i="1"/>
  <c r="AK1434" i="1"/>
  <c r="AE1434" i="1"/>
  <c r="AB1434" i="1"/>
  <c r="Y1434" i="1"/>
  <c r="T1434" i="1"/>
  <c r="Q1434" i="1"/>
  <c r="N1434" i="1"/>
  <c r="BA1433" i="1"/>
  <c r="AV1433" i="1"/>
  <c r="AQ1433" i="1"/>
  <c r="AN1433" i="1"/>
  <c r="AK1433" i="1"/>
  <c r="AE1433" i="1"/>
  <c r="AB1433" i="1"/>
  <c r="Y1433" i="1"/>
  <c r="T1433" i="1"/>
  <c r="Q1433" i="1"/>
  <c r="N1433" i="1"/>
  <c r="BA1432" i="1"/>
  <c r="AV1432" i="1"/>
  <c r="AQ1432" i="1"/>
  <c r="AN1432" i="1"/>
  <c r="AK1432" i="1"/>
  <c r="AE1432" i="1"/>
  <c r="AB1432" i="1"/>
  <c r="Y1432" i="1"/>
  <c r="T1432" i="1"/>
  <c r="Q1432" i="1"/>
  <c r="N1432" i="1"/>
  <c r="BA1431" i="1"/>
  <c r="AV1431" i="1"/>
  <c r="AQ1431" i="1"/>
  <c r="AN1431" i="1"/>
  <c r="AK1431" i="1"/>
  <c r="AE1431" i="1"/>
  <c r="AB1431" i="1"/>
  <c r="Y1431" i="1"/>
  <c r="T1431" i="1"/>
  <c r="Q1431" i="1"/>
  <c r="N1431" i="1"/>
  <c r="BA1430" i="1"/>
  <c r="AV1430" i="1"/>
  <c r="AQ1430" i="1"/>
  <c r="AN1430" i="1"/>
  <c r="AK1430" i="1"/>
  <c r="AE1430" i="1"/>
  <c r="AB1430" i="1"/>
  <c r="Y1430" i="1"/>
  <c r="T1430" i="1"/>
  <c r="Q1430" i="1"/>
  <c r="N1430" i="1"/>
  <c r="BA1429" i="1"/>
  <c r="AV1429" i="1"/>
  <c r="AQ1429" i="1"/>
  <c r="AN1429" i="1"/>
  <c r="AK1429" i="1"/>
  <c r="AE1429" i="1"/>
  <c r="AB1429" i="1"/>
  <c r="Y1429" i="1"/>
  <c r="T1429" i="1"/>
  <c r="Q1429" i="1"/>
  <c r="N1429" i="1"/>
  <c r="BA1428" i="1"/>
  <c r="AV1428" i="1"/>
  <c r="AQ1428" i="1"/>
  <c r="AN1428" i="1"/>
  <c r="AK1428" i="1"/>
  <c r="AE1428" i="1"/>
  <c r="AB1428" i="1"/>
  <c r="Y1428" i="1"/>
  <c r="T1428" i="1"/>
  <c r="Q1428" i="1"/>
  <c r="N1428" i="1"/>
  <c r="BA1427" i="1"/>
  <c r="AV1427" i="1"/>
  <c r="AQ1427" i="1"/>
  <c r="AN1427" i="1"/>
  <c r="AK1427" i="1"/>
  <c r="AE1427" i="1"/>
  <c r="AB1427" i="1"/>
  <c r="Y1427" i="1"/>
  <c r="T1427" i="1"/>
  <c r="Q1427" i="1"/>
  <c r="N1427" i="1"/>
  <c r="BA1426" i="1"/>
  <c r="AV1426" i="1"/>
  <c r="AQ1426" i="1"/>
  <c r="AN1426" i="1"/>
  <c r="AK1426" i="1"/>
  <c r="AE1426" i="1"/>
  <c r="AB1426" i="1"/>
  <c r="Y1426" i="1"/>
  <c r="T1426" i="1"/>
  <c r="Q1426" i="1"/>
  <c r="N1426" i="1"/>
  <c r="BA1425" i="1"/>
  <c r="AV1425" i="1"/>
  <c r="AQ1425" i="1"/>
  <c r="AN1425" i="1"/>
  <c r="AK1425" i="1"/>
  <c r="AE1425" i="1"/>
  <c r="AB1425" i="1"/>
  <c r="Y1425" i="1"/>
  <c r="T1425" i="1"/>
  <c r="Q1425" i="1"/>
  <c r="N1425" i="1"/>
  <c r="BA1424" i="1"/>
  <c r="AV1424" i="1"/>
  <c r="AQ1424" i="1"/>
  <c r="AN1424" i="1"/>
  <c r="AK1424" i="1"/>
  <c r="AE1424" i="1"/>
  <c r="AB1424" i="1"/>
  <c r="Y1424" i="1"/>
  <c r="T1424" i="1"/>
  <c r="Q1424" i="1"/>
  <c r="N1424" i="1"/>
  <c r="BA1423" i="1"/>
  <c r="AV1423" i="1"/>
  <c r="AQ1423" i="1"/>
  <c r="AN1423" i="1"/>
  <c r="AK1423" i="1"/>
  <c r="AE1423" i="1"/>
  <c r="AB1423" i="1"/>
  <c r="Y1423" i="1"/>
  <c r="T1423" i="1"/>
  <c r="Q1423" i="1"/>
  <c r="N1423" i="1"/>
  <c r="BA1422" i="1"/>
  <c r="AV1422" i="1"/>
  <c r="AQ1422" i="1"/>
  <c r="AN1422" i="1"/>
  <c r="AK1422" i="1"/>
  <c r="AE1422" i="1"/>
  <c r="AB1422" i="1"/>
  <c r="Y1422" i="1"/>
  <c r="T1422" i="1"/>
  <c r="Q1422" i="1"/>
  <c r="N1422" i="1"/>
  <c r="BA1421" i="1"/>
  <c r="AV1421" i="1"/>
  <c r="AQ1421" i="1"/>
  <c r="AN1421" i="1"/>
  <c r="AK1421" i="1"/>
  <c r="AE1421" i="1"/>
  <c r="AB1421" i="1"/>
  <c r="Y1421" i="1"/>
  <c r="T1421" i="1"/>
  <c r="Q1421" i="1"/>
  <c r="N1421" i="1"/>
  <c r="BA1420" i="1"/>
  <c r="AV1420" i="1"/>
  <c r="AQ1420" i="1"/>
  <c r="AN1420" i="1"/>
  <c r="AK1420" i="1"/>
  <c r="AE1420" i="1"/>
  <c r="AB1420" i="1"/>
  <c r="Y1420" i="1"/>
  <c r="T1420" i="1"/>
  <c r="Q1420" i="1"/>
  <c r="N1420" i="1"/>
  <c r="BA1419" i="1"/>
  <c r="AV1419" i="1"/>
  <c r="AQ1419" i="1"/>
  <c r="AN1419" i="1"/>
  <c r="AK1419" i="1"/>
  <c r="AE1419" i="1"/>
  <c r="AB1419" i="1"/>
  <c r="Y1419" i="1"/>
  <c r="T1419" i="1"/>
  <c r="Q1419" i="1"/>
  <c r="N1419" i="1"/>
  <c r="BA1418" i="1"/>
  <c r="AV1418" i="1"/>
  <c r="AQ1418" i="1"/>
  <c r="AN1418" i="1"/>
  <c r="AK1418" i="1"/>
  <c r="AE1418" i="1"/>
  <c r="AB1418" i="1"/>
  <c r="Y1418" i="1"/>
  <c r="T1418" i="1"/>
  <c r="Q1418" i="1"/>
  <c r="N1418" i="1"/>
  <c r="BA1417" i="1"/>
  <c r="AV1417" i="1"/>
  <c r="AQ1417" i="1"/>
  <c r="AN1417" i="1"/>
  <c r="AK1417" i="1"/>
  <c r="AE1417" i="1"/>
  <c r="AB1417" i="1"/>
  <c r="Y1417" i="1"/>
  <c r="T1417" i="1"/>
  <c r="Q1417" i="1"/>
  <c r="N1417" i="1"/>
  <c r="BA1416" i="1"/>
  <c r="AV1416" i="1"/>
  <c r="AQ1416" i="1"/>
  <c r="AN1416" i="1"/>
  <c r="AK1416" i="1"/>
  <c r="AE1416" i="1"/>
  <c r="AB1416" i="1"/>
  <c r="Y1416" i="1"/>
  <c r="T1416" i="1"/>
  <c r="Q1416" i="1"/>
  <c r="N1416" i="1"/>
  <c r="BA1415" i="1"/>
  <c r="AV1415" i="1"/>
  <c r="AQ1415" i="1"/>
  <c r="AN1415" i="1"/>
  <c r="AK1415" i="1"/>
  <c r="AE1415" i="1"/>
  <c r="AB1415" i="1"/>
  <c r="Y1415" i="1"/>
  <c r="T1415" i="1"/>
  <c r="Q1415" i="1"/>
  <c r="N1415" i="1"/>
  <c r="BA1414" i="1"/>
  <c r="AV1414" i="1"/>
  <c r="AQ1414" i="1"/>
  <c r="AN1414" i="1"/>
  <c r="AK1414" i="1"/>
  <c r="AE1414" i="1"/>
  <c r="AB1414" i="1"/>
  <c r="Y1414" i="1"/>
  <c r="T1414" i="1"/>
  <c r="Q1414" i="1"/>
  <c r="N1414" i="1"/>
  <c r="BA1413" i="1"/>
  <c r="AV1413" i="1"/>
  <c r="AQ1413" i="1"/>
  <c r="AN1413" i="1"/>
  <c r="AK1413" i="1"/>
  <c r="AE1413" i="1"/>
  <c r="AB1413" i="1"/>
  <c r="Y1413" i="1"/>
  <c r="T1413" i="1"/>
  <c r="Q1413" i="1"/>
  <c r="N1413" i="1"/>
  <c r="BA1412" i="1"/>
  <c r="AV1412" i="1"/>
  <c r="AQ1412" i="1"/>
  <c r="AN1412" i="1"/>
  <c r="AK1412" i="1"/>
  <c r="AE1412" i="1"/>
  <c r="AB1412" i="1"/>
  <c r="Y1412" i="1"/>
  <c r="T1412" i="1"/>
  <c r="Q1412" i="1"/>
  <c r="N1412" i="1"/>
  <c r="BA1411" i="1"/>
  <c r="AV1411" i="1"/>
  <c r="AQ1411" i="1"/>
  <c r="AN1411" i="1"/>
  <c r="AK1411" i="1"/>
  <c r="AE1411" i="1"/>
  <c r="AB1411" i="1"/>
  <c r="Y1411" i="1"/>
  <c r="T1411" i="1"/>
  <c r="Q1411" i="1"/>
  <c r="N1411" i="1"/>
  <c r="BA1410" i="1"/>
  <c r="AV1410" i="1"/>
  <c r="AQ1410" i="1"/>
  <c r="AN1410" i="1"/>
  <c r="AK1410" i="1"/>
  <c r="AE1410" i="1"/>
  <c r="AB1410" i="1"/>
  <c r="Y1410" i="1"/>
  <c r="T1410" i="1"/>
  <c r="Q1410" i="1"/>
  <c r="N1410" i="1"/>
  <c r="BA1409" i="1"/>
  <c r="AV1409" i="1"/>
  <c r="AQ1409" i="1"/>
  <c r="AN1409" i="1"/>
  <c r="AK1409" i="1"/>
  <c r="AE1409" i="1"/>
  <c r="AB1409" i="1"/>
  <c r="Y1409" i="1"/>
  <c r="T1409" i="1"/>
  <c r="Q1409" i="1"/>
  <c r="N1409" i="1"/>
  <c r="BA1408" i="1"/>
  <c r="AV1408" i="1"/>
  <c r="AQ1408" i="1"/>
  <c r="AN1408" i="1"/>
  <c r="AK1408" i="1"/>
  <c r="AE1408" i="1"/>
  <c r="AB1408" i="1"/>
  <c r="Y1408" i="1"/>
  <c r="T1408" i="1"/>
  <c r="Q1408" i="1"/>
  <c r="N1408" i="1"/>
  <c r="BA1407" i="1"/>
  <c r="AV1407" i="1"/>
  <c r="AQ1407" i="1"/>
  <c r="AN1407" i="1"/>
  <c r="AK1407" i="1"/>
  <c r="AE1407" i="1"/>
  <c r="AB1407" i="1"/>
  <c r="Y1407" i="1"/>
  <c r="T1407" i="1"/>
  <c r="Q1407" i="1"/>
  <c r="N1407" i="1"/>
  <c r="BA1406" i="1"/>
  <c r="AV1406" i="1"/>
  <c r="AQ1406" i="1"/>
  <c r="AN1406" i="1"/>
  <c r="AK1406" i="1"/>
  <c r="AE1406" i="1"/>
  <c r="AB1406" i="1"/>
  <c r="Y1406" i="1"/>
  <c r="T1406" i="1"/>
  <c r="Q1406" i="1"/>
  <c r="N1406" i="1"/>
  <c r="BA1405" i="1"/>
  <c r="AV1405" i="1"/>
  <c r="AQ1405" i="1"/>
  <c r="AN1405" i="1"/>
  <c r="AK1405" i="1"/>
  <c r="AE1405" i="1"/>
  <c r="AB1405" i="1"/>
  <c r="Y1405" i="1"/>
  <c r="T1405" i="1"/>
  <c r="Q1405" i="1"/>
  <c r="N1405" i="1"/>
  <c r="BA1404" i="1"/>
  <c r="AV1404" i="1"/>
  <c r="AQ1404" i="1"/>
  <c r="AN1404" i="1"/>
  <c r="AK1404" i="1"/>
  <c r="AE1404" i="1"/>
  <c r="AB1404" i="1"/>
  <c r="Y1404" i="1"/>
  <c r="T1404" i="1"/>
  <c r="Q1404" i="1"/>
  <c r="N1404" i="1"/>
  <c r="BA1403" i="1"/>
  <c r="AV1403" i="1"/>
  <c r="AQ1403" i="1"/>
  <c r="AN1403" i="1"/>
  <c r="AK1403" i="1"/>
  <c r="AE1403" i="1"/>
  <c r="AB1403" i="1"/>
  <c r="Y1403" i="1"/>
  <c r="T1403" i="1"/>
  <c r="Q1403" i="1"/>
  <c r="N1403" i="1"/>
  <c r="BA1402" i="1"/>
  <c r="AV1402" i="1"/>
  <c r="AQ1402" i="1"/>
  <c r="AN1402" i="1"/>
  <c r="AK1402" i="1"/>
  <c r="AE1402" i="1"/>
  <c r="AB1402" i="1"/>
  <c r="Y1402" i="1"/>
  <c r="T1402" i="1"/>
  <c r="Q1402" i="1"/>
  <c r="N1402" i="1"/>
  <c r="BA1401" i="1"/>
  <c r="AV1401" i="1"/>
  <c r="AQ1401" i="1"/>
  <c r="AN1401" i="1"/>
  <c r="AK1401" i="1"/>
  <c r="AE1401" i="1"/>
  <c r="AB1401" i="1"/>
  <c r="Y1401" i="1"/>
  <c r="T1401" i="1"/>
  <c r="Q1401" i="1"/>
  <c r="N1401" i="1"/>
  <c r="BA1400" i="1"/>
  <c r="AV1400" i="1"/>
  <c r="AQ1400" i="1"/>
  <c r="AN1400" i="1"/>
  <c r="AK1400" i="1"/>
  <c r="AE1400" i="1"/>
  <c r="AB1400" i="1"/>
  <c r="Y1400" i="1"/>
  <c r="T1400" i="1"/>
  <c r="Q1400" i="1"/>
  <c r="N1400" i="1"/>
  <c r="BA1399" i="1"/>
  <c r="AV1399" i="1"/>
  <c r="AQ1399" i="1"/>
  <c r="AN1399" i="1"/>
  <c r="AK1399" i="1"/>
  <c r="AE1399" i="1"/>
  <c r="AB1399" i="1"/>
  <c r="Y1399" i="1"/>
  <c r="T1399" i="1"/>
  <c r="Q1399" i="1"/>
  <c r="N1399" i="1"/>
  <c r="BA1398" i="1"/>
  <c r="AV1398" i="1"/>
  <c r="AQ1398" i="1"/>
  <c r="AN1398" i="1"/>
  <c r="AK1398" i="1"/>
  <c r="AE1398" i="1"/>
  <c r="AB1398" i="1"/>
  <c r="Y1398" i="1"/>
  <c r="T1398" i="1"/>
  <c r="Q1398" i="1"/>
  <c r="N1398" i="1"/>
  <c r="BA1397" i="1"/>
  <c r="AV1397" i="1"/>
  <c r="AQ1397" i="1"/>
  <c r="AN1397" i="1"/>
  <c r="AK1397" i="1"/>
  <c r="AE1397" i="1"/>
  <c r="AB1397" i="1"/>
  <c r="Y1397" i="1"/>
  <c r="T1397" i="1"/>
  <c r="Q1397" i="1"/>
  <c r="N1397" i="1"/>
  <c r="BA1396" i="1"/>
  <c r="AV1396" i="1"/>
  <c r="AQ1396" i="1"/>
  <c r="AN1396" i="1"/>
  <c r="AK1396" i="1"/>
  <c r="AE1396" i="1"/>
  <c r="AB1396" i="1"/>
  <c r="Y1396" i="1"/>
  <c r="T1396" i="1"/>
  <c r="Q1396" i="1"/>
  <c r="N1396" i="1"/>
  <c r="BA1395" i="1"/>
  <c r="AV1395" i="1"/>
  <c r="AQ1395" i="1"/>
  <c r="AN1395" i="1"/>
  <c r="AK1395" i="1"/>
  <c r="AE1395" i="1"/>
  <c r="AB1395" i="1"/>
  <c r="Y1395" i="1"/>
  <c r="T1395" i="1"/>
  <c r="Q1395" i="1"/>
  <c r="N1395" i="1"/>
  <c r="BA1394" i="1"/>
  <c r="AV1394" i="1"/>
  <c r="AQ1394" i="1"/>
  <c r="AN1394" i="1"/>
  <c r="AK1394" i="1"/>
  <c r="AE1394" i="1"/>
  <c r="AB1394" i="1"/>
  <c r="Y1394" i="1"/>
  <c r="T1394" i="1"/>
  <c r="Q1394" i="1"/>
  <c r="N1394" i="1"/>
  <c r="BA1393" i="1"/>
  <c r="AV1393" i="1"/>
  <c r="AQ1393" i="1"/>
  <c r="AN1393" i="1"/>
  <c r="AK1393" i="1"/>
  <c r="AE1393" i="1"/>
  <c r="AB1393" i="1"/>
  <c r="Y1393" i="1"/>
  <c r="T1393" i="1"/>
  <c r="Q1393" i="1"/>
  <c r="N1393" i="1"/>
  <c r="BA1392" i="1"/>
  <c r="AV1392" i="1"/>
  <c r="AQ1392" i="1"/>
  <c r="AN1392" i="1"/>
  <c r="AK1392" i="1"/>
  <c r="AE1392" i="1"/>
  <c r="AB1392" i="1"/>
  <c r="Y1392" i="1"/>
  <c r="T1392" i="1"/>
  <c r="Q1392" i="1"/>
  <c r="N1392" i="1"/>
  <c r="BA1391" i="1"/>
  <c r="AV1391" i="1"/>
  <c r="AQ1391" i="1"/>
  <c r="AN1391" i="1"/>
  <c r="AK1391" i="1"/>
  <c r="AE1391" i="1"/>
  <c r="AB1391" i="1"/>
  <c r="Y1391" i="1"/>
  <c r="T1391" i="1"/>
  <c r="Q1391" i="1"/>
  <c r="N1391" i="1"/>
  <c r="BA1390" i="1"/>
  <c r="AV1390" i="1"/>
  <c r="AQ1390" i="1"/>
  <c r="AN1390" i="1"/>
  <c r="AK1390" i="1"/>
  <c r="AE1390" i="1"/>
  <c r="AB1390" i="1"/>
  <c r="Y1390" i="1"/>
  <c r="T1390" i="1"/>
  <c r="Q1390" i="1"/>
  <c r="N1390" i="1"/>
  <c r="BA1389" i="1"/>
  <c r="AV1389" i="1"/>
  <c r="AQ1389" i="1"/>
  <c r="AN1389" i="1"/>
  <c r="AK1389" i="1"/>
  <c r="AE1389" i="1"/>
  <c r="AB1389" i="1"/>
  <c r="Y1389" i="1"/>
  <c r="T1389" i="1"/>
  <c r="Q1389" i="1"/>
  <c r="N1389" i="1"/>
  <c r="BA1388" i="1"/>
  <c r="AV1388" i="1"/>
  <c r="AQ1388" i="1"/>
  <c r="AN1388" i="1"/>
  <c r="AK1388" i="1"/>
  <c r="AE1388" i="1"/>
  <c r="AB1388" i="1"/>
  <c r="Y1388" i="1"/>
  <c r="T1388" i="1"/>
  <c r="Q1388" i="1"/>
  <c r="N1388" i="1"/>
  <c r="BA1387" i="1"/>
  <c r="AV1387" i="1"/>
  <c r="AQ1387" i="1"/>
  <c r="AN1387" i="1"/>
  <c r="AK1387" i="1"/>
  <c r="AE1387" i="1"/>
  <c r="AB1387" i="1"/>
  <c r="Y1387" i="1"/>
  <c r="T1387" i="1"/>
  <c r="Q1387" i="1"/>
  <c r="N1387" i="1"/>
  <c r="BA1386" i="1"/>
  <c r="AV1386" i="1"/>
  <c r="AQ1386" i="1"/>
  <c r="AN1386" i="1"/>
  <c r="AK1386" i="1"/>
  <c r="AE1386" i="1"/>
  <c r="AB1386" i="1"/>
  <c r="Y1386" i="1"/>
  <c r="T1386" i="1"/>
  <c r="Q1386" i="1"/>
  <c r="N1386" i="1"/>
  <c r="BA1385" i="1"/>
  <c r="AV1385" i="1"/>
  <c r="AQ1385" i="1"/>
  <c r="AN1385" i="1"/>
  <c r="AK1385" i="1"/>
  <c r="AE1385" i="1"/>
  <c r="AB1385" i="1"/>
  <c r="Y1385" i="1"/>
  <c r="T1385" i="1"/>
  <c r="Q1385" i="1"/>
  <c r="N1385" i="1"/>
  <c r="BA1384" i="1"/>
  <c r="AV1384" i="1"/>
  <c r="AQ1384" i="1"/>
  <c r="AN1384" i="1"/>
  <c r="AK1384" i="1"/>
  <c r="AE1384" i="1"/>
  <c r="AB1384" i="1"/>
  <c r="Y1384" i="1"/>
  <c r="T1384" i="1"/>
  <c r="Q1384" i="1"/>
  <c r="N1384" i="1"/>
  <c r="BA1383" i="1"/>
  <c r="AV1383" i="1"/>
  <c r="AQ1383" i="1"/>
  <c r="AN1383" i="1"/>
  <c r="AK1383" i="1"/>
  <c r="AE1383" i="1"/>
  <c r="AB1383" i="1"/>
  <c r="Y1383" i="1"/>
  <c r="T1383" i="1"/>
  <c r="Q1383" i="1"/>
  <c r="N1383" i="1"/>
  <c r="BA1382" i="1"/>
  <c r="AV1382" i="1"/>
  <c r="AQ1382" i="1"/>
  <c r="AN1382" i="1"/>
  <c r="AK1382" i="1"/>
  <c r="AE1382" i="1"/>
  <c r="AB1382" i="1"/>
  <c r="Y1382" i="1"/>
  <c r="T1382" i="1"/>
  <c r="Q1382" i="1"/>
  <c r="N1382" i="1"/>
  <c r="BA1381" i="1"/>
  <c r="AV1381" i="1"/>
  <c r="AQ1381" i="1"/>
  <c r="AN1381" i="1"/>
  <c r="AK1381" i="1"/>
  <c r="AE1381" i="1"/>
  <c r="AB1381" i="1"/>
  <c r="Y1381" i="1"/>
  <c r="T1381" i="1"/>
  <c r="Q1381" i="1"/>
  <c r="N1381" i="1"/>
  <c r="BA1380" i="1"/>
  <c r="AV1380" i="1"/>
  <c r="AQ1380" i="1"/>
  <c r="AN1380" i="1"/>
  <c r="AK1380" i="1"/>
  <c r="AE1380" i="1"/>
  <c r="AB1380" i="1"/>
  <c r="Y1380" i="1"/>
  <c r="T1380" i="1"/>
  <c r="Q1380" i="1"/>
  <c r="N1380" i="1"/>
  <c r="BA1379" i="1"/>
  <c r="AV1379" i="1"/>
  <c r="AQ1379" i="1"/>
  <c r="AN1379" i="1"/>
  <c r="AK1379" i="1"/>
  <c r="AE1379" i="1"/>
  <c r="AB1379" i="1"/>
  <c r="Y1379" i="1"/>
  <c r="T1379" i="1"/>
  <c r="Q1379" i="1"/>
  <c r="N1379" i="1"/>
  <c r="BA1378" i="1"/>
  <c r="AV1378" i="1"/>
  <c r="AQ1378" i="1"/>
  <c r="AN1378" i="1"/>
  <c r="AK1378" i="1"/>
  <c r="AE1378" i="1"/>
  <c r="AB1378" i="1"/>
  <c r="Y1378" i="1"/>
  <c r="T1378" i="1"/>
  <c r="Q1378" i="1"/>
  <c r="N1378" i="1"/>
  <c r="BA1377" i="1"/>
  <c r="AV1377" i="1"/>
  <c r="AQ1377" i="1"/>
  <c r="AN1377" i="1"/>
  <c r="AK1377" i="1"/>
  <c r="AE1377" i="1"/>
  <c r="AB1377" i="1"/>
  <c r="Y1377" i="1"/>
  <c r="T1377" i="1"/>
  <c r="Q1377" i="1"/>
  <c r="N1377" i="1"/>
  <c r="BA1376" i="1"/>
  <c r="AV1376" i="1"/>
  <c r="AQ1376" i="1"/>
  <c r="AN1376" i="1"/>
  <c r="AK1376" i="1"/>
  <c r="AE1376" i="1"/>
  <c r="AB1376" i="1"/>
  <c r="Y1376" i="1"/>
  <c r="T1376" i="1"/>
  <c r="Q1376" i="1"/>
  <c r="N1376" i="1"/>
  <c r="BA1375" i="1"/>
  <c r="AV1375" i="1"/>
  <c r="AQ1375" i="1"/>
  <c r="AN1375" i="1"/>
  <c r="AK1375" i="1"/>
  <c r="AE1375" i="1"/>
  <c r="AB1375" i="1"/>
  <c r="Y1375" i="1"/>
  <c r="T1375" i="1"/>
  <c r="Q1375" i="1"/>
  <c r="N1375" i="1"/>
  <c r="BA1374" i="1"/>
  <c r="AV1374" i="1"/>
  <c r="AQ1374" i="1"/>
  <c r="AN1374" i="1"/>
  <c r="AK1374" i="1"/>
  <c r="AE1374" i="1"/>
  <c r="AB1374" i="1"/>
  <c r="Y1374" i="1"/>
  <c r="T1374" i="1"/>
  <c r="Q1374" i="1"/>
  <c r="N1374" i="1"/>
  <c r="BA1373" i="1"/>
  <c r="AV1373" i="1"/>
  <c r="AQ1373" i="1"/>
  <c r="AN1373" i="1"/>
  <c r="AK1373" i="1"/>
  <c r="AE1373" i="1"/>
  <c r="AB1373" i="1"/>
  <c r="Y1373" i="1"/>
  <c r="T1373" i="1"/>
  <c r="Q1373" i="1"/>
  <c r="N1373" i="1"/>
  <c r="BA1372" i="1"/>
  <c r="AV1372" i="1"/>
  <c r="AQ1372" i="1"/>
  <c r="AN1372" i="1"/>
  <c r="AK1372" i="1"/>
  <c r="AE1372" i="1"/>
  <c r="AB1372" i="1"/>
  <c r="Y1372" i="1"/>
  <c r="T1372" i="1"/>
  <c r="Q1372" i="1"/>
  <c r="N1372" i="1"/>
  <c r="BA1371" i="1"/>
  <c r="AV1371" i="1"/>
  <c r="AQ1371" i="1"/>
  <c r="AN1371" i="1"/>
  <c r="AK1371" i="1"/>
  <c r="AE1371" i="1"/>
  <c r="AB1371" i="1"/>
  <c r="Y1371" i="1"/>
  <c r="T1371" i="1"/>
  <c r="Q1371" i="1"/>
  <c r="N1371" i="1"/>
  <c r="BA1370" i="1"/>
  <c r="AV1370" i="1"/>
  <c r="AQ1370" i="1"/>
  <c r="AN1370" i="1"/>
  <c r="AK1370" i="1"/>
  <c r="AE1370" i="1"/>
  <c r="AB1370" i="1"/>
  <c r="Y1370" i="1"/>
  <c r="T1370" i="1"/>
  <c r="Q1370" i="1"/>
  <c r="N1370" i="1"/>
  <c r="BA1369" i="1"/>
  <c r="AV1369" i="1"/>
  <c r="AQ1369" i="1"/>
  <c r="AN1369" i="1"/>
  <c r="AK1369" i="1"/>
  <c r="AE1369" i="1"/>
  <c r="AB1369" i="1"/>
  <c r="Y1369" i="1"/>
  <c r="T1369" i="1"/>
  <c r="Q1369" i="1"/>
  <c r="N1369" i="1"/>
  <c r="BA1368" i="1"/>
  <c r="AV1368" i="1"/>
  <c r="AQ1368" i="1"/>
  <c r="AN1368" i="1"/>
  <c r="AK1368" i="1"/>
  <c r="AE1368" i="1"/>
  <c r="AB1368" i="1"/>
  <c r="Y1368" i="1"/>
  <c r="T1368" i="1"/>
  <c r="Q1368" i="1"/>
  <c r="N1368" i="1"/>
  <c r="BA1367" i="1"/>
  <c r="AV1367" i="1"/>
  <c r="AQ1367" i="1"/>
  <c r="AN1367" i="1"/>
  <c r="AK1367" i="1"/>
  <c r="AE1367" i="1"/>
  <c r="AB1367" i="1"/>
  <c r="Y1367" i="1"/>
  <c r="T1367" i="1"/>
  <c r="Q1367" i="1"/>
  <c r="N1367" i="1"/>
  <c r="BA1366" i="1"/>
  <c r="AV1366" i="1"/>
  <c r="AQ1366" i="1"/>
  <c r="AN1366" i="1"/>
  <c r="AK1366" i="1"/>
  <c r="AE1366" i="1"/>
  <c r="AB1366" i="1"/>
  <c r="Y1366" i="1"/>
  <c r="T1366" i="1"/>
  <c r="Q1366" i="1"/>
  <c r="N1366" i="1"/>
  <c r="BA1365" i="1"/>
  <c r="AV1365" i="1"/>
  <c r="AQ1365" i="1"/>
  <c r="AN1365" i="1"/>
  <c r="AK1365" i="1"/>
  <c r="AE1365" i="1"/>
  <c r="AB1365" i="1"/>
  <c r="Y1365" i="1"/>
  <c r="T1365" i="1"/>
  <c r="Q1365" i="1"/>
  <c r="N1365" i="1"/>
  <c r="BA1364" i="1"/>
  <c r="AV1364" i="1"/>
  <c r="AQ1364" i="1"/>
  <c r="AN1364" i="1"/>
  <c r="AK1364" i="1"/>
  <c r="AE1364" i="1"/>
  <c r="AB1364" i="1"/>
  <c r="Y1364" i="1"/>
  <c r="T1364" i="1"/>
  <c r="Q1364" i="1"/>
  <c r="N1364" i="1"/>
  <c r="BA1363" i="1"/>
  <c r="AV1363" i="1"/>
  <c r="AQ1363" i="1"/>
  <c r="AN1363" i="1"/>
  <c r="AK1363" i="1"/>
  <c r="AE1363" i="1"/>
  <c r="AB1363" i="1"/>
  <c r="Y1363" i="1"/>
  <c r="T1363" i="1"/>
  <c r="Q1363" i="1"/>
  <c r="N1363" i="1"/>
  <c r="BA1362" i="1"/>
  <c r="AV1362" i="1"/>
  <c r="AQ1362" i="1"/>
  <c r="AN1362" i="1"/>
  <c r="AK1362" i="1"/>
  <c r="AE1362" i="1"/>
  <c r="AB1362" i="1"/>
  <c r="Y1362" i="1"/>
  <c r="T1362" i="1"/>
  <c r="Q1362" i="1"/>
  <c r="N1362" i="1"/>
  <c r="BA1361" i="1"/>
  <c r="AV1361" i="1"/>
  <c r="AQ1361" i="1"/>
  <c r="AN1361" i="1"/>
  <c r="AK1361" i="1"/>
  <c r="AE1361" i="1"/>
  <c r="AB1361" i="1"/>
  <c r="Y1361" i="1"/>
  <c r="T1361" i="1"/>
  <c r="Q1361" i="1"/>
  <c r="N1361" i="1"/>
  <c r="BA1360" i="1"/>
  <c r="AV1360" i="1"/>
  <c r="AQ1360" i="1"/>
  <c r="AN1360" i="1"/>
  <c r="AK1360" i="1"/>
  <c r="AE1360" i="1"/>
  <c r="AB1360" i="1"/>
  <c r="Y1360" i="1"/>
  <c r="T1360" i="1"/>
  <c r="Q1360" i="1"/>
  <c r="N1360" i="1"/>
  <c r="BA1359" i="1"/>
  <c r="AV1359" i="1"/>
  <c r="AQ1359" i="1"/>
  <c r="AN1359" i="1"/>
  <c r="AK1359" i="1"/>
  <c r="AE1359" i="1"/>
  <c r="AB1359" i="1"/>
  <c r="Y1359" i="1"/>
  <c r="T1359" i="1"/>
  <c r="Q1359" i="1"/>
  <c r="N1359" i="1"/>
  <c r="BA1358" i="1"/>
  <c r="AV1358" i="1"/>
  <c r="AQ1358" i="1"/>
  <c r="AN1358" i="1"/>
  <c r="AK1358" i="1"/>
  <c r="AE1358" i="1"/>
  <c r="AB1358" i="1"/>
  <c r="Y1358" i="1"/>
  <c r="T1358" i="1"/>
  <c r="Q1358" i="1"/>
  <c r="N1358" i="1"/>
  <c r="BA1357" i="1"/>
  <c r="AV1357" i="1"/>
  <c r="AQ1357" i="1"/>
  <c r="AN1357" i="1"/>
  <c r="AK1357" i="1"/>
  <c r="AE1357" i="1"/>
  <c r="AB1357" i="1"/>
  <c r="Y1357" i="1"/>
  <c r="T1357" i="1"/>
  <c r="Q1357" i="1"/>
  <c r="N1357" i="1"/>
  <c r="BA1356" i="1"/>
  <c r="AV1356" i="1"/>
  <c r="AQ1356" i="1"/>
  <c r="AN1356" i="1"/>
  <c r="AK1356" i="1"/>
  <c r="AE1356" i="1"/>
  <c r="AB1356" i="1"/>
  <c r="Y1356" i="1"/>
  <c r="T1356" i="1"/>
  <c r="Q1356" i="1"/>
  <c r="N1356" i="1"/>
  <c r="BA1355" i="1"/>
  <c r="AV1355" i="1"/>
  <c r="AQ1355" i="1"/>
  <c r="AN1355" i="1"/>
  <c r="AK1355" i="1"/>
  <c r="AE1355" i="1"/>
  <c r="AB1355" i="1"/>
  <c r="Y1355" i="1"/>
  <c r="T1355" i="1"/>
  <c r="Q1355" i="1"/>
  <c r="N1355" i="1"/>
  <c r="BA1354" i="1"/>
  <c r="AV1354" i="1"/>
  <c r="AQ1354" i="1"/>
  <c r="AN1354" i="1"/>
  <c r="AK1354" i="1"/>
  <c r="AE1354" i="1"/>
  <c r="AB1354" i="1"/>
  <c r="Y1354" i="1"/>
  <c r="T1354" i="1"/>
  <c r="Q1354" i="1"/>
  <c r="N1354" i="1"/>
  <c r="BA1353" i="1"/>
  <c r="AV1353" i="1"/>
  <c r="AQ1353" i="1"/>
  <c r="AN1353" i="1"/>
  <c r="AK1353" i="1"/>
  <c r="AE1353" i="1"/>
  <c r="AB1353" i="1"/>
  <c r="Y1353" i="1"/>
  <c r="T1353" i="1"/>
  <c r="Q1353" i="1"/>
  <c r="N1353" i="1"/>
  <c r="BA1352" i="1"/>
  <c r="AV1352" i="1"/>
  <c r="AQ1352" i="1"/>
  <c r="AN1352" i="1"/>
  <c r="AK1352" i="1"/>
  <c r="AE1352" i="1"/>
  <c r="AB1352" i="1"/>
  <c r="Y1352" i="1"/>
  <c r="T1352" i="1"/>
  <c r="Q1352" i="1"/>
  <c r="N1352" i="1"/>
  <c r="BA1351" i="1"/>
  <c r="AV1351" i="1"/>
  <c r="AQ1351" i="1"/>
  <c r="AN1351" i="1"/>
  <c r="AK1351" i="1"/>
  <c r="AE1351" i="1"/>
  <c r="AB1351" i="1"/>
  <c r="Y1351" i="1"/>
  <c r="T1351" i="1"/>
  <c r="Q1351" i="1"/>
  <c r="N1351" i="1"/>
  <c r="BA1350" i="1"/>
  <c r="AV1350" i="1"/>
  <c r="AQ1350" i="1"/>
  <c r="AN1350" i="1"/>
  <c r="AK1350" i="1"/>
  <c r="AE1350" i="1"/>
  <c r="AB1350" i="1"/>
  <c r="Y1350" i="1"/>
  <c r="T1350" i="1"/>
  <c r="Q1350" i="1"/>
  <c r="N1350" i="1"/>
  <c r="BA1349" i="1"/>
  <c r="AV1349" i="1"/>
  <c r="AQ1349" i="1"/>
  <c r="AN1349" i="1"/>
  <c r="AK1349" i="1"/>
  <c r="AE1349" i="1"/>
  <c r="AB1349" i="1"/>
  <c r="Y1349" i="1"/>
  <c r="T1349" i="1"/>
  <c r="Q1349" i="1"/>
  <c r="N1349" i="1"/>
  <c r="BA1348" i="1"/>
  <c r="AV1348" i="1"/>
  <c r="AQ1348" i="1"/>
  <c r="AN1348" i="1"/>
  <c r="AK1348" i="1"/>
  <c r="AE1348" i="1"/>
  <c r="AB1348" i="1"/>
  <c r="Y1348" i="1"/>
  <c r="T1348" i="1"/>
  <c r="Q1348" i="1"/>
  <c r="N1348" i="1"/>
  <c r="BA1347" i="1"/>
  <c r="AV1347" i="1"/>
  <c r="AQ1347" i="1"/>
  <c r="AN1347" i="1"/>
  <c r="AK1347" i="1"/>
  <c r="AE1347" i="1"/>
  <c r="AB1347" i="1"/>
  <c r="Y1347" i="1"/>
  <c r="T1347" i="1"/>
  <c r="Q1347" i="1"/>
  <c r="N1347" i="1"/>
  <c r="BA1346" i="1"/>
  <c r="AV1346" i="1"/>
  <c r="AQ1346" i="1"/>
  <c r="AN1346" i="1"/>
  <c r="AK1346" i="1"/>
  <c r="AE1346" i="1"/>
  <c r="AB1346" i="1"/>
  <c r="Y1346" i="1"/>
  <c r="T1346" i="1"/>
  <c r="Q1346" i="1"/>
  <c r="N1346" i="1"/>
  <c r="BA1345" i="1"/>
  <c r="AV1345" i="1"/>
  <c r="AQ1345" i="1"/>
  <c r="AN1345" i="1"/>
  <c r="AK1345" i="1"/>
  <c r="AE1345" i="1"/>
  <c r="AB1345" i="1"/>
  <c r="Y1345" i="1"/>
  <c r="T1345" i="1"/>
  <c r="Q1345" i="1"/>
  <c r="N1345" i="1"/>
  <c r="BA1344" i="1"/>
  <c r="AV1344" i="1"/>
  <c r="AQ1344" i="1"/>
  <c r="AN1344" i="1"/>
  <c r="AK1344" i="1"/>
  <c r="AE1344" i="1"/>
  <c r="AB1344" i="1"/>
  <c r="Y1344" i="1"/>
  <c r="T1344" i="1"/>
  <c r="Q1344" i="1"/>
  <c r="N1344" i="1"/>
  <c r="BA1343" i="1"/>
  <c r="AV1343" i="1"/>
  <c r="AQ1343" i="1"/>
  <c r="AN1343" i="1"/>
  <c r="AK1343" i="1"/>
  <c r="AE1343" i="1"/>
  <c r="AB1343" i="1"/>
  <c r="Y1343" i="1"/>
  <c r="T1343" i="1"/>
  <c r="Q1343" i="1"/>
  <c r="N1343" i="1"/>
  <c r="BA1342" i="1"/>
  <c r="AV1342" i="1"/>
  <c r="AQ1342" i="1"/>
  <c r="AN1342" i="1"/>
  <c r="AK1342" i="1"/>
  <c r="AE1342" i="1"/>
  <c r="AB1342" i="1"/>
  <c r="Y1342" i="1"/>
  <c r="T1342" i="1"/>
  <c r="Q1342" i="1"/>
  <c r="N1342" i="1"/>
  <c r="BA1341" i="1"/>
  <c r="AV1341" i="1"/>
  <c r="AQ1341" i="1"/>
  <c r="AN1341" i="1"/>
  <c r="AK1341" i="1"/>
  <c r="AE1341" i="1"/>
  <c r="AB1341" i="1"/>
  <c r="Y1341" i="1"/>
  <c r="T1341" i="1"/>
  <c r="Q1341" i="1"/>
  <c r="N1341" i="1"/>
  <c r="BA1340" i="1"/>
  <c r="AV1340" i="1"/>
  <c r="AQ1340" i="1"/>
  <c r="AN1340" i="1"/>
  <c r="AK1340" i="1"/>
  <c r="AE1340" i="1"/>
  <c r="AB1340" i="1"/>
  <c r="Y1340" i="1"/>
  <c r="T1340" i="1"/>
  <c r="Q1340" i="1"/>
  <c r="N1340" i="1"/>
  <c r="BA1339" i="1"/>
  <c r="AV1339" i="1"/>
  <c r="AQ1339" i="1"/>
  <c r="AN1339" i="1"/>
  <c r="AK1339" i="1"/>
  <c r="AE1339" i="1"/>
  <c r="AB1339" i="1"/>
  <c r="Y1339" i="1"/>
  <c r="T1339" i="1"/>
  <c r="Q1339" i="1"/>
  <c r="N1339" i="1"/>
  <c r="BA1338" i="1"/>
  <c r="AV1338" i="1"/>
  <c r="AQ1338" i="1"/>
  <c r="AN1338" i="1"/>
  <c r="AK1338" i="1"/>
  <c r="AE1338" i="1"/>
  <c r="AB1338" i="1"/>
  <c r="Y1338" i="1"/>
  <c r="T1338" i="1"/>
  <c r="Q1338" i="1"/>
  <c r="N1338" i="1"/>
  <c r="BA1337" i="1"/>
  <c r="AV1337" i="1"/>
  <c r="AQ1337" i="1"/>
  <c r="AN1337" i="1"/>
  <c r="AK1337" i="1"/>
  <c r="AE1337" i="1"/>
  <c r="AB1337" i="1"/>
  <c r="Y1337" i="1"/>
  <c r="T1337" i="1"/>
  <c r="Q1337" i="1"/>
  <c r="N1337" i="1"/>
  <c r="BA1336" i="1"/>
  <c r="AV1336" i="1"/>
  <c r="AQ1336" i="1"/>
  <c r="AN1336" i="1"/>
  <c r="AK1336" i="1"/>
  <c r="AE1336" i="1"/>
  <c r="AB1336" i="1"/>
  <c r="Y1336" i="1"/>
  <c r="T1336" i="1"/>
  <c r="Q1336" i="1"/>
  <c r="N1336" i="1"/>
  <c r="BA1335" i="1"/>
  <c r="AV1335" i="1"/>
  <c r="AQ1335" i="1"/>
  <c r="AN1335" i="1"/>
  <c r="AK1335" i="1"/>
  <c r="AE1335" i="1"/>
  <c r="AB1335" i="1"/>
  <c r="Y1335" i="1"/>
  <c r="T1335" i="1"/>
  <c r="Q1335" i="1"/>
  <c r="N1335" i="1"/>
  <c r="BA1334" i="1"/>
  <c r="AV1334" i="1"/>
  <c r="AQ1334" i="1"/>
  <c r="AN1334" i="1"/>
  <c r="AK1334" i="1"/>
  <c r="AE1334" i="1"/>
  <c r="AB1334" i="1"/>
  <c r="Y1334" i="1"/>
  <c r="T1334" i="1"/>
  <c r="Q1334" i="1"/>
  <c r="N1334" i="1"/>
  <c r="BA1333" i="1"/>
  <c r="AV1333" i="1"/>
  <c r="AQ1333" i="1"/>
  <c r="AN1333" i="1"/>
  <c r="AK1333" i="1"/>
  <c r="AE1333" i="1"/>
  <c r="AB1333" i="1"/>
  <c r="Y1333" i="1"/>
  <c r="T1333" i="1"/>
  <c r="Q1333" i="1"/>
  <c r="N1333" i="1"/>
  <c r="BA1332" i="1"/>
  <c r="AV1332" i="1"/>
  <c r="AQ1332" i="1"/>
  <c r="AN1332" i="1"/>
  <c r="AK1332" i="1"/>
  <c r="AE1332" i="1"/>
  <c r="AB1332" i="1"/>
  <c r="Y1332" i="1"/>
  <c r="T1332" i="1"/>
  <c r="Q1332" i="1"/>
  <c r="N1332" i="1"/>
  <c r="BA1331" i="1"/>
  <c r="AV1331" i="1"/>
  <c r="AQ1331" i="1"/>
  <c r="AN1331" i="1"/>
  <c r="AK1331" i="1"/>
  <c r="AE1331" i="1"/>
  <c r="AB1331" i="1"/>
  <c r="Y1331" i="1"/>
  <c r="T1331" i="1"/>
  <c r="Q1331" i="1"/>
  <c r="N1331" i="1"/>
  <c r="BA1330" i="1"/>
  <c r="AV1330" i="1"/>
  <c r="AQ1330" i="1"/>
  <c r="AN1330" i="1"/>
  <c r="AK1330" i="1"/>
  <c r="AE1330" i="1"/>
  <c r="AB1330" i="1"/>
  <c r="Y1330" i="1"/>
  <c r="T1330" i="1"/>
  <c r="Q1330" i="1"/>
  <c r="N1330" i="1"/>
  <c r="BA1329" i="1"/>
  <c r="AV1329" i="1"/>
  <c r="AQ1329" i="1"/>
  <c r="AN1329" i="1"/>
  <c r="AK1329" i="1"/>
  <c r="AE1329" i="1"/>
  <c r="AB1329" i="1"/>
  <c r="Y1329" i="1"/>
  <c r="T1329" i="1"/>
  <c r="Q1329" i="1"/>
  <c r="N1329" i="1"/>
  <c r="BA1328" i="1"/>
  <c r="AV1328" i="1"/>
  <c r="AQ1328" i="1"/>
  <c r="AN1328" i="1"/>
  <c r="AK1328" i="1"/>
  <c r="AE1328" i="1"/>
  <c r="AB1328" i="1"/>
  <c r="Y1328" i="1"/>
  <c r="T1328" i="1"/>
  <c r="Q1328" i="1"/>
  <c r="N1328" i="1"/>
  <c r="BA1327" i="1"/>
  <c r="AV1327" i="1"/>
  <c r="AQ1327" i="1"/>
  <c r="AN1327" i="1"/>
  <c r="AK1327" i="1"/>
  <c r="AE1327" i="1"/>
  <c r="AB1327" i="1"/>
  <c r="Y1327" i="1"/>
  <c r="T1327" i="1"/>
  <c r="Q1327" i="1"/>
  <c r="N1327" i="1"/>
  <c r="BA1326" i="1"/>
  <c r="AV1326" i="1"/>
  <c r="AQ1326" i="1"/>
  <c r="AN1326" i="1"/>
  <c r="AK1326" i="1"/>
  <c r="AE1326" i="1"/>
  <c r="AB1326" i="1"/>
  <c r="Y1326" i="1"/>
  <c r="T1326" i="1"/>
  <c r="Q1326" i="1"/>
  <c r="N1326" i="1"/>
  <c r="BA1325" i="1"/>
  <c r="AV1325" i="1"/>
  <c r="AQ1325" i="1"/>
  <c r="AN1325" i="1"/>
  <c r="AK1325" i="1"/>
  <c r="AE1325" i="1"/>
  <c r="AB1325" i="1"/>
  <c r="Y1325" i="1"/>
  <c r="T1325" i="1"/>
  <c r="Q1325" i="1"/>
  <c r="N1325" i="1"/>
  <c r="BA1324" i="1"/>
  <c r="AV1324" i="1"/>
  <c r="AQ1324" i="1"/>
  <c r="AN1324" i="1"/>
  <c r="AK1324" i="1"/>
  <c r="AE1324" i="1"/>
  <c r="AB1324" i="1"/>
  <c r="Y1324" i="1"/>
  <c r="T1324" i="1"/>
  <c r="Q1324" i="1"/>
  <c r="N1324" i="1"/>
  <c r="BA1323" i="1"/>
  <c r="AV1323" i="1"/>
  <c r="AQ1323" i="1"/>
  <c r="AN1323" i="1"/>
  <c r="AK1323" i="1"/>
  <c r="AE1323" i="1"/>
  <c r="AB1323" i="1"/>
  <c r="Y1323" i="1"/>
  <c r="T1323" i="1"/>
  <c r="Q1323" i="1"/>
  <c r="N1323" i="1"/>
  <c r="BA1322" i="1"/>
  <c r="AV1322" i="1"/>
  <c r="AQ1322" i="1"/>
  <c r="AN1322" i="1"/>
  <c r="AK1322" i="1"/>
  <c r="AE1322" i="1"/>
  <c r="AB1322" i="1"/>
  <c r="Y1322" i="1"/>
  <c r="T1322" i="1"/>
  <c r="Q1322" i="1"/>
  <c r="N1322" i="1"/>
  <c r="BA1321" i="1"/>
  <c r="AV1321" i="1"/>
  <c r="AQ1321" i="1"/>
  <c r="AN1321" i="1"/>
  <c r="AK1321" i="1"/>
  <c r="AE1321" i="1"/>
  <c r="AB1321" i="1"/>
  <c r="Y1321" i="1"/>
  <c r="T1321" i="1"/>
  <c r="Q1321" i="1"/>
  <c r="N1321" i="1"/>
  <c r="BA1320" i="1"/>
  <c r="AV1320" i="1"/>
  <c r="AQ1320" i="1"/>
  <c r="AN1320" i="1"/>
  <c r="AK1320" i="1"/>
  <c r="AE1320" i="1"/>
  <c r="AB1320" i="1"/>
  <c r="Y1320" i="1"/>
  <c r="T1320" i="1"/>
  <c r="Q1320" i="1"/>
  <c r="N1320" i="1"/>
  <c r="BA1319" i="1"/>
  <c r="AV1319" i="1"/>
  <c r="AQ1319" i="1"/>
  <c r="AN1319" i="1"/>
  <c r="AK1319" i="1"/>
  <c r="AE1319" i="1"/>
  <c r="AB1319" i="1"/>
  <c r="Y1319" i="1"/>
  <c r="T1319" i="1"/>
  <c r="Q1319" i="1"/>
  <c r="N1319" i="1"/>
  <c r="BA1318" i="1"/>
  <c r="AV1318" i="1"/>
  <c r="AQ1318" i="1"/>
  <c r="AN1318" i="1"/>
  <c r="AK1318" i="1"/>
  <c r="AE1318" i="1"/>
  <c r="AB1318" i="1"/>
  <c r="Y1318" i="1"/>
  <c r="T1318" i="1"/>
  <c r="Q1318" i="1"/>
  <c r="N1318" i="1"/>
  <c r="BA1317" i="1"/>
  <c r="AV1317" i="1"/>
  <c r="AQ1317" i="1"/>
  <c r="AN1317" i="1"/>
  <c r="AK1317" i="1"/>
  <c r="AE1317" i="1"/>
  <c r="AB1317" i="1"/>
  <c r="Y1317" i="1"/>
  <c r="T1317" i="1"/>
  <c r="Q1317" i="1"/>
  <c r="N1317" i="1"/>
  <c r="BA1316" i="1"/>
  <c r="AV1316" i="1"/>
  <c r="AQ1316" i="1"/>
  <c r="AN1316" i="1"/>
  <c r="AK1316" i="1"/>
  <c r="AE1316" i="1"/>
  <c r="AB1316" i="1"/>
  <c r="Y1316" i="1"/>
  <c r="T1316" i="1"/>
  <c r="Q1316" i="1"/>
  <c r="N1316" i="1"/>
  <c r="BA1315" i="1"/>
  <c r="AV1315" i="1"/>
  <c r="AQ1315" i="1"/>
  <c r="AN1315" i="1"/>
  <c r="AK1315" i="1"/>
  <c r="AE1315" i="1"/>
  <c r="AB1315" i="1"/>
  <c r="Y1315" i="1"/>
  <c r="T1315" i="1"/>
  <c r="Q1315" i="1"/>
  <c r="N1315" i="1"/>
  <c r="BA1314" i="1"/>
  <c r="AV1314" i="1"/>
  <c r="AQ1314" i="1"/>
  <c r="AN1314" i="1"/>
  <c r="AK1314" i="1"/>
  <c r="AE1314" i="1"/>
  <c r="AB1314" i="1"/>
  <c r="Y1314" i="1"/>
  <c r="T1314" i="1"/>
  <c r="Q1314" i="1"/>
  <c r="N1314" i="1"/>
  <c r="BA1313" i="1"/>
  <c r="AV1313" i="1"/>
  <c r="AQ1313" i="1"/>
  <c r="AN1313" i="1"/>
  <c r="AK1313" i="1"/>
  <c r="AE1313" i="1"/>
  <c r="AB1313" i="1"/>
  <c r="Y1313" i="1"/>
  <c r="T1313" i="1"/>
  <c r="Q1313" i="1"/>
  <c r="N1313" i="1"/>
  <c r="BA1312" i="1"/>
  <c r="AV1312" i="1"/>
  <c r="AQ1312" i="1"/>
  <c r="AN1312" i="1"/>
  <c r="AK1312" i="1"/>
  <c r="AE1312" i="1"/>
  <c r="AB1312" i="1"/>
  <c r="Y1312" i="1"/>
  <c r="T1312" i="1"/>
  <c r="Q1312" i="1"/>
  <c r="N1312" i="1"/>
  <c r="BA1311" i="1"/>
  <c r="AV1311" i="1"/>
  <c r="AQ1311" i="1"/>
  <c r="AN1311" i="1"/>
  <c r="AK1311" i="1"/>
  <c r="AE1311" i="1"/>
  <c r="AB1311" i="1"/>
  <c r="Y1311" i="1"/>
  <c r="T1311" i="1"/>
  <c r="Q1311" i="1"/>
  <c r="N1311" i="1"/>
  <c r="BA1310" i="1"/>
  <c r="AV1310" i="1"/>
  <c r="AQ1310" i="1"/>
  <c r="AN1310" i="1"/>
  <c r="AK1310" i="1"/>
  <c r="AE1310" i="1"/>
  <c r="AB1310" i="1"/>
  <c r="Y1310" i="1"/>
  <c r="T1310" i="1"/>
  <c r="Q1310" i="1"/>
  <c r="N1310" i="1"/>
  <c r="BA1309" i="1"/>
  <c r="AV1309" i="1"/>
  <c r="AQ1309" i="1"/>
  <c r="AN1309" i="1"/>
  <c r="AK1309" i="1"/>
  <c r="AE1309" i="1"/>
  <c r="AB1309" i="1"/>
  <c r="Y1309" i="1"/>
  <c r="T1309" i="1"/>
  <c r="Q1309" i="1"/>
  <c r="N1309" i="1"/>
  <c r="BA1308" i="1"/>
  <c r="AV1308" i="1"/>
  <c r="AQ1308" i="1"/>
  <c r="AN1308" i="1"/>
  <c r="AK1308" i="1"/>
  <c r="AE1308" i="1"/>
  <c r="AB1308" i="1"/>
  <c r="Y1308" i="1"/>
  <c r="T1308" i="1"/>
  <c r="Q1308" i="1"/>
  <c r="N1308" i="1"/>
  <c r="BA1307" i="1"/>
  <c r="AV1307" i="1"/>
  <c r="AQ1307" i="1"/>
  <c r="AN1307" i="1"/>
  <c r="AK1307" i="1"/>
  <c r="AE1307" i="1"/>
  <c r="AB1307" i="1"/>
  <c r="Y1307" i="1"/>
  <c r="T1307" i="1"/>
  <c r="Q1307" i="1"/>
  <c r="N1307" i="1"/>
  <c r="BA1306" i="1"/>
  <c r="AV1306" i="1"/>
  <c r="AQ1306" i="1"/>
  <c r="AN1306" i="1"/>
  <c r="AK1306" i="1"/>
  <c r="AE1306" i="1"/>
  <c r="AB1306" i="1"/>
  <c r="Y1306" i="1"/>
  <c r="T1306" i="1"/>
  <c r="Q1306" i="1"/>
  <c r="N1306" i="1"/>
  <c r="BA1305" i="1"/>
  <c r="AV1305" i="1"/>
  <c r="AQ1305" i="1"/>
  <c r="AN1305" i="1"/>
  <c r="AK1305" i="1"/>
  <c r="AE1305" i="1"/>
  <c r="AB1305" i="1"/>
  <c r="Y1305" i="1"/>
  <c r="T1305" i="1"/>
  <c r="Q1305" i="1"/>
  <c r="N1305" i="1"/>
  <c r="BA1304" i="1"/>
  <c r="AV1304" i="1"/>
  <c r="AQ1304" i="1"/>
  <c r="AN1304" i="1"/>
  <c r="AK1304" i="1"/>
  <c r="AE1304" i="1"/>
  <c r="AB1304" i="1"/>
  <c r="Y1304" i="1"/>
  <c r="T1304" i="1"/>
  <c r="Q1304" i="1"/>
  <c r="N1304" i="1"/>
  <c r="BA1303" i="1"/>
  <c r="AV1303" i="1"/>
  <c r="AQ1303" i="1"/>
  <c r="AN1303" i="1"/>
  <c r="AK1303" i="1"/>
  <c r="AE1303" i="1"/>
  <c r="AB1303" i="1"/>
  <c r="Y1303" i="1"/>
  <c r="T1303" i="1"/>
  <c r="Q1303" i="1"/>
  <c r="N1303" i="1"/>
  <c r="BA1302" i="1"/>
  <c r="AV1302" i="1"/>
  <c r="AQ1302" i="1"/>
  <c r="AN1302" i="1"/>
  <c r="AK1302" i="1"/>
  <c r="AE1302" i="1"/>
  <c r="AB1302" i="1"/>
  <c r="Y1302" i="1"/>
  <c r="T1302" i="1"/>
  <c r="Q1302" i="1"/>
  <c r="N1302" i="1"/>
  <c r="BA1301" i="1"/>
  <c r="AV1301" i="1"/>
  <c r="AQ1301" i="1"/>
  <c r="AN1301" i="1"/>
  <c r="AK1301" i="1"/>
  <c r="AE1301" i="1"/>
  <c r="AB1301" i="1"/>
  <c r="Y1301" i="1"/>
  <c r="T1301" i="1"/>
  <c r="Q1301" i="1"/>
  <c r="N1301" i="1"/>
  <c r="BA1300" i="1"/>
  <c r="AV1300" i="1"/>
  <c r="AQ1300" i="1"/>
  <c r="AN1300" i="1"/>
  <c r="AK1300" i="1"/>
  <c r="AE1300" i="1"/>
  <c r="AB1300" i="1"/>
  <c r="Y1300" i="1"/>
  <c r="T1300" i="1"/>
  <c r="Q1300" i="1"/>
  <c r="N1300" i="1"/>
  <c r="BA1299" i="1"/>
  <c r="AV1299" i="1"/>
  <c r="AQ1299" i="1"/>
  <c r="AN1299" i="1"/>
  <c r="AK1299" i="1"/>
  <c r="AE1299" i="1"/>
  <c r="AB1299" i="1"/>
  <c r="Y1299" i="1"/>
  <c r="T1299" i="1"/>
  <c r="Q1299" i="1"/>
  <c r="N1299" i="1"/>
  <c r="BA1298" i="1"/>
  <c r="AV1298" i="1"/>
  <c r="AQ1298" i="1"/>
  <c r="AN1298" i="1"/>
  <c r="AK1298" i="1"/>
  <c r="AE1298" i="1"/>
  <c r="AB1298" i="1"/>
  <c r="Y1298" i="1"/>
  <c r="T1298" i="1"/>
  <c r="Q1298" i="1"/>
  <c r="N1298" i="1"/>
  <c r="BA1297" i="1"/>
  <c r="AV1297" i="1"/>
  <c r="AQ1297" i="1"/>
  <c r="AN1297" i="1"/>
  <c r="AK1297" i="1"/>
  <c r="AE1297" i="1"/>
  <c r="AB1297" i="1"/>
  <c r="Y1297" i="1"/>
  <c r="T1297" i="1"/>
  <c r="Q1297" i="1"/>
  <c r="N1297" i="1"/>
  <c r="BA1296" i="1"/>
  <c r="AV1296" i="1"/>
  <c r="AQ1296" i="1"/>
  <c r="AN1296" i="1"/>
  <c r="AK1296" i="1"/>
  <c r="AE1296" i="1"/>
  <c r="AB1296" i="1"/>
  <c r="Y1296" i="1"/>
  <c r="T1296" i="1"/>
  <c r="Q1296" i="1"/>
  <c r="N1296" i="1"/>
  <c r="BA1295" i="1"/>
  <c r="AV1295" i="1"/>
  <c r="AQ1295" i="1"/>
  <c r="AN1295" i="1"/>
  <c r="AK1295" i="1"/>
  <c r="AE1295" i="1"/>
  <c r="AB1295" i="1"/>
  <c r="Y1295" i="1"/>
  <c r="T1295" i="1"/>
  <c r="Q1295" i="1"/>
  <c r="N1295" i="1"/>
  <c r="BA1294" i="1"/>
  <c r="AV1294" i="1"/>
  <c r="AQ1294" i="1"/>
  <c r="AN1294" i="1"/>
  <c r="AK1294" i="1"/>
  <c r="AE1294" i="1"/>
  <c r="AB1294" i="1"/>
  <c r="Y1294" i="1"/>
  <c r="T1294" i="1"/>
  <c r="Q1294" i="1"/>
  <c r="N1294" i="1"/>
  <c r="BA1293" i="1"/>
  <c r="AV1293" i="1"/>
  <c r="AQ1293" i="1"/>
  <c r="AN1293" i="1"/>
  <c r="AK1293" i="1"/>
  <c r="AE1293" i="1"/>
  <c r="AB1293" i="1"/>
  <c r="Y1293" i="1"/>
  <c r="T1293" i="1"/>
  <c r="Q1293" i="1"/>
  <c r="N1293" i="1"/>
  <c r="BA1292" i="1"/>
  <c r="AV1292" i="1"/>
  <c r="AQ1292" i="1"/>
  <c r="AN1292" i="1"/>
  <c r="AK1292" i="1"/>
  <c r="AE1292" i="1"/>
  <c r="AB1292" i="1"/>
  <c r="Y1292" i="1"/>
  <c r="T1292" i="1"/>
  <c r="Q1292" i="1"/>
  <c r="N1292" i="1"/>
  <c r="BA1291" i="1"/>
  <c r="AV1291" i="1"/>
  <c r="AQ1291" i="1"/>
  <c r="AN1291" i="1"/>
  <c r="AK1291" i="1"/>
  <c r="AE1291" i="1"/>
  <c r="AB1291" i="1"/>
  <c r="Y1291" i="1"/>
  <c r="T1291" i="1"/>
  <c r="Q1291" i="1"/>
  <c r="N1291" i="1"/>
  <c r="BA1290" i="1"/>
  <c r="AV1290" i="1"/>
  <c r="AQ1290" i="1"/>
  <c r="AN1290" i="1"/>
  <c r="AK1290" i="1"/>
  <c r="AE1290" i="1"/>
  <c r="AB1290" i="1"/>
  <c r="Y1290" i="1"/>
  <c r="T1290" i="1"/>
  <c r="Q1290" i="1"/>
  <c r="N1290" i="1"/>
  <c r="BA1289" i="1"/>
  <c r="AV1289" i="1"/>
  <c r="AQ1289" i="1"/>
  <c r="AN1289" i="1"/>
  <c r="AK1289" i="1"/>
  <c r="AE1289" i="1"/>
  <c r="AB1289" i="1"/>
  <c r="Y1289" i="1"/>
  <c r="T1289" i="1"/>
  <c r="Q1289" i="1"/>
  <c r="N1289" i="1"/>
  <c r="BA1288" i="1"/>
  <c r="AV1288" i="1"/>
  <c r="AQ1288" i="1"/>
  <c r="AN1288" i="1"/>
  <c r="AK1288" i="1"/>
  <c r="AE1288" i="1"/>
  <c r="AB1288" i="1"/>
  <c r="Y1288" i="1"/>
  <c r="T1288" i="1"/>
  <c r="Q1288" i="1"/>
  <c r="N1288" i="1"/>
  <c r="BA1287" i="1"/>
  <c r="AV1287" i="1"/>
  <c r="AQ1287" i="1"/>
  <c r="AN1287" i="1"/>
  <c r="AK1287" i="1"/>
  <c r="AE1287" i="1"/>
  <c r="AB1287" i="1"/>
  <c r="Y1287" i="1"/>
  <c r="T1287" i="1"/>
  <c r="Q1287" i="1"/>
  <c r="N1287" i="1"/>
  <c r="BA1286" i="1"/>
  <c r="AV1286" i="1"/>
  <c r="AQ1286" i="1"/>
  <c r="AN1286" i="1"/>
  <c r="AK1286" i="1"/>
  <c r="AE1286" i="1"/>
  <c r="AB1286" i="1"/>
  <c r="Y1286" i="1"/>
  <c r="T1286" i="1"/>
  <c r="Q1286" i="1"/>
  <c r="N1286" i="1"/>
  <c r="BA1285" i="1"/>
  <c r="AV1285" i="1"/>
  <c r="AQ1285" i="1"/>
  <c r="AN1285" i="1"/>
  <c r="AK1285" i="1"/>
  <c r="AE1285" i="1"/>
  <c r="AB1285" i="1"/>
  <c r="Y1285" i="1"/>
  <c r="T1285" i="1"/>
  <c r="Q1285" i="1"/>
  <c r="N1285" i="1"/>
  <c r="BA1284" i="1"/>
  <c r="AV1284" i="1"/>
  <c r="AQ1284" i="1"/>
  <c r="AN1284" i="1"/>
  <c r="AK1284" i="1"/>
  <c r="AE1284" i="1"/>
  <c r="AB1284" i="1"/>
  <c r="Y1284" i="1"/>
  <c r="T1284" i="1"/>
  <c r="Q1284" i="1"/>
  <c r="N1284" i="1"/>
  <c r="BA1283" i="1"/>
  <c r="AV1283" i="1"/>
  <c r="AQ1283" i="1"/>
  <c r="AN1283" i="1"/>
  <c r="AK1283" i="1"/>
  <c r="AE1283" i="1"/>
  <c r="AB1283" i="1"/>
  <c r="Y1283" i="1"/>
  <c r="T1283" i="1"/>
  <c r="Q1283" i="1"/>
  <c r="N1283" i="1"/>
  <c r="BA1282" i="1"/>
  <c r="AV1282" i="1"/>
  <c r="AQ1282" i="1"/>
  <c r="AN1282" i="1"/>
  <c r="AK1282" i="1"/>
  <c r="AE1282" i="1"/>
  <c r="AB1282" i="1"/>
  <c r="Y1282" i="1"/>
  <c r="T1282" i="1"/>
  <c r="Q1282" i="1"/>
  <c r="N1282" i="1"/>
  <c r="BA1281" i="1"/>
  <c r="AV1281" i="1"/>
  <c r="AQ1281" i="1"/>
  <c r="AN1281" i="1"/>
  <c r="AK1281" i="1"/>
  <c r="AE1281" i="1"/>
  <c r="AB1281" i="1"/>
  <c r="Y1281" i="1"/>
  <c r="T1281" i="1"/>
  <c r="Q1281" i="1"/>
  <c r="N1281" i="1"/>
  <c r="BA1280" i="1"/>
  <c r="AV1280" i="1"/>
  <c r="AQ1280" i="1"/>
  <c r="AN1280" i="1"/>
  <c r="AK1280" i="1"/>
  <c r="AE1280" i="1"/>
  <c r="AB1280" i="1"/>
  <c r="Y1280" i="1"/>
  <c r="T1280" i="1"/>
  <c r="Q1280" i="1"/>
  <c r="N1280" i="1"/>
  <c r="BA1279" i="1"/>
  <c r="AV1279" i="1"/>
  <c r="AQ1279" i="1"/>
  <c r="AN1279" i="1"/>
  <c r="AK1279" i="1"/>
  <c r="AE1279" i="1"/>
  <c r="AB1279" i="1"/>
  <c r="Y1279" i="1"/>
  <c r="T1279" i="1"/>
  <c r="Q1279" i="1"/>
  <c r="N1279" i="1"/>
  <c r="BA1278" i="1"/>
  <c r="AV1278" i="1"/>
  <c r="AQ1278" i="1"/>
  <c r="AN1278" i="1"/>
  <c r="AK1278" i="1"/>
  <c r="AE1278" i="1"/>
  <c r="AB1278" i="1"/>
  <c r="Y1278" i="1"/>
  <c r="T1278" i="1"/>
  <c r="Q1278" i="1"/>
  <c r="N1278" i="1"/>
  <c r="BA1277" i="1"/>
  <c r="AV1277" i="1"/>
  <c r="AQ1277" i="1"/>
  <c r="AN1277" i="1"/>
  <c r="AK1277" i="1"/>
  <c r="AE1277" i="1"/>
  <c r="AB1277" i="1"/>
  <c r="Y1277" i="1"/>
  <c r="T1277" i="1"/>
  <c r="Q1277" i="1"/>
  <c r="N1277" i="1"/>
  <c r="BA1276" i="1"/>
  <c r="AV1276" i="1"/>
  <c r="AQ1276" i="1"/>
  <c r="AN1276" i="1"/>
  <c r="AK1276" i="1"/>
  <c r="AE1276" i="1"/>
  <c r="AB1276" i="1"/>
  <c r="Y1276" i="1"/>
  <c r="T1276" i="1"/>
  <c r="Q1276" i="1"/>
  <c r="N1276" i="1"/>
  <c r="BA1275" i="1"/>
  <c r="AV1275" i="1"/>
  <c r="AQ1275" i="1"/>
  <c r="AN1275" i="1"/>
  <c r="AK1275" i="1"/>
  <c r="AE1275" i="1"/>
  <c r="AB1275" i="1"/>
  <c r="Y1275" i="1"/>
  <c r="T1275" i="1"/>
  <c r="Q1275" i="1"/>
  <c r="N1275" i="1"/>
  <c r="BA1274" i="1"/>
  <c r="AV1274" i="1"/>
  <c r="AQ1274" i="1"/>
  <c r="AN1274" i="1"/>
  <c r="AK1274" i="1"/>
  <c r="AE1274" i="1"/>
  <c r="AB1274" i="1"/>
  <c r="Y1274" i="1"/>
  <c r="T1274" i="1"/>
  <c r="Q1274" i="1"/>
  <c r="N1274" i="1"/>
  <c r="BA1273" i="1"/>
  <c r="AV1273" i="1"/>
  <c r="AQ1273" i="1"/>
  <c r="AN1273" i="1"/>
  <c r="AK1273" i="1"/>
  <c r="AE1273" i="1"/>
  <c r="AB1273" i="1"/>
  <c r="Y1273" i="1"/>
  <c r="T1273" i="1"/>
  <c r="Q1273" i="1"/>
  <c r="N1273" i="1"/>
  <c r="BA1272" i="1"/>
  <c r="AV1272" i="1"/>
  <c r="AQ1272" i="1"/>
  <c r="AN1272" i="1"/>
  <c r="AK1272" i="1"/>
  <c r="AE1272" i="1"/>
  <c r="AB1272" i="1"/>
  <c r="Y1272" i="1"/>
  <c r="T1272" i="1"/>
  <c r="Q1272" i="1"/>
  <c r="N1272" i="1"/>
  <c r="BA1271" i="1"/>
  <c r="AV1271" i="1"/>
  <c r="AQ1271" i="1"/>
  <c r="AN1271" i="1"/>
  <c r="AK1271" i="1"/>
  <c r="AE1271" i="1"/>
  <c r="AB1271" i="1"/>
  <c r="Y1271" i="1"/>
  <c r="T1271" i="1"/>
  <c r="Q1271" i="1"/>
  <c r="N1271" i="1"/>
  <c r="BA1270" i="1"/>
  <c r="AV1270" i="1"/>
  <c r="AQ1270" i="1"/>
  <c r="AN1270" i="1"/>
  <c r="AK1270" i="1"/>
  <c r="AE1270" i="1"/>
  <c r="AB1270" i="1"/>
  <c r="Y1270" i="1"/>
  <c r="T1270" i="1"/>
  <c r="Q1270" i="1"/>
  <c r="N1270" i="1"/>
  <c r="BA1269" i="1"/>
  <c r="AV1269" i="1"/>
  <c r="AQ1269" i="1"/>
  <c r="AN1269" i="1"/>
  <c r="AK1269" i="1"/>
  <c r="AE1269" i="1"/>
  <c r="AB1269" i="1"/>
  <c r="Y1269" i="1"/>
  <c r="T1269" i="1"/>
  <c r="Q1269" i="1"/>
  <c r="N1269" i="1"/>
  <c r="BA1268" i="1"/>
  <c r="AV1268" i="1"/>
  <c r="AQ1268" i="1"/>
  <c r="AN1268" i="1"/>
  <c r="AK1268" i="1"/>
  <c r="AE1268" i="1"/>
  <c r="AB1268" i="1"/>
  <c r="Y1268" i="1"/>
  <c r="T1268" i="1"/>
  <c r="Q1268" i="1"/>
  <c r="N1268" i="1"/>
  <c r="BA1267" i="1"/>
  <c r="AV1267" i="1"/>
  <c r="AQ1267" i="1"/>
  <c r="AN1267" i="1"/>
  <c r="AK1267" i="1"/>
  <c r="AE1267" i="1"/>
  <c r="AB1267" i="1"/>
  <c r="Y1267" i="1"/>
  <c r="T1267" i="1"/>
  <c r="Q1267" i="1"/>
  <c r="N1267" i="1"/>
  <c r="BA1266" i="1"/>
  <c r="AV1266" i="1"/>
  <c r="AQ1266" i="1"/>
  <c r="AN1266" i="1"/>
  <c r="AK1266" i="1"/>
  <c r="AE1266" i="1"/>
  <c r="AB1266" i="1"/>
  <c r="Y1266" i="1"/>
  <c r="T1266" i="1"/>
  <c r="Q1266" i="1"/>
  <c r="N1266" i="1"/>
  <c r="BA1265" i="1"/>
  <c r="AV1265" i="1"/>
  <c r="AQ1265" i="1"/>
  <c r="AN1265" i="1"/>
  <c r="AK1265" i="1"/>
  <c r="AE1265" i="1"/>
  <c r="AB1265" i="1"/>
  <c r="Y1265" i="1"/>
  <c r="T1265" i="1"/>
  <c r="Q1265" i="1"/>
  <c r="N1265" i="1"/>
  <c r="BA1264" i="1"/>
  <c r="AV1264" i="1"/>
  <c r="AQ1264" i="1"/>
  <c r="AN1264" i="1"/>
  <c r="AK1264" i="1"/>
  <c r="AE1264" i="1"/>
  <c r="AB1264" i="1"/>
  <c r="Y1264" i="1"/>
  <c r="T1264" i="1"/>
  <c r="Q1264" i="1"/>
  <c r="N1264" i="1"/>
  <c r="BA1263" i="1"/>
  <c r="AV1263" i="1"/>
  <c r="AQ1263" i="1"/>
  <c r="AN1263" i="1"/>
  <c r="AK1263" i="1"/>
  <c r="AE1263" i="1"/>
  <c r="AB1263" i="1"/>
  <c r="Y1263" i="1"/>
  <c r="T1263" i="1"/>
  <c r="Q1263" i="1"/>
  <c r="N1263" i="1"/>
  <c r="BA1262" i="1"/>
  <c r="AV1262" i="1"/>
  <c r="AQ1262" i="1"/>
  <c r="AN1262" i="1"/>
  <c r="AK1262" i="1"/>
  <c r="AE1262" i="1"/>
  <c r="AB1262" i="1"/>
  <c r="Y1262" i="1"/>
  <c r="T1262" i="1"/>
  <c r="Q1262" i="1"/>
  <c r="N1262" i="1"/>
  <c r="BA1261" i="1"/>
  <c r="AV1261" i="1"/>
  <c r="AQ1261" i="1"/>
  <c r="AN1261" i="1"/>
  <c r="AK1261" i="1"/>
  <c r="AE1261" i="1"/>
  <c r="AB1261" i="1"/>
  <c r="Y1261" i="1"/>
  <c r="T1261" i="1"/>
  <c r="Q1261" i="1"/>
  <c r="N1261" i="1"/>
  <c r="BA1260" i="1"/>
  <c r="AV1260" i="1"/>
  <c r="AQ1260" i="1"/>
  <c r="AN1260" i="1"/>
  <c r="AK1260" i="1"/>
  <c r="AE1260" i="1"/>
  <c r="AB1260" i="1"/>
  <c r="Y1260" i="1"/>
  <c r="T1260" i="1"/>
  <c r="Q1260" i="1"/>
  <c r="N1260" i="1"/>
  <c r="BA1259" i="1"/>
  <c r="AV1259" i="1"/>
  <c r="AQ1259" i="1"/>
  <c r="AN1259" i="1"/>
  <c r="AK1259" i="1"/>
  <c r="AE1259" i="1"/>
  <c r="AB1259" i="1"/>
  <c r="Y1259" i="1"/>
  <c r="T1259" i="1"/>
  <c r="Q1259" i="1"/>
  <c r="N1259" i="1"/>
  <c r="BA1258" i="1"/>
  <c r="AV1258" i="1"/>
  <c r="AQ1258" i="1"/>
  <c r="AN1258" i="1"/>
  <c r="AK1258" i="1"/>
  <c r="AE1258" i="1"/>
  <c r="AB1258" i="1"/>
  <c r="Y1258" i="1"/>
  <c r="T1258" i="1"/>
  <c r="Q1258" i="1"/>
  <c r="N1258" i="1"/>
  <c r="BA1257" i="1"/>
  <c r="AV1257" i="1"/>
  <c r="AQ1257" i="1"/>
  <c r="AN1257" i="1"/>
  <c r="AK1257" i="1"/>
  <c r="AE1257" i="1"/>
  <c r="AB1257" i="1"/>
  <c r="Y1257" i="1"/>
  <c r="T1257" i="1"/>
  <c r="Q1257" i="1"/>
  <c r="N1257" i="1"/>
  <c r="BA1256" i="1"/>
  <c r="AV1256" i="1"/>
  <c r="AQ1256" i="1"/>
  <c r="AN1256" i="1"/>
  <c r="AK1256" i="1"/>
  <c r="AE1256" i="1"/>
  <c r="AB1256" i="1"/>
  <c r="Y1256" i="1"/>
  <c r="T1256" i="1"/>
  <c r="Q1256" i="1"/>
  <c r="N1256" i="1"/>
  <c r="BA1255" i="1"/>
  <c r="AV1255" i="1"/>
  <c r="AQ1255" i="1"/>
  <c r="AN1255" i="1"/>
  <c r="AK1255" i="1"/>
  <c r="AE1255" i="1"/>
  <c r="AB1255" i="1"/>
  <c r="Y1255" i="1"/>
  <c r="T1255" i="1"/>
  <c r="Q1255" i="1"/>
  <c r="N1255" i="1"/>
  <c r="BA1254" i="1"/>
  <c r="AV1254" i="1"/>
  <c r="AQ1254" i="1"/>
  <c r="AN1254" i="1"/>
  <c r="AK1254" i="1"/>
  <c r="AE1254" i="1"/>
  <c r="AB1254" i="1"/>
  <c r="Y1254" i="1"/>
  <c r="T1254" i="1"/>
  <c r="Q1254" i="1"/>
  <c r="N1254" i="1"/>
  <c r="BA1253" i="1"/>
  <c r="AV1253" i="1"/>
  <c r="AQ1253" i="1"/>
  <c r="AN1253" i="1"/>
  <c r="AK1253" i="1"/>
  <c r="AE1253" i="1"/>
  <c r="AB1253" i="1"/>
  <c r="Y1253" i="1"/>
  <c r="T1253" i="1"/>
  <c r="Q1253" i="1"/>
  <c r="N1253" i="1"/>
  <c r="BA1252" i="1"/>
  <c r="AV1252" i="1"/>
  <c r="AQ1252" i="1"/>
  <c r="AN1252" i="1"/>
  <c r="AK1252" i="1"/>
  <c r="AE1252" i="1"/>
  <c r="AB1252" i="1"/>
  <c r="Y1252" i="1"/>
  <c r="T1252" i="1"/>
  <c r="Q1252" i="1"/>
  <c r="N1252" i="1"/>
  <c r="BA1251" i="1"/>
  <c r="AV1251" i="1"/>
  <c r="AQ1251" i="1"/>
  <c r="AN1251" i="1"/>
  <c r="AK1251" i="1"/>
  <c r="AE1251" i="1"/>
  <c r="AB1251" i="1"/>
  <c r="Y1251" i="1"/>
  <c r="T1251" i="1"/>
  <c r="Q1251" i="1"/>
  <c r="N1251" i="1"/>
  <c r="BA1250" i="1"/>
  <c r="AV1250" i="1"/>
  <c r="AQ1250" i="1"/>
  <c r="AN1250" i="1"/>
  <c r="AK1250" i="1"/>
  <c r="AE1250" i="1"/>
  <c r="AB1250" i="1"/>
  <c r="Y1250" i="1"/>
  <c r="T1250" i="1"/>
  <c r="Q1250" i="1"/>
  <c r="N1250" i="1"/>
  <c r="BA1249" i="1"/>
  <c r="AV1249" i="1"/>
  <c r="AQ1249" i="1"/>
  <c r="AN1249" i="1"/>
  <c r="AK1249" i="1"/>
  <c r="AE1249" i="1"/>
  <c r="AB1249" i="1"/>
  <c r="Y1249" i="1"/>
  <c r="T1249" i="1"/>
  <c r="Q1249" i="1"/>
  <c r="N1249" i="1"/>
  <c r="BA1248" i="1"/>
  <c r="AV1248" i="1"/>
  <c r="AQ1248" i="1"/>
  <c r="AN1248" i="1"/>
  <c r="AK1248" i="1"/>
  <c r="AE1248" i="1"/>
  <c r="AB1248" i="1"/>
  <c r="Y1248" i="1"/>
  <c r="T1248" i="1"/>
  <c r="Q1248" i="1"/>
  <c r="N1248" i="1"/>
  <c r="BA1247" i="1"/>
  <c r="AV1247" i="1"/>
  <c r="AQ1247" i="1"/>
  <c r="AN1247" i="1"/>
  <c r="AK1247" i="1"/>
  <c r="AE1247" i="1"/>
  <c r="AB1247" i="1"/>
  <c r="Y1247" i="1"/>
  <c r="T1247" i="1"/>
  <c r="Q1247" i="1"/>
  <c r="N1247" i="1"/>
  <c r="BA1246" i="1"/>
  <c r="AV1246" i="1"/>
  <c r="AQ1246" i="1"/>
  <c r="AN1246" i="1"/>
  <c r="AK1246" i="1"/>
  <c r="AE1246" i="1"/>
  <c r="AB1246" i="1"/>
  <c r="Y1246" i="1"/>
  <c r="T1246" i="1"/>
  <c r="Q1246" i="1"/>
  <c r="N1246" i="1"/>
  <c r="BA1245" i="1"/>
  <c r="AV1245" i="1"/>
  <c r="AQ1245" i="1"/>
  <c r="AN1245" i="1"/>
  <c r="AK1245" i="1"/>
  <c r="AE1245" i="1"/>
  <c r="AB1245" i="1"/>
  <c r="Y1245" i="1"/>
  <c r="T1245" i="1"/>
  <c r="Q1245" i="1"/>
  <c r="N1245" i="1"/>
  <c r="BA1244" i="1"/>
  <c r="AV1244" i="1"/>
  <c r="AQ1244" i="1"/>
  <c r="AN1244" i="1"/>
  <c r="AK1244" i="1"/>
  <c r="AE1244" i="1"/>
  <c r="AB1244" i="1"/>
  <c r="Y1244" i="1"/>
  <c r="T1244" i="1"/>
  <c r="Q1244" i="1"/>
  <c r="N1244" i="1"/>
  <c r="BA1243" i="1"/>
  <c r="AV1243" i="1"/>
  <c r="AQ1243" i="1"/>
  <c r="AN1243" i="1"/>
  <c r="AK1243" i="1"/>
  <c r="AE1243" i="1"/>
  <c r="AB1243" i="1"/>
  <c r="Y1243" i="1"/>
  <c r="T1243" i="1"/>
  <c r="Q1243" i="1"/>
  <c r="N1243" i="1"/>
  <c r="BA1242" i="1"/>
  <c r="AV1242" i="1"/>
  <c r="AQ1242" i="1"/>
  <c r="AN1242" i="1"/>
  <c r="AK1242" i="1"/>
  <c r="AE1242" i="1"/>
  <c r="AB1242" i="1"/>
  <c r="Y1242" i="1"/>
  <c r="T1242" i="1"/>
  <c r="Q1242" i="1"/>
  <c r="N1242" i="1"/>
  <c r="BA1241" i="1"/>
  <c r="AV1241" i="1"/>
  <c r="AQ1241" i="1"/>
  <c r="AN1241" i="1"/>
  <c r="AK1241" i="1"/>
  <c r="AE1241" i="1"/>
  <c r="AB1241" i="1"/>
  <c r="Y1241" i="1"/>
  <c r="T1241" i="1"/>
  <c r="Q1241" i="1"/>
  <c r="N1241" i="1"/>
  <c r="BA1240" i="1"/>
  <c r="AV1240" i="1"/>
  <c r="AQ1240" i="1"/>
  <c r="AN1240" i="1"/>
  <c r="AK1240" i="1"/>
  <c r="AE1240" i="1"/>
  <c r="AB1240" i="1"/>
  <c r="Y1240" i="1"/>
  <c r="T1240" i="1"/>
  <c r="Q1240" i="1"/>
  <c r="N1240" i="1"/>
  <c r="BA1239" i="1"/>
  <c r="AV1239" i="1"/>
  <c r="AQ1239" i="1"/>
  <c r="AN1239" i="1"/>
  <c r="AK1239" i="1"/>
  <c r="AE1239" i="1"/>
  <c r="AB1239" i="1"/>
  <c r="Y1239" i="1"/>
  <c r="T1239" i="1"/>
  <c r="Q1239" i="1"/>
  <c r="N1239" i="1"/>
  <c r="BA1238" i="1"/>
  <c r="AV1238" i="1"/>
  <c r="AQ1238" i="1"/>
  <c r="AN1238" i="1"/>
  <c r="AK1238" i="1"/>
  <c r="AE1238" i="1"/>
  <c r="AB1238" i="1"/>
  <c r="Y1238" i="1"/>
  <c r="T1238" i="1"/>
  <c r="Q1238" i="1"/>
  <c r="N1238" i="1"/>
  <c r="BA1237" i="1"/>
  <c r="AV1237" i="1"/>
  <c r="AQ1237" i="1"/>
  <c r="AN1237" i="1"/>
  <c r="AK1237" i="1"/>
  <c r="AE1237" i="1"/>
  <c r="AB1237" i="1"/>
  <c r="Y1237" i="1"/>
  <c r="T1237" i="1"/>
  <c r="Q1237" i="1"/>
  <c r="N1237" i="1"/>
  <c r="BA1236" i="1"/>
  <c r="AV1236" i="1"/>
  <c r="AQ1236" i="1"/>
  <c r="AN1236" i="1"/>
  <c r="AK1236" i="1"/>
  <c r="AE1236" i="1"/>
  <c r="AB1236" i="1"/>
  <c r="Y1236" i="1"/>
  <c r="T1236" i="1"/>
  <c r="Q1236" i="1"/>
  <c r="N1236" i="1"/>
  <c r="BA1235" i="1"/>
  <c r="AV1235" i="1"/>
  <c r="AQ1235" i="1"/>
  <c r="AN1235" i="1"/>
  <c r="AK1235" i="1"/>
  <c r="AE1235" i="1"/>
  <c r="AB1235" i="1"/>
  <c r="Y1235" i="1"/>
  <c r="T1235" i="1"/>
  <c r="Q1235" i="1"/>
  <c r="N1235" i="1"/>
  <c r="BA1234" i="1"/>
  <c r="AV1234" i="1"/>
  <c r="AQ1234" i="1"/>
  <c r="AN1234" i="1"/>
  <c r="AK1234" i="1"/>
  <c r="AE1234" i="1"/>
  <c r="AB1234" i="1"/>
  <c r="Y1234" i="1"/>
  <c r="T1234" i="1"/>
  <c r="Q1234" i="1"/>
  <c r="N1234" i="1"/>
  <c r="BA1233" i="1"/>
  <c r="AV1233" i="1"/>
  <c r="AQ1233" i="1"/>
  <c r="AN1233" i="1"/>
  <c r="AK1233" i="1"/>
  <c r="AE1233" i="1"/>
  <c r="AB1233" i="1"/>
  <c r="Y1233" i="1"/>
  <c r="T1233" i="1"/>
  <c r="Q1233" i="1"/>
  <c r="N1233" i="1"/>
  <c r="BA1232" i="1"/>
  <c r="AV1232" i="1"/>
  <c r="AQ1232" i="1"/>
  <c r="AN1232" i="1"/>
  <c r="AK1232" i="1"/>
  <c r="AE1232" i="1"/>
  <c r="AB1232" i="1"/>
  <c r="Y1232" i="1"/>
  <c r="T1232" i="1"/>
  <c r="Q1232" i="1"/>
  <c r="N1232" i="1"/>
  <c r="BA1231" i="1"/>
  <c r="AV1231" i="1"/>
  <c r="AQ1231" i="1"/>
  <c r="AN1231" i="1"/>
  <c r="AK1231" i="1"/>
  <c r="AE1231" i="1"/>
  <c r="AB1231" i="1"/>
  <c r="Y1231" i="1"/>
  <c r="T1231" i="1"/>
  <c r="Q1231" i="1"/>
  <c r="N1231" i="1"/>
  <c r="BA1230" i="1"/>
  <c r="AV1230" i="1"/>
  <c r="AQ1230" i="1"/>
  <c r="AN1230" i="1"/>
  <c r="AK1230" i="1"/>
  <c r="AE1230" i="1"/>
  <c r="AB1230" i="1"/>
  <c r="Y1230" i="1"/>
  <c r="T1230" i="1"/>
  <c r="Q1230" i="1"/>
  <c r="N1230" i="1"/>
  <c r="BA1229" i="1"/>
  <c r="AV1229" i="1"/>
  <c r="AQ1229" i="1"/>
  <c r="AN1229" i="1"/>
  <c r="AK1229" i="1"/>
  <c r="AE1229" i="1"/>
  <c r="AB1229" i="1"/>
  <c r="Y1229" i="1"/>
  <c r="T1229" i="1"/>
  <c r="Q1229" i="1"/>
  <c r="N1229" i="1"/>
  <c r="BA1228" i="1"/>
  <c r="AV1228" i="1"/>
  <c r="AQ1228" i="1"/>
  <c r="AN1228" i="1"/>
  <c r="AK1228" i="1"/>
  <c r="AE1228" i="1"/>
  <c r="AB1228" i="1"/>
  <c r="Y1228" i="1"/>
  <c r="T1228" i="1"/>
  <c r="Q1228" i="1"/>
  <c r="N1228" i="1"/>
  <c r="BA1227" i="1"/>
  <c r="AV1227" i="1"/>
  <c r="AQ1227" i="1"/>
  <c r="AN1227" i="1"/>
  <c r="AK1227" i="1"/>
  <c r="AE1227" i="1"/>
  <c r="AB1227" i="1"/>
  <c r="Y1227" i="1"/>
  <c r="T1227" i="1"/>
  <c r="Q1227" i="1"/>
  <c r="N1227" i="1"/>
  <c r="BA1226" i="1"/>
  <c r="AV1226" i="1"/>
  <c r="AQ1226" i="1"/>
  <c r="AN1226" i="1"/>
  <c r="AK1226" i="1"/>
  <c r="AE1226" i="1"/>
  <c r="AB1226" i="1"/>
  <c r="Y1226" i="1"/>
  <c r="T1226" i="1"/>
  <c r="Q1226" i="1"/>
  <c r="N1226" i="1"/>
  <c r="BA1225" i="1"/>
  <c r="AV1225" i="1"/>
  <c r="AQ1225" i="1"/>
  <c r="AN1225" i="1"/>
  <c r="AK1225" i="1"/>
  <c r="AE1225" i="1"/>
  <c r="AB1225" i="1"/>
  <c r="Y1225" i="1"/>
  <c r="T1225" i="1"/>
  <c r="Q1225" i="1"/>
  <c r="N1225" i="1"/>
  <c r="BA1224" i="1"/>
  <c r="AV1224" i="1"/>
  <c r="AQ1224" i="1"/>
  <c r="AN1224" i="1"/>
  <c r="AK1224" i="1"/>
  <c r="AE1224" i="1"/>
  <c r="AB1224" i="1"/>
  <c r="Y1224" i="1"/>
  <c r="T1224" i="1"/>
  <c r="Q1224" i="1"/>
  <c r="N1224" i="1"/>
  <c r="BA1223" i="1"/>
  <c r="AV1223" i="1"/>
  <c r="AQ1223" i="1"/>
  <c r="AN1223" i="1"/>
  <c r="AK1223" i="1"/>
  <c r="AE1223" i="1"/>
  <c r="AB1223" i="1"/>
  <c r="Y1223" i="1"/>
  <c r="T1223" i="1"/>
  <c r="Q1223" i="1"/>
  <c r="N1223" i="1"/>
  <c r="BA1222" i="1"/>
  <c r="AV1222" i="1"/>
  <c r="AQ1222" i="1"/>
  <c r="AN1222" i="1"/>
  <c r="AK1222" i="1"/>
  <c r="AE1222" i="1"/>
  <c r="AB1222" i="1"/>
  <c r="Y1222" i="1"/>
  <c r="T1222" i="1"/>
  <c r="Q1222" i="1"/>
  <c r="N1222" i="1"/>
  <c r="BA1221" i="1"/>
  <c r="AV1221" i="1"/>
  <c r="AQ1221" i="1"/>
  <c r="AN1221" i="1"/>
  <c r="AK1221" i="1"/>
  <c r="AE1221" i="1"/>
  <c r="AB1221" i="1"/>
  <c r="Y1221" i="1"/>
  <c r="T1221" i="1"/>
  <c r="Q1221" i="1"/>
  <c r="N1221" i="1"/>
  <c r="BA1220" i="1"/>
  <c r="AV1220" i="1"/>
  <c r="AQ1220" i="1"/>
  <c r="AN1220" i="1"/>
  <c r="AK1220" i="1"/>
  <c r="AE1220" i="1"/>
  <c r="AB1220" i="1"/>
  <c r="Y1220" i="1"/>
  <c r="T1220" i="1"/>
  <c r="Q1220" i="1"/>
  <c r="N1220" i="1"/>
  <c r="BA1219" i="1"/>
  <c r="AV1219" i="1"/>
  <c r="AQ1219" i="1"/>
  <c r="AN1219" i="1"/>
  <c r="AK1219" i="1"/>
  <c r="AE1219" i="1"/>
  <c r="AB1219" i="1"/>
  <c r="Y1219" i="1"/>
  <c r="T1219" i="1"/>
  <c r="Q1219" i="1"/>
  <c r="N1219" i="1"/>
  <c r="BA1218" i="1"/>
  <c r="AV1218" i="1"/>
  <c r="AQ1218" i="1"/>
  <c r="AN1218" i="1"/>
  <c r="AK1218" i="1"/>
  <c r="AE1218" i="1"/>
  <c r="AB1218" i="1"/>
  <c r="Y1218" i="1"/>
  <c r="T1218" i="1"/>
  <c r="Q1218" i="1"/>
  <c r="N1218" i="1"/>
  <c r="BA1217" i="1"/>
  <c r="AV1217" i="1"/>
  <c r="AQ1217" i="1"/>
  <c r="AN1217" i="1"/>
  <c r="AK1217" i="1"/>
  <c r="AE1217" i="1"/>
  <c r="AB1217" i="1"/>
  <c r="Y1217" i="1"/>
  <c r="T1217" i="1"/>
  <c r="Q1217" i="1"/>
  <c r="N1217" i="1"/>
  <c r="BA1216" i="1"/>
  <c r="AV1216" i="1"/>
  <c r="AQ1216" i="1"/>
  <c r="AN1216" i="1"/>
  <c r="AK1216" i="1"/>
  <c r="AE1216" i="1"/>
  <c r="AB1216" i="1"/>
  <c r="Y1216" i="1"/>
  <c r="T1216" i="1"/>
  <c r="Q1216" i="1"/>
  <c r="N1216" i="1"/>
  <c r="BA1215" i="1"/>
  <c r="AV1215" i="1"/>
  <c r="AQ1215" i="1"/>
  <c r="AN1215" i="1"/>
  <c r="AK1215" i="1"/>
  <c r="AE1215" i="1"/>
  <c r="AB1215" i="1"/>
  <c r="Y1215" i="1"/>
  <c r="T1215" i="1"/>
  <c r="Q1215" i="1"/>
  <c r="N1215" i="1"/>
  <c r="BA1214" i="1"/>
  <c r="AV1214" i="1"/>
  <c r="AQ1214" i="1"/>
  <c r="AN1214" i="1"/>
  <c r="AK1214" i="1"/>
  <c r="AE1214" i="1"/>
  <c r="AB1214" i="1"/>
  <c r="Y1214" i="1"/>
  <c r="T1214" i="1"/>
  <c r="Q1214" i="1"/>
  <c r="N1214" i="1"/>
  <c r="BA1213" i="1"/>
  <c r="AV1213" i="1"/>
  <c r="AQ1213" i="1"/>
  <c r="AN1213" i="1"/>
  <c r="AK1213" i="1"/>
  <c r="AE1213" i="1"/>
  <c r="AB1213" i="1"/>
  <c r="Y1213" i="1"/>
  <c r="T1213" i="1"/>
  <c r="Q1213" i="1"/>
  <c r="N1213" i="1"/>
  <c r="BA1212" i="1"/>
  <c r="AV1212" i="1"/>
  <c r="AQ1212" i="1"/>
  <c r="AN1212" i="1"/>
  <c r="AK1212" i="1"/>
  <c r="AE1212" i="1"/>
  <c r="AB1212" i="1"/>
  <c r="Y1212" i="1"/>
  <c r="T1212" i="1"/>
  <c r="Q1212" i="1"/>
  <c r="N1212" i="1"/>
  <c r="BA1211" i="1"/>
  <c r="AV1211" i="1"/>
  <c r="AQ1211" i="1"/>
  <c r="AN1211" i="1"/>
  <c r="AK1211" i="1"/>
  <c r="AE1211" i="1"/>
  <c r="AB1211" i="1"/>
  <c r="Y1211" i="1"/>
  <c r="T1211" i="1"/>
  <c r="Q1211" i="1"/>
  <c r="N1211" i="1"/>
  <c r="BA1210" i="1"/>
  <c r="AV1210" i="1"/>
  <c r="AQ1210" i="1"/>
  <c r="AN1210" i="1"/>
  <c r="AK1210" i="1"/>
  <c r="AE1210" i="1"/>
  <c r="AB1210" i="1"/>
  <c r="Y1210" i="1"/>
  <c r="T1210" i="1"/>
  <c r="Q1210" i="1"/>
  <c r="N1210" i="1"/>
  <c r="BA1209" i="1"/>
  <c r="AV1209" i="1"/>
  <c r="AQ1209" i="1"/>
  <c r="AN1209" i="1"/>
  <c r="AK1209" i="1"/>
  <c r="AE1209" i="1"/>
  <c r="AB1209" i="1"/>
  <c r="Y1209" i="1"/>
  <c r="T1209" i="1"/>
  <c r="Q1209" i="1"/>
  <c r="N1209" i="1"/>
  <c r="BA1208" i="1"/>
  <c r="AV1208" i="1"/>
  <c r="AQ1208" i="1"/>
  <c r="AN1208" i="1"/>
  <c r="AK1208" i="1"/>
  <c r="AE1208" i="1"/>
  <c r="AB1208" i="1"/>
  <c r="Y1208" i="1"/>
  <c r="T1208" i="1"/>
  <c r="Q1208" i="1"/>
  <c r="N1208" i="1"/>
  <c r="BA1207" i="1"/>
  <c r="AV1207" i="1"/>
  <c r="AQ1207" i="1"/>
  <c r="AN1207" i="1"/>
  <c r="AK1207" i="1"/>
  <c r="AE1207" i="1"/>
  <c r="AB1207" i="1"/>
  <c r="Y1207" i="1"/>
  <c r="T1207" i="1"/>
  <c r="Q1207" i="1"/>
  <c r="N1207" i="1"/>
  <c r="BA1206" i="1"/>
  <c r="AV1206" i="1"/>
  <c r="AQ1206" i="1"/>
  <c r="AN1206" i="1"/>
  <c r="AK1206" i="1"/>
  <c r="AE1206" i="1"/>
  <c r="AB1206" i="1"/>
  <c r="Y1206" i="1"/>
  <c r="T1206" i="1"/>
  <c r="Q1206" i="1"/>
  <c r="N1206" i="1"/>
  <c r="BA1205" i="1"/>
  <c r="AV1205" i="1"/>
  <c r="AQ1205" i="1"/>
  <c r="AN1205" i="1"/>
  <c r="AK1205" i="1"/>
  <c r="AE1205" i="1"/>
  <c r="AB1205" i="1"/>
  <c r="Y1205" i="1"/>
  <c r="T1205" i="1"/>
  <c r="Q1205" i="1"/>
  <c r="N1205" i="1"/>
  <c r="BA1204" i="1"/>
  <c r="AV1204" i="1"/>
  <c r="AQ1204" i="1"/>
  <c r="AN1204" i="1"/>
  <c r="AK1204" i="1"/>
  <c r="AE1204" i="1"/>
  <c r="AB1204" i="1"/>
  <c r="Y1204" i="1"/>
  <c r="T1204" i="1"/>
  <c r="Q1204" i="1"/>
  <c r="N1204" i="1"/>
  <c r="BA1203" i="1"/>
  <c r="AV1203" i="1"/>
  <c r="AQ1203" i="1"/>
  <c r="AN1203" i="1"/>
  <c r="AK1203" i="1"/>
  <c r="AE1203" i="1"/>
  <c r="AB1203" i="1"/>
  <c r="Y1203" i="1"/>
  <c r="T1203" i="1"/>
  <c r="Q1203" i="1"/>
  <c r="N1203" i="1"/>
  <c r="BA1202" i="1"/>
  <c r="AV1202" i="1"/>
  <c r="AQ1202" i="1"/>
  <c r="AN1202" i="1"/>
  <c r="AK1202" i="1"/>
  <c r="AE1202" i="1"/>
  <c r="AB1202" i="1"/>
  <c r="Y1202" i="1"/>
  <c r="T1202" i="1"/>
  <c r="Q1202" i="1"/>
  <c r="N1202" i="1"/>
  <c r="BA1201" i="1"/>
  <c r="AV1201" i="1"/>
  <c r="AQ1201" i="1"/>
  <c r="AN1201" i="1"/>
  <c r="AK1201" i="1"/>
  <c r="AE1201" i="1"/>
  <c r="AB1201" i="1"/>
  <c r="Y1201" i="1"/>
  <c r="T1201" i="1"/>
  <c r="Q1201" i="1"/>
  <c r="N1201" i="1"/>
  <c r="BA1200" i="1"/>
  <c r="AV1200" i="1"/>
  <c r="AQ1200" i="1"/>
  <c r="AN1200" i="1"/>
  <c r="AK1200" i="1"/>
  <c r="AE1200" i="1"/>
  <c r="AB1200" i="1"/>
  <c r="Y1200" i="1"/>
  <c r="T1200" i="1"/>
  <c r="Q1200" i="1"/>
  <c r="N1200" i="1"/>
  <c r="BA1199" i="1"/>
  <c r="AV1199" i="1"/>
  <c r="AQ1199" i="1"/>
  <c r="AN1199" i="1"/>
  <c r="AK1199" i="1"/>
  <c r="AE1199" i="1"/>
  <c r="AB1199" i="1"/>
  <c r="Y1199" i="1"/>
  <c r="T1199" i="1"/>
  <c r="Q1199" i="1"/>
  <c r="N1199" i="1"/>
  <c r="BA1198" i="1"/>
  <c r="AV1198" i="1"/>
  <c r="AQ1198" i="1"/>
  <c r="AN1198" i="1"/>
  <c r="AK1198" i="1"/>
  <c r="AE1198" i="1"/>
  <c r="AB1198" i="1"/>
  <c r="Y1198" i="1"/>
  <c r="T1198" i="1"/>
  <c r="Q1198" i="1"/>
  <c r="N1198" i="1"/>
  <c r="BA1197" i="1"/>
  <c r="AV1197" i="1"/>
  <c r="AQ1197" i="1"/>
  <c r="AN1197" i="1"/>
  <c r="AK1197" i="1"/>
  <c r="AE1197" i="1"/>
  <c r="AB1197" i="1"/>
  <c r="Y1197" i="1"/>
  <c r="T1197" i="1"/>
  <c r="Q1197" i="1"/>
  <c r="N1197" i="1"/>
  <c r="BA1196" i="1"/>
  <c r="AV1196" i="1"/>
  <c r="AQ1196" i="1"/>
  <c r="AN1196" i="1"/>
  <c r="AK1196" i="1"/>
  <c r="AE1196" i="1"/>
  <c r="AB1196" i="1"/>
  <c r="Y1196" i="1"/>
  <c r="T1196" i="1"/>
  <c r="Q1196" i="1"/>
  <c r="N1196" i="1"/>
  <c r="BA1195" i="1"/>
  <c r="AV1195" i="1"/>
  <c r="AQ1195" i="1"/>
  <c r="AN1195" i="1"/>
  <c r="AK1195" i="1"/>
  <c r="AE1195" i="1"/>
  <c r="AB1195" i="1"/>
  <c r="Y1195" i="1"/>
  <c r="T1195" i="1"/>
  <c r="Q1195" i="1"/>
  <c r="N1195" i="1"/>
  <c r="BA1194" i="1"/>
  <c r="AV1194" i="1"/>
  <c r="AQ1194" i="1"/>
  <c r="AN1194" i="1"/>
  <c r="AK1194" i="1"/>
  <c r="AE1194" i="1"/>
  <c r="AB1194" i="1"/>
  <c r="Y1194" i="1"/>
  <c r="T1194" i="1"/>
  <c r="Q1194" i="1"/>
  <c r="N1194" i="1"/>
  <c r="BA1193" i="1"/>
  <c r="AV1193" i="1"/>
  <c r="AQ1193" i="1"/>
  <c r="AN1193" i="1"/>
  <c r="AK1193" i="1"/>
  <c r="AE1193" i="1"/>
  <c r="AB1193" i="1"/>
  <c r="Y1193" i="1"/>
  <c r="T1193" i="1"/>
  <c r="Q1193" i="1"/>
  <c r="N1193" i="1"/>
  <c r="BA1192" i="1"/>
  <c r="AV1192" i="1"/>
  <c r="AQ1192" i="1"/>
  <c r="AN1192" i="1"/>
  <c r="AK1192" i="1"/>
  <c r="AE1192" i="1"/>
  <c r="AB1192" i="1"/>
  <c r="Y1192" i="1"/>
  <c r="T1192" i="1"/>
  <c r="Q1192" i="1"/>
  <c r="N1192" i="1"/>
  <c r="BA1191" i="1"/>
  <c r="AV1191" i="1"/>
  <c r="AQ1191" i="1"/>
  <c r="AN1191" i="1"/>
  <c r="AK1191" i="1"/>
  <c r="AE1191" i="1"/>
  <c r="AB1191" i="1"/>
  <c r="Y1191" i="1"/>
  <c r="T1191" i="1"/>
  <c r="Q1191" i="1"/>
  <c r="N1191" i="1"/>
  <c r="BA1190" i="1"/>
  <c r="AV1190" i="1"/>
  <c r="AQ1190" i="1"/>
  <c r="AN1190" i="1"/>
  <c r="AK1190" i="1"/>
  <c r="AE1190" i="1"/>
  <c r="AB1190" i="1"/>
  <c r="Y1190" i="1"/>
  <c r="T1190" i="1"/>
  <c r="Q1190" i="1"/>
  <c r="N1190" i="1"/>
  <c r="BA1189" i="1"/>
  <c r="AV1189" i="1"/>
  <c r="AQ1189" i="1"/>
  <c r="AN1189" i="1"/>
  <c r="AK1189" i="1"/>
  <c r="AE1189" i="1"/>
  <c r="AB1189" i="1"/>
  <c r="Y1189" i="1"/>
  <c r="T1189" i="1"/>
  <c r="Q1189" i="1"/>
  <c r="N1189" i="1"/>
  <c r="BA1188" i="1"/>
  <c r="AV1188" i="1"/>
  <c r="AQ1188" i="1"/>
  <c r="AN1188" i="1"/>
  <c r="AK1188" i="1"/>
  <c r="AE1188" i="1"/>
  <c r="AB1188" i="1"/>
  <c r="Y1188" i="1"/>
  <c r="T1188" i="1"/>
  <c r="Q1188" i="1"/>
  <c r="N1188" i="1"/>
  <c r="BA1187" i="1"/>
  <c r="AV1187" i="1"/>
  <c r="AQ1187" i="1"/>
  <c r="AN1187" i="1"/>
  <c r="AK1187" i="1"/>
  <c r="AE1187" i="1"/>
  <c r="AB1187" i="1"/>
  <c r="Y1187" i="1"/>
  <c r="T1187" i="1"/>
  <c r="Q1187" i="1"/>
  <c r="N1187" i="1"/>
  <c r="BA1186" i="1"/>
  <c r="AV1186" i="1"/>
  <c r="AQ1186" i="1"/>
  <c r="AN1186" i="1"/>
  <c r="AK1186" i="1"/>
  <c r="AE1186" i="1"/>
  <c r="AB1186" i="1"/>
  <c r="Y1186" i="1"/>
  <c r="T1186" i="1"/>
  <c r="Q1186" i="1"/>
  <c r="N1186" i="1"/>
  <c r="BA1185" i="1"/>
  <c r="AV1185" i="1"/>
  <c r="AQ1185" i="1"/>
  <c r="AN1185" i="1"/>
  <c r="AK1185" i="1"/>
  <c r="AE1185" i="1"/>
  <c r="AB1185" i="1"/>
  <c r="Y1185" i="1"/>
  <c r="T1185" i="1"/>
  <c r="Q1185" i="1"/>
  <c r="N1185" i="1"/>
  <c r="BA1184" i="1"/>
  <c r="AV1184" i="1"/>
  <c r="AQ1184" i="1"/>
  <c r="AN1184" i="1"/>
  <c r="AK1184" i="1"/>
  <c r="AE1184" i="1"/>
  <c r="AB1184" i="1"/>
  <c r="Y1184" i="1"/>
  <c r="T1184" i="1"/>
  <c r="Q1184" i="1"/>
  <c r="N1184" i="1"/>
  <c r="BA1183" i="1"/>
  <c r="AV1183" i="1"/>
  <c r="AQ1183" i="1"/>
  <c r="AN1183" i="1"/>
  <c r="AK1183" i="1"/>
  <c r="AE1183" i="1"/>
  <c r="AB1183" i="1"/>
  <c r="Y1183" i="1"/>
  <c r="T1183" i="1"/>
  <c r="Q1183" i="1"/>
  <c r="N1183" i="1"/>
  <c r="BA1182" i="1"/>
  <c r="AV1182" i="1"/>
  <c r="AQ1182" i="1"/>
  <c r="AN1182" i="1"/>
  <c r="AK1182" i="1"/>
  <c r="AE1182" i="1"/>
  <c r="AB1182" i="1"/>
  <c r="Y1182" i="1"/>
  <c r="T1182" i="1"/>
  <c r="Q1182" i="1"/>
  <c r="N1182" i="1"/>
  <c r="BA1181" i="1"/>
  <c r="AV1181" i="1"/>
  <c r="AQ1181" i="1"/>
  <c r="AN1181" i="1"/>
  <c r="AK1181" i="1"/>
  <c r="AE1181" i="1"/>
  <c r="AB1181" i="1"/>
  <c r="Y1181" i="1"/>
  <c r="T1181" i="1"/>
  <c r="Q1181" i="1"/>
  <c r="N1181" i="1"/>
  <c r="BA1180" i="1"/>
  <c r="AV1180" i="1"/>
  <c r="AQ1180" i="1"/>
  <c r="AN1180" i="1"/>
  <c r="AK1180" i="1"/>
  <c r="AE1180" i="1"/>
  <c r="AB1180" i="1"/>
  <c r="Y1180" i="1"/>
  <c r="T1180" i="1"/>
  <c r="Q1180" i="1"/>
  <c r="N1180" i="1"/>
  <c r="BA1179" i="1"/>
  <c r="AV1179" i="1"/>
  <c r="AQ1179" i="1"/>
  <c r="AN1179" i="1"/>
  <c r="AK1179" i="1"/>
  <c r="AE1179" i="1"/>
  <c r="AB1179" i="1"/>
  <c r="Y1179" i="1"/>
  <c r="T1179" i="1"/>
  <c r="Q1179" i="1"/>
  <c r="N1179" i="1"/>
  <c r="BA1178" i="1"/>
  <c r="AV1178" i="1"/>
  <c r="AQ1178" i="1"/>
  <c r="AN1178" i="1"/>
  <c r="AK1178" i="1"/>
  <c r="AE1178" i="1"/>
  <c r="AB1178" i="1"/>
  <c r="Y1178" i="1"/>
  <c r="T1178" i="1"/>
  <c r="Q1178" i="1"/>
  <c r="N1178" i="1"/>
  <c r="BA1177" i="1"/>
  <c r="AV1177" i="1"/>
  <c r="AQ1177" i="1"/>
  <c r="AN1177" i="1"/>
  <c r="AK1177" i="1"/>
  <c r="AE1177" i="1"/>
  <c r="AB1177" i="1"/>
  <c r="Y1177" i="1"/>
  <c r="T1177" i="1"/>
  <c r="Q1177" i="1"/>
  <c r="N1177" i="1"/>
  <c r="BA1176" i="1"/>
  <c r="AV1176" i="1"/>
  <c r="AQ1176" i="1"/>
  <c r="AN1176" i="1"/>
  <c r="AK1176" i="1"/>
  <c r="AE1176" i="1"/>
  <c r="AB1176" i="1"/>
  <c r="Y1176" i="1"/>
  <c r="T1176" i="1"/>
  <c r="Q1176" i="1"/>
  <c r="N1176" i="1"/>
  <c r="BA1175" i="1"/>
  <c r="AV1175" i="1"/>
  <c r="AQ1175" i="1"/>
  <c r="AN1175" i="1"/>
  <c r="AK1175" i="1"/>
  <c r="AE1175" i="1"/>
  <c r="AB1175" i="1"/>
  <c r="Y1175" i="1"/>
  <c r="T1175" i="1"/>
  <c r="Q1175" i="1"/>
  <c r="N1175" i="1"/>
  <c r="BA1174" i="1"/>
  <c r="AV1174" i="1"/>
  <c r="AQ1174" i="1"/>
  <c r="AN1174" i="1"/>
  <c r="AK1174" i="1"/>
  <c r="AE1174" i="1"/>
  <c r="AB1174" i="1"/>
  <c r="Y1174" i="1"/>
  <c r="T1174" i="1"/>
  <c r="Q1174" i="1"/>
  <c r="N1174" i="1"/>
  <c r="BA1173" i="1"/>
  <c r="AV1173" i="1"/>
  <c r="AQ1173" i="1"/>
  <c r="AN1173" i="1"/>
  <c r="AK1173" i="1"/>
  <c r="AE1173" i="1"/>
  <c r="AB1173" i="1"/>
  <c r="Y1173" i="1"/>
  <c r="T1173" i="1"/>
  <c r="Q1173" i="1"/>
  <c r="N1173" i="1"/>
  <c r="BA1172" i="1"/>
  <c r="AV1172" i="1"/>
  <c r="AQ1172" i="1"/>
  <c r="AN1172" i="1"/>
  <c r="AK1172" i="1"/>
  <c r="AE1172" i="1"/>
  <c r="AB1172" i="1"/>
  <c r="Y1172" i="1"/>
  <c r="T1172" i="1"/>
  <c r="Q1172" i="1"/>
  <c r="N1172" i="1"/>
  <c r="BA1171" i="1"/>
  <c r="AV1171" i="1"/>
  <c r="AQ1171" i="1"/>
  <c r="AN1171" i="1"/>
  <c r="AK1171" i="1"/>
  <c r="AE1171" i="1"/>
  <c r="AB1171" i="1"/>
  <c r="Y1171" i="1"/>
  <c r="T1171" i="1"/>
  <c r="Q1171" i="1"/>
  <c r="N1171" i="1"/>
  <c r="BA1170" i="1"/>
  <c r="AV1170" i="1"/>
  <c r="AQ1170" i="1"/>
  <c r="AN1170" i="1"/>
  <c r="AK1170" i="1"/>
  <c r="AE1170" i="1"/>
  <c r="AB1170" i="1"/>
  <c r="Y1170" i="1"/>
  <c r="T1170" i="1"/>
  <c r="Q1170" i="1"/>
  <c r="N1170" i="1"/>
  <c r="BA1169" i="1"/>
  <c r="AV1169" i="1"/>
  <c r="AQ1169" i="1"/>
  <c r="AN1169" i="1"/>
  <c r="AK1169" i="1"/>
  <c r="AE1169" i="1"/>
  <c r="AB1169" i="1"/>
  <c r="Y1169" i="1"/>
  <c r="T1169" i="1"/>
  <c r="Q1169" i="1"/>
  <c r="N1169" i="1"/>
  <c r="BA1168" i="1"/>
  <c r="AV1168" i="1"/>
  <c r="AQ1168" i="1"/>
  <c r="AN1168" i="1"/>
  <c r="AK1168" i="1"/>
  <c r="AE1168" i="1"/>
  <c r="AB1168" i="1"/>
  <c r="Y1168" i="1"/>
  <c r="T1168" i="1"/>
  <c r="Q1168" i="1"/>
  <c r="N1168" i="1"/>
  <c r="BA1167" i="1"/>
  <c r="AV1167" i="1"/>
  <c r="AQ1167" i="1"/>
  <c r="AN1167" i="1"/>
  <c r="AK1167" i="1"/>
  <c r="AE1167" i="1"/>
  <c r="AB1167" i="1"/>
  <c r="Y1167" i="1"/>
  <c r="T1167" i="1"/>
  <c r="Q1167" i="1"/>
  <c r="N1167" i="1"/>
  <c r="BA1166" i="1"/>
  <c r="AV1166" i="1"/>
  <c r="AQ1166" i="1"/>
  <c r="AN1166" i="1"/>
  <c r="AK1166" i="1"/>
  <c r="AE1166" i="1"/>
  <c r="AB1166" i="1"/>
  <c r="Y1166" i="1"/>
  <c r="T1166" i="1"/>
  <c r="Q1166" i="1"/>
  <c r="N1166" i="1"/>
  <c r="BA1165" i="1"/>
  <c r="AV1165" i="1"/>
  <c r="AQ1165" i="1"/>
  <c r="AN1165" i="1"/>
  <c r="AK1165" i="1"/>
  <c r="AE1165" i="1"/>
  <c r="AB1165" i="1"/>
  <c r="Y1165" i="1"/>
  <c r="T1165" i="1"/>
  <c r="Q1165" i="1"/>
  <c r="N1165" i="1"/>
  <c r="BA1164" i="1"/>
  <c r="AV1164" i="1"/>
  <c r="AQ1164" i="1"/>
  <c r="AN1164" i="1"/>
  <c r="AK1164" i="1"/>
  <c r="AE1164" i="1"/>
  <c r="AB1164" i="1"/>
  <c r="Y1164" i="1"/>
  <c r="T1164" i="1"/>
  <c r="Q1164" i="1"/>
  <c r="N1164" i="1"/>
  <c r="BA1163" i="1"/>
  <c r="AV1163" i="1"/>
  <c r="AQ1163" i="1"/>
  <c r="AN1163" i="1"/>
  <c r="AK1163" i="1"/>
  <c r="AE1163" i="1"/>
  <c r="AB1163" i="1"/>
  <c r="Y1163" i="1"/>
  <c r="T1163" i="1"/>
  <c r="Q1163" i="1"/>
  <c r="N1163" i="1"/>
  <c r="BA1162" i="1"/>
  <c r="AV1162" i="1"/>
  <c r="AQ1162" i="1"/>
  <c r="AN1162" i="1"/>
  <c r="AK1162" i="1"/>
  <c r="AE1162" i="1"/>
  <c r="AB1162" i="1"/>
  <c r="Y1162" i="1"/>
  <c r="T1162" i="1"/>
  <c r="Q1162" i="1"/>
  <c r="N1162" i="1"/>
  <c r="BA1161" i="1"/>
  <c r="AV1161" i="1"/>
  <c r="AQ1161" i="1"/>
  <c r="AN1161" i="1"/>
  <c r="AK1161" i="1"/>
  <c r="AE1161" i="1"/>
  <c r="AB1161" i="1"/>
  <c r="Y1161" i="1"/>
  <c r="T1161" i="1"/>
  <c r="Q1161" i="1"/>
  <c r="N1161" i="1"/>
  <c r="BA1160" i="1"/>
  <c r="AV1160" i="1"/>
  <c r="AQ1160" i="1"/>
  <c r="AN1160" i="1"/>
  <c r="AK1160" i="1"/>
  <c r="AE1160" i="1"/>
  <c r="AB1160" i="1"/>
  <c r="Y1160" i="1"/>
  <c r="T1160" i="1"/>
  <c r="Q1160" i="1"/>
  <c r="N1160" i="1"/>
  <c r="BA1159" i="1"/>
  <c r="AV1159" i="1"/>
  <c r="AQ1159" i="1"/>
  <c r="AN1159" i="1"/>
  <c r="AK1159" i="1"/>
  <c r="AE1159" i="1"/>
  <c r="AB1159" i="1"/>
  <c r="Y1159" i="1"/>
  <c r="T1159" i="1"/>
  <c r="Q1159" i="1"/>
  <c r="N1159" i="1"/>
  <c r="BA1158" i="1"/>
  <c r="AV1158" i="1"/>
  <c r="AQ1158" i="1"/>
  <c r="AN1158" i="1"/>
  <c r="AK1158" i="1"/>
  <c r="AE1158" i="1"/>
  <c r="AB1158" i="1"/>
  <c r="Y1158" i="1"/>
  <c r="T1158" i="1"/>
  <c r="Q1158" i="1"/>
  <c r="N1158" i="1"/>
  <c r="BA1157" i="1"/>
  <c r="AV1157" i="1"/>
  <c r="AQ1157" i="1"/>
  <c r="AN1157" i="1"/>
  <c r="AK1157" i="1"/>
  <c r="AE1157" i="1"/>
  <c r="AB1157" i="1"/>
  <c r="Y1157" i="1"/>
  <c r="T1157" i="1"/>
  <c r="Q1157" i="1"/>
  <c r="N1157" i="1"/>
  <c r="BA1156" i="1"/>
  <c r="AV1156" i="1"/>
  <c r="AQ1156" i="1"/>
  <c r="AN1156" i="1"/>
  <c r="AK1156" i="1"/>
  <c r="AE1156" i="1"/>
  <c r="AB1156" i="1"/>
  <c r="Y1156" i="1"/>
  <c r="T1156" i="1"/>
  <c r="Q1156" i="1"/>
  <c r="N1156" i="1"/>
  <c r="BA1155" i="1"/>
  <c r="AV1155" i="1"/>
  <c r="AQ1155" i="1"/>
  <c r="AN1155" i="1"/>
  <c r="AK1155" i="1"/>
  <c r="AE1155" i="1"/>
  <c r="AB1155" i="1"/>
  <c r="Y1155" i="1"/>
  <c r="T1155" i="1"/>
  <c r="Q1155" i="1"/>
  <c r="N1155" i="1"/>
  <c r="BA1154" i="1"/>
  <c r="AV1154" i="1"/>
  <c r="AQ1154" i="1"/>
  <c r="AN1154" i="1"/>
  <c r="AK1154" i="1"/>
  <c r="AE1154" i="1"/>
  <c r="AB1154" i="1"/>
  <c r="Y1154" i="1"/>
  <c r="T1154" i="1"/>
  <c r="Q1154" i="1"/>
  <c r="N1154" i="1"/>
  <c r="BA1153" i="1"/>
  <c r="AV1153" i="1"/>
  <c r="AQ1153" i="1"/>
  <c r="AN1153" i="1"/>
  <c r="AK1153" i="1"/>
  <c r="AE1153" i="1"/>
  <c r="AB1153" i="1"/>
  <c r="Y1153" i="1"/>
  <c r="T1153" i="1"/>
  <c r="Q1153" i="1"/>
  <c r="N1153" i="1"/>
  <c r="BA1152" i="1"/>
  <c r="AV1152" i="1"/>
  <c r="AQ1152" i="1"/>
  <c r="AN1152" i="1"/>
  <c r="AK1152" i="1"/>
  <c r="AE1152" i="1"/>
  <c r="AB1152" i="1"/>
  <c r="Y1152" i="1"/>
  <c r="T1152" i="1"/>
  <c r="Q1152" i="1"/>
  <c r="N1152" i="1"/>
  <c r="BA1151" i="1"/>
  <c r="AV1151" i="1"/>
  <c r="AQ1151" i="1"/>
  <c r="AN1151" i="1"/>
  <c r="AK1151" i="1"/>
  <c r="AE1151" i="1"/>
  <c r="AB1151" i="1"/>
  <c r="Y1151" i="1"/>
  <c r="T1151" i="1"/>
  <c r="Q1151" i="1"/>
  <c r="N1151" i="1"/>
  <c r="BA1150" i="1"/>
  <c r="AV1150" i="1"/>
  <c r="AQ1150" i="1"/>
  <c r="AN1150" i="1"/>
  <c r="AK1150" i="1"/>
  <c r="AE1150" i="1"/>
  <c r="AB1150" i="1"/>
  <c r="Y1150" i="1"/>
  <c r="T1150" i="1"/>
  <c r="Q1150" i="1"/>
  <c r="N1150" i="1"/>
  <c r="BA1149" i="1"/>
  <c r="AV1149" i="1"/>
  <c r="AQ1149" i="1"/>
  <c r="AN1149" i="1"/>
  <c r="AK1149" i="1"/>
  <c r="AE1149" i="1"/>
  <c r="AB1149" i="1"/>
  <c r="Y1149" i="1"/>
  <c r="T1149" i="1"/>
  <c r="Q1149" i="1"/>
  <c r="N1149" i="1"/>
  <c r="BA1148" i="1"/>
  <c r="AV1148" i="1"/>
  <c r="AQ1148" i="1"/>
  <c r="AN1148" i="1"/>
  <c r="AK1148" i="1"/>
  <c r="AE1148" i="1"/>
  <c r="AB1148" i="1"/>
  <c r="Y1148" i="1"/>
  <c r="T1148" i="1"/>
  <c r="Q1148" i="1"/>
  <c r="N1148" i="1"/>
  <c r="BA1147" i="1"/>
  <c r="AV1147" i="1"/>
  <c r="AQ1147" i="1"/>
  <c r="AN1147" i="1"/>
  <c r="AK1147" i="1"/>
  <c r="AE1147" i="1"/>
  <c r="AB1147" i="1"/>
  <c r="Y1147" i="1"/>
  <c r="T1147" i="1"/>
  <c r="Q1147" i="1"/>
  <c r="N1147" i="1"/>
  <c r="BA1146" i="1"/>
  <c r="AV1146" i="1"/>
  <c r="AQ1146" i="1"/>
  <c r="AN1146" i="1"/>
  <c r="AK1146" i="1"/>
  <c r="AE1146" i="1"/>
  <c r="AB1146" i="1"/>
  <c r="Y1146" i="1"/>
  <c r="T1146" i="1"/>
  <c r="Q1146" i="1"/>
  <c r="N1146" i="1"/>
  <c r="BA1145" i="1"/>
  <c r="AV1145" i="1"/>
  <c r="AQ1145" i="1"/>
  <c r="AN1145" i="1"/>
  <c r="AK1145" i="1"/>
  <c r="AE1145" i="1"/>
  <c r="AB1145" i="1"/>
  <c r="Y1145" i="1"/>
  <c r="T1145" i="1"/>
  <c r="Q1145" i="1"/>
  <c r="N1145" i="1"/>
  <c r="BA1144" i="1"/>
  <c r="AV1144" i="1"/>
  <c r="AQ1144" i="1"/>
  <c r="AN1144" i="1"/>
  <c r="AK1144" i="1"/>
  <c r="AE1144" i="1"/>
  <c r="AB1144" i="1"/>
  <c r="Y1144" i="1"/>
  <c r="T1144" i="1"/>
  <c r="Q1144" i="1"/>
  <c r="N1144" i="1"/>
  <c r="BA1143" i="1"/>
  <c r="AV1143" i="1"/>
  <c r="AQ1143" i="1"/>
  <c r="AN1143" i="1"/>
  <c r="AK1143" i="1"/>
  <c r="AE1143" i="1"/>
  <c r="AB1143" i="1"/>
  <c r="Y1143" i="1"/>
  <c r="T1143" i="1"/>
  <c r="Q1143" i="1"/>
  <c r="N1143" i="1"/>
  <c r="BA1142" i="1"/>
  <c r="AV1142" i="1"/>
  <c r="AQ1142" i="1"/>
  <c r="AN1142" i="1"/>
  <c r="AK1142" i="1"/>
  <c r="AE1142" i="1"/>
  <c r="AB1142" i="1"/>
  <c r="Y1142" i="1"/>
  <c r="T1142" i="1"/>
  <c r="Q1142" i="1"/>
  <c r="N1142" i="1"/>
  <c r="BA1141" i="1"/>
  <c r="AV1141" i="1"/>
  <c r="AQ1141" i="1"/>
  <c r="AN1141" i="1"/>
  <c r="AK1141" i="1"/>
  <c r="AE1141" i="1"/>
  <c r="AB1141" i="1"/>
  <c r="Y1141" i="1"/>
  <c r="T1141" i="1"/>
  <c r="Q1141" i="1"/>
  <c r="N1141" i="1"/>
  <c r="BA1140" i="1"/>
  <c r="AV1140" i="1"/>
  <c r="AQ1140" i="1"/>
  <c r="AN1140" i="1"/>
  <c r="AK1140" i="1"/>
  <c r="AE1140" i="1"/>
  <c r="AB1140" i="1"/>
  <c r="Y1140" i="1"/>
  <c r="T1140" i="1"/>
  <c r="Q1140" i="1"/>
  <c r="N1140" i="1"/>
  <c r="BA1139" i="1"/>
  <c r="AV1139" i="1"/>
  <c r="AQ1139" i="1"/>
  <c r="AN1139" i="1"/>
  <c r="AK1139" i="1"/>
  <c r="AE1139" i="1"/>
  <c r="AB1139" i="1"/>
  <c r="Y1139" i="1"/>
  <c r="T1139" i="1"/>
  <c r="Q1139" i="1"/>
  <c r="N1139" i="1"/>
  <c r="BA1138" i="1"/>
  <c r="AV1138" i="1"/>
  <c r="AQ1138" i="1"/>
  <c r="AN1138" i="1"/>
  <c r="AK1138" i="1"/>
  <c r="AE1138" i="1"/>
  <c r="AB1138" i="1"/>
  <c r="Y1138" i="1"/>
  <c r="T1138" i="1"/>
  <c r="Q1138" i="1"/>
  <c r="N1138" i="1"/>
  <c r="BA1137" i="1"/>
  <c r="AV1137" i="1"/>
  <c r="AQ1137" i="1"/>
  <c r="AN1137" i="1"/>
  <c r="AK1137" i="1"/>
  <c r="AE1137" i="1"/>
  <c r="AB1137" i="1"/>
  <c r="Y1137" i="1"/>
  <c r="T1137" i="1"/>
  <c r="Q1137" i="1"/>
  <c r="N1137" i="1"/>
  <c r="BA1136" i="1"/>
  <c r="AV1136" i="1"/>
  <c r="AQ1136" i="1"/>
  <c r="AN1136" i="1"/>
  <c r="AK1136" i="1"/>
  <c r="AE1136" i="1"/>
  <c r="AB1136" i="1"/>
  <c r="Y1136" i="1"/>
  <c r="T1136" i="1"/>
  <c r="Q1136" i="1"/>
  <c r="N1136" i="1"/>
  <c r="BA1135" i="1"/>
  <c r="AV1135" i="1"/>
  <c r="AQ1135" i="1"/>
  <c r="AN1135" i="1"/>
  <c r="AK1135" i="1"/>
  <c r="AE1135" i="1"/>
  <c r="AB1135" i="1"/>
  <c r="Y1135" i="1"/>
  <c r="T1135" i="1"/>
  <c r="Q1135" i="1"/>
  <c r="N1135" i="1"/>
  <c r="BA1134" i="1"/>
  <c r="AV1134" i="1"/>
  <c r="AQ1134" i="1"/>
  <c r="AN1134" i="1"/>
  <c r="AK1134" i="1"/>
  <c r="AE1134" i="1"/>
  <c r="AB1134" i="1"/>
  <c r="Y1134" i="1"/>
  <c r="T1134" i="1"/>
  <c r="Q1134" i="1"/>
  <c r="N1134" i="1"/>
  <c r="BA1133" i="1"/>
  <c r="AV1133" i="1"/>
  <c r="AQ1133" i="1"/>
  <c r="AN1133" i="1"/>
  <c r="AK1133" i="1"/>
  <c r="AE1133" i="1"/>
  <c r="AB1133" i="1"/>
  <c r="Y1133" i="1"/>
  <c r="T1133" i="1"/>
  <c r="Q1133" i="1"/>
  <c r="N1133" i="1"/>
  <c r="BA1132" i="1"/>
  <c r="AV1132" i="1"/>
  <c r="AQ1132" i="1"/>
  <c r="AN1132" i="1"/>
  <c r="AK1132" i="1"/>
  <c r="AE1132" i="1"/>
  <c r="AB1132" i="1"/>
  <c r="Y1132" i="1"/>
  <c r="T1132" i="1"/>
  <c r="Q1132" i="1"/>
  <c r="N1132" i="1"/>
  <c r="BA1131" i="1"/>
  <c r="AV1131" i="1"/>
  <c r="AQ1131" i="1"/>
  <c r="AN1131" i="1"/>
  <c r="AK1131" i="1"/>
  <c r="AE1131" i="1"/>
  <c r="AB1131" i="1"/>
  <c r="Y1131" i="1"/>
  <c r="T1131" i="1"/>
  <c r="Q1131" i="1"/>
  <c r="N1131" i="1"/>
  <c r="BA1130" i="1"/>
  <c r="AV1130" i="1"/>
  <c r="AQ1130" i="1"/>
  <c r="AN1130" i="1"/>
  <c r="AK1130" i="1"/>
  <c r="AE1130" i="1"/>
  <c r="AB1130" i="1"/>
  <c r="Y1130" i="1"/>
  <c r="T1130" i="1"/>
  <c r="Q1130" i="1"/>
  <c r="N1130" i="1"/>
  <c r="BA1129" i="1"/>
  <c r="AV1129" i="1"/>
  <c r="AQ1129" i="1"/>
  <c r="AN1129" i="1"/>
  <c r="AK1129" i="1"/>
  <c r="AE1129" i="1"/>
  <c r="AB1129" i="1"/>
  <c r="Y1129" i="1"/>
  <c r="T1129" i="1"/>
  <c r="Q1129" i="1"/>
  <c r="N1129" i="1"/>
  <c r="BA1128" i="1"/>
  <c r="AV1128" i="1"/>
  <c r="AQ1128" i="1"/>
  <c r="AN1128" i="1"/>
  <c r="AK1128" i="1"/>
  <c r="AE1128" i="1"/>
  <c r="AB1128" i="1"/>
  <c r="Y1128" i="1"/>
  <c r="T1128" i="1"/>
  <c r="Q1128" i="1"/>
  <c r="N1128" i="1"/>
  <c r="BA1127" i="1"/>
  <c r="AV1127" i="1"/>
  <c r="AQ1127" i="1"/>
  <c r="AN1127" i="1"/>
  <c r="AK1127" i="1"/>
  <c r="AE1127" i="1"/>
  <c r="AB1127" i="1"/>
  <c r="Y1127" i="1"/>
  <c r="T1127" i="1"/>
  <c r="Q1127" i="1"/>
  <c r="N1127" i="1"/>
  <c r="BA1126" i="1"/>
  <c r="AV1126" i="1"/>
  <c r="AQ1126" i="1"/>
  <c r="AN1126" i="1"/>
  <c r="AK1126" i="1"/>
  <c r="AE1126" i="1"/>
  <c r="AB1126" i="1"/>
  <c r="Y1126" i="1"/>
  <c r="T1126" i="1"/>
  <c r="Q1126" i="1"/>
  <c r="N1126" i="1"/>
  <c r="BA1125" i="1"/>
  <c r="AV1125" i="1"/>
  <c r="AQ1125" i="1"/>
  <c r="AN1125" i="1"/>
  <c r="AK1125" i="1"/>
  <c r="AE1125" i="1"/>
  <c r="AB1125" i="1"/>
  <c r="Y1125" i="1"/>
  <c r="T1125" i="1"/>
  <c r="Q1125" i="1"/>
  <c r="N1125" i="1"/>
  <c r="BA1124" i="1"/>
  <c r="AV1124" i="1"/>
  <c r="AQ1124" i="1"/>
  <c r="AN1124" i="1"/>
  <c r="AK1124" i="1"/>
  <c r="AE1124" i="1"/>
  <c r="AB1124" i="1"/>
  <c r="Y1124" i="1"/>
  <c r="T1124" i="1"/>
  <c r="Q1124" i="1"/>
  <c r="N1124" i="1"/>
  <c r="BA1123" i="1"/>
  <c r="AV1123" i="1"/>
  <c r="AQ1123" i="1"/>
  <c r="AN1123" i="1"/>
  <c r="AK1123" i="1"/>
  <c r="AE1123" i="1"/>
  <c r="AB1123" i="1"/>
  <c r="Y1123" i="1"/>
  <c r="T1123" i="1"/>
  <c r="Q1123" i="1"/>
  <c r="N1123" i="1"/>
  <c r="BA1122" i="1"/>
  <c r="AV1122" i="1"/>
  <c r="AQ1122" i="1"/>
  <c r="AN1122" i="1"/>
  <c r="AK1122" i="1"/>
  <c r="AE1122" i="1"/>
  <c r="AB1122" i="1"/>
  <c r="Y1122" i="1"/>
  <c r="T1122" i="1"/>
  <c r="Q1122" i="1"/>
  <c r="N1122" i="1"/>
  <c r="BA1121" i="1"/>
  <c r="AV1121" i="1"/>
  <c r="AQ1121" i="1"/>
  <c r="AN1121" i="1"/>
  <c r="AK1121" i="1"/>
  <c r="AE1121" i="1"/>
  <c r="AB1121" i="1"/>
  <c r="Y1121" i="1"/>
  <c r="T1121" i="1"/>
  <c r="Q1121" i="1"/>
  <c r="N1121" i="1"/>
  <c r="BA1120" i="1"/>
  <c r="AV1120" i="1"/>
  <c r="AQ1120" i="1"/>
  <c r="AN1120" i="1"/>
  <c r="AK1120" i="1"/>
  <c r="AE1120" i="1"/>
  <c r="AB1120" i="1"/>
  <c r="Y1120" i="1"/>
  <c r="T1120" i="1"/>
  <c r="Q1120" i="1"/>
  <c r="N1120" i="1"/>
  <c r="BA1119" i="1"/>
  <c r="AV1119" i="1"/>
  <c r="AQ1119" i="1"/>
  <c r="AN1119" i="1"/>
  <c r="AK1119" i="1"/>
  <c r="AE1119" i="1"/>
  <c r="AB1119" i="1"/>
  <c r="Y1119" i="1"/>
  <c r="T1119" i="1"/>
  <c r="Q1119" i="1"/>
  <c r="N1119" i="1"/>
  <c r="BA1118" i="1"/>
  <c r="AV1118" i="1"/>
  <c r="AQ1118" i="1"/>
  <c r="AN1118" i="1"/>
  <c r="AK1118" i="1"/>
  <c r="AE1118" i="1"/>
  <c r="AB1118" i="1"/>
  <c r="Y1118" i="1"/>
  <c r="T1118" i="1"/>
  <c r="Q1118" i="1"/>
  <c r="N1118" i="1"/>
  <c r="BA1117" i="1"/>
  <c r="AV1117" i="1"/>
  <c r="AQ1117" i="1"/>
  <c r="AN1117" i="1"/>
  <c r="AK1117" i="1"/>
  <c r="AE1117" i="1"/>
  <c r="AB1117" i="1"/>
  <c r="Y1117" i="1"/>
  <c r="T1117" i="1"/>
  <c r="Q1117" i="1"/>
  <c r="N1117" i="1"/>
  <c r="BA1116" i="1"/>
  <c r="AV1116" i="1"/>
  <c r="AQ1116" i="1"/>
  <c r="AN1116" i="1"/>
  <c r="AK1116" i="1"/>
  <c r="AE1116" i="1"/>
  <c r="AB1116" i="1"/>
  <c r="Y1116" i="1"/>
  <c r="T1116" i="1"/>
  <c r="Q1116" i="1"/>
  <c r="N1116" i="1"/>
  <c r="BA1115" i="1"/>
  <c r="AV1115" i="1"/>
  <c r="AQ1115" i="1"/>
  <c r="AN1115" i="1"/>
  <c r="AK1115" i="1"/>
  <c r="AE1115" i="1"/>
  <c r="AB1115" i="1"/>
  <c r="Y1115" i="1"/>
  <c r="T1115" i="1"/>
  <c r="Q1115" i="1"/>
  <c r="N1115" i="1"/>
  <c r="BA1114" i="1"/>
  <c r="AV1114" i="1"/>
  <c r="AQ1114" i="1"/>
  <c r="AN1114" i="1"/>
  <c r="AK1114" i="1"/>
  <c r="AE1114" i="1"/>
  <c r="AB1114" i="1"/>
  <c r="Y1114" i="1"/>
  <c r="T1114" i="1"/>
  <c r="Q1114" i="1"/>
  <c r="N1114" i="1"/>
  <c r="BA1113" i="1"/>
  <c r="AV1113" i="1"/>
  <c r="AQ1113" i="1"/>
  <c r="AN1113" i="1"/>
  <c r="AK1113" i="1"/>
  <c r="AE1113" i="1"/>
  <c r="AB1113" i="1"/>
  <c r="Y1113" i="1"/>
  <c r="T1113" i="1"/>
  <c r="Q1113" i="1"/>
  <c r="N1113" i="1"/>
  <c r="BA1112" i="1"/>
  <c r="AV1112" i="1"/>
  <c r="AQ1112" i="1"/>
  <c r="AN1112" i="1"/>
  <c r="AK1112" i="1"/>
  <c r="AE1112" i="1"/>
  <c r="AB1112" i="1"/>
  <c r="Y1112" i="1"/>
  <c r="T1112" i="1"/>
  <c r="Q1112" i="1"/>
  <c r="N1112" i="1"/>
  <c r="BA1111" i="1"/>
  <c r="AV1111" i="1"/>
  <c r="AQ1111" i="1"/>
  <c r="AN1111" i="1"/>
  <c r="AK1111" i="1"/>
  <c r="AE1111" i="1"/>
  <c r="AB1111" i="1"/>
  <c r="Y1111" i="1"/>
  <c r="T1111" i="1"/>
  <c r="Q1111" i="1"/>
  <c r="N1111" i="1"/>
  <c r="BA1110" i="1"/>
  <c r="AV1110" i="1"/>
  <c r="AQ1110" i="1"/>
  <c r="AN1110" i="1"/>
  <c r="AK1110" i="1"/>
  <c r="AE1110" i="1"/>
  <c r="AB1110" i="1"/>
  <c r="Y1110" i="1"/>
  <c r="T1110" i="1"/>
  <c r="Q1110" i="1"/>
  <c r="N1110" i="1"/>
  <c r="BA1109" i="1"/>
  <c r="AV1109" i="1"/>
  <c r="AQ1109" i="1"/>
  <c r="AN1109" i="1"/>
  <c r="AK1109" i="1"/>
  <c r="AE1109" i="1"/>
  <c r="AB1109" i="1"/>
  <c r="Y1109" i="1"/>
  <c r="T1109" i="1"/>
  <c r="Q1109" i="1"/>
  <c r="N1109" i="1"/>
  <c r="BA1108" i="1"/>
  <c r="AV1108" i="1"/>
  <c r="AQ1108" i="1"/>
  <c r="AN1108" i="1"/>
  <c r="AK1108" i="1"/>
  <c r="AE1108" i="1"/>
  <c r="AB1108" i="1"/>
  <c r="Y1108" i="1"/>
  <c r="T1108" i="1"/>
  <c r="Q1108" i="1"/>
  <c r="N1108" i="1"/>
  <c r="BA1107" i="1"/>
  <c r="AV1107" i="1"/>
  <c r="AQ1107" i="1"/>
  <c r="AN1107" i="1"/>
  <c r="AK1107" i="1"/>
  <c r="AE1107" i="1"/>
  <c r="AB1107" i="1"/>
  <c r="Y1107" i="1"/>
  <c r="T1107" i="1"/>
  <c r="Q1107" i="1"/>
  <c r="N1107" i="1"/>
  <c r="BA1106" i="1"/>
  <c r="AV1106" i="1"/>
  <c r="AQ1106" i="1"/>
  <c r="AN1106" i="1"/>
  <c r="AK1106" i="1"/>
  <c r="AE1106" i="1"/>
  <c r="AB1106" i="1"/>
  <c r="Y1106" i="1"/>
  <c r="T1106" i="1"/>
  <c r="Q1106" i="1"/>
  <c r="N1106" i="1"/>
  <c r="BA1105" i="1"/>
  <c r="AV1105" i="1"/>
  <c r="AQ1105" i="1"/>
  <c r="AN1105" i="1"/>
  <c r="AK1105" i="1"/>
  <c r="AE1105" i="1"/>
  <c r="AB1105" i="1"/>
  <c r="Y1105" i="1"/>
  <c r="T1105" i="1"/>
  <c r="Q1105" i="1"/>
  <c r="N1105" i="1"/>
  <c r="BA1104" i="1"/>
  <c r="AV1104" i="1"/>
  <c r="AQ1104" i="1"/>
  <c r="AN1104" i="1"/>
  <c r="AK1104" i="1"/>
  <c r="AE1104" i="1"/>
  <c r="AB1104" i="1"/>
  <c r="Y1104" i="1"/>
  <c r="T1104" i="1"/>
  <c r="Q1104" i="1"/>
  <c r="N1104" i="1"/>
  <c r="BA1103" i="1"/>
  <c r="AV1103" i="1"/>
  <c r="AQ1103" i="1"/>
  <c r="AN1103" i="1"/>
  <c r="AK1103" i="1"/>
  <c r="AE1103" i="1"/>
  <c r="AB1103" i="1"/>
  <c r="Y1103" i="1"/>
  <c r="T1103" i="1"/>
  <c r="Q1103" i="1"/>
  <c r="N1103" i="1"/>
  <c r="BA1102" i="1"/>
  <c r="AV1102" i="1"/>
  <c r="AQ1102" i="1"/>
  <c r="AN1102" i="1"/>
  <c r="AK1102" i="1"/>
  <c r="AE1102" i="1"/>
  <c r="AB1102" i="1"/>
  <c r="Y1102" i="1"/>
  <c r="T1102" i="1"/>
  <c r="Q1102" i="1"/>
  <c r="N1102" i="1"/>
  <c r="BA1101" i="1"/>
  <c r="AV1101" i="1"/>
  <c r="AQ1101" i="1"/>
  <c r="AN1101" i="1"/>
  <c r="AK1101" i="1"/>
  <c r="AE1101" i="1"/>
  <c r="AB1101" i="1"/>
  <c r="Y1101" i="1"/>
  <c r="T1101" i="1"/>
  <c r="Q1101" i="1"/>
  <c r="N1101" i="1"/>
  <c r="BA1100" i="1"/>
  <c r="AV1100" i="1"/>
  <c r="AQ1100" i="1"/>
  <c r="AN1100" i="1"/>
  <c r="AK1100" i="1"/>
  <c r="AE1100" i="1"/>
  <c r="AB1100" i="1"/>
  <c r="Y1100" i="1"/>
  <c r="T1100" i="1"/>
  <c r="Q1100" i="1"/>
  <c r="N1100" i="1"/>
  <c r="BA1099" i="1"/>
  <c r="AV1099" i="1"/>
  <c r="AQ1099" i="1"/>
  <c r="AN1099" i="1"/>
  <c r="AK1099" i="1"/>
  <c r="AE1099" i="1"/>
  <c r="AB1099" i="1"/>
  <c r="Y1099" i="1"/>
  <c r="T1099" i="1"/>
  <c r="Q1099" i="1"/>
  <c r="N1099" i="1"/>
  <c r="BA1098" i="1"/>
  <c r="AV1098" i="1"/>
  <c r="AQ1098" i="1"/>
  <c r="AN1098" i="1"/>
  <c r="AK1098" i="1"/>
  <c r="AE1098" i="1"/>
  <c r="AB1098" i="1"/>
  <c r="Y1098" i="1"/>
  <c r="T1098" i="1"/>
  <c r="Q1098" i="1"/>
  <c r="N1098" i="1"/>
  <c r="BA1097" i="1"/>
  <c r="AV1097" i="1"/>
  <c r="AQ1097" i="1"/>
  <c r="AN1097" i="1"/>
  <c r="AK1097" i="1"/>
  <c r="AE1097" i="1"/>
  <c r="AB1097" i="1"/>
  <c r="Y1097" i="1"/>
  <c r="T1097" i="1"/>
  <c r="Q1097" i="1"/>
  <c r="N1097" i="1"/>
  <c r="BA1096" i="1"/>
  <c r="AV1096" i="1"/>
  <c r="AQ1096" i="1"/>
  <c r="AN1096" i="1"/>
  <c r="AK1096" i="1"/>
  <c r="AE1096" i="1"/>
  <c r="AB1096" i="1"/>
  <c r="Y1096" i="1"/>
  <c r="T1096" i="1"/>
  <c r="Q1096" i="1"/>
  <c r="N1096" i="1"/>
  <c r="BA1095" i="1"/>
  <c r="AV1095" i="1"/>
  <c r="AQ1095" i="1"/>
  <c r="AN1095" i="1"/>
  <c r="AK1095" i="1"/>
  <c r="AE1095" i="1"/>
  <c r="AB1095" i="1"/>
  <c r="Y1095" i="1"/>
  <c r="T1095" i="1"/>
  <c r="Q1095" i="1"/>
  <c r="N1095" i="1"/>
  <c r="BA1094" i="1"/>
  <c r="AV1094" i="1"/>
  <c r="AQ1094" i="1"/>
  <c r="AN1094" i="1"/>
  <c r="AK1094" i="1"/>
  <c r="AE1094" i="1"/>
  <c r="AB1094" i="1"/>
  <c r="Y1094" i="1"/>
  <c r="T1094" i="1"/>
  <c r="Q1094" i="1"/>
  <c r="N1094" i="1"/>
  <c r="BA1093" i="1"/>
  <c r="AV1093" i="1"/>
  <c r="AQ1093" i="1"/>
  <c r="AN1093" i="1"/>
  <c r="AK1093" i="1"/>
  <c r="AE1093" i="1"/>
  <c r="AB1093" i="1"/>
  <c r="Y1093" i="1"/>
  <c r="T1093" i="1"/>
  <c r="Q1093" i="1"/>
  <c r="N1093" i="1"/>
  <c r="BA1092" i="1"/>
  <c r="AV1092" i="1"/>
  <c r="AQ1092" i="1"/>
  <c r="AN1092" i="1"/>
  <c r="AK1092" i="1"/>
  <c r="AE1092" i="1"/>
  <c r="AB1092" i="1"/>
  <c r="Y1092" i="1"/>
  <c r="T1092" i="1"/>
  <c r="Q1092" i="1"/>
  <c r="N1092" i="1"/>
  <c r="BA1091" i="1"/>
  <c r="AV1091" i="1"/>
  <c r="AQ1091" i="1"/>
  <c r="AN1091" i="1"/>
  <c r="AK1091" i="1"/>
  <c r="AE1091" i="1"/>
  <c r="AB1091" i="1"/>
  <c r="Y1091" i="1"/>
  <c r="T1091" i="1"/>
  <c r="Q1091" i="1"/>
  <c r="N1091" i="1"/>
  <c r="BA1090" i="1"/>
  <c r="AV1090" i="1"/>
  <c r="AQ1090" i="1"/>
  <c r="AN1090" i="1"/>
  <c r="AK1090" i="1"/>
  <c r="AE1090" i="1"/>
  <c r="AB1090" i="1"/>
  <c r="Y1090" i="1"/>
  <c r="T1090" i="1"/>
  <c r="Q1090" i="1"/>
  <c r="N1090" i="1"/>
  <c r="BA1089" i="1"/>
  <c r="AV1089" i="1"/>
  <c r="AQ1089" i="1"/>
  <c r="AN1089" i="1"/>
  <c r="AK1089" i="1"/>
  <c r="AE1089" i="1"/>
  <c r="AB1089" i="1"/>
  <c r="Y1089" i="1"/>
  <c r="T1089" i="1"/>
  <c r="Q1089" i="1"/>
  <c r="N1089" i="1"/>
  <c r="BA1088" i="1"/>
  <c r="AV1088" i="1"/>
  <c r="AQ1088" i="1"/>
  <c r="AN1088" i="1"/>
  <c r="AK1088" i="1"/>
  <c r="AE1088" i="1"/>
  <c r="AB1088" i="1"/>
  <c r="Y1088" i="1"/>
  <c r="T1088" i="1"/>
  <c r="Q1088" i="1"/>
  <c r="N1088" i="1"/>
  <c r="BA1087" i="1"/>
  <c r="AV1087" i="1"/>
  <c r="AQ1087" i="1"/>
  <c r="AN1087" i="1"/>
  <c r="AK1087" i="1"/>
  <c r="AE1087" i="1"/>
  <c r="AB1087" i="1"/>
  <c r="Y1087" i="1"/>
  <c r="T1087" i="1"/>
  <c r="Q1087" i="1"/>
  <c r="N1087" i="1"/>
  <c r="BA1086" i="1"/>
  <c r="AV1086" i="1"/>
  <c r="AQ1086" i="1"/>
  <c r="AN1086" i="1"/>
  <c r="AK1086" i="1"/>
  <c r="AE1086" i="1"/>
  <c r="AB1086" i="1"/>
  <c r="Y1086" i="1"/>
  <c r="T1086" i="1"/>
  <c r="Q1086" i="1"/>
  <c r="N1086" i="1"/>
  <c r="BA1085" i="1"/>
  <c r="AV1085" i="1"/>
  <c r="AQ1085" i="1"/>
  <c r="AN1085" i="1"/>
  <c r="AK1085" i="1"/>
  <c r="AE1085" i="1"/>
  <c r="AB1085" i="1"/>
  <c r="Y1085" i="1"/>
  <c r="T1085" i="1"/>
  <c r="Q1085" i="1"/>
  <c r="N1085" i="1"/>
  <c r="BA1084" i="1"/>
  <c r="AV1084" i="1"/>
  <c r="AQ1084" i="1"/>
  <c r="AN1084" i="1"/>
  <c r="AK1084" i="1"/>
  <c r="AE1084" i="1"/>
  <c r="AB1084" i="1"/>
  <c r="Y1084" i="1"/>
  <c r="T1084" i="1"/>
  <c r="Q1084" i="1"/>
  <c r="N1084" i="1"/>
  <c r="BA1083" i="1"/>
  <c r="AV1083" i="1"/>
  <c r="AQ1083" i="1"/>
  <c r="AN1083" i="1"/>
  <c r="AK1083" i="1"/>
  <c r="AE1083" i="1"/>
  <c r="AB1083" i="1"/>
  <c r="Y1083" i="1"/>
  <c r="T1083" i="1"/>
  <c r="Q1083" i="1"/>
  <c r="N1083" i="1"/>
  <c r="BA1082" i="1"/>
  <c r="AV1082" i="1"/>
  <c r="AQ1082" i="1"/>
  <c r="AN1082" i="1"/>
  <c r="AK1082" i="1"/>
  <c r="AE1082" i="1"/>
  <c r="AB1082" i="1"/>
  <c r="Y1082" i="1"/>
  <c r="T1082" i="1"/>
  <c r="Q1082" i="1"/>
  <c r="N1082" i="1"/>
  <c r="BA1081" i="1"/>
  <c r="AV1081" i="1"/>
  <c r="AQ1081" i="1"/>
  <c r="AN1081" i="1"/>
  <c r="AK1081" i="1"/>
  <c r="AE1081" i="1"/>
  <c r="AB1081" i="1"/>
  <c r="Y1081" i="1"/>
  <c r="T1081" i="1"/>
  <c r="Q1081" i="1"/>
  <c r="N1081" i="1"/>
  <c r="BA1080" i="1"/>
  <c r="AV1080" i="1"/>
  <c r="AQ1080" i="1"/>
  <c r="AN1080" i="1"/>
  <c r="AK1080" i="1"/>
  <c r="AE1080" i="1"/>
  <c r="AB1080" i="1"/>
  <c r="Y1080" i="1"/>
  <c r="T1080" i="1"/>
  <c r="Q1080" i="1"/>
  <c r="N1080" i="1"/>
  <c r="BA1079" i="1"/>
  <c r="AV1079" i="1"/>
  <c r="AQ1079" i="1"/>
  <c r="AN1079" i="1"/>
  <c r="AK1079" i="1"/>
  <c r="AE1079" i="1"/>
  <c r="AB1079" i="1"/>
  <c r="Y1079" i="1"/>
  <c r="T1079" i="1"/>
  <c r="Q1079" i="1"/>
  <c r="N1079" i="1"/>
  <c r="BA1078" i="1"/>
  <c r="AV1078" i="1"/>
  <c r="AQ1078" i="1"/>
  <c r="AN1078" i="1"/>
  <c r="AK1078" i="1"/>
  <c r="AE1078" i="1"/>
  <c r="AB1078" i="1"/>
  <c r="Y1078" i="1"/>
  <c r="T1078" i="1"/>
  <c r="Q1078" i="1"/>
  <c r="N1078" i="1"/>
  <c r="BA1077" i="1"/>
  <c r="AV1077" i="1"/>
  <c r="AQ1077" i="1"/>
  <c r="AN1077" i="1"/>
  <c r="AK1077" i="1"/>
  <c r="AE1077" i="1"/>
  <c r="AB1077" i="1"/>
  <c r="Y1077" i="1"/>
  <c r="T1077" i="1"/>
  <c r="Q1077" i="1"/>
  <c r="N1077" i="1"/>
  <c r="BA1076" i="1"/>
  <c r="AV1076" i="1"/>
  <c r="AQ1076" i="1"/>
  <c r="AN1076" i="1"/>
  <c r="AK1076" i="1"/>
  <c r="AE1076" i="1"/>
  <c r="AB1076" i="1"/>
  <c r="Y1076" i="1"/>
  <c r="T1076" i="1"/>
  <c r="Q1076" i="1"/>
  <c r="N1076" i="1"/>
  <c r="BA1075" i="1"/>
  <c r="AV1075" i="1"/>
  <c r="AQ1075" i="1"/>
  <c r="AN1075" i="1"/>
  <c r="AK1075" i="1"/>
  <c r="AE1075" i="1"/>
  <c r="AB1075" i="1"/>
  <c r="Y1075" i="1"/>
  <c r="T1075" i="1"/>
  <c r="Q1075" i="1"/>
  <c r="N1075" i="1"/>
  <c r="BA1074" i="1"/>
  <c r="AV1074" i="1"/>
  <c r="AQ1074" i="1"/>
  <c r="AN1074" i="1"/>
  <c r="AK1074" i="1"/>
  <c r="AE1074" i="1"/>
  <c r="AB1074" i="1"/>
  <c r="Y1074" i="1"/>
  <c r="T1074" i="1"/>
  <c r="Q1074" i="1"/>
  <c r="N1074" i="1"/>
  <c r="BA1073" i="1"/>
  <c r="AV1073" i="1"/>
  <c r="AQ1073" i="1"/>
  <c r="AN1073" i="1"/>
  <c r="AK1073" i="1"/>
  <c r="AE1073" i="1"/>
  <c r="AB1073" i="1"/>
  <c r="Y1073" i="1"/>
  <c r="T1073" i="1"/>
  <c r="Q1073" i="1"/>
  <c r="N1073" i="1"/>
  <c r="BA1072" i="1"/>
  <c r="AV1072" i="1"/>
  <c r="AQ1072" i="1"/>
  <c r="AN1072" i="1"/>
  <c r="AK1072" i="1"/>
  <c r="AE1072" i="1"/>
  <c r="AB1072" i="1"/>
  <c r="Y1072" i="1"/>
  <c r="T1072" i="1"/>
  <c r="Q1072" i="1"/>
  <c r="N1072" i="1"/>
  <c r="BA1071" i="1"/>
  <c r="AV1071" i="1"/>
  <c r="AQ1071" i="1"/>
  <c r="AN1071" i="1"/>
  <c r="AK1071" i="1"/>
  <c r="AE1071" i="1"/>
  <c r="AB1071" i="1"/>
  <c r="Y1071" i="1"/>
  <c r="T1071" i="1"/>
  <c r="Q1071" i="1"/>
  <c r="N1071" i="1"/>
  <c r="BA1070" i="1"/>
  <c r="AV1070" i="1"/>
  <c r="AQ1070" i="1"/>
  <c r="AN1070" i="1"/>
  <c r="AK1070" i="1"/>
  <c r="AE1070" i="1"/>
  <c r="AB1070" i="1"/>
  <c r="Y1070" i="1"/>
  <c r="T1070" i="1"/>
  <c r="Q1070" i="1"/>
  <c r="N1070" i="1"/>
  <c r="BA1069" i="1"/>
  <c r="AV1069" i="1"/>
  <c r="AQ1069" i="1"/>
  <c r="AN1069" i="1"/>
  <c r="AK1069" i="1"/>
  <c r="AE1069" i="1"/>
  <c r="AB1069" i="1"/>
  <c r="Y1069" i="1"/>
  <c r="T1069" i="1"/>
  <c r="Q1069" i="1"/>
  <c r="N1069" i="1"/>
  <c r="BA1068" i="1"/>
  <c r="AV1068" i="1"/>
  <c r="AQ1068" i="1"/>
  <c r="AN1068" i="1"/>
  <c r="AK1068" i="1"/>
  <c r="AE1068" i="1"/>
  <c r="AB1068" i="1"/>
  <c r="Y1068" i="1"/>
  <c r="T1068" i="1"/>
  <c r="Q1068" i="1"/>
  <c r="N1068" i="1"/>
  <c r="BA1067" i="1"/>
  <c r="AV1067" i="1"/>
  <c r="AQ1067" i="1"/>
  <c r="AN1067" i="1"/>
  <c r="AK1067" i="1"/>
  <c r="AE1067" i="1"/>
  <c r="AB1067" i="1"/>
  <c r="Y1067" i="1"/>
  <c r="T1067" i="1"/>
  <c r="Q1067" i="1"/>
  <c r="N1067" i="1"/>
  <c r="BA1066" i="1"/>
  <c r="AV1066" i="1"/>
  <c r="AQ1066" i="1"/>
  <c r="AN1066" i="1"/>
  <c r="AK1066" i="1"/>
  <c r="AE1066" i="1"/>
  <c r="AB1066" i="1"/>
  <c r="Y1066" i="1"/>
  <c r="T1066" i="1"/>
  <c r="Q1066" i="1"/>
  <c r="N1066" i="1"/>
  <c r="BA1065" i="1"/>
  <c r="AV1065" i="1"/>
  <c r="AQ1065" i="1"/>
  <c r="AN1065" i="1"/>
  <c r="AK1065" i="1"/>
  <c r="AE1065" i="1"/>
  <c r="AB1065" i="1"/>
  <c r="Y1065" i="1"/>
  <c r="T1065" i="1"/>
  <c r="Q1065" i="1"/>
  <c r="N1065" i="1"/>
  <c r="BA1064" i="1"/>
  <c r="AV1064" i="1"/>
  <c r="AQ1064" i="1"/>
  <c r="AN1064" i="1"/>
  <c r="AK1064" i="1"/>
  <c r="AE1064" i="1"/>
  <c r="AB1064" i="1"/>
  <c r="Y1064" i="1"/>
  <c r="T1064" i="1"/>
  <c r="Q1064" i="1"/>
  <c r="N1064" i="1"/>
  <c r="BA1063" i="1"/>
  <c r="AV1063" i="1"/>
  <c r="AQ1063" i="1"/>
  <c r="AN1063" i="1"/>
  <c r="AK1063" i="1"/>
  <c r="AE1063" i="1"/>
  <c r="AB1063" i="1"/>
  <c r="Y1063" i="1"/>
  <c r="T1063" i="1"/>
  <c r="Q1063" i="1"/>
  <c r="N1063" i="1"/>
  <c r="BA1062" i="1"/>
  <c r="AV1062" i="1"/>
  <c r="AQ1062" i="1"/>
  <c r="AN1062" i="1"/>
  <c r="AK1062" i="1"/>
  <c r="AE1062" i="1"/>
  <c r="AB1062" i="1"/>
  <c r="Y1062" i="1"/>
  <c r="T1062" i="1"/>
  <c r="Q1062" i="1"/>
  <c r="N1062" i="1"/>
  <c r="BA1061" i="1"/>
  <c r="AV1061" i="1"/>
  <c r="AQ1061" i="1"/>
  <c r="AN1061" i="1"/>
  <c r="AK1061" i="1"/>
  <c r="AE1061" i="1"/>
  <c r="AB1061" i="1"/>
  <c r="Y1061" i="1"/>
  <c r="T1061" i="1"/>
  <c r="Q1061" i="1"/>
  <c r="N1061" i="1"/>
  <c r="BA1060" i="1"/>
  <c r="AV1060" i="1"/>
  <c r="AQ1060" i="1"/>
  <c r="AN1060" i="1"/>
  <c r="AK1060" i="1"/>
  <c r="AE1060" i="1"/>
  <c r="AB1060" i="1"/>
  <c r="Y1060" i="1"/>
  <c r="T1060" i="1"/>
  <c r="Q1060" i="1"/>
  <c r="N1060" i="1"/>
  <c r="BA1059" i="1"/>
  <c r="AV1059" i="1"/>
  <c r="AQ1059" i="1"/>
  <c r="AN1059" i="1"/>
  <c r="AK1059" i="1"/>
  <c r="AE1059" i="1"/>
  <c r="AB1059" i="1"/>
  <c r="Y1059" i="1"/>
  <c r="T1059" i="1"/>
  <c r="Q1059" i="1"/>
  <c r="N1059" i="1"/>
  <c r="BA1058" i="1"/>
  <c r="AV1058" i="1"/>
  <c r="AQ1058" i="1"/>
  <c r="AN1058" i="1"/>
  <c r="AK1058" i="1"/>
  <c r="AE1058" i="1"/>
  <c r="AB1058" i="1"/>
  <c r="Y1058" i="1"/>
  <c r="T1058" i="1"/>
  <c r="Q1058" i="1"/>
  <c r="N1058" i="1"/>
  <c r="BA1057" i="1"/>
  <c r="AV1057" i="1"/>
  <c r="AQ1057" i="1"/>
  <c r="AN1057" i="1"/>
  <c r="AK1057" i="1"/>
  <c r="AE1057" i="1"/>
  <c r="AB1057" i="1"/>
  <c r="Y1057" i="1"/>
  <c r="T1057" i="1"/>
  <c r="Q1057" i="1"/>
  <c r="N1057" i="1"/>
  <c r="BA1056" i="1"/>
  <c r="AV1056" i="1"/>
  <c r="AQ1056" i="1"/>
  <c r="AN1056" i="1"/>
  <c r="AK1056" i="1"/>
  <c r="AE1056" i="1"/>
  <c r="AB1056" i="1"/>
  <c r="Y1056" i="1"/>
  <c r="T1056" i="1"/>
  <c r="Q1056" i="1"/>
  <c r="N1056" i="1"/>
  <c r="BA1055" i="1"/>
  <c r="AV1055" i="1"/>
  <c r="AQ1055" i="1"/>
  <c r="AN1055" i="1"/>
  <c r="AK1055" i="1"/>
  <c r="AE1055" i="1"/>
  <c r="AB1055" i="1"/>
  <c r="Y1055" i="1"/>
  <c r="T1055" i="1"/>
  <c r="Q1055" i="1"/>
  <c r="N1055" i="1"/>
  <c r="BA1054" i="1"/>
  <c r="AV1054" i="1"/>
  <c r="AQ1054" i="1"/>
  <c r="AN1054" i="1"/>
  <c r="AK1054" i="1"/>
  <c r="AE1054" i="1"/>
  <c r="AB1054" i="1"/>
  <c r="Y1054" i="1"/>
  <c r="T1054" i="1"/>
  <c r="Q1054" i="1"/>
  <c r="N1054" i="1"/>
  <c r="BA1053" i="1"/>
  <c r="AV1053" i="1"/>
  <c r="AQ1053" i="1"/>
  <c r="AN1053" i="1"/>
  <c r="AK1053" i="1"/>
  <c r="AE1053" i="1"/>
  <c r="AB1053" i="1"/>
  <c r="Y1053" i="1"/>
  <c r="T1053" i="1"/>
  <c r="Q1053" i="1"/>
  <c r="N1053" i="1"/>
  <c r="BA1052" i="1"/>
  <c r="AV1052" i="1"/>
  <c r="AQ1052" i="1"/>
  <c r="AN1052" i="1"/>
  <c r="AK1052" i="1"/>
  <c r="AE1052" i="1"/>
  <c r="AB1052" i="1"/>
  <c r="Y1052" i="1"/>
  <c r="T1052" i="1"/>
  <c r="Q1052" i="1"/>
  <c r="N1052" i="1"/>
  <c r="BA1051" i="1"/>
  <c r="AV1051" i="1"/>
  <c r="AQ1051" i="1"/>
  <c r="AN1051" i="1"/>
  <c r="AK1051" i="1"/>
  <c r="AE1051" i="1"/>
  <c r="AB1051" i="1"/>
  <c r="Y1051" i="1"/>
  <c r="T1051" i="1"/>
  <c r="Q1051" i="1"/>
  <c r="N1051" i="1"/>
  <c r="BA1050" i="1"/>
  <c r="AV1050" i="1"/>
  <c r="AQ1050" i="1"/>
  <c r="AN1050" i="1"/>
  <c r="AK1050" i="1"/>
  <c r="AE1050" i="1"/>
  <c r="AB1050" i="1"/>
  <c r="Y1050" i="1"/>
  <c r="T1050" i="1"/>
  <c r="Q1050" i="1"/>
  <c r="N1050" i="1"/>
  <c r="BA1049" i="1"/>
  <c r="AV1049" i="1"/>
  <c r="AQ1049" i="1"/>
  <c r="AN1049" i="1"/>
  <c r="AK1049" i="1"/>
  <c r="AE1049" i="1"/>
  <c r="AB1049" i="1"/>
  <c r="Y1049" i="1"/>
  <c r="T1049" i="1"/>
  <c r="Q1049" i="1"/>
  <c r="N1049" i="1"/>
  <c r="BA1048" i="1"/>
  <c r="AV1048" i="1"/>
  <c r="AQ1048" i="1"/>
  <c r="AN1048" i="1"/>
  <c r="AK1048" i="1"/>
  <c r="AE1048" i="1"/>
  <c r="AB1048" i="1"/>
  <c r="Y1048" i="1"/>
  <c r="T1048" i="1"/>
  <c r="Q1048" i="1"/>
  <c r="N1048" i="1"/>
  <c r="BA1047" i="1"/>
  <c r="AV1047" i="1"/>
  <c r="AQ1047" i="1"/>
  <c r="AN1047" i="1"/>
  <c r="AK1047" i="1"/>
  <c r="AE1047" i="1"/>
  <c r="AB1047" i="1"/>
  <c r="Y1047" i="1"/>
  <c r="T1047" i="1"/>
  <c r="Q1047" i="1"/>
  <c r="N1047" i="1"/>
  <c r="BA1046" i="1"/>
  <c r="AV1046" i="1"/>
  <c r="AQ1046" i="1"/>
  <c r="AN1046" i="1"/>
  <c r="AK1046" i="1"/>
  <c r="AE1046" i="1"/>
  <c r="AB1046" i="1"/>
  <c r="Y1046" i="1"/>
  <c r="T1046" i="1"/>
  <c r="Q1046" i="1"/>
  <c r="N1046" i="1"/>
  <c r="BA1045" i="1"/>
  <c r="AV1045" i="1"/>
  <c r="AQ1045" i="1"/>
  <c r="AN1045" i="1"/>
  <c r="AK1045" i="1"/>
  <c r="AE1045" i="1"/>
  <c r="AB1045" i="1"/>
  <c r="Y1045" i="1"/>
  <c r="T1045" i="1"/>
  <c r="Q1045" i="1"/>
  <c r="N1045" i="1"/>
  <c r="BA1044" i="1"/>
  <c r="AV1044" i="1"/>
  <c r="AQ1044" i="1"/>
  <c r="AN1044" i="1"/>
  <c r="AK1044" i="1"/>
  <c r="AE1044" i="1"/>
  <c r="AB1044" i="1"/>
  <c r="Y1044" i="1"/>
  <c r="T1044" i="1"/>
  <c r="Q1044" i="1"/>
  <c r="N1044" i="1"/>
  <c r="BA1043" i="1"/>
  <c r="AV1043" i="1"/>
  <c r="AQ1043" i="1"/>
  <c r="AN1043" i="1"/>
  <c r="AK1043" i="1"/>
  <c r="AE1043" i="1"/>
  <c r="AB1043" i="1"/>
  <c r="Y1043" i="1"/>
  <c r="T1043" i="1"/>
  <c r="Q1043" i="1"/>
  <c r="N1043" i="1"/>
  <c r="BA1042" i="1"/>
  <c r="AV1042" i="1"/>
  <c r="AQ1042" i="1"/>
  <c r="AN1042" i="1"/>
  <c r="AK1042" i="1"/>
  <c r="AE1042" i="1"/>
  <c r="AB1042" i="1"/>
  <c r="Y1042" i="1"/>
  <c r="T1042" i="1"/>
  <c r="Q1042" i="1"/>
  <c r="N1042" i="1"/>
  <c r="BA1041" i="1"/>
  <c r="AV1041" i="1"/>
  <c r="AQ1041" i="1"/>
  <c r="AN1041" i="1"/>
  <c r="AK1041" i="1"/>
  <c r="AE1041" i="1"/>
  <c r="AB1041" i="1"/>
  <c r="Y1041" i="1"/>
  <c r="T1041" i="1"/>
  <c r="Q1041" i="1"/>
  <c r="N1041" i="1"/>
  <c r="BA1040" i="1"/>
  <c r="AV1040" i="1"/>
  <c r="AQ1040" i="1"/>
  <c r="AN1040" i="1"/>
  <c r="AK1040" i="1"/>
  <c r="AE1040" i="1"/>
  <c r="AB1040" i="1"/>
  <c r="Y1040" i="1"/>
  <c r="T1040" i="1"/>
  <c r="Q1040" i="1"/>
  <c r="N1040" i="1"/>
  <c r="BA1039" i="1"/>
  <c r="AV1039" i="1"/>
  <c r="AQ1039" i="1"/>
  <c r="AN1039" i="1"/>
  <c r="AK1039" i="1"/>
  <c r="AE1039" i="1"/>
  <c r="AB1039" i="1"/>
  <c r="Y1039" i="1"/>
  <c r="T1039" i="1"/>
  <c r="Q1039" i="1"/>
  <c r="N1039" i="1"/>
  <c r="BA1038" i="1"/>
  <c r="AV1038" i="1"/>
  <c r="AQ1038" i="1"/>
  <c r="AN1038" i="1"/>
  <c r="AK1038" i="1"/>
  <c r="AE1038" i="1"/>
  <c r="AB1038" i="1"/>
  <c r="Y1038" i="1"/>
  <c r="T1038" i="1"/>
  <c r="Q1038" i="1"/>
  <c r="N1038" i="1"/>
  <c r="BA1037" i="1"/>
  <c r="AV1037" i="1"/>
  <c r="AQ1037" i="1"/>
  <c r="AN1037" i="1"/>
  <c r="AK1037" i="1"/>
  <c r="AE1037" i="1"/>
  <c r="AB1037" i="1"/>
  <c r="Y1037" i="1"/>
  <c r="T1037" i="1"/>
  <c r="Q1037" i="1"/>
  <c r="N1037" i="1"/>
  <c r="BA1036" i="1"/>
  <c r="AV1036" i="1"/>
  <c r="AQ1036" i="1"/>
  <c r="AN1036" i="1"/>
  <c r="AK1036" i="1"/>
  <c r="AE1036" i="1"/>
  <c r="AB1036" i="1"/>
  <c r="Y1036" i="1"/>
  <c r="T1036" i="1"/>
  <c r="Q1036" i="1"/>
  <c r="N1036" i="1"/>
  <c r="BA1035" i="1"/>
  <c r="AV1035" i="1"/>
  <c r="AQ1035" i="1"/>
  <c r="AN1035" i="1"/>
  <c r="AK1035" i="1"/>
  <c r="AE1035" i="1"/>
  <c r="AB1035" i="1"/>
  <c r="Y1035" i="1"/>
  <c r="T1035" i="1"/>
  <c r="Q1035" i="1"/>
  <c r="N1035" i="1"/>
  <c r="BA1034" i="1"/>
  <c r="AV1034" i="1"/>
  <c r="AQ1034" i="1"/>
  <c r="AN1034" i="1"/>
  <c r="AK1034" i="1"/>
  <c r="AE1034" i="1"/>
  <c r="AB1034" i="1"/>
  <c r="Y1034" i="1"/>
  <c r="T1034" i="1"/>
  <c r="Q1034" i="1"/>
  <c r="N1034" i="1"/>
  <c r="BA1033" i="1"/>
  <c r="AV1033" i="1"/>
  <c r="AQ1033" i="1"/>
  <c r="AN1033" i="1"/>
  <c r="AK1033" i="1"/>
  <c r="AE1033" i="1"/>
  <c r="AB1033" i="1"/>
  <c r="Y1033" i="1"/>
  <c r="T1033" i="1"/>
  <c r="Q1033" i="1"/>
  <c r="N1033" i="1"/>
  <c r="BA1032" i="1"/>
  <c r="AV1032" i="1"/>
  <c r="AQ1032" i="1"/>
  <c r="AN1032" i="1"/>
  <c r="AK1032" i="1"/>
  <c r="AE1032" i="1"/>
  <c r="AB1032" i="1"/>
  <c r="Y1032" i="1"/>
  <c r="T1032" i="1"/>
  <c r="Q1032" i="1"/>
  <c r="N1032" i="1"/>
  <c r="BA1031" i="1"/>
  <c r="AV1031" i="1"/>
  <c r="AQ1031" i="1"/>
  <c r="AN1031" i="1"/>
  <c r="AK1031" i="1"/>
  <c r="AE1031" i="1"/>
  <c r="AB1031" i="1"/>
  <c r="Y1031" i="1"/>
  <c r="T1031" i="1"/>
  <c r="Q1031" i="1"/>
  <c r="N1031" i="1"/>
  <c r="BA1030" i="1"/>
  <c r="AV1030" i="1"/>
  <c r="AQ1030" i="1"/>
  <c r="AN1030" i="1"/>
  <c r="AK1030" i="1"/>
  <c r="AE1030" i="1"/>
  <c r="AB1030" i="1"/>
  <c r="Y1030" i="1"/>
  <c r="T1030" i="1"/>
  <c r="Q1030" i="1"/>
  <c r="N1030" i="1"/>
  <c r="BA1029" i="1"/>
  <c r="AV1029" i="1"/>
  <c r="AQ1029" i="1"/>
  <c r="AN1029" i="1"/>
  <c r="AK1029" i="1"/>
  <c r="AE1029" i="1"/>
  <c r="AB1029" i="1"/>
  <c r="Y1029" i="1"/>
  <c r="T1029" i="1"/>
  <c r="Q1029" i="1"/>
  <c r="N1029" i="1"/>
  <c r="BA1028" i="1"/>
  <c r="AV1028" i="1"/>
  <c r="AQ1028" i="1"/>
  <c r="AN1028" i="1"/>
  <c r="AK1028" i="1"/>
  <c r="AE1028" i="1"/>
  <c r="AB1028" i="1"/>
  <c r="Y1028" i="1"/>
  <c r="T1028" i="1"/>
  <c r="Q1028" i="1"/>
  <c r="N1028" i="1"/>
  <c r="BA1027" i="1"/>
  <c r="AV1027" i="1"/>
  <c r="AQ1027" i="1"/>
  <c r="AN1027" i="1"/>
  <c r="AK1027" i="1"/>
  <c r="AE1027" i="1"/>
  <c r="AB1027" i="1"/>
  <c r="Y1027" i="1"/>
  <c r="T1027" i="1"/>
  <c r="Q1027" i="1"/>
  <c r="N1027" i="1"/>
  <c r="BA1026" i="1"/>
  <c r="AV1026" i="1"/>
  <c r="AQ1026" i="1"/>
  <c r="AN1026" i="1"/>
  <c r="AK1026" i="1"/>
  <c r="AE1026" i="1"/>
  <c r="AB1026" i="1"/>
  <c r="Y1026" i="1"/>
  <c r="T1026" i="1"/>
  <c r="Q1026" i="1"/>
  <c r="N1026" i="1"/>
  <c r="BA1025" i="1"/>
  <c r="AV1025" i="1"/>
  <c r="AQ1025" i="1"/>
  <c r="AN1025" i="1"/>
  <c r="AK1025" i="1"/>
  <c r="AE1025" i="1"/>
  <c r="AB1025" i="1"/>
  <c r="Y1025" i="1"/>
  <c r="T1025" i="1"/>
  <c r="Q1025" i="1"/>
  <c r="N1025" i="1"/>
  <c r="BA1024" i="1"/>
  <c r="AV1024" i="1"/>
  <c r="AQ1024" i="1"/>
  <c r="AN1024" i="1"/>
  <c r="AK1024" i="1"/>
  <c r="AE1024" i="1"/>
  <c r="AB1024" i="1"/>
  <c r="Y1024" i="1"/>
  <c r="T1024" i="1"/>
  <c r="Q1024" i="1"/>
  <c r="N1024" i="1"/>
  <c r="BA1023" i="1"/>
  <c r="AV1023" i="1"/>
  <c r="AQ1023" i="1"/>
  <c r="AN1023" i="1"/>
  <c r="AK1023" i="1"/>
  <c r="AE1023" i="1"/>
  <c r="AB1023" i="1"/>
  <c r="Y1023" i="1"/>
  <c r="T1023" i="1"/>
  <c r="Q1023" i="1"/>
  <c r="N1023" i="1"/>
  <c r="BA1022" i="1"/>
  <c r="AV1022" i="1"/>
  <c r="AQ1022" i="1"/>
  <c r="AN1022" i="1"/>
  <c r="AK1022" i="1"/>
  <c r="AE1022" i="1"/>
  <c r="AB1022" i="1"/>
  <c r="Y1022" i="1"/>
  <c r="T1022" i="1"/>
  <c r="Q1022" i="1"/>
  <c r="N1022" i="1"/>
  <c r="BA1021" i="1"/>
  <c r="AV1021" i="1"/>
  <c r="AQ1021" i="1"/>
  <c r="AN1021" i="1"/>
  <c r="AK1021" i="1"/>
  <c r="AE1021" i="1"/>
  <c r="AB1021" i="1"/>
  <c r="Y1021" i="1"/>
  <c r="T1021" i="1"/>
  <c r="Q1021" i="1"/>
  <c r="N1021" i="1"/>
  <c r="BA1020" i="1"/>
  <c r="AV1020" i="1"/>
  <c r="AQ1020" i="1"/>
  <c r="AN1020" i="1"/>
  <c r="AK1020" i="1"/>
  <c r="AE1020" i="1"/>
  <c r="AB1020" i="1"/>
  <c r="Y1020" i="1"/>
  <c r="T1020" i="1"/>
  <c r="Q1020" i="1"/>
  <c r="N1020" i="1"/>
  <c r="BA1019" i="1"/>
  <c r="AV1019" i="1"/>
  <c r="AQ1019" i="1"/>
  <c r="AN1019" i="1"/>
  <c r="AK1019" i="1"/>
  <c r="AE1019" i="1"/>
  <c r="AB1019" i="1"/>
  <c r="Y1019" i="1"/>
  <c r="T1019" i="1"/>
  <c r="Q1019" i="1"/>
  <c r="N1019" i="1"/>
  <c r="BA1018" i="1"/>
  <c r="AV1018" i="1"/>
  <c r="AQ1018" i="1"/>
  <c r="AN1018" i="1"/>
  <c r="AK1018" i="1"/>
  <c r="AE1018" i="1"/>
  <c r="AB1018" i="1"/>
  <c r="Y1018" i="1"/>
  <c r="T1018" i="1"/>
  <c r="Q1018" i="1"/>
  <c r="N1018" i="1"/>
  <c r="BA1017" i="1"/>
  <c r="AV1017" i="1"/>
  <c r="AQ1017" i="1"/>
  <c r="AN1017" i="1"/>
  <c r="AK1017" i="1"/>
  <c r="AE1017" i="1"/>
  <c r="AB1017" i="1"/>
  <c r="Y1017" i="1"/>
  <c r="T1017" i="1"/>
  <c r="Q1017" i="1"/>
  <c r="N1017" i="1"/>
  <c r="BA1016" i="1"/>
  <c r="AV1016" i="1"/>
  <c r="AQ1016" i="1"/>
  <c r="AN1016" i="1"/>
  <c r="AK1016" i="1"/>
  <c r="AE1016" i="1"/>
  <c r="AB1016" i="1"/>
  <c r="Y1016" i="1"/>
  <c r="T1016" i="1"/>
  <c r="Q1016" i="1"/>
  <c r="N1016" i="1"/>
  <c r="BA1015" i="1"/>
  <c r="AV1015" i="1"/>
  <c r="AQ1015" i="1"/>
  <c r="AN1015" i="1"/>
  <c r="AK1015" i="1"/>
  <c r="AE1015" i="1"/>
  <c r="AB1015" i="1"/>
  <c r="Y1015" i="1"/>
  <c r="T1015" i="1"/>
  <c r="Q1015" i="1"/>
  <c r="N1015" i="1"/>
  <c r="BA1014" i="1"/>
  <c r="AV1014" i="1"/>
  <c r="AQ1014" i="1"/>
  <c r="AN1014" i="1"/>
  <c r="AK1014" i="1"/>
  <c r="AE1014" i="1"/>
  <c r="AB1014" i="1"/>
  <c r="Y1014" i="1"/>
  <c r="T1014" i="1"/>
  <c r="Q1014" i="1"/>
  <c r="N1014" i="1"/>
  <c r="BA1013" i="1"/>
  <c r="AV1013" i="1"/>
  <c r="AQ1013" i="1"/>
  <c r="AN1013" i="1"/>
  <c r="AK1013" i="1"/>
  <c r="AE1013" i="1"/>
  <c r="AB1013" i="1"/>
  <c r="Y1013" i="1"/>
  <c r="T1013" i="1"/>
  <c r="Q1013" i="1"/>
  <c r="N1013" i="1"/>
  <c r="BA1012" i="1"/>
  <c r="AV1012" i="1"/>
  <c r="AQ1012" i="1"/>
  <c r="AN1012" i="1"/>
  <c r="AK1012" i="1"/>
  <c r="AE1012" i="1"/>
  <c r="AB1012" i="1"/>
  <c r="Y1012" i="1"/>
  <c r="T1012" i="1"/>
  <c r="Q1012" i="1"/>
  <c r="N1012" i="1"/>
  <c r="BA1011" i="1"/>
  <c r="AV1011" i="1"/>
  <c r="AQ1011" i="1"/>
  <c r="AN1011" i="1"/>
  <c r="AK1011" i="1"/>
  <c r="AE1011" i="1"/>
  <c r="AB1011" i="1"/>
  <c r="Y1011" i="1"/>
  <c r="T1011" i="1"/>
  <c r="Q1011" i="1"/>
  <c r="N1011" i="1"/>
  <c r="BA1010" i="1"/>
  <c r="AV1010" i="1"/>
  <c r="AQ1010" i="1"/>
  <c r="AN1010" i="1"/>
  <c r="AK1010" i="1"/>
  <c r="AE1010" i="1"/>
  <c r="AB1010" i="1"/>
  <c r="Y1010" i="1"/>
  <c r="T1010" i="1"/>
  <c r="Q1010" i="1"/>
  <c r="N1010" i="1"/>
  <c r="BA1009" i="1"/>
  <c r="AV1009" i="1"/>
  <c r="AQ1009" i="1"/>
  <c r="AN1009" i="1"/>
  <c r="AK1009" i="1"/>
  <c r="AE1009" i="1"/>
  <c r="AB1009" i="1"/>
  <c r="Y1009" i="1"/>
  <c r="T1009" i="1"/>
  <c r="Q1009" i="1"/>
  <c r="N1009" i="1"/>
  <c r="BA1008" i="1"/>
  <c r="AV1008" i="1"/>
  <c r="AQ1008" i="1"/>
  <c r="AN1008" i="1"/>
  <c r="AK1008" i="1"/>
  <c r="AE1008" i="1"/>
  <c r="AB1008" i="1"/>
  <c r="Y1008" i="1"/>
  <c r="T1008" i="1"/>
  <c r="Q1008" i="1"/>
  <c r="N1008" i="1"/>
  <c r="BA1007" i="1"/>
  <c r="AV1007" i="1"/>
  <c r="AQ1007" i="1"/>
  <c r="AN1007" i="1"/>
  <c r="AK1007" i="1"/>
  <c r="AE1007" i="1"/>
  <c r="AB1007" i="1"/>
  <c r="Y1007" i="1"/>
  <c r="T1007" i="1"/>
  <c r="Q1007" i="1"/>
  <c r="N1007" i="1"/>
  <c r="BA1006" i="1"/>
  <c r="AV1006" i="1"/>
  <c r="AQ1006" i="1"/>
  <c r="AN1006" i="1"/>
  <c r="AK1006" i="1"/>
  <c r="AE1006" i="1"/>
  <c r="AB1006" i="1"/>
  <c r="Y1006" i="1"/>
  <c r="T1006" i="1"/>
  <c r="Q1006" i="1"/>
  <c r="N1006" i="1"/>
  <c r="BA1005" i="1"/>
  <c r="AV1005" i="1"/>
  <c r="AQ1005" i="1"/>
  <c r="AN1005" i="1"/>
  <c r="AK1005" i="1"/>
  <c r="AE1005" i="1"/>
  <c r="AB1005" i="1"/>
  <c r="Y1005" i="1"/>
  <c r="T1005" i="1"/>
  <c r="Q1005" i="1"/>
  <c r="N1005" i="1"/>
  <c r="BA1004" i="1"/>
  <c r="AV1004" i="1"/>
  <c r="AQ1004" i="1"/>
  <c r="AN1004" i="1"/>
  <c r="AK1004" i="1"/>
  <c r="AE1004" i="1"/>
  <c r="AB1004" i="1"/>
  <c r="Y1004" i="1"/>
  <c r="T1004" i="1"/>
  <c r="Q1004" i="1"/>
  <c r="N1004" i="1"/>
  <c r="BA1003" i="1"/>
  <c r="AV1003" i="1"/>
  <c r="AQ1003" i="1"/>
  <c r="AN1003" i="1"/>
  <c r="AK1003" i="1"/>
  <c r="AE1003" i="1"/>
  <c r="AB1003" i="1"/>
  <c r="Y1003" i="1"/>
  <c r="T1003" i="1"/>
  <c r="Q1003" i="1"/>
  <c r="N1003" i="1"/>
  <c r="BA1002" i="1"/>
  <c r="AV1002" i="1"/>
  <c r="AQ1002" i="1"/>
  <c r="AN1002" i="1"/>
  <c r="AK1002" i="1"/>
  <c r="AE1002" i="1"/>
  <c r="AB1002" i="1"/>
  <c r="Y1002" i="1"/>
  <c r="T1002" i="1"/>
  <c r="Q1002" i="1"/>
  <c r="N1002" i="1"/>
  <c r="BA1001" i="1"/>
  <c r="AV1001" i="1"/>
  <c r="AQ1001" i="1"/>
  <c r="AN1001" i="1"/>
  <c r="AK1001" i="1"/>
  <c r="AE1001" i="1"/>
  <c r="AB1001" i="1"/>
  <c r="Y1001" i="1"/>
  <c r="T1001" i="1"/>
  <c r="Q1001" i="1"/>
  <c r="N1001" i="1"/>
  <c r="BA1000" i="1"/>
  <c r="AV1000" i="1"/>
  <c r="AQ1000" i="1"/>
  <c r="AN1000" i="1"/>
  <c r="AK1000" i="1"/>
  <c r="AE1000" i="1"/>
  <c r="AB1000" i="1"/>
  <c r="Y1000" i="1"/>
  <c r="T1000" i="1"/>
  <c r="Q1000" i="1"/>
  <c r="N1000" i="1"/>
  <c r="BA999" i="1"/>
  <c r="AV999" i="1"/>
  <c r="AQ999" i="1"/>
  <c r="AN999" i="1"/>
  <c r="AK999" i="1"/>
  <c r="AE999" i="1"/>
  <c r="AB999" i="1"/>
  <c r="Y999" i="1"/>
  <c r="T999" i="1"/>
  <c r="Q999" i="1"/>
  <c r="N999" i="1"/>
  <c r="BA998" i="1"/>
  <c r="AV998" i="1"/>
  <c r="AQ998" i="1"/>
  <c r="AN998" i="1"/>
  <c r="AK998" i="1"/>
  <c r="AE998" i="1"/>
  <c r="AB998" i="1"/>
  <c r="Y998" i="1"/>
  <c r="T998" i="1"/>
  <c r="Q998" i="1"/>
  <c r="N998" i="1"/>
  <c r="BA997" i="1"/>
  <c r="AV997" i="1"/>
  <c r="AQ997" i="1"/>
  <c r="AN997" i="1"/>
  <c r="AK997" i="1"/>
  <c r="AE997" i="1"/>
  <c r="AB997" i="1"/>
  <c r="Y997" i="1"/>
  <c r="T997" i="1"/>
  <c r="Q997" i="1"/>
  <c r="N997" i="1"/>
  <c r="BA996" i="1"/>
  <c r="AV996" i="1"/>
  <c r="AQ996" i="1"/>
  <c r="AN996" i="1"/>
  <c r="AK996" i="1"/>
  <c r="AE996" i="1"/>
  <c r="AB996" i="1"/>
  <c r="Y996" i="1"/>
  <c r="T996" i="1"/>
  <c r="Q996" i="1"/>
  <c r="N996" i="1"/>
  <c r="BA995" i="1"/>
  <c r="AV995" i="1"/>
  <c r="AQ995" i="1"/>
  <c r="AN995" i="1"/>
  <c r="AK995" i="1"/>
  <c r="AE995" i="1"/>
  <c r="AB995" i="1"/>
  <c r="Y995" i="1"/>
  <c r="T995" i="1"/>
  <c r="Q995" i="1"/>
  <c r="N995" i="1"/>
  <c r="BA994" i="1"/>
  <c r="AV994" i="1"/>
  <c r="AQ994" i="1"/>
  <c r="AN994" i="1"/>
  <c r="AK994" i="1"/>
  <c r="AE994" i="1"/>
  <c r="AB994" i="1"/>
  <c r="Y994" i="1"/>
  <c r="T994" i="1"/>
  <c r="Q994" i="1"/>
  <c r="N994" i="1"/>
  <c r="BA993" i="1"/>
  <c r="AV993" i="1"/>
  <c r="AQ993" i="1"/>
  <c r="AN993" i="1"/>
  <c r="AK993" i="1"/>
  <c r="AE993" i="1"/>
  <c r="AB993" i="1"/>
  <c r="Y993" i="1"/>
  <c r="T993" i="1"/>
  <c r="Q993" i="1"/>
  <c r="N993" i="1"/>
  <c r="BA992" i="1"/>
  <c r="AV992" i="1"/>
  <c r="AQ992" i="1"/>
  <c r="AN992" i="1"/>
  <c r="AK992" i="1"/>
  <c r="AE992" i="1"/>
  <c r="AB992" i="1"/>
  <c r="Y992" i="1"/>
  <c r="T992" i="1"/>
  <c r="Q992" i="1"/>
  <c r="N992" i="1"/>
  <c r="BA991" i="1"/>
  <c r="AV991" i="1"/>
  <c r="AQ991" i="1"/>
  <c r="AN991" i="1"/>
  <c r="AK991" i="1"/>
  <c r="AE991" i="1"/>
  <c r="AB991" i="1"/>
  <c r="Y991" i="1"/>
  <c r="T991" i="1"/>
  <c r="Q991" i="1"/>
  <c r="N991" i="1"/>
  <c r="BA990" i="1"/>
  <c r="AV990" i="1"/>
  <c r="AQ990" i="1"/>
  <c r="AN990" i="1"/>
  <c r="AK990" i="1"/>
  <c r="AE990" i="1"/>
  <c r="AB990" i="1"/>
  <c r="Y990" i="1"/>
  <c r="T990" i="1"/>
  <c r="Q990" i="1"/>
  <c r="N990" i="1"/>
  <c r="BA989" i="1"/>
  <c r="AV989" i="1"/>
  <c r="AQ989" i="1"/>
  <c r="AN989" i="1"/>
  <c r="AK989" i="1"/>
  <c r="AE989" i="1"/>
  <c r="AB989" i="1"/>
  <c r="Y989" i="1"/>
  <c r="T989" i="1"/>
  <c r="Q989" i="1"/>
  <c r="N989" i="1"/>
  <c r="BA988" i="1"/>
  <c r="AV988" i="1"/>
  <c r="AQ988" i="1"/>
  <c r="AN988" i="1"/>
  <c r="AK988" i="1"/>
  <c r="AE988" i="1"/>
  <c r="AB988" i="1"/>
  <c r="Y988" i="1"/>
  <c r="T988" i="1"/>
  <c r="Q988" i="1"/>
  <c r="N988" i="1"/>
  <c r="BA987" i="1"/>
  <c r="AV987" i="1"/>
  <c r="AQ987" i="1"/>
  <c r="AN987" i="1"/>
  <c r="AK987" i="1"/>
  <c r="AE987" i="1"/>
  <c r="AB987" i="1"/>
  <c r="Y987" i="1"/>
  <c r="T987" i="1"/>
  <c r="Q987" i="1"/>
  <c r="N987" i="1"/>
  <c r="BA986" i="1"/>
  <c r="AV986" i="1"/>
  <c r="AQ986" i="1"/>
  <c r="AN986" i="1"/>
  <c r="AK986" i="1"/>
  <c r="AE986" i="1"/>
  <c r="AB986" i="1"/>
  <c r="Y986" i="1"/>
  <c r="T986" i="1"/>
  <c r="Q986" i="1"/>
  <c r="N986" i="1"/>
  <c r="BA985" i="1"/>
  <c r="AV985" i="1"/>
  <c r="AQ985" i="1"/>
  <c r="AN985" i="1"/>
  <c r="AK985" i="1"/>
  <c r="AE985" i="1"/>
  <c r="AB985" i="1"/>
  <c r="Y985" i="1"/>
  <c r="T985" i="1"/>
  <c r="Q985" i="1"/>
  <c r="N985" i="1"/>
  <c r="BA984" i="1"/>
  <c r="AV984" i="1"/>
  <c r="AQ984" i="1"/>
  <c r="AN984" i="1"/>
  <c r="AK984" i="1"/>
  <c r="AE984" i="1"/>
  <c r="AB984" i="1"/>
  <c r="Y984" i="1"/>
  <c r="T984" i="1"/>
  <c r="Q984" i="1"/>
  <c r="N984" i="1"/>
  <c r="BA983" i="1"/>
  <c r="AV983" i="1"/>
  <c r="AQ983" i="1"/>
  <c r="AN983" i="1"/>
  <c r="AK983" i="1"/>
  <c r="AE983" i="1"/>
  <c r="AB983" i="1"/>
  <c r="Y983" i="1"/>
  <c r="T983" i="1"/>
  <c r="Q983" i="1"/>
  <c r="N983" i="1"/>
  <c r="BA982" i="1"/>
  <c r="AV982" i="1"/>
  <c r="AQ982" i="1"/>
  <c r="AN982" i="1"/>
  <c r="AK982" i="1"/>
  <c r="AE982" i="1"/>
  <c r="AB982" i="1"/>
  <c r="Y982" i="1"/>
  <c r="T982" i="1"/>
  <c r="Q982" i="1"/>
  <c r="N982" i="1"/>
  <c r="BA981" i="1"/>
  <c r="AV981" i="1"/>
  <c r="AQ981" i="1"/>
  <c r="AN981" i="1"/>
  <c r="AK981" i="1"/>
  <c r="AE981" i="1"/>
  <c r="AB981" i="1"/>
  <c r="Y981" i="1"/>
  <c r="T981" i="1"/>
  <c r="Q981" i="1"/>
  <c r="N981" i="1"/>
  <c r="BA980" i="1"/>
  <c r="AV980" i="1"/>
  <c r="AQ980" i="1"/>
  <c r="AN980" i="1"/>
  <c r="AK980" i="1"/>
  <c r="AE980" i="1"/>
  <c r="AB980" i="1"/>
  <c r="Y980" i="1"/>
  <c r="T980" i="1"/>
  <c r="Q980" i="1"/>
  <c r="N980" i="1"/>
  <c r="BA979" i="1"/>
  <c r="AV979" i="1"/>
  <c r="AQ979" i="1"/>
  <c r="AN979" i="1"/>
  <c r="AK979" i="1"/>
  <c r="AE979" i="1"/>
  <c r="AB979" i="1"/>
  <c r="Y979" i="1"/>
  <c r="T979" i="1"/>
  <c r="Q979" i="1"/>
  <c r="N979" i="1"/>
  <c r="BA978" i="1"/>
  <c r="AV978" i="1"/>
  <c r="AQ978" i="1"/>
  <c r="AN978" i="1"/>
  <c r="AK978" i="1"/>
  <c r="AE978" i="1"/>
  <c r="AB978" i="1"/>
  <c r="Y978" i="1"/>
  <c r="T978" i="1"/>
  <c r="Q978" i="1"/>
  <c r="N978" i="1"/>
  <c r="BA977" i="1"/>
  <c r="AV977" i="1"/>
  <c r="AQ977" i="1"/>
  <c r="AN977" i="1"/>
  <c r="AK977" i="1"/>
  <c r="AE977" i="1"/>
  <c r="AB977" i="1"/>
  <c r="Y977" i="1"/>
  <c r="T977" i="1"/>
  <c r="Q977" i="1"/>
  <c r="N977" i="1"/>
  <c r="BA976" i="1"/>
  <c r="AV976" i="1"/>
  <c r="AQ976" i="1"/>
  <c r="AN976" i="1"/>
  <c r="AK976" i="1"/>
  <c r="AE976" i="1"/>
  <c r="AB976" i="1"/>
  <c r="Y976" i="1"/>
  <c r="T976" i="1"/>
  <c r="Q976" i="1"/>
  <c r="N976" i="1"/>
  <c r="BA975" i="1"/>
  <c r="AV975" i="1"/>
  <c r="AQ975" i="1"/>
  <c r="AN975" i="1"/>
  <c r="AK975" i="1"/>
  <c r="AE975" i="1"/>
  <c r="AB975" i="1"/>
  <c r="Y975" i="1"/>
  <c r="T975" i="1"/>
  <c r="Q975" i="1"/>
  <c r="N975" i="1"/>
  <c r="BA974" i="1"/>
  <c r="AV974" i="1"/>
  <c r="AQ974" i="1"/>
  <c r="AN974" i="1"/>
  <c r="AK974" i="1"/>
  <c r="AE974" i="1"/>
  <c r="AB974" i="1"/>
  <c r="Y974" i="1"/>
  <c r="T974" i="1"/>
  <c r="Q974" i="1"/>
  <c r="N974" i="1"/>
  <c r="BA973" i="1"/>
  <c r="AV973" i="1"/>
  <c r="AQ973" i="1"/>
  <c r="AN973" i="1"/>
  <c r="AK973" i="1"/>
  <c r="AE973" i="1"/>
  <c r="AB973" i="1"/>
  <c r="Y973" i="1"/>
  <c r="T973" i="1"/>
  <c r="Q973" i="1"/>
  <c r="N973" i="1"/>
  <c r="BA972" i="1"/>
  <c r="AV972" i="1"/>
  <c r="AQ972" i="1"/>
  <c r="AN972" i="1"/>
  <c r="AK972" i="1"/>
  <c r="AE972" i="1"/>
  <c r="AB972" i="1"/>
  <c r="Y972" i="1"/>
  <c r="T972" i="1"/>
  <c r="Q972" i="1"/>
  <c r="N972" i="1"/>
  <c r="BA971" i="1"/>
  <c r="AV971" i="1"/>
  <c r="AQ971" i="1"/>
  <c r="AN971" i="1"/>
  <c r="AK971" i="1"/>
  <c r="AE971" i="1"/>
  <c r="AB971" i="1"/>
  <c r="Y971" i="1"/>
  <c r="T971" i="1"/>
  <c r="Q971" i="1"/>
  <c r="N971" i="1"/>
  <c r="BA970" i="1"/>
  <c r="AV970" i="1"/>
  <c r="AQ970" i="1"/>
  <c r="AN970" i="1"/>
  <c r="AK970" i="1"/>
  <c r="AE970" i="1"/>
  <c r="AB970" i="1"/>
  <c r="Y970" i="1"/>
  <c r="T970" i="1"/>
  <c r="Q970" i="1"/>
  <c r="N970" i="1"/>
  <c r="BA969" i="1"/>
  <c r="AV969" i="1"/>
  <c r="AQ969" i="1"/>
  <c r="AN969" i="1"/>
  <c r="AK969" i="1"/>
  <c r="AE969" i="1"/>
  <c r="AB969" i="1"/>
  <c r="Y969" i="1"/>
  <c r="T969" i="1"/>
  <c r="Q969" i="1"/>
  <c r="N969" i="1"/>
  <c r="BA968" i="1"/>
  <c r="AV968" i="1"/>
  <c r="AQ968" i="1"/>
  <c r="AN968" i="1"/>
  <c r="AK968" i="1"/>
  <c r="AE968" i="1"/>
  <c r="AB968" i="1"/>
  <c r="Y968" i="1"/>
  <c r="T968" i="1"/>
  <c r="Q968" i="1"/>
  <c r="N968" i="1"/>
  <c r="BA967" i="1"/>
  <c r="AV967" i="1"/>
  <c r="AQ967" i="1"/>
  <c r="AN967" i="1"/>
  <c r="AK967" i="1"/>
  <c r="AE967" i="1"/>
  <c r="AB967" i="1"/>
  <c r="Y967" i="1"/>
  <c r="T967" i="1"/>
  <c r="Q967" i="1"/>
  <c r="N967" i="1"/>
  <c r="BA966" i="1"/>
  <c r="AV966" i="1"/>
  <c r="AQ966" i="1"/>
  <c r="AN966" i="1"/>
  <c r="AK966" i="1"/>
  <c r="AE966" i="1"/>
  <c r="AB966" i="1"/>
  <c r="Y966" i="1"/>
  <c r="T966" i="1"/>
  <c r="Q966" i="1"/>
  <c r="N966" i="1"/>
  <c r="BA965" i="1"/>
  <c r="AV965" i="1"/>
  <c r="AQ965" i="1"/>
  <c r="AN965" i="1"/>
  <c r="AK965" i="1"/>
  <c r="AE965" i="1"/>
  <c r="AB965" i="1"/>
  <c r="Y965" i="1"/>
  <c r="T965" i="1"/>
  <c r="Q965" i="1"/>
  <c r="N965" i="1"/>
  <c r="BA964" i="1"/>
  <c r="AV964" i="1"/>
  <c r="AQ964" i="1"/>
  <c r="AN964" i="1"/>
  <c r="AK964" i="1"/>
  <c r="AE964" i="1"/>
  <c r="AB964" i="1"/>
  <c r="Y964" i="1"/>
  <c r="T964" i="1"/>
  <c r="Q964" i="1"/>
  <c r="N964" i="1"/>
  <c r="BA963" i="1"/>
  <c r="AV963" i="1"/>
  <c r="AQ963" i="1"/>
  <c r="AN963" i="1"/>
  <c r="AK963" i="1"/>
  <c r="AE963" i="1"/>
  <c r="AB963" i="1"/>
  <c r="Y963" i="1"/>
  <c r="T963" i="1"/>
  <c r="Q963" i="1"/>
  <c r="N963" i="1"/>
  <c r="BA962" i="1"/>
  <c r="AV962" i="1"/>
  <c r="AQ962" i="1"/>
  <c r="AN962" i="1"/>
  <c r="AK962" i="1"/>
  <c r="AE962" i="1"/>
  <c r="AB962" i="1"/>
  <c r="Y962" i="1"/>
  <c r="T962" i="1"/>
  <c r="Q962" i="1"/>
  <c r="N962" i="1"/>
  <c r="BA961" i="1"/>
  <c r="AV961" i="1"/>
  <c r="AQ961" i="1"/>
  <c r="AN961" i="1"/>
  <c r="AK961" i="1"/>
  <c r="AE961" i="1"/>
  <c r="AB961" i="1"/>
  <c r="Y961" i="1"/>
  <c r="T961" i="1"/>
  <c r="Q961" i="1"/>
  <c r="N961" i="1"/>
  <c r="BA960" i="1"/>
  <c r="AV960" i="1"/>
  <c r="AQ960" i="1"/>
  <c r="AN960" i="1"/>
  <c r="AK960" i="1"/>
  <c r="AE960" i="1"/>
  <c r="AB960" i="1"/>
  <c r="Y960" i="1"/>
  <c r="T960" i="1"/>
  <c r="Q960" i="1"/>
  <c r="N960" i="1"/>
  <c r="BA959" i="1"/>
  <c r="AV959" i="1"/>
  <c r="AQ959" i="1"/>
  <c r="AN959" i="1"/>
  <c r="AK959" i="1"/>
  <c r="AE959" i="1"/>
  <c r="AB959" i="1"/>
  <c r="Y959" i="1"/>
  <c r="T959" i="1"/>
  <c r="Q959" i="1"/>
  <c r="N959" i="1"/>
  <c r="BA958" i="1"/>
  <c r="AV958" i="1"/>
  <c r="AQ958" i="1"/>
  <c r="AN958" i="1"/>
  <c r="AK958" i="1"/>
  <c r="AE958" i="1"/>
  <c r="AB958" i="1"/>
  <c r="Y958" i="1"/>
  <c r="T958" i="1"/>
  <c r="Q958" i="1"/>
  <c r="N958" i="1"/>
  <c r="BA957" i="1"/>
  <c r="AV957" i="1"/>
  <c r="AQ957" i="1"/>
  <c r="AN957" i="1"/>
  <c r="AK957" i="1"/>
  <c r="AE957" i="1"/>
  <c r="AB957" i="1"/>
  <c r="Y957" i="1"/>
  <c r="T957" i="1"/>
  <c r="Q957" i="1"/>
  <c r="N957" i="1"/>
  <c r="BA956" i="1"/>
  <c r="AV956" i="1"/>
  <c r="AQ956" i="1"/>
  <c r="AN956" i="1"/>
  <c r="AK956" i="1"/>
  <c r="AE956" i="1"/>
  <c r="AB956" i="1"/>
  <c r="Y956" i="1"/>
  <c r="T956" i="1"/>
  <c r="Q956" i="1"/>
  <c r="N956" i="1"/>
  <c r="BA955" i="1"/>
  <c r="AV955" i="1"/>
  <c r="AQ955" i="1"/>
  <c r="AN955" i="1"/>
  <c r="AK955" i="1"/>
  <c r="AE955" i="1"/>
  <c r="AB955" i="1"/>
  <c r="Y955" i="1"/>
  <c r="T955" i="1"/>
  <c r="Q955" i="1"/>
  <c r="N955" i="1"/>
  <c r="BA954" i="1"/>
  <c r="AV954" i="1"/>
  <c r="AQ954" i="1"/>
  <c r="AN954" i="1"/>
  <c r="AK954" i="1"/>
  <c r="AE954" i="1"/>
  <c r="AB954" i="1"/>
  <c r="Y954" i="1"/>
  <c r="T954" i="1"/>
  <c r="Q954" i="1"/>
  <c r="N954" i="1"/>
  <c r="BA953" i="1"/>
  <c r="AV953" i="1"/>
  <c r="AQ953" i="1"/>
  <c r="AN953" i="1"/>
  <c r="AK953" i="1"/>
  <c r="AE953" i="1"/>
  <c r="AB953" i="1"/>
  <c r="Y953" i="1"/>
  <c r="T953" i="1"/>
  <c r="Q953" i="1"/>
  <c r="N953" i="1"/>
  <c r="BA952" i="1"/>
  <c r="AV952" i="1"/>
  <c r="AQ952" i="1"/>
  <c r="AN952" i="1"/>
  <c r="AK952" i="1"/>
  <c r="AE952" i="1"/>
  <c r="AB952" i="1"/>
  <c r="Y952" i="1"/>
  <c r="T952" i="1"/>
  <c r="Q952" i="1"/>
  <c r="N952" i="1"/>
  <c r="BA951" i="1"/>
  <c r="AV951" i="1"/>
  <c r="AQ951" i="1"/>
  <c r="AN951" i="1"/>
  <c r="AK951" i="1"/>
  <c r="AE951" i="1"/>
  <c r="AB951" i="1"/>
  <c r="Y951" i="1"/>
  <c r="T951" i="1"/>
  <c r="Q951" i="1"/>
  <c r="N951" i="1"/>
  <c r="BA950" i="1"/>
  <c r="AV950" i="1"/>
  <c r="AQ950" i="1"/>
  <c r="AN950" i="1"/>
  <c r="AK950" i="1"/>
  <c r="AE950" i="1"/>
  <c r="AB950" i="1"/>
  <c r="Y950" i="1"/>
  <c r="T950" i="1"/>
  <c r="Q950" i="1"/>
  <c r="N950" i="1"/>
  <c r="BA949" i="1"/>
  <c r="AV949" i="1"/>
  <c r="AQ949" i="1"/>
  <c r="AN949" i="1"/>
  <c r="AK949" i="1"/>
  <c r="AE949" i="1"/>
  <c r="AB949" i="1"/>
  <c r="Y949" i="1"/>
  <c r="T949" i="1"/>
  <c r="Q949" i="1"/>
  <c r="N949" i="1"/>
  <c r="BA948" i="1"/>
  <c r="AV948" i="1"/>
  <c r="AQ948" i="1"/>
  <c r="AN948" i="1"/>
  <c r="AK948" i="1"/>
  <c r="AE948" i="1"/>
  <c r="AB948" i="1"/>
  <c r="Y948" i="1"/>
  <c r="T948" i="1"/>
  <c r="Q948" i="1"/>
  <c r="N948" i="1"/>
  <c r="BA947" i="1"/>
  <c r="AV947" i="1"/>
  <c r="AQ947" i="1"/>
  <c r="AN947" i="1"/>
  <c r="AK947" i="1"/>
  <c r="AE947" i="1"/>
  <c r="AB947" i="1"/>
  <c r="Y947" i="1"/>
  <c r="T947" i="1"/>
  <c r="Q947" i="1"/>
  <c r="N947" i="1"/>
  <c r="BA946" i="1"/>
  <c r="AV946" i="1"/>
  <c r="AQ946" i="1"/>
  <c r="AN946" i="1"/>
  <c r="AK946" i="1"/>
  <c r="AE946" i="1"/>
  <c r="AB946" i="1"/>
  <c r="Y946" i="1"/>
  <c r="T946" i="1"/>
  <c r="Q946" i="1"/>
  <c r="N946" i="1"/>
  <c r="BA945" i="1"/>
  <c r="AV945" i="1"/>
  <c r="AQ945" i="1"/>
  <c r="AN945" i="1"/>
  <c r="AK945" i="1"/>
  <c r="AE945" i="1"/>
  <c r="AB945" i="1"/>
  <c r="Y945" i="1"/>
  <c r="T945" i="1"/>
  <c r="Q945" i="1"/>
  <c r="N945" i="1"/>
  <c r="BA944" i="1"/>
  <c r="AV944" i="1"/>
  <c r="AQ944" i="1"/>
  <c r="AN944" i="1"/>
  <c r="AK944" i="1"/>
  <c r="AE944" i="1"/>
  <c r="AB944" i="1"/>
  <c r="Y944" i="1"/>
  <c r="T944" i="1"/>
  <c r="Q944" i="1"/>
  <c r="N944" i="1"/>
  <c r="BA943" i="1"/>
  <c r="AV943" i="1"/>
  <c r="AQ943" i="1"/>
  <c r="AN943" i="1"/>
  <c r="AK943" i="1"/>
  <c r="AE943" i="1"/>
  <c r="AB943" i="1"/>
  <c r="Y943" i="1"/>
  <c r="T943" i="1"/>
  <c r="Q943" i="1"/>
  <c r="N943" i="1"/>
  <c r="BA942" i="1"/>
  <c r="AV942" i="1"/>
  <c r="AQ942" i="1"/>
  <c r="AN942" i="1"/>
  <c r="AK942" i="1"/>
  <c r="AE942" i="1"/>
  <c r="AB942" i="1"/>
  <c r="Y942" i="1"/>
  <c r="T942" i="1"/>
  <c r="Q942" i="1"/>
  <c r="N942" i="1"/>
  <c r="BA941" i="1"/>
  <c r="AV941" i="1"/>
  <c r="AQ941" i="1"/>
  <c r="AN941" i="1"/>
  <c r="AK941" i="1"/>
  <c r="AE941" i="1"/>
  <c r="AB941" i="1"/>
  <c r="Y941" i="1"/>
  <c r="T941" i="1"/>
  <c r="Q941" i="1"/>
  <c r="N941" i="1"/>
  <c r="BA940" i="1"/>
  <c r="AV940" i="1"/>
  <c r="AQ940" i="1"/>
  <c r="AN940" i="1"/>
  <c r="AK940" i="1"/>
  <c r="AE940" i="1"/>
  <c r="AB940" i="1"/>
  <c r="Y940" i="1"/>
  <c r="T940" i="1"/>
  <c r="Q940" i="1"/>
  <c r="N940" i="1"/>
  <c r="BA939" i="1"/>
  <c r="AV939" i="1"/>
  <c r="AQ939" i="1"/>
  <c r="AN939" i="1"/>
  <c r="AK939" i="1"/>
  <c r="AE939" i="1"/>
  <c r="AB939" i="1"/>
  <c r="Y939" i="1"/>
  <c r="T939" i="1"/>
  <c r="Q939" i="1"/>
  <c r="N939" i="1"/>
  <c r="BA938" i="1"/>
  <c r="AV938" i="1"/>
  <c r="AQ938" i="1"/>
  <c r="AN938" i="1"/>
  <c r="AK938" i="1"/>
  <c r="AE938" i="1"/>
  <c r="AB938" i="1"/>
  <c r="Y938" i="1"/>
  <c r="T938" i="1"/>
  <c r="Q938" i="1"/>
  <c r="N938" i="1"/>
  <c r="BA937" i="1"/>
  <c r="AV937" i="1"/>
  <c r="AQ937" i="1"/>
  <c r="AN937" i="1"/>
  <c r="AK937" i="1"/>
  <c r="AE937" i="1"/>
  <c r="AB937" i="1"/>
  <c r="Y937" i="1"/>
  <c r="T937" i="1"/>
  <c r="Q937" i="1"/>
  <c r="N937" i="1"/>
  <c r="BA936" i="1"/>
  <c r="AV936" i="1"/>
  <c r="AQ936" i="1"/>
  <c r="AN936" i="1"/>
  <c r="AK936" i="1"/>
  <c r="AE936" i="1"/>
  <c r="AB936" i="1"/>
  <c r="Y936" i="1"/>
  <c r="T936" i="1"/>
  <c r="Q936" i="1"/>
  <c r="N936" i="1"/>
  <c r="BA935" i="1"/>
  <c r="AV935" i="1"/>
  <c r="AQ935" i="1"/>
  <c r="AN935" i="1"/>
  <c r="AK935" i="1"/>
  <c r="AE935" i="1"/>
  <c r="AB935" i="1"/>
  <c r="Y935" i="1"/>
  <c r="T935" i="1"/>
  <c r="Q935" i="1"/>
  <c r="N935" i="1"/>
  <c r="BA934" i="1"/>
  <c r="AV934" i="1"/>
  <c r="AQ934" i="1"/>
  <c r="AN934" i="1"/>
  <c r="AK934" i="1"/>
  <c r="AE934" i="1"/>
  <c r="AB934" i="1"/>
  <c r="Y934" i="1"/>
  <c r="T934" i="1"/>
  <c r="Q934" i="1"/>
  <c r="N934" i="1"/>
  <c r="BA933" i="1"/>
  <c r="AV933" i="1"/>
  <c r="AQ933" i="1"/>
  <c r="AN933" i="1"/>
  <c r="AK933" i="1"/>
  <c r="AE933" i="1"/>
  <c r="AB933" i="1"/>
  <c r="Y933" i="1"/>
  <c r="T933" i="1"/>
  <c r="Q933" i="1"/>
  <c r="N933" i="1"/>
  <c r="BA932" i="1"/>
  <c r="AV932" i="1"/>
  <c r="AQ932" i="1"/>
  <c r="AN932" i="1"/>
  <c r="AK932" i="1"/>
  <c r="AE932" i="1"/>
  <c r="AB932" i="1"/>
  <c r="Y932" i="1"/>
  <c r="T932" i="1"/>
  <c r="Q932" i="1"/>
  <c r="N932" i="1"/>
  <c r="BA931" i="1"/>
  <c r="AV931" i="1"/>
  <c r="AQ931" i="1"/>
  <c r="AN931" i="1"/>
  <c r="AK931" i="1"/>
  <c r="AE931" i="1"/>
  <c r="AB931" i="1"/>
  <c r="Y931" i="1"/>
  <c r="T931" i="1"/>
  <c r="Q931" i="1"/>
  <c r="N931" i="1"/>
  <c r="BA930" i="1"/>
  <c r="AV930" i="1"/>
  <c r="AQ930" i="1"/>
  <c r="AN930" i="1"/>
  <c r="AK930" i="1"/>
  <c r="AE930" i="1"/>
  <c r="AB930" i="1"/>
  <c r="Y930" i="1"/>
  <c r="T930" i="1"/>
  <c r="Q930" i="1"/>
  <c r="N930" i="1"/>
  <c r="BA929" i="1"/>
  <c r="AV929" i="1"/>
  <c r="AQ929" i="1"/>
  <c r="AN929" i="1"/>
  <c r="AK929" i="1"/>
  <c r="AE929" i="1"/>
  <c r="AB929" i="1"/>
  <c r="Y929" i="1"/>
  <c r="T929" i="1"/>
  <c r="Q929" i="1"/>
  <c r="N929" i="1"/>
  <c r="BA928" i="1"/>
  <c r="AV928" i="1"/>
  <c r="AQ928" i="1"/>
  <c r="AN928" i="1"/>
  <c r="AK928" i="1"/>
  <c r="AE928" i="1"/>
  <c r="AB928" i="1"/>
  <c r="Y928" i="1"/>
  <c r="T928" i="1"/>
  <c r="Q928" i="1"/>
  <c r="N928" i="1"/>
  <c r="BA927" i="1"/>
  <c r="AV927" i="1"/>
  <c r="AQ927" i="1"/>
  <c r="AN927" i="1"/>
  <c r="AK927" i="1"/>
  <c r="AE927" i="1"/>
  <c r="AB927" i="1"/>
  <c r="Y927" i="1"/>
  <c r="T927" i="1"/>
  <c r="Q927" i="1"/>
  <c r="N927" i="1"/>
  <c r="BA926" i="1"/>
  <c r="AV926" i="1"/>
  <c r="AQ926" i="1"/>
  <c r="AN926" i="1"/>
  <c r="AK926" i="1"/>
  <c r="AE926" i="1"/>
  <c r="AB926" i="1"/>
  <c r="Y926" i="1"/>
  <c r="T926" i="1"/>
  <c r="Q926" i="1"/>
  <c r="N926" i="1"/>
  <c r="BA925" i="1"/>
  <c r="AV925" i="1"/>
  <c r="AQ925" i="1"/>
  <c r="AN925" i="1"/>
  <c r="AK925" i="1"/>
  <c r="AE925" i="1"/>
  <c r="AB925" i="1"/>
  <c r="Y925" i="1"/>
  <c r="T925" i="1"/>
  <c r="Q925" i="1"/>
  <c r="N925" i="1"/>
  <c r="BA924" i="1"/>
  <c r="AV924" i="1"/>
  <c r="AQ924" i="1"/>
  <c r="AN924" i="1"/>
  <c r="AK924" i="1"/>
  <c r="AE924" i="1"/>
  <c r="AB924" i="1"/>
  <c r="Y924" i="1"/>
  <c r="T924" i="1"/>
  <c r="Q924" i="1"/>
  <c r="N924" i="1"/>
  <c r="BA923" i="1"/>
  <c r="AV923" i="1"/>
  <c r="AQ923" i="1"/>
  <c r="AN923" i="1"/>
  <c r="AK923" i="1"/>
  <c r="AE923" i="1"/>
  <c r="AB923" i="1"/>
  <c r="Y923" i="1"/>
  <c r="T923" i="1"/>
  <c r="Q923" i="1"/>
  <c r="N923" i="1"/>
  <c r="BA922" i="1"/>
  <c r="AV922" i="1"/>
  <c r="AQ922" i="1"/>
  <c r="AN922" i="1"/>
  <c r="AK922" i="1"/>
  <c r="AE922" i="1"/>
  <c r="AB922" i="1"/>
  <c r="Y922" i="1"/>
  <c r="T922" i="1"/>
  <c r="Q922" i="1"/>
  <c r="N922" i="1"/>
  <c r="BA921" i="1"/>
  <c r="AV921" i="1"/>
  <c r="AQ921" i="1"/>
  <c r="AN921" i="1"/>
  <c r="AK921" i="1"/>
  <c r="AE921" i="1"/>
  <c r="AB921" i="1"/>
  <c r="Y921" i="1"/>
  <c r="T921" i="1"/>
  <c r="Q921" i="1"/>
  <c r="N921" i="1"/>
  <c r="BA920" i="1"/>
  <c r="AV920" i="1"/>
  <c r="AQ920" i="1"/>
  <c r="AN920" i="1"/>
  <c r="AK920" i="1"/>
  <c r="AE920" i="1"/>
  <c r="AB920" i="1"/>
  <c r="Y920" i="1"/>
  <c r="T920" i="1"/>
  <c r="Q920" i="1"/>
  <c r="N920" i="1"/>
  <c r="BA919" i="1"/>
  <c r="AV919" i="1"/>
  <c r="AQ919" i="1"/>
  <c r="AN919" i="1"/>
  <c r="AK919" i="1"/>
  <c r="AE919" i="1"/>
  <c r="AB919" i="1"/>
  <c r="Y919" i="1"/>
  <c r="T919" i="1"/>
  <c r="Q919" i="1"/>
  <c r="N919" i="1"/>
  <c r="BA918" i="1"/>
  <c r="AV918" i="1"/>
  <c r="AQ918" i="1"/>
  <c r="AN918" i="1"/>
  <c r="AK918" i="1"/>
  <c r="AE918" i="1"/>
  <c r="AB918" i="1"/>
  <c r="Y918" i="1"/>
  <c r="T918" i="1"/>
  <c r="Q918" i="1"/>
  <c r="N918" i="1"/>
  <c r="BA917" i="1"/>
  <c r="AV917" i="1"/>
  <c r="AQ917" i="1"/>
  <c r="AN917" i="1"/>
  <c r="AK917" i="1"/>
  <c r="AE917" i="1"/>
  <c r="AB917" i="1"/>
  <c r="Y917" i="1"/>
  <c r="T917" i="1"/>
  <c r="Q917" i="1"/>
  <c r="N917" i="1"/>
  <c r="BA916" i="1"/>
  <c r="AV916" i="1"/>
  <c r="AQ916" i="1"/>
  <c r="AN916" i="1"/>
  <c r="AK916" i="1"/>
  <c r="AE916" i="1"/>
  <c r="AB916" i="1"/>
  <c r="Y916" i="1"/>
  <c r="T916" i="1"/>
  <c r="Q916" i="1"/>
  <c r="N916" i="1"/>
  <c r="BA915" i="1"/>
  <c r="AV915" i="1"/>
  <c r="AQ915" i="1"/>
  <c r="AN915" i="1"/>
  <c r="AK915" i="1"/>
  <c r="AE915" i="1"/>
  <c r="AB915" i="1"/>
  <c r="Y915" i="1"/>
  <c r="T915" i="1"/>
  <c r="Q915" i="1"/>
  <c r="N915" i="1"/>
  <c r="BA914" i="1"/>
  <c r="AV914" i="1"/>
  <c r="AQ914" i="1"/>
  <c r="AN914" i="1"/>
  <c r="AK914" i="1"/>
  <c r="AE914" i="1"/>
  <c r="AB914" i="1"/>
  <c r="Y914" i="1"/>
  <c r="T914" i="1"/>
  <c r="Q914" i="1"/>
  <c r="N914" i="1"/>
  <c r="BA913" i="1"/>
  <c r="AV913" i="1"/>
  <c r="AQ913" i="1"/>
  <c r="AN913" i="1"/>
  <c r="AK913" i="1"/>
  <c r="AE913" i="1"/>
  <c r="AB913" i="1"/>
  <c r="Y913" i="1"/>
  <c r="T913" i="1"/>
  <c r="Q913" i="1"/>
  <c r="N913" i="1"/>
  <c r="BA912" i="1"/>
  <c r="AV912" i="1"/>
  <c r="AQ912" i="1"/>
  <c r="AN912" i="1"/>
  <c r="AK912" i="1"/>
  <c r="AE912" i="1"/>
  <c r="AB912" i="1"/>
  <c r="Y912" i="1"/>
  <c r="T912" i="1"/>
  <c r="Q912" i="1"/>
  <c r="N912" i="1"/>
  <c r="BA911" i="1"/>
  <c r="AV911" i="1"/>
  <c r="AQ911" i="1"/>
  <c r="AN911" i="1"/>
  <c r="AK911" i="1"/>
  <c r="AE911" i="1"/>
  <c r="AB911" i="1"/>
  <c r="Y911" i="1"/>
  <c r="T911" i="1"/>
  <c r="Q911" i="1"/>
  <c r="N911" i="1"/>
  <c r="BA910" i="1"/>
  <c r="AV910" i="1"/>
  <c r="AQ910" i="1"/>
  <c r="AN910" i="1"/>
  <c r="AK910" i="1"/>
  <c r="AE910" i="1"/>
  <c r="AB910" i="1"/>
  <c r="Y910" i="1"/>
  <c r="T910" i="1"/>
  <c r="Q910" i="1"/>
  <c r="N910" i="1"/>
  <c r="BA909" i="1"/>
  <c r="AV909" i="1"/>
  <c r="AQ909" i="1"/>
  <c r="AN909" i="1"/>
  <c r="AK909" i="1"/>
  <c r="AE909" i="1"/>
  <c r="AB909" i="1"/>
  <c r="Y909" i="1"/>
  <c r="T909" i="1"/>
  <c r="Q909" i="1"/>
  <c r="N909" i="1"/>
  <c r="BA908" i="1"/>
  <c r="AV908" i="1"/>
  <c r="AQ908" i="1"/>
  <c r="AN908" i="1"/>
  <c r="AK908" i="1"/>
  <c r="AE908" i="1"/>
  <c r="AB908" i="1"/>
  <c r="Y908" i="1"/>
  <c r="T908" i="1"/>
  <c r="Q908" i="1"/>
  <c r="N908" i="1"/>
  <c r="BA907" i="1"/>
  <c r="AV907" i="1"/>
  <c r="AQ907" i="1"/>
  <c r="AN907" i="1"/>
  <c r="AK907" i="1"/>
  <c r="AE907" i="1"/>
  <c r="AB907" i="1"/>
  <c r="Y907" i="1"/>
  <c r="T907" i="1"/>
  <c r="Q907" i="1"/>
  <c r="N907" i="1"/>
  <c r="BA906" i="1"/>
  <c r="AV906" i="1"/>
  <c r="AQ906" i="1"/>
  <c r="AN906" i="1"/>
  <c r="AK906" i="1"/>
  <c r="AE906" i="1"/>
  <c r="AB906" i="1"/>
  <c r="Y906" i="1"/>
  <c r="T906" i="1"/>
  <c r="Q906" i="1"/>
  <c r="N906" i="1"/>
  <c r="BA905" i="1"/>
  <c r="AV905" i="1"/>
  <c r="AQ905" i="1"/>
  <c r="AN905" i="1"/>
  <c r="AK905" i="1"/>
  <c r="AE905" i="1"/>
  <c r="AB905" i="1"/>
  <c r="Y905" i="1"/>
  <c r="T905" i="1"/>
  <c r="Q905" i="1"/>
  <c r="N905" i="1"/>
  <c r="BA904" i="1"/>
  <c r="AV904" i="1"/>
  <c r="AQ904" i="1"/>
  <c r="AN904" i="1"/>
  <c r="AK904" i="1"/>
  <c r="AE904" i="1"/>
  <c r="AB904" i="1"/>
  <c r="Y904" i="1"/>
  <c r="T904" i="1"/>
  <c r="Q904" i="1"/>
  <c r="N904" i="1"/>
  <c r="BA903" i="1"/>
  <c r="AV903" i="1"/>
  <c r="AQ903" i="1"/>
  <c r="AN903" i="1"/>
  <c r="AK903" i="1"/>
  <c r="AE903" i="1"/>
  <c r="AB903" i="1"/>
  <c r="Y903" i="1"/>
  <c r="T903" i="1"/>
  <c r="Q903" i="1"/>
  <c r="N903" i="1"/>
  <c r="BA902" i="1"/>
  <c r="AV902" i="1"/>
  <c r="AQ902" i="1"/>
  <c r="AN902" i="1"/>
  <c r="AK902" i="1"/>
  <c r="AE902" i="1"/>
  <c r="AB902" i="1"/>
  <c r="Y902" i="1"/>
  <c r="T902" i="1"/>
  <c r="Q902" i="1"/>
  <c r="N902" i="1"/>
  <c r="BA901" i="1"/>
  <c r="AV901" i="1"/>
  <c r="AQ901" i="1"/>
  <c r="AN901" i="1"/>
  <c r="AK901" i="1"/>
  <c r="AE901" i="1"/>
  <c r="AB901" i="1"/>
  <c r="Y901" i="1"/>
  <c r="T901" i="1"/>
  <c r="Q901" i="1"/>
  <c r="N901" i="1"/>
  <c r="BA900" i="1"/>
  <c r="AV900" i="1"/>
  <c r="AQ900" i="1"/>
  <c r="AN900" i="1"/>
  <c r="AK900" i="1"/>
  <c r="AE900" i="1"/>
  <c r="AB900" i="1"/>
  <c r="Y900" i="1"/>
  <c r="T900" i="1"/>
  <c r="Q900" i="1"/>
  <c r="N900" i="1"/>
  <c r="BA899" i="1"/>
  <c r="AV899" i="1"/>
  <c r="AQ899" i="1"/>
  <c r="AN899" i="1"/>
  <c r="AK899" i="1"/>
  <c r="AE899" i="1"/>
  <c r="AB899" i="1"/>
  <c r="Y899" i="1"/>
  <c r="T899" i="1"/>
  <c r="Q899" i="1"/>
  <c r="N899" i="1"/>
  <c r="BA898" i="1"/>
  <c r="AV898" i="1"/>
  <c r="AQ898" i="1"/>
  <c r="AN898" i="1"/>
  <c r="AK898" i="1"/>
  <c r="AE898" i="1"/>
  <c r="AB898" i="1"/>
  <c r="Y898" i="1"/>
  <c r="T898" i="1"/>
  <c r="Q898" i="1"/>
  <c r="N898" i="1"/>
  <c r="BA897" i="1"/>
  <c r="AV897" i="1"/>
  <c r="AQ897" i="1"/>
  <c r="AN897" i="1"/>
  <c r="AK897" i="1"/>
  <c r="AE897" i="1"/>
  <c r="AB897" i="1"/>
  <c r="Y897" i="1"/>
  <c r="T897" i="1"/>
  <c r="Q897" i="1"/>
  <c r="N897" i="1"/>
  <c r="BA896" i="1"/>
  <c r="AV896" i="1"/>
  <c r="AQ896" i="1"/>
  <c r="AN896" i="1"/>
  <c r="AK896" i="1"/>
  <c r="AE896" i="1"/>
  <c r="AB896" i="1"/>
  <c r="Y896" i="1"/>
  <c r="T896" i="1"/>
  <c r="Q896" i="1"/>
  <c r="N896" i="1"/>
  <c r="BA895" i="1"/>
  <c r="AV895" i="1"/>
  <c r="AQ895" i="1"/>
  <c r="AN895" i="1"/>
  <c r="AK895" i="1"/>
  <c r="AE895" i="1"/>
  <c r="AB895" i="1"/>
  <c r="Y895" i="1"/>
  <c r="T895" i="1"/>
  <c r="Q895" i="1"/>
  <c r="N895" i="1"/>
  <c r="BA894" i="1"/>
  <c r="AV894" i="1"/>
  <c r="AQ894" i="1"/>
  <c r="AN894" i="1"/>
  <c r="AK894" i="1"/>
  <c r="AE894" i="1"/>
  <c r="AB894" i="1"/>
  <c r="Y894" i="1"/>
  <c r="T894" i="1"/>
  <c r="Q894" i="1"/>
  <c r="N894" i="1"/>
  <c r="BA893" i="1"/>
  <c r="AV893" i="1"/>
  <c r="AQ893" i="1"/>
  <c r="AN893" i="1"/>
  <c r="AK893" i="1"/>
  <c r="AE893" i="1"/>
  <c r="AB893" i="1"/>
  <c r="Y893" i="1"/>
  <c r="T893" i="1"/>
  <c r="Q893" i="1"/>
  <c r="N893" i="1"/>
  <c r="BA892" i="1"/>
  <c r="AV892" i="1"/>
  <c r="AQ892" i="1"/>
  <c r="AN892" i="1"/>
  <c r="AK892" i="1"/>
  <c r="AE892" i="1"/>
  <c r="AB892" i="1"/>
  <c r="Y892" i="1"/>
  <c r="T892" i="1"/>
  <c r="Q892" i="1"/>
  <c r="N892" i="1"/>
  <c r="BA891" i="1"/>
  <c r="AV891" i="1"/>
  <c r="AQ891" i="1"/>
  <c r="AN891" i="1"/>
  <c r="AK891" i="1"/>
  <c r="AE891" i="1"/>
  <c r="AB891" i="1"/>
  <c r="Y891" i="1"/>
  <c r="T891" i="1"/>
  <c r="Q891" i="1"/>
  <c r="N891" i="1"/>
  <c r="BA890" i="1"/>
  <c r="AV890" i="1"/>
  <c r="AQ890" i="1"/>
  <c r="AN890" i="1"/>
  <c r="AK890" i="1"/>
  <c r="AE890" i="1"/>
  <c r="AB890" i="1"/>
  <c r="Y890" i="1"/>
  <c r="T890" i="1"/>
  <c r="Q890" i="1"/>
  <c r="N890" i="1"/>
  <c r="BA889" i="1"/>
  <c r="AV889" i="1"/>
  <c r="AQ889" i="1"/>
  <c r="AN889" i="1"/>
  <c r="AK889" i="1"/>
  <c r="AE889" i="1"/>
  <c r="AB889" i="1"/>
  <c r="Y889" i="1"/>
  <c r="T889" i="1"/>
  <c r="Q889" i="1"/>
  <c r="N889" i="1"/>
  <c r="BA888" i="1"/>
  <c r="AV888" i="1"/>
  <c r="AQ888" i="1"/>
  <c r="AN888" i="1"/>
  <c r="AK888" i="1"/>
  <c r="AE888" i="1"/>
  <c r="AB888" i="1"/>
  <c r="Y888" i="1"/>
  <c r="T888" i="1"/>
  <c r="Q888" i="1"/>
  <c r="N888" i="1"/>
  <c r="BA887" i="1"/>
  <c r="AV887" i="1"/>
  <c r="AQ887" i="1"/>
  <c r="AN887" i="1"/>
  <c r="AK887" i="1"/>
  <c r="AE887" i="1"/>
  <c r="AB887" i="1"/>
  <c r="Y887" i="1"/>
  <c r="T887" i="1"/>
  <c r="Q887" i="1"/>
  <c r="N887" i="1"/>
  <c r="BA886" i="1"/>
  <c r="AV886" i="1"/>
  <c r="AQ886" i="1"/>
  <c r="AN886" i="1"/>
  <c r="AK886" i="1"/>
  <c r="AE886" i="1"/>
  <c r="AB886" i="1"/>
  <c r="Y886" i="1"/>
  <c r="T886" i="1"/>
  <c r="Q886" i="1"/>
  <c r="N886" i="1"/>
  <c r="BA885" i="1"/>
  <c r="AV885" i="1"/>
  <c r="AQ885" i="1"/>
  <c r="AN885" i="1"/>
  <c r="AK885" i="1"/>
  <c r="AE885" i="1"/>
  <c r="AB885" i="1"/>
  <c r="Y885" i="1"/>
  <c r="T885" i="1"/>
  <c r="Q885" i="1"/>
  <c r="N885" i="1"/>
  <c r="BA884" i="1"/>
  <c r="AV884" i="1"/>
  <c r="AQ884" i="1"/>
  <c r="AN884" i="1"/>
  <c r="AK884" i="1"/>
  <c r="AE884" i="1"/>
  <c r="AB884" i="1"/>
  <c r="Y884" i="1"/>
  <c r="T884" i="1"/>
  <c r="Q884" i="1"/>
  <c r="N884" i="1"/>
  <c r="BA883" i="1"/>
  <c r="AV883" i="1"/>
  <c r="AQ883" i="1"/>
  <c r="AN883" i="1"/>
  <c r="AK883" i="1"/>
  <c r="AE883" i="1"/>
  <c r="AB883" i="1"/>
  <c r="Y883" i="1"/>
  <c r="T883" i="1"/>
  <c r="Q883" i="1"/>
  <c r="N883" i="1"/>
  <c r="BA882" i="1"/>
  <c r="AV882" i="1"/>
  <c r="AQ882" i="1"/>
  <c r="AN882" i="1"/>
  <c r="AK882" i="1"/>
  <c r="AE882" i="1"/>
  <c r="AB882" i="1"/>
  <c r="Y882" i="1"/>
  <c r="T882" i="1"/>
  <c r="Q882" i="1"/>
  <c r="N882" i="1"/>
  <c r="BA881" i="1"/>
  <c r="AV881" i="1"/>
  <c r="AQ881" i="1"/>
  <c r="AN881" i="1"/>
  <c r="AK881" i="1"/>
  <c r="AE881" i="1"/>
  <c r="AB881" i="1"/>
  <c r="Y881" i="1"/>
  <c r="T881" i="1"/>
  <c r="Q881" i="1"/>
  <c r="N881" i="1"/>
  <c r="BA880" i="1"/>
  <c r="AV880" i="1"/>
  <c r="AQ880" i="1"/>
  <c r="AN880" i="1"/>
  <c r="AK880" i="1"/>
  <c r="AE880" i="1"/>
  <c r="AB880" i="1"/>
  <c r="Y880" i="1"/>
  <c r="T880" i="1"/>
  <c r="Q880" i="1"/>
  <c r="N880" i="1"/>
  <c r="BA879" i="1"/>
  <c r="AV879" i="1"/>
  <c r="AQ879" i="1"/>
  <c r="AN879" i="1"/>
  <c r="AK879" i="1"/>
  <c r="AE879" i="1"/>
  <c r="AB879" i="1"/>
  <c r="Y879" i="1"/>
  <c r="T879" i="1"/>
  <c r="Q879" i="1"/>
  <c r="N879" i="1"/>
  <c r="BA878" i="1"/>
  <c r="AV878" i="1"/>
  <c r="AQ878" i="1"/>
  <c r="AN878" i="1"/>
  <c r="AK878" i="1"/>
  <c r="AE878" i="1"/>
  <c r="AB878" i="1"/>
  <c r="Y878" i="1"/>
  <c r="T878" i="1"/>
  <c r="Q878" i="1"/>
  <c r="N878" i="1"/>
  <c r="BA877" i="1"/>
  <c r="AV877" i="1"/>
  <c r="AQ877" i="1"/>
  <c r="AN877" i="1"/>
  <c r="AK877" i="1"/>
  <c r="AE877" i="1"/>
  <c r="AB877" i="1"/>
  <c r="Y877" i="1"/>
  <c r="T877" i="1"/>
  <c r="Q877" i="1"/>
  <c r="N877" i="1"/>
  <c r="BA876" i="1"/>
  <c r="AV876" i="1"/>
  <c r="AQ876" i="1"/>
  <c r="AN876" i="1"/>
  <c r="AK876" i="1"/>
  <c r="AE876" i="1"/>
  <c r="AB876" i="1"/>
  <c r="Y876" i="1"/>
  <c r="T876" i="1"/>
  <c r="Q876" i="1"/>
  <c r="N876" i="1"/>
  <c r="BA875" i="1"/>
  <c r="AV875" i="1"/>
  <c r="AQ875" i="1"/>
  <c r="AN875" i="1"/>
  <c r="AK875" i="1"/>
  <c r="AE875" i="1"/>
  <c r="AB875" i="1"/>
  <c r="Y875" i="1"/>
  <c r="T875" i="1"/>
  <c r="Q875" i="1"/>
  <c r="N875" i="1"/>
  <c r="BA874" i="1"/>
  <c r="AV874" i="1"/>
  <c r="AQ874" i="1"/>
  <c r="AN874" i="1"/>
  <c r="AK874" i="1"/>
  <c r="AE874" i="1"/>
  <c r="AB874" i="1"/>
  <c r="Y874" i="1"/>
  <c r="T874" i="1"/>
  <c r="Q874" i="1"/>
  <c r="N874" i="1"/>
  <c r="BA873" i="1"/>
  <c r="AV873" i="1"/>
  <c r="AQ873" i="1"/>
  <c r="AN873" i="1"/>
  <c r="AK873" i="1"/>
  <c r="AE873" i="1"/>
  <c r="AB873" i="1"/>
  <c r="Y873" i="1"/>
  <c r="T873" i="1"/>
  <c r="Q873" i="1"/>
  <c r="N873" i="1"/>
  <c r="BA872" i="1"/>
  <c r="AV872" i="1"/>
  <c r="AQ872" i="1"/>
  <c r="AN872" i="1"/>
  <c r="AK872" i="1"/>
  <c r="AE872" i="1"/>
  <c r="AB872" i="1"/>
  <c r="Y872" i="1"/>
  <c r="T872" i="1"/>
  <c r="Q872" i="1"/>
  <c r="N872" i="1"/>
  <c r="BA871" i="1"/>
  <c r="AV871" i="1"/>
  <c r="AQ871" i="1"/>
  <c r="AN871" i="1"/>
  <c r="AK871" i="1"/>
  <c r="AE871" i="1"/>
  <c r="AB871" i="1"/>
  <c r="Y871" i="1"/>
  <c r="T871" i="1"/>
  <c r="Q871" i="1"/>
  <c r="N871" i="1"/>
  <c r="BA870" i="1"/>
  <c r="AV870" i="1"/>
  <c r="AQ870" i="1"/>
  <c r="AN870" i="1"/>
  <c r="AK870" i="1"/>
  <c r="AE870" i="1"/>
  <c r="AB870" i="1"/>
  <c r="Y870" i="1"/>
  <c r="T870" i="1"/>
  <c r="Q870" i="1"/>
  <c r="N870" i="1"/>
  <c r="BA869" i="1"/>
  <c r="AV869" i="1"/>
  <c r="AQ869" i="1"/>
  <c r="AN869" i="1"/>
  <c r="AK869" i="1"/>
  <c r="AE869" i="1"/>
  <c r="AB869" i="1"/>
  <c r="Y869" i="1"/>
  <c r="T869" i="1"/>
  <c r="Q869" i="1"/>
  <c r="N869" i="1"/>
  <c r="BA868" i="1"/>
  <c r="AV868" i="1"/>
  <c r="AQ868" i="1"/>
  <c r="AN868" i="1"/>
  <c r="AK868" i="1"/>
  <c r="AE868" i="1"/>
  <c r="AB868" i="1"/>
  <c r="Y868" i="1"/>
  <c r="T868" i="1"/>
  <c r="Q868" i="1"/>
  <c r="N868" i="1"/>
  <c r="BA867" i="1"/>
  <c r="AV867" i="1"/>
  <c r="AQ867" i="1"/>
  <c r="AN867" i="1"/>
  <c r="AK867" i="1"/>
  <c r="AE867" i="1"/>
  <c r="AB867" i="1"/>
  <c r="Y867" i="1"/>
  <c r="T867" i="1"/>
  <c r="Q867" i="1"/>
  <c r="N867" i="1"/>
  <c r="BA866" i="1"/>
  <c r="AV866" i="1"/>
  <c r="AQ866" i="1"/>
  <c r="AN866" i="1"/>
  <c r="AK866" i="1"/>
  <c r="AE866" i="1"/>
  <c r="AB866" i="1"/>
  <c r="Y866" i="1"/>
  <c r="T866" i="1"/>
  <c r="Q866" i="1"/>
  <c r="N866" i="1"/>
  <c r="BA865" i="1"/>
  <c r="AV865" i="1"/>
  <c r="AQ865" i="1"/>
  <c r="AN865" i="1"/>
  <c r="AK865" i="1"/>
  <c r="AE865" i="1"/>
  <c r="AB865" i="1"/>
  <c r="Y865" i="1"/>
  <c r="T865" i="1"/>
  <c r="Q865" i="1"/>
  <c r="N865" i="1"/>
  <c r="BA864" i="1"/>
  <c r="AV864" i="1"/>
  <c r="AQ864" i="1"/>
  <c r="AN864" i="1"/>
  <c r="AK864" i="1"/>
  <c r="AE864" i="1"/>
  <c r="AB864" i="1"/>
  <c r="Y864" i="1"/>
  <c r="T864" i="1"/>
  <c r="Q864" i="1"/>
  <c r="N864" i="1"/>
  <c r="BA863" i="1"/>
  <c r="AV863" i="1"/>
  <c r="AQ863" i="1"/>
  <c r="AN863" i="1"/>
  <c r="AK863" i="1"/>
  <c r="AE863" i="1"/>
  <c r="AB863" i="1"/>
  <c r="Y863" i="1"/>
  <c r="T863" i="1"/>
  <c r="Q863" i="1"/>
  <c r="N863" i="1"/>
  <c r="BA862" i="1"/>
  <c r="AV862" i="1"/>
  <c r="AQ862" i="1"/>
  <c r="AN862" i="1"/>
  <c r="AK862" i="1"/>
  <c r="AE862" i="1"/>
  <c r="AB862" i="1"/>
  <c r="Y862" i="1"/>
  <c r="T862" i="1"/>
  <c r="Q862" i="1"/>
  <c r="N862" i="1"/>
  <c r="BA861" i="1"/>
  <c r="AV861" i="1"/>
  <c r="AQ861" i="1"/>
  <c r="AN861" i="1"/>
  <c r="AK861" i="1"/>
  <c r="AE861" i="1"/>
  <c r="AB861" i="1"/>
  <c r="Y861" i="1"/>
  <c r="T861" i="1"/>
  <c r="Q861" i="1"/>
  <c r="N861" i="1"/>
  <c r="BA860" i="1"/>
  <c r="AV860" i="1"/>
  <c r="AQ860" i="1"/>
  <c r="AN860" i="1"/>
  <c r="AK860" i="1"/>
  <c r="AE860" i="1"/>
  <c r="AB860" i="1"/>
  <c r="Y860" i="1"/>
  <c r="T860" i="1"/>
  <c r="Q860" i="1"/>
  <c r="N860" i="1"/>
  <c r="BA859" i="1"/>
  <c r="AV859" i="1"/>
  <c r="AQ859" i="1"/>
  <c r="AN859" i="1"/>
  <c r="AK859" i="1"/>
  <c r="AE859" i="1"/>
  <c r="AB859" i="1"/>
  <c r="Y859" i="1"/>
  <c r="T859" i="1"/>
  <c r="Q859" i="1"/>
  <c r="N859" i="1"/>
  <c r="BA858" i="1"/>
  <c r="AV858" i="1"/>
  <c r="AQ858" i="1"/>
  <c r="AN858" i="1"/>
  <c r="AK858" i="1"/>
  <c r="AE858" i="1"/>
  <c r="AB858" i="1"/>
  <c r="Y858" i="1"/>
  <c r="T858" i="1"/>
  <c r="Q858" i="1"/>
  <c r="N858" i="1"/>
  <c r="BA857" i="1"/>
  <c r="AV857" i="1"/>
  <c r="AQ857" i="1"/>
  <c r="AN857" i="1"/>
  <c r="AK857" i="1"/>
  <c r="AE857" i="1"/>
  <c r="AB857" i="1"/>
  <c r="Y857" i="1"/>
  <c r="T857" i="1"/>
  <c r="Q857" i="1"/>
  <c r="N857" i="1"/>
  <c r="BA856" i="1"/>
  <c r="AV856" i="1"/>
  <c r="AQ856" i="1"/>
  <c r="AN856" i="1"/>
  <c r="AK856" i="1"/>
  <c r="AE856" i="1"/>
  <c r="AB856" i="1"/>
  <c r="Y856" i="1"/>
  <c r="T856" i="1"/>
  <c r="Q856" i="1"/>
  <c r="N856" i="1"/>
  <c r="BA855" i="1"/>
  <c r="AV855" i="1"/>
  <c r="AQ855" i="1"/>
  <c r="AN855" i="1"/>
  <c r="AK855" i="1"/>
  <c r="AE855" i="1"/>
  <c r="AB855" i="1"/>
  <c r="Y855" i="1"/>
  <c r="T855" i="1"/>
  <c r="Q855" i="1"/>
  <c r="N855" i="1"/>
  <c r="BA854" i="1"/>
  <c r="AV854" i="1"/>
  <c r="AQ854" i="1"/>
  <c r="AN854" i="1"/>
  <c r="AK854" i="1"/>
  <c r="AE854" i="1"/>
  <c r="AB854" i="1"/>
  <c r="Y854" i="1"/>
  <c r="T854" i="1"/>
  <c r="Q854" i="1"/>
  <c r="N854" i="1"/>
  <c r="BA853" i="1"/>
  <c r="AV853" i="1"/>
  <c r="AQ853" i="1"/>
  <c r="AN853" i="1"/>
  <c r="AK853" i="1"/>
  <c r="AE853" i="1"/>
  <c r="AB853" i="1"/>
  <c r="Y853" i="1"/>
  <c r="T853" i="1"/>
  <c r="Q853" i="1"/>
  <c r="N853" i="1"/>
  <c r="BA852" i="1"/>
  <c r="AV852" i="1"/>
  <c r="AQ852" i="1"/>
  <c r="AN852" i="1"/>
  <c r="AK852" i="1"/>
  <c r="AE852" i="1"/>
  <c r="AB852" i="1"/>
  <c r="Y852" i="1"/>
  <c r="T852" i="1"/>
  <c r="Q852" i="1"/>
  <c r="N852" i="1"/>
  <c r="BA851" i="1"/>
  <c r="AV851" i="1"/>
  <c r="AQ851" i="1"/>
  <c r="AN851" i="1"/>
  <c r="AK851" i="1"/>
  <c r="AE851" i="1"/>
  <c r="AB851" i="1"/>
  <c r="Y851" i="1"/>
  <c r="T851" i="1"/>
  <c r="Q851" i="1"/>
  <c r="N851" i="1"/>
  <c r="BA850" i="1"/>
  <c r="AV850" i="1"/>
  <c r="AQ850" i="1"/>
  <c r="AN850" i="1"/>
  <c r="AK850" i="1"/>
  <c r="AE850" i="1"/>
  <c r="AB850" i="1"/>
  <c r="Y850" i="1"/>
  <c r="T850" i="1"/>
  <c r="Q850" i="1"/>
  <c r="N850" i="1"/>
  <c r="BA849" i="1"/>
  <c r="AV849" i="1"/>
  <c r="AQ849" i="1"/>
  <c r="AN849" i="1"/>
  <c r="AK849" i="1"/>
  <c r="AE849" i="1"/>
  <c r="AB849" i="1"/>
  <c r="Y849" i="1"/>
  <c r="T849" i="1"/>
  <c r="Q849" i="1"/>
  <c r="N849" i="1"/>
  <c r="BA848" i="1"/>
  <c r="AV848" i="1"/>
  <c r="AQ848" i="1"/>
  <c r="AN848" i="1"/>
  <c r="AK848" i="1"/>
  <c r="AE848" i="1"/>
  <c r="AB848" i="1"/>
  <c r="Y848" i="1"/>
  <c r="T848" i="1"/>
  <c r="Q848" i="1"/>
  <c r="N848" i="1"/>
  <c r="BA847" i="1"/>
  <c r="AV847" i="1"/>
  <c r="AQ847" i="1"/>
  <c r="AN847" i="1"/>
  <c r="AK847" i="1"/>
  <c r="AE847" i="1"/>
  <c r="AB847" i="1"/>
  <c r="Y847" i="1"/>
  <c r="T847" i="1"/>
  <c r="Q847" i="1"/>
  <c r="N847" i="1"/>
  <c r="BA846" i="1"/>
  <c r="AV846" i="1"/>
  <c r="AQ846" i="1"/>
  <c r="AN846" i="1"/>
  <c r="AK846" i="1"/>
  <c r="AE846" i="1"/>
  <c r="AB846" i="1"/>
  <c r="Y846" i="1"/>
  <c r="T846" i="1"/>
  <c r="Q846" i="1"/>
  <c r="N846" i="1"/>
  <c r="BA845" i="1"/>
  <c r="AV845" i="1"/>
  <c r="AQ845" i="1"/>
  <c r="AN845" i="1"/>
  <c r="AK845" i="1"/>
  <c r="AE845" i="1"/>
  <c r="AB845" i="1"/>
  <c r="Y845" i="1"/>
  <c r="T845" i="1"/>
  <c r="Q845" i="1"/>
  <c r="N845" i="1"/>
  <c r="BA844" i="1"/>
  <c r="AV844" i="1"/>
  <c r="AQ844" i="1"/>
  <c r="AN844" i="1"/>
  <c r="AK844" i="1"/>
  <c r="AE844" i="1"/>
  <c r="AB844" i="1"/>
  <c r="Y844" i="1"/>
  <c r="T844" i="1"/>
  <c r="Q844" i="1"/>
  <c r="N844" i="1"/>
  <c r="BA843" i="1"/>
  <c r="AV843" i="1"/>
  <c r="AQ843" i="1"/>
  <c r="AN843" i="1"/>
  <c r="AK843" i="1"/>
  <c r="AE843" i="1"/>
  <c r="AB843" i="1"/>
  <c r="Y843" i="1"/>
  <c r="T843" i="1"/>
  <c r="Q843" i="1"/>
  <c r="N843" i="1"/>
  <c r="BA842" i="1"/>
  <c r="AV842" i="1"/>
  <c r="AQ842" i="1"/>
  <c r="AN842" i="1"/>
  <c r="AK842" i="1"/>
  <c r="AE842" i="1"/>
  <c r="AB842" i="1"/>
  <c r="Y842" i="1"/>
  <c r="T842" i="1"/>
  <c r="Q842" i="1"/>
  <c r="N842" i="1"/>
  <c r="BA841" i="1"/>
  <c r="AV841" i="1"/>
  <c r="AQ841" i="1"/>
  <c r="AN841" i="1"/>
  <c r="AK841" i="1"/>
  <c r="AE841" i="1"/>
  <c r="AB841" i="1"/>
  <c r="Y841" i="1"/>
  <c r="T841" i="1"/>
  <c r="Q841" i="1"/>
  <c r="N841" i="1"/>
  <c r="BA840" i="1"/>
  <c r="AV840" i="1"/>
  <c r="AQ840" i="1"/>
  <c r="AN840" i="1"/>
  <c r="AK840" i="1"/>
  <c r="AE840" i="1"/>
  <c r="AB840" i="1"/>
  <c r="Y840" i="1"/>
  <c r="T840" i="1"/>
  <c r="Q840" i="1"/>
  <c r="N840" i="1"/>
  <c r="BA839" i="1"/>
  <c r="AV839" i="1"/>
  <c r="AQ839" i="1"/>
  <c r="AN839" i="1"/>
  <c r="AK839" i="1"/>
  <c r="AE839" i="1"/>
  <c r="AB839" i="1"/>
  <c r="Y839" i="1"/>
  <c r="T839" i="1"/>
  <c r="Q839" i="1"/>
  <c r="N839" i="1"/>
  <c r="BA838" i="1"/>
  <c r="AV838" i="1"/>
  <c r="AQ838" i="1"/>
  <c r="AN838" i="1"/>
  <c r="AK838" i="1"/>
  <c r="AE838" i="1"/>
  <c r="AB838" i="1"/>
  <c r="Y838" i="1"/>
  <c r="T838" i="1"/>
  <c r="Q838" i="1"/>
  <c r="N838" i="1"/>
  <c r="BA837" i="1"/>
  <c r="AV837" i="1"/>
  <c r="AQ837" i="1"/>
  <c r="AN837" i="1"/>
  <c r="AK837" i="1"/>
  <c r="AE837" i="1"/>
  <c r="AB837" i="1"/>
  <c r="Y837" i="1"/>
  <c r="T837" i="1"/>
  <c r="Q837" i="1"/>
  <c r="N837" i="1"/>
  <c r="BA836" i="1"/>
  <c r="AV836" i="1"/>
  <c r="AQ836" i="1"/>
  <c r="AN836" i="1"/>
  <c r="AK836" i="1"/>
  <c r="AE836" i="1"/>
  <c r="AB836" i="1"/>
  <c r="Y836" i="1"/>
  <c r="T836" i="1"/>
  <c r="Q836" i="1"/>
  <c r="N836" i="1"/>
  <c r="BA835" i="1"/>
  <c r="AV835" i="1"/>
  <c r="AQ835" i="1"/>
  <c r="AN835" i="1"/>
  <c r="AK835" i="1"/>
  <c r="AE835" i="1"/>
  <c r="AB835" i="1"/>
  <c r="Y835" i="1"/>
  <c r="T835" i="1"/>
  <c r="Q835" i="1"/>
  <c r="N835" i="1"/>
  <c r="BA834" i="1"/>
  <c r="AV834" i="1"/>
  <c r="AQ834" i="1"/>
  <c r="AN834" i="1"/>
  <c r="AK834" i="1"/>
  <c r="AE834" i="1"/>
  <c r="AB834" i="1"/>
  <c r="Y834" i="1"/>
  <c r="T834" i="1"/>
  <c r="Q834" i="1"/>
  <c r="N834" i="1"/>
  <c r="BA833" i="1"/>
  <c r="AV833" i="1"/>
  <c r="AQ833" i="1"/>
  <c r="AN833" i="1"/>
  <c r="AK833" i="1"/>
  <c r="AE833" i="1"/>
  <c r="AB833" i="1"/>
  <c r="Y833" i="1"/>
  <c r="T833" i="1"/>
  <c r="Q833" i="1"/>
  <c r="N833" i="1"/>
  <c r="BA832" i="1"/>
  <c r="AV832" i="1"/>
  <c r="AQ832" i="1"/>
  <c r="AN832" i="1"/>
  <c r="AK832" i="1"/>
  <c r="AE832" i="1"/>
  <c r="AB832" i="1"/>
  <c r="Y832" i="1"/>
  <c r="T832" i="1"/>
  <c r="Q832" i="1"/>
  <c r="N832" i="1"/>
  <c r="BA831" i="1"/>
  <c r="AV831" i="1"/>
  <c r="AQ831" i="1"/>
  <c r="AN831" i="1"/>
  <c r="AK831" i="1"/>
  <c r="AE831" i="1"/>
  <c r="AB831" i="1"/>
  <c r="Y831" i="1"/>
  <c r="T831" i="1"/>
  <c r="Q831" i="1"/>
  <c r="N831" i="1"/>
  <c r="BA830" i="1"/>
  <c r="AV830" i="1"/>
  <c r="AQ830" i="1"/>
  <c r="AN830" i="1"/>
  <c r="AK830" i="1"/>
  <c r="AE830" i="1"/>
  <c r="AB830" i="1"/>
  <c r="Y830" i="1"/>
  <c r="T830" i="1"/>
  <c r="Q830" i="1"/>
  <c r="N830" i="1"/>
  <c r="BA829" i="1"/>
  <c r="AV829" i="1"/>
  <c r="AQ829" i="1"/>
  <c r="AN829" i="1"/>
  <c r="AK829" i="1"/>
  <c r="AE829" i="1"/>
  <c r="AB829" i="1"/>
  <c r="Y829" i="1"/>
  <c r="T829" i="1"/>
  <c r="Q829" i="1"/>
  <c r="N829" i="1"/>
  <c r="BA828" i="1"/>
  <c r="AV828" i="1"/>
  <c r="AQ828" i="1"/>
  <c r="AN828" i="1"/>
  <c r="AK828" i="1"/>
  <c r="AE828" i="1"/>
  <c r="AB828" i="1"/>
  <c r="Y828" i="1"/>
  <c r="T828" i="1"/>
  <c r="Q828" i="1"/>
  <c r="N828" i="1"/>
  <c r="BA827" i="1"/>
  <c r="AV827" i="1"/>
  <c r="AQ827" i="1"/>
  <c r="AN827" i="1"/>
  <c r="AK827" i="1"/>
  <c r="AE827" i="1"/>
  <c r="AB827" i="1"/>
  <c r="Y827" i="1"/>
  <c r="T827" i="1"/>
  <c r="Q827" i="1"/>
  <c r="N827" i="1"/>
  <c r="BA826" i="1"/>
  <c r="AV826" i="1"/>
  <c r="AQ826" i="1"/>
  <c r="AN826" i="1"/>
  <c r="AK826" i="1"/>
  <c r="AE826" i="1"/>
  <c r="AB826" i="1"/>
  <c r="Y826" i="1"/>
  <c r="T826" i="1"/>
  <c r="Q826" i="1"/>
  <c r="N826" i="1"/>
  <c r="BA825" i="1"/>
  <c r="AV825" i="1"/>
  <c r="AQ825" i="1"/>
  <c r="AN825" i="1"/>
  <c r="AK825" i="1"/>
  <c r="AE825" i="1"/>
  <c r="AB825" i="1"/>
  <c r="Y825" i="1"/>
  <c r="T825" i="1"/>
  <c r="Q825" i="1"/>
  <c r="N825" i="1"/>
  <c r="BA824" i="1"/>
  <c r="AV824" i="1"/>
  <c r="AQ824" i="1"/>
  <c r="AN824" i="1"/>
  <c r="AK824" i="1"/>
  <c r="AE824" i="1"/>
  <c r="AB824" i="1"/>
  <c r="Y824" i="1"/>
  <c r="T824" i="1"/>
  <c r="Q824" i="1"/>
  <c r="N824" i="1"/>
  <c r="BA823" i="1"/>
  <c r="AV823" i="1"/>
  <c r="AQ823" i="1"/>
  <c r="AN823" i="1"/>
  <c r="AK823" i="1"/>
  <c r="AE823" i="1"/>
  <c r="AB823" i="1"/>
  <c r="Y823" i="1"/>
  <c r="T823" i="1"/>
  <c r="Q823" i="1"/>
  <c r="N823" i="1"/>
  <c r="BA822" i="1"/>
  <c r="AV822" i="1"/>
  <c r="AQ822" i="1"/>
  <c r="AN822" i="1"/>
  <c r="AK822" i="1"/>
  <c r="AE822" i="1"/>
  <c r="AB822" i="1"/>
  <c r="Y822" i="1"/>
  <c r="T822" i="1"/>
  <c r="Q822" i="1"/>
  <c r="N822" i="1"/>
  <c r="BA821" i="1"/>
  <c r="AV821" i="1"/>
  <c r="AQ821" i="1"/>
  <c r="AN821" i="1"/>
  <c r="AK821" i="1"/>
  <c r="AE821" i="1"/>
  <c r="AB821" i="1"/>
  <c r="Y821" i="1"/>
  <c r="T821" i="1"/>
  <c r="Q821" i="1"/>
  <c r="N821" i="1"/>
  <c r="BA820" i="1"/>
  <c r="AV820" i="1"/>
  <c r="AQ820" i="1"/>
  <c r="AN820" i="1"/>
  <c r="AK820" i="1"/>
  <c r="AE820" i="1"/>
  <c r="AB820" i="1"/>
  <c r="Y820" i="1"/>
  <c r="T820" i="1"/>
  <c r="Q820" i="1"/>
  <c r="N820" i="1"/>
  <c r="BA819" i="1"/>
  <c r="AV819" i="1"/>
  <c r="AQ819" i="1"/>
  <c r="AN819" i="1"/>
  <c r="AK819" i="1"/>
  <c r="AE819" i="1"/>
  <c r="AB819" i="1"/>
  <c r="Y819" i="1"/>
  <c r="T819" i="1"/>
  <c r="Q819" i="1"/>
  <c r="N819" i="1"/>
  <c r="BA818" i="1"/>
  <c r="AV818" i="1"/>
  <c r="AQ818" i="1"/>
  <c r="AN818" i="1"/>
  <c r="AK818" i="1"/>
  <c r="AE818" i="1"/>
  <c r="AB818" i="1"/>
  <c r="Y818" i="1"/>
  <c r="T818" i="1"/>
  <c r="Q818" i="1"/>
  <c r="N818" i="1"/>
  <c r="BA817" i="1"/>
  <c r="AV817" i="1"/>
  <c r="AQ817" i="1"/>
  <c r="AN817" i="1"/>
  <c r="AK817" i="1"/>
  <c r="AE817" i="1"/>
  <c r="AB817" i="1"/>
  <c r="Y817" i="1"/>
  <c r="T817" i="1"/>
  <c r="Q817" i="1"/>
  <c r="N817" i="1"/>
  <c r="BA816" i="1"/>
  <c r="AV816" i="1"/>
  <c r="AQ816" i="1"/>
  <c r="AN816" i="1"/>
  <c r="AK816" i="1"/>
  <c r="AE816" i="1"/>
  <c r="AB816" i="1"/>
  <c r="Y816" i="1"/>
  <c r="T816" i="1"/>
  <c r="Q816" i="1"/>
  <c r="N816" i="1"/>
  <c r="BA815" i="1"/>
  <c r="AV815" i="1"/>
  <c r="AQ815" i="1"/>
  <c r="AN815" i="1"/>
  <c r="AK815" i="1"/>
  <c r="AE815" i="1"/>
  <c r="AB815" i="1"/>
  <c r="Y815" i="1"/>
  <c r="T815" i="1"/>
  <c r="Q815" i="1"/>
  <c r="N815" i="1"/>
  <c r="BA814" i="1"/>
  <c r="AV814" i="1"/>
  <c r="AQ814" i="1"/>
  <c r="AN814" i="1"/>
  <c r="AK814" i="1"/>
  <c r="AE814" i="1"/>
  <c r="AB814" i="1"/>
  <c r="Y814" i="1"/>
  <c r="T814" i="1"/>
  <c r="Q814" i="1"/>
  <c r="N814" i="1"/>
  <c r="BA813" i="1"/>
  <c r="AV813" i="1"/>
  <c r="AQ813" i="1"/>
  <c r="AN813" i="1"/>
  <c r="AK813" i="1"/>
  <c r="AE813" i="1"/>
  <c r="AB813" i="1"/>
  <c r="Y813" i="1"/>
  <c r="T813" i="1"/>
  <c r="Q813" i="1"/>
  <c r="N813" i="1"/>
  <c r="BA812" i="1"/>
  <c r="AV812" i="1"/>
  <c r="AQ812" i="1"/>
  <c r="AN812" i="1"/>
  <c r="AK812" i="1"/>
  <c r="AE812" i="1"/>
  <c r="AB812" i="1"/>
  <c r="Y812" i="1"/>
  <c r="T812" i="1"/>
  <c r="Q812" i="1"/>
  <c r="N812" i="1"/>
  <c r="BA811" i="1"/>
  <c r="AV811" i="1"/>
  <c r="AQ811" i="1"/>
  <c r="AN811" i="1"/>
  <c r="AK811" i="1"/>
  <c r="AE811" i="1"/>
  <c r="AB811" i="1"/>
  <c r="Y811" i="1"/>
  <c r="T811" i="1"/>
  <c r="Q811" i="1"/>
  <c r="N811" i="1"/>
  <c r="BA810" i="1"/>
  <c r="AV810" i="1"/>
  <c r="AQ810" i="1"/>
  <c r="AN810" i="1"/>
  <c r="AK810" i="1"/>
  <c r="AE810" i="1"/>
  <c r="AB810" i="1"/>
  <c r="Y810" i="1"/>
  <c r="T810" i="1"/>
  <c r="Q810" i="1"/>
  <c r="N810" i="1"/>
  <c r="BA809" i="1"/>
  <c r="AV809" i="1"/>
  <c r="AQ809" i="1"/>
  <c r="AN809" i="1"/>
  <c r="AK809" i="1"/>
  <c r="AE809" i="1"/>
  <c r="AB809" i="1"/>
  <c r="Y809" i="1"/>
  <c r="T809" i="1"/>
  <c r="Q809" i="1"/>
  <c r="N809" i="1"/>
  <c r="BA808" i="1"/>
  <c r="AV808" i="1"/>
  <c r="AQ808" i="1"/>
  <c r="AN808" i="1"/>
  <c r="AK808" i="1"/>
  <c r="AE808" i="1"/>
  <c r="AB808" i="1"/>
  <c r="Y808" i="1"/>
  <c r="T808" i="1"/>
  <c r="Q808" i="1"/>
  <c r="N808" i="1"/>
  <c r="BA807" i="1"/>
  <c r="AV807" i="1"/>
  <c r="AQ807" i="1"/>
  <c r="AN807" i="1"/>
  <c r="AK807" i="1"/>
  <c r="AE807" i="1"/>
  <c r="AB807" i="1"/>
  <c r="Y807" i="1"/>
  <c r="T807" i="1"/>
  <c r="Q807" i="1"/>
  <c r="N807" i="1"/>
  <c r="BA806" i="1"/>
  <c r="AV806" i="1"/>
  <c r="AQ806" i="1"/>
  <c r="AN806" i="1"/>
  <c r="AK806" i="1"/>
  <c r="AE806" i="1"/>
  <c r="AB806" i="1"/>
  <c r="Y806" i="1"/>
  <c r="T806" i="1"/>
  <c r="Q806" i="1"/>
  <c r="N806" i="1"/>
  <c r="BA805" i="1"/>
  <c r="AV805" i="1"/>
  <c r="AQ805" i="1"/>
  <c r="AN805" i="1"/>
  <c r="AK805" i="1"/>
  <c r="AE805" i="1"/>
  <c r="AB805" i="1"/>
  <c r="Y805" i="1"/>
  <c r="T805" i="1"/>
  <c r="Q805" i="1"/>
  <c r="N805" i="1"/>
  <c r="BA804" i="1"/>
  <c r="AV804" i="1"/>
  <c r="AQ804" i="1"/>
  <c r="AN804" i="1"/>
  <c r="AK804" i="1"/>
  <c r="AE804" i="1"/>
  <c r="AB804" i="1"/>
  <c r="Y804" i="1"/>
  <c r="T804" i="1"/>
  <c r="Q804" i="1"/>
  <c r="N804" i="1"/>
  <c r="BA803" i="1"/>
  <c r="AV803" i="1"/>
  <c r="AQ803" i="1"/>
  <c r="AN803" i="1"/>
  <c r="AK803" i="1"/>
  <c r="AE803" i="1"/>
  <c r="AB803" i="1"/>
  <c r="Y803" i="1"/>
  <c r="T803" i="1"/>
  <c r="Q803" i="1"/>
  <c r="N803" i="1"/>
  <c r="BA802" i="1"/>
  <c r="AV802" i="1"/>
  <c r="AQ802" i="1"/>
  <c r="AN802" i="1"/>
  <c r="AK802" i="1"/>
  <c r="AE802" i="1"/>
  <c r="AB802" i="1"/>
  <c r="Y802" i="1"/>
  <c r="T802" i="1"/>
  <c r="Q802" i="1"/>
  <c r="N802" i="1"/>
  <c r="BA801" i="1"/>
  <c r="AV801" i="1"/>
  <c r="AQ801" i="1"/>
  <c r="AN801" i="1"/>
  <c r="AK801" i="1"/>
  <c r="AE801" i="1"/>
  <c r="AB801" i="1"/>
  <c r="Y801" i="1"/>
  <c r="T801" i="1"/>
  <c r="Q801" i="1"/>
  <c r="N801" i="1"/>
  <c r="BA800" i="1"/>
  <c r="AV800" i="1"/>
  <c r="AQ800" i="1"/>
  <c r="AN800" i="1"/>
  <c r="AK800" i="1"/>
  <c r="AE800" i="1"/>
  <c r="AB800" i="1"/>
  <c r="Y800" i="1"/>
  <c r="T800" i="1"/>
  <c r="Q800" i="1"/>
  <c r="N800" i="1"/>
  <c r="BA799" i="1"/>
  <c r="AV799" i="1"/>
  <c r="AQ799" i="1"/>
  <c r="AN799" i="1"/>
  <c r="AK799" i="1"/>
  <c r="AE799" i="1"/>
  <c r="AB799" i="1"/>
  <c r="Y799" i="1"/>
  <c r="T799" i="1"/>
  <c r="Q799" i="1"/>
  <c r="N799" i="1"/>
  <c r="BA798" i="1"/>
  <c r="AV798" i="1"/>
  <c r="AQ798" i="1"/>
  <c r="AN798" i="1"/>
  <c r="AK798" i="1"/>
  <c r="AE798" i="1"/>
  <c r="AB798" i="1"/>
  <c r="Y798" i="1"/>
  <c r="T798" i="1"/>
  <c r="Q798" i="1"/>
  <c r="N798" i="1"/>
  <c r="BA797" i="1"/>
  <c r="AV797" i="1"/>
  <c r="AQ797" i="1"/>
  <c r="AN797" i="1"/>
  <c r="AK797" i="1"/>
  <c r="AE797" i="1"/>
  <c r="AB797" i="1"/>
  <c r="Y797" i="1"/>
  <c r="T797" i="1"/>
  <c r="Q797" i="1"/>
  <c r="N797" i="1"/>
  <c r="BA796" i="1"/>
  <c r="AV796" i="1"/>
  <c r="AQ796" i="1"/>
  <c r="AN796" i="1"/>
  <c r="AK796" i="1"/>
  <c r="AE796" i="1"/>
  <c r="AB796" i="1"/>
  <c r="Y796" i="1"/>
  <c r="T796" i="1"/>
  <c r="Q796" i="1"/>
  <c r="N796" i="1"/>
  <c r="BA795" i="1"/>
  <c r="AV795" i="1"/>
  <c r="AQ795" i="1"/>
  <c r="AN795" i="1"/>
  <c r="AK795" i="1"/>
  <c r="AE795" i="1"/>
  <c r="AB795" i="1"/>
  <c r="Y795" i="1"/>
  <c r="T795" i="1"/>
  <c r="Q795" i="1"/>
  <c r="N795" i="1"/>
  <c r="BA794" i="1"/>
  <c r="AV794" i="1"/>
  <c r="AQ794" i="1"/>
  <c r="AN794" i="1"/>
  <c r="AK794" i="1"/>
  <c r="AE794" i="1"/>
  <c r="AB794" i="1"/>
  <c r="Y794" i="1"/>
  <c r="T794" i="1"/>
  <c r="Q794" i="1"/>
  <c r="N794" i="1"/>
  <c r="BA793" i="1"/>
  <c r="AV793" i="1"/>
  <c r="AQ793" i="1"/>
  <c r="AN793" i="1"/>
  <c r="AK793" i="1"/>
  <c r="AE793" i="1"/>
  <c r="AB793" i="1"/>
  <c r="Y793" i="1"/>
  <c r="T793" i="1"/>
  <c r="Q793" i="1"/>
  <c r="N793" i="1"/>
  <c r="BA792" i="1"/>
  <c r="AV792" i="1"/>
  <c r="AQ792" i="1"/>
  <c r="AN792" i="1"/>
  <c r="AK792" i="1"/>
  <c r="AE792" i="1"/>
  <c r="AB792" i="1"/>
  <c r="Y792" i="1"/>
  <c r="T792" i="1"/>
  <c r="Q792" i="1"/>
  <c r="N792" i="1"/>
  <c r="BA791" i="1"/>
  <c r="AV791" i="1"/>
  <c r="AQ791" i="1"/>
  <c r="AN791" i="1"/>
  <c r="AK791" i="1"/>
  <c r="AE791" i="1"/>
  <c r="AB791" i="1"/>
  <c r="Y791" i="1"/>
  <c r="T791" i="1"/>
  <c r="Q791" i="1"/>
  <c r="N791" i="1"/>
  <c r="BA790" i="1"/>
  <c r="AV790" i="1"/>
  <c r="AQ790" i="1"/>
  <c r="AN790" i="1"/>
  <c r="AK790" i="1"/>
  <c r="AE790" i="1"/>
  <c r="AB790" i="1"/>
  <c r="Y790" i="1"/>
  <c r="T790" i="1"/>
  <c r="Q790" i="1"/>
  <c r="N790" i="1"/>
  <c r="BA789" i="1"/>
  <c r="AV789" i="1"/>
  <c r="AQ789" i="1"/>
  <c r="AN789" i="1"/>
  <c r="AK789" i="1"/>
  <c r="AE789" i="1"/>
  <c r="AB789" i="1"/>
  <c r="Y789" i="1"/>
  <c r="T789" i="1"/>
  <c r="Q789" i="1"/>
  <c r="N789" i="1"/>
  <c r="BA788" i="1"/>
  <c r="AV788" i="1"/>
  <c r="AQ788" i="1"/>
  <c r="AN788" i="1"/>
  <c r="AK788" i="1"/>
  <c r="AE788" i="1"/>
  <c r="AB788" i="1"/>
  <c r="Y788" i="1"/>
  <c r="T788" i="1"/>
  <c r="Q788" i="1"/>
  <c r="N788" i="1"/>
  <c r="BA787" i="1"/>
  <c r="AV787" i="1"/>
  <c r="AQ787" i="1"/>
  <c r="AN787" i="1"/>
  <c r="AK787" i="1"/>
  <c r="AE787" i="1"/>
  <c r="AB787" i="1"/>
  <c r="Y787" i="1"/>
  <c r="T787" i="1"/>
  <c r="Q787" i="1"/>
  <c r="N787" i="1"/>
  <c r="BA786" i="1"/>
  <c r="AV786" i="1"/>
  <c r="AQ786" i="1"/>
  <c r="AN786" i="1"/>
  <c r="AK786" i="1"/>
  <c r="AE786" i="1"/>
  <c r="AB786" i="1"/>
  <c r="Y786" i="1"/>
  <c r="T786" i="1"/>
  <c r="Q786" i="1"/>
  <c r="N786" i="1"/>
  <c r="BA785" i="1"/>
  <c r="AV785" i="1"/>
  <c r="AQ785" i="1"/>
  <c r="AN785" i="1"/>
  <c r="AK785" i="1"/>
  <c r="AE785" i="1"/>
  <c r="AB785" i="1"/>
  <c r="Y785" i="1"/>
  <c r="T785" i="1"/>
  <c r="Q785" i="1"/>
  <c r="N785" i="1"/>
  <c r="BA784" i="1"/>
  <c r="AV784" i="1"/>
  <c r="AQ784" i="1"/>
  <c r="AN784" i="1"/>
  <c r="AK784" i="1"/>
  <c r="AE784" i="1"/>
  <c r="AB784" i="1"/>
  <c r="Y784" i="1"/>
  <c r="T784" i="1"/>
  <c r="Q784" i="1"/>
  <c r="N784" i="1"/>
  <c r="BA783" i="1"/>
  <c r="AV783" i="1"/>
  <c r="AQ783" i="1"/>
  <c r="AN783" i="1"/>
  <c r="AK783" i="1"/>
  <c r="AE783" i="1"/>
  <c r="AB783" i="1"/>
  <c r="Y783" i="1"/>
  <c r="T783" i="1"/>
  <c r="Q783" i="1"/>
  <c r="N783" i="1"/>
  <c r="BA782" i="1"/>
  <c r="AV782" i="1"/>
  <c r="AQ782" i="1"/>
  <c r="AN782" i="1"/>
  <c r="AK782" i="1"/>
  <c r="AE782" i="1"/>
  <c r="AB782" i="1"/>
  <c r="Y782" i="1"/>
  <c r="T782" i="1"/>
  <c r="Q782" i="1"/>
  <c r="N782" i="1"/>
  <c r="BA781" i="1"/>
  <c r="AV781" i="1"/>
  <c r="AQ781" i="1"/>
  <c r="AN781" i="1"/>
  <c r="AK781" i="1"/>
  <c r="AE781" i="1"/>
  <c r="AB781" i="1"/>
  <c r="Y781" i="1"/>
  <c r="T781" i="1"/>
  <c r="Q781" i="1"/>
  <c r="N781" i="1"/>
  <c r="BA780" i="1"/>
  <c r="AV780" i="1"/>
  <c r="AQ780" i="1"/>
  <c r="AN780" i="1"/>
  <c r="AK780" i="1"/>
  <c r="AE780" i="1"/>
  <c r="AB780" i="1"/>
  <c r="Y780" i="1"/>
  <c r="T780" i="1"/>
  <c r="Q780" i="1"/>
  <c r="N780" i="1"/>
  <c r="BA779" i="1"/>
  <c r="AV779" i="1"/>
  <c r="AQ779" i="1"/>
  <c r="AN779" i="1"/>
  <c r="AK779" i="1"/>
  <c r="AE779" i="1"/>
  <c r="AB779" i="1"/>
  <c r="Y779" i="1"/>
  <c r="T779" i="1"/>
  <c r="Q779" i="1"/>
  <c r="N779" i="1"/>
  <c r="BA778" i="1"/>
  <c r="AV778" i="1"/>
  <c r="AQ778" i="1"/>
  <c r="AN778" i="1"/>
  <c r="AK778" i="1"/>
  <c r="AE778" i="1"/>
  <c r="AB778" i="1"/>
  <c r="Y778" i="1"/>
  <c r="T778" i="1"/>
  <c r="Q778" i="1"/>
  <c r="N778" i="1"/>
  <c r="BA777" i="1"/>
  <c r="AV777" i="1"/>
  <c r="AQ777" i="1"/>
  <c r="AN777" i="1"/>
  <c r="AK777" i="1"/>
  <c r="AE777" i="1"/>
  <c r="AB777" i="1"/>
  <c r="Y777" i="1"/>
  <c r="T777" i="1"/>
  <c r="Q777" i="1"/>
  <c r="N777" i="1"/>
  <c r="BA776" i="1"/>
  <c r="AV776" i="1"/>
  <c r="AQ776" i="1"/>
  <c r="AN776" i="1"/>
  <c r="AK776" i="1"/>
  <c r="AE776" i="1"/>
  <c r="AB776" i="1"/>
  <c r="Y776" i="1"/>
  <c r="T776" i="1"/>
  <c r="Q776" i="1"/>
  <c r="N776" i="1"/>
  <c r="BA775" i="1"/>
  <c r="AV775" i="1"/>
  <c r="AQ775" i="1"/>
  <c r="AN775" i="1"/>
  <c r="AK775" i="1"/>
  <c r="AE775" i="1"/>
  <c r="AB775" i="1"/>
  <c r="Y775" i="1"/>
  <c r="T775" i="1"/>
  <c r="Q775" i="1"/>
  <c r="N775" i="1"/>
  <c r="BA774" i="1"/>
  <c r="AV774" i="1"/>
  <c r="AQ774" i="1"/>
  <c r="AN774" i="1"/>
  <c r="AK774" i="1"/>
  <c r="AE774" i="1"/>
  <c r="AB774" i="1"/>
  <c r="Y774" i="1"/>
  <c r="T774" i="1"/>
  <c r="Q774" i="1"/>
  <c r="N774" i="1"/>
  <c r="BA773" i="1"/>
  <c r="AV773" i="1"/>
  <c r="AQ773" i="1"/>
  <c r="AN773" i="1"/>
  <c r="AK773" i="1"/>
  <c r="AE773" i="1"/>
  <c r="AB773" i="1"/>
  <c r="Y773" i="1"/>
  <c r="T773" i="1"/>
  <c r="Q773" i="1"/>
  <c r="N773" i="1"/>
  <c r="BA772" i="1"/>
  <c r="AV772" i="1"/>
  <c r="AQ772" i="1"/>
  <c r="AN772" i="1"/>
  <c r="AK772" i="1"/>
  <c r="AE772" i="1"/>
  <c r="AB772" i="1"/>
  <c r="Y772" i="1"/>
  <c r="T772" i="1"/>
  <c r="Q772" i="1"/>
  <c r="N772" i="1"/>
  <c r="BA771" i="1"/>
  <c r="AV771" i="1"/>
  <c r="AQ771" i="1"/>
  <c r="AN771" i="1"/>
  <c r="AK771" i="1"/>
  <c r="AE771" i="1"/>
  <c r="AB771" i="1"/>
  <c r="Y771" i="1"/>
  <c r="T771" i="1"/>
  <c r="Q771" i="1"/>
  <c r="N771" i="1"/>
  <c r="BA770" i="1"/>
  <c r="AV770" i="1"/>
  <c r="AQ770" i="1"/>
  <c r="AN770" i="1"/>
  <c r="AK770" i="1"/>
  <c r="AE770" i="1"/>
  <c r="AB770" i="1"/>
  <c r="Y770" i="1"/>
  <c r="T770" i="1"/>
  <c r="Q770" i="1"/>
  <c r="N770" i="1"/>
  <c r="BA769" i="1"/>
  <c r="AV769" i="1"/>
  <c r="AQ769" i="1"/>
  <c r="AN769" i="1"/>
  <c r="AK769" i="1"/>
  <c r="AE769" i="1"/>
  <c r="AB769" i="1"/>
  <c r="Y769" i="1"/>
  <c r="T769" i="1"/>
  <c r="Q769" i="1"/>
  <c r="N769" i="1"/>
  <c r="BA768" i="1"/>
  <c r="AV768" i="1"/>
  <c r="AQ768" i="1"/>
  <c r="AN768" i="1"/>
  <c r="AK768" i="1"/>
  <c r="AE768" i="1"/>
  <c r="AB768" i="1"/>
  <c r="Y768" i="1"/>
  <c r="T768" i="1"/>
  <c r="Q768" i="1"/>
  <c r="N768" i="1"/>
  <c r="BA767" i="1"/>
  <c r="AV767" i="1"/>
  <c r="AQ767" i="1"/>
  <c r="AN767" i="1"/>
  <c r="AK767" i="1"/>
  <c r="AE767" i="1"/>
  <c r="AB767" i="1"/>
  <c r="Y767" i="1"/>
  <c r="T767" i="1"/>
  <c r="Q767" i="1"/>
  <c r="N767" i="1"/>
  <c r="BA766" i="1"/>
  <c r="AV766" i="1"/>
  <c r="AQ766" i="1"/>
  <c r="AN766" i="1"/>
  <c r="AK766" i="1"/>
  <c r="AE766" i="1"/>
  <c r="AB766" i="1"/>
  <c r="Y766" i="1"/>
  <c r="T766" i="1"/>
  <c r="Q766" i="1"/>
  <c r="N766" i="1"/>
  <c r="BA765" i="1"/>
  <c r="AV765" i="1"/>
  <c r="AQ765" i="1"/>
  <c r="AN765" i="1"/>
  <c r="AK765" i="1"/>
  <c r="AE765" i="1"/>
  <c r="AB765" i="1"/>
  <c r="Y765" i="1"/>
  <c r="T765" i="1"/>
  <c r="Q765" i="1"/>
  <c r="N765" i="1"/>
  <c r="BA764" i="1"/>
  <c r="AV764" i="1"/>
  <c r="AQ764" i="1"/>
  <c r="AN764" i="1"/>
  <c r="AK764" i="1"/>
  <c r="AE764" i="1"/>
  <c r="AB764" i="1"/>
  <c r="Y764" i="1"/>
  <c r="T764" i="1"/>
  <c r="Q764" i="1"/>
  <c r="N764" i="1"/>
  <c r="BA763" i="1"/>
  <c r="AV763" i="1"/>
  <c r="AQ763" i="1"/>
  <c r="AN763" i="1"/>
  <c r="AK763" i="1"/>
  <c r="AE763" i="1"/>
  <c r="AB763" i="1"/>
  <c r="Y763" i="1"/>
  <c r="T763" i="1"/>
  <c r="Q763" i="1"/>
  <c r="N763" i="1"/>
  <c r="BA762" i="1"/>
  <c r="AV762" i="1"/>
  <c r="AQ762" i="1"/>
  <c r="AN762" i="1"/>
  <c r="AK762" i="1"/>
  <c r="AE762" i="1"/>
  <c r="AB762" i="1"/>
  <c r="Y762" i="1"/>
  <c r="T762" i="1"/>
  <c r="Q762" i="1"/>
  <c r="N762" i="1"/>
  <c r="BA761" i="1"/>
  <c r="AV761" i="1"/>
  <c r="AQ761" i="1"/>
  <c r="AN761" i="1"/>
  <c r="AK761" i="1"/>
  <c r="AE761" i="1"/>
  <c r="AB761" i="1"/>
  <c r="Y761" i="1"/>
  <c r="T761" i="1"/>
  <c r="Q761" i="1"/>
  <c r="N761" i="1"/>
  <c r="BA760" i="1"/>
  <c r="AV760" i="1"/>
  <c r="AQ760" i="1"/>
  <c r="AN760" i="1"/>
  <c r="AK760" i="1"/>
  <c r="AE760" i="1"/>
  <c r="AB760" i="1"/>
  <c r="Y760" i="1"/>
  <c r="T760" i="1"/>
  <c r="Q760" i="1"/>
  <c r="N760" i="1"/>
  <c r="BA759" i="1"/>
  <c r="AV759" i="1"/>
  <c r="AQ759" i="1"/>
  <c r="AN759" i="1"/>
  <c r="AK759" i="1"/>
  <c r="AE759" i="1"/>
  <c r="AB759" i="1"/>
  <c r="Y759" i="1"/>
  <c r="T759" i="1"/>
  <c r="Q759" i="1"/>
  <c r="N759" i="1"/>
  <c r="BA758" i="1"/>
  <c r="AV758" i="1"/>
  <c r="AQ758" i="1"/>
  <c r="AN758" i="1"/>
  <c r="AK758" i="1"/>
  <c r="AE758" i="1"/>
  <c r="AB758" i="1"/>
  <c r="Y758" i="1"/>
  <c r="T758" i="1"/>
  <c r="Q758" i="1"/>
  <c r="N758" i="1"/>
  <c r="BA757" i="1"/>
  <c r="AV757" i="1"/>
  <c r="AQ757" i="1"/>
  <c r="AN757" i="1"/>
  <c r="AK757" i="1"/>
  <c r="AE757" i="1"/>
  <c r="AB757" i="1"/>
  <c r="Y757" i="1"/>
  <c r="T757" i="1"/>
  <c r="Q757" i="1"/>
  <c r="N757" i="1"/>
  <c r="BA756" i="1"/>
  <c r="AV756" i="1"/>
  <c r="AQ756" i="1"/>
  <c r="AN756" i="1"/>
  <c r="AK756" i="1"/>
  <c r="AE756" i="1"/>
  <c r="AB756" i="1"/>
  <c r="Y756" i="1"/>
  <c r="T756" i="1"/>
  <c r="Q756" i="1"/>
  <c r="N756" i="1"/>
  <c r="BA755" i="1"/>
  <c r="AV755" i="1"/>
  <c r="AQ755" i="1"/>
  <c r="AN755" i="1"/>
  <c r="AK755" i="1"/>
  <c r="AE755" i="1"/>
  <c r="AB755" i="1"/>
  <c r="Y755" i="1"/>
  <c r="T755" i="1"/>
  <c r="Q755" i="1"/>
  <c r="N755" i="1"/>
  <c r="BA754" i="1"/>
  <c r="AV754" i="1"/>
  <c r="AQ754" i="1"/>
  <c r="AN754" i="1"/>
  <c r="AK754" i="1"/>
  <c r="AE754" i="1"/>
  <c r="AB754" i="1"/>
  <c r="Y754" i="1"/>
  <c r="T754" i="1"/>
  <c r="Q754" i="1"/>
  <c r="N754" i="1"/>
  <c r="BA753" i="1"/>
  <c r="AV753" i="1"/>
  <c r="AQ753" i="1"/>
  <c r="AN753" i="1"/>
  <c r="AK753" i="1"/>
  <c r="AE753" i="1"/>
  <c r="AB753" i="1"/>
  <c r="Y753" i="1"/>
  <c r="T753" i="1"/>
  <c r="Q753" i="1"/>
  <c r="N753" i="1"/>
  <c r="BA752" i="1"/>
  <c r="AV752" i="1"/>
  <c r="AQ752" i="1"/>
  <c r="AN752" i="1"/>
  <c r="AK752" i="1"/>
  <c r="AE752" i="1"/>
  <c r="AB752" i="1"/>
  <c r="Y752" i="1"/>
  <c r="T752" i="1"/>
  <c r="Q752" i="1"/>
  <c r="N752" i="1"/>
  <c r="BA751" i="1"/>
  <c r="AV751" i="1"/>
  <c r="AQ751" i="1"/>
  <c r="AN751" i="1"/>
  <c r="AK751" i="1"/>
  <c r="AE751" i="1"/>
  <c r="AB751" i="1"/>
  <c r="Y751" i="1"/>
  <c r="T751" i="1"/>
  <c r="Q751" i="1"/>
  <c r="N751" i="1"/>
  <c r="BA750" i="1"/>
  <c r="AV750" i="1"/>
  <c r="AQ750" i="1"/>
  <c r="AN750" i="1"/>
  <c r="AK750" i="1"/>
  <c r="AE750" i="1"/>
  <c r="AB750" i="1"/>
  <c r="Y750" i="1"/>
  <c r="T750" i="1"/>
  <c r="Q750" i="1"/>
  <c r="N750" i="1"/>
  <c r="BA749" i="1"/>
  <c r="AV749" i="1"/>
  <c r="AQ749" i="1"/>
  <c r="AN749" i="1"/>
  <c r="AK749" i="1"/>
  <c r="AE749" i="1"/>
  <c r="AB749" i="1"/>
  <c r="Y749" i="1"/>
  <c r="T749" i="1"/>
  <c r="Q749" i="1"/>
  <c r="N749" i="1"/>
  <c r="BA748" i="1"/>
  <c r="AV748" i="1"/>
  <c r="AQ748" i="1"/>
  <c r="AN748" i="1"/>
  <c r="AK748" i="1"/>
  <c r="AE748" i="1"/>
  <c r="AB748" i="1"/>
  <c r="Y748" i="1"/>
  <c r="T748" i="1"/>
  <c r="Q748" i="1"/>
  <c r="N748" i="1"/>
  <c r="BA747" i="1"/>
  <c r="AV747" i="1"/>
  <c r="AQ747" i="1"/>
  <c r="AN747" i="1"/>
  <c r="AK747" i="1"/>
  <c r="AE747" i="1"/>
  <c r="AB747" i="1"/>
  <c r="Y747" i="1"/>
  <c r="T747" i="1"/>
  <c r="Q747" i="1"/>
  <c r="N747" i="1"/>
  <c r="BA746" i="1"/>
  <c r="AV746" i="1"/>
  <c r="AQ746" i="1"/>
  <c r="AN746" i="1"/>
  <c r="AK746" i="1"/>
  <c r="AE746" i="1"/>
  <c r="AB746" i="1"/>
  <c r="Y746" i="1"/>
  <c r="T746" i="1"/>
  <c r="Q746" i="1"/>
  <c r="N746" i="1"/>
  <c r="BA745" i="1"/>
  <c r="AV745" i="1"/>
  <c r="AQ745" i="1"/>
  <c r="AN745" i="1"/>
  <c r="AK745" i="1"/>
  <c r="AE745" i="1"/>
  <c r="AB745" i="1"/>
  <c r="Y745" i="1"/>
  <c r="T745" i="1"/>
  <c r="Q745" i="1"/>
  <c r="N745" i="1"/>
  <c r="BA744" i="1"/>
  <c r="AV744" i="1"/>
  <c r="AQ744" i="1"/>
  <c r="AN744" i="1"/>
  <c r="AK744" i="1"/>
  <c r="AE744" i="1"/>
  <c r="AB744" i="1"/>
  <c r="Y744" i="1"/>
  <c r="T744" i="1"/>
  <c r="Q744" i="1"/>
  <c r="N744" i="1"/>
  <c r="BA743" i="1"/>
  <c r="AV743" i="1"/>
  <c r="AQ743" i="1"/>
  <c r="AN743" i="1"/>
  <c r="AK743" i="1"/>
  <c r="AE743" i="1"/>
  <c r="AB743" i="1"/>
  <c r="Y743" i="1"/>
  <c r="T743" i="1"/>
  <c r="Q743" i="1"/>
  <c r="N743" i="1"/>
  <c r="BA742" i="1"/>
  <c r="AV742" i="1"/>
  <c r="AQ742" i="1"/>
  <c r="AN742" i="1"/>
  <c r="AK742" i="1"/>
  <c r="AE742" i="1"/>
  <c r="AB742" i="1"/>
  <c r="Y742" i="1"/>
  <c r="T742" i="1"/>
  <c r="Q742" i="1"/>
  <c r="N742" i="1"/>
  <c r="BA741" i="1"/>
  <c r="AV741" i="1"/>
  <c r="AQ741" i="1"/>
  <c r="AN741" i="1"/>
  <c r="AK741" i="1"/>
  <c r="AE741" i="1"/>
  <c r="AB741" i="1"/>
  <c r="Y741" i="1"/>
  <c r="T741" i="1"/>
  <c r="Q741" i="1"/>
  <c r="N741" i="1"/>
  <c r="BA740" i="1"/>
  <c r="AV740" i="1"/>
  <c r="AQ740" i="1"/>
  <c r="AN740" i="1"/>
  <c r="AK740" i="1"/>
  <c r="AE740" i="1"/>
  <c r="AB740" i="1"/>
  <c r="Y740" i="1"/>
  <c r="T740" i="1"/>
  <c r="Q740" i="1"/>
  <c r="N740" i="1"/>
  <c r="BA739" i="1"/>
  <c r="AV739" i="1"/>
  <c r="AQ739" i="1"/>
  <c r="AN739" i="1"/>
  <c r="AK739" i="1"/>
  <c r="AE739" i="1"/>
  <c r="AB739" i="1"/>
  <c r="Y739" i="1"/>
  <c r="T739" i="1"/>
  <c r="Q739" i="1"/>
  <c r="N739" i="1"/>
  <c r="BA738" i="1"/>
  <c r="AV738" i="1"/>
  <c r="AQ738" i="1"/>
  <c r="AN738" i="1"/>
  <c r="AK738" i="1"/>
  <c r="AE738" i="1"/>
  <c r="AB738" i="1"/>
  <c r="Y738" i="1"/>
  <c r="T738" i="1"/>
  <c r="Q738" i="1"/>
  <c r="N738" i="1"/>
  <c r="BA737" i="1"/>
  <c r="AV737" i="1"/>
  <c r="AQ737" i="1"/>
  <c r="AN737" i="1"/>
  <c r="AK737" i="1"/>
  <c r="AE737" i="1"/>
  <c r="AB737" i="1"/>
  <c r="Y737" i="1"/>
  <c r="T737" i="1"/>
  <c r="Q737" i="1"/>
  <c r="N737" i="1"/>
  <c r="BA736" i="1"/>
  <c r="AV736" i="1"/>
  <c r="AQ736" i="1"/>
  <c r="AN736" i="1"/>
  <c r="AK736" i="1"/>
  <c r="AE736" i="1"/>
  <c r="AB736" i="1"/>
  <c r="Y736" i="1"/>
  <c r="T736" i="1"/>
  <c r="Q736" i="1"/>
  <c r="N736" i="1"/>
  <c r="BA735" i="1"/>
  <c r="AV735" i="1"/>
  <c r="AQ735" i="1"/>
  <c r="AN735" i="1"/>
  <c r="AK735" i="1"/>
  <c r="AE735" i="1"/>
  <c r="AB735" i="1"/>
  <c r="Y735" i="1"/>
  <c r="T735" i="1"/>
  <c r="Q735" i="1"/>
  <c r="N735" i="1"/>
  <c r="BA734" i="1"/>
  <c r="AV734" i="1"/>
  <c r="AQ734" i="1"/>
  <c r="AN734" i="1"/>
  <c r="AK734" i="1"/>
  <c r="AE734" i="1"/>
  <c r="AB734" i="1"/>
  <c r="Y734" i="1"/>
  <c r="T734" i="1"/>
  <c r="Q734" i="1"/>
  <c r="N734" i="1"/>
  <c r="BA733" i="1"/>
  <c r="AV733" i="1"/>
  <c r="AQ733" i="1"/>
  <c r="AN733" i="1"/>
  <c r="AK733" i="1"/>
  <c r="AE733" i="1"/>
  <c r="AB733" i="1"/>
  <c r="Y733" i="1"/>
  <c r="T733" i="1"/>
  <c r="Q733" i="1"/>
  <c r="N733" i="1"/>
  <c r="BA732" i="1"/>
  <c r="AV732" i="1"/>
  <c r="AQ732" i="1"/>
  <c r="AN732" i="1"/>
  <c r="AK732" i="1"/>
  <c r="AE732" i="1"/>
  <c r="AB732" i="1"/>
  <c r="Y732" i="1"/>
  <c r="T732" i="1"/>
  <c r="Q732" i="1"/>
  <c r="N732" i="1"/>
  <c r="BA731" i="1"/>
  <c r="AV731" i="1"/>
  <c r="AQ731" i="1"/>
  <c r="AN731" i="1"/>
  <c r="AK731" i="1"/>
  <c r="AE731" i="1"/>
  <c r="AB731" i="1"/>
  <c r="Y731" i="1"/>
  <c r="T731" i="1"/>
  <c r="Q731" i="1"/>
  <c r="N731" i="1"/>
  <c r="BA730" i="1"/>
  <c r="AV730" i="1"/>
  <c r="AQ730" i="1"/>
  <c r="AN730" i="1"/>
  <c r="AK730" i="1"/>
  <c r="AE730" i="1"/>
  <c r="AB730" i="1"/>
  <c r="Y730" i="1"/>
  <c r="T730" i="1"/>
  <c r="Q730" i="1"/>
  <c r="N730" i="1"/>
  <c r="BA729" i="1"/>
  <c r="AV729" i="1"/>
  <c r="AQ729" i="1"/>
  <c r="AN729" i="1"/>
  <c r="AK729" i="1"/>
  <c r="AE729" i="1"/>
  <c r="AB729" i="1"/>
  <c r="Y729" i="1"/>
  <c r="T729" i="1"/>
  <c r="Q729" i="1"/>
  <c r="N729" i="1"/>
  <c r="BA728" i="1"/>
  <c r="AV728" i="1"/>
  <c r="AQ728" i="1"/>
  <c r="AN728" i="1"/>
  <c r="AK728" i="1"/>
  <c r="AE728" i="1"/>
  <c r="AB728" i="1"/>
  <c r="Y728" i="1"/>
  <c r="T728" i="1"/>
  <c r="Q728" i="1"/>
  <c r="N728" i="1"/>
  <c r="BA727" i="1"/>
  <c r="AV727" i="1"/>
  <c r="AQ727" i="1"/>
  <c r="AN727" i="1"/>
  <c r="AK727" i="1"/>
  <c r="AE727" i="1"/>
  <c r="AB727" i="1"/>
  <c r="Y727" i="1"/>
  <c r="T727" i="1"/>
  <c r="Q727" i="1"/>
  <c r="N727" i="1"/>
  <c r="BA726" i="1"/>
  <c r="AV726" i="1"/>
  <c r="AQ726" i="1"/>
  <c r="AN726" i="1"/>
  <c r="AK726" i="1"/>
  <c r="AE726" i="1"/>
  <c r="AB726" i="1"/>
  <c r="Y726" i="1"/>
  <c r="T726" i="1"/>
  <c r="Q726" i="1"/>
  <c r="N726" i="1"/>
  <c r="BA725" i="1"/>
  <c r="AV725" i="1"/>
  <c r="AQ725" i="1"/>
  <c r="AN725" i="1"/>
  <c r="AK725" i="1"/>
  <c r="AE725" i="1"/>
  <c r="AB725" i="1"/>
  <c r="Y725" i="1"/>
  <c r="T725" i="1"/>
  <c r="Q725" i="1"/>
  <c r="N725" i="1"/>
  <c r="BA724" i="1"/>
  <c r="AV724" i="1"/>
  <c r="AQ724" i="1"/>
  <c r="AN724" i="1"/>
  <c r="AK724" i="1"/>
  <c r="AE724" i="1"/>
  <c r="AB724" i="1"/>
  <c r="Y724" i="1"/>
  <c r="T724" i="1"/>
  <c r="Q724" i="1"/>
  <c r="N724" i="1"/>
  <c r="BA723" i="1"/>
  <c r="AV723" i="1"/>
  <c r="AQ723" i="1"/>
  <c r="AN723" i="1"/>
  <c r="AK723" i="1"/>
  <c r="AE723" i="1"/>
  <c r="AB723" i="1"/>
  <c r="Y723" i="1"/>
  <c r="T723" i="1"/>
  <c r="Q723" i="1"/>
  <c r="N723" i="1"/>
  <c r="BA722" i="1"/>
  <c r="AV722" i="1"/>
  <c r="AQ722" i="1"/>
  <c r="AN722" i="1"/>
  <c r="AK722" i="1"/>
  <c r="AE722" i="1"/>
  <c r="AB722" i="1"/>
  <c r="Y722" i="1"/>
  <c r="T722" i="1"/>
  <c r="Q722" i="1"/>
  <c r="N722" i="1"/>
  <c r="BA721" i="1"/>
  <c r="AV721" i="1"/>
  <c r="AQ721" i="1"/>
  <c r="AN721" i="1"/>
  <c r="AK721" i="1"/>
  <c r="AE721" i="1"/>
  <c r="AB721" i="1"/>
  <c r="Y721" i="1"/>
  <c r="T721" i="1"/>
  <c r="Q721" i="1"/>
  <c r="N721" i="1"/>
  <c r="BA720" i="1"/>
  <c r="AV720" i="1"/>
  <c r="AQ720" i="1"/>
  <c r="AN720" i="1"/>
  <c r="AK720" i="1"/>
  <c r="AE720" i="1"/>
  <c r="AB720" i="1"/>
  <c r="Y720" i="1"/>
  <c r="T720" i="1"/>
  <c r="Q720" i="1"/>
  <c r="N720" i="1"/>
  <c r="BA719" i="1"/>
  <c r="AV719" i="1"/>
  <c r="AQ719" i="1"/>
  <c r="AN719" i="1"/>
  <c r="AK719" i="1"/>
  <c r="AE719" i="1"/>
  <c r="AB719" i="1"/>
  <c r="Y719" i="1"/>
  <c r="T719" i="1"/>
  <c r="Q719" i="1"/>
  <c r="N719" i="1"/>
  <c r="BA718" i="1"/>
  <c r="AV718" i="1"/>
  <c r="AQ718" i="1"/>
  <c r="AN718" i="1"/>
  <c r="AK718" i="1"/>
  <c r="AE718" i="1"/>
  <c r="AB718" i="1"/>
  <c r="Y718" i="1"/>
  <c r="T718" i="1"/>
  <c r="Q718" i="1"/>
  <c r="N718" i="1"/>
  <c r="BA717" i="1"/>
  <c r="AV717" i="1"/>
  <c r="AQ717" i="1"/>
  <c r="AN717" i="1"/>
  <c r="AK717" i="1"/>
  <c r="AE717" i="1"/>
  <c r="AB717" i="1"/>
  <c r="Y717" i="1"/>
  <c r="T717" i="1"/>
  <c r="Q717" i="1"/>
  <c r="N717" i="1"/>
  <c r="BA716" i="1"/>
  <c r="AV716" i="1"/>
  <c r="AQ716" i="1"/>
  <c r="AN716" i="1"/>
  <c r="AK716" i="1"/>
  <c r="AE716" i="1"/>
  <c r="AB716" i="1"/>
  <c r="Y716" i="1"/>
  <c r="T716" i="1"/>
  <c r="Q716" i="1"/>
  <c r="N716" i="1"/>
  <c r="BA715" i="1"/>
  <c r="AV715" i="1"/>
  <c r="AQ715" i="1"/>
  <c r="AN715" i="1"/>
  <c r="AK715" i="1"/>
  <c r="AE715" i="1"/>
  <c r="AB715" i="1"/>
  <c r="Y715" i="1"/>
  <c r="T715" i="1"/>
  <c r="Q715" i="1"/>
  <c r="N715" i="1"/>
  <c r="BA714" i="1"/>
  <c r="AV714" i="1"/>
  <c r="AQ714" i="1"/>
  <c r="AN714" i="1"/>
  <c r="AK714" i="1"/>
  <c r="AE714" i="1"/>
  <c r="AB714" i="1"/>
  <c r="Y714" i="1"/>
  <c r="T714" i="1"/>
  <c r="Q714" i="1"/>
  <c r="N714" i="1"/>
  <c r="BA713" i="1"/>
  <c r="AV713" i="1"/>
  <c r="AQ713" i="1"/>
  <c r="AN713" i="1"/>
  <c r="AK713" i="1"/>
  <c r="AE713" i="1"/>
  <c r="AB713" i="1"/>
  <c r="Y713" i="1"/>
  <c r="T713" i="1"/>
  <c r="Q713" i="1"/>
  <c r="N713" i="1"/>
  <c r="BA712" i="1"/>
  <c r="AV712" i="1"/>
  <c r="AQ712" i="1"/>
  <c r="AN712" i="1"/>
  <c r="AK712" i="1"/>
  <c r="AE712" i="1"/>
  <c r="AB712" i="1"/>
  <c r="Y712" i="1"/>
  <c r="T712" i="1"/>
  <c r="Q712" i="1"/>
  <c r="N712" i="1"/>
  <c r="BA711" i="1"/>
  <c r="AV711" i="1"/>
  <c r="AQ711" i="1"/>
  <c r="AN711" i="1"/>
  <c r="AK711" i="1"/>
  <c r="AE711" i="1"/>
  <c r="AB711" i="1"/>
  <c r="Y711" i="1"/>
  <c r="T711" i="1"/>
  <c r="Q711" i="1"/>
  <c r="N711" i="1"/>
  <c r="BA710" i="1"/>
  <c r="AV710" i="1"/>
  <c r="AQ710" i="1"/>
  <c r="AN710" i="1"/>
  <c r="AK710" i="1"/>
  <c r="AE710" i="1"/>
  <c r="AB710" i="1"/>
  <c r="Y710" i="1"/>
  <c r="T710" i="1"/>
  <c r="Q710" i="1"/>
  <c r="N710" i="1"/>
  <c r="BA709" i="1"/>
  <c r="AV709" i="1"/>
  <c r="AQ709" i="1"/>
  <c r="AN709" i="1"/>
  <c r="AK709" i="1"/>
  <c r="AE709" i="1"/>
  <c r="AB709" i="1"/>
  <c r="Y709" i="1"/>
  <c r="T709" i="1"/>
  <c r="Q709" i="1"/>
  <c r="N709" i="1"/>
  <c r="BA708" i="1"/>
  <c r="AV708" i="1"/>
  <c r="AQ708" i="1"/>
  <c r="AN708" i="1"/>
  <c r="AK708" i="1"/>
  <c r="AE708" i="1"/>
  <c r="AB708" i="1"/>
  <c r="Y708" i="1"/>
  <c r="T708" i="1"/>
  <c r="Q708" i="1"/>
  <c r="N708" i="1"/>
  <c r="BA707" i="1"/>
  <c r="AV707" i="1"/>
  <c r="AQ707" i="1"/>
  <c r="AN707" i="1"/>
  <c r="AK707" i="1"/>
  <c r="AE707" i="1"/>
  <c r="AB707" i="1"/>
  <c r="Y707" i="1"/>
  <c r="T707" i="1"/>
  <c r="Q707" i="1"/>
  <c r="N707" i="1"/>
  <c r="BA706" i="1"/>
  <c r="AV706" i="1"/>
  <c r="AQ706" i="1"/>
  <c r="AN706" i="1"/>
  <c r="AK706" i="1"/>
  <c r="AE706" i="1"/>
  <c r="AB706" i="1"/>
  <c r="Y706" i="1"/>
  <c r="T706" i="1"/>
  <c r="Q706" i="1"/>
  <c r="N706" i="1"/>
  <c r="BA705" i="1"/>
  <c r="AV705" i="1"/>
  <c r="AQ705" i="1"/>
  <c r="AN705" i="1"/>
  <c r="AK705" i="1"/>
  <c r="AE705" i="1"/>
  <c r="AB705" i="1"/>
  <c r="Y705" i="1"/>
  <c r="T705" i="1"/>
  <c r="Q705" i="1"/>
  <c r="N705" i="1"/>
  <c r="BA704" i="1"/>
  <c r="AV704" i="1"/>
  <c r="AQ704" i="1"/>
  <c r="AN704" i="1"/>
  <c r="AK704" i="1"/>
  <c r="AE704" i="1"/>
  <c r="AB704" i="1"/>
  <c r="Y704" i="1"/>
  <c r="T704" i="1"/>
  <c r="Q704" i="1"/>
  <c r="N704" i="1"/>
  <c r="BA703" i="1"/>
  <c r="AV703" i="1"/>
  <c r="AQ703" i="1"/>
  <c r="AN703" i="1"/>
  <c r="AK703" i="1"/>
  <c r="AE703" i="1"/>
  <c r="AB703" i="1"/>
  <c r="Y703" i="1"/>
  <c r="T703" i="1"/>
  <c r="Q703" i="1"/>
  <c r="N703" i="1"/>
  <c r="BA702" i="1"/>
  <c r="AV702" i="1"/>
  <c r="AQ702" i="1"/>
  <c r="AN702" i="1"/>
  <c r="AK702" i="1"/>
  <c r="AE702" i="1"/>
  <c r="AB702" i="1"/>
  <c r="Y702" i="1"/>
  <c r="T702" i="1"/>
  <c r="Q702" i="1"/>
  <c r="N702" i="1"/>
  <c r="BA701" i="1"/>
  <c r="AV701" i="1"/>
  <c r="AQ701" i="1"/>
  <c r="AN701" i="1"/>
  <c r="AK701" i="1"/>
  <c r="AE701" i="1"/>
  <c r="AB701" i="1"/>
  <c r="Y701" i="1"/>
  <c r="T701" i="1"/>
  <c r="Q701" i="1"/>
  <c r="N701" i="1"/>
  <c r="BA700" i="1"/>
  <c r="AV700" i="1"/>
  <c r="AQ700" i="1"/>
  <c r="AN700" i="1"/>
  <c r="AK700" i="1"/>
  <c r="AE700" i="1"/>
  <c r="AB700" i="1"/>
  <c r="Y700" i="1"/>
  <c r="T700" i="1"/>
  <c r="Q700" i="1"/>
  <c r="N700" i="1"/>
  <c r="BA699" i="1"/>
  <c r="AV699" i="1"/>
  <c r="AQ699" i="1"/>
  <c r="AN699" i="1"/>
  <c r="AK699" i="1"/>
  <c r="AE699" i="1"/>
  <c r="AB699" i="1"/>
  <c r="Y699" i="1"/>
  <c r="T699" i="1"/>
  <c r="Q699" i="1"/>
  <c r="N699" i="1"/>
  <c r="BA698" i="1"/>
  <c r="AV698" i="1"/>
  <c r="AQ698" i="1"/>
  <c r="AN698" i="1"/>
  <c r="AK698" i="1"/>
  <c r="AE698" i="1"/>
  <c r="AB698" i="1"/>
  <c r="Y698" i="1"/>
  <c r="T698" i="1"/>
  <c r="Q698" i="1"/>
  <c r="N698" i="1"/>
  <c r="BA697" i="1"/>
  <c r="AV697" i="1"/>
  <c r="AQ697" i="1"/>
  <c r="AN697" i="1"/>
  <c r="AK697" i="1"/>
  <c r="AE697" i="1"/>
  <c r="AB697" i="1"/>
  <c r="Y697" i="1"/>
  <c r="T697" i="1"/>
  <c r="Q697" i="1"/>
  <c r="N697" i="1"/>
  <c r="BA696" i="1"/>
  <c r="AV696" i="1"/>
  <c r="AQ696" i="1"/>
  <c r="AN696" i="1"/>
  <c r="AK696" i="1"/>
  <c r="AE696" i="1"/>
  <c r="AB696" i="1"/>
  <c r="Y696" i="1"/>
  <c r="T696" i="1"/>
  <c r="Q696" i="1"/>
  <c r="N696" i="1"/>
  <c r="BA695" i="1"/>
  <c r="AV695" i="1"/>
  <c r="AQ695" i="1"/>
  <c r="AN695" i="1"/>
  <c r="AK695" i="1"/>
  <c r="AE695" i="1"/>
  <c r="AB695" i="1"/>
  <c r="Y695" i="1"/>
  <c r="T695" i="1"/>
  <c r="Q695" i="1"/>
  <c r="N695" i="1"/>
  <c r="BA694" i="1"/>
  <c r="AV694" i="1"/>
  <c r="AQ694" i="1"/>
  <c r="AN694" i="1"/>
  <c r="AK694" i="1"/>
  <c r="AE694" i="1"/>
  <c r="AB694" i="1"/>
  <c r="Y694" i="1"/>
  <c r="T694" i="1"/>
  <c r="Q694" i="1"/>
  <c r="N694" i="1"/>
  <c r="BA693" i="1"/>
  <c r="AV693" i="1"/>
  <c r="AQ693" i="1"/>
  <c r="AN693" i="1"/>
  <c r="AK693" i="1"/>
  <c r="AE693" i="1"/>
  <c r="AB693" i="1"/>
  <c r="Y693" i="1"/>
  <c r="T693" i="1"/>
  <c r="Q693" i="1"/>
  <c r="N693" i="1"/>
  <c r="BA692" i="1"/>
  <c r="AV692" i="1"/>
  <c r="AQ692" i="1"/>
  <c r="AN692" i="1"/>
  <c r="AK692" i="1"/>
  <c r="AE692" i="1"/>
  <c r="AB692" i="1"/>
  <c r="Y692" i="1"/>
  <c r="T692" i="1"/>
  <c r="Q692" i="1"/>
  <c r="N692" i="1"/>
  <c r="BA691" i="1"/>
  <c r="AV691" i="1"/>
  <c r="AQ691" i="1"/>
  <c r="AN691" i="1"/>
  <c r="AK691" i="1"/>
  <c r="AE691" i="1"/>
  <c r="AB691" i="1"/>
  <c r="Y691" i="1"/>
  <c r="T691" i="1"/>
  <c r="Q691" i="1"/>
  <c r="N691" i="1"/>
  <c r="BA690" i="1"/>
  <c r="AV690" i="1"/>
  <c r="AQ690" i="1"/>
  <c r="AN690" i="1"/>
  <c r="AK690" i="1"/>
  <c r="AE690" i="1"/>
  <c r="AB690" i="1"/>
  <c r="Y690" i="1"/>
  <c r="T690" i="1"/>
  <c r="Q690" i="1"/>
  <c r="N690" i="1"/>
  <c r="BA689" i="1"/>
  <c r="AV689" i="1"/>
  <c r="AQ689" i="1"/>
  <c r="AN689" i="1"/>
  <c r="AK689" i="1"/>
  <c r="AE689" i="1"/>
  <c r="AB689" i="1"/>
  <c r="Y689" i="1"/>
  <c r="T689" i="1"/>
  <c r="Q689" i="1"/>
  <c r="N689" i="1"/>
  <c r="BA688" i="1"/>
  <c r="AV688" i="1"/>
  <c r="AQ688" i="1"/>
  <c r="AN688" i="1"/>
  <c r="AK688" i="1"/>
  <c r="AE688" i="1"/>
  <c r="AB688" i="1"/>
  <c r="Y688" i="1"/>
  <c r="T688" i="1"/>
  <c r="Q688" i="1"/>
  <c r="N688" i="1"/>
  <c r="BA687" i="1"/>
  <c r="AV687" i="1"/>
  <c r="AQ687" i="1"/>
  <c r="AN687" i="1"/>
  <c r="AK687" i="1"/>
  <c r="AE687" i="1"/>
  <c r="AB687" i="1"/>
  <c r="Y687" i="1"/>
  <c r="T687" i="1"/>
  <c r="Q687" i="1"/>
  <c r="N687" i="1"/>
  <c r="BA686" i="1"/>
  <c r="AV686" i="1"/>
  <c r="AQ686" i="1"/>
  <c r="AN686" i="1"/>
  <c r="AK686" i="1"/>
  <c r="AE686" i="1"/>
  <c r="AB686" i="1"/>
  <c r="Y686" i="1"/>
  <c r="T686" i="1"/>
  <c r="Q686" i="1"/>
  <c r="N686" i="1"/>
  <c r="BA685" i="1"/>
  <c r="AV685" i="1"/>
  <c r="AQ685" i="1"/>
  <c r="AN685" i="1"/>
  <c r="AK685" i="1"/>
  <c r="AE685" i="1"/>
  <c r="AB685" i="1"/>
  <c r="Y685" i="1"/>
  <c r="T685" i="1"/>
  <c r="Q685" i="1"/>
  <c r="N685" i="1"/>
  <c r="BA684" i="1"/>
  <c r="AV684" i="1"/>
  <c r="AQ684" i="1"/>
  <c r="AN684" i="1"/>
  <c r="AK684" i="1"/>
  <c r="AE684" i="1"/>
  <c r="AB684" i="1"/>
  <c r="Y684" i="1"/>
  <c r="T684" i="1"/>
  <c r="Q684" i="1"/>
  <c r="N684" i="1"/>
  <c r="BA683" i="1"/>
  <c r="AV683" i="1"/>
  <c r="AQ683" i="1"/>
  <c r="AN683" i="1"/>
  <c r="AK683" i="1"/>
  <c r="AE683" i="1"/>
  <c r="AB683" i="1"/>
  <c r="Y683" i="1"/>
  <c r="T683" i="1"/>
  <c r="Q683" i="1"/>
  <c r="N683" i="1"/>
  <c r="BA682" i="1"/>
  <c r="AV682" i="1"/>
  <c r="AQ682" i="1"/>
  <c r="AN682" i="1"/>
  <c r="AK682" i="1"/>
  <c r="AE682" i="1"/>
  <c r="AB682" i="1"/>
  <c r="Y682" i="1"/>
  <c r="T682" i="1"/>
  <c r="Q682" i="1"/>
  <c r="N682" i="1"/>
  <c r="BA681" i="1"/>
  <c r="AV681" i="1"/>
  <c r="AQ681" i="1"/>
  <c r="AN681" i="1"/>
  <c r="AK681" i="1"/>
  <c r="AE681" i="1"/>
  <c r="AB681" i="1"/>
  <c r="Y681" i="1"/>
  <c r="T681" i="1"/>
  <c r="Q681" i="1"/>
  <c r="N681" i="1"/>
  <c r="BA680" i="1"/>
  <c r="AV680" i="1"/>
  <c r="AQ680" i="1"/>
  <c r="AN680" i="1"/>
  <c r="AK680" i="1"/>
  <c r="AE680" i="1"/>
  <c r="AB680" i="1"/>
  <c r="Y680" i="1"/>
  <c r="T680" i="1"/>
  <c r="Q680" i="1"/>
  <c r="N680" i="1"/>
  <c r="BA679" i="1"/>
  <c r="AV679" i="1"/>
  <c r="AQ679" i="1"/>
  <c r="AN679" i="1"/>
  <c r="AK679" i="1"/>
  <c r="AE679" i="1"/>
  <c r="AB679" i="1"/>
  <c r="Y679" i="1"/>
  <c r="T679" i="1"/>
  <c r="Q679" i="1"/>
  <c r="N679" i="1"/>
  <c r="BA678" i="1"/>
  <c r="AV678" i="1"/>
  <c r="AQ678" i="1"/>
  <c r="AN678" i="1"/>
  <c r="AK678" i="1"/>
  <c r="AE678" i="1"/>
  <c r="AB678" i="1"/>
  <c r="Y678" i="1"/>
  <c r="T678" i="1"/>
  <c r="Q678" i="1"/>
  <c r="N678" i="1"/>
  <c r="BA677" i="1"/>
  <c r="AV677" i="1"/>
  <c r="AQ677" i="1"/>
  <c r="AN677" i="1"/>
  <c r="AK677" i="1"/>
  <c r="AE677" i="1"/>
  <c r="AB677" i="1"/>
  <c r="Y677" i="1"/>
  <c r="T677" i="1"/>
  <c r="Q677" i="1"/>
  <c r="N677" i="1"/>
  <c r="BA676" i="1"/>
  <c r="AV676" i="1"/>
  <c r="AQ676" i="1"/>
  <c r="AN676" i="1"/>
  <c r="AK676" i="1"/>
  <c r="AE676" i="1"/>
  <c r="AB676" i="1"/>
  <c r="Y676" i="1"/>
  <c r="T676" i="1"/>
  <c r="Q676" i="1"/>
  <c r="N676" i="1"/>
  <c r="BA675" i="1"/>
  <c r="AV675" i="1"/>
  <c r="AQ675" i="1"/>
  <c r="AN675" i="1"/>
  <c r="AK675" i="1"/>
  <c r="AE675" i="1"/>
  <c r="AB675" i="1"/>
  <c r="Y675" i="1"/>
  <c r="T675" i="1"/>
  <c r="Q675" i="1"/>
  <c r="N675" i="1"/>
  <c r="BA674" i="1"/>
  <c r="AV674" i="1"/>
  <c r="AQ674" i="1"/>
  <c r="AN674" i="1"/>
  <c r="AK674" i="1"/>
  <c r="AE674" i="1"/>
  <c r="AB674" i="1"/>
  <c r="Y674" i="1"/>
  <c r="T674" i="1"/>
  <c r="Q674" i="1"/>
  <c r="N674" i="1"/>
  <c r="BA673" i="1"/>
  <c r="AV673" i="1"/>
  <c r="AQ673" i="1"/>
  <c r="AN673" i="1"/>
  <c r="AK673" i="1"/>
  <c r="AE673" i="1"/>
  <c r="AB673" i="1"/>
  <c r="Y673" i="1"/>
  <c r="T673" i="1"/>
  <c r="Q673" i="1"/>
  <c r="N673" i="1"/>
  <c r="BA672" i="1"/>
  <c r="AV672" i="1"/>
  <c r="AQ672" i="1"/>
  <c r="AN672" i="1"/>
  <c r="AK672" i="1"/>
  <c r="AE672" i="1"/>
  <c r="AB672" i="1"/>
  <c r="Y672" i="1"/>
  <c r="T672" i="1"/>
  <c r="Q672" i="1"/>
  <c r="N672" i="1"/>
  <c r="BA671" i="1"/>
  <c r="AV671" i="1"/>
  <c r="AQ671" i="1"/>
  <c r="AN671" i="1"/>
  <c r="AK671" i="1"/>
  <c r="AE671" i="1"/>
  <c r="AB671" i="1"/>
  <c r="Y671" i="1"/>
  <c r="T671" i="1"/>
  <c r="Q671" i="1"/>
  <c r="N671" i="1"/>
  <c r="BA670" i="1"/>
  <c r="AV670" i="1"/>
  <c r="AQ670" i="1"/>
  <c r="AN670" i="1"/>
  <c r="AK670" i="1"/>
  <c r="AE670" i="1"/>
  <c r="AB670" i="1"/>
  <c r="Y670" i="1"/>
  <c r="T670" i="1"/>
  <c r="Q670" i="1"/>
  <c r="N670" i="1"/>
  <c r="BA669" i="1"/>
  <c r="AV669" i="1"/>
  <c r="AQ669" i="1"/>
  <c r="AN669" i="1"/>
  <c r="AK669" i="1"/>
  <c r="AE669" i="1"/>
  <c r="AB669" i="1"/>
  <c r="Y669" i="1"/>
  <c r="T669" i="1"/>
  <c r="Q669" i="1"/>
  <c r="N669" i="1"/>
  <c r="BA668" i="1"/>
  <c r="AV668" i="1"/>
  <c r="AQ668" i="1"/>
  <c r="AN668" i="1"/>
  <c r="AK668" i="1"/>
  <c r="AE668" i="1"/>
  <c r="AB668" i="1"/>
  <c r="Y668" i="1"/>
  <c r="T668" i="1"/>
  <c r="Q668" i="1"/>
  <c r="N668" i="1"/>
  <c r="BA667" i="1"/>
  <c r="AV667" i="1"/>
  <c r="AQ667" i="1"/>
  <c r="AN667" i="1"/>
  <c r="AK667" i="1"/>
  <c r="AE667" i="1"/>
  <c r="AB667" i="1"/>
  <c r="Y667" i="1"/>
  <c r="T667" i="1"/>
  <c r="Q667" i="1"/>
  <c r="N667" i="1"/>
  <c r="BA666" i="1"/>
  <c r="AV666" i="1"/>
  <c r="AQ666" i="1"/>
  <c r="AN666" i="1"/>
  <c r="AK666" i="1"/>
  <c r="AE666" i="1"/>
  <c r="AB666" i="1"/>
  <c r="Y666" i="1"/>
  <c r="T666" i="1"/>
  <c r="Q666" i="1"/>
  <c r="N666" i="1"/>
  <c r="BA665" i="1"/>
  <c r="AV665" i="1"/>
  <c r="AQ665" i="1"/>
  <c r="AN665" i="1"/>
  <c r="AK665" i="1"/>
  <c r="AE665" i="1"/>
  <c r="AB665" i="1"/>
  <c r="Y665" i="1"/>
  <c r="T665" i="1"/>
  <c r="Q665" i="1"/>
  <c r="N665" i="1"/>
  <c r="BA664" i="1"/>
  <c r="AV664" i="1"/>
  <c r="AQ664" i="1"/>
  <c r="AN664" i="1"/>
  <c r="AK664" i="1"/>
  <c r="AE664" i="1"/>
  <c r="AB664" i="1"/>
  <c r="Y664" i="1"/>
  <c r="T664" i="1"/>
  <c r="Q664" i="1"/>
  <c r="N664" i="1"/>
  <c r="BA663" i="1"/>
  <c r="AV663" i="1"/>
  <c r="AQ663" i="1"/>
  <c r="AN663" i="1"/>
  <c r="AK663" i="1"/>
  <c r="AE663" i="1"/>
  <c r="AB663" i="1"/>
  <c r="Y663" i="1"/>
  <c r="T663" i="1"/>
  <c r="Q663" i="1"/>
  <c r="N663" i="1"/>
  <c r="BA662" i="1"/>
  <c r="AV662" i="1"/>
  <c r="AQ662" i="1"/>
  <c r="AN662" i="1"/>
  <c r="AK662" i="1"/>
  <c r="AE662" i="1"/>
  <c r="AB662" i="1"/>
  <c r="Y662" i="1"/>
  <c r="T662" i="1"/>
  <c r="Q662" i="1"/>
  <c r="N662" i="1"/>
  <c r="BA661" i="1"/>
  <c r="AV661" i="1"/>
  <c r="AQ661" i="1"/>
  <c r="AN661" i="1"/>
  <c r="AK661" i="1"/>
  <c r="AE661" i="1"/>
  <c r="AB661" i="1"/>
  <c r="Y661" i="1"/>
  <c r="T661" i="1"/>
  <c r="Q661" i="1"/>
  <c r="N661" i="1"/>
  <c r="BA660" i="1"/>
  <c r="AV660" i="1"/>
  <c r="AQ660" i="1"/>
  <c r="AN660" i="1"/>
  <c r="AK660" i="1"/>
  <c r="AE660" i="1"/>
  <c r="AB660" i="1"/>
  <c r="Y660" i="1"/>
  <c r="T660" i="1"/>
  <c r="Q660" i="1"/>
  <c r="N660" i="1"/>
  <c r="BA659" i="1"/>
  <c r="AV659" i="1"/>
  <c r="AQ659" i="1"/>
  <c r="AN659" i="1"/>
  <c r="AK659" i="1"/>
  <c r="AE659" i="1"/>
  <c r="AB659" i="1"/>
  <c r="Y659" i="1"/>
  <c r="T659" i="1"/>
  <c r="Q659" i="1"/>
  <c r="N659" i="1"/>
  <c r="BA658" i="1"/>
  <c r="AV658" i="1"/>
  <c r="AQ658" i="1"/>
  <c r="AN658" i="1"/>
  <c r="AK658" i="1"/>
  <c r="AE658" i="1"/>
  <c r="AB658" i="1"/>
  <c r="Y658" i="1"/>
  <c r="T658" i="1"/>
  <c r="Q658" i="1"/>
  <c r="N658" i="1"/>
  <c r="BA657" i="1"/>
  <c r="AV657" i="1"/>
  <c r="AQ657" i="1"/>
  <c r="AN657" i="1"/>
  <c r="AK657" i="1"/>
  <c r="AE657" i="1"/>
  <c r="AB657" i="1"/>
  <c r="Y657" i="1"/>
  <c r="T657" i="1"/>
  <c r="Q657" i="1"/>
  <c r="N657" i="1"/>
  <c r="BA656" i="1"/>
  <c r="AV656" i="1"/>
  <c r="AQ656" i="1"/>
  <c r="AN656" i="1"/>
  <c r="AK656" i="1"/>
  <c r="AE656" i="1"/>
  <c r="AB656" i="1"/>
  <c r="Y656" i="1"/>
  <c r="T656" i="1"/>
  <c r="Q656" i="1"/>
  <c r="N656" i="1"/>
  <c r="BA655" i="1"/>
  <c r="AV655" i="1"/>
  <c r="AQ655" i="1"/>
  <c r="AN655" i="1"/>
  <c r="AK655" i="1"/>
  <c r="AE655" i="1"/>
  <c r="AB655" i="1"/>
  <c r="Y655" i="1"/>
  <c r="T655" i="1"/>
  <c r="Q655" i="1"/>
  <c r="N655" i="1"/>
  <c r="BA654" i="1"/>
  <c r="AV654" i="1"/>
  <c r="AQ654" i="1"/>
  <c r="AN654" i="1"/>
  <c r="AK654" i="1"/>
  <c r="AE654" i="1"/>
  <c r="AB654" i="1"/>
  <c r="Y654" i="1"/>
  <c r="T654" i="1"/>
  <c r="Q654" i="1"/>
  <c r="N654" i="1"/>
  <c r="BA653" i="1"/>
  <c r="AV653" i="1"/>
  <c r="AQ653" i="1"/>
  <c r="AN653" i="1"/>
  <c r="AK653" i="1"/>
  <c r="AE653" i="1"/>
  <c r="AB653" i="1"/>
  <c r="Y653" i="1"/>
  <c r="T653" i="1"/>
  <c r="Q653" i="1"/>
  <c r="N653" i="1"/>
  <c r="BA652" i="1"/>
  <c r="AV652" i="1"/>
  <c r="AQ652" i="1"/>
  <c r="AN652" i="1"/>
  <c r="AK652" i="1"/>
  <c r="AE652" i="1"/>
  <c r="AB652" i="1"/>
  <c r="Y652" i="1"/>
  <c r="T652" i="1"/>
  <c r="Q652" i="1"/>
  <c r="N652" i="1"/>
  <c r="BA651" i="1"/>
  <c r="AV651" i="1"/>
  <c r="AQ651" i="1"/>
  <c r="AN651" i="1"/>
  <c r="AK651" i="1"/>
  <c r="AE651" i="1"/>
  <c r="AB651" i="1"/>
  <c r="Y651" i="1"/>
  <c r="T651" i="1"/>
  <c r="Q651" i="1"/>
  <c r="N651" i="1"/>
  <c r="BA650" i="1"/>
  <c r="AV650" i="1"/>
  <c r="AQ650" i="1"/>
  <c r="AN650" i="1"/>
  <c r="AK650" i="1"/>
  <c r="AE650" i="1"/>
  <c r="AB650" i="1"/>
  <c r="Y650" i="1"/>
  <c r="T650" i="1"/>
  <c r="Q650" i="1"/>
  <c r="N650" i="1"/>
  <c r="BA649" i="1"/>
  <c r="AV649" i="1"/>
  <c r="AQ649" i="1"/>
  <c r="AN649" i="1"/>
  <c r="AK649" i="1"/>
  <c r="AE649" i="1"/>
  <c r="AB649" i="1"/>
  <c r="Y649" i="1"/>
  <c r="T649" i="1"/>
  <c r="Q649" i="1"/>
  <c r="N649" i="1"/>
  <c r="BA648" i="1"/>
  <c r="AV648" i="1"/>
  <c r="AQ648" i="1"/>
  <c r="AN648" i="1"/>
  <c r="AK648" i="1"/>
  <c r="AE648" i="1"/>
  <c r="AB648" i="1"/>
  <c r="Y648" i="1"/>
  <c r="T648" i="1"/>
  <c r="Q648" i="1"/>
  <c r="N648" i="1"/>
  <c r="BA647" i="1"/>
  <c r="AV647" i="1"/>
  <c r="AQ647" i="1"/>
  <c r="AN647" i="1"/>
  <c r="AK647" i="1"/>
  <c r="AE647" i="1"/>
  <c r="AB647" i="1"/>
  <c r="Y647" i="1"/>
  <c r="T647" i="1"/>
  <c r="Q647" i="1"/>
  <c r="N647" i="1"/>
  <c r="BA646" i="1"/>
  <c r="AV646" i="1"/>
  <c r="AQ646" i="1"/>
  <c r="AN646" i="1"/>
  <c r="AK646" i="1"/>
  <c r="AE646" i="1"/>
  <c r="AB646" i="1"/>
  <c r="Y646" i="1"/>
  <c r="T646" i="1"/>
  <c r="Q646" i="1"/>
  <c r="N646" i="1"/>
  <c r="BA645" i="1"/>
  <c r="AV645" i="1"/>
  <c r="AQ645" i="1"/>
  <c r="AN645" i="1"/>
  <c r="AK645" i="1"/>
  <c r="AE645" i="1"/>
  <c r="AB645" i="1"/>
  <c r="Y645" i="1"/>
  <c r="T645" i="1"/>
  <c r="Q645" i="1"/>
  <c r="N645" i="1"/>
  <c r="BA644" i="1"/>
  <c r="AV644" i="1"/>
  <c r="AQ644" i="1"/>
  <c r="AN644" i="1"/>
  <c r="AK644" i="1"/>
  <c r="AE644" i="1"/>
  <c r="AB644" i="1"/>
  <c r="Y644" i="1"/>
  <c r="T644" i="1"/>
  <c r="Q644" i="1"/>
  <c r="N644" i="1"/>
  <c r="BA643" i="1"/>
  <c r="AV643" i="1"/>
  <c r="AQ643" i="1"/>
  <c r="AN643" i="1"/>
  <c r="AK643" i="1"/>
  <c r="AE643" i="1"/>
  <c r="AB643" i="1"/>
  <c r="Y643" i="1"/>
  <c r="T643" i="1"/>
  <c r="Q643" i="1"/>
  <c r="N643" i="1"/>
  <c r="BA642" i="1"/>
  <c r="AV642" i="1"/>
  <c r="AQ642" i="1"/>
  <c r="AN642" i="1"/>
  <c r="AK642" i="1"/>
  <c r="AE642" i="1"/>
  <c r="AB642" i="1"/>
  <c r="Y642" i="1"/>
  <c r="T642" i="1"/>
  <c r="Q642" i="1"/>
  <c r="N642" i="1"/>
  <c r="BA641" i="1"/>
  <c r="AV641" i="1"/>
  <c r="AQ641" i="1"/>
  <c r="AN641" i="1"/>
  <c r="AK641" i="1"/>
  <c r="AE641" i="1"/>
  <c r="AB641" i="1"/>
  <c r="Y641" i="1"/>
  <c r="T641" i="1"/>
  <c r="Q641" i="1"/>
  <c r="N641" i="1"/>
  <c r="BA640" i="1"/>
  <c r="AV640" i="1"/>
  <c r="AQ640" i="1"/>
  <c r="AN640" i="1"/>
  <c r="AK640" i="1"/>
  <c r="AE640" i="1"/>
  <c r="AB640" i="1"/>
  <c r="Y640" i="1"/>
  <c r="T640" i="1"/>
  <c r="Q640" i="1"/>
  <c r="N640" i="1"/>
  <c r="BA639" i="1"/>
  <c r="AV639" i="1"/>
  <c r="AQ639" i="1"/>
  <c r="AN639" i="1"/>
  <c r="AK639" i="1"/>
  <c r="AE639" i="1"/>
  <c r="AB639" i="1"/>
  <c r="Y639" i="1"/>
  <c r="T639" i="1"/>
  <c r="Q639" i="1"/>
  <c r="N639" i="1"/>
  <c r="BA638" i="1"/>
  <c r="AV638" i="1"/>
  <c r="AQ638" i="1"/>
  <c r="AN638" i="1"/>
  <c r="AK638" i="1"/>
  <c r="AE638" i="1"/>
  <c r="AB638" i="1"/>
  <c r="Y638" i="1"/>
  <c r="T638" i="1"/>
  <c r="Q638" i="1"/>
  <c r="N638" i="1"/>
  <c r="BA637" i="1"/>
  <c r="AV637" i="1"/>
  <c r="AQ637" i="1"/>
  <c r="AN637" i="1"/>
  <c r="AK637" i="1"/>
  <c r="AE637" i="1"/>
  <c r="AB637" i="1"/>
  <c r="Y637" i="1"/>
  <c r="T637" i="1"/>
  <c r="Q637" i="1"/>
  <c r="N637" i="1"/>
  <c r="BA636" i="1"/>
  <c r="AV636" i="1"/>
  <c r="AQ636" i="1"/>
  <c r="AN636" i="1"/>
  <c r="AK636" i="1"/>
  <c r="AE636" i="1"/>
  <c r="AB636" i="1"/>
  <c r="Y636" i="1"/>
  <c r="T636" i="1"/>
  <c r="Q636" i="1"/>
  <c r="N636" i="1"/>
  <c r="BA635" i="1"/>
  <c r="AV635" i="1"/>
  <c r="AQ635" i="1"/>
  <c r="AN635" i="1"/>
  <c r="AK635" i="1"/>
  <c r="AE635" i="1"/>
  <c r="AB635" i="1"/>
  <c r="Y635" i="1"/>
  <c r="T635" i="1"/>
  <c r="Q635" i="1"/>
  <c r="N635" i="1"/>
  <c r="BA634" i="1"/>
  <c r="AV634" i="1"/>
  <c r="AQ634" i="1"/>
  <c r="AN634" i="1"/>
  <c r="AK634" i="1"/>
  <c r="AE634" i="1"/>
  <c r="AB634" i="1"/>
  <c r="Y634" i="1"/>
  <c r="T634" i="1"/>
  <c r="Q634" i="1"/>
  <c r="N634" i="1"/>
  <c r="BA633" i="1"/>
  <c r="AV633" i="1"/>
  <c r="AQ633" i="1"/>
  <c r="AN633" i="1"/>
  <c r="AK633" i="1"/>
  <c r="AE633" i="1"/>
  <c r="AB633" i="1"/>
  <c r="Y633" i="1"/>
  <c r="T633" i="1"/>
  <c r="Q633" i="1"/>
  <c r="N633" i="1"/>
  <c r="BA632" i="1"/>
  <c r="AV632" i="1"/>
  <c r="AQ632" i="1"/>
  <c r="AN632" i="1"/>
  <c r="AK632" i="1"/>
  <c r="AE632" i="1"/>
  <c r="AB632" i="1"/>
  <c r="Y632" i="1"/>
  <c r="T632" i="1"/>
  <c r="Q632" i="1"/>
  <c r="N632" i="1"/>
  <c r="BA631" i="1"/>
  <c r="AV631" i="1"/>
  <c r="AQ631" i="1"/>
  <c r="AN631" i="1"/>
  <c r="AK631" i="1"/>
  <c r="AE631" i="1"/>
  <c r="AB631" i="1"/>
  <c r="Y631" i="1"/>
  <c r="T631" i="1"/>
  <c r="Q631" i="1"/>
  <c r="N631" i="1"/>
  <c r="BA630" i="1"/>
  <c r="AV630" i="1"/>
  <c r="AQ630" i="1"/>
  <c r="AN630" i="1"/>
  <c r="AK630" i="1"/>
  <c r="AE630" i="1"/>
  <c r="AB630" i="1"/>
  <c r="Y630" i="1"/>
  <c r="T630" i="1"/>
  <c r="Q630" i="1"/>
  <c r="N630" i="1"/>
  <c r="BA629" i="1"/>
  <c r="AV629" i="1"/>
  <c r="AQ629" i="1"/>
  <c r="AN629" i="1"/>
  <c r="AK629" i="1"/>
  <c r="AE629" i="1"/>
  <c r="AB629" i="1"/>
  <c r="Y629" i="1"/>
  <c r="T629" i="1"/>
  <c r="Q629" i="1"/>
  <c r="N629" i="1"/>
  <c r="BA628" i="1"/>
  <c r="AV628" i="1"/>
  <c r="AQ628" i="1"/>
  <c r="AN628" i="1"/>
  <c r="AK628" i="1"/>
  <c r="AE628" i="1"/>
  <c r="AB628" i="1"/>
  <c r="Y628" i="1"/>
  <c r="T628" i="1"/>
  <c r="Q628" i="1"/>
  <c r="N628" i="1"/>
  <c r="BA627" i="1"/>
  <c r="AV627" i="1"/>
  <c r="AQ627" i="1"/>
  <c r="AN627" i="1"/>
  <c r="AK627" i="1"/>
  <c r="AE627" i="1"/>
  <c r="AB627" i="1"/>
  <c r="Y627" i="1"/>
  <c r="T627" i="1"/>
  <c r="Q627" i="1"/>
  <c r="N627" i="1"/>
  <c r="BA626" i="1"/>
  <c r="AV626" i="1"/>
  <c r="AQ626" i="1"/>
  <c r="AN626" i="1"/>
  <c r="AK626" i="1"/>
  <c r="AE626" i="1"/>
  <c r="AB626" i="1"/>
  <c r="Y626" i="1"/>
  <c r="T626" i="1"/>
  <c r="Q626" i="1"/>
  <c r="N626" i="1"/>
  <c r="BA625" i="1"/>
  <c r="AV625" i="1"/>
  <c r="AQ625" i="1"/>
  <c r="AN625" i="1"/>
  <c r="AK625" i="1"/>
  <c r="AE625" i="1"/>
  <c r="AB625" i="1"/>
  <c r="Y625" i="1"/>
  <c r="T625" i="1"/>
  <c r="Q625" i="1"/>
  <c r="N625" i="1"/>
  <c r="BA624" i="1"/>
  <c r="AV624" i="1"/>
  <c r="AQ624" i="1"/>
  <c r="AN624" i="1"/>
  <c r="AK624" i="1"/>
  <c r="AE624" i="1"/>
  <c r="AB624" i="1"/>
  <c r="Y624" i="1"/>
  <c r="T624" i="1"/>
  <c r="Q624" i="1"/>
  <c r="N624" i="1"/>
  <c r="BA623" i="1"/>
  <c r="AV623" i="1"/>
  <c r="AQ623" i="1"/>
  <c r="AN623" i="1"/>
  <c r="AK623" i="1"/>
  <c r="AE623" i="1"/>
  <c r="AB623" i="1"/>
  <c r="Y623" i="1"/>
  <c r="T623" i="1"/>
  <c r="Q623" i="1"/>
  <c r="N623" i="1"/>
  <c r="BA622" i="1"/>
  <c r="AV622" i="1"/>
  <c r="AQ622" i="1"/>
  <c r="AN622" i="1"/>
  <c r="AK622" i="1"/>
  <c r="AE622" i="1"/>
  <c r="AB622" i="1"/>
  <c r="Y622" i="1"/>
  <c r="T622" i="1"/>
  <c r="Q622" i="1"/>
  <c r="N622" i="1"/>
  <c r="BA621" i="1"/>
  <c r="AV621" i="1"/>
  <c r="AQ621" i="1"/>
  <c r="AN621" i="1"/>
  <c r="AK621" i="1"/>
  <c r="AE621" i="1"/>
  <c r="AB621" i="1"/>
  <c r="Y621" i="1"/>
  <c r="T621" i="1"/>
  <c r="Q621" i="1"/>
  <c r="N621" i="1"/>
  <c r="BA620" i="1"/>
  <c r="AV620" i="1"/>
  <c r="AQ620" i="1"/>
  <c r="AN620" i="1"/>
  <c r="AK620" i="1"/>
  <c r="AE620" i="1"/>
  <c r="AB620" i="1"/>
  <c r="Y620" i="1"/>
  <c r="T620" i="1"/>
  <c r="Q620" i="1"/>
  <c r="N620" i="1"/>
  <c r="BA619" i="1"/>
  <c r="AV619" i="1"/>
  <c r="AQ619" i="1"/>
  <c r="AN619" i="1"/>
  <c r="AK619" i="1"/>
  <c r="AE619" i="1"/>
  <c r="AB619" i="1"/>
  <c r="Y619" i="1"/>
  <c r="T619" i="1"/>
  <c r="Q619" i="1"/>
  <c r="N619" i="1"/>
  <c r="BA618" i="1"/>
  <c r="AV618" i="1"/>
  <c r="AQ618" i="1"/>
  <c r="AN618" i="1"/>
  <c r="AK618" i="1"/>
  <c r="AE618" i="1"/>
  <c r="AB618" i="1"/>
  <c r="Y618" i="1"/>
  <c r="T618" i="1"/>
  <c r="Q618" i="1"/>
  <c r="N618" i="1"/>
  <c r="BA617" i="1"/>
  <c r="AV617" i="1"/>
  <c r="AQ617" i="1"/>
  <c r="AN617" i="1"/>
  <c r="AK617" i="1"/>
  <c r="AE617" i="1"/>
  <c r="AB617" i="1"/>
  <c r="Y617" i="1"/>
  <c r="T617" i="1"/>
  <c r="Q617" i="1"/>
  <c r="N617" i="1"/>
  <c r="BA616" i="1"/>
  <c r="AV616" i="1"/>
  <c r="AQ616" i="1"/>
  <c r="AN616" i="1"/>
  <c r="AK616" i="1"/>
  <c r="AE616" i="1"/>
  <c r="AB616" i="1"/>
  <c r="Y616" i="1"/>
  <c r="T616" i="1"/>
  <c r="Q616" i="1"/>
  <c r="N616" i="1"/>
  <c r="BA615" i="1"/>
  <c r="AV615" i="1"/>
  <c r="AQ615" i="1"/>
  <c r="AN615" i="1"/>
  <c r="AK615" i="1"/>
  <c r="AE615" i="1"/>
  <c r="AB615" i="1"/>
  <c r="Y615" i="1"/>
  <c r="T615" i="1"/>
  <c r="Q615" i="1"/>
  <c r="N615" i="1"/>
  <c r="BA614" i="1"/>
  <c r="AV614" i="1"/>
  <c r="AQ614" i="1"/>
  <c r="AN614" i="1"/>
  <c r="AK614" i="1"/>
  <c r="AE614" i="1"/>
  <c r="AB614" i="1"/>
  <c r="Y614" i="1"/>
  <c r="T614" i="1"/>
  <c r="Q614" i="1"/>
  <c r="N614" i="1"/>
  <c r="BA613" i="1"/>
  <c r="AV613" i="1"/>
  <c r="AQ613" i="1"/>
  <c r="AN613" i="1"/>
  <c r="AK613" i="1"/>
  <c r="AE613" i="1"/>
  <c r="AB613" i="1"/>
  <c r="Y613" i="1"/>
  <c r="T613" i="1"/>
  <c r="Q613" i="1"/>
  <c r="N613" i="1"/>
  <c r="BA612" i="1"/>
  <c r="AV612" i="1"/>
  <c r="AQ612" i="1"/>
  <c r="AN612" i="1"/>
  <c r="AK612" i="1"/>
  <c r="AE612" i="1"/>
  <c r="AB612" i="1"/>
  <c r="Y612" i="1"/>
  <c r="T612" i="1"/>
  <c r="Q612" i="1"/>
  <c r="N612" i="1"/>
  <c r="BA611" i="1"/>
  <c r="AV611" i="1"/>
  <c r="AQ611" i="1"/>
  <c r="AN611" i="1"/>
  <c r="AK611" i="1"/>
  <c r="AE611" i="1"/>
  <c r="AB611" i="1"/>
  <c r="Y611" i="1"/>
  <c r="T611" i="1"/>
  <c r="Q611" i="1"/>
  <c r="N611" i="1"/>
  <c r="BA610" i="1"/>
  <c r="AV610" i="1"/>
  <c r="AQ610" i="1"/>
  <c r="AN610" i="1"/>
  <c r="AK610" i="1"/>
  <c r="AE610" i="1"/>
  <c r="AB610" i="1"/>
  <c r="Y610" i="1"/>
  <c r="T610" i="1"/>
  <c r="Q610" i="1"/>
  <c r="N610" i="1"/>
  <c r="BA609" i="1"/>
  <c r="AV609" i="1"/>
  <c r="AQ609" i="1"/>
  <c r="AN609" i="1"/>
  <c r="AK609" i="1"/>
  <c r="AE609" i="1"/>
  <c r="AB609" i="1"/>
  <c r="Y609" i="1"/>
  <c r="T609" i="1"/>
  <c r="Q609" i="1"/>
  <c r="N609" i="1"/>
  <c r="BA608" i="1"/>
  <c r="AV608" i="1"/>
  <c r="AQ608" i="1"/>
  <c r="AN608" i="1"/>
  <c r="AK608" i="1"/>
  <c r="AE608" i="1"/>
  <c r="AB608" i="1"/>
  <c r="Y608" i="1"/>
  <c r="T608" i="1"/>
  <c r="Q608" i="1"/>
  <c r="N608" i="1"/>
  <c r="BA607" i="1"/>
  <c r="AV607" i="1"/>
  <c r="AQ607" i="1"/>
  <c r="AN607" i="1"/>
  <c r="AK607" i="1"/>
  <c r="AE607" i="1"/>
  <c r="AB607" i="1"/>
  <c r="Y607" i="1"/>
  <c r="T607" i="1"/>
  <c r="Q607" i="1"/>
  <c r="N607" i="1"/>
  <c r="BA606" i="1"/>
  <c r="AV606" i="1"/>
  <c r="AQ606" i="1"/>
  <c r="AN606" i="1"/>
  <c r="AK606" i="1"/>
  <c r="AE606" i="1"/>
  <c r="AB606" i="1"/>
  <c r="Y606" i="1"/>
  <c r="T606" i="1"/>
  <c r="Q606" i="1"/>
  <c r="N606" i="1"/>
  <c r="BA605" i="1"/>
  <c r="AV605" i="1"/>
  <c r="AQ605" i="1"/>
  <c r="AN605" i="1"/>
  <c r="AK605" i="1"/>
  <c r="AE605" i="1"/>
  <c r="AB605" i="1"/>
  <c r="Y605" i="1"/>
  <c r="T605" i="1"/>
  <c r="Q605" i="1"/>
  <c r="N605" i="1"/>
  <c r="BA604" i="1"/>
  <c r="AV604" i="1"/>
  <c r="AQ604" i="1"/>
  <c r="AN604" i="1"/>
  <c r="AK604" i="1"/>
  <c r="AE604" i="1"/>
  <c r="AB604" i="1"/>
  <c r="Y604" i="1"/>
  <c r="T604" i="1"/>
  <c r="Q604" i="1"/>
  <c r="N604" i="1"/>
  <c r="BA603" i="1"/>
  <c r="AV603" i="1"/>
  <c r="AQ603" i="1"/>
  <c r="AN603" i="1"/>
  <c r="AK603" i="1"/>
  <c r="AE603" i="1"/>
  <c r="AB603" i="1"/>
  <c r="Y603" i="1"/>
  <c r="T603" i="1"/>
  <c r="Q603" i="1"/>
  <c r="N603" i="1"/>
  <c r="BA602" i="1"/>
  <c r="AV602" i="1"/>
  <c r="AQ602" i="1"/>
  <c r="AN602" i="1"/>
  <c r="AK602" i="1"/>
  <c r="AE602" i="1"/>
  <c r="AB602" i="1"/>
  <c r="Y602" i="1"/>
  <c r="T602" i="1"/>
  <c r="Q602" i="1"/>
  <c r="N602" i="1"/>
  <c r="BA601" i="1"/>
  <c r="AV601" i="1"/>
  <c r="AQ601" i="1"/>
  <c r="AN601" i="1"/>
  <c r="AK601" i="1"/>
  <c r="AE601" i="1"/>
  <c r="AB601" i="1"/>
  <c r="Y601" i="1"/>
  <c r="T601" i="1"/>
  <c r="Q601" i="1"/>
  <c r="N601" i="1"/>
  <c r="BA600" i="1"/>
  <c r="AV600" i="1"/>
  <c r="AQ600" i="1"/>
  <c r="AN600" i="1"/>
  <c r="AK600" i="1"/>
  <c r="AE600" i="1"/>
  <c r="AB600" i="1"/>
  <c r="Y600" i="1"/>
  <c r="T600" i="1"/>
  <c r="Q600" i="1"/>
  <c r="N600" i="1"/>
  <c r="BA599" i="1"/>
  <c r="AV599" i="1"/>
  <c r="AQ599" i="1"/>
  <c r="AN599" i="1"/>
  <c r="AK599" i="1"/>
  <c r="AE599" i="1"/>
  <c r="AB599" i="1"/>
  <c r="Y599" i="1"/>
  <c r="T599" i="1"/>
  <c r="Q599" i="1"/>
  <c r="N599" i="1"/>
  <c r="BA598" i="1"/>
  <c r="AV598" i="1"/>
  <c r="AQ598" i="1"/>
  <c r="AN598" i="1"/>
  <c r="AK598" i="1"/>
  <c r="AE598" i="1"/>
  <c r="AB598" i="1"/>
  <c r="Y598" i="1"/>
  <c r="T598" i="1"/>
  <c r="Q598" i="1"/>
  <c r="N598" i="1"/>
  <c r="BA597" i="1"/>
  <c r="AV597" i="1"/>
  <c r="AQ597" i="1"/>
  <c r="AN597" i="1"/>
  <c r="AK597" i="1"/>
  <c r="AE597" i="1"/>
  <c r="AB597" i="1"/>
  <c r="Y597" i="1"/>
  <c r="T597" i="1"/>
  <c r="Q597" i="1"/>
  <c r="N597" i="1"/>
  <c r="BA596" i="1"/>
  <c r="AV596" i="1"/>
  <c r="AQ596" i="1"/>
  <c r="AN596" i="1"/>
  <c r="AK596" i="1"/>
  <c r="AE596" i="1"/>
  <c r="AB596" i="1"/>
  <c r="Y596" i="1"/>
  <c r="T596" i="1"/>
  <c r="Q596" i="1"/>
  <c r="N596" i="1"/>
  <c r="BA595" i="1"/>
  <c r="AV595" i="1"/>
  <c r="AQ595" i="1"/>
  <c r="AN595" i="1"/>
  <c r="AK595" i="1"/>
  <c r="AE595" i="1"/>
  <c r="AB595" i="1"/>
  <c r="Y595" i="1"/>
  <c r="T595" i="1"/>
  <c r="Q595" i="1"/>
  <c r="N595" i="1"/>
  <c r="BA594" i="1"/>
  <c r="AV594" i="1"/>
  <c r="AQ594" i="1"/>
  <c r="AN594" i="1"/>
  <c r="AK594" i="1"/>
  <c r="AE594" i="1"/>
  <c r="AB594" i="1"/>
  <c r="Y594" i="1"/>
  <c r="T594" i="1"/>
  <c r="Q594" i="1"/>
  <c r="N594" i="1"/>
  <c r="BA593" i="1"/>
  <c r="AV593" i="1"/>
  <c r="AQ593" i="1"/>
  <c r="AN593" i="1"/>
  <c r="AK593" i="1"/>
  <c r="AE593" i="1"/>
  <c r="AB593" i="1"/>
  <c r="Y593" i="1"/>
  <c r="T593" i="1"/>
  <c r="Q593" i="1"/>
  <c r="N593" i="1"/>
  <c r="BA592" i="1"/>
  <c r="AV592" i="1"/>
  <c r="AQ592" i="1"/>
  <c r="AN592" i="1"/>
  <c r="AK592" i="1"/>
  <c r="AE592" i="1"/>
  <c r="AB592" i="1"/>
  <c r="Y592" i="1"/>
  <c r="T592" i="1"/>
  <c r="Q592" i="1"/>
  <c r="N592" i="1"/>
  <c r="BA591" i="1"/>
  <c r="AV591" i="1"/>
  <c r="AQ591" i="1"/>
  <c r="AN591" i="1"/>
  <c r="AK591" i="1"/>
  <c r="AE591" i="1"/>
  <c r="AB591" i="1"/>
  <c r="Y591" i="1"/>
  <c r="T591" i="1"/>
  <c r="Q591" i="1"/>
  <c r="N591" i="1"/>
  <c r="BA590" i="1"/>
  <c r="AV590" i="1"/>
  <c r="AQ590" i="1"/>
  <c r="AN590" i="1"/>
  <c r="AK590" i="1"/>
  <c r="AE590" i="1"/>
  <c r="AB590" i="1"/>
  <c r="Y590" i="1"/>
  <c r="T590" i="1"/>
  <c r="Q590" i="1"/>
  <c r="N590" i="1"/>
  <c r="BA589" i="1"/>
  <c r="AV589" i="1"/>
  <c r="AQ589" i="1"/>
  <c r="AN589" i="1"/>
  <c r="AK589" i="1"/>
  <c r="AE589" i="1"/>
  <c r="AB589" i="1"/>
  <c r="Y589" i="1"/>
  <c r="T589" i="1"/>
  <c r="Q589" i="1"/>
  <c r="N589" i="1"/>
  <c r="BA588" i="1"/>
  <c r="AV588" i="1"/>
  <c r="AQ588" i="1"/>
  <c r="AN588" i="1"/>
  <c r="AK588" i="1"/>
  <c r="AE588" i="1"/>
  <c r="AB588" i="1"/>
  <c r="Y588" i="1"/>
  <c r="T588" i="1"/>
  <c r="Q588" i="1"/>
  <c r="N588" i="1"/>
  <c r="BA587" i="1"/>
  <c r="AV587" i="1"/>
  <c r="AQ587" i="1"/>
  <c r="AN587" i="1"/>
  <c r="AK587" i="1"/>
  <c r="AE587" i="1"/>
  <c r="AB587" i="1"/>
  <c r="Y587" i="1"/>
  <c r="T587" i="1"/>
  <c r="Q587" i="1"/>
  <c r="N587" i="1"/>
  <c r="BA586" i="1"/>
  <c r="AV586" i="1"/>
  <c r="AQ586" i="1"/>
  <c r="AN586" i="1"/>
  <c r="AK586" i="1"/>
  <c r="AE586" i="1"/>
  <c r="AB586" i="1"/>
  <c r="Y586" i="1"/>
  <c r="T586" i="1"/>
  <c r="Q586" i="1"/>
  <c r="N586" i="1"/>
  <c r="BA585" i="1"/>
  <c r="AV585" i="1"/>
  <c r="AQ585" i="1"/>
  <c r="AN585" i="1"/>
  <c r="AK585" i="1"/>
  <c r="AE585" i="1"/>
  <c r="AB585" i="1"/>
  <c r="Y585" i="1"/>
  <c r="T585" i="1"/>
  <c r="Q585" i="1"/>
  <c r="N585" i="1"/>
  <c r="BA584" i="1"/>
  <c r="AV584" i="1"/>
  <c r="AQ584" i="1"/>
  <c r="AN584" i="1"/>
  <c r="AK584" i="1"/>
  <c r="AE584" i="1"/>
  <c r="AB584" i="1"/>
  <c r="Y584" i="1"/>
  <c r="T584" i="1"/>
  <c r="Q584" i="1"/>
  <c r="N584" i="1"/>
  <c r="BA583" i="1"/>
  <c r="AV583" i="1"/>
  <c r="AQ583" i="1"/>
  <c r="AN583" i="1"/>
  <c r="AK583" i="1"/>
  <c r="AE583" i="1"/>
  <c r="AB583" i="1"/>
  <c r="Y583" i="1"/>
  <c r="T583" i="1"/>
  <c r="Q583" i="1"/>
  <c r="N583" i="1"/>
  <c r="BA582" i="1"/>
  <c r="AV582" i="1"/>
  <c r="AQ582" i="1"/>
  <c r="AN582" i="1"/>
  <c r="AK582" i="1"/>
  <c r="AE582" i="1"/>
  <c r="AB582" i="1"/>
  <c r="Y582" i="1"/>
  <c r="T582" i="1"/>
  <c r="Q582" i="1"/>
  <c r="N582" i="1"/>
  <c r="BA581" i="1"/>
  <c r="AV581" i="1"/>
  <c r="AQ581" i="1"/>
  <c r="AN581" i="1"/>
  <c r="AK581" i="1"/>
  <c r="AE581" i="1"/>
  <c r="AB581" i="1"/>
  <c r="Y581" i="1"/>
  <c r="T581" i="1"/>
  <c r="Q581" i="1"/>
  <c r="N581" i="1"/>
  <c r="BA580" i="1"/>
  <c r="AV580" i="1"/>
  <c r="AQ580" i="1"/>
  <c r="AN580" i="1"/>
  <c r="AK580" i="1"/>
  <c r="AE580" i="1"/>
  <c r="AB580" i="1"/>
  <c r="Y580" i="1"/>
  <c r="T580" i="1"/>
  <c r="Q580" i="1"/>
  <c r="N580" i="1"/>
  <c r="BA579" i="1"/>
  <c r="AV579" i="1"/>
  <c r="AQ579" i="1"/>
  <c r="AN579" i="1"/>
  <c r="AK579" i="1"/>
  <c r="AE579" i="1"/>
  <c r="AB579" i="1"/>
  <c r="Y579" i="1"/>
  <c r="T579" i="1"/>
  <c r="Q579" i="1"/>
  <c r="N579" i="1"/>
  <c r="BA578" i="1"/>
  <c r="AV578" i="1"/>
  <c r="AQ578" i="1"/>
  <c r="AN578" i="1"/>
  <c r="AK578" i="1"/>
  <c r="AE578" i="1"/>
  <c r="AB578" i="1"/>
  <c r="Y578" i="1"/>
  <c r="T578" i="1"/>
  <c r="Q578" i="1"/>
  <c r="N578" i="1"/>
  <c r="BA577" i="1"/>
  <c r="AV577" i="1"/>
  <c r="AQ577" i="1"/>
  <c r="AN577" i="1"/>
  <c r="AK577" i="1"/>
  <c r="AE577" i="1"/>
  <c r="AB577" i="1"/>
  <c r="Y577" i="1"/>
  <c r="T577" i="1"/>
  <c r="Q577" i="1"/>
  <c r="N577" i="1"/>
  <c r="BA576" i="1"/>
  <c r="AV576" i="1"/>
  <c r="AQ576" i="1"/>
  <c r="AN576" i="1"/>
  <c r="AK576" i="1"/>
  <c r="AE576" i="1"/>
  <c r="AB576" i="1"/>
  <c r="Y576" i="1"/>
  <c r="T576" i="1"/>
  <c r="Q576" i="1"/>
  <c r="N576" i="1"/>
  <c r="BA575" i="1"/>
  <c r="AV575" i="1"/>
  <c r="AQ575" i="1"/>
  <c r="AN575" i="1"/>
  <c r="AK575" i="1"/>
  <c r="AE575" i="1"/>
  <c r="AB575" i="1"/>
  <c r="Y575" i="1"/>
  <c r="T575" i="1"/>
  <c r="Q575" i="1"/>
  <c r="N575" i="1"/>
  <c r="BA574" i="1"/>
  <c r="AV574" i="1"/>
  <c r="AQ574" i="1"/>
  <c r="AN574" i="1"/>
  <c r="AK574" i="1"/>
  <c r="AE574" i="1"/>
  <c r="AB574" i="1"/>
  <c r="Y574" i="1"/>
  <c r="T574" i="1"/>
  <c r="Q574" i="1"/>
  <c r="N574" i="1"/>
  <c r="BA573" i="1"/>
  <c r="AV573" i="1"/>
  <c r="AQ573" i="1"/>
  <c r="AN573" i="1"/>
  <c r="AK573" i="1"/>
  <c r="AE573" i="1"/>
  <c r="AB573" i="1"/>
  <c r="Y573" i="1"/>
  <c r="T573" i="1"/>
  <c r="Q573" i="1"/>
  <c r="N573" i="1"/>
  <c r="BA572" i="1"/>
  <c r="AV572" i="1"/>
  <c r="AQ572" i="1"/>
  <c r="AN572" i="1"/>
  <c r="AK572" i="1"/>
  <c r="AE572" i="1"/>
  <c r="AB572" i="1"/>
  <c r="Y572" i="1"/>
  <c r="T572" i="1"/>
  <c r="Q572" i="1"/>
  <c r="N572" i="1"/>
  <c r="BA571" i="1"/>
  <c r="AV571" i="1"/>
  <c r="AQ571" i="1"/>
  <c r="AN571" i="1"/>
  <c r="AK571" i="1"/>
  <c r="AE571" i="1"/>
  <c r="AB571" i="1"/>
  <c r="Y571" i="1"/>
  <c r="T571" i="1"/>
  <c r="Q571" i="1"/>
  <c r="N571" i="1"/>
  <c r="BA570" i="1"/>
  <c r="AV570" i="1"/>
  <c r="AQ570" i="1"/>
  <c r="AN570" i="1"/>
  <c r="AK570" i="1"/>
  <c r="AE570" i="1"/>
  <c r="AB570" i="1"/>
  <c r="Y570" i="1"/>
  <c r="T570" i="1"/>
  <c r="Q570" i="1"/>
  <c r="N570" i="1"/>
  <c r="BA569" i="1"/>
  <c r="AV569" i="1"/>
  <c r="AQ569" i="1"/>
  <c r="AN569" i="1"/>
  <c r="AK569" i="1"/>
  <c r="AE569" i="1"/>
  <c r="AB569" i="1"/>
  <c r="Y569" i="1"/>
  <c r="T569" i="1"/>
  <c r="Q569" i="1"/>
  <c r="N569" i="1"/>
  <c r="BA568" i="1"/>
  <c r="AV568" i="1"/>
  <c r="AQ568" i="1"/>
  <c r="AN568" i="1"/>
  <c r="AK568" i="1"/>
  <c r="AE568" i="1"/>
  <c r="AB568" i="1"/>
  <c r="Y568" i="1"/>
  <c r="T568" i="1"/>
  <c r="Q568" i="1"/>
  <c r="N568" i="1"/>
  <c r="BA567" i="1"/>
  <c r="AV567" i="1"/>
  <c r="AQ567" i="1"/>
  <c r="AN567" i="1"/>
  <c r="AK567" i="1"/>
  <c r="AE567" i="1"/>
  <c r="AB567" i="1"/>
  <c r="Y567" i="1"/>
  <c r="T567" i="1"/>
  <c r="Q567" i="1"/>
  <c r="N567" i="1"/>
  <c r="BA566" i="1"/>
  <c r="AV566" i="1"/>
  <c r="AQ566" i="1"/>
  <c r="AN566" i="1"/>
  <c r="AK566" i="1"/>
  <c r="AE566" i="1"/>
  <c r="AB566" i="1"/>
  <c r="Y566" i="1"/>
  <c r="T566" i="1"/>
  <c r="Q566" i="1"/>
  <c r="N566" i="1"/>
  <c r="BA565" i="1"/>
  <c r="AV565" i="1"/>
  <c r="AQ565" i="1"/>
  <c r="AN565" i="1"/>
  <c r="AK565" i="1"/>
  <c r="AE565" i="1"/>
  <c r="AB565" i="1"/>
  <c r="Y565" i="1"/>
  <c r="T565" i="1"/>
  <c r="Q565" i="1"/>
  <c r="N565" i="1"/>
  <c r="BA564" i="1"/>
  <c r="AV564" i="1"/>
  <c r="AQ564" i="1"/>
  <c r="AN564" i="1"/>
  <c r="AK564" i="1"/>
  <c r="AE564" i="1"/>
  <c r="AB564" i="1"/>
  <c r="Y564" i="1"/>
  <c r="T564" i="1"/>
  <c r="Q564" i="1"/>
  <c r="N564" i="1"/>
  <c r="BA563" i="1"/>
  <c r="AV563" i="1"/>
  <c r="AQ563" i="1"/>
  <c r="AN563" i="1"/>
  <c r="AK563" i="1"/>
  <c r="AE563" i="1"/>
  <c r="AB563" i="1"/>
  <c r="Y563" i="1"/>
  <c r="T563" i="1"/>
  <c r="Q563" i="1"/>
  <c r="N563" i="1"/>
  <c r="BA562" i="1"/>
  <c r="AV562" i="1"/>
  <c r="AQ562" i="1"/>
  <c r="AN562" i="1"/>
  <c r="AK562" i="1"/>
  <c r="AE562" i="1"/>
  <c r="AB562" i="1"/>
  <c r="Y562" i="1"/>
  <c r="T562" i="1"/>
  <c r="Q562" i="1"/>
  <c r="N562" i="1"/>
  <c r="BA561" i="1"/>
  <c r="AV561" i="1"/>
  <c r="AQ561" i="1"/>
  <c r="AN561" i="1"/>
  <c r="AK561" i="1"/>
  <c r="AE561" i="1"/>
  <c r="AB561" i="1"/>
  <c r="Y561" i="1"/>
  <c r="T561" i="1"/>
  <c r="Q561" i="1"/>
  <c r="N561" i="1"/>
  <c r="BA560" i="1"/>
  <c r="AV560" i="1"/>
  <c r="AQ560" i="1"/>
  <c r="AN560" i="1"/>
  <c r="AK560" i="1"/>
  <c r="AE560" i="1"/>
  <c r="AB560" i="1"/>
  <c r="Y560" i="1"/>
  <c r="T560" i="1"/>
  <c r="Q560" i="1"/>
  <c r="N560" i="1"/>
  <c r="BA559" i="1"/>
  <c r="AV559" i="1"/>
  <c r="AQ559" i="1"/>
  <c r="AN559" i="1"/>
  <c r="AK559" i="1"/>
  <c r="AE559" i="1"/>
  <c r="AB559" i="1"/>
  <c r="Y559" i="1"/>
  <c r="T559" i="1"/>
  <c r="Q559" i="1"/>
  <c r="N559" i="1"/>
  <c r="BA558" i="1"/>
  <c r="AV558" i="1"/>
  <c r="AQ558" i="1"/>
  <c r="AN558" i="1"/>
  <c r="AK558" i="1"/>
  <c r="AE558" i="1"/>
  <c r="AB558" i="1"/>
  <c r="Y558" i="1"/>
  <c r="T558" i="1"/>
  <c r="Q558" i="1"/>
  <c r="N558" i="1"/>
  <c r="BA557" i="1"/>
  <c r="AV557" i="1"/>
  <c r="AQ557" i="1"/>
  <c r="AN557" i="1"/>
  <c r="AK557" i="1"/>
  <c r="AE557" i="1"/>
  <c r="AB557" i="1"/>
  <c r="Y557" i="1"/>
  <c r="T557" i="1"/>
  <c r="Q557" i="1"/>
  <c r="N557" i="1"/>
  <c r="BA556" i="1"/>
  <c r="AV556" i="1"/>
  <c r="AQ556" i="1"/>
  <c r="AN556" i="1"/>
  <c r="AK556" i="1"/>
  <c r="AE556" i="1"/>
  <c r="AB556" i="1"/>
  <c r="Y556" i="1"/>
  <c r="T556" i="1"/>
  <c r="Q556" i="1"/>
  <c r="N556" i="1"/>
  <c r="BA555" i="1"/>
  <c r="AV555" i="1"/>
  <c r="AQ555" i="1"/>
  <c r="AN555" i="1"/>
  <c r="AK555" i="1"/>
  <c r="AE555" i="1"/>
  <c r="AB555" i="1"/>
  <c r="Y555" i="1"/>
  <c r="T555" i="1"/>
  <c r="Q555" i="1"/>
  <c r="N555" i="1"/>
  <c r="BA554" i="1"/>
  <c r="AV554" i="1"/>
  <c r="AQ554" i="1"/>
  <c r="AN554" i="1"/>
  <c r="AK554" i="1"/>
  <c r="AE554" i="1"/>
  <c r="AB554" i="1"/>
  <c r="Y554" i="1"/>
  <c r="T554" i="1"/>
  <c r="Q554" i="1"/>
  <c r="N554" i="1"/>
  <c r="BA553" i="1"/>
  <c r="AV553" i="1"/>
  <c r="AQ553" i="1"/>
  <c r="AN553" i="1"/>
  <c r="AK553" i="1"/>
  <c r="AE553" i="1"/>
  <c r="AB553" i="1"/>
  <c r="Y553" i="1"/>
  <c r="T553" i="1"/>
  <c r="Q553" i="1"/>
  <c r="N553" i="1"/>
  <c r="BA552" i="1"/>
  <c r="AV552" i="1"/>
  <c r="AQ552" i="1"/>
  <c r="AN552" i="1"/>
  <c r="AK552" i="1"/>
  <c r="AE552" i="1"/>
  <c r="AB552" i="1"/>
  <c r="Y552" i="1"/>
  <c r="T552" i="1"/>
  <c r="Q552" i="1"/>
  <c r="N552" i="1"/>
  <c r="BA551" i="1"/>
  <c r="AV551" i="1"/>
  <c r="AQ551" i="1"/>
  <c r="AN551" i="1"/>
  <c r="AK551" i="1"/>
  <c r="AE551" i="1"/>
  <c r="AB551" i="1"/>
  <c r="Y551" i="1"/>
  <c r="T551" i="1"/>
  <c r="Q551" i="1"/>
  <c r="N551" i="1"/>
  <c r="BA550" i="1"/>
  <c r="AV550" i="1"/>
  <c r="AQ550" i="1"/>
  <c r="AN550" i="1"/>
  <c r="AK550" i="1"/>
  <c r="AE550" i="1"/>
  <c r="AB550" i="1"/>
  <c r="Y550" i="1"/>
  <c r="T550" i="1"/>
  <c r="Q550" i="1"/>
  <c r="N550" i="1"/>
  <c r="BA549" i="1"/>
  <c r="AV549" i="1"/>
  <c r="AQ549" i="1"/>
  <c r="AN549" i="1"/>
  <c r="AK549" i="1"/>
  <c r="AE549" i="1"/>
  <c r="AB549" i="1"/>
  <c r="Y549" i="1"/>
  <c r="T549" i="1"/>
  <c r="Q549" i="1"/>
  <c r="N549" i="1"/>
  <c r="BA548" i="1"/>
  <c r="AV548" i="1"/>
  <c r="AQ548" i="1"/>
  <c r="AN548" i="1"/>
  <c r="AK548" i="1"/>
  <c r="AE548" i="1"/>
  <c r="AB548" i="1"/>
  <c r="Y548" i="1"/>
  <c r="T548" i="1"/>
  <c r="Q548" i="1"/>
  <c r="N548" i="1"/>
  <c r="BA547" i="1"/>
  <c r="AV547" i="1"/>
  <c r="AQ547" i="1"/>
  <c r="AN547" i="1"/>
  <c r="AK547" i="1"/>
  <c r="AE547" i="1"/>
  <c r="AB547" i="1"/>
  <c r="Y547" i="1"/>
  <c r="T547" i="1"/>
  <c r="Q547" i="1"/>
  <c r="N547" i="1"/>
  <c r="BA546" i="1"/>
  <c r="AV546" i="1"/>
  <c r="AQ546" i="1"/>
  <c r="AN546" i="1"/>
  <c r="AK546" i="1"/>
  <c r="AE546" i="1"/>
  <c r="AB546" i="1"/>
  <c r="Y546" i="1"/>
  <c r="T546" i="1"/>
  <c r="Q546" i="1"/>
  <c r="N546" i="1"/>
  <c r="BA545" i="1"/>
  <c r="AV545" i="1"/>
  <c r="AQ545" i="1"/>
  <c r="AN545" i="1"/>
  <c r="AK545" i="1"/>
  <c r="AE545" i="1"/>
  <c r="AB545" i="1"/>
  <c r="Y545" i="1"/>
  <c r="T545" i="1"/>
  <c r="Q545" i="1"/>
  <c r="N545" i="1"/>
  <c r="BA544" i="1"/>
  <c r="AV544" i="1"/>
  <c r="AQ544" i="1"/>
  <c r="AN544" i="1"/>
  <c r="AK544" i="1"/>
  <c r="AE544" i="1"/>
  <c r="AB544" i="1"/>
  <c r="Y544" i="1"/>
  <c r="T544" i="1"/>
  <c r="Q544" i="1"/>
  <c r="N544" i="1"/>
  <c r="BA543" i="1"/>
  <c r="AV543" i="1"/>
  <c r="AQ543" i="1"/>
  <c r="AN543" i="1"/>
  <c r="AK543" i="1"/>
  <c r="AE543" i="1"/>
  <c r="AB543" i="1"/>
  <c r="Y543" i="1"/>
  <c r="T543" i="1"/>
  <c r="Q543" i="1"/>
  <c r="N543" i="1"/>
  <c r="BA542" i="1"/>
  <c r="AV542" i="1"/>
  <c r="AQ542" i="1"/>
  <c r="AN542" i="1"/>
  <c r="AK542" i="1"/>
  <c r="AE542" i="1"/>
  <c r="AB542" i="1"/>
  <c r="Y542" i="1"/>
  <c r="T542" i="1"/>
  <c r="Q542" i="1"/>
  <c r="N542" i="1"/>
  <c r="BA541" i="1"/>
  <c r="AV541" i="1"/>
  <c r="AQ541" i="1"/>
  <c r="AN541" i="1"/>
  <c r="AK541" i="1"/>
  <c r="AE541" i="1"/>
  <c r="AB541" i="1"/>
  <c r="Y541" i="1"/>
  <c r="T541" i="1"/>
  <c r="Q541" i="1"/>
  <c r="N541" i="1"/>
  <c r="BA540" i="1"/>
  <c r="AV540" i="1"/>
  <c r="AQ540" i="1"/>
  <c r="AN540" i="1"/>
  <c r="AK540" i="1"/>
  <c r="AE540" i="1"/>
  <c r="AB540" i="1"/>
  <c r="Y540" i="1"/>
  <c r="T540" i="1"/>
  <c r="Q540" i="1"/>
  <c r="N540" i="1"/>
  <c r="BA539" i="1"/>
  <c r="AV539" i="1"/>
  <c r="AQ539" i="1"/>
  <c r="AN539" i="1"/>
  <c r="AK539" i="1"/>
  <c r="AE539" i="1"/>
  <c r="AB539" i="1"/>
  <c r="Y539" i="1"/>
  <c r="T539" i="1"/>
  <c r="Q539" i="1"/>
  <c r="N539" i="1"/>
  <c r="BA538" i="1"/>
  <c r="AV538" i="1"/>
  <c r="AQ538" i="1"/>
  <c r="AN538" i="1"/>
  <c r="AK538" i="1"/>
  <c r="AE538" i="1"/>
  <c r="AB538" i="1"/>
  <c r="Y538" i="1"/>
  <c r="T538" i="1"/>
  <c r="Q538" i="1"/>
  <c r="N538" i="1"/>
  <c r="BA537" i="1"/>
  <c r="AV537" i="1"/>
  <c r="AQ537" i="1"/>
  <c r="AN537" i="1"/>
  <c r="AK537" i="1"/>
  <c r="AE537" i="1"/>
  <c r="AB537" i="1"/>
  <c r="Y537" i="1"/>
  <c r="T537" i="1"/>
  <c r="Q537" i="1"/>
  <c r="N537" i="1"/>
  <c r="BA536" i="1"/>
  <c r="AV536" i="1"/>
  <c r="AQ536" i="1"/>
  <c r="AN536" i="1"/>
  <c r="AK536" i="1"/>
  <c r="AE536" i="1"/>
  <c r="AB536" i="1"/>
  <c r="Y536" i="1"/>
  <c r="T536" i="1"/>
  <c r="Q536" i="1"/>
  <c r="N536" i="1"/>
  <c r="BA535" i="1"/>
  <c r="AV535" i="1"/>
  <c r="AQ535" i="1"/>
  <c r="AN535" i="1"/>
  <c r="AK535" i="1"/>
  <c r="AE535" i="1"/>
  <c r="AB535" i="1"/>
  <c r="Y535" i="1"/>
  <c r="T535" i="1"/>
  <c r="Q535" i="1"/>
  <c r="N535" i="1"/>
  <c r="BA534" i="1"/>
  <c r="AV534" i="1"/>
  <c r="AQ534" i="1"/>
  <c r="AN534" i="1"/>
  <c r="AK534" i="1"/>
  <c r="AE534" i="1"/>
  <c r="AB534" i="1"/>
  <c r="Y534" i="1"/>
  <c r="T534" i="1"/>
  <c r="Q534" i="1"/>
  <c r="N534" i="1"/>
  <c r="BA533" i="1"/>
  <c r="AV533" i="1"/>
  <c r="AQ533" i="1"/>
  <c r="AN533" i="1"/>
  <c r="AK533" i="1"/>
  <c r="AE533" i="1"/>
  <c r="AB533" i="1"/>
  <c r="Y533" i="1"/>
  <c r="T533" i="1"/>
  <c r="Q533" i="1"/>
  <c r="N533" i="1"/>
  <c r="BA532" i="1"/>
  <c r="AV532" i="1"/>
  <c r="AQ532" i="1"/>
  <c r="AN532" i="1"/>
  <c r="AK532" i="1"/>
  <c r="AE532" i="1"/>
  <c r="AB532" i="1"/>
  <c r="Y532" i="1"/>
  <c r="T532" i="1"/>
  <c r="Q532" i="1"/>
  <c r="N532" i="1"/>
  <c r="BA531" i="1"/>
  <c r="AV531" i="1"/>
  <c r="AQ531" i="1"/>
  <c r="AN531" i="1"/>
  <c r="AK531" i="1"/>
  <c r="AE531" i="1"/>
  <c r="AB531" i="1"/>
  <c r="Y531" i="1"/>
  <c r="T531" i="1"/>
  <c r="Q531" i="1"/>
  <c r="N531" i="1"/>
  <c r="BA530" i="1"/>
  <c r="AV530" i="1"/>
  <c r="AQ530" i="1"/>
  <c r="AN530" i="1"/>
  <c r="AK530" i="1"/>
  <c r="AE530" i="1"/>
  <c r="AB530" i="1"/>
  <c r="Y530" i="1"/>
  <c r="T530" i="1"/>
  <c r="Q530" i="1"/>
  <c r="N530" i="1"/>
  <c r="BA529" i="1"/>
  <c r="AV529" i="1"/>
  <c r="AQ529" i="1"/>
  <c r="AN529" i="1"/>
  <c r="AK529" i="1"/>
  <c r="AE529" i="1"/>
  <c r="AB529" i="1"/>
  <c r="Y529" i="1"/>
  <c r="T529" i="1"/>
  <c r="Q529" i="1"/>
  <c r="N529" i="1"/>
  <c r="BA528" i="1"/>
  <c r="AV528" i="1"/>
  <c r="AQ528" i="1"/>
  <c r="AN528" i="1"/>
  <c r="AK528" i="1"/>
  <c r="AE528" i="1"/>
  <c r="AB528" i="1"/>
  <c r="Y528" i="1"/>
  <c r="T528" i="1"/>
  <c r="Q528" i="1"/>
  <c r="N528" i="1"/>
  <c r="BA527" i="1"/>
  <c r="AV527" i="1"/>
  <c r="AQ527" i="1"/>
  <c r="AN527" i="1"/>
  <c r="AK527" i="1"/>
  <c r="AE527" i="1"/>
  <c r="AB527" i="1"/>
  <c r="Y527" i="1"/>
  <c r="T527" i="1"/>
  <c r="Q527" i="1"/>
  <c r="N527" i="1"/>
  <c r="BA526" i="1"/>
  <c r="AV526" i="1"/>
  <c r="AQ526" i="1"/>
  <c r="AN526" i="1"/>
  <c r="AK526" i="1"/>
  <c r="AE526" i="1"/>
  <c r="AB526" i="1"/>
  <c r="Y526" i="1"/>
  <c r="T526" i="1"/>
  <c r="Q526" i="1"/>
  <c r="N526" i="1"/>
  <c r="BA525" i="1"/>
  <c r="AV525" i="1"/>
  <c r="AQ525" i="1"/>
  <c r="AN525" i="1"/>
  <c r="AK525" i="1"/>
  <c r="AE525" i="1"/>
  <c r="AB525" i="1"/>
  <c r="Y525" i="1"/>
  <c r="T525" i="1"/>
  <c r="Q525" i="1"/>
  <c r="N525" i="1"/>
  <c r="BA524" i="1"/>
  <c r="AV524" i="1"/>
  <c r="AQ524" i="1"/>
  <c r="AN524" i="1"/>
  <c r="AK524" i="1"/>
  <c r="AE524" i="1"/>
  <c r="AB524" i="1"/>
  <c r="Y524" i="1"/>
  <c r="T524" i="1"/>
  <c r="Q524" i="1"/>
  <c r="N524" i="1"/>
  <c r="BA523" i="1"/>
  <c r="AV523" i="1"/>
  <c r="AQ523" i="1"/>
  <c r="AN523" i="1"/>
  <c r="AK523" i="1"/>
  <c r="AE523" i="1"/>
  <c r="AB523" i="1"/>
  <c r="Y523" i="1"/>
  <c r="T523" i="1"/>
  <c r="Q523" i="1"/>
  <c r="N523" i="1"/>
  <c r="BA522" i="1"/>
  <c r="AV522" i="1"/>
  <c r="AQ522" i="1"/>
  <c r="AN522" i="1"/>
  <c r="AK522" i="1"/>
  <c r="AE522" i="1"/>
  <c r="AB522" i="1"/>
  <c r="Y522" i="1"/>
  <c r="T522" i="1"/>
  <c r="Q522" i="1"/>
  <c r="N522" i="1"/>
  <c r="BA521" i="1"/>
  <c r="AV521" i="1"/>
  <c r="AQ521" i="1"/>
  <c r="AN521" i="1"/>
  <c r="AK521" i="1"/>
  <c r="AE521" i="1"/>
  <c r="AB521" i="1"/>
  <c r="Y521" i="1"/>
  <c r="T521" i="1"/>
  <c r="Q521" i="1"/>
  <c r="N521" i="1"/>
  <c r="BA520" i="1"/>
  <c r="AV520" i="1"/>
  <c r="AQ520" i="1"/>
  <c r="AN520" i="1"/>
  <c r="AK520" i="1"/>
  <c r="AE520" i="1"/>
  <c r="AB520" i="1"/>
  <c r="Y520" i="1"/>
  <c r="T520" i="1"/>
  <c r="Q520" i="1"/>
  <c r="N520" i="1"/>
  <c r="BA519" i="1"/>
  <c r="AV519" i="1"/>
  <c r="AQ519" i="1"/>
  <c r="AN519" i="1"/>
  <c r="AK519" i="1"/>
  <c r="AE519" i="1"/>
  <c r="AB519" i="1"/>
  <c r="Y519" i="1"/>
  <c r="T519" i="1"/>
  <c r="Q519" i="1"/>
  <c r="N519" i="1"/>
  <c r="BA518" i="1"/>
  <c r="AV518" i="1"/>
  <c r="AQ518" i="1"/>
  <c r="AN518" i="1"/>
  <c r="AK518" i="1"/>
  <c r="AE518" i="1"/>
  <c r="AB518" i="1"/>
  <c r="Y518" i="1"/>
  <c r="T518" i="1"/>
  <c r="Q518" i="1"/>
  <c r="N518" i="1"/>
  <c r="BA517" i="1"/>
  <c r="AV517" i="1"/>
  <c r="AQ517" i="1"/>
  <c r="AN517" i="1"/>
  <c r="AK517" i="1"/>
  <c r="AE517" i="1"/>
  <c r="AB517" i="1"/>
  <c r="Y517" i="1"/>
  <c r="T517" i="1"/>
  <c r="Q517" i="1"/>
  <c r="N517" i="1"/>
  <c r="BA516" i="1"/>
  <c r="AV516" i="1"/>
  <c r="AQ516" i="1"/>
  <c r="AN516" i="1"/>
  <c r="AK516" i="1"/>
  <c r="AE516" i="1"/>
  <c r="AB516" i="1"/>
  <c r="Y516" i="1"/>
  <c r="T516" i="1"/>
  <c r="Q516" i="1"/>
  <c r="N516" i="1"/>
  <c r="BA515" i="1"/>
  <c r="AV515" i="1"/>
  <c r="AQ515" i="1"/>
  <c r="AN515" i="1"/>
  <c r="AK515" i="1"/>
  <c r="AE515" i="1"/>
  <c r="AB515" i="1"/>
  <c r="Y515" i="1"/>
  <c r="T515" i="1"/>
  <c r="Q515" i="1"/>
  <c r="N515" i="1"/>
  <c r="BA514" i="1"/>
  <c r="AV514" i="1"/>
  <c r="AQ514" i="1"/>
  <c r="AN514" i="1"/>
  <c r="AK514" i="1"/>
  <c r="AE514" i="1"/>
  <c r="AB514" i="1"/>
  <c r="Y514" i="1"/>
  <c r="T514" i="1"/>
  <c r="Q514" i="1"/>
  <c r="N514" i="1"/>
  <c r="BA513" i="1"/>
  <c r="AV513" i="1"/>
  <c r="AQ513" i="1"/>
  <c r="AN513" i="1"/>
  <c r="AK513" i="1"/>
  <c r="AE513" i="1"/>
  <c r="AB513" i="1"/>
  <c r="Y513" i="1"/>
  <c r="T513" i="1"/>
  <c r="Q513" i="1"/>
  <c r="N513" i="1"/>
  <c r="BA512" i="1"/>
  <c r="AV512" i="1"/>
  <c r="AQ512" i="1"/>
  <c r="AN512" i="1"/>
  <c r="AK512" i="1"/>
  <c r="AE512" i="1"/>
  <c r="AB512" i="1"/>
  <c r="Y512" i="1"/>
  <c r="T512" i="1"/>
  <c r="Q512" i="1"/>
  <c r="N512" i="1"/>
  <c r="BA511" i="1"/>
  <c r="AV511" i="1"/>
  <c r="AQ511" i="1"/>
  <c r="AN511" i="1"/>
  <c r="AK511" i="1"/>
  <c r="AE511" i="1"/>
  <c r="AB511" i="1"/>
  <c r="Y511" i="1"/>
  <c r="T511" i="1"/>
  <c r="Q511" i="1"/>
  <c r="N511" i="1"/>
  <c r="BA510" i="1"/>
  <c r="AV510" i="1"/>
  <c r="AQ510" i="1"/>
  <c r="AN510" i="1"/>
  <c r="AK510" i="1"/>
  <c r="AE510" i="1"/>
  <c r="AB510" i="1"/>
  <c r="Y510" i="1"/>
  <c r="T510" i="1"/>
  <c r="Q510" i="1"/>
  <c r="N510" i="1"/>
  <c r="BA509" i="1"/>
  <c r="AV509" i="1"/>
  <c r="AQ509" i="1"/>
  <c r="AN509" i="1"/>
  <c r="AK509" i="1"/>
  <c r="AE509" i="1"/>
  <c r="AB509" i="1"/>
  <c r="Y509" i="1"/>
  <c r="T509" i="1"/>
  <c r="Q509" i="1"/>
  <c r="N509" i="1"/>
  <c r="BA508" i="1"/>
  <c r="AV508" i="1"/>
  <c r="AQ508" i="1"/>
  <c r="AN508" i="1"/>
  <c r="AK508" i="1"/>
  <c r="AE508" i="1"/>
  <c r="AB508" i="1"/>
  <c r="Y508" i="1"/>
  <c r="T508" i="1"/>
  <c r="Q508" i="1"/>
  <c r="N508" i="1"/>
  <c r="BA507" i="1"/>
  <c r="AV507" i="1"/>
  <c r="AQ507" i="1"/>
  <c r="AN507" i="1"/>
  <c r="AK507" i="1"/>
  <c r="AE507" i="1"/>
  <c r="AB507" i="1"/>
  <c r="Y507" i="1"/>
  <c r="T507" i="1"/>
  <c r="Q507" i="1"/>
  <c r="N507" i="1"/>
  <c r="BA506" i="1"/>
  <c r="AV506" i="1"/>
  <c r="AQ506" i="1"/>
  <c r="AN506" i="1"/>
  <c r="AK506" i="1"/>
  <c r="AE506" i="1"/>
  <c r="AB506" i="1"/>
  <c r="Y506" i="1"/>
  <c r="T506" i="1"/>
  <c r="Q506" i="1"/>
  <c r="N506" i="1"/>
  <c r="BA505" i="1"/>
  <c r="AV505" i="1"/>
  <c r="AQ505" i="1"/>
  <c r="AN505" i="1"/>
  <c r="AK505" i="1"/>
  <c r="AE505" i="1"/>
  <c r="AB505" i="1"/>
  <c r="Y505" i="1"/>
  <c r="T505" i="1"/>
  <c r="Q505" i="1"/>
  <c r="N505" i="1"/>
  <c r="BA504" i="1"/>
  <c r="AV504" i="1"/>
  <c r="AQ504" i="1"/>
  <c r="AN504" i="1"/>
  <c r="AK504" i="1"/>
  <c r="AE504" i="1"/>
  <c r="AB504" i="1"/>
  <c r="Y504" i="1"/>
  <c r="T504" i="1"/>
  <c r="Q504" i="1"/>
  <c r="N504" i="1"/>
  <c r="BA503" i="1"/>
  <c r="AV503" i="1"/>
  <c r="AQ503" i="1"/>
  <c r="AN503" i="1"/>
  <c r="AK503" i="1"/>
  <c r="AE503" i="1"/>
  <c r="AB503" i="1"/>
  <c r="Y503" i="1"/>
  <c r="T503" i="1"/>
  <c r="Q503" i="1"/>
  <c r="N503" i="1"/>
  <c r="BA502" i="1"/>
  <c r="AV502" i="1"/>
  <c r="AQ502" i="1"/>
  <c r="AN502" i="1"/>
  <c r="AK502" i="1"/>
  <c r="AE502" i="1"/>
  <c r="AB502" i="1"/>
  <c r="Y502" i="1"/>
  <c r="T502" i="1"/>
  <c r="Q502" i="1"/>
  <c r="N502" i="1"/>
  <c r="BA501" i="1"/>
  <c r="AV501" i="1"/>
  <c r="AQ501" i="1"/>
  <c r="AN501" i="1"/>
  <c r="AK501" i="1"/>
  <c r="AE501" i="1"/>
  <c r="AB501" i="1"/>
  <c r="Y501" i="1"/>
  <c r="T501" i="1"/>
  <c r="Q501" i="1"/>
  <c r="N501" i="1"/>
  <c r="BA500" i="1"/>
  <c r="AV500" i="1"/>
  <c r="AQ500" i="1"/>
  <c r="AN500" i="1"/>
  <c r="AK500" i="1"/>
  <c r="AE500" i="1"/>
  <c r="AB500" i="1"/>
  <c r="Y500" i="1"/>
  <c r="T500" i="1"/>
  <c r="Q500" i="1"/>
  <c r="N500" i="1"/>
  <c r="BA499" i="1"/>
  <c r="AV499" i="1"/>
  <c r="AQ499" i="1"/>
  <c r="AN499" i="1"/>
  <c r="AK499" i="1"/>
  <c r="AE499" i="1"/>
  <c r="AB499" i="1"/>
  <c r="Y499" i="1"/>
  <c r="T499" i="1"/>
  <c r="Q499" i="1"/>
  <c r="N499" i="1"/>
  <c r="BA498" i="1"/>
  <c r="AV498" i="1"/>
  <c r="AQ498" i="1"/>
  <c r="AN498" i="1"/>
  <c r="AK498" i="1"/>
  <c r="AE498" i="1"/>
  <c r="AB498" i="1"/>
  <c r="Y498" i="1"/>
  <c r="T498" i="1"/>
  <c r="Q498" i="1"/>
  <c r="N498" i="1"/>
  <c r="BA497" i="1"/>
  <c r="AV497" i="1"/>
  <c r="AQ497" i="1"/>
  <c r="AN497" i="1"/>
  <c r="AK497" i="1"/>
  <c r="AE497" i="1"/>
  <c r="AB497" i="1"/>
  <c r="Y497" i="1"/>
  <c r="T497" i="1"/>
  <c r="Q497" i="1"/>
  <c r="N497" i="1"/>
  <c r="BA496" i="1"/>
  <c r="AV496" i="1"/>
  <c r="AQ496" i="1"/>
  <c r="AN496" i="1"/>
  <c r="AK496" i="1"/>
  <c r="AE496" i="1"/>
  <c r="AB496" i="1"/>
  <c r="Y496" i="1"/>
  <c r="T496" i="1"/>
  <c r="Q496" i="1"/>
  <c r="N496" i="1"/>
  <c r="BA495" i="1"/>
  <c r="AV495" i="1"/>
  <c r="AQ495" i="1"/>
  <c r="AN495" i="1"/>
  <c r="AK495" i="1"/>
  <c r="AE495" i="1"/>
  <c r="AB495" i="1"/>
  <c r="Y495" i="1"/>
  <c r="T495" i="1"/>
  <c r="Q495" i="1"/>
  <c r="N495" i="1"/>
  <c r="BA494" i="1"/>
  <c r="AV494" i="1"/>
  <c r="AQ494" i="1"/>
  <c r="AN494" i="1"/>
  <c r="AK494" i="1"/>
  <c r="AE494" i="1"/>
  <c r="AB494" i="1"/>
  <c r="Y494" i="1"/>
  <c r="T494" i="1"/>
  <c r="Q494" i="1"/>
  <c r="N494" i="1"/>
  <c r="BA493" i="1"/>
  <c r="AV493" i="1"/>
  <c r="AQ493" i="1"/>
  <c r="AN493" i="1"/>
  <c r="AK493" i="1"/>
  <c r="AE493" i="1"/>
  <c r="AB493" i="1"/>
  <c r="Y493" i="1"/>
  <c r="T493" i="1"/>
  <c r="Q493" i="1"/>
  <c r="N493" i="1"/>
  <c r="BA492" i="1"/>
  <c r="AV492" i="1"/>
  <c r="AQ492" i="1"/>
  <c r="AN492" i="1"/>
  <c r="AK492" i="1"/>
  <c r="AE492" i="1"/>
  <c r="AB492" i="1"/>
  <c r="Y492" i="1"/>
  <c r="T492" i="1"/>
  <c r="Q492" i="1"/>
  <c r="N492" i="1"/>
  <c r="BA491" i="1"/>
  <c r="AV491" i="1"/>
  <c r="AQ491" i="1"/>
  <c r="AN491" i="1"/>
  <c r="AK491" i="1"/>
  <c r="AE491" i="1"/>
  <c r="AB491" i="1"/>
  <c r="Y491" i="1"/>
  <c r="T491" i="1"/>
  <c r="Q491" i="1"/>
  <c r="N491" i="1"/>
  <c r="BA490" i="1"/>
  <c r="AV490" i="1"/>
  <c r="AQ490" i="1"/>
  <c r="AN490" i="1"/>
  <c r="AK490" i="1"/>
  <c r="AE490" i="1"/>
  <c r="AB490" i="1"/>
  <c r="Y490" i="1"/>
  <c r="T490" i="1"/>
  <c r="Q490" i="1"/>
  <c r="N490" i="1"/>
  <c r="BA489" i="1"/>
  <c r="AV489" i="1"/>
  <c r="AQ489" i="1"/>
  <c r="AN489" i="1"/>
  <c r="AK489" i="1"/>
  <c r="AE489" i="1"/>
  <c r="AB489" i="1"/>
  <c r="Y489" i="1"/>
  <c r="T489" i="1"/>
  <c r="Q489" i="1"/>
  <c r="N489" i="1"/>
  <c r="BA488" i="1"/>
  <c r="AV488" i="1"/>
  <c r="AQ488" i="1"/>
  <c r="AN488" i="1"/>
  <c r="AK488" i="1"/>
  <c r="AE488" i="1"/>
  <c r="AB488" i="1"/>
  <c r="Y488" i="1"/>
  <c r="T488" i="1"/>
  <c r="Q488" i="1"/>
  <c r="N488" i="1"/>
  <c r="BA487" i="1"/>
  <c r="AV487" i="1"/>
  <c r="AQ487" i="1"/>
  <c r="AN487" i="1"/>
  <c r="AK487" i="1"/>
  <c r="AE487" i="1"/>
  <c r="AB487" i="1"/>
  <c r="Y487" i="1"/>
  <c r="T487" i="1"/>
  <c r="Q487" i="1"/>
  <c r="N487" i="1"/>
  <c r="BA486" i="1"/>
  <c r="AV486" i="1"/>
  <c r="AQ486" i="1"/>
  <c r="AN486" i="1"/>
  <c r="AK486" i="1"/>
  <c r="AE486" i="1"/>
  <c r="AB486" i="1"/>
  <c r="Y486" i="1"/>
  <c r="T486" i="1"/>
  <c r="Q486" i="1"/>
  <c r="N486" i="1"/>
  <c r="BA485" i="1"/>
  <c r="AV485" i="1"/>
  <c r="AQ485" i="1"/>
  <c r="AN485" i="1"/>
  <c r="AK485" i="1"/>
  <c r="AE485" i="1"/>
  <c r="AB485" i="1"/>
  <c r="Y485" i="1"/>
  <c r="T485" i="1"/>
  <c r="Q485" i="1"/>
  <c r="N485" i="1"/>
  <c r="BA484" i="1"/>
  <c r="AV484" i="1"/>
  <c r="AQ484" i="1"/>
  <c r="AN484" i="1"/>
  <c r="AK484" i="1"/>
  <c r="AE484" i="1"/>
  <c r="AB484" i="1"/>
  <c r="Y484" i="1"/>
  <c r="T484" i="1"/>
  <c r="Q484" i="1"/>
  <c r="N484" i="1"/>
  <c r="BA483" i="1"/>
  <c r="AV483" i="1"/>
  <c r="AQ483" i="1"/>
  <c r="AN483" i="1"/>
  <c r="AK483" i="1"/>
  <c r="AE483" i="1"/>
  <c r="AB483" i="1"/>
  <c r="Y483" i="1"/>
  <c r="T483" i="1"/>
  <c r="Q483" i="1"/>
  <c r="N483" i="1"/>
  <c r="BA482" i="1"/>
  <c r="AV482" i="1"/>
  <c r="AQ482" i="1"/>
  <c r="AN482" i="1"/>
  <c r="AK482" i="1"/>
  <c r="AE482" i="1"/>
  <c r="AB482" i="1"/>
  <c r="Y482" i="1"/>
  <c r="T482" i="1"/>
  <c r="Q482" i="1"/>
  <c r="N482" i="1"/>
  <c r="BA481" i="1"/>
  <c r="AV481" i="1"/>
  <c r="AQ481" i="1"/>
  <c r="AN481" i="1"/>
  <c r="AK481" i="1"/>
  <c r="AE481" i="1"/>
  <c r="AB481" i="1"/>
  <c r="Y481" i="1"/>
  <c r="T481" i="1"/>
  <c r="Q481" i="1"/>
  <c r="N481" i="1"/>
  <c r="BA480" i="1"/>
  <c r="AV480" i="1"/>
  <c r="AQ480" i="1"/>
  <c r="AN480" i="1"/>
  <c r="AK480" i="1"/>
  <c r="AE480" i="1"/>
  <c r="AB480" i="1"/>
  <c r="Y480" i="1"/>
  <c r="T480" i="1"/>
  <c r="Q480" i="1"/>
  <c r="N480" i="1"/>
  <c r="BA479" i="1"/>
  <c r="AV479" i="1"/>
  <c r="AQ479" i="1"/>
  <c r="AN479" i="1"/>
  <c r="AK479" i="1"/>
  <c r="AE479" i="1"/>
  <c r="AB479" i="1"/>
  <c r="Y479" i="1"/>
  <c r="T479" i="1"/>
  <c r="Q479" i="1"/>
  <c r="N479" i="1"/>
  <c r="BA478" i="1"/>
  <c r="AV478" i="1"/>
  <c r="AQ478" i="1"/>
  <c r="AN478" i="1"/>
  <c r="AK478" i="1"/>
  <c r="AE478" i="1"/>
  <c r="AB478" i="1"/>
  <c r="Y478" i="1"/>
  <c r="T478" i="1"/>
  <c r="Q478" i="1"/>
  <c r="N478" i="1"/>
  <c r="BA477" i="1"/>
  <c r="AV477" i="1"/>
  <c r="AQ477" i="1"/>
  <c r="AN477" i="1"/>
  <c r="AK477" i="1"/>
  <c r="AE477" i="1"/>
  <c r="AB477" i="1"/>
  <c r="Y477" i="1"/>
  <c r="T477" i="1"/>
  <c r="Q477" i="1"/>
  <c r="N477" i="1"/>
  <c r="BA476" i="1"/>
  <c r="AV476" i="1"/>
  <c r="AQ476" i="1"/>
  <c r="AN476" i="1"/>
  <c r="AK476" i="1"/>
  <c r="AE476" i="1"/>
  <c r="AB476" i="1"/>
  <c r="Y476" i="1"/>
  <c r="T476" i="1"/>
  <c r="Q476" i="1"/>
  <c r="N476" i="1"/>
  <c r="BA475" i="1"/>
  <c r="AV475" i="1"/>
  <c r="AQ475" i="1"/>
  <c r="AN475" i="1"/>
  <c r="AK475" i="1"/>
  <c r="AE475" i="1"/>
  <c r="AB475" i="1"/>
  <c r="Y475" i="1"/>
  <c r="T475" i="1"/>
  <c r="Q475" i="1"/>
  <c r="N475" i="1"/>
  <c r="BA474" i="1"/>
  <c r="AV474" i="1"/>
  <c r="AQ474" i="1"/>
  <c r="AN474" i="1"/>
  <c r="AK474" i="1"/>
  <c r="AE474" i="1"/>
  <c r="AB474" i="1"/>
  <c r="Y474" i="1"/>
  <c r="T474" i="1"/>
  <c r="Q474" i="1"/>
  <c r="N474" i="1"/>
  <c r="BA473" i="1"/>
  <c r="AV473" i="1"/>
  <c r="AQ473" i="1"/>
  <c r="AN473" i="1"/>
  <c r="AK473" i="1"/>
  <c r="AE473" i="1"/>
  <c r="AB473" i="1"/>
  <c r="Y473" i="1"/>
  <c r="T473" i="1"/>
  <c r="Q473" i="1"/>
  <c r="N473" i="1"/>
  <c r="BA472" i="1"/>
  <c r="AV472" i="1"/>
  <c r="AQ472" i="1"/>
  <c r="AN472" i="1"/>
  <c r="AK472" i="1"/>
  <c r="AE472" i="1"/>
  <c r="AB472" i="1"/>
  <c r="Y472" i="1"/>
  <c r="T472" i="1"/>
  <c r="Q472" i="1"/>
  <c r="N472" i="1"/>
  <c r="BA471" i="1"/>
  <c r="AV471" i="1"/>
  <c r="AQ471" i="1"/>
  <c r="AN471" i="1"/>
  <c r="AK471" i="1"/>
  <c r="AE471" i="1"/>
  <c r="AB471" i="1"/>
  <c r="Y471" i="1"/>
  <c r="T471" i="1"/>
  <c r="Q471" i="1"/>
  <c r="N471" i="1"/>
  <c r="BA470" i="1"/>
  <c r="AV470" i="1"/>
  <c r="AQ470" i="1"/>
  <c r="AN470" i="1"/>
  <c r="AK470" i="1"/>
  <c r="AE470" i="1"/>
  <c r="AB470" i="1"/>
  <c r="Y470" i="1"/>
  <c r="T470" i="1"/>
  <c r="Q470" i="1"/>
  <c r="N470" i="1"/>
  <c r="BA469" i="1"/>
  <c r="AV469" i="1"/>
  <c r="AQ469" i="1"/>
  <c r="AN469" i="1"/>
  <c r="AK469" i="1"/>
  <c r="AE469" i="1"/>
  <c r="AB469" i="1"/>
  <c r="Y469" i="1"/>
  <c r="T469" i="1"/>
  <c r="Q469" i="1"/>
  <c r="N469" i="1"/>
  <c r="BA468" i="1"/>
  <c r="AV468" i="1"/>
  <c r="AQ468" i="1"/>
  <c r="AN468" i="1"/>
  <c r="AK468" i="1"/>
  <c r="AE468" i="1"/>
  <c r="AB468" i="1"/>
  <c r="Y468" i="1"/>
  <c r="T468" i="1"/>
  <c r="Q468" i="1"/>
  <c r="N468" i="1"/>
  <c r="BA467" i="1"/>
  <c r="AV467" i="1"/>
  <c r="AQ467" i="1"/>
  <c r="AN467" i="1"/>
  <c r="AK467" i="1"/>
  <c r="AE467" i="1"/>
  <c r="AB467" i="1"/>
  <c r="Y467" i="1"/>
  <c r="T467" i="1"/>
  <c r="Q467" i="1"/>
  <c r="N467" i="1"/>
  <c r="BA466" i="1"/>
  <c r="AV466" i="1"/>
  <c r="AQ466" i="1"/>
  <c r="AN466" i="1"/>
  <c r="AK466" i="1"/>
  <c r="AE466" i="1"/>
  <c r="AB466" i="1"/>
  <c r="Y466" i="1"/>
  <c r="T466" i="1"/>
  <c r="Q466" i="1"/>
  <c r="N466" i="1"/>
  <c r="BA465" i="1"/>
  <c r="AV465" i="1"/>
  <c r="AQ465" i="1"/>
  <c r="AN465" i="1"/>
  <c r="AK465" i="1"/>
  <c r="AE465" i="1"/>
  <c r="AB465" i="1"/>
  <c r="Y465" i="1"/>
  <c r="T465" i="1"/>
  <c r="Q465" i="1"/>
  <c r="N465" i="1"/>
  <c r="BA464" i="1"/>
  <c r="AV464" i="1"/>
  <c r="AQ464" i="1"/>
  <c r="AN464" i="1"/>
  <c r="AK464" i="1"/>
  <c r="AE464" i="1"/>
  <c r="AB464" i="1"/>
  <c r="Y464" i="1"/>
  <c r="T464" i="1"/>
  <c r="Q464" i="1"/>
  <c r="N464" i="1"/>
  <c r="BA463" i="1"/>
  <c r="AV463" i="1"/>
  <c r="AQ463" i="1"/>
  <c r="AN463" i="1"/>
  <c r="AK463" i="1"/>
  <c r="AE463" i="1"/>
  <c r="AB463" i="1"/>
  <c r="Y463" i="1"/>
  <c r="T463" i="1"/>
  <c r="Q463" i="1"/>
  <c r="N463" i="1"/>
  <c r="BA462" i="1"/>
  <c r="AV462" i="1"/>
  <c r="AQ462" i="1"/>
  <c r="AN462" i="1"/>
  <c r="AK462" i="1"/>
  <c r="AE462" i="1"/>
  <c r="AB462" i="1"/>
  <c r="Y462" i="1"/>
  <c r="T462" i="1"/>
  <c r="Q462" i="1"/>
  <c r="N462" i="1"/>
  <c r="BA461" i="1"/>
  <c r="AV461" i="1"/>
  <c r="AQ461" i="1"/>
  <c r="AN461" i="1"/>
  <c r="AK461" i="1"/>
  <c r="AE461" i="1"/>
  <c r="AB461" i="1"/>
  <c r="Y461" i="1"/>
  <c r="T461" i="1"/>
  <c r="Q461" i="1"/>
  <c r="N461" i="1"/>
  <c r="BA460" i="1"/>
  <c r="AV460" i="1"/>
  <c r="AQ460" i="1"/>
  <c r="AN460" i="1"/>
  <c r="AK460" i="1"/>
  <c r="AE460" i="1"/>
  <c r="AB460" i="1"/>
  <c r="Y460" i="1"/>
  <c r="T460" i="1"/>
  <c r="Q460" i="1"/>
  <c r="N460" i="1"/>
  <c r="BA459" i="1"/>
  <c r="AV459" i="1"/>
  <c r="AQ459" i="1"/>
  <c r="AN459" i="1"/>
  <c r="AK459" i="1"/>
  <c r="AE459" i="1"/>
  <c r="AB459" i="1"/>
  <c r="Y459" i="1"/>
  <c r="T459" i="1"/>
  <c r="Q459" i="1"/>
  <c r="N459" i="1"/>
  <c r="BA458" i="1"/>
  <c r="AV458" i="1"/>
  <c r="AQ458" i="1"/>
  <c r="AN458" i="1"/>
  <c r="AK458" i="1"/>
  <c r="AE458" i="1"/>
  <c r="AB458" i="1"/>
  <c r="Y458" i="1"/>
  <c r="T458" i="1"/>
  <c r="Q458" i="1"/>
  <c r="N458" i="1"/>
  <c r="BA457" i="1"/>
  <c r="AV457" i="1"/>
  <c r="AQ457" i="1"/>
  <c r="AN457" i="1"/>
  <c r="AK457" i="1"/>
  <c r="AE457" i="1"/>
  <c r="AB457" i="1"/>
  <c r="Y457" i="1"/>
  <c r="T457" i="1"/>
  <c r="Q457" i="1"/>
  <c r="N457" i="1"/>
  <c r="BA456" i="1"/>
  <c r="AV456" i="1"/>
  <c r="AQ456" i="1"/>
  <c r="AN456" i="1"/>
  <c r="AK456" i="1"/>
  <c r="AE456" i="1"/>
  <c r="AB456" i="1"/>
  <c r="Y456" i="1"/>
  <c r="T456" i="1"/>
  <c r="Q456" i="1"/>
  <c r="N456" i="1"/>
  <c r="BA455" i="1"/>
  <c r="AV455" i="1"/>
  <c r="AQ455" i="1"/>
  <c r="AN455" i="1"/>
  <c r="AK455" i="1"/>
  <c r="AE455" i="1"/>
  <c r="AB455" i="1"/>
  <c r="Y455" i="1"/>
  <c r="T455" i="1"/>
  <c r="Q455" i="1"/>
  <c r="N455" i="1"/>
  <c r="BA454" i="1"/>
  <c r="AV454" i="1"/>
  <c r="AQ454" i="1"/>
  <c r="AN454" i="1"/>
  <c r="AK454" i="1"/>
  <c r="AE454" i="1"/>
  <c r="AB454" i="1"/>
  <c r="Y454" i="1"/>
  <c r="T454" i="1"/>
  <c r="Q454" i="1"/>
  <c r="N454" i="1"/>
  <c r="BA453" i="1"/>
  <c r="AV453" i="1"/>
  <c r="AQ453" i="1"/>
  <c r="AN453" i="1"/>
  <c r="AK453" i="1"/>
  <c r="AE453" i="1"/>
  <c r="AB453" i="1"/>
  <c r="Y453" i="1"/>
  <c r="T453" i="1"/>
  <c r="Q453" i="1"/>
  <c r="N453" i="1"/>
  <c r="BA452" i="1"/>
  <c r="AV452" i="1"/>
  <c r="AQ452" i="1"/>
  <c r="AN452" i="1"/>
  <c r="AK452" i="1"/>
  <c r="AE452" i="1"/>
  <c r="AB452" i="1"/>
  <c r="Y452" i="1"/>
  <c r="T452" i="1"/>
  <c r="Q452" i="1"/>
  <c r="N452" i="1"/>
  <c r="BA451" i="1"/>
  <c r="AV451" i="1"/>
  <c r="AQ451" i="1"/>
  <c r="AN451" i="1"/>
  <c r="AK451" i="1"/>
  <c r="AE451" i="1"/>
  <c r="AB451" i="1"/>
  <c r="Y451" i="1"/>
  <c r="T451" i="1"/>
  <c r="Q451" i="1"/>
  <c r="N451" i="1"/>
  <c r="BA450" i="1"/>
  <c r="AV450" i="1"/>
  <c r="AQ450" i="1"/>
  <c r="AN450" i="1"/>
  <c r="AK450" i="1"/>
  <c r="AE450" i="1"/>
  <c r="AB450" i="1"/>
  <c r="Y450" i="1"/>
  <c r="T450" i="1"/>
  <c r="Q450" i="1"/>
  <c r="N450" i="1"/>
  <c r="BA449" i="1"/>
  <c r="AV449" i="1"/>
  <c r="AQ449" i="1"/>
  <c r="AN449" i="1"/>
  <c r="AK449" i="1"/>
  <c r="AE449" i="1"/>
  <c r="AB449" i="1"/>
  <c r="Y449" i="1"/>
  <c r="T449" i="1"/>
  <c r="Q449" i="1"/>
  <c r="N449" i="1"/>
  <c r="BA448" i="1"/>
  <c r="AV448" i="1"/>
  <c r="AQ448" i="1"/>
  <c r="AN448" i="1"/>
  <c r="AK448" i="1"/>
  <c r="AE448" i="1"/>
  <c r="AB448" i="1"/>
  <c r="Y448" i="1"/>
  <c r="T448" i="1"/>
  <c r="Q448" i="1"/>
  <c r="N448" i="1"/>
  <c r="BA447" i="1"/>
  <c r="AV447" i="1"/>
  <c r="AQ447" i="1"/>
  <c r="AN447" i="1"/>
  <c r="AK447" i="1"/>
  <c r="AE447" i="1"/>
  <c r="AB447" i="1"/>
  <c r="Y447" i="1"/>
  <c r="T447" i="1"/>
  <c r="Q447" i="1"/>
  <c r="N447" i="1"/>
  <c r="BA446" i="1"/>
  <c r="AV446" i="1"/>
  <c r="AQ446" i="1"/>
  <c r="AN446" i="1"/>
  <c r="AK446" i="1"/>
  <c r="AE446" i="1"/>
  <c r="AB446" i="1"/>
  <c r="Y446" i="1"/>
  <c r="T446" i="1"/>
  <c r="Q446" i="1"/>
  <c r="N446" i="1"/>
  <c r="BA445" i="1"/>
  <c r="AV445" i="1"/>
  <c r="AQ445" i="1"/>
  <c r="AN445" i="1"/>
  <c r="AK445" i="1"/>
  <c r="AE445" i="1"/>
  <c r="AB445" i="1"/>
  <c r="Y445" i="1"/>
  <c r="T445" i="1"/>
  <c r="Q445" i="1"/>
  <c r="N445" i="1"/>
  <c r="BA444" i="1"/>
  <c r="AV444" i="1"/>
  <c r="AQ444" i="1"/>
  <c r="AN444" i="1"/>
  <c r="AK444" i="1"/>
  <c r="AE444" i="1"/>
  <c r="AB444" i="1"/>
  <c r="Y444" i="1"/>
  <c r="T444" i="1"/>
  <c r="Q444" i="1"/>
  <c r="N444" i="1"/>
  <c r="BA443" i="1"/>
  <c r="AV443" i="1"/>
  <c r="AQ443" i="1"/>
  <c r="AN443" i="1"/>
  <c r="AK443" i="1"/>
  <c r="AE443" i="1"/>
  <c r="AB443" i="1"/>
  <c r="Y443" i="1"/>
  <c r="T443" i="1"/>
  <c r="Q443" i="1"/>
  <c r="N443" i="1"/>
  <c r="BA442" i="1"/>
  <c r="AV442" i="1"/>
  <c r="AQ442" i="1"/>
  <c r="AN442" i="1"/>
  <c r="AK442" i="1"/>
  <c r="AE442" i="1"/>
  <c r="AB442" i="1"/>
  <c r="Y442" i="1"/>
  <c r="T442" i="1"/>
  <c r="Q442" i="1"/>
  <c r="N442" i="1"/>
  <c r="BA441" i="1"/>
  <c r="AV441" i="1"/>
  <c r="AQ441" i="1"/>
  <c r="AN441" i="1"/>
  <c r="AK441" i="1"/>
  <c r="AE441" i="1"/>
  <c r="AB441" i="1"/>
  <c r="Y441" i="1"/>
  <c r="T441" i="1"/>
  <c r="Q441" i="1"/>
  <c r="N441" i="1"/>
  <c r="BA440" i="1"/>
  <c r="AV440" i="1"/>
  <c r="AQ440" i="1"/>
  <c r="AN440" i="1"/>
  <c r="AK440" i="1"/>
  <c r="AE440" i="1"/>
  <c r="AB440" i="1"/>
  <c r="Y440" i="1"/>
  <c r="T440" i="1"/>
  <c r="Q440" i="1"/>
  <c r="N440" i="1"/>
  <c r="BA439" i="1"/>
  <c r="AV439" i="1"/>
  <c r="AQ439" i="1"/>
  <c r="AN439" i="1"/>
  <c r="AK439" i="1"/>
  <c r="AE439" i="1"/>
  <c r="AB439" i="1"/>
  <c r="Y439" i="1"/>
  <c r="T439" i="1"/>
  <c r="Q439" i="1"/>
  <c r="N439" i="1"/>
  <c r="BA438" i="1"/>
  <c r="AV438" i="1"/>
  <c r="AQ438" i="1"/>
  <c r="AN438" i="1"/>
  <c r="AK438" i="1"/>
  <c r="AE438" i="1"/>
  <c r="AB438" i="1"/>
  <c r="Y438" i="1"/>
  <c r="T438" i="1"/>
  <c r="Q438" i="1"/>
  <c r="N438" i="1"/>
  <c r="BA437" i="1"/>
  <c r="AV437" i="1"/>
  <c r="AQ437" i="1"/>
  <c r="AN437" i="1"/>
  <c r="AK437" i="1"/>
  <c r="AE437" i="1"/>
  <c r="AB437" i="1"/>
  <c r="Y437" i="1"/>
  <c r="T437" i="1"/>
  <c r="Q437" i="1"/>
  <c r="N437" i="1"/>
  <c r="BA436" i="1"/>
  <c r="AV436" i="1"/>
  <c r="AQ436" i="1"/>
  <c r="AN436" i="1"/>
  <c r="AK436" i="1"/>
  <c r="AE436" i="1"/>
  <c r="AB436" i="1"/>
  <c r="Y436" i="1"/>
  <c r="T436" i="1"/>
  <c r="Q436" i="1"/>
  <c r="N436" i="1"/>
  <c r="BA435" i="1"/>
  <c r="AV435" i="1"/>
  <c r="AQ435" i="1"/>
  <c r="AN435" i="1"/>
  <c r="AK435" i="1"/>
  <c r="AE435" i="1"/>
  <c r="AB435" i="1"/>
  <c r="Y435" i="1"/>
  <c r="T435" i="1"/>
  <c r="Q435" i="1"/>
  <c r="N435" i="1"/>
  <c r="BA434" i="1"/>
  <c r="AV434" i="1"/>
  <c r="AQ434" i="1"/>
  <c r="AN434" i="1"/>
  <c r="AK434" i="1"/>
  <c r="AE434" i="1"/>
  <c r="AB434" i="1"/>
  <c r="Y434" i="1"/>
  <c r="T434" i="1"/>
  <c r="Q434" i="1"/>
  <c r="N434" i="1"/>
  <c r="BA433" i="1"/>
  <c r="AV433" i="1"/>
  <c r="AQ433" i="1"/>
  <c r="AN433" i="1"/>
  <c r="AK433" i="1"/>
  <c r="AE433" i="1"/>
  <c r="AB433" i="1"/>
  <c r="Y433" i="1"/>
  <c r="T433" i="1"/>
  <c r="Q433" i="1"/>
  <c r="N433" i="1"/>
  <c r="BA432" i="1"/>
  <c r="AV432" i="1"/>
  <c r="AQ432" i="1"/>
  <c r="AN432" i="1"/>
  <c r="AK432" i="1"/>
  <c r="AE432" i="1"/>
  <c r="AB432" i="1"/>
  <c r="Y432" i="1"/>
  <c r="T432" i="1"/>
  <c r="Q432" i="1"/>
  <c r="N432" i="1"/>
  <c r="BA431" i="1"/>
  <c r="AV431" i="1"/>
  <c r="AQ431" i="1"/>
  <c r="AN431" i="1"/>
  <c r="AK431" i="1"/>
  <c r="AE431" i="1"/>
  <c r="AB431" i="1"/>
  <c r="Y431" i="1"/>
  <c r="T431" i="1"/>
  <c r="Q431" i="1"/>
  <c r="N431" i="1"/>
  <c r="BA430" i="1"/>
  <c r="AV430" i="1"/>
  <c r="AQ430" i="1"/>
  <c r="AN430" i="1"/>
  <c r="AK430" i="1"/>
  <c r="AE430" i="1"/>
  <c r="AB430" i="1"/>
  <c r="Y430" i="1"/>
  <c r="T430" i="1"/>
  <c r="Q430" i="1"/>
  <c r="N430" i="1"/>
  <c r="BA429" i="1"/>
  <c r="AV429" i="1"/>
  <c r="AQ429" i="1"/>
  <c r="AN429" i="1"/>
  <c r="AK429" i="1"/>
  <c r="AE429" i="1"/>
  <c r="AB429" i="1"/>
  <c r="Y429" i="1"/>
  <c r="T429" i="1"/>
  <c r="Q429" i="1"/>
  <c r="N429" i="1"/>
  <c r="BA428" i="1"/>
  <c r="AV428" i="1"/>
  <c r="AQ428" i="1"/>
  <c r="AN428" i="1"/>
  <c r="AK428" i="1"/>
  <c r="AE428" i="1"/>
  <c r="AB428" i="1"/>
  <c r="Y428" i="1"/>
  <c r="T428" i="1"/>
  <c r="Q428" i="1"/>
  <c r="N428" i="1"/>
  <c r="BA427" i="1"/>
  <c r="AV427" i="1"/>
  <c r="AQ427" i="1"/>
  <c r="AN427" i="1"/>
  <c r="AK427" i="1"/>
  <c r="AE427" i="1"/>
  <c r="AB427" i="1"/>
  <c r="Y427" i="1"/>
  <c r="T427" i="1"/>
  <c r="Q427" i="1"/>
  <c r="N427" i="1"/>
  <c r="BA426" i="1"/>
  <c r="AV426" i="1"/>
  <c r="AQ426" i="1"/>
  <c r="AN426" i="1"/>
  <c r="AK426" i="1"/>
  <c r="AE426" i="1"/>
  <c r="AB426" i="1"/>
  <c r="Y426" i="1"/>
  <c r="T426" i="1"/>
  <c r="Q426" i="1"/>
  <c r="N426" i="1"/>
  <c r="BA425" i="1"/>
  <c r="AV425" i="1"/>
  <c r="AQ425" i="1"/>
  <c r="AN425" i="1"/>
  <c r="AK425" i="1"/>
  <c r="AE425" i="1"/>
  <c r="AB425" i="1"/>
  <c r="Y425" i="1"/>
  <c r="T425" i="1"/>
  <c r="Q425" i="1"/>
  <c r="N425" i="1"/>
  <c r="BA424" i="1"/>
  <c r="AV424" i="1"/>
  <c r="AQ424" i="1"/>
  <c r="AN424" i="1"/>
  <c r="AK424" i="1"/>
  <c r="AE424" i="1"/>
  <c r="AB424" i="1"/>
  <c r="Y424" i="1"/>
  <c r="T424" i="1"/>
  <c r="Q424" i="1"/>
  <c r="N424" i="1"/>
  <c r="BA423" i="1"/>
  <c r="AV423" i="1"/>
  <c r="AQ423" i="1"/>
  <c r="AN423" i="1"/>
  <c r="AK423" i="1"/>
  <c r="AE423" i="1"/>
  <c r="AB423" i="1"/>
  <c r="Y423" i="1"/>
  <c r="T423" i="1"/>
  <c r="Q423" i="1"/>
  <c r="N423" i="1"/>
  <c r="BA422" i="1"/>
  <c r="AV422" i="1"/>
  <c r="AQ422" i="1"/>
  <c r="AN422" i="1"/>
  <c r="AK422" i="1"/>
  <c r="AE422" i="1"/>
  <c r="AB422" i="1"/>
  <c r="Y422" i="1"/>
  <c r="T422" i="1"/>
  <c r="Q422" i="1"/>
  <c r="N422" i="1"/>
  <c r="BA421" i="1"/>
  <c r="AV421" i="1"/>
  <c r="AQ421" i="1"/>
  <c r="AN421" i="1"/>
  <c r="AK421" i="1"/>
  <c r="AE421" i="1"/>
  <c r="AB421" i="1"/>
  <c r="Y421" i="1"/>
  <c r="T421" i="1"/>
  <c r="Q421" i="1"/>
  <c r="N421" i="1"/>
  <c r="BA420" i="1"/>
  <c r="AV420" i="1"/>
  <c r="AQ420" i="1"/>
  <c r="AN420" i="1"/>
  <c r="AK420" i="1"/>
  <c r="AE420" i="1"/>
  <c r="AB420" i="1"/>
  <c r="Y420" i="1"/>
  <c r="T420" i="1"/>
  <c r="Q420" i="1"/>
  <c r="N420" i="1"/>
  <c r="BA419" i="1"/>
  <c r="AV419" i="1"/>
  <c r="AQ419" i="1"/>
  <c r="AN419" i="1"/>
  <c r="AK419" i="1"/>
  <c r="AE419" i="1"/>
  <c r="AB419" i="1"/>
  <c r="Y419" i="1"/>
  <c r="T419" i="1"/>
  <c r="Q419" i="1"/>
  <c r="N419" i="1"/>
  <c r="BA418" i="1"/>
  <c r="AV418" i="1"/>
  <c r="AQ418" i="1"/>
  <c r="AN418" i="1"/>
  <c r="AK418" i="1"/>
  <c r="AE418" i="1"/>
  <c r="AB418" i="1"/>
  <c r="Y418" i="1"/>
  <c r="T418" i="1"/>
  <c r="Q418" i="1"/>
  <c r="N418" i="1"/>
  <c r="BA417" i="1"/>
  <c r="AV417" i="1"/>
  <c r="AQ417" i="1"/>
  <c r="AN417" i="1"/>
  <c r="AK417" i="1"/>
  <c r="AE417" i="1"/>
  <c r="AB417" i="1"/>
  <c r="Y417" i="1"/>
  <c r="T417" i="1"/>
  <c r="Q417" i="1"/>
  <c r="N417" i="1"/>
  <c r="BA416" i="1"/>
  <c r="AV416" i="1"/>
  <c r="AQ416" i="1"/>
  <c r="AN416" i="1"/>
  <c r="AK416" i="1"/>
  <c r="AE416" i="1"/>
  <c r="AB416" i="1"/>
  <c r="Y416" i="1"/>
  <c r="T416" i="1"/>
  <c r="Q416" i="1"/>
  <c r="N416" i="1"/>
  <c r="BA415" i="1"/>
  <c r="AV415" i="1"/>
  <c r="AQ415" i="1"/>
  <c r="AN415" i="1"/>
  <c r="AK415" i="1"/>
  <c r="AE415" i="1"/>
  <c r="AB415" i="1"/>
  <c r="Y415" i="1"/>
  <c r="T415" i="1"/>
  <c r="Q415" i="1"/>
  <c r="N415" i="1"/>
  <c r="BA414" i="1"/>
  <c r="AV414" i="1"/>
  <c r="AQ414" i="1"/>
  <c r="AN414" i="1"/>
  <c r="AK414" i="1"/>
  <c r="AE414" i="1"/>
  <c r="AB414" i="1"/>
  <c r="Y414" i="1"/>
  <c r="T414" i="1"/>
  <c r="Q414" i="1"/>
  <c r="N414" i="1"/>
  <c r="BA413" i="1"/>
  <c r="AV413" i="1"/>
  <c r="AQ413" i="1"/>
  <c r="AN413" i="1"/>
  <c r="AK413" i="1"/>
  <c r="AE413" i="1"/>
  <c r="AB413" i="1"/>
  <c r="Y413" i="1"/>
  <c r="T413" i="1"/>
  <c r="Q413" i="1"/>
  <c r="N413" i="1"/>
  <c r="BA412" i="1"/>
  <c r="AV412" i="1"/>
  <c r="AQ412" i="1"/>
  <c r="AN412" i="1"/>
  <c r="AK412" i="1"/>
  <c r="AE412" i="1"/>
  <c r="AB412" i="1"/>
  <c r="Y412" i="1"/>
  <c r="T412" i="1"/>
  <c r="Q412" i="1"/>
  <c r="N412" i="1"/>
  <c r="BA411" i="1"/>
  <c r="AV411" i="1"/>
  <c r="AQ411" i="1"/>
  <c r="AN411" i="1"/>
  <c r="AK411" i="1"/>
  <c r="AE411" i="1"/>
  <c r="AB411" i="1"/>
  <c r="Y411" i="1"/>
  <c r="T411" i="1"/>
  <c r="Q411" i="1"/>
  <c r="N411" i="1"/>
  <c r="BA410" i="1"/>
  <c r="AV410" i="1"/>
  <c r="AQ410" i="1"/>
  <c r="AN410" i="1"/>
  <c r="AK410" i="1"/>
  <c r="AE410" i="1"/>
  <c r="AB410" i="1"/>
  <c r="Y410" i="1"/>
  <c r="T410" i="1"/>
  <c r="Q410" i="1"/>
  <c r="N410" i="1"/>
  <c r="BA409" i="1"/>
  <c r="AV409" i="1"/>
  <c r="AQ409" i="1"/>
  <c r="AN409" i="1"/>
  <c r="AK409" i="1"/>
  <c r="AE409" i="1"/>
  <c r="AB409" i="1"/>
  <c r="Y409" i="1"/>
  <c r="T409" i="1"/>
  <c r="Q409" i="1"/>
  <c r="N409" i="1"/>
  <c r="BA408" i="1"/>
  <c r="AV408" i="1"/>
  <c r="AQ408" i="1"/>
  <c r="AN408" i="1"/>
  <c r="AK408" i="1"/>
  <c r="AE408" i="1"/>
  <c r="AB408" i="1"/>
  <c r="Y408" i="1"/>
  <c r="T408" i="1"/>
  <c r="Q408" i="1"/>
  <c r="N408" i="1"/>
  <c r="BA407" i="1"/>
  <c r="AV407" i="1"/>
  <c r="AQ407" i="1"/>
  <c r="AN407" i="1"/>
  <c r="AK407" i="1"/>
  <c r="AE407" i="1"/>
  <c r="AB407" i="1"/>
  <c r="Y407" i="1"/>
  <c r="T407" i="1"/>
  <c r="Q407" i="1"/>
  <c r="N407" i="1"/>
  <c r="BA406" i="1"/>
  <c r="AV406" i="1"/>
  <c r="AQ406" i="1"/>
  <c r="AN406" i="1"/>
  <c r="AK406" i="1"/>
  <c r="AE406" i="1"/>
  <c r="AB406" i="1"/>
  <c r="Y406" i="1"/>
  <c r="T406" i="1"/>
  <c r="Q406" i="1"/>
  <c r="N406" i="1"/>
  <c r="BA405" i="1"/>
  <c r="AV405" i="1"/>
  <c r="AQ405" i="1"/>
  <c r="AN405" i="1"/>
  <c r="AK405" i="1"/>
  <c r="AE405" i="1"/>
  <c r="AB405" i="1"/>
  <c r="Y405" i="1"/>
  <c r="T405" i="1"/>
  <c r="Q405" i="1"/>
  <c r="N405" i="1"/>
  <c r="BA404" i="1"/>
  <c r="AV404" i="1"/>
  <c r="AQ404" i="1"/>
  <c r="AN404" i="1"/>
  <c r="AK404" i="1"/>
  <c r="AE404" i="1"/>
  <c r="AB404" i="1"/>
  <c r="Y404" i="1"/>
  <c r="T404" i="1"/>
  <c r="Q404" i="1"/>
  <c r="N404" i="1"/>
  <c r="BA403" i="1"/>
  <c r="AV403" i="1"/>
  <c r="AQ403" i="1"/>
  <c r="AN403" i="1"/>
  <c r="AK403" i="1"/>
  <c r="AE403" i="1"/>
  <c r="AB403" i="1"/>
  <c r="Y403" i="1"/>
  <c r="T403" i="1"/>
  <c r="Q403" i="1"/>
  <c r="N403" i="1"/>
  <c r="BA402" i="1"/>
  <c r="AV402" i="1"/>
  <c r="AQ402" i="1"/>
  <c r="AN402" i="1"/>
  <c r="AK402" i="1"/>
  <c r="AE402" i="1"/>
  <c r="AB402" i="1"/>
  <c r="Y402" i="1"/>
  <c r="T402" i="1"/>
  <c r="Q402" i="1"/>
  <c r="N402" i="1"/>
  <c r="BA401" i="1"/>
  <c r="AV401" i="1"/>
  <c r="AQ401" i="1"/>
  <c r="AN401" i="1"/>
  <c r="AK401" i="1"/>
  <c r="AE401" i="1"/>
  <c r="AB401" i="1"/>
  <c r="Y401" i="1"/>
  <c r="T401" i="1"/>
  <c r="Q401" i="1"/>
  <c r="N401" i="1"/>
  <c r="BA400" i="1"/>
  <c r="AV400" i="1"/>
  <c r="AQ400" i="1"/>
  <c r="AN400" i="1"/>
  <c r="AK400" i="1"/>
  <c r="AE400" i="1"/>
  <c r="AB400" i="1"/>
  <c r="Y400" i="1"/>
  <c r="T400" i="1"/>
  <c r="Q400" i="1"/>
  <c r="N400" i="1"/>
  <c r="BA399" i="1"/>
  <c r="AV399" i="1"/>
  <c r="AQ399" i="1"/>
  <c r="AN399" i="1"/>
  <c r="AK399" i="1"/>
  <c r="AE399" i="1"/>
  <c r="AB399" i="1"/>
  <c r="Y399" i="1"/>
  <c r="T399" i="1"/>
  <c r="Q399" i="1"/>
  <c r="N399" i="1"/>
  <c r="BA398" i="1"/>
  <c r="AV398" i="1"/>
  <c r="AQ398" i="1"/>
  <c r="AN398" i="1"/>
  <c r="AK398" i="1"/>
  <c r="AE398" i="1"/>
  <c r="AB398" i="1"/>
  <c r="Y398" i="1"/>
  <c r="T398" i="1"/>
  <c r="Q398" i="1"/>
  <c r="N398" i="1"/>
  <c r="BA397" i="1"/>
  <c r="AV397" i="1"/>
  <c r="AQ397" i="1"/>
  <c r="AN397" i="1"/>
  <c r="AK397" i="1"/>
  <c r="AE397" i="1"/>
  <c r="AB397" i="1"/>
  <c r="Y397" i="1"/>
  <c r="T397" i="1"/>
  <c r="Q397" i="1"/>
  <c r="N397" i="1"/>
  <c r="BA396" i="1"/>
  <c r="AV396" i="1"/>
  <c r="AQ396" i="1"/>
  <c r="AN396" i="1"/>
  <c r="AK396" i="1"/>
  <c r="AE396" i="1"/>
  <c r="AB396" i="1"/>
  <c r="Y396" i="1"/>
  <c r="T396" i="1"/>
  <c r="Q396" i="1"/>
  <c r="N396" i="1"/>
  <c r="BA395" i="1"/>
  <c r="AV395" i="1"/>
  <c r="AQ395" i="1"/>
  <c r="AN395" i="1"/>
  <c r="AK395" i="1"/>
  <c r="AE395" i="1"/>
  <c r="AB395" i="1"/>
  <c r="Y395" i="1"/>
  <c r="T395" i="1"/>
  <c r="Q395" i="1"/>
  <c r="N395" i="1"/>
  <c r="BA394" i="1"/>
  <c r="AV394" i="1"/>
  <c r="AQ394" i="1"/>
  <c r="AN394" i="1"/>
  <c r="AK394" i="1"/>
  <c r="AE394" i="1"/>
  <c r="AB394" i="1"/>
  <c r="Y394" i="1"/>
  <c r="T394" i="1"/>
  <c r="Q394" i="1"/>
  <c r="N394" i="1"/>
  <c r="BA393" i="1"/>
  <c r="AV393" i="1"/>
  <c r="AQ393" i="1"/>
  <c r="AN393" i="1"/>
  <c r="AK393" i="1"/>
  <c r="AE393" i="1"/>
  <c r="AB393" i="1"/>
  <c r="Y393" i="1"/>
  <c r="T393" i="1"/>
  <c r="Q393" i="1"/>
  <c r="N393" i="1"/>
  <c r="BA392" i="1"/>
  <c r="AV392" i="1"/>
  <c r="AQ392" i="1"/>
  <c r="AN392" i="1"/>
  <c r="AK392" i="1"/>
  <c r="AE392" i="1"/>
  <c r="AB392" i="1"/>
  <c r="Y392" i="1"/>
  <c r="T392" i="1"/>
  <c r="Q392" i="1"/>
  <c r="N392" i="1"/>
  <c r="BA391" i="1"/>
  <c r="AV391" i="1"/>
  <c r="AQ391" i="1"/>
  <c r="AN391" i="1"/>
  <c r="AK391" i="1"/>
  <c r="AE391" i="1"/>
  <c r="AB391" i="1"/>
  <c r="Y391" i="1"/>
  <c r="T391" i="1"/>
  <c r="Q391" i="1"/>
  <c r="N391" i="1"/>
  <c r="BA390" i="1"/>
  <c r="AV390" i="1"/>
  <c r="AQ390" i="1"/>
  <c r="AN390" i="1"/>
  <c r="AK390" i="1"/>
  <c r="AE390" i="1"/>
  <c r="AB390" i="1"/>
  <c r="Y390" i="1"/>
  <c r="T390" i="1"/>
  <c r="Q390" i="1"/>
  <c r="N390" i="1"/>
  <c r="BA389" i="1"/>
  <c r="AV389" i="1"/>
  <c r="AQ389" i="1"/>
  <c r="AN389" i="1"/>
  <c r="AK389" i="1"/>
  <c r="AE389" i="1"/>
  <c r="AB389" i="1"/>
  <c r="Y389" i="1"/>
  <c r="T389" i="1"/>
  <c r="Q389" i="1"/>
  <c r="N389" i="1"/>
  <c r="BA388" i="1"/>
  <c r="AV388" i="1"/>
  <c r="AQ388" i="1"/>
  <c r="AN388" i="1"/>
  <c r="AK388" i="1"/>
  <c r="AE388" i="1"/>
  <c r="AB388" i="1"/>
  <c r="Y388" i="1"/>
  <c r="T388" i="1"/>
  <c r="Q388" i="1"/>
  <c r="N388" i="1"/>
  <c r="BA387" i="1"/>
  <c r="AV387" i="1"/>
  <c r="AQ387" i="1"/>
  <c r="AN387" i="1"/>
  <c r="AK387" i="1"/>
  <c r="AE387" i="1"/>
  <c r="AB387" i="1"/>
  <c r="Y387" i="1"/>
  <c r="T387" i="1"/>
  <c r="Q387" i="1"/>
  <c r="N387" i="1"/>
  <c r="BA386" i="1"/>
  <c r="AV386" i="1"/>
  <c r="AQ386" i="1"/>
  <c r="AN386" i="1"/>
  <c r="AK386" i="1"/>
  <c r="AE386" i="1"/>
  <c r="AB386" i="1"/>
  <c r="Y386" i="1"/>
  <c r="T386" i="1"/>
  <c r="Q386" i="1"/>
  <c r="N386" i="1"/>
  <c r="BA385" i="1"/>
  <c r="AV385" i="1"/>
  <c r="AQ385" i="1"/>
  <c r="AN385" i="1"/>
  <c r="AK385" i="1"/>
  <c r="AE385" i="1"/>
  <c r="AB385" i="1"/>
  <c r="Y385" i="1"/>
  <c r="T385" i="1"/>
  <c r="Q385" i="1"/>
  <c r="N385" i="1"/>
  <c r="BA384" i="1"/>
  <c r="AV384" i="1"/>
  <c r="AQ384" i="1"/>
  <c r="AN384" i="1"/>
  <c r="AK384" i="1"/>
  <c r="AE384" i="1"/>
  <c r="AB384" i="1"/>
  <c r="Y384" i="1"/>
  <c r="T384" i="1"/>
  <c r="Q384" i="1"/>
  <c r="N384" i="1"/>
  <c r="BA383" i="1"/>
  <c r="AV383" i="1"/>
  <c r="AQ383" i="1"/>
  <c r="AN383" i="1"/>
  <c r="AK383" i="1"/>
  <c r="AE383" i="1"/>
  <c r="AB383" i="1"/>
  <c r="Y383" i="1"/>
  <c r="T383" i="1"/>
  <c r="Q383" i="1"/>
  <c r="N383" i="1"/>
  <c r="BA382" i="1"/>
  <c r="AV382" i="1"/>
  <c r="AQ382" i="1"/>
  <c r="AN382" i="1"/>
  <c r="AK382" i="1"/>
  <c r="AE382" i="1"/>
  <c r="AB382" i="1"/>
  <c r="Y382" i="1"/>
  <c r="T382" i="1"/>
  <c r="Q382" i="1"/>
  <c r="N382" i="1"/>
  <c r="BA381" i="1"/>
  <c r="AV381" i="1"/>
  <c r="AQ381" i="1"/>
  <c r="AN381" i="1"/>
  <c r="AK381" i="1"/>
  <c r="AE381" i="1"/>
  <c r="AB381" i="1"/>
  <c r="Y381" i="1"/>
  <c r="T381" i="1"/>
  <c r="Q381" i="1"/>
  <c r="N381" i="1"/>
  <c r="BA380" i="1"/>
  <c r="AV380" i="1"/>
  <c r="AQ380" i="1"/>
  <c r="AN380" i="1"/>
  <c r="AK380" i="1"/>
  <c r="AE380" i="1"/>
  <c r="AB380" i="1"/>
  <c r="Y380" i="1"/>
  <c r="T380" i="1"/>
  <c r="Q380" i="1"/>
  <c r="N380" i="1"/>
  <c r="BA379" i="1"/>
  <c r="AV379" i="1"/>
  <c r="AQ379" i="1"/>
  <c r="AN379" i="1"/>
  <c r="AK379" i="1"/>
  <c r="AE379" i="1"/>
  <c r="AB379" i="1"/>
  <c r="Y379" i="1"/>
  <c r="T379" i="1"/>
  <c r="Q379" i="1"/>
  <c r="N379" i="1"/>
  <c r="BA378" i="1"/>
  <c r="AV378" i="1"/>
  <c r="AQ378" i="1"/>
  <c r="AN378" i="1"/>
  <c r="AK378" i="1"/>
  <c r="AE378" i="1"/>
  <c r="AB378" i="1"/>
  <c r="Y378" i="1"/>
  <c r="T378" i="1"/>
  <c r="Q378" i="1"/>
  <c r="N378" i="1"/>
  <c r="BA377" i="1"/>
  <c r="AV377" i="1"/>
  <c r="AQ377" i="1"/>
  <c r="AN377" i="1"/>
  <c r="AK377" i="1"/>
  <c r="AE377" i="1"/>
  <c r="AB377" i="1"/>
  <c r="Y377" i="1"/>
  <c r="T377" i="1"/>
  <c r="Q377" i="1"/>
  <c r="N377" i="1"/>
  <c r="BA376" i="1"/>
  <c r="AV376" i="1"/>
  <c r="AQ376" i="1"/>
  <c r="AN376" i="1"/>
  <c r="AK376" i="1"/>
  <c r="AE376" i="1"/>
  <c r="AB376" i="1"/>
  <c r="Y376" i="1"/>
  <c r="T376" i="1"/>
  <c r="Q376" i="1"/>
  <c r="N376" i="1"/>
  <c r="BA375" i="1"/>
  <c r="AV375" i="1"/>
  <c r="AQ375" i="1"/>
  <c r="AN375" i="1"/>
  <c r="AK375" i="1"/>
  <c r="AE375" i="1"/>
  <c r="AB375" i="1"/>
  <c r="Y375" i="1"/>
  <c r="T375" i="1"/>
  <c r="Q375" i="1"/>
  <c r="N375" i="1"/>
  <c r="BA374" i="1"/>
  <c r="AV374" i="1"/>
  <c r="AQ374" i="1"/>
  <c r="AN374" i="1"/>
  <c r="AK374" i="1"/>
  <c r="AE374" i="1"/>
  <c r="AB374" i="1"/>
  <c r="Y374" i="1"/>
  <c r="T374" i="1"/>
  <c r="Q374" i="1"/>
  <c r="N374" i="1"/>
  <c r="BA373" i="1"/>
  <c r="AV373" i="1"/>
  <c r="AQ373" i="1"/>
  <c r="AN373" i="1"/>
  <c r="AK373" i="1"/>
  <c r="AE373" i="1"/>
  <c r="AB373" i="1"/>
  <c r="Y373" i="1"/>
  <c r="T373" i="1"/>
  <c r="Q373" i="1"/>
  <c r="N373" i="1"/>
  <c r="BA372" i="1"/>
  <c r="AV372" i="1"/>
  <c r="AQ372" i="1"/>
  <c r="AN372" i="1"/>
  <c r="AK372" i="1"/>
  <c r="AE372" i="1"/>
  <c r="AB372" i="1"/>
  <c r="Y372" i="1"/>
  <c r="T372" i="1"/>
  <c r="Q372" i="1"/>
  <c r="N372" i="1"/>
  <c r="BA371" i="1"/>
  <c r="AV371" i="1"/>
  <c r="AQ371" i="1"/>
  <c r="AN371" i="1"/>
  <c r="AK371" i="1"/>
  <c r="AE371" i="1"/>
  <c r="AB371" i="1"/>
  <c r="Y371" i="1"/>
  <c r="T371" i="1"/>
  <c r="Q371" i="1"/>
  <c r="N371" i="1"/>
  <c r="BA370" i="1"/>
  <c r="AV370" i="1"/>
  <c r="AQ370" i="1"/>
  <c r="AN370" i="1"/>
  <c r="AK370" i="1"/>
  <c r="AE370" i="1"/>
  <c r="AB370" i="1"/>
  <c r="Y370" i="1"/>
  <c r="T370" i="1"/>
  <c r="Q370" i="1"/>
  <c r="N370" i="1"/>
  <c r="BA369" i="1"/>
  <c r="AV369" i="1"/>
  <c r="AQ369" i="1"/>
  <c r="AN369" i="1"/>
  <c r="AK369" i="1"/>
  <c r="AE369" i="1"/>
  <c r="AB369" i="1"/>
  <c r="Y369" i="1"/>
  <c r="T369" i="1"/>
  <c r="Q369" i="1"/>
  <c r="N369" i="1"/>
  <c r="BA368" i="1"/>
  <c r="AV368" i="1"/>
  <c r="AQ368" i="1"/>
  <c r="AN368" i="1"/>
  <c r="AK368" i="1"/>
  <c r="AE368" i="1"/>
  <c r="AB368" i="1"/>
  <c r="Y368" i="1"/>
  <c r="T368" i="1"/>
  <c r="Q368" i="1"/>
  <c r="N368" i="1"/>
  <c r="BA367" i="1"/>
  <c r="AV367" i="1"/>
  <c r="AQ367" i="1"/>
  <c r="AN367" i="1"/>
  <c r="AK367" i="1"/>
  <c r="AE367" i="1"/>
  <c r="AB367" i="1"/>
  <c r="Y367" i="1"/>
  <c r="T367" i="1"/>
  <c r="Q367" i="1"/>
  <c r="N367" i="1"/>
  <c r="BA366" i="1"/>
  <c r="AV366" i="1"/>
  <c r="AQ366" i="1"/>
  <c r="AN366" i="1"/>
  <c r="AK366" i="1"/>
  <c r="AE366" i="1"/>
  <c r="AB366" i="1"/>
  <c r="Y366" i="1"/>
  <c r="T366" i="1"/>
  <c r="Q366" i="1"/>
  <c r="N366" i="1"/>
  <c r="BA365" i="1"/>
  <c r="AV365" i="1"/>
  <c r="AQ365" i="1"/>
  <c r="AN365" i="1"/>
  <c r="AK365" i="1"/>
  <c r="AE365" i="1"/>
  <c r="AB365" i="1"/>
  <c r="Y365" i="1"/>
  <c r="T365" i="1"/>
  <c r="Q365" i="1"/>
  <c r="N365" i="1"/>
  <c r="BA364" i="1"/>
  <c r="AV364" i="1"/>
  <c r="AQ364" i="1"/>
  <c r="AN364" i="1"/>
  <c r="AK364" i="1"/>
  <c r="AE364" i="1"/>
  <c r="AB364" i="1"/>
  <c r="Y364" i="1"/>
  <c r="T364" i="1"/>
  <c r="Q364" i="1"/>
  <c r="N364" i="1"/>
  <c r="BA363" i="1"/>
  <c r="AV363" i="1"/>
  <c r="AQ363" i="1"/>
  <c r="AN363" i="1"/>
  <c r="AK363" i="1"/>
  <c r="AE363" i="1"/>
  <c r="AB363" i="1"/>
  <c r="Y363" i="1"/>
  <c r="T363" i="1"/>
  <c r="Q363" i="1"/>
  <c r="N363" i="1"/>
  <c r="BA362" i="1"/>
  <c r="AV362" i="1"/>
  <c r="AQ362" i="1"/>
  <c r="AN362" i="1"/>
  <c r="AK362" i="1"/>
  <c r="AE362" i="1"/>
  <c r="AB362" i="1"/>
  <c r="Y362" i="1"/>
  <c r="T362" i="1"/>
  <c r="Q362" i="1"/>
  <c r="N362" i="1"/>
  <c r="BA361" i="1"/>
  <c r="AV361" i="1"/>
  <c r="AQ361" i="1"/>
  <c r="AN361" i="1"/>
  <c r="AK361" i="1"/>
  <c r="AE361" i="1"/>
  <c r="AB361" i="1"/>
  <c r="Y361" i="1"/>
  <c r="T361" i="1"/>
  <c r="Q361" i="1"/>
  <c r="N361" i="1"/>
  <c r="BA360" i="1"/>
  <c r="AV360" i="1"/>
  <c r="AQ360" i="1"/>
  <c r="AN360" i="1"/>
  <c r="AK360" i="1"/>
  <c r="AE360" i="1"/>
  <c r="AB360" i="1"/>
  <c r="Y360" i="1"/>
  <c r="T360" i="1"/>
  <c r="Q360" i="1"/>
  <c r="N360" i="1"/>
  <c r="BA359" i="1"/>
  <c r="AV359" i="1"/>
  <c r="AQ359" i="1"/>
  <c r="AN359" i="1"/>
  <c r="AK359" i="1"/>
  <c r="AE359" i="1"/>
  <c r="AB359" i="1"/>
  <c r="Y359" i="1"/>
  <c r="T359" i="1"/>
  <c r="Q359" i="1"/>
  <c r="N359" i="1"/>
  <c r="BA358" i="1"/>
  <c r="AV358" i="1"/>
  <c r="AQ358" i="1"/>
  <c r="AN358" i="1"/>
  <c r="AK358" i="1"/>
  <c r="AE358" i="1"/>
  <c r="AB358" i="1"/>
  <c r="Y358" i="1"/>
  <c r="T358" i="1"/>
  <c r="Q358" i="1"/>
  <c r="N358" i="1"/>
  <c r="BA357" i="1"/>
  <c r="AV357" i="1"/>
  <c r="AQ357" i="1"/>
  <c r="AN357" i="1"/>
  <c r="AK357" i="1"/>
  <c r="AE357" i="1"/>
  <c r="AB357" i="1"/>
  <c r="Y357" i="1"/>
  <c r="T357" i="1"/>
  <c r="Q357" i="1"/>
  <c r="N357" i="1"/>
  <c r="BA356" i="1"/>
  <c r="AV356" i="1"/>
  <c r="AQ356" i="1"/>
  <c r="AN356" i="1"/>
  <c r="AK356" i="1"/>
  <c r="AE356" i="1"/>
  <c r="AB356" i="1"/>
  <c r="Y356" i="1"/>
  <c r="T356" i="1"/>
  <c r="Q356" i="1"/>
  <c r="N356" i="1"/>
  <c r="BA355" i="1"/>
  <c r="AV355" i="1"/>
  <c r="AQ355" i="1"/>
  <c r="AN355" i="1"/>
  <c r="AK355" i="1"/>
  <c r="AE355" i="1"/>
  <c r="AB355" i="1"/>
  <c r="Y355" i="1"/>
  <c r="T355" i="1"/>
  <c r="Q355" i="1"/>
  <c r="N355" i="1"/>
  <c r="BA354" i="1"/>
  <c r="AV354" i="1"/>
  <c r="AQ354" i="1"/>
  <c r="AN354" i="1"/>
  <c r="AK354" i="1"/>
  <c r="AE354" i="1"/>
  <c r="AB354" i="1"/>
  <c r="Y354" i="1"/>
  <c r="T354" i="1"/>
  <c r="Q354" i="1"/>
  <c r="N354" i="1"/>
  <c r="BA353" i="1"/>
  <c r="AV353" i="1"/>
  <c r="AQ353" i="1"/>
  <c r="AN353" i="1"/>
  <c r="AK353" i="1"/>
  <c r="AE353" i="1"/>
  <c r="AB353" i="1"/>
  <c r="Y353" i="1"/>
  <c r="T353" i="1"/>
  <c r="Q353" i="1"/>
  <c r="N353" i="1"/>
  <c r="BA352" i="1"/>
  <c r="AV352" i="1"/>
  <c r="AQ352" i="1"/>
  <c r="AN352" i="1"/>
  <c r="AK352" i="1"/>
  <c r="AE352" i="1"/>
  <c r="AB352" i="1"/>
  <c r="Y352" i="1"/>
  <c r="T352" i="1"/>
  <c r="Q352" i="1"/>
  <c r="N352" i="1"/>
  <c r="BA351" i="1"/>
  <c r="AV351" i="1"/>
  <c r="AQ351" i="1"/>
  <c r="AN351" i="1"/>
  <c r="AK351" i="1"/>
  <c r="AE351" i="1"/>
  <c r="AB351" i="1"/>
  <c r="Y351" i="1"/>
  <c r="T351" i="1"/>
  <c r="Q351" i="1"/>
  <c r="N351" i="1"/>
  <c r="BA350" i="1"/>
  <c r="AV350" i="1"/>
  <c r="AQ350" i="1"/>
  <c r="AN350" i="1"/>
  <c r="AK350" i="1"/>
  <c r="AE350" i="1"/>
  <c r="AB350" i="1"/>
  <c r="Y350" i="1"/>
  <c r="T350" i="1"/>
  <c r="Q350" i="1"/>
  <c r="N350" i="1"/>
  <c r="BA349" i="1"/>
  <c r="AV349" i="1"/>
  <c r="AQ349" i="1"/>
  <c r="AN349" i="1"/>
  <c r="AK349" i="1"/>
  <c r="AE349" i="1"/>
  <c r="AB349" i="1"/>
  <c r="Y349" i="1"/>
  <c r="T349" i="1"/>
  <c r="Q349" i="1"/>
  <c r="N349" i="1"/>
  <c r="BA348" i="1"/>
  <c r="AV348" i="1"/>
  <c r="AQ348" i="1"/>
  <c r="AN348" i="1"/>
  <c r="AK348" i="1"/>
  <c r="AE348" i="1"/>
  <c r="AB348" i="1"/>
  <c r="Y348" i="1"/>
  <c r="T348" i="1"/>
  <c r="Q348" i="1"/>
  <c r="N348" i="1"/>
  <c r="BA347" i="1"/>
  <c r="AV347" i="1"/>
  <c r="AQ347" i="1"/>
  <c r="AN347" i="1"/>
  <c r="AK347" i="1"/>
  <c r="AE347" i="1"/>
  <c r="AB347" i="1"/>
  <c r="Y347" i="1"/>
  <c r="T347" i="1"/>
  <c r="Q347" i="1"/>
  <c r="N347" i="1"/>
  <c r="BA346" i="1"/>
  <c r="AV346" i="1"/>
  <c r="AQ346" i="1"/>
  <c r="AN346" i="1"/>
  <c r="AK346" i="1"/>
  <c r="AE346" i="1"/>
  <c r="AB346" i="1"/>
  <c r="Y346" i="1"/>
  <c r="T346" i="1"/>
  <c r="Q346" i="1"/>
  <c r="N346" i="1"/>
  <c r="BA345" i="1"/>
  <c r="AV345" i="1"/>
  <c r="AQ345" i="1"/>
  <c r="AN345" i="1"/>
  <c r="AK345" i="1"/>
  <c r="AE345" i="1"/>
  <c r="AB345" i="1"/>
  <c r="Y345" i="1"/>
  <c r="T345" i="1"/>
  <c r="Q345" i="1"/>
  <c r="N345" i="1"/>
  <c r="BA344" i="1"/>
  <c r="AV344" i="1"/>
  <c r="AQ344" i="1"/>
  <c r="AN344" i="1"/>
  <c r="AK344" i="1"/>
  <c r="AE344" i="1"/>
  <c r="AB344" i="1"/>
  <c r="Y344" i="1"/>
  <c r="T344" i="1"/>
  <c r="Q344" i="1"/>
  <c r="N344" i="1"/>
  <c r="BA343" i="1"/>
  <c r="AV343" i="1"/>
  <c r="AQ343" i="1"/>
  <c r="AN343" i="1"/>
  <c r="AK343" i="1"/>
  <c r="AE343" i="1"/>
  <c r="AB343" i="1"/>
  <c r="Y343" i="1"/>
  <c r="T343" i="1"/>
  <c r="Q343" i="1"/>
  <c r="N343" i="1"/>
  <c r="BA342" i="1"/>
  <c r="AV342" i="1"/>
  <c r="AQ342" i="1"/>
  <c r="AN342" i="1"/>
  <c r="AK342" i="1"/>
  <c r="AE342" i="1"/>
  <c r="AB342" i="1"/>
  <c r="Y342" i="1"/>
  <c r="T342" i="1"/>
  <c r="Q342" i="1"/>
  <c r="N342" i="1"/>
  <c r="BA341" i="1"/>
  <c r="AV341" i="1"/>
  <c r="AQ341" i="1"/>
  <c r="AN341" i="1"/>
  <c r="AK341" i="1"/>
  <c r="AE341" i="1"/>
  <c r="AB341" i="1"/>
  <c r="Y341" i="1"/>
  <c r="T341" i="1"/>
  <c r="Q341" i="1"/>
  <c r="N341" i="1"/>
  <c r="BA340" i="1"/>
  <c r="AV340" i="1"/>
  <c r="AQ340" i="1"/>
  <c r="AN340" i="1"/>
  <c r="AK340" i="1"/>
  <c r="AE340" i="1"/>
  <c r="AB340" i="1"/>
  <c r="Y340" i="1"/>
  <c r="T340" i="1"/>
  <c r="Q340" i="1"/>
  <c r="N340" i="1"/>
  <c r="BA339" i="1"/>
  <c r="AV339" i="1"/>
  <c r="AQ339" i="1"/>
  <c r="AN339" i="1"/>
  <c r="AK339" i="1"/>
  <c r="AE339" i="1"/>
  <c r="AB339" i="1"/>
  <c r="Y339" i="1"/>
  <c r="T339" i="1"/>
  <c r="Q339" i="1"/>
  <c r="N339" i="1"/>
  <c r="BA338" i="1"/>
  <c r="AV338" i="1"/>
  <c r="AQ338" i="1"/>
  <c r="AN338" i="1"/>
  <c r="AK338" i="1"/>
  <c r="AE338" i="1"/>
  <c r="AB338" i="1"/>
  <c r="Y338" i="1"/>
  <c r="T338" i="1"/>
  <c r="Q338" i="1"/>
  <c r="N338" i="1"/>
  <c r="BA337" i="1"/>
  <c r="AV337" i="1"/>
  <c r="AQ337" i="1"/>
  <c r="AN337" i="1"/>
  <c r="AK337" i="1"/>
  <c r="AE337" i="1"/>
  <c r="AB337" i="1"/>
  <c r="Y337" i="1"/>
  <c r="T337" i="1"/>
  <c r="Q337" i="1"/>
  <c r="N337" i="1"/>
  <c r="BA336" i="1"/>
  <c r="AV336" i="1"/>
  <c r="AQ336" i="1"/>
  <c r="AN336" i="1"/>
  <c r="AK336" i="1"/>
  <c r="AE336" i="1"/>
  <c r="AB336" i="1"/>
  <c r="Y336" i="1"/>
  <c r="T336" i="1"/>
  <c r="Q336" i="1"/>
  <c r="N336" i="1"/>
  <c r="BA335" i="1"/>
  <c r="AV335" i="1"/>
  <c r="AQ335" i="1"/>
  <c r="AN335" i="1"/>
  <c r="AK335" i="1"/>
  <c r="AE335" i="1"/>
  <c r="AB335" i="1"/>
  <c r="Y335" i="1"/>
  <c r="T335" i="1"/>
  <c r="Q335" i="1"/>
  <c r="N335" i="1"/>
  <c r="BA334" i="1"/>
  <c r="AV334" i="1"/>
  <c r="AQ334" i="1"/>
  <c r="AN334" i="1"/>
  <c r="AK334" i="1"/>
  <c r="AE334" i="1"/>
  <c r="AB334" i="1"/>
  <c r="Y334" i="1"/>
  <c r="T334" i="1"/>
  <c r="Q334" i="1"/>
  <c r="N334" i="1"/>
  <c r="BA333" i="1"/>
  <c r="AV333" i="1"/>
  <c r="AQ333" i="1"/>
  <c r="AN333" i="1"/>
  <c r="AK333" i="1"/>
  <c r="AE333" i="1"/>
  <c r="AB333" i="1"/>
  <c r="Y333" i="1"/>
  <c r="T333" i="1"/>
  <c r="Q333" i="1"/>
  <c r="N333" i="1"/>
  <c r="BA332" i="1"/>
  <c r="AV332" i="1"/>
  <c r="AQ332" i="1"/>
  <c r="AN332" i="1"/>
  <c r="AK332" i="1"/>
  <c r="AE332" i="1"/>
  <c r="AB332" i="1"/>
  <c r="Y332" i="1"/>
  <c r="T332" i="1"/>
  <c r="Q332" i="1"/>
  <c r="N332" i="1"/>
  <c r="BA331" i="1"/>
  <c r="AV331" i="1"/>
  <c r="AQ331" i="1"/>
  <c r="AN331" i="1"/>
  <c r="AK331" i="1"/>
  <c r="AE331" i="1"/>
  <c r="AB331" i="1"/>
  <c r="Y331" i="1"/>
  <c r="T331" i="1"/>
  <c r="Q331" i="1"/>
  <c r="N331" i="1"/>
  <c r="BA330" i="1"/>
  <c r="AV330" i="1"/>
  <c r="AQ330" i="1"/>
  <c r="AN330" i="1"/>
  <c r="AK330" i="1"/>
  <c r="AE330" i="1"/>
  <c r="AB330" i="1"/>
  <c r="Y330" i="1"/>
  <c r="T330" i="1"/>
  <c r="Q330" i="1"/>
  <c r="N330" i="1"/>
  <c r="BA329" i="1"/>
  <c r="AV329" i="1"/>
  <c r="AQ329" i="1"/>
  <c r="AN329" i="1"/>
  <c r="AK329" i="1"/>
  <c r="AE329" i="1"/>
  <c r="AB329" i="1"/>
  <c r="Y329" i="1"/>
  <c r="T329" i="1"/>
  <c r="Q329" i="1"/>
  <c r="N329" i="1"/>
  <c r="BA328" i="1"/>
  <c r="AV328" i="1"/>
  <c r="AQ328" i="1"/>
  <c r="AN328" i="1"/>
  <c r="AK328" i="1"/>
  <c r="AE328" i="1"/>
  <c r="AB328" i="1"/>
  <c r="Y328" i="1"/>
  <c r="T328" i="1"/>
  <c r="Q328" i="1"/>
  <c r="N328" i="1"/>
  <c r="BA327" i="1"/>
  <c r="AV327" i="1"/>
  <c r="AQ327" i="1"/>
  <c r="AN327" i="1"/>
  <c r="AK327" i="1"/>
  <c r="AE327" i="1"/>
  <c r="AB327" i="1"/>
  <c r="Y327" i="1"/>
  <c r="T327" i="1"/>
  <c r="Q327" i="1"/>
  <c r="N327" i="1"/>
  <c r="BA326" i="1"/>
  <c r="AV326" i="1"/>
  <c r="AQ326" i="1"/>
  <c r="AN326" i="1"/>
  <c r="AK326" i="1"/>
  <c r="AE326" i="1"/>
  <c r="AB326" i="1"/>
  <c r="Y326" i="1"/>
  <c r="T326" i="1"/>
  <c r="Q326" i="1"/>
  <c r="N326" i="1"/>
  <c r="BA325" i="1"/>
  <c r="AV325" i="1"/>
  <c r="AQ325" i="1"/>
  <c r="AN325" i="1"/>
  <c r="AK325" i="1"/>
  <c r="AE325" i="1"/>
  <c r="AB325" i="1"/>
  <c r="Y325" i="1"/>
  <c r="T325" i="1"/>
  <c r="Q325" i="1"/>
  <c r="N325" i="1"/>
  <c r="BA324" i="1"/>
  <c r="AV324" i="1"/>
  <c r="AQ324" i="1"/>
  <c r="AN324" i="1"/>
  <c r="AK324" i="1"/>
  <c r="AE324" i="1"/>
  <c r="AB324" i="1"/>
  <c r="Y324" i="1"/>
  <c r="T324" i="1"/>
  <c r="Q324" i="1"/>
  <c r="N324" i="1"/>
  <c r="BA323" i="1"/>
  <c r="AV323" i="1"/>
  <c r="AQ323" i="1"/>
  <c r="AN323" i="1"/>
  <c r="AK323" i="1"/>
  <c r="AE323" i="1"/>
  <c r="AB323" i="1"/>
  <c r="Y323" i="1"/>
  <c r="T323" i="1"/>
  <c r="Q323" i="1"/>
  <c r="N323" i="1"/>
  <c r="BA322" i="1"/>
  <c r="AV322" i="1"/>
  <c r="AQ322" i="1"/>
  <c r="AN322" i="1"/>
  <c r="AK322" i="1"/>
  <c r="AE322" i="1"/>
  <c r="AB322" i="1"/>
  <c r="Y322" i="1"/>
  <c r="T322" i="1"/>
  <c r="Q322" i="1"/>
  <c r="N322" i="1"/>
  <c r="BA321" i="1"/>
  <c r="AV321" i="1"/>
  <c r="AQ321" i="1"/>
  <c r="AN321" i="1"/>
  <c r="AK321" i="1"/>
  <c r="AE321" i="1"/>
  <c r="AB321" i="1"/>
  <c r="Y321" i="1"/>
  <c r="T321" i="1"/>
  <c r="Q321" i="1"/>
  <c r="N321" i="1"/>
  <c r="BA320" i="1"/>
  <c r="AV320" i="1"/>
  <c r="AQ320" i="1"/>
  <c r="AN320" i="1"/>
  <c r="AK320" i="1"/>
  <c r="AE320" i="1"/>
  <c r="AB320" i="1"/>
  <c r="Y320" i="1"/>
  <c r="T320" i="1"/>
  <c r="Q320" i="1"/>
  <c r="N320" i="1"/>
  <c r="BA319" i="1"/>
  <c r="AV319" i="1"/>
  <c r="AQ319" i="1"/>
  <c r="AN319" i="1"/>
  <c r="AK319" i="1"/>
  <c r="AE319" i="1"/>
  <c r="AB319" i="1"/>
  <c r="Y319" i="1"/>
  <c r="T319" i="1"/>
  <c r="Q319" i="1"/>
  <c r="N319" i="1"/>
  <c r="BA318" i="1"/>
  <c r="AV318" i="1"/>
  <c r="AQ318" i="1"/>
  <c r="AN318" i="1"/>
  <c r="AK318" i="1"/>
  <c r="AE318" i="1"/>
  <c r="AB318" i="1"/>
  <c r="Y318" i="1"/>
  <c r="T318" i="1"/>
  <c r="Q318" i="1"/>
  <c r="N318" i="1"/>
  <c r="BA317" i="1"/>
  <c r="AV317" i="1"/>
  <c r="AQ317" i="1"/>
  <c r="AN317" i="1"/>
  <c r="AK317" i="1"/>
  <c r="AE317" i="1"/>
  <c r="AB317" i="1"/>
  <c r="Y317" i="1"/>
  <c r="T317" i="1"/>
  <c r="Q317" i="1"/>
  <c r="N317" i="1"/>
  <c r="BA316" i="1"/>
  <c r="AV316" i="1"/>
  <c r="AQ316" i="1"/>
  <c r="AN316" i="1"/>
  <c r="AK316" i="1"/>
  <c r="AE316" i="1"/>
  <c r="AB316" i="1"/>
  <c r="Y316" i="1"/>
  <c r="T316" i="1"/>
  <c r="Q316" i="1"/>
  <c r="N316" i="1"/>
  <c r="BA315" i="1"/>
  <c r="AV315" i="1"/>
  <c r="AQ315" i="1"/>
  <c r="AN315" i="1"/>
  <c r="AK315" i="1"/>
  <c r="AE315" i="1"/>
  <c r="AB315" i="1"/>
  <c r="Y315" i="1"/>
  <c r="T315" i="1"/>
  <c r="Q315" i="1"/>
  <c r="N315" i="1"/>
  <c r="BA314" i="1"/>
  <c r="AV314" i="1"/>
  <c r="AQ314" i="1"/>
  <c r="AN314" i="1"/>
  <c r="AK314" i="1"/>
  <c r="AE314" i="1"/>
  <c r="AB314" i="1"/>
  <c r="Y314" i="1"/>
  <c r="T314" i="1"/>
  <c r="Q314" i="1"/>
  <c r="N314" i="1"/>
  <c r="BA313" i="1"/>
  <c r="AV313" i="1"/>
  <c r="AQ313" i="1"/>
  <c r="AN313" i="1"/>
  <c r="AK313" i="1"/>
  <c r="AE313" i="1"/>
  <c r="AB313" i="1"/>
  <c r="Y313" i="1"/>
  <c r="T313" i="1"/>
  <c r="Q313" i="1"/>
  <c r="N313" i="1"/>
  <c r="BA312" i="1"/>
  <c r="AV312" i="1"/>
  <c r="AQ312" i="1"/>
  <c r="AN312" i="1"/>
  <c r="AK312" i="1"/>
  <c r="AE312" i="1"/>
  <c r="AB312" i="1"/>
  <c r="Y312" i="1"/>
  <c r="T312" i="1"/>
  <c r="Q312" i="1"/>
  <c r="N312" i="1"/>
  <c r="BA311" i="1"/>
  <c r="AV311" i="1"/>
  <c r="AQ311" i="1"/>
  <c r="AN311" i="1"/>
  <c r="AK311" i="1"/>
  <c r="AE311" i="1"/>
  <c r="AB311" i="1"/>
  <c r="Y311" i="1"/>
  <c r="T311" i="1"/>
  <c r="Q311" i="1"/>
  <c r="N311" i="1"/>
  <c r="BA310" i="1"/>
  <c r="AV310" i="1"/>
  <c r="AQ310" i="1"/>
  <c r="AN310" i="1"/>
  <c r="AK310" i="1"/>
  <c r="AE310" i="1"/>
  <c r="AB310" i="1"/>
  <c r="Y310" i="1"/>
  <c r="T310" i="1"/>
  <c r="Q310" i="1"/>
  <c r="N310" i="1"/>
  <c r="BA309" i="1"/>
  <c r="AV309" i="1"/>
  <c r="AQ309" i="1"/>
  <c r="AN309" i="1"/>
  <c r="AK309" i="1"/>
  <c r="AE309" i="1"/>
  <c r="AB309" i="1"/>
  <c r="Y309" i="1"/>
  <c r="T309" i="1"/>
  <c r="Q309" i="1"/>
  <c r="N309" i="1"/>
  <c r="BA308" i="1"/>
  <c r="AV308" i="1"/>
  <c r="AQ308" i="1"/>
  <c r="AN308" i="1"/>
  <c r="AK308" i="1"/>
  <c r="AE308" i="1"/>
  <c r="AB308" i="1"/>
  <c r="Y308" i="1"/>
  <c r="T308" i="1"/>
  <c r="Q308" i="1"/>
  <c r="N308" i="1"/>
  <c r="BA307" i="1"/>
  <c r="AV307" i="1"/>
  <c r="AQ307" i="1"/>
  <c r="AN307" i="1"/>
  <c r="AK307" i="1"/>
  <c r="AE307" i="1"/>
  <c r="AB307" i="1"/>
  <c r="Y307" i="1"/>
  <c r="T307" i="1"/>
  <c r="Q307" i="1"/>
  <c r="N307" i="1"/>
  <c r="BA306" i="1"/>
  <c r="AV306" i="1"/>
  <c r="AQ306" i="1"/>
  <c r="AN306" i="1"/>
  <c r="AK306" i="1"/>
  <c r="AE306" i="1"/>
  <c r="AB306" i="1"/>
  <c r="Y306" i="1"/>
  <c r="T306" i="1"/>
  <c r="Q306" i="1"/>
  <c r="N306" i="1"/>
  <c r="BA305" i="1"/>
  <c r="AV305" i="1"/>
  <c r="AQ305" i="1"/>
  <c r="AN305" i="1"/>
  <c r="AK305" i="1"/>
  <c r="AE305" i="1"/>
  <c r="AB305" i="1"/>
  <c r="Y305" i="1"/>
  <c r="T305" i="1"/>
  <c r="Q305" i="1"/>
  <c r="N305" i="1"/>
  <c r="BA304" i="1"/>
  <c r="AV304" i="1"/>
  <c r="AQ304" i="1"/>
  <c r="AN304" i="1"/>
  <c r="AK304" i="1"/>
  <c r="AE304" i="1"/>
  <c r="AB304" i="1"/>
  <c r="Y304" i="1"/>
  <c r="T304" i="1"/>
  <c r="Q304" i="1"/>
  <c r="N304" i="1"/>
  <c r="BA303" i="1"/>
  <c r="AV303" i="1"/>
  <c r="AQ303" i="1"/>
  <c r="AN303" i="1"/>
  <c r="AK303" i="1"/>
  <c r="AE303" i="1"/>
  <c r="AB303" i="1"/>
  <c r="Y303" i="1"/>
  <c r="T303" i="1"/>
  <c r="Q303" i="1"/>
  <c r="N303" i="1"/>
  <c r="BA302" i="1"/>
  <c r="AV302" i="1"/>
  <c r="AQ302" i="1"/>
  <c r="AN302" i="1"/>
  <c r="AK302" i="1"/>
  <c r="AE302" i="1"/>
  <c r="AB302" i="1"/>
  <c r="Y302" i="1"/>
  <c r="T302" i="1"/>
  <c r="Q302" i="1"/>
  <c r="N302" i="1"/>
  <c r="BA301" i="1"/>
  <c r="AV301" i="1"/>
  <c r="AQ301" i="1"/>
  <c r="AN301" i="1"/>
  <c r="AK301" i="1"/>
  <c r="AE301" i="1"/>
  <c r="AB301" i="1"/>
  <c r="Y301" i="1"/>
  <c r="T301" i="1"/>
  <c r="Q301" i="1"/>
  <c r="N301" i="1"/>
  <c r="BA300" i="1"/>
  <c r="AV300" i="1"/>
  <c r="AQ300" i="1"/>
  <c r="AN300" i="1"/>
  <c r="AK300" i="1"/>
  <c r="AE300" i="1"/>
  <c r="AB300" i="1"/>
  <c r="Y300" i="1"/>
  <c r="T300" i="1"/>
  <c r="Q300" i="1"/>
  <c r="N300" i="1"/>
  <c r="BA299" i="1"/>
  <c r="AV299" i="1"/>
  <c r="AQ299" i="1"/>
  <c r="AN299" i="1"/>
  <c r="AK299" i="1"/>
  <c r="AE299" i="1"/>
  <c r="AB299" i="1"/>
  <c r="Y299" i="1"/>
  <c r="T299" i="1"/>
  <c r="Q299" i="1"/>
  <c r="N299" i="1"/>
  <c r="BA298" i="1"/>
  <c r="AV298" i="1"/>
  <c r="AQ298" i="1"/>
  <c r="AN298" i="1"/>
  <c r="AK298" i="1"/>
  <c r="AE298" i="1"/>
  <c r="AB298" i="1"/>
  <c r="Y298" i="1"/>
  <c r="T298" i="1"/>
  <c r="Q298" i="1"/>
  <c r="N298" i="1"/>
  <c r="BA297" i="1"/>
  <c r="AV297" i="1"/>
  <c r="AQ297" i="1"/>
  <c r="AN297" i="1"/>
  <c r="AK297" i="1"/>
  <c r="AE297" i="1"/>
  <c r="AB297" i="1"/>
  <c r="Y297" i="1"/>
  <c r="T297" i="1"/>
  <c r="Q297" i="1"/>
  <c r="N297" i="1"/>
  <c r="BA296" i="1"/>
  <c r="AV296" i="1"/>
  <c r="AQ296" i="1"/>
  <c r="AN296" i="1"/>
  <c r="AK296" i="1"/>
  <c r="AE296" i="1"/>
  <c r="AB296" i="1"/>
  <c r="Y296" i="1"/>
  <c r="T296" i="1"/>
  <c r="Q296" i="1"/>
  <c r="N296" i="1"/>
  <c r="BA295" i="1"/>
  <c r="AV295" i="1"/>
  <c r="AQ295" i="1"/>
  <c r="AN295" i="1"/>
  <c r="AK295" i="1"/>
  <c r="AE295" i="1"/>
  <c r="AB295" i="1"/>
  <c r="Y295" i="1"/>
  <c r="T295" i="1"/>
  <c r="Q295" i="1"/>
  <c r="N295" i="1"/>
  <c r="BA294" i="1"/>
  <c r="AV294" i="1"/>
  <c r="AQ294" i="1"/>
  <c r="AN294" i="1"/>
  <c r="AK294" i="1"/>
  <c r="AE294" i="1"/>
  <c r="AB294" i="1"/>
  <c r="Y294" i="1"/>
  <c r="T294" i="1"/>
  <c r="Q294" i="1"/>
  <c r="N294" i="1"/>
  <c r="BA293" i="1"/>
  <c r="AV293" i="1"/>
  <c r="AQ293" i="1"/>
  <c r="AN293" i="1"/>
  <c r="AK293" i="1"/>
  <c r="AE293" i="1"/>
  <c r="AB293" i="1"/>
  <c r="Y293" i="1"/>
  <c r="T293" i="1"/>
  <c r="Q293" i="1"/>
  <c r="N293" i="1"/>
  <c r="BA292" i="1"/>
  <c r="AV292" i="1"/>
  <c r="AQ292" i="1"/>
  <c r="AN292" i="1"/>
  <c r="AK292" i="1"/>
  <c r="AE292" i="1"/>
  <c r="AB292" i="1"/>
  <c r="Y292" i="1"/>
  <c r="T292" i="1"/>
  <c r="Q292" i="1"/>
  <c r="N292" i="1"/>
  <c r="BA291" i="1"/>
  <c r="AV291" i="1"/>
  <c r="AQ291" i="1"/>
  <c r="AN291" i="1"/>
  <c r="AK291" i="1"/>
  <c r="AE291" i="1"/>
  <c r="AB291" i="1"/>
  <c r="Y291" i="1"/>
  <c r="T291" i="1"/>
  <c r="Q291" i="1"/>
  <c r="N291" i="1"/>
  <c r="BA290" i="1"/>
  <c r="AV290" i="1"/>
  <c r="AQ290" i="1"/>
  <c r="AN290" i="1"/>
  <c r="AK290" i="1"/>
  <c r="AE290" i="1"/>
  <c r="AB290" i="1"/>
  <c r="Y290" i="1"/>
  <c r="T290" i="1"/>
  <c r="Q290" i="1"/>
  <c r="N290" i="1"/>
  <c r="BA289" i="1"/>
  <c r="AV289" i="1"/>
  <c r="AQ289" i="1"/>
  <c r="AN289" i="1"/>
  <c r="AK289" i="1"/>
  <c r="AE289" i="1"/>
  <c r="AB289" i="1"/>
  <c r="Y289" i="1"/>
  <c r="T289" i="1"/>
  <c r="Q289" i="1"/>
  <c r="N289" i="1"/>
  <c r="BA288" i="1"/>
  <c r="AV288" i="1"/>
  <c r="AQ288" i="1"/>
  <c r="AN288" i="1"/>
  <c r="AK288" i="1"/>
  <c r="AE288" i="1"/>
  <c r="AB288" i="1"/>
  <c r="Y288" i="1"/>
  <c r="T288" i="1"/>
  <c r="Q288" i="1"/>
  <c r="N288" i="1"/>
  <c r="BA287" i="1"/>
  <c r="AV287" i="1"/>
  <c r="AQ287" i="1"/>
  <c r="AN287" i="1"/>
  <c r="AK287" i="1"/>
  <c r="AE287" i="1"/>
  <c r="AB287" i="1"/>
  <c r="Y287" i="1"/>
  <c r="T287" i="1"/>
  <c r="Q287" i="1"/>
  <c r="N287" i="1"/>
  <c r="BA286" i="1"/>
  <c r="AV286" i="1"/>
  <c r="AQ286" i="1"/>
  <c r="AN286" i="1"/>
  <c r="AK286" i="1"/>
  <c r="AE286" i="1"/>
  <c r="AB286" i="1"/>
  <c r="Y286" i="1"/>
  <c r="T286" i="1"/>
  <c r="Q286" i="1"/>
  <c r="N286" i="1"/>
  <c r="BA285" i="1"/>
  <c r="AV285" i="1"/>
  <c r="AQ285" i="1"/>
  <c r="AN285" i="1"/>
  <c r="AK285" i="1"/>
  <c r="AE285" i="1"/>
  <c r="AB285" i="1"/>
  <c r="Y285" i="1"/>
  <c r="T285" i="1"/>
  <c r="Q285" i="1"/>
  <c r="N285" i="1"/>
  <c r="BA284" i="1"/>
  <c r="AV284" i="1"/>
  <c r="AQ284" i="1"/>
  <c r="AN284" i="1"/>
  <c r="AK284" i="1"/>
  <c r="AE284" i="1"/>
  <c r="AB284" i="1"/>
  <c r="Y284" i="1"/>
  <c r="T284" i="1"/>
  <c r="Q284" i="1"/>
  <c r="N284" i="1"/>
  <c r="BA283" i="1"/>
  <c r="AV283" i="1"/>
  <c r="AQ283" i="1"/>
  <c r="AN283" i="1"/>
  <c r="AK283" i="1"/>
  <c r="AE283" i="1"/>
  <c r="AB283" i="1"/>
  <c r="Y283" i="1"/>
  <c r="T283" i="1"/>
  <c r="Q283" i="1"/>
  <c r="N283" i="1"/>
  <c r="BA282" i="1"/>
  <c r="AV282" i="1"/>
  <c r="AQ282" i="1"/>
  <c r="AN282" i="1"/>
  <c r="AK282" i="1"/>
  <c r="AE282" i="1"/>
  <c r="AB282" i="1"/>
  <c r="Y282" i="1"/>
  <c r="T282" i="1"/>
  <c r="Q282" i="1"/>
  <c r="N282" i="1"/>
  <c r="BA281" i="1"/>
  <c r="AV281" i="1"/>
  <c r="AQ281" i="1"/>
  <c r="AN281" i="1"/>
  <c r="AK281" i="1"/>
  <c r="AE281" i="1"/>
  <c r="AB281" i="1"/>
  <c r="Y281" i="1"/>
  <c r="T281" i="1"/>
  <c r="Q281" i="1"/>
  <c r="N281" i="1"/>
  <c r="BA280" i="1"/>
  <c r="AV280" i="1"/>
  <c r="AQ280" i="1"/>
  <c r="AN280" i="1"/>
  <c r="AK280" i="1"/>
  <c r="AE280" i="1"/>
  <c r="AB280" i="1"/>
  <c r="Y280" i="1"/>
  <c r="T280" i="1"/>
  <c r="Q280" i="1"/>
  <c r="N280" i="1"/>
  <c r="BA279" i="1"/>
  <c r="AV279" i="1"/>
  <c r="AQ279" i="1"/>
  <c r="AN279" i="1"/>
  <c r="AK279" i="1"/>
  <c r="AE279" i="1"/>
  <c r="AB279" i="1"/>
  <c r="Y279" i="1"/>
  <c r="T279" i="1"/>
  <c r="Q279" i="1"/>
  <c r="N279" i="1"/>
  <c r="BA278" i="1"/>
  <c r="AV278" i="1"/>
  <c r="AQ278" i="1"/>
  <c r="AN278" i="1"/>
  <c r="AK278" i="1"/>
  <c r="AE278" i="1"/>
  <c r="AB278" i="1"/>
  <c r="Y278" i="1"/>
  <c r="T278" i="1"/>
  <c r="Q278" i="1"/>
  <c r="N278" i="1"/>
  <c r="BA277" i="1"/>
  <c r="AV277" i="1"/>
  <c r="AQ277" i="1"/>
  <c r="AN277" i="1"/>
  <c r="AK277" i="1"/>
  <c r="AE277" i="1"/>
  <c r="AB277" i="1"/>
  <c r="Y277" i="1"/>
  <c r="T277" i="1"/>
  <c r="Q277" i="1"/>
  <c r="N277" i="1"/>
  <c r="BA276" i="1"/>
  <c r="AV276" i="1"/>
  <c r="AQ276" i="1"/>
  <c r="AN276" i="1"/>
  <c r="AK276" i="1"/>
  <c r="AE276" i="1"/>
  <c r="AB276" i="1"/>
  <c r="Y276" i="1"/>
  <c r="T276" i="1"/>
  <c r="Q276" i="1"/>
  <c r="N276" i="1"/>
  <c r="BA275" i="1"/>
  <c r="AV275" i="1"/>
  <c r="AQ275" i="1"/>
  <c r="AN275" i="1"/>
  <c r="AK275" i="1"/>
  <c r="AE275" i="1"/>
  <c r="AB275" i="1"/>
  <c r="Y275" i="1"/>
  <c r="T275" i="1"/>
  <c r="Q275" i="1"/>
  <c r="N275" i="1"/>
  <c r="BA274" i="1"/>
  <c r="AV274" i="1"/>
  <c r="AQ274" i="1"/>
  <c r="AN274" i="1"/>
  <c r="AK274" i="1"/>
  <c r="AE274" i="1"/>
  <c r="AB274" i="1"/>
  <c r="Y274" i="1"/>
  <c r="T274" i="1"/>
  <c r="Q274" i="1"/>
  <c r="N274" i="1"/>
  <c r="BA273" i="1"/>
  <c r="AV273" i="1"/>
  <c r="AQ273" i="1"/>
  <c r="AN273" i="1"/>
  <c r="AK273" i="1"/>
  <c r="AE273" i="1"/>
  <c r="AB273" i="1"/>
  <c r="Y273" i="1"/>
  <c r="T273" i="1"/>
  <c r="Q273" i="1"/>
  <c r="N273" i="1"/>
  <c r="BA272" i="1"/>
  <c r="AV272" i="1"/>
  <c r="AQ272" i="1"/>
  <c r="AN272" i="1"/>
  <c r="AK272" i="1"/>
  <c r="AE272" i="1"/>
  <c r="AB272" i="1"/>
  <c r="Y272" i="1"/>
  <c r="T272" i="1"/>
  <c r="Q272" i="1"/>
  <c r="N272" i="1"/>
  <c r="BA271" i="1"/>
  <c r="AV271" i="1"/>
  <c r="AQ271" i="1"/>
  <c r="AN271" i="1"/>
  <c r="AK271" i="1"/>
  <c r="AE271" i="1"/>
  <c r="AB271" i="1"/>
  <c r="Y271" i="1"/>
  <c r="T271" i="1"/>
  <c r="Q271" i="1"/>
  <c r="N271" i="1"/>
  <c r="BA270" i="1"/>
  <c r="AV270" i="1"/>
  <c r="AQ270" i="1"/>
  <c r="AN270" i="1"/>
  <c r="AK270" i="1"/>
  <c r="AE270" i="1"/>
  <c r="AB270" i="1"/>
  <c r="Y270" i="1"/>
  <c r="T270" i="1"/>
  <c r="Q270" i="1"/>
  <c r="N270" i="1"/>
  <c r="BA269" i="1"/>
  <c r="AV269" i="1"/>
  <c r="AQ269" i="1"/>
  <c r="AN269" i="1"/>
  <c r="AK269" i="1"/>
  <c r="AE269" i="1"/>
  <c r="AB269" i="1"/>
  <c r="Y269" i="1"/>
  <c r="T269" i="1"/>
  <c r="Q269" i="1"/>
  <c r="N269" i="1"/>
  <c r="BA268" i="1"/>
  <c r="AV268" i="1"/>
  <c r="AQ268" i="1"/>
  <c r="AN268" i="1"/>
  <c r="AK268" i="1"/>
  <c r="AE268" i="1"/>
  <c r="AB268" i="1"/>
  <c r="Y268" i="1"/>
  <c r="T268" i="1"/>
  <c r="Q268" i="1"/>
  <c r="N268" i="1"/>
  <c r="BA267" i="1"/>
  <c r="AV267" i="1"/>
  <c r="AQ267" i="1"/>
  <c r="AN267" i="1"/>
  <c r="AK267" i="1"/>
  <c r="AE267" i="1"/>
  <c r="AB267" i="1"/>
  <c r="Y267" i="1"/>
  <c r="T267" i="1"/>
  <c r="Q267" i="1"/>
  <c r="N267" i="1"/>
  <c r="BA266" i="1"/>
  <c r="AV266" i="1"/>
  <c r="AQ266" i="1"/>
  <c r="AN266" i="1"/>
  <c r="AK266" i="1"/>
  <c r="AE266" i="1"/>
  <c r="AB266" i="1"/>
  <c r="Y266" i="1"/>
  <c r="T266" i="1"/>
  <c r="Q266" i="1"/>
  <c r="N266" i="1"/>
  <c r="BA265" i="1"/>
  <c r="AV265" i="1"/>
  <c r="AQ265" i="1"/>
  <c r="AN265" i="1"/>
  <c r="AK265" i="1"/>
  <c r="AE265" i="1"/>
  <c r="AB265" i="1"/>
  <c r="Y265" i="1"/>
  <c r="T265" i="1"/>
  <c r="Q265" i="1"/>
  <c r="N265" i="1"/>
  <c r="BA264" i="1"/>
  <c r="AV264" i="1"/>
  <c r="AQ264" i="1"/>
  <c r="AN264" i="1"/>
  <c r="AK264" i="1"/>
  <c r="AE264" i="1"/>
  <c r="AB264" i="1"/>
  <c r="Y264" i="1"/>
  <c r="T264" i="1"/>
  <c r="Q264" i="1"/>
  <c r="N264" i="1"/>
  <c r="BA263" i="1"/>
  <c r="AV263" i="1"/>
  <c r="AQ263" i="1"/>
  <c r="AN263" i="1"/>
  <c r="AK263" i="1"/>
  <c r="AE263" i="1"/>
  <c r="AB263" i="1"/>
  <c r="Y263" i="1"/>
  <c r="T263" i="1"/>
  <c r="Q263" i="1"/>
  <c r="N263" i="1"/>
  <c r="BA262" i="1"/>
  <c r="AV262" i="1"/>
  <c r="AQ262" i="1"/>
  <c r="AN262" i="1"/>
  <c r="AK262" i="1"/>
  <c r="AE262" i="1"/>
  <c r="AB262" i="1"/>
  <c r="Y262" i="1"/>
  <c r="T262" i="1"/>
  <c r="Q262" i="1"/>
  <c r="N262" i="1"/>
  <c r="BA261" i="1"/>
  <c r="AV261" i="1"/>
  <c r="AQ261" i="1"/>
  <c r="AN261" i="1"/>
  <c r="AK261" i="1"/>
  <c r="AE261" i="1"/>
  <c r="AB261" i="1"/>
  <c r="Y261" i="1"/>
  <c r="T261" i="1"/>
  <c r="Q261" i="1"/>
  <c r="N261" i="1"/>
  <c r="BA260" i="1"/>
  <c r="AV260" i="1"/>
  <c r="AQ260" i="1"/>
  <c r="AN260" i="1"/>
  <c r="AK260" i="1"/>
  <c r="AE260" i="1"/>
  <c r="AB260" i="1"/>
  <c r="Y260" i="1"/>
  <c r="T260" i="1"/>
  <c r="Q260" i="1"/>
  <c r="N260" i="1"/>
  <c r="BA259" i="1"/>
  <c r="AV259" i="1"/>
  <c r="AQ259" i="1"/>
  <c r="AN259" i="1"/>
  <c r="AK259" i="1"/>
  <c r="AE259" i="1"/>
  <c r="AB259" i="1"/>
  <c r="Y259" i="1"/>
  <c r="T259" i="1"/>
  <c r="Q259" i="1"/>
  <c r="N259" i="1"/>
  <c r="BA258" i="1"/>
  <c r="AV258" i="1"/>
  <c r="AQ258" i="1"/>
  <c r="AN258" i="1"/>
  <c r="AK258" i="1"/>
  <c r="AE258" i="1"/>
  <c r="AB258" i="1"/>
  <c r="Y258" i="1"/>
  <c r="T258" i="1"/>
  <c r="Q258" i="1"/>
  <c r="N258" i="1"/>
  <c r="BA257" i="1"/>
  <c r="AV257" i="1"/>
  <c r="AQ257" i="1"/>
  <c r="AN257" i="1"/>
  <c r="AK257" i="1"/>
  <c r="AE257" i="1"/>
  <c r="AB257" i="1"/>
  <c r="Y257" i="1"/>
  <c r="T257" i="1"/>
  <c r="Q257" i="1"/>
  <c r="N257" i="1"/>
  <c r="BA256" i="1"/>
  <c r="AV256" i="1"/>
  <c r="AQ256" i="1"/>
  <c r="AN256" i="1"/>
  <c r="AK256" i="1"/>
  <c r="AE256" i="1"/>
  <c r="AB256" i="1"/>
  <c r="Y256" i="1"/>
  <c r="T256" i="1"/>
  <c r="Q256" i="1"/>
  <c r="N256" i="1"/>
  <c r="BA255" i="1"/>
  <c r="AV255" i="1"/>
  <c r="AQ255" i="1"/>
  <c r="AN255" i="1"/>
  <c r="AK255" i="1"/>
  <c r="AE255" i="1"/>
  <c r="AB255" i="1"/>
  <c r="Y255" i="1"/>
  <c r="T255" i="1"/>
  <c r="Q255" i="1"/>
  <c r="N255" i="1"/>
  <c r="BA254" i="1"/>
  <c r="AV254" i="1"/>
  <c r="AQ254" i="1"/>
  <c r="AN254" i="1"/>
  <c r="AK254" i="1"/>
  <c r="AE254" i="1"/>
  <c r="AB254" i="1"/>
  <c r="Y254" i="1"/>
  <c r="T254" i="1"/>
  <c r="Q254" i="1"/>
  <c r="N254" i="1"/>
  <c r="BA253" i="1"/>
  <c r="AV253" i="1"/>
  <c r="AQ253" i="1"/>
  <c r="AN253" i="1"/>
  <c r="AK253" i="1"/>
  <c r="AE253" i="1"/>
  <c r="AB253" i="1"/>
  <c r="Y253" i="1"/>
  <c r="T253" i="1"/>
  <c r="Q253" i="1"/>
  <c r="N253" i="1"/>
  <c r="BA252" i="1"/>
  <c r="AV252" i="1"/>
  <c r="AQ252" i="1"/>
  <c r="AN252" i="1"/>
  <c r="AK252" i="1"/>
  <c r="AE252" i="1"/>
  <c r="AB252" i="1"/>
  <c r="Y252" i="1"/>
  <c r="T252" i="1"/>
  <c r="Q252" i="1"/>
  <c r="N252" i="1"/>
  <c r="BA251" i="1"/>
  <c r="AV251" i="1"/>
  <c r="AQ251" i="1"/>
  <c r="AN251" i="1"/>
  <c r="AK251" i="1"/>
  <c r="AE251" i="1"/>
  <c r="AB251" i="1"/>
  <c r="Y251" i="1"/>
  <c r="T251" i="1"/>
  <c r="Q251" i="1"/>
  <c r="N251" i="1"/>
  <c r="BA250" i="1"/>
  <c r="AV250" i="1"/>
  <c r="AQ250" i="1"/>
  <c r="AN250" i="1"/>
  <c r="AK250" i="1"/>
  <c r="AE250" i="1"/>
  <c r="AB250" i="1"/>
  <c r="Y250" i="1"/>
  <c r="T250" i="1"/>
  <c r="Q250" i="1"/>
  <c r="N250" i="1"/>
  <c r="BA249" i="1"/>
  <c r="AV249" i="1"/>
  <c r="AQ249" i="1"/>
  <c r="AN249" i="1"/>
  <c r="AK249" i="1"/>
  <c r="AE249" i="1"/>
  <c r="AB249" i="1"/>
  <c r="Y249" i="1"/>
  <c r="T249" i="1"/>
  <c r="Q249" i="1"/>
  <c r="N249" i="1"/>
  <c r="BA248" i="1"/>
  <c r="AV248" i="1"/>
  <c r="AQ248" i="1"/>
  <c r="AN248" i="1"/>
  <c r="AK248" i="1"/>
  <c r="AE248" i="1"/>
  <c r="AB248" i="1"/>
  <c r="Y248" i="1"/>
  <c r="T248" i="1"/>
  <c r="Q248" i="1"/>
  <c r="N248" i="1"/>
  <c r="BA247" i="1"/>
  <c r="AV247" i="1"/>
  <c r="AQ247" i="1"/>
  <c r="AN247" i="1"/>
  <c r="AK247" i="1"/>
  <c r="AE247" i="1"/>
  <c r="AB247" i="1"/>
  <c r="Y247" i="1"/>
  <c r="T247" i="1"/>
  <c r="Q247" i="1"/>
  <c r="N247" i="1"/>
  <c r="BA246" i="1"/>
  <c r="AV246" i="1"/>
  <c r="AQ246" i="1"/>
  <c r="AN246" i="1"/>
  <c r="AK246" i="1"/>
  <c r="AE246" i="1"/>
  <c r="AB246" i="1"/>
  <c r="Y246" i="1"/>
  <c r="T246" i="1"/>
  <c r="Q246" i="1"/>
  <c r="N246" i="1"/>
  <c r="BA245" i="1"/>
  <c r="AV245" i="1"/>
  <c r="AQ245" i="1"/>
  <c r="AN245" i="1"/>
  <c r="AK245" i="1"/>
  <c r="AE245" i="1"/>
  <c r="AB245" i="1"/>
  <c r="Y245" i="1"/>
  <c r="T245" i="1"/>
  <c r="Q245" i="1"/>
  <c r="N245" i="1"/>
  <c r="BA244" i="1"/>
  <c r="AV244" i="1"/>
  <c r="AQ244" i="1"/>
  <c r="AN244" i="1"/>
  <c r="AK244" i="1"/>
  <c r="AE244" i="1"/>
  <c r="AB244" i="1"/>
  <c r="Y244" i="1"/>
  <c r="T244" i="1"/>
  <c r="Q244" i="1"/>
  <c r="N244" i="1"/>
  <c r="BA243" i="1"/>
  <c r="AV243" i="1"/>
  <c r="AQ243" i="1"/>
  <c r="AN243" i="1"/>
  <c r="AK243" i="1"/>
  <c r="AE243" i="1"/>
  <c r="AB243" i="1"/>
  <c r="Y243" i="1"/>
  <c r="T243" i="1"/>
  <c r="Q243" i="1"/>
  <c r="N243" i="1"/>
  <c r="BA242" i="1"/>
  <c r="AV242" i="1"/>
  <c r="AQ242" i="1"/>
  <c r="AN242" i="1"/>
  <c r="AK242" i="1"/>
  <c r="AE242" i="1"/>
  <c r="AB242" i="1"/>
  <c r="Y242" i="1"/>
  <c r="T242" i="1"/>
  <c r="Q242" i="1"/>
  <c r="N242" i="1"/>
  <c r="BA241" i="1"/>
  <c r="AV241" i="1"/>
  <c r="AQ241" i="1"/>
  <c r="AN241" i="1"/>
  <c r="AK241" i="1"/>
  <c r="AE241" i="1"/>
  <c r="AB241" i="1"/>
  <c r="Y241" i="1"/>
  <c r="T241" i="1"/>
  <c r="Q241" i="1"/>
  <c r="N241" i="1"/>
  <c r="BA240" i="1"/>
  <c r="AV240" i="1"/>
  <c r="AQ240" i="1"/>
  <c r="AN240" i="1"/>
  <c r="AK240" i="1"/>
  <c r="AE240" i="1"/>
  <c r="AB240" i="1"/>
  <c r="Y240" i="1"/>
  <c r="T240" i="1"/>
  <c r="Q240" i="1"/>
  <c r="N240" i="1"/>
  <c r="BA239" i="1"/>
  <c r="AV239" i="1"/>
  <c r="AQ239" i="1"/>
  <c r="AN239" i="1"/>
  <c r="AK239" i="1"/>
  <c r="AE239" i="1"/>
  <c r="AB239" i="1"/>
  <c r="Y239" i="1"/>
  <c r="T239" i="1"/>
  <c r="Q239" i="1"/>
  <c r="N239" i="1"/>
  <c r="BA238" i="1"/>
  <c r="AV238" i="1"/>
  <c r="AQ238" i="1"/>
  <c r="AN238" i="1"/>
  <c r="AK238" i="1"/>
  <c r="AE238" i="1"/>
  <c r="AB238" i="1"/>
  <c r="Y238" i="1"/>
  <c r="T238" i="1"/>
  <c r="Q238" i="1"/>
  <c r="N238" i="1"/>
  <c r="BA237" i="1"/>
  <c r="AV237" i="1"/>
  <c r="AQ237" i="1"/>
  <c r="AN237" i="1"/>
  <c r="AK237" i="1"/>
  <c r="AE237" i="1"/>
  <c r="AB237" i="1"/>
  <c r="Y237" i="1"/>
  <c r="T237" i="1"/>
  <c r="Q237" i="1"/>
  <c r="N237" i="1"/>
  <c r="BA236" i="1"/>
  <c r="AV236" i="1"/>
  <c r="AQ236" i="1"/>
  <c r="AN236" i="1"/>
  <c r="AK236" i="1"/>
  <c r="AE236" i="1"/>
  <c r="AB236" i="1"/>
  <c r="Y236" i="1"/>
  <c r="T236" i="1"/>
  <c r="Q236" i="1"/>
  <c r="N236" i="1"/>
  <c r="BA235" i="1"/>
  <c r="AV235" i="1"/>
  <c r="AQ235" i="1"/>
  <c r="AN235" i="1"/>
  <c r="AK235" i="1"/>
  <c r="AE235" i="1"/>
  <c r="AB235" i="1"/>
  <c r="Y235" i="1"/>
  <c r="T235" i="1"/>
  <c r="Q235" i="1"/>
  <c r="N235" i="1"/>
  <c r="BA234" i="1"/>
  <c r="AV234" i="1"/>
  <c r="AQ234" i="1"/>
  <c r="AN234" i="1"/>
  <c r="AK234" i="1"/>
  <c r="AE234" i="1"/>
  <c r="AB234" i="1"/>
  <c r="Y234" i="1"/>
  <c r="T234" i="1"/>
  <c r="Q234" i="1"/>
  <c r="N234" i="1"/>
  <c r="BA233" i="1"/>
  <c r="AV233" i="1"/>
  <c r="AQ233" i="1"/>
  <c r="AN233" i="1"/>
  <c r="AK233" i="1"/>
  <c r="AE233" i="1"/>
  <c r="AB233" i="1"/>
  <c r="Y233" i="1"/>
  <c r="T233" i="1"/>
  <c r="Q233" i="1"/>
  <c r="N233" i="1"/>
  <c r="BA232" i="1"/>
  <c r="AV232" i="1"/>
  <c r="AQ232" i="1"/>
  <c r="AN232" i="1"/>
  <c r="AK232" i="1"/>
  <c r="AE232" i="1"/>
  <c r="AB232" i="1"/>
  <c r="Y232" i="1"/>
  <c r="T232" i="1"/>
  <c r="Q232" i="1"/>
  <c r="N232" i="1"/>
  <c r="BA231" i="1"/>
  <c r="AV231" i="1"/>
  <c r="AQ231" i="1"/>
  <c r="AN231" i="1"/>
  <c r="AK231" i="1"/>
  <c r="AE231" i="1"/>
  <c r="AB231" i="1"/>
  <c r="Y231" i="1"/>
  <c r="T231" i="1"/>
  <c r="Q231" i="1"/>
  <c r="N231" i="1"/>
  <c r="BA230" i="1"/>
  <c r="AV230" i="1"/>
  <c r="AQ230" i="1"/>
  <c r="AN230" i="1"/>
  <c r="AK230" i="1"/>
  <c r="AE230" i="1"/>
  <c r="AB230" i="1"/>
  <c r="Y230" i="1"/>
  <c r="T230" i="1"/>
  <c r="Q230" i="1"/>
  <c r="N230" i="1"/>
  <c r="BA229" i="1"/>
  <c r="AV229" i="1"/>
  <c r="AQ229" i="1"/>
  <c r="AN229" i="1"/>
  <c r="AK229" i="1"/>
  <c r="AE229" i="1"/>
  <c r="AB229" i="1"/>
  <c r="Y229" i="1"/>
  <c r="T229" i="1"/>
  <c r="Q229" i="1"/>
  <c r="N229" i="1"/>
  <c r="BA228" i="1"/>
  <c r="AV228" i="1"/>
  <c r="AQ228" i="1"/>
  <c r="AN228" i="1"/>
  <c r="AK228" i="1"/>
  <c r="AE228" i="1"/>
  <c r="AB228" i="1"/>
  <c r="Y228" i="1"/>
  <c r="T228" i="1"/>
  <c r="Q228" i="1"/>
  <c r="N228" i="1"/>
  <c r="BA227" i="1"/>
  <c r="AV227" i="1"/>
  <c r="AQ227" i="1"/>
  <c r="AN227" i="1"/>
  <c r="AK227" i="1"/>
  <c r="AE227" i="1"/>
  <c r="AB227" i="1"/>
  <c r="Y227" i="1"/>
  <c r="T227" i="1"/>
  <c r="Q227" i="1"/>
  <c r="N227" i="1"/>
  <c r="BA226" i="1"/>
  <c r="AV226" i="1"/>
  <c r="AQ226" i="1"/>
  <c r="AN226" i="1"/>
  <c r="AK226" i="1"/>
  <c r="AE226" i="1"/>
  <c r="AB226" i="1"/>
  <c r="Y226" i="1"/>
  <c r="T226" i="1"/>
  <c r="Q226" i="1"/>
  <c r="N226" i="1"/>
  <c r="BA225" i="1"/>
  <c r="AV225" i="1"/>
  <c r="AQ225" i="1"/>
  <c r="AN225" i="1"/>
  <c r="AK225" i="1"/>
  <c r="AE225" i="1"/>
  <c r="AB225" i="1"/>
  <c r="Y225" i="1"/>
  <c r="T225" i="1"/>
  <c r="Q225" i="1"/>
  <c r="N225" i="1"/>
  <c r="BA224" i="1"/>
  <c r="AV224" i="1"/>
  <c r="AQ224" i="1"/>
  <c r="AN224" i="1"/>
  <c r="AK224" i="1"/>
  <c r="AE224" i="1"/>
  <c r="AB224" i="1"/>
  <c r="Y224" i="1"/>
  <c r="T224" i="1"/>
  <c r="Q224" i="1"/>
  <c r="N224" i="1"/>
  <c r="BA223" i="1"/>
  <c r="AV223" i="1"/>
  <c r="AQ223" i="1"/>
  <c r="AN223" i="1"/>
  <c r="AK223" i="1"/>
  <c r="AE223" i="1"/>
  <c r="AB223" i="1"/>
  <c r="Y223" i="1"/>
  <c r="T223" i="1"/>
  <c r="Q223" i="1"/>
  <c r="N223" i="1"/>
  <c r="BA222" i="1"/>
  <c r="AV222" i="1"/>
  <c r="AQ222" i="1"/>
  <c r="AN222" i="1"/>
  <c r="AK222" i="1"/>
  <c r="AE222" i="1"/>
  <c r="AB222" i="1"/>
  <c r="Y222" i="1"/>
  <c r="T222" i="1"/>
  <c r="Q222" i="1"/>
  <c r="N222" i="1"/>
  <c r="BA221" i="1"/>
  <c r="AV221" i="1"/>
  <c r="AQ221" i="1"/>
  <c r="AN221" i="1"/>
  <c r="AK221" i="1"/>
  <c r="AE221" i="1"/>
  <c r="AB221" i="1"/>
  <c r="Y221" i="1"/>
  <c r="T221" i="1"/>
  <c r="Q221" i="1"/>
  <c r="N221" i="1"/>
  <c r="BA220" i="1"/>
  <c r="AV220" i="1"/>
  <c r="AQ220" i="1"/>
  <c r="AN220" i="1"/>
  <c r="AK220" i="1"/>
  <c r="AE220" i="1"/>
  <c r="AB220" i="1"/>
  <c r="Y220" i="1"/>
  <c r="T220" i="1"/>
  <c r="Q220" i="1"/>
  <c r="N220" i="1"/>
  <c r="BA219" i="1"/>
  <c r="AV219" i="1"/>
  <c r="AQ219" i="1"/>
  <c r="AN219" i="1"/>
  <c r="AK219" i="1"/>
  <c r="AE219" i="1"/>
  <c r="AB219" i="1"/>
  <c r="Y219" i="1"/>
  <c r="T219" i="1"/>
  <c r="Q219" i="1"/>
  <c r="N219" i="1"/>
  <c r="BA218" i="1"/>
  <c r="AV218" i="1"/>
  <c r="AQ218" i="1"/>
  <c r="AN218" i="1"/>
  <c r="AK218" i="1"/>
  <c r="AE218" i="1"/>
  <c r="AB218" i="1"/>
  <c r="Y218" i="1"/>
  <c r="T218" i="1"/>
  <c r="Q218" i="1"/>
  <c r="N218" i="1"/>
  <c r="BA217" i="1"/>
  <c r="AV217" i="1"/>
  <c r="AQ217" i="1"/>
  <c r="AN217" i="1"/>
  <c r="AK217" i="1"/>
  <c r="AE217" i="1"/>
  <c r="AB217" i="1"/>
  <c r="Y217" i="1"/>
  <c r="T217" i="1"/>
  <c r="Q217" i="1"/>
  <c r="N217" i="1"/>
  <c r="BA216" i="1"/>
  <c r="AV216" i="1"/>
  <c r="AQ216" i="1"/>
  <c r="AN216" i="1"/>
  <c r="AK216" i="1"/>
  <c r="AE216" i="1"/>
  <c r="AB216" i="1"/>
  <c r="Y216" i="1"/>
  <c r="T216" i="1"/>
  <c r="Q216" i="1"/>
  <c r="N216" i="1"/>
  <c r="BA215" i="1"/>
  <c r="AV215" i="1"/>
  <c r="AQ215" i="1"/>
  <c r="AN215" i="1"/>
  <c r="AK215" i="1"/>
  <c r="AE215" i="1"/>
  <c r="AB215" i="1"/>
  <c r="Y215" i="1"/>
  <c r="T215" i="1"/>
  <c r="Q215" i="1"/>
  <c r="N215" i="1"/>
  <c r="BA214" i="1"/>
  <c r="AV214" i="1"/>
  <c r="AQ214" i="1"/>
  <c r="AN214" i="1"/>
  <c r="AK214" i="1"/>
  <c r="AE214" i="1"/>
  <c r="AB214" i="1"/>
  <c r="Y214" i="1"/>
  <c r="T214" i="1"/>
  <c r="Q214" i="1"/>
  <c r="N214" i="1"/>
  <c r="BA213" i="1"/>
  <c r="AV213" i="1"/>
  <c r="AQ213" i="1"/>
  <c r="AN213" i="1"/>
  <c r="AK213" i="1"/>
  <c r="AE213" i="1"/>
  <c r="AB213" i="1"/>
  <c r="Y213" i="1"/>
  <c r="T213" i="1"/>
  <c r="Q213" i="1"/>
  <c r="N213" i="1"/>
  <c r="BA212" i="1"/>
  <c r="AV212" i="1"/>
  <c r="AQ212" i="1"/>
  <c r="AN212" i="1"/>
  <c r="AK212" i="1"/>
  <c r="AE212" i="1"/>
  <c r="AB212" i="1"/>
  <c r="Y212" i="1"/>
  <c r="T212" i="1"/>
  <c r="Q212" i="1"/>
  <c r="N212" i="1"/>
  <c r="BA211" i="1"/>
  <c r="AV211" i="1"/>
  <c r="AQ211" i="1"/>
  <c r="AN211" i="1"/>
  <c r="AK211" i="1"/>
  <c r="AE211" i="1"/>
  <c r="AB211" i="1"/>
  <c r="Y211" i="1"/>
  <c r="T211" i="1"/>
  <c r="Q211" i="1"/>
  <c r="N211" i="1"/>
  <c r="BA210" i="1"/>
  <c r="AV210" i="1"/>
  <c r="AQ210" i="1"/>
  <c r="AN210" i="1"/>
  <c r="AK210" i="1"/>
  <c r="AE210" i="1"/>
  <c r="AB210" i="1"/>
  <c r="Y210" i="1"/>
  <c r="T210" i="1"/>
  <c r="Q210" i="1"/>
  <c r="N210" i="1"/>
  <c r="BA209" i="1"/>
  <c r="AV209" i="1"/>
  <c r="AQ209" i="1"/>
  <c r="AN209" i="1"/>
  <c r="AK209" i="1"/>
  <c r="AE209" i="1"/>
  <c r="AB209" i="1"/>
  <c r="Y209" i="1"/>
  <c r="T209" i="1"/>
  <c r="Q209" i="1"/>
  <c r="N209" i="1"/>
  <c r="BA208" i="1"/>
  <c r="AV208" i="1"/>
  <c r="AQ208" i="1"/>
  <c r="AN208" i="1"/>
  <c r="AK208" i="1"/>
  <c r="AE208" i="1"/>
  <c r="AB208" i="1"/>
  <c r="Y208" i="1"/>
  <c r="T208" i="1"/>
  <c r="Q208" i="1"/>
  <c r="N208" i="1"/>
  <c r="BA207" i="1"/>
  <c r="AV207" i="1"/>
  <c r="AQ207" i="1"/>
  <c r="AN207" i="1"/>
  <c r="AK207" i="1"/>
  <c r="AE207" i="1"/>
  <c r="AB207" i="1"/>
  <c r="Y207" i="1"/>
  <c r="T207" i="1"/>
  <c r="Q207" i="1"/>
  <c r="N207" i="1"/>
  <c r="BA206" i="1"/>
  <c r="AV206" i="1"/>
  <c r="AQ206" i="1"/>
  <c r="AN206" i="1"/>
  <c r="AK206" i="1"/>
  <c r="AE206" i="1"/>
  <c r="AB206" i="1"/>
  <c r="Y206" i="1"/>
  <c r="T206" i="1"/>
  <c r="Q206" i="1"/>
  <c r="N206" i="1"/>
  <c r="BA205" i="1"/>
  <c r="AV205" i="1"/>
  <c r="AQ205" i="1"/>
  <c r="AN205" i="1"/>
  <c r="AK205" i="1"/>
  <c r="AE205" i="1"/>
  <c r="AB205" i="1"/>
  <c r="Y205" i="1"/>
  <c r="T205" i="1"/>
  <c r="Q205" i="1"/>
  <c r="N205" i="1"/>
  <c r="BA204" i="1"/>
  <c r="AV204" i="1"/>
  <c r="AQ204" i="1"/>
  <c r="AN204" i="1"/>
  <c r="AK204" i="1"/>
  <c r="AE204" i="1"/>
  <c r="AB204" i="1"/>
  <c r="Y204" i="1"/>
  <c r="T204" i="1"/>
  <c r="Q204" i="1"/>
  <c r="N204" i="1"/>
  <c r="BA203" i="1"/>
  <c r="AV203" i="1"/>
  <c r="AQ203" i="1"/>
  <c r="AN203" i="1"/>
  <c r="AK203" i="1"/>
  <c r="AE203" i="1"/>
  <c r="AB203" i="1"/>
  <c r="Y203" i="1"/>
  <c r="T203" i="1"/>
  <c r="Q203" i="1"/>
  <c r="N203" i="1"/>
  <c r="BA202" i="1"/>
  <c r="AV202" i="1"/>
  <c r="AQ202" i="1"/>
  <c r="AN202" i="1"/>
  <c r="AK202" i="1"/>
  <c r="AE202" i="1"/>
  <c r="AB202" i="1"/>
  <c r="Y202" i="1"/>
  <c r="T202" i="1"/>
  <c r="Q202" i="1"/>
  <c r="N202" i="1"/>
  <c r="BA201" i="1"/>
  <c r="AV201" i="1"/>
  <c r="AQ201" i="1"/>
  <c r="AN201" i="1"/>
  <c r="AK201" i="1"/>
  <c r="AE201" i="1"/>
  <c r="AB201" i="1"/>
  <c r="Y201" i="1"/>
  <c r="T201" i="1"/>
  <c r="Q201" i="1"/>
  <c r="N201" i="1"/>
  <c r="BA200" i="1"/>
  <c r="AV200" i="1"/>
  <c r="AQ200" i="1"/>
  <c r="AN200" i="1"/>
  <c r="AK200" i="1"/>
  <c r="AE200" i="1"/>
  <c r="AB200" i="1"/>
  <c r="Y200" i="1"/>
  <c r="T200" i="1"/>
  <c r="Q200" i="1"/>
  <c r="N200" i="1"/>
  <c r="BA199" i="1"/>
  <c r="AV199" i="1"/>
  <c r="AQ199" i="1"/>
  <c r="AN199" i="1"/>
  <c r="AK199" i="1"/>
  <c r="AE199" i="1"/>
  <c r="AB199" i="1"/>
  <c r="Y199" i="1"/>
  <c r="T199" i="1"/>
  <c r="Q199" i="1"/>
  <c r="N199" i="1"/>
  <c r="BA198" i="1"/>
  <c r="AV198" i="1"/>
  <c r="AQ198" i="1"/>
  <c r="AN198" i="1"/>
  <c r="AK198" i="1"/>
  <c r="AE198" i="1"/>
  <c r="AB198" i="1"/>
  <c r="Y198" i="1"/>
  <c r="T198" i="1"/>
  <c r="Q198" i="1"/>
  <c r="N198" i="1"/>
  <c r="BA197" i="1"/>
  <c r="AV197" i="1"/>
  <c r="AQ197" i="1"/>
  <c r="AN197" i="1"/>
  <c r="AK197" i="1"/>
  <c r="AE197" i="1"/>
  <c r="AB197" i="1"/>
  <c r="Y197" i="1"/>
  <c r="T197" i="1"/>
  <c r="Q197" i="1"/>
  <c r="N197" i="1"/>
  <c r="BA196" i="1"/>
  <c r="AV196" i="1"/>
  <c r="AQ196" i="1"/>
  <c r="AN196" i="1"/>
  <c r="AK196" i="1"/>
  <c r="AE196" i="1"/>
  <c r="AB196" i="1"/>
  <c r="Y196" i="1"/>
  <c r="T196" i="1"/>
  <c r="Q196" i="1"/>
  <c r="N196" i="1"/>
  <c r="BA195" i="1"/>
  <c r="AV195" i="1"/>
  <c r="AQ195" i="1"/>
  <c r="AN195" i="1"/>
  <c r="AK195" i="1"/>
  <c r="AE195" i="1"/>
  <c r="AB195" i="1"/>
  <c r="Y195" i="1"/>
  <c r="T195" i="1"/>
  <c r="Q195" i="1"/>
  <c r="N195" i="1"/>
  <c r="BA194" i="1"/>
  <c r="AV194" i="1"/>
  <c r="AQ194" i="1"/>
  <c r="AN194" i="1"/>
  <c r="AK194" i="1"/>
  <c r="AE194" i="1"/>
  <c r="AB194" i="1"/>
  <c r="Y194" i="1"/>
  <c r="T194" i="1"/>
  <c r="Q194" i="1"/>
  <c r="N194" i="1"/>
  <c r="BA193" i="1"/>
  <c r="AV193" i="1"/>
  <c r="AQ193" i="1"/>
  <c r="AN193" i="1"/>
  <c r="AK193" i="1"/>
  <c r="AE193" i="1"/>
  <c r="AB193" i="1"/>
  <c r="Y193" i="1"/>
  <c r="T193" i="1"/>
  <c r="Q193" i="1"/>
  <c r="N193" i="1"/>
  <c r="BA192" i="1"/>
  <c r="AV192" i="1"/>
  <c r="AQ192" i="1"/>
  <c r="AN192" i="1"/>
  <c r="AK192" i="1"/>
  <c r="AE192" i="1"/>
  <c r="AB192" i="1"/>
  <c r="Y192" i="1"/>
  <c r="T192" i="1"/>
  <c r="Q192" i="1"/>
  <c r="N192" i="1"/>
  <c r="BA191" i="1"/>
  <c r="AV191" i="1"/>
  <c r="AQ191" i="1"/>
  <c r="AN191" i="1"/>
  <c r="AK191" i="1"/>
  <c r="AE191" i="1"/>
  <c r="AB191" i="1"/>
  <c r="Y191" i="1"/>
  <c r="T191" i="1"/>
  <c r="Q191" i="1"/>
  <c r="N191" i="1"/>
  <c r="BA190" i="1"/>
  <c r="AV190" i="1"/>
  <c r="AQ190" i="1"/>
  <c r="AN190" i="1"/>
  <c r="AK190" i="1"/>
  <c r="AE190" i="1"/>
  <c r="AB190" i="1"/>
  <c r="Y190" i="1"/>
  <c r="T190" i="1"/>
  <c r="Q190" i="1"/>
  <c r="N190" i="1"/>
  <c r="BA189" i="1"/>
  <c r="AV189" i="1"/>
  <c r="AQ189" i="1"/>
  <c r="AN189" i="1"/>
  <c r="AK189" i="1"/>
  <c r="AE189" i="1"/>
  <c r="AB189" i="1"/>
  <c r="Y189" i="1"/>
  <c r="T189" i="1"/>
  <c r="Q189" i="1"/>
  <c r="N189" i="1"/>
  <c r="BA188" i="1"/>
  <c r="AV188" i="1"/>
  <c r="AQ188" i="1"/>
  <c r="AN188" i="1"/>
  <c r="AK188" i="1"/>
  <c r="AE188" i="1"/>
  <c r="AB188" i="1"/>
  <c r="Y188" i="1"/>
  <c r="T188" i="1"/>
  <c r="Q188" i="1"/>
  <c r="N188" i="1"/>
  <c r="BA187" i="1"/>
  <c r="AV187" i="1"/>
  <c r="AQ187" i="1"/>
  <c r="AN187" i="1"/>
  <c r="AK187" i="1"/>
  <c r="AE187" i="1"/>
  <c r="AB187" i="1"/>
  <c r="Y187" i="1"/>
  <c r="T187" i="1"/>
  <c r="Q187" i="1"/>
  <c r="N187" i="1"/>
  <c r="BA186" i="1"/>
  <c r="AV186" i="1"/>
  <c r="AQ186" i="1"/>
  <c r="AN186" i="1"/>
  <c r="AK186" i="1"/>
  <c r="AE186" i="1"/>
  <c r="AB186" i="1"/>
  <c r="Y186" i="1"/>
  <c r="T186" i="1"/>
  <c r="Q186" i="1"/>
  <c r="N186" i="1"/>
  <c r="BA185" i="1"/>
  <c r="AV185" i="1"/>
  <c r="AQ185" i="1"/>
  <c r="AN185" i="1"/>
  <c r="AK185" i="1"/>
  <c r="AE185" i="1"/>
  <c r="AB185" i="1"/>
  <c r="Y185" i="1"/>
  <c r="T185" i="1"/>
  <c r="Q185" i="1"/>
  <c r="N185" i="1"/>
  <c r="BA184" i="1"/>
  <c r="AV184" i="1"/>
  <c r="AQ184" i="1"/>
  <c r="AN184" i="1"/>
  <c r="AK184" i="1"/>
  <c r="AE184" i="1"/>
  <c r="AB184" i="1"/>
  <c r="Y184" i="1"/>
  <c r="T184" i="1"/>
  <c r="Q184" i="1"/>
  <c r="N184" i="1"/>
  <c r="BA183" i="1"/>
  <c r="AV183" i="1"/>
  <c r="AQ183" i="1"/>
  <c r="AN183" i="1"/>
  <c r="AK183" i="1"/>
  <c r="AE183" i="1"/>
  <c r="AB183" i="1"/>
  <c r="Y183" i="1"/>
  <c r="T183" i="1"/>
  <c r="Q183" i="1"/>
  <c r="N183" i="1"/>
  <c r="BA182" i="1"/>
  <c r="AV182" i="1"/>
  <c r="AQ182" i="1"/>
  <c r="AN182" i="1"/>
  <c r="AK182" i="1"/>
  <c r="AE182" i="1"/>
  <c r="AB182" i="1"/>
  <c r="Y182" i="1"/>
  <c r="T182" i="1"/>
  <c r="Q182" i="1"/>
  <c r="N182" i="1"/>
  <c r="BA181" i="1"/>
  <c r="AV181" i="1"/>
  <c r="AQ181" i="1"/>
  <c r="AN181" i="1"/>
  <c r="AK181" i="1"/>
  <c r="AE181" i="1"/>
  <c r="AB181" i="1"/>
  <c r="Y181" i="1"/>
  <c r="T181" i="1"/>
  <c r="Q181" i="1"/>
  <c r="N181" i="1"/>
  <c r="BA180" i="1"/>
  <c r="AV180" i="1"/>
  <c r="AQ180" i="1"/>
  <c r="AN180" i="1"/>
  <c r="AK180" i="1"/>
  <c r="AE180" i="1"/>
  <c r="AB180" i="1"/>
  <c r="Y180" i="1"/>
  <c r="T180" i="1"/>
  <c r="Q180" i="1"/>
  <c r="N180" i="1"/>
  <c r="BA179" i="1"/>
  <c r="AV179" i="1"/>
  <c r="AQ179" i="1"/>
  <c r="AN179" i="1"/>
  <c r="AK179" i="1"/>
  <c r="AE179" i="1"/>
  <c r="AB179" i="1"/>
  <c r="Y179" i="1"/>
  <c r="T179" i="1"/>
  <c r="Q179" i="1"/>
  <c r="N179" i="1"/>
  <c r="BA178" i="1"/>
  <c r="AV178" i="1"/>
  <c r="AQ178" i="1"/>
  <c r="AN178" i="1"/>
  <c r="AK178" i="1"/>
  <c r="AE178" i="1"/>
  <c r="AB178" i="1"/>
  <c r="Y178" i="1"/>
  <c r="T178" i="1"/>
  <c r="Q178" i="1"/>
  <c r="N178" i="1"/>
  <c r="BA177" i="1"/>
  <c r="AV177" i="1"/>
  <c r="AQ177" i="1"/>
  <c r="AN177" i="1"/>
  <c r="AK177" i="1"/>
  <c r="AE177" i="1"/>
  <c r="AB177" i="1"/>
  <c r="Y177" i="1"/>
  <c r="T177" i="1"/>
  <c r="Q177" i="1"/>
  <c r="N177" i="1"/>
  <c r="BA176" i="1"/>
  <c r="AV176" i="1"/>
  <c r="AQ176" i="1"/>
  <c r="AN176" i="1"/>
  <c r="AK176" i="1"/>
  <c r="AE176" i="1"/>
  <c r="AB176" i="1"/>
  <c r="Y176" i="1"/>
  <c r="T176" i="1"/>
  <c r="Q176" i="1"/>
  <c r="N176" i="1"/>
  <c r="BA175" i="1"/>
  <c r="AV175" i="1"/>
  <c r="AQ175" i="1"/>
  <c r="AN175" i="1"/>
  <c r="AK175" i="1"/>
  <c r="AE175" i="1"/>
  <c r="AB175" i="1"/>
  <c r="Y175" i="1"/>
  <c r="T175" i="1"/>
  <c r="Q175" i="1"/>
  <c r="N175" i="1"/>
  <c r="BA174" i="1"/>
  <c r="AV174" i="1"/>
  <c r="AQ174" i="1"/>
  <c r="AN174" i="1"/>
  <c r="AK174" i="1"/>
  <c r="AE174" i="1"/>
  <c r="AB174" i="1"/>
  <c r="Y174" i="1"/>
  <c r="T174" i="1"/>
  <c r="Q174" i="1"/>
  <c r="N174" i="1"/>
  <c r="BA173" i="1"/>
  <c r="AV173" i="1"/>
  <c r="AQ173" i="1"/>
  <c r="AN173" i="1"/>
  <c r="AK173" i="1"/>
  <c r="AE173" i="1"/>
  <c r="AB173" i="1"/>
  <c r="Y173" i="1"/>
  <c r="T173" i="1"/>
  <c r="Q173" i="1"/>
  <c r="N173" i="1"/>
  <c r="BA172" i="1"/>
  <c r="AV172" i="1"/>
  <c r="AQ172" i="1"/>
  <c r="AN172" i="1"/>
  <c r="AK172" i="1"/>
  <c r="AE172" i="1"/>
  <c r="AB172" i="1"/>
  <c r="Y172" i="1"/>
  <c r="T172" i="1"/>
  <c r="Q172" i="1"/>
  <c r="N172" i="1"/>
  <c r="BA171" i="1"/>
  <c r="AV171" i="1"/>
  <c r="AQ171" i="1"/>
  <c r="AN171" i="1"/>
  <c r="AK171" i="1"/>
  <c r="AE171" i="1"/>
  <c r="AB171" i="1"/>
  <c r="Y171" i="1"/>
  <c r="T171" i="1"/>
  <c r="Q171" i="1"/>
  <c r="N171" i="1"/>
  <c r="BA170" i="1"/>
  <c r="AV170" i="1"/>
  <c r="AQ170" i="1"/>
  <c r="AN170" i="1"/>
  <c r="AK170" i="1"/>
  <c r="AE170" i="1"/>
  <c r="AB170" i="1"/>
  <c r="Y170" i="1"/>
  <c r="T170" i="1"/>
  <c r="Q170" i="1"/>
  <c r="N170" i="1"/>
  <c r="BA169" i="1"/>
  <c r="AV169" i="1"/>
  <c r="AQ169" i="1"/>
  <c r="AN169" i="1"/>
  <c r="AK169" i="1"/>
  <c r="AE169" i="1"/>
  <c r="AB169" i="1"/>
  <c r="Y169" i="1"/>
  <c r="T169" i="1"/>
  <c r="Q169" i="1"/>
  <c r="N169" i="1"/>
  <c r="BA168" i="1"/>
  <c r="AV168" i="1"/>
  <c r="AQ168" i="1"/>
  <c r="AN168" i="1"/>
  <c r="AK168" i="1"/>
  <c r="AE168" i="1"/>
  <c r="AB168" i="1"/>
  <c r="Y168" i="1"/>
  <c r="T168" i="1"/>
  <c r="Q168" i="1"/>
  <c r="N168" i="1"/>
  <c r="BA167" i="1"/>
  <c r="AV167" i="1"/>
  <c r="AQ167" i="1"/>
  <c r="AN167" i="1"/>
  <c r="AK167" i="1"/>
  <c r="AE167" i="1"/>
  <c r="AB167" i="1"/>
  <c r="Y167" i="1"/>
  <c r="T167" i="1"/>
  <c r="Q167" i="1"/>
  <c r="N167" i="1"/>
  <c r="BA166" i="1"/>
  <c r="AV166" i="1"/>
  <c r="AQ166" i="1"/>
  <c r="AN166" i="1"/>
  <c r="AK166" i="1"/>
  <c r="AE166" i="1"/>
  <c r="AB166" i="1"/>
  <c r="Y166" i="1"/>
  <c r="T166" i="1"/>
  <c r="Q166" i="1"/>
  <c r="N166" i="1"/>
  <c r="BA165" i="1"/>
  <c r="AV165" i="1"/>
  <c r="AQ165" i="1"/>
  <c r="AN165" i="1"/>
  <c r="AK165" i="1"/>
  <c r="AE165" i="1"/>
  <c r="AB165" i="1"/>
  <c r="Y165" i="1"/>
  <c r="T165" i="1"/>
  <c r="Q165" i="1"/>
  <c r="N165" i="1"/>
  <c r="BA164" i="1"/>
  <c r="AV164" i="1"/>
  <c r="AQ164" i="1"/>
  <c r="AN164" i="1"/>
  <c r="AK164" i="1"/>
  <c r="AE164" i="1"/>
  <c r="AB164" i="1"/>
  <c r="Y164" i="1"/>
  <c r="T164" i="1"/>
  <c r="Q164" i="1"/>
  <c r="N164" i="1"/>
  <c r="BA163" i="1"/>
  <c r="AV163" i="1"/>
  <c r="AQ163" i="1"/>
  <c r="AN163" i="1"/>
  <c r="AK163" i="1"/>
  <c r="AE163" i="1"/>
  <c r="AB163" i="1"/>
  <c r="Y163" i="1"/>
  <c r="T163" i="1"/>
  <c r="Q163" i="1"/>
  <c r="N163" i="1"/>
  <c r="BA162" i="1"/>
  <c r="AV162" i="1"/>
  <c r="AQ162" i="1"/>
  <c r="AN162" i="1"/>
  <c r="AK162" i="1"/>
  <c r="AE162" i="1"/>
  <c r="AB162" i="1"/>
  <c r="Y162" i="1"/>
  <c r="T162" i="1"/>
  <c r="Q162" i="1"/>
  <c r="N162" i="1"/>
  <c r="BA161" i="1"/>
  <c r="AV161" i="1"/>
  <c r="AQ161" i="1"/>
  <c r="AN161" i="1"/>
  <c r="AK161" i="1"/>
  <c r="AE161" i="1"/>
  <c r="AB161" i="1"/>
  <c r="Y161" i="1"/>
  <c r="T161" i="1"/>
  <c r="Q161" i="1"/>
  <c r="N161" i="1"/>
  <c r="BA160" i="1"/>
  <c r="AV160" i="1"/>
  <c r="AQ160" i="1"/>
  <c r="AN160" i="1"/>
  <c r="AK160" i="1"/>
  <c r="AE160" i="1"/>
  <c r="AB160" i="1"/>
  <c r="Y160" i="1"/>
  <c r="T160" i="1"/>
  <c r="Q160" i="1"/>
  <c r="N160" i="1"/>
  <c r="BA159" i="1"/>
  <c r="AV159" i="1"/>
  <c r="AQ159" i="1"/>
  <c r="AN159" i="1"/>
  <c r="AK159" i="1"/>
  <c r="AE159" i="1"/>
  <c r="AB159" i="1"/>
  <c r="Y159" i="1"/>
  <c r="T159" i="1"/>
  <c r="Q159" i="1"/>
  <c r="N159" i="1"/>
  <c r="BA158" i="1"/>
  <c r="AV158" i="1"/>
  <c r="AQ158" i="1"/>
  <c r="AN158" i="1"/>
  <c r="AK158" i="1"/>
  <c r="AE158" i="1"/>
  <c r="AB158" i="1"/>
  <c r="Y158" i="1"/>
  <c r="T158" i="1"/>
  <c r="Q158" i="1"/>
  <c r="N158" i="1"/>
  <c r="BA157" i="1"/>
  <c r="AV157" i="1"/>
  <c r="AQ157" i="1"/>
  <c r="AN157" i="1"/>
  <c r="AK157" i="1"/>
  <c r="AE157" i="1"/>
  <c r="AB157" i="1"/>
  <c r="Y157" i="1"/>
  <c r="T157" i="1"/>
  <c r="Q157" i="1"/>
  <c r="N157" i="1"/>
  <c r="BA156" i="1"/>
  <c r="AV156" i="1"/>
  <c r="AQ156" i="1"/>
  <c r="AN156" i="1"/>
  <c r="AK156" i="1"/>
  <c r="AE156" i="1"/>
  <c r="AB156" i="1"/>
  <c r="Y156" i="1"/>
  <c r="T156" i="1"/>
  <c r="Q156" i="1"/>
  <c r="N156" i="1"/>
  <c r="BA155" i="1"/>
  <c r="AV155" i="1"/>
  <c r="AQ155" i="1"/>
  <c r="AN155" i="1"/>
  <c r="AK155" i="1"/>
  <c r="AE155" i="1"/>
  <c r="AB155" i="1"/>
  <c r="Y155" i="1"/>
  <c r="T155" i="1"/>
  <c r="Q155" i="1"/>
  <c r="N155" i="1"/>
  <c r="BA154" i="1"/>
  <c r="AV154" i="1"/>
  <c r="AQ154" i="1"/>
  <c r="AN154" i="1"/>
  <c r="AK154" i="1"/>
  <c r="AE154" i="1"/>
  <c r="AB154" i="1"/>
  <c r="Y154" i="1"/>
  <c r="T154" i="1"/>
  <c r="Q154" i="1"/>
  <c r="N154" i="1"/>
  <c r="BA153" i="1"/>
  <c r="AV153" i="1"/>
  <c r="AQ153" i="1"/>
  <c r="AN153" i="1"/>
  <c r="AK153" i="1"/>
  <c r="AE153" i="1"/>
  <c r="AB153" i="1"/>
  <c r="Y153" i="1"/>
  <c r="T153" i="1"/>
  <c r="Q153" i="1"/>
  <c r="N153" i="1"/>
  <c r="BA152" i="1"/>
  <c r="AV152" i="1"/>
  <c r="AQ152" i="1"/>
  <c r="AN152" i="1"/>
  <c r="AK152" i="1"/>
  <c r="AE152" i="1"/>
  <c r="AB152" i="1"/>
  <c r="Y152" i="1"/>
  <c r="T152" i="1"/>
  <c r="Q152" i="1"/>
  <c r="N152" i="1"/>
  <c r="BA151" i="1"/>
  <c r="AV151" i="1"/>
  <c r="AQ151" i="1"/>
  <c r="AN151" i="1"/>
  <c r="AK151" i="1"/>
  <c r="AE151" i="1"/>
  <c r="AB151" i="1"/>
  <c r="Y151" i="1"/>
  <c r="T151" i="1"/>
  <c r="Q151" i="1"/>
  <c r="N151" i="1"/>
  <c r="BA150" i="1"/>
  <c r="AV150" i="1"/>
  <c r="AQ150" i="1"/>
  <c r="AN150" i="1"/>
  <c r="AK150" i="1"/>
  <c r="AE150" i="1"/>
  <c r="AB150" i="1"/>
  <c r="Y150" i="1"/>
  <c r="T150" i="1"/>
  <c r="Q150" i="1"/>
  <c r="N150" i="1"/>
  <c r="BA149" i="1"/>
  <c r="AV149" i="1"/>
  <c r="AQ149" i="1"/>
  <c r="AN149" i="1"/>
  <c r="AK149" i="1"/>
  <c r="AE149" i="1"/>
  <c r="AB149" i="1"/>
  <c r="Y149" i="1"/>
  <c r="T149" i="1"/>
  <c r="Q149" i="1"/>
  <c r="N149" i="1"/>
  <c r="BA148" i="1"/>
  <c r="AV148" i="1"/>
  <c r="AQ148" i="1"/>
  <c r="AN148" i="1"/>
  <c r="AK148" i="1"/>
  <c r="AE148" i="1"/>
  <c r="AB148" i="1"/>
  <c r="Y148" i="1"/>
  <c r="T148" i="1"/>
  <c r="Q148" i="1"/>
  <c r="N148" i="1"/>
  <c r="BA147" i="1"/>
  <c r="AV147" i="1"/>
  <c r="AQ147" i="1"/>
  <c r="AN147" i="1"/>
  <c r="AK147" i="1"/>
  <c r="AE147" i="1"/>
  <c r="AB147" i="1"/>
  <c r="Y147" i="1"/>
  <c r="T147" i="1"/>
  <c r="Q147" i="1"/>
  <c r="N147" i="1"/>
  <c r="BA146" i="1"/>
  <c r="AV146" i="1"/>
  <c r="AQ146" i="1"/>
  <c r="AN146" i="1"/>
  <c r="AK146" i="1"/>
  <c r="AE146" i="1"/>
  <c r="AB146" i="1"/>
  <c r="Y146" i="1"/>
  <c r="T146" i="1"/>
  <c r="Q146" i="1"/>
  <c r="N146" i="1"/>
  <c r="BA145" i="1"/>
  <c r="AV145" i="1"/>
  <c r="AQ145" i="1"/>
  <c r="AN145" i="1"/>
  <c r="AK145" i="1"/>
  <c r="AE145" i="1"/>
  <c r="AB145" i="1"/>
  <c r="Y145" i="1"/>
  <c r="T145" i="1"/>
  <c r="Q145" i="1"/>
  <c r="N145" i="1"/>
  <c r="BA144" i="1"/>
  <c r="AV144" i="1"/>
  <c r="AQ144" i="1"/>
  <c r="AN144" i="1"/>
  <c r="AK144" i="1"/>
  <c r="AE144" i="1"/>
  <c r="AB144" i="1"/>
  <c r="Y144" i="1"/>
  <c r="T144" i="1"/>
  <c r="Q144" i="1"/>
  <c r="N144" i="1"/>
  <c r="BA143" i="1"/>
  <c r="AV143" i="1"/>
  <c r="AQ143" i="1"/>
  <c r="AN143" i="1"/>
  <c r="AK143" i="1"/>
  <c r="AE143" i="1"/>
  <c r="AB143" i="1"/>
  <c r="Y143" i="1"/>
  <c r="T143" i="1"/>
  <c r="Q143" i="1"/>
  <c r="N143" i="1"/>
  <c r="BA142" i="1"/>
  <c r="AV142" i="1"/>
  <c r="AQ142" i="1"/>
  <c r="AN142" i="1"/>
  <c r="AK142" i="1"/>
  <c r="AE142" i="1"/>
  <c r="AB142" i="1"/>
  <c r="Y142" i="1"/>
  <c r="T142" i="1"/>
  <c r="Q142" i="1"/>
  <c r="N142" i="1"/>
  <c r="BA141" i="1"/>
  <c r="AV141" i="1"/>
  <c r="AQ141" i="1"/>
  <c r="AN141" i="1"/>
  <c r="AK141" i="1"/>
  <c r="AE141" i="1"/>
  <c r="AB141" i="1"/>
  <c r="Y141" i="1"/>
  <c r="T141" i="1"/>
  <c r="Q141" i="1"/>
  <c r="N141" i="1"/>
  <c r="BA140" i="1"/>
  <c r="AV140" i="1"/>
  <c r="AQ140" i="1"/>
  <c r="AN140" i="1"/>
  <c r="AK140" i="1"/>
  <c r="AE140" i="1"/>
  <c r="AB140" i="1"/>
  <c r="Y140" i="1"/>
  <c r="T140" i="1"/>
  <c r="Q140" i="1"/>
  <c r="N140" i="1"/>
  <c r="BA139" i="1"/>
  <c r="AV139" i="1"/>
  <c r="AQ139" i="1"/>
  <c r="AN139" i="1"/>
  <c r="AK139" i="1"/>
  <c r="AE139" i="1"/>
  <c r="AB139" i="1"/>
  <c r="Y139" i="1"/>
  <c r="T139" i="1"/>
  <c r="Q139" i="1"/>
  <c r="N139" i="1"/>
  <c r="BA138" i="1"/>
  <c r="AV138" i="1"/>
  <c r="AQ138" i="1"/>
  <c r="AN138" i="1"/>
  <c r="AK138" i="1"/>
  <c r="AE138" i="1"/>
  <c r="AB138" i="1"/>
  <c r="Y138" i="1"/>
  <c r="T138" i="1"/>
  <c r="Q138" i="1"/>
  <c r="N138" i="1"/>
  <c r="BA137" i="1"/>
  <c r="AV137" i="1"/>
  <c r="AQ137" i="1"/>
  <c r="AN137" i="1"/>
  <c r="AK137" i="1"/>
  <c r="AE137" i="1"/>
  <c r="AB137" i="1"/>
  <c r="Y137" i="1"/>
  <c r="T137" i="1"/>
  <c r="Q137" i="1"/>
  <c r="N137" i="1"/>
  <c r="BA136" i="1"/>
  <c r="AV136" i="1"/>
  <c r="AQ136" i="1"/>
  <c r="AN136" i="1"/>
  <c r="AK136" i="1"/>
  <c r="AE136" i="1"/>
  <c r="AB136" i="1"/>
  <c r="Y136" i="1"/>
  <c r="T136" i="1"/>
  <c r="Q136" i="1"/>
  <c r="N136" i="1"/>
  <c r="BA135" i="1"/>
  <c r="AV135" i="1"/>
  <c r="AQ135" i="1"/>
  <c r="AN135" i="1"/>
  <c r="AK135" i="1"/>
  <c r="AE135" i="1"/>
  <c r="AB135" i="1"/>
  <c r="Y135" i="1"/>
  <c r="T135" i="1"/>
  <c r="Q135" i="1"/>
  <c r="N135" i="1"/>
  <c r="BA134" i="1"/>
  <c r="AV134" i="1"/>
  <c r="AQ134" i="1"/>
  <c r="AN134" i="1"/>
  <c r="AK134" i="1"/>
  <c r="AE134" i="1"/>
  <c r="AB134" i="1"/>
  <c r="Y134" i="1"/>
  <c r="T134" i="1"/>
  <c r="Q134" i="1"/>
  <c r="N134" i="1"/>
  <c r="BA133" i="1"/>
  <c r="AV133" i="1"/>
  <c r="AQ133" i="1"/>
  <c r="AN133" i="1"/>
  <c r="AK133" i="1"/>
  <c r="AE133" i="1"/>
  <c r="AB133" i="1"/>
  <c r="Y133" i="1"/>
  <c r="T133" i="1"/>
  <c r="Q133" i="1"/>
  <c r="N133" i="1"/>
  <c r="BA132" i="1"/>
  <c r="AV132" i="1"/>
  <c r="AQ132" i="1"/>
  <c r="AN132" i="1"/>
  <c r="AK132" i="1"/>
  <c r="AE132" i="1"/>
  <c r="AB132" i="1"/>
  <c r="Y132" i="1"/>
  <c r="T132" i="1"/>
  <c r="Q132" i="1"/>
  <c r="N132" i="1"/>
  <c r="BA131" i="1"/>
  <c r="AV131" i="1"/>
  <c r="AQ131" i="1"/>
  <c r="AN131" i="1"/>
  <c r="AK131" i="1"/>
  <c r="AE131" i="1"/>
  <c r="AB131" i="1"/>
  <c r="Y131" i="1"/>
  <c r="T131" i="1"/>
  <c r="Q131" i="1"/>
  <c r="N131" i="1"/>
  <c r="BA130" i="1"/>
  <c r="AV130" i="1"/>
  <c r="AQ130" i="1"/>
  <c r="AN130" i="1"/>
  <c r="AK130" i="1"/>
  <c r="AE130" i="1"/>
  <c r="AB130" i="1"/>
  <c r="Y130" i="1"/>
  <c r="T130" i="1"/>
  <c r="Q130" i="1"/>
  <c r="N130" i="1"/>
  <c r="BA129" i="1"/>
  <c r="AV129" i="1"/>
  <c r="AQ129" i="1"/>
  <c r="AN129" i="1"/>
  <c r="AK129" i="1"/>
  <c r="AE129" i="1"/>
  <c r="AB129" i="1"/>
  <c r="Y129" i="1"/>
  <c r="T129" i="1"/>
  <c r="Q129" i="1"/>
  <c r="N129" i="1"/>
  <c r="BA128" i="1"/>
  <c r="AV128" i="1"/>
  <c r="AQ128" i="1"/>
  <c r="AN128" i="1"/>
  <c r="AK128" i="1"/>
  <c r="AE128" i="1"/>
  <c r="AB128" i="1"/>
  <c r="Y128" i="1"/>
  <c r="T128" i="1"/>
  <c r="Q128" i="1"/>
  <c r="N128" i="1"/>
  <c r="BA127" i="1"/>
  <c r="AV127" i="1"/>
  <c r="AQ127" i="1"/>
  <c r="AN127" i="1"/>
  <c r="AK127" i="1"/>
  <c r="AE127" i="1"/>
  <c r="AB127" i="1"/>
  <c r="Y127" i="1"/>
  <c r="T127" i="1"/>
  <c r="Q127" i="1"/>
  <c r="N127" i="1"/>
  <c r="BA126" i="1"/>
  <c r="AV126" i="1"/>
  <c r="AQ126" i="1"/>
  <c r="AN126" i="1"/>
  <c r="AK126" i="1"/>
  <c r="AE126" i="1"/>
  <c r="AB126" i="1"/>
  <c r="Y126" i="1"/>
  <c r="T126" i="1"/>
  <c r="Q126" i="1"/>
  <c r="N126" i="1"/>
  <c r="BA125" i="1"/>
  <c r="AV125" i="1"/>
  <c r="AQ125" i="1"/>
  <c r="AN125" i="1"/>
  <c r="AK125" i="1"/>
  <c r="AE125" i="1"/>
  <c r="AB125" i="1"/>
  <c r="Y125" i="1"/>
  <c r="T125" i="1"/>
  <c r="Q125" i="1"/>
  <c r="N125" i="1"/>
  <c r="BA124" i="1"/>
  <c r="AV124" i="1"/>
  <c r="AQ124" i="1"/>
  <c r="AN124" i="1"/>
  <c r="AK124" i="1"/>
  <c r="AE124" i="1"/>
  <c r="AB124" i="1"/>
  <c r="Y124" i="1"/>
  <c r="T124" i="1"/>
  <c r="Q124" i="1"/>
  <c r="N124" i="1"/>
  <c r="BA123" i="1"/>
  <c r="AV123" i="1"/>
  <c r="AQ123" i="1"/>
  <c r="AN123" i="1"/>
  <c r="AK123" i="1"/>
  <c r="AE123" i="1"/>
  <c r="AB123" i="1"/>
  <c r="Y123" i="1"/>
  <c r="T123" i="1"/>
  <c r="Q123" i="1"/>
  <c r="N123" i="1"/>
  <c r="BA122" i="1"/>
  <c r="AV122" i="1"/>
  <c r="AQ122" i="1"/>
  <c r="AN122" i="1"/>
  <c r="AK122" i="1"/>
  <c r="AE122" i="1"/>
  <c r="AB122" i="1"/>
  <c r="Y122" i="1"/>
  <c r="T122" i="1"/>
  <c r="Q122" i="1"/>
  <c r="N122" i="1"/>
  <c r="BA121" i="1"/>
  <c r="AV121" i="1"/>
  <c r="AQ121" i="1"/>
  <c r="AN121" i="1"/>
  <c r="AK121" i="1"/>
  <c r="AE121" i="1"/>
  <c r="AB121" i="1"/>
  <c r="Y121" i="1"/>
  <c r="T121" i="1"/>
  <c r="Q121" i="1"/>
  <c r="N121" i="1"/>
  <c r="BA120" i="1"/>
  <c r="AV120" i="1"/>
  <c r="AQ120" i="1"/>
  <c r="AN120" i="1"/>
  <c r="AK120" i="1"/>
  <c r="AE120" i="1"/>
  <c r="AB120" i="1"/>
  <c r="Y120" i="1"/>
  <c r="T120" i="1"/>
  <c r="Q120" i="1"/>
  <c r="N120" i="1"/>
  <c r="BA119" i="1"/>
  <c r="AV119" i="1"/>
  <c r="AQ119" i="1"/>
  <c r="AN119" i="1"/>
  <c r="AK119" i="1"/>
  <c r="AE119" i="1"/>
  <c r="AB119" i="1"/>
  <c r="Y119" i="1"/>
  <c r="T119" i="1"/>
  <c r="Q119" i="1"/>
  <c r="N119" i="1"/>
  <c r="BA118" i="1"/>
  <c r="AV118" i="1"/>
  <c r="AQ118" i="1"/>
  <c r="AN118" i="1"/>
  <c r="AK118" i="1"/>
  <c r="AE118" i="1"/>
  <c r="AB118" i="1"/>
  <c r="Y118" i="1"/>
  <c r="T118" i="1"/>
  <c r="Q118" i="1"/>
  <c r="N118" i="1"/>
  <c r="BA117" i="1"/>
  <c r="AV117" i="1"/>
  <c r="AQ117" i="1"/>
  <c r="AN117" i="1"/>
  <c r="AK117" i="1"/>
  <c r="AE117" i="1"/>
  <c r="AB117" i="1"/>
  <c r="Y117" i="1"/>
  <c r="T117" i="1"/>
  <c r="Q117" i="1"/>
  <c r="N117" i="1"/>
  <c r="BA116" i="1"/>
  <c r="AV116" i="1"/>
  <c r="AQ116" i="1"/>
  <c r="AN116" i="1"/>
  <c r="AK116" i="1"/>
  <c r="AE116" i="1"/>
  <c r="AB116" i="1"/>
  <c r="Y116" i="1"/>
  <c r="T116" i="1"/>
  <c r="Q116" i="1"/>
  <c r="N116" i="1"/>
  <c r="BA115" i="1"/>
  <c r="AV115" i="1"/>
  <c r="AQ115" i="1"/>
  <c r="AN115" i="1"/>
  <c r="AK115" i="1"/>
  <c r="AE115" i="1"/>
  <c r="AB115" i="1"/>
  <c r="Y115" i="1"/>
  <c r="T115" i="1"/>
  <c r="Q115" i="1"/>
  <c r="N115" i="1"/>
  <c r="BA114" i="1"/>
  <c r="AV114" i="1"/>
  <c r="AQ114" i="1"/>
  <c r="AN114" i="1"/>
  <c r="AK114" i="1"/>
  <c r="AE114" i="1"/>
  <c r="AB114" i="1"/>
  <c r="Y114" i="1"/>
  <c r="T114" i="1"/>
  <c r="Q114" i="1"/>
  <c r="N114" i="1"/>
  <c r="BA113" i="1"/>
  <c r="AV113" i="1"/>
  <c r="AQ113" i="1"/>
  <c r="AN113" i="1"/>
  <c r="AK113" i="1"/>
  <c r="AE113" i="1"/>
  <c r="AB113" i="1"/>
  <c r="Y113" i="1"/>
  <c r="T113" i="1"/>
  <c r="Q113" i="1"/>
  <c r="N113" i="1"/>
  <c r="BA112" i="1"/>
  <c r="AV112" i="1"/>
  <c r="AQ112" i="1"/>
  <c r="AN112" i="1"/>
  <c r="AK112" i="1"/>
  <c r="AE112" i="1"/>
  <c r="AB112" i="1"/>
  <c r="Y112" i="1"/>
  <c r="T112" i="1"/>
  <c r="Q112" i="1"/>
  <c r="N112" i="1"/>
  <c r="BA111" i="1"/>
  <c r="AV111" i="1"/>
  <c r="AQ111" i="1"/>
  <c r="AN111" i="1"/>
  <c r="AK111" i="1"/>
  <c r="AE111" i="1"/>
  <c r="AB111" i="1"/>
  <c r="Y111" i="1"/>
  <c r="T111" i="1"/>
  <c r="Q111" i="1"/>
  <c r="N111" i="1"/>
  <c r="BA110" i="1"/>
  <c r="AV110" i="1"/>
  <c r="AQ110" i="1"/>
  <c r="AN110" i="1"/>
  <c r="AK110" i="1"/>
  <c r="AE110" i="1"/>
  <c r="AB110" i="1"/>
  <c r="Y110" i="1"/>
  <c r="T110" i="1"/>
  <c r="Q110" i="1"/>
  <c r="N110" i="1"/>
  <c r="BA109" i="1"/>
  <c r="AV109" i="1"/>
  <c r="AQ109" i="1"/>
  <c r="AN109" i="1"/>
  <c r="AK109" i="1"/>
  <c r="AE109" i="1"/>
  <c r="AB109" i="1"/>
  <c r="Y109" i="1"/>
  <c r="T109" i="1"/>
  <c r="Q109" i="1"/>
  <c r="N109" i="1"/>
  <c r="BA108" i="1"/>
  <c r="AV108" i="1"/>
  <c r="AQ108" i="1"/>
  <c r="AN108" i="1"/>
  <c r="AK108" i="1"/>
  <c r="AE108" i="1"/>
  <c r="AB108" i="1"/>
  <c r="Y108" i="1"/>
  <c r="T108" i="1"/>
  <c r="Q108" i="1"/>
  <c r="N108" i="1"/>
  <c r="BA107" i="1"/>
  <c r="AV107" i="1"/>
  <c r="AQ107" i="1"/>
  <c r="AN107" i="1"/>
  <c r="AK107" i="1"/>
  <c r="AE107" i="1"/>
  <c r="AB107" i="1"/>
  <c r="Y107" i="1"/>
  <c r="T107" i="1"/>
  <c r="Q107" i="1"/>
  <c r="N107" i="1"/>
  <c r="BA106" i="1"/>
  <c r="AV106" i="1"/>
  <c r="AQ106" i="1"/>
  <c r="AN106" i="1"/>
  <c r="AK106" i="1"/>
  <c r="AE106" i="1"/>
  <c r="AB106" i="1"/>
  <c r="Y106" i="1"/>
  <c r="T106" i="1"/>
  <c r="Q106" i="1"/>
  <c r="N106" i="1"/>
  <c r="BA105" i="1"/>
  <c r="AV105" i="1"/>
  <c r="AQ105" i="1"/>
  <c r="AN105" i="1"/>
  <c r="AK105" i="1"/>
  <c r="AE105" i="1"/>
  <c r="AB105" i="1"/>
  <c r="Y105" i="1"/>
  <c r="T105" i="1"/>
  <c r="Q105" i="1"/>
  <c r="N105" i="1"/>
  <c r="BA104" i="1"/>
  <c r="AV104" i="1"/>
  <c r="AQ104" i="1"/>
  <c r="AN104" i="1"/>
  <c r="AK104" i="1"/>
  <c r="AE104" i="1"/>
  <c r="AB104" i="1"/>
  <c r="Y104" i="1"/>
  <c r="T104" i="1"/>
  <c r="Q104" i="1"/>
  <c r="N104" i="1"/>
  <c r="BA103" i="1"/>
  <c r="AV103" i="1"/>
  <c r="AQ103" i="1"/>
  <c r="AN103" i="1"/>
  <c r="AK103" i="1"/>
  <c r="AE103" i="1"/>
  <c r="AB103" i="1"/>
  <c r="Y103" i="1"/>
  <c r="T103" i="1"/>
  <c r="Q103" i="1"/>
  <c r="N103" i="1"/>
  <c r="BA102" i="1"/>
  <c r="AV102" i="1"/>
  <c r="AQ102" i="1"/>
  <c r="AN102" i="1"/>
  <c r="AK102" i="1"/>
  <c r="AE102" i="1"/>
  <c r="AB102" i="1"/>
  <c r="Y102" i="1"/>
  <c r="T102" i="1"/>
  <c r="Q102" i="1"/>
  <c r="N102" i="1"/>
  <c r="BA101" i="1"/>
  <c r="AV101" i="1"/>
  <c r="AQ101" i="1"/>
  <c r="AN101" i="1"/>
  <c r="AK101" i="1"/>
  <c r="AE101" i="1"/>
  <c r="AB101" i="1"/>
  <c r="Y101" i="1"/>
  <c r="T101" i="1"/>
  <c r="Q101" i="1"/>
  <c r="N101" i="1"/>
  <c r="BA100" i="1"/>
  <c r="AV100" i="1"/>
  <c r="AQ100" i="1"/>
  <c r="AN100" i="1"/>
  <c r="AK100" i="1"/>
  <c r="AE100" i="1"/>
  <c r="AB100" i="1"/>
  <c r="Y100" i="1"/>
  <c r="T100" i="1"/>
  <c r="Q100" i="1"/>
  <c r="N100" i="1"/>
  <c r="BA99" i="1"/>
  <c r="AV99" i="1"/>
  <c r="AQ99" i="1"/>
  <c r="AN99" i="1"/>
  <c r="AK99" i="1"/>
  <c r="AE99" i="1"/>
  <c r="AB99" i="1"/>
  <c r="Y99" i="1"/>
  <c r="T99" i="1"/>
  <c r="Q99" i="1"/>
  <c r="N99" i="1"/>
  <c r="BA98" i="1"/>
  <c r="AV98" i="1"/>
  <c r="AQ98" i="1"/>
  <c r="AN98" i="1"/>
  <c r="AK98" i="1"/>
  <c r="AE98" i="1"/>
  <c r="AB98" i="1"/>
  <c r="Y98" i="1"/>
  <c r="T98" i="1"/>
  <c r="Q98" i="1"/>
  <c r="N98" i="1"/>
  <c r="BA97" i="1"/>
  <c r="AV97" i="1"/>
  <c r="AQ97" i="1"/>
  <c r="AN97" i="1"/>
  <c r="AK97" i="1"/>
  <c r="AE97" i="1"/>
  <c r="AB97" i="1"/>
  <c r="Y97" i="1"/>
  <c r="T97" i="1"/>
  <c r="Q97" i="1"/>
  <c r="N97" i="1"/>
  <c r="BA96" i="1"/>
  <c r="AV96" i="1"/>
  <c r="AQ96" i="1"/>
  <c r="AN96" i="1"/>
  <c r="AK96" i="1"/>
  <c r="AE96" i="1"/>
  <c r="AB96" i="1"/>
  <c r="Y96" i="1"/>
  <c r="T96" i="1"/>
  <c r="Q96" i="1"/>
  <c r="N96" i="1"/>
  <c r="BA95" i="1"/>
  <c r="AV95" i="1"/>
  <c r="AQ95" i="1"/>
  <c r="AN95" i="1"/>
  <c r="AK95" i="1"/>
  <c r="AE95" i="1"/>
  <c r="AB95" i="1"/>
  <c r="Y95" i="1"/>
  <c r="T95" i="1"/>
  <c r="Q95" i="1"/>
  <c r="N95" i="1"/>
  <c r="BA94" i="1"/>
  <c r="AV94" i="1"/>
  <c r="AQ94" i="1"/>
  <c r="AN94" i="1"/>
  <c r="AK94" i="1"/>
  <c r="AE94" i="1"/>
  <c r="AB94" i="1"/>
  <c r="Y94" i="1"/>
  <c r="T94" i="1"/>
  <c r="Q94" i="1"/>
  <c r="N94" i="1"/>
  <c r="BA93" i="1"/>
  <c r="AV93" i="1"/>
  <c r="AQ93" i="1"/>
  <c r="AN93" i="1"/>
  <c r="AK93" i="1"/>
  <c r="AE93" i="1"/>
  <c r="AB93" i="1"/>
  <c r="Y93" i="1"/>
  <c r="T93" i="1"/>
  <c r="Q93" i="1"/>
  <c r="N93" i="1"/>
  <c r="BA92" i="1"/>
  <c r="AV92" i="1"/>
  <c r="AQ92" i="1"/>
  <c r="AN92" i="1"/>
  <c r="AK92" i="1"/>
  <c r="AE92" i="1"/>
  <c r="AB92" i="1"/>
  <c r="Y92" i="1"/>
  <c r="T92" i="1"/>
  <c r="Q92" i="1"/>
  <c r="N92" i="1"/>
  <c r="BA91" i="1"/>
  <c r="AV91" i="1"/>
  <c r="AQ91" i="1"/>
  <c r="AN91" i="1"/>
  <c r="AK91" i="1"/>
  <c r="AE91" i="1"/>
  <c r="AB91" i="1"/>
  <c r="Y91" i="1"/>
  <c r="T91" i="1"/>
  <c r="Q91" i="1"/>
  <c r="N91" i="1"/>
  <c r="BA90" i="1"/>
  <c r="AV90" i="1"/>
  <c r="AQ90" i="1"/>
  <c r="AN90" i="1"/>
  <c r="AK90" i="1"/>
  <c r="AE90" i="1"/>
  <c r="AB90" i="1"/>
  <c r="Y90" i="1"/>
  <c r="T90" i="1"/>
  <c r="Q90" i="1"/>
  <c r="N90" i="1"/>
  <c r="BA89" i="1"/>
  <c r="AV89" i="1"/>
  <c r="AQ89" i="1"/>
  <c r="AN89" i="1"/>
  <c r="AK89" i="1"/>
  <c r="AE89" i="1"/>
  <c r="AB89" i="1"/>
  <c r="Y89" i="1"/>
  <c r="T89" i="1"/>
  <c r="Q89" i="1"/>
  <c r="N89" i="1"/>
  <c r="BA88" i="1"/>
  <c r="AV88" i="1"/>
  <c r="AQ88" i="1"/>
  <c r="AN88" i="1"/>
  <c r="AK88" i="1"/>
  <c r="AE88" i="1"/>
  <c r="AB88" i="1"/>
  <c r="Y88" i="1"/>
  <c r="T88" i="1"/>
  <c r="Q88" i="1"/>
  <c r="N88" i="1"/>
  <c r="BA87" i="1"/>
  <c r="AV87" i="1"/>
  <c r="AQ87" i="1"/>
  <c r="AN87" i="1"/>
  <c r="AK87" i="1"/>
  <c r="AE87" i="1"/>
  <c r="AB87" i="1"/>
  <c r="Y87" i="1"/>
  <c r="T87" i="1"/>
  <c r="Q87" i="1"/>
  <c r="N87" i="1"/>
  <c r="BA86" i="1"/>
  <c r="AV86" i="1"/>
  <c r="AQ86" i="1"/>
  <c r="AN86" i="1"/>
  <c r="AK86" i="1"/>
  <c r="AE86" i="1"/>
  <c r="AB86" i="1"/>
  <c r="Y86" i="1"/>
  <c r="T86" i="1"/>
  <c r="Q86" i="1"/>
  <c r="N86" i="1"/>
  <c r="BA85" i="1"/>
  <c r="AV85" i="1"/>
  <c r="AQ85" i="1"/>
  <c r="AN85" i="1"/>
  <c r="AK85" i="1"/>
  <c r="AE85" i="1"/>
  <c r="AB85" i="1"/>
  <c r="Y85" i="1"/>
  <c r="T85" i="1"/>
  <c r="Q85" i="1"/>
  <c r="N85" i="1"/>
  <c r="BA84" i="1"/>
  <c r="AV84" i="1"/>
  <c r="AQ84" i="1"/>
  <c r="AN84" i="1"/>
  <c r="AK84" i="1"/>
  <c r="AE84" i="1"/>
  <c r="AB84" i="1"/>
  <c r="Y84" i="1"/>
  <c r="T84" i="1"/>
  <c r="Q84" i="1"/>
  <c r="N84" i="1"/>
  <c r="BA83" i="1"/>
  <c r="AV83" i="1"/>
  <c r="AQ83" i="1"/>
  <c r="AN83" i="1"/>
  <c r="AK83" i="1"/>
  <c r="AE83" i="1"/>
  <c r="AB83" i="1"/>
  <c r="Y83" i="1"/>
  <c r="T83" i="1"/>
  <c r="Q83" i="1"/>
  <c r="N83" i="1"/>
  <c r="BA82" i="1"/>
  <c r="AV82" i="1"/>
  <c r="AQ82" i="1"/>
  <c r="AN82" i="1"/>
  <c r="AK82" i="1"/>
  <c r="AE82" i="1"/>
  <c r="AB82" i="1"/>
  <c r="Y82" i="1"/>
  <c r="T82" i="1"/>
  <c r="Q82" i="1"/>
  <c r="N82" i="1"/>
  <c r="BA81" i="1"/>
  <c r="AV81" i="1"/>
  <c r="AQ81" i="1"/>
  <c r="AN81" i="1"/>
  <c r="AK81" i="1"/>
  <c r="AE81" i="1"/>
  <c r="AB81" i="1"/>
  <c r="Y81" i="1"/>
  <c r="T81" i="1"/>
  <c r="Q81" i="1"/>
  <c r="N81" i="1"/>
  <c r="BA80" i="1"/>
  <c r="AV80" i="1"/>
  <c r="AQ80" i="1"/>
  <c r="AN80" i="1"/>
  <c r="AK80" i="1"/>
  <c r="AE80" i="1"/>
  <c r="AB80" i="1"/>
  <c r="Y80" i="1"/>
  <c r="T80" i="1"/>
  <c r="Q80" i="1"/>
  <c r="N80" i="1"/>
  <c r="BA79" i="1"/>
  <c r="AV79" i="1"/>
  <c r="AQ79" i="1"/>
  <c r="AN79" i="1"/>
  <c r="AK79" i="1"/>
  <c r="AE79" i="1"/>
  <c r="AB79" i="1"/>
  <c r="Y79" i="1"/>
  <c r="T79" i="1"/>
  <c r="Q79" i="1"/>
  <c r="N79" i="1"/>
  <c r="BA78" i="1"/>
  <c r="AV78" i="1"/>
  <c r="AQ78" i="1"/>
  <c r="AN78" i="1"/>
  <c r="AK78" i="1"/>
  <c r="AE78" i="1"/>
  <c r="AB78" i="1"/>
  <c r="Y78" i="1"/>
  <c r="T78" i="1"/>
  <c r="Q78" i="1"/>
  <c r="N78" i="1"/>
  <c r="BA77" i="1"/>
  <c r="AV77" i="1"/>
  <c r="AQ77" i="1"/>
  <c r="AN77" i="1"/>
  <c r="AK77" i="1"/>
  <c r="AE77" i="1"/>
  <c r="AB77" i="1"/>
  <c r="Y77" i="1"/>
  <c r="T77" i="1"/>
  <c r="Q77" i="1"/>
  <c r="N77" i="1"/>
  <c r="BA76" i="1"/>
  <c r="AV76" i="1"/>
  <c r="AQ76" i="1"/>
  <c r="AN76" i="1"/>
  <c r="AK76" i="1"/>
  <c r="AE76" i="1"/>
  <c r="AB76" i="1"/>
  <c r="Y76" i="1"/>
  <c r="T76" i="1"/>
  <c r="Q76" i="1"/>
  <c r="N76" i="1"/>
  <c r="BA75" i="1"/>
  <c r="AV75" i="1"/>
  <c r="AQ75" i="1"/>
  <c r="AN75" i="1"/>
  <c r="AK75" i="1"/>
  <c r="AE75" i="1"/>
  <c r="AB75" i="1"/>
  <c r="Y75" i="1"/>
  <c r="T75" i="1"/>
  <c r="Q75" i="1"/>
  <c r="N75" i="1"/>
  <c r="BA74" i="1"/>
  <c r="AV74" i="1"/>
  <c r="AQ74" i="1"/>
  <c r="AN74" i="1"/>
  <c r="AK74" i="1"/>
  <c r="AE74" i="1"/>
  <c r="AB74" i="1"/>
  <c r="Y74" i="1"/>
  <c r="T74" i="1"/>
  <c r="Q74" i="1"/>
  <c r="N74" i="1"/>
  <c r="BA73" i="1"/>
  <c r="AV73" i="1"/>
  <c r="AQ73" i="1"/>
  <c r="AN73" i="1"/>
  <c r="AK73" i="1"/>
  <c r="AE73" i="1"/>
  <c r="AB73" i="1"/>
  <c r="Y73" i="1"/>
  <c r="T73" i="1"/>
  <c r="Q73" i="1"/>
  <c r="N73" i="1"/>
  <c r="BA72" i="1"/>
  <c r="AV72" i="1"/>
  <c r="AQ72" i="1"/>
  <c r="AN72" i="1"/>
  <c r="AK72" i="1"/>
  <c r="AE72" i="1"/>
  <c r="AB72" i="1"/>
  <c r="Y72" i="1"/>
  <c r="T72" i="1"/>
  <c r="Q72" i="1"/>
  <c r="N72" i="1"/>
  <c r="BA71" i="1"/>
  <c r="AV71" i="1"/>
  <c r="AQ71" i="1"/>
  <c r="AN71" i="1"/>
  <c r="AK71" i="1"/>
  <c r="AE71" i="1"/>
  <c r="AB71" i="1"/>
  <c r="Y71" i="1"/>
  <c r="T71" i="1"/>
  <c r="Q71" i="1"/>
  <c r="N71" i="1"/>
  <c r="BA70" i="1"/>
  <c r="AV70" i="1"/>
  <c r="AQ70" i="1"/>
  <c r="AN70" i="1"/>
  <c r="AK70" i="1"/>
  <c r="AE70" i="1"/>
  <c r="AB70" i="1"/>
  <c r="Y70" i="1"/>
  <c r="T70" i="1"/>
  <c r="Q70" i="1"/>
  <c r="N70" i="1"/>
  <c r="BA69" i="1"/>
  <c r="AV69" i="1"/>
  <c r="AQ69" i="1"/>
  <c r="AN69" i="1"/>
  <c r="AK69" i="1"/>
  <c r="AE69" i="1"/>
  <c r="AB69" i="1"/>
  <c r="Y69" i="1"/>
  <c r="T69" i="1"/>
  <c r="Q69" i="1"/>
  <c r="N69" i="1"/>
  <c r="BA68" i="1"/>
  <c r="AV68" i="1"/>
  <c r="AQ68" i="1"/>
  <c r="AN68" i="1"/>
  <c r="AK68" i="1"/>
  <c r="AE68" i="1"/>
  <c r="AB68" i="1"/>
  <c r="Y68" i="1"/>
  <c r="T68" i="1"/>
  <c r="Q68" i="1"/>
  <c r="N68" i="1"/>
  <c r="BA67" i="1"/>
  <c r="AV67" i="1"/>
  <c r="AQ67" i="1"/>
  <c r="AN67" i="1"/>
  <c r="AK67" i="1"/>
  <c r="AE67" i="1"/>
  <c r="AB67" i="1"/>
  <c r="Y67" i="1"/>
  <c r="T67" i="1"/>
  <c r="Q67" i="1"/>
  <c r="N67" i="1"/>
  <c r="BA66" i="1"/>
  <c r="AV66" i="1"/>
  <c r="AQ66" i="1"/>
  <c r="AN66" i="1"/>
  <c r="AK66" i="1"/>
  <c r="AE66" i="1"/>
  <c r="AB66" i="1"/>
  <c r="Y66" i="1"/>
  <c r="T66" i="1"/>
  <c r="Q66" i="1"/>
  <c r="N66" i="1"/>
  <c r="BA65" i="1"/>
  <c r="AV65" i="1"/>
  <c r="AQ65" i="1"/>
  <c r="AN65" i="1"/>
  <c r="AK65" i="1"/>
  <c r="AE65" i="1"/>
  <c r="AB65" i="1"/>
  <c r="Y65" i="1"/>
  <c r="T65" i="1"/>
  <c r="Q65" i="1"/>
  <c r="N65" i="1"/>
  <c r="BA64" i="1"/>
  <c r="AV64" i="1"/>
  <c r="AQ64" i="1"/>
  <c r="AN64" i="1"/>
  <c r="AK64" i="1"/>
  <c r="AE64" i="1"/>
  <c r="AB64" i="1"/>
  <c r="Y64" i="1"/>
  <c r="T64" i="1"/>
  <c r="Q64" i="1"/>
  <c r="N64" i="1"/>
  <c r="BA63" i="1"/>
  <c r="AV63" i="1"/>
  <c r="AQ63" i="1"/>
  <c r="AN63" i="1"/>
  <c r="AK63" i="1"/>
  <c r="AE63" i="1"/>
  <c r="AB63" i="1"/>
  <c r="Y63" i="1"/>
  <c r="T63" i="1"/>
  <c r="Q63" i="1"/>
  <c r="N63" i="1"/>
  <c r="BA62" i="1"/>
  <c r="AV62" i="1"/>
  <c r="AQ62" i="1"/>
  <c r="AN62" i="1"/>
  <c r="AK62" i="1"/>
  <c r="AE62" i="1"/>
  <c r="AB62" i="1"/>
  <c r="Y62" i="1"/>
  <c r="T62" i="1"/>
  <c r="Q62" i="1"/>
  <c r="N62" i="1"/>
  <c r="BA61" i="1"/>
  <c r="AV61" i="1"/>
  <c r="AQ61" i="1"/>
  <c r="AN61" i="1"/>
  <c r="AK61" i="1"/>
  <c r="AE61" i="1"/>
  <c r="AB61" i="1"/>
  <c r="Y61" i="1"/>
  <c r="T61" i="1"/>
  <c r="Q61" i="1"/>
  <c r="N61" i="1"/>
  <c r="BA60" i="1"/>
  <c r="AV60" i="1"/>
  <c r="AQ60" i="1"/>
  <c r="AN60" i="1"/>
  <c r="AK60" i="1"/>
  <c r="AE60" i="1"/>
  <c r="AB60" i="1"/>
  <c r="Y60" i="1"/>
  <c r="T60" i="1"/>
  <c r="Q60" i="1"/>
  <c r="N60" i="1"/>
  <c r="BA59" i="1"/>
  <c r="AV59" i="1"/>
  <c r="AQ59" i="1"/>
  <c r="AN59" i="1"/>
  <c r="AK59" i="1"/>
  <c r="AE59" i="1"/>
  <c r="AB59" i="1"/>
  <c r="Y59" i="1"/>
  <c r="T59" i="1"/>
  <c r="Q59" i="1"/>
  <c r="N59" i="1"/>
  <c r="BA58" i="1"/>
  <c r="AV58" i="1"/>
  <c r="AQ58" i="1"/>
  <c r="AN58" i="1"/>
  <c r="AK58" i="1"/>
  <c r="AE58" i="1"/>
  <c r="AB58" i="1"/>
  <c r="Y58" i="1"/>
  <c r="T58" i="1"/>
  <c r="Q58" i="1"/>
  <c r="N58" i="1"/>
  <c r="BA57" i="1"/>
  <c r="AV57" i="1"/>
  <c r="AQ57" i="1"/>
  <c r="AN57" i="1"/>
  <c r="AK57" i="1"/>
  <c r="AE57" i="1"/>
  <c r="AB57" i="1"/>
  <c r="Y57" i="1"/>
  <c r="T57" i="1"/>
  <c r="Q57" i="1"/>
  <c r="N57" i="1"/>
  <c r="BA56" i="1"/>
  <c r="AV56" i="1"/>
  <c r="AQ56" i="1"/>
  <c r="AN56" i="1"/>
  <c r="AK56" i="1"/>
  <c r="AE56" i="1"/>
  <c r="AB56" i="1"/>
  <c r="Y56" i="1"/>
  <c r="T56" i="1"/>
  <c r="Q56" i="1"/>
  <c r="N56" i="1"/>
  <c r="BA55" i="1"/>
  <c r="AV55" i="1"/>
  <c r="AQ55" i="1"/>
  <c r="AN55" i="1"/>
  <c r="AK55" i="1"/>
  <c r="AE55" i="1"/>
  <c r="AB55" i="1"/>
  <c r="Y55" i="1"/>
  <c r="T55" i="1"/>
  <c r="Q55" i="1"/>
  <c r="N55" i="1"/>
  <c r="BA54" i="1"/>
  <c r="AV54" i="1"/>
  <c r="AQ54" i="1"/>
  <c r="AN54" i="1"/>
  <c r="AK54" i="1"/>
  <c r="AE54" i="1"/>
  <c r="AB54" i="1"/>
  <c r="Y54" i="1"/>
  <c r="T54" i="1"/>
  <c r="Q54" i="1"/>
  <c r="N54" i="1"/>
  <c r="BA53" i="1"/>
  <c r="AV53" i="1"/>
  <c r="AQ53" i="1"/>
  <c r="AN53" i="1"/>
  <c r="AK53" i="1"/>
  <c r="AE53" i="1"/>
  <c r="AB53" i="1"/>
  <c r="Y53" i="1"/>
  <c r="T53" i="1"/>
  <c r="Q53" i="1"/>
  <c r="N53" i="1"/>
  <c r="BA52" i="1"/>
  <c r="AV52" i="1"/>
  <c r="AQ52" i="1"/>
  <c r="AN52" i="1"/>
  <c r="AK52" i="1"/>
  <c r="AE52" i="1"/>
  <c r="AB52" i="1"/>
  <c r="Y52" i="1"/>
  <c r="T52" i="1"/>
  <c r="Q52" i="1"/>
  <c r="N52" i="1"/>
  <c r="BA51" i="1"/>
  <c r="AV51" i="1"/>
  <c r="AQ51" i="1"/>
  <c r="AN51" i="1"/>
  <c r="AK51" i="1"/>
  <c r="AE51" i="1"/>
  <c r="AB51" i="1"/>
  <c r="Y51" i="1"/>
  <c r="T51" i="1"/>
  <c r="Q51" i="1"/>
  <c r="N51" i="1"/>
  <c r="BA50" i="1"/>
  <c r="AV50" i="1"/>
  <c r="AQ50" i="1"/>
  <c r="AN50" i="1"/>
  <c r="AK50" i="1"/>
  <c r="AE50" i="1"/>
  <c r="AB50" i="1"/>
  <c r="Y50" i="1"/>
  <c r="T50" i="1"/>
  <c r="Q50" i="1"/>
  <c r="N50" i="1"/>
  <c r="BA49" i="1"/>
  <c r="AV49" i="1"/>
  <c r="AQ49" i="1"/>
  <c r="AN49" i="1"/>
  <c r="AK49" i="1"/>
  <c r="AE49" i="1"/>
  <c r="AB49" i="1"/>
  <c r="Y49" i="1"/>
  <c r="T49" i="1"/>
  <c r="Q49" i="1"/>
  <c r="N49" i="1"/>
  <c r="BA48" i="1"/>
  <c r="AV48" i="1"/>
  <c r="AQ48" i="1"/>
  <c r="AN48" i="1"/>
  <c r="AK48" i="1"/>
  <c r="AE48" i="1"/>
  <c r="AB48" i="1"/>
  <c r="Y48" i="1"/>
  <c r="T48" i="1"/>
  <c r="Q48" i="1"/>
  <c r="N48" i="1"/>
  <c r="BA47" i="1"/>
  <c r="AV47" i="1"/>
  <c r="AQ47" i="1"/>
  <c r="AN47" i="1"/>
  <c r="AK47" i="1"/>
  <c r="AE47" i="1"/>
  <c r="AB47" i="1"/>
  <c r="Y47" i="1"/>
  <c r="T47" i="1"/>
  <c r="Q47" i="1"/>
  <c r="N47" i="1"/>
  <c r="BA46" i="1"/>
  <c r="AV46" i="1"/>
  <c r="AQ46" i="1"/>
  <c r="AN46" i="1"/>
  <c r="AK46" i="1"/>
  <c r="AE46" i="1"/>
  <c r="AB46" i="1"/>
  <c r="Y46" i="1"/>
  <c r="T46" i="1"/>
  <c r="Q46" i="1"/>
  <c r="N46" i="1"/>
  <c r="BA45" i="1"/>
  <c r="AV45" i="1"/>
  <c r="AQ45" i="1"/>
  <c r="AN45" i="1"/>
  <c r="AK45" i="1"/>
  <c r="AE45" i="1"/>
  <c r="AB45" i="1"/>
  <c r="Y45" i="1"/>
  <c r="T45" i="1"/>
  <c r="Q45" i="1"/>
  <c r="N45" i="1"/>
  <c r="BA44" i="1"/>
  <c r="AV44" i="1"/>
  <c r="AQ44" i="1"/>
  <c r="AN44" i="1"/>
  <c r="AK44" i="1"/>
  <c r="AE44" i="1"/>
  <c r="AB44" i="1"/>
  <c r="Y44" i="1"/>
  <c r="T44" i="1"/>
  <c r="Q44" i="1"/>
  <c r="N44" i="1"/>
  <c r="BA43" i="1"/>
  <c r="AV43" i="1"/>
  <c r="AQ43" i="1"/>
  <c r="AN43" i="1"/>
  <c r="AK43" i="1"/>
  <c r="AE43" i="1"/>
  <c r="AB43" i="1"/>
  <c r="Y43" i="1"/>
  <c r="T43" i="1"/>
  <c r="Q43" i="1"/>
  <c r="N43" i="1"/>
  <c r="BA42" i="1"/>
  <c r="AV42" i="1"/>
  <c r="AQ42" i="1"/>
  <c r="AN42" i="1"/>
  <c r="AK42" i="1"/>
  <c r="AE42" i="1"/>
  <c r="AB42" i="1"/>
  <c r="Y42" i="1"/>
  <c r="T42" i="1"/>
  <c r="Q42" i="1"/>
  <c r="N42" i="1"/>
  <c r="BA41" i="1"/>
  <c r="AV41" i="1"/>
  <c r="AQ41" i="1"/>
  <c r="AN41" i="1"/>
  <c r="AK41" i="1"/>
  <c r="AE41" i="1"/>
  <c r="AB41" i="1"/>
  <c r="Y41" i="1"/>
  <c r="T41" i="1"/>
  <c r="Q41" i="1"/>
  <c r="N41" i="1"/>
  <c r="BA40" i="1"/>
  <c r="AV40" i="1"/>
  <c r="AQ40" i="1"/>
  <c r="AN40" i="1"/>
  <c r="AK40" i="1"/>
  <c r="AE40" i="1"/>
  <c r="AB40" i="1"/>
  <c r="Y40" i="1"/>
  <c r="T40" i="1"/>
  <c r="Q40" i="1"/>
  <c r="N40" i="1"/>
  <c r="BA39" i="1"/>
  <c r="AV39" i="1"/>
  <c r="AQ39" i="1"/>
  <c r="AN39" i="1"/>
  <c r="AK39" i="1"/>
  <c r="AE39" i="1"/>
  <c r="AB39" i="1"/>
  <c r="Y39" i="1"/>
  <c r="T39" i="1"/>
  <c r="Q39" i="1"/>
  <c r="N39" i="1"/>
  <c r="BA38" i="1"/>
  <c r="AV38" i="1"/>
  <c r="AQ38" i="1"/>
  <c r="AN38" i="1"/>
  <c r="AK38" i="1"/>
  <c r="AE38" i="1"/>
  <c r="AB38" i="1"/>
  <c r="Y38" i="1"/>
  <c r="T38" i="1"/>
  <c r="Q38" i="1"/>
  <c r="N38" i="1"/>
  <c r="BA37" i="1"/>
  <c r="AV37" i="1"/>
  <c r="AQ37" i="1"/>
  <c r="AN37" i="1"/>
  <c r="AK37" i="1"/>
  <c r="AE37" i="1"/>
  <c r="AB37" i="1"/>
  <c r="Y37" i="1"/>
  <c r="T37" i="1"/>
  <c r="Q37" i="1"/>
  <c r="N37" i="1"/>
  <c r="BA36" i="1"/>
  <c r="AV36" i="1"/>
  <c r="AQ36" i="1"/>
  <c r="AN36" i="1"/>
  <c r="AK36" i="1"/>
  <c r="AE36" i="1"/>
  <c r="AB36" i="1"/>
  <c r="Y36" i="1"/>
  <c r="T36" i="1"/>
  <c r="Q36" i="1"/>
  <c r="N36" i="1"/>
  <c r="BA35" i="1"/>
  <c r="AV35" i="1"/>
  <c r="AQ35" i="1"/>
  <c r="AN35" i="1"/>
  <c r="AK35" i="1"/>
  <c r="AE35" i="1"/>
  <c r="AB35" i="1"/>
  <c r="Y35" i="1"/>
  <c r="T35" i="1"/>
  <c r="Q35" i="1"/>
  <c r="N35" i="1"/>
  <c r="BA34" i="1"/>
  <c r="AV34" i="1"/>
  <c r="AQ34" i="1"/>
  <c r="AN34" i="1"/>
  <c r="AK34" i="1"/>
  <c r="AE34" i="1"/>
  <c r="AB34" i="1"/>
  <c r="Y34" i="1"/>
  <c r="T34" i="1"/>
  <c r="Q34" i="1"/>
  <c r="N34" i="1"/>
  <c r="BA33" i="1"/>
  <c r="AV33" i="1"/>
  <c r="AQ33" i="1"/>
  <c r="AN33" i="1"/>
  <c r="AK33" i="1"/>
  <c r="AE33" i="1"/>
  <c r="AB33" i="1"/>
  <c r="Y33" i="1"/>
  <c r="T33" i="1"/>
  <c r="Q33" i="1"/>
  <c r="N33" i="1"/>
  <c r="BA32" i="1"/>
  <c r="AV32" i="1"/>
  <c r="AQ32" i="1"/>
  <c r="AN32" i="1"/>
  <c r="AK32" i="1"/>
  <c r="AE32" i="1"/>
  <c r="AB32" i="1"/>
  <c r="Y32" i="1"/>
  <c r="T32" i="1"/>
  <c r="Q32" i="1"/>
  <c r="N32" i="1"/>
  <c r="BA31" i="1"/>
  <c r="AV31" i="1"/>
  <c r="AQ31" i="1"/>
  <c r="AN31" i="1"/>
  <c r="AK31" i="1"/>
  <c r="AE31" i="1"/>
  <c r="AB31" i="1"/>
  <c r="Y31" i="1"/>
  <c r="T31" i="1"/>
  <c r="Q31" i="1"/>
  <c r="N31" i="1"/>
  <c r="BA30" i="1"/>
  <c r="AV30" i="1"/>
  <c r="AQ30" i="1"/>
  <c r="AN30" i="1"/>
  <c r="AK30" i="1"/>
  <c r="AE30" i="1"/>
  <c r="AB30" i="1"/>
  <c r="Y30" i="1"/>
  <c r="T30" i="1"/>
  <c r="Q30" i="1"/>
  <c r="N30" i="1"/>
  <c r="BA29" i="1"/>
  <c r="AV29" i="1"/>
  <c r="AQ29" i="1"/>
  <c r="AN29" i="1"/>
  <c r="AK29" i="1"/>
  <c r="AE29" i="1"/>
  <c r="AB29" i="1"/>
  <c r="Y29" i="1"/>
  <c r="T29" i="1"/>
  <c r="Q29" i="1"/>
  <c r="N29" i="1"/>
  <c r="BA28" i="1"/>
  <c r="AV28" i="1"/>
  <c r="AQ28" i="1"/>
  <c r="AN28" i="1"/>
  <c r="AK28" i="1"/>
  <c r="AE28" i="1"/>
  <c r="AB28" i="1"/>
  <c r="Y28" i="1"/>
  <c r="T28" i="1"/>
  <c r="Q28" i="1"/>
  <c r="N28" i="1"/>
  <c r="BA27" i="1"/>
  <c r="AV27" i="1"/>
  <c r="AQ27" i="1"/>
  <c r="AN27" i="1"/>
  <c r="AK27" i="1"/>
  <c r="AE27" i="1"/>
  <c r="AB27" i="1"/>
  <c r="Y27" i="1"/>
  <c r="T27" i="1"/>
  <c r="Q27" i="1"/>
  <c r="N27" i="1"/>
  <c r="BA26" i="1"/>
  <c r="AV26" i="1"/>
  <c r="AQ26" i="1"/>
  <c r="AN26" i="1"/>
  <c r="AK26" i="1"/>
  <c r="AE26" i="1"/>
  <c r="AB26" i="1"/>
  <c r="Y26" i="1"/>
  <c r="T26" i="1"/>
  <c r="Q26" i="1"/>
  <c r="N26" i="1"/>
  <c r="BA25" i="1"/>
  <c r="AV25" i="1"/>
  <c r="AQ25" i="1"/>
  <c r="AN25" i="1"/>
  <c r="AK25" i="1"/>
  <c r="AE25" i="1"/>
  <c r="AB25" i="1"/>
  <c r="Y25" i="1"/>
  <c r="T25" i="1"/>
  <c r="Q25" i="1"/>
  <c r="N25" i="1"/>
  <c r="BA24" i="1"/>
  <c r="AV24" i="1"/>
  <c r="AQ24" i="1"/>
  <c r="AN24" i="1"/>
  <c r="AK24" i="1"/>
  <c r="AE24" i="1"/>
  <c r="AB24" i="1"/>
  <c r="Y24" i="1"/>
  <c r="T24" i="1"/>
  <c r="Q24" i="1"/>
  <c r="N24" i="1"/>
  <c r="BA23" i="1"/>
  <c r="AV23" i="1"/>
  <c r="AQ23" i="1"/>
  <c r="AN23" i="1"/>
  <c r="AK23" i="1"/>
  <c r="AE23" i="1"/>
  <c r="AB23" i="1"/>
  <c r="Y23" i="1"/>
  <c r="T23" i="1"/>
  <c r="Q23" i="1"/>
  <c r="N23" i="1"/>
  <c r="BA22" i="1"/>
  <c r="AV22" i="1"/>
  <c r="AQ22" i="1"/>
  <c r="AN22" i="1"/>
  <c r="AK22" i="1"/>
  <c r="AE22" i="1"/>
  <c r="AB22" i="1"/>
  <c r="Y22" i="1"/>
  <c r="T22" i="1"/>
  <c r="Q22" i="1"/>
  <c r="N22" i="1"/>
  <c r="BA21" i="1"/>
  <c r="AV21" i="1"/>
  <c r="AQ21" i="1"/>
  <c r="AN21" i="1"/>
  <c r="AK21" i="1"/>
  <c r="AE21" i="1"/>
  <c r="AB21" i="1"/>
  <c r="Y21" i="1"/>
  <c r="T21" i="1"/>
  <c r="Q21" i="1"/>
  <c r="N21" i="1"/>
  <c r="BA20" i="1"/>
  <c r="AV20" i="1"/>
  <c r="AQ20" i="1"/>
  <c r="AN20" i="1"/>
  <c r="AK20" i="1"/>
  <c r="AE20" i="1"/>
  <c r="AB20" i="1"/>
  <c r="Y20" i="1"/>
  <c r="T20" i="1"/>
  <c r="Q20" i="1"/>
  <c r="N20" i="1"/>
  <c r="BA19" i="1"/>
  <c r="AV19" i="1"/>
  <c r="AQ19" i="1"/>
  <c r="AN19" i="1"/>
  <c r="AK19" i="1"/>
  <c r="AE19" i="1"/>
  <c r="AB19" i="1"/>
  <c r="Y19" i="1"/>
  <c r="T19" i="1"/>
  <c r="Q19" i="1"/>
  <c r="N19" i="1"/>
  <c r="BA18" i="1"/>
  <c r="AV18" i="1"/>
  <c r="AQ18" i="1"/>
  <c r="AN18" i="1"/>
  <c r="AK18" i="1"/>
  <c r="AE18" i="1"/>
  <c r="AB18" i="1"/>
  <c r="Y18" i="1"/>
  <c r="T18" i="1"/>
  <c r="Q18" i="1"/>
  <c r="N18" i="1"/>
  <c r="BA17" i="1"/>
  <c r="AV17" i="1"/>
  <c r="AQ17" i="1"/>
  <c r="AN17" i="1"/>
  <c r="AK17" i="1"/>
  <c r="AE17" i="1"/>
  <c r="AB17" i="1"/>
  <c r="Y17" i="1"/>
  <c r="T17" i="1"/>
  <c r="Q17" i="1"/>
  <c r="N17" i="1"/>
  <c r="BA16" i="1"/>
  <c r="AV16" i="1"/>
  <c r="AQ16" i="1"/>
  <c r="AN16" i="1"/>
  <c r="AK16" i="1"/>
  <c r="AE16" i="1"/>
  <c r="AB16" i="1"/>
  <c r="Y16" i="1"/>
  <c r="T16" i="1"/>
  <c r="Q16" i="1"/>
  <c r="N16" i="1"/>
  <c r="BA15" i="1"/>
  <c r="AV15" i="1"/>
  <c r="AQ15" i="1"/>
  <c r="AN15" i="1"/>
  <c r="AK15" i="1"/>
  <c r="AE15" i="1"/>
  <c r="AB15" i="1"/>
  <c r="Y15" i="1"/>
  <c r="T15" i="1"/>
  <c r="Q15" i="1"/>
  <c r="N15" i="1"/>
  <c r="BA14" i="1"/>
  <c r="AV14" i="1"/>
  <c r="AQ14" i="1"/>
  <c r="AN14" i="1"/>
  <c r="AK14" i="1"/>
  <c r="AE14" i="1"/>
  <c r="AB14" i="1"/>
  <c r="Y14" i="1"/>
  <c r="T14" i="1"/>
  <c r="Q14" i="1"/>
  <c r="N14" i="1"/>
  <c r="BA13" i="1"/>
  <c r="AV13" i="1"/>
  <c r="AQ13" i="1"/>
  <c r="AN13" i="1"/>
  <c r="AK13" i="1"/>
  <c r="AE13" i="1"/>
  <c r="AB13" i="1"/>
  <c r="Y13" i="1"/>
  <c r="T13" i="1"/>
  <c r="Q13" i="1"/>
  <c r="N13" i="1"/>
  <c r="BA12" i="1"/>
  <c r="AV12" i="1"/>
  <c r="AQ12" i="1"/>
  <c r="AN12" i="1"/>
  <c r="AK12" i="1"/>
  <c r="AE12" i="1"/>
  <c r="AB12" i="1"/>
  <c r="Y12" i="1"/>
  <c r="T12" i="1"/>
  <c r="Q12" i="1"/>
  <c r="N12" i="1"/>
  <c r="BA11" i="1"/>
  <c r="AV11" i="1"/>
  <c r="AQ11" i="1"/>
  <c r="AN11" i="1"/>
  <c r="AK11" i="1"/>
  <c r="AE11" i="1"/>
  <c r="AB11" i="1"/>
  <c r="Y11" i="1"/>
  <c r="T11" i="1"/>
  <c r="Q11" i="1"/>
  <c r="N11" i="1"/>
  <c r="BA10" i="1"/>
  <c r="AV10" i="1"/>
  <c r="AQ10" i="1"/>
  <c r="AN10" i="1"/>
  <c r="AK10" i="1"/>
  <c r="AE10" i="1"/>
  <c r="AB10" i="1"/>
  <c r="Y10" i="1"/>
  <c r="T10" i="1"/>
  <c r="Q10" i="1"/>
  <c r="N10" i="1"/>
  <c r="BA9" i="1"/>
  <c r="AV9" i="1"/>
  <c r="AQ9" i="1"/>
  <c r="AN9" i="1"/>
  <c r="AK9" i="1"/>
  <c r="AE9" i="1"/>
  <c r="AB9" i="1"/>
  <c r="Y9" i="1"/>
  <c r="T9" i="1"/>
  <c r="Q9" i="1"/>
  <c r="N9" i="1"/>
  <c r="BA8" i="1"/>
  <c r="AV8" i="1"/>
  <c r="AQ8" i="1"/>
  <c r="AN8" i="1"/>
  <c r="AK8" i="1"/>
  <c r="AE8" i="1"/>
  <c r="AB8" i="1"/>
  <c r="Y8" i="1"/>
  <c r="T8" i="1"/>
  <c r="Q8" i="1"/>
  <c r="N8" i="1"/>
  <c r="BA7" i="1"/>
  <c r="AV7" i="1"/>
  <c r="AQ7" i="1"/>
  <c r="AN7" i="1"/>
  <c r="AK7" i="1"/>
  <c r="AE7" i="1"/>
  <c r="AB7" i="1"/>
  <c r="Y7" i="1"/>
  <c r="T7" i="1"/>
  <c r="Q7" i="1"/>
  <c r="N7" i="1"/>
  <c r="BA6" i="1"/>
  <c r="AV6" i="1"/>
  <c r="AQ6" i="1"/>
  <c r="AN6" i="1"/>
  <c r="AK6" i="1"/>
  <c r="AE6" i="1"/>
  <c r="AB6" i="1"/>
  <c r="Y6" i="1"/>
  <c r="T6" i="1"/>
  <c r="Q6" i="1"/>
  <c r="N6" i="1"/>
  <c r="BA5" i="1"/>
  <c r="AV5" i="1"/>
  <c r="AQ5" i="1"/>
  <c r="AN5" i="1"/>
  <c r="AK5" i="1"/>
  <c r="AE5" i="1"/>
  <c r="AB5" i="1"/>
  <c r="Y5" i="1"/>
  <c r="T5" i="1"/>
  <c r="Q5" i="1"/>
  <c r="N5" i="1"/>
  <c r="BA4" i="1"/>
  <c r="AV4" i="1"/>
  <c r="AQ4" i="1"/>
  <c r="AN4" i="1"/>
  <c r="AK4" i="1"/>
  <c r="AE4" i="1"/>
  <c r="AB4" i="1"/>
  <c r="Y4" i="1"/>
  <c r="T4" i="1"/>
  <c r="Q4" i="1"/>
  <c r="N4" i="1"/>
  <c r="BA3" i="1"/>
  <c r="AV3" i="1"/>
  <c r="AQ3" i="1"/>
  <c r="AN3" i="1"/>
  <c r="AK3" i="1"/>
  <c r="AE3" i="1"/>
  <c r="AB3" i="1"/>
  <c r="Y3" i="1"/>
  <c r="T3" i="1"/>
  <c r="Q3" i="1"/>
  <c r="N3" i="1"/>
  <c r="BA2" i="1"/>
  <c r="AV2" i="1"/>
  <c r="AQ2" i="1"/>
  <c r="AN2" i="1"/>
  <c r="AK2" i="1"/>
  <c r="AE2" i="1"/>
  <c r="AB2" i="1"/>
  <c r="Y2" i="1"/>
  <c r="T2" i="1"/>
  <c r="Q2" i="1"/>
  <c r="N2" i="1"/>
</calcChain>
</file>

<file path=xl/sharedStrings.xml><?xml version="1.0" encoding="utf-8"?>
<sst xmlns="http://schemas.openxmlformats.org/spreadsheetml/2006/main" count="95577" uniqueCount="17465">
  <si>
    <t xml:space="preserve">Jurisdiction </t>
  </si>
  <si>
    <t>County</t>
  </si>
  <si>
    <t>SBCAG Region</t>
  </si>
  <si>
    <t>Year</t>
  </si>
  <si>
    <t>Prior APN</t>
  </si>
  <si>
    <t>APN</t>
  </si>
  <si>
    <t>Street Address</t>
  </si>
  <si>
    <t>Project Name</t>
  </si>
  <si>
    <t>Tracking ID</t>
  </si>
  <si>
    <t>Type</t>
  </si>
  <si>
    <t>Tenure</t>
  </si>
  <si>
    <t>Very Low Income (DR) Entitlements</t>
  </si>
  <si>
    <t>Very Low Income (NDR) Entitlements</t>
  </si>
  <si>
    <t>Very Low Income Entitlements</t>
  </si>
  <si>
    <t>Low Income (DR) Entitlements</t>
  </si>
  <si>
    <t>Low Income (NDR) Entitlements</t>
  </si>
  <si>
    <t>Low Income Entitlements</t>
  </si>
  <si>
    <t>Moderate Income (DR) Entitlements</t>
  </si>
  <si>
    <t>Moderate Income (NDR) Entitlements</t>
  </si>
  <si>
    <t>Moderate Income Entitlements</t>
  </si>
  <si>
    <t>Above Moderate Income Entitlements</t>
  </si>
  <si>
    <t>Total Entitlements</t>
  </si>
  <si>
    <t>Very Low Income Building Permits (DR)</t>
  </si>
  <si>
    <t>Very Low Income Building Permits (NDR)</t>
  </si>
  <si>
    <t>Very Low Income Building Permits</t>
  </si>
  <si>
    <t>Low Income (DR) Building Permits</t>
  </si>
  <si>
    <t>Low Income (NDR) Building Permits</t>
  </si>
  <si>
    <t>Low Income Building Permits</t>
  </si>
  <si>
    <t>Moderate Income (DR) Building Permits</t>
  </si>
  <si>
    <t>Moderate Income (NDR) Building Permits</t>
  </si>
  <si>
    <t>Moderate Income Building Permits</t>
  </si>
  <si>
    <t>Above Moderate Income Building Permits</t>
  </si>
  <si>
    <t>Building Permit Issue Date</t>
  </si>
  <si>
    <t>Total Number of Building Permits</t>
  </si>
  <si>
    <t>Very Low Income Cert. of Occupancy (DR)</t>
  </si>
  <si>
    <t>Very Low Income Cert. of Occupancy (NDR)</t>
  </si>
  <si>
    <t>Very Low Income Cert. of Occupancy</t>
  </si>
  <si>
    <t>Low Income (DR) Cert. of Occupancy</t>
  </si>
  <si>
    <t>Low Income (NDR) Cert. of Occupancy</t>
  </si>
  <si>
    <t>Low Income Cert. of Occupancy</t>
  </si>
  <si>
    <t>Moderate Income (DR) Cert. of Occupancy</t>
  </si>
  <si>
    <t>Moderate Income (NDR) Cert. of Occupancy</t>
  </si>
  <si>
    <t>Moderate Income Cert. of Occupancy</t>
  </si>
  <si>
    <t>Above Moderate Income  Cert. of Occupancy</t>
  </si>
  <si>
    <t xml:space="preserve"> Cert. of Occupancy Issue Date</t>
  </si>
  <si>
    <t>Total Number of Units Issued Cert. of Occupancy</t>
  </si>
  <si>
    <t>Extremely Low Income Units</t>
  </si>
  <si>
    <t>Contains Extremely Low Income Units</t>
  </si>
  <si>
    <t>Approved Using SB 35</t>
  </si>
  <si>
    <t>Infill Units</t>
  </si>
  <si>
    <t>Project Income Level (Detailed)</t>
  </si>
  <si>
    <t>Project Income Level</t>
  </si>
  <si>
    <t>Deed Restricted</t>
  </si>
  <si>
    <t>SANTA BARBARA COUNTY</t>
  </si>
  <si>
    <t>SANTA BARBARA</t>
  </si>
  <si>
    <t>South Coast</t>
  </si>
  <si>
    <t>069-204-007</t>
  </si>
  <si>
    <t>1225 CAMINO PALOMERA, SANTA BARBARA, CA 93111</t>
  </si>
  <si>
    <t>Accessory Dwelling Unit</t>
  </si>
  <si>
    <t>Renter</t>
  </si>
  <si>
    <t>N</t>
  </si>
  <si>
    <t>Y</t>
  </si>
  <si>
    <t>Above Moderate</t>
  </si>
  <si>
    <t>011-110-037</t>
  </si>
  <si>
    <t>1505 LAS TUNAS RD B, SANTA BARBARA, CA 93108</t>
  </si>
  <si>
    <t>009-122-016</t>
  </si>
  <si>
    <t>253 OAK RD, SANTA BARBARA, CA 93108</t>
  </si>
  <si>
    <t>011-160-038</t>
  </si>
  <si>
    <t>1155 DULZURA DR B, SANTA BARBARA, CA 93108</t>
  </si>
  <si>
    <t>009-430-006</t>
  </si>
  <si>
    <t>1490 WYANT RD B, SANTA BARBARA, CA 93108</t>
  </si>
  <si>
    <t>007-120-036</t>
  </si>
  <si>
    <t>640 RANDALL RD B, SANTA BARBARA, CA 93108</t>
  </si>
  <si>
    <t>007-280-029</t>
  </si>
  <si>
    <t>315 AVILA WAY, SANTA BARBARA, CA 93108</t>
  </si>
  <si>
    <t>009-710-019</t>
  </si>
  <si>
    <t>461 SAN YSIDRO RD B, MONTECITO, CA 93108</t>
  </si>
  <si>
    <t>011-171-008</t>
  </si>
  <si>
    <t>1284 EAST VALLEY RD, UNIT# B, SANTA BARBARA, CA 93108</t>
  </si>
  <si>
    <t>007-400-036</t>
  </si>
  <si>
    <t>1930 BOUNDARY DR, SANTA BARBARA, CA 93108</t>
  </si>
  <si>
    <t>009-021-019</t>
  </si>
  <si>
    <t>482 WOODLEY RD B, SANTA BARBARA, CA 93108</t>
  </si>
  <si>
    <t>009-080-028</t>
  </si>
  <si>
    <t>1415 SCHOOL HOUSE RD B, SANTA BARBARA, CA 93108</t>
  </si>
  <si>
    <t>013-180-001</t>
  </si>
  <si>
    <t>2200 SYCAMORE CANYON RD B, SANTA BARBARA, CA 93108</t>
  </si>
  <si>
    <t>013-112-017</t>
  </si>
  <si>
    <t>903 CHELHAM WAY, UNIT# B, SANTA BARBARA, CA 93108</t>
  </si>
  <si>
    <t>North County</t>
  </si>
  <si>
    <t>141-211-062</t>
  </si>
  <si>
    <t>2950 MISSION DR 66, SOLVANG, CA 93463</t>
  </si>
  <si>
    <t>Mobile Home Unit</t>
  </si>
  <si>
    <t>Owner</t>
  </si>
  <si>
    <t>2950 MISSION DR 62, SOLVANG, CA 93463</t>
  </si>
  <si>
    <t>2950 MISSION DR 63, SOLVANG, CA 93463</t>
  </si>
  <si>
    <t>2950 MISSION DR 61, SOLVANG, CA 93463</t>
  </si>
  <si>
    <t>2950 MISSION DR 64, SOLVANG, CA 93463</t>
  </si>
  <si>
    <t>2950 MISSION DR 65, SOLVANG, CA 93463</t>
  </si>
  <si>
    <t>099-600-047</t>
  </si>
  <si>
    <t>1224 HAGER LN, BUELLTON, CA 93427</t>
  </si>
  <si>
    <t>Single-Family Detached Unit</t>
  </si>
  <si>
    <t>135-020-054</t>
  </si>
  <si>
    <t>3161 FOXEN CANYON RD, SANTA YNEZ, CA 93441</t>
  </si>
  <si>
    <t>083-680-032</t>
  </si>
  <si>
    <t>82 HOLLISTER RANCH, SANTA BARBARA, CA</t>
  </si>
  <si>
    <t>101-020-069</t>
  </si>
  <si>
    <t>7351 GRACIOSA RD, SANTA MARIA, CA 93455</t>
  </si>
  <si>
    <t>135-051-027</t>
  </si>
  <si>
    <t>2600 CALZADA AVE, SANTA YNEZ, CA 93460</t>
  </si>
  <si>
    <t>141-300-050</t>
  </si>
  <si>
    <t>3903 ROBIN MEADOW RD, SANTA YNEZ, CA 93460</t>
  </si>
  <si>
    <t>001-020-038</t>
  </si>
  <si>
    <t>5424 FOOTHILL RD, CARPINTERIA, CA 93013</t>
  </si>
  <si>
    <t>083-680-030</t>
  </si>
  <si>
    <t>80 HOLLISTER RANCH, GAVIOTA, CA 93117</t>
  </si>
  <si>
    <t>099-600-049</t>
  </si>
  <si>
    <t>1255 HAGER LN, BUELLTON, CA 93427</t>
  </si>
  <si>
    <t>3151 FOXEN CANYON RD, SANTA YNEZ, CA 93441</t>
  </si>
  <si>
    <t>099-600-046</t>
  </si>
  <si>
    <t>1210 HAGER LN, BUELLTON, CA 93427</t>
  </si>
  <si>
    <t>141-111-072</t>
  </si>
  <si>
    <t>1593 N REFUGIO RD, SANTA YNEZ, CA 93460</t>
  </si>
  <si>
    <t>099-600-048</t>
  </si>
  <si>
    <t>1252 HAGER LN, BUELLTON, CA 934279484</t>
  </si>
  <si>
    <t>083-680-004</t>
  </si>
  <si>
    <t>53 HOLLISTER RANCH B, GOLETA, CA 93116</t>
  </si>
  <si>
    <t>069-780-002</t>
  </si>
  <si>
    <t>5325 PLUNKETT LN, SANTA BARBARA, CA 93111</t>
  </si>
  <si>
    <t>069-800-013</t>
  </si>
  <si>
    <t>5414 TREE FARM LN, SANTA BARBARA, CA 93111</t>
  </si>
  <si>
    <t>009-140-038</t>
  </si>
  <si>
    <t>1415 WYANT RD, SANTA BARBARA, CA 93108</t>
  </si>
  <si>
    <t>021-010-069</t>
  </si>
  <si>
    <t>1974 LAS CANOAS RIDGE WAY RD, SANTA BARBARA, CA 931052378</t>
  </si>
  <si>
    <t>069-780-010</t>
  </si>
  <si>
    <t>5337 PLUNKETT LN, SANTA BARBARA, CA 93111</t>
  </si>
  <si>
    <t>069-800-006</t>
  </si>
  <si>
    <t>5419 TREE FARM LN, SANTA BARBARA, CA 93111</t>
  </si>
  <si>
    <t>007-530-033</t>
  </si>
  <si>
    <t>321 ENNISBROOK DR, SANTA BARBARA, CA 93108</t>
  </si>
  <si>
    <t>5418 TREE FARM LN, SANTA BARBARA, CA 93111</t>
  </si>
  <si>
    <t>011-090-049</t>
  </si>
  <si>
    <t>720 RIVEN ROCK RD, MONTECITO, CA 931081123</t>
  </si>
  <si>
    <t>011-090-042</t>
  </si>
  <si>
    <t>759 PICACHO LN, SANTA BARBARA, CA 931081226</t>
  </si>
  <si>
    <t>107-890-011</t>
  </si>
  <si>
    <t>1094 SANDERS CT, SANTA MARIA, CA 93455</t>
  </si>
  <si>
    <t>069-790-009</t>
  </si>
  <si>
    <t>554 CHRISTMAS TREE LN, SANTA BARBARA, CA 93111</t>
  </si>
  <si>
    <t>005-400-007</t>
  </si>
  <si>
    <t>3351 PADARO LN, CARPINTERIA, CA 93013</t>
  </si>
  <si>
    <t>007-530-011</t>
  </si>
  <si>
    <t>302 ENNISBROOK DR, SANTA BARBARA, CA 93108</t>
  </si>
  <si>
    <t>059-290-054</t>
  </si>
  <si>
    <t>4702 BOULDER RIDGE RD, SANTA BARBARA, CA 93111</t>
  </si>
  <si>
    <t>061-170-021</t>
  </si>
  <si>
    <t>4561 AUHAY DR, SANTA BARBARA, CA 93110</t>
  </si>
  <si>
    <t>069-800-007</t>
  </si>
  <si>
    <t>5413 TREE FARM LN, SANTA BARBARA, CA 93111</t>
  </si>
  <si>
    <t>069-780-013</t>
  </si>
  <si>
    <t>5333 PLUNKETT LN, SANTA BARBARA, CA 93111</t>
  </si>
  <si>
    <t>107-900-003</t>
  </si>
  <si>
    <t>1045 SHULTZ LN, SANTA MARIA, CA 93455</t>
  </si>
  <si>
    <t>5417 TREE FARM LN, SANTA BARBARA, CA 93111</t>
  </si>
  <si>
    <t>5411 TREE FARM LN, SANTA BARBARA, CA 93111</t>
  </si>
  <si>
    <t>069-810-020</t>
  </si>
  <si>
    <t>595 CHRISTMAS TREE LN, SANTA BARBARA, CA 93111</t>
  </si>
  <si>
    <t>059-290-061</t>
  </si>
  <si>
    <t>4701 BOULDER RIDGE RD RD, SANTA BARBARA, CA 93111</t>
  </si>
  <si>
    <t>059-290-051</t>
  </si>
  <si>
    <t>4674 BEDROCK CT, SANTA BARBARA, CA 93111</t>
  </si>
  <si>
    <t>5415 TREE FARM LN, SANTA BARBARA, CA 93111</t>
  </si>
  <si>
    <t>069-810-006</t>
  </si>
  <si>
    <t>584 NOEL CT, SANTA BARBARA, CA 93111</t>
  </si>
  <si>
    <t>143-330-031</t>
  </si>
  <si>
    <t>3463 SAGUNTO ST, SANTA YNEZ, CA 93460</t>
  </si>
  <si>
    <t>011-100-048</t>
  </si>
  <si>
    <t>753 SAN YSIDRO RD, SANTA BARBARA, CA 93108</t>
  </si>
  <si>
    <t>013-020-020</t>
  </si>
  <si>
    <t>231 W MOUNTAIN DR, SANTA BARBARA, CA 93108</t>
  </si>
  <si>
    <t>1920 BOUNDARY DR, SANTA BARBARA, CA 93108</t>
  </si>
  <si>
    <t>009-640-001</t>
  </si>
  <si>
    <t>300 HOT SPRINGS RD, SANTA BARBARA, CA 93108</t>
  </si>
  <si>
    <t>023-031-012</t>
  </si>
  <si>
    <t>1453 ORANGE GROVE AVE, SANTA BARBARA, CA 93105</t>
  </si>
  <si>
    <t>059-440-030</t>
  </si>
  <si>
    <t>4574 SERENITY LN, SANTA BARBARA, CA 93111</t>
  </si>
  <si>
    <t>067-230-001</t>
  </si>
  <si>
    <t>4832 WINDING WAY, SANTA BARBARA, CA 93111</t>
  </si>
  <si>
    <t>5421 TREE FARM LN, SANTA BARBARA, CA 93111</t>
  </si>
  <si>
    <t>069-810-005</t>
  </si>
  <si>
    <t>580 NOEL CT, SANTA BARBARA, CA 93111</t>
  </si>
  <si>
    <t>069-810-007</t>
  </si>
  <si>
    <t>588 NOEL CT, SANTA BARBARA, CA 93111</t>
  </si>
  <si>
    <t>101-490-034</t>
  </si>
  <si>
    <t>5629 KAI CT, ORCUTT, CA 93455</t>
  </si>
  <si>
    <t>107-900-009</t>
  </si>
  <si>
    <t>997 SHULTZ LN, SANTA MARIA, CA 93455</t>
  </si>
  <si>
    <t>069-800-012</t>
  </si>
  <si>
    <t>5410 TREE FARM LN, SANTA BARBARA, CA 93111</t>
  </si>
  <si>
    <t>101-490-033</t>
  </si>
  <si>
    <t>5633 KAI CT, ORCUTT, CA 93455</t>
  </si>
  <si>
    <t>5416 TREE FARM LN, SANTA BARBARA, CA 93111</t>
  </si>
  <si>
    <t>101-490-035</t>
  </si>
  <si>
    <t>5625 KAI CT, ORCUTT, CA 93455</t>
  </si>
  <si>
    <t>107-900-015</t>
  </si>
  <si>
    <t>1034 SHULTZ LN, SANTA MARIA, CA 93455</t>
  </si>
  <si>
    <t>069-810-023</t>
  </si>
  <si>
    <t>579 CHRISTMAS TREE LN, SANTA BARBARA, CA 93111</t>
  </si>
  <si>
    <t>5412 TREE FARM LN, SANTA BARBARA, CA 93111</t>
  </si>
  <si>
    <t>107-900-006</t>
  </si>
  <si>
    <t>1021 SHULTZ LN, SANTA MARIA, CA 93455</t>
  </si>
  <si>
    <t>101-490-019</t>
  </si>
  <si>
    <t>625 AGAPANTHUS WAY, ORCUTT, CA 93455</t>
  </si>
  <si>
    <t>107-900-002</t>
  </si>
  <si>
    <t>1053 SHULTZ LN, SANTA MARIA, CA 93455</t>
  </si>
  <si>
    <t>007-264-010</t>
  </si>
  <si>
    <t>521 SANTA ROSA LN, UNIT# B, SANTA BARBARA, CA 93108</t>
  </si>
  <si>
    <t>099-430-001</t>
  </si>
  <si>
    <t>1260 POPPY VALLEY RD, BUELLTON, CA 93427</t>
  </si>
  <si>
    <t>013-111-024</t>
  </si>
  <si>
    <t>712 CHELHAM WAY B, SANTA BARBARA, CA 93108</t>
  </si>
  <si>
    <t>009-103-018</t>
  </si>
  <si>
    <t>258 HOT SPRINGS RD, UNIT# B, SANTA BARBARA, CA 93108</t>
  </si>
  <si>
    <t>005-491-002</t>
  </si>
  <si>
    <t>2718 MACADAMIA LN, SANTA BARBARA, CA 93108</t>
  </si>
  <si>
    <t>011-180-025</t>
  </si>
  <si>
    <t>572 STONE MEADOW LN B, SANTA BARBARA, CA 93108</t>
  </si>
  <si>
    <t>013-150-021</t>
  </si>
  <si>
    <t>667 COLD SPRINGS RD B, SANTA BARBARA, CA 93108</t>
  </si>
  <si>
    <t>009-430-019</t>
  </si>
  <si>
    <t>1440 WYANT RD B, SANTA BARBARA, CA 93108</t>
  </si>
  <si>
    <t>011-180-023</t>
  </si>
  <si>
    <t>593 PICACHO LN B, SANTA BARBARA, CA 93108</t>
  </si>
  <si>
    <t>2950 MISSION DR 55, SOLVANG, CA 93463</t>
  </si>
  <si>
    <t>2950 MISSION DR 46, SOLVANG, CA 93463</t>
  </si>
  <si>
    <t>2950 MISSION DR 56, SOLVANG, CA 93463</t>
  </si>
  <si>
    <t>2950 MISSION DR 60, SOLVANG, CA 93463</t>
  </si>
  <si>
    <t>2950 MISSION DR 43, SOLVANG, CA 93463</t>
  </si>
  <si>
    <t>2950 MISSION DR 45, SOLVANG, CA 93463</t>
  </si>
  <si>
    <t>2950 MISSION DR 53, SOLVANG, CA 93463</t>
  </si>
  <si>
    <t>2950 MISSION DR 54, SOLVANG, CA 93463</t>
  </si>
  <si>
    <t>2950 MISSION DR 50, SOLVANG, CA 93463</t>
  </si>
  <si>
    <t>2950 MISSION DR 51, SOLVANG, CA 93463</t>
  </si>
  <si>
    <t>2950 MISSION DR 57, SOLVANG, CA 93463</t>
  </si>
  <si>
    <t>2950 MISSION DR 58, SOLVANG, CA 93463</t>
  </si>
  <si>
    <t>2950 MISSION DR 44, SOLVANG, CA 93463</t>
  </si>
  <si>
    <t>2950 MISSION DR 47, SOLVANG, CA 93463</t>
  </si>
  <si>
    <t>2950 MISSION DR 48, SOLVANG, CA 93463</t>
  </si>
  <si>
    <t>2950 MISSION DR 52, SOLVANG, CA 93463</t>
  </si>
  <si>
    <t>2950 MISSION DR 49, SOLVANG, CA 93463</t>
  </si>
  <si>
    <t>2950 MISSION DR 59, SOLVANG, CA 93463</t>
  </si>
  <si>
    <t>069-790-001</t>
  </si>
  <si>
    <t>5473 TREE FARM LN, SANTA BARBARA, CA 93111</t>
  </si>
  <si>
    <t>2-, 3-, and 4-Plex Units per Structure</t>
  </si>
  <si>
    <t>069-800-008</t>
  </si>
  <si>
    <t>5407 TREE FARM LN, SANTA BARBARA, CA 93111</t>
  </si>
  <si>
    <t>5 or More Units Per Structure</t>
  </si>
  <si>
    <t>300 HOT SPRINGS RD, UNIT# 505/506, SANTA BARBARA, CA 93108</t>
  </si>
  <si>
    <t>069-800-014</t>
  </si>
  <si>
    <t>5426 TREE FARM LN, SANTA BARBARA, CA 93111</t>
  </si>
  <si>
    <t>069-790-016</t>
  </si>
  <si>
    <t>5467 TREE FARM LN, GOLETA, CA 93117</t>
  </si>
  <si>
    <t>069-800-004</t>
  </si>
  <si>
    <t>5435 TREE FARM LN, SANTA BARBARA, CA 93111</t>
  </si>
  <si>
    <t>069-800-015</t>
  </si>
  <si>
    <t>5432 TREE FARM LN, SANTA BARBARA, CA 93111</t>
  </si>
  <si>
    <t>069-830-001</t>
  </si>
  <si>
    <t>5461 TREE FARM LN, SANTA BARBARA, CA 93111</t>
  </si>
  <si>
    <t>5420 TREE FARM LN, SANTA BARBARA, CA 93111</t>
  </si>
  <si>
    <t>007-170-019</t>
  </si>
  <si>
    <t>1641 EAST VALLEY RD B, SANTA BARBARA, CA 93108</t>
  </si>
  <si>
    <t>137-390-004</t>
  </si>
  <si>
    <t>2881 QUAIL VALLEY RD, SOLVANG, CA 93463</t>
  </si>
  <si>
    <t>011-110-048</t>
  </si>
  <si>
    <t>745 FUERA LN, UNIT# B, SANTA BARBARA, CA 93108</t>
  </si>
  <si>
    <t>007-130-023</t>
  </si>
  <si>
    <t>1988 EAST VALLEY RD B, SANTA BARBARA, CA 93108</t>
  </si>
  <si>
    <t>009-430-015</t>
  </si>
  <si>
    <t>265 BONNIE LN B, SANTA BARBARA, CA 93108</t>
  </si>
  <si>
    <t>135-290-017</t>
  </si>
  <si>
    <t>3524 WOODSTOCK RD B, SANTA YNEZ, CA 93460</t>
  </si>
  <si>
    <t>135-310-024</t>
  </si>
  <si>
    <t>3341 CABALLO LN, SANTA YNEZ, CA 934609782</t>
  </si>
  <si>
    <t>2620 CALZADA AVE, SANTA YNEZ, CA 93460</t>
  </si>
  <si>
    <t>135-030-050</t>
  </si>
  <si>
    <t>3140 FOXEN CANYON RD, LOS OLIVOS, CA 93441</t>
  </si>
  <si>
    <t>135-310-057</t>
  </si>
  <si>
    <t>2875 CALZADA AVE, SANTA YNEZ, CA 93460</t>
  </si>
  <si>
    <t>559-182-091</t>
  </si>
  <si>
    <t>333 OLD MILL RD 291, SANTA BARBARA, CA 93110</t>
  </si>
  <si>
    <t>137-020-082</t>
  </si>
  <si>
    <t>2103 RANDOM OAKS RD, SOLVANG, CA 93463</t>
  </si>
  <si>
    <t>135-340-003</t>
  </si>
  <si>
    <t>2870 LOS OLIVOS MEADOWS DR, LOS OLIVOS, CA 93441</t>
  </si>
  <si>
    <t>3905 ROBIN MEADOW RD, SANTA YNEZ, CA 93460</t>
  </si>
  <si>
    <t>135-290-055</t>
  </si>
  <si>
    <t>3471 WOODSTOCK RD, SANTA YNEZ, CA 93460</t>
  </si>
  <si>
    <t>153-370-018</t>
  </si>
  <si>
    <t>1330 BARGER CANYON RD, SANTA BARBARA, CA 931104259</t>
  </si>
  <si>
    <t>135-280-061</t>
  </si>
  <si>
    <t>2701 BRINKERHOFF AVE, SANTA YNEZ, CA 93460</t>
  </si>
  <si>
    <t>141-280-037</t>
  </si>
  <si>
    <t>3790 VIA RANCHEROS RD, SANTA YNEZ, CA 93460</t>
  </si>
  <si>
    <t>001-090-010</t>
  </si>
  <si>
    <t>6405 CASITAS PASS RD, BLDG#, CARPINTERIA, CA 93013</t>
  </si>
  <si>
    <t>083-680-027</t>
  </si>
  <si>
    <t>77 HOLLISTER RANCH MAIN HOUSE, GAVIOTA, CA 93117</t>
  </si>
  <si>
    <t>141-030-044</t>
  </si>
  <si>
    <t>2195 N REFUGIO RD, LOS OLIVOS, CA 93460</t>
  </si>
  <si>
    <t>101-500-012</t>
  </si>
  <si>
    <t>5655 AIDAN WAY, ORCUTT, CA 93455</t>
  </si>
  <si>
    <t>069-800-018</t>
  </si>
  <si>
    <t>5460 TREE FARM LN, SANTA BARBARA, CA 93111</t>
  </si>
  <si>
    <t>5462 TREE FARM LN, GOLETA, CA 93117</t>
  </si>
  <si>
    <t>069-800-017</t>
  </si>
  <si>
    <t>5444 TREE FARM LN, SANTA BARBARA, CA 93111</t>
  </si>
  <si>
    <t>107-900-012</t>
  </si>
  <si>
    <t>1076 SHULTZ LN, SANTA MARIA, CA 93455</t>
  </si>
  <si>
    <t>101-490-003</t>
  </si>
  <si>
    <t>5604 AIDAN WAY, ORCUTT, CA 93455</t>
  </si>
  <si>
    <t>069-810-003</t>
  </si>
  <si>
    <t>572 NOEL CT, SANTA BARBARA, CA 93111</t>
  </si>
  <si>
    <t>101-490-029</t>
  </si>
  <si>
    <t>5634 KAI CT, ORCUTT, CA 93455</t>
  </si>
  <si>
    <t>5450 TREE FARM LN, SANTA BARBARA, CA 93111</t>
  </si>
  <si>
    <t>069-800-002</t>
  </si>
  <si>
    <t>5445 TREE FARM LN, SANTA BARBARA, CA 93111</t>
  </si>
  <si>
    <t>069-790-012</t>
  </si>
  <si>
    <t>555 NOEL CT, SANTA BARBARA, CA 93111</t>
  </si>
  <si>
    <t>069-810-008</t>
  </si>
  <si>
    <t>570 CHRISTMAS TREE LN, SANTA BARBARA, CA 93111</t>
  </si>
  <si>
    <t>101-490-010</t>
  </si>
  <si>
    <t>5632 AIDAN WAY, ORCUTT, CA 93455</t>
  </si>
  <si>
    <t>101-490-012</t>
  </si>
  <si>
    <t>5631 AIDAN WAY, ORCUTT, CA 93455</t>
  </si>
  <si>
    <t>069-790-015</t>
  </si>
  <si>
    <t>5468 TREE FARM LN, GOLETA, CA 93117</t>
  </si>
  <si>
    <t>069-800-003</t>
  </si>
  <si>
    <t>5443 TREE FARM LN, SANTA BARBARA, CA 93111</t>
  </si>
  <si>
    <t>099-600-051</t>
  </si>
  <si>
    <t>1260 HAGER LN, BUELLTON, CA 93427</t>
  </si>
  <si>
    <t>059-460-004</t>
  </si>
  <si>
    <t>1363 VIA VENETO, SANTA BARBARA, CA 93111</t>
  </si>
  <si>
    <t>5454 TREE FARM LN, GOLETA, CA 93117</t>
  </si>
  <si>
    <t>556 NOEL CT, GOLETA, CA 93117</t>
  </si>
  <si>
    <t>005-260-012</t>
  </si>
  <si>
    <t>2779 PADARO LN, CARPINTERIA, CA 93013</t>
  </si>
  <si>
    <t>101-490-014</t>
  </si>
  <si>
    <t>5623 AIDAN WAY, ORCUTT, CA 93455</t>
  </si>
  <si>
    <t>101-490-005</t>
  </si>
  <si>
    <t>5612 AIDAN WAY, ORCUTT, CA 93455</t>
  </si>
  <si>
    <t>101-490-013</t>
  </si>
  <si>
    <t>5627 AIDAN WAY, ORCUTT, CA 93455</t>
  </si>
  <si>
    <t>107-900-020</t>
  </si>
  <si>
    <t>964 SHULTZ LN, SANTA MARIA, CA 93455</t>
  </si>
  <si>
    <t>101-490-006</t>
  </si>
  <si>
    <t>5616 AIDAN WAY, ORCUTT, CA 93455</t>
  </si>
  <si>
    <t>101-490-008</t>
  </si>
  <si>
    <t>5624 AIDAN WAY, ORCUTT, CA 93455</t>
  </si>
  <si>
    <t>107-900-013</t>
  </si>
  <si>
    <t>1062 SHULTZ LN, SANTA MARIA, CA 93455</t>
  </si>
  <si>
    <t>069-800-016</t>
  </si>
  <si>
    <t>5440 TREE FARM LN, SANTA BARBARA, CA 93111</t>
  </si>
  <si>
    <t>107-900-005</t>
  </si>
  <si>
    <t>1029 SHULTZ LN, SANTA MARIA, CA 93455</t>
  </si>
  <si>
    <t>5441 TREE FARM LN, SANTA BARBARA, CA 93111</t>
  </si>
  <si>
    <t>007-070-031</t>
  </si>
  <si>
    <t>870 KNOLLWOOD DR, SANTA BARBARA, CA 93108</t>
  </si>
  <si>
    <t>550 NOEL CT, GOLETA, CA 93117</t>
  </si>
  <si>
    <t>5449 TREE FARM LN, SANTA BARBARA, CA 93111</t>
  </si>
  <si>
    <t>069-810-004</t>
  </si>
  <si>
    <t>576 NOEL CT, SANTA BARBARA, CA 93111</t>
  </si>
  <si>
    <t>101-490-004</t>
  </si>
  <si>
    <t>5608 AIDAN WAY, ORCUTT, CA 93455</t>
  </si>
  <si>
    <t>101-490-007</t>
  </si>
  <si>
    <t>5620 AIDAN WAY, ORCUTT, CA 93455</t>
  </si>
  <si>
    <t>105-210-014</t>
  </si>
  <si>
    <t>6001 QUAIL CT, SANTA MARIA, CA 93455</t>
  </si>
  <si>
    <t>105-400-004</t>
  </si>
  <si>
    <t>1162 OLD MILL LN, ORCUTT, CA 934554102</t>
  </si>
  <si>
    <t>107-900-014</t>
  </si>
  <si>
    <t>1048 SHULTZ LN, SANTA MARIA, CA 93455</t>
  </si>
  <si>
    <t>107-900-018</t>
  </si>
  <si>
    <t>992 SHULTZ LN, SANTA MARIA, CA 93455</t>
  </si>
  <si>
    <t>107-900-019</t>
  </si>
  <si>
    <t>978 SHULTZ LN, SANTA MARIA, CA 93455</t>
  </si>
  <si>
    <t>5464 TREE FARM LN, GOLETA, CA 93117</t>
  </si>
  <si>
    <t>069-800-001</t>
  </si>
  <si>
    <t>5453 TREE FARM LN, GOLETA, CA 93117</t>
  </si>
  <si>
    <t>5455 TREE FARM LN, GOLETA, CA 93117</t>
  </si>
  <si>
    <t>5456 TREE FARM LN, GOLETA, CA 93117</t>
  </si>
  <si>
    <t>5458 TREE FARM LN, SANTA BARBARA, CA 93111</t>
  </si>
  <si>
    <t>079-284-007</t>
  </si>
  <si>
    <t>426 VEREDA DEL CIERVO, SANTA BARBARA, CA 93117</t>
  </si>
  <si>
    <t>101-490-016</t>
  </si>
  <si>
    <t>5615 AIDAN WAY, ORCUTT, CA 93455</t>
  </si>
  <si>
    <t>101-500-009</t>
  </si>
  <si>
    <t>5667 AIDAN WAY, ORCUTT, CA 93455</t>
  </si>
  <si>
    <t>101-500-011</t>
  </si>
  <si>
    <t>5659 AIDAN WAY, ORCUTT, CA 93455</t>
  </si>
  <si>
    <t>105-400-006</t>
  </si>
  <si>
    <t>1182 OLD MILL LN, ORCUTT, CA 934554102</t>
  </si>
  <si>
    <t>107-270-054</t>
  </si>
  <si>
    <t>4467 HUMMEL DR, SANTA MARIA, CA 93455</t>
  </si>
  <si>
    <t>107-900-007</t>
  </si>
  <si>
    <t>1013 SHULTZ LN, SANTA MARIA, CA 93455</t>
  </si>
  <si>
    <t>107-900-017</t>
  </si>
  <si>
    <t>1006 SHULTZ LN, SANTA MARIA, CA 93455</t>
  </si>
  <si>
    <t>554 NOEL CT, GOLETA, CA 93117</t>
  </si>
  <si>
    <t>5452 TREE FARM LN, GOLETA, CA 93117</t>
  </si>
  <si>
    <t>101-490-001</t>
  </si>
  <si>
    <t>637 AGAPANTHUS WAY, ORCUTT, CA 93455</t>
  </si>
  <si>
    <t>101-490-009</t>
  </si>
  <si>
    <t>5628 AIDAN WAY, ORCUTT, CA 93455</t>
  </si>
  <si>
    <t>107-270-053</t>
  </si>
  <si>
    <t>4457 HUMMEL DR, SANTA MARIA, CA 93455</t>
  </si>
  <si>
    <t>107-270-056</t>
  </si>
  <si>
    <t>4501 HUMMEL DR, SANTA MARIA, CA 93455</t>
  </si>
  <si>
    <t>107-900-001</t>
  </si>
  <si>
    <t>1061 SHULTZ LN, SANTA MARIA, CA 93455</t>
  </si>
  <si>
    <t>107-900-004</t>
  </si>
  <si>
    <t>1037 SHULTZ LN, SANTA MARIA, CA 93455</t>
  </si>
  <si>
    <t>009-170-028</t>
  </si>
  <si>
    <t>170 MIDDLE RD, SANTA BARBARA, CA 93108</t>
  </si>
  <si>
    <t>069-790-013</t>
  </si>
  <si>
    <t>559 NOEL CT, SANTA BARBARA, CA 93111</t>
  </si>
  <si>
    <t>5466 TREE FARM LN, GOLETA, CA 93117</t>
  </si>
  <si>
    <t>5448 TREE FARM LN, SANTA BARBARA, CA 93111</t>
  </si>
  <si>
    <t>099-600-050</t>
  </si>
  <si>
    <t>1259 HAGER LN, BUELLTON, CA 93427</t>
  </si>
  <si>
    <t>101-500-010</t>
  </si>
  <si>
    <t>5663 AIDAN WAY, ORCUTT, CA 93455</t>
  </si>
  <si>
    <t>111-110-009</t>
  </si>
  <si>
    <t>190 STUBBS LN, SANTA MARIA, CA 934551952</t>
  </si>
  <si>
    <t>SANTA MARIA</t>
  </si>
  <si>
    <t>119-172-009</t>
  </si>
  <si>
    <t>611 W FESLER ST #A,B,C</t>
  </si>
  <si>
    <t>(N) 2-STORY TRIPLEX- 1ST FLR FAMILY RM, 1 BD, 1 BATH</t>
  </si>
  <si>
    <t>B16-1528</t>
  </si>
  <si>
    <t>031-222-001</t>
  </si>
  <si>
    <t>604 E COTA ST</t>
  </si>
  <si>
    <t>M-MIXED-USE</t>
  </si>
  <si>
    <t>MST2014-00220</t>
  </si>
  <si>
    <t>Not Provided</t>
  </si>
  <si>
    <t>027-212-026</t>
  </si>
  <si>
    <t>316 W MICHEL/1516 CASTILLO STS</t>
  </si>
  <si>
    <t>R-AUD MED HIGH</t>
  </si>
  <si>
    <t>MST2016-00125</t>
  </si>
  <si>
    <t>031-391-008</t>
  </si>
  <si>
    <t>433  ALAMEDA PADRE SERRA</t>
  </si>
  <si>
    <t>R-NEW UNITS</t>
  </si>
  <si>
    <t>MST2014-00547</t>
  </si>
  <si>
    <t>GOLETA</t>
  </si>
  <si>
    <t>073-330-034</t>
  </si>
  <si>
    <t>6564/6566/6568 Pipeline Place</t>
  </si>
  <si>
    <t>Village at Los Carneros - Marisol Triplex 100A Craftsman Building #12</t>
  </si>
  <si>
    <t>073-330-038</t>
  </si>
  <si>
    <t>6651/6653/6655/6657 Fathom Way</t>
  </si>
  <si>
    <t>Village at Los Carneros - Marisol Triplex 200B-R Cottage Building #34</t>
  </si>
  <si>
    <t>6671/6673/6677 Calle Koral</t>
  </si>
  <si>
    <t>Village at Los Carneros - Marisol Fourplex 200A Craftsman-Building #35</t>
  </si>
  <si>
    <t>6564/6566/6568/6570 Calle Koral</t>
  </si>
  <si>
    <t>Village at Los Carneros - Marisol Triplex 200B Cottage Building #7</t>
  </si>
  <si>
    <t>6572/6574/6576 Calle Koral</t>
  </si>
  <si>
    <t>Village at Los Carneros - Baliza Building 100B-R Cottage Building #6</t>
  </si>
  <si>
    <t>071-130-071</t>
  </si>
  <si>
    <t>5673 Surfrider Way</t>
  </si>
  <si>
    <t>Winslowe</t>
  </si>
  <si>
    <t>Single-Family Attached Unit</t>
  </si>
  <si>
    <t>073-033-042</t>
  </si>
  <si>
    <t>6598-6604 Calle Koral</t>
  </si>
  <si>
    <t>VLC</t>
  </si>
  <si>
    <t>6578-6584 Calle Koral</t>
  </si>
  <si>
    <t>073-330-036</t>
  </si>
  <si>
    <t>6501 Offshore Place</t>
  </si>
  <si>
    <t>Village at Los Carneros (Bldg 200)</t>
  </si>
  <si>
    <t>039-131-001</t>
  </si>
  <si>
    <t>1330  CHAPALA ST</t>
  </si>
  <si>
    <t>M-MIXED USE</t>
  </si>
  <si>
    <t>MST2013-00169</t>
  </si>
  <si>
    <t>30 Compass Lane</t>
  </si>
  <si>
    <t>Village at Los Carneros</t>
  </si>
  <si>
    <t>6505 Sea Star Court</t>
  </si>
  <si>
    <t>Village at Los Carneros (Bldg 100X)</t>
  </si>
  <si>
    <t>025-090-048</t>
  </si>
  <si>
    <t>540 W PUEBLO ST</t>
  </si>
  <si>
    <t>MST2007-00092</t>
  </si>
  <si>
    <t>073-330-033</t>
  </si>
  <si>
    <t>6540/6542/6544/6546/6548/6550 Calle Koral</t>
  </si>
  <si>
    <t>Village at Los Carneros - Baliza Townhouse Bldg 300B-R Cottage</t>
  </si>
  <si>
    <t>039-250-020</t>
  </si>
  <si>
    <t>517 W FIGUEROA ST</t>
  </si>
  <si>
    <t>R-6 UNIT APARTMENT</t>
  </si>
  <si>
    <t>MST2011-00426</t>
  </si>
  <si>
    <t>6552/6554/6556/6558/6560/6562 Calle Koral</t>
  </si>
  <si>
    <t>Village at Los Carneros - Baliza Townhouse BLDG 300a Craftsman Building #5</t>
  </si>
  <si>
    <t>6528/6530/6532/6534/6536/6538 Calle Koral</t>
  </si>
  <si>
    <t>Village at Los Carneros - Baliza Townhouse BLDG 300a Craftsman</t>
  </si>
  <si>
    <t>576 Asilomar Way</t>
  </si>
  <si>
    <t>073-330-039</t>
  </si>
  <si>
    <t>6701-6711 Calle Koral</t>
  </si>
  <si>
    <t>017-233-024</t>
  </si>
  <si>
    <t>1330   CACIQUE ST</t>
  </si>
  <si>
    <t>C-MIXED-USE PROJECT</t>
  </si>
  <si>
    <t>MST2016-00119</t>
  </si>
  <si>
    <t>118-032-009</t>
  </si>
  <si>
    <t>1902 BLUE SAGE LN</t>
  </si>
  <si>
    <t>HARVEST GLEN GARDENS TR 5994 PLAN 2 ELEV D LOT 30 .</t>
  </si>
  <si>
    <t>B16-1831</t>
  </si>
  <si>
    <t>118-029-053</t>
  </si>
  <si>
    <t>1550 S OBERLIN CT</t>
  </si>
  <si>
    <t>SFD-HERITAGE TR 5969 PLAN 3X ELEV- FC  LT- 258.</t>
  </si>
  <si>
    <t>B17-0096</t>
  </si>
  <si>
    <t>117-330-088</t>
  </si>
  <si>
    <t>1939 BLUE SAGE LN</t>
  </si>
  <si>
    <t>HARVEST GLEN GARDENS TR 5994 PLAN 5 ELEV C LOT 101</t>
  </si>
  <si>
    <t>B16-1840</t>
  </si>
  <si>
    <t>118-029-023</t>
  </si>
  <si>
    <t>1329 W SHELTON WAY</t>
  </si>
  <si>
    <t>SFD-HERITAGE TR 5969 PLAN 3X ELEV- S  LT- 228 .</t>
  </si>
  <si>
    <t>B17-0095</t>
  </si>
  <si>
    <t>118-029-008</t>
  </si>
  <si>
    <t>1554 S PLYMOUTH CT</t>
  </si>
  <si>
    <t>SFD-HERITAGE TR 5969 PLAN 2 ELEV- S(R)  LT- 213 .</t>
  </si>
  <si>
    <t>B17-0074</t>
  </si>
  <si>
    <t>128-178-027</t>
  </si>
  <si>
    <t>1971 S MILLER ST</t>
  </si>
  <si>
    <t>SFD- CELEBRATION II TR 5993 PLAN A  ELEV-  B  LT- 5.</t>
  </si>
  <si>
    <t>B16-1935</t>
  </si>
  <si>
    <t>118-032-025</t>
  </si>
  <si>
    <t>1925 STERLING PL</t>
  </si>
  <si>
    <t>HARVEST GLEN GARDENS TR 5994 PLAN 1 ELEV C LOT 46</t>
  </si>
  <si>
    <t>B16-1866</t>
  </si>
  <si>
    <t>1961 BLUE SAGE LN</t>
  </si>
  <si>
    <t>HARVEST GLEN GARDENS TR 5994 PLAN 7 ELEV C LOT 104</t>
  </si>
  <si>
    <t>B16-1845</t>
  </si>
  <si>
    <t>118-029-019</t>
  </si>
  <si>
    <t>1354 W HERITAGE WAY</t>
  </si>
  <si>
    <t>SFD-HERITAGE TR 5969 PLAN 5X ELEV- FC  LT- 224.</t>
  </si>
  <si>
    <t>B16-1794</t>
  </si>
  <si>
    <t>118-031-046</t>
  </si>
  <si>
    <t>1887 BLUE SAGE LN</t>
  </si>
  <si>
    <t>HARVEST GLEN GARDENS TR 5994 PLAN 4 ELEV C LOT 91</t>
  </si>
  <si>
    <t>B16-1877</t>
  </si>
  <si>
    <t>1973 BLUE SAGE LN</t>
  </si>
  <si>
    <t>HARVEST GLEN GARDENS TR 5994 PLAN 4 ELEV A LOT 107</t>
  </si>
  <si>
    <t>B16-1835</t>
  </si>
  <si>
    <t>111-060-015</t>
  </si>
  <si>
    <t>2341 CARRASCO WAY</t>
  </si>
  <si>
    <t>REFUGIO TOWNHOMES TR 5905 BLDG 1-4 EXT UNIT LOT 117</t>
  </si>
  <si>
    <t>B17-0045</t>
  </si>
  <si>
    <t>2371 PROFESSIONAL PKWY</t>
  </si>
  <si>
    <t>REFUGIO TOWNHOMES TR 59005 BLDG 4-3 EXT UNIT LOT 15</t>
  </si>
  <si>
    <t>B16-1954</t>
  </si>
  <si>
    <t>117-240-029</t>
  </si>
  <si>
    <t>1546 S CABRINI LN</t>
  </si>
  <si>
    <t>SFD-HERITAGE TR 5969 PLAN 2 ELEV- B(R)  LT- 208.</t>
  </si>
  <si>
    <t>B16-1694</t>
  </si>
  <si>
    <t>119-122-028</t>
  </si>
  <si>
    <t>921 W EL CAMINO ST</t>
  </si>
  <si>
    <t>(N) SFD- 3 BD, 2 BA, LIVING ROOM, DINING RM, KIT, (2)</t>
  </si>
  <si>
    <t>B16-1898</t>
  </si>
  <si>
    <t>2329 CARRASCO WAY</t>
  </si>
  <si>
    <t>REFUGIO TOWNHOMES TR 5905 BLDG 1-4 EXT UNIT LOT 114</t>
  </si>
  <si>
    <t>B17-0046</t>
  </si>
  <si>
    <t>217 CABRILLO DR</t>
  </si>
  <si>
    <t>REFUGIO TOWNHOMES TR 5905 BLDG 1-4 EXT UNIT LOT 122</t>
  </si>
  <si>
    <t>B17-0042</t>
  </si>
  <si>
    <t>118-032-016</t>
  </si>
  <si>
    <t>1944 BLUE SAGE LN</t>
  </si>
  <si>
    <t>HARVEST GLEN GARDENS TR 5994 PLAN 1 ELEV A(R) LOT 37</t>
  </si>
  <si>
    <t>B16-1826</t>
  </si>
  <si>
    <t>118-029-051</t>
  </si>
  <si>
    <t>1562 S OBERLIN CT</t>
  </si>
  <si>
    <t>SFD-HERITAGE TR 5969 PLAN 5X ELEV- FC LT-256.</t>
  </si>
  <si>
    <t>B16-1526</t>
  </si>
  <si>
    <t>118-032-052</t>
  </si>
  <si>
    <t>1943 BLUE SAGE LN</t>
  </si>
  <si>
    <t>HARVEST GLEN GARDENS TR 5994 PLAN 7 ELEV B LOT 100</t>
  </si>
  <si>
    <t>B16-1846</t>
  </si>
  <si>
    <t>1107 SUNCREST PL</t>
  </si>
  <si>
    <t>HARVEST GLEN GARDENS TR 5994 PLAN 2 ELEV D(ER)  LOT 28 .</t>
  </si>
  <si>
    <t>B16-1871</t>
  </si>
  <si>
    <t>1520 S ABERDEEN CT</t>
  </si>
  <si>
    <t>SFD-HERITAGE TR 5969 PLAN 3 ELEV- FC  LT- 266 .</t>
  </si>
  <si>
    <t>B17-0088</t>
  </si>
  <si>
    <t>1949 STERLING PL</t>
  </si>
  <si>
    <t>HARVEST GLEN GARDENS TR 5994 PLAN 2 ELEV D LOT 50</t>
  </si>
  <si>
    <t>B16-1868</t>
  </si>
  <si>
    <t>118-032-026</t>
  </si>
  <si>
    <t>1931 STERLING PL</t>
  </si>
  <si>
    <t>HARVEST GLEN GARDENS TR 5994 PLAN 2 ELEV A(R) LOT 47</t>
  </si>
  <si>
    <t>B16-1869</t>
  </si>
  <si>
    <t>118-032-054</t>
  </si>
  <si>
    <t>1947 BLUE SAGE LN</t>
  </si>
  <si>
    <t>HARVEST GLEN GARDENS TR 5994 PLAN 6 ELEV B LOT 102</t>
  </si>
  <si>
    <t>B16-1842</t>
  </si>
  <si>
    <t>118-032-050</t>
  </si>
  <si>
    <t>1931 BLUE SAGE LN</t>
  </si>
  <si>
    <t>HARVEST GLEN GARDENS TR 5994 PLAN 6 ELEV A LOT 98</t>
  </si>
  <si>
    <t>B16-1843</t>
  </si>
  <si>
    <t>2227 PROFESSIONAL PKWY</t>
  </si>
  <si>
    <t>REFUGIO TOWNHOMES TR 5905 BLDG 4-4 INT UNIT LOT 31</t>
  </si>
  <si>
    <t>B17-0208</t>
  </si>
  <si>
    <t>118-032-015</t>
  </si>
  <si>
    <t>1938 BLUE SAGE LN</t>
  </si>
  <si>
    <t>HARVEST GLEN GARDENS TR 5994 PLAN 3 ELEV D LOT 36</t>
  </si>
  <si>
    <t>B16-1833</t>
  </si>
  <si>
    <t>2387 PROFESSIONAL PKWY</t>
  </si>
  <si>
    <t>REFUGIO TOWNHOMES TR 5905 BLDG 4-3 EXT UNIT LOT 13</t>
  </si>
  <si>
    <t>B16-1953</t>
  </si>
  <si>
    <t>118-029-025</t>
  </si>
  <si>
    <t>1317 W SHELTON WAY</t>
  </si>
  <si>
    <t>SFD-HERITAGE TR 5969 PLAN 4 ELEV- B  LT- 230 .</t>
  </si>
  <si>
    <t>B17-0099</t>
  </si>
  <si>
    <t>1532 S ABERDEEN CT</t>
  </si>
  <si>
    <t>SFD-HERITAGE TR 5969 PLAN 3 ELEV- S  LT- 264.</t>
  </si>
  <si>
    <t>B17-0087</t>
  </si>
  <si>
    <t>1511 S ABERDEEN CT</t>
  </si>
  <si>
    <t>SFD-HERITAGE TR 5969 PLAN 3 ELEV- S(R)  LT- 271 .</t>
  </si>
  <si>
    <t>B17-0089</t>
  </si>
  <si>
    <t>118-032-010</t>
  </si>
  <si>
    <t>1908 BLUE SAGE LN</t>
  </si>
  <si>
    <t>HARVEST GLEN GARDENS TR 5994 PLAN 1 ELEV A LOT 31</t>
  </si>
  <si>
    <t>B16-1829</t>
  </si>
  <si>
    <t>118-029-014</t>
  </si>
  <si>
    <t>1324 W HERITAGE WAY</t>
  </si>
  <si>
    <t>SFD-HERITAGE TR 5969 PLAN 5X ELEV- S (R) LT- 219.</t>
  </si>
  <si>
    <t>B16-1795</t>
  </si>
  <si>
    <t>118-029-002</t>
  </si>
  <si>
    <t>1552 S CABRINI LN</t>
  </si>
  <si>
    <t>SFD-HERITAGE TR 5969 PLAN 4 ELEV- S  LT- 207.</t>
  </si>
  <si>
    <t>B16-1697</t>
  </si>
  <si>
    <t>1967 BLUE SAGE LN</t>
  </si>
  <si>
    <t>HARVEST GLEN GARDENS TR 5994 PLAN 6 ELEV D LOT 106</t>
  </si>
  <si>
    <t>B16-1841</t>
  </si>
  <si>
    <t>118-032-051</t>
  </si>
  <si>
    <t>1935 BLUE SAGE LN</t>
  </si>
  <si>
    <t>HARVEST GLEN GARDENS TR 5994 PLAN 4 ELEV D LOT 99</t>
  </si>
  <si>
    <t>B16-1837</t>
  </si>
  <si>
    <t>118-032-028</t>
  </si>
  <si>
    <t>1943 STERLING PL</t>
  </si>
  <si>
    <t>HARVEST GLEN GARDENS TR 5994 PLAN 3 ELEV A(R) LOT 49</t>
  </si>
  <si>
    <t>B16-1872</t>
  </si>
  <si>
    <t>2363 PROFESSIONAL PKWY</t>
  </si>
  <si>
    <t>REFUGIO TOWNHOMES TR 5905 BLDG 1-4 EXT UNIT LOT 16</t>
  </si>
  <si>
    <t>B16-1949</t>
  </si>
  <si>
    <t>2243 PROFESSIONAL PKWY</t>
  </si>
  <si>
    <t>REFUGIO TOWNHOMES TR 5905 BLDG 1-4 EXT UNIT LOT 29</t>
  </si>
  <si>
    <t>B17-0173</t>
  </si>
  <si>
    <t>241 CABRILLO DR</t>
  </si>
  <si>
    <t>REFUGIO TOWNHOMES TR 5905 BLDG 1-4 EXT UNIT LOT 125</t>
  </si>
  <si>
    <t>B17-0041</t>
  </si>
  <si>
    <t>1523 S ABERDEEN CT</t>
  </si>
  <si>
    <t>SFD-HERITAGE TR 5969 PLAN 4 ELEV- FC(R)   LT-  273.</t>
  </si>
  <si>
    <t>B17-0100</t>
  </si>
  <si>
    <t>2283 PROFESSIONAL PKWY</t>
  </si>
  <si>
    <t>REFUGIO TOWNHOMES TR 5905 BLDG 4-3 INT UNIT LOT 24</t>
  </si>
  <si>
    <t>B16-1960</t>
  </si>
  <si>
    <t>2331 PROFESSIONAL PKWY</t>
  </si>
  <si>
    <t>REFUGIO TOWNHOMES TR 5905 BLDG 4-3 EXT UNIT LOT 20</t>
  </si>
  <si>
    <t>B16-1958</t>
  </si>
  <si>
    <t>1526 S ABERDEEN CT</t>
  </si>
  <si>
    <t>SFD-HERITAGE TR 5969 PLAN 5X ELEV- B(R)  LT- 265.</t>
  </si>
  <si>
    <t>B17-0107</t>
  </si>
  <si>
    <t>1955 BLUE SAGE LN</t>
  </si>
  <si>
    <t>HARVEST GLEN GARDENS TR 5994 PLAN 5 ELEV B LOT 105</t>
  </si>
  <si>
    <t>B16-1839</t>
  </si>
  <si>
    <t>118-029-006</t>
  </si>
  <si>
    <t>1549 S PLYMOUTH CT</t>
  </si>
  <si>
    <t>SFD-HERITAGE TR 5969 PLAN 5X ELEV- S(R)  LT- 211.</t>
  </si>
  <si>
    <t>B17-0102</t>
  </si>
  <si>
    <t>118-029-054</t>
  </si>
  <si>
    <t>1544 S OBERLIN CT</t>
  </si>
  <si>
    <t>SFD-HERITAGE TR 5969 PLAN 5X ELEV- B(R) LT- 259.</t>
  </si>
  <si>
    <t>B17-0106</t>
  </si>
  <si>
    <t>233 CABRILLO DR</t>
  </si>
  <si>
    <t>REFUGIO TOWNHOMES TR 5905 BLDG 1-4 INT UNIT LOT 124</t>
  </si>
  <si>
    <t>B17-0049</t>
  </si>
  <si>
    <t>118-032-012</t>
  </si>
  <si>
    <t>1920 BLUE SAGE LN</t>
  </si>
  <si>
    <t>HARVEST GLEN GARDENS TR 5994 PLAN 1 ELEV C(R) LOT 33</t>
  </si>
  <si>
    <t>B16-1828</t>
  </si>
  <si>
    <t>118-029-001</t>
  </si>
  <si>
    <t>1556 S CABRINI LN</t>
  </si>
  <si>
    <t>SFD-HERITAGE TR 5969 PLAN 3 ELEV- FC  LT- 206.</t>
  </si>
  <si>
    <t>B16-1695</t>
  </si>
  <si>
    <t>1336 W HERITAGE WAY</t>
  </si>
  <si>
    <t>SFD-HERITAGE TR 5969 PLAN 4 ELEV- B(R)  LT- 221.</t>
  </si>
  <si>
    <t>B16-1793</t>
  </si>
  <si>
    <t>1505 S ABERDEEN CT</t>
  </si>
  <si>
    <t>SFD-HERITAGE TR 5969 PLAN 2 ELEV- B  LT- 270.</t>
  </si>
  <si>
    <t>B17-0081</t>
  </si>
  <si>
    <t>1330 W HERITAGE WAY</t>
  </si>
  <si>
    <t>SFD-HERITAGE TR 5969 PLAN 3 ELEV- FC  LT- 220.</t>
  </si>
  <si>
    <t>B16-1791</t>
  </si>
  <si>
    <t>1975 S MILLER ST</t>
  </si>
  <si>
    <t>SFD- CELEBRATION II TR 5993 PLAN A  ELEV- A LT- 4.</t>
  </si>
  <si>
    <t>B16-1934</t>
  </si>
  <si>
    <t>2291 PROFESSIONAL PKWY</t>
  </si>
  <si>
    <t>REFUGIO TOWNHOMES TR 5905 BLDG 4-3 EXT UNIT LOT 23</t>
  </si>
  <si>
    <t>B16-1956</t>
  </si>
  <si>
    <t>118-029-005</t>
  </si>
  <si>
    <t>1543 S PLYMOUTH CT</t>
  </si>
  <si>
    <t>SFD-HERITAGE TR 5969 PLAN 3 ELEV- S  LT- 210.</t>
  </si>
  <si>
    <t>B17-0085</t>
  </si>
  <si>
    <t>1553 S OBERLIN CT</t>
  </si>
  <si>
    <t>SFD-HERITAGE TR 5969 PLAN 5X ELEV-FC(R)  LT- 218.</t>
  </si>
  <si>
    <t>B17-0103</t>
  </si>
  <si>
    <t>118-029-024</t>
  </si>
  <si>
    <t>1323 W SHELTON WAY</t>
  </si>
  <si>
    <t>SFD-HERITAGE TR 5969 PLAN 5X ELEV- FC(R)  LT- 229 .</t>
  </si>
  <si>
    <t>B17-0105</t>
  </si>
  <si>
    <t>1508 S ABERDEEN CT</t>
  </si>
  <si>
    <t>SFD-HERITAGE TR 5969 PLAN 5X ELEV- FC  LT- 268 .</t>
  </si>
  <si>
    <t>B17-0108</t>
  </si>
  <si>
    <t>1540 S CABRINI LN</t>
  </si>
  <si>
    <t>SFD-HERITAGE TR 5969 PLAN 3X ELEV- S  LT- 209  .</t>
  </si>
  <si>
    <t>B16-1696</t>
  </si>
  <si>
    <t>1342 W HERITAGE WAY</t>
  </si>
  <si>
    <t>SFD-HERITAGE TR 5969 PLAN 3 ELEV- B  LT- 222.</t>
  </si>
  <si>
    <t>B16-1792</t>
  </si>
  <si>
    <t>1113 SUNCREST PL</t>
  </si>
  <si>
    <t>HARVEST GLEN GARDENS TR 5994 PLAN 1 ELEV C(R)(ER)  LOT 29</t>
  </si>
  <si>
    <t>B16-1867</t>
  </si>
  <si>
    <t>118-032-023</t>
  </si>
  <si>
    <t>1911 STERLING PL</t>
  </si>
  <si>
    <t>HARVEST GLEN GARDENS TR 5994 PLAN 2 ELEV C(ER) LOT  44</t>
  </si>
  <si>
    <t>B16-1870</t>
  </si>
  <si>
    <t>118-032-024</t>
  </si>
  <si>
    <t>1919 STERLING PL</t>
  </si>
  <si>
    <t>HARVEST GLEN GARDENS TR 5994 PLAN 3 ELEV B(R) LOT 45</t>
  </si>
  <si>
    <t>B16-1873</t>
  </si>
  <si>
    <t>118-032-047</t>
  </si>
  <si>
    <t>1913 BLUE SAGE LN</t>
  </si>
  <si>
    <t>HARVEST GLEN GARDENS TR 5994 PLAN 4 ELEV A LOT 95</t>
  </si>
  <si>
    <t>B16-1876</t>
  </si>
  <si>
    <t>118-031-045</t>
  </si>
  <si>
    <t>1881 BLUE SAGE LN</t>
  </si>
  <si>
    <t>HARVEST GLEN GARDENS TR 5994 PLAN 6 ELEV D LOT 90</t>
  </si>
  <si>
    <t>B16-1881</t>
  </si>
  <si>
    <t>1963 S MILLER ST</t>
  </si>
  <si>
    <t>SFD- CELEBRATION II TR 5993 PLAN A  ELEV- B  LT- 7.</t>
  </si>
  <si>
    <t>B16-1936</t>
  </si>
  <si>
    <t>1517 S ABERDEEN CT</t>
  </si>
  <si>
    <t>SFD-HERITAGE TR 5969 PLAN 1 ELEV- S  LT- 272.</t>
  </si>
  <si>
    <t>B17-0072</t>
  </si>
  <si>
    <t>118-029-010</t>
  </si>
  <si>
    <t>1542 S PLYMOUTH CT</t>
  </si>
  <si>
    <t>SFD-HERITAGE TR 5969 PLAN 2 ELEV- B(R)  LT- 215 .</t>
  </si>
  <si>
    <t>B17-0075</t>
  </si>
  <si>
    <t>1538 S ABERDEEN CT</t>
  </si>
  <si>
    <t>SFD-HERITAGE TR 5969 PLAN 2 ELEV- B  LT- 263.</t>
  </si>
  <si>
    <t>B17-0078</t>
  </si>
  <si>
    <t>2375 CARRASCO WAY</t>
  </si>
  <si>
    <t>REFUGIO TOWNHOMES TR 5905 BLDG 1-4 EXT UNIT LOT 121</t>
  </si>
  <si>
    <t>B17-0043</t>
  </si>
  <si>
    <t>225 CABRILLO DR</t>
  </si>
  <si>
    <t>REFUGIO TOWNHOMES TR 5905 BLDG 1-4 INT UNIT LOT 123</t>
  </si>
  <si>
    <t>B17-0050</t>
  </si>
  <si>
    <t>118-029-009</t>
  </si>
  <si>
    <t>1548 S PLYMOUTH CT</t>
  </si>
  <si>
    <t>SFD-HERITAGE TR 5969 PLAN 3X ELEV- FC  LT- 214.</t>
  </si>
  <si>
    <t>B17-0094</t>
  </si>
  <si>
    <t>123-116-011</t>
  </si>
  <si>
    <t>407 W LEMON ST #B</t>
  </si>
  <si>
    <t>NEW 2ND DWELLING BEHIND (E)SFD, TO INCLUDE LIVING</t>
  </si>
  <si>
    <t>B16-1782</t>
  </si>
  <si>
    <t>118-029-018</t>
  </si>
  <si>
    <t>1348 W HERITAGE WAY</t>
  </si>
  <si>
    <t>SFD-HERITAGE TR 5969 PLAN 2 ELEV- S(R)  LT- 223.</t>
  </si>
  <si>
    <t>B16-1790</t>
  </si>
  <si>
    <t>118-032-011</t>
  </si>
  <si>
    <t>1914 BLUE SAGE LN</t>
  </si>
  <si>
    <t>HARVEST GLEN GARDENS TR 5994 PLAN 3 ELEV D LOT 32</t>
  </si>
  <si>
    <t>B16-1834</t>
  </si>
  <si>
    <t>1951 BLUE SAGE LN</t>
  </si>
  <si>
    <t>HARVEST GLEN GARDENS TR 5994 PLAN 4 ELEV A LOT 103</t>
  </si>
  <si>
    <t>B16-1836</t>
  </si>
  <si>
    <t>1937 STERLING PL</t>
  </si>
  <si>
    <t>HARVEST GLEN GARDENS TR 5994 PLAN 1 ELEV B LOT 48</t>
  </si>
  <si>
    <t>B16-1865</t>
  </si>
  <si>
    <t>118-032-039</t>
  </si>
  <si>
    <t>1108 SUNCREST PL</t>
  </si>
  <si>
    <t>HARVEST GLEN GARDENS TR 5994 PLAN 3 ELEV D(ER)(R) LOT 60</t>
  </si>
  <si>
    <t>B16-1874</t>
  </si>
  <si>
    <t>118-032-049</t>
  </si>
  <si>
    <t>1917 BLUE SAGE LN</t>
  </si>
  <si>
    <t>HARVEST GLEN GARDENS TR 5994 PLAN 5 ELEV B LOT 97</t>
  </si>
  <si>
    <t>B16-1878</t>
  </si>
  <si>
    <t>118-031-048</t>
  </si>
  <si>
    <t>1901 BLUE SAGE LN</t>
  </si>
  <si>
    <t>HARVEST GLEN GARDENS TR 5994 PLAN 5 ELEV A LOT 93</t>
  </si>
  <si>
    <t>B16-1879</t>
  </si>
  <si>
    <t>1979 S MILLER ST</t>
  </si>
  <si>
    <t>SFD- CELEBRATION II TR 5993 PLAN A  ELEV- C  LT- 3.</t>
  </si>
  <si>
    <t>B16-1933</t>
  </si>
  <si>
    <t>118-029-012</t>
  </si>
  <si>
    <t>1547 OBERLIN CT</t>
  </si>
  <si>
    <t>SFD-HERITAGE TR 5969 PLAN 1 ELEV- S(R)  LT- 217.</t>
  </si>
  <si>
    <t>B17-0071</t>
  </si>
  <si>
    <t>2275 PROFESSIONAL PKWY</t>
  </si>
  <si>
    <t>REFUGIO TOWNHOMES TR 5905 BLDG 4-3 EXT UNIT LOT 25</t>
  </si>
  <si>
    <t>B16-1955</t>
  </si>
  <si>
    <t>2369 CARRASCO WAY</t>
  </si>
  <si>
    <t>REFUGIO TOWNHOMES TR 5905 BLDG 1-4 EXT UNIT LOT 118</t>
  </si>
  <si>
    <t>B17-0044</t>
  </si>
  <si>
    <t>118-029-048</t>
  </si>
  <si>
    <t>1578 S OBERLIN CT</t>
  </si>
  <si>
    <t>SFD-HERITAGE TR 5969 PLAN 5X ELEV- S LT- 253.</t>
  </si>
  <si>
    <t>B16-1527</t>
  </si>
  <si>
    <t>118-032-017</t>
  </si>
  <si>
    <t>1950 BLUE SAGE LN</t>
  </si>
  <si>
    <t>HARVEST GLEN GARDENS TR 5994 PLAN 3 ELEV B LOT 38</t>
  </si>
  <si>
    <t>B16-1832</t>
  </si>
  <si>
    <t>1979 BLUE SAGE LN</t>
  </si>
  <si>
    <t>HARVEST GLEN GARDENS TR 5994 PLAN 5 ELEV C(EL) LOT 109</t>
  </si>
  <si>
    <t>B16-1838</t>
  </si>
  <si>
    <t>118-032-038</t>
  </si>
  <si>
    <t>1114 SUNCREST PL</t>
  </si>
  <si>
    <t>HARVEST GLEN GARDENS TR 5994 PLAN 3 ELEV D(ER)  LOT 59</t>
  </si>
  <si>
    <t>B16-1875</t>
  </si>
  <si>
    <t>118-031-047</t>
  </si>
  <si>
    <t>1905 BLUE SAGE LN</t>
  </si>
  <si>
    <t>HARVEST GLEN GARDENS TR 5994 PLAN 7 ELEV B LOT 92</t>
  </si>
  <si>
    <t>B16-1883</t>
  </si>
  <si>
    <t>2267 PROFESSIONAL PKWY</t>
  </si>
  <si>
    <t>REFUGIO TOWNHOMES TR 5905 BLDG 1-4 EXT UNIT LOT 26</t>
  </si>
  <si>
    <t>B17-0174</t>
  </si>
  <si>
    <t>2339 PROFESSIONAL PKWY</t>
  </si>
  <si>
    <t>REFUGIO TOWNHOMES TR 5905 BLDG 1-4 EXT UNIT LOT 19</t>
  </si>
  <si>
    <t>B16-1950</t>
  </si>
  <si>
    <t>2315 PROFESSIONAL PKWY</t>
  </si>
  <si>
    <t>REFUGIO TOWNHOMES TR 5905 BLDG 4-3 EXT UNIT LOT 22</t>
  </si>
  <si>
    <t>B16-1957</t>
  </si>
  <si>
    <t>118-029-011</t>
  </si>
  <si>
    <t>1541 S OBERLIN CT</t>
  </si>
  <si>
    <t>SFD-HERITAGE TR 5969 PLAN 3 ELEV- FC  LT- 216.</t>
  </si>
  <si>
    <t>B17-0086</t>
  </si>
  <si>
    <t>119-173-010</t>
  </si>
  <si>
    <t>409 W TUNNELL ST #B</t>
  </si>
  <si>
    <t>(N) 2ND SFD- 3 BD, 2 BA, LIVING ROOM, KITCHEN &amp; 2-CAR</t>
  </si>
  <si>
    <t>B17-0573</t>
  </si>
  <si>
    <t>1932 BLUE SAGE LN</t>
  </si>
  <si>
    <t>HARVEST GLEN GARDENS TR 5994 PLAN 1 ELEV B(R) LOT 35</t>
  </si>
  <si>
    <t>B16-1827</t>
  </si>
  <si>
    <t>118-032-013</t>
  </si>
  <si>
    <t>1926 BLUE SAGE LN</t>
  </si>
  <si>
    <t>HARVEST GLEN GARDENS TR 5994 PLAN 2 ELEV A LOT 34 .</t>
  </si>
  <si>
    <t>B16-1830</t>
  </si>
  <si>
    <t>118-032-046</t>
  </si>
  <si>
    <t>1909 BLUE SAGE LN</t>
  </si>
  <si>
    <t>HARVEST GLEN GARDENS TR 5994 PLAN 6 ELEV D LOT 94</t>
  </si>
  <si>
    <t>B16-1880</t>
  </si>
  <si>
    <t>118-032-048</t>
  </si>
  <si>
    <t>1925 BLUE SAGE LN</t>
  </si>
  <si>
    <t>HARVEST GLEN GARDENS TR 5994 PLAN 7 ELEV C LOT 96</t>
  </si>
  <si>
    <t>B16-1882</t>
  </si>
  <si>
    <t>118-029-007</t>
  </si>
  <si>
    <t>1555 S PLYMOUTH CT</t>
  </si>
  <si>
    <t>SFD-HERITAGE TR 5969 PLAN 2 ELEV- FC  LT- 212.</t>
  </si>
  <si>
    <t>B17-0073</t>
  </si>
  <si>
    <t>118-029-022</t>
  </si>
  <si>
    <t>1335 W SHELTON WAY</t>
  </si>
  <si>
    <t>SFD-HERITAGE TR 5969 PLAN 2 ELEV- FC(R)  LT- 227.</t>
  </si>
  <si>
    <t>B17-0076</t>
  </si>
  <si>
    <t>1514 S ABERDEEN CT</t>
  </si>
  <si>
    <t>SFD-HERITAGE TR 5969 PLAN 2 ELEV- S(R)  LT- 267 .</t>
  </si>
  <si>
    <t>B17-0079</t>
  </si>
  <si>
    <t>1502 S ABERDEEN CT</t>
  </si>
  <si>
    <t>SFD-HERITAGE TR 5969 PLAN 2 ELEV- S(R)  LT- 269.</t>
  </si>
  <si>
    <t>B17-0080</t>
  </si>
  <si>
    <t>118-029-052</t>
  </si>
  <si>
    <t>1556 S OBERLIN CT</t>
  </si>
  <si>
    <t>SFD-HERITAGE TR 5969 PLAN 2 ELEV- B(R)  LT- 257.</t>
  </si>
  <si>
    <t>B16-1504</t>
  </si>
  <si>
    <t>019-185-002</t>
  </si>
  <si>
    <t>1703  PATERNA RD</t>
  </si>
  <si>
    <t>R/B-ADDITION-ADU</t>
  </si>
  <si>
    <t>MST2017-00254</t>
  </si>
  <si>
    <t>053-262-014</t>
  </si>
  <si>
    <t>302 ARGONNE CIR</t>
  </si>
  <si>
    <t>R/A-ALTERATION-ADU</t>
  </si>
  <si>
    <t>MST2017-00461</t>
  </si>
  <si>
    <t>025-242-005</t>
  </si>
  <si>
    <t>34 E LOS OLIVOS ST</t>
  </si>
  <si>
    <t>R/A-ALTERATION-JADU</t>
  </si>
  <si>
    <t>MST2018-00361</t>
  </si>
  <si>
    <t>019-282-031</t>
  </si>
  <si>
    <t>8  CAMINO VERDE</t>
  </si>
  <si>
    <t>R/A-ENF-ADU</t>
  </si>
  <si>
    <t>MST2017-00392</t>
  </si>
  <si>
    <t>041-061-031</t>
  </si>
  <si>
    <t>1705  CLEARVIEW RD</t>
  </si>
  <si>
    <t>MST2017-00276</t>
  </si>
  <si>
    <t>053-231-048</t>
  </si>
  <si>
    <t>222  ADAIR DR</t>
  </si>
  <si>
    <t>R/D-NEW-ADU</t>
  </si>
  <si>
    <t>MST2017-00779</t>
  </si>
  <si>
    <t>021-030-031</t>
  </si>
  <si>
    <t>2108  LAS CANOAS RD</t>
  </si>
  <si>
    <t>MST2017-00342</t>
  </si>
  <si>
    <t>019-333-018</t>
  </si>
  <si>
    <t>606  ALAMEDA PADRE SERRA</t>
  </si>
  <si>
    <t>R/B-ENF-ADU</t>
  </si>
  <si>
    <t>MST2018-00029</t>
  </si>
  <si>
    <t>039-092-002</t>
  </si>
  <si>
    <t>731 W SOLA ST</t>
  </si>
  <si>
    <t>MST2017-00454</t>
  </si>
  <si>
    <t>015-311-007</t>
  </si>
  <si>
    <t>29  VIA ALICIA</t>
  </si>
  <si>
    <t>R/B-ALTERATION-ADU</t>
  </si>
  <si>
    <t>MST2017-00638</t>
  </si>
  <si>
    <t>031-142-010</t>
  </si>
  <si>
    <t>719  ALAMEDA PADRE SERRA</t>
  </si>
  <si>
    <t>MST2017-00233</t>
  </si>
  <si>
    <t>025-381-001</t>
  </si>
  <si>
    <t>1930  ANACAPA ST</t>
  </si>
  <si>
    <t>MST2017-00843</t>
  </si>
  <si>
    <t>021-071-026</t>
  </si>
  <si>
    <t>1627  LAS CANOAS RD</t>
  </si>
  <si>
    <t>MST2017-00750</t>
  </si>
  <si>
    <t>019-041-031</t>
  </si>
  <si>
    <t>2001  STANWOOD DR</t>
  </si>
  <si>
    <t>MST2017-00250</t>
  </si>
  <si>
    <t>025-261-004</t>
  </si>
  <si>
    <t>340 E LOS OLIVOS ST</t>
  </si>
  <si>
    <t>R-ALTERATONS</t>
  </si>
  <si>
    <t>MST2013-00340</t>
  </si>
  <si>
    <t>017-183-017</t>
  </si>
  <si>
    <t>1212  QUINIENTOS ST</t>
  </si>
  <si>
    <t>R/A-NEW-ADU</t>
  </si>
  <si>
    <t>MST2017-00499</t>
  </si>
  <si>
    <t>021-110-009</t>
  </si>
  <si>
    <t>1525  LAS CANOAS RD</t>
  </si>
  <si>
    <t>MST2017-00659</t>
  </si>
  <si>
    <t>025-081-010</t>
  </si>
  <si>
    <t>2410  ANACAPA ST</t>
  </si>
  <si>
    <t>MST2017-00731</t>
  </si>
  <si>
    <t>043-151-003</t>
  </si>
  <si>
    <t>825 W PEDREGOSA ST</t>
  </si>
  <si>
    <t>MST2018-00128</t>
  </si>
  <si>
    <t>029-222-005</t>
  </si>
  <si>
    <t>422 E FIGUEROA ST</t>
  </si>
  <si>
    <t>MST2017-00177</t>
  </si>
  <si>
    <t>051-201-029</t>
  </si>
  <si>
    <t>2930  LOMITA RD</t>
  </si>
  <si>
    <t>MST2017-00349</t>
  </si>
  <si>
    <t>035-123-007</t>
  </si>
  <si>
    <t>705  DOLORES DR</t>
  </si>
  <si>
    <t>MST2017-00560</t>
  </si>
  <si>
    <t>035-112-001</t>
  </si>
  <si>
    <t>639  ISLAND VIEW DR</t>
  </si>
  <si>
    <t>MST2017-00562</t>
  </si>
  <si>
    <t>035-253-023</t>
  </si>
  <si>
    <t>565  ARROYO AVE</t>
  </si>
  <si>
    <t>MST2017-00657</t>
  </si>
  <si>
    <t>053-353-021</t>
  </si>
  <si>
    <t>42  CALLE CAPISTRANO</t>
  </si>
  <si>
    <t>R/C-NEW-ADU</t>
  </si>
  <si>
    <t>MST2017-00829</t>
  </si>
  <si>
    <t>057-223-017</t>
  </si>
  <si>
    <t>3924  MARICOPA DR</t>
  </si>
  <si>
    <t>MST2018-00364</t>
  </si>
  <si>
    <t>053-341-009</t>
  </si>
  <si>
    <t>3048  CALLE NOGUERA</t>
  </si>
  <si>
    <t>MST2017-00339</t>
  </si>
  <si>
    <t>041-341-004</t>
  </si>
  <si>
    <t>127 COOPER RD</t>
  </si>
  <si>
    <t>MST2017-00383</t>
  </si>
  <si>
    <t>025-393-014</t>
  </si>
  <si>
    <t>1920  LAGUNA ST</t>
  </si>
  <si>
    <t>MST2017-00456</t>
  </si>
  <si>
    <t>025-191-001</t>
  </si>
  <si>
    <t>2234  CHAPALA ST</t>
  </si>
  <si>
    <t>MST2017-00513</t>
  </si>
  <si>
    <t>025-183-014</t>
  </si>
  <si>
    <t>116 W LOS OLIVOS ST B</t>
  </si>
  <si>
    <t>MST2017-00553</t>
  </si>
  <si>
    <t>021-110-034</t>
  </si>
  <si>
    <t>2618 FOOTHILL LN</t>
  </si>
  <si>
    <t>MST2018-00013</t>
  </si>
  <si>
    <t>045-071-008</t>
  </si>
  <si>
    <t>1032  DEL SOL AVE</t>
  </si>
  <si>
    <t>MST2017-00516</t>
  </si>
  <si>
    <t>019-021-004</t>
  </si>
  <si>
    <t>460 W MOUNTAIN DR</t>
  </si>
  <si>
    <t>MST2017-00639</t>
  </si>
  <si>
    <t>051-321-009</t>
  </si>
  <si>
    <t>2534  LAS POSITAS RD</t>
  </si>
  <si>
    <t>R/B-ENF-ALTERATION-ADU</t>
  </si>
  <si>
    <t>MST2017-00727</t>
  </si>
  <si>
    <t>043-162-015</t>
  </si>
  <si>
    <t>1820  SUNSET AVE</t>
  </si>
  <si>
    <t>MST2017-00798</t>
  </si>
  <si>
    <t>118-029-032</t>
  </si>
  <si>
    <t>1325 W HARVARD WAY</t>
  </si>
  <si>
    <t>SFD-HERITAGE TR 5969 PLAN 3X ELEV- S(R)  LT- 237.</t>
  </si>
  <si>
    <t>B16-1518</t>
  </si>
  <si>
    <t>118-031-044</t>
  </si>
  <si>
    <t>1873 BLUE SAGE LN</t>
  </si>
  <si>
    <t>HARVEST GLEN GARDENS TR 5994 PLAN 5 ELEV C LOT 89</t>
  </si>
  <si>
    <t>B18-0274</t>
  </si>
  <si>
    <t>118-031-016</t>
  </si>
  <si>
    <t>1860 BLUE SAGE LN</t>
  </si>
  <si>
    <t>HARVEST GLEN GARDENS TR 5994 PLAN 1 ELEV A(R) LOT 16</t>
  </si>
  <si>
    <t>B18-0262</t>
  </si>
  <si>
    <t>128-178-009</t>
  </si>
  <si>
    <t>1919 CELEBRATION AVE</t>
  </si>
  <si>
    <t>CELEBRATION II TR. 5921 PLAN B, ELEV B(R), LT- 30.</t>
  </si>
  <si>
    <t>B17-1725</t>
  </si>
  <si>
    <t>1334 W HARVARD WAY</t>
  </si>
  <si>
    <t>SFD-HERITAGE TR 5969 PLAN 3 ELEV- FC LT- 248.</t>
  </si>
  <si>
    <t>B16-1512</t>
  </si>
  <si>
    <t>118-031-039</t>
  </si>
  <si>
    <t>1859 BLUE SAGE LN</t>
  </si>
  <si>
    <t>HARVEST GLEN GARDENS TR 5994 PLAN 7 ELEV B LOT 84</t>
  </si>
  <si>
    <t>B18-0279</t>
  </si>
  <si>
    <t>118-029-031</t>
  </si>
  <si>
    <t>1319 W HARVARD WAY</t>
  </si>
  <si>
    <t>SFD-HERITAGE TR 5969 PLAN 2 ELEV-B  LT- 236 .</t>
  </si>
  <si>
    <t>B16-1508</t>
  </si>
  <si>
    <t>118-031-019</t>
  </si>
  <si>
    <t>1878 BLUE SAGE LN</t>
  </si>
  <si>
    <t>HARVEST GLEN GARDENS TR 5994 PLAN 1 ELEV C(ER) LOT 19</t>
  </si>
  <si>
    <t>B18-0265</t>
  </si>
  <si>
    <t>118-031-042</t>
  </si>
  <si>
    <t>1871 BLUE SAGE LN</t>
  </si>
  <si>
    <t>HARVEST GLEN GARDENS TR 5994 PLAN 4 ELEV D LOT 87</t>
  </si>
  <si>
    <t>B18-0273</t>
  </si>
  <si>
    <t>118-029-020</t>
  </si>
  <si>
    <t>1347 W SHELTON WAY</t>
  </si>
  <si>
    <t>SFD-HERITAGE TR 5969 PLAN 1 ELEV- S(R) LT- 225 .</t>
  </si>
  <si>
    <t>B16-1789</t>
  </si>
  <si>
    <t>118-029-047</t>
  </si>
  <si>
    <t>1584 S OBERLIN CT</t>
  </si>
  <si>
    <t>SFD-HERITAGE TR 5969 PLAN 3 ELEV- FC(R)  LT- 252 .</t>
  </si>
  <si>
    <t>B16-1511</t>
  </si>
  <si>
    <t>118-029-037</t>
  </si>
  <si>
    <t>1567 S BOSTON LN</t>
  </si>
  <si>
    <t>SFD-HERITAGE TR 5969 PLAN 5X ELEV- FC  LT- 242.</t>
  </si>
  <si>
    <t>B16-1524</t>
  </si>
  <si>
    <t>118-029-030</t>
  </si>
  <si>
    <t>1320 W SHELTON WAY</t>
  </si>
  <si>
    <t>SFD-HERITAGE TR 5969 PLAN 2 ELEV- S LT- 235 .</t>
  </si>
  <si>
    <t>B16-1509</t>
  </si>
  <si>
    <t>118-031-013</t>
  </si>
  <si>
    <t>1842 BLUE SAGE LN</t>
  </si>
  <si>
    <t>HARVEST GLEN GARDENS TR 5994 PLAN 3 ELEV A LOT 13</t>
  </si>
  <si>
    <t>B18-0269</t>
  </si>
  <si>
    <t>118-029-027</t>
  </si>
  <si>
    <t>1338 W SHELTON WAY</t>
  </si>
  <si>
    <t>SFD-HERITAGE TR 5969 PLAN 3 ELEV- S(R)  LT- 232.</t>
  </si>
  <si>
    <t>B16-1516</t>
  </si>
  <si>
    <t>128-178-006</t>
  </si>
  <si>
    <t>1925 CELEBRATION AVE</t>
  </si>
  <si>
    <t>CELEBRATION II TR. 5921 PLAN B, ELEV A, LT- 27.</t>
  </si>
  <si>
    <t>B17-1720</t>
  </si>
  <si>
    <t>118-029-045</t>
  </si>
  <si>
    <t>1322 W HARVARD WAY</t>
  </si>
  <si>
    <t>SFD-HERITAGE TR 5969 PLAN 2 ELEV- FC  LT- 250.</t>
  </si>
  <si>
    <t>B16-1505</t>
  </si>
  <si>
    <t>118-031-018</t>
  </si>
  <si>
    <t>1872 BLUE SAGE LN</t>
  </si>
  <si>
    <t>HARVEST GLEN GARDENS TR 5994 PLAN 2 ELEV A(R) LOT 18</t>
  </si>
  <si>
    <t>B18-0266</t>
  </si>
  <si>
    <t>1346 W HARVARD WAY</t>
  </si>
  <si>
    <t>SFD-HERITAGE TR 5969 PLAN 3X ELEV- FC LT- 246 .</t>
  </si>
  <si>
    <t>B16-1517</t>
  </si>
  <si>
    <t>118-025-029</t>
  </si>
  <si>
    <t>1569 S MADISON LN</t>
  </si>
  <si>
    <t>SFD-HERITAGE TR 5969 PLAN 3X ELEV- FC(R) LT-29.</t>
  </si>
  <si>
    <t>B15-1184</t>
  </si>
  <si>
    <t>128-178-008</t>
  </si>
  <si>
    <t>1921 CELEBRATION AVE</t>
  </si>
  <si>
    <t>CELEBRATION II TR. 5921 PLAN B, ELEV A,  LT- 29 .</t>
  </si>
  <si>
    <t>B17-1721</t>
  </si>
  <si>
    <t>118-029-038</t>
  </si>
  <si>
    <t>1573 S BOSTON LN</t>
  </si>
  <si>
    <t>SFD-HERITAGE TR 5969 PLAN 2 ELEV- B(R) LT- 243.</t>
  </si>
  <si>
    <t>B16-1507</t>
  </si>
  <si>
    <t>118-031-017</t>
  </si>
  <si>
    <t>1866 BLUE SAGE LN</t>
  </si>
  <si>
    <t>HARVEST GLEN GARDENS TR 5994 PLAN 2 ELEV D LOT 17</t>
  </si>
  <si>
    <t>B18-0268</t>
  </si>
  <si>
    <t>128-178-015</t>
  </si>
  <si>
    <t>1907 CELEBRATION AVE</t>
  </si>
  <si>
    <t>CELEBRATION II TR. 5921 PLAN D, ELEV B(R),  LT- 36.</t>
  </si>
  <si>
    <t>B17-1729</t>
  </si>
  <si>
    <t>128-178-007</t>
  </si>
  <si>
    <t>1923 CELEBRATION AVE</t>
  </si>
  <si>
    <t>CELEBRATION II TR. 5921 PLAN D, ELEV A(R),  LT- 28 .</t>
  </si>
  <si>
    <t>B17-1726</t>
  </si>
  <si>
    <t>128-178-011</t>
  </si>
  <si>
    <t>1915 CELEBRATION AVE</t>
  </si>
  <si>
    <t>CELEBRATION II TR. 5921 PLAN B, ELEV B, LT- 32.</t>
  </si>
  <si>
    <t>B17-1724</t>
  </si>
  <si>
    <t>118-025-026</t>
  </si>
  <si>
    <t>1551 S MADISON LN</t>
  </si>
  <si>
    <t>SFD-HERITAGE TR 5969 PLAN 3 ELEV- FC  LT- 26.</t>
  </si>
  <si>
    <t>B15-1187</t>
  </si>
  <si>
    <t>118-031-037</t>
  </si>
  <si>
    <t>1839 BLUE SAGE LN</t>
  </si>
  <si>
    <t>HARVEST GLEN GARDENS TR 5994 PLAN 6 ELEV D LOT 82</t>
  </si>
  <si>
    <t>B18-0277</t>
  </si>
  <si>
    <t>118-025-027</t>
  </si>
  <si>
    <t>1557 S MADISON</t>
  </si>
  <si>
    <t>SFD-HERITAGE TR 5969 PLAN 5X ELEV- B(R)  LT- 27.</t>
  </si>
  <si>
    <t>B15-1191</t>
  </si>
  <si>
    <t>118-025-031</t>
  </si>
  <si>
    <t>1568 S MADISON LN</t>
  </si>
  <si>
    <t>SFD-HERITAGE TR 5969 PLAN 2 ELEV- FC(R) LT- 31.</t>
  </si>
  <si>
    <t>B15-1190</t>
  </si>
  <si>
    <t>128-105-015</t>
  </si>
  <si>
    <t>2512 S SANTA ROSA ST</t>
  </si>
  <si>
    <t>NEW SFD 1-STORY- KITCHEN, DINING RM, GREAT RM, 3BD,</t>
  </si>
  <si>
    <t>B16-1176</t>
  </si>
  <si>
    <t>118-025-025</t>
  </si>
  <si>
    <t>1545 S MADISON LN</t>
  </si>
  <si>
    <t>SFD-HERITAGE TR 5969 PLAN 2 ELEV- B  LT- 25.</t>
  </si>
  <si>
    <t>B15-1177</t>
  </si>
  <si>
    <t>118-031-010</t>
  </si>
  <si>
    <t>1824 BLUE SAGE LN</t>
  </si>
  <si>
    <t>HARVEST GLEN GARDENS TR 5994 PLAN 1 ELEV C(ER) LOT 10</t>
  </si>
  <si>
    <t>B18-0264</t>
  </si>
  <si>
    <t>118-031-011</t>
  </si>
  <si>
    <t>1830 BLUE SAGE LN</t>
  </si>
  <si>
    <t>HARVEST GLEN GARDENS TR 5994 PLAN 3 ELEV D LOT 11</t>
  </si>
  <si>
    <t>B18-0270</t>
  </si>
  <si>
    <t>118-031-043</t>
  </si>
  <si>
    <t>1879 BLUE SAGE LN</t>
  </si>
  <si>
    <t>HARVEST GLEN GARDENS TR 5994 PLAN 7 ELEV A LOT 88</t>
  </si>
  <si>
    <t>B18-0278</t>
  </si>
  <si>
    <t>118-025-030</t>
  </si>
  <si>
    <t>1574 S MADISON LN</t>
  </si>
  <si>
    <t>SFD-HERITAGE TR 5969 PLAN 2 ELEV- S LT- 30.</t>
  </si>
  <si>
    <t>B15-1176</t>
  </si>
  <si>
    <t>118-025-023</t>
  </si>
  <si>
    <t>1533 S MADISON LN</t>
  </si>
  <si>
    <t>SFD-HERITAGE TR 5969 PLAN 5X ELEV- FC LT- 23.</t>
  </si>
  <si>
    <t>B15-1189</t>
  </si>
  <si>
    <t>118-029-044</t>
  </si>
  <si>
    <t>1328 W HARVARD WAY</t>
  </si>
  <si>
    <t>SFD-HERITAGE TR 5969 PLAN 1 ELEV- S(R)  LT- 249.</t>
  </si>
  <si>
    <t>B16-1502</t>
  </si>
  <si>
    <t>118-029-033</t>
  </si>
  <si>
    <t>1331 W HARVARD WAY</t>
  </si>
  <si>
    <t>SFD-HERITAGE TR 5969 PLAN 4 ELEV- B  LT- 238 .</t>
  </si>
  <si>
    <t>B16-1520</t>
  </si>
  <si>
    <t>118-029-028</t>
  </si>
  <si>
    <t>1332 W SHELTON WAY</t>
  </si>
  <si>
    <t>SFD-HERITAGE TR 5969 PLAN 5X ELEV- S  LT- 233  .</t>
  </si>
  <si>
    <t>B16-1522</t>
  </si>
  <si>
    <t>118-029-021</t>
  </si>
  <si>
    <t>1341 W SHELTON WAY</t>
  </si>
  <si>
    <t>SFD-HERITAGE TR 5969 PLAN 5X ELEV-B  LT- 226  .</t>
  </si>
  <si>
    <t>B17-0104</t>
  </si>
  <si>
    <t>128-178-010</t>
  </si>
  <si>
    <t>1917 CELEBRATION AVE</t>
  </si>
  <si>
    <t>CELEBRATION II TR. 5921 PLAN D, ELEV B,  LT- 31.</t>
  </si>
  <si>
    <t>B17-1727</t>
  </si>
  <si>
    <t>118-031-014</t>
  </si>
  <si>
    <t>1848 BLUE SAGE LN</t>
  </si>
  <si>
    <t>HARVEST GLEN GARDENS TR 5994 PLAN 2 ELEV C(R) LOT 14</t>
  </si>
  <si>
    <t>B18-0267</t>
  </si>
  <si>
    <t>118-031-040</t>
  </si>
  <si>
    <t>1851 BLUE SAGE LN</t>
  </si>
  <si>
    <t>HARVEST GLEN GARDENS TR 5994 PLAN 5 ELEV C LOT 85</t>
  </si>
  <si>
    <t>B18-0275</t>
  </si>
  <si>
    <t>118-031-041</t>
  </si>
  <si>
    <t>1865 BLUE SAGE LN</t>
  </si>
  <si>
    <t>HARVEST GLEN GARDENS TR 5994 PLAN 6 ELEV B LOT 86</t>
  </si>
  <si>
    <t>B18-0276</t>
  </si>
  <si>
    <t>118-025-028</t>
  </si>
  <si>
    <t>1563 S MADISON LN</t>
  </si>
  <si>
    <t>SFD-HERITAGE TR 5969 PLAN 4 ELEV- S LT- 28.</t>
  </si>
  <si>
    <t>B15-1186</t>
  </si>
  <si>
    <t>118-029-040</t>
  </si>
  <si>
    <t>1352 W HARVARD WAY</t>
  </si>
  <si>
    <t>SFD-HERITAGE TR 5969 PLAN 2 ELEV- FC LT- 245.</t>
  </si>
  <si>
    <t>B16-1506</t>
  </si>
  <si>
    <t>1337 W HARVARD WAY</t>
  </si>
  <si>
    <t>SFD-HERITAGE TR 5969 PLAN 3 ELEV- S(R)  LT- 239.</t>
  </si>
  <si>
    <t>B16-1514</t>
  </si>
  <si>
    <t>118-029-036</t>
  </si>
  <si>
    <t>1561 S BOSTON LN</t>
  </si>
  <si>
    <t>SFD-HERITAGE TR 5969 PLAN 4 ELEV- S  LT- 241.</t>
  </si>
  <si>
    <t>B16-1519</t>
  </si>
  <si>
    <t>118-029-035</t>
  </si>
  <si>
    <t>1343 W HARVARD WAY</t>
  </si>
  <si>
    <t>SFD-HERITAGE TR 5969 PLAN 5X ELEV- FC(R) LT- 240.</t>
  </si>
  <si>
    <t>B16-1523</t>
  </si>
  <si>
    <t>118-029-046</t>
  </si>
  <si>
    <t>1316 W HARVARD WAY</t>
  </si>
  <si>
    <t>SFD-HERITAGE TR 5969 PLAN 5X ELEV- B(R)  LT- 251 .</t>
  </si>
  <si>
    <t>B16-1525</t>
  </si>
  <si>
    <t>118-029-026</t>
  </si>
  <si>
    <t>1344 W SHELTON WAY</t>
  </si>
  <si>
    <t>SFD-HERITAGE TR 5969 PLAN 2 ELEV- B  LT- 231.</t>
  </si>
  <si>
    <t>B17-0077</t>
  </si>
  <si>
    <t>128-178-013</t>
  </si>
  <si>
    <t>1911 CELEBRATION AVE</t>
  </si>
  <si>
    <t>CELEBRATION II TR. 5921 PLAN B, ELEV B(R),  LT- 34.</t>
  </si>
  <si>
    <t>B17-1723</t>
  </si>
  <si>
    <t>118-031-012</t>
  </si>
  <si>
    <t>1836 BLUE SAGE LN</t>
  </si>
  <si>
    <t>HARVEST GLEN GARDENS TR 5994 PLAN 1 ELEV B(R) LOT 12</t>
  </si>
  <si>
    <t>B18-0263</t>
  </si>
  <si>
    <t>118-031-038</t>
  </si>
  <si>
    <t>1845 BLUE SAGE LN</t>
  </si>
  <si>
    <t>HARVEST GLEN GARDENS TR 5994 PLAN 4 ELEV A LOT 83</t>
  </si>
  <si>
    <t>B18-0272</t>
  </si>
  <si>
    <t>118-025-024</t>
  </si>
  <si>
    <t>1539 S MADISON LN</t>
  </si>
  <si>
    <t>SFD-HERITAGE TR 5969 PLAN 3 ELEV- S(R) LT- 24.</t>
  </si>
  <si>
    <t>B15-1180</t>
  </si>
  <si>
    <t>118-029-039</t>
  </si>
  <si>
    <t>1581 S BOSTON LN</t>
  </si>
  <si>
    <t>SFD-HERITAGE TR 5969 PLAN 3 ELEV- S  LT- 244.</t>
  </si>
  <si>
    <t>B16-1513</t>
  </si>
  <si>
    <t>118-029-029</t>
  </si>
  <si>
    <t>1326 W SHELTON WAY</t>
  </si>
  <si>
    <t>SFD-HERITAGE TR 5969 PLAN 3 ELEV- FC(R) LT- 234.</t>
  </si>
  <si>
    <t>B16-1515</t>
  </si>
  <si>
    <t>1340 W HARVARD WAY</t>
  </si>
  <si>
    <t>SFD-HERITAGE TR 5969 PLAN 5X ELEV- S(R)  LT- 247  .</t>
  </si>
  <si>
    <t>B16-1521</t>
  </si>
  <si>
    <t>118-031-015</t>
  </si>
  <si>
    <t>1854 BLUE SAGE LN</t>
  </si>
  <si>
    <t>HARVEST GLEN GARDENS TR 5994 PLAN 3 ELEV D LOT 15</t>
  </si>
  <si>
    <t>B18-0271</t>
  </si>
  <si>
    <t>118-025-032</t>
  </si>
  <si>
    <t>1562 S MADISON LN</t>
  </si>
  <si>
    <t>SFD-HERITAGE TR 5969 PLAN 4 ELEV- B(R)  LT- 32.</t>
  </si>
  <si>
    <t>B15-1179</t>
  </si>
  <si>
    <t>118-029-049</t>
  </si>
  <si>
    <t>1572 S OBERLIN CT</t>
  </si>
  <si>
    <t>SFD-HERITAGE TR 5969 PLAN 3 ELEV- B  LT- 254.</t>
  </si>
  <si>
    <t>B16-1510</t>
  </si>
  <si>
    <t>5668 Surfrider Way</t>
  </si>
  <si>
    <t>021-071-032</t>
  </si>
  <si>
    <t>57  TIERRA CIELO LN</t>
  </si>
  <si>
    <t>MST2017-00364</t>
  </si>
  <si>
    <t>035-011-003</t>
  </si>
  <si>
    <t>911 W VICTORIA ST</t>
  </si>
  <si>
    <t>MST2017-00389</t>
  </si>
  <si>
    <t>015-202-004</t>
  </si>
  <si>
    <t>1035  CIMA LINDA LN</t>
  </si>
  <si>
    <t>R/C-ADDITION-ADU</t>
  </si>
  <si>
    <t>MST2017-00385</t>
  </si>
  <si>
    <t>025-071-001</t>
  </si>
  <si>
    <t>31 W QUINTO ST</t>
  </si>
  <si>
    <t>MST2017-00115</t>
  </si>
  <si>
    <t>027-121-003</t>
  </si>
  <si>
    <t>324 E ISLAY ST</t>
  </si>
  <si>
    <t>MST2017-00331</t>
  </si>
  <si>
    <t>053-101-019</t>
  </si>
  <si>
    <t>450  PASEO DEL DESCANSO</t>
  </si>
  <si>
    <t>MST2017-00608</t>
  </si>
  <si>
    <t>025-252-002</t>
  </si>
  <si>
    <t>232 E LOS OLIVOS ST</t>
  </si>
  <si>
    <t>MST2017-00089</t>
  </si>
  <si>
    <t>027-091-002</t>
  </si>
  <si>
    <t>223 W ISLAY ST</t>
  </si>
  <si>
    <t>R-ADU</t>
  </si>
  <si>
    <t>MST2016-00081</t>
  </si>
  <si>
    <t>015-120-013</t>
  </si>
  <si>
    <t>802  ALSTON LN</t>
  </si>
  <si>
    <t>MST2017-00087</t>
  </si>
  <si>
    <t>051-282-020</t>
  </si>
  <si>
    <t>2712  EL PRADO RD</t>
  </si>
  <si>
    <t>MST2017-00449</t>
  </si>
  <si>
    <t>049-242-029</t>
  </si>
  <si>
    <t>1339  RIALTO LN</t>
  </si>
  <si>
    <t>MST2017-00179</t>
  </si>
  <si>
    <t>029-091-005</t>
  </si>
  <si>
    <t>518 E SOLA ST</t>
  </si>
  <si>
    <t>MST2017-00554</t>
  </si>
  <si>
    <t>019-300-039</t>
  </si>
  <si>
    <t>70  LOMA MEDIA RD</t>
  </si>
  <si>
    <t>MST2017-00187</t>
  </si>
  <si>
    <t>053-430-051</t>
  </si>
  <si>
    <t>3709  LINCOLNWOOD DR</t>
  </si>
  <si>
    <t>MST2017-00465</t>
  </si>
  <si>
    <t>051-161-001</t>
  </si>
  <si>
    <t>3065  SAMARKAND DR</t>
  </si>
  <si>
    <t>MST2017-00337</t>
  </si>
  <si>
    <t>025-404-007</t>
  </si>
  <si>
    <t>634  SIERRA ST</t>
  </si>
  <si>
    <t>MST2017-00455</t>
  </si>
  <si>
    <t>029-031-014</t>
  </si>
  <si>
    <t>517  DE LA VISTA AVE</t>
  </si>
  <si>
    <t>MST2017-00240</t>
  </si>
  <si>
    <t>041-061-002</t>
  </si>
  <si>
    <t>1817  CLEARVIEW RD</t>
  </si>
  <si>
    <t>MST2017-00347</t>
  </si>
  <si>
    <t>015-162-014</t>
  </si>
  <si>
    <t>729  WOODLAND DR</t>
  </si>
  <si>
    <t>MST2017-00391</t>
  </si>
  <si>
    <t>039-021-011</t>
  </si>
  <si>
    <t>1401  ROBBINS ST</t>
  </si>
  <si>
    <t>MST2017-00466</t>
  </si>
  <si>
    <t>055-172-010</t>
  </si>
  <si>
    <t>810  SAN ROQUE RD</t>
  </si>
  <si>
    <t>MST2017-00469</t>
  </si>
  <si>
    <t>037-161-016</t>
  </si>
  <si>
    <t>216 W HALEY ST</t>
  </si>
  <si>
    <t>C-SHORT-TERM RENTAL</t>
  </si>
  <si>
    <t>MST2017-00142</t>
  </si>
  <si>
    <t>031-392-005</t>
  </si>
  <si>
    <t>1318 E GUTIERREZ ST</t>
  </si>
  <si>
    <t>MST2017-00181</t>
  </si>
  <si>
    <t>053-271-010</t>
  </si>
  <si>
    <t>3092  CALLE ROSALES</t>
  </si>
  <si>
    <t>MST2017-00341</t>
  </si>
  <si>
    <t>019-031-006</t>
  </si>
  <si>
    <t>1025  MISSION RIDGE RD</t>
  </si>
  <si>
    <t>MST2017-00360</t>
  </si>
  <si>
    <t>029-033-019</t>
  </si>
  <si>
    <t>611 E SOLA ST</t>
  </si>
  <si>
    <t>MST2017-00457</t>
  </si>
  <si>
    <t>031-263-006</t>
  </si>
  <si>
    <t>509  CHIQUITA RD</t>
  </si>
  <si>
    <t>MST2017-00578</t>
  </si>
  <si>
    <t>027-152-011</t>
  </si>
  <si>
    <t>1611  ORAMAS RD</t>
  </si>
  <si>
    <t>MST2017-00279</t>
  </si>
  <si>
    <t>027-082-018</t>
  </si>
  <si>
    <t>314 W VALERIO</t>
  </si>
  <si>
    <t>MST2017-00343</t>
  </si>
  <si>
    <t>051-191-004</t>
  </si>
  <si>
    <t>3031  SAMARKAND DR</t>
  </si>
  <si>
    <t>MST2017-00359</t>
  </si>
  <si>
    <t>069-620-050</t>
  </si>
  <si>
    <t>1020 Cambridge Drive</t>
  </si>
  <si>
    <t>Harvest Hill</t>
  </si>
  <si>
    <t>073-330-042</t>
  </si>
  <si>
    <t>6622 Sand Castle Place</t>
  </si>
  <si>
    <t>6626 Sand Castle Place</t>
  </si>
  <si>
    <t>6648 Sand Castle Place</t>
  </si>
  <si>
    <t>6630 Sand Castle Place</t>
  </si>
  <si>
    <t>6680 Cortona Drive</t>
  </si>
  <si>
    <t>Village at Los Carneros - Bldg 228</t>
  </si>
  <si>
    <t>6636 Sand Castle Place</t>
  </si>
  <si>
    <t>031-202-012</t>
  </si>
  <si>
    <t>225 E HALEY ST</t>
  </si>
  <si>
    <t>M-MINOR ALTERATIONS</t>
  </si>
  <si>
    <t>MST2011-00310</t>
  </si>
  <si>
    <t>6674 Cortona Drive</t>
  </si>
  <si>
    <t>Village at Los Carneros - Bldg 225</t>
  </si>
  <si>
    <t>6672 Cortona Drive</t>
  </si>
  <si>
    <t>Village at Los Carneros - Bldg 224</t>
  </si>
  <si>
    <t>6620 Sand Castle Place</t>
  </si>
  <si>
    <t>047-030-011</t>
  </si>
  <si>
    <t>511   BROSIAN WAY</t>
  </si>
  <si>
    <t>R-SFR</t>
  </si>
  <si>
    <t>MST2014-00149</t>
  </si>
  <si>
    <t>6678 Cortona Drive</t>
  </si>
  <si>
    <t>Village at Los Carneros - Bldg 227</t>
  </si>
  <si>
    <t>6624 Sand Castle Place</t>
  </si>
  <si>
    <t>6634 Sand Castle Place</t>
  </si>
  <si>
    <t>6632 Sand Castle Place</t>
  </si>
  <si>
    <t>053-430-015</t>
  </si>
  <si>
    <t>3753   LINCOLN RD</t>
  </si>
  <si>
    <t>R-NEW DWELLING</t>
  </si>
  <si>
    <t>MST2014-00312</t>
  </si>
  <si>
    <t>055-141-019</t>
  </si>
  <si>
    <t>1308   SANTA TERESITA DR</t>
  </si>
  <si>
    <t>MST2015-00366</t>
  </si>
  <si>
    <t>6628 Sand Castle Place</t>
  </si>
  <si>
    <t>6638 Sand Castle Place</t>
  </si>
  <si>
    <t>6676 Cortona Drive</t>
  </si>
  <si>
    <t>Village at Los Carneros - Bldg 226</t>
  </si>
  <si>
    <t>069-620-049</t>
  </si>
  <si>
    <t>1040 Cambridge Drive</t>
  </si>
  <si>
    <t>6640 Sand Castle Place</t>
  </si>
  <si>
    <t>029-301-013</t>
  </si>
  <si>
    <t>909 LAGUNA ST</t>
  </si>
  <si>
    <t>R-NEW DUPLEX AUD</t>
  </si>
  <si>
    <t>MST2016-00510</t>
  </si>
  <si>
    <t>121-380-063</t>
  </si>
  <si>
    <t>1402 N BRADLEY RD #A-B</t>
  </si>
  <si>
    <t>*EXP* BRADLEY ROAD APARTMENTS (2) UNITS- LIVING ROM</t>
  </si>
  <si>
    <t>B16-1928</t>
  </si>
  <si>
    <t>123-051-018</t>
  </si>
  <si>
    <t>1111 W COOK ST #A &amp; B</t>
  </si>
  <si>
    <t>(N) 2-STORY DUPLEX- 1ST FLOOR TO INCLUDE LIVING ROOM</t>
  </si>
  <si>
    <t>B18-0289</t>
  </si>
  <si>
    <t>128-180-014</t>
  </si>
  <si>
    <t>1931 S MILLER ST</t>
  </si>
  <si>
    <t>CELEBRATION II TR. 5921 PLAN A,  LT-  13. 2-STORY, 1ST FLR</t>
  </si>
  <si>
    <t>B18-1252</t>
  </si>
  <si>
    <t>128-180-011</t>
  </si>
  <si>
    <t>1943 S MILLER ST</t>
  </si>
  <si>
    <t>CELEBRATION II TR. 5921 PLAN A,  LT- 10. 2-STORY, 1ST FLR</t>
  </si>
  <si>
    <t>B18-1255</t>
  </si>
  <si>
    <t>128-180-010</t>
  </si>
  <si>
    <t>1947 S MILLER ST</t>
  </si>
  <si>
    <t>CELEBRATION II TR. 5921 PLAN A,  LT- 9. 2-STORY, 1ST FLR</t>
  </si>
  <si>
    <t>B18-1256</t>
  </si>
  <si>
    <t>128-180-009</t>
  </si>
  <si>
    <t>1951 S MILLER ST</t>
  </si>
  <si>
    <t>CELEBRATION II TR. 5921 PLAN A,  LT- 8. 2-STORY, 1ST FLR</t>
  </si>
  <si>
    <t>B18-1257</t>
  </si>
  <si>
    <t>128-180-012</t>
  </si>
  <si>
    <t>1939 S MILLER ST</t>
  </si>
  <si>
    <t>CELEBRATION II TR. 5921 PLAN A,  LT- 11. 2-STORY, 1ST FLR</t>
  </si>
  <si>
    <t>B18-1254</t>
  </si>
  <si>
    <t>128-180-013</t>
  </si>
  <si>
    <t>1935 S MILLER ST</t>
  </si>
  <si>
    <t>CELEBRATION II TR. 5921 PLAN A,  LT- 12. 2-STORY, 1ST FLR</t>
  </si>
  <si>
    <t>B18-1253</t>
  </si>
  <si>
    <t>507 Bolinas Way</t>
  </si>
  <si>
    <t>532 Bolinas Way</t>
  </si>
  <si>
    <t>38-44 Rip Curl Place</t>
  </si>
  <si>
    <t>6570-6576 Pipeline Place</t>
  </si>
  <si>
    <t>5687 Ekwill Street</t>
  </si>
  <si>
    <t>6596-6602 Sand Castle Place</t>
  </si>
  <si>
    <t>5695 Ekwill Street</t>
  </si>
  <si>
    <t>5705 Ekwill Street</t>
  </si>
  <si>
    <t>073-330-040</t>
  </si>
  <si>
    <t>6713-6723 Calle Koral</t>
  </si>
  <si>
    <t>519 Bolinas Way</t>
  </si>
  <si>
    <t>30-36 Rip Curl Place</t>
  </si>
  <si>
    <t>567 Bolinas Way</t>
  </si>
  <si>
    <t>6592-6596 Calle Koral</t>
  </si>
  <si>
    <t>46-52 Rip Curl Place</t>
  </si>
  <si>
    <t>5701 Surfrider Way</t>
  </si>
  <si>
    <t>570 Bolinas Way</t>
  </si>
  <si>
    <t>5691 Stinson Way</t>
  </si>
  <si>
    <t>6588-6594 Pipeline Place</t>
  </si>
  <si>
    <t>6586-6590 Calle Koral</t>
  </si>
  <si>
    <t>500 Bolinas Way</t>
  </si>
  <si>
    <t>54-64 Rip Curl Place</t>
  </si>
  <si>
    <t>6578-6584 Pipeline Place</t>
  </si>
  <si>
    <t>029-162-013</t>
  </si>
  <si>
    <t>1115   GARDEN ST</t>
  </si>
  <si>
    <t>R-AUD PRIORITY</t>
  </si>
  <si>
    <t>MST2016-00170</t>
  </si>
  <si>
    <t>1406 N BRADLEY RD #A-D</t>
  </si>
  <si>
    <t>*EXP* BRADLEY ROAD APARTMENTS  (4) UNITS- LIVING RM,</t>
  </si>
  <si>
    <t>B16-1927</t>
  </si>
  <si>
    <t>037-211-027</t>
  </si>
  <si>
    <t>414   CHAPALA ST</t>
  </si>
  <si>
    <t>MIXED USE 21 UNIT AUD</t>
  </si>
  <si>
    <t>MST2016-00190</t>
  </si>
  <si>
    <t>027-012-023</t>
  </si>
  <si>
    <t>1818  CASTILLO ST</t>
  </si>
  <si>
    <t>R-AUD 7 UNITS</t>
  </si>
  <si>
    <t>MST2015-00500</t>
  </si>
  <si>
    <t>031-151-020</t>
  </si>
  <si>
    <t>634   ANACAPA ST</t>
  </si>
  <si>
    <t>M-MIXED USE  AUD</t>
  </si>
  <si>
    <t>MST2015-00300</t>
  </si>
  <si>
    <t>027-031-026</t>
  </si>
  <si>
    <t>11  W PEDREGOSA ST</t>
  </si>
  <si>
    <t>M-AUD</t>
  </si>
  <si>
    <t>MST2016-00485</t>
  </si>
  <si>
    <t>GUADALUPE</t>
  </si>
  <si>
    <t>113-380-062</t>
  </si>
  <si>
    <t>150 Egret Lane</t>
  </si>
  <si>
    <t>Herrera ADU</t>
  </si>
  <si>
    <t>18-0127</t>
  </si>
  <si>
    <t>CARPINTERIA</t>
  </si>
  <si>
    <t>004-047-021</t>
  </si>
  <si>
    <t>924 Walnut Avenue</t>
  </si>
  <si>
    <t>Wells Residence</t>
  </si>
  <si>
    <t>17-1879-DP/CDP</t>
  </si>
  <si>
    <t>051-301-018</t>
  </si>
  <si>
    <t>2716  LAS POSITAS RD</t>
  </si>
  <si>
    <t>MST2017-00635</t>
  </si>
  <si>
    <t>049-261-027</t>
  </si>
  <si>
    <t>1102  LAS POSITAS RD</t>
  </si>
  <si>
    <t>MST2018-00153</t>
  </si>
  <si>
    <t>029-093-014</t>
  </si>
  <si>
    <t>621 E VICTORIA ST</t>
  </si>
  <si>
    <t>MST2017-00846</t>
  </si>
  <si>
    <t>027-022-004</t>
  </si>
  <si>
    <t>115 W PEDREGOSA ST</t>
  </si>
  <si>
    <t>R-NEW GARAGE &amp; UNIT</t>
  </si>
  <si>
    <t>MST2016-00448</t>
  </si>
  <si>
    <t>039-042-017</t>
  </si>
  <si>
    <t>1426  ALMOND AVE</t>
  </si>
  <si>
    <t>MST2017-00724</t>
  </si>
  <si>
    <t>053-201-011</t>
  </si>
  <si>
    <t>3014  PASEO DEL REFUGIO</t>
  </si>
  <si>
    <t>R/C-ALTERATION-ADU</t>
  </si>
  <si>
    <t>MST2018-00035</t>
  </si>
  <si>
    <t>029-321-002</t>
  </si>
  <si>
    <t>895  PASEO FERRELO</t>
  </si>
  <si>
    <t>MST2017-00410</t>
  </si>
  <si>
    <t>049-210-015</t>
  </si>
  <si>
    <t>1338  MANITOU RD</t>
  </si>
  <si>
    <t>MST2018-00315</t>
  </si>
  <si>
    <t>051-163-002</t>
  </si>
  <si>
    <t>417  SAMARKAND DR</t>
  </si>
  <si>
    <t>MST2018-00012</t>
  </si>
  <si>
    <t>015-202-009</t>
  </si>
  <si>
    <t>937  CIMA LINDA LN</t>
  </si>
  <si>
    <t>MST2017-00501</t>
  </si>
  <si>
    <t>023-223-038</t>
  </si>
  <si>
    <t>2786  PUESTA DEL SOL</t>
  </si>
  <si>
    <t>MST2017-00388</t>
  </si>
  <si>
    <t>017-093-011</t>
  </si>
  <si>
    <t>104 N ALISOS ST</t>
  </si>
  <si>
    <t>MST2017-00512</t>
  </si>
  <si>
    <t>019-312-020</t>
  </si>
  <si>
    <t>370  LAS ALTURAS RD</t>
  </si>
  <si>
    <t>MST2017-00558</t>
  </si>
  <si>
    <t>035-123-002</t>
  </si>
  <si>
    <t>710  ROBERTO AVE</t>
  </si>
  <si>
    <t>MST2017-00467</t>
  </si>
  <si>
    <t>041-040-029</t>
  </si>
  <si>
    <t>1440 W VALERIO ST</t>
  </si>
  <si>
    <t>MST2017-00500</t>
  </si>
  <si>
    <t>029-321-006</t>
  </si>
  <si>
    <t>881  PASEO FERRELO</t>
  </si>
  <si>
    <t>MST2018-00173</t>
  </si>
  <si>
    <t>055-160-036</t>
  </si>
  <si>
    <t>3340  FOOTHILL RD</t>
  </si>
  <si>
    <t>MST2017-00411</t>
  </si>
  <si>
    <t>013-121-001</t>
  </si>
  <si>
    <t>687 CIRCLE DR</t>
  </si>
  <si>
    <t>MST2017-00778</t>
  </si>
  <si>
    <t>053-245-001</t>
  </si>
  <si>
    <t>126  CARRIZO DR</t>
  </si>
  <si>
    <t>MST2017-00677</t>
  </si>
  <si>
    <t>031-071-014</t>
  </si>
  <si>
    <t>836  DE LA GUERRA TERR</t>
  </si>
  <si>
    <t>MST2017-00711</t>
  </si>
  <si>
    <t>053-371-009</t>
  </si>
  <si>
    <t>2901  VALENCIA DR</t>
  </si>
  <si>
    <t>MST2018-00318</t>
  </si>
  <si>
    <t>015-040-029</t>
  </si>
  <si>
    <t>1933 EUCALYPTUS HILL RD</t>
  </si>
  <si>
    <t>MST2017-00498</t>
  </si>
  <si>
    <t>051-303-024</t>
  </si>
  <si>
    <t>406  TALLANT RD</t>
  </si>
  <si>
    <t>MST2018-00032</t>
  </si>
  <si>
    <t>051-194-004</t>
  </si>
  <si>
    <t>2931  LOMITA RD</t>
  </si>
  <si>
    <t>MST2018-00031</t>
  </si>
  <si>
    <t>055-153-007</t>
  </si>
  <si>
    <t>302  PIEDMONT RD</t>
  </si>
  <si>
    <t>MST2017-00626</t>
  </si>
  <si>
    <t>051-072-003</t>
  </si>
  <si>
    <t>3635  SANTA MARIA LN</t>
  </si>
  <si>
    <t>MST2018-00062</t>
  </si>
  <si>
    <t>053-122-002</t>
  </si>
  <si>
    <t>503  FOXEN DR</t>
  </si>
  <si>
    <t>MST2017-00610</t>
  </si>
  <si>
    <t>053-341-005</t>
  </si>
  <si>
    <t>3087  CALLE ROSALES</t>
  </si>
  <si>
    <t>MST2017-00662</t>
  </si>
  <si>
    <t>027-221-003</t>
  </si>
  <si>
    <t>219 W ARRELLAGA ST</t>
  </si>
  <si>
    <t>MST2018-00086</t>
  </si>
  <si>
    <t>027-111-015</t>
  </si>
  <si>
    <t>1730  ANACAPA ST</t>
  </si>
  <si>
    <t>MST2017-00350</t>
  </si>
  <si>
    <t>031-271-017</t>
  </si>
  <si>
    <t>406  ANACAPA ST</t>
  </si>
  <si>
    <t>MST2017-00239</t>
  </si>
  <si>
    <t>053-202-009</t>
  </si>
  <si>
    <t>3006  PUESTA DEL SOL</t>
  </si>
  <si>
    <t>MST2017-00732</t>
  </si>
  <si>
    <t>053-204-007</t>
  </si>
  <si>
    <t>2905  PASEO DEL REFUGIO</t>
  </si>
  <si>
    <t>MST2017-00622</t>
  </si>
  <si>
    <t>013-122-003</t>
  </si>
  <si>
    <t>676  CIRCLE DR</t>
  </si>
  <si>
    <t>MST2018-00175</t>
  </si>
  <si>
    <t>027-152-008</t>
  </si>
  <si>
    <t>1623  ORAMAS RD</t>
  </si>
  <si>
    <t>MST2017-00588</t>
  </si>
  <si>
    <t>031-381-006</t>
  </si>
  <si>
    <t>323  ELIZABETH ST</t>
  </si>
  <si>
    <t>MST2018-00362</t>
  </si>
  <si>
    <t>013-103-009</t>
  </si>
  <si>
    <t>700  WESTMONT RD</t>
  </si>
  <si>
    <t>MST2018-00172</t>
  </si>
  <si>
    <t>021-072-016</t>
  </si>
  <si>
    <t>1608  LAS CANOAS RD</t>
  </si>
  <si>
    <t>R/A-ALTERATION -ADU</t>
  </si>
  <si>
    <t>MST2017-00502</t>
  </si>
  <si>
    <t>031-392-004</t>
  </si>
  <si>
    <t>1316 E GUTIERREZ ST</t>
  </si>
  <si>
    <t>R/A-ADDITION-ADU</t>
  </si>
  <si>
    <t>MST2017-00334</t>
  </si>
  <si>
    <t>019-182-004</t>
  </si>
  <si>
    <t>1732 PATERNA RD</t>
  </si>
  <si>
    <t>MST2017-00348</t>
  </si>
  <si>
    <t>029-132-010</t>
  </si>
  <si>
    <t>427  DONZE AVE</t>
  </si>
  <si>
    <t>MST2017-00661</t>
  </si>
  <si>
    <t>019-112-001</t>
  </si>
  <si>
    <t>1401  HILLCREST RD</t>
  </si>
  <si>
    <t>MST2017-00346</t>
  </si>
  <si>
    <t>053-092-008</t>
  </si>
  <si>
    <t>3054  PASEO DEL DESCANSO</t>
  </si>
  <si>
    <t>MST2017-00281</t>
  </si>
  <si>
    <t>039-092-021</t>
  </si>
  <si>
    <t>1318  CHINO ST</t>
  </si>
  <si>
    <t>R/B-ALTERATION-ENF-ADU</t>
  </si>
  <si>
    <t>MST2017-00590</t>
  </si>
  <si>
    <t>029-100-002</t>
  </si>
  <si>
    <t>1426  ALTA VISTA RD</t>
  </si>
  <si>
    <t>MST2018-00207</t>
  </si>
  <si>
    <t>015-091-019</t>
  </si>
  <si>
    <t>5  ROSEMARY LN</t>
  </si>
  <si>
    <t>MST2017-00728</t>
  </si>
  <si>
    <t>043-162-016</t>
  </si>
  <si>
    <t>1822  SUNSET AVE</t>
  </si>
  <si>
    <t>MST2018-00127</t>
  </si>
  <si>
    <t>051-303-005</t>
  </si>
  <si>
    <t>2621  SAMARKAND DR</t>
  </si>
  <si>
    <t>MST2017-00387</t>
  </si>
  <si>
    <t>051-282-017</t>
  </si>
  <si>
    <t>204  SANTA ANITA RD</t>
  </si>
  <si>
    <t>R/B-ENF-ALTERATION -ADU</t>
  </si>
  <si>
    <t>MST2018-00206</t>
  </si>
  <si>
    <t>035-170-002</t>
  </si>
  <si>
    <t>1542  CLIFF DR</t>
  </si>
  <si>
    <t>MST2017-00587</t>
  </si>
  <si>
    <t>031-131-015</t>
  </si>
  <si>
    <t>1119 E ORTEGA ST</t>
  </si>
  <si>
    <t>MST2017-00459</t>
  </si>
  <si>
    <t>053-193-002</t>
  </si>
  <si>
    <t>3075  PASEO TRANQUILLO</t>
  </si>
  <si>
    <t>MST2017-00749</t>
  </si>
  <si>
    <t>043-122-003</t>
  </si>
  <si>
    <t>723 W MISSION ST</t>
  </si>
  <si>
    <t>MST2017-00693</t>
  </si>
  <si>
    <t>025-160-013</t>
  </si>
  <si>
    <t>2201  OAK PARK LN</t>
  </si>
  <si>
    <t>MST2017-00799</t>
  </si>
  <si>
    <t>027-252-002</t>
  </si>
  <si>
    <t>410 E ARRELLAGA ST</t>
  </si>
  <si>
    <t>MST2017-00344</t>
  </si>
  <si>
    <t>041-252-027</t>
  </si>
  <si>
    <t>2206  CLIFF DR</t>
  </si>
  <si>
    <t>MST2017-00844</t>
  </si>
  <si>
    <t>043-032-005</t>
  </si>
  <si>
    <t>2117  MONTEREY ST</t>
  </si>
  <si>
    <t>MST2017-00777</t>
  </si>
  <si>
    <t>053-293-003</t>
  </si>
  <si>
    <t>214  VERNAL AVE</t>
  </si>
  <si>
    <t>MST2018-00461</t>
  </si>
  <si>
    <t>051-163-007</t>
  </si>
  <si>
    <t>3021  LOMITA RD</t>
  </si>
  <si>
    <t>MST2018-00129</t>
  </si>
  <si>
    <t>027-132-001</t>
  </si>
  <si>
    <t>504 E VALERIO ST</t>
  </si>
  <si>
    <t>MST2017-00256</t>
  </si>
  <si>
    <t>017-213-022</t>
  </si>
  <si>
    <t>109 S ALISOS ST</t>
  </si>
  <si>
    <t>MST2017-00333</t>
  </si>
  <si>
    <t>035-011-009</t>
  </si>
  <si>
    <t>1217 1/2  GILLESPIE ST</t>
  </si>
  <si>
    <t>MST2017-00556</t>
  </si>
  <si>
    <t>023-080-011</t>
  </si>
  <si>
    <t>2919  ARRIBA WAY</t>
  </si>
  <si>
    <t>MST2017-00699</t>
  </si>
  <si>
    <t>047-091-022</t>
  </si>
  <si>
    <t>2932  CLIFF DR</t>
  </si>
  <si>
    <t>MST2017-00735</t>
  </si>
  <si>
    <t>019-072-014</t>
  </si>
  <si>
    <t>2290  LAS TUNAS RD</t>
  </si>
  <si>
    <t>MST2018-00060</t>
  </si>
  <si>
    <t>043-211-001</t>
  </si>
  <si>
    <t>835 W VALERIO ST</t>
  </si>
  <si>
    <t>MST2018-00177</t>
  </si>
  <si>
    <t>041-241-010</t>
  </si>
  <si>
    <t>415  FLORA VISTA DR</t>
  </si>
  <si>
    <t>MST2018-00275</t>
  </si>
  <si>
    <t>035-360-002</t>
  </si>
  <si>
    <t>1006  BELMONTE DR</t>
  </si>
  <si>
    <t>MST2018-00276</t>
  </si>
  <si>
    <t>041-202-014</t>
  </si>
  <si>
    <t>639  FELLOWSHIP RD</t>
  </si>
  <si>
    <t>MST2018-00365</t>
  </si>
  <si>
    <t>043-082-005</t>
  </si>
  <si>
    <t>2037  LORINDA WAY</t>
  </si>
  <si>
    <t>MST2017-00245</t>
  </si>
  <si>
    <t>043-083-002</t>
  </si>
  <si>
    <t>721  EUCALYPTUS AVE</t>
  </si>
  <si>
    <t>MST2017-00452</t>
  </si>
  <si>
    <t>051-271-017</t>
  </si>
  <si>
    <t>2916  LAS POSITAS RD</t>
  </si>
  <si>
    <t>MST2017-00458</t>
  </si>
  <si>
    <t>019-083-021</t>
  </si>
  <si>
    <t>1912  MISSION RIDGE RD</t>
  </si>
  <si>
    <t>MST2017-00552</t>
  </si>
  <si>
    <t>055-120-034</t>
  </si>
  <si>
    <t>1189 N ONTARE RD</t>
  </si>
  <si>
    <t>MST2017-00593</t>
  </si>
  <si>
    <t>021-082-032</t>
  </si>
  <si>
    <t>1568  LAS CANOAS RD</t>
  </si>
  <si>
    <t>MST2017-00625</t>
  </si>
  <si>
    <t>043-060-011</t>
  </si>
  <si>
    <t>1137  NIRVANA RD</t>
  </si>
  <si>
    <t>MST2017-00684</t>
  </si>
  <si>
    <t>017-293-006</t>
  </si>
  <si>
    <t>1224  LIBERTY ST</t>
  </si>
  <si>
    <t>MST2017-00686</t>
  </si>
  <si>
    <t>025-264-001</t>
  </si>
  <si>
    <t>404 E PADRE ST</t>
  </si>
  <si>
    <t>MST2017-00729</t>
  </si>
  <si>
    <t>029-031-002</t>
  </si>
  <si>
    <t>508 E MICHELTORENA ST</t>
  </si>
  <si>
    <t>MST2017-00753</t>
  </si>
  <si>
    <t>021-073-001</t>
  </si>
  <si>
    <t>1720  LAS CANOAS RD</t>
  </si>
  <si>
    <t>MST2017-00780</t>
  </si>
  <si>
    <t>029-092-011</t>
  </si>
  <si>
    <t>1312 N SALSIPUEDES ST</t>
  </si>
  <si>
    <t>MST2017-00808</t>
  </si>
  <si>
    <t>051-274-013</t>
  </si>
  <si>
    <t>2814  CLINTON TERR</t>
  </si>
  <si>
    <t>MST2017-00847</t>
  </si>
  <si>
    <t>MST2017-00860</t>
  </si>
  <si>
    <t>045-183-001</t>
  </si>
  <si>
    <t>1440  PACIFIC AVE</t>
  </si>
  <si>
    <t>MST2018-00028</t>
  </si>
  <si>
    <t>017-133-003</t>
  </si>
  <si>
    <t>1016 E MASON ST</t>
  </si>
  <si>
    <t>MST2018-00040</t>
  </si>
  <si>
    <t>053-184-008</t>
  </si>
  <si>
    <t>205 E CALLE LAURELES</t>
  </si>
  <si>
    <t>MST2018-00270</t>
  </si>
  <si>
    <t>027-202-017</t>
  </si>
  <si>
    <t>419 E ARRELLAGA ST</t>
  </si>
  <si>
    <t>R/A-ALTERATION-ENF-JADU</t>
  </si>
  <si>
    <t>MST2018-00322</t>
  </si>
  <si>
    <t>055-160-049</t>
  </si>
  <si>
    <t>602 E CALLE LAURELES</t>
  </si>
  <si>
    <t>R/B-ALTERATION-JADU</t>
  </si>
  <si>
    <t>MST2018-00369</t>
  </si>
  <si>
    <t>031-142-003</t>
  </si>
  <si>
    <t>1308  DE LA GUERRA RD</t>
  </si>
  <si>
    <t>R/A-ENF ABATEMENT</t>
  </si>
  <si>
    <t>MST2013-00519</t>
  </si>
  <si>
    <t>053-341-004</t>
  </si>
  <si>
    <t>3091  CALLE ROSALES</t>
  </si>
  <si>
    <t>MST2017-00182</t>
  </si>
  <si>
    <t>019-162-008</t>
  </si>
  <si>
    <t>2255  LAS TUNAS RD</t>
  </si>
  <si>
    <t>MST2017-00589</t>
  </si>
  <si>
    <t>021-101-007</t>
  </si>
  <si>
    <t>2233  FOOTHILL LN</t>
  </si>
  <si>
    <t>MST2017-00614</t>
  </si>
  <si>
    <t>019-050-006</t>
  </si>
  <si>
    <t>324  SHERMAN RD</t>
  </si>
  <si>
    <t>MST2017-00643</t>
  </si>
  <si>
    <t>051-163-016</t>
  </si>
  <si>
    <t>3044  HERMOSA RD</t>
  </si>
  <si>
    <t>MST2017-00801</t>
  </si>
  <si>
    <t>027-162-006</t>
  </si>
  <si>
    <t>311 W VALERIO ST</t>
  </si>
  <si>
    <t>MST2018-00042</t>
  </si>
  <si>
    <t>043-081-012</t>
  </si>
  <si>
    <t>810 W MISSION ST</t>
  </si>
  <si>
    <t>SFR UNCOVERED PARKING</t>
  </si>
  <si>
    <t>MST2016-00572</t>
  </si>
  <si>
    <t>023-080-009</t>
  </si>
  <si>
    <t>2924  ARRIBA WAY</t>
  </si>
  <si>
    <t>MST2017-00362</t>
  </si>
  <si>
    <t>049-160-002</t>
  </si>
  <si>
    <t>2530  HACIENDA DR</t>
  </si>
  <si>
    <t>MST2017-00612</t>
  </si>
  <si>
    <t>015-280-005</t>
  </si>
  <si>
    <t>509  SCENIC DR</t>
  </si>
  <si>
    <t>MST2017-00623</t>
  </si>
  <si>
    <t>031-381-017</t>
  </si>
  <si>
    <t>320 N VOLUNTARIO ST</t>
  </si>
  <si>
    <t>MST2017-00856</t>
  </si>
  <si>
    <t>035-011-006</t>
  </si>
  <si>
    <t>1231  GILLESPIE ST</t>
  </si>
  <si>
    <t>MST2018-00131</t>
  </si>
  <si>
    <t>051-382-003</t>
  </si>
  <si>
    <t>3715  ARDILLA DR</t>
  </si>
  <si>
    <t>MST2018-00152</t>
  </si>
  <si>
    <t>029-083-004</t>
  </si>
  <si>
    <t>1333  LAGUNA ST</t>
  </si>
  <si>
    <t>R-CHANGE OF USE</t>
  </si>
  <si>
    <t>MST2018-00271</t>
  </si>
  <si>
    <t>051-274-001</t>
  </si>
  <si>
    <t>2817  SAMARKAND DR</t>
  </si>
  <si>
    <t>MST2018-00314</t>
  </si>
  <si>
    <t>053-382-005</t>
  </si>
  <si>
    <t>3623  SUNSET DR</t>
  </si>
  <si>
    <t>MST2018-00368</t>
  </si>
  <si>
    <t>041-322-011</t>
  </si>
  <si>
    <t>234  MESA LN</t>
  </si>
  <si>
    <t>MST2018-00377</t>
  </si>
  <si>
    <t>1404 N BRADLEY RD</t>
  </si>
  <si>
    <t>*EXP- BRADLEY ROAD APARTMENTS (1) UNIT- LIVING RM</t>
  </si>
  <si>
    <t>B16-1929</t>
  </si>
  <si>
    <t>119-163-015</t>
  </si>
  <si>
    <t>412 N OAKLEY AVE #B</t>
  </si>
  <si>
    <t>NEW 2ND DWELLING ATTACHED TO (E)SFD, TO INCLUDE</t>
  </si>
  <si>
    <t>B17-0746</t>
  </si>
  <si>
    <t>1400 N BRADLEY RD</t>
  </si>
  <si>
    <t>*EXP* BRADLEY ROAD APARTMENTS (1) UNIT- 1ST FLR 2</t>
  </si>
  <si>
    <t>B16-1926</t>
  </si>
  <si>
    <t>115-034-004</t>
  </si>
  <si>
    <t>4578 12th Street</t>
  </si>
  <si>
    <t>Nevitt ADU</t>
  </si>
  <si>
    <t>2017-123-ZC</t>
  </si>
  <si>
    <t>077-281-006</t>
  </si>
  <si>
    <t>514 Amherst Drive</t>
  </si>
  <si>
    <t>ADU</t>
  </si>
  <si>
    <t>6676 Sand Castle Place</t>
  </si>
  <si>
    <t>6670 Sand Castle Place</t>
  </si>
  <si>
    <t>6658 Sand Castle Place</t>
  </si>
  <si>
    <t>6674 Sand Castle Place</t>
  </si>
  <si>
    <t>6678 Sand Castle Place</t>
  </si>
  <si>
    <t>6652 Sand Castle Place</t>
  </si>
  <si>
    <t>6672 Sand Castle Place</t>
  </si>
  <si>
    <t>6680 Sand Castle Place</t>
  </si>
  <si>
    <t>6654 Sand Castle Place</t>
  </si>
  <si>
    <t>6656 Sand Castle Place</t>
  </si>
  <si>
    <t>118-032-006</t>
  </si>
  <si>
    <t>1920 STERLING PL</t>
  </si>
  <si>
    <t>HARVEST GLEN GARDENS TR 5994 PLAN 3 ELEV B LOT 27.</t>
  </si>
  <si>
    <t>B18-0574</t>
  </si>
  <si>
    <t>118-031-005</t>
  </si>
  <si>
    <t>1852 STERLING PL</t>
  </si>
  <si>
    <t>HARVEST GLEN GARDENS TR 5994 PLAN 2 ELEV C(R) LOT 5</t>
  </si>
  <si>
    <t>B18-0586</t>
  </si>
  <si>
    <t>118-032-002</t>
  </si>
  <si>
    <t>1908 STERLING PL</t>
  </si>
  <si>
    <t>HARVEST GLEN GARDENS TR 5994 PLAN 1 ELEV A LOT 23.</t>
  </si>
  <si>
    <t>B18-0567</t>
  </si>
  <si>
    <t>109-250-016</t>
  </si>
  <si>
    <t>2809 S BRADLEY RD</t>
  </si>
  <si>
    <t>(N) SFD- LIVING ROOM, KITCHEN, 3 BD, 2 BA, OFFICE,</t>
  </si>
  <si>
    <t>B17-1676</t>
  </si>
  <si>
    <t>118-032-004</t>
  </si>
  <si>
    <t>1932 STERLING PL</t>
  </si>
  <si>
    <t>HARVEST GLEN GARDENS TR 5994 PLAN 3 ELEV D(ER) LOT 25.</t>
  </si>
  <si>
    <t>B18-0575</t>
  </si>
  <si>
    <t>111-092-027</t>
  </si>
  <si>
    <t>275 W WALLER LN</t>
  </si>
  <si>
    <t>(N) SFD- GREAT ROOM W/ FIREPLACE, KITCHEN, 3 BD, 3 BA</t>
  </si>
  <si>
    <t>B18-0451</t>
  </si>
  <si>
    <t>128-178-018</t>
  </si>
  <si>
    <t>1901 CELEBRATION AVE</t>
  </si>
  <si>
    <t>CELEBRATION II TR. 5921 PLAN D, ELEV (B),  LT-  39 .</t>
  </si>
  <si>
    <t>B18-0616</t>
  </si>
  <si>
    <t>111-092-017</t>
  </si>
  <si>
    <t>151 W WALLER LN</t>
  </si>
  <si>
    <t>(N) SFD- LIVING ROOM, DINING ROOM, KITCHEN W/ NOOK</t>
  </si>
  <si>
    <t>B18-0555</t>
  </si>
  <si>
    <t>109-250-014</t>
  </si>
  <si>
    <t>1025 SUNRISE DR</t>
  </si>
  <si>
    <t>(N) SFD- 1ST FLR, LIVING ROOM, DINING ROOM, KITCHEN</t>
  </si>
  <si>
    <t>B18-1080</t>
  </si>
  <si>
    <t>111-092-040</t>
  </si>
  <si>
    <t>2940 COUNTRY CLUB LN</t>
  </si>
  <si>
    <t>(N) SFD- LIVING ROOM, DINING RM, KITCHEN, LAUNDRY</t>
  </si>
  <si>
    <t>B18-0553</t>
  </si>
  <si>
    <t>128-178-017</t>
  </si>
  <si>
    <t>1903 CELEBRATION AVE</t>
  </si>
  <si>
    <t>CELEBRATION II TR. 5921 PLAN B, ELEV (B)R,  LT-  38   .</t>
  </si>
  <si>
    <t>B18-0615</t>
  </si>
  <si>
    <t>128-178-014</t>
  </si>
  <si>
    <t>1909 CELEBRATION AVE</t>
  </si>
  <si>
    <t>CELEBRATION II TR. 5921 PLAN B, ELEV A,  LT- 35.</t>
  </si>
  <si>
    <t>B17-1722</t>
  </si>
  <si>
    <t>118-031-008</t>
  </si>
  <si>
    <t>1870 STERLING PL</t>
  </si>
  <si>
    <t>HARVEST GLEN GARDENS TR 5994 PLAN 1 ELEV C LOT 8.</t>
  </si>
  <si>
    <t>B18-0568</t>
  </si>
  <si>
    <t>118-031-020</t>
  </si>
  <si>
    <t>1882 STERLING PL</t>
  </si>
  <si>
    <t>HARVEST GLEN GARDENS TR 5994 PLAN 1 ELEV B LOT 20</t>
  </si>
  <si>
    <t>B18-0569</t>
  </si>
  <si>
    <t>121-111-010</t>
  </si>
  <si>
    <t>119 E HERMOSA ST</t>
  </si>
  <si>
    <t>(N) 2-STORY DETACHED ADU TO INCLUDE 1ST FLR- KITCHEN,</t>
  </si>
  <si>
    <t>B18-1159</t>
  </si>
  <si>
    <t>109-230-036</t>
  </si>
  <si>
    <t>2833 STARFIRE ST</t>
  </si>
  <si>
    <t>(N) SFD- 1ST FLR ENTRY, LIVING RM W/ FIRE PLACE, DR,</t>
  </si>
  <si>
    <t>B17-1960</t>
  </si>
  <si>
    <t>118-031-004</t>
  </si>
  <si>
    <t>1846 STERLING PL</t>
  </si>
  <si>
    <t>HARVEST GLEN GARDENS TR 5994 PLAN 3 ELEV B LOT 4</t>
  </si>
  <si>
    <t>B18-0588</t>
  </si>
  <si>
    <t>128-178-016</t>
  </si>
  <si>
    <t>1905 CELEBRATION AVE</t>
  </si>
  <si>
    <t>CELEBRATION II TR. 5921 PLAN D, ELEV (A), LT- 37 .</t>
  </si>
  <si>
    <t>B18-0617</t>
  </si>
  <si>
    <t>111-620-012</t>
  </si>
  <si>
    <t>680 W BALLESTRAL AVE</t>
  </si>
  <si>
    <t>(N) SFD- 1ST FLR, FOYER LIVING RM, KITCHEN, DINING RM</t>
  </si>
  <si>
    <t>B17-1475</t>
  </si>
  <si>
    <t>128-112-016</t>
  </si>
  <si>
    <t>510 E EL NIDO CT</t>
  </si>
  <si>
    <t>(N) SFD- LIVING ROOM, DINING ROOM, KITCHEN, 3 BD, 2 BA</t>
  </si>
  <si>
    <t>B17-1943</t>
  </si>
  <si>
    <t>118-032-003</t>
  </si>
  <si>
    <t>1914 STERLING PL</t>
  </si>
  <si>
    <t>HARVEST GLEN GARDENS TR 5994 PLAN 2 ELEV C(ER)  LOT 24.</t>
  </si>
  <si>
    <t>B18-0570</t>
  </si>
  <si>
    <t>118-032-005</t>
  </si>
  <si>
    <t>1926 STERLING PL</t>
  </si>
  <si>
    <t>HARVEST GLEN GARDENS TR 5994 PLAN 2 ELEV C(R) LOT 26.</t>
  </si>
  <si>
    <t>B18-0571</t>
  </si>
  <si>
    <t>118-031-009</t>
  </si>
  <si>
    <t>1876 STERLING PL</t>
  </si>
  <si>
    <t>HARVEST GLEN GARDENS TR 5994 PLAN 2 ELEV D(ER) LOT 9.</t>
  </si>
  <si>
    <t>B18-0572</t>
  </si>
  <si>
    <t>118-032-001</t>
  </si>
  <si>
    <t>1902 STERLING PL</t>
  </si>
  <si>
    <t>HARVEST GLEN GARDENS TR 5994 PLAN 3 ELEV B(R) LOT 22.</t>
  </si>
  <si>
    <t>B18-0573</t>
  </si>
  <si>
    <t>118-031-006</t>
  </si>
  <si>
    <t>1858 STERLING PL</t>
  </si>
  <si>
    <t>HARVEST GLEN GARDENS TR 5994 PLAN 1 ELEV B LOT 6</t>
  </si>
  <si>
    <t>B18-0585</t>
  </si>
  <si>
    <t>118-031-007</t>
  </si>
  <si>
    <t>1864 STERLING PL</t>
  </si>
  <si>
    <t>HARVEST GLEN GARDENS TR 5994 PLAN 3 ELEV A(R) LOT 7</t>
  </si>
  <si>
    <t>B18-0587</t>
  </si>
  <si>
    <t>118-031-021</t>
  </si>
  <si>
    <t>1888 STERLING PL</t>
  </si>
  <si>
    <t>HARVEST GLEN GARDENS TR 5994 PLAN 3 ELEV D(ER)(R) LOT 21.</t>
  </si>
  <si>
    <t>B18-0576</t>
  </si>
  <si>
    <t>890 Cambridge Drive</t>
  </si>
  <si>
    <t>021-061-024</t>
  </si>
  <si>
    <t>133   W MOUNTAIN DR</t>
  </si>
  <si>
    <t>MST2015-00148</t>
  </si>
  <si>
    <t>035-480-037</t>
  </si>
  <si>
    <t>1213   HARBOR HILLS DR</t>
  </si>
  <si>
    <t>R-NEW RESIDENCE</t>
  </si>
  <si>
    <t>MST2009-00385</t>
  </si>
  <si>
    <t>113-480-014</t>
  </si>
  <si>
    <t>340 Fuente Drive</t>
  </si>
  <si>
    <t>Pasadera Lot 5</t>
  </si>
  <si>
    <t>Tr 29,061</t>
  </si>
  <si>
    <t>113-480-015</t>
  </si>
  <si>
    <t>336 Fuente Drive</t>
  </si>
  <si>
    <t>113-470-012</t>
  </si>
  <si>
    <t>313 Las Flores Dr.</t>
  </si>
  <si>
    <t>113-490-015</t>
  </si>
  <si>
    <t>4433 Hacienda Dr.</t>
  </si>
  <si>
    <t>Pasadera Lot 4</t>
  </si>
  <si>
    <t>TR 29,062</t>
  </si>
  <si>
    <t>113-490-011</t>
  </si>
  <si>
    <t>4409 Hacienda Dr.</t>
  </si>
  <si>
    <t>113-480-002</t>
  </si>
  <si>
    <t>317 Las Flores Dr.</t>
  </si>
  <si>
    <t>113-470-011</t>
  </si>
  <si>
    <t>311 Las Flores Dr.</t>
  </si>
  <si>
    <t>113-490-002</t>
  </si>
  <si>
    <t>4359 Hacienda Dr.</t>
  </si>
  <si>
    <t>113-480-021</t>
  </si>
  <si>
    <t>320 Fuente Drive</t>
  </si>
  <si>
    <t>113-480-013</t>
  </si>
  <si>
    <t>339 Las Flores Dr.</t>
  </si>
  <si>
    <t>113-470-007</t>
  </si>
  <si>
    <t>303 Las Flores Dr.</t>
  </si>
  <si>
    <t>113-490-020</t>
  </si>
  <si>
    <t>4457 Hacienda Dr.</t>
  </si>
  <si>
    <t>113-490-008</t>
  </si>
  <si>
    <t>4387 Hacienda Dr.</t>
  </si>
  <si>
    <t>113-480-001</t>
  </si>
  <si>
    <t>315 Las Flores Dr.</t>
  </si>
  <si>
    <t>113-480-012</t>
  </si>
  <si>
    <t>337 Las Flores Dr.</t>
  </si>
  <si>
    <t>113-470-008</t>
  </si>
  <si>
    <t>305 Las Flores Dr.</t>
  </si>
  <si>
    <t>113-480-010</t>
  </si>
  <si>
    <t>333 Las Flores Dr.</t>
  </si>
  <si>
    <t>113-490-012</t>
  </si>
  <si>
    <t>4413 Hacienda Dr.</t>
  </si>
  <si>
    <t>113-490-013</t>
  </si>
  <si>
    <t>4421 Hacienda Dr.</t>
  </si>
  <si>
    <t>113-490-022</t>
  </si>
  <si>
    <t>4463 Hacienda Dr.</t>
  </si>
  <si>
    <t>113-480-009</t>
  </si>
  <si>
    <t>331 Las Flores Dr.</t>
  </si>
  <si>
    <t>113-480-017</t>
  </si>
  <si>
    <t>330 Fuente Drive</t>
  </si>
  <si>
    <t>113-480-005</t>
  </si>
  <si>
    <t>323 Las Flores Dr.</t>
  </si>
  <si>
    <t>113-480-016</t>
  </si>
  <si>
    <t>334 Fuente Drive</t>
  </si>
  <si>
    <t>113-490-003</t>
  </si>
  <si>
    <t>4361 Hacienda Dr.</t>
  </si>
  <si>
    <t>113-490-009</t>
  </si>
  <si>
    <t>4389 Hacienda Dr.</t>
  </si>
  <si>
    <t>113-490-017</t>
  </si>
  <si>
    <t>4441 Hacienda Dr.</t>
  </si>
  <si>
    <t>113-490-019</t>
  </si>
  <si>
    <t>4453 Hacienda Dr.</t>
  </si>
  <si>
    <t>113-490-023</t>
  </si>
  <si>
    <t>4469 Hacienda Dr.</t>
  </si>
  <si>
    <t>113-480-011</t>
  </si>
  <si>
    <t>335 Las Flores Dr.</t>
  </si>
  <si>
    <t>113-480-018</t>
  </si>
  <si>
    <t>326 Fuente Drive</t>
  </si>
  <si>
    <t>113-490-028</t>
  </si>
  <si>
    <t>205 Ninos Drive</t>
  </si>
  <si>
    <t>113-490-029</t>
  </si>
  <si>
    <t>209 Ninos Drive</t>
  </si>
  <si>
    <t>113-490-030</t>
  </si>
  <si>
    <t>213 Ninos Drive</t>
  </si>
  <si>
    <t>113-490-001</t>
  </si>
  <si>
    <t>4355 Hacienda Dr.</t>
  </si>
  <si>
    <t>113-490-005</t>
  </si>
  <si>
    <t>4371 Hacienda Dr.</t>
  </si>
  <si>
    <t>113-490-007</t>
  </si>
  <si>
    <t>4381 Hacienda Dr.</t>
  </si>
  <si>
    <t>113-470-005</t>
  </si>
  <si>
    <t>219 Las Flores Dr.</t>
  </si>
  <si>
    <t>113-480-003</t>
  </si>
  <si>
    <t>319 Las Flores Dr.</t>
  </si>
  <si>
    <t>113-480-004</t>
  </si>
  <si>
    <t>321 Las Flores Dr.</t>
  </si>
  <si>
    <t>113-480-007</t>
  </si>
  <si>
    <t>327 Las Flores Dr.</t>
  </si>
  <si>
    <t>113-480-008</t>
  </si>
  <si>
    <t>329 Las Flores Dr.</t>
  </si>
  <si>
    <t>113-490-010</t>
  </si>
  <si>
    <t>4397 Hacienda Dr.</t>
  </si>
  <si>
    <t>113-490-016</t>
  </si>
  <si>
    <t>4439 Hacienda Dr.</t>
  </si>
  <si>
    <t>113-470-009</t>
  </si>
  <si>
    <t>307 Las Flores Dr.</t>
  </si>
  <si>
    <t>113-470-010</t>
  </si>
  <si>
    <t>309 Las Flores Dr.</t>
  </si>
  <si>
    <t>113-490-027</t>
  </si>
  <si>
    <t>201 Ninos  Dr.</t>
  </si>
  <si>
    <t>113-480-019</t>
  </si>
  <si>
    <t>324 Fuente Drive</t>
  </si>
  <si>
    <t>113-480-020</t>
  </si>
  <si>
    <t>322 Fuente Drive</t>
  </si>
  <si>
    <t>113-490-004</t>
  </si>
  <si>
    <t>4369 Hacienda Dr.</t>
  </si>
  <si>
    <t>113-490-006</t>
  </si>
  <si>
    <t>4377 Hacienda Dr.</t>
  </si>
  <si>
    <t>113-490-014</t>
  </si>
  <si>
    <t>4425 Hacienda Dr.</t>
  </si>
  <si>
    <t>113-490-018</t>
  </si>
  <si>
    <t>4449 Hacienda Dr.</t>
  </si>
  <si>
    <t>113-490-021</t>
  </si>
  <si>
    <t>4461 Hacienda Dr.</t>
  </si>
  <si>
    <t>113-470-006</t>
  </si>
  <si>
    <t>301 Las Flores Dr.</t>
  </si>
  <si>
    <t>113-480-006</t>
  </si>
  <si>
    <t>325 Las Flores Dr.</t>
  </si>
  <si>
    <t>045-022-003</t>
  </si>
  <si>
    <t>1706   PAYERAS ST</t>
  </si>
  <si>
    <t>R-COASTAL EXEMPTION</t>
  </si>
  <si>
    <t>MST2018-00019</t>
  </si>
  <si>
    <t>047-051-003</t>
  </si>
  <si>
    <t>85   VISTA DEL MAR DR</t>
  </si>
  <si>
    <t>R-ADU COASTAL EXEMPTION</t>
  </si>
  <si>
    <t>MST2018-00003</t>
  </si>
  <si>
    <t>045-132-006</t>
  </si>
  <si>
    <t>1417 SAN MIGUEL AVE</t>
  </si>
  <si>
    <t>MST2018-00088</t>
  </si>
  <si>
    <t>047-051-001</t>
  </si>
  <si>
    <t>71  VISTA DEL MAR DR</t>
  </si>
  <si>
    <t>MST2018-00228</t>
  </si>
  <si>
    <t>013-131-016</t>
  </si>
  <si>
    <t>218 DAWLISH PL, UNIT# B, SANTA BARBARA, CA 93108</t>
  </si>
  <si>
    <t>007-220-058</t>
  </si>
  <si>
    <t>1595 EAST VALLEY RD, SANTA BARBARA, CA 93108</t>
  </si>
  <si>
    <t>013-060-014</t>
  </si>
  <si>
    <t>1025 COLD SPRINGS RD, SANTA BARBARA, CA 931081010</t>
  </si>
  <si>
    <t>141-211-009</t>
  </si>
  <si>
    <t>821 FRIENDSHIP LN, SANTA YNEZ, CA 93460</t>
  </si>
  <si>
    <t>107-890-014</t>
  </si>
  <si>
    <t>1070 SANDERS CT, SANTA MARIA, CA 93455</t>
  </si>
  <si>
    <t>107-900-010</t>
  </si>
  <si>
    <t>989 SHULTZ LN, SANTA MARIA, CA 93455</t>
  </si>
  <si>
    <t>107-890-002</t>
  </si>
  <si>
    <t>1079 SANDERS CT, SANTA MARIA, CA 93455</t>
  </si>
  <si>
    <t>107-890-008</t>
  </si>
  <si>
    <t>995 SANDERS CT, SANTA MARIA, CA 93455</t>
  </si>
  <si>
    <t>107-890-009</t>
  </si>
  <si>
    <t>981 SANDERS CT, SANTA MARIA, CA 93455</t>
  </si>
  <si>
    <t>107-890-017</t>
  </si>
  <si>
    <t>1038 SANDERS CT, SANTA MARIA, CA 93455</t>
  </si>
  <si>
    <t>107-890-003</t>
  </si>
  <si>
    <t>1065 SANDERS CT, SANTA MARIA, CA 93455</t>
  </si>
  <si>
    <t>107-890-015</t>
  </si>
  <si>
    <t>1058 SANDERS CT, SANTA MARIA, CA 93455</t>
  </si>
  <si>
    <t>101-500-026</t>
  </si>
  <si>
    <t>5661 KAI CT, ORCUTT, CA 93455</t>
  </si>
  <si>
    <t>101-490-038</t>
  </si>
  <si>
    <t>5613 KAI CT, ORCUTT, CA 93455</t>
  </si>
  <si>
    <t>101-500-023</t>
  </si>
  <si>
    <t>5673 KAI CT, ORCUTT, CA 93455</t>
  </si>
  <si>
    <t>107-890-007</t>
  </si>
  <si>
    <t>1009 SANDERS CT, SANTA MARIA, CA 93455</t>
  </si>
  <si>
    <t>107-890-001</t>
  </si>
  <si>
    <t>1093 SANDERS CT, SANTA MARIA, CA 93455</t>
  </si>
  <si>
    <t>101-490-037</t>
  </si>
  <si>
    <t>5617 KAI CT, ORCUTT, CA 93455</t>
  </si>
  <si>
    <t>107-890-005</t>
  </si>
  <si>
    <t>1037 SANDERS CT, SANTA MARIA, CA 93455</t>
  </si>
  <si>
    <t>101-500-024</t>
  </si>
  <si>
    <t>5669 KAI CT, ORCUTT, CA 93455</t>
  </si>
  <si>
    <t>101-490-025</t>
  </si>
  <si>
    <t>5618 KAI CT, ORCUTT, CA 93455</t>
  </si>
  <si>
    <t>107-890-013</t>
  </si>
  <si>
    <t>1078 SANDERS CT, SANTA MARIA, CA 93455</t>
  </si>
  <si>
    <t>107-890-012</t>
  </si>
  <si>
    <t>1086 SANDERS CT, SANTA MARIA, CA 93455</t>
  </si>
  <si>
    <t>101-500-016</t>
  </si>
  <si>
    <t>5670 KAI CT, ORCUTT, CA 93455</t>
  </si>
  <si>
    <t>107-890-006</t>
  </si>
  <si>
    <t>1023 SANDERS CT, SANTA MARIA, CA 93455</t>
  </si>
  <si>
    <t>101-490-032</t>
  </si>
  <si>
    <t>5637 KAI CT, ORCUTT, CA 93455</t>
  </si>
  <si>
    <t>101-500-025</t>
  </si>
  <si>
    <t>5665 KAI CT, ORCUTT, CA 93455</t>
  </si>
  <si>
    <t>107-890-010</t>
  </si>
  <si>
    <t>967 SANDERS CT, SANTA MARIA, CA 93455</t>
  </si>
  <si>
    <t>101-490-040</t>
  </si>
  <si>
    <t>5605 KAI CT, ORCUTT, CA 93455</t>
  </si>
  <si>
    <t>039-151-010</t>
  </si>
  <si>
    <t>1220 &amp; 1222 SAN ANDRES ST</t>
  </si>
  <si>
    <t>R-AUD 12 UNITS</t>
  </si>
  <si>
    <t>MST2016-00211</t>
  </si>
  <si>
    <t>113-490-209</t>
  </si>
  <si>
    <t>4420 Hacienda Dr.</t>
  </si>
  <si>
    <t>113-490-205</t>
  </si>
  <si>
    <t>4386 Hacienda Dr.</t>
  </si>
  <si>
    <t>113-490-193</t>
  </si>
  <si>
    <t>4385 La Joya Dr.</t>
  </si>
  <si>
    <t>113-490-208</t>
  </si>
  <si>
    <t>4412 Hacienda Dr.</t>
  </si>
  <si>
    <t>113-490-195</t>
  </si>
  <si>
    <t>4379 La Joya Dr.</t>
  </si>
  <si>
    <t>113-490-190</t>
  </si>
  <si>
    <t>4411 La Joya Dr.</t>
  </si>
  <si>
    <t>113-470-004</t>
  </si>
  <si>
    <t>217 Las Flores Dr.</t>
  </si>
  <si>
    <t>113-490-192</t>
  </si>
  <si>
    <t>4387 La Joya Dr.</t>
  </si>
  <si>
    <t>113-490-216</t>
  </si>
  <si>
    <t>4468 Hacienda Dr.</t>
  </si>
  <si>
    <t>113-490-202</t>
  </si>
  <si>
    <t>4362 Hacienda Dr.</t>
  </si>
  <si>
    <t>113-490-196</t>
  </si>
  <si>
    <t>4367 La Joya Dr.</t>
  </si>
  <si>
    <t>205 Ninos  Dr.</t>
  </si>
  <si>
    <t>113-490-212</t>
  </si>
  <si>
    <t>4438 Hacienda Dr.</t>
  </si>
  <si>
    <t>113-490-204</t>
  </si>
  <si>
    <t>4382 Hacienda Dr.</t>
  </si>
  <si>
    <t>113-490-191</t>
  </si>
  <si>
    <t>4395 La Joya Dr.</t>
  </si>
  <si>
    <t>113-490-188</t>
  </si>
  <si>
    <t>4425 La Joya Dr.</t>
  </si>
  <si>
    <t>113-490-203</t>
  </si>
  <si>
    <t>4368 Hacienda Dr.</t>
  </si>
  <si>
    <t>113-490-184</t>
  </si>
  <si>
    <t>4449 La Joya Dr.</t>
  </si>
  <si>
    <t>113-490-207</t>
  </si>
  <si>
    <t>4398 Hacienda Dr.</t>
  </si>
  <si>
    <t>113-490-210</t>
  </si>
  <si>
    <t>4426 Hacienda Dr.</t>
  </si>
  <si>
    <t>113-490-211</t>
  </si>
  <si>
    <t>4430 Hacienda Dr.</t>
  </si>
  <si>
    <t>209 Ninos  Dr.</t>
  </si>
  <si>
    <t>113-490-189</t>
  </si>
  <si>
    <t>4419 La Joya Dr.</t>
  </si>
  <si>
    <t>113-490-206</t>
  </si>
  <si>
    <t>4390 Hacienda Dr.</t>
  </si>
  <si>
    <t>113-490-213</t>
  </si>
  <si>
    <t>4442 Hacienda Dr.</t>
  </si>
  <si>
    <t>113-490-183</t>
  </si>
  <si>
    <t>4457 La Joya Dr.</t>
  </si>
  <si>
    <t>113-490-185</t>
  </si>
  <si>
    <t>4441 La Joya Dr.</t>
  </si>
  <si>
    <t>113-490-186</t>
  </si>
  <si>
    <t>4437 La Joya Dr.</t>
  </si>
  <si>
    <t>113-490-200</t>
  </si>
  <si>
    <t>4354 Hacienda Dr.</t>
  </si>
  <si>
    <t>113-490-214</t>
  </si>
  <si>
    <t>4458 Hacienda Dr.</t>
  </si>
  <si>
    <t>113-490-215</t>
  </si>
  <si>
    <t>4462 Hacienda Dr.</t>
  </si>
  <si>
    <t>113-490-198</t>
  </si>
  <si>
    <t>4357 La Joya Dr.</t>
  </si>
  <si>
    <t>213 Ninos  Dr.</t>
  </si>
  <si>
    <t>113-490-181</t>
  </si>
  <si>
    <t>4467 La Joya Dr.</t>
  </si>
  <si>
    <t>113-490-201</t>
  </si>
  <si>
    <t>4358 Hacienda Dr.</t>
  </si>
  <si>
    <t>113-490-194</t>
  </si>
  <si>
    <t>4381 La Joya Dr.</t>
  </si>
  <si>
    <t>113-490-197</t>
  </si>
  <si>
    <t>4361 La Joya Dr.</t>
  </si>
  <si>
    <t>113-490-182</t>
  </si>
  <si>
    <t>4461 La Joya Dr.</t>
  </si>
  <si>
    <t>113-490-187</t>
  </si>
  <si>
    <t>4429 La Joya Dr.</t>
  </si>
  <si>
    <t>031-012-028</t>
  </si>
  <si>
    <t>800  SANTA BARBARA ST</t>
  </si>
  <si>
    <t>M-AUD 23 UNITS &amp; COMM</t>
  </si>
  <si>
    <t>MST2015-00023</t>
  </si>
  <si>
    <t>037-113-028</t>
  </si>
  <si>
    <t>618   CASTILLO ST</t>
  </si>
  <si>
    <t>R-AUD 4 UNITS</t>
  </si>
  <si>
    <t>MST2016-00424</t>
  </si>
  <si>
    <t>037-113-032</t>
  </si>
  <si>
    <t>610   CASTILLO ST</t>
  </si>
  <si>
    <t>R-AUD 5 UNITS</t>
  </si>
  <si>
    <t>MST2016-00423</t>
  </si>
  <si>
    <t>015-291-005</t>
  </si>
  <si>
    <t>415  OLD COAST HWY</t>
  </si>
  <si>
    <t>R-9 RESIDENTIAL UNITS</t>
  </si>
  <si>
    <t>MST2017-00563</t>
  </si>
  <si>
    <t>029-212-024</t>
  </si>
  <si>
    <t>1032   SANTA BARBARA ST</t>
  </si>
  <si>
    <t>M-AUD PRIORITY DENSITY</t>
  </si>
  <si>
    <t>MST2016-00071</t>
  </si>
  <si>
    <t>027-092-014</t>
  </si>
  <si>
    <t>1703  CHAPALA ST</t>
  </si>
  <si>
    <t>R-3 NEW UNIT</t>
  </si>
  <si>
    <t>MST2016-00274</t>
  </si>
  <si>
    <t>119-276-003</t>
  </si>
  <si>
    <t>117 N BROADWAY</t>
  </si>
  <si>
    <t>Sun Mixed Use</t>
  </si>
  <si>
    <t>DT2018-0014</t>
  </si>
  <si>
    <t>128-177-031</t>
  </si>
  <si>
    <t>NWC Inger and Miller</t>
  </si>
  <si>
    <t>Celebration III</t>
  </si>
  <si>
    <t>PD2018-0001</t>
  </si>
  <si>
    <t>214 E DONOVAN RD</t>
  </si>
  <si>
    <t>Clean N Dash</t>
  </si>
  <si>
    <t>PD2018-0002</t>
  </si>
  <si>
    <t>117-451-015</t>
  </si>
  <si>
    <t>1141 W COX LN</t>
  </si>
  <si>
    <t>Cox Bungalows</t>
  </si>
  <si>
    <t>PD2018-0009</t>
  </si>
  <si>
    <t>029-312-008</t>
  </si>
  <si>
    <t>835 E CANON PERDIDO ST</t>
  </si>
  <si>
    <t>R-AUD 41 UNITS</t>
  </si>
  <si>
    <t>MST2016-00531</t>
  </si>
  <si>
    <t>003-253-008</t>
  </si>
  <si>
    <t>4819 Carpinteria Avenue</t>
  </si>
  <si>
    <t>M3 Mixed Use Project</t>
  </si>
  <si>
    <t>17-1894-DP/CDP</t>
  </si>
  <si>
    <t>047-030-020</t>
  </si>
  <si>
    <t>3360   BRAEMAR DR</t>
  </si>
  <si>
    <t>R-ADU &amp; ADDITIONS CDP</t>
  </si>
  <si>
    <t>MST2017-00304</t>
  </si>
  <si>
    <t>041-292-018</t>
  </si>
  <si>
    <t>2415  BORTON DR</t>
  </si>
  <si>
    <t>MST2017-00591</t>
  </si>
  <si>
    <t>045-022-005</t>
  </si>
  <si>
    <t>1638   PAYERAS ST</t>
  </si>
  <si>
    <t>MST2018-00017</t>
  </si>
  <si>
    <t>055-160-056</t>
  </si>
  <si>
    <t>108 ONTARE HILLS LN</t>
  </si>
  <si>
    <t>R-NEW RESIDENCE and ADU</t>
  </si>
  <si>
    <t>MST2017-00582</t>
  </si>
  <si>
    <t>045-062-017</t>
  </si>
  <si>
    <t>1130  DEL SOL AVE</t>
  </si>
  <si>
    <t>MST2018-00067</t>
  </si>
  <si>
    <t>045-032-020</t>
  </si>
  <si>
    <t>1428   SAN MIGUEL</t>
  </si>
  <si>
    <t>R-ADU CE</t>
  </si>
  <si>
    <t>MST2018-00098</t>
  </si>
  <si>
    <t>015-271-010</t>
  </si>
  <si>
    <t>1455  HARBOR VIEW DR</t>
  </si>
  <si>
    <t>MST2018-00286</t>
  </si>
  <si>
    <t>015-173-028</t>
  </si>
  <si>
    <t>940 ALSTON RD</t>
  </si>
  <si>
    <t>R-NEW SFR</t>
  </si>
  <si>
    <t>MST2016-00444</t>
  </si>
  <si>
    <t>041-071-041</t>
  </si>
  <si>
    <t>1531 W VALERIO ST</t>
  </si>
  <si>
    <t>MST2016-00450</t>
  </si>
  <si>
    <t>035-180-081</t>
  </si>
  <si>
    <t>1632   LA VISTA DEL OCEANO DR</t>
  </si>
  <si>
    <t>R-NEW-SFR</t>
  </si>
  <si>
    <t>MST2014-00200</t>
  </si>
  <si>
    <t>029-132-016</t>
  </si>
  <si>
    <t>1224   LAGUNA ST</t>
  </si>
  <si>
    <t>R-CONVERT DUPLEX TO TRIPLEX</t>
  </si>
  <si>
    <t>MST2018-00541</t>
  </si>
  <si>
    <t>041-342-002</t>
  </si>
  <si>
    <t>205  MOHAWK RD</t>
  </si>
  <si>
    <t>MST2018-00246</t>
  </si>
  <si>
    <t>041-324-013</t>
  </si>
  <si>
    <t>240   COOPER RD</t>
  </si>
  <si>
    <t>R- ADU COASTAL EXEMPTION</t>
  </si>
  <si>
    <t>MST2018-00336</t>
  </si>
  <si>
    <t>041-312-010</t>
  </si>
  <si>
    <t>2420  MEDCLIFF RD</t>
  </si>
  <si>
    <t>MST2018-00155</t>
  </si>
  <si>
    <t>031-023-009</t>
  </si>
  <si>
    <t>806   VINE AVE</t>
  </si>
  <si>
    <t>R, NEW SFD</t>
  </si>
  <si>
    <t>MST2017-00528</t>
  </si>
  <si>
    <t>035-480-070</t>
  </si>
  <si>
    <t>1224 HARBOR HILLS DR</t>
  </si>
  <si>
    <t>R-NEW</t>
  </si>
  <si>
    <t>MST2017-00647</t>
  </si>
  <si>
    <t>045-131-030</t>
  </si>
  <si>
    <t>1533   SAN MIGUEL AVE</t>
  </si>
  <si>
    <t>MST2017-00648</t>
  </si>
  <si>
    <t>047-071-020</t>
  </si>
  <si>
    <t>23   WADE CT</t>
  </si>
  <si>
    <t>MST2017-00073</t>
  </si>
  <si>
    <t>019-320-010</t>
  </si>
  <si>
    <t>1563   SYCAMORE CANYON RD</t>
  </si>
  <si>
    <t>MST2017-00439</t>
  </si>
  <si>
    <t>021-061-005</t>
  </si>
  <si>
    <t>1035  COYOTE RD</t>
  </si>
  <si>
    <t>MST2017-00529</t>
  </si>
  <si>
    <t>009-021-012</t>
  </si>
  <si>
    <t>1133 CAMINO VIEJO RD, SANTA BARBARA, CA 93108</t>
  </si>
  <si>
    <t>009-060-067</t>
  </si>
  <si>
    <t>485 PIMIENTO LN, SANTA BARBARA, CA 93108</t>
  </si>
  <si>
    <t>013-060-015</t>
  </si>
  <si>
    <t>1015 COLD SPRINGS RD B, SANTA BARBARA, CA 931081010</t>
  </si>
  <si>
    <t>011-160-019</t>
  </si>
  <si>
    <t>1106 DULZURA DR, SANTA BARBARA, CA 93108</t>
  </si>
  <si>
    <t>013-142-017</t>
  </si>
  <si>
    <t>2121 SYCAMORE CANYON RD, SANTA BARBARA, CA 93108</t>
  </si>
  <si>
    <t>005-210-013</t>
  </si>
  <si>
    <t>251 TORO CANYON RD, CARPINTERIA, CA 930133040</t>
  </si>
  <si>
    <t>007-050-024</t>
  </si>
  <si>
    <t>797 PARK LN WEST, SANTA BARBARA, CA 93108</t>
  </si>
  <si>
    <t>007-340-030</t>
  </si>
  <si>
    <t>72 LA VUELTA RD, SANTA BARBARA, CA 93108</t>
  </si>
  <si>
    <t>007-264-009</t>
  </si>
  <si>
    <t>529 SANTA ROSA LN, SANTA BARBARA, CA 93108</t>
  </si>
  <si>
    <t>5548 CAMINO CERRALVO, SANTA BARBARA, CA 93111</t>
  </si>
  <si>
    <t>007-090-008</t>
  </si>
  <si>
    <t>747 VIA MANANA, SANTA BARBARA, CA 93108</t>
  </si>
  <si>
    <t>007-120-083</t>
  </si>
  <si>
    <t>620 EL BOSQUE RD, SANTA BARBARA, CA 93108</t>
  </si>
  <si>
    <t>007-210-005</t>
  </si>
  <si>
    <t>545 VALLEY CLUB RD, SANTA BARBARA, CA 93108</t>
  </si>
  <si>
    <t>057-170-005</t>
  </si>
  <si>
    <t>502 N LA CUMBRE RD, SANTA BARBARA, CA 93110</t>
  </si>
  <si>
    <t>135-030-020</t>
  </si>
  <si>
    <t>3350 FIGUEROA MT RD, LOS OLIVOS, CA 93441</t>
  </si>
  <si>
    <t>007-460-011</t>
  </si>
  <si>
    <t>2120 FORGE RD, SANTA BARBARA, CA 931082238</t>
  </si>
  <si>
    <t>133-120-051</t>
  </si>
  <si>
    <t>5100 FIGUEROA MOUNTAIN RD, LOS OLIVOS, CA 93441</t>
  </si>
  <si>
    <t>155-260-019</t>
  </si>
  <si>
    <t>5152 FOOTHILL RD A, CARPINTERIA, CA 93013</t>
  </si>
  <si>
    <t>067-090-039</t>
  </si>
  <si>
    <t>1016 OCEAN VISTA LN, SANTA BARBARA, CA</t>
  </si>
  <si>
    <t>009-021-001</t>
  </si>
  <si>
    <t>351 WOODLEY RD, SANTA BARBARA, CA 93108</t>
  </si>
  <si>
    <t>137-070-021</t>
  </si>
  <si>
    <t>1685 STILL MEADOW RD, CA</t>
  </si>
  <si>
    <t>098-016-011</t>
  </si>
  <si>
    <t>3988 BURNHAM DR, LOMPOC, CA</t>
  </si>
  <si>
    <t>107-910-028</t>
  </si>
  <si>
    <t>4497 PENDULA LN, ORCUTT, CA 93455</t>
  </si>
  <si>
    <t>098-017-002</t>
  </si>
  <si>
    <t>361 FALCON CREST DR, LOMPOC, CA 93436</t>
  </si>
  <si>
    <t>098-016-018</t>
  </si>
  <si>
    <t>311 FALCON CREST DR, LOMPOC, CA 93436</t>
  </si>
  <si>
    <t>099-430-053</t>
  </si>
  <si>
    <t>585 BOBCAT SPRINGS RD, BUELLTON, CA 93427</t>
  </si>
  <si>
    <t>081-040-053</t>
  </si>
  <si>
    <t>2280 REFUGIO RD, GOLETA, CA 93117</t>
  </si>
  <si>
    <t>005-160-073</t>
  </si>
  <si>
    <t>2560 WHITNEY AVE, SUMMERLAND, CA</t>
  </si>
  <si>
    <t>007-530-007</t>
  </si>
  <si>
    <t>211 BOESEKE PARKWAY, SANTA BARBARA, CA 93108</t>
  </si>
  <si>
    <t>098-016-014</t>
  </si>
  <si>
    <t>3991 BURNHAM DR, LOMPOC, CA</t>
  </si>
  <si>
    <t>098-016-013</t>
  </si>
  <si>
    <t>3974 BURNHAM DR, LOMPOC, CA</t>
  </si>
  <si>
    <t>059-290-059</t>
  </si>
  <si>
    <t>4721 BOULDER RIDGE RD, SANTA BARBARA, CA 93111</t>
  </si>
  <si>
    <t>098-016-025</t>
  </si>
  <si>
    <t>339 FALCON CREST DR, LOMPOC, CA 93436</t>
  </si>
  <si>
    <t>059-440-020</t>
  </si>
  <si>
    <t>4575 SERENITY LN, SANTA BARBARA, CA 93111</t>
  </si>
  <si>
    <t>098-016-015</t>
  </si>
  <si>
    <t>3985 BURNHAM DR, LOMPOC, CA</t>
  </si>
  <si>
    <t>059-290-058</t>
  </si>
  <si>
    <t>4731 BOULDER RIDGE RD, SANTA BARBARA, CA 93111</t>
  </si>
  <si>
    <t>137-081-041</t>
  </si>
  <si>
    <t>2110 ADOBE CANYON RD, SOLVANG, CA 93463</t>
  </si>
  <si>
    <t>007-110-001</t>
  </si>
  <si>
    <t>1948 TOLLIS AVE, SANTA BARBARA, CA 93108</t>
  </si>
  <si>
    <t>055-010-018</t>
  </si>
  <si>
    <t>1034 VIA PRADERA, SANTA BARBARA, CA 93110</t>
  </si>
  <si>
    <t>141-290-057</t>
  </si>
  <si>
    <t>4010 VIA RANCHEROS RD, SANTA YNEZ, CA 93460</t>
  </si>
  <si>
    <t>055-010-028</t>
  </si>
  <si>
    <t>1080 CIENEGUITAS RD, SANTA BARBARA, CA 93110</t>
  </si>
  <si>
    <t>1110 SAN ANTONIO CREEK RD, SANTA BARBARA, CA</t>
  </si>
  <si>
    <t>081-240-039</t>
  </si>
  <si>
    <t>610 CALLE ECUESTRE, GAVIOTA, CA 93117</t>
  </si>
  <si>
    <t>098-016-019</t>
  </si>
  <si>
    <t>285 FALCON CREST DR, LOMPOC, CA</t>
  </si>
  <si>
    <t>098-016-024</t>
  </si>
  <si>
    <t>325 FALCON CREST DR, LOMPOC, CA 93436</t>
  </si>
  <si>
    <t>098-016-031</t>
  </si>
  <si>
    <t>314 FALCON CREST DR, LOMPOC, CA 93436</t>
  </si>
  <si>
    <t>107-900-016</t>
  </si>
  <si>
    <t>1020 SHULTZ LN, ORCUTT, CA 93455</t>
  </si>
  <si>
    <t>107-910-029</t>
  </si>
  <si>
    <t>4505 PENDULA LN, ORCUTT, CA 93455</t>
  </si>
  <si>
    <t>107-910-030</t>
  </si>
  <si>
    <t>4513 PENDULA LN, ORCUTT, CA 93455</t>
  </si>
  <si>
    <t>109-182-015</t>
  </si>
  <si>
    <t>MILES AVE, SANTA MARIA, CA 93455</t>
  </si>
  <si>
    <t>153-320-024</t>
  </si>
  <si>
    <t>1170 N OLD SAN MARCOS RD, SANTA BARBARA, CA 931111236</t>
  </si>
  <si>
    <t>098-016-026</t>
  </si>
  <si>
    <t>345 FALCON CREST DR, LOMPOC, CA 93436</t>
  </si>
  <si>
    <t>098-017-001</t>
  </si>
  <si>
    <t>353 FALCON CREST DR, LOMPOC, CA 93436</t>
  </si>
  <si>
    <t>107-900-011</t>
  </si>
  <si>
    <t>1090 SHULTZ LN, ORCUTT, CA 93455</t>
  </si>
  <si>
    <t>135-240-081</t>
  </si>
  <si>
    <t>2455 GRAND AVE, LOS OLIVOS, CA 93441</t>
  </si>
  <si>
    <t>137-680-026</t>
  </si>
  <si>
    <t>1340 FREDENSBORG CYN RD, SOLVANG, CA 934632027</t>
  </si>
  <si>
    <t>098-016-016</t>
  </si>
  <si>
    <t>3965 PINEHURST DR, LOMPOC, CA</t>
  </si>
  <si>
    <t>098-016-020</t>
  </si>
  <si>
    <t>291 FALCON CREST DR, LOMPOC, CA</t>
  </si>
  <si>
    <t>098-016-021</t>
  </si>
  <si>
    <t>299 FALCON CREST DR, LOMPOC, CA</t>
  </si>
  <si>
    <t>1097 SANDERS CT, SANTA MARIA, CA 93455</t>
  </si>
  <si>
    <t>135-064-018</t>
  </si>
  <si>
    <t>JONATA ST, LOS OLIVOS, CA 93441</t>
  </si>
  <si>
    <t>007-090-031</t>
  </si>
  <si>
    <t>751 VIA MANANA, SANTA BARBARA, CA 93108</t>
  </si>
  <si>
    <t>055-010-020</t>
  </si>
  <si>
    <t>1041 CIENEGUITAS RD, SANTA BARBARA, CA 93110</t>
  </si>
  <si>
    <t>098-016-012</t>
  </si>
  <si>
    <t>3996 BURNHAM DR, LOMPOC, CA</t>
  </si>
  <si>
    <t>098-016-017</t>
  </si>
  <si>
    <t>3979 BURNHAM DR, LOMPOC, CA</t>
  </si>
  <si>
    <t>098-016-022</t>
  </si>
  <si>
    <t>313 FALCON CREST DR, LOMPOC, CA 93436</t>
  </si>
  <si>
    <t>098-016-023</t>
  </si>
  <si>
    <t>319 FALCON CREST DR, LOMPOC, CA 93436</t>
  </si>
  <si>
    <t>098-017-003</t>
  </si>
  <si>
    <t>369 FALCON CREST DR, LOMPOC, CA 93436</t>
  </si>
  <si>
    <t>107-910-031</t>
  </si>
  <si>
    <t>4521 PENDULA LN, ORCUTT, CA 93455</t>
  </si>
  <si>
    <t>135-051-035</t>
  </si>
  <si>
    <t>ROBLAR AVE, SANTA YNEZ, CA 93460</t>
  </si>
  <si>
    <t>135-320-031</t>
  </si>
  <si>
    <t>3040 WOODSTOCK RD, SANTA YNEZ, CA 93460</t>
  </si>
  <si>
    <t>059-030-043</t>
  </si>
  <si>
    <t>4698 PENNELL RD, SANTA BARBARA, CA 93111</t>
  </si>
  <si>
    <t>057-192-004</t>
  </si>
  <si>
    <t>3879 SUNSET RD, SANTA BARBARA, CA 93110</t>
  </si>
  <si>
    <t>013-180-050</t>
  </si>
  <si>
    <t>447 LANAI RD, SANTA BARBARA, CA 93108</t>
  </si>
  <si>
    <t>143-010-013</t>
  </si>
  <si>
    <t>1376 CALZADA AVE, SANTA YNEZ, CA 93460</t>
  </si>
  <si>
    <t>107-910-027</t>
  </si>
  <si>
    <t>4490 CHERRY AVE, ORCUTT, CA 93455</t>
  </si>
  <si>
    <t>129-240-029</t>
  </si>
  <si>
    <t>2958 WILDHAVEN CIR, SANTA MARIA, CA 934549625</t>
  </si>
  <si>
    <t>007-060-047</t>
  </si>
  <si>
    <t>800 BUENA VISTA AVE, SANTA BARBARA, CA 931081411</t>
  </si>
  <si>
    <t>141-080-020</t>
  </si>
  <si>
    <t>1520 ALISOS AVE, UNIT# 101, SANTA YNEZ, CA 93460</t>
  </si>
  <si>
    <t>055-010-019</t>
  </si>
  <si>
    <t>1030 VIA PRADERA, SANTA BARBARA, CA 93110</t>
  </si>
  <si>
    <t>063-231-009</t>
  </si>
  <si>
    <t>4180 MARINA DR, SANTA BARBARA, CA 93110</t>
  </si>
  <si>
    <t>141-121-016</t>
  </si>
  <si>
    <t>3550 BASELINE AVE, SANTA YNEZ, CA 934609744</t>
  </si>
  <si>
    <t>135-310-073</t>
  </si>
  <si>
    <t>3250 CABALLO LN, SANTA YNEZ, CA 93460</t>
  </si>
  <si>
    <t>129-300-036</t>
  </si>
  <si>
    <t>TUSCAN WAY, SANTA MARIA, CA 93455</t>
  </si>
  <si>
    <t>141-080-010</t>
  </si>
  <si>
    <t>1550 ALISOS AVE, SANTA YNEZ, CA 93460</t>
  </si>
  <si>
    <t>107-910-021</t>
  </si>
  <si>
    <t>729 HICKOK CIR, ORCUTT, CA 93455</t>
  </si>
  <si>
    <t>107-910-002</t>
  </si>
  <si>
    <t>4483 CHERRY AVE, ORCUTT, CA 93455</t>
  </si>
  <si>
    <t>107-890-016</t>
  </si>
  <si>
    <t>1046 SANDERS CT, SANTA MARIA, CA 93455</t>
  </si>
  <si>
    <t>101-500-018</t>
  </si>
  <si>
    <t>5688 KAI CT, ORCUTT, CA 93455</t>
  </si>
  <si>
    <t>101-350-018</t>
  </si>
  <si>
    <t>714 HILL ST, LOS ALAMOS, CA 93440</t>
  </si>
  <si>
    <t>107-910-016</t>
  </si>
  <si>
    <t>780 HICKOK CIR, ORCUTT, CA 93455</t>
  </si>
  <si>
    <t>001-150-024</t>
  </si>
  <si>
    <t>7467 SHEPARD MESA, SANTA BARBARA, CA</t>
  </si>
  <si>
    <t>141-121-028</t>
  </si>
  <si>
    <t>1433 EDISON ST, SANTA YNEZ, CA 934609689</t>
  </si>
  <si>
    <t>101-500-017</t>
  </si>
  <si>
    <t>5684 KAI CT, ORCUTT, CA 93455</t>
  </si>
  <si>
    <t>107-910-014</t>
  </si>
  <si>
    <t>750 HICKOK CIR, ORCUTT, CA 93455</t>
  </si>
  <si>
    <t>137-610-003</t>
  </si>
  <si>
    <t>2045 GOLPA DR, SOLVANG, CA 93463</t>
  </si>
  <si>
    <t>005-400-042</t>
  </si>
  <si>
    <t>3451 PADARO, SANTA BARBARA, CA 93013</t>
  </si>
  <si>
    <t>107-890-004</t>
  </si>
  <si>
    <t>1051 SANDERS CT, SANTA MARIA, CA 93455</t>
  </si>
  <si>
    <t>101-500-015</t>
  </si>
  <si>
    <t>5666 KAI CT, ORCUTT, CA 93455</t>
  </si>
  <si>
    <t>107-910-020</t>
  </si>
  <si>
    <t>743 HICKOK CIR, ORCUTT, CA 93455</t>
  </si>
  <si>
    <t>107-910-003</t>
  </si>
  <si>
    <t>4491 CHERRY AVE, ORCUTT, CA 93455</t>
  </si>
  <si>
    <t>005-580-006</t>
  </si>
  <si>
    <t>2325 ORTEGA RANCH RD, SUMMERLAND, CA 930672265</t>
  </si>
  <si>
    <t>143-302-006</t>
  </si>
  <si>
    <t>3611 MONTEBELLO ST, SANTA YNEZ, CA 93460</t>
  </si>
  <si>
    <t>107-910-022</t>
  </si>
  <si>
    <t>4530 CHERRY AVE, ORCUTT, CA 93455</t>
  </si>
  <si>
    <t>107-910-018</t>
  </si>
  <si>
    <t>771 HICKOK CIR, ORCUTT, CA 93455</t>
  </si>
  <si>
    <t>101-490-031</t>
  </si>
  <si>
    <t>5641 KAI CT, ORCUTT, CA 93455</t>
  </si>
  <si>
    <t>107-910-001</t>
  </si>
  <si>
    <t>4531 CHERRY AVE, ORCUTT, CA 93455</t>
  </si>
  <si>
    <t>107-910-010</t>
  </si>
  <si>
    <t>4547 CHERRY AVE, ORCUTT, CA 93455</t>
  </si>
  <si>
    <t>107-910-023</t>
  </si>
  <si>
    <t>4522 CHERRY AVE, ORCUTT, CA 93455</t>
  </si>
  <si>
    <t>101-510-004</t>
  </si>
  <si>
    <t>1119 TRILOGY CIR, SANTA MARIA, CA 93455</t>
  </si>
  <si>
    <t>101-500-013</t>
  </si>
  <si>
    <t>5658 KAI CT, ORCUTT, CA 93455</t>
  </si>
  <si>
    <t>107-910-026</t>
  </si>
  <si>
    <t>4498 CHERRY AVE, ORCUTT, CA 93455</t>
  </si>
  <si>
    <t>059-440-028</t>
  </si>
  <si>
    <t>1140 SAN ANTONIO CREEK RD, SANTA BARBARA, CA</t>
  </si>
  <si>
    <t>101-500-020</t>
  </si>
  <si>
    <t>5685 KAI CT, ORCUTT, CA 93455</t>
  </si>
  <si>
    <t>059-440-029</t>
  </si>
  <si>
    <t>1130 SAN ANTONIO CREEK RD, SANTA BARBARA, CA</t>
  </si>
  <si>
    <t>059-460-007</t>
  </si>
  <si>
    <t>1369 VIA VENETO, SANTA BARBARA, CA 93111</t>
  </si>
  <si>
    <t>107-910-007</t>
  </si>
  <si>
    <t>4523 CHERRY AVE, ORCUTT, CA 93455</t>
  </si>
  <si>
    <t>055-010-022</t>
  </si>
  <si>
    <t>1060 CIENEGUITAS RD, SANTA BARBARA, CA 93110</t>
  </si>
  <si>
    <t>007-530-002</t>
  </si>
  <si>
    <t>208 BOESEKE PARKWAY, SANTA BARBARA, CA 93108</t>
  </si>
  <si>
    <t>101-490-028</t>
  </si>
  <si>
    <t>5630 KAI CT, ORCUTT, CA 93455</t>
  </si>
  <si>
    <t>101-510-007</t>
  </si>
  <si>
    <t>1137 TRILOGY CIR, SANTA MARIA, CA 93455</t>
  </si>
  <si>
    <t>105-210-059</t>
  </si>
  <si>
    <t>5971 OAKHILL DR, SANTA MARIA, CA 93455</t>
  </si>
  <si>
    <t>107-890-018</t>
  </si>
  <si>
    <t>1030 SANDERS CT, SANTA MARIA, CA 93455</t>
  </si>
  <si>
    <t>055-010-029</t>
  </si>
  <si>
    <t>1070 CIENEGUITAS, SANTA BARBARA, CA</t>
  </si>
  <si>
    <t>099-160-075</t>
  </si>
  <si>
    <t>5311 CAMPBELL RD, LOMPOC, CA</t>
  </si>
  <si>
    <t>101-510-005</t>
  </si>
  <si>
    <t>1125 TRILOGY CIR, SANTA MARIA, CA 93455</t>
  </si>
  <si>
    <t>101-510-008</t>
  </si>
  <si>
    <t>1143 TRILOGY CIR, SANTA MARIA, CA 93455</t>
  </si>
  <si>
    <t>105-210-060</t>
  </si>
  <si>
    <t>5975 OAK HILL DR, SANTA MARIA, CA 93455</t>
  </si>
  <si>
    <t>107-910-004</t>
  </si>
  <si>
    <t>4499 CHERRY AVE, ORCUTT, CA 93455</t>
  </si>
  <si>
    <t>107-910-006</t>
  </si>
  <si>
    <t>4515 CHERRY AVE, ORCUTT, CA 93455</t>
  </si>
  <si>
    <t>107-910-011</t>
  </si>
  <si>
    <t>708 HICKOK CIR, ORCUTT, CA 93455</t>
  </si>
  <si>
    <t>107-910-015</t>
  </si>
  <si>
    <t>764 HICKOK CIR, ORCUTT, CA 93455</t>
  </si>
  <si>
    <t>107-910-019</t>
  </si>
  <si>
    <t>757 HICKOK CIR, ORCUTT, CA 93455</t>
  </si>
  <si>
    <t>107-910-024</t>
  </si>
  <si>
    <t>4514 CHERRY AVE, ORCUTT, CA 93455</t>
  </si>
  <si>
    <t>107-910-025</t>
  </si>
  <si>
    <t>4506 CHERRY AVE, ORCUTT, CA 93455</t>
  </si>
  <si>
    <t>105-380-014</t>
  </si>
  <si>
    <t>4624 QUARTER HORSE TRAIL, SANTA MARIA, CA 93455</t>
  </si>
  <si>
    <t>722 HICKOK CIR, ORCUTT, CA 93455</t>
  </si>
  <si>
    <t>736 HICKOK CIR, ORCUTT, CA 93455</t>
  </si>
  <si>
    <t>107-910-005</t>
  </si>
  <si>
    <t>4507 CHERRY AVE, ORCUTT, CA 93455</t>
  </si>
  <si>
    <t>101-500-014</t>
  </si>
  <si>
    <t>5662 KAI CT, ORCUTT, CA 93455</t>
  </si>
  <si>
    <t>101-500-019</t>
  </si>
  <si>
    <t>5689 KAI CT, ORCUTT, CA 93455</t>
  </si>
  <si>
    <t>105-380-013</t>
  </si>
  <si>
    <t>4620 QUARTER HORSE TRAIL, SANTA MARIA, CA 93455</t>
  </si>
  <si>
    <t>4475 CHERRY AVE, ORCUTT, CA 93455</t>
  </si>
  <si>
    <t>107-910-009</t>
  </si>
  <si>
    <t>4539 CHERRY AVE, ORCUTT, CA 93455</t>
  </si>
  <si>
    <t>107-910-017</t>
  </si>
  <si>
    <t>794 HICKOK CIR, ORCUTT, CA 93455</t>
  </si>
  <si>
    <t>133-100-074</t>
  </si>
  <si>
    <t>9230 ALISOS CANYON RD, LOS ALAMOS, CA 93440</t>
  </si>
  <si>
    <t>137-140-026</t>
  </si>
  <si>
    <t>1018 FREDENSBORG CYN RD, SOLVANG, CA 93463</t>
  </si>
  <si>
    <t>119-311-019</t>
  </si>
  <si>
    <t>1015 W HARDING AVE</t>
  </si>
  <si>
    <t>ADDITION OF (N) FULL BATHROOM AND CLOSET TO (E)</t>
  </si>
  <si>
    <t>B18-0618</t>
  </si>
  <si>
    <t>Mixed (Low, Above Moderate)</t>
  </si>
  <si>
    <t>Mixed</t>
  </si>
  <si>
    <t>128-013-013</t>
  </si>
  <si>
    <t>1680 N MCCLELLAND ST</t>
  </si>
  <si>
    <t>CONVERT DETACHED GARAGE TO (N) ADU- LIVING ROOM,</t>
  </si>
  <si>
    <t>B18-0079</t>
  </si>
  <si>
    <t>128-176-031</t>
  </si>
  <si>
    <t>204 N GATEWOOD WAY</t>
  </si>
  <si>
    <t>CONVERT (E) GUEST HOUSE TO ADU. REMODEL (E) HALF</t>
  </si>
  <si>
    <t>B17-1190</t>
  </si>
  <si>
    <t>119-163-019</t>
  </si>
  <si>
    <t>506 N OAKLEY AVE</t>
  </si>
  <si>
    <t>CONVERT GARAGE TO (N) ADU W/ 3/4 BATH, KITCHEN (N)</t>
  </si>
  <si>
    <t>B17-0857</t>
  </si>
  <si>
    <t>077-450-024</t>
  </si>
  <si>
    <t>890 Serenidad Place</t>
  </si>
  <si>
    <t>Mixed (Very Low, Extremely Low)</t>
  </si>
  <si>
    <t>Very Low</t>
  </si>
  <si>
    <t>117-240-044</t>
  </si>
  <si>
    <t>1309 W BATTLES RD</t>
  </si>
  <si>
    <t>VILLA DEL SOL TR. 5863 2-STORY SENIOR HOUSING APT.</t>
  </si>
  <si>
    <t>B16-1664</t>
  </si>
  <si>
    <t>Low</t>
  </si>
  <si>
    <t>1301 W BATTLES RD</t>
  </si>
  <si>
    <t>VILLA DEL SOL BUILDING 1- ADDITION OF (2)NEW UNITS</t>
  </si>
  <si>
    <t>BR161661-0001</t>
  </si>
  <si>
    <t>*EXP* VILLA DEL SOL TR 5863 -  3-STORY SENIOR HOUSING</t>
  </si>
  <si>
    <t>B16-1661</t>
  </si>
  <si>
    <t>1313 W BATTLES RD</t>
  </si>
  <si>
    <t>VILLA DEL SOL TR.5863 2-STORY SENIOR HOUSING APTS</t>
  </si>
  <si>
    <t>B16-1662</t>
  </si>
  <si>
    <t>1305 W BATTLES RD</t>
  </si>
  <si>
    <t>BR161665-0001</t>
  </si>
  <si>
    <t>1303 W BATTLES RD</t>
  </si>
  <si>
    <t>B16-1663</t>
  </si>
  <si>
    <t>VILLA DEL SOL TR.5863 3-STORY SENIOR HOUSING APTS.</t>
  </si>
  <si>
    <t>B16-1665</t>
  </si>
  <si>
    <t>2235 PROFESSIONAL PKWY</t>
  </si>
  <si>
    <t>REFUGIO TOWNHOMES TR 5905 BLDG 4-4 EXT UNIT LOT 30</t>
  </si>
  <si>
    <t>B17-0206</t>
  </si>
  <si>
    <t>Moderate</t>
  </si>
  <si>
    <t>2379 PROFESSIONAL PKWY</t>
  </si>
  <si>
    <t>REFUGIO TOWNHOMES TR 5905 BLDG 4-3 INT UNIT LOT 14</t>
  </si>
  <si>
    <t>B16-1959</t>
  </si>
  <si>
    <t>2251 PROFESSIONAL PKWY</t>
  </si>
  <si>
    <t>REFUGIO TOWNHOMES TR 5905 BLDG 1-4 INT UNIT LOT 28</t>
  </si>
  <si>
    <t>B17-0175</t>
  </si>
  <si>
    <t>2323 PROFESSIONAL PKWY</t>
  </si>
  <si>
    <t>REFUGIO TOWNHOMES TR 5905 BLDG 4-3 INT UNIT LOT 21</t>
  </si>
  <si>
    <t>B16-1961</t>
  </si>
  <si>
    <t>2347 PROFESSIONAL PKWY</t>
  </si>
  <si>
    <t>REFUGIO TOWNHOMES TR 5905 BLDG 1-4 INT UNIT LOT 18</t>
  </si>
  <si>
    <t>B16-1951</t>
  </si>
  <si>
    <t>2259 PROFESSIONAL PKWY</t>
  </si>
  <si>
    <t>REFUGIO TOWNHOMES TR 5905 BLDG 1-4 INT UNIT LOT 27</t>
  </si>
  <si>
    <t>B17-0176</t>
  </si>
  <si>
    <t>2355 PROFESSIONAL PKWY</t>
  </si>
  <si>
    <t>REFUGIO TOWNHOMES TR 5905 BLDG 1-4 INT UNIT LOT 17</t>
  </si>
  <si>
    <t>B16-1952</t>
  </si>
  <si>
    <t>2373 CARRASCO WAY</t>
  </si>
  <si>
    <t>REFUGIO TOWNHOMES TR 5905 BLDG 1-4 INT UNIT LOT 120</t>
  </si>
  <si>
    <t>B17-0051</t>
  </si>
  <si>
    <t>2337 CARRASCO WAY</t>
  </si>
  <si>
    <t>REFUGIO TOWNHOMES TR 5905 BLDG 1-4 INT UNIT LOT 116.</t>
  </si>
  <si>
    <t>B17-0053</t>
  </si>
  <si>
    <t>2371 CARRASCO WAY</t>
  </si>
  <si>
    <t>REFUGIO TOWNHOMES TR 5905 BLDG 1-4 INT UNIT LOT 119</t>
  </si>
  <si>
    <t>B17-0052</t>
  </si>
  <si>
    <t>2333 CARRASCO WAY</t>
  </si>
  <si>
    <t>REFUGIO TOWNHOMES TR 5905 BLDG 1-4 INT UNIT LOT 115</t>
  </si>
  <si>
    <t>B17-0054</t>
  </si>
  <si>
    <t>2211 PROFESSIONAL PKWY</t>
  </si>
  <si>
    <t>REFUGIO TOWNHOMES TR 5905 BLDG 4-4 EXT UNIT LOT 33</t>
  </si>
  <si>
    <t>B17-0205</t>
  </si>
  <si>
    <t>2219 PROFESSIONAL PKWY</t>
  </si>
  <si>
    <t>REFUGIO TOWNHOMES TR 5905 BLDG 4-4 INT UNIT LOT 32</t>
  </si>
  <si>
    <t>B17-0207</t>
  </si>
  <si>
    <t>117-054-018</t>
  </si>
  <si>
    <t>502 W CRESTON ST</t>
  </si>
  <si>
    <t>GARAGE TO BE CONVERTED TO ADU WITH KITCHEN, 2BD,</t>
  </si>
  <si>
    <t>B17-1661</t>
  </si>
  <si>
    <t>128-172-005</t>
  </si>
  <si>
    <t>2723 S NIVERTH PL</t>
  </si>
  <si>
    <t>CONVERT (E) CASITA TO (N) ADU, LEGALIZE UNPERMITTED</t>
  </si>
  <si>
    <t>B17-1951</t>
  </si>
  <si>
    <t>128-013-004</t>
  </si>
  <si>
    <t>1675 N MCCLELLAND ST</t>
  </si>
  <si>
    <t>(N) DETACHED ADU- 1 BD, OFFICE, PLAYROOM &amp; POWDER</t>
  </si>
  <si>
    <t>B17-0644</t>
  </si>
  <si>
    <t>117-565-009</t>
  </si>
  <si>
    <t>944 KINGSTON DR</t>
  </si>
  <si>
    <t>GARAGE CONVERSION TO (N) ATTACHED ADU, TO INCLUDE</t>
  </si>
  <si>
    <t>B18-0694</t>
  </si>
  <si>
    <t>119-171-018</t>
  </si>
  <si>
    <t>515 W TUNNELL ST</t>
  </si>
  <si>
    <t>LEGALIZE UNPERMITTED GUEST QUARTERS TO ADU W/</t>
  </si>
  <si>
    <t>B18-0183</t>
  </si>
  <si>
    <t>117-540-050</t>
  </si>
  <si>
    <t>1809 BARRINGTON DR</t>
  </si>
  <si>
    <t>GARAGE CONVERSION AND (E) BEDROOM TO ADU- TO</t>
  </si>
  <si>
    <t>B18-0076</t>
  </si>
  <si>
    <t>(N) ATTACHED ADU- KITCHEN, STUDY RM, 1 BD,  (N) BATH.</t>
  </si>
  <si>
    <t>B18-0029</t>
  </si>
  <si>
    <t>117-102-007</t>
  </si>
  <si>
    <t>1630 N WESTERN AVE</t>
  </si>
  <si>
    <t>GARAGE CONVERSION TO (N) ATTACHED ADU TO INCLUDE</t>
  </si>
  <si>
    <t>B18-0671</t>
  </si>
  <si>
    <t>121-211-009</t>
  </si>
  <si>
    <t>729 E MILL ST</t>
  </si>
  <si>
    <t>GARAGE CONVERSION TO (N) ADU TO INCLUDE LIVING</t>
  </si>
  <si>
    <t>B18-0522</t>
  </si>
  <si>
    <t>117-566-005</t>
  </si>
  <si>
    <t>1024 KINGSTON DR</t>
  </si>
  <si>
    <t>LEGALIZE UNPERMITTED GARAGE CONVERSION TO ADU.</t>
  </si>
  <si>
    <t>B18-0028</t>
  </si>
  <si>
    <t>121-024-001</t>
  </si>
  <si>
    <t>703 E VICKIE AVE</t>
  </si>
  <si>
    <t>CONVERT (E) FAMILY ROOM TO AN ADU. INCLUDES KITCHEN,</t>
  </si>
  <si>
    <t>B17-0780</t>
  </si>
  <si>
    <t>077-480-011</t>
  </si>
  <si>
    <t>6033 Paseo Palmilla</t>
  </si>
  <si>
    <t>117-550-044</t>
  </si>
  <si>
    <t>1149 W CRESTON ST</t>
  </si>
  <si>
    <t>CONVERT GARAGE TO NEW ATTACHED ADU TO INCLUDE</t>
  </si>
  <si>
    <t>B18-0832</t>
  </si>
  <si>
    <t>119-124-014</t>
  </si>
  <si>
    <t>708 N BENWILEY AVE</t>
  </si>
  <si>
    <t>PORTION OF GARAGE CONVERSION TO (N) DETACHED</t>
  </si>
  <si>
    <t>B18-0903</t>
  </si>
  <si>
    <t>128-044-016</t>
  </si>
  <si>
    <t>428 N PALISADE DR</t>
  </si>
  <si>
    <t>GARAGE CONVERSION TO AN ADU (N) LIVING ROOM W/</t>
  </si>
  <si>
    <t>B17-1075</t>
  </si>
  <si>
    <t>128-152-071</t>
  </si>
  <si>
    <t>2011 N MARIAH DR</t>
  </si>
  <si>
    <t>TANDEM GARAGE PREVIOUSLY CONVERTED TO MSTR</t>
  </si>
  <si>
    <t>B18-0565</t>
  </si>
  <si>
    <t>123-263-019</t>
  </si>
  <si>
    <t>820 W LAS FLORES WAY</t>
  </si>
  <si>
    <t>(N) DETACHED ADU TO INCLUDE LIVING ROOM, KITCHEN,</t>
  </si>
  <si>
    <t>B18-0770</t>
  </si>
  <si>
    <t>123-192-017</t>
  </si>
  <si>
    <t>1007 S WESTERN AVE</t>
  </si>
  <si>
    <t>(N) ATTACHED ADU ABOVE (N) CARPORT. DEMO EXISTING</t>
  </si>
  <si>
    <t>B18-0910</t>
  </si>
  <si>
    <t>119-231-016</t>
  </si>
  <si>
    <t>319 W MILL ST</t>
  </si>
  <si>
    <t>(N) DETACHED ADU TO INCLUDE LIVING/DINING ROOM,</t>
  </si>
  <si>
    <t>B18-0680</t>
  </si>
  <si>
    <t>123-172-001</t>
  </si>
  <si>
    <t>511 W MORRISON AVE</t>
  </si>
  <si>
    <t>CONVERT GARAGE &amp; ADDITION TO NEW DETACHED ADU</t>
  </si>
  <si>
    <t>B18-0885</t>
  </si>
  <si>
    <t>117-084-019</t>
  </si>
  <si>
    <t>1706 N OAKLEY AVE</t>
  </si>
  <si>
    <t>CONVERT (E) ATTACHED GARAGE TO (N)  ADU TO INCLUDE</t>
  </si>
  <si>
    <t>B18-1251</t>
  </si>
  <si>
    <t>123-014-011</t>
  </si>
  <si>
    <t>1017 W CYPRESS ST</t>
  </si>
  <si>
    <t>(E) DETACHED 3-CAR GARAGE TO BE CONVERTED TO ADU</t>
  </si>
  <si>
    <t>B18-0732</t>
  </si>
  <si>
    <t>125-136-008</t>
  </si>
  <si>
    <t>1041 E BOONE ST</t>
  </si>
  <si>
    <t>(N) ATTACHED ADU - TO INLCUDE 1 CAR GARAGE WITH</t>
  </si>
  <si>
    <t>B17-1305</t>
  </si>
  <si>
    <t>117-053-024</t>
  </si>
  <si>
    <t>607 W CRESTON ST</t>
  </si>
  <si>
    <t>CONVERT GARAGE TO NEW ATTACHED ADU W/KITCHEN</t>
  </si>
  <si>
    <t>B18-0638</t>
  </si>
  <si>
    <t>117-402-011</t>
  </si>
  <si>
    <t>1625 N CURRYER ST</t>
  </si>
  <si>
    <t>CONVERT (E) ATTACHED GARAGE TO (N) ADU TO INCLUDE</t>
  </si>
  <si>
    <t>B18-0690</t>
  </si>
  <si>
    <t>121-261-003</t>
  </si>
  <si>
    <t>914 E EL CAMINO ST</t>
  </si>
  <si>
    <t>NEW ATTACHED ADU: TAKE 459SQ FT FROM (E)SFD &amp; ADD</t>
  </si>
  <si>
    <t>B17-0737</t>
  </si>
  <si>
    <t>117-292-008</t>
  </si>
  <si>
    <t>1569 S WALNUT DR</t>
  </si>
  <si>
    <t>GARAGE CONVERSION TO NEW ATTACHED ADU TO WITH</t>
  </si>
  <si>
    <t>B18-0847</t>
  </si>
  <si>
    <t>119-121-018</t>
  </si>
  <si>
    <t>948 W ALVIN AVE</t>
  </si>
  <si>
    <t>NEW DETACHED ADU WITH 1 BDRM, KITCHEN, BATHROOM,</t>
  </si>
  <si>
    <t>B17-0872</t>
  </si>
  <si>
    <t>(N) DETACHED ADU- LIVING ROOM, KITCHEN, DINING RM,</t>
  </si>
  <si>
    <t>B18-1081</t>
  </si>
  <si>
    <t>119-161-009</t>
  </si>
  <si>
    <t>417 N MARY DR</t>
  </si>
  <si>
    <t>B18-1270</t>
  </si>
  <si>
    <t>119-330-034</t>
  </si>
  <si>
    <t>964 W AGNES AVE</t>
  </si>
  <si>
    <t>GARAGE CONVERSION TO DETACHED ADU- LIVING-</t>
  </si>
  <si>
    <t>B18-0482</t>
  </si>
  <si>
    <t>119-062-015</t>
  </si>
  <si>
    <t>1211 N LINCOLN ST</t>
  </si>
  <si>
    <t>GARAGE CONVERSION TO ADU TO INCLUDE LIVING ROOM,</t>
  </si>
  <si>
    <t>B18-0236</t>
  </si>
  <si>
    <t>119-293-007</t>
  </si>
  <si>
    <t>1123 N OAKLEY AVE</t>
  </si>
  <si>
    <t>(N) ADU OVER (E) DWELLING TO INCLUDE 1 BD, 1 BA,</t>
  </si>
  <si>
    <t>B18-0306</t>
  </si>
  <si>
    <t>128-072-011</t>
  </si>
  <si>
    <t>1654 S MCCLELLAND ST</t>
  </si>
  <si>
    <t>GARAGE CONVERSION TO (N) DETACHED ADU STUDIO TO</t>
  </si>
  <si>
    <t>B18-0918</t>
  </si>
  <si>
    <t>128-110-044</t>
  </si>
  <si>
    <t>1120 E KATHRYN WAY</t>
  </si>
  <si>
    <t>(N) ATTACHED ADU ABOVE (E) HOUSE TO INCLUDE (N)</t>
  </si>
  <si>
    <t>B18-0714</t>
  </si>
  <si>
    <t>119-073-015</t>
  </si>
  <si>
    <t>421 W MCELHANY AVE</t>
  </si>
  <si>
    <t>LEGALIZE CONVERSION MASTER BDRM INTO A (N) ADU</t>
  </si>
  <si>
    <t>B18-0037</t>
  </si>
  <si>
    <t>128-112-013</t>
  </si>
  <si>
    <t>520 E EL NIDO CT</t>
  </si>
  <si>
    <t>NEW ADU WITH 1 BD, 1 BA, KITCHEN, DINING AREA AND</t>
  </si>
  <si>
    <t>B17-1084</t>
  </si>
  <si>
    <t>123-023-009</t>
  </si>
  <si>
    <t>206 S SUPERIOR ST</t>
  </si>
  <si>
    <t>(N) DETACHED ADU- LIVING ROOM, KITCHEN, DINING ROOM,</t>
  </si>
  <si>
    <t>B18-0105</t>
  </si>
  <si>
    <t>128-009-053</t>
  </si>
  <si>
    <t>302 E CRESTON ST</t>
  </si>
  <si>
    <t>CONVERT GARAGE TO ATTACHED ADU TO INCLUDE</t>
  </si>
  <si>
    <t>B18-1227</t>
  </si>
  <si>
    <t>128-036-069</t>
  </si>
  <si>
    <t>807 N STOKES AVE</t>
  </si>
  <si>
    <t>CONVERT GARAGE TO ADU  W/LIVING &amp; DINING ROOMS,</t>
  </si>
  <si>
    <t>B17-1470</t>
  </si>
  <si>
    <t>121-021-011</t>
  </si>
  <si>
    <t>409 E VICKIE AVE</t>
  </si>
  <si>
    <t>CONVERT A PORTION OF (E) SFD &amp; WORKSHOP TO (N)</t>
  </si>
  <si>
    <t>B18-0651</t>
  </si>
  <si>
    <t>117-284-007</t>
  </si>
  <si>
    <t>1533 S THORNBURG ST</t>
  </si>
  <si>
    <t>CONVERT (E) CARPORT TO (N) ATTACHED ADU TO INCLUDE</t>
  </si>
  <si>
    <t>B18-0819</t>
  </si>
  <si>
    <t>105-121-006</t>
  </si>
  <si>
    <t>201 S BROADWAY 101, SANTA MARIA, CA 93455</t>
  </si>
  <si>
    <t>SOLVANG</t>
  </si>
  <si>
    <t>139-132-005</t>
  </si>
  <si>
    <t>1536 Elm Avenue</t>
  </si>
  <si>
    <t>023-180-085</t>
  </si>
  <si>
    <t>903 MISSION CANYON RD, BLDG# 2, SANTA BARBARA, CA 931052119</t>
  </si>
  <si>
    <t>099-440-005</t>
  </si>
  <si>
    <t>1813 TULAROSA RD, LOMPOC, CA 93436</t>
  </si>
  <si>
    <t>107-110-024</t>
  </si>
  <si>
    <t>160 PABST LN, SANTA MARIA, CA 93455</t>
  </si>
  <si>
    <t>003-422-001</t>
  </si>
  <si>
    <t>4501 AVENUE DEL MAR, CARPINTERIA, CA 93013</t>
  </si>
  <si>
    <t>107-400-027</t>
  </si>
  <si>
    <t>4278 PARKDALE LN, SANTA MARIA, CA 93455</t>
  </si>
  <si>
    <t>101-490-027</t>
  </si>
  <si>
    <t>5626 KAI CT, ORCUTT, CA 93455</t>
  </si>
  <si>
    <t>101-490-026</t>
  </si>
  <si>
    <t>5622 KAI CT, ORCUTT, CA 93455</t>
  </si>
  <si>
    <t>101-490-039</t>
  </si>
  <si>
    <t>5609 KAI CT, ORCUTT, CA 93455</t>
  </si>
  <si>
    <t>139-263-013</t>
  </si>
  <si>
    <t>2077 Rebild Drive</t>
  </si>
  <si>
    <t>139-121-004</t>
  </si>
  <si>
    <t>1638 Laurel Avenue</t>
  </si>
  <si>
    <t>141-060-030</t>
  </si>
  <si>
    <t>3127 BASELINE AVE, SANTA YNEZ, CA 93460</t>
  </si>
  <si>
    <t>099-340-013</t>
  </si>
  <si>
    <t>3333 JOHNS RD, LOMPOC, CA 93436</t>
  </si>
  <si>
    <t>107-110-063</t>
  </si>
  <si>
    <t>201 SILER LN, SANTA MARIA, CA 93455</t>
  </si>
  <si>
    <t>005-351-010</t>
  </si>
  <si>
    <t>166 TORO CANYON RD, CARPINTERIA, CA 93013</t>
  </si>
  <si>
    <t>057-191-004</t>
  </si>
  <si>
    <t>3878 SUNSET RD, SANTA BARBARA, CA 93110</t>
  </si>
  <si>
    <t>143-321-025</t>
  </si>
  <si>
    <t>1167 COTA ST, SANTA YNEZ, CA 93460</t>
  </si>
  <si>
    <t>057-030-026</t>
  </si>
  <si>
    <t>3941 FOOTHILL RD, SANTA BARBARA, CA 93110</t>
  </si>
  <si>
    <t>061-341-008</t>
  </si>
  <si>
    <t>4572 NUECES DR, SANTA BARBARA, CA 93110</t>
  </si>
  <si>
    <t>559-240-050</t>
  </si>
  <si>
    <t>4280 CALLE REAL 50, SANTA BARBARA, CA 93110</t>
  </si>
  <si>
    <t>559-180-088</t>
  </si>
  <si>
    <t>333 OLD MILL RD 88, SANTA BARBARA, CA 93110</t>
  </si>
  <si>
    <t>061-061-018</t>
  </si>
  <si>
    <t>246 PUENTE DR, SANTA BARBARA, CA 931101937</t>
  </si>
  <si>
    <t>057-041-048</t>
  </si>
  <si>
    <t>3847 STERRETT AVE, SANTA BARBARA, CA 93110</t>
  </si>
  <si>
    <t>101-490-036</t>
  </si>
  <si>
    <t>5621 KAI CT, ORCUTT, CA 93455</t>
  </si>
  <si>
    <t>101-490-020</t>
  </si>
  <si>
    <t>633 AGAPANTHUS WAY, ORCUTT, CA 93455</t>
  </si>
  <si>
    <t>561-120-031</t>
  </si>
  <si>
    <t>4025 STATE ST 31, SANTA BARBARA, CA 93110</t>
  </si>
  <si>
    <t>111-175-012</t>
  </si>
  <si>
    <t>1907 TEAKWOOD DR, SANTA MARIA, CA 93455</t>
  </si>
  <si>
    <t>141-150-013</t>
  </si>
  <si>
    <t>1872 VIEW DR, SANTA YNEZ, CA 93460</t>
  </si>
  <si>
    <t>111-184-001</t>
  </si>
  <si>
    <t>3398 PINEWOOD RD, SANTA MARIA, CA 93455</t>
  </si>
  <si>
    <t>099-430-041</t>
  </si>
  <si>
    <t>1753 COUGAR RIDGE RD, BUELLTON, CA 93427</t>
  </si>
  <si>
    <t>133-100-050</t>
  </si>
  <si>
    <t>9941 ALISOS CANYON RD, LOS ALAMOS, CA 93440</t>
  </si>
  <si>
    <t>097-920-080</t>
  </si>
  <si>
    <t>1214 HARRIS DR, LOMPOC, CA 93436</t>
  </si>
  <si>
    <t>101-490-030</t>
  </si>
  <si>
    <t>5638 KAI CT, ORCUTT, CA 93455</t>
  </si>
  <si>
    <t>601-130-013</t>
  </si>
  <si>
    <t>9278 HWY 101 13, LOS ALAMOS, CA 93440</t>
  </si>
  <si>
    <t>101-490-002</t>
  </si>
  <si>
    <t>629 AGAPANTHUS WAY, ORCUTT, CA 93455</t>
  </si>
  <si>
    <t>111-251-038</t>
  </si>
  <si>
    <t>4533 S BLOSSER RD, SANTA MARIA, CA 93455</t>
  </si>
  <si>
    <t>107-890-022</t>
  </si>
  <si>
    <t>1065 VILLAGE DR 101, SANTA MARIA, CA 93455</t>
  </si>
  <si>
    <t>1097 VILLAGE DR 101, SANTA MARIA, CA 93455</t>
  </si>
  <si>
    <t>1099 VILLAGE DR 101, SANTA MARIA, CA 93455</t>
  </si>
  <si>
    <t>1075 VILLAGE DR 101, SANTA MARIA, CA 93455</t>
  </si>
  <si>
    <t>133-070-010</t>
  </si>
  <si>
    <t>9670 FOXEN CANYON RD, SANTA MARIA, CA 93454</t>
  </si>
  <si>
    <t>559-182-019</t>
  </si>
  <si>
    <t>333 OLD MILL RD, UNIT# 219, SANTA BARBARA, CA 93110</t>
  </si>
  <si>
    <t>101-260-040</t>
  </si>
  <si>
    <t>345 FOXEN LN, LOS ALAMOS, CA 93440</t>
  </si>
  <si>
    <t>105-160-019</t>
  </si>
  <si>
    <t>563 DOVERLEE DR, SANTA MARIA, CA 93455</t>
  </si>
  <si>
    <t>111-281-011</t>
  </si>
  <si>
    <t>363 POPPINGA WAY, SANTA MARIA, CA 93455</t>
  </si>
  <si>
    <t>107-250-000</t>
  </si>
  <si>
    <t>BRADLEY RD, SANTA MARIA, CA 93455</t>
  </si>
  <si>
    <t>103-104-001</t>
  </si>
  <si>
    <t>4840 CHERRY AVE, SANTA MARIA, CA 93455</t>
  </si>
  <si>
    <t>111-192-011</t>
  </si>
  <si>
    <t>2022 GREENWOOD RD, SANTA MARIA, CA 93455</t>
  </si>
  <si>
    <t>051-262-018</t>
  </si>
  <si>
    <t>562 APPLE GROVE LN, UNIT# 102, SANTA BARBARA, CA 93105</t>
  </si>
  <si>
    <t>023-171-025</t>
  </si>
  <si>
    <t>872 WINDSOR WAY, SANTA BARBARA, CA 93105</t>
  </si>
  <si>
    <t>023-280-016</t>
  </si>
  <si>
    <t>722 MISSION CANYON RD, SANTA BARBARA, CA 93105</t>
  </si>
  <si>
    <t>067-382-020</t>
  </si>
  <si>
    <t>5127 CALLE ASILO, SANTA BARBARA, CA 93111</t>
  </si>
  <si>
    <t>061-341-011</t>
  </si>
  <si>
    <t>4556 NUECES DR, SANTA BARBARA, CA 93110</t>
  </si>
  <si>
    <t>061-070-007</t>
  </si>
  <si>
    <t>4537 HOLLISTER AVE, BLDG# B, SANTA BARBARA, CA 93110</t>
  </si>
  <si>
    <t>2327 ORTEGA RANCH RD, SUMMERLAND, CA 930672265</t>
  </si>
  <si>
    <t>067-040-005</t>
  </si>
  <si>
    <t>1140 N SAN MARCOS RD, SANTA BARBARA, CA 93105</t>
  </si>
  <si>
    <t>BUELLTON</t>
  </si>
  <si>
    <t>137-090-045</t>
  </si>
  <si>
    <t>137-790-016</t>
  </si>
  <si>
    <t>518, 520, 522, 524,526,528,530 Sertoma Way</t>
  </si>
  <si>
    <t>Vineyard Village Townhomes</t>
  </si>
  <si>
    <t>14-FDP-03</t>
  </si>
  <si>
    <t>137-790-007</t>
  </si>
  <si>
    <t>532 Sertoma Way</t>
  </si>
  <si>
    <t>137-790-045</t>
  </si>
  <si>
    <t>137-830-016</t>
  </si>
  <si>
    <t>249,251,253,255,    257,259 Deming Way</t>
  </si>
  <si>
    <t>137-790-014</t>
  </si>
  <si>
    <t>541, 543,545,547,549 Sertoma Way</t>
  </si>
  <si>
    <t>137-790-013</t>
  </si>
  <si>
    <t>533,535,537,539,    541,543,545 Covelo Lane</t>
  </si>
  <si>
    <t>529,531,533,535,    537, 539 Sertoma Way</t>
  </si>
  <si>
    <t>137-790-018</t>
  </si>
  <si>
    <t>505 Sertoma Way</t>
  </si>
  <si>
    <t>137-790-011</t>
  </si>
  <si>
    <t>213,215,217,219,221,223 Deming Way</t>
  </si>
  <si>
    <t>137-790-017</t>
  </si>
  <si>
    <t>220,222,224,226,228,230 Bainbridge Court</t>
  </si>
  <si>
    <t>517,519,521,523,525,527 Sertoma Way</t>
  </si>
  <si>
    <t>14-FDP-03/            17-ZC-78</t>
  </si>
  <si>
    <t>546,548,550,552,554, 556 Oakville Drive</t>
  </si>
  <si>
    <t>232,234,236,238,240,242,244 Robles Way</t>
  </si>
  <si>
    <t>232,234,236,238,240,242,244 Bainbridge Court</t>
  </si>
  <si>
    <t>246 Robles Way</t>
  </si>
  <si>
    <t>099-690-053</t>
  </si>
  <si>
    <t>South Industrial Way</t>
  </si>
  <si>
    <t>Buellton Hub</t>
  </si>
  <si>
    <t>16-FDP-06</t>
  </si>
  <si>
    <t>LOMPOC</t>
  </si>
  <si>
    <t>085-133-002</t>
  </si>
  <si>
    <t>133 North C Street</t>
  </si>
  <si>
    <t>Demo SFDs</t>
  </si>
  <si>
    <t>B2018-0483</t>
  </si>
  <si>
    <t>085-283-007</t>
  </si>
  <si>
    <t>427 South F Street</t>
  </si>
  <si>
    <t>B2017-0307</t>
  </si>
  <si>
    <t>089-143-004</t>
  </si>
  <si>
    <t>604 North Q Street</t>
  </si>
  <si>
    <t>Q Street Triplex</t>
  </si>
  <si>
    <t>B2018-0233</t>
  </si>
  <si>
    <t>091-173-004</t>
  </si>
  <si>
    <t>411 South L Street</t>
  </si>
  <si>
    <t>B2017-0644</t>
  </si>
  <si>
    <t>017-291-027</t>
  </si>
  <si>
    <t>1120 &amp; 1122 INDIO MUERTO ST</t>
  </si>
  <si>
    <t>R-MULTI-FAMILY</t>
  </si>
  <si>
    <t>MST2016-00197</t>
  </si>
  <si>
    <t>025-171-043</t>
  </si>
  <si>
    <t>414  W LOS OLIVOS ST</t>
  </si>
  <si>
    <t>R-TRIPLEX</t>
  </si>
  <si>
    <t>MST2017-00163</t>
  </si>
  <si>
    <t>3469 WOODSTOCK RD, SANTA YNEZ, CA 93460</t>
  </si>
  <si>
    <t>007-280-025</t>
  </si>
  <si>
    <t>320 MALAGA DR, UNIT# B, SANTA BARBARA, CA 93108</t>
  </si>
  <si>
    <t>065-061-007</t>
  </si>
  <si>
    <t>81 LASSEN DR, SANTA BARBARA, CA 93111</t>
  </si>
  <si>
    <t>013-192-057</t>
  </si>
  <si>
    <t>2550 SYCAMORE CANYON RD, UNIT# B, SANTA BARBARA, CA 93108</t>
  </si>
  <si>
    <t>797 PARK LN WEST, UNIT# B, SANTA BARBARA, CA 93108</t>
  </si>
  <si>
    <t>005-020-034</t>
  </si>
  <si>
    <t>331 RIDGECREST DR, SANTA BARBARA, CA 93108</t>
  </si>
  <si>
    <t>011-190-012</t>
  </si>
  <si>
    <t>1374 EAST VALLEY RD, UNIT# B, SANTA BARBARA, CA 93108</t>
  </si>
  <si>
    <t>759 PICACHO LN, UNIT# B, SANTA BARBARA, CA 931081226</t>
  </si>
  <si>
    <t>543 VALLEY CLUB RD, SANTA BARBARA, CA 93108</t>
  </si>
  <si>
    <t>013-090-052</t>
  </si>
  <si>
    <t>730 AYALA LN, UNIT# B, SANTA BARBARA, CA 93108</t>
  </si>
  <si>
    <t>2120 FORGE RD, UNIT# B, SANTA BARBARA, CA 931082238</t>
  </si>
  <si>
    <t>529 SANTA ROSA LN, UNIT# B, SANTA BARBARA, CA 93108</t>
  </si>
  <si>
    <t>009-040-015</t>
  </si>
  <si>
    <t>1250 PEPPER LN, UNIT# B, SANTA BARBARA, CA 93108</t>
  </si>
  <si>
    <t>013-165-011</t>
  </si>
  <si>
    <t>300 SIERRA VISTA RD, BLDG# B, SANTA BARBARA, CA 93108</t>
  </si>
  <si>
    <t>013-166-016</t>
  </si>
  <si>
    <t>112 CRESTVIEW LN, UNIT# B, SANTA BARBARA, CA 93108</t>
  </si>
  <si>
    <t>055-090-004</t>
  </si>
  <si>
    <t>1018 DEBRA DR, SANTA BARBARA 93111</t>
  </si>
  <si>
    <t>007-130-025</t>
  </si>
  <si>
    <t>1966 EAST VALLEY RD, UNIT# B, SANTA BARBARA, CA 93108</t>
  </si>
  <si>
    <t>013-170-010</t>
  </si>
  <si>
    <t>2080 SYCAMORE CANYON RD, SANTA BARBARA, CA 93108</t>
  </si>
  <si>
    <t>485 PIMIENTO LN, UNIT# B, SANTA BARBARA, CA 93108</t>
  </si>
  <si>
    <t>141-330-022</t>
  </si>
  <si>
    <t>1479 COUNTRY CT, SANTA YNEZ, CA 93460</t>
  </si>
  <si>
    <t>2121 SYCAMORE CANYON RD, UNIT# B, SANTA BARBARA, CA 93108</t>
  </si>
  <si>
    <t>135-310-031</t>
  </si>
  <si>
    <t>2841 CANADA ESTE RD, SANTA YNEZ, CA 93460</t>
  </si>
  <si>
    <t>155-130-023</t>
  </si>
  <si>
    <t>578 TORO CANYON RD, SANTA BARBARA, CA 93108</t>
  </si>
  <si>
    <t>5200 FIGUEROA MOUNTAIN RD, LOS OLIVOS, CA 93441</t>
  </si>
  <si>
    <t>101-530-026</t>
  </si>
  <si>
    <t>5829 THYME PL, SANTA MARIA, CA 93455</t>
  </si>
  <si>
    <t>285 FALCON CREST DR, LOMPOC, CA 93436</t>
  </si>
  <si>
    <t>291 FALCON CREST DR, LOMPOC, CA 93436</t>
  </si>
  <si>
    <t>081-100-042</t>
  </si>
  <si>
    <t>101-530-029</t>
  </si>
  <si>
    <t>5812 THYME PL, SANTA MARIA, CA 93455</t>
  </si>
  <si>
    <t>3974 BURNHAM DR, LOMPOC, CA 93436</t>
  </si>
  <si>
    <t>101-530-025</t>
  </si>
  <si>
    <t>5823 THYME PL, SANTA MARIA, CA 93455</t>
  </si>
  <si>
    <t>098-016-000</t>
  </si>
  <si>
    <t>FALCON CREST DR, LOMPOC, CA 93436</t>
  </si>
  <si>
    <t>059-290-060</t>
  </si>
  <si>
    <t>4711 BOULDER RIDGE RD, SANTA BARBARA, CA 93111</t>
  </si>
  <si>
    <t>101-530-028</t>
  </si>
  <si>
    <t>5818 THYME PL, SANTA MARIA, CA 93455</t>
  </si>
  <si>
    <t>101-400-000</t>
  </si>
  <si>
    <t>BRADLEY @STUBBLEFIELD RD, SANTA MARIA, CA 93455</t>
  </si>
  <si>
    <t>3965 BURNHAM DR, LOMPOC, CA 93436</t>
  </si>
  <si>
    <t>5452 FOOTHILL RD, CARPINTERIA, CA 93013</t>
  </si>
  <si>
    <t>299 FALCON CREST DR, LOMPOC, CA 93436</t>
  </si>
  <si>
    <t>069-780-003</t>
  </si>
  <si>
    <t>5321 PLUNKETT LN, SANTA BARBARA, CA 93111</t>
  </si>
  <si>
    <t>059-290-063</t>
  </si>
  <si>
    <t>4671 BOULDER RIDGE RD, SANTA BARBARA, CA 93111</t>
  </si>
  <si>
    <t>3979 BURNHAM DR, LOMPOC, CA 93436</t>
  </si>
  <si>
    <t>2235 JONATA ST, LOS OLIVOS, CA 93441</t>
  </si>
  <si>
    <t>013-060-050</t>
  </si>
  <si>
    <t>495 E MOUNTAIN DR, SANTA BARBARA, CA 93108</t>
  </si>
  <si>
    <t>098-016-004</t>
  </si>
  <si>
    <t>3910 CLUB HOUSE CT, LOMPOC, CA 93436</t>
  </si>
  <si>
    <t>101-530-027</t>
  </si>
  <si>
    <t>5824 THYME PL, SANTA MARIA, CA 93455</t>
  </si>
  <si>
    <t>007-110-002</t>
  </si>
  <si>
    <t>059-290-052</t>
  </si>
  <si>
    <t>4678 BEDROCK CT, SANTA BARBARA, CA 93111</t>
  </si>
  <si>
    <t>3996 BURNHAM DR, LOMPOC, CA 93436</t>
  </si>
  <si>
    <t>3991 BURNHAM DR, LOMPOC, CA 93436</t>
  </si>
  <si>
    <t>3988 BURNHAM DR, LOMPOC, CA 93436</t>
  </si>
  <si>
    <t>069-810-009</t>
  </si>
  <si>
    <t>574 CHRISTMAS TREE LN, SANTA BARBARA, CA 93111</t>
  </si>
  <si>
    <t>061-170-020</t>
  </si>
  <si>
    <t>4565 AUHAY DR, SANTA BARBARA, CA 93110</t>
  </si>
  <si>
    <t>3985 BURNHAM DR, LOMPOC, CA 93436</t>
  </si>
  <si>
    <t>059-440-031</t>
  </si>
  <si>
    <t>007-161-018</t>
  </si>
  <si>
    <t>626 TABOR LN, UNIT# B, SANTA BARBARA, CA 93108</t>
  </si>
  <si>
    <t>013-192-003</t>
  </si>
  <si>
    <t>2480 SYCAMORE CANYON RD, UNIT# B, SANTA BARBARA, CA 93108</t>
  </si>
  <si>
    <t>133-170-011</t>
  </si>
  <si>
    <t>3525 W OAK TRAIL RD, SANTA YNEZ, CA 934609311</t>
  </si>
  <si>
    <t>023-171-028</t>
  </si>
  <si>
    <t>885 WINDSOR WAY, SANTA BARBARA, CA 93105</t>
  </si>
  <si>
    <t>009-021-051</t>
  </si>
  <si>
    <t>390 WOODLEY RD B, SANTA BARBARA, CA 93108</t>
  </si>
  <si>
    <t>3346 FIGUEROA MT RD, LOS OLIVOS, CA 93441</t>
  </si>
  <si>
    <t>013-090-053</t>
  </si>
  <si>
    <t>768 AYALA LN, UNIT# B, SANTA BARBARA, CA 93108</t>
  </si>
  <si>
    <t>013-170-007</t>
  </si>
  <si>
    <t>575 BARKER PASS RD, UNIT# B, SANTA BARBARA, CA 93108</t>
  </si>
  <si>
    <t>007-090-023</t>
  </si>
  <si>
    <t>707 PARK LANE, SANTA BARBARA, CA 93108</t>
  </si>
  <si>
    <t>001-050-038</t>
  </si>
  <si>
    <t>6956 GOBERNADOR CANYON, CARPINTERIA, CA 93013</t>
  </si>
  <si>
    <t>1333 LAGUNA ST, SANTA BARBARA, CA</t>
  </si>
  <si>
    <t>1333   LAGUNA ST:  R-CHANGE OF USE</t>
  </si>
  <si>
    <t>PLN2018-00271</t>
  </si>
  <si>
    <t>1220 &amp; 1222 SAN ANDRES ST, SANTA BARBARA, CA</t>
  </si>
  <si>
    <t>1220 &amp;  1222 SAN ANDRES ST:  R-AUD 12 UNITS</t>
  </si>
  <si>
    <t>PLN2016-00211</t>
  </si>
  <si>
    <t>1115 GARDEN ST, SANTA BARBARA, CA</t>
  </si>
  <si>
    <t>1115    GARDEN ST:  R-AUD PRIORITY</t>
  </si>
  <si>
    <t>PLN2016-00170</t>
  </si>
  <si>
    <t>045-110-011</t>
  </si>
  <si>
    <t>210 MEIGS RD, SANTA BARBARA, CA</t>
  </si>
  <si>
    <t>210   MEIGS RD:  R-5LOT SUBDIVISION</t>
  </si>
  <si>
    <t>PLN2006-00476</t>
  </si>
  <si>
    <t>5685 Surfrider Way</t>
  </si>
  <si>
    <t>579 Asilomar Way</t>
  </si>
  <si>
    <t>5683 Stinson Way</t>
  </si>
  <si>
    <t>5679 Stinson Way</t>
  </si>
  <si>
    <t>6606-6612 Calle Koral</t>
  </si>
  <si>
    <t>009-230-043</t>
  </si>
  <si>
    <t>1298 COAST VILLAGE RD, SANTA BARBARA, CA</t>
  </si>
  <si>
    <t>1298    COAST VILLAGE RD:  M-MIXED USE</t>
  </si>
  <si>
    <t>PLN2004-00493</t>
  </si>
  <si>
    <t>053-300-040</t>
  </si>
  <si>
    <t>3714 STATE ST, SANTA BARBARA, CA</t>
  </si>
  <si>
    <t>3714    STATE ST:  M-MIXED USE</t>
  </si>
  <si>
    <t>PLN2012-00443</t>
  </si>
  <si>
    <t>113-460-007</t>
  </si>
  <si>
    <t>115 Las Flores</t>
  </si>
  <si>
    <t>Pasadera, Lot 5</t>
  </si>
  <si>
    <t>4379 La Joya</t>
  </si>
  <si>
    <t>Cielo/Pasadera</t>
  </si>
  <si>
    <t>Tr 29062</t>
  </si>
  <si>
    <t>4354 Hacienda</t>
  </si>
  <si>
    <t>113-490-170</t>
  </si>
  <si>
    <t>4380 La Joya</t>
  </si>
  <si>
    <t>113-490-152</t>
  </si>
  <si>
    <t>4439 Jalama</t>
  </si>
  <si>
    <t>217 Las Flores</t>
  </si>
  <si>
    <t>113-490-177</t>
  </si>
  <si>
    <t>4458 La Joya</t>
  </si>
  <si>
    <t>113-490-150</t>
  </si>
  <si>
    <t>4453 Jalama</t>
  </si>
  <si>
    <t>4385 La Joya</t>
  </si>
  <si>
    <t>4462 Hacienda</t>
  </si>
  <si>
    <t>113-460-009</t>
  </si>
  <si>
    <t>203 Las Flores</t>
  </si>
  <si>
    <t>113-490-164</t>
  </si>
  <si>
    <t>4352 La Joya</t>
  </si>
  <si>
    <t>4412 Hacienda</t>
  </si>
  <si>
    <t>4411 La Joya</t>
  </si>
  <si>
    <t>113-490-168</t>
  </si>
  <si>
    <t>4374 La Joya</t>
  </si>
  <si>
    <t>4442 Hacienda</t>
  </si>
  <si>
    <t>4421 Hacienda</t>
  </si>
  <si>
    <t>4390 Hacienda</t>
  </si>
  <si>
    <t>4382 Hacienda</t>
  </si>
  <si>
    <t>4441 La Joya</t>
  </si>
  <si>
    <t>113-460-006</t>
  </si>
  <si>
    <t>113 Las Flores</t>
  </si>
  <si>
    <t>113-490-151</t>
  </si>
  <si>
    <t>4447 Jalama</t>
  </si>
  <si>
    <t>113-470-001</t>
  </si>
  <si>
    <t>211 Las Flores</t>
  </si>
  <si>
    <t>113-490-154</t>
  </si>
  <si>
    <t>4431 Jalama</t>
  </si>
  <si>
    <t>113-460-012</t>
  </si>
  <si>
    <t>209 Las Flores</t>
  </si>
  <si>
    <t>4389 Hacienda</t>
  </si>
  <si>
    <t>4437 La Joya</t>
  </si>
  <si>
    <t>4381 La Joya</t>
  </si>
  <si>
    <t>113-490-155</t>
  </si>
  <si>
    <t>4427 Jalama</t>
  </si>
  <si>
    <t>4357 La Joya</t>
  </si>
  <si>
    <t>113-490-165</t>
  </si>
  <si>
    <t>4356 La Joya</t>
  </si>
  <si>
    <t>113-490-149</t>
  </si>
  <si>
    <t>4459 Jalama</t>
  </si>
  <si>
    <t>4387 La Joya</t>
  </si>
  <si>
    <t>4420 Hacienda</t>
  </si>
  <si>
    <t>113-490-169</t>
  </si>
  <si>
    <t>4378 La Joya</t>
  </si>
  <si>
    <t>4425 La Joya</t>
  </si>
  <si>
    <t>113-490-178</t>
  </si>
  <si>
    <t>4460 La Joya</t>
  </si>
  <si>
    <t>113-460-008</t>
  </si>
  <si>
    <t>201 Las Flores</t>
  </si>
  <si>
    <t>113-490-179</t>
  </si>
  <si>
    <t>4468 La Joya</t>
  </si>
  <si>
    <t>113-460-011</t>
  </si>
  <si>
    <t>207 Las Flores</t>
  </si>
  <si>
    <t>113-490-174</t>
  </si>
  <si>
    <t>4440 La Joya</t>
  </si>
  <si>
    <t>113-470-002</t>
  </si>
  <si>
    <t>213 Las Flores</t>
  </si>
  <si>
    <t>4362 Hacienda</t>
  </si>
  <si>
    <t>4461 La Joya</t>
  </si>
  <si>
    <t>4387 Hacienda</t>
  </si>
  <si>
    <t>113-490-166</t>
  </si>
  <si>
    <t>4364 La Joya</t>
  </si>
  <si>
    <t>113-490-176</t>
  </si>
  <si>
    <t>4452 La Joya</t>
  </si>
  <si>
    <t>4467 La Joya</t>
  </si>
  <si>
    <t>4368 Hacienda</t>
  </si>
  <si>
    <t>4468 Hacienda</t>
  </si>
  <si>
    <t>113-490-157</t>
  </si>
  <si>
    <t>4379 Jalama</t>
  </si>
  <si>
    <t>113-490-156</t>
  </si>
  <si>
    <t>4381 Jalama</t>
  </si>
  <si>
    <t>113-490-153</t>
  </si>
  <si>
    <t>4433 Jalama</t>
  </si>
  <si>
    <t>113-460-004</t>
  </si>
  <si>
    <t>109 Las Flores</t>
  </si>
  <si>
    <t>113-490-199</t>
  </si>
  <si>
    <t>4353 La Joya</t>
  </si>
  <si>
    <t>4367 La Joya</t>
  </si>
  <si>
    <t>113-490-171</t>
  </si>
  <si>
    <t>4382 La Joya</t>
  </si>
  <si>
    <t>113-490-172</t>
  </si>
  <si>
    <t>4428 La Joya</t>
  </si>
  <si>
    <t>113-490-173</t>
  </si>
  <si>
    <t>4432 La Joya</t>
  </si>
  <si>
    <t>4449 La Joya</t>
  </si>
  <si>
    <t>4398 Hacienda</t>
  </si>
  <si>
    <t>4430 Hacienda</t>
  </si>
  <si>
    <t>4458 Hacienda</t>
  </si>
  <si>
    <t>113-490-163</t>
  </si>
  <si>
    <t>4351 Jalama</t>
  </si>
  <si>
    <t>113-490-160</t>
  </si>
  <si>
    <t>4369 Jalama</t>
  </si>
  <si>
    <t>113-490-159</t>
  </si>
  <si>
    <t>4373 Jalama</t>
  </si>
  <si>
    <t>113-490-158</t>
  </si>
  <si>
    <t>4377 Jalama</t>
  </si>
  <si>
    <t>113-460-003</t>
  </si>
  <si>
    <t>107 Las Flores</t>
  </si>
  <si>
    <t>113-460-005</t>
  </si>
  <si>
    <t>111 Las Flores</t>
  </si>
  <si>
    <t>113-460-010</t>
  </si>
  <si>
    <t>205 Las Flores</t>
  </si>
  <si>
    <t>113-470-003</t>
  </si>
  <si>
    <t>215 Las Flores</t>
  </si>
  <si>
    <t>4395 La Joya</t>
  </si>
  <si>
    <t>4419 La Joya</t>
  </si>
  <si>
    <t>113-490-175</t>
  </si>
  <si>
    <t>4444 La Joya</t>
  </si>
  <si>
    <t>4358 Hacienda</t>
  </si>
  <si>
    <t>4386 Hacienda</t>
  </si>
  <si>
    <t>4438 Hacienda</t>
  </si>
  <si>
    <t>113-490-162</t>
  </si>
  <si>
    <t>4355 Jalama</t>
  </si>
  <si>
    <t>113-460-001</t>
  </si>
  <si>
    <t>103 Las Flores</t>
  </si>
  <si>
    <t>4361 La Joya</t>
  </si>
  <si>
    <t>113-490-167</t>
  </si>
  <si>
    <t>4370 La Joya</t>
  </si>
  <si>
    <t>4429 La Joya</t>
  </si>
  <si>
    <t>4457 La Joya</t>
  </si>
  <si>
    <t>4426 Hacienda</t>
  </si>
  <si>
    <t>113-490-161</t>
  </si>
  <si>
    <t>4359 Jalama</t>
  </si>
  <si>
    <t>113-490-148</t>
  </si>
  <si>
    <t>4463 Jalama</t>
  </si>
  <si>
    <t>113-460-002</t>
  </si>
  <si>
    <t>105 Las Flores</t>
  </si>
  <si>
    <t>017-213-011</t>
  </si>
  <si>
    <t>122 S VOLUNTARIO ST, SANTA BARBARA, CA</t>
  </si>
  <si>
    <t>122  S VOLUNTARIO ST:  R-2 NEW UNITS</t>
  </si>
  <si>
    <t>PLN2014-00047</t>
  </si>
  <si>
    <t>1224 LAGUNA ST, SANTA BARBARA, CA</t>
  </si>
  <si>
    <t>1224    LAGUNA ST:  R-ABATE ZIR/ENF VIOLATIONS</t>
  </si>
  <si>
    <t>PLN2018-00541</t>
  </si>
  <si>
    <t>041-292-003</t>
  </si>
  <si>
    <t>2515 MURRELL RD, SANTA BARBARA, CA</t>
  </si>
  <si>
    <t>2515   MURRELL RD:  R-ADU COASTAL</t>
  </si>
  <si>
    <t>PLN2018-00254</t>
  </si>
  <si>
    <t>041-071-026</t>
  </si>
  <si>
    <t>1640 CALLE CANON, SANTA BARBARA, CA</t>
  </si>
  <si>
    <t>1640   CALLE CANON:  R/B-ALTERATION-ADU</t>
  </si>
  <si>
    <t>PLN2018-00646</t>
  </si>
  <si>
    <t>043-144-009</t>
  </si>
  <si>
    <t>1811 GILLESPIE ST, SANTA BARBARA, CA</t>
  </si>
  <si>
    <t>1811   GILLESPIE ST:  R/B-ALTERATION-ADU</t>
  </si>
  <si>
    <t>PLN2017-00694</t>
  </si>
  <si>
    <t>055-240-013</t>
  </si>
  <si>
    <t>1448 JESUSITA LN, SANTA BARBARA, CA</t>
  </si>
  <si>
    <t>1448    JESUSITA LN:  R-MAJOR ADDITIONS</t>
  </si>
  <si>
    <t>PLN2016-00168</t>
  </si>
  <si>
    <t>049-242-018</t>
  </si>
  <si>
    <t>1460 CRESTLINE DR, SANTA BARBARA, CA</t>
  </si>
  <si>
    <t>1460   CRESTLINE DR:  R/A-ALTERATION-JADU</t>
  </si>
  <si>
    <t>PLN2018-00649</t>
  </si>
  <si>
    <t>043-042-001</t>
  </si>
  <si>
    <t>837 KENTIA AVE, SANTA BARBARA, CA</t>
  </si>
  <si>
    <t>837 KENTIA AVE, RS-6:  R/A-ALTERATION-ADU</t>
  </si>
  <si>
    <t>PLN2019-00226</t>
  </si>
  <si>
    <t>017-091-010</t>
  </si>
  <si>
    <t>101 JUANA MARIA AVE, SANTA BARBARA, CA</t>
  </si>
  <si>
    <t>101   JUANA MARIA AVE:  R/B-ALTERATION-ADU</t>
  </si>
  <si>
    <t>PLN2017-00695</t>
  </si>
  <si>
    <t>031-053-002</t>
  </si>
  <si>
    <t>1006 E CANON PERDIDO ST, SANTA BARBARA, CA</t>
  </si>
  <si>
    <t>1006  E CANON PERDIDO ST:  R/B-ALTERATION-ADU</t>
  </si>
  <si>
    <t>PLN2018-00566</t>
  </si>
  <si>
    <t>021-072-010</t>
  </si>
  <si>
    <t>1656 LAS CANOAS RD, SANTA BARBARA, CA</t>
  </si>
  <si>
    <t>1656   LAS CANOAS RD:  R/B-ALTERATION-ADU</t>
  </si>
  <si>
    <t>PLN2018-00081</t>
  </si>
  <si>
    <t>029-132-017</t>
  </si>
  <si>
    <t>1228 LAGUNA ST, SANTA BARBARA, CA</t>
  </si>
  <si>
    <t>1228   LAGUNA ST:  R/B-ALTERATION-ADU</t>
  </si>
  <si>
    <t>PLN2018-00651</t>
  </si>
  <si>
    <t>015-120-003</t>
  </si>
  <si>
    <t>723 ALSTON RD, SANTA BARBARA, CA</t>
  </si>
  <si>
    <t>723   ALSTON RD:  R/B-ALTERATION-ADU</t>
  </si>
  <si>
    <t>PLN2017-00816</t>
  </si>
  <si>
    <t>021-071-014</t>
  </si>
  <si>
    <t>1645 LAS CANOAS RD, SANTA BARBARA, CA</t>
  </si>
  <si>
    <t>1645   LAS CANOAS RD:  R/A-ALTERATION-ADU</t>
  </si>
  <si>
    <t>PLN2017-00247</t>
  </si>
  <si>
    <t>240 COOPER RD, SANTA BARBARA, CA</t>
  </si>
  <si>
    <t>240    COOPER RD:  R- ADU COASTAL EXEMPTION</t>
  </si>
  <si>
    <t>PLN2018-00336</t>
  </si>
  <si>
    <t>021-151-001</t>
  </si>
  <si>
    <t>175 EL CIELITO RD, SANTA BARBARA, CA</t>
  </si>
  <si>
    <t>175   EL CIELITO RD:  R/A-ALTERATION-JADU</t>
  </si>
  <si>
    <t>PLN2018-00585</t>
  </si>
  <si>
    <t>021-062-006</t>
  </si>
  <si>
    <t>940 COYOTE RD, SANTA BARBARA, CA</t>
  </si>
  <si>
    <t>940   COYOTE RD:  R/A-ALTERATION-ADU</t>
  </si>
  <si>
    <t>PLN2018-00231</t>
  </si>
  <si>
    <t>015-152-013</t>
  </si>
  <si>
    <t>1615 OVERLOOK LN, SANTA BARBARA, CA</t>
  </si>
  <si>
    <t>1615   OVERLOOK LN:  R/A-ALTERATION-ADU</t>
  </si>
  <si>
    <t>PLN2018-00442</t>
  </si>
  <si>
    <t>031-190-001</t>
  </si>
  <si>
    <t>1102 E ORTEGA ST, SANTA BARBARA, CA</t>
  </si>
  <si>
    <t>1102  E ORTEGA ST:  R/B-ALTERATION-ADU</t>
  </si>
  <si>
    <t>PLN2017-00848</t>
  </si>
  <si>
    <t>049-251-001</t>
  </si>
  <si>
    <t>1304 CRESTLINE DR, SANTA BARBARA, CA 93105</t>
  </si>
  <si>
    <t>1304 CRESTLINE DR: R/A-ALTERATION-JADU</t>
  </si>
  <si>
    <t>PLN2019-00155</t>
  </si>
  <si>
    <t>053-362-004</t>
  </si>
  <si>
    <t>2967 VALENCIA DR, SANTA BARBARA, CA</t>
  </si>
  <si>
    <t>2967   VALENCIA DR:  R/D-NEW-ADU</t>
  </si>
  <si>
    <t>PLN2018-00059</t>
  </si>
  <si>
    <t>118-031-024</t>
  </si>
  <si>
    <t>1135 WILD STAR WAY</t>
  </si>
  <si>
    <t>HARVEST GLEN GARDENS TR 5994 PLAN 6 ELEV A(EB) LOT 69.</t>
  </si>
  <si>
    <t>B18-0590</t>
  </si>
  <si>
    <t>118-031-023</t>
  </si>
  <si>
    <t>1129 WILD STAR WAY</t>
  </si>
  <si>
    <t>HARVEST GLEN GARDENS TR 5994 PLAN 4 ELEV D(ER) LOT 68</t>
  </si>
  <si>
    <t>B18-0589</t>
  </si>
  <si>
    <t>118-031-022</t>
  </si>
  <si>
    <t>1121 WILD STAR WAY</t>
  </si>
  <si>
    <t>HARVEST GLEN GARDENS TR 5994 PLAN 7 ELEV  B(EL) LOT 67</t>
  </si>
  <si>
    <t>B18-0591</t>
  </si>
  <si>
    <t>1130 DEL SOL AVE, SANTA BARBARA, CA</t>
  </si>
  <si>
    <t>1130   DEL SOL AVE:  R/B-ALTERATION-ADU</t>
  </si>
  <si>
    <t>PLN2018-00067</t>
  </si>
  <si>
    <t>1316 E GUTIERREZ ST, SANTA BARBARA, CA</t>
  </si>
  <si>
    <t>1316  E GUTIERREZ ST:  R/A-ADDITION-ADU</t>
  </si>
  <si>
    <t>PLN2017-00334</t>
  </si>
  <si>
    <t>111-780-055</t>
  </si>
  <si>
    <t>419 CASTILLO WAY</t>
  </si>
  <si>
    <t>REFUGIO TOWNHOMES TR 5905 BLDG 2-4 EXT UNIT LOT 55</t>
  </si>
  <si>
    <t>B17-0179</t>
  </si>
  <si>
    <t>111-780-040</t>
  </si>
  <si>
    <t>254 COOLEY LN</t>
  </si>
  <si>
    <t>REFUGIO TOWNHOMES TR 5905 BLDG 3-6 EXT UNIT LOT 40</t>
  </si>
  <si>
    <t>B17-0190</t>
  </si>
  <si>
    <t>111-780-068</t>
  </si>
  <si>
    <t>2263 PIZZARO DR</t>
  </si>
  <si>
    <t>REFUGIO TOWNHOMES TR 5905 BLDG 2-4 EXT UNIT LOT 68</t>
  </si>
  <si>
    <t>B17-0277</t>
  </si>
  <si>
    <t>111-780-066</t>
  </si>
  <si>
    <t>2247 PIZZARO DR</t>
  </si>
  <si>
    <t>REFUGIO TOWNHOMES TR 5905 BLDG 2-6 INT UNIT LOT 66</t>
  </si>
  <si>
    <t>B17-0286</t>
  </si>
  <si>
    <t>111-780-064</t>
  </si>
  <si>
    <t>2231 PIZZARO DR</t>
  </si>
  <si>
    <t>REFUGIO TOWNHOMES TR 5905 BLDG 2-6 INT UNIT LOT 64</t>
  </si>
  <si>
    <t>B17-0288</t>
  </si>
  <si>
    <t>111-780-062</t>
  </si>
  <si>
    <t>2215 PIZZARO DR</t>
  </si>
  <si>
    <t>REFUGIO TOWNHOMES TR 5905 BLDG 2-6 EXT UNIT LOT 62</t>
  </si>
  <si>
    <t>B17-0293</t>
  </si>
  <si>
    <t>111-780-043</t>
  </si>
  <si>
    <t>278 COOLEY LN</t>
  </si>
  <si>
    <t>REFUGIO TOWNHOMES TR 5905 BLDG 3-6 INT UNIT LOT 43</t>
  </si>
  <si>
    <t>B17-0198</t>
  </si>
  <si>
    <t>111-780-093</t>
  </si>
  <si>
    <t>2345 CARRASCO WAY</t>
  </si>
  <si>
    <t>REFUGIO TOWNHOMES TR 5905 BLDG 1-6 EXT UNIT LOT 93</t>
  </si>
  <si>
    <t>B17-0257</t>
  </si>
  <si>
    <t>111-780-110</t>
  </si>
  <si>
    <t>2255 CARRASCO WAY</t>
  </si>
  <si>
    <t>REFUGIO TOWNHOMES TR 5905 BLDG 1-5 INT UNIT LOT 110</t>
  </si>
  <si>
    <t>B17-0063</t>
  </si>
  <si>
    <t>111-780-085</t>
  </si>
  <si>
    <t>2385 CARRASCO WAY</t>
  </si>
  <si>
    <t>REFUGIO TOWNHOMES TR 5905 BLDG 1-6 INT UNIT LOT 85</t>
  </si>
  <si>
    <t>B17-0270</t>
  </si>
  <si>
    <t>111-780-049</t>
  </si>
  <si>
    <t>326 COOLEY LN</t>
  </si>
  <si>
    <t>REFUGIO TOWNHOMES TR 5905 BLDG 3-6 INT UNIT LOT 49</t>
  </si>
  <si>
    <t>B17-0195</t>
  </si>
  <si>
    <t>111-780-072</t>
  </si>
  <si>
    <t>2305 PIZZARO DR</t>
  </si>
  <si>
    <t>REFUGIO TOWNHOMES TR 5905 BLDG 2-6 EXT UNIT LOT 72</t>
  </si>
  <si>
    <t>B17-0291</t>
  </si>
  <si>
    <t>111-780-039</t>
  </si>
  <si>
    <t>246 COOLEY LN</t>
  </si>
  <si>
    <t>REFUGIO TOWNHOMES TR 5905 BLDG 3-6 EXT UNIT LOT 39</t>
  </si>
  <si>
    <t>B17-0191</t>
  </si>
  <si>
    <t>111-780-099</t>
  </si>
  <si>
    <t>2227 CARRASCO WAY</t>
  </si>
  <si>
    <t>REFUGIO TOWNHOMES TR 5905 BLDG 1-6 EXT UNIT LOT 99</t>
  </si>
  <si>
    <t>B17-0256</t>
  </si>
  <si>
    <t>111-780-044</t>
  </si>
  <si>
    <t>286 COOLEY LN</t>
  </si>
  <si>
    <t>REFUGIO TOWNHOMES TR 5905 BLDG 3-6 INT UNIT LOT 44</t>
  </si>
  <si>
    <t>B17-0199</t>
  </si>
  <si>
    <t>111-780-046</t>
  </si>
  <si>
    <t>302 COOLEY LN</t>
  </si>
  <si>
    <t>REFUGIO TOWNHOMES TR 5905 BLDG 3-6 EXT UNIT LOT 46</t>
  </si>
  <si>
    <t>B17-0189</t>
  </si>
  <si>
    <t>111-780-086</t>
  </si>
  <si>
    <t>2381 CARRASCO WAY</t>
  </si>
  <si>
    <t>REFUGIO TOWNHOMES TR 5905 BLDG 1-6 INT UNIT LOT 86</t>
  </si>
  <si>
    <t>B17-0271</t>
  </si>
  <si>
    <t>111-780-008</t>
  </si>
  <si>
    <t>237 W MCCOY LN</t>
  </si>
  <si>
    <t>REFUGIO TOWNHOMES TR 5905 BLDG 4-6 INT UNIT LOT 8</t>
  </si>
  <si>
    <t>B16-1970</t>
  </si>
  <si>
    <t>111-780-050</t>
  </si>
  <si>
    <t>334 COOLEY LN</t>
  </si>
  <si>
    <t>REFUGIO TOWNHOMES TR 5905 BLDG 3-6 INT UNIT LOT 50</t>
  </si>
  <si>
    <t>B17-0196</t>
  </si>
  <si>
    <t>111-780-101</t>
  </si>
  <si>
    <t>224 CASTILLO WAY</t>
  </si>
  <si>
    <t>REFUGIO TOWNHOMES TR 5905 BLDG 1-4 INT UNIT LOT 101</t>
  </si>
  <si>
    <t>B17-0056</t>
  </si>
  <si>
    <t>111-780-073</t>
  </si>
  <si>
    <t>2313 PIZZARO DR</t>
  </si>
  <si>
    <t>REFUGIO TOWNHOMES TR 5905 BLDG 2-6 INT UNIT LOT 73</t>
  </si>
  <si>
    <t>B17-0285</t>
  </si>
  <si>
    <t>111-780-048</t>
  </si>
  <si>
    <t>318 COOLEY LN</t>
  </si>
  <si>
    <t>REFUGIO TOWNHOMES TR 5905 BLDG 3-6 INT UNIT LOT 48</t>
  </si>
  <si>
    <t>B17-0194</t>
  </si>
  <si>
    <t>111-780-012</t>
  </si>
  <si>
    <t>205 W MCCOY LN</t>
  </si>
  <si>
    <t>REFUGIO TOWNHOMES TR 5905 BLDG 4-6 EXT UNIT LOT 12</t>
  </si>
  <si>
    <t>B16-1965</t>
  </si>
  <si>
    <t>111-780-079</t>
  </si>
  <si>
    <t>2361 PIZZARO DR</t>
  </si>
  <si>
    <t>REFUGIO TOWNHOMES TR 5905 BLDG 2-4 INT UNIT LOT 79</t>
  </si>
  <si>
    <t>B17-0279</t>
  </si>
  <si>
    <t>111-780-082</t>
  </si>
  <si>
    <t>2397 CARRASCO WAY</t>
  </si>
  <si>
    <t>REFUGIO TOWNHOMES TR 5905 BLDG 1-6 EXT UNIT LOT 82</t>
  </si>
  <si>
    <t>B17-0261</t>
  </si>
  <si>
    <t>111-780-065</t>
  </si>
  <si>
    <t>2239 PIZZARO DR</t>
  </si>
  <si>
    <t>REFUGIO TOWNHOMES TR 5905 BLDG 2-6 INT UNIT LOT 65</t>
  </si>
  <si>
    <t>B17-0287</t>
  </si>
  <si>
    <t>111-780-087</t>
  </si>
  <si>
    <t>2377 CARRASCO WAY</t>
  </si>
  <si>
    <t>REFUGIO TOWNHOMES TR 5905 BLDG 1-6 EXT UNIT LOT 87</t>
  </si>
  <si>
    <t>B17-0260</t>
  </si>
  <si>
    <t>111-780-067</t>
  </si>
  <si>
    <t>2255 PIZZARO DR</t>
  </si>
  <si>
    <t>REFUGIO TOWNHOMES TR 5905 BLDG 2-6 EXT UNIT LOT 67</t>
  </si>
  <si>
    <t>B17-0292</t>
  </si>
  <si>
    <t>111-780-105</t>
  </si>
  <si>
    <t>2211 CARRASCO WAY</t>
  </si>
  <si>
    <t>REFUGIO TOWNHOMES TR 5905 BLDG 1-5 INT UNIT LOT 105</t>
  </si>
  <si>
    <t>B17-0066</t>
  </si>
  <si>
    <t>111-780-111</t>
  </si>
  <si>
    <t>2259 CARRASCO WAY</t>
  </si>
  <si>
    <t>REFUGIO TOWNHOMES TR 5905 BLDG 1-5 INT UNIT LOT 111</t>
  </si>
  <si>
    <t>B17-0062</t>
  </si>
  <si>
    <t>111-780-081</t>
  </si>
  <si>
    <t>2377 PIZZARO DR</t>
  </si>
  <si>
    <t>REFUGIO TOWNHOMES TR 5905 BLDG 2-4 EXT UNIT LOT 81</t>
  </si>
  <si>
    <t>B17-0274</t>
  </si>
  <si>
    <t>111-780-045</t>
  </si>
  <si>
    <t>294 COOLEY LN</t>
  </si>
  <si>
    <t>REFUGIO TOWNHOMES TR 5905 BLDG 3-6 EXT UNIT LOT 45</t>
  </si>
  <si>
    <t>B17-0188</t>
  </si>
  <si>
    <t>111-780-042</t>
  </si>
  <si>
    <t>270 COOLEY LN</t>
  </si>
  <si>
    <t>REFUGIO TOWNHOMES TR 5905 BLDG 3-6 INT UNIT LOT 42</t>
  </si>
  <si>
    <t>B17-0197</t>
  </si>
  <si>
    <t>111-780-041</t>
  </si>
  <si>
    <t>262 COOLEY LN</t>
  </si>
  <si>
    <t>REFUGIO TOWNHOMES TR 5905 BLDG 3-6 INT UNIT LOT 41</t>
  </si>
  <si>
    <t>B17-0200</t>
  </si>
  <si>
    <t>111-780-088</t>
  </si>
  <si>
    <t>2365 CARRASCO WAY</t>
  </si>
  <si>
    <t>REFUGIO TOWNHOMES TR 5905 BLDG 1-6 EXT UNIT LOT 88</t>
  </si>
  <si>
    <t>B17-0259</t>
  </si>
  <si>
    <t>111-780-097</t>
  </si>
  <si>
    <t>2235 CARRASCO WAY</t>
  </si>
  <si>
    <t>REFUGIO TOWNHOMES TR 5905 BLDG 1-6 INT UNIT LOT 97</t>
  </si>
  <si>
    <t>B17-0264</t>
  </si>
  <si>
    <t>111-780-089</t>
  </si>
  <si>
    <t>2361 CARRASCO WAY</t>
  </si>
  <si>
    <t>REFUGIO TOWNHOMES TR 5905 BLDG 1-6 INT UNIT LOT 89</t>
  </si>
  <si>
    <t>B17-0266</t>
  </si>
  <si>
    <t>111-780-090</t>
  </si>
  <si>
    <t>2357 CARRASCO WAY</t>
  </si>
  <si>
    <t>REFUGIO TOWNHOMES TR 5905 BLDG 1-6 INT UNIT LOT 90</t>
  </si>
  <si>
    <t>B17-0267</t>
  </si>
  <si>
    <t>111-780-069</t>
  </si>
  <si>
    <t>2271 PIZZARO DR</t>
  </si>
  <si>
    <t>REFUGIO TOWNHOMES TR 5905 BLDG 2-4 INT UNIT LOT 69</t>
  </si>
  <si>
    <t>B17-0281</t>
  </si>
  <si>
    <t>111-780-001</t>
  </si>
  <si>
    <t>293 W MCCOY LN</t>
  </si>
  <si>
    <t>REFUGIO TOWNHOMES TR 5905 BLDG 4-6 EXT UNIT LOT 1</t>
  </si>
  <si>
    <t>B16-1962</t>
  </si>
  <si>
    <t>111-780-074</t>
  </si>
  <si>
    <t>2321 PIZZARO DR</t>
  </si>
  <si>
    <t>REFUGIO TOWNHOMES TR 5905 BLDG 2-6 INT UNIT LOT 74</t>
  </si>
  <si>
    <t>B17-0284</t>
  </si>
  <si>
    <t>111-780-002</t>
  </si>
  <si>
    <t>285 W MCCOY LN</t>
  </si>
  <si>
    <t>REFUGIO TOWNHOMES TR 5905 BLDG 4-6 INT UNIT LOT 2</t>
  </si>
  <si>
    <t>B16-1966</t>
  </si>
  <si>
    <t>111-780-003</t>
  </si>
  <si>
    <t>277 W MCCOY LN</t>
  </si>
  <si>
    <t>REFUGIO TOWNHOMES TR 5905 BLDG 4-6 INT UNIT LOT 3</t>
  </si>
  <si>
    <t>B16-1967</t>
  </si>
  <si>
    <t>111-780-011</t>
  </si>
  <si>
    <t>213 W MCCOY LN</t>
  </si>
  <si>
    <t>REFUGIO TOWNHOMES TR 5905 BLDG 4-6 INT UNIT LOT 11</t>
  </si>
  <si>
    <t>B16-1973</t>
  </si>
  <si>
    <t>111-780-034</t>
  </si>
  <si>
    <t>206 COOLEY LN</t>
  </si>
  <si>
    <t>REFUGIO TOWNHOMES TR 5905 BLDG 3-6 EXT UNIT LOT 34</t>
  </si>
  <si>
    <t>B17-0192</t>
  </si>
  <si>
    <t>111-780-047</t>
  </si>
  <si>
    <t>310 COOLEY LN</t>
  </si>
  <si>
    <t>REFUGIO TOWNHOMES TR 5905 BLDG 3-6 INT UNIT LOT 47</t>
  </si>
  <si>
    <t>B17-0193</t>
  </si>
  <si>
    <t>111-780-038</t>
  </si>
  <si>
    <t>238 COOLEY LN</t>
  </si>
  <si>
    <t>REFUGIO TOWNHOMES TR 5905 BLDG 3-6 INT UNIT LOT 38</t>
  </si>
  <si>
    <t>B17-0201</t>
  </si>
  <si>
    <t>111-780-037</t>
  </si>
  <si>
    <t>230 COOLEY LN</t>
  </si>
  <si>
    <t>REFUGIO TOWNHOMES TR 5905 BLDG 3-6 INT UNIT LOT 37</t>
  </si>
  <si>
    <t>B17-0202</t>
  </si>
  <si>
    <t>111-780-095</t>
  </si>
  <si>
    <t>2243 CARRASCO WAY</t>
  </si>
  <si>
    <t>REFUGIO TOWNHOMES TR 5905 BLDG 1-6 INT UNIT LOT 95</t>
  </si>
  <si>
    <t>B17-0262</t>
  </si>
  <si>
    <t>111-780-096</t>
  </si>
  <si>
    <t>2239 CARRASCO WAY</t>
  </si>
  <si>
    <t>REFUGIO TOWNHOMES TR 5905 BLDG 1-6 INT UNIT LOT 96</t>
  </si>
  <si>
    <t>B17-0263</t>
  </si>
  <si>
    <t>111-780-098</t>
  </si>
  <si>
    <t>2231 CARRASCO WAY</t>
  </si>
  <si>
    <t>REFUGIO TOWNHOMES TR 5905 BLDG 1-6 INT UNIT LOT 98</t>
  </si>
  <si>
    <t>B17-0265</t>
  </si>
  <si>
    <t>111-780-091</t>
  </si>
  <si>
    <t>2353 CARRASCO WAY</t>
  </si>
  <si>
    <t>REFUGIO TOWNHOMES TR 5905 BLDG 1-6 INT UNIT LOT 91</t>
  </si>
  <si>
    <t>B17-0268</t>
  </si>
  <si>
    <t>111-780-092</t>
  </si>
  <si>
    <t>2349 CARRASCO WAY</t>
  </si>
  <si>
    <t>REFUGIO TOWNHOMES TR 5905 BLDG 1-6 INT UNIT LOT 92</t>
  </si>
  <si>
    <t>B17-0269</t>
  </si>
  <si>
    <t>111-780-084</t>
  </si>
  <si>
    <t>2389 CARRASCO WAY</t>
  </si>
  <si>
    <t>REFUGIO TOWNHOMES TR 5905 BLDG 1-6 INT UNIT LOT 84</t>
  </si>
  <si>
    <t>B17-0272</t>
  </si>
  <si>
    <t>111-780-070</t>
  </si>
  <si>
    <t>2279 PIZZARO DR</t>
  </si>
  <si>
    <t>REFUGIO TOWNHOMES TR 5905 BLDG 2-4 INT UNIT LOT 70</t>
  </si>
  <si>
    <t>B17-0280</t>
  </si>
  <si>
    <t>111-780-075</t>
  </si>
  <si>
    <t>2329 PIZZARO DR</t>
  </si>
  <si>
    <t>REFUGIO TOWNHOMES TR 5905 BLDG 2-6 INT UNIT LOT 75</t>
  </si>
  <si>
    <t>B17-0283</t>
  </si>
  <si>
    <t>111-780-009</t>
  </si>
  <si>
    <t>229 W MCCOY LN</t>
  </si>
  <si>
    <t>REFUGIO TOWNHOMES TR 5905 BLDG 4-6 INT UNIT LOT 9</t>
  </si>
  <si>
    <t>B16-1971</t>
  </si>
  <si>
    <t>111-780-102</t>
  </si>
  <si>
    <t>216 CASTILLO WAY</t>
  </si>
  <si>
    <t>REFUGIO TOWNHOMES TR 5905 BLDG 1-4 INT UNIT LOT 102</t>
  </si>
  <si>
    <t>B17-0055</t>
  </si>
  <si>
    <t>111-780-113</t>
  </si>
  <si>
    <t>2267 CARRASCO WAY</t>
  </si>
  <si>
    <t>REFUGIO TOWNHOMES TR 5905 BLDG 1-5 EXT UNIT LOT 113</t>
  </si>
  <si>
    <t>B17-0057</t>
  </si>
  <si>
    <t>111-780-108</t>
  </si>
  <si>
    <t>2223 CARRASCO WAY</t>
  </si>
  <si>
    <t>REFUGIO TOWNHOMES TR 5905 BLDG 1-5 EXT UNIT LOT 108</t>
  </si>
  <si>
    <t>B17-0059</t>
  </si>
  <si>
    <t>111-780-104</t>
  </si>
  <si>
    <t>2207 CARRASCO WAY</t>
  </si>
  <si>
    <t>REFUGIO TOWNHOMES TR 5905 BLDG 1-5 EXT UNIT LOT 104</t>
  </si>
  <si>
    <t>B17-0060</t>
  </si>
  <si>
    <t>111-780-112</t>
  </si>
  <si>
    <t>2263 CARRASCO WAY</t>
  </si>
  <si>
    <t>REFUGIO TOWNHOMES TR 5905 BLDG 1-5 INT UNIT LOT 112</t>
  </si>
  <si>
    <t>B17-0061</t>
  </si>
  <si>
    <t>111-780-107</t>
  </si>
  <si>
    <t>2219 CARRASCO WAY</t>
  </si>
  <si>
    <t>REFUGIO TOWNHOMES TR 5905 BLDG 1-5 INT UNIT LOT 107</t>
  </si>
  <si>
    <t>B17-0064</t>
  </si>
  <si>
    <t>111-780-106</t>
  </si>
  <si>
    <t>2215 CARRASCO WAY</t>
  </si>
  <si>
    <t>REFUGIO TOWNHOMES TR 5905 BLDG 1-5 INT UNIT LOT 106</t>
  </si>
  <si>
    <t>B17-0065</t>
  </si>
  <si>
    <t>111-780-053</t>
  </si>
  <si>
    <t>435 CASTILLO WAY</t>
  </si>
  <si>
    <t>REFUGIO TOWNHOMES TR 5905 BLDG 2-4 INT UNIT LOT 53</t>
  </si>
  <si>
    <t>B17-0177</t>
  </si>
  <si>
    <t>111-780-036</t>
  </si>
  <si>
    <t>222 COOLEY LN</t>
  </si>
  <si>
    <t>REFUGIO TOWNHOMES TR 5905 BLDG 3-6 INT UNIT LOT 36</t>
  </si>
  <si>
    <t>B17-0203</t>
  </si>
  <si>
    <t>111-780-035</t>
  </si>
  <si>
    <t>214 COOLEY LN</t>
  </si>
  <si>
    <t>REFUGIO TOWNHOMES TR 5905 BLDG 3-6 INT UNIT LOT 35</t>
  </si>
  <si>
    <t>B17-0204</t>
  </si>
  <si>
    <t>111-780-083</t>
  </si>
  <si>
    <t>2393 CARRASCO WAY</t>
  </si>
  <si>
    <t>REFUGIO TOWNHOMES TR 5905 BLDG 1-6 INT UNIT LOT 83</t>
  </si>
  <si>
    <t>B17-0273</t>
  </si>
  <si>
    <t>111-780-071</t>
  </si>
  <si>
    <t>2287 PIZZARO DR</t>
  </si>
  <si>
    <t>REFUGIO TOWNHOMES TR 5905 BLDG 2-4 EXT UNIT LOT 71</t>
  </si>
  <si>
    <t>B17-0276</t>
  </si>
  <si>
    <t>111-780-080</t>
  </si>
  <si>
    <t>2369 PIZZARO DR</t>
  </si>
  <si>
    <t>REFUGIO TOWNHOMES TR 5905 BLDG 2-4 INT UNIT LOT 80</t>
  </si>
  <si>
    <t>B17-0278</t>
  </si>
  <si>
    <t>111-780-006</t>
  </si>
  <si>
    <t>253 W MCCO LN</t>
  </si>
  <si>
    <t>REFUGIO TOWNHOMES TR 5905 BLDG 4-6 EXT UNIT LOT 6</t>
  </si>
  <si>
    <t>B16-1963</t>
  </si>
  <si>
    <t>111-780-077</t>
  </si>
  <si>
    <t>2345 PIZZARO DR</t>
  </si>
  <si>
    <t>REFUGIO TOWNHOMES TR 5905 BLDG 2-6 EXT UNIT LOT 77</t>
  </si>
  <si>
    <t>B17-0290</t>
  </si>
  <si>
    <t>111-780-004</t>
  </si>
  <si>
    <t>269 W MCCOY LN</t>
  </si>
  <si>
    <t>REFUGIO TOWNHOMES TR 5905 BLDG 4-6 INT UNIT LOT 4</t>
  </si>
  <si>
    <t>B16-1968</t>
  </si>
  <si>
    <t>111-780-103</t>
  </si>
  <si>
    <t>208 CASTILLO WAY</t>
  </si>
  <si>
    <t>REFUGIO TOWNHOMES TR 5905 BLDG 1-4 EXT UNIT LOT 103</t>
  </si>
  <si>
    <t>B17-0047</t>
  </si>
  <si>
    <t>111-780-052</t>
  </si>
  <si>
    <t>443 CASTILLO WAY</t>
  </si>
  <si>
    <t>REFUGIO TOWNHOMES TR 5905 BLDG 2-4 EXT UNIT LOT 52</t>
  </si>
  <si>
    <t>B17-0180</t>
  </si>
  <si>
    <t>111-780-051</t>
  </si>
  <si>
    <t>342 COOLEY LN</t>
  </si>
  <si>
    <t>REFUGIO TOWNHOMES TR 5905 BLDG 3-6 EXT UNIT LOT 51</t>
  </si>
  <si>
    <t>B17-0187</t>
  </si>
  <si>
    <t>111-780-094</t>
  </si>
  <si>
    <t>2247 CARRASCO WAY</t>
  </si>
  <si>
    <t>REFUGIO TOWNHOMES TR 5905 BLDG 1-6 EXT UNIT LOT 94</t>
  </si>
  <si>
    <t>B17-0258</t>
  </si>
  <si>
    <t>111-780-078</t>
  </si>
  <si>
    <t>2353 PIZZARO DR</t>
  </si>
  <si>
    <t>REFUGIO TOWNHOMES TR 5905 BLDG 2-4 EXT UNIT LOT 78</t>
  </si>
  <si>
    <t>B17-0275</t>
  </si>
  <si>
    <t>111-780-076</t>
  </si>
  <si>
    <t>2337 PIZZARO DR</t>
  </si>
  <si>
    <t>REFUGIO TOWNHOMES TR 5905 BLDG 2-6 INT UNIT LOT 76</t>
  </si>
  <si>
    <t>B17-0282</t>
  </si>
  <si>
    <t>111-780-063</t>
  </si>
  <si>
    <t>2223 PIZZARO DR</t>
  </si>
  <si>
    <t>REFUGIO TOWNHOMES TR 5905 BLDG 2-6 INT UNIT LOT 63</t>
  </si>
  <si>
    <t>B17-0289</t>
  </si>
  <si>
    <t>111-780-005</t>
  </si>
  <si>
    <t>261 W MCCOY LN</t>
  </si>
  <si>
    <t>REFUGIO TOWNHOMES TR 5905 BLDG 4-6 INT UNIT LOT 5</t>
  </si>
  <si>
    <t>B16-1969</t>
  </si>
  <si>
    <t>111-780-010</t>
  </si>
  <si>
    <t>221 W MCCOY LN</t>
  </si>
  <si>
    <t>REFUGIO TOWNHOMES TR 5905 BLDG 4-6 INT UNIT LOT 10</t>
  </si>
  <si>
    <t>B16-1972</t>
  </si>
  <si>
    <t>111-780-100</t>
  </si>
  <si>
    <t>232 CASTILLO WAY</t>
  </si>
  <si>
    <t>REFUGIO TOWNHOMES TR 5905 BLDG 1-4 EXT UNIT LOT 100</t>
  </si>
  <si>
    <t>B17-0048</t>
  </si>
  <si>
    <t>111-780-109</t>
  </si>
  <si>
    <t>2251 CARRASCO WAY</t>
  </si>
  <si>
    <t>REFUGIO TOWNHOMES TR 5905 BLDG 1-5 EXT UNIT LOT 109</t>
  </si>
  <si>
    <t>B17-0058</t>
  </si>
  <si>
    <t>111-780-054</t>
  </si>
  <si>
    <t>427 CASTILLO WAY</t>
  </si>
  <si>
    <t>REFUGIO TOWNHOMES TR 5905 BLDG 2-4 INT UNIT LOT 54</t>
  </si>
  <si>
    <t>B17-0178</t>
  </si>
  <si>
    <t>111-780-007</t>
  </si>
  <si>
    <t>245 W MCCOY LN</t>
  </si>
  <si>
    <t>REFUGIO TOWNHOMES TR 5905 BLDG 4-6 EXT UNIT LOT 7</t>
  </si>
  <si>
    <t>B16-1964</t>
  </si>
  <si>
    <t>508 E MICHELTORENA ST, SANTA BARBARA, CA</t>
  </si>
  <si>
    <t>508  E MICHELTORENA ST:  R/B-ALTERATION-ADU</t>
  </si>
  <si>
    <t>PLN2017-00753</t>
  </si>
  <si>
    <t>1312 N SALSIPUEDES ST, SANTA BARBARA, CA</t>
  </si>
  <si>
    <t>1312  N SALSIPUEDES ST:  R/B-ADDITION-ADU</t>
  </si>
  <si>
    <t>PLN2017-00808</t>
  </si>
  <si>
    <t>406 ANACAPA ST, SANTA BARBARA, CA</t>
  </si>
  <si>
    <t>406   ANACAPA ST:  R/A-ALTERATION-ADU</t>
  </si>
  <si>
    <t>PLN2017-00239</t>
  </si>
  <si>
    <t>1338 MANITOU RD, SANTA BARBARA, CA</t>
  </si>
  <si>
    <t>1338   MANITOU RD:  R/A-ALTERATION-ADU</t>
  </si>
  <si>
    <t>PLN2018-00315</t>
  </si>
  <si>
    <t>5 ROSEMARY LN, SANTA BARBARA, CA</t>
  </si>
  <si>
    <t>5   ROSEMARY LN:  R/B-ALTERATION-ADU</t>
  </si>
  <si>
    <t>PLN2017-00728</t>
  </si>
  <si>
    <t>1308 DE LA GUERRA RD, SANTA BARBARA, CA</t>
  </si>
  <si>
    <t>1308   DE LA GUERRA RD:  R/A-ENF ABATEMENT</t>
  </si>
  <si>
    <t>PLN2013-00519</t>
  </si>
  <si>
    <t>895 PASEO FERRELO, SANTA BARBARA, CA</t>
  </si>
  <si>
    <t>895   PASEO FERRELO:  R/A-ALTERATION-ADU</t>
  </si>
  <si>
    <t>PLN2017-00410</t>
  </si>
  <si>
    <t>126 CARRIZO DR, SANTA BARBARA, CA</t>
  </si>
  <si>
    <t>126   CARRIZO DR:  R/B-ALTERATION-ADU</t>
  </si>
  <si>
    <t>PLN2017-00677</t>
  </si>
  <si>
    <t>404 E PADRE ST, SANTA BARBARA, CA</t>
  </si>
  <si>
    <t>404  E PADRE ST:  R/B-ALTERATION-ADU</t>
  </si>
  <si>
    <t>PLN2017-00729</t>
  </si>
  <si>
    <t>2814 CLINTON TERR, SANTA BARBARA, CA</t>
  </si>
  <si>
    <t>2814   CLINTON TERR:  R/B-ALTERATION-ADU</t>
  </si>
  <si>
    <t>PLN2017-00847</t>
  </si>
  <si>
    <t>1189 N ONTARE RD, SANTA BARBARA, CA</t>
  </si>
  <si>
    <t>1189  N ONTARE RD:  R/C-ADDITION-ADU</t>
  </si>
  <si>
    <t>PLN2017-00593</t>
  </si>
  <si>
    <t>419 E ARRELLAGA ST, SANTA BARBARA, CA</t>
  </si>
  <si>
    <t>419  E ARRELLAGA ST:  R/A-ALTERATION-ENF-JADU</t>
  </si>
  <si>
    <t>PLN2018-00322</t>
  </si>
  <si>
    <t>041-032-014</t>
  </si>
  <si>
    <t>1717 CALLE PONIENTE, SANTA BARBARA, CA</t>
  </si>
  <si>
    <t>1717   CALLE PONIENTE:  R/B-ALTERATION-ADU</t>
  </si>
  <si>
    <t>PLN2017-00497</t>
  </si>
  <si>
    <t>043-241-012</t>
  </si>
  <si>
    <t>806 ALBERTA AVE, SANTA BARBARA, CA</t>
  </si>
  <si>
    <t>806   ALBERTA AVE:  R/D-ENF-NEW-ADU</t>
  </si>
  <si>
    <t>PLN2017-00361</t>
  </si>
  <si>
    <t>700 WESTMONT RD, SANTA BARBARA, CA</t>
  </si>
  <si>
    <t>700   WESTMONT RD:  R/B-ALTERATION-ADU</t>
  </si>
  <si>
    <t>PLN2018-00172</t>
  </si>
  <si>
    <t>3054 PASEO DEL DESCANSO, SANTA BARBARA, CA</t>
  </si>
  <si>
    <t>3054   PASEO DEL DESCANSO:  R/A-ALTERATION-ADU</t>
  </si>
  <si>
    <t>PLN2017-00281</t>
  </si>
  <si>
    <t>2817 SAMARKAND DR, SANTA BARBARA, CA</t>
  </si>
  <si>
    <t>2817   SAMARKAND DR:  R/D-NEW-ADU</t>
  </si>
  <si>
    <t>PLN2018-00314</t>
  </si>
  <si>
    <t>503 FOXEN DR, SANTA BARBARA, CA</t>
  </si>
  <si>
    <t>503   FOXEN DR:  R/B-ALTERATION-ADU</t>
  </si>
  <si>
    <t>PLN2017-00610</t>
  </si>
  <si>
    <t>015-163-017</t>
  </si>
  <si>
    <t>16 AUGUSTA LN, SANTA BARBARA, CA</t>
  </si>
  <si>
    <t>16   AUGUSTA LN:  R/A-ALTERATION-ADU</t>
  </si>
  <si>
    <t>PLN2017-00476</t>
  </si>
  <si>
    <t>427 DONZE AVE, SANTA BARBARA, CA</t>
  </si>
  <si>
    <t>427   DONZE AVE:  R/B-ALTERATION-ADU</t>
  </si>
  <si>
    <t>PLN2017-00661</t>
  </si>
  <si>
    <t>021-030-044</t>
  </si>
  <si>
    <t>731 LAS CANOAS PL, SANTA BARBARA, CA</t>
  </si>
  <si>
    <t>731   LAS CANOAS PL:  R/B-ADDITION-ADU</t>
  </si>
  <si>
    <t>PLN2017-00384</t>
  </si>
  <si>
    <t>810 W MISSION ST, SANTA BARBARA, CA</t>
  </si>
  <si>
    <t>810  W MISSION ST:  SFR UNCOVERED PARKING</t>
  </si>
  <si>
    <t>PLN2016-00572</t>
  </si>
  <si>
    <t>3635 SANTA MARIA LN, SANTA BARBARA, CA</t>
  </si>
  <si>
    <t>3635   SANTA MARIA LN:  R/A-ALTERATION-ADU</t>
  </si>
  <si>
    <t>PLN2018-00062</t>
  </si>
  <si>
    <t>1006 BELMONTE DR, SANTA BARBARA, CA</t>
  </si>
  <si>
    <t>1006   BELMONTE DR:  R/A-ALTERATION-ADU</t>
  </si>
  <si>
    <t>PLN2018-00276</t>
  </si>
  <si>
    <t>1426 ALTA VISTA RD, SANTA BARBARA, CA</t>
  </si>
  <si>
    <t>1426   ALTA VISTA RD:  R/B-ALTERATION-ADU</t>
  </si>
  <si>
    <t>PLN2018-00207</t>
  </si>
  <si>
    <t>3014 PASEO DEL REFUGIO, SANTA BARBARA, CA</t>
  </si>
  <si>
    <t>3014   PASEO DEL REFUGIO:  R/C-ALTERATION-ADU</t>
  </si>
  <si>
    <t>PLN2018-00035</t>
  </si>
  <si>
    <t>687 CIRCLE DR, SANTA BARBARA, CA</t>
  </si>
  <si>
    <t>687   CIRCLE DR:  R/B-ALTERATION-ADU</t>
  </si>
  <si>
    <t>PLN2017-00778</t>
  </si>
  <si>
    <t>1608 LAS CANOAS RD, SANTA BARBARA, CA</t>
  </si>
  <si>
    <t>1608   LAS CANOAS RD:  R/A-ALTERATION -ADU</t>
  </si>
  <si>
    <t>PLN2017-00502</t>
  </si>
  <si>
    <t>2290 LAS TUNAS RD, SANTA BARBARA, CA</t>
  </si>
  <si>
    <t>2290   LAS TUNAS RD:  R/B-ALTERATION-ADU</t>
  </si>
  <si>
    <t>PLN2018-00060</t>
  </si>
  <si>
    <t>1720 LAS CANOAS RD, SANTA BARBARA, CA</t>
  </si>
  <si>
    <t>1720   LAS CANOAS RD:  R/D-NEW-ADU</t>
  </si>
  <si>
    <t>PLN2017-00780</t>
  </si>
  <si>
    <t>1455 HARBOR VIEW DR, SANTA BARBARA, CA</t>
  </si>
  <si>
    <t>1455   HARBOR VIEW DR:  R/B-ALTERATION-ADU</t>
  </si>
  <si>
    <t>PLN2018-00286</t>
  </si>
  <si>
    <t>204 SANTA ANITA RD, SANTA BARBARA, CA</t>
  </si>
  <si>
    <t>204   SANTA ANITA RD:  R/B-ENF-ALTERATION -ADU</t>
  </si>
  <si>
    <t>PLN2018-00206</t>
  </si>
  <si>
    <t>1822 SUNSET AVE, SANTA BARBARA, CA</t>
  </si>
  <si>
    <t>1822   SUNSET AVE:  R/A-ALTERATION-ADU</t>
  </si>
  <si>
    <t>PLN2018-00127</t>
  </si>
  <si>
    <t>1119 E ORTEGA ST, SANTA BARBARA, CA</t>
  </si>
  <si>
    <t>1119  E ORTEGA ST:  R/A-ENF-ADU</t>
  </si>
  <si>
    <t>PLN2017-00459</t>
  </si>
  <si>
    <t>205 E CALLE LAURELES, SANTA BARBARA, CA</t>
  </si>
  <si>
    <t>205  E CALLE LAURELES:  R/A-ALTERATION-ADU</t>
  </si>
  <si>
    <t>PLN2018-00270</t>
  </si>
  <si>
    <t>104 N ALISOS ST, SANTA BARBARA, CA</t>
  </si>
  <si>
    <t>104  N ALISOS ST:  R/B-ALTERATION-ADU</t>
  </si>
  <si>
    <t>PLN2017-00512</t>
  </si>
  <si>
    <t>2931 LOMITA RD, SANTA BARBARA, CA</t>
  </si>
  <si>
    <t>2931   LOMITA RD:  R/B-ALTERATION-ADU</t>
  </si>
  <si>
    <t>PLN2018-00031</t>
  </si>
  <si>
    <t>721 EUCALYPTUS AVE, SANTA BARBARA, CA</t>
  </si>
  <si>
    <t>721   EUCALYPTUS AVE:  R/A-ENF-ADU</t>
  </si>
  <si>
    <t>PLN2017-00452</t>
  </si>
  <si>
    <t>1568 LAS CANOAS RD, SANTA BARBARA, CA</t>
  </si>
  <si>
    <t>1568   LAS CANOAS RD:  R/B-ALTERATION-ADU</t>
  </si>
  <si>
    <t>PLN2017-00625</t>
  </si>
  <si>
    <t>021-030-051</t>
  </si>
  <si>
    <t>2069 LAS CANOAS RD, SANTA BARBARA, CA</t>
  </si>
  <si>
    <t>2069   LAS CANOAS RD:  R/B-ALTERATION-ADU</t>
  </si>
  <si>
    <t>PLN2017-00577</t>
  </si>
  <si>
    <t>406 TALLANT RD, SANTA BARBARA, CA</t>
  </si>
  <si>
    <t>406   TALLANT RD:  R/C-ADDITION-ADU</t>
  </si>
  <si>
    <t>PLN2018-00032</t>
  </si>
  <si>
    <t>3087 CALLE ROSALES, SANTA BARBARA, CA</t>
  </si>
  <si>
    <t>3087   CALLE ROSALES:  R/B-ALTERATION-ADU</t>
  </si>
  <si>
    <t>PLN2017-00662</t>
  </si>
  <si>
    <t>2201 OAK PARK LN, SANTA BARBARA, CA</t>
  </si>
  <si>
    <t>2201   OAK PARK LN:  R/C-ADDITION-ADU</t>
  </si>
  <si>
    <t>PLN2017-00799</t>
  </si>
  <si>
    <t>676 CIRCLE DR, SANTA BARBARA, CA</t>
  </si>
  <si>
    <t>676   CIRCLE DR:  R/B-ALTERATION-ADU</t>
  </si>
  <si>
    <t>PLN2018-00175</t>
  </si>
  <si>
    <t>723 W MISSION ST, SANTA BARBARA, CA</t>
  </si>
  <si>
    <t>723  W MISSION ST:  R/B-ALTERATION-ADU</t>
  </si>
  <si>
    <t>PLN2017-00693</t>
  </si>
  <si>
    <t>2905 PASEO DEL REFUGIO, SANTA BARBARA, CA</t>
  </si>
  <si>
    <t>2905   PASEO DEL REFUGIO:  R/B-ALTERATION-ADU</t>
  </si>
  <si>
    <t>PLN2017-00622</t>
  </si>
  <si>
    <t>3075 PASEO TRANQUILLO, SANTA BARBARA, CA</t>
  </si>
  <si>
    <t>3075   PASEO TRANQUILLO:  R/B-ALTERATION-ADU</t>
  </si>
  <si>
    <t>PLN2017-00749</t>
  </si>
  <si>
    <t>2117 MONTEREY ST, SANTA BARBARA, CA</t>
  </si>
  <si>
    <t>2117   MONTEREY ST:  R/B-ALTERATION-ADU</t>
  </si>
  <si>
    <t>PLN2017-00777</t>
  </si>
  <si>
    <t>410 E ARRELLAGA ST, SANTA BARBARA, CA</t>
  </si>
  <si>
    <t>410  E ARRELLAGA ST:  R/A-ALTERATION-ADU</t>
  </si>
  <si>
    <t>PLN2017-00344</t>
  </si>
  <si>
    <t>1933 EUCALYPTUS HILL RD, SANTA BARBARA, CA</t>
  </si>
  <si>
    <t>1933   EUCALYPTUS HILL RD:  R/C-ADDITION-ADU</t>
  </si>
  <si>
    <t>PLN2017-00498</t>
  </si>
  <si>
    <t>2037 LORINDA WAY, SANTA BARBARA, CA</t>
  </si>
  <si>
    <t>2037   LORINDA WAY:  R/A-ALTERATION-ADU</t>
  </si>
  <si>
    <t>PLN2017-00245</t>
  </si>
  <si>
    <t>053-083-003</t>
  </si>
  <si>
    <t>319 E CALLE LAURELES, SANTA BARBARA, CA</t>
  </si>
  <si>
    <t>319  E CALLE LAURELES:  R/D-NEW-ADU</t>
  </si>
  <si>
    <t>PLN2018-00187</t>
  </si>
  <si>
    <t>234 MESA LN, SANTA BARBARA, CA</t>
  </si>
  <si>
    <t>234   MESA LN:  R/B-ALTERATION-ADU</t>
  </si>
  <si>
    <t>PLN2018-00377</t>
  </si>
  <si>
    <t>2255 LAS TUNAS RD, SANTA BARBARA, CA</t>
  </si>
  <si>
    <t>2255   LAS TUNAS RD:  R/B-ALTERATION-ADU</t>
  </si>
  <si>
    <t>PLN2017-00589</t>
  </si>
  <si>
    <t>214 VERNAL AVE, SANTA BARBARA, CA</t>
  </si>
  <si>
    <t>214   VERNAL AVE:  R/B-ALTERATION-ADU</t>
  </si>
  <si>
    <t>PLN2018-00461</t>
  </si>
  <si>
    <t>836 DE LA GUERRA TERR, SANTA BARBARA, CA</t>
  </si>
  <si>
    <t>836   DE LA GUERRA TERR:  R/D-NEW-ADU</t>
  </si>
  <si>
    <t>PLN2017-00711</t>
  </si>
  <si>
    <t>1440 W VALERIO ST, SANTA BARBARA, CA</t>
  </si>
  <si>
    <t>1440  W VALERIO ST:  R/C-ADDITION-ADU</t>
  </si>
  <si>
    <t>PLN2017-00500</t>
  </si>
  <si>
    <t>1638 PAYERAS ST, SANTA BARBARA, CA</t>
  </si>
  <si>
    <t>1638    PAYERAS ST:  R-COASTAL EXEMPTION</t>
  </si>
  <si>
    <t>PLN2018-00017</t>
  </si>
  <si>
    <t>118-028-038</t>
  </si>
  <si>
    <t>1514 S LENNOX LN</t>
  </si>
  <si>
    <t>SFD-HERITAGE TR 5969 PLAN 3 ELEV- FC  LT- 193.</t>
  </si>
  <si>
    <t>B15-1354</t>
  </si>
  <si>
    <t>118-031-029</t>
  </si>
  <si>
    <t>1179 WILD STAR WAY</t>
  </si>
  <si>
    <t>HARVEST GLEN GARDENS TR 5994 PLAN 4 ELEV D LOT 74.</t>
  </si>
  <si>
    <t>B18-0577</t>
  </si>
  <si>
    <t>118-031-001</t>
  </si>
  <si>
    <t>1826 STERLING PL</t>
  </si>
  <si>
    <t>HARVEST GLEN GARDENS TR 5994 PLAN 3 ELEV D(ER) LOT 1</t>
  </si>
  <si>
    <t>B16-1465</t>
  </si>
  <si>
    <t>118-029-050</t>
  </si>
  <si>
    <t>1568 S OBERLIN CT</t>
  </si>
  <si>
    <t>SFD-HERITAGE TR 5969 PLAN 2 ELEV- B(R) LT- 255.</t>
  </si>
  <si>
    <t>B16-1503</t>
  </si>
  <si>
    <t>118-031-003</t>
  </si>
  <si>
    <t>1840 STERLING PL</t>
  </si>
  <si>
    <t>HARVEST GLEN GARDENS TR 5994 PLAN 1 C(R) LOT 3.</t>
  </si>
  <si>
    <t>B16-1463</t>
  </si>
  <si>
    <t>128-178-012</t>
  </si>
  <si>
    <t>1913 CELEBRATION AVE</t>
  </si>
  <si>
    <t>CELEBRATION II TR. 5921 PLAN D, ELEV A, LT- 33.</t>
  </si>
  <si>
    <t>B17-1728</t>
  </si>
  <si>
    <t>118-031-033</t>
  </si>
  <si>
    <t>1823 BLUE SAGE LN</t>
  </si>
  <si>
    <t>HARVEST GLEN GARDENS TR 5994 PLAN 4 ELEV D LOT 78.</t>
  </si>
  <si>
    <t>B18-0578</t>
  </si>
  <si>
    <t>109-250-017</t>
  </si>
  <si>
    <t>2811 S BRADLEY RD</t>
  </si>
  <si>
    <t>2-STORY SFD- LR, KITCHEN, DR, 3BD, 2 BA, PWDR RM,</t>
  </si>
  <si>
    <t>B17-1144</t>
  </si>
  <si>
    <t>118-031-028</t>
  </si>
  <si>
    <t>1165 WILD STAR WAY</t>
  </si>
  <si>
    <t>HARVEST GLEN GARDENS TR 5994 PLAN 7 ELEV A LOT 73</t>
  </si>
  <si>
    <t>B16-1470</t>
  </si>
  <si>
    <t>118-031-025</t>
  </si>
  <si>
    <t>1153 WILD STAR WAY</t>
  </si>
  <si>
    <t>HARVEST GLEN GARDENS TR 5994 PLAN 4 ELEV C LOT 70</t>
  </si>
  <si>
    <t>B16-1467</t>
  </si>
  <si>
    <t>118-028-039</t>
  </si>
  <si>
    <t>1508 S LENNOX LN</t>
  </si>
  <si>
    <t>SFD-HERITAGE TR 5969 PLAN 2 ELEV- S  LT- 194.</t>
  </si>
  <si>
    <t>B15-1277</t>
  </si>
  <si>
    <t>118-031-034</t>
  </si>
  <si>
    <t>1829 BLUE SAGE LN</t>
  </si>
  <si>
    <t>HARVEST GLEN GARDENS TR 5994 PLAN 6 ELEV B(ER) LOT 79.</t>
  </si>
  <si>
    <t>B18-0582</t>
  </si>
  <si>
    <t>128-177-019</t>
  </si>
  <si>
    <t>1941 CELEBRATION AVE</t>
  </si>
  <si>
    <t>SFD- CELEBRATION II TR 5921 PLAN C2  ELEV-  A(R) LT- 19</t>
  </si>
  <si>
    <t>B16-1943</t>
  </si>
  <si>
    <t>118-031-030</t>
  </si>
  <si>
    <t>1173 WILD STAR WAY</t>
  </si>
  <si>
    <t>HARVEST GLEN GARDENS TR 5994 PLAN 6 ELEV A LOT 75</t>
  </si>
  <si>
    <t>B18-0581</t>
  </si>
  <si>
    <t>1339 W DARIEN WAY</t>
  </si>
  <si>
    <t>SFD-HERITAGE TR 5969 PLAN 3 ELEV- S LT- 306.</t>
  </si>
  <si>
    <t>B16-1345</t>
  </si>
  <si>
    <t>1967 S MILLER ST</t>
  </si>
  <si>
    <t>SFD- CELEBRATION II TR 5993 PLAN A  ELEV-  A  LT- 6.</t>
  </si>
  <si>
    <t>B16-1932</t>
  </si>
  <si>
    <t>118-031-036</t>
  </si>
  <si>
    <t>1831 BLUE SAGE LN</t>
  </si>
  <si>
    <t>HARVEST GLEN GARDENS TR 5994 PLAN 5 ELEV A LOT 81</t>
  </si>
  <si>
    <t>B18-0579</t>
  </si>
  <si>
    <t>111-640-016</t>
  </si>
  <si>
    <t>2448 PARKLAND WAY</t>
  </si>
  <si>
    <t>PARKLAND COTTAGES TR 5908 PLAN 2 ELEV-2A LT-12</t>
  </si>
  <si>
    <t>B14-1109</t>
  </si>
  <si>
    <t>118-031-027</t>
  </si>
  <si>
    <t>1159 WILD STAR WAY</t>
  </si>
  <si>
    <t>HARVEST GLEN GARDENS TR 5994 PLAN 5 ELEV B LOT 72</t>
  </si>
  <si>
    <t>B16-1468</t>
  </si>
  <si>
    <t>118-025-033</t>
  </si>
  <si>
    <t>1556 S MADISON LN</t>
  </si>
  <si>
    <t>SFD-HERITAGE TR 5969 PLAN 1 ELEV- FC  LT- 33.</t>
  </si>
  <si>
    <t>B15-0076</t>
  </si>
  <si>
    <t>118-031-002</t>
  </si>
  <si>
    <t>1832 STERLING PL</t>
  </si>
  <si>
    <t>HARVEST GLEN GARDENS TR 5994 PLAN 2 ELEV A, LOT 2</t>
  </si>
  <si>
    <t>B16-1464</t>
  </si>
  <si>
    <t>118-031-031</t>
  </si>
  <si>
    <t>1181 WILD STAR WAY</t>
  </si>
  <si>
    <t>HARVEST GLEN GARDENS TR 5994 PLAN 5 ELEV C(EL) LOT 76.</t>
  </si>
  <si>
    <t>B18-0580</t>
  </si>
  <si>
    <t>118-031-032</t>
  </si>
  <si>
    <t>1187 WILD STAR WAY</t>
  </si>
  <si>
    <t>HARVEST GLEN GARDENS TR 5994 PLAN 7 ELEV B(EL) LOT 77</t>
  </si>
  <si>
    <t>B18-0583</t>
  </si>
  <si>
    <t>128-112-017</t>
  </si>
  <si>
    <t>506 E EL NIDO CT</t>
  </si>
  <si>
    <t>(N) SFD- 1 STORY, KITCHEN, DINING ROOM, GREAT RM, 3BD</t>
  </si>
  <si>
    <t>B16-1583</t>
  </si>
  <si>
    <t>118-031-026</t>
  </si>
  <si>
    <t>1147 WILD STAR WAY</t>
  </si>
  <si>
    <t>HARVEST GLEN GARDENS TR 5994 PLAN 6 ELEV D LOT 71</t>
  </si>
  <si>
    <t>B16-1469</t>
  </si>
  <si>
    <t>118-031-035</t>
  </si>
  <si>
    <t>1837 BLUE SAGE LN</t>
  </si>
  <si>
    <t>HARVEST GLEN GARDENS TR 5994 PLAN 7 ELEV C LOT 80</t>
  </si>
  <si>
    <t>B18-0584</t>
  </si>
  <si>
    <t>6618 Sand Castle Place</t>
  </si>
  <si>
    <t>940 ALSTON RD, SANTA BARBARA, CA</t>
  </si>
  <si>
    <t>940   ALSTON RD:  R-NEW SFR</t>
  </si>
  <si>
    <t>PLN2016-00444</t>
  </si>
  <si>
    <t>021-061-021</t>
  </si>
  <si>
    <t>121 W MOUNTAIN DR, SANTA BARBARA, CA</t>
  </si>
  <si>
    <t>121  W MOUNTAIN DR:  R-NEW UNIT</t>
  </si>
  <si>
    <t>PLN2015-00172</t>
  </si>
  <si>
    <t>015-060-046</t>
  </si>
  <si>
    <t>910 CAMINO VIEJO RD, SANTA BARBARA, CA</t>
  </si>
  <si>
    <t>910    CAMINO VIEJO RD:  R-NEW SFR</t>
  </si>
  <si>
    <t>PLN2015-00332</t>
  </si>
  <si>
    <t>069-620-048</t>
  </si>
  <si>
    <t>900 Cambridge Drive</t>
  </si>
  <si>
    <t>047-091-038</t>
  </si>
  <si>
    <t>415 ALAN RD, SANTA BARBARA, CA</t>
  </si>
  <si>
    <t>415    ALAN RD:  R-1 NEW HOUSE</t>
  </si>
  <si>
    <t>PLN2012-00362</t>
  </si>
  <si>
    <t>6616 Sand Castle Place</t>
  </si>
  <si>
    <t>115-063-019</t>
  </si>
  <si>
    <t>1055 Peralta</t>
  </si>
  <si>
    <t>Zepeda Modular SFD</t>
  </si>
  <si>
    <t>2018-158-ZC</t>
  </si>
  <si>
    <t>113-460-035</t>
  </si>
  <si>
    <t>4521 Castillo</t>
  </si>
  <si>
    <t>Tr 29061</t>
  </si>
  <si>
    <t>021-050-037</t>
  </si>
  <si>
    <t>1291 W MOUNTAIN DR, SANTA BARBARA, CA</t>
  </si>
  <si>
    <t>1291  W MOUNTAIN DR:  R/B-ADDITION-ADU</t>
  </si>
  <si>
    <t>PLN2017-00636</t>
  </si>
  <si>
    <t>113-490-039</t>
  </si>
  <si>
    <t>305 Ninos Drive</t>
  </si>
  <si>
    <t>113-490-112</t>
  </si>
  <si>
    <t>4463 Ladera</t>
  </si>
  <si>
    <t>113-490-131</t>
  </si>
  <si>
    <t>4362 Jalama</t>
  </si>
  <si>
    <t>113-490-034</t>
  </si>
  <si>
    <t>231 Ninos Drive</t>
  </si>
  <si>
    <t>113-490-132</t>
  </si>
  <si>
    <t>4370 Jalama</t>
  </si>
  <si>
    <t>115-230-030</t>
  </si>
  <si>
    <t>1057 Gularte</t>
  </si>
  <si>
    <t>Gonzalez SFD</t>
  </si>
  <si>
    <t>2017-128-ZC(Rev)</t>
  </si>
  <si>
    <t>113-490-142</t>
  </si>
  <si>
    <t>4430 Jalama</t>
  </si>
  <si>
    <t>113-490-118</t>
  </si>
  <si>
    <t>4423 Ladera</t>
  </si>
  <si>
    <t>113-490-128</t>
  </si>
  <si>
    <t>4361 Ladera</t>
  </si>
  <si>
    <t>113-490-139</t>
  </si>
  <si>
    <t>4396 Jalama</t>
  </si>
  <si>
    <t>113-490-147</t>
  </si>
  <si>
    <t>4464 Jalama</t>
  </si>
  <si>
    <t>113-460-015</t>
  </si>
  <si>
    <t>4514 Buena Vista</t>
  </si>
  <si>
    <t>113-490-138</t>
  </si>
  <si>
    <t>4392 Jalama</t>
  </si>
  <si>
    <t>113-460-034</t>
  </si>
  <si>
    <t>4531 Castillo</t>
  </si>
  <si>
    <t>113-490-146</t>
  </si>
  <si>
    <t>4462 Jalama</t>
  </si>
  <si>
    <t>113-490-141</t>
  </si>
  <si>
    <t>4424 Jalama</t>
  </si>
  <si>
    <t>113-490-135</t>
  </si>
  <si>
    <t>4382 Jalama</t>
  </si>
  <si>
    <t>113-490-122</t>
  </si>
  <si>
    <t>4385 Ladera</t>
  </si>
  <si>
    <t>113-490-137</t>
  </si>
  <si>
    <t>4388 Jalama</t>
  </si>
  <si>
    <t>113-490-116</t>
  </si>
  <si>
    <t>4437 Ladera</t>
  </si>
  <si>
    <t>113-490-133</t>
  </si>
  <si>
    <t>4374 Jalama</t>
  </si>
  <si>
    <t>113-490-125</t>
  </si>
  <si>
    <t>4373 Ladera</t>
  </si>
  <si>
    <t>113-490-129</t>
  </si>
  <si>
    <t>4355 Ladera</t>
  </si>
  <si>
    <t>113-460-032</t>
  </si>
  <si>
    <t>4543 Castillo</t>
  </si>
  <si>
    <t>113-490-136</t>
  </si>
  <si>
    <t>4384 Jalama</t>
  </si>
  <si>
    <t>113-490-041</t>
  </si>
  <si>
    <t>309 Ninos Drive</t>
  </si>
  <si>
    <t>113-490-113</t>
  </si>
  <si>
    <t>4461 Ladera</t>
  </si>
  <si>
    <t>113-490-126</t>
  </si>
  <si>
    <t>4369 Ladera</t>
  </si>
  <si>
    <t>113-490-143</t>
  </si>
  <si>
    <t>4438 Jalama</t>
  </si>
  <si>
    <t>113-490-115</t>
  </si>
  <si>
    <t>4445 Ladera</t>
  </si>
  <si>
    <t>113-490-117</t>
  </si>
  <si>
    <t>4429 Ladera</t>
  </si>
  <si>
    <t>113-490-124</t>
  </si>
  <si>
    <t>4375 Ladera</t>
  </si>
  <si>
    <t>113-490-123</t>
  </si>
  <si>
    <t>4381 Ladera</t>
  </si>
  <si>
    <t>113-460-033</t>
  </si>
  <si>
    <t>4537 Castillo</t>
  </si>
  <si>
    <t>113-460-016</t>
  </si>
  <si>
    <t>4530 Buena Vista</t>
  </si>
  <si>
    <t>113-490-130</t>
  </si>
  <si>
    <t>4350 Jalama</t>
  </si>
  <si>
    <t>113-490-038</t>
  </si>
  <si>
    <t>303 Ninos Drive</t>
  </si>
  <si>
    <t>113-490-043</t>
  </si>
  <si>
    <t>313 Ninos Drive</t>
  </si>
  <si>
    <t>113-490-114</t>
  </si>
  <si>
    <t>4449 Ladera</t>
  </si>
  <si>
    <t>113-490-127</t>
  </si>
  <si>
    <t>4367 Ladera</t>
  </si>
  <si>
    <t>113-490-120</t>
  </si>
  <si>
    <t>4393 Ladera</t>
  </si>
  <si>
    <t>Not Available</t>
  </si>
  <si>
    <t>4496 Jalama</t>
  </si>
  <si>
    <t>113-490-134</t>
  </si>
  <si>
    <t>4378 Jalama</t>
  </si>
  <si>
    <t>113-490-145</t>
  </si>
  <si>
    <t>4450 Jalama</t>
  </si>
  <si>
    <t>113-490-037</t>
  </si>
  <si>
    <t>301 Ninos Drive</t>
  </si>
  <si>
    <t>113-490-042</t>
  </si>
  <si>
    <t>311 Ninos Drive</t>
  </si>
  <si>
    <t>113-490-121</t>
  </si>
  <si>
    <t>4391 Ladera</t>
  </si>
  <si>
    <t>113-460-017</t>
  </si>
  <si>
    <t>4548 Buena Vista</t>
  </si>
  <si>
    <t>113-460-014</t>
  </si>
  <si>
    <t>4512 Buena Vista</t>
  </si>
  <si>
    <t>113-490-140</t>
  </si>
  <si>
    <t>4418 Jalama</t>
  </si>
  <si>
    <t>113-490-144</t>
  </si>
  <si>
    <t>4446 Jalama</t>
  </si>
  <si>
    <t>113-490-035</t>
  </si>
  <si>
    <t>239 Ninos Drive</t>
  </si>
  <si>
    <t>113-490-036</t>
  </si>
  <si>
    <t>243 Ninos Drive</t>
  </si>
  <si>
    <t>113-490-040</t>
  </si>
  <si>
    <t>307 Ninos Drive</t>
  </si>
  <si>
    <t>113-490-119</t>
  </si>
  <si>
    <t>4417 Ladera</t>
  </si>
  <si>
    <t>1703 CHAPALA ST, SANTA BARBARA, CA</t>
  </si>
  <si>
    <t>1703   CHAPALA ST:  R-2 NEW UNITs</t>
  </si>
  <si>
    <t>PLN2016-00274</t>
  </si>
  <si>
    <t>125-114-013</t>
  </si>
  <si>
    <t>509 E BOONE ST #A &amp; B</t>
  </si>
  <si>
    <t>(N) 2-STORY DUPLEX- 1ST FLR, LR, KITCHEN, 1 BA, (2) 1-</t>
  </si>
  <si>
    <t>B17-1219</t>
  </si>
  <si>
    <t>125-114-009</t>
  </si>
  <si>
    <t>525 E BOONE ST UNIT A &amp; B</t>
  </si>
  <si>
    <t>(N) 2-STORY DUPLEX - 1ST FLR, LIVING ROOM, KITCHEN,</t>
  </si>
  <si>
    <t>B18-1153</t>
  </si>
  <si>
    <t>123-086-017</t>
  </si>
  <si>
    <t>432 S LINCOLN ST #A&amp;B</t>
  </si>
  <si>
    <t>(2) NEW 3 STORY DUPLEX- 1ST FLR  1 BD, 1 BA 3-CAR</t>
  </si>
  <si>
    <t>B17-1749</t>
  </si>
  <si>
    <t>123-066-022</t>
  </si>
  <si>
    <t>845 W COOK ST #A &amp; B</t>
  </si>
  <si>
    <t>2-STORY DUPLEX- 1ST FLR, LIVING ROOM, KITCHEN,</t>
  </si>
  <si>
    <t>B17-0985</t>
  </si>
  <si>
    <t>501 Asilomar Way</t>
  </si>
  <si>
    <t>542 Asilomar Way</t>
  </si>
  <si>
    <t>5661 Ekwill Street</t>
  </si>
  <si>
    <t>550 Asilomar Way</t>
  </si>
  <si>
    <t>5651 Ekwill Street</t>
  </si>
  <si>
    <t>5669 Stinson Way</t>
  </si>
  <si>
    <t>546 Asilomar Way</t>
  </si>
  <si>
    <t>5659 Stinson Way</t>
  </si>
  <si>
    <t>5665 Stinson Way</t>
  </si>
  <si>
    <t>557 Asilomar Way</t>
  </si>
  <si>
    <t>502 Asilomar Way</t>
  </si>
  <si>
    <t>5655 Ekwill Street</t>
  </si>
  <si>
    <t>538 Asilomar Way</t>
  </si>
  <si>
    <t>529 Asilomar Way</t>
  </si>
  <si>
    <t>5671 Ekwill Street</t>
  </si>
  <si>
    <t>618 CASTILLO ST, SANTA BARBARA, CA</t>
  </si>
  <si>
    <t>618    CASTILLO ST:  R-AUD 4 UNITS</t>
  </si>
  <si>
    <t>PLN2016-00424</t>
  </si>
  <si>
    <t>117 N BROADWAY #201-204</t>
  </si>
  <si>
    <t>SUN APARTMENTS- (N) 4 RESIDENTIAL UNITS ON (E) 2ND</t>
  </si>
  <si>
    <t>B18-0252</t>
  </si>
  <si>
    <t>119-214-019</t>
  </si>
  <si>
    <t>730 W FESLER ST #A-H</t>
  </si>
  <si>
    <t>BOGNUDA DUPLEX &amp; APARTMENTS- (1) 2 STORY DUPLEX 1ST FLR-LR,</t>
  </si>
  <si>
    <t>B16-1900</t>
  </si>
  <si>
    <t>128-189-001</t>
  </si>
  <si>
    <t>705 MEEHAN ST BLDG #3</t>
  </si>
  <si>
    <t>EASTON PLAZA APARTMENTS- 2 STORY APT BLDG. (15)</t>
  </si>
  <si>
    <t>B19-0568</t>
  </si>
  <si>
    <t>715 MEEHAN ST BLDG #10</t>
  </si>
  <si>
    <t>EASTON PLAZA APARTMENTS- 2 STORY APT BLDG. (16)</t>
  </si>
  <si>
    <t>B19-0573</t>
  </si>
  <si>
    <t>717 MEEHAN ST BLDG #8</t>
  </si>
  <si>
    <t>B19-0574</t>
  </si>
  <si>
    <t>701 MEEHAN ST BLDG #4</t>
  </si>
  <si>
    <t>B19-0567</t>
  </si>
  <si>
    <t>711 MEEHAN ST BLDG #11</t>
  </si>
  <si>
    <t>B19-0571</t>
  </si>
  <si>
    <t>073-140-016</t>
  </si>
  <si>
    <t>6830 Cortona Drive B8</t>
  </si>
  <si>
    <t>Cortona</t>
  </si>
  <si>
    <t>6830 Cortona Drive B3</t>
  </si>
  <si>
    <t>835 E CANON PERDIDO ST, SANTA BARBARA, CA</t>
  </si>
  <si>
    <t>835  E CANON PERDIDO ST:  R-AUD 41 UNITS</t>
  </si>
  <si>
    <t>PLN2016-00531</t>
  </si>
  <si>
    <t>6830 Cortona Drive B2</t>
  </si>
  <si>
    <t>6830 Cortona Drive B5</t>
  </si>
  <si>
    <t>6830 Cortona Drive B1</t>
  </si>
  <si>
    <t>800 SANTA BARBARA ST, SANTA BARBARA, CA</t>
  </si>
  <si>
    <t>800   SANTA BARBARA ST:  M-AUD 23 UNITS &amp; COMM</t>
  </si>
  <si>
    <t>PLN2015-00023</t>
  </si>
  <si>
    <t>6830 Cortona Drive B4</t>
  </si>
  <si>
    <t>6830 Cortona Drive B6</t>
  </si>
  <si>
    <t>6830 Cortona Drive B7</t>
  </si>
  <si>
    <t>031-082-002</t>
  </si>
  <si>
    <t>214 E DE LA GUERRA ST, SANTA BARBARA, CA</t>
  </si>
  <si>
    <t>214  E DE LA GUERRA ST:  MIXED USE - AUD</t>
  </si>
  <si>
    <t>PLN2016-00447</t>
  </si>
  <si>
    <t>M3 Multifamily, LLC</t>
  </si>
  <si>
    <t>004-047-010</t>
  </si>
  <si>
    <t>800 Maple Avenue</t>
  </si>
  <si>
    <t>Carpinteria Valley Baptist Church</t>
  </si>
  <si>
    <t>18-1928-DP/CDP</t>
  </si>
  <si>
    <t>097-100-041</t>
  </si>
  <si>
    <t>2671 Deerbrush Lane</t>
  </si>
  <si>
    <t>La Purismia Hills</t>
  </si>
  <si>
    <t>B2019-0774</t>
  </si>
  <si>
    <t>097-100-040</t>
  </si>
  <si>
    <t>2661 Deerbrush Lane</t>
  </si>
  <si>
    <t>B2019-0775</t>
  </si>
  <si>
    <t>097-100-042</t>
  </si>
  <si>
    <t>2681 Deerbrush Lane</t>
  </si>
  <si>
    <t>B2019-0779</t>
  </si>
  <si>
    <t>097-100-043</t>
  </si>
  <si>
    <t>2691 Deerbrush Lane</t>
  </si>
  <si>
    <t>B2019-0780</t>
  </si>
  <si>
    <t>085-211-001</t>
  </si>
  <si>
    <t>315 E Hickory Ave</t>
  </si>
  <si>
    <t>Reyes Home</t>
  </si>
  <si>
    <t>B2018-0239</t>
  </si>
  <si>
    <t>091-151-017</t>
  </si>
  <si>
    <t>420 W Cypress Ave</t>
  </si>
  <si>
    <t>WHITE ADU</t>
  </si>
  <si>
    <t>B2019-0037</t>
  </si>
  <si>
    <t>003-382-014</t>
  </si>
  <si>
    <t>5567 Calle Arena</t>
  </si>
  <si>
    <t>Hawkins SFD</t>
  </si>
  <si>
    <t>15-1804-CDP</t>
  </si>
  <si>
    <t>205 MOHAWK RD, SANTA BARBARA, CA</t>
  </si>
  <si>
    <t>205   MOHAWK RD:  R/A-ALTERATION-ADU</t>
  </si>
  <si>
    <t>PLN2018-00246</t>
  </si>
  <si>
    <t>049-100-009</t>
  </si>
  <si>
    <t>29 PINE DR, SANTA BARBARA, CA</t>
  </si>
  <si>
    <t>29 PINE DR: R/B-ALTERATION-ENF-ADU</t>
  </si>
  <si>
    <t>PLN2019-00170</t>
  </si>
  <si>
    <t>055-120-010</t>
  </si>
  <si>
    <t>217 NORTHRIDGE RD, SANTA BARBARA, CA 93105</t>
  </si>
  <si>
    <t>217 NORTHRIDGE RD: R/B-ALTERATION-ADU</t>
  </si>
  <si>
    <t>PLN2019-00193</t>
  </si>
  <si>
    <t>043-280-010</t>
  </si>
  <si>
    <t>1212 BEL AIR DR, SANTA BARBARA, CA</t>
  </si>
  <si>
    <t>1212   BEL AIR DR:  R/A-ALTERATION-ADU</t>
  </si>
  <si>
    <t>PLN2018-00644</t>
  </si>
  <si>
    <t>031-251-031</t>
  </si>
  <si>
    <t>1117 E HALEY ST, SANTA BARBARA, CA</t>
  </si>
  <si>
    <t>1117  E HALEY ST:  R/B-ADDITION-ADU</t>
  </si>
  <si>
    <t>PLN2018-00650</t>
  </si>
  <si>
    <t>041-092-054</t>
  </si>
  <si>
    <t>1535 CLEARVIEW RD, SANTA BARBARA, CA</t>
  </si>
  <si>
    <t>1535   CLEARVIEW RD:  R/D-NEW-ADU</t>
  </si>
  <si>
    <t>PLN2018-00451</t>
  </si>
  <si>
    <t>045-181-011</t>
  </si>
  <si>
    <t>1506 SHORELINE DR, SANTA BARBARA, CA</t>
  </si>
  <si>
    <t>1506    SHORELINE DR:  R-CDP - ADU</t>
  </si>
  <si>
    <t>PLN2018-00125</t>
  </si>
  <si>
    <t>051-091-005</t>
  </si>
  <si>
    <t>3627 SAN GABRIEL LN, SANTA BARBARA, CA</t>
  </si>
  <si>
    <t>3627   SAN GABRIEL LN:  R/C-ADDITION-ADU</t>
  </si>
  <si>
    <t>PLN2017-00751</t>
  </si>
  <si>
    <t>041-344-009</t>
  </si>
  <si>
    <t>2102 EDGEWATER WAY, SANTA BARBARA, CA</t>
  </si>
  <si>
    <t>2102    EDGEWATER WAY:  R-COASTAL ADU</t>
  </si>
  <si>
    <t>PLN2018-00093</t>
  </si>
  <si>
    <t>045-061-017</t>
  </si>
  <si>
    <t>1130 LAS OLAS AVE, SANTA BARBARA, CA</t>
  </si>
  <si>
    <t>1130   LAS OLAS AVE:  R/C-ADU-NEW</t>
  </si>
  <si>
    <t>PLN2019-00045</t>
  </si>
  <si>
    <t>039-202-001</t>
  </si>
  <si>
    <t>535 W ANAPAMU ST, SANTA BARBARA, CA</t>
  </si>
  <si>
    <t>535  W ANAPAMU ST:  R/A-ALTERATION-ADU</t>
  </si>
  <si>
    <t>PLN2017-00463</t>
  </si>
  <si>
    <t>045-213-005</t>
  </si>
  <si>
    <t>1207 DEL MAR AVE, SANTA BARBARA, CA</t>
  </si>
  <si>
    <t>1207    DEL MAR AVE:  R-ADU</t>
  </si>
  <si>
    <t>PLN2018-00224</t>
  </si>
  <si>
    <t>051-310-028</t>
  </si>
  <si>
    <t>2604 SAMARKAND DR, SANTA BARBARA, CA</t>
  </si>
  <si>
    <t>2604   SAMARKAND DR:  R/D-NEW-ADU</t>
  </si>
  <si>
    <t>PLN2018-00084</t>
  </si>
  <si>
    <t>1533 SAN MIGUEL AVE, SANTA BARBARA, CA</t>
  </si>
  <si>
    <t>1533   SAN MIGUEL AVE:  R-NEW DETACHED ADU</t>
  </si>
  <si>
    <t>PLN2018-00074</t>
  </si>
  <si>
    <t>037-112-001</t>
  </si>
  <si>
    <t>421 DIBBLEE AVE, SANTA BARBARA, CA</t>
  </si>
  <si>
    <t>421   DIBBLEE AVE:  R/B-ALTERATION-ADU</t>
  </si>
  <si>
    <t>PLN2017-00611</t>
  </si>
  <si>
    <t>015-060-041</t>
  </si>
  <si>
    <t>928 EL RANCHO RD, SANTA BARBARA, CA</t>
  </si>
  <si>
    <t>928   EL RANCHO RD:  R/A-ALTERATION-ADU</t>
  </si>
  <si>
    <t>PLN2019-00157</t>
  </si>
  <si>
    <t>027-052-013</t>
  </si>
  <si>
    <t>1812 LAGUNA ST, SANTA BARBARA, CA 93101</t>
  </si>
  <si>
    <t>1812 LAGUNA ST:  R/A-ALTERATION - ADU</t>
  </si>
  <si>
    <t>PLN2019-00178</t>
  </si>
  <si>
    <t>057-112-016</t>
  </si>
  <si>
    <t>621 PINE SPRING LN, SANTA BARBARA, CA 93110</t>
  </si>
  <si>
    <t>621 PINE SPRING ST, RS-7.5/USS: R/B-ADDITION-ADU</t>
  </si>
  <si>
    <t>PLN2019-00303</t>
  </si>
  <si>
    <t>043-193-004</t>
  </si>
  <si>
    <t>519 W ISLAY ST, SANTA BARBARA, CA</t>
  </si>
  <si>
    <t>519  W ISLAY ST:  R/B-ADDITION-ADU</t>
  </si>
  <si>
    <t>PLN2018-00101</t>
  </si>
  <si>
    <t>1533   SAN MIGUEL AVE:  R-NEW DWELLING</t>
  </si>
  <si>
    <t>PLN2017-00648</t>
  </si>
  <si>
    <t>031-123-012</t>
  </si>
  <si>
    <t>927 E ORTEGA ST, SANTA BARBARA, CA</t>
  </si>
  <si>
    <t>927  E ORTEGA ST:  R-ADU AND ADDN</t>
  </si>
  <si>
    <t>PLN2016-00146</t>
  </si>
  <si>
    <t>043-171-011</t>
  </si>
  <si>
    <t>1709 MOUNTAIN AVE, SANTA BARBARA, CA</t>
  </si>
  <si>
    <t>1709   MOUNTAIN AVE:  R/B-ADDITION-ADU</t>
  </si>
  <si>
    <t>PLN2018-00565</t>
  </si>
  <si>
    <t>031-322-017</t>
  </si>
  <si>
    <t>1205 BLANCHARD ST, SANTA BARBARA, CA</t>
  </si>
  <si>
    <t>1205   BLANCHARD ST:  R/B-ALTERATION-ADU</t>
  </si>
  <si>
    <t>PLN2018-00132</t>
  </si>
  <si>
    <t>015-142-010</t>
  </si>
  <si>
    <t>1544 KNOLL CIRCLE DR, SANTA BARBARA, CA</t>
  </si>
  <si>
    <t>1544   KNOLL CIRCLE DR:  R/B-ALTERATION-ADU</t>
  </si>
  <si>
    <t>PLN2018-00085</t>
  </si>
  <si>
    <t>029-262-013</t>
  </si>
  <si>
    <t>935 CARRILLO RD, SANTA BARBARA, CA</t>
  </si>
  <si>
    <t>935   CARRILLO RD:  R/C-NEW-ADU</t>
  </si>
  <si>
    <t>PLN2017-00277</t>
  </si>
  <si>
    <t>019-262-011</t>
  </si>
  <si>
    <t>108 LOMA MEDIA RD, SANTA BARBARA, CA</t>
  </si>
  <si>
    <t>108   LOMA MEDIA RD:  R/B-ADU-ALTERATION</t>
  </si>
  <si>
    <t>PLN2019-00016</t>
  </si>
  <si>
    <t>1333   LAGUNA ST:  R/B-ADDITION-ADU</t>
  </si>
  <si>
    <t>PLN2018-00642</t>
  </si>
  <si>
    <t>069-620-047</t>
  </si>
  <si>
    <t>892 Cambridge Drive</t>
  </si>
  <si>
    <t>073-192-017</t>
  </si>
  <si>
    <t>7166 Armstrong Road</t>
  </si>
  <si>
    <t>19-B-25155</t>
  </si>
  <si>
    <t>119-370-007</t>
  </si>
  <si>
    <t>829 N MARY DR</t>
  </si>
  <si>
    <t>(N) 2-STORY SFD- LIVING ROOM, DINING ROOM, KITCHEN,</t>
  </si>
  <si>
    <t>B18-1224</t>
  </si>
  <si>
    <t>135 W ORANGE ST</t>
  </si>
  <si>
    <t>(N) SFD- 1ST FLR 3-CAR GARAGE. 2ND FLR- KITCHEN,</t>
  </si>
  <si>
    <t>B17-1704</t>
  </si>
  <si>
    <t>069-620-045</t>
  </si>
  <si>
    <t>870 Cambridge Drive</t>
  </si>
  <si>
    <t>1563 SYCAMORE CANYON RD, SANTA BARBARA, CA</t>
  </si>
  <si>
    <t>1563    SYCAMORE CANYON RD:  R-NEW DWELLING</t>
  </si>
  <si>
    <t>PLN2017-00439</t>
  </si>
  <si>
    <t>23 WADE CT, SANTA BARBARA, CA</t>
  </si>
  <si>
    <t>23    WADE CT:  R-NEW SFR</t>
  </si>
  <si>
    <t>PLN2017-00073</t>
  </si>
  <si>
    <t>1224 HARBOR HILLS DR, SANTA BARBARA, CA</t>
  </si>
  <si>
    <t>1224   HARBOR HILLS DR:  R-NEW</t>
  </si>
  <si>
    <t>PLN2017-00647</t>
  </si>
  <si>
    <t>101-490-061</t>
  </si>
  <si>
    <t>5627 GAZANIA CT, ORCUTT, CA 93455</t>
  </si>
  <si>
    <t>101-490-060</t>
  </si>
  <si>
    <t>5631 GAZANIA CT, ORCUTT, CA 93455</t>
  </si>
  <si>
    <t>101-500-022</t>
  </si>
  <si>
    <t>5677 KAI CT, ORCUTT, CA 93455</t>
  </si>
  <si>
    <t>101-490-058</t>
  </si>
  <si>
    <t>5639 GAZANIA CT, ORCUTT, CA 93455</t>
  </si>
  <si>
    <t>101-490-054</t>
  </si>
  <si>
    <t>5648 GAZANIA CT, ORCUTT, CA 93455</t>
  </si>
  <si>
    <t>101-510-010</t>
  </si>
  <si>
    <t>1155 GRAND MEADOW WAY, SANTA MARIA, CA 93455</t>
  </si>
  <si>
    <t>101-490-059</t>
  </si>
  <si>
    <t>5635 GAZANIA CT, ORCUTT, CA 93455</t>
  </si>
  <si>
    <t>101-490-062</t>
  </si>
  <si>
    <t>5623 GAZANIA CT, ORCUTT, CA 93455</t>
  </si>
  <si>
    <t>101-490-052</t>
  </si>
  <si>
    <t>5636 GAZANIA CT, ORCUTT, CA 93455</t>
  </si>
  <si>
    <t>101-510-017</t>
  </si>
  <si>
    <t>1197 GRAND MEADOW WAY, SANTA MARIA, CA 93455</t>
  </si>
  <si>
    <t>101-510-018</t>
  </si>
  <si>
    <t>1203 GRAND MEADOW WAY, SANTA MARIA, CA 93455</t>
  </si>
  <si>
    <t>101-490-057</t>
  </si>
  <si>
    <t>5643 GAZANIA CT, ORCUTT, CA 93455</t>
  </si>
  <si>
    <t>101-510-011</t>
  </si>
  <si>
    <t>1161 GRAND MEADOW WAY, SANTA MARIA, CA 93455</t>
  </si>
  <si>
    <t>105-380-023</t>
  </si>
  <si>
    <t>4713 QUARTER HORSE TRAIL, SANTA MARIA, CA 93455</t>
  </si>
  <si>
    <t>101-510-013</t>
  </si>
  <si>
    <t>1173 GRAND MEADOW WAY, SANTA MARIA, CA 93455</t>
  </si>
  <si>
    <t>101-490-053</t>
  </si>
  <si>
    <t>5644 GAZANIA CT, ORCUTT, CA 93455</t>
  </si>
  <si>
    <t>101-510-015</t>
  </si>
  <si>
    <t>1185 GRAND MEADOW WAY, SANTA MARIA, CA 93455</t>
  </si>
  <si>
    <t>101-490-024</t>
  </si>
  <si>
    <t>5610 KAI CT, ORCUTT, CA 93455</t>
  </si>
  <si>
    <t>101-510-009</t>
  </si>
  <si>
    <t>1149 GRAND MEADOW WAY, SANTA MARIA, CA 93455</t>
  </si>
  <si>
    <t>101-510-023</t>
  </si>
  <si>
    <t>1160 GRAND MEADOW WAY, SANTA MARIA, CA 93455</t>
  </si>
  <si>
    <t>101-490-023</t>
  </si>
  <si>
    <t>5606 KAI CT, ORCUTT, CA 93455</t>
  </si>
  <si>
    <t>101-490-051</t>
  </si>
  <si>
    <t>5632 GAZANIA CT, ORCUTT, CA 93455</t>
  </si>
  <si>
    <t>101-500-021</t>
  </si>
  <si>
    <t>5681 KAI CT, ORCUTT, CA 93455</t>
  </si>
  <si>
    <t>101-510-014</t>
  </si>
  <si>
    <t>1179 GRAND MEADOW WAY, SANTA MARIA, CA 93455</t>
  </si>
  <si>
    <t>101-510-012</t>
  </si>
  <si>
    <t>1167 GRAND MEADOW WAY, SANTA MARIA, CA 93455</t>
  </si>
  <si>
    <t>101-510-024</t>
  </si>
  <si>
    <t>1166 GRAND MEADOW WAY, SANTA MARIA, CA 93455</t>
  </si>
  <si>
    <t>004-041-001</t>
  </si>
  <si>
    <t>1112 Linden Avenue</t>
  </si>
  <si>
    <t>Phari LLC</t>
  </si>
  <si>
    <t>19-1983-DP/TPM/CDP</t>
  </si>
  <si>
    <t>003-212-030</t>
  </si>
  <si>
    <t>4925 Carpinteria Avenue</t>
  </si>
  <si>
    <t>Sanctuary Beach</t>
  </si>
  <si>
    <t>19-1958-DP/CDP</t>
  </si>
  <si>
    <t>2065 S Blosser Rd</t>
  </si>
  <si>
    <t>SerraMonte Townhomes</t>
  </si>
  <si>
    <t>PD2018-0012</t>
  </si>
  <si>
    <t>Santa Maria Way</t>
  </si>
  <si>
    <t>Northman Sub Map</t>
  </si>
  <si>
    <t>PD2018-0013</t>
  </si>
  <si>
    <t>043-223-014</t>
  </si>
  <si>
    <t>1616 SAN PASCUAL ST, SANTA BARBARA, CA</t>
  </si>
  <si>
    <t>1616    SAN PASCUAL ST:  R-3-UNIT AUD PROJECT</t>
  </si>
  <si>
    <t>PLN2018-00598</t>
  </si>
  <si>
    <t>003-340-008</t>
  </si>
  <si>
    <t>650 Concha Loma</t>
  </si>
  <si>
    <t>Wood Residence</t>
  </si>
  <si>
    <t>15-1767-CDP</t>
  </si>
  <si>
    <t>041-361-002</t>
  </si>
  <si>
    <t>223 VIA SEVILLA, SANTA BARBARA, CA</t>
  </si>
  <si>
    <t>223   VIA SEVILLA:  R/B-ALTERATION-ADU</t>
  </si>
  <si>
    <t>PLN2019-00081</t>
  </si>
  <si>
    <t>025-160-011</t>
  </si>
  <si>
    <t>2213 OAK PARK LN, SANTA BARBARA, CA</t>
  </si>
  <si>
    <t>2213   OAK PARK LN:  MOD - SETBACK</t>
  </si>
  <si>
    <t>PLN2019-00053</t>
  </si>
  <si>
    <t>025-231-006</t>
  </si>
  <si>
    <t>2122 BATH ST, SANTA BARBARA, CA</t>
  </si>
  <si>
    <t>2122 BATH ST: R-ALTERATION, Parking MOD for AUD</t>
  </si>
  <si>
    <t>PLN2019-00177</t>
  </si>
  <si>
    <t>071-041-004</t>
  </si>
  <si>
    <t>5680 Alondra Dr</t>
  </si>
  <si>
    <t>18-160-LUP</t>
  </si>
  <si>
    <t>7166 Armstrong</t>
  </si>
  <si>
    <t>18-151-LUP</t>
  </si>
  <si>
    <t>077-194-009</t>
  </si>
  <si>
    <t>6268 Aberdeen</t>
  </si>
  <si>
    <t>19-040-LUP</t>
  </si>
  <si>
    <t>077-153-010</t>
  </si>
  <si>
    <t>18 Sonoma Avenue</t>
  </si>
  <si>
    <t>18-166-LUP</t>
  </si>
  <si>
    <t>077-223-011</t>
  </si>
  <si>
    <t>6276 Newcastle</t>
  </si>
  <si>
    <t>18-178-LUP</t>
  </si>
  <si>
    <t>069-391-008</t>
  </si>
  <si>
    <t>925 Via Bolzano</t>
  </si>
  <si>
    <t>19-078-LUP</t>
  </si>
  <si>
    <t>079-415-012</t>
  </si>
  <si>
    <t>7439 Bergamo Dr</t>
  </si>
  <si>
    <t>19-049-LUP</t>
  </si>
  <si>
    <t>079-412-009</t>
  </si>
  <si>
    <t>45 San Anzio Way</t>
  </si>
  <si>
    <t>19-004-ADU</t>
  </si>
  <si>
    <t>069-153-008</t>
  </si>
  <si>
    <t>5505 Somerset Dr</t>
  </si>
  <si>
    <t>19-008-LUP</t>
  </si>
  <si>
    <t>077-122-012</t>
  </si>
  <si>
    <t>7047 Del Norte Dr</t>
  </si>
  <si>
    <t>19-056-LUP</t>
  </si>
  <si>
    <t>069-142-027</t>
  </si>
  <si>
    <t>5595 Huntington Dr</t>
  </si>
  <si>
    <t>19-019-ADU</t>
  </si>
  <si>
    <t>079-415-020</t>
  </si>
  <si>
    <t>7487 San Bergamo</t>
  </si>
  <si>
    <t>19-033-LUP</t>
  </si>
  <si>
    <t>077-294-026</t>
  </si>
  <si>
    <t>555 Carlo Drive</t>
  </si>
  <si>
    <t>19-110-ADU</t>
  </si>
  <si>
    <t>081-240-051</t>
  </si>
  <si>
    <t>500 CALLE LIPPAZANA RD, GOLETA, CA 93117</t>
  </si>
  <si>
    <t>135-250-055</t>
  </si>
  <si>
    <t>2921 N ONTIVEROS RD, SANTA YNEZ, CA 934609583</t>
  </si>
  <si>
    <t>061-291-027</t>
  </si>
  <si>
    <t>691 VIA TREPADORA, SANTA BARBARA, CA</t>
  </si>
  <si>
    <t>1685 STILL MEADOW RD, SOLVANG, CA 93463</t>
  </si>
  <si>
    <t>001-190-032</t>
  </si>
  <si>
    <t>1237 LOMITA LN, CARPINTERIA, CA 93013</t>
  </si>
  <si>
    <t>069-010-039</t>
  </si>
  <si>
    <t>1140 VIA DEL REY, GOLETA, CA 93117</t>
  </si>
  <si>
    <t>061-292-019</t>
  </si>
  <si>
    <t>0 VIA TREPADORA, SANTA BARBARA, CA 93110</t>
  </si>
  <si>
    <t>137-620-013</t>
  </si>
  <si>
    <t>1021 LADAN DR, SOLVANG, CA 93463</t>
  </si>
  <si>
    <t>135-280-044</t>
  </si>
  <si>
    <t>3160 LIVE OAK RD, SANTA YNEZ, CA 93460</t>
  </si>
  <si>
    <t>141-121-042</t>
  </si>
  <si>
    <t>1551 MEADOWVALE RD, SANTA YNEZ, CA 934609660</t>
  </si>
  <si>
    <t>009-101-011</t>
  </si>
  <si>
    <t>1119 ALSTON RD, SANTA BARBARA, CA 93108</t>
  </si>
  <si>
    <t>063-110-015</t>
  </si>
  <si>
    <t>4640 VIA BENDITA, SANTA BARBARA, CA</t>
  </si>
  <si>
    <t>103-200-099</t>
  </si>
  <si>
    <t>1420 DEER HOLLOW LN, SANTA MARIA, CA 93455</t>
  </si>
  <si>
    <t>005-210-070</t>
  </si>
  <si>
    <t>2730 MONTECITO RANCH PL, SUMMERLAND, CA 93067</t>
  </si>
  <si>
    <t>143-212-021</t>
  </si>
  <si>
    <t>3524 MADERA ST, SANTA BARBARA, CA 93460</t>
  </si>
  <si>
    <t>231 W MOUNTAIN DR, SANTA BARBARA, CA 93103</t>
  </si>
  <si>
    <t>105-010-084</t>
  </si>
  <si>
    <t>4625 SONG LN, SANTA MARIA, CA 93455</t>
  </si>
  <si>
    <t>005-040-020</t>
  </si>
  <si>
    <t>2895 EAST VALLEY RD, SANTA BARBARA, CA</t>
  </si>
  <si>
    <t>011-090-050</t>
  </si>
  <si>
    <t>700 RIVEN ROCK RD, MONTECITO, CA 931081123</t>
  </si>
  <si>
    <t>149-140-057</t>
  </si>
  <si>
    <t>270 CASTRO CANYON RD, CUYAMA, CA 93254</t>
  </si>
  <si>
    <t>137-650-015</t>
  </si>
  <si>
    <t>1625 N REFUGIO RD B, SANTA YNEZ, CA 93460</t>
  </si>
  <si>
    <t>007-333-001</t>
  </si>
  <si>
    <t>124 POMAR LN, UNIT# A, SANTA BARBARA, CA 93108</t>
  </si>
  <si>
    <t>079-261-009</t>
  </si>
  <si>
    <t>8389 VEREDA DEL PADRE, UNIT# 102, GOLETA, CA 93117</t>
  </si>
  <si>
    <t>101-510-016</t>
  </si>
  <si>
    <t>1191 GRAND MEADOW WAY, SANTA MARIA, CA 93455</t>
  </si>
  <si>
    <t>063-173-001</t>
  </si>
  <si>
    <t>4290 MARIPOSA DR, SANTA BARBARA, CA 931102440</t>
  </si>
  <si>
    <t>101-540-014</t>
  </si>
  <si>
    <t>5884 LADY BELLS DR, SANTA MARIA, CA 93455</t>
  </si>
  <si>
    <t>101-540-007</t>
  </si>
  <si>
    <t>5842 LADY BELLS DR, SANTA MARIA, CA 93455</t>
  </si>
  <si>
    <t>101-510-029</t>
  </si>
  <si>
    <t>1196 GRAND MEADOW WAY, SANTA MARIA, CA 93455</t>
  </si>
  <si>
    <t>101-540-029</t>
  </si>
  <si>
    <t>5825 LADY BELLS DR, SANTA MARIA, CA 93455</t>
  </si>
  <si>
    <t>101-490-041</t>
  </si>
  <si>
    <t>601 AGAPANTHUS WAY, ORCUTT, CA 93455</t>
  </si>
  <si>
    <t>101-530-001</t>
  </si>
  <si>
    <t>1227 GRAND MEADOW WAY, SANTA MARIA, CA 93455</t>
  </si>
  <si>
    <t>141-211-046</t>
  </si>
  <si>
    <t>850 SIENNA WAY, SANTA YNEZ, CA 93460</t>
  </si>
  <si>
    <t>101-540-019</t>
  </si>
  <si>
    <t>5902 LADY BELLS DR, SANTA MARIA, CA 93455</t>
  </si>
  <si>
    <t>013-180-019</t>
  </si>
  <si>
    <t>605 COWLES RD, SANTA BARBARA, CA 93108</t>
  </si>
  <si>
    <t>101-540-016</t>
  </si>
  <si>
    <t>1428 LAMBS EAR WAY, SANTA MARIA, CA 93455</t>
  </si>
  <si>
    <t>098-016-006</t>
  </si>
  <si>
    <t>3902 CLUB HOUSE CT, LOMPOC, CA 93436</t>
  </si>
  <si>
    <t>101-510-019</t>
  </si>
  <si>
    <t>1209 GRAND MEADOW WAY, SANTA MARIA, CA 93455</t>
  </si>
  <si>
    <t>101-530-005</t>
  </si>
  <si>
    <t>1251 GRAND MEADOW WAY, SANTA MARIA, CA 93455</t>
  </si>
  <si>
    <t>101-510-021</t>
  </si>
  <si>
    <t>1221 GRAND MEADOW WAY, SANTA MARIA, CA 93455</t>
  </si>
  <si>
    <t>101-510-022</t>
  </si>
  <si>
    <t>1154 GRAND MEADOW WAY, SANTA MARIA, CA 93455</t>
  </si>
  <si>
    <t>098-016-005</t>
  </si>
  <si>
    <t>3906 CLUB HOUSE CT, LOMPOC, CA 93436</t>
  </si>
  <si>
    <t>135-310-061</t>
  </si>
  <si>
    <t>2600 CANADA ESTE RD, SANTA YNEZ, CA 934609138</t>
  </si>
  <si>
    <t>101-540-020</t>
  </si>
  <si>
    <t>5879 LADY BELLS DR, SANTA MARIA, CA 93455</t>
  </si>
  <si>
    <t>059-290-056</t>
  </si>
  <si>
    <t>4720 BOULDER RIDGE RD, SANTA BARBARA, CA 93111</t>
  </si>
  <si>
    <t>101-510-020</t>
  </si>
  <si>
    <t>1215 GRAND MEADOW WAY, SANTA MARIA, CA 93455</t>
  </si>
  <si>
    <t>059-460-012</t>
  </si>
  <si>
    <t>1245 VIA BRIGITTE, SANTA BARBARA, CA 93111</t>
  </si>
  <si>
    <t>101-490-042</t>
  </si>
  <si>
    <t>609 AGAPANTHUS WAY, ORCUTT, CA 93455</t>
  </si>
  <si>
    <t>101-510-026</t>
  </si>
  <si>
    <t>1178 GRAND MEADOW WAY, SANTA MARIA, CA 93455</t>
  </si>
  <si>
    <t>101-530-006</t>
  </si>
  <si>
    <t>1257 GRAND MEADOW WAY, SANTA MARIA, CA 93455</t>
  </si>
  <si>
    <t>101-540-023</t>
  </si>
  <si>
    <t>5861 LADY BELLS DR, SANTA MARIA, CA 93455</t>
  </si>
  <si>
    <t>101-540-025</t>
  </si>
  <si>
    <t>5849 LADY BELLS DR, SANTA MARIA, CA 93455</t>
  </si>
  <si>
    <t>101-510-030</t>
  </si>
  <si>
    <t>1202 GRAND MEADOW WAY, SANTA MARIA, CA 93455</t>
  </si>
  <si>
    <t>101-510-028</t>
  </si>
  <si>
    <t>1190 GRAND MEADOW WAY, SANTA MARIA, CA 93455</t>
  </si>
  <si>
    <t>098-016-009</t>
  </si>
  <si>
    <t>3921 CLUB HOUSE CT, LOMPOC, CA 93436</t>
  </si>
  <si>
    <t>059-290-048</t>
  </si>
  <si>
    <t>1069 SAN ANTONIO CREEK RD, SANTA BARBARA, CA 93111</t>
  </si>
  <si>
    <t>101-490-022</t>
  </si>
  <si>
    <t>605 AGAPANTHUS WAY, ORCUTT, CA 93455</t>
  </si>
  <si>
    <t>101-510-025</t>
  </si>
  <si>
    <t>1172 GRAND MEADOW WAY, SANTA MARIA, CA 93455</t>
  </si>
  <si>
    <t>101-540-006</t>
  </si>
  <si>
    <t>5836 LADY BELLS DR, SANTA MARIA, CA 93455</t>
  </si>
  <si>
    <t>101-540-008</t>
  </si>
  <si>
    <t>5848 LADY BELLS DR, SANTA MARIA, CA 93455</t>
  </si>
  <si>
    <t>101-540-010</t>
  </si>
  <si>
    <t>5860 LADY BELLS DR, SANTA MARIA, CA 93455</t>
  </si>
  <si>
    <t>101-540-012</t>
  </si>
  <si>
    <t>5872 LADY BELLS DR, SANTA MARIA, CA 93455</t>
  </si>
  <si>
    <t>101-540-013</t>
  </si>
  <si>
    <t>5878 LADY BELLS DR, SANTA MARIA, CA 93455</t>
  </si>
  <si>
    <t>101-540-017</t>
  </si>
  <si>
    <t>5890 LADY BELLS DR, SANTA MARIA, CA 93455</t>
  </si>
  <si>
    <t>155-150-005</t>
  </si>
  <si>
    <t>3350 FOOTHILL RD, CARPINTERIA, CA 93013</t>
  </si>
  <si>
    <t>097-990-002</t>
  </si>
  <si>
    <t>280 OAK HILL DR, LOMPOC, CA 93436</t>
  </si>
  <si>
    <t>098-016-001</t>
  </si>
  <si>
    <t>3922 CLUB HOUSE CT, LOMPOC, CA 93436</t>
  </si>
  <si>
    <t>098-016-007</t>
  </si>
  <si>
    <t>3913 CLUB HOUSE CT, LOMPOC, CA 93436</t>
  </si>
  <si>
    <t>098-016-008</t>
  </si>
  <si>
    <t>3917 CLUB HOUSE CT, LOMPOC, CA 93436</t>
  </si>
  <si>
    <t>101-530-003</t>
  </si>
  <si>
    <t>1239 GRAND MEADOW WAY, SANTA MARIA, CA 93455</t>
  </si>
  <si>
    <t>101-540-021</t>
  </si>
  <si>
    <t>5873 LADY BELLS DR, SANTA MARIA, CA 93455</t>
  </si>
  <si>
    <t>101-540-022</t>
  </si>
  <si>
    <t>5867 LADY BELLS DR, SANTA MARIA, CA 93455</t>
  </si>
  <si>
    <t>059-290-053</t>
  </si>
  <si>
    <t>4665 BEDROCK CT, SANTA BARBARA, CA 93111</t>
  </si>
  <si>
    <t>061-301-051</t>
  </si>
  <si>
    <t>406 VIA DICHOSA, SANTA BARBARA, CA</t>
  </si>
  <si>
    <t>098-016-002</t>
  </si>
  <si>
    <t>3918 CLUB HOUSE CT, LOMPOC, CA 93436</t>
  </si>
  <si>
    <t>101-400-013</t>
  </si>
  <si>
    <t>101-510-027</t>
  </si>
  <si>
    <t>1184 GRAND MEADOW WAY, SANTA MARIA, CA 93455</t>
  </si>
  <si>
    <t>101-530-004</t>
  </si>
  <si>
    <t>1245 GRAND MEADOW WAY, SANTA MARIA, CA 93455</t>
  </si>
  <si>
    <t>101-530-007</t>
  </si>
  <si>
    <t>1263 GRAND MEADOW WAY, SANTA MARIA, CA 93455</t>
  </si>
  <si>
    <t>101-540-024</t>
  </si>
  <si>
    <t>5855 LADY BELLS DR, SANTA MARIA, CA 93455</t>
  </si>
  <si>
    <t>139-530-009</t>
  </si>
  <si>
    <t>2203 HILL HAVEN RD, SOLVANG, CA 93436</t>
  </si>
  <si>
    <t>101-530-002</t>
  </si>
  <si>
    <t>1233 GRAND MEADOW WAY, SANTA MARIA, CA 93455</t>
  </si>
  <si>
    <t>101-530-024</t>
  </si>
  <si>
    <t>5817 THYME PL, SANTA MARIA, CA 93455</t>
  </si>
  <si>
    <t>101-540-011</t>
  </si>
  <si>
    <t>5866 LADY BELLS DR, SANTA MARIA, CA 93455</t>
  </si>
  <si>
    <t>101-540-018</t>
  </si>
  <si>
    <t>5896 LADY BELLS DR, SANTA MARIA, CA 93455</t>
  </si>
  <si>
    <t>111-100-008</t>
  </si>
  <si>
    <t>3500 block of Auto Park Dr.</t>
  </si>
  <si>
    <t>Lakeview MU / ELEMENTS</t>
  </si>
  <si>
    <t>PD2018-0008</t>
  </si>
  <si>
    <t>723 MEEHAN ST BLDG #6</t>
  </si>
  <si>
    <t>EASTON PLAZA APARTMENTS- 3 STORY APT BLDG. (48)</t>
  </si>
  <si>
    <t>B19-0576</t>
  </si>
  <si>
    <t>Mixed (Moderate, Above Moderate)</t>
  </si>
  <si>
    <t>713 MEEHAN ST BLDG #9</t>
  </si>
  <si>
    <t>EASTON PLAZA APARTMENTS- 3 STORY APT BLDG. (36)</t>
  </si>
  <si>
    <t>B19-0572</t>
  </si>
  <si>
    <t>721 MEEHAN ST BLDG #7</t>
  </si>
  <si>
    <t>B19-0575</t>
  </si>
  <si>
    <t>707 MEEHAN ST BLDG #2</t>
  </si>
  <si>
    <t>EASTON PLAZA APARTMENTS- 3 STORY APT BLDG. (36)R</t>
  </si>
  <si>
    <t>B19-0569</t>
  </si>
  <si>
    <t>709 MEEHAN ST BLDG #1</t>
  </si>
  <si>
    <t>EASTON PLAZA APARTMENTS- 3 STORY APT BLDG. (48)R</t>
  </si>
  <si>
    <t>B19-0570</t>
  </si>
  <si>
    <t>725 MEEHAN ST BLDG #5</t>
  </si>
  <si>
    <t>B19-0577</t>
  </si>
  <si>
    <t>121-173-012</t>
  </si>
  <si>
    <t>833 E ARMSTRONG AVE</t>
  </si>
  <si>
    <t>CONVERT (E) ATTACHED GARAGE TO AN ADU TO  INCLUDE</t>
  </si>
  <si>
    <t>B18-1235</t>
  </si>
  <si>
    <t>117-443-004</t>
  </si>
  <si>
    <t>1515 S CURRYER ST</t>
  </si>
  <si>
    <t>CONVERT (E) ATTACHED GARAGE INTO (N) ADU  W/ 2 BED,</t>
  </si>
  <si>
    <t>B19-0071</t>
  </si>
  <si>
    <t>117-530-025</t>
  </si>
  <si>
    <t>1922 BIRCH ST</t>
  </si>
  <si>
    <t>(N) ATTACHED ADU TO INCLUDE KITCHEN, LIVING ROOM,</t>
  </si>
  <si>
    <t>B18-1616</t>
  </si>
  <si>
    <t>119-042-002</t>
  </si>
  <si>
    <t>1417 N LINCOLN ST</t>
  </si>
  <si>
    <t>(N) 533 S.F. DETACHED ADU TO INCLUDE LIVING ROOM, KITCHEN,</t>
  </si>
  <si>
    <t>B19-0219</t>
  </si>
  <si>
    <t>117-960-005</t>
  </si>
  <si>
    <t>2443 N CESAR E CHAVEZ DR</t>
  </si>
  <si>
    <t>CONVERT (E) CASITA TO (N) DETACHED ADU TO INCLUDE</t>
  </si>
  <si>
    <t>B18-1310</t>
  </si>
  <si>
    <t>117-101-002</t>
  </si>
  <si>
    <t>1633 N WESTERN AVE</t>
  </si>
  <si>
    <t>CONVERT GARAGE TO ATTACHED ADU WITH KITCHEN,</t>
  </si>
  <si>
    <t>B18-1562</t>
  </si>
  <si>
    <t>128-020-015</t>
  </si>
  <si>
    <t>1707 LA SALLE DR</t>
  </si>
  <si>
    <t>GARAGE CONVERSION TO (N) ATTACHED ADU WITH</t>
  </si>
  <si>
    <t>B19-0371</t>
  </si>
  <si>
    <t>117-563-002</t>
  </si>
  <si>
    <t>1773 N DEJOY ST</t>
  </si>
  <si>
    <t>NEW ATTACHED ADU-ONE BEDROOM, ONE BATH, LIVING</t>
  </si>
  <si>
    <t>B18-1075</t>
  </si>
  <si>
    <t>PRIMARY DWELLING OF NEW ATTACHED ADU (B18-1075)</t>
  </si>
  <si>
    <t>B19-0023</t>
  </si>
  <si>
    <t>123-064-021</t>
  </si>
  <si>
    <t>318 S SUPERIOR ST</t>
  </si>
  <si>
    <t>PRIMARY DWELLING OF NEW ATTACHED ADU (B18-1594)</t>
  </si>
  <si>
    <t>B18-1595</t>
  </si>
  <si>
    <t>119-131-007</t>
  </si>
  <si>
    <t>520 W ALVIN AVE</t>
  </si>
  <si>
    <t>(E) CARPORT TO BE CONVERTED TO (N) DETACHED ADU</t>
  </si>
  <si>
    <t>B18-1421</t>
  </si>
  <si>
    <t>128-044-015</t>
  </si>
  <si>
    <t>502 N PALISADE DR</t>
  </si>
  <si>
    <t>B19-0333</t>
  </si>
  <si>
    <t>117-530-003</t>
  </si>
  <si>
    <t>1912 ADRIA AVE</t>
  </si>
  <si>
    <t>CONVERT GARAGE TO NEW ATTACHED ADU WITH LIVING</t>
  </si>
  <si>
    <t>B18-1300</t>
  </si>
  <si>
    <t>121-131-011</t>
  </si>
  <si>
    <t>703 E EL CAMINO ST</t>
  </si>
  <si>
    <t>CONVERT DETACHED GARAGE TO ADU WITH KITCHEN,</t>
  </si>
  <si>
    <t>B18-1576</t>
  </si>
  <si>
    <t>117-680-031</t>
  </si>
  <si>
    <t>1947 N WOODLAWN DR</t>
  </si>
  <si>
    <t>CONVERT (E) HABITABLE PLAYROOM &amp; BEDROOM INTO</t>
  </si>
  <si>
    <t>B18-1524</t>
  </si>
  <si>
    <t>119-213-024</t>
  </si>
  <si>
    <t>328 N OAKLEY AVE</t>
  </si>
  <si>
    <t>LEGALIZE THE CONVERSION OF AN  ATTACHED ADU TO</t>
  </si>
  <si>
    <t>B18-1781</t>
  </si>
  <si>
    <t>119-172-013</t>
  </si>
  <si>
    <t>431 N SMITH DR</t>
  </si>
  <si>
    <t>CONVERT (E) DETACHED GARAGE TO (N) ADU STUDIO W/</t>
  </si>
  <si>
    <t>B19-0623</t>
  </si>
  <si>
    <t>117-950-010</t>
  </si>
  <si>
    <t>2252 N MOGUL AVE</t>
  </si>
  <si>
    <t>B19-0408</t>
  </si>
  <si>
    <t>119-304-008</t>
  </si>
  <si>
    <t>916 W MCELHANY AVE</t>
  </si>
  <si>
    <t>NEW DETACHED ADU: KITCHEN, LIVING ROOM, (2)BDRMS</t>
  </si>
  <si>
    <t>B18-1460</t>
  </si>
  <si>
    <t>128-009-018</t>
  </si>
  <si>
    <t>1745 N VINE ST</t>
  </si>
  <si>
    <t>B19-0982</t>
  </si>
  <si>
    <t>117-091-005</t>
  </si>
  <si>
    <t>1713 N DEPOT ST</t>
  </si>
  <si>
    <t>GARAGE CONVERSION TO BE CONVERTED TO (N)ATTACHED</t>
  </si>
  <si>
    <t>B19-0013</t>
  </si>
  <si>
    <t>128-010-073</t>
  </si>
  <si>
    <t>607 E CRESTON ST</t>
  </si>
  <si>
    <t>NEW ATTACHED ADU WITH 1 BEDROOM, LIVING ROOM,</t>
  </si>
  <si>
    <t>B19-0275</t>
  </si>
  <si>
    <t>119-085-005</t>
  </si>
  <si>
    <t>1003 N LINCOLN ST</t>
  </si>
  <si>
    <t>CONVERT (E) DETACHED GARAGE TO AN ADU TO INCLUDE</t>
  </si>
  <si>
    <t>B19-0305</t>
  </si>
  <si>
    <t>128-027-014</t>
  </si>
  <si>
    <t>1133 E HARDING AVE</t>
  </si>
  <si>
    <t>B18-1712</t>
  </si>
  <si>
    <t>123-014-004</t>
  </si>
  <si>
    <t>1020 W CHURCH ST</t>
  </si>
  <si>
    <t>CONVERT DETACHED GARAGE TO ADU - KITCHEN, LIVING</t>
  </si>
  <si>
    <t>B18-1578</t>
  </si>
  <si>
    <t>118-002-019</t>
  </si>
  <si>
    <t>2455 N JULESTON DR</t>
  </si>
  <si>
    <t>CONVERT ATTACHED GARAGE TO ADU - KITCHEN, LIVING</t>
  </si>
  <si>
    <t>B18-1579</t>
  </si>
  <si>
    <t>128-012-020</t>
  </si>
  <si>
    <t>319 E WILLIAMS ST</t>
  </si>
  <si>
    <t>LEGALIZE UNPERMITTED ATTACHED GARAGE CONVERSION</t>
  </si>
  <si>
    <t>B19-0015</t>
  </si>
  <si>
    <t>121-380-029</t>
  </si>
  <si>
    <t>854 E HARPER CT</t>
  </si>
  <si>
    <t>B19-0054</t>
  </si>
  <si>
    <t>117-065-022</t>
  </si>
  <si>
    <t>223 W CRESTON ST</t>
  </si>
  <si>
    <t>GARAGE CONVERSION TO 438SF ATTACHED ADU -</t>
  </si>
  <si>
    <t>B17-1607</t>
  </si>
  <si>
    <t>117-051-005</t>
  </si>
  <si>
    <t>702 W GRANT ST</t>
  </si>
  <si>
    <t>(N) ATTACHED ADU TO INCLUDE FULL KITCHEN, LVNG RM</t>
  </si>
  <si>
    <t>B19-0395</t>
  </si>
  <si>
    <t>B19-0676</t>
  </si>
  <si>
    <t>128-053-001</t>
  </si>
  <si>
    <t>419 N PALISADE DR</t>
  </si>
  <si>
    <t>NEW ATTACHED ADU:  KITCHEN, DINING/LIVING ROOM,</t>
  </si>
  <si>
    <t>B18-0460</t>
  </si>
  <si>
    <t>123-182-013</t>
  </si>
  <si>
    <t>217 W MORRISON AVE</t>
  </si>
  <si>
    <t>GARAGE CONVERSION &amp; ADDITION TO NEW DETACHED</t>
  </si>
  <si>
    <t>B18-0923</t>
  </si>
  <si>
    <t>121-115-008</t>
  </si>
  <si>
    <t>621 N MILLER ST</t>
  </si>
  <si>
    <t>LEGALIZE ATTACHED  AS BUILT ADU W/ BEDROOM, LVNG</t>
  </si>
  <si>
    <t>B18-0162</t>
  </si>
  <si>
    <t>123-251-009</t>
  </si>
  <si>
    <t>1131 S SUPERIOR ST</t>
  </si>
  <si>
    <t>DEMO (E) SUNROOM &amp; ADD (N) ATTACHED ADU TO INCLUDE</t>
  </si>
  <si>
    <t>B19-0017</t>
  </si>
  <si>
    <t>128-138-002</t>
  </si>
  <si>
    <t>232 E PORTLAND DR</t>
  </si>
  <si>
    <t>B19-0199</t>
  </si>
  <si>
    <t>125-310-055</t>
  </si>
  <si>
    <t>448 CHAPARRAL ST</t>
  </si>
  <si>
    <t>CONVERT (E) ATTACHED GARAGE TO A (N) ADU TO INCLUDE</t>
  </si>
  <si>
    <t>B19-0294</t>
  </si>
  <si>
    <t>117-583-008</t>
  </si>
  <si>
    <t>908 COLEBROOK DR</t>
  </si>
  <si>
    <t>CONVERT (E) ATTACHED GARAGE TO AN ADU TO INCLUDE</t>
  </si>
  <si>
    <t>B19-0304</t>
  </si>
  <si>
    <t>117-530-006</t>
  </si>
  <si>
    <t>1923 SAMANTHA DR</t>
  </si>
  <si>
    <t>B19-0385</t>
  </si>
  <si>
    <t>119-360-024</t>
  </si>
  <si>
    <t>909 W GUNNER ST</t>
  </si>
  <si>
    <t>B19-0432</t>
  </si>
  <si>
    <t>117-395-005</t>
  </si>
  <si>
    <t>1622 N ALISON AVE</t>
  </si>
  <si>
    <t>B19-0438</t>
  </si>
  <si>
    <t>117-443-005</t>
  </si>
  <si>
    <t>1519 S CURRYER ST</t>
  </si>
  <si>
    <t>GARAGE CONVERSION TO (N) ATTACHED ADU WITH 2</t>
  </si>
  <si>
    <t>B19-0498</t>
  </si>
  <si>
    <t>117-384-008</t>
  </si>
  <si>
    <t>1659 N ALISON AVE</t>
  </si>
  <si>
    <t>B18-0881</t>
  </si>
  <si>
    <t>CONVERT PORTION OF GARAGE TO NEW ATTACHED ADU</t>
  </si>
  <si>
    <t>B18-1594</t>
  </si>
  <si>
    <t>117-054-012</t>
  </si>
  <si>
    <t>530 W CRESTON ST</t>
  </si>
  <si>
    <t>CONVERT (E) ATTACHED GARAGE INTO ADU W/ ONE BDRM,</t>
  </si>
  <si>
    <t>B19-0069</t>
  </si>
  <si>
    <t>128-043-032</t>
  </si>
  <si>
    <t>1502 E GREGORY CT</t>
  </si>
  <si>
    <t>GARAGE CONVERSION TO 480SF ATTACHED ADU WITH</t>
  </si>
  <si>
    <t>B18-1275</t>
  </si>
  <si>
    <t>117-920-023</t>
  </si>
  <si>
    <t>2438 DIVIDE WAY</t>
  </si>
  <si>
    <t>CONVERT (E) ATTACHED GARAGE TO (N)  ADU TO</t>
  </si>
  <si>
    <t>B18-1361</t>
  </si>
  <si>
    <t>121-163-007</t>
  </si>
  <si>
    <t>521 N ELIZABETH ST</t>
  </si>
  <si>
    <t>CONVERT (E) CARPORT TO (N) DETACHED ADU WITH</t>
  </si>
  <si>
    <t>B19-0147</t>
  </si>
  <si>
    <t>119-091-002</t>
  </si>
  <si>
    <t>534 W MCELHANY AVE</t>
  </si>
  <si>
    <t>CONVERT (E) GUEST QUARTERS TO A DETACHED ADU -</t>
  </si>
  <si>
    <t>B19-0310</t>
  </si>
  <si>
    <t>128-012-016</t>
  </si>
  <si>
    <t>233 E WILLIAMS ST</t>
  </si>
  <si>
    <t>B19-0547</t>
  </si>
  <si>
    <t>121-213-012</t>
  </si>
  <si>
    <t>833 E MILL ST</t>
  </si>
  <si>
    <t>CONVERT (E) ATTACHED GARAGE TO (N)ADU TO INCLUDE</t>
  </si>
  <si>
    <t>B19-1279</t>
  </si>
  <si>
    <t>128-048-055</t>
  </si>
  <si>
    <t>1664 E ALVIN AVE</t>
  </si>
  <si>
    <t>(N) ATTACHED ADU TO INCLUDE LIVING ROOM, KITCHEN,</t>
  </si>
  <si>
    <t>B18-0857</t>
  </si>
  <si>
    <t>128-152-046</t>
  </si>
  <si>
    <t>710 E BRANDY CT</t>
  </si>
  <si>
    <t>GARAGE CONVERSION TO A (N) ATTACHED ADU TO INCLUDE</t>
  </si>
  <si>
    <t>B18-1607</t>
  </si>
  <si>
    <t>121-370-007</t>
  </si>
  <si>
    <t>1057 BLUE LAKE LN</t>
  </si>
  <si>
    <t>B18-1611</t>
  </si>
  <si>
    <t>117-800-029</t>
  </si>
  <si>
    <t>1411 W VIA ROSA</t>
  </si>
  <si>
    <t>GARAGE CONV &amp; 144SF REMODEL TO ATTACHED ADU</t>
  </si>
  <si>
    <t>B18-1317</t>
  </si>
  <si>
    <t>125-222-013</t>
  </si>
  <si>
    <t>200 PALM COURT DR</t>
  </si>
  <si>
    <t>CONVERT (E) GAME ROOM TO (N) DETACHED ADU TO</t>
  </si>
  <si>
    <t>B18-1358</t>
  </si>
  <si>
    <t>2811 S BRADLEY RD #B</t>
  </si>
  <si>
    <t>(N) DETACHED ADU W/ LIVING ROOM, KITCHEN, DINING RM,</t>
  </si>
  <si>
    <t>B18-0143</t>
  </si>
  <si>
    <t>119-141-016</t>
  </si>
  <si>
    <t>321 W EL CAMINO ST #B</t>
  </si>
  <si>
    <t>LEGALIZE (E) GUEST HOME AS AN ADU W/ 2 BEDROOMS,</t>
  </si>
  <si>
    <t>B18-0167</t>
  </si>
  <si>
    <t>117-540-064</t>
  </si>
  <si>
    <t>929 W CRESTON ST</t>
  </si>
  <si>
    <t>B18-1198</t>
  </si>
  <si>
    <t>119 E HERMOSA ST #A</t>
  </si>
  <si>
    <t>069-141-003</t>
  </si>
  <si>
    <t>5561 Pembroke Ave</t>
  </si>
  <si>
    <t>117-950-018</t>
  </si>
  <si>
    <t>2317 SIGNAL AVE</t>
  </si>
  <si>
    <t>CONVERT (E) DETACHED ADU TO INCLUDE</t>
  </si>
  <si>
    <t>B18-0867</t>
  </si>
  <si>
    <t>119-132-023</t>
  </si>
  <si>
    <t>611 W EL CAMINO ST</t>
  </si>
  <si>
    <t>NEW DETACHED ADU- FAMILY ROOM, 1 BD, OFFICE, PWDR</t>
  </si>
  <si>
    <t>B17-0369</t>
  </si>
  <si>
    <t>117-294-004</t>
  </si>
  <si>
    <t>1552 S BARBARA ST</t>
  </si>
  <si>
    <t>NEW ATTACHED ADU TO INCLUDE LIVING ROOM, KITCHEN,</t>
  </si>
  <si>
    <t>B18-0537</t>
  </si>
  <si>
    <t>128-027-053</t>
  </si>
  <si>
    <t>1302 E DONOVAN RD</t>
  </si>
  <si>
    <t>GARAGE CONVERSION TO (N) ATTACHED ADU TO  INCLUDE</t>
  </si>
  <si>
    <t>B17-0589</t>
  </si>
  <si>
    <t>NEW ATTACHED ADU WITH 1 BD, 1 BA, KITCHEN, DINING</t>
  </si>
  <si>
    <t>119-082-005</t>
  </si>
  <si>
    <t>1013 N WALNUT DR</t>
  </si>
  <si>
    <t>DETACHED ADU - (N) LIVING ROOM, KITCHEN, 1 BEDROOM</t>
  </si>
  <si>
    <t>B17-1315</t>
  </si>
  <si>
    <t>206 S SUPERIOR ST #A</t>
  </si>
  <si>
    <t>1400 N BRADLEY RD A</t>
  </si>
  <si>
    <t>115-253-014</t>
  </si>
  <si>
    <t>4418 Elm</t>
  </si>
  <si>
    <t>Alvarez ADU</t>
  </si>
  <si>
    <t>2019-183-ZC</t>
  </si>
  <si>
    <t>113-320-079</t>
  </si>
  <si>
    <t>4829 Hernandez</t>
  </si>
  <si>
    <t>Soils ADU</t>
  </si>
  <si>
    <t>115-051-001</t>
  </si>
  <si>
    <t>4626 Eleventh</t>
  </si>
  <si>
    <t>11th St. Apartments</t>
  </si>
  <si>
    <t>115-253-006</t>
  </si>
  <si>
    <t>4466 Elm</t>
  </si>
  <si>
    <t>2019-182-ZC</t>
  </si>
  <si>
    <t>115-042-001</t>
  </si>
  <si>
    <t>1180 Obispo</t>
  </si>
  <si>
    <t>Marquez ADU</t>
  </si>
  <si>
    <t>2019-151-ZC</t>
  </si>
  <si>
    <t>115-261-023</t>
  </si>
  <si>
    <t>4429 Holly</t>
  </si>
  <si>
    <t>2019-184-ZC</t>
  </si>
  <si>
    <t>115-134-007</t>
  </si>
  <si>
    <t>4627 Fifth</t>
  </si>
  <si>
    <t>2019-176-ZC</t>
  </si>
  <si>
    <t>115-092-025</t>
  </si>
  <si>
    <t>856, 864 Pioneer</t>
  </si>
  <si>
    <t>Pioneer Street Apts</t>
  </si>
  <si>
    <t>2019-006-ZC</t>
  </si>
  <si>
    <t>115-252-001</t>
  </si>
  <si>
    <t>280 Obispo</t>
  </si>
  <si>
    <t>2019-177-ZC</t>
  </si>
  <si>
    <t>115-252-010</t>
  </si>
  <si>
    <t>4442 Fir</t>
  </si>
  <si>
    <t>2019-185-ZC</t>
  </si>
  <si>
    <t>123-136-008</t>
  </si>
  <si>
    <t>121 W JONES ST #A &amp; B</t>
  </si>
  <si>
    <t>CONVERT (E) APARTMENT UNIT TO (N) DUPLEX. 1ST UNIT-</t>
  </si>
  <si>
    <t>B19-1077</t>
  </si>
  <si>
    <t>111-400-064</t>
  </si>
  <si>
    <t>1400 W BETTERAVIA RD #201</t>
  </si>
  <si>
    <t>*EXP* SANTA MARIA SELF STORAGE - (N) MANAGER'S</t>
  </si>
  <si>
    <t>B18-1097</t>
  </si>
  <si>
    <t>121-262-018</t>
  </si>
  <si>
    <t>951 E FESLER ST</t>
  </si>
  <si>
    <t>(E) GARAGE &amp; BEDROOM TO BE CONVERTED TO (N)</t>
  </si>
  <si>
    <t>B19-0142</t>
  </si>
  <si>
    <t>118-015-048</t>
  </si>
  <si>
    <t>937 W RALPH ST</t>
  </si>
  <si>
    <t>(N) ATTACHED ADU TO INCLUDE KITCHEN, 2 BD, 1 BA AND</t>
  </si>
  <si>
    <t>B19-0699</t>
  </si>
  <si>
    <t>117-680-061</t>
  </si>
  <si>
    <t>1939 N DEJOY ST</t>
  </si>
  <si>
    <t>NEW ATTACHED ADU ABOVE (E) GARAGE TO INCLUDE</t>
  </si>
  <si>
    <t>B19-0125</t>
  </si>
  <si>
    <t>121-181-009</t>
  </si>
  <si>
    <t>502 N HART DR</t>
  </si>
  <si>
    <t>ATTACHED GARAGE CONVERSION TO (N) 430 S.F. ADU TO</t>
  </si>
  <si>
    <t>B18-0871</t>
  </si>
  <si>
    <t>128-010-062</t>
  </si>
  <si>
    <t>518 E MONROE ST</t>
  </si>
  <si>
    <t>CONVERT (E) GARAGE INTO (N) ATTACHED ADU W/ 1 BED</t>
  </si>
  <si>
    <t>B19-1007</t>
  </si>
  <si>
    <t>119-073-012</t>
  </si>
  <si>
    <t>1003 N THORNBURG ST</t>
  </si>
  <si>
    <t>(E) CARPORT TO (N) DETACHED ADU AND ADD</t>
  </si>
  <si>
    <t>B19-0292</t>
  </si>
  <si>
    <t>117-403-019</t>
  </si>
  <si>
    <t>1633 N ELM AVE</t>
  </si>
  <si>
    <t>REMODEL (E)FAMILY ROOM &amp; BEDROOM TO (N)ATTACHED</t>
  </si>
  <si>
    <t>B19-0866</t>
  </si>
  <si>
    <t>128-024-058</t>
  </si>
  <si>
    <t>1320 E LEE DR</t>
  </si>
  <si>
    <t>B19-0592</t>
  </si>
  <si>
    <t>125-262-011</t>
  </si>
  <si>
    <t>554 E MARIPOSA WAY</t>
  </si>
  <si>
    <t>B18-1777</t>
  </si>
  <si>
    <t>117-564-010</t>
  </si>
  <si>
    <t>1052 WINSTON DR</t>
  </si>
  <si>
    <t>B19-0992</t>
  </si>
  <si>
    <t>128-043-042</t>
  </si>
  <si>
    <t>622 N BRIAN ST</t>
  </si>
  <si>
    <t>B18-1474</t>
  </si>
  <si>
    <t>117-566-008</t>
  </si>
  <si>
    <t>1040 KINGSTON DR</t>
  </si>
  <si>
    <t>B19-1410</t>
  </si>
  <si>
    <t>111-083-053</t>
  </si>
  <si>
    <t>2885 MONTE VERDE DR</t>
  </si>
  <si>
    <t>NEW DETACHED ADU WITH 1 BEDROOM, BATHROOM,</t>
  </si>
  <si>
    <t>B19-0264</t>
  </si>
  <si>
    <t>121-023-017</t>
  </si>
  <si>
    <t>1411 N CHRISTINA ST</t>
  </si>
  <si>
    <t>B19-0286</t>
  </si>
  <si>
    <t>119-072-002</t>
  </si>
  <si>
    <t>518 W BUNNY AVE</t>
  </si>
  <si>
    <t>LEGALIZE UNPERMITTED GARAGE CONVERSION TO (N)</t>
  </si>
  <si>
    <t>B18-1291</t>
  </si>
  <si>
    <t>128-016-001</t>
  </si>
  <si>
    <t>503 E COX LN</t>
  </si>
  <si>
    <t>(N) DETACHED ADU W/ 1 BED, 1 BATH, KITCHEN, LIVING</t>
  </si>
  <si>
    <t>B19-0899</t>
  </si>
  <si>
    <t>117-970-027</t>
  </si>
  <si>
    <t>1812 S CANOPY DR</t>
  </si>
  <si>
    <t>3RD CAR GARAGE CONVERSION TO (N) ATTACHED ADU</t>
  </si>
  <si>
    <t>B19-1576</t>
  </si>
  <si>
    <t>119-101-017</t>
  </si>
  <si>
    <t>910 N THORNBURG ST</t>
  </si>
  <si>
    <t>REMODEL (E) TWO BED &amp; BATH TO (N) ATTACHED ADU</t>
  </si>
  <si>
    <t>B19-0748</t>
  </si>
  <si>
    <t>128-110-032</t>
  </si>
  <si>
    <t>1106 E RACHEL DR</t>
  </si>
  <si>
    <t>CONVERT (E) DETACHED GARAGE INTO AN ADU TO</t>
  </si>
  <si>
    <t>B18-1662</t>
  </si>
  <si>
    <t>128-016-067</t>
  </si>
  <si>
    <t>695 E DONOVAN RD</t>
  </si>
  <si>
    <t>GARAGE CONVERSION TO (N) DETACHED ADU TO INCLUDE</t>
  </si>
  <si>
    <t>B19-1173</t>
  </si>
  <si>
    <t>128-010-077</t>
  </si>
  <si>
    <t>519 E CRESTON ST</t>
  </si>
  <si>
    <t>B19-1058</t>
  </si>
  <si>
    <t>117-442-015</t>
  </si>
  <si>
    <t>1556 S CURRYER ST</t>
  </si>
  <si>
    <t>CARPORT CONVERSION TO (N) ATTACHED ADU TO INCLUDE</t>
  </si>
  <si>
    <t>B19-0018</t>
  </si>
  <si>
    <t>121-166-018</t>
  </si>
  <si>
    <t>611 E FESLER ST</t>
  </si>
  <si>
    <t>B18-0677</t>
  </si>
  <si>
    <t>125-081-013</t>
  </si>
  <si>
    <t>737 E COOK ST</t>
  </si>
  <si>
    <t>B18-1124</t>
  </si>
  <si>
    <t>125-121-003</t>
  </si>
  <si>
    <t>710 E ORANGE ST #A</t>
  </si>
  <si>
    <t>GARAGE CONVERSION &amp; ADDITION TO (N)SFD 1ST FLR-</t>
  </si>
  <si>
    <t>B18-1302</t>
  </si>
  <si>
    <t>117-834-011</t>
  </si>
  <si>
    <t>2339 N MON CHERE LN</t>
  </si>
  <si>
    <t>CONVERT (E) ATTACHED GARAGE INTO AN ADU TO INCLUDE</t>
  </si>
  <si>
    <t>B18-1642</t>
  </si>
  <si>
    <t>117-363-001</t>
  </si>
  <si>
    <t>718 W TAFT ST</t>
  </si>
  <si>
    <t>(N) DETACHED ADU WITH TWO BEDROOMS, KITHCEN,</t>
  </si>
  <si>
    <t>B19-0777</t>
  </si>
  <si>
    <t>128-010-023</t>
  </si>
  <si>
    <t>432 E GRANT ST</t>
  </si>
  <si>
    <t>B19-0873</t>
  </si>
  <si>
    <t>REMODEL (E) FAMILY ROOM FOR (ADU) AND (N) PANTRY</t>
  </si>
  <si>
    <t>B19-0144</t>
  </si>
  <si>
    <t>117-690-055</t>
  </si>
  <si>
    <t>1907 FIESTA WAY</t>
  </si>
  <si>
    <t>GARAGE CONVERSION TO (N)ATTACHED ADU WITH</t>
  </si>
  <si>
    <t>B19-0278</t>
  </si>
  <si>
    <t>123-251-010</t>
  </si>
  <si>
    <t>1132 S WESTERN AVE</t>
  </si>
  <si>
    <t>(N) DETACHED ADU WITH KITCHEN, LIVING ROOM, 2 BEDR</t>
  </si>
  <si>
    <t>B19-1150</t>
  </si>
  <si>
    <t>119-321-002</t>
  </si>
  <si>
    <t>1307 N DEJOY ST</t>
  </si>
  <si>
    <t>B18-1278</t>
  </si>
  <si>
    <t>119-330-037</t>
  </si>
  <si>
    <t>976 W AGNES AVE</t>
  </si>
  <si>
    <t>B19-0113</t>
  </si>
  <si>
    <t>117-831-007</t>
  </si>
  <si>
    <t>2223 N MON CHERE LN</t>
  </si>
  <si>
    <t>B19-0291</t>
  </si>
  <si>
    <t>121-370-058</t>
  </si>
  <si>
    <t>1040 BLUE LAKE LN</t>
  </si>
  <si>
    <t>B18-1621</t>
  </si>
  <si>
    <t>123-261-007</t>
  </si>
  <si>
    <t>911 W CAMINO COLEGIO</t>
  </si>
  <si>
    <t>GARAGE CONVERSION TO (N) ATTACHED ADU WITH TWO</t>
  </si>
  <si>
    <t>B19-0486</t>
  </si>
  <si>
    <t>119-102-016</t>
  </si>
  <si>
    <t>820 N WALNUT DR</t>
  </si>
  <si>
    <t>CONVERT (E) FAMILY ROOM  &amp; PART OF GARAGE TO AN</t>
  </si>
  <si>
    <t>B19-0108</t>
  </si>
  <si>
    <t>121-175-005</t>
  </si>
  <si>
    <t>824 E TUNNELL ST</t>
  </si>
  <si>
    <t>(N) ATTACHED ADU TO INCLUDE 2 BDRM, 1 BATH,</t>
  </si>
  <si>
    <t>B19-0184</t>
  </si>
  <si>
    <t>121-166-017</t>
  </si>
  <si>
    <t>613 E FESLER ST</t>
  </si>
  <si>
    <t>B19-0402</t>
  </si>
  <si>
    <t>128-152-010</t>
  </si>
  <si>
    <t>803 E TABITHA LN</t>
  </si>
  <si>
    <t>B19-0406</t>
  </si>
  <si>
    <t>121-390-018</t>
  </si>
  <si>
    <t>1121 GRAPEVINE RD</t>
  </si>
  <si>
    <t>B19-1187</t>
  </si>
  <si>
    <t>128-173-005</t>
  </si>
  <si>
    <t>1439 E MESA VIEW LN</t>
  </si>
  <si>
    <t>CONVERT GARAGE TO (N) ATTACHED ADU WITH ONE</t>
  </si>
  <si>
    <t>B19-1249</t>
  </si>
  <si>
    <t>119-053-032</t>
  </si>
  <si>
    <t>617 W AGNES AVE</t>
  </si>
  <si>
    <t>DETACHED GARAGE CONVERSION TO (N)  ADU TO INCLUDE</t>
  </si>
  <si>
    <t>B18-1284</t>
  </si>
  <si>
    <t>119-102-021</t>
  </si>
  <si>
    <t>922 N WALNUT DR</t>
  </si>
  <si>
    <t>GARAGE CONVERSION &amp; STORAGE TO (N) ATTACHED ADU</t>
  </si>
  <si>
    <t>B18-1315</t>
  </si>
  <si>
    <t>128-036-062</t>
  </si>
  <si>
    <t>1011 N STOKES AVE</t>
  </si>
  <si>
    <t>B18-1610</t>
  </si>
  <si>
    <t>119-152-005</t>
  </si>
  <si>
    <t>1117 ROSEWOOD DR</t>
  </si>
  <si>
    <t>CONVERT (E) ATTACHED GARAGE TO A NEW ADU TO</t>
  </si>
  <si>
    <t>B18-1634</t>
  </si>
  <si>
    <t>121-041-004</t>
  </si>
  <si>
    <t>1319 N SCHOOL ST</t>
  </si>
  <si>
    <t>B19-0671</t>
  </si>
  <si>
    <t>117-780-003</t>
  </si>
  <si>
    <t>2114 S CALLE MIRASOL</t>
  </si>
  <si>
    <t>B19-0841</t>
  </si>
  <si>
    <t>117-564-003</t>
  </si>
  <si>
    <t>1818 WOODLAWN DR</t>
  </si>
  <si>
    <t>B19-0058</t>
  </si>
  <si>
    <t>119-102-012</t>
  </si>
  <si>
    <t>802 N WALNUT DR</t>
  </si>
  <si>
    <t>NEW ATTACHED ADU WITH 1 BEDROOM, OFFICE, BATH,</t>
  </si>
  <si>
    <t>B19-0282</t>
  </si>
  <si>
    <t>117-780-039</t>
  </si>
  <si>
    <t>1421 W VIA ARBOLITOS</t>
  </si>
  <si>
    <t>B19-1226</t>
  </si>
  <si>
    <t>078-482-002</t>
  </si>
  <si>
    <t>7681 Padova Drive</t>
  </si>
  <si>
    <t>5680 Alondra Drive</t>
  </si>
  <si>
    <t>6268 Aberdeen Avenue</t>
  </si>
  <si>
    <t>101-181-001</t>
  </si>
  <si>
    <t>230 ST JOSEPH ST, LOS ALAMOS, CA 93440</t>
  </si>
  <si>
    <t>129-020-068</t>
  </si>
  <si>
    <t>2680 MORNING HILL RD, SANTA MARIA, CA 934549165</t>
  </si>
  <si>
    <t>139-262-013</t>
  </si>
  <si>
    <t>099-262-006</t>
  </si>
  <si>
    <t>230 Central Avenue #101</t>
  </si>
  <si>
    <t>19-ZC-14, 19BDP-00781</t>
  </si>
  <si>
    <t>097-990-001</t>
  </si>
  <si>
    <t>290 OAK HILL DR, LOMPOC, CA 93436</t>
  </si>
  <si>
    <t>101-490-021</t>
  </si>
  <si>
    <t>613 AGAPANTHUS WAY, ORCUTT, CA 93455</t>
  </si>
  <si>
    <t>097-990-003</t>
  </si>
  <si>
    <t>270 OAK HILL DR, LOMPOC, CA 93436</t>
  </si>
  <si>
    <t>099-650-013</t>
  </si>
  <si>
    <t>2197 TULAROSA RD, LOMPOC, CA 93436</t>
  </si>
  <si>
    <t>131-190-010</t>
  </si>
  <si>
    <t>50 BUCKHORN RIDGE RD, SANTA MARIA, CA 93454</t>
  </si>
  <si>
    <t>105-240-016</t>
  </si>
  <si>
    <t>4689 APPALOOSA TRL, SANTA MARIA, CA 93455</t>
  </si>
  <si>
    <t>105-010-083</t>
  </si>
  <si>
    <t>4635 SONG LN, SANTA MARIA, CA 93455</t>
  </si>
  <si>
    <t>005-100-013</t>
  </si>
  <si>
    <t>401 LAMBERT RD, CARPINTERIA, CA 93013</t>
  </si>
  <si>
    <t>059-231-023</t>
  </si>
  <si>
    <t>161 EL SUENO RD, SANTA BARBARA, CA 93110</t>
  </si>
  <si>
    <t>166 TORO CANYON RD, UNIT# B, CARPINTERIA, CA 93013</t>
  </si>
  <si>
    <t>105-150-026</t>
  </si>
  <si>
    <t>368 TALLYHO RD, SANTA MARIA, CA 93455</t>
  </si>
  <si>
    <t>4511 PENDULA LN, ORCUTT, CA 93455</t>
  </si>
  <si>
    <t>105-074-009</t>
  </si>
  <si>
    <t>227 PARK AVE, ORCUTT, CA 93455</t>
  </si>
  <si>
    <t>103-033-011</t>
  </si>
  <si>
    <t>4606 DARLENE LN, SANTA MARIA, CA 93455</t>
  </si>
  <si>
    <t>103-530-022</t>
  </si>
  <si>
    <t>1289 OAK KNOLL RD, SANTA MARIA, CA 93455</t>
  </si>
  <si>
    <t>4503 PENDULA LN, ORCUTT, CA 93455</t>
  </si>
  <si>
    <t>107-064-004</t>
  </si>
  <si>
    <t>3700 HILLVIEW RD, SANTA MARIA, CA 93455</t>
  </si>
  <si>
    <t>109-173-012</t>
  </si>
  <si>
    <t>323 MILES AVE, SANTA MARIA, CA 93455</t>
  </si>
  <si>
    <t>105-115-006</t>
  </si>
  <si>
    <t>210 OAK ST, ORCUTT, CA 93455</t>
  </si>
  <si>
    <t>111-176-005</t>
  </si>
  <si>
    <t>1910 TEAKWOOD DR, SANTA MARIA, CA 93455</t>
  </si>
  <si>
    <t>141-330-065</t>
  </si>
  <si>
    <t>1446 N REFUGIO RD, SANTA YNEZ, CA 93460</t>
  </si>
  <si>
    <t>097-830-062</t>
  </si>
  <si>
    <t>1184 PELLHAM DR, LOMPOC, CA 93436</t>
  </si>
  <si>
    <t>103-022-037</t>
  </si>
  <si>
    <t>619 INDEPENDENCE CT, SANTA MARIA, CA 93455</t>
  </si>
  <si>
    <t>097-142-005</t>
  </si>
  <si>
    <t>1442 CALLE SEGUNDA, LOMPOC, CA 93436</t>
  </si>
  <si>
    <t>109-162-004</t>
  </si>
  <si>
    <t>740 WINTER RD, SANTA MARIA, CA 93455</t>
  </si>
  <si>
    <t>105-104-010</t>
  </si>
  <si>
    <t>230 S GRAY ST, ORCUTT, CA 93455</t>
  </si>
  <si>
    <t>111-213-002</t>
  </si>
  <si>
    <t>3534 PINEWOOD RD, SANTA MARIA, CA 93455</t>
  </si>
  <si>
    <t>111-420-046</t>
  </si>
  <si>
    <t>3541 ROSALES CT, SANTA MARIA, CA 93455</t>
  </si>
  <si>
    <t>111-420-042</t>
  </si>
  <si>
    <t>3534 MYRTLEWOOD RD, SANTA MARIA, CA 93455</t>
  </si>
  <si>
    <t>097-023-006</t>
  </si>
  <si>
    <t>4068 CAPELLA DR, LOMPOC, CA 93436</t>
  </si>
  <si>
    <t>203 SILER LN, SANTA MARIA, CA 93455</t>
  </si>
  <si>
    <t>109-173-010</t>
  </si>
  <si>
    <t>351 MILES AVE, SANTA MARIA, CA 93455</t>
  </si>
  <si>
    <t>101-212-013</t>
  </si>
  <si>
    <t>365 CENTENNIAL ST, LOS ALAMOS, CA 93440</t>
  </si>
  <si>
    <t>107-110-022</t>
  </si>
  <si>
    <t>3922 ORCUTT RD, SANTA MARIA, CA 93455</t>
  </si>
  <si>
    <t>107-164-001</t>
  </si>
  <si>
    <t>298 SHIRLEY LN, SANTA MARIA, CA 93455</t>
  </si>
  <si>
    <t>111-176-004</t>
  </si>
  <si>
    <t>1916 TEAKWOOD DR, SANTA MARIA, CA 93455</t>
  </si>
  <si>
    <t>059-171-018</t>
  </si>
  <si>
    <t>479 EL SUENO RD, SANTA BARBARA, CA 93110</t>
  </si>
  <si>
    <t>065-364-014</t>
  </si>
  <si>
    <t>460 EVONSHIRE AVE, UNIT# 102, SANTA BARBARA, CA 93111</t>
  </si>
  <si>
    <t>1169 COTA ST, SANTA YNEZ, CA 93460</t>
  </si>
  <si>
    <t>023-130-066</t>
  </si>
  <si>
    <t>2992 KENMORE PL, SANTA BARBARA, CA 93105</t>
  </si>
  <si>
    <t>023-222-032</t>
  </si>
  <si>
    <t>2681 TODOS SANTOS LN, UNIT# 102, SANTA BARBARA, CA 93105</t>
  </si>
  <si>
    <t>079-301-019</t>
  </si>
  <si>
    <t>860 VEREDA DEL CIERVO, GOLETA, CA 93117</t>
  </si>
  <si>
    <t>141-360-038</t>
  </si>
  <si>
    <t>3032 SAMANTHA DR, SANTA YNEZ, CA 93460</t>
  </si>
  <si>
    <t>143-191-012</t>
  </si>
  <si>
    <t>3311 MADERA ST, SANTA YNEZ, CA 93460</t>
  </si>
  <si>
    <t>3941 FOOTHILL RD, BLDG# 2, SANTA BARBARA, CA 93110</t>
  </si>
  <si>
    <t>023-092-019</t>
  </si>
  <si>
    <t>985 CHELTENHAM RD, UNIT# 102, SANTA BARBARA, CA 93105</t>
  </si>
  <si>
    <t>502 N LA CUMBRE RD, UNIT# 101, SANTA BARBARA, CA 93110</t>
  </si>
  <si>
    <t>103-253-007</t>
  </si>
  <si>
    <t>1264 MIRA FLORES DR, SANTA MARIA, CA 93455</t>
  </si>
  <si>
    <t>103-060-019</t>
  </si>
  <si>
    <t>4560 GLINES AVE, SANTA MARIA, CA 93455</t>
  </si>
  <si>
    <t>069-041-001</t>
  </si>
  <si>
    <t>1140 N FAIRVIEW AVE, UNIT# 102, GOLETA, CA 93117</t>
  </si>
  <si>
    <t>137-790-010</t>
  </si>
  <si>
    <t>551, 553, 555, 557, 559 Monticello Lane</t>
  </si>
  <si>
    <t>14-FDP-03, 16BDP-01079</t>
  </si>
  <si>
    <t>201, 203, 205, 207, 209, 211 Deming Way</t>
  </si>
  <si>
    <t>14-FDP-03, 16BDP-01075</t>
  </si>
  <si>
    <t>550, 552, 554, 556, 558, 560 Monticello Lane</t>
  </si>
  <si>
    <t>14-FDP-03, 16BDP-01080</t>
  </si>
  <si>
    <t>137-890-013,012,011,010,009,008,007</t>
  </si>
  <si>
    <t>518, 520, 522, 524, 526, 528, 530 Sertoma Way</t>
  </si>
  <si>
    <t>14-FDP-03, 16BDP-01081</t>
  </si>
  <si>
    <t>137-900-012,011,0010,009,008,007,006</t>
  </si>
  <si>
    <t>533, 535, 537, 539, 541, 543, 545 Covelo Lane</t>
  </si>
  <si>
    <t>14-FDP-03, 16BDP-01078</t>
  </si>
  <si>
    <t>137-890-006,005,004,003,002,001</t>
  </si>
  <si>
    <t>529, 531, 533, 535, 537, 539 Sertoma Way</t>
  </si>
  <si>
    <t>14-FDP-03, 16BDP-01077</t>
  </si>
  <si>
    <t>137-790-044</t>
  </si>
  <si>
    <t>249, 251, 253, 255, 257, 259 Deming Way</t>
  </si>
  <si>
    <t>14-FDP-03, 16BDP-01076</t>
  </si>
  <si>
    <t>004-013-026</t>
  </si>
  <si>
    <t>004-117-001, -002</t>
  </si>
  <si>
    <t>1300 Cravens Lane</t>
  </si>
  <si>
    <t>Green Herron Springs</t>
  </si>
  <si>
    <t>16-1840-DP/CDP</t>
  </si>
  <si>
    <t>027-101-001</t>
  </si>
  <si>
    <t>1732 CHAPALA ST, SANTA BARBARA, CA</t>
  </si>
  <si>
    <t>1732    CHAPALA ST:  R-TRIPLEX-ADDITION</t>
  </si>
  <si>
    <t>PLN2017-00781</t>
  </si>
  <si>
    <t>017-300-017</t>
  </si>
  <si>
    <t>1317 PUNTA GORDA ST, SANTA BARBARA, CA</t>
  </si>
  <si>
    <t>1317    PUNTA GORDA ST:  R-AUD MED HIGH</t>
  </si>
  <si>
    <t>PLN2018-00627</t>
  </si>
  <si>
    <t>029-180-012</t>
  </si>
  <si>
    <t>1108 OLIVE ST, SANTA BARBARA, CA</t>
  </si>
  <si>
    <t>1108    OLIVE ST:  R-NEW DWELLING UNITS</t>
  </si>
  <si>
    <t>PLN2018-00476</t>
  </si>
  <si>
    <t>031-233-001</t>
  </si>
  <si>
    <t>802 E COTA ST, SANTA BARBARA, CA</t>
  </si>
  <si>
    <t>802  E COTA ST:  PRE-APP MOD</t>
  </si>
  <si>
    <t>PLN2019-00046</t>
  </si>
  <si>
    <t>099-283-005,006,007</t>
  </si>
  <si>
    <t>410 Central Avenue</t>
  </si>
  <si>
    <t>The Central Homes</t>
  </si>
  <si>
    <t>17-FDP-02</t>
  </si>
  <si>
    <t>617-730-004</t>
  </si>
  <si>
    <t>2401 PREISKER LN #4</t>
  </si>
  <si>
    <t>RIVERSIDE MOBILE HOME PARK - REPLACE (E) MOBILE w new</t>
  </si>
  <si>
    <t>B19-0192</t>
  </si>
  <si>
    <t>611-050-044</t>
  </si>
  <si>
    <t>1095 W MCCOY LN 44</t>
  </si>
  <si>
    <t>TRAILER RANCHO MOBILE HOME PARK- INSTALLATION new unit</t>
  </si>
  <si>
    <t>B19-1534</t>
  </si>
  <si>
    <t>1818 CASTILLO ST, SANTA BARBARA, CA</t>
  </si>
  <si>
    <t>1818   CASTILLO ST:  R-AUD 7 UNITS</t>
  </si>
  <si>
    <t>PLN2015-00500</t>
  </si>
  <si>
    <t>045-071-003</t>
  </si>
  <si>
    <t>321 OCEANO AVE, SANTA BARBARA, CA</t>
  </si>
  <si>
    <t>321    OCEANO AVE:  R- DUPLEX</t>
  </si>
  <si>
    <t>PLN2015-00347</t>
  </si>
  <si>
    <t>037-071-011</t>
  </si>
  <si>
    <t>414 RUTH AVE, SANTA BARBARA, CA</t>
  </si>
  <si>
    <t>414   RUTH AVE:  C-SHORT-TERM RENTAL</t>
  </si>
  <si>
    <t>PLN2017-00413</t>
  </si>
  <si>
    <t>634 ANACAPA ST, SANTA BARBARA, CA</t>
  </si>
  <si>
    <t>634    ANACAPA ST:  M-MIXED USE  AUD</t>
  </si>
  <si>
    <t>PLN2015-00300</t>
  </si>
  <si>
    <t>025-210-012</t>
  </si>
  <si>
    <t>505 W LOS OLIVOS ST, SANTA BARBARA, CA</t>
  </si>
  <si>
    <t>505  W LOS OLIVOS ST:  R-CONDO DEVT</t>
  </si>
  <si>
    <t>PLN2007-00470</t>
  </si>
  <si>
    <t>137-900-001,002,003,004,005</t>
  </si>
  <si>
    <t>532, 534, 536, 538, 540 Sertoma Way</t>
  </si>
  <si>
    <t>14-FDP-03, 15BDP-00743</t>
  </si>
  <si>
    <t>541, 543, 545, 547, 549 Sertoma Way</t>
  </si>
  <si>
    <t>14-FDP-03, 18-ZC-54, 15BDP-00567</t>
  </si>
  <si>
    <t>909 LAGUNA ST, SANTA BARBARA, CA</t>
  </si>
  <si>
    <t>909   LAGUNA ST:  R-NEW DUPLEX AUD</t>
  </si>
  <si>
    <t>PLN2016-00510</t>
  </si>
  <si>
    <t>414 W LOS OLIVOS ST, SANTA BARBARA, CA</t>
  </si>
  <si>
    <t>414  W LOS OLIVOS ST:  R-TRIPLEX</t>
  </si>
  <si>
    <t>PLN2017-00163</t>
  </si>
  <si>
    <t>039-202-016</t>
  </si>
  <si>
    <t>1116 SAN PASCUAL ST, SANTA BARBARA, CA</t>
  </si>
  <si>
    <t>1116    SAN PASCUAL ST:  R-AUD MED HIGH</t>
  </si>
  <si>
    <t>PLN2016-00359</t>
  </si>
  <si>
    <t>039-151-001</t>
  </si>
  <si>
    <t>1236 SAN ANDRES ST, SANTA BARBARA, CA</t>
  </si>
  <si>
    <t>1236    SAN ANDRES ST:  R-AUD</t>
  </si>
  <si>
    <t>PLN2006-00364</t>
  </si>
  <si>
    <t>031-171-002</t>
  </si>
  <si>
    <t>510 E ORTEGA ST, SANTA BARBARA, CA</t>
  </si>
  <si>
    <t>510  E ORTEGA ST:  R-AUD 5 UNITS</t>
  </si>
  <si>
    <t>PLN2015-00530</t>
  </si>
  <si>
    <t>121-231-012</t>
  </si>
  <si>
    <t>424 E MILL ST</t>
  </si>
  <si>
    <t>DEMO (E) SFD AND ACCESSORY STRUCTURE FOR FUTURE</t>
  </si>
  <si>
    <t>B19-0442</t>
  </si>
  <si>
    <t>*EXP*DEMOLISH (E) SFD, OUTBUILDING, FENCE, PATIO</t>
  </si>
  <si>
    <t>B19-0097</t>
  </si>
  <si>
    <t>039-212-004</t>
  </si>
  <si>
    <t>325 W ANAPAMU ST, SANTA BARBARA, CA</t>
  </si>
  <si>
    <t>325  W ANAPAMU ST:  R-AUD 8 NEW UNITS</t>
  </si>
  <si>
    <t>PLN2016-00101</t>
  </si>
  <si>
    <t>223 N SCHOOL ST</t>
  </si>
  <si>
    <t>DEMO (E) SFD FOR FUTURE DEVELOPMENT AND CAP ALL</t>
  </si>
  <si>
    <t>B19-0443</t>
  </si>
  <si>
    <t>031-031-034</t>
  </si>
  <si>
    <t>818 OLIVE ST, SANTA BARBARA, CA</t>
  </si>
  <si>
    <t>818    OLIVE ST:  R-NEW UNIT</t>
  </si>
  <si>
    <t>PLN2015-00179</t>
  </si>
  <si>
    <t>123-116-001</t>
  </si>
  <si>
    <t>506 S CURRYER #A &amp; B</t>
  </si>
  <si>
    <t>(N) DUPLEX- 1ST FLR: ENTRY, LIVING ROOM, KITCHEN,</t>
  </si>
  <si>
    <t>B19-0727</t>
  </si>
  <si>
    <t>125-116-016</t>
  </si>
  <si>
    <t>609 E BOONE ST #A &amp; B</t>
  </si>
  <si>
    <t>CONVERT 2(E )WORKSHOPS TO NEW 2-STORY DUPLEX.</t>
  </si>
  <si>
    <t>B19-1648</t>
  </si>
  <si>
    <t>424 E MILL ST #A-D</t>
  </si>
  <si>
    <t>HALSELL TOWNHOMES- 4 (N) TOWNHOMES TO INCLUDE</t>
  </si>
  <si>
    <t>B19-1429</t>
  </si>
  <si>
    <t>223 N SCHOOL ST #A-E</t>
  </si>
  <si>
    <t>HALSELL TOWNHOMES- 5 (N) TOWNHOMES TO INCLUDE</t>
  </si>
  <si>
    <t>B19-1430</t>
  </si>
  <si>
    <t>113-490-082</t>
  </si>
  <si>
    <t>4427  Lazo</t>
  </si>
  <si>
    <t>113-490-085</t>
  </si>
  <si>
    <t>4415  Lazo</t>
  </si>
  <si>
    <t>113-490-088</t>
  </si>
  <si>
    <t>4391 Lazo</t>
  </si>
  <si>
    <t>113-490-086</t>
  </si>
  <si>
    <t>4407  Lazo</t>
  </si>
  <si>
    <t>113-490-084</t>
  </si>
  <si>
    <t>4421  Lazo</t>
  </si>
  <si>
    <t>113-490-095</t>
  </si>
  <si>
    <t>4363 Lazo</t>
  </si>
  <si>
    <t>113-490-094</t>
  </si>
  <si>
    <t>4365  Lazo</t>
  </si>
  <si>
    <t>113-490-090</t>
  </si>
  <si>
    <t>4383 Lazo</t>
  </si>
  <si>
    <t>113-490-092</t>
  </si>
  <si>
    <t>4377  Lazo</t>
  </si>
  <si>
    <t>113-490-083</t>
  </si>
  <si>
    <t>4439  Lazo</t>
  </si>
  <si>
    <t>113-490-091</t>
  </si>
  <si>
    <t>4381  Lazo</t>
  </si>
  <si>
    <t>113-490-087</t>
  </si>
  <si>
    <t>4397  Lazo</t>
  </si>
  <si>
    <t>113-490-093</t>
  </si>
  <si>
    <t>4371 Lazo</t>
  </si>
  <si>
    <t>113-490-096</t>
  </si>
  <si>
    <t>4353 Lazo</t>
  </si>
  <si>
    <t>029-312-009</t>
  </si>
  <si>
    <t>035-480-058</t>
  </si>
  <si>
    <t>0 1704 1706 &amp; 1708 LA VISTA DEL OCEANO LN 1701-, SANTA BARBARA, CA</t>
  </si>
  <si>
    <t>PLN2003-00227</t>
  </si>
  <si>
    <t>1701- 1704;  1706 &amp; 1708 LA VISTA DEL OCEANO LN:  R-SIX LOT SUBDIVISION</t>
  </si>
  <si>
    <t>108 ONTARE HILLS LN, SANTA BARBARA, CA</t>
  </si>
  <si>
    <t>PLN2017-00582</t>
  </si>
  <si>
    <t>108   ONTARE HILLS LN:  R-NEW RESIDENCE</t>
  </si>
  <si>
    <t>023-080-001</t>
  </si>
  <si>
    <t>2984 ARRIBA WAY, SANTA BARBARA, CA 93105</t>
  </si>
  <si>
    <t>PLN2019-00453</t>
  </si>
  <si>
    <t>2984 ARRIBA WAY: R/B-ALTERATION-ADU</t>
  </si>
  <si>
    <t>049-181-002</t>
  </si>
  <si>
    <t>1230 CRESTLINE Dr, SANTA BARBARA, CA 93105</t>
  </si>
  <si>
    <t>PLN2020-00283</t>
  </si>
  <si>
    <t>1230 CRESTLINE DR: R/A-ALTERATION-JADU</t>
  </si>
  <si>
    <t>043-203-001</t>
  </si>
  <si>
    <t>935 W VALERIO ST, SANTA BARBARA, CA 93101</t>
  </si>
  <si>
    <t>PLN2019-00527</t>
  </si>
  <si>
    <t>935 W VALERIO ST: R/B-ALTERATION-ADU</t>
  </si>
  <si>
    <t>029-342-021</t>
  </si>
  <si>
    <t>40 RUBIO RD, SANTA BARBARA, CA</t>
  </si>
  <si>
    <t>PLN2019-00073</t>
  </si>
  <si>
    <t>40   RUBIO RD:  R/B-ALTERATION-ENF-ADU</t>
  </si>
  <si>
    <t>047-102-021</t>
  </si>
  <si>
    <t>850 CENTINELA LN, SANTA BARBARA, CA 93109</t>
  </si>
  <si>
    <t>PLN2019-00386</t>
  </si>
  <si>
    <t>850 CENTINELA LN: R/B-ALTERATION-ADU</t>
  </si>
  <si>
    <t>PLN2019-00354</t>
  </si>
  <si>
    <t>940 ALSTON RD, RS-25: R/B-ALTERATION-ADU</t>
  </si>
  <si>
    <t>051-080-013</t>
  </si>
  <si>
    <t>42 BROADMOOR, SANTA BARBARA, CA 93105</t>
  </si>
  <si>
    <t>PLN2020-00119</t>
  </si>
  <si>
    <t>42 BROADMOOR PLZ #1, R-M/USS ZONE: R/A-ALTERATION-ADU</t>
  </si>
  <si>
    <t>051-310-016</t>
  </si>
  <si>
    <t>316 W ALAMAR AVE, SANTA BARBARA, CA 93105</t>
  </si>
  <si>
    <t>PLN2019-00502</t>
  </si>
  <si>
    <t>316 W ALAMAR AVE: R/B-ALTERATION-ADU</t>
  </si>
  <si>
    <t>031-391-018</t>
  </si>
  <si>
    <t>1317 E GUTIERREZ ST, SANTA BARBARA, CA 93103</t>
  </si>
  <si>
    <t>PLN2019-00356</t>
  </si>
  <si>
    <t>1317 E GUTIERREZ ST, R-2: R/B-ADDITION-ADU</t>
  </si>
  <si>
    <t>053-102-005</t>
  </si>
  <si>
    <t>481 PASEO DEL DESCANSO, SANTA BARBARA, CA</t>
  </si>
  <si>
    <t>PLN2020-00045</t>
  </si>
  <si>
    <t>481 PASEO DEL DESCANSO: R/B-ALTERATION-ADU</t>
  </si>
  <si>
    <t>015-202-030</t>
  </si>
  <si>
    <t>841 CIMA LINDA LN, SANTA BARBARA, CA</t>
  </si>
  <si>
    <t>PLN2019-00433</t>
  </si>
  <si>
    <t>841 CIMA LINDA LN: R/B-ALTERATION-ADU</t>
  </si>
  <si>
    <t>053-342-010</t>
  </si>
  <si>
    <t>3025 CALLE NOGUERA, SANTA BARBARA, CA 93105</t>
  </si>
  <si>
    <t>PLN2019-00500</t>
  </si>
  <si>
    <t>3025 CALLE NOGUERA: R/A-ALTERATION-ADU</t>
  </si>
  <si>
    <t>027-171-002</t>
  </si>
  <si>
    <t>231 W VALERIO ST, SANTA BARBARA, CA 93101</t>
  </si>
  <si>
    <t>PLN2019-00385</t>
  </si>
  <si>
    <t>231 W VALERIO ST: R/A-ALTERATION-ADU</t>
  </si>
  <si>
    <t>055-193-008</t>
  </si>
  <si>
    <t>3137 LUCINDA LN, SANTA BARBARA, CA 93105</t>
  </si>
  <si>
    <t>PLN2019-00499</t>
  </si>
  <si>
    <t>3137 LUCINDA LN: R/B-ALTERATION-ADU</t>
  </si>
  <si>
    <t>053-232-001</t>
  </si>
  <si>
    <t>3532 CHUPAROSA DR, SANTA BARBARA, CA 93105</t>
  </si>
  <si>
    <t>PLN2019-00600</t>
  </si>
  <si>
    <t>3532 CHUPAROSA DR:R/B-ALTERATION-ADU</t>
  </si>
  <si>
    <t>053-205-021</t>
  </si>
  <si>
    <t>2814 PUESTA DEL SOL, SANTA BARBARA, CA 93105</t>
  </si>
  <si>
    <t>PLN2019-00562</t>
  </si>
  <si>
    <t>2814 PUESTA DEL SOL: R/A-ALTERATION-ADU</t>
  </si>
  <si>
    <t>053-063-005</t>
  </si>
  <si>
    <t>701 CALLE PALO COLORADO, SANTA BARBARA, CA</t>
  </si>
  <si>
    <t>PLN2017-00238</t>
  </si>
  <si>
    <t>701   CALLE PALO COLORADO:  R/A-ENF-ADU</t>
  </si>
  <si>
    <t>043-143-008</t>
  </si>
  <si>
    <t>1815 PAMPAS AVE, SANTA BARBARA, CA</t>
  </si>
  <si>
    <t>PLN2018-00674</t>
  </si>
  <si>
    <t>1815   PAMPAS AVE:  R/D-NEW-ADU</t>
  </si>
  <si>
    <t>041-023-015</t>
  </si>
  <si>
    <t>8 CORTEZ WAY, SANTA BARBARA, CA 93101</t>
  </si>
  <si>
    <t>PLN2019-00437</t>
  </si>
  <si>
    <t>8 CORTEZ WAY: R/B-ADDITION-ADU</t>
  </si>
  <si>
    <t>043-113-008</t>
  </si>
  <si>
    <t>905 W MISSION St, SANTA BARBARA, CA 93101</t>
  </si>
  <si>
    <t>PLN2020-00516</t>
  </si>
  <si>
    <t>905 W MISSION ST: R/A-ALTERATION-ADU</t>
  </si>
  <si>
    <t>053-313-005</t>
  </si>
  <si>
    <t>3521 MADRONA DR, SANTA BARBARA, CA 93105</t>
  </si>
  <si>
    <t>PLN2019-00412</t>
  </si>
  <si>
    <t>3521 MADRONA DR: R/A-ALTERATION-ADU</t>
  </si>
  <si>
    <t>113-490-102</t>
  </si>
  <si>
    <t>4386 Ladera</t>
  </si>
  <si>
    <t>113-490-108</t>
  </si>
  <si>
    <t>4428 Ladera</t>
  </si>
  <si>
    <t>113-490-101</t>
  </si>
  <si>
    <t>4376 Ladera</t>
  </si>
  <si>
    <t>113-490-097</t>
  </si>
  <si>
    <t>4356 Ladera</t>
  </si>
  <si>
    <t>113-490-105</t>
  </si>
  <si>
    <t>4408 Ladera</t>
  </si>
  <si>
    <t>113-490-100</t>
  </si>
  <si>
    <t>4372 Ladera</t>
  </si>
  <si>
    <t>113-490-099</t>
  </si>
  <si>
    <t>4368 Ladera</t>
  </si>
  <si>
    <t>113-490-080</t>
  </si>
  <si>
    <t>4443  Lazo</t>
  </si>
  <si>
    <t>113-490-107</t>
  </si>
  <si>
    <t>4422 Ladera</t>
  </si>
  <si>
    <t>113-490-109</t>
  </si>
  <si>
    <t>4444 Ladera</t>
  </si>
  <si>
    <t>113-490-106</t>
  </si>
  <si>
    <t>4416 Ladera</t>
  </si>
  <si>
    <t>113-490-103</t>
  </si>
  <si>
    <t>4390 Ladera</t>
  </si>
  <si>
    <t>113-490-111</t>
  </si>
  <si>
    <t>4460 Ladera</t>
  </si>
  <si>
    <t>113-490-104</t>
  </si>
  <si>
    <t>4398 Ladera</t>
  </si>
  <si>
    <t>109-280-018</t>
  </si>
  <si>
    <t>937 E SUNFLOWER CT</t>
  </si>
  <si>
    <t>(N) SFD - 4 BEDROOM, 3 BATH, KITCHEN, DINING RM, GREAT</t>
  </si>
  <si>
    <t>B19-1943</t>
  </si>
  <si>
    <t>111-780-056</t>
  </si>
  <si>
    <t>344 CASTILLO WAY</t>
  </si>
  <si>
    <t>REFUGIO TOWNHOMES TR 5905 BLDG 2-6 EXT UNIT LOT 56</t>
  </si>
  <si>
    <t>B17-0181</t>
  </si>
  <si>
    <t>111-780-058</t>
  </si>
  <si>
    <t>328 CASTILLO WAY</t>
  </si>
  <si>
    <t>REFUGIO TOWNHOMES TR 5905 BLDG 2-6 INT UNIT LOT 58</t>
  </si>
  <si>
    <t>B17-0183</t>
  </si>
  <si>
    <t>111-780-060</t>
  </si>
  <si>
    <t>312 CASTILLO WAY</t>
  </si>
  <si>
    <t>REFUGIO TOWNHOMES TR 5905 BLDG 2-6 INT UNIT LOT 60</t>
  </si>
  <si>
    <t>B17-0185</t>
  </si>
  <si>
    <t>111-780-061</t>
  </si>
  <si>
    <t>304 CASTILLO WAY</t>
  </si>
  <si>
    <t>REFUGIO TOWNHOMES TR 5905 BLDG 2-6 EXT UNIT LOT 61</t>
  </si>
  <si>
    <t>B17-0186</t>
  </si>
  <si>
    <t>111-780-059</t>
  </si>
  <si>
    <t>320 CASTILLO WAY</t>
  </si>
  <si>
    <t>REFUGIO TOWNHOMES TR 5905 BLDG 2-6 INT UNIT LOT 59</t>
  </si>
  <si>
    <t>B17-0184</t>
  </si>
  <si>
    <t>111-780-057</t>
  </si>
  <si>
    <t>336 CASTILLO WAY</t>
  </si>
  <si>
    <t>REFUGIO TOWNHOMES TR 5905 BLDG 2-6 INT UNIT LOT 57</t>
  </si>
  <si>
    <t>B17-0182</t>
  </si>
  <si>
    <t>053-084-009</t>
  </si>
  <si>
    <t>309 VISTA DE LA CUMBRE, SANTA BARBARA, CA</t>
  </si>
  <si>
    <t>PLN2017-00241</t>
  </si>
  <si>
    <t>309   VISTA DE LA CUMBRE:  R/A-ALTERATION-ADU</t>
  </si>
  <si>
    <t>3340 FOOTHILL RD, SANTA BARBARA, CA</t>
  </si>
  <si>
    <t>PLN2017-00411</t>
  </si>
  <si>
    <t>3340   FOOTHILL RD:  R/C-NEW-ADU</t>
  </si>
  <si>
    <t>3091 CALLE ROSALES, SANTA BARBARA, CA</t>
  </si>
  <si>
    <t>PLN2017-00182</t>
  </si>
  <si>
    <t>3091   CALLE ROSALES:  R/B-ADDITION-ADU</t>
  </si>
  <si>
    <t>013-121-003</t>
  </si>
  <si>
    <t>675 CIRCLE DR, SANTA BARBARA, CA 93108</t>
  </si>
  <si>
    <t>PLN2019-00228</t>
  </si>
  <si>
    <t>675 CIRCLE DR, RS-6: R/B-ALTERATION-ADU</t>
  </si>
  <si>
    <t>019-031-027</t>
  </si>
  <si>
    <t>2 ORIZABA LN, SANTA BARBARA, CA</t>
  </si>
  <si>
    <t>PLN2017-00390</t>
  </si>
  <si>
    <t>2   ORIZABA LN:  R/A-ALTERATION-ADU</t>
  </si>
  <si>
    <t>019-320-042</t>
  </si>
  <si>
    <t>246 LAS ALTURAS RD, SANTA BARBARA, CA</t>
  </si>
  <si>
    <t>PLN2017-00408</t>
  </si>
  <si>
    <t>246   LAS ALTURAS RD:  R/A-ALTERATION-ADU</t>
  </si>
  <si>
    <t>019-103-023</t>
  </si>
  <si>
    <t>1425 MISSION RIDGE RD, SANTA BARBARA, CA</t>
  </si>
  <si>
    <t>PLN2017-00345</t>
  </si>
  <si>
    <t>1425   MISSION RIDGE RD:  R/A-ALTERATION-ADU</t>
  </si>
  <si>
    <t>2786 PUESTA DEL SOL, SANTA BARBARA, CA</t>
  </si>
  <si>
    <t>PLN2017-00388</t>
  </si>
  <si>
    <t>2786   PUESTA DEL SOL:  R/B-ALTERATION-ADU</t>
  </si>
  <si>
    <t>881 PASEO FERRELO, SANTA BARBARA, CA</t>
  </si>
  <si>
    <t>PLN2018-00173</t>
  </si>
  <si>
    <t>881   PASEO FERRELO:  R/B-ALTERATION-ADU</t>
  </si>
  <si>
    <t>027-012-002</t>
  </si>
  <si>
    <t>331 W PEDREGOSA ST, SANTA BARBARA, CA</t>
  </si>
  <si>
    <t>PLN2018-00613</t>
  </si>
  <si>
    <t>331  W PEDREGOSA ST:  MOD &amp; HLC DESIGN REVIEW</t>
  </si>
  <si>
    <t>043-041-027</t>
  </si>
  <si>
    <t>2128 GILLESPIE ST, SANTA BARBARA, CA</t>
  </si>
  <si>
    <t>PLN2018-00201</t>
  </si>
  <si>
    <t>2128   GILLESPIE ST:  R/B-ALTERATION-ADU</t>
  </si>
  <si>
    <t>417 SAMARKAND DR, SANTA BARBARA, CA</t>
  </si>
  <si>
    <t>PLN2018-00012</t>
  </si>
  <si>
    <t>417   SAMARKAND DR:  R/D-NEW-ADU</t>
  </si>
  <si>
    <t>053-012-010</t>
  </si>
  <si>
    <t>885 LA MILPITA RD, SANTA BARBARA, CA</t>
  </si>
  <si>
    <t>PLN2018-00273</t>
  </si>
  <si>
    <t>885   LA MILPITA RD:  R/D-NEW-ADU</t>
  </si>
  <si>
    <t>835 W VALERIO ST, SANTA BARBARA, CA</t>
  </si>
  <si>
    <t>PLN2018-00177</t>
  </si>
  <si>
    <t>835  W VALERIO ST:  R/D-NEW-ADU</t>
  </si>
  <si>
    <t>621 E VICTORIA ST, SANTA BARBARA, CA</t>
  </si>
  <si>
    <t>PLN2017-00846</t>
  </si>
  <si>
    <t>621  E VICTORIA ST:  R/B-ALTERATION-ADU</t>
  </si>
  <si>
    <t>019-141-002</t>
  </si>
  <si>
    <t>931 LAS ALTURAS RD, SANTA BARBARA, CA 93103</t>
  </si>
  <si>
    <t>PLN2019-00501</t>
  </si>
  <si>
    <t>931 LAS ALTURAS RD: R/A-ALTERATION-JADU</t>
  </si>
  <si>
    <t>041-252-049</t>
  </si>
  <si>
    <t>452 FELLOWSHIP RD, SANTA BARBARA, CA</t>
  </si>
  <si>
    <t>PLN2018-00234</t>
  </si>
  <si>
    <t>452   FELLOWSHIP RD:  R/B-ENF-ALTERATION-ADU</t>
  </si>
  <si>
    <t>302 PIEDMONT RD, SANTA BARBARA, CA</t>
  </si>
  <si>
    <t>PLN2017-00626</t>
  </si>
  <si>
    <t>302   PIEDMONT RD:  R/B-ALTERATION-ADU</t>
  </si>
  <si>
    <t>017-141-008</t>
  </si>
  <si>
    <t>7 N SOLEDAD ST, SANTA BARBARA, CA</t>
  </si>
  <si>
    <t>PLN2018-00245</t>
  </si>
  <si>
    <t>7  N SOLEDAD ST:  R/B-ENF-ADDITION-ADU</t>
  </si>
  <si>
    <t>019-162-012</t>
  </si>
  <si>
    <t>2016 MISSION RIDGE RD, SANTA BARBARA, CA</t>
  </si>
  <si>
    <t>PLN2001-00833</t>
  </si>
  <si>
    <t>2016    MISSION RIDGE RD:  R-LOT LINE ADJUSTMENT</t>
  </si>
  <si>
    <t>2233 FOOTHILL LN, SANTA BARBARA, CA</t>
  </si>
  <si>
    <t>PLN2017-00614</t>
  </si>
  <si>
    <t>2233   FOOTHILL LN:  R/C-NEW-ADU</t>
  </si>
  <si>
    <t>3360 BRAEMAR DR, SANTA BARBARA, CA</t>
  </si>
  <si>
    <t>PLN2017-00304</t>
  </si>
  <si>
    <t>3360    BRAEMAR DR:  R-ADU &amp; ADDITIONS CDP</t>
  </si>
  <si>
    <t>1426 ALMOND AVE, SANTA BARBARA, CA</t>
  </si>
  <si>
    <t>PLN2017-00724</t>
  </si>
  <si>
    <t>1426   ALMOND AVE:  R/C-NEW-ADU</t>
  </si>
  <si>
    <t>320 N VOLUNTARIO ST, SANTA BARBARA, CA</t>
  </si>
  <si>
    <t>PLN2017-00856</t>
  </si>
  <si>
    <t>320  N VOLUNTARIO ST:  R/B-ALTERATION-ADU</t>
  </si>
  <si>
    <t>019-241-023</t>
  </si>
  <si>
    <t>1011 ARBOLADO RD, SANTA BARBARA, CA</t>
  </si>
  <si>
    <t>PLN2017-00232</t>
  </si>
  <si>
    <t>1011   ARBOLADO RD:  R/A-ALTERATION-ADU</t>
  </si>
  <si>
    <t>3044 HERMOSA RD, SANTA BARBARA, CA</t>
  </si>
  <si>
    <t>PLN2017-00801</t>
  </si>
  <si>
    <t>3044   HERMOSA RD:  R/C-ADDITION-ADU</t>
  </si>
  <si>
    <t>3006 PUESTA DEL SOL, SANTA BARBARA, CA</t>
  </si>
  <si>
    <t>PLN2017-00732</t>
  </si>
  <si>
    <t>3006   PUESTA DEL SOL:  R/C-NEW-ADU</t>
  </si>
  <si>
    <t>051-053-014</t>
  </si>
  <si>
    <t>25 S ONTARE RD, SANTA BARBARA, CA</t>
  </si>
  <si>
    <t>PLN2019-00072</t>
  </si>
  <si>
    <t>25  S ONTARE RD:  R/B-ALTERATION-ADU</t>
  </si>
  <si>
    <t>045-162-029</t>
  </si>
  <si>
    <t>232 LAS ONDAS, SANTA BARBARA, CA 93109</t>
  </si>
  <si>
    <t>PLN2019-00342</t>
  </si>
  <si>
    <t>232 LAS ONDAS, E-3/S-D-3: R-NEW, Detached ADU in Coastal Zone</t>
  </si>
  <si>
    <t>1231 GILLESPIE ST, SANTA BARBARA, CA</t>
  </si>
  <si>
    <t>PLN2018-00131</t>
  </si>
  <si>
    <t>1231   GILLESPIE ST:  R/C-ADDITION-ADU</t>
  </si>
  <si>
    <t>029-230-017</t>
  </si>
  <si>
    <t>1028 OLIVE ST, SANTA BARBARA, CA</t>
  </si>
  <si>
    <t>PLN2015-00583</t>
  </si>
  <si>
    <t>1028    OLIVE ST:  R-NEW UNIT</t>
  </si>
  <si>
    <t>NEW 2ND SINGLE FAMILY DWELLING ON LOT TO INCLUDE</t>
  </si>
  <si>
    <t>021-050-026</t>
  </si>
  <si>
    <t>965 W MOUNTAIN DR, SANTA BARBARA, CA</t>
  </si>
  <si>
    <t>PLN2013-00047</t>
  </si>
  <si>
    <t>965  W MOUNTAIN DR:  R-CONVERSION</t>
  </si>
  <si>
    <t>015-202-048</t>
  </si>
  <si>
    <t>1482 LOU DILLON, SANTA BARBARA, CA</t>
  </si>
  <si>
    <t>PLN2012-00003</t>
  </si>
  <si>
    <t>1482   LOU DILLON:  R-SFR</t>
  </si>
  <si>
    <t>017-321-016</t>
  </si>
  <si>
    <t>401 ORILLA DEL MAR Dr, SANTA BARBARA, CA 93103</t>
  </si>
  <si>
    <t>PLN2019-00199</t>
  </si>
  <si>
    <t>401 ORILLA DEL MAR: COASTAL EXCLUSION APPLICATION</t>
  </si>
  <si>
    <t>121-012-009</t>
  </si>
  <si>
    <t>214 E DONOVAN  RD #101, 102</t>
  </si>
  <si>
    <t>CLEAN N DASH- (N) 1-SINGLE STORY MIXED USE BUILDING</t>
  </si>
  <si>
    <t>B18-1389</t>
  </si>
  <si>
    <t>123-131-001</t>
  </si>
  <si>
    <t>326 W ORANGE ST #A &amp; B</t>
  </si>
  <si>
    <t>DUPLEX- (N) 2-STORY DUPLEX, 1ST FLR- LIVING RM,</t>
  </si>
  <si>
    <t>B18-0520</t>
  </si>
  <si>
    <t>031-185-014</t>
  </si>
  <si>
    <t>1025 E COTA ST, SANTA BARBARA, CA</t>
  </si>
  <si>
    <t>PLN2017-00841</t>
  </si>
  <si>
    <t>1025  E COTA ST:  R-NEW SFR</t>
  </si>
  <si>
    <t>017-252-006</t>
  </si>
  <si>
    <t>1030 CACIQUE ST, SANTA BARBARA, CA 93103</t>
  </si>
  <si>
    <t>PLN2020-00070</t>
  </si>
  <si>
    <t>1030 CACIQUE ST, R-M ZONE: R/B-ALTERATION-ADU</t>
  </si>
  <si>
    <t>053-173-003</t>
  </si>
  <si>
    <t>3217 CALLE MARIPOSA, SANTA BARBARA, CA 93105</t>
  </si>
  <si>
    <t>PLN2019-00495</t>
  </si>
  <si>
    <t>3217 CALLE MARIPOSA: R/D-NEW-ADU</t>
  </si>
  <si>
    <t>019-290-005</t>
  </si>
  <si>
    <t>1615 SYCAMORE CANYON RD, SANTA BARBARA, CA 93108</t>
  </si>
  <si>
    <t>PLN2019-00494</t>
  </si>
  <si>
    <t>1615 SYCAMORE CANYON RD: R/B-ALTERATION-ADU</t>
  </si>
  <si>
    <t>043-131-006</t>
  </si>
  <si>
    <t>611 W MISSION St, SANTA BARBARA, CA 93101</t>
  </si>
  <si>
    <t>PLN2020-00289</t>
  </si>
  <si>
    <t>611 W MISSION ST: R/B-ALTERATION-ADU</t>
  </si>
  <si>
    <t>031-131-025</t>
  </si>
  <si>
    <t>717 N SOLEDAD ST, SANTA BARBARA, CA 93103</t>
  </si>
  <si>
    <t>PLN2020-00033</t>
  </si>
  <si>
    <t>717 N SOLEDAD ST: R/C-NEW-ADU</t>
  </si>
  <si>
    <t>043-182-006</t>
  </si>
  <si>
    <t>1719 CHINO ST, SANTA BARBARA, CA 93101</t>
  </si>
  <si>
    <t>PLN2020-00342</t>
  </si>
  <si>
    <t>1719 CHINO ST: R/B-NEW-ADU</t>
  </si>
  <si>
    <t>035-232-019</t>
  </si>
  <si>
    <t>843 WELDON RD, SANTA BARBARA, CA</t>
  </si>
  <si>
    <t>PLN2017-00190</t>
  </si>
  <si>
    <t>843   WELDON RD:  R/A-ALTERATION-ADU</t>
  </si>
  <si>
    <t>029-091-014</t>
  </si>
  <si>
    <t>1307 N SALSIPUEDES St, SANTA BARBARA, CA 93103</t>
  </si>
  <si>
    <t>PLN2020-00414</t>
  </si>
  <si>
    <t>1307 N SALSIPUEDES ST: R/A-ALTERATION-ADU</t>
  </si>
  <si>
    <t>041-242-024</t>
  </si>
  <si>
    <t>2316 CLIFF DR, SANTA BARBARA, CA 93109</t>
  </si>
  <si>
    <t>PLN2019-00254</t>
  </si>
  <si>
    <t>2316 CLIFF DR: R/D-NEW-ADU</t>
  </si>
  <si>
    <t>045-125-003</t>
  </si>
  <si>
    <t>231 LOYOLA, SANTA BARBARA, CA</t>
  </si>
  <si>
    <t>PLN2017-00534</t>
  </si>
  <si>
    <t>231   LOYOLA:  R/A-ALTERATION-ADU</t>
  </si>
  <si>
    <t>053-072-014</t>
  </si>
  <si>
    <t>626 SAN ROQUE Rd, SANTA BARBARA, CA 93105</t>
  </si>
  <si>
    <t>PLN2020-00271</t>
  </si>
  <si>
    <t>626 SAN ROQUE RD: R/B-ALTERATION-ADU</t>
  </si>
  <si>
    <t>037-161-007</t>
  </si>
  <si>
    <t>201 W COTA ST, SANTA BARBARA, CA 93101</t>
  </si>
  <si>
    <t>PLN2019-00253</t>
  </si>
  <si>
    <t>201 W COTA ST: R/B-ADDITION-ADU</t>
  </si>
  <si>
    <t>035-232-020</t>
  </si>
  <si>
    <t>845 WELDON RD, SANTA BARBARA, CA</t>
  </si>
  <si>
    <t>PLN2017-00189</t>
  </si>
  <si>
    <t>845   WELDON RD:  R/A-ALTERATION-ADU</t>
  </si>
  <si>
    <t>027-051-019</t>
  </si>
  <si>
    <t>1822 GARDEN St, SANTA BARBARA, CA 93101</t>
  </si>
  <si>
    <t>PLN2020-00526</t>
  </si>
  <si>
    <t>1822 GARDEN ST:R/B-ADU</t>
  </si>
  <si>
    <t>043-173-019</t>
  </si>
  <si>
    <t>1728 ROBBINS ST, SANTA BARBARA, CA 93101</t>
  </si>
  <si>
    <t>PLN2020-00114</t>
  </si>
  <si>
    <t>1728 ROBBINS ST: R/B-ALTERATION-ADU</t>
  </si>
  <si>
    <t>1025 E COTA ST, SANTA BARBARA, CA 93103</t>
  </si>
  <si>
    <t>PLN2019-00306</t>
  </si>
  <si>
    <t>1025 E COTA ST, R-2: R/D-NEW-ADU</t>
  </si>
  <si>
    <t>053-204-017</t>
  </si>
  <si>
    <t>2930 PUESTA DEL SOL , SANTA BARBARA, CA 93105</t>
  </si>
  <si>
    <t>PLN2020-00039</t>
  </si>
  <si>
    <t>2930 PUESTA DEL SOL: R/B-ALTERATION-ADU</t>
  </si>
  <si>
    <t>043-173-001</t>
  </si>
  <si>
    <t>935 W ISLAY ST, SANTA BARBARA, CA</t>
  </si>
  <si>
    <t>PLN2018-00586</t>
  </si>
  <si>
    <t>935  W ISLAY ST:  R/A-ENF-ADU</t>
  </si>
  <si>
    <t>045-132-031</t>
  </si>
  <si>
    <t>1433 SAN MIGUEL AVE, SANTA BARBARA, CA 93109</t>
  </si>
  <si>
    <t>PLN2020-00136</t>
  </si>
  <si>
    <t>1433 SAN MIGUEL AVE, E-3/S-D-3 ZONE: R/B-ALTERATION-ADU</t>
  </si>
  <si>
    <t>025-082-012</t>
  </si>
  <si>
    <t>2401 GARDEN ST, SANTA BARBARA, CA 93105</t>
  </si>
  <si>
    <t>PLN2019-00653</t>
  </si>
  <si>
    <t>2401 GARDEN ST: R/A-ALTERATION-ADU</t>
  </si>
  <si>
    <t>025-382-008</t>
  </si>
  <si>
    <t>229 E PEDREGOSA ST, SANTA BARBARA, CA 93101</t>
  </si>
  <si>
    <t>PLN2019-00454</t>
  </si>
  <si>
    <t>229 E PEDREGOSA ST: R/B-ADDITION-ADU</t>
  </si>
  <si>
    <t>055-120-031</t>
  </si>
  <si>
    <t>247 MORADA LN, SANTA BARBARA, CA</t>
  </si>
  <si>
    <t>PLN2017-00845</t>
  </si>
  <si>
    <t>247   MORADA LN:  R/D-NEW-ADU</t>
  </si>
  <si>
    <t>053-361-011</t>
  </si>
  <si>
    <t>122 E ALAMAR AVE, SANTA BARBARA, CA</t>
  </si>
  <si>
    <t>PLN2017-00278</t>
  </si>
  <si>
    <t>122  E ALAMAR AVE:  R/A-ALTERATION-ADU</t>
  </si>
  <si>
    <t>053-430-058</t>
  </si>
  <si>
    <t>3718 LINCOLNWOOD DR, SANTA BARBARA, CA 93110</t>
  </si>
  <si>
    <t>PLN2019-00355</t>
  </si>
  <si>
    <t>3718 LINCOLNWOOD DR, RS-7.5/USS: R/A-ALTERATION-ADU</t>
  </si>
  <si>
    <t>025-132-006</t>
  </si>
  <si>
    <t>2325 GARDEN St, SANTA BARBARA, CA 93105</t>
  </si>
  <si>
    <t>PLN2020-00398</t>
  </si>
  <si>
    <t>2325 GARDEN ST: R/A-ALTERATION-ADU</t>
  </si>
  <si>
    <t>039-031-004</t>
  </si>
  <si>
    <t>823 W MICHELTORENA ST, SANTA BARBARA, CA</t>
  </si>
  <si>
    <t>PLN2018-00447</t>
  </si>
  <si>
    <t>823  W MICHELTORENA ST:  R/B-ALTERATION-ADU</t>
  </si>
  <si>
    <t>039-082-005</t>
  </si>
  <si>
    <t>1333 KOWALSKI AVE, SANTA BARBARA, CA 93101</t>
  </si>
  <si>
    <t>PLN2019-00650</t>
  </si>
  <si>
    <t>1333 KOWALSKI AVE: R/B-ALTERATION-ADU</t>
  </si>
  <si>
    <t>021-071-009</t>
  </si>
  <si>
    <t>1669 LAS CANOAS RD, SANTA BARBARA, CA</t>
  </si>
  <si>
    <t>PLN2018-00519</t>
  </si>
  <si>
    <t>1669   LAS CANOAS RD:  R/D-NEW-ADU</t>
  </si>
  <si>
    <t>021-072-006</t>
  </si>
  <si>
    <t>1674 LAS CANOAS RD, SANTA BARBARA, CA 93105</t>
  </si>
  <si>
    <t>PLN2019-00129</t>
  </si>
  <si>
    <t>1674 LAS CANOAS RD:  R/B-ADDITION-ADU</t>
  </si>
  <si>
    <t>045-131-013</t>
  </si>
  <si>
    <t>1520 SANTA ROSA AVE, SANTA BARBARA, CA</t>
  </si>
  <si>
    <t>PLN2019-00051</t>
  </si>
  <si>
    <t>1520   SANTA ROSA AVE:  R/A-ALTERATION-ADU</t>
  </si>
  <si>
    <t>021-071-008</t>
  </si>
  <si>
    <t>1671 LAS CANOAS RD, SANTA BARBARA, CA 93105</t>
  </si>
  <si>
    <t>PLN2019-00648</t>
  </si>
  <si>
    <t>1671 LAS CANOAS RD: R/D-NEW-ADU</t>
  </si>
  <si>
    <t>057-263-006</t>
  </si>
  <si>
    <t>730 WILLOWGLEN RD, SANTA BARBARA, CA 93105</t>
  </si>
  <si>
    <t>PLN2020-00126</t>
  </si>
  <si>
    <t>730 WILLOWGLEN RD: R/B-ALTERATION-JADU</t>
  </si>
  <si>
    <t>039-311-009</t>
  </si>
  <si>
    <t>910 BATH St, SANTA BARBARA, CA 93101</t>
  </si>
  <si>
    <t>PLN2020-00348</t>
  </si>
  <si>
    <t>910 BATH ST: R/A-ALTERATION-ADU</t>
  </si>
  <si>
    <t>053-272-018</t>
  </si>
  <si>
    <t>222 CALLE GRANADA, SANTA BARBARA, CA 93105</t>
  </si>
  <si>
    <t>PLN2020-00345</t>
  </si>
  <si>
    <t>222 CALLE GRANADA:R/B-ALTERATION-ADU</t>
  </si>
  <si>
    <t>013-163-018</t>
  </si>
  <si>
    <t>1790 SYCAMORE CANYON RD, SANTA BARBARA, CA 93108</t>
  </si>
  <si>
    <t>PLN2019-00560</t>
  </si>
  <si>
    <t>1790 SYCAMORE CANYON RD: R/B-ALTERATION-ADU</t>
  </si>
  <si>
    <t>025-192-013</t>
  </si>
  <si>
    <t>15 E LOS OLIVOS St, SANTA BARBARA, CA 93105</t>
  </si>
  <si>
    <t>PLN2020-00529</t>
  </si>
  <si>
    <t>15 E LOS OLIVOS ST:R/B-ADDITION-ADU</t>
  </si>
  <si>
    <t>031-392-007</t>
  </si>
  <si>
    <t>333 ALAMEDA PADRE SERRA, SANTA BARBARA, CA 93103</t>
  </si>
  <si>
    <t>PLN2019-00357</t>
  </si>
  <si>
    <t>333 ALAMEDA PADRE SERRA, R-2: R/B-ALTERATION-ADU</t>
  </si>
  <si>
    <t>045-125-001</t>
  </si>
  <si>
    <t>238 EL MONTE DR, SANTA BARBARA, CA 93109</t>
  </si>
  <si>
    <t>PLN2019-00602</t>
  </si>
  <si>
    <t>238 EL MONTE DR: R/B-ALTERATION-ADU</t>
  </si>
  <si>
    <t>025-160-014</t>
  </si>
  <si>
    <t>510 W LOS OLIVOS ST, SANTA BARBARA, CA</t>
  </si>
  <si>
    <t>PLN2019-00225</t>
  </si>
  <si>
    <t>510 W LOS OLIVOS ST, R-M: R/B-ADDITION-ADU</t>
  </si>
  <si>
    <t>053-192-006</t>
  </si>
  <si>
    <t>3059 PASEO DEL DESCANSO, SANTA BARBARA, CA</t>
  </si>
  <si>
    <t>PLN2019-00435</t>
  </si>
  <si>
    <t>3059 PASEO DEL DESCANSO: R/D-NEW-ENF-ADU</t>
  </si>
  <si>
    <t>053-102-026</t>
  </si>
  <si>
    <t>502 E ALAMAR AVE, SANTA BARBARA, CA 93105</t>
  </si>
  <si>
    <t>PLN2020-00038</t>
  </si>
  <si>
    <t>502 E ALAMAR AVE: R/B-ALTERATION-ADU</t>
  </si>
  <si>
    <t>035-071-007</t>
  </si>
  <si>
    <t>1426 MOUNTAIN VIEW RD, SANTA BARBARA, CA 93109</t>
  </si>
  <si>
    <t>PLN2020-00290</t>
  </si>
  <si>
    <t>1426 MOUNTAIN VIEW RD: 1426 MOUNTAIN VIEW: R/B-ADDITION-ADU</t>
  </si>
  <si>
    <t>047-082-008</t>
  </si>
  <si>
    <t>3405 SEA LEDGE LN, SANTA BARBARA, CA 93109</t>
  </si>
  <si>
    <t>PLN2019-00086</t>
  </si>
  <si>
    <t>3405 SEA LEDGE LN:  SFR-NEW RESIDENCE</t>
  </si>
  <si>
    <t>015-180-022</t>
  </si>
  <si>
    <t>118 N SALINAS ST, SANTA BARBARA, CA 93103</t>
  </si>
  <si>
    <t>PLN2019-00654</t>
  </si>
  <si>
    <t>043-222-011</t>
  </si>
  <si>
    <t>626 W ARRELLAGA ST, SANTA BARBARA, CA 93101</t>
  </si>
  <si>
    <t>PLN2019-00651</t>
  </si>
  <si>
    <t>626 W ARRELLAGA ST: R/A-ALTERATION-ADU</t>
  </si>
  <si>
    <t>017-062-007</t>
  </si>
  <si>
    <t>1226 E MONTECITO St, ##A, SANTA BARBARA, CA 93103</t>
  </si>
  <si>
    <t>PLN2020-00265</t>
  </si>
  <si>
    <t>1226 E MONTECITO ST #A:R/B-ALTERATION-ADU</t>
  </si>
  <si>
    <t>039-023-016</t>
  </si>
  <si>
    <t>1429 GILLESPIE ST, SANTA BARBARA, CA 93101</t>
  </si>
  <si>
    <t>PLN2019-00601</t>
  </si>
  <si>
    <t>1429 GILLESPIE ST: R/B-ALTERATION-ADU</t>
  </si>
  <si>
    <t>049-122-016</t>
  </si>
  <si>
    <t>3607 TORINO DR, SANTA BARBARA, CA 93105</t>
  </si>
  <si>
    <t>PLN2019-00456</t>
  </si>
  <si>
    <t>3607 TORINO DR: R/B-ALTERATION-ADU</t>
  </si>
  <si>
    <t>025-233-012</t>
  </si>
  <si>
    <t>2105 CHAPALA ST, SANTA BARBARA, CA 93105</t>
  </si>
  <si>
    <t>PLN2019-00302</t>
  </si>
  <si>
    <t>2105 CHAPALA ST, RS-7.5: R/A-ALTERATION-ADU</t>
  </si>
  <si>
    <t>031-312-015</t>
  </si>
  <si>
    <t>1033 E GUTIERREZ ST, SANTA BARBARA, CA 93103</t>
  </si>
  <si>
    <t>PLN2019-00436</t>
  </si>
  <si>
    <t>1033 E GUTIERREZ ST: R/A-ADU-ALTERATION-ENF</t>
  </si>
  <si>
    <t>045-211-004</t>
  </si>
  <si>
    <t>125 SAN CLEMENTE, SANTA BARBARA, CA 93109</t>
  </si>
  <si>
    <t>PLN2020-00165</t>
  </si>
  <si>
    <t>125 SAN CLEMENTE: R/B-ALTERATION-ADU</t>
  </si>
  <si>
    <t>053-351-020</t>
  </si>
  <si>
    <t>29 E CALLE CRESPIS, SANTA BARBARA, CA 93105</t>
  </si>
  <si>
    <t>PLN2020-00277</t>
  </si>
  <si>
    <t>29 E CALLE CRESPIS: R/B-ALTERATION-ADU</t>
  </si>
  <si>
    <t>035-111-003</t>
  </si>
  <si>
    <t>623 SURF VIEW, SANTA BARBARA, CA 93109</t>
  </si>
  <si>
    <t>PLN2020-00072</t>
  </si>
  <si>
    <t>623 SURF VIEW DR: R/B-ALTERATION-ADU-ENF</t>
  </si>
  <si>
    <t>053-271-009</t>
  </si>
  <si>
    <t>3088 CALLE ROSALES, SANTA BARBARA, CA 93105</t>
  </si>
  <si>
    <t>PLN2020-00399</t>
  </si>
  <si>
    <t>3088 CALLE ROSALES: R/A-ENF-ALTERATION-ADU</t>
  </si>
  <si>
    <t>039-202-004</t>
  </si>
  <si>
    <t>519 W ANAPAMU ST, SANTA BARBARA, CA 93101</t>
  </si>
  <si>
    <t>PLN2019-00497</t>
  </si>
  <si>
    <t>519 W ANAPAMU ST: R/D-NEW-ADU</t>
  </si>
  <si>
    <t>053-162-009</t>
  </si>
  <si>
    <t>3424 CALLE NOGUERA, SANTA BARBARA, CA 93105</t>
  </si>
  <si>
    <t>PLN2020-00286</t>
  </si>
  <si>
    <t>3424 CALLE NOGUERA: R/B-ALTERATION-ADU</t>
  </si>
  <si>
    <t>039-151-012</t>
  </si>
  <si>
    <t>1224 SAN ANDRES ST, SANTA BARBARA, CA 93101</t>
  </si>
  <si>
    <t>PLN2020-00071</t>
  </si>
  <si>
    <t>1224 SAN ANDRES ST: R/B-ALTERATION-ADU</t>
  </si>
  <si>
    <t>051-303-020</t>
  </si>
  <si>
    <t>2716 CLINTON TERR, SANTA BARBARA, CA</t>
  </si>
  <si>
    <t>PLN2018-00547</t>
  </si>
  <si>
    <t>2716   CLINTON TERR:  R/D-NEW-ADU</t>
  </si>
  <si>
    <t>031-032-010</t>
  </si>
  <si>
    <t>619 E DE LA GUERRA ST, SANTA BARBARA, CA</t>
  </si>
  <si>
    <t>PLN2018-00647</t>
  </si>
  <si>
    <t>619  E DE LA GUERRA ST:  R/D-NEW-ADU</t>
  </si>
  <si>
    <t>039-241-007</t>
  </si>
  <si>
    <t>1025 CHINO St, SANTA BARBARA, CA 93101</t>
  </si>
  <si>
    <t>PLN2020-00267</t>
  </si>
  <si>
    <t>1025 CHINO ST: R/C-NEW-ADU</t>
  </si>
  <si>
    <t>029-082-003</t>
  </si>
  <si>
    <t>318 LOMA VISTA Ave, SANTA BARBARA, CA 93101</t>
  </si>
  <si>
    <t>PLN2020-00347</t>
  </si>
  <si>
    <t>318 LOMA VISTA AVE: R/A-ALTERATION-ADU</t>
  </si>
  <si>
    <t>043-042-016</t>
  </si>
  <si>
    <t>2139 MODOC Rd, SANTA BARBARA, CA 93101</t>
  </si>
  <si>
    <t>PLN2020-00416</t>
  </si>
  <si>
    <t>2139 MODOC RD: R/A-ALTERATION-ADU</t>
  </si>
  <si>
    <t>049-112-007</t>
  </si>
  <si>
    <t>3711 MODENA WAY, SANTA BARBARA, CA 93105</t>
  </si>
  <si>
    <t>PLN2019-00305</t>
  </si>
  <si>
    <t>3711 MODENA WAY, RS-7.5: R/B-ALTERATION-ADU</t>
  </si>
  <si>
    <t>128-039-029</t>
  </si>
  <si>
    <t>1465 ASH AVE</t>
  </si>
  <si>
    <t>(N) SFD- FOYER, FAMILY ROOM, KITCHEN, DINING ROOM,</t>
  </si>
  <si>
    <t>B18-1307</t>
  </si>
  <si>
    <t>125-042-030</t>
  </si>
  <si>
    <t>737 E CYPRESS ST</t>
  </si>
  <si>
    <t>(N) 2-STORY 2ND UNIT- 1ST FLR: 2 CAR GARAGE W/UNCON-</t>
  </si>
  <si>
    <t>B18-1640</t>
  </si>
  <si>
    <t>1485 ASH AVE</t>
  </si>
  <si>
    <t>B18-1308</t>
  </si>
  <si>
    <t>128-061-049</t>
  </si>
  <si>
    <t>501 S PALISADE DR</t>
  </si>
  <si>
    <t>NEW 1-STORY SFD:  KITCHEN, DINING RM,LIVING RM W/FP.</t>
  </si>
  <si>
    <t>B18-1654</t>
  </si>
  <si>
    <t>021-030-037</t>
  </si>
  <si>
    <t>2082 LAS CANOAS RD, SANTA BARBARA, CA</t>
  </si>
  <si>
    <t>PLN2018-00485</t>
  </si>
  <si>
    <t>2082   LAS CANOAS RD:  R-NEW SINGLE UNIT</t>
  </si>
  <si>
    <t>019-142-009</t>
  </si>
  <si>
    <t>20 CAMINO ALTO, SANTA BARBARA, CA</t>
  </si>
  <si>
    <t>PLN2017-00014</t>
  </si>
  <si>
    <t>20    CAMINO ALTO:  R-SFR</t>
  </si>
  <si>
    <t>PLN2019-00128</t>
  </si>
  <si>
    <t>1790 SYCAMORE CANYON: R-NEW, 2-Story SFR</t>
  </si>
  <si>
    <t>1505 ASH AVE</t>
  </si>
  <si>
    <t>B18-1309</t>
  </si>
  <si>
    <t>113-490-046</t>
  </si>
  <si>
    <t>4447 Manzanita</t>
  </si>
  <si>
    <t>113-490-044</t>
  </si>
  <si>
    <t>4463 Manzanita</t>
  </si>
  <si>
    <t>113-490-048</t>
  </si>
  <si>
    <t>4435 Manzanita</t>
  </si>
  <si>
    <t>113-490-053</t>
  </si>
  <si>
    <t>4393 Manzanita</t>
  </si>
  <si>
    <t>113-490-052</t>
  </si>
  <si>
    <t>4405 Manzanita</t>
  </si>
  <si>
    <t>113-490-049</t>
  </si>
  <si>
    <t>4429 Manzanita</t>
  </si>
  <si>
    <t>113-490-074</t>
  </si>
  <si>
    <t>4430 Lazo</t>
  </si>
  <si>
    <t>113-490-058</t>
  </si>
  <si>
    <t>4373 Manzanita</t>
  </si>
  <si>
    <t>113-490-055</t>
  </si>
  <si>
    <t>4379 Manzanita</t>
  </si>
  <si>
    <t>113-490-068</t>
  </si>
  <si>
    <t>4380  Lazo</t>
  </si>
  <si>
    <t>113-490-056</t>
  </si>
  <si>
    <t>4377 Manzanita</t>
  </si>
  <si>
    <t>113-490-066</t>
  </si>
  <si>
    <t>4370  Lazo</t>
  </si>
  <si>
    <t>113-490-054</t>
  </si>
  <si>
    <t>4387 Manzanita</t>
  </si>
  <si>
    <t>113-490-065</t>
  </si>
  <si>
    <t>4364  Lazo</t>
  </si>
  <si>
    <t>113-490-075</t>
  </si>
  <si>
    <t>4448  Lazo</t>
  </si>
  <si>
    <t>113-490-098</t>
  </si>
  <si>
    <t>4360 Ladera</t>
  </si>
  <si>
    <t>113-490-071</t>
  </si>
  <si>
    <t>4406  Lazo</t>
  </si>
  <si>
    <t>113-490-069</t>
  </si>
  <si>
    <t>4388 Lazo</t>
  </si>
  <si>
    <t>113-490-051</t>
  </si>
  <si>
    <t>4413 Manzanita</t>
  </si>
  <si>
    <t>113-490-060</t>
  </si>
  <si>
    <t>4363 Manzanita</t>
  </si>
  <si>
    <t>113-490-063</t>
  </si>
  <si>
    <t>4352  Lazo</t>
  </si>
  <si>
    <t>113-490-073</t>
  </si>
  <si>
    <t>4424  Lazo</t>
  </si>
  <si>
    <t>113-490-045</t>
  </si>
  <si>
    <t>4453 Manzanita</t>
  </si>
  <si>
    <t>113-490-050</t>
  </si>
  <si>
    <t>4423 Manzanita</t>
  </si>
  <si>
    <t>113-490-072</t>
  </si>
  <si>
    <t>4414  Lazo</t>
  </si>
  <si>
    <t>113-490-077</t>
  </si>
  <si>
    <t>4464  Lazo</t>
  </si>
  <si>
    <t>113-490-067</t>
  </si>
  <si>
    <t>4378  Lazo</t>
  </si>
  <si>
    <t>113-490-062</t>
  </si>
  <si>
    <t>4351 Manzanita</t>
  </si>
  <si>
    <t>113-490-076</t>
  </si>
  <si>
    <t>4454  Lazo</t>
  </si>
  <si>
    <t>113-490-064</t>
  </si>
  <si>
    <t>4362  Lazo</t>
  </si>
  <si>
    <t>113-490-070</t>
  </si>
  <si>
    <t>4394 Lazo</t>
  </si>
  <si>
    <t>113-490-057</t>
  </si>
  <si>
    <t>4375 Manzanita</t>
  </si>
  <si>
    <t>113-490-059</t>
  </si>
  <si>
    <t>4369 Manzanita</t>
  </si>
  <si>
    <t>113-490-061</t>
  </si>
  <si>
    <t>4359 Manzanita</t>
  </si>
  <si>
    <t>113-490-047</t>
  </si>
  <si>
    <t>4443 Manzanita</t>
  </si>
  <si>
    <t>043-091-006</t>
  </si>
  <si>
    <t>2030 OAK AVE, SANTA BARBARA, CA 93101</t>
  </si>
  <si>
    <t>PLN2019-00229</t>
  </si>
  <si>
    <t>2030 OAK AVE, R-M: R/B-ALTERATION-ADU</t>
  </si>
  <si>
    <t>117-566-016</t>
  </si>
  <si>
    <t>1134 KINGSTON DR</t>
  </si>
  <si>
    <t>REBUILD (N) SFD DUE TO FIRE DAMAGE TO INCLUDE LIVING</t>
  </si>
  <si>
    <t>B20-1869</t>
  </si>
  <si>
    <t>119-251-010</t>
  </si>
  <si>
    <t>134 N WESTERN AVE # 101,201,301</t>
  </si>
  <si>
    <t>BLDG A- (N) 3 STORY APARTMENT BUILDING WITH 1 UNIT</t>
  </si>
  <si>
    <t>B20-1241</t>
  </si>
  <si>
    <t>121-203-020</t>
  </si>
  <si>
    <t>301 N EAST AVE #A-C</t>
  </si>
  <si>
    <t>(N) 2-STORY TRIPLEX TO INCLUDE: 1ST FLOOR- 1 BD, 1 BA</t>
  </si>
  <si>
    <t>B20-1153</t>
  </si>
  <si>
    <t>134 N WESTERN AVE #101-102,201-202 301-3</t>
  </si>
  <si>
    <t>BLDG B- (N) 3 STORY APARTMENT BUILDING WITH 2 UNITS</t>
  </si>
  <si>
    <t>B20-1242</t>
  </si>
  <si>
    <t>119-276-019</t>
  </si>
  <si>
    <t>111 N BROADWAY #101-102, 201-208 301-308</t>
  </si>
  <si>
    <t>GATEWAY MIXED USE APTS -  1ST FLR: 2-(1)BD W/(1)BA,</t>
  </si>
  <si>
    <t>B20-0616</t>
  </si>
  <si>
    <t>037-082-027</t>
  </si>
  <si>
    <t>113 W DE LA GUERRA ST, SANTA BARBARA, CA</t>
  </si>
  <si>
    <t>PLN2015-00626</t>
  </si>
  <si>
    <t>113  W DE LA GUERRA ST:  M-AUD PROJECT</t>
  </si>
  <si>
    <t>125-101-011</t>
  </si>
  <si>
    <t>504 S BROADWAY</t>
  </si>
  <si>
    <t>MALHOTRA MIX USE BUILDING- CONVERT (10) EXISTING</t>
  </si>
  <si>
    <t>B20-0883</t>
  </si>
  <si>
    <t>017-300-021</t>
  </si>
  <si>
    <t>333 S CANADA ST, SANTA BARBARA, CA</t>
  </si>
  <si>
    <t>PLN2018-00066</t>
  </si>
  <si>
    <t>333  S CANADA ST:  R-MULTIFAMILY</t>
  </si>
  <si>
    <t>123-181-003</t>
  </si>
  <si>
    <t>702 S PINE ST #A&amp;B</t>
  </si>
  <si>
    <t>(N) 2-STORY DUPLEX- 1ST FLOOR TO INCLUDE ENTRY,</t>
  </si>
  <si>
    <t>B20-1208</t>
  </si>
  <si>
    <t>23 WADE Ct, SANTA BARBARA, CA 93109</t>
  </si>
  <si>
    <t>PLN2020-00303</t>
  </si>
  <si>
    <t>23 WADE CT: R/B ALTERATION -JADU</t>
  </si>
  <si>
    <t>045-201-003</t>
  </si>
  <si>
    <t>221 LA PLATA , SANTA BARBARA, CA 93109</t>
  </si>
  <si>
    <t>PLN2020-00004</t>
  </si>
  <si>
    <t>221 LA PLATA - DART - ACCESSORY DWELLING UNIT</t>
  </si>
  <si>
    <t>041-322-006</t>
  </si>
  <si>
    <t>227 COOPER RD, SANTA BARBARA, CA 93109</t>
  </si>
  <si>
    <t>PLN2019-00583</t>
  </si>
  <si>
    <t>227 COOPER RD, E-3/S-D-3 ZONE: R-NEW, Attached ADU and Residential Addition- Coastal Exemption</t>
  </si>
  <si>
    <t>047-062-001</t>
  </si>
  <si>
    <t>61 VISTA DEL MAR DR, SANTA BARBARA, CA 93109</t>
  </si>
  <si>
    <t>PLN2019-00536</t>
  </si>
  <si>
    <t>61 VISTA DEL MAR DR: R-NEW, Attached ADU in coastal zone</t>
  </si>
  <si>
    <t>1440 PACIFIC AVE, SANTA BARBARA, CA</t>
  </si>
  <si>
    <t>PLN2018-00481</t>
  </si>
  <si>
    <t>1440    PACIFIC AVE:  ADU COASTAL</t>
  </si>
  <si>
    <t>041-133-014</t>
  </si>
  <si>
    <t>1332 KENWOOD RD, SANTA BARBARA, CA 93109</t>
  </si>
  <si>
    <t>PLN2020-00125</t>
  </si>
  <si>
    <t>1332 KENWOOD RD: R/C-GARAGE ALTERATION / ADU</t>
  </si>
  <si>
    <t>123-037-003</t>
  </si>
  <si>
    <t>209 S THORNBURG ST</t>
  </si>
  <si>
    <t>3RD SFD ON LOT - 1ST FLR:  KITCHEN, LIVING &amp; POWDER</t>
  </si>
  <si>
    <t>B20-0676</t>
  </si>
  <si>
    <t>025-352-006</t>
  </si>
  <si>
    <t>1935 BATH ST</t>
  </si>
  <si>
    <t>PLN2016-00336</t>
  </si>
  <si>
    <t>1935 BATH ST: R-NEW UNIT</t>
  </si>
  <si>
    <t>033-032-007</t>
  </si>
  <si>
    <t>224 LOS AGUAJES Ave, SANTA BARBARA, CA 93101</t>
  </si>
  <si>
    <t>PLN2020-00451</t>
  </si>
  <si>
    <t>224 LOS AGUAJES AVE, R-4/S-D-3 ZONE: R-NEW, ADU Coastal</t>
  </si>
  <si>
    <t>045-083-008</t>
  </si>
  <si>
    <t>350 OLIVER Rd, SANTA BARBARA, CA 93109</t>
  </si>
  <si>
    <t>PLN2020-00210</t>
  </si>
  <si>
    <t>350 OLIVER RD, E-3/S-D-3 ZONE: Coastal Exemption attached ADU</t>
  </si>
  <si>
    <t>PLN2020-00357</t>
  </si>
  <si>
    <t>401 ORILLA DEL MAR DR, R-4/S-D-3 ZONE: R-ADU, Coastal Exemption</t>
  </si>
  <si>
    <t>045-196-005</t>
  </si>
  <si>
    <t>216 SANTA ROSA PL, SANTA BARBARA, CA 93109</t>
  </si>
  <si>
    <t>PLN2019-00556</t>
  </si>
  <si>
    <t>216 SANTA ROSA PL: R/B-ADDITION-ADU</t>
  </si>
  <si>
    <t>041-341-003</t>
  </si>
  <si>
    <t>201 COOPER RD, SANTA BARBARA, CA 93109</t>
  </si>
  <si>
    <t>PLN2019-00514</t>
  </si>
  <si>
    <t>201 COOPER RD: R-NEW, CDP for ADU</t>
  </si>
  <si>
    <t>045-151-021</t>
  </si>
  <si>
    <t>222 LA PLATA, SANTA BARBARA, CA 93109</t>
  </si>
  <si>
    <t>PLN2020-00020</t>
  </si>
  <si>
    <t>222 LA PLATA, E-3/S-D-3 ZONE: COASTAL EXEMPTION ADU</t>
  </si>
  <si>
    <t>029-022-007</t>
  </si>
  <si>
    <t>1431 OLIVE ST, SANTA BARBARA, CA 93101</t>
  </si>
  <si>
    <t>PLN2019-00428</t>
  </si>
  <si>
    <t>1431 OLIVE STREET: R-NEW ADU</t>
  </si>
  <si>
    <t>035-314-021</t>
  </si>
  <si>
    <t>1103 HARBOR HILLS DR, SANTA BARBARA, CA 93109</t>
  </si>
  <si>
    <t>PLN2019-00492</t>
  </si>
  <si>
    <t>1103 HARBOR HILLS DR: R-NEW, New Garage and ADU</t>
  </si>
  <si>
    <t>027-123-008</t>
  </si>
  <si>
    <t>435 E VALERIO ST, SANTA BARBARA, CA</t>
  </si>
  <si>
    <t>PLN2019-00481</t>
  </si>
  <si>
    <t>435 E VALERIO ST: R-NEW, Setback Modificaiton for ADU</t>
  </si>
  <si>
    <t>045-151-017</t>
  </si>
  <si>
    <t>206 LA PLATA, SANTA BARBARA, CA 93109</t>
  </si>
  <si>
    <t>PLN2019-00327</t>
  </si>
  <si>
    <t>206 LA PLATA, E-3/S-D-3: R-NEW, Attached ADU over garage - Coastal Exclusion</t>
  </si>
  <si>
    <t>041-010-014</t>
  </si>
  <si>
    <t>1228 MANITOU Ln, SANTA BARBARA, CA 93101</t>
  </si>
  <si>
    <t>PLN2020-00346</t>
  </si>
  <si>
    <t>1228 MANITOU LN:R/B-ADDITION-ADU</t>
  </si>
  <si>
    <t>041-328-011</t>
  </si>
  <si>
    <t>246 PALISADES Dr, SANTA BARBARA, CA 93109</t>
  </si>
  <si>
    <t>PLN2020-00402</t>
  </si>
  <si>
    <t>246 PALISADES DR, E-3/S-D-3 ZONE: CDP - DETACHED ADU</t>
  </si>
  <si>
    <t>031-261-004</t>
  </si>
  <si>
    <t>601 ALAMEDA PADRE SERRA, SANTA BARBARA, CA 93103</t>
  </si>
  <si>
    <t>PLN2019-00192</t>
  </si>
  <si>
    <t>601 Alameda Padre Serra</t>
  </si>
  <si>
    <t>702 S PINE ST</t>
  </si>
  <si>
    <t>(N) 2-STORY SFD- 1ST FLR TO INCLUDE LVNG RM, DINING</t>
  </si>
  <si>
    <t>B20-1209</t>
  </si>
  <si>
    <t>123-064-022</t>
  </si>
  <si>
    <t>905 W COOK ST</t>
  </si>
  <si>
    <t>(N) 2-STORY SFD- 1ST FLOOR: KITCHEN, LIVING ROOM,</t>
  </si>
  <si>
    <t>B20-2032</t>
  </si>
  <si>
    <t>123-064-025</t>
  </si>
  <si>
    <t>909 W COOK ST</t>
  </si>
  <si>
    <t>B20-2038</t>
  </si>
  <si>
    <t>045-173-043</t>
  </si>
  <si>
    <t>1553 Shoreline Dr, SANTA BARBARA, CA</t>
  </si>
  <si>
    <t>PLN2019-00326</t>
  </si>
  <si>
    <t>1553 SHORELINE DR, E-3/S-D-3: R-NEW, CDP for New SRU</t>
  </si>
  <si>
    <t>123-064-024</t>
  </si>
  <si>
    <t>913 W COOK ST</t>
  </si>
  <si>
    <t>B20-2036</t>
  </si>
  <si>
    <t>123-064-023</t>
  </si>
  <si>
    <t>917 W COOK ST</t>
  </si>
  <si>
    <t>B20-2034</t>
  </si>
  <si>
    <t>128-076-031</t>
  </si>
  <si>
    <t>690 E NEWLOVE DR #A &amp; B</t>
  </si>
  <si>
    <t>CONVERT (E)SFD TO DUPLEX: #A- BEDROOM, FULL BATH,</t>
  </si>
  <si>
    <t>B20-1450</t>
  </si>
  <si>
    <t>121-181-003</t>
  </si>
  <si>
    <t>913 E ARMSTRONG AVE #A</t>
  </si>
  <si>
    <t>LEGALIZE (E) BDRM TO (N) ATTACHED ADU TO INCLUDE</t>
  </si>
  <si>
    <t>B20-0375</t>
  </si>
  <si>
    <t>125-073-013</t>
  </si>
  <si>
    <t>507 E COOK ST #C</t>
  </si>
  <si>
    <t>B20-1226</t>
  </si>
  <si>
    <t>128-014-047</t>
  </si>
  <si>
    <t>1720 N VINE ST</t>
  </si>
  <si>
    <t>GARAGE CONVERSION TO (N) ATTACHED ADU W/ 1 BEDR</t>
  </si>
  <si>
    <t>B20-0174</t>
  </si>
  <si>
    <t>117-564-028</t>
  </si>
  <si>
    <t>1045 KINGSTON DR</t>
  </si>
  <si>
    <t>B20-0687</t>
  </si>
  <si>
    <t>117-091-013</t>
  </si>
  <si>
    <t>521 W WILLIAMS ST</t>
  </si>
  <si>
    <t>CONVERT (E) DEN, BEDROOM AND FAMILY ROOM TO (N)</t>
  </si>
  <si>
    <t>B20-0267</t>
  </si>
  <si>
    <t>125-310-015</t>
  </si>
  <si>
    <t>453 CHAPARRAL ST</t>
  </si>
  <si>
    <t>B20-0489</t>
  </si>
  <si>
    <t>121-123-015</t>
  </si>
  <si>
    <t>505 E HERMOSA ST</t>
  </si>
  <si>
    <t>NEW DETACHED ADU WITH 2 BEDROOMS,3/4 BATH,</t>
  </si>
  <si>
    <t>B20-0462</t>
  </si>
  <si>
    <t>119-212-020</t>
  </si>
  <si>
    <t>330 N MARY DR</t>
  </si>
  <si>
    <t>GARAGE CONVERSION TO (N) ATTACHED ADU WITH ONE</t>
  </si>
  <si>
    <t>B20-0727</t>
  </si>
  <si>
    <t>117-950-051</t>
  </si>
  <si>
    <t>2318 N SIGNAL AVE</t>
  </si>
  <si>
    <t>CONVERT (E) ATTACHED GARAGE INTO AN ADU WITH</t>
  </si>
  <si>
    <t>B20-0105</t>
  </si>
  <si>
    <t>117-432-002</t>
  </si>
  <si>
    <t>1418 S WALLIS AVE</t>
  </si>
  <si>
    <t>(N) DETACHED ADU TO INCLUDE (2) BDRMS, (1) BATH,</t>
  </si>
  <si>
    <t>B20-0226</t>
  </si>
  <si>
    <t>(N) DETACHED ADU  WITH ONE BEDROOM, ONE BATH,</t>
  </si>
  <si>
    <t>B20-0658</t>
  </si>
  <si>
    <t>123-261-016</t>
  </si>
  <si>
    <t>815 W CAMINO COLEGIO</t>
  </si>
  <si>
    <t>B20-0361</t>
  </si>
  <si>
    <t>117-292-005</t>
  </si>
  <si>
    <t>1553 S WALNUT DR</t>
  </si>
  <si>
    <t>CONVERT (E) ATTACHED GARAGE INTO AN ADU TO</t>
  </si>
  <si>
    <t>B20-1054</t>
  </si>
  <si>
    <t>123-022-010</t>
  </si>
  <si>
    <t>210 S WESTERN AVE</t>
  </si>
  <si>
    <t>B20-0492</t>
  </si>
  <si>
    <t>119-134-009</t>
  </si>
  <si>
    <t>409 W EL CAMINO ST</t>
  </si>
  <si>
    <t>GARAGE CONVERSION TO (N) ATTACHED ADU WITH 3</t>
  </si>
  <si>
    <t>B20-0738</t>
  </si>
  <si>
    <t>125-122-016</t>
  </si>
  <si>
    <t>729 E BOONE ST #E</t>
  </si>
  <si>
    <t>CONVERT (E) DETACHED GARAGE INTO AN ADU TO INCLUDE</t>
  </si>
  <si>
    <t>B20-0643</t>
  </si>
  <si>
    <t>123-114-005</t>
  </si>
  <si>
    <t>504 W ORANGE ST #A</t>
  </si>
  <si>
    <t>(N) ATTACHED ADU TO INCLUDE LIVIING RM, KITCHEN,</t>
  </si>
  <si>
    <t>B20-0902</t>
  </si>
  <si>
    <t>117-421-016</t>
  </si>
  <si>
    <t>508 W TAYLOR ST</t>
  </si>
  <si>
    <t>B20-0904</t>
  </si>
  <si>
    <t>117-950-020</t>
  </si>
  <si>
    <t>2311 N SIGNAL AVE</t>
  </si>
  <si>
    <t>B20-0677</t>
  </si>
  <si>
    <t>128-015-008</t>
  </si>
  <si>
    <t>502 E CRESTON ST</t>
  </si>
  <si>
    <t>B20-0785</t>
  </si>
  <si>
    <t>117-564-029</t>
  </si>
  <si>
    <t>1051 KINGSTON DR</t>
  </si>
  <si>
    <t>B20-0493</t>
  </si>
  <si>
    <t>119-151-012</t>
  </si>
  <si>
    <t>401 N DEJOY ST</t>
  </si>
  <si>
    <t>GARAGE CONVERSION TO (N) DETACHED ADU W/ (2)</t>
  </si>
  <si>
    <t>B20-0567</t>
  </si>
  <si>
    <t>121-171-003</t>
  </si>
  <si>
    <t>517 N BONITA ST</t>
  </si>
  <si>
    <t>REMODEL (E) LIVING SPACE TO (N) ATTACHED ADU TO</t>
  </si>
  <si>
    <t>B20-1178</t>
  </si>
  <si>
    <t>119-121-007</t>
  </si>
  <si>
    <t>615 N MARY DR</t>
  </si>
  <si>
    <t>GARAGE CONVERSION TO ATTACHED ADU TO INCLUDE</t>
  </si>
  <si>
    <t>B20-0002</t>
  </si>
  <si>
    <t>128-048-066</t>
  </si>
  <si>
    <t>503 PIONEER CT</t>
  </si>
  <si>
    <t>(N) ATTACHED ADU TO MAIN HOUSE TO INCLUDE</t>
  </si>
  <si>
    <t>B20-0333</t>
  </si>
  <si>
    <t>128-143-052</t>
  </si>
  <si>
    <t>1804 N SASHA WAY</t>
  </si>
  <si>
    <t>(N) DETACHED ADU TO INCLUDE LIVING ROOM, KITCHEN</t>
  </si>
  <si>
    <t>B20-0577</t>
  </si>
  <si>
    <t>123-042-005</t>
  </si>
  <si>
    <t>310 W CHURCH ST</t>
  </si>
  <si>
    <t>GARAGE CONVERSION AND PARTIAL OF (E) HOUSE TO BE</t>
  </si>
  <si>
    <t>B20-0683</t>
  </si>
  <si>
    <t>CONVERT (E) LIVING SPACE TO (N) ATTACHED ADU WITH</t>
  </si>
  <si>
    <t>B20-0654</t>
  </si>
  <si>
    <t>125-084-009</t>
  </si>
  <si>
    <t>832 E COOK ST</t>
  </si>
  <si>
    <t>(E) 1-CAR GARAGE CONVERSION TO (N) DETACHED ADU</t>
  </si>
  <si>
    <t>B20-1071</t>
  </si>
  <si>
    <t>128-075-014</t>
  </si>
  <si>
    <t>340 E NEWLOVE DR</t>
  </si>
  <si>
    <t>B20-0347</t>
  </si>
  <si>
    <t>117-930-017</t>
  </si>
  <si>
    <t>2411 N DIVIDE WAY</t>
  </si>
  <si>
    <t>CONVERT (E) ATTACHED  GAMEROOM TO A JUNIOR ADU</t>
  </si>
  <si>
    <t>B20-0228</t>
  </si>
  <si>
    <t>128-023-005</t>
  </si>
  <si>
    <t>1623 N KENSINGTON AVE</t>
  </si>
  <si>
    <t>B20-0386</t>
  </si>
  <si>
    <t>117-091-009</t>
  </si>
  <si>
    <t>613 W WILLIAMS ST</t>
  </si>
  <si>
    <t>B20-0295</t>
  </si>
  <si>
    <t>119-353-010</t>
  </si>
  <si>
    <t>917 N DEJOY ST</t>
  </si>
  <si>
    <t>B20-0742</t>
  </si>
  <si>
    <t>NEW DETACHED ADU WITH TWO BEDROOMS,3/4 BATH,</t>
  </si>
  <si>
    <t>B20-0834</t>
  </si>
  <si>
    <t>117-530-041</t>
  </si>
  <si>
    <t>1931 ADRIA AVE</t>
  </si>
  <si>
    <t>B20-0301</t>
  </si>
  <si>
    <t>128-037-022</t>
  </si>
  <si>
    <t>1002 N HAL ST</t>
  </si>
  <si>
    <t>B20-0387</t>
  </si>
  <si>
    <t>CONVERT (E) DETTACHED GUEST HOUSE TO A JUNIOR</t>
  </si>
  <si>
    <t>B20-0334</t>
  </si>
  <si>
    <t>123-052-017</t>
  </si>
  <si>
    <t>1027 W BARRETT ST</t>
  </si>
  <si>
    <t>B20-0008</t>
  </si>
  <si>
    <t>119-042-003</t>
  </si>
  <si>
    <t>1413 N LINCOLN ST</t>
  </si>
  <si>
    <t>B20-0519</t>
  </si>
  <si>
    <t>117-414-011</t>
  </si>
  <si>
    <t>402 W EDWARD ST</t>
  </si>
  <si>
    <t>GARAGE CONVERSION TO (N)ATTACHEDF ADU W/ 2 BED,</t>
  </si>
  <si>
    <t>B20-0086</t>
  </si>
  <si>
    <t>121-261-012</t>
  </si>
  <si>
    <t>516 N LUCAS DR</t>
  </si>
  <si>
    <t>B20-0778</t>
  </si>
  <si>
    <t>117-442-026</t>
  </si>
  <si>
    <t>1510 S CURRYER ST</t>
  </si>
  <si>
    <t>B20-0354</t>
  </si>
  <si>
    <t>305 N EAST AVE</t>
  </si>
  <si>
    <t>CONVERT (E) STORAGE ROOM INTO AN ATTACHED ADU</t>
  </si>
  <si>
    <t>B20-0898</t>
  </si>
  <si>
    <t>118-001-050</t>
  </si>
  <si>
    <t>2443 N SCHUMAN PL</t>
  </si>
  <si>
    <t>GARAGE CONVERSION TO (N) ATTACHED ADU</t>
  </si>
  <si>
    <t>B20-0291</t>
  </si>
  <si>
    <t>119-072-010</t>
  </si>
  <si>
    <t>1033 N THORNBURG ST</t>
  </si>
  <si>
    <t>GARAGE CONVERSION AND ADDITION TO (N) ATTACHED</t>
  </si>
  <si>
    <t>B20-0309</t>
  </si>
  <si>
    <t>117-452-003</t>
  </si>
  <si>
    <t>1129 W WILLIAMS ST</t>
  </si>
  <si>
    <t>LEGALIZE UNPERMITTED GARAGE CONVERSION TO ATTACHED</t>
  </si>
  <si>
    <t>B20-0004</t>
  </si>
  <si>
    <t>128-022-007</t>
  </si>
  <si>
    <t>1649 N KENSINGTON AVE</t>
  </si>
  <si>
    <t>B20-0340</t>
  </si>
  <si>
    <t>128-153-021</t>
  </si>
  <si>
    <t>2048 N MARIAH DR</t>
  </si>
  <si>
    <t>B20-0917</t>
  </si>
  <si>
    <t>121-035-004</t>
  </si>
  <si>
    <t>218 E SUNSET AVE</t>
  </si>
  <si>
    <t>CONVERT (E) LIVING RM, BDRM &amp; BATH INTO AN ATTACHED</t>
  </si>
  <si>
    <t>B20-1221</t>
  </si>
  <si>
    <t>125-272-014</t>
  </si>
  <si>
    <t>721 E LAGUNA AVE</t>
  </si>
  <si>
    <t>(N) DETACHED ADU TO INCLUDE LIVING ROOM, DINING ROOM,</t>
  </si>
  <si>
    <t>B20-0491</t>
  </si>
  <si>
    <t>123-163-021</t>
  </si>
  <si>
    <t>725 S PINE ST #A</t>
  </si>
  <si>
    <t>(E) WORKSHOP TO BE CONVERTED TO A (N) DETACHED</t>
  </si>
  <si>
    <t>B20-1120</t>
  </si>
  <si>
    <t>119-102-014</t>
  </si>
  <si>
    <t>812 N WALNUT DR</t>
  </si>
  <si>
    <t>CONVERT (E) FAMILY ROOM TO (N) ATTACHED ADU TO</t>
  </si>
  <si>
    <t>B20-0089</t>
  </si>
  <si>
    <t>125-121-019</t>
  </si>
  <si>
    <t>713 E CENTRAL AVE #C</t>
  </si>
  <si>
    <t>B20-0891</t>
  </si>
  <si>
    <t>121-122-008</t>
  </si>
  <si>
    <t>425 E EL CAMINO ST</t>
  </si>
  <si>
    <t>(N) 2-STORY DETACHED ADU: 1ST FLOOR TO INCLUDE</t>
  </si>
  <si>
    <t>B20-0690</t>
  </si>
  <si>
    <t>121-121-009</t>
  </si>
  <si>
    <t>425 E HERMOSA ST #A</t>
  </si>
  <si>
    <t>CONVERT (E) ATTACHED GARAGE INTO A (N) ADU TO</t>
  </si>
  <si>
    <t>B20-0895</t>
  </si>
  <si>
    <t>118-006-037</t>
  </si>
  <si>
    <t>2320 N TEELYNN AVE</t>
  </si>
  <si>
    <t>GARAGE CONVERSION TO (N) ATTACHED ADU TO</t>
  </si>
  <si>
    <t>B20-0777</t>
  </si>
  <si>
    <t>123-082-004</t>
  </si>
  <si>
    <t>309 W ORANGE ST</t>
  </si>
  <si>
    <t>(N) DETACHED ADU TO INCLUDE LIVING ROOM, KITCHE,</t>
  </si>
  <si>
    <t>B20-0488</t>
  </si>
  <si>
    <t>118-006-012</t>
  </si>
  <si>
    <t>2311 N LARRYTON AVE</t>
  </si>
  <si>
    <t>(N) ROOM ADDITION TO BE CONVERTED INTO AN ATTACHED</t>
  </si>
  <si>
    <t>B20-0886</t>
  </si>
  <si>
    <t>B20-0887</t>
  </si>
  <si>
    <t>123-263-004</t>
  </si>
  <si>
    <t>903 W PERSHING ST</t>
  </si>
  <si>
    <t>B20-0985</t>
  </si>
  <si>
    <t>123-161-006</t>
  </si>
  <si>
    <t>601 W PARK AVE</t>
  </si>
  <si>
    <t>(N) DETACHED ADU TO INCLUDE LIVING RM/DINING RM,</t>
  </si>
  <si>
    <t>B20-1039</t>
  </si>
  <si>
    <t>128-016-039</t>
  </si>
  <si>
    <t>637 E LEE DR</t>
  </si>
  <si>
    <t>(N) DETACHED ADU WITH (2) BEDROOMS, LIVING RM, DNING</t>
  </si>
  <si>
    <t>B20-0528</t>
  </si>
  <si>
    <t>123-265-018</t>
  </si>
  <si>
    <t>815 W LAS FLORES WAY</t>
  </si>
  <si>
    <t>DETACHED ADU TO INCLUDE LIVING ROOM, KITCHEN,</t>
  </si>
  <si>
    <t>B20-0832</t>
  </si>
  <si>
    <t>119-071-005</t>
  </si>
  <si>
    <t>1013 N ROSALIND DR</t>
  </si>
  <si>
    <t>CONVERT (E) HABITABLE SPACE TO JR ADU WITH</t>
  </si>
  <si>
    <t>B20-1167</t>
  </si>
  <si>
    <t>425 E HERMOSA ST #B</t>
  </si>
  <si>
    <t>CONVERT (E) FAMILY ROOM &amp; BATHROOM IN SFD TO (N)</t>
  </si>
  <si>
    <t>B20-0896</t>
  </si>
  <si>
    <t>117-561-011</t>
  </si>
  <si>
    <t>1043 COLEBROOK DR</t>
  </si>
  <si>
    <t>(N) ATTACHED ADU TO INCLUDE INCLUDE LIVING ROOM,</t>
  </si>
  <si>
    <t>B20-1037</t>
  </si>
  <si>
    <t>121-061-004</t>
  </si>
  <si>
    <t>1115 N SCHOOL ST</t>
  </si>
  <si>
    <t>GARAGE CONVERSION TO (N) ATTACHED JR ADU W/</t>
  </si>
  <si>
    <t>B20-0401</t>
  </si>
  <si>
    <t>117-980-029</t>
  </si>
  <si>
    <t>1833 S BUNGALOW DR</t>
  </si>
  <si>
    <t>B20-0984</t>
  </si>
  <si>
    <t>119-114-001</t>
  </si>
  <si>
    <t>1002 W ALVIN AVE #B</t>
  </si>
  <si>
    <t>(N) DETACHED ADU TO INCLUDE LIVING RM, KITCHEN, BATH,</t>
  </si>
  <si>
    <t>B20-1351</t>
  </si>
  <si>
    <t>119-356-009</t>
  </si>
  <si>
    <t>904 COLLEEN AVE</t>
  </si>
  <si>
    <t>B20-1015</t>
  </si>
  <si>
    <t>121-051-019</t>
  </si>
  <si>
    <t>331 E BUNNY AVE</t>
  </si>
  <si>
    <t>NEW DETACHED ADU WITH 2 BEDROOMS, 1 BATH, KITCH</t>
  </si>
  <si>
    <t>B20-0406</t>
  </si>
  <si>
    <t>128-070-023</t>
  </si>
  <si>
    <t>1547 SWALLOW ST</t>
  </si>
  <si>
    <t>B20-0963</t>
  </si>
  <si>
    <t>119-051-015</t>
  </si>
  <si>
    <t>1212 N RAILROAD AVE</t>
  </si>
  <si>
    <t>(N) ATTACHED ADU ADDITION TO INCLUDE (N) KITCHEN,</t>
  </si>
  <si>
    <t>B20-0970</t>
  </si>
  <si>
    <t>119-356-008</t>
  </si>
  <si>
    <t>900 COLLEEN AVE</t>
  </si>
  <si>
    <t>B20-0684</t>
  </si>
  <si>
    <t>119-081-015</t>
  </si>
  <si>
    <t>337 W BUNNY AVE</t>
  </si>
  <si>
    <t>B20-1334</t>
  </si>
  <si>
    <t>123-021-017</t>
  </si>
  <si>
    <t>933 W CHURCH ST</t>
  </si>
  <si>
    <t>B20-0471</t>
  </si>
  <si>
    <t>119-105-011</t>
  </si>
  <si>
    <t>129 W ROSE AVE</t>
  </si>
  <si>
    <t>B20-1138</t>
  </si>
  <si>
    <t>128-012-037</t>
  </si>
  <si>
    <t>227 E JEWEL ST</t>
  </si>
  <si>
    <t>(N) ATTACHED ADU ON 2ND FLOOR W/ STAIRS TO INCLUDE</t>
  </si>
  <si>
    <t>B20-0507</t>
  </si>
  <si>
    <t>117-431-001</t>
  </si>
  <si>
    <t>1413 S WALLIS AVE</t>
  </si>
  <si>
    <t>(N) ATTACHED ADU WITH (1) BEDROOM, (1) BATH, KTCHN</t>
  </si>
  <si>
    <t>B20-0546</t>
  </si>
  <si>
    <t>125-033-012</t>
  </si>
  <si>
    <t>515 E CHURCH ST</t>
  </si>
  <si>
    <t>(N) DETACHED ADU WITH (2)  BEDROOMS, (1) BATHROOM</t>
  </si>
  <si>
    <t>B20-0468</t>
  </si>
  <si>
    <t>128-037-010</t>
  </si>
  <si>
    <t>1403 E MCELHANY AVE</t>
  </si>
  <si>
    <t>B20-0373</t>
  </si>
  <si>
    <t>119-161-010</t>
  </si>
  <si>
    <t>413 N MARY DR</t>
  </si>
  <si>
    <t>B20-1172</t>
  </si>
  <si>
    <t>119-155-015</t>
  </si>
  <si>
    <t>1053 ROSEWOOD DR</t>
  </si>
  <si>
    <t>B20-1012</t>
  </si>
  <si>
    <t>117-800-041</t>
  </si>
  <si>
    <t>1428 W CALLE LAURELES</t>
  </si>
  <si>
    <t>NEW ATTACHED ADU STUDIO WITH ONE BATH, KITCHEN,</t>
  </si>
  <si>
    <t>B20-0781</t>
  </si>
  <si>
    <t>121-390-075</t>
  </si>
  <si>
    <t>1075 N STOKES AVE</t>
  </si>
  <si>
    <t>B20-1277</t>
  </si>
  <si>
    <t>125-114-001</t>
  </si>
  <si>
    <t>504 E CENTRAL AVE #D</t>
  </si>
  <si>
    <t>(N) ATTACHED ADU TO (E) APARTMENT COMPLEX NORTH</t>
  </si>
  <si>
    <t>B20-0861</t>
  </si>
  <si>
    <t>B20-0472</t>
  </si>
  <si>
    <t>128-075-015</t>
  </si>
  <si>
    <t>350 E NEWLOVE DR</t>
  </si>
  <si>
    <t>B20-1239</t>
  </si>
  <si>
    <t>B20-1238</t>
  </si>
  <si>
    <t>125-246-007</t>
  </si>
  <si>
    <t>826 E CAMINO COLEGIO</t>
  </si>
  <si>
    <t>(N) DETACHED ADU TO INCLUDE LIVING RM, KITCHEN,(2)</t>
  </si>
  <si>
    <t>B20-1129</t>
  </si>
  <si>
    <t>128-050-015</t>
  </si>
  <si>
    <t>307 GARNET WAY</t>
  </si>
  <si>
    <t>B20-1157</t>
  </si>
  <si>
    <t>117-831-014</t>
  </si>
  <si>
    <t>704 W ARORA WAY</t>
  </si>
  <si>
    <t>GARAGE CONVERSION TO (N) ATTACHED ADU WITH 2 BD</t>
  </si>
  <si>
    <t>B20-0483</t>
  </si>
  <si>
    <t>B20-1217</t>
  </si>
  <si>
    <t>117-870-082</t>
  </si>
  <si>
    <t>1827 S ROSITA AVE</t>
  </si>
  <si>
    <t>B20-0835</t>
  </si>
  <si>
    <t>128-022-020</t>
  </si>
  <si>
    <t>1665 N BAY AVE</t>
  </si>
  <si>
    <t>B20-1246</t>
  </si>
  <si>
    <t>117-970-028</t>
  </si>
  <si>
    <t>1816 S CANOPY DR</t>
  </si>
  <si>
    <t>1-CAR GARAGE CONVERSION TO (N) ATTACHED JADU TO</t>
  </si>
  <si>
    <t>B20-1096</t>
  </si>
  <si>
    <t>121-044-008</t>
  </si>
  <si>
    <t>503 E DENA WAY</t>
  </si>
  <si>
    <t>B20-1550</t>
  </si>
  <si>
    <t>117-582-006</t>
  </si>
  <si>
    <t>912 GAYLENE DR</t>
  </si>
  <si>
    <t>CONVERT (E)STORAGE SHED &amp; (N) ADDITION OF 235SF</t>
  </si>
  <si>
    <t>B20-0648</t>
  </si>
  <si>
    <t>504 W ORANGE ST #B</t>
  </si>
  <si>
    <t>(N) DETACHED ADU TO INCLUDE LIVING RM, KITCHEN, (2)</t>
  </si>
  <si>
    <t>B20-0903</t>
  </si>
  <si>
    <t>119-263-010</t>
  </si>
  <si>
    <t>110 N DEPOT ST</t>
  </si>
  <si>
    <t>B20-0231</t>
  </si>
  <si>
    <t>128-024-059</t>
  </si>
  <si>
    <t>1620 N CONCORD AVE</t>
  </si>
  <si>
    <t>B20-1139</t>
  </si>
  <si>
    <t>123-182-014</t>
  </si>
  <si>
    <t>221 W MORRISON AVE</t>
  </si>
  <si>
    <t>B20-0551</t>
  </si>
  <si>
    <t>117-570-016</t>
  </si>
  <si>
    <t>1127 GAYLENE DR</t>
  </si>
  <si>
    <t>GARAGE CONVERSION TO (N) ATTACHED ADU WITH (2)</t>
  </si>
  <si>
    <t>B20-0520</t>
  </si>
  <si>
    <t>119-292-005</t>
  </si>
  <si>
    <t>1205 N GOLDEN DR</t>
  </si>
  <si>
    <t>CONVERT (E) MASTER BEDROOM, FULL BATH AND WALK IN CLOSET</t>
  </si>
  <si>
    <t>B20-0467</t>
  </si>
  <si>
    <t>128-028-028</t>
  </si>
  <si>
    <t>1206 E SUNSET AVE</t>
  </si>
  <si>
    <t>B20-0566</t>
  </si>
  <si>
    <t>119-081-013</t>
  </si>
  <si>
    <t>321 W BUNNY AVE</t>
  </si>
  <si>
    <t>(N) DETACHED ADU IN REAR YARD TO INCLUDE LIVING/</t>
  </si>
  <si>
    <t>B20-0233</t>
  </si>
  <si>
    <t>128-012-007</t>
  </si>
  <si>
    <t>1709 N MCCLELLAND ST #A</t>
  </si>
  <si>
    <t>(E) DETACHED QUARTERS TO (N) DETACHED ADU AND (N)</t>
  </si>
  <si>
    <t>B20-0901</t>
  </si>
  <si>
    <t>125-310-053</t>
  </si>
  <si>
    <t>440 CHAPARRAL ST</t>
  </si>
  <si>
    <t>B20-1313</t>
  </si>
  <si>
    <t>121-153-010</t>
  </si>
  <si>
    <t>211 E TUNNELL ST</t>
  </si>
  <si>
    <t>(N) DETACHED ADU TO INCLUDE KITCHEN, LIVING ROOM,</t>
  </si>
  <si>
    <t>B20-0689</t>
  </si>
  <si>
    <t>117-831-013</t>
  </si>
  <si>
    <t>714 W ARORA WAY</t>
  </si>
  <si>
    <t>B20-1410</t>
  </si>
  <si>
    <t>128-029-026</t>
  </si>
  <si>
    <t>1207 CLINTON CT</t>
  </si>
  <si>
    <t>GARAGE CONVERSION TO (N) ATTACHED ADU W/ 2 BED,</t>
  </si>
  <si>
    <t>B20-0082</t>
  </si>
  <si>
    <t>117-414-022</t>
  </si>
  <si>
    <t>607 W WINDSOR ST</t>
  </si>
  <si>
    <t>B20-0565</t>
  </si>
  <si>
    <t>123-251-016</t>
  </si>
  <si>
    <t>1108 S WESTERN AVE</t>
  </si>
  <si>
    <t>B20-0899</t>
  </si>
  <si>
    <t>117-566-013</t>
  </si>
  <si>
    <t>1116 KINGSTON DR</t>
  </si>
  <si>
    <t>(N) ATTACHED ADU ABOVE (E) HOUSE TO INCLUDE LIVING</t>
  </si>
  <si>
    <t>B20-0465</t>
  </si>
  <si>
    <t>118-012-048</t>
  </si>
  <si>
    <t>803 W RIMES CT</t>
  </si>
  <si>
    <t>B20-0681</t>
  </si>
  <si>
    <t>117-690-004</t>
  </si>
  <si>
    <t>1914 N LAZO WAY</t>
  </si>
  <si>
    <t>B20-0578</t>
  </si>
  <si>
    <t>412 N OAKLEY AVE</t>
  </si>
  <si>
    <t>B20-0791</t>
  </si>
  <si>
    <t>128-080-049</t>
  </si>
  <si>
    <t>432 MARIOTT RD</t>
  </si>
  <si>
    <t>B20-1336</t>
  </si>
  <si>
    <t>119-101-007</t>
  </si>
  <si>
    <t>817 N WALNUT DR</t>
  </si>
  <si>
    <t>B20-1127</t>
  </si>
  <si>
    <t>123-182-001</t>
  </si>
  <si>
    <t>812 S PINE ST #D</t>
  </si>
  <si>
    <t>B20-0918</t>
  </si>
  <si>
    <t>118-015-011</t>
  </si>
  <si>
    <t>1938 S JAYE CT</t>
  </si>
  <si>
    <t>B20-1094</t>
  </si>
  <si>
    <t>117-441-001</t>
  </si>
  <si>
    <t>1502 S WALLIS AVE</t>
  </si>
  <si>
    <t>B20-1312</t>
  </si>
  <si>
    <t>119-132-016</t>
  </si>
  <si>
    <t>603 N CURRYER ST</t>
  </si>
  <si>
    <t>GARAGE CONVERSION AND ADDITION TO (N) DETACHED</t>
  </si>
  <si>
    <t>B20-0463</t>
  </si>
  <si>
    <t>117-412-003</t>
  </si>
  <si>
    <t>511 W ALBERT ST</t>
  </si>
  <si>
    <t>B20-0606</t>
  </si>
  <si>
    <t>119-121-010</t>
  </si>
  <si>
    <t>943 W EL CAMINO ST</t>
  </si>
  <si>
    <t>ADDITION TO (E) WORKSHOP TO CONVERT TO A NEW</t>
  </si>
  <si>
    <t>B20-0619</t>
  </si>
  <si>
    <t>117-900-013</t>
  </si>
  <si>
    <t>1944 S CORBINA DR</t>
  </si>
  <si>
    <t>B20-0831</t>
  </si>
  <si>
    <t>128-010-049</t>
  </si>
  <si>
    <t>415 E MONROE ST</t>
  </si>
  <si>
    <t>B20-1052</t>
  </si>
  <si>
    <t>117-352-002</t>
  </si>
  <si>
    <t>410 W TAFT ST</t>
  </si>
  <si>
    <t>CONVERT (E) HABITABLE SPACE INTO NEW JR ADU WITH</t>
  </si>
  <si>
    <t>B20-1368</t>
  </si>
  <si>
    <t>119-283-014</t>
  </si>
  <si>
    <t>903 W ORCHARD ST</t>
  </si>
  <si>
    <t>DETACHED ADU TO INCLUDE LIVING ROOM, DINING ROOM,</t>
  </si>
  <si>
    <t>B20-1325</t>
  </si>
  <si>
    <t>119-171-005</t>
  </si>
  <si>
    <t>620 W EL CAMINO ST</t>
  </si>
  <si>
    <t>LEGALIZE UNPERMITTED GARAGE AND PORTION OF (E)</t>
  </si>
  <si>
    <t>B20-0931</t>
  </si>
  <si>
    <t>1002 W ALVIN AVE #A</t>
  </si>
  <si>
    <t>CONVERT THE ROOM ADDITION INTO ATTACHED JR ADU</t>
  </si>
  <si>
    <t>B20-1353</t>
  </si>
  <si>
    <t>2-CAR GARAGE CONVERSION TO (N) ATTACHED ADU TO</t>
  </si>
  <si>
    <t>B20-1097</t>
  </si>
  <si>
    <t>128-079-077</t>
  </si>
  <si>
    <t>521 AMBER LN</t>
  </si>
  <si>
    <t>B20-1338</t>
  </si>
  <si>
    <t>119-355-026</t>
  </si>
  <si>
    <t>1107 W ROBERT LN</t>
  </si>
  <si>
    <t>B20-0957</t>
  </si>
  <si>
    <t>119-283-001</t>
  </si>
  <si>
    <t>928 W HARDING AVE</t>
  </si>
  <si>
    <t>B20-0227</t>
  </si>
  <si>
    <t>117-561-015</t>
  </si>
  <si>
    <t>1025 COLEBROOK DR</t>
  </si>
  <si>
    <t>(N) DETACHED ADU WITH (2) BEDROOM, BATH, KITCHEN &amp;</t>
  </si>
  <si>
    <t>B20-0645</t>
  </si>
  <si>
    <t>117-274-009</t>
  </si>
  <si>
    <t>1374 YALE PL</t>
  </si>
  <si>
    <t>DEMO (E) CARPORT FOR (N) DETACHED ADU WITH ONE</t>
  </si>
  <si>
    <t>B20-0290</t>
  </si>
  <si>
    <t>125-036-009</t>
  </si>
  <si>
    <t>623 E CYPRESS ST #C</t>
  </si>
  <si>
    <t>B20-0792</t>
  </si>
  <si>
    <t>119-173-009</t>
  </si>
  <si>
    <t>405 W TUNNELL ST #C</t>
  </si>
  <si>
    <t>B20-0571</t>
  </si>
  <si>
    <t>119-313-002</t>
  </si>
  <si>
    <t>1414 N DEJOY ST</t>
  </si>
  <si>
    <t>(N) DETACHED ADU WITH 2 BEDROOM, BATH, KITCHEN,</t>
  </si>
  <si>
    <t>B20-0057</t>
  </si>
  <si>
    <t>504 E CENTRAL AVE #E</t>
  </si>
  <si>
    <t>(N) ATTACHED ADU TO (E) APARTMENT COMPLEX SOUTH</t>
  </si>
  <si>
    <t>B20-0862</t>
  </si>
  <si>
    <t>119-161-008</t>
  </si>
  <si>
    <t>423 N MARY DR</t>
  </si>
  <si>
    <t>(N) DETACHED ADU WITH (2) BEDROOMS, LIVING ROOM,</t>
  </si>
  <si>
    <t>B20-0066</t>
  </si>
  <si>
    <t>117-561-010</t>
  </si>
  <si>
    <t>1047 COLEBROOK DR</t>
  </si>
  <si>
    <t>B20-1023</t>
  </si>
  <si>
    <t>117-082-005</t>
  </si>
  <si>
    <t>922 W WILLIAMS ST</t>
  </si>
  <si>
    <t>(N) ATTACHED ADU TO INCLUDE LIVING ROOM, KITCHEN</t>
  </si>
  <si>
    <t>B20-1276</t>
  </si>
  <si>
    <t>119-062-008</t>
  </si>
  <si>
    <t>300 W SUNSET AVE</t>
  </si>
  <si>
    <t>LEGALIZE THE UNPERMITTED CONVERSION OF THE FAMILY</t>
  </si>
  <si>
    <t>B20-1371</t>
  </si>
  <si>
    <t>128-072-037</t>
  </si>
  <si>
    <t>289 E NEWLOVE DR</t>
  </si>
  <si>
    <t>GARAGE AND STORAGE CONVERSION TO (N) DETACHED</t>
  </si>
  <si>
    <t>B20-0728</t>
  </si>
  <si>
    <t>128-009-056</t>
  </si>
  <si>
    <t>318 E CRESTON ST</t>
  </si>
  <si>
    <t>B20-0954</t>
  </si>
  <si>
    <t>123-064-020</t>
  </si>
  <si>
    <t>319 S OAKLEY AVE #C</t>
  </si>
  <si>
    <t>GARAGE CONVERSION AND (E) LIVING ROOM IN UNIT B TO</t>
  </si>
  <si>
    <t>B20-0790</t>
  </si>
  <si>
    <t>119-072-004</t>
  </si>
  <si>
    <t>508 W BUNNY AVE #A</t>
  </si>
  <si>
    <t>B20-0392</t>
  </si>
  <si>
    <t>117-832-009</t>
  </si>
  <si>
    <t>2241 N TREE LINE DR</t>
  </si>
  <si>
    <t>B20-0150</t>
  </si>
  <si>
    <t>117-111-016</t>
  </si>
  <si>
    <t>931 W LEE DR</t>
  </si>
  <si>
    <t>B20-0556</t>
  </si>
  <si>
    <t>117-834-006</t>
  </si>
  <si>
    <t>725 W RAINIER WAY</t>
  </si>
  <si>
    <t>B20-0922</t>
  </si>
  <si>
    <t>117-780-059</t>
  </si>
  <si>
    <t>1416 W PASEO JACARANDA</t>
  </si>
  <si>
    <t>B20-1173</t>
  </si>
  <si>
    <t>121-284-005</t>
  </si>
  <si>
    <t>1011 N BRADLEY RD</t>
  </si>
  <si>
    <t>B20-0897</t>
  </si>
  <si>
    <t>NEW DETACHED ADU WITH TWO BEDRROM, ONE BATH,</t>
  </si>
  <si>
    <t>B20-0400</t>
  </si>
  <si>
    <t>128-147-052</t>
  </si>
  <si>
    <t>1853 N VERONICA LN</t>
  </si>
  <si>
    <t>CONVERT THE (E) 3-CAR ATTACHED GARAGE INTO A (1)-</t>
  </si>
  <si>
    <t>B20-1143</t>
  </si>
  <si>
    <t>119-173-012</t>
  </si>
  <si>
    <t>417 W TUNNELL ST</t>
  </si>
  <si>
    <t>B20-1058</t>
  </si>
  <si>
    <t>137-222-003</t>
  </si>
  <si>
    <t>377 Gay Drive</t>
  </si>
  <si>
    <t>Detached ADU</t>
  </si>
  <si>
    <t>20-ZC-06</t>
  </si>
  <si>
    <t>099-790-001</t>
  </si>
  <si>
    <t>410 Riverview Drive</t>
  </si>
  <si>
    <t>Attached ADU</t>
  </si>
  <si>
    <t>20-ZC-18</t>
  </si>
  <si>
    <t>117-292-006</t>
  </si>
  <si>
    <t>1559 S WALNUT DR</t>
  </si>
  <si>
    <t>B20-1438</t>
  </si>
  <si>
    <t>125-074-003</t>
  </si>
  <si>
    <t>508 E COOK ST</t>
  </si>
  <si>
    <t>NEW DETACHED ADU WITH THREE BEDROOMS, ONE BATH</t>
  </si>
  <si>
    <t>B20-0830</t>
  </si>
  <si>
    <t>117-404-014</t>
  </si>
  <si>
    <t>421 W DONOVAN RD</t>
  </si>
  <si>
    <t>(N) DETACHED ADU TO INCLUDE LIVING ROOM, KTCHEN,</t>
  </si>
  <si>
    <t>B20-1976</t>
  </si>
  <si>
    <t>326 W ORANGE ST</t>
  </si>
  <si>
    <t>(N) DETACHED ADU TO INLCUDE LIVING ROOM/ KITCHEN,</t>
  </si>
  <si>
    <t>B20-2012</t>
  </si>
  <si>
    <t>121-284-014</t>
  </si>
  <si>
    <t>815 N BRADLEY RD</t>
  </si>
  <si>
    <t>B20-1537</t>
  </si>
  <si>
    <t>690 E NEWLOVE DR #D</t>
  </si>
  <si>
    <t>CONVERT (E) DETACHED GARAGE INTO AN ADU &amp; ALSO</t>
  </si>
  <si>
    <t>B20-1449</t>
  </si>
  <si>
    <t>121-041-008</t>
  </si>
  <si>
    <t>1221 N SCHOOL ST</t>
  </si>
  <si>
    <t>(N) DETACHED ADU TO INCLUDE LIVING, ROOM, KITCHEN,</t>
  </si>
  <si>
    <t>B20-2061</t>
  </si>
  <si>
    <t>119-163-008</t>
  </si>
  <si>
    <t>423 N BENWILEY AVE</t>
  </si>
  <si>
    <t>(N) ATTACHED ADU WITH (2) BEDROOMS, BATHROOM,</t>
  </si>
  <si>
    <t>B20-1626</t>
  </si>
  <si>
    <t>117-063-007</t>
  </si>
  <si>
    <t>316 W GRANT ST</t>
  </si>
  <si>
    <t>B20-1539</t>
  </si>
  <si>
    <t>223 N SCHOOL ST #B</t>
  </si>
  <si>
    <t>B20-1974</t>
  </si>
  <si>
    <t>117-412-007</t>
  </si>
  <si>
    <t>1314 S CURRYER ST</t>
  </si>
  <si>
    <t>CONVERT PREVIOUS GARAGE CONVERSION INTO A (N)</t>
  </si>
  <si>
    <t>B20-1842</t>
  </si>
  <si>
    <t>128-007-014</t>
  </si>
  <si>
    <t>1857 N VINE ST</t>
  </si>
  <si>
    <t>B20-1453</t>
  </si>
  <si>
    <t>(N) ATTACHED ADU ON 2ND FLOOR TO INCLUDE KITCHEN,</t>
  </si>
  <si>
    <t>B20-2037</t>
  </si>
  <si>
    <t>117-051-012</t>
  </si>
  <si>
    <t>608 W GRANT ST</t>
  </si>
  <si>
    <t>B20-1289</t>
  </si>
  <si>
    <t>121-064-013</t>
  </si>
  <si>
    <t>521 E EVERGREEN AVE</t>
  </si>
  <si>
    <t>GARAGE CONVERSION AND (E) SFD REMODEL TO A NEW</t>
  </si>
  <si>
    <t>B20-0006</t>
  </si>
  <si>
    <t>117-832-016</t>
  </si>
  <si>
    <t>637 W ARORA WAY</t>
  </si>
  <si>
    <t>B20-1548</t>
  </si>
  <si>
    <t>117-283-012</t>
  </si>
  <si>
    <t>313 W ENOS DR</t>
  </si>
  <si>
    <t>B20-1489</t>
  </si>
  <si>
    <t>119-141-009</t>
  </si>
  <si>
    <t>701 N LINCOLN ST</t>
  </si>
  <si>
    <t>B20-1297</t>
  </si>
  <si>
    <t>CONVERT (E) BEDROOM AND (N) ADDITION TO (N) JR ADU</t>
  </si>
  <si>
    <t>B20-0877</t>
  </si>
  <si>
    <t>125-083-015</t>
  </si>
  <si>
    <t>825 E COOK ST</t>
  </si>
  <si>
    <t>GARAGE CONVERSION TO (N) DETACHED ADU STUDIO</t>
  </si>
  <si>
    <t>B20-0735</t>
  </si>
  <si>
    <t>119-330-019</t>
  </si>
  <si>
    <t>967 W AGNES AVE</t>
  </si>
  <si>
    <t>CONVERT (E) LIVING AREA AND BEDROOM TO (N) JADU</t>
  </si>
  <si>
    <t>B20-1879</t>
  </si>
  <si>
    <t>125-182-009</t>
  </si>
  <si>
    <t>303 E PARK AVE</t>
  </si>
  <si>
    <t>GARAGE CONVERSION AND (E) RUMPUS TO (N) DETACHED</t>
  </si>
  <si>
    <t>B20-1437</t>
  </si>
  <si>
    <t>123-086-014</t>
  </si>
  <si>
    <t>109 W ORANGE ST</t>
  </si>
  <si>
    <t>GARAGE CONVERSION TO (N) DETACHED ADU WITH FULL</t>
  </si>
  <si>
    <t>B20-0411</t>
  </si>
  <si>
    <t>117-970-042</t>
  </si>
  <si>
    <t>1825 S BUNGALOW DR</t>
  </si>
  <si>
    <t>B20-1075</t>
  </si>
  <si>
    <t>CONVERT (E) ATTACHED GARAGE 474 SF INTO AN ATTACHED</t>
  </si>
  <si>
    <t>B20-1501</t>
  </si>
  <si>
    <t>117-950-002</t>
  </si>
  <si>
    <t>2210 N MOGUL AVE</t>
  </si>
  <si>
    <t>B20-1504</t>
  </si>
  <si>
    <t>128-035-025</t>
  </si>
  <si>
    <t>1205 ASPEN LN</t>
  </si>
  <si>
    <t>B20-1595</t>
  </si>
  <si>
    <t>121-202-002</t>
  </si>
  <si>
    <t>500 E FESLER ST</t>
  </si>
  <si>
    <t>B20-1886</t>
  </si>
  <si>
    <t>GARAGE CONVERSION AND (N) ADDITION FOR ATTACHED</t>
  </si>
  <si>
    <t>B20-1004</t>
  </si>
  <si>
    <t>123-117-011</t>
  </si>
  <si>
    <t>419 W BOONE ST</t>
  </si>
  <si>
    <t>(N) DETACHED ADU TO INLCLUDE LIVING RM/ KITCHEN,</t>
  </si>
  <si>
    <t>B20-2013</t>
  </si>
  <si>
    <t>119-213-008</t>
  </si>
  <si>
    <t>311 N BENWILEY AVE</t>
  </si>
  <si>
    <t>B20-0732</t>
  </si>
  <si>
    <t>125-252-023</t>
  </si>
  <si>
    <t>1222 S SPEED ST</t>
  </si>
  <si>
    <t>B20-1390</t>
  </si>
  <si>
    <t>125-310-006</t>
  </si>
  <si>
    <t>424 E PARK AVE</t>
  </si>
  <si>
    <t>B20-1796</t>
  </si>
  <si>
    <t>117-392-012</t>
  </si>
  <si>
    <t>1128 W COX LN #B</t>
  </si>
  <si>
    <t>(N) DETACHED ADU TO INCLUDE LIVING RM/DINING ROOM,</t>
  </si>
  <si>
    <t>B20-1360</t>
  </si>
  <si>
    <t>117-262-012</t>
  </si>
  <si>
    <t>1337 RONALD PL</t>
  </si>
  <si>
    <t>B20-1896</t>
  </si>
  <si>
    <t>118-006-036</t>
  </si>
  <si>
    <t>2316 N TEELYNN AVE</t>
  </si>
  <si>
    <t>GARAGE CONVERSION AND (E) BEDROOM TO BE CONVERTED</t>
  </si>
  <si>
    <t>B20-1887</t>
  </si>
  <si>
    <t>119-311-018</t>
  </si>
  <si>
    <t>1011 W HARDING AVE #A</t>
  </si>
  <si>
    <t>GARAGE CONVERSION TO (N) DETACED ADU AND ADDITION</t>
  </si>
  <si>
    <t>B20-1392</t>
  </si>
  <si>
    <t>117-800-017</t>
  </si>
  <si>
    <t>1460 W MIRASOL CT</t>
  </si>
  <si>
    <t>B20-1661</t>
  </si>
  <si>
    <t>125-036-001</t>
  </si>
  <si>
    <t>606 E CHURCH ST</t>
  </si>
  <si>
    <t>CONVERT 2 1/2 GARAGES TO (N) DETACHED ADU TO INCLUDE</t>
  </si>
  <si>
    <t>B20-0745</t>
  </si>
  <si>
    <t>121-164-011</t>
  </si>
  <si>
    <t>515 E FESLER ST</t>
  </si>
  <si>
    <t>(N) DETACHED ADU TO INCLUDE PORCH, KITCHEN/LIVING</t>
  </si>
  <si>
    <t>B20-1527</t>
  </si>
  <si>
    <t>123-251-017</t>
  </si>
  <si>
    <t>1104 S WESTERN AVE</t>
  </si>
  <si>
    <t>(N) ATTACHED ADU ADDITION OVER (E) GARAGE TO</t>
  </si>
  <si>
    <t>B20-1042</t>
  </si>
  <si>
    <t>117-442-001</t>
  </si>
  <si>
    <t>1503 S WALLIS AVE</t>
  </si>
  <si>
    <t>(N) ATTACHED ADU ABOVE (E) GARAGE TO INCLUDE</t>
  </si>
  <si>
    <t>B20-1079</t>
  </si>
  <si>
    <t>117-870-079</t>
  </si>
  <si>
    <t>1841 S ROSITA AVE</t>
  </si>
  <si>
    <t>B20-1301</t>
  </si>
  <si>
    <t>123-101-007</t>
  </si>
  <si>
    <t>912 W COOK ST</t>
  </si>
  <si>
    <t>(N) DETACHED ADU TO INCLUDE LIVING/ DINING ROOM,</t>
  </si>
  <si>
    <t>B20-1967</t>
  </si>
  <si>
    <t>119-231-004</t>
  </si>
  <si>
    <t>310 W FESLER ST</t>
  </si>
  <si>
    <t>B20-1472</t>
  </si>
  <si>
    <t>CONVERT (E) GARAGE CONVERSION TO (N) ATTACHED ADU</t>
  </si>
  <si>
    <t>B20-1880</t>
  </si>
  <si>
    <t>119-304-004</t>
  </si>
  <si>
    <t>836 W MCELHANY AVE</t>
  </si>
  <si>
    <t>B20-1877</t>
  </si>
  <si>
    <t>CONVERT ROOM ADDITION TO (N) ATTACHED JADU TO INCLUDE</t>
  </si>
  <si>
    <t>B20-1586</t>
  </si>
  <si>
    <t>121-201-010</t>
  </si>
  <si>
    <t>415 E MILL ST</t>
  </si>
  <si>
    <t>(N) DETACHED ADU TO INCLUDE 1ST FLR- GARAGE WITH</t>
  </si>
  <si>
    <t>B20-0534</t>
  </si>
  <si>
    <t>CONVERT (E) 2ND FLOOR INTO (N) JADU TO INCLUDE KITCHEN</t>
  </si>
  <si>
    <t>B20-1876</t>
  </si>
  <si>
    <t>123-021-013</t>
  </si>
  <si>
    <t>915 W CHURCH ST</t>
  </si>
  <si>
    <t>3-CAR GARAGE CONVERSION TO (N) ATTACHED ADU TO INCLUDE</t>
  </si>
  <si>
    <t>B20-0740</t>
  </si>
  <si>
    <t>123-261-017</t>
  </si>
  <si>
    <t>809 W CAMINO COLEGIO</t>
  </si>
  <si>
    <t>(N) ADU ATTACHED TO INCLUDE LIVING ROOM/ KITCHEN,</t>
  </si>
  <si>
    <t>B20-1578</t>
  </si>
  <si>
    <t>128-041-023</t>
  </si>
  <si>
    <t>700 MORRO DR</t>
  </si>
  <si>
    <t>CONVERT (E) HABITABLE SPACE TO (N) ATTACHED ADU TO</t>
  </si>
  <si>
    <t>B20-1811</t>
  </si>
  <si>
    <t>128-010-052</t>
  </si>
  <si>
    <t>1754 N MILLER ST</t>
  </si>
  <si>
    <t>DEMO UNPERMITTED PATIO COVER IN REAR YARD. (N)</t>
  </si>
  <si>
    <t>B20-1798</t>
  </si>
  <si>
    <t>118-003-014</t>
  </si>
  <si>
    <t>2215 N EASY ST</t>
  </si>
  <si>
    <t>PORTION OF (E) 2ND FLOOR TO BE CONVERTED TO (N)</t>
  </si>
  <si>
    <t>B20-0661</t>
  </si>
  <si>
    <t>GARAGE CONVERSION TO (N) ATTACHED JADU TO INCLUDE</t>
  </si>
  <si>
    <t>B20-2062</t>
  </si>
  <si>
    <t>509 E BOONE ST #C</t>
  </si>
  <si>
    <t>B20-0730</t>
  </si>
  <si>
    <t>B20-2039</t>
  </si>
  <si>
    <t>609 E BOONE ST</t>
  </si>
  <si>
    <t>2 (E) GARAGES TO BE CONVERTED TO (N) DETACHED ADU</t>
  </si>
  <si>
    <t>B20-1005</t>
  </si>
  <si>
    <t>123-171-013</t>
  </si>
  <si>
    <t>615 W MORRISON AVE</t>
  </si>
  <si>
    <t>B20-2052</t>
  </si>
  <si>
    <t>121-023-023</t>
  </si>
  <si>
    <t>1416 N SCHOOL ST</t>
  </si>
  <si>
    <t>CONVERT BEDROOM ADDTION INTO ADU WITH FULL BATH</t>
  </si>
  <si>
    <t>B20-1269</t>
  </si>
  <si>
    <t>128-045-048</t>
  </si>
  <si>
    <t>533 N SUEY RD</t>
  </si>
  <si>
    <t>B20-0656</t>
  </si>
  <si>
    <t>119-041-001</t>
  </si>
  <si>
    <t>204 W DONOVAN RD</t>
  </si>
  <si>
    <t>B20-2056</t>
  </si>
  <si>
    <t>119-352-012</t>
  </si>
  <si>
    <t>1002 N DEJOY ST</t>
  </si>
  <si>
    <t>B20-1692</t>
  </si>
  <si>
    <t>119-042-009</t>
  </si>
  <si>
    <t>1410 N PINE ST</t>
  </si>
  <si>
    <t>GARAGE CONVERSION TO ATTACHED ADU WITH ONE BED</t>
  </si>
  <si>
    <t>B20-1151</t>
  </si>
  <si>
    <t>123-163-008</t>
  </si>
  <si>
    <t>721 S PINE ST</t>
  </si>
  <si>
    <t>(N) DETACHED ADU TO INCLUDE LIVING RM/ KITCHEN,</t>
  </si>
  <si>
    <t>B20-1456</t>
  </si>
  <si>
    <t>128-062-016</t>
  </si>
  <si>
    <t>1509 GOLDSMITH CT</t>
  </si>
  <si>
    <t>(N) ADU OVER (E) GARAGE TO INCLUDE LIVING RM/KITCHN,</t>
  </si>
  <si>
    <t>B20-1374</t>
  </si>
  <si>
    <t>121-061-015</t>
  </si>
  <si>
    <t>1102 N MILLER ST</t>
  </si>
  <si>
    <t>B20-1955</t>
  </si>
  <si>
    <t>119-061-017</t>
  </si>
  <si>
    <t>213 W SUNSET AVE</t>
  </si>
  <si>
    <t>B20-1557</t>
  </si>
  <si>
    <t>125-123-007</t>
  </si>
  <si>
    <t>824 E ORANGE ST</t>
  </si>
  <si>
    <t>B20-1299</t>
  </si>
  <si>
    <t>119-072-008</t>
  </si>
  <si>
    <t>414 W BUNNY AVE</t>
  </si>
  <si>
    <t>(N) DETACHED ADU TO INCLUDE KITCHEN/LIVING RM,BATH,</t>
  </si>
  <si>
    <t>B20-1155</t>
  </si>
  <si>
    <t>128-027-051</t>
  </si>
  <si>
    <t>1240 E DONOVAN RD</t>
  </si>
  <si>
    <t>(N) DETACHED ADU TO INCLUDE (2) BEDROOMS, KITCHEN</t>
  </si>
  <si>
    <t>B20-1618</t>
  </si>
  <si>
    <t>123-086-026</t>
  </si>
  <si>
    <t>428 S LINCOLN ST #A</t>
  </si>
  <si>
    <t>CONVERT (E) DETACHED GARAGE TO (N) DETACHED ADU</t>
  </si>
  <si>
    <t>B20-0412</t>
  </si>
  <si>
    <t>125-033-015</t>
  </si>
  <si>
    <t>501 E CHURCH ST</t>
  </si>
  <si>
    <t>(N) DETACHED ADU AND ADDITION TO INCLUDE KITCHEN,</t>
  </si>
  <si>
    <t>B20-2027</t>
  </si>
  <si>
    <t>118-006-031</t>
  </si>
  <si>
    <t>2315 N TEELYNN AVE</t>
  </si>
  <si>
    <t>GARAGE CONVERSION AND (E) BEDROOM TO (N) ATTACHED</t>
  </si>
  <si>
    <t>B20-1637</t>
  </si>
  <si>
    <t>B20-1500</t>
  </si>
  <si>
    <t>CONVERT (E) ATTACHED GARAGE CONVERSION INTO A</t>
  </si>
  <si>
    <t>B20-1997</t>
  </si>
  <si>
    <t>128-062-002</t>
  </si>
  <si>
    <t>408 SWORD CT</t>
  </si>
  <si>
    <t>LEGALIZE UNPERMITTED GARAGE CONVERSION TO A</t>
  </si>
  <si>
    <t>B20-1070</t>
  </si>
  <si>
    <t>121-272-001</t>
  </si>
  <si>
    <t>606 N CONCEPCION AVE</t>
  </si>
  <si>
    <t>GARAGE AND REC ROOM CONVERSION TO (N) ATTACHED</t>
  </si>
  <si>
    <t>B20-0852</t>
  </si>
  <si>
    <t>125-036-010</t>
  </si>
  <si>
    <t>617 E CYPRESS ST</t>
  </si>
  <si>
    <t>.CONVERT (E) DETACHED GARAGE INTO AN ADU  &amp; ADD</t>
  </si>
  <si>
    <t>B20-1640</t>
  </si>
  <si>
    <t>119-133-008</t>
  </si>
  <si>
    <t>409 W HERMOSA ST</t>
  </si>
  <si>
    <t>LEGALIZE UNPERMITTED GARAGE CONVERSION, DEN AND</t>
  </si>
  <si>
    <t>B20-0930</t>
  </si>
  <si>
    <t>119-062-024</t>
  </si>
  <si>
    <t>317 W AGNES AVE</t>
  </si>
  <si>
    <t>CONVERT (E) FAMILY ROOM, BEDROOM AND BATHROOM</t>
  </si>
  <si>
    <t>B20-1867</t>
  </si>
  <si>
    <t>CONVERT PROPOSED ADDITION TO (N) JADU TO INCLUDE</t>
  </si>
  <si>
    <t>B20-2057</t>
  </si>
  <si>
    <t>428 S LINCOLN ST #B</t>
  </si>
  <si>
    <t>B20-0413</t>
  </si>
  <si>
    <t>119-021-011</t>
  </si>
  <si>
    <t>502 W DONOVAN RD</t>
  </si>
  <si>
    <t>(N) DETACHED ADU TO INCLUDE (1) BEDROOM W/CLOSET,</t>
  </si>
  <si>
    <t>B20-0784</t>
  </si>
  <si>
    <t>128-016-014</t>
  </si>
  <si>
    <t>631 E COX LN</t>
  </si>
  <si>
    <t>B20-1799</t>
  </si>
  <si>
    <t>125-252-006</t>
  </si>
  <si>
    <t>1209 S MILLER ST</t>
  </si>
  <si>
    <t>B20-1927</t>
  </si>
  <si>
    <t>128-015-083</t>
  </si>
  <si>
    <t>618 E JEWEL ST</t>
  </si>
  <si>
    <t>B20-1684</t>
  </si>
  <si>
    <t>611 W FESLER ST #D</t>
  </si>
  <si>
    <t>B20-0408</t>
  </si>
  <si>
    <t>128-072-048</t>
  </si>
  <si>
    <t>303 RAMOS LN</t>
  </si>
  <si>
    <t>CONVERT UNPERMITTED DETACHED ACCESSORY</t>
  </si>
  <si>
    <t>B20-1458</t>
  </si>
  <si>
    <t>CONVERT (E) GREAT ROOM INTO AN ATTACHED ADU .</t>
  </si>
  <si>
    <t>B20-1975</t>
  </si>
  <si>
    <t>119-283-023</t>
  </si>
  <si>
    <t>941 W ORCHARD ST</t>
  </si>
  <si>
    <t>B20-1467</t>
  </si>
  <si>
    <t>121-390-036</t>
  </si>
  <si>
    <t>1054 RED BARK RD</t>
  </si>
  <si>
    <t>B20-1599</t>
  </si>
  <si>
    <t>118-012-004</t>
  </si>
  <si>
    <t>826 W DAMASK CT</t>
  </si>
  <si>
    <t>CONVERT (E) BEDROOM AND BATHROOM AND PORTION OF</t>
  </si>
  <si>
    <t>B20-1910</t>
  </si>
  <si>
    <t>128-048-054</t>
  </si>
  <si>
    <t>1668 E ALVIN AVE</t>
  </si>
  <si>
    <t>CONVERT (E) HABITABLE BEDROOM &amp; BATH TO A JADU.</t>
  </si>
  <si>
    <t>B20-1951</t>
  </si>
  <si>
    <t>121-283-002</t>
  </si>
  <si>
    <t>808 N BRADLEY RD</t>
  </si>
  <si>
    <t>DEMO (E) CARPORT AND BUILD (N) ATTACHED ADU TO</t>
  </si>
  <si>
    <t>B20-1808</t>
  </si>
  <si>
    <t>(N) DETACHED ADU TO INCLUDE (2) BEDROOMS, KITCHEN,</t>
  </si>
  <si>
    <t>B20-1627</t>
  </si>
  <si>
    <t>117-103-008</t>
  </si>
  <si>
    <t>971 W DONOVAN RD</t>
  </si>
  <si>
    <t>CONVERT (E) FAMILY ROOM AND BEDROOMS TO (N) ATTACHED</t>
  </si>
  <si>
    <t>B20-1245</t>
  </si>
  <si>
    <t>121-025-018</t>
  </si>
  <si>
    <t>535 E ORCHARD ST</t>
  </si>
  <si>
    <t>B20-1792</t>
  </si>
  <si>
    <t>117-453-015</t>
  </si>
  <si>
    <t>1127 W JEWEL ST</t>
  </si>
  <si>
    <t>CONVERT (E) ATTACHED GARAGE INTO AN  ADU  &amp; ADD</t>
  </si>
  <si>
    <t>B20-1830</t>
  </si>
  <si>
    <t>118-029-017</t>
  </si>
  <si>
    <t>TANDEM GARAGE CONVERSION TO ATTACHED ADU TO</t>
  </si>
  <si>
    <t>B20-1593</t>
  </si>
  <si>
    <t>117-091-008</t>
  </si>
  <si>
    <t>617 W WILLIAMS ST</t>
  </si>
  <si>
    <t>CONVERT (E) LIVING SPACE TO (N) ATTACHED ADU TO INCLUDE</t>
  </si>
  <si>
    <t>B20-1797</t>
  </si>
  <si>
    <t>121-113-015</t>
  </si>
  <si>
    <t>205 E HERMOSA ST</t>
  </si>
  <si>
    <t>(N) DETACHED ADU- 1ST FLOOR TO INCLUDE ENTRY, SHOP,</t>
  </si>
  <si>
    <t>B20-0096</t>
  </si>
  <si>
    <t>121-231-004</t>
  </si>
  <si>
    <t>414 E MILL ST</t>
  </si>
  <si>
    <t>B20-0731</t>
  </si>
  <si>
    <t>119-251-009</t>
  </si>
  <si>
    <t>106 N WESTERN AVE</t>
  </si>
  <si>
    <t>B20-0737</t>
  </si>
  <si>
    <t>CONVERT 1 (E) GARAGE TO (N) DETACHED ADU TO INCLUDE</t>
  </si>
  <si>
    <t>B20-0748</t>
  </si>
  <si>
    <t>CONVERT GARAGE TO (N) DETACHED ADU TO INCLUDE</t>
  </si>
  <si>
    <t>B20-0749</t>
  </si>
  <si>
    <t>119-143-001</t>
  </si>
  <si>
    <t>620 N LINCOLN ST</t>
  </si>
  <si>
    <t>B20-0920</t>
  </si>
  <si>
    <t>123-253-014</t>
  </si>
  <si>
    <t>802 W PERSHING ST</t>
  </si>
  <si>
    <t>(N) DETACHED ADU TO INCLUDE (2) BDRMS, OFFICE, 1 BATH,</t>
  </si>
  <si>
    <t>B20-1298</t>
  </si>
  <si>
    <t>128-038-009</t>
  </si>
  <si>
    <t>1109 N VALERIE ST</t>
  </si>
  <si>
    <t>B20-1406</t>
  </si>
  <si>
    <t>121-101-012</t>
  </si>
  <si>
    <t>901 N CONCEPCION AVE</t>
  </si>
  <si>
    <t>B20-1491</t>
  </si>
  <si>
    <t>B20-1499</t>
  </si>
  <si>
    <t>119-084-001</t>
  </si>
  <si>
    <t>220 W AGNES AVE</t>
  </si>
  <si>
    <t>(N) ATTACHED ADU ABOVE (E) GARAGE TO INCLUDE: 1ST</t>
  </si>
  <si>
    <t>B20-1518</t>
  </si>
  <si>
    <t>121-115-006</t>
  </si>
  <si>
    <t>705 N MILLER ST #C</t>
  </si>
  <si>
    <t>GARAGE CONVERSION INTO (N) ATTACHED ADU TO INCLUDE</t>
  </si>
  <si>
    <t>B20-1594</t>
  </si>
  <si>
    <t>117-960-045</t>
  </si>
  <si>
    <t>2409 N BENTLEY AVE</t>
  </si>
  <si>
    <t>B20-1603</t>
  </si>
  <si>
    <t>117-441-017</t>
  </si>
  <si>
    <t>418 W RICHARD DR</t>
  </si>
  <si>
    <t>(N) DETACHED ADU TO INCLUDE KITCHEN, 2 BD, 1 BA. 2019 CODES</t>
  </si>
  <si>
    <t>B20-1689</t>
  </si>
  <si>
    <t>117-870-068</t>
  </si>
  <si>
    <t>1833 S CONCHITA AVE</t>
  </si>
  <si>
    <t>B20-1888</t>
  </si>
  <si>
    <t>119-121-012</t>
  </si>
  <si>
    <t>612 N WESTERN AVE</t>
  </si>
  <si>
    <t>B20-1908</t>
  </si>
  <si>
    <t>117-123-013</t>
  </si>
  <si>
    <t>609 W LEE DR</t>
  </si>
  <si>
    <t>CONVERT (E) HABITABLE AREA TO AN ADU. 1ST-FLOOR</t>
  </si>
  <si>
    <t>B20-1956</t>
  </si>
  <si>
    <t>223 N SCHOOL ST #C</t>
  </si>
  <si>
    <t>CONVERT(E) ATTACHED GARAGE INTO AN ADU TO INCLUDE</t>
  </si>
  <si>
    <t>B20-1964</t>
  </si>
  <si>
    <t>123-034-010</t>
  </si>
  <si>
    <t>515 W CHURCH ST</t>
  </si>
  <si>
    <t>(N) DETACHED ADU TO INCLUDE LIVING OOM, KITCHEN,</t>
  </si>
  <si>
    <t>B20-2050</t>
  </si>
  <si>
    <t>123-042-013</t>
  </si>
  <si>
    <t>315 W CYPRESS ST</t>
  </si>
  <si>
    <t>GARAGE CONVERSION AND (N) ADDITION TO (N) DETACHED</t>
  </si>
  <si>
    <t>B20-0977</t>
  </si>
  <si>
    <t>121-035-008</t>
  </si>
  <si>
    <t>316 E SUNSET AVE</t>
  </si>
  <si>
    <t>B20-1597</t>
  </si>
  <si>
    <t>DETACHED ADU TO INCLUDE LIVING ROOM, KITCHEN, 2 BD</t>
  </si>
  <si>
    <t>B20-1076</t>
  </si>
  <si>
    <t>117-374-010</t>
  </si>
  <si>
    <t>226 W POLK ST</t>
  </si>
  <si>
    <t>B20-1536</t>
  </si>
  <si>
    <t>117-442-012</t>
  </si>
  <si>
    <t>1547 S WALLIS AVE</t>
  </si>
  <si>
    <t>B20-1617</t>
  </si>
  <si>
    <t>121-171-020</t>
  </si>
  <si>
    <t>412 N EAST AVE</t>
  </si>
  <si>
    <t>B20-1455</t>
  </si>
  <si>
    <t>B20-0746</t>
  </si>
  <si>
    <t>119-141-017</t>
  </si>
  <si>
    <t>325 W EL CAMINO ST</t>
  </si>
  <si>
    <t>CONVERT (E) UNPERMITTED DETACHED GARAGE INTO AN</t>
  </si>
  <si>
    <t>B20-0851</t>
  </si>
  <si>
    <t>125-124-010</t>
  </si>
  <si>
    <t>838 E CENTRAL AVE</t>
  </si>
  <si>
    <t>LEGALIZE THE CONVERSION OF AN (E) STORAGE TO A</t>
  </si>
  <si>
    <t>B20-1124</t>
  </si>
  <si>
    <t>123-052-006</t>
  </si>
  <si>
    <t>1024 W CYPRESS ST</t>
  </si>
  <si>
    <t>B20-1265</t>
  </si>
  <si>
    <t>B20-1300</t>
  </si>
  <si>
    <t>123-201-028</t>
  </si>
  <si>
    <t>1015 W STOWELL RD</t>
  </si>
  <si>
    <t>B20-1457</t>
  </si>
  <si>
    <t>B20-1471</t>
  </si>
  <si>
    <t>119-181-002</t>
  </si>
  <si>
    <t>500 N THORNBURG ST</t>
  </si>
  <si>
    <t>B20-1506</t>
  </si>
  <si>
    <t>123-066-016</t>
  </si>
  <si>
    <t>821 W COOK ST</t>
  </si>
  <si>
    <t>B20-1507</t>
  </si>
  <si>
    <t>119-354-001</t>
  </si>
  <si>
    <t>910 N DEJOY ST</t>
  </si>
  <si>
    <t>(N) ATTACHED ADU OVER (E) GARAGE &amp; (E) PORCH. 1ST</t>
  </si>
  <si>
    <t>B20-1605</t>
  </si>
  <si>
    <t>119-091-005</t>
  </si>
  <si>
    <t>522 W MCELHANY AVE</t>
  </si>
  <si>
    <t>(N) DETACHED ADU TO INCLUDE LIVING RM, DINING ROOM,</t>
  </si>
  <si>
    <t>B20-1620</t>
  </si>
  <si>
    <t>117-283-006</t>
  </si>
  <si>
    <t>1430 CLAREMONT PL</t>
  </si>
  <si>
    <t>INSTALL (N) WASHER/DRYER IN (E) FAMILY ROOM.</t>
  </si>
  <si>
    <t>B20-1801</t>
  </si>
  <si>
    <t>121-203-012</t>
  </si>
  <si>
    <t>621 E MILL ST</t>
  </si>
  <si>
    <t>(N) ATTACHED ADU TO INCLUDE (2) BEDROOMS, LIVING</t>
  </si>
  <si>
    <t>B20-1802</t>
  </si>
  <si>
    <t>121-370-030</t>
  </si>
  <si>
    <t>1034 WILDWOOD RD</t>
  </si>
  <si>
    <t>CONVERT (E) ATTACHED GARAGE INTO AN ADU. ADU TO</t>
  </si>
  <si>
    <t>B20-1895</t>
  </si>
  <si>
    <t>128-015-073</t>
  </si>
  <si>
    <t>504 E JEWEL ST</t>
  </si>
  <si>
    <t>B20-1921</t>
  </si>
  <si>
    <t>121-034-013</t>
  </si>
  <si>
    <t>307 E SUNSET AVE</t>
  </si>
  <si>
    <t>CONVERT (E) HABITABLE LIVING RM, BATHROOM &amp; BDRM</t>
  </si>
  <si>
    <t>B20-1963</t>
  </si>
  <si>
    <t>CONVERT (E) FOYER, BEDROOM &amp; BATH AND PART OF</t>
  </si>
  <si>
    <t>B20-1968</t>
  </si>
  <si>
    <t>(N) 2-CAR CARPORT ATTACHED TO JR ADU. 2019 CODES.</t>
  </si>
  <si>
    <t>B20-1998</t>
  </si>
  <si>
    <t>117-072-003</t>
  </si>
  <si>
    <t>1707 N WESTERN AVE</t>
  </si>
  <si>
    <t>CONVERT (E) ATTACHED BEDROOM INTO AN ADU TO</t>
  </si>
  <si>
    <t>B20-2001</t>
  </si>
  <si>
    <t>117-550-014</t>
  </si>
  <si>
    <t>1743 N ALISON AVE</t>
  </si>
  <si>
    <t>(N) DETACHED ADU TO INCLUDE LIVING ROOM/ KITCHEN,</t>
  </si>
  <si>
    <t>B20-2017</t>
  </si>
  <si>
    <t>123-113-003</t>
  </si>
  <si>
    <t>612 W LEMON ST</t>
  </si>
  <si>
    <t>B20-2019</t>
  </si>
  <si>
    <t>119-105-010</t>
  </si>
  <si>
    <t>125 W ROSE AVE</t>
  </si>
  <si>
    <t>GARAGE CONVERSION AND ADDITION TO (N) ADDITION</t>
  </si>
  <si>
    <t>B20-2059</t>
  </si>
  <si>
    <t>123-116-012</t>
  </si>
  <si>
    <t>411 W LEMON ST #C</t>
  </si>
  <si>
    <t>CARPORT CONVERSION W/ ADDITION TO (N) DETACHED</t>
  </si>
  <si>
    <t>B20-2065</t>
  </si>
  <si>
    <t>128-081-004</t>
  </si>
  <si>
    <t>1977 OLIVE DR</t>
  </si>
  <si>
    <t>B20-2066</t>
  </si>
  <si>
    <t>128-010-086</t>
  </si>
  <si>
    <t>409 E CRESTON ST</t>
  </si>
  <si>
    <t>B20-1639</t>
  </si>
  <si>
    <t>B20-1790</t>
  </si>
  <si>
    <t>128-075-007</t>
  </si>
  <si>
    <t>222 E NEWLOVE DR</t>
  </si>
  <si>
    <t>B20-1653</t>
  </si>
  <si>
    <t>CONVERT ROOM ADDITION INTO A JR ADU TO INCLUDE</t>
  </si>
  <si>
    <t>B20-1529</t>
  </si>
  <si>
    <t>1128 W COX LN #A</t>
  </si>
  <si>
    <t>CONVERT (E) ATTACHED GARAGE TO A JADU TO INCLUDE</t>
  </si>
  <si>
    <t>B20-1359</t>
  </si>
  <si>
    <t>121-082-004</t>
  </si>
  <si>
    <t>907 N SCHOOL ST</t>
  </si>
  <si>
    <t>CONVERT (E) LIVING ROOM AND BDRM TO (N) ATTACHED</t>
  </si>
  <si>
    <t>B20-2063</t>
  </si>
  <si>
    <t>117-834-007</t>
  </si>
  <si>
    <t>735 W RAINIER WAY</t>
  </si>
  <si>
    <t>B20-2068</t>
  </si>
  <si>
    <t>119-087-001</t>
  </si>
  <si>
    <t>1006 N LINCOLN ST</t>
  </si>
  <si>
    <t>GARAGE CONVERSION TO (N) DETACHED ADU WITH</t>
  </si>
  <si>
    <t>B20-0410</t>
  </si>
  <si>
    <t>128-024-006</t>
  </si>
  <si>
    <t>1716 N CONCORD AVE</t>
  </si>
  <si>
    <t>CONVERT (E) PLAYROOM, 2 BD, 1 BA IN (E) HOUSE TO (N)</t>
  </si>
  <si>
    <t>B20-0542</t>
  </si>
  <si>
    <t>CONVERT 1 GARAGE TO (N) DETACHED ADU TO INCLUDE</t>
  </si>
  <si>
    <t>B20-0747</t>
  </si>
  <si>
    <t>B20-0933</t>
  </si>
  <si>
    <t>CONVERT PREVIOUS GARAGE CONVERSION INTO A JR</t>
  </si>
  <si>
    <t>B20-0964</t>
  </si>
  <si>
    <t>305 N EAST AVE UNIT A</t>
  </si>
  <si>
    <t>(N) 2-STORY ATTACHED ADU TO INCLUDE: 1ST FLOOR-</t>
  </si>
  <si>
    <t>B20-1154</t>
  </si>
  <si>
    <t>CONVERT (E) SFD LIVING SPACE TO (N) ATTACHED</t>
  </si>
  <si>
    <t>B20-1244</t>
  </si>
  <si>
    <t>B20-1293</t>
  </si>
  <si>
    <t>118-012-038</t>
  </si>
  <si>
    <t>726 W RIMES CT</t>
  </si>
  <si>
    <t>B20-1644</t>
  </si>
  <si>
    <t>B20-1803</t>
  </si>
  <si>
    <t>117-530-022</t>
  </si>
  <si>
    <t>1908 BIRCH ST</t>
  </si>
  <si>
    <t>(N) 2-STORY DETACHED ADU TO INCLUDE: 1ST FLR- LIVING</t>
  </si>
  <si>
    <t>B20-1805</t>
  </si>
  <si>
    <t>DEMO (E) SUNROOM &amp; CONSTRUCT (N) BEDROOM ADDITION TO (E) HOU</t>
  </si>
  <si>
    <t>B20-1806</t>
  </si>
  <si>
    <t>117-860-049</t>
  </si>
  <si>
    <t>2035 S LASSEN DR</t>
  </si>
  <si>
    <t>B20-1809</t>
  </si>
  <si>
    <t>117-585-011</t>
  </si>
  <si>
    <t>900 KINGSTON DR</t>
  </si>
  <si>
    <t>B20-1894</t>
  </si>
  <si>
    <t>119-351-007</t>
  </si>
  <si>
    <t>1021 W GUNNER ST</t>
  </si>
  <si>
    <t>B20-1899</t>
  </si>
  <si>
    <t>B20-1900</t>
  </si>
  <si>
    <t>117-122-003</t>
  </si>
  <si>
    <t>1641 N DEPOT ST</t>
  </si>
  <si>
    <t>B20-1926</t>
  </si>
  <si>
    <t>CONVERTING (E) HABITABLE LIVING RM, (2) BEDROOMS,</t>
  </si>
  <si>
    <t>B20-1952</t>
  </si>
  <si>
    <t>123-261-012</t>
  </si>
  <si>
    <t>833 W CAMINO COLEGIO</t>
  </si>
  <si>
    <t>ADDING A SECOND FLOOR FOR A (N) ADU WITH (2) BDRMS,</t>
  </si>
  <si>
    <t>B20-2003</t>
  </si>
  <si>
    <t>125-116-015</t>
  </si>
  <si>
    <t>615 E BOONE ST</t>
  </si>
  <si>
    <t>B20-2022</t>
  </si>
  <si>
    <t>119-087-008</t>
  </si>
  <si>
    <t>125 W MCELHANY AVE</t>
  </si>
  <si>
    <t>CONVERT (E) DETTACHED STORAGE SHED AND ADD SQUARE</t>
  </si>
  <si>
    <t>B20-2025</t>
  </si>
  <si>
    <t>B20-2035</t>
  </si>
  <si>
    <t>128-062-050</t>
  </si>
  <si>
    <t>573 S PALISADE DR</t>
  </si>
  <si>
    <t>(N) ATTACHED ADU ABOVE GARAGE WITH (1) BEDROOM,</t>
  </si>
  <si>
    <t>B20-0508</t>
  </si>
  <si>
    <t>123-261-013</t>
  </si>
  <si>
    <t>829 W CAMINO COLEGIO</t>
  </si>
  <si>
    <t>B20-1769</t>
  </si>
  <si>
    <t>117-720-005</t>
  </si>
  <si>
    <t>422 W HAWTHORN ST</t>
  </si>
  <si>
    <t>B20-1285</t>
  </si>
  <si>
    <t>117-363-027</t>
  </si>
  <si>
    <t>703 W GRANT ST</t>
  </si>
  <si>
    <t>B20-1768</t>
  </si>
  <si>
    <t>128-140-003</t>
  </si>
  <si>
    <t>2711 S SANTA BARBARA ST</t>
  </si>
  <si>
    <t>B20-1577</t>
  </si>
  <si>
    <t>119-104-004</t>
  </si>
  <si>
    <t>208 W ROSE AVE</t>
  </si>
  <si>
    <t>(N) DETACHED ADU TO INCLUDE (3) BEDROOMS, (1) BATH,</t>
  </si>
  <si>
    <t>B20-0808</t>
  </si>
  <si>
    <t>117-940-042</t>
  </si>
  <si>
    <t>2209 N MOGUL AVE</t>
  </si>
  <si>
    <t>B20-1992</t>
  </si>
  <si>
    <t>117-421-017</t>
  </si>
  <si>
    <t>509 W POLK ST</t>
  </si>
  <si>
    <t>B20-1915</t>
  </si>
  <si>
    <t>119-161-006</t>
  </si>
  <si>
    <t>507 N MARY DR</t>
  </si>
  <si>
    <t>UNPERMITTED STRUCTURE TO BE LEGALIZED INTO AN ADU</t>
  </si>
  <si>
    <t>B20-0251</t>
  </si>
  <si>
    <t>CONVERT (E) BEDROOM TO (N) JADU WITH FULL BATH,</t>
  </si>
  <si>
    <t>B20-0409</t>
  </si>
  <si>
    <t>119-042-005</t>
  </si>
  <si>
    <t>1405 N LINCOLN ST</t>
  </si>
  <si>
    <t>B20-0865</t>
  </si>
  <si>
    <t>119-133-002</t>
  </si>
  <si>
    <t>416 W ALVIN AVE</t>
  </si>
  <si>
    <t>B20-1020</t>
  </si>
  <si>
    <t>117-432-007</t>
  </si>
  <si>
    <t>1438 S WALLIS AVE</t>
  </si>
  <si>
    <t>B20-1073</t>
  </si>
  <si>
    <t>128-053-022</t>
  </si>
  <si>
    <t>414 N PALISADE DR</t>
  </si>
  <si>
    <t>(N) ATTACHED ADU OVER (E) GARAGE TO INCLUDE LVNG</t>
  </si>
  <si>
    <t>B20-1228</t>
  </si>
  <si>
    <t>109-300-001</t>
  </si>
  <si>
    <t>2840 S BRADLEY RD</t>
  </si>
  <si>
    <t>(N) DETACHED ADU TO INCLUDE LIVING ROOM, DINING</t>
  </si>
  <si>
    <t>B20-1413</t>
  </si>
  <si>
    <t>128-031-043</t>
  </si>
  <si>
    <t>1515 E DENA WAY</t>
  </si>
  <si>
    <t>(N) ADU ON 2ND FLOOR TO INCLUDE LIVING ROOM, KTCHN,</t>
  </si>
  <si>
    <t>B20-1445</t>
  </si>
  <si>
    <t>(N) ROOM ADDITION ABOVE GARAGE AREA TO BE CONVERTED</t>
  </si>
  <si>
    <t>B20-1447</t>
  </si>
  <si>
    <t>117-384-012</t>
  </si>
  <si>
    <t>1710 N RUSSELL AVE</t>
  </si>
  <si>
    <t>CONVERT PORTION OF (E) HOUSE TO (N) ATTACHED ADU</t>
  </si>
  <si>
    <t>B20-1487</t>
  </si>
  <si>
    <t>B20-1488</t>
  </si>
  <si>
    <t>119-356-014</t>
  </si>
  <si>
    <t>1030 W ROBERT LN</t>
  </si>
  <si>
    <t>(N) ATTACHED ADU OVER (E) GARAGE &amp; PORCH. 1ST FLR-</t>
  </si>
  <si>
    <t>B20-1602</t>
  </si>
  <si>
    <t>118-015-062</t>
  </si>
  <si>
    <t>1919 S ERMINIA WAY</t>
  </si>
  <si>
    <t>B20-1659</t>
  </si>
  <si>
    <t>CONVERT (E) LIVING ROOM AND 2 BDS TO (N) ATTACHED</t>
  </si>
  <si>
    <t>B20-1800</t>
  </si>
  <si>
    <t>118-006-045</t>
  </si>
  <si>
    <t>2352 N TEELYNN AVE</t>
  </si>
  <si>
    <t>B20-1845</t>
  </si>
  <si>
    <t>121-134-017</t>
  </si>
  <si>
    <t>809 E EL CAMINO ST</t>
  </si>
  <si>
    <t>B20-1916</t>
  </si>
  <si>
    <t>117-451-018</t>
  </si>
  <si>
    <t>1657 N DEJOY ST</t>
  </si>
  <si>
    <t>B20-1920</t>
  </si>
  <si>
    <t>117-670-005</t>
  </si>
  <si>
    <t>1938 N VIA ESTABLO</t>
  </si>
  <si>
    <t>B20-1925</t>
  </si>
  <si>
    <t>CONVERT PROPOSED ROOM ADDTION TO A (N) JR ADU</t>
  </si>
  <si>
    <t>B20-1996</t>
  </si>
  <si>
    <t>121-115-007</t>
  </si>
  <si>
    <t>627 N MILLER ST</t>
  </si>
  <si>
    <t>(N) DETACHED ADU TO INCLUDE LIVING ROOM/KITCHEN,</t>
  </si>
  <si>
    <t>B20-2015</t>
  </si>
  <si>
    <t>B20-2020</t>
  </si>
  <si>
    <t>B20-2033</t>
  </si>
  <si>
    <t>128-143-001</t>
  </si>
  <si>
    <t>916 E PADEN ST</t>
  </si>
  <si>
    <t>B20-2044</t>
  </si>
  <si>
    <t>119-162-006</t>
  </si>
  <si>
    <t>515 N OAKLEY AVE #C</t>
  </si>
  <si>
    <t>B20-2058</t>
  </si>
  <si>
    <t>117-421-030</t>
  </si>
  <si>
    <t>719 W POLK ST</t>
  </si>
  <si>
    <t>B20-1655</t>
  </si>
  <si>
    <t>128-042-043</t>
  </si>
  <si>
    <t>1344 EMERALD DR</t>
  </si>
  <si>
    <t>CONVERT (E) MASTER BEDROOM TO (N) ATTACHE ADU TO</t>
  </si>
  <si>
    <t>B20-1680</t>
  </si>
  <si>
    <t>125-232-005</t>
  </si>
  <si>
    <t>617 SIERRA MADRE AVE #A-D</t>
  </si>
  <si>
    <t>SIERRA MADRE COTTAGES- BLDG A TYPE B BLDG, 4-UNITS</t>
  </si>
  <si>
    <t>B16-1909</t>
  </si>
  <si>
    <t>113-490-110</t>
  </si>
  <si>
    <t>4452 Ladera</t>
  </si>
  <si>
    <t>113-490-081</t>
  </si>
  <si>
    <t>4431  Lazo</t>
  </si>
  <si>
    <t>113-490-079</t>
  </si>
  <si>
    <t>4451  Lazo</t>
  </si>
  <si>
    <t>109-280-017</t>
  </si>
  <si>
    <t>933 E SUNFLOWER CT</t>
  </si>
  <si>
    <t>(N) 1-STORY SFD, LIVING RM, KITCHEN, 4 BEDROOMS,</t>
  </si>
  <si>
    <t>B19-1108</t>
  </si>
  <si>
    <t>113-490-078</t>
  </si>
  <si>
    <t>4461  Lazo</t>
  </si>
  <si>
    <t>121-370-001</t>
  </si>
  <si>
    <t>1025 BLUE LAKE LN</t>
  </si>
  <si>
    <t>GARAGE CONVERSION TO (N) ATTACHED ADU W/ 1 BED,</t>
  </si>
  <si>
    <t>B19-1734</t>
  </si>
  <si>
    <t>123-053-007</t>
  </si>
  <si>
    <t>1014 W BARRETT ST</t>
  </si>
  <si>
    <t>NEW ATTACHED ADU WITH 3 BEDROOMS, FULL BATH,</t>
  </si>
  <si>
    <t>B19-1629</t>
  </si>
  <si>
    <t>128-036-012</t>
  </si>
  <si>
    <t>802 N STOKES AVE</t>
  </si>
  <si>
    <t>B19-1361</t>
  </si>
  <si>
    <t>128-013-005</t>
  </si>
  <si>
    <t>1671 N MCCLELLAND ST</t>
  </si>
  <si>
    <t>(N) DETACHED ADU WITH 2 BEDROOMS, FULL BATHROOM,</t>
  </si>
  <si>
    <t>B19-1846</t>
  </si>
  <si>
    <t>117-443-003</t>
  </si>
  <si>
    <t>1511 S CURRYER ST</t>
  </si>
  <si>
    <t>B19-1482</t>
  </si>
  <si>
    <t>117-832-001</t>
  </si>
  <si>
    <t>2258 N MON CHERE LN</t>
  </si>
  <si>
    <t>B19-1326</t>
  </si>
  <si>
    <t>123-113-001</t>
  </si>
  <si>
    <t>610 S DEPOT ST</t>
  </si>
  <si>
    <t>B19-1447</t>
  </si>
  <si>
    <t>117-431-003</t>
  </si>
  <si>
    <t>1423 S WALLIS AVE</t>
  </si>
  <si>
    <t>CONVERT (E) ATTACHED GARAGE &amp; (E) MUDROOM TO</t>
  </si>
  <si>
    <t>B19-1521</t>
  </si>
  <si>
    <t>117-395-007</t>
  </si>
  <si>
    <t>1612 N ALISON AVE</t>
  </si>
  <si>
    <t>LEGALIZE (E)FAMILY ROOM TO ATTACHED ADU WITH</t>
  </si>
  <si>
    <t>B19-1149</t>
  </si>
  <si>
    <t>117-352-017</t>
  </si>
  <si>
    <t>1839 N LINCOLN ST</t>
  </si>
  <si>
    <t>NEW ATTACHED ADU ON 2ND FLR  WITH (2)BEDROOMS,</t>
  </si>
  <si>
    <t>B19-1508</t>
  </si>
  <si>
    <t>117-415-001</t>
  </si>
  <si>
    <t>1403 S WALLIS AVE</t>
  </si>
  <si>
    <t>GARAGE CONVERSION TO (N) ATTACHED ADU WITH FULL</t>
  </si>
  <si>
    <t>B19-1359</t>
  </si>
  <si>
    <t>117-960-040</t>
  </si>
  <si>
    <t>2429 N BENTLEY AVE</t>
  </si>
  <si>
    <t>B19-1580</t>
  </si>
  <si>
    <t>118-002-006</t>
  </si>
  <si>
    <t>2424 N JULESTON DR</t>
  </si>
  <si>
    <t>B19-1242</t>
  </si>
  <si>
    <t>125-072-005</t>
  </si>
  <si>
    <t>426 E COOK ST #A</t>
  </si>
  <si>
    <t>LEGALIZE (E) STORAGE BUILDING TO A NEW DETACHED</t>
  </si>
  <si>
    <t>B19-1054</t>
  </si>
  <si>
    <t>117-121-005</t>
  </si>
  <si>
    <t>1659 N PLEMAN PL</t>
  </si>
  <si>
    <t>B19-1665</t>
  </si>
  <si>
    <t>117-054-007</t>
  </si>
  <si>
    <t>610 W CRESTON ST</t>
  </si>
  <si>
    <t>CONVERT (E)  ATTACHED GARAGE TO A NEW ADU TO</t>
  </si>
  <si>
    <t>B18-1653</t>
  </si>
  <si>
    <t>125-247-017</t>
  </si>
  <si>
    <t>813 E SIERRA MADRE AVE</t>
  </si>
  <si>
    <t>B19-1207</t>
  </si>
  <si>
    <t>121-390-066</t>
  </si>
  <si>
    <t>1065 SLEEPY HOLLOW LN</t>
  </si>
  <si>
    <t>B19-1705</t>
  </si>
  <si>
    <t>117-960-015</t>
  </si>
  <si>
    <t>2403 N CESAR E CHAVEZ DR</t>
  </si>
  <si>
    <t>B19-1877</t>
  </si>
  <si>
    <t>117-054-009</t>
  </si>
  <si>
    <t>602 W CRESTON ST</t>
  </si>
  <si>
    <t>(N) DETACHED ADU TO INCLUDE (2) BDRMS, 1 BATHROOM,</t>
  </si>
  <si>
    <t>B19-1426</t>
  </si>
  <si>
    <t>121-133-017</t>
  </si>
  <si>
    <t>809 E HERMOSA ST</t>
  </si>
  <si>
    <t>B19-1689</t>
  </si>
  <si>
    <t>128-007-029</t>
  </si>
  <si>
    <t>1863 N MILLER ST</t>
  </si>
  <si>
    <t>(N) DETACHED ADU WITH 2 BEDROOMS, FULL BATH,</t>
  </si>
  <si>
    <t>B19-1847</t>
  </si>
  <si>
    <t>119-185-017</t>
  </si>
  <si>
    <t>118 W TUNNELL ST #A</t>
  </si>
  <si>
    <t>CONVERT SHOP TO NEW DETACHED ADU WITH KITCHEN,</t>
  </si>
  <si>
    <t>B19-1343</t>
  </si>
  <si>
    <t>121-022-003</t>
  </si>
  <si>
    <t>1339 N SCHOOL ST</t>
  </si>
  <si>
    <t>B19-1851</t>
  </si>
  <si>
    <t>128-152-007</t>
  </si>
  <si>
    <t>821 E TABITHA LN</t>
  </si>
  <si>
    <t>B19-1759</t>
  </si>
  <si>
    <t>128-015-025</t>
  </si>
  <si>
    <t>609 E WILLIAMS ST</t>
  </si>
  <si>
    <t>B18-1052</t>
  </si>
  <si>
    <t>123-203-006</t>
  </si>
  <si>
    <t>1036 W MARIPOSA WAY</t>
  </si>
  <si>
    <t>B19-1834</t>
  </si>
  <si>
    <t>119-085-004</t>
  </si>
  <si>
    <t>1017 N LINCOLN ST</t>
  </si>
  <si>
    <t>B19-1334</t>
  </si>
  <si>
    <t>119-054-002</t>
  </si>
  <si>
    <t>612 W AGNES AVE</t>
  </si>
  <si>
    <t>B19-1731</t>
  </si>
  <si>
    <t>117-352-014</t>
  </si>
  <si>
    <t>218 W TAFT ST</t>
  </si>
  <si>
    <t>(N) DETACHED ADU WITH 1 BED, 1 BATH, OFFICE, KITCHEN,</t>
  </si>
  <si>
    <t>B19-1733</t>
  </si>
  <si>
    <t>121-033-018</t>
  </si>
  <si>
    <t>1324 N MCCLELLAND ST</t>
  </si>
  <si>
    <t>B19-0893</t>
  </si>
  <si>
    <t>123-061-008</t>
  </si>
  <si>
    <t>314 S WESTERN AVE</t>
  </si>
  <si>
    <t>(N) DETACHED ADU WITH KITCHEN, 2 BEDROOMS, 1 BATH,</t>
  </si>
  <si>
    <t>B19-1616</t>
  </si>
  <si>
    <t>128-037-005</t>
  </si>
  <si>
    <t>1404 E MCELHANY AVE</t>
  </si>
  <si>
    <t>B19-1563</t>
  </si>
  <si>
    <t>B19-1890</t>
  </si>
  <si>
    <t>121-065-010</t>
  </si>
  <si>
    <t>514 E EVERGREEN AVE</t>
  </si>
  <si>
    <t>(N) ADU OVER (E) GARAGE TO INCLUDE  LIVING ROOM/</t>
  </si>
  <si>
    <t>B19-1867</t>
  </si>
  <si>
    <t>121-263-008</t>
  </si>
  <si>
    <t>501 N BRADLEY RD</t>
  </si>
  <si>
    <t>CONVERT (E) GARAGE TO (N) ATTACHED ADU WITH</t>
  </si>
  <si>
    <t>B19-0782</t>
  </si>
  <si>
    <t>123-181-017</t>
  </si>
  <si>
    <t>219 W PARK AVE</t>
  </si>
  <si>
    <t>B19-0997</t>
  </si>
  <si>
    <t>117-530-026</t>
  </si>
  <si>
    <t>1928 BIRCH ST</t>
  </si>
  <si>
    <t>(N) DETACHED ADU WITH KITCHEN, FULL BATHROOM, LVNG</t>
  </si>
  <si>
    <t>B19-1386</t>
  </si>
  <si>
    <t>128-043-006</t>
  </si>
  <si>
    <t>619 N PALISADE DR</t>
  </si>
  <si>
    <t>B19-0585</t>
  </si>
  <si>
    <t>128-048-018</t>
  </si>
  <si>
    <t>1677 E ALVIN AVE</t>
  </si>
  <si>
    <t>CONVERT (E) PWDR RM AND HALLWAY TO A (N) ATTACHED</t>
  </si>
  <si>
    <t>B19-0059</t>
  </si>
  <si>
    <t>B19-1224</t>
  </si>
  <si>
    <t>119-311-021</t>
  </si>
  <si>
    <t>1103 W HARDING AVE</t>
  </si>
  <si>
    <t>LEGALIZE - DETACHED GARAGE CONVERSION TO (N) ADU</t>
  </si>
  <si>
    <t>B19-0143</t>
  </si>
  <si>
    <t>117-284-005</t>
  </si>
  <si>
    <t>1523 S THORNBURG ST</t>
  </si>
  <si>
    <t>(N) DETACHED ADU STUDIO WITH KITCHEN AND FULL</t>
  </si>
  <si>
    <t>B19-1126</t>
  </si>
  <si>
    <t>121-041-010</t>
  </si>
  <si>
    <t>1302 N MILLER ST</t>
  </si>
  <si>
    <t>B19-1445</t>
  </si>
  <si>
    <t>119-360-017</t>
  </si>
  <si>
    <t>1010 N WESTERN AVE</t>
  </si>
  <si>
    <t>B19-1934</t>
  </si>
  <si>
    <t>121-124-003</t>
  </si>
  <si>
    <t>504 E HERMOSA ST</t>
  </si>
  <si>
    <t>GARAGE CONVERSION TO (N) DETACHED ADU AND ADDITION</t>
  </si>
  <si>
    <t>B19-1714</t>
  </si>
  <si>
    <t>113-353-010</t>
  </si>
  <si>
    <t>4827 Pagaling</t>
  </si>
  <si>
    <t>115-253-001</t>
  </si>
  <si>
    <t>113-330-002</t>
  </si>
  <si>
    <t>4710 Third</t>
  </si>
  <si>
    <t>113-390-039</t>
  </si>
  <si>
    <t>5173 Surfbird</t>
  </si>
  <si>
    <t>101-530-018</t>
  </si>
  <si>
    <t>5809 DEER GRASS CT, SANTA MARIA, CA 93455</t>
  </si>
  <si>
    <t>101-490-068</t>
  </si>
  <si>
    <t>591 AGAPANTHUS WAY, ORCUTT, CA 93455</t>
  </si>
  <si>
    <t>101-040-021</t>
  </si>
  <si>
    <t>5859 LONG CANYON RD, SANTA MARIA, CA 934549595</t>
  </si>
  <si>
    <t>101-500-040</t>
  </si>
  <si>
    <t>5671 GAZANIA CT, ORCUTT, CA 93455</t>
  </si>
  <si>
    <t>101-490-070</t>
  </si>
  <si>
    <t>587 AGAPANTHUS WAY, ORCUTT, CA 93455</t>
  </si>
  <si>
    <t>101-530-019</t>
  </si>
  <si>
    <t>5803 DEER GRASS CT, SANTA MARIA, CA 93455</t>
  </si>
  <si>
    <t>101-500-039</t>
  </si>
  <si>
    <t>5675 GAZANIA CT, ORCUTT, CA 93455</t>
  </si>
  <si>
    <t>101-530-021</t>
  </si>
  <si>
    <t>5810 DEER GRASS CT, SANTA MARIA, CA 93455</t>
  </si>
  <si>
    <t>097-990-004</t>
  </si>
  <si>
    <t>260 OAK HILL DR, LOMPOC, CA 93436</t>
  </si>
  <si>
    <t>101-490-044</t>
  </si>
  <si>
    <t>571 AGAPANTHUS WAY, ORCUTT, CA 93455</t>
  </si>
  <si>
    <t>101-490-063</t>
  </si>
  <si>
    <t>5619 GAZANIA CT, ORCUTT, CA 93455</t>
  </si>
  <si>
    <t>101-530-023</t>
  </si>
  <si>
    <t>1208 GRAND MEADOW WAY, SANTA MARIA, CA 93455</t>
  </si>
  <si>
    <t>107-052-025</t>
  </si>
  <si>
    <t>3708 ZION PL, UNIT# B, SANTA MARIA, CA 93455</t>
  </si>
  <si>
    <t>097-990-010</t>
  </si>
  <si>
    <t>200 OAK HILL DR, LOMPOC, CA 93436</t>
  </si>
  <si>
    <t>101-530-017</t>
  </si>
  <si>
    <t>5815 DEER GRASS CT, SANTA MARIA, CA 93455</t>
  </si>
  <si>
    <t>101-490-043</t>
  </si>
  <si>
    <t>575 AGAPANTHUS WAY, ORCUTT, CA 93455</t>
  </si>
  <si>
    <t>101-550-009</t>
  </si>
  <si>
    <t>5839 LEAF SPRINGS PL, SANTA MARIA, CA 93455</t>
  </si>
  <si>
    <t>101-500-044</t>
  </si>
  <si>
    <t>5655 GAZANIA CT, ORCUTT, CA 93455</t>
  </si>
  <si>
    <t>101-550-002</t>
  </si>
  <si>
    <t>1469 LAMBS EAR WAY, SANTA MARIA, CA 93455</t>
  </si>
  <si>
    <t>101-490-069</t>
  </si>
  <si>
    <t>579 AGAPANTHUS WAY, ORCUTT, CA 93455</t>
  </si>
  <si>
    <t>101-490-064</t>
  </si>
  <si>
    <t>5615 GAZANIA CT, ORCUTT, CA 93455</t>
  </si>
  <si>
    <t>101-490-017</t>
  </si>
  <si>
    <t>5611 AIDAN WAY, ORCUTT, CA 93455</t>
  </si>
  <si>
    <t>101-490-067</t>
  </si>
  <si>
    <t>583 AGAPANTHUS WAY, ORCUTT, CA 93455</t>
  </si>
  <si>
    <t>101-490-018</t>
  </si>
  <si>
    <t>5607 AIDAN WAY, ORCUTT, CA 93455</t>
  </si>
  <si>
    <t>107-400-002</t>
  </si>
  <si>
    <t>4288 EASTWOOD DR B, SANTA MARIA, CA 93455</t>
  </si>
  <si>
    <t>103-373-020</t>
  </si>
  <si>
    <t>5548 ESPLANADA AVE, SANTA MARIA, CA 93455</t>
  </si>
  <si>
    <t>069-441-005</t>
  </si>
  <si>
    <t>5367 PASEO CAMEO, UNIT# C, SANTA BARBARA, CA 93111</t>
  </si>
  <si>
    <t>069-010-047</t>
  </si>
  <si>
    <t>1160 N FAIRVIEW AVE, UNIT# C, GOLETA, CA 931171819</t>
  </si>
  <si>
    <t>111-110-008</t>
  </si>
  <si>
    <t>150 STUBBS LN, SANTA MARIA, CA 93455</t>
  </si>
  <si>
    <t>079-273-007</t>
  </si>
  <si>
    <t>284 VEREDA LEYENDA, UNIT# B, GOLETA, CA 93117</t>
  </si>
  <si>
    <t>103-640-011</t>
  </si>
  <si>
    <t>284 CRESCENT AVE, SANTA MARIA, CA 93455</t>
  </si>
  <si>
    <t>111-192-003</t>
  </si>
  <si>
    <t>2066 GREENWOOD RD B, SANTA MARIA, CA 93455</t>
  </si>
  <si>
    <t>107-162-011</t>
  </si>
  <si>
    <t>4026 ORCUTT RD, UNIT# B, SANTA MARIA, CA 93455</t>
  </si>
  <si>
    <t>131-200-009</t>
  </si>
  <si>
    <t>720 TEPUSQUET RD, SANTA MARIA, CA 934549659</t>
  </si>
  <si>
    <t>097-142-006</t>
  </si>
  <si>
    <t>1458 CALLE SEGUNDA, UNIT# C, LOMPOC, CA 93436</t>
  </si>
  <si>
    <t>103-131-003</t>
  </si>
  <si>
    <t>4810 S BRADLEY RD, SANTA MARIA, CA 93455</t>
  </si>
  <si>
    <t>065-334-001</t>
  </si>
  <si>
    <t>225 VIA EL CUADRO, UNIT# B, SANTA BARBARA, CA 93111</t>
  </si>
  <si>
    <t>107-013-009</t>
  </si>
  <si>
    <t>3686 DIXIELEE ST, UNIT# B, SANTA MARIA, CA 93455</t>
  </si>
  <si>
    <t>023-163-019</t>
  </si>
  <si>
    <t>868 CHELTENHAM RD, UNIT# B, SANTA BARBARA, CA 93105</t>
  </si>
  <si>
    <t>109-152-004</t>
  </si>
  <si>
    <t>3455 HADLEY WAY B, SANTA MARIA, CA 93455</t>
  </si>
  <si>
    <t>097-574-020</t>
  </si>
  <si>
    <t>391 ST ANDREWS WAY B, LOMPOC, CA 93436</t>
  </si>
  <si>
    <t>065-141-004</t>
  </si>
  <si>
    <t>5087 DEL MONACO DR, UNIT# C, SANTA BARBARA, CA 93111</t>
  </si>
  <si>
    <t>067-270-036</t>
  </si>
  <si>
    <t>4845 VIA LOS SANTOS, UNIT# B, SANTA BARBARA, CA 93111</t>
  </si>
  <si>
    <t>069-620-038</t>
  </si>
  <si>
    <t>1150 VIA BOLZANO, UNIT# 101, SANTA BARBARA, CA 93111</t>
  </si>
  <si>
    <t>103-012-007</t>
  </si>
  <si>
    <t>4585 MARTIN AVE, SANTA MARIA, CA 93455</t>
  </si>
  <si>
    <t>109-022-007</t>
  </si>
  <si>
    <t>267 FLEMING LN, UNIT# B, SANTA MARIA, CA 93455</t>
  </si>
  <si>
    <t>107-263-008</t>
  </si>
  <si>
    <t>240 ROSS LN, SANTA MARIA, CA 93455</t>
  </si>
  <si>
    <t>129-151-019</t>
  </si>
  <si>
    <t>5568 STILLWELL RD, SANTA MARIA, CA 934554543</t>
  </si>
  <si>
    <t>111-175-014</t>
  </si>
  <si>
    <t>1921 TEAKWOOD DR, SANTA MARIA, CA 93455</t>
  </si>
  <si>
    <t>069-820-007</t>
  </si>
  <si>
    <t>1089 OAKSIDE WAY, UNIT# B, SANTA BARBARA, CA 93111</t>
  </si>
  <si>
    <t>023-222-029</t>
  </si>
  <si>
    <t>2720 PUESTA DEL SOL, UNIT# B, SANTA BARBARA, CA 93105</t>
  </si>
  <si>
    <t>107-110-014</t>
  </si>
  <si>
    <t>299 PABST LN B, SANTA MARIA, CA 93455</t>
  </si>
  <si>
    <t>109-091-017</t>
  </si>
  <si>
    <t>489 VINELAND DR, SANTA MARIA, CA 93455</t>
  </si>
  <si>
    <t>103-194-003</t>
  </si>
  <si>
    <t>224 MOUNTAIN VIEW DR B, SANTA MARIA, CA 93455</t>
  </si>
  <si>
    <t>023-162-001</t>
  </si>
  <si>
    <t>2927 GLEN ALBYN DR, SANTA BARBARA, CA 93105</t>
  </si>
  <si>
    <t>067-243-003</t>
  </si>
  <si>
    <t>4821 WINDING WAY, UNIT# B, SANTA BARBARA, CA 93111</t>
  </si>
  <si>
    <t>065-110-019</t>
  </si>
  <si>
    <t>5081 OLEANDER PL, UNIT# 101, SANTA BARBARA, CA 93111</t>
  </si>
  <si>
    <t>500 CALLE LIPPAZANA RD, UNIT# B, GOLETA, CA 93117</t>
  </si>
  <si>
    <t>079-272-005</t>
  </si>
  <si>
    <t>209 VEREDA LEYENDA, UNIT# B, GOLETA, CA 93117</t>
  </si>
  <si>
    <t>224 MOUNTAIN VIEW DR, UNIT# C, SANTA MARIA, CA 93455</t>
  </si>
  <si>
    <t>105-106-007</t>
  </si>
  <si>
    <t>535 PINAL AVE B, ORCUTT, CA 93455</t>
  </si>
  <si>
    <t>023-112-021</t>
  </si>
  <si>
    <t>2634 MONTROSE PL, SUITE# B, SANTA BARBARA, CA 93105</t>
  </si>
  <si>
    <t>067-490-011</t>
  </si>
  <si>
    <t>725 POINSETTIA WAY, UNIT# B, SANTA BARBARA, CA 93111</t>
  </si>
  <si>
    <t>299 PABST LN, SANTA MARIA, CA 93455</t>
  </si>
  <si>
    <t>174 PABST LN, SANTA MARIA, CA 93455</t>
  </si>
  <si>
    <t>105-075-002</t>
  </si>
  <si>
    <t>210 PARK AVE B, ORCUTT, CA 93455</t>
  </si>
  <si>
    <t>107-062-010</t>
  </si>
  <si>
    <t>3761 MARGIE AVE, SANTA MARIA, CA 93455</t>
  </si>
  <si>
    <t>065-132-010</t>
  </si>
  <si>
    <t>463 SAN MARINO DR, UNIT# C, SANTA BARBARA, CA 93111</t>
  </si>
  <si>
    <t>075-131-022</t>
  </si>
  <si>
    <t>6876 SABADO TARDE RD, UNIT# B, GOLETA, CA 93117</t>
  </si>
  <si>
    <t>101-490-045</t>
  </si>
  <si>
    <t>5608 GAZANIA CT, ORCUTT, CA 93455</t>
  </si>
  <si>
    <t>101-500-028</t>
  </si>
  <si>
    <t>5664 GAZANIA CT, ORCUTT, CA 93455</t>
  </si>
  <si>
    <t>101-500-030</t>
  </si>
  <si>
    <t>5672 GAZANIA CT, ORCUTT, CA 93455</t>
  </si>
  <si>
    <t>101-500-029</t>
  </si>
  <si>
    <t>5668 GAZANIA CT, ORCUTT, CA 93455</t>
  </si>
  <si>
    <t>101-490-065</t>
  </si>
  <si>
    <t>5611 GAZANIA CT, ORCUTT, CA 93455</t>
  </si>
  <si>
    <t>101-490-050</t>
  </si>
  <si>
    <t>5628 GAZANIA CT, ORCUTT, CA 93455</t>
  </si>
  <si>
    <t>101-490-048</t>
  </si>
  <si>
    <t>5620 GAZANIA CT, ORCUTT, CA 93455</t>
  </si>
  <si>
    <t>101-490-049</t>
  </si>
  <si>
    <t>5624 GAZANIA CT, ORCUTT, CA 93455</t>
  </si>
  <si>
    <t>101-490-056</t>
  </si>
  <si>
    <t>5647 GAZANIA CT, ORCUTT, CA 93455</t>
  </si>
  <si>
    <t>101-500-027</t>
  </si>
  <si>
    <t>5660 GAZANIA CT, ORCUTT, CA 93455</t>
  </si>
  <si>
    <t>101-500-043</t>
  </si>
  <si>
    <t>5659 GAZANIA CT, ORCUTT, CA 93455</t>
  </si>
  <si>
    <t>101-500-032</t>
  </si>
  <si>
    <t>5680 GAZANIA CT, ORCUTT, CA 93455</t>
  </si>
  <si>
    <t>101-490-066</t>
  </si>
  <si>
    <t>5607 GAZANIA CT, ORCUTT, CA 93455</t>
  </si>
  <si>
    <t>101-500-031</t>
  </si>
  <si>
    <t>5676 GAZANIA CT, ORCUTT, CA 93455</t>
  </si>
  <si>
    <t>101-500-042</t>
  </si>
  <si>
    <t>5663 GAZANIA CT, ORCUTT, CA 93455</t>
  </si>
  <si>
    <t>101-490-046</t>
  </si>
  <si>
    <t>5612 GAZANIA CT, ORCUTT, CA 93455</t>
  </si>
  <si>
    <t>101-490-047</t>
  </si>
  <si>
    <t>5616 GAZANIA CT, ORCUTT, CA 93455</t>
  </si>
  <si>
    <t>101-490-055</t>
  </si>
  <si>
    <t>5651 GAZANIA CT, ORCUTT, CA 93455</t>
  </si>
  <si>
    <t>101-500-041</t>
  </si>
  <si>
    <t>5667 GAZANIA CT, ORCUTT, CA 93455</t>
  </si>
  <si>
    <t>083-180-003</t>
  </si>
  <si>
    <t>8640 SANTA ROSA RD, BUELLTON, CA 93427</t>
  </si>
  <si>
    <t>103-590-027</t>
  </si>
  <si>
    <t>4611 HARMONY LN, SANTA MARIA, CA 93455</t>
  </si>
  <si>
    <t>077-203-012</t>
  </si>
  <si>
    <t>6206 Guava Ave</t>
  </si>
  <si>
    <t>19-B-25161</t>
  </si>
  <si>
    <t>079-500-038</t>
  </si>
  <si>
    <t>284 Salisbury Ave</t>
  </si>
  <si>
    <t>20-B-0196</t>
  </si>
  <si>
    <t>20-B-0078</t>
  </si>
  <si>
    <t>077-112-002</t>
  </si>
  <si>
    <t>7181 Del Norte Drive</t>
  </si>
  <si>
    <t>20-B-0391</t>
  </si>
  <si>
    <t>077-460-031</t>
  </si>
  <si>
    <t>6182 Magdalena Pl</t>
  </si>
  <si>
    <t>20-B-0103</t>
  </si>
  <si>
    <t>079-441-002</t>
  </si>
  <si>
    <t>298 Daytona Drive</t>
  </si>
  <si>
    <t>20-B-0179</t>
  </si>
  <si>
    <t>20-B-0220</t>
  </si>
  <si>
    <t>20-B-0047</t>
  </si>
  <si>
    <t>077-104-022</t>
  </si>
  <si>
    <t>7174 Tuolmne Dr</t>
  </si>
  <si>
    <t>20-B-0233</t>
  </si>
  <si>
    <t>079-414-006</t>
  </si>
  <si>
    <t>7437 San Blanco Drive</t>
  </si>
  <si>
    <t>20-B-0107</t>
  </si>
  <si>
    <t>077-422-023</t>
  </si>
  <si>
    <t>6528 Camino Venturoso</t>
  </si>
  <si>
    <t>20-B-0167</t>
  </si>
  <si>
    <t>069-560-023</t>
  </si>
  <si>
    <t>5664 Stow Canyon Road</t>
  </si>
  <si>
    <t>20-B-0205</t>
  </si>
  <si>
    <t>071-033-015</t>
  </si>
  <si>
    <t>5744 Aguila Ave</t>
  </si>
  <si>
    <t>20-B-0399</t>
  </si>
  <si>
    <t>101-530-012</t>
  </si>
  <si>
    <t>5807 FOXGLOVE CT, SANTA MARIA, CA 93455</t>
  </si>
  <si>
    <t>005-142-015</t>
  </si>
  <si>
    <t>2305 WHITNEY AVE, SUMMERLAND, CA 93067</t>
  </si>
  <si>
    <t>101-530-031</t>
  </si>
  <si>
    <t>1274 GRAND MEADOW WAY, SANTA MARIA, CA 93455</t>
  </si>
  <si>
    <t>101-530-010</t>
  </si>
  <si>
    <t>1281 GRAND MEADOW WAY, SANTA MARIA, CA 93455</t>
  </si>
  <si>
    <t>101-530-009</t>
  </si>
  <si>
    <t>1275 GRAND MEADOW WAY, SANTA MARIA, CA 93455</t>
  </si>
  <si>
    <t>101-530-013</t>
  </si>
  <si>
    <t>5801 FOXGLOVE CT, SANTA MARIA, CA 93455</t>
  </si>
  <si>
    <t>101-530-030</t>
  </si>
  <si>
    <t>1268 GRAND MEADOW WAY, SANTA MARIA, CA 93455</t>
  </si>
  <si>
    <t>101-530-032</t>
  </si>
  <si>
    <t>1280 GRAND MEADOW WAY, SANTA MARIA, CA 93455</t>
  </si>
  <si>
    <t>101-530-011</t>
  </si>
  <si>
    <t>5813 FOXGLOVE CT, SANTA MARIA, CA 93455</t>
  </si>
  <si>
    <t>073-780-045</t>
  </si>
  <si>
    <t>6720 Calle Koral</t>
  </si>
  <si>
    <t>073-790-045</t>
  </si>
  <si>
    <t>6710 Calle Koral</t>
  </si>
  <si>
    <t>079-372-009</t>
  </si>
  <si>
    <t>7605 Dartmoor Ave</t>
  </si>
  <si>
    <t>19-B-25151</t>
  </si>
  <si>
    <t>069-141-011</t>
  </si>
  <si>
    <t>488 Devon Pl</t>
  </si>
  <si>
    <t>20-B-0045</t>
  </si>
  <si>
    <t>077-160-035</t>
  </si>
  <si>
    <t>302 North Los Carneros</t>
  </si>
  <si>
    <t>6646 Sand Castle Place</t>
  </si>
  <si>
    <t>6644 Sand Castle Place</t>
  </si>
  <si>
    <t>6642 Sand Castle Place</t>
  </si>
  <si>
    <t>6650 Sand Castle Place</t>
  </si>
  <si>
    <t>2200 SYCAMORE CANYON RD, UNIT# B, SANTA BARBARA, CA 93108</t>
  </si>
  <si>
    <t>133-180-049</t>
  </si>
  <si>
    <t>4095 E OAK TRAIL RD, SANTA YNEZ, CA 93460</t>
  </si>
  <si>
    <t>3042 WOODSTOCK RD, SANTA YNEZ, CA 93460</t>
  </si>
  <si>
    <t>005-151-006</t>
  </si>
  <si>
    <t>2404 WHITNEY, SANTA BARBARA, CA</t>
  </si>
  <si>
    <t>5311 CAMPBELL RD, LOMPOC, CA 93436</t>
  </si>
  <si>
    <t>4637 SONG LN, SANTA MARIA, CA 93455</t>
  </si>
  <si>
    <t>135-310-074</t>
  </si>
  <si>
    <t>021-020-008</t>
  </si>
  <si>
    <t>2700 GIBRALTAR RD, SANTA BARBARA, CA 93105</t>
  </si>
  <si>
    <t>3451 PADARO LN, CARPINTERIA, CA 93013</t>
  </si>
  <si>
    <t>135-290-031</t>
  </si>
  <si>
    <t>3591 LONG VALLEY RD, SANTA YNEZ, CA 93460</t>
  </si>
  <si>
    <t>083-700-023</t>
  </si>
  <si>
    <t>127 HOLLISTER RANCH, SANTA BARBARA, CA</t>
  </si>
  <si>
    <t>023-330-041</t>
  </si>
  <si>
    <t>1425 MISSION CANYON RD, SANTA BARBARA, CA 93105</t>
  </si>
  <si>
    <t>069-810-021</t>
  </si>
  <si>
    <t>591 CHRISTMAS TREE LN, SANTA BARBARA, CA</t>
  </si>
  <si>
    <t>091-202-007</t>
  </si>
  <si>
    <t>523 South J</t>
  </si>
  <si>
    <t>N/A</t>
  </si>
  <si>
    <t>B2019-0419</t>
  </si>
  <si>
    <t>099-312-004</t>
  </si>
  <si>
    <t>1512 East Lemon</t>
  </si>
  <si>
    <t>B2019-0905</t>
  </si>
  <si>
    <t>085-192-001</t>
  </si>
  <si>
    <t>1100 East Peach</t>
  </si>
  <si>
    <t>B2019-0568</t>
  </si>
  <si>
    <t>077-352-001</t>
  </si>
  <si>
    <t>134 Placer Dr</t>
  </si>
  <si>
    <t>20-B-0129</t>
  </si>
  <si>
    <t>077-195-011</t>
  </si>
  <si>
    <t>126 Kamala Way</t>
  </si>
  <si>
    <t>20-B-0079</t>
  </si>
  <si>
    <t>18 Sonoma Ave</t>
  </si>
  <si>
    <t>20-B-0076</t>
  </si>
  <si>
    <t>097-000-001</t>
  </si>
  <si>
    <t>124 Deerbrush</t>
  </si>
  <si>
    <t>B2020-0159</t>
  </si>
  <si>
    <t>097-100-003</t>
  </si>
  <si>
    <t>104 Deerbrush</t>
  </si>
  <si>
    <t>B2020-0161</t>
  </si>
  <si>
    <t>097-100-036</t>
  </si>
  <si>
    <t>2621 Deerbrush</t>
  </si>
  <si>
    <t>B2020-0402</t>
  </si>
  <si>
    <t>097-100-002</t>
  </si>
  <si>
    <t>114 Deerbrush</t>
  </si>
  <si>
    <t>B2020-0160</t>
  </si>
  <si>
    <t>097-100-037</t>
  </si>
  <si>
    <t>2631 Deerbrush</t>
  </si>
  <si>
    <t>B2020-0401</t>
  </si>
  <si>
    <t>061-362-020</t>
  </si>
  <si>
    <t>540 VIA RUEDA, UNIT# B, SANTA BARBARA, CA 93110</t>
  </si>
  <si>
    <t>011-120-021</t>
  </si>
  <si>
    <t>1254 EAST VALLEY RD, UNIT# B, SANTA BARBARA, CA 93108</t>
  </si>
  <si>
    <t>129-300-037</t>
  </si>
  <si>
    <t>1618 TUSCAN WAY, SANTA MARIA, CA 93454</t>
  </si>
  <si>
    <t>101-550-045</t>
  </si>
  <si>
    <t>1466 LAMBS EAR WAY, SANTA MARIA, CA 93455</t>
  </si>
  <si>
    <t>009-351-020</t>
  </si>
  <si>
    <t>1126 HILL RD, UNIT# B, SANTA BARBARA, CA 93108</t>
  </si>
  <si>
    <t>101-550-044</t>
  </si>
  <si>
    <t>1472 LAMBS EAR WAY, SANTA MARIA, CA 93455</t>
  </si>
  <si>
    <t>101-550-007</t>
  </si>
  <si>
    <t>1499 LAMBS EAR WAY, SANTA MARIA, CA 93455</t>
  </si>
  <si>
    <t>101-550-005</t>
  </si>
  <si>
    <t>1487 LAMBS EAR WAY, SANTA MARIA, CA 93455</t>
  </si>
  <si>
    <t>009-170-021</t>
  </si>
  <si>
    <t>139 OLIVE MILL RD, UNIT# B, SANTA BARBARA, CA 93108</t>
  </si>
  <si>
    <t>057-042-026</t>
  </si>
  <si>
    <t>3860 CENTER AVE, UNIT# B, SANTA BARBARA, CA 93110</t>
  </si>
  <si>
    <t>007-220-060</t>
  </si>
  <si>
    <t>1599 EAST VALLEY RD, UNIT# B, SANTA BARBARA, CA 93108</t>
  </si>
  <si>
    <t>101-510-042</t>
  </si>
  <si>
    <t>1148 SAGE CREST DR, SANTA MARIA, CA 93455</t>
  </si>
  <si>
    <t>009-112-019</t>
  </si>
  <si>
    <t>204 HOT SPRINGS RD 1/2, SANTA BARBARA, CA 93108</t>
  </si>
  <si>
    <t>141-211-066</t>
  </si>
  <si>
    <t>2840 COVERED WAGON RD, SOLVANG, CA 934639433</t>
  </si>
  <si>
    <t>065-392-008</t>
  </si>
  <si>
    <t>596 INWOOD DR, UNIT# B, SANTA BARBARA, CA 93111</t>
  </si>
  <si>
    <t>2112 ADOBE CANYON RD, SOLVANG, CA 93463</t>
  </si>
  <si>
    <t>101-510-035</t>
  </si>
  <si>
    <t>1190 SAGE CREST DR, SANTA MARIA, CA 93455</t>
  </si>
  <si>
    <t>101-510-040</t>
  </si>
  <si>
    <t>1160 SAGE CREST DR, SANTA MARIA, CA 93455</t>
  </si>
  <si>
    <t>055-060-004</t>
  </si>
  <si>
    <t>985 ROSE LN, UNIT# B, SANTA BARBARA, CA 93110</t>
  </si>
  <si>
    <t>001-190-014</t>
  </si>
  <si>
    <t>1216 LOMITA LN, CARPINTERIA, CA 93013</t>
  </si>
  <si>
    <t>101-510-034</t>
  </si>
  <si>
    <t>1196 SAGE CREST DR, SANTA MARIA, CA 93455</t>
  </si>
  <si>
    <t>101-550-003</t>
  </si>
  <si>
    <t>1475 LAMBS EAR WAY, SANTA MARIA, CA 93455</t>
  </si>
  <si>
    <t>129-300-038</t>
  </si>
  <si>
    <t>1612 TUSCAN WAY, SANTA MARIA, CA 93454</t>
  </si>
  <si>
    <t>143-271-004</t>
  </si>
  <si>
    <t>1257 CATARINA ST C, SANTA YNEZ, CA 93460</t>
  </si>
  <si>
    <t>101-530-008</t>
  </si>
  <si>
    <t>1269 GRAND MEADOW WAY, SANTA MARIA, CA 93455</t>
  </si>
  <si>
    <t>061-362-010</t>
  </si>
  <si>
    <t>567 VIA RUEDA, UNIT# B, SANTA BARBARA, CA 93110</t>
  </si>
  <si>
    <t>137-132-019</t>
  </si>
  <si>
    <t>1580 JENNILSA LN, SOLVANG, CA 93463</t>
  </si>
  <si>
    <t>101-510-037</t>
  </si>
  <si>
    <t>1178 SAGE CREST DR, SANTA MARIA, CA 93455</t>
  </si>
  <si>
    <t>101-510-036</t>
  </si>
  <si>
    <t>1184 SAGE CREST DR, SANTA MARIA, CA 93455</t>
  </si>
  <si>
    <t>011-020-041</t>
  </si>
  <si>
    <t>985 HOT SPRINGS RD, UNIT# B, SANTA BARBARA, CA 93108</t>
  </si>
  <si>
    <t>101-530-016</t>
  </si>
  <si>
    <t>5814 FOXGLOVE CT, SANTA MARIA, CA 93455</t>
  </si>
  <si>
    <t>011-150-035</t>
  </si>
  <si>
    <t>667 JUAN CRESPI LN, UNIT# B, SANTA BARBARA, CA 93108</t>
  </si>
  <si>
    <t>007-210-006</t>
  </si>
  <si>
    <t>535 VALLEY CLUB RD, UNIT# B, SANTA BARBARA, CA 93108</t>
  </si>
  <si>
    <t>005-210-064</t>
  </si>
  <si>
    <t>2738 MONTECITO RANCH PL, SUMMERLAND, CA 93067</t>
  </si>
  <si>
    <t>143-291-035</t>
  </si>
  <si>
    <t>1234 EDISON ST, SANTA YNEZ, CA 93460</t>
  </si>
  <si>
    <t>101-550-010</t>
  </si>
  <si>
    <t>5833 LEAF SPRINGS PL, SANTA MARIA, CA 93455</t>
  </si>
  <si>
    <t>141-360-007</t>
  </si>
  <si>
    <t>3147 SAMANTHA DR, SANTA YNEZ, CA 93460</t>
  </si>
  <si>
    <t>101-510-033</t>
  </si>
  <si>
    <t>1202 SAGE CREST DR, SANTA MARIA, CA 93455</t>
  </si>
  <si>
    <t>101-550-001</t>
  </si>
  <si>
    <t>1463 LAMBS EAR WAY, SANTA MARIA, CA 93455</t>
  </si>
  <si>
    <t>007-080-001</t>
  </si>
  <si>
    <t>895 LILAC DR, UNIT# B, SANTA BARBARA, CA 93108</t>
  </si>
  <si>
    <t>101-530-015</t>
  </si>
  <si>
    <t>5808 FOXGLOVE CT, SANTA MARIA, CA 93455</t>
  </si>
  <si>
    <t>101-540-015</t>
  </si>
  <si>
    <t>1434 LAMBS EAR WAY, SANTA MARIA, CA 93455</t>
  </si>
  <si>
    <t>101-530-020</t>
  </si>
  <si>
    <t>5804 DEER GRASS CT, SANTA MARIA, CA 93455</t>
  </si>
  <si>
    <t>105-310-002</t>
  </si>
  <si>
    <t>995 FLAGSTONE DR, SANTA MARIA, CA 93455</t>
  </si>
  <si>
    <t>101-550-043</t>
  </si>
  <si>
    <t>1478 LAMBS EAR WAY, SANTA MARIA, CA 93455</t>
  </si>
  <si>
    <t>005-210-051</t>
  </si>
  <si>
    <t>2702 VISTA OCEANO LN, SUMMERLAND, CA 930673019</t>
  </si>
  <si>
    <t>007-350-011</t>
  </si>
  <si>
    <t>126 LOUREYRO RD, UNIT# B, SANTA BARBARA, CA 93108</t>
  </si>
  <si>
    <t>011-090-013</t>
  </si>
  <si>
    <t>808 HOT SPRINGS RD, UNIT# B, SANTA BARBARA, CA 931081109</t>
  </si>
  <si>
    <t>011-180-050</t>
  </si>
  <si>
    <t>607 STONE MEADOW LN, UNIT# B, SANTA BARBARA, CA 93108</t>
  </si>
  <si>
    <t>101-530-014</t>
  </si>
  <si>
    <t>5802 FOXGLOVE CT, SANTA MARIA, CA 93455</t>
  </si>
  <si>
    <t>129-300-035</t>
  </si>
  <si>
    <t>1630 TUSCAN WAY, SANTA MARIA, CA 93455</t>
  </si>
  <si>
    <t>101-510-041</t>
  </si>
  <si>
    <t>1154 SAGE CREST DR, SANTA MARIA, CA 93455</t>
  </si>
  <si>
    <t>101-510-038</t>
  </si>
  <si>
    <t>1172 SAGE CREST DR, SANTA MARIA, CA 93455</t>
  </si>
  <si>
    <t>101-510-031</t>
  </si>
  <si>
    <t>1214 SAGE CREST DR, SANTA MARIA, CA 93455</t>
  </si>
  <si>
    <t>101-550-040</t>
  </si>
  <si>
    <t>1496 LAMBS EAR WAY, SANTA MARIA, CA 93455</t>
  </si>
  <si>
    <t>1135 CAMINO VIEJO RD, SANTA BARBARA, CA 93108</t>
  </si>
  <si>
    <t>005-670-007</t>
  </si>
  <si>
    <t>326 TORO CANYON RD, CARPINTERIA, CA 93013</t>
  </si>
  <si>
    <t>005-202-001</t>
  </si>
  <si>
    <t>142 OLIVE ST, SUMMERLAND, CA 93067</t>
  </si>
  <si>
    <t>063-073-001</t>
  </si>
  <si>
    <t>4345 VIA GLORIETA, UNIT# B, SANTA BARBARA, CA 93110</t>
  </si>
  <si>
    <t>013-030-034</t>
  </si>
  <si>
    <t>356 E MOUNTAIN DR, UNIT# B, SANTA BARBARA, CA 93108</t>
  </si>
  <si>
    <t>065-214-013</t>
  </si>
  <si>
    <t>4750 FRAZIER LN, UNIT# B, SANTA BARBARA, CA 93110</t>
  </si>
  <si>
    <t>011-040-008</t>
  </si>
  <si>
    <t>763 ASHLEY RD, UNIT# B, SANTA BARBARA, CA 93108</t>
  </si>
  <si>
    <t>211 BOESEKE PARKWAY, UNIT# B, SANTA BARBARA, CA 93108</t>
  </si>
  <si>
    <t>143-390-002</t>
  </si>
  <si>
    <t>1322 CIMARRON DR, SANTA YNEZ, CA 93460</t>
  </si>
  <si>
    <t>101-550-006</t>
  </si>
  <si>
    <t>1493 LAMBS EAR WAY, SANTA MARIA, CA 93455</t>
  </si>
  <si>
    <t>101-550-041</t>
  </si>
  <si>
    <t>1490 LAMBS EAR WAY, SANTA MARIA, CA 93455</t>
  </si>
  <si>
    <t>009-122-010</t>
  </si>
  <si>
    <t>274 MIDDLE RD, UNIT# B, SANTA BARBARA, CA 93108</t>
  </si>
  <si>
    <t>747 VIA MANANA, UNIT# B, SANTA BARBARA, CA 93108</t>
  </si>
  <si>
    <t>1580 JENNILSA LN B, SOLVANG, CA 93463</t>
  </si>
  <si>
    <t>005-550-006</t>
  </si>
  <si>
    <t>330 SHEFFIELD DR, UNIT# B, SANTA BARBARA, CA 93108</t>
  </si>
  <si>
    <t>061-070-003</t>
  </si>
  <si>
    <t>4549 HOLLISTER AVE, UNIT# C, SANTA BARBARA, CA 93110</t>
  </si>
  <si>
    <t>101-550-046</t>
  </si>
  <si>
    <t>1460 LAMBS EAR WAY, SANTA MARIA, CA 93455</t>
  </si>
  <si>
    <t>101-510-039</t>
  </si>
  <si>
    <t>1166 SAGE CREST DR, SANTA MARIA, CA 93455</t>
  </si>
  <si>
    <t>101-510-032</t>
  </si>
  <si>
    <t>1208 SAGE CREST DR, SANTA MARIA, CA 93455</t>
  </si>
  <si>
    <t>101-550-004</t>
  </si>
  <si>
    <t>1481 LAMBS EAR WAY, SANTA MARIA, CA 93455</t>
  </si>
  <si>
    <t>141-050-013</t>
  </si>
  <si>
    <t>3740 MATTEI RD, SANTA YNEZ, CA 93460</t>
  </si>
  <si>
    <t>141-130-029</t>
  </si>
  <si>
    <t>1450 EDISON ST, SANTA YNEZ, CA 93460</t>
  </si>
  <si>
    <t>005-210-062</t>
  </si>
  <si>
    <t>200 MONTECITO RANCH LN, SUMMERLAND, CA 93067</t>
  </si>
  <si>
    <t>610 CALLE EQUESTRE, GAVIOTA, CA 93117</t>
  </si>
  <si>
    <t>141-270-010</t>
  </si>
  <si>
    <t>6801 COLLEGE RANCH RD, SANTA YNEZ, CA 93460</t>
  </si>
  <si>
    <t>141-130-016</t>
  </si>
  <si>
    <t>1421 MEADOWVALE RD, SANTA YNEZ, CA 93460</t>
  </si>
  <si>
    <t>137-540-017</t>
  </si>
  <si>
    <t>1055 VIENDRA DR, SOLVANG, CA 93463</t>
  </si>
  <si>
    <t>137-020-067</t>
  </si>
  <si>
    <t>2223 HIDDEN HILLS RD, SOLVANG, CA 93463</t>
  </si>
  <si>
    <t>137-010-022</t>
  </si>
  <si>
    <t>1671 BALLARD CANYON RD, SOLVANG, CA 934639764</t>
  </si>
  <si>
    <t>133-170-009</t>
  </si>
  <si>
    <t>3457 W OAK TRAIL RD, SANTA YNEZ, CA 934609311</t>
  </si>
  <si>
    <t>3524 MADERA ST, SANTA YNEZ, CA 93460</t>
  </si>
  <si>
    <t>001-050-028</t>
  </si>
  <si>
    <t>7226 GOBERNADOR CYN RD, CARPINTERIA, CA 93013</t>
  </si>
  <si>
    <t>2740 MONTECITO RANCH PL, SUMMERLAND, CA 93067</t>
  </si>
  <si>
    <t>135-030-051</t>
  </si>
  <si>
    <t>3151 CALKINS RD, LOS OLIVOS, CA 93441</t>
  </si>
  <si>
    <t>083-670-012</t>
  </si>
  <si>
    <t>37 HOLLISTER RANCH RD, GAVIOTA, CA 93117</t>
  </si>
  <si>
    <t>2661 Deerbrush</t>
  </si>
  <si>
    <t>2671 Deerbrush</t>
  </si>
  <si>
    <t>550,552,554,556,558,560 Monticello Lane</t>
  </si>
  <si>
    <t>Vineyard Villages Townhomes</t>
  </si>
  <si>
    <t>551, 553,555,557,559 Monticello Lane</t>
  </si>
  <si>
    <t>201,203,205,207,209,211 Deming Way</t>
  </si>
  <si>
    <t>004-036-007</t>
  </si>
  <si>
    <t>1075 Cramer Road</t>
  </si>
  <si>
    <t>Klentner Condominiums</t>
  </si>
  <si>
    <t>19-1996-DP/CDP/TPM</t>
  </si>
  <si>
    <t>003-370-008</t>
  </si>
  <si>
    <t>477 Cocha Loma Drive</t>
  </si>
  <si>
    <t>Able SDU</t>
  </si>
  <si>
    <t>18-1909-CDP/SDU/RA</t>
  </si>
  <si>
    <t>001-070-065, -066</t>
  </si>
  <si>
    <t>5464 Carpinteria Avenue</t>
  </si>
  <si>
    <t>Gran Vida Phase II</t>
  </si>
  <si>
    <t>18-1926-CUP/LLA/CDP</t>
  </si>
  <si>
    <t>031-202-014</t>
  </si>
  <si>
    <t>219 E HALEY ST, SANTA BARBARA, CA</t>
  </si>
  <si>
    <t>PLN2016-00078</t>
  </si>
  <si>
    <t>219  E HALEY ST:  M-AUD PRIORITY</t>
  </si>
  <si>
    <t>029-201-003</t>
  </si>
  <si>
    <t>915 E ANAPAMU ST, SANTA BARBARA, CA</t>
  </si>
  <si>
    <t>PLN2007-00331</t>
  </si>
  <si>
    <t>915  E ANAPAMU ST:  R-AUD 24 UNITS</t>
  </si>
  <si>
    <t>029-251-012</t>
  </si>
  <si>
    <t>1005 N MILPAS ST, SANTA BARBARA, CA</t>
  </si>
  <si>
    <t>PLN2016-00506</t>
  </si>
  <si>
    <t>1005  N MILPAS ST:  R-AUD 4 UNITS</t>
  </si>
  <si>
    <t>610 CASTILLO ST, SANTA BARBARA, CA</t>
  </si>
  <si>
    <t>PLN2016-00423</t>
  </si>
  <si>
    <t>610    CASTILLO ST:  R-AUD 5 UNITS</t>
  </si>
  <si>
    <t>027-251-014</t>
  </si>
  <si>
    <t>321 E MICHELTORENA ST, SANTA BARBARA, CA</t>
  </si>
  <si>
    <t>PLN2016-00383</t>
  </si>
  <si>
    <t>321  E MICHELTORENA ST:  R-AUD 3 UNITS</t>
  </si>
  <si>
    <t>039-131-017</t>
  </si>
  <si>
    <t>1325 STATE ST, SANTA BARBARA, CA</t>
  </si>
  <si>
    <t>PLN2018-00079</t>
  </si>
  <si>
    <t>1325   STATE ST:  M-MIXED USE</t>
  </si>
  <si>
    <t>039-201-003</t>
  </si>
  <si>
    <t>1135 SAN PASCUAL ST, SANTA BARBARA, CA</t>
  </si>
  <si>
    <t>PLN2013-00377</t>
  </si>
  <si>
    <t>1135    SAN PASCUAL ST:  R-3 CONDOS</t>
  </si>
  <si>
    <t>017-231-016</t>
  </si>
  <si>
    <t>101 S CANADA ST, SANTA BARBARA, CA</t>
  </si>
  <si>
    <t>PLN2016-00536</t>
  </si>
  <si>
    <t>101  S CANADA ST:  R-THREE UNITS &amp; ALTS</t>
  </si>
  <si>
    <t>043-082-002</t>
  </si>
  <si>
    <t>2055 LORINDA, SANTA BARBARA, CA 93101</t>
  </si>
  <si>
    <t>039-241-003</t>
  </si>
  <si>
    <t>815 W FIGUEROA St, ##B, SANTA BARBARA, CA 93101</t>
  </si>
  <si>
    <t>043-191-014</t>
  </si>
  <si>
    <t>1714 SAN ANDRES St, SANTA BARBARA, CA 93101</t>
  </si>
  <si>
    <t>043-151-020</t>
  </si>
  <si>
    <t>820 W ISLAY St, SANTA BARBARA, CA 93101</t>
  </si>
  <si>
    <t>025-311-014</t>
  </si>
  <si>
    <t>16 W MISSION St, ##A, SANTA BARBARA, CA 93101</t>
  </si>
  <si>
    <t>053-201-008</t>
  </si>
  <si>
    <t>3002 PASEO DEL REFUGIO, SANTA BARBARA, CA 93105</t>
  </si>
  <si>
    <t>041-031-018</t>
  </si>
  <si>
    <t>1562 MARQUARD, SANTA BARBARA, CA 93101</t>
  </si>
  <si>
    <t>027-032-005</t>
  </si>
  <si>
    <t>34 E PEDREGOSA St, SANTA BARBARA, CA 93101</t>
  </si>
  <si>
    <t>019-170-002</t>
  </si>
  <si>
    <t>1806 EL ENCANTO Rd, SANTA BARBARA, CA 93103</t>
  </si>
  <si>
    <t>015-243-018</t>
  </si>
  <si>
    <t>1414 CARPINTERIA St, SANTA BARBARA, CA 93103</t>
  </si>
  <si>
    <t>025-302-007</t>
  </si>
  <si>
    <t>2017 CHAPALA St, SANTA BARBARA, CA 93105</t>
  </si>
  <si>
    <t>045-162-025</t>
  </si>
  <si>
    <t>210 LAS ONDAS, SANTA BARBARA, CA 93109</t>
  </si>
  <si>
    <t>053-233-008</t>
  </si>
  <si>
    <t>205 TOYON Dr, SANTA BARBARA, CA 93105</t>
  </si>
  <si>
    <t>027-162-002</t>
  </si>
  <si>
    <t>329 W VALERIO St, SANTA BARBARA, CA 93101</t>
  </si>
  <si>
    <t>045-222-020</t>
  </si>
  <si>
    <t>114 LA MARINA, SANTA BARBARA, CA 93109</t>
  </si>
  <si>
    <t>025-081-012</t>
  </si>
  <si>
    <t>2424 ANACAPA St, SANTA BARBARA, CA 93105</t>
  </si>
  <si>
    <t>029-051-017</t>
  </si>
  <si>
    <t>1512 GRAND Ave, SANTA BARBARA, CA 93103</t>
  </si>
  <si>
    <t>041-343-016</t>
  </si>
  <si>
    <t>138 MOHAWK Rd, SANTA BARBARA, CA 93109</t>
  </si>
  <si>
    <t>025-252-004</t>
  </si>
  <si>
    <t>2115 GARDEN St, SANTA BARBARA, CA 93105</t>
  </si>
  <si>
    <t>051-363-028</t>
  </si>
  <si>
    <t>2418 CALLE REAL, SANTA BARBARA, CA 93105</t>
  </si>
  <si>
    <t>041-062-014</t>
  </si>
  <si>
    <t>1705 HILLSIDE Rd, SANTA BARBARA, CA 93101</t>
  </si>
  <si>
    <t>045-151-005</t>
  </si>
  <si>
    <t>241 SAN CLEMENTE, SANTA BARBARA, CA 93109</t>
  </si>
  <si>
    <t>041-344-016</t>
  </si>
  <si>
    <t>148 PALISADES Dr, SANTA BARBARA, CA 93109</t>
  </si>
  <si>
    <t>019-262-002</t>
  </si>
  <si>
    <t>180 LOMA MEDIA Rd, SANTA BARBARA, CA 93103</t>
  </si>
  <si>
    <t>025-062-018</t>
  </si>
  <si>
    <t>2420 DE LA VINA St, SANTA BARBARA, CA 93105</t>
  </si>
  <si>
    <t>027-141-011</t>
  </si>
  <si>
    <t>1745 GRAND Ave, SANTA BARBARA, CA 93103</t>
  </si>
  <si>
    <t>007-210-003</t>
  </si>
  <si>
    <t>1746 GLEN OAKS DR 1/2, SANTA BARBARA, CA 93108</t>
  </si>
  <si>
    <t>21BDP-00000-00082</t>
  </si>
  <si>
    <t>137-030-037</t>
  </si>
  <si>
    <t>2579 BASELINE AVE, SOLVANG, CA 934639727</t>
  </si>
  <si>
    <t>21BDP-00000-00342</t>
  </si>
  <si>
    <t>141-111-024</t>
  </si>
  <si>
    <t>1623 N REFUGIO RD B, SANTA YNEZ, CA 93460</t>
  </si>
  <si>
    <t>20BDP-00000-01006</t>
  </si>
  <si>
    <t>141-300-028</t>
  </si>
  <si>
    <t>3951 EDGEHILL LN, SANTA YNEZ, CA 93460</t>
  </si>
  <si>
    <t>21BDP-00000-00257</t>
  </si>
  <si>
    <t>021-020-010</t>
  </si>
  <si>
    <t>1297 W MOUNTAIN DR, UNIT# B, SANTA BARBARA, CA 93103</t>
  </si>
  <si>
    <t>21BDP-00000-00623</t>
  </si>
  <si>
    <t>135-030-049</t>
  </si>
  <si>
    <t>3179 CALKINS RD, LOS OLIVOS, CA 93441</t>
  </si>
  <si>
    <t>20BDP-00000-00207</t>
  </si>
  <si>
    <t>141-030-049</t>
  </si>
  <si>
    <t>2081 N REFUGIO RD, SANTA YNEZ, CA 93460</t>
  </si>
  <si>
    <t>20BDP-00000-00446</t>
  </si>
  <si>
    <t>141-160-027</t>
  </si>
  <si>
    <t>1590 MONARCH DR, SANTA YNEZ, CA 93460</t>
  </si>
  <si>
    <t>20BDP-00000-01053</t>
  </si>
  <si>
    <t>141-042-002</t>
  </si>
  <si>
    <t>3950 ROBLAR AVE, SANTA YNEZ, CA 93460</t>
  </si>
  <si>
    <t>20BDP-00000-00769</t>
  </si>
  <si>
    <t>1025 LADAN DR, SOLVANG, CA 93463</t>
  </si>
  <si>
    <t>21BDP-00000-00304</t>
  </si>
  <si>
    <t>2732 MONTECITO RANCH PL, SUMMERLAND, CA 93067</t>
  </si>
  <si>
    <t>21BDP-00000-00294</t>
  </si>
  <si>
    <t>005-210-0621,284</t>
  </si>
  <si>
    <t>202 MONTECITO RANCH LN, SUMMERLAND, CA 93067</t>
  </si>
  <si>
    <t>21BDP-00000-00295</t>
  </si>
  <si>
    <t>137-110-056</t>
  </si>
  <si>
    <t>1234 ALAMO PINTADO RD B, SOLVANG, CA 934639759</t>
  </si>
  <si>
    <t>21BDP-00000-00996</t>
  </si>
  <si>
    <t>141-042-017</t>
  </si>
  <si>
    <t>4350 ROBLAR AVE, SANTA YNEZ, CA 93460</t>
  </si>
  <si>
    <t>19BDP-00000-01376</t>
  </si>
  <si>
    <t>155-130-012</t>
  </si>
  <si>
    <t>687 TORO CANYON RD, SANTA BARBARA, CA 93108</t>
  </si>
  <si>
    <t>21BDP-00000-00153</t>
  </si>
  <si>
    <t>011-140-025</t>
  </si>
  <si>
    <t>755 SAN YSIDRO RD, SANTA BARBARA, CA 931081227</t>
  </si>
  <si>
    <t>21BDP-00000-00268</t>
  </si>
  <si>
    <t>023-262-019</t>
  </si>
  <si>
    <t>2589 PUESTA DEL SOL B, SANTA BARBARA, CA 93105</t>
  </si>
  <si>
    <t>20BDP-00000-00673</t>
  </si>
  <si>
    <t>009-162-008</t>
  </si>
  <si>
    <t>1180 HIGH RD 1/2, SANTA BARBARA, CA 93108</t>
  </si>
  <si>
    <t>20BDP-00000-00353</t>
  </si>
  <si>
    <t>067-100-028</t>
  </si>
  <si>
    <t>899 SAN ANTONIO CREEK RD, UNIT# 'B', SANTA BARBARA, CA 93111</t>
  </si>
  <si>
    <t>20BDP-00000-00682</t>
  </si>
  <si>
    <t>009-352-001</t>
  </si>
  <si>
    <t>1111 HILL RD, SANTA BARBARA, CA 93108</t>
  </si>
  <si>
    <t>20BDP-00000-00360</t>
  </si>
  <si>
    <t>067-191-008</t>
  </si>
  <si>
    <t>418 LOS VERDES DR, UNIT# C, SANTA BARBARA, CA 93111</t>
  </si>
  <si>
    <t>21BDP-00000-00334</t>
  </si>
  <si>
    <t>007-120-094</t>
  </si>
  <si>
    <t>1690 EAST VALLEY RD, UNIT# B, SANTA BARBARA, CA 93108</t>
  </si>
  <si>
    <t>21BDP-00000-01123</t>
  </si>
  <si>
    <t>075-102-004</t>
  </si>
  <si>
    <t>6657 SUENO RD, UNIT# 101, GOLETA, CA 93117</t>
  </si>
  <si>
    <t>21BDP-00000-00804</t>
  </si>
  <si>
    <t>065-343-005</t>
  </si>
  <si>
    <t>4887 PAYTON ST, UNIT# C, SANTA BARBARA, CA 93111</t>
  </si>
  <si>
    <t>20BDP-00000-00907</t>
  </si>
  <si>
    <t>061-341-006</t>
  </si>
  <si>
    <t>4580 NUECES DR, UNIT# B, SANTA BARBARA, CA 93110</t>
  </si>
  <si>
    <t>20BDP-00000-00186</t>
  </si>
  <si>
    <t>007-110-058</t>
  </si>
  <si>
    <t>2140 ALISOS DR B, SANTA BARBARA, CA 93108</t>
  </si>
  <si>
    <t>21BDP-00000-00452</t>
  </si>
  <si>
    <t>011-100-025</t>
  </si>
  <si>
    <t>1417 E MOUNTAIN DR, UNIT# B, SANTA BARBARA, CA 93108</t>
  </si>
  <si>
    <t>19BDP-00000-01403</t>
  </si>
  <si>
    <t>065-392-004</t>
  </si>
  <si>
    <t>548 INWOOD DR, UNIT# C, SANTA BARBARA, CA 93111</t>
  </si>
  <si>
    <t>21BDP-00000-00775</t>
  </si>
  <si>
    <t>061-032-023</t>
  </si>
  <si>
    <t>147 CAMETA WAY, UNIT# C, SANTA BARBARA, CA 93110</t>
  </si>
  <si>
    <t>21BDP-00000-00116</t>
  </si>
  <si>
    <t>067-312-006</t>
  </si>
  <si>
    <t>1036 VIA REGINA, UNIT# C, SANTA BARBARA, CA 93111</t>
  </si>
  <si>
    <t>21BDP-00000-00110</t>
  </si>
  <si>
    <t>007-060-062</t>
  </si>
  <si>
    <t>901 PARK LN, UNIT# B, SANTA BARBARA, CA 93108</t>
  </si>
  <si>
    <t>20BDP-00000-00754</t>
  </si>
  <si>
    <t>007-020-056</t>
  </si>
  <si>
    <t>903 PARK LN, UNIT# B, SANTA BARBARA, CA 93108</t>
  </si>
  <si>
    <t>19BDP-00000-00631</t>
  </si>
  <si>
    <t>141-211-044</t>
  </si>
  <si>
    <t>831 SIENNA WAY, SANTA YNEZ, CA 93460</t>
  </si>
  <si>
    <t>21BDP-00000-00224</t>
  </si>
  <si>
    <t>011-160-010</t>
  </si>
  <si>
    <t>2698 SYCAMORE CANYON RD, UNIT# A, SANTA BARBARA, CA 93108</t>
  </si>
  <si>
    <t>21BDP-00000-00374</t>
  </si>
  <si>
    <t>065-343-006</t>
  </si>
  <si>
    <t>4883 PAYTON ST, UNIT# C, SANTA BARBARA, CA 93111</t>
  </si>
  <si>
    <t>21BDP-00000-00735</t>
  </si>
  <si>
    <t>049-270-007</t>
  </si>
  <si>
    <t>3963 LAGUNA BLANCA DR, UNIT# C, SANTA BARBARA, CA 93110</t>
  </si>
  <si>
    <t>21BDP-00000-01103</t>
  </si>
  <si>
    <t>007-520-007</t>
  </si>
  <si>
    <t>540 MCLEAN LN, UNIT# B, SANTA BARBARA, CA 93108</t>
  </si>
  <si>
    <t>20BDP-00000-01106</t>
  </si>
  <si>
    <t>141-050-006</t>
  </si>
  <si>
    <t>3659 MATTEI RD, SANTA YNEZ, CA 93460</t>
  </si>
  <si>
    <t>21BDP-00000-00933</t>
  </si>
  <si>
    <t>023-150-014</t>
  </si>
  <si>
    <t>941 TORNOE RD, UNIT# C, SANTA BARBARA, CA 93105</t>
  </si>
  <si>
    <t>21BDP-00000-00554</t>
  </si>
  <si>
    <t>011-060-031</t>
  </si>
  <si>
    <t>1470 E MOUNTAIN DR, SANTA BARBARA, CA 93108</t>
  </si>
  <si>
    <t>21BDP-00000-00238</t>
  </si>
  <si>
    <t>023-142-008</t>
  </si>
  <si>
    <t>2880 EXETER PL, UNIT# B, SANTA BARBARA, CA 93105</t>
  </si>
  <si>
    <t>20BDP-00000-01080</t>
  </si>
  <si>
    <t>065-155-013</t>
  </si>
  <si>
    <t>650 ANDY LN, UNIT# C, SANTA BARBARA, CA 93111</t>
  </si>
  <si>
    <t>21BDP-00000-00111</t>
  </si>
  <si>
    <t>009-162-037</t>
  </si>
  <si>
    <t>1140 HIGH RD, UNIT# B, MONTECITO, CA 931082431</t>
  </si>
  <si>
    <t>20BDP-00000-00261</t>
  </si>
  <si>
    <t>170 MIDDLE RD, UNIT# B, SANTA BARBARA, CA 93108</t>
  </si>
  <si>
    <t>20BDP-00000-00690</t>
  </si>
  <si>
    <t>061-220-030</t>
  </si>
  <si>
    <t>4315 CUNA DR, SANTA BARBARA, CA 93110</t>
  </si>
  <si>
    <t>19BDP-00000-00531</t>
  </si>
  <si>
    <t>19BDP-00000-00556</t>
  </si>
  <si>
    <t>007-060-048</t>
  </si>
  <si>
    <t>796 BUENA VISTA AVE, UNIT# B, SANTA BARBARA, CA 931081409</t>
  </si>
  <si>
    <t>18BDP-00000-00668</t>
  </si>
  <si>
    <t>055-070-026</t>
  </si>
  <si>
    <t>1015 WINTHER WAY, UNIT# B, SANTA BARBARA, CA 93110</t>
  </si>
  <si>
    <t>21BDP-00000-00880</t>
  </si>
  <si>
    <t>007-312-001</t>
  </si>
  <si>
    <t>164 MIRAMAR AVE, SANTA BARBARA, CA 931082633</t>
  </si>
  <si>
    <t>21BDP-00000-00326</t>
  </si>
  <si>
    <t>067-283-006</t>
  </si>
  <si>
    <t>5071 ROCOSO WAY, UNIT# C, SANTA BARBARA, CA 93111</t>
  </si>
  <si>
    <t>20BDP-00000-00671</t>
  </si>
  <si>
    <t>061-291-035</t>
  </si>
  <si>
    <t>4468 VIA ALEGRE, UNIT# B, SANTA BARBARA, CA 93110</t>
  </si>
  <si>
    <t>21BDP-00000-00283</t>
  </si>
  <si>
    <t>011-110-011</t>
  </si>
  <si>
    <t>860 SAN YSIDRO RD, UNIT# B, SANTA BARBARA, CA 93108</t>
  </si>
  <si>
    <t>20BDP-00000-00824</t>
  </si>
  <si>
    <t>013-210-005</t>
  </si>
  <si>
    <t>425 NICHOLAS LN, UNIT# B, SANTA BARBARA, CA 93108</t>
  </si>
  <si>
    <t>20BDP-00000-00799</t>
  </si>
  <si>
    <t>065-393-005</t>
  </si>
  <si>
    <t>556 RIPLEY ST, UNIT# C, SANTA BARBARA, CA 93111</t>
  </si>
  <si>
    <t>20BDP-00000-00792</t>
  </si>
  <si>
    <t>065-155-016</t>
  </si>
  <si>
    <t>626 ANDY LN, UNIT# B, SANTA BARBARA, CA 93111</t>
  </si>
  <si>
    <t>20BDP-00000-00472</t>
  </si>
  <si>
    <t>067-270-001</t>
  </si>
  <si>
    <t>4920 VIA LOS SANTOS, UNIT# B, SANTA BARBARA, CA 93111</t>
  </si>
  <si>
    <t>20BDP-00000-00659</t>
  </si>
  <si>
    <t>069-316-011</t>
  </si>
  <si>
    <t>5397 UNIVERSITY DR, UNIT# C, SANTA BARBARA, CA 93111</t>
  </si>
  <si>
    <t>20BDP-00000-00325</t>
  </si>
  <si>
    <t>065-441-002</t>
  </si>
  <si>
    <t>17 LASSEN PL, UNIT# C, SANTA BARBARA, CA 93111</t>
  </si>
  <si>
    <t>21BDP-00000-00030</t>
  </si>
  <si>
    <t>061-220-005</t>
  </si>
  <si>
    <t>4345 MODOC RD, UNIT# B, SANTA BARBARA, CA 93110</t>
  </si>
  <si>
    <t>20BDP-00000-00797</t>
  </si>
  <si>
    <t>009-130-012</t>
  </si>
  <si>
    <t>260 OAK RD, UNIT# B, SANTA BARBARA, CA 931082420</t>
  </si>
  <si>
    <t>20BDP-00000-00576</t>
  </si>
  <si>
    <t>065-164-011</t>
  </si>
  <si>
    <t>666 ANDY LN, UNIT# C, SANTA BARBARA, CA 93111</t>
  </si>
  <si>
    <t>21BDP-00000-00561</t>
  </si>
  <si>
    <t>011-030-040</t>
  </si>
  <si>
    <t>942 HOT SPRINGS RD, UNIT# B, SANTA BARBARA, CA 93108</t>
  </si>
  <si>
    <t>21BDP-00000-00904</t>
  </si>
  <si>
    <t>067-261-017</t>
  </si>
  <si>
    <t>505 N SAN MARCOS RD, UNIT# B, SANTA BARBARA, CA 93111</t>
  </si>
  <si>
    <t>20BDP-00000-00564</t>
  </si>
  <si>
    <t>141-180-050</t>
  </si>
  <si>
    <t>1324 HIGHLAND RD B, SANTA YNEZ, CA 93460</t>
  </si>
  <si>
    <t>21BDP-00000-00646</t>
  </si>
  <si>
    <t>009-351-022</t>
  </si>
  <si>
    <t>1112 HILL RD, BLDG# B, SANTA BARBARA, CA 93108</t>
  </si>
  <si>
    <t>20BDP-00000-00615</t>
  </si>
  <si>
    <t>023-190-021</t>
  </si>
  <si>
    <t>950 ANDANTE RD, UNIT# B, SANTA BARBARA, CA 93105</t>
  </si>
  <si>
    <t>20BDP-00000-00984</t>
  </si>
  <si>
    <t>137-062-009</t>
  </si>
  <si>
    <t>1769 LEWIS ST, SOLVANG, CA 93463</t>
  </si>
  <si>
    <t>20BDP-00000-00572</t>
  </si>
  <si>
    <t>007-220-050</t>
  </si>
  <si>
    <t>1567 EAST VALLEY RD, UNIT# B, SANTA BARBARA, CA 93108</t>
  </si>
  <si>
    <t>20BDP-00000-00886</t>
  </si>
  <si>
    <t>065-351-004</t>
  </si>
  <si>
    <t>405 INWOOD DR, UNIT# B, SANTA BARBARA, CA 93111</t>
  </si>
  <si>
    <t>21BDP-00000-00237</t>
  </si>
  <si>
    <t>011-110-017</t>
  </si>
  <si>
    <t>830 SAN YSIDRO LN, UNIT# B, SANTA BARBARA, CA 93108</t>
  </si>
  <si>
    <t>21BDP-00000-00256</t>
  </si>
  <si>
    <t>023-211-003</t>
  </si>
  <si>
    <t>2987 FOOTHILL RD, UNIT# B, SANTA BARBARA, CA 93105</t>
  </si>
  <si>
    <t>21BDP-00000-00341</t>
  </si>
  <si>
    <t>143-360-029</t>
  </si>
  <si>
    <t>3551 CERRITO ST, SANTA YNEZ, CA 93460</t>
  </si>
  <si>
    <t>20BDP-00000-00276</t>
  </si>
  <si>
    <t>065-142-002</t>
  </si>
  <si>
    <t>5093 ELLA LN, UNIT# C, SANTA BARBARA, CA 93111</t>
  </si>
  <si>
    <t>21BDP-00000-00715</t>
  </si>
  <si>
    <t>065-342-017</t>
  </si>
  <si>
    <t>4882 PAYTON ST, UNIT# C, SANTA BARBARA, CA 93111</t>
  </si>
  <si>
    <t>21BDP-00000-00905</t>
  </si>
  <si>
    <t>011-200-011</t>
  </si>
  <si>
    <t>551 SANTA ANGELA LN, UNIT# B, SANTA BARBARA, CA 93108</t>
  </si>
  <si>
    <t>21BDP-00000-00909</t>
  </si>
  <si>
    <t>007-530-015</t>
  </si>
  <si>
    <t>304 ENNISBROOK DR, UNIT# B, SANTA BARBARA, CA 93108</t>
  </si>
  <si>
    <t>20BDP-00000-00731</t>
  </si>
  <si>
    <t>069-471-007</t>
  </si>
  <si>
    <t>919 ST MARYS LN, UNIT# C, SANTA BARBARA, CA 93111</t>
  </si>
  <si>
    <t>20BDP-00000-00732</t>
  </si>
  <si>
    <t>009-360-058</t>
  </si>
  <si>
    <t>1473 EDGECLIFF LN, UNIT# A, SANTA BARBARA, CA 93108</t>
  </si>
  <si>
    <t>20BDP-00000-00829</t>
  </si>
  <si>
    <t>011-150-010</t>
  </si>
  <si>
    <t>1580 BOLERO DR, UNIT# A, SANTA BARBARA, CA 93108</t>
  </si>
  <si>
    <t>20BDP-00000-00851</t>
  </si>
  <si>
    <t>009-070-044</t>
  </si>
  <si>
    <t>321 HOT SPRINGS RD, UNIT# B, SANTA BARBARA, CA 931082009</t>
  </si>
  <si>
    <t>20BDP-00000-00928</t>
  </si>
  <si>
    <t>063-042-003</t>
  </si>
  <si>
    <t>855 ESTRELLA DR, UNIT# B, SANTA BARBARA, CA 93110</t>
  </si>
  <si>
    <t>20BDP-00000-00985</t>
  </si>
  <si>
    <t>007-130-021</t>
  </si>
  <si>
    <t>639 OLIVE RD, SUITE# B, SANTA BARBARA, CA 93108</t>
  </si>
  <si>
    <t>21BDP-00000-00344</t>
  </si>
  <si>
    <t>011-090-004</t>
  </si>
  <si>
    <t>760 RIVEN ROCK RD, UNIT# B, SANTA BARBARA, CA 931081123</t>
  </si>
  <si>
    <t>21BDP-00000-00348</t>
  </si>
  <si>
    <t>023-262-002</t>
  </si>
  <si>
    <t>2669 PUESTA DEL SOL, SUITE# B, SANTA BARBARA, CA 93105</t>
  </si>
  <si>
    <t>21BDP-00000-00622</t>
  </si>
  <si>
    <t>007-280-053</t>
  </si>
  <si>
    <t>284 SANTA ROSA LN, SUITE# B, SANTA BARBARA, CA 93108</t>
  </si>
  <si>
    <t>21BDP-00000-00745</t>
  </si>
  <si>
    <t>023-113-022</t>
  </si>
  <si>
    <t>2601 MONTROSE PL, UNIT# B, SANTA BARBARA, CA 93105</t>
  </si>
  <si>
    <t>21BDP-00000-00852</t>
  </si>
  <si>
    <t>007-060-059</t>
  </si>
  <si>
    <t>890 PARK LN, UNIT# B, SANTA BARBARA, CA 93108</t>
  </si>
  <si>
    <t>20BDP-00000-00191</t>
  </si>
  <si>
    <t>061-280-022</t>
  </si>
  <si>
    <t>4517 VIEJA DR, UNIT# B, SANTA BARBARA, CA 93110</t>
  </si>
  <si>
    <t>20BDP-00000-00680</t>
  </si>
  <si>
    <t>009-021-016</t>
  </si>
  <si>
    <t>2810 SYCAMORE CANYON RD, UNIT# B, SANTA BARBARA, CA 93108</t>
  </si>
  <si>
    <t>20BDP-00000-00876</t>
  </si>
  <si>
    <t>059-231-034</t>
  </si>
  <si>
    <t>179 EL SUENO RD, UNIT# B, SANTA BARBARA, CA 93110</t>
  </si>
  <si>
    <t>20BDP-00000-00901</t>
  </si>
  <si>
    <t>065-142-020</t>
  </si>
  <si>
    <t>5068 SAN LORENZO DR, UNIT# C, SANTA BARBARA, CA 93111</t>
  </si>
  <si>
    <t>20BDP-00000-00906</t>
  </si>
  <si>
    <t>061-192-011</t>
  </si>
  <si>
    <t>231 NOGAL DR, SANTA BARBARA, CA 93110</t>
  </si>
  <si>
    <t>20BDP-00000-01087</t>
  </si>
  <si>
    <t>023-250-028</t>
  </si>
  <si>
    <t>2729 PUESTA DEL SOL, UNIT# C, SANTA BARBARA, CA 93105</t>
  </si>
  <si>
    <t>21BDP-00000-00077</t>
  </si>
  <si>
    <t>023-222-007</t>
  </si>
  <si>
    <t>2653 GLENDESSARY LN, UNIT# B, SANTA BARBARA, CA 93105</t>
  </si>
  <si>
    <t>21BDP-00000-00121</t>
  </si>
  <si>
    <t>009-070-023</t>
  </si>
  <si>
    <t>1385 SCHOOL HOUSE RD, UNIT# B, SANTA BARBARA, CA 93108</t>
  </si>
  <si>
    <t>21BDP-00000-00207</t>
  </si>
  <si>
    <t>009-430-011</t>
  </si>
  <si>
    <t>260 BONNIE LN, UNIT# B, SANTA BARBARA, CA 93108</t>
  </si>
  <si>
    <t>19BDP-00000-00864</t>
  </si>
  <si>
    <t>007-540-013</t>
  </si>
  <si>
    <t>1715 EAST VALLEY RD, SANTA BARBARA, CA 93108</t>
  </si>
  <si>
    <t>19BDP-00000-01546</t>
  </si>
  <si>
    <t>009-352-036</t>
  </si>
  <si>
    <t>1127 HILL RD, UNIT# B, SANTA BARBARA, CA 93108</t>
  </si>
  <si>
    <t>20BDP-00000-01085</t>
  </si>
  <si>
    <t>057-041-020</t>
  </si>
  <si>
    <t>3806 CRESCENT DR, SANTA BARBARA, CA 93110</t>
  </si>
  <si>
    <t>20BDP-00000-01130</t>
  </si>
  <si>
    <t>137-062-008</t>
  </si>
  <si>
    <t>1751 LEWIS ST, SOLVANG, CA 93463</t>
  </si>
  <si>
    <t>21BDP-00000-00062</t>
  </si>
  <si>
    <t>005-580-005</t>
  </si>
  <si>
    <t>2322 ORTEGA RANCH RD, SANTA BARBARA, CA 931082265</t>
  </si>
  <si>
    <t>21BDP-00000-00115</t>
  </si>
  <si>
    <t>023-190-005</t>
  </si>
  <si>
    <t>960 ANDANTE RD, UNIT# C, SANTA BARBARA, CA 93105</t>
  </si>
  <si>
    <t>21BDP-00000-00399</t>
  </si>
  <si>
    <t>011-200-014</t>
  </si>
  <si>
    <t>515 SANTA ANGELA LN, UNIT# B, SANTA BARBARA, CA 93108</t>
  </si>
  <si>
    <t>21BDP-00000-00565</t>
  </si>
  <si>
    <t>057-191-017</t>
  </si>
  <si>
    <t>3800 SUNSET RD, SANTA BARBARA, CA 93110</t>
  </si>
  <si>
    <t>21BDP-00000-00727</t>
  </si>
  <si>
    <t>065-373-006</t>
  </si>
  <si>
    <t>160 WALNUT LN, UNIT# C, SANTA BARBARA, CA 93111</t>
  </si>
  <si>
    <t>21BDP-00000-00782</t>
  </si>
  <si>
    <t>065-174-027</t>
  </si>
  <si>
    <t>5091 SAN VICENTE DR, UNIT# C, SANTA BARBARA, CA 93111</t>
  </si>
  <si>
    <t>21BDP-00000-00800</t>
  </si>
  <si>
    <t>065-341-013</t>
  </si>
  <si>
    <t>4870 FRANCES ST, UNIT# C, SANTA BARBARA, CA 93111</t>
  </si>
  <si>
    <t>20BDP-00000-00657</t>
  </si>
  <si>
    <t>007-530-034</t>
  </si>
  <si>
    <t>311 ENNISBROOK DR 1/2, SANTA BARBARA, CA 93108</t>
  </si>
  <si>
    <t>20BDP-00000-00845</t>
  </si>
  <si>
    <t>061-292-016</t>
  </si>
  <si>
    <t>4415 VIEJA DR, UNIT# B, SANTA BARBARA, CA 93110</t>
  </si>
  <si>
    <t>20BDP-00000-00910</t>
  </si>
  <si>
    <t>007-510-001</t>
  </si>
  <si>
    <t>501 VALLEY CLUB RD, UNIT# B, SANTA BARBARA, CA 93108</t>
  </si>
  <si>
    <t>20BDP-00000-01049</t>
  </si>
  <si>
    <t>075-102-025</t>
  </si>
  <si>
    <t>936 CAMINO DEL SUR, UNIT# A, ISLA VISTA, CA 93117</t>
  </si>
  <si>
    <t>21BDP-00000-00423</t>
  </si>
  <si>
    <t>155-100-010</t>
  </si>
  <si>
    <t>772 LADERA LN, SANTA BARBARA, CA 93108</t>
  </si>
  <si>
    <t>21BDP-00000-00832</t>
  </si>
  <si>
    <t>004-018-048</t>
  </si>
  <si>
    <t>4169 VIA MARCINA, CARPINTERIA, CA 93013</t>
  </si>
  <si>
    <t>21BDP-00000-01124</t>
  </si>
  <si>
    <t>141-121-001</t>
  </si>
  <si>
    <t>1750 CALZADA AVE, SANTA YNEZ, CA 934609360</t>
  </si>
  <si>
    <t>20BDP-00000-00980</t>
  </si>
  <si>
    <t>139-040-050</t>
  </si>
  <si>
    <t>2275 COYOTE CREEK RD, SOLVANG, CA 93463</t>
  </si>
  <si>
    <t>21BDP-00000-00242</t>
  </si>
  <si>
    <t>4300 ROBLAR AVE, SANTA YNEZ, CA 93460</t>
  </si>
  <si>
    <t>19BDP-00000-01375</t>
  </si>
  <si>
    <t>011-280-010</t>
  </si>
  <si>
    <t>1389 OAK CREEK CANYON, MONTECITO, CA 93108</t>
  </si>
  <si>
    <t>19BDP-00000-01060</t>
  </si>
  <si>
    <t>141-150-041</t>
  </si>
  <si>
    <t>1700 LINDA VISTA DR, SANTA YNEZ, CA 93460</t>
  </si>
  <si>
    <t>20BDP-00000-00719</t>
  </si>
  <si>
    <t>153-020-013</t>
  </si>
  <si>
    <t>4650 PARADISE RD, SANTA BARBARA, CA 93105</t>
  </si>
  <si>
    <t>21BDP-00000-00664</t>
  </si>
  <si>
    <t>129-230-021</t>
  </si>
  <si>
    <t>2357 GLACIER LN, SANTA MARIA, CA 93455</t>
  </si>
  <si>
    <t>19BDP-00000-01390</t>
  </si>
  <si>
    <t>155-060-030</t>
  </si>
  <si>
    <t>685 STONEHOUSE LN, SANTA BARBARA, CA 93108</t>
  </si>
  <si>
    <t>21BDP-00000-00211</t>
  </si>
  <si>
    <t>083-680-033</t>
  </si>
  <si>
    <t>85 HOLLISTER RANCH RD, GAVIOTA, CA 93436</t>
  </si>
  <si>
    <t>20BDP-00000-00607</t>
  </si>
  <si>
    <t>2895 EAST VALLEY RD, SANTA BARBARA, CA 93108</t>
  </si>
  <si>
    <t>19BDP-00000-00861</t>
  </si>
  <si>
    <t>101-070-042</t>
  </si>
  <si>
    <t>6840 LONG CANYON RD, SANTA MARIA, CA 93454</t>
  </si>
  <si>
    <t>19BDP-00000-01554</t>
  </si>
  <si>
    <t>20BDP-00000-01002</t>
  </si>
  <si>
    <t>059-290-055</t>
  </si>
  <si>
    <t>4710 BOULDER RIDGE RD, SANTA BARBARA, CA 93111</t>
  </si>
  <si>
    <t>20BDP-00000-00422</t>
  </si>
  <si>
    <t>103-042-008</t>
  </si>
  <si>
    <t>4654 HUMMEL DR, SANTA MARIA, CA 93455</t>
  </si>
  <si>
    <t>20BDP-00000-00924</t>
  </si>
  <si>
    <t>20BDP-00000-01125</t>
  </si>
  <si>
    <t>101-550-026</t>
  </si>
  <si>
    <t>1535 COPPERBERRY WAY, SANTA MARIA, CA 93455</t>
  </si>
  <si>
    <t>19BDP-00000-01353</t>
  </si>
  <si>
    <t>101-530-057</t>
  </si>
  <si>
    <t>1244 SAGE CREST DR, SANTA MARIA, CA 93455</t>
  </si>
  <si>
    <t>19BDP-00000-01323</t>
  </si>
  <si>
    <t>101-550-027</t>
  </si>
  <si>
    <t>1541 COPPERBERRY WAY, SANTA MARIA, CA 93455</t>
  </si>
  <si>
    <t>19BDP-00000-01354</t>
  </si>
  <si>
    <t>101-550-038</t>
  </si>
  <si>
    <t>1508 LAMBS EAR WAY, SANTA MARIA, CA 93455</t>
  </si>
  <si>
    <t>19BDP-00000-01365</t>
  </si>
  <si>
    <t>101-550-024</t>
  </si>
  <si>
    <t>1523 COPPERBERRY WAY, SANTA MARIA, CA 93455</t>
  </si>
  <si>
    <t>19BDP-00000-01545</t>
  </si>
  <si>
    <t>20BDP-00000-01127</t>
  </si>
  <si>
    <t>007-030-013</t>
  </si>
  <si>
    <t>798 PARK HILL LN, UNIT# B, SANTA BARBARA, CA 93108</t>
  </si>
  <si>
    <t>21BDP-00000-00122</t>
  </si>
  <si>
    <t>559-182-003</t>
  </si>
  <si>
    <t>333 OLD MILL RD 203, SANTA BARBARA, CA 93110</t>
  </si>
  <si>
    <t>21BDP-00000-00389</t>
  </si>
  <si>
    <t>101-070-053</t>
  </si>
  <si>
    <t>7030 LONG CANYON RD, LOS ALAMOS, CA 934549632</t>
  </si>
  <si>
    <t>19BDP-00000-00919</t>
  </si>
  <si>
    <t>101-530-055</t>
  </si>
  <si>
    <t>1256 SAGE CREST DR, SANTA MARIA, CA 93455</t>
  </si>
  <si>
    <t>19BDP-00000-01321</t>
  </si>
  <si>
    <t>101-550-042</t>
  </si>
  <si>
    <t>1484 LAMBS EAR WAY, SANTA MARIA, CA 93455</t>
  </si>
  <si>
    <t>19BDP-00000-01369</t>
  </si>
  <si>
    <t>101-530-060</t>
  </si>
  <si>
    <t>1226 SAGE CREST DR, SANTA MARIA, CA 93455</t>
  </si>
  <si>
    <t>19BDP-00000-01326</t>
  </si>
  <si>
    <t>101-530-056</t>
  </si>
  <si>
    <t>1250 SAGE CREST DR, SANTA MARIA, CA 93455</t>
  </si>
  <si>
    <t>19BDP-00000-01322</t>
  </si>
  <si>
    <t>101-530-022</t>
  </si>
  <si>
    <t>5816 DEER GRASS CT, SANTA MARIA, CA 93455</t>
  </si>
  <si>
    <t>19BDP-00000-01095</t>
  </si>
  <si>
    <t>101-530-061</t>
  </si>
  <si>
    <t>1220 SAGE CREST DR, SANTA MARIA, CA 93455</t>
  </si>
  <si>
    <t>19BDP-00000-01147</t>
  </si>
  <si>
    <t>101-530-059</t>
  </si>
  <si>
    <t>1232 SAGE CREST DR, SANTA MARIA, CA 93455</t>
  </si>
  <si>
    <t>19BDP-00000-01325</t>
  </si>
  <si>
    <t>101-550-011</t>
  </si>
  <si>
    <t>5826 LEAF SPRINGS PL, SANTA MARIA, CA 93455</t>
  </si>
  <si>
    <t>19BDP-00000-01339</t>
  </si>
  <si>
    <t>101-500-037</t>
  </si>
  <si>
    <t>5683 GAZANIA CT, ORCUTT, CA 93455</t>
  </si>
  <si>
    <t>19BDP-00000-01254</t>
  </si>
  <si>
    <t>18BDP-00000-00093</t>
  </si>
  <si>
    <t>101-530-058</t>
  </si>
  <si>
    <t>1238 SAGE CREST DR, SANTA MARIA, CA 93455</t>
  </si>
  <si>
    <t>19BDP-00000-01324</t>
  </si>
  <si>
    <t>101-530-043</t>
  </si>
  <si>
    <t>1289 JOSHUA CT, SANTA MARIA, CA 93455</t>
  </si>
  <si>
    <t>19BDP-00000-01309</t>
  </si>
  <si>
    <t>101-530-042</t>
  </si>
  <si>
    <t>1283 JOSHUA CT, SANTA MARIA, CA 93455</t>
  </si>
  <si>
    <t>19BDP-00000-01308</t>
  </si>
  <si>
    <t>101-500-038</t>
  </si>
  <si>
    <t>5679 GAZANIA CT, ORCUTT, CA 93455</t>
  </si>
  <si>
    <t>19BDP-00000-01255</t>
  </si>
  <si>
    <t>041-202-006</t>
  </si>
  <si>
    <t>704 LITCHFIELD Ln, SANTA BARBARA, CA 93109</t>
  </si>
  <si>
    <t>18BDP-00000-01330</t>
  </si>
  <si>
    <t>18BDP-00000-00728</t>
  </si>
  <si>
    <t>19BDP-00000-00033</t>
  </si>
  <si>
    <t>19BDP-00000-01521</t>
  </si>
  <si>
    <t>19BDP-00000-00267</t>
  </si>
  <si>
    <t>145-200-005</t>
  </si>
  <si>
    <t>2680 HWY 154 RD, SANTA BARBARA, CA 931059788</t>
  </si>
  <si>
    <t>18BDP-00000-01095</t>
  </si>
  <si>
    <t>16BDP-00000-01183</t>
  </si>
  <si>
    <t>18BDP-00000-00492</t>
  </si>
  <si>
    <t>19BDP-00000-01430</t>
  </si>
  <si>
    <t>19BDP-00000-00280</t>
  </si>
  <si>
    <t>20BDP-00000-00275</t>
  </si>
  <si>
    <t>18BDP-00000-00579</t>
  </si>
  <si>
    <t>19BDP-00000-00452</t>
  </si>
  <si>
    <t>19BDP-00000-01540</t>
  </si>
  <si>
    <t>13BDP-00000-01378</t>
  </si>
  <si>
    <t>20BDP-00000-00113</t>
  </si>
  <si>
    <t>4700 PENNELL RD, SANTA BARBARA, CA</t>
  </si>
  <si>
    <t>17BDP-00000-00945</t>
  </si>
  <si>
    <t>18BDP-00000-00379</t>
  </si>
  <si>
    <t>19BDP-00000-01471</t>
  </si>
  <si>
    <t>19BDP-00000-01544</t>
  </si>
  <si>
    <t>20BDP-00000-00125</t>
  </si>
  <si>
    <t>17BDP-00000-00950</t>
  </si>
  <si>
    <t>083-700-015</t>
  </si>
  <si>
    <t>119 HOLLISTER RANCH RD, BLDG# 2, GAVIOTA, CA 93117</t>
  </si>
  <si>
    <t>16BDP-00000-00880</t>
  </si>
  <si>
    <t>19BDP-00000-00585</t>
  </si>
  <si>
    <t>19BDP-00000-01126</t>
  </si>
  <si>
    <t>19BDP-00000-01149</t>
  </si>
  <si>
    <t>19BDP-00000-01332</t>
  </si>
  <si>
    <t>19BDP-00000-00049</t>
  </si>
  <si>
    <t>300 HOT SPRINGS RD, UNIT# 401, SANTA BARBARA, CA 93108</t>
  </si>
  <si>
    <t>17BDP-00000-00592</t>
  </si>
  <si>
    <t>18BDP-00000-00838</t>
  </si>
  <si>
    <t>19BDP-00000-01236</t>
  </si>
  <si>
    <t>19BDP-00000-01026</t>
  </si>
  <si>
    <t>19BDP-00000-01237</t>
  </si>
  <si>
    <t>17BDP-00000-00417</t>
  </si>
  <si>
    <t>19BDP-00000-00923</t>
  </si>
  <si>
    <t>19BDP-00000-01096</t>
  </si>
  <si>
    <t>19BDP-00000-01256</t>
  </si>
  <si>
    <t>19BDP-00000-00924</t>
  </si>
  <si>
    <t>19BDP-00000-01367</t>
  </si>
  <si>
    <t>19BDP-00000-01289</t>
  </si>
  <si>
    <t>18BDP-00000-01307</t>
  </si>
  <si>
    <t>18BDP-00000-00578</t>
  </si>
  <si>
    <t>19BDP-00000-00926</t>
  </si>
  <si>
    <t>19BDP-00000-01267</t>
  </si>
  <si>
    <t>19BDP-00000-01094</t>
  </si>
  <si>
    <t>19BDP-00000-00195</t>
  </si>
  <si>
    <t>19BDP-00000-01370</t>
  </si>
  <si>
    <t>300 HOT SPRINGS RD, UNIT# 502, SANTA BARBARA, CA 93108</t>
  </si>
  <si>
    <t>17BDP-00000-00588</t>
  </si>
  <si>
    <t>17BDP-00000-00966</t>
  </si>
  <si>
    <t>19BDP-00000-00922</t>
  </si>
  <si>
    <t>19BDP-00000-01265</t>
  </si>
  <si>
    <t>19BDP-00000-00925</t>
  </si>
  <si>
    <t>16BDP-00000-01165</t>
  </si>
  <si>
    <t>18BDP-00000-00589</t>
  </si>
  <si>
    <t>19BDP-00000-00591</t>
  </si>
  <si>
    <t>19BDP-00000-01027</t>
  </si>
  <si>
    <t>19BDP-00000-01334</t>
  </si>
  <si>
    <t>19BDP-00000-01368</t>
  </si>
  <si>
    <t>19BDP-00000-01257</t>
  </si>
  <si>
    <t>300 HOT SPRINGS RD, UNIT# 404, SANTA BARBARA, CA 93108</t>
  </si>
  <si>
    <t>17BDP-00000-00593</t>
  </si>
  <si>
    <t>4698 PENNELL RD, SANTA BARBARA, CA</t>
  </si>
  <si>
    <t>17BDP-00000-00943</t>
  </si>
  <si>
    <t>18BDP-00000-00353</t>
  </si>
  <si>
    <t>18BDP-00000-00761</t>
  </si>
  <si>
    <t>18BDP-00000-00991</t>
  </si>
  <si>
    <t>18BDP-00000-01041</t>
  </si>
  <si>
    <t>19BDP-00000-00142</t>
  </si>
  <si>
    <t>19BDP-00000-00590</t>
  </si>
  <si>
    <t>19BDP-00000-00719</t>
  </si>
  <si>
    <t>19BDP-00000-01025</t>
  </si>
  <si>
    <t>19BDP-00000-01122</t>
  </si>
  <si>
    <t>19BDP-00000-01123</t>
  </si>
  <si>
    <t>19BDP-00000-01125</t>
  </si>
  <si>
    <t>19BDP-00000-01333</t>
  </si>
  <si>
    <t>19BDP-00000-01327</t>
  </si>
  <si>
    <t>19BDP-00000-01338</t>
  </si>
  <si>
    <t>19BDP-00000-01337</t>
  </si>
  <si>
    <t>1624 TUSCAN WAY, SANTA MARIA, CA 93455</t>
  </si>
  <si>
    <t>17BDP-00000-00224</t>
  </si>
  <si>
    <t>16BDP-00000-01153</t>
  </si>
  <si>
    <t>19BDP-00000-00718</t>
  </si>
  <si>
    <t>19BDP-00000-01097</t>
  </si>
  <si>
    <t>19BDP-00000-01148</t>
  </si>
  <si>
    <t>19BDP-00000-01372</t>
  </si>
  <si>
    <t>19BDP-00000-01124</t>
  </si>
  <si>
    <t>19BDP-00000-01264</t>
  </si>
  <si>
    <t>19BDP-00000-01266</t>
  </si>
  <si>
    <t>300 HOT SPRINGS RD, UNIT# 407, SANTA BARBARA, CA 93108</t>
  </si>
  <si>
    <t>17BDP-00000-00590</t>
  </si>
  <si>
    <t>19BDP-00000-01150</t>
  </si>
  <si>
    <t>18BDP-00000-00759</t>
  </si>
  <si>
    <t>19BDP-00000-00791</t>
  </si>
  <si>
    <t>18BDP-00000-00713</t>
  </si>
  <si>
    <t>18BDP-00000-01308</t>
  </si>
  <si>
    <t>19BDP-00000-01470</t>
  </si>
  <si>
    <t>19BDP-00000-01151</t>
  </si>
  <si>
    <t>19BDP-00000-01371</t>
  </si>
  <si>
    <t>300 HOT SPRINGS RD, UNIT# 403, SANTA BARBARA, CA 93108</t>
  </si>
  <si>
    <t>17BDP-00000-00589</t>
  </si>
  <si>
    <t>19BDP-00000-00978</t>
  </si>
  <si>
    <t>085-171-005</t>
  </si>
  <si>
    <t>117 South E St</t>
  </si>
  <si>
    <t>B2020-0220</t>
  </si>
  <si>
    <t>085-083-006</t>
  </si>
  <si>
    <t>221 North F St</t>
  </si>
  <si>
    <t>B2021-0123</t>
  </si>
  <si>
    <t>087-253-001</t>
  </si>
  <si>
    <t>504 E Maple Ave</t>
  </si>
  <si>
    <t>B2019-0331</t>
  </si>
  <si>
    <t>091-051-008</t>
  </si>
  <si>
    <t>709 W Walnut Ave</t>
  </si>
  <si>
    <t>B2020-0213</t>
  </si>
  <si>
    <t>089-174-023</t>
  </si>
  <si>
    <t>917 W  Maple Ave</t>
  </si>
  <si>
    <t>B2020-0619</t>
  </si>
  <si>
    <t>087-221-017</t>
  </si>
  <si>
    <t>520 N First St</t>
  </si>
  <si>
    <t>B2019-0603</t>
  </si>
  <si>
    <t>421 North F St</t>
  </si>
  <si>
    <t>B2020-0277</t>
  </si>
  <si>
    <t>087-072-024</t>
  </si>
  <si>
    <t>900 N Third St</t>
  </si>
  <si>
    <t>B2020-0158</t>
  </si>
  <si>
    <t>089-221-019</t>
  </si>
  <si>
    <t>436 North O St</t>
  </si>
  <si>
    <t>B2020-0312</t>
  </si>
  <si>
    <t>087-253-014</t>
  </si>
  <si>
    <t>432 North D St</t>
  </si>
  <si>
    <t>B2020-0313</t>
  </si>
  <si>
    <t>091-152-007</t>
  </si>
  <si>
    <t>227 South J St</t>
  </si>
  <si>
    <t>B2019-0616</t>
  </si>
  <si>
    <t>203 North N St</t>
  </si>
  <si>
    <t>B2019-0893</t>
  </si>
  <si>
    <t>089-290-090</t>
  </si>
  <si>
    <t>1321 W Pine Ave</t>
  </si>
  <si>
    <t>B2014-0640</t>
  </si>
  <si>
    <t>CONVERT (E) SFD TO DUPLEX: #A- BEDROOM, FULL BATH,</t>
  </si>
  <si>
    <t>MALHOTRA MIXED USE BUILDING- CONVERT (10)EXISTING</t>
  </si>
  <si>
    <t>713 MEEHAN ST #101-112, 201-212 &amp; 301-31</t>
  </si>
  <si>
    <t>721 MEEHAN ST #101-112, 201-212 &amp; 301-31</t>
  </si>
  <si>
    <t>717 MEEHAN ST #101-108 &amp; 201-208</t>
  </si>
  <si>
    <t>723 MEEHAN ST #101-116 201-216 301-316</t>
  </si>
  <si>
    <t>128-012-002</t>
  </si>
  <si>
    <t>1720 N BROADWAY</t>
  </si>
  <si>
    <t>RANCHO NUEVO - CHANGE IN OCCUPANCY FROM (B) TO</t>
  </si>
  <si>
    <t>B20-0729</t>
  </si>
  <si>
    <t>709 MEEHAN ST #101-116, 201-216 301-316</t>
  </si>
  <si>
    <t>711 MEEHAN ST #101-108 &amp; 201-208</t>
  </si>
  <si>
    <t>123-116-017</t>
  </si>
  <si>
    <t>506 S CURRYER ST #A&amp;B</t>
  </si>
  <si>
    <t>715 MEEHAN ST #101-108 &amp; 201-208 BLDG #1</t>
  </si>
  <si>
    <t>Green Herron Springs/Seahouse</t>
  </si>
  <si>
    <t>128-039-056</t>
  </si>
  <si>
    <t>128-039-057</t>
  </si>
  <si>
    <t>128-039-058</t>
  </si>
  <si>
    <t>1732 PATERNA RD, SANTA BARBARA, CA</t>
  </si>
  <si>
    <t>PLN2017-00348</t>
  </si>
  <si>
    <t>1732   PATERNA RD:  R/A-ALTERATION-ADU</t>
  </si>
  <si>
    <t>015-100-022</t>
  </si>
  <si>
    <t>871 DEERPATH Rd, SANTA BARBARA, CA 93108</t>
  </si>
  <si>
    <t>PLN2021-00293</t>
  </si>
  <si>
    <t>871 DEERPATH RD: R/A-ALTERATION-ADU</t>
  </si>
  <si>
    <t>053-081-011</t>
  </si>
  <si>
    <t>333 E CALLE LAURELES, SANTA BARBARA, CA 93105</t>
  </si>
  <si>
    <t>PLN2021-00179</t>
  </si>
  <si>
    <t>333 E CALLE LAURELES: R/A-ALTERATION-ADU</t>
  </si>
  <si>
    <t>041-091-009</t>
  </si>
  <si>
    <t>1123 W VALERIO St, SANTA BARBARA, CA 93101</t>
  </si>
  <si>
    <t>PLN2020-00600</t>
  </si>
  <si>
    <t>1123 W VALERIO ST: R/A-ALTERATION-ADU</t>
  </si>
  <si>
    <t>043-073-002</t>
  </si>
  <si>
    <t>2039 GILLESPIE St, SANTA BARBARA, CA 93101</t>
  </si>
  <si>
    <t>PLN2020-00520</t>
  </si>
  <si>
    <t>2039 GILLESPIE ST:R/B-ADU-ENF</t>
  </si>
  <si>
    <t>039-032-033</t>
  </si>
  <si>
    <t>717 WESTERN AVE, SANTA BARBARA, CA 93101</t>
  </si>
  <si>
    <t>PLN2018-00197</t>
  </si>
  <si>
    <t>717  WESTERN AVE:  R-ADDITION/ADU</t>
  </si>
  <si>
    <t>029-301-034</t>
  </si>
  <si>
    <t>309 E CANON PERDIDO ST, SANTA BARBARA, CA 93101</t>
  </si>
  <si>
    <t>PLN2020-00291</t>
  </si>
  <si>
    <t>309 E CANON PERDIDO ST: R/D-NEW-ADU</t>
  </si>
  <si>
    <t>043-152-012</t>
  </si>
  <si>
    <t>1815 SAN ANDRES St, SANTA BARBARA, CA 93101</t>
  </si>
  <si>
    <t>PLN2021-00308</t>
  </si>
  <si>
    <t>1815 SAN ANDRES ST: R/A-ALTERATION-ADU</t>
  </si>
  <si>
    <t>323 ELIZABETH ST, SANTA BARBARA, CA</t>
  </si>
  <si>
    <t>PLN2018-00362</t>
  </si>
  <si>
    <t>323   ELIZABETH ST:  R/B-ALTERATION-ADU</t>
  </si>
  <si>
    <t>025-123-016</t>
  </si>
  <si>
    <t>2304 STATE ST, SANTA BARBARA, CA</t>
  </si>
  <si>
    <t>PLN2017-00658</t>
  </si>
  <si>
    <t>2304   STATE ST:  R/B-ALTERATION-ADU</t>
  </si>
  <si>
    <t>2206 CLIFF DR, SANTA BARBARA, CA</t>
  </si>
  <si>
    <t>PLN2017-00844</t>
  </si>
  <si>
    <t>2206   CLIFF DR:  R/B-ALTERATION-ADU</t>
  </si>
  <si>
    <t>049-310-020</t>
  </si>
  <si>
    <t>1268 VERONICA SPRINGS RD, SANTA BARBARA, CA</t>
  </si>
  <si>
    <t>PLN2018-00170</t>
  </si>
  <si>
    <t>1268   VERONICA SPRINGS RD:  R/B-ADDITION-ADU</t>
  </si>
  <si>
    <t>1318 CHINO ST, SANTA BARBARA, CA</t>
  </si>
  <si>
    <t>PLN2017-00590</t>
  </si>
  <si>
    <t>1318   CHINO ST:  R/B-ALTERATION-ENF-ADU</t>
  </si>
  <si>
    <t>051-072-012</t>
  </si>
  <si>
    <t>3614 SAN GABRIEL Ln, SANTA BARBARA, CA 93105</t>
  </si>
  <si>
    <t>PLN2020-00588</t>
  </si>
  <si>
    <t>3614 SAN GABRIEL LN: R/C-NEW-ADU</t>
  </si>
  <si>
    <t>051-323-004</t>
  </si>
  <si>
    <t>218 ROMAINE DR, SANTA BARBARA, CA 93105</t>
  </si>
  <si>
    <t>PLN2019-00656</t>
  </si>
  <si>
    <t>218 ROMAINE DR: R/D-NEW-ADU</t>
  </si>
  <si>
    <t>039-032-006</t>
  </si>
  <si>
    <t>717 W MICHELTORENA St, SANTA BARBARA, CA 93101</t>
  </si>
  <si>
    <t>PLN2020-00515</t>
  </si>
  <si>
    <t>717 W MICHELTORENA ST: R/A-ALTERATION-ADU</t>
  </si>
  <si>
    <t>053-142-017</t>
  </si>
  <si>
    <t>434 N ONTARE RD, SANTA BARBARA, CA 93105</t>
  </si>
  <si>
    <t>PLN2020-00035</t>
  </si>
  <si>
    <t>434 N ONTARE RD: R/B-ADU</t>
  </si>
  <si>
    <t>039-212-010</t>
  </si>
  <si>
    <t>1127 BATH St, SANTA BARBARA, CA 93101</t>
  </si>
  <si>
    <t>PLN2020-00287</t>
  </si>
  <si>
    <t>1127 BATH ST: R/B-ALTERATION-ADU</t>
  </si>
  <si>
    <t>039-112-003</t>
  </si>
  <si>
    <t>325 W SOLA ST, SANTA BARBARA, CA</t>
  </si>
  <si>
    <t>PLN2017-00819</t>
  </si>
  <si>
    <t>325  W SOLA ST:  R/B-ALTERATION-ADU</t>
  </si>
  <si>
    <t>021-083-012</t>
  </si>
  <si>
    <t>275 EL CIELITO Rd, SANTA BARBARA, CA 93105</t>
  </si>
  <si>
    <t>PLN2021-00181</t>
  </si>
  <si>
    <t>275 EL CIELITO RD: R/A-ALTERATION-ADU</t>
  </si>
  <si>
    <t>015-171-020</t>
  </si>
  <si>
    <t>626 ALSTON RD, SANTA BARBARA, CA</t>
  </si>
  <si>
    <t>PLN2018-00680</t>
  </si>
  <si>
    <t>626   ALSTON RD:  R/D-NEW-ADU</t>
  </si>
  <si>
    <t>013-101-009</t>
  </si>
  <si>
    <t>697 CIRCLE DR, SANTA BARBARA, CA</t>
  </si>
  <si>
    <t>PLN2019-00013</t>
  </si>
  <si>
    <t>697   CIRCLE DR:  R/A-ENF-JADU</t>
  </si>
  <si>
    <t>041-328-004</t>
  </si>
  <si>
    <t>301 OLIVER Rd, SANTA BARBARA, CA 93109</t>
  </si>
  <si>
    <t>PLN2020-00593</t>
  </si>
  <si>
    <t>301 OLIVER RD: R/A-ALTERATION-ADU</t>
  </si>
  <si>
    <t>045-021-008</t>
  </si>
  <si>
    <t>313 SALIDA DEL SOL, SANTA BARBARA, CA 93109</t>
  </si>
  <si>
    <t>PLN2021-00289</t>
  </si>
  <si>
    <t>313 SALIDA DEL SOL:R/A-ALTERATION-JADU- Coastal Exemption</t>
  </si>
  <si>
    <t>017-231-015</t>
  </si>
  <si>
    <t>1318 CARPINTERIA ST, SANTA BARBARA, CA</t>
  </si>
  <si>
    <t>PLN2018-00643</t>
  </si>
  <si>
    <t>1318   CARPINTERIA ST:  R/B-ENF-ALTERATION-ADU</t>
  </si>
  <si>
    <t>035-232-018</t>
  </si>
  <si>
    <t>841 WELDON RD, SANTA BARBARA, CA</t>
  </si>
  <si>
    <t>PLN2019-00649</t>
  </si>
  <si>
    <t>841 WELDON RD: R/C-ADDITION-ADU</t>
  </si>
  <si>
    <t>025-171-031</t>
  </si>
  <si>
    <t>2204 PARKWAY DR, SANTA BARBARA, CA 93105</t>
  </si>
  <si>
    <t>PLN2020-00118</t>
  </si>
  <si>
    <t>2204 PARKWAY DR: R/A-ALTERATION-ADU</t>
  </si>
  <si>
    <t>031-242-022</t>
  </si>
  <si>
    <t>1009 E HALEY ST, SANTA BARBARA, CA 93103</t>
  </si>
  <si>
    <t>PLN2020-00166</t>
  </si>
  <si>
    <t>1009 E HALEY ST: R/A-ALTERATION-ADU</t>
  </si>
  <si>
    <t>043-182-007</t>
  </si>
  <si>
    <t>1715 CHINO St, SANTA BARBARA, CA 93101</t>
  </si>
  <si>
    <t>PLN2020-00273</t>
  </si>
  <si>
    <t>1715 CHINO ST: R/B-ALTERATION-ADU</t>
  </si>
  <si>
    <t>051-271-001</t>
  </si>
  <si>
    <t>2920 LAS POSITAS RD, SANTA BARBARA, CA</t>
  </si>
  <si>
    <t>PLN2018-00520</t>
  </si>
  <si>
    <t>2920   LAS POSITAS RD:  R/B-ALTERATION-ADU</t>
  </si>
  <si>
    <t>039-191-020</t>
  </si>
  <si>
    <t>825 W ANAPAMU ST, SANTA BARBARA, CA 93101</t>
  </si>
  <si>
    <t>PLN2020-00587</t>
  </si>
  <si>
    <t>825 W ANAPAMU ST: R/A-JADU-ENF</t>
  </si>
  <si>
    <t>025-021-010</t>
  </si>
  <si>
    <t>2505 ORELLA St, SANTA BARBARA, CA 93105</t>
  </si>
  <si>
    <t>PLN2021-00163</t>
  </si>
  <si>
    <t>2505 ORELLA ST: R/A-ALTERATION-ADU</t>
  </si>
  <si>
    <t>415 FLORA VISTA DR, SANTA BARBARA, CA</t>
  </si>
  <si>
    <t>PLN2018-00275</t>
  </si>
  <si>
    <t>415   FLORA VISTA DR:  R/B-ADDITION-ADU</t>
  </si>
  <si>
    <t>027-082-024</t>
  </si>
  <si>
    <t>1712 CASTILLO St, SANTA BARBARA, CA 93101</t>
  </si>
  <si>
    <t>PLN2020-00517</t>
  </si>
  <si>
    <t>1712 CASTILLO ST: R/B-ENF-ALTERATION-ADU</t>
  </si>
  <si>
    <t>053-173-004</t>
  </si>
  <si>
    <t>3213 CALLE MARIPOSA, SANTA BARBARA, CA 93105</t>
  </si>
  <si>
    <t>PLN2021-00023</t>
  </si>
  <si>
    <t>3213 CALLE MARIPOSA:R/A-ALTERATION-JADU</t>
  </si>
  <si>
    <t>097-100-004</t>
  </si>
  <si>
    <t>103 Junegrass Ct</t>
  </si>
  <si>
    <t>Summit View Homes</t>
  </si>
  <si>
    <t>DR12-04</t>
  </si>
  <si>
    <t>097-100-012</t>
  </si>
  <si>
    <t>132 Junegrass Ct</t>
  </si>
  <si>
    <t>097-100-026</t>
  </si>
  <si>
    <t>170 White Sage Lane</t>
  </si>
  <si>
    <t>097-100-019</t>
  </si>
  <si>
    <t>131 White Sage Lane</t>
  </si>
  <si>
    <t>097-100-005</t>
  </si>
  <si>
    <t>113 Junegrass Ct</t>
  </si>
  <si>
    <t>2694 Deerbrush Lane</t>
  </si>
  <si>
    <t>097-100-030</t>
  </si>
  <si>
    <t>130 White Sage Lane</t>
  </si>
  <si>
    <t>097-100-014</t>
  </si>
  <si>
    <t>112 Junegrass Ct</t>
  </si>
  <si>
    <t>097-100-007</t>
  </si>
  <si>
    <t>133 Junegrass Ct</t>
  </si>
  <si>
    <t>097-100-027</t>
  </si>
  <si>
    <t>160 White Sage Lane</t>
  </si>
  <si>
    <t>097-100-034</t>
  </si>
  <si>
    <t>2601 Deerbrush Lane</t>
  </si>
  <si>
    <t>097-100-009</t>
  </si>
  <si>
    <t>162 Junegrass Ct</t>
  </si>
  <si>
    <t>097-100-035</t>
  </si>
  <si>
    <t>2611 Deerbrush Lane</t>
  </si>
  <si>
    <t>097-100-020</t>
  </si>
  <si>
    <t>141 White Sage Lane</t>
  </si>
  <si>
    <t>097-100-008</t>
  </si>
  <si>
    <t>143 Junegrass Ct</t>
  </si>
  <si>
    <t>097-100-015</t>
  </si>
  <si>
    <t>102 Junegrass Ct</t>
  </si>
  <si>
    <t>097-100-017</t>
  </si>
  <si>
    <t>111 White Sage Lane</t>
  </si>
  <si>
    <t>097-100-033</t>
  </si>
  <si>
    <t>100 White Sage Lane</t>
  </si>
  <si>
    <t>101 White Sage Lane</t>
  </si>
  <si>
    <t>097-100-010</t>
  </si>
  <si>
    <t>152 Junegrass Ct</t>
  </si>
  <si>
    <t>097-100-013</t>
  </si>
  <si>
    <t>122 Junegrass Ct</t>
  </si>
  <si>
    <t>097-100-029</t>
  </si>
  <si>
    <t>140 White Sage Lane</t>
  </si>
  <si>
    <t>097-100-028</t>
  </si>
  <si>
    <t>150 White Sage Lane</t>
  </si>
  <si>
    <t>097-100-006</t>
  </si>
  <si>
    <t>123 Junegrass Ct</t>
  </si>
  <si>
    <t>097-100-011</t>
  </si>
  <si>
    <t>142 Junegrass Ct</t>
  </si>
  <si>
    <t>097-100-018</t>
  </si>
  <si>
    <t>121 White Sage Lane</t>
  </si>
  <si>
    <t>097-100-031</t>
  </si>
  <si>
    <t>120 White Sage Lane</t>
  </si>
  <si>
    <t>097-100-032</t>
  </si>
  <si>
    <t>110 White Sage Lane</t>
  </si>
  <si>
    <t>097-100-021</t>
  </si>
  <si>
    <t>151 White Sage Lane</t>
  </si>
  <si>
    <t>017-212-015</t>
  </si>
  <si>
    <t>130 S ALISOS ST, SANTA BARBARA, CA 93103</t>
  </si>
  <si>
    <t>PLN2020-00159</t>
  </si>
  <si>
    <t>130 S ALISOS ST: R/B-ALTERATION-ADU</t>
  </si>
  <si>
    <t>128-073-005</t>
  </si>
  <si>
    <t>471 E NEWLOVE DR #A,B,C</t>
  </si>
  <si>
    <t>(N) 2-STORY TRIPLEX TO INCLUDE: 1ST FLOOR- ENTRY,</t>
  </si>
  <si>
    <t>B21-0021</t>
  </si>
  <si>
    <t>134 N WESTERN AVE #101-102,#201-20 #301-</t>
  </si>
  <si>
    <t>118-020-001</t>
  </si>
  <si>
    <t>337 WEST ST #A &amp; B</t>
  </si>
  <si>
    <t>(N) 2-STORY DUPLEX- 1ST FLR: FOYER, LIVING ROOM,</t>
  </si>
  <si>
    <t>B19-1960</t>
  </si>
  <si>
    <t>128-073-016</t>
  </si>
  <si>
    <t>575 E NEWLOVE DR BLDG C #I-L</t>
  </si>
  <si>
    <t>(N) 4-UNIT APT. BLDG- 1ST UNIT IS AN ACCESSIBLE 2-STORY</t>
  </si>
  <si>
    <t>B18-1770</t>
  </si>
  <si>
    <t>575 E NEWLOVE DR BLDG A #A-D</t>
  </si>
  <si>
    <t>B18-1768</t>
  </si>
  <si>
    <t>575 E NEWLOVE DR BLDG D #M-P</t>
  </si>
  <si>
    <t>B18-1771</t>
  </si>
  <si>
    <t>575 E NEWLOVE DR BLDG B #E-H</t>
  </si>
  <si>
    <t>B18-1769</t>
  </si>
  <si>
    <t>121-193-008</t>
  </si>
  <si>
    <t>311 N MILLER ST #101 201-203</t>
  </si>
  <si>
    <t>DEMO (3)SFD &amp; GARAGES. NEW 4-UNIT APARTMENT BLDG</t>
  </si>
  <si>
    <t>B18-1701</t>
  </si>
  <si>
    <t>138 N WESTERN AVE #101, #201, #301</t>
  </si>
  <si>
    <t>4285 Carpinteria Avenue</t>
  </si>
  <si>
    <t>Sanctuary Beach Condominiums</t>
  </si>
  <si>
    <t>367 WEST ST</t>
  </si>
  <si>
    <t>(N) 2 STORY SFD- 1ST FLR: KITCHEN, LIVING ROOM, 1 POWDER</t>
  </si>
  <si>
    <t>B19-1958</t>
  </si>
  <si>
    <t>387 WEST ST</t>
  </si>
  <si>
    <t>B19-1959</t>
  </si>
  <si>
    <t>119-223-001</t>
  </si>
  <si>
    <t>524 W FESLER ST</t>
  </si>
  <si>
    <t>(N) 2-STORY UNIT ON PROPERTY TO INCLUDE 1ST FLOOR:  3 CAR</t>
  </si>
  <si>
    <t>B21-0215</t>
  </si>
  <si>
    <t>128-061-068</t>
  </si>
  <si>
    <t>616 FARRELL DR</t>
  </si>
  <si>
    <t>(N) SFD- FAMILY RM, GREAT RM, RECREATION RM,KTCHN,</t>
  </si>
  <si>
    <t>B21-0145</t>
  </si>
  <si>
    <t>SFD- 1ST FLR: FOYER, LIVING RM, DINING RM, KITCHEN,</t>
  </si>
  <si>
    <t>B19-1816</t>
  </si>
  <si>
    <t>506 S CURRYER ST #C</t>
  </si>
  <si>
    <t>(N) 2-STORY SFD - 1ST FLOOR ENTRY, KITCHEN, LIVING</t>
  </si>
  <si>
    <t>B20-0165</t>
  </si>
  <si>
    <t>119-232-002</t>
  </si>
  <si>
    <t>218 W FESLER ST</t>
  </si>
  <si>
    <t>CHANGE OF OCCUPANCY FROM "B" TO "R-3". LEGALIZE AS-BUILT</t>
  </si>
  <si>
    <t>B21-1027</t>
  </si>
  <si>
    <t>051-193-005</t>
  </si>
  <si>
    <t>429 WYOLA RD, SANTA BARBARA, CA 93105</t>
  </si>
  <si>
    <t>PLN2019-00647</t>
  </si>
  <si>
    <t>429 WYOLA RD: R/B-ALTERATION-ADU</t>
  </si>
  <si>
    <t>043-144-008</t>
  </si>
  <si>
    <t>1815 GILLESPIE St, SANTA BARBARA, CA 93101</t>
  </si>
  <si>
    <t>PLN2021-00029</t>
  </si>
  <si>
    <t>1815 GILLESPIE ST: R/A-ALTERATION-ADU</t>
  </si>
  <si>
    <t>029-261-007</t>
  </si>
  <si>
    <t>911 PASEO FERRELO, SANTA BARBARA, CA 93103</t>
  </si>
  <si>
    <t>PLN2021-00299</t>
  </si>
  <si>
    <t>911 PASEO FERRELO: R/A-ALTERATION-ADU</t>
  </si>
  <si>
    <t>017-740-001</t>
  </si>
  <si>
    <t>1111 QUINIENTOS ST, SANTA BARBARA, CA 93101</t>
  </si>
  <si>
    <t>PLN2020-00123</t>
  </si>
  <si>
    <t>1111 QUINIENTOS ST: R/B-ALTERATION-ADU</t>
  </si>
  <si>
    <t>043-121-008</t>
  </si>
  <si>
    <t>807 W MISSION St, SANTA BARBARA, CA 93101</t>
  </si>
  <si>
    <t>PLN2021-00315</t>
  </si>
  <si>
    <t>807 W MISSION ST: R/A-ALTERATION-ADU</t>
  </si>
  <si>
    <t>043-171-021</t>
  </si>
  <si>
    <t>1732 CLEARVIEW Rd, SANTA BARBARA, CA 93101</t>
  </si>
  <si>
    <t>PLN2021-00313</t>
  </si>
  <si>
    <t>1732 CLEARVIEW RD:R/A-ALTERATION-ADU</t>
  </si>
  <si>
    <t>053-101-005</t>
  </si>
  <si>
    <t>490 PASEO DEL DESCANSO, SANTA BARBARA, CA 93105</t>
  </si>
  <si>
    <t>PLN2021-00013</t>
  </si>
  <si>
    <t>490 PASEO DEL DESCANSO: R/B-ADDITION-ADU</t>
  </si>
  <si>
    <t>039-022-005</t>
  </si>
  <si>
    <t>915 W MICHELTORENA ST, SANTA BARBARA, CA 93101</t>
  </si>
  <si>
    <t>PLN2020-00124</t>
  </si>
  <si>
    <t>915 W MICHELTORENA ST: R/B-ALTERATION-ENF-ADU</t>
  </si>
  <si>
    <t>053-272-007</t>
  </si>
  <si>
    <t>213 CALLE MANZANITA, SANTA BARBARA, CA 93105</t>
  </si>
  <si>
    <t>PLN2019-00561</t>
  </si>
  <si>
    <t>213 CALLE MANZANITA: R/D-ADU-ADDITION</t>
  </si>
  <si>
    <t>043-083-007</t>
  </si>
  <si>
    <t>2043 MODOC RD, SANTA BARBARA, CA</t>
  </si>
  <si>
    <t>PLN2020-00073</t>
  </si>
  <si>
    <t>2043 MODOC RD: R/B-ALTERATION-ENF-ADU</t>
  </si>
  <si>
    <t>055-120-002</t>
  </si>
  <si>
    <t>25 NORTHRIDGE Rd, SANTA BARBARA, CA 93105</t>
  </si>
  <si>
    <t>PLN2021-00292</t>
  </si>
  <si>
    <t>25 NORTHRIDGE RD: R/A-ALTERATION-JADU</t>
  </si>
  <si>
    <t>041-185-002</t>
  </si>
  <si>
    <t>740 LITCHFIELD LN, SANTA BARBARA, CA 93109</t>
  </si>
  <si>
    <t>PLN2020-00036</t>
  </si>
  <si>
    <t>740 LITCHFIELD LN: R/B-ENF-ALTERATION-ADU</t>
  </si>
  <si>
    <t>043-191-016</t>
  </si>
  <si>
    <t>1724 SAN ANDRES St, SANTA BARBARA, CA 93101</t>
  </si>
  <si>
    <t>PLN2020-00282</t>
  </si>
  <si>
    <t>1724 SAN ANDRES ST: R/B-ALTERATION-ADU</t>
  </si>
  <si>
    <t>019-111-011</t>
  </si>
  <si>
    <t>1030 MISSION RIDGE Rd, SANTA BARBARA, CA 93103</t>
  </si>
  <si>
    <t>PLN2021-00166</t>
  </si>
  <si>
    <t>1030 MISSION RIDGE RD: R/B-ALTERATION-ADU</t>
  </si>
  <si>
    <t>043-270-008</t>
  </si>
  <si>
    <t>1122 BEL AIR Dr, SANTA BARBARA, CA 93105</t>
  </si>
  <si>
    <t>PLN2020-00597</t>
  </si>
  <si>
    <t>1122 BEL AIR DR:R/B-ALTERATION-ENF-ADU</t>
  </si>
  <si>
    <t>043-212-006</t>
  </si>
  <si>
    <t>1621 CHINO St, SANTA BARBARA, CA 93101</t>
  </si>
  <si>
    <t>PLN2020-00264</t>
  </si>
  <si>
    <t>1621 CHINO ST: R/B-ADDITION-ADU</t>
  </si>
  <si>
    <t>039-032-026</t>
  </si>
  <si>
    <t>726 W SOLA ST, SANTA BARBARA, CA 93101</t>
  </si>
  <si>
    <t>PLN2019-00434</t>
  </si>
  <si>
    <t>726 W SOLA ST: R/B-ALTERATION-ADU</t>
  </si>
  <si>
    <t>101 S CANADA St, SANTA BARBARA, CA 93103</t>
  </si>
  <si>
    <t>PLN2020-00511</t>
  </si>
  <si>
    <t>101 S CANADA ST: R/C-NEW-ADU</t>
  </si>
  <si>
    <t>043-232-010</t>
  </si>
  <si>
    <t>1008 W MICHELTORENA ST, SANTA BARBARA, CA 93101</t>
  </si>
  <si>
    <t>PLN2019-00304</t>
  </si>
  <si>
    <t>1008 W MICHELTORENA, RS-6: R/A-ALTERATION-ADU</t>
  </si>
  <si>
    <t>031-190-008</t>
  </si>
  <si>
    <t>1202 DIANA Rd, SANTA BARBARA, CA 93103</t>
  </si>
  <si>
    <t>PLN2021-00041</t>
  </si>
  <si>
    <t>1202 DIANA RD: R/C-NEW-ADU</t>
  </si>
  <si>
    <t>029-033-004</t>
  </si>
  <si>
    <t>616 E MICHELTORENA St, SANTA BARBARA, CA 93103</t>
  </si>
  <si>
    <t>PLN2021-00307</t>
  </si>
  <si>
    <t>616 E MICHELTORENA ST: R/A-ALTERATION ADU</t>
  </si>
  <si>
    <t>049-122-001</t>
  </si>
  <si>
    <t>951 BARCELONA Dr, SANTA BARBARA, CA 93105</t>
  </si>
  <si>
    <t>PLN2021-00176</t>
  </si>
  <si>
    <t>951 BARCELONA DR:R/B-ALTERATION-ADU</t>
  </si>
  <si>
    <t>053-362-007</t>
  </si>
  <si>
    <t>2953 VALENCIA DR, SANTA BARBARA, CA 93105</t>
  </si>
  <si>
    <t>PLN2019-00526</t>
  </si>
  <si>
    <t>2953 VALENCIA DR: R/B-ALTERATION-ADU</t>
  </si>
  <si>
    <t>053-244-006</t>
  </si>
  <si>
    <t>3 CARRIZO DR, SANTA BARBARA, CA 93105</t>
  </si>
  <si>
    <t>PLN2019-00663</t>
  </si>
  <si>
    <t>3 CARRIZO DR: R/B-ALTERATION-ADU</t>
  </si>
  <si>
    <t>031-382-009</t>
  </si>
  <si>
    <t>309 N SOLEDAD ST, SANTA BARBARA, CA 93103</t>
  </si>
  <si>
    <t>PLN2019-00138</t>
  </si>
  <si>
    <t>309 N SOLEDAD ST: R-NEW, Two-Story Garage/ADU</t>
  </si>
  <si>
    <t>039-151-016</t>
  </si>
  <si>
    <t>1220 SAN ANDRES St, SANTA BARBARA, CA 93101</t>
  </si>
  <si>
    <t>PLN2020-00279</t>
  </si>
  <si>
    <t>1220 SAN ANDRES ST: R/D-NEW-ADU</t>
  </si>
  <si>
    <t>031-182-003</t>
  </si>
  <si>
    <t>918 E ORTEGA ST, SANTA BARBARA, CA 93103</t>
  </si>
  <si>
    <t>PLN2020-00188</t>
  </si>
  <si>
    <t>918 E ORTEGA ST: R/B Alteration ADU w/ Deck</t>
  </si>
  <si>
    <t>045-063-002</t>
  </si>
  <si>
    <t>1105 DEL SOL Ave, SANTA BARBARA, CA 93109</t>
  </si>
  <si>
    <t>PLN2020-00406</t>
  </si>
  <si>
    <t>1105 DEL SOL AVE, E-3/S-D-3 ZONE: R-NEW ADU, CDP</t>
  </si>
  <si>
    <t>015-232-005</t>
  </si>
  <si>
    <t>1532 EUCALYPTUS HILL Rd, SANTA BARBARA, CA 93103</t>
  </si>
  <si>
    <t>PLN2021-00177</t>
  </si>
  <si>
    <t>1532 EUCALYPTUS HILL RD: R/A-ALTERATION-ADU</t>
  </si>
  <si>
    <t>053-332-007</t>
  </si>
  <si>
    <t>3121 CALLE NOGUERA, SANTA BARBARA, CA 93105</t>
  </si>
  <si>
    <t>PLN2021-00018</t>
  </si>
  <si>
    <t>3121 CALLE NOGUERA: R/A-ALTERATION-ADU</t>
  </si>
  <si>
    <t>037-024-009</t>
  </si>
  <si>
    <t>806 ORANGE Ave, SANTA BARBARA, CA 93101</t>
  </si>
  <si>
    <t>PLN2020-00592</t>
  </si>
  <si>
    <t>806 ORANGE AVE: R/A-ALTERATION-ADU</t>
  </si>
  <si>
    <t>015-162-019</t>
  </si>
  <si>
    <t>840 CIMA LINDA Ln, SANTA BARBARA, CA 93108</t>
  </si>
  <si>
    <t>PLN2021-00310</t>
  </si>
  <si>
    <t>840 CIMA LINDA LN: R/B-NEW-ADU</t>
  </si>
  <si>
    <t>019-360-011</t>
  </si>
  <si>
    <t>2421 STANWOOD DR, SANTA BARBARA, CA</t>
  </si>
  <si>
    <t>PLN2017-00192</t>
  </si>
  <si>
    <t>2421   STANWOOD DR:  R/A-ALTERATION-ADU</t>
  </si>
  <si>
    <t>039-142-028</t>
  </si>
  <si>
    <t>1201 SAN ANDRES St, SANTA BARBARA, CA 93101</t>
  </si>
  <si>
    <t>PLN2020-00585</t>
  </si>
  <si>
    <t>1201 SAN ANDRES ST: R/C-NEW-ADU</t>
  </si>
  <si>
    <t>037-063-008</t>
  </si>
  <si>
    <t>715 WENTWORTH Ave, SANTA BARBARA, CA 93101</t>
  </si>
  <si>
    <t>PLN2020-00281</t>
  </si>
  <si>
    <t>715 WENTWORTH AVE: R/D-NEW-ADU</t>
  </si>
  <si>
    <t>029-091-004</t>
  </si>
  <si>
    <t>514 E SOLA St, SANTA BARBARA, CA 93103</t>
  </si>
  <si>
    <t>PLN2021-00171</t>
  </si>
  <si>
    <t>514 E SOLA ST: R/A-ALTERATION-ADU</t>
  </si>
  <si>
    <t>015-320-011</t>
  </si>
  <si>
    <t>116 RAMETTO Rd, SANTA BARBARA, CA 93108</t>
  </si>
  <si>
    <t>PLN2021-00186</t>
  </si>
  <si>
    <t>116 RAMETTO RD: R/B-ALTERATION-ADU</t>
  </si>
  <si>
    <t>055-153-012</t>
  </si>
  <si>
    <t>130 CANYON ACRES Dr, SANTA BARBARA, CA 93105</t>
  </si>
  <si>
    <t>PLN2021-00300</t>
  </si>
  <si>
    <t>130 CANYON ACRES DR: R/A-ALTERATION-ADU</t>
  </si>
  <si>
    <t>017-172-010</t>
  </si>
  <si>
    <t>34 S VOLUNTARIO St, SANTA BARBARA, CA 93103</t>
  </si>
  <si>
    <t>PLN2020-00349</t>
  </si>
  <si>
    <t>34 S VOLUNTARIO ST:R/B-ALTERATION-ADU</t>
  </si>
  <si>
    <t>017-291-004</t>
  </si>
  <si>
    <t>1120 INDIO MUERTO St, SANTA BARBARA, CA 93103</t>
  </si>
  <si>
    <t>PLN2020-00292</t>
  </si>
  <si>
    <t>1120 INDIO MUERTO ST:R/D-NEW-ADU</t>
  </si>
  <si>
    <t>049-202-015</t>
  </si>
  <si>
    <t>2147 MOUNTAIN Ave, SANTA BARBARA, CA 93101</t>
  </si>
  <si>
    <t>PLN2021-00182</t>
  </si>
  <si>
    <t>2147 MOUNTAIN AVE: R/A-ALTERATION-ADU</t>
  </si>
  <si>
    <t>039-061-022</t>
  </si>
  <si>
    <t>1416 BATH St, SANTA BARBARA, CA 93101</t>
  </si>
  <si>
    <t>PLN2020-00510</t>
  </si>
  <si>
    <t>1416 BATH ST: R/B-ADDITION-ADU</t>
  </si>
  <si>
    <t>047-102-001</t>
  </si>
  <si>
    <t>3240 CAMPANIL Dr, SANTA BARBARA, CA 93109</t>
  </si>
  <si>
    <t>PLN2020-00199</t>
  </si>
  <si>
    <t>3240 CAMPANIL DR: R/C-NEW-ADU</t>
  </si>
  <si>
    <t>025-183-020</t>
  </si>
  <si>
    <t>2212 DE LA VINA St, SANTA BARBARA, CA 93105</t>
  </si>
  <si>
    <t>PLN2021-00169</t>
  </si>
  <si>
    <t>2212 DE LA VINA ST: R/A-ALTERATION-ADU</t>
  </si>
  <si>
    <t>055-240-002</t>
  </si>
  <si>
    <t>103 VIA TUSA Rd, SANTA BARBARA, CA 93105</t>
  </si>
  <si>
    <t>PLN2021-00178</t>
  </si>
  <si>
    <t>N ONTARE RD, RS-1A ZONE: 103 VIA TUSA : R/C-NEW-ADU</t>
  </si>
  <si>
    <t>039-301-024</t>
  </si>
  <si>
    <t>915 CASTILLO St, SANTA BARBARA, CA 93101</t>
  </si>
  <si>
    <t>PLN2020-00278</t>
  </si>
  <si>
    <t>915 CASTILLO ST: R/B-ALTERATION-ADU</t>
  </si>
  <si>
    <t>057-180-034</t>
  </si>
  <si>
    <t>3922 LA COLINA RD, SANTA BARBARA, CA</t>
  </si>
  <si>
    <t>PLN2019-00227</t>
  </si>
  <si>
    <t>3922 LA COLINA RD, RS-7.5/USS: MINOR ZONING EXCEPTION FOR ADU CONVERSION - ENF</t>
  </si>
  <si>
    <t>039-082-017</t>
  </si>
  <si>
    <t>1314 ROBBINS St, SANTA BARBARA, CA 93101</t>
  </si>
  <si>
    <t>PLN2020-00350</t>
  </si>
  <si>
    <t>1314 ROBBINS ST:R/B-ALTERATION-ADU</t>
  </si>
  <si>
    <t>025-071-015</t>
  </si>
  <si>
    <t>14 W JUNIPERO St, SANTA BARBARA, CA 93105</t>
  </si>
  <si>
    <t>PLN2020-00519</t>
  </si>
  <si>
    <t>14 W JUNIPERO ST: R/A-ADDITION-ADU</t>
  </si>
  <si>
    <t>053-292-012</t>
  </si>
  <si>
    <t>220 E ALAMAR Ave, SANTA BARBARA, CA 93105</t>
  </si>
  <si>
    <t>PLN2020-00586</t>
  </si>
  <si>
    <t>220 E ALAMAR AVE:R/B-ALTERATION-ADU</t>
  </si>
  <si>
    <t>041-040-062</t>
  </si>
  <si>
    <t>1415 LA CIMA Rd, SANTA BARBARA, CA 93101</t>
  </si>
  <si>
    <t>PLN2021-00187</t>
  </si>
  <si>
    <t>1415 LA CIMA RD: R/B-ADDITION-ADU</t>
  </si>
  <si>
    <t>041-102-037</t>
  </si>
  <si>
    <t>1410 CLEARVIEW RD, SANTA BARBARA, CA</t>
  </si>
  <si>
    <t>PLN2018-00676</t>
  </si>
  <si>
    <t>1410   CLEARVIEW RD:  R/B-ALTERATION-ADU</t>
  </si>
  <si>
    <t>043-041-016</t>
  </si>
  <si>
    <t>734 KENTIA AVE, SANTA BARBARA, CA</t>
  </si>
  <si>
    <t>PLN2017-00453</t>
  </si>
  <si>
    <t>734   KENTIA AVE:  R/A-ENF-ADU</t>
  </si>
  <si>
    <t>039-111-022</t>
  </si>
  <si>
    <t>415 W SOLA ST, SANTA BARBARA, CA</t>
  </si>
  <si>
    <t>PLN2018-00444</t>
  </si>
  <si>
    <t>415  W SOLA ST:  R/B-ADDITION-ADU</t>
  </si>
  <si>
    <t>041-175-023</t>
  </si>
  <si>
    <t>19 ST ANN DR, SANTA BARBARA, CA 93109</t>
  </si>
  <si>
    <t>PLN2019-00158</t>
  </si>
  <si>
    <t>19 ST ANN DR: R-NEW, ADU Non-Compatible Design Style</t>
  </si>
  <si>
    <t>1028 OLIVE ST, SANTA BARBARA, CA 93101</t>
  </si>
  <si>
    <t>PLN2019-00352</t>
  </si>
  <si>
    <t>1028 OLIVE ST, R-M: R/B-ALTERATION-ADU</t>
  </si>
  <si>
    <t>051-310-039</t>
  </si>
  <si>
    <t>2640 TALLANT RD, SANTA BARBARA, CA 93105</t>
  </si>
  <si>
    <t>PLN2020-00116</t>
  </si>
  <si>
    <t>2640 TALLANT RD: R/A-ALTERATION-ADU</t>
  </si>
  <si>
    <t>037-024-007</t>
  </si>
  <si>
    <t>814 ORANGE AVE, SANTA BARBARA, CA 93101</t>
  </si>
  <si>
    <t>PLN2020-00120</t>
  </si>
  <si>
    <t>814 ORANGE AVE: R/B-ALTERATION-ADU</t>
  </si>
  <si>
    <t>051-302-018</t>
  </si>
  <si>
    <t>2622 LAS POSITAS RD, SANTA BARBARA, CA</t>
  </si>
  <si>
    <t>PLN2020-00122</t>
  </si>
  <si>
    <t>2622 LAS POSITAS RD: R/B-ADU-ENF</t>
  </si>
  <si>
    <t>017-252-025</t>
  </si>
  <si>
    <t>231 S ALISOS St, SANTA BARBARA, CA 93103</t>
  </si>
  <si>
    <t>PLN2020-00269</t>
  </si>
  <si>
    <t>231 S ALISOS ST:R/B-ALTERATION-ADU</t>
  </si>
  <si>
    <t>035-060-014</t>
  </si>
  <si>
    <t>637 W DE LA GUERRA St, SANTA BARBARA, CA 93101</t>
  </si>
  <si>
    <t>PLN2021-00020</t>
  </si>
  <si>
    <t>637 W DE LA GUERRA ST - ADU</t>
  </si>
  <si>
    <t>041-242-030</t>
  </si>
  <si>
    <t>412 FLORA VISTA Dr, SANTA BARBARA, CA 93109</t>
  </si>
  <si>
    <t>PLN2021-00284</t>
  </si>
  <si>
    <t>412 FLORA VISTA DR: R/C-NEW-ADU</t>
  </si>
  <si>
    <t>017-291-032</t>
  </si>
  <si>
    <t>309 S VOLUNTARIO St, ##A, SANTA BARBARA, CA 93103</t>
  </si>
  <si>
    <t>PLN2021-00305</t>
  </si>
  <si>
    <t>309 S VOLUNTARIO ST #A: R/A-ALTERATION-ADU</t>
  </si>
  <si>
    <t>027-032-013</t>
  </si>
  <si>
    <t>1809 ROSSIER Ln, SANTA BARBARA, CA 93101</t>
  </si>
  <si>
    <t>PLN2021-00314</t>
  </si>
  <si>
    <t>1809 ROSSIER LN: R/B-ALTERATION-ADU</t>
  </si>
  <si>
    <t>037-260-015</t>
  </si>
  <si>
    <t>201 LADERA St, SANTA BARBARA, CA 93101</t>
  </si>
  <si>
    <t>PLN2021-00316</t>
  </si>
  <si>
    <t>201 LADERA ST: R/A-ALTERATION-ADU</t>
  </si>
  <si>
    <t>029-323-002</t>
  </si>
  <si>
    <t>968 MEDIO RD, SANTA BARBARA, CA</t>
  </si>
  <si>
    <t>PLN2018-00274</t>
  </si>
  <si>
    <t>968   MEDIO RD:  R/A-ALTERATION-ADU</t>
  </si>
  <si>
    <t>049-170-006</t>
  </si>
  <si>
    <t>2509 MODOC RD, SANTA BARBARA, CA 93105</t>
  </si>
  <si>
    <t>PLN2020-00127</t>
  </si>
  <si>
    <t>2509 MODOC RD: R/A-ALTERATION-ADU</t>
  </si>
  <si>
    <t>035-170-013</t>
  </si>
  <si>
    <t>1560 LA VISTA DEL OCEANO Dr, SANTA BARBARA, CA 93109</t>
  </si>
  <si>
    <t>PLN2020-00263</t>
  </si>
  <si>
    <t>1560 LA VISTA DEL OCEANO DR: R/D-NEW-ADU</t>
  </si>
  <si>
    <t>1116 SAN PASCUAL St, ##A, SANTA BARBARA, CA 93101</t>
  </si>
  <si>
    <t>PLN2020-00270</t>
  </si>
  <si>
    <t>1116 SAN PASCUAL ST #A: R/B-ALTERATION-ADU</t>
  </si>
  <si>
    <t>045-042-006</t>
  </si>
  <si>
    <t>1278 SAN MIGUEL, SANTA BARBARA, CA 93109</t>
  </si>
  <si>
    <t>PLN2020-00508</t>
  </si>
  <si>
    <t>1278 SAN MIGUEL: R/A-ALTERATION-ADU</t>
  </si>
  <si>
    <t>031-391-006</t>
  </si>
  <si>
    <t>1324 E HALEY St, ##1324 1/2, SANTA BARBARA, CA 93103</t>
  </si>
  <si>
    <t>PLN2021-00005</t>
  </si>
  <si>
    <t>1324 E HALEY ST #1324 1/2, R-2 ZONE: 1324 E HALEY ST: R/B-ADDITION and ADU</t>
  </si>
  <si>
    <t>041-176-019</t>
  </si>
  <si>
    <t>843 CALLE CORTITA, SANTA BARBARA, CA 93109</t>
  </si>
  <si>
    <t>PLN2021-00017</t>
  </si>
  <si>
    <t>843 CALLE CORTITA: R/B-ALTERATION-ADU</t>
  </si>
  <si>
    <t>053-072-016</t>
  </si>
  <si>
    <t>636 SAN ROQUE Rd, SANTA BARBARA, CA 93105</t>
  </si>
  <si>
    <t>PLN2021-00026</t>
  </si>
  <si>
    <t>636 SAN ROQUE RD: R/A-ALTERATION-ADU</t>
  </si>
  <si>
    <t>053-233-014</t>
  </si>
  <si>
    <t>3536 LOS PINOS Dr, SANTA BARBARA, CA 93105</t>
  </si>
  <si>
    <t>PLN2021-00180</t>
  </si>
  <si>
    <t>3536 LOS PINOS DR: R/A-ALTERATION-ADU</t>
  </si>
  <si>
    <t>051-273-006</t>
  </si>
  <si>
    <t>415 STANLEY Dr, SANTA BARBARA, CA 93105</t>
  </si>
  <si>
    <t>PLN2021-00294</t>
  </si>
  <si>
    <t>415 STANLEY DR: R/A-ALTERATION-ADU</t>
  </si>
  <si>
    <t>051-192-013</t>
  </si>
  <si>
    <t>3030 SAMARKAND Dr, SANTA BARBARA, CA 93105</t>
  </si>
  <si>
    <t>PLN2021-00309</t>
  </si>
  <si>
    <t>3030 SAMARKAND DR: R/A-ALTERATION-ADU</t>
  </si>
  <si>
    <t>043-211-005</t>
  </si>
  <si>
    <t>1627 VILLA Ave, SANTA BARBARA, CA 93101</t>
  </si>
  <si>
    <t>PLN2020-00343</t>
  </si>
  <si>
    <t>1627 VILLA AVE:R/D-NEW-ADU</t>
  </si>
  <si>
    <t>047-030-025</t>
  </si>
  <si>
    <t>506 YANKEE FARM Rd, SANTA BARBARA, CA 93109</t>
  </si>
  <si>
    <t>PLN2020-00596</t>
  </si>
  <si>
    <t>506 YANKEE FARM RD:R/B-ALTERATION-ADU</t>
  </si>
  <si>
    <t>015-152-012</t>
  </si>
  <si>
    <t>1625 OVERLOOK Ln, SANTA BARBARA, CA 93103</t>
  </si>
  <si>
    <t>PLN2021-00036</t>
  </si>
  <si>
    <t>1625 OVERLOOK LN: R/C-NEW-ADU</t>
  </si>
  <si>
    <t>043-112-005</t>
  </si>
  <si>
    <t>1917 ROBBINS ST, SANTA BARBARA, CA</t>
  </si>
  <si>
    <t>PLN2018-00683</t>
  </si>
  <si>
    <t>1917   ROBBINS ST:  R/A-ADDITION-ADU</t>
  </si>
  <si>
    <t>043-081-010</t>
  </si>
  <si>
    <t>2015 CHINO St, SANTA BARBARA, CA 93101</t>
  </si>
  <si>
    <t>PLN2021-00161</t>
  </si>
  <si>
    <t>2015 CHINO ST:R/B-ALTERATION-ADU</t>
  </si>
  <si>
    <t>043-174-016</t>
  </si>
  <si>
    <t>1716 PAMPAS Ave, SANTA BARBARA, CA 93101</t>
  </si>
  <si>
    <t>PLN2021-00173</t>
  </si>
  <si>
    <t>1716 PAMPAS AVE: R/B-ALTERATION-ADU</t>
  </si>
  <si>
    <t>051-273-023</t>
  </si>
  <si>
    <t>2721 CUESTA Rd, SANTA BARBARA, CA 93105</t>
  </si>
  <si>
    <t>PLN2021-00302</t>
  </si>
  <si>
    <t>2721 CUESTA RD: R/C-NEW-ADU</t>
  </si>
  <si>
    <t>051-310-002</t>
  </si>
  <si>
    <t>405 SANTA ANITA Rd, SANTA BARBARA, CA 93105</t>
  </si>
  <si>
    <t>PLN2021-00312</t>
  </si>
  <si>
    <t>405 SANTA ANITA RD: R/A-ALTERATION-ADU</t>
  </si>
  <si>
    <t>031-082-021</t>
  </si>
  <si>
    <t>Pasadera</t>
  </si>
  <si>
    <t>4448 Lazo</t>
  </si>
  <si>
    <t>4370 Lazo</t>
  </si>
  <si>
    <t>4454 Lazo</t>
  </si>
  <si>
    <t>4464 Lazo</t>
  </si>
  <si>
    <t>4364 Lazo</t>
  </si>
  <si>
    <t>4352 Lazo</t>
  </si>
  <si>
    <t>4362 Lazo</t>
  </si>
  <si>
    <t>137-770-13</t>
  </si>
  <si>
    <t>570 Rosevej</t>
  </si>
  <si>
    <t>TR 29, 062</t>
  </si>
  <si>
    <t>4406 Lazo</t>
  </si>
  <si>
    <t>4414 Lazo</t>
  </si>
  <si>
    <t>4424 Lazo</t>
  </si>
  <si>
    <t>4378 Lazo</t>
  </si>
  <si>
    <t>4380 Lazo</t>
  </si>
  <si>
    <t>035-102-010</t>
  </si>
  <si>
    <t>707 ROBERTO Ave, SANTA BARBARA, CA 93109</t>
  </si>
  <si>
    <t>PLN2020-00513</t>
  </si>
  <si>
    <t>707 ROBERTO AVE: R/A-ENF-ALTERATION-JADU</t>
  </si>
  <si>
    <t>133 W MOUNTAIN DR, SANTA BARBARA, CA</t>
  </si>
  <si>
    <t>PLN2015-00148</t>
  </si>
  <si>
    <t>133   W MOUNTAIN DR:  R-SFR</t>
  </si>
  <si>
    <t>045-131-031</t>
  </si>
  <si>
    <t>1531 SAN MIGUEL AVE, SANTA BARBARA, CA</t>
  </si>
  <si>
    <t>PLN2016-00062</t>
  </si>
  <si>
    <t>1531   SAN MIGUEL AVE:  R-NEW HOUSE</t>
  </si>
  <si>
    <t>101-540-003</t>
  </si>
  <si>
    <t>5818 LADY BELLS DR, SANTA MARIA, CA 93455</t>
  </si>
  <si>
    <t>19BDP-00000-01330</t>
  </si>
  <si>
    <t>101-550-013</t>
  </si>
  <si>
    <t>5838 LEAF SPRINGS PL, SANTA MARIA, CA 93455</t>
  </si>
  <si>
    <t>19BDP-00000-01341</t>
  </si>
  <si>
    <t>101-540-027</t>
  </si>
  <si>
    <t>5837 LADY BELLS DR, SANTA MARIA, CA 93455</t>
  </si>
  <si>
    <t>19BDP-00000-00929</t>
  </si>
  <si>
    <t>101-540-030</t>
  </si>
  <si>
    <t>5819 LADY BELLS DR, SANTA MARIA, CA 93455</t>
  </si>
  <si>
    <t>19BDP-00000-01373</t>
  </si>
  <si>
    <t>101-530-039</t>
  </si>
  <si>
    <t>1320 JOSHUA CT, SANTA MARIA, CA 93455</t>
  </si>
  <si>
    <t>19BDP-00000-01305</t>
  </si>
  <si>
    <t>101-550-015</t>
  </si>
  <si>
    <t>5850 LEAF SPRINGS PL, SANTA MARIA, CA 93455</t>
  </si>
  <si>
    <t>19BDP-00000-01343</t>
  </si>
  <si>
    <t>101-540-009</t>
  </si>
  <si>
    <t>5854 LADY BELLS DR, SANTA MARIA, CA 93455</t>
  </si>
  <si>
    <t>19BDP-00000-00927</t>
  </si>
  <si>
    <t>101-530-044</t>
  </si>
  <si>
    <t>1295 JOSHUA CT, SANTA MARIA, CA 93455</t>
  </si>
  <si>
    <t>19BDP-00000-01310</t>
  </si>
  <si>
    <t>101-530-046</t>
  </si>
  <si>
    <t>1307 JOSHUA CT, SANTA MARIA, CA 93455</t>
  </si>
  <si>
    <t>19BDP-00000-01312</t>
  </si>
  <si>
    <t>101-530-040</t>
  </si>
  <si>
    <t>1314 JOSHUA CT, SANTA MARIA, CA 93455</t>
  </si>
  <si>
    <t>19BDP-00000-01306</t>
  </si>
  <si>
    <t>101-550-012</t>
  </si>
  <si>
    <t>5832 LEAF SPRINGS PL, SANTA MARIA, CA 93455</t>
  </si>
  <si>
    <t>19BDP-00000-01340</t>
  </si>
  <si>
    <t>101-500-007</t>
  </si>
  <si>
    <t>5675 AIDAN WAY, ORCUTT, CA 93455</t>
  </si>
  <si>
    <t>19BDP-00000-01234</t>
  </si>
  <si>
    <t>101-500-033</t>
  </si>
  <si>
    <t>5684 GAZANIA CT, ORCUTT, CA 93455</t>
  </si>
  <si>
    <t>19BDP-00000-01250</t>
  </si>
  <si>
    <t>101-530-048</t>
  </si>
  <si>
    <t>1319 JOSHUA CT, SANTA MARIA, CA 93455</t>
  </si>
  <si>
    <t>19BDP-00000-01314</t>
  </si>
  <si>
    <t>101-500-036</t>
  </si>
  <si>
    <t>5687 GAZANIA CT, ORCUTT, CA 93455</t>
  </si>
  <si>
    <t>19BDP-00000-01253</t>
  </si>
  <si>
    <t>101-550-037</t>
  </si>
  <si>
    <t>1514 LAMBS EAR WAY, SANTA MARIA, CA 93455</t>
  </si>
  <si>
    <t>19BDP-00000-01364</t>
  </si>
  <si>
    <t>101-530-047</t>
  </si>
  <si>
    <t>1313 JOSHUA CT, SANTA MARIA, CA 93455</t>
  </si>
  <si>
    <t>19BDP-00000-01313</t>
  </si>
  <si>
    <t>101-530-041</t>
  </si>
  <si>
    <t>1308 JOSHUA CT, SANTA MARIA, CA 93455</t>
  </si>
  <si>
    <t>19BDP-00000-01307</t>
  </si>
  <si>
    <t>101-550-014</t>
  </si>
  <si>
    <t>5844 LEAF SPRINGS PL, SANTA MARIA, CA 93455</t>
  </si>
  <si>
    <t>19BDP-00000-01342</t>
  </si>
  <si>
    <t>101-530-045</t>
  </si>
  <si>
    <t>1301 JOSHUA CT, SANTA MARIA, CA 93455</t>
  </si>
  <si>
    <t>19BDP-00000-01311</t>
  </si>
  <si>
    <t>101-500-005</t>
  </si>
  <si>
    <t>5668 AIDAN WAY, ORCUTT, CA 93455</t>
  </si>
  <si>
    <t>19BDP-00000-01232</t>
  </si>
  <si>
    <t>101-540-001</t>
  </si>
  <si>
    <t>5806 LADY BELLS DR, SANTA MARIA, CA 93455</t>
  </si>
  <si>
    <t>19BDP-00000-01328</t>
  </si>
  <si>
    <t>101-530-038</t>
  </si>
  <si>
    <t>1326 JOSHUA CT, SANTA MARIA, CA 93455</t>
  </si>
  <si>
    <t>19BDP-00000-01304</t>
  </si>
  <si>
    <t>101-540-028</t>
  </si>
  <si>
    <t>5831 LADY BELLS DR, SANTA MARIA, CA 93455</t>
  </si>
  <si>
    <t>19BDP-00000-00930</t>
  </si>
  <si>
    <t>101-550-008</t>
  </si>
  <si>
    <t>5845 LEAF SPRINGS PL, SANTA MARIA, CA 93455</t>
  </si>
  <si>
    <t>19BDP-00000-01336</t>
  </si>
  <si>
    <t>101-500-034</t>
  </si>
  <si>
    <t>5688 GAZANIA CT, ORCUTT, CA 93455</t>
  </si>
  <si>
    <t>19BDP-00000-01251</t>
  </si>
  <si>
    <t>101-500-006</t>
  </si>
  <si>
    <t>5672 AIDAN WAY, ORCUTT, CA 93455</t>
  </si>
  <si>
    <t>19BDP-00000-01233</t>
  </si>
  <si>
    <t>101-500-003</t>
  </si>
  <si>
    <t>5660 AIDAN WAY, ORCUTT, CA 93455</t>
  </si>
  <si>
    <t>19BDP-00000-01230</t>
  </si>
  <si>
    <t>101-500-004</t>
  </si>
  <si>
    <t>5664 AIDAN WAY, ORCUTT, CA 93455</t>
  </si>
  <si>
    <t>19BDP-00000-01231</t>
  </si>
  <si>
    <t>101-540-031</t>
  </si>
  <si>
    <t>5813 LADY BELLS DR, SANTA MARIA, CA 93455</t>
  </si>
  <si>
    <t>19BDP-00000-01374</t>
  </si>
  <si>
    <t>101-500-008</t>
  </si>
  <si>
    <t>5671 AIDAN WAY, ORCUTT, CA 93455</t>
  </si>
  <si>
    <t>19BDP-00000-01235</t>
  </si>
  <si>
    <t>051-040-058</t>
  </si>
  <si>
    <t>15 S HOPE AVE, SANTA BARBARA, CA</t>
  </si>
  <si>
    <t>PLN2015-00010</t>
  </si>
  <si>
    <t>031-232-007</t>
  </si>
  <si>
    <t>732 BOND AVE</t>
  </si>
  <si>
    <t>PLN2014-00453</t>
  </si>
  <si>
    <t>128-073-014</t>
  </si>
  <si>
    <t>539 E Newlove Dr.</t>
  </si>
  <si>
    <t>Webster Manor</t>
  </si>
  <si>
    <t>U2020-0008</t>
  </si>
  <si>
    <t>118-020-026</t>
  </si>
  <si>
    <t>NEC Thonburg and West Streets</t>
  </si>
  <si>
    <t>Gonzalez Multifamily Development</t>
  </si>
  <si>
    <t>PD2019-0013</t>
  </si>
  <si>
    <t>039-301-014</t>
  </si>
  <si>
    <t>923 CASTILLO ST, SANTA BARBARA, CA</t>
  </si>
  <si>
    <t>PLN2015-00468</t>
  </si>
  <si>
    <t>923    CASTILLO ST:  R-NEW CONDOS</t>
  </si>
  <si>
    <t>051-122-008</t>
  </si>
  <si>
    <t>37 W CALLE LAURELES, SANTA BARBARA, CA 93105</t>
  </si>
  <si>
    <t>PLN2021-00352</t>
  </si>
  <si>
    <t>37 W CALLE LAURELES, C-G/USS ZONE: M-New, Convert office to 4 units</t>
  </si>
  <si>
    <t>037-201-021</t>
  </si>
  <si>
    <t>228 COTTAGE GROVE Ave, SANTA BARBARA, CA 93101</t>
  </si>
  <si>
    <t>PLN2021-00152</t>
  </si>
  <si>
    <t>228 COTTAGE GROVE AVE, C-R ZONE: R-AUD Med High, 3 units</t>
  </si>
  <si>
    <t>053-324-014</t>
  </si>
  <si>
    <t>3344 STATE St, SANTA BARBARA, CA 93105</t>
  </si>
  <si>
    <t>PLN2020-00641</t>
  </si>
  <si>
    <t>3344 STATE ST, C-G/USS ZONE: M-ALT, Site Improvements &amp; Convert Res to Com</t>
  </si>
  <si>
    <t>043-163-011</t>
  </si>
  <si>
    <t>1812 SAN PASCUAL St, SANTA BARBARA, CA 93101</t>
  </si>
  <si>
    <t>PLN2020-00381</t>
  </si>
  <si>
    <t>1812 SAN PASCUAL ST, R-M ZONE: R-NEW, AUD Medium High, 4 units</t>
  </si>
  <si>
    <t>027-031-017</t>
  </si>
  <si>
    <t>22 W ISLAY St, SANTA BARBARA, CA 93101</t>
  </si>
  <si>
    <t>PLN2021-00085</t>
  </si>
  <si>
    <t>22 W ISLAY ST, R-MH ZONE: R-NEW, AUD Med High -4 units, MZE</t>
  </si>
  <si>
    <t>025-160-009</t>
  </si>
  <si>
    <t>2217 OAK PARK Ln, SANTA BARBARA, CA 93105</t>
  </si>
  <si>
    <t>PLN2021-00281</t>
  </si>
  <si>
    <t>001-300-046</t>
  </si>
  <si>
    <t>1315 Casitas Pass Road</t>
  </si>
  <si>
    <t>Stein SDU</t>
  </si>
  <si>
    <t>21-2092-SDU/CDP</t>
  </si>
  <si>
    <t>047-022-004</t>
  </si>
  <si>
    <t>3455 MARINA Dr, SANTA BARBARA, CA 93110</t>
  </si>
  <si>
    <t>PLN2021-00514</t>
  </si>
  <si>
    <t>3455 MARINA DR, A-1/S-D-3 ZONE: Coastal Exemption</t>
  </si>
  <si>
    <t>025-183-011</t>
  </si>
  <si>
    <t>106 W LOS OLIVOS St, SANTA BARBARA, CA 93105</t>
  </si>
  <si>
    <t>PLN2021-00257</t>
  </si>
  <si>
    <t>106 W LOS OLIVOS ST, RS-7.5 ZONE:</t>
  </si>
  <si>
    <t>053-092-001</t>
  </si>
  <si>
    <t>316 VISTA DE LA CUMBRE, SANTA BARBARA, CA 93105</t>
  </si>
  <si>
    <t>PLN2021-00142</t>
  </si>
  <si>
    <t>316 VISTA DE LA CUMBRE, RS-7.5/USS ZONE:</t>
  </si>
  <si>
    <t>045-063-005</t>
  </si>
  <si>
    <t>1121 DEL SOL Ave, SANTA BARBARA, CA 93109</t>
  </si>
  <si>
    <t>PLN2021-00083</t>
  </si>
  <si>
    <t>1121 DEL SOL AVE, E-3/S-D-3 ZONE: DETACHED ADU</t>
  </si>
  <si>
    <t>041-021-017</t>
  </si>
  <si>
    <t>1789 CALLE PONIENTE, SANTA BARBARA, CA</t>
  </si>
  <si>
    <t>PLN2019-00200</t>
  </si>
  <si>
    <t>1789   CALLE PONIENTE - new two-story house</t>
  </si>
  <si>
    <t>021-180-001</t>
  </si>
  <si>
    <t>2222 GIBRALTAR RD, SANTA BARBARA, CA 93105</t>
  </si>
  <si>
    <t>PLN2020-00098</t>
  </si>
  <si>
    <t>2222 GIBRALTAR RD, RS-1A ZONE: R-NEW, SRU</t>
  </si>
  <si>
    <t>1035 COYOTE RD, SANTA BARBARA, CA</t>
  </si>
  <si>
    <t>PLN2017-00529</t>
  </si>
  <si>
    <t>1035   COYOTE RD:  R-MODIFICATION</t>
  </si>
  <si>
    <t>1202 DIANA RD, SANTA BARBARA, CA</t>
  </si>
  <si>
    <t>PLN2019-00259</t>
  </si>
  <si>
    <t>1202 DIANA RD LOT 2: R-NEW, New Single Residential Dwelling (1163 E Cota St)</t>
  </si>
  <si>
    <t>113-500-012</t>
  </si>
  <si>
    <t>4414 Guerrero</t>
  </si>
  <si>
    <t>TR 29,064</t>
  </si>
  <si>
    <t>113-500-017</t>
  </si>
  <si>
    <t>4444 Guerrero</t>
  </si>
  <si>
    <t>113-500-072</t>
  </si>
  <si>
    <t>4395 Guerrero</t>
  </si>
  <si>
    <t>113-500-059</t>
  </si>
  <si>
    <t>4416 Herado</t>
  </si>
  <si>
    <t>113-500-077</t>
  </si>
  <si>
    <t>4369 Guerrero</t>
  </si>
  <si>
    <t>113-500-080</t>
  </si>
  <si>
    <t>4351 Guerrero</t>
  </si>
  <si>
    <t>113-500-002</t>
  </si>
  <si>
    <t>4356 Guerrero</t>
  </si>
  <si>
    <t>113-500-047</t>
  </si>
  <si>
    <t>4368 Herado</t>
  </si>
  <si>
    <t>113-500-060</t>
  </si>
  <si>
    <t>4420 Herado</t>
  </si>
  <si>
    <t>113-500-003</t>
  </si>
  <si>
    <t>4360 Guerrero</t>
  </si>
  <si>
    <t>113-500-007</t>
  </si>
  <si>
    <t>4384 Guerrero</t>
  </si>
  <si>
    <t>113-500-004</t>
  </si>
  <si>
    <t>4366 Guerrero</t>
  </si>
  <si>
    <t>113-500-024</t>
  </si>
  <si>
    <t>386 Promesa</t>
  </si>
  <si>
    <t>113-500-068</t>
  </si>
  <si>
    <t>4419 Guerrero</t>
  </si>
  <si>
    <t>113-500-078</t>
  </si>
  <si>
    <t>4363 Guerrero</t>
  </si>
  <si>
    <t>113-500-022</t>
  </si>
  <si>
    <t>376 Promesa</t>
  </si>
  <si>
    <t>113-500-076</t>
  </si>
  <si>
    <t>4375 Guerrero</t>
  </si>
  <si>
    <t>113-500-049</t>
  </si>
  <si>
    <t>4376 Herado</t>
  </si>
  <si>
    <t>113-500-056</t>
  </si>
  <si>
    <t>4404 Herado</t>
  </si>
  <si>
    <t>113-500-065</t>
  </si>
  <si>
    <t>4437 Guerrero</t>
  </si>
  <si>
    <t>113-500-016</t>
  </si>
  <si>
    <t>4438 Guerrero</t>
  </si>
  <si>
    <t>113-500-019</t>
  </si>
  <si>
    <t>360 Promesa</t>
  </si>
  <si>
    <t>113-500-053</t>
  </si>
  <si>
    <t>4392 Herado</t>
  </si>
  <si>
    <t>113-500-015</t>
  </si>
  <si>
    <t>4432 Guerrero</t>
  </si>
  <si>
    <t>113-500-008</t>
  </si>
  <si>
    <t>4390 Guerrero</t>
  </si>
  <si>
    <t>113-500-013</t>
  </si>
  <si>
    <t>4420 Guerrero</t>
  </si>
  <si>
    <t>113-500-001</t>
  </si>
  <si>
    <t>4350 Guerrero</t>
  </si>
  <si>
    <t>113-500-006</t>
  </si>
  <si>
    <t>4378 Guerrero</t>
  </si>
  <si>
    <t>113-500-070</t>
  </si>
  <si>
    <t>4407 Guerrero</t>
  </si>
  <si>
    <t>113-500-066</t>
  </si>
  <si>
    <t>4431 Guerrero</t>
  </si>
  <si>
    <t>113-500-057</t>
  </si>
  <si>
    <t>4408 Herado</t>
  </si>
  <si>
    <t>113-500-055</t>
  </si>
  <si>
    <t>4396 Herado</t>
  </si>
  <si>
    <t>113-500-009</t>
  </si>
  <si>
    <t>4396 Guerrero</t>
  </si>
  <si>
    <t>113-500-005</t>
  </si>
  <si>
    <t>4372 Guerrero</t>
  </si>
  <si>
    <t>113-500-071</t>
  </si>
  <si>
    <t>4399 Guerrero</t>
  </si>
  <si>
    <t>113-500-064</t>
  </si>
  <si>
    <t>4443 Guerrero</t>
  </si>
  <si>
    <t>113-500-061</t>
  </si>
  <si>
    <t>4424 Herado</t>
  </si>
  <si>
    <t>113-500-050</t>
  </si>
  <si>
    <t>4380 Herado</t>
  </si>
  <si>
    <t>113-500-051</t>
  </si>
  <si>
    <t>4384 Herado</t>
  </si>
  <si>
    <t>113-500-023</t>
  </si>
  <si>
    <t>380 Promesa</t>
  </si>
  <si>
    <t>113-500-021</t>
  </si>
  <si>
    <t>370 Promesa</t>
  </si>
  <si>
    <t>113-500-018</t>
  </si>
  <si>
    <t>4450 Guerrero</t>
  </si>
  <si>
    <t>113-500-011</t>
  </si>
  <si>
    <t>4408 Guerrero</t>
  </si>
  <si>
    <t>113-500-069</t>
  </si>
  <si>
    <t>4413 Guerrero</t>
  </si>
  <si>
    <t>113-500-067</t>
  </si>
  <si>
    <t>4425 Guerrero</t>
  </si>
  <si>
    <t>113-500-073</t>
  </si>
  <si>
    <t>4391 Guerrero</t>
  </si>
  <si>
    <t>113-500-074</t>
  </si>
  <si>
    <t>4387 Guerrero</t>
  </si>
  <si>
    <t>113-500-075</t>
  </si>
  <si>
    <t>4381 Guerrero</t>
  </si>
  <si>
    <t>113-500-045</t>
  </si>
  <si>
    <t>4360 Herado</t>
  </si>
  <si>
    <t>113-500-048</t>
  </si>
  <si>
    <t>4372 Herado</t>
  </si>
  <si>
    <t>113-500-052</t>
  </si>
  <si>
    <t>4388 Herado</t>
  </si>
  <si>
    <t>113-500-020</t>
  </si>
  <si>
    <t>366 Promesa</t>
  </si>
  <si>
    <t>113-500-014</t>
  </si>
  <si>
    <t>4426 Guerrero</t>
  </si>
  <si>
    <t>113-500-079</t>
  </si>
  <si>
    <t>4357 Guerrero</t>
  </si>
  <si>
    <t>113-500-062</t>
  </si>
  <si>
    <t>4430 Herado</t>
  </si>
  <si>
    <t>113-500-058</t>
  </si>
  <si>
    <t>4412 Herado</t>
  </si>
  <si>
    <t>113-500-046</t>
  </si>
  <si>
    <t>4364 Herado</t>
  </si>
  <si>
    <t>027-031-014</t>
  </si>
  <si>
    <t>1801 STATE St, ##D, SANTA BARBARA, CA 93101</t>
  </si>
  <si>
    <t>PLN2020-00638</t>
  </si>
  <si>
    <t>1801 STATE ST #D, C-G ZONE: M-NEW, as-built unit and MOD open yard</t>
  </si>
  <si>
    <t>017-213-006</t>
  </si>
  <si>
    <t>102 S VOLUNTARIO St, SANTA BARBARA, CA 93103</t>
  </si>
  <si>
    <t>PLN2021-00133</t>
  </si>
  <si>
    <t>102 S VOLUNTARIO ST, R-2 ZONE: CONVERSION TO DUPLEX</t>
  </si>
  <si>
    <t>035-123-001</t>
  </si>
  <si>
    <t>650 JUANITA Ave, SANTA BARBARA, CA 93109</t>
  </si>
  <si>
    <t>PLN2021-00383</t>
  </si>
  <si>
    <t>650 JUANITA AVE, RS-15 ZONE:</t>
  </si>
  <si>
    <t>043-233-008</t>
  </si>
  <si>
    <t>918 W MICHELTORENA St, SANTA BARBARA, CA 93101</t>
  </si>
  <si>
    <t>PLN2021-00280</t>
  </si>
  <si>
    <t>918 W MICHELTORENA ST, R-2 ZONE: R-NEW, CDP for ADU, 3rd unit</t>
  </si>
  <si>
    <t>017-233-018</t>
  </si>
  <si>
    <t>1308 CACIQUE St, SANTA BARBARA, CA 93103</t>
  </si>
  <si>
    <t>PLN2021-00333</t>
  </si>
  <si>
    <t>1308 CACIQUE ST, R-M ZONE:</t>
  </si>
  <si>
    <t>053-202-006</t>
  </si>
  <si>
    <t>3005 PASEO DEL REFUGIO, SANTA BARBARA, CA 93105</t>
  </si>
  <si>
    <t>PLN2021-00392</t>
  </si>
  <si>
    <t>3005 PASEO DEL REFUGIO, RS-7.5 ZONE:</t>
  </si>
  <si>
    <t>041-101-007</t>
  </si>
  <si>
    <t>1224 W MICHELTORENA St, SANTA BARBARA, CA 93101</t>
  </si>
  <si>
    <t>PLN2021-00429</t>
  </si>
  <si>
    <t>1224 W MICHELTORENA ST, RS-6 ZONE: NEW GARAGE AND ADU</t>
  </si>
  <si>
    <t>047-061-023</t>
  </si>
  <si>
    <t>229 VISTA DEL MAR Dr, SANTA BARBARA, CA 93109</t>
  </si>
  <si>
    <t>PLN2021-00495</t>
  </si>
  <si>
    <t>229 VISTA DEL MAR DR, E-3/S-D-3 ZONE:</t>
  </si>
  <si>
    <t>055-160-051</t>
  </si>
  <si>
    <t>802 E CALLE LAURELES, SANTA BARBARA, CA 93105</t>
  </si>
  <si>
    <t>PLN2020-00247</t>
  </si>
  <si>
    <t>802 E CALLE LAURELES, RS-1A ZONE: NEW SFR &amp; ACCESSORY BUILDING</t>
  </si>
  <si>
    <t>021-082-026</t>
  </si>
  <si>
    <t>459 EL CIELITO Rd, SANTA BARBARA, CA 93105</t>
  </si>
  <si>
    <t>PLN2020-00539</t>
  </si>
  <si>
    <t>459 EL CIELITO RD, RS-1A ZONE: R-NEW, SRU</t>
  </si>
  <si>
    <t>015-212-008</t>
  </si>
  <si>
    <t>118 RAMETTO Rd, SANTA BARBARA, CA 93108</t>
  </si>
  <si>
    <t>PLN2021-00025</t>
  </si>
  <si>
    <t>118 RAMETTO RD, RS-25 ZONE:</t>
  </si>
  <si>
    <t>031-171-009</t>
  </si>
  <si>
    <t>618 OLIVE ST</t>
  </si>
  <si>
    <t>PLN2021-00321</t>
  </si>
  <si>
    <t>101-550-035</t>
  </si>
  <si>
    <t>5879 LEAF SPRINGS PL, SANTA MARIA, CA 93455</t>
  </si>
  <si>
    <t>19BDP-00000-01362</t>
  </si>
  <si>
    <t>101-550-034</t>
  </si>
  <si>
    <t>5885 LEAF SPRINGS PL, SANTA MARIA, CA 93455</t>
  </si>
  <si>
    <t>19BDP-00000-01361</t>
  </si>
  <si>
    <t>101-550-032</t>
  </si>
  <si>
    <t>1571 COPPERBERRY WAY, SANTA MARIA, CA 93455</t>
  </si>
  <si>
    <t>19BDP-00000-01359</t>
  </si>
  <si>
    <t>101-510-002</t>
  </si>
  <si>
    <t>1107 TRILOGY CIR, SANTA MARIA, CA 93455</t>
  </si>
  <si>
    <t>19BDP-00000-01296</t>
  </si>
  <si>
    <t>101-500-002</t>
  </si>
  <si>
    <t>5656 AIDAN WAY, ORCUTT, CA 93455</t>
  </si>
  <si>
    <t>19BDP-00000-01229</t>
  </si>
  <si>
    <t>101-530-034</t>
  </si>
  <si>
    <t>1350 JOSHUA CT, SANTA MARIA, CA 93455</t>
  </si>
  <si>
    <t>19BDP-00000-01300</t>
  </si>
  <si>
    <t>101-550-023</t>
  </si>
  <si>
    <t>1517 COPPERBERRY WAY, SANTA MARIA, CA 93455</t>
  </si>
  <si>
    <t>19BDP-00000-01351</t>
  </si>
  <si>
    <t>101-530-049</t>
  </si>
  <si>
    <t>1325 JOSHUA CT, SANTA MARIA, CA 93455</t>
  </si>
  <si>
    <t>19BDP-00000-01315</t>
  </si>
  <si>
    <t>101-500-001</t>
  </si>
  <si>
    <t>5652 AIDAN WAY, ORCUTT, CA 93455</t>
  </si>
  <si>
    <t>19BDP-00000-01228</t>
  </si>
  <si>
    <t>101-550-020</t>
  </si>
  <si>
    <t>5880 LEAF SPRINGS PL, SANTA MARIA, CA 93455</t>
  </si>
  <si>
    <t>19BDP-00000-01348</t>
  </si>
  <si>
    <t>101-530-054</t>
  </si>
  <si>
    <t>1355 JOSHUA CT, SANTA MARIA, CA 93455</t>
  </si>
  <si>
    <t>19BDP-00000-01320</t>
  </si>
  <si>
    <t>101-550-017</t>
  </si>
  <si>
    <t>5862 LEAF SPRINGS PL, SANTA MARIA, CA 93455</t>
  </si>
  <si>
    <t>19BDP-00000-01345</t>
  </si>
  <si>
    <t>101-510-006</t>
  </si>
  <si>
    <t>1131 TRILOGY CIR, SANTA MARIA, CA 93455</t>
  </si>
  <si>
    <t>19BDP-00000-01298</t>
  </si>
  <si>
    <t>101-540-026</t>
  </si>
  <si>
    <t>5843 LADY BELLS DR, SANTA MARIA, CA 93455</t>
  </si>
  <si>
    <t>19BDP-00000-00928</t>
  </si>
  <si>
    <t>101-540-005</t>
  </si>
  <si>
    <t>5830 LADY BELLS DR, SANTA MARIA, CA 93455</t>
  </si>
  <si>
    <t>18BDP-00000-01305</t>
  </si>
  <si>
    <t>101-510-001</t>
  </si>
  <si>
    <t>1101 TRILOGY CIR, SANTA MARIA, CA 93455</t>
  </si>
  <si>
    <t>19BDP-00000-01295</t>
  </si>
  <si>
    <t>101-530-035</t>
  </si>
  <si>
    <t>1344 JOSHUA CT, SANTA MARIA, CA 93455</t>
  </si>
  <si>
    <t>19BDP-00000-01301</t>
  </si>
  <si>
    <t>101-500-035</t>
  </si>
  <si>
    <t>5691 GAZANIA CT, ORCUTT, CA 93455</t>
  </si>
  <si>
    <t>19BDP-00000-01252</t>
  </si>
  <si>
    <t>101-550-022</t>
  </si>
  <si>
    <t>1511 COPPERBERRY WAY, SANTA MARIA, CA 93455</t>
  </si>
  <si>
    <t>19BDP-00000-01350</t>
  </si>
  <si>
    <t>101-550-018</t>
  </si>
  <si>
    <t>5868 LEAF SPRINGS PL, SANTA MARIA, CA 93455</t>
  </si>
  <si>
    <t>19BDP-00000-01346</t>
  </si>
  <si>
    <t>103-042-007</t>
  </si>
  <si>
    <t>4650 HUMMEL DR, SANTA MARIA, CA 93455</t>
  </si>
  <si>
    <t>21BDP-00000-00693</t>
  </si>
  <si>
    <t>101-530-037</t>
  </si>
  <si>
    <t>1332 JOSHUA CT, SANTA MARIA, CA 93455</t>
  </si>
  <si>
    <t>19BDP-00000-01303</t>
  </si>
  <si>
    <t>101-550-028</t>
  </si>
  <si>
    <t>1547 COPPERBERRY WAY, SANTA MARIA, CA 93455</t>
  </si>
  <si>
    <t>19BDP-00000-01355</t>
  </si>
  <si>
    <t>101-530-050</t>
  </si>
  <si>
    <t>1331 JOSHUA CT, SANTA MARIA, CA 93455</t>
  </si>
  <si>
    <t>19BDP-00000-01316</t>
  </si>
  <si>
    <t>105-270-038</t>
  </si>
  <si>
    <t>5877 ROBIN CT, ORCUTT, CA 93455</t>
  </si>
  <si>
    <t>20BDP-00000-00965</t>
  </si>
  <si>
    <t>101-550-016</t>
  </si>
  <si>
    <t>5856 LEAF SPRINGS PL, SANTA MARIA, CA 93455</t>
  </si>
  <si>
    <t>19BDP-00000-01344</t>
  </si>
  <si>
    <t>101-530-053</t>
  </si>
  <si>
    <t>1349 JOSHUA CT, SANTA MARIA, CA 93455</t>
  </si>
  <si>
    <t>19BDP-00000-01319</t>
  </si>
  <si>
    <t>101-550-030</t>
  </si>
  <si>
    <t>1559 COPPERBERRY WAY, SANTA MARIA, CA 93455</t>
  </si>
  <si>
    <t>19BDP-00000-01357</t>
  </si>
  <si>
    <t>101-510-003</t>
  </si>
  <si>
    <t>1113 TRILOGY CIR, SANTA MARIA, CA 93455</t>
  </si>
  <si>
    <t>19BDP-00000-01297</t>
  </si>
  <si>
    <t>515 SANTA ANGELA LN, SANTA BARBARA, CA 93108</t>
  </si>
  <si>
    <t>21BDP-00000-00564</t>
  </si>
  <si>
    <t>101-530-051</t>
  </si>
  <si>
    <t>1337 JOSHUA CT, SANTA MARIA, CA 93455</t>
  </si>
  <si>
    <t>19BDP-00000-01317</t>
  </si>
  <si>
    <t>101-530-052</t>
  </si>
  <si>
    <t>1343 JOSHUA CT, SANTA MARIA, CA 93455</t>
  </si>
  <si>
    <t>19BDP-00000-01318</t>
  </si>
  <si>
    <t>101-550-019</t>
  </si>
  <si>
    <t>5874 LEAF SPRINGS PL, SANTA MARIA, CA 93455</t>
  </si>
  <si>
    <t>19BDP-00000-01347</t>
  </si>
  <si>
    <t>101-550-025</t>
  </si>
  <si>
    <t>1529 COPPERBERRY WAY, SANTA MARIA, CA 93455</t>
  </si>
  <si>
    <t>19BDP-00000-01352</t>
  </si>
  <si>
    <t>101-550-029</t>
  </si>
  <si>
    <t>1553 COPPERBERRY WAY, SANTA MARIA, CA 93455</t>
  </si>
  <si>
    <t>19BDP-00000-01356</t>
  </si>
  <si>
    <t>101-550-036</t>
  </si>
  <si>
    <t>5873 LEAF SPRINGS PL, SANTA MARIA, CA 93455</t>
  </si>
  <si>
    <t>19BDP-00000-01363</t>
  </si>
  <si>
    <t>101-550-031</t>
  </si>
  <si>
    <t>1565 COPPERBERRY WAY, SANTA MARIA, CA 93455</t>
  </si>
  <si>
    <t>19BDP-00000-01358</t>
  </si>
  <si>
    <t>139-051-052</t>
  </si>
  <si>
    <t>2230 HILL HAVEN RD, SOLVANG, CA 93463</t>
  </si>
  <si>
    <t>21BDP-00000-00315</t>
  </si>
  <si>
    <t>101-540-002</t>
  </si>
  <si>
    <t>5812 LADY BELLS DR, SANTA MARIA, CA 93455</t>
  </si>
  <si>
    <t>19BDP-00000-01329</t>
  </si>
  <si>
    <t>101-550-021</t>
  </si>
  <si>
    <t>1505 COPPERBERRY WAY, SANTA MARIA, CA 93455</t>
  </si>
  <si>
    <t>19BDP-00000-01349</t>
  </si>
  <si>
    <t>101-530-033</t>
  </si>
  <si>
    <t>1356 JOSHUA CT, SANTA MARIA, CA 93455</t>
  </si>
  <si>
    <t>19BDP-00000-01299</t>
  </si>
  <si>
    <t>101-530-036</t>
  </si>
  <si>
    <t>1338 JOSHUA CT, SANTA MARIA, CA 93455</t>
  </si>
  <si>
    <t>19BDP-00000-01302</t>
  </si>
  <si>
    <t>101-550-033</t>
  </si>
  <si>
    <t>5891 LEAF SPRINGS PL, SANTA MARIA, CA 93455</t>
  </si>
  <si>
    <t>19BDP-00000-01360</t>
  </si>
  <si>
    <t>101-550-039</t>
  </si>
  <si>
    <t>1502 LAMBS EAR WAY, SANTA MARIA, CA 93455</t>
  </si>
  <si>
    <t>19BDP-00000-01366</t>
  </si>
  <si>
    <t>101-540-004</t>
  </si>
  <si>
    <t>5824 LADY BELLS DR, SANTA MARIA, CA 93455</t>
  </si>
  <si>
    <t>19BDP-00000-01331</t>
  </si>
  <si>
    <t>005-210-074</t>
  </si>
  <si>
    <t>2710 MONTECITO RANCH PL, SUMMERLAND, CA 93067</t>
  </si>
  <si>
    <t>19BDP-00000-01431</t>
  </si>
  <si>
    <t>001-190-033</t>
  </si>
  <si>
    <t>1241 LOMITA LN, CARPINTERIA, CA 93013</t>
  </si>
  <si>
    <t>21BDP-00000-00462</t>
  </si>
  <si>
    <t>099-280-002</t>
  </si>
  <si>
    <t>521 Central Avenue</t>
  </si>
  <si>
    <t>Detached ADU - Garage Conversion &amp; Expansion</t>
  </si>
  <si>
    <t>20-ZC-39</t>
  </si>
  <si>
    <t>137-222-001</t>
  </si>
  <si>
    <t>394 Freear Drive</t>
  </si>
  <si>
    <t>21-ZC-26</t>
  </si>
  <si>
    <t>099-380-017</t>
  </si>
  <si>
    <t>323 Calor Drive</t>
  </si>
  <si>
    <t>20-ZC-29</t>
  </si>
  <si>
    <t>B21-0074</t>
  </si>
  <si>
    <t>119-301-003</t>
  </si>
  <si>
    <t>1005 N GOLDEN DR</t>
  </si>
  <si>
    <t>(N) DETACHED ADU TO INCLUDE LIVING ROOM, KITCHEN, 3 BD,</t>
  </si>
  <si>
    <t>B21-1383</t>
  </si>
  <si>
    <t>CONVERT (E) BEDROOM TO (N)ATTACHED ADU WITH FULL</t>
  </si>
  <si>
    <t>139-142-03</t>
  </si>
  <si>
    <t>1621 Fir Avenue</t>
  </si>
  <si>
    <t>139-142-04</t>
  </si>
  <si>
    <t>1621 Fri Avenue</t>
  </si>
  <si>
    <t>101-030-019</t>
  </si>
  <si>
    <t>6050 DOMINION RD, SANTA MARIA, CA 93454</t>
  </si>
  <si>
    <t>20BDP-00000-00267</t>
  </si>
  <si>
    <t>113-330-004</t>
  </si>
  <si>
    <t>4728 Third</t>
  </si>
  <si>
    <t>115-262-009</t>
  </si>
  <si>
    <t>4448 Holly</t>
  </si>
  <si>
    <t>113-353-035</t>
  </si>
  <si>
    <t>4798 Carlin</t>
  </si>
  <si>
    <t>115-041-024</t>
  </si>
  <si>
    <t>4513 Eleventh</t>
  </si>
  <si>
    <t>115-252-014</t>
  </si>
  <si>
    <t>4412 Fir</t>
  </si>
  <si>
    <t>302 Obispo</t>
  </si>
  <si>
    <t>113-420-008</t>
  </si>
  <si>
    <t>5150 Turnstone</t>
  </si>
  <si>
    <t>115-261-028</t>
  </si>
  <si>
    <t>4461 Holly</t>
  </si>
  <si>
    <t>115-261-013</t>
  </si>
  <si>
    <t>4424 Fourth</t>
  </si>
  <si>
    <t>113-360-058</t>
  </si>
  <si>
    <t>4793 Almaguer</t>
  </si>
  <si>
    <t>113-390-014</t>
  </si>
  <si>
    <t>208 Pacific Dune</t>
  </si>
  <si>
    <t>115-251-008</t>
  </si>
  <si>
    <t>4455 Fir</t>
  </si>
  <si>
    <t>001-220-098</t>
  </si>
  <si>
    <t>777 RINCON HILL RD, CARPINTERIA, CA 93013</t>
  </si>
  <si>
    <t>17BDP-00000-00237</t>
  </si>
  <si>
    <t>20BDP-00000-00151</t>
  </si>
  <si>
    <t>2950 WILDHAVEN CIR, SANTA MARIA, CA 934549625</t>
  </si>
  <si>
    <t>18BDP-00000-00048</t>
  </si>
  <si>
    <t>19BDP-00000-00576</t>
  </si>
  <si>
    <t>107-420-022</t>
  </si>
  <si>
    <t>1041 TERRACE AVE, UNIT# B, SANTA MARIA, CA 93455</t>
  </si>
  <si>
    <t>19BDP-00000-01565</t>
  </si>
  <si>
    <t>111-162-029</t>
  </si>
  <si>
    <t>2041 LOCKWOOD LN B, SANTA MARIA, CA 93455</t>
  </si>
  <si>
    <t>21BDP-00000-00071</t>
  </si>
  <si>
    <t>111-175-011</t>
  </si>
  <si>
    <t>1899 TEAKWOOD DR B, SANTA MARIA, CA 93455</t>
  </si>
  <si>
    <t>21BDP-00000-00206</t>
  </si>
  <si>
    <t>107-900-023</t>
  </si>
  <si>
    <t>1081 VILLAGE DR 101, SANTA MARIA, CA 93455</t>
  </si>
  <si>
    <t>19BDP-00000-01538</t>
  </si>
  <si>
    <t>1093 VILLAGE DR 101, SANTA MARIA, CA 93455</t>
  </si>
  <si>
    <t>19BDP-00000-00269</t>
  </si>
  <si>
    <t>1085 VILLAGE DR 101, SANTA MARIA, CA 93455</t>
  </si>
  <si>
    <t>19BDP-00000-01537</t>
  </si>
  <si>
    <t>103-245-009</t>
  </si>
  <si>
    <t>1148 PINO SOLO DR B, SANTA MARIA, CA 93455</t>
  </si>
  <si>
    <t>21BDP-00000-00388</t>
  </si>
  <si>
    <t>103-213-005</t>
  </si>
  <si>
    <t>1206 VIA ALTA B, SANTA MARIA, CA 93455</t>
  </si>
  <si>
    <t>21BDP-00000-00887</t>
  </si>
  <si>
    <t>111-570-015</t>
  </si>
  <si>
    <t>4380 KAPALUA DR B, SANTA MARIA, CA 93455</t>
  </si>
  <si>
    <t>21BDP-00000-00869</t>
  </si>
  <si>
    <t>111-120-019</t>
  </si>
  <si>
    <t>260 PRESCOTT LN B, SANTA MARIA, CA 93455</t>
  </si>
  <si>
    <t>21BDP-00000-00093</t>
  </si>
  <si>
    <t>109-152-003</t>
  </si>
  <si>
    <t>3445 HADLEY WAY B, SANTA MARIA, CA 93455</t>
  </si>
  <si>
    <t>21BDP-00000-01251</t>
  </si>
  <si>
    <t>107-342-005</t>
  </si>
  <si>
    <t>858 CAMBRIA AVE B, SANTA MARIA, CA 93455</t>
  </si>
  <si>
    <t>20BDP-00000-00776</t>
  </si>
  <si>
    <t>4627 SONG LN, SANTA MARIA, CA 93455</t>
  </si>
  <si>
    <t>21BDP-00000-00132</t>
  </si>
  <si>
    <t>107-012-020</t>
  </si>
  <si>
    <t>3636 LINDA LEE DR B, SANTA MARIA, CA 93455</t>
  </si>
  <si>
    <t>20BDP-00000-00764</t>
  </si>
  <si>
    <t>111-394-029</t>
  </si>
  <si>
    <t>1090 FOXENWOOD DR B, SANTA MARIA, CA 93455</t>
  </si>
  <si>
    <t>21BDP-00000-00643</t>
  </si>
  <si>
    <t>109-165-007</t>
  </si>
  <si>
    <t>786 WINTER RD, SANTA MARIA, CA 93455</t>
  </si>
  <si>
    <t>20BDP-00000-00802</t>
  </si>
  <si>
    <t>107-170-023</t>
  </si>
  <si>
    <t>369 E FOSTER RD B, SANTA MARIA, CA 93455</t>
  </si>
  <si>
    <t>21BDP-00000-00665</t>
  </si>
  <si>
    <t>109-173-002</t>
  </si>
  <si>
    <t>330 HASSETT CT B, SANTA MARIA, CA 93455</t>
  </si>
  <si>
    <t>21BDP-00000-00125</t>
  </si>
  <si>
    <t>111-680-020</t>
  </si>
  <si>
    <t>4374 KRIS DR B, SANTA MARIA, CA 93454</t>
  </si>
  <si>
    <t>21BDP-00000-00316</t>
  </si>
  <si>
    <t>097-573-001</t>
  </si>
  <si>
    <t>410 ST ANDREWS WAY B, LOMPOC, CA 93436</t>
  </si>
  <si>
    <t>21BDP-00000-00660</t>
  </si>
  <si>
    <t>107-170-041</t>
  </si>
  <si>
    <t>263 E FOSTER RD B, SANTA MARIA, CA 93455</t>
  </si>
  <si>
    <t>20BDP-00000-00925</t>
  </si>
  <si>
    <t>111-151-002</t>
  </si>
  <si>
    <t>3325 DRIFTWOOD DR B, SANTA MARIA, CA 93455</t>
  </si>
  <si>
    <t>21BDP-00000-00028</t>
  </si>
  <si>
    <t>107-032-008</t>
  </si>
  <si>
    <t>812 TERRY CT B, SANTA MARIA, CA 93455</t>
  </si>
  <si>
    <t>21BDP-00000-01114</t>
  </si>
  <si>
    <t>083-070-023</t>
  </si>
  <si>
    <t>2250 SANTA ROSA RD, BLDG# 1, LOMPOC, CA 93436</t>
  </si>
  <si>
    <t>19BDP-00000-00462</t>
  </si>
  <si>
    <t>111-251-008</t>
  </si>
  <si>
    <t>4527 KAPALUA DR B, SANTA MARIA, CA 93455</t>
  </si>
  <si>
    <t>20BDP-00000-01134</t>
  </si>
  <si>
    <t>105-052-008</t>
  </si>
  <si>
    <t>131 STANSBURY DR B, SANTA MARIA, CA 93455</t>
  </si>
  <si>
    <t>20BDP-00000-00787</t>
  </si>
  <si>
    <t>101-212-011</t>
  </si>
  <si>
    <t>329 SHAW ST B, LOS ALAMOS, CA 93440</t>
  </si>
  <si>
    <t>21BDP-00000-00912</t>
  </si>
  <si>
    <t>105-075-004</t>
  </si>
  <si>
    <t>230 PARK AVE B, ORCUTT, CA 93455</t>
  </si>
  <si>
    <t>21BDP-00000-00002</t>
  </si>
  <si>
    <t>4689 APPALOOSA TRL B, SANTA MARIA, CA 93455</t>
  </si>
  <si>
    <t>19BDP-00000-01455</t>
  </si>
  <si>
    <t>105-270-032</t>
  </si>
  <si>
    <t>5870 ROBIN CT B, SANTA MARIA, CA 93455</t>
  </si>
  <si>
    <t>20BDP-00000-00643</t>
  </si>
  <si>
    <t>107-690-042</t>
  </si>
  <si>
    <t>4563 KENNETH AVE B, SANTA MARIA, CA 93455</t>
  </si>
  <si>
    <t>21BDP-00000-00740</t>
  </si>
  <si>
    <t>107-124-011</t>
  </si>
  <si>
    <t>686 DAHLIA RD, SANTA MARIA, CA 93455</t>
  </si>
  <si>
    <t>21BDP-00000-00868</t>
  </si>
  <si>
    <t>099-330-001</t>
  </si>
  <si>
    <t>3257 WILD OAK RD, LOMPOC, CA 93436</t>
  </si>
  <si>
    <t>20BDP-00000-00362</t>
  </si>
  <si>
    <t>129-240-011</t>
  </si>
  <si>
    <t>2070 CAMBRIDGE WAY, SANTA MARIA, CA 93454</t>
  </si>
  <si>
    <t>21BDP-00000-00355</t>
  </si>
  <si>
    <t>075-202-001</t>
  </si>
  <si>
    <t>6697 DEL PLAYA DR, UNIT# A, GOLETA, CA 93117</t>
  </si>
  <si>
    <t>21BDP-00000-00146</t>
  </si>
  <si>
    <t>103-273-005</t>
  </si>
  <si>
    <t>1364 MIRA FLORES DR B, SANTA MARIA, CA 93455</t>
  </si>
  <si>
    <t>21BDP-00000-00314</t>
  </si>
  <si>
    <t>109-134-002</t>
  </si>
  <si>
    <t>3276 DRAKE DR B, SANTA MARIA, CA 93455</t>
  </si>
  <si>
    <t>20BDP-00000-00679</t>
  </si>
  <si>
    <t>109-070-006</t>
  </si>
  <si>
    <t>596 FAIRLANE PL B, SANTA MARIA, CA 93455</t>
  </si>
  <si>
    <t>21BDP-00000-00273</t>
  </si>
  <si>
    <t>109-134-008</t>
  </si>
  <si>
    <t>3354 DRAKE DR B, SANTA MARIA, CA 93455</t>
  </si>
  <si>
    <t>21BDP-00000-00762</t>
  </si>
  <si>
    <t>5301 REDWILLOW DR, SANTA MARIA, CA 93455</t>
  </si>
  <si>
    <t>21BDP-00000-00981</t>
  </si>
  <si>
    <t>107-261-007</t>
  </si>
  <si>
    <t>225 MOONCREST LN B, SANTA MARIA, CA 93455</t>
  </si>
  <si>
    <t>21BDP-00000-00096</t>
  </si>
  <si>
    <t>109-023-008</t>
  </si>
  <si>
    <t>278 FLEMING LN B, SANTA MARIA, CA 93455</t>
  </si>
  <si>
    <t>20BDP-00000-00926</t>
  </si>
  <si>
    <t>111-392-016</t>
  </si>
  <si>
    <t>952 CLUBHOUSE DR B, SANTA MARIA, CA 93455</t>
  </si>
  <si>
    <t>20BDP-00000-00889</t>
  </si>
  <si>
    <t>107-110-066</t>
  </si>
  <si>
    <t>335 PABST LN B, SANTA MARIA, CA 93455</t>
  </si>
  <si>
    <t>20BDP-00000-00595</t>
  </si>
  <si>
    <t>109-031-001</t>
  </si>
  <si>
    <t>3009 LANCASTER DR B, SANTA MARIA, CA 93455</t>
  </si>
  <si>
    <t>21BDP-00000-00676</t>
  </si>
  <si>
    <t>111-282-009</t>
  </si>
  <si>
    <t>428 POPPINGA WAY B, SANTA MARIA, CA 93455</t>
  </si>
  <si>
    <t>21BDP-00000-00663</t>
  </si>
  <si>
    <t>105-160-012</t>
  </si>
  <si>
    <t>4606 COACHMAN WAY, SANTA MARIA, CA 93455</t>
  </si>
  <si>
    <t>20BDP-00000-00937</t>
  </si>
  <si>
    <t>109-104-003</t>
  </si>
  <si>
    <t>3242 DRAKE DR B, SANTA MARIA, CA 93455</t>
  </si>
  <si>
    <t>21BDP-00000-00346</t>
  </si>
  <si>
    <t>128-098-032</t>
  </si>
  <si>
    <t>2455 TELEPHONE RD, SANTA MARIA, CA 93454</t>
  </si>
  <si>
    <t>20BDP-00000-00718</t>
  </si>
  <si>
    <t>005-400-030</t>
  </si>
  <si>
    <t>3353 PADARO LN A, CARPINTERIA, CA 93013</t>
  </si>
  <si>
    <t>20BDP-00000-01020</t>
  </si>
  <si>
    <t>099-430-054</t>
  </si>
  <si>
    <t>781 BOBCAT SPRINGS RD, BUELLTON, CA 934279508</t>
  </si>
  <si>
    <t>20BDP-00000-00723</t>
  </si>
  <si>
    <t>005-300-021</t>
  </si>
  <si>
    <t>1720 LA MIRADA DR, CARPINTERIA, CA 93013</t>
  </si>
  <si>
    <t>20BDP-00000-01092</t>
  </si>
  <si>
    <t>005-473-003</t>
  </si>
  <si>
    <t>157 SERAFIN WAY, CARPINTERIA, CA 93013</t>
  </si>
  <si>
    <t>20BDP-00000-01091</t>
  </si>
  <si>
    <t>001-101-056</t>
  </si>
  <si>
    <t>6963 SHEPARD MESA RD, CARPINTERIA, CA 93013</t>
  </si>
  <si>
    <t>21BDP-00000-00679</t>
  </si>
  <si>
    <t>099-650-037</t>
  </si>
  <si>
    <t>2195 TULAROSA RD, LOMPOC, CA 93436</t>
  </si>
  <si>
    <t>20BDP-00000-00813</t>
  </si>
  <si>
    <t>077-254-008</t>
  </si>
  <si>
    <t>261 Iris Ave</t>
  </si>
  <si>
    <t>20-B-0390</t>
  </si>
  <si>
    <t>7047 Del Norte</t>
  </si>
  <si>
    <t>20-B-0222</t>
  </si>
  <si>
    <t>079-423-006</t>
  </si>
  <si>
    <t>252 Coronado Dr. Unit C</t>
  </si>
  <si>
    <t>20-B-0121</t>
  </si>
  <si>
    <t>6276 Newcastle Ave</t>
  </si>
  <si>
    <t>20-B-0322</t>
  </si>
  <si>
    <t>071-033-013</t>
  </si>
  <si>
    <t>5730 Aguila Ave</t>
  </si>
  <si>
    <t>20-B-0389</t>
  </si>
  <si>
    <t>5595 Huntington</t>
  </si>
  <si>
    <t>20-B-0048</t>
  </si>
  <si>
    <t>077-422-022</t>
  </si>
  <si>
    <t>6526 Camino Venturoso</t>
  </si>
  <si>
    <t>21-B-0302</t>
  </si>
  <si>
    <t>077-151-005</t>
  </si>
  <si>
    <t>45 San Mateo Dr</t>
  </si>
  <si>
    <t>21-B-0113</t>
  </si>
  <si>
    <t>079-464-015</t>
  </si>
  <si>
    <t>145 San Milano</t>
  </si>
  <si>
    <t>21-B-0062</t>
  </si>
  <si>
    <t>071-073-005</t>
  </si>
  <si>
    <t>5629 Armitos Ave</t>
  </si>
  <si>
    <t>21-B-0101</t>
  </si>
  <si>
    <t>073-221-037</t>
  </si>
  <si>
    <t>228 Cannon Green Dr</t>
  </si>
  <si>
    <t>21-B-0076</t>
  </si>
  <si>
    <t>079-351-001</t>
  </si>
  <si>
    <t>210 Palo Alto Dr.</t>
  </si>
  <si>
    <t>20-B-0095</t>
  </si>
  <si>
    <t>077-201-010</t>
  </si>
  <si>
    <t>6208 Mamouth Ave</t>
  </si>
  <si>
    <t>21-B-0095</t>
  </si>
  <si>
    <t>7439 San Bergamo Dr.</t>
  </si>
  <si>
    <t>20-B-0443</t>
  </si>
  <si>
    <t>077-412-029</t>
  </si>
  <si>
    <t>447 Caseta Way</t>
  </si>
  <si>
    <t>20-B-0208</t>
  </si>
  <si>
    <t>073-200-001</t>
  </si>
  <si>
    <t>416 Mills Way</t>
  </si>
  <si>
    <t>20-B-0487</t>
  </si>
  <si>
    <t>071-053-013</t>
  </si>
  <si>
    <t>5836 Hollister Ave</t>
  </si>
  <si>
    <t>OT Unit</t>
  </si>
  <si>
    <t>20-0016-ZC</t>
  </si>
  <si>
    <t>069-090-061</t>
  </si>
  <si>
    <t>5850 N. Cathedral Oaks Rd</t>
  </si>
  <si>
    <t>21-0004-LUP</t>
  </si>
  <si>
    <t>069-080-030</t>
  </si>
  <si>
    <t>865 Cambridge Drive</t>
  </si>
  <si>
    <t>21-0009-LUP</t>
  </si>
  <si>
    <t>003-142-032</t>
  </si>
  <si>
    <t>003-142-033, -034, -035, -036, -037, -038, -039</t>
  </si>
  <si>
    <t>1335 Vallecito Place</t>
  </si>
  <si>
    <t>Faith Lutheran Church Subdivision/The Cottages Residences</t>
  </si>
  <si>
    <t>16-1849-CUPR/TTM/CDP</t>
  </si>
  <si>
    <t>077-121-010</t>
  </si>
  <si>
    <t>7056 Del Norte Dr</t>
  </si>
  <si>
    <t>21-B-0160</t>
  </si>
  <si>
    <t>5850 N Cathedral Oaks</t>
  </si>
  <si>
    <t>21-B-0183</t>
  </si>
  <si>
    <t>037-071-010</t>
  </si>
  <si>
    <t>410 RUTH AVE, SANTA BARBARA, CA 93101</t>
  </si>
  <si>
    <t>PLN2019-00475</t>
  </si>
  <si>
    <t>410 RUTH AVE: C-NEW, Conversion of SRU to STR</t>
  </si>
  <si>
    <t>1032 SANTA BARBARA ST, SANTA BARBARA, CA</t>
  </si>
  <si>
    <t>PLN2016-00071</t>
  </si>
  <si>
    <t>017-260-016</t>
  </si>
  <si>
    <t>217 S VOLUNTARIO ST</t>
  </si>
  <si>
    <t>PLN2020-00453</t>
  </si>
  <si>
    <t>415 OLD COAST HWY, SANTA BARBARA, CA</t>
  </si>
  <si>
    <t>PLN2017-00563</t>
  </si>
  <si>
    <t>039-151-002</t>
  </si>
  <si>
    <t>1230 San Andres Street, Santa Barbara, CA</t>
  </si>
  <si>
    <t>PLN2020-00205</t>
  </si>
  <si>
    <t>1230 SAN ANDRES ST, R-M ZONE: R-AUD, 7 units</t>
  </si>
  <si>
    <t>1404 E MCELHANY AVE #A</t>
  </si>
  <si>
    <t>bNEW DETACHED ADU WITH 2 BEDROOMS, 1 BATH, KITCH</t>
  </si>
  <si>
    <t>1206 E SUNSET AVE #A</t>
  </si>
  <si>
    <t>NEW DETACHED ADU TO INCLUDE LIVING ROOM, KITCHEN,</t>
  </si>
  <si>
    <t>314 S WESTERN AVE #A</t>
  </si>
  <si>
    <t>123-290-024</t>
  </si>
  <si>
    <t>828 S OAKLEY AVE</t>
  </si>
  <si>
    <t>B21-0195</t>
  </si>
  <si>
    <t>(N) DETACHED ADU TO INCLUDE LIVING ROOM, DINING RM,</t>
  </si>
  <si>
    <t>B21-0188</t>
  </si>
  <si>
    <t>119-330-035</t>
  </si>
  <si>
    <t>968 W AGNES AVE</t>
  </si>
  <si>
    <t>B21-1161</t>
  </si>
  <si>
    <t>1743 N ALISON AVE #B</t>
  </si>
  <si>
    <t>1485 ASH AVE #A</t>
  </si>
  <si>
    <t>128-016-064</t>
  </si>
  <si>
    <t>659 E DONOVAN RD</t>
  </si>
  <si>
    <t>B21-0203</t>
  </si>
  <si>
    <t>407 W LEMON ST #C</t>
  </si>
  <si>
    <t>B21-0239</t>
  </si>
  <si>
    <t>125-213-015</t>
  </si>
  <si>
    <t>911 S MILLER ST</t>
  </si>
  <si>
    <t>CONVERT (E) FAMILY ROOM AND ADDITION OF BEDROOM,</t>
  </si>
  <si>
    <t>B21-0631</t>
  </si>
  <si>
    <t>CONVERT (E) ADU INTO A JADU. 2019 CODE</t>
  </si>
  <si>
    <t>B21-0728</t>
  </si>
  <si>
    <t>123-061-009</t>
  </si>
  <si>
    <t>310 S WESTERN AVE</t>
  </si>
  <si>
    <t>B21-0360</t>
  </si>
  <si>
    <t>CONVERT (E) DETACHED GARAGE INTO AN ADU  &amp; ADD</t>
  </si>
  <si>
    <t>118-001-051</t>
  </si>
  <si>
    <t>2439 N SCHUMAN PL</t>
  </si>
  <si>
    <t>B21-0880</t>
  </si>
  <si>
    <t>121-173-002</t>
  </si>
  <si>
    <t>808 E EL CAMINO ST</t>
  </si>
  <si>
    <t>B21-0267</t>
  </si>
  <si>
    <t>117-670-025</t>
  </si>
  <si>
    <t>1945 N VIA ESTABLO</t>
  </si>
  <si>
    <t>B21-1111</t>
  </si>
  <si>
    <t>118-015-032</t>
  </si>
  <si>
    <t>944 W RALPH ST</t>
  </si>
  <si>
    <t>(N) DETACHED ADU TO INCLUDE LIVING ROOM. KITCHEN,</t>
  </si>
  <si>
    <t>B21-0144</t>
  </si>
  <si>
    <t>909 W GUNNER ST #A</t>
  </si>
  <si>
    <t>1743 N ALISON AVE #A</t>
  </si>
  <si>
    <t>1710 N RUSSELL AVE #A</t>
  </si>
  <si>
    <t>118-003-022</t>
  </si>
  <si>
    <t>2216 N EASY ST</t>
  </si>
  <si>
    <t>B21-0351</t>
  </si>
  <si>
    <t>128-021-018</t>
  </si>
  <si>
    <t>1655 N OXFORD AVE</t>
  </si>
  <si>
    <t>CONVERT (E)ATTACHED  GARAGE INTO AN ADU W/LIVING</t>
  </si>
  <si>
    <t>B21-0385</t>
  </si>
  <si>
    <t>1505 ASH AVE #A</t>
  </si>
  <si>
    <t>609 E BOONE ST #C</t>
  </si>
  <si>
    <t>128-029-004</t>
  </si>
  <si>
    <t>1318 N CONCORD AVE</t>
  </si>
  <si>
    <t>B21-0109</t>
  </si>
  <si>
    <t>118-006-043</t>
  </si>
  <si>
    <t>2344 N TEELYNN AVE</t>
  </si>
  <si>
    <t>B21-0625</t>
  </si>
  <si>
    <t>621 E MILL ST #B</t>
  </si>
  <si>
    <t>DETACHED ADU TO INCLUDE LIVING ROOM, KITCHEN, 1 BD,</t>
  </si>
  <si>
    <t>B21-0751</t>
  </si>
  <si>
    <t>119-360-003</t>
  </si>
  <si>
    <t>952 W GUNNER ST</t>
  </si>
  <si>
    <t>B21-1144</t>
  </si>
  <si>
    <t>117-403-006</t>
  </si>
  <si>
    <t>1638 N CURRYER ST</t>
  </si>
  <si>
    <t>B21-0908</t>
  </si>
  <si>
    <t>117-414-015</t>
  </si>
  <si>
    <t>417 W WINDSOR ST</t>
  </si>
  <si>
    <t>B21-0344</t>
  </si>
  <si>
    <t>117-680-008</t>
  </si>
  <si>
    <t>1927 N VIA CARRO</t>
  </si>
  <si>
    <t>B21-0041</t>
  </si>
  <si>
    <t>117-585-003</t>
  </si>
  <si>
    <t>930 KINGSTON DR</t>
  </si>
  <si>
    <t>CONVERT PROPOSED ROOM ADDITION TO A JADU WITH</t>
  </si>
  <si>
    <t>B21-0929</t>
  </si>
  <si>
    <t>117-122-004</t>
  </si>
  <si>
    <t>1637 N DEPOT ST</t>
  </si>
  <si>
    <t>CONVERT (E) ROOM ADDITION TO AN ADU TO INCLUDE</t>
  </si>
  <si>
    <t>B21-0356</t>
  </si>
  <si>
    <t>128-020-095</t>
  </si>
  <si>
    <t>1059 E DE GAMMA DR</t>
  </si>
  <si>
    <t>B21-0386</t>
  </si>
  <si>
    <t>B21-1272</t>
  </si>
  <si>
    <t>121-101-006</t>
  </si>
  <si>
    <t>1007 N CONCEPCION AVE</t>
  </si>
  <si>
    <t>CONVERT (E) BEDROOM AND LIVING ROOM TO (N) ATTACHED</t>
  </si>
  <si>
    <t>B21-0242</t>
  </si>
  <si>
    <t>121-370-010</t>
  </si>
  <si>
    <t>1058 BIG PINE DR</t>
  </si>
  <si>
    <t>B21-0703</t>
  </si>
  <si>
    <t>119-184-010</t>
  </si>
  <si>
    <t>121 W TUNNELL ST</t>
  </si>
  <si>
    <t>B21-0140</t>
  </si>
  <si>
    <t>128-031-035</t>
  </si>
  <si>
    <t>1361 LESLEY CT</t>
  </si>
  <si>
    <t>B21-0143</t>
  </si>
  <si>
    <t>125-124-009</t>
  </si>
  <si>
    <t>828 E CENTRAL AVE</t>
  </si>
  <si>
    <t>(N) DETACHED ADU TO INCLUDE (1) BATH &amp; 1 1/2 BATH.</t>
  </si>
  <si>
    <t>B21-1018</t>
  </si>
  <si>
    <t>128-070-008</t>
  </si>
  <si>
    <t>1545 EAGLE ST</t>
  </si>
  <si>
    <t>B21-0301</t>
  </si>
  <si>
    <t>117-582-021</t>
  </si>
  <si>
    <t>909 COLEBROOK DR</t>
  </si>
  <si>
    <t>B21-1197</t>
  </si>
  <si>
    <t>128-008-059</t>
  </si>
  <si>
    <t>1860 N MILLER ST</t>
  </si>
  <si>
    <t>(N) DETACHED ADU TO INCLUDE LIVING AREA, KITCHEN,</t>
  </si>
  <si>
    <t>B21-0065</t>
  </si>
  <si>
    <t>118-015-033</t>
  </si>
  <si>
    <t>948 W RALPH ST</t>
  </si>
  <si>
    <t>(N) DETACHED ADU TO INCLUDE (2) BEDROOM, (2) BATH,</t>
  </si>
  <si>
    <t>B21-1139</t>
  </si>
  <si>
    <t>117-680-053</t>
  </si>
  <si>
    <t>1942 N DEJOY ST</t>
  </si>
  <si>
    <t>CONVERT (E)BEDROOM TO (N)ATTACHED ADU &amp; ADDITION</t>
  </si>
  <si>
    <t>B21-0937</t>
  </si>
  <si>
    <t>117-640-006</t>
  </si>
  <si>
    <t>2028 N VIA ESTABLO</t>
  </si>
  <si>
    <t>(N) ADU OVER (E) ATTACHED GARAGE TO INCLUDE STAIRS,</t>
  </si>
  <si>
    <t>B21-0413</t>
  </si>
  <si>
    <t>213 W SUNSET AVE #A</t>
  </si>
  <si>
    <t>123-182-015</t>
  </si>
  <si>
    <t>219 W MORRISON AVE</t>
  </si>
  <si>
    <t>B21-1117</t>
  </si>
  <si>
    <t>117-065-031</t>
  </si>
  <si>
    <t>331 W CRESTON ST</t>
  </si>
  <si>
    <t>B21-0702</t>
  </si>
  <si>
    <t>128-008-024</t>
  </si>
  <si>
    <t>406 E TAYLOR ST</t>
  </si>
  <si>
    <t>B21-0234</t>
  </si>
  <si>
    <t>412 N EAST AVE #A</t>
  </si>
  <si>
    <t>128-073-010</t>
  </si>
  <si>
    <t>495 E NEWLOVE DR #B</t>
  </si>
  <si>
    <t>B21-0358</t>
  </si>
  <si>
    <t>1021 W GUNNER ST #A</t>
  </si>
  <si>
    <t>508 E COOK ST #A</t>
  </si>
  <si>
    <t>128-044-007</t>
  </si>
  <si>
    <t>515 N PALISADE DR</t>
  </si>
  <si>
    <t>GARAGE CONVERSION TO (N) ATTACHED ADU AND (N)</t>
  </si>
  <si>
    <t>B19-1638</t>
  </si>
  <si>
    <t>128-016-046</t>
  </si>
  <si>
    <t>603 E LEE DR</t>
  </si>
  <si>
    <t>B21-0068</t>
  </si>
  <si>
    <t>CONVERT (E) BEDROOM AND WET BAR TO (N) ATTACHED</t>
  </si>
  <si>
    <t>B21-0763</t>
  </si>
  <si>
    <t>GARAGE CONVERSION AND ADDITION TO (N)ATTACHED</t>
  </si>
  <si>
    <t>NEW ATTACHED ADU WITH KITCHEN, FULL BATH AND</t>
  </si>
  <si>
    <t>1465 ASH AVE #A</t>
  </si>
  <si>
    <t>1710 N RUSSELL AVE #B</t>
  </si>
  <si>
    <t>2035 S LASSEN DR #A</t>
  </si>
  <si>
    <t>125-093-033</t>
  </si>
  <si>
    <t>1007 E ORANGE ST</t>
  </si>
  <si>
    <t>B21-0001</t>
  </si>
  <si>
    <t>CONVERT (E) ADU TO (N) JADU FOR OCCUPANCY PURPOSES.</t>
  </si>
  <si>
    <t>B21-0633</t>
  </si>
  <si>
    <t>508 E COOK ST #B</t>
  </si>
  <si>
    <t>121-082-020</t>
  </si>
  <si>
    <t>515 E ALVIN AVE</t>
  </si>
  <si>
    <t>B21-0094</t>
  </si>
  <si>
    <t>128-031-007</t>
  </si>
  <si>
    <t>1334 MARIE CT</t>
  </si>
  <si>
    <t>B21-0819</t>
  </si>
  <si>
    <t>117-081-028</t>
  </si>
  <si>
    <t>1642 N BENWILEY AVE</t>
  </si>
  <si>
    <t>CONVERT (E) (2) BDRMS &amp; BATHROOM INTO ATTACHED</t>
  </si>
  <si>
    <t>B21-0465</t>
  </si>
  <si>
    <t>117-403-011</t>
  </si>
  <si>
    <t>1710 N CURRYER ST</t>
  </si>
  <si>
    <t>B21-1091</t>
  </si>
  <si>
    <t>117-470-024</t>
  </si>
  <si>
    <t>1740 S THORNBURG ST #5</t>
  </si>
  <si>
    <t>B21-0417</t>
  </si>
  <si>
    <t>117-404-004</t>
  </si>
  <si>
    <t>502 W LEE DR</t>
  </si>
  <si>
    <t>B21-0043</t>
  </si>
  <si>
    <t>125-221-006</t>
  </si>
  <si>
    <t>130 E CAMINO COLEGIO</t>
  </si>
  <si>
    <t>B21-0349</t>
  </si>
  <si>
    <t>621 E MILL ST #A</t>
  </si>
  <si>
    <t>CONVERT (E)MASTER BEDROOM TO (N)ATTACHED ADU</t>
  </si>
  <si>
    <t>123-261-022</t>
  </si>
  <si>
    <t>810 W MORRISON AVE</t>
  </si>
  <si>
    <t>B21-0981</t>
  </si>
  <si>
    <t>128-069-033</t>
  </si>
  <si>
    <t>1418 SWALLOW CT</t>
  </si>
  <si>
    <t>B21-0719</t>
  </si>
  <si>
    <t>128-013-009</t>
  </si>
  <si>
    <t>1639 N MCCLELLAND ST</t>
  </si>
  <si>
    <t>B21-0412</t>
  </si>
  <si>
    <t>119-030-034</t>
  </si>
  <si>
    <t>321 W HARDING AVE</t>
  </si>
  <si>
    <t>B21-0969</t>
  </si>
  <si>
    <t>117-970-038</t>
  </si>
  <si>
    <t>1814 S GABLE LN</t>
  </si>
  <si>
    <t>CONVERT (E) GARAGE INTO AN ADU TO INCLUDE LVNG RM,</t>
  </si>
  <si>
    <t>B21-0241</t>
  </si>
  <si>
    <t>128-089-001</t>
  </si>
  <si>
    <t>2335 CABALLERO LN</t>
  </si>
  <si>
    <t>(N) DETACHED ADU TO INCLUDE LIVING RM/DINING AREA,</t>
  </si>
  <si>
    <t>B21-1704</t>
  </si>
  <si>
    <t>117-372-027</t>
  </si>
  <si>
    <t>309 W POLK ST</t>
  </si>
  <si>
    <t>B21-0470</t>
  </si>
  <si>
    <t>CONVERT ATTACHED CARPORT INTO A JADU TO INCLUDE</t>
  </si>
  <si>
    <t>B21-1311</t>
  </si>
  <si>
    <t>117-920-029</t>
  </si>
  <si>
    <t>2459 N DIVIDE WAY</t>
  </si>
  <si>
    <t>B21-1372</t>
  </si>
  <si>
    <t>1515 E DENA WAY #B</t>
  </si>
  <si>
    <t>NEW ROOM ADDITION ABOVE GARAGE AREA TO BE CONVERTED</t>
  </si>
  <si>
    <t>118-026-012</t>
  </si>
  <si>
    <t>1455 W WYNNDEL WAY</t>
  </si>
  <si>
    <t>CONVERT (E) ATTACHED TANDEM GARAGE INTO A BDRM</t>
  </si>
  <si>
    <t>B21-1145</t>
  </si>
  <si>
    <t>615 E BOONE ST #A</t>
  </si>
  <si>
    <t>128-043-049</t>
  </si>
  <si>
    <t>1511 E GREGORY CT</t>
  </si>
  <si>
    <t>B21-1369</t>
  </si>
  <si>
    <t>DETACHED GARAGE CONVERSION TO ADU AND (N) ADDITION TO</t>
  </si>
  <si>
    <t>117-564-032</t>
  </si>
  <si>
    <t>1115 KINGSTON DR</t>
  </si>
  <si>
    <t>B21-0129</t>
  </si>
  <si>
    <t>119-171-009</t>
  </si>
  <si>
    <t>602 W EL CAMINO ST</t>
  </si>
  <si>
    <t>B21-1028</t>
  </si>
  <si>
    <t>119-360-067</t>
  </si>
  <si>
    <t>904 N WESTERN AVE</t>
  </si>
  <si>
    <t>B21-1010</t>
  </si>
  <si>
    <t>109-230-026</t>
  </si>
  <si>
    <t>703 BLUE RIDGE DR</t>
  </si>
  <si>
    <t>DETACHED ADU TO INCLUDE LIVING ROOM, KITCHEN, DINING</t>
  </si>
  <si>
    <t>B21-0848</t>
  </si>
  <si>
    <t>117-570-015</t>
  </si>
  <si>
    <t>1123 GAYLENE DR</t>
  </si>
  <si>
    <t>B21-1237</t>
  </si>
  <si>
    <t>128-080-022</t>
  </si>
  <si>
    <t>421 LINDEMAN LN</t>
  </si>
  <si>
    <t>CONVERT (E) BEDROOM AND PARTIAL BATHROOM TO (N)</t>
  </si>
  <si>
    <t>B21-0865</t>
  </si>
  <si>
    <t>117-540-059</t>
  </si>
  <si>
    <t>907 W CRESTON ST</t>
  </si>
  <si>
    <t>B21-1650</t>
  </si>
  <si>
    <t>119-305-001</t>
  </si>
  <si>
    <t>937 N RAILROAD AVE</t>
  </si>
  <si>
    <t>B21-0890</t>
  </si>
  <si>
    <t>117-053-007</t>
  </si>
  <si>
    <t>616 W MONROE ST</t>
  </si>
  <si>
    <t>B21-1312</t>
  </si>
  <si>
    <t>B21-0667</t>
  </si>
  <si>
    <t>B21-0300</t>
  </si>
  <si>
    <t>B21-0927</t>
  </si>
  <si>
    <t>128-070-070</t>
  </si>
  <si>
    <t>1546 LARK ST</t>
  </si>
  <si>
    <t>(N) DETACHED ADU TO INCLUDE (3) BEDROOMS, (2) BATH,</t>
  </si>
  <si>
    <t>B21-0311</t>
  </si>
  <si>
    <t>1515 E DENA WAY #A</t>
  </si>
  <si>
    <t>117-583-023</t>
  </si>
  <si>
    <t>1821 WOODSIDE CT</t>
  </si>
  <si>
    <t>B21-1284</t>
  </si>
  <si>
    <t>117-454-007</t>
  </si>
  <si>
    <t>1106 W JEWEL ST</t>
  </si>
  <si>
    <t>B21-1432</t>
  </si>
  <si>
    <t>128-015-028</t>
  </si>
  <si>
    <t>535 E WILLIAMS ST</t>
  </si>
  <si>
    <t>B21-1107</t>
  </si>
  <si>
    <t>119-330-049</t>
  </si>
  <si>
    <t>1209 N MARY DR</t>
  </si>
  <si>
    <t>B21-1032</t>
  </si>
  <si>
    <t>125-071-005</t>
  </si>
  <si>
    <t>421 E COOK ST UNIT B</t>
  </si>
  <si>
    <t>B21-0091</t>
  </si>
  <si>
    <t>128-013-019</t>
  </si>
  <si>
    <t>1628 N MCCLELLAND ST</t>
  </si>
  <si>
    <t>B21-0664</t>
  </si>
  <si>
    <t>123-112-007</t>
  </si>
  <si>
    <t>515 S SMITH ST</t>
  </si>
  <si>
    <t>B21-1660</t>
  </si>
  <si>
    <t>119-286-008</t>
  </si>
  <si>
    <t>1309 N RAILROAD AVE</t>
  </si>
  <si>
    <t>B21-1552</t>
  </si>
  <si>
    <t>(N) ATTACHED ADU OVER (E) GARAGE &amp; (N) PORCH 195 SF. 1ST</t>
  </si>
  <si>
    <t>128-023-036</t>
  </si>
  <si>
    <t>1221 E DONOVAN RD</t>
  </si>
  <si>
    <t>B21-2077</t>
  </si>
  <si>
    <t>615 W MORRISON AVE #C</t>
  </si>
  <si>
    <t>128-072-012</t>
  </si>
  <si>
    <t>1644 S MCCLELLAND ST</t>
  </si>
  <si>
    <t>DETACHED ADU TO INCLUDE LIVING ROOM, KITCHEN, 2 BD,</t>
  </si>
  <si>
    <t>B21-1205</t>
  </si>
  <si>
    <t>128-032-018</t>
  </si>
  <si>
    <t>1217 JESSIE CT</t>
  </si>
  <si>
    <t>B21-0695</t>
  </si>
  <si>
    <t>117-900-052</t>
  </si>
  <si>
    <t>1934 S TRINITY DR</t>
  </si>
  <si>
    <t>B21-1875</t>
  </si>
  <si>
    <t>128-020-019</t>
  </si>
  <si>
    <t>1025 DE GAMMA DR</t>
  </si>
  <si>
    <t>(N) ATTACHED ADU TO INCLUDE LIVING ROOM, DINING ROOM,</t>
  </si>
  <si>
    <t>B21-0766</t>
  </si>
  <si>
    <t>117-371-002</t>
  </si>
  <si>
    <t>1867 N CURRYER ST</t>
  </si>
  <si>
    <t>(N) ATTACHED ADU TO INCLUDE LIVING ROOM, KITCHEN, 2 BD</t>
  </si>
  <si>
    <t>B21-1353</t>
  </si>
  <si>
    <t>117-980-044</t>
  </si>
  <si>
    <t>524 W TIMBER LN</t>
  </si>
  <si>
    <t>1-CAR GARAGE TO (N) ATTACHED JADU TO INCLUDE KITCHEN,</t>
  </si>
  <si>
    <t>B21-0563</t>
  </si>
  <si>
    <t>119-174-010</t>
  </si>
  <si>
    <t>413 W FESLER ST</t>
  </si>
  <si>
    <t>LEGALIZE CONVERSION OF GARAGE TO DETACHED ADU-</t>
  </si>
  <si>
    <t>B19-1664</t>
  </si>
  <si>
    <t>CONVERT (E) BEDROOM TO (N) ATTACHED ADU TO INCLUDE</t>
  </si>
  <si>
    <t>B21-0867</t>
  </si>
  <si>
    <t>123-021-016</t>
  </si>
  <si>
    <t>929 W CHURCH ST</t>
  </si>
  <si>
    <t>B21-0877</t>
  </si>
  <si>
    <t>119-101-014</t>
  </si>
  <si>
    <t>816 N THORNBURG ST</t>
  </si>
  <si>
    <t>B21-0878</t>
  </si>
  <si>
    <t>128-010-065</t>
  </si>
  <si>
    <t>604 E MONROE ST</t>
  </si>
  <si>
    <t>B21-0473</t>
  </si>
  <si>
    <t>121-165-013</t>
  </si>
  <si>
    <t>617 E TUNNELL ST</t>
  </si>
  <si>
    <t>(E) WORKSHOP TO BE CONVERTED TO A (N) DETACHED ADU.</t>
  </si>
  <si>
    <t>B21-0725</t>
  </si>
  <si>
    <t>119-053-007</t>
  </si>
  <si>
    <t>520 W SUNSET AVE</t>
  </si>
  <si>
    <t>B21-1068</t>
  </si>
  <si>
    <t>125-132-012</t>
  </si>
  <si>
    <t>622 S HART DR</t>
  </si>
  <si>
    <t>COVERT PART OF (E) MASTER BEDROOM TO A (N) JADU</t>
  </si>
  <si>
    <t>B21-1151</t>
  </si>
  <si>
    <t>119-352-003</t>
  </si>
  <si>
    <t>1010 W GUNNER ST</t>
  </si>
  <si>
    <t>B21-1651</t>
  </si>
  <si>
    <t>119-071-006</t>
  </si>
  <si>
    <t>1009 N ROSALIND DR</t>
  </si>
  <si>
    <t>B21-0019</t>
  </si>
  <si>
    <t>117-292-010</t>
  </si>
  <si>
    <t>1562 S THORNBURG ST</t>
  </si>
  <si>
    <t>B21-0582</t>
  </si>
  <si>
    <t>119-312-002</t>
  </si>
  <si>
    <t>966 W DONOVAN RD</t>
  </si>
  <si>
    <t>B21-1040</t>
  </si>
  <si>
    <t>1021 W GUNNER ST #B</t>
  </si>
  <si>
    <t>117-690-031</t>
  </si>
  <si>
    <t>1910 N FIESTA WAY</t>
  </si>
  <si>
    <t>B21-0946</t>
  </si>
  <si>
    <t>119-101-019</t>
  </si>
  <si>
    <t>920 N THORNBURG ST</t>
  </si>
  <si>
    <t>B21-0171</t>
  </si>
  <si>
    <t>119-355-023</t>
  </si>
  <si>
    <t>1043 W ROBERT LN</t>
  </si>
  <si>
    <t>B21-1072</t>
  </si>
  <si>
    <t>117-462-009</t>
  </si>
  <si>
    <t>224 W ROSCHELLE LN #E</t>
  </si>
  <si>
    <t>CONVERT (E) CARPORT INTO AN ADU TO INCLUDE KTCHN,</t>
  </si>
  <si>
    <t>B21-1031</t>
  </si>
  <si>
    <t>128-023-026</t>
  </si>
  <si>
    <t>1208 E LEE DR</t>
  </si>
  <si>
    <t>B21-1385</t>
  </si>
  <si>
    <t>125-093-028</t>
  </si>
  <si>
    <t>1039 E ORANGE ST</t>
  </si>
  <si>
    <t>CONVERT (E) ATTACHED GARAGE INTO A JADU TO INCLDE</t>
  </si>
  <si>
    <t>B21-0708</t>
  </si>
  <si>
    <t>121-370-016</t>
  </si>
  <si>
    <t>1026 BIG PINE DR</t>
  </si>
  <si>
    <t>(N) ATTACHED ADU TO INCLUDE KITCHEN, DINING ROOM,</t>
  </si>
  <si>
    <t>B21-1228</t>
  </si>
  <si>
    <t>117-833-002</t>
  </si>
  <si>
    <t>724 W RAINIER WAY</t>
  </si>
  <si>
    <t>B21-1744</t>
  </si>
  <si>
    <t>117-401-003</t>
  </si>
  <si>
    <t>503 W WILLIAMS ST #A</t>
  </si>
  <si>
    <t>B21-0268</t>
  </si>
  <si>
    <t>119-264-014</t>
  </si>
  <si>
    <t>213 N CURRYER ST #A</t>
  </si>
  <si>
    <t>B21-0003</t>
  </si>
  <si>
    <t>118-007-046</t>
  </si>
  <si>
    <t>2315 N CESAR E. CHAVEZ DR</t>
  </si>
  <si>
    <t>B21-1461</t>
  </si>
  <si>
    <t>128-021-040</t>
  </si>
  <si>
    <t>1708 N OXFORD AVE</t>
  </si>
  <si>
    <t>B21-1289</t>
  </si>
  <si>
    <t>117-530-030</t>
  </si>
  <si>
    <t>215 SYCAMORE ST</t>
  </si>
  <si>
    <t>CONVERT (E) LIVING AREA TO (N) ATTACHED JADU TO INCLUDE</t>
  </si>
  <si>
    <t>B21-1046</t>
  </si>
  <si>
    <t>119-051-017</t>
  </si>
  <si>
    <t>1220 N RAILROAD AVE</t>
  </si>
  <si>
    <t>B21-0565</t>
  </si>
  <si>
    <t>128-027-046</t>
  </si>
  <si>
    <t>1311 E HARDING AVE</t>
  </si>
  <si>
    <t>B21-0704</t>
  </si>
  <si>
    <t>119-370-043</t>
  </si>
  <si>
    <t>804 MARCIA WAY</t>
  </si>
  <si>
    <t>B21-2172</t>
  </si>
  <si>
    <t>CONVERT (E) MASTER BEDRM &amp; BATH, BDRM &amp; LAUNDRY</t>
  </si>
  <si>
    <t>B21-1152</t>
  </si>
  <si>
    <t>128-007-021</t>
  </si>
  <si>
    <t>312 E TAFT ST</t>
  </si>
  <si>
    <t>CONVERT (E) LIVING AREA TO (N) ATTACHED ADU</t>
  </si>
  <si>
    <t>B21-0052</t>
  </si>
  <si>
    <t>117-402-002</t>
  </si>
  <si>
    <t>510 W WILLIAMS ST</t>
  </si>
  <si>
    <t>B21-0288</t>
  </si>
  <si>
    <t>119-022-031</t>
  </si>
  <si>
    <t>617 W ORCHARD ST</t>
  </si>
  <si>
    <t>B21-0793</t>
  </si>
  <si>
    <t>117-285-008</t>
  </si>
  <si>
    <t>1535 S WALNUT DR</t>
  </si>
  <si>
    <t>B21-0586</t>
  </si>
  <si>
    <t>128-015-031</t>
  </si>
  <si>
    <t>519 E WILLIAMS ST</t>
  </si>
  <si>
    <t>(N) ATTACHED ADU TO INCLUDE LIVIN ROOM, KITCHEN,</t>
  </si>
  <si>
    <t>B21-1527</t>
  </si>
  <si>
    <t>119-030-028</t>
  </si>
  <si>
    <t>314 W DONOVAN RD</t>
  </si>
  <si>
    <t>B21-0893</t>
  </si>
  <si>
    <t>119-360-020</t>
  </si>
  <si>
    <t>943 W GUNNER ST</t>
  </si>
  <si>
    <t>B21-1460</t>
  </si>
  <si>
    <t>128-008-042</t>
  </si>
  <si>
    <t>503 E TAFT ST</t>
  </si>
  <si>
    <t>B21-0754</t>
  </si>
  <si>
    <t>CONVERT (E) BEDROOMS TO (N) ATTACHED ADU TO INCLUDE</t>
  </si>
  <si>
    <t>B21-1238</t>
  </si>
  <si>
    <t>117-582-003</t>
  </si>
  <si>
    <t>924 GAYLENE DR</t>
  </si>
  <si>
    <t>B21-1657</t>
  </si>
  <si>
    <t>121-132-005</t>
  </si>
  <si>
    <t>613 N COLLEGE DR</t>
  </si>
  <si>
    <t>CONVERT (E) LIVING AREA &amp; BEDROOM TO (N) ATTACHED</t>
  </si>
  <si>
    <t>B21-1067</t>
  </si>
  <si>
    <t>117-073-013</t>
  </si>
  <si>
    <t>1650 N WESTERN AVE</t>
  </si>
  <si>
    <t>B21-0439</t>
  </si>
  <si>
    <t>117-061-010</t>
  </si>
  <si>
    <t>303 W GRANT ST</t>
  </si>
  <si>
    <t>B21-1267</t>
  </si>
  <si>
    <t>(N) ATTACHED ADU ON TOP OF GARAGE TO INCLUDE</t>
  </si>
  <si>
    <t>119-283-019</t>
  </si>
  <si>
    <t>921 W ORCHARD ST</t>
  </si>
  <si>
    <t>B21-2135</t>
  </si>
  <si>
    <t>2-CAR GARAGE CONVERSION TO (N) ATTACHED ADU TO INCLUDE</t>
  </si>
  <si>
    <t>B21-0562</t>
  </si>
  <si>
    <t>128-021-024</t>
  </si>
  <si>
    <t>1617 N OXFORD AVE</t>
  </si>
  <si>
    <t>B21-1199</t>
  </si>
  <si>
    <t>121-035-009</t>
  </si>
  <si>
    <t>1203 N MILLER ST</t>
  </si>
  <si>
    <t>CONVERT (E) ATTACHED GARAGE  INTO AN ADU TO INCLUDE (N)</t>
  </si>
  <si>
    <t>B21-0907</t>
  </si>
  <si>
    <t>128-157-028</t>
  </si>
  <si>
    <t>923 E FRANCIS LN #A</t>
  </si>
  <si>
    <t>PARTIAL GARAGE CONVERSION TO ATTACHED ADU TO</t>
  </si>
  <si>
    <t>B21-1121</t>
  </si>
  <si>
    <t>117-540-003</t>
  </si>
  <si>
    <t>916 W CRESTON ST</t>
  </si>
  <si>
    <t>CONVERT (E) FAMILY ROOM AND 2ND FLR TO (N) ATTACHED</t>
  </si>
  <si>
    <t>B21-0545</t>
  </si>
  <si>
    <t>B21-0005</t>
  </si>
  <si>
    <t>B21-1045</t>
  </si>
  <si>
    <t>121-061-014</t>
  </si>
  <si>
    <t>1020 N MILLER ST</t>
  </si>
  <si>
    <t>(N) ATTACHED ADU TO INCLUDE LIVING/ DINING ROOM,</t>
  </si>
  <si>
    <t>B21-0408</t>
  </si>
  <si>
    <t>128-138-033</t>
  </si>
  <si>
    <t>2290 N JOHNSON DR</t>
  </si>
  <si>
    <t>B21-1469</t>
  </si>
  <si>
    <t>128-009-029</t>
  </si>
  <si>
    <t>333 E MONROE ST</t>
  </si>
  <si>
    <t>B21-0098</t>
  </si>
  <si>
    <t>119-122-017</t>
  </si>
  <si>
    <t>922 W ALVIN AVE</t>
  </si>
  <si>
    <t>B21-0409</t>
  </si>
  <si>
    <t>119-133-004</t>
  </si>
  <si>
    <t>404 W ALVIN AVE</t>
  </si>
  <si>
    <t>CONVERT (E) FAMILY ROOM TO (N) ATTACHED ADU TO INCLUDE</t>
  </si>
  <si>
    <t>B21-1508</t>
  </si>
  <si>
    <t>119-162-026</t>
  </si>
  <si>
    <t>421 N OAKLEY AVE #A</t>
  </si>
  <si>
    <t>CONVERT (E) DETACHED GARAGE INTO AN ADU &amp; ADDITION</t>
  </si>
  <si>
    <t>B21-0414</t>
  </si>
  <si>
    <t>B21-1701</t>
  </si>
  <si>
    <t>128-010-044</t>
  </si>
  <si>
    <t>503 E MONROE ST</t>
  </si>
  <si>
    <t>CONVERT (E) FAMILY ROOM TO (N) ATTACHED JADU TO</t>
  </si>
  <si>
    <t>B21-1095</t>
  </si>
  <si>
    <t>119-114-018</t>
  </si>
  <si>
    <t>1041 W HERMOSA DR</t>
  </si>
  <si>
    <t>B21-1370</t>
  </si>
  <si>
    <t>119-353-029</t>
  </si>
  <si>
    <t>1101 W ALVIN AVE</t>
  </si>
  <si>
    <t>B21-1143</t>
  </si>
  <si>
    <t>123-116-014</t>
  </si>
  <si>
    <t>521 S THORNBURG ST</t>
  </si>
  <si>
    <t>CONVERT (E) ATTACHED CARPORT INTO AN ADU TO INCLUDE</t>
  </si>
  <si>
    <t>B21-1263</t>
  </si>
  <si>
    <t>128-016-006</t>
  </si>
  <si>
    <t>527 E COX LN</t>
  </si>
  <si>
    <t>B21-1140</t>
  </si>
  <si>
    <t>117-564-033</t>
  </si>
  <si>
    <t>1117 KINGSTON DR</t>
  </si>
  <si>
    <t>B21-0240</t>
  </si>
  <si>
    <t>128-023-024</t>
  </si>
  <si>
    <t>1136 E LEE DR</t>
  </si>
  <si>
    <t>CONVERT (E)  ATTACHED GARAGE INTO AN ADU TO INCLUDE</t>
  </si>
  <si>
    <t>B21-0700</t>
  </si>
  <si>
    <t>B21-1314</t>
  </si>
  <si>
    <t>119-141-007</t>
  </si>
  <si>
    <t>715 N LINCOLN ST</t>
  </si>
  <si>
    <t>LEGALIZE UNPERMITTED DETACHED GARAGE CONVERSION</t>
  </si>
  <si>
    <t>B21-0312</t>
  </si>
  <si>
    <t>808 N BRADLEY RD #A</t>
  </si>
  <si>
    <t>128-070-060</t>
  </si>
  <si>
    <t>1502 LARK ST</t>
  </si>
  <si>
    <t>B21-1653</t>
  </si>
  <si>
    <t>119-030-085</t>
  </si>
  <si>
    <t>1502 N CURRYER ST</t>
  </si>
  <si>
    <t>B21-1009</t>
  </si>
  <si>
    <t>117-442-027</t>
  </si>
  <si>
    <t>1506 S CURRYER ST</t>
  </si>
  <si>
    <t>CONVERT (E) CARPORT TO (N) DETACHED ADU TO INCLUDE</t>
  </si>
  <si>
    <t>B21-0313</t>
  </si>
  <si>
    <t>117-392-026</t>
  </si>
  <si>
    <t>1614 N DEJOY CT</t>
  </si>
  <si>
    <t>B21-0191</t>
  </si>
  <si>
    <t>123-265-003</t>
  </si>
  <si>
    <t>906 W CAMINO COLEGIO</t>
  </si>
  <si>
    <t>CONVERT (E) GARAGE AND PARTIAL DINING ROOM TO (N)</t>
  </si>
  <si>
    <t>B21-0236</t>
  </si>
  <si>
    <t>117-540-004</t>
  </si>
  <si>
    <t>910 W CRESTON ST</t>
  </si>
  <si>
    <t>GARAGE CONVERSION TO (N) JADU TO INCLUDE KITCHEN,</t>
  </si>
  <si>
    <t>B21-0897</t>
  </si>
  <si>
    <t>117-584-005</t>
  </si>
  <si>
    <t>920 WINSTON DR</t>
  </si>
  <si>
    <t>B21-1720</t>
  </si>
  <si>
    <t>119-312-008</t>
  </si>
  <si>
    <t>955 W HARDING AVE</t>
  </si>
  <si>
    <t>B21-0924</t>
  </si>
  <si>
    <t>117-103-006</t>
  </si>
  <si>
    <t>961 W DONOVAN RD</t>
  </si>
  <si>
    <t>B21-0329</t>
  </si>
  <si>
    <t>119-212-007</t>
  </si>
  <si>
    <t>221 N OAKLEY AVE</t>
  </si>
  <si>
    <t>B21-1271</t>
  </si>
  <si>
    <t>117-940-002</t>
  </si>
  <si>
    <t>2214 N CESAR E CHAVEZ DR</t>
  </si>
  <si>
    <t>B21-2158</t>
  </si>
  <si>
    <t>117-940-022</t>
  </si>
  <si>
    <t>2239 N DIESEL AVE</t>
  </si>
  <si>
    <t>B21-0796</t>
  </si>
  <si>
    <t>123-061-006</t>
  </si>
  <si>
    <t>311 S SUPERIOR ST #A</t>
  </si>
  <si>
    <t>(N) DETACHED ADU TO INCLUDE KITCHEN, DINING ROOM,</t>
  </si>
  <si>
    <t>B21-0365</t>
  </si>
  <si>
    <t>125-093-006</t>
  </si>
  <si>
    <t>317 S SCOTT DR</t>
  </si>
  <si>
    <t>B21-1420</t>
  </si>
  <si>
    <t>121-162-001</t>
  </si>
  <si>
    <t>420 N MILLER ST</t>
  </si>
  <si>
    <t>B21-1498</t>
  </si>
  <si>
    <t>121-122-009</t>
  </si>
  <si>
    <t>421 E EL CAMINO ST</t>
  </si>
  <si>
    <t>B21-0934</t>
  </si>
  <si>
    <t>117-980-059</t>
  </si>
  <si>
    <t>439 W WOOD MILL LN</t>
  </si>
  <si>
    <t>CONVERT PORTION OF A 3-CAR GARAGE TO (N) ATTACHED</t>
  </si>
  <si>
    <t>B21-0689</t>
  </si>
  <si>
    <t>119-162-022</t>
  </si>
  <si>
    <t>504 N MARY DR</t>
  </si>
  <si>
    <t>B21-1162</t>
  </si>
  <si>
    <t>121-052-012</t>
  </si>
  <si>
    <t>1025 N MILLER ST</t>
  </si>
  <si>
    <t>B21-1596</t>
  </si>
  <si>
    <t>119-163-007</t>
  </si>
  <si>
    <t>505 N BENWILEY AVE</t>
  </si>
  <si>
    <t>B21-1142</t>
  </si>
  <si>
    <t>515 E FESLER ST #B</t>
  </si>
  <si>
    <t>123-202-003</t>
  </si>
  <si>
    <t>1050 W PERSHING ST</t>
  </si>
  <si>
    <t>B21-1721</t>
  </si>
  <si>
    <t>128-015-046</t>
  </si>
  <si>
    <t>522 E WILLIAMS ST</t>
  </si>
  <si>
    <t>B21-1494</t>
  </si>
  <si>
    <t>573 S PALISADE DR #A</t>
  </si>
  <si>
    <t>(N) ATTACHED JADU ABOVE GARAGE WITH (1) BEDROOM,</t>
  </si>
  <si>
    <t>125-082-009</t>
  </si>
  <si>
    <t>736 E COOK ST #B</t>
  </si>
  <si>
    <t>LEGALIZE UNPERMITTED UNIT TO (N) DETACHED ADU TO</t>
  </si>
  <si>
    <t>B21-0957</t>
  </si>
  <si>
    <t>119-370-044</t>
  </si>
  <si>
    <t>802 MARCIA WAY</t>
  </si>
  <si>
    <t>B21-2078</t>
  </si>
  <si>
    <t>B21-0881</t>
  </si>
  <si>
    <t>(N) ATTACHED ADU ON TOP OF GARAGE TO INCLUDE KITCHEN,</t>
  </si>
  <si>
    <t>119-354-004</t>
  </si>
  <si>
    <t>922 N DEJOY ST</t>
  </si>
  <si>
    <t>B21-2111</t>
  </si>
  <si>
    <t>121-271-006</t>
  </si>
  <si>
    <t>925 E HERMOSA ST</t>
  </si>
  <si>
    <t>B21-1241</t>
  </si>
  <si>
    <t>128-151-030</t>
  </si>
  <si>
    <t>1903 N MELANIE CT</t>
  </si>
  <si>
    <t>B21-1778</t>
  </si>
  <si>
    <t>CHANGE (E) ADU TO A JADU. 2019 CODES.</t>
  </si>
  <si>
    <t>B21-1056</t>
  </si>
  <si>
    <t>117-920-004</t>
  </si>
  <si>
    <t>2445 N RAILROAD AVE</t>
  </si>
  <si>
    <t>B21-2187</t>
  </si>
  <si>
    <t>128-055-003</t>
  </si>
  <si>
    <t>317 N SUEY RD</t>
  </si>
  <si>
    <t>B21-1418</t>
  </si>
  <si>
    <t>119-073-016</t>
  </si>
  <si>
    <t>425 W MCELHANY AVE</t>
  </si>
  <si>
    <t>CONVERT (E) DETACHED GARAGE INTO AN ADU &amp; ADD</t>
  </si>
  <si>
    <t>B21-0794</t>
  </si>
  <si>
    <t>128-088-016</t>
  </si>
  <si>
    <t>501 CABO SAN LUCAS CIR</t>
  </si>
  <si>
    <t>(N) DETACHED ADU TO INCLUDE LIVING ROOM, (2) BDRMS,</t>
  </si>
  <si>
    <t>B21-2202</t>
  </si>
  <si>
    <t>119-264-008</t>
  </si>
  <si>
    <t>501 W CHAPEL ST #A</t>
  </si>
  <si>
    <t>NEW DETACHED ADU 1ST-FLOOR: 2-CAR GARAGE, STAIRS</t>
  </si>
  <si>
    <t>B21-1149</t>
  </si>
  <si>
    <t>119-352-005</t>
  </si>
  <si>
    <t>1018 W GUNNER ST</t>
  </si>
  <si>
    <t>B21-1080</t>
  </si>
  <si>
    <t>119-223-004</t>
  </si>
  <si>
    <t>516 W FESLER ST</t>
  </si>
  <si>
    <t>B21-1268</t>
  </si>
  <si>
    <t>117-570-006</t>
  </si>
  <si>
    <t>1033 GAYLENE DR</t>
  </si>
  <si>
    <t>B21-0078</t>
  </si>
  <si>
    <t>119-156-018</t>
  </si>
  <si>
    <t>1033 W FESLER ST</t>
  </si>
  <si>
    <t>GARAGE CONVERVSION TO (N) ATTACHED ADU TO INCLUDE</t>
  </si>
  <si>
    <t>B21-0680</t>
  </si>
  <si>
    <t>121-261-006</t>
  </si>
  <si>
    <t>525 N LUCAS DR</t>
  </si>
  <si>
    <t>CONVERT (E) ATTACHED 3-CAR GARAGE INTO AN ADU TO</t>
  </si>
  <si>
    <t>B21-0196</t>
  </si>
  <si>
    <t>615 E BOONE ST #B</t>
  </si>
  <si>
    <t>128-131-009</t>
  </si>
  <si>
    <t>127 E PORTLAND DR</t>
  </si>
  <si>
    <t>B21-0921</t>
  </si>
  <si>
    <t>CONVERT (E) BEDROOM TO (N) ATTACHED JADU TO INCLUDE</t>
  </si>
  <si>
    <t>B21-0764</t>
  </si>
  <si>
    <t>117-274-018</t>
  </si>
  <si>
    <t>1392 YALE PL</t>
  </si>
  <si>
    <t>B21-0186</t>
  </si>
  <si>
    <t>121-171-012</t>
  </si>
  <si>
    <t>734 E TUNNELL ST #A</t>
  </si>
  <si>
    <t>(E) DETACHED POOL HOUSE TO BE CONVERTED INTO AN</t>
  </si>
  <si>
    <t>B21-0823</t>
  </si>
  <si>
    <t>123-171-008</t>
  </si>
  <si>
    <t>819 S SMITH ST</t>
  </si>
  <si>
    <t>B21-1912</t>
  </si>
  <si>
    <t>128-016-021</t>
  </si>
  <si>
    <t>1615 N SCHOOL ST #A</t>
  </si>
  <si>
    <t>CONVERT (E) HABITABLE AREA INTO AN ADU. ADU TO INCLUDE</t>
  </si>
  <si>
    <t>B21-1528</t>
  </si>
  <si>
    <t>128-122-041</t>
  </si>
  <si>
    <t>1629 N CAT LN</t>
  </si>
  <si>
    <t>B21-1120</t>
  </si>
  <si>
    <t>128-143-055</t>
  </si>
  <si>
    <t>1802 N LAUREN LN</t>
  </si>
  <si>
    <t>B21-1472</t>
  </si>
  <si>
    <t>119-360-013</t>
  </si>
  <si>
    <t>912 W GUNNER ST</t>
  </si>
  <si>
    <t>B21-0208</t>
  </si>
  <si>
    <t>117-582-028</t>
  </si>
  <si>
    <t>935 COLEBROOK DR</t>
  </si>
  <si>
    <t>CONVERT (E) ATTACHED GARAGE INTO A JADU TO INCLUDE</t>
  </si>
  <si>
    <t>B21-0733</t>
  </si>
  <si>
    <t>118-004-035</t>
  </si>
  <si>
    <t>2254 N SHAY AVE</t>
  </si>
  <si>
    <t>B21-1154</t>
  </si>
  <si>
    <t>118-006-049</t>
  </si>
  <si>
    <t>2339 N JULESTON DR</t>
  </si>
  <si>
    <t>B21-1285</t>
  </si>
  <si>
    <t>118-002-052</t>
  </si>
  <si>
    <t>2447 N TEELYNN AVE</t>
  </si>
  <si>
    <t>REMODEL (E) BEDROOM AND (N) ADDITION FOR (N) ATTACHED</t>
  </si>
  <si>
    <t>B21-1069</t>
  </si>
  <si>
    <t>CONVERT (E) FAMILY ROOM, KITCHEN AND BDROOM TO (N)</t>
  </si>
  <si>
    <t>B21-0669</t>
  </si>
  <si>
    <t>B21-1094</t>
  </si>
  <si>
    <t>117-980-061</t>
  </si>
  <si>
    <t>511 W WOOD MILL LN</t>
  </si>
  <si>
    <t>(N) DETACHED ADU TO INLCUDE LIVING ROOM, KITCHEN,</t>
  </si>
  <si>
    <t>B21-1273</t>
  </si>
  <si>
    <t>515 E FESLER ST #A</t>
  </si>
  <si>
    <t>B21-1376</t>
  </si>
  <si>
    <t>117-392-007</t>
  </si>
  <si>
    <t>1042 W LEE DR</t>
  </si>
  <si>
    <t>CONVERT (E) FAMILY ROOM TO (N) ATTACHED JADU TO INCLUDE</t>
  </si>
  <si>
    <t>B21-0841</t>
  </si>
  <si>
    <t>123-202-014</t>
  </si>
  <si>
    <t>1113 S WESTERN AVE</t>
  </si>
  <si>
    <t>B21-0072</t>
  </si>
  <si>
    <t>121-303-002</t>
  </si>
  <si>
    <t>1116 N COLLEGE DR</t>
  </si>
  <si>
    <t>B21-1159</t>
  </si>
  <si>
    <t>117-710-062</t>
  </si>
  <si>
    <t>635 W GINGKO CT</t>
  </si>
  <si>
    <t>B21-0724</t>
  </si>
  <si>
    <t>125-276-005</t>
  </si>
  <si>
    <t>818 E LAGUNA AVE</t>
  </si>
  <si>
    <t>B21-0678</t>
  </si>
  <si>
    <t>123-265-007</t>
  </si>
  <si>
    <t>832 W CAMINO COLEGIO</t>
  </si>
  <si>
    <t>B21-0169</t>
  </si>
  <si>
    <t>123-265-005</t>
  </si>
  <si>
    <t>840 W CAMINO COLEGIO</t>
  </si>
  <si>
    <t>B21-0584</t>
  </si>
  <si>
    <t>121-310-014</t>
  </si>
  <si>
    <t>910 N EAST AVE</t>
  </si>
  <si>
    <t>B19-1712</t>
  </si>
  <si>
    <t>B21-0898</t>
  </si>
  <si>
    <t>119-091-015</t>
  </si>
  <si>
    <t>911 N ELM AVE #A</t>
  </si>
  <si>
    <t>REMODEL (E) DETACHED WORKSHOP INTO AN ADU TO</t>
  </si>
  <si>
    <t>B21-0814</t>
  </si>
  <si>
    <t>923 E FRANCIS LN #B</t>
  </si>
  <si>
    <t>CONVERT (E) BEDROOM AND BATHROOM TO (N) ATTACHED</t>
  </si>
  <si>
    <t>B21-1122</t>
  </si>
  <si>
    <t>117-584-003</t>
  </si>
  <si>
    <t>928 WINSTON DR</t>
  </si>
  <si>
    <t>CONVERT (E) ATTACHED GARAGE INTO AN ADU INCLUDE</t>
  </si>
  <si>
    <t>B21-1658</t>
  </si>
  <si>
    <t>CONVERT (E) ATTACHED GARAGE INTO A JR ADU TO INCLUDE</t>
  </si>
  <si>
    <t>B21-0730</t>
  </si>
  <si>
    <t>B21-1055</t>
  </si>
  <si>
    <t>CONVERT (E)DETACHED STORAGE SHED &amp; ADD SQUARE</t>
  </si>
  <si>
    <t>119-266-004</t>
  </si>
  <si>
    <t>221 N THORNBURG ST</t>
  </si>
  <si>
    <t>CONVERT (E) DETACHED GARAGE AND ADDITION INTO AN</t>
  </si>
  <si>
    <t>B21-0723</t>
  </si>
  <si>
    <t>087-052-012</t>
  </si>
  <si>
    <t>717 East Lemon Ave</t>
  </si>
  <si>
    <t>B2020-0621</t>
  </si>
  <si>
    <t>085-201-017</t>
  </si>
  <si>
    <t>214 South I Street</t>
  </si>
  <si>
    <t>B2019-1060</t>
  </si>
  <si>
    <t>139-080-012</t>
  </si>
  <si>
    <t>1690 Eucalyptus Drive</t>
  </si>
  <si>
    <t>139-123-008</t>
  </si>
  <si>
    <t>575 Alisal Road</t>
  </si>
  <si>
    <t>139-122-014</t>
  </si>
  <si>
    <t>1615 Elm Street</t>
  </si>
  <si>
    <t>089-242-042</t>
  </si>
  <si>
    <t>1313 West Airport Avenue</t>
  </si>
  <si>
    <t>B2020-0725</t>
  </si>
  <si>
    <t>093-211-001</t>
  </si>
  <si>
    <t>229 North Z Street</t>
  </si>
  <si>
    <t>B2020-0731</t>
  </si>
  <si>
    <t>085-421-039</t>
  </si>
  <si>
    <t>112 Somerset Place</t>
  </si>
  <si>
    <t>B2020-0683</t>
  </si>
  <si>
    <t>087-351-012</t>
  </si>
  <si>
    <t>1012 North A Street</t>
  </si>
  <si>
    <t>B2020-0620</t>
  </si>
  <si>
    <t>085-462-003</t>
  </si>
  <si>
    <t>840 Clemens Way, #A</t>
  </si>
  <si>
    <t>B2022-0127</t>
  </si>
  <si>
    <t>139-020-032</t>
  </si>
  <si>
    <t>671 Pine Street</t>
  </si>
  <si>
    <t>21-018</t>
  </si>
  <si>
    <t>139-031-031</t>
  </si>
  <si>
    <t>735 Alamo Pintado Road</t>
  </si>
  <si>
    <t>087-213-005</t>
  </si>
  <si>
    <t>525 North First Street</t>
  </si>
  <si>
    <t>B2021-0164</t>
  </si>
  <si>
    <t>085-101-012</t>
  </si>
  <si>
    <t>204 North C Street</t>
  </si>
  <si>
    <t>B2019-1046</t>
  </si>
  <si>
    <t>097-100-023</t>
  </si>
  <si>
    <t>171 White Sage Lane Lot 23</t>
  </si>
  <si>
    <t>B2021-0274</t>
  </si>
  <si>
    <t>097-250-034</t>
  </si>
  <si>
    <t>Harris Grade Road &amp; Purisma Road</t>
  </si>
  <si>
    <t>B2019-0713</t>
  </si>
  <si>
    <t>B2020-0664</t>
  </si>
  <si>
    <t>091-132-018</t>
  </si>
  <si>
    <t>331 SN ST</t>
  </si>
  <si>
    <t>B2018-0329</t>
  </si>
  <si>
    <t>097-100-024</t>
  </si>
  <si>
    <t>190 White Sage Lane Lot 24</t>
  </si>
  <si>
    <t>B2021-0278</t>
  </si>
  <si>
    <t>097-100-044</t>
  </si>
  <si>
    <t>105 Deerbursh Lane Lot 44</t>
  </si>
  <si>
    <t>B2021-0279</t>
  </si>
  <si>
    <t>B2018-0270</t>
  </si>
  <si>
    <t>097-100-022</t>
  </si>
  <si>
    <t>161 White Sage Lane Lot 22</t>
  </si>
  <si>
    <t>B2021-0277</t>
  </si>
  <si>
    <t>097-100-025</t>
  </si>
  <si>
    <t>180 White Sage Lane Lot 25</t>
  </si>
  <si>
    <t>B2021-0282</t>
  </si>
  <si>
    <t>133-120-063</t>
  </si>
  <si>
    <t>5100 FIGUEROA MOUNTAIN RD, LOS OLIVOS, CA 934414585</t>
  </si>
  <si>
    <t>21BDP-00000-00813</t>
  </si>
  <si>
    <t>BLD2021-01345</t>
  </si>
  <si>
    <t>BLD2021-01071</t>
  </si>
  <si>
    <t>BLD2021-01410</t>
  </si>
  <si>
    <t>BLD2021-01405</t>
  </si>
  <si>
    <t>BLD2021-01512</t>
  </si>
  <si>
    <t>043-143-017</t>
  </si>
  <si>
    <t>1824 ROBBINS St, SANTA BARBARA, CA 93101</t>
  </si>
  <si>
    <t>BLD2021-01700</t>
  </si>
  <si>
    <t>027-251-010</t>
  </si>
  <si>
    <t>1515 LAGUNA St, ##7, SANTA BARBARA, CA 93101</t>
  </si>
  <si>
    <t>BLD2021-01414</t>
  </si>
  <si>
    <t>135-320-069</t>
  </si>
  <si>
    <t>3155 LONG CANYON RD, SANTA YNEZ, CA 934609349</t>
  </si>
  <si>
    <t>21BDP-00000-00755</t>
  </si>
  <si>
    <t>001-040-008</t>
  </si>
  <si>
    <t>1938 CATE MESA RD, UNIT# A&amp;B, CARPINTERIA, CA 93013</t>
  </si>
  <si>
    <t>21BDP-OOOOO-00180</t>
  </si>
  <si>
    <t>075-052-007</t>
  </si>
  <si>
    <t>6637 ABREGO RD, APT# 101,201-02, GOLETA, CA 93117</t>
  </si>
  <si>
    <t>22BDP-OOOOO-00033</t>
  </si>
  <si>
    <t>6635 ABREGO RD, APT# 101,201-02, GOLETA, CA 93117</t>
  </si>
  <si>
    <t>22BDP-OOOOO-00032</t>
  </si>
  <si>
    <t>063-041-005</t>
  </si>
  <si>
    <t>915 CAMINO MEDIO, SANTA BARBARA, CA 93110</t>
  </si>
  <si>
    <t>21BDP-OOOOO-00479</t>
  </si>
  <si>
    <t>009-021-031</t>
  </si>
  <si>
    <t>1144 ALSTON RD, SANTA BARBARA, CA 93108</t>
  </si>
  <si>
    <t>21BDP-00000-01279</t>
  </si>
  <si>
    <t>007-190-001</t>
  </si>
  <si>
    <t>1705 EAST VALLEY RD, SANTA BARBARA, CA 93108</t>
  </si>
  <si>
    <t>22BDP-OOOOO-00489</t>
  </si>
  <si>
    <t>069-194-003</t>
  </si>
  <si>
    <t>1180 CAMINO MELENO, SANTA BARBARA, CA 93111</t>
  </si>
  <si>
    <t>21BDP-00000-01513</t>
  </si>
  <si>
    <t>063-150-014</t>
  </si>
  <si>
    <t>4677 VIA ROBLADA, SANTA BARBARA, CA 93110</t>
  </si>
  <si>
    <t>21BDP-OOOOO-01350</t>
  </si>
  <si>
    <t>009-170-019</t>
  </si>
  <si>
    <t>137 OLIVE MILL RD, SANTA BARBARA, CA 93108</t>
  </si>
  <si>
    <t>21BDP-00000-01254</t>
  </si>
  <si>
    <t>141-060-017</t>
  </si>
  <si>
    <t>2045 N REFUGIO RD, SANTA YNEZ, CA 93460</t>
  </si>
  <si>
    <t>21BDP-00000-00965</t>
  </si>
  <si>
    <t>007-140-028</t>
  </si>
  <si>
    <t>2145 ALISOS DR, SANTA BARBARA, CA 93108</t>
  </si>
  <si>
    <t>21BDP-OOOOO-01486</t>
  </si>
  <si>
    <t>011-110-016</t>
  </si>
  <si>
    <t>801 SAN YSIDRO LN, SANTA BARBARA, CA 93108</t>
  </si>
  <si>
    <t>22BDP-OOOOO-00112</t>
  </si>
  <si>
    <t>059-150-024</t>
  </si>
  <si>
    <t>4395 CATHEDRAL OAKS RD, SUITE# B, SANTA BARBARA, CA 93110</t>
  </si>
  <si>
    <t>21BDP-00000-01227</t>
  </si>
  <si>
    <t>011-180-012</t>
  </si>
  <si>
    <t>615 HOT SPRINGS RD 1/2, SANTA BARBARA, CA 93108</t>
  </si>
  <si>
    <t>22BDP-OOOOO-00236</t>
  </si>
  <si>
    <t>011-150-036</t>
  </si>
  <si>
    <t>670 HODGES LN, UNIT# B, SANTA BARBARA, CA 93108</t>
  </si>
  <si>
    <t>21BDP-00000-01326</t>
  </si>
  <si>
    <t>013-210-037</t>
  </si>
  <si>
    <t>308 CALLE HERMOSO, UNIT# B, SANTA BARBARA, CA 93108</t>
  </si>
  <si>
    <t>22BDP-00000-00093</t>
  </si>
  <si>
    <t>007-312-011</t>
  </si>
  <si>
    <t>1544 SAN LEANDRO LN, UNIT# B, SANTA BARBARA, CA 931082655</t>
  </si>
  <si>
    <t>21BDP-00000-00378</t>
  </si>
  <si>
    <t>075-222-009</t>
  </si>
  <si>
    <t>6518 DEL PLAYA DR, UNIT# 102, GOLETA, CA 93117</t>
  </si>
  <si>
    <t>22BDP-00000-00019</t>
  </si>
  <si>
    <t>023-261-013</t>
  </si>
  <si>
    <t>2636 PUESTA DEL SOL, UNIT# 101, SANTA BARBARA, CA 93105</t>
  </si>
  <si>
    <t>22BDP-OOOOO-00170</t>
  </si>
  <si>
    <t>915 CAMINO MEDIO, UNIT# 101, SANTA BARBARA, CA 93110</t>
  </si>
  <si>
    <t>21BDP-OOOOO-00480</t>
  </si>
  <si>
    <t>1034 VIA PRADERA, UNIT# B, SANTA BARBARA, CA 93110</t>
  </si>
  <si>
    <t>22BDP-OOOOO-00123</t>
  </si>
  <si>
    <t>055-070-004</t>
  </si>
  <si>
    <t>3916 FOOTHILL RD, UNIT# B, SANTA BARBARA, CA 93110</t>
  </si>
  <si>
    <t>22BDP-OOOOO-00138</t>
  </si>
  <si>
    <t>009-203-011</t>
  </si>
  <si>
    <t>1510 SAN LEANDRO LN, UNIT# B, MONTECITO, CA 93108</t>
  </si>
  <si>
    <t>21BDP-00000-00863</t>
  </si>
  <si>
    <t>007-350-038</t>
  </si>
  <si>
    <t>127 LOUREYRO ST, UNIT# B, SANTA BARBARA, CA 93108</t>
  </si>
  <si>
    <t>22BDP-00000-00083</t>
  </si>
  <si>
    <t>4677 VIA ROBLADA, UNIT# 101, SANTA BARBARA, CA 93110</t>
  </si>
  <si>
    <t>22BDP-OOOOO-00769</t>
  </si>
  <si>
    <t>069-620-033</t>
  </si>
  <si>
    <t>5545 LONGFELLOW RD, UNIT# 101, SANTA BARBARA, CA 93111</t>
  </si>
  <si>
    <t>22BDP-OOOOO-00813</t>
  </si>
  <si>
    <t>075-201-017</t>
  </si>
  <si>
    <t>6621 SABADO TARDE RD, UNIT# 102, GOLETA, CA 93117</t>
  </si>
  <si>
    <t>21BDP-OOOOO-00765</t>
  </si>
  <si>
    <t>007-400-014</t>
  </si>
  <si>
    <t>499 CROCKER SPERRY DR, UNIT# B, SANTA BARBARA, CA 93108</t>
  </si>
  <si>
    <t>21BDP-00000-00931</t>
  </si>
  <si>
    <t>065-503-011</t>
  </si>
  <si>
    <t>5115 RHOADS AVE, UNIT# B, SANTA BARBARA, CA 93111</t>
  </si>
  <si>
    <t>21BDP-00000-01373</t>
  </si>
  <si>
    <t>069-172-005</t>
  </si>
  <si>
    <t>459 HARVARD LN, UNIT# C, SANTA BARBARA, CA 93111</t>
  </si>
  <si>
    <t>21BDP-00000-01365</t>
  </si>
  <si>
    <t>011-080-016</t>
  </si>
  <si>
    <t>1180 GARDEN LN, UNIT# B, SANTA BARBARA, CA 93108</t>
  </si>
  <si>
    <t>22BDP-OOOOO-00225</t>
  </si>
  <si>
    <t>009-170-018</t>
  </si>
  <si>
    <t>145 OLIVE MILL LN B, SANTA BARBARA, CA 93108</t>
  </si>
  <si>
    <t>22BDP-OOOOO-00239</t>
  </si>
  <si>
    <t>023-161-020</t>
  </si>
  <si>
    <t>2984 GLEN ALBYN DR, UNIT# 101, SANTA BARBARA, CA 93105</t>
  </si>
  <si>
    <t>22BDP-OOOOO-00777</t>
  </si>
  <si>
    <t>009-060-065</t>
  </si>
  <si>
    <t>491 PIMIENTO LN, UNIT# B, SANTA BARBARA, CA 93108</t>
  </si>
  <si>
    <t>21BDP-00000-01467</t>
  </si>
  <si>
    <t>007-070-020</t>
  </si>
  <si>
    <t>844 LILAC DR, SANTA BARBARA, CA 93108</t>
  </si>
  <si>
    <t>22BDP-OOOOO-00697</t>
  </si>
  <si>
    <t>141-360-005</t>
  </si>
  <si>
    <t>3080 SANTA YNEZ AVE, SANTA YNEZ, CA 93460</t>
  </si>
  <si>
    <t>22BDP-OOOOO-00873</t>
  </si>
  <si>
    <t>065-143-007</t>
  </si>
  <si>
    <t>606 SAN MARINO DR, UNIT# C, SANTA BARBARA, CA 93111</t>
  </si>
  <si>
    <t>20BDP-00000-00738</t>
  </si>
  <si>
    <t>141-323-002</t>
  </si>
  <si>
    <t>1123 DEER TRAIL LN B, SOLVANG, CA 93463</t>
  </si>
  <si>
    <t>21BDP-OOOOO-00921</t>
  </si>
  <si>
    <t>007-500-022</t>
  </si>
  <si>
    <t>1970 SAN LEANDRO LN, SUITE# B, SANTA BARBARA, CA 93108</t>
  </si>
  <si>
    <t>21BDP-00000-00459</t>
  </si>
  <si>
    <t>007-110-019</t>
  </si>
  <si>
    <t>691 OAK GROVE DR, UNIT# B, SANTA BARBARA, CA 93108</t>
  </si>
  <si>
    <t>21BDP-00000-00653</t>
  </si>
  <si>
    <t>061-081-016</t>
  </si>
  <si>
    <t>4511 AUHAY DR, UNIT# A, SANTA BARBARA, CA 93110</t>
  </si>
  <si>
    <t>22BDP-00000-00111</t>
  </si>
  <si>
    <t>1119 ALSTON RD 1/2, SANTA BARBARA, CA 93108</t>
  </si>
  <si>
    <t>22BDP-OOOOO-00313</t>
  </si>
  <si>
    <t>061-232-014</t>
  </si>
  <si>
    <t>149 DEL CANTO LN, UNIT# C, SANTA BARBARA, CA 93110</t>
  </si>
  <si>
    <t>22BDP-OOOOO-00044</t>
  </si>
  <si>
    <t>069-521-016</t>
  </si>
  <si>
    <t>370 HARVARD LN, UNIT# C, SANTA BARBARA, CA 93111</t>
  </si>
  <si>
    <t>21BDP-00000-01140</t>
  </si>
  <si>
    <t>011-160-047</t>
  </si>
  <si>
    <t>430 ALCALA LN, UNIT# B, SANTA BARBARA, CA 93108</t>
  </si>
  <si>
    <t>22BDP-OOOOO-00184</t>
  </si>
  <si>
    <t>007-130-061</t>
  </si>
  <si>
    <t>652 PARK LN, UNIT# B, SANTA BARBARA, CA 93108</t>
  </si>
  <si>
    <t>22BDP-00000-00352</t>
  </si>
  <si>
    <t>143-380-007</t>
  </si>
  <si>
    <t>3377 CIMARRON DR B, SANTA YNEZ, CA 93460</t>
  </si>
  <si>
    <t>21BDP-00000-01502</t>
  </si>
  <si>
    <t>007-110-039</t>
  </si>
  <si>
    <t>970 LILAC DR, UNIT# B, SANTA BARBARA, CA 93108</t>
  </si>
  <si>
    <t>21BDP-00000-00299</t>
  </si>
  <si>
    <t>023-162-013</t>
  </si>
  <si>
    <t>2945 GLEN ALBYN DR, UNIT# B, SANTA BARBARA, CA 93105</t>
  </si>
  <si>
    <t>21BDP-00000-00838</t>
  </si>
  <si>
    <t>011-150-020</t>
  </si>
  <si>
    <t>655 JUAN CRESPI LN, UNIT# B, SANTA BARBARA, CA 93108</t>
  </si>
  <si>
    <t>21BDP-OOOOO-01109</t>
  </si>
  <si>
    <t>065-481-005</t>
  </si>
  <si>
    <t>169 SAN FEDERICO AVE, UNIT# B, SANTA BARBARA, CA 93111</t>
  </si>
  <si>
    <t>21BDP-OOOOO-01274</t>
  </si>
  <si>
    <t>065-386-008</t>
  </si>
  <si>
    <t>129 WALNUT LN 101, SANTA BARBARA, CA 93111</t>
  </si>
  <si>
    <t>22BDP-OOOOO-00208</t>
  </si>
  <si>
    <t>059-030-023</t>
  </si>
  <si>
    <t>1107 SAN ANTONIO CRK RD 101, SANTA BARBARA, CA 93111</t>
  </si>
  <si>
    <t>22BDP-OOOOO-00262</t>
  </si>
  <si>
    <t>063-233-021</t>
  </si>
  <si>
    <t>4045 MARINA DR, UNIT# B, SANTA BARBARA, CA 93110</t>
  </si>
  <si>
    <t>20BDP-00000-01077</t>
  </si>
  <si>
    <t>075-102-010</t>
  </si>
  <si>
    <t>6625 SUENO RD, UNIT# 201, GOLETA, CA 93117</t>
  </si>
  <si>
    <t>21BDP-00000-00431</t>
  </si>
  <si>
    <t>013-180-015</t>
  </si>
  <si>
    <t>636 COWLES RD 1/2, SANTA BARBARA, CA 93108</t>
  </si>
  <si>
    <t>21BDP-00000-01257</t>
  </si>
  <si>
    <t>011-150-001</t>
  </si>
  <si>
    <t>788 SAN YSIDRO LN, SUITE# B, SANTA BARBARA, CA 93108</t>
  </si>
  <si>
    <t>22BDP-00000-00292</t>
  </si>
  <si>
    <t>155-050-014</t>
  </si>
  <si>
    <t>2222 FEATHERHILL RD, UNIT# B, SANTA BARBARA, CA 93108</t>
  </si>
  <si>
    <t>21BDP-OOOOO-00130</t>
  </si>
  <si>
    <t>023-222-051</t>
  </si>
  <si>
    <t>2648 TODOS SANTOS LN, SANTA BARBARA, CA 93105</t>
  </si>
  <si>
    <t>21BDP-OOOOO-00509</t>
  </si>
  <si>
    <t>061-301-053</t>
  </si>
  <si>
    <t>520 VIA SINUOSA, UNIT# B, SANTA BARBARA, CA 93110</t>
  </si>
  <si>
    <t>21BDP-OOOOO-00802</t>
  </si>
  <si>
    <t>011-180-036</t>
  </si>
  <si>
    <t>614 HOT SPRINGS RD, UNIT# B, SANTA BARBARA, CA 93108</t>
  </si>
  <si>
    <t>21BDP-OOOOO-01381</t>
  </si>
  <si>
    <t>153-233-003</t>
  </si>
  <si>
    <t>4555 VIA CLARICE, UNIT# B, SANTA BARBARA, CA 93111</t>
  </si>
  <si>
    <t>21BDP-00000-00858</t>
  </si>
  <si>
    <t>2700 GIBRALTAR RD, UNIT# B, SANTA BARBARA, CA 93105</t>
  </si>
  <si>
    <t>21BDP-00000-01602</t>
  </si>
  <si>
    <t>013-180-014</t>
  </si>
  <si>
    <t>640 COWLES RD, UNIT# B, SANTA BARBARA, CA 93108</t>
  </si>
  <si>
    <t>22BDP-00000-00137</t>
  </si>
  <si>
    <t>067-373-009</t>
  </si>
  <si>
    <t>5250 UNIVERSITY DR, UNIT# C, SANTA BARBARA, CA 93111</t>
  </si>
  <si>
    <t>22BDP-00000-00301</t>
  </si>
  <si>
    <t>067-130-017</t>
  </si>
  <si>
    <t>4760 SIERRA MADRE RD 101, SANTA BARBARA, CA 93110</t>
  </si>
  <si>
    <t>21BDP-OOOOO-00722</t>
  </si>
  <si>
    <t>063-220-030</t>
  </si>
  <si>
    <t>4305 MARINA DR, UNIT# B, SANTA BARBARA, CA 93110</t>
  </si>
  <si>
    <t>22BDP-OOOOO-00002</t>
  </si>
  <si>
    <t>065-512-005</t>
  </si>
  <si>
    <t>479 S SAN MARCOS RD, UNIT# C, SANTA BARBARA, CA 93111</t>
  </si>
  <si>
    <t>22BDP-OOOOO-00153</t>
  </si>
  <si>
    <t>061-291-034</t>
  </si>
  <si>
    <t>4500 VIA VISTOSA, SANTA BARBARA, CA 93110</t>
  </si>
  <si>
    <t>22BDP-OOOOO-00173</t>
  </si>
  <si>
    <t>061-220-046</t>
  </si>
  <si>
    <t>4331 MODOC RD, UNIT# 101, SANTA BARBARA, CA 93110</t>
  </si>
  <si>
    <t>22BDP-OOOOO-00505</t>
  </si>
  <si>
    <t>063-094-006</t>
  </si>
  <si>
    <t>4015 RAMITAS RD, UNIT# 101, SANTA BARBARA, CA 93110</t>
  </si>
  <si>
    <t>22BDP-OOOOO-00715</t>
  </si>
  <si>
    <t>321 ENNISBROOK DR, UNIT# B, SANTA BARBARA, CA 93108</t>
  </si>
  <si>
    <t>22BDP-OOOOO-00904</t>
  </si>
  <si>
    <t>011-200-007</t>
  </si>
  <si>
    <t>1422 EAST VALLEY RD, UNIT# B, SANTA BARBARA, CA 93108</t>
  </si>
  <si>
    <t>20BDP-00000-00807</t>
  </si>
  <si>
    <t>009-163-007</t>
  </si>
  <si>
    <t>1153 HIGH RD, UNIT# B, SANTA BARBARA, CA 93108</t>
  </si>
  <si>
    <t>20BDP-00000-01089</t>
  </si>
  <si>
    <t>009-560-003</t>
  </si>
  <si>
    <t>89 BUTTERFLY LN, SUITE# B, SANTA BARBARA, CA 93108</t>
  </si>
  <si>
    <t>21BDP-00000-00637</t>
  </si>
  <si>
    <t>153-370-009</t>
  </si>
  <si>
    <t>1426 LA VISTA RD, SANTA BARBARA, CA 93110</t>
  </si>
  <si>
    <t>21BDP-00000-01009</t>
  </si>
  <si>
    <t>069-580-003</t>
  </si>
  <si>
    <t>1055 MAY CT, UNIT# C, SANTA BARBARA, CA 93111</t>
  </si>
  <si>
    <t>21BDP-00000-01132</t>
  </si>
  <si>
    <t>063-240-004</t>
  </si>
  <si>
    <t>4612 VIA ROBLADA, UNIT# B, SANTA BARBARA, CA 93110</t>
  </si>
  <si>
    <t>21BDP-00000-01332</t>
  </si>
  <si>
    <t>061-070-035</t>
  </si>
  <si>
    <t>4546 AUHAY DR, UNIT# C, SANTA BARBARA, CA 93110</t>
  </si>
  <si>
    <t>22BDP-00000-00545</t>
  </si>
  <si>
    <t>057-102-002</t>
  </si>
  <si>
    <t>3832 STERRETT AVE, UNIT# C, SANTA BARBARA, CA 93110</t>
  </si>
  <si>
    <t>21BDP-OOOOO-00951</t>
  </si>
  <si>
    <t>009-060-074</t>
  </si>
  <si>
    <t>1344 SCHOOL HOUSE RD, UNIT# B, SANTA BARBARA, CA 93108</t>
  </si>
  <si>
    <t>21BDP-OOOOO-01148</t>
  </si>
  <si>
    <t>011-120-054</t>
  </si>
  <si>
    <t>2775 SYCAMORE CANYON RD B, SANTA BARBARA, CA 93108</t>
  </si>
  <si>
    <t>22BDP-OOOOO-00143</t>
  </si>
  <si>
    <t>061-240-012</t>
  </si>
  <si>
    <t>4138 VISTA CLARA RD, UNIT# 101, SANTA BARBARA, CA 93110</t>
  </si>
  <si>
    <t>22BDP-OOOOO-00550</t>
  </si>
  <si>
    <t>051-261-002</t>
  </si>
  <si>
    <t>529 APPLE GROVE LN, UNIT# 101, SANTA BARBARA, CA 93105</t>
  </si>
  <si>
    <t>22BDP-OOOOO-00608</t>
  </si>
  <si>
    <t>009-170-064</t>
  </si>
  <si>
    <t>155 OLIVE MILL LN, UNIT# B, SANTA BARBARA, CA 93108</t>
  </si>
  <si>
    <t>22BDP-OOOOO-00504</t>
  </si>
  <si>
    <t>137-030-004</t>
  </si>
  <si>
    <t>2124 STILL MEADOW RD, SOLVANG, CA 934639775</t>
  </si>
  <si>
    <t>20BDP-00000-00713</t>
  </si>
  <si>
    <t>141-111-045</t>
  </si>
  <si>
    <t>1571 CALZADA AVE, BLDG# 2, SANTA YNEZ, CA 93460</t>
  </si>
  <si>
    <t>22BDP-00000-00055</t>
  </si>
  <si>
    <t>081-210-046</t>
  </si>
  <si>
    <t>193 REFUGIO RD, UNIT# B, GOLETA, CA 931178731</t>
  </si>
  <si>
    <t>21BDP-OOOOO-00511</t>
  </si>
  <si>
    <t>077-052-002</t>
  </si>
  <si>
    <t>1560 HOLIDAY HILL RD, UNIT# 101, GOLETA, CA 93117</t>
  </si>
  <si>
    <t>22BDP-OOOOO-00566</t>
  </si>
  <si>
    <t>001-090-037</t>
  </si>
  <si>
    <t>6339 CASITAS PASS RD, CARPINTERIA, CA 93013</t>
  </si>
  <si>
    <t>22BDP-OOOOO-00028</t>
  </si>
  <si>
    <t>141-190-053</t>
  </si>
  <si>
    <t>3050 GLENGARY RD, SANTA YNEZ, CA 93460</t>
  </si>
  <si>
    <t>21BDP-00000-00556</t>
  </si>
  <si>
    <t>005-310-008</t>
  </si>
  <si>
    <t>3882 FOOTHILL RD, CARPINTERIA, CA 93013</t>
  </si>
  <si>
    <t>21BDP-00000-00281</t>
  </si>
  <si>
    <t>155-170-035</t>
  </si>
  <si>
    <t>3582 TORO CANYON PARK RD, SANTA BARBARA, CA 93108</t>
  </si>
  <si>
    <t>21BDP-00000-01303</t>
  </si>
  <si>
    <t>141-160-023</t>
  </si>
  <si>
    <t>1519 MONARCH DR, SANTA YNEZ, CA 93460</t>
  </si>
  <si>
    <t>19BDP-OOOOO-00281</t>
  </si>
  <si>
    <t>141-250-036</t>
  </si>
  <si>
    <t>6070 HAPPY CANYON RD, SANTA YNEZ, CA 93460</t>
  </si>
  <si>
    <t>21BDP-OOOOO-01568</t>
  </si>
  <si>
    <t>135-300-026</t>
  </si>
  <si>
    <t>4220 LONG VALLEY RD, SANTA YNEZ, CA 93460</t>
  </si>
  <si>
    <t>21BDP-00000-00958</t>
  </si>
  <si>
    <t>1549 MEADOWVALE RD, SANTA YNEZ, CA 934609660</t>
  </si>
  <si>
    <t>19BDP-00000-00445</t>
  </si>
  <si>
    <t>029-100-001</t>
  </si>
  <si>
    <t>1418 ALTA VISTA Rd, SANTA BARBARA, CA 93103</t>
  </si>
  <si>
    <t>BLD2021-01530</t>
  </si>
  <si>
    <t>017-293-014</t>
  </si>
  <si>
    <t>1217 PUNTA GORDA St, SANTA BARBARA, CA 93103</t>
  </si>
  <si>
    <t>BLD2021-01371</t>
  </si>
  <si>
    <t>047-102-004</t>
  </si>
  <si>
    <t>3344 CAMPANIL Dr, SANTA BARBARA, CA 93109</t>
  </si>
  <si>
    <t>BLD2021-01401</t>
  </si>
  <si>
    <t>139-530-010</t>
  </si>
  <si>
    <t>2205 HILL HAVEN RD, SOLVANG, CA 93463</t>
  </si>
  <si>
    <t>21BDP-OOOOO-01597</t>
  </si>
  <si>
    <t>129-300-030</t>
  </si>
  <si>
    <t>1643 TUSCAN WAY, SANTA MARIA, CA 93455</t>
  </si>
  <si>
    <t>19BDP-00000-01499</t>
  </si>
  <si>
    <t>129-300-025</t>
  </si>
  <si>
    <t>1613 TUSCAN WAY, SANTA MARIA, CA 93455</t>
  </si>
  <si>
    <t>19BDP-00000-01494</t>
  </si>
  <si>
    <t>129-300-024</t>
  </si>
  <si>
    <t>1607 TUSCAN WAY, SANTA MARIA, CA 93455</t>
  </si>
  <si>
    <t>19BDP-00000-01493</t>
  </si>
  <si>
    <t>005-050-069</t>
  </si>
  <si>
    <t>549 TORO CANYON RD, SANTA BARBARA, CA 93108</t>
  </si>
  <si>
    <t>20BDP-OOOOO-00885</t>
  </si>
  <si>
    <t>129-300-023</t>
  </si>
  <si>
    <t>1601 TUSCAN WAY, SANTA MARIA, CA 93455</t>
  </si>
  <si>
    <t>19BDP-00000-01492</t>
  </si>
  <si>
    <t>001-110-031</t>
  </si>
  <si>
    <t>7392 SHEPARD MESA RD, CARPINTERIA, CA 93013</t>
  </si>
  <si>
    <t>21BDP-00000-01027</t>
  </si>
  <si>
    <t>129-300-026</t>
  </si>
  <si>
    <t>1619 TUSCAN WAY, SANTA MARIA, CA 93455</t>
  </si>
  <si>
    <t>19BDP-00000-01495</t>
  </si>
  <si>
    <t>083-170-016</t>
  </si>
  <si>
    <t>7254 SANTA ROSA RD, BUELLTON, CA 93427</t>
  </si>
  <si>
    <t>21BDP-00000-01044</t>
  </si>
  <si>
    <t>005-410-017</t>
  </si>
  <si>
    <t>3525 PADARO LN, CARPINTERIA, CA 93013</t>
  </si>
  <si>
    <t>22BDP-OOOOO-00242</t>
  </si>
  <si>
    <t>021-010-017</t>
  </si>
  <si>
    <t>2500 MOUNT CALVARY RD, SANTA BARBARA, CA 93105</t>
  </si>
  <si>
    <t>21BDP-00000-01319</t>
  </si>
  <si>
    <t>129-300-028</t>
  </si>
  <si>
    <t>1631 TUSCAN WAY, SANTA MARIA, CA 93455</t>
  </si>
  <si>
    <t>19BDP-00000-01497</t>
  </si>
  <si>
    <t>3580 TORO CANYON PARK RD, SANTA BARBARA, CA 93108</t>
  </si>
  <si>
    <t>21BDP-00000-01302</t>
  </si>
  <si>
    <t>007-080-036</t>
  </si>
  <si>
    <t>817 ROMERO CANYON RD, MONTECITO, CA 93108</t>
  </si>
  <si>
    <t>21BDP-00000-00670</t>
  </si>
  <si>
    <t>081-260-008</t>
  </si>
  <si>
    <t>315 CALLE LIPPIZANA, GOLETA, CA 93117</t>
  </si>
  <si>
    <t>21BDP-00000-01171</t>
  </si>
  <si>
    <t>141-042-016</t>
  </si>
  <si>
    <t>4200 ROBLAR AVE, SANTA YNEZ, CA 93460</t>
  </si>
  <si>
    <t>19BDP-00000-01453</t>
  </si>
  <si>
    <t>STUBBLEFIELD RD, SANTA MARIA, CA 93455</t>
  </si>
  <si>
    <t>21BDP-00000-00410</t>
  </si>
  <si>
    <t>101-400-008</t>
  </si>
  <si>
    <t>0 STUBBLEFIELD RD, SANTA MARIA, CA 93455</t>
  </si>
  <si>
    <t>21BDP-00000-00411</t>
  </si>
  <si>
    <t>129-300-029</t>
  </si>
  <si>
    <t>1637 TUSCAN WAY, SANTA MARIA, CA 93455</t>
  </si>
  <si>
    <t>19BDP-00000-01498</t>
  </si>
  <si>
    <t>2 STUBBLEFIELD RD, SANTA MARIA, CA 93455</t>
  </si>
  <si>
    <t>21BDP-00000-00413</t>
  </si>
  <si>
    <t>129-300-027</t>
  </si>
  <si>
    <t>1625 TUSCAN WAY, SANTA MARIA, CA 93455</t>
  </si>
  <si>
    <t>19BDP-00000-01496</t>
  </si>
  <si>
    <t>1 STUBBLEFIELD RD, SANTA MARIA, CA 93455</t>
  </si>
  <si>
    <t>21BDP-00000-00412</t>
  </si>
  <si>
    <t>139-510-004</t>
  </si>
  <si>
    <t>2721 MESA VERDE RD, SANTA YNEZ, CA 934609373</t>
  </si>
  <si>
    <t>21BDP-00000-00649</t>
  </si>
  <si>
    <t>101-570-001</t>
  </si>
  <si>
    <t>1466 CLARET LN, SANTA MARIA, CA 93455</t>
  </si>
  <si>
    <t>22BDP-OOOOO-00405</t>
  </si>
  <si>
    <t>097-990-006</t>
  </si>
  <si>
    <t>240 OAK HILL DR, LOMPOC, CA 93436</t>
  </si>
  <si>
    <t>19BDP-OOOOO-01524</t>
  </si>
  <si>
    <t>097-990-007</t>
  </si>
  <si>
    <t>230 OAK HILL DR, LOMPOC, CA 93436</t>
  </si>
  <si>
    <t>19BDP-OOOOO-01525</t>
  </si>
  <si>
    <t>652 VIA TREPADORA, SANTA BARBARA, CA 93110</t>
  </si>
  <si>
    <t>19BDP-OOOOO-01449</t>
  </si>
  <si>
    <t>101-560-001</t>
  </si>
  <si>
    <t>5650 MORNING GLORY DR, SANTA MARIA, CA 93455</t>
  </si>
  <si>
    <t>22BDP-OOOOO-00328</t>
  </si>
  <si>
    <t>005-390-051</t>
  </si>
  <si>
    <t>3240 BEACH CLUB RD, CARPINTERIA, CA 93013</t>
  </si>
  <si>
    <t>21BDP-00000-00975</t>
  </si>
  <si>
    <t>101-570-022</t>
  </si>
  <si>
    <t>1446 BLUSH LN, SANTA MARIA, CA 93455</t>
  </si>
  <si>
    <t>21BDP-OOOOO-00417</t>
  </si>
  <si>
    <t>101-570-020</t>
  </si>
  <si>
    <t>1434 BLUSH LN, SANTA MARIA, CA 93455</t>
  </si>
  <si>
    <t>21BDP-OOOOO-00415</t>
  </si>
  <si>
    <t>137-690-007</t>
  </si>
  <si>
    <t>969 OLD RANCH RD, SOLVANG, CA 934639617</t>
  </si>
  <si>
    <t>21BDP-00000-01169</t>
  </si>
  <si>
    <t>22BDP-OOOOO-00312</t>
  </si>
  <si>
    <t>101-570-025</t>
  </si>
  <si>
    <t>1464 BLUSH LN, SANTA MARIA, CA 93455</t>
  </si>
  <si>
    <t>21BDP-OOOOO-00969</t>
  </si>
  <si>
    <t>135-102-010</t>
  </si>
  <si>
    <t>2934 SAN MARCOS AVE, LOS OLIVOS, CA 93441</t>
  </si>
  <si>
    <t>21BDP-00000-00731</t>
  </si>
  <si>
    <t>101-570-021</t>
  </si>
  <si>
    <t>1440 BLUSH LN, SANTA MARIA, CA 93455</t>
  </si>
  <si>
    <t>21BDP-OOOOO-00416</t>
  </si>
  <si>
    <t>009-021-029</t>
  </si>
  <si>
    <t>2910 SYCAMORE CANYON RD, SANTA BARBARA, CA 93108</t>
  </si>
  <si>
    <t>22BDP-OOOOO-00366</t>
  </si>
  <si>
    <t>101-570-027</t>
  </si>
  <si>
    <t>1476 BLUSH LN, SANTA MARIA, CA 93455</t>
  </si>
  <si>
    <t>21BDP-OOOOO-00971</t>
  </si>
  <si>
    <t>101-570-029</t>
  </si>
  <si>
    <t>1461 BLUSH LN, SANTA MARIA, CA 93455</t>
  </si>
  <si>
    <t>21BDP-OOOOO-00973</t>
  </si>
  <si>
    <t>011-070-002</t>
  </si>
  <si>
    <t>1516 EAST MOUNTAIN DR, SANTA BARBARA, CA 93108</t>
  </si>
  <si>
    <t>21BDP-OOOOO-01241</t>
  </si>
  <si>
    <t>127 LOUREYRO ST, SANTA BARBARA, CA 93108</t>
  </si>
  <si>
    <t>21BDP-00000-00690</t>
  </si>
  <si>
    <t>1510 SAN LEANDRO LN, MONTECITO, CA 93108</t>
  </si>
  <si>
    <t>21BDP-00000-00862</t>
  </si>
  <si>
    <t>059-440-024</t>
  </si>
  <si>
    <t>1210 SAN ANTONIO CREEK RD, SANTA BARBARA, CA 93111</t>
  </si>
  <si>
    <t>21BDP-00000-01234</t>
  </si>
  <si>
    <t>097-990-005</t>
  </si>
  <si>
    <t>250 OAK HILL DR, LOMPOC, CA 93436</t>
  </si>
  <si>
    <t>19BDP-OOOOO-01106</t>
  </si>
  <si>
    <t>101-570-026</t>
  </si>
  <si>
    <t>1470 BLUSH LN, SANTA MARIA, CA 93455</t>
  </si>
  <si>
    <t>21BDP-OOOOO-00970</t>
  </si>
  <si>
    <t>134 N WESTERN AVE #101-102,201-202 #301-</t>
  </si>
  <si>
    <t>121-152-014</t>
  </si>
  <si>
    <t>123 E FESLER ST</t>
  </si>
  <si>
    <t>CHANGE OF OCCUPANCY FROM A (B) OCCUPANCY TO R3.</t>
  </si>
  <si>
    <t>B22-0983</t>
  </si>
  <si>
    <t>139-540-058</t>
  </si>
  <si>
    <t>1842 Old Mission Drive</t>
  </si>
  <si>
    <t>Cottages at Old Mission Drive</t>
  </si>
  <si>
    <t>139-540-061</t>
  </si>
  <si>
    <t>1872 Old Mission Drive</t>
  </si>
  <si>
    <t>139-540-063</t>
  </si>
  <si>
    <t>1892 Old Mission Drive</t>
  </si>
  <si>
    <t>139-540-057</t>
  </si>
  <si>
    <t>1832 Old Mission Drvie</t>
  </si>
  <si>
    <t>139-091-042</t>
  </si>
  <si>
    <t>1727 Laurel Avenue, Unit 102</t>
  </si>
  <si>
    <t>3 Units on Laurel</t>
  </si>
  <si>
    <t>139-092-041</t>
  </si>
  <si>
    <t>1739 Laurel Avenue</t>
  </si>
  <si>
    <t>1731 Laurel Avenue</t>
  </si>
  <si>
    <t>139-540-060</t>
  </si>
  <si>
    <t>1862 Old Mission Drive</t>
  </si>
  <si>
    <t>139-540-064</t>
  </si>
  <si>
    <t>1902 Old Mission Drive</t>
  </si>
  <si>
    <t>1735 Laurel Avenue, Unit 102</t>
  </si>
  <si>
    <t>139-540-062</t>
  </si>
  <si>
    <t>1882 Old Mission Drive</t>
  </si>
  <si>
    <t>139-540-059</t>
  </si>
  <si>
    <t>1852 Old Mission Drive</t>
  </si>
  <si>
    <t>1900 Old Mission Drive</t>
  </si>
  <si>
    <t>1830 Old Mission Drive</t>
  </si>
  <si>
    <t>1890 Old Mission Drive</t>
  </si>
  <si>
    <t>1850 Old Mission Drive</t>
  </si>
  <si>
    <t>1840 Old Mission Drive</t>
  </si>
  <si>
    <t>1880 Old Mission Drive</t>
  </si>
  <si>
    <t>1860 Old Mission Drive</t>
  </si>
  <si>
    <t>1870 Old Mission Drive</t>
  </si>
  <si>
    <t>1735 Laurel Avenue</t>
  </si>
  <si>
    <t>1727 Laurel Avenue</t>
  </si>
  <si>
    <t>3523 MERCURY DR #101-105,201-210 #301-30</t>
  </si>
  <si>
    <t>ELEMENTS APARTMENTS - BLDG 1A (SOUTH) 3 STORY APT</t>
  </si>
  <si>
    <t>B19-1679</t>
  </si>
  <si>
    <t>3525 MERCURY DR#101-105,201-206, 301-305</t>
  </si>
  <si>
    <t>ELEMENTS APARTMENTS - BLDG 1B (NORTH) 3 STORY</t>
  </si>
  <si>
    <t>B19-1680</t>
  </si>
  <si>
    <t>3515 MECURY DR #101-104, 201-206</t>
  </si>
  <si>
    <t>ELEMENTS APARTMENTS - BLDG 3, 3 STORY APT BLDG.</t>
  </si>
  <si>
    <t>B19-1683</t>
  </si>
  <si>
    <t>123-131-014</t>
  </si>
  <si>
    <t>529 S PINE ST #A-D</t>
  </si>
  <si>
    <t>(N) 3 STORY TOWNHOMES (4) TO INCLUDE- 1ST FLR: FOYER, LIVING</t>
  </si>
  <si>
    <t>B22-1148</t>
  </si>
  <si>
    <t>3521 MECURY DR #101-104,#201-206</t>
  </si>
  <si>
    <t>ELEMENTS APARTMENTS - BLDG 2. 3 STORY APT BLDG.</t>
  </si>
  <si>
    <t>B19-1682</t>
  </si>
  <si>
    <t>3513 MECURY DR #101-104, 201-206</t>
  </si>
  <si>
    <t>ELEMENTS APARTMENTS - BLDG 4 - 3 STORY APT BLDG.</t>
  </si>
  <si>
    <t>B19-1684</t>
  </si>
  <si>
    <t>3517 MECURY DR#101-119,201-225,301- 324,</t>
  </si>
  <si>
    <t>ELEMENTS APARTMENTS - BLDG 5 - 4 STORY APT BLDG.</t>
  </si>
  <si>
    <t>B19-1685</t>
  </si>
  <si>
    <t>125-114-015</t>
  </si>
  <si>
    <t>618 S SCHOOL ST #A&amp;B</t>
  </si>
  <si>
    <t>BOONE ST MARKET APTS- 2 (N) APTS ABOVE (N) RETAIL</t>
  </si>
  <si>
    <t>B19-1111</t>
  </si>
  <si>
    <t>121-203-022</t>
  </si>
  <si>
    <t>301 EAST AVE A-C</t>
  </si>
  <si>
    <t>309 W BOONE ST #A-D</t>
  </si>
  <si>
    <t>B22-1149</t>
  </si>
  <si>
    <t>Wood New Residence</t>
  </si>
  <si>
    <t>617-030-099</t>
  </si>
  <si>
    <t>519 W TAYLOR ST 99</t>
  </si>
  <si>
    <t>(N) HOME INSTALLATION TO INCLUDE A LIVING RM, KITCHEN, 3 BD,</t>
  </si>
  <si>
    <t>B22-2048</t>
  </si>
  <si>
    <t>119-232-004</t>
  </si>
  <si>
    <t>210 W FESLER ST</t>
  </si>
  <si>
    <t>**EXP** CHANGE (B) OCCUPANCY FROM (E) CHURCH TO (N) OCCUPANC</t>
  </si>
  <si>
    <t>B22-0569</t>
  </si>
  <si>
    <t>109-310-060</t>
  </si>
  <si>
    <t>3019 S CASELLI WY</t>
  </si>
  <si>
    <t>(N) SFD TO INCLUDE PORCH, LIVING ROOM, FAMILY ROOM,</t>
  </si>
  <si>
    <t>B21-0964</t>
  </si>
  <si>
    <t>703 N LINCOLN ST</t>
  </si>
  <si>
    <t>(N) SFD- 1ST FLR:  TO INCLUDE LIVING ROOM, KITCHEN,</t>
  </si>
  <si>
    <t>B21-1917</t>
  </si>
  <si>
    <t>109-310-059</t>
  </si>
  <si>
    <t>823 E FIREFOX</t>
  </si>
  <si>
    <t>(N) SFD TO INCLUDE FOYER, GREAT ROOM, KITCHEN, 3 BD,</t>
  </si>
  <si>
    <t>B21-1000</t>
  </si>
  <si>
    <t>005-173-001</t>
  </si>
  <si>
    <t>108 PIERPONT AVE, UNIT# A, B, C, SUMMERLAND, CA 93067</t>
  </si>
  <si>
    <t>21BDP-00000-01018</t>
  </si>
  <si>
    <t>113-500-040</t>
  </si>
  <si>
    <t>4381 Herado</t>
  </si>
  <si>
    <t>113-490-025</t>
  </si>
  <si>
    <t>4477 Hacienda</t>
  </si>
  <si>
    <t>113-490-031</t>
  </si>
  <si>
    <t>217 Ninos</t>
  </si>
  <si>
    <t>113-500-034</t>
  </si>
  <si>
    <t>4407 Herado</t>
  </si>
  <si>
    <t>113-500-035</t>
  </si>
  <si>
    <t>4403 Herado</t>
  </si>
  <si>
    <t>113-500-036</t>
  </si>
  <si>
    <t>4398 Herado</t>
  </si>
  <si>
    <t>113-500-026</t>
  </si>
  <si>
    <t>4443 Herado</t>
  </si>
  <si>
    <t>113-490-033</t>
  </si>
  <si>
    <t>227  Ninos</t>
  </si>
  <si>
    <t>113-500-044</t>
  </si>
  <si>
    <t>4365 Herado</t>
  </si>
  <si>
    <t>113-500-030</t>
  </si>
  <si>
    <t>4423 Herado</t>
  </si>
  <si>
    <t>113-500-028</t>
  </si>
  <si>
    <t>4433 Herado</t>
  </si>
  <si>
    <t>113-500-043</t>
  </si>
  <si>
    <t>4369 Herado</t>
  </si>
  <si>
    <t>113-500-031</t>
  </si>
  <si>
    <t>4419 Herado</t>
  </si>
  <si>
    <t>113-500-042</t>
  </si>
  <si>
    <t>4373 Herado</t>
  </si>
  <si>
    <t>113-500-037</t>
  </si>
  <si>
    <t>4393 Herado</t>
  </si>
  <si>
    <t>113-490-217</t>
  </si>
  <si>
    <t>4474 Hacienda</t>
  </si>
  <si>
    <t>113-500-029</t>
  </si>
  <si>
    <t>4429 Herado</t>
  </si>
  <si>
    <t>113-500-032</t>
  </si>
  <si>
    <t>4415 Herado</t>
  </si>
  <si>
    <t>113-500-033</t>
  </si>
  <si>
    <t>4411 Herado</t>
  </si>
  <si>
    <t>113-500-041</t>
  </si>
  <si>
    <t>4377 Herado</t>
  </si>
  <si>
    <t>113-490-026</t>
  </si>
  <si>
    <t>189 Ninos</t>
  </si>
  <si>
    <t>113-500-027</t>
  </si>
  <si>
    <t>4439 Herado</t>
  </si>
  <si>
    <t>113-490-024</t>
  </si>
  <si>
    <t>4473 Hacienda</t>
  </si>
  <si>
    <t>113-500-038</t>
  </si>
  <si>
    <t>4389 Herado</t>
  </si>
  <si>
    <t>113-490-032</t>
  </si>
  <si>
    <t>221 Ninos</t>
  </si>
  <si>
    <t>113-490-180</t>
  </si>
  <si>
    <t>4473 La Joya</t>
  </si>
  <si>
    <t>115-230-043</t>
  </si>
  <si>
    <t>143-143-014</t>
  </si>
  <si>
    <t>3656 PINE ST, SANTA YNEZ, CA 93460</t>
  </si>
  <si>
    <t>21BDP-00000-01549</t>
  </si>
  <si>
    <t>117-770-047</t>
  </si>
  <si>
    <t>VACANT LOT</t>
  </si>
  <si>
    <t>AVANTE APARTMENTS</t>
  </si>
  <si>
    <t>PD2021-0013</t>
  </si>
  <si>
    <t>123-035-005</t>
  </si>
  <si>
    <t>501 WEST CYPRESS ST</t>
  </si>
  <si>
    <t>CHAVEZ MULTI-FAMILY RESIDENTIAL</t>
  </si>
  <si>
    <t>U2021-0010</t>
  </si>
  <si>
    <t>139-141-006</t>
  </si>
  <si>
    <t>1623 Fir Avenue</t>
  </si>
  <si>
    <t>Rebuild on Fir</t>
  </si>
  <si>
    <t>089-161-012</t>
  </si>
  <si>
    <t>518 North T Street</t>
  </si>
  <si>
    <t>Pettit</t>
  </si>
  <si>
    <t>DR22-01</t>
  </si>
  <si>
    <t>099-283-005 &amp; 099-283-006</t>
  </si>
  <si>
    <t>430 A &amp; B and 440 A &amp; B Central Avenue</t>
  </si>
  <si>
    <t>Central Ave Duplexes</t>
  </si>
  <si>
    <t>137-170-006</t>
  </si>
  <si>
    <t>518 Avenue of Flags</t>
  </si>
  <si>
    <t>The 518</t>
  </si>
  <si>
    <t>115-036-012</t>
  </si>
  <si>
    <t>1154 Olivera</t>
  </si>
  <si>
    <t>2021-078-DR</t>
  </si>
  <si>
    <t>115-033-002</t>
  </si>
  <si>
    <t>4573 Twelfth</t>
  </si>
  <si>
    <t>2021-049-DR</t>
  </si>
  <si>
    <t>139-100-047</t>
  </si>
  <si>
    <t>1883 Laurel Avenue</t>
  </si>
  <si>
    <t>Bella Vista</t>
  </si>
  <si>
    <t>139-100-049</t>
  </si>
  <si>
    <t>1875 Laurel Avenue</t>
  </si>
  <si>
    <t>139-100-048</t>
  </si>
  <si>
    <t>1879 Laurel Avenue</t>
  </si>
  <si>
    <t>137-200-035</t>
  </si>
  <si>
    <t>555 Ballard Canyon</t>
  </si>
  <si>
    <t>Ballard Canyon SFD</t>
  </si>
  <si>
    <t>139-141-004</t>
  </si>
  <si>
    <t>1631 Fir Avenue</t>
  </si>
  <si>
    <t>22-130</t>
  </si>
  <si>
    <t>22-132</t>
  </si>
  <si>
    <t>22-131</t>
  </si>
  <si>
    <t>137-660-045</t>
  </si>
  <si>
    <t>781 Fredensborg Canyon Road</t>
  </si>
  <si>
    <t>139-520-019</t>
  </si>
  <si>
    <t>1999 High Meadow Road</t>
  </si>
  <si>
    <t>075-223-023</t>
  </si>
  <si>
    <t>6517 DEL PLAYA DR, UNIT# C, GOLETA, CA 93117</t>
  </si>
  <si>
    <t>22BDP-OOOOO-00403</t>
  </si>
  <si>
    <t>137-020-054</t>
  </si>
  <si>
    <t>2002 RANDOM OAKS RD, SOLVANG, CA 93463</t>
  </si>
  <si>
    <t>22BDP-OOOOO-00746</t>
  </si>
  <si>
    <t>075-223-024</t>
  </si>
  <si>
    <t>6515 DEL PLAYA DR, UNIT# C, GOLETA, CA 93117</t>
  </si>
  <si>
    <t>22BDP-OOOOO-00402</t>
  </si>
  <si>
    <t>6150 HAPPY CANYON RD, SANTA YNEZ, CA 93460</t>
  </si>
  <si>
    <t>21BDP-00000-01567</t>
  </si>
  <si>
    <t>143-111-031</t>
  </si>
  <si>
    <t>3341 CAMINO ARROYO ST, SANTA YNEZ, CA 93460</t>
  </si>
  <si>
    <t>21BDP-OOOOO-00938</t>
  </si>
  <si>
    <t>3336 PINE ST, SANTA YNEZ, CA 93460</t>
  </si>
  <si>
    <t>21BDP-OOOOO-00937</t>
  </si>
  <si>
    <t>101-560-007</t>
  </si>
  <si>
    <t>5710 MORNING GLORY DR, SANTA MARIA, CA 93455</t>
  </si>
  <si>
    <t>22BDP-OOOOO-00325</t>
  </si>
  <si>
    <t>101-560-008</t>
  </si>
  <si>
    <t>5720 MORNING GLORY DR, SANTA MARIA, CA 93455</t>
  </si>
  <si>
    <t>22BDP-OOOOO-00326</t>
  </si>
  <si>
    <t>101-520-023</t>
  </si>
  <si>
    <t>1173 FLAX DR, SANTA MARIA, CA 93455</t>
  </si>
  <si>
    <t>21BDP-OOOOO-01061</t>
  </si>
  <si>
    <t>101-560-013</t>
  </si>
  <si>
    <t>5770 MORNING GLORY DR, SANTA MARIA, CA 93455</t>
  </si>
  <si>
    <t>22BDP-OOOOO-00372</t>
  </si>
  <si>
    <t>101-560-006</t>
  </si>
  <si>
    <t>5700 MORNING GLORY DR, SANTA MARIA, CA 93455</t>
  </si>
  <si>
    <t>22BDP-OOOOO-00324</t>
  </si>
  <si>
    <t>067-270-016</t>
  </si>
  <si>
    <t>978 VIA LOS PADRES, SANTA BARBARA, CA 93111</t>
  </si>
  <si>
    <t>21BDP-00000-00733</t>
  </si>
  <si>
    <t>155-170-091</t>
  </si>
  <si>
    <t>1937 MONTE ALEGRE DR, CARPINTERIA, CA 93013</t>
  </si>
  <si>
    <t>21BDP-OOOOO-01246</t>
  </si>
  <si>
    <t>101-520-048</t>
  </si>
  <si>
    <t>1158 FLAX DR, SANTA MARIA, CA 93455</t>
  </si>
  <si>
    <t>21BDP-OOOOO-01082</t>
  </si>
  <si>
    <t>101-520-002</t>
  </si>
  <si>
    <t>1179 GINGER PL, SANTA MARIA, CA 93455</t>
  </si>
  <si>
    <t>22BDP-OOOOO-00445</t>
  </si>
  <si>
    <t>101-520-021</t>
  </si>
  <si>
    <t>1180 GINGER PL, SANTA MARIA, CA 93455</t>
  </si>
  <si>
    <t>22BDP-OOOOO-00464</t>
  </si>
  <si>
    <t>101-520-027</t>
  </si>
  <si>
    <t>1157 FLAX DR, SANTA MARIA, CA 93455</t>
  </si>
  <si>
    <t>21BDP-OOOOO-01065</t>
  </si>
  <si>
    <t>101-520-053</t>
  </si>
  <si>
    <t>1178 FLAX DR, SANTA MARIA, CA 93455</t>
  </si>
  <si>
    <t>21BDP-OOOOO-01060</t>
  </si>
  <si>
    <t>101-560-002</t>
  </si>
  <si>
    <t>5660 MORNING GLORY DR, SANTA MARIA, CA 93455</t>
  </si>
  <si>
    <t>22BDP-OOOOO-00329</t>
  </si>
  <si>
    <t>101-520-022</t>
  </si>
  <si>
    <t>1177 FLAX DR, SANTA MARIA, CA 93455</t>
  </si>
  <si>
    <t>21BDP-OOOOO-01059</t>
  </si>
  <si>
    <t>101-560-009</t>
  </si>
  <si>
    <t>5730 MORNING GLORY DR, SANTA MARIA, CA 93455</t>
  </si>
  <si>
    <t>22BDP-OOOOO-00327</t>
  </si>
  <si>
    <t>6050 HAPPY CANYON RD, SANTA YNEZ, CA 93460</t>
  </si>
  <si>
    <t>21BDP-00000-01566</t>
  </si>
  <si>
    <t>101-520-025</t>
  </si>
  <si>
    <t>1165 FLAX DR, SANTA MARIA, CA 93455</t>
  </si>
  <si>
    <t>21BDP-OOOOO-01063</t>
  </si>
  <si>
    <t>2636 PUESTA DEL SOL, SANTA BARBARA, CA 93105</t>
  </si>
  <si>
    <t>22BDP-OOOOO-00167</t>
  </si>
  <si>
    <t>101-520-004</t>
  </si>
  <si>
    <t>1171 GINGER PL, SANTA MARIA, CA 93455</t>
  </si>
  <si>
    <t>22BDP-OOOOO-00447</t>
  </si>
  <si>
    <t>101-520-005</t>
  </si>
  <si>
    <t>1167 GINGER PL, SANTA MARIA, CA 93455</t>
  </si>
  <si>
    <t>22BDP-OOOOO-00448</t>
  </si>
  <si>
    <t>101-570-024</t>
  </si>
  <si>
    <t>1458 BLUSH LN, SANTA MARIA, CA 93455</t>
  </si>
  <si>
    <t>21BDP-OOOOO-00968</t>
  </si>
  <si>
    <t>101-560-014</t>
  </si>
  <si>
    <t>5780 MORNING GLORY DR, SANTA MARIA, CA 93455</t>
  </si>
  <si>
    <t>22BDP-OOOOO-00373</t>
  </si>
  <si>
    <t>101-520-020</t>
  </si>
  <si>
    <t>1176 GINGER PL, SANTA MARIA, CA 93455</t>
  </si>
  <si>
    <t>22BDP-OOOOO-00463</t>
  </si>
  <si>
    <t>2000 RANDOM OAKS RD, SOLVANG, CA 93463</t>
  </si>
  <si>
    <t>21BDP-OOOOO-00993</t>
  </si>
  <si>
    <t>101-520-026</t>
  </si>
  <si>
    <t>1161 FLAX DR, SANTA MARIA, CA 93455</t>
  </si>
  <si>
    <t>21BDP-OOOOO-01064</t>
  </si>
  <si>
    <t>101-520-049</t>
  </si>
  <si>
    <t>1162 FLAX DR, SANTA MARIA, CA 93455</t>
  </si>
  <si>
    <t>21BDP-OOOOO-01083</t>
  </si>
  <si>
    <t>101-560-012</t>
  </si>
  <si>
    <t>5760 MORNING GLORY DR, SANTA MARIA, CA 93455</t>
  </si>
  <si>
    <t>22BDP-OOOOO-00371</t>
  </si>
  <si>
    <t>101-520-024</t>
  </si>
  <si>
    <t>1169 FLAX DR, SANTA MARIA, CA 93455</t>
  </si>
  <si>
    <t>21BDP-OOOOO-01062</t>
  </si>
  <si>
    <t>101-520-052</t>
  </si>
  <si>
    <t>1174 FLAX DR, SANTA MARIA, CA 93455</t>
  </si>
  <si>
    <t>21BDP-OOOOO-01084</t>
  </si>
  <si>
    <t>129-290-030</t>
  </si>
  <si>
    <t>1715 CHANCELLOR ST, SANTA MARIA, CA 93455</t>
  </si>
  <si>
    <t>21BDP-OOOOO-01387</t>
  </si>
  <si>
    <t>101-520-003</t>
  </si>
  <si>
    <t>1175 GINGER PL, SANTA MARIA, CA 93455</t>
  </si>
  <si>
    <t>22BDP-OOOOO-00446</t>
  </si>
  <si>
    <t>555-C Ballard Canyon</t>
  </si>
  <si>
    <t>Ballard Canyon JADU</t>
  </si>
  <si>
    <t>139-143-004</t>
  </si>
  <si>
    <t>539 Alisal Road</t>
  </si>
  <si>
    <t>Condos on Alisal</t>
  </si>
  <si>
    <t>Mixed (Very Low, Above Moderate)</t>
  </si>
  <si>
    <t>421 W DONOVAN RD #B</t>
  </si>
  <si>
    <t>913 W COOK ST #A</t>
  </si>
  <si>
    <t>1620 N CONCORD AVE #A</t>
  </si>
  <si>
    <t>REMODEL (E)BEDROOM AND &amp; ADDITION FOR (N) ATTACHED</t>
  </si>
  <si>
    <t>500 N THORNBURG ST #C</t>
  </si>
  <si>
    <t>1617 N OXFORD AVE #A</t>
  </si>
  <si>
    <t>905 W COOK ST #A</t>
  </si>
  <si>
    <t>521 E EVERGREEN AVE #A</t>
  </si>
  <si>
    <t>909 W COOK ST #A</t>
  </si>
  <si>
    <t>917 W COOK ST #A</t>
  </si>
  <si>
    <t>819 S SMITH ST #A</t>
  </si>
  <si>
    <t>505 N BENWILEY AVE #A</t>
  </si>
  <si>
    <t>602 W EL CAMINO ST #A</t>
  </si>
  <si>
    <t>1644 S MCCLELLAND ST #B</t>
  </si>
  <si>
    <t>2840 S BRADLEY RD #A</t>
  </si>
  <si>
    <t>525 N LUCAS DR A</t>
  </si>
  <si>
    <t>CONVERT (E) FAMILY ROOM, KITCHEN &amp; BEDROOM TO (N)</t>
  </si>
  <si>
    <t>516 W FESLER ST #A</t>
  </si>
  <si>
    <t>314 S WESTERN AVE #B</t>
  </si>
  <si>
    <t>616 W MONROE ST #A</t>
  </si>
  <si>
    <t>1005 N GOLDEN DR #A</t>
  </si>
  <si>
    <t>421 W DONOVAN RD #A</t>
  </si>
  <si>
    <t>CONVERT (E)FAMILY ROOM TO (N) ATTACHED JADU WITH</t>
  </si>
  <si>
    <t>CONVERT (E) HABITABLE AREA TO (N) ATTACHED ADU TO INCLUDE</t>
  </si>
  <si>
    <t>515 S SMITH ST #A</t>
  </si>
  <si>
    <t>UNPERMITTED STRUCTURE TO BE LEGALIZED INTO ADU</t>
  </si>
  <si>
    <t>CONVERT PORTION (E)CARPORT INTO AN ADU WITH</t>
  </si>
  <si>
    <t>922 N DEJOY ST #A</t>
  </si>
  <si>
    <t>119-357-001</t>
  </si>
  <si>
    <t>806 N RUSSELL AVE</t>
  </si>
  <si>
    <t>B22-0570</t>
  </si>
  <si>
    <t>128-142-026</t>
  </si>
  <si>
    <t>1818 N BAYLOR LN</t>
  </si>
  <si>
    <t>B21-1908</t>
  </si>
  <si>
    <t>119-132-004</t>
  </si>
  <si>
    <t>702 W HERMOSA ST #A</t>
  </si>
  <si>
    <t>B21-2318</t>
  </si>
  <si>
    <t>117-680-059</t>
  </si>
  <si>
    <t>1947 N DEJOY ST</t>
  </si>
  <si>
    <t>B21-1913</t>
  </si>
  <si>
    <t>121-173-006</t>
  </si>
  <si>
    <t>828 E EL CAMINO ST</t>
  </si>
  <si>
    <t>B22-0353</t>
  </si>
  <si>
    <t>128-035-010</t>
  </si>
  <si>
    <t>905 SUGAR BUSH DR #A</t>
  </si>
  <si>
    <t>B22-0264</t>
  </si>
  <si>
    <t>128-131-008</t>
  </si>
  <si>
    <t>119 E PORTLAND DR</t>
  </si>
  <si>
    <t>B21-2468</t>
  </si>
  <si>
    <t>119-154-004</t>
  </si>
  <si>
    <t>1114 W TUNNELL DR</t>
  </si>
  <si>
    <t>B22-1086</t>
  </si>
  <si>
    <t>119-172-003</t>
  </si>
  <si>
    <t>426 N RAILROAD AVE</t>
  </si>
  <si>
    <t>DETACHED ADU TO INCLUDE LIVING ROOM, KITCHEN, 3 BD,</t>
  </si>
  <si>
    <t>B21-2466</t>
  </si>
  <si>
    <t>128-014-028</t>
  </si>
  <si>
    <t>1655 N MILLER ST</t>
  </si>
  <si>
    <t>B21-2156</t>
  </si>
  <si>
    <t>117-470-010</t>
  </si>
  <si>
    <t>308 W SHEILA LN #5</t>
  </si>
  <si>
    <t>CONVERT PART OF (E) DETACHED GARAGE INTO AN ADU</t>
  </si>
  <si>
    <t>B21-2266</t>
  </si>
  <si>
    <t>121-125-003</t>
  </si>
  <si>
    <t>608 E ALVIN AVE</t>
  </si>
  <si>
    <t>B22-0189</t>
  </si>
  <si>
    <t>B21-1287</t>
  </si>
  <si>
    <t>128-028-031</t>
  </si>
  <si>
    <t>1302 N KENSINGTON AVE</t>
  </si>
  <si>
    <t>B21-1071</t>
  </si>
  <si>
    <t>123-202-015</t>
  </si>
  <si>
    <t>1011 W MARIPOSA WAY</t>
  </si>
  <si>
    <t>B21-2462</t>
  </si>
  <si>
    <t>117-640-007</t>
  </si>
  <si>
    <t>2032 N VIA ESTABLO #A</t>
  </si>
  <si>
    <t>B21-1943</t>
  </si>
  <si>
    <t>123-252-003</t>
  </si>
  <si>
    <t>952 W LIBERTY ST</t>
  </si>
  <si>
    <t>B22-0186</t>
  </si>
  <si>
    <t>128-027-035</t>
  </si>
  <si>
    <t>1232 E HARDING AVE</t>
  </si>
  <si>
    <t>B21-1919</t>
  </si>
  <si>
    <t>119-052-031</t>
  </si>
  <si>
    <t>611 W SUNSET AVE</t>
  </si>
  <si>
    <t>CONVERT (E) ATTACHED GARAGE INTO AN ADU &amp; (E) BDRM</t>
  </si>
  <si>
    <t>B22-0133</t>
  </si>
  <si>
    <t>128-012-032</t>
  </si>
  <si>
    <t>317 E JEWEL ST</t>
  </si>
  <si>
    <t>B22-0559</t>
  </si>
  <si>
    <t>121-025-006</t>
  </si>
  <si>
    <t>524 E HARDING AVE</t>
  </si>
  <si>
    <t>B21-2503</t>
  </si>
  <si>
    <t>117-442-011</t>
  </si>
  <si>
    <t>1543 S WALLIS AVE</t>
  </si>
  <si>
    <t>CONVERT (E) HABITABLE SPACE TO (N) JADU TO INCLUDE</t>
  </si>
  <si>
    <t>B21-2464</t>
  </si>
  <si>
    <t>128-020-030</t>
  </si>
  <si>
    <t>1048 DE GAMMA DR</t>
  </si>
  <si>
    <t>B21-2365</t>
  </si>
  <si>
    <t>117-073-004</t>
  </si>
  <si>
    <t>946 W WILLIAMS ST</t>
  </si>
  <si>
    <t>GARAGE CONVERSION &amp; ADDITION TO ATTACHED ADU</t>
  </si>
  <si>
    <t>B22-0679</t>
  </si>
  <si>
    <t>123-203-004</t>
  </si>
  <si>
    <t>1046 W MARIPOSA WAY</t>
  </si>
  <si>
    <t>B21-1803</t>
  </si>
  <si>
    <t>117-374-017</t>
  </si>
  <si>
    <t>314 W POLK ST</t>
  </si>
  <si>
    <t>B21-2241</t>
  </si>
  <si>
    <t>119-103-006</t>
  </si>
  <si>
    <t>905 N LINCOLN ST</t>
  </si>
  <si>
    <t>B21-2458</t>
  </si>
  <si>
    <t>128-015-002</t>
  </si>
  <si>
    <t>408 E CRESTON ST</t>
  </si>
  <si>
    <t>DETACHED ADU TO INCLUDE KITCHEN, LIVING ROOM, 2 BD,</t>
  </si>
  <si>
    <t>B21-1200</t>
  </si>
  <si>
    <t>117-970-016</t>
  </si>
  <si>
    <t>1806 S CITRUS CT</t>
  </si>
  <si>
    <t>B21-2159</t>
  </si>
  <si>
    <t>111-350-010</t>
  </si>
  <si>
    <t>2726 BANYAN WAY</t>
  </si>
  <si>
    <t>B21-2131</t>
  </si>
  <si>
    <t>737 E CYPRESS ST #A</t>
  </si>
  <si>
    <t>CONVERT PORTION OF GARAGE TO (N) ATTACHED ADU TO</t>
  </si>
  <si>
    <t>B21-1243</t>
  </si>
  <si>
    <t>B21-1082</t>
  </si>
  <si>
    <t>117-064-020</t>
  </si>
  <si>
    <t>1752 N LINCOLN ST</t>
  </si>
  <si>
    <t>B22-0366</t>
  </si>
  <si>
    <t>117-382-001</t>
  </si>
  <si>
    <t>1102 W WILLIAMS ST</t>
  </si>
  <si>
    <t>CONVERT (E) ATTACHED GARAGE INTO AN ADU WITH A</t>
  </si>
  <si>
    <t>B22-1610</t>
  </si>
  <si>
    <t>119-061-021</t>
  </si>
  <si>
    <t>307 W SUNSET AVE</t>
  </si>
  <si>
    <t>B21-1942</t>
  </si>
  <si>
    <t>117-530-035</t>
  </si>
  <si>
    <t>319 SYCAMORE ST</t>
  </si>
  <si>
    <t>B21-2403</t>
  </si>
  <si>
    <t>128-063-050</t>
  </si>
  <si>
    <t>1522 MARILYN WAY</t>
  </si>
  <si>
    <t>CONVERT (E) BDRM, CLOSET, BATH &amp; PART OF HALLWAY</t>
  </si>
  <si>
    <t>B21-2579</t>
  </si>
  <si>
    <t>CONVERT ROOM ADDITION INTO A JADU TO INCLUDE</t>
  </si>
  <si>
    <t>B21-1709</t>
  </si>
  <si>
    <t>128-045-036</t>
  </si>
  <si>
    <t>413 N SUEY RD</t>
  </si>
  <si>
    <t>(N) ATTACHED ADU TO INCLUDE KITCHEN/ LIVING ROOM,</t>
  </si>
  <si>
    <t>B21-1612</t>
  </si>
  <si>
    <t>125-135-011</t>
  </si>
  <si>
    <t>1019 E MCNEIL AVE</t>
  </si>
  <si>
    <t>B21-2313</t>
  </si>
  <si>
    <t>128-024-026</t>
  </si>
  <si>
    <t>1655 N CONCORD AVE</t>
  </si>
  <si>
    <t>B22-0407</t>
  </si>
  <si>
    <t>1841 S ROSITA AVE #B</t>
  </si>
  <si>
    <t>B21-1811</t>
  </si>
  <si>
    <t>125-121-018</t>
  </si>
  <si>
    <t>717 E CENTRAL AVE #A</t>
  </si>
  <si>
    <t>B21-1623</t>
  </si>
  <si>
    <t>117-470-003</t>
  </si>
  <si>
    <t>208 W SHEILA LN #5</t>
  </si>
  <si>
    <t>CONVERT (E) DETACHED GARAGE INTO AN ADU. (N) ADDITION</t>
  </si>
  <si>
    <t>B21-2267</t>
  </si>
  <si>
    <t>119-154-003</t>
  </si>
  <si>
    <t>1120 W TUNNELL DR</t>
  </si>
  <si>
    <t>B21-0106</t>
  </si>
  <si>
    <t>111-350-070</t>
  </si>
  <si>
    <t>2741 BANYAN WAY</t>
  </si>
  <si>
    <t>CONVERT PARTIAL GARAGE INTO AN ATTACHED ADU TO</t>
  </si>
  <si>
    <t>B22-0262</t>
  </si>
  <si>
    <t>526 E GRANT ST #A</t>
  </si>
  <si>
    <t>B21-2290</t>
  </si>
  <si>
    <t>117-880-012</t>
  </si>
  <si>
    <t>1456 W TRIMERA AVE</t>
  </si>
  <si>
    <t>B21-2243</t>
  </si>
  <si>
    <t>B21-1920</t>
  </si>
  <si>
    <t>123-033-011</t>
  </si>
  <si>
    <t>617 W CYPRESS ST #B</t>
  </si>
  <si>
    <t>3-CAR GARAGE CONVERSION TO (N) ATTACHED ADU TO</t>
  </si>
  <si>
    <t>B21-2408</t>
  </si>
  <si>
    <t>118-001-039</t>
  </si>
  <si>
    <t>2434 N SCHUMAN PL</t>
  </si>
  <si>
    <t>B21-2504</t>
  </si>
  <si>
    <t>117-384-010</t>
  </si>
  <si>
    <t>1702 N RUSSELL AVE</t>
  </si>
  <si>
    <t>B22-0706</t>
  </si>
  <si>
    <t>128-024-067</t>
  </si>
  <si>
    <t>1321 E DONOVAN RD</t>
  </si>
  <si>
    <t>B21-1618</t>
  </si>
  <si>
    <t>117-870-069</t>
  </si>
  <si>
    <t>1829 S CONCHITA AVE</t>
  </si>
  <si>
    <t>B21-2289</t>
  </si>
  <si>
    <t>119-213-011</t>
  </si>
  <si>
    <t>301 N BENWILEY AVE UNIT B</t>
  </si>
  <si>
    <t>DEMO (E) GARAGE, CONSTRUCT (N) DETACHED ADU TO</t>
  </si>
  <si>
    <t>B21-1929</t>
  </si>
  <si>
    <t>117-832-006</t>
  </si>
  <si>
    <t>616 W STEMWOOD DR</t>
  </si>
  <si>
    <t>B22-0611</t>
  </si>
  <si>
    <t>119-153-006</t>
  </si>
  <si>
    <t>1121 W TUNNELL DR</t>
  </si>
  <si>
    <t>B21-1108</t>
  </si>
  <si>
    <t>119-101-016</t>
  </si>
  <si>
    <t>904 N THORNBURG ST #A</t>
  </si>
  <si>
    <t>B21-1629</t>
  </si>
  <si>
    <t>123-053-014</t>
  </si>
  <si>
    <t>1015 W COOK ST #A</t>
  </si>
  <si>
    <t>ADDITION TO BE CONVERTED TO (N) JADU TO INCLUDE KITCHEN,</t>
  </si>
  <si>
    <t>B21-1975</t>
  </si>
  <si>
    <t>117-670-030</t>
  </si>
  <si>
    <t>1944 N ARRIBA WAY</t>
  </si>
  <si>
    <t>CONVERT (E) ATTACHED GARAGE TO A ADU WITH A LIVING</t>
  </si>
  <si>
    <t>B22-1531</t>
  </si>
  <si>
    <t>CONVERT (E) FOYER , GREAT ROOM &amp; STUDY RM IN THE</t>
  </si>
  <si>
    <t>B22-0911</t>
  </si>
  <si>
    <t>128-035-012</t>
  </si>
  <si>
    <t>1267 ASPEN LN #A</t>
  </si>
  <si>
    <t>(N) DETACHED ADU TO INCLUDE ENTRY, KITCHEN, LIVING ROOM</t>
  </si>
  <si>
    <t>B21-1971</t>
  </si>
  <si>
    <t>117-091-006</t>
  </si>
  <si>
    <t>1717 N DEPOT ST</t>
  </si>
  <si>
    <t>(N) ATTACHED ADU  TO INCLUDE KITCHEN, LIVING ROOM,</t>
  </si>
  <si>
    <t>B22-0424</t>
  </si>
  <si>
    <t>2329 N LARRYTON AVE</t>
  </si>
  <si>
    <t>B22-0184</t>
  </si>
  <si>
    <t>125-052-009</t>
  </si>
  <si>
    <t>917 E CYPRESS ST</t>
  </si>
  <si>
    <t>B22-0675</t>
  </si>
  <si>
    <t>117-780-050</t>
  </si>
  <si>
    <t>1459 W JACARANDA CT</t>
  </si>
  <si>
    <t>CONVERT (E) ATTACHED GARAGE INTO A (N) ADU TO INCLUDE</t>
  </si>
  <si>
    <t>B21-1958</t>
  </si>
  <si>
    <t>1015 W COOK ST #B</t>
  </si>
  <si>
    <t>B21-1976</t>
  </si>
  <si>
    <t>B22-1254</t>
  </si>
  <si>
    <t>CONVERT (E)ATTACHED GARAGE INTO A JADU TO INCLUDE</t>
  </si>
  <si>
    <t>B21-2323</t>
  </si>
  <si>
    <t>CONVERT (E) BEDROOM AND ADDITION TO (N) ATTACHED</t>
  </si>
  <si>
    <t>B21-2171</t>
  </si>
  <si>
    <t>123-254-013</t>
  </si>
  <si>
    <t>806 W MARIPOSA WAY #A</t>
  </si>
  <si>
    <t>B21-1195</t>
  </si>
  <si>
    <t>119-323-005</t>
  </si>
  <si>
    <t>1218 N DEJOY ST #A</t>
  </si>
  <si>
    <t>B22-0062</t>
  </si>
  <si>
    <t>119-271-012</t>
  </si>
  <si>
    <t>315 W CHAPEL ST #A</t>
  </si>
  <si>
    <t>B21-1270</t>
  </si>
  <si>
    <t>119-062-026</t>
  </si>
  <si>
    <t>325 W AGNES AVE #B</t>
  </si>
  <si>
    <t>B21-1910</t>
  </si>
  <si>
    <t>128-076-014</t>
  </si>
  <si>
    <t>1755 COLORADO ST #A</t>
  </si>
  <si>
    <t>PARTIAL GARAGE CONVERSION &amp; REMODEL OF (E)STUDIO</t>
  </si>
  <si>
    <t>B22-0536</t>
  </si>
  <si>
    <t>125-310-012</t>
  </si>
  <si>
    <t>465 CHAPARRAL ST</t>
  </si>
  <si>
    <t>B21-2402</t>
  </si>
  <si>
    <t>B21-2463</t>
  </si>
  <si>
    <t>128-014-033</t>
  </si>
  <si>
    <t>1629 N MILLER ST</t>
  </si>
  <si>
    <t>B21-1874</t>
  </si>
  <si>
    <t>117-940-017</t>
  </si>
  <si>
    <t>2218 N PULLMAN AVE</t>
  </si>
  <si>
    <t>GARAGE CONVERSION &amp; (E)BDRM TO (N)ATTACHED ADU</t>
  </si>
  <si>
    <t>B21-2296</t>
  </si>
  <si>
    <t>117-940-029</t>
  </si>
  <si>
    <t>2210 N DIESEL AVE</t>
  </si>
  <si>
    <t>CONVERT (E)ATTACHED GARAGE &amp; (E)BEDROOM INTO</t>
  </si>
  <si>
    <t>B21-2293</t>
  </si>
  <si>
    <t>117-970-018</t>
  </si>
  <si>
    <t>1814 S CITRUS CT</t>
  </si>
  <si>
    <t>B22-1678</t>
  </si>
  <si>
    <t>118-008-054</t>
  </si>
  <si>
    <t>1735 S ADLER CT</t>
  </si>
  <si>
    <t>B22-0811</t>
  </si>
  <si>
    <t>119-252-006</t>
  </si>
  <si>
    <t>205 N BENWILEY AVE</t>
  </si>
  <si>
    <t>B21-1980</t>
  </si>
  <si>
    <t>119-311-009</t>
  </si>
  <si>
    <t>1106 W DONOVAN RD</t>
  </si>
  <si>
    <t>GARAGE CONVERSION AND (N) ADDITION TO (N) ATTACHED</t>
  </si>
  <si>
    <t>B21-1783</t>
  </si>
  <si>
    <t>121-171-007</t>
  </si>
  <si>
    <t>423 N BONITA ST</t>
  </si>
  <si>
    <t>B21-2204</t>
  </si>
  <si>
    <t>121-193-013</t>
  </si>
  <si>
    <t>301 E MILL ST</t>
  </si>
  <si>
    <t>B21-2469</t>
  </si>
  <si>
    <t>123-021-019</t>
  </si>
  <si>
    <t>941 W CHURCH ST</t>
  </si>
  <si>
    <t>GARAGE CONVERSION &amp; ADDITION TO DETACHED ADU TO</t>
  </si>
  <si>
    <t>B21-2133</t>
  </si>
  <si>
    <t>123-053-001</t>
  </si>
  <si>
    <t>1044 W BARRETT ST</t>
  </si>
  <si>
    <t>B22-0185</t>
  </si>
  <si>
    <t>123-053-012</t>
  </si>
  <si>
    <t>343 S WESTERN AVE</t>
  </si>
  <si>
    <t>(N) DETACHED ADU TO INCLUDE LIVING RM, KITCHEN, BDRM,</t>
  </si>
  <si>
    <t>B22-0624</t>
  </si>
  <si>
    <t>123-203-005</t>
  </si>
  <si>
    <t>1042 W MARIPOSA WAY</t>
  </si>
  <si>
    <t>B21-1621</t>
  </si>
  <si>
    <t>128-021-005</t>
  </si>
  <si>
    <t>1203 E CRESTON ST</t>
  </si>
  <si>
    <t>B21-2422</t>
  </si>
  <si>
    <t>B21-1611</t>
  </si>
  <si>
    <t>128-046-011</t>
  </si>
  <si>
    <t>1671 HILLSBORO DR</t>
  </si>
  <si>
    <t>B22-1188</t>
  </si>
  <si>
    <t>128-055-017</t>
  </si>
  <si>
    <t>320 N BRIAN ST</t>
  </si>
  <si>
    <t>B21-2142</t>
  </si>
  <si>
    <t>117-566-021</t>
  </si>
  <si>
    <t>1160 KINGSTON DR</t>
  </si>
  <si>
    <t>B22-1252</t>
  </si>
  <si>
    <t>117-570-063</t>
  </si>
  <si>
    <t>1849 N WESTERN AVE</t>
  </si>
  <si>
    <t>B21-0569</t>
  </si>
  <si>
    <t>117-690-003</t>
  </si>
  <si>
    <t>1910 N LAZO WAY #A</t>
  </si>
  <si>
    <t>B21-1624</t>
  </si>
  <si>
    <t>119-053-010</t>
  </si>
  <si>
    <t>506 W SUNSET AVE</t>
  </si>
  <si>
    <t>B21-2218</t>
  </si>
  <si>
    <t>325 W AGNES AVE #A</t>
  </si>
  <si>
    <t>B21-1909</t>
  </si>
  <si>
    <t>119-082-008</t>
  </si>
  <si>
    <t>1002 N THORNBURG ST</t>
  </si>
  <si>
    <t>B21-1070</t>
  </si>
  <si>
    <t>B21-1664</t>
  </si>
  <si>
    <t>121-213-005</t>
  </si>
  <si>
    <t>822 E FESLER ST</t>
  </si>
  <si>
    <t>B22-0188</t>
  </si>
  <si>
    <t>121-390-060</t>
  </si>
  <si>
    <t>904 GRAPEVINE RD</t>
  </si>
  <si>
    <t>B22-0296</t>
  </si>
  <si>
    <t>123-062-001</t>
  </si>
  <si>
    <t>944 W BARRETT ST</t>
  </si>
  <si>
    <t>B21-1304</t>
  </si>
  <si>
    <t>125-310-030</t>
  </si>
  <si>
    <t>406 ROBLE ST</t>
  </si>
  <si>
    <t>B21-1593</t>
  </si>
  <si>
    <t>1803 N VINE ST</t>
  </si>
  <si>
    <t>B22-1612</t>
  </si>
  <si>
    <t>128-038-031</t>
  </si>
  <si>
    <t>1512 FILAMINA ST</t>
  </si>
  <si>
    <t>B21-1373</t>
  </si>
  <si>
    <t>128-042-010</t>
  </si>
  <si>
    <t>1211 E FESLER ST A</t>
  </si>
  <si>
    <t>B22-0395</t>
  </si>
  <si>
    <t>128-063-041</t>
  </si>
  <si>
    <t>1506 JEFFREY CT # A</t>
  </si>
  <si>
    <t>CONVERT (E) DETACHED GARAGE INTO AN ADU AND ADD</t>
  </si>
  <si>
    <t>B21-2367</t>
  </si>
  <si>
    <t>117-061-015</t>
  </si>
  <si>
    <t>213 W GRANT ST</t>
  </si>
  <si>
    <t>B22-0278</t>
  </si>
  <si>
    <t>117-372-030</t>
  </si>
  <si>
    <t>323 W POLK ST</t>
  </si>
  <si>
    <t>B22-0504</t>
  </si>
  <si>
    <t>117-441-015</t>
  </si>
  <si>
    <t>1558 S WALLIS AVE</t>
  </si>
  <si>
    <t>B21-0988</t>
  </si>
  <si>
    <t>117-550-012</t>
  </si>
  <si>
    <t>1750 N RUSSELL AVE #A</t>
  </si>
  <si>
    <t>B21-1417</t>
  </si>
  <si>
    <t>117-840-002</t>
  </si>
  <si>
    <t>1439 W SONYA LN</t>
  </si>
  <si>
    <t>B21-1666</t>
  </si>
  <si>
    <t>117-980-030</t>
  </si>
  <si>
    <t>1829 S BUNGALOW DR</t>
  </si>
  <si>
    <t>GARAGE &amp; (E)BEDROOM CONVERSION TO (N)ATTACHED</t>
  </si>
  <si>
    <t>B21-2588</t>
  </si>
  <si>
    <t>119-030-058</t>
  </si>
  <si>
    <t>1409 N THORNBURG ST</t>
  </si>
  <si>
    <t>B22-1163</t>
  </si>
  <si>
    <t>119-054-006</t>
  </si>
  <si>
    <t>524 W AGNES AVE # A</t>
  </si>
  <si>
    <t>(N) ATTACHED ADU TO INCLUDE LIVING RM/DINING RM,</t>
  </si>
  <si>
    <t>B21-2591</t>
  </si>
  <si>
    <t>119-295-003</t>
  </si>
  <si>
    <t>1211 N RAILROAD AVE</t>
  </si>
  <si>
    <t>(N) DETACHED ADU TO INCLUDE KITCHEN/LIVING ROOM,</t>
  </si>
  <si>
    <t>B21-0547</t>
  </si>
  <si>
    <t>CONVERT (E) 2 BD, 1 BA TO (N) ATTACHED JADU TO INCLUDE</t>
  </si>
  <si>
    <t>B21-1781</t>
  </si>
  <si>
    <t>119-353-002</t>
  </si>
  <si>
    <t>1003 N DEJOY ST</t>
  </si>
  <si>
    <t>B21-2583</t>
  </si>
  <si>
    <t>123-066-017</t>
  </si>
  <si>
    <t>825 W COOK ST</t>
  </si>
  <si>
    <t>B22-0621</t>
  </si>
  <si>
    <t>123-202-022</t>
  </si>
  <si>
    <t>1045 W MARIPOSA WAY</t>
  </si>
  <si>
    <t>B22-0374</t>
  </si>
  <si>
    <t>123-252-009</t>
  </si>
  <si>
    <t>1210 S WESTERN AVE</t>
  </si>
  <si>
    <t>B21-2457</t>
  </si>
  <si>
    <t>123-261-008</t>
  </si>
  <si>
    <t>905 W CAMINO COLEGIO</t>
  </si>
  <si>
    <t>B22-0658</t>
  </si>
  <si>
    <t>128-010-055</t>
  </si>
  <si>
    <t>418 E MONROE ST</t>
  </si>
  <si>
    <t>CONVERT (E) FAMILY RM, WET BAR, BATHROOM &amp; BDRM</t>
  </si>
  <si>
    <t>B21-2539</t>
  </si>
  <si>
    <t>117-470-007</t>
  </si>
  <si>
    <t>218 W SHEILA LN #5</t>
  </si>
  <si>
    <t>CONVERT (E) DETACHED 2-CAR GARAGE INTO AN ADU &amp;</t>
  </si>
  <si>
    <t>B21-2268</t>
  </si>
  <si>
    <t>117-550-019</t>
  </si>
  <si>
    <t>1737 N WESTERN AVE</t>
  </si>
  <si>
    <t>CONVERT 2 BD, 1 BA, REC ROOM TO (N) ATTACHED JADU</t>
  </si>
  <si>
    <t>B21-1937</t>
  </si>
  <si>
    <t>117-570-020</t>
  </si>
  <si>
    <t>1155 GAYLENE DR</t>
  </si>
  <si>
    <t>B22-0091</t>
  </si>
  <si>
    <t>117-584-016</t>
  </si>
  <si>
    <t>921 KINGSTON DR</t>
  </si>
  <si>
    <t>B22-0592</t>
  </si>
  <si>
    <t>119-171-023</t>
  </si>
  <si>
    <t>613 W TUNNELL ST</t>
  </si>
  <si>
    <t>B22-0044</t>
  </si>
  <si>
    <t>121-081-008</t>
  </si>
  <si>
    <t>926 N SCHOOL ST</t>
  </si>
  <si>
    <t>B22-0878</t>
  </si>
  <si>
    <t>121-123-011</t>
  </si>
  <si>
    <t>521 E HERMOSA ST</t>
  </si>
  <si>
    <t>B22-1661</t>
  </si>
  <si>
    <t>121-370-021</t>
  </si>
  <si>
    <t>1047 BIG PINE DR</t>
  </si>
  <si>
    <t>DETACHED ADU TO INCLUDE LIVING ROOM, KITCHEN</t>
  </si>
  <si>
    <t>B21-2397</t>
  </si>
  <si>
    <t>602 E GRANT ST #A</t>
  </si>
  <si>
    <t>GARAGE CONVERSION &amp; ADDITION TO (N) ATTACHED ADU</t>
  </si>
  <si>
    <t>B21-2410</t>
  </si>
  <si>
    <t>128-013-053</t>
  </si>
  <si>
    <t>1633 N VIA RUBIO DR</t>
  </si>
  <si>
    <t>B21-2348</t>
  </si>
  <si>
    <t>128-015-030</t>
  </si>
  <si>
    <t>525 E WILLIAMS ST</t>
  </si>
  <si>
    <t>B21-1384</t>
  </si>
  <si>
    <t>128-038-010</t>
  </si>
  <si>
    <t>1105 N VALERIE ST</t>
  </si>
  <si>
    <t>B21-1077</t>
  </si>
  <si>
    <t>128-043-040</t>
  </si>
  <si>
    <t>612 N BRIAN ST</t>
  </si>
  <si>
    <t>B21-1562</t>
  </si>
  <si>
    <t>117-111-007</t>
  </si>
  <si>
    <t>920 W COX LN</t>
  </si>
  <si>
    <t>CONVERT (E) ATTACHED GARAGE INTO A JADU WITH</t>
  </si>
  <si>
    <t>B21-1316</t>
  </si>
  <si>
    <t>117-372-023</t>
  </si>
  <si>
    <t>233 W POLK ST</t>
  </si>
  <si>
    <t>B21-1918</t>
  </si>
  <si>
    <t>117-382-002</t>
  </si>
  <si>
    <t>1103 W JEWEL ST</t>
  </si>
  <si>
    <t>B21-2589</t>
  </si>
  <si>
    <t>117-585-019</t>
  </si>
  <si>
    <t>1838 ALTON DR</t>
  </si>
  <si>
    <t>CONVERT (E)ATTACHED GARAGE INTO AN ADU WITH</t>
  </si>
  <si>
    <t>B22-0152</t>
  </si>
  <si>
    <t>128-146-021</t>
  </si>
  <si>
    <t>1830 N BERKELEY WAY #A</t>
  </si>
  <si>
    <t>B21-2505</t>
  </si>
  <si>
    <t>121-173-009</t>
  </si>
  <si>
    <t>533 N CONCEPCION AVE</t>
  </si>
  <si>
    <t>(N) DETACHED ADU TO INCLUDE A LIVING ROOM, KITCHEN, 2 BD,</t>
  </si>
  <si>
    <t>B22-1780</t>
  </si>
  <si>
    <t>1830 N BERKELEY WAY #B</t>
  </si>
  <si>
    <t>CONVERT PROPOSED ROOM ADDITION TO A JADU TO</t>
  </si>
  <si>
    <t>B21-2506</t>
  </si>
  <si>
    <t>402 E TAYLOR ST</t>
  </si>
  <si>
    <t>B22-0568</t>
  </si>
  <si>
    <t>128-010-087</t>
  </si>
  <si>
    <t>1746 N MILLER ST</t>
  </si>
  <si>
    <t>(N) DETACHED ADU TO INCLUDE PORCH, LIVING ROOM,</t>
  </si>
  <si>
    <t>B22-0824</t>
  </si>
  <si>
    <t>117-470-020</t>
  </si>
  <si>
    <t>1820 S THORNBURG ST #5</t>
  </si>
  <si>
    <t>CONVERT DETACHED GARAGE TO ADU AND (N) 416SF ADDITION TO ADU</t>
  </si>
  <si>
    <t>B21-2069</t>
  </si>
  <si>
    <t>121-061-009</t>
  </si>
  <si>
    <t>1009 N SCHOOL ST</t>
  </si>
  <si>
    <t>B21-1654</t>
  </si>
  <si>
    <t>119-112-008</t>
  </si>
  <si>
    <t>704 N DEJOY ST</t>
  </si>
  <si>
    <t>B22-0662</t>
  </si>
  <si>
    <t>117-660-058</t>
  </si>
  <si>
    <t>2003 N VIA CARRO</t>
  </si>
  <si>
    <t>(N) ATTACHED ADU ABOVE (E) GARAGE TO INCLUDE LIVING</t>
  </si>
  <si>
    <t>B22-0773</t>
  </si>
  <si>
    <t>119-161-007</t>
  </si>
  <si>
    <t>501 N MARY DR</t>
  </si>
  <si>
    <t>B21-1722</t>
  </si>
  <si>
    <t>123-194-012</t>
  </si>
  <si>
    <t>1025 S WESTERN AVE</t>
  </si>
  <si>
    <t>(N) DETACHED 2-STORY ADU. 1ST-FLOOR WITH (N) LIVING</t>
  </si>
  <si>
    <t>B22-1568</t>
  </si>
  <si>
    <t>119-295-005</t>
  </si>
  <si>
    <t>1205 N RAILROAD AVE</t>
  </si>
  <si>
    <t>(N) DETACHED ADU TO INCLUDE KITCHEN, LIVING AREA,</t>
  </si>
  <si>
    <t>B22-0347</t>
  </si>
  <si>
    <t>117-470-017</t>
  </si>
  <si>
    <t>1764 S THORNBURG ST #5</t>
  </si>
  <si>
    <t>(N)  DETACHED ADU TO INCLUDE: 1ST FLR- LIVING RM,</t>
  </si>
  <si>
    <t>B21-2070</t>
  </si>
  <si>
    <t>117-293-012</t>
  </si>
  <si>
    <t>1552 S WALNUT DR</t>
  </si>
  <si>
    <t>B22-0380</t>
  </si>
  <si>
    <t>117-293-014</t>
  </si>
  <si>
    <t>1542 S WALNUT DR</t>
  </si>
  <si>
    <t>B22-0603</t>
  </si>
  <si>
    <t>123-163-012</t>
  </si>
  <si>
    <t>319 W PARK AVE</t>
  </si>
  <si>
    <t>B21-2079</t>
  </si>
  <si>
    <t>125-273-010</t>
  </si>
  <si>
    <t>1227 S COLLEGE DR</t>
  </si>
  <si>
    <t>CONVERT (E) ATTACHED GARAGE &amp; ADDITION INTO AN ADU TO INCLUD</t>
  </si>
  <si>
    <t>B22-1574</t>
  </si>
  <si>
    <t>117-072-006</t>
  </si>
  <si>
    <t>1659 N WESTERN AVE</t>
  </si>
  <si>
    <t>B22-1566</t>
  </si>
  <si>
    <t>123-265-004</t>
  </si>
  <si>
    <t>902 W CAMINO COLEGIO</t>
  </si>
  <si>
    <t>B22-1620</t>
  </si>
  <si>
    <t>123-242-001</t>
  </si>
  <si>
    <t>124 W LIBERTY ST</t>
  </si>
  <si>
    <t>B22-0309</t>
  </si>
  <si>
    <t>128-029-036</t>
  </si>
  <si>
    <t>1307 N BAY AVE</t>
  </si>
  <si>
    <t>CONVERT (E) HABITABLE SPACE INTO A JADU TO INCLUDE</t>
  </si>
  <si>
    <t>B22-0151</t>
  </si>
  <si>
    <t>121-125-026</t>
  </si>
  <si>
    <t>631 E EL CAMINO ST</t>
  </si>
  <si>
    <t>LEGALIZE GARAGE CONVERSION &amp; STORAGE TO (N) DETACHED ADU</t>
  </si>
  <si>
    <t>B22-0702</t>
  </si>
  <si>
    <t>824 E ORANGE ST #A</t>
  </si>
  <si>
    <t>128-031-001</t>
  </si>
  <si>
    <t>1302 MARIE CT</t>
  </si>
  <si>
    <t>CONVERT ATTACHED GARAGE INTO A JADU TO INCLUDE A LIVING ROOM</t>
  </si>
  <si>
    <t>B22-1902</t>
  </si>
  <si>
    <t>119-172-022</t>
  </si>
  <si>
    <t>430 N SMITH DR</t>
  </si>
  <si>
    <t>DEMO &amp; CONVERT PART GARAGE CONVERSION TO (N) ATTACHED JADU</t>
  </si>
  <si>
    <t>B22-1298</t>
  </si>
  <si>
    <t>337 E TAYLOR ST</t>
  </si>
  <si>
    <t>(N) ADU OVER (E) GARAGE TO INCLUDE LIVING RM,KTCHN,</t>
  </si>
  <si>
    <t>B22-0507</t>
  </si>
  <si>
    <t>128-010-054</t>
  </si>
  <si>
    <t>414 E MONROE ST</t>
  </si>
  <si>
    <t>B22-1189</t>
  </si>
  <si>
    <t>117-351-019</t>
  </si>
  <si>
    <t>201 W TAFT ST</t>
  </si>
  <si>
    <t>B22-0876</t>
  </si>
  <si>
    <t>GARAGE CONVERSION TO (N) ATTACHED JADU TO INCLUDE A KITCHEN,</t>
  </si>
  <si>
    <t>B22-1844</t>
  </si>
  <si>
    <t>128-131-010</t>
  </si>
  <si>
    <t>135 E PORTLAND DR</t>
  </si>
  <si>
    <t>B22-0659</t>
  </si>
  <si>
    <t>119-285-012</t>
  </si>
  <si>
    <t>824 W ORCHARD ST</t>
  </si>
  <si>
    <t>B21-1201</t>
  </si>
  <si>
    <t>119-062-014</t>
  </si>
  <si>
    <t>1217 N LINCOLN ST</t>
  </si>
  <si>
    <t>B22-1145</t>
  </si>
  <si>
    <t>119-030-056</t>
  </si>
  <si>
    <t>1416 N ELM AVE</t>
  </si>
  <si>
    <t>LEGALIZE UNPERMITTED GARAGE CONVERSION TO (N) ATTACHED JADU</t>
  </si>
  <si>
    <t>B22-1041</t>
  </si>
  <si>
    <t>119-312-006</t>
  </si>
  <si>
    <t>952 W DONOVAN RD</t>
  </si>
  <si>
    <t>B22-0314</t>
  </si>
  <si>
    <t>121-064-010</t>
  </si>
  <si>
    <t>615 E EVERGREEN AVE</t>
  </si>
  <si>
    <t>B21-2414</t>
  </si>
  <si>
    <t>128-008-033</t>
  </si>
  <si>
    <t>510 E TAYLOR ST</t>
  </si>
  <si>
    <t>B22-1764</t>
  </si>
  <si>
    <t>121-166-002</t>
  </si>
  <si>
    <t>600 E TUNNELL ST</t>
  </si>
  <si>
    <t>(N) DETACHED ADU TO INCLUDE LR, KITCHEN, BATHROOM &amp; (2)</t>
  </si>
  <si>
    <t>B22-2108</t>
  </si>
  <si>
    <t>128-021-042</t>
  </si>
  <si>
    <t>1124 E CRESTON ST</t>
  </si>
  <si>
    <t>B22-0814</t>
  </si>
  <si>
    <t>119-163-016</t>
  </si>
  <si>
    <t>416 N OAKLEY AVE</t>
  </si>
  <si>
    <t>B21-2349</t>
  </si>
  <si>
    <t>119-052-021</t>
  </si>
  <si>
    <t>423 W SUNSET AVE</t>
  </si>
  <si>
    <t>B22-0434</t>
  </si>
  <si>
    <t>B22-1040</t>
  </si>
  <si>
    <t>123-112-001</t>
  </si>
  <si>
    <t>618 W ORANGE ST</t>
  </si>
  <si>
    <t>(N) DETACHED GARAGE CONVERSION INTO AN ADU TO INCLUDE</t>
  </si>
  <si>
    <t>B22-1590</t>
  </si>
  <si>
    <t>128-080-032</t>
  </si>
  <si>
    <t>1940 HINES LN</t>
  </si>
  <si>
    <t>CONVERT DINING/ LIVING RM TO (N) ATTACHED JADU</t>
  </si>
  <si>
    <t>B22-1387</t>
  </si>
  <si>
    <t>121-066-001</t>
  </si>
  <si>
    <t>1114 N EAST AVE</t>
  </si>
  <si>
    <t>B21-2441</t>
  </si>
  <si>
    <t>128-142-031</t>
  </si>
  <si>
    <t>1807 N BERKELEY WAY</t>
  </si>
  <si>
    <t>B22-1281</t>
  </si>
  <si>
    <t>119-370-079</t>
  </si>
  <si>
    <t>814 W PATTI LN</t>
  </si>
  <si>
    <t>B22-1465</t>
  </si>
  <si>
    <t>128-038-059</t>
  </si>
  <si>
    <t>1128 N HAL ST</t>
  </si>
  <si>
    <t>B21-1932</t>
  </si>
  <si>
    <t>119-262-002</t>
  </si>
  <si>
    <t>606 W MILL ST</t>
  </si>
  <si>
    <t>CONVERT (E) ATTACHED CARPORT INTO AN ADU WITH A LIVING RM,</t>
  </si>
  <si>
    <t>B22-1977</t>
  </si>
  <si>
    <t>109-330-058</t>
  </si>
  <si>
    <t>3126 S DOLORES CT</t>
  </si>
  <si>
    <t>B22-0584</t>
  </si>
  <si>
    <t>(E) ATTACHED ADU TO BE CONVERTED TO (N) JADU. 2019 CODES.</t>
  </si>
  <si>
    <t>B22-1547</t>
  </si>
  <si>
    <t>121-035-002</t>
  </si>
  <si>
    <t>208 E SUNSET AVE</t>
  </si>
  <si>
    <t>B22-1182</t>
  </si>
  <si>
    <t>CONVERT (E) ATTACHED GARAGED INTO AN ADU TO INCLUDE</t>
  </si>
  <si>
    <t>B22-1763</t>
  </si>
  <si>
    <t>121-152-011</t>
  </si>
  <si>
    <t>130 E TUNNELL ST</t>
  </si>
  <si>
    <t>(N) DETACHED ADU TO INCLUDE LIVING RM, DINING RM,</t>
  </si>
  <si>
    <t>B22-0539</t>
  </si>
  <si>
    <t>128-052-012</t>
  </si>
  <si>
    <t>1617 JONATHAN PL #D</t>
  </si>
  <si>
    <t>B21-1868</t>
  </si>
  <si>
    <t>119-054-001</t>
  </si>
  <si>
    <t>616 W AGNES AVE</t>
  </si>
  <si>
    <t>CONVERT (E) DETACHED GARAGE INTO AN ADU. ADD SQ</t>
  </si>
  <si>
    <t>B22-0285</t>
  </si>
  <si>
    <t>119-022-006</t>
  </si>
  <si>
    <t>1421 N DEPOT DR</t>
  </si>
  <si>
    <t>B22-1059</t>
  </si>
  <si>
    <t>119-174-001</t>
  </si>
  <si>
    <t>416 W TUNNELL ST</t>
  </si>
  <si>
    <t>B22-0909</t>
  </si>
  <si>
    <t>128-020-002</t>
  </si>
  <si>
    <t>1609 LA SALLE DR</t>
  </si>
  <si>
    <t>B22-0715</t>
  </si>
  <si>
    <t>119-051-006</t>
  </si>
  <si>
    <t>1213 N DEPOT DR</t>
  </si>
  <si>
    <t>B21-2576</t>
  </si>
  <si>
    <t>117-287-003</t>
  </si>
  <si>
    <t>1514 S BARBARA ST</t>
  </si>
  <si>
    <t>B22-0190</t>
  </si>
  <si>
    <t>119-052-004</t>
  </si>
  <si>
    <t>602 W ORCHARD ST</t>
  </si>
  <si>
    <t>B22-1415</t>
  </si>
  <si>
    <t>117-363-024</t>
  </si>
  <si>
    <t>629 W GRANT ST</t>
  </si>
  <si>
    <t>CONVERT (E) 2 BD, LIVING AREA &amp; 1 BA TO (N) ATTACHED</t>
  </si>
  <si>
    <t>B22-1303</t>
  </si>
  <si>
    <t>117-920-007</t>
  </si>
  <si>
    <t>2433 N RAILROAD AVE</t>
  </si>
  <si>
    <t>B22-1089</t>
  </si>
  <si>
    <t>128-014-027</t>
  </si>
  <si>
    <t>1703 N MILLER ST</t>
  </si>
  <si>
    <t>CONVERT (E) DETACHED STUDIO &amp; ROOM ADDITION TO AN ADU</t>
  </si>
  <si>
    <t>B22-1870</t>
  </si>
  <si>
    <t>B21-2275</t>
  </si>
  <si>
    <t>2464 N JULESTON DR</t>
  </si>
  <si>
    <t>B21-2540</t>
  </si>
  <si>
    <t>121-370-036</t>
  </si>
  <si>
    <t>1039 WILDWOOD RD</t>
  </si>
  <si>
    <t>GARAGE CONVERSION TO (N) ATTACHED JADU W / A LIVING RM/KITCH</t>
  </si>
  <si>
    <t>B22-1691</t>
  </si>
  <si>
    <t>1105 W CHURCH ST</t>
  </si>
  <si>
    <t>B22-0046</t>
  </si>
  <si>
    <t>125-134-010</t>
  </si>
  <si>
    <t>1027 E DOANE AVE</t>
  </si>
  <si>
    <t>B22-1021</t>
  </si>
  <si>
    <t>125-092-031</t>
  </si>
  <si>
    <t>407 S RANCH ST</t>
  </si>
  <si>
    <t>(N) DETACHED ADU TO INCLUDE A LIVING RM, KITCHEN,</t>
  </si>
  <si>
    <t>B22-1417</t>
  </si>
  <si>
    <t>CONVERT ATTACHED ADU TO A JADU.  RELOCATION OF (E) WALL HEAT</t>
  </si>
  <si>
    <t>B22-1519</t>
  </si>
  <si>
    <t>117-401-005</t>
  </si>
  <si>
    <t>511 W WILLIAMS ST</t>
  </si>
  <si>
    <t>B22-0168</t>
  </si>
  <si>
    <t>117-294-009</t>
  </si>
  <si>
    <t>200 W RICHARD ST</t>
  </si>
  <si>
    <t>B21-1667</t>
  </si>
  <si>
    <t>117-670-003</t>
  </si>
  <si>
    <t>1946 N VIA ESTABLO A</t>
  </si>
  <si>
    <t>B22-0726</t>
  </si>
  <si>
    <t>123-112-006</t>
  </si>
  <si>
    <t>503 S SMITH ST</t>
  </si>
  <si>
    <t>(N) ATTACHED ADU WITH A KITCHEN, BATHROOM, (2) BDRMS,</t>
  </si>
  <si>
    <t>B22-1680</t>
  </si>
  <si>
    <t>REMODEL OF (E) LIVING ROOM AND ADDITION TO (N) ATTACHED</t>
  </si>
  <si>
    <t>B22-0714</t>
  </si>
  <si>
    <t>128-070-041</t>
  </si>
  <si>
    <t>1532 SWALLOW ST</t>
  </si>
  <si>
    <t>B21-0795</t>
  </si>
  <si>
    <t>123-193-010</t>
  </si>
  <si>
    <t>1031 W LAS FLORES WAY</t>
  </si>
  <si>
    <t>GARAGE CONVERSIO TO (N) ATTACHED ADU TO INCLUDE LIVING</t>
  </si>
  <si>
    <t>B22-1048</t>
  </si>
  <si>
    <t>117-690-017</t>
  </si>
  <si>
    <t>1947 N LAZO WAY</t>
  </si>
  <si>
    <t>B22-1709</t>
  </si>
  <si>
    <t>121-350-071</t>
  </si>
  <si>
    <t>803 LAVONNE DR</t>
  </si>
  <si>
    <t>CONVERT (E)LIVING RM, FOYER &amp;BATHRM TO ATTACHED</t>
  </si>
  <si>
    <t>B21-1859</t>
  </si>
  <si>
    <t>128-089-035</t>
  </si>
  <si>
    <t>412 CABO SAN LUCAS CIR #A</t>
  </si>
  <si>
    <t>(N) DETACHED ADU TO INCLUDE FAMILY RM/ KITCHEN,</t>
  </si>
  <si>
    <t>B22-0676</t>
  </si>
  <si>
    <t>311 E TAYLOR ST</t>
  </si>
  <si>
    <t>(N) ATTACHED 2-STORY ADU TO INCLUDE 1ST FLR- KITCHEN,</t>
  </si>
  <si>
    <t>B22-1233</t>
  </si>
  <si>
    <t>128-187-053</t>
  </si>
  <si>
    <t>216 SIRATT DR</t>
  </si>
  <si>
    <t>(N) DETACHED ADU TO INCLUDE GREAT ROOM, KITCHEN,</t>
  </si>
  <si>
    <t>B22-0612</t>
  </si>
  <si>
    <t>121-043-017</t>
  </si>
  <si>
    <t>1302 N SCHOOL ST</t>
  </si>
  <si>
    <t>CONVERT (E) SHOP ROOM INTO A (N) ATTACHED ADU TO</t>
  </si>
  <si>
    <t>B22-1146</t>
  </si>
  <si>
    <t>117-690-005</t>
  </si>
  <si>
    <t>1918 N LAZO WAY</t>
  </si>
  <si>
    <t>B22-1419</t>
  </si>
  <si>
    <t>121-061-018</t>
  </si>
  <si>
    <t>1202 N MILLER ST</t>
  </si>
  <si>
    <t>B21-0905</t>
  </si>
  <si>
    <t>128-013-027</t>
  </si>
  <si>
    <t>303 E LEOPOLDO CT</t>
  </si>
  <si>
    <t>(N) DETACHED ADU TO INCLUDE DINING ROOM, LIVING RM,</t>
  </si>
  <si>
    <t>B21-2467</t>
  </si>
  <si>
    <t>117-051-006</t>
  </si>
  <si>
    <t>640 W GRANT ST</t>
  </si>
  <si>
    <t>CONVERT (E) GARAGE AND ADDITION INTO AN ADU TO</t>
  </si>
  <si>
    <t>B22-1321</t>
  </si>
  <si>
    <t>125-073-008</t>
  </si>
  <si>
    <t>529 E COOK ST #B</t>
  </si>
  <si>
    <t>B21-0045</t>
  </si>
  <si>
    <t>117-073-014</t>
  </si>
  <si>
    <t>1654 N WESTERN AVE</t>
  </si>
  <si>
    <t>B22-0618</t>
  </si>
  <si>
    <t>119-262-009</t>
  </si>
  <si>
    <t>221 N SMITH ST</t>
  </si>
  <si>
    <t>B22-0747</t>
  </si>
  <si>
    <t>128-024-049</t>
  </si>
  <si>
    <t>1310 E COX LN</t>
  </si>
  <si>
    <t>B22-1515</t>
  </si>
  <si>
    <t>2403 N CESAR E. CHAVEZ DR</t>
  </si>
  <si>
    <t>B21-1427</t>
  </si>
  <si>
    <t>128-130-025</t>
  </si>
  <si>
    <t>1234 N MT WHITNEY WAY</t>
  </si>
  <si>
    <t>CONVERT (E) BEDROOM AND PARTIAL GARAGE CONVERSION</t>
  </si>
  <si>
    <t>B22-0776</t>
  </si>
  <si>
    <t>301 N EAST AVE D</t>
  </si>
  <si>
    <t>128-013-050</t>
  </si>
  <si>
    <t>1615 N VIA RUBIO DR</t>
  </si>
  <si>
    <t>(N) DETACHED ADU TO INCLUDE DINING ROOM, LIVING RM.</t>
  </si>
  <si>
    <t>B21-2508</t>
  </si>
  <si>
    <t>123-253-003</t>
  </si>
  <si>
    <t>908 W PERSHING ST</t>
  </si>
  <si>
    <t>B22-1023</t>
  </si>
  <si>
    <t>121-173-017</t>
  </si>
  <si>
    <t>809 E ARMSTRONG AVE</t>
  </si>
  <si>
    <t>B21-2360</t>
  </si>
  <si>
    <t>125-272-006</t>
  </si>
  <si>
    <t>724 E MARIPOSA WAY</t>
  </si>
  <si>
    <t>B22-0014</t>
  </si>
  <si>
    <t>128-176-051</t>
  </si>
  <si>
    <t>210 N NAVARRA WAY</t>
  </si>
  <si>
    <t>B22-1708</t>
  </si>
  <si>
    <t>119-091-033</t>
  </si>
  <si>
    <t>703 W ALVIN AVE</t>
  </si>
  <si>
    <t>(N) DETACHED ADU TO INCLUDE PORCH, FAMILY ROOM,</t>
  </si>
  <si>
    <t>B22-0778</t>
  </si>
  <si>
    <t>117-294-014</t>
  </si>
  <si>
    <t>302 W RICHARD ST</t>
  </si>
  <si>
    <t>B22-1739</t>
  </si>
  <si>
    <t>128-141-032</t>
  </si>
  <si>
    <t>1708 E HORSEMAN CT</t>
  </si>
  <si>
    <t>GARAGE CONVERSION &amp; ADDITION TO (N) DETACHED ADU TO INCLUDE</t>
  </si>
  <si>
    <t>B22-1931</t>
  </si>
  <si>
    <t>117-282-007</t>
  </si>
  <si>
    <t>1431 CLAREMONT PL</t>
  </si>
  <si>
    <t>B22-0068</t>
  </si>
  <si>
    <t>117-405-013</t>
  </si>
  <si>
    <t>1636 N ELM AVE</t>
  </si>
  <si>
    <t>B22-1760</t>
  </si>
  <si>
    <t>117-550-011</t>
  </si>
  <si>
    <t>1104 W CRESTON ST</t>
  </si>
  <si>
    <t>GARAGE CONVERSION &amp; (E)SFD BEDROOM TO ATTACHED</t>
  </si>
  <si>
    <t>B22-1494</t>
  </si>
  <si>
    <t>118-007-033</t>
  </si>
  <si>
    <t>2340 N BENTLEY AVE</t>
  </si>
  <si>
    <t>GARAGE CONVERSION TO (N) ATTACHED JADU W / A LIVING RM, KITC</t>
  </si>
  <si>
    <t>B22-1639</t>
  </si>
  <si>
    <t>119-112-010</t>
  </si>
  <si>
    <t>1108 W ALVIN AVE</t>
  </si>
  <si>
    <t>(N) ATTACHED ADU TO INCLUDE PORCH, LIVING ROOM,</t>
  </si>
  <si>
    <t>B22-0795</t>
  </si>
  <si>
    <t>117-453-011</t>
  </si>
  <si>
    <t>1111 W JEWEL ST #A</t>
  </si>
  <si>
    <t>CONVERT (E) BEDROOMS TO (N) ATTACHED 2-STORY ADU</t>
  </si>
  <si>
    <t>B21-1232</t>
  </si>
  <si>
    <t>121-065-012</t>
  </si>
  <si>
    <t>502 E EVERGREEN AVE</t>
  </si>
  <si>
    <t>B21-0936</t>
  </si>
  <si>
    <t>128-131-072</t>
  </si>
  <si>
    <t>126 E MIRANDA CT</t>
  </si>
  <si>
    <t>B22-0914</t>
  </si>
  <si>
    <t>117-650-036</t>
  </si>
  <si>
    <t>2035 N GAUCHO WAY</t>
  </si>
  <si>
    <t>B22-0711</t>
  </si>
  <si>
    <t>123-065-017</t>
  </si>
  <si>
    <t>809 W BARRETT ST</t>
  </si>
  <si>
    <t>CONVERT (E) DETACHED CARPORT INTO AN ADU &amp; ADD</t>
  </si>
  <si>
    <t>B21-2331</t>
  </si>
  <si>
    <t>117-291-007</t>
  </si>
  <si>
    <t>1567 S THORNBURG ST</t>
  </si>
  <si>
    <t>B22-0064</t>
  </si>
  <si>
    <t>1727 S CAPITOLA ST</t>
  </si>
  <si>
    <t>(N) ATTACHED ADU W / A LIVING RM, KITCHEN, 1 BD, 1 BA,</t>
  </si>
  <si>
    <t>B22-0984</t>
  </si>
  <si>
    <t>128-037-024</t>
  </si>
  <si>
    <t>1605 E ROSE AVE</t>
  </si>
  <si>
    <t>CONVERT (E) HABITABLE AREA INTO A JADU TO INCLUDE</t>
  </si>
  <si>
    <t>B22-0089</t>
  </si>
  <si>
    <t>117-611-020</t>
  </si>
  <si>
    <t>2124 N GARDEN DR</t>
  </si>
  <si>
    <t>GARAGE CONVERSION TO (N) ATTACHED JADU W / A KITCHEN/ LIVING</t>
  </si>
  <si>
    <t>B22-1660</t>
  </si>
  <si>
    <t>119-173-008</t>
  </si>
  <si>
    <t>401 W TUNNELL ST</t>
  </si>
  <si>
    <t>CONVERT (E) DETACHED GARAGE &amp; ADDITION INTO AN ADU</t>
  </si>
  <si>
    <t>B22-1435</t>
  </si>
  <si>
    <t>B22-1546</t>
  </si>
  <si>
    <t>117-680-021</t>
  </si>
  <si>
    <t>1926 N WOODLAWN DR</t>
  </si>
  <si>
    <t>PORTION OF GARAGE CONVERSION TO (N) ATTACHED ADUE</t>
  </si>
  <si>
    <t>B21-1029</t>
  </si>
  <si>
    <t>128-028-006</t>
  </si>
  <si>
    <t>1102 E DENA WAY</t>
  </si>
  <si>
    <t>B22-0660</t>
  </si>
  <si>
    <t>1750 N RUSSELL AVE</t>
  </si>
  <si>
    <t>B22-1268</t>
  </si>
  <si>
    <t>128-152-074</t>
  </si>
  <si>
    <t>2003 N MARIAH DR</t>
  </si>
  <si>
    <t>B21-2258</t>
  </si>
  <si>
    <t>117-540-048</t>
  </si>
  <si>
    <t>1817 BARRINGTON DR #A</t>
  </si>
  <si>
    <t>B22-0721</t>
  </si>
  <si>
    <t>DETACHED ADU TO INCLUDE LIVING ROOM, KITCHEN, 4 BD</t>
  </si>
  <si>
    <t>B22-0001</t>
  </si>
  <si>
    <t>117-611-006</t>
  </si>
  <si>
    <t>2210 N GARDEN DR</t>
  </si>
  <si>
    <t>CONVERT (E) ATTACHED GARAGE TO JADU TO INCLUDE</t>
  </si>
  <si>
    <t>B22-1704</t>
  </si>
  <si>
    <t>125-042-013</t>
  </si>
  <si>
    <t>201 S COLLEGE DR</t>
  </si>
  <si>
    <t>B21-1861</t>
  </si>
  <si>
    <t>121-165-007</t>
  </si>
  <si>
    <t>628 E EL CAMINO ST</t>
  </si>
  <si>
    <t>B21-2557</t>
  </si>
  <si>
    <t>B22-0393</t>
  </si>
  <si>
    <t>125-051-032</t>
  </si>
  <si>
    <t>205 S CAPITOL DR</t>
  </si>
  <si>
    <t>B22-0748</t>
  </si>
  <si>
    <t>B22-1518</t>
  </si>
  <si>
    <t>118-002-075</t>
  </si>
  <si>
    <t>2464 N DARBETON AVE</t>
  </si>
  <si>
    <t>GARAGE CONVERSION INTO A DETACHED ADU WITH A LIVING RM/</t>
  </si>
  <si>
    <t>B22-2054</t>
  </si>
  <si>
    <t>B22-1299</t>
  </si>
  <si>
    <t>CONVERT (E) LIVING ROOM W/ WETBAR, 2 BD, 1 BA TO (N)</t>
  </si>
  <si>
    <t>121-370-015</t>
  </si>
  <si>
    <t>1030 BIG PINE DR</t>
  </si>
  <si>
    <t>(N) ATTACHED ADU ABOVE (E) SFD TO INCLUDE LIVING ROOM,</t>
  </si>
  <si>
    <t>B22-1217</t>
  </si>
  <si>
    <t>128-045-049</t>
  </si>
  <si>
    <t>B22-0363</t>
  </si>
  <si>
    <t>125-051-044</t>
  </si>
  <si>
    <t>210 S CONCEPCION AVE</t>
  </si>
  <si>
    <t>B21-2317</t>
  </si>
  <si>
    <t>117-351-003</t>
  </si>
  <si>
    <t>407 W TAFT ST</t>
  </si>
  <si>
    <t>CONVERT (E) ATTACHED GARAGE &amp; ADDITION INTO AN ADU WITH A</t>
  </si>
  <si>
    <t>B22-1873</t>
  </si>
  <si>
    <t>117-980-038</t>
  </si>
  <si>
    <t>507 W TIMBER LN</t>
  </si>
  <si>
    <t>CONVERT PARTIAL (E) ATTACHED GARAGE INTO AN ADU</t>
  </si>
  <si>
    <t>B22-1609</t>
  </si>
  <si>
    <t>121 W JONES ST</t>
  </si>
  <si>
    <t>GARAGE CONVERSION TO A (N) ATTACHED ADU W/PARTIAL</t>
  </si>
  <si>
    <t>B21-1718</t>
  </si>
  <si>
    <t>B22-0093</t>
  </si>
  <si>
    <t>CONVERT (E) ATTACHED GARAGE INTO A JADU. (N) JADU</t>
  </si>
  <si>
    <t>B21-2274</t>
  </si>
  <si>
    <t>117-582-019</t>
  </si>
  <si>
    <t>901 COLEBROOK DR</t>
  </si>
  <si>
    <t>B22-0873</t>
  </si>
  <si>
    <t>128-043-055</t>
  </si>
  <si>
    <t>1516 E ALVIN AVE</t>
  </si>
  <si>
    <t>B21-1977</t>
  </si>
  <si>
    <t>118-003-036</t>
  </si>
  <si>
    <t>2260 N EASY ST</t>
  </si>
  <si>
    <t>B21-2439</t>
  </si>
  <si>
    <t>121-134-001</t>
  </si>
  <si>
    <t>802 E HERMOSA ST #A</t>
  </si>
  <si>
    <t>B21-1589</t>
  </si>
  <si>
    <t>117-810-051</t>
  </si>
  <si>
    <t>622 W POPLAR ST</t>
  </si>
  <si>
    <t>GARAGE CONVERSION AND ADDITION TO (N) ATTACHED ADU</t>
  </si>
  <si>
    <t>B22-1283</t>
  </si>
  <si>
    <t>117-581-014</t>
  </si>
  <si>
    <t>927 GAYLENE DR</t>
  </si>
  <si>
    <t>(N) 2ND FLOOR ADU OVER (E) GARAGE TO INCLUDE KITCHEN,</t>
  </si>
  <si>
    <t>B21-1489</t>
  </si>
  <si>
    <t>128-031-005</t>
  </si>
  <si>
    <t>1324 MARIE CT</t>
  </si>
  <si>
    <t>B22-1158</t>
  </si>
  <si>
    <t>128-029-012</t>
  </si>
  <si>
    <t>1327 N CONCORD AVE</t>
  </si>
  <si>
    <t>B22-1487</t>
  </si>
  <si>
    <t>128-131-030</t>
  </si>
  <si>
    <t>109 E VARNER CT</t>
  </si>
  <si>
    <t>B22-1267</t>
  </si>
  <si>
    <t>125-251-017</t>
  </si>
  <si>
    <t>152 PALM COURT DR</t>
  </si>
  <si>
    <t>CONVERT (E) DETACHED STUDIO INTO AN ADU TO INCLUDE</t>
  </si>
  <si>
    <t>B22-0708</t>
  </si>
  <si>
    <t>125-246-016</t>
  </si>
  <si>
    <t>817 E LAS FLORES AVE</t>
  </si>
  <si>
    <t>B21-1242</t>
  </si>
  <si>
    <t>117-422-013</t>
  </si>
  <si>
    <t>514 W POLK ST</t>
  </si>
  <si>
    <t>CONVERT UNPERMITTED GARAGE AND ENCLOSED PATIO</t>
  </si>
  <si>
    <t>B22-0420</t>
  </si>
  <si>
    <t>B22-1020</t>
  </si>
  <si>
    <t>119-164-014</t>
  </si>
  <si>
    <t>416 N BENWILEY AVE</t>
  </si>
  <si>
    <t>B21-1431</t>
  </si>
  <si>
    <t>119-151-009</t>
  </si>
  <si>
    <t>417 N DEJOY ST</t>
  </si>
  <si>
    <t>(N) DETACHED ADU TO INCLUDE A LIVING ROOM, KITCHEN,</t>
  </si>
  <si>
    <t>B22-1727</t>
  </si>
  <si>
    <t>125-034-010</t>
  </si>
  <si>
    <t>523 E CYPRESS ST</t>
  </si>
  <si>
    <t>CONVERT (E) GARAGE INTO A (N) ATTACHED ADU WITH</t>
  </si>
  <si>
    <t>B22-0310</t>
  </si>
  <si>
    <t>128-014-023</t>
  </si>
  <si>
    <t>323 E WILLIAMS ST</t>
  </si>
  <si>
    <t>CONVERT PART OF (E) HOUSE INTO AN ADU TO INCLUDE</t>
  </si>
  <si>
    <t>B22-1264</t>
  </si>
  <si>
    <t>121-390-073</t>
  </si>
  <si>
    <t>1069 N STOKES AVE</t>
  </si>
  <si>
    <t>GARAGE CONVERSION TO (N) ATTACHED JADU TO INCLUDE LR,</t>
  </si>
  <si>
    <t>B22-1631</t>
  </si>
  <si>
    <t>121-034-018</t>
  </si>
  <si>
    <t>1304 N MCCLELLAND ST</t>
  </si>
  <si>
    <t>B22-0852</t>
  </si>
  <si>
    <t>B22-0872</t>
  </si>
  <si>
    <t>2411 N BALDWIN WY</t>
  </si>
  <si>
    <t>B22-0963</t>
  </si>
  <si>
    <t>121-271-005</t>
  </si>
  <si>
    <t>921 E HERMOSA ST</t>
  </si>
  <si>
    <t>B22-1005</t>
  </si>
  <si>
    <t>128-045-028</t>
  </si>
  <si>
    <t>523 N SUEY RD</t>
  </si>
  <si>
    <t>B22-1055</t>
  </si>
  <si>
    <t>117-540-039</t>
  </si>
  <si>
    <t>1859 BARRINGTON DR</t>
  </si>
  <si>
    <t>(N) DETACHED ADU TO INCLUDE (4) BEDROOMS, (2) BATH,</t>
  </si>
  <si>
    <t>B21-1484</t>
  </si>
  <si>
    <t>117-670-024</t>
  </si>
  <si>
    <t>1939 N VIA ESTABLO</t>
  </si>
  <si>
    <t>B21-1710</t>
  </si>
  <si>
    <t>128-046-026</t>
  </si>
  <si>
    <t>925 MOUNT VERNON DR</t>
  </si>
  <si>
    <t>CONVERT (E) BEDROOM AND FAMILY ROOM &amp; ADDITION TO (N)</t>
  </si>
  <si>
    <t>B22-1323</t>
  </si>
  <si>
    <t>121-101-009</t>
  </si>
  <si>
    <t>913 N CONCEPCION AVE</t>
  </si>
  <si>
    <t>B22-1414</t>
  </si>
  <si>
    <t>117-351-011</t>
  </si>
  <si>
    <t>231 W TAFT ST</t>
  </si>
  <si>
    <t>B22-1604</t>
  </si>
  <si>
    <t>B21-1802</t>
  </si>
  <si>
    <t>(N) 2-STORY DETACHED ADU. 1ST FLOOR- LIVING ROOM,</t>
  </si>
  <si>
    <t>B21-1804</t>
  </si>
  <si>
    <t>117-831-022</t>
  </si>
  <si>
    <t>2214 N TREE LINE DR</t>
  </si>
  <si>
    <t>(N) ATTACHED ADU TO INCLUDE A LIVING ROOM, KITCHEN, 2 BD, 1</t>
  </si>
  <si>
    <t>B22-1777</t>
  </si>
  <si>
    <t>117-470-021</t>
  </si>
  <si>
    <t>1828 S THORNBURG ST #5</t>
  </si>
  <si>
    <t>GARAGE CONVERSION &amp; ADDITION TO DETACHED ADU</t>
  </si>
  <si>
    <t>B21-2068</t>
  </si>
  <si>
    <t>117-831-015</t>
  </si>
  <si>
    <t>638 W ARORA WAY</t>
  </si>
  <si>
    <t>B21-2217</t>
  </si>
  <si>
    <t>117-833-025</t>
  </si>
  <si>
    <t>703 W CORDIAL CT</t>
  </si>
  <si>
    <t>B21-2256</t>
  </si>
  <si>
    <t>516 N LUCAS DR #B</t>
  </si>
  <si>
    <t>B21-2320</t>
  </si>
  <si>
    <t>516 N LUCAS DR A</t>
  </si>
  <si>
    <t>(E) ADU TO BE CONVERTED TO (N) JADU. 2019 CODES</t>
  </si>
  <si>
    <t>B21-2321</t>
  </si>
  <si>
    <t>119-102-006</t>
  </si>
  <si>
    <t>827 N BARBARA ST</t>
  </si>
  <si>
    <t>(N) DETACHED ADU TO INCLUDE LIVING RM, BATHROOM,</t>
  </si>
  <si>
    <t>B21-2330</t>
  </si>
  <si>
    <t>118-014-061</t>
  </si>
  <si>
    <t>829 W DELLA DR</t>
  </si>
  <si>
    <t>B21-2440</t>
  </si>
  <si>
    <t>125-243-005</t>
  </si>
  <si>
    <t>730 E CAMINO COLEGIO</t>
  </si>
  <si>
    <t>ATTACHED ADU ABOVE ADDITION TO INCLUDE LIVING ROOM</t>
  </si>
  <si>
    <t>B21-2459</t>
  </si>
  <si>
    <t>128-024-042</t>
  </si>
  <si>
    <t>1653 N STRATFORD AVE</t>
  </si>
  <si>
    <t>B21-2543</t>
  </si>
  <si>
    <t>121-174-013</t>
  </si>
  <si>
    <t>829 E TUNNELL ST</t>
  </si>
  <si>
    <t>B21-2577</t>
  </si>
  <si>
    <t>117-850-024</t>
  </si>
  <si>
    <t>1626 S TROPEA AVE</t>
  </si>
  <si>
    <t>CONVERT E) HABITABLE SPACE INTO ATTACHED JADU TO</t>
  </si>
  <si>
    <t>B21-2605</t>
  </si>
  <si>
    <t>128-069-004</t>
  </si>
  <si>
    <t>1429 EAGLE CT</t>
  </si>
  <si>
    <t>B22-0265</t>
  </si>
  <si>
    <t>128-014-036</t>
  </si>
  <si>
    <t>1618 N VINE ST</t>
  </si>
  <si>
    <t>B22-0284</t>
  </si>
  <si>
    <t>117-550-007</t>
  </si>
  <si>
    <t>1128 W CRESTON ST</t>
  </si>
  <si>
    <t>B22-0345</t>
  </si>
  <si>
    <t>B22-0346</t>
  </si>
  <si>
    <t>128-023-037</t>
  </si>
  <si>
    <t>1217 E DONOVAN RD</t>
  </si>
  <si>
    <t>B22-0367</t>
  </si>
  <si>
    <t>117-780-025</t>
  </si>
  <si>
    <t>1464 W ARBOLITOS CT</t>
  </si>
  <si>
    <t>PARTIAL GARAGE CONVERSION &amp; REMODEL TO (N) ATTACHED ADU TO I</t>
  </si>
  <si>
    <t>B22-0503</t>
  </si>
  <si>
    <t>128-149-017</t>
  </si>
  <si>
    <t>634 E DEL NORTE</t>
  </si>
  <si>
    <t>CONVERT (E) ATTACHED GARAGE INTO A JADU TO INLCUDE</t>
  </si>
  <si>
    <t>B22-0632</t>
  </si>
  <si>
    <t>119-311-006</t>
  </si>
  <si>
    <t>1116 W DONOVAN RD</t>
  </si>
  <si>
    <t>(N) DETACHED ADU TO INCLUDE COVERED PORCH, LIVING</t>
  </si>
  <si>
    <t>B22-0687</t>
  </si>
  <si>
    <t>CONVERT (E) ATTACHED GARAGE &amp; ADDITION TO A JADU</t>
  </si>
  <si>
    <t>B22-0688</t>
  </si>
  <si>
    <t>117-950-023</t>
  </si>
  <si>
    <t>2255 N SIGNAL AVE</t>
  </si>
  <si>
    <t>B22-0689</t>
  </si>
  <si>
    <t>121-134-016</t>
  </si>
  <si>
    <t>813 E EL CAMINO ST</t>
  </si>
  <si>
    <t>B22-0707</t>
  </si>
  <si>
    <t>123-253-009</t>
  </si>
  <si>
    <t>824 W PERSHING ST</t>
  </si>
  <si>
    <t>B22-0754</t>
  </si>
  <si>
    <t>LEGALIZE THE CONVERSION OF AN (E) PATIO COVER INTO</t>
  </si>
  <si>
    <t>B21-0630</t>
  </si>
  <si>
    <t>117-421-006</t>
  </si>
  <si>
    <t>708 W TAYLOR ST</t>
  </si>
  <si>
    <t>B21-1041</t>
  </si>
  <si>
    <t>1839 N VINE ST</t>
  </si>
  <si>
    <t>B22-0774</t>
  </si>
  <si>
    <t>118-001-060</t>
  </si>
  <si>
    <t>2403 N SCHUMAN PL</t>
  </si>
  <si>
    <t>B22-0785</t>
  </si>
  <si>
    <t>121-151-009</t>
  </si>
  <si>
    <t>124 E EL CAMINO ST</t>
  </si>
  <si>
    <t>B22-0850</t>
  </si>
  <si>
    <t>119-353-026</t>
  </si>
  <si>
    <t>1119 W ALVIN AVE</t>
  </si>
  <si>
    <t>B22-0861</t>
  </si>
  <si>
    <t>128-043-030</t>
  </si>
  <si>
    <t>1507 JERRY LN</t>
  </si>
  <si>
    <t>B22-0866</t>
  </si>
  <si>
    <t>128-036-049</t>
  </si>
  <si>
    <t>1303 SMOKE TREE LN</t>
  </si>
  <si>
    <t>B22-0929</t>
  </si>
  <si>
    <t>123-171-011</t>
  </si>
  <si>
    <t>601 W MORRISON AVE</t>
  </si>
  <si>
    <t>GARAGE CONVERSION &amp; ADDITION TO (N ATTACHED ADU</t>
  </si>
  <si>
    <t>B22-0945</t>
  </si>
  <si>
    <t>GARAGE CONVERSION TO A (N) ATTACHED JADU TO INCLUDE</t>
  </si>
  <si>
    <t>B22-1022</t>
  </si>
  <si>
    <t>119-223-009</t>
  </si>
  <si>
    <t>315 N CURRYER ST</t>
  </si>
  <si>
    <t>B22-1025</t>
  </si>
  <si>
    <t>1111 W JEWEL ST #B</t>
  </si>
  <si>
    <t>B21-1231</t>
  </si>
  <si>
    <t>121-262-007</t>
  </si>
  <si>
    <t>507 N SCOTT DR</t>
  </si>
  <si>
    <t>ADDITION AND REMODEL TO (E) SFD BEDROOM TO (N) ATTACHED ADU</t>
  </si>
  <si>
    <t>B22-1228</t>
  </si>
  <si>
    <t>123-263-024</t>
  </si>
  <si>
    <t>840 W LAS FLORES WAY</t>
  </si>
  <si>
    <t>B22-1229</t>
  </si>
  <si>
    <t>117-441-018</t>
  </si>
  <si>
    <t>422 W RICHARD DR</t>
  </si>
  <si>
    <t>B22-1237</t>
  </si>
  <si>
    <t>GARAGE CONVERSION TO (N) ATTACHED JADU TO INCLUDE LIVING ROO</t>
  </si>
  <si>
    <t>B22-1238</t>
  </si>
  <si>
    <t>119-231-013</t>
  </si>
  <si>
    <t>305 W MILL ST</t>
  </si>
  <si>
    <t>(N) DETACHED ADU W / A LIVING RM, KITCHEN, DINING RM, 4 BD,</t>
  </si>
  <si>
    <t>B22-1279</t>
  </si>
  <si>
    <t>121-370-018</t>
  </si>
  <si>
    <t>1029 BIG PINE DR</t>
  </si>
  <si>
    <t>CONVERT (E) GARAGE INTO A (N) ATTACHE JADU TO INCLUDE LIVING</t>
  </si>
  <si>
    <t>B22-1319</t>
  </si>
  <si>
    <t>117-680-044</t>
  </si>
  <si>
    <t>1906 N DEJOY ST</t>
  </si>
  <si>
    <t>GARAGE CONVERSION TO (N) ATTACHED ADU W / A LIVING RM, KITCH</t>
  </si>
  <si>
    <t>B22-1410</t>
  </si>
  <si>
    <t>128-053-036</t>
  </si>
  <si>
    <t>318 N VALERIE ST</t>
  </si>
  <si>
    <t>B22-1429</t>
  </si>
  <si>
    <t>128-015-084</t>
  </si>
  <si>
    <t>624 E JEWEL ST</t>
  </si>
  <si>
    <t>B22-1514</t>
  </si>
  <si>
    <t>119-294-015</t>
  </si>
  <si>
    <t>1106 N OAKLEY AVE</t>
  </si>
  <si>
    <t>(N) ATTACHED ADU WITH A LIVING ROOM, KITCHEN, BATH</t>
  </si>
  <si>
    <t>B22-1572</t>
  </si>
  <si>
    <t>123-113-005</t>
  </si>
  <si>
    <t>606 W LEMON ST</t>
  </si>
  <si>
    <t>(N) DETACHED ADU WITH A LIVING ROOM, KITCHEN, BATH,</t>
  </si>
  <si>
    <t>B22-1594</t>
  </si>
  <si>
    <t>117-970-003</t>
  </si>
  <si>
    <t>1809 S BUNGALOW DR</t>
  </si>
  <si>
    <t>B22-1728</t>
  </si>
  <si>
    <t>117-084-007</t>
  </si>
  <si>
    <t>1653 N BENWILEY AVE</t>
  </si>
  <si>
    <t>(N) DETACHED ADU WITH A LIVING RM, KITCHEN, 2 BD, 1 BA,</t>
  </si>
  <si>
    <t>B22-1766</t>
  </si>
  <si>
    <t>118-008-050</t>
  </si>
  <si>
    <t>1711 S ADLER CT</t>
  </si>
  <si>
    <t>CONVERT (E) ATTACHED GARAGE INTO AN ADU TO INCLUDE KITCHEN,</t>
  </si>
  <si>
    <t>B22-1769</t>
  </si>
  <si>
    <t>117-570-003</t>
  </si>
  <si>
    <t>1015 GAYLENE DR</t>
  </si>
  <si>
    <t>(N) DETACHED ADU TO INCLUDE LIVING ROOM, KITCHEN, 1 BD, 1 BA</t>
  </si>
  <si>
    <t>B22-1956</t>
  </si>
  <si>
    <t>117-870-072</t>
  </si>
  <si>
    <t>1824 S ROSITA AVE</t>
  </si>
  <si>
    <t>B21-1916</t>
  </si>
  <si>
    <t>117-564-016</t>
  </si>
  <si>
    <t>1018 WINSTON DR</t>
  </si>
  <si>
    <t>B21-2071</t>
  </si>
  <si>
    <t>119-164-017</t>
  </si>
  <si>
    <t>520 N BENWILEY AVE #A</t>
  </si>
  <si>
    <t>B21-2201</t>
  </si>
  <si>
    <t>125-084-012</t>
  </si>
  <si>
    <t>843 E ORANGE ST</t>
  </si>
  <si>
    <t>B21-2242</t>
  </si>
  <si>
    <t>2420 N JULESTON DR</t>
  </si>
  <si>
    <t>GARAGE CONVESION TO (N) ATTACHED ADU TO INCLUDE</t>
  </si>
  <si>
    <t>B21-2253</t>
  </si>
  <si>
    <t>117-065-003</t>
  </si>
  <si>
    <t>402 W MONROE ST</t>
  </si>
  <si>
    <t>B21-2254</t>
  </si>
  <si>
    <t>B21-2361</t>
  </si>
  <si>
    <t>B21-2406</t>
  </si>
  <si>
    <t>125-074-006</t>
  </si>
  <si>
    <t>520 E COOK ST</t>
  </si>
  <si>
    <t>CONVERT (E) DETACHED GARAGE INTO AN ADU &amp; (N)143SF BEDROOM</t>
  </si>
  <si>
    <t>B21-2558</t>
  </si>
  <si>
    <t>117-405-022</t>
  </si>
  <si>
    <t>1757 N PINE ST</t>
  </si>
  <si>
    <t>PARTIAL GARAGE CONVERSION TO (N) 2-STORY ATTACHED ADU</t>
  </si>
  <si>
    <t>B22-0012</t>
  </si>
  <si>
    <t>CONVERT (E) DETACHED ADU TO (N) JADU. DEMO PORTION OF (E)</t>
  </si>
  <si>
    <t>B22-0094</t>
  </si>
  <si>
    <t>119-105-001</t>
  </si>
  <si>
    <t>128 W MCELHANY AVE</t>
  </si>
  <si>
    <t>B22-0136</t>
  </si>
  <si>
    <t>119-161-003</t>
  </si>
  <si>
    <t>936 W EL CAMINO ST</t>
  </si>
  <si>
    <t>B22-0313</t>
  </si>
  <si>
    <t>128-027-027</t>
  </si>
  <si>
    <t>1408 N OXFORD AVE</t>
  </si>
  <si>
    <t>B22-0383</t>
  </si>
  <si>
    <t>117-550-017</t>
  </si>
  <si>
    <t>1742 N ALISON AVE</t>
  </si>
  <si>
    <t>CONVERT (E) ATTACHED GARAGE &amp; ADDITION TO GARAGE</t>
  </si>
  <si>
    <t>B22-0414</t>
  </si>
  <si>
    <t>1843 N VINE ST</t>
  </si>
  <si>
    <t>B22-0464</t>
  </si>
  <si>
    <t>117-564-005</t>
  </si>
  <si>
    <t>1124 WINSTON DR #A</t>
  </si>
  <si>
    <t>B22-0583</t>
  </si>
  <si>
    <t>121-023-015</t>
  </si>
  <si>
    <t>1421 N CHRISTINA ST</t>
  </si>
  <si>
    <t>B22-0602</t>
  </si>
  <si>
    <t>117-970-009</t>
  </si>
  <si>
    <t>535 W PRAIRIE LN</t>
  </si>
  <si>
    <t>B22-0613</t>
  </si>
  <si>
    <t>B22-0661</t>
  </si>
  <si>
    <t>GARAGE CONVERSION TO (N) JADU TO INCLUDE LIVING</t>
  </si>
  <si>
    <t>B21-1164</t>
  </si>
  <si>
    <t>119-054-020</t>
  </si>
  <si>
    <t>417 W BUNNY AVE</t>
  </si>
  <si>
    <t>B22-0813</t>
  </si>
  <si>
    <t>119-091-010</t>
  </si>
  <si>
    <t>502 W MCELHANY AVE</t>
  </si>
  <si>
    <t>B22-0946</t>
  </si>
  <si>
    <t>125-115-015</t>
  </si>
  <si>
    <t>605 E CENTRAL AVE</t>
  </si>
  <si>
    <t>B22-0965</t>
  </si>
  <si>
    <t>123-262-010</t>
  </si>
  <si>
    <t>1024 S WESTERN AVE</t>
  </si>
  <si>
    <t>(N) ATTACHED ADU ON 2ND FLOOR TO INCLUDE STAIR CASE</t>
  </si>
  <si>
    <t>B22-0969</t>
  </si>
  <si>
    <t>121-041-009</t>
  </si>
  <si>
    <t>1218 N MILLER ST</t>
  </si>
  <si>
    <t>B22-0979</t>
  </si>
  <si>
    <t>B22-0985</t>
  </si>
  <si>
    <t>117-690-013</t>
  </si>
  <si>
    <t>1950 N LAZO WAY</t>
  </si>
  <si>
    <t>B22-1178</t>
  </si>
  <si>
    <t>117-372-011</t>
  </si>
  <si>
    <t>302 W TAYLOR ST</t>
  </si>
  <si>
    <t>B21-1459</t>
  </si>
  <si>
    <t>CONVERT (E) GARAGE INTO A JADU TO INCLUDE LIVING</t>
  </si>
  <si>
    <t>B21-1491</t>
  </si>
  <si>
    <t>128-016-036</t>
  </si>
  <si>
    <t>636 E COX LN</t>
  </si>
  <si>
    <t>(N) DETACHED ADU TO INCLUDE LIVING RM, DINNG ROOM,</t>
  </si>
  <si>
    <t>B22-1266</t>
  </si>
  <si>
    <t>123-203-009</t>
  </si>
  <si>
    <t>1025 W LIBERTY ST</t>
  </si>
  <si>
    <t>B22-1282</t>
  </si>
  <si>
    <t>(N) ATTACHED ADU TO INCLUDE LIVING RM/ KITCHEN,</t>
  </si>
  <si>
    <t>B22-1320</t>
  </si>
  <si>
    <t>121-023-003</t>
  </si>
  <si>
    <t>412 E VICKIE AVE</t>
  </si>
  <si>
    <t>(N) ATTACHED ADU TO INCLUDE LIVING ROOM/ KITCHEN,</t>
  </si>
  <si>
    <t>B22-1326</t>
  </si>
  <si>
    <t>125-271-007</t>
  </si>
  <si>
    <t>730 E SIERRA MADRE AVE</t>
  </si>
  <si>
    <t>(N) ATTACHED ADU TO INCLUDE A LIVING RM, KITCHEN,</t>
  </si>
  <si>
    <t>B22-1393</t>
  </si>
  <si>
    <t>B22-1430</t>
  </si>
  <si>
    <t>117-443-001</t>
  </si>
  <si>
    <t>1503 S CURRYER ST</t>
  </si>
  <si>
    <t>B22-1603</t>
  </si>
  <si>
    <t>123-051-017</t>
  </si>
  <si>
    <t>1111 W COOK ST</t>
  </si>
  <si>
    <t>(N) DETACHED ADU WITH A LIVING RM, KITCHEN, LAUNDRY</t>
  </si>
  <si>
    <t>B22-1616</t>
  </si>
  <si>
    <t>121-021-021</t>
  </si>
  <si>
    <t>1520 N MILLER ST</t>
  </si>
  <si>
    <t>(N) ATTACHED ADU ABOVE (E) GARAGE WITH OUTSIDE STAIRCASE</t>
  </si>
  <si>
    <t>B21-1784</t>
  </si>
  <si>
    <t>119-073-014</t>
  </si>
  <si>
    <t>415 W MCELHANY AVE #A</t>
  </si>
  <si>
    <t>GARAGE CONVERSION &amp; ADDITION TO (N) ADU TO INCLUDE</t>
  </si>
  <si>
    <t>B21-1966</t>
  </si>
  <si>
    <t>118-003-037</t>
  </si>
  <si>
    <t>2255 N RIVERTON DR</t>
  </si>
  <si>
    <t>B21-1979</t>
  </si>
  <si>
    <t>117-393-004</t>
  </si>
  <si>
    <t>1645 N ALISON AVE</t>
  </si>
  <si>
    <t>B21-1990</t>
  </si>
  <si>
    <t>128-038-005</t>
  </si>
  <si>
    <t>1129 N VALERIE ST</t>
  </si>
  <si>
    <t>B21-2324</t>
  </si>
  <si>
    <t>123-013-014</t>
  </si>
  <si>
    <t>1035 W CHURCH ST</t>
  </si>
  <si>
    <t>GARAGE CONVERSION AND (N) ADDITION TO DETACHED</t>
  </si>
  <si>
    <t>B21-2621</t>
  </si>
  <si>
    <t>121-301-031</t>
  </si>
  <si>
    <t>833 MOSS CT</t>
  </si>
  <si>
    <t>B22-0145</t>
  </si>
  <si>
    <t>CONVERT ADDITION INTO A (N) JADU TO INCLUDE LIVING</t>
  </si>
  <si>
    <t>B22-0276</t>
  </si>
  <si>
    <t>128-008-075</t>
  </si>
  <si>
    <t>526 E TAFT ST</t>
  </si>
  <si>
    <t>B22-0298</t>
  </si>
  <si>
    <t>121-123-007</t>
  </si>
  <si>
    <t>522 E ALVIN AVE #A</t>
  </si>
  <si>
    <t>B22-0308</t>
  </si>
  <si>
    <t>B22-0381</t>
  </si>
  <si>
    <t>119-213-002</t>
  </si>
  <si>
    <t>337 N BENWILEY AVE</t>
  </si>
  <si>
    <t>B22-0487</t>
  </si>
  <si>
    <t>117-670-006</t>
  </si>
  <si>
    <t>1934 N VIA ESTABLO</t>
  </si>
  <si>
    <t>GARAGE CONVERSION &amp;  ADDITION (N) ATTACHED ADU</t>
  </si>
  <si>
    <t>B22-0620</t>
  </si>
  <si>
    <t>824 E ORANGE ST #B</t>
  </si>
  <si>
    <t>529 E COOK ST #A</t>
  </si>
  <si>
    <t>B21-0044</t>
  </si>
  <si>
    <t>B21-0965</t>
  </si>
  <si>
    <t>121-161-012</t>
  </si>
  <si>
    <t>411 E TUNNELL ST A</t>
  </si>
  <si>
    <t>CONVERT (E) DETACHED GARAGE INTO AN ADU</t>
  </si>
  <si>
    <t>B21-1315</t>
  </si>
  <si>
    <t>128-055-006</t>
  </si>
  <si>
    <t>305 N SUEY RD</t>
  </si>
  <si>
    <t>B22-0777</t>
  </si>
  <si>
    <t>117-833-029</t>
  </si>
  <si>
    <t>731 W CORDIAL CT</t>
  </si>
  <si>
    <t>B22-0827</t>
  </si>
  <si>
    <t>117-690-058</t>
  </si>
  <si>
    <t>1906 N VIA CARRO</t>
  </si>
  <si>
    <t>GARAGE CONVERSION TO (N) ATTACHED ADU TO INCLUDE KITCHEN</t>
  </si>
  <si>
    <t>B22-0828</t>
  </si>
  <si>
    <t>119-030-031</t>
  </si>
  <si>
    <t>305 W HARDING AVE</t>
  </si>
  <si>
    <t>(N) ATTACHED ADU TO INCLUDE KITCHEN, 2 BD, 1 BATH</t>
  </si>
  <si>
    <t>B22-0943</t>
  </si>
  <si>
    <t>119-114-005</t>
  </si>
  <si>
    <t>623 N WESTERN AVE</t>
  </si>
  <si>
    <t>B22-0948</t>
  </si>
  <si>
    <t>117-960-003</t>
  </si>
  <si>
    <t>2449 N CESAR E. CHAVEZ DR</t>
  </si>
  <si>
    <t>B22-0949</t>
  </si>
  <si>
    <t>314 N SMITH ST #A</t>
  </si>
  <si>
    <t>CONVERT (E) DETACHED GARAGE INTO AN ADU WITH A</t>
  </si>
  <si>
    <t>B22-0950</t>
  </si>
  <si>
    <t>117-064-002</t>
  </si>
  <si>
    <t>128 W GRANT ST</t>
  </si>
  <si>
    <t>B22-1002</t>
  </si>
  <si>
    <t>128-020-029</t>
  </si>
  <si>
    <t>1054 DE GAMMA DR</t>
  </si>
  <si>
    <t>B22-1056</t>
  </si>
  <si>
    <t>119-231-010</t>
  </si>
  <si>
    <t>315 N PINE ST</t>
  </si>
  <si>
    <t>B22-1177</t>
  </si>
  <si>
    <t>125-041-007</t>
  </si>
  <si>
    <t>113 S BONITA ST</t>
  </si>
  <si>
    <t>B21-1548</t>
  </si>
  <si>
    <t>802 E HERMOSA ST #B</t>
  </si>
  <si>
    <t>CONVERT (E) KITCHEN, LAUNDRY ROOM, 1 BD, 1 BA TO (N)</t>
  </si>
  <si>
    <t>B21-1588</t>
  </si>
  <si>
    <t>121-233-023</t>
  </si>
  <si>
    <t>614 E MILL ST D</t>
  </si>
  <si>
    <t>(N) ATTACHED ADU TO INCLUDE LIVING ROOM/KITCHEN,</t>
  </si>
  <si>
    <t>B22-1290</t>
  </si>
  <si>
    <t>B22-1388</t>
  </si>
  <si>
    <t>B22-1516</t>
  </si>
  <si>
    <t>123-113-004</t>
  </si>
  <si>
    <t>608 W LEMON ST</t>
  </si>
  <si>
    <t>(N) ATTACHED ADU WITH A LIVING ROOM, KITCHEN, (3)</t>
  </si>
  <si>
    <t>B22-1592</t>
  </si>
  <si>
    <t>119-211-022</t>
  </si>
  <si>
    <t>948 W FESLER ST</t>
  </si>
  <si>
    <t>(N) DETACHED ADU TO INCLUDE A LIVING ROOM, KITCHEN, 3 BD, 1</t>
  </si>
  <si>
    <t>B22-1979</t>
  </si>
  <si>
    <t>119-052-012</t>
  </si>
  <si>
    <t>420 W ORCHARD ST</t>
  </si>
  <si>
    <t>B21-1992</t>
  </si>
  <si>
    <t>117-470-022</t>
  </si>
  <si>
    <t>1836 S THORNBURG ST #5</t>
  </si>
  <si>
    <t>B21-2067</t>
  </si>
  <si>
    <t>CONVERT (E) BATHROOM &amp; (E) BEDROOM IN SFD TO A</t>
  </si>
  <si>
    <t>B21-2072</t>
  </si>
  <si>
    <t>119-163-017</t>
  </si>
  <si>
    <t>422 N OAKLEY AVE</t>
  </si>
  <si>
    <t>B21-2110</t>
  </si>
  <si>
    <t>109-250-019</t>
  </si>
  <si>
    <t>2818 S BRADLEY RD</t>
  </si>
  <si>
    <t>CONVERT (E) GARAGE AND ATTACHED BREEZWAY INTO A</t>
  </si>
  <si>
    <t>B21-2291</t>
  </si>
  <si>
    <t>121-103-012</t>
  </si>
  <si>
    <t>905 N LUCAS DR</t>
  </si>
  <si>
    <t>B21-2314</t>
  </si>
  <si>
    <t>CONVERT ROOM ADDITION TO (N) JADU TO INCLUDE LIVING</t>
  </si>
  <si>
    <t>B21-2470</t>
  </si>
  <si>
    <t>128-013-051</t>
  </si>
  <si>
    <t>1621 N VIA RUBIO DR</t>
  </si>
  <si>
    <t>B21-2509</t>
  </si>
  <si>
    <t>dDETACHED ADU TO INCLUDE KITCHEN, LIVING ROOM, 2 BD,</t>
  </si>
  <si>
    <t>B21-2544</t>
  </si>
  <si>
    <t>121-103-022</t>
  </si>
  <si>
    <t>922 E MCELHANY AVE</t>
  </si>
  <si>
    <t>B21-2590</t>
  </si>
  <si>
    <t>125-261-009</t>
  </si>
  <si>
    <t>523 E MARIPOSA WAY</t>
  </si>
  <si>
    <t>B21-2618</t>
  </si>
  <si>
    <t>123-112-005</t>
  </si>
  <si>
    <t>501 S SMITH ST</t>
  </si>
  <si>
    <t>PARTIAL GARAGE CONVERSION TO (N) ATTACHED ADU</t>
  </si>
  <si>
    <t>B22-0024</t>
  </si>
  <si>
    <t>B22-0088</t>
  </si>
  <si>
    <t>119-132-024</t>
  </si>
  <si>
    <t>617 W EL CAMINO ST</t>
  </si>
  <si>
    <t>CONVERT (E)BEDROOM, DEN &amp; BATHROOM TO (N)ATTACHED</t>
  </si>
  <si>
    <t>B22-0418</t>
  </si>
  <si>
    <t>123-194-007</t>
  </si>
  <si>
    <t>1030 W LAS FLORES WAY</t>
  </si>
  <si>
    <t>GARAGE CONVERSION TO 2-STORY ATTACHED ADU TO INCLUDE</t>
  </si>
  <si>
    <t>B22-0432</t>
  </si>
  <si>
    <t>CONVERT (E) ATTACHED GARAGE INTO A JADU TO INCLUDE A LIVING</t>
  </si>
  <si>
    <t>B22-0617</t>
  </si>
  <si>
    <t>(N) ATTACHED JADU TO INCLUDE LIVING ROOM, KITCHEN,</t>
  </si>
  <si>
    <t>B22-0627</t>
  </si>
  <si>
    <t>128-029-013</t>
  </si>
  <si>
    <t>1321 N CONCORD AVE</t>
  </si>
  <si>
    <t>B22-0709</t>
  </si>
  <si>
    <t>121-161-006</t>
  </si>
  <si>
    <t>420 E EL CAMINO ST #A</t>
  </si>
  <si>
    <t>1ST FLOOR- (N) COVERED PATIO TO INCLUDE LAUNDRY</t>
  </si>
  <si>
    <t>B21-0824</t>
  </si>
  <si>
    <t>119-213-010</t>
  </si>
  <si>
    <t>305 N BENWILEY AVE #C</t>
  </si>
  <si>
    <t>(N) DETACHED ADU TO INCLUDE KICHEN, LIVING ARE, 3 BD,</t>
  </si>
  <si>
    <t>B21-0850</t>
  </si>
  <si>
    <t>(N) ATTACHED ADU WITH (2) BEDROOMS, BATH &amp; KITCHEN.</t>
  </si>
  <si>
    <t>B21-1318</t>
  </si>
  <si>
    <t>117-372-031</t>
  </si>
  <si>
    <t>403 W POLK ST</t>
  </si>
  <si>
    <t>REMODEL (E) BEDROOM AND LIVING ROOM TO (N) ATTACHED</t>
  </si>
  <si>
    <t>B21-1416</t>
  </si>
  <si>
    <t>128-009-048</t>
  </si>
  <si>
    <t>315 E CRESTON ST</t>
  </si>
  <si>
    <t>B21-1426</t>
  </si>
  <si>
    <t>113-320-015</t>
  </si>
  <si>
    <t>4830 Hernandez</t>
  </si>
  <si>
    <t>113-320-066</t>
  </si>
  <si>
    <t>4868 Sanchez</t>
  </si>
  <si>
    <t>115-262-017</t>
  </si>
  <si>
    <t>351 Flower</t>
  </si>
  <si>
    <t>113-460-044</t>
  </si>
  <si>
    <t>4574 Castillo</t>
  </si>
  <si>
    <t>115-201-004</t>
  </si>
  <si>
    <t>147 Tognazzini</t>
  </si>
  <si>
    <t>115-153-012</t>
  </si>
  <si>
    <t>382 Campononico</t>
  </si>
  <si>
    <t>115-242-034</t>
  </si>
  <si>
    <t>234 Obispo</t>
  </si>
  <si>
    <t>115-153-014</t>
  </si>
  <si>
    <t>394 Campodonico</t>
  </si>
  <si>
    <t>115-063-024</t>
  </si>
  <si>
    <t>4486 Eleventh</t>
  </si>
  <si>
    <t>115-261-014</t>
  </si>
  <si>
    <t>4418 Fourth</t>
  </si>
  <si>
    <t>113-330-037</t>
  </si>
  <si>
    <t>4733 Maryknoll</t>
  </si>
  <si>
    <t>115-262-003</t>
  </si>
  <si>
    <t>4484 Holly</t>
  </si>
  <si>
    <t>113-400-021</t>
  </si>
  <si>
    <t>5160 Sandpiper</t>
  </si>
  <si>
    <t>113-461-053</t>
  </si>
  <si>
    <t>4555 Del Mar</t>
  </si>
  <si>
    <t>115-081-013</t>
  </si>
  <si>
    <t>968 Olivera</t>
  </si>
  <si>
    <t>115-172-011</t>
  </si>
  <si>
    <t>256 Tognazzini</t>
  </si>
  <si>
    <t>115-151-003</t>
  </si>
  <si>
    <t>449 Tognazzini</t>
  </si>
  <si>
    <t>115-132-012</t>
  </si>
  <si>
    <t>539 Campodonico</t>
  </si>
  <si>
    <t>113-390-044</t>
  </si>
  <si>
    <t>184 Avocet</t>
  </si>
  <si>
    <t>113-380-020</t>
  </si>
  <si>
    <t>151 Surfbird</t>
  </si>
  <si>
    <t>137-211-002</t>
  </si>
  <si>
    <t>243-B Glennora Way</t>
  </si>
  <si>
    <t>137-331-011</t>
  </si>
  <si>
    <t>373-B Kendale Road</t>
  </si>
  <si>
    <t>099-380-024</t>
  </si>
  <si>
    <t>310-B Twin Oak Drive</t>
  </si>
  <si>
    <t>137-223-002</t>
  </si>
  <si>
    <t>376-B Gay Drive</t>
  </si>
  <si>
    <t>559-240-033</t>
  </si>
  <si>
    <t>4280 CALLE REAL, UNIT# 33, SANTA BARBARA, CA 93110</t>
  </si>
  <si>
    <t>22BDP-OOOOO-01124</t>
  </si>
  <si>
    <t>023-162-011</t>
  </si>
  <si>
    <t>2937 GLEN ALBYN DR C, SANTA BARBARA, CA 93105</t>
  </si>
  <si>
    <t>21BDP-00000-01368</t>
  </si>
  <si>
    <t>133-100-078</t>
  </si>
  <si>
    <t>9231 ALISOS CANYON RD, LOS ALAMOS, CA 93454</t>
  </si>
  <si>
    <t>21BDP-00000-00532</t>
  </si>
  <si>
    <t>101-233-010</t>
  </si>
  <si>
    <t>265 COINER ST, UNIT# 101, LOS ALAMOS, CA 93440</t>
  </si>
  <si>
    <t>22BDP-OOOOO-01070</t>
  </si>
  <si>
    <t>093-111-049</t>
  </si>
  <si>
    <t>270 SAN PASQUAL RD, LOMPOC, CA 93436</t>
  </si>
  <si>
    <t>21BDP-OOOOO-00023</t>
  </si>
  <si>
    <t>280 SAN PASQUAL RD, LOMPOC, CA 93436</t>
  </si>
  <si>
    <t>21BDP-OOOOO-00024</t>
  </si>
  <si>
    <t>101-050-011</t>
  </si>
  <si>
    <t>7057 FOXEN CANYON RD, SANTA MARIA, CA 934549168</t>
  </si>
  <si>
    <t>22BDP-OOOOO-00770</t>
  </si>
  <si>
    <t>129-240-037</t>
  </si>
  <si>
    <t>1763 CAMBRIDGE WAY, SANTA MARIA, CA 93454</t>
  </si>
  <si>
    <t>22BDP-OOOOO-00847</t>
  </si>
  <si>
    <t>099-360-004</t>
  </si>
  <si>
    <t>2425 CEBADA CANYON RD B, LOMPOC, CA 93436</t>
  </si>
  <si>
    <t>21BDP-00000-00026</t>
  </si>
  <si>
    <t>097-082-001</t>
  </si>
  <si>
    <t>545 SUNBEAM RD C, LOMPOC, CA 93436</t>
  </si>
  <si>
    <t>21BDP-00000-01526</t>
  </si>
  <si>
    <t>097-582-035</t>
  </si>
  <si>
    <t>2945 CHANDLER DR B, LOMPOC, CA 93436</t>
  </si>
  <si>
    <t>21BDP-00000-01162</t>
  </si>
  <si>
    <t>103-251-004</t>
  </si>
  <si>
    <t>1229 MIRA FLORES DR 101, SANTA MARIA, CA 93455</t>
  </si>
  <si>
    <t>22BDP-OOOOO-00946</t>
  </si>
  <si>
    <t>111-211-016</t>
  </si>
  <si>
    <t>1885 SANDALWOOD DR B, SANTA MARIA, CA 93455</t>
  </si>
  <si>
    <t>22BDP-00000-00192</t>
  </si>
  <si>
    <t>097-424-006</t>
  </si>
  <si>
    <t>3917 AGENA WAY 101, LOMPOC, CA 93436</t>
  </si>
  <si>
    <t>22BDP-OOOOO-00189</t>
  </si>
  <si>
    <t>103-041-013</t>
  </si>
  <si>
    <t>421 PATTERSON RD 101, SANTA MARIA, CA 93455</t>
  </si>
  <si>
    <t>22BDP-OOOOO-00820</t>
  </si>
  <si>
    <t>103-122-004</t>
  </si>
  <si>
    <t>1155 OAK KNOLL RD B, SANTA MARIA, CA 93455</t>
  </si>
  <si>
    <t>21BDP-00000-01243</t>
  </si>
  <si>
    <t>107-011-018</t>
  </si>
  <si>
    <t>3658 ORCUTT RD, SANTA MARIA, CA 93455</t>
  </si>
  <si>
    <t>21BDP-OOOOO-01435</t>
  </si>
  <si>
    <t>109-032-006</t>
  </si>
  <si>
    <t>3047 COURTNEY DR B, SANTA MARIA, CA 93455</t>
  </si>
  <si>
    <t>22BDP-00000-00381</t>
  </si>
  <si>
    <t>105-210-015</t>
  </si>
  <si>
    <t>6015 QUAIL CT B, SANTA MARIA, CA 93455</t>
  </si>
  <si>
    <t>22BDP-OOOOO-00267</t>
  </si>
  <si>
    <t>107-430-005</t>
  </si>
  <si>
    <t>4151 SHADYGLADE DR 101, SANTA MARIA, CA 93455</t>
  </si>
  <si>
    <t>22BDP-OOOOO-00003</t>
  </si>
  <si>
    <t>103-312-003</t>
  </si>
  <si>
    <t>446 CORY CT 101, SANTA MARIA, CA 93455</t>
  </si>
  <si>
    <t>22BDP-OOOOO-00162</t>
  </si>
  <si>
    <t>109-031-003</t>
  </si>
  <si>
    <t>3029 LANCASTER DR B, SANTA MARIA, CA 93455</t>
  </si>
  <si>
    <t>21BDP-00000-01532</t>
  </si>
  <si>
    <t>111-420-018</t>
  </si>
  <si>
    <t>3526 SATINWOOD RD B, SANTA MARIA, CA 93455</t>
  </si>
  <si>
    <t>22BDP-OOOOO-00865</t>
  </si>
  <si>
    <t>111-151-025</t>
  </si>
  <si>
    <t>3351 WILLOWOOD RD 101, SANTA MARIA, CA 93455</t>
  </si>
  <si>
    <t>22BDP-OOOOO-00915</t>
  </si>
  <si>
    <t>111-163-009</t>
  </si>
  <si>
    <t>2037 GREENWOOD RD B, SANTA MARIA, CA 93455</t>
  </si>
  <si>
    <t>21BDP-00000-01557</t>
  </si>
  <si>
    <t>105-113-023</t>
  </si>
  <si>
    <t>755 A UNION AVE C, ORCUTT, CA 93455</t>
  </si>
  <si>
    <t>22BDP-00000-00158</t>
  </si>
  <si>
    <t>109-181-003</t>
  </si>
  <si>
    <t>3535 HADLEY WAY B, SANTA MARIA, CA 93455</t>
  </si>
  <si>
    <t>22BDP-00000-00226</t>
  </si>
  <si>
    <t>107-322-002</t>
  </si>
  <si>
    <t>4238 PINELAKE ST 101, SANTA MARIA, CA 93455</t>
  </si>
  <si>
    <t>22BDP-OOOOO-00679</t>
  </si>
  <si>
    <t>103-373-006</t>
  </si>
  <si>
    <t>955 RICE RANCH RD B, SANTA MARIA, CA 93455</t>
  </si>
  <si>
    <t>21BDP-00000-01165</t>
  </si>
  <si>
    <t>105-105-014</t>
  </si>
  <si>
    <t>515 UNION AVE D, ORCUTT, CA 93455</t>
  </si>
  <si>
    <t>22BDP-OOOOO-00821</t>
  </si>
  <si>
    <t>105-030-017</t>
  </si>
  <si>
    <t>699 STANSBURY DR, SANTA MARIA, CA 93455</t>
  </si>
  <si>
    <t>22BDP-00000-00395</t>
  </si>
  <si>
    <t>109-152-001</t>
  </si>
  <si>
    <t>430 RAYMOND AVE, SANTA MARIA, CA 93455</t>
  </si>
  <si>
    <t>22BDP-OOOOO-00136</t>
  </si>
  <si>
    <t>446 CORY CT 102, SANTA MARIA, CA 93455</t>
  </si>
  <si>
    <t>22BDP-OOOOO-00161</t>
  </si>
  <si>
    <t>111-152-023</t>
  </si>
  <si>
    <t>2047 TANGLEWOOD DR 102, SANTA MARIA, CA 93455</t>
  </si>
  <si>
    <t>22BDP-OOOOO-00690</t>
  </si>
  <si>
    <t>103-530-037</t>
  </si>
  <si>
    <t>4657 SWEETBRIAR CT B, SANTA MARIA, CA 93455</t>
  </si>
  <si>
    <t>22BDP-00000-00060</t>
  </si>
  <si>
    <t>111-420-078</t>
  </si>
  <si>
    <t>2024 ALDERBERRY DR B, SANTA MARIA, CA 93455</t>
  </si>
  <si>
    <t>21BDP-00000-01364</t>
  </si>
  <si>
    <t>103-283-004</t>
  </si>
  <si>
    <t>4892 TITAN ST, UNIT# 101, SANTA MARIA, CA 93455</t>
  </si>
  <si>
    <t>22BDP-OOOOO-00762</t>
  </si>
  <si>
    <t>111-670-012</t>
  </si>
  <si>
    <t>4450 BEVERLY DR, SANTA MARIA, CA 93455</t>
  </si>
  <si>
    <t>21BDP-OOOOO-01296</t>
  </si>
  <si>
    <t>103-590-030</t>
  </si>
  <si>
    <t>1418 DICKINSON ST 101, SANTA MARIA, CA 93455</t>
  </si>
  <si>
    <t>22BDP-OOOOO-00893</t>
  </si>
  <si>
    <t>111-162-035</t>
  </si>
  <si>
    <t>3429 LOCKWOOD LN B, SANTA MARIA, CA 93455</t>
  </si>
  <si>
    <t>22BDP-00000-00186</t>
  </si>
  <si>
    <t>111-185-003</t>
  </si>
  <si>
    <t>3448 PINEWOOD RD B, SANTA MARIA, CA 93455</t>
  </si>
  <si>
    <t>21BDP-00000-01285</t>
  </si>
  <si>
    <t>103-312-016</t>
  </si>
  <si>
    <t>478 JULLIEN DR B, SANTA MARIA, CA 93455</t>
  </si>
  <si>
    <t>21BDP-00000-01542</t>
  </si>
  <si>
    <t>107-730-050</t>
  </si>
  <si>
    <t>1497 BATHURST DR B, SANTA MARIA, CA 93455</t>
  </si>
  <si>
    <t>21BDP-00000-01590</t>
  </si>
  <si>
    <t>109-061-014</t>
  </si>
  <si>
    <t>512 WILSHIRE LN 101, SANTA MARIA, CA 93455</t>
  </si>
  <si>
    <t>22BDP-00000-00382</t>
  </si>
  <si>
    <t>107-390-014</t>
  </si>
  <si>
    <t>1060 WOODMERE RD B, SANTA MARIA, CA 93455</t>
  </si>
  <si>
    <t>22BDP-00000-00506</t>
  </si>
  <si>
    <t>103-334-012</t>
  </si>
  <si>
    <t>966 DAVID RD 102, SANTA MARIA, CA 93455</t>
  </si>
  <si>
    <t>22BDP-OOOOO-00103</t>
  </si>
  <si>
    <t>2047 TANGLEWOOD DR 101, SANTA MARIA, CA 93455</t>
  </si>
  <si>
    <t>22BDP-OOOOO-00692</t>
  </si>
  <si>
    <t>109-131-005</t>
  </si>
  <si>
    <t>685 MAJESTIC DR B, SANTA MARIA, CA 93455</t>
  </si>
  <si>
    <t>22BDP-00000-00157</t>
  </si>
  <si>
    <t>111-490-037</t>
  </si>
  <si>
    <t>4329 BEVERLY DR B, SANTA MARIA, CA 93455</t>
  </si>
  <si>
    <t>22BDP-00000-00160</t>
  </si>
  <si>
    <t>3535 HADLEY WAY C, SANTA MARIA, CA 93455</t>
  </si>
  <si>
    <t>22BDP-00000-00388</t>
  </si>
  <si>
    <t>107-261-011</t>
  </si>
  <si>
    <t>293 MOONCREST LN B, SANTA MARIA, CA 93455</t>
  </si>
  <si>
    <t>22BDP-00000-00512</t>
  </si>
  <si>
    <t>105-190-029</t>
  </si>
  <si>
    <t>5630 OAKHILL CT B, SANTA MARIA, CA 93455</t>
  </si>
  <si>
    <t>21BDP-OOOOO-01535</t>
  </si>
  <si>
    <t>966 DAVID RD 101, SANTA MARIA, CA 93455</t>
  </si>
  <si>
    <t>22BDP-OOOOO-00104</t>
  </si>
  <si>
    <t>103-640-028</t>
  </si>
  <si>
    <t>171 SOUTHPOINT CT B, SANTA MARIA, CA 93455</t>
  </si>
  <si>
    <t>22BDP-OOOOO-00593</t>
  </si>
  <si>
    <t>111-173-009</t>
  </si>
  <si>
    <t>3429 OLIVEWOOD RD B, SANTA MARIA, CA 93455</t>
  </si>
  <si>
    <t>22BDP-OOOOO-00846</t>
  </si>
  <si>
    <t>111-151-011</t>
  </si>
  <si>
    <t>2057 BRIARWOOD RD 101, SANTA MARIA, CA 93455</t>
  </si>
  <si>
    <t>22BDP-OOOOO-00851</t>
  </si>
  <si>
    <t>3 STUBBLEFIELD RD, SANTA MARIA, CA 93455</t>
  </si>
  <si>
    <t>21BDP-00000-00414</t>
  </si>
  <si>
    <t>105-210-058</t>
  </si>
  <si>
    <t>6015 OAK VALLEY CT, SANTA MARIA, CA 934556001</t>
  </si>
  <si>
    <t>21BDP-00000-00988</t>
  </si>
  <si>
    <t>111-300-008</t>
  </si>
  <si>
    <t>4531 COACHMAN WAY B, SANTA MARIA, CA 93455</t>
  </si>
  <si>
    <t>21BDP-00000-01536</t>
  </si>
  <si>
    <t>103-241-002</t>
  </si>
  <si>
    <t>1115 MIRA FLORES DR B, SANTA MARIA, CA 93455</t>
  </si>
  <si>
    <t>22BDP-00000-00135</t>
  </si>
  <si>
    <t>109-132-003</t>
  </si>
  <si>
    <t>680 MAJESTIC DR B, SANTA MARIA, CA 93455</t>
  </si>
  <si>
    <t>22BDP-00000-00286</t>
  </si>
  <si>
    <t>103-103-027</t>
  </si>
  <si>
    <t>760 DAVID RD, SANTA MARIA, CA 93455</t>
  </si>
  <si>
    <t>21BDP-OOOOO-00428</t>
  </si>
  <si>
    <t>111-211-009</t>
  </si>
  <si>
    <t>3537 PINEWOOD RD, SANTA MARIA, CA 93455</t>
  </si>
  <si>
    <t>22BDP-OOOOO-00848</t>
  </si>
  <si>
    <t>105-075-001</t>
  </si>
  <si>
    <t>126 N FIRST AVE, ORCUTT, CA 93455</t>
  </si>
  <si>
    <t>21BDP-00000-00586</t>
  </si>
  <si>
    <t>103-443-001</t>
  </si>
  <si>
    <t>717 GLENCAIRON DR B, SANTA MARIA, CA 93455</t>
  </si>
  <si>
    <t>22BDP-00000-00079</t>
  </si>
  <si>
    <t>107-283-010</t>
  </si>
  <si>
    <t>4524 SUNVIEW DR, SANTA MARIA, CA 93455</t>
  </si>
  <si>
    <t>22BDP-00000-00343</t>
  </si>
  <si>
    <t>097-153-022</t>
  </si>
  <si>
    <t>3349 VIA FELIZ 101, LOMPOC, CA 93436</t>
  </si>
  <si>
    <t>21BDP-OOOOO-01320</t>
  </si>
  <si>
    <t>109-134-009</t>
  </si>
  <si>
    <t>3372 DRAKE DR B, SANTA MARIA, CA 93455</t>
  </si>
  <si>
    <t>21BDP-OOOOO-01345</t>
  </si>
  <si>
    <t>105-072-014</t>
  </si>
  <si>
    <t>212 N BROADWAY, ORCUTT, CA 93455</t>
  </si>
  <si>
    <t>22BDP-OOOOO-00678</t>
  </si>
  <si>
    <t>133-100-075</t>
  </si>
  <si>
    <t>9010 ALISOS CANYON RD, LOS ALAMOS, CA 93440</t>
  </si>
  <si>
    <t>17BDP-00000-00515</t>
  </si>
  <si>
    <t>2124 STILL MEADOW RD B, SOLVANG, CA 934639775</t>
  </si>
  <si>
    <t>21BDP-00000-00406</t>
  </si>
  <si>
    <t>9000 ALISOS CANYON RD B, LOS ALAMOS, CA 93440</t>
  </si>
  <si>
    <t>17BDP-OOOOO-00516</t>
  </si>
  <si>
    <t>023-164-006</t>
  </si>
  <si>
    <t>2866 FOOTHILL RD, UNIT# C, SANTA BARBARA, CA 93105</t>
  </si>
  <si>
    <t>21BDP-00000-00106</t>
  </si>
  <si>
    <t>023-123-008</t>
  </si>
  <si>
    <t>2632 DORKING PL, UNIT# 101, SANTA BARBARA, CA 93105</t>
  </si>
  <si>
    <t>22BDP-OOOOO-00591</t>
  </si>
  <si>
    <t>023-171-038</t>
  </si>
  <si>
    <t>812 CHELTENHAM RD, UNIT# B, SANTA BARBARA, CA 93105</t>
  </si>
  <si>
    <t>21BDP-00000-01195</t>
  </si>
  <si>
    <t>023-222-023</t>
  </si>
  <si>
    <t>732 MISSION PARK DR, UNIT# B, SANTA BARBARA, CA 93105</t>
  </si>
  <si>
    <t>21BDP-00000-00184</t>
  </si>
  <si>
    <t>069-153-014</t>
  </si>
  <si>
    <t>5531 Somerset Drive</t>
  </si>
  <si>
    <t>21-B-0475</t>
  </si>
  <si>
    <t>077-275-005</t>
  </si>
  <si>
    <t>6167 Covington Way</t>
  </si>
  <si>
    <t>21-B-0477</t>
  </si>
  <si>
    <t>079-414-016</t>
  </si>
  <si>
    <t>7444 San Bergamo St</t>
  </si>
  <si>
    <t>21-B-0074</t>
  </si>
  <si>
    <t>073-230-039</t>
  </si>
  <si>
    <t>7298 Georgetown Rd Unit C</t>
  </si>
  <si>
    <t>22-B-0047</t>
  </si>
  <si>
    <t>077-093-003</t>
  </si>
  <si>
    <t>7289 Tuolumne Drive</t>
  </si>
  <si>
    <t>22-B-0269</t>
  </si>
  <si>
    <t>079-492-010</t>
  </si>
  <si>
    <t>7668 Newport Dr.</t>
  </si>
  <si>
    <t>22-B-0398</t>
  </si>
  <si>
    <t>077-354-001</t>
  </si>
  <si>
    <t>7341 Padova Dr Unit C</t>
  </si>
  <si>
    <t>22-B-0093</t>
  </si>
  <si>
    <t>073-183-001</t>
  </si>
  <si>
    <t>7085 Scripps Crescent</t>
  </si>
  <si>
    <t>22-B-0239</t>
  </si>
  <si>
    <t>079-570-012</t>
  </si>
  <si>
    <t>7922 Rio Vista Dr.</t>
  </si>
  <si>
    <t>22-B-0258</t>
  </si>
  <si>
    <t>029-072-013</t>
  </si>
  <si>
    <t>039-131-010</t>
  </si>
  <si>
    <t>1309 STATE St, ##A, SANTA BARBARA, CA 93101</t>
  </si>
  <si>
    <t>PLN2021-00229</t>
  </si>
  <si>
    <t>017-092-018</t>
  </si>
  <si>
    <t>025-221-021</t>
  </si>
  <si>
    <t>2118 OAK PARK LN, SANTA BARBARA, CA</t>
  </si>
  <si>
    <t>PLN2016-00089</t>
  </si>
  <si>
    <t>037-041-024</t>
  </si>
  <si>
    <t>043-151-011</t>
  </si>
  <si>
    <t>015-271-002</t>
  </si>
  <si>
    <t>025-221-006</t>
  </si>
  <si>
    <t>132 JUANA MARIA Ave, SANTA BARBARA, CA 93103</t>
  </si>
  <si>
    <t>PLN2022-00297</t>
  </si>
  <si>
    <t>019-262-009</t>
  </si>
  <si>
    <t>045-042-014</t>
  </si>
  <si>
    <t>1213 HARBOR HILLS DR, SANTA BARBARA, CA</t>
  </si>
  <si>
    <t>PLN2009-00385</t>
  </si>
  <si>
    <t>041-326-004</t>
  </si>
  <si>
    <t>053-083-008</t>
  </si>
  <si>
    <t>031-242-023</t>
  </si>
  <si>
    <t>041-324-015</t>
  </si>
  <si>
    <t>225 MOHAWK RD, SANTA BARBARA, CA</t>
  </si>
  <si>
    <t>PLN2019-00089</t>
  </si>
  <si>
    <t>017-141-025</t>
  </si>
  <si>
    <t>043-223-008</t>
  </si>
  <si>
    <t>241 PALISADES DR, SANTA BARBARA, CA</t>
  </si>
  <si>
    <t>PLN2017-00717</t>
  </si>
  <si>
    <t>019-061-013</t>
  </si>
  <si>
    <t>438 CONEJO RD, SANTA BARBARA, CA</t>
  </si>
  <si>
    <t>PLN2013-00336</t>
  </si>
  <si>
    <t>051-091-018</t>
  </si>
  <si>
    <t>045-195-017</t>
  </si>
  <si>
    <t>1336 SHORELINE Dr, SANTA BARBARA, CA 93109</t>
  </si>
  <si>
    <t>PLN2022-00169</t>
  </si>
  <si>
    <t>053-291-017</t>
  </si>
  <si>
    <t>280 LOMA MEDIA Rd, SANTA BARBARA, CA 93103</t>
  </si>
  <si>
    <t>PLN2022-00100</t>
  </si>
  <si>
    <t>041-350-024</t>
  </si>
  <si>
    <t>2315 EDGEWATER, SANTA BARBARA, CA 93109</t>
  </si>
  <si>
    <t>PLN2021-00584</t>
  </si>
  <si>
    <t>043-142-015</t>
  </si>
  <si>
    <t>045-213-001</t>
  </si>
  <si>
    <t>1215 DEL MAR Ave, SANTA BARBARA, CA 93109</t>
  </si>
  <si>
    <t>PLN2022-00222</t>
  </si>
  <si>
    <t>043-122-004</t>
  </si>
  <si>
    <t>041-330-045</t>
  </si>
  <si>
    <t>2409 MEDCLIFF Rd, SANTA BARBARA, CA 93109</t>
  </si>
  <si>
    <t>PLN2022-00111</t>
  </si>
  <si>
    <t>019-083-026</t>
  </si>
  <si>
    <t>205 MOHAWK Rd, SANTA BARBARA, CA 93109</t>
  </si>
  <si>
    <t>PLN2022-00069</t>
  </si>
  <si>
    <t>027-042-018</t>
  </si>
  <si>
    <t>015-174-018</t>
  </si>
  <si>
    <t>903 ALSTON Rd, SANTA BARBARA, CA 93108</t>
  </si>
  <si>
    <t>PLN2022-00090</t>
  </si>
  <si>
    <t>019-113-004</t>
  </si>
  <si>
    <t>019-082-001</t>
  </si>
  <si>
    <t>LAS TUNAS Rd, SANTA BARBARA, CA 93103</t>
  </si>
  <si>
    <t>PLN2022-00058</t>
  </si>
  <si>
    <t>077-312-001</t>
  </si>
  <si>
    <t>434 Windsor Ave.</t>
  </si>
  <si>
    <t>22-B-0143</t>
  </si>
  <si>
    <t>077-383-014</t>
  </si>
  <si>
    <t>7303 Bassano Dr.</t>
  </si>
  <si>
    <t>22-B-0090</t>
  </si>
  <si>
    <t>077-212-006</t>
  </si>
  <si>
    <t>6148 Coloma Dr</t>
  </si>
  <si>
    <t>21-B-0264</t>
  </si>
  <si>
    <t>077-322-033</t>
  </si>
  <si>
    <t>6274 Muirfield Dr.</t>
  </si>
  <si>
    <t>22-B-0244</t>
  </si>
  <si>
    <t>077-222-002</t>
  </si>
  <si>
    <t>6280 Shamrock Ave</t>
  </si>
  <si>
    <t>22-B-0230</t>
  </si>
  <si>
    <t>041-344-006</t>
  </si>
  <si>
    <t>121 OLIVER Rd, SANTA BARBARA, CA 93109</t>
  </si>
  <si>
    <t>PLN2022-00025</t>
  </si>
  <si>
    <t>053-331-005</t>
  </si>
  <si>
    <t>053-201-012</t>
  </si>
  <si>
    <t>043-211-008</t>
  </si>
  <si>
    <t>043-161-011</t>
  </si>
  <si>
    <t>039-023-008</t>
  </si>
  <si>
    <t>1407 GILLESPIE St, SANTA BARBARA, CA 93101</t>
  </si>
  <si>
    <t>PLN2021-00263</t>
  </si>
  <si>
    <t>015-093-019</t>
  </si>
  <si>
    <t>017-373-012</t>
  </si>
  <si>
    <t>505 S SALINAS St, SANTA BARBARA, CA 93103</t>
  </si>
  <si>
    <t>PLN2022-00089</t>
  </si>
  <si>
    <t>029-283-005</t>
  </si>
  <si>
    <t>1049 ALAMEDA PADRE SERRA, SANTA BARBARA, CA</t>
  </si>
  <si>
    <t>PLN2018-00632</t>
  </si>
  <si>
    <t>037-142-011</t>
  </si>
  <si>
    <t>031-190-049</t>
  </si>
  <si>
    <t>PLN2019-00258</t>
  </si>
  <si>
    <t>055-180-011</t>
  </si>
  <si>
    <t>3236 LAUREL CANYON Rd, SANTA BARBARA, CA 93105</t>
  </si>
  <si>
    <t>PLN2021-00499</t>
  </si>
  <si>
    <t>043-222-019</t>
  </si>
  <si>
    <t>BLD2021-02046</t>
  </si>
  <si>
    <t>004-041-036, -037, -038, -039, -040</t>
  </si>
  <si>
    <t>Phari LLC Condos</t>
  </si>
  <si>
    <t>025-160-017</t>
  </si>
  <si>
    <t>401 W LOS OLIVOS St, SANTA BARBARA, CA 93105</t>
  </si>
  <si>
    <t>PLN2021-00043</t>
  </si>
  <si>
    <t>528 W LOS OLIVOS St, SANTA BARBARA, CA 93105</t>
  </si>
  <si>
    <t>PLN2021-00035</t>
  </si>
  <si>
    <t>035-160-006</t>
  </si>
  <si>
    <t>039-101-009</t>
  </si>
  <si>
    <t>1322 SAN ANDRES St, SANTA BARBARA, CA 93101</t>
  </si>
  <si>
    <t>BLD2022-00463</t>
  </si>
  <si>
    <t>043-112-002</t>
  </si>
  <si>
    <t>053-291-004</t>
  </si>
  <si>
    <t>3015 PUESTA DEL SOL, SANTA BARBARA, CA 93105</t>
  </si>
  <si>
    <t>BLD2022-01405</t>
  </si>
  <si>
    <t>027-042-027</t>
  </si>
  <si>
    <t>041-343-004</t>
  </si>
  <si>
    <t>135 PALISADES Dr, SANTA BARBARA, CA 93109</t>
  </si>
  <si>
    <t>BLD2021-02698</t>
  </si>
  <si>
    <t>055-153-003</t>
  </si>
  <si>
    <t>1028 CLAREMONT Rd, SANTA BARBARA, CA 93105</t>
  </si>
  <si>
    <t>BLD2021-02398</t>
  </si>
  <si>
    <t>041-152-004</t>
  </si>
  <si>
    <t>87 SKYLINE Cir, SANTA BARBARA, CA 93109</t>
  </si>
  <si>
    <t>BLD2021-01200</t>
  </si>
  <si>
    <t>045-184-001</t>
  </si>
  <si>
    <t>045-152-021</t>
  </si>
  <si>
    <t>230 SAN CLEMENTE, SANTA BARBARA, CA 93109</t>
  </si>
  <si>
    <t>BLD2021-02584</t>
  </si>
  <si>
    <t>039-142-029</t>
  </si>
  <si>
    <t>015-172-003</t>
  </si>
  <si>
    <t>720 ALSTON Rd, SANTA BARBARA, CA 93108</t>
  </si>
  <si>
    <t>BLD2022-01291</t>
  </si>
  <si>
    <t>027-181-003</t>
  </si>
  <si>
    <t>15 W VALERIO St, SANTA BARBARA, CA 93101</t>
  </si>
  <si>
    <t>PLN2021-00537</t>
  </si>
  <si>
    <t>1812 MOUNTAIN Ave, SANTA BARBARA, CA 93101</t>
  </si>
  <si>
    <t>BLD2021-02888</t>
  </si>
  <si>
    <t>015-243-019</t>
  </si>
  <si>
    <t>1613 VILLA Ave, SANTA BARBARA, CA 93101</t>
  </si>
  <si>
    <t>BLD2021-02312</t>
  </si>
  <si>
    <t>015-261-021</t>
  </si>
  <si>
    <t>053-204-012</t>
  </si>
  <si>
    <t>2910 PUESTA DEL SOL, SANTA BARBARA, CA 93105</t>
  </si>
  <si>
    <t>BLD2022-00038</t>
  </si>
  <si>
    <t>041-281-032</t>
  </si>
  <si>
    <t>015-110-020</t>
  </si>
  <si>
    <t>830 NORMAN Ln, SANTA BARBARA, CA 93108</t>
  </si>
  <si>
    <t>BLD2022-00547</t>
  </si>
  <si>
    <t>019-050-008</t>
  </si>
  <si>
    <t>031-132-015</t>
  </si>
  <si>
    <t>1225 DIANA Ln, SANTA BARBARA, CA 93103</t>
  </si>
  <si>
    <t>BLD2022-00533</t>
  </si>
  <si>
    <t>1810 SAN ANDRES St, SANTA BARBARA, CA 93101</t>
  </si>
  <si>
    <t>PLN2020-00590</t>
  </si>
  <si>
    <t>029-042-002</t>
  </si>
  <si>
    <t>041-325-003</t>
  </si>
  <si>
    <t>2211 ELISE, SANTA BARBARA, CA 93109</t>
  </si>
  <si>
    <t>BLD2021-00840</t>
  </si>
  <si>
    <t>039-091-009</t>
  </si>
  <si>
    <t>017-292-011</t>
  </si>
  <si>
    <t>1225 LIBERTY St, SANTA BARBARA, CA 93103</t>
  </si>
  <si>
    <t>BLD2021-02293</t>
  </si>
  <si>
    <t>1117 QUINIENTOS St, ##A, SANTA BARBARA, CA 93103</t>
  </si>
  <si>
    <t>BLD2021-02277</t>
  </si>
  <si>
    <t>027-123-006</t>
  </si>
  <si>
    <t>431 E VALERIO St, SANTA BARBARA, CA 93101</t>
  </si>
  <si>
    <t>PLN2020-00375</t>
  </si>
  <si>
    <t>051-091-009</t>
  </si>
  <si>
    <t>712 W ANAPAMU St, SANTA BARBARA, CA 93101</t>
  </si>
  <si>
    <t>BLD2022-00379</t>
  </si>
  <si>
    <t>015-171-017</t>
  </si>
  <si>
    <t>255 RAMETTO RD, SANTA BARBARA, CA 93108</t>
  </si>
  <si>
    <t>BLD2021-01924</t>
  </si>
  <si>
    <t>2905 PUESTA DEL SOL, SANTA BARBARA, CA 93105</t>
  </si>
  <si>
    <t>BLD2021-02852</t>
  </si>
  <si>
    <t>053-291-047</t>
  </si>
  <si>
    <t>3006 VENTURA Dr, SANTA BARBARA, CA 93105</t>
  </si>
  <si>
    <t>BLD2022-01146</t>
  </si>
  <si>
    <t>221 E ISLAY St, SANTA BARBARA, CA 93101</t>
  </si>
  <si>
    <t>BLD2021-02808</t>
  </si>
  <si>
    <t>049-091-011</t>
  </si>
  <si>
    <t>039-121-005</t>
  </si>
  <si>
    <t>217 W SOLA St, ##1, SANTA BARBARA, CA 93101</t>
  </si>
  <si>
    <t>PLN2021-00016</t>
  </si>
  <si>
    <t>025-343-005</t>
  </si>
  <si>
    <t>515 ORENA St, SANTA BARBARA, CA 93103</t>
  </si>
  <si>
    <t>BLD2021-01942</t>
  </si>
  <si>
    <t>053-332-005</t>
  </si>
  <si>
    <t>3129 CALLE NOGUERA, SANTA BARBARA, CA 93105</t>
  </si>
  <si>
    <t>BLD2022-00275</t>
  </si>
  <si>
    <t>021-103-022</t>
  </si>
  <si>
    <t>497 W MOUNTAIN Dr, SANTA BARBARA, CA 93103</t>
  </si>
  <si>
    <t>BLD2022-00372</t>
  </si>
  <si>
    <t>3078 CALLE FRESNO, SANTA BARBARA, CA 93105</t>
  </si>
  <si>
    <t>BLD2021-02346</t>
  </si>
  <si>
    <t>025-221-012</t>
  </si>
  <si>
    <t>051-212-009</t>
  </si>
  <si>
    <t>2824 SERENA Rd, SANTA BARBARA, CA 93105</t>
  </si>
  <si>
    <t>BLD2022-00315</t>
  </si>
  <si>
    <t>029-133-016</t>
  </si>
  <si>
    <t>041-342-004</t>
  </si>
  <si>
    <t>137 MOHAWK Rd, SANTA BARBARA, CA 93109</t>
  </si>
  <si>
    <t>BLD2021-01998</t>
  </si>
  <si>
    <t>035-200-033</t>
  </si>
  <si>
    <t>453 VISTA DE LA PLAYA, SANTA BARBARA, CA 93109</t>
  </si>
  <si>
    <t>BLD2021-01612</t>
  </si>
  <si>
    <t>057-170-018</t>
  </si>
  <si>
    <t>3829 LINCOLN Rd, SANTA BARBARA, CA 93110</t>
  </si>
  <si>
    <t>BLD2022-01444</t>
  </si>
  <si>
    <t>055-201-004</t>
  </si>
  <si>
    <t>3072 MARILYN, SANTA BARBARA, CA 93105</t>
  </si>
  <si>
    <t>BLD2022-01358</t>
  </si>
  <si>
    <t>045-214-011</t>
  </si>
  <si>
    <t>1202 SHORELINE Dr, SANTA BARBARA, CA 93109</t>
  </si>
  <si>
    <t>BLD2021-00886</t>
  </si>
  <si>
    <t>031-253-003</t>
  </si>
  <si>
    <t>524 CASITAS Rd, SANTA BARBARA, CA 93103</t>
  </si>
  <si>
    <t>BLD2022-00997</t>
  </si>
  <si>
    <t>041-291-023</t>
  </si>
  <si>
    <t>035-212-016</t>
  </si>
  <si>
    <t>1056 CLIFF Dr, SANTA BARBARA, CA 93109</t>
  </si>
  <si>
    <t>PLN2020-00268</t>
  </si>
  <si>
    <t>053-233-006</t>
  </si>
  <si>
    <t>2604 MESA SCHOOL Ln, SANTA BARBARA, CA 93109</t>
  </si>
  <si>
    <t>BLD2022-00519</t>
  </si>
  <si>
    <t>043-201-007</t>
  </si>
  <si>
    <t>3018 PASEO DEL REFUGIO, SANTA BARBARA, CA 93105</t>
  </si>
  <si>
    <t>PLN2021-00174</t>
  </si>
  <si>
    <t>1007 E HALEY ST, SANTA BARBARA, CA 93103</t>
  </si>
  <si>
    <t>PLN2020-00156</t>
  </si>
  <si>
    <t>031-132-005</t>
  </si>
  <si>
    <t>3 ROSEMARY Ln, SANTA BARBARA, CA 93108</t>
  </si>
  <si>
    <t>BLD2021-02787</t>
  </si>
  <si>
    <t>027-081-027</t>
  </si>
  <si>
    <t>436 W VALERIO St, SANTA BARBARA, CA 93101</t>
  </si>
  <si>
    <t>BLD2021-02764</t>
  </si>
  <si>
    <t>053-382-006</t>
  </si>
  <si>
    <t>344 WOODLEY Ct, SANTA BARBARA, CA 93105</t>
  </si>
  <si>
    <t>BLD2022-00190</t>
  </si>
  <si>
    <t>806 VINE Ave, SANTA BARBARA, CA 93101</t>
  </si>
  <si>
    <t>BLD2021-01016</t>
  </si>
  <si>
    <t>049-390-003</t>
  </si>
  <si>
    <t>2138 ST JAMES Dr, SANTA BARBARA, CA 93105</t>
  </si>
  <si>
    <t>PLN2021-00291</t>
  </si>
  <si>
    <t>051-171-007</t>
  </si>
  <si>
    <t>039-031-005</t>
  </si>
  <si>
    <t>819 W MICHELTORENA St, SANTA BARBARA, CA 93101</t>
  </si>
  <si>
    <t>BLD2021-02557</t>
  </si>
  <si>
    <t>1117 QUINIENTOS St, ##C, SANTA BARBARA, CA 93103</t>
  </si>
  <si>
    <t>BLD2021-02278</t>
  </si>
  <si>
    <t>501 SAN PASCUAL St, SANTA BARBARA, CA 93101</t>
  </si>
  <si>
    <t>PLN2021-00570</t>
  </si>
  <si>
    <t>057-253-005</t>
  </si>
  <si>
    <t>2512 MURRELL Rd, SANTA BARBARA, CA 93109</t>
  </si>
  <si>
    <t>BLD2022-00061</t>
  </si>
  <si>
    <t>051-092-020</t>
  </si>
  <si>
    <t>3529 SAN JOSE Ln, SANTA BARBARA, CA 93105</t>
  </si>
  <si>
    <t>BLD2021-02669</t>
  </si>
  <si>
    <t>045-131-027</t>
  </si>
  <si>
    <t>1510 SANTA ROSA Ave, SANTA BARBARA, CA 93109</t>
  </si>
  <si>
    <t>BLD2022-01048</t>
  </si>
  <si>
    <t>1714 CLIFF Dr, SANTA BARBARA, CA 93109</t>
  </si>
  <si>
    <t>BLD2022-00626</t>
  </si>
  <si>
    <t>PLN2021-00303</t>
  </si>
  <si>
    <t>053-192-004</t>
  </si>
  <si>
    <t>3067 PASEO DEL DESCANSO, SANTA BARBARA, CA 93105</t>
  </si>
  <si>
    <t>BLD2021-01751</t>
  </si>
  <si>
    <t>PLN2021-00033</t>
  </si>
  <si>
    <t>1617 MOUNTAIN Ave, SANTA BARBARA, CA 93101</t>
  </si>
  <si>
    <t>PLN2021-00027</t>
  </si>
  <si>
    <t>025-191-027</t>
  </si>
  <si>
    <t>BLD2021-02274</t>
  </si>
  <si>
    <t>047-091-011</t>
  </si>
  <si>
    <t>3150 SEA CLIFF, SANTA BARBARA, CA 93109</t>
  </si>
  <si>
    <t>BLD2021-02243</t>
  </si>
  <si>
    <t>1330 SAN MIGUEL, SANTA BARBARA, CA 93109</t>
  </si>
  <si>
    <t>PLN2020-00464</t>
  </si>
  <si>
    <t>039-023-015</t>
  </si>
  <si>
    <t>1413 GILLESPIE St, SANTA BARBARA, CA 93101</t>
  </si>
  <si>
    <t>BLD2022-00119</t>
  </si>
  <si>
    <t>719 W MISSION St, SANTA BARBARA, CA 93101</t>
  </si>
  <si>
    <t>BLD2022-01257</t>
  </si>
  <si>
    <t>045-152-012</t>
  </si>
  <si>
    <t>205 LAS ONDAS, SANTA BARBARA, CA 93109</t>
  </si>
  <si>
    <t>BLD2021-02619</t>
  </si>
  <si>
    <t>1230 E DE LA GUERRA St, SANTA BARBARA, CA 93103</t>
  </si>
  <si>
    <t>BLD2022-01490</t>
  </si>
  <si>
    <t>116 SANTA CRUZ Blvd, SANTA BARBARA, CA 93109</t>
  </si>
  <si>
    <t>BLD2022-01035</t>
  </si>
  <si>
    <t>218 E PEDREGOSA St, SANTA BARBARA, CA 93101</t>
  </si>
  <si>
    <t>BLD2022-01032</t>
  </si>
  <si>
    <t>1931 ROBBINS St, SANTA BARBARA, CA 93101</t>
  </si>
  <si>
    <t>BLD2022-01222</t>
  </si>
  <si>
    <t>2515 MURRELL Rd, SANTA BARBARA, CA 93109</t>
  </si>
  <si>
    <t>BLD2022-00241</t>
  </si>
  <si>
    <t>3607 SAN GABRIEL Ln, SANTA BARBARA, CA 93105</t>
  </si>
  <si>
    <t>BLD2021-02547</t>
  </si>
  <si>
    <t>031-132-003</t>
  </si>
  <si>
    <t>1218 E DE LA GUERRA St, SANTA BARBARA, CA 93103</t>
  </si>
  <si>
    <t>BLD2021-02561</t>
  </si>
  <si>
    <t>019-161-002</t>
  </si>
  <si>
    <t>2151 MISSION RIDGE Rd, SANTA BARBARA, CA 93103</t>
  </si>
  <si>
    <t>BLD2021-01641</t>
  </si>
  <si>
    <t>417 E ANAPAMU St, SANTA BARBARA, CA 93101</t>
  </si>
  <si>
    <t>BLD2021-02282</t>
  </si>
  <si>
    <t>3630 SAN JOSE Ln, SANTA BARBARA, CA 93105</t>
  </si>
  <si>
    <t>PLN2020-00400</t>
  </si>
  <si>
    <t>3211 CALLE NOGUERA, SANTA BARBARA, CA 93105</t>
  </si>
  <si>
    <t>BLD2021-02049</t>
  </si>
  <si>
    <t>252 SANTA YNEZ Ct, SANTA BARBARA, CA 93103</t>
  </si>
  <si>
    <t>BLD2022-00852</t>
  </si>
  <si>
    <t>053-204-005</t>
  </si>
  <si>
    <t>027-012-011</t>
  </si>
  <si>
    <t>1817 BATH St, SANTA BARBARA, CA 93101</t>
  </si>
  <si>
    <t>BLD2021-01020</t>
  </si>
  <si>
    <t>2913 PASEO DEL REFUGIO, SANTA BARBARA, CA 93105</t>
  </si>
  <si>
    <t>PLN2021-00376</t>
  </si>
  <si>
    <t>801 W SOLA St, SANTA BARBARA, CA 93101</t>
  </si>
  <si>
    <t>BLD2021-02231</t>
  </si>
  <si>
    <t>2107 CASTILLO St, SANTA BARBARA, CA 93105</t>
  </si>
  <si>
    <t>BLD2021-02700</t>
  </si>
  <si>
    <t>469 SCENIC Dr, SANTA BARBARA, CA 93103</t>
  </si>
  <si>
    <t>BLD2021-02285</t>
  </si>
  <si>
    <t>2232 CHAPALA St, SANTA BARBARA, CA 93105</t>
  </si>
  <si>
    <t>BLD2021-02267</t>
  </si>
  <si>
    <t>031-391-009</t>
  </si>
  <si>
    <t>431 ALAMEDA PADRE SERRA, SANTA BARBARA, CA 93103</t>
  </si>
  <si>
    <t>BLD2021-02517</t>
  </si>
  <si>
    <t>043-221-003</t>
  </si>
  <si>
    <t>822 JIMENO Rd, ##A, SANTA BARBARA, CA 93103</t>
  </si>
  <si>
    <t>PLN2021-00285</t>
  </si>
  <si>
    <t>625 W VALERIO St, SANTA BARBARA, CA 93101</t>
  </si>
  <si>
    <t>BLD2021-01801</t>
  </si>
  <si>
    <t>053-121-025</t>
  </si>
  <si>
    <t>1338 MANITOU Rd, SANTA BARBARA, CA 93101</t>
  </si>
  <si>
    <t>PLN2020-00530</t>
  </si>
  <si>
    <t>025-221-023</t>
  </si>
  <si>
    <t>2120 OAK PARK Ln, SANTA BARBARA, CA 93105</t>
  </si>
  <si>
    <t>PLN2021-00172</t>
  </si>
  <si>
    <t>037-141-012</t>
  </si>
  <si>
    <t>610 FREEMONT Pl, SANTA BARBARA, CA 93101</t>
  </si>
  <si>
    <t>PLN2021-00301</t>
  </si>
  <si>
    <t>043-142-001</t>
  </si>
  <si>
    <t>1035 W PEDREGOSA St, SANTA BARBARA, CA 93101</t>
  </si>
  <si>
    <t>BLD2021-02542</t>
  </si>
  <si>
    <t>1177 LAS ALTURAS Rd, SANTA BARBARA, CA 93103</t>
  </si>
  <si>
    <t>BLD2021-02670</t>
  </si>
  <si>
    <t>3703 DIXON St, SANTA BARBARA, CA 93103</t>
  </si>
  <si>
    <t>PLN2021-00287</t>
  </si>
  <si>
    <t>3507 CHUPAROSA Dr, SANTA BARBARA, CA 93105</t>
  </si>
  <si>
    <t>BLD2022-00201</t>
  </si>
  <si>
    <t>3029 SERENA Rd, SANTA BARBARA, CA 93105</t>
  </si>
  <si>
    <t>BLD2021-02487</t>
  </si>
  <si>
    <t>615 MULBERRY Ave, SANTA BARBARA, CA 93101</t>
  </si>
  <si>
    <t>BLD2021-02292</t>
  </si>
  <si>
    <t>2225 LAS TUNAS Rd, SANTA BARBARA, CA 93103</t>
  </si>
  <si>
    <t>BLD2021-02627</t>
  </si>
  <si>
    <t>403 CONEJO Rd, SANTA BARBARA, CA 93103</t>
  </si>
  <si>
    <t>BLD2022-00194</t>
  </si>
  <si>
    <t>801 FAWN Pl, SANTA BARBARA, CA 93105</t>
  </si>
  <si>
    <t>BLD2022-00001</t>
  </si>
  <si>
    <t>BLD2021-01202</t>
  </si>
  <si>
    <t>053-142-010</t>
  </si>
  <si>
    <t>029-330-016</t>
  </si>
  <si>
    <t>288 CANON DR, SANTA BARBARA, CA</t>
  </si>
  <si>
    <t>PLN2017-00175</t>
  </si>
  <si>
    <t>BLD2021-00879</t>
  </si>
  <si>
    <t>2530 MODOC Rd, SANTA BARBARA, CA 93105</t>
  </si>
  <si>
    <t>PLN2021-00046</t>
  </si>
  <si>
    <t>BLD2021-01224</t>
  </si>
  <si>
    <t>937 CIMA LINDA LN, SANTA BARBARA, CA</t>
  </si>
  <si>
    <t>PLN2017-00501</t>
  </si>
  <si>
    <t>BLD2021-01581</t>
  </si>
  <si>
    <t>BLD2021-00865</t>
  </si>
  <si>
    <t>520 W ARRELLAGA St, SANTA BARBARA, CA 93101</t>
  </si>
  <si>
    <t>PLN2021-00044</t>
  </si>
  <si>
    <t>027-041-016</t>
  </si>
  <si>
    <t>053-362-014</t>
  </si>
  <si>
    <t>2838 VERDE VISTA DR, SANTA BARBARA, CA</t>
  </si>
  <si>
    <t>PLN2018-00232</t>
  </si>
  <si>
    <t>BLD2021-01613</t>
  </si>
  <si>
    <t>1820 ANACAPA ST, SANTA BARBARA, CA</t>
  </si>
  <si>
    <t>PLN2017-00244</t>
  </si>
  <si>
    <t>130 SANTA YNEZ ST, SANTA BARBARA, CA</t>
  </si>
  <si>
    <t>PLN2017-00295</t>
  </si>
  <si>
    <t>869 FERRELO PL, SANTA BARBARA, CA</t>
  </si>
  <si>
    <t>PLN2018-00443</t>
  </si>
  <si>
    <t>BLD2021-01031</t>
  </si>
  <si>
    <t>2530 HACIENDA DR, SANTA BARBARA, CA</t>
  </si>
  <si>
    <t>PLN2017-00612</t>
  </si>
  <si>
    <t>BLD2021-01172</t>
  </si>
  <si>
    <t>BLD2021-01073</t>
  </si>
  <si>
    <t>BLD2021-00684</t>
  </si>
  <si>
    <t>1821 CHINO St, SANTA BARBARA, CA 93101</t>
  </si>
  <si>
    <t>PLN2020-00598</t>
  </si>
  <si>
    <t>077-490-043</t>
  </si>
  <si>
    <t>7388 Calle Real 3 &amp; 4</t>
  </si>
  <si>
    <t>Citrus Village</t>
  </si>
  <si>
    <t>7388 Calle Real 7 &amp; 8</t>
  </si>
  <si>
    <t>7388 Calle Real 1 &amp; 2</t>
  </si>
  <si>
    <t>7388 Calle Real 5 &amp; 6</t>
  </si>
  <si>
    <t>7388 Calle Real 9 &amp; 10</t>
  </si>
  <si>
    <t>009-640-004</t>
  </si>
  <si>
    <t>204 OLIVE MILL RD, SANTA BARBARA, CA 93108</t>
  </si>
  <si>
    <t>22BDP-OOOOO-00675</t>
  </si>
  <si>
    <t>069-030-016</t>
  </si>
  <si>
    <t>5988 CUESTA VERDE, UNIT# C, GOLETA, CA 93117</t>
  </si>
  <si>
    <t>22BDP-OOOOO-00065</t>
  </si>
  <si>
    <t>135-320-013</t>
  </si>
  <si>
    <t>3288 BUCK CANYON RD, SANTA YNEZ, CA 93460</t>
  </si>
  <si>
    <t>22BDP-OOOOO-00824</t>
  </si>
  <si>
    <t>007-030-016</t>
  </si>
  <si>
    <t>871 PARK HILL LN B, SANTA BARBARA, CA 93108</t>
  </si>
  <si>
    <t>23BDP-00643</t>
  </si>
  <si>
    <t>011-030-044</t>
  </si>
  <si>
    <t>1200 HOT SPRINGS LN 1/2, SANTA BARBARA, CA 93108</t>
  </si>
  <si>
    <t>21BDP-OOOOO-00779</t>
  </si>
  <si>
    <t>005-210-068</t>
  </si>
  <si>
    <t>222 MONTECITO RANCH LN, SUMMERLAND, CA 93067</t>
  </si>
  <si>
    <t>22BDP-OOOOO-00744</t>
  </si>
  <si>
    <t>005-020-024</t>
  </si>
  <si>
    <t>355 ORTEGA RIDGE RD, UNIT# A, SANTA BARBARA, CA 93108</t>
  </si>
  <si>
    <t>23BDP-00426</t>
  </si>
  <si>
    <t>023-180-045</t>
  </si>
  <si>
    <t>936 MISSION CANYON LN, UNIT# 101, SANTA BARBARA, CA 931052120</t>
  </si>
  <si>
    <t>22BDP-OOOOO-01352</t>
  </si>
  <si>
    <t>801 SAN YSIDRO LN B, SANTA BARBARA, CA 93108</t>
  </si>
  <si>
    <t>23BDP-00331</t>
  </si>
  <si>
    <t>061-240-030</t>
  </si>
  <si>
    <t>4112 MODOC RD 101, SANTA BARBARA, CA 93110</t>
  </si>
  <si>
    <t>22BDP-OOOOO-01142</t>
  </si>
  <si>
    <t>057-071-010</t>
  </si>
  <si>
    <t>3868 PUEBLO AVE 101, SANTA BARBARA, CA 931101259</t>
  </si>
  <si>
    <t>22BDP-OOOOO-01547</t>
  </si>
  <si>
    <t>007-390-031</t>
  </si>
  <si>
    <t>2000 SANDY PLACE B, SANTA BARBARA, CA 93108</t>
  </si>
  <si>
    <t>22BDP-OOOOO-01180</t>
  </si>
  <si>
    <t>013-164-004</t>
  </si>
  <si>
    <t>SYCAMORE CANYON RD 1920 1/2, SANTA BARBARA, CA 93108</t>
  </si>
  <si>
    <t>23BDP-00879</t>
  </si>
  <si>
    <t>023-222-024</t>
  </si>
  <si>
    <t>720 MISSION PARK DR 101, SANTA BARBARA, CA 93105</t>
  </si>
  <si>
    <t>23BDP-00434</t>
  </si>
  <si>
    <t>141-330-009</t>
  </si>
  <si>
    <t>1458 REMINGTON DR, SANTA YNEZ, CA 93460</t>
  </si>
  <si>
    <t>22BDP-OOOOO-01069</t>
  </si>
  <si>
    <t>009-152-010</t>
  </si>
  <si>
    <t>161 HERMOSILLO DR, SUITE# B, SANTA BARBARA, CA 93108</t>
  </si>
  <si>
    <t>23BDP-00425</t>
  </si>
  <si>
    <t>023-221-044</t>
  </si>
  <si>
    <t>2770 GLENDESSARY LN, UNIT# 101, SANTA BARBARA, CA 93105</t>
  </si>
  <si>
    <t>22BDP-OOOOO-00786</t>
  </si>
  <si>
    <t>007-060-025</t>
  </si>
  <si>
    <t>810 BUENA VISTA DR B, SANTA BARBARA, CA 93108</t>
  </si>
  <si>
    <t>22BDP-OOOOO-01382</t>
  </si>
  <si>
    <t>069-540-017</t>
  </si>
  <si>
    <t>870 WINDSOR CT 101, SANTA BARBARA, CA 93111</t>
  </si>
  <si>
    <t>21BDP-OOOOO-00209</t>
  </si>
  <si>
    <t>009-211-023</t>
  </si>
  <si>
    <t>141 HERMOSILLO RD, UNIT# B, SANTA BARBARA, CA 93108</t>
  </si>
  <si>
    <t>22BDP-OOOOO-00994</t>
  </si>
  <si>
    <t>009-312-007</t>
  </si>
  <si>
    <t>80 VIRGINIA LN B, SANTA BARBARA, CA 93108</t>
  </si>
  <si>
    <t>23BDP-00844</t>
  </si>
  <si>
    <t>007-520-006</t>
  </si>
  <si>
    <t>535 MCLEAN LN, UNIT# B, SANTA BARBARA, CA 93108</t>
  </si>
  <si>
    <t>22BDP-OOOOO-01207</t>
  </si>
  <si>
    <t>155-120-076</t>
  </si>
  <si>
    <t>660 LADERA LN, UNIT# A, SANTA BARBARA, CA 93108</t>
  </si>
  <si>
    <t>23BDP-01042</t>
  </si>
  <si>
    <t>137-390-010</t>
  </si>
  <si>
    <t>2785 QUAIL VALLEY RD, UNIT# B, SOLVANG, CA 93463</t>
  </si>
  <si>
    <t>23BDP-00235</t>
  </si>
  <si>
    <t>009-372-006</t>
  </si>
  <si>
    <t>1583 S JAMESON LN, UNIT# B, SANTA BARBARA, CA 93108</t>
  </si>
  <si>
    <t>23BDP-00436</t>
  </si>
  <si>
    <t>009-130-019</t>
  </si>
  <si>
    <t>245 OLIVE MILL RD, SANTA BARBARA, CA 93108</t>
  </si>
  <si>
    <t>21BDP-OOOOO-01110</t>
  </si>
  <si>
    <t>013-192-043</t>
  </si>
  <si>
    <t>720 EL RANCHO RD, SANTA BARBARA, CA 93108</t>
  </si>
  <si>
    <t>22BDP-OOOOO-00991</t>
  </si>
  <si>
    <t>141-360-001</t>
  </si>
  <si>
    <t>3021 SAMANTHA DR, UNIT# 2, SANTA YNEZ, CA 93460</t>
  </si>
  <si>
    <t>23BDP-00449</t>
  </si>
  <si>
    <t>013-170-061</t>
  </si>
  <si>
    <t>2182 SYCAMORE CANYON RD B, SANTA BARBARA, CA 93108</t>
  </si>
  <si>
    <t>22BDP-OOOOO-00605</t>
  </si>
  <si>
    <t>023-113-021</t>
  </si>
  <si>
    <t>2697 MONTROSE PL 101, SANTA BARBARA, CA 93105</t>
  </si>
  <si>
    <t>23BDP-00627</t>
  </si>
  <si>
    <t>075-092-016</t>
  </si>
  <si>
    <t>6748 PASADO RD, UNIT# 103, GOLETA, CA 93117</t>
  </si>
  <si>
    <t>22BDP-OOOOO-00978</t>
  </si>
  <si>
    <t>065-223-009</t>
  </si>
  <si>
    <t>599 HALKIRK ST, UNIT# 101, SANTA BARBARA, CA 93110</t>
  </si>
  <si>
    <t>23BDP-00340</t>
  </si>
  <si>
    <t>007-500-007</t>
  </si>
  <si>
    <t>255 LAS ENTRADAS DR, SANTA BARBARA, CA 93108</t>
  </si>
  <si>
    <t>23BDP-00801</t>
  </si>
  <si>
    <t>139-051-042</t>
  </si>
  <si>
    <t>2331 JANIN WAY B, SOLVANG, CA 93463</t>
  </si>
  <si>
    <t>22BDP-OOOOO-00342</t>
  </si>
  <si>
    <t>141-330-055</t>
  </si>
  <si>
    <t>1447 REMINGTON DR, UNIT# 2, SANTA YNEZ, CA 93460</t>
  </si>
  <si>
    <t>23BDP-00622</t>
  </si>
  <si>
    <t>141-201-064</t>
  </si>
  <si>
    <t>3025 CALLE PICO CT, UNIT# 2, SANTA YNEZ, CA 93460</t>
  </si>
  <si>
    <t>22BDP-OOOOO-01405</t>
  </si>
  <si>
    <t>075-102-024</t>
  </si>
  <si>
    <t>948 CAMINO DEL SUR 101, GOLETA, CA 93117</t>
  </si>
  <si>
    <t>23BDP-00167</t>
  </si>
  <si>
    <t>063-041-003</t>
  </si>
  <si>
    <t>849 CAMINO MEDIO, UNIT# B, SANTA BARBARA, CA 93110</t>
  </si>
  <si>
    <t>21BDP-OOOOO-00114</t>
  </si>
  <si>
    <t>009-122-009</t>
  </si>
  <si>
    <t>262 MIDDLE RD, UNIT# B, SANTA BARBARA, CA 93108</t>
  </si>
  <si>
    <t>22BDP-OOOOO-00872</t>
  </si>
  <si>
    <t>011-180-020</t>
  </si>
  <si>
    <t>595 PICACHO LN B, SANTA BARBARA, CA 93108</t>
  </si>
  <si>
    <t>22BDP-OOOOO-01147</t>
  </si>
  <si>
    <t>057-071-025</t>
  </si>
  <si>
    <t>3875 CENTER AVE 101, SANTA BARBARA, CA 93110</t>
  </si>
  <si>
    <t>22BDP-OOOOO-01181</t>
  </si>
  <si>
    <t>079-271-002</t>
  </si>
  <si>
    <t>8460 VEREDA DEL PADRE 101, GOLETA, CA 93117</t>
  </si>
  <si>
    <t>22BDP-OOOOO-01377</t>
  </si>
  <si>
    <t>075-134-002</t>
  </si>
  <si>
    <t>6891 PASADO RD 101, GOLETA, CA 93117</t>
  </si>
  <si>
    <t>23BDP-00779</t>
  </si>
  <si>
    <t>013-192-017</t>
  </si>
  <si>
    <t>722 KNAPP DR, UNIT# B, SANTA BARBARA, CA 93108</t>
  </si>
  <si>
    <t>22BDP-OOOOO-00905</t>
  </si>
  <si>
    <t>063-211-030</t>
  </si>
  <si>
    <t>4154 MARIPOSA DR, UNIT# 101, SANTA BARBARA, CA 93110</t>
  </si>
  <si>
    <t>22BDP-OOOOO-01025</t>
  </si>
  <si>
    <t>057-132-015</t>
  </si>
  <si>
    <t>589 LA CUMBRE, UNIT# 101, SANTA BARBARA, CA 93110</t>
  </si>
  <si>
    <t>22BDP-OOOOO-01090</t>
  </si>
  <si>
    <t>013-070-025</t>
  </si>
  <si>
    <t>800 COYOTE RD, UNIT# B, MONTECITO, CA 93108</t>
  </si>
  <si>
    <t>22BDP-OOOOO-01137</t>
  </si>
  <si>
    <t>009-130-011</t>
  </si>
  <si>
    <t>240 OAK RD, UNIT# B, SANTA BARBARA, CA 931082420</t>
  </si>
  <si>
    <t>22BDP-OOOOO-01145</t>
  </si>
  <si>
    <t>004-018-066</t>
  </si>
  <si>
    <t>4162 VENICE LN, UNIT# A, CARPINTERIA, CA 93013</t>
  </si>
  <si>
    <t>23BDP-00164</t>
  </si>
  <si>
    <t>065-421-042</t>
  </si>
  <si>
    <t>5034 SAN JULIO AVE, UNIT# 101, SANTA BARBARA, CA 93111</t>
  </si>
  <si>
    <t>23BDP-00530</t>
  </si>
  <si>
    <t>065-270-012</t>
  </si>
  <si>
    <t>5225 JAMES RD 101, SANTA BARBARA, CA 93111</t>
  </si>
  <si>
    <t>23BDP-00624</t>
  </si>
  <si>
    <t>137-070-038</t>
  </si>
  <si>
    <t>1717 COTTONWOOD ST, SOLVANG, CA 934639781</t>
  </si>
  <si>
    <t>23BDP-00597</t>
  </si>
  <si>
    <t>009-021-010</t>
  </si>
  <si>
    <t>1113 CAMINO VIEJO RD B, SANTA BARBARA, CA 93108</t>
  </si>
  <si>
    <t>23BDP-00935</t>
  </si>
  <si>
    <t>007-480-040</t>
  </si>
  <si>
    <t>1160 FIFE LN, UNIT# B, SANTA BARBARA, CA 93108</t>
  </si>
  <si>
    <t>21BDP-OOOOO-01616</t>
  </si>
  <si>
    <t>067-230-004</t>
  </si>
  <si>
    <t>4830 WINDING WAY 101, GOLETA, CA 93117</t>
  </si>
  <si>
    <t>22BDP-OOOOO-01032</t>
  </si>
  <si>
    <t>069-525-007</t>
  </si>
  <si>
    <t>280 HARVARD LN 101, SANTA BARBARA, CA 93111</t>
  </si>
  <si>
    <t>22BDP-OOOOO-01375</t>
  </si>
  <si>
    <t>101-350-010</t>
  </si>
  <si>
    <t>552 LAUGHLIN LN, UNIT# B, LOS ALAMOS, CA 93440</t>
  </si>
  <si>
    <t>22BDP-OOOOO-01432</t>
  </si>
  <si>
    <t>065-173-013</t>
  </si>
  <si>
    <t>749 SAN MARINO DR 101, SANTA BARBARA, CA 93111</t>
  </si>
  <si>
    <t>21BDP-OOOOO-00079</t>
  </si>
  <si>
    <t>011-180-051</t>
  </si>
  <si>
    <t>560 HOT SPRINGS RD B, SANTA BARBARA, CA 931082014</t>
  </si>
  <si>
    <t>22BDP-OOOOO-01105</t>
  </si>
  <si>
    <t>061-301-013</t>
  </si>
  <si>
    <t>450 VIA DICHOSA, UNIT# 101, SANTA BARBARA, CA 93110</t>
  </si>
  <si>
    <t>22BDP-OOOOO-01132</t>
  </si>
  <si>
    <t>013-170-021</t>
  </si>
  <si>
    <t>475 BARKER PASS RD B, SANTA BARBARA, CA 93108</t>
  </si>
  <si>
    <t>22BDP-OOOOO-01532</t>
  </si>
  <si>
    <t>075-142-012</t>
  </si>
  <si>
    <t>6753 TRIGO RD 103, GOLETA, CA 93117</t>
  </si>
  <si>
    <t>23BDP-00333</t>
  </si>
  <si>
    <t>063-042-012</t>
  </si>
  <si>
    <t>856 CAMINO MEDIO 101, SANTA BARBARA, CA 93110</t>
  </si>
  <si>
    <t>23BDP-00487</t>
  </si>
  <si>
    <t>065-193-005</t>
  </si>
  <si>
    <t>275 MAGNA VISTA ST 101, SANTA BARBARA, CA 93110</t>
  </si>
  <si>
    <t>22BDP-OOOOO-00482</t>
  </si>
  <si>
    <t>007-090-003</t>
  </si>
  <si>
    <t>1807 E MOUNTAIN DR B, SANTA BARBARA, CA 93108</t>
  </si>
  <si>
    <t>22BDP-OOOOO-00668</t>
  </si>
  <si>
    <t>013-167-005</t>
  </si>
  <si>
    <t>55 CRESTVIEW LN, UNIT# B, SANTA BARBARA, CA 93108</t>
  </si>
  <si>
    <t>22BDP-OOOOO-01079</t>
  </si>
  <si>
    <t>1374 EAST VALLEY RD B, CA</t>
  </si>
  <si>
    <t>23BDP-00486</t>
  </si>
  <si>
    <t>055-060-023</t>
  </si>
  <si>
    <t>991 WINTHER WAY 101, SANTA BARBARA, CA 93110</t>
  </si>
  <si>
    <t>23BDP-00521</t>
  </si>
  <si>
    <t>153-233-005</t>
  </si>
  <si>
    <t>4564 VIA MARIA 101, SANTA BARBARA, CA 93111</t>
  </si>
  <si>
    <t>23BDP-00770</t>
  </si>
  <si>
    <t>101-560-015</t>
  </si>
  <si>
    <t>5790 MORNING GLORY DR, SANTA MARIA, CA 93455</t>
  </si>
  <si>
    <t>22BDP-OOOOO-00374</t>
  </si>
  <si>
    <t>011-180-014</t>
  </si>
  <si>
    <t>630 HOT SPRINGS RD, SANTA BARBARA, CA 93108</t>
  </si>
  <si>
    <t>22BDP-OOOOO-01040</t>
  </si>
  <si>
    <t>101-570-023</t>
  </si>
  <si>
    <t>1452 BLUSH LN, SANTA MARIA, CA 93455</t>
  </si>
  <si>
    <t>21BDP-OOOOO-00967</t>
  </si>
  <si>
    <t>101-560-074</t>
  </si>
  <si>
    <t>5821 PASSION VINE WAY, SANTA MARIA, CA 93455</t>
  </si>
  <si>
    <t>22BDP-OOOOO-00378</t>
  </si>
  <si>
    <t>101-560-072</t>
  </si>
  <si>
    <t>5801 PASSION VINE WAY, SANTA MARIA, CA 93455</t>
  </si>
  <si>
    <t>22BDP-OOOOO-00376</t>
  </si>
  <si>
    <t>063-062-002</t>
  </si>
  <si>
    <t>4404 VIA ABRIGADA, SANTA BARBARA, CA 93110</t>
  </si>
  <si>
    <t>21BDP-OOOOO-00629</t>
  </si>
  <si>
    <t>101-143-007</t>
  </si>
  <si>
    <t>145 ST JOSEPH ST, LOS ALAMOS, CA 93440</t>
  </si>
  <si>
    <t>23BDP-00232</t>
  </si>
  <si>
    <t>005-160-022</t>
  </si>
  <si>
    <t>2557 WHITNEY AVE, SUMMERLAND, CA 93067</t>
  </si>
  <si>
    <t>22BDP-OOOOO-00881</t>
  </si>
  <si>
    <t>135 ST JOSEPH ST, LOS ALAMOS, CA 93440</t>
  </si>
  <si>
    <t>23BDP-00231</t>
  </si>
  <si>
    <t>129-151-070</t>
  </si>
  <si>
    <t>5554 STILLWELL RD, SANTA MARIA, CA 93455</t>
  </si>
  <si>
    <t>17BDP-OOOOO-00938</t>
  </si>
  <si>
    <t>111-670-021</t>
  </si>
  <si>
    <t>4420 BEVERLY CT, SANTA MARIA, CA 93455</t>
  </si>
  <si>
    <t>22BDP-OOOOO-00823</t>
  </si>
  <si>
    <t>057-072-004</t>
  </si>
  <si>
    <t>873 WALNUT RD, SANTA BARBARA, CA 93110</t>
  </si>
  <si>
    <t>22BDP-OOOOO-01420</t>
  </si>
  <si>
    <t>101-560-071</t>
  </si>
  <si>
    <t>5791 PASSION VINE WAY, SANTA MARIA, CA 93455</t>
  </si>
  <si>
    <t>22BDP-OOOOO-00375</t>
  </si>
  <si>
    <t>101-560-073</t>
  </si>
  <si>
    <t>5811 PASSION VINE WAY, SANTA MARIA, CA 93455</t>
  </si>
  <si>
    <t>22BDP-OOOOO-00377</t>
  </si>
  <si>
    <t>101-560-011</t>
  </si>
  <si>
    <t>5750 MORNING GLORY DR, SANTA MARIA, CA 93455</t>
  </si>
  <si>
    <t>22BDP-OOOOO-00370</t>
  </si>
  <si>
    <t>101-560-075</t>
  </si>
  <si>
    <t>5831 PASSION VINE WAY, SANTA MARIA, CA 93455</t>
  </si>
  <si>
    <t>22BDP-OOOOO-00379</t>
  </si>
  <si>
    <t>009-320-017</t>
  </si>
  <si>
    <t>1437 S JAMESON LN, MONTECITO, CA 93108</t>
  </si>
  <si>
    <t>22BDP-OOOOO-00590</t>
  </si>
  <si>
    <t>135-122-025</t>
  </si>
  <si>
    <t>2333 OLIVET AVE, LOS OLIVOS, CA 93441</t>
  </si>
  <si>
    <t>22BDP-OOOOO-01387</t>
  </si>
  <si>
    <t>133-170-046</t>
  </si>
  <si>
    <t>3450 W OAK TRAIL RD, SANTA YNEZ, CA 934609311</t>
  </si>
  <si>
    <t>22BDP-OOOOO-00294</t>
  </si>
  <si>
    <t>155-010-043</t>
  </si>
  <si>
    <t>1240 TORO CANYON RD, SANTA BARBARA, CA 93108</t>
  </si>
  <si>
    <t>22BDP-OOOOO-00949</t>
  </si>
  <si>
    <t>141-410-003</t>
  </si>
  <si>
    <t>2149 EDISON ST, SANTA YNEZ, CA 93460</t>
  </si>
  <si>
    <t>23BDP-00566</t>
  </si>
  <si>
    <t>220 MONTECITO RANCH LN, SUMMERLAND, CA 93067</t>
  </si>
  <si>
    <t>22BDP-OOOOO-00659</t>
  </si>
  <si>
    <t>871 PARK HILL LN, SANTA BARBARA, CA 93108</t>
  </si>
  <si>
    <t>21BDP-OOOOO-01204</t>
  </si>
  <si>
    <t>155-240-003</t>
  </si>
  <si>
    <t>869 TORO CANYON RD, SANTA BARBARA, CA 93108</t>
  </si>
  <si>
    <t>22BDP-OOOOO-00882</t>
  </si>
  <si>
    <t>137-440-002</t>
  </si>
  <si>
    <t>1220 DOVE MEADOW RD, SOLVANG, CA 93463</t>
  </si>
  <si>
    <t>22BDP-OOOOO-00231</t>
  </si>
  <si>
    <t>077-080-032</t>
  </si>
  <si>
    <t>410 GLEN ANNIE RD, GOLETA, CA 931171419</t>
  </si>
  <si>
    <t>21BDP-OOOOO-01386</t>
  </si>
  <si>
    <t>1807 E MOUNTAIN DR, SANTA BARBARA, CA 93108</t>
  </si>
  <si>
    <t>22BDP-OOOOO-00667</t>
  </si>
  <si>
    <t>063-101-002</t>
  </si>
  <si>
    <t>4691 VIA ROBLADA, SANTA BARBARA, CA 93110</t>
  </si>
  <si>
    <t>22BDP-OOOOO-00957</t>
  </si>
  <si>
    <t>005-090-005</t>
  </si>
  <si>
    <t>209 GREENWELL AVE, SUMMERLAND, CA 93067</t>
  </si>
  <si>
    <t>22BDP-OOOOO-00011</t>
  </si>
  <si>
    <t>505-120-037</t>
  </si>
  <si>
    <t>2155 ORTEGA HILL RD 37, SUMMERLAND, CA 93067</t>
  </si>
  <si>
    <t>23BDP-00361</t>
  </si>
  <si>
    <t>009-360-005</t>
  </si>
  <si>
    <t>1491 EDGECLIFF LN B, SANTA BARBARA, CA 93108</t>
  </si>
  <si>
    <t>21BDP-OOOOO-01312</t>
  </si>
  <si>
    <t>559-182-066</t>
  </si>
  <si>
    <t>333 OLD MILL RD, UNIT# 266, SANTA BARBARA, CA 93110</t>
  </si>
  <si>
    <t>22BDP-OOOOO-01327</t>
  </si>
  <si>
    <t>561-120-046</t>
  </si>
  <si>
    <t>4025 STATE ST 46, SANTA BARBARA, CA 93110</t>
  </si>
  <si>
    <t>23BDP-00262</t>
  </si>
  <si>
    <t>505-120-013</t>
  </si>
  <si>
    <t>2155 ORTEGA HILL RD, UNIT# 13, SUMMERLAND, CA 93067</t>
  </si>
  <si>
    <t>23BDP-00803</t>
  </si>
  <si>
    <t>101-570-030</t>
  </si>
  <si>
    <t>1455 BLUSH LN, SANTA MARIA, CA 93455</t>
  </si>
  <si>
    <t>21BDP-OOOOO-00974</t>
  </si>
  <si>
    <t>101-570-037</t>
  </si>
  <si>
    <t>5602 BOUQUET LN, SANTA MARIA, CA 93455</t>
  </si>
  <si>
    <t>21BDP-OOOOO-00418</t>
  </si>
  <si>
    <t>009-313-017</t>
  </si>
  <si>
    <t>1307 DANIELSON RD A &amp; B, SANTA BARBARA, CA 93108</t>
  </si>
  <si>
    <t>21BDP-OOOOO-00150</t>
  </si>
  <si>
    <t>143-213-001</t>
  </si>
  <si>
    <t>1090 EDISON ST, SANTA YNEZ, CA 93460</t>
  </si>
  <si>
    <t>22BDP-OOOOO-00648</t>
  </si>
  <si>
    <t>061-311-008</t>
  </si>
  <si>
    <t>4066 VIA LAGUNA, SANTA BARBARA, CA 93110</t>
  </si>
  <si>
    <t>19BDP-OOOOO-00859</t>
  </si>
  <si>
    <t>063-072-002</t>
  </si>
  <si>
    <t>1045 VIA TRANQUILA, SANTA BARBARA, CA 93110</t>
  </si>
  <si>
    <t>21BDP-OOOOO-00102</t>
  </si>
  <si>
    <t>895 LILAC DR, SANTA BARBARA, CA 93108</t>
  </si>
  <si>
    <t>19BDP-OOOOO-00807</t>
  </si>
  <si>
    <t>135-300-004</t>
  </si>
  <si>
    <t>4301 TIMS RD, SANTA YNEZ, CA 93460</t>
  </si>
  <si>
    <t>21BDP-OOOOO-00382</t>
  </si>
  <si>
    <t>013-210-058</t>
  </si>
  <si>
    <t>445 NICHOLAS LN, SANTA BARBARA, CA 93108</t>
  </si>
  <si>
    <t>18BDP-OOOOO-00498</t>
  </si>
  <si>
    <t>21BDP-OOOOO-01513</t>
  </si>
  <si>
    <t>009-030-011</t>
  </si>
  <si>
    <t>1255 EAST VALLEY RD, SANTA BARBARA, CA 93108</t>
  </si>
  <si>
    <t>20BDP-OOOOO-00947</t>
  </si>
  <si>
    <t>011-020-004</t>
  </si>
  <si>
    <t>1196 E MOUNTAIN DR, SANTA BARBARA, CA 93108</t>
  </si>
  <si>
    <t>19BDP-OOOOO-00161</t>
  </si>
  <si>
    <t>069-042-002</t>
  </si>
  <si>
    <t>5995 CUESTA VERDE, GOLETA, CA 93117</t>
  </si>
  <si>
    <t>21BDP-OOOOO-00602</t>
  </si>
  <si>
    <t>009-030-007</t>
  </si>
  <si>
    <t>1231 EAST VALLEY RD, SANTA BARBARA, CA 93108</t>
  </si>
  <si>
    <t>19BDP-OOOOO-01164</t>
  </si>
  <si>
    <t>20BDP-OOOOO-00111</t>
  </si>
  <si>
    <t>19BDP-OOOOO-01403</t>
  </si>
  <si>
    <t>19BDP-OOOOO-00761</t>
  </si>
  <si>
    <t>19BDP-OOOOO-01001</t>
  </si>
  <si>
    <t>16BDP-OOOOO-01152</t>
  </si>
  <si>
    <t>19BDP-OOOOO-01105</t>
  </si>
  <si>
    <t>19BDP-OOOOO-00928</t>
  </si>
  <si>
    <t>21BDP-OOOOO-01169</t>
  </si>
  <si>
    <t>19BDP-OOOOO-01366</t>
  </si>
  <si>
    <t>21BDP-OOOOO-00693</t>
  </si>
  <si>
    <t>2985 EAST VALLEY RD, SANTA BARBARA, CA 93108</t>
  </si>
  <si>
    <t>19BDP-OOOOO-00861</t>
  </si>
  <si>
    <t>20BDP-OOOOO-01002</t>
  </si>
  <si>
    <t>20BDP-OOOOO-00924</t>
  </si>
  <si>
    <t>19BDP-OOOOO-01365</t>
  </si>
  <si>
    <t>19BDP-OOOOO-00126</t>
  </si>
  <si>
    <t>19BDP-OOOOO-01390</t>
  </si>
  <si>
    <t>19BDP-OOOOO-01335</t>
  </si>
  <si>
    <t>18BDP-OOOOO-01158</t>
  </si>
  <si>
    <t>21BDP-OOOOO-00731</t>
  </si>
  <si>
    <t>21BDP-OOOOO-00690</t>
  </si>
  <si>
    <t>1690 EAST VALLEY RD, SANTA BARBARA, CA 93108</t>
  </si>
  <si>
    <t>21BDP-OOOOO-00610</t>
  </si>
  <si>
    <t>18BDP-OOOOO-01304</t>
  </si>
  <si>
    <t>21BDP-OOOOO-00862</t>
  </si>
  <si>
    <t>19BDP-OOOOO-00125</t>
  </si>
  <si>
    <t>21BDP-OOOOO-00564</t>
  </si>
  <si>
    <t>13BDP-OOOOO-01117</t>
  </si>
  <si>
    <t>20BDP-OOOOO-00719</t>
  </si>
  <si>
    <t>1580 ALISOS AVE, SANTA YNEZ, CA 93460</t>
  </si>
  <si>
    <t>16BDP-OOOOO-01182</t>
  </si>
  <si>
    <t>083-700-021</t>
  </si>
  <si>
    <t>125 HOLLISTER RANCH C, GAVIOTA, CA 93117</t>
  </si>
  <si>
    <t>13BDP-OOOOO-01297</t>
  </si>
  <si>
    <t>19BDP-OOOOO-01409</t>
  </si>
  <si>
    <t>21BDP-OOOOO-00242</t>
  </si>
  <si>
    <t>19BDP-OOOOO-01431</t>
  </si>
  <si>
    <t>121-113-003</t>
  </si>
  <si>
    <t>210 E ALVIN AVE</t>
  </si>
  <si>
    <t>(N) DETACHED 2 STORY SFD W / A 2 CAR GARAGE. 1ST FLOOR: 2 CA</t>
  </si>
  <si>
    <t>B22-1743</t>
  </si>
  <si>
    <t>509 North Seventh Street</t>
  </si>
  <si>
    <t>B2023-0112</t>
  </si>
  <si>
    <t>424 North First Street</t>
  </si>
  <si>
    <t>B2022-0432</t>
  </si>
  <si>
    <t>238 North M Street</t>
  </si>
  <si>
    <t>B2021-0501</t>
  </si>
  <si>
    <t>505 North N Street</t>
  </si>
  <si>
    <t>B0222-0314</t>
  </si>
  <si>
    <t>123-077-004</t>
  </si>
  <si>
    <t>506 W COOK ST A-C</t>
  </si>
  <si>
    <t>CONSTRUCT (N) TRIPLEX APARTMENTS.</t>
  </si>
  <si>
    <t>B22-0166</t>
  </si>
  <si>
    <t>501 W CYPRESS ST B-D</t>
  </si>
  <si>
    <t>(N) 2-STORY TRI-PLEX W / SINGLE CAR GARAGES. SITEWORK TO INC</t>
  </si>
  <si>
    <t>B22-1941</t>
  </si>
  <si>
    <t>121-052-040</t>
  </si>
  <si>
    <t>217 E MCELHANY AVE #A-B</t>
  </si>
  <si>
    <t>(N) 2-STORY DUPLEX- UNIT A 1ST FLR: GREAT RM, KITCHEN,</t>
  </si>
  <si>
    <t>B21-0952</t>
  </si>
  <si>
    <t>520 W WALNUT AVE
LOMPOC, CA 93436</t>
  </si>
  <si>
    <t>B2023-0522</t>
  </si>
  <si>
    <t>228 S SEVENTH ST
LOMPOC, CA 93436</t>
  </si>
  <si>
    <t>B2023-0321</t>
  </si>
  <si>
    <t>420 W CYPRESS AVE
LOMPOC, CA 93436</t>
  </si>
  <si>
    <t>B2023-0478</t>
  </si>
  <si>
    <t>1108 W HICKORY AVE
LOMPOC, CA 93436</t>
  </si>
  <si>
    <t>B2023-0236</t>
  </si>
  <si>
    <t>209 S E ST
LOMPOC, CA 93436</t>
  </si>
  <si>
    <t>B2023-0559</t>
  </si>
  <si>
    <t>1101 W OAK AVE
LOMPOC, CA 93436</t>
  </si>
  <si>
    <t>B2023-0017</t>
  </si>
  <si>
    <t>828 W CHERRY AVE
LOMPOC, CA 93436</t>
  </si>
  <si>
    <t>B2023-0607</t>
  </si>
  <si>
    <t>1616 E CHERRY AVE
LOMPOC, CA 93436</t>
  </si>
  <si>
    <t>B2023-0539</t>
  </si>
  <si>
    <t>908 W DATE AVE
LOMPOC, CA 93436</t>
  </si>
  <si>
    <t>B2023-0291</t>
  </si>
  <si>
    <t>509 N SEVENTH ST
LOMPOC, CA 93436</t>
  </si>
  <si>
    <t>1121 E OAK AVE
LOMPOC, CA 93436</t>
  </si>
  <si>
    <t>B2023-0177</t>
  </si>
  <si>
    <t>1301 E HICKORY AVE
LOMPOC, CA 93436</t>
  </si>
  <si>
    <t>Residential - New</t>
  </si>
  <si>
    <t>B2023-0625</t>
  </si>
  <si>
    <t>520 N Z ST
LOMPOC, CA 93436</t>
  </si>
  <si>
    <t>B2023-0608</t>
  </si>
  <si>
    <t>085-172-022</t>
  </si>
  <si>
    <t>100 CIVIC CENTER PLZ
LOMPOC, CA 93436</t>
  </si>
  <si>
    <t>B2023-0576</t>
  </si>
  <si>
    <t>319 N J ST Unit: #D
LOMPOC, CA 93436</t>
  </si>
  <si>
    <t>B2023-0396</t>
  </si>
  <si>
    <t>710 N A ST
LOMPOC, CA 93436</t>
  </si>
  <si>
    <t>B2023-0042</t>
  </si>
  <si>
    <t>510 N Q ST
LOMPOC, CA 93436</t>
  </si>
  <si>
    <t>B2023-0400</t>
  </si>
  <si>
    <t>1701 E LAUREL AVE
LOMPOC, CA 93436</t>
  </si>
  <si>
    <t>B2023-0098</t>
  </si>
  <si>
    <t>1209 W OAK AVE
LOMPOC, CA 93436</t>
  </si>
  <si>
    <t>B2023-0591</t>
  </si>
  <si>
    <t>1625 W NORTH AVE
LOMPOC, CA 93436</t>
  </si>
  <si>
    <t>B2023-0465</t>
  </si>
  <si>
    <t>812 NORTHPOINT PL
LOMPOC, CA 93436</t>
  </si>
  <si>
    <t>B2023-0310</t>
  </si>
  <si>
    <t>526 AVALON ST
LOMPOC, CA 93436</t>
  </si>
  <si>
    <t>B2023-0372</t>
  </si>
  <si>
    <t>623 N THIRD ST
LOMPOC, CA 93436</t>
  </si>
  <si>
    <t>B2023-0526</t>
  </si>
  <si>
    <t>805 E MAPLE AVE
LOMPOC, CA 93436</t>
  </si>
  <si>
    <t>B2023-0352</t>
  </si>
  <si>
    <t>1304 W PRUNE AVE
LOMPOC, CA 93436</t>
  </si>
  <si>
    <t>B2023-0596</t>
  </si>
  <si>
    <t>1304 N ORCHID ST Unit: #A
LOMPOC, CA 93436</t>
  </si>
  <si>
    <t>B2023-0389</t>
  </si>
  <si>
    <t>133 N M ST
LOMPOC, CA 93436</t>
  </si>
  <si>
    <t>B2023-0619</t>
  </si>
  <si>
    <t>909 CLEMENS WAY
LOMPOC, CA 93436</t>
  </si>
  <si>
    <t>B2023-0620</t>
  </si>
  <si>
    <t>525 N L ST
LOMPOC, CA 93436</t>
  </si>
  <si>
    <t>B2023-0073</t>
  </si>
  <si>
    <t>523 N E ST
LOMPOC, CA 93436</t>
  </si>
  <si>
    <t>B2023-0031</t>
  </si>
  <si>
    <t>B2023-0099</t>
  </si>
  <si>
    <t>105 HUNTINGTON PL
LOMPOC, CA 93436</t>
  </si>
  <si>
    <t>B2023-0558</t>
  </si>
  <si>
    <t>434 N K ST
LOMPOC, CA 93436</t>
  </si>
  <si>
    <t>B2023-0185</t>
  </si>
  <si>
    <t>208 S G ST
LOMPOC, CA 93436</t>
  </si>
  <si>
    <t>Multi-Family - New</t>
  </si>
  <si>
    <t>B2023-0312</t>
  </si>
  <si>
    <t>210 S O ST
LOMPOC, CA 93436</t>
  </si>
  <si>
    <t>B2023-0105</t>
  </si>
  <si>
    <t>227 S A ST
LOMPOC, CA 93436</t>
  </si>
  <si>
    <t>B2023-0068</t>
  </si>
  <si>
    <t>204 S U ST
LOMPOC, CA 93436</t>
  </si>
  <si>
    <t>B2023-0362</t>
  </si>
  <si>
    <t>229 AMHERST PL
LOMPOC, CA 93436</t>
  </si>
  <si>
    <t>B2023-0199</t>
  </si>
  <si>
    <t>400 N FIRST ST Unit: #A
LOMPOC, CA 93436</t>
  </si>
  <si>
    <t>B2023-0055</t>
  </si>
  <si>
    <t>1309 W GUAVA AVE
LOMPOC, CA 93436</t>
  </si>
  <si>
    <t>B2023-0473</t>
  </si>
  <si>
    <t>1532 W LEMON AVE
LOMPOC, CA 93436</t>
  </si>
  <si>
    <t>B2023-0111</t>
  </si>
  <si>
    <t>1005 E OAK AVE
LOMPOC, CA 93436</t>
  </si>
  <si>
    <t>B2023-0604</t>
  </si>
  <si>
    <t>209 S SEVENTH ST
LOMPOC, CA 93436</t>
  </si>
  <si>
    <t>B2023-0021</t>
  </si>
  <si>
    <t>115 N F ST
LOMPOC, CA 93436</t>
  </si>
  <si>
    <t>B2023-0275</t>
  </si>
  <si>
    <t>1317 W GUAVA AVE
LOMPOC, CA 93436</t>
  </si>
  <si>
    <t>B2023-0118</t>
  </si>
  <si>
    <t>228 N N ST
LOMPOC, CA 93436</t>
  </si>
  <si>
    <t>B2023-0141</t>
  </si>
  <si>
    <t>1100 N E ST
LOMPOC, CA 93436</t>
  </si>
  <si>
    <t>B2023-0041</t>
  </si>
  <si>
    <t>716 N E ST
LOMPOC, CA 93436</t>
  </si>
  <si>
    <t>B2023-0136</t>
  </si>
  <si>
    <t>B2023-0097</t>
  </si>
  <si>
    <t>B2023-0096</t>
  </si>
  <si>
    <t>528 N FIRST ST
LOMPOC, CA 93436</t>
  </si>
  <si>
    <t>B2023-0472</t>
  </si>
  <si>
    <t>517 S SAGE ST
LOMPOC, CA 93436</t>
  </si>
  <si>
    <t>B2023-0530</t>
  </si>
  <si>
    <t>1316 E LEMON AVE
LOMPOC, CA 93436</t>
  </si>
  <si>
    <t>B2023-0388</t>
  </si>
  <si>
    <t>405 N I ST
LOMPOC, CA 93436</t>
  </si>
  <si>
    <t>B2023-0567</t>
  </si>
  <si>
    <t>530 N F ST
LOMPOC, CA 93436</t>
  </si>
  <si>
    <t>B2023-0590</t>
  </si>
  <si>
    <t>400 E CHERRY AVE
LOMPOC, CA 93436</t>
  </si>
  <si>
    <t>B2023-0166</t>
  </si>
  <si>
    <t>B2023-0516</t>
  </si>
  <si>
    <t>B2023-0517</t>
  </si>
  <si>
    <t>614 N FIRST ST
LOMPOC, CA 93436</t>
  </si>
  <si>
    <t>B2023-0184</t>
  </si>
  <si>
    <t>825 N Z ST
LOMPOC, CA 93436</t>
  </si>
  <si>
    <t>B2023-0376</t>
  </si>
  <si>
    <t>1405 ORCHID ST
LOMPOC, CA 93436</t>
  </si>
  <si>
    <t>B2023-0353</t>
  </si>
  <si>
    <t>1725 BERKELEY DR
LOMPOC, CA 93436</t>
  </si>
  <si>
    <t>B2023-0556</t>
  </si>
  <si>
    <t>505 N SIXTH ST
LOMPOC, CA 93436</t>
  </si>
  <si>
    <t>B2023-0552</t>
  </si>
  <si>
    <t>617-034-006</t>
  </si>
  <si>
    <t>519 W TAYLOR ST 406</t>
  </si>
  <si>
    <t>INSTALL (N) MOBILE HOME &amp; GARAGE. 2022 CODES.</t>
  </si>
  <si>
    <t>B23-0569</t>
  </si>
  <si>
    <t>617-034-008</t>
  </si>
  <si>
    <t>519 W TAYLOR ST 408</t>
  </si>
  <si>
    <t>INSTALL (N) MOBILE HOME, GARAGE, &amp; COVERED PORCH. 2022 CODES</t>
  </si>
  <si>
    <t>B23-0571</t>
  </si>
  <si>
    <t>617-034-007</t>
  </si>
  <si>
    <t>519 W TAYLOR ST 407</t>
  </si>
  <si>
    <t>B23-0570</t>
  </si>
  <si>
    <t>128-076-030</t>
  </si>
  <si>
    <t>674 E NEWLOVE DR</t>
  </si>
  <si>
    <t>(N) SFD TO INCLUDE LIVING ROOM, KITCHEN, 1 MASTER BEDROOM W</t>
  </si>
  <si>
    <t>B22-1046</t>
  </si>
  <si>
    <t>109-380-003</t>
  </si>
  <si>
    <t>3047 ROD DR</t>
  </si>
  <si>
    <t>SFD-SKYVIEW ESTATES TR 6018 PLAN 3- ELEV B (R), LOT 3.</t>
  </si>
  <si>
    <t>B22-2602</t>
  </si>
  <si>
    <t>109-380-005</t>
  </si>
  <si>
    <t>701 SKYVIEW LN</t>
  </si>
  <si>
    <t>SFD-SKYVIEW ESTATES TR 6018 PLAN 2- ELEV A (R), LOT 5.</t>
  </si>
  <si>
    <t>B22-2603</t>
  </si>
  <si>
    <t>109-380-007</t>
  </si>
  <si>
    <t>713 SKYVIEW LN</t>
  </si>
  <si>
    <t>SFD-SKYVIEW ESTATES TR 6018 PLAN 1- ELEV B, LOT 7.</t>
  </si>
  <si>
    <t>B22-2605</t>
  </si>
  <si>
    <t>109-380-020</t>
  </si>
  <si>
    <t>797 SKYVIEW LN</t>
  </si>
  <si>
    <t>SFD-SKYVIEW ESTATES TR 6018 PLAN 1- ELEV-B (R), LOT 20.</t>
  </si>
  <si>
    <t>B22-2618</t>
  </si>
  <si>
    <t>109-380-054</t>
  </si>
  <si>
    <t>728 SKYVIEW LN</t>
  </si>
  <si>
    <t>SFD-SKYVIEW ESTATES TR 6018 PLAN 2- ELEV A (R), LOT 54.</t>
  </si>
  <si>
    <t>B22-2651</t>
  </si>
  <si>
    <t>109-380-002</t>
  </si>
  <si>
    <t>3051 ROD DR</t>
  </si>
  <si>
    <t>SFD-SKYVIEW ESTATES TR 6018 PLAN 1- ELEV A - LOT 2.</t>
  </si>
  <si>
    <t>B22-2601</t>
  </si>
  <si>
    <t>109-380-012</t>
  </si>
  <si>
    <t>745 SKYVIEW LN</t>
  </si>
  <si>
    <t>SFD-SKYVIEW ESTATES TR 6018 PLAN 1- ELEV B (R), LOT 12</t>
  </si>
  <si>
    <t>B22-2610</t>
  </si>
  <si>
    <t>109-380-055</t>
  </si>
  <si>
    <t>722 SKYVIEW LN</t>
  </si>
  <si>
    <t>SFD-SKYVIEW ESTATES TR 6018 PLAN 3- ELEV A (R), LOT 55.</t>
  </si>
  <si>
    <t>B22-2652</t>
  </si>
  <si>
    <t>109-380-016</t>
  </si>
  <si>
    <t>773 SKYVIEW LN</t>
  </si>
  <si>
    <t>SFD-SKYVIEW ESTATES TR 6018 PLAN 4 - ELEV B (R), LOT 16.</t>
  </si>
  <si>
    <t>B22-2614</t>
  </si>
  <si>
    <t>109-380-009</t>
  </si>
  <si>
    <t>725 SKYVIEW LN</t>
  </si>
  <si>
    <t>SFD-SKYVIEW ESTATES TR 6018 PLAN 1- ELEV A-, LOT 9</t>
  </si>
  <si>
    <t>B22-2607</t>
  </si>
  <si>
    <t>109-380-008</t>
  </si>
  <si>
    <t>719 SKYVIEW LN</t>
  </si>
  <si>
    <t>SFD-SKYVIEW ESTATES TR 6018 PLAN 3- ELEV B (R), LOT 8</t>
  </si>
  <si>
    <t>B22-2606</t>
  </si>
  <si>
    <t>109-380-010</t>
  </si>
  <si>
    <t>733 SKYVIEW LN</t>
  </si>
  <si>
    <t>SFD-SKYVIEW ESTATES TR 6018 PLAN 4 - ELEV A (R), LOT 10.</t>
  </si>
  <si>
    <t>B22-2608</t>
  </si>
  <si>
    <t>109-380-011</t>
  </si>
  <si>
    <t>739 SKYVIEW LN</t>
  </si>
  <si>
    <t>SFD-SKYVIEW ESTATES TR 6018 PLAN 3- ELEV A, LOT 11.</t>
  </si>
  <si>
    <t>B22-2609</t>
  </si>
  <si>
    <t>109-380-013</t>
  </si>
  <si>
    <t>751 SKYVIEW LN</t>
  </si>
  <si>
    <t>SFD-SKYVIEW ESTATES TR 6018 PLAN 3- ELEV B, LOT 13.</t>
  </si>
  <si>
    <t>B22-2611</t>
  </si>
  <si>
    <t>109-380-053</t>
  </si>
  <si>
    <t>3053 FOGG CT</t>
  </si>
  <si>
    <t>SFD-SKYVIEW ESTATES TR 6018 PLAN 3- ELEV- B (R), LOT 53.</t>
  </si>
  <si>
    <t>B22-2650</t>
  </si>
  <si>
    <t>109-380-059</t>
  </si>
  <si>
    <t>3060 ROD DR</t>
  </si>
  <si>
    <t>SFD-SKYVIEW ESTATES TR 6018 PLAN 4-ELEV-B (R), LOT 59. 2-STO</t>
  </si>
  <si>
    <t>B22-2656</t>
  </si>
  <si>
    <t>109-380-006</t>
  </si>
  <si>
    <t>705 SKYVIEW LN</t>
  </si>
  <si>
    <t>SFD-SKYVIEW ESTATES TR 6018 PLAN 3- ELEV A (R), LOT 6.</t>
  </si>
  <si>
    <t>B22-2604</t>
  </si>
  <si>
    <t>109-380-017</t>
  </si>
  <si>
    <t>779 SKYVIEW LN</t>
  </si>
  <si>
    <t>SFD-SKYVIEW ESTATES TR 6018 PLAN 4 - ELEV A, LOT 17.</t>
  </si>
  <si>
    <t>B22-2615</t>
  </si>
  <si>
    <t>109-380-018</t>
  </si>
  <si>
    <t>785 SKYVIEW LN</t>
  </si>
  <si>
    <t>SFD-SKYVIEW ESTATES TR 6018 PLAN 4 - ELEV B (R), LOT 18.</t>
  </si>
  <si>
    <t>B22-2616</t>
  </si>
  <si>
    <t>109-380-019</t>
  </si>
  <si>
    <t>791 SKYVIEW LN</t>
  </si>
  <si>
    <t>SFD-SKYVIEW ESTATES TR 6018 PLAN 1- ELEV-A, LOT 19.</t>
  </si>
  <si>
    <t>B22-2617</t>
  </si>
  <si>
    <t>109-380-052</t>
  </si>
  <si>
    <t>3057 FOGG CT</t>
  </si>
  <si>
    <t>SFD-SKYVIEW ESTATES TR 6018 PLAN 1- ELEV B (R), LOT 52.</t>
  </si>
  <si>
    <t>B22-2649</t>
  </si>
  <si>
    <t>109-380-056</t>
  </si>
  <si>
    <t>710 SKYVIEW LN</t>
  </si>
  <si>
    <t>SFD-SKYVIEW ESTATES TR 6018 PLAN 2- ELEV- B(R), LOT 56.</t>
  </si>
  <si>
    <t>B22-2653</t>
  </si>
  <si>
    <t>123-062-005</t>
  </si>
  <si>
    <t>923 W COOK ST A</t>
  </si>
  <si>
    <t>(N) SFD TO INCLUDE LIVING RM, KITCHEN, FAMILY ROOM,</t>
  </si>
  <si>
    <t>B21-1219</t>
  </si>
  <si>
    <t>109-380-014</t>
  </si>
  <si>
    <t>763 SKYVIEW LN</t>
  </si>
  <si>
    <t>SFD-SKYVIEW ESTATES TR 6018 PLAN 1- ELEV A (R), LOT 14.</t>
  </si>
  <si>
    <t>B22-2612</t>
  </si>
  <si>
    <t>109-380-015</t>
  </si>
  <si>
    <t>767 SKYVIEW LN</t>
  </si>
  <si>
    <t>SFD-SKYVIEW ESTATES TR 6018 PLAN 4 - ELEV A, LOT 15.</t>
  </si>
  <si>
    <t>B22-2613</t>
  </si>
  <si>
    <t>737 E COOK ST #B</t>
  </si>
  <si>
    <t>(N) SFD TO INCLUDE LIVING ROOM, KITCHEN, 3 BD, 2 BA,</t>
  </si>
  <si>
    <t>B21-2586</t>
  </si>
  <si>
    <t>003-142-015</t>
  </si>
  <si>
    <t>1387 Vallecito Place</t>
  </si>
  <si>
    <t>Albert ADU</t>
  </si>
  <si>
    <t>23-2212-CDP/ADU</t>
  </si>
  <si>
    <t>101-520-043</t>
  </si>
  <si>
    <t>1138 FLAX DR, SANTA MARIA, CA 93455</t>
  </si>
  <si>
    <t>21BDP-OOOOO-01077</t>
  </si>
  <si>
    <t>101-520-042</t>
  </si>
  <si>
    <t>1134 FLAX DR, SANTA MARIA, CA 93455</t>
  </si>
  <si>
    <t>21BDP-OOOOO-01076</t>
  </si>
  <si>
    <t>101-520-044</t>
  </si>
  <si>
    <t>1142 FLAX DR, SANTA MARIA, CA 93455</t>
  </si>
  <si>
    <t>21BDP-OOOOO-01078</t>
  </si>
  <si>
    <t>101-520-028</t>
  </si>
  <si>
    <t>1153 FLAX DR, SANTA MARIA, CA 93455</t>
  </si>
  <si>
    <t>21BDP-OOOOO-01066</t>
  </si>
  <si>
    <t>101-520-047</t>
  </si>
  <si>
    <t>1154 FLAX DR, SANTA MARIA, CA 93455</t>
  </si>
  <si>
    <t>21BDP-OOOOO-01081</t>
  </si>
  <si>
    <t>101-520-030</t>
  </si>
  <si>
    <t>1145 FLAX DR, SANTA MARIA, CA 93455</t>
  </si>
  <si>
    <t>21BDP-OOOOO-01068</t>
  </si>
  <si>
    <t>101-520-045</t>
  </si>
  <si>
    <t>1146 FLAX DR, SANTA MARIA, CA 93455</t>
  </si>
  <si>
    <t>21BDP-OOOOO-01079</t>
  </si>
  <si>
    <t>101-520-029</t>
  </si>
  <si>
    <t>1149 FLAX DR, SANTA MARIA, CA 93455</t>
  </si>
  <si>
    <t>21BDP-OOOOO-01067</t>
  </si>
  <si>
    <t>101-520-031</t>
  </si>
  <si>
    <t>1141 FLAX DR, SANTA MARIA, CA 93455</t>
  </si>
  <si>
    <t>21BDP-OOOOO-01069</t>
  </si>
  <si>
    <t>101-520-046</t>
  </si>
  <si>
    <t>1150 FLAX DR, SANTA MARIA, CA 93455</t>
  </si>
  <si>
    <t>21BDP-OOOOO-01080</t>
  </si>
  <si>
    <t>003-311-001</t>
  </si>
  <si>
    <t>4905 Eighth Street</t>
  </si>
  <si>
    <t>Zins SFD Demo &amp; New Condo Triplex</t>
  </si>
  <si>
    <t>21-2083-DP/TPM/CDP/ARB</t>
  </si>
  <si>
    <t>125-320-050</t>
  </si>
  <si>
    <t>SWC Main Street and Broadway</t>
  </si>
  <si>
    <t>Alvin Newtown Apartments</t>
  </si>
  <si>
    <t>DT2022-0022</t>
  </si>
  <si>
    <t>117-240-028</t>
  </si>
  <si>
    <t>SEC Blosser and West Stowell Road</t>
  </si>
  <si>
    <t>Blosser Ranch Lot 4 Single Family</t>
  </si>
  <si>
    <t>PD2023-0007</t>
  </si>
  <si>
    <t>119-123-019</t>
  </si>
  <si>
    <t>708 North Oakley Avenue</t>
  </si>
  <si>
    <t>Musterer Residences</t>
  </si>
  <si>
    <t>U2022-0002</t>
  </si>
  <si>
    <t>125-320-018</t>
  </si>
  <si>
    <t>Town Center East</t>
  </si>
  <si>
    <t>Cook Street Apartments</t>
  </si>
  <si>
    <t>DT2022-0017</t>
  </si>
  <si>
    <t>123-280-003</t>
  </si>
  <si>
    <t>201 TOWN CENTER WEST</t>
  </si>
  <si>
    <t>Heritage Walk Lofts</t>
  </si>
  <si>
    <t>DT2022-0018</t>
  </si>
  <si>
    <t>117-990-003</t>
  </si>
  <si>
    <t>NEC of Walker Lane and Dan Blough Drive</t>
  </si>
  <si>
    <t>Betteravia Place I</t>
  </si>
  <si>
    <t>PD2021-0006</t>
  </si>
  <si>
    <t>125-044-023</t>
  </si>
  <si>
    <t>124 South College Dr</t>
  </si>
  <si>
    <t>Sisters St. Francis</t>
  </si>
  <si>
    <t>A2023-0003</t>
  </si>
  <si>
    <t>W STOWELL RD</t>
  </si>
  <si>
    <t>Blosser Ranch Lots 8 and 10</t>
  </si>
  <si>
    <t>PD2022-0007</t>
  </si>
  <si>
    <t>003-242-007</t>
  </si>
  <si>
    <t>4675 Carpinteria Avenue</t>
  </si>
  <si>
    <t>Cruz Mixed Use Building</t>
  </si>
  <si>
    <t>15-1781-DP/CDP</t>
  </si>
  <si>
    <t>117-990-001</t>
  </si>
  <si>
    <t>Betteravia Place II</t>
  </si>
  <si>
    <t>PD2022-0011</t>
  </si>
  <si>
    <t>Blosser Ranch Lot 9 &amp; 11 Single Family</t>
  </si>
  <si>
    <t>PD2023-0002</t>
  </si>
  <si>
    <t>004-012-021</t>
  </si>
  <si>
    <t>5294 El Carro Lane</t>
  </si>
  <si>
    <t>Norton ADU</t>
  </si>
  <si>
    <t>23-2226-CDP/ADU</t>
  </si>
  <si>
    <t>004-006-080</t>
  </si>
  <si>
    <t>5031 Foothill Road</t>
  </si>
  <si>
    <t>Jacobs JADU</t>
  </si>
  <si>
    <t>BP#14002</t>
  </si>
  <si>
    <t>001-251-001</t>
  </si>
  <si>
    <t>1286 Casitas Pass Road</t>
  </si>
  <si>
    <t>Pagano ADU</t>
  </si>
  <si>
    <t>23-2213-CDP/ADU</t>
  </si>
  <si>
    <t>003-292-023</t>
  </si>
  <si>
    <t>990 Concha Loma Drive</t>
  </si>
  <si>
    <t>Pini ADU</t>
  </si>
  <si>
    <t>23-2219-CDP/ADU</t>
  </si>
  <si>
    <t>001-400-031</t>
  </si>
  <si>
    <t>1359 La Mesa Plaza</t>
  </si>
  <si>
    <t>Lemere ADU</t>
  </si>
  <si>
    <t>23-2245-CDP/ADU</t>
  </si>
  <si>
    <t>003-153-003</t>
  </si>
  <si>
    <t>4917 Sawyer Avenue</t>
  </si>
  <si>
    <t>Jacquet ADU</t>
  </si>
  <si>
    <t>23-2255-CDP/ADU</t>
  </si>
  <si>
    <t>003-193-011</t>
  </si>
  <si>
    <t>1126 Vallecito Road</t>
  </si>
  <si>
    <t>Short ADU</t>
  </si>
  <si>
    <t>23-2227-CDP/ADU</t>
  </si>
  <si>
    <t>004-010-008</t>
  </si>
  <si>
    <t>1485 Manzanita Street</t>
  </si>
  <si>
    <t>Goytia JADU</t>
  </si>
  <si>
    <t>BP#14102</t>
  </si>
  <si>
    <t>003-351-005</t>
  </si>
  <si>
    <t>5556 Calle Ocho</t>
  </si>
  <si>
    <t>Pinkernell ADU</t>
  </si>
  <si>
    <t>23-2214-CDP/ADU</t>
  </si>
  <si>
    <t>003-431-005</t>
  </si>
  <si>
    <t>4610 Fourth Street</t>
  </si>
  <si>
    <t>Scerni New Residence</t>
  </si>
  <si>
    <t>22-2184-DP/CDP/ARB</t>
  </si>
  <si>
    <t>003-440-013</t>
  </si>
  <si>
    <t>4818 Dorrance Way</t>
  </si>
  <si>
    <t>Howard New Residence</t>
  </si>
  <si>
    <t>22-2162-DP/CDP/ARB</t>
  </si>
  <si>
    <t>003-193-015</t>
  </si>
  <si>
    <t>1150 Vallecito Road</t>
  </si>
  <si>
    <t>Wheatley ADU</t>
  </si>
  <si>
    <t>23-2250-CDP/ADU</t>
  </si>
  <si>
    <t>003-142-013</t>
  </si>
  <si>
    <t>1397 Vallecito Place</t>
  </si>
  <si>
    <t>Dickman ADU</t>
  </si>
  <si>
    <t>23-2249-CDP/ADU</t>
  </si>
  <si>
    <t>004-047-026</t>
  </si>
  <si>
    <t>842 Walnut Avenue</t>
  </si>
  <si>
    <t>Carter ADU</t>
  </si>
  <si>
    <t>23-2242-CDP/ADU</t>
  </si>
  <si>
    <t>003-325-016</t>
  </si>
  <si>
    <t>5307 Willow Place</t>
  </si>
  <si>
    <t>Miller ADU</t>
  </si>
  <si>
    <t>23-2229-CDP/ADU</t>
  </si>
  <si>
    <t>001-292-023</t>
  </si>
  <si>
    <t>1551 Myra Street</t>
  </si>
  <si>
    <t>Carrington ADU</t>
  </si>
  <si>
    <t>23-2225-CDP/ADU</t>
  </si>
  <si>
    <t>001-271-023</t>
  </si>
  <si>
    <t>5491 El Carro Lane</t>
  </si>
  <si>
    <t>Karimy ADU</t>
  </si>
  <si>
    <t>23-2260-CDP/ADU</t>
  </si>
  <si>
    <t>003-254-011</t>
  </si>
  <si>
    <t>4854 Eighth Street</t>
  </si>
  <si>
    <t>Heimberg ADU</t>
  </si>
  <si>
    <t>23-2220-CDP/ADU</t>
  </si>
  <si>
    <t>003-331-002</t>
  </si>
  <si>
    <t>5353 Eighth Street</t>
  </si>
  <si>
    <t>Mathers ADU</t>
  </si>
  <si>
    <t>23-2256-CDP/ADU</t>
  </si>
  <si>
    <t>141-050-004</t>
  </si>
  <si>
    <t>3640 ROBLAR AVE, SANTA YNEZ, CA 93460</t>
  </si>
  <si>
    <t>22LUP-OOOOO-00486</t>
  </si>
  <si>
    <t>007-311-007</t>
  </si>
  <si>
    <t>190 MIRAMAR AVE, SANTA BARBARA, CA 93108</t>
  </si>
  <si>
    <t>23CDP-00001</t>
  </si>
  <si>
    <t>2806 SANTA BARBARA AVE, LOS OLIVOS, CA 93441</t>
  </si>
  <si>
    <t>22LUP-OOOOO-00150</t>
  </si>
  <si>
    <t>105-190-053</t>
  </si>
  <si>
    <t>5618 OAK HILL DR, SANTA MARIA, CA</t>
  </si>
  <si>
    <t>21LUP-OOOOO-00453</t>
  </si>
  <si>
    <t>137-710-014</t>
  </si>
  <si>
    <t>910 BALLARD CANYON RD, SOLVANG, CA 93463</t>
  </si>
  <si>
    <t>22LUP-OOOOO-00224</t>
  </si>
  <si>
    <t>861 WALNUT RD, SANTA BARBARA, CA 93110</t>
  </si>
  <si>
    <t>21LUP-OOOOO-00315</t>
  </si>
  <si>
    <t>141-121-045</t>
  </si>
  <si>
    <t>3854 BASELINE AVE, SANTA YNEZ, CA 934609773</t>
  </si>
  <si>
    <t>23LUP-00192</t>
  </si>
  <si>
    <t>099-340-011</t>
  </si>
  <si>
    <t>FLORA RD, LOMPOC, CA 93436</t>
  </si>
  <si>
    <t>23LUP-00058</t>
  </si>
  <si>
    <t>065-250-021</t>
  </si>
  <si>
    <t>1475 ANDERSON LN, SANTA BARBARA, CA 931112904</t>
  </si>
  <si>
    <t>22CDH-OOOOO-00031</t>
  </si>
  <si>
    <t>101-560-063</t>
  </si>
  <si>
    <t>5833 MORNING GLORY DR, SANTA MARIA, CA</t>
  </si>
  <si>
    <t>22ZCI-OOOOO-00136</t>
  </si>
  <si>
    <t>061-181-024</t>
  </si>
  <si>
    <t>164 AUHAY, SANTA BARBARA, CA 93110</t>
  </si>
  <si>
    <t>22LUP-OOOOO-00087</t>
  </si>
  <si>
    <t>21LUP-OOOOO-00541</t>
  </si>
  <si>
    <t>005-380-036</t>
  </si>
  <si>
    <t>3091 PADARO LN, CARPINTERIA, CA 93013</t>
  </si>
  <si>
    <t>22CDH-OOOOO-00023</t>
  </si>
  <si>
    <t>22LUP-OOOOO-00501</t>
  </si>
  <si>
    <t>22LUP-OOOOO-00379</t>
  </si>
  <si>
    <t>5823 MORNING GLORY DR, SANTA MARIA, CA</t>
  </si>
  <si>
    <t>22ZCI-OOOOO-00137</t>
  </si>
  <si>
    <t>004-013-011</t>
  </si>
  <si>
    <t>1435 SANTA MONICA RD, CARPINTERIA, CA 93013</t>
  </si>
  <si>
    <t>22CDP-OOOOO-00050</t>
  </si>
  <si>
    <t>009-080-018</t>
  </si>
  <si>
    <t>289 SAN YSIDRO RD, MONTECITO, CA 93108</t>
  </si>
  <si>
    <t>21LUP-OOOOO-00236</t>
  </si>
  <si>
    <t>009-060-094</t>
  </si>
  <si>
    <t>1455 EAST VALLEY RD, SANTA BARBARA, CA 93108</t>
  </si>
  <si>
    <t>22LUP-OOOOO-00301</t>
  </si>
  <si>
    <t>135-330-015</t>
  </si>
  <si>
    <t>3265 ACAMPO RD, LOS OLIVOS, CA 93441</t>
  </si>
  <si>
    <t>22LUP-OOOOO-00233</t>
  </si>
  <si>
    <t>005-060-022</t>
  </si>
  <si>
    <t>110 DEERFIELD RD, SANTA BARBARA, CA 93108</t>
  </si>
  <si>
    <t>22CDP-OOOOO-00014</t>
  </si>
  <si>
    <t>005-080-011</t>
  </si>
  <si>
    <t>380 ORTEGA RIDGE RD, SANTA BARBARA, CA 93108</t>
  </si>
  <si>
    <t>22CDP-OOOOO-00068</t>
  </si>
  <si>
    <t>055-070-032</t>
  </si>
  <si>
    <t>1060 WINTHER WAY, SANTA BARBARA, CA 93110</t>
  </si>
  <si>
    <t>22LUP-OOOOO-00103</t>
  </si>
  <si>
    <t>137-710-020</t>
  </si>
  <si>
    <t>CHALK HILL, CA</t>
  </si>
  <si>
    <t>22LUP-OOOOO-00329</t>
  </si>
  <si>
    <t>143-302-015</t>
  </si>
  <si>
    <t>3610 MONTEBELLO ST, SANTA YNEZ, CA 93460</t>
  </si>
  <si>
    <t>23LUP-00279</t>
  </si>
  <si>
    <t>005-060-026</t>
  </si>
  <si>
    <t>2080 CREEKSIDE RD, SANTA BARBARA, CA 93108</t>
  </si>
  <si>
    <t>21CDH-OOOOO-00040</t>
  </si>
  <si>
    <t>141-211-068</t>
  </si>
  <si>
    <t>2801 KARA LN, SOLVANG, CA 93463</t>
  </si>
  <si>
    <t>22LUP-OOOOO-00179</t>
  </si>
  <si>
    <t>101-110-032</t>
  </si>
  <si>
    <t>AUGUSTA ST, LOS ALAMOS, CA 93440</t>
  </si>
  <si>
    <t>21LUP-OOOOO-00616</t>
  </si>
  <si>
    <t>133-180-050</t>
  </si>
  <si>
    <t>4025 E OAK TRAIL RD, SANTA YNEZ, CA 93460</t>
  </si>
  <si>
    <t>22LUP-OOOOO-00262</t>
  </si>
  <si>
    <t>22ZCI-OOOOO-00005</t>
  </si>
  <si>
    <t>607 STONE MEADOW LN, SANTA BARBARA, CA 93108</t>
  </si>
  <si>
    <t>22LUP-OOOOO-00353</t>
  </si>
  <si>
    <t>155-240-018</t>
  </si>
  <si>
    <t>885 TORO CANYON RD, SANTA BARBARA, CA 93108</t>
  </si>
  <si>
    <t>20LUP-OOOOO-00209</t>
  </si>
  <si>
    <t>063-234-001</t>
  </si>
  <si>
    <t>4055 MARIPOSA DR, SANTA BARBARA, CA 93110</t>
  </si>
  <si>
    <t>22CDP-OOOOO-00148</t>
  </si>
  <si>
    <t>013-090-026</t>
  </si>
  <si>
    <t>745 ASHLEY RD, SANTA BARBARA, CA 93108</t>
  </si>
  <si>
    <t>22LUP-OOOOO-00112</t>
  </si>
  <si>
    <t>063-096-005</t>
  </si>
  <si>
    <t>1060 MONTE DR, SANTA BARBARA, CA 93110</t>
  </si>
  <si>
    <t>22LUP-OOOOO-00540</t>
  </si>
  <si>
    <t>075-193-030</t>
  </si>
  <si>
    <t>6709 DEL PLAYA DR, UNIT# A, GOLETA, CA 931174909</t>
  </si>
  <si>
    <t>23CDH-00004</t>
  </si>
  <si>
    <t>011-140-034</t>
  </si>
  <si>
    <t>690 PICACHO LN, SANTA BARBARA, CA 931081225</t>
  </si>
  <si>
    <t>21LUP-OOOOO-00561</t>
  </si>
  <si>
    <t>004-098-003</t>
  </si>
  <si>
    <t>645 SAND POINT RD, CARPINTERIA, CA 93013</t>
  </si>
  <si>
    <t>21CDH-OOOOO-00045</t>
  </si>
  <si>
    <t>011-180-033</t>
  </si>
  <si>
    <t>620 STONE MEADOW LN, SANTA BARBARA, CA 93108</t>
  </si>
  <si>
    <t>23LUP-00006</t>
  </si>
  <si>
    <t>007-270-009</t>
  </si>
  <si>
    <t>370 MIRA MONTE AVE, SANTA BARBARA, CA 93108</t>
  </si>
  <si>
    <t>21LUP-OOOOO-00554</t>
  </si>
  <si>
    <t>007-161-003</t>
  </si>
  <si>
    <t>635 ORCHARD AVE, SANTA BARBARA, CA 93108</t>
  </si>
  <si>
    <t>22LUP-OOOOO-00171</t>
  </si>
  <si>
    <t>063-231-004</t>
  </si>
  <si>
    <t>4101 MARIPOSA DR, SANTA BARBARA, CA 93110</t>
  </si>
  <si>
    <t>23BDP-00609</t>
  </si>
  <si>
    <t>135-300-023</t>
  </si>
  <si>
    <t>4335 WOODSTOCK RD, SANTA YNEZ, CA 93460</t>
  </si>
  <si>
    <t>22BDP-OOOOO-01269</t>
  </si>
  <si>
    <t>143-143-013</t>
  </si>
  <si>
    <t>3664 PINE ST, SANTA YNEZ, CA 93463</t>
  </si>
  <si>
    <t>23BDP-00831</t>
  </si>
  <si>
    <t>1437 S JAMESON LN, UNIT# B, MONTECITO, CA 93108</t>
  </si>
  <si>
    <t>22BDP-OOOOO-00586</t>
  </si>
  <si>
    <t>101-520-050</t>
  </si>
  <si>
    <t>1166 FLAX DR, SANTA MARIA, CA 93455</t>
  </si>
  <si>
    <t>22BDP-OOOOO-00476</t>
  </si>
  <si>
    <t>101-520-010</t>
  </si>
  <si>
    <t>1147 GINGER PL, SANTA MARIA, CA 93455</t>
  </si>
  <si>
    <t>22BDP-OOOOO-00453</t>
  </si>
  <si>
    <t>101-520-007</t>
  </si>
  <si>
    <t>1159 GINGER PL, SANTA MARIA, CA 93455</t>
  </si>
  <si>
    <t>22BDP-OOOOO-00450</t>
  </si>
  <si>
    <t>101-560-020</t>
  </si>
  <si>
    <t>5840 MORNING GLORY DR, SANTA MARIA, CA</t>
  </si>
  <si>
    <t>22BDP-OOOOO-00571</t>
  </si>
  <si>
    <t>101-520-051</t>
  </si>
  <si>
    <t>1170 FLAX DR, SANTA MARIA, CA 93455</t>
  </si>
  <si>
    <t>22BDP-OOOOO-00477</t>
  </si>
  <si>
    <t>101-520-009</t>
  </si>
  <si>
    <t>1151 GINGER PL, SANTA MARIA, CA 93455</t>
  </si>
  <si>
    <t>22BDP-OOOOO-00452</t>
  </si>
  <si>
    <t>101-520-034</t>
  </si>
  <si>
    <t>1129 FLAX DR, SANTA MARIA, CA 93455</t>
  </si>
  <si>
    <t>21BDP-OOOOO-01072</t>
  </si>
  <si>
    <t>101-520-032</t>
  </si>
  <si>
    <t>1137 FLAX DR, SANTA MARIA, CA 93455</t>
  </si>
  <si>
    <t>21BDP-OOOOO-01070</t>
  </si>
  <si>
    <t>101-520-039</t>
  </si>
  <si>
    <t>1122 FLAX DR, SANTA MARIA, CA 93455</t>
  </si>
  <si>
    <t>22BDP-OOOOO-00468</t>
  </si>
  <si>
    <t>101-520-035</t>
  </si>
  <si>
    <t>1125 FLAX DR, SANTA MARIA, CA 93455</t>
  </si>
  <si>
    <t>21BDP-OOOOO-01073</t>
  </si>
  <si>
    <t>101-520-019</t>
  </si>
  <si>
    <t>1172 GINGER PL, SANTA MARIA, CA 93455</t>
  </si>
  <si>
    <t>22BDP-OOOOO-00462</t>
  </si>
  <si>
    <t>101-520-018</t>
  </si>
  <si>
    <t>1168 GINGER PL, SANTA MARIA, CA 93455</t>
  </si>
  <si>
    <t>22BDP-OOOOO-00461</t>
  </si>
  <si>
    <t>101-520-036</t>
  </si>
  <si>
    <t>1121 FLAX DR, SANTA MARIA, CA 93455</t>
  </si>
  <si>
    <t>22BDP-OOOOO-00465</t>
  </si>
  <si>
    <t>101-520-011</t>
  </si>
  <si>
    <t>1143 GINGER PL, SANTA MARIA, CA 93455</t>
  </si>
  <si>
    <t>22BDP-OOOOO-00454</t>
  </si>
  <si>
    <t>011-130-009</t>
  </si>
  <si>
    <t>669 PICACHO LN, SANTA BARBARA, CA 93108</t>
  </si>
  <si>
    <t>23BDP-00234</t>
  </si>
  <si>
    <t>101-520-016</t>
  </si>
  <si>
    <t>1160 GINGER PL, SANTA MARIA, CA 93455</t>
  </si>
  <si>
    <t>22BDP-OOOOO-00459</t>
  </si>
  <si>
    <t>101-520-038</t>
  </si>
  <si>
    <t>1118 FLAX DR, SANTA MARIA, CA 93455</t>
  </si>
  <si>
    <t>22BDP-OOOOO-00467</t>
  </si>
  <si>
    <t>101-560-016</t>
  </si>
  <si>
    <t>5800 MORNING GLORY DR, SANTA MARIA, CA 93455</t>
  </si>
  <si>
    <t>22BDP-OOOOO-00567</t>
  </si>
  <si>
    <t>101-560-018</t>
  </si>
  <si>
    <t>5820 MORNING GLORY DR, SANTA MARIA, CA 93455</t>
  </si>
  <si>
    <t>22BDP-OOOOO-00569</t>
  </si>
  <si>
    <t>101-560-066</t>
  </si>
  <si>
    <t>5793 MORNING GLORY DR, SANTA MARIA, CA</t>
  </si>
  <si>
    <t>22BDP-OOOOO-00578</t>
  </si>
  <si>
    <t>101-520-037</t>
  </si>
  <si>
    <t>1117 FLAX DR, SANTA MARIA, CA 93455</t>
  </si>
  <si>
    <t>22BDP-OOOOO-00466</t>
  </si>
  <si>
    <t>101-520-006</t>
  </si>
  <si>
    <t>1163 GINGER PL, SANTA MARIA, CA 93455</t>
  </si>
  <si>
    <t>22BDP-OOOOO-00449</t>
  </si>
  <si>
    <t>101-560-065</t>
  </si>
  <si>
    <t>5813 MORNING GLORY DR, SANTA MARIA, CA</t>
  </si>
  <si>
    <t>22BDP-OOOOO-00577</t>
  </si>
  <si>
    <t>101-520-013</t>
  </si>
  <si>
    <t>1148 GINGER PL, SANTA MARIA, CA 93455</t>
  </si>
  <si>
    <t>22BDP-OOOOO-00456</t>
  </si>
  <si>
    <t>101-520-014</t>
  </si>
  <si>
    <t>1152 GINGER PL, SANTA MARIA, CA 93455</t>
  </si>
  <si>
    <t>22BDP-OOOOO-00457</t>
  </si>
  <si>
    <t>101-520-040</t>
  </si>
  <si>
    <t>1126 FLAX DR, SANTA MARIA, CA 93455</t>
  </si>
  <si>
    <t>21BDP-OOOOO-01074</t>
  </si>
  <si>
    <t>001-160-008</t>
  </si>
  <si>
    <t>7225 GOBERNADOR CYN RD, CARPINTERIA, CA 93013</t>
  </si>
  <si>
    <t>22BDP-OOOOO-00096</t>
  </si>
  <si>
    <t>101-560-017</t>
  </si>
  <si>
    <t>5810 MORNING GLORY DR, SANTA MARIA, CA 93455</t>
  </si>
  <si>
    <t>22BDP-OOOOO-00568</t>
  </si>
  <si>
    <t>101-560-068</t>
  </si>
  <si>
    <t>5753 MORNING GLORY DR, SANTA MARIA, CA</t>
  </si>
  <si>
    <t>22BDP-OOOOO-00580</t>
  </si>
  <si>
    <t>101-560-076</t>
  </si>
  <si>
    <t>5841 PASSION VINE WAY, SANTA MARIA, CA 93455</t>
  </si>
  <si>
    <t>23BDP-00053</t>
  </si>
  <si>
    <t>101-520-015</t>
  </si>
  <si>
    <t>1156 GINGER PL, SANTA MARIA, CA 93455</t>
  </si>
  <si>
    <t>22BDP-OOOOO-00458</t>
  </si>
  <si>
    <t>101-520-017</t>
  </si>
  <si>
    <t>1164 GINGER PL, SANTA MARIA, CA 93455</t>
  </si>
  <si>
    <t>22BDP-OOOOO-00460</t>
  </si>
  <si>
    <t>101-520-033</t>
  </si>
  <si>
    <t>1133 FLAX DR, SANTA MARIA, CA 93455</t>
  </si>
  <si>
    <t>21BDP-OOOOO-01071</t>
  </si>
  <si>
    <t>101-520-041</t>
  </si>
  <si>
    <t>1130 FLAX DR, SANTA MARIA, CA 93455</t>
  </si>
  <si>
    <t>21BDP-OOOOO-01075</t>
  </si>
  <si>
    <t>101-560-019</t>
  </si>
  <si>
    <t>5830 MORNING GLORY DR, SANTA MARIA, CA 93455</t>
  </si>
  <si>
    <t>22BDP-OOOOO-00570</t>
  </si>
  <si>
    <t>101-560-067</t>
  </si>
  <si>
    <t>5773 MORNING GLORY DR, SANTA MARIA, CA 93455</t>
  </si>
  <si>
    <t>22BDP-OOOOO-00579</t>
  </si>
  <si>
    <t>101-520-008</t>
  </si>
  <si>
    <t>1155 GINGER PL, SANTA MARIA, CA 93455</t>
  </si>
  <si>
    <t>22BDP-OOOOO-00451</t>
  </si>
  <si>
    <t>101-520-012</t>
  </si>
  <si>
    <t>1144 GINGER PL, SANTA MARIA, CA 93455</t>
  </si>
  <si>
    <t>22BDP-OOOOO-00455</t>
  </si>
  <si>
    <t>118-013-034</t>
  </si>
  <si>
    <t>905 W ANTHONY PL</t>
  </si>
  <si>
    <t>(N) DETACHED ADU W/LIVING RM, KITCHEN, LAUNDRY CLOSET, (2)</t>
  </si>
  <si>
    <t>B22-2282</t>
  </si>
  <si>
    <t>128-008-062</t>
  </si>
  <si>
    <t>412 E TAFT ST</t>
  </si>
  <si>
    <t>B22-1575</t>
  </si>
  <si>
    <t>118-009-021</t>
  </si>
  <si>
    <t>1003 W ANABELLE ST</t>
  </si>
  <si>
    <t>(N) DETACHED ADU TO INCLUDE A LIVING RM, KITCHEN, 2 BD, 1 BA</t>
  </si>
  <si>
    <t>B22-2083</t>
  </si>
  <si>
    <t>117-831-003</t>
  </si>
  <si>
    <t>2247 N MON CHERE LN</t>
  </si>
  <si>
    <t>B22-1275</t>
  </si>
  <si>
    <t>1102 W WILLIAMS ST A</t>
  </si>
  <si>
    <t>CONVERT (E) ATTACHED ADU TO A JADU. DEMO SHED IN REAR YARD.</t>
  </si>
  <si>
    <t>B22-2747</t>
  </si>
  <si>
    <t>128-008-021</t>
  </si>
  <si>
    <t>1838 N LYNNE DR</t>
  </si>
  <si>
    <t>(N) ATTACHED ADU W/LIVNG RM, KITCHEN, LAUNDRY CLOSET</t>
  </si>
  <si>
    <t>B22-2466</t>
  </si>
  <si>
    <t>121-284-013</t>
  </si>
  <si>
    <t>821 N BRADLEY RD</t>
  </si>
  <si>
    <t>CONVERT 2 BD, 1 BA TO (N) ATTACHED ADU TO INCLUDE KITCHEN</t>
  </si>
  <si>
    <t>B22-1181</t>
  </si>
  <si>
    <t>123-022-002</t>
  </si>
  <si>
    <t>932 W CHURCH ST</t>
  </si>
  <si>
    <t>CONVERSION OF GARAGE &amp; GUEST HOUSE TO DETACHED ADU W/LIVING</t>
  </si>
  <si>
    <t>B22-2266</t>
  </si>
  <si>
    <t>117-570-029</t>
  </si>
  <si>
    <t>1825 N DEJOY ST</t>
  </si>
  <si>
    <t>GARAGE CONVERSION TO (N) ATTACHED ADU W / A LIVING RM, KITC</t>
  </si>
  <si>
    <t>B22-2411</t>
  </si>
  <si>
    <t>128-045-020</t>
  </si>
  <si>
    <t>506 N BRIAN ST</t>
  </si>
  <si>
    <t>B22-2530</t>
  </si>
  <si>
    <t>119-102-015</t>
  </si>
  <si>
    <t>816 N WALNUT DR</t>
  </si>
  <si>
    <t>(N) DETACHED ADU W / A LIVING RM, DINING RM, KITCHEN, 2 BD,</t>
  </si>
  <si>
    <t>B22-2731</t>
  </si>
  <si>
    <t>119 E PORTLAND DR A</t>
  </si>
  <si>
    <t>GARAGE CONVERSION TO (N) ATTACHED JADU W / A LIVING ROOM, KI</t>
  </si>
  <si>
    <t>B22-1469</t>
  </si>
  <si>
    <t>117-271-003</t>
  </si>
  <si>
    <t>1353 S THORNBURG ST</t>
  </si>
  <si>
    <t>PARTIAL GARAGE CONVERSION &amp; FR TO (N) ATTACHED ADU</t>
  </si>
  <si>
    <t>B22-2139</t>
  </si>
  <si>
    <t>119-292-012</t>
  </si>
  <si>
    <t>1105 N GOLDEN DR</t>
  </si>
  <si>
    <t>(N) DETACHED ADU TO INCLUDE LIVING ROOM, KITCHEN, 2 BD, 1 BA</t>
  </si>
  <si>
    <t>B22-1595</t>
  </si>
  <si>
    <t>128-015-041</t>
  </si>
  <si>
    <t>1653 N SCHOOL ST</t>
  </si>
  <si>
    <t>CONVERT (E) HABITABLE AREA TO (N) ATTACHED JADU W / A LIVING</t>
  </si>
  <si>
    <t>B22-2736</t>
  </si>
  <si>
    <t>121-114-012</t>
  </si>
  <si>
    <t>215 E EL CAMINO ST A</t>
  </si>
  <si>
    <t>(N) DETACHED ADU W / A LIVING RM, KITCHEN/DINING RM, 3 BD, 1</t>
  </si>
  <si>
    <t>B22-2521</t>
  </si>
  <si>
    <t>B22-2189</t>
  </si>
  <si>
    <t>121-125-027</t>
  </si>
  <si>
    <t>619 E EL CAMINO ST</t>
  </si>
  <si>
    <t>B22-1707</t>
  </si>
  <si>
    <t>128-029-022</t>
  </si>
  <si>
    <t>1214 CLINTON CT</t>
  </si>
  <si>
    <t>B22-0678</t>
  </si>
  <si>
    <t>1740 S THORNBURG ST</t>
  </si>
  <si>
    <t>GARAGE CONVERSION TO (N) DETACHED ADU TO INCLUDE LIVING ROOM</t>
  </si>
  <si>
    <t>B22-1903</t>
  </si>
  <si>
    <t>117-393-010</t>
  </si>
  <si>
    <t>1031 W LEE DR</t>
  </si>
  <si>
    <t>B22-2759</t>
  </si>
  <si>
    <t>1102 W WILLIAMS ST #B</t>
  </si>
  <si>
    <t>(N) DETACHED ADU W/LIVING RM, KITCHEN,HALLWAY, LNDRY ROOM,</t>
  </si>
  <si>
    <t>B22-2746</t>
  </si>
  <si>
    <t>117-890-043</t>
  </si>
  <si>
    <t>1308 W BETHEL LN #B</t>
  </si>
  <si>
    <t>B22-0952</t>
  </si>
  <si>
    <t>117-374-023</t>
  </si>
  <si>
    <t>1858 N CURRYER ST</t>
  </si>
  <si>
    <t>B22-0066</t>
  </si>
  <si>
    <t>119-062-010</t>
  </si>
  <si>
    <t>216 W SUNSET AVE</t>
  </si>
  <si>
    <t>CONVERT NON-HABITABLE HOBBY ROOM &amp; ADDITION TO (N) ATTACHED</t>
  </si>
  <si>
    <t>B23-0485</t>
  </si>
  <si>
    <t>CONVERT DEN &amp; ADDITION TO (N) ATTACHED ADU W / A LIVING RM,</t>
  </si>
  <si>
    <t>B22-2244</t>
  </si>
  <si>
    <t>121-272-019</t>
  </si>
  <si>
    <t>1009 E EL CAMINO ST</t>
  </si>
  <si>
    <t>B22-1628</t>
  </si>
  <si>
    <t>117-570-041</t>
  </si>
  <si>
    <t>1845 WOODLAWN DR A</t>
  </si>
  <si>
    <t>GARAGE CONVERSION TO (N) ATTACHED JADU W/LIVING RM, KITCHEN,</t>
  </si>
  <si>
    <t>B23-0376</t>
  </si>
  <si>
    <t>128-012-029</t>
  </si>
  <si>
    <t>306 E WILLIAMS ST</t>
  </si>
  <si>
    <t>GARAGE CONVERSION TO (N) ATTACHED ADU W/LIVING RM,KITCHEN,</t>
  </si>
  <si>
    <t>B22-2358</t>
  </si>
  <si>
    <t>118-011-007</t>
  </si>
  <si>
    <t>922 W PROVANCE AVE</t>
  </si>
  <si>
    <t>B22-0680</t>
  </si>
  <si>
    <t>117-404-007</t>
  </si>
  <si>
    <t>514 W LEE DR</t>
  </si>
  <si>
    <t>(N) ATTACHED ADU W / A KITCHEN, LIVING RM, 2 BD, 1 BA. 2019</t>
  </si>
  <si>
    <t>B22-2572</t>
  </si>
  <si>
    <t>128-089-032</t>
  </si>
  <si>
    <t>424 CABO SAN LUCAS CIR</t>
  </si>
  <si>
    <t>GARAGE CONVERSION AND ADDITION TO (N) DETACHED ADU</t>
  </si>
  <si>
    <t>B22-0947</t>
  </si>
  <si>
    <t>213 E EL CAMINO ST A</t>
  </si>
  <si>
    <t>B22-2520</t>
  </si>
  <si>
    <t>117-700-002</t>
  </si>
  <si>
    <t>607 W VISTA CIR</t>
  </si>
  <si>
    <t>B22-2186</t>
  </si>
  <si>
    <t>119-293-003</t>
  </si>
  <si>
    <t>902 W SUNSET AVE</t>
  </si>
  <si>
    <t>(N) ATTACHED ADU TO INCLUDE LIVING RM, KITCHEN, 2 BD, 1 BA.</t>
  </si>
  <si>
    <t>B22-1183</t>
  </si>
  <si>
    <t>128-043-033</t>
  </si>
  <si>
    <t>1506 E GREGORY CT</t>
  </si>
  <si>
    <t>GARAGE CONVERSION &amp; ADDITION TO (N) ATTACHED ADU W/LIVING RM</t>
  </si>
  <si>
    <t>B22-2551</t>
  </si>
  <si>
    <t>117-613-003</t>
  </si>
  <si>
    <t>2211 N ALMOND LN</t>
  </si>
  <si>
    <t>B22-2299</t>
  </si>
  <si>
    <t>1015 GAYLENE DR #A</t>
  </si>
  <si>
    <t>CONVERT (E) LIVING SPACE FROM SFD TO (N) ATTACHED JADU</t>
  </si>
  <si>
    <t>B22-1910</t>
  </si>
  <si>
    <t>121-261-014</t>
  </si>
  <si>
    <t>524 N LUCAS DR</t>
  </si>
  <si>
    <t>GARAGE CONVERSION &amp; ROOM ADDITION TO (N) DETACHED ADU W / A</t>
  </si>
  <si>
    <t>B22-2141</t>
  </si>
  <si>
    <t>117-550-002</t>
  </si>
  <si>
    <t>1154 W CRESTON ST</t>
  </si>
  <si>
    <t>B22-1627</t>
  </si>
  <si>
    <t>123-013-017</t>
  </si>
  <si>
    <t>1015 W CHURCH ST</t>
  </si>
  <si>
    <t>GARAGE CONVERSION TO (N) ATTACHED ADU WITH A LIVING ROOM,</t>
  </si>
  <si>
    <t>B22-2066</t>
  </si>
  <si>
    <t>117-064-031</t>
  </si>
  <si>
    <t>302 W CRESTON ST</t>
  </si>
  <si>
    <t>GARAGE CONVERSION TO (N) ATTACHED ADU TO INCLUDE A LIVING</t>
  </si>
  <si>
    <t>B22-2073</t>
  </si>
  <si>
    <t>119-073-013</t>
  </si>
  <si>
    <t>411 W MCELHANY AVE #A</t>
  </si>
  <si>
    <t>GARAGE CONVERSION TO ATTACHED JADU TO INCLUDE KITCHEN,</t>
  </si>
  <si>
    <t>B22-2513</t>
  </si>
  <si>
    <t>118-006-048</t>
  </si>
  <si>
    <t>2343 N JULESTON DR</t>
  </si>
  <si>
    <t>B21-2326</t>
  </si>
  <si>
    <t>117-124-002</t>
  </si>
  <si>
    <t>702 W LEE DR</t>
  </si>
  <si>
    <t>LEGALIZE UNPERMITTED GARAGE CONVERSION TO (N) ATTACHED</t>
  </si>
  <si>
    <t>B22-1849</t>
  </si>
  <si>
    <t>125-034-004</t>
  </si>
  <si>
    <t>512 E CHURCH ST</t>
  </si>
  <si>
    <t>(N) DETACHED ADU W / A LIVING RM, KICHEN, 1 BD, 2 BA, &amp;</t>
  </si>
  <si>
    <t>B22-2014</t>
  </si>
  <si>
    <t>128-122-024</t>
  </si>
  <si>
    <t>1612 N CAT LN</t>
  </si>
  <si>
    <t>(N) ATTACHED ADU W / A LIVING/DINING RM, KITCHEN, 2 BD, 1 BA</t>
  </si>
  <si>
    <t>B22-2729</t>
  </si>
  <si>
    <t>117-540-005</t>
  </si>
  <si>
    <t>906 W CRESTON ST</t>
  </si>
  <si>
    <t>B22-2801</t>
  </si>
  <si>
    <t>117-584-014</t>
  </si>
  <si>
    <t>913 KINGSTON DR</t>
  </si>
  <si>
    <t>GARAGE CONVERSION TO (N) ATTACHED ADU W/LIVING RM, KITCHEN,</t>
  </si>
  <si>
    <t>B22-2835</t>
  </si>
  <si>
    <t>119-311-010</t>
  </si>
  <si>
    <t>1102 W DONOVAN RD</t>
  </si>
  <si>
    <t>CONVERT GARAGE &amp; ADDITION TO (N) ATTACHED JADU W/ A KITCHEN,</t>
  </si>
  <si>
    <t>B23-0491</t>
  </si>
  <si>
    <t>128-027-036</t>
  </si>
  <si>
    <t>1238 E HARDING AVE</t>
  </si>
  <si>
    <t>CONVERT (E) ATTACHED GARAGE &amp; ADDITION INTO AN ADU</t>
  </si>
  <si>
    <t>B22-0787</t>
  </si>
  <si>
    <t>121-023-012</t>
  </si>
  <si>
    <t>505 E HARDING AVE #B</t>
  </si>
  <si>
    <t>CONVERT (E) FAMILY ROOM TO (N) ADU W / A LIVING RM, KITCHEN</t>
  </si>
  <si>
    <t>B22-1490</t>
  </si>
  <si>
    <t>1308 W BETHEL LN #A</t>
  </si>
  <si>
    <t>(N) ATTACHED ADU W / A LIVING RM, KITCHEN, 3 BD, 1 BA. (N) C</t>
  </si>
  <si>
    <t>B22-0953</t>
  </si>
  <si>
    <t>117-570-026</t>
  </si>
  <si>
    <t>1843 N DEJOY ST</t>
  </si>
  <si>
    <t>B22-1782</t>
  </si>
  <si>
    <t>117-283-007</t>
  </si>
  <si>
    <t>209 W ENOS DR</t>
  </si>
  <si>
    <t>B22-1783</t>
  </si>
  <si>
    <t>117-690-006</t>
  </si>
  <si>
    <t>1922 N LAZO WAY</t>
  </si>
  <si>
    <t>PARTIAL GARAGE CONVERSION TO (N) ATTACHED JADU TO WITH A LR</t>
  </si>
  <si>
    <t>B22-2111</t>
  </si>
  <si>
    <t>128-104-016</t>
  </si>
  <si>
    <t>434 E EL NIDO ST</t>
  </si>
  <si>
    <t>B22-2312</t>
  </si>
  <si>
    <t>128-014-059</t>
  </si>
  <si>
    <t>1611 N VINE ST</t>
  </si>
  <si>
    <t>(N) DETACHED ADU TO INLCUDE A LIVING ROOM, KITCHEN,</t>
  </si>
  <si>
    <t>B22-1934</t>
  </si>
  <si>
    <t>121-181-008</t>
  </si>
  <si>
    <t>506 N HART DR</t>
  </si>
  <si>
    <t>GARAGE CONVERSION TO A (N) DETACHED ADU W/ LIVING ROOM,</t>
  </si>
  <si>
    <t>B22-2264</t>
  </si>
  <si>
    <t>117-660-016</t>
  </si>
  <si>
    <t>2025 N LAZO WAY</t>
  </si>
  <si>
    <t>GARAGE CONVERSION TO (N) ATTACHED ADU W/KITCHEN, BATH, &amp; (2)</t>
  </si>
  <si>
    <t>B22-2328</t>
  </si>
  <si>
    <t>CONVERT (E) ADU TO (N) ATTACHED JADU. 2022 CODES</t>
  </si>
  <si>
    <t>B23-0791</t>
  </si>
  <si>
    <t>121-390-068</t>
  </si>
  <si>
    <t>1005 GRAPEVINE RD #A</t>
  </si>
  <si>
    <t>(N) DETACHED ADU W/LIVING RM, DINING RM, KITCHEN, HALLWAY,</t>
  </si>
  <si>
    <t>B22-2494</t>
  </si>
  <si>
    <t>121-153-002</t>
  </si>
  <si>
    <t>206 E EL CAMINO ST</t>
  </si>
  <si>
    <t>GARAGE CONVERSION TO A (N) ATTACHED ADU W / A LIVING/DINING</t>
  </si>
  <si>
    <t>B22-1980</t>
  </si>
  <si>
    <t>117-670-061</t>
  </si>
  <si>
    <t>1929 N WESTERN AVE</t>
  </si>
  <si>
    <t>GARAGE CONVERSION TO (N) ATTACHED ADU TO INCLUDE A LIVING RM</t>
  </si>
  <si>
    <t>B22-2064</t>
  </si>
  <si>
    <t>119-073-021</t>
  </si>
  <si>
    <t>1002 N ROSALIND DR</t>
  </si>
  <si>
    <t>B22-2167</t>
  </si>
  <si>
    <t>128-142-038</t>
  </si>
  <si>
    <t>1829 N BAYLOR LN</t>
  </si>
  <si>
    <t>(N) 2ND FLOOR ADU WITH A LIVING ROOM, KITCHEN, (2)</t>
  </si>
  <si>
    <t>B22-1453</t>
  </si>
  <si>
    <t>505 E HARDING AVE #A</t>
  </si>
  <si>
    <t>B22-1489</t>
  </si>
  <si>
    <t>125-134-011</t>
  </si>
  <si>
    <t>1021 E DOANE AVE</t>
  </si>
  <si>
    <t>(N) DETACHED ADU W / A LIVING RM, KITCHEN, 2 BD, 1 BA, &amp; OFF</t>
  </si>
  <si>
    <t>B23-0380</t>
  </si>
  <si>
    <t>CONVERT (E) ATTACHED ADU TO JADU. REMOVE (E) WASHER AND</t>
  </si>
  <si>
    <t>B23-0568</t>
  </si>
  <si>
    <t>128-069-068</t>
  </si>
  <si>
    <t>1419 BLUEBIRD ST</t>
  </si>
  <si>
    <t>PARTIAL GARAGE CONVERSION TO (N) ATTACHED JADU TO INCLUDE</t>
  </si>
  <si>
    <t>B22-1450</t>
  </si>
  <si>
    <t>117-274-021</t>
  </si>
  <si>
    <t>1408 YALE PL</t>
  </si>
  <si>
    <t>B22-0864</t>
  </si>
  <si>
    <t>117-261-003</t>
  </si>
  <si>
    <t>1327 S THORNBURG ST</t>
  </si>
  <si>
    <t>B22-2115</t>
  </si>
  <si>
    <t>117-670-065</t>
  </si>
  <si>
    <t>1915 N WESTERN AVE</t>
  </si>
  <si>
    <t>GARAGE CONVERSION &amp; SFD BEDROOM CLOSET REMODEL TO ADU</t>
  </si>
  <si>
    <t>B22-2059</t>
  </si>
  <si>
    <t>119-295-018</t>
  </si>
  <si>
    <t>1112 N BENWILEY AVE #A</t>
  </si>
  <si>
    <t>B22-1316</t>
  </si>
  <si>
    <t>B22-1232</t>
  </si>
  <si>
    <t>123-192-021</t>
  </si>
  <si>
    <t>1002 S ADAM WAY</t>
  </si>
  <si>
    <t>B22-1246</t>
  </si>
  <si>
    <t>PARTIAL GARAGE CONVERSION AND REMODEL (E) BEDROOM</t>
  </si>
  <si>
    <t>B22-1256</t>
  </si>
  <si>
    <t>210 E ALVIN AVE A</t>
  </si>
  <si>
    <t>GARAGE CONVERSION TO (N) DETACHED ADU W / A LIVING RM, KITCH</t>
  </si>
  <si>
    <t>B22-1742</t>
  </si>
  <si>
    <t>117-372-019</t>
  </si>
  <si>
    <t>215 W POLK ST #A</t>
  </si>
  <si>
    <t>B22-2055</t>
  </si>
  <si>
    <t>123-171-007</t>
  </si>
  <si>
    <t>815 S SMITH ST A</t>
  </si>
  <si>
    <t>(N) DETACHED ADU W / A LIVING RM, KITCHEN, 3 BD, 1 BA. UPGRA</t>
  </si>
  <si>
    <t>B22-2339</t>
  </si>
  <si>
    <t>CONVERT 2ND STORY MASTER BEDROOM TO ATTACHED WITH KITCHEN, L</t>
  </si>
  <si>
    <t>B22-1850</t>
  </si>
  <si>
    <t>128-173-047</t>
  </si>
  <si>
    <t>1418 E LAHR LN</t>
  </si>
  <si>
    <t>GARAGE CONVERSION TO (N) ATTACHED JADU W/ A LIVING RM, KITCH</t>
  </si>
  <si>
    <t>B22-2070</t>
  </si>
  <si>
    <t>125-041-009</t>
  </si>
  <si>
    <t>715 E CHURCH ST</t>
  </si>
  <si>
    <t>GARAGE CONVERSION TO (N) ATTACHED ADU W / A LIVING RM,</t>
  </si>
  <si>
    <t>B22-2107</t>
  </si>
  <si>
    <t>119-083-005</t>
  </si>
  <si>
    <t>1007 N BARBARA ST</t>
  </si>
  <si>
    <t>B22-2524</t>
  </si>
  <si>
    <t>119-172-021</t>
  </si>
  <si>
    <t>426 N SMITH DR</t>
  </si>
  <si>
    <t>CONVERT CARPORT TO (N) ATTACHED JADU W / A KITCHEN, 1 BD, 1</t>
  </si>
  <si>
    <t>B22-2663</t>
  </si>
  <si>
    <t>128-015-037</t>
  </si>
  <si>
    <t>1719 N SCHOOL ST A</t>
  </si>
  <si>
    <t>GARAGE CONVERSION TO (N) ATTACHED  ADU W/LIVING RM, KITCHEN,</t>
  </si>
  <si>
    <t>B22-2792</t>
  </si>
  <si>
    <t>125-123-005</t>
  </si>
  <si>
    <t>816 E ORANGE ST</t>
  </si>
  <si>
    <t>PARTIAL GARAGE CONVERSION &amp; ADDITION TO (N) ATTACHED ADU W /</t>
  </si>
  <si>
    <t>B22-2822</t>
  </si>
  <si>
    <t>125-044-011</t>
  </si>
  <si>
    <t>829 E CYPRESS ST A</t>
  </si>
  <si>
    <t>CONVERT (E) 2 BDRMS IN THE SFD TO A (N) ADU W/LIVING ROOM,</t>
  </si>
  <si>
    <t>B23-0489</t>
  </si>
  <si>
    <t>121-154-004</t>
  </si>
  <si>
    <t>212 E TUNNELL ST A</t>
  </si>
  <si>
    <t>(N) DETACHED ADU W/LIVING/DINING RM, KITCHEN, (3) BDRMS,</t>
  </si>
  <si>
    <t>B23-0935</t>
  </si>
  <si>
    <t>214 E TUNNELL ST A</t>
  </si>
  <si>
    <t>CONVERT (E) DETACHED GARAGE &amp; ADDITION INTO A (N) ADU WITH</t>
  </si>
  <si>
    <t>B23-0936</t>
  </si>
  <si>
    <t>128-032-006</t>
  </si>
  <si>
    <t>1224 LUCIA CT A</t>
  </si>
  <si>
    <t>GARAGE CONVERSTION TO (N) ATTACHED JADU W/LIVING RM,KTCHN,</t>
  </si>
  <si>
    <t>B23-1199</t>
  </si>
  <si>
    <t>1421 N CHRISTINA ST A</t>
  </si>
  <si>
    <t>501 S SMITH ST A</t>
  </si>
  <si>
    <t>1108 W ALVIN AVE A</t>
  </si>
  <si>
    <t>1408 N OXFORD AVE A</t>
  </si>
  <si>
    <t>1654 N WESTERN AVE #A</t>
  </si>
  <si>
    <t>(N) ATTACHED ADU TO INCLUDE 1ST FLR- GARAGE WITH</t>
  </si>
  <si>
    <t>1128 W CRESTON ST B</t>
  </si>
  <si>
    <t>303 E LEOPOLDO CT #A</t>
  </si>
  <si>
    <t>2885 MONTE VERDE DR #B</t>
  </si>
  <si>
    <t>809 E ARMSTRONG AVE #A</t>
  </si>
  <si>
    <t>1720 N VINE ST A</t>
  </si>
  <si>
    <t>123-011-025</t>
  </si>
  <si>
    <t>703 W ALVIN AVE #A</t>
  </si>
  <si>
    <t>118-002-005</t>
  </si>
  <si>
    <t>(N) ATTACHED ADU W / A LIVING RM, KITCHEN, 3 BD, 1BA. 2019</t>
  </si>
  <si>
    <t>1750 N RUSSELL AVE B</t>
  </si>
  <si>
    <t>201 S COLLEGE DR #A</t>
  </si>
  <si>
    <t>1654 N WESTERN AVE #B</t>
  </si>
  <si>
    <t>809 E ARMSTRONG AVE #B</t>
  </si>
  <si>
    <t>1621 N VIA RUBIO DR A</t>
  </si>
  <si>
    <t>1302 N SCHOOL ST #A</t>
  </si>
  <si>
    <t>118-002-016</t>
  </si>
  <si>
    <t>1128 W CRESTON ST A</t>
  </si>
  <si>
    <t>1111 W COOK ST C</t>
  </si>
  <si>
    <t>1615 N VIA RUBIO DR #A</t>
  </si>
  <si>
    <t>1124 WINSTON DR A</t>
  </si>
  <si>
    <t>128-007-018</t>
  </si>
  <si>
    <t>1839 N VINE ST A</t>
  </si>
  <si>
    <t>1124 E CRESTON ST A</t>
  </si>
  <si>
    <t>617 W ORCHARD ST #A</t>
  </si>
  <si>
    <t>526 E TAFT ST A</t>
  </si>
  <si>
    <t>1025 S WESTERN AVE A</t>
  </si>
  <si>
    <t>901 COLEBROOK DR #A</t>
  </si>
  <si>
    <t>118-001-028</t>
  </si>
  <si>
    <t>128-007-008</t>
  </si>
  <si>
    <t>1824 S ROSITA AVE A</t>
  </si>
  <si>
    <t>809 W BARRETT ST D</t>
  </si>
  <si>
    <t>(N) DETACHED ADU W/LIVING RM, KITCHEN, (3) BDRMS, BATHROOM &amp;</t>
  </si>
  <si>
    <t>B22-2795</t>
  </si>
  <si>
    <t>128-062-020</t>
  </si>
  <si>
    <t>402 MARIAN DR</t>
  </si>
  <si>
    <t>(N) DETACHED ADU W / A LIVING RM, KITCHEN, 2 BD, 1 BA, &amp; LAU</t>
  </si>
  <si>
    <t>B22-2545</t>
  </si>
  <si>
    <t>121-174-007</t>
  </si>
  <si>
    <t>832 E ARMSTRONG AVE</t>
  </si>
  <si>
    <t>B22-2818</t>
  </si>
  <si>
    <t>128-053-029</t>
  </si>
  <si>
    <t>325 N VALERIE ST</t>
  </si>
  <si>
    <t>B22-2549</t>
  </si>
  <si>
    <t>121-172-002</t>
  </si>
  <si>
    <t>529 N COLLEGE DR</t>
  </si>
  <si>
    <t>B23-0228</t>
  </si>
  <si>
    <t>117-970-006</t>
  </si>
  <si>
    <t>1804 S BUNGALOW DR</t>
  </si>
  <si>
    <t>CONVERT (E) ATTACHED GARAGE INTO AN ADU WITH A LIVING ROOM,</t>
  </si>
  <si>
    <t>B22-1802</t>
  </si>
  <si>
    <t>119-123-013</t>
  </si>
  <si>
    <t>831 W EL CAMINO ST</t>
  </si>
  <si>
    <t>(N) ATTACHED ADU THAT INCLUDES A LIVING ROOM, KITCHEN,</t>
  </si>
  <si>
    <t>B22-1505</t>
  </si>
  <si>
    <t>(N) ATTACHED ADU TO INCLUDE A LIVING ROOM, KITCHEN, 1 BD, 1</t>
  </si>
  <si>
    <t>B22-2095</t>
  </si>
  <si>
    <t>923 W COOK ST</t>
  </si>
  <si>
    <t>CONVERT (E) SFD INTO A (N) ADU. 2019 CODES.</t>
  </si>
  <si>
    <t>B21-1218</t>
  </si>
  <si>
    <t>117-414-007</t>
  </si>
  <si>
    <t>502 W EDWARD ST</t>
  </si>
  <si>
    <t>(N) DETACHED ADU W/ A LIVING/DINING RM, KITCHEN, 2 BD, 1 BA,</t>
  </si>
  <si>
    <t>B23-1471</t>
  </si>
  <si>
    <t>123-081-013</t>
  </si>
  <si>
    <t>318 S THORNBURG ST #A</t>
  </si>
  <si>
    <t>(N) DETACHED ADU WITH A LIVING RM/KITCHEN, (3) BDRMS,(2)BATH</t>
  </si>
  <si>
    <t>B22-2008</t>
  </si>
  <si>
    <t>118-002-008</t>
  </si>
  <si>
    <t>2432 N JULESTON DR</t>
  </si>
  <si>
    <t>B23-0243</t>
  </si>
  <si>
    <t>117-073-002</t>
  </si>
  <si>
    <t>956 W WILLIAMS ST</t>
  </si>
  <si>
    <t>B23-0397</t>
  </si>
  <si>
    <t>119-311-022</t>
  </si>
  <si>
    <t>1107 W HARDING AVE #A</t>
  </si>
  <si>
    <t>(N) DETACHED ADU W / A LIVING RM, KITCHEN, 3 BD, 1 BA, 1 POW</t>
  </si>
  <si>
    <t>B22-2295</t>
  </si>
  <si>
    <t>121-115-017</t>
  </si>
  <si>
    <t>600 N VINE ST #A</t>
  </si>
  <si>
    <t>(N) DETACHED ADU W/ A LIVING RM/KITCHEN, 3 BD, &amp; 1 BA. 2019</t>
  </si>
  <si>
    <t>B21-1350</t>
  </si>
  <si>
    <t>123-201-010</t>
  </si>
  <si>
    <t>1030 W LIBERTY ST</t>
  </si>
  <si>
    <t>B23-1380</t>
  </si>
  <si>
    <t>119-082-001</t>
  </si>
  <si>
    <t>1035 N WALNUT DR</t>
  </si>
  <si>
    <t>CONVERT (E) DEN &amp; ADDITION TO A (N) ATTACHED JADU W/LIVING</t>
  </si>
  <si>
    <t>B23-0466</t>
  </si>
  <si>
    <t>117-960-004</t>
  </si>
  <si>
    <t>2445 N CESAR E. CHAVEZ DR</t>
  </si>
  <si>
    <t>B22-2405</t>
  </si>
  <si>
    <t>117-563-012</t>
  </si>
  <si>
    <t>1829 WOODLAWN DR</t>
  </si>
  <si>
    <t>B22-2518</t>
  </si>
  <si>
    <t>121-213-003</t>
  </si>
  <si>
    <t>812 E FESLER ST</t>
  </si>
  <si>
    <t>B22-2162</t>
  </si>
  <si>
    <t>121-174-008</t>
  </si>
  <si>
    <t>838 E ARMSTRONG AVE</t>
  </si>
  <si>
    <t>B22-2181</t>
  </si>
  <si>
    <t>121-034-009</t>
  </si>
  <si>
    <t>1315 N MILLER ST</t>
  </si>
  <si>
    <t>GARAGE CONVERSION TO (N) ATTACHED JADU W/LIVING RM, KTCHN,</t>
  </si>
  <si>
    <t>B22-2540</t>
  </si>
  <si>
    <t>117-680-055</t>
  </si>
  <si>
    <t>1950 N DEJOY ST</t>
  </si>
  <si>
    <t>(N) ATTACHED ADU W/ A LIVING RM, KITCHEN, 2 BD, 1 BA,</t>
  </si>
  <si>
    <t>B22-2474</t>
  </si>
  <si>
    <t>117-051-026</t>
  </si>
  <si>
    <t>1761 N DEPOT ST</t>
  </si>
  <si>
    <t>B22-2284</t>
  </si>
  <si>
    <t>121-082-023</t>
  </si>
  <si>
    <t>425 E ALVIN AVE</t>
  </si>
  <si>
    <t>B22-2529</t>
  </si>
  <si>
    <t>123-065-020</t>
  </si>
  <si>
    <t>305 S RAILROAD AVE</t>
  </si>
  <si>
    <t>CONVERT STORAGE SHED TO (N) ATTACHED ADU W / A LIVING RM, KI</t>
  </si>
  <si>
    <t>B23-0225</t>
  </si>
  <si>
    <t>128-089-037</t>
  </si>
  <si>
    <t>403 CABO SAN LUCAS CIR</t>
  </si>
  <si>
    <t>(N) DETACHED ADU W / LIVING/DINING RM, KITCHEN, 2 BD, 2 BA,</t>
  </si>
  <si>
    <t>B22-1958</t>
  </si>
  <si>
    <t>117-293-006</t>
  </si>
  <si>
    <t>1559 S BARBARA ST</t>
  </si>
  <si>
    <t>(N) ATTACHED ADU TO INCLUDE A LIVING RM, KITCHEN, DINNING R</t>
  </si>
  <si>
    <t>B22-2098</t>
  </si>
  <si>
    <t>119-360-026</t>
  </si>
  <si>
    <t>901 W GUNNER ST</t>
  </si>
  <si>
    <t>(N) ATTACHED ADU W/LIVING RM, KITCHEN, BATHROOM,(2) BDRMS &amp;</t>
  </si>
  <si>
    <t>B22-2516</t>
  </si>
  <si>
    <t>629 N MILLER ST A</t>
  </si>
  <si>
    <t>(N) DETACHED ADU W/ A LIVING RM, KITCHEN, 2 BEDROOMS, 1 BATH</t>
  </si>
  <si>
    <t>128-034-033</t>
  </si>
  <si>
    <t>1101 RIVER BIRCH CT</t>
  </si>
  <si>
    <t>(N) ATTACHED ADU W/ A LIVING RM, KITCHEN, 3 BEDROOMS, 1 BATH</t>
  </si>
  <si>
    <t>B23-1651</t>
  </si>
  <si>
    <t>123-075-006</t>
  </si>
  <si>
    <t>418 S DEPOT ST E</t>
  </si>
  <si>
    <t>(N) DETACHED ADU W / A LIVING RM, KITCHEN, 3 BD, 1 POWDER RM</t>
  </si>
  <si>
    <t>B22-2464</t>
  </si>
  <si>
    <t>118-027-001</t>
  </si>
  <si>
    <t>1561 S CHESHIRE CT</t>
  </si>
  <si>
    <t>PARTIAL GARAGE CONVERSION TO (N) JADU,1 BED, 1 BATH, KTCHN</t>
  </si>
  <si>
    <t>B23-0993</t>
  </si>
  <si>
    <t>128-015-087</t>
  </si>
  <si>
    <t>638 E JEWEL ST</t>
  </si>
  <si>
    <t>GARAGE CONVERSION TO (N) ATTACHED JADU W/ LIVING RM, KITCHEN</t>
  </si>
  <si>
    <t>B23-0038</t>
  </si>
  <si>
    <t>117-352-004</t>
  </si>
  <si>
    <t>402 W TAFT ST</t>
  </si>
  <si>
    <t>(N) DETACHED ADU TO INCLUDE LIVING ROOM, KITCHEN, DINING</t>
  </si>
  <si>
    <t>B22-1278</t>
  </si>
  <si>
    <t>117-840-005</t>
  </si>
  <si>
    <t>1427 W SONYA LN</t>
  </si>
  <si>
    <t>GARAGE CONVERSION TO (N) ATTACHED ADU W / A KITCHEN/DINING R</t>
  </si>
  <si>
    <t>B22-1560</t>
  </si>
  <si>
    <t>119-353-018</t>
  </si>
  <si>
    <t>1126 W FRANK LN</t>
  </si>
  <si>
    <t>GARAGE CONVERSION TO (N) ATTACHED ADU W/KITCHEN/DINING RM,</t>
  </si>
  <si>
    <t>B23-0505</t>
  </si>
  <si>
    <t>119-030-027</t>
  </si>
  <si>
    <t>318 W DONOVAN RD</t>
  </si>
  <si>
    <t>(N) ATTACHED ADU ABOVE GARAGE W / A LIVING RM, KITCHEN, 2 BD</t>
  </si>
  <si>
    <t>B23-0714</t>
  </si>
  <si>
    <t>128-010-082</t>
  </si>
  <si>
    <t>431 E CRESTON ST</t>
  </si>
  <si>
    <t>(N) DETACHED ADU W/ A LIVING RM, KITCHEN, 3 BEDROOMS, 1 BATH</t>
  </si>
  <si>
    <t>B23-1116</t>
  </si>
  <si>
    <t>123-261-027</t>
  </si>
  <si>
    <t>832 W MORRISON AVE</t>
  </si>
  <si>
    <t>(N) DETACHED 2-STORY ADU - 1ST FLOOR: LIVING RM, DINNING RM,</t>
  </si>
  <si>
    <t>B22-2164</t>
  </si>
  <si>
    <t>GARAGE CONVERSION &amp; ADDITION TO NEW ATTACHED JADU WITH</t>
  </si>
  <si>
    <t>B22-0067</t>
  </si>
  <si>
    <t>CONVERT (E) ADU TO A (N) JADU. 2019 CODES</t>
  </si>
  <si>
    <t>B22-2096</t>
  </si>
  <si>
    <t>117-363-013</t>
  </si>
  <si>
    <t>508 W TAFT ST</t>
  </si>
  <si>
    <t>GARAGE CONVERSION &amp; ADDITION TO (N) ATTACHED ADU W/ A LIVING</t>
  </si>
  <si>
    <t>B23-0087</t>
  </si>
  <si>
    <t>117-530-008</t>
  </si>
  <si>
    <t>1913 SAMANTHA DR</t>
  </si>
  <si>
    <t>(N) DETACHED ADU W/ A LIVING/DINING RM, KITCHEN, 1 BEDROOM,</t>
  </si>
  <si>
    <t>B22-1840</t>
  </si>
  <si>
    <t>117-081-004</t>
  </si>
  <si>
    <t>945 W WILLIAMS ST</t>
  </si>
  <si>
    <t>B22-2544</t>
  </si>
  <si>
    <t>121-153-011</t>
  </si>
  <si>
    <t>205 E TUNNELL ST</t>
  </si>
  <si>
    <t>GARAGE COVERSION TO (N) ATTACHED ADU TO INCLUDE</t>
  </si>
  <si>
    <t>B22-0092</t>
  </si>
  <si>
    <t>125-182-004</t>
  </si>
  <si>
    <t>335 E PARK AVE</t>
  </si>
  <si>
    <t>2-STORY ATTACHED ADU - 2 BEDROOMS, KITCHEN, LIV ROOM, FULL</t>
  </si>
  <si>
    <t>B23-0713</t>
  </si>
  <si>
    <t>121-034-006</t>
  </si>
  <si>
    <t>306 E DENA WAY</t>
  </si>
  <si>
    <t>GARAGE CONVERSION TO (N) ATTACHED JADU W/KITCHEN, OFFICE,</t>
  </si>
  <si>
    <t>B22-2424</t>
  </si>
  <si>
    <t>123-132-015</t>
  </si>
  <si>
    <t>606 S THORNBURG ST</t>
  </si>
  <si>
    <t>(N) DETACHED ADU W/ A KITCHEN, LIVING RM, 1 BD, &amp; 1 BA. 202</t>
  </si>
  <si>
    <t>B23-1404</t>
  </si>
  <si>
    <t>117-294-017</t>
  </si>
  <si>
    <t>316 W RICHARD ST</t>
  </si>
  <si>
    <t>CONVERT (E) LIVING RM &amp; GARAGE TO (N) ATTACHED ADU W/ A LIVI</t>
  </si>
  <si>
    <t>B23-0398</t>
  </si>
  <si>
    <t>119-073-006</t>
  </si>
  <si>
    <t>424 W EVERGREEN AVE</t>
  </si>
  <si>
    <t>(N) DETACHED ADU W/LIVING RM, KITCHEN,(3) BDRMS,BATHROOM &amp;</t>
  </si>
  <si>
    <t>B22-2198</t>
  </si>
  <si>
    <t>119-352-006</t>
  </si>
  <si>
    <t>1022 W GUNNER ST</t>
  </si>
  <si>
    <t>CONVERT (E) HABITABLE SPACE TO (N) ATTACHED JADU W / A</t>
  </si>
  <si>
    <t>B22-0206</t>
  </si>
  <si>
    <t>117-581-006</t>
  </si>
  <si>
    <t>823 GAYLENE DR #A</t>
  </si>
  <si>
    <t>GARAGE CONVERSION TO (N) ATTACHED ADU W/ A LIVING RM, KITCHE</t>
  </si>
  <si>
    <t>B22-2833</t>
  </si>
  <si>
    <t>118-001-005</t>
  </si>
  <si>
    <t>2420 N BALDWIN WY</t>
  </si>
  <si>
    <t>B22-2194</t>
  </si>
  <si>
    <t>128-031-044</t>
  </si>
  <si>
    <t>1521 E DENA WAY</t>
  </si>
  <si>
    <t>(N) ATTACHED ADU W / A LIVING RM, KITCHEN, 2 BD, 1 BA, &amp; LAU</t>
  </si>
  <si>
    <t>B22-2101</t>
  </si>
  <si>
    <t>117-670-028</t>
  </si>
  <si>
    <t>1952 N ARRIBA WAY</t>
  </si>
  <si>
    <t>(N) ADU ADDITION ON TOP OF (E) GARAGE WITH A KITCHEN, LIVING</t>
  </si>
  <si>
    <t>B22-1978</t>
  </si>
  <si>
    <t>121-164-008</t>
  </si>
  <si>
    <t>525 E FESLER ST A</t>
  </si>
  <si>
    <t>(N) DETACHED ADU TO INCLUDE A LIVING ROOM, KITCHEN, 4 BD, 2</t>
  </si>
  <si>
    <t>B22-1998</t>
  </si>
  <si>
    <t>128-054-007</t>
  </si>
  <si>
    <t>207 N PALISADE DR</t>
  </si>
  <si>
    <t>GARAGE CONVERSION TO (N) ATTACHED ADU W / A LIVING/DINING RM</t>
  </si>
  <si>
    <t>B22-2346</t>
  </si>
  <si>
    <t>119-054-015</t>
  </si>
  <si>
    <t>406 W AGNES AVE</t>
  </si>
  <si>
    <t>(N) ATTACHED ADU W / A LIVING RM, KITCHEN, 3 BD, 1 BA. 2019</t>
  </si>
  <si>
    <t>B22-1577</t>
  </si>
  <si>
    <t>CONVERT ADU TO JADU. 2019 CODES.</t>
  </si>
  <si>
    <t>B22-2422</t>
  </si>
  <si>
    <t>125-124-006</t>
  </si>
  <si>
    <t>816 E CENTRAL AVE</t>
  </si>
  <si>
    <t>(N) DETACHED ADU W/ A KITCHEN/LIVING RM, 4 BEDROOMS, 2 BATHR</t>
  </si>
  <si>
    <t>B23-1706</t>
  </si>
  <si>
    <t>117-072-008</t>
  </si>
  <si>
    <t>1649 N WESTERN AVE A</t>
  </si>
  <si>
    <t>(N) ATTACHED ADU THAT INCLUDES LIVING ROOM, KITCHEN,</t>
  </si>
  <si>
    <t>B22-1556</t>
  </si>
  <si>
    <t>B22-2421</t>
  </si>
  <si>
    <t>117-051-004</t>
  </si>
  <si>
    <t>708 W GRANT ST</t>
  </si>
  <si>
    <t>GARAGE CONVERSION TO (N) ATTACHED JADU W / A KITCHEN/LIVING</t>
  </si>
  <si>
    <t>B23-0242</t>
  </si>
  <si>
    <t>121-263-016</t>
  </si>
  <si>
    <t>508 N SCOTT DR</t>
  </si>
  <si>
    <t>CONVERT (E) FAMILY RM &amp; ADDITION INTO A (N) ADU W/LIVING RM,</t>
  </si>
  <si>
    <t>B23-1278</t>
  </si>
  <si>
    <t>1035 N WALNUT DR A</t>
  </si>
  <si>
    <t>(N) ATTACHED ADU W/LIVING RM, KITCHEN, (2) BDRMS, BATHROOM &amp;</t>
  </si>
  <si>
    <t>B23-0465</t>
  </si>
  <si>
    <t>128-035-026</t>
  </si>
  <si>
    <t>1201 ASPEN LN</t>
  </si>
  <si>
    <t>CONVERT ADDITION &amp; (E) DINING RM TO (N) ATTACHED ADU W / A</t>
  </si>
  <si>
    <t>B23-0677</t>
  </si>
  <si>
    <t>117-680-012</t>
  </si>
  <si>
    <t>1911 N VIA CARRO</t>
  </si>
  <si>
    <t>GARAGE CONVERSION &amp; ADDITION TO (N) ATTACHED ADU W / A LIVIN</t>
  </si>
  <si>
    <t>B23-0166</t>
  </si>
  <si>
    <t>128-016-035</t>
  </si>
  <si>
    <t>632 E COX LN</t>
  </si>
  <si>
    <t>REMODEL TV ROOM TO NEW ATTACHED JADU W/LIVING RM, KITCHEN,</t>
  </si>
  <si>
    <t>B23-1191</t>
  </si>
  <si>
    <t>118-001-009</t>
  </si>
  <si>
    <t>2436 N BALDWIN WY</t>
  </si>
  <si>
    <t>(N) ATTACHED ADU W/ A LIVING RM, KITCHEN, 2 BD, &amp; 1 BA. (N)</t>
  </si>
  <si>
    <t>B22-2757</t>
  </si>
  <si>
    <t>CONVERT ROOM ADDITION TO (N) ATTACHED JADU W / A LIVING RM,</t>
  </si>
  <si>
    <t>B23-0095</t>
  </si>
  <si>
    <t>128-014-048</t>
  </si>
  <si>
    <t>1717 N VINE ST</t>
  </si>
  <si>
    <t>(N) 2-STORY ATTACHED ADU. 1ST-FLR TO INCLUDE LIVING ROOM,</t>
  </si>
  <si>
    <t>B22-2061</t>
  </si>
  <si>
    <t>118-007-043</t>
  </si>
  <si>
    <t>2327 N CESAR E. CHAVEZ DR</t>
  </si>
  <si>
    <t>B22-2399</t>
  </si>
  <si>
    <t>121-052-016</t>
  </si>
  <si>
    <t>1003 N MILLER ST #A</t>
  </si>
  <si>
    <t>B22-2407</t>
  </si>
  <si>
    <t>128-047-056</t>
  </si>
  <si>
    <t>807 TYLER DR</t>
  </si>
  <si>
    <t>(N) DETACHED ADU W / A LIVING RM, KITCHEN, 2 BD, 1 BA. 2019.</t>
  </si>
  <si>
    <t>B22-2538</t>
  </si>
  <si>
    <t>128-013-026</t>
  </si>
  <si>
    <t>345 E DONOVAN RD A</t>
  </si>
  <si>
    <t>B22-2409</t>
  </si>
  <si>
    <t>616 W MONROE ST #B</t>
  </si>
  <si>
    <t>CONVERT (E) FAMILY RM &amp; BDRM INTO AN ATTACHED JADU TO</t>
  </si>
  <si>
    <t>B22-2290</t>
  </si>
  <si>
    <t>128-035-038</t>
  </si>
  <si>
    <t>1258 ASPEN LN</t>
  </si>
  <si>
    <t>B23-1022</t>
  </si>
  <si>
    <t>128-028-036</t>
  </si>
  <si>
    <t>1203 E DENA WAY</t>
  </si>
  <si>
    <t>B22-2562</t>
  </si>
  <si>
    <t>121-101-007</t>
  </si>
  <si>
    <t>1001 N CONCEPCION AVE</t>
  </si>
  <si>
    <t>(N) ATTACHED ADU W / A KITCHEN, 2 BD, 1 BA, LAUNDRY HOOK UPS</t>
  </si>
  <si>
    <t>B22-1257</t>
  </si>
  <si>
    <t>(N) DETACHED ADU W/LIVING RM, KITCHEN, (2) BDRMS, BATHROOM &amp;</t>
  </si>
  <si>
    <t>B22-2563</t>
  </si>
  <si>
    <t>117-585-010</t>
  </si>
  <si>
    <t>902 KINGSTON DR</t>
  </si>
  <si>
    <t>GARAGE CONVERSION TO ATTACHED JADU WITH LIVING RM, KITCHEN</t>
  </si>
  <si>
    <t>B23-0163</t>
  </si>
  <si>
    <t>CONVERT (E) ADU TO (N) JADU. CONVERT (E) SFD BEDROOM CLOSET</t>
  </si>
  <si>
    <t>B22-0764</t>
  </si>
  <si>
    <t>307 GARNET WAY #A</t>
  </si>
  <si>
    <t>B22-2765</t>
  </si>
  <si>
    <t>119-174-008</t>
  </si>
  <si>
    <t>405 W FESLER ST</t>
  </si>
  <si>
    <t>(N) DETACHED ADU W/LIVING RM/KTCHN,(2) BDRMS,BATH &amp; LAUNDRY</t>
  </si>
  <si>
    <t>B23-1614</t>
  </si>
  <si>
    <t>119-082-009</t>
  </si>
  <si>
    <t>1008 N THORNBURG ST</t>
  </si>
  <si>
    <t>(N) DETACHED ADU W/LIVING RM, KITCHEN, (2) BDRMS, BATH &amp;</t>
  </si>
  <si>
    <t>B22-2796</t>
  </si>
  <si>
    <t>123-252-001</t>
  </si>
  <si>
    <t>1200 S WESTERN AVE</t>
  </si>
  <si>
    <t>GARAGE CONVERSION &amp; ADDITION TO NEW ATTACHED ADU WITH</t>
  </si>
  <si>
    <t>B23-0036</t>
  </si>
  <si>
    <t>B22-1719</t>
  </si>
  <si>
    <t>128-045-038</t>
  </si>
  <si>
    <t>403 N SUEY RD</t>
  </si>
  <si>
    <t>GARAGE CONVERSION TO (N) ATTACHED JADU W/ A KITCHEN/LIVING R</t>
  </si>
  <si>
    <t>B23-1244</t>
  </si>
  <si>
    <t>CONVERT BDRM IN SFD &amp; ADDITION TO (N) JADU W/LIVING RM,</t>
  </si>
  <si>
    <t>B22-2195</t>
  </si>
  <si>
    <t>117-780-029</t>
  </si>
  <si>
    <t>1461 W ARBOLITOS CT</t>
  </si>
  <si>
    <t>CONVERT (E) PORCH &amp; ADDITION TO (N) ATTACHED ADU TO INCLUDE</t>
  </si>
  <si>
    <t>B23-0678</t>
  </si>
  <si>
    <t>128-032-038</t>
  </si>
  <si>
    <t>1217 MARSHA CT</t>
  </si>
  <si>
    <t>B22-2030</t>
  </si>
  <si>
    <t>(N) DETACHED ADU W/LIVING RM, DINING RM, KTCHN, (2) BDRMS,</t>
  </si>
  <si>
    <t>B22-2539</t>
  </si>
  <si>
    <t>121-262-019</t>
  </si>
  <si>
    <t>949 E FESLER ST</t>
  </si>
  <si>
    <t>(N) DETACHED ADU W/ LIVING RM,KTCHN,(3) BDRMS,BATH &amp; LNDRY</t>
  </si>
  <si>
    <t>B23-1751</t>
  </si>
  <si>
    <t>117-860-012</t>
  </si>
  <si>
    <t>2022 S PINNACLE</t>
  </si>
  <si>
    <t>B22-2260</t>
  </si>
  <si>
    <t>119-103-008</t>
  </si>
  <si>
    <t>213 W ROSE AVE A</t>
  </si>
  <si>
    <t>(N) DETACHED ADU W/LVING RM, KITCHEN, (2) BDRMS, BATHROOM &amp;</t>
  </si>
  <si>
    <t>B23-0245</t>
  </si>
  <si>
    <t>125-113-008</t>
  </si>
  <si>
    <t>526 E ORANGE ST A</t>
  </si>
  <si>
    <t>CONVERT (E) DETACHED GARAGE INTO AN ADU W/LIVING RM, KITCHEN</t>
  </si>
  <si>
    <t>B23-0624</t>
  </si>
  <si>
    <t>121-125-016</t>
  </si>
  <si>
    <t>601 E HERMOSA ST #A</t>
  </si>
  <si>
    <t>B22-1779</t>
  </si>
  <si>
    <t>119-121-013</t>
  </si>
  <si>
    <t>614 N WESTERN AVE</t>
  </si>
  <si>
    <t>B23-0143</t>
  </si>
  <si>
    <t>117-790-021</t>
  </si>
  <si>
    <t>1416 W CALLE MARGARITA</t>
  </si>
  <si>
    <t>B22-1467</t>
  </si>
  <si>
    <t>121-112-006</t>
  </si>
  <si>
    <t>128 E HERMOSA ST</t>
  </si>
  <si>
    <t>(N) ATTACHED 2- STORY ADU: 1ST FLOOR - LIVING RM, KITCHEN, 1</t>
  </si>
  <si>
    <t>B22-1324</t>
  </si>
  <si>
    <t>128-016-004</t>
  </si>
  <si>
    <t>519 E COX LN A</t>
  </si>
  <si>
    <t>CONVERT THE EXISTING FAMILY ROOM INTO A NEW ATTACHED ADU W/</t>
  </si>
  <si>
    <t>B23-1082</t>
  </si>
  <si>
    <t>121-123-008</t>
  </si>
  <si>
    <t>530 E ALVIN AVE</t>
  </si>
  <si>
    <t>GARAGE CONVERSION &amp; BONUS RM, &amp; ADDITION TO (N) ATTACHED ADU</t>
  </si>
  <si>
    <t>B22-2415</t>
  </si>
  <si>
    <t>128-172-031</t>
  </si>
  <si>
    <t>2726 S NIVERTH PL</t>
  </si>
  <si>
    <t>B23-0244</t>
  </si>
  <si>
    <t>117-740-002</t>
  </si>
  <si>
    <t>2351 N LEXINGTON AVE</t>
  </si>
  <si>
    <t>CONVERT (E) ATTACHED GARAGE &amp; (E) LIVING SPACE INTO</t>
  </si>
  <si>
    <t>B22-1511</t>
  </si>
  <si>
    <t>117-940-028</t>
  </si>
  <si>
    <t>2211 N DIESEL AVE</t>
  </si>
  <si>
    <t>GARAGE &amp; BEDROOM CONVERSION TO (N) ATTACHED ADU W/ A LIVING</t>
  </si>
  <si>
    <t>B23-0674</t>
  </si>
  <si>
    <t>128-069-003</t>
  </si>
  <si>
    <t>1433 EAGLE CT</t>
  </si>
  <si>
    <t>B23-0159</t>
  </si>
  <si>
    <t>(N) DETACHED ADU W / A LIVING RM, KICHEN, 3 BD, &amp; 1 BA. 2022</t>
  </si>
  <si>
    <t>B23-0577</t>
  </si>
  <si>
    <t>119-021-008</t>
  </si>
  <si>
    <t>516 W DONOVAN RD</t>
  </si>
  <si>
    <t>B22-2263</t>
  </si>
  <si>
    <t>117-960-021</t>
  </si>
  <si>
    <t>2422 N BENTLEY AVE</t>
  </si>
  <si>
    <t>B22-2735</t>
  </si>
  <si>
    <t>121-052-022</t>
  </si>
  <si>
    <t>227 E MCELHANY AVE</t>
  </si>
  <si>
    <t>(N) DETACHED ADU WITH A LIVING ROOM, KITCHEN, 3 BD, 2 BA. 20</t>
  </si>
  <si>
    <t>B22-2160</t>
  </si>
  <si>
    <t>121-061-017</t>
  </si>
  <si>
    <t>1114 N MILLER ST</t>
  </si>
  <si>
    <t>B23-1669</t>
  </si>
  <si>
    <t>121-166-016</t>
  </si>
  <si>
    <t>621 E FESLER ST #D</t>
  </si>
  <si>
    <t>(N) DETACHED ADU TO INCLUDE LIVING RM, KITCHEN, 2 BD, 1 BA,</t>
  </si>
  <si>
    <t>B22-0170</t>
  </si>
  <si>
    <t>119-311-017</t>
  </si>
  <si>
    <t>1007 W HARDING AVE</t>
  </si>
  <si>
    <t>(N) DETACHED ADU W/LIVING RM, KITCHEN, 2 BD, &amp;1 BA. 2019 COD</t>
  </si>
  <si>
    <t>B22-2484</t>
  </si>
  <si>
    <t>123-035-007</t>
  </si>
  <si>
    <t>513 W CYPRESS ST</t>
  </si>
  <si>
    <t>(N) DETACHED ADU W/ A KITCHEN, LIVING RM, 3 BEDROOMS, 1 BATH</t>
  </si>
  <si>
    <t>B23-1310</t>
  </si>
  <si>
    <t>CONVERT (E) ATTACHED ADU TO A JADU. 2019 CODES.</t>
  </si>
  <si>
    <t>B22-1720</t>
  </si>
  <si>
    <t>117-680-023</t>
  </si>
  <si>
    <t>1934 N WOODLAWN DR</t>
  </si>
  <si>
    <t>GARAGE CONVERSION TO (N) ADU W/ 2 BED, 1 BATH, LIVING ROOM &amp;</t>
  </si>
  <si>
    <t>B23-1040</t>
  </si>
  <si>
    <t>121-155-010</t>
  </si>
  <si>
    <t>301 E TUNNELL ST</t>
  </si>
  <si>
    <t>B22-2799</t>
  </si>
  <si>
    <t>121-132-009</t>
  </si>
  <si>
    <t>606 N BONITA ST</t>
  </si>
  <si>
    <t>CONVERT (E) ATTACHED GARAGE &amp; (E) BDRM  INTO NEW ADU.</t>
  </si>
  <si>
    <t>B23-0113</t>
  </si>
  <si>
    <t>121-261-005</t>
  </si>
  <si>
    <t>922 E EL CAMINO ST</t>
  </si>
  <si>
    <t>CONVERT LIVING RM TO (N) ATTACHED JADU W / A LIVING RM, KITC</t>
  </si>
  <si>
    <t>B22-2668</t>
  </si>
  <si>
    <t>118-004-039</t>
  </si>
  <si>
    <t>2241 N ALCO DR</t>
  </si>
  <si>
    <t>B22-2733</t>
  </si>
  <si>
    <t>(N) ATTACHED ADU W/LIVING RM, KITCHEN, BATHROOM &amp; (2) BDRMS.</t>
  </si>
  <si>
    <t>B22-2423</t>
  </si>
  <si>
    <t>128-088-013</t>
  </si>
  <si>
    <t>508 CALLE GRANDE CIR</t>
  </si>
  <si>
    <t>(N) DETACHED ADU W/LIVING RM, DINING, KTCHN,(2) BDRMS, BATH,</t>
  </si>
  <si>
    <t>B23-1688</t>
  </si>
  <si>
    <t>118-002-076</t>
  </si>
  <si>
    <t>2457 N DARBETON AVE</t>
  </si>
  <si>
    <t>(N) ATTACHED ADU W/LIVING/DINING RM, KITCHEN, BDRM, BATH &amp;</t>
  </si>
  <si>
    <t>B22-2671</t>
  </si>
  <si>
    <t>121-231-003</t>
  </si>
  <si>
    <t>412 E MILL ST</t>
  </si>
  <si>
    <t>(N) DETACHED 2ND STORY ADU W/LIVING RM, DINING RM/KITCHEN,</t>
  </si>
  <si>
    <t>B23-0886</t>
  </si>
  <si>
    <t>117-082-003</t>
  </si>
  <si>
    <t>932 W WILLIAMS ST</t>
  </si>
  <si>
    <t>NEW ATTACHED ADU OVER PATIO COVER W/STAIRS, LIVING RM,</t>
  </si>
  <si>
    <t>B22-2343</t>
  </si>
  <si>
    <t>121-211-002</t>
  </si>
  <si>
    <t>708 E FESLER ST</t>
  </si>
  <si>
    <t>CONVERT (E) DETACHED GARAGE TO (N) ADU W/ 2 BED, 1 BATH, KIT</t>
  </si>
  <si>
    <t>B23-1223</t>
  </si>
  <si>
    <t>121-301-061</t>
  </si>
  <si>
    <t>838 ELKS LN</t>
  </si>
  <si>
    <t>B23-0172</t>
  </si>
  <si>
    <t>121-064-014</t>
  </si>
  <si>
    <t>515 E EVERGREEN AVE</t>
  </si>
  <si>
    <t>B23-0104</t>
  </si>
  <si>
    <t>119-131-016</t>
  </si>
  <si>
    <t>623 W HERMOSA ST</t>
  </si>
  <si>
    <t>(N) DETACHED ADU W/ A LIVING RM, KITCHEN, 3 BD, &amp; 1 BATH.</t>
  </si>
  <si>
    <t>B22-2548</t>
  </si>
  <si>
    <t>CONVERT (E) ADU INTO A JADU. 2019 CODES.</t>
  </si>
  <si>
    <t>B22-1570</t>
  </si>
  <si>
    <t>121-131-001</t>
  </si>
  <si>
    <t>718 N EAST AVE</t>
  </si>
  <si>
    <t>B22-2658</t>
  </si>
  <si>
    <t>123-290-015</t>
  </si>
  <si>
    <t>802 W BLANCHE CT</t>
  </si>
  <si>
    <t>CONVERT (E) ATTACHED GARAGE INTO AN ADU WITH A LIVING RM/</t>
  </si>
  <si>
    <t>B22-1762</t>
  </si>
  <si>
    <t>318 S THORNBURG ST #B</t>
  </si>
  <si>
    <t>(N) DETACHED ADU WITH A LIVING RM/ KITCHEN, (3) BEDROOMS,(2)</t>
  </si>
  <si>
    <t>B22-2009</t>
  </si>
  <si>
    <t>GARAGE CONVERSION TO (N) ATTACHED JADU &amp; ADDITION TO INCLUDE</t>
  </si>
  <si>
    <t>B23-0412</t>
  </si>
  <si>
    <t>117-550-018</t>
  </si>
  <si>
    <t>1729 N WESTERN AVE</t>
  </si>
  <si>
    <t>B22-1959</t>
  </si>
  <si>
    <t>125-083-001</t>
  </si>
  <si>
    <t>800 E CYPRESS ST</t>
  </si>
  <si>
    <t>GARAGE CONVERSION TO (N) ATTACHED ADU W/LIVNG RM,KITCHEN,</t>
  </si>
  <si>
    <t>B22-2375</t>
  </si>
  <si>
    <t>118-002-070</t>
  </si>
  <si>
    <t>2444 N DARBETON AVE</t>
  </si>
  <si>
    <t>B22-2416</t>
  </si>
  <si>
    <t>117-285-001</t>
  </si>
  <si>
    <t>1502 S THORNBURG ST</t>
  </si>
  <si>
    <t>B22-2037</t>
  </si>
  <si>
    <t>123-014-009</t>
  </si>
  <si>
    <t>1011 W CYPRESS ST</t>
  </si>
  <si>
    <t>CONVERT (2) EXISTING BDRMS IF SFD TO ATTACHED JADU W/BATH</t>
  </si>
  <si>
    <t>B22-2335</t>
  </si>
  <si>
    <t>128-038-048</t>
  </si>
  <si>
    <t>1127 JOSEPH ST</t>
  </si>
  <si>
    <t>(N) DETACHED ADU W/LIVING RM, KITCHEN,(2) BDRMS,(2) BATH &amp;</t>
  </si>
  <si>
    <t>B22-2814</t>
  </si>
  <si>
    <t>119-122-024</t>
  </si>
  <si>
    <t>910 W ALVIN AVE</t>
  </si>
  <si>
    <t>B23-0705</t>
  </si>
  <si>
    <t>123-075-005</t>
  </si>
  <si>
    <t>414 S DEPOT ST E</t>
  </si>
  <si>
    <t>(N) DETACHED ADU W/LIVING RM, KITCHEN, (3) BDRMS, (1) FULL</t>
  </si>
  <si>
    <t>B22-2462</t>
  </si>
  <si>
    <t>(N) DETACHED ADU W/ A KITCHEN, LIVING RM, 3 BD, &amp; 1 BATH. 20</t>
  </si>
  <si>
    <t>B23-1149</t>
  </si>
  <si>
    <t>128-008-049</t>
  </si>
  <si>
    <t>1844 WADE CT</t>
  </si>
  <si>
    <t>B23-0474</t>
  </si>
  <si>
    <t>128-015-017</t>
  </si>
  <si>
    <t>620 E CRESTON ST</t>
  </si>
  <si>
    <t>CONVERT FAMILY ROOM TO (N) ATTACHED ADU TO INCLUDE</t>
  </si>
  <si>
    <t>B22-2022</t>
  </si>
  <si>
    <t>119-091-004</t>
  </si>
  <si>
    <t>526 W MCELHANY AVE</t>
  </si>
  <si>
    <t>B22-2732</t>
  </si>
  <si>
    <t>128-014-053</t>
  </si>
  <si>
    <t>1641 N VINE ST</t>
  </si>
  <si>
    <t>GARAGE CONVERSION TO (N) ADU W/ 2 BED, 1 BATH, KITCHEN &amp; LAU</t>
  </si>
  <si>
    <t>B23-1586</t>
  </si>
  <si>
    <t>119-123-006</t>
  </si>
  <si>
    <t>705 N BENWILEY AVE</t>
  </si>
  <si>
    <t>LEGALIZE UNPERMITTED DETACHED ADU TO INCLUDE LIVING ROOM,</t>
  </si>
  <si>
    <t>B21-0367</t>
  </si>
  <si>
    <t>119-051-007</t>
  </si>
  <si>
    <t>1207 N DEPOT DR</t>
  </si>
  <si>
    <t>B23-0418</t>
  </si>
  <si>
    <t>123-192-012</t>
  </si>
  <si>
    <t>903 S WESTERN AVE</t>
  </si>
  <si>
    <t>B22-2664</t>
  </si>
  <si>
    <t>117-454-008</t>
  </si>
  <si>
    <t>1713 N DEJOY ST</t>
  </si>
  <si>
    <t>(N) DETACHED ADU W/LIVING ROOM, KITCHEN, LAUNDRY ROOM, (2)</t>
  </si>
  <si>
    <t>B22-2297</t>
  </si>
  <si>
    <t>119-360-047</t>
  </si>
  <si>
    <t>1021 W ALVIN AVE</t>
  </si>
  <si>
    <t>GARAGE CONVERSION TO (N) DETACHED ADU W/ A KITCHEN/LIVING RM</t>
  </si>
  <si>
    <t>B23-1753</t>
  </si>
  <si>
    <t>117-444-001</t>
  </si>
  <si>
    <t>504 W RICHARD DR A</t>
  </si>
  <si>
    <t>(N) DETACHED ADU W / A LIVING RM, KICHEN, 2 BD, 1 BA, &amp;</t>
  </si>
  <si>
    <t>B23-0565</t>
  </si>
  <si>
    <t>B22-2062</t>
  </si>
  <si>
    <t>(N) DETACHED ADU W/LIVING RM, KITCHEN, BATHROOM, (2) BDRMS &amp;</t>
  </si>
  <si>
    <t>B22-2503</t>
  </si>
  <si>
    <t>CONVERT (E) LIVING ROOM, 1 BD, 1 BA TO (N) ATTACHED JADU</t>
  </si>
  <si>
    <t>B23-0827</t>
  </si>
  <si>
    <t>117-581-002</t>
  </si>
  <si>
    <t>805 GAYLENE DR</t>
  </si>
  <si>
    <t>(N) ATTACHED ADU TO INCLUDE A KITCHEN, LIVING ROOM, 2 BD,</t>
  </si>
  <si>
    <t>B22-1836</t>
  </si>
  <si>
    <t>121-233-001</t>
  </si>
  <si>
    <t>604 E MILL ST A</t>
  </si>
  <si>
    <t>(N) DETACHED ADU W/ 2 BED, 1 BATH, LIVING ROOM, KITCHEN &amp; LA</t>
  </si>
  <si>
    <t>B23-1263</t>
  </si>
  <si>
    <t>125-053-009</t>
  </si>
  <si>
    <t>215 S BRADLEY RD #A</t>
  </si>
  <si>
    <t>CONVERT (E) MASTER BD RM TO (N) ATTACHED JADU W / A LIVING R</t>
  </si>
  <si>
    <t>B22-1033</t>
  </si>
  <si>
    <t>123-261-020</t>
  </si>
  <si>
    <t>802 W MORRISON AVE</t>
  </si>
  <si>
    <t>(N) DETACHED ADU W/ LIVING, DINING, KITCHEN, 2 BEDROOMS, 1 B</t>
  </si>
  <si>
    <t>B23-0929</t>
  </si>
  <si>
    <t>121-310-050</t>
  </si>
  <si>
    <t>703 E ALVIN AVE</t>
  </si>
  <si>
    <t>(N) ATTACHED ADU W/LIVING RM, KITCHEN, BATHROOM, BEDROOM &amp;</t>
  </si>
  <si>
    <t>B23-0985</t>
  </si>
  <si>
    <t>117-053-004</t>
  </si>
  <si>
    <t>630 W MONROE ST</t>
  </si>
  <si>
    <t>B23-1021</t>
  </si>
  <si>
    <t>128-008-022</t>
  </si>
  <si>
    <t>1834 N LYNNE DR A</t>
  </si>
  <si>
    <t>(N) DETACHED ADU W/ A KITCHEN, DINING RM, LIVING RM, 2 BD, 1</t>
  </si>
  <si>
    <t>B23-1023</t>
  </si>
  <si>
    <t>123-210-011</t>
  </si>
  <si>
    <t>943 W STOWELL RD</t>
  </si>
  <si>
    <t>CONVERT (E) 2 FAMILY RMS, 2 BEDROOMS, 1 BATHROOM, &amp; PLAY RM</t>
  </si>
  <si>
    <t>B22-0266</t>
  </si>
  <si>
    <t>119-222-007</t>
  </si>
  <si>
    <t>317 N SMITH UNIT A</t>
  </si>
  <si>
    <t>CONVERT (E) DETACHED GARAGE &amp; (N) ADDITION INTO AN</t>
  </si>
  <si>
    <t>B22-0628</t>
  </si>
  <si>
    <t>121-350-025</t>
  </si>
  <si>
    <t>728 E BUNNY AVE</t>
  </si>
  <si>
    <t>CONVERT (E) MASTER BD IN SFD W / (N) LIVING SPACE</t>
  </si>
  <si>
    <t>B22-0928</t>
  </si>
  <si>
    <t>119-164-024</t>
  </si>
  <si>
    <t>510 N BENWILEY AVE #B</t>
  </si>
  <si>
    <t>B22-1111</t>
  </si>
  <si>
    <t>128-164-023</t>
  </si>
  <si>
    <t>825 E GOODCHILD LN</t>
  </si>
  <si>
    <t>CONVERT (E) CASITA &amp; (N) ADDITION TO (N) ATTACHED</t>
  </si>
  <si>
    <t>B22-1227</t>
  </si>
  <si>
    <t>123-077-003</t>
  </si>
  <si>
    <t>510 W COOK ST</t>
  </si>
  <si>
    <t>GARAGE CONVERSION TO (N) DETACHED ADU W/ A KITCHEN, LIVING R</t>
  </si>
  <si>
    <t>B23-1153</t>
  </si>
  <si>
    <t>(N) DETACHED ADU W/LIVING RM/KITCHEN, (2) BDRMS, BATHROOM &amp;</t>
  </si>
  <si>
    <t>B23-1205</t>
  </si>
  <si>
    <t>606 S THORNBURG ST E</t>
  </si>
  <si>
    <t>(N) DETACHED ADU W/ A KITCHEN, LIVING RM, 1 BD, &amp; 1 BA. 2022</t>
  </si>
  <si>
    <t>B23-1207</t>
  </si>
  <si>
    <t>117-392-023</t>
  </si>
  <si>
    <t>1602 N DEJOY CT</t>
  </si>
  <si>
    <t>(N) DETACHED ADU W/ A KITCHEN, LIVING/DINING RM, 2 BD, 1 BA.</t>
  </si>
  <si>
    <t>B23-1215</t>
  </si>
  <si>
    <t>121-041-013</t>
  </si>
  <si>
    <t>1318 N MILLER ST</t>
  </si>
  <si>
    <t>CONVERT 2 BD, 1 BA, &amp; FAMILY RM TO (N) ATTACHED JADU W / A</t>
  </si>
  <si>
    <t>B22-1231</t>
  </si>
  <si>
    <t>117-362-004</t>
  </si>
  <si>
    <t>703 W TAFT ST #A</t>
  </si>
  <si>
    <t>B22-1507</t>
  </si>
  <si>
    <t>(N) ATTACHED ADU WITH A LIVING RM, KITCHEN &amp; DINING</t>
  </si>
  <si>
    <t>B22-1569</t>
  </si>
  <si>
    <t>119-286-007</t>
  </si>
  <si>
    <t>1315 N RAILROAD AVE</t>
  </si>
  <si>
    <t>CONVERT (E) ATTACHED GARAGE &amp; (N) ADDITION INTO A</t>
  </si>
  <si>
    <t>B22-1576</t>
  </si>
  <si>
    <t>117-405-018</t>
  </si>
  <si>
    <t>1702 N ELM AVE</t>
  </si>
  <si>
    <t>(N) DETACHED ADU W/ A LIVING RM, KITCHEN, 1 BD, 1 OFFICE RM,</t>
  </si>
  <si>
    <t>B23-1427</t>
  </si>
  <si>
    <t>119-062-022</t>
  </si>
  <si>
    <t>307 W AGNES AVE</t>
  </si>
  <si>
    <t>(N) ADU ABOVE (E) GARAGE W/ A LIVING RM, KITCHEN, 2 BEDROOMS</t>
  </si>
  <si>
    <t>B23-1430</t>
  </si>
  <si>
    <t>123-290-017</t>
  </si>
  <si>
    <t>803 W BLANCHE CT</t>
  </si>
  <si>
    <t>(N) ADU OVER (E) GARAGE &amp; PATIO COVER WITH NEW</t>
  </si>
  <si>
    <t>B22-1596</t>
  </si>
  <si>
    <t>(N) DETACHED ADU W / A LIVING RM, KITCHEN, 2 BD, 2 BA. 2019</t>
  </si>
  <si>
    <t>B22-1655</t>
  </si>
  <si>
    <t>601 E HERMOSA ST #B</t>
  </si>
  <si>
    <t>(N) ATTACHED ADU W / A LIVING ROOM, KITCHEN, 3 BD, 1 BA. 201</t>
  </si>
  <si>
    <t>B22-1778</t>
  </si>
  <si>
    <t>125-275-001</t>
  </si>
  <si>
    <t>1206 S COLLEGE DR A</t>
  </si>
  <si>
    <t>(N) ATTACHED ADU W/ A LIVING RM, KITCHEN, 2 BD, &amp; 1 BA. 2019</t>
  </si>
  <si>
    <t>B21-1616</t>
  </si>
  <si>
    <t>128-048-030</t>
  </si>
  <si>
    <t>521 SUMMERHILL DR</t>
  </si>
  <si>
    <t>(N) DETACHED ADU ABOVE (E) GARAGE TO INCLUDE LIVING</t>
  </si>
  <si>
    <t>B21-1714</t>
  </si>
  <si>
    <t>125-263-023</t>
  </si>
  <si>
    <t>560 DE ARMOND PL</t>
  </si>
  <si>
    <t>B22-0013</t>
  </si>
  <si>
    <t>128-024-002</t>
  </si>
  <si>
    <t>1658 N CONCORD AVE</t>
  </si>
  <si>
    <t>ATTACHED ADU TO INCLUDE LIVING ROOM, KITCHEN,</t>
  </si>
  <si>
    <t>B22-0047</t>
  </si>
  <si>
    <t>CONVERT ROOM ADDITION TO A JADU TO INCLUE A KITCHEN,</t>
  </si>
  <si>
    <t>B22-1838</t>
  </si>
  <si>
    <t>119-304-001</t>
  </si>
  <si>
    <t>820 W MCELHANY AVE #A</t>
  </si>
  <si>
    <t>(N) DETACHED ADU WITH A LIVING/DINING/KITCHEN AREA, HALLWAY,</t>
  </si>
  <si>
    <t>B22-2147</t>
  </si>
  <si>
    <t>(N) DETACHED ADU W / A LIVING RM, KITCHEN, 2 BEDRMS, 1 BATH.</t>
  </si>
  <si>
    <t>B22-2161</t>
  </si>
  <si>
    <t>117-570-058</t>
  </si>
  <si>
    <t>1042 GAYLENE DR</t>
  </si>
  <si>
    <t>(N) ATTACHED ADU W/A LIVING RM/KITCHEN, (2) BDRMS, &amp; (1) BA.</t>
  </si>
  <si>
    <t>B22-2201</t>
  </si>
  <si>
    <t>117-061-012</t>
  </si>
  <si>
    <t>227 W GRANT ST</t>
  </si>
  <si>
    <t>GARAGE CONVERTION TO (N) ATTACHED JADU TO INCLUDE LIVING RM,</t>
  </si>
  <si>
    <t>B22-2212</t>
  </si>
  <si>
    <t>125-310-004</t>
  </si>
  <si>
    <t>414 E PARK AVE</t>
  </si>
  <si>
    <t>(N) DETACHED ADU W/LIVING RM, DINING RM, KITCHEN, LAUNDRY</t>
  </si>
  <si>
    <t>B22-2265</t>
  </si>
  <si>
    <t>117-831-021</t>
  </si>
  <si>
    <t>2208 N TREE LINE DR</t>
  </si>
  <si>
    <t>B22-2499</t>
  </si>
  <si>
    <t>411 W MCELHANY AVE #B</t>
  </si>
  <si>
    <t>(N) DETACHED ADU W / A LIVING RM, KITCHEN, 3 BD, 1 BA. 2019</t>
  </si>
  <si>
    <t>B22-2512</t>
  </si>
  <si>
    <t>B22-2543</t>
  </si>
  <si>
    <t>125-193-009</t>
  </si>
  <si>
    <t>828 S SPEED ST</t>
  </si>
  <si>
    <t>LEGALIZE (E) GUEST HOUSE TO (N) DETACHED ADU W / A KITCHEN,</t>
  </si>
  <si>
    <t>B22-2580</t>
  </si>
  <si>
    <t>119-172-019</t>
  </si>
  <si>
    <t>517 W FESLER ST</t>
  </si>
  <si>
    <t>(N) DETACHED ADU W / A LIVING RM, KITCHEN, 3 BD, 2 BA, &amp; LAU</t>
  </si>
  <si>
    <t>B22-2597</t>
  </si>
  <si>
    <t>128-032-072</t>
  </si>
  <si>
    <t>1307 LEONA ST</t>
  </si>
  <si>
    <t>B22-2755</t>
  </si>
  <si>
    <t>117-800-018</t>
  </si>
  <si>
    <t>1464 W MIRASOL CT</t>
  </si>
  <si>
    <t>(N) ATTACHED ADU W/LIVING RM, KITCHEN/DINING RM, 2 BD, 1 BA,</t>
  </si>
  <si>
    <t>B22-2816</t>
  </si>
  <si>
    <t>128-047-032</t>
  </si>
  <si>
    <t>1637 E ALVIN AVE</t>
  </si>
  <si>
    <t>(N) DETACHED ADU ABOVE DETACHED GARAGE W / A LIVING RM, KITC</t>
  </si>
  <si>
    <t>B22-2820</t>
  </si>
  <si>
    <t>123-251-007</t>
  </si>
  <si>
    <t>1123 S SUPERIOR ST</t>
  </si>
  <si>
    <t>GARAGE CONVERSION &amp; PARTIAL FAMILY RM TO (N) ATTACHED ADU W</t>
  </si>
  <si>
    <t>B23-0034</t>
  </si>
  <si>
    <t>128-053-033</t>
  </si>
  <si>
    <t>309 N VALERIE ST</t>
  </si>
  <si>
    <t>CONVERT ROOM ADDITION TO (N) ATTACHED JADU W / LIVING RM, KI</t>
  </si>
  <si>
    <t>B23-0098</t>
  </si>
  <si>
    <t>(N) DETACHED ADU W / A LIVING RM, KITCHEN, 2 BD, 1 BA. 2022</t>
  </si>
  <si>
    <t>B23-0105</t>
  </si>
  <si>
    <t>117-453-008</t>
  </si>
  <si>
    <t>1110 W WILLIAMS ST</t>
  </si>
  <si>
    <t>(N) ATTACHED ADU W/ A LIVING/DINING RM, KITCHEN, 3 B</t>
  </si>
  <si>
    <t>B23-0190</t>
  </si>
  <si>
    <t>128-144-055</t>
  </si>
  <si>
    <t>533 E SAN LUIS DR</t>
  </si>
  <si>
    <t>B23-0364</t>
  </si>
  <si>
    <t>123-261-004</t>
  </si>
  <si>
    <t>947 W CAMINO COLEGIO</t>
  </si>
  <si>
    <t>B23-0414</t>
  </si>
  <si>
    <t>(N) ATTACHED ADU W / A KITCHEN, LIVING/DINING RM, 3 BD, 2 BA</t>
  </si>
  <si>
    <t>B23-0492</t>
  </si>
  <si>
    <t>1617 JONATHAN PL E</t>
  </si>
  <si>
    <t>(N) DETACHED ADU TO INCLUDE LIVING ROOM, KITCHEN, 2 BD,</t>
  </si>
  <si>
    <t>B23-0688</t>
  </si>
  <si>
    <t>119-153-004</t>
  </si>
  <si>
    <t>1114 ROSEWOOD DR</t>
  </si>
  <si>
    <t>CONVERT LIVING ROOM, 2 BD, 1 BA, (N) KITCHEN TO (N) JADU.</t>
  </si>
  <si>
    <t>B23-0771</t>
  </si>
  <si>
    <t>118-001-030</t>
  </si>
  <si>
    <t>2405 N BALDWIN WY A</t>
  </si>
  <si>
    <t>(N) ATTACHED ADU W/LIVING RM, KITCHEN, HALLWAY, (3) BDRMS,</t>
  </si>
  <si>
    <t>B23-1031</t>
  </si>
  <si>
    <t>317 N SMITH UNIT B</t>
  </si>
  <si>
    <t>B22-0629</t>
  </si>
  <si>
    <t>(N) ATTACHED ADU ABOVE (N) PATIO COVER TO INCLUDE A LIVING R</t>
  </si>
  <si>
    <t>B22-0763</t>
  </si>
  <si>
    <t>B22-0962</t>
  </si>
  <si>
    <t>123-203-008</t>
  </si>
  <si>
    <t>1026 W MARIPOSA WAY</t>
  </si>
  <si>
    <t>B22-1061</t>
  </si>
  <si>
    <t>510 N BENWILEY AVE #C</t>
  </si>
  <si>
    <t>B22-1112</t>
  </si>
  <si>
    <t>B23-1117</t>
  </si>
  <si>
    <t>125-263-009</t>
  </si>
  <si>
    <t>504 DE ARMOND PL</t>
  </si>
  <si>
    <t>CONVERT (E) ATTACHED GARAGE &amp; ADDITION INTO A (N) ADU WITH</t>
  </si>
  <si>
    <t>B23-1202</t>
  </si>
  <si>
    <t>(N) ATTACHED ADU W / A LIVING RM, KITCHEN, 2 BD, 1 BA, &amp; WAS</t>
  </si>
  <si>
    <t>B22-1230</t>
  </si>
  <si>
    <t>119-355-018</t>
  </si>
  <si>
    <t>1013 W ROBERT LN</t>
  </si>
  <si>
    <t>B22-1391</t>
  </si>
  <si>
    <t>CONVERT (E) ATTACHED GARAGE INTO A JADU WITH A</t>
  </si>
  <si>
    <t>B22-1597</t>
  </si>
  <si>
    <t>117-550-001</t>
  </si>
  <si>
    <t>1160 W CRESTON ST #B</t>
  </si>
  <si>
    <t>B22-1606</t>
  </si>
  <si>
    <t>121-232-005</t>
  </si>
  <si>
    <t>518 E MILL ST C</t>
  </si>
  <si>
    <t>B21-2294</t>
  </si>
  <si>
    <t>501 W CYPRESS ST A</t>
  </si>
  <si>
    <t>(N) 2-STORY DETACHED ADU TO INCLUDE LIVING ROOM, KITCHEN,</t>
  </si>
  <si>
    <t>B22-1942</t>
  </si>
  <si>
    <t>121-262-013</t>
  </si>
  <si>
    <t>401 N SCOTT DR</t>
  </si>
  <si>
    <t>CONVERT MASTER SUITE TO A JADU W / A LIVING RM, DINING RM, K</t>
  </si>
  <si>
    <t>B22-2183</t>
  </si>
  <si>
    <t>117-442-004</t>
  </si>
  <si>
    <t>1515 S WALLIS AVE</t>
  </si>
  <si>
    <t>B22-2199</t>
  </si>
  <si>
    <t>123-116-015</t>
  </si>
  <si>
    <t>408 W ORANGE ST</t>
  </si>
  <si>
    <t>(N) DETACHED ADU TO INCLUDE LIVING RM/DINING RM/KITCHEN, (2)</t>
  </si>
  <si>
    <t>B22-2203</t>
  </si>
  <si>
    <t>128-009-011</t>
  </si>
  <si>
    <t>341 E GRANT ST</t>
  </si>
  <si>
    <t>CONVERT 1 BD, 1 BA &amp; DEN TO (N) ATTACHED JADU W / A LIVING</t>
  </si>
  <si>
    <t>B22-2241</t>
  </si>
  <si>
    <t>119-072-022</t>
  </si>
  <si>
    <t>1026 N ROSALIND DR</t>
  </si>
  <si>
    <t>GARAGE CONVERSION &amp; ADDITION TO (N) ATTACHED ADU W / A</t>
  </si>
  <si>
    <t>B22-2337</t>
  </si>
  <si>
    <t>128-038-040</t>
  </si>
  <si>
    <t>1120 JOSEPH ST</t>
  </si>
  <si>
    <t>B22-2340</t>
  </si>
  <si>
    <t>117-393-001</t>
  </si>
  <si>
    <t>1654 N RUSSELL AVE</t>
  </si>
  <si>
    <t>B22-2363</t>
  </si>
  <si>
    <t>117-585-004</t>
  </si>
  <si>
    <t>928 KINGSTON DR</t>
  </si>
  <si>
    <t>(N) DETACHED 2 STORY ADU - 1ST FLR: LIVING RM, KITCHEN, POWD</t>
  </si>
  <si>
    <t>B22-2432</t>
  </si>
  <si>
    <t>117-920-006</t>
  </si>
  <si>
    <t>2437 N RAILROAD AVE</t>
  </si>
  <si>
    <t>B22-2501</t>
  </si>
  <si>
    <t>125-034-001</t>
  </si>
  <si>
    <t>210 S SCHOOL ST</t>
  </si>
  <si>
    <t>B22-2794</t>
  </si>
  <si>
    <t>128-023-031</t>
  </si>
  <si>
    <t>1230 E LEE DR</t>
  </si>
  <si>
    <t>B22-2802</t>
  </si>
  <si>
    <t>117-870-033</t>
  </si>
  <si>
    <t>1415 W SABRINA CT</t>
  </si>
  <si>
    <t>GARAGE CONVERSION TO (N) ATTACHED JADU W/LIVING RM/DINING RM</t>
  </si>
  <si>
    <t>B22-2804</t>
  </si>
  <si>
    <t>117-940-020</t>
  </si>
  <si>
    <t>2238 N PULLMAN AVE</t>
  </si>
  <si>
    <t>(N) DETACHED ADU W/LIVING RM, DINING RM, KITCHEN,(3) BDRM,</t>
  </si>
  <si>
    <t>B22-2807</t>
  </si>
  <si>
    <t>119-355-012</t>
  </si>
  <si>
    <t>1016 W MCELHANY AVE</t>
  </si>
  <si>
    <t>GARAGE CONVERSION TO (N) ATTACHED JADU W / A LIVING/DINING R</t>
  </si>
  <si>
    <t>B22-2812</t>
  </si>
  <si>
    <t>128-010-011</t>
  </si>
  <si>
    <t>517 E GRANT ST A</t>
  </si>
  <si>
    <t>B22-2834</t>
  </si>
  <si>
    <t>128-133-032</t>
  </si>
  <si>
    <t>933 N DONNER CT</t>
  </si>
  <si>
    <t>B23-0061</t>
  </si>
  <si>
    <t>121-082-032</t>
  </si>
  <si>
    <t>910 N MILLER ST</t>
  </si>
  <si>
    <t>B23-0121</t>
  </si>
  <si>
    <t>B23-0357</t>
  </si>
  <si>
    <t>119-223-012</t>
  </si>
  <si>
    <t>513 W MILL ST</t>
  </si>
  <si>
    <t>LEGALIZE UNPERMITTED ATTACHED GARAGE CONVERSION TO (N) ADU</t>
  </si>
  <si>
    <t>B23-0360</t>
  </si>
  <si>
    <t>128-015-061</t>
  </si>
  <si>
    <t>625 E JEWEL ST</t>
  </si>
  <si>
    <t>(N) ATTACHED ADU ON 2ND-FLR W/STAIRS,LIVING RM,KTCHN,(2) BDR</t>
  </si>
  <si>
    <t>B23-0509</t>
  </si>
  <si>
    <t>128-039-020</t>
  </si>
  <si>
    <t>1504 E ROSE AVE</t>
  </si>
  <si>
    <t>LEGALIZE UNPERMITTED GARAGE CONVERSION TO (N) ATTACHED ADU W</t>
  </si>
  <si>
    <t>B23-0523</t>
  </si>
  <si>
    <t>117-780-028</t>
  </si>
  <si>
    <t>1465 W ARBOLITOS CT</t>
  </si>
  <si>
    <t>(N) DETACHED ADU W / A LIVING RM, KITCHEN, 2 BD, 1 BA,</t>
  </si>
  <si>
    <t>B23-0550</t>
  </si>
  <si>
    <t>117-084-008</t>
  </si>
  <si>
    <t>1647 N BENWILEY AVE</t>
  </si>
  <si>
    <t>(N) DETACHED ADU W / A LIVING RM, KICHEN, 2 BD, &amp; 1 BA. (N)</t>
  </si>
  <si>
    <t>B23-0609</t>
  </si>
  <si>
    <t>121-021-006</t>
  </si>
  <si>
    <t>1509 N SCHOOL ST</t>
  </si>
  <si>
    <t>(N) DETACHED ADU W/LIVING RM, KITCHEN, LAUNDRY CLOSET,(2)</t>
  </si>
  <si>
    <t>B23-0643</t>
  </si>
  <si>
    <t>128-104-005</t>
  </si>
  <si>
    <t>430 E SANTA ANITA ST</t>
  </si>
  <si>
    <t>(N) DETACHED ADU W/LIVING RM, KITCHEN, DINING RM, (3) BDRMS,</t>
  </si>
  <si>
    <t>B23-0706</t>
  </si>
  <si>
    <t>117-970-048</t>
  </si>
  <si>
    <t>504 W PRAIRIE LN</t>
  </si>
  <si>
    <t>B23-0711</t>
  </si>
  <si>
    <t>B23-0986</t>
  </si>
  <si>
    <t>117-082-009</t>
  </si>
  <si>
    <t>902 W WILLIAMS ST</t>
  </si>
  <si>
    <t>GARAGE CONVERSION TO (N) ADU W/ 1 BED, 1 BATH, LIVING ROOM K</t>
  </si>
  <si>
    <t>B23-1083</t>
  </si>
  <si>
    <t>119-030-032</t>
  </si>
  <si>
    <t>309 W HARDING AVE</t>
  </si>
  <si>
    <t>(N) ATTACHED ADU OVER (E) GARAGE TO INCLUDE STAIRS,</t>
  </si>
  <si>
    <t>B22-0505</t>
  </si>
  <si>
    <t>125-160-018</t>
  </si>
  <si>
    <t>1014 E BOONE ST</t>
  </si>
  <si>
    <t>B22-1006</t>
  </si>
  <si>
    <t>(N) DETACHED ADU W/ 3 BED, 1 BATH, DINING ROOM, KITCHEN &amp; LI</t>
  </si>
  <si>
    <t>B23-1224</t>
  </si>
  <si>
    <t>128-079-037</t>
  </si>
  <si>
    <t>1890 SEQUOIA DR</t>
  </si>
  <si>
    <t>B23-1264</t>
  </si>
  <si>
    <t>128-032-025</t>
  </si>
  <si>
    <t>1506 E DENA WAY</t>
  </si>
  <si>
    <t>GARAGE CONVERSION TO (N) ATTACHED ADU W/LIVING RM/KITCHEN,</t>
  </si>
  <si>
    <t>B23-1267</t>
  </si>
  <si>
    <t>128-034-016</t>
  </si>
  <si>
    <t>1050 N STOKES AVE</t>
  </si>
  <si>
    <t>B22-1624</t>
  </si>
  <si>
    <t>119-073-010</t>
  </si>
  <si>
    <t>1013 N THORNBURG ST A</t>
  </si>
  <si>
    <t>GARAGE CONVERSION TO (N) ATTACHED ADU W/ A LIVING RM,</t>
  </si>
  <si>
    <t>B22-2057</t>
  </si>
  <si>
    <t>CONVERT (E) ATTACHED GARAGE &amp; (E) BDRM IN SFD INTO A ADU</t>
  </si>
  <si>
    <t>B22-2100</t>
  </si>
  <si>
    <t>B22-2182</t>
  </si>
  <si>
    <t>CONVERT ROOM ADDITION TO (N) ATTACHED JADU W/LIVING ROOM,</t>
  </si>
  <si>
    <t>B22-2239</t>
  </si>
  <si>
    <t>B22-2240</t>
  </si>
  <si>
    <t>B22-2285</t>
  </si>
  <si>
    <t>118-007-014</t>
  </si>
  <si>
    <t>2345 N BENTLEY AVE</t>
  </si>
  <si>
    <t>GARAGE CONVERSION &amp; (E) BEDROOM CONVERSION TO A (N) ATTACHED</t>
  </si>
  <si>
    <t>B22-2412</t>
  </si>
  <si>
    <t>119-121-015</t>
  </si>
  <si>
    <t>700 N WESTERN AVE</t>
  </si>
  <si>
    <t>B22-2505</t>
  </si>
  <si>
    <t>118-028-007</t>
  </si>
  <si>
    <t>1526 S PENN CT</t>
  </si>
  <si>
    <t>CONVERT PARTIAL GARAGE &amp; (E) LOWER BDRM TO (N) ATTACHED JADU</t>
  </si>
  <si>
    <t>B22-2522</t>
  </si>
  <si>
    <t>CONVERT ROOM ADDITION AND GARAGE TO (N) ATTACHED JADU W/ A</t>
  </si>
  <si>
    <t>B22-2527</t>
  </si>
  <si>
    <t>119-360-037</t>
  </si>
  <si>
    <t>946 W MCELHANY AVE</t>
  </si>
  <si>
    <t>B22-2528</t>
  </si>
  <si>
    <t>119-132-006</t>
  </si>
  <si>
    <t>614 W HERMOSA ST</t>
  </si>
  <si>
    <t>(N) ATTACHED ADU ABOVE GARAGE WITH DINING AREA, KITCHEN, 2</t>
  </si>
  <si>
    <t>B22-2743</t>
  </si>
  <si>
    <t>119-214-014</t>
  </si>
  <si>
    <t>326 N BENWILEY AVE</t>
  </si>
  <si>
    <t>PARTIAL GARAGE CONVERSION &amp; ADDITION TO (N) DETACHED ADU W /</t>
  </si>
  <si>
    <t>B22-2791</t>
  </si>
  <si>
    <t>117-660-047</t>
  </si>
  <si>
    <t>2020 N VIA CARRO</t>
  </si>
  <si>
    <t>B23-0067</t>
  </si>
  <si>
    <t>119-053-021</t>
  </si>
  <si>
    <t>423 W AGNES AVE</t>
  </si>
  <si>
    <t>B23-0139</t>
  </si>
  <si>
    <t>B23-0162</t>
  </si>
  <si>
    <t>CONVERT ADDITION TO A (N) ATTACHED JADU TO INCLUDE A KITCHEN</t>
  </si>
  <si>
    <t>B23-0325</t>
  </si>
  <si>
    <t>117-970-014</t>
  </si>
  <si>
    <t>1803 S CITRUS CT</t>
  </si>
  <si>
    <t>GARAGE CONVERSION TO (N) ATTACHED ADU W/ A KITCHEN,</t>
  </si>
  <si>
    <t>B23-0579</t>
  </si>
  <si>
    <t>CONVERT (E) BDRM, STUDY RM &amp; BATHROOM INTO AN ATTACHED JADU.</t>
  </si>
  <si>
    <t>B23-0580</t>
  </si>
  <si>
    <t>119-072-017</t>
  </si>
  <si>
    <t>503 W EVERGREEN AVE</t>
  </si>
  <si>
    <t>(N) DETACHED ADU W/LIVING RM, KITCHEN, 3 BEDROOMS, 1 BATHROO</t>
  </si>
  <si>
    <t>B23-0627</t>
  </si>
  <si>
    <t>119-022-021</t>
  </si>
  <si>
    <t>1425 N CURRYER ST A</t>
  </si>
  <si>
    <t>(N) DETACHED ADU W / A LIVING RM, KITCHEN/DINING RM, 1 BD, 1</t>
  </si>
  <si>
    <t>B23-0703</t>
  </si>
  <si>
    <t>121-390-051</t>
  </si>
  <si>
    <t>1020 GRAPEVINE RD #A</t>
  </si>
  <si>
    <t>(N) ATTACHED ADU TO INCLUDE LIVING ROOM, KITCHEN, 2 BD, 1 BA</t>
  </si>
  <si>
    <t>B23-0863</t>
  </si>
  <si>
    <t>119-111-005</t>
  </si>
  <si>
    <t>617 N DEJOY ST</t>
  </si>
  <si>
    <t>B23-0872</t>
  </si>
  <si>
    <t>621 E FESLER ST #C</t>
  </si>
  <si>
    <t>CONVERT ROOM ADDITION TO (N) ATTACHED JADU W/ A LIVING RM, K</t>
  </si>
  <si>
    <t>B22-0172</t>
  </si>
  <si>
    <t>117-850-016</t>
  </si>
  <si>
    <t>1415 W ALMERIA AVE</t>
  </si>
  <si>
    <t>(N) ATTACHED ADU TO INCLUDE LIVING ROOM, KITCHEN, 1 BD, 1 BA</t>
  </si>
  <si>
    <t>B23-0922</t>
  </si>
  <si>
    <t>125-051-034</t>
  </si>
  <si>
    <t>213 S CAPITOL DR</t>
  </si>
  <si>
    <t>GARAGE CONVERSION &amp; ADDITION TO (N) DETACHED ADU W/ LIVING</t>
  </si>
  <si>
    <t>B23-0974</t>
  </si>
  <si>
    <t>125-276-007</t>
  </si>
  <si>
    <t>826 E LAGUNA AVE</t>
  </si>
  <si>
    <t>(N) DETACHED ADU W/ A LIVING RM, DINING RM, KITCHEN, 2 BEDRO</t>
  </si>
  <si>
    <t>B23-1024</t>
  </si>
  <si>
    <t>(N) DETACHED ADU W/LIVING/DINING RM &amp; KTCHN,(3) BDRMS, BATH</t>
  </si>
  <si>
    <t>B23-1025</t>
  </si>
  <si>
    <t>117-613-019</t>
  </si>
  <si>
    <t>2217 N ILIFF LN</t>
  </si>
  <si>
    <t>B23-1101</t>
  </si>
  <si>
    <t>215 S BRADLEY RD #B</t>
  </si>
  <si>
    <t>(N) DETACHED ADU W / A LIVING RM, KITCHEN/DINING RM, 2 BD, 2</t>
  </si>
  <si>
    <t>B22-1034</t>
  </si>
  <si>
    <t>121-021-025</t>
  </si>
  <si>
    <t>1420 N MILLER ST</t>
  </si>
  <si>
    <t>B22-1107</t>
  </si>
  <si>
    <t>119-101-006</t>
  </si>
  <si>
    <t>821 N WALNUT DR</t>
  </si>
  <si>
    <t>(N) DETACHED ADU W/LIVING RM, KITCHEN,(2) BDRMS, BATH &amp;</t>
  </si>
  <si>
    <t>B23-1172</t>
  </si>
  <si>
    <t>125-051-048</t>
  </si>
  <si>
    <t>118 S CONCEPCION AVE</t>
  </si>
  <si>
    <t>(N) DETACHED ADU W/ A LIVING RM, KITCHEN, 2 BEDROOMS, &amp; 1 BA</t>
  </si>
  <si>
    <t>B23-1184</t>
  </si>
  <si>
    <t>(N) DETACHED ADU W/LIVING RM, KTCHN, OFFICE, (2) BDRMS &amp; BAT</t>
  </si>
  <si>
    <t>B23-1190</t>
  </si>
  <si>
    <t>117-930-013</t>
  </si>
  <si>
    <t>2402 N DIVIDE WAY</t>
  </si>
  <si>
    <t>B23-1203</t>
  </si>
  <si>
    <t>128-013-016</t>
  </si>
  <si>
    <t>1654 N MCCLELLAND ST</t>
  </si>
  <si>
    <t>(N) DETACHED ADU W/LIVING RM/KITCHEN, (2) BDRMS, (2) BATH, &amp;</t>
  </si>
  <si>
    <t>B23-1213</t>
  </si>
  <si>
    <t>119-311-008</t>
  </si>
  <si>
    <t>1108 W DONOVAN RD</t>
  </si>
  <si>
    <t>(N) DETACHED ADU W / A LIVING ROOM, KITCHEN, 2 BD, 1 BA</t>
  </si>
  <si>
    <t>B22-1423</t>
  </si>
  <si>
    <t>703 W TAFT ST #B</t>
  </si>
  <si>
    <t>(N) ATTACHED ADU ABOVE PROPOSED JADU TO INCLUDE</t>
  </si>
  <si>
    <t>B22-1508</t>
  </si>
  <si>
    <t>B23-1362</t>
  </si>
  <si>
    <t>117-640-042</t>
  </si>
  <si>
    <t>2003 N ARRIBA WAY A</t>
  </si>
  <si>
    <t>CONVERT (E) ATTACHED GARAGE INTO AN ADU WITH 2</t>
  </si>
  <si>
    <t>B22-1598</t>
  </si>
  <si>
    <t>1160 W CRESTON ST #A</t>
  </si>
  <si>
    <t>B22-1605</t>
  </si>
  <si>
    <t>125-083-008</t>
  </si>
  <si>
    <t>834 E CYPRESS ST</t>
  </si>
  <si>
    <t>CONVERT (E) ATTACHED GARAGE &amp; ADDITION INTO AN</t>
  </si>
  <si>
    <t>B22-1613</t>
  </si>
  <si>
    <t>125-224-011</t>
  </si>
  <si>
    <t>325 E MARIPOSA WAY</t>
  </si>
  <si>
    <t>(N) DETACHED ADU W/ A LIVING/ DINING RM, KITCHEN, 1 BD, 1 B</t>
  </si>
  <si>
    <t>B22-1784</t>
  </si>
  <si>
    <t>123-053-017</t>
  </si>
  <si>
    <t>1029 W COOK ST</t>
  </si>
  <si>
    <t>CONVERT (E) GARAGE &amp; ADDITION INTO A (N) DETACHED ADU W/LIVI</t>
  </si>
  <si>
    <t>B23-1805</t>
  </si>
  <si>
    <t>923 W COOK ST B</t>
  </si>
  <si>
    <t>(N) ATTACHED JADU TO INCLUDE (1) BDRM, KITCHEN</t>
  </si>
  <si>
    <t>B21-1220</t>
  </si>
  <si>
    <t>600 N VINE ST #B</t>
  </si>
  <si>
    <t>CONVERT GARAGE &amp; ADDITION TO (N) DETACHED ADU W/A LIVING RM,</t>
  </si>
  <si>
    <t>B21-1351</t>
  </si>
  <si>
    <t>117-405-024</t>
  </si>
  <si>
    <t>1749 N PINE ST</t>
  </si>
  <si>
    <t>CONVERT (E) BEDROOM &amp; ADDITION TO (N) ATTACHED ADU W / A LIV</t>
  </si>
  <si>
    <t>B22-1842</t>
  </si>
  <si>
    <t>B22-2040</t>
  </si>
  <si>
    <t>(N) DETACHED ADU W / A LIVING RM, KITCHEN, 2 BD, 1 BA</t>
  </si>
  <si>
    <t>B22-2180</t>
  </si>
  <si>
    <t>LEGALIZE PARTIAL SFD INTO (N) ADU ATTACHED W/ KITCHEN,</t>
  </si>
  <si>
    <t>B22-2211</t>
  </si>
  <si>
    <t>117-065-024</t>
  </si>
  <si>
    <t>233 W CRESTON ST</t>
  </si>
  <si>
    <t>B22-2261</t>
  </si>
  <si>
    <t>(N) DETACHED ADU W/LIVING RM/KTCHN/DINING RM, HALLWAY,LNDRY</t>
  </si>
  <si>
    <t>B22-2334</t>
  </si>
  <si>
    <t>117-720-007</t>
  </si>
  <si>
    <t>430 W HAWTHORN ST</t>
  </si>
  <si>
    <t>CONVERT (E) ATTACHED GARAGE &amp; FAMILY ROOM INTO AN ADU W / A</t>
  </si>
  <si>
    <t>B22-2401</t>
  </si>
  <si>
    <t>119-054-023</t>
  </si>
  <si>
    <t>509 W BUNNY AVE A</t>
  </si>
  <si>
    <t>(N) DETACHED ADU W / A LIVING RM, KITCHEN, FAMILY RM, 4 BD,</t>
  </si>
  <si>
    <t>B22-2448</t>
  </si>
  <si>
    <t>117-352-007</t>
  </si>
  <si>
    <t>316 W TAFT ST</t>
  </si>
  <si>
    <t>(N) DETACHED ADU W / A LIVING/DINING RM, KITCHEN, 2 BD, 1 BA</t>
  </si>
  <si>
    <t>B22-2526</t>
  </si>
  <si>
    <t>(N) ATTACHED ADU TO INCLUDE A LIVING ROOM, KITCHEN, 3 BD, 2</t>
  </si>
  <si>
    <t>B22-2754</t>
  </si>
  <si>
    <t>CONVERT (E) LIVING AREA &amp; (3) BDRMS INTO A JADU TO INCLUDE</t>
  </si>
  <si>
    <t>B22-2797</t>
  </si>
  <si>
    <t>128-009-016</t>
  </si>
  <si>
    <t>1755 N VINE ST</t>
  </si>
  <si>
    <t>(N) DETACHED ADU W / A LIVING RM, KITCHEN, 1 BD, 1 BA, &amp; LAU</t>
  </si>
  <si>
    <t>B22-2810</t>
  </si>
  <si>
    <t>117-670-059</t>
  </si>
  <si>
    <t>1937 N WESTERN AVE</t>
  </si>
  <si>
    <t>B22-2811</t>
  </si>
  <si>
    <t>(N) ATTACHED ADU W/LIVING RM, DINING RM, KITCHEN, (3) BDRMS,</t>
  </si>
  <si>
    <t>B23-0039</t>
  </si>
  <si>
    <t>123-181-021</t>
  </si>
  <si>
    <t>718 S PINE ST A</t>
  </si>
  <si>
    <t>B23-0086</t>
  </si>
  <si>
    <t>117-261-011</t>
  </si>
  <si>
    <t>1306 RONALD PL</t>
  </si>
  <si>
    <t>B23-0100</t>
  </si>
  <si>
    <t>121-061-002</t>
  </si>
  <si>
    <t>1209 N SCHOOL ST</t>
  </si>
  <si>
    <t>B23-0186</t>
  </si>
  <si>
    <t>121-113-002</t>
  </si>
  <si>
    <t>204 E ALVIN AVE A</t>
  </si>
  <si>
    <t>(N) DETACHED ADU W / A LIVING RM, KITCHEN, 2 BD, 1 BA, &amp; WAS</t>
  </si>
  <si>
    <t>B23-0213</t>
  </si>
  <si>
    <t>504 W RICHARD DR B</t>
  </si>
  <si>
    <t>GARAGE CONVERSION TO (N) ATTACHED JADU W / A KITCHEN, LIVING</t>
  </si>
  <si>
    <t>B23-0564</t>
  </si>
  <si>
    <t>118-009-029</t>
  </si>
  <si>
    <t>1644 S PARAISO DR</t>
  </si>
  <si>
    <t>B23-0658</t>
  </si>
  <si>
    <t>BP# 23-048</t>
  </si>
  <si>
    <t>115-230-013</t>
  </si>
  <si>
    <t>4231 La Guardia</t>
  </si>
  <si>
    <t>BP# 23-092</t>
  </si>
  <si>
    <t xml:space="preserve"> BP# 22-084</t>
  </si>
  <si>
    <t>BP# 22-167</t>
  </si>
  <si>
    <t>113-460-053</t>
  </si>
  <si>
    <t>BP# 22-056</t>
  </si>
  <si>
    <t>BP# 21-118</t>
  </si>
  <si>
    <t>BP# 22-182</t>
  </si>
  <si>
    <t>115-253-005</t>
  </si>
  <si>
    <t>4470 Elm</t>
  </si>
  <si>
    <t>BP# 23-184</t>
  </si>
  <si>
    <t>208 Pacific Dunes</t>
  </si>
  <si>
    <t>BP# 21-229</t>
  </si>
  <si>
    <t>113-470-047</t>
  </si>
  <si>
    <t>4545 Esperaza</t>
  </si>
  <si>
    <t>BP# 23-118</t>
  </si>
  <si>
    <t>BP# 22-147</t>
  </si>
  <si>
    <t>BP# 22-071</t>
  </si>
  <si>
    <t>113-370-007</t>
  </si>
  <si>
    <t>410 Pioneer</t>
  </si>
  <si>
    <t>BP# 23-054</t>
  </si>
  <si>
    <t>113-430-002</t>
  </si>
  <si>
    <t>5196 Surfbird</t>
  </si>
  <si>
    <t>BP# 22-208</t>
  </si>
  <si>
    <t>113-440-030</t>
  </si>
  <si>
    <t>4932 Pt Sal Circle</t>
  </si>
  <si>
    <t>BP# 23-014</t>
  </si>
  <si>
    <t>113-320-001</t>
  </si>
  <si>
    <t>4768 Hernandez</t>
  </si>
  <si>
    <t>BP# 22-207</t>
  </si>
  <si>
    <t>115-252-003</t>
  </si>
  <si>
    <t>4484 Fir</t>
  </si>
  <si>
    <t>BP# 23-065</t>
  </si>
  <si>
    <t>BP# 22-193</t>
  </si>
  <si>
    <t>BP# 22-138</t>
  </si>
  <si>
    <t>BP# 22-161</t>
  </si>
  <si>
    <t>BP# 22-155</t>
  </si>
  <si>
    <t>113-330-057</t>
  </si>
  <si>
    <t>4705 Third</t>
  </si>
  <si>
    <t>BP# 23-047</t>
  </si>
  <si>
    <t>113-420-020</t>
  </si>
  <si>
    <t>5152 Blue Heron</t>
  </si>
  <si>
    <t>BP# 22-205</t>
  </si>
  <si>
    <t>BP# 22-159</t>
  </si>
  <si>
    <t>382 Campodonico</t>
  </si>
  <si>
    <t>BP# 22-172</t>
  </si>
  <si>
    <t>BP# 22-109</t>
  </si>
  <si>
    <t>BP# 22-121</t>
  </si>
  <si>
    <t>BP # 23-179</t>
  </si>
  <si>
    <t>115-193-017</t>
  </si>
  <si>
    <t>238 Campodonico</t>
  </si>
  <si>
    <t>BP# 23-088</t>
  </si>
  <si>
    <t>115-252-027</t>
  </si>
  <si>
    <t>4455 Elm</t>
  </si>
  <si>
    <t>BP# 22-210</t>
  </si>
  <si>
    <t>113-370-010</t>
  </si>
  <si>
    <t>415 Degasparis</t>
  </si>
  <si>
    <t>BP# 22-189</t>
  </si>
  <si>
    <t>099-810-023</t>
  </si>
  <si>
    <t>547 Cliffrose Lane</t>
  </si>
  <si>
    <t>22-ZC-53</t>
  </si>
  <si>
    <t>113-400-018</t>
  </si>
  <si>
    <t>5124 Sanpiper</t>
  </si>
  <si>
    <t>BP# 23-191</t>
  </si>
  <si>
    <t>115-132-007</t>
  </si>
  <si>
    <t>4695 Fifth</t>
  </si>
  <si>
    <t>BP# 23-107</t>
  </si>
  <si>
    <t>115-252-002</t>
  </si>
  <si>
    <t>4490 Fir</t>
  </si>
  <si>
    <t>BP# 22-206</t>
  </si>
  <si>
    <t>115-252-016</t>
  </si>
  <si>
    <t>4406 Fir</t>
  </si>
  <si>
    <t>BP# 23-137</t>
  </si>
  <si>
    <t>BP# 23-153</t>
  </si>
  <si>
    <t>115-242-003</t>
  </si>
  <si>
    <t>4484 Third</t>
  </si>
  <si>
    <t>BP# 22-209</t>
  </si>
  <si>
    <t>113-390-026</t>
  </si>
  <si>
    <t>137 Pacific Dunes</t>
  </si>
  <si>
    <t>BP# 23-164</t>
  </si>
  <si>
    <t>115-241-010</t>
  </si>
  <si>
    <t>4443 Third</t>
  </si>
  <si>
    <t>BP# 23-128</t>
  </si>
  <si>
    <t>BP# 23-076</t>
  </si>
  <si>
    <t>099-480-006</t>
  </si>
  <si>
    <t>224 Second Street</t>
  </si>
  <si>
    <t>23-ZC-07</t>
  </si>
  <si>
    <t>137-213-001</t>
  </si>
  <si>
    <t>492 Freear Drive</t>
  </si>
  <si>
    <t>23-ZC-20</t>
  </si>
  <si>
    <t>099-262-007</t>
  </si>
  <si>
    <t>230 Central Avenue</t>
  </si>
  <si>
    <t>22-ZC-44</t>
  </si>
  <si>
    <t>099-390-042</t>
  </si>
  <si>
    <t>487 Calor Drive</t>
  </si>
  <si>
    <t>23-ZC-26</t>
  </si>
  <si>
    <t>19BDP-OOOOO-01537</t>
  </si>
  <si>
    <t>605-060-076</t>
  </si>
  <si>
    <t>355 W CLARK AVE 76, ORCUTT, CA 93455</t>
  </si>
  <si>
    <t>22BDP-OOOOO-01285</t>
  </si>
  <si>
    <t>605-060-059</t>
  </si>
  <si>
    <t>355 W CLARK AVE 59, ORCUTT, CA 93455</t>
  </si>
  <si>
    <t>22BDP-OOOOO-01384</t>
  </si>
  <si>
    <t>601-130-025</t>
  </si>
  <si>
    <t>9278 HWY 101 25, LOS ALAMOS, CA 93440</t>
  </si>
  <si>
    <t>23BDP-00468</t>
  </si>
  <si>
    <t>601-130-024</t>
  </si>
  <si>
    <t>9278 HWY 101 24, LOS ALAMOS, CA 93440</t>
  </si>
  <si>
    <t>23BDP-00277</t>
  </si>
  <si>
    <t>373 Kendale Road</t>
  </si>
  <si>
    <t>22-ZC-18</t>
  </si>
  <si>
    <t>149-150-035</t>
  </si>
  <si>
    <t>1664 FOOTHILL RD, CUYAMA, CA 93254</t>
  </si>
  <si>
    <t>21BDP-OOOOO-00450</t>
  </si>
  <si>
    <t>099-330-003</t>
  </si>
  <si>
    <t>3371 WILD OAK RD, LOMPOC, CA 93436</t>
  </si>
  <si>
    <t>22BDP-OOOOO-01279</t>
  </si>
  <si>
    <t>103-221-012</t>
  </si>
  <si>
    <t>1293 VIA ALTA, UNIT# 2, SANTA MARIA, CA 93455</t>
  </si>
  <si>
    <t>23BDP-00564</t>
  </si>
  <si>
    <t>105-114-002</t>
  </si>
  <si>
    <t>710 UNION AVE, UNIT# 102, ORCUTT, CA 93455</t>
  </si>
  <si>
    <t>22BDP-OOOOO-01183</t>
  </si>
  <si>
    <t>097-340-006</t>
  </si>
  <si>
    <t>3910 MESA CIRCLE DR, APT# 119, LOMPOC, CA 93436</t>
  </si>
  <si>
    <t>23BDP-01019</t>
  </si>
  <si>
    <t>107-180-030</t>
  </si>
  <si>
    <t>534 RUTGERS DR, UNIT# 101, SANTA MARIA, CA 93455</t>
  </si>
  <si>
    <t>23BDP-00892</t>
  </si>
  <si>
    <t>109-194-001</t>
  </si>
  <si>
    <t>610 MILES AVE, UNIT# 2, SANTA MARIA, CA 93455</t>
  </si>
  <si>
    <t>22BDP-OOOOO-01514</t>
  </si>
  <si>
    <t>097-172-008</t>
  </si>
  <si>
    <t>3848 VIA MONDO, UNIT# B, LOMPOC, CA 93436</t>
  </si>
  <si>
    <t>22BDP-OOOOO-01275</t>
  </si>
  <si>
    <t>109-092-012</t>
  </si>
  <si>
    <t>421 FAIR OAKS DR, UNIT# B, SANTA MARIA, CA 93455</t>
  </si>
  <si>
    <t>22BDP-OOOOO-01237</t>
  </si>
  <si>
    <t>103-224-002</t>
  </si>
  <si>
    <t>1222 VIA DEL CARMEL, SANTA MARIA, CA 93455</t>
  </si>
  <si>
    <t>22BDP-OOOOO-01396</t>
  </si>
  <si>
    <t>107-353-012</t>
  </si>
  <si>
    <t>875 LARCH AVE, SANTA MARIA, CA 93455</t>
  </si>
  <si>
    <t>22BDP-OOOOO-00817</t>
  </si>
  <si>
    <t>111-395-010</t>
  </si>
  <si>
    <t>1123 CLUBHOUSE DR, UNIT# C, SANTA MARIA, CA 93455</t>
  </si>
  <si>
    <t>23BDP-00226</t>
  </si>
  <si>
    <t>107-420-030</t>
  </si>
  <si>
    <t>1014 LAUREL CT, UNIT# 2, SANTA MARIA, CA 93455</t>
  </si>
  <si>
    <t>23BDP-00600</t>
  </si>
  <si>
    <t>710 UNION AVE, UNIT# 101, ORCUTT, CA 93455</t>
  </si>
  <si>
    <t>22BDP-OOOOO-01178</t>
  </si>
  <si>
    <t>1455 BLUSH LN B, SANTA MARIA, CA 93455</t>
  </si>
  <si>
    <t>22BDP-OOOOO-00861</t>
  </si>
  <si>
    <t>103-680-040</t>
  </si>
  <si>
    <t>1572 RHINESTONE CT, UNIT# 101, SANTA MARIA, CA 93455</t>
  </si>
  <si>
    <t>23BDP-00619</t>
  </si>
  <si>
    <t>111-420-029</t>
  </si>
  <si>
    <t>2002 SHERWOOD DR, UNIT# 2, SANTA MARIA, CA 93455</t>
  </si>
  <si>
    <t>22BDP-OOOOO-01280</t>
  </si>
  <si>
    <t>105-082-029</t>
  </si>
  <si>
    <t>160 N GRAY ST B, ORCUTT, CA 93455</t>
  </si>
  <si>
    <t>22BDP-OOOOO-01331</t>
  </si>
  <si>
    <t>103-393-017</t>
  </si>
  <si>
    <t>5579 LORRAINE AVE, UNIT# 2, SANTA MARIA, CA 93455</t>
  </si>
  <si>
    <t>23BDP-00576</t>
  </si>
  <si>
    <t>107-440-053</t>
  </si>
  <si>
    <t>1167 PARKLAND DR C, SANTA MARIA, CA 93455</t>
  </si>
  <si>
    <t>21BDP-OOOOO-01552</t>
  </si>
  <si>
    <t>103-060-011</t>
  </si>
  <si>
    <t>4623 GLINES AVE, UNIT# 2, SANTA MARIA, CA 93455</t>
  </si>
  <si>
    <t>23BDP-00881</t>
  </si>
  <si>
    <t>107-093-013</t>
  </si>
  <si>
    <t>3803 ANGELES RD, SUITE# 102, SANTA MARIA, CA 93455</t>
  </si>
  <si>
    <t>22BDP-OOOOO-01508</t>
  </si>
  <si>
    <t>103-284-006</t>
  </si>
  <si>
    <t>4845 KENNETH AVE, UNIT# B, SANTA MARIA, CA 93455</t>
  </si>
  <si>
    <t>22BDP-OOOOO-01385</t>
  </si>
  <si>
    <t>1123 CLUBHOUSE DR, UNIT# B, SANTA MARIA, CA 93455</t>
  </si>
  <si>
    <t>23BDP-00225</t>
  </si>
  <si>
    <t>107-355-010</t>
  </si>
  <si>
    <t>3963 BERRYWOOD DR, UNIT# 2, SANTA MARIA, CA 93455</t>
  </si>
  <si>
    <t>23BDP-00740</t>
  </si>
  <si>
    <t>107-373-007</t>
  </si>
  <si>
    <t>4146 GLENVIEW DR, UNIT# 2, SANTA MARIA, CA 93455</t>
  </si>
  <si>
    <t>22BDP-OOOOO-01261</t>
  </si>
  <si>
    <t>103-092-023</t>
  </si>
  <si>
    <t>728 LOMA WAY, UNIT# 101, SANTA MARIA, CA 93455</t>
  </si>
  <si>
    <t>22BDP-OOOOO-01034</t>
  </si>
  <si>
    <t>103-392-012</t>
  </si>
  <si>
    <t>683 DON PABLO DR 102, SANTA MARIA, CA 93455</t>
  </si>
  <si>
    <t>22BDP-OOOOO-00782</t>
  </si>
  <si>
    <t>111-175-005</t>
  </si>
  <si>
    <t>1912 IRONWOOD DR, UNIT# 101, SANTA MARIA, CA 93455</t>
  </si>
  <si>
    <t>22BDP-OOOOO-01332</t>
  </si>
  <si>
    <t>107-110-058</t>
  </si>
  <si>
    <t>350 PABST LN, UNIT# B, SANTA MARIA, CA 93455</t>
  </si>
  <si>
    <t>22BDP-OOOOO-01316</t>
  </si>
  <si>
    <t>103-221-008</t>
  </si>
  <si>
    <t>1279 VIA ALTA 101, SANTA MARIA, CA 93455</t>
  </si>
  <si>
    <t>22BDP-OOOOO-01204</t>
  </si>
  <si>
    <t>683 DON PABLO DR 101, SANTA MARIA, CA 93455</t>
  </si>
  <si>
    <t>22BDP-OOOOO-00783</t>
  </si>
  <si>
    <t>105-104-007</t>
  </si>
  <si>
    <t>425 PINAL AVE, UNIT# 101, ORCUTT, CA 93455</t>
  </si>
  <si>
    <t>22BDP-OOOOO-01212</t>
  </si>
  <si>
    <t>107-650-008</t>
  </si>
  <si>
    <t>4054 SILVER LEAF DR, BLDG# 2, SANTA MARIA, CA 93455</t>
  </si>
  <si>
    <t>22BDP-OOOOO-01215</t>
  </si>
  <si>
    <t>107-361-008</t>
  </si>
  <si>
    <t>3928 SILVER LEAF DR, SANTA MARIA, CA 93455</t>
  </si>
  <si>
    <t>23BDP-01195</t>
  </si>
  <si>
    <t>3910 MESA CIRCLE DR, APT# 219, LOMPOC, CA 93436</t>
  </si>
  <si>
    <t>23BDP-01020</t>
  </si>
  <si>
    <t>101-570-013</t>
  </si>
  <si>
    <t>1481 BACCHUS WAY, SANTA MARIA, CA 93455</t>
  </si>
  <si>
    <t>22BDP-OOOOO-00859</t>
  </si>
  <si>
    <t>107-121-018</t>
  </si>
  <si>
    <t>583 POPPY LN 101, SANTA MARIA, CA 93455</t>
  </si>
  <si>
    <t>22BDP-OOOOO-01248</t>
  </si>
  <si>
    <t>103-213-001</t>
  </si>
  <si>
    <t>1178 VIA ALTA B, SANTA MARIA, CA 93455</t>
  </si>
  <si>
    <t>23BDP-00215</t>
  </si>
  <si>
    <t>097-035-005</t>
  </si>
  <si>
    <t>3946 SATURN AVE 201, LOMPOC, CA 93436</t>
  </si>
  <si>
    <t>23BDP-00400</t>
  </si>
  <si>
    <t>111-490-028</t>
  </si>
  <si>
    <t>4337 MUSTANG CT, UNIT# 101, SANTA MARIA, CA 93455</t>
  </si>
  <si>
    <t>22BDP-OOOOO-00763</t>
  </si>
  <si>
    <t>103-550-035</t>
  </si>
  <si>
    <t>370 EL CERRITO, UNIT# 3, SANTA MARIA, CA 93455</t>
  </si>
  <si>
    <t>22BDP-OOOOO-00856</t>
  </si>
  <si>
    <t>370 EL CERRITO, UNIT# 2, SANTA MARIA, CA 93455</t>
  </si>
  <si>
    <t>22BDP-OOOOO-00857</t>
  </si>
  <si>
    <t>129-133-002</t>
  </si>
  <si>
    <t>2154 FALLEN LEAF DR B, SANTA MARIA, CA 93455</t>
  </si>
  <si>
    <t>23BDP-00177</t>
  </si>
  <si>
    <t>103-373-026</t>
  </si>
  <si>
    <t>964 VIA FARGO, UNIT# 2, SANTA MARIA, CA 93455</t>
  </si>
  <si>
    <t>23BDP-00483</t>
  </si>
  <si>
    <t>103-193-004</t>
  </si>
  <si>
    <t>158 HIGHLAND DR, UNIT# 2, SANTA MARIA, CA 93455</t>
  </si>
  <si>
    <t>23BDP-00895</t>
  </si>
  <si>
    <t>111-176-003</t>
  </si>
  <si>
    <t>1924 TEAKWOOD DR, UNIT# 101, SANTA MARIA, CA 93455</t>
  </si>
  <si>
    <t>22BDP-OOOOO-00943</t>
  </si>
  <si>
    <t>103-332-002</t>
  </si>
  <si>
    <t>4858 COUGHLIN WAY, UNIT# 101, SANTA MARIA, CA 93455</t>
  </si>
  <si>
    <t>22BDP-OOOOO-01344</t>
  </si>
  <si>
    <t>101-570-041</t>
  </si>
  <si>
    <t>1428 BLACK OAK DR B, SANTA MARIA, CA 93455</t>
  </si>
  <si>
    <t>22BDP-OOOOO-00860</t>
  </si>
  <si>
    <t>111-680-027</t>
  </si>
  <si>
    <t>1262 CYNDIE LN, SANTA MARIA, CA 93455</t>
  </si>
  <si>
    <t>23BDP-00229</t>
  </si>
  <si>
    <t>107-400-040</t>
  </si>
  <si>
    <t>891 COUNTRY HILL RD, UNIT# 2, SANTA MARIA, CA 93455</t>
  </si>
  <si>
    <t>23BDP-00586</t>
  </si>
  <si>
    <t>425 PINAL AVE, UNIT# 102, ORCUTT, CA 93455</t>
  </si>
  <si>
    <t>23BDP-00636</t>
  </si>
  <si>
    <t>103-122-005</t>
  </si>
  <si>
    <t>1147 OAK KNOLL RD, UNIT# 2, SANTA MARIA, CA 93455</t>
  </si>
  <si>
    <t>23BDP-00727</t>
  </si>
  <si>
    <t>105-133-007</t>
  </si>
  <si>
    <t>355 DYER ST, SANTA MARIA, CA 93455</t>
  </si>
  <si>
    <t>22BDP-OOOOO-00912</t>
  </si>
  <si>
    <t>109-023-023</t>
  </si>
  <si>
    <t>213 E WALLER LN, UNIT# B, SANTA MARIA, CA 93455</t>
  </si>
  <si>
    <t>22BDP-OOOOO-00105</t>
  </si>
  <si>
    <t>111-120-077</t>
  </si>
  <si>
    <t>277 MAGGIE LN, UNIT# 101, SANTA MARIA, CA 93455</t>
  </si>
  <si>
    <t>22BDP-OOOOO-01170</t>
  </si>
  <si>
    <t>1279 VIA ALTA 102, SANTA MARIA, CA 93455</t>
  </si>
  <si>
    <t>22BDP-OOOOO-01203</t>
  </si>
  <si>
    <t>103-033-006</t>
  </si>
  <si>
    <t>4628 LA VERNE AVE, SANTA MARIA, CA</t>
  </si>
  <si>
    <t>22BDP-OOOOO-01329</t>
  </si>
  <si>
    <t>111-392-061</t>
  </si>
  <si>
    <t>4374 COUNTRYWOOD DR, UNIT# 101, SANTA MARIA, CA 93455</t>
  </si>
  <si>
    <t>22BDP-OOOOO-01397</t>
  </si>
  <si>
    <t>109-102-004</t>
  </si>
  <si>
    <t>3267 FAIR OAKS DR, UNIT# 2, SANTA MARIA, CA 93455</t>
  </si>
  <si>
    <t>22BDP-OOOOO-01345</t>
  </si>
  <si>
    <t>129-240-006</t>
  </si>
  <si>
    <t>1901 CAMBRIDGE WAY, SANTA MARIA, CA 93454</t>
  </si>
  <si>
    <t>22BDP-OOOOO-01287</t>
  </si>
  <si>
    <t>23BDP-01196</t>
  </si>
  <si>
    <t>148 STUBBS LN, ORCUTT, CA 93455</t>
  </si>
  <si>
    <t>22BDP-OOOOO-01139</t>
  </si>
  <si>
    <t>111-420-007</t>
  </si>
  <si>
    <t>2025 SHERWOOD DR, UNIT# 2, SANTA MARIA, CA 93455</t>
  </si>
  <si>
    <t>22BDP-OOOOO-01229</t>
  </si>
  <si>
    <t>103-121-009</t>
  </si>
  <si>
    <t>4692 S BRADLEY RD 101, SANTA MARIA, CA 93455</t>
  </si>
  <si>
    <t>23BDP-00212</t>
  </si>
  <si>
    <t>101-070-048</t>
  </si>
  <si>
    <t>6835 LONG CANYON RD, SANTA MARIA, CA 93454</t>
  </si>
  <si>
    <t>23BDP-00221</t>
  </si>
  <si>
    <t>107-282-005</t>
  </si>
  <si>
    <t>4497 DANCER AVE, UNIT# 2, SANTA MARIA, CA 93455</t>
  </si>
  <si>
    <t>23BDP-00594</t>
  </si>
  <si>
    <t>107-110-031</t>
  </si>
  <si>
    <t>310 PABST LN, UNIT# 2, SANTA MARIA, CA 93455</t>
  </si>
  <si>
    <t>23BDP-00904</t>
  </si>
  <si>
    <t>605-061-039</t>
  </si>
  <si>
    <t>295 N BROADWAY 139, ORCUTT, CA 93455</t>
  </si>
  <si>
    <t>23BDP-01310</t>
  </si>
  <si>
    <t>2159 EDISON ST, SANTA YNEZ, CA 93460</t>
  </si>
  <si>
    <t>23BDP-00568</t>
  </si>
  <si>
    <t>243 Glennora Way</t>
  </si>
  <si>
    <t>22-ZC-12</t>
  </si>
  <si>
    <t>243 GLENNORA WAY B, BUELLTON, CA 93427</t>
  </si>
  <si>
    <t>22BDP-OOOOO-00929</t>
  </si>
  <si>
    <t>376 Gay Drive</t>
  </si>
  <si>
    <t>22-ZC-26</t>
  </si>
  <si>
    <t>143-312-010</t>
  </si>
  <si>
    <t>3611 OLIVE ST, UNIT# 2, SANTA YNEZ, CA 93460</t>
  </si>
  <si>
    <t>22BDP-OOOOO-01286</t>
  </si>
  <si>
    <t>1374 FARADAY ST, SANTA YNEZ, CA 93460</t>
  </si>
  <si>
    <t>22BDP-OOOOO-01512</t>
  </si>
  <si>
    <t>079-393-011</t>
  </si>
  <si>
    <t>7526 Astoria Pl.</t>
  </si>
  <si>
    <t>21-B-0406</t>
  </si>
  <si>
    <t>077-283-013</t>
  </si>
  <si>
    <t>531 Dalton Way</t>
  </si>
  <si>
    <t>21-B-0497</t>
  </si>
  <si>
    <t>079-600-004</t>
  </si>
  <si>
    <t>217 Calle Serrento</t>
  </si>
  <si>
    <t>21-B-0372</t>
  </si>
  <si>
    <t>079-395-002</t>
  </si>
  <si>
    <t>365 Coronado Dr</t>
  </si>
  <si>
    <t>21-B-0271</t>
  </si>
  <si>
    <t>069-143-004</t>
  </si>
  <si>
    <t>487 N Kellogg Ave</t>
  </si>
  <si>
    <t>23-B-0002</t>
  </si>
  <si>
    <t>Mixed (Extremely Low, Very Low)</t>
  </si>
  <si>
    <t>071-072-001</t>
  </si>
  <si>
    <t>68 Cardinal Ave</t>
  </si>
  <si>
    <t>23-B-0065</t>
  </si>
  <si>
    <t>079-415-016</t>
  </si>
  <si>
    <t>7463 San Bergamo Dr.</t>
  </si>
  <si>
    <t>22-B-0377</t>
  </si>
  <si>
    <t>139-141-005</t>
  </si>
  <si>
    <t>1625 Fir Avenue</t>
  </si>
  <si>
    <t>Fir Avenue Residences</t>
  </si>
  <si>
    <t>22-130,131,132</t>
  </si>
  <si>
    <t>139-300-032</t>
  </si>
  <si>
    <t>2112 Creekside Dr</t>
  </si>
  <si>
    <t>22-183</t>
  </si>
  <si>
    <t>1534 Elm Avenue</t>
  </si>
  <si>
    <t>1534 El Ave</t>
  </si>
  <si>
    <t>23-165</t>
  </si>
  <si>
    <t>139-122-005</t>
  </si>
  <si>
    <t>1624 Maple Ave B</t>
  </si>
  <si>
    <t>23-042</t>
  </si>
  <si>
    <t>077-154-005</t>
  </si>
  <si>
    <t>37 Colusa Ave</t>
  </si>
  <si>
    <t>22-B-0470</t>
  </si>
  <si>
    <t>073-221-041</t>
  </si>
  <si>
    <t>200 Cannon Green Dr</t>
  </si>
  <si>
    <t>23-B-0108</t>
  </si>
  <si>
    <t>071-032-028</t>
  </si>
  <si>
    <t>70 Nectarine Ave #101</t>
  </si>
  <si>
    <t>23-B-0102</t>
  </si>
  <si>
    <t>079-570-053</t>
  </si>
  <si>
    <t>213 Old Ranch Rd.</t>
  </si>
  <si>
    <t>23-0002-ADU</t>
  </si>
  <si>
    <t>073-194-001</t>
  </si>
  <si>
    <t>7093 Armstrong Rd.</t>
  </si>
  <si>
    <t>23-0005-ADU</t>
  </si>
  <si>
    <t>077-141-052</t>
  </si>
  <si>
    <t>4 Baker Lane</t>
  </si>
  <si>
    <t>23-0006-ADU</t>
  </si>
  <si>
    <t>077-122-006</t>
  </si>
  <si>
    <t>7071 Del Norte Dr.</t>
  </si>
  <si>
    <t>23-0001-LUP</t>
  </si>
  <si>
    <t>069-372-011</t>
  </si>
  <si>
    <t>653 Cambridge Dr.</t>
  </si>
  <si>
    <t>23-0004-ADU</t>
  </si>
  <si>
    <t>079-492-009</t>
  </si>
  <si>
    <t>7658 Newport Dr</t>
  </si>
  <si>
    <t>23-B-0067</t>
  </si>
  <si>
    <t>077-393-010</t>
  </si>
  <si>
    <t>217 Ancona Ave.</t>
  </si>
  <si>
    <t>22-B-0451</t>
  </si>
  <si>
    <t>077-204-006</t>
  </si>
  <si>
    <t>6235 Guava Ave.</t>
  </si>
  <si>
    <t>22-0039-LUP</t>
  </si>
  <si>
    <t>069-080-018</t>
  </si>
  <si>
    <t>5641 Cielo Ave Unit 101</t>
  </si>
  <si>
    <t>23-B-0201</t>
  </si>
  <si>
    <t>071-021-010</t>
  </si>
  <si>
    <t>77 Magnolia Ave</t>
  </si>
  <si>
    <t>23-B-0062</t>
  </si>
  <si>
    <t>069-331-005</t>
  </si>
  <si>
    <t>205 Sylvan Dr.</t>
  </si>
  <si>
    <t>22-B-0272</t>
  </si>
  <si>
    <t>22-B-0222</t>
  </si>
  <si>
    <t>079-463-003</t>
  </si>
  <si>
    <t>79 San Milano Dr Unit 101</t>
  </si>
  <si>
    <t>23-B-0254</t>
  </si>
  <si>
    <t>069-513-015</t>
  </si>
  <si>
    <t>5993 Berkeley Rd</t>
  </si>
  <si>
    <t>21-B-0163</t>
  </si>
  <si>
    <t>073-490-006</t>
  </si>
  <si>
    <t>6838 Silkberry Ln</t>
  </si>
  <si>
    <t>23-B-0138</t>
  </si>
  <si>
    <t>079-402-005</t>
  </si>
  <si>
    <t>58 Deerhurst Dr</t>
  </si>
  <si>
    <t>23-B-0208</t>
  </si>
  <si>
    <t>077-111-007</t>
  </si>
  <si>
    <t>7164 Del Norte Dr.</t>
  </si>
  <si>
    <t>22-B-0305</t>
  </si>
  <si>
    <t>077-122-009</t>
  </si>
  <si>
    <t>7059 Del Norte Dr Unit</t>
  </si>
  <si>
    <t>23-B-0223</t>
  </si>
  <si>
    <t>077-470-031</t>
  </si>
  <si>
    <t>861 Volante Place</t>
  </si>
  <si>
    <t>22-B-0252</t>
  </si>
  <si>
    <t>073-090-072</t>
  </si>
  <si>
    <t>NO ASSIGNED ADDRESS, SANTA BARBARA, CA</t>
  </si>
  <si>
    <t>19CDP-OOOOO-00034</t>
  </si>
  <si>
    <t>BP# 23-032</t>
  </si>
  <si>
    <t>027-580-CA1</t>
  </si>
  <si>
    <t>533 E MICHELTORENA ST, SANTA BARBARA, CA 93103</t>
  </si>
  <si>
    <t>PLN2019-00173</t>
  </si>
  <si>
    <t>039-301-006</t>
  </si>
  <si>
    <t>414 W CANON PERDIDO St, SANTA BARBARA, CA 93101</t>
  </si>
  <si>
    <t>PLN2021-00553</t>
  </si>
  <si>
    <t>017-051-009</t>
  </si>
  <si>
    <t>917 E YANONALI St, SANTA BARBARA, CA 93103</t>
  </si>
  <si>
    <t>PLN2022-00318</t>
  </si>
  <si>
    <t>079-100-028</t>
  </si>
  <si>
    <t>1100 ELLWOOD CANYON RD, GOLETA, CA 93117</t>
  </si>
  <si>
    <t>23ZCI-00001</t>
  </si>
  <si>
    <t>025-311-015</t>
  </si>
  <si>
    <t>22 W MISSION ST, SANTA BARBARA, CA 93101</t>
  </si>
  <si>
    <t>PLN2020-00128</t>
  </si>
  <si>
    <t>079-100-004</t>
  </si>
  <si>
    <t>222 WINCHESTER CYN RD, GOLETA, CA 93117</t>
  </si>
  <si>
    <t>22ZCI-OOOOO-00164</t>
  </si>
  <si>
    <t>045-161-031</t>
  </si>
  <si>
    <t>258 SANTA CATALINA, SANTA BARBARA, CA 93109</t>
  </si>
  <si>
    <t>PLN2023-00114</t>
  </si>
  <si>
    <t>041-022-007</t>
  </si>
  <si>
    <t>1470 LA CIMA Rd, SANTA BARBARA, CA 93101</t>
  </si>
  <si>
    <t>PLN2023-00179</t>
  </si>
  <si>
    <t>045-172-008</t>
  </si>
  <si>
    <t>1625 SANTA ROSA Ave, SANTA BARBARA, CA 93109</t>
  </si>
  <si>
    <t>PLN2023-00053</t>
  </si>
  <si>
    <t>045-041-021</t>
  </si>
  <si>
    <t>1350 SAN RAFAEL, SANTA BARBARA, CA 93109</t>
  </si>
  <si>
    <t>PLN2023-00184</t>
  </si>
  <si>
    <t>039-023-001</t>
  </si>
  <si>
    <t>1435 GILLESPIE St, SANTA BARBARA, CA 93101</t>
  </si>
  <si>
    <t>PLN2023-00130</t>
  </si>
  <si>
    <t>025-264-004</t>
  </si>
  <si>
    <t>422 E PADRE St, SANTA BARBARA, CA 93103</t>
  </si>
  <si>
    <t>PLN2023-00242</t>
  </si>
  <si>
    <t>027-181-005</t>
  </si>
  <si>
    <t>1635 STATE St, SANTA BARBARA, CA 93101</t>
  </si>
  <si>
    <t>PLN2022-00283</t>
  </si>
  <si>
    <t>049-210-016</t>
  </si>
  <si>
    <t>1354 MANITOU Rd, SANTA BARBARA, CA 93101</t>
  </si>
  <si>
    <t>PLN2023-00064</t>
  </si>
  <si>
    <t>045-021-018</t>
  </si>
  <si>
    <t>320 LIGHTHOUSE Rd, SANTA BARBARA, CA 93109</t>
  </si>
  <si>
    <t>PLN2023-00131</t>
  </si>
  <si>
    <t>045-181-023</t>
  </si>
  <si>
    <t>1530 SHORELINE Dr, SANTA BARBARA, CA 93109</t>
  </si>
  <si>
    <t>PLN2023-00253</t>
  </si>
  <si>
    <t>021-050-028</t>
  </si>
  <si>
    <t>2108 GIBRALTAR Rd, SANTA BARBARA, CA 93105</t>
  </si>
  <si>
    <t>PLN2022-00097</t>
  </si>
  <si>
    <t>414 CHAPALA ST, SANTA BARBARA, CA</t>
  </si>
  <si>
    <t>PLN2016-00190</t>
  </si>
  <si>
    <t>21BDP-OOOOO-00532</t>
  </si>
  <si>
    <t>051-053-012</t>
  </si>
  <si>
    <t>35 S ONTARE RD, SANTA BARBARA, CA</t>
  </si>
  <si>
    <t>PLN2018-00033</t>
  </si>
  <si>
    <t>057-440-004</t>
  </si>
  <si>
    <t>4025 VIA DIEGO, ##A, SANTA BARBARA, CA 93110</t>
  </si>
  <si>
    <t>BLD2022-01829</t>
  </si>
  <si>
    <t>1130 DEL SOL Ave, SANTA BARBARA, CA 93109</t>
  </si>
  <si>
    <t>BLD2022-01742</t>
  </si>
  <si>
    <t>049-060-001</t>
  </si>
  <si>
    <t>905 VERONICA SPRINGS Rd, SANTA BARBARA, CA 93105</t>
  </si>
  <si>
    <t>BLD2022-01295</t>
  </si>
  <si>
    <t>043-162-012</t>
  </si>
  <si>
    <t>614 W ISLAY St, SANTA BARBARA, CA 93101</t>
  </si>
  <si>
    <t>BLD2022-00441</t>
  </si>
  <si>
    <t>618 OLIVE St, SANTA BARBARA, CA 93101</t>
  </si>
  <si>
    <t>015-162-012</t>
  </si>
  <si>
    <t>736 CIMA LINDA Ln, SANTA BARBARA, CA 93108</t>
  </si>
  <si>
    <t>BLD2022-01054</t>
  </si>
  <si>
    <t>053-102-023</t>
  </si>
  <si>
    <t>3010 PASEO TRANQUILLO, SANTA BARBARA, CA 93105</t>
  </si>
  <si>
    <t>BLD2023-01401</t>
  </si>
  <si>
    <t>053-272-015</t>
  </si>
  <si>
    <t>206 CALLE GRANADA, SANTA BARBARA, CA 93105</t>
  </si>
  <si>
    <t>BLD2022-02960</t>
  </si>
  <si>
    <t>1025 CHINO St, ##A, SANTA BARBARA, CA 93101</t>
  </si>
  <si>
    <t>BLD2023-01010</t>
  </si>
  <si>
    <t>051-353-001</t>
  </si>
  <si>
    <t>36 LESLIE Dr, SANTA BARBARA, CA 93105</t>
  </si>
  <si>
    <t>BLD2022-00567</t>
  </si>
  <si>
    <t>055-240-003</t>
  </si>
  <si>
    <t>102 VIA TUSA, SANTA BARBARA, CA 93105</t>
  </si>
  <si>
    <t>BLD2022-02035</t>
  </si>
  <si>
    <t>017-252-013</t>
  </si>
  <si>
    <t>226 S VOLUNTARIO St, SANTA BARBARA, CA 93103</t>
  </si>
  <si>
    <t>BLD2022-01696</t>
  </si>
  <si>
    <t>039-052-010</t>
  </si>
  <si>
    <t>1433 BATH St, SANTA BARBARA, CA 93101</t>
  </si>
  <si>
    <t>BLD2023-00690</t>
  </si>
  <si>
    <t>053-244-002</t>
  </si>
  <si>
    <t>3419 CALLE NOGUERA, SANTA BARBARA, CA 93105</t>
  </si>
  <si>
    <t>BLD2022-02187</t>
  </si>
  <si>
    <t>057-251-005</t>
  </si>
  <si>
    <t>3780 BRENNER Dr, SANTA BARBARA, CA 93105</t>
  </si>
  <si>
    <t>BLD2022-01819</t>
  </si>
  <si>
    <t>BLD2021-01342</t>
  </si>
  <si>
    <t>BLD2021-01014</t>
  </si>
  <si>
    <t>70 LOMA MEDIA RD, SANTA BARBARA, CA</t>
  </si>
  <si>
    <t>BLD2017-03129</t>
  </si>
  <si>
    <t>20BDP-OOOOO-00713</t>
  </si>
  <si>
    <t>BLD2021-01958</t>
  </si>
  <si>
    <t>BLD2021-01556</t>
  </si>
  <si>
    <t>043-083-036</t>
  </si>
  <si>
    <t>30 TINKER WAY, SANTA BARBARA, CA</t>
  </si>
  <si>
    <t>PLN2017-00234</t>
  </si>
  <si>
    <t>PLN2021-00054</t>
  </si>
  <si>
    <t>1531 W VALERIO ST, SANTA BARBARA, CA</t>
  </si>
  <si>
    <t>PLN2016-00450</t>
  </si>
  <si>
    <t>015-202-042</t>
  </si>
  <si>
    <t>1478 LOU DILLON LN, SANTA BARBARA, CA</t>
  </si>
  <si>
    <t>PLN2007-00644</t>
  </si>
  <si>
    <t>027-251-020</t>
  </si>
  <si>
    <t>1514 GARDEN St, SANTA BARBARA, CA 93101</t>
  </si>
  <si>
    <t>BLD2022-01756</t>
  </si>
  <si>
    <t>025-292-020</t>
  </si>
  <si>
    <t>320 W MISSION St, SANTA BARBARA, CA 93101</t>
  </si>
  <si>
    <t>BLD2022-02256</t>
  </si>
  <si>
    <t>559-181-075</t>
  </si>
  <si>
    <t>333 OLD MILL RD, UNIT# 175, SANTA BARBARA, CA 93110</t>
  </si>
  <si>
    <t>23BDP-01188</t>
  </si>
  <si>
    <t>135-320-044</t>
  </si>
  <si>
    <t>2901 SPRING CANYON RD, SANTA YNEZ, CA</t>
  </si>
  <si>
    <t>22BDP-OOOOO-00962</t>
  </si>
  <si>
    <t>137-081-047</t>
  </si>
  <si>
    <t>2350 ADOBE CANYON RD, SOLVANG, CA 934639755</t>
  </si>
  <si>
    <t>23BDP-00677</t>
  </si>
  <si>
    <t>041-186-001</t>
  </si>
  <si>
    <t>734 WESTWOOD Dr, SANTA BARBARA, CA 93109</t>
  </si>
  <si>
    <t>BLD2022-01906</t>
  </si>
  <si>
    <t>055-203-010</t>
  </si>
  <si>
    <t>3055 LUCINDA Ln, SANTA BARBARA, CA 93105</t>
  </si>
  <si>
    <t>PLN2021-00030</t>
  </si>
  <si>
    <t>027-042-007</t>
  </si>
  <si>
    <t>233 E ISLAY St, SANTA BARBARA, CA 93101</t>
  </si>
  <si>
    <t>BLD2022-01840</t>
  </si>
  <si>
    <t>027-221-023</t>
  </si>
  <si>
    <t>1530 BATH St, SANTA BARBARA, CA 93101</t>
  </si>
  <si>
    <t>BLD2022-00692</t>
  </si>
  <si>
    <t>043-122-016</t>
  </si>
  <si>
    <t>720 W PEDREGOSA ST, SANTA BARBARA, CA 93101</t>
  </si>
  <si>
    <t>PLN2019-00498</t>
  </si>
  <si>
    <t>019-252-004</t>
  </si>
  <si>
    <t>933 ROBLE Ln, SANTA BARBARA, CA 93103</t>
  </si>
  <si>
    <t>BLD2022-01114</t>
  </si>
  <si>
    <t>059-212-019</t>
  </si>
  <si>
    <t>4148 PASEO REDONDO, SANTA BARBARA, CA 93110</t>
  </si>
  <si>
    <t>BLD2023-00134</t>
  </si>
  <si>
    <t>053-233-009</t>
  </si>
  <si>
    <t>3508 LOS PINOS Dr, SANTA BARBARA, CA 93105</t>
  </si>
  <si>
    <t>BLD2023-00157</t>
  </si>
  <si>
    <t>041-032-020</t>
  </si>
  <si>
    <t>1520 W VALERIO St, SANTA BARBARA, CA 93101</t>
  </si>
  <si>
    <t>BLD2022-03044</t>
  </si>
  <si>
    <t>045-081-007</t>
  </si>
  <si>
    <t>302 COLEMAN Ave, SANTA BARBARA, CA 93109</t>
  </si>
  <si>
    <t>BLD2022-01975</t>
  </si>
  <si>
    <t>039-201-009</t>
  </si>
  <si>
    <t>1109 SAN PASCUAL St, SANTA BARBARA, CA 93101</t>
  </si>
  <si>
    <t>BLD2022-00664</t>
  </si>
  <si>
    <t>029-031-004</t>
  </si>
  <si>
    <t>516 E MICHELTORENA St, SANTA BARBARA, CA 93103</t>
  </si>
  <si>
    <t>BLD2023-00151</t>
  </si>
  <si>
    <t>041-423-004</t>
  </si>
  <si>
    <t>2429 CALLE ANDALUCIA, SANTA BARBARA, CA 93109</t>
  </si>
  <si>
    <t>BLD2022-03037</t>
  </si>
  <si>
    <t>037-161-018</t>
  </si>
  <si>
    <t>228 W HALEY St, SANTA BARBARA, CA 93101</t>
  </si>
  <si>
    <t>BLD2022-00999</t>
  </si>
  <si>
    <t>029-031-015</t>
  </si>
  <si>
    <t>515 DE LA VISTA AVE, SANTA BARBARA, CA 93103</t>
  </si>
  <si>
    <t>PLN2019-00604</t>
  </si>
  <si>
    <t>037-062-010</t>
  </si>
  <si>
    <t>606 W ORTEGA St, SANTA BARBARA, CA 93101</t>
  </si>
  <si>
    <t>BLD2022-03039</t>
  </si>
  <si>
    <t>029-342-013</t>
  </si>
  <si>
    <t>1260 FERRELO Rd, SANTA BARBARA, CA 93103</t>
  </si>
  <si>
    <t>BLD2022-01620</t>
  </si>
  <si>
    <t>043-041-023</t>
  </si>
  <si>
    <t>826 KENTIA Ave, SANTA BARBARA, CA 93101</t>
  </si>
  <si>
    <t>BLD2023-00551</t>
  </si>
  <si>
    <t>053-093-005</t>
  </si>
  <si>
    <t>3049 FOOTHILL Rd, SANTA BARBARA, CA 93105</t>
  </si>
  <si>
    <t>BLD2021-02266</t>
  </si>
  <si>
    <t>041-151-004</t>
  </si>
  <si>
    <t>70 SKYLINE Cir, SANTA BARBARA, CA 93109</t>
  </si>
  <si>
    <t>BLD2022-03097</t>
  </si>
  <si>
    <t>049-201-001</t>
  </si>
  <si>
    <t>1117 CRESTLINE Dr, SANTA BARBARA, CA 93105</t>
  </si>
  <si>
    <t>BLD2023-01293</t>
  </si>
  <si>
    <t>019-083-023</t>
  </si>
  <si>
    <t>2203 LAS TUNAS Rd, SANTA BARBARA, CA 93103</t>
  </si>
  <si>
    <t>BLD2022-02000</t>
  </si>
  <si>
    <t>051-282-022</t>
  </si>
  <si>
    <t>2720 EL PRADO Rd, SANTA BARBARA, CA 93105</t>
  </si>
  <si>
    <t>BLD2023-00253</t>
  </si>
  <si>
    <t>051-191-007</t>
  </si>
  <si>
    <t>3015 SAMARKAND Dr, SANTA BARBARA, CA 93105</t>
  </si>
  <si>
    <t>BLD2023-00290</t>
  </si>
  <si>
    <t>019-021-024</t>
  </si>
  <si>
    <t>1714 LAS TUNAS Rd, SANTA BARBARA, CA 93103</t>
  </si>
  <si>
    <t>BLD2023-00616</t>
  </si>
  <si>
    <t>049-051-001</t>
  </si>
  <si>
    <t>804 PALERMO Dr, SANTA BARBARA, CA 93105</t>
  </si>
  <si>
    <t>BLD2022-03077</t>
  </si>
  <si>
    <t>041-022-029</t>
  </si>
  <si>
    <t>1460 LA CIMA Rd, SANTA BARBARA, CA 93101</t>
  </si>
  <si>
    <t>BLD2022-02845</t>
  </si>
  <si>
    <t>053-245-002</t>
  </si>
  <si>
    <t>3319 CALLE ROSALES, SANTA BARBARA, CA 93105</t>
  </si>
  <si>
    <t>PLN2021-00022</t>
  </si>
  <si>
    <t>043-143-014</t>
  </si>
  <si>
    <t>1810 ROBBINS St, SANTA BARBARA, CA 93101</t>
  </si>
  <si>
    <t>BLD2022-03042</t>
  </si>
  <si>
    <t>051-201-012</t>
  </si>
  <si>
    <t>2921 SERENA Rd, SANTA BARBARA, CA 93105</t>
  </si>
  <si>
    <t>BLD2022-02026</t>
  </si>
  <si>
    <t>BLD2021-02544</t>
  </si>
  <si>
    <t>055-193-012</t>
  </si>
  <si>
    <t>3115 LUCINDA Ln, SANTA BARBARA, CA 93105</t>
  </si>
  <si>
    <t>BLD2021-02422</t>
  </si>
  <si>
    <t>051-073-005</t>
  </si>
  <si>
    <t>111 S ONTARE Rd, SANTA BARBARA, CA 93105</t>
  </si>
  <si>
    <t>BLD2022-01168</t>
  </si>
  <si>
    <t>015-340-002</t>
  </si>
  <si>
    <t>111 CALLE BELLO, SANTA BARBARA, CA 93108</t>
  </si>
  <si>
    <t>BLD2022-00284</t>
  </si>
  <si>
    <t>031-231-007</t>
  </si>
  <si>
    <t>726 E COTA ST, SANTA BARBARA, CA 93103</t>
  </si>
  <si>
    <t>PLN2020-00093</t>
  </si>
  <si>
    <t>059-203-012</t>
  </si>
  <si>
    <t>420 ROSARIO Dr, SANTA BARBARA, CA 93110</t>
  </si>
  <si>
    <t>BLD2023-00054</t>
  </si>
  <si>
    <t>041-324-004</t>
  </si>
  <si>
    <t>229 MOHAWK Rd, SANTA BARBARA, CA 93109</t>
  </si>
  <si>
    <t>BLD2022-01809</t>
  </si>
  <si>
    <t>019-320-026</t>
  </si>
  <si>
    <t>210 LAS ALTURAS Rd, SANTA BARBARA, CA 93103</t>
  </si>
  <si>
    <t>BLD2022-00015</t>
  </si>
  <si>
    <t>025-011-011</t>
  </si>
  <si>
    <t>2509 CASTILLO St, ##2509 1/2, SANTA BARBARA, CA 93105</t>
  </si>
  <si>
    <t>BLD2022-02499</t>
  </si>
  <si>
    <t>041-303-012</t>
  </si>
  <si>
    <t>2227 CLIFF Dr, SANTA BARBARA, CA 93109</t>
  </si>
  <si>
    <t>BLD2023-00036</t>
  </si>
  <si>
    <t>031-392-001</t>
  </si>
  <si>
    <t>1302 E GUTIERREZ St, SANTA BARBARA, CA 93103</t>
  </si>
  <si>
    <t>BLD2023-00907</t>
  </si>
  <si>
    <t>043-144-005</t>
  </si>
  <si>
    <t>1825 GILLESPIE St, SANTA BARBARA, CA 93101</t>
  </si>
  <si>
    <t>BLD2021-01137</t>
  </si>
  <si>
    <t>051-303-007</t>
  </si>
  <si>
    <t>2611 SAMARKAND Dr, SANTA BARBARA, CA 93105</t>
  </si>
  <si>
    <t>BLD2022-01934</t>
  </si>
  <si>
    <t>039-042-031</t>
  </si>
  <si>
    <t>1411 SAN PASCUAL St, SANTA BARBARA, CA 93101</t>
  </si>
  <si>
    <t>BLD2023-01645</t>
  </si>
  <si>
    <t>618 OLIVE St, ##D, SANTA BARBARA, CA 93101</t>
  </si>
  <si>
    <t>BLD2023-02415</t>
  </si>
  <si>
    <t>049-060-018</t>
  </si>
  <si>
    <t>819 CAMBRIA, SANTA BARBARA, CA 93105</t>
  </si>
  <si>
    <t>BLD2021-02548</t>
  </si>
  <si>
    <t>015-142-004</t>
  </si>
  <si>
    <t>1540 KNOLL CIRCLE Dr, SANTA BARBARA, CA 93103</t>
  </si>
  <si>
    <t>BLD2023-00145</t>
  </si>
  <si>
    <t>047-101-003</t>
  </si>
  <si>
    <t>3627 CAMPANIL Dr, SANTA BARBARA, CA 93109</t>
  </si>
  <si>
    <t>BLD2022-03023</t>
  </si>
  <si>
    <t>041-120-033</t>
  </si>
  <si>
    <t>1229 CALLE CERRITO ALTO, SANTA BARBARA, CA 93101</t>
  </si>
  <si>
    <t>BLD2022-03095</t>
  </si>
  <si>
    <t>039-291-023</t>
  </si>
  <si>
    <t>906 SAN ANDRES St, SANTA BARBARA, CA 93101</t>
  </si>
  <si>
    <t>BLD2022-03094</t>
  </si>
  <si>
    <t>051-271-014</t>
  </si>
  <si>
    <t>534 PEREGRINA Rd, SANTA BARBARA, CA 93105</t>
  </si>
  <si>
    <t>BLD2023-00801</t>
  </si>
  <si>
    <t>051-351-005</t>
  </si>
  <si>
    <t>25 BETTY Dr, SANTA BARBARA, CA 93105</t>
  </si>
  <si>
    <t>BLD2022-00977</t>
  </si>
  <si>
    <t>041-283-011</t>
  </si>
  <si>
    <t>2537 MURRELL Rd, SANTA BARBARA, CA 93109</t>
  </si>
  <si>
    <t>BLD2023-02385</t>
  </si>
  <si>
    <t>029-051-015</t>
  </si>
  <si>
    <t>821 JIMENO Rd, SANTA BARBARA, CA 93103</t>
  </si>
  <si>
    <t>BLD2022-02825</t>
  </si>
  <si>
    <t>031-311-008</t>
  </si>
  <si>
    <t>934 E HALEY St, SANTA BARBARA, CA 93103</t>
  </si>
  <si>
    <t>BLD2022-02170</t>
  </si>
  <si>
    <t>015-173-022</t>
  </si>
  <si>
    <t>820 ALSTON Rd, SANTA BARBARA, CA 93108</t>
  </si>
  <si>
    <t>PLN2021-00047</t>
  </si>
  <si>
    <t>053-273-003</t>
  </si>
  <si>
    <t>3083 CALLE PINON, SANTA BARBARA, CA 93105</t>
  </si>
  <si>
    <t>BLD2023-00105</t>
  </si>
  <si>
    <t>053-324-001</t>
  </si>
  <si>
    <t>3331 MADRONA Dr, SANTA BARBARA, CA 93105</t>
  </si>
  <si>
    <t>BLD2022-03070</t>
  </si>
  <si>
    <t>045-214-019</t>
  </si>
  <si>
    <t>1218 SHORELINE Dr, SANTA BARBARA, CA 93109</t>
  </si>
  <si>
    <t>BLD2023-00005</t>
  </si>
  <si>
    <t>039-121-004</t>
  </si>
  <si>
    <t>223 W SOLA St, ##A, SANTA BARBARA, CA 93101</t>
  </si>
  <si>
    <t>BLD2022-03089</t>
  </si>
  <si>
    <t>041-383-005</t>
  </si>
  <si>
    <t>550 FLORA VISTA Dr, SANTA BARBARA, CA 93109</t>
  </si>
  <si>
    <t>BLD2023-01120</t>
  </si>
  <si>
    <t>053-361-006</t>
  </si>
  <si>
    <t>121 VERNAL Ave, SANTA BARBARA, CA 93105</t>
  </si>
  <si>
    <t>BLD2023-00726</t>
  </si>
  <si>
    <t>053-262-006</t>
  </si>
  <si>
    <t>312 ARGONNE Cir, SANTA BARBARA, CA 93105</t>
  </si>
  <si>
    <t>BLD2023-01301</t>
  </si>
  <si>
    <t>053-183-010</t>
  </si>
  <si>
    <t>3076 CALLE MARIPOSA, SANTA BARBARA, CA 93105</t>
  </si>
  <si>
    <t>BLD2023-01158</t>
  </si>
  <si>
    <t>041-102-009</t>
  </si>
  <si>
    <t>1429 CLEARVIEW Rd, SANTA BARBARA, CA 93101</t>
  </si>
  <si>
    <t>BLD2022-01342</t>
  </si>
  <si>
    <t>053-273-004</t>
  </si>
  <si>
    <t>3081 CALLE PINON, SANTA BARBARA, CA 93105</t>
  </si>
  <si>
    <t>BLD2022-00966</t>
  </si>
  <si>
    <t>015-070-005</t>
  </si>
  <si>
    <t>732 SANTECITO Dr, SANTA BARBARA, CA 93108</t>
  </si>
  <si>
    <t>BLD2022-02584</t>
  </si>
  <si>
    <t>027-082-013</t>
  </si>
  <si>
    <t>1709 BATH St, SANTA BARBARA, CA 93101</t>
  </si>
  <si>
    <t>BLD2022-01823</t>
  </si>
  <si>
    <t>025-123-017</t>
  </si>
  <si>
    <t>2310 STATE St, SANTA BARBARA, CA 93105</t>
  </si>
  <si>
    <t>BLD2022-01582</t>
  </si>
  <si>
    <t>043-241-016</t>
  </si>
  <si>
    <t>828 ALBERTA Ave, SANTA BARBARA, CA 93101</t>
  </si>
  <si>
    <t>BLD2021-02077</t>
  </si>
  <si>
    <t>015-171-012</t>
  </si>
  <si>
    <t>231 RAMETTO Rd, SANTA BARBARA, CA 93108</t>
  </si>
  <si>
    <t>BLD2023-01657</t>
  </si>
  <si>
    <t>017-183-022</t>
  </si>
  <si>
    <t>1232 E QUINIENTOS St, SANTA BARBARA, CA 93103</t>
  </si>
  <si>
    <t>BLD2023-01046</t>
  </si>
  <si>
    <t>055-143-006</t>
  </si>
  <si>
    <t>1258 N ONTARE Rd, SANTA BARBARA, CA 93105</t>
  </si>
  <si>
    <t>BLD2023-00588</t>
  </si>
  <si>
    <t>055-120-029</t>
  </si>
  <si>
    <t>225 MORADA Ln, SANTA BARBARA, CA 93105</t>
  </si>
  <si>
    <t>BLD2023-00585</t>
  </si>
  <si>
    <t>053-083-007</t>
  </si>
  <si>
    <t>3076 CALLE FRESNO, SANTA BARBARA, CA 93105</t>
  </si>
  <si>
    <t>BLD2023-00855</t>
  </si>
  <si>
    <t>029-033-029</t>
  </si>
  <si>
    <t>615 DE LA VISTA Ave, SANTA BARBARA, CA 93103</t>
  </si>
  <si>
    <t>BLD2023-00611</t>
  </si>
  <si>
    <t>025-051-007</t>
  </si>
  <si>
    <t>2425 FLETCHER Ave, SANTA BARBARA, CA 93105</t>
  </si>
  <si>
    <t>BLD2023-01380</t>
  </si>
  <si>
    <t>019-333-017</t>
  </si>
  <si>
    <t>602 ALAMEDA PADRE SERRA, SANTA BARBARA, CA 93103</t>
  </si>
  <si>
    <t>BLD2023-01471</t>
  </si>
  <si>
    <t>019-203-002</t>
  </si>
  <si>
    <t>1242 DOVER Ln, SANTA BARBARA, CA 93103</t>
  </si>
  <si>
    <t>BLD2023-01186</t>
  </si>
  <si>
    <t>037-180-022</t>
  </si>
  <si>
    <t>520 W GUTIERREZ St, SANTA BARBARA, CA 93103</t>
  </si>
  <si>
    <t>BLD2022-01424</t>
  </si>
  <si>
    <t>025-071-021</t>
  </si>
  <si>
    <t>2412 CHAPALA St, SANTA BARBARA, CA 93105</t>
  </si>
  <si>
    <t>BLD2022-01476</t>
  </si>
  <si>
    <t>053-293-015</t>
  </si>
  <si>
    <t>2944 VALENCIA Dr, SANTA BARBARA, CA 93105</t>
  </si>
  <si>
    <t>BLD2022-02171</t>
  </si>
  <si>
    <t>051-091-011</t>
  </si>
  <si>
    <t>3510 SAN JOSE Ln, SANTA BARBARA, CA 93105</t>
  </si>
  <si>
    <t>BLD2022-01887</t>
  </si>
  <si>
    <t>051-292-017</t>
  </si>
  <si>
    <t>221 W ALAMAR Ave, SANTA BARBARA, CA 93105</t>
  </si>
  <si>
    <t>BLD2022-01751</t>
  </si>
  <si>
    <t>039-212-027</t>
  </si>
  <si>
    <t>328 W FIGUEROA St, SANTA BARBARA, CA 93101</t>
  </si>
  <si>
    <t>BLD2021-01147</t>
  </si>
  <si>
    <t>057-232-021</t>
  </si>
  <si>
    <t>3960 VIA LUCERO, SANTA BARBARA, CA 93110</t>
  </si>
  <si>
    <t>BLD2021-01278</t>
  </si>
  <si>
    <t>057-232-002</t>
  </si>
  <si>
    <t>3973 MARICOPA Dr, SANTA BARBARA, CA 93110</t>
  </si>
  <si>
    <t>BLD2021-01335</t>
  </si>
  <si>
    <t>053-331-011</t>
  </si>
  <si>
    <t>30 SAN ROQUE Rd, SANTA BARBARA, CA 93105</t>
  </si>
  <si>
    <t>BLD2023-00124</t>
  </si>
  <si>
    <t>041-022-017</t>
  </si>
  <si>
    <t>1776 CALLE PONIENTE, SANTA BARBARA, CA 93101</t>
  </si>
  <si>
    <t>BLD2023-00115</t>
  </si>
  <si>
    <t>031-391-014</t>
  </si>
  <si>
    <t>407 ALAMEDA PADRE SERRA, SANTA BARBARA, CA 93103</t>
  </si>
  <si>
    <t>BLD2023-00126</t>
  </si>
  <si>
    <t>039-091-012</t>
  </si>
  <si>
    <t>1321 CHINO St, SANTA BARBARA, CA 93101</t>
  </si>
  <si>
    <t>BLD2023-01904</t>
  </si>
  <si>
    <t>053-372-005</t>
  </si>
  <si>
    <t>2805 VERDE VISTA Dr, SANTA BARBARA, CA 93105</t>
  </si>
  <si>
    <t>BLD2022-02755</t>
  </si>
  <si>
    <t>019-312-002</t>
  </si>
  <si>
    <t>420 LAS ALTURAS Rd, SANTA BARBARA, CA 93103</t>
  </si>
  <si>
    <t>BLD2023-00780</t>
  </si>
  <si>
    <t>025-352-019</t>
  </si>
  <si>
    <t>328 W PEDREGOSA St, ##A, SANTA BARBARA, CA 93101</t>
  </si>
  <si>
    <t>BLD2022-01643</t>
  </si>
  <si>
    <t>045-050-021</t>
  </si>
  <si>
    <t>1258 SAN MIGUEL Ave, SANTA BARBARA, CA 93109</t>
  </si>
  <si>
    <t>BLD2022-01761</t>
  </si>
  <si>
    <t>039-201-023</t>
  </si>
  <si>
    <t>1119 SAN PASCUAL St, SANTA BARBARA, CA 93101</t>
  </si>
  <si>
    <t>BLD2022-00457</t>
  </si>
  <si>
    <t>051-201-036</t>
  </si>
  <si>
    <t>2947 SERENA Rd, SANTA BARBARA, CA 93105</t>
  </si>
  <si>
    <t>BLD2022-02728</t>
  </si>
  <si>
    <t>3006 PUESTA DEL SOL, ##A, SANTA BARBARA, CA 93105</t>
  </si>
  <si>
    <t>BLD2022-02357</t>
  </si>
  <si>
    <t>037-142-012</t>
  </si>
  <si>
    <t>610 CORONEL Pl, SANTA BARBARA, CA 93101</t>
  </si>
  <si>
    <t>BLD2022-01791</t>
  </si>
  <si>
    <t>027-251-021</t>
  </si>
  <si>
    <t>1520 GARDEN St, SANTA BARBARA, CA 93101</t>
  </si>
  <si>
    <t>BLD2022-01758</t>
  </si>
  <si>
    <t>031-190-048</t>
  </si>
  <si>
    <t>1241 E COTA, SANTA BARBARA, CA 93103</t>
  </si>
  <si>
    <t>PLN2020-00441</t>
  </si>
  <si>
    <t>031-190-047</t>
  </si>
  <si>
    <t>1239 E COTA St, SANTA BARBARA, CA 93103</t>
  </si>
  <si>
    <t>PLN2020-00442</t>
  </si>
  <si>
    <t>021-110-040</t>
  </si>
  <si>
    <t>102 JORGENSON Ln, SANTA BARBARA, CA 93103</t>
  </si>
  <si>
    <t>PLN2022-00153</t>
  </si>
  <si>
    <t>031-222-025</t>
  </si>
  <si>
    <t>510 N SALSIPUEDES ST</t>
  </si>
  <si>
    <t>Jardin de las Rosas</t>
  </si>
  <si>
    <t>MST2013-00212</t>
  </si>
  <si>
    <t>Mixed (Very Low, Low, Above Moderate)</t>
  </si>
  <si>
    <t>051-240-008</t>
  </si>
  <si>
    <t>251 S HOPE AVE</t>
  </si>
  <si>
    <t>The Gardens on Hope</t>
  </si>
  <si>
    <t>MST2014-00142</t>
  </si>
  <si>
    <t>Mixed (Extremely Low, Very Low, Low, Above Moderate)</t>
  </si>
  <si>
    <t>073-330-022</t>
  </si>
  <si>
    <t>6501 Cobble Lane</t>
  </si>
  <si>
    <t>Village at Los Carneros - PSHH (Bldg 200R)</t>
  </si>
  <si>
    <t>071-090-049</t>
  </si>
  <si>
    <t>99 South Kellogg Ave</t>
  </si>
  <si>
    <t>VLE Self-Help</t>
  </si>
  <si>
    <t>Mixed (Very Low, Low)</t>
  </si>
  <si>
    <t>11 Compass Lane</t>
  </si>
  <si>
    <t>Village at Los Carneros - PSHH (Bldg 200)</t>
  </si>
  <si>
    <t xml:space="preserve">Low </t>
  </si>
  <si>
    <t>179 South Kellogg Ave</t>
  </si>
  <si>
    <t>10 Longshore Place</t>
  </si>
  <si>
    <t>Village at Los Carneros - PSHH (Bldg 100)</t>
  </si>
  <si>
    <t>119 South Kellogg Ave</t>
  </si>
  <si>
    <t>159 South Kellogg Ave</t>
  </si>
  <si>
    <t>6500 Sea Star Court</t>
  </si>
  <si>
    <t>Village at Los Carneros - PSHH (Bldg 300)</t>
  </si>
  <si>
    <t>5674 Surfrider Way</t>
  </si>
  <si>
    <t>029-251-016</t>
  </si>
  <si>
    <t>813 E CARRILLO ST</t>
  </si>
  <si>
    <t>Johnson Court</t>
  </si>
  <si>
    <t>MST2015-00602</t>
  </si>
  <si>
    <t>069-800-009</t>
  </si>
  <si>
    <t>5405 TREE FARM LN, SANTA BARBARA, CA 93111</t>
  </si>
  <si>
    <t>069-800-010</t>
  </si>
  <si>
    <t>5403 TREE FARM LN, SANTA BARBARA, CA 93111</t>
  </si>
  <si>
    <t>069-800-011</t>
  </si>
  <si>
    <t>5401 TREE FARM LN, SANTA BARBARA, CA 93111</t>
  </si>
  <si>
    <t>115-230-028, -031</t>
  </si>
  <si>
    <t>4202 Eleventh St.</t>
  </si>
  <si>
    <t>Guadalupe Court Apartments</t>
  </si>
  <si>
    <t>2018-0236</t>
  </si>
  <si>
    <t>123-090-083</t>
  </si>
  <si>
    <t>525 S RUSSELL AVE BLDG 2</t>
  </si>
  <si>
    <t>LOS ADOBES DE MARIA III BLDG - 2 &amp; 3 STORY APT BLDG</t>
  </si>
  <si>
    <t>B15-0560</t>
  </si>
  <si>
    <t>Mixed (Very Low, Low, Extremely Low)</t>
  </si>
  <si>
    <t>119-261-014</t>
  </si>
  <si>
    <t>205 N DEPOT #101-113, 201-213,301 -314</t>
  </si>
  <si>
    <t>THE RESIDENCES AT DEPOT ST BLDG 2  3- STORY APTS</t>
  </si>
  <si>
    <t>B16-1892</t>
  </si>
  <si>
    <t>201 N DEPOT ST #101-111, 201-214, 301-31</t>
  </si>
  <si>
    <t>THE RESIDENCES AT DEPOT ST BLDG 1  3-STORY -</t>
  </si>
  <si>
    <t>B16-1891</t>
  </si>
  <si>
    <t>659 SIERRA MADRE AVE #A-D</t>
  </si>
  <si>
    <t>SIERRA MADRE COTTAGES- BLDG J, TYPE A BLDG, 4-UNITS</t>
  </si>
  <si>
    <t>B16-1918</t>
  </si>
  <si>
    <t>623 SIERRA MADRE AVE #A-D</t>
  </si>
  <si>
    <t>SIERRA MADRE COTTAGES- BLDG E, TYPE B BLDG, 4-UNITS</t>
  </si>
  <si>
    <t>B16-1913</t>
  </si>
  <si>
    <t>647 SIERRA MADRE AVE #A-D</t>
  </si>
  <si>
    <t>SIERRA MADRE COTTAGES- BLDG H, TYPE B BLDG, 4-UNITS</t>
  </si>
  <si>
    <t>B16-1916</t>
  </si>
  <si>
    <t>605 SIERRA MADRE AVE #A-D</t>
  </si>
  <si>
    <t>SIERRA MADRE COTTAGES- BLDG C, TYPE B BLDG, 4-UNITS</t>
  </si>
  <si>
    <t>B16-1911</t>
  </si>
  <si>
    <t>611 SIERRA MADRE AVE #A-D</t>
  </si>
  <si>
    <t>SIERRA MADRE COTTAGES- BLDG B, TYPE A BLDG, 4-UNITS</t>
  </si>
  <si>
    <t>B16-1910</t>
  </si>
  <si>
    <t>641 SIERRA MADRE AVE #A-D</t>
  </si>
  <si>
    <t>SIERRA MADRE COTTAGES- BLDG G, TYPE A BLDG, 4-UNITS</t>
  </si>
  <si>
    <t>B16-1915</t>
  </si>
  <si>
    <t>629 SIERRA MADRE AVE #A-D</t>
  </si>
  <si>
    <t>SIERRA MADRE COTTAGES- BLDG F, TYPE A BLDG, 4-UNITS</t>
  </si>
  <si>
    <t>B16-1914</t>
  </si>
  <si>
    <t>635 SIERRA MADRE AVE #A-D</t>
  </si>
  <si>
    <t>SIERRA MADRE COTTAGES- BLDG D, TYPE A BLDG, 4-UNITS</t>
  </si>
  <si>
    <t>B16-1912</t>
  </si>
  <si>
    <t>653 SIERRA MADRE AVE #A-D</t>
  </si>
  <si>
    <t>SIERRA MADRE COTTAGES- BLDG I, TYPE A BLDG, 4-UNITS</t>
  </si>
  <si>
    <t>B16-1917</t>
  </si>
  <si>
    <t>027-231-017</t>
  </si>
  <si>
    <t>1502 CHAPALA ST, SANTA BARBARA, CA</t>
  </si>
  <si>
    <t>1502   CHAPALA ST:  R-MFU</t>
  </si>
  <si>
    <t>PLN2018-00454</t>
  </si>
  <si>
    <t>085-081-022</t>
  </si>
  <si>
    <t>233 N H St</t>
  </si>
  <si>
    <t>2Thirty3</t>
  </si>
  <si>
    <t>DR 19-03</t>
  </si>
  <si>
    <t>085-150-047</t>
  </si>
  <si>
    <t>109 S Third St</t>
  </si>
  <si>
    <t>Castillo de Rosas</t>
  </si>
  <si>
    <t>DR 19-04</t>
  </si>
  <si>
    <t>Mixed (Very Low, Low, Moderate, Above Moderate)</t>
  </si>
  <si>
    <t>085-150-089</t>
  </si>
  <si>
    <t>1401 E Cypress Ave</t>
  </si>
  <si>
    <t>Cypress &amp; Seventh</t>
  </si>
  <si>
    <t>CUP 18-04</t>
  </si>
  <si>
    <t>003-153-005</t>
  </si>
  <si>
    <t>004-118-001, -002, and -003</t>
  </si>
  <si>
    <t>4949 Sawyer Avenue</t>
  </si>
  <si>
    <t>Habitat for Humanity Condos</t>
  </si>
  <si>
    <t>15-1798-DP/PM/CDP</t>
  </si>
  <si>
    <t>16 W MISSION ST, SANTA BARBARA, CA 93101</t>
  </si>
  <si>
    <t>16 W MISSION ST: R-NEW, AUD 23 Units &amp; State Density Bonus</t>
  </si>
  <si>
    <t>PLN2019-00398</t>
  </si>
  <si>
    <t>Mixed (Very Low, Moderate, Above Moderate)</t>
  </si>
  <si>
    <t>073-030-029</t>
  </si>
  <si>
    <t>7000 Hollister Ave</t>
  </si>
  <si>
    <t>Hollister Village Triangle</t>
  </si>
  <si>
    <t>115-230-028,-031</t>
  </si>
  <si>
    <t>4202 Eleventh</t>
  </si>
  <si>
    <t>Guadalupe Court Apts</t>
  </si>
  <si>
    <t>2019-003-ZC</t>
  </si>
  <si>
    <t>Mixed (Very Low, Low, Moderate)</t>
  </si>
  <si>
    <t>1141 W COX LN #27-30</t>
  </si>
  <si>
    <t>WEST COX COTTAGES BLDG L- (1) STORY FOURPLEX MODULAR</t>
  </si>
  <si>
    <t>B19-1918</t>
  </si>
  <si>
    <t>1141 W COX LN #5-6</t>
  </si>
  <si>
    <t>WEST COX COTTAGES BLDG B- (1) STORY DUPLEX MODULAR</t>
  </si>
  <si>
    <t>B19-1908</t>
  </si>
  <si>
    <t>1141 W COX LN #13-16</t>
  </si>
  <si>
    <t>WEST COX COTTAGES BLDG F- (1) STORY FOURPLEX</t>
  </si>
  <si>
    <t>B19-1912</t>
  </si>
  <si>
    <t>1141 W COX LN #17 &amp; 18</t>
  </si>
  <si>
    <t>WEST COX COTTAGES BLDG G- (1) STORY DUPLEX</t>
  </si>
  <si>
    <t>B19-1913</t>
  </si>
  <si>
    <t>1141 W COX LN #19 &amp; 20</t>
  </si>
  <si>
    <t>WEST COX COTTAGES BLDG H- (1) STORY DUPLEX</t>
  </si>
  <si>
    <t>B19-1914</t>
  </si>
  <si>
    <t>1141 W COX LN #25 &amp; 26</t>
  </si>
  <si>
    <t>WEST COX COTTAGES BLDG K-  (1) STORY DUPLEX MODULAR</t>
  </si>
  <si>
    <t>B19-1917</t>
  </si>
  <si>
    <t>1141 W COX LN #1-4</t>
  </si>
  <si>
    <t>WEST COX COTTAGES BLDG A- (1) STORY FOURPLEX</t>
  </si>
  <si>
    <t>B19-1907</t>
  </si>
  <si>
    <t>1141 W COX LN #11 &amp; 12</t>
  </si>
  <si>
    <t>WEST COX COTTAGES BLDG E- (1) STORY DUPLEX</t>
  </si>
  <si>
    <t>B19-1911</t>
  </si>
  <si>
    <t>1141 W COX LN #7 &amp; 8</t>
  </si>
  <si>
    <t>WEST COX COTTAGES BLDG C- (1) STORY DUPLEX</t>
  </si>
  <si>
    <t>B19-1909</t>
  </si>
  <si>
    <t>1141 W COX LN #9 &amp; 10</t>
  </si>
  <si>
    <t>WEST COX COTTAGES BLDG D- (1) STORY DUPLEX</t>
  </si>
  <si>
    <t>B19-1910</t>
  </si>
  <si>
    <t>1141 W COX LN #21 &amp; 22</t>
  </si>
  <si>
    <t>WEST COX COTTAGES BLDG I- (1) STORY DUPLEX</t>
  </si>
  <si>
    <t>B19-1915</t>
  </si>
  <si>
    <t>1141 W COX LN #23 &amp; 24</t>
  </si>
  <si>
    <t>WEST COX COTTAGES BLDG J-  (1) STORY DUPLEX</t>
  </si>
  <si>
    <t>B19-1916</t>
  </si>
  <si>
    <t>123-134-014</t>
  </si>
  <si>
    <t>614 S PINE ST</t>
  </si>
  <si>
    <t>GOOD SAMARITAN SHELTHER- (N) 2-STORY SFD 1ST FLR</t>
  </si>
  <si>
    <t>B19-0514</t>
  </si>
  <si>
    <t>137-170-042, 137-170-043</t>
  </si>
  <si>
    <t>480 Avenue of Flags</t>
  </si>
  <si>
    <t>Creekside Village</t>
  </si>
  <si>
    <t>19-FDP-01, 19-LLA-01</t>
  </si>
  <si>
    <t>5690 Surfrider Way</t>
  </si>
  <si>
    <t>5696 Surfrider Way</t>
  </si>
  <si>
    <t>5680 Surfrider Way</t>
  </si>
  <si>
    <t>039-222-002</t>
  </si>
  <si>
    <t>115 W ANAPAMU ST, SANTA BARBARA, CA</t>
  </si>
  <si>
    <t>PLN2020-00074</t>
  </si>
  <si>
    <t>115 W ANAPAMU ST, C-G (C-2) ZONE: M-42 Affordable Units and Care Clinic</t>
  </si>
  <si>
    <t>813 E CARRILLO ST, SANTA BARBARA, CA</t>
  </si>
  <si>
    <t>PLN2015-00602</t>
  </si>
  <si>
    <t>813  E CARRILLO ST:  R-AUD 16 STUDIO UNITS</t>
  </si>
  <si>
    <t>251 S HOPE AVE, SANTA BARBARA, CA</t>
  </si>
  <si>
    <t>PLN2014-00142</t>
  </si>
  <si>
    <t>251  S HOPE AVE:  R-90 UNITS</t>
  </si>
  <si>
    <t>031-201-003</t>
  </si>
  <si>
    <t>116 E COTA ST, SANTA BARBARA, CA</t>
  </si>
  <si>
    <t>PLN2015-00627</t>
  </si>
  <si>
    <t>116  E COTA ST:  M-AUD/MIXED USE</t>
  </si>
  <si>
    <t>128-066-003</t>
  </si>
  <si>
    <t>Plaza Drive</t>
  </si>
  <si>
    <t>Centennial Square</t>
  </si>
  <si>
    <t>PD2020-0009</t>
  </si>
  <si>
    <t>037-212-022</t>
  </si>
  <si>
    <t>410 STATE ST, SANTA BARBARA, CA 93101</t>
  </si>
  <si>
    <t>PLN2020-00220</t>
  </si>
  <si>
    <t>410 STATE ST, M-C ZONE: R-NEW AUD Priority, 81 Units</t>
  </si>
  <si>
    <t>215 E VICTORIA ST, SANTA BARBARA, CA</t>
  </si>
  <si>
    <t>PLN2018-00671</t>
  </si>
  <si>
    <t>215  E VICTORIA ST:  R-AUD</t>
  </si>
  <si>
    <t>19-B-25102</t>
  </si>
  <si>
    <t>128-090-016</t>
  </si>
  <si>
    <t>2660 Santa Maria Way</t>
  </si>
  <si>
    <t>Santa Maria Studios</t>
  </si>
  <si>
    <t>SP2021-0003</t>
  </si>
  <si>
    <t>Mixed (Extremely Low Income, Very Low, Above Moderate)</t>
  </si>
  <si>
    <t>141-380-045</t>
  </si>
  <si>
    <t>890 REFUGIO, BLDG# 1, SANTA YNEZ, CA 93460</t>
  </si>
  <si>
    <t>21BDP-00000-00946</t>
  </si>
  <si>
    <t>336 E PLAZA DR #101-108, 201-208, 301-30</t>
  </si>
  <si>
    <t>CENTENNIAL SQUARE APTS BLDG 2- (N) 3-STORY APT</t>
  </si>
  <si>
    <t>B22-0954</t>
  </si>
  <si>
    <t>330 E PLAZA DR #101-108,201-208, 301-308</t>
  </si>
  <si>
    <t>CENTENNIAL SQUARE APTS BLDG 1- (N) 3-STORY APT</t>
  </si>
  <si>
    <t>B22-0951</t>
  </si>
  <si>
    <t>378 E PLAZA DR #101-108,201-208 301-308</t>
  </si>
  <si>
    <t>CENTENNIAL SQUARE APTS BLDG 4- (N) 3-STORY APT</t>
  </si>
  <si>
    <t>B22-0956</t>
  </si>
  <si>
    <t>372 E PLAZA DR #101-108,201-208, 301-308</t>
  </si>
  <si>
    <t>CENTENNIAL SQUARE APTS BLDG 7- (N) 3-STORY APT BLDG ALL</t>
  </si>
  <si>
    <t>B22-0959</t>
  </si>
  <si>
    <t>342 E PLAZA DR# 101-108,201-208,301 308</t>
  </si>
  <si>
    <t>CENTENNIAL SQUARE APTS BLDG 3- (N) 3-STORY APT</t>
  </si>
  <si>
    <t>B22-0955</t>
  </si>
  <si>
    <t>366 E PLAZA DR#101-108, 201-208, 301-308</t>
  </si>
  <si>
    <t>CENTENNIAL SQUARE APTS BLDG 5- (N) 3-STORY APT</t>
  </si>
  <si>
    <t>B22-0957</t>
  </si>
  <si>
    <t>348 E PLAZA DR #101-108,201-208, 301-308</t>
  </si>
  <si>
    <t>CENTENNIAL SQUARE APTS BLDG 6- (N) 3-STORY APT BLDG ALL</t>
  </si>
  <si>
    <t>B22-0958</t>
  </si>
  <si>
    <t>354 E PLAZA DR #101-104,201-206, 301-306</t>
  </si>
  <si>
    <t>CENTENNIAL SQUARE APTS BLDG 8- (N) 3-STORY APT BLDG</t>
  </si>
  <si>
    <t>B22-0960</t>
  </si>
  <si>
    <t>137-090-067</t>
  </si>
  <si>
    <t>560 McMurray Road</t>
  </si>
  <si>
    <t>Polo Village</t>
  </si>
  <si>
    <t>137-200-087</t>
  </si>
  <si>
    <t>10 McMurray Road</t>
  </si>
  <si>
    <t>Buellton Garden Apartments</t>
  </si>
  <si>
    <t>128-090-073</t>
  </si>
  <si>
    <t>2770 SANTA MARIA WAY</t>
  </si>
  <si>
    <t>PARK EDGE MIXED USE</t>
  </si>
  <si>
    <t>PD2020-0008</t>
  </si>
  <si>
    <t>430-C &amp; 440-C Central Avenue</t>
  </si>
  <si>
    <t>Central Ave ADUs</t>
  </si>
  <si>
    <t>115-230-047</t>
  </si>
  <si>
    <t>1035 Escalante</t>
  </si>
  <si>
    <t>2019-063-DR</t>
  </si>
  <si>
    <t>Mixed (Extremely Low, Very Low, Low, Moderate)</t>
  </si>
  <si>
    <t>105-105-002</t>
  </si>
  <si>
    <t>520 E CLARK AVE 1, ORCUTT, CA 93455</t>
  </si>
  <si>
    <t>22BDP-00000-00048</t>
  </si>
  <si>
    <t>520 E CLARK AVE 2, ORCUTT, CA 93455</t>
  </si>
  <si>
    <t>22BDP-00000-00049</t>
  </si>
  <si>
    <t>520 E CLARK AVE 3, ORCUTT, CA 93455</t>
  </si>
  <si>
    <t>22BDP-00000-00050</t>
  </si>
  <si>
    <t>520 E CLARK AVE 4, ORCUTT, CA 93455</t>
  </si>
  <si>
    <t>22BDP-00000-00051</t>
  </si>
  <si>
    <t>079-415-005</t>
  </si>
  <si>
    <t>2 San Milano Dr.</t>
  </si>
  <si>
    <t>20-B-0369</t>
  </si>
  <si>
    <t>079-510-019</t>
  </si>
  <si>
    <t>7637 Pinetree Pl., Unit C</t>
  </si>
  <si>
    <t>21-B-0275</t>
  </si>
  <si>
    <t>077-182-012</t>
  </si>
  <si>
    <t>342 Ravenscroft Dr</t>
  </si>
  <si>
    <t>20-B-0348</t>
  </si>
  <si>
    <t>077-242-006</t>
  </si>
  <si>
    <t>6174 Verdura Ave</t>
  </si>
  <si>
    <t>21-B-0355</t>
  </si>
  <si>
    <t>079-323-008</t>
  </si>
  <si>
    <t>7616 Pismo Beach Dr.</t>
  </si>
  <si>
    <t>21-B-0349</t>
  </si>
  <si>
    <t>077-142-011</t>
  </si>
  <si>
    <t>2 Calaveras Ave, Unit B</t>
  </si>
  <si>
    <t>22-B-0089</t>
  </si>
  <si>
    <t>077-153-012</t>
  </si>
  <si>
    <t>30 Sonoma Ave</t>
  </si>
  <si>
    <t>22-B-0105</t>
  </si>
  <si>
    <t>057-240-051</t>
  </si>
  <si>
    <t>220 N LA CUMBRE Rd, SANTA BARBARA, CA 93110</t>
  </si>
  <si>
    <t>PLN2022-00186</t>
  </si>
  <si>
    <t>017-252-009</t>
  </si>
  <si>
    <t>210 S VOLUNTARIO St, SANTA BARBARA, CA 93103</t>
  </si>
  <si>
    <t>PLN2021-00261</t>
  </si>
  <si>
    <t>037-400-009</t>
  </si>
  <si>
    <t>825 DE LA VINA ST, SANTA BARBARA, CA 93101</t>
  </si>
  <si>
    <t>PLN2020-00108</t>
  </si>
  <si>
    <t>037-131-001</t>
  </si>
  <si>
    <t>630 CHAPALA St, SANTA BARBARA, CA 93101</t>
  </si>
  <si>
    <t>PLN2021-00189</t>
  </si>
  <si>
    <t>073-080-028</t>
  </si>
  <si>
    <t>6021 Hollister Ave</t>
  </si>
  <si>
    <t>Super 8 Supportive Housing</t>
  </si>
  <si>
    <t>22-0051-ZC, 22-B-0268</t>
  </si>
  <si>
    <t>Mixed (Extremely Low, Very Low, Above Moderate)</t>
  </si>
  <si>
    <t>821 STATE St, SANTA BARBARA, CA 93101</t>
  </si>
  <si>
    <t>PLN2022-00085</t>
  </si>
  <si>
    <t>Mixed (Low, Moderate, Above Moderate)</t>
  </si>
  <si>
    <t>118-010-058</t>
  </si>
  <si>
    <t>810 W BATTLES RD</t>
  </si>
  <si>
    <t>CENTENNIAL GARDENS APTS BLDG 1 (16) UNITS - KITCHEN, LIVING</t>
  </si>
  <si>
    <t>B21-0570</t>
  </si>
  <si>
    <t>820 W BATTLES RD Bldg 2</t>
  </si>
  <si>
    <t>CENTENNIAL GARDENS APTS BLDG 2 (18) UNITS - KITCHEN, LIVING</t>
  </si>
  <si>
    <t>B21-0571</t>
  </si>
  <si>
    <t>890 W BATTLES RD</t>
  </si>
  <si>
    <t>CENTENNIAL GARDENS APTS BLDG 3 (12) UNITS - KITCHEN, LIVING</t>
  </si>
  <si>
    <t>B21-0572</t>
  </si>
  <si>
    <t>880 W BATTLES RD</t>
  </si>
  <si>
    <t>CENTENNIAL GARDENS APTS BLDG 5 (24) UNITS - KITCHEN, LIVING</t>
  </si>
  <si>
    <t>B21-0574</t>
  </si>
  <si>
    <t>840 W BATTLES RD</t>
  </si>
  <si>
    <t>CENTENNIAL GARDENS APTS BLDG 6 (24) UNITS - KITCHEN, LIVING</t>
  </si>
  <si>
    <t>B21-0575</t>
  </si>
  <si>
    <t>870 W BATTLES RD</t>
  </si>
  <si>
    <t>CENTENNIAL GARDENS APTS BLDG 7 (18) UNITS - KITCHEN, LIVING</t>
  </si>
  <si>
    <t>B21-0576</t>
  </si>
  <si>
    <t>860 W BATTLES RD</t>
  </si>
  <si>
    <t>CENTENNIAL GARDENS APTS BLDG 8 (12) UNITS - KITCHEN, LIVING</t>
  </si>
  <si>
    <t>B21-0577</t>
  </si>
  <si>
    <t>830 W BATTLES RD</t>
  </si>
  <si>
    <t>CENTENNIAL GARDENS APTS BLDG 4 (24) UNITS - KITCHEN, LIVING</t>
  </si>
  <si>
    <t>B21-0573</t>
  </si>
  <si>
    <t>850 W BATTLES RD</t>
  </si>
  <si>
    <t>CENTENNIAL GARDENS APTS BLDG 9 (12) UNITS - KITCHEN, LIVING</t>
  </si>
  <si>
    <t>B21-0578</t>
  </si>
  <si>
    <t>128-090-011</t>
  </si>
  <si>
    <t>2660 SANTA MARIA WAY #101-123,201- 234,</t>
  </si>
  <si>
    <t>SANTA MARIA SENIORS- (N) 5-STORY SENIOR MODULAR</t>
  </si>
  <si>
    <t>B21-0920</t>
  </si>
  <si>
    <t>Blosser Ranch Lot 7 Multi-Family</t>
  </si>
  <si>
    <t>PD2022-0013</t>
  </si>
  <si>
    <t>117-240-0028</t>
  </si>
  <si>
    <t>Blosser Ranch Lot 3 Multi-Family</t>
  </si>
  <si>
    <t>PD2023-0011</t>
  </si>
  <si>
    <t>Blosser Ranch Lot 2 Multi-Family</t>
  </si>
  <si>
    <t>PD2023-0006</t>
  </si>
  <si>
    <t>128-067-032</t>
  </si>
  <si>
    <t>502 East Barcellus Avenue</t>
  </si>
  <si>
    <t>Barcellus Senior Affordable Apartments</t>
  </si>
  <si>
    <t>PD2022-0015</t>
  </si>
  <si>
    <t>109-010-012</t>
  </si>
  <si>
    <t>3170 SANTA MARIA WAY</t>
  </si>
  <si>
    <t>Skylight Homes</t>
  </si>
  <si>
    <t>PD2022-0006</t>
  </si>
  <si>
    <t>Mixed (Low,Moderate)</t>
  </si>
  <si>
    <t>Buena Tierra</t>
  </si>
  <si>
    <t>23-B-0237</t>
  </si>
  <si>
    <t>077-363-008</t>
  </si>
  <si>
    <t>626 Carlo Dr.</t>
  </si>
  <si>
    <t>23-0003-ADU</t>
  </si>
  <si>
    <t>077-303-016</t>
  </si>
  <si>
    <t>6212 Covington Way</t>
  </si>
  <si>
    <t>23-0001-ADU</t>
  </si>
  <si>
    <t>073-060-031</t>
  </si>
  <si>
    <t>na</t>
  </si>
  <si>
    <t>Heritage Ridge</t>
  </si>
  <si>
    <t>. 14-049-GPA-VTM-DP-DRB</t>
  </si>
  <si>
    <t>077-160-066</t>
  </si>
  <si>
    <t>6491 Calle Real</t>
  </si>
  <si>
    <t>22-0005-DP</t>
  </si>
  <si>
    <t>031-212-018</t>
  </si>
  <si>
    <t>401 &amp; 409 E HALEY STREET, SANTA BARBARA, CA</t>
  </si>
  <si>
    <t>PLN2016-00508</t>
  </si>
  <si>
    <t>137-090-006</t>
  </si>
  <si>
    <t>552, 554, 556, 558 McMurray Road</t>
  </si>
  <si>
    <t>22-FDP-01,  22-ZC-50</t>
  </si>
  <si>
    <t>015-291-010</t>
  </si>
  <si>
    <t>401 OLD COAST, ##401 1/2, SANTA BARBARA, CA 93103</t>
  </si>
  <si>
    <t>PLN2022-00285</t>
  </si>
  <si>
    <t>Mixed (Low, Moderate)</t>
  </si>
  <si>
    <t>10 &amp; 12 McMurray Road</t>
  </si>
  <si>
    <t>Buellton Garden Apartment</t>
  </si>
  <si>
    <t>21-FDP-01, 23-ZC-18</t>
  </si>
  <si>
    <t>031-271-008</t>
  </si>
  <si>
    <t>425 SANTA BARBARA St, SANTA BARBARA, CA 93101</t>
  </si>
  <si>
    <t>PLN2020-00426</t>
  </si>
  <si>
    <t>107-240-040</t>
  </si>
  <si>
    <t>1331 E FOSTER RD, SANTA MARIA, CA 93455</t>
  </si>
  <si>
    <t>21ZCI-OOOOO-00232</t>
  </si>
  <si>
    <t>039-202-013</t>
  </si>
  <si>
    <t>528 W FIGUEROA St, SANTA BARBARA, CA 93101</t>
  </si>
  <si>
    <t>PLN2022-00148</t>
  </si>
  <si>
    <t>039-222-029</t>
  </si>
  <si>
    <t>Sancuarity Center</t>
  </si>
  <si>
    <t>031-201-032</t>
  </si>
  <si>
    <t>21BDP-OOOOO-00946</t>
  </si>
  <si>
    <t>Source</t>
  </si>
  <si>
    <t>Annual Progress Reports - Data Dashboard and Downloads | California Department of Housing and Community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</si>
</sst>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0000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2" fontId="1" fillId="0" borderId="0" xfId="0" applyNumberFormat="1" applyFont="1"/>
    <xf numFmtId="14" fontId="1" fillId="0" borderId="0" xfId="0" applyNumberFormat="1" applyFont="1"/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4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hcd.ca.gov/planning-and-community-development/housing-element-implementation-and-apr-dashboar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84A3D-56A7-46D6-9332-F86A4D16F37B}">
  <dimension ref="A1:BA7617"/>
  <sheetViews>
    <sheetView tabSelected="1" workbookViewId="0">
      <selection activeCell="H9" sqref="H9"/>
    </sheetView>
  </sheetViews>
  <sheetFormatPr defaultRowHeight="14.25"/>
  <sheetData>
    <row r="1" spans="1:5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4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4" t="s">
        <v>44</v>
      </c>
      <c r="AT1" s="3" t="s">
        <v>45</v>
      </c>
      <c r="AU1" s="3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>
      <c r="A2" t="s">
        <v>53</v>
      </c>
      <c r="B2" t="s">
        <v>54</v>
      </c>
      <c r="C2" t="s">
        <v>55</v>
      </c>
      <c r="D2">
        <v>2018</v>
      </c>
      <c r="F2" t="s">
        <v>56</v>
      </c>
      <c r="G2" t="s">
        <v>57</v>
      </c>
      <c r="J2" t="s">
        <v>58</v>
      </c>
      <c r="K2" t="s">
        <v>59</v>
      </c>
      <c r="L2" s="5">
        <v>0</v>
      </c>
      <c r="M2" s="5">
        <v>0</v>
      </c>
      <c r="N2" s="5">
        <f t="shared" ref="N2:N65" si="0">L2+M2</f>
        <v>0</v>
      </c>
      <c r="O2" s="5">
        <v>0</v>
      </c>
      <c r="P2" s="5">
        <v>0</v>
      </c>
      <c r="Q2" s="5">
        <f t="shared" ref="Q2:Q65" si="1">O2+P2</f>
        <v>0</v>
      </c>
      <c r="R2" s="5">
        <v>0</v>
      </c>
      <c r="S2" s="5">
        <v>0</v>
      </c>
      <c r="T2" s="5">
        <f t="shared" ref="T2:T65" si="2">R2+S2</f>
        <v>0</v>
      </c>
      <c r="U2" s="5">
        <v>0</v>
      </c>
      <c r="V2" s="5">
        <v>0</v>
      </c>
      <c r="W2" s="5">
        <v>0</v>
      </c>
      <c r="X2" s="5">
        <v>0</v>
      </c>
      <c r="Y2" s="5">
        <f>W2+X2</f>
        <v>0</v>
      </c>
      <c r="Z2" s="5">
        <v>0</v>
      </c>
      <c r="AA2" s="5">
        <v>0</v>
      </c>
      <c r="AB2" s="5">
        <f>SUM(Z2:AA2)</f>
        <v>0</v>
      </c>
      <c r="AC2" s="5">
        <v>0</v>
      </c>
      <c r="AD2" s="5">
        <v>0</v>
      </c>
      <c r="AE2" s="5">
        <f>SUM(AC2:AD2)</f>
        <v>0</v>
      </c>
      <c r="AF2" s="5">
        <v>1</v>
      </c>
      <c r="AG2" s="6">
        <v>43223</v>
      </c>
      <c r="AH2" s="5">
        <v>1</v>
      </c>
      <c r="AI2" s="5">
        <v>0</v>
      </c>
      <c r="AJ2" s="5">
        <v>0</v>
      </c>
      <c r="AK2" s="5">
        <f>SUM(AI2:AJ2)</f>
        <v>0</v>
      </c>
      <c r="AL2" s="5">
        <v>0</v>
      </c>
      <c r="AM2" s="5">
        <v>0</v>
      </c>
      <c r="AN2" s="5">
        <f>SUM(AL2:AM2)</f>
        <v>0</v>
      </c>
      <c r="AO2" s="5">
        <v>0</v>
      </c>
      <c r="AP2" s="5">
        <v>0</v>
      </c>
      <c r="AQ2" s="5">
        <f>SUM(AO2:AP2)</f>
        <v>0</v>
      </c>
      <c r="AR2" s="5">
        <v>0</v>
      </c>
      <c r="AS2" s="6"/>
      <c r="AT2" s="5">
        <v>0</v>
      </c>
      <c r="AU2" s="5">
        <v>0</v>
      </c>
      <c r="AV2" t="str">
        <f t="shared" ref="AV2:AV65" si="3">IF(AU2 &gt; 0, "Y", "N")</f>
        <v>N</v>
      </c>
      <c r="AW2" t="s">
        <v>60</v>
      </c>
      <c r="AX2" t="s">
        <v>61</v>
      </c>
      <c r="AY2" t="s">
        <v>62</v>
      </c>
      <c r="AZ2" t="s">
        <v>62</v>
      </c>
      <c r="BA2" t="str">
        <f t="shared" ref="BA2:BA65" si="4">IF(OR(L2&gt;0, O2&gt;0, R2&gt;0, W2&gt;0, Z2&gt;0, AC2&gt;0, AI2&gt;0, AL2&gt;0, AO2&gt;0, M2&gt;0), "Y", "N")</f>
        <v>N</v>
      </c>
    </row>
    <row r="3" spans="1:53">
      <c r="A3" t="s">
        <v>53</v>
      </c>
      <c r="B3" t="s">
        <v>54</v>
      </c>
      <c r="C3" t="s">
        <v>55</v>
      </c>
      <c r="D3">
        <v>2018</v>
      </c>
      <c r="F3" t="s">
        <v>63</v>
      </c>
      <c r="G3" t="s">
        <v>64</v>
      </c>
      <c r="J3" t="s">
        <v>58</v>
      </c>
      <c r="K3" t="s">
        <v>59</v>
      </c>
      <c r="L3" s="5">
        <v>0</v>
      </c>
      <c r="M3" s="5">
        <v>0</v>
      </c>
      <c r="N3" s="5">
        <f t="shared" si="0"/>
        <v>0</v>
      </c>
      <c r="O3" s="5">
        <v>0</v>
      </c>
      <c r="P3" s="5">
        <v>0</v>
      </c>
      <c r="Q3" s="5">
        <f t="shared" si="1"/>
        <v>0</v>
      </c>
      <c r="R3" s="5">
        <v>0</v>
      </c>
      <c r="S3" s="5">
        <v>0</v>
      </c>
      <c r="T3" s="5">
        <f t="shared" si="2"/>
        <v>0</v>
      </c>
      <c r="U3" s="5">
        <v>0</v>
      </c>
      <c r="V3" s="5">
        <v>0</v>
      </c>
      <c r="W3" s="5">
        <v>0</v>
      </c>
      <c r="X3" s="5">
        <v>0</v>
      </c>
      <c r="Y3" s="5">
        <f t="shared" ref="Y3:Y66" si="5">W3+X3</f>
        <v>0</v>
      </c>
      <c r="Z3" s="5">
        <v>0</v>
      </c>
      <c r="AA3" s="5">
        <v>0</v>
      </c>
      <c r="AB3" s="5">
        <f t="shared" ref="AB3:AB66" si="6">SUM(Z3:AA3)</f>
        <v>0</v>
      </c>
      <c r="AC3" s="5">
        <v>0</v>
      </c>
      <c r="AD3" s="5">
        <v>0</v>
      </c>
      <c r="AE3" s="5">
        <f t="shared" ref="AE3:AE66" si="7">SUM(AC3:AD3)</f>
        <v>0</v>
      </c>
      <c r="AF3" s="5">
        <v>1</v>
      </c>
      <c r="AG3" s="6">
        <v>43116</v>
      </c>
      <c r="AH3" s="5">
        <v>1</v>
      </c>
      <c r="AI3" s="5">
        <v>0</v>
      </c>
      <c r="AJ3" s="5">
        <v>0</v>
      </c>
      <c r="AK3" s="5">
        <f t="shared" ref="AK3:AK66" si="8">SUM(AI3:AJ3)</f>
        <v>0</v>
      </c>
      <c r="AL3" s="5">
        <v>0</v>
      </c>
      <c r="AM3" s="5">
        <v>0</v>
      </c>
      <c r="AN3" s="5">
        <f t="shared" ref="AN3:AN66" si="9">SUM(AL3:AM3)</f>
        <v>0</v>
      </c>
      <c r="AO3" s="5">
        <v>0</v>
      </c>
      <c r="AP3" s="5">
        <v>0</v>
      </c>
      <c r="AQ3" s="5">
        <f t="shared" ref="AQ3:AQ66" si="10">SUM(AO3:AP3)</f>
        <v>0</v>
      </c>
      <c r="AR3" s="5">
        <v>0</v>
      </c>
      <c r="AS3" s="6"/>
      <c r="AT3" s="5">
        <v>0</v>
      </c>
      <c r="AU3" s="5">
        <v>0</v>
      </c>
      <c r="AV3" t="str">
        <f t="shared" si="3"/>
        <v>N</v>
      </c>
      <c r="AW3" t="s">
        <v>60</v>
      </c>
      <c r="AX3" t="s">
        <v>61</v>
      </c>
      <c r="AY3" t="s">
        <v>62</v>
      </c>
      <c r="AZ3" t="s">
        <v>62</v>
      </c>
      <c r="BA3" t="str">
        <f t="shared" si="4"/>
        <v>N</v>
      </c>
    </row>
    <row r="4" spans="1:53">
      <c r="A4" t="s">
        <v>53</v>
      </c>
      <c r="B4" t="s">
        <v>54</v>
      </c>
      <c r="C4" t="s">
        <v>55</v>
      </c>
      <c r="D4">
        <v>2018</v>
      </c>
      <c r="F4" t="s">
        <v>65</v>
      </c>
      <c r="G4" t="s">
        <v>66</v>
      </c>
      <c r="J4" t="s">
        <v>58</v>
      </c>
      <c r="K4" t="s">
        <v>59</v>
      </c>
      <c r="L4" s="5">
        <v>0</v>
      </c>
      <c r="M4" s="5">
        <v>0</v>
      </c>
      <c r="N4" s="5">
        <f t="shared" si="0"/>
        <v>0</v>
      </c>
      <c r="O4" s="5">
        <v>0</v>
      </c>
      <c r="P4" s="5">
        <v>0</v>
      </c>
      <c r="Q4" s="5">
        <f t="shared" si="1"/>
        <v>0</v>
      </c>
      <c r="R4" s="5">
        <v>0</v>
      </c>
      <c r="S4" s="5">
        <v>0</v>
      </c>
      <c r="T4" s="5">
        <f t="shared" si="2"/>
        <v>0</v>
      </c>
      <c r="U4" s="5">
        <v>0</v>
      </c>
      <c r="V4" s="5">
        <v>0</v>
      </c>
      <c r="W4" s="5">
        <v>0</v>
      </c>
      <c r="X4" s="5">
        <v>0</v>
      </c>
      <c r="Y4" s="5">
        <f t="shared" si="5"/>
        <v>0</v>
      </c>
      <c r="Z4" s="5">
        <v>0</v>
      </c>
      <c r="AA4" s="5">
        <v>0</v>
      </c>
      <c r="AB4" s="5">
        <f t="shared" si="6"/>
        <v>0</v>
      </c>
      <c r="AC4" s="5">
        <v>0</v>
      </c>
      <c r="AD4" s="5">
        <v>0</v>
      </c>
      <c r="AE4" s="5">
        <f t="shared" si="7"/>
        <v>0</v>
      </c>
      <c r="AF4" s="5">
        <v>1</v>
      </c>
      <c r="AG4" s="6">
        <v>43234</v>
      </c>
      <c r="AH4" s="5">
        <v>1</v>
      </c>
      <c r="AI4" s="5">
        <v>0</v>
      </c>
      <c r="AJ4" s="5">
        <v>0</v>
      </c>
      <c r="AK4" s="5">
        <f t="shared" si="8"/>
        <v>0</v>
      </c>
      <c r="AL4" s="5">
        <v>0</v>
      </c>
      <c r="AM4" s="5">
        <v>0</v>
      </c>
      <c r="AN4" s="5">
        <f t="shared" si="9"/>
        <v>0</v>
      </c>
      <c r="AO4" s="5">
        <v>0</v>
      </c>
      <c r="AP4" s="5">
        <v>0</v>
      </c>
      <c r="AQ4" s="5">
        <f t="shared" si="10"/>
        <v>0</v>
      </c>
      <c r="AR4" s="5">
        <v>0</v>
      </c>
      <c r="AS4" s="6"/>
      <c r="AT4" s="5">
        <v>0</v>
      </c>
      <c r="AU4" s="5">
        <v>0</v>
      </c>
      <c r="AV4" t="str">
        <f t="shared" si="3"/>
        <v>N</v>
      </c>
      <c r="AW4" t="s">
        <v>60</v>
      </c>
      <c r="AX4" t="s">
        <v>61</v>
      </c>
      <c r="AY4" t="s">
        <v>62</v>
      </c>
      <c r="AZ4" t="s">
        <v>62</v>
      </c>
      <c r="BA4" t="str">
        <f t="shared" si="4"/>
        <v>N</v>
      </c>
    </row>
    <row r="5" spans="1:53">
      <c r="A5" t="s">
        <v>53</v>
      </c>
      <c r="B5" t="s">
        <v>54</v>
      </c>
      <c r="C5" t="s">
        <v>55</v>
      </c>
      <c r="D5">
        <v>2018</v>
      </c>
      <c r="F5" t="s">
        <v>67</v>
      </c>
      <c r="G5" t="s">
        <v>68</v>
      </c>
      <c r="J5" t="s">
        <v>58</v>
      </c>
      <c r="K5" t="s">
        <v>59</v>
      </c>
      <c r="L5" s="5">
        <v>0</v>
      </c>
      <c r="M5" s="5">
        <v>0</v>
      </c>
      <c r="N5" s="5">
        <f t="shared" si="0"/>
        <v>0</v>
      </c>
      <c r="O5" s="5">
        <v>0</v>
      </c>
      <c r="P5" s="5">
        <v>0</v>
      </c>
      <c r="Q5" s="5">
        <f t="shared" si="1"/>
        <v>0</v>
      </c>
      <c r="R5" s="5">
        <v>0</v>
      </c>
      <c r="S5" s="5">
        <v>0</v>
      </c>
      <c r="T5" s="5">
        <f t="shared" si="2"/>
        <v>0</v>
      </c>
      <c r="U5" s="5">
        <v>0</v>
      </c>
      <c r="V5" s="5">
        <v>0</v>
      </c>
      <c r="W5" s="5">
        <v>0</v>
      </c>
      <c r="X5" s="5">
        <v>0</v>
      </c>
      <c r="Y5" s="5">
        <f t="shared" si="5"/>
        <v>0</v>
      </c>
      <c r="Z5" s="5">
        <v>0</v>
      </c>
      <c r="AA5" s="5">
        <v>0</v>
      </c>
      <c r="AB5" s="5">
        <f t="shared" si="6"/>
        <v>0</v>
      </c>
      <c r="AC5" s="5">
        <v>0</v>
      </c>
      <c r="AD5" s="5">
        <v>0</v>
      </c>
      <c r="AE5" s="5">
        <f t="shared" si="7"/>
        <v>0</v>
      </c>
      <c r="AF5" s="5">
        <v>1</v>
      </c>
      <c r="AG5" s="6">
        <v>43207</v>
      </c>
      <c r="AH5" s="5">
        <v>1</v>
      </c>
      <c r="AI5" s="5">
        <v>0</v>
      </c>
      <c r="AJ5" s="5">
        <v>0</v>
      </c>
      <c r="AK5" s="5">
        <f t="shared" si="8"/>
        <v>0</v>
      </c>
      <c r="AL5" s="5">
        <v>0</v>
      </c>
      <c r="AM5" s="5">
        <v>0</v>
      </c>
      <c r="AN5" s="5">
        <f t="shared" si="9"/>
        <v>0</v>
      </c>
      <c r="AO5" s="5">
        <v>0</v>
      </c>
      <c r="AP5" s="5">
        <v>0</v>
      </c>
      <c r="AQ5" s="5">
        <f t="shared" si="10"/>
        <v>0</v>
      </c>
      <c r="AR5" s="5">
        <v>0</v>
      </c>
      <c r="AS5" s="6"/>
      <c r="AT5" s="5">
        <v>0</v>
      </c>
      <c r="AU5" s="5">
        <v>0</v>
      </c>
      <c r="AV5" t="str">
        <f t="shared" si="3"/>
        <v>N</v>
      </c>
      <c r="AW5" t="s">
        <v>60</v>
      </c>
      <c r="AX5" t="s">
        <v>61</v>
      </c>
      <c r="AY5" t="s">
        <v>62</v>
      </c>
      <c r="AZ5" t="s">
        <v>62</v>
      </c>
      <c r="BA5" t="str">
        <f t="shared" si="4"/>
        <v>N</v>
      </c>
    </row>
    <row r="6" spans="1:53">
      <c r="A6" t="s">
        <v>53</v>
      </c>
      <c r="B6" t="s">
        <v>54</v>
      </c>
      <c r="C6" t="s">
        <v>55</v>
      </c>
      <c r="D6">
        <v>2018</v>
      </c>
      <c r="F6" t="s">
        <v>69</v>
      </c>
      <c r="G6" t="s">
        <v>70</v>
      </c>
      <c r="J6" t="s">
        <v>58</v>
      </c>
      <c r="K6" t="s">
        <v>59</v>
      </c>
      <c r="L6" s="5">
        <v>0</v>
      </c>
      <c r="M6" s="5">
        <v>0</v>
      </c>
      <c r="N6" s="5">
        <f t="shared" si="0"/>
        <v>0</v>
      </c>
      <c r="O6" s="5">
        <v>0</v>
      </c>
      <c r="P6" s="5">
        <v>0</v>
      </c>
      <c r="Q6" s="5">
        <f t="shared" si="1"/>
        <v>0</v>
      </c>
      <c r="R6" s="5">
        <v>0</v>
      </c>
      <c r="S6" s="5">
        <v>0</v>
      </c>
      <c r="T6" s="5">
        <f t="shared" si="2"/>
        <v>0</v>
      </c>
      <c r="U6" s="5">
        <v>0</v>
      </c>
      <c r="V6" s="5">
        <v>0</v>
      </c>
      <c r="W6" s="5">
        <v>0</v>
      </c>
      <c r="X6" s="5">
        <v>0</v>
      </c>
      <c r="Y6" s="5">
        <f t="shared" si="5"/>
        <v>0</v>
      </c>
      <c r="Z6" s="5">
        <v>0</v>
      </c>
      <c r="AA6" s="5">
        <v>0</v>
      </c>
      <c r="AB6" s="5">
        <f t="shared" si="6"/>
        <v>0</v>
      </c>
      <c r="AC6" s="5">
        <v>0</v>
      </c>
      <c r="AD6" s="5">
        <v>0</v>
      </c>
      <c r="AE6" s="5">
        <f t="shared" si="7"/>
        <v>0</v>
      </c>
      <c r="AF6" s="5">
        <v>1</v>
      </c>
      <c r="AG6" s="6">
        <v>43132</v>
      </c>
      <c r="AH6" s="5">
        <v>1</v>
      </c>
      <c r="AI6" s="5">
        <v>0</v>
      </c>
      <c r="AJ6" s="5">
        <v>0</v>
      </c>
      <c r="AK6" s="5">
        <f t="shared" si="8"/>
        <v>0</v>
      </c>
      <c r="AL6" s="5">
        <v>0</v>
      </c>
      <c r="AM6" s="5">
        <v>0</v>
      </c>
      <c r="AN6" s="5">
        <f t="shared" si="9"/>
        <v>0</v>
      </c>
      <c r="AO6" s="5">
        <v>0</v>
      </c>
      <c r="AP6" s="5">
        <v>0</v>
      </c>
      <c r="AQ6" s="5">
        <f t="shared" si="10"/>
        <v>0</v>
      </c>
      <c r="AR6" s="5">
        <v>0</v>
      </c>
      <c r="AS6" s="6"/>
      <c r="AT6" s="5">
        <v>0</v>
      </c>
      <c r="AU6" s="5">
        <v>0</v>
      </c>
      <c r="AV6" t="str">
        <f t="shared" si="3"/>
        <v>N</v>
      </c>
      <c r="AW6" t="s">
        <v>60</v>
      </c>
      <c r="AX6" t="s">
        <v>61</v>
      </c>
      <c r="AY6" t="s">
        <v>62</v>
      </c>
      <c r="AZ6" t="s">
        <v>62</v>
      </c>
      <c r="BA6" t="str">
        <f t="shared" si="4"/>
        <v>N</v>
      </c>
    </row>
    <row r="7" spans="1:53">
      <c r="A7" t="s">
        <v>53</v>
      </c>
      <c r="B7" t="s">
        <v>54</v>
      </c>
      <c r="C7" t="s">
        <v>55</v>
      </c>
      <c r="D7">
        <v>2018</v>
      </c>
      <c r="F7" t="s">
        <v>71</v>
      </c>
      <c r="G7" t="s">
        <v>72</v>
      </c>
      <c r="J7" t="s">
        <v>58</v>
      </c>
      <c r="K7" t="s">
        <v>59</v>
      </c>
      <c r="L7" s="5">
        <v>0</v>
      </c>
      <c r="M7" s="5">
        <v>0</v>
      </c>
      <c r="N7" s="5">
        <f t="shared" si="0"/>
        <v>0</v>
      </c>
      <c r="O7" s="5">
        <v>0</v>
      </c>
      <c r="P7" s="5">
        <v>0</v>
      </c>
      <c r="Q7" s="5">
        <f t="shared" si="1"/>
        <v>0</v>
      </c>
      <c r="R7" s="5">
        <v>0</v>
      </c>
      <c r="S7" s="5">
        <v>0</v>
      </c>
      <c r="T7" s="5">
        <f t="shared" si="2"/>
        <v>0</v>
      </c>
      <c r="U7" s="5">
        <v>0</v>
      </c>
      <c r="V7" s="5">
        <v>0</v>
      </c>
      <c r="W7" s="5">
        <v>0</v>
      </c>
      <c r="X7" s="5">
        <v>0</v>
      </c>
      <c r="Y7" s="5">
        <f t="shared" si="5"/>
        <v>0</v>
      </c>
      <c r="Z7" s="5">
        <v>0</v>
      </c>
      <c r="AA7" s="5">
        <v>0</v>
      </c>
      <c r="AB7" s="5">
        <f t="shared" si="6"/>
        <v>0</v>
      </c>
      <c r="AC7" s="5">
        <v>0</v>
      </c>
      <c r="AD7" s="5">
        <v>0</v>
      </c>
      <c r="AE7" s="5">
        <f t="shared" si="7"/>
        <v>0</v>
      </c>
      <c r="AF7" s="5">
        <v>1</v>
      </c>
      <c r="AG7" s="6">
        <v>43125</v>
      </c>
      <c r="AH7" s="5">
        <v>1</v>
      </c>
      <c r="AI7" s="5">
        <v>0</v>
      </c>
      <c r="AJ7" s="5">
        <v>0</v>
      </c>
      <c r="AK7" s="5">
        <f t="shared" si="8"/>
        <v>0</v>
      </c>
      <c r="AL7" s="5">
        <v>0</v>
      </c>
      <c r="AM7" s="5">
        <v>0</v>
      </c>
      <c r="AN7" s="5">
        <f t="shared" si="9"/>
        <v>0</v>
      </c>
      <c r="AO7" s="5">
        <v>0</v>
      </c>
      <c r="AP7" s="5">
        <v>0</v>
      </c>
      <c r="AQ7" s="5">
        <f t="shared" si="10"/>
        <v>0</v>
      </c>
      <c r="AR7" s="5">
        <v>0</v>
      </c>
      <c r="AS7" s="6"/>
      <c r="AT7" s="5">
        <v>0</v>
      </c>
      <c r="AU7" s="5">
        <v>0</v>
      </c>
      <c r="AV7" t="str">
        <f t="shared" si="3"/>
        <v>N</v>
      </c>
      <c r="AW7" t="s">
        <v>60</v>
      </c>
      <c r="AX7" t="s">
        <v>61</v>
      </c>
      <c r="AY7" t="s">
        <v>62</v>
      </c>
      <c r="AZ7" t="s">
        <v>62</v>
      </c>
      <c r="BA7" t="str">
        <f t="shared" si="4"/>
        <v>N</v>
      </c>
    </row>
    <row r="8" spans="1:53">
      <c r="A8" t="s">
        <v>53</v>
      </c>
      <c r="B8" t="s">
        <v>54</v>
      </c>
      <c r="C8" t="s">
        <v>55</v>
      </c>
      <c r="D8">
        <v>2018</v>
      </c>
      <c r="F8" t="s">
        <v>73</v>
      </c>
      <c r="G8" t="s">
        <v>74</v>
      </c>
      <c r="J8" t="s">
        <v>58</v>
      </c>
      <c r="K8" t="s">
        <v>59</v>
      </c>
      <c r="L8" s="5">
        <v>0</v>
      </c>
      <c r="M8" s="5">
        <v>0</v>
      </c>
      <c r="N8" s="5">
        <f t="shared" si="0"/>
        <v>0</v>
      </c>
      <c r="O8" s="5">
        <v>0</v>
      </c>
      <c r="P8" s="5">
        <v>0</v>
      </c>
      <c r="Q8" s="5">
        <f t="shared" si="1"/>
        <v>0</v>
      </c>
      <c r="R8" s="5">
        <v>0</v>
      </c>
      <c r="S8" s="5">
        <v>0</v>
      </c>
      <c r="T8" s="5">
        <f t="shared" si="2"/>
        <v>0</v>
      </c>
      <c r="U8" s="5">
        <v>0</v>
      </c>
      <c r="V8" s="5">
        <v>0</v>
      </c>
      <c r="W8" s="5">
        <v>0</v>
      </c>
      <c r="X8" s="5">
        <v>0</v>
      </c>
      <c r="Y8" s="5">
        <f t="shared" si="5"/>
        <v>0</v>
      </c>
      <c r="Z8" s="5">
        <v>0</v>
      </c>
      <c r="AA8" s="5">
        <v>0</v>
      </c>
      <c r="AB8" s="5">
        <f t="shared" si="6"/>
        <v>0</v>
      </c>
      <c r="AC8" s="5">
        <v>0</v>
      </c>
      <c r="AD8" s="5">
        <v>0</v>
      </c>
      <c r="AE8" s="5">
        <f t="shared" si="7"/>
        <v>0</v>
      </c>
      <c r="AF8" s="5">
        <v>1</v>
      </c>
      <c r="AG8" s="6">
        <v>43175</v>
      </c>
      <c r="AH8" s="5">
        <v>1</v>
      </c>
      <c r="AI8" s="5">
        <v>0</v>
      </c>
      <c r="AJ8" s="5">
        <v>0</v>
      </c>
      <c r="AK8" s="5">
        <f t="shared" si="8"/>
        <v>0</v>
      </c>
      <c r="AL8" s="5">
        <v>0</v>
      </c>
      <c r="AM8" s="5">
        <v>0</v>
      </c>
      <c r="AN8" s="5">
        <f t="shared" si="9"/>
        <v>0</v>
      </c>
      <c r="AO8" s="5">
        <v>0</v>
      </c>
      <c r="AP8" s="5">
        <v>0</v>
      </c>
      <c r="AQ8" s="5">
        <f t="shared" si="10"/>
        <v>0</v>
      </c>
      <c r="AR8" s="5">
        <v>0</v>
      </c>
      <c r="AS8" s="6"/>
      <c r="AT8" s="5">
        <v>0</v>
      </c>
      <c r="AU8" s="5">
        <v>0</v>
      </c>
      <c r="AV8" t="str">
        <f t="shared" si="3"/>
        <v>N</v>
      </c>
      <c r="AW8" t="s">
        <v>60</v>
      </c>
      <c r="AX8" t="s">
        <v>61</v>
      </c>
      <c r="AY8" t="s">
        <v>62</v>
      </c>
      <c r="AZ8" t="s">
        <v>62</v>
      </c>
      <c r="BA8" t="str">
        <f t="shared" si="4"/>
        <v>N</v>
      </c>
    </row>
    <row r="9" spans="1:53">
      <c r="A9" t="s">
        <v>53</v>
      </c>
      <c r="B9" t="s">
        <v>54</v>
      </c>
      <c r="C9" t="s">
        <v>55</v>
      </c>
      <c r="D9">
        <v>2018</v>
      </c>
      <c r="F9" t="s">
        <v>75</v>
      </c>
      <c r="G9" t="s">
        <v>76</v>
      </c>
      <c r="J9" t="s">
        <v>58</v>
      </c>
      <c r="K9" t="s">
        <v>59</v>
      </c>
      <c r="L9" s="5">
        <v>0</v>
      </c>
      <c r="M9" s="5">
        <v>0</v>
      </c>
      <c r="N9" s="5">
        <f t="shared" si="0"/>
        <v>0</v>
      </c>
      <c r="O9" s="5">
        <v>0</v>
      </c>
      <c r="P9" s="5">
        <v>0</v>
      </c>
      <c r="Q9" s="5">
        <f t="shared" si="1"/>
        <v>0</v>
      </c>
      <c r="R9" s="5">
        <v>0</v>
      </c>
      <c r="S9" s="5">
        <v>0</v>
      </c>
      <c r="T9" s="5">
        <f t="shared" si="2"/>
        <v>0</v>
      </c>
      <c r="U9" s="5">
        <v>0</v>
      </c>
      <c r="V9" s="5">
        <v>0</v>
      </c>
      <c r="W9" s="5">
        <v>0</v>
      </c>
      <c r="X9" s="5">
        <v>0</v>
      </c>
      <c r="Y9" s="5">
        <f t="shared" si="5"/>
        <v>0</v>
      </c>
      <c r="Z9" s="5">
        <v>0</v>
      </c>
      <c r="AA9" s="5">
        <v>0</v>
      </c>
      <c r="AB9" s="5">
        <f t="shared" si="6"/>
        <v>0</v>
      </c>
      <c r="AC9" s="5">
        <v>0</v>
      </c>
      <c r="AD9" s="5">
        <v>0</v>
      </c>
      <c r="AE9" s="5">
        <f t="shared" si="7"/>
        <v>0</v>
      </c>
      <c r="AF9" s="5">
        <v>1</v>
      </c>
      <c r="AG9" s="6">
        <v>43334</v>
      </c>
      <c r="AH9" s="5">
        <v>1</v>
      </c>
      <c r="AI9" s="5">
        <v>0</v>
      </c>
      <c r="AJ9" s="5">
        <v>0</v>
      </c>
      <c r="AK9" s="5">
        <f t="shared" si="8"/>
        <v>0</v>
      </c>
      <c r="AL9" s="5">
        <v>0</v>
      </c>
      <c r="AM9" s="5">
        <v>0</v>
      </c>
      <c r="AN9" s="5">
        <f t="shared" si="9"/>
        <v>0</v>
      </c>
      <c r="AO9" s="5">
        <v>0</v>
      </c>
      <c r="AP9" s="5">
        <v>0</v>
      </c>
      <c r="AQ9" s="5">
        <f t="shared" si="10"/>
        <v>0</v>
      </c>
      <c r="AR9" s="5">
        <v>0</v>
      </c>
      <c r="AS9" s="6"/>
      <c r="AT9" s="5">
        <v>0</v>
      </c>
      <c r="AU9" s="5">
        <v>0</v>
      </c>
      <c r="AV9" t="str">
        <f t="shared" si="3"/>
        <v>N</v>
      </c>
      <c r="AW9" t="s">
        <v>60</v>
      </c>
      <c r="AX9" t="s">
        <v>61</v>
      </c>
      <c r="AY9" t="s">
        <v>62</v>
      </c>
      <c r="AZ9" t="s">
        <v>62</v>
      </c>
      <c r="BA9" t="str">
        <f t="shared" si="4"/>
        <v>N</v>
      </c>
    </row>
    <row r="10" spans="1:53">
      <c r="A10" t="s">
        <v>53</v>
      </c>
      <c r="B10" t="s">
        <v>54</v>
      </c>
      <c r="C10" t="s">
        <v>55</v>
      </c>
      <c r="D10">
        <v>2018</v>
      </c>
      <c r="F10" t="s">
        <v>77</v>
      </c>
      <c r="G10" t="s">
        <v>78</v>
      </c>
      <c r="J10" t="s">
        <v>58</v>
      </c>
      <c r="K10" t="s">
        <v>59</v>
      </c>
      <c r="L10" s="5">
        <v>0</v>
      </c>
      <c r="M10" s="5">
        <v>0</v>
      </c>
      <c r="N10" s="5">
        <f t="shared" si="0"/>
        <v>0</v>
      </c>
      <c r="O10" s="5">
        <v>0</v>
      </c>
      <c r="P10" s="5">
        <v>0</v>
      </c>
      <c r="Q10" s="5">
        <f t="shared" si="1"/>
        <v>0</v>
      </c>
      <c r="R10" s="5">
        <v>0</v>
      </c>
      <c r="S10" s="5">
        <v>0</v>
      </c>
      <c r="T10" s="5">
        <f t="shared" si="2"/>
        <v>0</v>
      </c>
      <c r="U10" s="5">
        <v>0</v>
      </c>
      <c r="V10" s="5">
        <v>0</v>
      </c>
      <c r="W10" s="5">
        <v>0</v>
      </c>
      <c r="X10" s="5">
        <v>0</v>
      </c>
      <c r="Y10" s="5">
        <f t="shared" si="5"/>
        <v>0</v>
      </c>
      <c r="Z10" s="5">
        <v>0</v>
      </c>
      <c r="AA10" s="5">
        <v>0</v>
      </c>
      <c r="AB10" s="5">
        <f t="shared" si="6"/>
        <v>0</v>
      </c>
      <c r="AC10" s="5">
        <v>0</v>
      </c>
      <c r="AD10" s="5">
        <v>0</v>
      </c>
      <c r="AE10" s="5">
        <f t="shared" si="7"/>
        <v>0</v>
      </c>
      <c r="AF10" s="5">
        <v>1</v>
      </c>
      <c r="AG10" s="6">
        <v>43103</v>
      </c>
      <c r="AH10" s="5">
        <v>1</v>
      </c>
      <c r="AI10" s="5">
        <v>0</v>
      </c>
      <c r="AJ10" s="5">
        <v>0</v>
      </c>
      <c r="AK10" s="5">
        <f t="shared" si="8"/>
        <v>0</v>
      </c>
      <c r="AL10" s="5">
        <v>0</v>
      </c>
      <c r="AM10" s="5">
        <v>0</v>
      </c>
      <c r="AN10" s="5">
        <f t="shared" si="9"/>
        <v>0</v>
      </c>
      <c r="AO10" s="5">
        <v>0</v>
      </c>
      <c r="AP10" s="5">
        <v>0</v>
      </c>
      <c r="AQ10" s="5">
        <f t="shared" si="10"/>
        <v>0</v>
      </c>
      <c r="AR10" s="5">
        <v>0</v>
      </c>
      <c r="AS10" s="6"/>
      <c r="AT10" s="5">
        <v>0</v>
      </c>
      <c r="AU10" s="5">
        <v>0</v>
      </c>
      <c r="AV10" t="str">
        <f t="shared" si="3"/>
        <v>N</v>
      </c>
      <c r="AW10" t="s">
        <v>60</v>
      </c>
      <c r="AX10" t="s">
        <v>61</v>
      </c>
      <c r="AY10" t="s">
        <v>62</v>
      </c>
      <c r="AZ10" t="s">
        <v>62</v>
      </c>
      <c r="BA10" t="str">
        <f t="shared" si="4"/>
        <v>N</v>
      </c>
    </row>
    <row r="11" spans="1:53">
      <c r="A11" t="s">
        <v>53</v>
      </c>
      <c r="B11" t="s">
        <v>54</v>
      </c>
      <c r="C11" t="s">
        <v>55</v>
      </c>
      <c r="D11">
        <v>2018</v>
      </c>
      <c r="F11" t="s">
        <v>79</v>
      </c>
      <c r="G11" t="s">
        <v>80</v>
      </c>
      <c r="J11" t="s">
        <v>58</v>
      </c>
      <c r="K11" t="s">
        <v>59</v>
      </c>
      <c r="L11" s="5">
        <v>0</v>
      </c>
      <c r="M11" s="5">
        <v>0</v>
      </c>
      <c r="N11" s="5">
        <f t="shared" si="0"/>
        <v>0</v>
      </c>
      <c r="O11" s="5">
        <v>0</v>
      </c>
      <c r="P11" s="5">
        <v>0</v>
      </c>
      <c r="Q11" s="5">
        <f t="shared" si="1"/>
        <v>0</v>
      </c>
      <c r="R11" s="5">
        <v>0</v>
      </c>
      <c r="S11" s="5">
        <v>0</v>
      </c>
      <c r="T11" s="5">
        <f t="shared" si="2"/>
        <v>0</v>
      </c>
      <c r="U11" s="5">
        <v>0</v>
      </c>
      <c r="V11" s="5">
        <v>0</v>
      </c>
      <c r="W11" s="5">
        <v>0</v>
      </c>
      <c r="X11" s="5">
        <v>0</v>
      </c>
      <c r="Y11" s="5">
        <f t="shared" si="5"/>
        <v>0</v>
      </c>
      <c r="Z11" s="5">
        <v>0</v>
      </c>
      <c r="AA11" s="5">
        <v>0</v>
      </c>
      <c r="AB11" s="5">
        <f t="shared" si="6"/>
        <v>0</v>
      </c>
      <c r="AC11" s="5">
        <v>0</v>
      </c>
      <c r="AD11" s="5">
        <v>0</v>
      </c>
      <c r="AE11" s="5">
        <f t="shared" si="7"/>
        <v>0</v>
      </c>
      <c r="AF11" s="5">
        <v>1</v>
      </c>
      <c r="AG11" s="6">
        <v>43328</v>
      </c>
      <c r="AH11" s="5">
        <v>1</v>
      </c>
      <c r="AI11" s="5">
        <v>0</v>
      </c>
      <c r="AJ11" s="5">
        <v>0</v>
      </c>
      <c r="AK11" s="5">
        <f t="shared" si="8"/>
        <v>0</v>
      </c>
      <c r="AL11" s="5">
        <v>0</v>
      </c>
      <c r="AM11" s="5">
        <v>0</v>
      </c>
      <c r="AN11" s="5">
        <f t="shared" si="9"/>
        <v>0</v>
      </c>
      <c r="AO11" s="5">
        <v>0</v>
      </c>
      <c r="AP11" s="5">
        <v>0</v>
      </c>
      <c r="AQ11" s="5">
        <f t="shared" si="10"/>
        <v>0</v>
      </c>
      <c r="AR11" s="5">
        <v>0</v>
      </c>
      <c r="AS11" s="6"/>
      <c r="AT11" s="5">
        <v>0</v>
      </c>
      <c r="AU11" s="5">
        <v>0</v>
      </c>
      <c r="AV11" t="str">
        <f t="shared" si="3"/>
        <v>N</v>
      </c>
      <c r="AW11" t="s">
        <v>60</v>
      </c>
      <c r="AX11" t="s">
        <v>61</v>
      </c>
      <c r="AY11" t="s">
        <v>62</v>
      </c>
      <c r="AZ11" t="s">
        <v>62</v>
      </c>
      <c r="BA11" t="str">
        <f t="shared" si="4"/>
        <v>N</v>
      </c>
    </row>
    <row r="12" spans="1:53">
      <c r="A12" t="s">
        <v>53</v>
      </c>
      <c r="B12" t="s">
        <v>54</v>
      </c>
      <c r="C12" t="s">
        <v>55</v>
      </c>
      <c r="D12">
        <v>2018</v>
      </c>
      <c r="F12" t="s">
        <v>81</v>
      </c>
      <c r="G12" t="s">
        <v>82</v>
      </c>
      <c r="J12" t="s">
        <v>58</v>
      </c>
      <c r="K12" t="s">
        <v>59</v>
      </c>
      <c r="L12" s="5">
        <v>0</v>
      </c>
      <c r="M12" s="5">
        <v>0</v>
      </c>
      <c r="N12" s="5">
        <f t="shared" si="0"/>
        <v>0</v>
      </c>
      <c r="O12" s="5">
        <v>0</v>
      </c>
      <c r="P12" s="5">
        <v>0</v>
      </c>
      <c r="Q12" s="5">
        <f t="shared" si="1"/>
        <v>0</v>
      </c>
      <c r="R12" s="5">
        <v>0</v>
      </c>
      <c r="S12" s="5">
        <v>0</v>
      </c>
      <c r="T12" s="5">
        <f t="shared" si="2"/>
        <v>0</v>
      </c>
      <c r="U12" s="5">
        <v>0</v>
      </c>
      <c r="V12" s="5">
        <v>0</v>
      </c>
      <c r="W12" s="5">
        <v>0</v>
      </c>
      <c r="X12" s="5">
        <v>0</v>
      </c>
      <c r="Y12" s="5">
        <f t="shared" si="5"/>
        <v>0</v>
      </c>
      <c r="Z12" s="5">
        <v>0</v>
      </c>
      <c r="AA12" s="5">
        <v>0</v>
      </c>
      <c r="AB12" s="5">
        <f t="shared" si="6"/>
        <v>0</v>
      </c>
      <c r="AC12" s="5">
        <v>0</v>
      </c>
      <c r="AD12" s="5">
        <v>0</v>
      </c>
      <c r="AE12" s="5">
        <f t="shared" si="7"/>
        <v>0</v>
      </c>
      <c r="AF12" s="5">
        <v>1</v>
      </c>
      <c r="AG12" s="6">
        <v>43255</v>
      </c>
      <c r="AH12" s="5">
        <v>1</v>
      </c>
      <c r="AI12" s="5">
        <v>0</v>
      </c>
      <c r="AJ12" s="5">
        <v>0</v>
      </c>
      <c r="AK12" s="5">
        <f t="shared" si="8"/>
        <v>0</v>
      </c>
      <c r="AL12" s="5">
        <v>0</v>
      </c>
      <c r="AM12" s="5">
        <v>0</v>
      </c>
      <c r="AN12" s="5">
        <f t="shared" si="9"/>
        <v>0</v>
      </c>
      <c r="AO12" s="5">
        <v>0</v>
      </c>
      <c r="AP12" s="5">
        <v>0</v>
      </c>
      <c r="AQ12" s="5">
        <f t="shared" si="10"/>
        <v>0</v>
      </c>
      <c r="AR12" s="5">
        <v>0</v>
      </c>
      <c r="AS12" s="6"/>
      <c r="AT12" s="5">
        <v>0</v>
      </c>
      <c r="AU12" s="5">
        <v>0</v>
      </c>
      <c r="AV12" t="str">
        <f t="shared" si="3"/>
        <v>N</v>
      </c>
      <c r="AW12" t="s">
        <v>60</v>
      </c>
      <c r="AX12" t="s">
        <v>61</v>
      </c>
      <c r="AY12" t="s">
        <v>62</v>
      </c>
      <c r="AZ12" t="s">
        <v>62</v>
      </c>
      <c r="BA12" t="str">
        <f t="shared" si="4"/>
        <v>N</v>
      </c>
    </row>
    <row r="13" spans="1:53">
      <c r="A13" t="s">
        <v>53</v>
      </c>
      <c r="B13" t="s">
        <v>54</v>
      </c>
      <c r="C13" t="s">
        <v>55</v>
      </c>
      <c r="D13">
        <v>2018</v>
      </c>
      <c r="F13" t="s">
        <v>83</v>
      </c>
      <c r="G13" t="s">
        <v>84</v>
      </c>
      <c r="J13" t="s">
        <v>58</v>
      </c>
      <c r="K13" t="s">
        <v>59</v>
      </c>
      <c r="L13" s="5">
        <v>0</v>
      </c>
      <c r="M13" s="5">
        <v>0</v>
      </c>
      <c r="N13" s="5">
        <f t="shared" si="0"/>
        <v>0</v>
      </c>
      <c r="O13" s="5">
        <v>0</v>
      </c>
      <c r="P13" s="5">
        <v>0</v>
      </c>
      <c r="Q13" s="5">
        <f t="shared" si="1"/>
        <v>0</v>
      </c>
      <c r="R13" s="5">
        <v>0</v>
      </c>
      <c r="S13" s="5">
        <v>0</v>
      </c>
      <c r="T13" s="5">
        <f t="shared" si="2"/>
        <v>0</v>
      </c>
      <c r="U13" s="5">
        <v>0</v>
      </c>
      <c r="V13" s="5">
        <v>0</v>
      </c>
      <c r="W13" s="5">
        <v>0</v>
      </c>
      <c r="X13" s="5">
        <v>0</v>
      </c>
      <c r="Y13" s="5">
        <f t="shared" si="5"/>
        <v>0</v>
      </c>
      <c r="Z13" s="5">
        <v>0</v>
      </c>
      <c r="AA13" s="5">
        <v>0</v>
      </c>
      <c r="AB13" s="5">
        <f t="shared" si="6"/>
        <v>0</v>
      </c>
      <c r="AC13" s="5">
        <v>0</v>
      </c>
      <c r="AD13" s="5">
        <v>0</v>
      </c>
      <c r="AE13" s="5">
        <f t="shared" si="7"/>
        <v>0</v>
      </c>
      <c r="AF13" s="5">
        <v>1</v>
      </c>
      <c r="AG13" s="6">
        <v>43209</v>
      </c>
      <c r="AH13" s="5">
        <v>1</v>
      </c>
      <c r="AI13" s="5">
        <v>0</v>
      </c>
      <c r="AJ13" s="5">
        <v>0</v>
      </c>
      <c r="AK13" s="5">
        <f t="shared" si="8"/>
        <v>0</v>
      </c>
      <c r="AL13" s="5">
        <v>0</v>
      </c>
      <c r="AM13" s="5">
        <v>0</v>
      </c>
      <c r="AN13" s="5">
        <f t="shared" si="9"/>
        <v>0</v>
      </c>
      <c r="AO13" s="5">
        <v>0</v>
      </c>
      <c r="AP13" s="5">
        <v>0</v>
      </c>
      <c r="AQ13" s="5">
        <f t="shared" si="10"/>
        <v>0</v>
      </c>
      <c r="AR13" s="5">
        <v>0</v>
      </c>
      <c r="AS13" s="6"/>
      <c r="AT13" s="5">
        <v>0</v>
      </c>
      <c r="AU13" s="5">
        <v>0</v>
      </c>
      <c r="AV13" t="str">
        <f t="shared" si="3"/>
        <v>N</v>
      </c>
      <c r="AW13" t="s">
        <v>60</v>
      </c>
      <c r="AX13" t="s">
        <v>61</v>
      </c>
      <c r="AY13" t="s">
        <v>62</v>
      </c>
      <c r="AZ13" t="s">
        <v>62</v>
      </c>
      <c r="BA13" t="str">
        <f t="shared" si="4"/>
        <v>N</v>
      </c>
    </row>
    <row r="14" spans="1:53">
      <c r="A14" t="s">
        <v>53</v>
      </c>
      <c r="B14" t="s">
        <v>54</v>
      </c>
      <c r="C14" t="s">
        <v>55</v>
      </c>
      <c r="D14">
        <v>2018</v>
      </c>
      <c r="F14" t="s">
        <v>85</v>
      </c>
      <c r="G14" t="s">
        <v>86</v>
      </c>
      <c r="J14" t="s">
        <v>58</v>
      </c>
      <c r="K14" t="s">
        <v>59</v>
      </c>
      <c r="L14" s="5">
        <v>0</v>
      </c>
      <c r="M14" s="5">
        <v>0</v>
      </c>
      <c r="N14" s="5">
        <f t="shared" si="0"/>
        <v>0</v>
      </c>
      <c r="O14" s="5">
        <v>0</v>
      </c>
      <c r="P14" s="5">
        <v>0</v>
      </c>
      <c r="Q14" s="5">
        <f t="shared" si="1"/>
        <v>0</v>
      </c>
      <c r="R14" s="5">
        <v>0</v>
      </c>
      <c r="S14" s="5">
        <v>0</v>
      </c>
      <c r="T14" s="5">
        <f t="shared" si="2"/>
        <v>0</v>
      </c>
      <c r="U14" s="5">
        <v>0</v>
      </c>
      <c r="V14" s="5">
        <v>0</v>
      </c>
      <c r="W14" s="5">
        <v>0</v>
      </c>
      <c r="X14" s="5">
        <v>0</v>
      </c>
      <c r="Y14" s="5">
        <f t="shared" si="5"/>
        <v>0</v>
      </c>
      <c r="Z14" s="5">
        <v>0</v>
      </c>
      <c r="AA14" s="5">
        <v>0</v>
      </c>
      <c r="AB14" s="5">
        <f t="shared" si="6"/>
        <v>0</v>
      </c>
      <c r="AC14" s="5">
        <v>0</v>
      </c>
      <c r="AD14" s="5">
        <v>0</v>
      </c>
      <c r="AE14" s="5">
        <f t="shared" si="7"/>
        <v>0</v>
      </c>
      <c r="AF14" s="5">
        <v>1</v>
      </c>
      <c r="AG14" s="6">
        <v>43207</v>
      </c>
      <c r="AH14" s="5">
        <v>1</v>
      </c>
      <c r="AI14" s="5">
        <v>0</v>
      </c>
      <c r="AJ14" s="5">
        <v>0</v>
      </c>
      <c r="AK14" s="5">
        <f t="shared" si="8"/>
        <v>0</v>
      </c>
      <c r="AL14" s="5">
        <v>0</v>
      </c>
      <c r="AM14" s="5">
        <v>0</v>
      </c>
      <c r="AN14" s="5">
        <f t="shared" si="9"/>
        <v>0</v>
      </c>
      <c r="AO14" s="5">
        <v>0</v>
      </c>
      <c r="AP14" s="5">
        <v>0</v>
      </c>
      <c r="AQ14" s="5">
        <f t="shared" si="10"/>
        <v>0</v>
      </c>
      <c r="AR14" s="5">
        <v>0</v>
      </c>
      <c r="AS14" s="6"/>
      <c r="AT14" s="5">
        <v>0</v>
      </c>
      <c r="AU14" s="5">
        <v>0</v>
      </c>
      <c r="AV14" t="str">
        <f t="shared" si="3"/>
        <v>N</v>
      </c>
      <c r="AW14" t="s">
        <v>60</v>
      </c>
      <c r="AX14" t="s">
        <v>61</v>
      </c>
      <c r="AY14" t="s">
        <v>62</v>
      </c>
      <c r="AZ14" t="s">
        <v>62</v>
      </c>
      <c r="BA14" t="str">
        <f t="shared" si="4"/>
        <v>N</v>
      </c>
    </row>
    <row r="15" spans="1:53">
      <c r="A15" t="s">
        <v>53</v>
      </c>
      <c r="B15" t="s">
        <v>54</v>
      </c>
      <c r="C15" t="s">
        <v>55</v>
      </c>
      <c r="D15">
        <v>2018</v>
      </c>
      <c r="F15" t="s">
        <v>87</v>
      </c>
      <c r="G15" t="s">
        <v>88</v>
      </c>
      <c r="J15" t="s">
        <v>58</v>
      </c>
      <c r="K15" t="s">
        <v>59</v>
      </c>
      <c r="L15" s="5">
        <v>0</v>
      </c>
      <c r="M15" s="5">
        <v>0</v>
      </c>
      <c r="N15" s="5">
        <f t="shared" si="0"/>
        <v>0</v>
      </c>
      <c r="O15" s="5">
        <v>0</v>
      </c>
      <c r="P15" s="5">
        <v>0</v>
      </c>
      <c r="Q15" s="5">
        <f t="shared" si="1"/>
        <v>0</v>
      </c>
      <c r="R15" s="5">
        <v>0</v>
      </c>
      <c r="S15" s="5">
        <v>0</v>
      </c>
      <c r="T15" s="5">
        <f t="shared" si="2"/>
        <v>0</v>
      </c>
      <c r="U15" s="5">
        <v>0</v>
      </c>
      <c r="V15" s="5">
        <v>0</v>
      </c>
      <c r="W15" s="5">
        <v>0</v>
      </c>
      <c r="X15" s="5">
        <v>0</v>
      </c>
      <c r="Y15" s="5">
        <f t="shared" si="5"/>
        <v>0</v>
      </c>
      <c r="Z15" s="5">
        <v>0</v>
      </c>
      <c r="AA15" s="5">
        <v>0</v>
      </c>
      <c r="AB15" s="5">
        <f t="shared" si="6"/>
        <v>0</v>
      </c>
      <c r="AC15" s="5">
        <v>0</v>
      </c>
      <c r="AD15" s="5">
        <v>0</v>
      </c>
      <c r="AE15" s="5">
        <f t="shared" si="7"/>
        <v>0</v>
      </c>
      <c r="AF15" s="5">
        <v>1</v>
      </c>
      <c r="AG15" s="6">
        <v>43235</v>
      </c>
      <c r="AH15" s="5">
        <v>1</v>
      </c>
      <c r="AI15" s="5">
        <v>0</v>
      </c>
      <c r="AJ15" s="5">
        <v>0</v>
      </c>
      <c r="AK15" s="5">
        <f t="shared" si="8"/>
        <v>0</v>
      </c>
      <c r="AL15" s="5">
        <v>0</v>
      </c>
      <c r="AM15" s="5">
        <v>0</v>
      </c>
      <c r="AN15" s="5">
        <f t="shared" si="9"/>
        <v>0</v>
      </c>
      <c r="AO15" s="5">
        <v>0</v>
      </c>
      <c r="AP15" s="5">
        <v>0</v>
      </c>
      <c r="AQ15" s="5">
        <f t="shared" si="10"/>
        <v>0</v>
      </c>
      <c r="AR15" s="5">
        <v>0</v>
      </c>
      <c r="AS15" s="6"/>
      <c r="AT15" s="5">
        <v>0</v>
      </c>
      <c r="AU15" s="5">
        <v>0</v>
      </c>
      <c r="AV15" t="str">
        <f t="shared" si="3"/>
        <v>N</v>
      </c>
      <c r="AW15" t="s">
        <v>60</v>
      </c>
      <c r="AX15" t="s">
        <v>61</v>
      </c>
      <c r="AY15" t="s">
        <v>62</v>
      </c>
      <c r="AZ15" t="s">
        <v>62</v>
      </c>
      <c r="BA15" t="str">
        <f t="shared" si="4"/>
        <v>N</v>
      </c>
    </row>
    <row r="16" spans="1:53">
      <c r="A16" t="s">
        <v>53</v>
      </c>
      <c r="B16" t="s">
        <v>54</v>
      </c>
      <c r="C16" t="s">
        <v>89</v>
      </c>
      <c r="D16">
        <v>2018</v>
      </c>
      <c r="F16" t="s">
        <v>90</v>
      </c>
      <c r="G16" t="s">
        <v>91</v>
      </c>
      <c r="J16" t="s">
        <v>92</v>
      </c>
      <c r="K16" t="s">
        <v>93</v>
      </c>
      <c r="L16" s="5">
        <v>0</v>
      </c>
      <c r="M16" s="5">
        <v>0</v>
      </c>
      <c r="N16" s="5">
        <f t="shared" si="0"/>
        <v>0</v>
      </c>
      <c r="O16" s="5">
        <v>0</v>
      </c>
      <c r="P16" s="5">
        <v>0</v>
      </c>
      <c r="Q16" s="5">
        <f t="shared" si="1"/>
        <v>0</v>
      </c>
      <c r="R16" s="5">
        <v>0</v>
      </c>
      <c r="S16" s="5">
        <v>0</v>
      </c>
      <c r="T16" s="5">
        <f t="shared" si="2"/>
        <v>0</v>
      </c>
      <c r="U16" s="5">
        <v>0</v>
      </c>
      <c r="V16" s="5">
        <v>0</v>
      </c>
      <c r="W16" s="5">
        <v>0</v>
      </c>
      <c r="X16" s="5">
        <v>0</v>
      </c>
      <c r="Y16" s="5">
        <f t="shared" si="5"/>
        <v>0</v>
      </c>
      <c r="Z16" s="5">
        <v>0</v>
      </c>
      <c r="AA16" s="5">
        <v>0</v>
      </c>
      <c r="AB16" s="5">
        <f t="shared" si="6"/>
        <v>0</v>
      </c>
      <c r="AC16" s="5">
        <v>0</v>
      </c>
      <c r="AD16" s="5">
        <v>0</v>
      </c>
      <c r="AE16" s="5">
        <f t="shared" si="7"/>
        <v>0</v>
      </c>
      <c r="AF16" s="5">
        <v>1</v>
      </c>
      <c r="AG16" s="6">
        <v>43172</v>
      </c>
      <c r="AH16" s="5">
        <v>1</v>
      </c>
      <c r="AI16" s="5">
        <v>0</v>
      </c>
      <c r="AJ16" s="5">
        <v>0</v>
      </c>
      <c r="AK16" s="5">
        <f t="shared" si="8"/>
        <v>0</v>
      </c>
      <c r="AL16" s="5">
        <v>0</v>
      </c>
      <c r="AM16" s="5">
        <v>0</v>
      </c>
      <c r="AN16" s="5">
        <f t="shared" si="9"/>
        <v>0</v>
      </c>
      <c r="AO16" s="5">
        <v>0</v>
      </c>
      <c r="AP16" s="5">
        <v>0</v>
      </c>
      <c r="AQ16" s="5">
        <f t="shared" si="10"/>
        <v>0</v>
      </c>
      <c r="AR16" s="5">
        <v>0</v>
      </c>
      <c r="AS16" s="6"/>
      <c r="AT16" s="5">
        <v>0</v>
      </c>
      <c r="AU16" s="5">
        <v>0</v>
      </c>
      <c r="AV16" t="str">
        <f t="shared" si="3"/>
        <v>N</v>
      </c>
      <c r="AW16" t="s">
        <v>60</v>
      </c>
      <c r="AX16" t="s">
        <v>61</v>
      </c>
      <c r="AY16" t="s">
        <v>62</v>
      </c>
      <c r="AZ16" t="s">
        <v>62</v>
      </c>
      <c r="BA16" t="str">
        <f t="shared" si="4"/>
        <v>N</v>
      </c>
    </row>
    <row r="17" spans="1:53">
      <c r="A17" t="s">
        <v>53</v>
      </c>
      <c r="B17" t="s">
        <v>54</v>
      </c>
      <c r="C17" t="s">
        <v>89</v>
      </c>
      <c r="D17">
        <v>2018</v>
      </c>
      <c r="F17" t="s">
        <v>90</v>
      </c>
      <c r="G17" t="s">
        <v>94</v>
      </c>
      <c r="J17" t="s">
        <v>92</v>
      </c>
      <c r="K17" t="s">
        <v>93</v>
      </c>
      <c r="L17" s="5">
        <v>0</v>
      </c>
      <c r="M17" s="5">
        <v>0</v>
      </c>
      <c r="N17" s="5">
        <f t="shared" si="0"/>
        <v>0</v>
      </c>
      <c r="O17" s="5">
        <v>0</v>
      </c>
      <c r="P17" s="5">
        <v>0</v>
      </c>
      <c r="Q17" s="5">
        <f t="shared" si="1"/>
        <v>0</v>
      </c>
      <c r="R17" s="5">
        <v>0</v>
      </c>
      <c r="S17" s="5">
        <v>0</v>
      </c>
      <c r="T17" s="5">
        <f t="shared" si="2"/>
        <v>0</v>
      </c>
      <c r="U17" s="5">
        <v>0</v>
      </c>
      <c r="V17" s="5">
        <v>0</v>
      </c>
      <c r="W17" s="5">
        <v>0</v>
      </c>
      <c r="X17" s="5">
        <v>0</v>
      </c>
      <c r="Y17" s="5">
        <f t="shared" si="5"/>
        <v>0</v>
      </c>
      <c r="Z17" s="5">
        <v>0</v>
      </c>
      <c r="AA17" s="5">
        <v>0</v>
      </c>
      <c r="AB17" s="5">
        <f t="shared" si="6"/>
        <v>0</v>
      </c>
      <c r="AC17" s="5">
        <v>0</v>
      </c>
      <c r="AD17" s="5">
        <v>0</v>
      </c>
      <c r="AE17" s="5">
        <f t="shared" si="7"/>
        <v>0</v>
      </c>
      <c r="AF17" s="5">
        <v>1</v>
      </c>
      <c r="AG17" s="6">
        <v>43172</v>
      </c>
      <c r="AH17" s="5">
        <v>1</v>
      </c>
      <c r="AI17" s="5">
        <v>0</v>
      </c>
      <c r="AJ17" s="5">
        <v>0</v>
      </c>
      <c r="AK17" s="5">
        <f t="shared" si="8"/>
        <v>0</v>
      </c>
      <c r="AL17" s="5">
        <v>0</v>
      </c>
      <c r="AM17" s="5">
        <v>0</v>
      </c>
      <c r="AN17" s="5">
        <f t="shared" si="9"/>
        <v>0</v>
      </c>
      <c r="AO17" s="5">
        <v>0</v>
      </c>
      <c r="AP17" s="5">
        <v>0</v>
      </c>
      <c r="AQ17" s="5">
        <f t="shared" si="10"/>
        <v>0</v>
      </c>
      <c r="AR17" s="5">
        <v>0</v>
      </c>
      <c r="AS17" s="6"/>
      <c r="AT17" s="5">
        <v>0</v>
      </c>
      <c r="AU17" s="5">
        <v>0</v>
      </c>
      <c r="AV17" t="str">
        <f t="shared" si="3"/>
        <v>N</v>
      </c>
      <c r="AW17" t="s">
        <v>60</v>
      </c>
      <c r="AX17" t="s">
        <v>61</v>
      </c>
      <c r="AY17" t="s">
        <v>62</v>
      </c>
      <c r="AZ17" t="s">
        <v>62</v>
      </c>
      <c r="BA17" t="str">
        <f t="shared" si="4"/>
        <v>N</v>
      </c>
    </row>
    <row r="18" spans="1:53">
      <c r="A18" t="s">
        <v>53</v>
      </c>
      <c r="B18" t="s">
        <v>54</v>
      </c>
      <c r="C18" t="s">
        <v>89</v>
      </c>
      <c r="D18">
        <v>2018</v>
      </c>
      <c r="F18" t="s">
        <v>90</v>
      </c>
      <c r="G18" t="s">
        <v>95</v>
      </c>
      <c r="J18" t="s">
        <v>92</v>
      </c>
      <c r="K18" t="s">
        <v>93</v>
      </c>
      <c r="L18" s="5">
        <v>0</v>
      </c>
      <c r="M18" s="5">
        <v>0</v>
      </c>
      <c r="N18" s="5">
        <f t="shared" si="0"/>
        <v>0</v>
      </c>
      <c r="O18" s="5">
        <v>0</v>
      </c>
      <c r="P18" s="5">
        <v>0</v>
      </c>
      <c r="Q18" s="5">
        <f t="shared" si="1"/>
        <v>0</v>
      </c>
      <c r="R18" s="5">
        <v>0</v>
      </c>
      <c r="S18" s="5">
        <v>0</v>
      </c>
      <c r="T18" s="5">
        <f t="shared" si="2"/>
        <v>0</v>
      </c>
      <c r="U18" s="5">
        <v>0</v>
      </c>
      <c r="V18" s="5">
        <v>0</v>
      </c>
      <c r="W18" s="5">
        <v>0</v>
      </c>
      <c r="X18" s="5">
        <v>0</v>
      </c>
      <c r="Y18" s="5">
        <f t="shared" si="5"/>
        <v>0</v>
      </c>
      <c r="Z18" s="5">
        <v>0</v>
      </c>
      <c r="AA18" s="5">
        <v>0</v>
      </c>
      <c r="AB18" s="5">
        <f t="shared" si="6"/>
        <v>0</v>
      </c>
      <c r="AC18" s="5">
        <v>0</v>
      </c>
      <c r="AD18" s="5">
        <v>0</v>
      </c>
      <c r="AE18" s="5">
        <f t="shared" si="7"/>
        <v>0</v>
      </c>
      <c r="AF18" s="5">
        <v>1</v>
      </c>
      <c r="AG18" s="6">
        <v>43172</v>
      </c>
      <c r="AH18" s="5">
        <v>1</v>
      </c>
      <c r="AI18" s="5">
        <v>0</v>
      </c>
      <c r="AJ18" s="5">
        <v>0</v>
      </c>
      <c r="AK18" s="5">
        <f t="shared" si="8"/>
        <v>0</v>
      </c>
      <c r="AL18" s="5">
        <v>0</v>
      </c>
      <c r="AM18" s="5">
        <v>0</v>
      </c>
      <c r="AN18" s="5">
        <f t="shared" si="9"/>
        <v>0</v>
      </c>
      <c r="AO18" s="5">
        <v>0</v>
      </c>
      <c r="AP18" s="5">
        <v>0</v>
      </c>
      <c r="AQ18" s="5">
        <f t="shared" si="10"/>
        <v>0</v>
      </c>
      <c r="AR18" s="5">
        <v>0</v>
      </c>
      <c r="AS18" s="6"/>
      <c r="AT18" s="5">
        <v>0</v>
      </c>
      <c r="AU18" s="5">
        <v>0</v>
      </c>
      <c r="AV18" t="str">
        <f t="shared" si="3"/>
        <v>N</v>
      </c>
      <c r="AW18" t="s">
        <v>60</v>
      </c>
      <c r="AX18" t="s">
        <v>61</v>
      </c>
      <c r="AY18" t="s">
        <v>62</v>
      </c>
      <c r="AZ18" t="s">
        <v>62</v>
      </c>
      <c r="BA18" t="str">
        <f t="shared" si="4"/>
        <v>N</v>
      </c>
    </row>
    <row r="19" spans="1:53">
      <c r="A19" t="s">
        <v>53</v>
      </c>
      <c r="B19" t="s">
        <v>54</v>
      </c>
      <c r="C19" t="s">
        <v>89</v>
      </c>
      <c r="D19">
        <v>2018</v>
      </c>
      <c r="F19" t="s">
        <v>90</v>
      </c>
      <c r="G19" t="s">
        <v>96</v>
      </c>
      <c r="J19" t="s">
        <v>92</v>
      </c>
      <c r="K19" t="s">
        <v>93</v>
      </c>
      <c r="L19" s="5">
        <v>0</v>
      </c>
      <c r="M19" s="5">
        <v>0</v>
      </c>
      <c r="N19" s="5">
        <f t="shared" si="0"/>
        <v>0</v>
      </c>
      <c r="O19" s="5">
        <v>0</v>
      </c>
      <c r="P19" s="5">
        <v>0</v>
      </c>
      <c r="Q19" s="5">
        <f t="shared" si="1"/>
        <v>0</v>
      </c>
      <c r="R19" s="5">
        <v>0</v>
      </c>
      <c r="S19" s="5">
        <v>0</v>
      </c>
      <c r="T19" s="5">
        <f t="shared" si="2"/>
        <v>0</v>
      </c>
      <c r="U19" s="5">
        <v>0</v>
      </c>
      <c r="V19" s="5">
        <v>0</v>
      </c>
      <c r="W19" s="5">
        <v>0</v>
      </c>
      <c r="X19" s="5">
        <v>0</v>
      </c>
      <c r="Y19" s="5">
        <f t="shared" si="5"/>
        <v>0</v>
      </c>
      <c r="Z19" s="5">
        <v>0</v>
      </c>
      <c r="AA19" s="5">
        <v>0</v>
      </c>
      <c r="AB19" s="5">
        <f t="shared" si="6"/>
        <v>0</v>
      </c>
      <c r="AC19" s="5">
        <v>0</v>
      </c>
      <c r="AD19" s="5">
        <v>0</v>
      </c>
      <c r="AE19" s="5">
        <f t="shared" si="7"/>
        <v>0</v>
      </c>
      <c r="AF19" s="5">
        <v>1</v>
      </c>
      <c r="AG19" s="6">
        <v>43172</v>
      </c>
      <c r="AH19" s="5">
        <v>1</v>
      </c>
      <c r="AI19" s="5">
        <v>0</v>
      </c>
      <c r="AJ19" s="5">
        <v>0</v>
      </c>
      <c r="AK19" s="5">
        <f t="shared" si="8"/>
        <v>0</v>
      </c>
      <c r="AL19" s="5">
        <v>0</v>
      </c>
      <c r="AM19" s="5">
        <v>0</v>
      </c>
      <c r="AN19" s="5">
        <f t="shared" si="9"/>
        <v>0</v>
      </c>
      <c r="AO19" s="5">
        <v>0</v>
      </c>
      <c r="AP19" s="5">
        <v>0</v>
      </c>
      <c r="AQ19" s="5">
        <f t="shared" si="10"/>
        <v>0</v>
      </c>
      <c r="AR19" s="5">
        <v>0</v>
      </c>
      <c r="AS19" s="6"/>
      <c r="AT19" s="5">
        <v>0</v>
      </c>
      <c r="AU19" s="5">
        <v>0</v>
      </c>
      <c r="AV19" t="str">
        <f t="shared" si="3"/>
        <v>N</v>
      </c>
      <c r="AW19" t="s">
        <v>60</v>
      </c>
      <c r="AX19" t="s">
        <v>61</v>
      </c>
      <c r="AY19" t="s">
        <v>62</v>
      </c>
      <c r="AZ19" t="s">
        <v>62</v>
      </c>
      <c r="BA19" t="str">
        <f t="shared" si="4"/>
        <v>N</v>
      </c>
    </row>
    <row r="20" spans="1:53">
      <c r="A20" t="s">
        <v>53</v>
      </c>
      <c r="B20" t="s">
        <v>54</v>
      </c>
      <c r="C20" t="s">
        <v>89</v>
      </c>
      <c r="D20">
        <v>2018</v>
      </c>
      <c r="F20" t="s">
        <v>90</v>
      </c>
      <c r="G20" t="s">
        <v>97</v>
      </c>
      <c r="J20" t="s">
        <v>92</v>
      </c>
      <c r="K20" t="s">
        <v>93</v>
      </c>
      <c r="L20" s="5">
        <v>0</v>
      </c>
      <c r="M20" s="5">
        <v>0</v>
      </c>
      <c r="N20" s="5">
        <f t="shared" si="0"/>
        <v>0</v>
      </c>
      <c r="O20" s="5">
        <v>0</v>
      </c>
      <c r="P20" s="5">
        <v>0</v>
      </c>
      <c r="Q20" s="5">
        <f t="shared" si="1"/>
        <v>0</v>
      </c>
      <c r="R20" s="5">
        <v>0</v>
      </c>
      <c r="S20" s="5">
        <v>0</v>
      </c>
      <c r="T20" s="5">
        <f t="shared" si="2"/>
        <v>0</v>
      </c>
      <c r="U20" s="5">
        <v>0</v>
      </c>
      <c r="V20" s="5">
        <v>0</v>
      </c>
      <c r="W20" s="5">
        <v>0</v>
      </c>
      <c r="X20" s="5">
        <v>0</v>
      </c>
      <c r="Y20" s="5">
        <f t="shared" si="5"/>
        <v>0</v>
      </c>
      <c r="Z20" s="5">
        <v>0</v>
      </c>
      <c r="AA20" s="5">
        <v>0</v>
      </c>
      <c r="AB20" s="5">
        <f t="shared" si="6"/>
        <v>0</v>
      </c>
      <c r="AC20" s="5">
        <v>0</v>
      </c>
      <c r="AD20" s="5">
        <v>0</v>
      </c>
      <c r="AE20" s="5">
        <f t="shared" si="7"/>
        <v>0</v>
      </c>
      <c r="AF20" s="5">
        <v>1</v>
      </c>
      <c r="AG20" s="6">
        <v>43172</v>
      </c>
      <c r="AH20" s="5">
        <v>1</v>
      </c>
      <c r="AI20" s="5">
        <v>0</v>
      </c>
      <c r="AJ20" s="5">
        <v>0</v>
      </c>
      <c r="AK20" s="5">
        <f t="shared" si="8"/>
        <v>0</v>
      </c>
      <c r="AL20" s="5">
        <v>0</v>
      </c>
      <c r="AM20" s="5">
        <v>0</v>
      </c>
      <c r="AN20" s="5">
        <f t="shared" si="9"/>
        <v>0</v>
      </c>
      <c r="AO20" s="5">
        <v>0</v>
      </c>
      <c r="AP20" s="5">
        <v>0</v>
      </c>
      <c r="AQ20" s="5">
        <f t="shared" si="10"/>
        <v>0</v>
      </c>
      <c r="AR20" s="5">
        <v>0</v>
      </c>
      <c r="AS20" s="6"/>
      <c r="AT20" s="5">
        <v>0</v>
      </c>
      <c r="AU20" s="5">
        <v>0</v>
      </c>
      <c r="AV20" t="str">
        <f t="shared" si="3"/>
        <v>N</v>
      </c>
      <c r="AW20" t="s">
        <v>60</v>
      </c>
      <c r="AX20" t="s">
        <v>61</v>
      </c>
      <c r="AY20" t="s">
        <v>62</v>
      </c>
      <c r="AZ20" t="s">
        <v>62</v>
      </c>
      <c r="BA20" t="str">
        <f t="shared" si="4"/>
        <v>N</v>
      </c>
    </row>
    <row r="21" spans="1:53">
      <c r="A21" t="s">
        <v>53</v>
      </c>
      <c r="B21" t="s">
        <v>54</v>
      </c>
      <c r="C21" t="s">
        <v>89</v>
      </c>
      <c r="D21">
        <v>2018</v>
      </c>
      <c r="F21" t="s">
        <v>90</v>
      </c>
      <c r="G21" t="s">
        <v>98</v>
      </c>
      <c r="J21" t="s">
        <v>92</v>
      </c>
      <c r="K21" t="s">
        <v>93</v>
      </c>
      <c r="L21" s="5">
        <v>0</v>
      </c>
      <c r="M21" s="5">
        <v>0</v>
      </c>
      <c r="N21" s="5">
        <f t="shared" si="0"/>
        <v>0</v>
      </c>
      <c r="O21" s="5">
        <v>0</v>
      </c>
      <c r="P21" s="5">
        <v>0</v>
      </c>
      <c r="Q21" s="5">
        <f t="shared" si="1"/>
        <v>0</v>
      </c>
      <c r="R21" s="5">
        <v>0</v>
      </c>
      <c r="S21" s="5">
        <v>0</v>
      </c>
      <c r="T21" s="5">
        <f t="shared" si="2"/>
        <v>0</v>
      </c>
      <c r="U21" s="5">
        <v>0</v>
      </c>
      <c r="V21" s="5">
        <v>0</v>
      </c>
      <c r="W21" s="5">
        <v>0</v>
      </c>
      <c r="X21" s="5">
        <v>0</v>
      </c>
      <c r="Y21" s="5">
        <f t="shared" si="5"/>
        <v>0</v>
      </c>
      <c r="Z21" s="5">
        <v>0</v>
      </c>
      <c r="AA21" s="5">
        <v>0</v>
      </c>
      <c r="AB21" s="5">
        <f t="shared" si="6"/>
        <v>0</v>
      </c>
      <c r="AC21" s="5">
        <v>0</v>
      </c>
      <c r="AD21" s="5">
        <v>0</v>
      </c>
      <c r="AE21" s="5">
        <f t="shared" si="7"/>
        <v>0</v>
      </c>
      <c r="AF21" s="5">
        <v>1</v>
      </c>
      <c r="AG21" s="6">
        <v>43172</v>
      </c>
      <c r="AH21" s="5">
        <v>1</v>
      </c>
      <c r="AI21" s="5">
        <v>0</v>
      </c>
      <c r="AJ21" s="5">
        <v>0</v>
      </c>
      <c r="AK21" s="5">
        <f t="shared" si="8"/>
        <v>0</v>
      </c>
      <c r="AL21" s="5">
        <v>0</v>
      </c>
      <c r="AM21" s="5">
        <v>0</v>
      </c>
      <c r="AN21" s="5">
        <f t="shared" si="9"/>
        <v>0</v>
      </c>
      <c r="AO21" s="5">
        <v>0</v>
      </c>
      <c r="AP21" s="5">
        <v>0</v>
      </c>
      <c r="AQ21" s="5">
        <f t="shared" si="10"/>
        <v>0</v>
      </c>
      <c r="AR21" s="5">
        <v>0</v>
      </c>
      <c r="AS21" s="6"/>
      <c r="AT21" s="5">
        <v>0</v>
      </c>
      <c r="AU21" s="5">
        <v>0</v>
      </c>
      <c r="AV21" t="str">
        <f t="shared" si="3"/>
        <v>N</v>
      </c>
      <c r="AW21" t="s">
        <v>60</v>
      </c>
      <c r="AX21" t="s">
        <v>61</v>
      </c>
      <c r="AY21" t="s">
        <v>62</v>
      </c>
      <c r="AZ21" t="s">
        <v>62</v>
      </c>
      <c r="BA21" t="str">
        <f t="shared" si="4"/>
        <v>N</v>
      </c>
    </row>
    <row r="22" spans="1:53">
      <c r="A22" t="s">
        <v>53</v>
      </c>
      <c r="B22" t="s">
        <v>54</v>
      </c>
      <c r="C22" t="s">
        <v>89</v>
      </c>
      <c r="D22">
        <v>2018</v>
      </c>
      <c r="F22" t="s">
        <v>99</v>
      </c>
      <c r="G22" t="s">
        <v>100</v>
      </c>
      <c r="J22" t="s">
        <v>101</v>
      </c>
      <c r="K22" t="s">
        <v>93</v>
      </c>
      <c r="L22" s="5">
        <v>0</v>
      </c>
      <c r="M22" s="5">
        <v>0</v>
      </c>
      <c r="N22" s="5">
        <f t="shared" si="0"/>
        <v>0</v>
      </c>
      <c r="O22" s="5">
        <v>0</v>
      </c>
      <c r="P22" s="5">
        <v>0</v>
      </c>
      <c r="Q22" s="5">
        <f t="shared" si="1"/>
        <v>0</v>
      </c>
      <c r="R22" s="5">
        <v>0</v>
      </c>
      <c r="S22" s="5">
        <v>0</v>
      </c>
      <c r="T22" s="5">
        <f t="shared" si="2"/>
        <v>0</v>
      </c>
      <c r="U22" s="5">
        <v>0</v>
      </c>
      <c r="V22" s="5">
        <v>0</v>
      </c>
      <c r="W22" s="5">
        <v>0</v>
      </c>
      <c r="X22" s="5">
        <v>0</v>
      </c>
      <c r="Y22" s="5">
        <f t="shared" si="5"/>
        <v>0</v>
      </c>
      <c r="Z22" s="5">
        <v>0</v>
      </c>
      <c r="AA22" s="5">
        <v>0</v>
      </c>
      <c r="AB22" s="5">
        <f t="shared" si="6"/>
        <v>0</v>
      </c>
      <c r="AC22" s="5">
        <v>0</v>
      </c>
      <c r="AD22" s="5">
        <v>0</v>
      </c>
      <c r="AE22" s="5">
        <f t="shared" si="7"/>
        <v>0</v>
      </c>
      <c r="AF22" s="5">
        <v>1</v>
      </c>
      <c r="AG22" s="6">
        <v>43265</v>
      </c>
      <c r="AH22" s="5">
        <v>1</v>
      </c>
      <c r="AI22" s="5">
        <v>0</v>
      </c>
      <c r="AJ22" s="5">
        <v>0</v>
      </c>
      <c r="AK22" s="5">
        <f t="shared" si="8"/>
        <v>0</v>
      </c>
      <c r="AL22" s="5">
        <v>0</v>
      </c>
      <c r="AM22" s="5">
        <v>0</v>
      </c>
      <c r="AN22" s="5">
        <f t="shared" si="9"/>
        <v>0</v>
      </c>
      <c r="AO22" s="5">
        <v>0</v>
      </c>
      <c r="AP22" s="5">
        <v>0</v>
      </c>
      <c r="AQ22" s="5">
        <f t="shared" si="10"/>
        <v>0</v>
      </c>
      <c r="AR22" s="5">
        <v>0</v>
      </c>
      <c r="AS22" s="6"/>
      <c r="AT22" s="5">
        <v>0</v>
      </c>
      <c r="AU22" s="5">
        <v>0</v>
      </c>
      <c r="AV22" t="str">
        <f t="shared" si="3"/>
        <v>N</v>
      </c>
      <c r="AW22" t="s">
        <v>60</v>
      </c>
      <c r="AX22" t="s">
        <v>60</v>
      </c>
      <c r="AY22" t="s">
        <v>62</v>
      </c>
      <c r="AZ22" t="s">
        <v>62</v>
      </c>
      <c r="BA22" t="str">
        <f t="shared" si="4"/>
        <v>N</v>
      </c>
    </row>
    <row r="23" spans="1:53">
      <c r="A23" t="s">
        <v>53</v>
      </c>
      <c r="B23" t="s">
        <v>54</v>
      </c>
      <c r="C23" t="s">
        <v>89</v>
      </c>
      <c r="D23">
        <v>2018</v>
      </c>
      <c r="F23" t="s">
        <v>102</v>
      </c>
      <c r="G23" t="s">
        <v>103</v>
      </c>
      <c r="J23" t="s">
        <v>101</v>
      </c>
      <c r="K23" t="s">
        <v>93</v>
      </c>
      <c r="L23" s="5">
        <v>0</v>
      </c>
      <c r="M23" s="5">
        <v>0</v>
      </c>
      <c r="N23" s="5">
        <f t="shared" si="0"/>
        <v>0</v>
      </c>
      <c r="O23" s="5">
        <v>0</v>
      </c>
      <c r="P23" s="5">
        <v>0</v>
      </c>
      <c r="Q23" s="5">
        <f t="shared" si="1"/>
        <v>0</v>
      </c>
      <c r="R23" s="5">
        <v>0</v>
      </c>
      <c r="S23" s="5">
        <v>0</v>
      </c>
      <c r="T23" s="5">
        <f t="shared" si="2"/>
        <v>0</v>
      </c>
      <c r="U23" s="5">
        <v>0</v>
      </c>
      <c r="V23" s="5">
        <v>0</v>
      </c>
      <c r="W23" s="5">
        <v>0</v>
      </c>
      <c r="X23" s="5">
        <v>0</v>
      </c>
      <c r="Y23" s="5">
        <f t="shared" si="5"/>
        <v>0</v>
      </c>
      <c r="Z23" s="5">
        <v>0</v>
      </c>
      <c r="AA23" s="5">
        <v>0</v>
      </c>
      <c r="AB23" s="5">
        <f t="shared" si="6"/>
        <v>0</v>
      </c>
      <c r="AC23" s="5">
        <v>0</v>
      </c>
      <c r="AD23" s="5">
        <v>0</v>
      </c>
      <c r="AE23" s="5">
        <f t="shared" si="7"/>
        <v>0</v>
      </c>
      <c r="AF23" s="5">
        <v>1</v>
      </c>
      <c r="AG23" s="6">
        <v>43383</v>
      </c>
      <c r="AH23" s="5">
        <v>1</v>
      </c>
      <c r="AI23" s="5">
        <v>0</v>
      </c>
      <c r="AJ23" s="5">
        <v>0</v>
      </c>
      <c r="AK23" s="5">
        <f t="shared" si="8"/>
        <v>0</v>
      </c>
      <c r="AL23" s="5">
        <v>0</v>
      </c>
      <c r="AM23" s="5">
        <v>0</v>
      </c>
      <c r="AN23" s="5">
        <f t="shared" si="9"/>
        <v>0</v>
      </c>
      <c r="AO23" s="5">
        <v>0</v>
      </c>
      <c r="AP23" s="5">
        <v>0</v>
      </c>
      <c r="AQ23" s="5">
        <f t="shared" si="10"/>
        <v>0</v>
      </c>
      <c r="AR23" s="5">
        <v>0</v>
      </c>
      <c r="AS23" s="6"/>
      <c r="AT23" s="5">
        <v>0</v>
      </c>
      <c r="AU23" s="5">
        <v>0</v>
      </c>
      <c r="AV23" t="str">
        <f t="shared" si="3"/>
        <v>N</v>
      </c>
      <c r="AW23" t="s">
        <v>60</v>
      </c>
      <c r="AX23" t="s">
        <v>60</v>
      </c>
      <c r="AY23" t="s">
        <v>62</v>
      </c>
      <c r="AZ23" t="s">
        <v>62</v>
      </c>
      <c r="BA23" t="str">
        <f t="shared" si="4"/>
        <v>N</v>
      </c>
    </row>
    <row r="24" spans="1:53">
      <c r="A24" t="s">
        <v>53</v>
      </c>
      <c r="B24" t="s">
        <v>54</v>
      </c>
      <c r="C24" t="s">
        <v>89</v>
      </c>
      <c r="D24">
        <v>2018</v>
      </c>
      <c r="F24" t="s">
        <v>104</v>
      </c>
      <c r="G24" t="s">
        <v>105</v>
      </c>
      <c r="J24" t="s">
        <v>101</v>
      </c>
      <c r="K24" t="s">
        <v>93</v>
      </c>
      <c r="L24" s="5">
        <v>0</v>
      </c>
      <c r="M24" s="5">
        <v>0</v>
      </c>
      <c r="N24" s="5">
        <f t="shared" si="0"/>
        <v>0</v>
      </c>
      <c r="O24" s="5">
        <v>0</v>
      </c>
      <c r="P24" s="5">
        <v>0</v>
      </c>
      <c r="Q24" s="5">
        <f t="shared" si="1"/>
        <v>0</v>
      </c>
      <c r="R24" s="5">
        <v>0</v>
      </c>
      <c r="S24" s="5">
        <v>0</v>
      </c>
      <c r="T24" s="5">
        <f t="shared" si="2"/>
        <v>0</v>
      </c>
      <c r="U24" s="5">
        <v>0</v>
      </c>
      <c r="V24" s="5">
        <v>0</v>
      </c>
      <c r="W24" s="5">
        <v>0</v>
      </c>
      <c r="X24" s="5">
        <v>0</v>
      </c>
      <c r="Y24" s="5">
        <f t="shared" si="5"/>
        <v>0</v>
      </c>
      <c r="Z24" s="5">
        <v>0</v>
      </c>
      <c r="AA24" s="5">
        <v>0</v>
      </c>
      <c r="AB24" s="5">
        <f t="shared" si="6"/>
        <v>0</v>
      </c>
      <c r="AC24" s="5">
        <v>0</v>
      </c>
      <c r="AD24" s="5">
        <v>0</v>
      </c>
      <c r="AE24" s="5">
        <f t="shared" si="7"/>
        <v>0</v>
      </c>
      <c r="AF24" s="5">
        <v>1</v>
      </c>
      <c r="AG24" s="6">
        <v>43235</v>
      </c>
      <c r="AH24" s="5">
        <v>1</v>
      </c>
      <c r="AI24" s="5">
        <v>0</v>
      </c>
      <c r="AJ24" s="5">
        <v>0</v>
      </c>
      <c r="AK24" s="5">
        <f t="shared" si="8"/>
        <v>0</v>
      </c>
      <c r="AL24" s="5">
        <v>0</v>
      </c>
      <c r="AM24" s="5">
        <v>0</v>
      </c>
      <c r="AN24" s="5">
        <f t="shared" si="9"/>
        <v>0</v>
      </c>
      <c r="AO24" s="5">
        <v>0</v>
      </c>
      <c r="AP24" s="5">
        <v>0</v>
      </c>
      <c r="AQ24" s="5">
        <f t="shared" si="10"/>
        <v>0</v>
      </c>
      <c r="AR24" s="5">
        <v>0</v>
      </c>
      <c r="AS24" s="6"/>
      <c r="AT24" s="5">
        <v>0</v>
      </c>
      <c r="AU24" s="5">
        <v>0</v>
      </c>
      <c r="AV24" t="str">
        <f t="shared" si="3"/>
        <v>N</v>
      </c>
      <c r="AW24" t="s">
        <v>60</v>
      </c>
      <c r="AX24" t="s">
        <v>60</v>
      </c>
      <c r="AY24" t="s">
        <v>62</v>
      </c>
      <c r="AZ24" t="s">
        <v>62</v>
      </c>
      <c r="BA24" t="str">
        <f t="shared" si="4"/>
        <v>N</v>
      </c>
    </row>
    <row r="25" spans="1:53">
      <c r="A25" t="s">
        <v>53</v>
      </c>
      <c r="B25" t="s">
        <v>54</v>
      </c>
      <c r="C25" t="s">
        <v>89</v>
      </c>
      <c r="D25">
        <v>2018</v>
      </c>
      <c r="F25" t="s">
        <v>106</v>
      </c>
      <c r="G25" t="s">
        <v>107</v>
      </c>
      <c r="J25" t="s">
        <v>101</v>
      </c>
      <c r="K25" t="s">
        <v>93</v>
      </c>
      <c r="L25" s="5">
        <v>0</v>
      </c>
      <c r="M25" s="5">
        <v>0</v>
      </c>
      <c r="N25" s="5">
        <f t="shared" si="0"/>
        <v>0</v>
      </c>
      <c r="O25" s="5">
        <v>0</v>
      </c>
      <c r="P25" s="5">
        <v>0</v>
      </c>
      <c r="Q25" s="5">
        <f t="shared" si="1"/>
        <v>0</v>
      </c>
      <c r="R25" s="5">
        <v>0</v>
      </c>
      <c r="S25" s="5">
        <v>0</v>
      </c>
      <c r="T25" s="5">
        <f t="shared" si="2"/>
        <v>0</v>
      </c>
      <c r="U25" s="5">
        <v>0</v>
      </c>
      <c r="V25" s="5">
        <v>0</v>
      </c>
      <c r="W25" s="5">
        <v>0</v>
      </c>
      <c r="X25" s="5">
        <v>0</v>
      </c>
      <c r="Y25" s="5">
        <f t="shared" si="5"/>
        <v>0</v>
      </c>
      <c r="Z25" s="5">
        <v>0</v>
      </c>
      <c r="AA25" s="5">
        <v>0</v>
      </c>
      <c r="AB25" s="5">
        <f t="shared" si="6"/>
        <v>0</v>
      </c>
      <c r="AC25" s="5">
        <v>0</v>
      </c>
      <c r="AD25" s="5">
        <v>0</v>
      </c>
      <c r="AE25" s="5">
        <f t="shared" si="7"/>
        <v>0</v>
      </c>
      <c r="AF25" s="5">
        <v>1</v>
      </c>
      <c r="AG25" s="6">
        <v>43227</v>
      </c>
      <c r="AH25" s="5">
        <v>1</v>
      </c>
      <c r="AI25" s="5">
        <v>0</v>
      </c>
      <c r="AJ25" s="5">
        <v>0</v>
      </c>
      <c r="AK25" s="5">
        <f t="shared" si="8"/>
        <v>0</v>
      </c>
      <c r="AL25" s="5">
        <v>0</v>
      </c>
      <c r="AM25" s="5">
        <v>0</v>
      </c>
      <c r="AN25" s="5">
        <f t="shared" si="9"/>
        <v>0</v>
      </c>
      <c r="AO25" s="5">
        <v>0</v>
      </c>
      <c r="AP25" s="5">
        <v>0</v>
      </c>
      <c r="AQ25" s="5">
        <f t="shared" si="10"/>
        <v>0</v>
      </c>
      <c r="AR25" s="5">
        <v>0</v>
      </c>
      <c r="AS25" s="6"/>
      <c r="AT25" s="5">
        <v>0</v>
      </c>
      <c r="AU25" s="5">
        <v>0</v>
      </c>
      <c r="AV25" t="str">
        <f t="shared" si="3"/>
        <v>N</v>
      </c>
      <c r="AW25" t="s">
        <v>60</v>
      </c>
      <c r="AX25" t="s">
        <v>60</v>
      </c>
      <c r="AY25" t="s">
        <v>62</v>
      </c>
      <c r="AZ25" t="s">
        <v>62</v>
      </c>
      <c r="BA25" t="str">
        <f t="shared" si="4"/>
        <v>N</v>
      </c>
    </row>
    <row r="26" spans="1:53">
      <c r="A26" t="s">
        <v>53</v>
      </c>
      <c r="B26" t="s">
        <v>54</v>
      </c>
      <c r="C26" t="s">
        <v>89</v>
      </c>
      <c r="D26">
        <v>2018</v>
      </c>
      <c r="F26" t="s">
        <v>108</v>
      </c>
      <c r="G26" t="s">
        <v>109</v>
      </c>
      <c r="J26" t="s">
        <v>101</v>
      </c>
      <c r="K26" t="s">
        <v>93</v>
      </c>
      <c r="L26" s="5">
        <v>0</v>
      </c>
      <c r="M26" s="5">
        <v>0</v>
      </c>
      <c r="N26" s="5">
        <f t="shared" si="0"/>
        <v>0</v>
      </c>
      <c r="O26" s="5">
        <v>0</v>
      </c>
      <c r="P26" s="5">
        <v>0</v>
      </c>
      <c r="Q26" s="5">
        <f t="shared" si="1"/>
        <v>0</v>
      </c>
      <c r="R26" s="5">
        <v>0</v>
      </c>
      <c r="S26" s="5">
        <v>0</v>
      </c>
      <c r="T26" s="5">
        <f t="shared" si="2"/>
        <v>0</v>
      </c>
      <c r="U26" s="5">
        <v>0</v>
      </c>
      <c r="V26" s="5">
        <v>0</v>
      </c>
      <c r="W26" s="5">
        <v>0</v>
      </c>
      <c r="X26" s="5">
        <v>0</v>
      </c>
      <c r="Y26" s="5">
        <f t="shared" si="5"/>
        <v>0</v>
      </c>
      <c r="Z26" s="5">
        <v>0</v>
      </c>
      <c r="AA26" s="5">
        <v>0</v>
      </c>
      <c r="AB26" s="5">
        <f t="shared" si="6"/>
        <v>0</v>
      </c>
      <c r="AC26" s="5">
        <v>0</v>
      </c>
      <c r="AD26" s="5">
        <v>0</v>
      </c>
      <c r="AE26" s="5">
        <f t="shared" si="7"/>
        <v>0</v>
      </c>
      <c r="AF26" s="5">
        <v>1</v>
      </c>
      <c r="AG26" s="6">
        <v>43318</v>
      </c>
      <c r="AH26" s="5">
        <v>1</v>
      </c>
      <c r="AI26" s="5">
        <v>0</v>
      </c>
      <c r="AJ26" s="5">
        <v>0</v>
      </c>
      <c r="AK26" s="5">
        <f t="shared" si="8"/>
        <v>0</v>
      </c>
      <c r="AL26" s="5">
        <v>0</v>
      </c>
      <c r="AM26" s="5">
        <v>0</v>
      </c>
      <c r="AN26" s="5">
        <f t="shared" si="9"/>
        <v>0</v>
      </c>
      <c r="AO26" s="5">
        <v>0</v>
      </c>
      <c r="AP26" s="5">
        <v>0</v>
      </c>
      <c r="AQ26" s="5">
        <f t="shared" si="10"/>
        <v>0</v>
      </c>
      <c r="AR26" s="5">
        <v>0</v>
      </c>
      <c r="AS26" s="6"/>
      <c r="AT26" s="5">
        <v>0</v>
      </c>
      <c r="AU26" s="5">
        <v>0</v>
      </c>
      <c r="AV26" t="str">
        <f t="shared" si="3"/>
        <v>N</v>
      </c>
      <c r="AW26" t="s">
        <v>60</v>
      </c>
      <c r="AX26" t="s">
        <v>60</v>
      </c>
      <c r="AY26" t="s">
        <v>62</v>
      </c>
      <c r="AZ26" t="s">
        <v>62</v>
      </c>
      <c r="BA26" t="str">
        <f t="shared" si="4"/>
        <v>N</v>
      </c>
    </row>
    <row r="27" spans="1:53">
      <c r="A27" t="s">
        <v>53</v>
      </c>
      <c r="B27" t="s">
        <v>54</v>
      </c>
      <c r="C27" t="s">
        <v>89</v>
      </c>
      <c r="D27">
        <v>2018</v>
      </c>
      <c r="F27" t="s">
        <v>110</v>
      </c>
      <c r="G27" t="s">
        <v>111</v>
      </c>
      <c r="J27" t="s">
        <v>101</v>
      </c>
      <c r="K27" t="s">
        <v>93</v>
      </c>
      <c r="L27" s="5">
        <v>0</v>
      </c>
      <c r="M27" s="5">
        <v>0</v>
      </c>
      <c r="N27" s="5">
        <f t="shared" si="0"/>
        <v>0</v>
      </c>
      <c r="O27" s="5">
        <v>0</v>
      </c>
      <c r="P27" s="5">
        <v>0</v>
      </c>
      <c r="Q27" s="5">
        <f t="shared" si="1"/>
        <v>0</v>
      </c>
      <c r="R27" s="5">
        <v>0</v>
      </c>
      <c r="S27" s="5">
        <v>0</v>
      </c>
      <c r="T27" s="5">
        <f t="shared" si="2"/>
        <v>0</v>
      </c>
      <c r="U27" s="5">
        <v>0</v>
      </c>
      <c r="V27" s="5">
        <v>0</v>
      </c>
      <c r="W27" s="5">
        <v>0</v>
      </c>
      <c r="X27" s="5">
        <v>0</v>
      </c>
      <c r="Y27" s="5">
        <f t="shared" si="5"/>
        <v>0</v>
      </c>
      <c r="Z27" s="5">
        <v>0</v>
      </c>
      <c r="AA27" s="5">
        <v>0</v>
      </c>
      <c r="AB27" s="5">
        <f t="shared" si="6"/>
        <v>0</v>
      </c>
      <c r="AC27" s="5">
        <v>0</v>
      </c>
      <c r="AD27" s="5">
        <v>0</v>
      </c>
      <c r="AE27" s="5">
        <f t="shared" si="7"/>
        <v>0</v>
      </c>
      <c r="AF27" s="5">
        <v>1</v>
      </c>
      <c r="AG27" s="6">
        <v>43278</v>
      </c>
      <c r="AH27" s="5">
        <v>1</v>
      </c>
      <c r="AI27" s="5">
        <v>0</v>
      </c>
      <c r="AJ27" s="5">
        <v>0</v>
      </c>
      <c r="AK27" s="5">
        <f t="shared" si="8"/>
        <v>0</v>
      </c>
      <c r="AL27" s="5">
        <v>0</v>
      </c>
      <c r="AM27" s="5">
        <v>0</v>
      </c>
      <c r="AN27" s="5">
        <f t="shared" si="9"/>
        <v>0</v>
      </c>
      <c r="AO27" s="5">
        <v>0</v>
      </c>
      <c r="AP27" s="5">
        <v>0</v>
      </c>
      <c r="AQ27" s="5">
        <f t="shared" si="10"/>
        <v>0</v>
      </c>
      <c r="AR27" s="5">
        <v>0</v>
      </c>
      <c r="AS27" s="6"/>
      <c r="AT27" s="5">
        <v>0</v>
      </c>
      <c r="AU27" s="5">
        <v>0</v>
      </c>
      <c r="AV27" t="str">
        <f t="shared" si="3"/>
        <v>N</v>
      </c>
      <c r="AW27" t="s">
        <v>60</v>
      </c>
      <c r="AX27" t="s">
        <v>60</v>
      </c>
      <c r="AY27" t="s">
        <v>62</v>
      </c>
      <c r="AZ27" t="s">
        <v>62</v>
      </c>
      <c r="BA27" t="str">
        <f t="shared" si="4"/>
        <v>N</v>
      </c>
    </row>
    <row r="28" spans="1:53">
      <c r="A28" t="s">
        <v>53</v>
      </c>
      <c r="B28" t="s">
        <v>54</v>
      </c>
      <c r="C28" t="s">
        <v>55</v>
      </c>
      <c r="D28">
        <v>2018</v>
      </c>
      <c r="F28" t="s">
        <v>112</v>
      </c>
      <c r="G28" t="s">
        <v>113</v>
      </c>
      <c r="J28" t="s">
        <v>101</v>
      </c>
      <c r="K28" t="s">
        <v>93</v>
      </c>
      <c r="L28" s="5">
        <v>0</v>
      </c>
      <c r="M28" s="5">
        <v>0</v>
      </c>
      <c r="N28" s="5">
        <f t="shared" si="0"/>
        <v>0</v>
      </c>
      <c r="O28" s="5">
        <v>0</v>
      </c>
      <c r="P28" s="5">
        <v>0</v>
      </c>
      <c r="Q28" s="5">
        <f t="shared" si="1"/>
        <v>0</v>
      </c>
      <c r="R28" s="5">
        <v>0</v>
      </c>
      <c r="S28" s="5">
        <v>0</v>
      </c>
      <c r="T28" s="5">
        <f t="shared" si="2"/>
        <v>0</v>
      </c>
      <c r="U28" s="5">
        <v>0</v>
      </c>
      <c r="V28" s="5">
        <v>0</v>
      </c>
      <c r="W28" s="5">
        <v>0</v>
      </c>
      <c r="X28" s="5">
        <v>0</v>
      </c>
      <c r="Y28" s="5">
        <f t="shared" si="5"/>
        <v>0</v>
      </c>
      <c r="Z28" s="5">
        <v>0</v>
      </c>
      <c r="AA28" s="5">
        <v>0</v>
      </c>
      <c r="AB28" s="5">
        <f t="shared" si="6"/>
        <v>0</v>
      </c>
      <c r="AC28" s="5">
        <v>0</v>
      </c>
      <c r="AD28" s="5">
        <v>0</v>
      </c>
      <c r="AE28" s="5">
        <f t="shared" si="7"/>
        <v>0</v>
      </c>
      <c r="AF28" s="5">
        <v>1</v>
      </c>
      <c r="AG28" s="6">
        <v>43382</v>
      </c>
      <c r="AH28" s="5">
        <v>1</v>
      </c>
      <c r="AI28" s="5">
        <v>0</v>
      </c>
      <c r="AJ28" s="5">
        <v>0</v>
      </c>
      <c r="AK28" s="5">
        <f t="shared" si="8"/>
        <v>0</v>
      </c>
      <c r="AL28" s="5">
        <v>0</v>
      </c>
      <c r="AM28" s="5">
        <v>0</v>
      </c>
      <c r="AN28" s="5">
        <f t="shared" si="9"/>
        <v>0</v>
      </c>
      <c r="AO28" s="5">
        <v>0</v>
      </c>
      <c r="AP28" s="5">
        <v>0</v>
      </c>
      <c r="AQ28" s="5">
        <f t="shared" si="10"/>
        <v>0</v>
      </c>
      <c r="AR28" s="5">
        <v>0</v>
      </c>
      <c r="AS28" s="6"/>
      <c r="AT28" s="5">
        <v>0</v>
      </c>
      <c r="AU28" s="5">
        <v>0</v>
      </c>
      <c r="AV28" t="str">
        <f t="shared" si="3"/>
        <v>N</v>
      </c>
      <c r="AW28" t="s">
        <v>60</v>
      </c>
      <c r="AX28" t="s">
        <v>60</v>
      </c>
      <c r="AY28" t="s">
        <v>62</v>
      </c>
      <c r="AZ28" t="s">
        <v>62</v>
      </c>
      <c r="BA28" t="str">
        <f t="shared" si="4"/>
        <v>N</v>
      </c>
    </row>
    <row r="29" spans="1:53">
      <c r="A29" t="s">
        <v>53</v>
      </c>
      <c r="B29" t="s">
        <v>54</v>
      </c>
      <c r="C29" t="s">
        <v>89</v>
      </c>
      <c r="D29">
        <v>2018</v>
      </c>
      <c r="F29" t="s">
        <v>114</v>
      </c>
      <c r="G29" t="s">
        <v>115</v>
      </c>
      <c r="J29" t="s">
        <v>101</v>
      </c>
      <c r="K29" t="s">
        <v>93</v>
      </c>
      <c r="L29" s="5">
        <v>0</v>
      </c>
      <c r="M29" s="5">
        <v>0</v>
      </c>
      <c r="N29" s="5">
        <f t="shared" si="0"/>
        <v>0</v>
      </c>
      <c r="O29" s="5">
        <v>0</v>
      </c>
      <c r="P29" s="5">
        <v>0</v>
      </c>
      <c r="Q29" s="5">
        <f t="shared" si="1"/>
        <v>0</v>
      </c>
      <c r="R29" s="5">
        <v>0</v>
      </c>
      <c r="S29" s="5">
        <v>0</v>
      </c>
      <c r="T29" s="5">
        <f t="shared" si="2"/>
        <v>0</v>
      </c>
      <c r="U29" s="5">
        <v>0</v>
      </c>
      <c r="V29" s="5">
        <v>0</v>
      </c>
      <c r="W29" s="5">
        <v>0</v>
      </c>
      <c r="X29" s="5">
        <v>0</v>
      </c>
      <c r="Y29" s="5">
        <f t="shared" si="5"/>
        <v>0</v>
      </c>
      <c r="Z29" s="5">
        <v>0</v>
      </c>
      <c r="AA29" s="5">
        <v>0</v>
      </c>
      <c r="AB29" s="5">
        <f t="shared" si="6"/>
        <v>0</v>
      </c>
      <c r="AC29" s="5">
        <v>0</v>
      </c>
      <c r="AD29" s="5">
        <v>0</v>
      </c>
      <c r="AE29" s="5">
        <f t="shared" si="7"/>
        <v>0</v>
      </c>
      <c r="AF29" s="5">
        <v>1</v>
      </c>
      <c r="AG29" s="6">
        <v>43297</v>
      </c>
      <c r="AH29" s="5">
        <v>1</v>
      </c>
      <c r="AI29" s="5">
        <v>0</v>
      </c>
      <c r="AJ29" s="5">
        <v>0</v>
      </c>
      <c r="AK29" s="5">
        <f t="shared" si="8"/>
        <v>0</v>
      </c>
      <c r="AL29" s="5">
        <v>0</v>
      </c>
      <c r="AM29" s="5">
        <v>0</v>
      </c>
      <c r="AN29" s="5">
        <f t="shared" si="9"/>
        <v>0</v>
      </c>
      <c r="AO29" s="5">
        <v>0</v>
      </c>
      <c r="AP29" s="5">
        <v>0</v>
      </c>
      <c r="AQ29" s="5">
        <f t="shared" si="10"/>
        <v>0</v>
      </c>
      <c r="AR29" s="5">
        <v>0</v>
      </c>
      <c r="AS29" s="6"/>
      <c r="AT29" s="5">
        <v>0</v>
      </c>
      <c r="AU29" s="5">
        <v>0</v>
      </c>
      <c r="AV29" t="str">
        <f t="shared" si="3"/>
        <v>N</v>
      </c>
      <c r="AW29" t="s">
        <v>60</v>
      </c>
      <c r="AX29" t="s">
        <v>60</v>
      </c>
      <c r="AY29" t="s">
        <v>62</v>
      </c>
      <c r="AZ29" t="s">
        <v>62</v>
      </c>
      <c r="BA29" t="str">
        <f t="shared" si="4"/>
        <v>N</v>
      </c>
    </row>
    <row r="30" spans="1:53">
      <c r="A30" t="s">
        <v>53</v>
      </c>
      <c r="B30" t="s">
        <v>54</v>
      </c>
      <c r="C30" t="s">
        <v>89</v>
      </c>
      <c r="D30">
        <v>2018</v>
      </c>
      <c r="F30" t="s">
        <v>116</v>
      </c>
      <c r="G30" t="s">
        <v>117</v>
      </c>
      <c r="J30" t="s">
        <v>101</v>
      </c>
      <c r="K30" t="s">
        <v>93</v>
      </c>
      <c r="L30" s="5">
        <v>0</v>
      </c>
      <c r="M30" s="5">
        <v>0</v>
      </c>
      <c r="N30" s="5">
        <f t="shared" si="0"/>
        <v>0</v>
      </c>
      <c r="O30" s="5">
        <v>0</v>
      </c>
      <c r="P30" s="5">
        <v>0</v>
      </c>
      <c r="Q30" s="5">
        <f t="shared" si="1"/>
        <v>0</v>
      </c>
      <c r="R30" s="5">
        <v>0</v>
      </c>
      <c r="S30" s="5">
        <v>0</v>
      </c>
      <c r="T30" s="5">
        <f t="shared" si="2"/>
        <v>0</v>
      </c>
      <c r="U30" s="5">
        <v>0</v>
      </c>
      <c r="V30" s="5">
        <v>0</v>
      </c>
      <c r="W30" s="5">
        <v>0</v>
      </c>
      <c r="X30" s="5">
        <v>0</v>
      </c>
      <c r="Y30" s="5">
        <f t="shared" si="5"/>
        <v>0</v>
      </c>
      <c r="Z30" s="5">
        <v>0</v>
      </c>
      <c r="AA30" s="5">
        <v>0</v>
      </c>
      <c r="AB30" s="5">
        <f t="shared" si="6"/>
        <v>0</v>
      </c>
      <c r="AC30" s="5">
        <v>0</v>
      </c>
      <c r="AD30" s="5">
        <v>0</v>
      </c>
      <c r="AE30" s="5">
        <f t="shared" si="7"/>
        <v>0</v>
      </c>
      <c r="AF30" s="5">
        <v>1</v>
      </c>
      <c r="AG30" s="6">
        <v>43265</v>
      </c>
      <c r="AH30" s="5">
        <v>1</v>
      </c>
      <c r="AI30" s="5">
        <v>0</v>
      </c>
      <c r="AJ30" s="5">
        <v>0</v>
      </c>
      <c r="AK30" s="5">
        <f t="shared" si="8"/>
        <v>0</v>
      </c>
      <c r="AL30" s="5">
        <v>0</v>
      </c>
      <c r="AM30" s="5">
        <v>0</v>
      </c>
      <c r="AN30" s="5">
        <f t="shared" si="9"/>
        <v>0</v>
      </c>
      <c r="AO30" s="5">
        <v>0</v>
      </c>
      <c r="AP30" s="5">
        <v>0</v>
      </c>
      <c r="AQ30" s="5">
        <f t="shared" si="10"/>
        <v>0</v>
      </c>
      <c r="AR30" s="5">
        <v>0</v>
      </c>
      <c r="AS30" s="6"/>
      <c r="AT30" s="5">
        <v>0</v>
      </c>
      <c r="AU30" s="5">
        <v>0</v>
      </c>
      <c r="AV30" t="str">
        <f t="shared" si="3"/>
        <v>N</v>
      </c>
      <c r="AW30" t="s">
        <v>60</v>
      </c>
      <c r="AX30" t="s">
        <v>60</v>
      </c>
      <c r="AY30" t="s">
        <v>62</v>
      </c>
      <c r="AZ30" t="s">
        <v>62</v>
      </c>
      <c r="BA30" t="str">
        <f t="shared" si="4"/>
        <v>N</v>
      </c>
    </row>
    <row r="31" spans="1:53">
      <c r="A31" t="s">
        <v>53</v>
      </c>
      <c r="B31" t="s">
        <v>54</v>
      </c>
      <c r="C31" t="s">
        <v>89</v>
      </c>
      <c r="D31">
        <v>2018</v>
      </c>
      <c r="F31" t="s">
        <v>102</v>
      </c>
      <c r="G31" t="s">
        <v>118</v>
      </c>
      <c r="J31" t="s">
        <v>101</v>
      </c>
      <c r="K31" t="s">
        <v>93</v>
      </c>
      <c r="L31" s="5">
        <v>0</v>
      </c>
      <c r="M31" s="5">
        <v>0</v>
      </c>
      <c r="N31" s="5">
        <f t="shared" si="0"/>
        <v>0</v>
      </c>
      <c r="O31" s="5">
        <v>0</v>
      </c>
      <c r="P31" s="5">
        <v>0</v>
      </c>
      <c r="Q31" s="5">
        <f t="shared" si="1"/>
        <v>0</v>
      </c>
      <c r="R31" s="5">
        <v>0</v>
      </c>
      <c r="S31" s="5">
        <v>0</v>
      </c>
      <c r="T31" s="5">
        <f t="shared" si="2"/>
        <v>0</v>
      </c>
      <c r="U31" s="5">
        <v>0</v>
      </c>
      <c r="V31" s="5">
        <v>0</v>
      </c>
      <c r="W31" s="5">
        <v>0</v>
      </c>
      <c r="X31" s="5">
        <v>0</v>
      </c>
      <c r="Y31" s="5">
        <f t="shared" si="5"/>
        <v>0</v>
      </c>
      <c r="Z31" s="5">
        <v>0</v>
      </c>
      <c r="AA31" s="5">
        <v>0</v>
      </c>
      <c r="AB31" s="5">
        <f t="shared" si="6"/>
        <v>0</v>
      </c>
      <c r="AC31" s="5">
        <v>0</v>
      </c>
      <c r="AD31" s="5">
        <v>0</v>
      </c>
      <c r="AE31" s="5">
        <f t="shared" si="7"/>
        <v>0</v>
      </c>
      <c r="AF31" s="5">
        <v>1</v>
      </c>
      <c r="AG31" s="6">
        <v>43270</v>
      </c>
      <c r="AH31" s="5">
        <v>1</v>
      </c>
      <c r="AI31" s="5">
        <v>0</v>
      </c>
      <c r="AJ31" s="5">
        <v>0</v>
      </c>
      <c r="AK31" s="5">
        <f t="shared" si="8"/>
        <v>0</v>
      </c>
      <c r="AL31" s="5">
        <v>0</v>
      </c>
      <c r="AM31" s="5">
        <v>0</v>
      </c>
      <c r="AN31" s="5">
        <f t="shared" si="9"/>
        <v>0</v>
      </c>
      <c r="AO31" s="5">
        <v>0</v>
      </c>
      <c r="AP31" s="5">
        <v>0</v>
      </c>
      <c r="AQ31" s="5">
        <f t="shared" si="10"/>
        <v>0</v>
      </c>
      <c r="AR31" s="5">
        <v>0</v>
      </c>
      <c r="AS31" s="6"/>
      <c r="AT31" s="5">
        <v>0</v>
      </c>
      <c r="AU31" s="5">
        <v>0</v>
      </c>
      <c r="AV31" t="str">
        <f t="shared" si="3"/>
        <v>N</v>
      </c>
      <c r="AW31" t="s">
        <v>60</v>
      </c>
      <c r="AX31" t="s">
        <v>60</v>
      </c>
      <c r="AY31" t="s">
        <v>62</v>
      </c>
      <c r="AZ31" t="s">
        <v>62</v>
      </c>
      <c r="BA31" t="str">
        <f t="shared" si="4"/>
        <v>N</v>
      </c>
    </row>
    <row r="32" spans="1:53">
      <c r="A32" t="s">
        <v>53</v>
      </c>
      <c r="B32" t="s">
        <v>54</v>
      </c>
      <c r="C32" t="s">
        <v>89</v>
      </c>
      <c r="D32">
        <v>2018</v>
      </c>
      <c r="F32" t="s">
        <v>119</v>
      </c>
      <c r="G32" t="s">
        <v>120</v>
      </c>
      <c r="J32" t="s">
        <v>101</v>
      </c>
      <c r="K32" t="s">
        <v>93</v>
      </c>
      <c r="L32" s="5">
        <v>0</v>
      </c>
      <c r="M32" s="5">
        <v>0</v>
      </c>
      <c r="N32" s="5">
        <f t="shared" si="0"/>
        <v>0</v>
      </c>
      <c r="O32" s="5">
        <v>0</v>
      </c>
      <c r="P32" s="5">
        <v>0</v>
      </c>
      <c r="Q32" s="5">
        <f t="shared" si="1"/>
        <v>0</v>
      </c>
      <c r="R32" s="5">
        <v>0</v>
      </c>
      <c r="S32" s="5">
        <v>0</v>
      </c>
      <c r="T32" s="5">
        <f t="shared" si="2"/>
        <v>0</v>
      </c>
      <c r="U32" s="5">
        <v>0</v>
      </c>
      <c r="V32" s="5">
        <v>0</v>
      </c>
      <c r="W32" s="5">
        <v>0</v>
      </c>
      <c r="X32" s="5">
        <v>0</v>
      </c>
      <c r="Y32" s="5">
        <f t="shared" si="5"/>
        <v>0</v>
      </c>
      <c r="Z32" s="5">
        <v>0</v>
      </c>
      <c r="AA32" s="5">
        <v>0</v>
      </c>
      <c r="AB32" s="5">
        <f t="shared" si="6"/>
        <v>0</v>
      </c>
      <c r="AC32" s="5">
        <v>0</v>
      </c>
      <c r="AD32" s="5">
        <v>0</v>
      </c>
      <c r="AE32" s="5">
        <f t="shared" si="7"/>
        <v>0</v>
      </c>
      <c r="AF32" s="5">
        <v>1</v>
      </c>
      <c r="AG32" s="6">
        <v>43265</v>
      </c>
      <c r="AH32" s="5">
        <v>1</v>
      </c>
      <c r="AI32" s="5">
        <v>0</v>
      </c>
      <c r="AJ32" s="5">
        <v>0</v>
      </c>
      <c r="AK32" s="5">
        <f t="shared" si="8"/>
        <v>0</v>
      </c>
      <c r="AL32" s="5">
        <v>0</v>
      </c>
      <c r="AM32" s="5">
        <v>0</v>
      </c>
      <c r="AN32" s="5">
        <f t="shared" si="9"/>
        <v>0</v>
      </c>
      <c r="AO32" s="5">
        <v>0</v>
      </c>
      <c r="AP32" s="5">
        <v>0</v>
      </c>
      <c r="AQ32" s="5">
        <f t="shared" si="10"/>
        <v>0</v>
      </c>
      <c r="AR32" s="5">
        <v>0</v>
      </c>
      <c r="AS32" s="6"/>
      <c r="AT32" s="5">
        <v>0</v>
      </c>
      <c r="AU32" s="5">
        <v>0</v>
      </c>
      <c r="AV32" t="str">
        <f t="shared" si="3"/>
        <v>N</v>
      </c>
      <c r="AW32" t="s">
        <v>60</v>
      </c>
      <c r="AX32" t="s">
        <v>60</v>
      </c>
      <c r="AY32" t="s">
        <v>62</v>
      </c>
      <c r="AZ32" t="s">
        <v>62</v>
      </c>
      <c r="BA32" t="str">
        <f t="shared" si="4"/>
        <v>N</v>
      </c>
    </row>
    <row r="33" spans="1:53">
      <c r="A33" t="s">
        <v>53</v>
      </c>
      <c r="B33" t="s">
        <v>54</v>
      </c>
      <c r="C33" t="s">
        <v>89</v>
      </c>
      <c r="D33">
        <v>2018</v>
      </c>
      <c r="F33" t="s">
        <v>121</v>
      </c>
      <c r="G33" t="s">
        <v>122</v>
      </c>
      <c r="J33" t="s">
        <v>101</v>
      </c>
      <c r="K33" t="s">
        <v>93</v>
      </c>
      <c r="L33" s="5">
        <v>0</v>
      </c>
      <c r="M33" s="5">
        <v>0</v>
      </c>
      <c r="N33" s="5">
        <f t="shared" si="0"/>
        <v>0</v>
      </c>
      <c r="O33" s="5">
        <v>0</v>
      </c>
      <c r="P33" s="5">
        <v>0</v>
      </c>
      <c r="Q33" s="5">
        <f t="shared" si="1"/>
        <v>0</v>
      </c>
      <c r="R33" s="5">
        <v>0</v>
      </c>
      <c r="S33" s="5">
        <v>0</v>
      </c>
      <c r="T33" s="5">
        <f t="shared" si="2"/>
        <v>0</v>
      </c>
      <c r="U33" s="5">
        <v>0</v>
      </c>
      <c r="V33" s="5">
        <v>0</v>
      </c>
      <c r="W33" s="5">
        <v>0</v>
      </c>
      <c r="X33" s="5">
        <v>0</v>
      </c>
      <c r="Y33" s="5">
        <f t="shared" si="5"/>
        <v>0</v>
      </c>
      <c r="Z33" s="5">
        <v>0</v>
      </c>
      <c r="AA33" s="5">
        <v>0</v>
      </c>
      <c r="AB33" s="5">
        <f t="shared" si="6"/>
        <v>0</v>
      </c>
      <c r="AC33" s="5">
        <v>0</v>
      </c>
      <c r="AD33" s="5">
        <v>0</v>
      </c>
      <c r="AE33" s="5">
        <f t="shared" si="7"/>
        <v>0</v>
      </c>
      <c r="AF33" s="5">
        <v>1</v>
      </c>
      <c r="AG33" s="6">
        <v>43220</v>
      </c>
      <c r="AH33" s="5">
        <v>1</v>
      </c>
      <c r="AI33" s="5">
        <v>0</v>
      </c>
      <c r="AJ33" s="5">
        <v>0</v>
      </c>
      <c r="AK33" s="5">
        <f t="shared" si="8"/>
        <v>0</v>
      </c>
      <c r="AL33" s="5">
        <v>0</v>
      </c>
      <c r="AM33" s="5">
        <v>0</v>
      </c>
      <c r="AN33" s="5">
        <f t="shared" si="9"/>
        <v>0</v>
      </c>
      <c r="AO33" s="5">
        <v>0</v>
      </c>
      <c r="AP33" s="5">
        <v>0</v>
      </c>
      <c r="AQ33" s="5">
        <f t="shared" si="10"/>
        <v>0</v>
      </c>
      <c r="AR33" s="5">
        <v>0</v>
      </c>
      <c r="AS33" s="6"/>
      <c r="AT33" s="5">
        <v>0</v>
      </c>
      <c r="AU33" s="5">
        <v>0</v>
      </c>
      <c r="AV33" t="str">
        <f t="shared" si="3"/>
        <v>N</v>
      </c>
      <c r="AW33" t="s">
        <v>60</v>
      </c>
      <c r="AX33" t="s">
        <v>60</v>
      </c>
      <c r="AY33" t="s">
        <v>62</v>
      </c>
      <c r="AZ33" t="s">
        <v>62</v>
      </c>
      <c r="BA33" t="str">
        <f t="shared" si="4"/>
        <v>N</v>
      </c>
    </row>
    <row r="34" spans="1:53">
      <c r="A34" t="s">
        <v>53</v>
      </c>
      <c r="B34" t="s">
        <v>54</v>
      </c>
      <c r="C34" t="s">
        <v>89</v>
      </c>
      <c r="D34">
        <v>2018</v>
      </c>
      <c r="F34" t="s">
        <v>123</v>
      </c>
      <c r="G34" t="s">
        <v>124</v>
      </c>
      <c r="J34" t="s">
        <v>101</v>
      </c>
      <c r="K34" t="s">
        <v>93</v>
      </c>
      <c r="L34" s="5">
        <v>0</v>
      </c>
      <c r="M34" s="5">
        <v>0</v>
      </c>
      <c r="N34" s="5">
        <f t="shared" si="0"/>
        <v>0</v>
      </c>
      <c r="O34" s="5">
        <v>0</v>
      </c>
      <c r="P34" s="5">
        <v>0</v>
      </c>
      <c r="Q34" s="5">
        <f t="shared" si="1"/>
        <v>0</v>
      </c>
      <c r="R34" s="5">
        <v>0</v>
      </c>
      <c r="S34" s="5">
        <v>0</v>
      </c>
      <c r="T34" s="5">
        <f t="shared" si="2"/>
        <v>0</v>
      </c>
      <c r="U34" s="5">
        <v>0</v>
      </c>
      <c r="V34" s="5">
        <v>0</v>
      </c>
      <c r="W34" s="5">
        <v>0</v>
      </c>
      <c r="X34" s="5">
        <v>0</v>
      </c>
      <c r="Y34" s="5">
        <f t="shared" si="5"/>
        <v>0</v>
      </c>
      <c r="Z34" s="5">
        <v>0</v>
      </c>
      <c r="AA34" s="5">
        <v>0</v>
      </c>
      <c r="AB34" s="5">
        <f t="shared" si="6"/>
        <v>0</v>
      </c>
      <c r="AC34" s="5">
        <v>0</v>
      </c>
      <c r="AD34" s="5">
        <v>0</v>
      </c>
      <c r="AE34" s="5">
        <f t="shared" si="7"/>
        <v>0</v>
      </c>
      <c r="AF34" s="5">
        <v>1</v>
      </c>
      <c r="AG34" s="6">
        <v>43265</v>
      </c>
      <c r="AH34" s="5">
        <v>1</v>
      </c>
      <c r="AI34" s="5">
        <v>0</v>
      </c>
      <c r="AJ34" s="5">
        <v>0</v>
      </c>
      <c r="AK34" s="5">
        <f t="shared" si="8"/>
        <v>0</v>
      </c>
      <c r="AL34" s="5">
        <v>0</v>
      </c>
      <c r="AM34" s="5">
        <v>0</v>
      </c>
      <c r="AN34" s="5">
        <f t="shared" si="9"/>
        <v>0</v>
      </c>
      <c r="AO34" s="5">
        <v>0</v>
      </c>
      <c r="AP34" s="5">
        <v>0</v>
      </c>
      <c r="AQ34" s="5">
        <f t="shared" si="10"/>
        <v>0</v>
      </c>
      <c r="AR34" s="5">
        <v>0</v>
      </c>
      <c r="AS34" s="6"/>
      <c r="AT34" s="5">
        <v>0</v>
      </c>
      <c r="AU34" s="5">
        <v>0</v>
      </c>
      <c r="AV34" t="str">
        <f t="shared" si="3"/>
        <v>N</v>
      </c>
      <c r="AW34" t="s">
        <v>60</v>
      </c>
      <c r="AX34" t="s">
        <v>60</v>
      </c>
      <c r="AY34" t="s">
        <v>62</v>
      </c>
      <c r="AZ34" t="s">
        <v>62</v>
      </c>
      <c r="BA34" t="str">
        <f t="shared" si="4"/>
        <v>N</v>
      </c>
    </row>
    <row r="35" spans="1:53">
      <c r="A35" t="s">
        <v>53</v>
      </c>
      <c r="B35" t="s">
        <v>54</v>
      </c>
      <c r="C35" t="s">
        <v>89</v>
      </c>
      <c r="D35">
        <v>2018</v>
      </c>
      <c r="F35" t="s">
        <v>125</v>
      </c>
      <c r="G35" t="s">
        <v>126</v>
      </c>
      <c r="J35" t="s">
        <v>101</v>
      </c>
      <c r="K35" t="s">
        <v>59</v>
      </c>
      <c r="L35" s="5">
        <v>0</v>
      </c>
      <c r="M35" s="5">
        <v>0</v>
      </c>
      <c r="N35" s="5">
        <f t="shared" si="0"/>
        <v>0</v>
      </c>
      <c r="O35" s="5">
        <v>0</v>
      </c>
      <c r="P35" s="5">
        <v>0</v>
      </c>
      <c r="Q35" s="5">
        <f t="shared" si="1"/>
        <v>0</v>
      </c>
      <c r="R35" s="5">
        <v>0</v>
      </c>
      <c r="S35" s="5">
        <v>0</v>
      </c>
      <c r="T35" s="5">
        <f t="shared" si="2"/>
        <v>0</v>
      </c>
      <c r="U35" s="5">
        <v>0</v>
      </c>
      <c r="V35" s="5">
        <v>0</v>
      </c>
      <c r="W35" s="5">
        <v>0</v>
      </c>
      <c r="X35" s="5">
        <v>0</v>
      </c>
      <c r="Y35" s="5">
        <f t="shared" si="5"/>
        <v>0</v>
      </c>
      <c r="Z35" s="5">
        <v>0</v>
      </c>
      <c r="AA35" s="5">
        <v>0</v>
      </c>
      <c r="AB35" s="5">
        <f t="shared" si="6"/>
        <v>0</v>
      </c>
      <c r="AC35" s="5">
        <v>0</v>
      </c>
      <c r="AD35" s="5">
        <v>0</v>
      </c>
      <c r="AE35" s="5">
        <f t="shared" si="7"/>
        <v>0</v>
      </c>
      <c r="AF35" s="5">
        <v>1</v>
      </c>
      <c r="AG35" s="6">
        <v>43152</v>
      </c>
      <c r="AH35" s="5">
        <v>1</v>
      </c>
      <c r="AI35" s="5">
        <v>0</v>
      </c>
      <c r="AJ35" s="5">
        <v>0</v>
      </c>
      <c r="AK35" s="5">
        <f t="shared" si="8"/>
        <v>0</v>
      </c>
      <c r="AL35" s="5">
        <v>0</v>
      </c>
      <c r="AM35" s="5">
        <v>0</v>
      </c>
      <c r="AN35" s="5">
        <f t="shared" si="9"/>
        <v>0</v>
      </c>
      <c r="AO35" s="5">
        <v>0</v>
      </c>
      <c r="AP35" s="5">
        <v>0</v>
      </c>
      <c r="AQ35" s="5">
        <f t="shared" si="10"/>
        <v>0</v>
      </c>
      <c r="AR35" s="5">
        <v>0</v>
      </c>
      <c r="AS35" s="6"/>
      <c r="AT35" s="5">
        <v>0</v>
      </c>
      <c r="AU35" s="5">
        <v>0</v>
      </c>
      <c r="AV35" t="str">
        <f t="shared" si="3"/>
        <v>N</v>
      </c>
      <c r="AW35" t="s">
        <v>60</v>
      </c>
      <c r="AX35" t="s">
        <v>60</v>
      </c>
      <c r="AY35" t="s">
        <v>62</v>
      </c>
      <c r="AZ35" t="s">
        <v>62</v>
      </c>
      <c r="BA35" t="str">
        <f t="shared" si="4"/>
        <v>N</v>
      </c>
    </row>
    <row r="36" spans="1:53">
      <c r="A36" t="s">
        <v>53</v>
      </c>
      <c r="B36" t="s">
        <v>54</v>
      </c>
      <c r="C36" t="s">
        <v>55</v>
      </c>
      <c r="D36">
        <v>2018</v>
      </c>
      <c r="F36" t="s">
        <v>127</v>
      </c>
      <c r="G36" t="s">
        <v>128</v>
      </c>
      <c r="J36" t="s">
        <v>101</v>
      </c>
      <c r="K36" t="s">
        <v>93</v>
      </c>
      <c r="L36" s="5">
        <v>0</v>
      </c>
      <c r="M36" s="5">
        <v>0</v>
      </c>
      <c r="N36" s="5">
        <f t="shared" si="0"/>
        <v>0</v>
      </c>
      <c r="O36" s="5">
        <v>0</v>
      </c>
      <c r="P36" s="5">
        <v>0</v>
      </c>
      <c r="Q36" s="5">
        <f t="shared" si="1"/>
        <v>0</v>
      </c>
      <c r="R36" s="5">
        <v>0</v>
      </c>
      <c r="S36" s="5">
        <v>0</v>
      </c>
      <c r="T36" s="5">
        <f t="shared" si="2"/>
        <v>0</v>
      </c>
      <c r="U36" s="5">
        <v>0</v>
      </c>
      <c r="V36" s="5">
        <v>0</v>
      </c>
      <c r="W36" s="5">
        <v>0</v>
      </c>
      <c r="X36" s="5">
        <v>0</v>
      </c>
      <c r="Y36" s="5">
        <f t="shared" si="5"/>
        <v>0</v>
      </c>
      <c r="Z36" s="5">
        <v>0</v>
      </c>
      <c r="AA36" s="5">
        <v>0</v>
      </c>
      <c r="AB36" s="5">
        <f t="shared" si="6"/>
        <v>0</v>
      </c>
      <c r="AC36" s="5">
        <v>0</v>
      </c>
      <c r="AD36" s="5">
        <v>0</v>
      </c>
      <c r="AE36" s="5">
        <f t="shared" si="7"/>
        <v>0</v>
      </c>
      <c r="AF36" s="5">
        <v>1</v>
      </c>
      <c r="AG36" s="6">
        <v>43350</v>
      </c>
      <c r="AH36" s="5">
        <v>1</v>
      </c>
      <c r="AI36" s="5">
        <v>0</v>
      </c>
      <c r="AJ36" s="5">
        <v>0</v>
      </c>
      <c r="AK36" s="5">
        <f t="shared" si="8"/>
        <v>0</v>
      </c>
      <c r="AL36" s="5">
        <v>0</v>
      </c>
      <c r="AM36" s="5">
        <v>0</v>
      </c>
      <c r="AN36" s="5">
        <f t="shared" si="9"/>
        <v>0</v>
      </c>
      <c r="AO36" s="5">
        <v>0</v>
      </c>
      <c r="AP36" s="5">
        <v>0</v>
      </c>
      <c r="AQ36" s="5">
        <f t="shared" si="10"/>
        <v>0</v>
      </c>
      <c r="AR36" s="5">
        <v>0</v>
      </c>
      <c r="AS36" s="6"/>
      <c r="AT36" s="5">
        <v>0</v>
      </c>
      <c r="AU36" s="5">
        <v>0</v>
      </c>
      <c r="AV36" t="str">
        <f t="shared" si="3"/>
        <v>N</v>
      </c>
      <c r="AW36" t="s">
        <v>60</v>
      </c>
      <c r="AX36" t="s">
        <v>61</v>
      </c>
      <c r="AY36" t="s">
        <v>62</v>
      </c>
      <c r="AZ36" t="s">
        <v>62</v>
      </c>
      <c r="BA36" t="str">
        <f t="shared" si="4"/>
        <v>N</v>
      </c>
    </row>
    <row r="37" spans="1:53">
      <c r="A37" t="s">
        <v>53</v>
      </c>
      <c r="B37" t="s">
        <v>54</v>
      </c>
      <c r="C37" t="s">
        <v>55</v>
      </c>
      <c r="D37">
        <v>2018</v>
      </c>
      <c r="F37" t="s">
        <v>129</v>
      </c>
      <c r="G37" t="s">
        <v>130</v>
      </c>
      <c r="J37" t="s">
        <v>101</v>
      </c>
      <c r="K37" t="s">
        <v>93</v>
      </c>
      <c r="L37" s="5">
        <v>0</v>
      </c>
      <c r="M37" s="5">
        <v>0</v>
      </c>
      <c r="N37" s="5">
        <f t="shared" si="0"/>
        <v>0</v>
      </c>
      <c r="O37" s="5">
        <v>0</v>
      </c>
      <c r="P37" s="5">
        <v>0</v>
      </c>
      <c r="Q37" s="5">
        <f t="shared" si="1"/>
        <v>0</v>
      </c>
      <c r="R37" s="5">
        <v>0</v>
      </c>
      <c r="S37" s="5">
        <v>0</v>
      </c>
      <c r="T37" s="5">
        <f t="shared" si="2"/>
        <v>0</v>
      </c>
      <c r="U37" s="5">
        <v>0</v>
      </c>
      <c r="V37" s="5">
        <v>0</v>
      </c>
      <c r="W37" s="5">
        <v>0</v>
      </c>
      <c r="X37" s="5">
        <v>0</v>
      </c>
      <c r="Y37" s="5">
        <f t="shared" si="5"/>
        <v>0</v>
      </c>
      <c r="Z37" s="5">
        <v>0</v>
      </c>
      <c r="AA37" s="5">
        <v>0</v>
      </c>
      <c r="AB37" s="5">
        <f t="shared" si="6"/>
        <v>0</v>
      </c>
      <c r="AC37" s="5">
        <v>0</v>
      </c>
      <c r="AD37" s="5">
        <v>0</v>
      </c>
      <c r="AE37" s="5">
        <f t="shared" si="7"/>
        <v>0</v>
      </c>
      <c r="AF37" s="5">
        <v>1</v>
      </c>
      <c r="AG37" s="6">
        <v>43102</v>
      </c>
      <c r="AH37" s="5">
        <v>1</v>
      </c>
      <c r="AI37" s="5">
        <v>0</v>
      </c>
      <c r="AJ37" s="5">
        <v>0</v>
      </c>
      <c r="AK37" s="5">
        <f t="shared" si="8"/>
        <v>0</v>
      </c>
      <c r="AL37" s="5">
        <v>0</v>
      </c>
      <c r="AM37" s="5">
        <v>0</v>
      </c>
      <c r="AN37" s="5">
        <f t="shared" si="9"/>
        <v>0</v>
      </c>
      <c r="AO37" s="5">
        <v>0</v>
      </c>
      <c r="AP37" s="5">
        <v>0</v>
      </c>
      <c r="AQ37" s="5">
        <f t="shared" si="10"/>
        <v>0</v>
      </c>
      <c r="AR37" s="5">
        <v>0</v>
      </c>
      <c r="AS37" s="6"/>
      <c r="AT37" s="5">
        <v>0</v>
      </c>
      <c r="AU37" s="5">
        <v>0</v>
      </c>
      <c r="AV37" t="str">
        <f t="shared" si="3"/>
        <v>N</v>
      </c>
      <c r="AW37" t="s">
        <v>60</v>
      </c>
      <c r="AX37" t="s">
        <v>61</v>
      </c>
      <c r="AY37" t="s">
        <v>62</v>
      </c>
      <c r="AZ37" t="s">
        <v>62</v>
      </c>
      <c r="BA37" t="str">
        <f t="shared" si="4"/>
        <v>N</v>
      </c>
    </row>
    <row r="38" spans="1:53">
      <c r="A38" t="s">
        <v>53</v>
      </c>
      <c r="B38" t="s">
        <v>54</v>
      </c>
      <c r="C38" t="s">
        <v>55</v>
      </c>
      <c r="D38">
        <v>2018</v>
      </c>
      <c r="F38" t="s">
        <v>131</v>
      </c>
      <c r="G38" t="s">
        <v>132</v>
      </c>
      <c r="J38" t="s">
        <v>101</v>
      </c>
      <c r="K38" t="s">
        <v>93</v>
      </c>
      <c r="L38" s="5">
        <v>0</v>
      </c>
      <c r="M38" s="5">
        <v>0</v>
      </c>
      <c r="N38" s="5">
        <f t="shared" si="0"/>
        <v>0</v>
      </c>
      <c r="O38" s="5">
        <v>0</v>
      </c>
      <c r="P38" s="5">
        <v>0</v>
      </c>
      <c r="Q38" s="5">
        <f t="shared" si="1"/>
        <v>0</v>
      </c>
      <c r="R38" s="5">
        <v>0</v>
      </c>
      <c r="S38" s="5">
        <v>0</v>
      </c>
      <c r="T38" s="5">
        <f t="shared" si="2"/>
        <v>0</v>
      </c>
      <c r="U38" s="5">
        <v>0</v>
      </c>
      <c r="V38" s="5">
        <v>0</v>
      </c>
      <c r="W38" s="5">
        <v>0</v>
      </c>
      <c r="X38" s="5">
        <v>0</v>
      </c>
      <c r="Y38" s="5">
        <f t="shared" si="5"/>
        <v>0</v>
      </c>
      <c r="Z38" s="5">
        <v>0</v>
      </c>
      <c r="AA38" s="5">
        <v>0</v>
      </c>
      <c r="AB38" s="5">
        <f t="shared" si="6"/>
        <v>0</v>
      </c>
      <c r="AC38" s="5">
        <v>0</v>
      </c>
      <c r="AD38" s="5">
        <v>0</v>
      </c>
      <c r="AE38" s="5">
        <f t="shared" si="7"/>
        <v>0</v>
      </c>
      <c r="AF38" s="5">
        <v>1</v>
      </c>
      <c r="AG38" s="6">
        <v>43144</v>
      </c>
      <c r="AH38" s="5">
        <v>1</v>
      </c>
      <c r="AI38" s="5">
        <v>0</v>
      </c>
      <c r="AJ38" s="5">
        <v>0</v>
      </c>
      <c r="AK38" s="5">
        <f t="shared" si="8"/>
        <v>0</v>
      </c>
      <c r="AL38" s="5">
        <v>0</v>
      </c>
      <c r="AM38" s="5">
        <v>0</v>
      </c>
      <c r="AN38" s="5">
        <f t="shared" si="9"/>
        <v>0</v>
      </c>
      <c r="AO38" s="5">
        <v>0</v>
      </c>
      <c r="AP38" s="5">
        <v>0</v>
      </c>
      <c r="AQ38" s="5">
        <f t="shared" si="10"/>
        <v>0</v>
      </c>
      <c r="AR38" s="5">
        <v>0</v>
      </c>
      <c r="AS38" s="6"/>
      <c r="AT38" s="5">
        <v>0</v>
      </c>
      <c r="AU38" s="5">
        <v>0</v>
      </c>
      <c r="AV38" t="str">
        <f t="shared" si="3"/>
        <v>N</v>
      </c>
      <c r="AW38" t="s">
        <v>60</v>
      </c>
      <c r="AX38" t="s">
        <v>61</v>
      </c>
      <c r="AY38" t="s">
        <v>62</v>
      </c>
      <c r="AZ38" t="s">
        <v>62</v>
      </c>
      <c r="BA38" t="str">
        <f t="shared" si="4"/>
        <v>N</v>
      </c>
    </row>
    <row r="39" spans="1:53">
      <c r="A39" t="s">
        <v>53</v>
      </c>
      <c r="B39" t="s">
        <v>54</v>
      </c>
      <c r="C39" t="s">
        <v>55</v>
      </c>
      <c r="D39">
        <v>2018</v>
      </c>
      <c r="F39" t="s">
        <v>133</v>
      </c>
      <c r="G39" t="s">
        <v>134</v>
      </c>
      <c r="J39" t="s">
        <v>101</v>
      </c>
      <c r="K39" t="s">
        <v>93</v>
      </c>
      <c r="L39" s="5">
        <v>0</v>
      </c>
      <c r="M39" s="5">
        <v>0</v>
      </c>
      <c r="N39" s="5">
        <f t="shared" si="0"/>
        <v>0</v>
      </c>
      <c r="O39" s="5">
        <v>0</v>
      </c>
      <c r="P39" s="5">
        <v>0</v>
      </c>
      <c r="Q39" s="5">
        <f t="shared" si="1"/>
        <v>0</v>
      </c>
      <c r="R39" s="5">
        <v>0</v>
      </c>
      <c r="S39" s="5">
        <v>0</v>
      </c>
      <c r="T39" s="5">
        <f t="shared" si="2"/>
        <v>0</v>
      </c>
      <c r="U39" s="5">
        <v>0</v>
      </c>
      <c r="V39" s="5">
        <v>0</v>
      </c>
      <c r="W39" s="5">
        <v>0</v>
      </c>
      <c r="X39" s="5">
        <v>0</v>
      </c>
      <c r="Y39" s="5">
        <f t="shared" si="5"/>
        <v>0</v>
      </c>
      <c r="Z39" s="5">
        <v>0</v>
      </c>
      <c r="AA39" s="5">
        <v>0</v>
      </c>
      <c r="AB39" s="5">
        <f t="shared" si="6"/>
        <v>0</v>
      </c>
      <c r="AC39" s="5">
        <v>0</v>
      </c>
      <c r="AD39" s="5">
        <v>0</v>
      </c>
      <c r="AE39" s="5">
        <f t="shared" si="7"/>
        <v>0</v>
      </c>
      <c r="AF39" s="5">
        <v>1</v>
      </c>
      <c r="AG39" s="6">
        <v>43381</v>
      </c>
      <c r="AH39" s="5">
        <v>1</v>
      </c>
      <c r="AI39" s="5">
        <v>0</v>
      </c>
      <c r="AJ39" s="5">
        <v>0</v>
      </c>
      <c r="AK39" s="5">
        <f t="shared" si="8"/>
        <v>0</v>
      </c>
      <c r="AL39" s="5">
        <v>0</v>
      </c>
      <c r="AM39" s="5">
        <v>0</v>
      </c>
      <c r="AN39" s="5">
        <f t="shared" si="9"/>
        <v>0</v>
      </c>
      <c r="AO39" s="5">
        <v>0</v>
      </c>
      <c r="AP39" s="5">
        <v>0</v>
      </c>
      <c r="AQ39" s="5">
        <f t="shared" si="10"/>
        <v>0</v>
      </c>
      <c r="AR39" s="5">
        <v>0</v>
      </c>
      <c r="AS39" s="6"/>
      <c r="AT39" s="5">
        <v>0</v>
      </c>
      <c r="AU39" s="5">
        <v>0</v>
      </c>
      <c r="AV39" t="str">
        <f t="shared" si="3"/>
        <v>N</v>
      </c>
      <c r="AW39" t="s">
        <v>60</v>
      </c>
      <c r="AX39" t="s">
        <v>61</v>
      </c>
      <c r="AY39" t="s">
        <v>62</v>
      </c>
      <c r="AZ39" t="s">
        <v>62</v>
      </c>
      <c r="BA39" t="str">
        <f t="shared" si="4"/>
        <v>N</v>
      </c>
    </row>
    <row r="40" spans="1:53">
      <c r="A40" t="s">
        <v>53</v>
      </c>
      <c r="B40" t="s">
        <v>54</v>
      </c>
      <c r="C40" t="s">
        <v>55</v>
      </c>
      <c r="D40">
        <v>2018</v>
      </c>
      <c r="F40" t="s">
        <v>135</v>
      </c>
      <c r="G40" t="s">
        <v>136</v>
      </c>
      <c r="J40" t="s">
        <v>101</v>
      </c>
      <c r="K40" t="s">
        <v>93</v>
      </c>
      <c r="L40" s="5">
        <v>0</v>
      </c>
      <c r="M40" s="5">
        <v>0</v>
      </c>
      <c r="N40" s="5">
        <f t="shared" si="0"/>
        <v>0</v>
      </c>
      <c r="O40" s="5">
        <v>0</v>
      </c>
      <c r="P40" s="5">
        <v>0</v>
      </c>
      <c r="Q40" s="5">
        <f t="shared" si="1"/>
        <v>0</v>
      </c>
      <c r="R40" s="5">
        <v>0</v>
      </c>
      <c r="S40" s="5">
        <v>0</v>
      </c>
      <c r="T40" s="5">
        <f t="shared" si="2"/>
        <v>0</v>
      </c>
      <c r="U40" s="5">
        <v>0</v>
      </c>
      <c r="V40" s="5">
        <v>0</v>
      </c>
      <c r="W40" s="5">
        <v>0</v>
      </c>
      <c r="X40" s="5">
        <v>0</v>
      </c>
      <c r="Y40" s="5">
        <f t="shared" si="5"/>
        <v>0</v>
      </c>
      <c r="Z40" s="5">
        <v>0</v>
      </c>
      <c r="AA40" s="5">
        <v>0</v>
      </c>
      <c r="AB40" s="5">
        <f t="shared" si="6"/>
        <v>0</v>
      </c>
      <c r="AC40" s="5">
        <v>0</v>
      </c>
      <c r="AD40" s="5">
        <v>0</v>
      </c>
      <c r="AE40" s="5">
        <f t="shared" si="7"/>
        <v>0</v>
      </c>
      <c r="AF40" s="5">
        <v>1</v>
      </c>
      <c r="AG40" s="6">
        <v>43118</v>
      </c>
      <c r="AH40" s="5">
        <v>1</v>
      </c>
      <c r="AI40" s="5">
        <v>0</v>
      </c>
      <c r="AJ40" s="5">
        <v>0</v>
      </c>
      <c r="AK40" s="5">
        <f t="shared" si="8"/>
        <v>0</v>
      </c>
      <c r="AL40" s="5">
        <v>0</v>
      </c>
      <c r="AM40" s="5">
        <v>0</v>
      </c>
      <c r="AN40" s="5">
        <f t="shared" si="9"/>
        <v>0</v>
      </c>
      <c r="AO40" s="5">
        <v>0</v>
      </c>
      <c r="AP40" s="5">
        <v>0</v>
      </c>
      <c r="AQ40" s="5">
        <f t="shared" si="10"/>
        <v>0</v>
      </c>
      <c r="AR40" s="5">
        <v>0</v>
      </c>
      <c r="AS40" s="6"/>
      <c r="AT40" s="5">
        <v>0</v>
      </c>
      <c r="AU40" s="5">
        <v>0</v>
      </c>
      <c r="AV40" t="str">
        <f t="shared" si="3"/>
        <v>N</v>
      </c>
      <c r="AW40" t="s">
        <v>60</v>
      </c>
      <c r="AX40" t="s">
        <v>61</v>
      </c>
      <c r="AY40" t="s">
        <v>62</v>
      </c>
      <c r="AZ40" t="s">
        <v>62</v>
      </c>
      <c r="BA40" t="str">
        <f t="shared" si="4"/>
        <v>N</v>
      </c>
    </row>
    <row r="41" spans="1:53">
      <c r="A41" t="s">
        <v>53</v>
      </c>
      <c r="B41" t="s">
        <v>54</v>
      </c>
      <c r="C41" t="s">
        <v>55</v>
      </c>
      <c r="D41">
        <v>2018</v>
      </c>
      <c r="F41" t="s">
        <v>137</v>
      </c>
      <c r="G41" t="s">
        <v>138</v>
      </c>
      <c r="J41" t="s">
        <v>101</v>
      </c>
      <c r="K41" t="s">
        <v>93</v>
      </c>
      <c r="L41" s="5">
        <v>0</v>
      </c>
      <c r="M41" s="5">
        <v>0</v>
      </c>
      <c r="N41" s="5">
        <f t="shared" si="0"/>
        <v>0</v>
      </c>
      <c r="O41" s="5">
        <v>0</v>
      </c>
      <c r="P41" s="5">
        <v>0</v>
      </c>
      <c r="Q41" s="5">
        <f t="shared" si="1"/>
        <v>0</v>
      </c>
      <c r="R41" s="5">
        <v>0</v>
      </c>
      <c r="S41" s="5">
        <v>0</v>
      </c>
      <c r="T41" s="5">
        <f t="shared" si="2"/>
        <v>0</v>
      </c>
      <c r="U41" s="5">
        <v>0</v>
      </c>
      <c r="V41" s="5">
        <v>0</v>
      </c>
      <c r="W41" s="5">
        <v>0</v>
      </c>
      <c r="X41" s="5">
        <v>0</v>
      </c>
      <c r="Y41" s="5">
        <f t="shared" si="5"/>
        <v>0</v>
      </c>
      <c r="Z41" s="5">
        <v>0</v>
      </c>
      <c r="AA41" s="5">
        <v>0</v>
      </c>
      <c r="AB41" s="5">
        <f t="shared" si="6"/>
        <v>0</v>
      </c>
      <c r="AC41" s="5">
        <v>0</v>
      </c>
      <c r="AD41" s="5">
        <v>0</v>
      </c>
      <c r="AE41" s="5">
        <f t="shared" si="7"/>
        <v>0</v>
      </c>
      <c r="AF41" s="5">
        <v>1</v>
      </c>
      <c r="AG41" s="6">
        <v>43102</v>
      </c>
      <c r="AH41" s="5">
        <v>1</v>
      </c>
      <c r="AI41" s="5">
        <v>0</v>
      </c>
      <c r="AJ41" s="5">
        <v>0</v>
      </c>
      <c r="AK41" s="5">
        <f t="shared" si="8"/>
        <v>0</v>
      </c>
      <c r="AL41" s="5">
        <v>0</v>
      </c>
      <c r="AM41" s="5">
        <v>0</v>
      </c>
      <c r="AN41" s="5">
        <f t="shared" si="9"/>
        <v>0</v>
      </c>
      <c r="AO41" s="5">
        <v>0</v>
      </c>
      <c r="AP41" s="5">
        <v>0</v>
      </c>
      <c r="AQ41" s="5">
        <f t="shared" si="10"/>
        <v>0</v>
      </c>
      <c r="AR41" s="5">
        <v>0</v>
      </c>
      <c r="AS41" s="6"/>
      <c r="AT41" s="5">
        <v>0</v>
      </c>
      <c r="AU41" s="5">
        <v>0</v>
      </c>
      <c r="AV41" t="str">
        <f t="shared" si="3"/>
        <v>N</v>
      </c>
      <c r="AW41" t="s">
        <v>60</v>
      </c>
      <c r="AX41" t="s">
        <v>61</v>
      </c>
      <c r="AY41" t="s">
        <v>62</v>
      </c>
      <c r="AZ41" t="s">
        <v>62</v>
      </c>
      <c r="BA41" t="str">
        <f t="shared" si="4"/>
        <v>N</v>
      </c>
    </row>
    <row r="42" spans="1:53">
      <c r="A42" t="s">
        <v>53</v>
      </c>
      <c r="B42" t="s">
        <v>54</v>
      </c>
      <c r="C42" t="s">
        <v>55</v>
      </c>
      <c r="D42">
        <v>2018</v>
      </c>
      <c r="F42" t="s">
        <v>139</v>
      </c>
      <c r="G42" t="s">
        <v>140</v>
      </c>
      <c r="J42" t="s">
        <v>101</v>
      </c>
      <c r="K42" t="s">
        <v>93</v>
      </c>
      <c r="L42" s="5">
        <v>0</v>
      </c>
      <c r="M42" s="5">
        <v>0</v>
      </c>
      <c r="N42" s="5">
        <f t="shared" si="0"/>
        <v>0</v>
      </c>
      <c r="O42" s="5">
        <v>0</v>
      </c>
      <c r="P42" s="5">
        <v>0</v>
      </c>
      <c r="Q42" s="5">
        <f t="shared" si="1"/>
        <v>0</v>
      </c>
      <c r="R42" s="5">
        <v>0</v>
      </c>
      <c r="S42" s="5">
        <v>0</v>
      </c>
      <c r="T42" s="5">
        <f t="shared" si="2"/>
        <v>0</v>
      </c>
      <c r="U42" s="5">
        <v>0</v>
      </c>
      <c r="V42" s="5">
        <v>0</v>
      </c>
      <c r="W42" s="5">
        <v>0</v>
      </c>
      <c r="X42" s="5">
        <v>0</v>
      </c>
      <c r="Y42" s="5">
        <f t="shared" si="5"/>
        <v>0</v>
      </c>
      <c r="Z42" s="5">
        <v>0</v>
      </c>
      <c r="AA42" s="5">
        <v>0</v>
      </c>
      <c r="AB42" s="5">
        <f t="shared" si="6"/>
        <v>0</v>
      </c>
      <c r="AC42" s="5">
        <v>0</v>
      </c>
      <c r="AD42" s="5">
        <v>0</v>
      </c>
      <c r="AE42" s="5">
        <f t="shared" si="7"/>
        <v>0</v>
      </c>
      <c r="AF42" s="5">
        <v>1</v>
      </c>
      <c r="AG42" s="6">
        <v>43145</v>
      </c>
      <c r="AH42" s="5">
        <v>1</v>
      </c>
      <c r="AI42" s="5">
        <v>0</v>
      </c>
      <c r="AJ42" s="5">
        <v>0</v>
      </c>
      <c r="AK42" s="5">
        <f t="shared" si="8"/>
        <v>0</v>
      </c>
      <c r="AL42" s="5">
        <v>0</v>
      </c>
      <c r="AM42" s="5">
        <v>0</v>
      </c>
      <c r="AN42" s="5">
        <f t="shared" si="9"/>
        <v>0</v>
      </c>
      <c r="AO42" s="5">
        <v>0</v>
      </c>
      <c r="AP42" s="5">
        <v>0</v>
      </c>
      <c r="AQ42" s="5">
        <f t="shared" si="10"/>
        <v>0</v>
      </c>
      <c r="AR42" s="5">
        <v>0</v>
      </c>
      <c r="AS42" s="6"/>
      <c r="AT42" s="5">
        <v>0</v>
      </c>
      <c r="AU42" s="5">
        <v>0</v>
      </c>
      <c r="AV42" t="str">
        <f t="shared" si="3"/>
        <v>N</v>
      </c>
      <c r="AW42" t="s">
        <v>60</v>
      </c>
      <c r="AX42" t="s">
        <v>61</v>
      </c>
      <c r="AY42" t="s">
        <v>62</v>
      </c>
      <c r="AZ42" t="s">
        <v>62</v>
      </c>
      <c r="BA42" t="str">
        <f t="shared" si="4"/>
        <v>N</v>
      </c>
    </row>
    <row r="43" spans="1:53">
      <c r="A43" t="s">
        <v>53</v>
      </c>
      <c r="B43" t="s">
        <v>54</v>
      </c>
      <c r="C43" t="s">
        <v>55</v>
      </c>
      <c r="D43">
        <v>2018</v>
      </c>
      <c r="F43" t="s">
        <v>129</v>
      </c>
      <c r="G43" t="s">
        <v>141</v>
      </c>
      <c r="J43" t="s">
        <v>101</v>
      </c>
      <c r="K43" t="s">
        <v>93</v>
      </c>
      <c r="L43" s="5">
        <v>0</v>
      </c>
      <c r="M43" s="5">
        <v>0</v>
      </c>
      <c r="N43" s="5">
        <f t="shared" si="0"/>
        <v>0</v>
      </c>
      <c r="O43" s="5">
        <v>0</v>
      </c>
      <c r="P43" s="5">
        <v>0</v>
      </c>
      <c r="Q43" s="5">
        <f t="shared" si="1"/>
        <v>0</v>
      </c>
      <c r="R43" s="5">
        <v>0</v>
      </c>
      <c r="S43" s="5">
        <v>0</v>
      </c>
      <c r="T43" s="5">
        <f t="shared" si="2"/>
        <v>0</v>
      </c>
      <c r="U43" s="5">
        <v>0</v>
      </c>
      <c r="V43" s="5">
        <v>0</v>
      </c>
      <c r="W43" s="5">
        <v>0</v>
      </c>
      <c r="X43" s="5">
        <v>0</v>
      </c>
      <c r="Y43" s="5">
        <f t="shared" si="5"/>
        <v>0</v>
      </c>
      <c r="Z43" s="5">
        <v>0</v>
      </c>
      <c r="AA43" s="5">
        <v>0</v>
      </c>
      <c r="AB43" s="5">
        <f t="shared" si="6"/>
        <v>0</v>
      </c>
      <c r="AC43" s="5">
        <v>0</v>
      </c>
      <c r="AD43" s="5">
        <v>0</v>
      </c>
      <c r="AE43" s="5">
        <f t="shared" si="7"/>
        <v>0</v>
      </c>
      <c r="AF43" s="5">
        <v>1</v>
      </c>
      <c r="AG43" s="6">
        <v>43102</v>
      </c>
      <c r="AH43" s="5">
        <v>1</v>
      </c>
      <c r="AI43" s="5">
        <v>0</v>
      </c>
      <c r="AJ43" s="5">
        <v>0</v>
      </c>
      <c r="AK43" s="5">
        <f t="shared" si="8"/>
        <v>0</v>
      </c>
      <c r="AL43" s="5">
        <v>0</v>
      </c>
      <c r="AM43" s="5">
        <v>0</v>
      </c>
      <c r="AN43" s="5">
        <f t="shared" si="9"/>
        <v>0</v>
      </c>
      <c r="AO43" s="5">
        <v>0</v>
      </c>
      <c r="AP43" s="5">
        <v>0</v>
      </c>
      <c r="AQ43" s="5">
        <f t="shared" si="10"/>
        <v>0</v>
      </c>
      <c r="AR43" s="5">
        <v>0</v>
      </c>
      <c r="AS43" s="6"/>
      <c r="AT43" s="5">
        <v>0</v>
      </c>
      <c r="AU43" s="5">
        <v>0</v>
      </c>
      <c r="AV43" t="str">
        <f t="shared" si="3"/>
        <v>N</v>
      </c>
      <c r="AW43" t="s">
        <v>60</v>
      </c>
      <c r="AX43" t="s">
        <v>61</v>
      </c>
      <c r="AY43" t="s">
        <v>62</v>
      </c>
      <c r="AZ43" t="s">
        <v>62</v>
      </c>
      <c r="BA43" t="str">
        <f t="shared" si="4"/>
        <v>N</v>
      </c>
    </row>
    <row r="44" spans="1:53">
      <c r="A44" t="s">
        <v>53</v>
      </c>
      <c r="B44" t="s">
        <v>54</v>
      </c>
      <c r="C44" t="s">
        <v>55</v>
      </c>
      <c r="D44">
        <v>2018</v>
      </c>
      <c r="F44" t="s">
        <v>142</v>
      </c>
      <c r="G44" t="s">
        <v>143</v>
      </c>
      <c r="J44" t="s">
        <v>101</v>
      </c>
      <c r="K44" t="s">
        <v>93</v>
      </c>
      <c r="L44" s="5">
        <v>0</v>
      </c>
      <c r="M44" s="5">
        <v>0</v>
      </c>
      <c r="N44" s="5">
        <f t="shared" si="0"/>
        <v>0</v>
      </c>
      <c r="O44" s="5">
        <v>0</v>
      </c>
      <c r="P44" s="5">
        <v>0</v>
      </c>
      <c r="Q44" s="5">
        <f t="shared" si="1"/>
        <v>0</v>
      </c>
      <c r="R44" s="5">
        <v>0</v>
      </c>
      <c r="S44" s="5">
        <v>0</v>
      </c>
      <c r="T44" s="5">
        <f t="shared" si="2"/>
        <v>0</v>
      </c>
      <c r="U44" s="5">
        <v>0</v>
      </c>
      <c r="V44" s="5">
        <v>0</v>
      </c>
      <c r="W44" s="5">
        <v>0</v>
      </c>
      <c r="X44" s="5">
        <v>0</v>
      </c>
      <c r="Y44" s="5">
        <f t="shared" si="5"/>
        <v>0</v>
      </c>
      <c r="Z44" s="5">
        <v>0</v>
      </c>
      <c r="AA44" s="5">
        <v>0</v>
      </c>
      <c r="AB44" s="5">
        <f t="shared" si="6"/>
        <v>0</v>
      </c>
      <c r="AC44" s="5">
        <v>0</v>
      </c>
      <c r="AD44" s="5">
        <v>0</v>
      </c>
      <c r="AE44" s="5">
        <f t="shared" si="7"/>
        <v>0</v>
      </c>
      <c r="AF44" s="5">
        <v>1</v>
      </c>
      <c r="AG44" s="6">
        <v>43187</v>
      </c>
      <c r="AH44" s="5">
        <v>1</v>
      </c>
      <c r="AI44" s="5">
        <v>0</v>
      </c>
      <c r="AJ44" s="5">
        <v>0</v>
      </c>
      <c r="AK44" s="5">
        <f t="shared" si="8"/>
        <v>0</v>
      </c>
      <c r="AL44" s="5">
        <v>0</v>
      </c>
      <c r="AM44" s="5">
        <v>0</v>
      </c>
      <c r="AN44" s="5">
        <f t="shared" si="9"/>
        <v>0</v>
      </c>
      <c r="AO44" s="5">
        <v>0</v>
      </c>
      <c r="AP44" s="5">
        <v>0</v>
      </c>
      <c r="AQ44" s="5">
        <f t="shared" si="10"/>
        <v>0</v>
      </c>
      <c r="AR44" s="5">
        <v>0</v>
      </c>
      <c r="AS44" s="6"/>
      <c r="AT44" s="5">
        <v>0</v>
      </c>
      <c r="AU44" s="5">
        <v>0</v>
      </c>
      <c r="AV44" t="str">
        <f t="shared" si="3"/>
        <v>N</v>
      </c>
      <c r="AW44" t="s">
        <v>60</v>
      </c>
      <c r="AX44" t="s">
        <v>61</v>
      </c>
      <c r="AY44" t="s">
        <v>62</v>
      </c>
      <c r="AZ44" t="s">
        <v>62</v>
      </c>
      <c r="BA44" t="str">
        <f t="shared" si="4"/>
        <v>N</v>
      </c>
    </row>
    <row r="45" spans="1:53">
      <c r="A45" t="s">
        <v>53</v>
      </c>
      <c r="B45" t="s">
        <v>54</v>
      </c>
      <c r="C45" t="s">
        <v>55</v>
      </c>
      <c r="D45">
        <v>2018</v>
      </c>
      <c r="F45" t="s">
        <v>144</v>
      </c>
      <c r="G45" t="s">
        <v>145</v>
      </c>
      <c r="J45" t="s">
        <v>101</v>
      </c>
      <c r="K45" t="s">
        <v>93</v>
      </c>
      <c r="L45" s="5">
        <v>0</v>
      </c>
      <c r="M45" s="5">
        <v>0</v>
      </c>
      <c r="N45" s="5">
        <f t="shared" si="0"/>
        <v>0</v>
      </c>
      <c r="O45" s="5">
        <v>0</v>
      </c>
      <c r="P45" s="5">
        <v>0</v>
      </c>
      <c r="Q45" s="5">
        <f t="shared" si="1"/>
        <v>0</v>
      </c>
      <c r="R45" s="5">
        <v>0</v>
      </c>
      <c r="S45" s="5">
        <v>0</v>
      </c>
      <c r="T45" s="5">
        <f t="shared" si="2"/>
        <v>0</v>
      </c>
      <c r="U45" s="5">
        <v>0</v>
      </c>
      <c r="V45" s="5">
        <v>0</v>
      </c>
      <c r="W45" s="5">
        <v>0</v>
      </c>
      <c r="X45" s="5">
        <v>0</v>
      </c>
      <c r="Y45" s="5">
        <f t="shared" si="5"/>
        <v>0</v>
      </c>
      <c r="Z45" s="5">
        <v>0</v>
      </c>
      <c r="AA45" s="5">
        <v>0</v>
      </c>
      <c r="AB45" s="5">
        <f t="shared" si="6"/>
        <v>0</v>
      </c>
      <c r="AC45" s="5">
        <v>0</v>
      </c>
      <c r="AD45" s="5">
        <v>0</v>
      </c>
      <c r="AE45" s="5">
        <f t="shared" si="7"/>
        <v>0</v>
      </c>
      <c r="AF45" s="5">
        <v>1</v>
      </c>
      <c r="AG45" s="6">
        <v>43384</v>
      </c>
      <c r="AH45" s="5">
        <v>1</v>
      </c>
      <c r="AI45" s="5">
        <v>0</v>
      </c>
      <c r="AJ45" s="5">
        <v>0</v>
      </c>
      <c r="AK45" s="5">
        <f t="shared" si="8"/>
        <v>0</v>
      </c>
      <c r="AL45" s="5">
        <v>0</v>
      </c>
      <c r="AM45" s="5">
        <v>0</v>
      </c>
      <c r="AN45" s="5">
        <f t="shared" si="9"/>
        <v>0</v>
      </c>
      <c r="AO45" s="5">
        <v>0</v>
      </c>
      <c r="AP45" s="5">
        <v>0</v>
      </c>
      <c r="AQ45" s="5">
        <f t="shared" si="10"/>
        <v>0</v>
      </c>
      <c r="AR45" s="5">
        <v>0</v>
      </c>
      <c r="AS45" s="6"/>
      <c r="AT45" s="5">
        <v>0</v>
      </c>
      <c r="AU45" s="5">
        <v>0</v>
      </c>
      <c r="AV45" t="str">
        <f t="shared" si="3"/>
        <v>N</v>
      </c>
      <c r="AW45" t="s">
        <v>60</v>
      </c>
      <c r="AX45" t="s">
        <v>61</v>
      </c>
      <c r="AY45" t="s">
        <v>62</v>
      </c>
      <c r="AZ45" t="s">
        <v>62</v>
      </c>
      <c r="BA45" t="str">
        <f t="shared" si="4"/>
        <v>N</v>
      </c>
    </row>
    <row r="46" spans="1:53">
      <c r="A46" t="s">
        <v>53</v>
      </c>
      <c r="B46" t="s">
        <v>54</v>
      </c>
      <c r="C46" t="s">
        <v>89</v>
      </c>
      <c r="D46">
        <v>2018</v>
      </c>
      <c r="F46" t="s">
        <v>146</v>
      </c>
      <c r="G46" t="s">
        <v>147</v>
      </c>
      <c r="J46" t="s">
        <v>101</v>
      </c>
      <c r="K46" t="s">
        <v>93</v>
      </c>
      <c r="L46" s="5">
        <v>0</v>
      </c>
      <c r="M46" s="5">
        <v>0</v>
      </c>
      <c r="N46" s="5">
        <f t="shared" si="0"/>
        <v>0</v>
      </c>
      <c r="O46" s="5">
        <v>0</v>
      </c>
      <c r="P46" s="5">
        <v>0</v>
      </c>
      <c r="Q46" s="5">
        <f t="shared" si="1"/>
        <v>0</v>
      </c>
      <c r="R46" s="5">
        <v>0</v>
      </c>
      <c r="S46" s="5">
        <v>0</v>
      </c>
      <c r="T46" s="5">
        <f t="shared" si="2"/>
        <v>0</v>
      </c>
      <c r="U46" s="5">
        <v>0</v>
      </c>
      <c r="V46" s="5">
        <v>0</v>
      </c>
      <c r="W46" s="5">
        <v>0</v>
      </c>
      <c r="X46" s="5">
        <v>0</v>
      </c>
      <c r="Y46" s="5">
        <f t="shared" si="5"/>
        <v>0</v>
      </c>
      <c r="Z46" s="5">
        <v>0</v>
      </c>
      <c r="AA46" s="5">
        <v>0</v>
      </c>
      <c r="AB46" s="5">
        <f t="shared" si="6"/>
        <v>0</v>
      </c>
      <c r="AC46" s="5">
        <v>0</v>
      </c>
      <c r="AD46" s="5">
        <v>0</v>
      </c>
      <c r="AE46" s="5">
        <f t="shared" si="7"/>
        <v>0</v>
      </c>
      <c r="AF46" s="5">
        <v>1</v>
      </c>
      <c r="AG46" s="6">
        <v>43243</v>
      </c>
      <c r="AH46" s="5">
        <v>1</v>
      </c>
      <c r="AI46" s="5">
        <v>0</v>
      </c>
      <c r="AJ46" s="5">
        <v>0</v>
      </c>
      <c r="AK46" s="5">
        <f t="shared" si="8"/>
        <v>0</v>
      </c>
      <c r="AL46" s="5">
        <v>0</v>
      </c>
      <c r="AM46" s="5">
        <v>0</v>
      </c>
      <c r="AN46" s="5">
        <f t="shared" si="9"/>
        <v>0</v>
      </c>
      <c r="AO46" s="5">
        <v>0</v>
      </c>
      <c r="AP46" s="5">
        <v>0</v>
      </c>
      <c r="AQ46" s="5">
        <f t="shared" si="10"/>
        <v>0</v>
      </c>
      <c r="AR46" s="5">
        <v>0</v>
      </c>
      <c r="AS46" s="6"/>
      <c r="AT46" s="5">
        <v>0</v>
      </c>
      <c r="AU46" s="5">
        <v>0</v>
      </c>
      <c r="AV46" t="str">
        <f t="shared" si="3"/>
        <v>N</v>
      </c>
      <c r="AW46" t="s">
        <v>60</v>
      </c>
      <c r="AX46" t="s">
        <v>61</v>
      </c>
      <c r="AY46" t="s">
        <v>62</v>
      </c>
      <c r="AZ46" t="s">
        <v>62</v>
      </c>
      <c r="BA46" t="str">
        <f t="shared" si="4"/>
        <v>N</v>
      </c>
    </row>
    <row r="47" spans="1:53">
      <c r="A47" t="s">
        <v>53</v>
      </c>
      <c r="B47" t="s">
        <v>54</v>
      </c>
      <c r="C47" t="s">
        <v>55</v>
      </c>
      <c r="D47">
        <v>2018</v>
      </c>
      <c r="F47" t="s">
        <v>148</v>
      </c>
      <c r="G47" t="s">
        <v>149</v>
      </c>
      <c r="J47" t="s">
        <v>101</v>
      </c>
      <c r="K47" t="s">
        <v>93</v>
      </c>
      <c r="L47" s="5">
        <v>0</v>
      </c>
      <c r="M47" s="5">
        <v>0</v>
      </c>
      <c r="N47" s="5">
        <f t="shared" si="0"/>
        <v>0</v>
      </c>
      <c r="O47" s="5">
        <v>0</v>
      </c>
      <c r="P47" s="5">
        <v>0</v>
      </c>
      <c r="Q47" s="5">
        <f t="shared" si="1"/>
        <v>0</v>
      </c>
      <c r="R47" s="5">
        <v>0</v>
      </c>
      <c r="S47" s="5">
        <v>0</v>
      </c>
      <c r="T47" s="5">
        <f t="shared" si="2"/>
        <v>0</v>
      </c>
      <c r="U47" s="5">
        <v>0</v>
      </c>
      <c r="V47" s="5">
        <v>0</v>
      </c>
      <c r="W47" s="5">
        <v>0</v>
      </c>
      <c r="X47" s="5">
        <v>0</v>
      </c>
      <c r="Y47" s="5">
        <f t="shared" si="5"/>
        <v>0</v>
      </c>
      <c r="Z47" s="5">
        <v>0</v>
      </c>
      <c r="AA47" s="5">
        <v>0</v>
      </c>
      <c r="AB47" s="5">
        <f t="shared" si="6"/>
        <v>0</v>
      </c>
      <c r="AC47" s="5">
        <v>0</v>
      </c>
      <c r="AD47" s="5">
        <v>0</v>
      </c>
      <c r="AE47" s="5">
        <f t="shared" si="7"/>
        <v>0</v>
      </c>
      <c r="AF47" s="5">
        <v>1</v>
      </c>
      <c r="AG47" s="6">
        <v>43102</v>
      </c>
      <c r="AH47" s="5">
        <v>1</v>
      </c>
      <c r="AI47" s="5">
        <v>0</v>
      </c>
      <c r="AJ47" s="5">
        <v>0</v>
      </c>
      <c r="AK47" s="5">
        <f t="shared" si="8"/>
        <v>0</v>
      </c>
      <c r="AL47" s="5">
        <v>0</v>
      </c>
      <c r="AM47" s="5">
        <v>0</v>
      </c>
      <c r="AN47" s="5">
        <f t="shared" si="9"/>
        <v>0</v>
      </c>
      <c r="AO47" s="5">
        <v>0</v>
      </c>
      <c r="AP47" s="5">
        <v>0</v>
      </c>
      <c r="AQ47" s="5">
        <f t="shared" si="10"/>
        <v>0</v>
      </c>
      <c r="AR47" s="5">
        <v>0</v>
      </c>
      <c r="AS47" s="6"/>
      <c r="AT47" s="5">
        <v>0</v>
      </c>
      <c r="AU47" s="5">
        <v>0</v>
      </c>
      <c r="AV47" t="str">
        <f t="shared" si="3"/>
        <v>N</v>
      </c>
      <c r="AW47" t="s">
        <v>60</v>
      </c>
      <c r="AX47" t="s">
        <v>61</v>
      </c>
      <c r="AY47" t="s">
        <v>62</v>
      </c>
      <c r="AZ47" t="s">
        <v>62</v>
      </c>
      <c r="BA47" t="str">
        <f t="shared" si="4"/>
        <v>N</v>
      </c>
    </row>
    <row r="48" spans="1:53">
      <c r="A48" t="s">
        <v>53</v>
      </c>
      <c r="B48" t="s">
        <v>54</v>
      </c>
      <c r="C48" t="s">
        <v>55</v>
      </c>
      <c r="D48">
        <v>2018</v>
      </c>
      <c r="F48" t="s">
        <v>150</v>
      </c>
      <c r="G48" t="s">
        <v>151</v>
      </c>
      <c r="J48" t="s">
        <v>101</v>
      </c>
      <c r="K48" t="s">
        <v>93</v>
      </c>
      <c r="L48" s="5">
        <v>0</v>
      </c>
      <c r="M48" s="5">
        <v>0</v>
      </c>
      <c r="N48" s="5">
        <f t="shared" si="0"/>
        <v>0</v>
      </c>
      <c r="O48" s="5">
        <v>0</v>
      </c>
      <c r="P48" s="5">
        <v>0</v>
      </c>
      <c r="Q48" s="5">
        <f t="shared" si="1"/>
        <v>0</v>
      </c>
      <c r="R48" s="5">
        <v>0</v>
      </c>
      <c r="S48" s="5">
        <v>0</v>
      </c>
      <c r="T48" s="5">
        <f t="shared" si="2"/>
        <v>0</v>
      </c>
      <c r="U48" s="5">
        <v>0</v>
      </c>
      <c r="V48" s="5">
        <v>0</v>
      </c>
      <c r="W48" s="5">
        <v>0</v>
      </c>
      <c r="X48" s="5">
        <v>0</v>
      </c>
      <c r="Y48" s="5">
        <f t="shared" si="5"/>
        <v>0</v>
      </c>
      <c r="Z48" s="5">
        <v>0</v>
      </c>
      <c r="AA48" s="5">
        <v>0</v>
      </c>
      <c r="AB48" s="5">
        <f t="shared" si="6"/>
        <v>0</v>
      </c>
      <c r="AC48" s="5">
        <v>0</v>
      </c>
      <c r="AD48" s="5">
        <v>0</v>
      </c>
      <c r="AE48" s="5">
        <f t="shared" si="7"/>
        <v>0</v>
      </c>
      <c r="AF48" s="5">
        <v>1</v>
      </c>
      <c r="AG48" s="6">
        <v>43187</v>
      </c>
      <c r="AH48" s="5">
        <v>1</v>
      </c>
      <c r="AI48" s="5">
        <v>0</v>
      </c>
      <c r="AJ48" s="5">
        <v>0</v>
      </c>
      <c r="AK48" s="5">
        <f t="shared" si="8"/>
        <v>0</v>
      </c>
      <c r="AL48" s="5">
        <v>0</v>
      </c>
      <c r="AM48" s="5">
        <v>0</v>
      </c>
      <c r="AN48" s="5">
        <f t="shared" si="9"/>
        <v>0</v>
      </c>
      <c r="AO48" s="5">
        <v>0</v>
      </c>
      <c r="AP48" s="5">
        <v>0</v>
      </c>
      <c r="AQ48" s="5">
        <f t="shared" si="10"/>
        <v>0</v>
      </c>
      <c r="AR48" s="5">
        <v>0</v>
      </c>
      <c r="AS48" s="6"/>
      <c r="AT48" s="5">
        <v>0</v>
      </c>
      <c r="AU48" s="5">
        <v>0</v>
      </c>
      <c r="AV48" t="str">
        <f t="shared" si="3"/>
        <v>N</v>
      </c>
      <c r="AW48" t="s">
        <v>60</v>
      </c>
      <c r="AX48" t="s">
        <v>61</v>
      </c>
      <c r="AY48" t="s">
        <v>62</v>
      </c>
      <c r="AZ48" t="s">
        <v>62</v>
      </c>
      <c r="BA48" t="str">
        <f t="shared" si="4"/>
        <v>N</v>
      </c>
    </row>
    <row r="49" spans="1:53">
      <c r="A49" t="s">
        <v>53</v>
      </c>
      <c r="B49" t="s">
        <v>54</v>
      </c>
      <c r="C49" t="s">
        <v>55</v>
      </c>
      <c r="D49">
        <v>2018</v>
      </c>
      <c r="F49" t="s">
        <v>152</v>
      </c>
      <c r="G49" t="s">
        <v>153</v>
      </c>
      <c r="J49" t="s">
        <v>101</v>
      </c>
      <c r="K49" t="s">
        <v>93</v>
      </c>
      <c r="L49" s="5">
        <v>0</v>
      </c>
      <c r="M49" s="5">
        <v>0</v>
      </c>
      <c r="N49" s="5">
        <f t="shared" si="0"/>
        <v>0</v>
      </c>
      <c r="O49" s="5">
        <v>0</v>
      </c>
      <c r="P49" s="5">
        <v>0</v>
      </c>
      <c r="Q49" s="5">
        <f t="shared" si="1"/>
        <v>0</v>
      </c>
      <c r="R49" s="5">
        <v>0</v>
      </c>
      <c r="S49" s="5">
        <v>0</v>
      </c>
      <c r="T49" s="5">
        <f t="shared" si="2"/>
        <v>0</v>
      </c>
      <c r="U49" s="5">
        <v>0</v>
      </c>
      <c r="V49" s="5">
        <v>0</v>
      </c>
      <c r="W49" s="5">
        <v>0</v>
      </c>
      <c r="X49" s="5">
        <v>0</v>
      </c>
      <c r="Y49" s="5">
        <f t="shared" si="5"/>
        <v>0</v>
      </c>
      <c r="Z49" s="5">
        <v>0</v>
      </c>
      <c r="AA49" s="5">
        <v>0</v>
      </c>
      <c r="AB49" s="5">
        <f t="shared" si="6"/>
        <v>0</v>
      </c>
      <c r="AC49" s="5">
        <v>0</v>
      </c>
      <c r="AD49" s="5">
        <v>0</v>
      </c>
      <c r="AE49" s="5">
        <f t="shared" si="7"/>
        <v>0</v>
      </c>
      <c r="AF49" s="5">
        <v>1</v>
      </c>
      <c r="AG49" s="6">
        <v>43167</v>
      </c>
      <c r="AH49" s="5">
        <v>1</v>
      </c>
      <c r="AI49" s="5">
        <v>0</v>
      </c>
      <c r="AJ49" s="5">
        <v>0</v>
      </c>
      <c r="AK49" s="5">
        <f t="shared" si="8"/>
        <v>0</v>
      </c>
      <c r="AL49" s="5">
        <v>0</v>
      </c>
      <c r="AM49" s="5">
        <v>0</v>
      </c>
      <c r="AN49" s="5">
        <f t="shared" si="9"/>
        <v>0</v>
      </c>
      <c r="AO49" s="5">
        <v>0</v>
      </c>
      <c r="AP49" s="5">
        <v>0</v>
      </c>
      <c r="AQ49" s="5">
        <f t="shared" si="10"/>
        <v>0</v>
      </c>
      <c r="AR49" s="5">
        <v>0</v>
      </c>
      <c r="AS49" s="6"/>
      <c r="AT49" s="5">
        <v>0</v>
      </c>
      <c r="AU49" s="5">
        <v>0</v>
      </c>
      <c r="AV49" t="str">
        <f t="shared" si="3"/>
        <v>N</v>
      </c>
      <c r="AW49" t="s">
        <v>60</v>
      </c>
      <c r="AX49" t="s">
        <v>61</v>
      </c>
      <c r="AY49" t="s">
        <v>62</v>
      </c>
      <c r="AZ49" t="s">
        <v>62</v>
      </c>
      <c r="BA49" t="str">
        <f t="shared" si="4"/>
        <v>N</v>
      </c>
    </row>
    <row r="50" spans="1:53">
      <c r="A50" t="s">
        <v>53</v>
      </c>
      <c r="B50" t="s">
        <v>54</v>
      </c>
      <c r="C50" t="s">
        <v>55</v>
      </c>
      <c r="D50">
        <v>2018</v>
      </c>
      <c r="F50" t="s">
        <v>154</v>
      </c>
      <c r="G50" t="s">
        <v>155</v>
      </c>
      <c r="J50" t="s">
        <v>101</v>
      </c>
      <c r="K50" t="s">
        <v>93</v>
      </c>
      <c r="L50" s="5">
        <v>0</v>
      </c>
      <c r="M50" s="5">
        <v>0</v>
      </c>
      <c r="N50" s="5">
        <f t="shared" si="0"/>
        <v>0</v>
      </c>
      <c r="O50" s="5">
        <v>0</v>
      </c>
      <c r="P50" s="5">
        <v>0</v>
      </c>
      <c r="Q50" s="5">
        <f t="shared" si="1"/>
        <v>0</v>
      </c>
      <c r="R50" s="5">
        <v>0</v>
      </c>
      <c r="S50" s="5">
        <v>0</v>
      </c>
      <c r="T50" s="5">
        <f t="shared" si="2"/>
        <v>0</v>
      </c>
      <c r="U50" s="5">
        <v>0</v>
      </c>
      <c r="V50" s="5">
        <v>0</v>
      </c>
      <c r="W50" s="5">
        <v>0</v>
      </c>
      <c r="X50" s="5">
        <v>0</v>
      </c>
      <c r="Y50" s="5">
        <f t="shared" si="5"/>
        <v>0</v>
      </c>
      <c r="Z50" s="5">
        <v>0</v>
      </c>
      <c r="AA50" s="5">
        <v>0</v>
      </c>
      <c r="AB50" s="5">
        <f t="shared" si="6"/>
        <v>0</v>
      </c>
      <c r="AC50" s="5">
        <v>0</v>
      </c>
      <c r="AD50" s="5">
        <v>0</v>
      </c>
      <c r="AE50" s="5">
        <f t="shared" si="7"/>
        <v>0</v>
      </c>
      <c r="AF50" s="5">
        <v>1</v>
      </c>
      <c r="AG50" s="6">
        <v>43423</v>
      </c>
      <c r="AH50" s="5">
        <v>1</v>
      </c>
      <c r="AI50" s="5">
        <v>0</v>
      </c>
      <c r="AJ50" s="5">
        <v>0</v>
      </c>
      <c r="AK50" s="5">
        <f t="shared" si="8"/>
        <v>0</v>
      </c>
      <c r="AL50" s="5">
        <v>0</v>
      </c>
      <c r="AM50" s="5">
        <v>0</v>
      </c>
      <c r="AN50" s="5">
        <f t="shared" si="9"/>
        <v>0</v>
      </c>
      <c r="AO50" s="5">
        <v>0</v>
      </c>
      <c r="AP50" s="5">
        <v>0</v>
      </c>
      <c r="AQ50" s="5">
        <f t="shared" si="10"/>
        <v>0</v>
      </c>
      <c r="AR50" s="5">
        <v>0</v>
      </c>
      <c r="AS50" s="6"/>
      <c r="AT50" s="5">
        <v>0</v>
      </c>
      <c r="AU50" s="5">
        <v>0</v>
      </c>
      <c r="AV50" t="str">
        <f t="shared" si="3"/>
        <v>N</v>
      </c>
      <c r="AW50" t="s">
        <v>60</v>
      </c>
      <c r="AX50" t="s">
        <v>61</v>
      </c>
      <c r="AY50" t="s">
        <v>62</v>
      </c>
      <c r="AZ50" t="s">
        <v>62</v>
      </c>
      <c r="BA50" t="str">
        <f t="shared" si="4"/>
        <v>N</v>
      </c>
    </row>
    <row r="51" spans="1:53">
      <c r="A51" t="s">
        <v>53</v>
      </c>
      <c r="B51" t="s">
        <v>54</v>
      </c>
      <c r="C51" t="s">
        <v>55</v>
      </c>
      <c r="D51">
        <v>2018</v>
      </c>
      <c r="F51" t="s">
        <v>156</v>
      </c>
      <c r="G51" t="s">
        <v>157</v>
      </c>
      <c r="J51" t="s">
        <v>101</v>
      </c>
      <c r="K51" t="s">
        <v>93</v>
      </c>
      <c r="L51" s="5">
        <v>0</v>
      </c>
      <c r="M51" s="5">
        <v>0</v>
      </c>
      <c r="N51" s="5">
        <f t="shared" si="0"/>
        <v>0</v>
      </c>
      <c r="O51" s="5">
        <v>0</v>
      </c>
      <c r="P51" s="5">
        <v>0</v>
      </c>
      <c r="Q51" s="5">
        <f t="shared" si="1"/>
        <v>0</v>
      </c>
      <c r="R51" s="5">
        <v>0</v>
      </c>
      <c r="S51" s="5">
        <v>0</v>
      </c>
      <c r="T51" s="5">
        <f t="shared" si="2"/>
        <v>0</v>
      </c>
      <c r="U51" s="5">
        <v>0</v>
      </c>
      <c r="V51" s="5">
        <v>0</v>
      </c>
      <c r="W51" s="5">
        <v>0</v>
      </c>
      <c r="X51" s="5">
        <v>0</v>
      </c>
      <c r="Y51" s="5">
        <f t="shared" si="5"/>
        <v>0</v>
      </c>
      <c r="Z51" s="5">
        <v>0</v>
      </c>
      <c r="AA51" s="5">
        <v>0</v>
      </c>
      <c r="AB51" s="5">
        <f t="shared" si="6"/>
        <v>0</v>
      </c>
      <c r="AC51" s="5">
        <v>0</v>
      </c>
      <c r="AD51" s="5">
        <v>0</v>
      </c>
      <c r="AE51" s="5">
        <f t="shared" si="7"/>
        <v>0</v>
      </c>
      <c r="AF51" s="5">
        <v>1</v>
      </c>
      <c r="AG51" s="6">
        <v>43215</v>
      </c>
      <c r="AH51" s="5">
        <v>1</v>
      </c>
      <c r="AI51" s="5">
        <v>0</v>
      </c>
      <c r="AJ51" s="5">
        <v>0</v>
      </c>
      <c r="AK51" s="5">
        <f t="shared" si="8"/>
        <v>0</v>
      </c>
      <c r="AL51" s="5">
        <v>0</v>
      </c>
      <c r="AM51" s="5">
        <v>0</v>
      </c>
      <c r="AN51" s="5">
        <f t="shared" si="9"/>
        <v>0</v>
      </c>
      <c r="AO51" s="5">
        <v>0</v>
      </c>
      <c r="AP51" s="5">
        <v>0</v>
      </c>
      <c r="AQ51" s="5">
        <f t="shared" si="10"/>
        <v>0</v>
      </c>
      <c r="AR51" s="5">
        <v>0</v>
      </c>
      <c r="AS51" s="6"/>
      <c r="AT51" s="5">
        <v>0</v>
      </c>
      <c r="AU51" s="5">
        <v>0</v>
      </c>
      <c r="AV51" t="str">
        <f t="shared" si="3"/>
        <v>N</v>
      </c>
      <c r="AW51" t="s">
        <v>60</v>
      </c>
      <c r="AX51" t="s">
        <v>61</v>
      </c>
      <c r="AY51" t="s">
        <v>62</v>
      </c>
      <c r="AZ51" t="s">
        <v>62</v>
      </c>
      <c r="BA51" t="str">
        <f t="shared" si="4"/>
        <v>N</v>
      </c>
    </row>
    <row r="52" spans="1:53">
      <c r="A52" t="s">
        <v>53</v>
      </c>
      <c r="B52" t="s">
        <v>54</v>
      </c>
      <c r="C52" t="s">
        <v>55</v>
      </c>
      <c r="D52">
        <v>2018</v>
      </c>
      <c r="F52" t="s">
        <v>158</v>
      </c>
      <c r="G52" t="s">
        <v>159</v>
      </c>
      <c r="J52" t="s">
        <v>101</v>
      </c>
      <c r="K52" t="s">
        <v>93</v>
      </c>
      <c r="L52" s="5">
        <v>0</v>
      </c>
      <c r="M52" s="5">
        <v>0</v>
      </c>
      <c r="N52" s="5">
        <f t="shared" si="0"/>
        <v>0</v>
      </c>
      <c r="O52" s="5">
        <v>0</v>
      </c>
      <c r="P52" s="5">
        <v>0</v>
      </c>
      <c r="Q52" s="5">
        <f t="shared" si="1"/>
        <v>0</v>
      </c>
      <c r="R52" s="5">
        <v>0</v>
      </c>
      <c r="S52" s="5">
        <v>0</v>
      </c>
      <c r="T52" s="5">
        <f t="shared" si="2"/>
        <v>0</v>
      </c>
      <c r="U52" s="5">
        <v>0</v>
      </c>
      <c r="V52" s="5">
        <v>0</v>
      </c>
      <c r="W52" s="5">
        <v>0</v>
      </c>
      <c r="X52" s="5">
        <v>0</v>
      </c>
      <c r="Y52" s="5">
        <f t="shared" si="5"/>
        <v>0</v>
      </c>
      <c r="Z52" s="5">
        <v>0</v>
      </c>
      <c r="AA52" s="5">
        <v>0</v>
      </c>
      <c r="AB52" s="5">
        <f t="shared" si="6"/>
        <v>0</v>
      </c>
      <c r="AC52" s="5">
        <v>0</v>
      </c>
      <c r="AD52" s="5">
        <v>0</v>
      </c>
      <c r="AE52" s="5">
        <f t="shared" si="7"/>
        <v>0</v>
      </c>
      <c r="AF52" s="5">
        <v>1</v>
      </c>
      <c r="AG52" s="6">
        <v>43102</v>
      </c>
      <c r="AH52" s="5">
        <v>1</v>
      </c>
      <c r="AI52" s="5">
        <v>0</v>
      </c>
      <c r="AJ52" s="5">
        <v>0</v>
      </c>
      <c r="AK52" s="5">
        <f t="shared" si="8"/>
        <v>0</v>
      </c>
      <c r="AL52" s="5">
        <v>0</v>
      </c>
      <c r="AM52" s="5">
        <v>0</v>
      </c>
      <c r="AN52" s="5">
        <f t="shared" si="9"/>
        <v>0</v>
      </c>
      <c r="AO52" s="5">
        <v>0</v>
      </c>
      <c r="AP52" s="5">
        <v>0</v>
      </c>
      <c r="AQ52" s="5">
        <f t="shared" si="10"/>
        <v>0</v>
      </c>
      <c r="AR52" s="5">
        <v>0</v>
      </c>
      <c r="AS52" s="6"/>
      <c r="AT52" s="5">
        <v>0</v>
      </c>
      <c r="AU52" s="5">
        <v>0</v>
      </c>
      <c r="AV52" t="str">
        <f t="shared" si="3"/>
        <v>N</v>
      </c>
      <c r="AW52" t="s">
        <v>60</v>
      </c>
      <c r="AX52" t="s">
        <v>61</v>
      </c>
      <c r="AY52" t="s">
        <v>62</v>
      </c>
      <c r="AZ52" t="s">
        <v>62</v>
      </c>
      <c r="BA52" t="str">
        <f t="shared" si="4"/>
        <v>N</v>
      </c>
    </row>
    <row r="53" spans="1:53">
      <c r="A53" t="s">
        <v>53</v>
      </c>
      <c r="B53" t="s">
        <v>54</v>
      </c>
      <c r="C53" t="s">
        <v>55</v>
      </c>
      <c r="D53">
        <v>2018</v>
      </c>
      <c r="F53" t="s">
        <v>160</v>
      </c>
      <c r="G53" t="s">
        <v>161</v>
      </c>
      <c r="J53" t="s">
        <v>101</v>
      </c>
      <c r="K53" t="s">
        <v>93</v>
      </c>
      <c r="L53" s="5">
        <v>0</v>
      </c>
      <c r="M53" s="5">
        <v>0</v>
      </c>
      <c r="N53" s="5">
        <f t="shared" si="0"/>
        <v>0</v>
      </c>
      <c r="O53" s="5">
        <v>0</v>
      </c>
      <c r="P53" s="5">
        <v>0</v>
      </c>
      <c r="Q53" s="5">
        <f t="shared" si="1"/>
        <v>0</v>
      </c>
      <c r="R53" s="5">
        <v>0</v>
      </c>
      <c r="S53" s="5">
        <v>0</v>
      </c>
      <c r="T53" s="5">
        <f t="shared" si="2"/>
        <v>0</v>
      </c>
      <c r="U53" s="5">
        <v>0</v>
      </c>
      <c r="V53" s="5">
        <v>0</v>
      </c>
      <c r="W53" s="5">
        <v>0</v>
      </c>
      <c r="X53" s="5">
        <v>0</v>
      </c>
      <c r="Y53" s="5">
        <f t="shared" si="5"/>
        <v>0</v>
      </c>
      <c r="Z53" s="5">
        <v>0</v>
      </c>
      <c r="AA53" s="5">
        <v>0</v>
      </c>
      <c r="AB53" s="5">
        <f t="shared" si="6"/>
        <v>0</v>
      </c>
      <c r="AC53" s="5">
        <v>0</v>
      </c>
      <c r="AD53" s="5">
        <v>0</v>
      </c>
      <c r="AE53" s="5">
        <f t="shared" si="7"/>
        <v>0</v>
      </c>
      <c r="AF53" s="5">
        <v>1</v>
      </c>
      <c r="AG53" s="6">
        <v>43164</v>
      </c>
      <c r="AH53" s="5">
        <v>1</v>
      </c>
      <c r="AI53" s="5">
        <v>0</v>
      </c>
      <c r="AJ53" s="5">
        <v>0</v>
      </c>
      <c r="AK53" s="5">
        <f t="shared" si="8"/>
        <v>0</v>
      </c>
      <c r="AL53" s="5">
        <v>0</v>
      </c>
      <c r="AM53" s="5">
        <v>0</v>
      </c>
      <c r="AN53" s="5">
        <f t="shared" si="9"/>
        <v>0</v>
      </c>
      <c r="AO53" s="5">
        <v>0</v>
      </c>
      <c r="AP53" s="5">
        <v>0</v>
      </c>
      <c r="AQ53" s="5">
        <f t="shared" si="10"/>
        <v>0</v>
      </c>
      <c r="AR53" s="5">
        <v>0</v>
      </c>
      <c r="AS53" s="6"/>
      <c r="AT53" s="5">
        <v>0</v>
      </c>
      <c r="AU53" s="5">
        <v>0</v>
      </c>
      <c r="AV53" t="str">
        <f t="shared" si="3"/>
        <v>N</v>
      </c>
      <c r="AW53" t="s">
        <v>60</v>
      </c>
      <c r="AX53" t="s">
        <v>61</v>
      </c>
      <c r="AY53" t="s">
        <v>62</v>
      </c>
      <c r="AZ53" t="s">
        <v>62</v>
      </c>
      <c r="BA53" t="str">
        <f t="shared" si="4"/>
        <v>N</v>
      </c>
    </row>
    <row r="54" spans="1:53">
      <c r="A54" t="s">
        <v>53</v>
      </c>
      <c r="B54" t="s">
        <v>54</v>
      </c>
      <c r="C54" t="s">
        <v>89</v>
      </c>
      <c r="D54">
        <v>2018</v>
      </c>
      <c r="F54" t="s">
        <v>162</v>
      </c>
      <c r="G54" t="s">
        <v>163</v>
      </c>
      <c r="J54" t="s">
        <v>101</v>
      </c>
      <c r="K54" t="s">
        <v>93</v>
      </c>
      <c r="L54" s="5">
        <v>0</v>
      </c>
      <c r="M54" s="5">
        <v>0</v>
      </c>
      <c r="N54" s="5">
        <f t="shared" si="0"/>
        <v>0</v>
      </c>
      <c r="O54" s="5">
        <v>0</v>
      </c>
      <c r="P54" s="5">
        <v>0</v>
      </c>
      <c r="Q54" s="5">
        <f t="shared" si="1"/>
        <v>0</v>
      </c>
      <c r="R54" s="5">
        <v>0</v>
      </c>
      <c r="S54" s="5">
        <v>0</v>
      </c>
      <c r="T54" s="5">
        <f t="shared" si="2"/>
        <v>0</v>
      </c>
      <c r="U54" s="5">
        <v>0</v>
      </c>
      <c r="V54" s="5">
        <v>0</v>
      </c>
      <c r="W54" s="5">
        <v>0</v>
      </c>
      <c r="X54" s="5">
        <v>0</v>
      </c>
      <c r="Y54" s="5">
        <f t="shared" si="5"/>
        <v>0</v>
      </c>
      <c r="Z54" s="5">
        <v>0</v>
      </c>
      <c r="AA54" s="5">
        <v>0</v>
      </c>
      <c r="AB54" s="5">
        <f t="shared" si="6"/>
        <v>0</v>
      </c>
      <c r="AC54" s="5">
        <v>0</v>
      </c>
      <c r="AD54" s="5">
        <v>0</v>
      </c>
      <c r="AE54" s="5">
        <f t="shared" si="7"/>
        <v>0</v>
      </c>
      <c r="AF54" s="5">
        <v>1</v>
      </c>
      <c r="AG54" s="6">
        <v>43129</v>
      </c>
      <c r="AH54" s="5">
        <v>1</v>
      </c>
      <c r="AI54" s="5">
        <v>0</v>
      </c>
      <c r="AJ54" s="5">
        <v>0</v>
      </c>
      <c r="AK54" s="5">
        <f t="shared" si="8"/>
        <v>0</v>
      </c>
      <c r="AL54" s="5">
        <v>0</v>
      </c>
      <c r="AM54" s="5">
        <v>0</v>
      </c>
      <c r="AN54" s="5">
        <f t="shared" si="9"/>
        <v>0</v>
      </c>
      <c r="AO54" s="5">
        <v>0</v>
      </c>
      <c r="AP54" s="5">
        <v>0</v>
      </c>
      <c r="AQ54" s="5">
        <f t="shared" si="10"/>
        <v>0</v>
      </c>
      <c r="AR54" s="5">
        <v>0</v>
      </c>
      <c r="AS54" s="6"/>
      <c r="AT54" s="5">
        <v>0</v>
      </c>
      <c r="AU54" s="5">
        <v>0</v>
      </c>
      <c r="AV54" t="str">
        <f t="shared" si="3"/>
        <v>N</v>
      </c>
      <c r="AW54" t="s">
        <v>60</v>
      </c>
      <c r="AX54" t="s">
        <v>61</v>
      </c>
      <c r="AY54" t="s">
        <v>62</v>
      </c>
      <c r="AZ54" t="s">
        <v>62</v>
      </c>
      <c r="BA54" t="str">
        <f t="shared" si="4"/>
        <v>N</v>
      </c>
    </row>
    <row r="55" spans="1:53">
      <c r="A55" t="s">
        <v>53</v>
      </c>
      <c r="B55" t="s">
        <v>54</v>
      </c>
      <c r="C55" t="s">
        <v>55</v>
      </c>
      <c r="D55">
        <v>2018</v>
      </c>
      <c r="F55" t="s">
        <v>137</v>
      </c>
      <c r="G55" t="s">
        <v>164</v>
      </c>
      <c r="J55" t="s">
        <v>101</v>
      </c>
      <c r="K55" t="s">
        <v>93</v>
      </c>
      <c r="L55" s="5">
        <v>0</v>
      </c>
      <c r="M55" s="5">
        <v>0</v>
      </c>
      <c r="N55" s="5">
        <f t="shared" si="0"/>
        <v>0</v>
      </c>
      <c r="O55" s="5">
        <v>0</v>
      </c>
      <c r="P55" s="5">
        <v>0</v>
      </c>
      <c r="Q55" s="5">
        <f t="shared" si="1"/>
        <v>0</v>
      </c>
      <c r="R55" s="5">
        <v>0</v>
      </c>
      <c r="S55" s="5">
        <v>0</v>
      </c>
      <c r="T55" s="5">
        <f t="shared" si="2"/>
        <v>0</v>
      </c>
      <c r="U55" s="5">
        <v>0</v>
      </c>
      <c r="V55" s="5">
        <v>0</v>
      </c>
      <c r="W55" s="5">
        <v>0</v>
      </c>
      <c r="X55" s="5">
        <v>0</v>
      </c>
      <c r="Y55" s="5">
        <f t="shared" si="5"/>
        <v>0</v>
      </c>
      <c r="Z55" s="5">
        <v>0</v>
      </c>
      <c r="AA55" s="5">
        <v>0</v>
      </c>
      <c r="AB55" s="5">
        <f t="shared" si="6"/>
        <v>0</v>
      </c>
      <c r="AC55" s="5">
        <v>0</v>
      </c>
      <c r="AD55" s="5">
        <v>0</v>
      </c>
      <c r="AE55" s="5">
        <f t="shared" si="7"/>
        <v>0</v>
      </c>
      <c r="AF55" s="5">
        <v>1</v>
      </c>
      <c r="AG55" s="6">
        <v>43102</v>
      </c>
      <c r="AH55" s="5">
        <v>1</v>
      </c>
      <c r="AI55" s="5">
        <v>0</v>
      </c>
      <c r="AJ55" s="5">
        <v>0</v>
      </c>
      <c r="AK55" s="5">
        <f t="shared" si="8"/>
        <v>0</v>
      </c>
      <c r="AL55" s="5">
        <v>0</v>
      </c>
      <c r="AM55" s="5">
        <v>0</v>
      </c>
      <c r="AN55" s="5">
        <f t="shared" si="9"/>
        <v>0</v>
      </c>
      <c r="AO55" s="5">
        <v>0</v>
      </c>
      <c r="AP55" s="5">
        <v>0</v>
      </c>
      <c r="AQ55" s="5">
        <f t="shared" si="10"/>
        <v>0</v>
      </c>
      <c r="AR55" s="5">
        <v>0</v>
      </c>
      <c r="AS55" s="6"/>
      <c r="AT55" s="5">
        <v>0</v>
      </c>
      <c r="AU55" s="5">
        <v>0</v>
      </c>
      <c r="AV55" t="str">
        <f t="shared" si="3"/>
        <v>N</v>
      </c>
      <c r="AW55" t="s">
        <v>60</v>
      </c>
      <c r="AX55" t="s">
        <v>61</v>
      </c>
      <c r="AY55" t="s">
        <v>62</v>
      </c>
      <c r="AZ55" t="s">
        <v>62</v>
      </c>
      <c r="BA55" t="str">
        <f t="shared" si="4"/>
        <v>N</v>
      </c>
    </row>
    <row r="56" spans="1:53">
      <c r="A56" t="s">
        <v>53</v>
      </c>
      <c r="B56" t="s">
        <v>54</v>
      </c>
      <c r="C56" t="s">
        <v>55</v>
      </c>
      <c r="D56">
        <v>2018</v>
      </c>
      <c r="F56" t="s">
        <v>158</v>
      </c>
      <c r="G56" t="s">
        <v>165</v>
      </c>
      <c r="J56" t="s">
        <v>101</v>
      </c>
      <c r="K56" t="s">
        <v>93</v>
      </c>
      <c r="L56" s="5">
        <v>0</v>
      </c>
      <c r="M56" s="5">
        <v>0</v>
      </c>
      <c r="N56" s="5">
        <f t="shared" si="0"/>
        <v>0</v>
      </c>
      <c r="O56" s="5">
        <v>0</v>
      </c>
      <c r="P56" s="5">
        <v>0</v>
      </c>
      <c r="Q56" s="5">
        <f t="shared" si="1"/>
        <v>0</v>
      </c>
      <c r="R56" s="5">
        <v>0</v>
      </c>
      <c r="S56" s="5">
        <v>0</v>
      </c>
      <c r="T56" s="5">
        <f t="shared" si="2"/>
        <v>0</v>
      </c>
      <c r="U56" s="5">
        <v>0</v>
      </c>
      <c r="V56" s="5">
        <v>0</v>
      </c>
      <c r="W56" s="5">
        <v>0</v>
      </c>
      <c r="X56" s="5">
        <v>0</v>
      </c>
      <c r="Y56" s="5">
        <f t="shared" si="5"/>
        <v>0</v>
      </c>
      <c r="Z56" s="5">
        <v>0</v>
      </c>
      <c r="AA56" s="5">
        <v>0</v>
      </c>
      <c r="AB56" s="5">
        <f t="shared" si="6"/>
        <v>0</v>
      </c>
      <c r="AC56" s="5">
        <v>0</v>
      </c>
      <c r="AD56" s="5">
        <v>0</v>
      </c>
      <c r="AE56" s="5">
        <f t="shared" si="7"/>
        <v>0</v>
      </c>
      <c r="AF56" s="5">
        <v>1</v>
      </c>
      <c r="AG56" s="6">
        <v>43102</v>
      </c>
      <c r="AH56" s="5">
        <v>1</v>
      </c>
      <c r="AI56" s="5">
        <v>0</v>
      </c>
      <c r="AJ56" s="5">
        <v>0</v>
      </c>
      <c r="AK56" s="5">
        <f t="shared" si="8"/>
        <v>0</v>
      </c>
      <c r="AL56" s="5">
        <v>0</v>
      </c>
      <c r="AM56" s="5">
        <v>0</v>
      </c>
      <c r="AN56" s="5">
        <f t="shared" si="9"/>
        <v>0</v>
      </c>
      <c r="AO56" s="5">
        <v>0</v>
      </c>
      <c r="AP56" s="5">
        <v>0</v>
      </c>
      <c r="AQ56" s="5">
        <f t="shared" si="10"/>
        <v>0</v>
      </c>
      <c r="AR56" s="5">
        <v>0</v>
      </c>
      <c r="AS56" s="6"/>
      <c r="AT56" s="5">
        <v>0</v>
      </c>
      <c r="AU56" s="5">
        <v>0</v>
      </c>
      <c r="AV56" t="str">
        <f t="shared" si="3"/>
        <v>N</v>
      </c>
      <c r="AW56" t="s">
        <v>60</v>
      </c>
      <c r="AX56" t="s">
        <v>61</v>
      </c>
      <c r="AY56" t="s">
        <v>62</v>
      </c>
      <c r="AZ56" t="s">
        <v>62</v>
      </c>
      <c r="BA56" t="str">
        <f t="shared" si="4"/>
        <v>N</v>
      </c>
    </row>
    <row r="57" spans="1:53">
      <c r="A57" t="s">
        <v>53</v>
      </c>
      <c r="B57" t="s">
        <v>54</v>
      </c>
      <c r="C57" t="s">
        <v>55</v>
      </c>
      <c r="D57">
        <v>2018</v>
      </c>
      <c r="F57" t="s">
        <v>166</v>
      </c>
      <c r="G57" t="s">
        <v>167</v>
      </c>
      <c r="J57" t="s">
        <v>101</v>
      </c>
      <c r="K57" t="s">
        <v>93</v>
      </c>
      <c r="L57" s="5">
        <v>0</v>
      </c>
      <c r="M57" s="5">
        <v>0</v>
      </c>
      <c r="N57" s="5">
        <f t="shared" si="0"/>
        <v>0</v>
      </c>
      <c r="O57" s="5">
        <v>0</v>
      </c>
      <c r="P57" s="5">
        <v>0</v>
      </c>
      <c r="Q57" s="5">
        <f t="shared" si="1"/>
        <v>0</v>
      </c>
      <c r="R57" s="5">
        <v>0</v>
      </c>
      <c r="S57" s="5">
        <v>0</v>
      </c>
      <c r="T57" s="5">
        <f t="shared" si="2"/>
        <v>0</v>
      </c>
      <c r="U57" s="5">
        <v>0</v>
      </c>
      <c r="V57" s="5">
        <v>0</v>
      </c>
      <c r="W57" s="5">
        <v>0</v>
      </c>
      <c r="X57" s="5">
        <v>0</v>
      </c>
      <c r="Y57" s="5">
        <f t="shared" si="5"/>
        <v>0</v>
      </c>
      <c r="Z57" s="5">
        <v>0</v>
      </c>
      <c r="AA57" s="5">
        <v>0</v>
      </c>
      <c r="AB57" s="5">
        <f t="shared" si="6"/>
        <v>0</v>
      </c>
      <c r="AC57" s="5">
        <v>0</v>
      </c>
      <c r="AD57" s="5">
        <v>0</v>
      </c>
      <c r="AE57" s="5">
        <f t="shared" si="7"/>
        <v>0</v>
      </c>
      <c r="AF57" s="5">
        <v>1</v>
      </c>
      <c r="AG57" s="6">
        <v>43229</v>
      </c>
      <c r="AH57" s="5">
        <v>1</v>
      </c>
      <c r="AI57" s="5">
        <v>0</v>
      </c>
      <c r="AJ57" s="5">
        <v>0</v>
      </c>
      <c r="AK57" s="5">
        <f t="shared" si="8"/>
        <v>0</v>
      </c>
      <c r="AL57" s="5">
        <v>0</v>
      </c>
      <c r="AM57" s="5">
        <v>0</v>
      </c>
      <c r="AN57" s="5">
        <f t="shared" si="9"/>
        <v>0</v>
      </c>
      <c r="AO57" s="5">
        <v>0</v>
      </c>
      <c r="AP57" s="5">
        <v>0</v>
      </c>
      <c r="AQ57" s="5">
        <f t="shared" si="10"/>
        <v>0</v>
      </c>
      <c r="AR57" s="5">
        <v>0</v>
      </c>
      <c r="AS57" s="6"/>
      <c r="AT57" s="5">
        <v>0</v>
      </c>
      <c r="AU57" s="5">
        <v>0</v>
      </c>
      <c r="AV57" t="str">
        <f t="shared" si="3"/>
        <v>N</v>
      </c>
      <c r="AW57" t="s">
        <v>60</v>
      </c>
      <c r="AX57" t="s">
        <v>61</v>
      </c>
      <c r="AY57" t="s">
        <v>62</v>
      </c>
      <c r="AZ57" t="s">
        <v>62</v>
      </c>
      <c r="BA57" t="str">
        <f t="shared" si="4"/>
        <v>N</v>
      </c>
    </row>
    <row r="58" spans="1:53">
      <c r="A58" t="s">
        <v>53</v>
      </c>
      <c r="B58" t="s">
        <v>54</v>
      </c>
      <c r="C58" t="s">
        <v>55</v>
      </c>
      <c r="D58">
        <v>2018</v>
      </c>
      <c r="F58" t="s">
        <v>168</v>
      </c>
      <c r="G58" t="s">
        <v>169</v>
      </c>
      <c r="J58" t="s">
        <v>101</v>
      </c>
      <c r="K58" t="s">
        <v>93</v>
      </c>
      <c r="L58" s="5">
        <v>0</v>
      </c>
      <c r="M58" s="5">
        <v>0</v>
      </c>
      <c r="N58" s="5">
        <f t="shared" si="0"/>
        <v>0</v>
      </c>
      <c r="O58" s="5">
        <v>0</v>
      </c>
      <c r="P58" s="5">
        <v>0</v>
      </c>
      <c r="Q58" s="5">
        <f t="shared" si="1"/>
        <v>0</v>
      </c>
      <c r="R58" s="5">
        <v>0</v>
      </c>
      <c r="S58" s="5">
        <v>0</v>
      </c>
      <c r="T58" s="5">
        <f t="shared" si="2"/>
        <v>0</v>
      </c>
      <c r="U58" s="5">
        <v>0</v>
      </c>
      <c r="V58" s="5">
        <v>0</v>
      </c>
      <c r="W58" s="5">
        <v>0</v>
      </c>
      <c r="X58" s="5">
        <v>0</v>
      </c>
      <c r="Y58" s="5">
        <f t="shared" si="5"/>
        <v>0</v>
      </c>
      <c r="Z58" s="5">
        <v>0</v>
      </c>
      <c r="AA58" s="5">
        <v>0</v>
      </c>
      <c r="AB58" s="5">
        <f t="shared" si="6"/>
        <v>0</v>
      </c>
      <c r="AC58" s="5">
        <v>0</v>
      </c>
      <c r="AD58" s="5">
        <v>0</v>
      </c>
      <c r="AE58" s="5">
        <f t="shared" si="7"/>
        <v>0</v>
      </c>
      <c r="AF58" s="5">
        <v>1</v>
      </c>
      <c r="AG58" s="6">
        <v>43423</v>
      </c>
      <c r="AH58" s="5">
        <v>1</v>
      </c>
      <c r="AI58" s="5">
        <v>0</v>
      </c>
      <c r="AJ58" s="5">
        <v>0</v>
      </c>
      <c r="AK58" s="5">
        <f t="shared" si="8"/>
        <v>0</v>
      </c>
      <c r="AL58" s="5">
        <v>0</v>
      </c>
      <c r="AM58" s="5">
        <v>0</v>
      </c>
      <c r="AN58" s="5">
        <f t="shared" si="9"/>
        <v>0</v>
      </c>
      <c r="AO58" s="5">
        <v>0</v>
      </c>
      <c r="AP58" s="5">
        <v>0</v>
      </c>
      <c r="AQ58" s="5">
        <f t="shared" si="10"/>
        <v>0</v>
      </c>
      <c r="AR58" s="5">
        <v>0</v>
      </c>
      <c r="AS58" s="6"/>
      <c r="AT58" s="5">
        <v>0</v>
      </c>
      <c r="AU58" s="5">
        <v>0</v>
      </c>
      <c r="AV58" t="str">
        <f t="shared" si="3"/>
        <v>N</v>
      </c>
      <c r="AW58" t="s">
        <v>60</v>
      </c>
      <c r="AX58" t="s">
        <v>61</v>
      </c>
      <c r="AY58" t="s">
        <v>62</v>
      </c>
      <c r="AZ58" t="s">
        <v>62</v>
      </c>
      <c r="BA58" t="str">
        <f t="shared" si="4"/>
        <v>N</v>
      </c>
    </row>
    <row r="59" spans="1:53">
      <c r="A59" t="s">
        <v>53</v>
      </c>
      <c r="B59" t="s">
        <v>54</v>
      </c>
      <c r="C59" t="s">
        <v>55</v>
      </c>
      <c r="D59">
        <v>2018</v>
      </c>
      <c r="F59" t="s">
        <v>170</v>
      </c>
      <c r="G59" t="s">
        <v>171</v>
      </c>
      <c r="J59" t="s">
        <v>101</v>
      </c>
      <c r="K59" t="s">
        <v>93</v>
      </c>
      <c r="L59" s="5">
        <v>0</v>
      </c>
      <c r="M59" s="5">
        <v>0</v>
      </c>
      <c r="N59" s="5">
        <f t="shared" si="0"/>
        <v>0</v>
      </c>
      <c r="O59" s="5">
        <v>0</v>
      </c>
      <c r="P59" s="5">
        <v>0</v>
      </c>
      <c r="Q59" s="5">
        <f t="shared" si="1"/>
        <v>0</v>
      </c>
      <c r="R59" s="5">
        <v>0</v>
      </c>
      <c r="S59" s="5">
        <v>0</v>
      </c>
      <c r="T59" s="5">
        <f t="shared" si="2"/>
        <v>0</v>
      </c>
      <c r="U59" s="5">
        <v>0</v>
      </c>
      <c r="V59" s="5">
        <v>0</v>
      </c>
      <c r="W59" s="5">
        <v>0</v>
      </c>
      <c r="X59" s="5">
        <v>0</v>
      </c>
      <c r="Y59" s="5">
        <f t="shared" si="5"/>
        <v>0</v>
      </c>
      <c r="Z59" s="5">
        <v>0</v>
      </c>
      <c r="AA59" s="5">
        <v>0</v>
      </c>
      <c r="AB59" s="5">
        <f t="shared" si="6"/>
        <v>0</v>
      </c>
      <c r="AC59" s="5">
        <v>0</v>
      </c>
      <c r="AD59" s="5">
        <v>0</v>
      </c>
      <c r="AE59" s="5">
        <f t="shared" si="7"/>
        <v>0</v>
      </c>
      <c r="AF59" s="5">
        <v>1</v>
      </c>
      <c r="AG59" s="6">
        <v>43423</v>
      </c>
      <c r="AH59" s="5">
        <v>1</v>
      </c>
      <c r="AI59" s="5">
        <v>0</v>
      </c>
      <c r="AJ59" s="5">
        <v>0</v>
      </c>
      <c r="AK59" s="5">
        <f t="shared" si="8"/>
        <v>0</v>
      </c>
      <c r="AL59" s="5">
        <v>0</v>
      </c>
      <c r="AM59" s="5">
        <v>0</v>
      </c>
      <c r="AN59" s="5">
        <f t="shared" si="9"/>
        <v>0</v>
      </c>
      <c r="AO59" s="5">
        <v>0</v>
      </c>
      <c r="AP59" s="5">
        <v>0</v>
      </c>
      <c r="AQ59" s="5">
        <f t="shared" si="10"/>
        <v>0</v>
      </c>
      <c r="AR59" s="5">
        <v>0</v>
      </c>
      <c r="AS59" s="6"/>
      <c r="AT59" s="5">
        <v>0</v>
      </c>
      <c r="AU59" s="5">
        <v>0</v>
      </c>
      <c r="AV59" t="str">
        <f t="shared" si="3"/>
        <v>N</v>
      </c>
      <c r="AW59" t="s">
        <v>60</v>
      </c>
      <c r="AX59" t="s">
        <v>61</v>
      </c>
      <c r="AY59" t="s">
        <v>62</v>
      </c>
      <c r="AZ59" t="s">
        <v>62</v>
      </c>
      <c r="BA59" t="str">
        <f t="shared" si="4"/>
        <v>N</v>
      </c>
    </row>
    <row r="60" spans="1:53">
      <c r="A60" t="s">
        <v>53</v>
      </c>
      <c r="B60" t="s">
        <v>54</v>
      </c>
      <c r="C60" t="s">
        <v>55</v>
      </c>
      <c r="D60">
        <v>2018</v>
      </c>
      <c r="F60" t="s">
        <v>137</v>
      </c>
      <c r="G60" t="s">
        <v>172</v>
      </c>
      <c r="J60" t="s">
        <v>101</v>
      </c>
      <c r="K60" t="s">
        <v>93</v>
      </c>
      <c r="L60" s="5">
        <v>0</v>
      </c>
      <c r="M60" s="5">
        <v>0</v>
      </c>
      <c r="N60" s="5">
        <f t="shared" si="0"/>
        <v>0</v>
      </c>
      <c r="O60" s="5">
        <v>0</v>
      </c>
      <c r="P60" s="5">
        <v>0</v>
      </c>
      <c r="Q60" s="5">
        <f t="shared" si="1"/>
        <v>0</v>
      </c>
      <c r="R60" s="5">
        <v>0</v>
      </c>
      <c r="S60" s="5">
        <v>0</v>
      </c>
      <c r="T60" s="5">
        <f t="shared" si="2"/>
        <v>0</v>
      </c>
      <c r="U60" s="5">
        <v>0</v>
      </c>
      <c r="V60" s="5">
        <v>0</v>
      </c>
      <c r="W60" s="5">
        <v>0</v>
      </c>
      <c r="X60" s="5">
        <v>0</v>
      </c>
      <c r="Y60" s="5">
        <f t="shared" si="5"/>
        <v>0</v>
      </c>
      <c r="Z60" s="5">
        <v>0</v>
      </c>
      <c r="AA60" s="5">
        <v>0</v>
      </c>
      <c r="AB60" s="5">
        <f t="shared" si="6"/>
        <v>0</v>
      </c>
      <c r="AC60" s="5">
        <v>0</v>
      </c>
      <c r="AD60" s="5">
        <v>0</v>
      </c>
      <c r="AE60" s="5">
        <f t="shared" si="7"/>
        <v>0</v>
      </c>
      <c r="AF60" s="5">
        <v>1</v>
      </c>
      <c r="AG60" s="6">
        <v>43102</v>
      </c>
      <c r="AH60" s="5">
        <v>1</v>
      </c>
      <c r="AI60" s="5">
        <v>0</v>
      </c>
      <c r="AJ60" s="5">
        <v>0</v>
      </c>
      <c r="AK60" s="5">
        <f t="shared" si="8"/>
        <v>0</v>
      </c>
      <c r="AL60" s="5">
        <v>0</v>
      </c>
      <c r="AM60" s="5">
        <v>0</v>
      </c>
      <c r="AN60" s="5">
        <f t="shared" si="9"/>
        <v>0</v>
      </c>
      <c r="AO60" s="5">
        <v>0</v>
      </c>
      <c r="AP60" s="5">
        <v>0</v>
      </c>
      <c r="AQ60" s="5">
        <f t="shared" si="10"/>
        <v>0</v>
      </c>
      <c r="AR60" s="5">
        <v>0</v>
      </c>
      <c r="AS60" s="6"/>
      <c r="AT60" s="5">
        <v>0</v>
      </c>
      <c r="AU60" s="5">
        <v>0</v>
      </c>
      <c r="AV60" t="str">
        <f t="shared" si="3"/>
        <v>N</v>
      </c>
      <c r="AW60" t="s">
        <v>60</v>
      </c>
      <c r="AX60" t="s">
        <v>61</v>
      </c>
      <c r="AY60" t="s">
        <v>62</v>
      </c>
      <c r="AZ60" t="s">
        <v>62</v>
      </c>
      <c r="BA60" t="str">
        <f t="shared" si="4"/>
        <v>N</v>
      </c>
    </row>
    <row r="61" spans="1:53">
      <c r="A61" t="s">
        <v>53</v>
      </c>
      <c r="B61" t="s">
        <v>54</v>
      </c>
      <c r="C61" t="s">
        <v>55</v>
      </c>
      <c r="D61">
        <v>2018</v>
      </c>
      <c r="F61" t="s">
        <v>173</v>
      </c>
      <c r="G61" t="s">
        <v>174</v>
      </c>
      <c r="J61" t="s">
        <v>101</v>
      </c>
      <c r="K61" t="s">
        <v>93</v>
      </c>
      <c r="L61" s="5">
        <v>0</v>
      </c>
      <c r="M61" s="5">
        <v>0</v>
      </c>
      <c r="N61" s="5">
        <f t="shared" si="0"/>
        <v>0</v>
      </c>
      <c r="O61" s="5">
        <v>0</v>
      </c>
      <c r="P61" s="5">
        <v>0</v>
      </c>
      <c r="Q61" s="5">
        <f t="shared" si="1"/>
        <v>0</v>
      </c>
      <c r="R61" s="5">
        <v>0</v>
      </c>
      <c r="S61" s="5">
        <v>0</v>
      </c>
      <c r="T61" s="5">
        <f t="shared" si="2"/>
        <v>0</v>
      </c>
      <c r="U61" s="5">
        <v>0</v>
      </c>
      <c r="V61" s="5">
        <v>0</v>
      </c>
      <c r="W61" s="5">
        <v>0</v>
      </c>
      <c r="X61" s="5">
        <v>0</v>
      </c>
      <c r="Y61" s="5">
        <f t="shared" si="5"/>
        <v>0</v>
      </c>
      <c r="Z61" s="5">
        <v>0</v>
      </c>
      <c r="AA61" s="5">
        <v>0</v>
      </c>
      <c r="AB61" s="5">
        <f t="shared" si="6"/>
        <v>0</v>
      </c>
      <c r="AC61" s="5">
        <v>0</v>
      </c>
      <c r="AD61" s="5">
        <v>0</v>
      </c>
      <c r="AE61" s="5">
        <f t="shared" si="7"/>
        <v>0</v>
      </c>
      <c r="AF61" s="5">
        <v>1</v>
      </c>
      <c r="AG61" s="6">
        <v>43102</v>
      </c>
      <c r="AH61" s="5">
        <v>1</v>
      </c>
      <c r="AI61" s="5">
        <v>0</v>
      </c>
      <c r="AJ61" s="5">
        <v>0</v>
      </c>
      <c r="AK61" s="5">
        <f t="shared" si="8"/>
        <v>0</v>
      </c>
      <c r="AL61" s="5">
        <v>0</v>
      </c>
      <c r="AM61" s="5">
        <v>0</v>
      </c>
      <c r="AN61" s="5">
        <f t="shared" si="9"/>
        <v>0</v>
      </c>
      <c r="AO61" s="5">
        <v>0</v>
      </c>
      <c r="AP61" s="5">
        <v>0</v>
      </c>
      <c r="AQ61" s="5">
        <f t="shared" si="10"/>
        <v>0</v>
      </c>
      <c r="AR61" s="5">
        <v>0</v>
      </c>
      <c r="AS61" s="6"/>
      <c r="AT61" s="5">
        <v>0</v>
      </c>
      <c r="AU61" s="5">
        <v>0</v>
      </c>
      <c r="AV61" t="str">
        <f t="shared" si="3"/>
        <v>N</v>
      </c>
      <c r="AW61" t="s">
        <v>60</v>
      </c>
      <c r="AX61" t="s">
        <v>61</v>
      </c>
      <c r="AY61" t="s">
        <v>62</v>
      </c>
      <c r="AZ61" t="s">
        <v>62</v>
      </c>
      <c r="BA61" t="str">
        <f t="shared" si="4"/>
        <v>N</v>
      </c>
    </row>
    <row r="62" spans="1:53">
      <c r="A62" t="s">
        <v>53</v>
      </c>
      <c r="B62" t="s">
        <v>54</v>
      </c>
      <c r="C62" t="s">
        <v>89</v>
      </c>
      <c r="D62">
        <v>2018</v>
      </c>
      <c r="F62" t="s">
        <v>175</v>
      </c>
      <c r="G62" t="s">
        <v>176</v>
      </c>
      <c r="J62" t="s">
        <v>101</v>
      </c>
      <c r="K62" t="s">
        <v>93</v>
      </c>
      <c r="L62" s="5">
        <v>0</v>
      </c>
      <c r="M62" s="5">
        <v>0</v>
      </c>
      <c r="N62" s="5">
        <f t="shared" si="0"/>
        <v>0</v>
      </c>
      <c r="O62" s="5">
        <v>0</v>
      </c>
      <c r="P62" s="5">
        <v>0</v>
      </c>
      <c r="Q62" s="5">
        <f t="shared" si="1"/>
        <v>0</v>
      </c>
      <c r="R62" s="5">
        <v>0</v>
      </c>
      <c r="S62" s="5">
        <v>0</v>
      </c>
      <c r="T62" s="5">
        <f t="shared" si="2"/>
        <v>0</v>
      </c>
      <c r="U62" s="5">
        <v>0</v>
      </c>
      <c r="V62" s="5">
        <v>0</v>
      </c>
      <c r="W62" s="5">
        <v>0</v>
      </c>
      <c r="X62" s="5">
        <v>0</v>
      </c>
      <c r="Y62" s="5">
        <f t="shared" si="5"/>
        <v>0</v>
      </c>
      <c r="Z62" s="5">
        <v>0</v>
      </c>
      <c r="AA62" s="5">
        <v>0</v>
      </c>
      <c r="AB62" s="5">
        <f t="shared" si="6"/>
        <v>0</v>
      </c>
      <c r="AC62" s="5">
        <v>0</v>
      </c>
      <c r="AD62" s="5">
        <v>0</v>
      </c>
      <c r="AE62" s="5">
        <f t="shared" si="7"/>
        <v>0</v>
      </c>
      <c r="AF62" s="5">
        <v>1</v>
      </c>
      <c r="AG62" s="6">
        <v>43139</v>
      </c>
      <c r="AH62" s="5">
        <v>1</v>
      </c>
      <c r="AI62" s="5">
        <v>0</v>
      </c>
      <c r="AJ62" s="5">
        <v>0</v>
      </c>
      <c r="AK62" s="5">
        <f t="shared" si="8"/>
        <v>0</v>
      </c>
      <c r="AL62" s="5">
        <v>0</v>
      </c>
      <c r="AM62" s="5">
        <v>0</v>
      </c>
      <c r="AN62" s="5">
        <f t="shared" si="9"/>
        <v>0</v>
      </c>
      <c r="AO62" s="5">
        <v>0</v>
      </c>
      <c r="AP62" s="5">
        <v>0</v>
      </c>
      <c r="AQ62" s="5">
        <f t="shared" si="10"/>
        <v>0</v>
      </c>
      <c r="AR62" s="5">
        <v>0</v>
      </c>
      <c r="AS62" s="6"/>
      <c r="AT62" s="5">
        <v>0</v>
      </c>
      <c r="AU62" s="5">
        <v>0</v>
      </c>
      <c r="AV62" t="str">
        <f t="shared" si="3"/>
        <v>N</v>
      </c>
      <c r="AW62" t="s">
        <v>60</v>
      </c>
      <c r="AX62" t="s">
        <v>61</v>
      </c>
      <c r="AY62" t="s">
        <v>62</v>
      </c>
      <c r="AZ62" t="s">
        <v>62</v>
      </c>
      <c r="BA62" t="str">
        <f t="shared" si="4"/>
        <v>N</v>
      </c>
    </row>
    <row r="63" spans="1:53">
      <c r="A63" t="s">
        <v>53</v>
      </c>
      <c r="B63" t="s">
        <v>54</v>
      </c>
      <c r="C63" t="s">
        <v>55</v>
      </c>
      <c r="D63">
        <v>2018</v>
      </c>
      <c r="F63" t="s">
        <v>177</v>
      </c>
      <c r="G63" t="s">
        <v>178</v>
      </c>
      <c r="J63" t="s">
        <v>101</v>
      </c>
      <c r="K63" t="s">
        <v>93</v>
      </c>
      <c r="L63" s="5">
        <v>0</v>
      </c>
      <c r="M63" s="5">
        <v>0</v>
      </c>
      <c r="N63" s="5">
        <f t="shared" si="0"/>
        <v>0</v>
      </c>
      <c r="O63" s="5">
        <v>0</v>
      </c>
      <c r="P63" s="5">
        <v>0</v>
      </c>
      <c r="Q63" s="5">
        <f t="shared" si="1"/>
        <v>0</v>
      </c>
      <c r="R63" s="5">
        <v>0</v>
      </c>
      <c r="S63" s="5">
        <v>0</v>
      </c>
      <c r="T63" s="5">
        <f t="shared" si="2"/>
        <v>0</v>
      </c>
      <c r="U63" s="5">
        <v>0</v>
      </c>
      <c r="V63" s="5">
        <v>0</v>
      </c>
      <c r="W63" s="5">
        <v>0</v>
      </c>
      <c r="X63" s="5">
        <v>0</v>
      </c>
      <c r="Y63" s="5">
        <f t="shared" si="5"/>
        <v>0</v>
      </c>
      <c r="Z63" s="5">
        <v>0</v>
      </c>
      <c r="AA63" s="5">
        <v>0</v>
      </c>
      <c r="AB63" s="5">
        <f t="shared" si="6"/>
        <v>0</v>
      </c>
      <c r="AC63" s="5">
        <v>0</v>
      </c>
      <c r="AD63" s="5">
        <v>0</v>
      </c>
      <c r="AE63" s="5">
        <f t="shared" si="7"/>
        <v>0</v>
      </c>
      <c r="AF63" s="5">
        <v>1</v>
      </c>
      <c r="AG63" s="6">
        <v>43243</v>
      </c>
      <c r="AH63" s="5">
        <v>1</v>
      </c>
      <c r="AI63" s="5">
        <v>0</v>
      </c>
      <c r="AJ63" s="5">
        <v>0</v>
      </c>
      <c r="AK63" s="5">
        <f t="shared" si="8"/>
        <v>0</v>
      </c>
      <c r="AL63" s="5">
        <v>0</v>
      </c>
      <c r="AM63" s="5">
        <v>0</v>
      </c>
      <c r="AN63" s="5">
        <f t="shared" si="9"/>
        <v>0</v>
      </c>
      <c r="AO63" s="5">
        <v>0</v>
      </c>
      <c r="AP63" s="5">
        <v>0</v>
      </c>
      <c r="AQ63" s="5">
        <f t="shared" si="10"/>
        <v>0</v>
      </c>
      <c r="AR63" s="5">
        <v>0</v>
      </c>
      <c r="AS63" s="6"/>
      <c r="AT63" s="5">
        <v>0</v>
      </c>
      <c r="AU63" s="5">
        <v>0</v>
      </c>
      <c r="AV63" t="str">
        <f t="shared" si="3"/>
        <v>N</v>
      </c>
      <c r="AW63" t="s">
        <v>60</v>
      </c>
      <c r="AX63" t="s">
        <v>61</v>
      </c>
      <c r="AY63" t="s">
        <v>62</v>
      </c>
      <c r="AZ63" t="s">
        <v>62</v>
      </c>
      <c r="BA63" t="str">
        <f t="shared" si="4"/>
        <v>N</v>
      </c>
    </row>
    <row r="64" spans="1:53">
      <c r="A64" t="s">
        <v>53</v>
      </c>
      <c r="B64" t="s">
        <v>54</v>
      </c>
      <c r="C64" t="s">
        <v>55</v>
      </c>
      <c r="D64">
        <v>2018</v>
      </c>
      <c r="F64" t="s">
        <v>179</v>
      </c>
      <c r="G64" t="s">
        <v>180</v>
      </c>
      <c r="J64" t="s">
        <v>101</v>
      </c>
      <c r="K64" t="s">
        <v>93</v>
      </c>
      <c r="L64" s="5">
        <v>0</v>
      </c>
      <c r="M64" s="5">
        <v>0</v>
      </c>
      <c r="N64" s="5">
        <f t="shared" si="0"/>
        <v>0</v>
      </c>
      <c r="O64" s="5">
        <v>0</v>
      </c>
      <c r="P64" s="5">
        <v>0</v>
      </c>
      <c r="Q64" s="5">
        <f t="shared" si="1"/>
        <v>0</v>
      </c>
      <c r="R64" s="5">
        <v>0</v>
      </c>
      <c r="S64" s="5">
        <v>0</v>
      </c>
      <c r="T64" s="5">
        <f t="shared" si="2"/>
        <v>0</v>
      </c>
      <c r="U64" s="5">
        <v>0</v>
      </c>
      <c r="V64" s="5">
        <v>0</v>
      </c>
      <c r="W64" s="5">
        <v>0</v>
      </c>
      <c r="X64" s="5">
        <v>0</v>
      </c>
      <c r="Y64" s="5">
        <f t="shared" si="5"/>
        <v>0</v>
      </c>
      <c r="Z64" s="5">
        <v>0</v>
      </c>
      <c r="AA64" s="5">
        <v>0</v>
      </c>
      <c r="AB64" s="5">
        <f t="shared" si="6"/>
        <v>0</v>
      </c>
      <c r="AC64" s="5">
        <v>0</v>
      </c>
      <c r="AD64" s="5">
        <v>0</v>
      </c>
      <c r="AE64" s="5">
        <f t="shared" si="7"/>
        <v>0</v>
      </c>
      <c r="AF64" s="5">
        <v>1</v>
      </c>
      <c r="AG64" s="6">
        <v>43145</v>
      </c>
      <c r="AH64" s="5">
        <v>1</v>
      </c>
      <c r="AI64" s="5">
        <v>0</v>
      </c>
      <c r="AJ64" s="5">
        <v>0</v>
      </c>
      <c r="AK64" s="5">
        <f t="shared" si="8"/>
        <v>0</v>
      </c>
      <c r="AL64" s="5">
        <v>0</v>
      </c>
      <c r="AM64" s="5">
        <v>0</v>
      </c>
      <c r="AN64" s="5">
        <f t="shared" si="9"/>
        <v>0</v>
      </c>
      <c r="AO64" s="5">
        <v>0</v>
      </c>
      <c r="AP64" s="5">
        <v>0</v>
      </c>
      <c r="AQ64" s="5">
        <f t="shared" si="10"/>
        <v>0</v>
      </c>
      <c r="AR64" s="5">
        <v>0</v>
      </c>
      <c r="AS64" s="6"/>
      <c r="AT64" s="5">
        <v>0</v>
      </c>
      <c r="AU64" s="5">
        <v>0</v>
      </c>
      <c r="AV64" t="str">
        <f t="shared" si="3"/>
        <v>N</v>
      </c>
      <c r="AW64" t="s">
        <v>60</v>
      </c>
      <c r="AX64" t="s">
        <v>61</v>
      </c>
      <c r="AY64" t="s">
        <v>62</v>
      </c>
      <c r="AZ64" t="s">
        <v>62</v>
      </c>
      <c r="BA64" t="str">
        <f t="shared" si="4"/>
        <v>N</v>
      </c>
    </row>
    <row r="65" spans="1:53">
      <c r="A65" t="s">
        <v>53</v>
      </c>
      <c r="B65" t="s">
        <v>54</v>
      </c>
      <c r="C65" t="s">
        <v>55</v>
      </c>
      <c r="D65">
        <v>2018</v>
      </c>
      <c r="F65" t="s">
        <v>79</v>
      </c>
      <c r="G65" t="s">
        <v>181</v>
      </c>
      <c r="J65" t="s">
        <v>101</v>
      </c>
      <c r="K65" t="s">
        <v>93</v>
      </c>
      <c r="L65" s="5">
        <v>0</v>
      </c>
      <c r="M65" s="5">
        <v>0</v>
      </c>
      <c r="N65" s="5">
        <f t="shared" si="0"/>
        <v>0</v>
      </c>
      <c r="O65" s="5">
        <v>0</v>
      </c>
      <c r="P65" s="5">
        <v>0</v>
      </c>
      <c r="Q65" s="5">
        <f t="shared" si="1"/>
        <v>0</v>
      </c>
      <c r="R65" s="5">
        <v>0</v>
      </c>
      <c r="S65" s="5">
        <v>0</v>
      </c>
      <c r="T65" s="5">
        <f t="shared" si="2"/>
        <v>0</v>
      </c>
      <c r="U65" s="5">
        <v>0</v>
      </c>
      <c r="V65" s="5">
        <v>0</v>
      </c>
      <c r="W65" s="5">
        <v>0</v>
      </c>
      <c r="X65" s="5">
        <v>0</v>
      </c>
      <c r="Y65" s="5">
        <f t="shared" si="5"/>
        <v>0</v>
      </c>
      <c r="Z65" s="5">
        <v>0</v>
      </c>
      <c r="AA65" s="5">
        <v>0</v>
      </c>
      <c r="AB65" s="5">
        <f t="shared" si="6"/>
        <v>0</v>
      </c>
      <c r="AC65" s="5">
        <v>0</v>
      </c>
      <c r="AD65" s="5">
        <v>0</v>
      </c>
      <c r="AE65" s="5">
        <f t="shared" si="7"/>
        <v>0</v>
      </c>
      <c r="AF65" s="5">
        <v>1</v>
      </c>
      <c r="AG65" s="6">
        <v>43446</v>
      </c>
      <c r="AH65" s="5">
        <v>1</v>
      </c>
      <c r="AI65" s="5">
        <v>0</v>
      </c>
      <c r="AJ65" s="5">
        <v>0</v>
      </c>
      <c r="AK65" s="5">
        <f t="shared" si="8"/>
        <v>0</v>
      </c>
      <c r="AL65" s="5">
        <v>0</v>
      </c>
      <c r="AM65" s="5">
        <v>0</v>
      </c>
      <c r="AN65" s="5">
        <f t="shared" si="9"/>
        <v>0</v>
      </c>
      <c r="AO65" s="5">
        <v>0</v>
      </c>
      <c r="AP65" s="5">
        <v>0</v>
      </c>
      <c r="AQ65" s="5">
        <f t="shared" si="10"/>
        <v>0</v>
      </c>
      <c r="AR65" s="5">
        <v>0</v>
      </c>
      <c r="AS65" s="6"/>
      <c r="AT65" s="5">
        <v>0</v>
      </c>
      <c r="AU65" s="5">
        <v>0</v>
      </c>
      <c r="AV65" t="str">
        <f t="shared" si="3"/>
        <v>N</v>
      </c>
      <c r="AW65" t="s">
        <v>60</v>
      </c>
      <c r="AX65" t="s">
        <v>61</v>
      </c>
      <c r="AY65" t="s">
        <v>62</v>
      </c>
      <c r="AZ65" t="s">
        <v>62</v>
      </c>
      <c r="BA65" t="str">
        <f t="shared" si="4"/>
        <v>N</v>
      </c>
    </row>
    <row r="66" spans="1:53">
      <c r="A66" t="s">
        <v>53</v>
      </c>
      <c r="B66" t="s">
        <v>54</v>
      </c>
      <c r="C66" t="s">
        <v>55</v>
      </c>
      <c r="D66">
        <v>2018</v>
      </c>
      <c r="F66" t="s">
        <v>182</v>
      </c>
      <c r="G66" t="s">
        <v>183</v>
      </c>
      <c r="J66" t="s">
        <v>101</v>
      </c>
      <c r="K66" t="s">
        <v>93</v>
      </c>
      <c r="L66" s="5">
        <v>0</v>
      </c>
      <c r="M66" s="5">
        <v>0</v>
      </c>
      <c r="N66" s="5">
        <f t="shared" ref="N66:N129" si="11">L66+M66</f>
        <v>0</v>
      </c>
      <c r="O66" s="5">
        <v>0</v>
      </c>
      <c r="P66" s="5">
        <v>0</v>
      </c>
      <c r="Q66" s="5">
        <f t="shared" ref="Q66:Q129" si="12">O66+P66</f>
        <v>0</v>
      </c>
      <c r="R66" s="5">
        <v>0</v>
      </c>
      <c r="S66" s="5">
        <v>0</v>
      </c>
      <c r="T66" s="5">
        <f t="shared" ref="T66:T129" si="13">R66+S66</f>
        <v>0</v>
      </c>
      <c r="U66" s="5">
        <v>0</v>
      </c>
      <c r="V66" s="5">
        <v>0</v>
      </c>
      <c r="W66" s="5">
        <v>0</v>
      </c>
      <c r="X66" s="5">
        <v>0</v>
      </c>
      <c r="Y66" s="5">
        <f t="shared" si="5"/>
        <v>0</v>
      </c>
      <c r="Z66" s="5">
        <v>0</v>
      </c>
      <c r="AA66" s="5">
        <v>0</v>
      </c>
      <c r="AB66" s="5">
        <f t="shared" si="6"/>
        <v>0</v>
      </c>
      <c r="AC66" s="5">
        <v>0</v>
      </c>
      <c r="AD66" s="5">
        <v>0</v>
      </c>
      <c r="AE66" s="5">
        <f t="shared" si="7"/>
        <v>0</v>
      </c>
      <c r="AF66" s="5">
        <v>1</v>
      </c>
      <c r="AG66" s="6">
        <v>43432</v>
      </c>
      <c r="AH66" s="5">
        <v>1</v>
      </c>
      <c r="AI66" s="5">
        <v>0</v>
      </c>
      <c r="AJ66" s="5">
        <v>0</v>
      </c>
      <c r="AK66" s="5">
        <f t="shared" si="8"/>
        <v>0</v>
      </c>
      <c r="AL66" s="5">
        <v>0</v>
      </c>
      <c r="AM66" s="5">
        <v>0</v>
      </c>
      <c r="AN66" s="5">
        <f t="shared" si="9"/>
        <v>0</v>
      </c>
      <c r="AO66" s="5">
        <v>0</v>
      </c>
      <c r="AP66" s="5">
        <v>0</v>
      </c>
      <c r="AQ66" s="5">
        <f t="shared" si="10"/>
        <v>0</v>
      </c>
      <c r="AR66" s="5">
        <v>0</v>
      </c>
      <c r="AS66" s="6"/>
      <c r="AT66" s="5">
        <v>0</v>
      </c>
      <c r="AU66" s="5">
        <v>0</v>
      </c>
      <c r="AV66" t="str">
        <f t="shared" ref="AV66:AV129" si="14">IF(AU66 &gt; 0, "Y", "N")</f>
        <v>N</v>
      </c>
      <c r="AW66" t="s">
        <v>60</v>
      </c>
      <c r="AX66" t="s">
        <v>61</v>
      </c>
      <c r="AY66" t="s">
        <v>62</v>
      </c>
      <c r="AZ66" t="s">
        <v>62</v>
      </c>
      <c r="BA66" t="str">
        <f t="shared" ref="BA66:BA129" si="15">IF(OR(L66&gt;0, O66&gt;0, R66&gt;0, W66&gt;0, Z66&gt;0, AC66&gt;0, AI66&gt;0, AL66&gt;0, AO66&gt;0, M66&gt;0), "Y", "N")</f>
        <v>N</v>
      </c>
    </row>
    <row r="67" spans="1:53">
      <c r="A67" t="s">
        <v>53</v>
      </c>
      <c r="B67" t="s">
        <v>54</v>
      </c>
      <c r="C67" t="s">
        <v>55</v>
      </c>
      <c r="D67">
        <v>2018</v>
      </c>
      <c r="F67" t="s">
        <v>184</v>
      </c>
      <c r="G67" t="s">
        <v>185</v>
      </c>
      <c r="J67" t="s">
        <v>101</v>
      </c>
      <c r="K67" t="s">
        <v>93</v>
      </c>
      <c r="L67" s="5">
        <v>0</v>
      </c>
      <c r="M67" s="5">
        <v>0</v>
      </c>
      <c r="N67" s="5">
        <f t="shared" si="11"/>
        <v>0</v>
      </c>
      <c r="O67" s="5">
        <v>0</v>
      </c>
      <c r="P67" s="5">
        <v>0</v>
      </c>
      <c r="Q67" s="5">
        <f t="shared" si="12"/>
        <v>0</v>
      </c>
      <c r="R67" s="5">
        <v>0</v>
      </c>
      <c r="S67" s="5">
        <v>0</v>
      </c>
      <c r="T67" s="5">
        <f t="shared" si="13"/>
        <v>0</v>
      </c>
      <c r="U67" s="5">
        <v>0</v>
      </c>
      <c r="V67" s="5">
        <v>0</v>
      </c>
      <c r="W67" s="5">
        <v>0</v>
      </c>
      <c r="X67" s="5">
        <v>0</v>
      </c>
      <c r="Y67" s="5">
        <f t="shared" ref="Y67:Y130" si="16">W67+X67</f>
        <v>0</v>
      </c>
      <c r="Z67" s="5">
        <v>0</v>
      </c>
      <c r="AA67" s="5">
        <v>0</v>
      </c>
      <c r="AB67" s="5">
        <f t="shared" ref="AB67:AB130" si="17">SUM(Z67:AA67)</f>
        <v>0</v>
      </c>
      <c r="AC67" s="5">
        <v>0</v>
      </c>
      <c r="AD67" s="5">
        <v>0</v>
      </c>
      <c r="AE67" s="5">
        <f t="shared" ref="AE67:AE130" si="18">SUM(AC67:AD67)</f>
        <v>0</v>
      </c>
      <c r="AF67" s="5">
        <v>1</v>
      </c>
      <c r="AG67" s="6">
        <v>43258</v>
      </c>
      <c r="AH67" s="5">
        <v>1</v>
      </c>
      <c r="AI67" s="5">
        <v>0</v>
      </c>
      <c r="AJ67" s="5">
        <v>0</v>
      </c>
      <c r="AK67" s="5">
        <f t="shared" ref="AK67:AK130" si="19">SUM(AI67:AJ67)</f>
        <v>0</v>
      </c>
      <c r="AL67" s="5">
        <v>0</v>
      </c>
      <c r="AM67" s="5">
        <v>0</v>
      </c>
      <c r="AN67" s="5">
        <f t="shared" ref="AN67:AN130" si="20">SUM(AL67:AM67)</f>
        <v>0</v>
      </c>
      <c r="AO67" s="5">
        <v>0</v>
      </c>
      <c r="AP67" s="5">
        <v>0</v>
      </c>
      <c r="AQ67" s="5">
        <f t="shared" ref="AQ67:AQ130" si="21">SUM(AO67:AP67)</f>
        <v>0</v>
      </c>
      <c r="AR67" s="5">
        <v>0</v>
      </c>
      <c r="AS67" s="6"/>
      <c r="AT67" s="5">
        <v>0</v>
      </c>
      <c r="AU67" s="5">
        <v>0</v>
      </c>
      <c r="AV67" t="str">
        <f t="shared" si="14"/>
        <v>N</v>
      </c>
      <c r="AW67" t="s">
        <v>60</v>
      </c>
      <c r="AX67" t="s">
        <v>61</v>
      </c>
      <c r="AY67" t="s">
        <v>62</v>
      </c>
      <c r="AZ67" t="s">
        <v>62</v>
      </c>
      <c r="BA67" t="str">
        <f t="shared" si="15"/>
        <v>N</v>
      </c>
    </row>
    <row r="68" spans="1:53">
      <c r="A68" t="s">
        <v>53</v>
      </c>
      <c r="B68" t="s">
        <v>54</v>
      </c>
      <c r="C68" t="s">
        <v>55</v>
      </c>
      <c r="D68">
        <v>2018</v>
      </c>
      <c r="F68" t="s">
        <v>186</v>
      </c>
      <c r="G68" t="s">
        <v>187</v>
      </c>
      <c r="J68" t="s">
        <v>101</v>
      </c>
      <c r="K68" t="s">
        <v>93</v>
      </c>
      <c r="L68" s="5">
        <v>0</v>
      </c>
      <c r="M68" s="5">
        <v>0</v>
      </c>
      <c r="N68" s="5">
        <f t="shared" si="11"/>
        <v>0</v>
      </c>
      <c r="O68" s="5">
        <v>0</v>
      </c>
      <c r="P68" s="5">
        <v>0</v>
      </c>
      <c r="Q68" s="5">
        <f t="shared" si="12"/>
        <v>0</v>
      </c>
      <c r="R68" s="5">
        <v>0</v>
      </c>
      <c r="S68" s="5">
        <v>0</v>
      </c>
      <c r="T68" s="5">
        <f t="shared" si="13"/>
        <v>0</v>
      </c>
      <c r="U68" s="5">
        <v>0</v>
      </c>
      <c r="V68" s="5">
        <v>0</v>
      </c>
      <c r="W68" s="5">
        <v>0</v>
      </c>
      <c r="X68" s="5">
        <v>0</v>
      </c>
      <c r="Y68" s="5">
        <f t="shared" si="16"/>
        <v>0</v>
      </c>
      <c r="Z68" s="5">
        <v>0</v>
      </c>
      <c r="AA68" s="5">
        <v>0</v>
      </c>
      <c r="AB68" s="5">
        <f t="shared" si="17"/>
        <v>0</v>
      </c>
      <c r="AC68" s="5">
        <v>0</v>
      </c>
      <c r="AD68" s="5">
        <v>0</v>
      </c>
      <c r="AE68" s="5">
        <f t="shared" si="18"/>
        <v>0</v>
      </c>
      <c r="AF68" s="5">
        <v>1</v>
      </c>
      <c r="AG68" s="6">
        <v>43284</v>
      </c>
      <c r="AH68" s="5">
        <v>1</v>
      </c>
      <c r="AI68" s="5">
        <v>0</v>
      </c>
      <c r="AJ68" s="5">
        <v>0</v>
      </c>
      <c r="AK68" s="5">
        <f t="shared" si="19"/>
        <v>0</v>
      </c>
      <c r="AL68" s="5">
        <v>0</v>
      </c>
      <c r="AM68" s="5">
        <v>0</v>
      </c>
      <c r="AN68" s="5">
        <f t="shared" si="20"/>
        <v>0</v>
      </c>
      <c r="AO68" s="5">
        <v>0</v>
      </c>
      <c r="AP68" s="5">
        <v>0</v>
      </c>
      <c r="AQ68" s="5">
        <f t="shared" si="21"/>
        <v>0</v>
      </c>
      <c r="AR68" s="5">
        <v>0</v>
      </c>
      <c r="AS68" s="6"/>
      <c r="AT68" s="5">
        <v>0</v>
      </c>
      <c r="AU68" s="5">
        <v>0</v>
      </c>
      <c r="AV68" t="str">
        <f t="shared" si="14"/>
        <v>N</v>
      </c>
      <c r="AW68" t="s">
        <v>60</v>
      </c>
      <c r="AX68" t="s">
        <v>61</v>
      </c>
      <c r="AY68" t="s">
        <v>62</v>
      </c>
      <c r="AZ68" t="s">
        <v>62</v>
      </c>
      <c r="BA68" t="str">
        <f t="shared" si="15"/>
        <v>N</v>
      </c>
    </row>
    <row r="69" spans="1:53">
      <c r="A69" t="s">
        <v>53</v>
      </c>
      <c r="B69" t="s">
        <v>54</v>
      </c>
      <c r="C69" t="s">
        <v>55</v>
      </c>
      <c r="D69">
        <v>2018</v>
      </c>
      <c r="F69" t="s">
        <v>188</v>
      </c>
      <c r="G69" t="s">
        <v>189</v>
      </c>
      <c r="J69" t="s">
        <v>101</v>
      </c>
      <c r="K69" t="s">
        <v>93</v>
      </c>
      <c r="L69" s="5">
        <v>0</v>
      </c>
      <c r="M69" s="5">
        <v>0</v>
      </c>
      <c r="N69" s="5">
        <f t="shared" si="11"/>
        <v>0</v>
      </c>
      <c r="O69" s="5">
        <v>0</v>
      </c>
      <c r="P69" s="5">
        <v>0</v>
      </c>
      <c r="Q69" s="5">
        <f t="shared" si="12"/>
        <v>0</v>
      </c>
      <c r="R69" s="5">
        <v>0</v>
      </c>
      <c r="S69" s="5">
        <v>0</v>
      </c>
      <c r="T69" s="5">
        <f t="shared" si="13"/>
        <v>0</v>
      </c>
      <c r="U69" s="5">
        <v>0</v>
      </c>
      <c r="V69" s="5">
        <v>0</v>
      </c>
      <c r="W69" s="5">
        <v>0</v>
      </c>
      <c r="X69" s="5">
        <v>0</v>
      </c>
      <c r="Y69" s="5">
        <f t="shared" si="16"/>
        <v>0</v>
      </c>
      <c r="Z69" s="5">
        <v>0</v>
      </c>
      <c r="AA69" s="5">
        <v>0</v>
      </c>
      <c r="AB69" s="5">
        <f t="shared" si="17"/>
        <v>0</v>
      </c>
      <c r="AC69" s="5">
        <v>0</v>
      </c>
      <c r="AD69" s="5">
        <v>0</v>
      </c>
      <c r="AE69" s="5">
        <f t="shared" si="18"/>
        <v>0</v>
      </c>
      <c r="AF69" s="5">
        <v>1</v>
      </c>
      <c r="AG69" s="6">
        <v>43249</v>
      </c>
      <c r="AH69" s="5">
        <v>1</v>
      </c>
      <c r="AI69" s="5">
        <v>0</v>
      </c>
      <c r="AJ69" s="5">
        <v>0</v>
      </c>
      <c r="AK69" s="5">
        <f t="shared" si="19"/>
        <v>0</v>
      </c>
      <c r="AL69" s="5">
        <v>0</v>
      </c>
      <c r="AM69" s="5">
        <v>0</v>
      </c>
      <c r="AN69" s="5">
        <f t="shared" si="20"/>
        <v>0</v>
      </c>
      <c r="AO69" s="5">
        <v>0</v>
      </c>
      <c r="AP69" s="5">
        <v>0</v>
      </c>
      <c r="AQ69" s="5">
        <f t="shared" si="21"/>
        <v>0</v>
      </c>
      <c r="AR69" s="5">
        <v>0</v>
      </c>
      <c r="AS69" s="6"/>
      <c r="AT69" s="5">
        <v>0</v>
      </c>
      <c r="AU69" s="5">
        <v>0</v>
      </c>
      <c r="AV69" t="str">
        <f t="shared" si="14"/>
        <v>N</v>
      </c>
      <c r="AW69" t="s">
        <v>60</v>
      </c>
      <c r="AX69" t="s">
        <v>61</v>
      </c>
      <c r="AY69" t="s">
        <v>62</v>
      </c>
      <c r="AZ69" t="s">
        <v>62</v>
      </c>
      <c r="BA69" t="str">
        <f t="shared" si="15"/>
        <v>N</v>
      </c>
    </row>
    <row r="70" spans="1:53">
      <c r="A70" t="s">
        <v>53</v>
      </c>
      <c r="B70" t="s">
        <v>54</v>
      </c>
      <c r="C70" t="s">
        <v>55</v>
      </c>
      <c r="D70">
        <v>2018</v>
      </c>
      <c r="F70" t="s">
        <v>137</v>
      </c>
      <c r="G70" t="s">
        <v>190</v>
      </c>
      <c r="J70" t="s">
        <v>101</v>
      </c>
      <c r="K70" t="s">
        <v>93</v>
      </c>
      <c r="L70" s="5">
        <v>0</v>
      </c>
      <c r="M70" s="5">
        <v>0</v>
      </c>
      <c r="N70" s="5">
        <f t="shared" si="11"/>
        <v>0</v>
      </c>
      <c r="O70" s="5">
        <v>0</v>
      </c>
      <c r="P70" s="5">
        <v>0</v>
      </c>
      <c r="Q70" s="5">
        <f t="shared" si="12"/>
        <v>0</v>
      </c>
      <c r="R70" s="5">
        <v>0</v>
      </c>
      <c r="S70" s="5">
        <v>0</v>
      </c>
      <c r="T70" s="5">
        <f t="shared" si="13"/>
        <v>0</v>
      </c>
      <c r="U70" s="5">
        <v>0</v>
      </c>
      <c r="V70" s="5">
        <v>0</v>
      </c>
      <c r="W70" s="5">
        <v>0</v>
      </c>
      <c r="X70" s="5">
        <v>0</v>
      </c>
      <c r="Y70" s="5">
        <f t="shared" si="16"/>
        <v>0</v>
      </c>
      <c r="Z70" s="5">
        <v>0</v>
      </c>
      <c r="AA70" s="5">
        <v>0</v>
      </c>
      <c r="AB70" s="5">
        <f t="shared" si="17"/>
        <v>0</v>
      </c>
      <c r="AC70" s="5">
        <v>0</v>
      </c>
      <c r="AD70" s="5">
        <v>0</v>
      </c>
      <c r="AE70" s="5">
        <f t="shared" si="18"/>
        <v>0</v>
      </c>
      <c r="AF70" s="5">
        <v>1</v>
      </c>
      <c r="AG70" s="6">
        <v>43102</v>
      </c>
      <c r="AH70" s="5">
        <v>1</v>
      </c>
      <c r="AI70" s="5">
        <v>0</v>
      </c>
      <c r="AJ70" s="5">
        <v>0</v>
      </c>
      <c r="AK70" s="5">
        <f t="shared" si="19"/>
        <v>0</v>
      </c>
      <c r="AL70" s="5">
        <v>0</v>
      </c>
      <c r="AM70" s="5">
        <v>0</v>
      </c>
      <c r="AN70" s="5">
        <f t="shared" si="20"/>
        <v>0</v>
      </c>
      <c r="AO70" s="5">
        <v>0</v>
      </c>
      <c r="AP70" s="5">
        <v>0</v>
      </c>
      <c r="AQ70" s="5">
        <f t="shared" si="21"/>
        <v>0</v>
      </c>
      <c r="AR70" s="5">
        <v>0</v>
      </c>
      <c r="AS70" s="6"/>
      <c r="AT70" s="5">
        <v>0</v>
      </c>
      <c r="AU70" s="5">
        <v>0</v>
      </c>
      <c r="AV70" t="str">
        <f t="shared" si="14"/>
        <v>N</v>
      </c>
      <c r="AW70" t="s">
        <v>60</v>
      </c>
      <c r="AX70" t="s">
        <v>61</v>
      </c>
      <c r="AY70" t="s">
        <v>62</v>
      </c>
      <c r="AZ70" t="s">
        <v>62</v>
      </c>
      <c r="BA70" t="str">
        <f t="shared" si="15"/>
        <v>N</v>
      </c>
    </row>
    <row r="71" spans="1:53">
      <c r="A71" t="s">
        <v>53</v>
      </c>
      <c r="B71" t="s">
        <v>54</v>
      </c>
      <c r="C71" t="s">
        <v>55</v>
      </c>
      <c r="D71">
        <v>2018</v>
      </c>
      <c r="F71" t="s">
        <v>191</v>
      </c>
      <c r="G71" t="s">
        <v>192</v>
      </c>
      <c r="J71" t="s">
        <v>101</v>
      </c>
      <c r="K71" t="s">
        <v>93</v>
      </c>
      <c r="L71" s="5">
        <v>0</v>
      </c>
      <c r="M71" s="5">
        <v>0</v>
      </c>
      <c r="N71" s="5">
        <f t="shared" si="11"/>
        <v>0</v>
      </c>
      <c r="O71" s="5">
        <v>0</v>
      </c>
      <c r="P71" s="5">
        <v>0</v>
      </c>
      <c r="Q71" s="5">
        <f t="shared" si="12"/>
        <v>0</v>
      </c>
      <c r="R71" s="5">
        <v>0</v>
      </c>
      <c r="S71" s="5">
        <v>0</v>
      </c>
      <c r="T71" s="5">
        <f t="shared" si="13"/>
        <v>0</v>
      </c>
      <c r="U71" s="5">
        <v>0</v>
      </c>
      <c r="V71" s="5">
        <v>0</v>
      </c>
      <c r="W71" s="5">
        <v>0</v>
      </c>
      <c r="X71" s="5">
        <v>0</v>
      </c>
      <c r="Y71" s="5">
        <f t="shared" si="16"/>
        <v>0</v>
      </c>
      <c r="Z71" s="5">
        <v>0</v>
      </c>
      <c r="AA71" s="5">
        <v>0</v>
      </c>
      <c r="AB71" s="5">
        <f t="shared" si="17"/>
        <v>0</v>
      </c>
      <c r="AC71" s="5">
        <v>0</v>
      </c>
      <c r="AD71" s="5">
        <v>0</v>
      </c>
      <c r="AE71" s="5">
        <f t="shared" si="18"/>
        <v>0</v>
      </c>
      <c r="AF71" s="5">
        <v>1</v>
      </c>
      <c r="AG71" s="6">
        <v>43102</v>
      </c>
      <c r="AH71" s="5">
        <v>1</v>
      </c>
      <c r="AI71" s="5">
        <v>0</v>
      </c>
      <c r="AJ71" s="5">
        <v>0</v>
      </c>
      <c r="AK71" s="5">
        <f t="shared" si="19"/>
        <v>0</v>
      </c>
      <c r="AL71" s="5">
        <v>0</v>
      </c>
      <c r="AM71" s="5">
        <v>0</v>
      </c>
      <c r="AN71" s="5">
        <f t="shared" si="20"/>
        <v>0</v>
      </c>
      <c r="AO71" s="5">
        <v>0</v>
      </c>
      <c r="AP71" s="5">
        <v>0</v>
      </c>
      <c r="AQ71" s="5">
        <f t="shared" si="21"/>
        <v>0</v>
      </c>
      <c r="AR71" s="5">
        <v>0</v>
      </c>
      <c r="AS71" s="6"/>
      <c r="AT71" s="5">
        <v>0</v>
      </c>
      <c r="AU71" s="5">
        <v>0</v>
      </c>
      <c r="AV71" t="str">
        <f t="shared" si="14"/>
        <v>N</v>
      </c>
      <c r="AW71" t="s">
        <v>60</v>
      </c>
      <c r="AX71" t="s">
        <v>61</v>
      </c>
      <c r="AY71" t="s">
        <v>62</v>
      </c>
      <c r="AZ71" t="s">
        <v>62</v>
      </c>
      <c r="BA71" t="str">
        <f t="shared" si="15"/>
        <v>N</v>
      </c>
    </row>
    <row r="72" spans="1:53">
      <c r="A72" t="s">
        <v>53</v>
      </c>
      <c r="B72" t="s">
        <v>54</v>
      </c>
      <c r="C72" t="s">
        <v>55</v>
      </c>
      <c r="D72">
        <v>2018</v>
      </c>
      <c r="F72" t="s">
        <v>193</v>
      </c>
      <c r="G72" t="s">
        <v>194</v>
      </c>
      <c r="J72" t="s">
        <v>101</v>
      </c>
      <c r="K72" t="s">
        <v>93</v>
      </c>
      <c r="L72" s="5">
        <v>0</v>
      </c>
      <c r="M72" s="5">
        <v>0</v>
      </c>
      <c r="N72" s="5">
        <f t="shared" si="11"/>
        <v>0</v>
      </c>
      <c r="O72" s="5">
        <v>0</v>
      </c>
      <c r="P72" s="5">
        <v>0</v>
      </c>
      <c r="Q72" s="5">
        <f t="shared" si="12"/>
        <v>0</v>
      </c>
      <c r="R72" s="5">
        <v>0</v>
      </c>
      <c r="S72" s="5">
        <v>0</v>
      </c>
      <c r="T72" s="5">
        <f t="shared" si="13"/>
        <v>0</v>
      </c>
      <c r="U72" s="5">
        <v>0</v>
      </c>
      <c r="V72" s="5">
        <v>0</v>
      </c>
      <c r="W72" s="5">
        <v>0</v>
      </c>
      <c r="X72" s="5">
        <v>0</v>
      </c>
      <c r="Y72" s="5">
        <f t="shared" si="16"/>
        <v>0</v>
      </c>
      <c r="Z72" s="5">
        <v>0</v>
      </c>
      <c r="AA72" s="5">
        <v>0</v>
      </c>
      <c r="AB72" s="5">
        <f t="shared" si="17"/>
        <v>0</v>
      </c>
      <c r="AC72" s="5">
        <v>0</v>
      </c>
      <c r="AD72" s="5">
        <v>0</v>
      </c>
      <c r="AE72" s="5">
        <f t="shared" si="18"/>
        <v>0</v>
      </c>
      <c r="AF72" s="5">
        <v>1</v>
      </c>
      <c r="AG72" s="6">
        <v>43102</v>
      </c>
      <c r="AH72" s="5">
        <v>1</v>
      </c>
      <c r="AI72" s="5">
        <v>0</v>
      </c>
      <c r="AJ72" s="5">
        <v>0</v>
      </c>
      <c r="AK72" s="5">
        <f t="shared" si="19"/>
        <v>0</v>
      </c>
      <c r="AL72" s="5">
        <v>0</v>
      </c>
      <c r="AM72" s="5">
        <v>0</v>
      </c>
      <c r="AN72" s="5">
        <f t="shared" si="20"/>
        <v>0</v>
      </c>
      <c r="AO72" s="5">
        <v>0</v>
      </c>
      <c r="AP72" s="5">
        <v>0</v>
      </c>
      <c r="AQ72" s="5">
        <f t="shared" si="21"/>
        <v>0</v>
      </c>
      <c r="AR72" s="5">
        <v>0</v>
      </c>
      <c r="AS72" s="6"/>
      <c r="AT72" s="5">
        <v>0</v>
      </c>
      <c r="AU72" s="5">
        <v>0</v>
      </c>
      <c r="AV72" t="str">
        <f t="shared" si="14"/>
        <v>N</v>
      </c>
      <c r="AW72" t="s">
        <v>60</v>
      </c>
      <c r="AX72" t="s">
        <v>61</v>
      </c>
      <c r="AY72" t="s">
        <v>62</v>
      </c>
      <c r="AZ72" t="s">
        <v>62</v>
      </c>
      <c r="BA72" t="str">
        <f t="shared" si="15"/>
        <v>N</v>
      </c>
    </row>
    <row r="73" spans="1:53">
      <c r="A73" t="s">
        <v>53</v>
      </c>
      <c r="B73" t="s">
        <v>54</v>
      </c>
      <c r="C73" t="s">
        <v>89</v>
      </c>
      <c r="D73">
        <v>2018</v>
      </c>
      <c r="F73" t="s">
        <v>195</v>
      </c>
      <c r="G73" t="s">
        <v>196</v>
      </c>
      <c r="J73" t="s">
        <v>101</v>
      </c>
      <c r="K73" t="s">
        <v>93</v>
      </c>
      <c r="L73" s="5">
        <v>0</v>
      </c>
      <c r="M73" s="5">
        <v>0</v>
      </c>
      <c r="N73" s="5">
        <f t="shared" si="11"/>
        <v>0</v>
      </c>
      <c r="O73" s="5">
        <v>0</v>
      </c>
      <c r="P73" s="5">
        <v>0</v>
      </c>
      <c r="Q73" s="5">
        <f t="shared" si="12"/>
        <v>0</v>
      </c>
      <c r="R73" s="5">
        <v>0</v>
      </c>
      <c r="S73" s="5">
        <v>0</v>
      </c>
      <c r="T73" s="5">
        <f t="shared" si="13"/>
        <v>0</v>
      </c>
      <c r="U73" s="5">
        <v>0</v>
      </c>
      <c r="V73" s="5">
        <v>0</v>
      </c>
      <c r="W73" s="5">
        <v>0</v>
      </c>
      <c r="X73" s="5">
        <v>0</v>
      </c>
      <c r="Y73" s="5">
        <f t="shared" si="16"/>
        <v>0</v>
      </c>
      <c r="Z73" s="5">
        <v>0</v>
      </c>
      <c r="AA73" s="5">
        <v>0</v>
      </c>
      <c r="AB73" s="5">
        <f t="shared" si="17"/>
        <v>0</v>
      </c>
      <c r="AC73" s="5">
        <v>0</v>
      </c>
      <c r="AD73" s="5">
        <v>0</v>
      </c>
      <c r="AE73" s="5">
        <f t="shared" si="18"/>
        <v>0</v>
      </c>
      <c r="AF73" s="5">
        <v>1</v>
      </c>
      <c r="AG73" s="6">
        <v>43102</v>
      </c>
      <c r="AH73" s="5">
        <v>1</v>
      </c>
      <c r="AI73" s="5">
        <v>0</v>
      </c>
      <c r="AJ73" s="5">
        <v>0</v>
      </c>
      <c r="AK73" s="5">
        <f t="shared" si="19"/>
        <v>0</v>
      </c>
      <c r="AL73" s="5">
        <v>0</v>
      </c>
      <c r="AM73" s="5">
        <v>0</v>
      </c>
      <c r="AN73" s="5">
        <f t="shared" si="20"/>
        <v>0</v>
      </c>
      <c r="AO73" s="5">
        <v>0</v>
      </c>
      <c r="AP73" s="5">
        <v>0</v>
      </c>
      <c r="AQ73" s="5">
        <f t="shared" si="21"/>
        <v>0</v>
      </c>
      <c r="AR73" s="5">
        <v>1</v>
      </c>
      <c r="AS73" s="6">
        <v>43298</v>
      </c>
      <c r="AT73" s="5">
        <v>1</v>
      </c>
      <c r="AU73" s="5">
        <v>0</v>
      </c>
      <c r="AV73" t="str">
        <f t="shared" si="14"/>
        <v>N</v>
      </c>
      <c r="AW73" t="s">
        <v>60</v>
      </c>
      <c r="AX73" t="s">
        <v>61</v>
      </c>
      <c r="AY73" t="s">
        <v>62</v>
      </c>
      <c r="AZ73" t="s">
        <v>62</v>
      </c>
      <c r="BA73" t="str">
        <f t="shared" si="15"/>
        <v>N</v>
      </c>
    </row>
    <row r="74" spans="1:53">
      <c r="A74" t="s">
        <v>53</v>
      </c>
      <c r="B74" t="s">
        <v>54</v>
      </c>
      <c r="C74" t="s">
        <v>89</v>
      </c>
      <c r="D74">
        <v>2018</v>
      </c>
      <c r="F74" t="s">
        <v>197</v>
      </c>
      <c r="G74" t="s">
        <v>198</v>
      </c>
      <c r="J74" t="s">
        <v>101</v>
      </c>
      <c r="K74" t="s">
        <v>93</v>
      </c>
      <c r="L74" s="5">
        <v>0</v>
      </c>
      <c r="M74" s="5">
        <v>0</v>
      </c>
      <c r="N74" s="5">
        <f t="shared" si="11"/>
        <v>0</v>
      </c>
      <c r="O74" s="5">
        <v>0</v>
      </c>
      <c r="P74" s="5">
        <v>0</v>
      </c>
      <c r="Q74" s="5">
        <f t="shared" si="12"/>
        <v>0</v>
      </c>
      <c r="R74" s="5">
        <v>0</v>
      </c>
      <c r="S74" s="5">
        <v>0</v>
      </c>
      <c r="T74" s="5">
        <f t="shared" si="13"/>
        <v>0</v>
      </c>
      <c r="U74" s="5">
        <v>0</v>
      </c>
      <c r="V74" s="5">
        <v>0</v>
      </c>
      <c r="W74" s="5">
        <v>0</v>
      </c>
      <c r="X74" s="5">
        <v>0</v>
      </c>
      <c r="Y74" s="5">
        <f t="shared" si="16"/>
        <v>0</v>
      </c>
      <c r="Z74" s="5">
        <v>0</v>
      </c>
      <c r="AA74" s="5">
        <v>0</v>
      </c>
      <c r="AB74" s="5">
        <f t="shared" si="17"/>
        <v>0</v>
      </c>
      <c r="AC74" s="5">
        <v>0</v>
      </c>
      <c r="AD74" s="5">
        <v>0</v>
      </c>
      <c r="AE74" s="5">
        <f t="shared" si="18"/>
        <v>0</v>
      </c>
      <c r="AF74" s="5">
        <v>1</v>
      </c>
      <c r="AG74" s="6">
        <v>43129</v>
      </c>
      <c r="AH74" s="5">
        <v>1</v>
      </c>
      <c r="AI74" s="5">
        <v>0</v>
      </c>
      <c r="AJ74" s="5">
        <v>0</v>
      </c>
      <c r="AK74" s="5">
        <f t="shared" si="19"/>
        <v>0</v>
      </c>
      <c r="AL74" s="5">
        <v>0</v>
      </c>
      <c r="AM74" s="5">
        <v>0</v>
      </c>
      <c r="AN74" s="5">
        <f t="shared" si="20"/>
        <v>0</v>
      </c>
      <c r="AO74" s="5">
        <v>0</v>
      </c>
      <c r="AP74" s="5">
        <v>0</v>
      </c>
      <c r="AQ74" s="5">
        <f t="shared" si="21"/>
        <v>0</v>
      </c>
      <c r="AR74" s="5">
        <v>1</v>
      </c>
      <c r="AS74" s="6">
        <v>43347</v>
      </c>
      <c r="AT74" s="5">
        <v>1</v>
      </c>
      <c r="AU74" s="5">
        <v>0</v>
      </c>
      <c r="AV74" t="str">
        <f t="shared" si="14"/>
        <v>N</v>
      </c>
      <c r="AW74" t="s">
        <v>60</v>
      </c>
      <c r="AX74" t="s">
        <v>61</v>
      </c>
      <c r="AY74" t="s">
        <v>62</v>
      </c>
      <c r="AZ74" t="s">
        <v>62</v>
      </c>
      <c r="BA74" t="str">
        <f t="shared" si="15"/>
        <v>N</v>
      </c>
    </row>
    <row r="75" spans="1:53">
      <c r="A75" t="s">
        <v>53</v>
      </c>
      <c r="B75" t="s">
        <v>54</v>
      </c>
      <c r="C75" t="s">
        <v>55</v>
      </c>
      <c r="D75">
        <v>2018</v>
      </c>
      <c r="F75" t="s">
        <v>199</v>
      </c>
      <c r="G75" t="s">
        <v>200</v>
      </c>
      <c r="J75" t="s">
        <v>101</v>
      </c>
      <c r="K75" t="s">
        <v>93</v>
      </c>
      <c r="L75" s="5">
        <v>0</v>
      </c>
      <c r="M75" s="5">
        <v>0</v>
      </c>
      <c r="N75" s="5">
        <f t="shared" si="11"/>
        <v>0</v>
      </c>
      <c r="O75" s="5">
        <v>0</v>
      </c>
      <c r="P75" s="5">
        <v>0</v>
      </c>
      <c r="Q75" s="5">
        <f t="shared" si="12"/>
        <v>0</v>
      </c>
      <c r="R75" s="5">
        <v>0</v>
      </c>
      <c r="S75" s="5">
        <v>0</v>
      </c>
      <c r="T75" s="5">
        <f t="shared" si="13"/>
        <v>0</v>
      </c>
      <c r="U75" s="5">
        <v>0</v>
      </c>
      <c r="V75" s="5">
        <v>0</v>
      </c>
      <c r="W75" s="5">
        <v>0</v>
      </c>
      <c r="X75" s="5">
        <v>0</v>
      </c>
      <c r="Y75" s="5">
        <f t="shared" si="16"/>
        <v>0</v>
      </c>
      <c r="Z75" s="5">
        <v>0</v>
      </c>
      <c r="AA75" s="5">
        <v>0</v>
      </c>
      <c r="AB75" s="5">
        <f t="shared" si="17"/>
        <v>0</v>
      </c>
      <c r="AC75" s="5">
        <v>0</v>
      </c>
      <c r="AD75" s="5">
        <v>0</v>
      </c>
      <c r="AE75" s="5">
        <f t="shared" si="18"/>
        <v>0</v>
      </c>
      <c r="AF75" s="5">
        <v>1</v>
      </c>
      <c r="AG75" s="6">
        <v>43102</v>
      </c>
      <c r="AH75" s="5">
        <v>1</v>
      </c>
      <c r="AI75" s="5">
        <v>0</v>
      </c>
      <c r="AJ75" s="5">
        <v>0</v>
      </c>
      <c r="AK75" s="5">
        <f t="shared" si="19"/>
        <v>0</v>
      </c>
      <c r="AL75" s="5">
        <v>0</v>
      </c>
      <c r="AM75" s="5">
        <v>0</v>
      </c>
      <c r="AN75" s="5">
        <f t="shared" si="20"/>
        <v>0</v>
      </c>
      <c r="AO75" s="5">
        <v>0</v>
      </c>
      <c r="AP75" s="5">
        <v>0</v>
      </c>
      <c r="AQ75" s="5">
        <f t="shared" si="21"/>
        <v>0</v>
      </c>
      <c r="AR75" s="5">
        <v>1</v>
      </c>
      <c r="AS75" s="6">
        <v>43425</v>
      </c>
      <c r="AT75" s="5">
        <v>1</v>
      </c>
      <c r="AU75" s="5">
        <v>0</v>
      </c>
      <c r="AV75" t="str">
        <f t="shared" si="14"/>
        <v>N</v>
      </c>
      <c r="AW75" t="s">
        <v>60</v>
      </c>
      <c r="AX75" t="s">
        <v>61</v>
      </c>
      <c r="AY75" t="s">
        <v>62</v>
      </c>
      <c r="AZ75" t="s">
        <v>62</v>
      </c>
      <c r="BA75" t="str">
        <f t="shared" si="15"/>
        <v>N</v>
      </c>
    </row>
    <row r="76" spans="1:53">
      <c r="A76" t="s">
        <v>53</v>
      </c>
      <c r="B76" t="s">
        <v>54</v>
      </c>
      <c r="C76" t="s">
        <v>89</v>
      </c>
      <c r="D76">
        <v>2018</v>
      </c>
      <c r="F76" t="s">
        <v>201</v>
      </c>
      <c r="G76" t="s">
        <v>202</v>
      </c>
      <c r="J76" t="s">
        <v>101</v>
      </c>
      <c r="K76" t="s">
        <v>93</v>
      </c>
      <c r="L76" s="5">
        <v>0</v>
      </c>
      <c r="M76" s="5">
        <v>0</v>
      </c>
      <c r="N76" s="5">
        <f t="shared" si="11"/>
        <v>0</v>
      </c>
      <c r="O76" s="5">
        <v>0</v>
      </c>
      <c r="P76" s="5">
        <v>0</v>
      </c>
      <c r="Q76" s="5">
        <f t="shared" si="12"/>
        <v>0</v>
      </c>
      <c r="R76" s="5">
        <v>0</v>
      </c>
      <c r="S76" s="5">
        <v>0</v>
      </c>
      <c r="T76" s="5">
        <f t="shared" si="13"/>
        <v>0</v>
      </c>
      <c r="U76" s="5">
        <v>0</v>
      </c>
      <c r="V76" s="5">
        <v>0</v>
      </c>
      <c r="W76" s="5">
        <v>0</v>
      </c>
      <c r="X76" s="5">
        <v>0</v>
      </c>
      <c r="Y76" s="5">
        <f t="shared" si="16"/>
        <v>0</v>
      </c>
      <c r="Z76" s="5">
        <v>0</v>
      </c>
      <c r="AA76" s="5">
        <v>0</v>
      </c>
      <c r="AB76" s="5">
        <f t="shared" si="17"/>
        <v>0</v>
      </c>
      <c r="AC76" s="5">
        <v>0</v>
      </c>
      <c r="AD76" s="5">
        <v>0</v>
      </c>
      <c r="AE76" s="5">
        <f t="shared" si="18"/>
        <v>0</v>
      </c>
      <c r="AF76" s="5">
        <v>1</v>
      </c>
      <c r="AG76" s="6">
        <v>43102</v>
      </c>
      <c r="AH76" s="5">
        <v>1</v>
      </c>
      <c r="AI76" s="5">
        <v>0</v>
      </c>
      <c r="AJ76" s="5">
        <v>0</v>
      </c>
      <c r="AK76" s="5">
        <f t="shared" si="19"/>
        <v>0</v>
      </c>
      <c r="AL76" s="5">
        <v>0</v>
      </c>
      <c r="AM76" s="5">
        <v>0</v>
      </c>
      <c r="AN76" s="5">
        <f t="shared" si="20"/>
        <v>0</v>
      </c>
      <c r="AO76" s="5">
        <v>0</v>
      </c>
      <c r="AP76" s="5">
        <v>0</v>
      </c>
      <c r="AQ76" s="5">
        <f t="shared" si="21"/>
        <v>0</v>
      </c>
      <c r="AR76" s="5">
        <v>1</v>
      </c>
      <c r="AS76" s="6">
        <v>43298</v>
      </c>
      <c r="AT76" s="5">
        <v>1</v>
      </c>
      <c r="AU76" s="5">
        <v>0</v>
      </c>
      <c r="AV76" t="str">
        <f t="shared" si="14"/>
        <v>N</v>
      </c>
      <c r="AW76" t="s">
        <v>60</v>
      </c>
      <c r="AX76" t="s">
        <v>61</v>
      </c>
      <c r="AY76" t="s">
        <v>62</v>
      </c>
      <c r="AZ76" t="s">
        <v>62</v>
      </c>
      <c r="BA76" t="str">
        <f t="shared" si="15"/>
        <v>N</v>
      </c>
    </row>
    <row r="77" spans="1:53">
      <c r="A77" t="s">
        <v>53</v>
      </c>
      <c r="B77" t="s">
        <v>54</v>
      </c>
      <c r="C77" t="s">
        <v>55</v>
      </c>
      <c r="D77">
        <v>2018</v>
      </c>
      <c r="F77" t="s">
        <v>129</v>
      </c>
      <c r="G77" t="s">
        <v>203</v>
      </c>
      <c r="J77" t="s">
        <v>101</v>
      </c>
      <c r="K77" t="s">
        <v>93</v>
      </c>
      <c r="L77" s="5">
        <v>0</v>
      </c>
      <c r="M77" s="5">
        <v>0</v>
      </c>
      <c r="N77" s="5">
        <f t="shared" si="11"/>
        <v>0</v>
      </c>
      <c r="O77" s="5">
        <v>0</v>
      </c>
      <c r="P77" s="5">
        <v>0</v>
      </c>
      <c r="Q77" s="5">
        <f t="shared" si="12"/>
        <v>0</v>
      </c>
      <c r="R77" s="5">
        <v>0</v>
      </c>
      <c r="S77" s="5">
        <v>0</v>
      </c>
      <c r="T77" s="5">
        <f t="shared" si="13"/>
        <v>0</v>
      </c>
      <c r="U77" s="5">
        <v>0</v>
      </c>
      <c r="V77" s="5">
        <v>0</v>
      </c>
      <c r="W77" s="5">
        <v>0</v>
      </c>
      <c r="X77" s="5">
        <v>0</v>
      </c>
      <c r="Y77" s="5">
        <f t="shared" si="16"/>
        <v>0</v>
      </c>
      <c r="Z77" s="5">
        <v>0</v>
      </c>
      <c r="AA77" s="5">
        <v>0</v>
      </c>
      <c r="AB77" s="5">
        <f t="shared" si="17"/>
        <v>0</v>
      </c>
      <c r="AC77" s="5">
        <v>0</v>
      </c>
      <c r="AD77" s="5">
        <v>0</v>
      </c>
      <c r="AE77" s="5">
        <f t="shared" si="18"/>
        <v>0</v>
      </c>
      <c r="AF77" s="5">
        <v>1</v>
      </c>
      <c r="AG77" s="6">
        <v>43102</v>
      </c>
      <c r="AH77" s="5">
        <v>1</v>
      </c>
      <c r="AI77" s="5">
        <v>0</v>
      </c>
      <c r="AJ77" s="5">
        <v>0</v>
      </c>
      <c r="AK77" s="5">
        <f t="shared" si="19"/>
        <v>0</v>
      </c>
      <c r="AL77" s="5">
        <v>0</v>
      </c>
      <c r="AM77" s="5">
        <v>0</v>
      </c>
      <c r="AN77" s="5">
        <f t="shared" si="20"/>
        <v>0</v>
      </c>
      <c r="AO77" s="5">
        <v>0</v>
      </c>
      <c r="AP77" s="5">
        <v>0</v>
      </c>
      <c r="AQ77" s="5">
        <f t="shared" si="21"/>
        <v>0</v>
      </c>
      <c r="AR77" s="5">
        <v>1</v>
      </c>
      <c r="AS77" s="6">
        <v>43430</v>
      </c>
      <c r="AT77" s="5">
        <v>1</v>
      </c>
      <c r="AU77" s="5">
        <v>0</v>
      </c>
      <c r="AV77" t="str">
        <f t="shared" si="14"/>
        <v>N</v>
      </c>
      <c r="AW77" t="s">
        <v>60</v>
      </c>
      <c r="AX77" t="s">
        <v>61</v>
      </c>
      <c r="AY77" t="s">
        <v>62</v>
      </c>
      <c r="AZ77" t="s">
        <v>62</v>
      </c>
      <c r="BA77" t="str">
        <f t="shared" si="15"/>
        <v>N</v>
      </c>
    </row>
    <row r="78" spans="1:53">
      <c r="A78" t="s">
        <v>53</v>
      </c>
      <c r="B78" t="s">
        <v>54</v>
      </c>
      <c r="C78" t="s">
        <v>89</v>
      </c>
      <c r="D78">
        <v>2018</v>
      </c>
      <c r="F78" t="s">
        <v>204</v>
      </c>
      <c r="G78" t="s">
        <v>205</v>
      </c>
      <c r="J78" t="s">
        <v>101</v>
      </c>
      <c r="K78" t="s">
        <v>93</v>
      </c>
      <c r="L78" s="5">
        <v>0</v>
      </c>
      <c r="M78" s="5">
        <v>0</v>
      </c>
      <c r="N78" s="5">
        <f t="shared" si="11"/>
        <v>0</v>
      </c>
      <c r="O78" s="5">
        <v>0</v>
      </c>
      <c r="P78" s="5">
        <v>0</v>
      </c>
      <c r="Q78" s="5">
        <f t="shared" si="12"/>
        <v>0</v>
      </c>
      <c r="R78" s="5">
        <v>0</v>
      </c>
      <c r="S78" s="5">
        <v>0</v>
      </c>
      <c r="T78" s="5">
        <f t="shared" si="13"/>
        <v>0</v>
      </c>
      <c r="U78" s="5">
        <v>0</v>
      </c>
      <c r="V78" s="5">
        <v>0</v>
      </c>
      <c r="W78" s="5">
        <v>0</v>
      </c>
      <c r="X78" s="5">
        <v>0</v>
      </c>
      <c r="Y78" s="5">
        <f t="shared" si="16"/>
        <v>0</v>
      </c>
      <c r="Z78" s="5">
        <v>0</v>
      </c>
      <c r="AA78" s="5">
        <v>0</v>
      </c>
      <c r="AB78" s="5">
        <f t="shared" si="17"/>
        <v>0</v>
      </c>
      <c r="AC78" s="5">
        <v>0</v>
      </c>
      <c r="AD78" s="5">
        <v>0</v>
      </c>
      <c r="AE78" s="5">
        <f t="shared" si="18"/>
        <v>0</v>
      </c>
      <c r="AF78" s="5">
        <v>1</v>
      </c>
      <c r="AG78" s="6">
        <v>43102</v>
      </c>
      <c r="AH78" s="5">
        <v>1</v>
      </c>
      <c r="AI78" s="5">
        <v>0</v>
      </c>
      <c r="AJ78" s="5">
        <v>0</v>
      </c>
      <c r="AK78" s="5">
        <f t="shared" si="19"/>
        <v>0</v>
      </c>
      <c r="AL78" s="5">
        <v>0</v>
      </c>
      <c r="AM78" s="5">
        <v>0</v>
      </c>
      <c r="AN78" s="5">
        <f t="shared" si="20"/>
        <v>0</v>
      </c>
      <c r="AO78" s="5">
        <v>0</v>
      </c>
      <c r="AP78" s="5">
        <v>0</v>
      </c>
      <c r="AQ78" s="5">
        <f t="shared" si="21"/>
        <v>0</v>
      </c>
      <c r="AR78" s="5">
        <v>1</v>
      </c>
      <c r="AS78" s="6">
        <v>43318</v>
      </c>
      <c r="AT78" s="5">
        <v>1</v>
      </c>
      <c r="AU78" s="5">
        <v>0</v>
      </c>
      <c r="AV78" t="str">
        <f t="shared" si="14"/>
        <v>N</v>
      </c>
      <c r="AW78" t="s">
        <v>60</v>
      </c>
      <c r="AX78" t="s">
        <v>61</v>
      </c>
      <c r="AY78" t="s">
        <v>62</v>
      </c>
      <c r="AZ78" t="s">
        <v>62</v>
      </c>
      <c r="BA78" t="str">
        <f t="shared" si="15"/>
        <v>N</v>
      </c>
    </row>
    <row r="79" spans="1:53">
      <c r="A79" t="s">
        <v>53</v>
      </c>
      <c r="B79" t="s">
        <v>54</v>
      </c>
      <c r="C79" t="s">
        <v>89</v>
      </c>
      <c r="D79">
        <v>2018</v>
      </c>
      <c r="F79" t="s">
        <v>206</v>
      </c>
      <c r="G79" t="s">
        <v>207</v>
      </c>
      <c r="J79" t="s">
        <v>101</v>
      </c>
      <c r="K79" t="s">
        <v>93</v>
      </c>
      <c r="L79" s="5">
        <v>0</v>
      </c>
      <c r="M79" s="5">
        <v>0</v>
      </c>
      <c r="N79" s="5">
        <f t="shared" si="11"/>
        <v>0</v>
      </c>
      <c r="O79" s="5">
        <v>0</v>
      </c>
      <c r="P79" s="5">
        <v>0</v>
      </c>
      <c r="Q79" s="5">
        <f t="shared" si="12"/>
        <v>0</v>
      </c>
      <c r="R79" s="5">
        <v>0</v>
      </c>
      <c r="S79" s="5">
        <v>0</v>
      </c>
      <c r="T79" s="5">
        <f t="shared" si="13"/>
        <v>0</v>
      </c>
      <c r="U79" s="5">
        <v>0</v>
      </c>
      <c r="V79" s="5">
        <v>0</v>
      </c>
      <c r="W79" s="5">
        <v>0</v>
      </c>
      <c r="X79" s="5">
        <v>0</v>
      </c>
      <c r="Y79" s="5">
        <f t="shared" si="16"/>
        <v>0</v>
      </c>
      <c r="Z79" s="5">
        <v>0</v>
      </c>
      <c r="AA79" s="5">
        <v>0</v>
      </c>
      <c r="AB79" s="5">
        <f t="shared" si="17"/>
        <v>0</v>
      </c>
      <c r="AC79" s="5">
        <v>0</v>
      </c>
      <c r="AD79" s="5">
        <v>0</v>
      </c>
      <c r="AE79" s="5">
        <f t="shared" si="18"/>
        <v>0</v>
      </c>
      <c r="AF79" s="5">
        <v>1</v>
      </c>
      <c r="AG79" s="6">
        <v>43119</v>
      </c>
      <c r="AH79" s="5">
        <v>1</v>
      </c>
      <c r="AI79" s="5">
        <v>0</v>
      </c>
      <c r="AJ79" s="5">
        <v>0</v>
      </c>
      <c r="AK79" s="5">
        <f t="shared" si="19"/>
        <v>0</v>
      </c>
      <c r="AL79" s="5">
        <v>0</v>
      </c>
      <c r="AM79" s="5">
        <v>0</v>
      </c>
      <c r="AN79" s="5">
        <f t="shared" si="20"/>
        <v>0</v>
      </c>
      <c r="AO79" s="5">
        <v>0</v>
      </c>
      <c r="AP79" s="5">
        <v>0</v>
      </c>
      <c r="AQ79" s="5">
        <f t="shared" si="21"/>
        <v>0</v>
      </c>
      <c r="AR79" s="5">
        <v>1</v>
      </c>
      <c r="AS79" s="6">
        <v>43283</v>
      </c>
      <c r="AT79" s="5">
        <v>1</v>
      </c>
      <c r="AU79" s="5">
        <v>0</v>
      </c>
      <c r="AV79" t="str">
        <f t="shared" si="14"/>
        <v>N</v>
      </c>
      <c r="AW79" t="s">
        <v>60</v>
      </c>
      <c r="AX79" t="s">
        <v>61</v>
      </c>
      <c r="AY79" t="s">
        <v>62</v>
      </c>
      <c r="AZ79" t="s">
        <v>62</v>
      </c>
      <c r="BA79" t="str">
        <f t="shared" si="15"/>
        <v>N</v>
      </c>
    </row>
    <row r="80" spans="1:53">
      <c r="A80" t="s">
        <v>53</v>
      </c>
      <c r="B80" t="s">
        <v>54</v>
      </c>
      <c r="C80" t="s">
        <v>55</v>
      </c>
      <c r="D80">
        <v>2018</v>
      </c>
      <c r="F80" t="s">
        <v>208</v>
      </c>
      <c r="G80" t="s">
        <v>209</v>
      </c>
      <c r="J80" t="s">
        <v>101</v>
      </c>
      <c r="K80" t="s">
        <v>93</v>
      </c>
      <c r="L80" s="5">
        <v>0</v>
      </c>
      <c r="M80" s="5">
        <v>0</v>
      </c>
      <c r="N80" s="5">
        <f t="shared" si="11"/>
        <v>0</v>
      </c>
      <c r="O80" s="5">
        <v>0</v>
      </c>
      <c r="P80" s="5">
        <v>0</v>
      </c>
      <c r="Q80" s="5">
        <f t="shared" si="12"/>
        <v>0</v>
      </c>
      <c r="R80" s="5">
        <v>0</v>
      </c>
      <c r="S80" s="5">
        <v>0</v>
      </c>
      <c r="T80" s="5">
        <f t="shared" si="13"/>
        <v>0</v>
      </c>
      <c r="U80" s="5">
        <v>0</v>
      </c>
      <c r="V80" s="5">
        <v>0</v>
      </c>
      <c r="W80" s="5">
        <v>0</v>
      </c>
      <c r="X80" s="5">
        <v>0</v>
      </c>
      <c r="Y80" s="5">
        <f t="shared" si="16"/>
        <v>0</v>
      </c>
      <c r="Z80" s="5">
        <v>0</v>
      </c>
      <c r="AA80" s="5">
        <v>0</v>
      </c>
      <c r="AB80" s="5">
        <f t="shared" si="17"/>
        <v>0</v>
      </c>
      <c r="AC80" s="5">
        <v>0</v>
      </c>
      <c r="AD80" s="5">
        <v>0</v>
      </c>
      <c r="AE80" s="5">
        <f t="shared" si="18"/>
        <v>0</v>
      </c>
      <c r="AF80" s="5">
        <v>1</v>
      </c>
      <c r="AG80" s="6">
        <v>43249</v>
      </c>
      <c r="AH80" s="5">
        <v>1</v>
      </c>
      <c r="AI80" s="5">
        <v>0</v>
      </c>
      <c r="AJ80" s="5">
        <v>0</v>
      </c>
      <c r="AK80" s="5">
        <f t="shared" si="19"/>
        <v>0</v>
      </c>
      <c r="AL80" s="5">
        <v>0</v>
      </c>
      <c r="AM80" s="5">
        <v>0</v>
      </c>
      <c r="AN80" s="5">
        <f t="shared" si="20"/>
        <v>0</v>
      </c>
      <c r="AO80" s="5">
        <v>0</v>
      </c>
      <c r="AP80" s="5">
        <v>0</v>
      </c>
      <c r="AQ80" s="5">
        <f t="shared" si="21"/>
        <v>0</v>
      </c>
      <c r="AR80" s="5">
        <v>1</v>
      </c>
      <c r="AS80" s="6">
        <v>43430</v>
      </c>
      <c r="AT80" s="5">
        <v>1</v>
      </c>
      <c r="AU80" s="5">
        <v>0</v>
      </c>
      <c r="AV80" t="str">
        <f t="shared" si="14"/>
        <v>N</v>
      </c>
      <c r="AW80" t="s">
        <v>60</v>
      </c>
      <c r="AX80" t="s">
        <v>61</v>
      </c>
      <c r="AY80" t="s">
        <v>62</v>
      </c>
      <c r="AZ80" t="s">
        <v>62</v>
      </c>
      <c r="BA80" t="str">
        <f t="shared" si="15"/>
        <v>N</v>
      </c>
    </row>
    <row r="81" spans="1:53">
      <c r="A81" t="s">
        <v>53</v>
      </c>
      <c r="B81" t="s">
        <v>54</v>
      </c>
      <c r="C81" t="s">
        <v>55</v>
      </c>
      <c r="D81">
        <v>2018</v>
      </c>
      <c r="F81" t="s">
        <v>129</v>
      </c>
      <c r="G81" t="s">
        <v>210</v>
      </c>
      <c r="J81" t="s">
        <v>101</v>
      </c>
      <c r="K81" t="s">
        <v>93</v>
      </c>
      <c r="L81" s="5">
        <v>0</v>
      </c>
      <c r="M81" s="5">
        <v>0</v>
      </c>
      <c r="N81" s="5">
        <f t="shared" si="11"/>
        <v>0</v>
      </c>
      <c r="O81" s="5">
        <v>0</v>
      </c>
      <c r="P81" s="5">
        <v>0</v>
      </c>
      <c r="Q81" s="5">
        <f t="shared" si="12"/>
        <v>0</v>
      </c>
      <c r="R81" s="5">
        <v>0</v>
      </c>
      <c r="S81" s="5">
        <v>0</v>
      </c>
      <c r="T81" s="5">
        <f t="shared" si="13"/>
        <v>0</v>
      </c>
      <c r="U81" s="5">
        <v>0</v>
      </c>
      <c r="V81" s="5">
        <v>0</v>
      </c>
      <c r="W81" s="5">
        <v>0</v>
      </c>
      <c r="X81" s="5">
        <v>0</v>
      </c>
      <c r="Y81" s="5">
        <f t="shared" si="16"/>
        <v>0</v>
      </c>
      <c r="Z81" s="5">
        <v>0</v>
      </c>
      <c r="AA81" s="5">
        <v>0</v>
      </c>
      <c r="AB81" s="5">
        <f t="shared" si="17"/>
        <v>0</v>
      </c>
      <c r="AC81" s="5">
        <v>0</v>
      </c>
      <c r="AD81" s="5">
        <v>0</v>
      </c>
      <c r="AE81" s="5">
        <f t="shared" si="18"/>
        <v>0</v>
      </c>
      <c r="AF81" s="5">
        <v>1</v>
      </c>
      <c r="AG81" s="6">
        <v>43102</v>
      </c>
      <c r="AH81" s="5">
        <v>1</v>
      </c>
      <c r="AI81" s="5">
        <v>0</v>
      </c>
      <c r="AJ81" s="5">
        <v>0</v>
      </c>
      <c r="AK81" s="5">
        <f t="shared" si="19"/>
        <v>0</v>
      </c>
      <c r="AL81" s="5">
        <v>0</v>
      </c>
      <c r="AM81" s="5">
        <v>0</v>
      </c>
      <c r="AN81" s="5">
        <f t="shared" si="20"/>
        <v>0</v>
      </c>
      <c r="AO81" s="5">
        <v>0</v>
      </c>
      <c r="AP81" s="5">
        <v>0</v>
      </c>
      <c r="AQ81" s="5">
        <f t="shared" si="21"/>
        <v>0</v>
      </c>
      <c r="AR81" s="5">
        <v>1</v>
      </c>
      <c r="AS81" s="6">
        <v>43430</v>
      </c>
      <c r="AT81" s="5">
        <v>1</v>
      </c>
      <c r="AU81" s="5">
        <v>0</v>
      </c>
      <c r="AV81" t="str">
        <f t="shared" si="14"/>
        <v>N</v>
      </c>
      <c r="AW81" t="s">
        <v>60</v>
      </c>
      <c r="AX81" t="s">
        <v>61</v>
      </c>
      <c r="AY81" t="s">
        <v>62</v>
      </c>
      <c r="AZ81" t="s">
        <v>62</v>
      </c>
      <c r="BA81" t="str">
        <f t="shared" si="15"/>
        <v>N</v>
      </c>
    </row>
    <row r="82" spans="1:53">
      <c r="A82" t="s">
        <v>53</v>
      </c>
      <c r="B82" t="s">
        <v>54</v>
      </c>
      <c r="C82" t="s">
        <v>89</v>
      </c>
      <c r="D82">
        <v>2018</v>
      </c>
      <c r="F82" t="s">
        <v>211</v>
      </c>
      <c r="G82" t="s">
        <v>212</v>
      </c>
      <c r="J82" t="s">
        <v>101</v>
      </c>
      <c r="K82" t="s">
        <v>93</v>
      </c>
      <c r="L82" s="5">
        <v>0</v>
      </c>
      <c r="M82" s="5">
        <v>0</v>
      </c>
      <c r="N82" s="5">
        <f t="shared" si="11"/>
        <v>0</v>
      </c>
      <c r="O82" s="5">
        <v>0</v>
      </c>
      <c r="P82" s="5">
        <v>0</v>
      </c>
      <c r="Q82" s="5">
        <f t="shared" si="12"/>
        <v>0</v>
      </c>
      <c r="R82" s="5">
        <v>0</v>
      </c>
      <c r="S82" s="5">
        <v>0</v>
      </c>
      <c r="T82" s="5">
        <f t="shared" si="13"/>
        <v>0</v>
      </c>
      <c r="U82" s="5">
        <v>0</v>
      </c>
      <c r="V82" s="5">
        <v>0</v>
      </c>
      <c r="W82" s="5">
        <v>0</v>
      </c>
      <c r="X82" s="5">
        <v>0</v>
      </c>
      <c r="Y82" s="5">
        <f t="shared" si="16"/>
        <v>0</v>
      </c>
      <c r="Z82" s="5">
        <v>0</v>
      </c>
      <c r="AA82" s="5">
        <v>0</v>
      </c>
      <c r="AB82" s="5">
        <f t="shared" si="17"/>
        <v>0</v>
      </c>
      <c r="AC82" s="5">
        <v>0</v>
      </c>
      <c r="AD82" s="5">
        <v>0</v>
      </c>
      <c r="AE82" s="5">
        <f t="shared" si="18"/>
        <v>0</v>
      </c>
      <c r="AF82" s="5">
        <v>1</v>
      </c>
      <c r="AG82" s="6">
        <v>43129</v>
      </c>
      <c r="AH82" s="5">
        <v>1</v>
      </c>
      <c r="AI82" s="5">
        <v>0</v>
      </c>
      <c r="AJ82" s="5">
        <v>0</v>
      </c>
      <c r="AK82" s="5">
        <f t="shared" si="19"/>
        <v>0</v>
      </c>
      <c r="AL82" s="5">
        <v>0</v>
      </c>
      <c r="AM82" s="5">
        <v>0</v>
      </c>
      <c r="AN82" s="5">
        <f t="shared" si="20"/>
        <v>0</v>
      </c>
      <c r="AO82" s="5">
        <v>0</v>
      </c>
      <c r="AP82" s="5">
        <v>0</v>
      </c>
      <c r="AQ82" s="5">
        <f t="shared" si="21"/>
        <v>0</v>
      </c>
      <c r="AR82" s="5">
        <v>1</v>
      </c>
      <c r="AS82" s="6">
        <v>43335</v>
      </c>
      <c r="AT82" s="5">
        <v>1</v>
      </c>
      <c r="AU82" s="5">
        <v>0</v>
      </c>
      <c r="AV82" t="str">
        <f t="shared" si="14"/>
        <v>N</v>
      </c>
      <c r="AW82" t="s">
        <v>60</v>
      </c>
      <c r="AX82" t="s">
        <v>61</v>
      </c>
      <c r="AY82" t="s">
        <v>62</v>
      </c>
      <c r="AZ82" t="s">
        <v>62</v>
      </c>
      <c r="BA82" t="str">
        <f t="shared" si="15"/>
        <v>N</v>
      </c>
    </row>
    <row r="83" spans="1:53">
      <c r="A83" t="s">
        <v>53</v>
      </c>
      <c r="B83" t="s">
        <v>54</v>
      </c>
      <c r="C83" t="s">
        <v>89</v>
      </c>
      <c r="D83">
        <v>2018</v>
      </c>
      <c r="F83" t="s">
        <v>213</v>
      </c>
      <c r="G83" t="s">
        <v>214</v>
      </c>
      <c r="J83" t="s">
        <v>101</v>
      </c>
      <c r="K83" t="s">
        <v>93</v>
      </c>
      <c r="L83" s="5">
        <v>0</v>
      </c>
      <c r="M83" s="5">
        <v>0</v>
      </c>
      <c r="N83" s="5">
        <f t="shared" si="11"/>
        <v>0</v>
      </c>
      <c r="O83" s="5">
        <v>0</v>
      </c>
      <c r="P83" s="5">
        <v>0</v>
      </c>
      <c r="Q83" s="5">
        <f t="shared" si="12"/>
        <v>0</v>
      </c>
      <c r="R83" s="5">
        <v>0</v>
      </c>
      <c r="S83" s="5">
        <v>0</v>
      </c>
      <c r="T83" s="5">
        <f t="shared" si="13"/>
        <v>0</v>
      </c>
      <c r="U83" s="5">
        <v>0</v>
      </c>
      <c r="V83" s="5">
        <v>0</v>
      </c>
      <c r="W83" s="5">
        <v>0</v>
      </c>
      <c r="X83" s="5">
        <v>0</v>
      </c>
      <c r="Y83" s="5">
        <f t="shared" si="16"/>
        <v>0</v>
      </c>
      <c r="Z83" s="5">
        <v>0</v>
      </c>
      <c r="AA83" s="5">
        <v>0</v>
      </c>
      <c r="AB83" s="5">
        <f t="shared" si="17"/>
        <v>0</v>
      </c>
      <c r="AC83" s="5">
        <v>0</v>
      </c>
      <c r="AD83" s="5">
        <v>0</v>
      </c>
      <c r="AE83" s="5">
        <f t="shared" si="18"/>
        <v>0</v>
      </c>
      <c r="AF83" s="5">
        <v>1</v>
      </c>
      <c r="AG83" s="6">
        <v>43117</v>
      </c>
      <c r="AH83" s="5">
        <v>1</v>
      </c>
      <c r="AI83" s="5">
        <v>0</v>
      </c>
      <c r="AJ83" s="5">
        <v>0</v>
      </c>
      <c r="AK83" s="5">
        <f t="shared" si="19"/>
        <v>0</v>
      </c>
      <c r="AL83" s="5">
        <v>0</v>
      </c>
      <c r="AM83" s="5">
        <v>0</v>
      </c>
      <c r="AN83" s="5">
        <f t="shared" si="20"/>
        <v>0</v>
      </c>
      <c r="AO83" s="5">
        <v>0</v>
      </c>
      <c r="AP83" s="5">
        <v>0</v>
      </c>
      <c r="AQ83" s="5">
        <f t="shared" si="21"/>
        <v>0</v>
      </c>
      <c r="AR83" s="5">
        <v>1</v>
      </c>
      <c r="AS83" s="6">
        <v>43392</v>
      </c>
      <c r="AT83" s="5">
        <v>1</v>
      </c>
      <c r="AU83" s="5">
        <v>0</v>
      </c>
      <c r="AV83" t="str">
        <f t="shared" si="14"/>
        <v>N</v>
      </c>
      <c r="AW83" t="s">
        <v>60</v>
      </c>
      <c r="AX83" t="s">
        <v>61</v>
      </c>
      <c r="AY83" t="s">
        <v>62</v>
      </c>
      <c r="AZ83" t="s">
        <v>62</v>
      </c>
      <c r="BA83" t="str">
        <f t="shared" si="15"/>
        <v>N</v>
      </c>
    </row>
    <row r="84" spans="1:53">
      <c r="A84" t="s">
        <v>53</v>
      </c>
      <c r="B84" t="s">
        <v>54</v>
      </c>
      <c r="C84" t="s">
        <v>89</v>
      </c>
      <c r="D84">
        <v>2018</v>
      </c>
      <c r="F84" t="s">
        <v>215</v>
      </c>
      <c r="G84" t="s">
        <v>216</v>
      </c>
      <c r="J84" t="s">
        <v>101</v>
      </c>
      <c r="K84" t="s">
        <v>93</v>
      </c>
      <c r="L84" s="5">
        <v>0</v>
      </c>
      <c r="M84" s="5">
        <v>0</v>
      </c>
      <c r="N84" s="5">
        <f t="shared" si="11"/>
        <v>0</v>
      </c>
      <c r="O84" s="5">
        <v>0</v>
      </c>
      <c r="P84" s="5">
        <v>0</v>
      </c>
      <c r="Q84" s="5">
        <f t="shared" si="12"/>
        <v>0</v>
      </c>
      <c r="R84" s="5">
        <v>0</v>
      </c>
      <c r="S84" s="5">
        <v>0</v>
      </c>
      <c r="T84" s="5">
        <f t="shared" si="13"/>
        <v>0</v>
      </c>
      <c r="U84" s="5">
        <v>0</v>
      </c>
      <c r="V84" s="5">
        <v>0</v>
      </c>
      <c r="W84" s="5">
        <v>0</v>
      </c>
      <c r="X84" s="5">
        <v>0</v>
      </c>
      <c r="Y84" s="5">
        <f t="shared" si="16"/>
        <v>0</v>
      </c>
      <c r="Z84" s="5">
        <v>0</v>
      </c>
      <c r="AA84" s="5">
        <v>0</v>
      </c>
      <c r="AB84" s="5">
        <f t="shared" si="17"/>
        <v>0</v>
      </c>
      <c r="AC84" s="5">
        <v>0</v>
      </c>
      <c r="AD84" s="5">
        <v>0</v>
      </c>
      <c r="AE84" s="5">
        <f t="shared" si="18"/>
        <v>0</v>
      </c>
      <c r="AF84" s="5">
        <v>1</v>
      </c>
      <c r="AG84" s="6">
        <v>43129</v>
      </c>
      <c r="AH84" s="5">
        <v>1</v>
      </c>
      <c r="AI84" s="5">
        <v>0</v>
      </c>
      <c r="AJ84" s="5">
        <v>0</v>
      </c>
      <c r="AK84" s="5">
        <f t="shared" si="19"/>
        <v>0</v>
      </c>
      <c r="AL84" s="5">
        <v>0</v>
      </c>
      <c r="AM84" s="5">
        <v>0</v>
      </c>
      <c r="AN84" s="5">
        <f t="shared" si="20"/>
        <v>0</v>
      </c>
      <c r="AO84" s="5">
        <v>0</v>
      </c>
      <c r="AP84" s="5">
        <v>0</v>
      </c>
      <c r="AQ84" s="5">
        <f t="shared" si="21"/>
        <v>0</v>
      </c>
      <c r="AR84" s="5">
        <v>1</v>
      </c>
      <c r="AS84" s="6">
        <v>43355</v>
      </c>
      <c r="AT84" s="5">
        <v>1</v>
      </c>
      <c r="AU84" s="5">
        <v>0</v>
      </c>
      <c r="AV84" t="str">
        <f t="shared" si="14"/>
        <v>N</v>
      </c>
      <c r="AW84" t="s">
        <v>60</v>
      </c>
      <c r="AX84" t="s">
        <v>61</v>
      </c>
      <c r="AY84" t="s">
        <v>62</v>
      </c>
      <c r="AZ84" t="s">
        <v>62</v>
      </c>
      <c r="BA84" t="str">
        <f t="shared" si="15"/>
        <v>N</v>
      </c>
    </row>
    <row r="85" spans="1:53">
      <c r="A85" t="s">
        <v>53</v>
      </c>
      <c r="B85" t="s">
        <v>54</v>
      </c>
      <c r="C85" t="s">
        <v>55</v>
      </c>
      <c r="D85">
        <v>2018</v>
      </c>
      <c r="F85" t="s">
        <v>217</v>
      </c>
      <c r="G85" t="s">
        <v>218</v>
      </c>
      <c r="J85" t="s">
        <v>58</v>
      </c>
      <c r="K85" t="s">
        <v>59</v>
      </c>
      <c r="L85" s="5">
        <v>0</v>
      </c>
      <c r="M85" s="5">
        <v>0</v>
      </c>
      <c r="N85" s="5">
        <f t="shared" si="11"/>
        <v>0</v>
      </c>
      <c r="O85" s="5">
        <v>0</v>
      </c>
      <c r="P85" s="5">
        <v>0</v>
      </c>
      <c r="Q85" s="5">
        <f t="shared" si="12"/>
        <v>0</v>
      </c>
      <c r="R85" s="5">
        <v>0</v>
      </c>
      <c r="S85" s="5">
        <v>0</v>
      </c>
      <c r="T85" s="5">
        <f t="shared" si="13"/>
        <v>0</v>
      </c>
      <c r="U85" s="5">
        <v>0</v>
      </c>
      <c r="V85" s="5">
        <v>0</v>
      </c>
      <c r="W85" s="5">
        <v>0</v>
      </c>
      <c r="X85" s="5">
        <v>0</v>
      </c>
      <c r="Y85" s="5">
        <f t="shared" si="16"/>
        <v>0</v>
      </c>
      <c r="Z85" s="5">
        <v>0</v>
      </c>
      <c r="AA85" s="5">
        <v>0</v>
      </c>
      <c r="AB85" s="5">
        <f t="shared" si="17"/>
        <v>0</v>
      </c>
      <c r="AC85" s="5">
        <v>0</v>
      </c>
      <c r="AD85" s="5">
        <v>0</v>
      </c>
      <c r="AE85" s="5">
        <f t="shared" si="18"/>
        <v>0</v>
      </c>
      <c r="AF85" s="5">
        <v>1</v>
      </c>
      <c r="AG85" s="6">
        <v>43126</v>
      </c>
      <c r="AH85" s="5">
        <v>1</v>
      </c>
      <c r="AI85" s="5">
        <v>0</v>
      </c>
      <c r="AJ85" s="5">
        <v>0</v>
      </c>
      <c r="AK85" s="5">
        <f t="shared" si="19"/>
        <v>0</v>
      </c>
      <c r="AL85" s="5">
        <v>0</v>
      </c>
      <c r="AM85" s="5">
        <v>0</v>
      </c>
      <c r="AN85" s="5">
        <f t="shared" si="20"/>
        <v>0</v>
      </c>
      <c r="AO85" s="5">
        <v>0</v>
      </c>
      <c r="AP85" s="5">
        <v>0</v>
      </c>
      <c r="AQ85" s="5">
        <f t="shared" si="21"/>
        <v>0</v>
      </c>
      <c r="AR85" s="5">
        <v>1</v>
      </c>
      <c r="AS85" s="6">
        <v>43217</v>
      </c>
      <c r="AT85" s="5">
        <v>1</v>
      </c>
      <c r="AU85" s="5">
        <v>0</v>
      </c>
      <c r="AV85" t="str">
        <f t="shared" si="14"/>
        <v>N</v>
      </c>
      <c r="AW85" t="s">
        <v>60</v>
      </c>
      <c r="AX85" t="s">
        <v>61</v>
      </c>
      <c r="AY85" t="s">
        <v>62</v>
      </c>
      <c r="AZ85" t="s">
        <v>62</v>
      </c>
      <c r="BA85" t="str">
        <f t="shared" si="15"/>
        <v>N</v>
      </c>
    </row>
    <row r="86" spans="1:53">
      <c r="A86" t="s">
        <v>53</v>
      </c>
      <c r="B86" t="s">
        <v>54</v>
      </c>
      <c r="C86" t="s">
        <v>89</v>
      </c>
      <c r="D86">
        <v>2018</v>
      </c>
      <c r="F86" t="s">
        <v>219</v>
      </c>
      <c r="G86" t="s">
        <v>220</v>
      </c>
      <c r="J86" t="s">
        <v>58</v>
      </c>
      <c r="K86" t="s">
        <v>59</v>
      </c>
      <c r="L86" s="5">
        <v>0</v>
      </c>
      <c r="M86" s="5">
        <v>0</v>
      </c>
      <c r="N86" s="5">
        <f t="shared" si="11"/>
        <v>0</v>
      </c>
      <c r="O86" s="5">
        <v>0</v>
      </c>
      <c r="P86" s="5">
        <v>0</v>
      </c>
      <c r="Q86" s="5">
        <f t="shared" si="12"/>
        <v>0</v>
      </c>
      <c r="R86" s="5">
        <v>0</v>
      </c>
      <c r="S86" s="5">
        <v>0</v>
      </c>
      <c r="T86" s="5">
        <f t="shared" si="13"/>
        <v>0</v>
      </c>
      <c r="U86" s="5">
        <v>0</v>
      </c>
      <c r="V86" s="5">
        <v>0</v>
      </c>
      <c r="W86" s="5">
        <v>0</v>
      </c>
      <c r="X86" s="5">
        <v>0</v>
      </c>
      <c r="Y86" s="5">
        <f t="shared" si="16"/>
        <v>0</v>
      </c>
      <c r="Z86" s="5">
        <v>0</v>
      </c>
      <c r="AA86" s="5">
        <v>0</v>
      </c>
      <c r="AB86" s="5">
        <f t="shared" si="17"/>
        <v>0</v>
      </c>
      <c r="AC86" s="5">
        <v>0</v>
      </c>
      <c r="AD86" s="5">
        <v>0</v>
      </c>
      <c r="AE86" s="5">
        <f t="shared" si="18"/>
        <v>0</v>
      </c>
      <c r="AF86" s="5">
        <v>1</v>
      </c>
      <c r="AG86" s="6">
        <v>43222</v>
      </c>
      <c r="AH86" s="5">
        <v>1</v>
      </c>
      <c r="AI86" s="5">
        <v>0</v>
      </c>
      <c r="AJ86" s="5">
        <v>0</v>
      </c>
      <c r="AK86" s="5">
        <f t="shared" si="19"/>
        <v>0</v>
      </c>
      <c r="AL86" s="5">
        <v>0</v>
      </c>
      <c r="AM86" s="5">
        <v>0</v>
      </c>
      <c r="AN86" s="5">
        <f t="shared" si="20"/>
        <v>0</v>
      </c>
      <c r="AO86" s="5">
        <v>0</v>
      </c>
      <c r="AP86" s="5">
        <v>0</v>
      </c>
      <c r="AQ86" s="5">
        <f t="shared" si="21"/>
        <v>0</v>
      </c>
      <c r="AR86" s="5">
        <v>1</v>
      </c>
      <c r="AS86" s="6">
        <v>43320</v>
      </c>
      <c r="AT86" s="5">
        <v>1</v>
      </c>
      <c r="AU86" s="5">
        <v>0</v>
      </c>
      <c r="AV86" t="str">
        <f t="shared" si="14"/>
        <v>N</v>
      </c>
      <c r="AW86" t="s">
        <v>60</v>
      </c>
      <c r="AX86" t="s">
        <v>60</v>
      </c>
      <c r="AY86" t="s">
        <v>62</v>
      </c>
      <c r="AZ86" t="s">
        <v>62</v>
      </c>
      <c r="BA86" t="str">
        <f t="shared" si="15"/>
        <v>N</v>
      </c>
    </row>
    <row r="87" spans="1:53">
      <c r="A87" t="s">
        <v>53</v>
      </c>
      <c r="B87" t="s">
        <v>54</v>
      </c>
      <c r="C87" t="s">
        <v>55</v>
      </c>
      <c r="D87">
        <v>2018</v>
      </c>
      <c r="F87" t="s">
        <v>221</v>
      </c>
      <c r="G87" t="s">
        <v>222</v>
      </c>
      <c r="J87" t="s">
        <v>58</v>
      </c>
      <c r="K87" t="s">
        <v>59</v>
      </c>
      <c r="L87" s="5">
        <v>0</v>
      </c>
      <c r="M87" s="5">
        <v>0</v>
      </c>
      <c r="N87" s="5">
        <f t="shared" si="11"/>
        <v>0</v>
      </c>
      <c r="O87" s="5">
        <v>0</v>
      </c>
      <c r="P87" s="5">
        <v>0</v>
      </c>
      <c r="Q87" s="5">
        <f t="shared" si="12"/>
        <v>0</v>
      </c>
      <c r="R87" s="5">
        <v>0</v>
      </c>
      <c r="S87" s="5">
        <v>0</v>
      </c>
      <c r="T87" s="5">
        <f t="shared" si="13"/>
        <v>0</v>
      </c>
      <c r="U87" s="5">
        <v>0</v>
      </c>
      <c r="V87" s="5">
        <v>0</v>
      </c>
      <c r="W87" s="5">
        <v>0</v>
      </c>
      <c r="X87" s="5">
        <v>0</v>
      </c>
      <c r="Y87" s="5">
        <f t="shared" si="16"/>
        <v>0</v>
      </c>
      <c r="Z87" s="5">
        <v>0</v>
      </c>
      <c r="AA87" s="5">
        <v>0</v>
      </c>
      <c r="AB87" s="5">
        <f t="shared" si="17"/>
        <v>0</v>
      </c>
      <c r="AC87" s="5">
        <v>0</v>
      </c>
      <c r="AD87" s="5">
        <v>0</v>
      </c>
      <c r="AE87" s="5">
        <f t="shared" si="18"/>
        <v>0</v>
      </c>
      <c r="AF87" s="5">
        <v>1</v>
      </c>
      <c r="AG87" s="6">
        <v>43287</v>
      </c>
      <c r="AH87" s="5">
        <v>1</v>
      </c>
      <c r="AI87" s="5">
        <v>0</v>
      </c>
      <c r="AJ87" s="5">
        <v>0</v>
      </c>
      <c r="AK87" s="5">
        <f t="shared" si="19"/>
        <v>0</v>
      </c>
      <c r="AL87" s="5">
        <v>0</v>
      </c>
      <c r="AM87" s="5">
        <v>0</v>
      </c>
      <c r="AN87" s="5">
        <f t="shared" si="20"/>
        <v>0</v>
      </c>
      <c r="AO87" s="5">
        <v>0</v>
      </c>
      <c r="AP87" s="5">
        <v>0</v>
      </c>
      <c r="AQ87" s="5">
        <f t="shared" si="21"/>
        <v>0</v>
      </c>
      <c r="AR87" s="5">
        <v>1</v>
      </c>
      <c r="AS87" s="6">
        <v>43432</v>
      </c>
      <c r="AT87" s="5">
        <v>1</v>
      </c>
      <c r="AU87" s="5">
        <v>0</v>
      </c>
      <c r="AV87" t="str">
        <f t="shared" si="14"/>
        <v>N</v>
      </c>
      <c r="AW87" t="s">
        <v>60</v>
      </c>
      <c r="AX87" t="s">
        <v>61</v>
      </c>
      <c r="AY87" t="s">
        <v>62</v>
      </c>
      <c r="AZ87" t="s">
        <v>62</v>
      </c>
      <c r="BA87" t="str">
        <f t="shared" si="15"/>
        <v>N</v>
      </c>
    </row>
    <row r="88" spans="1:53">
      <c r="A88" t="s">
        <v>53</v>
      </c>
      <c r="B88" t="s">
        <v>54</v>
      </c>
      <c r="C88" t="s">
        <v>55</v>
      </c>
      <c r="D88">
        <v>2018</v>
      </c>
      <c r="F88" t="s">
        <v>223</v>
      </c>
      <c r="G88" t="s">
        <v>224</v>
      </c>
      <c r="J88" t="s">
        <v>58</v>
      </c>
      <c r="K88" t="s">
        <v>59</v>
      </c>
      <c r="L88" s="5">
        <v>0</v>
      </c>
      <c r="M88" s="5">
        <v>0</v>
      </c>
      <c r="N88" s="5">
        <f t="shared" si="11"/>
        <v>0</v>
      </c>
      <c r="O88" s="5">
        <v>0</v>
      </c>
      <c r="P88" s="5">
        <v>0</v>
      </c>
      <c r="Q88" s="5">
        <f t="shared" si="12"/>
        <v>0</v>
      </c>
      <c r="R88" s="5">
        <v>0</v>
      </c>
      <c r="S88" s="5">
        <v>0</v>
      </c>
      <c r="T88" s="5">
        <f t="shared" si="13"/>
        <v>0</v>
      </c>
      <c r="U88" s="5">
        <v>0</v>
      </c>
      <c r="V88" s="5">
        <v>0</v>
      </c>
      <c r="W88" s="5">
        <v>0</v>
      </c>
      <c r="X88" s="5">
        <v>0</v>
      </c>
      <c r="Y88" s="5">
        <f t="shared" si="16"/>
        <v>0</v>
      </c>
      <c r="Z88" s="5">
        <v>0</v>
      </c>
      <c r="AA88" s="5">
        <v>0</v>
      </c>
      <c r="AB88" s="5">
        <f t="shared" si="17"/>
        <v>0</v>
      </c>
      <c r="AC88" s="5">
        <v>0</v>
      </c>
      <c r="AD88" s="5">
        <v>0</v>
      </c>
      <c r="AE88" s="5">
        <f t="shared" si="18"/>
        <v>0</v>
      </c>
      <c r="AF88" s="5">
        <v>1</v>
      </c>
      <c r="AG88" s="6">
        <v>43264</v>
      </c>
      <c r="AH88" s="5">
        <v>1</v>
      </c>
      <c r="AI88" s="5">
        <v>0</v>
      </c>
      <c r="AJ88" s="5">
        <v>0</v>
      </c>
      <c r="AK88" s="5">
        <f t="shared" si="19"/>
        <v>0</v>
      </c>
      <c r="AL88" s="5">
        <v>0</v>
      </c>
      <c r="AM88" s="5">
        <v>0</v>
      </c>
      <c r="AN88" s="5">
        <f t="shared" si="20"/>
        <v>0</v>
      </c>
      <c r="AO88" s="5">
        <v>0</v>
      </c>
      <c r="AP88" s="5">
        <v>0</v>
      </c>
      <c r="AQ88" s="5">
        <f t="shared" si="21"/>
        <v>0</v>
      </c>
      <c r="AR88" s="5">
        <v>1</v>
      </c>
      <c r="AS88" s="6">
        <v>43305</v>
      </c>
      <c r="AT88" s="5">
        <v>1</v>
      </c>
      <c r="AU88" s="5">
        <v>0</v>
      </c>
      <c r="AV88" t="str">
        <f t="shared" si="14"/>
        <v>N</v>
      </c>
      <c r="AW88" t="s">
        <v>60</v>
      </c>
      <c r="AX88" t="s">
        <v>61</v>
      </c>
      <c r="AY88" t="s">
        <v>62</v>
      </c>
      <c r="AZ88" t="s">
        <v>62</v>
      </c>
      <c r="BA88" t="str">
        <f t="shared" si="15"/>
        <v>N</v>
      </c>
    </row>
    <row r="89" spans="1:53">
      <c r="A89" t="s">
        <v>53</v>
      </c>
      <c r="B89" t="s">
        <v>54</v>
      </c>
      <c r="C89" t="s">
        <v>55</v>
      </c>
      <c r="D89">
        <v>2018</v>
      </c>
      <c r="F89" t="s">
        <v>225</v>
      </c>
      <c r="G89" t="s">
        <v>226</v>
      </c>
      <c r="J89" t="s">
        <v>58</v>
      </c>
      <c r="K89" t="s">
        <v>59</v>
      </c>
      <c r="L89" s="5">
        <v>0</v>
      </c>
      <c r="M89" s="5">
        <v>0</v>
      </c>
      <c r="N89" s="5">
        <f t="shared" si="11"/>
        <v>0</v>
      </c>
      <c r="O89" s="5">
        <v>0</v>
      </c>
      <c r="P89" s="5">
        <v>0</v>
      </c>
      <c r="Q89" s="5">
        <f t="shared" si="12"/>
        <v>0</v>
      </c>
      <c r="R89" s="5">
        <v>0</v>
      </c>
      <c r="S89" s="5">
        <v>0</v>
      </c>
      <c r="T89" s="5">
        <f t="shared" si="13"/>
        <v>0</v>
      </c>
      <c r="U89" s="5">
        <v>0</v>
      </c>
      <c r="V89" s="5">
        <v>0</v>
      </c>
      <c r="W89" s="5">
        <v>0</v>
      </c>
      <c r="X89" s="5">
        <v>0</v>
      </c>
      <c r="Y89" s="5">
        <f t="shared" si="16"/>
        <v>0</v>
      </c>
      <c r="Z89" s="5">
        <v>0</v>
      </c>
      <c r="AA89" s="5">
        <v>0</v>
      </c>
      <c r="AB89" s="5">
        <f t="shared" si="17"/>
        <v>0</v>
      </c>
      <c r="AC89" s="5">
        <v>0</v>
      </c>
      <c r="AD89" s="5">
        <v>0</v>
      </c>
      <c r="AE89" s="5">
        <f t="shared" si="18"/>
        <v>0</v>
      </c>
      <c r="AF89" s="5">
        <v>1</v>
      </c>
      <c r="AG89" s="6">
        <v>43224</v>
      </c>
      <c r="AH89" s="5">
        <v>1</v>
      </c>
      <c r="AI89" s="5">
        <v>0</v>
      </c>
      <c r="AJ89" s="5">
        <v>0</v>
      </c>
      <c r="AK89" s="5">
        <f t="shared" si="19"/>
        <v>0</v>
      </c>
      <c r="AL89" s="5">
        <v>0</v>
      </c>
      <c r="AM89" s="5">
        <v>0</v>
      </c>
      <c r="AN89" s="5">
        <f t="shared" si="20"/>
        <v>0</v>
      </c>
      <c r="AO89" s="5">
        <v>0</v>
      </c>
      <c r="AP89" s="5">
        <v>0</v>
      </c>
      <c r="AQ89" s="5">
        <f t="shared" si="21"/>
        <v>0</v>
      </c>
      <c r="AR89" s="5">
        <v>1</v>
      </c>
      <c r="AS89" s="6">
        <v>43269</v>
      </c>
      <c r="AT89" s="5">
        <v>1</v>
      </c>
      <c r="AU89" s="5">
        <v>0</v>
      </c>
      <c r="AV89" t="str">
        <f t="shared" si="14"/>
        <v>N</v>
      </c>
      <c r="AW89" t="s">
        <v>60</v>
      </c>
      <c r="AX89" t="s">
        <v>61</v>
      </c>
      <c r="AY89" t="s">
        <v>62</v>
      </c>
      <c r="AZ89" t="s">
        <v>62</v>
      </c>
      <c r="BA89" t="str">
        <f t="shared" si="15"/>
        <v>N</v>
      </c>
    </row>
    <row r="90" spans="1:53">
      <c r="A90" t="s">
        <v>53</v>
      </c>
      <c r="B90" t="s">
        <v>54</v>
      </c>
      <c r="C90" t="s">
        <v>55</v>
      </c>
      <c r="D90">
        <v>2018</v>
      </c>
      <c r="F90" t="s">
        <v>227</v>
      </c>
      <c r="G90" t="s">
        <v>228</v>
      </c>
      <c r="J90" t="s">
        <v>58</v>
      </c>
      <c r="K90" t="s">
        <v>59</v>
      </c>
      <c r="L90" s="5">
        <v>0</v>
      </c>
      <c r="M90" s="5">
        <v>0</v>
      </c>
      <c r="N90" s="5">
        <f t="shared" si="11"/>
        <v>0</v>
      </c>
      <c r="O90" s="5">
        <v>0</v>
      </c>
      <c r="P90" s="5">
        <v>0</v>
      </c>
      <c r="Q90" s="5">
        <f t="shared" si="12"/>
        <v>0</v>
      </c>
      <c r="R90" s="5">
        <v>0</v>
      </c>
      <c r="S90" s="5">
        <v>0</v>
      </c>
      <c r="T90" s="5">
        <f t="shared" si="13"/>
        <v>0</v>
      </c>
      <c r="U90" s="5">
        <v>0</v>
      </c>
      <c r="V90" s="5">
        <v>0</v>
      </c>
      <c r="W90" s="5">
        <v>0</v>
      </c>
      <c r="X90" s="5">
        <v>0</v>
      </c>
      <c r="Y90" s="5">
        <f t="shared" si="16"/>
        <v>0</v>
      </c>
      <c r="Z90" s="5">
        <v>0</v>
      </c>
      <c r="AA90" s="5">
        <v>0</v>
      </c>
      <c r="AB90" s="5">
        <f t="shared" si="17"/>
        <v>0</v>
      </c>
      <c r="AC90" s="5">
        <v>0</v>
      </c>
      <c r="AD90" s="5">
        <v>0</v>
      </c>
      <c r="AE90" s="5">
        <f t="shared" si="18"/>
        <v>0</v>
      </c>
      <c r="AF90" s="5">
        <v>1</v>
      </c>
      <c r="AG90" s="6">
        <v>43217</v>
      </c>
      <c r="AH90" s="5">
        <v>1</v>
      </c>
      <c r="AI90" s="5">
        <v>0</v>
      </c>
      <c r="AJ90" s="5">
        <v>0</v>
      </c>
      <c r="AK90" s="5">
        <f t="shared" si="19"/>
        <v>0</v>
      </c>
      <c r="AL90" s="5">
        <v>0</v>
      </c>
      <c r="AM90" s="5">
        <v>0</v>
      </c>
      <c r="AN90" s="5">
        <f t="shared" si="20"/>
        <v>0</v>
      </c>
      <c r="AO90" s="5">
        <v>0</v>
      </c>
      <c r="AP90" s="5">
        <v>0</v>
      </c>
      <c r="AQ90" s="5">
        <f t="shared" si="21"/>
        <v>0</v>
      </c>
      <c r="AR90" s="5">
        <v>1</v>
      </c>
      <c r="AS90" s="6">
        <v>43224</v>
      </c>
      <c r="AT90" s="5">
        <v>1</v>
      </c>
      <c r="AU90" s="5">
        <v>0</v>
      </c>
      <c r="AV90" t="str">
        <f t="shared" si="14"/>
        <v>N</v>
      </c>
      <c r="AW90" t="s">
        <v>60</v>
      </c>
      <c r="AX90" t="s">
        <v>61</v>
      </c>
      <c r="AY90" t="s">
        <v>62</v>
      </c>
      <c r="AZ90" t="s">
        <v>62</v>
      </c>
      <c r="BA90" t="str">
        <f t="shared" si="15"/>
        <v>N</v>
      </c>
    </row>
    <row r="91" spans="1:53">
      <c r="A91" t="s">
        <v>53</v>
      </c>
      <c r="B91" t="s">
        <v>54</v>
      </c>
      <c r="C91" t="s">
        <v>55</v>
      </c>
      <c r="D91">
        <v>2018</v>
      </c>
      <c r="F91" t="s">
        <v>229</v>
      </c>
      <c r="G91" t="s">
        <v>230</v>
      </c>
      <c r="J91" t="s">
        <v>58</v>
      </c>
      <c r="K91" t="s">
        <v>59</v>
      </c>
      <c r="L91" s="5">
        <v>0</v>
      </c>
      <c r="M91" s="5">
        <v>0</v>
      </c>
      <c r="N91" s="5">
        <f t="shared" si="11"/>
        <v>0</v>
      </c>
      <c r="O91" s="5">
        <v>0</v>
      </c>
      <c r="P91" s="5">
        <v>0</v>
      </c>
      <c r="Q91" s="5">
        <f t="shared" si="12"/>
        <v>0</v>
      </c>
      <c r="R91" s="5">
        <v>0</v>
      </c>
      <c r="S91" s="5">
        <v>0</v>
      </c>
      <c r="T91" s="5">
        <f t="shared" si="13"/>
        <v>0</v>
      </c>
      <c r="U91" s="5">
        <v>0</v>
      </c>
      <c r="V91" s="5">
        <v>0</v>
      </c>
      <c r="W91" s="5">
        <v>0</v>
      </c>
      <c r="X91" s="5">
        <v>0</v>
      </c>
      <c r="Y91" s="5">
        <f t="shared" si="16"/>
        <v>0</v>
      </c>
      <c r="Z91" s="5">
        <v>0</v>
      </c>
      <c r="AA91" s="5">
        <v>0</v>
      </c>
      <c r="AB91" s="5">
        <f t="shared" si="17"/>
        <v>0</v>
      </c>
      <c r="AC91" s="5">
        <v>0</v>
      </c>
      <c r="AD91" s="5">
        <v>0</v>
      </c>
      <c r="AE91" s="5">
        <f t="shared" si="18"/>
        <v>0</v>
      </c>
      <c r="AF91" s="5">
        <v>1</v>
      </c>
      <c r="AG91" s="6">
        <v>43167</v>
      </c>
      <c r="AH91" s="5">
        <v>1</v>
      </c>
      <c r="AI91" s="5">
        <v>0</v>
      </c>
      <c r="AJ91" s="5">
        <v>0</v>
      </c>
      <c r="AK91" s="5">
        <f t="shared" si="19"/>
        <v>0</v>
      </c>
      <c r="AL91" s="5">
        <v>0</v>
      </c>
      <c r="AM91" s="5">
        <v>0</v>
      </c>
      <c r="AN91" s="5">
        <f t="shared" si="20"/>
        <v>0</v>
      </c>
      <c r="AO91" s="5">
        <v>0</v>
      </c>
      <c r="AP91" s="5">
        <v>0</v>
      </c>
      <c r="AQ91" s="5">
        <f t="shared" si="21"/>
        <v>0</v>
      </c>
      <c r="AR91" s="5">
        <v>1</v>
      </c>
      <c r="AS91" s="6">
        <v>43433</v>
      </c>
      <c r="AT91" s="5">
        <v>1</v>
      </c>
      <c r="AU91" s="5">
        <v>0</v>
      </c>
      <c r="AV91" t="str">
        <f t="shared" si="14"/>
        <v>N</v>
      </c>
      <c r="AW91" t="s">
        <v>60</v>
      </c>
      <c r="AX91" t="s">
        <v>61</v>
      </c>
      <c r="AY91" t="s">
        <v>62</v>
      </c>
      <c r="AZ91" t="s">
        <v>62</v>
      </c>
      <c r="BA91" t="str">
        <f t="shared" si="15"/>
        <v>N</v>
      </c>
    </row>
    <row r="92" spans="1:53">
      <c r="A92" t="s">
        <v>53</v>
      </c>
      <c r="B92" t="s">
        <v>54</v>
      </c>
      <c r="C92" t="s">
        <v>55</v>
      </c>
      <c r="D92">
        <v>2018</v>
      </c>
      <c r="F92" t="s">
        <v>231</v>
      </c>
      <c r="G92" t="s">
        <v>232</v>
      </c>
      <c r="J92" t="s">
        <v>58</v>
      </c>
      <c r="K92" t="s">
        <v>59</v>
      </c>
      <c r="L92" s="5">
        <v>0</v>
      </c>
      <c r="M92" s="5">
        <v>0</v>
      </c>
      <c r="N92" s="5">
        <f t="shared" si="11"/>
        <v>0</v>
      </c>
      <c r="O92" s="5">
        <v>0</v>
      </c>
      <c r="P92" s="5">
        <v>0</v>
      </c>
      <c r="Q92" s="5">
        <f t="shared" si="12"/>
        <v>0</v>
      </c>
      <c r="R92" s="5">
        <v>0</v>
      </c>
      <c r="S92" s="5">
        <v>0</v>
      </c>
      <c r="T92" s="5">
        <f t="shared" si="13"/>
        <v>0</v>
      </c>
      <c r="U92" s="5">
        <v>0</v>
      </c>
      <c r="V92" s="5">
        <v>0</v>
      </c>
      <c r="W92" s="5">
        <v>0</v>
      </c>
      <c r="X92" s="5">
        <v>0</v>
      </c>
      <c r="Y92" s="5">
        <f t="shared" si="16"/>
        <v>0</v>
      </c>
      <c r="Z92" s="5">
        <v>0</v>
      </c>
      <c r="AA92" s="5">
        <v>0</v>
      </c>
      <c r="AB92" s="5">
        <f t="shared" si="17"/>
        <v>0</v>
      </c>
      <c r="AC92" s="5">
        <v>0</v>
      </c>
      <c r="AD92" s="5">
        <v>0</v>
      </c>
      <c r="AE92" s="5">
        <f t="shared" si="18"/>
        <v>0</v>
      </c>
      <c r="AF92" s="5">
        <v>1</v>
      </c>
      <c r="AG92" s="6">
        <v>43277</v>
      </c>
      <c r="AH92" s="5">
        <v>1</v>
      </c>
      <c r="AI92" s="5">
        <v>0</v>
      </c>
      <c r="AJ92" s="5">
        <v>0</v>
      </c>
      <c r="AK92" s="5">
        <f t="shared" si="19"/>
        <v>0</v>
      </c>
      <c r="AL92" s="5">
        <v>0</v>
      </c>
      <c r="AM92" s="5">
        <v>0</v>
      </c>
      <c r="AN92" s="5">
        <f t="shared" si="20"/>
        <v>0</v>
      </c>
      <c r="AO92" s="5">
        <v>0</v>
      </c>
      <c r="AP92" s="5">
        <v>0</v>
      </c>
      <c r="AQ92" s="5">
        <f t="shared" si="21"/>
        <v>0</v>
      </c>
      <c r="AR92" s="5">
        <v>1</v>
      </c>
      <c r="AS92" s="6">
        <v>43367</v>
      </c>
      <c r="AT92" s="5">
        <v>1</v>
      </c>
      <c r="AU92" s="5">
        <v>0</v>
      </c>
      <c r="AV92" t="str">
        <f t="shared" si="14"/>
        <v>N</v>
      </c>
      <c r="AW92" t="s">
        <v>60</v>
      </c>
      <c r="AX92" t="s">
        <v>61</v>
      </c>
      <c r="AY92" t="s">
        <v>62</v>
      </c>
      <c r="AZ92" t="s">
        <v>62</v>
      </c>
      <c r="BA92" t="str">
        <f t="shared" si="15"/>
        <v>N</v>
      </c>
    </row>
    <row r="93" spans="1:53">
      <c r="A93" t="s">
        <v>53</v>
      </c>
      <c r="B93" t="s">
        <v>54</v>
      </c>
      <c r="C93" t="s">
        <v>55</v>
      </c>
      <c r="D93">
        <v>2018</v>
      </c>
      <c r="F93" t="s">
        <v>233</v>
      </c>
      <c r="G93" t="s">
        <v>234</v>
      </c>
      <c r="J93" t="s">
        <v>58</v>
      </c>
      <c r="K93" t="s">
        <v>59</v>
      </c>
      <c r="L93" s="5">
        <v>0</v>
      </c>
      <c r="M93" s="5">
        <v>0</v>
      </c>
      <c r="N93" s="5">
        <f t="shared" si="11"/>
        <v>0</v>
      </c>
      <c r="O93" s="5">
        <v>0</v>
      </c>
      <c r="P93" s="5">
        <v>0</v>
      </c>
      <c r="Q93" s="5">
        <f t="shared" si="12"/>
        <v>0</v>
      </c>
      <c r="R93" s="5">
        <v>0</v>
      </c>
      <c r="S93" s="5">
        <v>0</v>
      </c>
      <c r="T93" s="5">
        <f t="shared" si="13"/>
        <v>0</v>
      </c>
      <c r="U93" s="5">
        <v>0</v>
      </c>
      <c r="V93" s="5">
        <v>0</v>
      </c>
      <c r="W93" s="5">
        <v>0</v>
      </c>
      <c r="X93" s="5">
        <v>0</v>
      </c>
      <c r="Y93" s="5">
        <f t="shared" si="16"/>
        <v>0</v>
      </c>
      <c r="Z93" s="5">
        <v>0</v>
      </c>
      <c r="AA93" s="5">
        <v>0</v>
      </c>
      <c r="AB93" s="5">
        <f t="shared" si="17"/>
        <v>0</v>
      </c>
      <c r="AC93" s="5">
        <v>0</v>
      </c>
      <c r="AD93" s="5">
        <v>0</v>
      </c>
      <c r="AE93" s="5">
        <f t="shared" si="18"/>
        <v>0</v>
      </c>
      <c r="AF93" s="5">
        <v>1</v>
      </c>
      <c r="AG93" s="6">
        <v>43242</v>
      </c>
      <c r="AH93" s="5">
        <v>1</v>
      </c>
      <c r="AI93" s="5">
        <v>0</v>
      </c>
      <c r="AJ93" s="5">
        <v>0</v>
      </c>
      <c r="AK93" s="5">
        <f t="shared" si="19"/>
        <v>0</v>
      </c>
      <c r="AL93" s="5">
        <v>0</v>
      </c>
      <c r="AM93" s="5">
        <v>0</v>
      </c>
      <c r="AN93" s="5">
        <f t="shared" si="20"/>
        <v>0</v>
      </c>
      <c r="AO93" s="5">
        <v>0</v>
      </c>
      <c r="AP93" s="5">
        <v>0</v>
      </c>
      <c r="AQ93" s="5">
        <f t="shared" si="21"/>
        <v>0</v>
      </c>
      <c r="AR93" s="5">
        <v>1</v>
      </c>
      <c r="AS93" s="6">
        <v>43297</v>
      </c>
      <c r="AT93" s="5">
        <v>1</v>
      </c>
      <c r="AU93" s="5">
        <v>0</v>
      </c>
      <c r="AV93" t="str">
        <f t="shared" si="14"/>
        <v>N</v>
      </c>
      <c r="AW93" t="s">
        <v>60</v>
      </c>
      <c r="AX93" t="s">
        <v>61</v>
      </c>
      <c r="AY93" t="s">
        <v>62</v>
      </c>
      <c r="AZ93" t="s">
        <v>62</v>
      </c>
      <c r="BA93" t="str">
        <f t="shared" si="15"/>
        <v>N</v>
      </c>
    </row>
    <row r="94" spans="1:53">
      <c r="A94" t="s">
        <v>53</v>
      </c>
      <c r="B94" t="s">
        <v>54</v>
      </c>
      <c r="C94" t="s">
        <v>89</v>
      </c>
      <c r="D94">
        <v>2018</v>
      </c>
      <c r="F94" t="s">
        <v>90</v>
      </c>
      <c r="G94" t="s">
        <v>235</v>
      </c>
      <c r="J94" t="s">
        <v>92</v>
      </c>
      <c r="K94" t="s">
        <v>93</v>
      </c>
      <c r="L94" s="5">
        <v>0</v>
      </c>
      <c r="M94" s="5">
        <v>0</v>
      </c>
      <c r="N94" s="5">
        <f t="shared" si="11"/>
        <v>0</v>
      </c>
      <c r="O94" s="5">
        <v>0</v>
      </c>
      <c r="P94" s="5">
        <v>0</v>
      </c>
      <c r="Q94" s="5">
        <f t="shared" si="12"/>
        <v>0</v>
      </c>
      <c r="R94" s="5">
        <v>0</v>
      </c>
      <c r="S94" s="5">
        <v>0</v>
      </c>
      <c r="T94" s="5">
        <f t="shared" si="13"/>
        <v>0</v>
      </c>
      <c r="U94" s="5">
        <v>0</v>
      </c>
      <c r="V94" s="5">
        <v>0</v>
      </c>
      <c r="W94" s="5">
        <v>0</v>
      </c>
      <c r="X94" s="5">
        <v>0</v>
      </c>
      <c r="Y94" s="5">
        <f t="shared" si="16"/>
        <v>0</v>
      </c>
      <c r="Z94" s="5">
        <v>0</v>
      </c>
      <c r="AA94" s="5">
        <v>0</v>
      </c>
      <c r="AB94" s="5">
        <f t="shared" si="17"/>
        <v>0</v>
      </c>
      <c r="AC94" s="5">
        <v>0</v>
      </c>
      <c r="AD94" s="5">
        <v>0</v>
      </c>
      <c r="AE94" s="5">
        <f t="shared" si="18"/>
        <v>0</v>
      </c>
      <c r="AF94" s="5">
        <v>1</v>
      </c>
      <c r="AG94" s="6">
        <v>43172</v>
      </c>
      <c r="AH94" s="5">
        <v>1</v>
      </c>
      <c r="AI94" s="5">
        <v>0</v>
      </c>
      <c r="AJ94" s="5">
        <v>0</v>
      </c>
      <c r="AK94" s="5">
        <f t="shared" si="19"/>
        <v>0</v>
      </c>
      <c r="AL94" s="5">
        <v>0</v>
      </c>
      <c r="AM94" s="5">
        <v>0</v>
      </c>
      <c r="AN94" s="5">
        <f t="shared" si="20"/>
        <v>0</v>
      </c>
      <c r="AO94" s="5">
        <v>0</v>
      </c>
      <c r="AP94" s="5">
        <v>0</v>
      </c>
      <c r="AQ94" s="5">
        <f t="shared" si="21"/>
        <v>0</v>
      </c>
      <c r="AR94" s="5">
        <v>1</v>
      </c>
      <c r="AS94" s="6">
        <v>43241</v>
      </c>
      <c r="AT94" s="5">
        <v>1</v>
      </c>
      <c r="AU94" s="5">
        <v>0</v>
      </c>
      <c r="AV94" t="str">
        <f t="shared" si="14"/>
        <v>N</v>
      </c>
      <c r="AW94" t="s">
        <v>60</v>
      </c>
      <c r="AX94" t="s">
        <v>61</v>
      </c>
      <c r="AY94" t="s">
        <v>62</v>
      </c>
      <c r="AZ94" t="s">
        <v>62</v>
      </c>
      <c r="BA94" t="str">
        <f t="shared" si="15"/>
        <v>N</v>
      </c>
    </row>
    <row r="95" spans="1:53">
      <c r="A95" t="s">
        <v>53</v>
      </c>
      <c r="B95" t="s">
        <v>54</v>
      </c>
      <c r="C95" t="s">
        <v>89</v>
      </c>
      <c r="D95">
        <v>2018</v>
      </c>
      <c r="F95" t="s">
        <v>90</v>
      </c>
      <c r="G95" t="s">
        <v>236</v>
      </c>
      <c r="J95" t="s">
        <v>92</v>
      </c>
      <c r="K95" t="s">
        <v>93</v>
      </c>
      <c r="L95" s="5">
        <v>0</v>
      </c>
      <c r="M95" s="5">
        <v>0</v>
      </c>
      <c r="N95" s="5">
        <f t="shared" si="11"/>
        <v>0</v>
      </c>
      <c r="O95" s="5">
        <v>0</v>
      </c>
      <c r="P95" s="5">
        <v>0</v>
      </c>
      <c r="Q95" s="5">
        <f t="shared" si="12"/>
        <v>0</v>
      </c>
      <c r="R95" s="5">
        <v>0</v>
      </c>
      <c r="S95" s="5">
        <v>0</v>
      </c>
      <c r="T95" s="5">
        <f t="shared" si="13"/>
        <v>0</v>
      </c>
      <c r="U95" s="5">
        <v>0</v>
      </c>
      <c r="V95" s="5">
        <v>0</v>
      </c>
      <c r="W95" s="5">
        <v>0</v>
      </c>
      <c r="X95" s="5">
        <v>0</v>
      </c>
      <c r="Y95" s="5">
        <f t="shared" si="16"/>
        <v>0</v>
      </c>
      <c r="Z95" s="5">
        <v>0</v>
      </c>
      <c r="AA95" s="5">
        <v>0</v>
      </c>
      <c r="AB95" s="5">
        <f t="shared" si="17"/>
        <v>0</v>
      </c>
      <c r="AC95" s="5">
        <v>0</v>
      </c>
      <c r="AD95" s="5">
        <v>0</v>
      </c>
      <c r="AE95" s="5">
        <f t="shared" si="18"/>
        <v>0</v>
      </c>
      <c r="AF95" s="5">
        <v>1</v>
      </c>
      <c r="AG95" s="6">
        <v>43172</v>
      </c>
      <c r="AH95" s="5">
        <v>1</v>
      </c>
      <c r="AI95" s="5">
        <v>0</v>
      </c>
      <c r="AJ95" s="5">
        <v>0</v>
      </c>
      <c r="AK95" s="5">
        <f t="shared" si="19"/>
        <v>0</v>
      </c>
      <c r="AL95" s="5">
        <v>0</v>
      </c>
      <c r="AM95" s="5">
        <v>0</v>
      </c>
      <c r="AN95" s="5">
        <f t="shared" si="20"/>
        <v>0</v>
      </c>
      <c r="AO95" s="5">
        <v>0</v>
      </c>
      <c r="AP95" s="5">
        <v>0</v>
      </c>
      <c r="AQ95" s="5">
        <f t="shared" si="21"/>
        <v>0</v>
      </c>
      <c r="AR95" s="5">
        <v>1</v>
      </c>
      <c r="AS95" s="6">
        <v>43241</v>
      </c>
      <c r="AT95" s="5">
        <v>1</v>
      </c>
      <c r="AU95" s="5">
        <v>0</v>
      </c>
      <c r="AV95" t="str">
        <f t="shared" si="14"/>
        <v>N</v>
      </c>
      <c r="AW95" t="s">
        <v>60</v>
      </c>
      <c r="AX95" t="s">
        <v>61</v>
      </c>
      <c r="AY95" t="s">
        <v>62</v>
      </c>
      <c r="AZ95" t="s">
        <v>62</v>
      </c>
      <c r="BA95" t="str">
        <f t="shared" si="15"/>
        <v>N</v>
      </c>
    </row>
    <row r="96" spans="1:53">
      <c r="A96" t="s">
        <v>53</v>
      </c>
      <c r="B96" t="s">
        <v>54</v>
      </c>
      <c r="C96" t="s">
        <v>89</v>
      </c>
      <c r="D96">
        <v>2018</v>
      </c>
      <c r="F96" t="s">
        <v>90</v>
      </c>
      <c r="G96" t="s">
        <v>237</v>
      </c>
      <c r="J96" t="s">
        <v>92</v>
      </c>
      <c r="K96" t="s">
        <v>93</v>
      </c>
      <c r="L96" s="5">
        <v>0</v>
      </c>
      <c r="M96" s="5">
        <v>0</v>
      </c>
      <c r="N96" s="5">
        <f t="shared" si="11"/>
        <v>0</v>
      </c>
      <c r="O96" s="5">
        <v>0</v>
      </c>
      <c r="P96" s="5">
        <v>0</v>
      </c>
      <c r="Q96" s="5">
        <f t="shared" si="12"/>
        <v>0</v>
      </c>
      <c r="R96" s="5">
        <v>0</v>
      </c>
      <c r="S96" s="5">
        <v>0</v>
      </c>
      <c r="T96" s="5">
        <f t="shared" si="13"/>
        <v>0</v>
      </c>
      <c r="U96" s="5">
        <v>0</v>
      </c>
      <c r="V96" s="5">
        <v>0</v>
      </c>
      <c r="W96" s="5">
        <v>0</v>
      </c>
      <c r="X96" s="5">
        <v>0</v>
      </c>
      <c r="Y96" s="5">
        <f t="shared" si="16"/>
        <v>0</v>
      </c>
      <c r="Z96" s="5">
        <v>0</v>
      </c>
      <c r="AA96" s="5">
        <v>0</v>
      </c>
      <c r="AB96" s="5">
        <f t="shared" si="17"/>
        <v>0</v>
      </c>
      <c r="AC96" s="5">
        <v>0</v>
      </c>
      <c r="AD96" s="5">
        <v>0</v>
      </c>
      <c r="AE96" s="5">
        <f t="shared" si="18"/>
        <v>0</v>
      </c>
      <c r="AF96" s="5">
        <v>1</v>
      </c>
      <c r="AG96" s="6">
        <v>43172</v>
      </c>
      <c r="AH96" s="5">
        <v>1</v>
      </c>
      <c r="AI96" s="5">
        <v>0</v>
      </c>
      <c r="AJ96" s="5">
        <v>0</v>
      </c>
      <c r="AK96" s="5">
        <f t="shared" si="19"/>
        <v>0</v>
      </c>
      <c r="AL96" s="5">
        <v>0</v>
      </c>
      <c r="AM96" s="5">
        <v>0</v>
      </c>
      <c r="AN96" s="5">
        <f t="shared" si="20"/>
        <v>0</v>
      </c>
      <c r="AO96" s="5">
        <v>0</v>
      </c>
      <c r="AP96" s="5">
        <v>0</v>
      </c>
      <c r="AQ96" s="5">
        <f t="shared" si="21"/>
        <v>0</v>
      </c>
      <c r="AR96" s="5">
        <v>1</v>
      </c>
      <c r="AS96" s="6">
        <v>43241</v>
      </c>
      <c r="AT96" s="5">
        <v>1</v>
      </c>
      <c r="AU96" s="5">
        <v>0</v>
      </c>
      <c r="AV96" t="str">
        <f t="shared" si="14"/>
        <v>N</v>
      </c>
      <c r="AW96" t="s">
        <v>60</v>
      </c>
      <c r="AX96" t="s">
        <v>61</v>
      </c>
      <c r="AY96" t="s">
        <v>62</v>
      </c>
      <c r="AZ96" t="s">
        <v>62</v>
      </c>
      <c r="BA96" t="str">
        <f t="shared" si="15"/>
        <v>N</v>
      </c>
    </row>
    <row r="97" spans="1:53">
      <c r="A97" t="s">
        <v>53</v>
      </c>
      <c r="B97" t="s">
        <v>54</v>
      </c>
      <c r="C97" t="s">
        <v>89</v>
      </c>
      <c r="D97">
        <v>2018</v>
      </c>
      <c r="F97" t="s">
        <v>90</v>
      </c>
      <c r="G97" t="s">
        <v>238</v>
      </c>
      <c r="J97" t="s">
        <v>92</v>
      </c>
      <c r="K97" t="s">
        <v>93</v>
      </c>
      <c r="L97" s="5">
        <v>0</v>
      </c>
      <c r="M97" s="5">
        <v>0</v>
      </c>
      <c r="N97" s="5">
        <f t="shared" si="11"/>
        <v>0</v>
      </c>
      <c r="O97" s="5">
        <v>0</v>
      </c>
      <c r="P97" s="5">
        <v>0</v>
      </c>
      <c r="Q97" s="5">
        <f t="shared" si="12"/>
        <v>0</v>
      </c>
      <c r="R97" s="5">
        <v>0</v>
      </c>
      <c r="S97" s="5">
        <v>0</v>
      </c>
      <c r="T97" s="5">
        <f t="shared" si="13"/>
        <v>0</v>
      </c>
      <c r="U97" s="5">
        <v>0</v>
      </c>
      <c r="V97" s="5">
        <v>0</v>
      </c>
      <c r="W97" s="5">
        <v>0</v>
      </c>
      <c r="X97" s="5">
        <v>0</v>
      </c>
      <c r="Y97" s="5">
        <f t="shared" si="16"/>
        <v>0</v>
      </c>
      <c r="Z97" s="5">
        <v>0</v>
      </c>
      <c r="AA97" s="5">
        <v>0</v>
      </c>
      <c r="AB97" s="5">
        <f t="shared" si="17"/>
        <v>0</v>
      </c>
      <c r="AC97" s="5">
        <v>0</v>
      </c>
      <c r="AD97" s="5">
        <v>0</v>
      </c>
      <c r="AE97" s="5">
        <f t="shared" si="18"/>
        <v>0</v>
      </c>
      <c r="AF97" s="5">
        <v>1</v>
      </c>
      <c r="AG97" s="6">
        <v>43172</v>
      </c>
      <c r="AH97" s="5">
        <v>1</v>
      </c>
      <c r="AI97" s="5">
        <v>0</v>
      </c>
      <c r="AJ97" s="5">
        <v>0</v>
      </c>
      <c r="AK97" s="5">
        <f t="shared" si="19"/>
        <v>0</v>
      </c>
      <c r="AL97" s="5">
        <v>0</v>
      </c>
      <c r="AM97" s="5">
        <v>0</v>
      </c>
      <c r="AN97" s="5">
        <f t="shared" si="20"/>
        <v>0</v>
      </c>
      <c r="AO97" s="5">
        <v>0</v>
      </c>
      <c r="AP97" s="5">
        <v>0</v>
      </c>
      <c r="AQ97" s="5">
        <f t="shared" si="21"/>
        <v>0</v>
      </c>
      <c r="AR97" s="5">
        <v>1</v>
      </c>
      <c r="AS97" s="6">
        <v>43241</v>
      </c>
      <c r="AT97" s="5">
        <v>1</v>
      </c>
      <c r="AU97" s="5">
        <v>0</v>
      </c>
      <c r="AV97" t="str">
        <f t="shared" si="14"/>
        <v>N</v>
      </c>
      <c r="AW97" t="s">
        <v>60</v>
      </c>
      <c r="AX97" t="s">
        <v>61</v>
      </c>
      <c r="AY97" t="s">
        <v>62</v>
      </c>
      <c r="AZ97" t="s">
        <v>62</v>
      </c>
      <c r="BA97" t="str">
        <f t="shared" si="15"/>
        <v>N</v>
      </c>
    </row>
    <row r="98" spans="1:53">
      <c r="A98" t="s">
        <v>53</v>
      </c>
      <c r="B98" t="s">
        <v>54</v>
      </c>
      <c r="C98" t="s">
        <v>89</v>
      </c>
      <c r="D98">
        <v>2018</v>
      </c>
      <c r="F98" t="s">
        <v>90</v>
      </c>
      <c r="G98" t="s">
        <v>239</v>
      </c>
      <c r="J98" t="s">
        <v>92</v>
      </c>
      <c r="K98" t="s">
        <v>93</v>
      </c>
      <c r="L98" s="5">
        <v>0</v>
      </c>
      <c r="M98" s="5">
        <v>0</v>
      </c>
      <c r="N98" s="5">
        <f t="shared" si="11"/>
        <v>0</v>
      </c>
      <c r="O98" s="5">
        <v>0</v>
      </c>
      <c r="P98" s="5">
        <v>0</v>
      </c>
      <c r="Q98" s="5">
        <f t="shared" si="12"/>
        <v>0</v>
      </c>
      <c r="R98" s="5">
        <v>0</v>
      </c>
      <c r="S98" s="5">
        <v>0</v>
      </c>
      <c r="T98" s="5">
        <f t="shared" si="13"/>
        <v>0</v>
      </c>
      <c r="U98" s="5">
        <v>0</v>
      </c>
      <c r="V98" s="5">
        <v>0</v>
      </c>
      <c r="W98" s="5">
        <v>0</v>
      </c>
      <c r="X98" s="5">
        <v>0</v>
      </c>
      <c r="Y98" s="5">
        <f t="shared" si="16"/>
        <v>0</v>
      </c>
      <c r="Z98" s="5">
        <v>0</v>
      </c>
      <c r="AA98" s="5">
        <v>0</v>
      </c>
      <c r="AB98" s="5">
        <f t="shared" si="17"/>
        <v>0</v>
      </c>
      <c r="AC98" s="5">
        <v>0</v>
      </c>
      <c r="AD98" s="5">
        <v>0</v>
      </c>
      <c r="AE98" s="5">
        <f t="shared" si="18"/>
        <v>0</v>
      </c>
      <c r="AF98" s="5">
        <v>1</v>
      </c>
      <c r="AG98" s="6">
        <v>43172</v>
      </c>
      <c r="AH98" s="5">
        <v>1</v>
      </c>
      <c r="AI98" s="5">
        <v>0</v>
      </c>
      <c r="AJ98" s="5">
        <v>0</v>
      </c>
      <c r="AK98" s="5">
        <f t="shared" si="19"/>
        <v>0</v>
      </c>
      <c r="AL98" s="5">
        <v>0</v>
      </c>
      <c r="AM98" s="5">
        <v>0</v>
      </c>
      <c r="AN98" s="5">
        <f t="shared" si="20"/>
        <v>0</v>
      </c>
      <c r="AO98" s="5">
        <v>0</v>
      </c>
      <c r="AP98" s="5">
        <v>0</v>
      </c>
      <c r="AQ98" s="5">
        <f t="shared" si="21"/>
        <v>0</v>
      </c>
      <c r="AR98" s="5">
        <v>1</v>
      </c>
      <c r="AS98" s="6">
        <v>43241</v>
      </c>
      <c r="AT98" s="5">
        <v>1</v>
      </c>
      <c r="AU98" s="5">
        <v>0</v>
      </c>
      <c r="AV98" t="str">
        <f t="shared" si="14"/>
        <v>N</v>
      </c>
      <c r="AW98" t="s">
        <v>60</v>
      </c>
      <c r="AX98" t="s">
        <v>61</v>
      </c>
      <c r="AY98" t="s">
        <v>62</v>
      </c>
      <c r="AZ98" t="s">
        <v>62</v>
      </c>
      <c r="BA98" t="str">
        <f t="shared" si="15"/>
        <v>N</v>
      </c>
    </row>
    <row r="99" spans="1:53">
      <c r="A99" t="s">
        <v>53</v>
      </c>
      <c r="B99" t="s">
        <v>54</v>
      </c>
      <c r="C99" t="s">
        <v>89</v>
      </c>
      <c r="D99">
        <v>2018</v>
      </c>
      <c r="F99" t="s">
        <v>90</v>
      </c>
      <c r="G99" t="s">
        <v>240</v>
      </c>
      <c r="J99" t="s">
        <v>92</v>
      </c>
      <c r="K99" t="s">
        <v>93</v>
      </c>
      <c r="L99" s="5">
        <v>0</v>
      </c>
      <c r="M99" s="5">
        <v>0</v>
      </c>
      <c r="N99" s="5">
        <f t="shared" si="11"/>
        <v>0</v>
      </c>
      <c r="O99" s="5">
        <v>0</v>
      </c>
      <c r="P99" s="5">
        <v>0</v>
      </c>
      <c r="Q99" s="5">
        <f t="shared" si="12"/>
        <v>0</v>
      </c>
      <c r="R99" s="5">
        <v>0</v>
      </c>
      <c r="S99" s="5">
        <v>0</v>
      </c>
      <c r="T99" s="5">
        <f t="shared" si="13"/>
        <v>0</v>
      </c>
      <c r="U99" s="5">
        <v>0</v>
      </c>
      <c r="V99" s="5">
        <v>0</v>
      </c>
      <c r="W99" s="5">
        <v>0</v>
      </c>
      <c r="X99" s="5">
        <v>0</v>
      </c>
      <c r="Y99" s="5">
        <f t="shared" si="16"/>
        <v>0</v>
      </c>
      <c r="Z99" s="5">
        <v>0</v>
      </c>
      <c r="AA99" s="5">
        <v>0</v>
      </c>
      <c r="AB99" s="5">
        <f t="shared" si="17"/>
        <v>0</v>
      </c>
      <c r="AC99" s="5">
        <v>0</v>
      </c>
      <c r="AD99" s="5">
        <v>0</v>
      </c>
      <c r="AE99" s="5">
        <f t="shared" si="18"/>
        <v>0</v>
      </c>
      <c r="AF99" s="5">
        <v>1</v>
      </c>
      <c r="AG99" s="6">
        <v>43172</v>
      </c>
      <c r="AH99" s="5">
        <v>1</v>
      </c>
      <c r="AI99" s="5">
        <v>0</v>
      </c>
      <c r="AJ99" s="5">
        <v>0</v>
      </c>
      <c r="AK99" s="5">
        <f t="shared" si="19"/>
        <v>0</v>
      </c>
      <c r="AL99" s="5">
        <v>0</v>
      </c>
      <c r="AM99" s="5">
        <v>0</v>
      </c>
      <c r="AN99" s="5">
        <f t="shared" si="20"/>
        <v>0</v>
      </c>
      <c r="AO99" s="5">
        <v>0</v>
      </c>
      <c r="AP99" s="5">
        <v>0</v>
      </c>
      <c r="AQ99" s="5">
        <f t="shared" si="21"/>
        <v>0</v>
      </c>
      <c r="AR99" s="5">
        <v>1</v>
      </c>
      <c r="AS99" s="6">
        <v>43241</v>
      </c>
      <c r="AT99" s="5">
        <v>1</v>
      </c>
      <c r="AU99" s="5">
        <v>0</v>
      </c>
      <c r="AV99" t="str">
        <f t="shared" si="14"/>
        <v>N</v>
      </c>
      <c r="AW99" t="s">
        <v>60</v>
      </c>
      <c r="AX99" t="s">
        <v>61</v>
      </c>
      <c r="AY99" t="s">
        <v>62</v>
      </c>
      <c r="AZ99" t="s">
        <v>62</v>
      </c>
      <c r="BA99" t="str">
        <f t="shared" si="15"/>
        <v>N</v>
      </c>
    </row>
    <row r="100" spans="1:53">
      <c r="A100" t="s">
        <v>53</v>
      </c>
      <c r="B100" t="s">
        <v>54</v>
      </c>
      <c r="C100" t="s">
        <v>89</v>
      </c>
      <c r="D100">
        <v>2018</v>
      </c>
      <c r="F100" t="s">
        <v>90</v>
      </c>
      <c r="G100" t="s">
        <v>241</v>
      </c>
      <c r="J100" t="s">
        <v>92</v>
      </c>
      <c r="K100" t="s">
        <v>93</v>
      </c>
      <c r="L100" s="5">
        <v>0</v>
      </c>
      <c r="M100" s="5">
        <v>0</v>
      </c>
      <c r="N100" s="5">
        <f t="shared" si="11"/>
        <v>0</v>
      </c>
      <c r="O100" s="5">
        <v>0</v>
      </c>
      <c r="P100" s="5">
        <v>0</v>
      </c>
      <c r="Q100" s="5">
        <f t="shared" si="12"/>
        <v>0</v>
      </c>
      <c r="R100" s="5">
        <v>0</v>
      </c>
      <c r="S100" s="5">
        <v>0</v>
      </c>
      <c r="T100" s="5">
        <f t="shared" si="13"/>
        <v>0</v>
      </c>
      <c r="U100" s="5">
        <v>0</v>
      </c>
      <c r="V100" s="5">
        <v>0</v>
      </c>
      <c r="W100" s="5">
        <v>0</v>
      </c>
      <c r="X100" s="5">
        <v>0</v>
      </c>
      <c r="Y100" s="5">
        <f t="shared" si="16"/>
        <v>0</v>
      </c>
      <c r="Z100" s="5">
        <v>0</v>
      </c>
      <c r="AA100" s="5">
        <v>0</v>
      </c>
      <c r="AB100" s="5">
        <f t="shared" si="17"/>
        <v>0</v>
      </c>
      <c r="AC100" s="5">
        <v>0</v>
      </c>
      <c r="AD100" s="5">
        <v>0</v>
      </c>
      <c r="AE100" s="5">
        <f t="shared" si="18"/>
        <v>0</v>
      </c>
      <c r="AF100" s="5">
        <v>1</v>
      </c>
      <c r="AG100" s="6">
        <v>43172</v>
      </c>
      <c r="AH100" s="5">
        <v>1</v>
      </c>
      <c r="AI100" s="5">
        <v>0</v>
      </c>
      <c r="AJ100" s="5">
        <v>0</v>
      </c>
      <c r="AK100" s="5">
        <f t="shared" si="19"/>
        <v>0</v>
      </c>
      <c r="AL100" s="5">
        <v>0</v>
      </c>
      <c r="AM100" s="5">
        <v>0</v>
      </c>
      <c r="AN100" s="5">
        <f t="shared" si="20"/>
        <v>0</v>
      </c>
      <c r="AO100" s="5">
        <v>0</v>
      </c>
      <c r="AP100" s="5">
        <v>0</v>
      </c>
      <c r="AQ100" s="5">
        <f t="shared" si="21"/>
        <v>0</v>
      </c>
      <c r="AR100" s="5">
        <v>1</v>
      </c>
      <c r="AS100" s="6">
        <v>43241</v>
      </c>
      <c r="AT100" s="5">
        <v>1</v>
      </c>
      <c r="AU100" s="5">
        <v>0</v>
      </c>
      <c r="AV100" t="str">
        <f t="shared" si="14"/>
        <v>N</v>
      </c>
      <c r="AW100" t="s">
        <v>60</v>
      </c>
      <c r="AX100" t="s">
        <v>61</v>
      </c>
      <c r="AY100" t="s">
        <v>62</v>
      </c>
      <c r="AZ100" t="s">
        <v>62</v>
      </c>
      <c r="BA100" t="str">
        <f t="shared" si="15"/>
        <v>N</v>
      </c>
    </row>
    <row r="101" spans="1:53">
      <c r="A101" t="s">
        <v>53</v>
      </c>
      <c r="B101" t="s">
        <v>54</v>
      </c>
      <c r="C101" t="s">
        <v>89</v>
      </c>
      <c r="D101">
        <v>2018</v>
      </c>
      <c r="F101" t="s">
        <v>90</v>
      </c>
      <c r="G101" t="s">
        <v>242</v>
      </c>
      <c r="J101" t="s">
        <v>92</v>
      </c>
      <c r="K101" t="s">
        <v>93</v>
      </c>
      <c r="L101" s="5">
        <v>0</v>
      </c>
      <c r="M101" s="5">
        <v>0</v>
      </c>
      <c r="N101" s="5">
        <f t="shared" si="11"/>
        <v>0</v>
      </c>
      <c r="O101" s="5">
        <v>0</v>
      </c>
      <c r="P101" s="5">
        <v>0</v>
      </c>
      <c r="Q101" s="5">
        <f t="shared" si="12"/>
        <v>0</v>
      </c>
      <c r="R101" s="5">
        <v>0</v>
      </c>
      <c r="S101" s="5">
        <v>0</v>
      </c>
      <c r="T101" s="5">
        <f t="shared" si="13"/>
        <v>0</v>
      </c>
      <c r="U101" s="5">
        <v>0</v>
      </c>
      <c r="V101" s="5">
        <v>0</v>
      </c>
      <c r="W101" s="5">
        <v>0</v>
      </c>
      <c r="X101" s="5">
        <v>0</v>
      </c>
      <c r="Y101" s="5">
        <f t="shared" si="16"/>
        <v>0</v>
      </c>
      <c r="Z101" s="5">
        <v>0</v>
      </c>
      <c r="AA101" s="5">
        <v>0</v>
      </c>
      <c r="AB101" s="5">
        <f t="shared" si="17"/>
        <v>0</v>
      </c>
      <c r="AC101" s="5">
        <v>0</v>
      </c>
      <c r="AD101" s="5">
        <v>0</v>
      </c>
      <c r="AE101" s="5">
        <f t="shared" si="18"/>
        <v>0</v>
      </c>
      <c r="AF101" s="5">
        <v>1</v>
      </c>
      <c r="AG101" s="6">
        <v>43172</v>
      </c>
      <c r="AH101" s="5">
        <v>1</v>
      </c>
      <c r="AI101" s="5">
        <v>0</v>
      </c>
      <c r="AJ101" s="5">
        <v>0</v>
      </c>
      <c r="AK101" s="5">
        <f t="shared" si="19"/>
        <v>0</v>
      </c>
      <c r="AL101" s="5">
        <v>0</v>
      </c>
      <c r="AM101" s="5">
        <v>0</v>
      </c>
      <c r="AN101" s="5">
        <f t="shared" si="20"/>
        <v>0</v>
      </c>
      <c r="AO101" s="5">
        <v>0</v>
      </c>
      <c r="AP101" s="5">
        <v>0</v>
      </c>
      <c r="AQ101" s="5">
        <f t="shared" si="21"/>
        <v>0</v>
      </c>
      <c r="AR101" s="5">
        <v>1</v>
      </c>
      <c r="AS101" s="6">
        <v>43241</v>
      </c>
      <c r="AT101" s="5">
        <v>1</v>
      </c>
      <c r="AU101" s="5">
        <v>0</v>
      </c>
      <c r="AV101" t="str">
        <f t="shared" si="14"/>
        <v>N</v>
      </c>
      <c r="AW101" t="s">
        <v>60</v>
      </c>
      <c r="AX101" t="s">
        <v>61</v>
      </c>
      <c r="AY101" t="s">
        <v>62</v>
      </c>
      <c r="AZ101" t="s">
        <v>62</v>
      </c>
      <c r="BA101" t="str">
        <f t="shared" si="15"/>
        <v>N</v>
      </c>
    </row>
    <row r="102" spans="1:53">
      <c r="A102" t="s">
        <v>53</v>
      </c>
      <c r="B102" t="s">
        <v>54</v>
      </c>
      <c r="C102" t="s">
        <v>89</v>
      </c>
      <c r="D102">
        <v>2018</v>
      </c>
      <c r="F102" t="s">
        <v>90</v>
      </c>
      <c r="G102" t="s">
        <v>243</v>
      </c>
      <c r="J102" t="s">
        <v>92</v>
      </c>
      <c r="K102" t="s">
        <v>93</v>
      </c>
      <c r="L102" s="5">
        <v>0</v>
      </c>
      <c r="M102" s="5">
        <v>0</v>
      </c>
      <c r="N102" s="5">
        <f t="shared" si="11"/>
        <v>0</v>
      </c>
      <c r="O102" s="5">
        <v>0</v>
      </c>
      <c r="P102" s="5">
        <v>0</v>
      </c>
      <c r="Q102" s="5">
        <f t="shared" si="12"/>
        <v>0</v>
      </c>
      <c r="R102" s="5">
        <v>0</v>
      </c>
      <c r="S102" s="5">
        <v>0</v>
      </c>
      <c r="T102" s="5">
        <f t="shared" si="13"/>
        <v>0</v>
      </c>
      <c r="U102" s="5">
        <v>0</v>
      </c>
      <c r="V102" s="5">
        <v>0</v>
      </c>
      <c r="W102" s="5">
        <v>0</v>
      </c>
      <c r="X102" s="5">
        <v>0</v>
      </c>
      <c r="Y102" s="5">
        <f t="shared" si="16"/>
        <v>0</v>
      </c>
      <c r="Z102" s="5">
        <v>0</v>
      </c>
      <c r="AA102" s="5">
        <v>0</v>
      </c>
      <c r="AB102" s="5">
        <f t="shared" si="17"/>
        <v>0</v>
      </c>
      <c r="AC102" s="5">
        <v>0</v>
      </c>
      <c r="AD102" s="5">
        <v>0</v>
      </c>
      <c r="AE102" s="5">
        <f t="shared" si="18"/>
        <v>0</v>
      </c>
      <c r="AF102" s="5">
        <v>1</v>
      </c>
      <c r="AG102" s="6">
        <v>43172</v>
      </c>
      <c r="AH102" s="5">
        <v>1</v>
      </c>
      <c r="AI102" s="5">
        <v>0</v>
      </c>
      <c r="AJ102" s="5">
        <v>0</v>
      </c>
      <c r="AK102" s="5">
        <f t="shared" si="19"/>
        <v>0</v>
      </c>
      <c r="AL102" s="5">
        <v>0</v>
      </c>
      <c r="AM102" s="5">
        <v>0</v>
      </c>
      <c r="AN102" s="5">
        <f t="shared" si="20"/>
        <v>0</v>
      </c>
      <c r="AO102" s="5">
        <v>0</v>
      </c>
      <c r="AP102" s="5">
        <v>0</v>
      </c>
      <c r="AQ102" s="5">
        <f t="shared" si="21"/>
        <v>0</v>
      </c>
      <c r="AR102" s="5">
        <v>1</v>
      </c>
      <c r="AS102" s="6">
        <v>43241</v>
      </c>
      <c r="AT102" s="5">
        <v>1</v>
      </c>
      <c r="AU102" s="5">
        <v>0</v>
      </c>
      <c r="AV102" t="str">
        <f t="shared" si="14"/>
        <v>N</v>
      </c>
      <c r="AW102" t="s">
        <v>60</v>
      </c>
      <c r="AX102" t="s">
        <v>61</v>
      </c>
      <c r="AY102" t="s">
        <v>62</v>
      </c>
      <c r="AZ102" t="s">
        <v>62</v>
      </c>
      <c r="BA102" t="str">
        <f t="shared" si="15"/>
        <v>N</v>
      </c>
    </row>
    <row r="103" spans="1:53">
      <c r="A103" t="s">
        <v>53</v>
      </c>
      <c r="B103" t="s">
        <v>54</v>
      </c>
      <c r="C103" t="s">
        <v>89</v>
      </c>
      <c r="D103">
        <v>2018</v>
      </c>
      <c r="F103" t="s">
        <v>90</v>
      </c>
      <c r="G103" t="s">
        <v>244</v>
      </c>
      <c r="J103" t="s">
        <v>92</v>
      </c>
      <c r="K103" t="s">
        <v>93</v>
      </c>
      <c r="L103" s="5">
        <v>0</v>
      </c>
      <c r="M103" s="5">
        <v>0</v>
      </c>
      <c r="N103" s="5">
        <f t="shared" si="11"/>
        <v>0</v>
      </c>
      <c r="O103" s="5">
        <v>0</v>
      </c>
      <c r="P103" s="5">
        <v>0</v>
      </c>
      <c r="Q103" s="5">
        <f t="shared" si="12"/>
        <v>0</v>
      </c>
      <c r="R103" s="5">
        <v>0</v>
      </c>
      <c r="S103" s="5">
        <v>0</v>
      </c>
      <c r="T103" s="5">
        <f t="shared" si="13"/>
        <v>0</v>
      </c>
      <c r="U103" s="5">
        <v>0</v>
      </c>
      <c r="V103" s="5">
        <v>0</v>
      </c>
      <c r="W103" s="5">
        <v>0</v>
      </c>
      <c r="X103" s="5">
        <v>0</v>
      </c>
      <c r="Y103" s="5">
        <f t="shared" si="16"/>
        <v>0</v>
      </c>
      <c r="Z103" s="5">
        <v>0</v>
      </c>
      <c r="AA103" s="5">
        <v>0</v>
      </c>
      <c r="AB103" s="5">
        <f t="shared" si="17"/>
        <v>0</v>
      </c>
      <c r="AC103" s="5">
        <v>0</v>
      </c>
      <c r="AD103" s="5">
        <v>0</v>
      </c>
      <c r="AE103" s="5">
        <f t="shared" si="18"/>
        <v>0</v>
      </c>
      <c r="AF103" s="5">
        <v>1</v>
      </c>
      <c r="AG103" s="6">
        <v>43172</v>
      </c>
      <c r="AH103" s="5">
        <v>1</v>
      </c>
      <c r="AI103" s="5">
        <v>0</v>
      </c>
      <c r="AJ103" s="5">
        <v>0</v>
      </c>
      <c r="AK103" s="5">
        <f t="shared" si="19"/>
        <v>0</v>
      </c>
      <c r="AL103" s="5">
        <v>0</v>
      </c>
      <c r="AM103" s="5">
        <v>0</v>
      </c>
      <c r="AN103" s="5">
        <f t="shared" si="20"/>
        <v>0</v>
      </c>
      <c r="AO103" s="5">
        <v>0</v>
      </c>
      <c r="AP103" s="5">
        <v>0</v>
      </c>
      <c r="AQ103" s="5">
        <f t="shared" si="21"/>
        <v>0</v>
      </c>
      <c r="AR103" s="5">
        <v>1</v>
      </c>
      <c r="AS103" s="6">
        <v>43241</v>
      </c>
      <c r="AT103" s="5">
        <v>1</v>
      </c>
      <c r="AU103" s="5">
        <v>0</v>
      </c>
      <c r="AV103" t="str">
        <f t="shared" si="14"/>
        <v>N</v>
      </c>
      <c r="AW103" t="s">
        <v>60</v>
      </c>
      <c r="AX103" t="s">
        <v>61</v>
      </c>
      <c r="AY103" t="s">
        <v>62</v>
      </c>
      <c r="AZ103" t="s">
        <v>62</v>
      </c>
      <c r="BA103" t="str">
        <f t="shared" si="15"/>
        <v>N</v>
      </c>
    </row>
    <row r="104" spans="1:53">
      <c r="A104" t="s">
        <v>53</v>
      </c>
      <c r="B104" t="s">
        <v>54</v>
      </c>
      <c r="C104" t="s">
        <v>89</v>
      </c>
      <c r="D104">
        <v>2018</v>
      </c>
      <c r="F104" t="s">
        <v>90</v>
      </c>
      <c r="G104" t="s">
        <v>245</v>
      </c>
      <c r="J104" t="s">
        <v>92</v>
      </c>
      <c r="K104" t="s">
        <v>93</v>
      </c>
      <c r="L104" s="5">
        <v>0</v>
      </c>
      <c r="M104" s="5">
        <v>0</v>
      </c>
      <c r="N104" s="5">
        <f t="shared" si="11"/>
        <v>0</v>
      </c>
      <c r="O104" s="5">
        <v>0</v>
      </c>
      <c r="P104" s="5">
        <v>0</v>
      </c>
      <c r="Q104" s="5">
        <f t="shared" si="12"/>
        <v>0</v>
      </c>
      <c r="R104" s="5">
        <v>0</v>
      </c>
      <c r="S104" s="5">
        <v>0</v>
      </c>
      <c r="T104" s="5">
        <f t="shared" si="13"/>
        <v>0</v>
      </c>
      <c r="U104" s="5">
        <v>0</v>
      </c>
      <c r="V104" s="5">
        <v>0</v>
      </c>
      <c r="W104" s="5">
        <v>0</v>
      </c>
      <c r="X104" s="5">
        <v>0</v>
      </c>
      <c r="Y104" s="5">
        <f t="shared" si="16"/>
        <v>0</v>
      </c>
      <c r="Z104" s="5">
        <v>0</v>
      </c>
      <c r="AA104" s="5">
        <v>0</v>
      </c>
      <c r="AB104" s="5">
        <f t="shared" si="17"/>
        <v>0</v>
      </c>
      <c r="AC104" s="5">
        <v>0</v>
      </c>
      <c r="AD104" s="5">
        <v>0</v>
      </c>
      <c r="AE104" s="5">
        <f t="shared" si="18"/>
        <v>0</v>
      </c>
      <c r="AF104" s="5">
        <v>1</v>
      </c>
      <c r="AG104" s="6">
        <v>43172</v>
      </c>
      <c r="AH104" s="5">
        <v>1</v>
      </c>
      <c r="AI104" s="5">
        <v>0</v>
      </c>
      <c r="AJ104" s="5">
        <v>0</v>
      </c>
      <c r="AK104" s="5">
        <f t="shared" si="19"/>
        <v>0</v>
      </c>
      <c r="AL104" s="5">
        <v>0</v>
      </c>
      <c r="AM104" s="5">
        <v>0</v>
      </c>
      <c r="AN104" s="5">
        <f t="shared" si="20"/>
        <v>0</v>
      </c>
      <c r="AO104" s="5">
        <v>0</v>
      </c>
      <c r="AP104" s="5">
        <v>0</v>
      </c>
      <c r="AQ104" s="5">
        <f t="shared" si="21"/>
        <v>0</v>
      </c>
      <c r="AR104" s="5">
        <v>1</v>
      </c>
      <c r="AS104" s="6">
        <v>43241</v>
      </c>
      <c r="AT104" s="5">
        <v>1</v>
      </c>
      <c r="AU104" s="5">
        <v>0</v>
      </c>
      <c r="AV104" t="str">
        <f t="shared" si="14"/>
        <v>N</v>
      </c>
      <c r="AW104" t="s">
        <v>60</v>
      </c>
      <c r="AX104" t="s">
        <v>61</v>
      </c>
      <c r="AY104" t="s">
        <v>62</v>
      </c>
      <c r="AZ104" t="s">
        <v>62</v>
      </c>
      <c r="BA104" t="str">
        <f t="shared" si="15"/>
        <v>N</v>
      </c>
    </row>
    <row r="105" spans="1:53">
      <c r="A105" t="s">
        <v>53</v>
      </c>
      <c r="B105" t="s">
        <v>54</v>
      </c>
      <c r="C105" t="s">
        <v>89</v>
      </c>
      <c r="D105">
        <v>2018</v>
      </c>
      <c r="F105" t="s">
        <v>90</v>
      </c>
      <c r="G105" t="s">
        <v>246</v>
      </c>
      <c r="J105" t="s">
        <v>92</v>
      </c>
      <c r="K105" t="s">
        <v>93</v>
      </c>
      <c r="L105" s="5">
        <v>0</v>
      </c>
      <c r="M105" s="5">
        <v>0</v>
      </c>
      <c r="N105" s="5">
        <f t="shared" si="11"/>
        <v>0</v>
      </c>
      <c r="O105" s="5">
        <v>0</v>
      </c>
      <c r="P105" s="5">
        <v>0</v>
      </c>
      <c r="Q105" s="5">
        <f t="shared" si="12"/>
        <v>0</v>
      </c>
      <c r="R105" s="5">
        <v>0</v>
      </c>
      <c r="S105" s="5">
        <v>0</v>
      </c>
      <c r="T105" s="5">
        <f t="shared" si="13"/>
        <v>0</v>
      </c>
      <c r="U105" s="5">
        <v>0</v>
      </c>
      <c r="V105" s="5">
        <v>0</v>
      </c>
      <c r="W105" s="5">
        <v>0</v>
      </c>
      <c r="X105" s="5">
        <v>0</v>
      </c>
      <c r="Y105" s="5">
        <f t="shared" si="16"/>
        <v>0</v>
      </c>
      <c r="Z105" s="5">
        <v>0</v>
      </c>
      <c r="AA105" s="5">
        <v>0</v>
      </c>
      <c r="AB105" s="5">
        <f t="shared" si="17"/>
        <v>0</v>
      </c>
      <c r="AC105" s="5">
        <v>0</v>
      </c>
      <c r="AD105" s="5">
        <v>0</v>
      </c>
      <c r="AE105" s="5">
        <f t="shared" si="18"/>
        <v>0</v>
      </c>
      <c r="AF105" s="5">
        <v>1</v>
      </c>
      <c r="AG105" s="6">
        <v>43172</v>
      </c>
      <c r="AH105" s="5">
        <v>1</v>
      </c>
      <c r="AI105" s="5">
        <v>0</v>
      </c>
      <c r="AJ105" s="5">
        <v>0</v>
      </c>
      <c r="AK105" s="5">
        <f t="shared" si="19"/>
        <v>0</v>
      </c>
      <c r="AL105" s="5">
        <v>0</v>
      </c>
      <c r="AM105" s="5">
        <v>0</v>
      </c>
      <c r="AN105" s="5">
        <f t="shared" si="20"/>
        <v>0</v>
      </c>
      <c r="AO105" s="5">
        <v>0</v>
      </c>
      <c r="AP105" s="5">
        <v>0</v>
      </c>
      <c r="AQ105" s="5">
        <f t="shared" si="21"/>
        <v>0</v>
      </c>
      <c r="AR105" s="5">
        <v>1</v>
      </c>
      <c r="AS105" s="6">
        <v>43241</v>
      </c>
      <c r="AT105" s="5">
        <v>1</v>
      </c>
      <c r="AU105" s="5">
        <v>0</v>
      </c>
      <c r="AV105" t="str">
        <f t="shared" si="14"/>
        <v>N</v>
      </c>
      <c r="AW105" t="s">
        <v>60</v>
      </c>
      <c r="AX105" t="s">
        <v>61</v>
      </c>
      <c r="AY105" t="s">
        <v>62</v>
      </c>
      <c r="AZ105" t="s">
        <v>62</v>
      </c>
      <c r="BA105" t="str">
        <f t="shared" si="15"/>
        <v>N</v>
      </c>
    </row>
    <row r="106" spans="1:53">
      <c r="A106" t="s">
        <v>53</v>
      </c>
      <c r="B106" t="s">
        <v>54</v>
      </c>
      <c r="C106" t="s">
        <v>89</v>
      </c>
      <c r="D106">
        <v>2018</v>
      </c>
      <c r="F106" t="s">
        <v>90</v>
      </c>
      <c r="G106" t="s">
        <v>247</v>
      </c>
      <c r="J106" t="s">
        <v>92</v>
      </c>
      <c r="K106" t="s">
        <v>93</v>
      </c>
      <c r="L106" s="5">
        <v>0</v>
      </c>
      <c r="M106" s="5">
        <v>0</v>
      </c>
      <c r="N106" s="5">
        <f t="shared" si="11"/>
        <v>0</v>
      </c>
      <c r="O106" s="5">
        <v>0</v>
      </c>
      <c r="P106" s="5">
        <v>0</v>
      </c>
      <c r="Q106" s="5">
        <f t="shared" si="12"/>
        <v>0</v>
      </c>
      <c r="R106" s="5">
        <v>0</v>
      </c>
      <c r="S106" s="5">
        <v>0</v>
      </c>
      <c r="T106" s="5">
        <f t="shared" si="13"/>
        <v>0</v>
      </c>
      <c r="U106" s="5">
        <v>0</v>
      </c>
      <c r="V106" s="5">
        <v>0</v>
      </c>
      <c r="W106" s="5">
        <v>0</v>
      </c>
      <c r="X106" s="5">
        <v>0</v>
      </c>
      <c r="Y106" s="5">
        <f t="shared" si="16"/>
        <v>0</v>
      </c>
      <c r="Z106" s="5">
        <v>0</v>
      </c>
      <c r="AA106" s="5">
        <v>0</v>
      </c>
      <c r="AB106" s="5">
        <f t="shared" si="17"/>
        <v>0</v>
      </c>
      <c r="AC106" s="5">
        <v>0</v>
      </c>
      <c r="AD106" s="5">
        <v>0</v>
      </c>
      <c r="AE106" s="5">
        <f t="shared" si="18"/>
        <v>0</v>
      </c>
      <c r="AF106" s="5">
        <v>1</v>
      </c>
      <c r="AG106" s="6">
        <v>43172</v>
      </c>
      <c r="AH106" s="5">
        <v>1</v>
      </c>
      <c r="AI106" s="5">
        <v>0</v>
      </c>
      <c r="AJ106" s="5">
        <v>0</v>
      </c>
      <c r="AK106" s="5">
        <f t="shared" si="19"/>
        <v>0</v>
      </c>
      <c r="AL106" s="5">
        <v>0</v>
      </c>
      <c r="AM106" s="5">
        <v>0</v>
      </c>
      <c r="AN106" s="5">
        <f t="shared" si="20"/>
        <v>0</v>
      </c>
      <c r="AO106" s="5">
        <v>0</v>
      </c>
      <c r="AP106" s="5">
        <v>0</v>
      </c>
      <c r="AQ106" s="5">
        <f t="shared" si="21"/>
        <v>0</v>
      </c>
      <c r="AR106" s="5">
        <v>1</v>
      </c>
      <c r="AS106" s="6">
        <v>43241</v>
      </c>
      <c r="AT106" s="5">
        <v>1</v>
      </c>
      <c r="AU106" s="5">
        <v>0</v>
      </c>
      <c r="AV106" t="str">
        <f t="shared" si="14"/>
        <v>N</v>
      </c>
      <c r="AW106" t="s">
        <v>60</v>
      </c>
      <c r="AX106" t="s">
        <v>61</v>
      </c>
      <c r="AY106" t="s">
        <v>62</v>
      </c>
      <c r="AZ106" t="s">
        <v>62</v>
      </c>
      <c r="BA106" t="str">
        <f t="shared" si="15"/>
        <v>N</v>
      </c>
    </row>
    <row r="107" spans="1:53">
      <c r="A107" t="s">
        <v>53</v>
      </c>
      <c r="B107" t="s">
        <v>54</v>
      </c>
      <c r="C107" t="s">
        <v>89</v>
      </c>
      <c r="D107">
        <v>2018</v>
      </c>
      <c r="F107" t="s">
        <v>90</v>
      </c>
      <c r="G107" t="s">
        <v>248</v>
      </c>
      <c r="J107" t="s">
        <v>92</v>
      </c>
      <c r="K107" t="s">
        <v>93</v>
      </c>
      <c r="L107" s="5">
        <v>0</v>
      </c>
      <c r="M107" s="5">
        <v>0</v>
      </c>
      <c r="N107" s="5">
        <f t="shared" si="11"/>
        <v>0</v>
      </c>
      <c r="O107" s="5">
        <v>0</v>
      </c>
      <c r="P107" s="5">
        <v>0</v>
      </c>
      <c r="Q107" s="5">
        <f t="shared" si="12"/>
        <v>0</v>
      </c>
      <c r="R107" s="5">
        <v>0</v>
      </c>
      <c r="S107" s="5">
        <v>0</v>
      </c>
      <c r="T107" s="5">
        <f t="shared" si="13"/>
        <v>0</v>
      </c>
      <c r="U107" s="5">
        <v>0</v>
      </c>
      <c r="V107" s="5">
        <v>0</v>
      </c>
      <c r="W107" s="5">
        <v>0</v>
      </c>
      <c r="X107" s="5">
        <v>0</v>
      </c>
      <c r="Y107" s="5">
        <f t="shared" si="16"/>
        <v>0</v>
      </c>
      <c r="Z107" s="5">
        <v>0</v>
      </c>
      <c r="AA107" s="5">
        <v>0</v>
      </c>
      <c r="AB107" s="5">
        <f t="shared" si="17"/>
        <v>0</v>
      </c>
      <c r="AC107" s="5">
        <v>0</v>
      </c>
      <c r="AD107" s="5">
        <v>0</v>
      </c>
      <c r="AE107" s="5">
        <f t="shared" si="18"/>
        <v>0</v>
      </c>
      <c r="AF107" s="5">
        <v>1</v>
      </c>
      <c r="AG107" s="6">
        <v>43172</v>
      </c>
      <c r="AH107" s="5">
        <v>1</v>
      </c>
      <c r="AI107" s="5">
        <v>0</v>
      </c>
      <c r="AJ107" s="5">
        <v>0</v>
      </c>
      <c r="AK107" s="5">
        <f t="shared" si="19"/>
        <v>0</v>
      </c>
      <c r="AL107" s="5">
        <v>0</v>
      </c>
      <c r="AM107" s="5">
        <v>0</v>
      </c>
      <c r="AN107" s="5">
        <f t="shared" si="20"/>
        <v>0</v>
      </c>
      <c r="AO107" s="5">
        <v>0</v>
      </c>
      <c r="AP107" s="5">
        <v>0</v>
      </c>
      <c r="AQ107" s="5">
        <f t="shared" si="21"/>
        <v>0</v>
      </c>
      <c r="AR107" s="5">
        <v>1</v>
      </c>
      <c r="AS107" s="6">
        <v>43241</v>
      </c>
      <c r="AT107" s="5">
        <v>1</v>
      </c>
      <c r="AU107" s="5">
        <v>0</v>
      </c>
      <c r="AV107" t="str">
        <f t="shared" si="14"/>
        <v>N</v>
      </c>
      <c r="AW107" t="s">
        <v>60</v>
      </c>
      <c r="AX107" t="s">
        <v>61</v>
      </c>
      <c r="AY107" t="s">
        <v>62</v>
      </c>
      <c r="AZ107" t="s">
        <v>62</v>
      </c>
      <c r="BA107" t="str">
        <f t="shared" si="15"/>
        <v>N</v>
      </c>
    </row>
    <row r="108" spans="1:53">
      <c r="A108" t="s">
        <v>53</v>
      </c>
      <c r="B108" t="s">
        <v>54</v>
      </c>
      <c r="C108" t="s">
        <v>89</v>
      </c>
      <c r="D108">
        <v>2018</v>
      </c>
      <c r="F108" t="s">
        <v>90</v>
      </c>
      <c r="G108" t="s">
        <v>249</v>
      </c>
      <c r="J108" t="s">
        <v>92</v>
      </c>
      <c r="K108" t="s">
        <v>93</v>
      </c>
      <c r="L108" s="5">
        <v>0</v>
      </c>
      <c r="M108" s="5">
        <v>0</v>
      </c>
      <c r="N108" s="5">
        <f t="shared" si="11"/>
        <v>0</v>
      </c>
      <c r="O108" s="5">
        <v>0</v>
      </c>
      <c r="P108" s="5">
        <v>0</v>
      </c>
      <c r="Q108" s="5">
        <f t="shared" si="12"/>
        <v>0</v>
      </c>
      <c r="R108" s="5">
        <v>0</v>
      </c>
      <c r="S108" s="5">
        <v>0</v>
      </c>
      <c r="T108" s="5">
        <f t="shared" si="13"/>
        <v>0</v>
      </c>
      <c r="U108" s="5">
        <v>0</v>
      </c>
      <c r="V108" s="5">
        <v>0</v>
      </c>
      <c r="W108" s="5">
        <v>0</v>
      </c>
      <c r="X108" s="5">
        <v>0</v>
      </c>
      <c r="Y108" s="5">
        <f t="shared" si="16"/>
        <v>0</v>
      </c>
      <c r="Z108" s="5">
        <v>0</v>
      </c>
      <c r="AA108" s="5">
        <v>0</v>
      </c>
      <c r="AB108" s="5">
        <f t="shared" si="17"/>
        <v>0</v>
      </c>
      <c r="AC108" s="5">
        <v>0</v>
      </c>
      <c r="AD108" s="5">
        <v>0</v>
      </c>
      <c r="AE108" s="5">
        <f t="shared" si="18"/>
        <v>0</v>
      </c>
      <c r="AF108" s="5">
        <v>1</v>
      </c>
      <c r="AG108" s="6">
        <v>43172</v>
      </c>
      <c r="AH108" s="5">
        <v>1</v>
      </c>
      <c r="AI108" s="5">
        <v>0</v>
      </c>
      <c r="AJ108" s="5">
        <v>0</v>
      </c>
      <c r="AK108" s="5">
        <f t="shared" si="19"/>
        <v>0</v>
      </c>
      <c r="AL108" s="5">
        <v>0</v>
      </c>
      <c r="AM108" s="5">
        <v>0</v>
      </c>
      <c r="AN108" s="5">
        <f t="shared" si="20"/>
        <v>0</v>
      </c>
      <c r="AO108" s="5">
        <v>0</v>
      </c>
      <c r="AP108" s="5">
        <v>0</v>
      </c>
      <c r="AQ108" s="5">
        <f t="shared" si="21"/>
        <v>0</v>
      </c>
      <c r="AR108" s="5">
        <v>1</v>
      </c>
      <c r="AS108" s="6">
        <v>43241</v>
      </c>
      <c r="AT108" s="5">
        <v>1</v>
      </c>
      <c r="AU108" s="5">
        <v>0</v>
      </c>
      <c r="AV108" t="str">
        <f t="shared" si="14"/>
        <v>N</v>
      </c>
      <c r="AW108" t="s">
        <v>60</v>
      </c>
      <c r="AX108" t="s">
        <v>61</v>
      </c>
      <c r="AY108" t="s">
        <v>62</v>
      </c>
      <c r="AZ108" t="s">
        <v>62</v>
      </c>
      <c r="BA108" t="str">
        <f t="shared" si="15"/>
        <v>N</v>
      </c>
    </row>
    <row r="109" spans="1:53">
      <c r="A109" t="s">
        <v>53</v>
      </c>
      <c r="B109" t="s">
        <v>54</v>
      </c>
      <c r="C109" t="s">
        <v>89</v>
      </c>
      <c r="D109">
        <v>2018</v>
      </c>
      <c r="F109" t="s">
        <v>90</v>
      </c>
      <c r="G109" t="s">
        <v>250</v>
      </c>
      <c r="J109" t="s">
        <v>92</v>
      </c>
      <c r="K109" t="s">
        <v>93</v>
      </c>
      <c r="L109" s="5">
        <v>0</v>
      </c>
      <c r="M109" s="5">
        <v>0</v>
      </c>
      <c r="N109" s="5">
        <f t="shared" si="11"/>
        <v>0</v>
      </c>
      <c r="O109" s="5">
        <v>0</v>
      </c>
      <c r="P109" s="5">
        <v>0</v>
      </c>
      <c r="Q109" s="5">
        <f t="shared" si="12"/>
        <v>0</v>
      </c>
      <c r="R109" s="5">
        <v>0</v>
      </c>
      <c r="S109" s="5">
        <v>0</v>
      </c>
      <c r="T109" s="5">
        <f t="shared" si="13"/>
        <v>0</v>
      </c>
      <c r="U109" s="5">
        <v>0</v>
      </c>
      <c r="V109" s="5">
        <v>0</v>
      </c>
      <c r="W109" s="5">
        <v>0</v>
      </c>
      <c r="X109" s="5">
        <v>0</v>
      </c>
      <c r="Y109" s="5">
        <f t="shared" si="16"/>
        <v>0</v>
      </c>
      <c r="Z109" s="5">
        <v>0</v>
      </c>
      <c r="AA109" s="5">
        <v>0</v>
      </c>
      <c r="AB109" s="5">
        <f t="shared" si="17"/>
        <v>0</v>
      </c>
      <c r="AC109" s="5">
        <v>0</v>
      </c>
      <c r="AD109" s="5">
        <v>0</v>
      </c>
      <c r="AE109" s="5">
        <f t="shared" si="18"/>
        <v>0</v>
      </c>
      <c r="AF109" s="5">
        <v>1</v>
      </c>
      <c r="AG109" s="6">
        <v>43172</v>
      </c>
      <c r="AH109" s="5">
        <v>1</v>
      </c>
      <c r="AI109" s="5">
        <v>0</v>
      </c>
      <c r="AJ109" s="5">
        <v>0</v>
      </c>
      <c r="AK109" s="5">
        <f t="shared" si="19"/>
        <v>0</v>
      </c>
      <c r="AL109" s="5">
        <v>0</v>
      </c>
      <c r="AM109" s="5">
        <v>0</v>
      </c>
      <c r="AN109" s="5">
        <f t="shared" si="20"/>
        <v>0</v>
      </c>
      <c r="AO109" s="5">
        <v>0</v>
      </c>
      <c r="AP109" s="5">
        <v>0</v>
      </c>
      <c r="AQ109" s="5">
        <f t="shared" si="21"/>
        <v>0</v>
      </c>
      <c r="AR109" s="5">
        <v>1</v>
      </c>
      <c r="AS109" s="6">
        <v>43241</v>
      </c>
      <c r="AT109" s="5">
        <v>1</v>
      </c>
      <c r="AU109" s="5">
        <v>0</v>
      </c>
      <c r="AV109" t="str">
        <f t="shared" si="14"/>
        <v>N</v>
      </c>
      <c r="AW109" t="s">
        <v>60</v>
      </c>
      <c r="AX109" t="s">
        <v>61</v>
      </c>
      <c r="AY109" t="s">
        <v>62</v>
      </c>
      <c r="AZ109" t="s">
        <v>62</v>
      </c>
      <c r="BA109" t="str">
        <f t="shared" si="15"/>
        <v>N</v>
      </c>
    </row>
    <row r="110" spans="1:53">
      <c r="A110" t="s">
        <v>53</v>
      </c>
      <c r="B110" t="s">
        <v>54</v>
      </c>
      <c r="C110" t="s">
        <v>89</v>
      </c>
      <c r="D110">
        <v>2018</v>
      </c>
      <c r="F110" t="s">
        <v>90</v>
      </c>
      <c r="G110" t="s">
        <v>251</v>
      </c>
      <c r="J110" t="s">
        <v>92</v>
      </c>
      <c r="K110" t="s">
        <v>93</v>
      </c>
      <c r="L110" s="5">
        <v>0</v>
      </c>
      <c r="M110" s="5">
        <v>0</v>
      </c>
      <c r="N110" s="5">
        <f t="shared" si="11"/>
        <v>0</v>
      </c>
      <c r="O110" s="5">
        <v>0</v>
      </c>
      <c r="P110" s="5">
        <v>0</v>
      </c>
      <c r="Q110" s="5">
        <f t="shared" si="12"/>
        <v>0</v>
      </c>
      <c r="R110" s="5">
        <v>0</v>
      </c>
      <c r="S110" s="5">
        <v>0</v>
      </c>
      <c r="T110" s="5">
        <f t="shared" si="13"/>
        <v>0</v>
      </c>
      <c r="U110" s="5">
        <v>0</v>
      </c>
      <c r="V110" s="5">
        <v>0</v>
      </c>
      <c r="W110" s="5">
        <v>0</v>
      </c>
      <c r="X110" s="5">
        <v>0</v>
      </c>
      <c r="Y110" s="5">
        <f t="shared" si="16"/>
        <v>0</v>
      </c>
      <c r="Z110" s="5">
        <v>0</v>
      </c>
      <c r="AA110" s="5">
        <v>0</v>
      </c>
      <c r="AB110" s="5">
        <f t="shared" si="17"/>
        <v>0</v>
      </c>
      <c r="AC110" s="5">
        <v>0</v>
      </c>
      <c r="AD110" s="5">
        <v>0</v>
      </c>
      <c r="AE110" s="5">
        <f t="shared" si="18"/>
        <v>0</v>
      </c>
      <c r="AF110" s="5">
        <v>1</v>
      </c>
      <c r="AG110" s="6">
        <v>43172</v>
      </c>
      <c r="AH110" s="5">
        <v>1</v>
      </c>
      <c r="AI110" s="5">
        <v>0</v>
      </c>
      <c r="AJ110" s="5">
        <v>0</v>
      </c>
      <c r="AK110" s="5">
        <f t="shared" si="19"/>
        <v>0</v>
      </c>
      <c r="AL110" s="5">
        <v>0</v>
      </c>
      <c r="AM110" s="5">
        <v>0</v>
      </c>
      <c r="AN110" s="5">
        <f t="shared" si="20"/>
        <v>0</v>
      </c>
      <c r="AO110" s="5">
        <v>0</v>
      </c>
      <c r="AP110" s="5">
        <v>0</v>
      </c>
      <c r="AQ110" s="5">
        <f t="shared" si="21"/>
        <v>0</v>
      </c>
      <c r="AR110" s="5">
        <v>1</v>
      </c>
      <c r="AS110" s="6">
        <v>43241</v>
      </c>
      <c r="AT110" s="5">
        <v>1</v>
      </c>
      <c r="AU110" s="5">
        <v>0</v>
      </c>
      <c r="AV110" t="str">
        <f t="shared" si="14"/>
        <v>N</v>
      </c>
      <c r="AW110" t="s">
        <v>60</v>
      </c>
      <c r="AX110" t="s">
        <v>61</v>
      </c>
      <c r="AY110" t="s">
        <v>62</v>
      </c>
      <c r="AZ110" t="s">
        <v>62</v>
      </c>
      <c r="BA110" t="str">
        <f t="shared" si="15"/>
        <v>N</v>
      </c>
    </row>
    <row r="111" spans="1:53">
      <c r="A111" t="s">
        <v>53</v>
      </c>
      <c r="B111" t="s">
        <v>54</v>
      </c>
      <c r="C111" t="s">
        <v>89</v>
      </c>
      <c r="D111">
        <v>2018</v>
      </c>
      <c r="F111" t="s">
        <v>90</v>
      </c>
      <c r="G111" t="s">
        <v>252</v>
      </c>
      <c r="J111" t="s">
        <v>92</v>
      </c>
      <c r="K111" t="s">
        <v>93</v>
      </c>
      <c r="L111" s="5">
        <v>0</v>
      </c>
      <c r="M111" s="5">
        <v>0</v>
      </c>
      <c r="N111" s="5">
        <f t="shared" si="11"/>
        <v>0</v>
      </c>
      <c r="O111" s="5">
        <v>0</v>
      </c>
      <c r="P111" s="5">
        <v>0</v>
      </c>
      <c r="Q111" s="5">
        <f t="shared" si="12"/>
        <v>0</v>
      </c>
      <c r="R111" s="5">
        <v>0</v>
      </c>
      <c r="S111" s="5">
        <v>0</v>
      </c>
      <c r="T111" s="5">
        <f t="shared" si="13"/>
        <v>0</v>
      </c>
      <c r="U111" s="5">
        <v>0</v>
      </c>
      <c r="V111" s="5">
        <v>0</v>
      </c>
      <c r="W111" s="5">
        <v>0</v>
      </c>
      <c r="X111" s="5">
        <v>0</v>
      </c>
      <c r="Y111" s="5">
        <f t="shared" si="16"/>
        <v>0</v>
      </c>
      <c r="Z111" s="5">
        <v>0</v>
      </c>
      <c r="AA111" s="5">
        <v>0</v>
      </c>
      <c r="AB111" s="5">
        <f t="shared" si="17"/>
        <v>0</v>
      </c>
      <c r="AC111" s="5">
        <v>0</v>
      </c>
      <c r="AD111" s="5">
        <v>0</v>
      </c>
      <c r="AE111" s="5">
        <f t="shared" si="18"/>
        <v>0</v>
      </c>
      <c r="AF111" s="5">
        <v>1</v>
      </c>
      <c r="AG111" s="6">
        <v>43172</v>
      </c>
      <c r="AH111" s="5">
        <v>1</v>
      </c>
      <c r="AI111" s="5">
        <v>0</v>
      </c>
      <c r="AJ111" s="5">
        <v>0</v>
      </c>
      <c r="AK111" s="5">
        <f t="shared" si="19"/>
        <v>0</v>
      </c>
      <c r="AL111" s="5">
        <v>0</v>
      </c>
      <c r="AM111" s="5">
        <v>0</v>
      </c>
      <c r="AN111" s="5">
        <f t="shared" si="20"/>
        <v>0</v>
      </c>
      <c r="AO111" s="5">
        <v>0</v>
      </c>
      <c r="AP111" s="5">
        <v>0</v>
      </c>
      <c r="AQ111" s="5">
        <f t="shared" si="21"/>
        <v>0</v>
      </c>
      <c r="AR111" s="5">
        <v>1</v>
      </c>
      <c r="AS111" s="6">
        <v>43241</v>
      </c>
      <c r="AT111" s="5">
        <v>1</v>
      </c>
      <c r="AU111" s="5">
        <v>0</v>
      </c>
      <c r="AV111" t="str">
        <f t="shared" si="14"/>
        <v>N</v>
      </c>
      <c r="AW111" t="s">
        <v>60</v>
      </c>
      <c r="AX111" t="s">
        <v>61</v>
      </c>
      <c r="AY111" t="s">
        <v>62</v>
      </c>
      <c r="AZ111" t="s">
        <v>62</v>
      </c>
      <c r="BA111" t="str">
        <f t="shared" si="15"/>
        <v>N</v>
      </c>
    </row>
    <row r="112" spans="1:53">
      <c r="A112" t="s">
        <v>53</v>
      </c>
      <c r="B112" t="s">
        <v>54</v>
      </c>
      <c r="C112" t="s">
        <v>55</v>
      </c>
      <c r="D112">
        <v>2018</v>
      </c>
      <c r="F112" t="s">
        <v>253</v>
      </c>
      <c r="G112" t="s">
        <v>254</v>
      </c>
      <c r="J112" t="s">
        <v>255</v>
      </c>
      <c r="K112" t="s">
        <v>93</v>
      </c>
      <c r="L112" s="5">
        <v>0</v>
      </c>
      <c r="M112" s="5">
        <v>0</v>
      </c>
      <c r="N112" s="5">
        <f t="shared" si="11"/>
        <v>0</v>
      </c>
      <c r="O112" s="5">
        <v>0</v>
      </c>
      <c r="P112" s="5">
        <v>0</v>
      </c>
      <c r="Q112" s="5">
        <f t="shared" si="12"/>
        <v>0</v>
      </c>
      <c r="R112" s="5">
        <v>0</v>
      </c>
      <c r="S112" s="5">
        <v>0</v>
      </c>
      <c r="T112" s="5">
        <f t="shared" si="13"/>
        <v>0</v>
      </c>
      <c r="U112" s="5">
        <v>0</v>
      </c>
      <c r="V112" s="5">
        <v>0</v>
      </c>
      <c r="W112" s="5">
        <v>0</v>
      </c>
      <c r="X112" s="5">
        <v>0</v>
      </c>
      <c r="Y112" s="5">
        <f t="shared" si="16"/>
        <v>0</v>
      </c>
      <c r="Z112" s="5">
        <v>0</v>
      </c>
      <c r="AA112" s="5">
        <v>0</v>
      </c>
      <c r="AB112" s="5">
        <f t="shared" si="17"/>
        <v>0</v>
      </c>
      <c r="AC112" s="5">
        <v>0</v>
      </c>
      <c r="AD112" s="5">
        <v>0</v>
      </c>
      <c r="AE112" s="5">
        <f t="shared" si="18"/>
        <v>0</v>
      </c>
      <c r="AF112" s="5">
        <v>3</v>
      </c>
      <c r="AG112" s="6">
        <v>43102</v>
      </c>
      <c r="AH112" s="5">
        <v>3</v>
      </c>
      <c r="AI112" s="5">
        <v>0</v>
      </c>
      <c r="AJ112" s="5">
        <v>0</v>
      </c>
      <c r="AK112" s="5">
        <f t="shared" si="19"/>
        <v>0</v>
      </c>
      <c r="AL112" s="5">
        <v>0</v>
      </c>
      <c r="AM112" s="5">
        <v>0</v>
      </c>
      <c r="AN112" s="5">
        <f t="shared" si="20"/>
        <v>0</v>
      </c>
      <c r="AO112" s="5">
        <v>0</v>
      </c>
      <c r="AP112" s="5">
        <v>0</v>
      </c>
      <c r="AQ112" s="5">
        <f t="shared" si="21"/>
        <v>0</v>
      </c>
      <c r="AR112" s="5">
        <v>0</v>
      </c>
      <c r="AS112" s="6"/>
      <c r="AT112" s="5">
        <v>0</v>
      </c>
      <c r="AU112" s="5">
        <v>0</v>
      </c>
      <c r="AV112" t="str">
        <f t="shared" si="14"/>
        <v>N</v>
      </c>
      <c r="AW112" t="s">
        <v>60</v>
      </c>
      <c r="AX112" t="s">
        <v>61</v>
      </c>
      <c r="AY112" t="s">
        <v>62</v>
      </c>
      <c r="AZ112" t="s">
        <v>62</v>
      </c>
      <c r="BA112" t="str">
        <f t="shared" si="15"/>
        <v>N</v>
      </c>
    </row>
    <row r="113" spans="1:53">
      <c r="A113" t="s">
        <v>53</v>
      </c>
      <c r="B113" t="s">
        <v>54</v>
      </c>
      <c r="C113" t="s">
        <v>55</v>
      </c>
      <c r="D113">
        <v>2018</v>
      </c>
      <c r="F113" t="s">
        <v>256</v>
      </c>
      <c r="G113" t="s">
        <v>257</v>
      </c>
      <c r="J113" t="s">
        <v>258</v>
      </c>
      <c r="K113" t="s">
        <v>59</v>
      </c>
      <c r="L113" s="5">
        <v>0</v>
      </c>
      <c r="M113" s="5">
        <v>0</v>
      </c>
      <c r="N113" s="5">
        <f t="shared" si="11"/>
        <v>0</v>
      </c>
      <c r="O113" s="5">
        <v>0</v>
      </c>
      <c r="P113" s="5">
        <v>0</v>
      </c>
      <c r="Q113" s="5">
        <f t="shared" si="12"/>
        <v>0</v>
      </c>
      <c r="R113" s="5">
        <v>0</v>
      </c>
      <c r="S113" s="5">
        <v>0</v>
      </c>
      <c r="T113" s="5">
        <f t="shared" si="13"/>
        <v>0</v>
      </c>
      <c r="U113" s="5">
        <v>0</v>
      </c>
      <c r="V113" s="5">
        <v>0</v>
      </c>
      <c r="W113" s="5">
        <v>0</v>
      </c>
      <c r="X113" s="5">
        <v>0</v>
      </c>
      <c r="Y113" s="5">
        <f t="shared" si="16"/>
        <v>0</v>
      </c>
      <c r="Z113" s="5">
        <v>0</v>
      </c>
      <c r="AA113" s="5">
        <v>0</v>
      </c>
      <c r="AB113" s="5">
        <f t="shared" si="17"/>
        <v>0</v>
      </c>
      <c r="AC113" s="5">
        <v>0</v>
      </c>
      <c r="AD113" s="5">
        <v>0</v>
      </c>
      <c r="AE113" s="5">
        <f t="shared" si="18"/>
        <v>0</v>
      </c>
      <c r="AF113" s="5">
        <v>6</v>
      </c>
      <c r="AG113" s="6">
        <v>43104</v>
      </c>
      <c r="AH113" s="5">
        <v>6</v>
      </c>
      <c r="AI113" s="5">
        <v>0</v>
      </c>
      <c r="AJ113" s="5">
        <v>0</v>
      </c>
      <c r="AK113" s="5">
        <f t="shared" si="19"/>
        <v>0</v>
      </c>
      <c r="AL113" s="5">
        <v>0</v>
      </c>
      <c r="AM113" s="5">
        <v>0</v>
      </c>
      <c r="AN113" s="5">
        <f t="shared" si="20"/>
        <v>0</v>
      </c>
      <c r="AO113" s="5">
        <v>0</v>
      </c>
      <c r="AP113" s="5">
        <v>0</v>
      </c>
      <c r="AQ113" s="5">
        <f t="shared" si="21"/>
        <v>0</v>
      </c>
      <c r="AR113" s="5">
        <v>0</v>
      </c>
      <c r="AS113" s="6"/>
      <c r="AT113" s="5">
        <v>0</v>
      </c>
      <c r="AU113" s="5">
        <v>0</v>
      </c>
      <c r="AV113" t="str">
        <f t="shared" si="14"/>
        <v>N</v>
      </c>
      <c r="AW113" t="s">
        <v>60</v>
      </c>
      <c r="AX113" t="s">
        <v>61</v>
      </c>
      <c r="AY113" t="s">
        <v>62</v>
      </c>
      <c r="AZ113" t="s">
        <v>62</v>
      </c>
      <c r="BA113" t="str">
        <f t="shared" si="15"/>
        <v>N</v>
      </c>
    </row>
    <row r="114" spans="1:53">
      <c r="A114" t="s">
        <v>53</v>
      </c>
      <c r="B114" t="s">
        <v>54</v>
      </c>
      <c r="C114" t="s">
        <v>55</v>
      </c>
      <c r="D114">
        <v>2018</v>
      </c>
      <c r="F114" t="s">
        <v>182</v>
      </c>
      <c r="G114" t="s">
        <v>259</v>
      </c>
      <c r="J114" t="s">
        <v>255</v>
      </c>
      <c r="K114" t="s">
        <v>93</v>
      </c>
      <c r="L114" s="5">
        <v>0</v>
      </c>
      <c r="M114" s="5">
        <v>0</v>
      </c>
      <c r="N114" s="5">
        <f t="shared" si="11"/>
        <v>0</v>
      </c>
      <c r="O114" s="5">
        <v>0</v>
      </c>
      <c r="P114" s="5">
        <v>0</v>
      </c>
      <c r="Q114" s="5">
        <f t="shared" si="12"/>
        <v>0</v>
      </c>
      <c r="R114" s="5">
        <v>0</v>
      </c>
      <c r="S114" s="5">
        <v>0</v>
      </c>
      <c r="T114" s="5">
        <f t="shared" si="13"/>
        <v>0</v>
      </c>
      <c r="U114" s="5">
        <v>0</v>
      </c>
      <c r="V114" s="5">
        <v>0</v>
      </c>
      <c r="W114" s="5">
        <v>0</v>
      </c>
      <c r="X114" s="5">
        <v>0</v>
      </c>
      <c r="Y114" s="5">
        <f t="shared" si="16"/>
        <v>0</v>
      </c>
      <c r="Z114" s="5">
        <v>0</v>
      </c>
      <c r="AA114" s="5">
        <v>0</v>
      </c>
      <c r="AB114" s="5">
        <f t="shared" si="17"/>
        <v>0</v>
      </c>
      <c r="AC114" s="5">
        <v>0</v>
      </c>
      <c r="AD114" s="5">
        <v>0</v>
      </c>
      <c r="AE114" s="5">
        <f t="shared" si="18"/>
        <v>0</v>
      </c>
      <c r="AF114" s="5">
        <v>2</v>
      </c>
      <c r="AG114" s="6">
        <v>43432</v>
      </c>
      <c r="AH114" s="5">
        <v>2</v>
      </c>
      <c r="AI114" s="5">
        <v>0</v>
      </c>
      <c r="AJ114" s="5">
        <v>0</v>
      </c>
      <c r="AK114" s="5">
        <f t="shared" si="19"/>
        <v>0</v>
      </c>
      <c r="AL114" s="5">
        <v>0</v>
      </c>
      <c r="AM114" s="5">
        <v>0</v>
      </c>
      <c r="AN114" s="5">
        <f t="shared" si="20"/>
        <v>0</v>
      </c>
      <c r="AO114" s="5">
        <v>0</v>
      </c>
      <c r="AP114" s="5">
        <v>0</v>
      </c>
      <c r="AQ114" s="5">
        <f t="shared" si="21"/>
        <v>0</v>
      </c>
      <c r="AR114" s="5">
        <v>0</v>
      </c>
      <c r="AS114" s="6"/>
      <c r="AT114" s="5">
        <v>0</v>
      </c>
      <c r="AU114" s="5">
        <v>0</v>
      </c>
      <c r="AV114" t="str">
        <f t="shared" si="14"/>
        <v>N</v>
      </c>
      <c r="AW114" t="s">
        <v>60</v>
      </c>
      <c r="AX114" t="s">
        <v>61</v>
      </c>
      <c r="AY114" t="s">
        <v>62</v>
      </c>
      <c r="AZ114" t="s">
        <v>62</v>
      </c>
      <c r="BA114" t="str">
        <f t="shared" si="15"/>
        <v>N</v>
      </c>
    </row>
    <row r="115" spans="1:53">
      <c r="A115" t="s">
        <v>53</v>
      </c>
      <c r="B115" t="s">
        <v>54</v>
      </c>
      <c r="C115" t="s">
        <v>55</v>
      </c>
      <c r="D115">
        <v>2018</v>
      </c>
      <c r="F115" t="s">
        <v>260</v>
      </c>
      <c r="G115" t="s">
        <v>261</v>
      </c>
      <c r="J115" t="s">
        <v>255</v>
      </c>
      <c r="K115" t="s">
        <v>93</v>
      </c>
      <c r="L115" s="5">
        <v>0</v>
      </c>
      <c r="M115" s="5">
        <v>0</v>
      </c>
      <c r="N115" s="5">
        <f t="shared" si="11"/>
        <v>0</v>
      </c>
      <c r="O115" s="5">
        <v>0</v>
      </c>
      <c r="P115" s="5">
        <v>0</v>
      </c>
      <c r="Q115" s="5">
        <f t="shared" si="12"/>
        <v>0</v>
      </c>
      <c r="R115" s="5">
        <v>0</v>
      </c>
      <c r="S115" s="5">
        <v>0</v>
      </c>
      <c r="T115" s="5">
        <f t="shared" si="13"/>
        <v>0</v>
      </c>
      <c r="U115" s="5">
        <v>0</v>
      </c>
      <c r="V115" s="5">
        <v>0</v>
      </c>
      <c r="W115" s="5">
        <v>0</v>
      </c>
      <c r="X115" s="5">
        <v>0</v>
      </c>
      <c r="Y115" s="5">
        <f t="shared" si="16"/>
        <v>0</v>
      </c>
      <c r="Z115" s="5">
        <v>0</v>
      </c>
      <c r="AA115" s="5">
        <v>0</v>
      </c>
      <c r="AB115" s="5">
        <f t="shared" si="17"/>
        <v>0</v>
      </c>
      <c r="AC115" s="5">
        <v>0</v>
      </c>
      <c r="AD115" s="5">
        <v>0</v>
      </c>
      <c r="AE115" s="5">
        <f t="shared" si="18"/>
        <v>0</v>
      </c>
      <c r="AF115" s="5">
        <v>0</v>
      </c>
      <c r="AG115" s="6"/>
      <c r="AH115" s="5">
        <v>0</v>
      </c>
      <c r="AI115" s="5">
        <v>0</v>
      </c>
      <c r="AJ115" s="5">
        <v>0</v>
      </c>
      <c r="AK115" s="5">
        <f t="shared" si="19"/>
        <v>0</v>
      </c>
      <c r="AL115" s="5">
        <v>0</v>
      </c>
      <c r="AM115" s="5">
        <v>0</v>
      </c>
      <c r="AN115" s="5">
        <f t="shared" si="20"/>
        <v>0</v>
      </c>
      <c r="AO115" s="5">
        <v>0</v>
      </c>
      <c r="AP115" s="5">
        <v>0</v>
      </c>
      <c r="AQ115" s="5">
        <f t="shared" si="21"/>
        <v>0</v>
      </c>
      <c r="AR115" s="5">
        <v>3</v>
      </c>
      <c r="AS115" s="6">
        <v>43301</v>
      </c>
      <c r="AT115" s="5">
        <v>3</v>
      </c>
      <c r="AU115" s="5">
        <v>0</v>
      </c>
      <c r="AV115" t="str">
        <f t="shared" si="14"/>
        <v>N</v>
      </c>
      <c r="AW115" t="s">
        <v>60</v>
      </c>
      <c r="AX115" t="s">
        <v>61</v>
      </c>
      <c r="AY115" t="s">
        <v>62</v>
      </c>
      <c r="AZ115" t="s">
        <v>62</v>
      </c>
      <c r="BA115" t="str">
        <f t="shared" si="15"/>
        <v>N</v>
      </c>
    </row>
    <row r="116" spans="1:53">
      <c r="A116" t="s">
        <v>53</v>
      </c>
      <c r="B116" t="s">
        <v>54</v>
      </c>
      <c r="C116" t="s">
        <v>55</v>
      </c>
      <c r="D116">
        <v>2018</v>
      </c>
      <c r="F116" t="s">
        <v>262</v>
      </c>
      <c r="G116" t="s">
        <v>263</v>
      </c>
      <c r="J116" t="s">
        <v>255</v>
      </c>
      <c r="K116" t="s">
        <v>93</v>
      </c>
      <c r="L116" s="5">
        <v>0</v>
      </c>
      <c r="M116" s="5">
        <v>0</v>
      </c>
      <c r="N116" s="5">
        <f t="shared" si="11"/>
        <v>0</v>
      </c>
      <c r="O116" s="5">
        <v>0</v>
      </c>
      <c r="P116" s="5">
        <v>0</v>
      </c>
      <c r="Q116" s="5">
        <f t="shared" si="12"/>
        <v>0</v>
      </c>
      <c r="R116" s="5">
        <v>0</v>
      </c>
      <c r="S116" s="5">
        <v>0</v>
      </c>
      <c r="T116" s="5">
        <f t="shared" si="13"/>
        <v>0</v>
      </c>
      <c r="U116" s="5">
        <v>0</v>
      </c>
      <c r="V116" s="5">
        <v>0</v>
      </c>
      <c r="W116" s="5">
        <v>0</v>
      </c>
      <c r="X116" s="5">
        <v>0</v>
      </c>
      <c r="Y116" s="5">
        <f t="shared" si="16"/>
        <v>0</v>
      </c>
      <c r="Z116" s="5">
        <v>0</v>
      </c>
      <c r="AA116" s="5">
        <v>0</v>
      </c>
      <c r="AB116" s="5">
        <f t="shared" si="17"/>
        <v>0</v>
      </c>
      <c r="AC116" s="5">
        <v>0</v>
      </c>
      <c r="AD116" s="5">
        <v>0</v>
      </c>
      <c r="AE116" s="5">
        <f t="shared" si="18"/>
        <v>0</v>
      </c>
      <c r="AF116" s="5">
        <v>0</v>
      </c>
      <c r="AG116" s="6"/>
      <c r="AH116" s="5">
        <v>0</v>
      </c>
      <c r="AI116" s="5">
        <v>0</v>
      </c>
      <c r="AJ116" s="5">
        <v>0</v>
      </c>
      <c r="AK116" s="5">
        <f t="shared" si="19"/>
        <v>0</v>
      </c>
      <c r="AL116" s="5">
        <v>0</v>
      </c>
      <c r="AM116" s="5">
        <v>0</v>
      </c>
      <c r="AN116" s="5">
        <f t="shared" si="20"/>
        <v>0</v>
      </c>
      <c r="AO116" s="5">
        <v>0</v>
      </c>
      <c r="AP116" s="5">
        <v>0</v>
      </c>
      <c r="AQ116" s="5">
        <f t="shared" si="21"/>
        <v>0</v>
      </c>
      <c r="AR116" s="5">
        <v>3</v>
      </c>
      <c r="AS116" s="6">
        <v>43221</v>
      </c>
      <c r="AT116" s="5">
        <v>3</v>
      </c>
      <c r="AU116" s="5">
        <v>0</v>
      </c>
      <c r="AV116" t="str">
        <f t="shared" si="14"/>
        <v>N</v>
      </c>
      <c r="AW116" t="s">
        <v>60</v>
      </c>
      <c r="AX116" t="s">
        <v>61</v>
      </c>
      <c r="AY116" t="s">
        <v>62</v>
      </c>
      <c r="AZ116" t="s">
        <v>62</v>
      </c>
      <c r="BA116" t="str">
        <f t="shared" si="15"/>
        <v>N</v>
      </c>
    </row>
    <row r="117" spans="1:53">
      <c r="A117" t="s">
        <v>53</v>
      </c>
      <c r="B117" t="s">
        <v>54</v>
      </c>
      <c r="C117" t="s">
        <v>55</v>
      </c>
      <c r="D117">
        <v>2018</v>
      </c>
      <c r="F117" t="s">
        <v>264</v>
      </c>
      <c r="G117" t="s">
        <v>265</v>
      </c>
      <c r="J117" t="s">
        <v>255</v>
      </c>
      <c r="K117" t="s">
        <v>93</v>
      </c>
      <c r="L117" s="5">
        <v>0</v>
      </c>
      <c r="M117" s="5">
        <v>0</v>
      </c>
      <c r="N117" s="5">
        <f t="shared" si="11"/>
        <v>0</v>
      </c>
      <c r="O117" s="5">
        <v>0</v>
      </c>
      <c r="P117" s="5">
        <v>0</v>
      </c>
      <c r="Q117" s="5">
        <f t="shared" si="12"/>
        <v>0</v>
      </c>
      <c r="R117" s="5">
        <v>0</v>
      </c>
      <c r="S117" s="5">
        <v>0</v>
      </c>
      <c r="T117" s="5">
        <f t="shared" si="13"/>
        <v>0</v>
      </c>
      <c r="U117" s="5">
        <v>0</v>
      </c>
      <c r="V117" s="5">
        <v>0</v>
      </c>
      <c r="W117" s="5">
        <v>0</v>
      </c>
      <c r="X117" s="5">
        <v>0</v>
      </c>
      <c r="Y117" s="5">
        <f t="shared" si="16"/>
        <v>0</v>
      </c>
      <c r="Z117" s="5">
        <v>0</v>
      </c>
      <c r="AA117" s="5">
        <v>0</v>
      </c>
      <c r="AB117" s="5">
        <f t="shared" si="17"/>
        <v>0</v>
      </c>
      <c r="AC117" s="5">
        <v>0</v>
      </c>
      <c r="AD117" s="5">
        <v>0</v>
      </c>
      <c r="AE117" s="5">
        <f t="shared" si="18"/>
        <v>0</v>
      </c>
      <c r="AF117" s="5">
        <v>0</v>
      </c>
      <c r="AG117" s="6"/>
      <c r="AH117" s="5">
        <v>0</v>
      </c>
      <c r="AI117" s="5">
        <v>0</v>
      </c>
      <c r="AJ117" s="5">
        <v>0</v>
      </c>
      <c r="AK117" s="5">
        <f t="shared" si="19"/>
        <v>0</v>
      </c>
      <c r="AL117" s="5">
        <v>0</v>
      </c>
      <c r="AM117" s="5">
        <v>0</v>
      </c>
      <c r="AN117" s="5">
        <f t="shared" si="20"/>
        <v>0</v>
      </c>
      <c r="AO117" s="5">
        <v>0</v>
      </c>
      <c r="AP117" s="5">
        <v>0</v>
      </c>
      <c r="AQ117" s="5">
        <f t="shared" si="21"/>
        <v>0</v>
      </c>
      <c r="AR117" s="5">
        <v>3</v>
      </c>
      <c r="AS117" s="6">
        <v>43280</v>
      </c>
      <c r="AT117" s="5">
        <v>3</v>
      </c>
      <c r="AU117" s="5">
        <v>0</v>
      </c>
      <c r="AV117" t="str">
        <f t="shared" si="14"/>
        <v>N</v>
      </c>
      <c r="AW117" t="s">
        <v>60</v>
      </c>
      <c r="AX117" t="s">
        <v>61</v>
      </c>
      <c r="AY117" t="s">
        <v>62</v>
      </c>
      <c r="AZ117" t="s">
        <v>62</v>
      </c>
      <c r="BA117" t="str">
        <f t="shared" si="15"/>
        <v>N</v>
      </c>
    </row>
    <row r="118" spans="1:53">
      <c r="A118" t="s">
        <v>53</v>
      </c>
      <c r="B118" t="s">
        <v>54</v>
      </c>
      <c r="C118" t="s">
        <v>55</v>
      </c>
      <c r="D118">
        <v>2018</v>
      </c>
      <c r="F118" t="s">
        <v>266</v>
      </c>
      <c r="G118" t="s">
        <v>267</v>
      </c>
      <c r="J118" t="s">
        <v>255</v>
      </c>
      <c r="K118" t="s">
        <v>93</v>
      </c>
      <c r="L118" s="5">
        <v>0</v>
      </c>
      <c r="M118" s="5">
        <v>0</v>
      </c>
      <c r="N118" s="5">
        <f t="shared" si="11"/>
        <v>0</v>
      </c>
      <c r="O118" s="5">
        <v>0</v>
      </c>
      <c r="P118" s="5">
        <v>0</v>
      </c>
      <c r="Q118" s="5">
        <f t="shared" si="12"/>
        <v>0</v>
      </c>
      <c r="R118" s="5">
        <v>0</v>
      </c>
      <c r="S118" s="5">
        <v>0</v>
      </c>
      <c r="T118" s="5">
        <f t="shared" si="13"/>
        <v>0</v>
      </c>
      <c r="U118" s="5">
        <v>0</v>
      </c>
      <c r="V118" s="5">
        <v>0</v>
      </c>
      <c r="W118" s="5">
        <v>0</v>
      </c>
      <c r="X118" s="5">
        <v>0</v>
      </c>
      <c r="Y118" s="5">
        <f t="shared" si="16"/>
        <v>0</v>
      </c>
      <c r="Z118" s="5">
        <v>0</v>
      </c>
      <c r="AA118" s="5">
        <v>0</v>
      </c>
      <c r="AB118" s="5">
        <f t="shared" si="17"/>
        <v>0</v>
      </c>
      <c r="AC118" s="5">
        <v>0</v>
      </c>
      <c r="AD118" s="5">
        <v>0</v>
      </c>
      <c r="AE118" s="5">
        <f t="shared" si="18"/>
        <v>0</v>
      </c>
      <c r="AF118" s="5">
        <v>0</v>
      </c>
      <c r="AG118" s="6"/>
      <c r="AH118" s="5">
        <v>0</v>
      </c>
      <c r="AI118" s="5">
        <v>0</v>
      </c>
      <c r="AJ118" s="5">
        <v>0</v>
      </c>
      <c r="AK118" s="5">
        <f t="shared" si="19"/>
        <v>0</v>
      </c>
      <c r="AL118" s="5">
        <v>0</v>
      </c>
      <c r="AM118" s="5">
        <v>0</v>
      </c>
      <c r="AN118" s="5">
        <f t="shared" si="20"/>
        <v>0</v>
      </c>
      <c r="AO118" s="5">
        <v>0</v>
      </c>
      <c r="AP118" s="5">
        <v>0</v>
      </c>
      <c r="AQ118" s="5">
        <f t="shared" si="21"/>
        <v>0</v>
      </c>
      <c r="AR118" s="5">
        <v>3</v>
      </c>
      <c r="AS118" s="6">
        <v>43280</v>
      </c>
      <c r="AT118" s="5">
        <v>3</v>
      </c>
      <c r="AU118" s="5">
        <v>0</v>
      </c>
      <c r="AV118" t="str">
        <f t="shared" si="14"/>
        <v>N</v>
      </c>
      <c r="AW118" t="s">
        <v>60</v>
      </c>
      <c r="AX118" t="s">
        <v>61</v>
      </c>
      <c r="AY118" t="s">
        <v>62</v>
      </c>
      <c r="AZ118" t="s">
        <v>62</v>
      </c>
      <c r="BA118" t="str">
        <f t="shared" si="15"/>
        <v>N</v>
      </c>
    </row>
    <row r="119" spans="1:53">
      <c r="A119" t="s">
        <v>53</v>
      </c>
      <c r="B119" t="s">
        <v>54</v>
      </c>
      <c r="C119" t="s">
        <v>55</v>
      </c>
      <c r="D119">
        <v>2018</v>
      </c>
      <c r="F119" t="s">
        <v>268</v>
      </c>
      <c r="G119" t="s">
        <v>269</v>
      </c>
      <c r="J119" t="s">
        <v>255</v>
      </c>
      <c r="K119" t="s">
        <v>93</v>
      </c>
      <c r="L119" s="5">
        <v>0</v>
      </c>
      <c r="M119" s="5">
        <v>0</v>
      </c>
      <c r="N119" s="5">
        <f t="shared" si="11"/>
        <v>0</v>
      </c>
      <c r="O119" s="5">
        <v>0</v>
      </c>
      <c r="P119" s="5">
        <v>0</v>
      </c>
      <c r="Q119" s="5">
        <f t="shared" si="12"/>
        <v>0</v>
      </c>
      <c r="R119" s="5">
        <v>0</v>
      </c>
      <c r="S119" s="5">
        <v>0</v>
      </c>
      <c r="T119" s="5">
        <f t="shared" si="13"/>
        <v>0</v>
      </c>
      <c r="U119" s="5">
        <v>0</v>
      </c>
      <c r="V119" s="5">
        <v>0</v>
      </c>
      <c r="W119" s="5">
        <v>0</v>
      </c>
      <c r="X119" s="5">
        <v>0</v>
      </c>
      <c r="Y119" s="5">
        <f t="shared" si="16"/>
        <v>0</v>
      </c>
      <c r="Z119" s="5">
        <v>0</v>
      </c>
      <c r="AA119" s="5">
        <v>0</v>
      </c>
      <c r="AB119" s="5">
        <f t="shared" si="17"/>
        <v>0</v>
      </c>
      <c r="AC119" s="5">
        <v>0</v>
      </c>
      <c r="AD119" s="5">
        <v>0</v>
      </c>
      <c r="AE119" s="5">
        <f t="shared" si="18"/>
        <v>0</v>
      </c>
      <c r="AF119" s="5">
        <v>0</v>
      </c>
      <c r="AG119" s="6"/>
      <c r="AH119" s="5">
        <v>0</v>
      </c>
      <c r="AI119" s="5">
        <v>0</v>
      </c>
      <c r="AJ119" s="5">
        <v>0</v>
      </c>
      <c r="AK119" s="5">
        <f t="shared" si="19"/>
        <v>0</v>
      </c>
      <c r="AL119" s="5">
        <v>0</v>
      </c>
      <c r="AM119" s="5">
        <v>0</v>
      </c>
      <c r="AN119" s="5">
        <f t="shared" si="20"/>
        <v>0</v>
      </c>
      <c r="AO119" s="5">
        <v>0</v>
      </c>
      <c r="AP119" s="5">
        <v>0</v>
      </c>
      <c r="AQ119" s="5">
        <f t="shared" si="21"/>
        <v>0</v>
      </c>
      <c r="AR119" s="5">
        <v>3</v>
      </c>
      <c r="AS119" s="6">
        <v>43221</v>
      </c>
      <c r="AT119" s="5">
        <v>3</v>
      </c>
      <c r="AU119" s="5">
        <v>0</v>
      </c>
      <c r="AV119" t="str">
        <f t="shared" si="14"/>
        <v>N</v>
      </c>
      <c r="AW119" t="s">
        <v>60</v>
      </c>
      <c r="AX119" t="s">
        <v>61</v>
      </c>
      <c r="AY119" t="s">
        <v>62</v>
      </c>
      <c r="AZ119" t="s">
        <v>62</v>
      </c>
      <c r="BA119" t="str">
        <f t="shared" si="15"/>
        <v>N</v>
      </c>
    </row>
    <row r="120" spans="1:53">
      <c r="A120" t="s">
        <v>53</v>
      </c>
      <c r="B120" t="s">
        <v>54</v>
      </c>
      <c r="C120" t="s">
        <v>55</v>
      </c>
      <c r="D120">
        <v>2018</v>
      </c>
      <c r="F120" t="s">
        <v>260</v>
      </c>
      <c r="G120" t="s">
        <v>270</v>
      </c>
      <c r="J120" t="s">
        <v>255</v>
      </c>
      <c r="K120" t="s">
        <v>93</v>
      </c>
      <c r="L120" s="5">
        <v>0</v>
      </c>
      <c r="M120" s="5">
        <v>0</v>
      </c>
      <c r="N120" s="5">
        <f t="shared" si="11"/>
        <v>0</v>
      </c>
      <c r="O120" s="5">
        <v>0</v>
      </c>
      <c r="P120" s="5">
        <v>0</v>
      </c>
      <c r="Q120" s="5">
        <f t="shared" si="12"/>
        <v>0</v>
      </c>
      <c r="R120" s="5">
        <v>0</v>
      </c>
      <c r="S120" s="5">
        <v>0</v>
      </c>
      <c r="T120" s="5">
        <f t="shared" si="13"/>
        <v>0</v>
      </c>
      <c r="U120" s="5">
        <v>0</v>
      </c>
      <c r="V120" s="5">
        <v>0</v>
      </c>
      <c r="W120" s="5">
        <v>0</v>
      </c>
      <c r="X120" s="5">
        <v>0</v>
      </c>
      <c r="Y120" s="5">
        <f t="shared" si="16"/>
        <v>0</v>
      </c>
      <c r="Z120" s="5">
        <v>0</v>
      </c>
      <c r="AA120" s="5">
        <v>0</v>
      </c>
      <c r="AB120" s="5">
        <f t="shared" si="17"/>
        <v>0</v>
      </c>
      <c r="AC120" s="5">
        <v>0</v>
      </c>
      <c r="AD120" s="5">
        <v>0</v>
      </c>
      <c r="AE120" s="5">
        <f t="shared" si="18"/>
        <v>0</v>
      </c>
      <c r="AF120" s="5">
        <v>0</v>
      </c>
      <c r="AG120" s="6"/>
      <c r="AH120" s="5">
        <v>0</v>
      </c>
      <c r="AI120" s="5">
        <v>0</v>
      </c>
      <c r="AJ120" s="5">
        <v>0</v>
      </c>
      <c r="AK120" s="5">
        <f t="shared" si="19"/>
        <v>0</v>
      </c>
      <c r="AL120" s="5">
        <v>0</v>
      </c>
      <c r="AM120" s="5">
        <v>0</v>
      </c>
      <c r="AN120" s="5">
        <f t="shared" si="20"/>
        <v>0</v>
      </c>
      <c r="AO120" s="5">
        <v>0</v>
      </c>
      <c r="AP120" s="5">
        <v>0</v>
      </c>
      <c r="AQ120" s="5">
        <f t="shared" si="21"/>
        <v>0</v>
      </c>
      <c r="AR120" s="5">
        <v>3</v>
      </c>
      <c r="AS120" s="6">
        <v>43326</v>
      </c>
      <c r="AT120" s="5">
        <v>3</v>
      </c>
      <c r="AU120" s="5">
        <v>0</v>
      </c>
      <c r="AV120" t="str">
        <f t="shared" si="14"/>
        <v>N</v>
      </c>
      <c r="AW120" t="s">
        <v>60</v>
      </c>
      <c r="AX120" t="s">
        <v>61</v>
      </c>
      <c r="AY120" t="s">
        <v>62</v>
      </c>
      <c r="AZ120" t="s">
        <v>62</v>
      </c>
      <c r="BA120" t="str">
        <f t="shared" si="15"/>
        <v>N</v>
      </c>
    </row>
    <row r="121" spans="1:53">
      <c r="A121" t="s">
        <v>53</v>
      </c>
      <c r="B121" t="s">
        <v>54</v>
      </c>
      <c r="C121" t="s">
        <v>55</v>
      </c>
      <c r="D121">
        <v>2018</v>
      </c>
      <c r="F121" t="s">
        <v>271</v>
      </c>
      <c r="G121" t="s">
        <v>272</v>
      </c>
      <c r="J121" t="s">
        <v>58</v>
      </c>
      <c r="K121" t="s">
        <v>59</v>
      </c>
      <c r="L121" s="5">
        <v>0</v>
      </c>
      <c r="M121" s="5">
        <v>0</v>
      </c>
      <c r="N121" s="5">
        <f t="shared" si="11"/>
        <v>0</v>
      </c>
      <c r="O121" s="5">
        <v>0</v>
      </c>
      <c r="P121" s="5">
        <v>0</v>
      </c>
      <c r="Q121" s="5">
        <f t="shared" si="12"/>
        <v>0</v>
      </c>
      <c r="R121" s="5">
        <v>0</v>
      </c>
      <c r="S121" s="5">
        <v>0</v>
      </c>
      <c r="T121" s="5">
        <f t="shared" si="13"/>
        <v>0</v>
      </c>
      <c r="U121" s="5">
        <v>0</v>
      </c>
      <c r="V121" s="5">
        <v>0</v>
      </c>
      <c r="W121" s="5">
        <v>0</v>
      </c>
      <c r="X121" s="5">
        <v>0</v>
      </c>
      <c r="Y121" s="5">
        <f t="shared" si="16"/>
        <v>0</v>
      </c>
      <c r="Z121" s="5">
        <v>0</v>
      </c>
      <c r="AA121" s="5">
        <v>0</v>
      </c>
      <c r="AB121" s="5">
        <f t="shared" si="17"/>
        <v>0</v>
      </c>
      <c r="AC121" s="5">
        <v>0</v>
      </c>
      <c r="AD121" s="5">
        <v>0</v>
      </c>
      <c r="AE121" s="5">
        <f t="shared" si="18"/>
        <v>0</v>
      </c>
      <c r="AF121" s="5">
        <v>0</v>
      </c>
      <c r="AG121" s="6"/>
      <c r="AH121" s="5">
        <v>0</v>
      </c>
      <c r="AI121" s="5">
        <v>0</v>
      </c>
      <c r="AJ121" s="5">
        <v>0</v>
      </c>
      <c r="AK121" s="5">
        <f t="shared" si="19"/>
        <v>0</v>
      </c>
      <c r="AL121" s="5">
        <v>0</v>
      </c>
      <c r="AM121" s="5">
        <v>0</v>
      </c>
      <c r="AN121" s="5">
        <f t="shared" si="20"/>
        <v>0</v>
      </c>
      <c r="AO121" s="5">
        <v>0</v>
      </c>
      <c r="AP121" s="5">
        <v>0</v>
      </c>
      <c r="AQ121" s="5">
        <f t="shared" si="21"/>
        <v>0</v>
      </c>
      <c r="AR121" s="5">
        <v>1</v>
      </c>
      <c r="AS121" s="6">
        <v>43293</v>
      </c>
      <c r="AT121" s="5">
        <v>1</v>
      </c>
      <c r="AU121" s="5">
        <v>0</v>
      </c>
      <c r="AV121" t="str">
        <f t="shared" si="14"/>
        <v>N</v>
      </c>
      <c r="AW121" t="s">
        <v>60</v>
      </c>
      <c r="AX121" t="s">
        <v>61</v>
      </c>
      <c r="AY121" t="s">
        <v>62</v>
      </c>
      <c r="AZ121" t="s">
        <v>62</v>
      </c>
      <c r="BA121" t="str">
        <f t="shared" si="15"/>
        <v>N</v>
      </c>
    </row>
    <row r="122" spans="1:53">
      <c r="A122" t="s">
        <v>53</v>
      </c>
      <c r="B122" t="s">
        <v>54</v>
      </c>
      <c r="C122" t="s">
        <v>89</v>
      </c>
      <c r="D122">
        <v>2018</v>
      </c>
      <c r="F122" t="s">
        <v>273</v>
      </c>
      <c r="G122" t="s">
        <v>274</v>
      </c>
      <c r="J122" t="s">
        <v>58</v>
      </c>
      <c r="K122" t="s">
        <v>59</v>
      </c>
      <c r="L122" s="5">
        <v>0</v>
      </c>
      <c r="M122" s="5">
        <v>0</v>
      </c>
      <c r="N122" s="5">
        <f t="shared" si="11"/>
        <v>0</v>
      </c>
      <c r="O122" s="5">
        <v>0</v>
      </c>
      <c r="P122" s="5">
        <v>0</v>
      </c>
      <c r="Q122" s="5">
        <f t="shared" si="12"/>
        <v>0</v>
      </c>
      <c r="R122" s="5">
        <v>0</v>
      </c>
      <c r="S122" s="5">
        <v>0</v>
      </c>
      <c r="T122" s="5">
        <f t="shared" si="13"/>
        <v>0</v>
      </c>
      <c r="U122" s="5">
        <v>0</v>
      </c>
      <c r="V122" s="5">
        <v>0</v>
      </c>
      <c r="W122" s="5">
        <v>0</v>
      </c>
      <c r="X122" s="5">
        <v>0</v>
      </c>
      <c r="Y122" s="5">
        <f t="shared" si="16"/>
        <v>0</v>
      </c>
      <c r="Z122" s="5">
        <v>0</v>
      </c>
      <c r="AA122" s="5">
        <v>0</v>
      </c>
      <c r="AB122" s="5">
        <f t="shared" si="17"/>
        <v>0</v>
      </c>
      <c r="AC122" s="5">
        <v>0</v>
      </c>
      <c r="AD122" s="5">
        <v>0</v>
      </c>
      <c r="AE122" s="5">
        <f t="shared" si="18"/>
        <v>0</v>
      </c>
      <c r="AF122" s="5">
        <v>0</v>
      </c>
      <c r="AG122" s="6"/>
      <c r="AH122" s="5">
        <v>0</v>
      </c>
      <c r="AI122" s="5">
        <v>0</v>
      </c>
      <c r="AJ122" s="5">
        <v>0</v>
      </c>
      <c r="AK122" s="5">
        <f t="shared" si="19"/>
        <v>0</v>
      </c>
      <c r="AL122" s="5">
        <v>0</v>
      </c>
      <c r="AM122" s="5">
        <v>0</v>
      </c>
      <c r="AN122" s="5">
        <f t="shared" si="20"/>
        <v>0</v>
      </c>
      <c r="AO122" s="5">
        <v>0</v>
      </c>
      <c r="AP122" s="5">
        <v>0</v>
      </c>
      <c r="AQ122" s="5">
        <f t="shared" si="21"/>
        <v>0</v>
      </c>
      <c r="AR122" s="5">
        <v>1</v>
      </c>
      <c r="AS122" s="6">
        <v>43234</v>
      </c>
      <c r="AT122" s="5">
        <v>1</v>
      </c>
      <c r="AU122" s="5">
        <v>0</v>
      </c>
      <c r="AV122" t="str">
        <f t="shared" si="14"/>
        <v>N</v>
      </c>
      <c r="AW122" t="s">
        <v>60</v>
      </c>
      <c r="AX122" t="s">
        <v>61</v>
      </c>
      <c r="AY122" t="s">
        <v>62</v>
      </c>
      <c r="AZ122" t="s">
        <v>62</v>
      </c>
      <c r="BA122" t="str">
        <f t="shared" si="15"/>
        <v>N</v>
      </c>
    </row>
    <row r="123" spans="1:53">
      <c r="A123" t="s">
        <v>53</v>
      </c>
      <c r="B123" t="s">
        <v>54</v>
      </c>
      <c r="C123" t="s">
        <v>55</v>
      </c>
      <c r="D123">
        <v>2018</v>
      </c>
      <c r="F123" t="s">
        <v>275</v>
      </c>
      <c r="G123" t="s">
        <v>276</v>
      </c>
      <c r="J123" t="s">
        <v>58</v>
      </c>
      <c r="K123" t="s">
        <v>59</v>
      </c>
      <c r="L123" s="5">
        <v>0</v>
      </c>
      <c r="M123" s="5">
        <v>0</v>
      </c>
      <c r="N123" s="5">
        <f t="shared" si="11"/>
        <v>0</v>
      </c>
      <c r="O123" s="5">
        <v>0</v>
      </c>
      <c r="P123" s="5">
        <v>0</v>
      </c>
      <c r="Q123" s="5">
        <f t="shared" si="12"/>
        <v>0</v>
      </c>
      <c r="R123" s="5">
        <v>0</v>
      </c>
      <c r="S123" s="5">
        <v>0</v>
      </c>
      <c r="T123" s="5">
        <f t="shared" si="13"/>
        <v>0</v>
      </c>
      <c r="U123" s="5">
        <v>0</v>
      </c>
      <c r="V123" s="5">
        <v>0</v>
      </c>
      <c r="W123" s="5">
        <v>0</v>
      </c>
      <c r="X123" s="5">
        <v>0</v>
      </c>
      <c r="Y123" s="5">
        <f t="shared" si="16"/>
        <v>0</v>
      </c>
      <c r="Z123" s="5">
        <v>0</v>
      </c>
      <c r="AA123" s="5">
        <v>0</v>
      </c>
      <c r="AB123" s="5">
        <f t="shared" si="17"/>
        <v>0</v>
      </c>
      <c r="AC123" s="5">
        <v>0</v>
      </c>
      <c r="AD123" s="5">
        <v>0</v>
      </c>
      <c r="AE123" s="5">
        <f t="shared" si="18"/>
        <v>0</v>
      </c>
      <c r="AF123" s="5">
        <v>0</v>
      </c>
      <c r="AG123" s="6"/>
      <c r="AH123" s="5">
        <v>0</v>
      </c>
      <c r="AI123" s="5">
        <v>0</v>
      </c>
      <c r="AJ123" s="5">
        <v>0</v>
      </c>
      <c r="AK123" s="5">
        <f t="shared" si="19"/>
        <v>0</v>
      </c>
      <c r="AL123" s="5">
        <v>0</v>
      </c>
      <c r="AM123" s="5">
        <v>0</v>
      </c>
      <c r="AN123" s="5">
        <f t="shared" si="20"/>
        <v>0</v>
      </c>
      <c r="AO123" s="5">
        <v>0</v>
      </c>
      <c r="AP123" s="5">
        <v>0</v>
      </c>
      <c r="AQ123" s="5">
        <f t="shared" si="21"/>
        <v>0</v>
      </c>
      <c r="AR123" s="5">
        <v>1</v>
      </c>
      <c r="AS123" s="6">
        <v>43342</v>
      </c>
      <c r="AT123" s="5">
        <v>1</v>
      </c>
      <c r="AU123" s="5">
        <v>0</v>
      </c>
      <c r="AV123" t="str">
        <f t="shared" si="14"/>
        <v>N</v>
      </c>
      <c r="AW123" t="s">
        <v>60</v>
      </c>
      <c r="AX123" t="s">
        <v>61</v>
      </c>
      <c r="AY123" t="s">
        <v>62</v>
      </c>
      <c r="AZ123" t="s">
        <v>62</v>
      </c>
      <c r="BA123" t="str">
        <f t="shared" si="15"/>
        <v>N</v>
      </c>
    </row>
    <row r="124" spans="1:53">
      <c r="A124" t="s">
        <v>53</v>
      </c>
      <c r="B124" t="s">
        <v>54</v>
      </c>
      <c r="C124" t="s">
        <v>55</v>
      </c>
      <c r="D124">
        <v>2018</v>
      </c>
      <c r="F124" t="s">
        <v>277</v>
      </c>
      <c r="G124" t="s">
        <v>278</v>
      </c>
      <c r="J124" t="s">
        <v>58</v>
      </c>
      <c r="K124" t="s">
        <v>59</v>
      </c>
      <c r="L124" s="5">
        <v>0</v>
      </c>
      <c r="M124" s="5">
        <v>0</v>
      </c>
      <c r="N124" s="5">
        <f t="shared" si="11"/>
        <v>0</v>
      </c>
      <c r="O124" s="5">
        <v>0</v>
      </c>
      <c r="P124" s="5">
        <v>0</v>
      </c>
      <c r="Q124" s="5">
        <f t="shared" si="12"/>
        <v>0</v>
      </c>
      <c r="R124" s="5">
        <v>0</v>
      </c>
      <c r="S124" s="5">
        <v>0</v>
      </c>
      <c r="T124" s="5">
        <f t="shared" si="13"/>
        <v>0</v>
      </c>
      <c r="U124" s="5">
        <v>0</v>
      </c>
      <c r="V124" s="5">
        <v>0</v>
      </c>
      <c r="W124" s="5">
        <v>0</v>
      </c>
      <c r="X124" s="5">
        <v>0</v>
      </c>
      <c r="Y124" s="5">
        <f t="shared" si="16"/>
        <v>0</v>
      </c>
      <c r="Z124" s="5">
        <v>0</v>
      </c>
      <c r="AA124" s="5">
        <v>0</v>
      </c>
      <c r="AB124" s="5">
        <f t="shared" si="17"/>
        <v>0</v>
      </c>
      <c r="AC124" s="5">
        <v>0</v>
      </c>
      <c r="AD124" s="5">
        <v>0</v>
      </c>
      <c r="AE124" s="5">
        <f t="shared" si="18"/>
        <v>0</v>
      </c>
      <c r="AF124" s="5">
        <v>0</v>
      </c>
      <c r="AG124" s="6"/>
      <c r="AH124" s="5">
        <v>0</v>
      </c>
      <c r="AI124" s="5">
        <v>0</v>
      </c>
      <c r="AJ124" s="5">
        <v>0</v>
      </c>
      <c r="AK124" s="5">
        <f t="shared" si="19"/>
        <v>0</v>
      </c>
      <c r="AL124" s="5">
        <v>0</v>
      </c>
      <c r="AM124" s="5">
        <v>0</v>
      </c>
      <c r="AN124" s="5">
        <f t="shared" si="20"/>
        <v>0</v>
      </c>
      <c r="AO124" s="5">
        <v>0</v>
      </c>
      <c r="AP124" s="5">
        <v>0</v>
      </c>
      <c r="AQ124" s="5">
        <f t="shared" si="21"/>
        <v>0</v>
      </c>
      <c r="AR124" s="5">
        <v>1</v>
      </c>
      <c r="AS124" s="6">
        <v>43455</v>
      </c>
      <c r="AT124" s="5">
        <v>1</v>
      </c>
      <c r="AU124" s="5">
        <v>0</v>
      </c>
      <c r="AV124" t="str">
        <f t="shared" si="14"/>
        <v>N</v>
      </c>
      <c r="AW124" t="s">
        <v>60</v>
      </c>
      <c r="AX124" t="s">
        <v>61</v>
      </c>
      <c r="AY124" t="s">
        <v>62</v>
      </c>
      <c r="AZ124" t="s">
        <v>62</v>
      </c>
      <c r="BA124" t="str">
        <f t="shared" si="15"/>
        <v>N</v>
      </c>
    </row>
    <row r="125" spans="1:53">
      <c r="A125" t="s">
        <v>53</v>
      </c>
      <c r="B125" t="s">
        <v>54</v>
      </c>
      <c r="C125" t="s">
        <v>55</v>
      </c>
      <c r="D125">
        <v>2018</v>
      </c>
      <c r="F125" t="s">
        <v>279</v>
      </c>
      <c r="G125" t="s">
        <v>280</v>
      </c>
      <c r="J125" t="s">
        <v>58</v>
      </c>
      <c r="K125" t="s">
        <v>59</v>
      </c>
      <c r="L125" s="5">
        <v>0</v>
      </c>
      <c r="M125" s="5">
        <v>0</v>
      </c>
      <c r="N125" s="5">
        <f t="shared" si="11"/>
        <v>0</v>
      </c>
      <c r="O125" s="5">
        <v>0</v>
      </c>
      <c r="P125" s="5">
        <v>0</v>
      </c>
      <c r="Q125" s="5">
        <f t="shared" si="12"/>
        <v>0</v>
      </c>
      <c r="R125" s="5">
        <v>0</v>
      </c>
      <c r="S125" s="5">
        <v>0</v>
      </c>
      <c r="T125" s="5">
        <f t="shared" si="13"/>
        <v>0</v>
      </c>
      <c r="U125" s="5">
        <v>0</v>
      </c>
      <c r="V125" s="5">
        <v>0</v>
      </c>
      <c r="W125" s="5">
        <v>0</v>
      </c>
      <c r="X125" s="5">
        <v>0</v>
      </c>
      <c r="Y125" s="5">
        <f t="shared" si="16"/>
        <v>0</v>
      </c>
      <c r="Z125" s="5">
        <v>0</v>
      </c>
      <c r="AA125" s="5">
        <v>0</v>
      </c>
      <c r="AB125" s="5">
        <f t="shared" si="17"/>
        <v>0</v>
      </c>
      <c r="AC125" s="5">
        <v>0</v>
      </c>
      <c r="AD125" s="5">
        <v>0</v>
      </c>
      <c r="AE125" s="5">
        <f t="shared" si="18"/>
        <v>0</v>
      </c>
      <c r="AF125" s="5">
        <v>0</v>
      </c>
      <c r="AG125" s="6"/>
      <c r="AH125" s="5">
        <v>0</v>
      </c>
      <c r="AI125" s="5">
        <v>0</v>
      </c>
      <c r="AJ125" s="5">
        <v>0</v>
      </c>
      <c r="AK125" s="5">
        <f t="shared" si="19"/>
        <v>0</v>
      </c>
      <c r="AL125" s="5">
        <v>0</v>
      </c>
      <c r="AM125" s="5">
        <v>0</v>
      </c>
      <c r="AN125" s="5">
        <f t="shared" si="20"/>
        <v>0</v>
      </c>
      <c r="AO125" s="5">
        <v>0</v>
      </c>
      <c r="AP125" s="5">
        <v>0</v>
      </c>
      <c r="AQ125" s="5">
        <f t="shared" si="21"/>
        <v>0</v>
      </c>
      <c r="AR125" s="5">
        <v>1</v>
      </c>
      <c r="AS125" s="6">
        <v>43158</v>
      </c>
      <c r="AT125" s="5">
        <v>1</v>
      </c>
      <c r="AU125" s="5">
        <v>0</v>
      </c>
      <c r="AV125" t="str">
        <f t="shared" si="14"/>
        <v>N</v>
      </c>
      <c r="AW125" t="s">
        <v>60</v>
      </c>
      <c r="AX125" t="s">
        <v>61</v>
      </c>
      <c r="AY125" t="s">
        <v>62</v>
      </c>
      <c r="AZ125" t="s">
        <v>62</v>
      </c>
      <c r="BA125" t="str">
        <f t="shared" si="15"/>
        <v>N</v>
      </c>
    </row>
    <row r="126" spans="1:53">
      <c r="A126" t="s">
        <v>53</v>
      </c>
      <c r="B126" t="s">
        <v>54</v>
      </c>
      <c r="C126" t="s">
        <v>89</v>
      </c>
      <c r="D126">
        <v>2018</v>
      </c>
      <c r="F126" t="s">
        <v>281</v>
      </c>
      <c r="G126" t="s">
        <v>282</v>
      </c>
      <c r="J126" t="s">
        <v>58</v>
      </c>
      <c r="K126" t="s">
        <v>59</v>
      </c>
      <c r="L126" s="5">
        <v>0</v>
      </c>
      <c r="M126" s="5">
        <v>0</v>
      </c>
      <c r="N126" s="5">
        <f t="shared" si="11"/>
        <v>0</v>
      </c>
      <c r="O126" s="5">
        <v>0</v>
      </c>
      <c r="P126" s="5">
        <v>0</v>
      </c>
      <c r="Q126" s="5">
        <f t="shared" si="12"/>
        <v>0</v>
      </c>
      <c r="R126" s="5">
        <v>0</v>
      </c>
      <c r="S126" s="5">
        <v>0</v>
      </c>
      <c r="T126" s="5">
        <f t="shared" si="13"/>
        <v>0</v>
      </c>
      <c r="U126" s="5">
        <v>0</v>
      </c>
      <c r="V126" s="5">
        <v>0</v>
      </c>
      <c r="W126" s="5">
        <v>0</v>
      </c>
      <c r="X126" s="5">
        <v>0</v>
      </c>
      <c r="Y126" s="5">
        <f t="shared" si="16"/>
        <v>0</v>
      </c>
      <c r="Z126" s="5">
        <v>0</v>
      </c>
      <c r="AA126" s="5">
        <v>0</v>
      </c>
      <c r="AB126" s="5">
        <f t="shared" si="17"/>
        <v>0</v>
      </c>
      <c r="AC126" s="5">
        <v>0</v>
      </c>
      <c r="AD126" s="5">
        <v>0</v>
      </c>
      <c r="AE126" s="5">
        <f t="shared" si="18"/>
        <v>0</v>
      </c>
      <c r="AF126" s="5">
        <v>0</v>
      </c>
      <c r="AG126" s="6"/>
      <c r="AH126" s="5">
        <v>0</v>
      </c>
      <c r="AI126" s="5">
        <v>0</v>
      </c>
      <c r="AJ126" s="5">
        <v>0</v>
      </c>
      <c r="AK126" s="5">
        <f t="shared" si="19"/>
        <v>0</v>
      </c>
      <c r="AL126" s="5">
        <v>0</v>
      </c>
      <c r="AM126" s="5">
        <v>0</v>
      </c>
      <c r="AN126" s="5">
        <f t="shared" si="20"/>
        <v>0</v>
      </c>
      <c r="AO126" s="5">
        <v>0</v>
      </c>
      <c r="AP126" s="5">
        <v>0</v>
      </c>
      <c r="AQ126" s="5">
        <f t="shared" si="21"/>
        <v>0</v>
      </c>
      <c r="AR126" s="5">
        <v>1</v>
      </c>
      <c r="AS126" s="6">
        <v>43236</v>
      </c>
      <c r="AT126" s="5">
        <v>1</v>
      </c>
      <c r="AU126" s="5">
        <v>0</v>
      </c>
      <c r="AV126" t="str">
        <f t="shared" si="14"/>
        <v>N</v>
      </c>
      <c r="AW126" t="s">
        <v>60</v>
      </c>
      <c r="AX126" t="s">
        <v>60</v>
      </c>
      <c r="AY126" t="s">
        <v>62</v>
      </c>
      <c r="AZ126" t="s">
        <v>62</v>
      </c>
      <c r="BA126" t="str">
        <f t="shared" si="15"/>
        <v>N</v>
      </c>
    </row>
    <row r="127" spans="1:53">
      <c r="A127" t="s">
        <v>53</v>
      </c>
      <c r="B127" t="s">
        <v>54</v>
      </c>
      <c r="C127" t="s">
        <v>89</v>
      </c>
      <c r="D127">
        <v>2018</v>
      </c>
      <c r="F127" t="s">
        <v>283</v>
      </c>
      <c r="G127" t="s">
        <v>284</v>
      </c>
      <c r="J127" t="s">
        <v>58</v>
      </c>
      <c r="K127" t="s">
        <v>59</v>
      </c>
      <c r="L127" s="5">
        <v>0</v>
      </c>
      <c r="M127" s="5">
        <v>0</v>
      </c>
      <c r="N127" s="5">
        <f t="shared" si="11"/>
        <v>0</v>
      </c>
      <c r="O127" s="5">
        <v>0</v>
      </c>
      <c r="P127" s="5">
        <v>0</v>
      </c>
      <c r="Q127" s="5">
        <f t="shared" si="12"/>
        <v>0</v>
      </c>
      <c r="R127" s="5">
        <v>0</v>
      </c>
      <c r="S127" s="5">
        <v>0</v>
      </c>
      <c r="T127" s="5">
        <f t="shared" si="13"/>
        <v>0</v>
      </c>
      <c r="U127" s="5">
        <v>0</v>
      </c>
      <c r="V127" s="5">
        <v>0</v>
      </c>
      <c r="W127" s="5">
        <v>0</v>
      </c>
      <c r="X127" s="5">
        <v>0</v>
      </c>
      <c r="Y127" s="5">
        <f t="shared" si="16"/>
        <v>0</v>
      </c>
      <c r="Z127" s="5">
        <v>0</v>
      </c>
      <c r="AA127" s="5">
        <v>0</v>
      </c>
      <c r="AB127" s="5">
        <f t="shared" si="17"/>
        <v>0</v>
      </c>
      <c r="AC127" s="5">
        <v>0</v>
      </c>
      <c r="AD127" s="5">
        <v>0</v>
      </c>
      <c r="AE127" s="5">
        <f t="shared" si="18"/>
        <v>0</v>
      </c>
      <c r="AF127" s="5">
        <v>0</v>
      </c>
      <c r="AG127" s="6"/>
      <c r="AH127" s="5">
        <v>0</v>
      </c>
      <c r="AI127" s="5">
        <v>0</v>
      </c>
      <c r="AJ127" s="5">
        <v>0</v>
      </c>
      <c r="AK127" s="5">
        <f t="shared" si="19"/>
        <v>0</v>
      </c>
      <c r="AL127" s="5">
        <v>0</v>
      </c>
      <c r="AM127" s="5">
        <v>0</v>
      </c>
      <c r="AN127" s="5">
        <f t="shared" si="20"/>
        <v>0</v>
      </c>
      <c r="AO127" s="5">
        <v>0</v>
      </c>
      <c r="AP127" s="5">
        <v>0</v>
      </c>
      <c r="AQ127" s="5">
        <f t="shared" si="21"/>
        <v>0</v>
      </c>
      <c r="AR127" s="5">
        <v>1</v>
      </c>
      <c r="AS127" s="6">
        <v>43290</v>
      </c>
      <c r="AT127" s="5">
        <v>1</v>
      </c>
      <c r="AU127" s="5">
        <v>0</v>
      </c>
      <c r="AV127" t="str">
        <f t="shared" si="14"/>
        <v>N</v>
      </c>
      <c r="AW127" t="s">
        <v>60</v>
      </c>
      <c r="AX127" t="s">
        <v>60</v>
      </c>
      <c r="AY127" t="s">
        <v>62</v>
      </c>
      <c r="AZ127" t="s">
        <v>62</v>
      </c>
      <c r="BA127" t="str">
        <f t="shared" si="15"/>
        <v>N</v>
      </c>
    </row>
    <row r="128" spans="1:53">
      <c r="A128" t="s">
        <v>53</v>
      </c>
      <c r="B128" t="s">
        <v>54</v>
      </c>
      <c r="C128" t="s">
        <v>89</v>
      </c>
      <c r="D128">
        <v>2018</v>
      </c>
      <c r="F128" t="s">
        <v>108</v>
      </c>
      <c r="G128" t="s">
        <v>285</v>
      </c>
      <c r="J128" t="s">
        <v>58</v>
      </c>
      <c r="K128" t="s">
        <v>59</v>
      </c>
      <c r="L128" s="5">
        <v>0</v>
      </c>
      <c r="M128" s="5">
        <v>0</v>
      </c>
      <c r="N128" s="5">
        <f t="shared" si="11"/>
        <v>0</v>
      </c>
      <c r="O128" s="5">
        <v>0</v>
      </c>
      <c r="P128" s="5">
        <v>0</v>
      </c>
      <c r="Q128" s="5">
        <f t="shared" si="12"/>
        <v>0</v>
      </c>
      <c r="R128" s="5">
        <v>0</v>
      </c>
      <c r="S128" s="5">
        <v>0</v>
      </c>
      <c r="T128" s="5">
        <f t="shared" si="13"/>
        <v>0</v>
      </c>
      <c r="U128" s="5">
        <v>0</v>
      </c>
      <c r="V128" s="5">
        <v>0</v>
      </c>
      <c r="W128" s="5">
        <v>0</v>
      </c>
      <c r="X128" s="5">
        <v>0</v>
      </c>
      <c r="Y128" s="5">
        <f t="shared" si="16"/>
        <v>0</v>
      </c>
      <c r="Z128" s="5">
        <v>0</v>
      </c>
      <c r="AA128" s="5">
        <v>0</v>
      </c>
      <c r="AB128" s="5">
        <f t="shared" si="17"/>
        <v>0</v>
      </c>
      <c r="AC128" s="5">
        <v>0</v>
      </c>
      <c r="AD128" s="5">
        <v>0</v>
      </c>
      <c r="AE128" s="5">
        <f t="shared" si="18"/>
        <v>0</v>
      </c>
      <c r="AF128" s="5">
        <v>0</v>
      </c>
      <c r="AG128" s="6"/>
      <c r="AH128" s="5">
        <v>0</v>
      </c>
      <c r="AI128" s="5">
        <v>0</v>
      </c>
      <c r="AJ128" s="5">
        <v>0</v>
      </c>
      <c r="AK128" s="5">
        <f t="shared" si="19"/>
        <v>0</v>
      </c>
      <c r="AL128" s="5">
        <v>0</v>
      </c>
      <c r="AM128" s="5">
        <v>0</v>
      </c>
      <c r="AN128" s="5">
        <f t="shared" si="20"/>
        <v>0</v>
      </c>
      <c r="AO128" s="5">
        <v>0</v>
      </c>
      <c r="AP128" s="5">
        <v>0</v>
      </c>
      <c r="AQ128" s="5">
        <f t="shared" si="21"/>
        <v>0</v>
      </c>
      <c r="AR128" s="5">
        <v>1</v>
      </c>
      <c r="AS128" s="6">
        <v>43214</v>
      </c>
      <c r="AT128" s="5">
        <v>1</v>
      </c>
      <c r="AU128" s="5">
        <v>0</v>
      </c>
      <c r="AV128" t="str">
        <f t="shared" si="14"/>
        <v>N</v>
      </c>
      <c r="AW128" t="s">
        <v>60</v>
      </c>
      <c r="AX128" t="s">
        <v>60</v>
      </c>
      <c r="AY128" t="s">
        <v>62</v>
      </c>
      <c r="AZ128" t="s">
        <v>62</v>
      </c>
      <c r="BA128" t="str">
        <f t="shared" si="15"/>
        <v>N</v>
      </c>
    </row>
    <row r="129" spans="1:53">
      <c r="A129" t="s">
        <v>53</v>
      </c>
      <c r="B129" t="s">
        <v>54</v>
      </c>
      <c r="C129" t="s">
        <v>89</v>
      </c>
      <c r="D129">
        <v>2018</v>
      </c>
      <c r="F129" t="s">
        <v>286</v>
      </c>
      <c r="G129" t="s">
        <v>287</v>
      </c>
      <c r="J129" t="s">
        <v>58</v>
      </c>
      <c r="K129" t="s">
        <v>59</v>
      </c>
      <c r="L129" s="5">
        <v>0</v>
      </c>
      <c r="M129" s="5">
        <v>0</v>
      </c>
      <c r="N129" s="5">
        <f t="shared" si="11"/>
        <v>0</v>
      </c>
      <c r="O129" s="5">
        <v>0</v>
      </c>
      <c r="P129" s="5">
        <v>0</v>
      </c>
      <c r="Q129" s="5">
        <f t="shared" si="12"/>
        <v>0</v>
      </c>
      <c r="R129" s="5">
        <v>0</v>
      </c>
      <c r="S129" s="5">
        <v>0</v>
      </c>
      <c r="T129" s="5">
        <f t="shared" si="13"/>
        <v>0</v>
      </c>
      <c r="U129" s="5">
        <v>0</v>
      </c>
      <c r="V129" s="5">
        <v>0</v>
      </c>
      <c r="W129" s="5">
        <v>0</v>
      </c>
      <c r="X129" s="5">
        <v>0</v>
      </c>
      <c r="Y129" s="5">
        <f t="shared" si="16"/>
        <v>0</v>
      </c>
      <c r="Z129" s="5">
        <v>0</v>
      </c>
      <c r="AA129" s="5">
        <v>0</v>
      </c>
      <c r="AB129" s="5">
        <f t="shared" si="17"/>
        <v>0</v>
      </c>
      <c r="AC129" s="5">
        <v>0</v>
      </c>
      <c r="AD129" s="5">
        <v>0</v>
      </c>
      <c r="AE129" s="5">
        <f t="shared" si="18"/>
        <v>0</v>
      </c>
      <c r="AF129" s="5">
        <v>0</v>
      </c>
      <c r="AG129" s="6"/>
      <c r="AH129" s="5">
        <v>0</v>
      </c>
      <c r="AI129" s="5">
        <v>0</v>
      </c>
      <c r="AJ129" s="5">
        <v>0</v>
      </c>
      <c r="AK129" s="5">
        <f t="shared" si="19"/>
        <v>0</v>
      </c>
      <c r="AL129" s="5">
        <v>0</v>
      </c>
      <c r="AM129" s="5">
        <v>0</v>
      </c>
      <c r="AN129" s="5">
        <f t="shared" si="20"/>
        <v>0</v>
      </c>
      <c r="AO129" s="5">
        <v>0</v>
      </c>
      <c r="AP129" s="5">
        <v>0</v>
      </c>
      <c r="AQ129" s="5">
        <f t="shared" si="21"/>
        <v>0</v>
      </c>
      <c r="AR129" s="5">
        <v>1</v>
      </c>
      <c r="AS129" s="6">
        <v>43391</v>
      </c>
      <c r="AT129" s="5">
        <v>1</v>
      </c>
      <c r="AU129" s="5">
        <v>0</v>
      </c>
      <c r="AV129" t="str">
        <f t="shared" si="14"/>
        <v>N</v>
      </c>
      <c r="AW129" t="s">
        <v>60</v>
      </c>
      <c r="AX129" t="s">
        <v>60</v>
      </c>
      <c r="AY129" t="s">
        <v>62</v>
      </c>
      <c r="AZ129" t="s">
        <v>62</v>
      </c>
      <c r="BA129" t="str">
        <f t="shared" si="15"/>
        <v>N</v>
      </c>
    </row>
    <row r="130" spans="1:53">
      <c r="A130" t="s">
        <v>53</v>
      </c>
      <c r="B130" t="s">
        <v>54</v>
      </c>
      <c r="C130" t="s">
        <v>89</v>
      </c>
      <c r="D130">
        <v>2018</v>
      </c>
      <c r="F130" t="s">
        <v>288</v>
      </c>
      <c r="G130" t="s">
        <v>289</v>
      </c>
      <c r="J130" t="s">
        <v>58</v>
      </c>
      <c r="K130" t="s">
        <v>59</v>
      </c>
      <c r="L130" s="5">
        <v>0</v>
      </c>
      <c r="M130" s="5">
        <v>0</v>
      </c>
      <c r="N130" s="5">
        <f t="shared" ref="N130:N193" si="22">L130+M130</f>
        <v>0</v>
      </c>
      <c r="O130" s="5">
        <v>0</v>
      </c>
      <c r="P130" s="5">
        <v>0</v>
      </c>
      <c r="Q130" s="5">
        <f t="shared" ref="Q130:Q193" si="23">O130+P130</f>
        <v>0</v>
      </c>
      <c r="R130" s="5">
        <v>0</v>
      </c>
      <c r="S130" s="5">
        <v>0</v>
      </c>
      <c r="T130" s="5">
        <f t="shared" ref="T130:T193" si="24">R130+S130</f>
        <v>0</v>
      </c>
      <c r="U130" s="5">
        <v>0</v>
      </c>
      <c r="V130" s="5">
        <v>0</v>
      </c>
      <c r="W130" s="5">
        <v>0</v>
      </c>
      <c r="X130" s="5">
        <v>0</v>
      </c>
      <c r="Y130" s="5">
        <f t="shared" si="16"/>
        <v>0</v>
      </c>
      <c r="Z130" s="5">
        <v>0</v>
      </c>
      <c r="AA130" s="5">
        <v>0</v>
      </c>
      <c r="AB130" s="5">
        <f t="shared" si="17"/>
        <v>0</v>
      </c>
      <c r="AC130" s="5">
        <v>0</v>
      </c>
      <c r="AD130" s="5">
        <v>0</v>
      </c>
      <c r="AE130" s="5">
        <f t="shared" si="18"/>
        <v>0</v>
      </c>
      <c r="AF130" s="5">
        <v>0</v>
      </c>
      <c r="AG130" s="6"/>
      <c r="AH130" s="5">
        <v>0</v>
      </c>
      <c r="AI130" s="5">
        <v>0</v>
      </c>
      <c r="AJ130" s="5">
        <v>0</v>
      </c>
      <c r="AK130" s="5">
        <f t="shared" si="19"/>
        <v>0</v>
      </c>
      <c r="AL130" s="5">
        <v>0</v>
      </c>
      <c r="AM130" s="5">
        <v>0</v>
      </c>
      <c r="AN130" s="5">
        <f t="shared" si="20"/>
        <v>0</v>
      </c>
      <c r="AO130" s="5">
        <v>0</v>
      </c>
      <c r="AP130" s="5">
        <v>0</v>
      </c>
      <c r="AQ130" s="5">
        <f t="shared" si="21"/>
        <v>0</v>
      </c>
      <c r="AR130" s="5">
        <v>1</v>
      </c>
      <c r="AS130" s="6">
        <v>43361</v>
      </c>
      <c r="AT130" s="5">
        <v>1</v>
      </c>
      <c r="AU130" s="5">
        <v>0</v>
      </c>
      <c r="AV130" t="str">
        <f t="shared" ref="AV130:AV193" si="25">IF(AU130 &gt; 0, "Y", "N")</f>
        <v>N</v>
      </c>
      <c r="AW130" t="s">
        <v>60</v>
      </c>
      <c r="AX130" t="s">
        <v>60</v>
      </c>
      <c r="AY130" t="s">
        <v>62</v>
      </c>
      <c r="AZ130" t="s">
        <v>62</v>
      </c>
      <c r="BA130" t="str">
        <f t="shared" ref="BA130:BA193" si="26">IF(OR(L130&gt;0, O130&gt;0, R130&gt;0, W130&gt;0, Z130&gt;0, AC130&gt;0, AI130&gt;0, AL130&gt;0, AO130&gt;0, M130&gt;0), "Y", "N")</f>
        <v>N</v>
      </c>
    </row>
    <row r="131" spans="1:53">
      <c r="A131" t="s">
        <v>53</v>
      </c>
      <c r="B131" t="s">
        <v>54</v>
      </c>
      <c r="C131" t="s">
        <v>55</v>
      </c>
      <c r="D131">
        <v>2018</v>
      </c>
      <c r="F131" t="s">
        <v>290</v>
      </c>
      <c r="G131" t="s">
        <v>291</v>
      </c>
      <c r="J131" t="s">
        <v>92</v>
      </c>
      <c r="K131" t="s">
        <v>93</v>
      </c>
      <c r="L131" s="5">
        <v>0</v>
      </c>
      <c r="M131" s="5">
        <v>0</v>
      </c>
      <c r="N131" s="5">
        <f t="shared" si="22"/>
        <v>0</v>
      </c>
      <c r="O131" s="5">
        <v>0</v>
      </c>
      <c r="P131" s="5">
        <v>0</v>
      </c>
      <c r="Q131" s="5">
        <f t="shared" si="23"/>
        <v>0</v>
      </c>
      <c r="R131" s="5">
        <v>0</v>
      </c>
      <c r="S131" s="5">
        <v>0</v>
      </c>
      <c r="T131" s="5">
        <f t="shared" si="24"/>
        <v>0</v>
      </c>
      <c r="U131" s="5">
        <v>0</v>
      </c>
      <c r="V131" s="5">
        <v>0</v>
      </c>
      <c r="W131" s="5">
        <v>0</v>
      </c>
      <c r="X131" s="5">
        <v>0</v>
      </c>
      <c r="Y131" s="5">
        <f t="shared" ref="Y131:Y194" si="27">W131+X131</f>
        <v>0</v>
      </c>
      <c r="Z131" s="5">
        <v>0</v>
      </c>
      <c r="AA131" s="5">
        <v>0</v>
      </c>
      <c r="AB131" s="5">
        <f t="shared" ref="AB131:AB194" si="28">SUM(Z131:AA131)</f>
        <v>0</v>
      </c>
      <c r="AC131" s="5">
        <v>0</v>
      </c>
      <c r="AD131" s="5">
        <v>0</v>
      </c>
      <c r="AE131" s="5">
        <f t="shared" ref="AE131:AE194" si="29">SUM(AC131:AD131)</f>
        <v>0</v>
      </c>
      <c r="AF131" s="5">
        <v>0</v>
      </c>
      <c r="AG131" s="6"/>
      <c r="AH131" s="5">
        <v>0</v>
      </c>
      <c r="AI131" s="5">
        <v>0</v>
      </c>
      <c r="AJ131" s="5">
        <v>0</v>
      </c>
      <c r="AK131" s="5">
        <f t="shared" ref="AK131:AK194" si="30">SUM(AI131:AJ131)</f>
        <v>0</v>
      </c>
      <c r="AL131" s="5">
        <v>0</v>
      </c>
      <c r="AM131" s="5">
        <v>0</v>
      </c>
      <c r="AN131" s="5">
        <f t="shared" ref="AN131:AN194" si="31">SUM(AL131:AM131)</f>
        <v>0</v>
      </c>
      <c r="AO131" s="5">
        <v>0</v>
      </c>
      <c r="AP131" s="5">
        <v>0</v>
      </c>
      <c r="AQ131" s="5">
        <f t="shared" ref="AQ131:AQ194" si="32">SUM(AO131:AP131)</f>
        <v>0</v>
      </c>
      <c r="AR131" s="5">
        <v>1</v>
      </c>
      <c r="AS131" s="6">
        <v>43139</v>
      </c>
      <c r="AT131" s="5">
        <v>1</v>
      </c>
      <c r="AU131" s="5">
        <v>0</v>
      </c>
      <c r="AV131" t="str">
        <f t="shared" si="25"/>
        <v>N</v>
      </c>
      <c r="AW131" t="s">
        <v>60</v>
      </c>
      <c r="AX131" t="s">
        <v>61</v>
      </c>
      <c r="AY131" t="s">
        <v>62</v>
      </c>
      <c r="AZ131" t="s">
        <v>62</v>
      </c>
      <c r="BA131" t="str">
        <f t="shared" si="26"/>
        <v>N</v>
      </c>
    </row>
    <row r="132" spans="1:53">
      <c r="A132" t="s">
        <v>53</v>
      </c>
      <c r="B132" t="s">
        <v>54</v>
      </c>
      <c r="C132" t="s">
        <v>89</v>
      </c>
      <c r="D132">
        <v>2018</v>
      </c>
      <c r="F132" t="s">
        <v>292</v>
      </c>
      <c r="G132" t="s">
        <v>293</v>
      </c>
      <c r="J132" t="s">
        <v>101</v>
      </c>
      <c r="K132" t="s">
        <v>93</v>
      </c>
      <c r="L132" s="5">
        <v>0</v>
      </c>
      <c r="M132" s="5">
        <v>0</v>
      </c>
      <c r="N132" s="5">
        <f t="shared" si="22"/>
        <v>0</v>
      </c>
      <c r="O132" s="5">
        <v>0</v>
      </c>
      <c r="P132" s="5">
        <v>0</v>
      </c>
      <c r="Q132" s="5">
        <f t="shared" si="23"/>
        <v>0</v>
      </c>
      <c r="R132" s="5">
        <v>0</v>
      </c>
      <c r="S132" s="5">
        <v>0</v>
      </c>
      <c r="T132" s="5">
        <f t="shared" si="24"/>
        <v>0</v>
      </c>
      <c r="U132" s="5">
        <v>0</v>
      </c>
      <c r="V132" s="5">
        <v>0</v>
      </c>
      <c r="W132" s="5">
        <v>0</v>
      </c>
      <c r="X132" s="5">
        <v>0</v>
      </c>
      <c r="Y132" s="5">
        <f t="shared" si="27"/>
        <v>0</v>
      </c>
      <c r="Z132" s="5">
        <v>0</v>
      </c>
      <c r="AA132" s="5">
        <v>0</v>
      </c>
      <c r="AB132" s="5">
        <f t="shared" si="28"/>
        <v>0</v>
      </c>
      <c r="AC132" s="5">
        <v>0</v>
      </c>
      <c r="AD132" s="5">
        <v>0</v>
      </c>
      <c r="AE132" s="5">
        <f t="shared" si="29"/>
        <v>0</v>
      </c>
      <c r="AF132" s="5">
        <v>0</v>
      </c>
      <c r="AG132" s="6"/>
      <c r="AH132" s="5">
        <v>0</v>
      </c>
      <c r="AI132" s="5">
        <v>0</v>
      </c>
      <c r="AJ132" s="5">
        <v>0</v>
      </c>
      <c r="AK132" s="5">
        <f t="shared" si="30"/>
        <v>0</v>
      </c>
      <c r="AL132" s="5">
        <v>0</v>
      </c>
      <c r="AM132" s="5">
        <v>0</v>
      </c>
      <c r="AN132" s="5">
        <f t="shared" si="31"/>
        <v>0</v>
      </c>
      <c r="AO132" s="5">
        <v>0</v>
      </c>
      <c r="AP132" s="5">
        <v>0</v>
      </c>
      <c r="AQ132" s="5">
        <f t="shared" si="32"/>
        <v>0</v>
      </c>
      <c r="AR132" s="5">
        <v>1</v>
      </c>
      <c r="AS132" s="6">
        <v>43354</v>
      </c>
      <c r="AT132" s="5">
        <v>1</v>
      </c>
      <c r="AU132" s="5">
        <v>0</v>
      </c>
      <c r="AV132" t="str">
        <f t="shared" si="25"/>
        <v>N</v>
      </c>
      <c r="AW132" t="s">
        <v>60</v>
      </c>
      <c r="AX132" t="s">
        <v>60</v>
      </c>
      <c r="AY132" t="s">
        <v>62</v>
      </c>
      <c r="AZ132" t="s">
        <v>62</v>
      </c>
      <c r="BA132" t="str">
        <f t="shared" si="26"/>
        <v>N</v>
      </c>
    </row>
    <row r="133" spans="1:53">
      <c r="A133" t="s">
        <v>53</v>
      </c>
      <c r="B133" t="s">
        <v>54</v>
      </c>
      <c r="C133" t="s">
        <v>89</v>
      </c>
      <c r="D133">
        <v>2018</v>
      </c>
      <c r="F133" t="s">
        <v>294</v>
      </c>
      <c r="G133" t="s">
        <v>295</v>
      </c>
      <c r="J133" t="s">
        <v>101</v>
      </c>
      <c r="K133" t="s">
        <v>93</v>
      </c>
      <c r="L133" s="5">
        <v>0</v>
      </c>
      <c r="M133" s="5">
        <v>0</v>
      </c>
      <c r="N133" s="5">
        <f t="shared" si="22"/>
        <v>0</v>
      </c>
      <c r="O133" s="5">
        <v>0</v>
      </c>
      <c r="P133" s="5">
        <v>0</v>
      </c>
      <c r="Q133" s="5">
        <f t="shared" si="23"/>
        <v>0</v>
      </c>
      <c r="R133" s="5">
        <v>0</v>
      </c>
      <c r="S133" s="5">
        <v>0</v>
      </c>
      <c r="T133" s="5">
        <f t="shared" si="24"/>
        <v>0</v>
      </c>
      <c r="U133" s="5">
        <v>0</v>
      </c>
      <c r="V133" s="5">
        <v>0</v>
      </c>
      <c r="W133" s="5">
        <v>0</v>
      </c>
      <c r="X133" s="5">
        <v>0</v>
      </c>
      <c r="Y133" s="5">
        <f t="shared" si="27"/>
        <v>0</v>
      </c>
      <c r="Z133" s="5">
        <v>0</v>
      </c>
      <c r="AA133" s="5">
        <v>0</v>
      </c>
      <c r="AB133" s="5">
        <f t="shared" si="28"/>
        <v>0</v>
      </c>
      <c r="AC133" s="5">
        <v>0</v>
      </c>
      <c r="AD133" s="5">
        <v>0</v>
      </c>
      <c r="AE133" s="5">
        <f t="shared" si="29"/>
        <v>0</v>
      </c>
      <c r="AF133" s="5">
        <v>0</v>
      </c>
      <c r="AG133" s="6"/>
      <c r="AH133" s="5">
        <v>0</v>
      </c>
      <c r="AI133" s="5">
        <v>0</v>
      </c>
      <c r="AJ133" s="5">
        <v>0</v>
      </c>
      <c r="AK133" s="5">
        <f t="shared" si="30"/>
        <v>0</v>
      </c>
      <c r="AL133" s="5">
        <v>0</v>
      </c>
      <c r="AM133" s="5">
        <v>0</v>
      </c>
      <c r="AN133" s="5">
        <f t="shared" si="31"/>
        <v>0</v>
      </c>
      <c r="AO133" s="5">
        <v>0</v>
      </c>
      <c r="AP133" s="5">
        <v>0</v>
      </c>
      <c r="AQ133" s="5">
        <f t="shared" si="32"/>
        <v>0</v>
      </c>
      <c r="AR133" s="5">
        <v>1</v>
      </c>
      <c r="AS133" s="6">
        <v>43139</v>
      </c>
      <c r="AT133" s="5">
        <v>1</v>
      </c>
      <c r="AU133" s="5">
        <v>0</v>
      </c>
      <c r="AV133" t="str">
        <f t="shared" si="25"/>
        <v>N</v>
      </c>
      <c r="AW133" t="s">
        <v>60</v>
      </c>
      <c r="AX133" t="s">
        <v>60</v>
      </c>
      <c r="AY133" t="s">
        <v>62</v>
      </c>
      <c r="AZ133" t="s">
        <v>62</v>
      </c>
      <c r="BA133" t="str">
        <f t="shared" si="26"/>
        <v>N</v>
      </c>
    </row>
    <row r="134" spans="1:53">
      <c r="A134" t="s">
        <v>53</v>
      </c>
      <c r="B134" t="s">
        <v>54</v>
      </c>
      <c r="C134" t="s">
        <v>89</v>
      </c>
      <c r="D134">
        <v>2018</v>
      </c>
      <c r="F134" t="s">
        <v>110</v>
      </c>
      <c r="G134" t="s">
        <v>296</v>
      </c>
      <c r="J134" t="s">
        <v>101</v>
      </c>
      <c r="K134" t="s">
        <v>93</v>
      </c>
      <c r="L134" s="5">
        <v>0</v>
      </c>
      <c r="M134" s="5">
        <v>0</v>
      </c>
      <c r="N134" s="5">
        <f t="shared" si="22"/>
        <v>0</v>
      </c>
      <c r="O134" s="5">
        <v>0</v>
      </c>
      <c r="P134" s="5">
        <v>0</v>
      </c>
      <c r="Q134" s="5">
        <f t="shared" si="23"/>
        <v>0</v>
      </c>
      <c r="R134" s="5">
        <v>0</v>
      </c>
      <c r="S134" s="5">
        <v>0</v>
      </c>
      <c r="T134" s="5">
        <f t="shared" si="24"/>
        <v>0</v>
      </c>
      <c r="U134" s="5">
        <v>0</v>
      </c>
      <c r="V134" s="5">
        <v>0</v>
      </c>
      <c r="W134" s="5">
        <v>0</v>
      </c>
      <c r="X134" s="5">
        <v>0</v>
      </c>
      <c r="Y134" s="5">
        <f t="shared" si="27"/>
        <v>0</v>
      </c>
      <c r="Z134" s="5">
        <v>0</v>
      </c>
      <c r="AA134" s="5">
        <v>0</v>
      </c>
      <c r="AB134" s="5">
        <f t="shared" si="28"/>
        <v>0</v>
      </c>
      <c r="AC134" s="5">
        <v>0</v>
      </c>
      <c r="AD134" s="5">
        <v>0</v>
      </c>
      <c r="AE134" s="5">
        <f t="shared" si="29"/>
        <v>0</v>
      </c>
      <c r="AF134" s="5">
        <v>0</v>
      </c>
      <c r="AG134" s="6"/>
      <c r="AH134" s="5">
        <v>0</v>
      </c>
      <c r="AI134" s="5">
        <v>0</v>
      </c>
      <c r="AJ134" s="5">
        <v>0</v>
      </c>
      <c r="AK134" s="5">
        <f t="shared" si="30"/>
        <v>0</v>
      </c>
      <c r="AL134" s="5">
        <v>0</v>
      </c>
      <c r="AM134" s="5">
        <v>0</v>
      </c>
      <c r="AN134" s="5">
        <f t="shared" si="31"/>
        <v>0</v>
      </c>
      <c r="AO134" s="5">
        <v>0</v>
      </c>
      <c r="AP134" s="5">
        <v>0</v>
      </c>
      <c r="AQ134" s="5">
        <f t="shared" si="32"/>
        <v>0</v>
      </c>
      <c r="AR134" s="5">
        <v>1</v>
      </c>
      <c r="AS134" s="6">
        <v>43299</v>
      </c>
      <c r="AT134" s="5">
        <v>1</v>
      </c>
      <c r="AU134" s="5">
        <v>0</v>
      </c>
      <c r="AV134" t="str">
        <f t="shared" si="25"/>
        <v>N</v>
      </c>
      <c r="AW134" t="s">
        <v>60</v>
      </c>
      <c r="AX134" t="s">
        <v>60</v>
      </c>
      <c r="AY134" t="s">
        <v>62</v>
      </c>
      <c r="AZ134" t="s">
        <v>62</v>
      </c>
      <c r="BA134" t="str">
        <f t="shared" si="26"/>
        <v>N</v>
      </c>
    </row>
    <row r="135" spans="1:53">
      <c r="A135" t="s">
        <v>53</v>
      </c>
      <c r="B135" t="s">
        <v>54</v>
      </c>
      <c r="C135" t="s">
        <v>89</v>
      </c>
      <c r="D135">
        <v>2018</v>
      </c>
      <c r="F135" t="s">
        <v>297</v>
      </c>
      <c r="G135" t="s">
        <v>298</v>
      </c>
      <c r="J135" t="s">
        <v>101</v>
      </c>
      <c r="K135" t="s">
        <v>93</v>
      </c>
      <c r="L135" s="5">
        <v>0</v>
      </c>
      <c r="M135" s="5">
        <v>0</v>
      </c>
      <c r="N135" s="5">
        <f t="shared" si="22"/>
        <v>0</v>
      </c>
      <c r="O135" s="5">
        <v>0</v>
      </c>
      <c r="P135" s="5">
        <v>0</v>
      </c>
      <c r="Q135" s="5">
        <f t="shared" si="23"/>
        <v>0</v>
      </c>
      <c r="R135" s="5">
        <v>0</v>
      </c>
      <c r="S135" s="5">
        <v>0</v>
      </c>
      <c r="T135" s="5">
        <f t="shared" si="24"/>
        <v>0</v>
      </c>
      <c r="U135" s="5">
        <v>0</v>
      </c>
      <c r="V135" s="5">
        <v>0</v>
      </c>
      <c r="W135" s="5">
        <v>0</v>
      </c>
      <c r="X135" s="5">
        <v>0</v>
      </c>
      <c r="Y135" s="5">
        <f t="shared" si="27"/>
        <v>0</v>
      </c>
      <c r="Z135" s="5">
        <v>0</v>
      </c>
      <c r="AA135" s="5">
        <v>0</v>
      </c>
      <c r="AB135" s="5">
        <f t="shared" si="28"/>
        <v>0</v>
      </c>
      <c r="AC135" s="5">
        <v>0</v>
      </c>
      <c r="AD135" s="5">
        <v>0</v>
      </c>
      <c r="AE135" s="5">
        <f t="shared" si="29"/>
        <v>0</v>
      </c>
      <c r="AF135" s="5">
        <v>0</v>
      </c>
      <c r="AG135" s="6"/>
      <c r="AH135" s="5">
        <v>0</v>
      </c>
      <c r="AI135" s="5">
        <v>0</v>
      </c>
      <c r="AJ135" s="5">
        <v>0</v>
      </c>
      <c r="AK135" s="5">
        <f t="shared" si="30"/>
        <v>0</v>
      </c>
      <c r="AL135" s="5">
        <v>0</v>
      </c>
      <c r="AM135" s="5">
        <v>0</v>
      </c>
      <c r="AN135" s="5">
        <f t="shared" si="31"/>
        <v>0</v>
      </c>
      <c r="AO135" s="5">
        <v>0</v>
      </c>
      <c r="AP135" s="5">
        <v>0</v>
      </c>
      <c r="AQ135" s="5">
        <f t="shared" si="32"/>
        <v>0</v>
      </c>
      <c r="AR135" s="5">
        <v>1</v>
      </c>
      <c r="AS135" s="6">
        <v>43418</v>
      </c>
      <c r="AT135" s="5">
        <v>1</v>
      </c>
      <c r="AU135" s="5">
        <v>0</v>
      </c>
      <c r="AV135" t="str">
        <f t="shared" si="25"/>
        <v>N</v>
      </c>
      <c r="AW135" t="s">
        <v>60</v>
      </c>
      <c r="AX135" t="s">
        <v>60</v>
      </c>
      <c r="AY135" t="s">
        <v>62</v>
      </c>
      <c r="AZ135" t="s">
        <v>62</v>
      </c>
      <c r="BA135" t="str">
        <f t="shared" si="26"/>
        <v>N</v>
      </c>
    </row>
    <row r="136" spans="1:53">
      <c r="A136" t="s">
        <v>53</v>
      </c>
      <c r="B136" t="s">
        <v>54</v>
      </c>
      <c r="C136" t="s">
        <v>55</v>
      </c>
      <c r="D136">
        <v>2018</v>
      </c>
      <c r="F136" t="s">
        <v>299</v>
      </c>
      <c r="G136" t="s">
        <v>300</v>
      </c>
      <c r="J136" t="s">
        <v>101</v>
      </c>
      <c r="K136" t="s">
        <v>93</v>
      </c>
      <c r="L136" s="5">
        <v>0</v>
      </c>
      <c r="M136" s="5">
        <v>0</v>
      </c>
      <c r="N136" s="5">
        <f t="shared" si="22"/>
        <v>0</v>
      </c>
      <c r="O136" s="5">
        <v>0</v>
      </c>
      <c r="P136" s="5">
        <v>0</v>
      </c>
      <c r="Q136" s="5">
        <f t="shared" si="23"/>
        <v>0</v>
      </c>
      <c r="R136" s="5">
        <v>0</v>
      </c>
      <c r="S136" s="5">
        <v>0</v>
      </c>
      <c r="T136" s="5">
        <f t="shared" si="24"/>
        <v>0</v>
      </c>
      <c r="U136" s="5">
        <v>0</v>
      </c>
      <c r="V136" s="5">
        <v>0</v>
      </c>
      <c r="W136" s="5">
        <v>0</v>
      </c>
      <c r="X136" s="5">
        <v>0</v>
      </c>
      <c r="Y136" s="5">
        <f t="shared" si="27"/>
        <v>0</v>
      </c>
      <c r="Z136" s="5">
        <v>0</v>
      </c>
      <c r="AA136" s="5">
        <v>0</v>
      </c>
      <c r="AB136" s="5">
        <f t="shared" si="28"/>
        <v>0</v>
      </c>
      <c r="AC136" s="5">
        <v>0</v>
      </c>
      <c r="AD136" s="5">
        <v>0</v>
      </c>
      <c r="AE136" s="5">
        <f t="shared" si="29"/>
        <v>0</v>
      </c>
      <c r="AF136" s="5">
        <v>0</v>
      </c>
      <c r="AG136" s="6"/>
      <c r="AH136" s="5">
        <v>0</v>
      </c>
      <c r="AI136" s="5">
        <v>0</v>
      </c>
      <c r="AJ136" s="5">
        <v>0</v>
      </c>
      <c r="AK136" s="5">
        <f t="shared" si="30"/>
        <v>0</v>
      </c>
      <c r="AL136" s="5">
        <v>0</v>
      </c>
      <c r="AM136" s="5">
        <v>0</v>
      </c>
      <c r="AN136" s="5">
        <f t="shared" si="31"/>
        <v>0</v>
      </c>
      <c r="AO136" s="5">
        <v>0</v>
      </c>
      <c r="AP136" s="5">
        <v>0</v>
      </c>
      <c r="AQ136" s="5">
        <f t="shared" si="32"/>
        <v>0</v>
      </c>
      <c r="AR136" s="5">
        <v>1</v>
      </c>
      <c r="AS136" s="6">
        <v>43254</v>
      </c>
      <c r="AT136" s="5">
        <v>1</v>
      </c>
      <c r="AU136" s="5">
        <v>0</v>
      </c>
      <c r="AV136" t="str">
        <f t="shared" si="25"/>
        <v>N</v>
      </c>
      <c r="AW136" t="s">
        <v>60</v>
      </c>
      <c r="AX136" t="s">
        <v>60</v>
      </c>
      <c r="AY136" t="s">
        <v>62</v>
      </c>
      <c r="AZ136" t="s">
        <v>62</v>
      </c>
      <c r="BA136" t="str">
        <f t="shared" si="26"/>
        <v>N</v>
      </c>
    </row>
    <row r="137" spans="1:53">
      <c r="A137" t="s">
        <v>53</v>
      </c>
      <c r="B137" t="s">
        <v>54</v>
      </c>
      <c r="C137" t="s">
        <v>89</v>
      </c>
      <c r="D137">
        <v>2018</v>
      </c>
      <c r="F137" t="s">
        <v>301</v>
      </c>
      <c r="G137" t="s">
        <v>302</v>
      </c>
      <c r="J137" t="s">
        <v>101</v>
      </c>
      <c r="K137" t="s">
        <v>93</v>
      </c>
      <c r="L137" s="5">
        <v>0</v>
      </c>
      <c r="M137" s="5">
        <v>0</v>
      </c>
      <c r="N137" s="5">
        <f t="shared" si="22"/>
        <v>0</v>
      </c>
      <c r="O137" s="5">
        <v>0</v>
      </c>
      <c r="P137" s="5">
        <v>0</v>
      </c>
      <c r="Q137" s="5">
        <f t="shared" si="23"/>
        <v>0</v>
      </c>
      <c r="R137" s="5">
        <v>0</v>
      </c>
      <c r="S137" s="5">
        <v>0</v>
      </c>
      <c r="T137" s="5">
        <f t="shared" si="24"/>
        <v>0</v>
      </c>
      <c r="U137" s="5">
        <v>0</v>
      </c>
      <c r="V137" s="5">
        <v>0</v>
      </c>
      <c r="W137" s="5">
        <v>0</v>
      </c>
      <c r="X137" s="5">
        <v>0</v>
      </c>
      <c r="Y137" s="5">
        <f t="shared" si="27"/>
        <v>0</v>
      </c>
      <c r="Z137" s="5">
        <v>0</v>
      </c>
      <c r="AA137" s="5">
        <v>0</v>
      </c>
      <c r="AB137" s="5">
        <f t="shared" si="28"/>
        <v>0</v>
      </c>
      <c r="AC137" s="5">
        <v>0</v>
      </c>
      <c r="AD137" s="5">
        <v>0</v>
      </c>
      <c r="AE137" s="5">
        <f t="shared" si="29"/>
        <v>0</v>
      </c>
      <c r="AF137" s="5">
        <v>0</v>
      </c>
      <c r="AG137" s="6"/>
      <c r="AH137" s="5">
        <v>0</v>
      </c>
      <c r="AI137" s="5">
        <v>0</v>
      </c>
      <c r="AJ137" s="5">
        <v>0</v>
      </c>
      <c r="AK137" s="5">
        <f t="shared" si="30"/>
        <v>0</v>
      </c>
      <c r="AL137" s="5">
        <v>0</v>
      </c>
      <c r="AM137" s="5">
        <v>0</v>
      </c>
      <c r="AN137" s="5">
        <f t="shared" si="31"/>
        <v>0</v>
      </c>
      <c r="AO137" s="5">
        <v>0</v>
      </c>
      <c r="AP137" s="5">
        <v>0</v>
      </c>
      <c r="AQ137" s="5">
        <f t="shared" si="32"/>
        <v>0</v>
      </c>
      <c r="AR137" s="5">
        <v>1</v>
      </c>
      <c r="AS137" s="6">
        <v>43353</v>
      </c>
      <c r="AT137" s="5">
        <v>1</v>
      </c>
      <c r="AU137" s="5">
        <v>0</v>
      </c>
      <c r="AV137" t="str">
        <f t="shared" si="25"/>
        <v>N</v>
      </c>
      <c r="AW137" t="s">
        <v>60</v>
      </c>
      <c r="AX137" t="s">
        <v>60</v>
      </c>
      <c r="AY137" t="s">
        <v>62</v>
      </c>
      <c r="AZ137" t="s">
        <v>62</v>
      </c>
      <c r="BA137" t="str">
        <f t="shared" si="26"/>
        <v>N</v>
      </c>
    </row>
    <row r="138" spans="1:53">
      <c r="A138" t="s">
        <v>53</v>
      </c>
      <c r="B138" t="s">
        <v>54</v>
      </c>
      <c r="C138" t="s">
        <v>89</v>
      </c>
      <c r="D138">
        <v>2018</v>
      </c>
      <c r="F138" t="s">
        <v>303</v>
      </c>
      <c r="G138" t="s">
        <v>304</v>
      </c>
      <c r="J138" t="s">
        <v>101</v>
      </c>
      <c r="K138" t="s">
        <v>93</v>
      </c>
      <c r="L138" s="5">
        <v>0</v>
      </c>
      <c r="M138" s="5">
        <v>0</v>
      </c>
      <c r="N138" s="5">
        <f t="shared" si="22"/>
        <v>0</v>
      </c>
      <c r="O138" s="5">
        <v>0</v>
      </c>
      <c r="P138" s="5">
        <v>0</v>
      </c>
      <c r="Q138" s="5">
        <f t="shared" si="23"/>
        <v>0</v>
      </c>
      <c r="R138" s="5">
        <v>0</v>
      </c>
      <c r="S138" s="5">
        <v>0</v>
      </c>
      <c r="T138" s="5">
        <f t="shared" si="24"/>
        <v>0</v>
      </c>
      <c r="U138" s="5">
        <v>0</v>
      </c>
      <c r="V138" s="5">
        <v>0</v>
      </c>
      <c r="W138" s="5">
        <v>0</v>
      </c>
      <c r="X138" s="5">
        <v>0</v>
      </c>
      <c r="Y138" s="5">
        <f t="shared" si="27"/>
        <v>0</v>
      </c>
      <c r="Z138" s="5">
        <v>0</v>
      </c>
      <c r="AA138" s="5">
        <v>0</v>
      </c>
      <c r="AB138" s="5">
        <f t="shared" si="28"/>
        <v>0</v>
      </c>
      <c r="AC138" s="5">
        <v>0</v>
      </c>
      <c r="AD138" s="5">
        <v>0</v>
      </c>
      <c r="AE138" s="5">
        <f t="shared" si="29"/>
        <v>0</v>
      </c>
      <c r="AF138" s="5">
        <v>0</v>
      </c>
      <c r="AG138" s="6"/>
      <c r="AH138" s="5">
        <v>0</v>
      </c>
      <c r="AI138" s="5">
        <v>0</v>
      </c>
      <c r="AJ138" s="5">
        <v>0</v>
      </c>
      <c r="AK138" s="5">
        <f t="shared" si="30"/>
        <v>0</v>
      </c>
      <c r="AL138" s="5">
        <v>0</v>
      </c>
      <c r="AM138" s="5">
        <v>0</v>
      </c>
      <c r="AN138" s="5">
        <f t="shared" si="31"/>
        <v>0</v>
      </c>
      <c r="AO138" s="5">
        <v>0</v>
      </c>
      <c r="AP138" s="5">
        <v>0</v>
      </c>
      <c r="AQ138" s="5">
        <f t="shared" si="32"/>
        <v>0</v>
      </c>
      <c r="AR138" s="5">
        <v>1</v>
      </c>
      <c r="AS138" s="6">
        <v>43278</v>
      </c>
      <c r="AT138" s="5">
        <v>1</v>
      </c>
      <c r="AU138" s="5">
        <v>0</v>
      </c>
      <c r="AV138" t="str">
        <f t="shared" si="25"/>
        <v>N</v>
      </c>
      <c r="AW138" t="s">
        <v>60</v>
      </c>
      <c r="AX138" t="s">
        <v>60</v>
      </c>
      <c r="AY138" t="s">
        <v>62</v>
      </c>
      <c r="AZ138" t="s">
        <v>62</v>
      </c>
      <c r="BA138" t="str">
        <f t="shared" si="26"/>
        <v>N</v>
      </c>
    </row>
    <row r="139" spans="1:53">
      <c r="A139" t="s">
        <v>53</v>
      </c>
      <c r="B139" t="s">
        <v>54</v>
      </c>
      <c r="C139" t="s">
        <v>55</v>
      </c>
      <c r="D139">
        <v>2018</v>
      </c>
      <c r="F139" t="s">
        <v>305</v>
      </c>
      <c r="G139" t="s">
        <v>306</v>
      </c>
      <c r="J139" t="s">
        <v>101</v>
      </c>
      <c r="K139" t="s">
        <v>93</v>
      </c>
      <c r="L139" s="5">
        <v>0</v>
      </c>
      <c r="M139" s="5">
        <v>0</v>
      </c>
      <c r="N139" s="5">
        <f t="shared" si="22"/>
        <v>0</v>
      </c>
      <c r="O139" s="5">
        <v>0</v>
      </c>
      <c r="P139" s="5">
        <v>0</v>
      </c>
      <c r="Q139" s="5">
        <f t="shared" si="23"/>
        <v>0</v>
      </c>
      <c r="R139" s="5">
        <v>0</v>
      </c>
      <c r="S139" s="5">
        <v>0</v>
      </c>
      <c r="T139" s="5">
        <f t="shared" si="24"/>
        <v>0</v>
      </c>
      <c r="U139" s="5">
        <v>0</v>
      </c>
      <c r="V139" s="5">
        <v>0</v>
      </c>
      <c r="W139" s="5">
        <v>0</v>
      </c>
      <c r="X139" s="5">
        <v>0</v>
      </c>
      <c r="Y139" s="5">
        <f t="shared" si="27"/>
        <v>0</v>
      </c>
      <c r="Z139" s="5">
        <v>0</v>
      </c>
      <c r="AA139" s="5">
        <v>0</v>
      </c>
      <c r="AB139" s="5">
        <f t="shared" si="28"/>
        <v>0</v>
      </c>
      <c r="AC139" s="5">
        <v>0</v>
      </c>
      <c r="AD139" s="5">
        <v>0</v>
      </c>
      <c r="AE139" s="5">
        <f t="shared" si="29"/>
        <v>0</v>
      </c>
      <c r="AF139" s="5">
        <v>0</v>
      </c>
      <c r="AG139" s="6"/>
      <c r="AH139" s="5">
        <v>0</v>
      </c>
      <c r="AI139" s="5">
        <v>0</v>
      </c>
      <c r="AJ139" s="5">
        <v>0</v>
      </c>
      <c r="AK139" s="5">
        <f t="shared" si="30"/>
        <v>0</v>
      </c>
      <c r="AL139" s="5">
        <v>0</v>
      </c>
      <c r="AM139" s="5">
        <v>0</v>
      </c>
      <c r="AN139" s="5">
        <f t="shared" si="31"/>
        <v>0</v>
      </c>
      <c r="AO139" s="5">
        <v>0</v>
      </c>
      <c r="AP139" s="5">
        <v>0</v>
      </c>
      <c r="AQ139" s="5">
        <f t="shared" si="32"/>
        <v>0</v>
      </c>
      <c r="AR139" s="5">
        <v>1</v>
      </c>
      <c r="AS139" s="6">
        <v>43215</v>
      </c>
      <c r="AT139" s="5">
        <v>1</v>
      </c>
      <c r="AU139" s="5">
        <v>0</v>
      </c>
      <c r="AV139" t="str">
        <f t="shared" si="25"/>
        <v>N</v>
      </c>
      <c r="AW139" t="s">
        <v>60</v>
      </c>
      <c r="AX139" t="s">
        <v>60</v>
      </c>
      <c r="AY139" t="s">
        <v>62</v>
      </c>
      <c r="AZ139" t="s">
        <v>62</v>
      </c>
      <c r="BA139" t="str">
        <f t="shared" si="26"/>
        <v>N</v>
      </c>
    </row>
    <row r="140" spans="1:53">
      <c r="A140" t="s">
        <v>53</v>
      </c>
      <c r="B140" t="s">
        <v>54</v>
      </c>
      <c r="C140" t="s">
        <v>89</v>
      </c>
      <c r="D140">
        <v>2018</v>
      </c>
      <c r="F140" t="s">
        <v>307</v>
      </c>
      <c r="G140" t="s">
        <v>308</v>
      </c>
      <c r="J140" t="s">
        <v>101</v>
      </c>
      <c r="K140" t="s">
        <v>93</v>
      </c>
      <c r="L140" s="5">
        <v>0</v>
      </c>
      <c r="M140" s="5">
        <v>0</v>
      </c>
      <c r="N140" s="5">
        <f t="shared" si="22"/>
        <v>0</v>
      </c>
      <c r="O140" s="5">
        <v>0</v>
      </c>
      <c r="P140" s="5">
        <v>0</v>
      </c>
      <c r="Q140" s="5">
        <f t="shared" si="23"/>
        <v>0</v>
      </c>
      <c r="R140" s="5">
        <v>0</v>
      </c>
      <c r="S140" s="5">
        <v>0</v>
      </c>
      <c r="T140" s="5">
        <f t="shared" si="24"/>
        <v>0</v>
      </c>
      <c r="U140" s="5">
        <v>0</v>
      </c>
      <c r="V140" s="5">
        <v>0</v>
      </c>
      <c r="W140" s="5">
        <v>0</v>
      </c>
      <c r="X140" s="5">
        <v>0</v>
      </c>
      <c r="Y140" s="5">
        <f t="shared" si="27"/>
        <v>0</v>
      </c>
      <c r="Z140" s="5">
        <v>0</v>
      </c>
      <c r="AA140" s="5">
        <v>0</v>
      </c>
      <c r="AB140" s="5">
        <f t="shared" si="28"/>
        <v>0</v>
      </c>
      <c r="AC140" s="5">
        <v>0</v>
      </c>
      <c r="AD140" s="5">
        <v>0</v>
      </c>
      <c r="AE140" s="5">
        <f t="shared" si="29"/>
        <v>0</v>
      </c>
      <c r="AF140" s="5">
        <v>0</v>
      </c>
      <c r="AG140" s="6"/>
      <c r="AH140" s="5">
        <v>0</v>
      </c>
      <c r="AI140" s="5">
        <v>0</v>
      </c>
      <c r="AJ140" s="5">
        <v>0</v>
      </c>
      <c r="AK140" s="5">
        <f t="shared" si="30"/>
        <v>0</v>
      </c>
      <c r="AL140" s="5">
        <v>0</v>
      </c>
      <c r="AM140" s="5">
        <v>0</v>
      </c>
      <c r="AN140" s="5">
        <f t="shared" si="31"/>
        <v>0</v>
      </c>
      <c r="AO140" s="5">
        <v>0</v>
      </c>
      <c r="AP140" s="5">
        <v>0</v>
      </c>
      <c r="AQ140" s="5">
        <f t="shared" si="32"/>
        <v>0</v>
      </c>
      <c r="AR140" s="5">
        <v>1</v>
      </c>
      <c r="AS140" s="6">
        <v>43271</v>
      </c>
      <c r="AT140" s="5">
        <v>1</v>
      </c>
      <c r="AU140" s="5">
        <v>0</v>
      </c>
      <c r="AV140" t="str">
        <f t="shared" si="25"/>
        <v>N</v>
      </c>
      <c r="AW140" t="s">
        <v>60</v>
      </c>
      <c r="AX140" t="s">
        <v>60</v>
      </c>
      <c r="AY140" t="s">
        <v>62</v>
      </c>
      <c r="AZ140" t="s">
        <v>62</v>
      </c>
      <c r="BA140" t="str">
        <f t="shared" si="26"/>
        <v>N</v>
      </c>
    </row>
    <row r="141" spans="1:53">
      <c r="A141" t="s">
        <v>53</v>
      </c>
      <c r="B141" t="s">
        <v>54</v>
      </c>
      <c r="C141" t="s">
        <v>89</v>
      </c>
      <c r="D141">
        <v>2018</v>
      </c>
      <c r="F141" t="s">
        <v>309</v>
      </c>
      <c r="G141" t="s">
        <v>310</v>
      </c>
      <c r="J141" t="s">
        <v>101</v>
      </c>
      <c r="K141" t="s">
        <v>93</v>
      </c>
      <c r="L141" s="5">
        <v>0</v>
      </c>
      <c r="M141" s="5">
        <v>0</v>
      </c>
      <c r="N141" s="5">
        <f t="shared" si="22"/>
        <v>0</v>
      </c>
      <c r="O141" s="5">
        <v>0</v>
      </c>
      <c r="P141" s="5">
        <v>0</v>
      </c>
      <c r="Q141" s="5">
        <f t="shared" si="23"/>
        <v>0</v>
      </c>
      <c r="R141" s="5">
        <v>0</v>
      </c>
      <c r="S141" s="5">
        <v>0</v>
      </c>
      <c r="T141" s="5">
        <f t="shared" si="24"/>
        <v>0</v>
      </c>
      <c r="U141" s="5">
        <v>0</v>
      </c>
      <c r="V141" s="5">
        <v>0</v>
      </c>
      <c r="W141" s="5">
        <v>0</v>
      </c>
      <c r="X141" s="5">
        <v>0</v>
      </c>
      <c r="Y141" s="5">
        <f t="shared" si="27"/>
        <v>0</v>
      </c>
      <c r="Z141" s="5">
        <v>0</v>
      </c>
      <c r="AA141" s="5">
        <v>0</v>
      </c>
      <c r="AB141" s="5">
        <f t="shared" si="28"/>
        <v>0</v>
      </c>
      <c r="AC141" s="5">
        <v>0</v>
      </c>
      <c r="AD141" s="5">
        <v>0</v>
      </c>
      <c r="AE141" s="5">
        <f t="shared" si="29"/>
        <v>0</v>
      </c>
      <c r="AF141" s="5">
        <v>0</v>
      </c>
      <c r="AG141" s="6"/>
      <c r="AH141" s="5">
        <v>0</v>
      </c>
      <c r="AI141" s="5">
        <v>0</v>
      </c>
      <c r="AJ141" s="5">
        <v>0</v>
      </c>
      <c r="AK141" s="5">
        <f t="shared" si="30"/>
        <v>0</v>
      </c>
      <c r="AL141" s="5">
        <v>0</v>
      </c>
      <c r="AM141" s="5">
        <v>0</v>
      </c>
      <c r="AN141" s="5">
        <f t="shared" si="31"/>
        <v>0</v>
      </c>
      <c r="AO141" s="5">
        <v>0</v>
      </c>
      <c r="AP141" s="5">
        <v>0</v>
      </c>
      <c r="AQ141" s="5">
        <f t="shared" si="32"/>
        <v>0</v>
      </c>
      <c r="AR141" s="5">
        <v>1</v>
      </c>
      <c r="AS141" s="6">
        <v>43195</v>
      </c>
      <c r="AT141" s="5">
        <v>1</v>
      </c>
      <c r="AU141" s="5">
        <v>0</v>
      </c>
      <c r="AV141" t="str">
        <f t="shared" si="25"/>
        <v>N</v>
      </c>
      <c r="AW141" t="s">
        <v>60</v>
      </c>
      <c r="AX141" t="s">
        <v>60</v>
      </c>
      <c r="AY141" t="s">
        <v>62</v>
      </c>
      <c r="AZ141" t="s">
        <v>62</v>
      </c>
      <c r="BA141" t="str">
        <f t="shared" si="26"/>
        <v>N</v>
      </c>
    </row>
    <row r="142" spans="1:53">
      <c r="A142" t="s">
        <v>53</v>
      </c>
      <c r="B142" t="s">
        <v>54</v>
      </c>
      <c r="C142" t="s">
        <v>89</v>
      </c>
      <c r="D142">
        <v>2018</v>
      </c>
      <c r="F142" t="s">
        <v>311</v>
      </c>
      <c r="G142" t="s">
        <v>312</v>
      </c>
      <c r="J142" t="s">
        <v>101</v>
      </c>
      <c r="K142" t="s">
        <v>93</v>
      </c>
      <c r="L142" s="5">
        <v>0</v>
      </c>
      <c r="M142" s="5">
        <v>0</v>
      </c>
      <c r="N142" s="5">
        <f t="shared" si="22"/>
        <v>0</v>
      </c>
      <c r="O142" s="5">
        <v>0</v>
      </c>
      <c r="P142" s="5">
        <v>0</v>
      </c>
      <c r="Q142" s="5">
        <f t="shared" si="23"/>
        <v>0</v>
      </c>
      <c r="R142" s="5">
        <v>0</v>
      </c>
      <c r="S142" s="5">
        <v>0</v>
      </c>
      <c r="T142" s="5">
        <f t="shared" si="24"/>
        <v>0</v>
      </c>
      <c r="U142" s="5">
        <v>0</v>
      </c>
      <c r="V142" s="5">
        <v>0</v>
      </c>
      <c r="W142" s="5">
        <v>0</v>
      </c>
      <c r="X142" s="5">
        <v>0</v>
      </c>
      <c r="Y142" s="5">
        <f t="shared" si="27"/>
        <v>0</v>
      </c>
      <c r="Z142" s="5">
        <v>0</v>
      </c>
      <c r="AA142" s="5">
        <v>0</v>
      </c>
      <c r="AB142" s="5">
        <f t="shared" si="28"/>
        <v>0</v>
      </c>
      <c r="AC142" s="5">
        <v>0</v>
      </c>
      <c r="AD142" s="5">
        <v>0</v>
      </c>
      <c r="AE142" s="5">
        <f t="shared" si="29"/>
        <v>0</v>
      </c>
      <c r="AF142" s="5">
        <v>0</v>
      </c>
      <c r="AG142" s="6"/>
      <c r="AH142" s="5">
        <v>0</v>
      </c>
      <c r="AI142" s="5">
        <v>0</v>
      </c>
      <c r="AJ142" s="5">
        <v>0</v>
      </c>
      <c r="AK142" s="5">
        <f t="shared" si="30"/>
        <v>0</v>
      </c>
      <c r="AL142" s="5">
        <v>0</v>
      </c>
      <c r="AM142" s="5">
        <v>0</v>
      </c>
      <c r="AN142" s="5">
        <f t="shared" si="31"/>
        <v>0</v>
      </c>
      <c r="AO142" s="5">
        <v>0</v>
      </c>
      <c r="AP142" s="5">
        <v>0</v>
      </c>
      <c r="AQ142" s="5">
        <f t="shared" si="32"/>
        <v>0</v>
      </c>
      <c r="AR142" s="5">
        <v>1</v>
      </c>
      <c r="AS142" s="6">
        <v>43202</v>
      </c>
      <c r="AT142" s="5">
        <v>1</v>
      </c>
      <c r="AU142" s="5">
        <v>0</v>
      </c>
      <c r="AV142" t="str">
        <f t="shared" si="25"/>
        <v>N</v>
      </c>
      <c r="AW142" t="s">
        <v>60</v>
      </c>
      <c r="AX142" t="s">
        <v>61</v>
      </c>
      <c r="AY142" t="s">
        <v>62</v>
      </c>
      <c r="AZ142" t="s">
        <v>62</v>
      </c>
      <c r="BA142" t="str">
        <f t="shared" si="26"/>
        <v>N</v>
      </c>
    </row>
    <row r="143" spans="1:53">
      <c r="A143" t="s">
        <v>53</v>
      </c>
      <c r="B143" t="s">
        <v>54</v>
      </c>
      <c r="C143" t="s">
        <v>55</v>
      </c>
      <c r="D143">
        <v>2018</v>
      </c>
      <c r="F143" t="s">
        <v>313</v>
      </c>
      <c r="G143" t="s">
        <v>314</v>
      </c>
      <c r="J143" t="s">
        <v>101</v>
      </c>
      <c r="K143" t="s">
        <v>93</v>
      </c>
      <c r="L143" s="5">
        <v>0</v>
      </c>
      <c r="M143" s="5">
        <v>0</v>
      </c>
      <c r="N143" s="5">
        <f t="shared" si="22"/>
        <v>0</v>
      </c>
      <c r="O143" s="5">
        <v>0</v>
      </c>
      <c r="P143" s="5">
        <v>0</v>
      </c>
      <c r="Q143" s="5">
        <f t="shared" si="23"/>
        <v>0</v>
      </c>
      <c r="R143" s="5">
        <v>0</v>
      </c>
      <c r="S143" s="5">
        <v>0</v>
      </c>
      <c r="T143" s="5">
        <f t="shared" si="24"/>
        <v>0</v>
      </c>
      <c r="U143" s="5">
        <v>0</v>
      </c>
      <c r="V143" s="5">
        <v>0</v>
      </c>
      <c r="W143" s="5">
        <v>0</v>
      </c>
      <c r="X143" s="5">
        <v>0</v>
      </c>
      <c r="Y143" s="5">
        <f t="shared" si="27"/>
        <v>0</v>
      </c>
      <c r="Z143" s="5">
        <v>0</v>
      </c>
      <c r="AA143" s="5">
        <v>0</v>
      </c>
      <c r="AB143" s="5">
        <f t="shared" si="28"/>
        <v>0</v>
      </c>
      <c r="AC143" s="5">
        <v>0</v>
      </c>
      <c r="AD143" s="5">
        <v>0</v>
      </c>
      <c r="AE143" s="5">
        <f t="shared" si="29"/>
        <v>0</v>
      </c>
      <c r="AF143" s="5">
        <v>0</v>
      </c>
      <c r="AG143" s="6"/>
      <c r="AH143" s="5">
        <v>0</v>
      </c>
      <c r="AI143" s="5">
        <v>0</v>
      </c>
      <c r="AJ143" s="5">
        <v>0</v>
      </c>
      <c r="AK143" s="5">
        <f t="shared" si="30"/>
        <v>0</v>
      </c>
      <c r="AL143" s="5">
        <v>0</v>
      </c>
      <c r="AM143" s="5">
        <v>0</v>
      </c>
      <c r="AN143" s="5">
        <f t="shared" si="31"/>
        <v>0</v>
      </c>
      <c r="AO143" s="5">
        <v>0</v>
      </c>
      <c r="AP143" s="5">
        <v>0</v>
      </c>
      <c r="AQ143" s="5">
        <f t="shared" si="32"/>
        <v>0</v>
      </c>
      <c r="AR143" s="5">
        <v>1</v>
      </c>
      <c r="AS143" s="6">
        <v>43238</v>
      </c>
      <c r="AT143" s="5">
        <v>1</v>
      </c>
      <c r="AU143" s="5">
        <v>0</v>
      </c>
      <c r="AV143" t="str">
        <f t="shared" si="25"/>
        <v>N</v>
      </c>
      <c r="AW143" t="s">
        <v>60</v>
      </c>
      <c r="AX143" t="s">
        <v>61</v>
      </c>
      <c r="AY143" t="s">
        <v>62</v>
      </c>
      <c r="AZ143" t="s">
        <v>62</v>
      </c>
      <c r="BA143" t="str">
        <f t="shared" si="26"/>
        <v>N</v>
      </c>
    </row>
    <row r="144" spans="1:53">
      <c r="A144" t="s">
        <v>53</v>
      </c>
      <c r="B144" t="s">
        <v>54</v>
      </c>
      <c r="C144" t="s">
        <v>55</v>
      </c>
      <c r="D144">
        <v>2018</v>
      </c>
      <c r="F144" t="s">
        <v>313</v>
      </c>
      <c r="G144" t="s">
        <v>315</v>
      </c>
      <c r="J144" t="s">
        <v>101</v>
      </c>
      <c r="K144" t="s">
        <v>93</v>
      </c>
      <c r="L144" s="5">
        <v>0</v>
      </c>
      <c r="M144" s="5">
        <v>0</v>
      </c>
      <c r="N144" s="5">
        <f t="shared" si="22"/>
        <v>0</v>
      </c>
      <c r="O144" s="5">
        <v>0</v>
      </c>
      <c r="P144" s="5">
        <v>0</v>
      </c>
      <c r="Q144" s="5">
        <f t="shared" si="23"/>
        <v>0</v>
      </c>
      <c r="R144" s="5">
        <v>0</v>
      </c>
      <c r="S144" s="5">
        <v>0</v>
      </c>
      <c r="T144" s="5">
        <f t="shared" si="24"/>
        <v>0</v>
      </c>
      <c r="U144" s="5">
        <v>0</v>
      </c>
      <c r="V144" s="5">
        <v>0</v>
      </c>
      <c r="W144" s="5">
        <v>0</v>
      </c>
      <c r="X144" s="5">
        <v>0</v>
      </c>
      <c r="Y144" s="5">
        <f t="shared" si="27"/>
        <v>0</v>
      </c>
      <c r="Z144" s="5">
        <v>0</v>
      </c>
      <c r="AA144" s="5">
        <v>0</v>
      </c>
      <c r="AB144" s="5">
        <f t="shared" si="28"/>
        <v>0</v>
      </c>
      <c r="AC144" s="5">
        <v>0</v>
      </c>
      <c r="AD144" s="5">
        <v>0</v>
      </c>
      <c r="AE144" s="5">
        <f t="shared" si="29"/>
        <v>0</v>
      </c>
      <c r="AF144" s="5">
        <v>0</v>
      </c>
      <c r="AG144" s="6"/>
      <c r="AH144" s="5">
        <v>0</v>
      </c>
      <c r="AI144" s="5">
        <v>0</v>
      </c>
      <c r="AJ144" s="5">
        <v>0</v>
      </c>
      <c r="AK144" s="5">
        <f t="shared" si="30"/>
        <v>0</v>
      </c>
      <c r="AL144" s="5">
        <v>0</v>
      </c>
      <c r="AM144" s="5">
        <v>0</v>
      </c>
      <c r="AN144" s="5">
        <f t="shared" si="31"/>
        <v>0</v>
      </c>
      <c r="AO144" s="5">
        <v>0</v>
      </c>
      <c r="AP144" s="5">
        <v>0</v>
      </c>
      <c r="AQ144" s="5">
        <f t="shared" si="32"/>
        <v>0</v>
      </c>
      <c r="AR144" s="5">
        <v>1</v>
      </c>
      <c r="AS144" s="6">
        <v>43237</v>
      </c>
      <c r="AT144" s="5">
        <v>1</v>
      </c>
      <c r="AU144" s="5">
        <v>0</v>
      </c>
      <c r="AV144" t="str">
        <f t="shared" si="25"/>
        <v>N</v>
      </c>
      <c r="AW144" t="s">
        <v>60</v>
      </c>
      <c r="AX144" t="s">
        <v>61</v>
      </c>
      <c r="AY144" t="s">
        <v>62</v>
      </c>
      <c r="AZ144" t="s">
        <v>62</v>
      </c>
      <c r="BA144" t="str">
        <f t="shared" si="26"/>
        <v>N</v>
      </c>
    </row>
    <row r="145" spans="1:53">
      <c r="A145" t="s">
        <v>53</v>
      </c>
      <c r="B145" t="s">
        <v>54</v>
      </c>
      <c r="C145" t="s">
        <v>55</v>
      </c>
      <c r="D145">
        <v>2018</v>
      </c>
      <c r="F145" t="s">
        <v>316</v>
      </c>
      <c r="G145" t="s">
        <v>317</v>
      </c>
      <c r="J145" t="s">
        <v>101</v>
      </c>
      <c r="K145" t="s">
        <v>93</v>
      </c>
      <c r="L145" s="5">
        <v>0</v>
      </c>
      <c r="M145" s="5">
        <v>0</v>
      </c>
      <c r="N145" s="5">
        <f t="shared" si="22"/>
        <v>0</v>
      </c>
      <c r="O145" s="5">
        <v>0</v>
      </c>
      <c r="P145" s="5">
        <v>0</v>
      </c>
      <c r="Q145" s="5">
        <f t="shared" si="23"/>
        <v>0</v>
      </c>
      <c r="R145" s="5">
        <v>0</v>
      </c>
      <c r="S145" s="5">
        <v>0</v>
      </c>
      <c r="T145" s="5">
        <f t="shared" si="24"/>
        <v>0</v>
      </c>
      <c r="U145" s="5">
        <v>0</v>
      </c>
      <c r="V145" s="5">
        <v>0</v>
      </c>
      <c r="W145" s="5">
        <v>0</v>
      </c>
      <c r="X145" s="5">
        <v>0</v>
      </c>
      <c r="Y145" s="5">
        <f t="shared" si="27"/>
        <v>0</v>
      </c>
      <c r="Z145" s="5">
        <v>0</v>
      </c>
      <c r="AA145" s="5">
        <v>0</v>
      </c>
      <c r="AB145" s="5">
        <f t="shared" si="28"/>
        <v>0</v>
      </c>
      <c r="AC145" s="5">
        <v>0</v>
      </c>
      <c r="AD145" s="5">
        <v>0</v>
      </c>
      <c r="AE145" s="5">
        <f t="shared" si="29"/>
        <v>0</v>
      </c>
      <c r="AF145" s="5">
        <v>0</v>
      </c>
      <c r="AG145" s="6"/>
      <c r="AH145" s="5">
        <v>0</v>
      </c>
      <c r="AI145" s="5">
        <v>0</v>
      </c>
      <c r="AJ145" s="5">
        <v>0</v>
      </c>
      <c r="AK145" s="5">
        <f t="shared" si="30"/>
        <v>0</v>
      </c>
      <c r="AL145" s="5">
        <v>0</v>
      </c>
      <c r="AM145" s="5">
        <v>0</v>
      </c>
      <c r="AN145" s="5">
        <f t="shared" si="31"/>
        <v>0</v>
      </c>
      <c r="AO145" s="5">
        <v>0</v>
      </c>
      <c r="AP145" s="5">
        <v>0</v>
      </c>
      <c r="AQ145" s="5">
        <f t="shared" si="32"/>
        <v>0</v>
      </c>
      <c r="AR145" s="5">
        <v>1</v>
      </c>
      <c r="AS145" s="6">
        <v>43327</v>
      </c>
      <c r="AT145" s="5">
        <v>1</v>
      </c>
      <c r="AU145" s="5">
        <v>0</v>
      </c>
      <c r="AV145" t="str">
        <f t="shared" si="25"/>
        <v>N</v>
      </c>
      <c r="AW145" t="s">
        <v>60</v>
      </c>
      <c r="AX145" t="s">
        <v>61</v>
      </c>
      <c r="AY145" t="s">
        <v>62</v>
      </c>
      <c r="AZ145" t="s">
        <v>62</v>
      </c>
      <c r="BA145" t="str">
        <f t="shared" si="26"/>
        <v>N</v>
      </c>
    </row>
    <row r="146" spans="1:53">
      <c r="A146" t="s">
        <v>53</v>
      </c>
      <c r="B146" t="s">
        <v>54</v>
      </c>
      <c r="C146" t="s">
        <v>89</v>
      </c>
      <c r="D146">
        <v>2018</v>
      </c>
      <c r="F146" t="s">
        <v>318</v>
      </c>
      <c r="G146" t="s">
        <v>319</v>
      </c>
      <c r="J146" t="s">
        <v>101</v>
      </c>
      <c r="K146" t="s">
        <v>93</v>
      </c>
      <c r="L146" s="5">
        <v>0</v>
      </c>
      <c r="M146" s="5">
        <v>0</v>
      </c>
      <c r="N146" s="5">
        <f t="shared" si="22"/>
        <v>0</v>
      </c>
      <c r="O146" s="5">
        <v>0</v>
      </c>
      <c r="P146" s="5">
        <v>0</v>
      </c>
      <c r="Q146" s="5">
        <f t="shared" si="23"/>
        <v>0</v>
      </c>
      <c r="R146" s="5">
        <v>0</v>
      </c>
      <c r="S146" s="5">
        <v>0</v>
      </c>
      <c r="T146" s="5">
        <f t="shared" si="24"/>
        <v>0</v>
      </c>
      <c r="U146" s="5">
        <v>0</v>
      </c>
      <c r="V146" s="5">
        <v>0</v>
      </c>
      <c r="W146" s="5">
        <v>0</v>
      </c>
      <c r="X146" s="5">
        <v>0</v>
      </c>
      <c r="Y146" s="5">
        <f t="shared" si="27"/>
        <v>0</v>
      </c>
      <c r="Z146" s="5">
        <v>0</v>
      </c>
      <c r="AA146" s="5">
        <v>0</v>
      </c>
      <c r="AB146" s="5">
        <f t="shared" si="28"/>
        <v>0</v>
      </c>
      <c r="AC146" s="5">
        <v>0</v>
      </c>
      <c r="AD146" s="5">
        <v>0</v>
      </c>
      <c r="AE146" s="5">
        <f t="shared" si="29"/>
        <v>0</v>
      </c>
      <c r="AF146" s="5">
        <v>0</v>
      </c>
      <c r="AG146" s="6"/>
      <c r="AH146" s="5">
        <v>0</v>
      </c>
      <c r="AI146" s="5">
        <v>0</v>
      </c>
      <c r="AJ146" s="5">
        <v>0</v>
      </c>
      <c r="AK146" s="5">
        <f t="shared" si="30"/>
        <v>0</v>
      </c>
      <c r="AL146" s="5">
        <v>0</v>
      </c>
      <c r="AM146" s="5">
        <v>0</v>
      </c>
      <c r="AN146" s="5">
        <f t="shared" si="31"/>
        <v>0</v>
      </c>
      <c r="AO146" s="5">
        <v>0</v>
      </c>
      <c r="AP146" s="5">
        <v>0</v>
      </c>
      <c r="AQ146" s="5">
        <f t="shared" si="32"/>
        <v>0</v>
      </c>
      <c r="AR146" s="5">
        <v>1</v>
      </c>
      <c r="AS146" s="6">
        <v>43284</v>
      </c>
      <c r="AT146" s="5">
        <v>1</v>
      </c>
      <c r="AU146" s="5">
        <v>0</v>
      </c>
      <c r="AV146" t="str">
        <f t="shared" si="25"/>
        <v>N</v>
      </c>
      <c r="AW146" t="s">
        <v>60</v>
      </c>
      <c r="AX146" t="s">
        <v>61</v>
      </c>
      <c r="AY146" t="s">
        <v>62</v>
      </c>
      <c r="AZ146" t="s">
        <v>62</v>
      </c>
      <c r="BA146" t="str">
        <f t="shared" si="26"/>
        <v>N</v>
      </c>
    </row>
    <row r="147" spans="1:53">
      <c r="A147" t="s">
        <v>53</v>
      </c>
      <c r="B147" t="s">
        <v>54</v>
      </c>
      <c r="C147" t="s">
        <v>89</v>
      </c>
      <c r="D147">
        <v>2018</v>
      </c>
      <c r="F147" t="s">
        <v>320</v>
      </c>
      <c r="G147" t="s">
        <v>321</v>
      </c>
      <c r="J147" t="s">
        <v>101</v>
      </c>
      <c r="K147" t="s">
        <v>93</v>
      </c>
      <c r="L147" s="5">
        <v>0</v>
      </c>
      <c r="M147" s="5">
        <v>0</v>
      </c>
      <c r="N147" s="5">
        <f t="shared" si="22"/>
        <v>0</v>
      </c>
      <c r="O147" s="5">
        <v>0</v>
      </c>
      <c r="P147" s="5">
        <v>0</v>
      </c>
      <c r="Q147" s="5">
        <f t="shared" si="23"/>
        <v>0</v>
      </c>
      <c r="R147" s="5">
        <v>0</v>
      </c>
      <c r="S147" s="5">
        <v>0</v>
      </c>
      <c r="T147" s="5">
        <f t="shared" si="24"/>
        <v>0</v>
      </c>
      <c r="U147" s="5">
        <v>0</v>
      </c>
      <c r="V147" s="5">
        <v>0</v>
      </c>
      <c r="W147" s="5">
        <v>0</v>
      </c>
      <c r="X147" s="5">
        <v>0</v>
      </c>
      <c r="Y147" s="5">
        <f t="shared" si="27"/>
        <v>0</v>
      </c>
      <c r="Z147" s="5">
        <v>0</v>
      </c>
      <c r="AA147" s="5">
        <v>0</v>
      </c>
      <c r="AB147" s="5">
        <f t="shared" si="28"/>
        <v>0</v>
      </c>
      <c r="AC147" s="5">
        <v>0</v>
      </c>
      <c r="AD147" s="5">
        <v>0</v>
      </c>
      <c r="AE147" s="5">
        <f t="shared" si="29"/>
        <v>0</v>
      </c>
      <c r="AF147" s="5">
        <v>0</v>
      </c>
      <c r="AG147" s="6"/>
      <c r="AH147" s="5">
        <v>0</v>
      </c>
      <c r="AI147" s="5">
        <v>0</v>
      </c>
      <c r="AJ147" s="5">
        <v>0</v>
      </c>
      <c r="AK147" s="5">
        <f t="shared" si="30"/>
        <v>0</v>
      </c>
      <c r="AL147" s="5">
        <v>0</v>
      </c>
      <c r="AM147" s="5">
        <v>0</v>
      </c>
      <c r="AN147" s="5">
        <f t="shared" si="31"/>
        <v>0</v>
      </c>
      <c r="AO147" s="5">
        <v>0</v>
      </c>
      <c r="AP147" s="5">
        <v>0</v>
      </c>
      <c r="AQ147" s="5">
        <f t="shared" si="32"/>
        <v>0</v>
      </c>
      <c r="AR147" s="5">
        <v>1</v>
      </c>
      <c r="AS147" s="6">
        <v>43235</v>
      </c>
      <c r="AT147" s="5">
        <v>1</v>
      </c>
      <c r="AU147" s="5">
        <v>0</v>
      </c>
      <c r="AV147" t="str">
        <f t="shared" si="25"/>
        <v>N</v>
      </c>
      <c r="AW147" t="s">
        <v>60</v>
      </c>
      <c r="AX147" t="s">
        <v>61</v>
      </c>
      <c r="AY147" t="s">
        <v>62</v>
      </c>
      <c r="AZ147" t="s">
        <v>62</v>
      </c>
      <c r="BA147" t="str">
        <f t="shared" si="26"/>
        <v>N</v>
      </c>
    </row>
    <row r="148" spans="1:53">
      <c r="A148" t="s">
        <v>53</v>
      </c>
      <c r="B148" t="s">
        <v>54</v>
      </c>
      <c r="C148" t="s">
        <v>55</v>
      </c>
      <c r="D148">
        <v>2018</v>
      </c>
      <c r="F148" t="s">
        <v>322</v>
      </c>
      <c r="G148" t="s">
        <v>323</v>
      </c>
      <c r="J148" t="s">
        <v>101</v>
      </c>
      <c r="K148" t="s">
        <v>93</v>
      </c>
      <c r="L148" s="5">
        <v>0</v>
      </c>
      <c r="M148" s="5">
        <v>0</v>
      </c>
      <c r="N148" s="5">
        <f t="shared" si="22"/>
        <v>0</v>
      </c>
      <c r="O148" s="5">
        <v>0</v>
      </c>
      <c r="P148" s="5">
        <v>0</v>
      </c>
      <c r="Q148" s="5">
        <f t="shared" si="23"/>
        <v>0</v>
      </c>
      <c r="R148" s="5">
        <v>0</v>
      </c>
      <c r="S148" s="5">
        <v>0</v>
      </c>
      <c r="T148" s="5">
        <f t="shared" si="24"/>
        <v>0</v>
      </c>
      <c r="U148" s="5">
        <v>0</v>
      </c>
      <c r="V148" s="5">
        <v>0</v>
      </c>
      <c r="W148" s="5">
        <v>0</v>
      </c>
      <c r="X148" s="5">
        <v>0</v>
      </c>
      <c r="Y148" s="5">
        <f t="shared" si="27"/>
        <v>0</v>
      </c>
      <c r="Z148" s="5">
        <v>0</v>
      </c>
      <c r="AA148" s="5">
        <v>0</v>
      </c>
      <c r="AB148" s="5">
        <f t="shared" si="28"/>
        <v>0</v>
      </c>
      <c r="AC148" s="5">
        <v>0</v>
      </c>
      <c r="AD148" s="5">
        <v>0</v>
      </c>
      <c r="AE148" s="5">
        <f t="shared" si="29"/>
        <v>0</v>
      </c>
      <c r="AF148" s="5">
        <v>0</v>
      </c>
      <c r="AG148" s="6"/>
      <c r="AH148" s="5">
        <v>0</v>
      </c>
      <c r="AI148" s="5">
        <v>0</v>
      </c>
      <c r="AJ148" s="5">
        <v>0</v>
      </c>
      <c r="AK148" s="5">
        <f t="shared" si="30"/>
        <v>0</v>
      </c>
      <c r="AL148" s="5">
        <v>0</v>
      </c>
      <c r="AM148" s="5">
        <v>0</v>
      </c>
      <c r="AN148" s="5">
        <f t="shared" si="31"/>
        <v>0</v>
      </c>
      <c r="AO148" s="5">
        <v>0</v>
      </c>
      <c r="AP148" s="5">
        <v>0</v>
      </c>
      <c r="AQ148" s="5">
        <f t="shared" si="32"/>
        <v>0</v>
      </c>
      <c r="AR148" s="5">
        <v>1</v>
      </c>
      <c r="AS148" s="6">
        <v>43453</v>
      </c>
      <c r="AT148" s="5">
        <v>1</v>
      </c>
      <c r="AU148" s="5">
        <v>0</v>
      </c>
      <c r="AV148" t="str">
        <f t="shared" si="25"/>
        <v>N</v>
      </c>
      <c r="AW148" t="s">
        <v>60</v>
      </c>
      <c r="AX148" t="s">
        <v>61</v>
      </c>
      <c r="AY148" t="s">
        <v>62</v>
      </c>
      <c r="AZ148" t="s">
        <v>62</v>
      </c>
      <c r="BA148" t="str">
        <f t="shared" si="26"/>
        <v>N</v>
      </c>
    </row>
    <row r="149" spans="1:53">
      <c r="A149" t="s">
        <v>53</v>
      </c>
      <c r="B149" t="s">
        <v>54</v>
      </c>
      <c r="C149" t="s">
        <v>89</v>
      </c>
      <c r="D149">
        <v>2018</v>
      </c>
      <c r="F149" t="s">
        <v>324</v>
      </c>
      <c r="G149" t="s">
        <v>325</v>
      </c>
      <c r="J149" t="s">
        <v>101</v>
      </c>
      <c r="K149" t="s">
        <v>93</v>
      </c>
      <c r="L149" s="5">
        <v>0</v>
      </c>
      <c r="M149" s="5">
        <v>0</v>
      </c>
      <c r="N149" s="5">
        <f t="shared" si="22"/>
        <v>0</v>
      </c>
      <c r="O149" s="5">
        <v>0</v>
      </c>
      <c r="P149" s="5">
        <v>0</v>
      </c>
      <c r="Q149" s="5">
        <f t="shared" si="23"/>
        <v>0</v>
      </c>
      <c r="R149" s="5">
        <v>0</v>
      </c>
      <c r="S149" s="5">
        <v>0</v>
      </c>
      <c r="T149" s="5">
        <f t="shared" si="24"/>
        <v>0</v>
      </c>
      <c r="U149" s="5">
        <v>0</v>
      </c>
      <c r="V149" s="5">
        <v>0</v>
      </c>
      <c r="W149" s="5">
        <v>0</v>
      </c>
      <c r="X149" s="5">
        <v>0</v>
      </c>
      <c r="Y149" s="5">
        <f t="shared" si="27"/>
        <v>0</v>
      </c>
      <c r="Z149" s="5">
        <v>0</v>
      </c>
      <c r="AA149" s="5">
        <v>0</v>
      </c>
      <c r="AB149" s="5">
        <f t="shared" si="28"/>
        <v>0</v>
      </c>
      <c r="AC149" s="5">
        <v>0</v>
      </c>
      <c r="AD149" s="5">
        <v>0</v>
      </c>
      <c r="AE149" s="5">
        <f t="shared" si="29"/>
        <v>0</v>
      </c>
      <c r="AF149" s="5">
        <v>0</v>
      </c>
      <c r="AG149" s="6"/>
      <c r="AH149" s="5">
        <v>0</v>
      </c>
      <c r="AI149" s="5">
        <v>0</v>
      </c>
      <c r="AJ149" s="5">
        <v>0</v>
      </c>
      <c r="AK149" s="5">
        <f t="shared" si="30"/>
        <v>0</v>
      </c>
      <c r="AL149" s="5">
        <v>0</v>
      </c>
      <c r="AM149" s="5">
        <v>0</v>
      </c>
      <c r="AN149" s="5">
        <f t="shared" si="31"/>
        <v>0</v>
      </c>
      <c r="AO149" s="5">
        <v>0</v>
      </c>
      <c r="AP149" s="5">
        <v>0</v>
      </c>
      <c r="AQ149" s="5">
        <f t="shared" si="32"/>
        <v>0</v>
      </c>
      <c r="AR149" s="5">
        <v>1</v>
      </c>
      <c r="AS149" s="6">
        <v>43266</v>
      </c>
      <c r="AT149" s="5">
        <v>1</v>
      </c>
      <c r="AU149" s="5">
        <v>0</v>
      </c>
      <c r="AV149" t="str">
        <f t="shared" si="25"/>
        <v>N</v>
      </c>
      <c r="AW149" t="s">
        <v>60</v>
      </c>
      <c r="AX149" t="s">
        <v>61</v>
      </c>
      <c r="AY149" t="s">
        <v>62</v>
      </c>
      <c r="AZ149" t="s">
        <v>62</v>
      </c>
      <c r="BA149" t="str">
        <f t="shared" si="26"/>
        <v>N</v>
      </c>
    </row>
    <row r="150" spans="1:53">
      <c r="A150" t="s">
        <v>53</v>
      </c>
      <c r="B150" t="s">
        <v>54</v>
      </c>
      <c r="C150" t="s">
        <v>55</v>
      </c>
      <c r="D150">
        <v>2018</v>
      </c>
      <c r="F150" t="s">
        <v>316</v>
      </c>
      <c r="G150" t="s">
        <v>326</v>
      </c>
      <c r="J150" t="s">
        <v>101</v>
      </c>
      <c r="K150" t="s">
        <v>93</v>
      </c>
      <c r="L150" s="5">
        <v>0</v>
      </c>
      <c r="M150" s="5">
        <v>0</v>
      </c>
      <c r="N150" s="5">
        <f t="shared" si="22"/>
        <v>0</v>
      </c>
      <c r="O150" s="5">
        <v>0</v>
      </c>
      <c r="P150" s="5">
        <v>0</v>
      </c>
      <c r="Q150" s="5">
        <f t="shared" si="23"/>
        <v>0</v>
      </c>
      <c r="R150" s="5">
        <v>0</v>
      </c>
      <c r="S150" s="5">
        <v>0</v>
      </c>
      <c r="T150" s="5">
        <f t="shared" si="24"/>
        <v>0</v>
      </c>
      <c r="U150" s="5">
        <v>0</v>
      </c>
      <c r="V150" s="5">
        <v>0</v>
      </c>
      <c r="W150" s="5">
        <v>0</v>
      </c>
      <c r="X150" s="5">
        <v>0</v>
      </c>
      <c r="Y150" s="5">
        <f t="shared" si="27"/>
        <v>0</v>
      </c>
      <c r="Z150" s="5">
        <v>0</v>
      </c>
      <c r="AA150" s="5">
        <v>0</v>
      </c>
      <c r="AB150" s="5">
        <f t="shared" si="28"/>
        <v>0</v>
      </c>
      <c r="AC150" s="5">
        <v>0</v>
      </c>
      <c r="AD150" s="5">
        <v>0</v>
      </c>
      <c r="AE150" s="5">
        <f t="shared" si="29"/>
        <v>0</v>
      </c>
      <c r="AF150" s="5">
        <v>0</v>
      </c>
      <c r="AG150" s="6"/>
      <c r="AH150" s="5">
        <v>0</v>
      </c>
      <c r="AI150" s="5">
        <v>0</v>
      </c>
      <c r="AJ150" s="5">
        <v>0</v>
      </c>
      <c r="AK150" s="5">
        <f t="shared" si="30"/>
        <v>0</v>
      </c>
      <c r="AL150" s="5">
        <v>0</v>
      </c>
      <c r="AM150" s="5">
        <v>0</v>
      </c>
      <c r="AN150" s="5">
        <f t="shared" si="31"/>
        <v>0</v>
      </c>
      <c r="AO150" s="5">
        <v>0</v>
      </c>
      <c r="AP150" s="5">
        <v>0</v>
      </c>
      <c r="AQ150" s="5">
        <f t="shared" si="32"/>
        <v>0</v>
      </c>
      <c r="AR150" s="5">
        <v>1</v>
      </c>
      <c r="AS150" s="6">
        <v>43329</v>
      </c>
      <c r="AT150" s="5">
        <v>1</v>
      </c>
      <c r="AU150" s="5">
        <v>0</v>
      </c>
      <c r="AV150" t="str">
        <f t="shared" si="25"/>
        <v>N</v>
      </c>
      <c r="AW150" t="s">
        <v>60</v>
      </c>
      <c r="AX150" t="s">
        <v>61</v>
      </c>
      <c r="AY150" t="s">
        <v>62</v>
      </c>
      <c r="AZ150" t="s">
        <v>62</v>
      </c>
      <c r="BA150" t="str">
        <f t="shared" si="26"/>
        <v>N</v>
      </c>
    </row>
    <row r="151" spans="1:53">
      <c r="A151" t="s">
        <v>53</v>
      </c>
      <c r="B151" t="s">
        <v>54</v>
      </c>
      <c r="C151" t="s">
        <v>55</v>
      </c>
      <c r="D151">
        <v>2018</v>
      </c>
      <c r="F151" t="s">
        <v>327</v>
      </c>
      <c r="G151" t="s">
        <v>328</v>
      </c>
      <c r="J151" t="s">
        <v>101</v>
      </c>
      <c r="K151" t="s">
        <v>93</v>
      </c>
      <c r="L151" s="5">
        <v>0</v>
      </c>
      <c r="M151" s="5">
        <v>0</v>
      </c>
      <c r="N151" s="5">
        <f t="shared" si="22"/>
        <v>0</v>
      </c>
      <c r="O151" s="5">
        <v>0</v>
      </c>
      <c r="P151" s="5">
        <v>0</v>
      </c>
      <c r="Q151" s="5">
        <f t="shared" si="23"/>
        <v>0</v>
      </c>
      <c r="R151" s="5">
        <v>0</v>
      </c>
      <c r="S151" s="5">
        <v>0</v>
      </c>
      <c r="T151" s="5">
        <f t="shared" si="24"/>
        <v>0</v>
      </c>
      <c r="U151" s="5">
        <v>0</v>
      </c>
      <c r="V151" s="5">
        <v>0</v>
      </c>
      <c r="W151" s="5">
        <v>0</v>
      </c>
      <c r="X151" s="5">
        <v>0</v>
      </c>
      <c r="Y151" s="5">
        <f t="shared" si="27"/>
        <v>0</v>
      </c>
      <c r="Z151" s="5">
        <v>0</v>
      </c>
      <c r="AA151" s="5">
        <v>0</v>
      </c>
      <c r="AB151" s="5">
        <f t="shared" si="28"/>
        <v>0</v>
      </c>
      <c r="AC151" s="5">
        <v>0</v>
      </c>
      <c r="AD151" s="5">
        <v>0</v>
      </c>
      <c r="AE151" s="5">
        <f t="shared" si="29"/>
        <v>0</v>
      </c>
      <c r="AF151" s="5">
        <v>0</v>
      </c>
      <c r="AG151" s="6"/>
      <c r="AH151" s="5">
        <v>0</v>
      </c>
      <c r="AI151" s="5">
        <v>0</v>
      </c>
      <c r="AJ151" s="5">
        <v>0</v>
      </c>
      <c r="AK151" s="5">
        <f t="shared" si="30"/>
        <v>0</v>
      </c>
      <c r="AL151" s="5">
        <v>0</v>
      </c>
      <c r="AM151" s="5">
        <v>0</v>
      </c>
      <c r="AN151" s="5">
        <f t="shared" si="31"/>
        <v>0</v>
      </c>
      <c r="AO151" s="5">
        <v>0</v>
      </c>
      <c r="AP151" s="5">
        <v>0</v>
      </c>
      <c r="AQ151" s="5">
        <f t="shared" si="32"/>
        <v>0</v>
      </c>
      <c r="AR151" s="5">
        <v>1</v>
      </c>
      <c r="AS151" s="6">
        <v>43396</v>
      </c>
      <c r="AT151" s="5">
        <v>1</v>
      </c>
      <c r="AU151" s="5">
        <v>0</v>
      </c>
      <c r="AV151" t="str">
        <f t="shared" si="25"/>
        <v>N</v>
      </c>
      <c r="AW151" t="s">
        <v>60</v>
      </c>
      <c r="AX151" t="s">
        <v>61</v>
      </c>
      <c r="AY151" t="s">
        <v>62</v>
      </c>
      <c r="AZ151" t="s">
        <v>62</v>
      </c>
      <c r="BA151" t="str">
        <f t="shared" si="26"/>
        <v>N</v>
      </c>
    </row>
    <row r="152" spans="1:53">
      <c r="A152" t="s">
        <v>53</v>
      </c>
      <c r="B152" t="s">
        <v>54</v>
      </c>
      <c r="C152" t="s">
        <v>55</v>
      </c>
      <c r="D152">
        <v>2018</v>
      </c>
      <c r="F152" t="s">
        <v>329</v>
      </c>
      <c r="G152" t="s">
        <v>330</v>
      </c>
      <c r="J152" t="s">
        <v>101</v>
      </c>
      <c r="K152" t="s">
        <v>93</v>
      </c>
      <c r="L152" s="5">
        <v>0</v>
      </c>
      <c r="M152" s="5">
        <v>0</v>
      </c>
      <c r="N152" s="5">
        <f t="shared" si="22"/>
        <v>0</v>
      </c>
      <c r="O152" s="5">
        <v>0</v>
      </c>
      <c r="P152" s="5">
        <v>0</v>
      </c>
      <c r="Q152" s="5">
        <f t="shared" si="23"/>
        <v>0</v>
      </c>
      <c r="R152" s="5">
        <v>0</v>
      </c>
      <c r="S152" s="5">
        <v>0</v>
      </c>
      <c r="T152" s="5">
        <f t="shared" si="24"/>
        <v>0</v>
      </c>
      <c r="U152" s="5">
        <v>0</v>
      </c>
      <c r="V152" s="5">
        <v>0</v>
      </c>
      <c r="W152" s="5">
        <v>0</v>
      </c>
      <c r="X152" s="5">
        <v>0</v>
      </c>
      <c r="Y152" s="5">
        <f t="shared" si="27"/>
        <v>0</v>
      </c>
      <c r="Z152" s="5">
        <v>0</v>
      </c>
      <c r="AA152" s="5">
        <v>0</v>
      </c>
      <c r="AB152" s="5">
        <f t="shared" si="28"/>
        <v>0</v>
      </c>
      <c r="AC152" s="5">
        <v>0</v>
      </c>
      <c r="AD152" s="5">
        <v>0</v>
      </c>
      <c r="AE152" s="5">
        <f t="shared" si="29"/>
        <v>0</v>
      </c>
      <c r="AF152" s="5">
        <v>0</v>
      </c>
      <c r="AG152" s="6"/>
      <c r="AH152" s="5">
        <v>0</v>
      </c>
      <c r="AI152" s="5">
        <v>0</v>
      </c>
      <c r="AJ152" s="5">
        <v>0</v>
      </c>
      <c r="AK152" s="5">
        <f t="shared" si="30"/>
        <v>0</v>
      </c>
      <c r="AL152" s="5">
        <v>0</v>
      </c>
      <c r="AM152" s="5">
        <v>0</v>
      </c>
      <c r="AN152" s="5">
        <f t="shared" si="31"/>
        <v>0</v>
      </c>
      <c r="AO152" s="5">
        <v>0</v>
      </c>
      <c r="AP152" s="5">
        <v>0</v>
      </c>
      <c r="AQ152" s="5">
        <f t="shared" si="32"/>
        <v>0</v>
      </c>
      <c r="AR152" s="5">
        <v>1</v>
      </c>
      <c r="AS152" s="6">
        <v>43423</v>
      </c>
      <c r="AT152" s="5">
        <v>1</v>
      </c>
      <c r="AU152" s="5">
        <v>0</v>
      </c>
      <c r="AV152" t="str">
        <f t="shared" si="25"/>
        <v>N</v>
      </c>
      <c r="AW152" t="s">
        <v>60</v>
      </c>
      <c r="AX152" t="s">
        <v>61</v>
      </c>
      <c r="AY152" t="s">
        <v>62</v>
      </c>
      <c r="AZ152" t="s">
        <v>62</v>
      </c>
      <c r="BA152" t="str">
        <f t="shared" si="26"/>
        <v>N</v>
      </c>
    </row>
    <row r="153" spans="1:53">
      <c r="A153" t="s">
        <v>53</v>
      </c>
      <c r="B153" t="s">
        <v>54</v>
      </c>
      <c r="C153" t="s">
        <v>55</v>
      </c>
      <c r="D153">
        <v>2018</v>
      </c>
      <c r="F153" t="s">
        <v>331</v>
      </c>
      <c r="G153" t="s">
        <v>332</v>
      </c>
      <c r="J153" t="s">
        <v>101</v>
      </c>
      <c r="K153" t="s">
        <v>93</v>
      </c>
      <c r="L153" s="5">
        <v>0</v>
      </c>
      <c r="M153" s="5">
        <v>0</v>
      </c>
      <c r="N153" s="5">
        <f t="shared" si="22"/>
        <v>0</v>
      </c>
      <c r="O153" s="5">
        <v>0</v>
      </c>
      <c r="P153" s="5">
        <v>0</v>
      </c>
      <c r="Q153" s="5">
        <f t="shared" si="23"/>
        <v>0</v>
      </c>
      <c r="R153" s="5">
        <v>0</v>
      </c>
      <c r="S153" s="5">
        <v>0</v>
      </c>
      <c r="T153" s="5">
        <f t="shared" si="24"/>
        <v>0</v>
      </c>
      <c r="U153" s="5">
        <v>0</v>
      </c>
      <c r="V153" s="5">
        <v>0</v>
      </c>
      <c r="W153" s="5">
        <v>0</v>
      </c>
      <c r="X153" s="5">
        <v>0</v>
      </c>
      <c r="Y153" s="5">
        <f t="shared" si="27"/>
        <v>0</v>
      </c>
      <c r="Z153" s="5">
        <v>0</v>
      </c>
      <c r="AA153" s="5">
        <v>0</v>
      </c>
      <c r="AB153" s="5">
        <f t="shared" si="28"/>
        <v>0</v>
      </c>
      <c r="AC153" s="5">
        <v>0</v>
      </c>
      <c r="AD153" s="5">
        <v>0</v>
      </c>
      <c r="AE153" s="5">
        <f t="shared" si="29"/>
        <v>0</v>
      </c>
      <c r="AF153" s="5">
        <v>0</v>
      </c>
      <c r="AG153" s="6"/>
      <c r="AH153" s="5">
        <v>0</v>
      </c>
      <c r="AI153" s="5">
        <v>0</v>
      </c>
      <c r="AJ153" s="5">
        <v>0</v>
      </c>
      <c r="AK153" s="5">
        <f t="shared" si="30"/>
        <v>0</v>
      </c>
      <c r="AL153" s="5">
        <v>0</v>
      </c>
      <c r="AM153" s="5">
        <v>0</v>
      </c>
      <c r="AN153" s="5">
        <f t="shared" si="31"/>
        <v>0</v>
      </c>
      <c r="AO153" s="5">
        <v>0</v>
      </c>
      <c r="AP153" s="5">
        <v>0</v>
      </c>
      <c r="AQ153" s="5">
        <f t="shared" si="32"/>
        <v>0</v>
      </c>
      <c r="AR153" s="5">
        <v>1</v>
      </c>
      <c r="AS153" s="6">
        <v>43451</v>
      </c>
      <c r="AT153" s="5">
        <v>1</v>
      </c>
      <c r="AU153" s="5">
        <v>0</v>
      </c>
      <c r="AV153" t="str">
        <f t="shared" si="25"/>
        <v>N</v>
      </c>
      <c r="AW153" t="s">
        <v>60</v>
      </c>
      <c r="AX153" t="s">
        <v>61</v>
      </c>
      <c r="AY153" t="s">
        <v>62</v>
      </c>
      <c r="AZ153" t="s">
        <v>62</v>
      </c>
      <c r="BA153" t="str">
        <f t="shared" si="26"/>
        <v>N</v>
      </c>
    </row>
    <row r="154" spans="1:53">
      <c r="A154" t="s">
        <v>53</v>
      </c>
      <c r="B154" t="s">
        <v>54</v>
      </c>
      <c r="C154" t="s">
        <v>89</v>
      </c>
      <c r="D154">
        <v>2018</v>
      </c>
      <c r="F154" t="s">
        <v>333</v>
      </c>
      <c r="G154" t="s">
        <v>334</v>
      </c>
      <c r="J154" t="s">
        <v>101</v>
      </c>
      <c r="K154" t="s">
        <v>93</v>
      </c>
      <c r="L154" s="5">
        <v>0</v>
      </c>
      <c r="M154" s="5">
        <v>0</v>
      </c>
      <c r="N154" s="5">
        <f t="shared" si="22"/>
        <v>0</v>
      </c>
      <c r="O154" s="5">
        <v>0</v>
      </c>
      <c r="P154" s="5">
        <v>0</v>
      </c>
      <c r="Q154" s="5">
        <f t="shared" si="23"/>
        <v>0</v>
      </c>
      <c r="R154" s="5">
        <v>0</v>
      </c>
      <c r="S154" s="5">
        <v>0</v>
      </c>
      <c r="T154" s="5">
        <f t="shared" si="24"/>
        <v>0</v>
      </c>
      <c r="U154" s="5">
        <v>0</v>
      </c>
      <c r="V154" s="5">
        <v>0</v>
      </c>
      <c r="W154" s="5">
        <v>0</v>
      </c>
      <c r="X154" s="5">
        <v>0</v>
      </c>
      <c r="Y154" s="5">
        <f t="shared" si="27"/>
        <v>0</v>
      </c>
      <c r="Z154" s="5">
        <v>0</v>
      </c>
      <c r="AA154" s="5">
        <v>0</v>
      </c>
      <c r="AB154" s="5">
        <f t="shared" si="28"/>
        <v>0</v>
      </c>
      <c r="AC154" s="5">
        <v>0</v>
      </c>
      <c r="AD154" s="5">
        <v>0</v>
      </c>
      <c r="AE154" s="5">
        <f t="shared" si="29"/>
        <v>0</v>
      </c>
      <c r="AF154" s="5">
        <v>0</v>
      </c>
      <c r="AG154" s="6"/>
      <c r="AH154" s="5">
        <v>0</v>
      </c>
      <c r="AI154" s="5">
        <v>0</v>
      </c>
      <c r="AJ154" s="5">
        <v>0</v>
      </c>
      <c r="AK154" s="5">
        <f t="shared" si="30"/>
        <v>0</v>
      </c>
      <c r="AL154" s="5">
        <v>0</v>
      </c>
      <c r="AM154" s="5">
        <v>0</v>
      </c>
      <c r="AN154" s="5">
        <f t="shared" si="31"/>
        <v>0</v>
      </c>
      <c r="AO154" s="5">
        <v>0</v>
      </c>
      <c r="AP154" s="5">
        <v>0</v>
      </c>
      <c r="AQ154" s="5">
        <f t="shared" si="32"/>
        <v>0</v>
      </c>
      <c r="AR154" s="5">
        <v>1</v>
      </c>
      <c r="AS154" s="6">
        <v>43192</v>
      </c>
      <c r="AT154" s="5">
        <v>1</v>
      </c>
      <c r="AU154" s="5">
        <v>0</v>
      </c>
      <c r="AV154" t="str">
        <f t="shared" si="25"/>
        <v>N</v>
      </c>
      <c r="AW154" t="s">
        <v>60</v>
      </c>
      <c r="AX154" t="s">
        <v>61</v>
      </c>
      <c r="AY154" t="s">
        <v>62</v>
      </c>
      <c r="AZ154" t="s">
        <v>62</v>
      </c>
      <c r="BA154" t="str">
        <f t="shared" si="26"/>
        <v>N</v>
      </c>
    </row>
    <row r="155" spans="1:53">
      <c r="A155" t="s">
        <v>53</v>
      </c>
      <c r="B155" t="s">
        <v>54</v>
      </c>
      <c r="C155" t="s">
        <v>89</v>
      </c>
      <c r="D155">
        <v>2018</v>
      </c>
      <c r="F155" t="s">
        <v>335</v>
      </c>
      <c r="G155" t="s">
        <v>336</v>
      </c>
      <c r="J155" t="s">
        <v>101</v>
      </c>
      <c r="K155" t="s">
        <v>93</v>
      </c>
      <c r="L155" s="5">
        <v>0</v>
      </c>
      <c r="M155" s="5">
        <v>0</v>
      </c>
      <c r="N155" s="5">
        <f t="shared" si="22"/>
        <v>0</v>
      </c>
      <c r="O155" s="5">
        <v>0</v>
      </c>
      <c r="P155" s="5">
        <v>0</v>
      </c>
      <c r="Q155" s="5">
        <f t="shared" si="23"/>
        <v>0</v>
      </c>
      <c r="R155" s="5">
        <v>0</v>
      </c>
      <c r="S155" s="5">
        <v>0</v>
      </c>
      <c r="T155" s="5">
        <f t="shared" si="24"/>
        <v>0</v>
      </c>
      <c r="U155" s="5">
        <v>0</v>
      </c>
      <c r="V155" s="5">
        <v>0</v>
      </c>
      <c r="W155" s="5">
        <v>0</v>
      </c>
      <c r="X155" s="5">
        <v>0</v>
      </c>
      <c r="Y155" s="5">
        <f t="shared" si="27"/>
        <v>0</v>
      </c>
      <c r="Z155" s="5">
        <v>0</v>
      </c>
      <c r="AA155" s="5">
        <v>0</v>
      </c>
      <c r="AB155" s="5">
        <f t="shared" si="28"/>
        <v>0</v>
      </c>
      <c r="AC155" s="5">
        <v>0</v>
      </c>
      <c r="AD155" s="5">
        <v>0</v>
      </c>
      <c r="AE155" s="5">
        <f t="shared" si="29"/>
        <v>0</v>
      </c>
      <c r="AF155" s="5">
        <v>0</v>
      </c>
      <c r="AG155" s="6"/>
      <c r="AH155" s="5">
        <v>0</v>
      </c>
      <c r="AI155" s="5">
        <v>0</v>
      </c>
      <c r="AJ155" s="5">
        <v>0</v>
      </c>
      <c r="AK155" s="5">
        <f t="shared" si="30"/>
        <v>0</v>
      </c>
      <c r="AL155" s="5">
        <v>0</v>
      </c>
      <c r="AM155" s="5">
        <v>0</v>
      </c>
      <c r="AN155" s="5">
        <f t="shared" si="31"/>
        <v>0</v>
      </c>
      <c r="AO155" s="5">
        <v>0</v>
      </c>
      <c r="AP155" s="5">
        <v>0</v>
      </c>
      <c r="AQ155" s="5">
        <f t="shared" si="32"/>
        <v>0</v>
      </c>
      <c r="AR155" s="5">
        <v>1</v>
      </c>
      <c r="AS155" s="6">
        <v>43137</v>
      </c>
      <c r="AT155" s="5">
        <v>1</v>
      </c>
      <c r="AU155" s="5">
        <v>0</v>
      </c>
      <c r="AV155" t="str">
        <f t="shared" si="25"/>
        <v>N</v>
      </c>
      <c r="AW155" t="s">
        <v>60</v>
      </c>
      <c r="AX155" t="s">
        <v>61</v>
      </c>
      <c r="AY155" t="s">
        <v>62</v>
      </c>
      <c r="AZ155" t="s">
        <v>62</v>
      </c>
      <c r="BA155" t="str">
        <f t="shared" si="26"/>
        <v>N</v>
      </c>
    </row>
    <row r="156" spans="1:53">
      <c r="A156" t="s">
        <v>53</v>
      </c>
      <c r="B156" t="s">
        <v>54</v>
      </c>
      <c r="C156" t="s">
        <v>55</v>
      </c>
      <c r="D156">
        <v>2018</v>
      </c>
      <c r="F156" t="s">
        <v>337</v>
      </c>
      <c r="G156" t="s">
        <v>338</v>
      </c>
      <c r="J156" t="s">
        <v>101</v>
      </c>
      <c r="K156" t="s">
        <v>93</v>
      </c>
      <c r="L156" s="5">
        <v>0</v>
      </c>
      <c r="M156" s="5">
        <v>0</v>
      </c>
      <c r="N156" s="5">
        <f t="shared" si="22"/>
        <v>0</v>
      </c>
      <c r="O156" s="5">
        <v>0</v>
      </c>
      <c r="P156" s="5">
        <v>0</v>
      </c>
      <c r="Q156" s="5">
        <f t="shared" si="23"/>
        <v>0</v>
      </c>
      <c r="R156" s="5">
        <v>0</v>
      </c>
      <c r="S156" s="5">
        <v>0</v>
      </c>
      <c r="T156" s="5">
        <f t="shared" si="24"/>
        <v>0</v>
      </c>
      <c r="U156" s="5">
        <v>0</v>
      </c>
      <c r="V156" s="5">
        <v>0</v>
      </c>
      <c r="W156" s="5">
        <v>0</v>
      </c>
      <c r="X156" s="5">
        <v>0</v>
      </c>
      <c r="Y156" s="5">
        <f t="shared" si="27"/>
        <v>0</v>
      </c>
      <c r="Z156" s="5">
        <v>0</v>
      </c>
      <c r="AA156" s="5">
        <v>0</v>
      </c>
      <c r="AB156" s="5">
        <f t="shared" si="28"/>
        <v>0</v>
      </c>
      <c r="AC156" s="5">
        <v>0</v>
      </c>
      <c r="AD156" s="5">
        <v>0</v>
      </c>
      <c r="AE156" s="5">
        <f t="shared" si="29"/>
        <v>0</v>
      </c>
      <c r="AF156" s="5">
        <v>0</v>
      </c>
      <c r="AG156" s="6"/>
      <c r="AH156" s="5">
        <v>0</v>
      </c>
      <c r="AI156" s="5">
        <v>0</v>
      </c>
      <c r="AJ156" s="5">
        <v>0</v>
      </c>
      <c r="AK156" s="5">
        <f t="shared" si="30"/>
        <v>0</v>
      </c>
      <c r="AL156" s="5">
        <v>0</v>
      </c>
      <c r="AM156" s="5">
        <v>0</v>
      </c>
      <c r="AN156" s="5">
        <f t="shared" si="31"/>
        <v>0</v>
      </c>
      <c r="AO156" s="5">
        <v>0</v>
      </c>
      <c r="AP156" s="5">
        <v>0</v>
      </c>
      <c r="AQ156" s="5">
        <f t="shared" si="32"/>
        <v>0</v>
      </c>
      <c r="AR156" s="5">
        <v>1</v>
      </c>
      <c r="AS156" s="6">
        <v>43273</v>
      </c>
      <c r="AT156" s="5">
        <v>1</v>
      </c>
      <c r="AU156" s="5">
        <v>0</v>
      </c>
      <c r="AV156" t="str">
        <f t="shared" si="25"/>
        <v>N</v>
      </c>
      <c r="AW156" t="s">
        <v>60</v>
      </c>
      <c r="AX156" t="s">
        <v>61</v>
      </c>
      <c r="AY156" t="s">
        <v>62</v>
      </c>
      <c r="AZ156" t="s">
        <v>62</v>
      </c>
      <c r="BA156" t="str">
        <f t="shared" si="26"/>
        <v>N</v>
      </c>
    </row>
    <row r="157" spans="1:53">
      <c r="A157" t="s">
        <v>53</v>
      </c>
      <c r="B157" t="s">
        <v>54</v>
      </c>
      <c r="C157" t="s">
        <v>55</v>
      </c>
      <c r="D157">
        <v>2018</v>
      </c>
      <c r="F157" t="s">
        <v>339</v>
      </c>
      <c r="G157" t="s">
        <v>340</v>
      </c>
      <c r="J157" t="s">
        <v>101</v>
      </c>
      <c r="K157" t="s">
        <v>93</v>
      </c>
      <c r="L157" s="5">
        <v>0</v>
      </c>
      <c r="M157" s="5">
        <v>0</v>
      </c>
      <c r="N157" s="5">
        <f t="shared" si="22"/>
        <v>0</v>
      </c>
      <c r="O157" s="5">
        <v>0</v>
      </c>
      <c r="P157" s="5">
        <v>0</v>
      </c>
      <c r="Q157" s="5">
        <f t="shared" si="23"/>
        <v>0</v>
      </c>
      <c r="R157" s="5">
        <v>0</v>
      </c>
      <c r="S157" s="5">
        <v>0</v>
      </c>
      <c r="T157" s="5">
        <f t="shared" si="24"/>
        <v>0</v>
      </c>
      <c r="U157" s="5">
        <v>0</v>
      </c>
      <c r="V157" s="5">
        <v>0</v>
      </c>
      <c r="W157" s="5">
        <v>0</v>
      </c>
      <c r="X157" s="5">
        <v>0</v>
      </c>
      <c r="Y157" s="5">
        <f t="shared" si="27"/>
        <v>0</v>
      </c>
      <c r="Z157" s="5">
        <v>0</v>
      </c>
      <c r="AA157" s="5">
        <v>0</v>
      </c>
      <c r="AB157" s="5">
        <f t="shared" si="28"/>
        <v>0</v>
      </c>
      <c r="AC157" s="5">
        <v>0</v>
      </c>
      <c r="AD157" s="5">
        <v>0</v>
      </c>
      <c r="AE157" s="5">
        <f t="shared" si="29"/>
        <v>0</v>
      </c>
      <c r="AF157" s="5">
        <v>0</v>
      </c>
      <c r="AG157" s="6"/>
      <c r="AH157" s="5">
        <v>0</v>
      </c>
      <c r="AI157" s="5">
        <v>0</v>
      </c>
      <c r="AJ157" s="5">
        <v>0</v>
      </c>
      <c r="AK157" s="5">
        <f t="shared" si="30"/>
        <v>0</v>
      </c>
      <c r="AL157" s="5">
        <v>0</v>
      </c>
      <c r="AM157" s="5">
        <v>0</v>
      </c>
      <c r="AN157" s="5">
        <f t="shared" si="31"/>
        <v>0</v>
      </c>
      <c r="AO157" s="5">
        <v>0</v>
      </c>
      <c r="AP157" s="5">
        <v>0</v>
      </c>
      <c r="AQ157" s="5">
        <f t="shared" si="32"/>
        <v>0</v>
      </c>
      <c r="AR157" s="5">
        <v>1</v>
      </c>
      <c r="AS157" s="6">
        <v>43238</v>
      </c>
      <c r="AT157" s="5">
        <v>1</v>
      </c>
      <c r="AU157" s="5">
        <v>0</v>
      </c>
      <c r="AV157" t="str">
        <f t="shared" si="25"/>
        <v>N</v>
      </c>
      <c r="AW157" t="s">
        <v>60</v>
      </c>
      <c r="AX157" t="s">
        <v>61</v>
      </c>
      <c r="AY157" t="s">
        <v>62</v>
      </c>
      <c r="AZ157" t="s">
        <v>62</v>
      </c>
      <c r="BA157" t="str">
        <f t="shared" si="26"/>
        <v>N</v>
      </c>
    </row>
    <row r="158" spans="1:53">
      <c r="A158" t="s">
        <v>53</v>
      </c>
      <c r="B158" t="s">
        <v>54</v>
      </c>
      <c r="C158" t="s">
        <v>89</v>
      </c>
      <c r="D158">
        <v>2018</v>
      </c>
      <c r="F158" t="s">
        <v>341</v>
      </c>
      <c r="G158" t="s">
        <v>342</v>
      </c>
      <c r="J158" t="s">
        <v>101</v>
      </c>
      <c r="K158" t="s">
        <v>93</v>
      </c>
      <c r="L158" s="5">
        <v>0</v>
      </c>
      <c r="M158" s="5">
        <v>0</v>
      </c>
      <c r="N158" s="5">
        <f t="shared" si="22"/>
        <v>0</v>
      </c>
      <c r="O158" s="5">
        <v>0</v>
      </c>
      <c r="P158" s="5">
        <v>0</v>
      </c>
      <c r="Q158" s="5">
        <f t="shared" si="23"/>
        <v>0</v>
      </c>
      <c r="R158" s="5">
        <v>0</v>
      </c>
      <c r="S158" s="5">
        <v>0</v>
      </c>
      <c r="T158" s="5">
        <f t="shared" si="24"/>
        <v>0</v>
      </c>
      <c r="U158" s="5">
        <v>0</v>
      </c>
      <c r="V158" s="5">
        <v>0</v>
      </c>
      <c r="W158" s="5">
        <v>0</v>
      </c>
      <c r="X158" s="5">
        <v>0</v>
      </c>
      <c r="Y158" s="5">
        <f t="shared" si="27"/>
        <v>0</v>
      </c>
      <c r="Z158" s="5">
        <v>0</v>
      </c>
      <c r="AA158" s="5">
        <v>0</v>
      </c>
      <c r="AB158" s="5">
        <f t="shared" si="28"/>
        <v>0</v>
      </c>
      <c r="AC158" s="5">
        <v>0</v>
      </c>
      <c r="AD158" s="5">
        <v>0</v>
      </c>
      <c r="AE158" s="5">
        <f t="shared" si="29"/>
        <v>0</v>
      </c>
      <c r="AF158" s="5">
        <v>0</v>
      </c>
      <c r="AG158" s="6"/>
      <c r="AH158" s="5">
        <v>0</v>
      </c>
      <c r="AI158" s="5">
        <v>0</v>
      </c>
      <c r="AJ158" s="5">
        <v>0</v>
      </c>
      <c r="AK158" s="5">
        <f t="shared" si="30"/>
        <v>0</v>
      </c>
      <c r="AL158" s="5">
        <v>0</v>
      </c>
      <c r="AM158" s="5">
        <v>0</v>
      </c>
      <c r="AN158" s="5">
        <f t="shared" si="31"/>
        <v>0</v>
      </c>
      <c r="AO158" s="5">
        <v>0</v>
      </c>
      <c r="AP158" s="5">
        <v>0</v>
      </c>
      <c r="AQ158" s="5">
        <f t="shared" si="32"/>
        <v>0</v>
      </c>
      <c r="AR158" s="5">
        <v>1</v>
      </c>
      <c r="AS158" s="6">
        <v>43327</v>
      </c>
      <c r="AT158" s="5">
        <v>1</v>
      </c>
      <c r="AU158" s="5">
        <v>0</v>
      </c>
      <c r="AV158" t="str">
        <f t="shared" si="25"/>
        <v>N</v>
      </c>
      <c r="AW158" t="s">
        <v>60</v>
      </c>
      <c r="AX158" t="s">
        <v>61</v>
      </c>
      <c r="AY158" t="s">
        <v>62</v>
      </c>
      <c r="AZ158" t="s">
        <v>62</v>
      </c>
      <c r="BA158" t="str">
        <f t="shared" si="26"/>
        <v>N</v>
      </c>
    </row>
    <row r="159" spans="1:53">
      <c r="A159" t="s">
        <v>53</v>
      </c>
      <c r="B159" t="s">
        <v>54</v>
      </c>
      <c r="C159" t="s">
        <v>55</v>
      </c>
      <c r="D159">
        <v>2018</v>
      </c>
      <c r="F159" t="s">
        <v>343</v>
      </c>
      <c r="G159" t="s">
        <v>344</v>
      </c>
      <c r="J159" t="s">
        <v>101</v>
      </c>
      <c r="K159" t="s">
        <v>93</v>
      </c>
      <c r="L159" s="5">
        <v>0</v>
      </c>
      <c r="M159" s="5">
        <v>0</v>
      </c>
      <c r="N159" s="5">
        <f t="shared" si="22"/>
        <v>0</v>
      </c>
      <c r="O159" s="5">
        <v>0</v>
      </c>
      <c r="P159" s="5">
        <v>0</v>
      </c>
      <c r="Q159" s="5">
        <f t="shared" si="23"/>
        <v>0</v>
      </c>
      <c r="R159" s="5">
        <v>0</v>
      </c>
      <c r="S159" s="5">
        <v>0</v>
      </c>
      <c r="T159" s="5">
        <f t="shared" si="24"/>
        <v>0</v>
      </c>
      <c r="U159" s="5">
        <v>0</v>
      </c>
      <c r="V159" s="5">
        <v>0</v>
      </c>
      <c r="W159" s="5">
        <v>0</v>
      </c>
      <c r="X159" s="5">
        <v>0</v>
      </c>
      <c r="Y159" s="5">
        <f t="shared" si="27"/>
        <v>0</v>
      </c>
      <c r="Z159" s="5">
        <v>0</v>
      </c>
      <c r="AA159" s="5">
        <v>0</v>
      </c>
      <c r="AB159" s="5">
        <f t="shared" si="28"/>
        <v>0</v>
      </c>
      <c r="AC159" s="5">
        <v>0</v>
      </c>
      <c r="AD159" s="5">
        <v>0</v>
      </c>
      <c r="AE159" s="5">
        <f t="shared" si="29"/>
        <v>0</v>
      </c>
      <c r="AF159" s="5">
        <v>0</v>
      </c>
      <c r="AG159" s="6"/>
      <c r="AH159" s="5">
        <v>0</v>
      </c>
      <c r="AI159" s="5">
        <v>0</v>
      </c>
      <c r="AJ159" s="5">
        <v>0</v>
      </c>
      <c r="AK159" s="5">
        <f t="shared" si="30"/>
        <v>0</v>
      </c>
      <c r="AL159" s="5">
        <v>0</v>
      </c>
      <c r="AM159" s="5">
        <v>0</v>
      </c>
      <c r="AN159" s="5">
        <f t="shared" si="31"/>
        <v>0</v>
      </c>
      <c r="AO159" s="5">
        <v>0</v>
      </c>
      <c r="AP159" s="5">
        <v>0</v>
      </c>
      <c r="AQ159" s="5">
        <f t="shared" si="32"/>
        <v>0</v>
      </c>
      <c r="AR159" s="5">
        <v>1</v>
      </c>
      <c r="AS159" s="6">
        <v>43447</v>
      </c>
      <c r="AT159" s="5">
        <v>1</v>
      </c>
      <c r="AU159" s="5">
        <v>0</v>
      </c>
      <c r="AV159" t="str">
        <f t="shared" si="25"/>
        <v>N</v>
      </c>
      <c r="AW159" t="s">
        <v>60</v>
      </c>
      <c r="AX159" t="s">
        <v>61</v>
      </c>
      <c r="AY159" t="s">
        <v>62</v>
      </c>
      <c r="AZ159" t="s">
        <v>62</v>
      </c>
      <c r="BA159" t="str">
        <f t="shared" si="26"/>
        <v>N</v>
      </c>
    </row>
    <row r="160" spans="1:53">
      <c r="A160" t="s">
        <v>53</v>
      </c>
      <c r="B160" t="s">
        <v>54</v>
      </c>
      <c r="C160" t="s">
        <v>55</v>
      </c>
      <c r="D160">
        <v>2018</v>
      </c>
      <c r="F160" t="s">
        <v>313</v>
      </c>
      <c r="G160" t="s">
        <v>345</v>
      </c>
      <c r="J160" t="s">
        <v>101</v>
      </c>
      <c r="K160" t="s">
        <v>93</v>
      </c>
      <c r="L160" s="5">
        <v>0</v>
      </c>
      <c r="M160" s="5">
        <v>0</v>
      </c>
      <c r="N160" s="5">
        <f t="shared" si="22"/>
        <v>0</v>
      </c>
      <c r="O160" s="5">
        <v>0</v>
      </c>
      <c r="P160" s="5">
        <v>0</v>
      </c>
      <c r="Q160" s="5">
        <f t="shared" si="23"/>
        <v>0</v>
      </c>
      <c r="R160" s="5">
        <v>0</v>
      </c>
      <c r="S160" s="5">
        <v>0</v>
      </c>
      <c r="T160" s="5">
        <f t="shared" si="24"/>
        <v>0</v>
      </c>
      <c r="U160" s="5">
        <v>0</v>
      </c>
      <c r="V160" s="5">
        <v>0</v>
      </c>
      <c r="W160" s="5">
        <v>0</v>
      </c>
      <c r="X160" s="5">
        <v>0</v>
      </c>
      <c r="Y160" s="5">
        <f t="shared" si="27"/>
        <v>0</v>
      </c>
      <c r="Z160" s="5">
        <v>0</v>
      </c>
      <c r="AA160" s="5">
        <v>0</v>
      </c>
      <c r="AB160" s="5">
        <f t="shared" si="28"/>
        <v>0</v>
      </c>
      <c r="AC160" s="5">
        <v>0</v>
      </c>
      <c r="AD160" s="5">
        <v>0</v>
      </c>
      <c r="AE160" s="5">
        <f t="shared" si="29"/>
        <v>0</v>
      </c>
      <c r="AF160" s="5">
        <v>0</v>
      </c>
      <c r="AG160" s="6"/>
      <c r="AH160" s="5">
        <v>0</v>
      </c>
      <c r="AI160" s="5">
        <v>0</v>
      </c>
      <c r="AJ160" s="5">
        <v>0</v>
      </c>
      <c r="AK160" s="5">
        <f t="shared" si="30"/>
        <v>0</v>
      </c>
      <c r="AL160" s="5">
        <v>0</v>
      </c>
      <c r="AM160" s="5">
        <v>0</v>
      </c>
      <c r="AN160" s="5">
        <f t="shared" si="31"/>
        <v>0</v>
      </c>
      <c r="AO160" s="5">
        <v>0</v>
      </c>
      <c r="AP160" s="5">
        <v>0</v>
      </c>
      <c r="AQ160" s="5">
        <f t="shared" si="32"/>
        <v>0</v>
      </c>
      <c r="AR160" s="5">
        <v>1</v>
      </c>
      <c r="AS160" s="6">
        <v>43238</v>
      </c>
      <c r="AT160" s="5">
        <v>1</v>
      </c>
      <c r="AU160" s="5">
        <v>0</v>
      </c>
      <c r="AV160" t="str">
        <f t="shared" si="25"/>
        <v>N</v>
      </c>
      <c r="AW160" t="s">
        <v>60</v>
      </c>
      <c r="AX160" t="s">
        <v>61</v>
      </c>
      <c r="AY160" t="s">
        <v>62</v>
      </c>
      <c r="AZ160" t="s">
        <v>62</v>
      </c>
      <c r="BA160" t="str">
        <f t="shared" si="26"/>
        <v>N</v>
      </c>
    </row>
    <row r="161" spans="1:53">
      <c r="A161" t="s">
        <v>53</v>
      </c>
      <c r="B161" t="s">
        <v>54</v>
      </c>
      <c r="C161" t="s">
        <v>55</v>
      </c>
      <c r="D161">
        <v>2018</v>
      </c>
      <c r="F161" t="s">
        <v>337</v>
      </c>
      <c r="G161" t="s">
        <v>346</v>
      </c>
      <c r="J161" t="s">
        <v>101</v>
      </c>
      <c r="K161" t="s">
        <v>93</v>
      </c>
      <c r="L161" s="5">
        <v>0</v>
      </c>
      <c r="M161" s="5">
        <v>0</v>
      </c>
      <c r="N161" s="5">
        <f t="shared" si="22"/>
        <v>0</v>
      </c>
      <c r="O161" s="5">
        <v>0</v>
      </c>
      <c r="P161" s="5">
        <v>0</v>
      </c>
      <c r="Q161" s="5">
        <f t="shared" si="23"/>
        <v>0</v>
      </c>
      <c r="R161" s="5">
        <v>0</v>
      </c>
      <c r="S161" s="5">
        <v>0</v>
      </c>
      <c r="T161" s="5">
        <f t="shared" si="24"/>
        <v>0</v>
      </c>
      <c r="U161" s="5">
        <v>0</v>
      </c>
      <c r="V161" s="5">
        <v>0</v>
      </c>
      <c r="W161" s="5">
        <v>0</v>
      </c>
      <c r="X161" s="5">
        <v>0</v>
      </c>
      <c r="Y161" s="5">
        <f t="shared" si="27"/>
        <v>0</v>
      </c>
      <c r="Z161" s="5">
        <v>0</v>
      </c>
      <c r="AA161" s="5">
        <v>0</v>
      </c>
      <c r="AB161" s="5">
        <f t="shared" si="28"/>
        <v>0</v>
      </c>
      <c r="AC161" s="5">
        <v>0</v>
      </c>
      <c r="AD161" s="5">
        <v>0</v>
      </c>
      <c r="AE161" s="5">
        <f t="shared" si="29"/>
        <v>0</v>
      </c>
      <c r="AF161" s="5">
        <v>0</v>
      </c>
      <c r="AG161" s="6"/>
      <c r="AH161" s="5">
        <v>0</v>
      </c>
      <c r="AI161" s="5">
        <v>0</v>
      </c>
      <c r="AJ161" s="5">
        <v>0</v>
      </c>
      <c r="AK161" s="5">
        <f t="shared" si="30"/>
        <v>0</v>
      </c>
      <c r="AL161" s="5">
        <v>0</v>
      </c>
      <c r="AM161" s="5">
        <v>0</v>
      </c>
      <c r="AN161" s="5">
        <f t="shared" si="31"/>
        <v>0</v>
      </c>
      <c r="AO161" s="5">
        <v>0</v>
      </c>
      <c r="AP161" s="5">
        <v>0</v>
      </c>
      <c r="AQ161" s="5">
        <f t="shared" si="32"/>
        <v>0</v>
      </c>
      <c r="AR161" s="5">
        <v>1</v>
      </c>
      <c r="AS161" s="6">
        <v>43249</v>
      </c>
      <c r="AT161" s="5">
        <v>1</v>
      </c>
      <c r="AU161" s="5">
        <v>0</v>
      </c>
      <c r="AV161" t="str">
        <f t="shared" si="25"/>
        <v>N</v>
      </c>
      <c r="AW161" t="s">
        <v>60</v>
      </c>
      <c r="AX161" t="s">
        <v>61</v>
      </c>
      <c r="AY161" t="s">
        <v>62</v>
      </c>
      <c r="AZ161" t="s">
        <v>62</v>
      </c>
      <c r="BA161" t="str">
        <f t="shared" si="26"/>
        <v>N</v>
      </c>
    </row>
    <row r="162" spans="1:53">
      <c r="A162" t="s">
        <v>53</v>
      </c>
      <c r="B162" t="s">
        <v>54</v>
      </c>
      <c r="C162" t="s">
        <v>55</v>
      </c>
      <c r="D162">
        <v>2018</v>
      </c>
      <c r="F162" t="s">
        <v>347</v>
      </c>
      <c r="G162" t="s">
        <v>348</v>
      </c>
      <c r="J162" t="s">
        <v>101</v>
      </c>
      <c r="K162" t="s">
        <v>93</v>
      </c>
      <c r="L162" s="5">
        <v>0</v>
      </c>
      <c r="M162" s="5">
        <v>0</v>
      </c>
      <c r="N162" s="5">
        <f t="shared" si="22"/>
        <v>0</v>
      </c>
      <c r="O162" s="5">
        <v>0</v>
      </c>
      <c r="P162" s="5">
        <v>0</v>
      </c>
      <c r="Q162" s="5">
        <f t="shared" si="23"/>
        <v>0</v>
      </c>
      <c r="R162" s="5">
        <v>0</v>
      </c>
      <c r="S162" s="5">
        <v>0</v>
      </c>
      <c r="T162" s="5">
        <f t="shared" si="24"/>
        <v>0</v>
      </c>
      <c r="U162" s="5">
        <v>0</v>
      </c>
      <c r="V162" s="5">
        <v>0</v>
      </c>
      <c r="W162" s="5">
        <v>0</v>
      </c>
      <c r="X162" s="5">
        <v>0</v>
      </c>
      <c r="Y162" s="5">
        <f t="shared" si="27"/>
        <v>0</v>
      </c>
      <c r="Z162" s="5">
        <v>0</v>
      </c>
      <c r="AA162" s="5">
        <v>0</v>
      </c>
      <c r="AB162" s="5">
        <f t="shared" si="28"/>
        <v>0</v>
      </c>
      <c r="AC162" s="5">
        <v>0</v>
      </c>
      <c r="AD162" s="5">
        <v>0</v>
      </c>
      <c r="AE162" s="5">
        <f t="shared" si="29"/>
        <v>0</v>
      </c>
      <c r="AF162" s="5">
        <v>0</v>
      </c>
      <c r="AG162" s="6"/>
      <c r="AH162" s="5">
        <v>0</v>
      </c>
      <c r="AI162" s="5">
        <v>0</v>
      </c>
      <c r="AJ162" s="5">
        <v>0</v>
      </c>
      <c r="AK162" s="5">
        <f t="shared" si="30"/>
        <v>0</v>
      </c>
      <c r="AL162" s="5">
        <v>0</v>
      </c>
      <c r="AM162" s="5">
        <v>0</v>
      </c>
      <c r="AN162" s="5">
        <f t="shared" si="31"/>
        <v>0</v>
      </c>
      <c r="AO162" s="5">
        <v>0</v>
      </c>
      <c r="AP162" s="5">
        <v>0</v>
      </c>
      <c r="AQ162" s="5">
        <f t="shared" si="32"/>
        <v>0</v>
      </c>
      <c r="AR162" s="5">
        <v>1</v>
      </c>
      <c r="AS162" s="6">
        <v>43375</v>
      </c>
      <c r="AT162" s="5">
        <v>1</v>
      </c>
      <c r="AU162" s="5">
        <v>0</v>
      </c>
      <c r="AV162" t="str">
        <f t="shared" si="25"/>
        <v>N</v>
      </c>
      <c r="AW162" t="s">
        <v>60</v>
      </c>
      <c r="AX162" t="s">
        <v>61</v>
      </c>
      <c r="AY162" t="s">
        <v>62</v>
      </c>
      <c r="AZ162" t="s">
        <v>62</v>
      </c>
      <c r="BA162" t="str">
        <f t="shared" si="26"/>
        <v>N</v>
      </c>
    </row>
    <row r="163" spans="1:53">
      <c r="A163" t="s">
        <v>53</v>
      </c>
      <c r="B163" t="s">
        <v>54</v>
      </c>
      <c r="C163" t="s">
        <v>89</v>
      </c>
      <c r="D163">
        <v>2018</v>
      </c>
      <c r="F163" t="s">
        <v>349</v>
      </c>
      <c r="G163" t="s">
        <v>350</v>
      </c>
      <c r="J163" t="s">
        <v>101</v>
      </c>
      <c r="K163" t="s">
        <v>93</v>
      </c>
      <c r="L163" s="5">
        <v>0</v>
      </c>
      <c r="M163" s="5">
        <v>0</v>
      </c>
      <c r="N163" s="5">
        <f t="shared" si="22"/>
        <v>0</v>
      </c>
      <c r="O163" s="5">
        <v>0</v>
      </c>
      <c r="P163" s="5">
        <v>0</v>
      </c>
      <c r="Q163" s="5">
        <f t="shared" si="23"/>
        <v>0</v>
      </c>
      <c r="R163" s="5">
        <v>0</v>
      </c>
      <c r="S163" s="5">
        <v>0</v>
      </c>
      <c r="T163" s="5">
        <f t="shared" si="24"/>
        <v>0</v>
      </c>
      <c r="U163" s="5">
        <v>0</v>
      </c>
      <c r="V163" s="5">
        <v>0</v>
      </c>
      <c r="W163" s="5">
        <v>0</v>
      </c>
      <c r="X163" s="5">
        <v>0</v>
      </c>
      <c r="Y163" s="5">
        <f t="shared" si="27"/>
        <v>0</v>
      </c>
      <c r="Z163" s="5">
        <v>0</v>
      </c>
      <c r="AA163" s="5">
        <v>0</v>
      </c>
      <c r="AB163" s="5">
        <f t="shared" si="28"/>
        <v>0</v>
      </c>
      <c r="AC163" s="5">
        <v>0</v>
      </c>
      <c r="AD163" s="5">
        <v>0</v>
      </c>
      <c r="AE163" s="5">
        <f t="shared" si="29"/>
        <v>0</v>
      </c>
      <c r="AF163" s="5">
        <v>0</v>
      </c>
      <c r="AG163" s="6"/>
      <c r="AH163" s="5">
        <v>0</v>
      </c>
      <c r="AI163" s="5">
        <v>0</v>
      </c>
      <c r="AJ163" s="5">
        <v>0</v>
      </c>
      <c r="AK163" s="5">
        <f t="shared" si="30"/>
        <v>0</v>
      </c>
      <c r="AL163" s="5">
        <v>0</v>
      </c>
      <c r="AM163" s="5">
        <v>0</v>
      </c>
      <c r="AN163" s="5">
        <f t="shared" si="31"/>
        <v>0</v>
      </c>
      <c r="AO163" s="5">
        <v>0</v>
      </c>
      <c r="AP163" s="5">
        <v>0</v>
      </c>
      <c r="AQ163" s="5">
        <f t="shared" si="32"/>
        <v>0</v>
      </c>
      <c r="AR163" s="5">
        <v>1</v>
      </c>
      <c r="AS163" s="6">
        <v>43165</v>
      </c>
      <c r="AT163" s="5">
        <v>1</v>
      </c>
      <c r="AU163" s="5">
        <v>0</v>
      </c>
      <c r="AV163" t="str">
        <f t="shared" si="25"/>
        <v>N</v>
      </c>
      <c r="AW163" t="s">
        <v>60</v>
      </c>
      <c r="AX163" t="s">
        <v>61</v>
      </c>
      <c r="AY163" t="s">
        <v>62</v>
      </c>
      <c r="AZ163" t="s">
        <v>62</v>
      </c>
      <c r="BA163" t="str">
        <f t="shared" si="26"/>
        <v>N</v>
      </c>
    </row>
    <row r="164" spans="1:53">
      <c r="A164" t="s">
        <v>53</v>
      </c>
      <c r="B164" t="s">
        <v>54</v>
      </c>
      <c r="C164" t="s">
        <v>89</v>
      </c>
      <c r="D164">
        <v>2018</v>
      </c>
      <c r="F164" t="s">
        <v>351</v>
      </c>
      <c r="G164" t="s">
        <v>352</v>
      </c>
      <c r="J164" t="s">
        <v>101</v>
      </c>
      <c r="K164" t="s">
        <v>93</v>
      </c>
      <c r="L164" s="5">
        <v>0</v>
      </c>
      <c r="M164" s="5">
        <v>0</v>
      </c>
      <c r="N164" s="5">
        <f t="shared" si="22"/>
        <v>0</v>
      </c>
      <c r="O164" s="5">
        <v>0</v>
      </c>
      <c r="P164" s="5">
        <v>0</v>
      </c>
      <c r="Q164" s="5">
        <f t="shared" si="23"/>
        <v>0</v>
      </c>
      <c r="R164" s="5">
        <v>0</v>
      </c>
      <c r="S164" s="5">
        <v>0</v>
      </c>
      <c r="T164" s="5">
        <f t="shared" si="24"/>
        <v>0</v>
      </c>
      <c r="U164" s="5">
        <v>0</v>
      </c>
      <c r="V164" s="5">
        <v>0</v>
      </c>
      <c r="W164" s="5">
        <v>0</v>
      </c>
      <c r="X164" s="5">
        <v>0</v>
      </c>
      <c r="Y164" s="5">
        <f t="shared" si="27"/>
        <v>0</v>
      </c>
      <c r="Z164" s="5">
        <v>0</v>
      </c>
      <c r="AA164" s="5">
        <v>0</v>
      </c>
      <c r="AB164" s="5">
        <f t="shared" si="28"/>
        <v>0</v>
      </c>
      <c r="AC164" s="5">
        <v>0</v>
      </c>
      <c r="AD164" s="5">
        <v>0</v>
      </c>
      <c r="AE164" s="5">
        <f t="shared" si="29"/>
        <v>0</v>
      </c>
      <c r="AF164" s="5">
        <v>0</v>
      </c>
      <c r="AG164" s="6"/>
      <c r="AH164" s="5">
        <v>0</v>
      </c>
      <c r="AI164" s="5">
        <v>0</v>
      </c>
      <c r="AJ164" s="5">
        <v>0</v>
      </c>
      <c r="AK164" s="5">
        <f t="shared" si="30"/>
        <v>0</v>
      </c>
      <c r="AL164" s="5">
        <v>0</v>
      </c>
      <c r="AM164" s="5">
        <v>0</v>
      </c>
      <c r="AN164" s="5">
        <f t="shared" si="31"/>
        <v>0</v>
      </c>
      <c r="AO164" s="5">
        <v>0</v>
      </c>
      <c r="AP164" s="5">
        <v>0</v>
      </c>
      <c r="AQ164" s="5">
        <f t="shared" si="32"/>
        <v>0</v>
      </c>
      <c r="AR164" s="5">
        <v>1</v>
      </c>
      <c r="AS164" s="6">
        <v>43196</v>
      </c>
      <c r="AT164" s="5">
        <v>1</v>
      </c>
      <c r="AU164" s="5">
        <v>0</v>
      </c>
      <c r="AV164" t="str">
        <f t="shared" si="25"/>
        <v>N</v>
      </c>
      <c r="AW164" t="s">
        <v>60</v>
      </c>
      <c r="AX164" t="s">
        <v>61</v>
      </c>
      <c r="AY164" t="s">
        <v>62</v>
      </c>
      <c r="AZ164" t="s">
        <v>62</v>
      </c>
      <c r="BA164" t="str">
        <f t="shared" si="26"/>
        <v>N</v>
      </c>
    </row>
    <row r="165" spans="1:53">
      <c r="A165" t="s">
        <v>53</v>
      </c>
      <c r="B165" t="s">
        <v>54</v>
      </c>
      <c r="C165" t="s">
        <v>89</v>
      </c>
      <c r="D165">
        <v>2018</v>
      </c>
      <c r="F165" t="s">
        <v>353</v>
      </c>
      <c r="G165" t="s">
        <v>354</v>
      </c>
      <c r="J165" t="s">
        <v>101</v>
      </c>
      <c r="K165" t="s">
        <v>93</v>
      </c>
      <c r="L165" s="5">
        <v>0</v>
      </c>
      <c r="M165" s="5">
        <v>0</v>
      </c>
      <c r="N165" s="5">
        <f t="shared" si="22"/>
        <v>0</v>
      </c>
      <c r="O165" s="5">
        <v>0</v>
      </c>
      <c r="P165" s="5">
        <v>0</v>
      </c>
      <c r="Q165" s="5">
        <f t="shared" si="23"/>
        <v>0</v>
      </c>
      <c r="R165" s="5">
        <v>0</v>
      </c>
      <c r="S165" s="5">
        <v>0</v>
      </c>
      <c r="T165" s="5">
        <f t="shared" si="24"/>
        <v>0</v>
      </c>
      <c r="U165" s="5">
        <v>0</v>
      </c>
      <c r="V165" s="5">
        <v>0</v>
      </c>
      <c r="W165" s="5">
        <v>0</v>
      </c>
      <c r="X165" s="5">
        <v>0</v>
      </c>
      <c r="Y165" s="5">
        <f t="shared" si="27"/>
        <v>0</v>
      </c>
      <c r="Z165" s="5">
        <v>0</v>
      </c>
      <c r="AA165" s="5">
        <v>0</v>
      </c>
      <c r="AB165" s="5">
        <f t="shared" si="28"/>
        <v>0</v>
      </c>
      <c r="AC165" s="5">
        <v>0</v>
      </c>
      <c r="AD165" s="5">
        <v>0</v>
      </c>
      <c r="AE165" s="5">
        <f t="shared" si="29"/>
        <v>0</v>
      </c>
      <c r="AF165" s="5">
        <v>0</v>
      </c>
      <c r="AG165" s="6"/>
      <c r="AH165" s="5">
        <v>0</v>
      </c>
      <c r="AI165" s="5">
        <v>0</v>
      </c>
      <c r="AJ165" s="5">
        <v>0</v>
      </c>
      <c r="AK165" s="5">
        <f t="shared" si="30"/>
        <v>0</v>
      </c>
      <c r="AL165" s="5">
        <v>0</v>
      </c>
      <c r="AM165" s="5">
        <v>0</v>
      </c>
      <c r="AN165" s="5">
        <f t="shared" si="31"/>
        <v>0</v>
      </c>
      <c r="AO165" s="5">
        <v>0</v>
      </c>
      <c r="AP165" s="5">
        <v>0</v>
      </c>
      <c r="AQ165" s="5">
        <f t="shared" si="32"/>
        <v>0</v>
      </c>
      <c r="AR165" s="5">
        <v>1</v>
      </c>
      <c r="AS165" s="6">
        <v>43165</v>
      </c>
      <c r="AT165" s="5">
        <v>1</v>
      </c>
      <c r="AU165" s="5">
        <v>0</v>
      </c>
      <c r="AV165" t="str">
        <f t="shared" si="25"/>
        <v>N</v>
      </c>
      <c r="AW165" t="s">
        <v>60</v>
      </c>
      <c r="AX165" t="s">
        <v>61</v>
      </c>
      <c r="AY165" t="s">
        <v>62</v>
      </c>
      <c r="AZ165" t="s">
        <v>62</v>
      </c>
      <c r="BA165" t="str">
        <f t="shared" si="26"/>
        <v>N</v>
      </c>
    </row>
    <row r="166" spans="1:53">
      <c r="A166" t="s">
        <v>53</v>
      </c>
      <c r="B166" t="s">
        <v>54</v>
      </c>
      <c r="C166" t="s">
        <v>89</v>
      </c>
      <c r="D166">
        <v>2018</v>
      </c>
      <c r="F166" t="s">
        <v>355</v>
      </c>
      <c r="G166" t="s">
        <v>356</v>
      </c>
      <c r="J166" t="s">
        <v>101</v>
      </c>
      <c r="K166" t="s">
        <v>93</v>
      </c>
      <c r="L166" s="5">
        <v>0</v>
      </c>
      <c r="M166" s="5">
        <v>0</v>
      </c>
      <c r="N166" s="5">
        <f t="shared" si="22"/>
        <v>0</v>
      </c>
      <c r="O166" s="5">
        <v>0</v>
      </c>
      <c r="P166" s="5">
        <v>0</v>
      </c>
      <c r="Q166" s="5">
        <f t="shared" si="23"/>
        <v>0</v>
      </c>
      <c r="R166" s="5">
        <v>0</v>
      </c>
      <c r="S166" s="5">
        <v>0</v>
      </c>
      <c r="T166" s="5">
        <f t="shared" si="24"/>
        <v>0</v>
      </c>
      <c r="U166" s="5">
        <v>0</v>
      </c>
      <c r="V166" s="5">
        <v>0</v>
      </c>
      <c r="W166" s="5">
        <v>0</v>
      </c>
      <c r="X166" s="5">
        <v>0</v>
      </c>
      <c r="Y166" s="5">
        <f t="shared" si="27"/>
        <v>0</v>
      </c>
      <c r="Z166" s="5">
        <v>0</v>
      </c>
      <c r="AA166" s="5">
        <v>0</v>
      </c>
      <c r="AB166" s="5">
        <f t="shared" si="28"/>
        <v>0</v>
      </c>
      <c r="AC166" s="5">
        <v>0</v>
      </c>
      <c r="AD166" s="5">
        <v>0</v>
      </c>
      <c r="AE166" s="5">
        <f t="shared" si="29"/>
        <v>0</v>
      </c>
      <c r="AF166" s="5">
        <v>0</v>
      </c>
      <c r="AG166" s="6"/>
      <c r="AH166" s="5">
        <v>0</v>
      </c>
      <c r="AI166" s="5">
        <v>0</v>
      </c>
      <c r="AJ166" s="5">
        <v>0</v>
      </c>
      <c r="AK166" s="5">
        <f t="shared" si="30"/>
        <v>0</v>
      </c>
      <c r="AL166" s="5">
        <v>0</v>
      </c>
      <c r="AM166" s="5">
        <v>0</v>
      </c>
      <c r="AN166" s="5">
        <f t="shared" si="31"/>
        <v>0</v>
      </c>
      <c r="AO166" s="5">
        <v>0</v>
      </c>
      <c r="AP166" s="5">
        <v>0</v>
      </c>
      <c r="AQ166" s="5">
        <f t="shared" si="32"/>
        <v>0</v>
      </c>
      <c r="AR166" s="5">
        <v>1</v>
      </c>
      <c r="AS166" s="6">
        <v>43291</v>
      </c>
      <c r="AT166" s="5">
        <v>1</v>
      </c>
      <c r="AU166" s="5">
        <v>0</v>
      </c>
      <c r="AV166" t="str">
        <f t="shared" si="25"/>
        <v>N</v>
      </c>
      <c r="AW166" t="s">
        <v>60</v>
      </c>
      <c r="AX166" t="s">
        <v>61</v>
      </c>
      <c r="AY166" t="s">
        <v>62</v>
      </c>
      <c r="AZ166" t="s">
        <v>62</v>
      </c>
      <c r="BA166" t="str">
        <f t="shared" si="26"/>
        <v>N</v>
      </c>
    </row>
    <row r="167" spans="1:53">
      <c r="A167" t="s">
        <v>53</v>
      </c>
      <c r="B167" t="s">
        <v>54</v>
      </c>
      <c r="C167" t="s">
        <v>89</v>
      </c>
      <c r="D167">
        <v>2018</v>
      </c>
      <c r="F167" t="s">
        <v>357</v>
      </c>
      <c r="G167" t="s">
        <v>358</v>
      </c>
      <c r="J167" t="s">
        <v>101</v>
      </c>
      <c r="K167" t="s">
        <v>93</v>
      </c>
      <c r="L167" s="5">
        <v>0</v>
      </c>
      <c r="M167" s="5">
        <v>0</v>
      </c>
      <c r="N167" s="5">
        <f t="shared" si="22"/>
        <v>0</v>
      </c>
      <c r="O167" s="5">
        <v>0</v>
      </c>
      <c r="P167" s="5">
        <v>0</v>
      </c>
      <c r="Q167" s="5">
        <f t="shared" si="23"/>
        <v>0</v>
      </c>
      <c r="R167" s="5">
        <v>0</v>
      </c>
      <c r="S167" s="5">
        <v>0</v>
      </c>
      <c r="T167" s="5">
        <f t="shared" si="24"/>
        <v>0</v>
      </c>
      <c r="U167" s="5">
        <v>0</v>
      </c>
      <c r="V167" s="5">
        <v>0</v>
      </c>
      <c r="W167" s="5">
        <v>0</v>
      </c>
      <c r="X167" s="5">
        <v>0</v>
      </c>
      <c r="Y167" s="5">
        <f t="shared" si="27"/>
        <v>0</v>
      </c>
      <c r="Z167" s="5">
        <v>0</v>
      </c>
      <c r="AA167" s="5">
        <v>0</v>
      </c>
      <c r="AB167" s="5">
        <f t="shared" si="28"/>
        <v>0</v>
      </c>
      <c r="AC167" s="5">
        <v>0</v>
      </c>
      <c r="AD167" s="5">
        <v>0</v>
      </c>
      <c r="AE167" s="5">
        <f t="shared" si="29"/>
        <v>0</v>
      </c>
      <c r="AF167" s="5">
        <v>0</v>
      </c>
      <c r="AG167" s="6"/>
      <c r="AH167" s="5">
        <v>0</v>
      </c>
      <c r="AI167" s="5">
        <v>0</v>
      </c>
      <c r="AJ167" s="5">
        <v>0</v>
      </c>
      <c r="AK167" s="5">
        <f t="shared" si="30"/>
        <v>0</v>
      </c>
      <c r="AL167" s="5">
        <v>0</v>
      </c>
      <c r="AM167" s="5">
        <v>0</v>
      </c>
      <c r="AN167" s="5">
        <f t="shared" si="31"/>
        <v>0</v>
      </c>
      <c r="AO167" s="5">
        <v>0</v>
      </c>
      <c r="AP167" s="5">
        <v>0</v>
      </c>
      <c r="AQ167" s="5">
        <f t="shared" si="32"/>
        <v>0</v>
      </c>
      <c r="AR167" s="5">
        <v>1</v>
      </c>
      <c r="AS167" s="6">
        <v>43196</v>
      </c>
      <c r="AT167" s="5">
        <v>1</v>
      </c>
      <c r="AU167" s="5">
        <v>0</v>
      </c>
      <c r="AV167" t="str">
        <f t="shared" si="25"/>
        <v>N</v>
      </c>
      <c r="AW167" t="s">
        <v>60</v>
      </c>
      <c r="AX167" t="s">
        <v>61</v>
      </c>
      <c r="AY167" t="s">
        <v>62</v>
      </c>
      <c r="AZ167" t="s">
        <v>62</v>
      </c>
      <c r="BA167" t="str">
        <f t="shared" si="26"/>
        <v>N</v>
      </c>
    </row>
    <row r="168" spans="1:53">
      <c r="A168" t="s">
        <v>53</v>
      </c>
      <c r="B168" t="s">
        <v>54</v>
      </c>
      <c r="C168" t="s">
        <v>89</v>
      </c>
      <c r="D168">
        <v>2018</v>
      </c>
      <c r="F168" t="s">
        <v>359</v>
      </c>
      <c r="G168" t="s">
        <v>360</v>
      </c>
      <c r="J168" t="s">
        <v>101</v>
      </c>
      <c r="K168" t="s">
        <v>93</v>
      </c>
      <c r="L168" s="5">
        <v>0</v>
      </c>
      <c r="M168" s="5">
        <v>0</v>
      </c>
      <c r="N168" s="5">
        <f t="shared" si="22"/>
        <v>0</v>
      </c>
      <c r="O168" s="5">
        <v>0</v>
      </c>
      <c r="P168" s="5">
        <v>0</v>
      </c>
      <c r="Q168" s="5">
        <f t="shared" si="23"/>
        <v>0</v>
      </c>
      <c r="R168" s="5">
        <v>0</v>
      </c>
      <c r="S168" s="5">
        <v>0</v>
      </c>
      <c r="T168" s="5">
        <f t="shared" si="24"/>
        <v>0</v>
      </c>
      <c r="U168" s="5">
        <v>0</v>
      </c>
      <c r="V168" s="5">
        <v>0</v>
      </c>
      <c r="W168" s="5">
        <v>0</v>
      </c>
      <c r="X168" s="5">
        <v>0</v>
      </c>
      <c r="Y168" s="5">
        <f t="shared" si="27"/>
        <v>0</v>
      </c>
      <c r="Z168" s="5">
        <v>0</v>
      </c>
      <c r="AA168" s="5">
        <v>0</v>
      </c>
      <c r="AB168" s="5">
        <f t="shared" si="28"/>
        <v>0</v>
      </c>
      <c r="AC168" s="5">
        <v>0</v>
      </c>
      <c r="AD168" s="5">
        <v>0</v>
      </c>
      <c r="AE168" s="5">
        <f t="shared" si="29"/>
        <v>0</v>
      </c>
      <c r="AF168" s="5">
        <v>0</v>
      </c>
      <c r="AG168" s="6"/>
      <c r="AH168" s="5">
        <v>0</v>
      </c>
      <c r="AI168" s="5">
        <v>0</v>
      </c>
      <c r="AJ168" s="5">
        <v>0</v>
      </c>
      <c r="AK168" s="5">
        <f t="shared" si="30"/>
        <v>0</v>
      </c>
      <c r="AL168" s="5">
        <v>0</v>
      </c>
      <c r="AM168" s="5">
        <v>0</v>
      </c>
      <c r="AN168" s="5">
        <f t="shared" si="31"/>
        <v>0</v>
      </c>
      <c r="AO168" s="5">
        <v>0</v>
      </c>
      <c r="AP168" s="5">
        <v>0</v>
      </c>
      <c r="AQ168" s="5">
        <f t="shared" si="32"/>
        <v>0</v>
      </c>
      <c r="AR168" s="5">
        <v>1</v>
      </c>
      <c r="AS168" s="6">
        <v>43185</v>
      </c>
      <c r="AT168" s="5">
        <v>1</v>
      </c>
      <c r="AU168" s="5">
        <v>0</v>
      </c>
      <c r="AV168" t="str">
        <f t="shared" si="25"/>
        <v>N</v>
      </c>
      <c r="AW168" t="s">
        <v>60</v>
      </c>
      <c r="AX168" t="s">
        <v>61</v>
      </c>
      <c r="AY168" t="s">
        <v>62</v>
      </c>
      <c r="AZ168" t="s">
        <v>62</v>
      </c>
      <c r="BA168" t="str">
        <f t="shared" si="26"/>
        <v>N</v>
      </c>
    </row>
    <row r="169" spans="1:53">
      <c r="A169" t="s">
        <v>53</v>
      </c>
      <c r="B169" t="s">
        <v>54</v>
      </c>
      <c r="C169" t="s">
        <v>89</v>
      </c>
      <c r="D169">
        <v>2018</v>
      </c>
      <c r="F169" t="s">
        <v>361</v>
      </c>
      <c r="G169" t="s">
        <v>362</v>
      </c>
      <c r="J169" t="s">
        <v>101</v>
      </c>
      <c r="K169" t="s">
        <v>93</v>
      </c>
      <c r="L169" s="5">
        <v>0</v>
      </c>
      <c r="M169" s="5">
        <v>0</v>
      </c>
      <c r="N169" s="5">
        <f t="shared" si="22"/>
        <v>0</v>
      </c>
      <c r="O169" s="5">
        <v>0</v>
      </c>
      <c r="P169" s="5">
        <v>0</v>
      </c>
      <c r="Q169" s="5">
        <f t="shared" si="23"/>
        <v>0</v>
      </c>
      <c r="R169" s="5">
        <v>0</v>
      </c>
      <c r="S169" s="5">
        <v>0</v>
      </c>
      <c r="T169" s="5">
        <f t="shared" si="24"/>
        <v>0</v>
      </c>
      <c r="U169" s="5">
        <v>0</v>
      </c>
      <c r="V169" s="5">
        <v>0</v>
      </c>
      <c r="W169" s="5">
        <v>0</v>
      </c>
      <c r="X169" s="5">
        <v>0</v>
      </c>
      <c r="Y169" s="5">
        <f t="shared" si="27"/>
        <v>0</v>
      </c>
      <c r="Z169" s="5">
        <v>0</v>
      </c>
      <c r="AA169" s="5">
        <v>0</v>
      </c>
      <c r="AB169" s="5">
        <f t="shared" si="28"/>
        <v>0</v>
      </c>
      <c r="AC169" s="5">
        <v>0</v>
      </c>
      <c r="AD169" s="5">
        <v>0</v>
      </c>
      <c r="AE169" s="5">
        <f t="shared" si="29"/>
        <v>0</v>
      </c>
      <c r="AF169" s="5">
        <v>0</v>
      </c>
      <c r="AG169" s="6"/>
      <c r="AH169" s="5">
        <v>0</v>
      </c>
      <c r="AI169" s="5">
        <v>0</v>
      </c>
      <c r="AJ169" s="5">
        <v>0</v>
      </c>
      <c r="AK169" s="5">
        <f t="shared" si="30"/>
        <v>0</v>
      </c>
      <c r="AL169" s="5">
        <v>0</v>
      </c>
      <c r="AM169" s="5">
        <v>0</v>
      </c>
      <c r="AN169" s="5">
        <f t="shared" si="31"/>
        <v>0</v>
      </c>
      <c r="AO169" s="5">
        <v>0</v>
      </c>
      <c r="AP169" s="5">
        <v>0</v>
      </c>
      <c r="AQ169" s="5">
        <f t="shared" si="32"/>
        <v>0</v>
      </c>
      <c r="AR169" s="5">
        <v>1</v>
      </c>
      <c r="AS169" s="6">
        <v>43284</v>
      </c>
      <c r="AT169" s="5">
        <v>1</v>
      </c>
      <c r="AU169" s="5">
        <v>0</v>
      </c>
      <c r="AV169" t="str">
        <f t="shared" si="25"/>
        <v>N</v>
      </c>
      <c r="AW169" t="s">
        <v>60</v>
      </c>
      <c r="AX169" t="s">
        <v>61</v>
      </c>
      <c r="AY169" t="s">
        <v>62</v>
      </c>
      <c r="AZ169" t="s">
        <v>62</v>
      </c>
      <c r="BA169" t="str">
        <f t="shared" si="26"/>
        <v>N</v>
      </c>
    </row>
    <row r="170" spans="1:53">
      <c r="A170" t="s">
        <v>53</v>
      </c>
      <c r="B170" t="s">
        <v>54</v>
      </c>
      <c r="C170" t="s">
        <v>55</v>
      </c>
      <c r="D170">
        <v>2018</v>
      </c>
      <c r="F170" t="s">
        <v>363</v>
      </c>
      <c r="G170" t="s">
        <v>364</v>
      </c>
      <c r="J170" t="s">
        <v>101</v>
      </c>
      <c r="K170" t="s">
        <v>93</v>
      </c>
      <c r="L170" s="5">
        <v>0</v>
      </c>
      <c r="M170" s="5">
        <v>0</v>
      </c>
      <c r="N170" s="5">
        <f t="shared" si="22"/>
        <v>0</v>
      </c>
      <c r="O170" s="5">
        <v>0</v>
      </c>
      <c r="P170" s="5">
        <v>0</v>
      </c>
      <c r="Q170" s="5">
        <f t="shared" si="23"/>
        <v>0</v>
      </c>
      <c r="R170" s="5">
        <v>0</v>
      </c>
      <c r="S170" s="5">
        <v>0</v>
      </c>
      <c r="T170" s="5">
        <f t="shared" si="24"/>
        <v>0</v>
      </c>
      <c r="U170" s="5">
        <v>0</v>
      </c>
      <c r="V170" s="5">
        <v>0</v>
      </c>
      <c r="W170" s="5">
        <v>0</v>
      </c>
      <c r="X170" s="5">
        <v>0</v>
      </c>
      <c r="Y170" s="5">
        <f t="shared" si="27"/>
        <v>0</v>
      </c>
      <c r="Z170" s="5">
        <v>0</v>
      </c>
      <c r="AA170" s="5">
        <v>0</v>
      </c>
      <c r="AB170" s="5">
        <f t="shared" si="28"/>
        <v>0</v>
      </c>
      <c r="AC170" s="5">
        <v>0</v>
      </c>
      <c r="AD170" s="5">
        <v>0</v>
      </c>
      <c r="AE170" s="5">
        <f t="shared" si="29"/>
        <v>0</v>
      </c>
      <c r="AF170" s="5">
        <v>0</v>
      </c>
      <c r="AG170" s="6"/>
      <c r="AH170" s="5">
        <v>0</v>
      </c>
      <c r="AI170" s="5">
        <v>0</v>
      </c>
      <c r="AJ170" s="5">
        <v>0</v>
      </c>
      <c r="AK170" s="5">
        <f t="shared" si="30"/>
        <v>0</v>
      </c>
      <c r="AL170" s="5">
        <v>0</v>
      </c>
      <c r="AM170" s="5">
        <v>0</v>
      </c>
      <c r="AN170" s="5">
        <f t="shared" si="31"/>
        <v>0</v>
      </c>
      <c r="AO170" s="5">
        <v>0</v>
      </c>
      <c r="AP170" s="5">
        <v>0</v>
      </c>
      <c r="AQ170" s="5">
        <f t="shared" si="32"/>
        <v>0</v>
      </c>
      <c r="AR170" s="5">
        <v>1</v>
      </c>
      <c r="AS170" s="6">
        <v>43327</v>
      </c>
      <c r="AT170" s="5">
        <v>1</v>
      </c>
      <c r="AU170" s="5">
        <v>0</v>
      </c>
      <c r="AV170" t="str">
        <f t="shared" si="25"/>
        <v>N</v>
      </c>
      <c r="AW170" t="s">
        <v>60</v>
      </c>
      <c r="AX170" t="s">
        <v>61</v>
      </c>
      <c r="AY170" t="s">
        <v>62</v>
      </c>
      <c r="AZ170" t="s">
        <v>62</v>
      </c>
      <c r="BA170" t="str">
        <f t="shared" si="26"/>
        <v>N</v>
      </c>
    </row>
    <row r="171" spans="1:53">
      <c r="A171" t="s">
        <v>53</v>
      </c>
      <c r="B171" t="s">
        <v>54</v>
      </c>
      <c r="C171" t="s">
        <v>89</v>
      </c>
      <c r="D171">
        <v>2018</v>
      </c>
      <c r="F171" t="s">
        <v>365</v>
      </c>
      <c r="G171" t="s">
        <v>366</v>
      </c>
      <c r="J171" t="s">
        <v>101</v>
      </c>
      <c r="K171" t="s">
        <v>93</v>
      </c>
      <c r="L171" s="5">
        <v>0</v>
      </c>
      <c r="M171" s="5">
        <v>0</v>
      </c>
      <c r="N171" s="5">
        <f t="shared" si="22"/>
        <v>0</v>
      </c>
      <c r="O171" s="5">
        <v>0</v>
      </c>
      <c r="P171" s="5">
        <v>0</v>
      </c>
      <c r="Q171" s="5">
        <f t="shared" si="23"/>
        <v>0</v>
      </c>
      <c r="R171" s="5">
        <v>0</v>
      </c>
      <c r="S171" s="5">
        <v>0</v>
      </c>
      <c r="T171" s="5">
        <f t="shared" si="24"/>
        <v>0</v>
      </c>
      <c r="U171" s="5">
        <v>0</v>
      </c>
      <c r="V171" s="5">
        <v>0</v>
      </c>
      <c r="W171" s="5">
        <v>0</v>
      </c>
      <c r="X171" s="5">
        <v>0</v>
      </c>
      <c r="Y171" s="5">
        <f t="shared" si="27"/>
        <v>0</v>
      </c>
      <c r="Z171" s="5">
        <v>0</v>
      </c>
      <c r="AA171" s="5">
        <v>0</v>
      </c>
      <c r="AB171" s="5">
        <f t="shared" si="28"/>
        <v>0</v>
      </c>
      <c r="AC171" s="5">
        <v>0</v>
      </c>
      <c r="AD171" s="5">
        <v>0</v>
      </c>
      <c r="AE171" s="5">
        <f t="shared" si="29"/>
        <v>0</v>
      </c>
      <c r="AF171" s="5">
        <v>0</v>
      </c>
      <c r="AG171" s="6"/>
      <c r="AH171" s="5">
        <v>0</v>
      </c>
      <c r="AI171" s="5">
        <v>0</v>
      </c>
      <c r="AJ171" s="5">
        <v>0</v>
      </c>
      <c r="AK171" s="5">
        <f t="shared" si="30"/>
        <v>0</v>
      </c>
      <c r="AL171" s="5">
        <v>0</v>
      </c>
      <c r="AM171" s="5">
        <v>0</v>
      </c>
      <c r="AN171" s="5">
        <f t="shared" si="31"/>
        <v>0</v>
      </c>
      <c r="AO171" s="5">
        <v>0</v>
      </c>
      <c r="AP171" s="5">
        <v>0</v>
      </c>
      <c r="AQ171" s="5">
        <f t="shared" si="32"/>
        <v>0</v>
      </c>
      <c r="AR171" s="5">
        <v>1</v>
      </c>
      <c r="AS171" s="6">
        <v>43350</v>
      </c>
      <c r="AT171" s="5">
        <v>1</v>
      </c>
      <c r="AU171" s="5">
        <v>0</v>
      </c>
      <c r="AV171" t="str">
        <f t="shared" si="25"/>
        <v>N</v>
      </c>
      <c r="AW171" t="s">
        <v>60</v>
      </c>
      <c r="AX171" t="s">
        <v>61</v>
      </c>
      <c r="AY171" t="s">
        <v>62</v>
      </c>
      <c r="AZ171" t="s">
        <v>62</v>
      </c>
      <c r="BA171" t="str">
        <f t="shared" si="26"/>
        <v>N</v>
      </c>
    </row>
    <row r="172" spans="1:53">
      <c r="A172" t="s">
        <v>53</v>
      </c>
      <c r="B172" t="s">
        <v>54</v>
      </c>
      <c r="C172" t="s">
        <v>55</v>
      </c>
      <c r="D172">
        <v>2018</v>
      </c>
      <c r="F172" t="s">
        <v>339</v>
      </c>
      <c r="G172" t="s">
        <v>367</v>
      </c>
      <c r="J172" t="s">
        <v>101</v>
      </c>
      <c r="K172" t="s">
        <v>93</v>
      </c>
      <c r="L172" s="5">
        <v>0</v>
      </c>
      <c r="M172" s="5">
        <v>0</v>
      </c>
      <c r="N172" s="5">
        <f t="shared" si="22"/>
        <v>0</v>
      </c>
      <c r="O172" s="5">
        <v>0</v>
      </c>
      <c r="P172" s="5">
        <v>0</v>
      </c>
      <c r="Q172" s="5">
        <f t="shared" si="23"/>
        <v>0</v>
      </c>
      <c r="R172" s="5">
        <v>0</v>
      </c>
      <c r="S172" s="5">
        <v>0</v>
      </c>
      <c r="T172" s="5">
        <f t="shared" si="24"/>
        <v>0</v>
      </c>
      <c r="U172" s="5">
        <v>0</v>
      </c>
      <c r="V172" s="5">
        <v>0</v>
      </c>
      <c r="W172" s="5">
        <v>0</v>
      </c>
      <c r="X172" s="5">
        <v>0</v>
      </c>
      <c r="Y172" s="5">
        <f t="shared" si="27"/>
        <v>0</v>
      </c>
      <c r="Z172" s="5">
        <v>0</v>
      </c>
      <c r="AA172" s="5">
        <v>0</v>
      </c>
      <c r="AB172" s="5">
        <f t="shared" si="28"/>
        <v>0</v>
      </c>
      <c r="AC172" s="5">
        <v>0</v>
      </c>
      <c r="AD172" s="5">
        <v>0</v>
      </c>
      <c r="AE172" s="5">
        <f t="shared" si="29"/>
        <v>0</v>
      </c>
      <c r="AF172" s="5">
        <v>0</v>
      </c>
      <c r="AG172" s="6"/>
      <c r="AH172" s="5">
        <v>0</v>
      </c>
      <c r="AI172" s="5">
        <v>0</v>
      </c>
      <c r="AJ172" s="5">
        <v>0</v>
      </c>
      <c r="AK172" s="5">
        <f t="shared" si="30"/>
        <v>0</v>
      </c>
      <c r="AL172" s="5">
        <v>0</v>
      </c>
      <c r="AM172" s="5">
        <v>0</v>
      </c>
      <c r="AN172" s="5">
        <f t="shared" si="31"/>
        <v>0</v>
      </c>
      <c r="AO172" s="5">
        <v>0</v>
      </c>
      <c r="AP172" s="5">
        <v>0</v>
      </c>
      <c r="AQ172" s="5">
        <f t="shared" si="32"/>
        <v>0</v>
      </c>
      <c r="AR172" s="5">
        <v>1</v>
      </c>
      <c r="AS172" s="6">
        <v>43396</v>
      </c>
      <c r="AT172" s="5">
        <v>1</v>
      </c>
      <c r="AU172" s="5">
        <v>0</v>
      </c>
      <c r="AV172" t="str">
        <f t="shared" si="25"/>
        <v>N</v>
      </c>
      <c r="AW172" t="s">
        <v>60</v>
      </c>
      <c r="AX172" t="s">
        <v>61</v>
      </c>
      <c r="AY172" t="s">
        <v>62</v>
      </c>
      <c r="AZ172" t="s">
        <v>62</v>
      </c>
      <c r="BA172" t="str">
        <f t="shared" si="26"/>
        <v>N</v>
      </c>
    </row>
    <row r="173" spans="1:53">
      <c r="A173" t="s">
        <v>53</v>
      </c>
      <c r="B173" t="s">
        <v>54</v>
      </c>
      <c r="C173" t="s">
        <v>55</v>
      </c>
      <c r="D173">
        <v>2018</v>
      </c>
      <c r="F173" t="s">
        <v>368</v>
      </c>
      <c r="G173" t="s">
        <v>369</v>
      </c>
      <c r="J173" t="s">
        <v>101</v>
      </c>
      <c r="K173" t="s">
        <v>93</v>
      </c>
      <c r="L173" s="5">
        <v>0</v>
      </c>
      <c r="M173" s="5">
        <v>0</v>
      </c>
      <c r="N173" s="5">
        <f t="shared" si="22"/>
        <v>0</v>
      </c>
      <c r="O173" s="5">
        <v>0</v>
      </c>
      <c r="P173" s="5">
        <v>0</v>
      </c>
      <c r="Q173" s="5">
        <f t="shared" si="23"/>
        <v>0</v>
      </c>
      <c r="R173" s="5">
        <v>0</v>
      </c>
      <c r="S173" s="5">
        <v>0</v>
      </c>
      <c r="T173" s="5">
        <f t="shared" si="24"/>
        <v>0</v>
      </c>
      <c r="U173" s="5">
        <v>0</v>
      </c>
      <c r="V173" s="5">
        <v>0</v>
      </c>
      <c r="W173" s="5">
        <v>0</v>
      </c>
      <c r="X173" s="5">
        <v>0</v>
      </c>
      <c r="Y173" s="5">
        <f t="shared" si="27"/>
        <v>0</v>
      </c>
      <c r="Z173" s="5">
        <v>0</v>
      </c>
      <c r="AA173" s="5">
        <v>0</v>
      </c>
      <c r="AB173" s="5">
        <f t="shared" si="28"/>
        <v>0</v>
      </c>
      <c r="AC173" s="5">
        <v>0</v>
      </c>
      <c r="AD173" s="5">
        <v>0</v>
      </c>
      <c r="AE173" s="5">
        <f t="shared" si="29"/>
        <v>0</v>
      </c>
      <c r="AF173" s="5">
        <v>0</v>
      </c>
      <c r="AG173" s="6"/>
      <c r="AH173" s="5">
        <v>0</v>
      </c>
      <c r="AI173" s="5">
        <v>0</v>
      </c>
      <c r="AJ173" s="5">
        <v>0</v>
      </c>
      <c r="AK173" s="5">
        <f t="shared" si="30"/>
        <v>0</v>
      </c>
      <c r="AL173" s="5">
        <v>0</v>
      </c>
      <c r="AM173" s="5">
        <v>0</v>
      </c>
      <c r="AN173" s="5">
        <f t="shared" si="31"/>
        <v>0</v>
      </c>
      <c r="AO173" s="5">
        <v>0</v>
      </c>
      <c r="AP173" s="5">
        <v>0</v>
      </c>
      <c r="AQ173" s="5">
        <f t="shared" si="32"/>
        <v>0</v>
      </c>
      <c r="AR173" s="5">
        <v>1</v>
      </c>
      <c r="AS173" s="6">
        <v>43356</v>
      </c>
      <c r="AT173" s="5">
        <v>1</v>
      </c>
      <c r="AU173" s="5">
        <v>0</v>
      </c>
      <c r="AV173" t="str">
        <f t="shared" si="25"/>
        <v>N</v>
      </c>
      <c r="AW173" t="s">
        <v>60</v>
      </c>
      <c r="AX173" t="s">
        <v>61</v>
      </c>
      <c r="AY173" t="s">
        <v>62</v>
      </c>
      <c r="AZ173" t="s">
        <v>62</v>
      </c>
      <c r="BA173" t="str">
        <f t="shared" si="26"/>
        <v>N</v>
      </c>
    </row>
    <row r="174" spans="1:53">
      <c r="A174" t="s">
        <v>53</v>
      </c>
      <c r="B174" t="s">
        <v>54</v>
      </c>
      <c r="C174" t="s">
        <v>55</v>
      </c>
      <c r="D174">
        <v>2018</v>
      </c>
      <c r="F174" t="s">
        <v>337</v>
      </c>
      <c r="G174" t="s">
        <v>370</v>
      </c>
      <c r="J174" t="s">
        <v>101</v>
      </c>
      <c r="K174" t="s">
        <v>93</v>
      </c>
      <c r="L174" s="5">
        <v>0</v>
      </c>
      <c r="M174" s="5">
        <v>0</v>
      </c>
      <c r="N174" s="5">
        <f t="shared" si="22"/>
        <v>0</v>
      </c>
      <c r="O174" s="5">
        <v>0</v>
      </c>
      <c r="P174" s="5">
        <v>0</v>
      </c>
      <c r="Q174" s="5">
        <f t="shared" si="23"/>
        <v>0</v>
      </c>
      <c r="R174" s="5">
        <v>0</v>
      </c>
      <c r="S174" s="5">
        <v>0</v>
      </c>
      <c r="T174" s="5">
        <f t="shared" si="24"/>
        <v>0</v>
      </c>
      <c r="U174" s="5">
        <v>0</v>
      </c>
      <c r="V174" s="5">
        <v>0</v>
      </c>
      <c r="W174" s="5">
        <v>0</v>
      </c>
      <c r="X174" s="5">
        <v>0</v>
      </c>
      <c r="Y174" s="5">
        <f t="shared" si="27"/>
        <v>0</v>
      </c>
      <c r="Z174" s="5">
        <v>0</v>
      </c>
      <c r="AA174" s="5">
        <v>0</v>
      </c>
      <c r="AB174" s="5">
        <f t="shared" si="28"/>
        <v>0</v>
      </c>
      <c r="AC174" s="5">
        <v>0</v>
      </c>
      <c r="AD174" s="5">
        <v>0</v>
      </c>
      <c r="AE174" s="5">
        <f t="shared" si="29"/>
        <v>0</v>
      </c>
      <c r="AF174" s="5">
        <v>0</v>
      </c>
      <c r="AG174" s="6"/>
      <c r="AH174" s="5">
        <v>0</v>
      </c>
      <c r="AI174" s="5">
        <v>0</v>
      </c>
      <c r="AJ174" s="5">
        <v>0</v>
      </c>
      <c r="AK174" s="5">
        <f t="shared" si="30"/>
        <v>0</v>
      </c>
      <c r="AL174" s="5">
        <v>0</v>
      </c>
      <c r="AM174" s="5">
        <v>0</v>
      </c>
      <c r="AN174" s="5">
        <f t="shared" si="31"/>
        <v>0</v>
      </c>
      <c r="AO174" s="5">
        <v>0</v>
      </c>
      <c r="AP174" s="5">
        <v>0</v>
      </c>
      <c r="AQ174" s="5">
        <f t="shared" si="32"/>
        <v>0</v>
      </c>
      <c r="AR174" s="5">
        <v>1</v>
      </c>
      <c r="AS174" s="6">
        <v>43216</v>
      </c>
      <c r="AT174" s="5">
        <v>1</v>
      </c>
      <c r="AU174" s="5">
        <v>0</v>
      </c>
      <c r="AV174" t="str">
        <f t="shared" si="25"/>
        <v>N</v>
      </c>
      <c r="AW174" t="s">
        <v>60</v>
      </c>
      <c r="AX174" t="s">
        <v>61</v>
      </c>
      <c r="AY174" t="s">
        <v>62</v>
      </c>
      <c r="AZ174" t="s">
        <v>62</v>
      </c>
      <c r="BA174" t="str">
        <f t="shared" si="26"/>
        <v>N</v>
      </c>
    </row>
    <row r="175" spans="1:53">
      <c r="A175" t="s">
        <v>53</v>
      </c>
      <c r="B175" t="s">
        <v>54</v>
      </c>
      <c r="C175" t="s">
        <v>55</v>
      </c>
      <c r="D175">
        <v>2018</v>
      </c>
      <c r="F175" t="s">
        <v>327</v>
      </c>
      <c r="G175" t="s">
        <v>371</v>
      </c>
      <c r="J175" t="s">
        <v>101</v>
      </c>
      <c r="K175" t="s">
        <v>93</v>
      </c>
      <c r="L175" s="5">
        <v>0</v>
      </c>
      <c r="M175" s="5">
        <v>0</v>
      </c>
      <c r="N175" s="5">
        <f t="shared" si="22"/>
        <v>0</v>
      </c>
      <c r="O175" s="5">
        <v>0</v>
      </c>
      <c r="P175" s="5">
        <v>0</v>
      </c>
      <c r="Q175" s="5">
        <f t="shared" si="23"/>
        <v>0</v>
      </c>
      <c r="R175" s="5">
        <v>0</v>
      </c>
      <c r="S175" s="5">
        <v>0</v>
      </c>
      <c r="T175" s="5">
        <f t="shared" si="24"/>
        <v>0</v>
      </c>
      <c r="U175" s="5">
        <v>0</v>
      </c>
      <c r="V175" s="5">
        <v>0</v>
      </c>
      <c r="W175" s="5">
        <v>0</v>
      </c>
      <c r="X175" s="5">
        <v>0</v>
      </c>
      <c r="Y175" s="5">
        <f t="shared" si="27"/>
        <v>0</v>
      </c>
      <c r="Z175" s="5">
        <v>0</v>
      </c>
      <c r="AA175" s="5">
        <v>0</v>
      </c>
      <c r="AB175" s="5">
        <f t="shared" si="28"/>
        <v>0</v>
      </c>
      <c r="AC175" s="5">
        <v>0</v>
      </c>
      <c r="AD175" s="5">
        <v>0</v>
      </c>
      <c r="AE175" s="5">
        <f t="shared" si="29"/>
        <v>0</v>
      </c>
      <c r="AF175" s="5">
        <v>0</v>
      </c>
      <c r="AG175" s="6"/>
      <c r="AH175" s="5">
        <v>0</v>
      </c>
      <c r="AI175" s="5">
        <v>0</v>
      </c>
      <c r="AJ175" s="5">
        <v>0</v>
      </c>
      <c r="AK175" s="5">
        <f t="shared" si="30"/>
        <v>0</v>
      </c>
      <c r="AL175" s="5">
        <v>0</v>
      </c>
      <c r="AM175" s="5">
        <v>0</v>
      </c>
      <c r="AN175" s="5">
        <f t="shared" si="31"/>
        <v>0</v>
      </c>
      <c r="AO175" s="5">
        <v>0</v>
      </c>
      <c r="AP175" s="5">
        <v>0</v>
      </c>
      <c r="AQ175" s="5">
        <f t="shared" si="32"/>
        <v>0</v>
      </c>
      <c r="AR175" s="5">
        <v>1</v>
      </c>
      <c r="AS175" s="6">
        <v>43396</v>
      </c>
      <c r="AT175" s="5">
        <v>1</v>
      </c>
      <c r="AU175" s="5">
        <v>0</v>
      </c>
      <c r="AV175" t="str">
        <f t="shared" si="25"/>
        <v>N</v>
      </c>
      <c r="AW175" t="s">
        <v>60</v>
      </c>
      <c r="AX175" t="s">
        <v>61</v>
      </c>
      <c r="AY175" t="s">
        <v>62</v>
      </c>
      <c r="AZ175" t="s">
        <v>62</v>
      </c>
      <c r="BA175" t="str">
        <f t="shared" si="26"/>
        <v>N</v>
      </c>
    </row>
    <row r="176" spans="1:53">
      <c r="A176" t="s">
        <v>53</v>
      </c>
      <c r="B176" t="s">
        <v>54</v>
      </c>
      <c r="C176" t="s">
        <v>55</v>
      </c>
      <c r="D176">
        <v>2018</v>
      </c>
      <c r="F176" t="s">
        <v>372</v>
      </c>
      <c r="G176" t="s">
        <v>373</v>
      </c>
      <c r="J176" t="s">
        <v>101</v>
      </c>
      <c r="K176" t="s">
        <v>93</v>
      </c>
      <c r="L176" s="5">
        <v>0</v>
      </c>
      <c r="M176" s="5">
        <v>0</v>
      </c>
      <c r="N176" s="5">
        <f t="shared" si="22"/>
        <v>0</v>
      </c>
      <c r="O176" s="5">
        <v>0</v>
      </c>
      <c r="P176" s="5">
        <v>0</v>
      </c>
      <c r="Q176" s="5">
        <f t="shared" si="23"/>
        <v>0</v>
      </c>
      <c r="R176" s="5">
        <v>0</v>
      </c>
      <c r="S176" s="5">
        <v>0</v>
      </c>
      <c r="T176" s="5">
        <f t="shared" si="24"/>
        <v>0</v>
      </c>
      <c r="U176" s="5">
        <v>0</v>
      </c>
      <c r="V176" s="5">
        <v>0</v>
      </c>
      <c r="W176" s="5">
        <v>0</v>
      </c>
      <c r="X176" s="5">
        <v>0</v>
      </c>
      <c r="Y176" s="5">
        <f t="shared" si="27"/>
        <v>0</v>
      </c>
      <c r="Z176" s="5">
        <v>0</v>
      </c>
      <c r="AA176" s="5">
        <v>0</v>
      </c>
      <c r="AB176" s="5">
        <f t="shared" si="28"/>
        <v>0</v>
      </c>
      <c r="AC176" s="5">
        <v>0</v>
      </c>
      <c r="AD176" s="5">
        <v>0</v>
      </c>
      <c r="AE176" s="5">
        <f t="shared" si="29"/>
        <v>0</v>
      </c>
      <c r="AF176" s="5">
        <v>0</v>
      </c>
      <c r="AG176" s="6"/>
      <c r="AH176" s="5">
        <v>0</v>
      </c>
      <c r="AI176" s="5">
        <v>0</v>
      </c>
      <c r="AJ176" s="5">
        <v>0</v>
      </c>
      <c r="AK176" s="5">
        <f t="shared" si="30"/>
        <v>0</v>
      </c>
      <c r="AL176" s="5">
        <v>0</v>
      </c>
      <c r="AM176" s="5">
        <v>0</v>
      </c>
      <c r="AN176" s="5">
        <f t="shared" si="31"/>
        <v>0</v>
      </c>
      <c r="AO176" s="5">
        <v>0</v>
      </c>
      <c r="AP176" s="5">
        <v>0</v>
      </c>
      <c r="AQ176" s="5">
        <f t="shared" si="32"/>
        <v>0</v>
      </c>
      <c r="AR176" s="5">
        <v>1</v>
      </c>
      <c r="AS176" s="6">
        <v>43453</v>
      </c>
      <c r="AT176" s="5">
        <v>1</v>
      </c>
      <c r="AU176" s="5">
        <v>0</v>
      </c>
      <c r="AV176" t="str">
        <f t="shared" si="25"/>
        <v>N</v>
      </c>
      <c r="AW176" t="s">
        <v>60</v>
      </c>
      <c r="AX176" t="s">
        <v>61</v>
      </c>
      <c r="AY176" t="s">
        <v>62</v>
      </c>
      <c r="AZ176" t="s">
        <v>62</v>
      </c>
      <c r="BA176" t="str">
        <f t="shared" si="26"/>
        <v>N</v>
      </c>
    </row>
    <row r="177" spans="1:53">
      <c r="A177" t="s">
        <v>53</v>
      </c>
      <c r="B177" t="s">
        <v>54</v>
      </c>
      <c r="C177" t="s">
        <v>89</v>
      </c>
      <c r="D177">
        <v>2018</v>
      </c>
      <c r="F177" t="s">
        <v>374</v>
      </c>
      <c r="G177" t="s">
        <v>375</v>
      </c>
      <c r="J177" t="s">
        <v>101</v>
      </c>
      <c r="K177" t="s">
        <v>93</v>
      </c>
      <c r="L177" s="5">
        <v>0</v>
      </c>
      <c r="M177" s="5">
        <v>0</v>
      </c>
      <c r="N177" s="5">
        <f t="shared" si="22"/>
        <v>0</v>
      </c>
      <c r="O177" s="5">
        <v>0</v>
      </c>
      <c r="P177" s="5">
        <v>0</v>
      </c>
      <c r="Q177" s="5">
        <f t="shared" si="23"/>
        <v>0</v>
      </c>
      <c r="R177" s="5">
        <v>0</v>
      </c>
      <c r="S177" s="5">
        <v>0</v>
      </c>
      <c r="T177" s="5">
        <f t="shared" si="24"/>
        <v>0</v>
      </c>
      <c r="U177" s="5">
        <v>0</v>
      </c>
      <c r="V177" s="5">
        <v>0</v>
      </c>
      <c r="W177" s="5">
        <v>0</v>
      </c>
      <c r="X177" s="5">
        <v>0</v>
      </c>
      <c r="Y177" s="5">
        <f t="shared" si="27"/>
        <v>0</v>
      </c>
      <c r="Z177" s="5">
        <v>0</v>
      </c>
      <c r="AA177" s="5">
        <v>0</v>
      </c>
      <c r="AB177" s="5">
        <f t="shared" si="28"/>
        <v>0</v>
      </c>
      <c r="AC177" s="5">
        <v>0</v>
      </c>
      <c r="AD177" s="5">
        <v>0</v>
      </c>
      <c r="AE177" s="5">
        <f t="shared" si="29"/>
        <v>0</v>
      </c>
      <c r="AF177" s="5">
        <v>0</v>
      </c>
      <c r="AG177" s="6"/>
      <c r="AH177" s="5">
        <v>0</v>
      </c>
      <c r="AI177" s="5">
        <v>0</v>
      </c>
      <c r="AJ177" s="5">
        <v>0</v>
      </c>
      <c r="AK177" s="5">
        <f t="shared" si="30"/>
        <v>0</v>
      </c>
      <c r="AL177" s="5">
        <v>0</v>
      </c>
      <c r="AM177" s="5">
        <v>0</v>
      </c>
      <c r="AN177" s="5">
        <f t="shared" si="31"/>
        <v>0</v>
      </c>
      <c r="AO177" s="5">
        <v>0</v>
      </c>
      <c r="AP177" s="5">
        <v>0</v>
      </c>
      <c r="AQ177" s="5">
        <f t="shared" si="32"/>
        <v>0</v>
      </c>
      <c r="AR177" s="5">
        <v>1</v>
      </c>
      <c r="AS177" s="6">
        <v>43235</v>
      </c>
      <c r="AT177" s="5">
        <v>1</v>
      </c>
      <c r="AU177" s="5">
        <v>0</v>
      </c>
      <c r="AV177" t="str">
        <f t="shared" si="25"/>
        <v>N</v>
      </c>
      <c r="AW177" t="s">
        <v>60</v>
      </c>
      <c r="AX177" t="s">
        <v>61</v>
      </c>
      <c r="AY177" t="s">
        <v>62</v>
      </c>
      <c r="AZ177" t="s">
        <v>62</v>
      </c>
      <c r="BA177" t="str">
        <f t="shared" si="26"/>
        <v>N</v>
      </c>
    </row>
    <row r="178" spans="1:53">
      <c r="A178" t="s">
        <v>53</v>
      </c>
      <c r="B178" t="s">
        <v>54</v>
      </c>
      <c r="C178" t="s">
        <v>89</v>
      </c>
      <c r="D178">
        <v>2018</v>
      </c>
      <c r="F178" t="s">
        <v>376</v>
      </c>
      <c r="G178" t="s">
        <v>377</v>
      </c>
      <c r="J178" t="s">
        <v>101</v>
      </c>
      <c r="K178" t="s">
        <v>93</v>
      </c>
      <c r="L178" s="5">
        <v>0</v>
      </c>
      <c r="M178" s="5">
        <v>0</v>
      </c>
      <c r="N178" s="5">
        <f t="shared" si="22"/>
        <v>0</v>
      </c>
      <c r="O178" s="5">
        <v>0</v>
      </c>
      <c r="P178" s="5">
        <v>0</v>
      </c>
      <c r="Q178" s="5">
        <f t="shared" si="23"/>
        <v>0</v>
      </c>
      <c r="R178" s="5">
        <v>0</v>
      </c>
      <c r="S178" s="5">
        <v>0</v>
      </c>
      <c r="T178" s="5">
        <f t="shared" si="24"/>
        <v>0</v>
      </c>
      <c r="U178" s="5">
        <v>0</v>
      </c>
      <c r="V178" s="5">
        <v>0</v>
      </c>
      <c r="W178" s="5">
        <v>0</v>
      </c>
      <c r="X178" s="5">
        <v>0</v>
      </c>
      <c r="Y178" s="5">
        <f t="shared" si="27"/>
        <v>0</v>
      </c>
      <c r="Z178" s="5">
        <v>0</v>
      </c>
      <c r="AA178" s="5">
        <v>0</v>
      </c>
      <c r="AB178" s="5">
        <f t="shared" si="28"/>
        <v>0</v>
      </c>
      <c r="AC178" s="5">
        <v>0</v>
      </c>
      <c r="AD178" s="5">
        <v>0</v>
      </c>
      <c r="AE178" s="5">
        <f t="shared" si="29"/>
        <v>0</v>
      </c>
      <c r="AF178" s="5">
        <v>0</v>
      </c>
      <c r="AG178" s="6"/>
      <c r="AH178" s="5">
        <v>0</v>
      </c>
      <c r="AI178" s="5">
        <v>0</v>
      </c>
      <c r="AJ178" s="5">
        <v>0</v>
      </c>
      <c r="AK178" s="5">
        <f t="shared" si="30"/>
        <v>0</v>
      </c>
      <c r="AL178" s="5">
        <v>0</v>
      </c>
      <c r="AM178" s="5">
        <v>0</v>
      </c>
      <c r="AN178" s="5">
        <f t="shared" si="31"/>
        <v>0</v>
      </c>
      <c r="AO178" s="5">
        <v>0</v>
      </c>
      <c r="AP178" s="5">
        <v>0</v>
      </c>
      <c r="AQ178" s="5">
        <f t="shared" si="32"/>
        <v>0</v>
      </c>
      <c r="AR178" s="5">
        <v>1</v>
      </c>
      <c r="AS178" s="6">
        <v>43182</v>
      </c>
      <c r="AT178" s="5">
        <v>1</v>
      </c>
      <c r="AU178" s="5">
        <v>0</v>
      </c>
      <c r="AV178" t="str">
        <f t="shared" si="25"/>
        <v>N</v>
      </c>
      <c r="AW178" t="s">
        <v>60</v>
      </c>
      <c r="AX178" t="s">
        <v>61</v>
      </c>
      <c r="AY178" t="s">
        <v>62</v>
      </c>
      <c r="AZ178" t="s">
        <v>62</v>
      </c>
      <c r="BA178" t="str">
        <f t="shared" si="26"/>
        <v>N</v>
      </c>
    </row>
    <row r="179" spans="1:53">
      <c r="A179" t="s">
        <v>53</v>
      </c>
      <c r="B179" t="s">
        <v>54</v>
      </c>
      <c r="C179" t="s">
        <v>89</v>
      </c>
      <c r="D179">
        <v>2018</v>
      </c>
      <c r="F179" t="s">
        <v>378</v>
      </c>
      <c r="G179" t="s">
        <v>379</v>
      </c>
      <c r="J179" t="s">
        <v>101</v>
      </c>
      <c r="K179" t="s">
        <v>93</v>
      </c>
      <c r="L179" s="5">
        <v>0</v>
      </c>
      <c r="M179" s="5">
        <v>0</v>
      </c>
      <c r="N179" s="5">
        <f t="shared" si="22"/>
        <v>0</v>
      </c>
      <c r="O179" s="5">
        <v>0</v>
      </c>
      <c r="P179" s="5">
        <v>0</v>
      </c>
      <c r="Q179" s="5">
        <f t="shared" si="23"/>
        <v>0</v>
      </c>
      <c r="R179" s="5">
        <v>0</v>
      </c>
      <c r="S179" s="5">
        <v>0</v>
      </c>
      <c r="T179" s="5">
        <f t="shared" si="24"/>
        <v>0</v>
      </c>
      <c r="U179" s="5">
        <v>0</v>
      </c>
      <c r="V179" s="5">
        <v>0</v>
      </c>
      <c r="W179" s="5">
        <v>0</v>
      </c>
      <c r="X179" s="5">
        <v>0</v>
      </c>
      <c r="Y179" s="5">
        <f t="shared" si="27"/>
        <v>0</v>
      </c>
      <c r="Z179" s="5">
        <v>0</v>
      </c>
      <c r="AA179" s="5">
        <v>0</v>
      </c>
      <c r="AB179" s="5">
        <f t="shared" si="28"/>
        <v>0</v>
      </c>
      <c r="AC179" s="5">
        <v>0</v>
      </c>
      <c r="AD179" s="5">
        <v>0</v>
      </c>
      <c r="AE179" s="5">
        <f t="shared" si="29"/>
        <v>0</v>
      </c>
      <c r="AF179" s="5">
        <v>0</v>
      </c>
      <c r="AG179" s="6"/>
      <c r="AH179" s="5">
        <v>0</v>
      </c>
      <c r="AI179" s="5">
        <v>0</v>
      </c>
      <c r="AJ179" s="5">
        <v>0</v>
      </c>
      <c r="AK179" s="5">
        <f t="shared" si="30"/>
        <v>0</v>
      </c>
      <c r="AL179" s="5">
        <v>0</v>
      </c>
      <c r="AM179" s="5">
        <v>0</v>
      </c>
      <c r="AN179" s="5">
        <f t="shared" si="31"/>
        <v>0</v>
      </c>
      <c r="AO179" s="5">
        <v>0</v>
      </c>
      <c r="AP179" s="5">
        <v>0</v>
      </c>
      <c r="AQ179" s="5">
        <f t="shared" si="32"/>
        <v>0</v>
      </c>
      <c r="AR179" s="5">
        <v>1</v>
      </c>
      <c r="AS179" s="6">
        <v>43448</v>
      </c>
      <c r="AT179" s="5">
        <v>1</v>
      </c>
      <c r="AU179" s="5">
        <v>0</v>
      </c>
      <c r="AV179" t="str">
        <f t="shared" si="25"/>
        <v>N</v>
      </c>
      <c r="AW179" t="s">
        <v>60</v>
      </c>
      <c r="AX179" t="s">
        <v>61</v>
      </c>
      <c r="AY179" t="s">
        <v>62</v>
      </c>
      <c r="AZ179" t="s">
        <v>62</v>
      </c>
      <c r="BA179" t="str">
        <f t="shared" si="26"/>
        <v>N</v>
      </c>
    </row>
    <row r="180" spans="1:53">
      <c r="A180" t="s">
        <v>53</v>
      </c>
      <c r="B180" t="s">
        <v>54</v>
      </c>
      <c r="C180" t="s">
        <v>89</v>
      </c>
      <c r="D180">
        <v>2018</v>
      </c>
      <c r="F180" t="s">
        <v>380</v>
      </c>
      <c r="G180" t="s">
        <v>381</v>
      </c>
      <c r="J180" t="s">
        <v>101</v>
      </c>
      <c r="K180" t="s">
        <v>93</v>
      </c>
      <c r="L180" s="5">
        <v>0</v>
      </c>
      <c r="M180" s="5">
        <v>0</v>
      </c>
      <c r="N180" s="5">
        <f t="shared" si="22"/>
        <v>0</v>
      </c>
      <c r="O180" s="5">
        <v>0</v>
      </c>
      <c r="P180" s="5">
        <v>0</v>
      </c>
      <c r="Q180" s="5">
        <f t="shared" si="23"/>
        <v>0</v>
      </c>
      <c r="R180" s="5">
        <v>0</v>
      </c>
      <c r="S180" s="5">
        <v>0</v>
      </c>
      <c r="T180" s="5">
        <f t="shared" si="24"/>
        <v>0</v>
      </c>
      <c r="U180" s="5">
        <v>0</v>
      </c>
      <c r="V180" s="5">
        <v>0</v>
      </c>
      <c r="W180" s="5">
        <v>0</v>
      </c>
      <c r="X180" s="5">
        <v>0</v>
      </c>
      <c r="Y180" s="5">
        <f t="shared" si="27"/>
        <v>0</v>
      </c>
      <c r="Z180" s="5">
        <v>0</v>
      </c>
      <c r="AA180" s="5">
        <v>0</v>
      </c>
      <c r="AB180" s="5">
        <f t="shared" si="28"/>
        <v>0</v>
      </c>
      <c r="AC180" s="5">
        <v>0</v>
      </c>
      <c r="AD180" s="5">
        <v>0</v>
      </c>
      <c r="AE180" s="5">
        <f t="shared" si="29"/>
        <v>0</v>
      </c>
      <c r="AF180" s="5">
        <v>0</v>
      </c>
      <c r="AG180" s="6"/>
      <c r="AH180" s="5">
        <v>0</v>
      </c>
      <c r="AI180" s="5">
        <v>0</v>
      </c>
      <c r="AJ180" s="5">
        <v>0</v>
      </c>
      <c r="AK180" s="5">
        <f t="shared" si="30"/>
        <v>0</v>
      </c>
      <c r="AL180" s="5">
        <v>0</v>
      </c>
      <c r="AM180" s="5">
        <v>0</v>
      </c>
      <c r="AN180" s="5">
        <f t="shared" si="31"/>
        <v>0</v>
      </c>
      <c r="AO180" s="5">
        <v>0</v>
      </c>
      <c r="AP180" s="5">
        <v>0</v>
      </c>
      <c r="AQ180" s="5">
        <f t="shared" si="32"/>
        <v>0</v>
      </c>
      <c r="AR180" s="5">
        <v>1</v>
      </c>
      <c r="AS180" s="6">
        <v>43333</v>
      </c>
      <c r="AT180" s="5">
        <v>1</v>
      </c>
      <c r="AU180" s="5">
        <v>0</v>
      </c>
      <c r="AV180" t="str">
        <f t="shared" si="25"/>
        <v>N</v>
      </c>
      <c r="AW180" t="s">
        <v>60</v>
      </c>
      <c r="AX180" t="s">
        <v>61</v>
      </c>
      <c r="AY180" t="s">
        <v>62</v>
      </c>
      <c r="AZ180" t="s">
        <v>62</v>
      </c>
      <c r="BA180" t="str">
        <f t="shared" si="26"/>
        <v>N</v>
      </c>
    </row>
    <row r="181" spans="1:53">
      <c r="A181" t="s">
        <v>53</v>
      </c>
      <c r="B181" t="s">
        <v>54</v>
      </c>
      <c r="C181" t="s">
        <v>89</v>
      </c>
      <c r="D181">
        <v>2018</v>
      </c>
      <c r="F181" t="s">
        <v>382</v>
      </c>
      <c r="G181" t="s">
        <v>383</v>
      </c>
      <c r="J181" t="s">
        <v>101</v>
      </c>
      <c r="K181" t="s">
        <v>93</v>
      </c>
      <c r="L181" s="5">
        <v>0</v>
      </c>
      <c r="M181" s="5">
        <v>0</v>
      </c>
      <c r="N181" s="5">
        <f t="shared" si="22"/>
        <v>0</v>
      </c>
      <c r="O181" s="5">
        <v>0</v>
      </c>
      <c r="P181" s="5">
        <v>0</v>
      </c>
      <c r="Q181" s="5">
        <f t="shared" si="23"/>
        <v>0</v>
      </c>
      <c r="R181" s="5">
        <v>0</v>
      </c>
      <c r="S181" s="5">
        <v>0</v>
      </c>
      <c r="T181" s="5">
        <f t="shared" si="24"/>
        <v>0</v>
      </c>
      <c r="U181" s="5">
        <v>0</v>
      </c>
      <c r="V181" s="5">
        <v>0</v>
      </c>
      <c r="W181" s="5">
        <v>0</v>
      </c>
      <c r="X181" s="5">
        <v>0</v>
      </c>
      <c r="Y181" s="5">
        <f t="shared" si="27"/>
        <v>0</v>
      </c>
      <c r="Z181" s="5">
        <v>0</v>
      </c>
      <c r="AA181" s="5">
        <v>0</v>
      </c>
      <c r="AB181" s="5">
        <f t="shared" si="28"/>
        <v>0</v>
      </c>
      <c r="AC181" s="5">
        <v>0</v>
      </c>
      <c r="AD181" s="5">
        <v>0</v>
      </c>
      <c r="AE181" s="5">
        <f t="shared" si="29"/>
        <v>0</v>
      </c>
      <c r="AF181" s="5">
        <v>0</v>
      </c>
      <c r="AG181" s="6"/>
      <c r="AH181" s="5">
        <v>0</v>
      </c>
      <c r="AI181" s="5">
        <v>0</v>
      </c>
      <c r="AJ181" s="5">
        <v>0</v>
      </c>
      <c r="AK181" s="5">
        <f t="shared" si="30"/>
        <v>0</v>
      </c>
      <c r="AL181" s="5">
        <v>0</v>
      </c>
      <c r="AM181" s="5">
        <v>0</v>
      </c>
      <c r="AN181" s="5">
        <f t="shared" si="31"/>
        <v>0</v>
      </c>
      <c r="AO181" s="5">
        <v>0</v>
      </c>
      <c r="AP181" s="5">
        <v>0</v>
      </c>
      <c r="AQ181" s="5">
        <f t="shared" si="32"/>
        <v>0</v>
      </c>
      <c r="AR181" s="5">
        <v>1</v>
      </c>
      <c r="AS181" s="6">
        <v>43284</v>
      </c>
      <c r="AT181" s="5">
        <v>1</v>
      </c>
      <c r="AU181" s="5">
        <v>0</v>
      </c>
      <c r="AV181" t="str">
        <f t="shared" si="25"/>
        <v>N</v>
      </c>
      <c r="AW181" t="s">
        <v>60</v>
      </c>
      <c r="AX181" t="s">
        <v>61</v>
      </c>
      <c r="AY181" t="s">
        <v>62</v>
      </c>
      <c r="AZ181" t="s">
        <v>62</v>
      </c>
      <c r="BA181" t="str">
        <f t="shared" si="26"/>
        <v>N</v>
      </c>
    </row>
    <row r="182" spans="1:53">
      <c r="A182" t="s">
        <v>53</v>
      </c>
      <c r="B182" t="s">
        <v>54</v>
      </c>
      <c r="C182" t="s">
        <v>89</v>
      </c>
      <c r="D182">
        <v>2018</v>
      </c>
      <c r="F182" t="s">
        <v>384</v>
      </c>
      <c r="G182" t="s">
        <v>385</v>
      </c>
      <c r="J182" t="s">
        <v>101</v>
      </c>
      <c r="K182" t="s">
        <v>93</v>
      </c>
      <c r="L182" s="5">
        <v>0</v>
      </c>
      <c r="M182" s="5">
        <v>0</v>
      </c>
      <c r="N182" s="5">
        <f t="shared" si="22"/>
        <v>0</v>
      </c>
      <c r="O182" s="5">
        <v>0</v>
      </c>
      <c r="P182" s="5">
        <v>0</v>
      </c>
      <c r="Q182" s="5">
        <f t="shared" si="23"/>
        <v>0</v>
      </c>
      <c r="R182" s="5">
        <v>0</v>
      </c>
      <c r="S182" s="5">
        <v>0</v>
      </c>
      <c r="T182" s="5">
        <f t="shared" si="24"/>
        <v>0</v>
      </c>
      <c r="U182" s="5">
        <v>0</v>
      </c>
      <c r="V182" s="5">
        <v>0</v>
      </c>
      <c r="W182" s="5">
        <v>0</v>
      </c>
      <c r="X182" s="5">
        <v>0</v>
      </c>
      <c r="Y182" s="5">
        <f t="shared" si="27"/>
        <v>0</v>
      </c>
      <c r="Z182" s="5">
        <v>0</v>
      </c>
      <c r="AA182" s="5">
        <v>0</v>
      </c>
      <c r="AB182" s="5">
        <f t="shared" si="28"/>
        <v>0</v>
      </c>
      <c r="AC182" s="5">
        <v>0</v>
      </c>
      <c r="AD182" s="5">
        <v>0</v>
      </c>
      <c r="AE182" s="5">
        <f t="shared" si="29"/>
        <v>0</v>
      </c>
      <c r="AF182" s="5">
        <v>0</v>
      </c>
      <c r="AG182" s="6"/>
      <c r="AH182" s="5">
        <v>0</v>
      </c>
      <c r="AI182" s="5">
        <v>0</v>
      </c>
      <c r="AJ182" s="5">
        <v>0</v>
      </c>
      <c r="AK182" s="5">
        <f t="shared" si="30"/>
        <v>0</v>
      </c>
      <c r="AL182" s="5">
        <v>0</v>
      </c>
      <c r="AM182" s="5">
        <v>0</v>
      </c>
      <c r="AN182" s="5">
        <f t="shared" si="31"/>
        <v>0</v>
      </c>
      <c r="AO182" s="5">
        <v>0</v>
      </c>
      <c r="AP182" s="5">
        <v>0</v>
      </c>
      <c r="AQ182" s="5">
        <f t="shared" si="32"/>
        <v>0</v>
      </c>
      <c r="AR182" s="5">
        <v>1</v>
      </c>
      <c r="AS182" s="6">
        <v>43284</v>
      </c>
      <c r="AT182" s="5">
        <v>1</v>
      </c>
      <c r="AU182" s="5">
        <v>0</v>
      </c>
      <c r="AV182" t="str">
        <f t="shared" si="25"/>
        <v>N</v>
      </c>
      <c r="AW182" t="s">
        <v>60</v>
      </c>
      <c r="AX182" t="s">
        <v>61</v>
      </c>
      <c r="AY182" t="s">
        <v>62</v>
      </c>
      <c r="AZ182" t="s">
        <v>62</v>
      </c>
      <c r="BA182" t="str">
        <f t="shared" si="26"/>
        <v>N</v>
      </c>
    </row>
    <row r="183" spans="1:53">
      <c r="A183" t="s">
        <v>53</v>
      </c>
      <c r="B183" t="s">
        <v>54</v>
      </c>
      <c r="C183" t="s">
        <v>89</v>
      </c>
      <c r="D183">
        <v>2018</v>
      </c>
      <c r="F183" t="s">
        <v>386</v>
      </c>
      <c r="G183" t="s">
        <v>387</v>
      </c>
      <c r="J183" t="s">
        <v>101</v>
      </c>
      <c r="K183" t="s">
        <v>93</v>
      </c>
      <c r="L183" s="5">
        <v>0</v>
      </c>
      <c r="M183" s="5">
        <v>0</v>
      </c>
      <c r="N183" s="5">
        <f t="shared" si="22"/>
        <v>0</v>
      </c>
      <c r="O183" s="5">
        <v>0</v>
      </c>
      <c r="P183" s="5">
        <v>0</v>
      </c>
      <c r="Q183" s="5">
        <f t="shared" si="23"/>
        <v>0</v>
      </c>
      <c r="R183" s="5">
        <v>0</v>
      </c>
      <c r="S183" s="5">
        <v>0</v>
      </c>
      <c r="T183" s="5">
        <f t="shared" si="24"/>
        <v>0</v>
      </c>
      <c r="U183" s="5">
        <v>0</v>
      </c>
      <c r="V183" s="5">
        <v>0</v>
      </c>
      <c r="W183" s="5">
        <v>0</v>
      </c>
      <c r="X183" s="5">
        <v>0</v>
      </c>
      <c r="Y183" s="5">
        <f t="shared" si="27"/>
        <v>0</v>
      </c>
      <c r="Z183" s="5">
        <v>0</v>
      </c>
      <c r="AA183" s="5">
        <v>0</v>
      </c>
      <c r="AB183" s="5">
        <f t="shared" si="28"/>
        <v>0</v>
      </c>
      <c r="AC183" s="5">
        <v>0</v>
      </c>
      <c r="AD183" s="5">
        <v>0</v>
      </c>
      <c r="AE183" s="5">
        <f t="shared" si="29"/>
        <v>0</v>
      </c>
      <c r="AF183" s="5">
        <v>0</v>
      </c>
      <c r="AG183" s="6"/>
      <c r="AH183" s="5">
        <v>0</v>
      </c>
      <c r="AI183" s="5">
        <v>0</v>
      </c>
      <c r="AJ183" s="5">
        <v>0</v>
      </c>
      <c r="AK183" s="5">
        <f t="shared" si="30"/>
        <v>0</v>
      </c>
      <c r="AL183" s="5">
        <v>0</v>
      </c>
      <c r="AM183" s="5">
        <v>0</v>
      </c>
      <c r="AN183" s="5">
        <f t="shared" si="31"/>
        <v>0</v>
      </c>
      <c r="AO183" s="5">
        <v>0</v>
      </c>
      <c r="AP183" s="5">
        <v>0</v>
      </c>
      <c r="AQ183" s="5">
        <f t="shared" si="32"/>
        <v>0</v>
      </c>
      <c r="AR183" s="5">
        <v>1</v>
      </c>
      <c r="AS183" s="6">
        <v>43286</v>
      </c>
      <c r="AT183" s="5">
        <v>1</v>
      </c>
      <c r="AU183" s="5">
        <v>0</v>
      </c>
      <c r="AV183" t="str">
        <f t="shared" si="25"/>
        <v>N</v>
      </c>
      <c r="AW183" t="s">
        <v>60</v>
      </c>
      <c r="AX183" t="s">
        <v>61</v>
      </c>
      <c r="AY183" t="s">
        <v>62</v>
      </c>
      <c r="AZ183" t="s">
        <v>62</v>
      </c>
      <c r="BA183" t="str">
        <f t="shared" si="26"/>
        <v>N</v>
      </c>
    </row>
    <row r="184" spans="1:53">
      <c r="A184" t="s">
        <v>53</v>
      </c>
      <c r="B184" t="s">
        <v>54</v>
      </c>
      <c r="C184" t="s">
        <v>55</v>
      </c>
      <c r="D184">
        <v>2018</v>
      </c>
      <c r="F184" t="s">
        <v>337</v>
      </c>
      <c r="G184" t="s">
        <v>388</v>
      </c>
      <c r="J184" t="s">
        <v>101</v>
      </c>
      <c r="K184" t="s">
        <v>93</v>
      </c>
      <c r="L184" s="5">
        <v>0</v>
      </c>
      <c r="M184" s="5">
        <v>0</v>
      </c>
      <c r="N184" s="5">
        <f t="shared" si="22"/>
        <v>0</v>
      </c>
      <c r="O184" s="5">
        <v>0</v>
      </c>
      <c r="P184" s="5">
        <v>0</v>
      </c>
      <c r="Q184" s="5">
        <f t="shared" si="23"/>
        <v>0</v>
      </c>
      <c r="R184" s="5">
        <v>0</v>
      </c>
      <c r="S184" s="5">
        <v>0</v>
      </c>
      <c r="T184" s="5">
        <f t="shared" si="24"/>
        <v>0</v>
      </c>
      <c r="U184" s="5">
        <v>0</v>
      </c>
      <c r="V184" s="5">
        <v>0</v>
      </c>
      <c r="W184" s="5">
        <v>0</v>
      </c>
      <c r="X184" s="5">
        <v>0</v>
      </c>
      <c r="Y184" s="5">
        <f t="shared" si="27"/>
        <v>0</v>
      </c>
      <c r="Z184" s="5">
        <v>0</v>
      </c>
      <c r="AA184" s="5">
        <v>0</v>
      </c>
      <c r="AB184" s="5">
        <f t="shared" si="28"/>
        <v>0</v>
      </c>
      <c r="AC184" s="5">
        <v>0</v>
      </c>
      <c r="AD184" s="5">
        <v>0</v>
      </c>
      <c r="AE184" s="5">
        <f t="shared" si="29"/>
        <v>0</v>
      </c>
      <c r="AF184" s="5">
        <v>0</v>
      </c>
      <c r="AG184" s="6"/>
      <c r="AH184" s="5">
        <v>0</v>
      </c>
      <c r="AI184" s="5">
        <v>0</v>
      </c>
      <c r="AJ184" s="5">
        <v>0</v>
      </c>
      <c r="AK184" s="5">
        <f t="shared" si="30"/>
        <v>0</v>
      </c>
      <c r="AL184" s="5">
        <v>0</v>
      </c>
      <c r="AM184" s="5">
        <v>0</v>
      </c>
      <c r="AN184" s="5">
        <f t="shared" si="31"/>
        <v>0</v>
      </c>
      <c r="AO184" s="5">
        <v>0</v>
      </c>
      <c r="AP184" s="5">
        <v>0</v>
      </c>
      <c r="AQ184" s="5">
        <f t="shared" si="32"/>
        <v>0</v>
      </c>
      <c r="AR184" s="5">
        <v>1</v>
      </c>
      <c r="AS184" s="6">
        <v>43217</v>
      </c>
      <c r="AT184" s="5">
        <v>1</v>
      </c>
      <c r="AU184" s="5">
        <v>0</v>
      </c>
      <c r="AV184" t="str">
        <f t="shared" si="25"/>
        <v>N</v>
      </c>
      <c r="AW184" t="s">
        <v>60</v>
      </c>
      <c r="AX184" t="s">
        <v>61</v>
      </c>
      <c r="AY184" t="s">
        <v>62</v>
      </c>
      <c r="AZ184" t="s">
        <v>62</v>
      </c>
      <c r="BA184" t="str">
        <f t="shared" si="26"/>
        <v>N</v>
      </c>
    </row>
    <row r="185" spans="1:53">
      <c r="A185" t="s">
        <v>53</v>
      </c>
      <c r="B185" t="s">
        <v>54</v>
      </c>
      <c r="C185" t="s">
        <v>55</v>
      </c>
      <c r="D185">
        <v>2018</v>
      </c>
      <c r="F185" t="s">
        <v>389</v>
      </c>
      <c r="G185" t="s">
        <v>390</v>
      </c>
      <c r="J185" t="s">
        <v>101</v>
      </c>
      <c r="K185" t="s">
        <v>93</v>
      </c>
      <c r="L185" s="5">
        <v>0</v>
      </c>
      <c r="M185" s="5">
        <v>0</v>
      </c>
      <c r="N185" s="5">
        <f t="shared" si="22"/>
        <v>0</v>
      </c>
      <c r="O185" s="5">
        <v>0</v>
      </c>
      <c r="P185" s="5">
        <v>0</v>
      </c>
      <c r="Q185" s="5">
        <f t="shared" si="23"/>
        <v>0</v>
      </c>
      <c r="R185" s="5">
        <v>0</v>
      </c>
      <c r="S185" s="5">
        <v>0</v>
      </c>
      <c r="T185" s="5">
        <f t="shared" si="24"/>
        <v>0</v>
      </c>
      <c r="U185" s="5">
        <v>0</v>
      </c>
      <c r="V185" s="5">
        <v>0</v>
      </c>
      <c r="W185" s="5">
        <v>0</v>
      </c>
      <c r="X185" s="5">
        <v>0</v>
      </c>
      <c r="Y185" s="5">
        <f t="shared" si="27"/>
        <v>0</v>
      </c>
      <c r="Z185" s="5">
        <v>0</v>
      </c>
      <c r="AA185" s="5">
        <v>0</v>
      </c>
      <c r="AB185" s="5">
        <f t="shared" si="28"/>
        <v>0</v>
      </c>
      <c r="AC185" s="5">
        <v>0</v>
      </c>
      <c r="AD185" s="5">
        <v>0</v>
      </c>
      <c r="AE185" s="5">
        <f t="shared" si="29"/>
        <v>0</v>
      </c>
      <c r="AF185" s="5">
        <v>0</v>
      </c>
      <c r="AG185" s="6"/>
      <c r="AH185" s="5">
        <v>0</v>
      </c>
      <c r="AI185" s="5">
        <v>0</v>
      </c>
      <c r="AJ185" s="5">
        <v>0</v>
      </c>
      <c r="AK185" s="5">
        <f t="shared" si="30"/>
        <v>0</v>
      </c>
      <c r="AL185" s="5">
        <v>0</v>
      </c>
      <c r="AM185" s="5">
        <v>0</v>
      </c>
      <c r="AN185" s="5">
        <f t="shared" si="31"/>
        <v>0</v>
      </c>
      <c r="AO185" s="5">
        <v>0</v>
      </c>
      <c r="AP185" s="5">
        <v>0</v>
      </c>
      <c r="AQ185" s="5">
        <f t="shared" si="32"/>
        <v>0</v>
      </c>
      <c r="AR185" s="5">
        <v>1</v>
      </c>
      <c r="AS185" s="6">
        <v>43250</v>
      </c>
      <c r="AT185" s="5">
        <v>1</v>
      </c>
      <c r="AU185" s="5">
        <v>0</v>
      </c>
      <c r="AV185" t="str">
        <f t="shared" si="25"/>
        <v>N</v>
      </c>
      <c r="AW185" t="s">
        <v>60</v>
      </c>
      <c r="AX185" t="s">
        <v>61</v>
      </c>
      <c r="AY185" t="s">
        <v>62</v>
      </c>
      <c r="AZ185" t="s">
        <v>62</v>
      </c>
      <c r="BA185" t="str">
        <f t="shared" si="26"/>
        <v>N</v>
      </c>
    </row>
    <row r="186" spans="1:53">
      <c r="A186" t="s">
        <v>53</v>
      </c>
      <c r="B186" t="s">
        <v>54</v>
      </c>
      <c r="C186" t="s">
        <v>55</v>
      </c>
      <c r="D186">
        <v>2018</v>
      </c>
      <c r="F186" t="s">
        <v>389</v>
      </c>
      <c r="G186" t="s">
        <v>391</v>
      </c>
      <c r="J186" t="s">
        <v>101</v>
      </c>
      <c r="K186" t="s">
        <v>93</v>
      </c>
      <c r="L186" s="5">
        <v>0</v>
      </c>
      <c r="M186" s="5">
        <v>0</v>
      </c>
      <c r="N186" s="5">
        <f t="shared" si="22"/>
        <v>0</v>
      </c>
      <c r="O186" s="5">
        <v>0</v>
      </c>
      <c r="P186" s="5">
        <v>0</v>
      </c>
      <c r="Q186" s="5">
        <f t="shared" si="23"/>
        <v>0</v>
      </c>
      <c r="R186" s="5">
        <v>0</v>
      </c>
      <c r="S186" s="5">
        <v>0</v>
      </c>
      <c r="T186" s="5">
        <f t="shared" si="24"/>
        <v>0</v>
      </c>
      <c r="U186" s="5">
        <v>0</v>
      </c>
      <c r="V186" s="5">
        <v>0</v>
      </c>
      <c r="W186" s="5">
        <v>0</v>
      </c>
      <c r="X186" s="5">
        <v>0</v>
      </c>
      <c r="Y186" s="5">
        <f t="shared" si="27"/>
        <v>0</v>
      </c>
      <c r="Z186" s="5">
        <v>0</v>
      </c>
      <c r="AA186" s="5">
        <v>0</v>
      </c>
      <c r="AB186" s="5">
        <f t="shared" si="28"/>
        <v>0</v>
      </c>
      <c r="AC186" s="5">
        <v>0</v>
      </c>
      <c r="AD186" s="5">
        <v>0</v>
      </c>
      <c r="AE186" s="5">
        <f t="shared" si="29"/>
        <v>0</v>
      </c>
      <c r="AF186" s="5">
        <v>0</v>
      </c>
      <c r="AG186" s="6"/>
      <c r="AH186" s="5">
        <v>0</v>
      </c>
      <c r="AI186" s="5">
        <v>0</v>
      </c>
      <c r="AJ186" s="5">
        <v>0</v>
      </c>
      <c r="AK186" s="5">
        <f t="shared" si="30"/>
        <v>0</v>
      </c>
      <c r="AL186" s="5">
        <v>0</v>
      </c>
      <c r="AM186" s="5">
        <v>0</v>
      </c>
      <c r="AN186" s="5">
        <f t="shared" si="31"/>
        <v>0</v>
      </c>
      <c r="AO186" s="5">
        <v>0</v>
      </c>
      <c r="AP186" s="5">
        <v>0</v>
      </c>
      <c r="AQ186" s="5">
        <f t="shared" si="32"/>
        <v>0</v>
      </c>
      <c r="AR186" s="5">
        <v>1</v>
      </c>
      <c r="AS186" s="6">
        <v>43280</v>
      </c>
      <c r="AT186" s="5">
        <v>1</v>
      </c>
      <c r="AU186" s="5">
        <v>0</v>
      </c>
      <c r="AV186" t="str">
        <f t="shared" si="25"/>
        <v>N</v>
      </c>
      <c r="AW186" t="s">
        <v>60</v>
      </c>
      <c r="AX186" t="s">
        <v>61</v>
      </c>
      <c r="AY186" t="s">
        <v>62</v>
      </c>
      <c r="AZ186" t="s">
        <v>62</v>
      </c>
      <c r="BA186" t="str">
        <f t="shared" si="26"/>
        <v>N</v>
      </c>
    </row>
    <row r="187" spans="1:53">
      <c r="A187" t="s">
        <v>53</v>
      </c>
      <c r="B187" t="s">
        <v>54</v>
      </c>
      <c r="C187" t="s">
        <v>55</v>
      </c>
      <c r="D187">
        <v>2018</v>
      </c>
      <c r="F187" t="s">
        <v>313</v>
      </c>
      <c r="G187" t="s">
        <v>392</v>
      </c>
      <c r="J187" t="s">
        <v>101</v>
      </c>
      <c r="K187" t="s">
        <v>93</v>
      </c>
      <c r="L187" s="5">
        <v>0</v>
      </c>
      <c r="M187" s="5">
        <v>0</v>
      </c>
      <c r="N187" s="5">
        <f t="shared" si="22"/>
        <v>0</v>
      </c>
      <c r="O187" s="5">
        <v>0</v>
      </c>
      <c r="P187" s="5">
        <v>0</v>
      </c>
      <c r="Q187" s="5">
        <f t="shared" si="23"/>
        <v>0</v>
      </c>
      <c r="R187" s="5">
        <v>0</v>
      </c>
      <c r="S187" s="5">
        <v>0</v>
      </c>
      <c r="T187" s="5">
        <f t="shared" si="24"/>
        <v>0</v>
      </c>
      <c r="U187" s="5">
        <v>0</v>
      </c>
      <c r="V187" s="5">
        <v>0</v>
      </c>
      <c r="W187" s="5">
        <v>0</v>
      </c>
      <c r="X187" s="5">
        <v>0</v>
      </c>
      <c r="Y187" s="5">
        <f t="shared" si="27"/>
        <v>0</v>
      </c>
      <c r="Z187" s="5">
        <v>0</v>
      </c>
      <c r="AA187" s="5">
        <v>0</v>
      </c>
      <c r="AB187" s="5">
        <f t="shared" si="28"/>
        <v>0</v>
      </c>
      <c r="AC187" s="5">
        <v>0</v>
      </c>
      <c r="AD187" s="5">
        <v>0</v>
      </c>
      <c r="AE187" s="5">
        <f t="shared" si="29"/>
        <v>0</v>
      </c>
      <c r="AF187" s="5">
        <v>0</v>
      </c>
      <c r="AG187" s="6"/>
      <c r="AH187" s="5">
        <v>0</v>
      </c>
      <c r="AI187" s="5">
        <v>0</v>
      </c>
      <c r="AJ187" s="5">
        <v>0</v>
      </c>
      <c r="AK187" s="5">
        <f t="shared" si="30"/>
        <v>0</v>
      </c>
      <c r="AL187" s="5">
        <v>0</v>
      </c>
      <c r="AM187" s="5">
        <v>0</v>
      </c>
      <c r="AN187" s="5">
        <f t="shared" si="31"/>
        <v>0</v>
      </c>
      <c r="AO187" s="5">
        <v>0</v>
      </c>
      <c r="AP187" s="5">
        <v>0</v>
      </c>
      <c r="AQ187" s="5">
        <f t="shared" si="32"/>
        <v>0</v>
      </c>
      <c r="AR187" s="5">
        <v>1</v>
      </c>
      <c r="AS187" s="6">
        <v>43238</v>
      </c>
      <c r="AT187" s="5">
        <v>1</v>
      </c>
      <c r="AU187" s="5">
        <v>0</v>
      </c>
      <c r="AV187" t="str">
        <f t="shared" si="25"/>
        <v>N</v>
      </c>
      <c r="AW187" t="s">
        <v>60</v>
      </c>
      <c r="AX187" t="s">
        <v>61</v>
      </c>
      <c r="AY187" t="s">
        <v>62</v>
      </c>
      <c r="AZ187" t="s">
        <v>62</v>
      </c>
      <c r="BA187" t="str">
        <f t="shared" si="26"/>
        <v>N</v>
      </c>
    </row>
    <row r="188" spans="1:53">
      <c r="A188" t="s">
        <v>53</v>
      </c>
      <c r="B188" t="s">
        <v>54</v>
      </c>
      <c r="C188" t="s">
        <v>55</v>
      </c>
      <c r="D188">
        <v>2018</v>
      </c>
      <c r="F188" t="s">
        <v>313</v>
      </c>
      <c r="G188" t="s">
        <v>393</v>
      </c>
      <c r="J188" t="s">
        <v>101</v>
      </c>
      <c r="K188" t="s">
        <v>93</v>
      </c>
      <c r="L188" s="5">
        <v>0</v>
      </c>
      <c r="M188" s="5">
        <v>0</v>
      </c>
      <c r="N188" s="5">
        <f t="shared" si="22"/>
        <v>0</v>
      </c>
      <c r="O188" s="5">
        <v>0</v>
      </c>
      <c r="P188" s="5">
        <v>0</v>
      </c>
      <c r="Q188" s="5">
        <f t="shared" si="23"/>
        <v>0</v>
      </c>
      <c r="R188" s="5">
        <v>0</v>
      </c>
      <c r="S188" s="5">
        <v>0</v>
      </c>
      <c r="T188" s="5">
        <f t="shared" si="24"/>
        <v>0</v>
      </c>
      <c r="U188" s="5">
        <v>0</v>
      </c>
      <c r="V188" s="5">
        <v>0</v>
      </c>
      <c r="W188" s="5">
        <v>0</v>
      </c>
      <c r="X188" s="5">
        <v>0</v>
      </c>
      <c r="Y188" s="5">
        <f t="shared" si="27"/>
        <v>0</v>
      </c>
      <c r="Z188" s="5">
        <v>0</v>
      </c>
      <c r="AA188" s="5">
        <v>0</v>
      </c>
      <c r="AB188" s="5">
        <f t="shared" si="28"/>
        <v>0</v>
      </c>
      <c r="AC188" s="5">
        <v>0</v>
      </c>
      <c r="AD188" s="5">
        <v>0</v>
      </c>
      <c r="AE188" s="5">
        <f t="shared" si="29"/>
        <v>0</v>
      </c>
      <c r="AF188" s="5">
        <v>0</v>
      </c>
      <c r="AG188" s="6"/>
      <c r="AH188" s="5">
        <v>0</v>
      </c>
      <c r="AI188" s="5">
        <v>0</v>
      </c>
      <c r="AJ188" s="5">
        <v>0</v>
      </c>
      <c r="AK188" s="5">
        <f t="shared" si="30"/>
        <v>0</v>
      </c>
      <c r="AL188" s="5">
        <v>0</v>
      </c>
      <c r="AM188" s="5">
        <v>0</v>
      </c>
      <c r="AN188" s="5">
        <f t="shared" si="31"/>
        <v>0</v>
      </c>
      <c r="AO188" s="5">
        <v>0</v>
      </c>
      <c r="AP188" s="5">
        <v>0</v>
      </c>
      <c r="AQ188" s="5">
        <f t="shared" si="32"/>
        <v>0</v>
      </c>
      <c r="AR188" s="5">
        <v>1</v>
      </c>
      <c r="AS188" s="6">
        <v>43237</v>
      </c>
      <c r="AT188" s="5">
        <v>1</v>
      </c>
      <c r="AU188" s="5">
        <v>0</v>
      </c>
      <c r="AV188" t="str">
        <f t="shared" si="25"/>
        <v>N</v>
      </c>
      <c r="AW188" t="s">
        <v>60</v>
      </c>
      <c r="AX188" t="s">
        <v>61</v>
      </c>
      <c r="AY188" t="s">
        <v>62</v>
      </c>
      <c r="AZ188" t="s">
        <v>62</v>
      </c>
      <c r="BA188" t="str">
        <f t="shared" si="26"/>
        <v>N</v>
      </c>
    </row>
    <row r="189" spans="1:53">
      <c r="A189" t="s">
        <v>53</v>
      </c>
      <c r="B189" t="s">
        <v>54</v>
      </c>
      <c r="C189" t="s">
        <v>55</v>
      </c>
      <c r="D189">
        <v>2018</v>
      </c>
      <c r="F189" t="s">
        <v>394</v>
      </c>
      <c r="G189" t="s">
        <v>395</v>
      </c>
      <c r="J189" t="s">
        <v>101</v>
      </c>
      <c r="K189" t="s">
        <v>93</v>
      </c>
      <c r="L189" s="5">
        <v>0</v>
      </c>
      <c r="M189" s="5">
        <v>0</v>
      </c>
      <c r="N189" s="5">
        <f t="shared" si="22"/>
        <v>0</v>
      </c>
      <c r="O189" s="5">
        <v>0</v>
      </c>
      <c r="P189" s="5">
        <v>0</v>
      </c>
      <c r="Q189" s="5">
        <f t="shared" si="23"/>
        <v>0</v>
      </c>
      <c r="R189" s="5">
        <v>0</v>
      </c>
      <c r="S189" s="5">
        <v>0</v>
      </c>
      <c r="T189" s="5">
        <f t="shared" si="24"/>
        <v>0</v>
      </c>
      <c r="U189" s="5">
        <v>0</v>
      </c>
      <c r="V189" s="5">
        <v>0</v>
      </c>
      <c r="W189" s="5">
        <v>0</v>
      </c>
      <c r="X189" s="5">
        <v>0</v>
      </c>
      <c r="Y189" s="5">
        <f t="shared" si="27"/>
        <v>0</v>
      </c>
      <c r="Z189" s="5">
        <v>0</v>
      </c>
      <c r="AA189" s="5">
        <v>0</v>
      </c>
      <c r="AB189" s="5">
        <f t="shared" si="28"/>
        <v>0</v>
      </c>
      <c r="AC189" s="5">
        <v>0</v>
      </c>
      <c r="AD189" s="5">
        <v>0</v>
      </c>
      <c r="AE189" s="5">
        <f t="shared" si="29"/>
        <v>0</v>
      </c>
      <c r="AF189" s="5">
        <v>0</v>
      </c>
      <c r="AG189" s="6"/>
      <c r="AH189" s="5">
        <v>0</v>
      </c>
      <c r="AI189" s="5">
        <v>0</v>
      </c>
      <c r="AJ189" s="5">
        <v>0</v>
      </c>
      <c r="AK189" s="5">
        <f t="shared" si="30"/>
        <v>0</v>
      </c>
      <c r="AL189" s="5">
        <v>0</v>
      </c>
      <c r="AM189" s="5">
        <v>0</v>
      </c>
      <c r="AN189" s="5">
        <f t="shared" si="31"/>
        <v>0</v>
      </c>
      <c r="AO189" s="5">
        <v>0</v>
      </c>
      <c r="AP189" s="5">
        <v>0</v>
      </c>
      <c r="AQ189" s="5">
        <f t="shared" si="32"/>
        <v>0</v>
      </c>
      <c r="AR189" s="5">
        <v>1</v>
      </c>
      <c r="AS189" s="6">
        <v>43280</v>
      </c>
      <c r="AT189" s="5">
        <v>1</v>
      </c>
      <c r="AU189" s="5">
        <v>0</v>
      </c>
      <c r="AV189" t="str">
        <f t="shared" si="25"/>
        <v>N</v>
      </c>
      <c r="AW189" t="s">
        <v>60</v>
      </c>
      <c r="AX189" t="s">
        <v>61</v>
      </c>
      <c r="AY189" t="s">
        <v>62</v>
      </c>
      <c r="AZ189" t="s">
        <v>62</v>
      </c>
      <c r="BA189" t="str">
        <f t="shared" si="26"/>
        <v>N</v>
      </c>
    </row>
    <row r="190" spans="1:53">
      <c r="A190" t="s">
        <v>53</v>
      </c>
      <c r="B190" t="s">
        <v>54</v>
      </c>
      <c r="C190" t="s">
        <v>89</v>
      </c>
      <c r="D190">
        <v>2018</v>
      </c>
      <c r="F190" t="s">
        <v>396</v>
      </c>
      <c r="G190" t="s">
        <v>397</v>
      </c>
      <c r="J190" t="s">
        <v>101</v>
      </c>
      <c r="K190" t="s">
        <v>93</v>
      </c>
      <c r="L190" s="5">
        <v>0</v>
      </c>
      <c r="M190" s="5">
        <v>0</v>
      </c>
      <c r="N190" s="5">
        <f t="shared" si="22"/>
        <v>0</v>
      </c>
      <c r="O190" s="5">
        <v>0</v>
      </c>
      <c r="P190" s="5">
        <v>0</v>
      </c>
      <c r="Q190" s="5">
        <f t="shared" si="23"/>
        <v>0</v>
      </c>
      <c r="R190" s="5">
        <v>0</v>
      </c>
      <c r="S190" s="5">
        <v>0</v>
      </c>
      <c r="T190" s="5">
        <f t="shared" si="24"/>
        <v>0</v>
      </c>
      <c r="U190" s="5">
        <v>0</v>
      </c>
      <c r="V190" s="5">
        <v>0</v>
      </c>
      <c r="W190" s="5">
        <v>0</v>
      </c>
      <c r="X190" s="5">
        <v>0</v>
      </c>
      <c r="Y190" s="5">
        <f t="shared" si="27"/>
        <v>0</v>
      </c>
      <c r="Z190" s="5">
        <v>0</v>
      </c>
      <c r="AA190" s="5">
        <v>0</v>
      </c>
      <c r="AB190" s="5">
        <f t="shared" si="28"/>
        <v>0</v>
      </c>
      <c r="AC190" s="5">
        <v>0</v>
      </c>
      <c r="AD190" s="5">
        <v>0</v>
      </c>
      <c r="AE190" s="5">
        <f t="shared" si="29"/>
        <v>0</v>
      </c>
      <c r="AF190" s="5">
        <v>0</v>
      </c>
      <c r="AG190" s="6"/>
      <c r="AH190" s="5">
        <v>0</v>
      </c>
      <c r="AI190" s="5">
        <v>0</v>
      </c>
      <c r="AJ190" s="5">
        <v>0</v>
      </c>
      <c r="AK190" s="5">
        <f t="shared" si="30"/>
        <v>0</v>
      </c>
      <c r="AL190" s="5">
        <v>0</v>
      </c>
      <c r="AM190" s="5">
        <v>0</v>
      </c>
      <c r="AN190" s="5">
        <f t="shared" si="31"/>
        <v>0</v>
      </c>
      <c r="AO190" s="5">
        <v>0</v>
      </c>
      <c r="AP190" s="5">
        <v>0</v>
      </c>
      <c r="AQ190" s="5">
        <f t="shared" si="32"/>
        <v>0</v>
      </c>
      <c r="AR190" s="5">
        <v>1</v>
      </c>
      <c r="AS190" s="6">
        <v>43209</v>
      </c>
      <c r="AT190" s="5">
        <v>1</v>
      </c>
      <c r="AU190" s="5">
        <v>0</v>
      </c>
      <c r="AV190" t="str">
        <f t="shared" si="25"/>
        <v>N</v>
      </c>
      <c r="AW190" t="s">
        <v>60</v>
      </c>
      <c r="AX190" t="s">
        <v>61</v>
      </c>
      <c r="AY190" t="s">
        <v>62</v>
      </c>
      <c r="AZ190" t="s">
        <v>62</v>
      </c>
      <c r="BA190" t="str">
        <f t="shared" si="26"/>
        <v>N</v>
      </c>
    </row>
    <row r="191" spans="1:53">
      <c r="A191" t="s">
        <v>53</v>
      </c>
      <c r="B191" t="s">
        <v>54</v>
      </c>
      <c r="C191" t="s">
        <v>89</v>
      </c>
      <c r="D191">
        <v>2018</v>
      </c>
      <c r="F191" t="s">
        <v>398</v>
      </c>
      <c r="G191" t="s">
        <v>399</v>
      </c>
      <c r="J191" t="s">
        <v>101</v>
      </c>
      <c r="K191" t="s">
        <v>93</v>
      </c>
      <c r="L191" s="5">
        <v>0</v>
      </c>
      <c r="M191" s="5">
        <v>0</v>
      </c>
      <c r="N191" s="5">
        <f t="shared" si="22"/>
        <v>0</v>
      </c>
      <c r="O191" s="5">
        <v>0</v>
      </c>
      <c r="P191" s="5">
        <v>0</v>
      </c>
      <c r="Q191" s="5">
        <f t="shared" si="23"/>
        <v>0</v>
      </c>
      <c r="R191" s="5">
        <v>0</v>
      </c>
      <c r="S191" s="5">
        <v>0</v>
      </c>
      <c r="T191" s="5">
        <f t="shared" si="24"/>
        <v>0</v>
      </c>
      <c r="U191" s="5">
        <v>0</v>
      </c>
      <c r="V191" s="5">
        <v>0</v>
      </c>
      <c r="W191" s="5">
        <v>0</v>
      </c>
      <c r="X191" s="5">
        <v>0</v>
      </c>
      <c r="Y191" s="5">
        <f t="shared" si="27"/>
        <v>0</v>
      </c>
      <c r="Z191" s="5">
        <v>0</v>
      </c>
      <c r="AA191" s="5">
        <v>0</v>
      </c>
      <c r="AB191" s="5">
        <f t="shared" si="28"/>
        <v>0</v>
      </c>
      <c r="AC191" s="5">
        <v>0</v>
      </c>
      <c r="AD191" s="5">
        <v>0</v>
      </c>
      <c r="AE191" s="5">
        <f t="shared" si="29"/>
        <v>0</v>
      </c>
      <c r="AF191" s="5">
        <v>0</v>
      </c>
      <c r="AG191" s="6"/>
      <c r="AH191" s="5">
        <v>0</v>
      </c>
      <c r="AI191" s="5">
        <v>0</v>
      </c>
      <c r="AJ191" s="5">
        <v>0</v>
      </c>
      <c r="AK191" s="5">
        <f t="shared" si="30"/>
        <v>0</v>
      </c>
      <c r="AL191" s="5">
        <v>0</v>
      </c>
      <c r="AM191" s="5">
        <v>0</v>
      </c>
      <c r="AN191" s="5">
        <f t="shared" si="31"/>
        <v>0</v>
      </c>
      <c r="AO191" s="5">
        <v>0</v>
      </c>
      <c r="AP191" s="5">
        <v>0</v>
      </c>
      <c r="AQ191" s="5">
        <f t="shared" si="32"/>
        <v>0</v>
      </c>
      <c r="AR191" s="5">
        <v>1</v>
      </c>
      <c r="AS191" s="6">
        <v>43157</v>
      </c>
      <c r="AT191" s="5">
        <v>1</v>
      </c>
      <c r="AU191" s="5">
        <v>0</v>
      </c>
      <c r="AV191" t="str">
        <f t="shared" si="25"/>
        <v>N</v>
      </c>
      <c r="AW191" t="s">
        <v>60</v>
      </c>
      <c r="AX191" t="s">
        <v>61</v>
      </c>
      <c r="AY191" t="s">
        <v>62</v>
      </c>
      <c r="AZ191" t="s">
        <v>62</v>
      </c>
      <c r="BA191" t="str">
        <f t="shared" si="26"/>
        <v>N</v>
      </c>
    </row>
    <row r="192" spans="1:53">
      <c r="A192" t="s">
        <v>53</v>
      </c>
      <c r="B192" t="s">
        <v>54</v>
      </c>
      <c r="C192" t="s">
        <v>89</v>
      </c>
      <c r="D192">
        <v>2018</v>
      </c>
      <c r="F192" t="s">
        <v>400</v>
      </c>
      <c r="G192" t="s">
        <v>401</v>
      </c>
      <c r="J192" t="s">
        <v>101</v>
      </c>
      <c r="K192" t="s">
        <v>93</v>
      </c>
      <c r="L192" s="5">
        <v>0</v>
      </c>
      <c r="M192" s="5">
        <v>0</v>
      </c>
      <c r="N192" s="5">
        <f t="shared" si="22"/>
        <v>0</v>
      </c>
      <c r="O192" s="5">
        <v>0</v>
      </c>
      <c r="P192" s="5">
        <v>0</v>
      </c>
      <c r="Q192" s="5">
        <f t="shared" si="23"/>
        <v>0</v>
      </c>
      <c r="R192" s="5">
        <v>0</v>
      </c>
      <c r="S192" s="5">
        <v>0</v>
      </c>
      <c r="T192" s="5">
        <f t="shared" si="24"/>
        <v>0</v>
      </c>
      <c r="U192" s="5">
        <v>0</v>
      </c>
      <c r="V192" s="5">
        <v>0</v>
      </c>
      <c r="W192" s="5">
        <v>0</v>
      </c>
      <c r="X192" s="5">
        <v>0</v>
      </c>
      <c r="Y192" s="5">
        <f t="shared" si="27"/>
        <v>0</v>
      </c>
      <c r="Z192" s="5">
        <v>0</v>
      </c>
      <c r="AA192" s="5">
        <v>0</v>
      </c>
      <c r="AB192" s="5">
        <f t="shared" si="28"/>
        <v>0</v>
      </c>
      <c r="AC192" s="5">
        <v>0</v>
      </c>
      <c r="AD192" s="5">
        <v>0</v>
      </c>
      <c r="AE192" s="5">
        <f t="shared" si="29"/>
        <v>0</v>
      </c>
      <c r="AF192" s="5">
        <v>0</v>
      </c>
      <c r="AG192" s="6"/>
      <c r="AH192" s="5">
        <v>0</v>
      </c>
      <c r="AI192" s="5">
        <v>0</v>
      </c>
      <c r="AJ192" s="5">
        <v>0</v>
      </c>
      <c r="AK192" s="5">
        <f t="shared" si="30"/>
        <v>0</v>
      </c>
      <c r="AL192" s="5">
        <v>0</v>
      </c>
      <c r="AM192" s="5">
        <v>0</v>
      </c>
      <c r="AN192" s="5">
        <f t="shared" si="31"/>
        <v>0</v>
      </c>
      <c r="AO192" s="5">
        <v>0</v>
      </c>
      <c r="AP192" s="5">
        <v>0</v>
      </c>
      <c r="AQ192" s="5">
        <f t="shared" si="32"/>
        <v>0</v>
      </c>
      <c r="AR192" s="5">
        <v>1</v>
      </c>
      <c r="AS192" s="6">
        <v>43157</v>
      </c>
      <c r="AT192" s="5">
        <v>1</v>
      </c>
      <c r="AU192" s="5">
        <v>0</v>
      </c>
      <c r="AV192" t="str">
        <f t="shared" si="25"/>
        <v>N</v>
      </c>
      <c r="AW192" t="s">
        <v>60</v>
      </c>
      <c r="AX192" t="s">
        <v>61</v>
      </c>
      <c r="AY192" t="s">
        <v>62</v>
      </c>
      <c r="AZ192" t="s">
        <v>62</v>
      </c>
      <c r="BA192" t="str">
        <f t="shared" si="26"/>
        <v>N</v>
      </c>
    </row>
    <row r="193" spans="1:53">
      <c r="A193" t="s">
        <v>53</v>
      </c>
      <c r="B193" t="s">
        <v>54</v>
      </c>
      <c r="C193" t="s">
        <v>89</v>
      </c>
      <c r="D193">
        <v>2018</v>
      </c>
      <c r="F193" t="s">
        <v>402</v>
      </c>
      <c r="G193" t="s">
        <v>403</v>
      </c>
      <c r="J193" t="s">
        <v>101</v>
      </c>
      <c r="K193" t="s">
        <v>93</v>
      </c>
      <c r="L193" s="5">
        <v>0</v>
      </c>
      <c r="M193" s="5">
        <v>0</v>
      </c>
      <c r="N193" s="5">
        <f t="shared" si="22"/>
        <v>0</v>
      </c>
      <c r="O193" s="5">
        <v>0</v>
      </c>
      <c r="P193" s="5">
        <v>0</v>
      </c>
      <c r="Q193" s="5">
        <f t="shared" si="23"/>
        <v>0</v>
      </c>
      <c r="R193" s="5">
        <v>0</v>
      </c>
      <c r="S193" s="5">
        <v>0</v>
      </c>
      <c r="T193" s="5">
        <f t="shared" si="24"/>
        <v>0</v>
      </c>
      <c r="U193" s="5">
        <v>0</v>
      </c>
      <c r="V193" s="5">
        <v>0</v>
      </c>
      <c r="W193" s="5">
        <v>0</v>
      </c>
      <c r="X193" s="5">
        <v>0</v>
      </c>
      <c r="Y193" s="5">
        <f t="shared" si="27"/>
        <v>0</v>
      </c>
      <c r="Z193" s="5">
        <v>0</v>
      </c>
      <c r="AA193" s="5">
        <v>0</v>
      </c>
      <c r="AB193" s="5">
        <f t="shared" si="28"/>
        <v>0</v>
      </c>
      <c r="AC193" s="5">
        <v>0</v>
      </c>
      <c r="AD193" s="5">
        <v>0</v>
      </c>
      <c r="AE193" s="5">
        <f t="shared" si="29"/>
        <v>0</v>
      </c>
      <c r="AF193" s="5">
        <v>0</v>
      </c>
      <c r="AG193" s="6"/>
      <c r="AH193" s="5">
        <v>0</v>
      </c>
      <c r="AI193" s="5">
        <v>0</v>
      </c>
      <c r="AJ193" s="5">
        <v>0</v>
      </c>
      <c r="AK193" s="5">
        <f t="shared" si="30"/>
        <v>0</v>
      </c>
      <c r="AL193" s="5">
        <v>0</v>
      </c>
      <c r="AM193" s="5">
        <v>0</v>
      </c>
      <c r="AN193" s="5">
        <f t="shared" si="31"/>
        <v>0</v>
      </c>
      <c r="AO193" s="5">
        <v>0</v>
      </c>
      <c r="AP193" s="5">
        <v>0</v>
      </c>
      <c r="AQ193" s="5">
        <f t="shared" si="32"/>
        <v>0</v>
      </c>
      <c r="AR193" s="5">
        <v>1</v>
      </c>
      <c r="AS193" s="6">
        <v>43159</v>
      </c>
      <c r="AT193" s="5">
        <v>1</v>
      </c>
      <c r="AU193" s="5">
        <v>0</v>
      </c>
      <c r="AV193" t="str">
        <f t="shared" si="25"/>
        <v>N</v>
      </c>
      <c r="AW193" t="s">
        <v>60</v>
      </c>
      <c r="AX193" t="s">
        <v>61</v>
      </c>
      <c r="AY193" t="s">
        <v>62</v>
      </c>
      <c r="AZ193" t="s">
        <v>62</v>
      </c>
      <c r="BA193" t="str">
        <f t="shared" si="26"/>
        <v>N</v>
      </c>
    </row>
    <row r="194" spans="1:53">
      <c r="A194" t="s">
        <v>53</v>
      </c>
      <c r="B194" t="s">
        <v>54</v>
      </c>
      <c r="C194" t="s">
        <v>89</v>
      </c>
      <c r="D194">
        <v>2018</v>
      </c>
      <c r="F194" t="s">
        <v>404</v>
      </c>
      <c r="G194" t="s">
        <v>405</v>
      </c>
      <c r="J194" t="s">
        <v>101</v>
      </c>
      <c r="K194" t="s">
        <v>93</v>
      </c>
      <c r="L194" s="5">
        <v>0</v>
      </c>
      <c r="M194" s="5">
        <v>0</v>
      </c>
      <c r="N194" s="5">
        <f t="shared" ref="N194:N257" si="33">L194+M194</f>
        <v>0</v>
      </c>
      <c r="O194" s="5">
        <v>0</v>
      </c>
      <c r="P194" s="5">
        <v>0</v>
      </c>
      <c r="Q194" s="5">
        <f t="shared" ref="Q194:Q257" si="34">O194+P194</f>
        <v>0</v>
      </c>
      <c r="R194" s="5">
        <v>0</v>
      </c>
      <c r="S194" s="5">
        <v>0</v>
      </c>
      <c r="T194" s="5">
        <f t="shared" ref="T194:T257" si="35">R194+S194</f>
        <v>0</v>
      </c>
      <c r="U194" s="5">
        <v>0</v>
      </c>
      <c r="V194" s="5">
        <v>0</v>
      </c>
      <c r="W194" s="5">
        <v>0</v>
      </c>
      <c r="X194" s="5">
        <v>0</v>
      </c>
      <c r="Y194" s="5">
        <f t="shared" si="27"/>
        <v>0</v>
      </c>
      <c r="Z194" s="5">
        <v>0</v>
      </c>
      <c r="AA194" s="5">
        <v>0</v>
      </c>
      <c r="AB194" s="5">
        <f t="shared" si="28"/>
        <v>0</v>
      </c>
      <c r="AC194" s="5">
        <v>0</v>
      </c>
      <c r="AD194" s="5">
        <v>0</v>
      </c>
      <c r="AE194" s="5">
        <f t="shared" si="29"/>
        <v>0</v>
      </c>
      <c r="AF194" s="5">
        <v>0</v>
      </c>
      <c r="AG194" s="6"/>
      <c r="AH194" s="5">
        <v>0</v>
      </c>
      <c r="AI194" s="5">
        <v>0</v>
      </c>
      <c r="AJ194" s="5">
        <v>0</v>
      </c>
      <c r="AK194" s="5">
        <f t="shared" si="30"/>
        <v>0</v>
      </c>
      <c r="AL194" s="5">
        <v>0</v>
      </c>
      <c r="AM194" s="5">
        <v>0</v>
      </c>
      <c r="AN194" s="5">
        <f t="shared" si="31"/>
        <v>0</v>
      </c>
      <c r="AO194" s="5">
        <v>0</v>
      </c>
      <c r="AP194" s="5">
        <v>0</v>
      </c>
      <c r="AQ194" s="5">
        <f t="shared" si="32"/>
        <v>0</v>
      </c>
      <c r="AR194" s="5">
        <v>1</v>
      </c>
      <c r="AS194" s="6">
        <v>43188</v>
      </c>
      <c r="AT194" s="5">
        <v>1</v>
      </c>
      <c r="AU194" s="5">
        <v>0</v>
      </c>
      <c r="AV194" t="str">
        <f t="shared" ref="AV194:AV257" si="36">IF(AU194 &gt; 0, "Y", "N")</f>
        <v>N</v>
      </c>
      <c r="AW194" t="s">
        <v>60</v>
      </c>
      <c r="AX194" t="s">
        <v>61</v>
      </c>
      <c r="AY194" t="s">
        <v>62</v>
      </c>
      <c r="AZ194" t="s">
        <v>62</v>
      </c>
      <c r="BA194" t="str">
        <f t="shared" ref="BA194:BA257" si="37">IF(OR(L194&gt;0, O194&gt;0, R194&gt;0, W194&gt;0, Z194&gt;0, AC194&gt;0, AI194&gt;0, AL194&gt;0, AO194&gt;0, M194&gt;0), "Y", "N")</f>
        <v>N</v>
      </c>
    </row>
    <row r="195" spans="1:53">
      <c r="A195" t="s">
        <v>53</v>
      </c>
      <c r="B195" t="s">
        <v>54</v>
      </c>
      <c r="C195" t="s">
        <v>89</v>
      </c>
      <c r="D195">
        <v>2018</v>
      </c>
      <c r="F195" t="s">
        <v>406</v>
      </c>
      <c r="G195" t="s">
        <v>407</v>
      </c>
      <c r="J195" t="s">
        <v>101</v>
      </c>
      <c r="K195" t="s">
        <v>93</v>
      </c>
      <c r="L195" s="5">
        <v>0</v>
      </c>
      <c r="M195" s="5">
        <v>0</v>
      </c>
      <c r="N195" s="5">
        <f t="shared" si="33"/>
        <v>0</v>
      </c>
      <c r="O195" s="5">
        <v>0</v>
      </c>
      <c r="P195" s="5">
        <v>0</v>
      </c>
      <c r="Q195" s="5">
        <f t="shared" si="34"/>
        <v>0</v>
      </c>
      <c r="R195" s="5">
        <v>0</v>
      </c>
      <c r="S195" s="5">
        <v>0</v>
      </c>
      <c r="T195" s="5">
        <f t="shared" si="35"/>
        <v>0</v>
      </c>
      <c r="U195" s="5">
        <v>0</v>
      </c>
      <c r="V195" s="5">
        <v>0</v>
      </c>
      <c r="W195" s="5">
        <v>0</v>
      </c>
      <c r="X195" s="5">
        <v>0</v>
      </c>
      <c r="Y195" s="5">
        <f t="shared" ref="Y195:Y258" si="38">W195+X195</f>
        <v>0</v>
      </c>
      <c r="Z195" s="5">
        <v>0</v>
      </c>
      <c r="AA195" s="5">
        <v>0</v>
      </c>
      <c r="AB195" s="5">
        <f t="shared" ref="AB195:AB258" si="39">SUM(Z195:AA195)</f>
        <v>0</v>
      </c>
      <c r="AC195" s="5">
        <v>0</v>
      </c>
      <c r="AD195" s="5">
        <v>0</v>
      </c>
      <c r="AE195" s="5">
        <f t="shared" ref="AE195:AE258" si="40">SUM(AC195:AD195)</f>
        <v>0</v>
      </c>
      <c r="AF195" s="5">
        <v>0</v>
      </c>
      <c r="AG195" s="6"/>
      <c r="AH195" s="5">
        <v>0</v>
      </c>
      <c r="AI195" s="5">
        <v>0</v>
      </c>
      <c r="AJ195" s="5">
        <v>0</v>
      </c>
      <c r="AK195" s="5">
        <f t="shared" ref="AK195:AK258" si="41">SUM(AI195:AJ195)</f>
        <v>0</v>
      </c>
      <c r="AL195" s="5">
        <v>0</v>
      </c>
      <c r="AM195" s="5">
        <v>0</v>
      </c>
      <c r="AN195" s="5">
        <f t="shared" ref="AN195:AN258" si="42">SUM(AL195:AM195)</f>
        <v>0</v>
      </c>
      <c r="AO195" s="5">
        <v>0</v>
      </c>
      <c r="AP195" s="5">
        <v>0</v>
      </c>
      <c r="AQ195" s="5">
        <f t="shared" ref="AQ195:AQ258" si="43">SUM(AO195:AP195)</f>
        <v>0</v>
      </c>
      <c r="AR195" s="5">
        <v>1</v>
      </c>
      <c r="AS195" s="6">
        <v>43335</v>
      </c>
      <c r="AT195" s="5">
        <v>1</v>
      </c>
      <c r="AU195" s="5">
        <v>0</v>
      </c>
      <c r="AV195" t="str">
        <f t="shared" si="36"/>
        <v>N</v>
      </c>
      <c r="AW195" t="s">
        <v>60</v>
      </c>
      <c r="AX195" t="s">
        <v>61</v>
      </c>
      <c r="AY195" t="s">
        <v>62</v>
      </c>
      <c r="AZ195" t="s">
        <v>62</v>
      </c>
      <c r="BA195" t="str">
        <f t="shared" si="37"/>
        <v>N</v>
      </c>
    </row>
    <row r="196" spans="1:53">
      <c r="A196" t="s">
        <v>53</v>
      </c>
      <c r="B196" t="s">
        <v>54</v>
      </c>
      <c r="C196" t="s">
        <v>89</v>
      </c>
      <c r="D196">
        <v>2018</v>
      </c>
      <c r="F196" t="s">
        <v>408</v>
      </c>
      <c r="G196" t="s">
        <v>409</v>
      </c>
      <c r="J196" t="s">
        <v>101</v>
      </c>
      <c r="K196" t="s">
        <v>93</v>
      </c>
      <c r="L196" s="5">
        <v>0</v>
      </c>
      <c r="M196" s="5">
        <v>0</v>
      </c>
      <c r="N196" s="5">
        <f t="shared" si="33"/>
        <v>0</v>
      </c>
      <c r="O196" s="5">
        <v>0</v>
      </c>
      <c r="P196" s="5">
        <v>0</v>
      </c>
      <c r="Q196" s="5">
        <f t="shared" si="34"/>
        <v>0</v>
      </c>
      <c r="R196" s="5">
        <v>0</v>
      </c>
      <c r="S196" s="5">
        <v>0</v>
      </c>
      <c r="T196" s="5">
        <f t="shared" si="35"/>
        <v>0</v>
      </c>
      <c r="U196" s="5">
        <v>0</v>
      </c>
      <c r="V196" s="5">
        <v>0</v>
      </c>
      <c r="W196" s="5">
        <v>0</v>
      </c>
      <c r="X196" s="5">
        <v>0</v>
      </c>
      <c r="Y196" s="5">
        <f t="shared" si="38"/>
        <v>0</v>
      </c>
      <c r="Z196" s="5">
        <v>0</v>
      </c>
      <c r="AA196" s="5">
        <v>0</v>
      </c>
      <c r="AB196" s="5">
        <f t="shared" si="39"/>
        <v>0</v>
      </c>
      <c r="AC196" s="5">
        <v>0</v>
      </c>
      <c r="AD196" s="5">
        <v>0</v>
      </c>
      <c r="AE196" s="5">
        <f t="shared" si="40"/>
        <v>0</v>
      </c>
      <c r="AF196" s="5">
        <v>0</v>
      </c>
      <c r="AG196" s="6"/>
      <c r="AH196" s="5">
        <v>0</v>
      </c>
      <c r="AI196" s="5">
        <v>0</v>
      </c>
      <c r="AJ196" s="5">
        <v>0</v>
      </c>
      <c r="AK196" s="5">
        <f t="shared" si="41"/>
        <v>0</v>
      </c>
      <c r="AL196" s="5">
        <v>0</v>
      </c>
      <c r="AM196" s="5">
        <v>0</v>
      </c>
      <c r="AN196" s="5">
        <f t="shared" si="42"/>
        <v>0</v>
      </c>
      <c r="AO196" s="5">
        <v>0</v>
      </c>
      <c r="AP196" s="5">
        <v>0</v>
      </c>
      <c r="AQ196" s="5">
        <f t="shared" si="43"/>
        <v>0</v>
      </c>
      <c r="AR196" s="5">
        <v>1</v>
      </c>
      <c r="AS196" s="6">
        <v>43284</v>
      </c>
      <c r="AT196" s="5">
        <v>1</v>
      </c>
      <c r="AU196" s="5">
        <v>0</v>
      </c>
      <c r="AV196" t="str">
        <f t="shared" si="36"/>
        <v>N</v>
      </c>
      <c r="AW196" t="s">
        <v>60</v>
      </c>
      <c r="AX196" t="s">
        <v>61</v>
      </c>
      <c r="AY196" t="s">
        <v>62</v>
      </c>
      <c r="AZ196" t="s">
        <v>62</v>
      </c>
      <c r="BA196" t="str">
        <f t="shared" si="37"/>
        <v>N</v>
      </c>
    </row>
    <row r="197" spans="1:53">
      <c r="A197" t="s">
        <v>53</v>
      </c>
      <c r="B197" t="s">
        <v>54</v>
      </c>
      <c r="C197" t="s">
        <v>55</v>
      </c>
      <c r="D197">
        <v>2018</v>
      </c>
      <c r="F197" t="s">
        <v>337</v>
      </c>
      <c r="G197" t="s">
        <v>410</v>
      </c>
      <c r="J197" t="s">
        <v>101</v>
      </c>
      <c r="K197" t="s">
        <v>93</v>
      </c>
      <c r="L197" s="5">
        <v>0</v>
      </c>
      <c r="M197" s="5">
        <v>0</v>
      </c>
      <c r="N197" s="5">
        <f t="shared" si="33"/>
        <v>0</v>
      </c>
      <c r="O197" s="5">
        <v>0</v>
      </c>
      <c r="P197" s="5">
        <v>0</v>
      </c>
      <c r="Q197" s="5">
        <f t="shared" si="34"/>
        <v>0</v>
      </c>
      <c r="R197" s="5">
        <v>0</v>
      </c>
      <c r="S197" s="5">
        <v>0</v>
      </c>
      <c r="T197" s="5">
        <f t="shared" si="35"/>
        <v>0</v>
      </c>
      <c r="U197" s="5">
        <v>0</v>
      </c>
      <c r="V197" s="5">
        <v>0</v>
      </c>
      <c r="W197" s="5">
        <v>0</v>
      </c>
      <c r="X197" s="5">
        <v>0</v>
      </c>
      <c r="Y197" s="5">
        <f t="shared" si="38"/>
        <v>0</v>
      </c>
      <c r="Z197" s="5">
        <v>0</v>
      </c>
      <c r="AA197" s="5">
        <v>0</v>
      </c>
      <c r="AB197" s="5">
        <f t="shared" si="39"/>
        <v>0</v>
      </c>
      <c r="AC197" s="5">
        <v>0</v>
      </c>
      <c r="AD197" s="5">
        <v>0</v>
      </c>
      <c r="AE197" s="5">
        <f t="shared" si="40"/>
        <v>0</v>
      </c>
      <c r="AF197" s="5">
        <v>0</v>
      </c>
      <c r="AG197" s="6"/>
      <c r="AH197" s="5">
        <v>0</v>
      </c>
      <c r="AI197" s="5">
        <v>0</v>
      </c>
      <c r="AJ197" s="5">
        <v>0</v>
      </c>
      <c r="AK197" s="5">
        <f t="shared" si="41"/>
        <v>0</v>
      </c>
      <c r="AL197" s="5">
        <v>0</v>
      </c>
      <c r="AM197" s="5">
        <v>0</v>
      </c>
      <c r="AN197" s="5">
        <f t="shared" si="42"/>
        <v>0</v>
      </c>
      <c r="AO197" s="5">
        <v>0</v>
      </c>
      <c r="AP197" s="5">
        <v>0</v>
      </c>
      <c r="AQ197" s="5">
        <f t="shared" si="43"/>
        <v>0</v>
      </c>
      <c r="AR197" s="5">
        <v>1</v>
      </c>
      <c r="AS197" s="6">
        <v>43216</v>
      </c>
      <c r="AT197" s="5">
        <v>1</v>
      </c>
      <c r="AU197" s="5">
        <v>0</v>
      </c>
      <c r="AV197" t="str">
        <f t="shared" si="36"/>
        <v>N</v>
      </c>
      <c r="AW197" t="s">
        <v>60</v>
      </c>
      <c r="AX197" t="s">
        <v>61</v>
      </c>
      <c r="AY197" t="s">
        <v>62</v>
      </c>
      <c r="AZ197" t="s">
        <v>62</v>
      </c>
      <c r="BA197" t="str">
        <f t="shared" si="37"/>
        <v>N</v>
      </c>
    </row>
    <row r="198" spans="1:53">
      <c r="A198" t="s">
        <v>53</v>
      </c>
      <c r="B198" t="s">
        <v>54</v>
      </c>
      <c r="C198" t="s">
        <v>55</v>
      </c>
      <c r="D198">
        <v>2018</v>
      </c>
      <c r="F198" t="s">
        <v>313</v>
      </c>
      <c r="G198" t="s">
        <v>411</v>
      </c>
      <c r="J198" t="s">
        <v>101</v>
      </c>
      <c r="K198" t="s">
        <v>93</v>
      </c>
      <c r="L198" s="5">
        <v>0</v>
      </c>
      <c r="M198" s="5">
        <v>0</v>
      </c>
      <c r="N198" s="5">
        <f t="shared" si="33"/>
        <v>0</v>
      </c>
      <c r="O198" s="5">
        <v>0</v>
      </c>
      <c r="P198" s="5">
        <v>0</v>
      </c>
      <c r="Q198" s="5">
        <f t="shared" si="34"/>
        <v>0</v>
      </c>
      <c r="R198" s="5">
        <v>0</v>
      </c>
      <c r="S198" s="5">
        <v>0</v>
      </c>
      <c r="T198" s="5">
        <f t="shared" si="35"/>
        <v>0</v>
      </c>
      <c r="U198" s="5">
        <v>0</v>
      </c>
      <c r="V198" s="5">
        <v>0</v>
      </c>
      <c r="W198" s="5">
        <v>0</v>
      </c>
      <c r="X198" s="5">
        <v>0</v>
      </c>
      <c r="Y198" s="5">
        <f t="shared" si="38"/>
        <v>0</v>
      </c>
      <c r="Z198" s="5">
        <v>0</v>
      </c>
      <c r="AA198" s="5">
        <v>0</v>
      </c>
      <c r="AB198" s="5">
        <f t="shared" si="39"/>
        <v>0</v>
      </c>
      <c r="AC198" s="5">
        <v>0</v>
      </c>
      <c r="AD198" s="5">
        <v>0</v>
      </c>
      <c r="AE198" s="5">
        <f t="shared" si="40"/>
        <v>0</v>
      </c>
      <c r="AF198" s="5">
        <v>0</v>
      </c>
      <c r="AG198" s="6"/>
      <c r="AH198" s="5">
        <v>0</v>
      </c>
      <c r="AI198" s="5">
        <v>0</v>
      </c>
      <c r="AJ198" s="5">
        <v>0</v>
      </c>
      <c r="AK198" s="5">
        <f t="shared" si="41"/>
        <v>0</v>
      </c>
      <c r="AL198" s="5">
        <v>0</v>
      </c>
      <c r="AM198" s="5">
        <v>0</v>
      </c>
      <c r="AN198" s="5">
        <f t="shared" si="42"/>
        <v>0</v>
      </c>
      <c r="AO198" s="5">
        <v>0</v>
      </c>
      <c r="AP198" s="5">
        <v>0</v>
      </c>
      <c r="AQ198" s="5">
        <f t="shared" si="43"/>
        <v>0</v>
      </c>
      <c r="AR198" s="5">
        <v>1</v>
      </c>
      <c r="AS198" s="6">
        <v>43238</v>
      </c>
      <c r="AT198" s="5">
        <v>1</v>
      </c>
      <c r="AU198" s="5">
        <v>0</v>
      </c>
      <c r="AV198" t="str">
        <f t="shared" si="36"/>
        <v>N</v>
      </c>
      <c r="AW198" t="s">
        <v>60</v>
      </c>
      <c r="AX198" t="s">
        <v>61</v>
      </c>
      <c r="AY198" t="s">
        <v>62</v>
      </c>
      <c r="AZ198" t="s">
        <v>62</v>
      </c>
      <c r="BA198" t="str">
        <f t="shared" si="37"/>
        <v>N</v>
      </c>
    </row>
    <row r="199" spans="1:53">
      <c r="A199" t="s">
        <v>53</v>
      </c>
      <c r="B199" t="s">
        <v>54</v>
      </c>
      <c r="C199" t="s">
        <v>89</v>
      </c>
      <c r="D199">
        <v>2018</v>
      </c>
      <c r="F199" t="s">
        <v>412</v>
      </c>
      <c r="G199" t="s">
        <v>413</v>
      </c>
      <c r="J199" t="s">
        <v>101</v>
      </c>
      <c r="K199" t="s">
        <v>93</v>
      </c>
      <c r="L199" s="5">
        <v>0</v>
      </c>
      <c r="M199" s="5">
        <v>0</v>
      </c>
      <c r="N199" s="5">
        <f t="shared" si="33"/>
        <v>0</v>
      </c>
      <c r="O199" s="5">
        <v>0</v>
      </c>
      <c r="P199" s="5">
        <v>0</v>
      </c>
      <c r="Q199" s="5">
        <f t="shared" si="34"/>
        <v>0</v>
      </c>
      <c r="R199" s="5">
        <v>0</v>
      </c>
      <c r="S199" s="5">
        <v>0</v>
      </c>
      <c r="T199" s="5">
        <f t="shared" si="35"/>
        <v>0</v>
      </c>
      <c r="U199" s="5">
        <v>0</v>
      </c>
      <c r="V199" s="5">
        <v>0</v>
      </c>
      <c r="W199" s="5">
        <v>0</v>
      </c>
      <c r="X199" s="5">
        <v>0</v>
      </c>
      <c r="Y199" s="5">
        <f t="shared" si="38"/>
        <v>0</v>
      </c>
      <c r="Z199" s="5">
        <v>0</v>
      </c>
      <c r="AA199" s="5">
        <v>0</v>
      </c>
      <c r="AB199" s="5">
        <f t="shared" si="39"/>
        <v>0</v>
      </c>
      <c r="AC199" s="5">
        <v>0</v>
      </c>
      <c r="AD199" s="5">
        <v>0</v>
      </c>
      <c r="AE199" s="5">
        <f t="shared" si="40"/>
        <v>0</v>
      </c>
      <c r="AF199" s="5">
        <v>0</v>
      </c>
      <c r="AG199" s="6"/>
      <c r="AH199" s="5">
        <v>0</v>
      </c>
      <c r="AI199" s="5">
        <v>0</v>
      </c>
      <c r="AJ199" s="5">
        <v>0</v>
      </c>
      <c r="AK199" s="5">
        <f t="shared" si="41"/>
        <v>0</v>
      </c>
      <c r="AL199" s="5">
        <v>0</v>
      </c>
      <c r="AM199" s="5">
        <v>0</v>
      </c>
      <c r="AN199" s="5">
        <f t="shared" si="42"/>
        <v>0</v>
      </c>
      <c r="AO199" s="5">
        <v>0</v>
      </c>
      <c r="AP199" s="5">
        <v>0</v>
      </c>
      <c r="AQ199" s="5">
        <f t="shared" si="43"/>
        <v>0</v>
      </c>
      <c r="AR199" s="5">
        <v>1</v>
      </c>
      <c r="AS199" s="6">
        <v>43383</v>
      </c>
      <c r="AT199" s="5">
        <v>1</v>
      </c>
      <c r="AU199" s="5">
        <v>0</v>
      </c>
      <c r="AV199" t="str">
        <f t="shared" si="36"/>
        <v>N</v>
      </c>
      <c r="AW199" t="s">
        <v>60</v>
      </c>
      <c r="AX199" t="s">
        <v>61</v>
      </c>
      <c r="AY199" t="s">
        <v>62</v>
      </c>
      <c r="AZ199" t="s">
        <v>62</v>
      </c>
      <c r="BA199" t="str">
        <f t="shared" si="37"/>
        <v>N</v>
      </c>
    </row>
    <row r="200" spans="1:53">
      <c r="A200" t="s">
        <v>53</v>
      </c>
      <c r="B200" t="s">
        <v>54</v>
      </c>
      <c r="C200" t="s">
        <v>89</v>
      </c>
      <c r="D200">
        <v>2018</v>
      </c>
      <c r="F200" t="s">
        <v>414</v>
      </c>
      <c r="G200" t="s">
        <v>415</v>
      </c>
      <c r="J200" t="s">
        <v>101</v>
      </c>
      <c r="K200" t="s">
        <v>93</v>
      </c>
      <c r="L200" s="5">
        <v>0</v>
      </c>
      <c r="M200" s="5">
        <v>0</v>
      </c>
      <c r="N200" s="5">
        <f t="shared" si="33"/>
        <v>0</v>
      </c>
      <c r="O200" s="5">
        <v>0</v>
      </c>
      <c r="P200" s="5">
        <v>0</v>
      </c>
      <c r="Q200" s="5">
        <f t="shared" si="34"/>
        <v>0</v>
      </c>
      <c r="R200" s="5">
        <v>0</v>
      </c>
      <c r="S200" s="5">
        <v>0</v>
      </c>
      <c r="T200" s="5">
        <f t="shared" si="35"/>
        <v>0</v>
      </c>
      <c r="U200" s="5">
        <v>0</v>
      </c>
      <c r="V200" s="5">
        <v>0</v>
      </c>
      <c r="W200" s="5">
        <v>0</v>
      </c>
      <c r="X200" s="5">
        <v>0</v>
      </c>
      <c r="Y200" s="5">
        <f t="shared" si="38"/>
        <v>0</v>
      </c>
      <c r="Z200" s="5">
        <v>0</v>
      </c>
      <c r="AA200" s="5">
        <v>0</v>
      </c>
      <c r="AB200" s="5">
        <f t="shared" si="39"/>
        <v>0</v>
      </c>
      <c r="AC200" s="5">
        <v>0</v>
      </c>
      <c r="AD200" s="5">
        <v>0</v>
      </c>
      <c r="AE200" s="5">
        <f t="shared" si="40"/>
        <v>0</v>
      </c>
      <c r="AF200" s="5">
        <v>0</v>
      </c>
      <c r="AG200" s="6"/>
      <c r="AH200" s="5">
        <v>0</v>
      </c>
      <c r="AI200" s="5">
        <v>0</v>
      </c>
      <c r="AJ200" s="5">
        <v>0</v>
      </c>
      <c r="AK200" s="5">
        <f t="shared" si="41"/>
        <v>0</v>
      </c>
      <c r="AL200" s="5">
        <v>0</v>
      </c>
      <c r="AM200" s="5">
        <v>0</v>
      </c>
      <c r="AN200" s="5">
        <f t="shared" si="42"/>
        <v>0</v>
      </c>
      <c r="AO200" s="5">
        <v>0</v>
      </c>
      <c r="AP200" s="5">
        <v>0</v>
      </c>
      <c r="AQ200" s="5">
        <f t="shared" si="43"/>
        <v>0</v>
      </c>
      <c r="AR200" s="5">
        <v>1</v>
      </c>
      <c r="AS200" s="6">
        <v>43187</v>
      </c>
      <c r="AT200" s="5">
        <v>1</v>
      </c>
      <c r="AU200" s="5">
        <v>0</v>
      </c>
      <c r="AV200" t="str">
        <f t="shared" si="36"/>
        <v>N</v>
      </c>
      <c r="AW200" t="s">
        <v>60</v>
      </c>
      <c r="AX200" t="s">
        <v>61</v>
      </c>
      <c r="AY200" t="s">
        <v>62</v>
      </c>
      <c r="AZ200" t="s">
        <v>62</v>
      </c>
      <c r="BA200" t="str">
        <f t="shared" si="37"/>
        <v>N</v>
      </c>
    </row>
    <row r="201" spans="1:53">
      <c r="A201" t="s">
        <v>53</v>
      </c>
      <c r="B201" t="s">
        <v>54</v>
      </c>
      <c r="C201" t="s">
        <v>89</v>
      </c>
      <c r="D201">
        <v>2018</v>
      </c>
      <c r="F201" t="s">
        <v>416</v>
      </c>
      <c r="G201" t="s">
        <v>417</v>
      </c>
      <c r="J201" t="s">
        <v>101</v>
      </c>
      <c r="K201" t="s">
        <v>93</v>
      </c>
      <c r="L201" s="5">
        <v>0</v>
      </c>
      <c r="M201" s="5">
        <v>0</v>
      </c>
      <c r="N201" s="5">
        <f t="shared" si="33"/>
        <v>0</v>
      </c>
      <c r="O201" s="5">
        <v>0</v>
      </c>
      <c r="P201" s="5">
        <v>0</v>
      </c>
      <c r="Q201" s="5">
        <f t="shared" si="34"/>
        <v>0</v>
      </c>
      <c r="R201" s="5">
        <v>0</v>
      </c>
      <c r="S201" s="5">
        <v>0</v>
      </c>
      <c r="T201" s="5">
        <f t="shared" si="35"/>
        <v>0</v>
      </c>
      <c r="U201" s="5">
        <v>0</v>
      </c>
      <c r="V201" s="5">
        <v>0</v>
      </c>
      <c r="W201" s="5">
        <v>0</v>
      </c>
      <c r="X201" s="5">
        <v>0</v>
      </c>
      <c r="Y201" s="5">
        <f t="shared" si="38"/>
        <v>0</v>
      </c>
      <c r="Z201" s="5">
        <v>0</v>
      </c>
      <c r="AA201" s="5">
        <v>0</v>
      </c>
      <c r="AB201" s="5">
        <f t="shared" si="39"/>
        <v>0</v>
      </c>
      <c r="AC201" s="5">
        <v>0</v>
      </c>
      <c r="AD201" s="5">
        <v>0</v>
      </c>
      <c r="AE201" s="5">
        <f t="shared" si="40"/>
        <v>0</v>
      </c>
      <c r="AF201" s="5">
        <v>0</v>
      </c>
      <c r="AG201" s="6"/>
      <c r="AH201" s="5">
        <v>0</v>
      </c>
      <c r="AI201" s="5">
        <v>0</v>
      </c>
      <c r="AJ201" s="5">
        <v>0</v>
      </c>
      <c r="AK201" s="5">
        <f t="shared" si="41"/>
        <v>0</v>
      </c>
      <c r="AL201" s="5">
        <v>0</v>
      </c>
      <c r="AM201" s="5">
        <v>0</v>
      </c>
      <c r="AN201" s="5">
        <f t="shared" si="42"/>
        <v>0</v>
      </c>
      <c r="AO201" s="5">
        <v>0</v>
      </c>
      <c r="AP201" s="5">
        <v>0</v>
      </c>
      <c r="AQ201" s="5">
        <f t="shared" si="43"/>
        <v>0</v>
      </c>
      <c r="AR201" s="5">
        <v>1</v>
      </c>
      <c r="AS201" s="6">
        <v>43188</v>
      </c>
      <c r="AT201" s="5">
        <v>1</v>
      </c>
      <c r="AU201" s="5">
        <v>0</v>
      </c>
      <c r="AV201" t="str">
        <f t="shared" si="36"/>
        <v>N</v>
      </c>
      <c r="AW201" t="s">
        <v>60</v>
      </c>
      <c r="AX201" t="s">
        <v>61</v>
      </c>
      <c r="AY201" t="s">
        <v>62</v>
      </c>
      <c r="AZ201" t="s">
        <v>62</v>
      </c>
      <c r="BA201" t="str">
        <f t="shared" si="37"/>
        <v>N</v>
      </c>
    </row>
    <row r="202" spans="1:53">
      <c r="A202" t="s">
        <v>53</v>
      </c>
      <c r="B202" t="s">
        <v>54</v>
      </c>
      <c r="C202" t="s">
        <v>89</v>
      </c>
      <c r="D202">
        <v>2018</v>
      </c>
      <c r="F202" t="s">
        <v>418</v>
      </c>
      <c r="G202" t="s">
        <v>419</v>
      </c>
      <c r="J202" t="s">
        <v>101</v>
      </c>
      <c r="K202" t="s">
        <v>93</v>
      </c>
      <c r="L202" s="5">
        <v>0</v>
      </c>
      <c r="M202" s="5">
        <v>0</v>
      </c>
      <c r="N202" s="5">
        <f t="shared" si="33"/>
        <v>0</v>
      </c>
      <c r="O202" s="5">
        <v>0</v>
      </c>
      <c r="P202" s="5">
        <v>0</v>
      </c>
      <c r="Q202" s="5">
        <f t="shared" si="34"/>
        <v>0</v>
      </c>
      <c r="R202" s="5">
        <v>0</v>
      </c>
      <c r="S202" s="5">
        <v>0</v>
      </c>
      <c r="T202" s="5">
        <f t="shared" si="35"/>
        <v>0</v>
      </c>
      <c r="U202" s="5">
        <v>0</v>
      </c>
      <c r="V202" s="5">
        <v>0</v>
      </c>
      <c r="W202" s="5">
        <v>0</v>
      </c>
      <c r="X202" s="5">
        <v>0</v>
      </c>
      <c r="Y202" s="5">
        <f t="shared" si="38"/>
        <v>0</v>
      </c>
      <c r="Z202" s="5">
        <v>0</v>
      </c>
      <c r="AA202" s="5">
        <v>0</v>
      </c>
      <c r="AB202" s="5">
        <f t="shared" si="39"/>
        <v>0</v>
      </c>
      <c r="AC202" s="5">
        <v>0</v>
      </c>
      <c r="AD202" s="5">
        <v>0</v>
      </c>
      <c r="AE202" s="5">
        <f t="shared" si="40"/>
        <v>0</v>
      </c>
      <c r="AF202" s="5">
        <v>0</v>
      </c>
      <c r="AG202" s="6"/>
      <c r="AH202" s="5">
        <v>0</v>
      </c>
      <c r="AI202" s="5">
        <v>0</v>
      </c>
      <c r="AJ202" s="5">
        <v>0</v>
      </c>
      <c r="AK202" s="5">
        <f t="shared" si="41"/>
        <v>0</v>
      </c>
      <c r="AL202" s="5">
        <v>0</v>
      </c>
      <c r="AM202" s="5">
        <v>0</v>
      </c>
      <c r="AN202" s="5">
        <f t="shared" si="42"/>
        <v>0</v>
      </c>
      <c r="AO202" s="5">
        <v>0</v>
      </c>
      <c r="AP202" s="5">
        <v>0</v>
      </c>
      <c r="AQ202" s="5">
        <f t="shared" si="43"/>
        <v>0</v>
      </c>
      <c r="AR202" s="5">
        <v>1</v>
      </c>
      <c r="AS202" s="6">
        <v>43361</v>
      </c>
      <c r="AT202" s="5">
        <v>1</v>
      </c>
      <c r="AU202" s="5">
        <v>0</v>
      </c>
      <c r="AV202" t="str">
        <f t="shared" si="36"/>
        <v>N</v>
      </c>
      <c r="AW202" t="s">
        <v>60</v>
      </c>
      <c r="AX202" t="s">
        <v>61</v>
      </c>
      <c r="AY202" t="s">
        <v>62</v>
      </c>
      <c r="AZ202" t="s">
        <v>62</v>
      </c>
      <c r="BA202" t="str">
        <f t="shared" si="37"/>
        <v>N</v>
      </c>
    </row>
    <row r="203" spans="1:53">
      <c r="A203" t="s">
        <v>53</v>
      </c>
      <c r="B203" t="s">
        <v>54</v>
      </c>
      <c r="C203" t="s">
        <v>89</v>
      </c>
      <c r="D203">
        <v>2018</v>
      </c>
      <c r="F203" t="s">
        <v>420</v>
      </c>
      <c r="G203" t="s">
        <v>421</v>
      </c>
      <c r="J203" t="s">
        <v>101</v>
      </c>
      <c r="K203" t="s">
        <v>93</v>
      </c>
      <c r="L203" s="5">
        <v>0</v>
      </c>
      <c r="M203" s="5">
        <v>0</v>
      </c>
      <c r="N203" s="5">
        <f t="shared" si="33"/>
        <v>0</v>
      </c>
      <c r="O203" s="5">
        <v>0</v>
      </c>
      <c r="P203" s="5">
        <v>0</v>
      </c>
      <c r="Q203" s="5">
        <f t="shared" si="34"/>
        <v>0</v>
      </c>
      <c r="R203" s="5">
        <v>0</v>
      </c>
      <c r="S203" s="5">
        <v>0</v>
      </c>
      <c r="T203" s="5">
        <f t="shared" si="35"/>
        <v>0</v>
      </c>
      <c r="U203" s="5">
        <v>0</v>
      </c>
      <c r="V203" s="5">
        <v>0</v>
      </c>
      <c r="W203" s="5">
        <v>0</v>
      </c>
      <c r="X203" s="5">
        <v>0</v>
      </c>
      <c r="Y203" s="5">
        <f t="shared" si="38"/>
        <v>0</v>
      </c>
      <c r="Z203" s="5">
        <v>0</v>
      </c>
      <c r="AA203" s="5">
        <v>0</v>
      </c>
      <c r="AB203" s="5">
        <f t="shared" si="39"/>
        <v>0</v>
      </c>
      <c r="AC203" s="5">
        <v>0</v>
      </c>
      <c r="AD203" s="5">
        <v>0</v>
      </c>
      <c r="AE203" s="5">
        <f t="shared" si="40"/>
        <v>0</v>
      </c>
      <c r="AF203" s="5">
        <v>0</v>
      </c>
      <c r="AG203" s="6"/>
      <c r="AH203" s="5">
        <v>0</v>
      </c>
      <c r="AI203" s="5">
        <v>0</v>
      </c>
      <c r="AJ203" s="5">
        <v>0</v>
      </c>
      <c r="AK203" s="5">
        <f t="shared" si="41"/>
        <v>0</v>
      </c>
      <c r="AL203" s="5">
        <v>0</v>
      </c>
      <c r="AM203" s="5">
        <v>0</v>
      </c>
      <c r="AN203" s="5">
        <f t="shared" si="42"/>
        <v>0</v>
      </c>
      <c r="AO203" s="5">
        <v>0</v>
      </c>
      <c r="AP203" s="5">
        <v>0</v>
      </c>
      <c r="AQ203" s="5">
        <f t="shared" si="43"/>
        <v>0</v>
      </c>
      <c r="AR203" s="5">
        <v>1</v>
      </c>
      <c r="AS203" s="6">
        <v>43312</v>
      </c>
      <c r="AT203" s="5">
        <v>1</v>
      </c>
      <c r="AU203" s="5">
        <v>0</v>
      </c>
      <c r="AV203" t="str">
        <f t="shared" si="36"/>
        <v>N</v>
      </c>
      <c r="AW203" t="s">
        <v>60</v>
      </c>
      <c r="AX203" t="s">
        <v>61</v>
      </c>
      <c r="AY203" t="s">
        <v>62</v>
      </c>
      <c r="AZ203" t="s">
        <v>62</v>
      </c>
      <c r="BA203" t="str">
        <f t="shared" si="37"/>
        <v>N</v>
      </c>
    </row>
    <row r="204" spans="1:53">
      <c r="A204" t="s">
        <v>53</v>
      </c>
      <c r="B204" t="s">
        <v>54</v>
      </c>
      <c r="C204" t="s">
        <v>89</v>
      </c>
      <c r="D204">
        <v>2018</v>
      </c>
      <c r="F204" t="s">
        <v>422</v>
      </c>
      <c r="G204" t="s">
        <v>423</v>
      </c>
      <c r="J204" t="s">
        <v>101</v>
      </c>
      <c r="K204" t="s">
        <v>93</v>
      </c>
      <c r="L204" s="5">
        <v>0</v>
      </c>
      <c r="M204" s="5">
        <v>0</v>
      </c>
      <c r="N204" s="5">
        <f t="shared" si="33"/>
        <v>0</v>
      </c>
      <c r="O204" s="5">
        <v>0</v>
      </c>
      <c r="P204" s="5">
        <v>0</v>
      </c>
      <c r="Q204" s="5">
        <f t="shared" si="34"/>
        <v>0</v>
      </c>
      <c r="R204" s="5">
        <v>0</v>
      </c>
      <c r="S204" s="5">
        <v>0</v>
      </c>
      <c r="T204" s="5">
        <f t="shared" si="35"/>
        <v>0</v>
      </c>
      <c r="U204" s="5">
        <v>0</v>
      </c>
      <c r="V204" s="5">
        <v>0</v>
      </c>
      <c r="W204" s="5">
        <v>0</v>
      </c>
      <c r="X204" s="5">
        <v>0</v>
      </c>
      <c r="Y204" s="5">
        <f t="shared" si="38"/>
        <v>0</v>
      </c>
      <c r="Z204" s="5">
        <v>0</v>
      </c>
      <c r="AA204" s="5">
        <v>0</v>
      </c>
      <c r="AB204" s="5">
        <f t="shared" si="39"/>
        <v>0</v>
      </c>
      <c r="AC204" s="5">
        <v>0</v>
      </c>
      <c r="AD204" s="5">
        <v>0</v>
      </c>
      <c r="AE204" s="5">
        <f t="shared" si="40"/>
        <v>0</v>
      </c>
      <c r="AF204" s="5">
        <v>0</v>
      </c>
      <c r="AG204" s="6"/>
      <c r="AH204" s="5">
        <v>0</v>
      </c>
      <c r="AI204" s="5">
        <v>0</v>
      </c>
      <c r="AJ204" s="5">
        <v>0</v>
      </c>
      <c r="AK204" s="5">
        <f t="shared" si="41"/>
        <v>0</v>
      </c>
      <c r="AL204" s="5">
        <v>0</v>
      </c>
      <c r="AM204" s="5">
        <v>0</v>
      </c>
      <c r="AN204" s="5">
        <f t="shared" si="42"/>
        <v>0</v>
      </c>
      <c r="AO204" s="5">
        <v>0</v>
      </c>
      <c r="AP204" s="5">
        <v>0</v>
      </c>
      <c r="AQ204" s="5">
        <f t="shared" si="43"/>
        <v>0</v>
      </c>
      <c r="AR204" s="5">
        <v>1</v>
      </c>
      <c r="AS204" s="6">
        <v>43305</v>
      </c>
      <c r="AT204" s="5">
        <v>1</v>
      </c>
      <c r="AU204" s="5">
        <v>0</v>
      </c>
      <c r="AV204" t="str">
        <f t="shared" si="36"/>
        <v>N</v>
      </c>
      <c r="AW204" t="s">
        <v>60</v>
      </c>
      <c r="AX204" t="s">
        <v>61</v>
      </c>
      <c r="AY204" t="s">
        <v>62</v>
      </c>
      <c r="AZ204" t="s">
        <v>62</v>
      </c>
      <c r="BA204" t="str">
        <f t="shared" si="37"/>
        <v>N</v>
      </c>
    </row>
    <row r="205" spans="1:53">
      <c r="A205" t="s">
        <v>53</v>
      </c>
      <c r="B205" t="s">
        <v>54</v>
      </c>
      <c r="C205" t="s">
        <v>55</v>
      </c>
      <c r="D205">
        <v>2018</v>
      </c>
      <c r="F205" t="s">
        <v>424</v>
      </c>
      <c r="G205" t="s">
        <v>425</v>
      </c>
      <c r="J205" t="s">
        <v>101</v>
      </c>
      <c r="K205" t="s">
        <v>93</v>
      </c>
      <c r="L205" s="5">
        <v>0</v>
      </c>
      <c r="M205" s="5">
        <v>0</v>
      </c>
      <c r="N205" s="5">
        <f t="shared" si="33"/>
        <v>0</v>
      </c>
      <c r="O205" s="5">
        <v>0</v>
      </c>
      <c r="P205" s="5">
        <v>0</v>
      </c>
      <c r="Q205" s="5">
        <f t="shared" si="34"/>
        <v>0</v>
      </c>
      <c r="R205" s="5">
        <v>0</v>
      </c>
      <c r="S205" s="5">
        <v>0</v>
      </c>
      <c r="T205" s="5">
        <f t="shared" si="35"/>
        <v>0</v>
      </c>
      <c r="U205" s="5">
        <v>0</v>
      </c>
      <c r="V205" s="5">
        <v>0</v>
      </c>
      <c r="W205" s="5">
        <v>0</v>
      </c>
      <c r="X205" s="5">
        <v>0</v>
      </c>
      <c r="Y205" s="5">
        <f t="shared" si="38"/>
        <v>0</v>
      </c>
      <c r="Z205" s="5">
        <v>0</v>
      </c>
      <c r="AA205" s="5">
        <v>0</v>
      </c>
      <c r="AB205" s="5">
        <f t="shared" si="39"/>
        <v>0</v>
      </c>
      <c r="AC205" s="5">
        <v>0</v>
      </c>
      <c r="AD205" s="5">
        <v>0</v>
      </c>
      <c r="AE205" s="5">
        <f t="shared" si="40"/>
        <v>0</v>
      </c>
      <c r="AF205" s="5">
        <v>0</v>
      </c>
      <c r="AG205" s="6"/>
      <c r="AH205" s="5">
        <v>0</v>
      </c>
      <c r="AI205" s="5">
        <v>0</v>
      </c>
      <c r="AJ205" s="5">
        <v>0</v>
      </c>
      <c r="AK205" s="5">
        <f t="shared" si="41"/>
        <v>0</v>
      </c>
      <c r="AL205" s="5">
        <v>0</v>
      </c>
      <c r="AM205" s="5">
        <v>0</v>
      </c>
      <c r="AN205" s="5">
        <f t="shared" si="42"/>
        <v>0</v>
      </c>
      <c r="AO205" s="5">
        <v>0</v>
      </c>
      <c r="AP205" s="5">
        <v>0</v>
      </c>
      <c r="AQ205" s="5">
        <f t="shared" si="43"/>
        <v>0</v>
      </c>
      <c r="AR205" s="5">
        <v>1</v>
      </c>
      <c r="AS205" s="6">
        <v>43369</v>
      </c>
      <c r="AT205" s="5">
        <v>1</v>
      </c>
      <c r="AU205" s="5">
        <v>0</v>
      </c>
      <c r="AV205" t="str">
        <f t="shared" si="36"/>
        <v>N</v>
      </c>
      <c r="AW205" t="s">
        <v>60</v>
      </c>
      <c r="AX205" t="s">
        <v>61</v>
      </c>
      <c r="AY205" t="s">
        <v>62</v>
      </c>
      <c r="AZ205" t="s">
        <v>62</v>
      </c>
      <c r="BA205" t="str">
        <f t="shared" si="37"/>
        <v>N</v>
      </c>
    </row>
    <row r="206" spans="1:53">
      <c r="A206" t="s">
        <v>53</v>
      </c>
      <c r="B206" t="s">
        <v>54</v>
      </c>
      <c r="C206" t="s">
        <v>55</v>
      </c>
      <c r="D206">
        <v>2018</v>
      </c>
      <c r="F206" t="s">
        <v>426</v>
      </c>
      <c r="G206" t="s">
        <v>427</v>
      </c>
      <c r="J206" t="s">
        <v>101</v>
      </c>
      <c r="K206" t="s">
        <v>93</v>
      </c>
      <c r="L206" s="5">
        <v>0</v>
      </c>
      <c r="M206" s="5">
        <v>0</v>
      </c>
      <c r="N206" s="5">
        <f t="shared" si="33"/>
        <v>0</v>
      </c>
      <c r="O206" s="5">
        <v>0</v>
      </c>
      <c r="P206" s="5">
        <v>0</v>
      </c>
      <c r="Q206" s="5">
        <f t="shared" si="34"/>
        <v>0</v>
      </c>
      <c r="R206" s="5">
        <v>0</v>
      </c>
      <c r="S206" s="5">
        <v>0</v>
      </c>
      <c r="T206" s="5">
        <f t="shared" si="35"/>
        <v>0</v>
      </c>
      <c r="U206" s="5">
        <v>0</v>
      </c>
      <c r="V206" s="5">
        <v>0</v>
      </c>
      <c r="W206" s="5">
        <v>0</v>
      </c>
      <c r="X206" s="5">
        <v>0</v>
      </c>
      <c r="Y206" s="5">
        <f t="shared" si="38"/>
        <v>0</v>
      </c>
      <c r="Z206" s="5">
        <v>0</v>
      </c>
      <c r="AA206" s="5">
        <v>0</v>
      </c>
      <c r="AB206" s="5">
        <f t="shared" si="39"/>
        <v>0</v>
      </c>
      <c r="AC206" s="5">
        <v>0</v>
      </c>
      <c r="AD206" s="5">
        <v>0</v>
      </c>
      <c r="AE206" s="5">
        <f t="shared" si="40"/>
        <v>0</v>
      </c>
      <c r="AF206" s="5">
        <v>0</v>
      </c>
      <c r="AG206" s="6"/>
      <c r="AH206" s="5">
        <v>0</v>
      </c>
      <c r="AI206" s="5">
        <v>0</v>
      </c>
      <c r="AJ206" s="5">
        <v>0</v>
      </c>
      <c r="AK206" s="5">
        <f t="shared" si="41"/>
        <v>0</v>
      </c>
      <c r="AL206" s="5">
        <v>0</v>
      </c>
      <c r="AM206" s="5">
        <v>0</v>
      </c>
      <c r="AN206" s="5">
        <f t="shared" si="42"/>
        <v>0</v>
      </c>
      <c r="AO206" s="5">
        <v>0</v>
      </c>
      <c r="AP206" s="5">
        <v>0</v>
      </c>
      <c r="AQ206" s="5">
        <f t="shared" si="43"/>
        <v>0</v>
      </c>
      <c r="AR206" s="5">
        <v>1</v>
      </c>
      <c r="AS206" s="6">
        <v>43450</v>
      </c>
      <c r="AT206" s="5">
        <v>1</v>
      </c>
      <c r="AU206" s="5">
        <v>0</v>
      </c>
      <c r="AV206" t="str">
        <f t="shared" si="36"/>
        <v>N</v>
      </c>
      <c r="AW206" t="s">
        <v>60</v>
      </c>
      <c r="AX206" t="s">
        <v>61</v>
      </c>
      <c r="AY206" t="s">
        <v>62</v>
      </c>
      <c r="AZ206" t="s">
        <v>62</v>
      </c>
      <c r="BA206" t="str">
        <f t="shared" si="37"/>
        <v>N</v>
      </c>
    </row>
    <row r="207" spans="1:53">
      <c r="A207" t="s">
        <v>53</v>
      </c>
      <c r="B207" t="s">
        <v>54</v>
      </c>
      <c r="C207" t="s">
        <v>55</v>
      </c>
      <c r="D207">
        <v>2018</v>
      </c>
      <c r="F207" t="s">
        <v>337</v>
      </c>
      <c r="G207" t="s">
        <v>428</v>
      </c>
      <c r="J207" t="s">
        <v>101</v>
      </c>
      <c r="K207" t="s">
        <v>93</v>
      </c>
      <c r="L207" s="5">
        <v>0</v>
      </c>
      <c r="M207" s="5">
        <v>0</v>
      </c>
      <c r="N207" s="5">
        <f t="shared" si="33"/>
        <v>0</v>
      </c>
      <c r="O207" s="5">
        <v>0</v>
      </c>
      <c r="P207" s="5">
        <v>0</v>
      </c>
      <c r="Q207" s="5">
        <f t="shared" si="34"/>
        <v>0</v>
      </c>
      <c r="R207" s="5">
        <v>0</v>
      </c>
      <c r="S207" s="5">
        <v>0</v>
      </c>
      <c r="T207" s="5">
        <f t="shared" si="35"/>
        <v>0</v>
      </c>
      <c r="U207" s="5">
        <v>0</v>
      </c>
      <c r="V207" s="5">
        <v>0</v>
      </c>
      <c r="W207" s="5">
        <v>0</v>
      </c>
      <c r="X207" s="5">
        <v>0</v>
      </c>
      <c r="Y207" s="5">
        <f t="shared" si="38"/>
        <v>0</v>
      </c>
      <c r="Z207" s="5">
        <v>0</v>
      </c>
      <c r="AA207" s="5">
        <v>0</v>
      </c>
      <c r="AB207" s="5">
        <f t="shared" si="39"/>
        <v>0</v>
      </c>
      <c r="AC207" s="5">
        <v>0</v>
      </c>
      <c r="AD207" s="5">
        <v>0</v>
      </c>
      <c r="AE207" s="5">
        <f t="shared" si="40"/>
        <v>0</v>
      </c>
      <c r="AF207" s="5">
        <v>0</v>
      </c>
      <c r="AG207" s="6"/>
      <c r="AH207" s="5">
        <v>0</v>
      </c>
      <c r="AI207" s="5">
        <v>0</v>
      </c>
      <c r="AJ207" s="5">
        <v>0</v>
      </c>
      <c r="AK207" s="5">
        <f t="shared" si="41"/>
        <v>0</v>
      </c>
      <c r="AL207" s="5">
        <v>0</v>
      </c>
      <c r="AM207" s="5">
        <v>0</v>
      </c>
      <c r="AN207" s="5">
        <f t="shared" si="42"/>
        <v>0</v>
      </c>
      <c r="AO207" s="5">
        <v>0</v>
      </c>
      <c r="AP207" s="5">
        <v>0</v>
      </c>
      <c r="AQ207" s="5">
        <f t="shared" si="43"/>
        <v>0</v>
      </c>
      <c r="AR207" s="5">
        <v>1</v>
      </c>
      <c r="AS207" s="6">
        <v>43216</v>
      </c>
      <c r="AT207" s="5">
        <v>1</v>
      </c>
      <c r="AU207" s="5">
        <v>0</v>
      </c>
      <c r="AV207" t="str">
        <f t="shared" si="36"/>
        <v>N</v>
      </c>
      <c r="AW207" t="s">
        <v>60</v>
      </c>
      <c r="AX207" t="s">
        <v>61</v>
      </c>
      <c r="AY207" t="s">
        <v>62</v>
      </c>
      <c r="AZ207" t="s">
        <v>62</v>
      </c>
      <c r="BA207" t="str">
        <f t="shared" si="37"/>
        <v>N</v>
      </c>
    </row>
    <row r="208" spans="1:53">
      <c r="A208" t="s">
        <v>53</v>
      </c>
      <c r="B208" t="s">
        <v>54</v>
      </c>
      <c r="C208" t="s">
        <v>55</v>
      </c>
      <c r="D208">
        <v>2018</v>
      </c>
      <c r="F208" t="s">
        <v>316</v>
      </c>
      <c r="G208" t="s">
        <v>429</v>
      </c>
      <c r="J208" t="s">
        <v>101</v>
      </c>
      <c r="K208" t="s">
        <v>93</v>
      </c>
      <c r="L208" s="5">
        <v>0</v>
      </c>
      <c r="M208" s="5">
        <v>0</v>
      </c>
      <c r="N208" s="5">
        <f t="shared" si="33"/>
        <v>0</v>
      </c>
      <c r="O208" s="5">
        <v>0</v>
      </c>
      <c r="P208" s="5">
        <v>0</v>
      </c>
      <c r="Q208" s="5">
        <f t="shared" si="34"/>
        <v>0</v>
      </c>
      <c r="R208" s="5">
        <v>0</v>
      </c>
      <c r="S208" s="5">
        <v>0</v>
      </c>
      <c r="T208" s="5">
        <f t="shared" si="35"/>
        <v>0</v>
      </c>
      <c r="U208" s="5">
        <v>0</v>
      </c>
      <c r="V208" s="5">
        <v>0</v>
      </c>
      <c r="W208" s="5">
        <v>0</v>
      </c>
      <c r="X208" s="5">
        <v>0</v>
      </c>
      <c r="Y208" s="5">
        <f t="shared" si="38"/>
        <v>0</v>
      </c>
      <c r="Z208" s="5">
        <v>0</v>
      </c>
      <c r="AA208" s="5">
        <v>0</v>
      </c>
      <c r="AB208" s="5">
        <f t="shared" si="39"/>
        <v>0</v>
      </c>
      <c r="AC208" s="5">
        <v>0</v>
      </c>
      <c r="AD208" s="5">
        <v>0</v>
      </c>
      <c r="AE208" s="5">
        <f t="shared" si="40"/>
        <v>0</v>
      </c>
      <c r="AF208" s="5">
        <v>0</v>
      </c>
      <c r="AG208" s="6"/>
      <c r="AH208" s="5">
        <v>0</v>
      </c>
      <c r="AI208" s="5">
        <v>0</v>
      </c>
      <c r="AJ208" s="5">
        <v>0</v>
      </c>
      <c r="AK208" s="5">
        <f t="shared" si="41"/>
        <v>0</v>
      </c>
      <c r="AL208" s="5">
        <v>0</v>
      </c>
      <c r="AM208" s="5">
        <v>0</v>
      </c>
      <c r="AN208" s="5">
        <f t="shared" si="42"/>
        <v>0</v>
      </c>
      <c r="AO208" s="5">
        <v>0</v>
      </c>
      <c r="AP208" s="5">
        <v>0</v>
      </c>
      <c r="AQ208" s="5">
        <f t="shared" si="43"/>
        <v>0</v>
      </c>
      <c r="AR208" s="5">
        <v>1</v>
      </c>
      <c r="AS208" s="6">
        <v>43329</v>
      </c>
      <c r="AT208" s="5">
        <v>1</v>
      </c>
      <c r="AU208" s="5">
        <v>0</v>
      </c>
      <c r="AV208" t="str">
        <f t="shared" si="36"/>
        <v>N</v>
      </c>
      <c r="AW208" t="s">
        <v>60</v>
      </c>
      <c r="AX208" t="s">
        <v>61</v>
      </c>
      <c r="AY208" t="s">
        <v>62</v>
      </c>
      <c r="AZ208" t="s">
        <v>62</v>
      </c>
      <c r="BA208" t="str">
        <f t="shared" si="37"/>
        <v>N</v>
      </c>
    </row>
    <row r="209" spans="1:53">
      <c r="A209" t="s">
        <v>53</v>
      </c>
      <c r="B209" t="s">
        <v>54</v>
      </c>
      <c r="C209" t="s">
        <v>89</v>
      </c>
      <c r="D209">
        <v>2018</v>
      </c>
      <c r="F209" t="s">
        <v>430</v>
      </c>
      <c r="G209" t="s">
        <v>431</v>
      </c>
      <c r="J209" t="s">
        <v>101</v>
      </c>
      <c r="K209" t="s">
        <v>93</v>
      </c>
      <c r="L209" s="5">
        <v>0</v>
      </c>
      <c r="M209" s="5">
        <v>0</v>
      </c>
      <c r="N209" s="5">
        <f t="shared" si="33"/>
        <v>0</v>
      </c>
      <c r="O209" s="5">
        <v>0</v>
      </c>
      <c r="P209" s="5">
        <v>0</v>
      </c>
      <c r="Q209" s="5">
        <f t="shared" si="34"/>
        <v>0</v>
      </c>
      <c r="R209" s="5">
        <v>0</v>
      </c>
      <c r="S209" s="5">
        <v>0</v>
      </c>
      <c r="T209" s="5">
        <f t="shared" si="35"/>
        <v>0</v>
      </c>
      <c r="U209" s="5">
        <v>0</v>
      </c>
      <c r="V209" s="5">
        <v>0</v>
      </c>
      <c r="W209" s="5">
        <v>0</v>
      </c>
      <c r="X209" s="5">
        <v>0</v>
      </c>
      <c r="Y209" s="5">
        <f t="shared" si="38"/>
        <v>0</v>
      </c>
      <c r="Z209" s="5">
        <v>0</v>
      </c>
      <c r="AA209" s="5">
        <v>0</v>
      </c>
      <c r="AB209" s="5">
        <f t="shared" si="39"/>
        <v>0</v>
      </c>
      <c r="AC209" s="5">
        <v>0</v>
      </c>
      <c r="AD209" s="5">
        <v>0</v>
      </c>
      <c r="AE209" s="5">
        <f t="shared" si="40"/>
        <v>0</v>
      </c>
      <c r="AF209" s="5">
        <v>0</v>
      </c>
      <c r="AG209" s="6"/>
      <c r="AH209" s="5">
        <v>0</v>
      </c>
      <c r="AI209" s="5">
        <v>0</v>
      </c>
      <c r="AJ209" s="5">
        <v>0</v>
      </c>
      <c r="AK209" s="5">
        <f t="shared" si="41"/>
        <v>0</v>
      </c>
      <c r="AL209" s="5">
        <v>0</v>
      </c>
      <c r="AM209" s="5">
        <v>0</v>
      </c>
      <c r="AN209" s="5">
        <f t="shared" si="42"/>
        <v>0</v>
      </c>
      <c r="AO209" s="5">
        <v>0</v>
      </c>
      <c r="AP209" s="5">
        <v>0</v>
      </c>
      <c r="AQ209" s="5">
        <f t="shared" si="43"/>
        <v>0</v>
      </c>
      <c r="AR209" s="5">
        <v>1</v>
      </c>
      <c r="AS209" s="6">
        <v>43287</v>
      </c>
      <c r="AT209" s="5">
        <v>1</v>
      </c>
      <c r="AU209" s="5">
        <v>0</v>
      </c>
      <c r="AV209" t="str">
        <f t="shared" si="36"/>
        <v>N</v>
      </c>
      <c r="AW209" t="s">
        <v>60</v>
      </c>
      <c r="AX209" t="s">
        <v>61</v>
      </c>
      <c r="AY209" t="s">
        <v>62</v>
      </c>
      <c r="AZ209" t="s">
        <v>62</v>
      </c>
      <c r="BA209" t="str">
        <f t="shared" si="37"/>
        <v>N</v>
      </c>
    </row>
    <row r="210" spans="1:53">
      <c r="A210" t="s">
        <v>53</v>
      </c>
      <c r="B210" t="s">
        <v>54</v>
      </c>
      <c r="C210" t="s">
        <v>89</v>
      </c>
      <c r="D210">
        <v>2018</v>
      </c>
      <c r="F210" t="s">
        <v>432</v>
      </c>
      <c r="G210" t="s">
        <v>433</v>
      </c>
      <c r="J210" t="s">
        <v>101</v>
      </c>
      <c r="K210" t="s">
        <v>93</v>
      </c>
      <c r="L210" s="5">
        <v>0</v>
      </c>
      <c r="M210" s="5">
        <v>0</v>
      </c>
      <c r="N210" s="5">
        <f t="shared" si="33"/>
        <v>0</v>
      </c>
      <c r="O210" s="5">
        <v>0</v>
      </c>
      <c r="P210" s="5">
        <v>0</v>
      </c>
      <c r="Q210" s="5">
        <f t="shared" si="34"/>
        <v>0</v>
      </c>
      <c r="R210" s="5">
        <v>0</v>
      </c>
      <c r="S210" s="5">
        <v>0</v>
      </c>
      <c r="T210" s="5">
        <f t="shared" si="35"/>
        <v>0</v>
      </c>
      <c r="U210" s="5">
        <v>0</v>
      </c>
      <c r="V210" s="5">
        <v>0</v>
      </c>
      <c r="W210" s="5">
        <v>0</v>
      </c>
      <c r="X210" s="5">
        <v>0</v>
      </c>
      <c r="Y210" s="5">
        <f t="shared" si="38"/>
        <v>0</v>
      </c>
      <c r="Z210" s="5">
        <v>0</v>
      </c>
      <c r="AA210" s="5">
        <v>0</v>
      </c>
      <c r="AB210" s="5">
        <f t="shared" si="39"/>
        <v>0</v>
      </c>
      <c r="AC210" s="5">
        <v>0</v>
      </c>
      <c r="AD210" s="5">
        <v>0</v>
      </c>
      <c r="AE210" s="5">
        <f t="shared" si="40"/>
        <v>0</v>
      </c>
      <c r="AF210" s="5">
        <v>0</v>
      </c>
      <c r="AG210" s="6"/>
      <c r="AH210" s="5">
        <v>0</v>
      </c>
      <c r="AI210" s="5">
        <v>0</v>
      </c>
      <c r="AJ210" s="5">
        <v>0</v>
      </c>
      <c r="AK210" s="5">
        <f t="shared" si="41"/>
        <v>0</v>
      </c>
      <c r="AL210" s="5">
        <v>0</v>
      </c>
      <c r="AM210" s="5">
        <v>0</v>
      </c>
      <c r="AN210" s="5">
        <f t="shared" si="42"/>
        <v>0</v>
      </c>
      <c r="AO210" s="5">
        <v>0</v>
      </c>
      <c r="AP210" s="5">
        <v>0</v>
      </c>
      <c r="AQ210" s="5">
        <f t="shared" si="43"/>
        <v>0</v>
      </c>
      <c r="AR210" s="5">
        <v>1</v>
      </c>
      <c r="AS210" s="6">
        <v>43157</v>
      </c>
      <c r="AT210" s="5">
        <v>1</v>
      </c>
      <c r="AU210" s="5">
        <v>0</v>
      </c>
      <c r="AV210" t="str">
        <f t="shared" si="36"/>
        <v>N</v>
      </c>
      <c r="AW210" t="s">
        <v>60</v>
      </c>
      <c r="AX210" t="s">
        <v>61</v>
      </c>
      <c r="AY210" t="s">
        <v>62</v>
      </c>
      <c r="AZ210" t="s">
        <v>62</v>
      </c>
      <c r="BA210" t="str">
        <f t="shared" si="37"/>
        <v>N</v>
      </c>
    </row>
    <row r="211" spans="1:53">
      <c r="A211" t="s">
        <v>53</v>
      </c>
      <c r="B211" t="s">
        <v>54</v>
      </c>
      <c r="C211" t="s">
        <v>89</v>
      </c>
      <c r="D211">
        <v>2018</v>
      </c>
      <c r="F211" t="s">
        <v>434</v>
      </c>
      <c r="G211" t="s">
        <v>435</v>
      </c>
      <c r="J211" t="s">
        <v>101</v>
      </c>
      <c r="K211" t="s">
        <v>93</v>
      </c>
      <c r="L211" s="5">
        <v>0</v>
      </c>
      <c r="M211" s="5">
        <v>0</v>
      </c>
      <c r="N211" s="5">
        <f t="shared" si="33"/>
        <v>0</v>
      </c>
      <c r="O211" s="5">
        <v>0</v>
      </c>
      <c r="P211" s="5">
        <v>0</v>
      </c>
      <c r="Q211" s="5">
        <f t="shared" si="34"/>
        <v>0</v>
      </c>
      <c r="R211" s="5">
        <v>0</v>
      </c>
      <c r="S211" s="5">
        <v>0</v>
      </c>
      <c r="T211" s="5">
        <f t="shared" si="35"/>
        <v>0</v>
      </c>
      <c r="U211" s="5">
        <v>0</v>
      </c>
      <c r="V211" s="5">
        <v>0</v>
      </c>
      <c r="W211" s="5">
        <v>0</v>
      </c>
      <c r="X211" s="5">
        <v>0</v>
      </c>
      <c r="Y211" s="5">
        <f t="shared" si="38"/>
        <v>0</v>
      </c>
      <c r="Z211" s="5">
        <v>0</v>
      </c>
      <c r="AA211" s="5">
        <v>0</v>
      </c>
      <c r="AB211" s="5">
        <f t="shared" si="39"/>
        <v>0</v>
      </c>
      <c r="AC211" s="5">
        <v>0</v>
      </c>
      <c r="AD211" s="5">
        <v>0</v>
      </c>
      <c r="AE211" s="5">
        <f t="shared" si="40"/>
        <v>0</v>
      </c>
      <c r="AF211" s="5">
        <v>0</v>
      </c>
      <c r="AG211" s="6"/>
      <c r="AH211" s="5">
        <v>0</v>
      </c>
      <c r="AI211" s="5">
        <v>0</v>
      </c>
      <c r="AJ211" s="5">
        <v>0</v>
      </c>
      <c r="AK211" s="5">
        <f t="shared" si="41"/>
        <v>0</v>
      </c>
      <c r="AL211" s="5">
        <v>0</v>
      </c>
      <c r="AM211" s="5">
        <v>0</v>
      </c>
      <c r="AN211" s="5">
        <f t="shared" si="42"/>
        <v>0</v>
      </c>
      <c r="AO211" s="5">
        <v>0</v>
      </c>
      <c r="AP211" s="5">
        <v>0</v>
      </c>
      <c r="AQ211" s="5">
        <f t="shared" si="43"/>
        <v>0</v>
      </c>
      <c r="AR211" s="5">
        <v>1</v>
      </c>
      <c r="AS211" s="6">
        <v>43410</v>
      </c>
      <c r="AT211" s="5">
        <v>1</v>
      </c>
      <c r="AU211" s="5">
        <v>0</v>
      </c>
      <c r="AV211" t="str">
        <f t="shared" si="36"/>
        <v>N</v>
      </c>
      <c r="AW211" t="s">
        <v>60</v>
      </c>
      <c r="AX211" t="s">
        <v>61</v>
      </c>
      <c r="AY211" t="s">
        <v>62</v>
      </c>
      <c r="AZ211" t="s">
        <v>62</v>
      </c>
      <c r="BA211" t="str">
        <f t="shared" si="37"/>
        <v>N</v>
      </c>
    </row>
    <row r="212" spans="1:53">
      <c r="A212" t="s">
        <v>436</v>
      </c>
      <c r="B212" t="s">
        <v>54</v>
      </c>
      <c r="C212" t="s">
        <v>89</v>
      </c>
      <c r="D212">
        <v>2018</v>
      </c>
      <c r="F212" t="s">
        <v>437</v>
      </c>
      <c r="G212" t="s">
        <v>438</v>
      </c>
      <c r="H212" t="s">
        <v>439</v>
      </c>
      <c r="I212" t="s">
        <v>440</v>
      </c>
      <c r="J212" t="s">
        <v>255</v>
      </c>
      <c r="K212" t="s">
        <v>93</v>
      </c>
      <c r="L212" s="5">
        <v>0</v>
      </c>
      <c r="M212" s="5">
        <v>0</v>
      </c>
      <c r="N212" s="5">
        <f t="shared" si="33"/>
        <v>0</v>
      </c>
      <c r="O212" s="5">
        <v>0</v>
      </c>
      <c r="P212" s="5">
        <v>0</v>
      </c>
      <c r="Q212" s="5">
        <f t="shared" si="34"/>
        <v>0</v>
      </c>
      <c r="R212" s="5">
        <v>0</v>
      </c>
      <c r="S212" s="5">
        <v>0</v>
      </c>
      <c r="T212" s="5">
        <f t="shared" si="35"/>
        <v>0</v>
      </c>
      <c r="U212" s="5">
        <v>0</v>
      </c>
      <c r="V212" s="5">
        <v>0</v>
      </c>
      <c r="W212" s="5">
        <v>0</v>
      </c>
      <c r="X212" s="5">
        <v>0</v>
      </c>
      <c r="Y212" s="5">
        <f t="shared" si="38"/>
        <v>0</v>
      </c>
      <c r="Z212" s="5">
        <v>0</v>
      </c>
      <c r="AA212" s="5">
        <v>0</v>
      </c>
      <c r="AB212" s="5">
        <f t="shared" si="39"/>
        <v>0</v>
      </c>
      <c r="AC212" s="5">
        <v>0</v>
      </c>
      <c r="AD212" s="5">
        <v>0</v>
      </c>
      <c r="AE212" s="5">
        <f t="shared" si="40"/>
        <v>0</v>
      </c>
      <c r="AF212" s="5">
        <v>0</v>
      </c>
      <c r="AG212" s="6">
        <v>42871</v>
      </c>
      <c r="AH212" s="5">
        <v>0</v>
      </c>
      <c r="AI212" s="5">
        <v>0</v>
      </c>
      <c r="AJ212" s="5">
        <v>0</v>
      </c>
      <c r="AK212" s="5">
        <f t="shared" si="41"/>
        <v>0</v>
      </c>
      <c r="AL212" s="5">
        <v>0</v>
      </c>
      <c r="AM212" s="5">
        <v>0</v>
      </c>
      <c r="AN212" s="5">
        <f t="shared" si="42"/>
        <v>0</v>
      </c>
      <c r="AO212" s="5">
        <v>0</v>
      </c>
      <c r="AP212" s="5">
        <v>0</v>
      </c>
      <c r="AQ212" s="5">
        <f t="shared" si="43"/>
        <v>0</v>
      </c>
      <c r="AR212" s="5">
        <v>3</v>
      </c>
      <c r="AS212" s="6">
        <v>43180</v>
      </c>
      <c r="AT212" s="5">
        <v>3</v>
      </c>
      <c r="AU212" s="5">
        <v>0</v>
      </c>
      <c r="AV212" t="str">
        <f t="shared" si="36"/>
        <v>N</v>
      </c>
      <c r="AW212" t="s">
        <v>60</v>
      </c>
      <c r="AX212" t="s">
        <v>61</v>
      </c>
      <c r="AY212" t="s">
        <v>62</v>
      </c>
      <c r="AZ212" t="s">
        <v>62</v>
      </c>
      <c r="BA212" t="str">
        <f t="shared" si="37"/>
        <v>N</v>
      </c>
    </row>
    <row r="213" spans="1:53">
      <c r="A213" t="s">
        <v>54</v>
      </c>
      <c r="B213" t="s">
        <v>54</v>
      </c>
      <c r="C213" t="s">
        <v>55</v>
      </c>
      <c r="D213">
        <v>2018</v>
      </c>
      <c r="F213" t="s">
        <v>441</v>
      </c>
      <c r="G213" t="s">
        <v>442</v>
      </c>
      <c r="H213" t="s">
        <v>443</v>
      </c>
      <c r="I213" t="s">
        <v>444</v>
      </c>
      <c r="J213" t="s">
        <v>258</v>
      </c>
      <c r="K213" t="s">
        <v>59</v>
      </c>
      <c r="L213" s="5">
        <v>0</v>
      </c>
      <c r="M213" s="5">
        <v>0</v>
      </c>
      <c r="N213" s="5">
        <f t="shared" si="33"/>
        <v>0</v>
      </c>
      <c r="O213" s="5">
        <v>0</v>
      </c>
      <c r="P213" s="5">
        <v>0</v>
      </c>
      <c r="Q213" s="5">
        <f t="shared" si="34"/>
        <v>0</v>
      </c>
      <c r="R213" s="5">
        <v>0</v>
      </c>
      <c r="S213" s="5">
        <v>0</v>
      </c>
      <c r="T213" s="5">
        <f t="shared" si="35"/>
        <v>0</v>
      </c>
      <c r="U213" s="5">
        <v>0</v>
      </c>
      <c r="V213" s="5">
        <v>0</v>
      </c>
      <c r="W213" s="5">
        <v>0</v>
      </c>
      <c r="X213" s="5">
        <v>0</v>
      </c>
      <c r="Y213" s="5">
        <f t="shared" si="38"/>
        <v>0</v>
      </c>
      <c r="Z213" s="5">
        <v>0</v>
      </c>
      <c r="AA213" s="5">
        <v>0</v>
      </c>
      <c r="AB213" s="5">
        <f t="shared" si="39"/>
        <v>0</v>
      </c>
      <c r="AC213" s="5">
        <v>0</v>
      </c>
      <c r="AD213" s="5">
        <v>0</v>
      </c>
      <c r="AE213" s="5">
        <f t="shared" si="40"/>
        <v>0</v>
      </c>
      <c r="AF213" s="5">
        <v>0</v>
      </c>
      <c r="AG213" s="6"/>
      <c r="AH213" s="5">
        <v>0</v>
      </c>
      <c r="AI213" s="5">
        <v>0</v>
      </c>
      <c r="AJ213" s="5">
        <v>0</v>
      </c>
      <c r="AK213" s="5">
        <f t="shared" si="41"/>
        <v>0</v>
      </c>
      <c r="AL213" s="5">
        <v>0</v>
      </c>
      <c r="AM213" s="5">
        <v>0</v>
      </c>
      <c r="AN213" s="5">
        <f t="shared" si="42"/>
        <v>0</v>
      </c>
      <c r="AO213" s="5">
        <v>0</v>
      </c>
      <c r="AP213" s="5">
        <v>0</v>
      </c>
      <c r="AQ213" s="5">
        <f t="shared" si="43"/>
        <v>0</v>
      </c>
      <c r="AR213" s="5">
        <v>29</v>
      </c>
      <c r="AS213" s="6">
        <v>43388</v>
      </c>
      <c r="AT213" s="5">
        <v>29</v>
      </c>
      <c r="AU213" s="5">
        <v>0</v>
      </c>
      <c r="AV213" t="str">
        <f t="shared" si="36"/>
        <v>N</v>
      </c>
      <c r="AW213" t="s">
        <v>60</v>
      </c>
      <c r="AX213" t="s">
        <v>445</v>
      </c>
      <c r="AY213" t="s">
        <v>62</v>
      </c>
      <c r="AZ213" t="s">
        <v>62</v>
      </c>
      <c r="BA213" t="str">
        <f t="shared" si="37"/>
        <v>N</v>
      </c>
    </row>
    <row r="214" spans="1:53">
      <c r="A214" t="s">
        <v>54</v>
      </c>
      <c r="B214" t="s">
        <v>54</v>
      </c>
      <c r="C214" t="s">
        <v>55</v>
      </c>
      <c r="D214">
        <v>2018</v>
      </c>
      <c r="F214" t="s">
        <v>446</v>
      </c>
      <c r="G214" t="s">
        <v>447</v>
      </c>
      <c r="H214" t="s">
        <v>448</v>
      </c>
      <c r="I214" t="s">
        <v>449</v>
      </c>
      <c r="J214" t="s">
        <v>258</v>
      </c>
      <c r="K214" t="s">
        <v>59</v>
      </c>
      <c r="L214" s="5">
        <v>0</v>
      </c>
      <c r="M214" s="5">
        <v>0</v>
      </c>
      <c r="N214" s="5">
        <f t="shared" si="33"/>
        <v>0</v>
      </c>
      <c r="O214" s="5">
        <v>0</v>
      </c>
      <c r="P214" s="5">
        <v>0</v>
      </c>
      <c r="Q214" s="5">
        <f t="shared" si="34"/>
        <v>0</v>
      </c>
      <c r="R214" s="5">
        <v>0</v>
      </c>
      <c r="S214" s="5">
        <v>0</v>
      </c>
      <c r="T214" s="5">
        <f t="shared" si="35"/>
        <v>0</v>
      </c>
      <c r="U214" s="5">
        <v>0</v>
      </c>
      <c r="V214" s="5">
        <v>0</v>
      </c>
      <c r="W214" s="5">
        <v>0</v>
      </c>
      <c r="X214" s="5">
        <v>0</v>
      </c>
      <c r="Y214" s="5">
        <f t="shared" si="38"/>
        <v>0</v>
      </c>
      <c r="Z214" s="5">
        <v>0</v>
      </c>
      <c r="AA214" s="5">
        <v>0</v>
      </c>
      <c r="AB214" s="5">
        <f t="shared" si="39"/>
        <v>0</v>
      </c>
      <c r="AC214" s="5">
        <v>0</v>
      </c>
      <c r="AD214" s="5">
        <v>0</v>
      </c>
      <c r="AE214" s="5">
        <f t="shared" si="40"/>
        <v>0</v>
      </c>
      <c r="AF214" s="5">
        <v>0</v>
      </c>
      <c r="AG214" s="6"/>
      <c r="AH214" s="5">
        <v>0</v>
      </c>
      <c r="AI214" s="5">
        <v>0</v>
      </c>
      <c r="AJ214" s="5">
        <v>0</v>
      </c>
      <c r="AK214" s="5">
        <f t="shared" si="41"/>
        <v>0</v>
      </c>
      <c r="AL214" s="5">
        <v>0</v>
      </c>
      <c r="AM214" s="5">
        <v>0</v>
      </c>
      <c r="AN214" s="5">
        <f t="shared" si="42"/>
        <v>0</v>
      </c>
      <c r="AO214" s="5">
        <v>0</v>
      </c>
      <c r="AP214" s="5">
        <v>0</v>
      </c>
      <c r="AQ214" s="5">
        <f t="shared" si="43"/>
        <v>0</v>
      </c>
      <c r="AR214" s="5">
        <v>21</v>
      </c>
      <c r="AS214" s="6">
        <v>43460</v>
      </c>
      <c r="AT214" s="5">
        <v>21</v>
      </c>
      <c r="AU214" s="5">
        <v>0</v>
      </c>
      <c r="AV214" t="str">
        <f t="shared" si="36"/>
        <v>N</v>
      </c>
      <c r="AW214" t="s">
        <v>60</v>
      </c>
      <c r="AX214" t="s">
        <v>445</v>
      </c>
      <c r="AY214" t="s">
        <v>62</v>
      </c>
      <c r="AZ214" t="s">
        <v>62</v>
      </c>
      <c r="BA214" t="str">
        <f t="shared" si="37"/>
        <v>N</v>
      </c>
    </row>
    <row r="215" spans="1:53">
      <c r="A215" t="s">
        <v>54</v>
      </c>
      <c r="B215" t="s">
        <v>54</v>
      </c>
      <c r="C215" t="s">
        <v>55</v>
      </c>
      <c r="D215">
        <v>2018</v>
      </c>
      <c r="F215" t="s">
        <v>450</v>
      </c>
      <c r="G215" t="s">
        <v>451</v>
      </c>
      <c r="H215" t="s">
        <v>452</v>
      </c>
      <c r="I215" t="s">
        <v>453</v>
      </c>
      <c r="J215" t="s">
        <v>255</v>
      </c>
      <c r="K215" t="s">
        <v>59</v>
      </c>
      <c r="L215" s="5">
        <v>0</v>
      </c>
      <c r="M215" s="5">
        <v>0</v>
      </c>
      <c r="N215" s="5">
        <f t="shared" si="33"/>
        <v>0</v>
      </c>
      <c r="O215" s="5">
        <v>0</v>
      </c>
      <c r="P215" s="5">
        <v>0</v>
      </c>
      <c r="Q215" s="5">
        <f t="shared" si="34"/>
        <v>0</v>
      </c>
      <c r="R215" s="5">
        <v>0</v>
      </c>
      <c r="S215" s="5">
        <v>0</v>
      </c>
      <c r="T215" s="5">
        <f t="shared" si="35"/>
        <v>0</v>
      </c>
      <c r="U215" s="5">
        <v>0</v>
      </c>
      <c r="V215" s="5">
        <v>0</v>
      </c>
      <c r="W215" s="5">
        <v>0</v>
      </c>
      <c r="X215" s="5">
        <v>0</v>
      </c>
      <c r="Y215" s="5">
        <f t="shared" si="38"/>
        <v>0</v>
      </c>
      <c r="Z215" s="5">
        <v>0</v>
      </c>
      <c r="AA215" s="5">
        <v>0</v>
      </c>
      <c r="AB215" s="5">
        <f t="shared" si="39"/>
        <v>0</v>
      </c>
      <c r="AC215" s="5">
        <v>0</v>
      </c>
      <c r="AD215" s="5">
        <v>0</v>
      </c>
      <c r="AE215" s="5">
        <f t="shared" si="40"/>
        <v>0</v>
      </c>
      <c r="AF215" s="5">
        <v>0</v>
      </c>
      <c r="AG215" s="6"/>
      <c r="AH215" s="5">
        <v>0</v>
      </c>
      <c r="AI215" s="5">
        <v>0</v>
      </c>
      <c r="AJ215" s="5">
        <v>0</v>
      </c>
      <c r="AK215" s="5">
        <f t="shared" si="41"/>
        <v>0</v>
      </c>
      <c r="AL215" s="5">
        <v>0</v>
      </c>
      <c r="AM215" s="5">
        <v>0</v>
      </c>
      <c r="AN215" s="5">
        <f t="shared" si="42"/>
        <v>0</v>
      </c>
      <c r="AO215" s="5">
        <v>0</v>
      </c>
      <c r="AP215" s="5">
        <v>0</v>
      </c>
      <c r="AQ215" s="5">
        <f t="shared" si="43"/>
        <v>0</v>
      </c>
      <c r="AR215" s="5">
        <v>2</v>
      </c>
      <c r="AS215" s="6">
        <v>43209</v>
      </c>
      <c r="AT215" s="5">
        <v>2</v>
      </c>
      <c r="AU215" s="5">
        <v>0</v>
      </c>
      <c r="AV215" t="str">
        <f t="shared" si="36"/>
        <v>N</v>
      </c>
      <c r="AW215" t="s">
        <v>60</v>
      </c>
      <c r="AX215" t="s">
        <v>445</v>
      </c>
      <c r="AY215" t="s">
        <v>62</v>
      </c>
      <c r="AZ215" t="s">
        <v>62</v>
      </c>
      <c r="BA215" t="str">
        <f t="shared" si="37"/>
        <v>N</v>
      </c>
    </row>
    <row r="216" spans="1:53">
      <c r="A216" t="s">
        <v>454</v>
      </c>
      <c r="B216" t="s">
        <v>54</v>
      </c>
      <c r="C216" t="s">
        <v>55</v>
      </c>
      <c r="D216">
        <v>2018</v>
      </c>
      <c r="F216" t="s">
        <v>455</v>
      </c>
      <c r="G216" t="s">
        <v>456</v>
      </c>
      <c r="H216" t="s">
        <v>457</v>
      </c>
      <c r="I216">
        <v>21269</v>
      </c>
      <c r="J216" t="s">
        <v>255</v>
      </c>
      <c r="K216" t="s">
        <v>59</v>
      </c>
      <c r="L216" s="5">
        <v>0</v>
      </c>
      <c r="M216" s="5">
        <v>0</v>
      </c>
      <c r="N216" s="5">
        <f t="shared" si="33"/>
        <v>0</v>
      </c>
      <c r="O216" s="5">
        <v>0</v>
      </c>
      <c r="P216" s="5">
        <v>0</v>
      </c>
      <c r="Q216" s="5">
        <f t="shared" si="34"/>
        <v>0</v>
      </c>
      <c r="R216" s="5">
        <v>0</v>
      </c>
      <c r="S216" s="5">
        <v>0</v>
      </c>
      <c r="T216" s="5">
        <f t="shared" si="35"/>
        <v>0</v>
      </c>
      <c r="U216" s="5">
        <v>0</v>
      </c>
      <c r="V216" s="5">
        <v>0</v>
      </c>
      <c r="W216" s="5">
        <v>0</v>
      </c>
      <c r="X216" s="5">
        <v>0</v>
      </c>
      <c r="Y216" s="5">
        <f t="shared" si="38"/>
        <v>0</v>
      </c>
      <c r="Z216" s="5">
        <v>0</v>
      </c>
      <c r="AA216" s="5">
        <v>0</v>
      </c>
      <c r="AB216" s="5">
        <f t="shared" si="39"/>
        <v>0</v>
      </c>
      <c r="AC216" s="5">
        <v>0</v>
      </c>
      <c r="AD216" s="5">
        <v>0</v>
      </c>
      <c r="AE216" s="5">
        <f t="shared" si="40"/>
        <v>0</v>
      </c>
      <c r="AF216" s="5">
        <v>0</v>
      </c>
      <c r="AG216" s="6"/>
      <c r="AH216" s="5">
        <v>0</v>
      </c>
      <c r="AI216" s="5">
        <v>0</v>
      </c>
      <c r="AJ216" s="5">
        <v>0</v>
      </c>
      <c r="AK216" s="5">
        <f t="shared" si="41"/>
        <v>0</v>
      </c>
      <c r="AL216" s="5">
        <v>0</v>
      </c>
      <c r="AM216" s="5">
        <v>0</v>
      </c>
      <c r="AN216" s="5">
        <f t="shared" si="42"/>
        <v>0</v>
      </c>
      <c r="AO216" s="5">
        <v>0</v>
      </c>
      <c r="AP216" s="5">
        <v>0</v>
      </c>
      <c r="AQ216" s="5">
        <f t="shared" si="43"/>
        <v>0</v>
      </c>
      <c r="AR216" s="5">
        <v>3</v>
      </c>
      <c r="AS216" s="6">
        <v>43340</v>
      </c>
      <c r="AT216" s="5">
        <v>3</v>
      </c>
      <c r="AU216" s="5">
        <v>0</v>
      </c>
      <c r="AV216" t="str">
        <f t="shared" si="36"/>
        <v>N</v>
      </c>
      <c r="AW216" t="s">
        <v>60</v>
      </c>
      <c r="AX216" t="s">
        <v>445</v>
      </c>
      <c r="AY216" t="s">
        <v>62</v>
      </c>
      <c r="AZ216" t="s">
        <v>62</v>
      </c>
      <c r="BA216" t="str">
        <f t="shared" si="37"/>
        <v>N</v>
      </c>
    </row>
    <row r="217" spans="1:53">
      <c r="A217" t="s">
        <v>454</v>
      </c>
      <c r="B217" t="s">
        <v>54</v>
      </c>
      <c r="C217" t="s">
        <v>55</v>
      </c>
      <c r="D217">
        <v>2018</v>
      </c>
      <c r="F217" t="s">
        <v>458</v>
      </c>
      <c r="G217" t="s">
        <v>459</v>
      </c>
      <c r="H217" t="s">
        <v>460</v>
      </c>
      <c r="I217">
        <v>20548</v>
      </c>
      <c r="J217" t="s">
        <v>255</v>
      </c>
      <c r="K217" t="s">
        <v>59</v>
      </c>
      <c r="L217" s="5">
        <v>0</v>
      </c>
      <c r="M217" s="5">
        <v>0</v>
      </c>
      <c r="N217" s="5">
        <f t="shared" si="33"/>
        <v>0</v>
      </c>
      <c r="O217" s="5">
        <v>0</v>
      </c>
      <c r="P217" s="5">
        <v>0</v>
      </c>
      <c r="Q217" s="5">
        <f t="shared" si="34"/>
        <v>0</v>
      </c>
      <c r="R217" s="5">
        <v>0</v>
      </c>
      <c r="S217" s="5">
        <v>0</v>
      </c>
      <c r="T217" s="5">
        <f t="shared" si="35"/>
        <v>0</v>
      </c>
      <c r="U217" s="5">
        <v>0</v>
      </c>
      <c r="V217" s="5">
        <v>0</v>
      </c>
      <c r="W217" s="5">
        <v>0</v>
      </c>
      <c r="X217" s="5">
        <v>0</v>
      </c>
      <c r="Y217" s="5">
        <f t="shared" si="38"/>
        <v>0</v>
      </c>
      <c r="Z217" s="5">
        <v>0</v>
      </c>
      <c r="AA217" s="5">
        <v>0</v>
      </c>
      <c r="AB217" s="5">
        <f t="shared" si="39"/>
        <v>0</v>
      </c>
      <c r="AC217" s="5">
        <v>0</v>
      </c>
      <c r="AD217" s="5">
        <v>0</v>
      </c>
      <c r="AE217" s="5">
        <f t="shared" si="40"/>
        <v>0</v>
      </c>
      <c r="AF217" s="5">
        <v>0</v>
      </c>
      <c r="AG217" s="6"/>
      <c r="AH217" s="5">
        <v>0</v>
      </c>
      <c r="AI217" s="5">
        <v>0</v>
      </c>
      <c r="AJ217" s="5">
        <v>0</v>
      </c>
      <c r="AK217" s="5">
        <f t="shared" si="41"/>
        <v>0</v>
      </c>
      <c r="AL217" s="5">
        <v>0</v>
      </c>
      <c r="AM217" s="5">
        <v>0</v>
      </c>
      <c r="AN217" s="5">
        <f t="shared" si="42"/>
        <v>0</v>
      </c>
      <c r="AO217" s="5">
        <v>0</v>
      </c>
      <c r="AP217" s="5">
        <v>0</v>
      </c>
      <c r="AQ217" s="5">
        <f t="shared" si="43"/>
        <v>0</v>
      </c>
      <c r="AR217" s="5">
        <v>4</v>
      </c>
      <c r="AS217" s="6">
        <v>43241</v>
      </c>
      <c r="AT217" s="5">
        <v>4</v>
      </c>
      <c r="AU217" s="5">
        <v>0</v>
      </c>
      <c r="AV217" t="str">
        <f t="shared" si="36"/>
        <v>N</v>
      </c>
      <c r="AW217" t="s">
        <v>60</v>
      </c>
      <c r="AX217" t="s">
        <v>445</v>
      </c>
      <c r="AY217" t="s">
        <v>62</v>
      </c>
      <c r="AZ217" t="s">
        <v>62</v>
      </c>
      <c r="BA217" t="str">
        <f t="shared" si="37"/>
        <v>N</v>
      </c>
    </row>
    <row r="218" spans="1:53">
      <c r="A218" t="s">
        <v>454</v>
      </c>
      <c r="B218" t="s">
        <v>54</v>
      </c>
      <c r="C218" t="s">
        <v>55</v>
      </c>
      <c r="D218">
        <v>2018</v>
      </c>
      <c r="F218" t="s">
        <v>458</v>
      </c>
      <c r="G218" t="s">
        <v>461</v>
      </c>
      <c r="H218" t="s">
        <v>462</v>
      </c>
      <c r="I218">
        <v>20552</v>
      </c>
      <c r="J218" t="s">
        <v>255</v>
      </c>
      <c r="K218" t="s">
        <v>59</v>
      </c>
      <c r="L218" s="5">
        <v>0</v>
      </c>
      <c r="M218" s="5">
        <v>0</v>
      </c>
      <c r="N218" s="5">
        <f t="shared" si="33"/>
        <v>0</v>
      </c>
      <c r="O218" s="5">
        <v>0</v>
      </c>
      <c r="P218" s="5">
        <v>0</v>
      </c>
      <c r="Q218" s="5">
        <f t="shared" si="34"/>
        <v>0</v>
      </c>
      <c r="R218" s="5">
        <v>0</v>
      </c>
      <c r="S218" s="5">
        <v>0</v>
      </c>
      <c r="T218" s="5">
        <f t="shared" si="35"/>
        <v>0</v>
      </c>
      <c r="U218" s="5">
        <v>0</v>
      </c>
      <c r="V218" s="5">
        <v>0</v>
      </c>
      <c r="W218" s="5">
        <v>0</v>
      </c>
      <c r="X218" s="5">
        <v>0</v>
      </c>
      <c r="Y218" s="5">
        <f t="shared" si="38"/>
        <v>0</v>
      </c>
      <c r="Z218" s="5">
        <v>0</v>
      </c>
      <c r="AA218" s="5">
        <v>0</v>
      </c>
      <c r="AB218" s="5">
        <f t="shared" si="39"/>
        <v>0</v>
      </c>
      <c r="AC218" s="5">
        <v>0</v>
      </c>
      <c r="AD218" s="5">
        <v>0</v>
      </c>
      <c r="AE218" s="5">
        <f t="shared" si="40"/>
        <v>0</v>
      </c>
      <c r="AF218" s="5">
        <v>0</v>
      </c>
      <c r="AG218" s="6"/>
      <c r="AH218" s="5">
        <v>0</v>
      </c>
      <c r="AI218" s="5">
        <v>0</v>
      </c>
      <c r="AJ218" s="5">
        <v>0</v>
      </c>
      <c r="AK218" s="5">
        <f t="shared" si="41"/>
        <v>0</v>
      </c>
      <c r="AL218" s="5">
        <v>0</v>
      </c>
      <c r="AM218" s="5">
        <v>0</v>
      </c>
      <c r="AN218" s="5">
        <f t="shared" si="42"/>
        <v>0</v>
      </c>
      <c r="AO218" s="5">
        <v>0</v>
      </c>
      <c r="AP218" s="5">
        <v>0</v>
      </c>
      <c r="AQ218" s="5">
        <f t="shared" si="43"/>
        <v>0</v>
      </c>
      <c r="AR218" s="5">
        <v>4</v>
      </c>
      <c r="AS218" s="6">
        <v>43243</v>
      </c>
      <c r="AT218" s="5">
        <v>4</v>
      </c>
      <c r="AU218" s="5">
        <v>0</v>
      </c>
      <c r="AV218" t="str">
        <f t="shared" si="36"/>
        <v>N</v>
      </c>
      <c r="AW218" t="s">
        <v>60</v>
      </c>
      <c r="AX218" t="s">
        <v>445</v>
      </c>
      <c r="AY218" t="s">
        <v>62</v>
      </c>
      <c r="AZ218" t="s">
        <v>62</v>
      </c>
      <c r="BA218" t="str">
        <f t="shared" si="37"/>
        <v>N</v>
      </c>
    </row>
    <row r="219" spans="1:53">
      <c r="A219" t="s">
        <v>454</v>
      </c>
      <c r="B219" t="s">
        <v>54</v>
      </c>
      <c r="C219" t="s">
        <v>55</v>
      </c>
      <c r="D219">
        <v>2018</v>
      </c>
      <c r="F219" t="s">
        <v>455</v>
      </c>
      <c r="G219" t="s">
        <v>463</v>
      </c>
      <c r="H219" t="s">
        <v>464</v>
      </c>
      <c r="I219">
        <v>21265</v>
      </c>
      <c r="J219" t="s">
        <v>255</v>
      </c>
      <c r="K219" t="s">
        <v>59</v>
      </c>
      <c r="L219" s="5">
        <v>0</v>
      </c>
      <c r="M219" s="5">
        <v>0</v>
      </c>
      <c r="N219" s="5">
        <f t="shared" si="33"/>
        <v>0</v>
      </c>
      <c r="O219" s="5">
        <v>0</v>
      </c>
      <c r="P219" s="5">
        <v>0</v>
      </c>
      <c r="Q219" s="5">
        <f t="shared" si="34"/>
        <v>0</v>
      </c>
      <c r="R219" s="5">
        <v>0</v>
      </c>
      <c r="S219" s="5">
        <v>0</v>
      </c>
      <c r="T219" s="5">
        <f t="shared" si="35"/>
        <v>0</v>
      </c>
      <c r="U219" s="5">
        <v>0</v>
      </c>
      <c r="V219" s="5">
        <v>0</v>
      </c>
      <c r="W219" s="5">
        <v>0</v>
      </c>
      <c r="X219" s="5">
        <v>0</v>
      </c>
      <c r="Y219" s="5">
        <f t="shared" si="38"/>
        <v>0</v>
      </c>
      <c r="Z219" s="5">
        <v>0</v>
      </c>
      <c r="AA219" s="5">
        <v>0</v>
      </c>
      <c r="AB219" s="5">
        <f t="shared" si="39"/>
        <v>0</v>
      </c>
      <c r="AC219" s="5">
        <v>0</v>
      </c>
      <c r="AD219" s="5">
        <v>0</v>
      </c>
      <c r="AE219" s="5">
        <f t="shared" si="40"/>
        <v>0</v>
      </c>
      <c r="AF219" s="5">
        <v>0</v>
      </c>
      <c r="AG219" s="6"/>
      <c r="AH219" s="5">
        <v>0</v>
      </c>
      <c r="AI219" s="5">
        <v>0</v>
      </c>
      <c r="AJ219" s="5">
        <v>0</v>
      </c>
      <c r="AK219" s="5">
        <f t="shared" si="41"/>
        <v>0</v>
      </c>
      <c r="AL219" s="5">
        <v>0</v>
      </c>
      <c r="AM219" s="5">
        <v>0</v>
      </c>
      <c r="AN219" s="5">
        <f t="shared" si="42"/>
        <v>0</v>
      </c>
      <c r="AO219" s="5">
        <v>0</v>
      </c>
      <c r="AP219" s="5">
        <v>0</v>
      </c>
      <c r="AQ219" s="5">
        <f t="shared" si="43"/>
        <v>0</v>
      </c>
      <c r="AR219" s="5">
        <v>4</v>
      </c>
      <c r="AS219" s="6">
        <v>43339</v>
      </c>
      <c r="AT219" s="5">
        <v>4</v>
      </c>
      <c r="AU219" s="5">
        <v>0</v>
      </c>
      <c r="AV219" t="str">
        <f t="shared" si="36"/>
        <v>N</v>
      </c>
      <c r="AW219" t="s">
        <v>60</v>
      </c>
      <c r="AX219" t="s">
        <v>445</v>
      </c>
      <c r="AY219" t="s">
        <v>62</v>
      </c>
      <c r="AZ219" t="s">
        <v>62</v>
      </c>
      <c r="BA219" t="str">
        <f t="shared" si="37"/>
        <v>N</v>
      </c>
    </row>
    <row r="220" spans="1:53">
      <c r="A220" t="s">
        <v>454</v>
      </c>
      <c r="B220" t="s">
        <v>54</v>
      </c>
      <c r="C220" t="s">
        <v>55</v>
      </c>
      <c r="D220">
        <v>2018</v>
      </c>
      <c r="F220" t="s">
        <v>455</v>
      </c>
      <c r="G220" t="s">
        <v>465</v>
      </c>
      <c r="H220" t="s">
        <v>466</v>
      </c>
      <c r="I220">
        <v>20544</v>
      </c>
      <c r="J220" t="s">
        <v>255</v>
      </c>
      <c r="K220" t="s">
        <v>59</v>
      </c>
      <c r="L220" s="5">
        <v>0</v>
      </c>
      <c r="M220" s="5">
        <v>0</v>
      </c>
      <c r="N220" s="5">
        <f t="shared" si="33"/>
        <v>0</v>
      </c>
      <c r="O220" s="5">
        <v>0</v>
      </c>
      <c r="P220" s="5">
        <v>0</v>
      </c>
      <c r="Q220" s="5">
        <f t="shared" si="34"/>
        <v>0</v>
      </c>
      <c r="R220" s="5">
        <v>0</v>
      </c>
      <c r="S220" s="5">
        <v>0</v>
      </c>
      <c r="T220" s="5">
        <f t="shared" si="35"/>
        <v>0</v>
      </c>
      <c r="U220" s="5">
        <v>0</v>
      </c>
      <c r="V220" s="5">
        <v>0</v>
      </c>
      <c r="W220" s="5">
        <v>0</v>
      </c>
      <c r="X220" s="5">
        <v>0</v>
      </c>
      <c r="Y220" s="5">
        <f t="shared" si="38"/>
        <v>0</v>
      </c>
      <c r="Z220" s="5">
        <v>0</v>
      </c>
      <c r="AA220" s="5">
        <v>0</v>
      </c>
      <c r="AB220" s="5">
        <f t="shared" si="39"/>
        <v>0</v>
      </c>
      <c r="AC220" s="5">
        <v>0</v>
      </c>
      <c r="AD220" s="5">
        <v>0</v>
      </c>
      <c r="AE220" s="5">
        <f t="shared" si="40"/>
        <v>0</v>
      </c>
      <c r="AF220" s="5">
        <v>0</v>
      </c>
      <c r="AG220" s="6"/>
      <c r="AH220" s="5">
        <v>0</v>
      </c>
      <c r="AI220" s="5">
        <v>0</v>
      </c>
      <c r="AJ220" s="5">
        <v>0</v>
      </c>
      <c r="AK220" s="5">
        <f t="shared" si="41"/>
        <v>0</v>
      </c>
      <c r="AL220" s="5">
        <v>0</v>
      </c>
      <c r="AM220" s="5">
        <v>0</v>
      </c>
      <c r="AN220" s="5">
        <f t="shared" si="42"/>
        <v>0</v>
      </c>
      <c r="AO220" s="5">
        <v>0</v>
      </c>
      <c r="AP220" s="5">
        <v>0</v>
      </c>
      <c r="AQ220" s="5">
        <f t="shared" si="43"/>
        <v>0</v>
      </c>
      <c r="AR220" s="5">
        <v>3</v>
      </c>
      <c r="AS220" s="6">
        <v>43335</v>
      </c>
      <c r="AT220" s="5">
        <v>3</v>
      </c>
      <c r="AU220" s="5">
        <v>0</v>
      </c>
      <c r="AV220" t="str">
        <f t="shared" si="36"/>
        <v>N</v>
      </c>
      <c r="AW220" t="s">
        <v>60</v>
      </c>
      <c r="AX220" t="s">
        <v>445</v>
      </c>
      <c r="AY220" t="s">
        <v>62</v>
      </c>
      <c r="AZ220" t="s">
        <v>62</v>
      </c>
      <c r="BA220" t="str">
        <f t="shared" si="37"/>
        <v>N</v>
      </c>
    </row>
    <row r="221" spans="1:53">
      <c r="A221" t="s">
        <v>454</v>
      </c>
      <c r="B221" t="s">
        <v>54</v>
      </c>
      <c r="C221" t="s">
        <v>55</v>
      </c>
      <c r="D221">
        <v>2018</v>
      </c>
      <c r="F221" t="s">
        <v>467</v>
      </c>
      <c r="G221" t="s">
        <v>468</v>
      </c>
      <c r="H221" t="s">
        <v>469</v>
      </c>
      <c r="I221">
        <v>20658</v>
      </c>
      <c r="J221" t="s">
        <v>470</v>
      </c>
      <c r="K221" t="s">
        <v>93</v>
      </c>
      <c r="L221" s="5">
        <v>0</v>
      </c>
      <c r="M221" s="5">
        <v>0</v>
      </c>
      <c r="N221" s="5">
        <f t="shared" si="33"/>
        <v>0</v>
      </c>
      <c r="O221" s="5">
        <v>0</v>
      </c>
      <c r="P221" s="5">
        <v>0</v>
      </c>
      <c r="Q221" s="5">
        <f t="shared" si="34"/>
        <v>0</v>
      </c>
      <c r="R221" s="5">
        <v>0</v>
      </c>
      <c r="S221" s="5">
        <v>0</v>
      </c>
      <c r="T221" s="5">
        <f t="shared" si="35"/>
        <v>0</v>
      </c>
      <c r="U221" s="5">
        <v>0</v>
      </c>
      <c r="V221" s="5">
        <v>0</v>
      </c>
      <c r="W221" s="5">
        <v>0</v>
      </c>
      <c r="X221" s="5">
        <v>0</v>
      </c>
      <c r="Y221" s="5">
        <f t="shared" si="38"/>
        <v>0</v>
      </c>
      <c r="Z221" s="5">
        <v>0</v>
      </c>
      <c r="AA221" s="5">
        <v>0</v>
      </c>
      <c r="AB221" s="5">
        <f t="shared" si="39"/>
        <v>0</v>
      </c>
      <c r="AC221" s="5">
        <v>0</v>
      </c>
      <c r="AD221" s="5">
        <v>0</v>
      </c>
      <c r="AE221" s="5">
        <f t="shared" si="40"/>
        <v>0</v>
      </c>
      <c r="AF221" s="5">
        <v>0</v>
      </c>
      <c r="AG221" s="6"/>
      <c r="AH221" s="5">
        <v>0</v>
      </c>
      <c r="AI221" s="5">
        <v>0</v>
      </c>
      <c r="AJ221" s="5">
        <v>0</v>
      </c>
      <c r="AK221" s="5">
        <f t="shared" si="41"/>
        <v>0</v>
      </c>
      <c r="AL221" s="5">
        <v>0</v>
      </c>
      <c r="AM221" s="5">
        <v>0</v>
      </c>
      <c r="AN221" s="5">
        <f t="shared" si="42"/>
        <v>0</v>
      </c>
      <c r="AO221" s="5">
        <v>0</v>
      </c>
      <c r="AP221" s="5">
        <v>0</v>
      </c>
      <c r="AQ221" s="5">
        <f t="shared" si="43"/>
        <v>0</v>
      </c>
      <c r="AR221" s="5">
        <v>5</v>
      </c>
      <c r="AS221" s="6">
        <v>43446</v>
      </c>
      <c r="AT221" s="5">
        <v>5</v>
      </c>
      <c r="AU221" s="5">
        <v>0</v>
      </c>
      <c r="AV221" t="str">
        <f t="shared" si="36"/>
        <v>N</v>
      </c>
      <c r="AW221" t="s">
        <v>60</v>
      </c>
      <c r="AX221" t="s">
        <v>445</v>
      </c>
      <c r="AY221" t="s">
        <v>62</v>
      </c>
      <c r="AZ221" t="s">
        <v>62</v>
      </c>
      <c r="BA221" t="str">
        <f t="shared" si="37"/>
        <v>N</v>
      </c>
    </row>
    <row r="222" spans="1:53">
      <c r="A222" t="s">
        <v>454</v>
      </c>
      <c r="B222" t="s">
        <v>54</v>
      </c>
      <c r="C222" t="s">
        <v>55</v>
      </c>
      <c r="D222">
        <v>2018</v>
      </c>
      <c r="F222" t="s">
        <v>471</v>
      </c>
      <c r="G222" t="s">
        <v>472</v>
      </c>
      <c r="H222" t="s">
        <v>473</v>
      </c>
      <c r="I222">
        <v>18416</v>
      </c>
      <c r="J222" t="s">
        <v>470</v>
      </c>
      <c r="K222" t="s">
        <v>93</v>
      </c>
      <c r="L222" s="5">
        <v>0</v>
      </c>
      <c r="M222" s="5">
        <v>0</v>
      </c>
      <c r="N222" s="5">
        <f t="shared" si="33"/>
        <v>0</v>
      </c>
      <c r="O222" s="5">
        <v>0</v>
      </c>
      <c r="P222" s="5">
        <v>0</v>
      </c>
      <c r="Q222" s="5">
        <f t="shared" si="34"/>
        <v>0</v>
      </c>
      <c r="R222" s="5">
        <v>0</v>
      </c>
      <c r="S222" s="5">
        <v>0</v>
      </c>
      <c r="T222" s="5">
        <f t="shared" si="35"/>
        <v>0</v>
      </c>
      <c r="U222" s="5">
        <v>0</v>
      </c>
      <c r="V222" s="5">
        <v>0</v>
      </c>
      <c r="W222" s="5">
        <v>0</v>
      </c>
      <c r="X222" s="5">
        <v>0</v>
      </c>
      <c r="Y222" s="5">
        <f t="shared" si="38"/>
        <v>0</v>
      </c>
      <c r="Z222" s="5">
        <v>0</v>
      </c>
      <c r="AA222" s="5">
        <v>0</v>
      </c>
      <c r="AB222" s="5">
        <f t="shared" si="39"/>
        <v>0</v>
      </c>
      <c r="AC222" s="5">
        <v>0</v>
      </c>
      <c r="AD222" s="5">
        <v>0</v>
      </c>
      <c r="AE222" s="5">
        <f t="shared" si="40"/>
        <v>0</v>
      </c>
      <c r="AF222" s="5">
        <v>0</v>
      </c>
      <c r="AG222" s="6"/>
      <c r="AH222" s="5">
        <v>0</v>
      </c>
      <c r="AI222" s="5">
        <v>0</v>
      </c>
      <c r="AJ222" s="5">
        <v>0</v>
      </c>
      <c r="AK222" s="5">
        <f t="shared" si="41"/>
        <v>0</v>
      </c>
      <c r="AL222" s="5">
        <v>0</v>
      </c>
      <c r="AM222" s="5">
        <v>0</v>
      </c>
      <c r="AN222" s="5">
        <f t="shared" si="42"/>
        <v>0</v>
      </c>
      <c r="AO222" s="5">
        <v>0</v>
      </c>
      <c r="AP222" s="5">
        <v>0</v>
      </c>
      <c r="AQ222" s="5">
        <f t="shared" si="43"/>
        <v>0</v>
      </c>
      <c r="AR222" s="5">
        <v>4</v>
      </c>
      <c r="AS222" s="6">
        <v>43369</v>
      </c>
      <c r="AT222" s="5">
        <v>4</v>
      </c>
      <c r="AU222" s="5">
        <v>0</v>
      </c>
      <c r="AV222" t="str">
        <f t="shared" si="36"/>
        <v>N</v>
      </c>
      <c r="AW222" t="s">
        <v>60</v>
      </c>
      <c r="AX222" t="s">
        <v>445</v>
      </c>
      <c r="AY222" t="s">
        <v>62</v>
      </c>
      <c r="AZ222" t="s">
        <v>62</v>
      </c>
      <c r="BA222" t="str">
        <f t="shared" si="37"/>
        <v>N</v>
      </c>
    </row>
    <row r="223" spans="1:53">
      <c r="A223" t="s">
        <v>454</v>
      </c>
      <c r="B223" t="s">
        <v>54</v>
      </c>
      <c r="C223" t="s">
        <v>55</v>
      </c>
      <c r="D223">
        <v>2018</v>
      </c>
      <c r="F223" t="s">
        <v>455</v>
      </c>
      <c r="G223" t="s">
        <v>474</v>
      </c>
      <c r="H223" t="s">
        <v>473</v>
      </c>
      <c r="I223">
        <v>21273</v>
      </c>
      <c r="J223" t="s">
        <v>470</v>
      </c>
      <c r="K223" t="s">
        <v>93</v>
      </c>
      <c r="L223" s="5">
        <v>0</v>
      </c>
      <c r="M223" s="5">
        <v>0</v>
      </c>
      <c r="N223" s="5">
        <f t="shared" si="33"/>
        <v>0</v>
      </c>
      <c r="O223" s="5">
        <v>0</v>
      </c>
      <c r="P223" s="5">
        <v>0</v>
      </c>
      <c r="Q223" s="5">
        <f t="shared" si="34"/>
        <v>0</v>
      </c>
      <c r="R223" s="5">
        <v>0</v>
      </c>
      <c r="S223" s="5">
        <v>0</v>
      </c>
      <c r="T223" s="5">
        <f t="shared" si="35"/>
        <v>0</v>
      </c>
      <c r="U223" s="5">
        <v>0</v>
      </c>
      <c r="V223" s="5">
        <v>0</v>
      </c>
      <c r="W223" s="5">
        <v>0</v>
      </c>
      <c r="X223" s="5">
        <v>0</v>
      </c>
      <c r="Y223" s="5">
        <f t="shared" si="38"/>
        <v>0</v>
      </c>
      <c r="Z223" s="5">
        <v>0</v>
      </c>
      <c r="AA223" s="5">
        <v>0</v>
      </c>
      <c r="AB223" s="5">
        <f t="shared" si="39"/>
        <v>0</v>
      </c>
      <c r="AC223" s="5">
        <v>0</v>
      </c>
      <c r="AD223" s="5">
        <v>0</v>
      </c>
      <c r="AE223" s="5">
        <f t="shared" si="40"/>
        <v>0</v>
      </c>
      <c r="AF223" s="5">
        <v>0</v>
      </c>
      <c r="AG223" s="6"/>
      <c r="AH223" s="5">
        <v>0</v>
      </c>
      <c r="AI223" s="5">
        <v>0</v>
      </c>
      <c r="AJ223" s="5">
        <v>0</v>
      </c>
      <c r="AK223" s="5">
        <f t="shared" si="41"/>
        <v>0</v>
      </c>
      <c r="AL223" s="5">
        <v>0</v>
      </c>
      <c r="AM223" s="5">
        <v>0</v>
      </c>
      <c r="AN223" s="5">
        <f t="shared" si="42"/>
        <v>0</v>
      </c>
      <c r="AO223" s="5">
        <v>0</v>
      </c>
      <c r="AP223" s="5">
        <v>0</v>
      </c>
      <c r="AQ223" s="5">
        <f t="shared" si="43"/>
        <v>0</v>
      </c>
      <c r="AR223" s="5">
        <v>4</v>
      </c>
      <c r="AS223" s="6">
        <v>43339</v>
      </c>
      <c r="AT223" s="5">
        <v>4</v>
      </c>
      <c r="AU223" s="5">
        <v>0</v>
      </c>
      <c r="AV223" t="str">
        <f t="shared" si="36"/>
        <v>N</v>
      </c>
      <c r="AW223" t="s">
        <v>60</v>
      </c>
      <c r="AX223" t="s">
        <v>445</v>
      </c>
      <c r="AY223" t="s">
        <v>62</v>
      </c>
      <c r="AZ223" t="s">
        <v>62</v>
      </c>
      <c r="BA223" t="str">
        <f t="shared" si="37"/>
        <v>N</v>
      </c>
    </row>
    <row r="224" spans="1:53">
      <c r="A224" t="s">
        <v>454</v>
      </c>
      <c r="B224" t="s">
        <v>54</v>
      </c>
      <c r="C224" t="s">
        <v>55</v>
      </c>
      <c r="D224">
        <v>2018</v>
      </c>
      <c r="F224" t="s">
        <v>475</v>
      </c>
      <c r="G224" t="s">
        <v>476</v>
      </c>
      <c r="H224" t="s">
        <v>477</v>
      </c>
      <c r="I224">
        <v>18975</v>
      </c>
      <c r="J224" t="s">
        <v>258</v>
      </c>
      <c r="K224" t="s">
        <v>59</v>
      </c>
      <c r="L224" s="5">
        <v>0</v>
      </c>
      <c r="M224" s="5">
        <v>0</v>
      </c>
      <c r="N224" s="5">
        <f t="shared" si="33"/>
        <v>0</v>
      </c>
      <c r="O224" s="5">
        <v>0</v>
      </c>
      <c r="P224" s="5">
        <v>0</v>
      </c>
      <c r="Q224" s="5">
        <f t="shared" si="34"/>
        <v>0</v>
      </c>
      <c r="R224" s="5">
        <v>0</v>
      </c>
      <c r="S224" s="5">
        <v>0</v>
      </c>
      <c r="T224" s="5">
        <f t="shared" si="35"/>
        <v>0</v>
      </c>
      <c r="U224" s="5">
        <v>0</v>
      </c>
      <c r="V224" s="5">
        <v>0</v>
      </c>
      <c r="W224" s="5">
        <v>0</v>
      </c>
      <c r="X224" s="5">
        <v>0</v>
      </c>
      <c r="Y224" s="5">
        <f t="shared" si="38"/>
        <v>0</v>
      </c>
      <c r="Z224" s="5">
        <v>0</v>
      </c>
      <c r="AA224" s="5">
        <v>0</v>
      </c>
      <c r="AB224" s="5">
        <f t="shared" si="39"/>
        <v>0</v>
      </c>
      <c r="AC224" s="5">
        <v>0</v>
      </c>
      <c r="AD224" s="5">
        <v>0</v>
      </c>
      <c r="AE224" s="5">
        <f t="shared" si="40"/>
        <v>0</v>
      </c>
      <c r="AF224" s="5">
        <v>0</v>
      </c>
      <c r="AG224" s="6"/>
      <c r="AH224" s="5">
        <v>0</v>
      </c>
      <c r="AI224" s="5">
        <v>0</v>
      </c>
      <c r="AJ224" s="5">
        <v>0</v>
      </c>
      <c r="AK224" s="5">
        <f t="shared" si="41"/>
        <v>0</v>
      </c>
      <c r="AL224" s="5">
        <v>0</v>
      </c>
      <c r="AM224" s="5">
        <v>0</v>
      </c>
      <c r="AN224" s="5">
        <f t="shared" si="42"/>
        <v>0</v>
      </c>
      <c r="AO224" s="5">
        <v>0</v>
      </c>
      <c r="AP224" s="5">
        <v>0</v>
      </c>
      <c r="AQ224" s="5">
        <f t="shared" si="43"/>
        <v>0</v>
      </c>
      <c r="AR224" s="5">
        <v>24</v>
      </c>
      <c r="AS224" s="6">
        <v>43216</v>
      </c>
      <c r="AT224" s="5">
        <v>24</v>
      </c>
      <c r="AU224" s="5">
        <v>0</v>
      </c>
      <c r="AV224" t="str">
        <f t="shared" si="36"/>
        <v>N</v>
      </c>
      <c r="AW224" t="s">
        <v>60</v>
      </c>
      <c r="AX224" t="s">
        <v>445</v>
      </c>
      <c r="AY224" t="s">
        <v>62</v>
      </c>
      <c r="AZ224" t="s">
        <v>62</v>
      </c>
      <c r="BA224" t="str">
        <f t="shared" si="37"/>
        <v>N</v>
      </c>
    </row>
    <row r="225" spans="1:53">
      <c r="A225" t="s">
        <v>54</v>
      </c>
      <c r="B225" t="s">
        <v>54</v>
      </c>
      <c r="C225" t="s">
        <v>55</v>
      </c>
      <c r="D225">
        <v>2018</v>
      </c>
      <c r="F225" t="s">
        <v>478</v>
      </c>
      <c r="G225" t="s">
        <v>479</v>
      </c>
      <c r="H225" t="s">
        <v>480</v>
      </c>
      <c r="I225" t="s">
        <v>481</v>
      </c>
      <c r="J225" t="s">
        <v>258</v>
      </c>
      <c r="K225" t="s">
        <v>59</v>
      </c>
      <c r="L225" s="5">
        <v>0</v>
      </c>
      <c r="M225" s="5">
        <v>0</v>
      </c>
      <c r="N225" s="5">
        <f t="shared" si="33"/>
        <v>0</v>
      </c>
      <c r="O225" s="5">
        <v>0</v>
      </c>
      <c r="P225" s="5">
        <v>0</v>
      </c>
      <c r="Q225" s="5">
        <f t="shared" si="34"/>
        <v>0</v>
      </c>
      <c r="R225" s="5">
        <v>0</v>
      </c>
      <c r="S225" s="5">
        <v>0</v>
      </c>
      <c r="T225" s="5">
        <f t="shared" si="35"/>
        <v>0</v>
      </c>
      <c r="U225" s="5">
        <v>0</v>
      </c>
      <c r="V225" s="5">
        <v>0</v>
      </c>
      <c r="W225" s="5">
        <v>0</v>
      </c>
      <c r="X225" s="5">
        <v>0</v>
      </c>
      <c r="Y225" s="5">
        <f t="shared" si="38"/>
        <v>0</v>
      </c>
      <c r="Z225" s="5">
        <v>0</v>
      </c>
      <c r="AA225" s="5">
        <v>0</v>
      </c>
      <c r="AB225" s="5">
        <f t="shared" si="39"/>
        <v>0</v>
      </c>
      <c r="AC225" s="5">
        <v>0</v>
      </c>
      <c r="AD225" s="5">
        <v>0</v>
      </c>
      <c r="AE225" s="5">
        <f t="shared" si="40"/>
        <v>0</v>
      </c>
      <c r="AF225" s="5">
        <v>0</v>
      </c>
      <c r="AG225" s="6"/>
      <c r="AH225" s="5">
        <v>0</v>
      </c>
      <c r="AI225" s="5">
        <v>0</v>
      </c>
      <c r="AJ225" s="5">
        <v>0</v>
      </c>
      <c r="AK225" s="5">
        <f t="shared" si="41"/>
        <v>0</v>
      </c>
      <c r="AL225" s="5">
        <v>0</v>
      </c>
      <c r="AM225" s="5">
        <v>0</v>
      </c>
      <c r="AN225" s="5">
        <f t="shared" si="42"/>
        <v>0</v>
      </c>
      <c r="AO225" s="5">
        <v>0</v>
      </c>
      <c r="AP225" s="5">
        <v>0</v>
      </c>
      <c r="AQ225" s="5">
        <f t="shared" si="43"/>
        <v>0</v>
      </c>
      <c r="AR225" s="5">
        <v>33</v>
      </c>
      <c r="AS225" s="6">
        <v>43439</v>
      </c>
      <c r="AT225" s="5">
        <v>33</v>
      </c>
      <c r="AU225" s="5">
        <v>0</v>
      </c>
      <c r="AV225" t="str">
        <f t="shared" si="36"/>
        <v>N</v>
      </c>
      <c r="AW225" t="s">
        <v>60</v>
      </c>
      <c r="AX225" t="s">
        <v>445</v>
      </c>
      <c r="AY225" t="s">
        <v>62</v>
      </c>
      <c r="AZ225" t="s">
        <v>62</v>
      </c>
      <c r="BA225" t="str">
        <f t="shared" si="37"/>
        <v>N</v>
      </c>
    </row>
    <row r="226" spans="1:53">
      <c r="A226" t="s">
        <v>454</v>
      </c>
      <c r="B226" t="s">
        <v>54</v>
      </c>
      <c r="C226" t="s">
        <v>55</v>
      </c>
      <c r="D226">
        <v>2018</v>
      </c>
      <c r="F226" t="s">
        <v>475</v>
      </c>
      <c r="G226" t="s">
        <v>482</v>
      </c>
      <c r="H226" t="s">
        <v>483</v>
      </c>
      <c r="I226">
        <v>18989</v>
      </c>
      <c r="J226" t="s">
        <v>258</v>
      </c>
      <c r="K226" t="s">
        <v>59</v>
      </c>
      <c r="L226" s="5">
        <v>0</v>
      </c>
      <c r="M226" s="5">
        <v>0</v>
      </c>
      <c r="N226" s="5">
        <f t="shared" si="33"/>
        <v>0</v>
      </c>
      <c r="O226" s="5">
        <v>0</v>
      </c>
      <c r="P226" s="5">
        <v>0</v>
      </c>
      <c r="Q226" s="5">
        <f t="shared" si="34"/>
        <v>0</v>
      </c>
      <c r="R226" s="5">
        <v>0</v>
      </c>
      <c r="S226" s="5">
        <v>0</v>
      </c>
      <c r="T226" s="5">
        <f t="shared" si="35"/>
        <v>0</v>
      </c>
      <c r="U226" s="5">
        <v>0</v>
      </c>
      <c r="V226" s="5">
        <v>0</v>
      </c>
      <c r="W226" s="5">
        <v>0</v>
      </c>
      <c r="X226" s="5">
        <v>0</v>
      </c>
      <c r="Y226" s="5">
        <f t="shared" si="38"/>
        <v>0</v>
      </c>
      <c r="Z226" s="5">
        <v>0</v>
      </c>
      <c r="AA226" s="5">
        <v>0</v>
      </c>
      <c r="AB226" s="5">
        <f t="shared" si="39"/>
        <v>0</v>
      </c>
      <c r="AC226" s="5">
        <v>0</v>
      </c>
      <c r="AD226" s="5">
        <v>0</v>
      </c>
      <c r="AE226" s="5">
        <f t="shared" si="40"/>
        <v>0</v>
      </c>
      <c r="AF226" s="5">
        <v>0</v>
      </c>
      <c r="AG226" s="6"/>
      <c r="AH226" s="5">
        <v>0</v>
      </c>
      <c r="AI226" s="5">
        <v>0</v>
      </c>
      <c r="AJ226" s="5">
        <v>0</v>
      </c>
      <c r="AK226" s="5">
        <f t="shared" si="41"/>
        <v>0</v>
      </c>
      <c r="AL226" s="5">
        <v>0</v>
      </c>
      <c r="AM226" s="5">
        <v>0</v>
      </c>
      <c r="AN226" s="5">
        <f t="shared" si="42"/>
        <v>0</v>
      </c>
      <c r="AO226" s="5">
        <v>0</v>
      </c>
      <c r="AP226" s="5">
        <v>0</v>
      </c>
      <c r="AQ226" s="5">
        <f t="shared" si="43"/>
        <v>0</v>
      </c>
      <c r="AR226" s="5">
        <v>27</v>
      </c>
      <c r="AS226" s="6">
        <v>43216</v>
      </c>
      <c r="AT226" s="5">
        <v>27</v>
      </c>
      <c r="AU226" s="5">
        <v>0</v>
      </c>
      <c r="AV226" t="str">
        <f t="shared" si="36"/>
        <v>N</v>
      </c>
      <c r="AW226" t="s">
        <v>60</v>
      </c>
      <c r="AX226" t="s">
        <v>445</v>
      </c>
      <c r="AY226" t="s">
        <v>62</v>
      </c>
      <c r="AZ226" t="s">
        <v>62</v>
      </c>
      <c r="BA226" t="str">
        <f t="shared" si="37"/>
        <v>N</v>
      </c>
    </row>
    <row r="227" spans="1:53">
      <c r="A227" t="s">
        <v>454</v>
      </c>
      <c r="B227" t="s">
        <v>54</v>
      </c>
      <c r="C227" t="s">
        <v>55</v>
      </c>
      <c r="D227">
        <v>2018</v>
      </c>
      <c r="F227" t="s">
        <v>475</v>
      </c>
      <c r="G227" t="s">
        <v>484</v>
      </c>
      <c r="H227" t="s">
        <v>485</v>
      </c>
      <c r="I227">
        <v>18982</v>
      </c>
      <c r="J227" t="s">
        <v>258</v>
      </c>
      <c r="K227" t="s">
        <v>59</v>
      </c>
      <c r="L227" s="5">
        <v>0</v>
      </c>
      <c r="M227" s="5">
        <v>0</v>
      </c>
      <c r="N227" s="5">
        <f t="shared" si="33"/>
        <v>0</v>
      </c>
      <c r="O227" s="5">
        <v>0</v>
      </c>
      <c r="P227" s="5">
        <v>0</v>
      </c>
      <c r="Q227" s="5">
        <f t="shared" si="34"/>
        <v>0</v>
      </c>
      <c r="R227" s="5">
        <v>0</v>
      </c>
      <c r="S227" s="5">
        <v>0</v>
      </c>
      <c r="T227" s="5">
        <f t="shared" si="35"/>
        <v>0</v>
      </c>
      <c r="U227" s="5">
        <v>0</v>
      </c>
      <c r="V227" s="5">
        <v>0</v>
      </c>
      <c r="W227" s="5">
        <v>0</v>
      </c>
      <c r="X227" s="5">
        <v>0</v>
      </c>
      <c r="Y227" s="5">
        <f t="shared" si="38"/>
        <v>0</v>
      </c>
      <c r="Z227" s="5">
        <v>0</v>
      </c>
      <c r="AA227" s="5">
        <v>0</v>
      </c>
      <c r="AB227" s="5">
        <f t="shared" si="39"/>
        <v>0</v>
      </c>
      <c r="AC227" s="5">
        <v>0</v>
      </c>
      <c r="AD227" s="5">
        <v>0</v>
      </c>
      <c r="AE227" s="5">
        <f t="shared" si="40"/>
        <v>0</v>
      </c>
      <c r="AF227" s="5">
        <v>0</v>
      </c>
      <c r="AG227" s="6"/>
      <c r="AH227" s="5">
        <v>0</v>
      </c>
      <c r="AI227" s="5">
        <v>0</v>
      </c>
      <c r="AJ227" s="5">
        <v>0</v>
      </c>
      <c r="AK227" s="5">
        <f t="shared" si="41"/>
        <v>0</v>
      </c>
      <c r="AL227" s="5">
        <v>0</v>
      </c>
      <c r="AM227" s="5">
        <v>0</v>
      </c>
      <c r="AN227" s="5">
        <f t="shared" si="42"/>
        <v>0</v>
      </c>
      <c r="AO227" s="5">
        <v>0</v>
      </c>
      <c r="AP227" s="5">
        <v>0</v>
      </c>
      <c r="AQ227" s="5">
        <f t="shared" si="43"/>
        <v>0</v>
      </c>
      <c r="AR227" s="5">
        <v>23</v>
      </c>
      <c r="AS227" s="6">
        <v>43216</v>
      </c>
      <c r="AT227" s="5">
        <v>23</v>
      </c>
      <c r="AU227" s="5">
        <v>0</v>
      </c>
      <c r="AV227" t="str">
        <f t="shared" si="36"/>
        <v>N</v>
      </c>
      <c r="AW227" t="s">
        <v>60</v>
      </c>
      <c r="AX227" t="s">
        <v>445</v>
      </c>
      <c r="AY227" t="s">
        <v>62</v>
      </c>
      <c r="AZ227" t="s">
        <v>62</v>
      </c>
      <c r="BA227" t="str">
        <f t="shared" si="37"/>
        <v>N</v>
      </c>
    </row>
    <row r="228" spans="1:53">
      <c r="A228" t="s">
        <v>54</v>
      </c>
      <c r="B228" t="s">
        <v>54</v>
      </c>
      <c r="C228" t="s">
        <v>55</v>
      </c>
      <c r="D228">
        <v>2018</v>
      </c>
      <c r="F228" t="s">
        <v>486</v>
      </c>
      <c r="G228" t="s">
        <v>487</v>
      </c>
      <c r="H228" t="s">
        <v>480</v>
      </c>
      <c r="I228" t="s">
        <v>488</v>
      </c>
      <c r="J228" t="s">
        <v>258</v>
      </c>
      <c r="K228" t="s">
        <v>59</v>
      </c>
      <c r="L228" s="5">
        <v>0</v>
      </c>
      <c r="M228" s="5">
        <v>0</v>
      </c>
      <c r="N228" s="5">
        <f t="shared" si="33"/>
        <v>0</v>
      </c>
      <c r="O228" s="5">
        <v>0</v>
      </c>
      <c r="P228" s="5">
        <v>0</v>
      </c>
      <c r="Q228" s="5">
        <f t="shared" si="34"/>
        <v>0</v>
      </c>
      <c r="R228" s="5">
        <v>0</v>
      </c>
      <c r="S228" s="5">
        <v>0</v>
      </c>
      <c r="T228" s="5">
        <f t="shared" si="35"/>
        <v>0</v>
      </c>
      <c r="U228" s="5">
        <v>0</v>
      </c>
      <c r="V228" s="5">
        <v>0</v>
      </c>
      <c r="W228" s="5">
        <v>0</v>
      </c>
      <c r="X228" s="5">
        <v>0</v>
      </c>
      <c r="Y228" s="5">
        <f t="shared" si="38"/>
        <v>0</v>
      </c>
      <c r="Z228" s="5">
        <v>0</v>
      </c>
      <c r="AA228" s="5">
        <v>0</v>
      </c>
      <c r="AB228" s="5">
        <f t="shared" si="39"/>
        <v>0</v>
      </c>
      <c r="AC228" s="5">
        <v>0</v>
      </c>
      <c r="AD228" s="5">
        <v>0</v>
      </c>
      <c r="AE228" s="5">
        <f t="shared" si="40"/>
        <v>0</v>
      </c>
      <c r="AF228" s="5">
        <v>0</v>
      </c>
      <c r="AG228" s="6"/>
      <c r="AH228" s="5">
        <v>0</v>
      </c>
      <c r="AI228" s="5">
        <v>0</v>
      </c>
      <c r="AJ228" s="5">
        <v>0</v>
      </c>
      <c r="AK228" s="5">
        <f t="shared" si="41"/>
        <v>0</v>
      </c>
      <c r="AL228" s="5">
        <v>0</v>
      </c>
      <c r="AM228" s="5">
        <v>0</v>
      </c>
      <c r="AN228" s="5">
        <f t="shared" si="42"/>
        <v>0</v>
      </c>
      <c r="AO228" s="5">
        <v>0</v>
      </c>
      <c r="AP228" s="5">
        <v>0</v>
      </c>
      <c r="AQ228" s="5">
        <f t="shared" si="43"/>
        <v>0</v>
      </c>
      <c r="AR228" s="5">
        <v>6</v>
      </c>
      <c r="AS228" s="6">
        <v>43216</v>
      </c>
      <c r="AT228" s="5">
        <v>6</v>
      </c>
      <c r="AU228" s="5">
        <v>0</v>
      </c>
      <c r="AV228" t="str">
        <f t="shared" si="36"/>
        <v>N</v>
      </c>
      <c r="AW228" t="s">
        <v>60</v>
      </c>
      <c r="AX228" t="s">
        <v>445</v>
      </c>
      <c r="AY228" t="s">
        <v>62</v>
      </c>
      <c r="AZ228" t="s">
        <v>62</v>
      </c>
      <c r="BA228" t="str">
        <f t="shared" si="37"/>
        <v>N</v>
      </c>
    </row>
    <row r="229" spans="1:53">
      <c r="A229" t="s">
        <v>454</v>
      </c>
      <c r="B229" t="s">
        <v>54</v>
      </c>
      <c r="C229" t="s">
        <v>55</v>
      </c>
      <c r="D229">
        <v>2018</v>
      </c>
      <c r="F229" t="s">
        <v>489</v>
      </c>
      <c r="G229" t="s">
        <v>490</v>
      </c>
      <c r="H229" t="s">
        <v>491</v>
      </c>
      <c r="I229">
        <v>19775</v>
      </c>
      <c r="J229" t="s">
        <v>258</v>
      </c>
      <c r="K229" t="s">
        <v>59</v>
      </c>
      <c r="L229" s="5">
        <v>0</v>
      </c>
      <c r="M229" s="5">
        <v>0</v>
      </c>
      <c r="N229" s="5">
        <f t="shared" si="33"/>
        <v>0</v>
      </c>
      <c r="O229" s="5">
        <v>0</v>
      </c>
      <c r="P229" s="5">
        <v>0</v>
      </c>
      <c r="Q229" s="5">
        <f t="shared" si="34"/>
        <v>0</v>
      </c>
      <c r="R229" s="5">
        <v>0</v>
      </c>
      <c r="S229" s="5">
        <v>0</v>
      </c>
      <c r="T229" s="5">
        <f t="shared" si="35"/>
        <v>0</v>
      </c>
      <c r="U229" s="5">
        <v>0</v>
      </c>
      <c r="V229" s="5">
        <v>0</v>
      </c>
      <c r="W229" s="5">
        <v>0</v>
      </c>
      <c r="X229" s="5">
        <v>0</v>
      </c>
      <c r="Y229" s="5">
        <f t="shared" si="38"/>
        <v>0</v>
      </c>
      <c r="Z229" s="5">
        <v>0</v>
      </c>
      <c r="AA229" s="5">
        <v>0</v>
      </c>
      <c r="AB229" s="5">
        <f t="shared" si="39"/>
        <v>0</v>
      </c>
      <c r="AC229" s="5">
        <v>0</v>
      </c>
      <c r="AD229" s="5">
        <v>0</v>
      </c>
      <c r="AE229" s="5">
        <f t="shared" si="40"/>
        <v>0</v>
      </c>
      <c r="AF229" s="5">
        <v>0</v>
      </c>
      <c r="AG229" s="6"/>
      <c r="AH229" s="5">
        <v>0</v>
      </c>
      <c r="AI229" s="5">
        <v>0</v>
      </c>
      <c r="AJ229" s="5">
        <v>0</v>
      </c>
      <c r="AK229" s="5">
        <f t="shared" si="41"/>
        <v>0</v>
      </c>
      <c r="AL229" s="5">
        <v>0</v>
      </c>
      <c r="AM229" s="5">
        <v>0</v>
      </c>
      <c r="AN229" s="5">
        <f t="shared" si="42"/>
        <v>0</v>
      </c>
      <c r="AO229" s="5">
        <v>0</v>
      </c>
      <c r="AP229" s="5">
        <v>0</v>
      </c>
      <c r="AQ229" s="5">
        <f t="shared" si="43"/>
        <v>0</v>
      </c>
      <c r="AR229" s="5">
        <v>6</v>
      </c>
      <c r="AS229" s="6">
        <v>43335</v>
      </c>
      <c r="AT229" s="5">
        <v>6</v>
      </c>
      <c r="AU229" s="5">
        <v>0</v>
      </c>
      <c r="AV229" t="str">
        <f t="shared" si="36"/>
        <v>N</v>
      </c>
      <c r="AW229" t="s">
        <v>60</v>
      </c>
      <c r="AX229" t="s">
        <v>445</v>
      </c>
      <c r="AY229" t="s">
        <v>62</v>
      </c>
      <c r="AZ229" t="s">
        <v>62</v>
      </c>
      <c r="BA229" t="str">
        <f t="shared" si="37"/>
        <v>N</v>
      </c>
    </row>
    <row r="230" spans="1:53">
      <c r="A230" t="s">
        <v>54</v>
      </c>
      <c r="B230" t="s">
        <v>54</v>
      </c>
      <c r="C230" t="s">
        <v>55</v>
      </c>
      <c r="D230">
        <v>2018</v>
      </c>
      <c r="F230" t="s">
        <v>492</v>
      </c>
      <c r="G230" t="s">
        <v>493</v>
      </c>
      <c r="H230" t="s">
        <v>494</v>
      </c>
      <c r="I230" t="s">
        <v>495</v>
      </c>
      <c r="J230" t="s">
        <v>258</v>
      </c>
      <c r="K230" t="s">
        <v>59</v>
      </c>
      <c r="L230" s="5">
        <v>0</v>
      </c>
      <c r="M230" s="5">
        <v>0</v>
      </c>
      <c r="N230" s="5">
        <f t="shared" si="33"/>
        <v>0</v>
      </c>
      <c r="O230" s="5">
        <v>0</v>
      </c>
      <c r="P230" s="5">
        <v>0</v>
      </c>
      <c r="Q230" s="5">
        <f t="shared" si="34"/>
        <v>0</v>
      </c>
      <c r="R230" s="5">
        <v>0</v>
      </c>
      <c r="S230" s="5">
        <v>0</v>
      </c>
      <c r="T230" s="5">
        <f t="shared" si="35"/>
        <v>0</v>
      </c>
      <c r="U230" s="5">
        <v>0</v>
      </c>
      <c r="V230" s="5">
        <v>0</v>
      </c>
      <c r="W230" s="5">
        <v>0</v>
      </c>
      <c r="X230" s="5">
        <v>0</v>
      </c>
      <c r="Y230" s="5">
        <f t="shared" si="38"/>
        <v>0</v>
      </c>
      <c r="Z230" s="5">
        <v>0</v>
      </c>
      <c r="AA230" s="5">
        <v>0</v>
      </c>
      <c r="AB230" s="5">
        <f t="shared" si="39"/>
        <v>0</v>
      </c>
      <c r="AC230" s="5">
        <v>0</v>
      </c>
      <c r="AD230" s="5">
        <v>0</v>
      </c>
      <c r="AE230" s="5">
        <f t="shared" si="40"/>
        <v>0</v>
      </c>
      <c r="AF230" s="5">
        <v>0</v>
      </c>
      <c r="AG230" s="6"/>
      <c r="AH230" s="5">
        <v>0</v>
      </c>
      <c r="AI230" s="5">
        <v>0</v>
      </c>
      <c r="AJ230" s="5">
        <v>0</v>
      </c>
      <c r="AK230" s="5">
        <f t="shared" si="41"/>
        <v>0</v>
      </c>
      <c r="AL230" s="5">
        <v>0</v>
      </c>
      <c r="AM230" s="5">
        <v>0</v>
      </c>
      <c r="AN230" s="5">
        <f t="shared" si="42"/>
        <v>0</v>
      </c>
      <c r="AO230" s="5">
        <v>0</v>
      </c>
      <c r="AP230" s="5">
        <v>0</v>
      </c>
      <c r="AQ230" s="5">
        <f t="shared" si="43"/>
        <v>0</v>
      </c>
      <c r="AR230" s="5">
        <v>6</v>
      </c>
      <c r="AS230" s="6">
        <v>43328</v>
      </c>
      <c r="AT230" s="5">
        <v>6</v>
      </c>
      <c r="AU230" s="5">
        <v>0</v>
      </c>
      <c r="AV230" t="str">
        <f t="shared" si="36"/>
        <v>N</v>
      </c>
      <c r="AW230" t="s">
        <v>60</v>
      </c>
      <c r="AX230" t="s">
        <v>445</v>
      </c>
      <c r="AY230" t="s">
        <v>62</v>
      </c>
      <c r="AZ230" t="s">
        <v>62</v>
      </c>
      <c r="BA230" t="str">
        <f t="shared" si="37"/>
        <v>N</v>
      </c>
    </row>
    <row r="231" spans="1:53">
      <c r="A231" t="s">
        <v>454</v>
      </c>
      <c r="B231" t="s">
        <v>54</v>
      </c>
      <c r="C231" t="s">
        <v>55</v>
      </c>
      <c r="D231">
        <v>2018</v>
      </c>
      <c r="F231" t="s">
        <v>489</v>
      </c>
      <c r="G231" t="s">
        <v>496</v>
      </c>
      <c r="H231" t="s">
        <v>497</v>
      </c>
      <c r="I231">
        <v>20540</v>
      </c>
      <c r="J231" t="s">
        <v>258</v>
      </c>
      <c r="K231" t="s">
        <v>59</v>
      </c>
      <c r="L231" s="5">
        <v>0</v>
      </c>
      <c r="M231" s="5">
        <v>0</v>
      </c>
      <c r="N231" s="5">
        <f t="shared" si="33"/>
        <v>0</v>
      </c>
      <c r="O231" s="5">
        <v>0</v>
      </c>
      <c r="P231" s="5">
        <v>0</v>
      </c>
      <c r="Q231" s="5">
        <f t="shared" si="34"/>
        <v>0</v>
      </c>
      <c r="R231" s="5">
        <v>0</v>
      </c>
      <c r="S231" s="5">
        <v>0</v>
      </c>
      <c r="T231" s="5">
        <f t="shared" si="35"/>
        <v>0</v>
      </c>
      <c r="U231" s="5">
        <v>0</v>
      </c>
      <c r="V231" s="5">
        <v>0</v>
      </c>
      <c r="W231" s="5">
        <v>0</v>
      </c>
      <c r="X231" s="5">
        <v>0</v>
      </c>
      <c r="Y231" s="5">
        <f t="shared" si="38"/>
        <v>0</v>
      </c>
      <c r="Z231" s="5">
        <v>0</v>
      </c>
      <c r="AA231" s="5">
        <v>0</v>
      </c>
      <c r="AB231" s="5">
        <f t="shared" si="39"/>
        <v>0</v>
      </c>
      <c r="AC231" s="5">
        <v>0</v>
      </c>
      <c r="AD231" s="5">
        <v>0</v>
      </c>
      <c r="AE231" s="5">
        <f t="shared" si="40"/>
        <v>0</v>
      </c>
      <c r="AF231" s="5">
        <v>0</v>
      </c>
      <c r="AG231" s="6"/>
      <c r="AH231" s="5">
        <v>0</v>
      </c>
      <c r="AI231" s="5">
        <v>0</v>
      </c>
      <c r="AJ231" s="5">
        <v>0</v>
      </c>
      <c r="AK231" s="5">
        <f t="shared" si="41"/>
        <v>0</v>
      </c>
      <c r="AL231" s="5">
        <v>0</v>
      </c>
      <c r="AM231" s="5">
        <v>0</v>
      </c>
      <c r="AN231" s="5">
        <f t="shared" si="42"/>
        <v>0</v>
      </c>
      <c r="AO231" s="5">
        <v>0</v>
      </c>
      <c r="AP231" s="5">
        <v>0</v>
      </c>
      <c r="AQ231" s="5">
        <f t="shared" si="43"/>
        <v>0</v>
      </c>
      <c r="AR231" s="5">
        <v>6</v>
      </c>
      <c r="AS231" s="6">
        <v>43335</v>
      </c>
      <c r="AT231" s="5">
        <v>6</v>
      </c>
      <c r="AU231" s="5">
        <v>0</v>
      </c>
      <c r="AV231" t="str">
        <f t="shared" si="36"/>
        <v>N</v>
      </c>
      <c r="AW231" t="s">
        <v>60</v>
      </c>
      <c r="AX231" t="s">
        <v>445</v>
      </c>
      <c r="AY231" t="s">
        <v>62</v>
      </c>
      <c r="AZ231" t="s">
        <v>62</v>
      </c>
      <c r="BA231" t="str">
        <f t="shared" si="37"/>
        <v>N</v>
      </c>
    </row>
    <row r="232" spans="1:53">
      <c r="A232" t="s">
        <v>454</v>
      </c>
      <c r="B232" t="s">
        <v>54</v>
      </c>
      <c r="C232" t="s">
        <v>55</v>
      </c>
      <c r="D232">
        <v>2018</v>
      </c>
      <c r="F232" t="s">
        <v>489</v>
      </c>
      <c r="G232" t="s">
        <v>498</v>
      </c>
      <c r="H232" t="s">
        <v>499</v>
      </c>
      <c r="I232">
        <v>19770</v>
      </c>
      <c r="J232" t="s">
        <v>258</v>
      </c>
      <c r="K232" t="s">
        <v>59</v>
      </c>
      <c r="L232" s="5">
        <v>0</v>
      </c>
      <c r="M232" s="5">
        <v>0</v>
      </c>
      <c r="N232" s="5">
        <f t="shared" si="33"/>
        <v>0</v>
      </c>
      <c r="O232" s="5">
        <v>0</v>
      </c>
      <c r="P232" s="5">
        <v>0</v>
      </c>
      <c r="Q232" s="5">
        <f t="shared" si="34"/>
        <v>0</v>
      </c>
      <c r="R232" s="5">
        <v>0</v>
      </c>
      <c r="S232" s="5">
        <v>0</v>
      </c>
      <c r="T232" s="5">
        <f t="shared" si="35"/>
        <v>0</v>
      </c>
      <c r="U232" s="5">
        <v>0</v>
      </c>
      <c r="V232" s="5">
        <v>0</v>
      </c>
      <c r="W232" s="5">
        <v>0</v>
      </c>
      <c r="X232" s="5">
        <v>0</v>
      </c>
      <c r="Y232" s="5">
        <f t="shared" si="38"/>
        <v>0</v>
      </c>
      <c r="Z232" s="5">
        <v>0</v>
      </c>
      <c r="AA232" s="5">
        <v>0</v>
      </c>
      <c r="AB232" s="5">
        <f t="shared" si="39"/>
        <v>0</v>
      </c>
      <c r="AC232" s="5">
        <v>0</v>
      </c>
      <c r="AD232" s="5">
        <v>0</v>
      </c>
      <c r="AE232" s="5">
        <f t="shared" si="40"/>
        <v>0</v>
      </c>
      <c r="AF232" s="5">
        <v>0</v>
      </c>
      <c r="AG232" s="6"/>
      <c r="AH232" s="5">
        <v>0</v>
      </c>
      <c r="AI232" s="5">
        <v>0</v>
      </c>
      <c r="AJ232" s="5">
        <v>0</v>
      </c>
      <c r="AK232" s="5">
        <f t="shared" si="41"/>
        <v>0</v>
      </c>
      <c r="AL232" s="5">
        <v>0</v>
      </c>
      <c r="AM232" s="5">
        <v>0</v>
      </c>
      <c r="AN232" s="5">
        <f t="shared" si="42"/>
        <v>0</v>
      </c>
      <c r="AO232" s="5">
        <v>0</v>
      </c>
      <c r="AP232" s="5">
        <v>0</v>
      </c>
      <c r="AQ232" s="5">
        <f t="shared" si="43"/>
        <v>0</v>
      </c>
      <c r="AR232" s="5">
        <v>6</v>
      </c>
      <c r="AS232" s="6">
        <v>43186</v>
      </c>
      <c r="AT232" s="5">
        <v>6</v>
      </c>
      <c r="AU232" s="5">
        <v>0</v>
      </c>
      <c r="AV232" t="str">
        <f t="shared" si="36"/>
        <v>N</v>
      </c>
      <c r="AW232" t="s">
        <v>60</v>
      </c>
      <c r="AX232" t="s">
        <v>445</v>
      </c>
      <c r="AY232" t="s">
        <v>62</v>
      </c>
      <c r="AZ232" t="s">
        <v>62</v>
      </c>
      <c r="BA232" t="str">
        <f t="shared" si="37"/>
        <v>N</v>
      </c>
    </row>
    <row r="233" spans="1:53">
      <c r="A233" t="s">
        <v>454</v>
      </c>
      <c r="B233" t="s">
        <v>54</v>
      </c>
      <c r="C233" t="s">
        <v>55</v>
      </c>
      <c r="D233">
        <v>2018</v>
      </c>
      <c r="F233" t="s">
        <v>467</v>
      </c>
      <c r="G233" t="s">
        <v>500</v>
      </c>
      <c r="H233" t="s">
        <v>469</v>
      </c>
      <c r="I233">
        <v>19439</v>
      </c>
      <c r="J233" t="s">
        <v>470</v>
      </c>
      <c r="K233" t="s">
        <v>93</v>
      </c>
      <c r="L233" s="5">
        <v>0</v>
      </c>
      <c r="M233" s="5">
        <v>0</v>
      </c>
      <c r="N233" s="5">
        <f t="shared" si="33"/>
        <v>0</v>
      </c>
      <c r="O233" s="5">
        <v>0</v>
      </c>
      <c r="P233" s="5">
        <v>0</v>
      </c>
      <c r="Q233" s="5">
        <f t="shared" si="34"/>
        <v>0</v>
      </c>
      <c r="R233" s="5">
        <v>0</v>
      </c>
      <c r="S233" s="5">
        <v>0</v>
      </c>
      <c r="T233" s="5">
        <f t="shared" si="35"/>
        <v>0</v>
      </c>
      <c r="U233" s="5">
        <v>0</v>
      </c>
      <c r="V233" s="5">
        <v>0</v>
      </c>
      <c r="W233" s="5">
        <v>0</v>
      </c>
      <c r="X233" s="5">
        <v>0</v>
      </c>
      <c r="Y233" s="5">
        <f t="shared" si="38"/>
        <v>0</v>
      </c>
      <c r="Z233" s="5">
        <v>0</v>
      </c>
      <c r="AA233" s="5">
        <v>0</v>
      </c>
      <c r="AB233" s="5">
        <f t="shared" si="39"/>
        <v>0</v>
      </c>
      <c r="AC233" s="5">
        <v>0</v>
      </c>
      <c r="AD233" s="5">
        <v>0</v>
      </c>
      <c r="AE233" s="5">
        <f t="shared" si="40"/>
        <v>0</v>
      </c>
      <c r="AF233" s="5">
        <v>0</v>
      </c>
      <c r="AG233" s="6"/>
      <c r="AH233" s="5">
        <v>0</v>
      </c>
      <c r="AI233" s="5">
        <v>0</v>
      </c>
      <c r="AJ233" s="5">
        <v>0</v>
      </c>
      <c r="AK233" s="5">
        <f t="shared" si="41"/>
        <v>0</v>
      </c>
      <c r="AL233" s="5">
        <v>0</v>
      </c>
      <c r="AM233" s="5">
        <v>0</v>
      </c>
      <c r="AN233" s="5">
        <f t="shared" si="42"/>
        <v>0</v>
      </c>
      <c r="AO233" s="5">
        <v>0</v>
      </c>
      <c r="AP233" s="5">
        <v>0</v>
      </c>
      <c r="AQ233" s="5">
        <f t="shared" si="43"/>
        <v>0</v>
      </c>
      <c r="AR233" s="5">
        <v>6</v>
      </c>
      <c r="AS233" s="6">
        <v>43334</v>
      </c>
      <c r="AT233" s="5">
        <v>6</v>
      </c>
      <c r="AU233" s="5">
        <v>0</v>
      </c>
      <c r="AV233" t="str">
        <f t="shared" si="36"/>
        <v>N</v>
      </c>
      <c r="AW233" t="s">
        <v>60</v>
      </c>
      <c r="AX233" t="s">
        <v>445</v>
      </c>
      <c r="AY233" t="s">
        <v>62</v>
      </c>
      <c r="AZ233" t="s">
        <v>62</v>
      </c>
      <c r="BA233" t="str">
        <f t="shared" si="37"/>
        <v>N</v>
      </c>
    </row>
    <row r="234" spans="1:53">
      <c r="A234" t="s">
        <v>454</v>
      </c>
      <c r="B234" t="s">
        <v>54</v>
      </c>
      <c r="C234" t="s">
        <v>55</v>
      </c>
      <c r="D234">
        <v>2018</v>
      </c>
      <c r="F234" t="s">
        <v>501</v>
      </c>
      <c r="G234" t="s">
        <v>502</v>
      </c>
      <c r="H234" t="s">
        <v>473</v>
      </c>
      <c r="I234">
        <v>21260</v>
      </c>
      <c r="J234" t="s">
        <v>58</v>
      </c>
      <c r="K234" t="s">
        <v>93</v>
      </c>
      <c r="L234" s="5">
        <v>0</v>
      </c>
      <c r="M234" s="5">
        <v>0</v>
      </c>
      <c r="N234" s="5">
        <f t="shared" si="33"/>
        <v>0</v>
      </c>
      <c r="O234" s="5">
        <v>0</v>
      </c>
      <c r="P234" s="5">
        <v>0</v>
      </c>
      <c r="Q234" s="5">
        <f t="shared" si="34"/>
        <v>0</v>
      </c>
      <c r="R234" s="5">
        <v>0</v>
      </c>
      <c r="S234" s="5">
        <v>0</v>
      </c>
      <c r="T234" s="5">
        <f t="shared" si="35"/>
        <v>0</v>
      </c>
      <c r="U234" s="5">
        <v>0</v>
      </c>
      <c r="V234" s="5">
        <v>0</v>
      </c>
      <c r="W234" s="5">
        <v>0</v>
      </c>
      <c r="X234" s="5">
        <v>0</v>
      </c>
      <c r="Y234" s="5">
        <f t="shared" si="38"/>
        <v>0</v>
      </c>
      <c r="Z234" s="5">
        <v>0</v>
      </c>
      <c r="AA234" s="5">
        <v>0</v>
      </c>
      <c r="AB234" s="5">
        <f t="shared" si="39"/>
        <v>0</v>
      </c>
      <c r="AC234" s="5">
        <v>0</v>
      </c>
      <c r="AD234" s="5">
        <v>0</v>
      </c>
      <c r="AE234" s="5">
        <f t="shared" si="40"/>
        <v>0</v>
      </c>
      <c r="AF234" s="5">
        <v>0</v>
      </c>
      <c r="AG234" s="6"/>
      <c r="AH234" s="5">
        <v>0</v>
      </c>
      <c r="AI234" s="5">
        <v>0</v>
      </c>
      <c r="AJ234" s="5">
        <v>0</v>
      </c>
      <c r="AK234" s="5">
        <f t="shared" si="41"/>
        <v>0</v>
      </c>
      <c r="AL234" s="5">
        <v>0</v>
      </c>
      <c r="AM234" s="5">
        <v>0</v>
      </c>
      <c r="AN234" s="5">
        <f t="shared" si="42"/>
        <v>0</v>
      </c>
      <c r="AO234" s="5">
        <v>0</v>
      </c>
      <c r="AP234" s="5">
        <v>0</v>
      </c>
      <c r="AQ234" s="5">
        <f t="shared" si="43"/>
        <v>0</v>
      </c>
      <c r="AR234" s="5">
        <v>6</v>
      </c>
      <c r="AS234" s="6">
        <v>43353</v>
      </c>
      <c r="AT234" s="5">
        <v>6</v>
      </c>
      <c r="AU234" s="5">
        <v>0</v>
      </c>
      <c r="AV234" t="str">
        <f t="shared" si="36"/>
        <v>N</v>
      </c>
      <c r="AW234" t="s">
        <v>60</v>
      </c>
      <c r="AX234" t="s">
        <v>445</v>
      </c>
      <c r="AY234" t="s">
        <v>62</v>
      </c>
      <c r="AZ234" t="s">
        <v>62</v>
      </c>
      <c r="BA234" t="str">
        <f t="shared" si="37"/>
        <v>N</v>
      </c>
    </row>
    <row r="235" spans="1:53">
      <c r="A235" t="s">
        <v>54</v>
      </c>
      <c r="B235" t="s">
        <v>54</v>
      </c>
      <c r="C235" t="s">
        <v>55</v>
      </c>
      <c r="D235">
        <v>2018</v>
      </c>
      <c r="F235" t="s">
        <v>503</v>
      </c>
      <c r="G235" t="s">
        <v>504</v>
      </c>
      <c r="H235" t="s">
        <v>505</v>
      </c>
      <c r="I235" t="s">
        <v>506</v>
      </c>
      <c r="J235" t="s">
        <v>255</v>
      </c>
      <c r="K235" t="s">
        <v>59</v>
      </c>
      <c r="L235" s="5">
        <v>0</v>
      </c>
      <c r="M235" s="5">
        <v>0</v>
      </c>
      <c r="N235" s="5">
        <f t="shared" si="33"/>
        <v>0</v>
      </c>
      <c r="O235" s="5">
        <v>0</v>
      </c>
      <c r="P235" s="5">
        <v>0</v>
      </c>
      <c r="Q235" s="5">
        <f t="shared" si="34"/>
        <v>0</v>
      </c>
      <c r="R235" s="5">
        <v>0</v>
      </c>
      <c r="S235" s="5">
        <v>0</v>
      </c>
      <c r="T235" s="5">
        <f t="shared" si="35"/>
        <v>0</v>
      </c>
      <c r="U235" s="5">
        <v>0</v>
      </c>
      <c r="V235" s="5">
        <v>0</v>
      </c>
      <c r="W235" s="5">
        <v>0</v>
      </c>
      <c r="X235" s="5">
        <v>0</v>
      </c>
      <c r="Y235" s="5">
        <f t="shared" si="38"/>
        <v>0</v>
      </c>
      <c r="Z235" s="5">
        <v>0</v>
      </c>
      <c r="AA235" s="5">
        <v>0</v>
      </c>
      <c r="AB235" s="5">
        <f t="shared" si="39"/>
        <v>0</v>
      </c>
      <c r="AC235" s="5">
        <v>0</v>
      </c>
      <c r="AD235" s="5">
        <v>0</v>
      </c>
      <c r="AE235" s="5">
        <f t="shared" si="40"/>
        <v>0</v>
      </c>
      <c r="AF235" s="5">
        <v>0</v>
      </c>
      <c r="AG235" s="6"/>
      <c r="AH235" s="5">
        <v>0</v>
      </c>
      <c r="AI235" s="5">
        <v>0</v>
      </c>
      <c r="AJ235" s="5">
        <v>0</v>
      </c>
      <c r="AK235" s="5">
        <f t="shared" si="41"/>
        <v>0</v>
      </c>
      <c r="AL235" s="5">
        <v>0</v>
      </c>
      <c r="AM235" s="5">
        <v>0</v>
      </c>
      <c r="AN235" s="5">
        <f t="shared" si="42"/>
        <v>0</v>
      </c>
      <c r="AO235" s="5">
        <v>0</v>
      </c>
      <c r="AP235" s="5">
        <v>0</v>
      </c>
      <c r="AQ235" s="5">
        <f t="shared" si="43"/>
        <v>0</v>
      </c>
      <c r="AR235" s="5">
        <v>2</v>
      </c>
      <c r="AS235" s="6">
        <v>43315</v>
      </c>
      <c r="AT235" s="5">
        <v>2</v>
      </c>
      <c r="AU235" s="5">
        <v>0</v>
      </c>
      <c r="AV235" t="str">
        <f t="shared" si="36"/>
        <v>N</v>
      </c>
      <c r="AW235" t="s">
        <v>60</v>
      </c>
      <c r="AX235" t="s">
        <v>445</v>
      </c>
      <c r="AY235" t="s">
        <v>62</v>
      </c>
      <c r="AZ235" t="s">
        <v>62</v>
      </c>
      <c r="BA235" t="str">
        <f t="shared" si="37"/>
        <v>N</v>
      </c>
    </row>
    <row r="236" spans="1:53">
      <c r="A236" t="s">
        <v>436</v>
      </c>
      <c r="B236" t="s">
        <v>54</v>
      </c>
      <c r="C236" t="s">
        <v>89</v>
      </c>
      <c r="D236">
        <v>2018</v>
      </c>
      <c r="F236" t="s">
        <v>507</v>
      </c>
      <c r="G236" t="s">
        <v>508</v>
      </c>
      <c r="H236" t="s">
        <v>509</v>
      </c>
      <c r="I236" t="s">
        <v>510</v>
      </c>
      <c r="J236" t="s">
        <v>101</v>
      </c>
      <c r="K236" t="s">
        <v>93</v>
      </c>
      <c r="L236" s="5">
        <v>0</v>
      </c>
      <c r="M236" s="5">
        <v>0</v>
      </c>
      <c r="N236" s="5">
        <f t="shared" si="33"/>
        <v>0</v>
      </c>
      <c r="O236" s="5">
        <v>0</v>
      </c>
      <c r="P236" s="5">
        <v>0</v>
      </c>
      <c r="Q236" s="5">
        <f t="shared" si="34"/>
        <v>0</v>
      </c>
      <c r="R236" s="5">
        <v>0</v>
      </c>
      <c r="S236" s="5">
        <v>0</v>
      </c>
      <c r="T236" s="5">
        <f t="shared" si="35"/>
        <v>0</v>
      </c>
      <c r="U236" s="5">
        <v>0</v>
      </c>
      <c r="V236" s="5">
        <v>0</v>
      </c>
      <c r="W236" s="5">
        <v>0</v>
      </c>
      <c r="X236" s="5">
        <v>0</v>
      </c>
      <c r="Y236" s="5">
        <f t="shared" si="38"/>
        <v>0</v>
      </c>
      <c r="Z236" s="5">
        <v>0</v>
      </c>
      <c r="AA236" s="5">
        <v>0</v>
      </c>
      <c r="AB236" s="5">
        <f t="shared" si="39"/>
        <v>0</v>
      </c>
      <c r="AC236" s="5">
        <v>0</v>
      </c>
      <c r="AD236" s="5">
        <v>0</v>
      </c>
      <c r="AE236" s="5">
        <f t="shared" si="40"/>
        <v>0</v>
      </c>
      <c r="AF236" s="5">
        <v>0</v>
      </c>
      <c r="AG236" s="6">
        <v>42942</v>
      </c>
      <c r="AH236" s="5">
        <v>0</v>
      </c>
      <c r="AI236" s="5">
        <v>0</v>
      </c>
      <c r="AJ236" s="5">
        <v>0</v>
      </c>
      <c r="AK236" s="5">
        <f t="shared" si="41"/>
        <v>0</v>
      </c>
      <c r="AL236" s="5">
        <v>0</v>
      </c>
      <c r="AM236" s="5">
        <v>0</v>
      </c>
      <c r="AN236" s="5">
        <f t="shared" si="42"/>
        <v>0</v>
      </c>
      <c r="AO236" s="5">
        <v>0</v>
      </c>
      <c r="AP236" s="5">
        <v>0</v>
      </c>
      <c r="AQ236" s="5">
        <f t="shared" si="43"/>
        <v>0</v>
      </c>
      <c r="AR236" s="5">
        <v>1</v>
      </c>
      <c r="AS236" s="6">
        <v>43201</v>
      </c>
      <c r="AT236" s="5">
        <v>1</v>
      </c>
      <c r="AU236" s="5">
        <v>0</v>
      </c>
      <c r="AV236" t="str">
        <f t="shared" si="36"/>
        <v>N</v>
      </c>
      <c r="AW236" t="s">
        <v>60</v>
      </c>
      <c r="AX236" t="s">
        <v>61</v>
      </c>
      <c r="AY236" t="s">
        <v>62</v>
      </c>
      <c r="AZ236" t="s">
        <v>62</v>
      </c>
      <c r="BA236" t="str">
        <f t="shared" si="37"/>
        <v>N</v>
      </c>
    </row>
    <row r="237" spans="1:53">
      <c r="A237" t="s">
        <v>436</v>
      </c>
      <c r="B237" t="s">
        <v>54</v>
      </c>
      <c r="C237" t="s">
        <v>89</v>
      </c>
      <c r="D237">
        <v>2018</v>
      </c>
      <c r="F237" t="s">
        <v>511</v>
      </c>
      <c r="G237" t="s">
        <v>512</v>
      </c>
      <c r="H237" t="s">
        <v>513</v>
      </c>
      <c r="I237" t="s">
        <v>514</v>
      </c>
      <c r="J237" t="s">
        <v>101</v>
      </c>
      <c r="K237" t="s">
        <v>93</v>
      </c>
      <c r="L237" s="5">
        <v>0</v>
      </c>
      <c r="M237" s="5">
        <v>0</v>
      </c>
      <c r="N237" s="5">
        <f t="shared" si="33"/>
        <v>0</v>
      </c>
      <c r="O237" s="5">
        <v>0</v>
      </c>
      <c r="P237" s="5">
        <v>0</v>
      </c>
      <c r="Q237" s="5">
        <f t="shared" si="34"/>
        <v>0</v>
      </c>
      <c r="R237" s="5">
        <v>0</v>
      </c>
      <c r="S237" s="5">
        <v>0</v>
      </c>
      <c r="T237" s="5">
        <f t="shared" si="35"/>
        <v>0</v>
      </c>
      <c r="U237" s="5">
        <v>0</v>
      </c>
      <c r="V237" s="5">
        <v>0</v>
      </c>
      <c r="W237" s="5">
        <v>0</v>
      </c>
      <c r="X237" s="5">
        <v>0</v>
      </c>
      <c r="Y237" s="5">
        <f t="shared" si="38"/>
        <v>0</v>
      </c>
      <c r="Z237" s="5">
        <v>0</v>
      </c>
      <c r="AA237" s="5">
        <v>0</v>
      </c>
      <c r="AB237" s="5">
        <f t="shared" si="39"/>
        <v>0</v>
      </c>
      <c r="AC237" s="5">
        <v>0</v>
      </c>
      <c r="AD237" s="5">
        <v>0</v>
      </c>
      <c r="AE237" s="5">
        <f t="shared" si="40"/>
        <v>0</v>
      </c>
      <c r="AF237" s="5">
        <v>0</v>
      </c>
      <c r="AG237" s="6">
        <v>43048</v>
      </c>
      <c r="AH237" s="5">
        <v>0</v>
      </c>
      <c r="AI237" s="5">
        <v>0</v>
      </c>
      <c r="AJ237" s="5">
        <v>0</v>
      </c>
      <c r="AK237" s="5">
        <f t="shared" si="41"/>
        <v>0</v>
      </c>
      <c r="AL237" s="5">
        <v>0</v>
      </c>
      <c r="AM237" s="5">
        <v>0</v>
      </c>
      <c r="AN237" s="5">
        <f t="shared" si="42"/>
        <v>0</v>
      </c>
      <c r="AO237" s="5">
        <v>0</v>
      </c>
      <c r="AP237" s="5">
        <v>0</v>
      </c>
      <c r="AQ237" s="5">
        <f t="shared" si="43"/>
        <v>0</v>
      </c>
      <c r="AR237" s="5">
        <v>1</v>
      </c>
      <c r="AS237" s="6">
        <v>43217</v>
      </c>
      <c r="AT237" s="5">
        <v>1</v>
      </c>
      <c r="AU237" s="5">
        <v>0</v>
      </c>
      <c r="AV237" t="str">
        <f t="shared" si="36"/>
        <v>N</v>
      </c>
      <c r="AW237" t="s">
        <v>60</v>
      </c>
      <c r="AX237" t="s">
        <v>61</v>
      </c>
      <c r="AY237" t="s">
        <v>62</v>
      </c>
      <c r="AZ237" t="s">
        <v>62</v>
      </c>
      <c r="BA237" t="str">
        <f t="shared" si="37"/>
        <v>N</v>
      </c>
    </row>
    <row r="238" spans="1:53">
      <c r="A238" t="s">
        <v>436</v>
      </c>
      <c r="B238" t="s">
        <v>54</v>
      </c>
      <c r="C238" t="s">
        <v>89</v>
      </c>
      <c r="D238">
        <v>2018</v>
      </c>
      <c r="F238" t="s">
        <v>515</v>
      </c>
      <c r="G238" t="s">
        <v>516</v>
      </c>
      <c r="H238" t="s">
        <v>517</v>
      </c>
      <c r="I238" t="s">
        <v>518</v>
      </c>
      <c r="J238" t="s">
        <v>101</v>
      </c>
      <c r="K238" t="s">
        <v>93</v>
      </c>
      <c r="L238" s="5">
        <v>0</v>
      </c>
      <c r="M238" s="5">
        <v>0</v>
      </c>
      <c r="N238" s="5">
        <f t="shared" si="33"/>
        <v>0</v>
      </c>
      <c r="O238" s="5">
        <v>0</v>
      </c>
      <c r="P238" s="5">
        <v>0</v>
      </c>
      <c r="Q238" s="5">
        <f t="shared" si="34"/>
        <v>0</v>
      </c>
      <c r="R238" s="5">
        <v>0</v>
      </c>
      <c r="S238" s="5">
        <v>0</v>
      </c>
      <c r="T238" s="5">
        <f t="shared" si="35"/>
        <v>0</v>
      </c>
      <c r="U238" s="5">
        <v>0</v>
      </c>
      <c r="V238" s="5">
        <v>0</v>
      </c>
      <c r="W238" s="5">
        <v>0</v>
      </c>
      <c r="X238" s="5">
        <v>0</v>
      </c>
      <c r="Y238" s="5">
        <f t="shared" si="38"/>
        <v>0</v>
      </c>
      <c r="Z238" s="5">
        <v>0</v>
      </c>
      <c r="AA238" s="5">
        <v>0</v>
      </c>
      <c r="AB238" s="5">
        <f t="shared" si="39"/>
        <v>0</v>
      </c>
      <c r="AC238" s="5">
        <v>0</v>
      </c>
      <c r="AD238" s="5">
        <v>0</v>
      </c>
      <c r="AE238" s="5">
        <f t="shared" si="40"/>
        <v>0</v>
      </c>
      <c r="AF238" s="5">
        <v>0</v>
      </c>
      <c r="AG238" s="6">
        <v>42942</v>
      </c>
      <c r="AH238" s="5">
        <v>0</v>
      </c>
      <c r="AI238" s="5">
        <v>0</v>
      </c>
      <c r="AJ238" s="5">
        <v>0</v>
      </c>
      <c r="AK238" s="5">
        <f t="shared" si="41"/>
        <v>0</v>
      </c>
      <c r="AL238" s="5">
        <v>0</v>
      </c>
      <c r="AM238" s="5">
        <v>0</v>
      </c>
      <c r="AN238" s="5">
        <f t="shared" si="42"/>
        <v>0</v>
      </c>
      <c r="AO238" s="5">
        <v>0</v>
      </c>
      <c r="AP238" s="5">
        <v>0</v>
      </c>
      <c r="AQ238" s="5">
        <f t="shared" si="43"/>
        <v>0</v>
      </c>
      <c r="AR238" s="5">
        <v>1</v>
      </c>
      <c r="AS238" s="6">
        <v>43172</v>
      </c>
      <c r="AT238" s="5">
        <v>1</v>
      </c>
      <c r="AU238" s="5">
        <v>0</v>
      </c>
      <c r="AV238" t="str">
        <f t="shared" si="36"/>
        <v>N</v>
      </c>
      <c r="AW238" t="s">
        <v>60</v>
      </c>
      <c r="AX238" t="s">
        <v>61</v>
      </c>
      <c r="AY238" t="s">
        <v>62</v>
      </c>
      <c r="AZ238" t="s">
        <v>62</v>
      </c>
      <c r="BA238" t="str">
        <f t="shared" si="37"/>
        <v>N</v>
      </c>
    </row>
    <row r="239" spans="1:53">
      <c r="A239" t="s">
        <v>436</v>
      </c>
      <c r="B239" t="s">
        <v>54</v>
      </c>
      <c r="C239" t="s">
        <v>89</v>
      </c>
      <c r="D239">
        <v>2018</v>
      </c>
      <c r="F239" t="s">
        <v>519</v>
      </c>
      <c r="G239" t="s">
        <v>520</v>
      </c>
      <c r="H239" t="s">
        <v>521</v>
      </c>
      <c r="I239" t="s">
        <v>522</v>
      </c>
      <c r="J239" t="s">
        <v>101</v>
      </c>
      <c r="K239" t="s">
        <v>93</v>
      </c>
      <c r="L239" s="5">
        <v>0</v>
      </c>
      <c r="M239" s="5">
        <v>0</v>
      </c>
      <c r="N239" s="5">
        <f t="shared" si="33"/>
        <v>0</v>
      </c>
      <c r="O239" s="5">
        <v>0</v>
      </c>
      <c r="P239" s="5">
        <v>0</v>
      </c>
      <c r="Q239" s="5">
        <f t="shared" si="34"/>
        <v>0</v>
      </c>
      <c r="R239" s="5">
        <v>0</v>
      </c>
      <c r="S239" s="5">
        <v>0</v>
      </c>
      <c r="T239" s="5">
        <f t="shared" si="35"/>
        <v>0</v>
      </c>
      <c r="U239" s="5">
        <v>0</v>
      </c>
      <c r="V239" s="5">
        <v>0</v>
      </c>
      <c r="W239" s="5">
        <v>0</v>
      </c>
      <c r="X239" s="5">
        <v>0</v>
      </c>
      <c r="Y239" s="5">
        <f t="shared" si="38"/>
        <v>0</v>
      </c>
      <c r="Z239" s="5">
        <v>0</v>
      </c>
      <c r="AA239" s="5">
        <v>0</v>
      </c>
      <c r="AB239" s="5">
        <f t="shared" si="39"/>
        <v>0</v>
      </c>
      <c r="AC239" s="5">
        <v>0</v>
      </c>
      <c r="AD239" s="5">
        <v>0</v>
      </c>
      <c r="AE239" s="5">
        <f t="shared" si="40"/>
        <v>0</v>
      </c>
      <c r="AF239" s="5">
        <v>0</v>
      </c>
      <c r="AG239" s="6">
        <v>43068</v>
      </c>
      <c r="AH239" s="5">
        <v>0</v>
      </c>
      <c r="AI239" s="5">
        <v>0</v>
      </c>
      <c r="AJ239" s="5">
        <v>0</v>
      </c>
      <c r="AK239" s="5">
        <f t="shared" si="41"/>
        <v>0</v>
      </c>
      <c r="AL239" s="5">
        <v>0</v>
      </c>
      <c r="AM239" s="5">
        <v>0</v>
      </c>
      <c r="AN239" s="5">
        <f t="shared" si="42"/>
        <v>0</v>
      </c>
      <c r="AO239" s="5">
        <v>0</v>
      </c>
      <c r="AP239" s="5">
        <v>0</v>
      </c>
      <c r="AQ239" s="5">
        <f t="shared" si="43"/>
        <v>0</v>
      </c>
      <c r="AR239" s="5">
        <v>1</v>
      </c>
      <c r="AS239" s="6">
        <v>43258</v>
      </c>
      <c r="AT239" s="5">
        <v>1</v>
      </c>
      <c r="AU239" s="5">
        <v>0</v>
      </c>
      <c r="AV239" t="str">
        <f t="shared" si="36"/>
        <v>N</v>
      </c>
      <c r="AW239" t="s">
        <v>60</v>
      </c>
      <c r="AX239" t="s">
        <v>61</v>
      </c>
      <c r="AY239" t="s">
        <v>62</v>
      </c>
      <c r="AZ239" t="s">
        <v>62</v>
      </c>
      <c r="BA239" t="str">
        <f t="shared" si="37"/>
        <v>N</v>
      </c>
    </row>
    <row r="240" spans="1:53">
      <c r="A240" t="s">
        <v>436</v>
      </c>
      <c r="B240" t="s">
        <v>54</v>
      </c>
      <c r="C240" t="s">
        <v>89</v>
      </c>
      <c r="D240">
        <v>2018</v>
      </c>
      <c r="F240" t="s">
        <v>523</v>
      </c>
      <c r="G240" t="s">
        <v>524</v>
      </c>
      <c r="H240" t="s">
        <v>525</v>
      </c>
      <c r="I240" t="s">
        <v>526</v>
      </c>
      <c r="J240" t="s">
        <v>101</v>
      </c>
      <c r="K240" t="s">
        <v>93</v>
      </c>
      <c r="L240" s="5">
        <v>0</v>
      </c>
      <c r="M240" s="5">
        <v>0</v>
      </c>
      <c r="N240" s="5">
        <f t="shared" si="33"/>
        <v>0</v>
      </c>
      <c r="O240" s="5">
        <v>0</v>
      </c>
      <c r="P240" s="5">
        <v>0</v>
      </c>
      <c r="Q240" s="5">
        <f t="shared" si="34"/>
        <v>0</v>
      </c>
      <c r="R240" s="5">
        <v>0</v>
      </c>
      <c r="S240" s="5">
        <v>0</v>
      </c>
      <c r="T240" s="5">
        <f t="shared" si="35"/>
        <v>0</v>
      </c>
      <c r="U240" s="5">
        <v>0</v>
      </c>
      <c r="V240" s="5">
        <v>0</v>
      </c>
      <c r="W240" s="5">
        <v>0</v>
      </c>
      <c r="X240" s="5">
        <v>0</v>
      </c>
      <c r="Y240" s="5">
        <f t="shared" si="38"/>
        <v>0</v>
      </c>
      <c r="Z240" s="5">
        <v>0</v>
      </c>
      <c r="AA240" s="5">
        <v>0</v>
      </c>
      <c r="AB240" s="5">
        <f t="shared" si="39"/>
        <v>0</v>
      </c>
      <c r="AC240" s="5">
        <v>0</v>
      </c>
      <c r="AD240" s="5">
        <v>0</v>
      </c>
      <c r="AE240" s="5">
        <f t="shared" si="40"/>
        <v>0</v>
      </c>
      <c r="AF240" s="5">
        <v>0</v>
      </c>
      <c r="AG240" s="6">
        <v>43026</v>
      </c>
      <c r="AH240" s="5">
        <v>0</v>
      </c>
      <c r="AI240" s="5">
        <v>0</v>
      </c>
      <c r="AJ240" s="5">
        <v>0</v>
      </c>
      <c r="AK240" s="5">
        <f t="shared" si="41"/>
        <v>0</v>
      </c>
      <c r="AL240" s="5">
        <v>0</v>
      </c>
      <c r="AM240" s="5">
        <v>0</v>
      </c>
      <c r="AN240" s="5">
        <f t="shared" si="42"/>
        <v>0</v>
      </c>
      <c r="AO240" s="5">
        <v>0</v>
      </c>
      <c r="AP240" s="5">
        <v>0</v>
      </c>
      <c r="AQ240" s="5">
        <f t="shared" si="43"/>
        <v>0</v>
      </c>
      <c r="AR240" s="5">
        <v>1</v>
      </c>
      <c r="AS240" s="6">
        <v>43188</v>
      </c>
      <c r="AT240" s="5">
        <v>1</v>
      </c>
      <c r="AU240" s="5">
        <v>0</v>
      </c>
      <c r="AV240" t="str">
        <f t="shared" si="36"/>
        <v>N</v>
      </c>
      <c r="AW240" t="s">
        <v>60</v>
      </c>
      <c r="AX240" t="s">
        <v>61</v>
      </c>
      <c r="AY240" t="s">
        <v>62</v>
      </c>
      <c r="AZ240" t="s">
        <v>62</v>
      </c>
      <c r="BA240" t="str">
        <f t="shared" si="37"/>
        <v>N</v>
      </c>
    </row>
    <row r="241" spans="1:53">
      <c r="A241" t="s">
        <v>436</v>
      </c>
      <c r="B241" t="s">
        <v>54</v>
      </c>
      <c r="C241" t="s">
        <v>89</v>
      </c>
      <c r="D241">
        <v>2018</v>
      </c>
      <c r="F241" t="s">
        <v>527</v>
      </c>
      <c r="G241" t="s">
        <v>528</v>
      </c>
      <c r="H241" t="s">
        <v>529</v>
      </c>
      <c r="I241" t="s">
        <v>530</v>
      </c>
      <c r="J241" t="s">
        <v>101</v>
      </c>
      <c r="K241" t="s">
        <v>93</v>
      </c>
      <c r="L241" s="5">
        <v>0</v>
      </c>
      <c r="M241" s="5">
        <v>0</v>
      </c>
      <c r="N241" s="5">
        <f t="shared" si="33"/>
        <v>0</v>
      </c>
      <c r="O241" s="5">
        <v>0</v>
      </c>
      <c r="P241" s="5">
        <v>0</v>
      </c>
      <c r="Q241" s="5">
        <f t="shared" si="34"/>
        <v>0</v>
      </c>
      <c r="R241" s="5">
        <v>0</v>
      </c>
      <c r="S241" s="5">
        <v>0</v>
      </c>
      <c r="T241" s="5">
        <f t="shared" si="35"/>
        <v>0</v>
      </c>
      <c r="U241" s="5">
        <v>0</v>
      </c>
      <c r="V241" s="5">
        <v>0</v>
      </c>
      <c r="W241" s="5">
        <v>0</v>
      </c>
      <c r="X241" s="5">
        <v>0</v>
      </c>
      <c r="Y241" s="5">
        <f t="shared" si="38"/>
        <v>0</v>
      </c>
      <c r="Z241" s="5">
        <v>0</v>
      </c>
      <c r="AA241" s="5">
        <v>0</v>
      </c>
      <c r="AB241" s="5">
        <f t="shared" si="39"/>
        <v>0</v>
      </c>
      <c r="AC241" s="5">
        <v>0</v>
      </c>
      <c r="AD241" s="5">
        <v>0</v>
      </c>
      <c r="AE241" s="5">
        <f t="shared" si="40"/>
        <v>0</v>
      </c>
      <c r="AF241" s="5">
        <v>0</v>
      </c>
      <c r="AG241" s="6">
        <v>42866</v>
      </c>
      <c r="AH241" s="5">
        <v>0</v>
      </c>
      <c r="AI241" s="5">
        <v>0</v>
      </c>
      <c r="AJ241" s="5">
        <v>0</v>
      </c>
      <c r="AK241" s="5">
        <f t="shared" si="41"/>
        <v>0</v>
      </c>
      <c r="AL241" s="5">
        <v>0</v>
      </c>
      <c r="AM241" s="5">
        <v>0</v>
      </c>
      <c r="AN241" s="5">
        <f t="shared" si="42"/>
        <v>0</v>
      </c>
      <c r="AO241" s="5">
        <v>0</v>
      </c>
      <c r="AP241" s="5">
        <v>0</v>
      </c>
      <c r="AQ241" s="5">
        <f t="shared" si="43"/>
        <v>0</v>
      </c>
      <c r="AR241" s="5">
        <v>1</v>
      </c>
      <c r="AS241" s="6">
        <v>43243</v>
      </c>
      <c r="AT241" s="5">
        <v>1</v>
      </c>
      <c r="AU241" s="5">
        <v>0</v>
      </c>
      <c r="AV241" t="str">
        <f t="shared" si="36"/>
        <v>N</v>
      </c>
      <c r="AW241" t="s">
        <v>60</v>
      </c>
      <c r="AX241" t="s">
        <v>61</v>
      </c>
      <c r="AY241" t="s">
        <v>62</v>
      </c>
      <c r="AZ241" t="s">
        <v>62</v>
      </c>
      <c r="BA241" t="str">
        <f t="shared" si="37"/>
        <v>N</v>
      </c>
    </row>
    <row r="242" spans="1:53">
      <c r="A242" t="s">
        <v>436</v>
      </c>
      <c r="B242" t="s">
        <v>54</v>
      </c>
      <c r="C242" t="s">
        <v>89</v>
      </c>
      <c r="D242">
        <v>2018</v>
      </c>
      <c r="F242" t="s">
        <v>531</v>
      </c>
      <c r="G242" t="s">
        <v>532</v>
      </c>
      <c r="H242" t="s">
        <v>533</v>
      </c>
      <c r="I242" t="s">
        <v>534</v>
      </c>
      <c r="J242" t="s">
        <v>101</v>
      </c>
      <c r="K242" t="s">
        <v>93</v>
      </c>
      <c r="L242" s="5">
        <v>0</v>
      </c>
      <c r="M242" s="5">
        <v>0</v>
      </c>
      <c r="N242" s="5">
        <f t="shared" si="33"/>
        <v>0</v>
      </c>
      <c r="O242" s="5">
        <v>0</v>
      </c>
      <c r="P242" s="5">
        <v>0</v>
      </c>
      <c r="Q242" s="5">
        <f t="shared" si="34"/>
        <v>0</v>
      </c>
      <c r="R242" s="5">
        <v>0</v>
      </c>
      <c r="S242" s="5">
        <v>0</v>
      </c>
      <c r="T242" s="5">
        <f t="shared" si="35"/>
        <v>0</v>
      </c>
      <c r="U242" s="5">
        <v>0</v>
      </c>
      <c r="V242" s="5">
        <v>0</v>
      </c>
      <c r="W242" s="5">
        <v>0</v>
      </c>
      <c r="X242" s="5">
        <v>0</v>
      </c>
      <c r="Y242" s="5">
        <f t="shared" si="38"/>
        <v>0</v>
      </c>
      <c r="Z242" s="5">
        <v>0</v>
      </c>
      <c r="AA242" s="5">
        <v>0</v>
      </c>
      <c r="AB242" s="5">
        <f t="shared" si="39"/>
        <v>0</v>
      </c>
      <c r="AC242" s="5">
        <v>0</v>
      </c>
      <c r="AD242" s="5">
        <v>0</v>
      </c>
      <c r="AE242" s="5">
        <f t="shared" si="40"/>
        <v>0</v>
      </c>
      <c r="AF242" s="5">
        <v>0</v>
      </c>
      <c r="AG242" s="6">
        <v>42947</v>
      </c>
      <c r="AH242" s="5">
        <v>0</v>
      </c>
      <c r="AI242" s="5">
        <v>0</v>
      </c>
      <c r="AJ242" s="5">
        <v>0</v>
      </c>
      <c r="AK242" s="5">
        <f t="shared" si="41"/>
        <v>0</v>
      </c>
      <c r="AL242" s="5">
        <v>0</v>
      </c>
      <c r="AM242" s="5">
        <v>0</v>
      </c>
      <c r="AN242" s="5">
        <f t="shared" si="42"/>
        <v>0</v>
      </c>
      <c r="AO242" s="5">
        <v>0</v>
      </c>
      <c r="AP242" s="5">
        <v>0</v>
      </c>
      <c r="AQ242" s="5">
        <f t="shared" si="43"/>
        <v>0</v>
      </c>
      <c r="AR242" s="5">
        <v>1</v>
      </c>
      <c r="AS242" s="6">
        <v>43262</v>
      </c>
      <c r="AT242" s="5">
        <v>1</v>
      </c>
      <c r="AU242" s="5">
        <v>0</v>
      </c>
      <c r="AV242" t="str">
        <f t="shared" si="36"/>
        <v>N</v>
      </c>
      <c r="AW242" t="s">
        <v>60</v>
      </c>
      <c r="AX242" t="s">
        <v>61</v>
      </c>
      <c r="AY242" t="s">
        <v>62</v>
      </c>
      <c r="AZ242" t="s">
        <v>62</v>
      </c>
      <c r="BA242" t="str">
        <f t="shared" si="37"/>
        <v>N</v>
      </c>
    </row>
    <row r="243" spans="1:53">
      <c r="A243" t="s">
        <v>436</v>
      </c>
      <c r="B243" t="s">
        <v>54</v>
      </c>
      <c r="C243" t="s">
        <v>89</v>
      </c>
      <c r="D243">
        <v>2018</v>
      </c>
      <c r="F243" t="s">
        <v>515</v>
      </c>
      <c r="G243" t="s">
        <v>535</v>
      </c>
      <c r="H243" t="s">
        <v>536</v>
      </c>
      <c r="I243" t="s">
        <v>537</v>
      </c>
      <c r="J243" t="s">
        <v>101</v>
      </c>
      <c r="K243" t="s">
        <v>93</v>
      </c>
      <c r="L243" s="5">
        <v>0</v>
      </c>
      <c r="M243" s="5">
        <v>0</v>
      </c>
      <c r="N243" s="5">
        <f t="shared" si="33"/>
        <v>0</v>
      </c>
      <c r="O243" s="5">
        <v>0</v>
      </c>
      <c r="P243" s="5">
        <v>0</v>
      </c>
      <c r="Q243" s="5">
        <f t="shared" si="34"/>
        <v>0</v>
      </c>
      <c r="R243" s="5">
        <v>0</v>
      </c>
      <c r="S243" s="5">
        <v>0</v>
      </c>
      <c r="T243" s="5">
        <f t="shared" si="35"/>
        <v>0</v>
      </c>
      <c r="U243" s="5">
        <v>0</v>
      </c>
      <c r="V243" s="5">
        <v>0</v>
      </c>
      <c r="W243" s="5">
        <v>0</v>
      </c>
      <c r="X243" s="5">
        <v>0</v>
      </c>
      <c r="Y243" s="5">
        <f t="shared" si="38"/>
        <v>0</v>
      </c>
      <c r="Z243" s="5">
        <v>0</v>
      </c>
      <c r="AA243" s="5">
        <v>0</v>
      </c>
      <c r="AB243" s="5">
        <f t="shared" si="39"/>
        <v>0</v>
      </c>
      <c r="AC243" s="5">
        <v>0</v>
      </c>
      <c r="AD243" s="5">
        <v>0</v>
      </c>
      <c r="AE243" s="5">
        <f t="shared" si="40"/>
        <v>0</v>
      </c>
      <c r="AF243" s="5">
        <v>0</v>
      </c>
      <c r="AG243" s="6">
        <v>42942</v>
      </c>
      <c r="AH243" s="5">
        <v>0</v>
      </c>
      <c r="AI243" s="5">
        <v>0</v>
      </c>
      <c r="AJ243" s="5">
        <v>0</v>
      </c>
      <c r="AK243" s="5">
        <f t="shared" si="41"/>
        <v>0</v>
      </c>
      <c r="AL243" s="5">
        <v>0</v>
      </c>
      <c r="AM243" s="5">
        <v>0</v>
      </c>
      <c r="AN243" s="5">
        <f t="shared" si="42"/>
        <v>0</v>
      </c>
      <c r="AO243" s="5">
        <v>0</v>
      </c>
      <c r="AP243" s="5">
        <v>0</v>
      </c>
      <c r="AQ243" s="5">
        <f t="shared" si="43"/>
        <v>0</v>
      </c>
      <c r="AR243" s="5">
        <v>1</v>
      </c>
      <c r="AS243" s="6">
        <v>43159</v>
      </c>
      <c r="AT243" s="5">
        <v>1</v>
      </c>
      <c r="AU243" s="5">
        <v>0</v>
      </c>
      <c r="AV243" t="str">
        <f t="shared" si="36"/>
        <v>N</v>
      </c>
      <c r="AW243" t="s">
        <v>60</v>
      </c>
      <c r="AX243" t="s">
        <v>61</v>
      </c>
      <c r="AY243" t="s">
        <v>62</v>
      </c>
      <c r="AZ243" t="s">
        <v>62</v>
      </c>
      <c r="BA243" t="str">
        <f t="shared" si="37"/>
        <v>N</v>
      </c>
    </row>
    <row r="244" spans="1:53">
      <c r="A244" t="s">
        <v>436</v>
      </c>
      <c r="B244" t="s">
        <v>54</v>
      </c>
      <c r="C244" t="s">
        <v>89</v>
      </c>
      <c r="D244">
        <v>2018</v>
      </c>
      <c r="F244" t="s">
        <v>538</v>
      </c>
      <c r="G244" t="s">
        <v>539</v>
      </c>
      <c r="H244" t="s">
        <v>540</v>
      </c>
      <c r="I244" t="s">
        <v>541</v>
      </c>
      <c r="J244" t="s">
        <v>101</v>
      </c>
      <c r="K244" t="s">
        <v>93</v>
      </c>
      <c r="L244" s="5">
        <v>0</v>
      </c>
      <c r="M244" s="5">
        <v>0</v>
      </c>
      <c r="N244" s="5">
        <f t="shared" si="33"/>
        <v>0</v>
      </c>
      <c r="O244" s="5">
        <v>0</v>
      </c>
      <c r="P244" s="5">
        <v>0</v>
      </c>
      <c r="Q244" s="5">
        <f t="shared" si="34"/>
        <v>0</v>
      </c>
      <c r="R244" s="5">
        <v>0</v>
      </c>
      <c r="S244" s="5">
        <v>0</v>
      </c>
      <c r="T244" s="5">
        <f t="shared" si="35"/>
        <v>0</v>
      </c>
      <c r="U244" s="5">
        <v>0</v>
      </c>
      <c r="V244" s="5">
        <v>0</v>
      </c>
      <c r="W244" s="5">
        <v>0</v>
      </c>
      <c r="X244" s="5">
        <v>0</v>
      </c>
      <c r="Y244" s="5">
        <f t="shared" si="38"/>
        <v>0</v>
      </c>
      <c r="Z244" s="5">
        <v>0</v>
      </c>
      <c r="AA244" s="5">
        <v>0</v>
      </c>
      <c r="AB244" s="5">
        <f t="shared" si="39"/>
        <v>0</v>
      </c>
      <c r="AC244" s="5">
        <v>0</v>
      </c>
      <c r="AD244" s="5">
        <v>0</v>
      </c>
      <c r="AE244" s="5">
        <f t="shared" si="40"/>
        <v>0</v>
      </c>
      <c r="AF244" s="5">
        <v>0</v>
      </c>
      <c r="AG244" s="6">
        <v>42977</v>
      </c>
      <c r="AH244" s="5">
        <v>0</v>
      </c>
      <c r="AI244" s="5">
        <v>0</v>
      </c>
      <c r="AJ244" s="5">
        <v>0</v>
      </c>
      <c r="AK244" s="5">
        <f t="shared" si="41"/>
        <v>0</v>
      </c>
      <c r="AL244" s="5">
        <v>0</v>
      </c>
      <c r="AM244" s="5">
        <v>0</v>
      </c>
      <c r="AN244" s="5">
        <f t="shared" si="42"/>
        <v>0</v>
      </c>
      <c r="AO244" s="5">
        <v>0</v>
      </c>
      <c r="AP244" s="5">
        <v>0</v>
      </c>
      <c r="AQ244" s="5">
        <f t="shared" si="43"/>
        <v>0</v>
      </c>
      <c r="AR244" s="5">
        <v>1</v>
      </c>
      <c r="AS244" s="6">
        <v>43154</v>
      </c>
      <c r="AT244" s="5">
        <v>1</v>
      </c>
      <c r="AU244" s="5">
        <v>0</v>
      </c>
      <c r="AV244" t="str">
        <f t="shared" si="36"/>
        <v>N</v>
      </c>
      <c r="AW244" t="s">
        <v>60</v>
      </c>
      <c r="AX244" t="s">
        <v>61</v>
      </c>
      <c r="AY244" t="s">
        <v>62</v>
      </c>
      <c r="AZ244" t="s">
        <v>62</v>
      </c>
      <c r="BA244" t="str">
        <f t="shared" si="37"/>
        <v>N</v>
      </c>
    </row>
    <row r="245" spans="1:53">
      <c r="A245" t="s">
        <v>436</v>
      </c>
      <c r="B245" t="s">
        <v>54</v>
      </c>
      <c r="C245" t="s">
        <v>89</v>
      </c>
      <c r="D245">
        <v>2018</v>
      </c>
      <c r="F245" t="s">
        <v>542</v>
      </c>
      <c r="G245" t="s">
        <v>543</v>
      </c>
      <c r="H245" t="s">
        <v>544</v>
      </c>
      <c r="I245" t="s">
        <v>545</v>
      </c>
      <c r="J245" t="s">
        <v>101</v>
      </c>
      <c r="K245" t="s">
        <v>93</v>
      </c>
      <c r="L245" s="5">
        <v>0</v>
      </c>
      <c r="M245" s="5">
        <v>0</v>
      </c>
      <c r="N245" s="5">
        <f t="shared" si="33"/>
        <v>0</v>
      </c>
      <c r="O245" s="5">
        <v>0</v>
      </c>
      <c r="P245" s="5">
        <v>0</v>
      </c>
      <c r="Q245" s="5">
        <f t="shared" si="34"/>
        <v>0</v>
      </c>
      <c r="R245" s="5">
        <v>0</v>
      </c>
      <c r="S245" s="5">
        <v>0</v>
      </c>
      <c r="T245" s="5">
        <f t="shared" si="35"/>
        <v>0</v>
      </c>
      <c r="U245" s="5">
        <v>0</v>
      </c>
      <c r="V245" s="5">
        <v>0</v>
      </c>
      <c r="W245" s="5">
        <v>0</v>
      </c>
      <c r="X245" s="5">
        <v>0</v>
      </c>
      <c r="Y245" s="5">
        <f t="shared" si="38"/>
        <v>0</v>
      </c>
      <c r="Z245" s="5">
        <v>0</v>
      </c>
      <c r="AA245" s="5">
        <v>0</v>
      </c>
      <c r="AB245" s="5">
        <f t="shared" si="39"/>
        <v>0</v>
      </c>
      <c r="AC245" s="5">
        <v>0</v>
      </c>
      <c r="AD245" s="5">
        <v>0</v>
      </c>
      <c r="AE245" s="5">
        <f t="shared" si="40"/>
        <v>0</v>
      </c>
      <c r="AF245" s="5">
        <v>0</v>
      </c>
      <c r="AG245" s="6">
        <v>42947</v>
      </c>
      <c r="AH245" s="5">
        <v>0</v>
      </c>
      <c r="AI245" s="5">
        <v>0</v>
      </c>
      <c r="AJ245" s="5">
        <v>0</v>
      </c>
      <c r="AK245" s="5">
        <f t="shared" si="41"/>
        <v>0</v>
      </c>
      <c r="AL245" s="5">
        <v>0</v>
      </c>
      <c r="AM245" s="5">
        <v>0</v>
      </c>
      <c r="AN245" s="5">
        <f t="shared" si="42"/>
        <v>0</v>
      </c>
      <c r="AO245" s="5">
        <v>0</v>
      </c>
      <c r="AP245" s="5">
        <v>0</v>
      </c>
      <c r="AQ245" s="5">
        <f t="shared" si="43"/>
        <v>0</v>
      </c>
      <c r="AR245" s="5">
        <v>1</v>
      </c>
      <c r="AS245" s="6">
        <v>43243</v>
      </c>
      <c r="AT245" s="5">
        <v>1</v>
      </c>
      <c r="AU245" s="5">
        <v>0</v>
      </c>
      <c r="AV245" t="str">
        <f t="shared" si="36"/>
        <v>N</v>
      </c>
      <c r="AW245" t="s">
        <v>60</v>
      </c>
      <c r="AX245" t="s">
        <v>61</v>
      </c>
      <c r="AY245" t="s">
        <v>62</v>
      </c>
      <c r="AZ245" t="s">
        <v>62</v>
      </c>
      <c r="BA245" t="str">
        <f t="shared" si="37"/>
        <v>N</v>
      </c>
    </row>
    <row r="246" spans="1:53">
      <c r="A246" t="s">
        <v>436</v>
      </c>
      <c r="B246" t="s">
        <v>54</v>
      </c>
      <c r="C246" t="s">
        <v>89</v>
      </c>
      <c r="D246">
        <v>2018</v>
      </c>
      <c r="F246" t="s">
        <v>515</v>
      </c>
      <c r="G246" t="s">
        <v>546</v>
      </c>
      <c r="H246" t="s">
        <v>547</v>
      </c>
      <c r="I246" t="s">
        <v>548</v>
      </c>
      <c r="J246" t="s">
        <v>101</v>
      </c>
      <c r="K246" t="s">
        <v>93</v>
      </c>
      <c r="L246" s="5">
        <v>0</v>
      </c>
      <c r="M246" s="5">
        <v>0</v>
      </c>
      <c r="N246" s="5">
        <f t="shared" si="33"/>
        <v>0</v>
      </c>
      <c r="O246" s="5">
        <v>0</v>
      </c>
      <c r="P246" s="5">
        <v>0</v>
      </c>
      <c r="Q246" s="5">
        <f t="shared" si="34"/>
        <v>0</v>
      </c>
      <c r="R246" s="5">
        <v>0</v>
      </c>
      <c r="S246" s="5">
        <v>0</v>
      </c>
      <c r="T246" s="5">
        <f t="shared" si="35"/>
        <v>0</v>
      </c>
      <c r="U246" s="5">
        <v>0</v>
      </c>
      <c r="V246" s="5">
        <v>0</v>
      </c>
      <c r="W246" s="5">
        <v>0</v>
      </c>
      <c r="X246" s="5">
        <v>0</v>
      </c>
      <c r="Y246" s="5">
        <f t="shared" si="38"/>
        <v>0</v>
      </c>
      <c r="Z246" s="5">
        <v>0</v>
      </c>
      <c r="AA246" s="5">
        <v>0</v>
      </c>
      <c r="AB246" s="5">
        <f t="shared" si="39"/>
        <v>0</v>
      </c>
      <c r="AC246" s="5">
        <v>0</v>
      </c>
      <c r="AD246" s="5">
        <v>0</v>
      </c>
      <c r="AE246" s="5">
        <f t="shared" si="40"/>
        <v>0</v>
      </c>
      <c r="AF246" s="5">
        <v>0</v>
      </c>
      <c r="AG246" s="6">
        <v>42942</v>
      </c>
      <c r="AH246" s="5">
        <v>0</v>
      </c>
      <c r="AI246" s="5">
        <v>0</v>
      </c>
      <c r="AJ246" s="5">
        <v>0</v>
      </c>
      <c r="AK246" s="5">
        <f t="shared" si="41"/>
        <v>0</v>
      </c>
      <c r="AL246" s="5">
        <v>0</v>
      </c>
      <c r="AM246" s="5">
        <v>0</v>
      </c>
      <c r="AN246" s="5">
        <f t="shared" si="42"/>
        <v>0</v>
      </c>
      <c r="AO246" s="5">
        <v>0</v>
      </c>
      <c r="AP246" s="5">
        <v>0</v>
      </c>
      <c r="AQ246" s="5">
        <f t="shared" si="43"/>
        <v>0</v>
      </c>
      <c r="AR246" s="5">
        <v>1</v>
      </c>
      <c r="AS246" s="6">
        <v>43140</v>
      </c>
      <c r="AT246" s="5">
        <v>1</v>
      </c>
      <c r="AU246" s="5">
        <v>0</v>
      </c>
      <c r="AV246" t="str">
        <f t="shared" si="36"/>
        <v>N</v>
      </c>
      <c r="AW246" t="s">
        <v>60</v>
      </c>
      <c r="AX246" t="s">
        <v>61</v>
      </c>
      <c r="AY246" t="s">
        <v>62</v>
      </c>
      <c r="AZ246" t="s">
        <v>62</v>
      </c>
      <c r="BA246" t="str">
        <f t="shared" si="37"/>
        <v>N</v>
      </c>
    </row>
    <row r="247" spans="1:53">
      <c r="A247" t="s">
        <v>436</v>
      </c>
      <c r="B247" t="s">
        <v>54</v>
      </c>
      <c r="C247" t="s">
        <v>89</v>
      </c>
      <c r="D247">
        <v>2018</v>
      </c>
      <c r="F247" t="s">
        <v>549</v>
      </c>
      <c r="G247" t="s">
        <v>550</v>
      </c>
      <c r="H247" t="s">
        <v>551</v>
      </c>
      <c r="I247" t="s">
        <v>552</v>
      </c>
      <c r="J247" t="s">
        <v>258</v>
      </c>
      <c r="K247" t="s">
        <v>93</v>
      </c>
      <c r="L247" s="5">
        <v>0</v>
      </c>
      <c r="M247" s="5">
        <v>0</v>
      </c>
      <c r="N247" s="5">
        <f t="shared" si="33"/>
        <v>0</v>
      </c>
      <c r="O247" s="5">
        <v>0</v>
      </c>
      <c r="P247" s="5">
        <v>0</v>
      </c>
      <c r="Q247" s="5">
        <f t="shared" si="34"/>
        <v>0</v>
      </c>
      <c r="R247" s="5">
        <v>0</v>
      </c>
      <c r="S247" s="5">
        <v>0</v>
      </c>
      <c r="T247" s="5">
        <f t="shared" si="35"/>
        <v>0</v>
      </c>
      <c r="U247" s="5">
        <v>0</v>
      </c>
      <c r="V247" s="5">
        <v>0</v>
      </c>
      <c r="W247" s="5">
        <v>0</v>
      </c>
      <c r="X247" s="5">
        <v>0</v>
      </c>
      <c r="Y247" s="5">
        <f t="shared" si="38"/>
        <v>0</v>
      </c>
      <c r="Z247" s="5">
        <v>0</v>
      </c>
      <c r="AA247" s="5">
        <v>0</v>
      </c>
      <c r="AB247" s="5">
        <f t="shared" si="39"/>
        <v>0</v>
      </c>
      <c r="AC247" s="5">
        <v>0</v>
      </c>
      <c r="AD247" s="5">
        <v>0</v>
      </c>
      <c r="AE247" s="5">
        <f t="shared" si="40"/>
        <v>0</v>
      </c>
      <c r="AF247" s="5">
        <v>0</v>
      </c>
      <c r="AG247" s="6">
        <v>42913</v>
      </c>
      <c r="AH247" s="5">
        <v>0</v>
      </c>
      <c r="AI247" s="5">
        <v>0</v>
      </c>
      <c r="AJ247" s="5">
        <v>0</v>
      </c>
      <c r="AK247" s="5">
        <f t="shared" si="41"/>
        <v>0</v>
      </c>
      <c r="AL247" s="5">
        <v>0</v>
      </c>
      <c r="AM247" s="5">
        <v>0</v>
      </c>
      <c r="AN247" s="5">
        <f t="shared" si="42"/>
        <v>0</v>
      </c>
      <c r="AO247" s="5">
        <v>0</v>
      </c>
      <c r="AP247" s="5">
        <v>0</v>
      </c>
      <c r="AQ247" s="5">
        <f t="shared" si="43"/>
        <v>0</v>
      </c>
      <c r="AR247" s="5">
        <v>1</v>
      </c>
      <c r="AS247" s="6">
        <v>43402</v>
      </c>
      <c r="AT247" s="5">
        <v>1</v>
      </c>
      <c r="AU247" s="5">
        <v>0</v>
      </c>
      <c r="AV247" t="str">
        <f t="shared" si="36"/>
        <v>N</v>
      </c>
      <c r="AW247" t="s">
        <v>60</v>
      </c>
      <c r="AX247" t="s">
        <v>61</v>
      </c>
      <c r="AY247" t="s">
        <v>62</v>
      </c>
      <c r="AZ247" t="s">
        <v>62</v>
      </c>
      <c r="BA247" t="str">
        <f t="shared" si="37"/>
        <v>N</v>
      </c>
    </row>
    <row r="248" spans="1:53">
      <c r="A248" t="s">
        <v>436</v>
      </c>
      <c r="B248" t="s">
        <v>54</v>
      </c>
      <c r="C248" t="s">
        <v>89</v>
      </c>
      <c r="D248">
        <v>2018</v>
      </c>
      <c r="F248" t="s">
        <v>549</v>
      </c>
      <c r="G248" t="s">
        <v>553</v>
      </c>
      <c r="H248" t="s">
        <v>554</v>
      </c>
      <c r="I248" t="s">
        <v>555</v>
      </c>
      <c r="J248" t="s">
        <v>258</v>
      </c>
      <c r="K248" t="s">
        <v>93</v>
      </c>
      <c r="L248" s="5">
        <v>0</v>
      </c>
      <c r="M248" s="5">
        <v>0</v>
      </c>
      <c r="N248" s="5">
        <f t="shared" si="33"/>
        <v>0</v>
      </c>
      <c r="O248" s="5">
        <v>0</v>
      </c>
      <c r="P248" s="5">
        <v>0</v>
      </c>
      <c r="Q248" s="5">
        <f t="shared" si="34"/>
        <v>0</v>
      </c>
      <c r="R248" s="5">
        <v>0</v>
      </c>
      <c r="S248" s="5">
        <v>0</v>
      </c>
      <c r="T248" s="5">
        <f t="shared" si="35"/>
        <v>0</v>
      </c>
      <c r="U248" s="5">
        <v>0</v>
      </c>
      <c r="V248" s="5">
        <v>0</v>
      </c>
      <c r="W248" s="5">
        <v>0</v>
      </c>
      <c r="X248" s="5">
        <v>0</v>
      </c>
      <c r="Y248" s="5">
        <f t="shared" si="38"/>
        <v>0</v>
      </c>
      <c r="Z248" s="5">
        <v>0</v>
      </c>
      <c r="AA248" s="5">
        <v>0</v>
      </c>
      <c r="AB248" s="5">
        <f t="shared" si="39"/>
        <v>0</v>
      </c>
      <c r="AC248" s="5">
        <v>0</v>
      </c>
      <c r="AD248" s="5">
        <v>0</v>
      </c>
      <c r="AE248" s="5">
        <f t="shared" si="40"/>
        <v>0</v>
      </c>
      <c r="AF248" s="5">
        <v>0</v>
      </c>
      <c r="AG248" s="6">
        <v>42878</v>
      </c>
      <c r="AH248" s="5">
        <v>0</v>
      </c>
      <c r="AI248" s="5">
        <v>0</v>
      </c>
      <c r="AJ248" s="5">
        <v>0</v>
      </c>
      <c r="AK248" s="5">
        <f t="shared" si="41"/>
        <v>0</v>
      </c>
      <c r="AL248" s="5">
        <v>0</v>
      </c>
      <c r="AM248" s="5">
        <v>0</v>
      </c>
      <c r="AN248" s="5">
        <f t="shared" si="42"/>
        <v>0</v>
      </c>
      <c r="AO248" s="5">
        <v>0</v>
      </c>
      <c r="AP248" s="5">
        <v>0</v>
      </c>
      <c r="AQ248" s="5">
        <f t="shared" si="43"/>
        <v>0</v>
      </c>
      <c r="AR248" s="5">
        <v>1</v>
      </c>
      <c r="AS248" s="6">
        <v>43328</v>
      </c>
      <c r="AT248" s="5">
        <v>1</v>
      </c>
      <c r="AU248" s="5">
        <v>0</v>
      </c>
      <c r="AV248" t="str">
        <f t="shared" si="36"/>
        <v>N</v>
      </c>
      <c r="AW248" t="s">
        <v>60</v>
      </c>
      <c r="AX248" t="s">
        <v>61</v>
      </c>
      <c r="AY248" t="s">
        <v>62</v>
      </c>
      <c r="AZ248" t="s">
        <v>62</v>
      </c>
      <c r="BA248" t="str">
        <f t="shared" si="37"/>
        <v>N</v>
      </c>
    </row>
    <row r="249" spans="1:53">
      <c r="A249" t="s">
        <v>436</v>
      </c>
      <c r="B249" t="s">
        <v>54</v>
      </c>
      <c r="C249" t="s">
        <v>89</v>
      </c>
      <c r="D249">
        <v>2018</v>
      </c>
      <c r="F249" t="s">
        <v>556</v>
      </c>
      <c r="G249" t="s">
        <v>557</v>
      </c>
      <c r="H249" t="s">
        <v>558</v>
      </c>
      <c r="I249" t="s">
        <v>559</v>
      </c>
      <c r="J249" t="s">
        <v>101</v>
      </c>
      <c r="K249" t="s">
        <v>93</v>
      </c>
      <c r="L249" s="5">
        <v>0</v>
      </c>
      <c r="M249" s="5">
        <v>0</v>
      </c>
      <c r="N249" s="5">
        <f t="shared" si="33"/>
        <v>0</v>
      </c>
      <c r="O249" s="5">
        <v>0</v>
      </c>
      <c r="P249" s="5">
        <v>0</v>
      </c>
      <c r="Q249" s="5">
        <f t="shared" si="34"/>
        <v>0</v>
      </c>
      <c r="R249" s="5">
        <v>0</v>
      </c>
      <c r="S249" s="5">
        <v>0</v>
      </c>
      <c r="T249" s="5">
        <f t="shared" si="35"/>
        <v>0</v>
      </c>
      <c r="U249" s="5">
        <v>0</v>
      </c>
      <c r="V249" s="5">
        <v>0</v>
      </c>
      <c r="W249" s="5">
        <v>0</v>
      </c>
      <c r="X249" s="5">
        <v>0</v>
      </c>
      <c r="Y249" s="5">
        <f t="shared" si="38"/>
        <v>0</v>
      </c>
      <c r="Z249" s="5">
        <v>0</v>
      </c>
      <c r="AA249" s="5">
        <v>0</v>
      </c>
      <c r="AB249" s="5">
        <f t="shared" si="39"/>
        <v>0</v>
      </c>
      <c r="AC249" s="5">
        <v>0</v>
      </c>
      <c r="AD249" s="5">
        <v>0</v>
      </c>
      <c r="AE249" s="5">
        <f t="shared" si="40"/>
        <v>0</v>
      </c>
      <c r="AF249" s="5">
        <v>0</v>
      </c>
      <c r="AG249" s="6">
        <v>42969</v>
      </c>
      <c r="AH249" s="5">
        <v>0</v>
      </c>
      <c r="AI249" s="5">
        <v>0</v>
      </c>
      <c r="AJ249" s="5">
        <v>0</v>
      </c>
      <c r="AK249" s="5">
        <f t="shared" si="41"/>
        <v>0</v>
      </c>
      <c r="AL249" s="5">
        <v>0</v>
      </c>
      <c r="AM249" s="5">
        <v>0</v>
      </c>
      <c r="AN249" s="5">
        <f t="shared" si="42"/>
        <v>0</v>
      </c>
      <c r="AO249" s="5">
        <v>0</v>
      </c>
      <c r="AP249" s="5">
        <v>0</v>
      </c>
      <c r="AQ249" s="5">
        <f t="shared" si="43"/>
        <v>0</v>
      </c>
      <c r="AR249" s="5">
        <v>1</v>
      </c>
      <c r="AS249" s="6">
        <v>43143</v>
      </c>
      <c r="AT249" s="5">
        <v>1</v>
      </c>
      <c r="AU249" s="5">
        <v>0</v>
      </c>
      <c r="AV249" t="str">
        <f t="shared" si="36"/>
        <v>N</v>
      </c>
      <c r="AW249" t="s">
        <v>60</v>
      </c>
      <c r="AX249" t="s">
        <v>61</v>
      </c>
      <c r="AY249" t="s">
        <v>62</v>
      </c>
      <c r="AZ249" t="s">
        <v>62</v>
      </c>
      <c r="BA249" t="str">
        <f t="shared" si="37"/>
        <v>N</v>
      </c>
    </row>
    <row r="250" spans="1:53">
      <c r="A250" t="s">
        <v>436</v>
      </c>
      <c r="B250" t="s">
        <v>54</v>
      </c>
      <c r="C250" t="s">
        <v>89</v>
      </c>
      <c r="D250">
        <v>2018</v>
      </c>
      <c r="F250" t="s">
        <v>560</v>
      </c>
      <c r="G250" t="s">
        <v>561</v>
      </c>
      <c r="H250" t="s">
        <v>562</v>
      </c>
      <c r="I250" t="s">
        <v>563</v>
      </c>
      <c r="J250" t="s">
        <v>101</v>
      </c>
      <c r="K250" t="s">
        <v>93</v>
      </c>
      <c r="L250" s="5">
        <v>0</v>
      </c>
      <c r="M250" s="5">
        <v>0</v>
      </c>
      <c r="N250" s="5">
        <f t="shared" si="33"/>
        <v>0</v>
      </c>
      <c r="O250" s="5">
        <v>0</v>
      </c>
      <c r="P250" s="5">
        <v>0</v>
      </c>
      <c r="Q250" s="5">
        <f t="shared" si="34"/>
        <v>0</v>
      </c>
      <c r="R250" s="5">
        <v>0</v>
      </c>
      <c r="S250" s="5">
        <v>0</v>
      </c>
      <c r="T250" s="5">
        <f t="shared" si="35"/>
        <v>0</v>
      </c>
      <c r="U250" s="5">
        <v>0</v>
      </c>
      <c r="V250" s="5">
        <v>0</v>
      </c>
      <c r="W250" s="5">
        <v>0</v>
      </c>
      <c r="X250" s="5">
        <v>0</v>
      </c>
      <c r="Y250" s="5">
        <f t="shared" si="38"/>
        <v>0</v>
      </c>
      <c r="Z250" s="5">
        <v>0</v>
      </c>
      <c r="AA250" s="5">
        <v>0</v>
      </c>
      <c r="AB250" s="5">
        <f t="shared" si="39"/>
        <v>0</v>
      </c>
      <c r="AC250" s="5">
        <v>0</v>
      </c>
      <c r="AD250" s="5">
        <v>0</v>
      </c>
      <c r="AE250" s="5">
        <f t="shared" si="40"/>
        <v>0</v>
      </c>
      <c r="AF250" s="5">
        <v>0</v>
      </c>
      <c r="AG250" s="6">
        <v>43005</v>
      </c>
      <c r="AH250" s="5">
        <v>0</v>
      </c>
      <c r="AI250" s="5">
        <v>0</v>
      </c>
      <c r="AJ250" s="5">
        <v>0</v>
      </c>
      <c r="AK250" s="5">
        <f t="shared" si="41"/>
        <v>0</v>
      </c>
      <c r="AL250" s="5">
        <v>0</v>
      </c>
      <c r="AM250" s="5">
        <v>0</v>
      </c>
      <c r="AN250" s="5">
        <f t="shared" si="42"/>
        <v>0</v>
      </c>
      <c r="AO250" s="5">
        <v>0</v>
      </c>
      <c r="AP250" s="5">
        <v>0</v>
      </c>
      <c r="AQ250" s="5">
        <f t="shared" si="43"/>
        <v>0</v>
      </c>
      <c r="AR250" s="5">
        <v>1</v>
      </c>
      <c r="AS250" s="6">
        <v>43374</v>
      </c>
      <c r="AT250" s="5">
        <v>1</v>
      </c>
      <c r="AU250" s="5">
        <v>0</v>
      </c>
      <c r="AV250" t="str">
        <f t="shared" si="36"/>
        <v>N</v>
      </c>
      <c r="AW250" t="s">
        <v>60</v>
      </c>
      <c r="AX250" t="s">
        <v>61</v>
      </c>
      <c r="AY250" t="s">
        <v>62</v>
      </c>
      <c r="AZ250" t="s">
        <v>62</v>
      </c>
      <c r="BA250" t="str">
        <f t="shared" si="37"/>
        <v>N</v>
      </c>
    </row>
    <row r="251" spans="1:53">
      <c r="A251" t="s">
        <v>436</v>
      </c>
      <c r="B251" t="s">
        <v>54</v>
      </c>
      <c r="C251" t="s">
        <v>89</v>
      </c>
      <c r="D251">
        <v>2018</v>
      </c>
      <c r="F251" t="s">
        <v>549</v>
      </c>
      <c r="G251" t="s">
        <v>564</v>
      </c>
      <c r="H251" t="s">
        <v>565</v>
      </c>
      <c r="I251" t="s">
        <v>566</v>
      </c>
      <c r="J251" t="s">
        <v>258</v>
      </c>
      <c r="K251" t="s">
        <v>93</v>
      </c>
      <c r="L251" s="5">
        <v>0</v>
      </c>
      <c r="M251" s="5">
        <v>0</v>
      </c>
      <c r="N251" s="5">
        <f t="shared" si="33"/>
        <v>0</v>
      </c>
      <c r="O251" s="5">
        <v>0</v>
      </c>
      <c r="P251" s="5">
        <v>0</v>
      </c>
      <c r="Q251" s="5">
        <f t="shared" si="34"/>
        <v>0</v>
      </c>
      <c r="R251" s="5">
        <v>0</v>
      </c>
      <c r="S251" s="5">
        <v>0</v>
      </c>
      <c r="T251" s="5">
        <f t="shared" si="35"/>
        <v>0</v>
      </c>
      <c r="U251" s="5">
        <v>0</v>
      </c>
      <c r="V251" s="5">
        <v>0</v>
      </c>
      <c r="W251" s="5">
        <v>0</v>
      </c>
      <c r="X251" s="5">
        <v>0</v>
      </c>
      <c r="Y251" s="5">
        <f t="shared" si="38"/>
        <v>0</v>
      </c>
      <c r="Z251" s="5">
        <v>0</v>
      </c>
      <c r="AA251" s="5">
        <v>0</v>
      </c>
      <c r="AB251" s="5">
        <f t="shared" si="39"/>
        <v>0</v>
      </c>
      <c r="AC251" s="5">
        <v>0</v>
      </c>
      <c r="AD251" s="5">
        <v>0</v>
      </c>
      <c r="AE251" s="5">
        <f t="shared" si="40"/>
        <v>0</v>
      </c>
      <c r="AF251" s="5">
        <v>0</v>
      </c>
      <c r="AG251" s="6">
        <v>42913</v>
      </c>
      <c r="AH251" s="5">
        <v>0</v>
      </c>
      <c r="AI251" s="5">
        <v>0</v>
      </c>
      <c r="AJ251" s="5">
        <v>0</v>
      </c>
      <c r="AK251" s="5">
        <f t="shared" si="41"/>
        <v>0</v>
      </c>
      <c r="AL251" s="5">
        <v>0</v>
      </c>
      <c r="AM251" s="5">
        <v>0</v>
      </c>
      <c r="AN251" s="5">
        <f t="shared" si="42"/>
        <v>0</v>
      </c>
      <c r="AO251" s="5">
        <v>0</v>
      </c>
      <c r="AP251" s="5">
        <v>0</v>
      </c>
      <c r="AQ251" s="5">
        <f t="shared" si="43"/>
        <v>0</v>
      </c>
      <c r="AR251" s="5">
        <v>1</v>
      </c>
      <c r="AS251" s="6">
        <v>43402</v>
      </c>
      <c r="AT251" s="5">
        <v>1</v>
      </c>
      <c r="AU251" s="5">
        <v>0</v>
      </c>
      <c r="AV251" t="str">
        <f t="shared" si="36"/>
        <v>N</v>
      </c>
      <c r="AW251" t="s">
        <v>60</v>
      </c>
      <c r="AX251" t="s">
        <v>61</v>
      </c>
      <c r="AY251" t="s">
        <v>62</v>
      </c>
      <c r="AZ251" t="s">
        <v>62</v>
      </c>
      <c r="BA251" t="str">
        <f t="shared" si="37"/>
        <v>N</v>
      </c>
    </row>
    <row r="252" spans="1:53">
      <c r="A252" t="s">
        <v>436</v>
      </c>
      <c r="B252" t="s">
        <v>54</v>
      </c>
      <c r="C252" t="s">
        <v>89</v>
      </c>
      <c r="D252">
        <v>2018</v>
      </c>
      <c r="F252" t="s">
        <v>549</v>
      </c>
      <c r="G252" t="s">
        <v>567</v>
      </c>
      <c r="H252" t="s">
        <v>568</v>
      </c>
      <c r="I252" t="s">
        <v>569</v>
      </c>
      <c r="J252" t="s">
        <v>258</v>
      </c>
      <c r="K252" t="s">
        <v>93</v>
      </c>
      <c r="L252" s="5">
        <v>0</v>
      </c>
      <c r="M252" s="5">
        <v>0</v>
      </c>
      <c r="N252" s="5">
        <f t="shared" si="33"/>
        <v>0</v>
      </c>
      <c r="O252" s="5">
        <v>0</v>
      </c>
      <c r="P252" s="5">
        <v>0</v>
      </c>
      <c r="Q252" s="5">
        <f t="shared" si="34"/>
        <v>0</v>
      </c>
      <c r="R252" s="5">
        <v>0</v>
      </c>
      <c r="S252" s="5">
        <v>0</v>
      </c>
      <c r="T252" s="5">
        <f t="shared" si="35"/>
        <v>0</v>
      </c>
      <c r="U252" s="5">
        <v>0</v>
      </c>
      <c r="V252" s="5">
        <v>0</v>
      </c>
      <c r="W252" s="5">
        <v>0</v>
      </c>
      <c r="X252" s="5">
        <v>0</v>
      </c>
      <c r="Y252" s="5">
        <f t="shared" si="38"/>
        <v>0</v>
      </c>
      <c r="Z252" s="5">
        <v>0</v>
      </c>
      <c r="AA252" s="5">
        <v>0</v>
      </c>
      <c r="AB252" s="5">
        <f t="shared" si="39"/>
        <v>0</v>
      </c>
      <c r="AC252" s="5">
        <v>0</v>
      </c>
      <c r="AD252" s="5">
        <v>0</v>
      </c>
      <c r="AE252" s="5">
        <f t="shared" si="40"/>
        <v>0</v>
      </c>
      <c r="AF252" s="5">
        <v>0</v>
      </c>
      <c r="AG252" s="6">
        <v>42913</v>
      </c>
      <c r="AH252" s="5">
        <v>0</v>
      </c>
      <c r="AI252" s="5">
        <v>0</v>
      </c>
      <c r="AJ252" s="5">
        <v>0</v>
      </c>
      <c r="AK252" s="5">
        <f t="shared" si="41"/>
        <v>0</v>
      </c>
      <c r="AL252" s="5">
        <v>0</v>
      </c>
      <c r="AM252" s="5">
        <v>0</v>
      </c>
      <c r="AN252" s="5">
        <f t="shared" si="42"/>
        <v>0</v>
      </c>
      <c r="AO252" s="5">
        <v>0</v>
      </c>
      <c r="AP252" s="5">
        <v>0</v>
      </c>
      <c r="AQ252" s="5">
        <f t="shared" si="43"/>
        <v>0</v>
      </c>
      <c r="AR252" s="5">
        <v>1</v>
      </c>
      <c r="AS252" s="6">
        <v>43423</v>
      </c>
      <c r="AT252" s="5">
        <v>1</v>
      </c>
      <c r="AU252" s="5">
        <v>0</v>
      </c>
      <c r="AV252" t="str">
        <f t="shared" si="36"/>
        <v>N</v>
      </c>
      <c r="AW252" t="s">
        <v>60</v>
      </c>
      <c r="AX252" t="s">
        <v>61</v>
      </c>
      <c r="AY252" t="s">
        <v>62</v>
      </c>
      <c r="AZ252" t="s">
        <v>62</v>
      </c>
      <c r="BA252" t="str">
        <f t="shared" si="37"/>
        <v>N</v>
      </c>
    </row>
    <row r="253" spans="1:53">
      <c r="A253" t="s">
        <v>436</v>
      </c>
      <c r="B253" t="s">
        <v>54</v>
      </c>
      <c r="C253" t="s">
        <v>89</v>
      </c>
      <c r="D253">
        <v>2018</v>
      </c>
      <c r="F253" t="s">
        <v>570</v>
      </c>
      <c r="G253" t="s">
        <v>571</v>
      </c>
      <c r="H253" t="s">
        <v>572</v>
      </c>
      <c r="I253" t="s">
        <v>573</v>
      </c>
      <c r="J253" t="s">
        <v>101</v>
      </c>
      <c r="K253" t="s">
        <v>93</v>
      </c>
      <c r="L253" s="5">
        <v>0</v>
      </c>
      <c r="M253" s="5">
        <v>0</v>
      </c>
      <c r="N253" s="5">
        <f t="shared" si="33"/>
        <v>0</v>
      </c>
      <c r="O253" s="5">
        <v>0</v>
      </c>
      <c r="P253" s="5">
        <v>0</v>
      </c>
      <c r="Q253" s="5">
        <f t="shared" si="34"/>
        <v>0</v>
      </c>
      <c r="R253" s="5">
        <v>0</v>
      </c>
      <c r="S253" s="5">
        <v>0</v>
      </c>
      <c r="T253" s="5">
        <f t="shared" si="35"/>
        <v>0</v>
      </c>
      <c r="U253" s="5">
        <v>0</v>
      </c>
      <c r="V253" s="5">
        <v>0</v>
      </c>
      <c r="W253" s="5">
        <v>0</v>
      </c>
      <c r="X253" s="5">
        <v>0</v>
      </c>
      <c r="Y253" s="5">
        <f t="shared" si="38"/>
        <v>0</v>
      </c>
      <c r="Z253" s="5">
        <v>0</v>
      </c>
      <c r="AA253" s="5">
        <v>0</v>
      </c>
      <c r="AB253" s="5">
        <f t="shared" si="39"/>
        <v>0</v>
      </c>
      <c r="AC253" s="5">
        <v>0</v>
      </c>
      <c r="AD253" s="5">
        <v>0</v>
      </c>
      <c r="AE253" s="5">
        <f t="shared" si="40"/>
        <v>0</v>
      </c>
      <c r="AF253" s="5">
        <v>0</v>
      </c>
      <c r="AG253" s="6">
        <v>42942</v>
      </c>
      <c r="AH253" s="5">
        <v>0</v>
      </c>
      <c r="AI253" s="5">
        <v>0</v>
      </c>
      <c r="AJ253" s="5">
        <v>0</v>
      </c>
      <c r="AK253" s="5">
        <f t="shared" si="41"/>
        <v>0</v>
      </c>
      <c r="AL253" s="5">
        <v>0</v>
      </c>
      <c r="AM253" s="5">
        <v>0</v>
      </c>
      <c r="AN253" s="5">
        <f t="shared" si="42"/>
        <v>0</v>
      </c>
      <c r="AO253" s="5">
        <v>0</v>
      </c>
      <c r="AP253" s="5">
        <v>0</v>
      </c>
      <c r="AQ253" s="5">
        <f t="shared" si="43"/>
        <v>0</v>
      </c>
      <c r="AR253" s="5">
        <v>1</v>
      </c>
      <c r="AS253" s="6">
        <v>43174</v>
      </c>
      <c r="AT253" s="5">
        <v>1</v>
      </c>
      <c r="AU253" s="5">
        <v>0</v>
      </c>
      <c r="AV253" t="str">
        <f t="shared" si="36"/>
        <v>N</v>
      </c>
      <c r="AW253" t="s">
        <v>60</v>
      </c>
      <c r="AX253" t="s">
        <v>61</v>
      </c>
      <c r="AY253" t="s">
        <v>62</v>
      </c>
      <c r="AZ253" t="s">
        <v>62</v>
      </c>
      <c r="BA253" t="str">
        <f t="shared" si="37"/>
        <v>N</v>
      </c>
    </row>
    <row r="254" spans="1:53">
      <c r="A254" t="s">
        <v>436</v>
      </c>
      <c r="B254" t="s">
        <v>54</v>
      </c>
      <c r="C254" t="s">
        <v>89</v>
      </c>
      <c r="D254">
        <v>2018</v>
      </c>
      <c r="F254" t="s">
        <v>574</v>
      </c>
      <c r="G254" t="s">
        <v>575</v>
      </c>
      <c r="H254" t="s">
        <v>576</v>
      </c>
      <c r="I254" t="s">
        <v>577</v>
      </c>
      <c r="J254" t="s">
        <v>101</v>
      </c>
      <c r="K254" t="s">
        <v>93</v>
      </c>
      <c r="L254" s="5">
        <v>0</v>
      </c>
      <c r="M254" s="5">
        <v>0</v>
      </c>
      <c r="N254" s="5">
        <f t="shared" si="33"/>
        <v>0</v>
      </c>
      <c r="O254" s="5">
        <v>0</v>
      </c>
      <c r="P254" s="5">
        <v>0</v>
      </c>
      <c r="Q254" s="5">
        <f t="shared" si="34"/>
        <v>0</v>
      </c>
      <c r="R254" s="5">
        <v>0</v>
      </c>
      <c r="S254" s="5">
        <v>0</v>
      </c>
      <c r="T254" s="5">
        <f t="shared" si="35"/>
        <v>0</v>
      </c>
      <c r="U254" s="5">
        <v>0</v>
      </c>
      <c r="V254" s="5">
        <v>0</v>
      </c>
      <c r="W254" s="5">
        <v>0</v>
      </c>
      <c r="X254" s="5">
        <v>0</v>
      </c>
      <c r="Y254" s="5">
        <f t="shared" si="38"/>
        <v>0</v>
      </c>
      <c r="Z254" s="5">
        <v>0</v>
      </c>
      <c r="AA254" s="5">
        <v>0</v>
      </c>
      <c r="AB254" s="5">
        <f t="shared" si="39"/>
        <v>0</v>
      </c>
      <c r="AC254" s="5">
        <v>0</v>
      </c>
      <c r="AD254" s="5">
        <v>0</v>
      </c>
      <c r="AE254" s="5">
        <f t="shared" si="40"/>
        <v>0</v>
      </c>
      <c r="AF254" s="5">
        <v>0</v>
      </c>
      <c r="AG254" s="6">
        <v>43048</v>
      </c>
      <c r="AH254" s="5">
        <v>0</v>
      </c>
      <c r="AI254" s="5">
        <v>0</v>
      </c>
      <c r="AJ254" s="5">
        <v>0</v>
      </c>
      <c r="AK254" s="5">
        <f t="shared" si="41"/>
        <v>0</v>
      </c>
      <c r="AL254" s="5">
        <v>0</v>
      </c>
      <c r="AM254" s="5">
        <v>0</v>
      </c>
      <c r="AN254" s="5">
        <f t="shared" si="42"/>
        <v>0</v>
      </c>
      <c r="AO254" s="5">
        <v>0</v>
      </c>
      <c r="AP254" s="5">
        <v>0</v>
      </c>
      <c r="AQ254" s="5">
        <f t="shared" si="43"/>
        <v>0</v>
      </c>
      <c r="AR254" s="5">
        <v>1</v>
      </c>
      <c r="AS254" s="6">
        <v>43227</v>
      </c>
      <c r="AT254" s="5">
        <v>1</v>
      </c>
      <c r="AU254" s="5">
        <v>0</v>
      </c>
      <c r="AV254" t="str">
        <f t="shared" si="36"/>
        <v>N</v>
      </c>
      <c r="AW254" t="s">
        <v>60</v>
      </c>
      <c r="AX254" t="s">
        <v>61</v>
      </c>
      <c r="AY254" t="s">
        <v>62</v>
      </c>
      <c r="AZ254" t="s">
        <v>62</v>
      </c>
      <c r="BA254" t="str">
        <f t="shared" si="37"/>
        <v>N</v>
      </c>
    </row>
    <row r="255" spans="1:53">
      <c r="A255" t="s">
        <v>436</v>
      </c>
      <c r="B255" t="s">
        <v>54</v>
      </c>
      <c r="C255" t="s">
        <v>89</v>
      </c>
      <c r="D255">
        <v>2018</v>
      </c>
      <c r="F255" t="s">
        <v>578</v>
      </c>
      <c r="G255" t="s">
        <v>579</v>
      </c>
      <c r="H255" t="s">
        <v>580</v>
      </c>
      <c r="I255" t="s">
        <v>581</v>
      </c>
      <c r="J255" t="s">
        <v>101</v>
      </c>
      <c r="K255" t="s">
        <v>93</v>
      </c>
      <c r="L255" s="5">
        <v>0</v>
      </c>
      <c r="M255" s="5">
        <v>0</v>
      </c>
      <c r="N255" s="5">
        <f t="shared" si="33"/>
        <v>0</v>
      </c>
      <c r="O255" s="5">
        <v>0</v>
      </c>
      <c r="P255" s="5">
        <v>0</v>
      </c>
      <c r="Q255" s="5">
        <f t="shared" si="34"/>
        <v>0</v>
      </c>
      <c r="R255" s="5">
        <v>0</v>
      </c>
      <c r="S255" s="5">
        <v>0</v>
      </c>
      <c r="T255" s="5">
        <f t="shared" si="35"/>
        <v>0</v>
      </c>
      <c r="U255" s="5">
        <v>0</v>
      </c>
      <c r="V255" s="5">
        <v>0</v>
      </c>
      <c r="W255" s="5">
        <v>0</v>
      </c>
      <c r="X255" s="5">
        <v>0</v>
      </c>
      <c r="Y255" s="5">
        <f t="shared" si="38"/>
        <v>0</v>
      </c>
      <c r="Z255" s="5">
        <v>0</v>
      </c>
      <c r="AA255" s="5">
        <v>0</v>
      </c>
      <c r="AB255" s="5">
        <f t="shared" si="39"/>
        <v>0</v>
      </c>
      <c r="AC255" s="5">
        <v>0</v>
      </c>
      <c r="AD255" s="5">
        <v>0</v>
      </c>
      <c r="AE255" s="5">
        <f t="shared" si="40"/>
        <v>0</v>
      </c>
      <c r="AF255" s="5">
        <v>0</v>
      </c>
      <c r="AG255" s="6">
        <v>42942</v>
      </c>
      <c r="AH255" s="5">
        <v>0</v>
      </c>
      <c r="AI255" s="5">
        <v>0</v>
      </c>
      <c r="AJ255" s="5">
        <v>0</v>
      </c>
      <c r="AK255" s="5">
        <f t="shared" si="41"/>
        <v>0</v>
      </c>
      <c r="AL255" s="5">
        <v>0</v>
      </c>
      <c r="AM255" s="5">
        <v>0</v>
      </c>
      <c r="AN255" s="5">
        <f t="shared" si="42"/>
        <v>0</v>
      </c>
      <c r="AO255" s="5">
        <v>0</v>
      </c>
      <c r="AP255" s="5">
        <v>0</v>
      </c>
      <c r="AQ255" s="5">
        <f t="shared" si="43"/>
        <v>0</v>
      </c>
      <c r="AR255" s="5">
        <v>1</v>
      </c>
      <c r="AS255" s="6">
        <v>43174</v>
      </c>
      <c r="AT255" s="5">
        <v>1</v>
      </c>
      <c r="AU255" s="5">
        <v>0</v>
      </c>
      <c r="AV255" t="str">
        <f t="shared" si="36"/>
        <v>N</v>
      </c>
      <c r="AW255" t="s">
        <v>60</v>
      </c>
      <c r="AX255" t="s">
        <v>61</v>
      </c>
      <c r="AY255" t="s">
        <v>62</v>
      </c>
      <c r="AZ255" t="s">
        <v>62</v>
      </c>
      <c r="BA255" t="str">
        <f t="shared" si="37"/>
        <v>N</v>
      </c>
    </row>
    <row r="256" spans="1:53">
      <c r="A256" t="s">
        <v>436</v>
      </c>
      <c r="B256" t="s">
        <v>54</v>
      </c>
      <c r="C256" t="s">
        <v>89</v>
      </c>
      <c r="D256">
        <v>2018</v>
      </c>
      <c r="F256" t="s">
        <v>515</v>
      </c>
      <c r="G256" t="s">
        <v>582</v>
      </c>
      <c r="H256" t="s">
        <v>583</v>
      </c>
      <c r="I256" t="s">
        <v>584</v>
      </c>
      <c r="J256" t="s">
        <v>101</v>
      </c>
      <c r="K256" t="s">
        <v>93</v>
      </c>
      <c r="L256" s="5">
        <v>0</v>
      </c>
      <c r="M256" s="5">
        <v>0</v>
      </c>
      <c r="N256" s="5">
        <f t="shared" si="33"/>
        <v>0</v>
      </c>
      <c r="O256" s="5">
        <v>0</v>
      </c>
      <c r="P256" s="5">
        <v>0</v>
      </c>
      <c r="Q256" s="5">
        <f t="shared" si="34"/>
        <v>0</v>
      </c>
      <c r="R256" s="5">
        <v>0</v>
      </c>
      <c r="S256" s="5">
        <v>0</v>
      </c>
      <c r="T256" s="5">
        <f t="shared" si="35"/>
        <v>0</v>
      </c>
      <c r="U256" s="5">
        <v>0</v>
      </c>
      <c r="V256" s="5">
        <v>0</v>
      </c>
      <c r="W256" s="5">
        <v>0</v>
      </c>
      <c r="X256" s="5">
        <v>0</v>
      </c>
      <c r="Y256" s="5">
        <f t="shared" si="38"/>
        <v>0</v>
      </c>
      <c r="Z256" s="5">
        <v>0</v>
      </c>
      <c r="AA256" s="5">
        <v>0</v>
      </c>
      <c r="AB256" s="5">
        <f t="shared" si="39"/>
        <v>0</v>
      </c>
      <c r="AC256" s="5">
        <v>0</v>
      </c>
      <c r="AD256" s="5">
        <v>0</v>
      </c>
      <c r="AE256" s="5">
        <f t="shared" si="40"/>
        <v>0</v>
      </c>
      <c r="AF256" s="5">
        <v>0</v>
      </c>
      <c r="AG256" s="6">
        <v>42947</v>
      </c>
      <c r="AH256" s="5">
        <v>0</v>
      </c>
      <c r="AI256" s="5">
        <v>0</v>
      </c>
      <c r="AJ256" s="5">
        <v>0</v>
      </c>
      <c r="AK256" s="5">
        <f t="shared" si="41"/>
        <v>0</v>
      </c>
      <c r="AL256" s="5">
        <v>0</v>
      </c>
      <c r="AM256" s="5">
        <v>0</v>
      </c>
      <c r="AN256" s="5">
        <f t="shared" si="42"/>
        <v>0</v>
      </c>
      <c r="AO256" s="5">
        <v>0</v>
      </c>
      <c r="AP256" s="5">
        <v>0</v>
      </c>
      <c r="AQ256" s="5">
        <f t="shared" si="43"/>
        <v>0</v>
      </c>
      <c r="AR256" s="5">
        <v>1</v>
      </c>
      <c r="AS256" s="6">
        <v>43279</v>
      </c>
      <c r="AT256" s="5">
        <v>1</v>
      </c>
      <c r="AU256" s="5">
        <v>0</v>
      </c>
      <c r="AV256" t="str">
        <f t="shared" si="36"/>
        <v>N</v>
      </c>
      <c r="AW256" t="s">
        <v>60</v>
      </c>
      <c r="AX256" t="s">
        <v>61</v>
      </c>
      <c r="AY256" t="s">
        <v>62</v>
      </c>
      <c r="AZ256" t="s">
        <v>62</v>
      </c>
      <c r="BA256" t="str">
        <f t="shared" si="37"/>
        <v>N</v>
      </c>
    </row>
    <row r="257" spans="1:53">
      <c r="A257" t="s">
        <v>436</v>
      </c>
      <c r="B257" t="s">
        <v>54</v>
      </c>
      <c r="C257" t="s">
        <v>89</v>
      </c>
      <c r="D257">
        <v>2018</v>
      </c>
      <c r="F257" t="s">
        <v>556</v>
      </c>
      <c r="G257" t="s">
        <v>585</v>
      </c>
      <c r="H257" t="s">
        <v>586</v>
      </c>
      <c r="I257" t="s">
        <v>587</v>
      </c>
      <c r="J257" t="s">
        <v>101</v>
      </c>
      <c r="K257" t="s">
        <v>93</v>
      </c>
      <c r="L257" s="5">
        <v>0</v>
      </c>
      <c r="M257" s="5">
        <v>0</v>
      </c>
      <c r="N257" s="5">
        <f t="shared" si="33"/>
        <v>0</v>
      </c>
      <c r="O257" s="5">
        <v>0</v>
      </c>
      <c r="P257" s="5">
        <v>0</v>
      </c>
      <c r="Q257" s="5">
        <f t="shared" si="34"/>
        <v>0</v>
      </c>
      <c r="R257" s="5">
        <v>0</v>
      </c>
      <c r="S257" s="5">
        <v>0</v>
      </c>
      <c r="T257" s="5">
        <f t="shared" si="35"/>
        <v>0</v>
      </c>
      <c r="U257" s="5">
        <v>0</v>
      </c>
      <c r="V257" s="5">
        <v>0</v>
      </c>
      <c r="W257" s="5">
        <v>0</v>
      </c>
      <c r="X257" s="5">
        <v>0</v>
      </c>
      <c r="Y257" s="5">
        <f t="shared" si="38"/>
        <v>0</v>
      </c>
      <c r="Z257" s="5">
        <v>0</v>
      </c>
      <c r="AA257" s="5">
        <v>0</v>
      </c>
      <c r="AB257" s="5">
        <f t="shared" si="39"/>
        <v>0</v>
      </c>
      <c r="AC257" s="5">
        <v>0</v>
      </c>
      <c r="AD257" s="5">
        <v>0</v>
      </c>
      <c r="AE257" s="5">
        <f t="shared" si="40"/>
        <v>0</v>
      </c>
      <c r="AF257" s="5">
        <v>0</v>
      </c>
      <c r="AG257" s="6">
        <v>42969</v>
      </c>
      <c r="AH257" s="5">
        <v>0</v>
      </c>
      <c r="AI257" s="5">
        <v>0</v>
      </c>
      <c r="AJ257" s="5">
        <v>0</v>
      </c>
      <c r="AK257" s="5">
        <f t="shared" si="41"/>
        <v>0</v>
      </c>
      <c r="AL257" s="5">
        <v>0</v>
      </c>
      <c r="AM257" s="5">
        <v>0</v>
      </c>
      <c r="AN257" s="5">
        <f t="shared" si="42"/>
        <v>0</v>
      </c>
      <c r="AO257" s="5">
        <v>0</v>
      </c>
      <c r="AP257" s="5">
        <v>0</v>
      </c>
      <c r="AQ257" s="5">
        <f t="shared" si="43"/>
        <v>0</v>
      </c>
      <c r="AR257" s="5">
        <v>1</v>
      </c>
      <c r="AS257" s="6">
        <v>43124</v>
      </c>
      <c r="AT257" s="5">
        <v>1</v>
      </c>
      <c r="AU257" s="5">
        <v>0</v>
      </c>
      <c r="AV257" t="str">
        <f t="shared" si="36"/>
        <v>N</v>
      </c>
      <c r="AW257" t="s">
        <v>60</v>
      </c>
      <c r="AX257" t="s">
        <v>61</v>
      </c>
      <c r="AY257" t="s">
        <v>62</v>
      </c>
      <c r="AZ257" t="s">
        <v>62</v>
      </c>
      <c r="BA257" t="str">
        <f t="shared" si="37"/>
        <v>N</v>
      </c>
    </row>
    <row r="258" spans="1:53">
      <c r="A258" t="s">
        <v>436</v>
      </c>
      <c r="B258" t="s">
        <v>54</v>
      </c>
      <c r="C258" t="s">
        <v>89</v>
      </c>
      <c r="D258">
        <v>2018</v>
      </c>
      <c r="F258" t="s">
        <v>515</v>
      </c>
      <c r="G258" t="s">
        <v>588</v>
      </c>
      <c r="H258" t="s">
        <v>589</v>
      </c>
      <c r="I258" t="s">
        <v>590</v>
      </c>
      <c r="J258" t="s">
        <v>101</v>
      </c>
      <c r="K258" t="s">
        <v>93</v>
      </c>
      <c r="L258" s="5">
        <v>0</v>
      </c>
      <c r="M258" s="5">
        <v>0</v>
      </c>
      <c r="N258" s="5">
        <f t="shared" ref="N258:N321" si="44">L258+M258</f>
        <v>0</v>
      </c>
      <c r="O258" s="5">
        <v>0</v>
      </c>
      <c r="P258" s="5">
        <v>0</v>
      </c>
      <c r="Q258" s="5">
        <f t="shared" ref="Q258:Q321" si="45">O258+P258</f>
        <v>0</v>
      </c>
      <c r="R258" s="5">
        <v>0</v>
      </c>
      <c r="S258" s="5">
        <v>0</v>
      </c>
      <c r="T258" s="5">
        <f t="shared" ref="T258:T321" si="46">R258+S258</f>
        <v>0</v>
      </c>
      <c r="U258" s="5">
        <v>0</v>
      </c>
      <c r="V258" s="5">
        <v>0</v>
      </c>
      <c r="W258" s="5">
        <v>0</v>
      </c>
      <c r="X258" s="5">
        <v>0</v>
      </c>
      <c r="Y258" s="5">
        <f t="shared" si="38"/>
        <v>0</v>
      </c>
      <c r="Z258" s="5">
        <v>0</v>
      </c>
      <c r="AA258" s="5">
        <v>0</v>
      </c>
      <c r="AB258" s="5">
        <f t="shared" si="39"/>
        <v>0</v>
      </c>
      <c r="AC258" s="5">
        <v>0</v>
      </c>
      <c r="AD258" s="5">
        <v>0</v>
      </c>
      <c r="AE258" s="5">
        <f t="shared" si="40"/>
        <v>0</v>
      </c>
      <c r="AF258" s="5">
        <v>0</v>
      </c>
      <c r="AG258" s="6">
        <v>42947</v>
      </c>
      <c r="AH258" s="5">
        <v>0</v>
      </c>
      <c r="AI258" s="5">
        <v>0</v>
      </c>
      <c r="AJ258" s="5">
        <v>0</v>
      </c>
      <c r="AK258" s="5">
        <f t="shared" si="41"/>
        <v>0</v>
      </c>
      <c r="AL258" s="5">
        <v>0</v>
      </c>
      <c r="AM258" s="5">
        <v>0</v>
      </c>
      <c r="AN258" s="5">
        <f t="shared" si="42"/>
        <v>0</v>
      </c>
      <c r="AO258" s="5">
        <v>0</v>
      </c>
      <c r="AP258" s="5">
        <v>0</v>
      </c>
      <c r="AQ258" s="5">
        <f t="shared" si="43"/>
        <v>0</v>
      </c>
      <c r="AR258" s="5">
        <v>1</v>
      </c>
      <c r="AS258" s="6">
        <v>43255</v>
      </c>
      <c r="AT258" s="5">
        <v>1</v>
      </c>
      <c r="AU258" s="5">
        <v>0</v>
      </c>
      <c r="AV258" t="str">
        <f t="shared" ref="AV258:AV321" si="47">IF(AU258 &gt; 0, "Y", "N")</f>
        <v>N</v>
      </c>
      <c r="AW258" t="s">
        <v>60</v>
      </c>
      <c r="AX258" t="s">
        <v>61</v>
      </c>
      <c r="AY258" t="s">
        <v>62</v>
      </c>
      <c r="AZ258" t="s">
        <v>62</v>
      </c>
      <c r="BA258" t="str">
        <f t="shared" ref="BA258:BA321" si="48">IF(OR(L258&gt;0, O258&gt;0, R258&gt;0, W258&gt;0, Z258&gt;0, AC258&gt;0, AI258&gt;0, AL258&gt;0, AO258&gt;0, M258&gt;0), "Y", "N")</f>
        <v>N</v>
      </c>
    </row>
    <row r="259" spans="1:53">
      <c r="A259" t="s">
        <v>436</v>
      </c>
      <c r="B259" t="s">
        <v>54</v>
      </c>
      <c r="C259" t="s">
        <v>89</v>
      </c>
      <c r="D259">
        <v>2018</v>
      </c>
      <c r="F259" t="s">
        <v>591</v>
      </c>
      <c r="G259" t="s">
        <v>592</v>
      </c>
      <c r="H259" t="s">
        <v>593</v>
      </c>
      <c r="I259" t="s">
        <v>594</v>
      </c>
      <c r="J259" t="s">
        <v>101</v>
      </c>
      <c r="K259" t="s">
        <v>93</v>
      </c>
      <c r="L259" s="5">
        <v>0</v>
      </c>
      <c r="M259" s="5">
        <v>0</v>
      </c>
      <c r="N259" s="5">
        <f t="shared" si="44"/>
        <v>0</v>
      </c>
      <c r="O259" s="5">
        <v>0</v>
      </c>
      <c r="P259" s="5">
        <v>0</v>
      </c>
      <c r="Q259" s="5">
        <f t="shared" si="45"/>
        <v>0</v>
      </c>
      <c r="R259" s="5">
        <v>0</v>
      </c>
      <c r="S259" s="5">
        <v>0</v>
      </c>
      <c r="T259" s="5">
        <f t="shared" si="46"/>
        <v>0</v>
      </c>
      <c r="U259" s="5">
        <v>0</v>
      </c>
      <c r="V259" s="5">
        <v>0</v>
      </c>
      <c r="W259" s="5">
        <v>0</v>
      </c>
      <c r="X259" s="5">
        <v>0</v>
      </c>
      <c r="Y259" s="5">
        <f t="shared" ref="Y259:Y322" si="49">W259+X259</f>
        <v>0</v>
      </c>
      <c r="Z259" s="5">
        <v>0</v>
      </c>
      <c r="AA259" s="5">
        <v>0</v>
      </c>
      <c r="AB259" s="5">
        <f t="shared" ref="AB259:AB322" si="50">SUM(Z259:AA259)</f>
        <v>0</v>
      </c>
      <c r="AC259" s="5">
        <v>0</v>
      </c>
      <c r="AD259" s="5">
        <v>0</v>
      </c>
      <c r="AE259" s="5">
        <f t="shared" ref="AE259:AE322" si="51">SUM(AC259:AD259)</f>
        <v>0</v>
      </c>
      <c r="AF259" s="5">
        <v>0</v>
      </c>
      <c r="AG259" s="6">
        <v>42947</v>
      </c>
      <c r="AH259" s="5">
        <v>0</v>
      </c>
      <c r="AI259" s="5">
        <v>0</v>
      </c>
      <c r="AJ259" s="5">
        <v>0</v>
      </c>
      <c r="AK259" s="5">
        <f t="shared" ref="AK259:AK322" si="52">SUM(AI259:AJ259)</f>
        <v>0</v>
      </c>
      <c r="AL259" s="5">
        <v>0</v>
      </c>
      <c r="AM259" s="5">
        <v>0</v>
      </c>
      <c r="AN259" s="5">
        <f t="shared" ref="AN259:AN322" si="53">SUM(AL259:AM259)</f>
        <v>0</v>
      </c>
      <c r="AO259" s="5">
        <v>0</v>
      </c>
      <c r="AP259" s="5">
        <v>0</v>
      </c>
      <c r="AQ259" s="5">
        <f t="shared" ref="AQ259:AQ322" si="54">SUM(AO259:AP259)</f>
        <v>0</v>
      </c>
      <c r="AR259" s="5">
        <v>1</v>
      </c>
      <c r="AS259" s="6">
        <v>43262</v>
      </c>
      <c r="AT259" s="5">
        <v>1</v>
      </c>
      <c r="AU259" s="5">
        <v>0</v>
      </c>
      <c r="AV259" t="str">
        <f t="shared" si="47"/>
        <v>N</v>
      </c>
      <c r="AW259" t="s">
        <v>60</v>
      </c>
      <c r="AX259" t="s">
        <v>61</v>
      </c>
      <c r="AY259" t="s">
        <v>62</v>
      </c>
      <c r="AZ259" t="s">
        <v>62</v>
      </c>
      <c r="BA259" t="str">
        <f t="shared" si="48"/>
        <v>N</v>
      </c>
    </row>
    <row r="260" spans="1:53">
      <c r="A260" t="s">
        <v>436</v>
      </c>
      <c r="B260" t="s">
        <v>54</v>
      </c>
      <c r="C260" t="s">
        <v>89</v>
      </c>
      <c r="D260">
        <v>2018</v>
      </c>
      <c r="F260" t="s">
        <v>595</v>
      </c>
      <c r="G260" t="s">
        <v>596</v>
      </c>
      <c r="H260" t="s">
        <v>597</v>
      </c>
      <c r="I260" t="s">
        <v>598</v>
      </c>
      <c r="J260" t="s">
        <v>101</v>
      </c>
      <c r="K260" t="s">
        <v>93</v>
      </c>
      <c r="L260" s="5">
        <v>0</v>
      </c>
      <c r="M260" s="5">
        <v>0</v>
      </c>
      <c r="N260" s="5">
        <f t="shared" si="44"/>
        <v>0</v>
      </c>
      <c r="O260" s="5">
        <v>0</v>
      </c>
      <c r="P260" s="5">
        <v>0</v>
      </c>
      <c r="Q260" s="5">
        <f t="shared" si="45"/>
        <v>0</v>
      </c>
      <c r="R260" s="5">
        <v>0</v>
      </c>
      <c r="S260" s="5">
        <v>0</v>
      </c>
      <c r="T260" s="5">
        <f t="shared" si="46"/>
        <v>0</v>
      </c>
      <c r="U260" s="5">
        <v>0</v>
      </c>
      <c r="V260" s="5">
        <v>0</v>
      </c>
      <c r="W260" s="5">
        <v>0</v>
      </c>
      <c r="X260" s="5">
        <v>0</v>
      </c>
      <c r="Y260" s="5">
        <f t="shared" si="49"/>
        <v>0</v>
      </c>
      <c r="Z260" s="5">
        <v>0</v>
      </c>
      <c r="AA260" s="5">
        <v>0</v>
      </c>
      <c r="AB260" s="5">
        <f t="shared" si="50"/>
        <v>0</v>
      </c>
      <c r="AC260" s="5">
        <v>0</v>
      </c>
      <c r="AD260" s="5">
        <v>0</v>
      </c>
      <c r="AE260" s="5">
        <f t="shared" si="51"/>
        <v>0</v>
      </c>
      <c r="AF260" s="5">
        <v>0</v>
      </c>
      <c r="AG260" s="6">
        <v>42942</v>
      </c>
      <c r="AH260" s="5">
        <v>0</v>
      </c>
      <c r="AI260" s="5">
        <v>0</v>
      </c>
      <c r="AJ260" s="5">
        <v>0</v>
      </c>
      <c r="AK260" s="5">
        <f t="shared" si="52"/>
        <v>0</v>
      </c>
      <c r="AL260" s="5">
        <v>0</v>
      </c>
      <c r="AM260" s="5">
        <v>0</v>
      </c>
      <c r="AN260" s="5">
        <f t="shared" si="53"/>
        <v>0</v>
      </c>
      <c r="AO260" s="5">
        <v>0</v>
      </c>
      <c r="AP260" s="5">
        <v>0</v>
      </c>
      <c r="AQ260" s="5">
        <f t="shared" si="54"/>
        <v>0</v>
      </c>
      <c r="AR260" s="5">
        <v>1</v>
      </c>
      <c r="AS260" s="6">
        <v>43166</v>
      </c>
      <c r="AT260" s="5">
        <v>1</v>
      </c>
      <c r="AU260" s="5">
        <v>0</v>
      </c>
      <c r="AV260" t="str">
        <f t="shared" si="47"/>
        <v>N</v>
      </c>
      <c r="AW260" t="s">
        <v>60</v>
      </c>
      <c r="AX260" t="s">
        <v>61</v>
      </c>
      <c r="AY260" t="s">
        <v>62</v>
      </c>
      <c r="AZ260" t="s">
        <v>62</v>
      </c>
      <c r="BA260" t="str">
        <f t="shared" si="48"/>
        <v>N</v>
      </c>
    </row>
    <row r="261" spans="1:53">
      <c r="A261" t="s">
        <v>436</v>
      </c>
      <c r="B261" t="s">
        <v>54</v>
      </c>
      <c r="C261" t="s">
        <v>89</v>
      </c>
      <c r="D261">
        <v>2018</v>
      </c>
      <c r="F261" t="s">
        <v>599</v>
      </c>
      <c r="G261" t="s">
        <v>600</v>
      </c>
      <c r="H261" t="s">
        <v>601</v>
      </c>
      <c r="I261" t="s">
        <v>602</v>
      </c>
      <c r="J261" t="s">
        <v>101</v>
      </c>
      <c r="K261" t="s">
        <v>93</v>
      </c>
      <c r="L261" s="5">
        <v>0</v>
      </c>
      <c r="M261" s="5">
        <v>0</v>
      </c>
      <c r="N261" s="5">
        <f t="shared" si="44"/>
        <v>0</v>
      </c>
      <c r="O261" s="5">
        <v>0</v>
      </c>
      <c r="P261" s="5">
        <v>0</v>
      </c>
      <c r="Q261" s="5">
        <f t="shared" si="45"/>
        <v>0</v>
      </c>
      <c r="R261" s="5">
        <v>0</v>
      </c>
      <c r="S261" s="5">
        <v>0</v>
      </c>
      <c r="T261" s="5">
        <f t="shared" si="46"/>
        <v>0</v>
      </c>
      <c r="U261" s="5">
        <v>0</v>
      </c>
      <c r="V261" s="5">
        <v>0</v>
      </c>
      <c r="W261" s="5">
        <v>0</v>
      </c>
      <c r="X261" s="5">
        <v>0</v>
      </c>
      <c r="Y261" s="5">
        <f t="shared" si="49"/>
        <v>0</v>
      </c>
      <c r="Z261" s="5">
        <v>0</v>
      </c>
      <c r="AA261" s="5">
        <v>0</v>
      </c>
      <c r="AB261" s="5">
        <f t="shared" si="50"/>
        <v>0</v>
      </c>
      <c r="AC261" s="5">
        <v>0</v>
      </c>
      <c r="AD261" s="5">
        <v>0</v>
      </c>
      <c r="AE261" s="5">
        <f t="shared" si="51"/>
        <v>0</v>
      </c>
      <c r="AF261" s="5">
        <v>0</v>
      </c>
      <c r="AG261" s="6">
        <v>42942</v>
      </c>
      <c r="AH261" s="5">
        <v>0</v>
      </c>
      <c r="AI261" s="5">
        <v>0</v>
      </c>
      <c r="AJ261" s="5">
        <v>0</v>
      </c>
      <c r="AK261" s="5">
        <f t="shared" si="52"/>
        <v>0</v>
      </c>
      <c r="AL261" s="5">
        <v>0</v>
      </c>
      <c r="AM261" s="5">
        <v>0</v>
      </c>
      <c r="AN261" s="5">
        <f t="shared" si="53"/>
        <v>0</v>
      </c>
      <c r="AO261" s="5">
        <v>0</v>
      </c>
      <c r="AP261" s="5">
        <v>0</v>
      </c>
      <c r="AQ261" s="5">
        <f t="shared" si="54"/>
        <v>0</v>
      </c>
      <c r="AR261" s="5">
        <v>1</v>
      </c>
      <c r="AS261" s="6">
        <v>43175</v>
      </c>
      <c r="AT261" s="5">
        <v>1</v>
      </c>
      <c r="AU261" s="5">
        <v>0</v>
      </c>
      <c r="AV261" t="str">
        <f t="shared" si="47"/>
        <v>N</v>
      </c>
      <c r="AW261" t="s">
        <v>60</v>
      </c>
      <c r="AX261" t="s">
        <v>61</v>
      </c>
      <c r="AY261" t="s">
        <v>62</v>
      </c>
      <c r="AZ261" t="s">
        <v>62</v>
      </c>
      <c r="BA261" t="str">
        <f t="shared" si="48"/>
        <v>N</v>
      </c>
    </row>
    <row r="262" spans="1:53">
      <c r="A262" t="s">
        <v>436</v>
      </c>
      <c r="B262" t="s">
        <v>54</v>
      </c>
      <c r="C262" t="s">
        <v>89</v>
      </c>
      <c r="D262">
        <v>2018</v>
      </c>
      <c r="F262" t="s">
        <v>549</v>
      </c>
      <c r="G262" t="s">
        <v>603</v>
      </c>
      <c r="H262" t="s">
        <v>604</v>
      </c>
      <c r="I262" t="s">
        <v>605</v>
      </c>
      <c r="J262" t="s">
        <v>258</v>
      </c>
      <c r="K262" t="s">
        <v>93</v>
      </c>
      <c r="L262" s="5">
        <v>0</v>
      </c>
      <c r="M262" s="5">
        <v>0</v>
      </c>
      <c r="N262" s="5">
        <f t="shared" si="44"/>
        <v>0</v>
      </c>
      <c r="O262" s="5">
        <v>0</v>
      </c>
      <c r="P262" s="5">
        <v>0</v>
      </c>
      <c r="Q262" s="5">
        <f t="shared" si="45"/>
        <v>0</v>
      </c>
      <c r="R262" s="5">
        <v>0</v>
      </c>
      <c r="S262" s="5">
        <v>0</v>
      </c>
      <c r="T262" s="5">
        <f t="shared" si="46"/>
        <v>0</v>
      </c>
      <c r="U262" s="5">
        <v>0</v>
      </c>
      <c r="V262" s="5">
        <v>0</v>
      </c>
      <c r="W262" s="5">
        <v>0</v>
      </c>
      <c r="X262" s="5">
        <v>0</v>
      </c>
      <c r="Y262" s="5">
        <f t="shared" si="49"/>
        <v>0</v>
      </c>
      <c r="Z262" s="5">
        <v>0</v>
      </c>
      <c r="AA262" s="5">
        <v>0</v>
      </c>
      <c r="AB262" s="5">
        <f t="shared" si="50"/>
        <v>0</v>
      </c>
      <c r="AC262" s="5">
        <v>0</v>
      </c>
      <c r="AD262" s="5">
        <v>0</v>
      </c>
      <c r="AE262" s="5">
        <f t="shared" si="51"/>
        <v>0</v>
      </c>
      <c r="AF262" s="5">
        <v>0</v>
      </c>
      <c r="AG262" s="6">
        <v>42913</v>
      </c>
      <c r="AH262" s="5">
        <v>0</v>
      </c>
      <c r="AI262" s="5">
        <v>0</v>
      </c>
      <c r="AJ262" s="5">
        <v>0</v>
      </c>
      <c r="AK262" s="5">
        <f t="shared" si="52"/>
        <v>0</v>
      </c>
      <c r="AL262" s="5">
        <v>0</v>
      </c>
      <c r="AM262" s="5">
        <v>0</v>
      </c>
      <c r="AN262" s="5">
        <f t="shared" si="53"/>
        <v>0</v>
      </c>
      <c r="AO262" s="5">
        <v>0</v>
      </c>
      <c r="AP262" s="5">
        <v>0</v>
      </c>
      <c r="AQ262" s="5">
        <f t="shared" si="54"/>
        <v>0</v>
      </c>
      <c r="AR262" s="5">
        <v>1</v>
      </c>
      <c r="AS262" s="6">
        <v>43332</v>
      </c>
      <c r="AT262" s="5">
        <v>1</v>
      </c>
      <c r="AU262" s="5">
        <v>0</v>
      </c>
      <c r="AV262" t="str">
        <f t="shared" si="47"/>
        <v>N</v>
      </c>
      <c r="AW262" t="s">
        <v>60</v>
      </c>
      <c r="AX262" t="s">
        <v>61</v>
      </c>
      <c r="AY262" t="s">
        <v>62</v>
      </c>
      <c r="AZ262" t="s">
        <v>62</v>
      </c>
      <c r="BA262" t="str">
        <f t="shared" si="48"/>
        <v>N</v>
      </c>
    </row>
    <row r="263" spans="1:53">
      <c r="A263" t="s">
        <v>436</v>
      </c>
      <c r="B263" t="s">
        <v>54</v>
      </c>
      <c r="C263" t="s">
        <v>89</v>
      </c>
      <c r="D263">
        <v>2018</v>
      </c>
      <c r="F263" t="s">
        <v>606</v>
      </c>
      <c r="G263" t="s">
        <v>607</v>
      </c>
      <c r="H263" t="s">
        <v>608</v>
      </c>
      <c r="I263" t="s">
        <v>609</v>
      </c>
      <c r="J263" t="s">
        <v>101</v>
      </c>
      <c r="K263" t="s">
        <v>93</v>
      </c>
      <c r="L263" s="5">
        <v>0</v>
      </c>
      <c r="M263" s="5">
        <v>0</v>
      </c>
      <c r="N263" s="5">
        <f t="shared" si="44"/>
        <v>0</v>
      </c>
      <c r="O263" s="5">
        <v>0</v>
      </c>
      <c r="P263" s="5">
        <v>0</v>
      </c>
      <c r="Q263" s="5">
        <f t="shared" si="45"/>
        <v>0</v>
      </c>
      <c r="R263" s="5">
        <v>0</v>
      </c>
      <c r="S263" s="5">
        <v>0</v>
      </c>
      <c r="T263" s="5">
        <f t="shared" si="46"/>
        <v>0</v>
      </c>
      <c r="U263" s="5">
        <v>0</v>
      </c>
      <c r="V263" s="5">
        <v>0</v>
      </c>
      <c r="W263" s="5">
        <v>0</v>
      </c>
      <c r="X263" s="5">
        <v>0</v>
      </c>
      <c r="Y263" s="5">
        <f t="shared" si="49"/>
        <v>0</v>
      </c>
      <c r="Z263" s="5">
        <v>0</v>
      </c>
      <c r="AA263" s="5">
        <v>0</v>
      </c>
      <c r="AB263" s="5">
        <f t="shared" si="50"/>
        <v>0</v>
      </c>
      <c r="AC263" s="5">
        <v>0</v>
      </c>
      <c r="AD263" s="5">
        <v>0</v>
      </c>
      <c r="AE263" s="5">
        <f t="shared" si="51"/>
        <v>0</v>
      </c>
      <c r="AF263" s="5">
        <v>0</v>
      </c>
      <c r="AG263" s="6">
        <v>42942</v>
      </c>
      <c r="AH263" s="5">
        <v>0</v>
      </c>
      <c r="AI263" s="5">
        <v>0</v>
      </c>
      <c r="AJ263" s="5">
        <v>0</v>
      </c>
      <c r="AK263" s="5">
        <f t="shared" si="52"/>
        <v>0</v>
      </c>
      <c r="AL263" s="5">
        <v>0</v>
      </c>
      <c r="AM263" s="5">
        <v>0</v>
      </c>
      <c r="AN263" s="5">
        <f t="shared" si="53"/>
        <v>0</v>
      </c>
      <c r="AO263" s="5">
        <v>0</v>
      </c>
      <c r="AP263" s="5">
        <v>0</v>
      </c>
      <c r="AQ263" s="5">
        <f t="shared" si="54"/>
        <v>0</v>
      </c>
      <c r="AR263" s="5">
        <v>1</v>
      </c>
      <c r="AS263" s="6">
        <v>43186</v>
      </c>
      <c r="AT263" s="5">
        <v>1</v>
      </c>
      <c r="AU263" s="5">
        <v>0</v>
      </c>
      <c r="AV263" t="str">
        <f t="shared" si="47"/>
        <v>N</v>
      </c>
      <c r="AW263" t="s">
        <v>60</v>
      </c>
      <c r="AX263" t="s">
        <v>61</v>
      </c>
      <c r="AY263" t="s">
        <v>62</v>
      </c>
      <c r="AZ263" t="s">
        <v>62</v>
      </c>
      <c r="BA263" t="str">
        <f t="shared" si="48"/>
        <v>N</v>
      </c>
    </row>
    <row r="264" spans="1:53">
      <c r="A264" t="s">
        <v>436</v>
      </c>
      <c r="B264" t="s">
        <v>54</v>
      </c>
      <c r="C264" t="s">
        <v>89</v>
      </c>
      <c r="D264">
        <v>2018</v>
      </c>
      <c r="F264" t="s">
        <v>549</v>
      </c>
      <c r="G264" t="s">
        <v>610</v>
      </c>
      <c r="H264" t="s">
        <v>611</v>
      </c>
      <c r="I264" t="s">
        <v>612</v>
      </c>
      <c r="J264" t="s">
        <v>258</v>
      </c>
      <c r="K264" t="s">
        <v>93</v>
      </c>
      <c r="L264" s="5">
        <v>0</v>
      </c>
      <c r="M264" s="5">
        <v>0</v>
      </c>
      <c r="N264" s="5">
        <f t="shared" si="44"/>
        <v>0</v>
      </c>
      <c r="O264" s="5">
        <v>0</v>
      </c>
      <c r="P264" s="5">
        <v>0</v>
      </c>
      <c r="Q264" s="5">
        <f t="shared" si="45"/>
        <v>0</v>
      </c>
      <c r="R264" s="5">
        <v>0</v>
      </c>
      <c r="S264" s="5">
        <v>0</v>
      </c>
      <c r="T264" s="5">
        <f t="shared" si="46"/>
        <v>0</v>
      </c>
      <c r="U264" s="5">
        <v>0</v>
      </c>
      <c r="V264" s="5">
        <v>0</v>
      </c>
      <c r="W264" s="5">
        <v>0</v>
      </c>
      <c r="X264" s="5">
        <v>0</v>
      </c>
      <c r="Y264" s="5">
        <f t="shared" si="49"/>
        <v>0</v>
      </c>
      <c r="Z264" s="5">
        <v>0</v>
      </c>
      <c r="AA264" s="5">
        <v>0</v>
      </c>
      <c r="AB264" s="5">
        <f t="shared" si="50"/>
        <v>0</v>
      </c>
      <c r="AC264" s="5">
        <v>0</v>
      </c>
      <c r="AD264" s="5">
        <v>0</v>
      </c>
      <c r="AE264" s="5">
        <f t="shared" si="51"/>
        <v>0</v>
      </c>
      <c r="AF264" s="5">
        <v>0</v>
      </c>
      <c r="AG264" s="6">
        <v>42878</v>
      </c>
      <c r="AH264" s="5">
        <v>0</v>
      </c>
      <c r="AI264" s="5">
        <v>0</v>
      </c>
      <c r="AJ264" s="5">
        <v>0</v>
      </c>
      <c r="AK264" s="5">
        <f t="shared" si="52"/>
        <v>0</v>
      </c>
      <c r="AL264" s="5">
        <v>0</v>
      </c>
      <c r="AM264" s="5">
        <v>0</v>
      </c>
      <c r="AN264" s="5">
        <f t="shared" si="53"/>
        <v>0</v>
      </c>
      <c r="AO264" s="5">
        <v>0</v>
      </c>
      <c r="AP264" s="5">
        <v>0</v>
      </c>
      <c r="AQ264" s="5">
        <f t="shared" si="54"/>
        <v>0</v>
      </c>
      <c r="AR264" s="5">
        <v>1</v>
      </c>
      <c r="AS264" s="6">
        <v>43328</v>
      </c>
      <c r="AT264" s="5">
        <v>1</v>
      </c>
      <c r="AU264" s="5">
        <v>0</v>
      </c>
      <c r="AV264" t="str">
        <f t="shared" si="47"/>
        <v>N</v>
      </c>
      <c r="AW264" t="s">
        <v>60</v>
      </c>
      <c r="AX264" t="s">
        <v>61</v>
      </c>
      <c r="AY264" t="s">
        <v>62</v>
      </c>
      <c r="AZ264" t="s">
        <v>62</v>
      </c>
      <c r="BA264" t="str">
        <f t="shared" si="48"/>
        <v>N</v>
      </c>
    </row>
    <row r="265" spans="1:53">
      <c r="A265" t="s">
        <v>436</v>
      </c>
      <c r="B265" t="s">
        <v>54</v>
      </c>
      <c r="C265" t="s">
        <v>89</v>
      </c>
      <c r="D265">
        <v>2018</v>
      </c>
      <c r="F265" t="s">
        <v>613</v>
      </c>
      <c r="G265" t="s">
        <v>614</v>
      </c>
      <c r="H265" t="s">
        <v>615</v>
      </c>
      <c r="I265" t="s">
        <v>616</v>
      </c>
      <c r="J265" t="s">
        <v>101</v>
      </c>
      <c r="K265" t="s">
        <v>93</v>
      </c>
      <c r="L265" s="5">
        <v>0</v>
      </c>
      <c r="M265" s="5">
        <v>0</v>
      </c>
      <c r="N265" s="5">
        <f t="shared" si="44"/>
        <v>0</v>
      </c>
      <c r="O265" s="5">
        <v>0</v>
      </c>
      <c r="P265" s="5">
        <v>0</v>
      </c>
      <c r="Q265" s="5">
        <f t="shared" si="45"/>
        <v>0</v>
      </c>
      <c r="R265" s="5">
        <v>0</v>
      </c>
      <c r="S265" s="5">
        <v>0</v>
      </c>
      <c r="T265" s="5">
        <f t="shared" si="46"/>
        <v>0</v>
      </c>
      <c r="U265" s="5">
        <v>0</v>
      </c>
      <c r="V265" s="5">
        <v>0</v>
      </c>
      <c r="W265" s="5">
        <v>0</v>
      </c>
      <c r="X265" s="5">
        <v>0</v>
      </c>
      <c r="Y265" s="5">
        <f t="shared" si="49"/>
        <v>0</v>
      </c>
      <c r="Z265" s="5">
        <v>0</v>
      </c>
      <c r="AA265" s="5">
        <v>0</v>
      </c>
      <c r="AB265" s="5">
        <f t="shared" si="50"/>
        <v>0</v>
      </c>
      <c r="AC265" s="5">
        <v>0</v>
      </c>
      <c r="AD265" s="5">
        <v>0</v>
      </c>
      <c r="AE265" s="5">
        <f t="shared" si="51"/>
        <v>0</v>
      </c>
      <c r="AF265" s="5">
        <v>0</v>
      </c>
      <c r="AG265" s="6">
        <v>43068</v>
      </c>
      <c r="AH265" s="5">
        <v>0</v>
      </c>
      <c r="AI265" s="5">
        <v>0</v>
      </c>
      <c r="AJ265" s="5">
        <v>0</v>
      </c>
      <c r="AK265" s="5">
        <f t="shared" si="52"/>
        <v>0</v>
      </c>
      <c r="AL265" s="5">
        <v>0</v>
      </c>
      <c r="AM265" s="5">
        <v>0</v>
      </c>
      <c r="AN265" s="5">
        <f t="shared" si="53"/>
        <v>0</v>
      </c>
      <c r="AO265" s="5">
        <v>0</v>
      </c>
      <c r="AP265" s="5">
        <v>0</v>
      </c>
      <c r="AQ265" s="5">
        <f t="shared" si="54"/>
        <v>0</v>
      </c>
      <c r="AR265" s="5">
        <v>1</v>
      </c>
      <c r="AS265" s="6">
        <v>43245</v>
      </c>
      <c r="AT265" s="5">
        <v>1</v>
      </c>
      <c r="AU265" s="5">
        <v>0</v>
      </c>
      <c r="AV265" t="str">
        <f t="shared" si="47"/>
        <v>N</v>
      </c>
      <c r="AW265" t="s">
        <v>60</v>
      </c>
      <c r="AX265" t="s">
        <v>61</v>
      </c>
      <c r="AY265" t="s">
        <v>62</v>
      </c>
      <c r="AZ265" t="s">
        <v>62</v>
      </c>
      <c r="BA265" t="str">
        <f t="shared" si="48"/>
        <v>N</v>
      </c>
    </row>
    <row r="266" spans="1:53">
      <c r="A266" t="s">
        <v>436</v>
      </c>
      <c r="B266" t="s">
        <v>54</v>
      </c>
      <c r="C266" t="s">
        <v>89</v>
      </c>
      <c r="D266">
        <v>2018</v>
      </c>
      <c r="F266" t="s">
        <v>556</v>
      </c>
      <c r="G266" t="s">
        <v>617</v>
      </c>
      <c r="H266" t="s">
        <v>618</v>
      </c>
      <c r="I266" t="s">
        <v>619</v>
      </c>
      <c r="J266" t="s">
        <v>101</v>
      </c>
      <c r="K266" t="s">
        <v>93</v>
      </c>
      <c r="L266" s="5">
        <v>0</v>
      </c>
      <c r="M266" s="5">
        <v>0</v>
      </c>
      <c r="N266" s="5">
        <f t="shared" si="44"/>
        <v>0</v>
      </c>
      <c r="O266" s="5">
        <v>0</v>
      </c>
      <c r="P266" s="5">
        <v>0</v>
      </c>
      <c r="Q266" s="5">
        <f t="shared" si="45"/>
        <v>0</v>
      </c>
      <c r="R266" s="5">
        <v>0</v>
      </c>
      <c r="S266" s="5">
        <v>0</v>
      </c>
      <c r="T266" s="5">
        <f t="shared" si="46"/>
        <v>0</v>
      </c>
      <c r="U266" s="5">
        <v>0</v>
      </c>
      <c r="V266" s="5">
        <v>0</v>
      </c>
      <c r="W266" s="5">
        <v>0</v>
      </c>
      <c r="X266" s="5">
        <v>0</v>
      </c>
      <c r="Y266" s="5">
        <f t="shared" si="49"/>
        <v>0</v>
      </c>
      <c r="Z266" s="5">
        <v>0</v>
      </c>
      <c r="AA266" s="5">
        <v>0</v>
      </c>
      <c r="AB266" s="5">
        <f t="shared" si="50"/>
        <v>0</v>
      </c>
      <c r="AC266" s="5">
        <v>0</v>
      </c>
      <c r="AD266" s="5">
        <v>0</v>
      </c>
      <c r="AE266" s="5">
        <f t="shared" si="51"/>
        <v>0</v>
      </c>
      <c r="AF266" s="5">
        <v>0</v>
      </c>
      <c r="AG266" s="6">
        <v>42969</v>
      </c>
      <c r="AH266" s="5">
        <v>0</v>
      </c>
      <c r="AI266" s="5">
        <v>0</v>
      </c>
      <c r="AJ266" s="5">
        <v>0</v>
      </c>
      <c r="AK266" s="5">
        <f t="shared" si="52"/>
        <v>0</v>
      </c>
      <c r="AL266" s="5">
        <v>0</v>
      </c>
      <c r="AM266" s="5">
        <v>0</v>
      </c>
      <c r="AN266" s="5">
        <f t="shared" si="53"/>
        <v>0</v>
      </c>
      <c r="AO266" s="5">
        <v>0</v>
      </c>
      <c r="AP266" s="5">
        <v>0</v>
      </c>
      <c r="AQ266" s="5">
        <f t="shared" si="54"/>
        <v>0</v>
      </c>
      <c r="AR266" s="5">
        <v>1</v>
      </c>
      <c r="AS266" s="6">
        <v>43138</v>
      </c>
      <c r="AT266" s="5">
        <v>1</v>
      </c>
      <c r="AU266" s="5">
        <v>0</v>
      </c>
      <c r="AV266" t="str">
        <f t="shared" si="47"/>
        <v>N</v>
      </c>
      <c r="AW266" t="s">
        <v>60</v>
      </c>
      <c r="AX266" t="s">
        <v>61</v>
      </c>
      <c r="AY266" t="s">
        <v>62</v>
      </c>
      <c r="AZ266" t="s">
        <v>62</v>
      </c>
      <c r="BA266" t="str">
        <f t="shared" si="48"/>
        <v>N</v>
      </c>
    </row>
    <row r="267" spans="1:53">
      <c r="A267" t="s">
        <v>436</v>
      </c>
      <c r="B267" t="s">
        <v>54</v>
      </c>
      <c r="C267" t="s">
        <v>89</v>
      </c>
      <c r="D267">
        <v>2018</v>
      </c>
      <c r="F267" t="s">
        <v>556</v>
      </c>
      <c r="G267" t="s">
        <v>620</v>
      </c>
      <c r="H267" t="s">
        <v>621</v>
      </c>
      <c r="I267" t="s">
        <v>622</v>
      </c>
      <c r="J267" t="s">
        <v>101</v>
      </c>
      <c r="K267" t="s">
        <v>93</v>
      </c>
      <c r="L267" s="5">
        <v>0</v>
      </c>
      <c r="M267" s="5">
        <v>0</v>
      </c>
      <c r="N267" s="5">
        <f t="shared" si="44"/>
        <v>0</v>
      </c>
      <c r="O267" s="5">
        <v>0</v>
      </c>
      <c r="P267" s="5">
        <v>0</v>
      </c>
      <c r="Q267" s="5">
        <f t="shared" si="45"/>
        <v>0</v>
      </c>
      <c r="R267" s="5">
        <v>0</v>
      </c>
      <c r="S267" s="5">
        <v>0</v>
      </c>
      <c r="T267" s="5">
        <f t="shared" si="46"/>
        <v>0</v>
      </c>
      <c r="U267" s="5">
        <v>0</v>
      </c>
      <c r="V267" s="5">
        <v>0</v>
      </c>
      <c r="W267" s="5">
        <v>0</v>
      </c>
      <c r="X267" s="5">
        <v>0</v>
      </c>
      <c r="Y267" s="5">
        <f t="shared" si="49"/>
        <v>0</v>
      </c>
      <c r="Z267" s="5">
        <v>0</v>
      </c>
      <c r="AA267" s="5">
        <v>0</v>
      </c>
      <c r="AB267" s="5">
        <f t="shared" si="50"/>
        <v>0</v>
      </c>
      <c r="AC267" s="5">
        <v>0</v>
      </c>
      <c r="AD267" s="5">
        <v>0</v>
      </c>
      <c r="AE267" s="5">
        <f t="shared" si="51"/>
        <v>0</v>
      </c>
      <c r="AF267" s="5">
        <v>0</v>
      </c>
      <c r="AG267" s="6">
        <v>42930</v>
      </c>
      <c r="AH267" s="5">
        <v>0</v>
      </c>
      <c r="AI267" s="5">
        <v>0</v>
      </c>
      <c r="AJ267" s="5">
        <v>0</v>
      </c>
      <c r="AK267" s="5">
        <f t="shared" si="52"/>
        <v>0</v>
      </c>
      <c r="AL267" s="5">
        <v>0</v>
      </c>
      <c r="AM267" s="5">
        <v>0</v>
      </c>
      <c r="AN267" s="5">
        <f t="shared" si="53"/>
        <v>0</v>
      </c>
      <c r="AO267" s="5">
        <v>0</v>
      </c>
      <c r="AP267" s="5">
        <v>0</v>
      </c>
      <c r="AQ267" s="5">
        <f t="shared" si="54"/>
        <v>0</v>
      </c>
      <c r="AR267" s="5">
        <v>1</v>
      </c>
      <c r="AS267" s="6">
        <v>43105</v>
      </c>
      <c r="AT267" s="5">
        <v>1</v>
      </c>
      <c r="AU267" s="5">
        <v>0</v>
      </c>
      <c r="AV267" t="str">
        <f t="shared" si="47"/>
        <v>N</v>
      </c>
      <c r="AW267" t="s">
        <v>60</v>
      </c>
      <c r="AX267" t="s">
        <v>61</v>
      </c>
      <c r="AY267" t="s">
        <v>62</v>
      </c>
      <c r="AZ267" t="s">
        <v>62</v>
      </c>
      <c r="BA267" t="str">
        <f t="shared" si="48"/>
        <v>N</v>
      </c>
    </row>
    <row r="268" spans="1:53">
      <c r="A268" t="s">
        <v>436</v>
      </c>
      <c r="B268" t="s">
        <v>54</v>
      </c>
      <c r="C268" t="s">
        <v>89</v>
      </c>
      <c r="D268">
        <v>2018</v>
      </c>
      <c r="F268" t="s">
        <v>623</v>
      </c>
      <c r="G268" t="s">
        <v>624</v>
      </c>
      <c r="H268" t="s">
        <v>625</v>
      </c>
      <c r="I268" t="s">
        <v>626</v>
      </c>
      <c r="J268" t="s">
        <v>101</v>
      </c>
      <c r="K268" t="s">
        <v>93</v>
      </c>
      <c r="L268" s="5">
        <v>0</v>
      </c>
      <c r="M268" s="5">
        <v>0</v>
      </c>
      <c r="N268" s="5">
        <f t="shared" si="44"/>
        <v>0</v>
      </c>
      <c r="O268" s="5">
        <v>0</v>
      </c>
      <c r="P268" s="5">
        <v>0</v>
      </c>
      <c r="Q268" s="5">
        <f t="shared" si="45"/>
        <v>0</v>
      </c>
      <c r="R268" s="5">
        <v>0</v>
      </c>
      <c r="S268" s="5">
        <v>0</v>
      </c>
      <c r="T268" s="5">
        <f t="shared" si="46"/>
        <v>0</v>
      </c>
      <c r="U268" s="5">
        <v>0</v>
      </c>
      <c r="V268" s="5">
        <v>0</v>
      </c>
      <c r="W268" s="5">
        <v>0</v>
      </c>
      <c r="X268" s="5">
        <v>0</v>
      </c>
      <c r="Y268" s="5">
        <f t="shared" si="49"/>
        <v>0</v>
      </c>
      <c r="Z268" s="5">
        <v>0</v>
      </c>
      <c r="AA268" s="5">
        <v>0</v>
      </c>
      <c r="AB268" s="5">
        <f t="shared" si="50"/>
        <v>0</v>
      </c>
      <c r="AC268" s="5">
        <v>0</v>
      </c>
      <c r="AD268" s="5">
        <v>0</v>
      </c>
      <c r="AE268" s="5">
        <f t="shared" si="51"/>
        <v>0</v>
      </c>
      <c r="AF268" s="5">
        <v>0</v>
      </c>
      <c r="AG268" s="6">
        <v>42942</v>
      </c>
      <c r="AH268" s="5">
        <v>0</v>
      </c>
      <c r="AI268" s="5">
        <v>0</v>
      </c>
      <c r="AJ268" s="5">
        <v>0</v>
      </c>
      <c r="AK268" s="5">
        <f t="shared" si="52"/>
        <v>0</v>
      </c>
      <c r="AL268" s="5">
        <v>0</v>
      </c>
      <c r="AM268" s="5">
        <v>0</v>
      </c>
      <c r="AN268" s="5">
        <f t="shared" si="53"/>
        <v>0</v>
      </c>
      <c r="AO268" s="5">
        <v>0</v>
      </c>
      <c r="AP268" s="5">
        <v>0</v>
      </c>
      <c r="AQ268" s="5">
        <f t="shared" si="54"/>
        <v>0</v>
      </c>
      <c r="AR268" s="5">
        <v>1</v>
      </c>
      <c r="AS268" s="6">
        <v>43200</v>
      </c>
      <c r="AT268" s="5">
        <v>1</v>
      </c>
      <c r="AU268" s="5">
        <v>0</v>
      </c>
      <c r="AV268" t="str">
        <f t="shared" si="47"/>
        <v>N</v>
      </c>
      <c r="AW268" t="s">
        <v>60</v>
      </c>
      <c r="AX268" t="s">
        <v>61</v>
      </c>
      <c r="AY268" t="s">
        <v>62</v>
      </c>
      <c r="AZ268" t="s">
        <v>62</v>
      </c>
      <c r="BA268" t="str">
        <f t="shared" si="48"/>
        <v>N</v>
      </c>
    </row>
    <row r="269" spans="1:53">
      <c r="A269" t="s">
        <v>436</v>
      </c>
      <c r="B269" t="s">
        <v>54</v>
      </c>
      <c r="C269" t="s">
        <v>89</v>
      </c>
      <c r="D269">
        <v>2018</v>
      </c>
      <c r="F269" t="s">
        <v>627</v>
      </c>
      <c r="G269" t="s">
        <v>628</v>
      </c>
      <c r="H269" t="s">
        <v>629</v>
      </c>
      <c r="I269" t="s">
        <v>630</v>
      </c>
      <c r="J269" t="s">
        <v>101</v>
      </c>
      <c r="K269" t="s">
        <v>93</v>
      </c>
      <c r="L269" s="5">
        <v>0</v>
      </c>
      <c r="M269" s="5">
        <v>0</v>
      </c>
      <c r="N269" s="5">
        <f t="shared" si="44"/>
        <v>0</v>
      </c>
      <c r="O269" s="5">
        <v>0</v>
      </c>
      <c r="P269" s="5">
        <v>0</v>
      </c>
      <c r="Q269" s="5">
        <f t="shared" si="45"/>
        <v>0</v>
      </c>
      <c r="R269" s="5">
        <v>0</v>
      </c>
      <c r="S269" s="5">
        <v>0</v>
      </c>
      <c r="T269" s="5">
        <f t="shared" si="46"/>
        <v>0</v>
      </c>
      <c r="U269" s="5">
        <v>0</v>
      </c>
      <c r="V269" s="5">
        <v>0</v>
      </c>
      <c r="W269" s="5">
        <v>0</v>
      </c>
      <c r="X269" s="5">
        <v>0</v>
      </c>
      <c r="Y269" s="5">
        <f t="shared" si="49"/>
        <v>0</v>
      </c>
      <c r="Z269" s="5">
        <v>0</v>
      </c>
      <c r="AA269" s="5">
        <v>0</v>
      </c>
      <c r="AB269" s="5">
        <f t="shared" si="50"/>
        <v>0</v>
      </c>
      <c r="AC269" s="5">
        <v>0</v>
      </c>
      <c r="AD269" s="5">
        <v>0</v>
      </c>
      <c r="AE269" s="5">
        <f t="shared" si="51"/>
        <v>0</v>
      </c>
      <c r="AF269" s="5">
        <v>0</v>
      </c>
      <c r="AG269" s="6">
        <v>43026</v>
      </c>
      <c r="AH269" s="5">
        <v>0</v>
      </c>
      <c r="AI269" s="5">
        <v>0</v>
      </c>
      <c r="AJ269" s="5">
        <v>0</v>
      </c>
      <c r="AK269" s="5">
        <f t="shared" si="52"/>
        <v>0</v>
      </c>
      <c r="AL269" s="5">
        <v>0</v>
      </c>
      <c r="AM269" s="5">
        <v>0</v>
      </c>
      <c r="AN269" s="5">
        <f t="shared" si="53"/>
        <v>0</v>
      </c>
      <c r="AO269" s="5">
        <v>0</v>
      </c>
      <c r="AP269" s="5">
        <v>0</v>
      </c>
      <c r="AQ269" s="5">
        <f t="shared" si="54"/>
        <v>0</v>
      </c>
      <c r="AR269" s="5">
        <v>1</v>
      </c>
      <c r="AS269" s="6">
        <v>43187</v>
      </c>
      <c r="AT269" s="5">
        <v>1</v>
      </c>
      <c r="AU269" s="5">
        <v>0</v>
      </c>
      <c r="AV269" t="str">
        <f t="shared" si="47"/>
        <v>N</v>
      </c>
      <c r="AW269" t="s">
        <v>60</v>
      </c>
      <c r="AX269" t="s">
        <v>61</v>
      </c>
      <c r="AY269" t="s">
        <v>62</v>
      </c>
      <c r="AZ269" t="s">
        <v>62</v>
      </c>
      <c r="BA269" t="str">
        <f t="shared" si="48"/>
        <v>N</v>
      </c>
    </row>
    <row r="270" spans="1:53">
      <c r="A270" t="s">
        <v>436</v>
      </c>
      <c r="B270" t="s">
        <v>54</v>
      </c>
      <c r="C270" t="s">
        <v>89</v>
      </c>
      <c r="D270">
        <v>2018</v>
      </c>
      <c r="F270" t="s">
        <v>631</v>
      </c>
      <c r="G270" t="s">
        <v>632</v>
      </c>
      <c r="H270" t="s">
        <v>633</v>
      </c>
      <c r="I270" t="s">
        <v>634</v>
      </c>
      <c r="J270" t="s">
        <v>101</v>
      </c>
      <c r="K270" t="s">
        <v>93</v>
      </c>
      <c r="L270" s="5">
        <v>0</v>
      </c>
      <c r="M270" s="5">
        <v>0</v>
      </c>
      <c r="N270" s="5">
        <f t="shared" si="44"/>
        <v>0</v>
      </c>
      <c r="O270" s="5">
        <v>0</v>
      </c>
      <c r="P270" s="5">
        <v>0</v>
      </c>
      <c r="Q270" s="5">
        <f t="shared" si="45"/>
        <v>0</v>
      </c>
      <c r="R270" s="5">
        <v>0</v>
      </c>
      <c r="S270" s="5">
        <v>0</v>
      </c>
      <c r="T270" s="5">
        <f t="shared" si="46"/>
        <v>0</v>
      </c>
      <c r="U270" s="5">
        <v>0</v>
      </c>
      <c r="V270" s="5">
        <v>0</v>
      </c>
      <c r="W270" s="5">
        <v>0</v>
      </c>
      <c r="X270" s="5">
        <v>0</v>
      </c>
      <c r="Y270" s="5">
        <f t="shared" si="49"/>
        <v>0</v>
      </c>
      <c r="Z270" s="5">
        <v>0</v>
      </c>
      <c r="AA270" s="5">
        <v>0</v>
      </c>
      <c r="AB270" s="5">
        <f t="shared" si="50"/>
        <v>0</v>
      </c>
      <c r="AC270" s="5">
        <v>0</v>
      </c>
      <c r="AD270" s="5">
        <v>0</v>
      </c>
      <c r="AE270" s="5">
        <f t="shared" si="51"/>
        <v>0</v>
      </c>
      <c r="AF270" s="5">
        <v>0</v>
      </c>
      <c r="AG270" s="6">
        <v>42977</v>
      </c>
      <c r="AH270" s="5">
        <v>0</v>
      </c>
      <c r="AI270" s="5">
        <v>0</v>
      </c>
      <c r="AJ270" s="5">
        <v>0</v>
      </c>
      <c r="AK270" s="5">
        <f t="shared" si="52"/>
        <v>0</v>
      </c>
      <c r="AL270" s="5">
        <v>0</v>
      </c>
      <c r="AM270" s="5">
        <v>0</v>
      </c>
      <c r="AN270" s="5">
        <f t="shared" si="53"/>
        <v>0</v>
      </c>
      <c r="AO270" s="5">
        <v>0</v>
      </c>
      <c r="AP270" s="5">
        <v>0</v>
      </c>
      <c r="AQ270" s="5">
        <f t="shared" si="54"/>
        <v>0</v>
      </c>
      <c r="AR270" s="5">
        <v>1</v>
      </c>
      <c r="AS270" s="6">
        <v>43146</v>
      </c>
      <c r="AT270" s="5">
        <v>1</v>
      </c>
      <c r="AU270" s="5">
        <v>0</v>
      </c>
      <c r="AV270" t="str">
        <f t="shared" si="47"/>
        <v>N</v>
      </c>
      <c r="AW270" t="s">
        <v>60</v>
      </c>
      <c r="AX270" t="s">
        <v>61</v>
      </c>
      <c r="AY270" t="s">
        <v>62</v>
      </c>
      <c r="AZ270" t="s">
        <v>62</v>
      </c>
      <c r="BA270" t="str">
        <f t="shared" si="48"/>
        <v>N</v>
      </c>
    </row>
    <row r="271" spans="1:53">
      <c r="A271" t="s">
        <v>436</v>
      </c>
      <c r="B271" t="s">
        <v>54</v>
      </c>
      <c r="C271" t="s">
        <v>89</v>
      </c>
      <c r="D271">
        <v>2018</v>
      </c>
      <c r="F271" t="s">
        <v>515</v>
      </c>
      <c r="G271" t="s">
        <v>635</v>
      </c>
      <c r="H271" t="s">
        <v>636</v>
      </c>
      <c r="I271" t="s">
        <v>637</v>
      </c>
      <c r="J271" t="s">
        <v>101</v>
      </c>
      <c r="K271" t="s">
        <v>93</v>
      </c>
      <c r="L271" s="5">
        <v>0</v>
      </c>
      <c r="M271" s="5">
        <v>0</v>
      </c>
      <c r="N271" s="5">
        <f t="shared" si="44"/>
        <v>0</v>
      </c>
      <c r="O271" s="5">
        <v>0</v>
      </c>
      <c r="P271" s="5">
        <v>0</v>
      </c>
      <c r="Q271" s="5">
        <f t="shared" si="45"/>
        <v>0</v>
      </c>
      <c r="R271" s="5">
        <v>0</v>
      </c>
      <c r="S271" s="5">
        <v>0</v>
      </c>
      <c r="T271" s="5">
        <f t="shared" si="46"/>
        <v>0</v>
      </c>
      <c r="U271" s="5">
        <v>0</v>
      </c>
      <c r="V271" s="5">
        <v>0</v>
      </c>
      <c r="W271" s="5">
        <v>0</v>
      </c>
      <c r="X271" s="5">
        <v>0</v>
      </c>
      <c r="Y271" s="5">
        <f t="shared" si="49"/>
        <v>0</v>
      </c>
      <c r="Z271" s="5">
        <v>0</v>
      </c>
      <c r="AA271" s="5">
        <v>0</v>
      </c>
      <c r="AB271" s="5">
        <f t="shared" si="50"/>
        <v>0</v>
      </c>
      <c r="AC271" s="5">
        <v>0</v>
      </c>
      <c r="AD271" s="5">
        <v>0</v>
      </c>
      <c r="AE271" s="5">
        <f t="shared" si="51"/>
        <v>0</v>
      </c>
      <c r="AF271" s="5">
        <v>0</v>
      </c>
      <c r="AG271" s="6">
        <v>42942</v>
      </c>
      <c r="AH271" s="5">
        <v>0</v>
      </c>
      <c r="AI271" s="5">
        <v>0</v>
      </c>
      <c r="AJ271" s="5">
        <v>0</v>
      </c>
      <c r="AK271" s="5">
        <f t="shared" si="52"/>
        <v>0</v>
      </c>
      <c r="AL271" s="5">
        <v>0</v>
      </c>
      <c r="AM271" s="5">
        <v>0</v>
      </c>
      <c r="AN271" s="5">
        <f t="shared" si="53"/>
        <v>0</v>
      </c>
      <c r="AO271" s="5">
        <v>0</v>
      </c>
      <c r="AP271" s="5">
        <v>0</v>
      </c>
      <c r="AQ271" s="5">
        <f t="shared" si="54"/>
        <v>0</v>
      </c>
      <c r="AR271" s="5">
        <v>1</v>
      </c>
      <c r="AS271" s="6">
        <v>43144</v>
      </c>
      <c r="AT271" s="5">
        <v>1</v>
      </c>
      <c r="AU271" s="5">
        <v>0</v>
      </c>
      <c r="AV271" t="str">
        <f t="shared" si="47"/>
        <v>N</v>
      </c>
      <c r="AW271" t="s">
        <v>60</v>
      </c>
      <c r="AX271" t="s">
        <v>61</v>
      </c>
      <c r="AY271" t="s">
        <v>62</v>
      </c>
      <c r="AZ271" t="s">
        <v>62</v>
      </c>
      <c r="BA271" t="str">
        <f t="shared" si="48"/>
        <v>N</v>
      </c>
    </row>
    <row r="272" spans="1:53">
      <c r="A272" t="s">
        <v>436</v>
      </c>
      <c r="B272" t="s">
        <v>54</v>
      </c>
      <c r="C272" t="s">
        <v>89</v>
      </c>
      <c r="D272">
        <v>2018</v>
      </c>
      <c r="F272" t="s">
        <v>638</v>
      </c>
      <c r="G272" t="s">
        <v>639</v>
      </c>
      <c r="H272" t="s">
        <v>640</v>
      </c>
      <c r="I272" t="s">
        <v>641</v>
      </c>
      <c r="J272" t="s">
        <v>101</v>
      </c>
      <c r="K272" t="s">
        <v>93</v>
      </c>
      <c r="L272" s="5">
        <v>0</v>
      </c>
      <c r="M272" s="5">
        <v>0</v>
      </c>
      <c r="N272" s="5">
        <f t="shared" si="44"/>
        <v>0</v>
      </c>
      <c r="O272" s="5">
        <v>0</v>
      </c>
      <c r="P272" s="5">
        <v>0</v>
      </c>
      <c r="Q272" s="5">
        <f t="shared" si="45"/>
        <v>0</v>
      </c>
      <c r="R272" s="5">
        <v>0</v>
      </c>
      <c r="S272" s="5">
        <v>0</v>
      </c>
      <c r="T272" s="5">
        <f t="shared" si="46"/>
        <v>0</v>
      </c>
      <c r="U272" s="5">
        <v>0</v>
      </c>
      <c r="V272" s="5">
        <v>0</v>
      </c>
      <c r="W272" s="5">
        <v>0</v>
      </c>
      <c r="X272" s="5">
        <v>0</v>
      </c>
      <c r="Y272" s="5">
        <f t="shared" si="49"/>
        <v>0</v>
      </c>
      <c r="Z272" s="5">
        <v>0</v>
      </c>
      <c r="AA272" s="5">
        <v>0</v>
      </c>
      <c r="AB272" s="5">
        <f t="shared" si="50"/>
        <v>0</v>
      </c>
      <c r="AC272" s="5">
        <v>0</v>
      </c>
      <c r="AD272" s="5">
        <v>0</v>
      </c>
      <c r="AE272" s="5">
        <f t="shared" si="51"/>
        <v>0</v>
      </c>
      <c r="AF272" s="5">
        <v>0</v>
      </c>
      <c r="AG272" s="6">
        <v>42942</v>
      </c>
      <c r="AH272" s="5">
        <v>0</v>
      </c>
      <c r="AI272" s="5">
        <v>0</v>
      </c>
      <c r="AJ272" s="5">
        <v>0</v>
      </c>
      <c r="AK272" s="5">
        <f t="shared" si="52"/>
        <v>0</v>
      </c>
      <c r="AL272" s="5">
        <v>0</v>
      </c>
      <c r="AM272" s="5">
        <v>0</v>
      </c>
      <c r="AN272" s="5">
        <f t="shared" si="53"/>
        <v>0</v>
      </c>
      <c r="AO272" s="5">
        <v>0</v>
      </c>
      <c r="AP272" s="5">
        <v>0</v>
      </c>
      <c r="AQ272" s="5">
        <f t="shared" si="54"/>
        <v>0</v>
      </c>
      <c r="AR272" s="5">
        <v>1</v>
      </c>
      <c r="AS272" s="6">
        <v>43174</v>
      </c>
      <c r="AT272" s="5">
        <v>1</v>
      </c>
      <c r="AU272" s="5">
        <v>0</v>
      </c>
      <c r="AV272" t="str">
        <f t="shared" si="47"/>
        <v>N</v>
      </c>
      <c r="AW272" t="s">
        <v>60</v>
      </c>
      <c r="AX272" t="s">
        <v>61</v>
      </c>
      <c r="AY272" t="s">
        <v>62</v>
      </c>
      <c r="AZ272" t="s">
        <v>62</v>
      </c>
      <c r="BA272" t="str">
        <f t="shared" si="48"/>
        <v>N</v>
      </c>
    </row>
    <row r="273" spans="1:53">
      <c r="A273" t="s">
        <v>436</v>
      </c>
      <c r="B273" t="s">
        <v>54</v>
      </c>
      <c r="C273" t="s">
        <v>89</v>
      </c>
      <c r="D273">
        <v>2018</v>
      </c>
      <c r="F273" t="s">
        <v>642</v>
      </c>
      <c r="G273" t="s">
        <v>643</v>
      </c>
      <c r="H273" t="s">
        <v>644</v>
      </c>
      <c r="I273" t="s">
        <v>645</v>
      </c>
      <c r="J273" t="s">
        <v>101</v>
      </c>
      <c r="K273" t="s">
        <v>93</v>
      </c>
      <c r="L273" s="5">
        <v>0</v>
      </c>
      <c r="M273" s="5">
        <v>0</v>
      </c>
      <c r="N273" s="5">
        <f t="shared" si="44"/>
        <v>0</v>
      </c>
      <c r="O273" s="5">
        <v>0</v>
      </c>
      <c r="P273" s="5">
        <v>0</v>
      </c>
      <c r="Q273" s="5">
        <f t="shared" si="45"/>
        <v>0</v>
      </c>
      <c r="R273" s="5">
        <v>0</v>
      </c>
      <c r="S273" s="5">
        <v>0</v>
      </c>
      <c r="T273" s="5">
        <f t="shared" si="46"/>
        <v>0</v>
      </c>
      <c r="U273" s="5">
        <v>0</v>
      </c>
      <c r="V273" s="5">
        <v>0</v>
      </c>
      <c r="W273" s="5">
        <v>0</v>
      </c>
      <c r="X273" s="5">
        <v>0</v>
      </c>
      <c r="Y273" s="5">
        <f t="shared" si="49"/>
        <v>0</v>
      </c>
      <c r="Z273" s="5">
        <v>0</v>
      </c>
      <c r="AA273" s="5">
        <v>0</v>
      </c>
      <c r="AB273" s="5">
        <f t="shared" si="50"/>
        <v>0</v>
      </c>
      <c r="AC273" s="5">
        <v>0</v>
      </c>
      <c r="AD273" s="5">
        <v>0</v>
      </c>
      <c r="AE273" s="5">
        <f t="shared" si="51"/>
        <v>0</v>
      </c>
      <c r="AF273" s="5">
        <v>0</v>
      </c>
      <c r="AG273" s="6">
        <v>42947</v>
      </c>
      <c r="AH273" s="5">
        <v>0</v>
      </c>
      <c r="AI273" s="5">
        <v>0</v>
      </c>
      <c r="AJ273" s="5">
        <v>0</v>
      </c>
      <c r="AK273" s="5">
        <f t="shared" si="52"/>
        <v>0</v>
      </c>
      <c r="AL273" s="5">
        <v>0</v>
      </c>
      <c r="AM273" s="5">
        <v>0</v>
      </c>
      <c r="AN273" s="5">
        <f t="shared" si="53"/>
        <v>0</v>
      </c>
      <c r="AO273" s="5">
        <v>0</v>
      </c>
      <c r="AP273" s="5">
        <v>0</v>
      </c>
      <c r="AQ273" s="5">
        <f t="shared" si="54"/>
        <v>0</v>
      </c>
      <c r="AR273" s="5">
        <v>1</v>
      </c>
      <c r="AS273" s="6">
        <v>43256</v>
      </c>
      <c r="AT273" s="5">
        <v>1</v>
      </c>
      <c r="AU273" s="5">
        <v>0</v>
      </c>
      <c r="AV273" t="str">
        <f t="shared" si="47"/>
        <v>N</v>
      </c>
      <c r="AW273" t="s">
        <v>60</v>
      </c>
      <c r="AX273" t="s">
        <v>61</v>
      </c>
      <c r="AY273" t="s">
        <v>62</v>
      </c>
      <c r="AZ273" t="s">
        <v>62</v>
      </c>
      <c r="BA273" t="str">
        <f t="shared" si="48"/>
        <v>N</v>
      </c>
    </row>
    <row r="274" spans="1:53">
      <c r="A274" t="s">
        <v>436</v>
      </c>
      <c r="B274" t="s">
        <v>54</v>
      </c>
      <c r="C274" t="s">
        <v>89</v>
      </c>
      <c r="D274">
        <v>2018</v>
      </c>
      <c r="F274" t="s">
        <v>549</v>
      </c>
      <c r="G274" t="s">
        <v>646</v>
      </c>
      <c r="H274" t="s">
        <v>647</v>
      </c>
      <c r="I274" t="s">
        <v>648</v>
      </c>
      <c r="J274" t="s">
        <v>258</v>
      </c>
      <c r="K274" t="s">
        <v>93</v>
      </c>
      <c r="L274" s="5">
        <v>0</v>
      </c>
      <c r="M274" s="5">
        <v>0</v>
      </c>
      <c r="N274" s="5">
        <f t="shared" si="44"/>
        <v>0</v>
      </c>
      <c r="O274" s="5">
        <v>0</v>
      </c>
      <c r="P274" s="5">
        <v>0</v>
      </c>
      <c r="Q274" s="5">
        <f t="shared" si="45"/>
        <v>0</v>
      </c>
      <c r="R274" s="5">
        <v>0</v>
      </c>
      <c r="S274" s="5">
        <v>0</v>
      </c>
      <c r="T274" s="5">
        <f t="shared" si="46"/>
        <v>0</v>
      </c>
      <c r="U274" s="5">
        <v>0</v>
      </c>
      <c r="V274" s="5">
        <v>0</v>
      </c>
      <c r="W274" s="5">
        <v>0</v>
      </c>
      <c r="X274" s="5">
        <v>0</v>
      </c>
      <c r="Y274" s="5">
        <f t="shared" si="49"/>
        <v>0</v>
      </c>
      <c r="Z274" s="5">
        <v>0</v>
      </c>
      <c r="AA274" s="5">
        <v>0</v>
      </c>
      <c r="AB274" s="5">
        <f t="shared" si="50"/>
        <v>0</v>
      </c>
      <c r="AC274" s="5">
        <v>0</v>
      </c>
      <c r="AD274" s="5">
        <v>0</v>
      </c>
      <c r="AE274" s="5">
        <f t="shared" si="51"/>
        <v>0</v>
      </c>
      <c r="AF274" s="5">
        <v>0</v>
      </c>
      <c r="AG274" s="6">
        <v>42878</v>
      </c>
      <c r="AH274" s="5">
        <v>0</v>
      </c>
      <c r="AI274" s="5">
        <v>0</v>
      </c>
      <c r="AJ274" s="5">
        <v>0</v>
      </c>
      <c r="AK274" s="5">
        <f t="shared" si="52"/>
        <v>0</v>
      </c>
      <c r="AL274" s="5">
        <v>0</v>
      </c>
      <c r="AM274" s="5">
        <v>0</v>
      </c>
      <c r="AN274" s="5">
        <f t="shared" si="53"/>
        <v>0</v>
      </c>
      <c r="AO274" s="5">
        <v>0</v>
      </c>
      <c r="AP274" s="5">
        <v>0</v>
      </c>
      <c r="AQ274" s="5">
        <f t="shared" si="54"/>
        <v>0</v>
      </c>
      <c r="AR274" s="5">
        <v>1</v>
      </c>
      <c r="AS274" s="6">
        <v>43325</v>
      </c>
      <c r="AT274" s="5">
        <v>1</v>
      </c>
      <c r="AU274" s="5">
        <v>0</v>
      </c>
      <c r="AV274" t="str">
        <f t="shared" si="47"/>
        <v>N</v>
      </c>
      <c r="AW274" t="s">
        <v>60</v>
      </c>
      <c r="AX274" t="s">
        <v>61</v>
      </c>
      <c r="AY274" t="s">
        <v>62</v>
      </c>
      <c r="AZ274" t="s">
        <v>62</v>
      </c>
      <c r="BA274" t="str">
        <f t="shared" si="48"/>
        <v>N</v>
      </c>
    </row>
    <row r="275" spans="1:53">
      <c r="A275" t="s">
        <v>436</v>
      </c>
      <c r="B275" t="s">
        <v>54</v>
      </c>
      <c r="C275" t="s">
        <v>89</v>
      </c>
      <c r="D275">
        <v>2018</v>
      </c>
      <c r="F275" t="s">
        <v>549</v>
      </c>
      <c r="G275" t="s">
        <v>649</v>
      </c>
      <c r="H275" t="s">
        <v>650</v>
      </c>
      <c r="I275" t="s">
        <v>651</v>
      </c>
      <c r="J275" t="s">
        <v>258</v>
      </c>
      <c r="K275" t="s">
        <v>93</v>
      </c>
      <c r="L275" s="5">
        <v>0</v>
      </c>
      <c r="M275" s="5">
        <v>0</v>
      </c>
      <c r="N275" s="5">
        <f t="shared" si="44"/>
        <v>0</v>
      </c>
      <c r="O275" s="5">
        <v>0</v>
      </c>
      <c r="P275" s="5">
        <v>0</v>
      </c>
      <c r="Q275" s="5">
        <f t="shared" si="45"/>
        <v>0</v>
      </c>
      <c r="R275" s="5">
        <v>0</v>
      </c>
      <c r="S275" s="5">
        <v>0</v>
      </c>
      <c r="T275" s="5">
        <f t="shared" si="46"/>
        <v>0</v>
      </c>
      <c r="U275" s="5">
        <v>0</v>
      </c>
      <c r="V275" s="5">
        <v>0</v>
      </c>
      <c r="W275" s="5">
        <v>0</v>
      </c>
      <c r="X275" s="5">
        <v>0</v>
      </c>
      <c r="Y275" s="5">
        <f t="shared" si="49"/>
        <v>0</v>
      </c>
      <c r="Z275" s="5">
        <v>0</v>
      </c>
      <c r="AA275" s="5">
        <v>0</v>
      </c>
      <c r="AB275" s="5">
        <f t="shared" si="50"/>
        <v>0</v>
      </c>
      <c r="AC275" s="5">
        <v>0</v>
      </c>
      <c r="AD275" s="5">
        <v>0</v>
      </c>
      <c r="AE275" s="5">
        <f t="shared" si="51"/>
        <v>0</v>
      </c>
      <c r="AF275" s="5">
        <v>0</v>
      </c>
      <c r="AG275" s="6">
        <v>42913</v>
      </c>
      <c r="AH275" s="5">
        <v>0</v>
      </c>
      <c r="AI275" s="5">
        <v>0</v>
      </c>
      <c r="AJ275" s="5">
        <v>0</v>
      </c>
      <c r="AK275" s="5">
        <f t="shared" si="52"/>
        <v>0</v>
      </c>
      <c r="AL275" s="5">
        <v>0</v>
      </c>
      <c r="AM275" s="5">
        <v>0</v>
      </c>
      <c r="AN275" s="5">
        <f t="shared" si="53"/>
        <v>0</v>
      </c>
      <c r="AO275" s="5">
        <v>0</v>
      </c>
      <c r="AP275" s="5">
        <v>0</v>
      </c>
      <c r="AQ275" s="5">
        <f t="shared" si="54"/>
        <v>0</v>
      </c>
      <c r="AR275" s="5">
        <v>1</v>
      </c>
      <c r="AS275" s="6">
        <v>43325</v>
      </c>
      <c r="AT275" s="5">
        <v>1</v>
      </c>
      <c r="AU275" s="5">
        <v>0</v>
      </c>
      <c r="AV275" t="str">
        <f t="shared" si="47"/>
        <v>N</v>
      </c>
      <c r="AW275" t="s">
        <v>60</v>
      </c>
      <c r="AX275" t="s">
        <v>61</v>
      </c>
      <c r="AY275" t="s">
        <v>62</v>
      </c>
      <c r="AZ275" t="s">
        <v>62</v>
      </c>
      <c r="BA275" t="str">
        <f t="shared" si="48"/>
        <v>N</v>
      </c>
    </row>
    <row r="276" spans="1:53">
      <c r="A276" t="s">
        <v>436</v>
      </c>
      <c r="B276" t="s">
        <v>54</v>
      </c>
      <c r="C276" t="s">
        <v>89</v>
      </c>
      <c r="D276">
        <v>2018</v>
      </c>
      <c r="F276" t="s">
        <v>549</v>
      </c>
      <c r="G276" t="s">
        <v>652</v>
      </c>
      <c r="H276" t="s">
        <v>653</v>
      </c>
      <c r="I276" t="s">
        <v>654</v>
      </c>
      <c r="J276" t="s">
        <v>258</v>
      </c>
      <c r="K276" t="s">
        <v>93</v>
      </c>
      <c r="L276" s="5">
        <v>0</v>
      </c>
      <c r="M276" s="5">
        <v>0</v>
      </c>
      <c r="N276" s="5">
        <f t="shared" si="44"/>
        <v>0</v>
      </c>
      <c r="O276" s="5">
        <v>0</v>
      </c>
      <c r="P276" s="5">
        <v>0</v>
      </c>
      <c r="Q276" s="5">
        <f t="shared" si="45"/>
        <v>0</v>
      </c>
      <c r="R276" s="5">
        <v>0</v>
      </c>
      <c r="S276" s="5">
        <v>0</v>
      </c>
      <c r="T276" s="5">
        <f t="shared" si="46"/>
        <v>0</v>
      </c>
      <c r="U276" s="5">
        <v>0</v>
      </c>
      <c r="V276" s="5">
        <v>0</v>
      </c>
      <c r="W276" s="5">
        <v>0</v>
      </c>
      <c r="X276" s="5">
        <v>0</v>
      </c>
      <c r="Y276" s="5">
        <f t="shared" si="49"/>
        <v>0</v>
      </c>
      <c r="Z276" s="5">
        <v>0</v>
      </c>
      <c r="AA276" s="5">
        <v>0</v>
      </c>
      <c r="AB276" s="5">
        <f t="shared" si="50"/>
        <v>0</v>
      </c>
      <c r="AC276" s="5">
        <v>0</v>
      </c>
      <c r="AD276" s="5">
        <v>0</v>
      </c>
      <c r="AE276" s="5">
        <f t="shared" si="51"/>
        <v>0</v>
      </c>
      <c r="AF276" s="5">
        <v>0</v>
      </c>
      <c r="AG276" s="6">
        <v>42913</v>
      </c>
      <c r="AH276" s="5">
        <v>0</v>
      </c>
      <c r="AI276" s="5">
        <v>0</v>
      </c>
      <c r="AJ276" s="5">
        <v>0</v>
      </c>
      <c r="AK276" s="5">
        <f t="shared" si="52"/>
        <v>0</v>
      </c>
      <c r="AL276" s="5">
        <v>0</v>
      </c>
      <c r="AM276" s="5">
        <v>0</v>
      </c>
      <c r="AN276" s="5">
        <f t="shared" si="53"/>
        <v>0</v>
      </c>
      <c r="AO276" s="5">
        <v>0</v>
      </c>
      <c r="AP276" s="5">
        <v>0</v>
      </c>
      <c r="AQ276" s="5">
        <f t="shared" si="54"/>
        <v>0</v>
      </c>
      <c r="AR276" s="5">
        <v>1</v>
      </c>
      <c r="AS276" s="6">
        <v>43423</v>
      </c>
      <c r="AT276" s="5">
        <v>1</v>
      </c>
      <c r="AU276" s="5">
        <v>0</v>
      </c>
      <c r="AV276" t="str">
        <f t="shared" si="47"/>
        <v>N</v>
      </c>
      <c r="AW276" t="s">
        <v>60</v>
      </c>
      <c r="AX276" t="s">
        <v>61</v>
      </c>
      <c r="AY276" t="s">
        <v>62</v>
      </c>
      <c r="AZ276" t="s">
        <v>62</v>
      </c>
      <c r="BA276" t="str">
        <f t="shared" si="48"/>
        <v>N</v>
      </c>
    </row>
    <row r="277" spans="1:53">
      <c r="A277" t="s">
        <v>436</v>
      </c>
      <c r="B277" t="s">
        <v>54</v>
      </c>
      <c r="C277" t="s">
        <v>89</v>
      </c>
      <c r="D277">
        <v>2018</v>
      </c>
      <c r="F277" t="s">
        <v>556</v>
      </c>
      <c r="G277" t="s">
        <v>655</v>
      </c>
      <c r="H277" t="s">
        <v>656</v>
      </c>
      <c r="I277" t="s">
        <v>657</v>
      </c>
      <c r="J277" t="s">
        <v>101</v>
      </c>
      <c r="K277" t="s">
        <v>93</v>
      </c>
      <c r="L277" s="5">
        <v>0</v>
      </c>
      <c r="M277" s="5">
        <v>0</v>
      </c>
      <c r="N277" s="5">
        <f t="shared" si="44"/>
        <v>0</v>
      </c>
      <c r="O277" s="5">
        <v>0</v>
      </c>
      <c r="P277" s="5">
        <v>0</v>
      </c>
      <c r="Q277" s="5">
        <f t="shared" si="45"/>
        <v>0</v>
      </c>
      <c r="R277" s="5">
        <v>0</v>
      </c>
      <c r="S277" s="5">
        <v>0</v>
      </c>
      <c r="T277" s="5">
        <f t="shared" si="46"/>
        <v>0</v>
      </c>
      <c r="U277" s="5">
        <v>0</v>
      </c>
      <c r="V277" s="5">
        <v>0</v>
      </c>
      <c r="W277" s="5">
        <v>0</v>
      </c>
      <c r="X277" s="5">
        <v>0</v>
      </c>
      <c r="Y277" s="5">
        <f t="shared" si="49"/>
        <v>0</v>
      </c>
      <c r="Z277" s="5">
        <v>0</v>
      </c>
      <c r="AA277" s="5">
        <v>0</v>
      </c>
      <c r="AB277" s="5">
        <f t="shared" si="50"/>
        <v>0</v>
      </c>
      <c r="AC277" s="5">
        <v>0</v>
      </c>
      <c r="AD277" s="5">
        <v>0</v>
      </c>
      <c r="AE277" s="5">
        <f t="shared" si="51"/>
        <v>0</v>
      </c>
      <c r="AF277" s="5">
        <v>0</v>
      </c>
      <c r="AG277" s="6">
        <v>42969</v>
      </c>
      <c r="AH277" s="5">
        <v>0</v>
      </c>
      <c r="AI277" s="5">
        <v>0</v>
      </c>
      <c r="AJ277" s="5">
        <v>0</v>
      </c>
      <c r="AK277" s="5">
        <f t="shared" si="52"/>
        <v>0</v>
      </c>
      <c r="AL277" s="5">
        <v>0</v>
      </c>
      <c r="AM277" s="5">
        <v>0</v>
      </c>
      <c r="AN277" s="5">
        <f t="shared" si="53"/>
        <v>0</v>
      </c>
      <c r="AO277" s="5">
        <v>0</v>
      </c>
      <c r="AP277" s="5">
        <v>0</v>
      </c>
      <c r="AQ277" s="5">
        <f t="shared" si="54"/>
        <v>0</v>
      </c>
      <c r="AR277" s="5">
        <v>1</v>
      </c>
      <c r="AS277" s="6">
        <v>43124</v>
      </c>
      <c r="AT277" s="5">
        <v>1</v>
      </c>
      <c r="AU277" s="5">
        <v>0</v>
      </c>
      <c r="AV277" t="str">
        <f t="shared" si="47"/>
        <v>N</v>
      </c>
      <c r="AW277" t="s">
        <v>60</v>
      </c>
      <c r="AX277" t="s">
        <v>61</v>
      </c>
      <c r="AY277" t="s">
        <v>62</v>
      </c>
      <c r="AZ277" t="s">
        <v>62</v>
      </c>
      <c r="BA277" t="str">
        <f t="shared" si="48"/>
        <v>N</v>
      </c>
    </row>
    <row r="278" spans="1:53">
      <c r="A278" t="s">
        <v>436</v>
      </c>
      <c r="B278" t="s">
        <v>54</v>
      </c>
      <c r="C278" t="s">
        <v>89</v>
      </c>
      <c r="D278">
        <v>2018</v>
      </c>
      <c r="F278" t="s">
        <v>549</v>
      </c>
      <c r="G278" t="s">
        <v>658</v>
      </c>
      <c r="H278" t="s">
        <v>659</v>
      </c>
      <c r="I278" t="s">
        <v>660</v>
      </c>
      <c r="J278" t="s">
        <v>258</v>
      </c>
      <c r="K278" t="s">
        <v>93</v>
      </c>
      <c r="L278" s="5">
        <v>0</v>
      </c>
      <c r="M278" s="5">
        <v>0</v>
      </c>
      <c r="N278" s="5">
        <f t="shared" si="44"/>
        <v>0</v>
      </c>
      <c r="O278" s="5">
        <v>0</v>
      </c>
      <c r="P278" s="5">
        <v>0</v>
      </c>
      <c r="Q278" s="5">
        <f t="shared" si="45"/>
        <v>0</v>
      </c>
      <c r="R278" s="5">
        <v>0</v>
      </c>
      <c r="S278" s="5">
        <v>0</v>
      </c>
      <c r="T278" s="5">
        <f t="shared" si="46"/>
        <v>0</v>
      </c>
      <c r="U278" s="5">
        <v>0</v>
      </c>
      <c r="V278" s="5">
        <v>0</v>
      </c>
      <c r="W278" s="5">
        <v>0</v>
      </c>
      <c r="X278" s="5">
        <v>0</v>
      </c>
      <c r="Y278" s="5">
        <f t="shared" si="49"/>
        <v>0</v>
      </c>
      <c r="Z278" s="5">
        <v>0</v>
      </c>
      <c r="AA278" s="5">
        <v>0</v>
      </c>
      <c r="AB278" s="5">
        <f t="shared" si="50"/>
        <v>0</v>
      </c>
      <c r="AC278" s="5">
        <v>0</v>
      </c>
      <c r="AD278" s="5">
        <v>0</v>
      </c>
      <c r="AE278" s="5">
        <f t="shared" si="51"/>
        <v>0</v>
      </c>
      <c r="AF278" s="5">
        <v>0</v>
      </c>
      <c r="AG278" s="6">
        <v>42878</v>
      </c>
      <c r="AH278" s="5">
        <v>0</v>
      </c>
      <c r="AI278" s="5">
        <v>0</v>
      </c>
      <c r="AJ278" s="5">
        <v>0</v>
      </c>
      <c r="AK278" s="5">
        <f t="shared" si="52"/>
        <v>0</v>
      </c>
      <c r="AL278" s="5">
        <v>0</v>
      </c>
      <c r="AM278" s="5">
        <v>0</v>
      </c>
      <c r="AN278" s="5">
        <f t="shared" si="53"/>
        <v>0</v>
      </c>
      <c r="AO278" s="5">
        <v>0</v>
      </c>
      <c r="AP278" s="5">
        <v>0</v>
      </c>
      <c r="AQ278" s="5">
        <f t="shared" si="54"/>
        <v>0</v>
      </c>
      <c r="AR278" s="5">
        <v>1</v>
      </c>
      <c r="AS278" s="6">
        <v>43332</v>
      </c>
      <c r="AT278" s="5">
        <v>1</v>
      </c>
      <c r="AU278" s="5">
        <v>0</v>
      </c>
      <c r="AV278" t="str">
        <f t="shared" si="47"/>
        <v>N</v>
      </c>
      <c r="AW278" t="s">
        <v>60</v>
      </c>
      <c r="AX278" t="s">
        <v>61</v>
      </c>
      <c r="AY278" t="s">
        <v>62</v>
      </c>
      <c r="AZ278" t="s">
        <v>62</v>
      </c>
      <c r="BA278" t="str">
        <f t="shared" si="48"/>
        <v>N</v>
      </c>
    </row>
    <row r="279" spans="1:53">
      <c r="A279" t="s">
        <v>436</v>
      </c>
      <c r="B279" t="s">
        <v>54</v>
      </c>
      <c r="C279" t="s">
        <v>89</v>
      </c>
      <c r="D279">
        <v>2018</v>
      </c>
      <c r="F279" t="s">
        <v>549</v>
      </c>
      <c r="G279" t="s">
        <v>661</v>
      </c>
      <c r="H279" t="s">
        <v>662</v>
      </c>
      <c r="I279" t="s">
        <v>663</v>
      </c>
      <c r="J279" t="s">
        <v>258</v>
      </c>
      <c r="K279" t="s">
        <v>93</v>
      </c>
      <c r="L279" s="5">
        <v>0</v>
      </c>
      <c r="M279" s="5">
        <v>0</v>
      </c>
      <c r="N279" s="5">
        <f t="shared" si="44"/>
        <v>0</v>
      </c>
      <c r="O279" s="5">
        <v>0</v>
      </c>
      <c r="P279" s="5">
        <v>0</v>
      </c>
      <c r="Q279" s="5">
        <f t="shared" si="45"/>
        <v>0</v>
      </c>
      <c r="R279" s="5">
        <v>0</v>
      </c>
      <c r="S279" s="5">
        <v>0</v>
      </c>
      <c r="T279" s="5">
        <f t="shared" si="46"/>
        <v>0</v>
      </c>
      <c r="U279" s="5">
        <v>0</v>
      </c>
      <c r="V279" s="5">
        <v>0</v>
      </c>
      <c r="W279" s="5">
        <v>0</v>
      </c>
      <c r="X279" s="5">
        <v>0</v>
      </c>
      <c r="Y279" s="5">
        <f t="shared" si="49"/>
        <v>0</v>
      </c>
      <c r="Z279" s="5">
        <v>0</v>
      </c>
      <c r="AA279" s="5">
        <v>0</v>
      </c>
      <c r="AB279" s="5">
        <f t="shared" si="50"/>
        <v>0</v>
      </c>
      <c r="AC279" s="5">
        <v>0</v>
      </c>
      <c r="AD279" s="5">
        <v>0</v>
      </c>
      <c r="AE279" s="5">
        <f t="shared" si="51"/>
        <v>0</v>
      </c>
      <c r="AF279" s="5">
        <v>0</v>
      </c>
      <c r="AG279" s="6">
        <v>42878</v>
      </c>
      <c r="AH279" s="5">
        <v>0</v>
      </c>
      <c r="AI279" s="5">
        <v>0</v>
      </c>
      <c r="AJ279" s="5">
        <v>0</v>
      </c>
      <c r="AK279" s="5">
        <f t="shared" si="52"/>
        <v>0</v>
      </c>
      <c r="AL279" s="5">
        <v>0</v>
      </c>
      <c r="AM279" s="5">
        <v>0</v>
      </c>
      <c r="AN279" s="5">
        <f t="shared" si="53"/>
        <v>0</v>
      </c>
      <c r="AO279" s="5">
        <v>0</v>
      </c>
      <c r="AP279" s="5">
        <v>0</v>
      </c>
      <c r="AQ279" s="5">
        <f t="shared" si="54"/>
        <v>0</v>
      </c>
      <c r="AR279" s="5">
        <v>1</v>
      </c>
      <c r="AS279" s="6">
        <v>43332</v>
      </c>
      <c r="AT279" s="5">
        <v>1</v>
      </c>
      <c r="AU279" s="5">
        <v>0</v>
      </c>
      <c r="AV279" t="str">
        <f t="shared" si="47"/>
        <v>N</v>
      </c>
      <c r="AW279" t="s">
        <v>60</v>
      </c>
      <c r="AX279" t="s">
        <v>61</v>
      </c>
      <c r="AY279" t="s">
        <v>62</v>
      </c>
      <c r="AZ279" t="s">
        <v>62</v>
      </c>
      <c r="BA279" t="str">
        <f t="shared" si="48"/>
        <v>N</v>
      </c>
    </row>
    <row r="280" spans="1:53">
      <c r="A280" t="s">
        <v>436</v>
      </c>
      <c r="B280" t="s">
        <v>54</v>
      </c>
      <c r="C280" t="s">
        <v>89</v>
      </c>
      <c r="D280">
        <v>2018</v>
      </c>
      <c r="F280" t="s">
        <v>556</v>
      </c>
      <c r="G280" t="s">
        <v>664</v>
      </c>
      <c r="H280" t="s">
        <v>665</v>
      </c>
      <c r="I280" t="s">
        <v>666</v>
      </c>
      <c r="J280" t="s">
        <v>101</v>
      </c>
      <c r="K280" t="s">
        <v>93</v>
      </c>
      <c r="L280" s="5">
        <v>0</v>
      </c>
      <c r="M280" s="5">
        <v>0</v>
      </c>
      <c r="N280" s="5">
        <f t="shared" si="44"/>
        <v>0</v>
      </c>
      <c r="O280" s="5">
        <v>0</v>
      </c>
      <c r="P280" s="5">
        <v>0</v>
      </c>
      <c r="Q280" s="5">
        <f t="shared" si="45"/>
        <v>0</v>
      </c>
      <c r="R280" s="5">
        <v>0</v>
      </c>
      <c r="S280" s="5">
        <v>0</v>
      </c>
      <c r="T280" s="5">
        <f t="shared" si="46"/>
        <v>0</v>
      </c>
      <c r="U280" s="5">
        <v>0</v>
      </c>
      <c r="V280" s="5">
        <v>0</v>
      </c>
      <c r="W280" s="5">
        <v>0</v>
      </c>
      <c r="X280" s="5">
        <v>0</v>
      </c>
      <c r="Y280" s="5">
        <f t="shared" si="49"/>
        <v>0</v>
      </c>
      <c r="Z280" s="5">
        <v>0</v>
      </c>
      <c r="AA280" s="5">
        <v>0</v>
      </c>
      <c r="AB280" s="5">
        <f t="shared" si="50"/>
        <v>0</v>
      </c>
      <c r="AC280" s="5">
        <v>0</v>
      </c>
      <c r="AD280" s="5">
        <v>0</v>
      </c>
      <c r="AE280" s="5">
        <f t="shared" si="51"/>
        <v>0</v>
      </c>
      <c r="AF280" s="5">
        <v>0</v>
      </c>
      <c r="AG280" s="6">
        <v>42969</v>
      </c>
      <c r="AH280" s="5">
        <v>0</v>
      </c>
      <c r="AI280" s="5">
        <v>0</v>
      </c>
      <c r="AJ280" s="5">
        <v>0</v>
      </c>
      <c r="AK280" s="5">
        <f t="shared" si="52"/>
        <v>0</v>
      </c>
      <c r="AL280" s="5">
        <v>0</v>
      </c>
      <c r="AM280" s="5">
        <v>0</v>
      </c>
      <c r="AN280" s="5">
        <f t="shared" si="53"/>
        <v>0</v>
      </c>
      <c r="AO280" s="5">
        <v>0</v>
      </c>
      <c r="AP280" s="5">
        <v>0</v>
      </c>
      <c r="AQ280" s="5">
        <f t="shared" si="54"/>
        <v>0</v>
      </c>
      <c r="AR280" s="5">
        <v>1</v>
      </c>
      <c r="AS280" s="6">
        <v>43138</v>
      </c>
      <c r="AT280" s="5">
        <v>1</v>
      </c>
      <c r="AU280" s="5">
        <v>0</v>
      </c>
      <c r="AV280" t="str">
        <f t="shared" si="47"/>
        <v>N</v>
      </c>
      <c r="AW280" t="s">
        <v>60</v>
      </c>
      <c r="AX280" t="s">
        <v>61</v>
      </c>
      <c r="AY280" t="s">
        <v>62</v>
      </c>
      <c r="AZ280" t="s">
        <v>62</v>
      </c>
      <c r="BA280" t="str">
        <f t="shared" si="48"/>
        <v>N</v>
      </c>
    </row>
    <row r="281" spans="1:53">
      <c r="A281" t="s">
        <v>436</v>
      </c>
      <c r="B281" t="s">
        <v>54</v>
      </c>
      <c r="C281" t="s">
        <v>89</v>
      </c>
      <c r="D281">
        <v>2018</v>
      </c>
      <c r="F281" t="s">
        <v>515</v>
      </c>
      <c r="G281" t="s">
        <v>667</v>
      </c>
      <c r="H281" t="s">
        <v>668</v>
      </c>
      <c r="I281" t="s">
        <v>669</v>
      </c>
      <c r="J281" t="s">
        <v>101</v>
      </c>
      <c r="K281" t="s">
        <v>93</v>
      </c>
      <c r="L281" s="5">
        <v>0</v>
      </c>
      <c r="M281" s="5">
        <v>0</v>
      </c>
      <c r="N281" s="5">
        <f t="shared" si="44"/>
        <v>0</v>
      </c>
      <c r="O281" s="5">
        <v>0</v>
      </c>
      <c r="P281" s="5">
        <v>0</v>
      </c>
      <c r="Q281" s="5">
        <f t="shared" si="45"/>
        <v>0</v>
      </c>
      <c r="R281" s="5">
        <v>0</v>
      </c>
      <c r="S281" s="5">
        <v>0</v>
      </c>
      <c r="T281" s="5">
        <f t="shared" si="46"/>
        <v>0</v>
      </c>
      <c r="U281" s="5">
        <v>0</v>
      </c>
      <c r="V281" s="5">
        <v>0</v>
      </c>
      <c r="W281" s="5">
        <v>0</v>
      </c>
      <c r="X281" s="5">
        <v>0</v>
      </c>
      <c r="Y281" s="5">
        <f t="shared" si="49"/>
        <v>0</v>
      </c>
      <c r="Z281" s="5">
        <v>0</v>
      </c>
      <c r="AA281" s="5">
        <v>0</v>
      </c>
      <c r="AB281" s="5">
        <f t="shared" si="50"/>
        <v>0</v>
      </c>
      <c r="AC281" s="5">
        <v>0</v>
      </c>
      <c r="AD281" s="5">
        <v>0</v>
      </c>
      <c r="AE281" s="5">
        <f t="shared" si="51"/>
        <v>0</v>
      </c>
      <c r="AF281" s="5">
        <v>0</v>
      </c>
      <c r="AG281" s="6">
        <v>42942</v>
      </c>
      <c r="AH281" s="5">
        <v>0</v>
      </c>
      <c r="AI281" s="5">
        <v>0</v>
      </c>
      <c r="AJ281" s="5">
        <v>0</v>
      </c>
      <c r="AK281" s="5">
        <f t="shared" si="52"/>
        <v>0</v>
      </c>
      <c r="AL281" s="5">
        <v>0</v>
      </c>
      <c r="AM281" s="5">
        <v>0</v>
      </c>
      <c r="AN281" s="5">
        <f t="shared" si="53"/>
        <v>0</v>
      </c>
      <c r="AO281" s="5">
        <v>0</v>
      </c>
      <c r="AP281" s="5">
        <v>0</v>
      </c>
      <c r="AQ281" s="5">
        <f t="shared" si="54"/>
        <v>0</v>
      </c>
      <c r="AR281" s="5">
        <v>1</v>
      </c>
      <c r="AS281" s="6">
        <v>43161</v>
      </c>
      <c r="AT281" s="5">
        <v>1</v>
      </c>
      <c r="AU281" s="5">
        <v>0</v>
      </c>
      <c r="AV281" t="str">
        <f t="shared" si="47"/>
        <v>N</v>
      </c>
      <c r="AW281" t="s">
        <v>60</v>
      </c>
      <c r="AX281" t="s">
        <v>61</v>
      </c>
      <c r="AY281" t="s">
        <v>62</v>
      </c>
      <c r="AZ281" t="s">
        <v>62</v>
      </c>
      <c r="BA281" t="str">
        <f t="shared" si="48"/>
        <v>N</v>
      </c>
    </row>
    <row r="282" spans="1:53">
      <c r="A282" t="s">
        <v>436</v>
      </c>
      <c r="B282" t="s">
        <v>54</v>
      </c>
      <c r="C282" t="s">
        <v>89</v>
      </c>
      <c r="D282">
        <v>2018</v>
      </c>
      <c r="F282" t="s">
        <v>670</v>
      </c>
      <c r="G282" t="s">
        <v>671</v>
      </c>
      <c r="H282" t="s">
        <v>672</v>
      </c>
      <c r="I282" t="s">
        <v>673</v>
      </c>
      <c r="J282" t="s">
        <v>101</v>
      </c>
      <c r="K282" t="s">
        <v>93</v>
      </c>
      <c r="L282" s="5">
        <v>0</v>
      </c>
      <c r="M282" s="5">
        <v>0</v>
      </c>
      <c r="N282" s="5">
        <f t="shared" si="44"/>
        <v>0</v>
      </c>
      <c r="O282" s="5">
        <v>0</v>
      </c>
      <c r="P282" s="5">
        <v>0</v>
      </c>
      <c r="Q282" s="5">
        <f t="shared" si="45"/>
        <v>0</v>
      </c>
      <c r="R282" s="5">
        <v>0</v>
      </c>
      <c r="S282" s="5">
        <v>0</v>
      </c>
      <c r="T282" s="5">
        <f t="shared" si="46"/>
        <v>0</v>
      </c>
      <c r="U282" s="5">
        <v>0</v>
      </c>
      <c r="V282" s="5">
        <v>0</v>
      </c>
      <c r="W282" s="5">
        <v>0</v>
      </c>
      <c r="X282" s="5">
        <v>0</v>
      </c>
      <c r="Y282" s="5">
        <f t="shared" si="49"/>
        <v>0</v>
      </c>
      <c r="Z282" s="5">
        <v>0</v>
      </c>
      <c r="AA282" s="5">
        <v>0</v>
      </c>
      <c r="AB282" s="5">
        <f t="shared" si="50"/>
        <v>0</v>
      </c>
      <c r="AC282" s="5">
        <v>0</v>
      </c>
      <c r="AD282" s="5">
        <v>0</v>
      </c>
      <c r="AE282" s="5">
        <f t="shared" si="51"/>
        <v>0</v>
      </c>
      <c r="AF282" s="5">
        <v>0</v>
      </c>
      <c r="AG282" s="6">
        <v>43026</v>
      </c>
      <c r="AH282" s="5">
        <v>0</v>
      </c>
      <c r="AI282" s="5">
        <v>0</v>
      </c>
      <c r="AJ282" s="5">
        <v>0</v>
      </c>
      <c r="AK282" s="5">
        <f t="shared" si="52"/>
        <v>0</v>
      </c>
      <c r="AL282" s="5">
        <v>0</v>
      </c>
      <c r="AM282" s="5">
        <v>0</v>
      </c>
      <c r="AN282" s="5">
        <f t="shared" si="53"/>
        <v>0</v>
      </c>
      <c r="AO282" s="5">
        <v>0</v>
      </c>
      <c r="AP282" s="5">
        <v>0</v>
      </c>
      <c r="AQ282" s="5">
        <f t="shared" si="54"/>
        <v>0</v>
      </c>
      <c r="AR282" s="5">
        <v>1</v>
      </c>
      <c r="AS282" s="6">
        <v>43196</v>
      </c>
      <c r="AT282" s="5">
        <v>1</v>
      </c>
      <c r="AU282" s="5">
        <v>0</v>
      </c>
      <c r="AV282" t="str">
        <f t="shared" si="47"/>
        <v>N</v>
      </c>
      <c r="AW282" t="s">
        <v>60</v>
      </c>
      <c r="AX282" t="s">
        <v>61</v>
      </c>
      <c r="AY282" t="s">
        <v>62</v>
      </c>
      <c r="AZ282" t="s">
        <v>62</v>
      </c>
      <c r="BA282" t="str">
        <f t="shared" si="48"/>
        <v>N</v>
      </c>
    </row>
    <row r="283" spans="1:53">
      <c r="A283" t="s">
        <v>436</v>
      </c>
      <c r="B283" t="s">
        <v>54</v>
      </c>
      <c r="C283" t="s">
        <v>89</v>
      </c>
      <c r="D283">
        <v>2018</v>
      </c>
      <c r="F283" t="s">
        <v>674</v>
      </c>
      <c r="G283" t="s">
        <v>675</v>
      </c>
      <c r="H283" t="s">
        <v>676</v>
      </c>
      <c r="I283" t="s">
        <v>677</v>
      </c>
      <c r="J283" t="s">
        <v>101</v>
      </c>
      <c r="K283" t="s">
        <v>93</v>
      </c>
      <c r="L283" s="5">
        <v>0</v>
      </c>
      <c r="M283" s="5">
        <v>0</v>
      </c>
      <c r="N283" s="5">
        <f t="shared" si="44"/>
        <v>0</v>
      </c>
      <c r="O283" s="5">
        <v>0</v>
      </c>
      <c r="P283" s="5">
        <v>0</v>
      </c>
      <c r="Q283" s="5">
        <f t="shared" si="45"/>
        <v>0</v>
      </c>
      <c r="R283" s="5">
        <v>0</v>
      </c>
      <c r="S283" s="5">
        <v>0</v>
      </c>
      <c r="T283" s="5">
        <f t="shared" si="46"/>
        <v>0</v>
      </c>
      <c r="U283" s="5">
        <v>0</v>
      </c>
      <c r="V283" s="5">
        <v>0</v>
      </c>
      <c r="W283" s="5">
        <v>0</v>
      </c>
      <c r="X283" s="5">
        <v>0</v>
      </c>
      <c r="Y283" s="5">
        <f t="shared" si="49"/>
        <v>0</v>
      </c>
      <c r="Z283" s="5">
        <v>0</v>
      </c>
      <c r="AA283" s="5">
        <v>0</v>
      </c>
      <c r="AB283" s="5">
        <f t="shared" si="50"/>
        <v>0</v>
      </c>
      <c r="AC283" s="5">
        <v>0</v>
      </c>
      <c r="AD283" s="5">
        <v>0</v>
      </c>
      <c r="AE283" s="5">
        <f t="shared" si="51"/>
        <v>0</v>
      </c>
      <c r="AF283" s="5">
        <v>0</v>
      </c>
      <c r="AG283" s="6">
        <v>43048</v>
      </c>
      <c r="AH283" s="5">
        <v>0</v>
      </c>
      <c r="AI283" s="5">
        <v>0</v>
      </c>
      <c r="AJ283" s="5">
        <v>0</v>
      </c>
      <c r="AK283" s="5">
        <f t="shared" si="52"/>
        <v>0</v>
      </c>
      <c r="AL283" s="5">
        <v>0</v>
      </c>
      <c r="AM283" s="5">
        <v>0</v>
      </c>
      <c r="AN283" s="5">
        <f t="shared" si="53"/>
        <v>0</v>
      </c>
      <c r="AO283" s="5">
        <v>0</v>
      </c>
      <c r="AP283" s="5">
        <v>0</v>
      </c>
      <c r="AQ283" s="5">
        <f t="shared" si="54"/>
        <v>0</v>
      </c>
      <c r="AR283" s="5">
        <v>1</v>
      </c>
      <c r="AS283" s="6">
        <v>43217</v>
      </c>
      <c r="AT283" s="5">
        <v>1</v>
      </c>
      <c r="AU283" s="5">
        <v>0</v>
      </c>
      <c r="AV283" t="str">
        <f t="shared" si="47"/>
        <v>N</v>
      </c>
      <c r="AW283" t="s">
        <v>60</v>
      </c>
      <c r="AX283" t="s">
        <v>61</v>
      </c>
      <c r="AY283" t="s">
        <v>62</v>
      </c>
      <c r="AZ283" t="s">
        <v>62</v>
      </c>
      <c r="BA283" t="str">
        <f t="shared" si="48"/>
        <v>N</v>
      </c>
    </row>
    <row r="284" spans="1:53">
      <c r="A284" t="s">
        <v>436</v>
      </c>
      <c r="B284" t="s">
        <v>54</v>
      </c>
      <c r="C284" t="s">
        <v>89</v>
      </c>
      <c r="D284">
        <v>2018</v>
      </c>
      <c r="F284" t="s">
        <v>549</v>
      </c>
      <c r="G284" t="s">
        <v>678</v>
      </c>
      <c r="H284" t="s">
        <v>679</v>
      </c>
      <c r="I284" t="s">
        <v>680</v>
      </c>
      <c r="J284" t="s">
        <v>258</v>
      </c>
      <c r="K284" t="s">
        <v>93</v>
      </c>
      <c r="L284" s="5">
        <v>0</v>
      </c>
      <c r="M284" s="5">
        <v>0</v>
      </c>
      <c r="N284" s="5">
        <f t="shared" si="44"/>
        <v>0</v>
      </c>
      <c r="O284" s="5">
        <v>0</v>
      </c>
      <c r="P284" s="5">
        <v>0</v>
      </c>
      <c r="Q284" s="5">
        <f t="shared" si="45"/>
        <v>0</v>
      </c>
      <c r="R284" s="5">
        <v>0</v>
      </c>
      <c r="S284" s="5">
        <v>0</v>
      </c>
      <c r="T284" s="5">
        <f t="shared" si="46"/>
        <v>0</v>
      </c>
      <c r="U284" s="5">
        <v>0</v>
      </c>
      <c r="V284" s="5">
        <v>0</v>
      </c>
      <c r="W284" s="5">
        <v>0</v>
      </c>
      <c r="X284" s="5">
        <v>0</v>
      </c>
      <c r="Y284" s="5">
        <f t="shared" si="49"/>
        <v>0</v>
      </c>
      <c r="Z284" s="5">
        <v>0</v>
      </c>
      <c r="AA284" s="5">
        <v>0</v>
      </c>
      <c r="AB284" s="5">
        <f t="shared" si="50"/>
        <v>0</v>
      </c>
      <c r="AC284" s="5">
        <v>0</v>
      </c>
      <c r="AD284" s="5">
        <v>0</v>
      </c>
      <c r="AE284" s="5">
        <f t="shared" si="51"/>
        <v>0</v>
      </c>
      <c r="AF284" s="5">
        <v>0</v>
      </c>
      <c r="AG284" s="6">
        <v>42913</v>
      </c>
      <c r="AH284" s="5">
        <v>0</v>
      </c>
      <c r="AI284" s="5">
        <v>0</v>
      </c>
      <c r="AJ284" s="5">
        <v>0</v>
      </c>
      <c r="AK284" s="5">
        <f t="shared" si="52"/>
        <v>0</v>
      </c>
      <c r="AL284" s="5">
        <v>0</v>
      </c>
      <c r="AM284" s="5">
        <v>0</v>
      </c>
      <c r="AN284" s="5">
        <f t="shared" si="53"/>
        <v>0</v>
      </c>
      <c r="AO284" s="5">
        <v>0</v>
      </c>
      <c r="AP284" s="5">
        <v>0</v>
      </c>
      <c r="AQ284" s="5">
        <f t="shared" si="54"/>
        <v>0</v>
      </c>
      <c r="AR284" s="5">
        <v>1</v>
      </c>
      <c r="AS284" s="6">
        <v>43423</v>
      </c>
      <c r="AT284" s="5">
        <v>1</v>
      </c>
      <c r="AU284" s="5">
        <v>0</v>
      </c>
      <c r="AV284" t="str">
        <f t="shared" si="47"/>
        <v>N</v>
      </c>
      <c r="AW284" t="s">
        <v>60</v>
      </c>
      <c r="AX284" t="s">
        <v>61</v>
      </c>
      <c r="AY284" t="s">
        <v>62</v>
      </c>
      <c r="AZ284" t="s">
        <v>62</v>
      </c>
      <c r="BA284" t="str">
        <f t="shared" si="48"/>
        <v>N</v>
      </c>
    </row>
    <row r="285" spans="1:53">
      <c r="A285" t="s">
        <v>436</v>
      </c>
      <c r="B285" t="s">
        <v>54</v>
      </c>
      <c r="C285" t="s">
        <v>89</v>
      </c>
      <c r="D285">
        <v>2018</v>
      </c>
      <c r="F285" t="s">
        <v>681</v>
      </c>
      <c r="G285" t="s">
        <v>682</v>
      </c>
      <c r="H285" t="s">
        <v>683</v>
      </c>
      <c r="I285" t="s">
        <v>684</v>
      </c>
      <c r="J285" t="s">
        <v>101</v>
      </c>
      <c r="K285" t="s">
        <v>93</v>
      </c>
      <c r="L285" s="5">
        <v>0</v>
      </c>
      <c r="M285" s="5">
        <v>0</v>
      </c>
      <c r="N285" s="5">
        <f t="shared" si="44"/>
        <v>0</v>
      </c>
      <c r="O285" s="5">
        <v>0</v>
      </c>
      <c r="P285" s="5">
        <v>0</v>
      </c>
      <c r="Q285" s="5">
        <f t="shared" si="45"/>
        <v>0</v>
      </c>
      <c r="R285" s="5">
        <v>0</v>
      </c>
      <c r="S285" s="5">
        <v>0</v>
      </c>
      <c r="T285" s="5">
        <f t="shared" si="46"/>
        <v>0</v>
      </c>
      <c r="U285" s="5">
        <v>0</v>
      </c>
      <c r="V285" s="5">
        <v>0</v>
      </c>
      <c r="W285" s="5">
        <v>0</v>
      </c>
      <c r="X285" s="5">
        <v>0</v>
      </c>
      <c r="Y285" s="5">
        <f t="shared" si="49"/>
        <v>0</v>
      </c>
      <c r="Z285" s="5">
        <v>0</v>
      </c>
      <c r="AA285" s="5">
        <v>0</v>
      </c>
      <c r="AB285" s="5">
        <f t="shared" si="50"/>
        <v>0</v>
      </c>
      <c r="AC285" s="5">
        <v>0</v>
      </c>
      <c r="AD285" s="5">
        <v>0</v>
      </c>
      <c r="AE285" s="5">
        <f t="shared" si="51"/>
        <v>0</v>
      </c>
      <c r="AF285" s="5">
        <v>0</v>
      </c>
      <c r="AG285" s="6">
        <v>42942</v>
      </c>
      <c r="AH285" s="5">
        <v>0</v>
      </c>
      <c r="AI285" s="5">
        <v>0</v>
      </c>
      <c r="AJ285" s="5">
        <v>0</v>
      </c>
      <c r="AK285" s="5">
        <f t="shared" si="52"/>
        <v>0</v>
      </c>
      <c r="AL285" s="5">
        <v>0</v>
      </c>
      <c r="AM285" s="5">
        <v>0</v>
      </c>
      <c r="AN285" s="5">
        <f t="shared" si="53"/>
        <v>0</v>
      </c>
      <c r="AO285" s="5">
        <v>0</v>
      </c>
      <c r="AP285" s="5">
        <v>0</v>
      </c>
      <c r="AQ285" s="5">
        <f t="shared" si="54"/>
        <v>0</v>
      </c>
      <c r="AR285" s="5">
        <v>1</v>
      </c>
      <c r="AS285" s="6">
        <v>43210</v>
      </c>
      <c r="AT285" s="5">
        <v>1</v>
      </c>
      <c r="AU285" s="5">
        <v>0</v>
      </c>
      <c r="AV285" t="str">
        <f t="shared" si="47"/>
        <v>N</v>
      </c>
      <c r="AW285" t="s">
        <v>60</v>
      </c>
      <c r="AX285" t="s">
        <v>61</v>
      </c>
      <c r="AY285" t="s">
        <v>62</v>
      </c>
      <c r="AZ285" t="s">
        <v>62</v>
      </c>
      <c r="BA285" t="str">
        <f t="shared" si="48"/>
        <v>N</v>
      </c>
    </row>
    <row r="286" spans="1:53">
      <c r="A286" t="s">
        <v>436</v>
      </c>
      <c r="B286" t="s">
        <v>54</v>
      </c>
      <c r="C286" t="s">
        <v>89</v>
      </c>
      <c r="D286">
        <v>2018</v>
      </c>
      <c r="F286" t="s">
        <v>685</v>
      </c>
      <c r="G286" t="s">
        <v>686</v>
      </c>
      <c r="H286" t="s">
        <v>687</v>
      </c>
      <c r="I286" t="s">
        <v>688</v>
      </c>
      <c r="J286" t="s">
        <v>101</v>
      </c>
      <c r="K286" t="s">
        <v>93</v>
      </c>
      <c r="L286" s="5">
        <v>0</v>
      </c>
      <c r="M286" s="5">
        <v>0</v>
      </c>
      <c r="N286" s="5">
        <f t="shared" si="44"/>
        <v>0</v>
      </c>
      <c r="O286" s="5">
        <v>0</v>
      </c>
      <c r="P286" s="5">
        <v>0</v>
      </c>
      <c r="Q286" s="5">
        <f t="shared" si="45"/>
        <v>0</v>
      </c>
      <c r="R286" s="5">
        <v>0</v>
      </c>
      <c r="S286" s="5">
        <v>0</v>
      </c>
      <c r="T286" s="5">
        <f t="shared" si="46"/>
        <v>0</v>
      </c>
      <c r="U286" s="5">
        <v>0</v>
      </c>
      <c r="V286" s="5">
        <v>0</v>
      </c>
      <c r="W286" s="5">
        <v>0</v>
      </c>
      <c r="X286" s="5">
        <v>0</v>
      </c>
      <c r="Y286" s="5">
        <f t="shared" si="49"/>
        <v>0</v>
      </c>
      <c r="Z286" s="5">
        <v>0</v>
      </c>
      <c r="AA286" s="5">
        <v>0</v>
      </c>
      <c r="AB286" s="5">
        <f t="shared" si="50"/>
        <v>0</v>
      </c>
      <c r="AC286" s="5">
        <v>0</v>
      </c>
      <c r="AD286" s="5">
        <v>0</v>
      </c>
      <c r="AE286" s="5">
        <f t="shared" si="51"/>
        <v>0</v>
      </c>
      <c r="AF286" s="5">
        <v>0</v>
      </c>
      <c r="AG286" s="6">
        <v>42977</v>
      </c>
      <c r="AH286" s="5">
        <v>0</v>
      </c>
      <c r="AI286" s="5">
        <v>0</v>
      </c>
      <c r="AJ286" s="5">
        <v>0</v>
      </c>
      <c r="AK286" s="5">
        <f t="shared" si="52"/>
        <v>0</v>
      </c>
      <c r="AL286" s="5">
        <v>0</v>
      </c>
      <c r="AM286" s="5">
        <v>0</v>
      </c>
      <c r="AN286" s="5">
        <f t="shared" si="53"/>
        <v>0</v>
      </c>
      <c r="AO286" s="5">
        <v>0</v>
      </c>
      <c r="AP286" s="5">
        <v>0</v>
      </c>
      <c r="AQ286" s="5">
        <f t="shared" si="54"/>
        <v>0</v>
      </c>
      <c r="AR286" s="5">
        <v>1</v>
      </c>
      <c r="AS286" s="6">
        <v>43146</v>
      </c>
      <c r="AT286" s="5">
        <v>1</v>
      </c>
      <c r="AU286" s="5">
        <v>0</v>
      </c>
      <c r="AV286" t="str">
        <f t="shared" si="47"/>
        <v>N</v>
      </c>
      <c r="AW286" t="s">
        <v>60</v>
      </c>
      <c r="AX286" t="s">
        <v>61</v>
      </c>
      <c r="AY286" t="s">
        <v>62</v>
      </c>
      <c r="AZ286" t="s">
        <v>62</v>
      </c>
      <c r="BA286" t="str">
        <f t="shared" si="48"/>
        <v>N</v>
      </c>
    </row>
    <row r="287" spans="1:53">
      <c r="A287" t="s">
        <v>436</v>
      </c>
      <c r="B287" t="s">
        <v>54</v>
      </c>
      <c r="C287" t="s">
        <v>89</v>
      </c>
      <c r="D287">
        <v>2018</v>
      </c>
      <c r="F287" t="s">
        <v>556</v>
      </c>
      <c r="G287" t="s">
        <v>689</v>
      </c>
      <c r="H287" t="s">
        <v>690</v>
      </c>
      <c r="I287" t="s">
        <v>691</v>
      </c>
      <c r="J287" t="s">
        <v>101</v>
      </c>
      <c r="K287" t="s">
        <v>93</v>
      </c>
      <c r="L287" s="5">
        <v>0</v>
      </c>
      <c r="M287" s="5">
        <v>0</v>
      </c>
      <c r="N287" s="5">
        <f t="shared" si="44"/>
        <v>0</v>
      </c>
      <c r="O287" s="5">
        <v>0</v>
      </c>
      <c r="P287" s="5">
        <v>0</v>
      </c>
      <c r="Q287" s="5">
        <f t="shared" si="45"/>
        <v>0</v>
      </c>
      <c r="R287" s="5">
        <v>0</v>
      </c>
      <c r="S287" s="5">
        <v>0</v>
      </c>
      <c r="T287" s="5">
        <f t="shared" si="46"/>
        <v>0</v>
      </c>
      <c r="U287" s="5">
        <v>0</v>
      </c>
      <c r="V287" s="5">
        <v>0</v>
      </c>
      <c r="W287" s="5">
        <v>0</v>
      </c>
      <c r="X287" s="5">
        <v>0</v>
      </c>
      <c r="Y287" s="5">
        <f t="shared" si="49"/>
        <v>0</v>
      </c>
      <c r="Z287" s="5">
        <v>0</v>
      </c>
      <c r="AA287" s="5">
        <v>0</v>
      </c>
      <c r="AB287" s="5">
        <f t="shared" si="50"/>
        <v>0</v>
      </c>
      <c r="AC287" s="5">
        <v>0</v>
      </c>
      <c r="AD287" s="5">
        <v>0</v>
      </c>
      <c r="AE287" s="5">
        <f t="shared" si="51"/>
        <v>0</v>
      </c>
      <c r="AF287" s="5">
        <v>0</v>
      </c>
      <c r="AG287" s="6">
        <v>42999</v>
      </c>
      <c r="AH287" s="5">
        <v>0</v>
      </c>
      <c r="AI287" s="5">
        <v>0</v>
      </c>
      <c r="AJ287" s="5">
        <v>0</v>
      </c>
      <c r="AK287" s="5">
        <f t="shared" si="52"/>
        <v>0</v>
      </c>
      <c r="AL287" s="5">
        <v>0</v>
      </c>
      <c r="AM287" s="5">
        <v>0</v>
      </c>
      <c r="AN287" s="5">
        <f t="shared" si="53"/>
        <v>0</v>
      </c>
      <c r="AO287" s="5">
        <v>0</v>
      </c>
      <c r="AP287" s="5">
        <v>0</v>
      </c>
      <c r="AQ287" s="5">
        <f t="shared" si="54"/>
        <v>0</v>
      </c>
      <c r="AR287" s="5">
        <v>1</v>
      </c>
      <c r="AS287" s="6">
        <v>43166</v>
      </c>
      <c r="AT287" s="5">
        <v>1</v>
      </c>
      <c r="AU287" s="5">
        <v>0</v>
      </c>
      <c r="AV287" t="str">
        <f t="shared" si="47"/>
        <v>N</v>
      </c>
      <c r="AW287" t="s">
        <v>60</v>
      </c>
      <c r="AX287" t="s">
        <v>61</v>
      </c>
      <c r="AY287" t="s">
        <v>62</v>
      </c>
      <c r="AZ287" t="s">
        <v>62</v>
      </c>
      <c r="BA287" t="str">
        <f t="shared" si="48"/>
        <v>N</v>
      </c>
    </row>
    <row r="288" spans="1:53">
      <c r="A288" t="s">
        <v>436</v>
      </c>
      <c r="B288" t="s">
        <v>54</v>
      </c>
      <c r="C288" t="s">
        <v>89</v>
      </c>
      <c r="D288">
        <v>2018</v>
      </c>
      <c r="F288" t="s">
        <v>556</v>
      </c>
      <c r="G288" t="s">
        <v>692</v>
      </c>
      <c r="H288" t="s">
        <v>693</v>
      </c>
      <c r="I288" t="s">
        <v>694</v>
      </c>
      <c r="J288" t="s">
        <v>101</v>
      </c>
      <c r="K288" t="s">
        <v>93</v>
      </c>
      <c r="L288" s="5">
        <v>0</v>
      </c>
      <c r="M288" s="5">
        <v>0</v>
      </c>
      <c r="N288" s="5">
        <f t="shared" si="44"/>
        <v>0</v>
      </c>
      <c r="O288" s="5">
        <v>0</v>
      </c>
      <c r="P288" s="5">
        <v>0</v>
      </c>
      <c r="Q288" s="5">
        <f t="shared" si="45"/>
        <v>0</v>
      </c>
      <c r="R288" s="5">
        <v>0</v>
      </c>
      <c r="S288" s="5">
        <v>0</v>
      </c>
      <c r="T288" s="5">
        <f t="shared" si="46"/>
        <v>0</v>
      </c>
      <c r="U288" s="5">
        <v>0</v>
      </c>
      <c r="V288" s="5">
        <v>0</v>
      </c>
      <c r="W288" s="5">
        <v>0</v>
      </c>
      <c r="X288" s="5">
        <v>0</v>
      </c>
      <c r="Y288" s="5">
        <f t="shared" si="49"/>
        <v>0</v>
      </c>
      <c r="Z288" s="5">
        <v>0</v>
      </c>
      <c r="AA288" s="5">
        <v>0</v>
      </c>
      <c r="AB288" s="5">
        <f t="shared" si="50"/>
        <v>0</v>
      </c>
      <c r="AC288" s="5">
        <v>0</v>
      </c>
      <c r="AD288" s="5">
        <v>0</v>
      </c>
      <c r="AE288" s="5">
        <f t="shared" si="51"/>
        <v>0</v>
      </c>
      <c r="AF288" s="5">
        <v>0</v>
      </c>
      <c r="AG288" s="6">
        <v>42930</v>
      </c>
      <c r="AH288" s="5">
        <v>0</v>
      </c>
      <c r="AI288" s="5">
        <v>0</v>
      </c>
      <c r="AJ288" s="5">
        <v>0</v>
      </c>
      <c r="AK288" s="5">
        <f t="shared" si="52"/>
        <v>0</v>
      </c>
      <c r="AL288" s="5">
        <v>0</v>
      </c>
      <c r="AM288" s="5">
        <v>0</v>
      </c>
      <c r="AN288" s="5">
        <f t="shared" si="53"/>
        <v>0</v>
      </c>
      <c r="AO288" s="5">
        <v>0</v>
      </c>
      <c r="AP288" s="5">
        <v>0</v>
      </c>
      <c r="AQ288" s="5">
        <f t="shared" si="54"/>
        <v>0</v>
      </c>
      <c r="AR288" s="5">
        <v>1</v>
      </c>
      <c r="AS288" s="6">
        <v>43105</v>
      </c>
      <c r="AT288" s="5">
        <v>1</v>
      </c>
      <c r="AU288" s="5">
        <v>0</v>
      </c>
      <c r="AV288" t="str">
        <f t="shared" si="47"/>
        <v>N</v>
      </c>
      <c r="AW288" t="s">
        <v>60</v>
      </c>
      <c r="AX288" t="s">
        <v>61</v>
      </c>
      <c r="AY288" t="s">
        <v>62</v>
      </c>
      <c r="AZ288" t="s">
        <v>62</v>
      </c>
      <c r="BA288" t="str">
        <f t="shared" si="48"/>
        <v>N</v>
      </c>
    </row>
    <row r="289" spans="1:53">
      <c r="A289" t="s">
        <v>436</v>
      </c>
      <c r="B289" t="s">
        <v>54</v>
      </c>
      <c r="C289" t="s">
        <v>89</v>
      </c>
      <c r="D289">
        <v>2018</v>
      </c>
      <c r="F289" t="s">
        <v>556</v>
      </c>
      <c r="G289" t="s">
        <v>695</v>
      </c>
      <c r="H289" t="s">
        <v>696</v>
      </c>
      <c r="I289" t="s">
        <v>697</v>
      </c>
      <c r="J289" t="s">
        <v>101</v>
      </c>
      <c r="K289" t="s">
        <v>93</v>
      </c>
      <c r="L289" s="5">
        <v>0</v>
      </c>
      <c r="M289" s="5">
        <v>0</v>
      </c>
      <c r="N289" s="5">
        <f t="shared" si="44"/>
        <v>0</v>
      </c>
      <c r="O289" s="5">
        <v>0</v>
      </c>
      <c r="P289" s="5">
        <v>0</v>
      </c>
      <c r="Q289" s="5">
        <f t="shared" si="45"/>
        <v>0</v>
      </c>
      <c r="R289" s="5">
        <v>0</v>
      </c>
      <c r="S289" s="5">
        <v>0</v>
      </c>
      <c r="T289" s="5">
        <f t="shared" si="46"/>
        <v>0</v>
      </c>
      <c r="U289" s="5">
        <v>0</v>
      </c>
      <c r="V289" s="5">
        <v>0</v>
      </c>
      <c r="W289" s="5">
        <v>0</v>
      </c>
      <c r="X289" s="5">
        <v>0</v>
      </c>
      <c r="Y289" s="5">
        <f t="shared" si="49"/>
        <v>0</v>
      </c>
      <c r="Z289" s="5">
        <v>0</v>
      </c>
      <c r="AA289" s="5">
        <v>0</v>
      </c>
      <c r="AB289" s="5">
        <f t="shared" si="50"/>
        <v>0</v>
      </c>
      <c r="AC289" s="5">
        <v>0</v>
      </c>
      <c r="AD289" s="5">
        <v>0</v>
      </c>
      <c r="AE289" s="5">
        <f t="shared" si="51"/>
        <v>0</v>
      </c>
      <c r="AF289" s="5">
        <v>0</v>
      </c>
      <c r="AG289" s="6">
        <v>43026</v>
      </c>
      <c r="AH289" s="5">
        <v>0</v>
      </c>
      <c r="AI289" s="5">
        <v>0</v>
      </c>
      <c r="AJ289" s="5">
        <v>0</v>
      </c>
      <c r="AK289" s="5">
        <f t="shared" si="52"/>
        <v>0</v>
      </c>
      <c r="AL289" s="5">
        <v>0</v>
      </c>
      <c r="AM289" s="5">
        <v>0</v>
      </c>
      <c r="AN289" s="5">
        <f t="shared" si="53"/>
        <v>0</v>
      </c>
      <c r="AO289" s="5">
        <v>0</v>
      </c>
      <c r="AP289" s="5">
        <v>0</v>
      </c>
      <c r="AQ289" s="5">
        <f t="shared" si="54"/>
        <v>0</v>
      </c>
      <c r="AR289" s="5">
        <v>1</v>
      </c>
      <c r="AS289" s="6">
        <v>43187</v>
      </c>
      <c r="AT289" s="5">
        <v>1</v>
      </c>
      <c r="AU289" s="5">
        <v>0</v>
      </c>
      <c r="AV289" t="str">
        <f t="shared" si="47"/>
        <v>N</v>
      </c>
      <c r="AW289" t="s">
        <v>60</v>
      </c>
      <c r="AX289" t="s">
        <v>61</v>
      </c>
      <c r="AY289" t="s">
        <v>62</v>
      </c>
      <c r="AZ289" t="s">
        <v>62</v>
      </c>
      <c r="BA289" t="str">
        <f t="shared" si="48"/>
        <v>N</v>
      </c>
    </row>
    <row r="290" spans="1:53">
      <c r="A290" t="s">
        <v>436</v>
      </c>
      <c r="B290" t="s">
        <v>54</v>
      </c>
      <c r="C290" t="s">
        <v>89</v>
      </c>
      <c r="D290">
        <v>2018</v>
      </c>
      <c r="F290" t="s">
        <v>527</v>
      </c>
      <c r="G290" t="s">
        <v>698</v>
      </c>
      <c r="H290" t="s">
        <v>699</v>
      </c>
      <c r="I290" t="s">
        <v>700</v>
      </c>
      <c r="J290" t="s">
        <v>101</v>
      </c>
      <c r="K290" t="s">
        <v>93</v>
      </c>
      <c r="L290" s="5">
        <v>0</v>
      </c>
      <c r="M290" s="5">
        <v>0</v>
      </c>
      <c r="N290" s="5">
        <f t="shared" si="44"/>
        <v>0</v>
      </c>
      <c r="O290" s="5">
        <v>0</v>
      </c>
      <c r="P290" s="5">
        <v>0</v>
      </c>
      <c r="Q290" s="5">
        <f t="shared" si="45"/>
        <v>0</v>
      </c>
      <c r="R290" s="5">
        <v>0</v>
      </c>
      <c r="S290" s="5">
        <v>0</v>
      </c>
      <c r="T290" s="5">
        <f t="shared" si="46"/>
        <v>0</v>
      </c>
      <c r="U290" s="5">
        <v>0</v>
      </c>
      <c r="V290" s="5">
        <v>0</v>
      </c>
      <c r="W290" s="5">
        <v>0</v>
      </c>
      <c r="X290" s="5">
        <v>0</v>
      </c>
      <c r="Y290" s="5">
        <f t="shared" si="49"/>
        <v>0</v>
      </c>
      <c r="Z290" s="5">
        <v>0</v>
      </c>
      <c r="AA290" s="5">
        <v>0</v>
      </c>
      <c r="AB290" s="5">
        <f t="shared" si="50"/>
        <v>0</v>
      </c>
      <c r="AC290" s="5">
        <v>0</v>
      </c>
      <c r="AD290" s="5">
        <v>0</v>
      </c>
      <c r="AE290" s="5">
        <f t="shared" si="51"/>
        <v>0</v>
      </c>
      <c r="AF290" s="5">
        <v>0</v>
      </c>
      <c r="AG290" s="6">
        <v>42866</v>
      </c>
      <c r="AH290" s="5">
        <v>0</v>
      </c>
      <c r="AI290" s="5">
        <v>0</v>
      </c>
      <c r="AJ290" s="5">
        <v>0</v>
      </c>
      <c r="AK290" s="5">
        <f t="shared" si="52"/>
        <v>0</v>
      </c>
      <c r="AL290" s="5">
        <v>0</v>
      </c>
      <c r="AM290" s="5">
        <v>0</v>
      </c>
      <c r="AN290" s="5">
        <f t="shared" si="53"/>
        <v>0</v>
      </c>
      <c r="AO290" s="5">
        <v>0</v>
      </c>
      <c r="AP290" s="5">
        <v>0</v>
      </c>
      <c r="AQ290" s="5">
        <f t="shared" si="54"/>
        <v>0</v>
      </c>
      <c r="AR290" s="5">
        <v>1</v>
      </c>
      <c r="AS290" s="6">
        <v>43241</v>
      </c>
      <c r="AT290" s="5">
        <v>1</v>
      </c>
      <c r="AU290" s="5">
        <v>0</v>
      </c>
      <c r="AV290" t="str">
        <f t="shared" si="47"/>
        <v>N</v>
      </c>
      <c r="AW290" t="s">
        <v>60</v>
      </c>
      <c r="AX290" t="s">
        <v>61</v>
      </c>
      <c r="AY290" t="s">
        <v>62</v>
      </c>
      <c r="AZ290" t="s">
        <v>62</v>
      </c>
      <c r="BA290" t="str">
        <f t="shared" si="48"/>
        <v>N</v>
      </c>
    </row>
    <row r="291" spans="1:53">
      <c r="A291" t="s">
        <v>436</v>
      </c>
      <c r="B291" t="s">
        <v>54</v>
      </c>
      <c r="C291" t="s">
        <v>89</v>
      </c>
      <c r="D291">
        <v>2018</v>
      </c>
      <c r="F291" t="s">
        <v>549</v>
      </c>
      <c r="G291" t="s">
        <v>701</v>
      </c>
      <c r="H291" t="s">
        <v>702</v>
      </c>
      <c r="I291" t="s">
        <v>703</v>
      </c>
      <c r="J291" t="s">
        <v>258</v>
      </c>
      <c r="K291" t="s">
        <v>93</v>
      </c>
      <c r="L291" s="5">
        <v>0</v>
      </c>
      <c r="M291" s="5">
        <v>0</v>
      </c>
      <c r="N291" s="5">
        <f t="shared" si="44"/>
        <v>0</v>
      </c>
      <c r="O291" s="5">
        <v>0</v>
      </c>
      <c r="P291" s="5">
        <v>0</v>
      </c>
      <c r="Q291" s="5">
        <f t="shared" si="45"/>
        <v>0</v>
      </c>
      <c r="R291" s="5">
        <v>0</v>
      </c>
      <c r="S291" s="5">
        <v>0</v>
      </c>
      <c r="T291" s="5">
        <f t="shared" si="46"/>
        <v>0</v>
      </c>
      <c r="U291" s="5">
        <v>0</v>
      </c>
      <c r="V291" s="5">
        <v>0</v>
      </c>
      <c r="W291" s="5">
        <v>0</v>
      </c>
      <c r="X291" s="5">
        <v>0</v>
      </c>
      <c r="Y291" s="5">
        <f t="shared" si="49"/>
        <v>0</v>
      </c>
      <c r="Z291" s="5">
        <v>0</v>
      </c>
      <c r="AA291" s="5">
        <v>0</v>
      </c>
      <c r="AB291" s="5">
        <f t="shared" si="50"/>
        <v>0</v>
      </c>
      <c r="AC291" s="5">
        <v>0</v>
      </c>
      <c r="AD291" s="5">
        <v>0</v>
      </c>
      <c r="AE291" s="5">
        <f t="shared" si="51"/>
        <v>0</v>
      </c>
      <c r="AF291" s="5">
        <v>0</v>
      </c>
      <c r="AG291" s="6">
        <v>42878</v>
      </c>
      <c r="AH291" s="5">
        <v>0</v>
      </c>
      <c r="AI291" s="5">
        <v>0</v>
      </c>
      <c r="AJ291" s="5">
        <v>0</v>
      </c>
      <c r="AK291" s="5">
        <f t="shared" si="52"/>
        <v>0</v>
      </c>
      <c r="AL291" s="5">
        <v>0</v>
      </c>
      <c r="AM291" s="5">
        <v>0</v>
      </c>
      <c r="AN291" s="5">
        <f t="shared" si="53"/>
        <v>0</v>
      </c>
      <c r="AO291" s="5">
        <v>0</v>
      </c>
      <c r="AP291" s="5">
        <v>0</v>
      </c>
      <c r="AQ291" s="5">
        <f t="shared" si="54"/>
        <v>0</v>
      </c>
      <c r="AR291" s="5">
        <v>1</v>
      </c>
      <c r="AS291" s="6">
        <v>43332</v>
      </c>
      <c r="AT291" s="5">
        <v>1</v>
      </c>
      <c r="AU291" s="5">
        <v>0</v>
      </c>
      <c r="AV291" t="str">
        <f t="shared" si="47"/>
        <v>N</v>
      </c>
      <c r="AW291" t="s">
        <v>60</v>
      </c>
      <c r="AX291" t="s">
        <v>61</v>
      </c>
      <c r="AY291" t="s">
        <v>62</v>
      </c>
      <c r="AZ291" t="s">
        <v>62</v>
      </c>
      <c r="BA291" t="str">
        <f t="shared" si="48"/>
        <v>N</v>
      </c>
    </row>
    <row r="292" spans="1:53">
      <c r="A292" t="s">
        <v>436</v>
      </c>
      <c r="B292" t="s">
        <v>54</v>
      </c>
      <c r="C292" t="s">
        <v>89</v>
      </c>
      <c r="D292">
        <v>2018</v>
      </c>
      <c r="F292" t="s">
        <v>704</v>
      </c>
      <c r="G292" t="s">
        <v>705</v>
      </c>
      <c r="H292" t="s">
        <v>706</v>
      </c>
      <c r="I292" t="s">
        <v>707</v>
      </c>
      <c r="J292" t="s">
        <v>101</v>
      </c>
      <c r="K292" t="s">
        <v>93</v>
      </c>
      <c r="L292" s="5">
        <v>0</v>
      </c>
      <c r="M292" s="5">
        <v>0</v>
      </c>
      <c r="N292" s="5">
        <f t="shared" si="44"/>
        <v>0</v>
      </c>
      <c r="O292" s="5">
        <v>0</v>
      </c>
      <c r="P292" s="5">
        <v>0</v>
      </c>
      <c r="Q292" s="5">
        <f t="shared" si="45"/>
        <v>0</v>
      </c>
      <c r="R292" s="5">
        <v>0</v>
      </c>
      <c r="S292" s="5">
        <v>0</v>
      </c>
      <c r="T292" s="5">
        <f t="shared" si="46"/>
        <v>0</v>
      </c>
      <c r="U292" s="5">
        <v>0</v>
      </c>
      <c r="V292" s="5">
        <v>0</v>
      </c>
      <c r="W292" s="5">
        <v>0</v>
      </c>
      <c r="X292" s="5">
        <v>0</v>
      </c>
      <c r="Y292" s="5">
        <f t="shared" si="49"/>
        <v>0</v>
      </c>
      <c r="Z292" s="5">
        <v>0</v>
      </c>
      <c r="AA292" s="5">
        <v>0</v>
      </c>
      <c r="AB292" s="5">
        <f t="shared" si="50"/>
        <v>0</v>
      </c>
      <c r="AC292" s="5">
        <v>0</v>
      </c>
      <c r="AD292" s="5">
        <v>0</v>
      </c>
      <c r="AE292" s="5">
        <f t="shared" si="51"/>
        <v>0</v>
      </c>
      <c r="AF292" s="5">
        <v>0</v>
      </c>
      <c r="AG292" s="6">
        <v>43026</v>
      </c>
      <c r="AH292" s="5">
        <v>0</v>
      </c>
      <c r="AI292" s="5">
        <v>0</v>
      </c>
      <c r="AJ292" s="5">
        <v>0</v>
      </c>
      <c r="AK292" s="5">
        <f t="shared" si="52"/>
        <v>0</v>
      </c>
      <c r="AL292" s="5">
        <v>0</v>
      </c>
      <c r="AM292" s="5">
        <v>0</v>
      </c>
      <c r="AN292" s="5">
        <f t="shared" si="53"/>
        <v>0</v>
      </c>
      <c r="AO292" s="5">
        <v>0</v>
      </c>
      <c r="AP292" s="5">
        <v>0</v>
      </c>
      <c r="AQ292" s="5">
        <f t="shared" si="54"/>
        <v>0</v>
      </c>
      <c r="AR292" s="5">
        <v>1</v>
      </c>
      <c r="AS292" s="6">
        <v>43196</v>
      </c>
      <c r="AT292" s="5">
        <v>1</v>
      </c>
      <c r="AU292" s="5">
        <v>0</v>
      </c>
      <c r="AV292" t="str">
        <f t="shared" si="47"/>
        <v>N</v>
      </c>
      <c r="AW292" t="s">
        <v>60</v>
      </c>
      <c r="AX292" t="s">
        <v>61</v>
      </c>
      <c r="AY292" t="s">
        <v>62</v>
      </c>
      <c r="AZ292" t="s">
        <v>62</v>
      </c>
      <c r="BA292" t="str">
        <f t="shared" si="48"/>
        <v>N</v>
      </c>
    </row>
    <row r="293" spans="1:53">
      <c r="A293" t="s">
        <v>436</v>
      </c>
      <c r="B293" t="s">
        <v>54</v>
      </c>
      <c r="C293" t="s">
        <v>89</v>
      </c>
      <c r="D293">
        <v>2018</v>
      </c>
      <c r="F293" t="s">
        <v>556</v>
      </c>
      <c r="G293" t="s">
        <v>708</v>
      </c>
      <c r="H293" t="s">
        <v>709</v>
      </c>
      <c r="I293" t="s">
        <v>710</v>
      </c>
      <c r="J293" t="s">
        <v>101</v>
      </c>
      <c r="K293" t="s">
        <v>93</v>
      </c>
      <c r="L293" s="5">
        <v>0</v>
      </c>
      <c r="M293" s="5">
        <v>0</v>
      </c>
      <c r="N293" s="5">
        <f t="shared" si="44"/>
        <v>0</v>
      </c>
      <c r="O293" s="5">
        <v>0</v>
      </c>
      <c r="P293" s="5">
        <v>0</v>
      </c>
      <c r="Q293" s="5">
        <f t="shared" si="45"/>
        <v>0</v>
      </c>
      <c r="R293" s="5">
        <v>0</v>
      </c>
      <c r="S293" s="5">
        <v>0</v>
      </c>
      <c r="T293" s="5">
        <f t="shared" si="46"/>
        <v>0</v>
      </c>
      <c r="U293" s="5">
        <v>0</v>
      </c>
      <c r="V293" s="5">
        <v>0</v>
      </c>
      <c r="W293" s="5">
        <v>0</v>
      </c>
      <c r="X293" s="5">
        <v>0</v>
      </c>
      <c r="Y293" s="5">
        <f t="shared" si="49"/>
        <v>0</v>
      </c>
      <c r="Z293" s="5">
        <v>0</v>
      </c>
      <c r="AA293" s="5">
        <v>0</v>
      </c>
      <c r="AB293" s="5">
        <f t="shared" si="50"/>
        <v>0</v>
      </c>
      <c r="AC293" s="5">
        <v>0</v>
      </c>
      <c r="AD293" s="5">
        <v>0</v>
      </c>
      <c r="AE293" s="5">
        <f t="shared" si="51"/>
        <v>0</v>
      </c>
      <c r="AF293" s="5">
        <v>0</v>
      </c>
      <c r="AG293" s="6">
        <v>43048</v>
      </c>
      <c r="AH293" s="5">
        <v>0</v>
      </c>
      <c r="AI293" s="5">
        <v>0</v>
      </c>
      <c r="AJ293" s="5">
        <v>0</v>
      </c>
      <c r="AK293" s="5">
        <f t="shared" si="52"/>
        <v>0</v>
      </c>
      <c r="AL293" s="5">
        <v>0</v>
      </c>
      <c r="AM293" s="5">
        <v>0</v>
      </c>
      <c r="AN293" s="5">
        <f t="shared" si="53"/>
        <v>0</v>
      </c>
      <c r="AO293" s="5">
        <v>0</v>
      </c>
      <c r="AP293" s="5">
        <v>0</v>
      </c>
      <c r="AQ293" s="5">
        <f t="shared" si="54"/>
        <v>0</v>
      </c>
      <c r="AR293" s="5">
        <v>1</v>
      </c>
      <c r="AS293" s="6">
        <v>43208</v>
      </c>
      <c r="AT293" s="5">
        <v>1</v>
      </c>
      <c r="AU293" s="5">
        <v>0</v>
      </c>
      <c r="AV293" t="str">
        <f t="shared" si="47"/>
        <v>N</v>
      </c>
      <c r="AW293" t="s">
        <v>60</v>
      </c>
      <c r="AX293" t="s">
        <v>61</v>
      </c>
      <c r="AY293" t="s">
        <v>62</v>
      </c>
      <c r="AZ293" t="s">
        <v>62</v>
      </c>
      <c r="BA293" t="str">
        <f t="shared" si="48"/>
        <v>N</v>
      </c>
    </row>
    <row r="294" spans="1:53">
      <c r="A294" t="s">
        <v>436</v>
      </c>
      <c r="B294" t="s">
        <v>54</v>
      </c>
      <c r="C294" t="s">
        <v>89</v>
      </c>
      <c r="D294">
        <v>2018</v>
      </c>
      <c r="F294" t="s">
        <v>711</v>
      </c>
      <c r="G294" t="s">
        <v>712</v>
      </c>
      <c r="H294" t="s">
        <v>713</v>
      </c>
      <c r="I294" t="s">
        <v>714</v>
      </c>
      <c r="J294" t="s">
        <v>101</v>
      </c>
      <c r="K294" t="s">
        <v>93</v>
      </c>
      <c r="L294" s="5">
        <v>0</v>
      </c>
      <c r="M294" s="5">
        <v>0</v>
      </c>
      <c r="N294" s="5">
        <f t="shared" si="44"/>
        <v>0</v>
      </c>
      <c r="O294" s="5">
        <v>0</v>
      </c>
      <c r="P294" s="5">
        <v>0</v>
      </c>
      <c r="Q294" s="5">
        <f t="shared" si="45"/>
        <v>0</v>
      </c>
      <c r="R294" s="5">
        <v>0</v>
      </c>
      <c r="S294" s="5">
        <v>0</v>
      </c>
      <c r="T294" s="5">
        <f t="shared" si="46"/>
        <v>0</v>
      </c>
      <c r="U294" s="5">
        <v>0</v>
      </c>
      <c r="V294" s="5">
        <v>0</v>
      </c>
      <c r="W294" s="5">
        <v>0</v>
      </c>
      <c r="X294" s="5">
        <v>0</v>
      </c>
      <c r="Y294" s="5">
        <f t="shared" si="49"/>
        <v>0</v>
      </c>
      <c r="Z294" s="5">
        <v>0</v>
      </c>
      <c r="AA294" s="5">
        <v>0</v>
      </c>
      <c r="AB294" s="5">
        <f t="shared" si="50"/>
        <v>0</v>
      </c>
      <c r="AC294" s="5">
        <v>0</v>
      </c>
      <c r="AD294" s="5">
        <v>0</v>
      </c>
      <c r="AE294" s="5">
        <f t="shared" si="51"/>
        <v>0</v>
      </c>
      <c r="AF294" s="5">
        <v>0</v>
      </c>
      <c r="AG294" s="6">
        <v>43068</v>
      </c>
      <c r="AH294" s="5">
        <v>0</v>
      </c>
      <c r="AI294" s="5">
        <v>0</v>
      </c>
      <c r="AJ294" s="5">
        <v>0</v>
      </c>
      <c r="AK294" s="5">
        <f t="shared" si="52"/>
        <v>0</v>
      </c>
      <c r="AL294" s="5">
        <v>0</v>
      </c>
      <c r="AM294" s="5">
        <v>0</v>
      </c>
      <c r="AN294" s="5">
        <f t="shared" si="53"/>
        <v>0</v>
      </c>
      <c r="AO294" s="5">
        <v>0</v>
      </c>
      <c r="AP294" s="5">
        <v>0</v>
      </c>
      <c r="AQ294" s="5">
        <f t="shared" si="54"/>
        <v>0</v>
      </c>
      <c r="AR294" s="5">
        <v>1</v>
      </c>
      <c r="AS294" s="6">
        <v>43245</v>
      </c>
      <c r="AT294" s="5">
        <v>1</v>
      </c>
      <c r="AU294" s="5">
        <v>0</v>
      </c>
      <c r="AV294" t="str">
        <f t="shared" si="47"/>
        <v>N</v>
      </c>
      <c r="AW294" t="s">
        <v>60</v>
      </c>
      <c r="AX294" t="s">
        <v>61</v>
      </c>
      <c r="AY294" t="s">
        <v>62</v>
      </c>
      <c r="AZ294" t="s">
        <v>62</v>
      </c>
      <c r="BA294" t="str">
        <f t="shared" si="48"/>
        <v>N</v>
      </c>
    </row>
    <row r="295" spans="1:53">
      <c r="A295" t="s">
        <v>436</v>
      </c>
      <c r="B295" t="s">
        <v>54</v>
      </c>
      <c r="C295" t="s">
        <v>89</v>
      </c>
      <c r="D295">
        <v>2018</v>
      </c>
      <c r="F295" t="s">
        <v>556</v>
      </c>
      <c r="G295" t="s">
        <v>715</v>
      </c>
      <c r="H295" t="s">
        <v>716</v>
      </c>
      <c r="I295" t="s">
        <v>717</v>
      </c>
      <c r="J295" t="s">
        <v>101</v>
      </c>
      <c r="K295" t="s">
        <v>93</v>
      </c>
      <c r="L295" s="5">
        <v>0</v>
      </c>
      <c r="M295" s="5">
        <v>0</v>
      </c>
      <c r="N295" s="5">
        <f t="shared" si="44"/>
        <v>0</v>
      </c>
      <c r="O295" s="5">
        <v>0</v>
      </c>
      <c r="P295" s="5">
        <v>0</v>
      </c>
      <c r="Q295" s="5">
        <f t="shared" si="45"/>
        <v>0</v>
      </c>
      <c r="R295" s="5">
        <v>0</v>
      </c>
      <c r="S295" s="5">
        <v>0</v>
      </c>
      <c r="T295" s="5">
        <f t="shared" si="46"/>
        <v>0</v>
      </c>
      <c r="U295" s="5">
        <v>0</v>
      </c>
      <c r="V295" s="5">
        <v>0</v>
      </c>
      <c r="W295" s="5">
        <v>0</v>
      </c>
      <c r="X295" s="5">
        <v>0</v>
      </c>
      <c r="Y295" s="5">
        <f t="shared" si="49"/>
        <v>0</v>
      </c>
      <c r="Z295" s="5">
        <v>0</v>
      </c>
      <c r="AA295" s="5">
        <v>0</v>
      </c>
      <c r="AB295" s="5">
        <f t="shared" si="50"/>
        <v>0</v>
      </c>
      <c r="AC295" s="5">
        <v>0</v>
      </c>
      <c r="AD295" s="5">
        <v>0</v>
      </c>
      <c r="AE295" s="5">
        <f t="shared" si="51"/>
        <v>0</v>
      </c>
      <c r="AF295" s="5">
        <v>0</v>
      </c>
      <c r="AG295" s="6">
        <v>42930</v>
      </c>
      <c r="AH295" s="5">
        <v>0</v>
      </c>
      <c r="AI295" s="5">
        <v>0</v>
      </c>
      <c r="AJ295" s="5">
        <v>0</v>
      </c>
      <c r="AK295" s="5">
        <f t="shared" si="52"/>
        <v>0</v>
      </c>
      <c r="AL295" s="5">
        <v>0</v>
      </c>
      <c r="AM295" s="5">
        <v>0</v>
      </c>
      <c r="AN295" s="5">
        <f t="shared" si="53"/>
        <v>0</v>
      </c>
      <c r="AO295" s="5">
        <v>0</v>
      </c>
      <c r="AP295" s="5">
        <v>0</v>
      </c>
      <c r="AQ295" s="5">
        <f t="shared" si="54"/>
        <v>0</v>
      </c>
      <c r="AR295" s="5">
        <v>1</v>
      </c>
      <c r="AS295" s="6">
        <v>43109</v>
      </c>
      <c r="AT295" s="5">
        <v>1</v>
      </c>
      <c r="AU295" s="5">
        <v>0</v>
      </c>
      <c r="AV295" t="str">
        <f t="shared" si="47"/>
        <v>N</v>
      </c>
      <c r="AW295" t="s">
        <v>60</v>
      </c>
      <c r="AX295" t="s">
        <v>61</v>
      </c>
      <c r="AY295" t="s">
        <v>62</v>
      </c>
      <c r="AZ295" t="s">
        <v>62</v>
      </c>
      <c r="BA295" t="str">
        <f t="shared" si="48"/>
        <v>N</v>
      </c>
    </row>
    <row r="296" spans="1:53">
      <c r="A296" t="s">
        <v>436</v>
      </c>
      <c r="B296" t="s">
        <v>54</v>
      </c>
      <c r="C296" t="s">
        <v>89</v>
      </c>
      <c r="D296">
        <v>2018</v>
      </c>
      <c r="F296" t="s">
        <v>556</v>
      </c>
      <c r="G296" t="s">
        <v>718</v>
      </c>
      <c r="H296" t="s">
        <v>719</v>
      </c>
      <c r="I296" t="s">
        <v>720</v>
      </c>
      <c r="J296" t="s">
        <v>101</v>
      </c>
      <c r="K296" t="s">
        <v>93</v>
      </c>
      <c r="L296" s="5">
        <v>0</v>
      </c>
      <c r="M296" s="5">
        <v>0</v>
      </c>
      <c r="N296" s="5">
        <f t="shared" si="44"/>
        <v>0</v>
      </c>
      <c r="O296" s="5">
        <v>0</v>
      </c>
      <c r="P296" s="5">
        <v>0</v>
      </c>
      <c r="Q296" s="5">
        <f t="shared" si="45"/>
        <v>0</v>
      </c>
      <c r="R296" s="5">
        <v>0</v>
      </c>
      <c r="S296" s="5">
        <v>0</v>
      </c>
      <c r="T296" s="5">
        <f t="shared" si="46"/>
        <v>0</v>
      </c>
      <c r="U296" s="5">
        <v>0</v>
      </c>
      <c r="V296" s="5">
        <v>0</v>
      </c>
      <c r="W296" s="5">
        <v>0</v>
      </c>
      <c r="X296" s="5">
        <v>0</v>
      </c>
      <c r="Y296" s="5">
        <f t="shared" si="49"/>
        <v>0</v>
      </c>
      <c r="Z296" s="5">
        <v>0</v>
      </c>
      <c r="AA296" s="5">
        <v>0</v>
      </c>
      <c r="AB296" s="5">
        <f t="shared" si="50"/>
        <v>0</v>
      </c>
      <c r="AC296" s="5">
        <v>0</v>
      </c>
      <c r="AD296" s="5">
        <v>0</v>
      </c>
      <c r="AE296" s="5">
        <f t="shared" si="51"/>
        <v>0</v>
      </c>
      <c r="AF296" s="5">
        <v>0</v>
      </c>
      <c r="AG296" s="6">
        <v>42969</v>
      </c>
      <c r="AH296" s="5">
        <v>0</v>
      </c>
      <c r="AI296" s="5">
        <v>0</v>
      </c>
      <c r="AJ296" s="5">
        <v>0</v>
      </c>
      <c r="AK296" s="5">
        <f t="shared" si="52"/>
        <v>0</v>
      </c>
      <c r="AL296" s="5">
        <v>0</v>
      </c>
      <c r="AM296" s="5">
        <v>0</v>
      </c>
      <c r="AN296" s="5">
        <f t="shared" si="53"/>
        <v>0</v>
      </c>
      <c r="AO296" s="5">
        <v>0</v>
      </c>
      <c r="AP296" s="5">
        <v>0</v>
      </c>
      <c r="AQ296" s="5">
        <f t="shared" si="54"/>
        <v>0</v>
      </c>
      <c r="AR296" s="5">
        <v>1</v>
      </c>
      <c r="AS296" s="6">
        <v>43140</v>
      </c>
      <c r="AT296" s="5">
        <v>1</v>
      </c>
      <c r="AU296" s="5">
        <v>0</v>
      </c>
      <c r="AV296" t="str">
        <f t="shared" si="47"/>
        <v>N</v>
      </c>
      <c r="AW296" t="s">
        <v>60</v>
      </c>
      <c r="AX296" t="s">
        <v>61</v>
      </c>
      <c r="AY296" t="s">
        <v>62</v>
      </c>
      <c r="AZ296" t="s">
        <v>62</v>
      </c>
      <c r="BA296" t="str">
        <f t="shared" si="48"/>
        <v>N</v>
      </c>
    </row>
    <row r="297" spans="1:53">
      <c r="A297" t="s">
        <v>436</v>
      </c>
      <c r="B297" t="s">
        <v>54</v>
      </c>
      <c r="C297" t="s">
        <v>89</v>
      </c>
      <c r="D297">
        <v>2018</v>
      </c>
      <c r="F297" t="s">
        <v>556</v>
      </c>
      <c r="G297" t="s">
        <v>721</v>
      </c>
      <c r="H297" t="s">
        <v>722</v>
      </c>
      <c r="I297" t="s">
        <v>723</v>
      </c>
      <c r="J297" t="s">
        <v>101</v>
      </c>
      <c r="K297" t="s">
        <v>93</v>
      </c>
      <c r="L297" s="5">
        <v>0</v>
      </c>
      <c r="M297" s="5">
        <v>0</v>
      </c>
      <c r="N297" s="5">
        <f t="shared" si="44"/>
        <v>0</v>
      </c>
      <c r="O297" s="5">
        <v>0</v>
      </c>
      <c r="P297" s="5">
        <v>0</v>
      </c>
      <c r="Q297" s="5">
        <f t="shared" si="45"/>
        <v>0</v>
      </c>
      <c r="R297" s="5">
        <v>0</v>
      </c>
      <c r="S297" s="5">
        <v>0</v>
      </c>
      <c r="T297" s="5">
        <f t="shared" si="46"/>
        <v>0</v>
      </c>
      <c r="U297" s="5">
        <v>0</v>
      </c>
      <c r="V297" s="5">
        <v>0</v>
      </c>
      <c r="W297" s="5">
        <v>0</v>
      </c>
      <c r="X297" s="5">
        <v>0</v>
      </c>
      <c r="Y297" s="5">
        <f t="shared" si="49"/>
        <v>0</v>
      </c>
      <c r="Z297" s="5">
        <v>0</v>
      </c>
      <c r="AA297" s="5">
        <v>0</v>
      </c>
      <c r="AB297" s="5">
        <f t="shared" si="50"/>
        <v>0</v>
      </c>
      <c r="AC297" s="5">
        <v>0</v>
      </c>
      <c r="AD297" s="5">
        <v>0</v>
      </c>
      <c r="AE297" s="5">
        <f t="shared" si="51"/>
        <v>0</v>
      </c>
      <c r="AF297" s="5">
        <v>0</v>
      </c>
      <c r="AG297" s="6">
        <v>42999</v>
      </c>
      <c r="AH297" s="5">
        <v>0</v>
      </c>
      <c r="AI297" s="5">
        <v>0</v>
      </c>
      <c r="AJ297" s="5">
        <v>0</v>
      </c>
      <c r="AK297" s="5">
        <f t="shared" si="52"/>
        <v>0</v>
      </c>
      <c r="AL297" s="5">
        <v>0</v>
      </c>
      <c r="AM297" s="5">
        <v>0</v>
      </c>
      <c r="AN297" s="5">
        <f t="shared" si="53"/>
        <v>0</v>
      </c>
      <c r="AO297" s="5">
        <v>0</v>
      </c>
      <c r="AP297" s="5">
        <v>0</v>
      </c>
      <c r="AQ297" s="5">
        <f t="shared" si="54"/>
        <v>0</v>
      </c>
      <c r="AR297" s="5">
        <v>1</v>
      </c>
      <c r="AS297" s="6">
        <v>43164</v>
      </c>
      <c r="AT297" s="5">
        <v>1</v>
      </c>
      <c r="AU297" s="5">
        <v>0</v>
      </c>
      <c r="AV297" t="str">
        <f t="shared" si="47"/>
        <v>N</v>
      </c>
      <c r="AW297" t="s">
        <v>60</v>
      </c>
      <c r="AX297" t="s">
        <v>61</v>
      </c>
      <c r="AY297" t="s">
        <v>62</v>
      </c>
      <c r="AZ297" t="s">
        <v>62</v>
      </c>
      <c r="BA297" t="str">
        <f t="shared" si="48"/>
        <v>N</v>
      </c>
    </row>
    <row r="298" spans="1:53">
      <c r="A298" t="s">
        <v>436</v>
      </c>
      <c r="B298" t="s">
        <v>54</v>
      </c>
      <c r="C298" t="s">
        <v>89</v>
      </c>
      <c r="D298">
        <v>2018</v>
      </c>
      <c r="F298" t="s">
        <v>515</v>
      </c>
      <c r="G298" t="s">
        <v>724</v>
      </c>
      <c r="H298" t="s">
        <v>725</v>
      </c>
      <c r="I298" t="s">
        <v>726</v>
      </c>
      <c r="J298" t="s">
        <v>101</v>
      </c>
      <c r="K298" t="s">
        <v>93</v>
      </c>
      <c r="L298" s="5">
        <v>0</v>
      </c>
      <c r="M298" s="5">
        <v>0</v>
      </c>
      <c r="N298" s="5">
        <f t="shared" si="44"/>
        <v>0</v>
      </c>
      <c r="O298" s="5">
        <v>0</v>
      </c>
      <c r="P298" s="5">
        <v>0</v>
      </c>
      <c r="Q298" s="5">
        <f t="shared" si="45"/>
        <v>0</v>
      </c>
      <c r="R298" s="5">
        <v>0</v>
      </c>
      <c r="S298" s="5">
        <v>0</v>
      </c>
      <c r="T298" s="5">
        <f t="shared" si="46"/>
        <v>0</v>
      </c>
      <c r="U298" s="5">
        <v>0</v>
      </c>
      <c r="V298" s="5">
        <v>0</v>
      </c>
      <c r="W298" s="5">
        <v>0</v>
      </c>
      <c r="X298" s="5">
        <v>0</v>
      </c>
      <c r="Y298" s="5">
        <f t="shared" si="49"/>
        <v>0</v>
      </c>
      <c r="Z298" s="5">
        <v>0</v>
      </c>
      <c r="AA298" s="5">
        <v>0</v>
      </c>
      <c r="AB298" s="5">
        <f t="shared" si="50"/>
        <v>0</v>
      </c>
      <c r="AC298" s="5">
        <v>0</v>
      </c>
      <c r="AD298" s="5">
        <v>0</v>
      </c>
      <c r="AE298" s="5">
        <f t="shared" si="51"/>
        <v>0</v>
      </c>
      <c r="AF298" s="5">
        <v>0</v>
      </c>
      <c r="AG298" s="6">
        <v>42947</v>
      </c>
      <c r="AH298" s="5">
        <v>0</v>
      </c>
      <c r="AI298" s="5">
        <v>0</v>
      </c>
      <c r="AJ298" s="5">
        <v>0</v>
      </c>
      <c r="AK298" s="5">
        <f t="shared" si="52"/>
        <v>0</v>
      </c>
      <c r="AL298" s="5">
        <v>0</v>
      </c>
      <c r="AM298" s="5">
        <v>0</v>
      </c>
      <c r="AN298" s="5">
        <f t="shared" si="53"/>
        <v>0</v>
      </c>
      <c r="AO298" s="5">
        <v>0</v>
      </c>
      <c r="AP298" s="5">
        <v>0</v>
      </c>
      <c r="AQ298" s="5">
        <f t="shared" si="54"/>
        <v>0</v>
      </c>
      <c r="AR298" s="5">
        <v>1</v>
      </c>
      <c r="AS298" s="6">
        <v>43279</v>
      </c>
      <c r="AT298" s="5">
        <v>1</v>
      </c>
      <c r="AU298" s="5">
        <v>0</v>
      </c>
      <c r="AV298" t="str">
        <f t="shared" si="47"/>
        <v>N</v>
      </c>
      <c r="AW298" t="s">
        <v>60</v>
      </c>
      <c r="AX298" t="s">
        <v>61</v>
      </c>
      <c r="AY298" t="s">
        <v>62</v>
      </c>
      <c r="AZ298" t="s">
        <v>62</v>
      </c>
      <c r="BA298" t="str">
        <f t="shared" si="48"/>
        <v>N</v>
      </c>
    </row>
    <row r="299" spans="1:53">
      <c r="A299" t="s">
        <v>436</v>
      </c>
      <c r="B299" t="s">
        <v>54</v>
      </c>
      <c r="C299" t="s">
        <v>89</v>
      </c>
      <c r="D299">
        <v>2018</v>
      </c>
      <c r="F299" t="s">
        <v>727</v>
      </c>
      <c r="G299" t="s">
        <v>728</v>
      </c>
      <c r="H299" t="s">
        <v>729</v>
      </c>
      <c r="I299" t="s">
        <v>730</v>
      </c>
      <c r="J299" t="s">
        <v>101</v>
      </c>
      <c r="K299" t="s">
        <v>93</v>
      </c>
      <c r="L299" s="5">
        <v>0</v>
      </c>
      <c r="M299" s="5">
        <v>0</v>
      </c>
      <c r="N299" s="5">
        <f t="shared" si="44"/>
        <v>0</v>
      </c>
      <c r="O299" s="5">
        <v>0</v>
      </c>
      <c r="P299" s="5">
        <v>0</v>
      </c>
      <c r="Q299" s="5">
        <f t="shared" si="45"/>
        <v>0</v>
      </c>
      <c r="R299" s="5">
        <v>0</v>
      </c>
      <c r="S299" s="5">
        <v>0</v>
      </c>
      <c r="T299" s="5">
        <f t="shared" si="46"/>
        <v>0</v>
      </c>
      <c r="U299" s="5">
        <v>0</v>
      </c>
      <c r="V299" s="5">
        <v>0</v>
      </c>
      <c r="W299" s="5">
        <v>0</v>
      </c>
      <c r="X299" s="5">
        <v>0</v>
      </c>
      <c r="Y299" s="5">
        <f t="shared" si="49"/>
        <v>0</v>
      </c>
      <c r="Z299" s="5">
        <v>0</v>
      </c>
      <c r="AA299" s="5">
        <v>0</v>
      </c>
      <c r="AB299" s="5">
        <f t="shared" si="50"/>
        <v>0</v>
      </c>
      <c r="AC299" s="5">
        <v>0</v>
      </c>
      <c r="AD299" s="5">
        <v>0</v>
      </c>
      <c r="AE299" s="5">
        <f t="shared" si="51"/>
        <v>0</v>
      </c>
      <c r="AF299" s="5">
        <v>0</v>
      </c>
      <c r="AG299" s="6">
        <v>42947</v>
      </c>
      <c r="AH299" s="5">
        <v>0</v>
      </c>
      <c r="AI299" s="5">
        <v>0</v>
      </c>
      <c r="AJ299" s="5">
        <v>0</v>
      </c>
      <c r="AK299" s="5">
        <f t="shared" si="52"/>
        <v>0</v>
      </c>
      <c r="AL299" s="5">
        <v>0</v>
      </c>
      <c r="AM299" s="5">
        <v>0</v>
      </c>
      <c r="AN299" s="5">
        <f t="shared" si="53"/>
        <v>0</v>
      </c>
      <c r="AO299" s="5">
        <v>0</v>
      </c>
      <c r="AP299" s="5">
        <v>0</v>
      </c>
      <c r="AQ299" s="5">
        <f t="shared" si="54"/>
        <v>0</v>
      </c>
      <c r="AR299" s="5">
        <v>1</v>
      </c>
      <c r="AS299" s="6">
        <v>43264</v>
      </c>
      <c r="AT299" s="5">
        <v>1</v>
      </c>
      <c r="AU299" s="5">
        <v>0</v>
      </c>
      <c r="AV299" t="str">
        <f t="shared" si="47"/>
        <v>N</v>
      </c>
      <c r="AW299" t="s">
        <v>60</v>
      </c>
      <c r="AX299" t="s">
        <v>61</v>
      </c>
      <c r="AY299" t="s">
        <v>62</v>
      </c>
      <c r="AZ299" t="s">
        <v>62</v>
      </c>
      <c r="BA299" t="str">
        <f t="shared" si="48"/>
        <v>N</v>
      </c>
    </row>
    <row r="300" spans="1:53">
      <c r="A300" t="s">
        <v>436</v>
      </c>
      <c r="B300" t="s">
        <v>54</v>
      </c>
      <c r="C300" t="s">
        <v>89</v>
      </c>
      <c r="D300">
        <v>2018</v>
      </c>
      <c r="F300" t="s">
        <v>731</v>
      </c>
      <c r="G300" t="s">
        <v>732</v>
      </c>
      <c r="H300" t="s">
        <v>733</v>
      </c>
      <c r="I300" t="s">
        <v>734</v>
      </c>
      <c r="J300" t="s">
        <v>101</v>
      </c>
      <c r="K300" t="s">
        <v>93</v>
      </c>
      <c r="L300" s="5">
        <v>0</v>
      </c>
      <c r="M300" s="5">
        <v>0</v>
      </c>
      <c r="N300" s="5">
        <f t="shared" si="44"/>
        <v>0</v>
      </c>
      <c r="O300" s="5">
        <v>0</v>
      </c>
      <c r="P300" s="5">
        <v>0</v>
      </c>
      <c r="Q300" s="5">
        <f t="shared" si="45"/>
        <v>0</v>
      </c>
      <c r="R300" s="5">
        <v>0</v>
      </c>
      <c r="S300" s="5">
        <v>0</v>
      </c>
      <c r="T300" s="5">
        <f t="shared" si="46"/>
        <v>0</v>
      </c>
      <c r="U300" s="5">
        <v>0</v>
      </c>
      <c r="V300" s="5">
        <v>0</v>
      </c>
      <c r="W300" s="5">
        <v>0</v>
      </c>
      <c r="X300" s="5">
        <v>0</v>
      </c>
      <c r="Y300" s="5">
        <f t="shared" si="49"/>
        <v>0</v>
      </c>
      <c r="Z300" s="5">
        <v>0</v>
      </c>
      <c r="AA300" s="5">
        <v>0</v>
      </c>
      <c r="AB300" s="5">
        <f t="shared" si="50"/>
        <v>0</v>
      </c>
      <c r="AC300" s="5">
        <v>0</v>
      </c>
      <c r="AD300" s="5">
        <v>0</v>
      </c>
      <c r="AE300" s="5">
        <f t="shared" si="51"/>
        <v>0</v>
      </c>
      <c r="AF300" s="5">
        <v>0</v>
      </c>
      <c r="AG300" s="6">
        <v>42947</v>
      </c>
      <c r="AH300" s="5">
        <v>0</v>
      </c>
      <c r="AI300" s="5">
        <v>0</v>
      </c>
      <c r="AJ300" s="5">
        <v>0</v>
      </c>
      <c r="AK300" s="5">
        <f t="shared" si="52"/>
        <v>0</v>
      </c>
      <c r="AL300" s="5">
        <v>0</v>
      </c>
      <c r="AM300" s="5">
        <v>0</v>
      </c>
      <c r="AN300" s="5">
        <f t="shared" si="53"/>
        <v>0</v>
      </c>
      <c r="AO300" s="5">
        <v>0</v>
      </c>
      <c r="AP300" s="5">
        <v>0</v>
      </c>
      <c r="AQ300" s="5">
        <f t="shared" si="54"/>
        <v>0</v>
      </c>
      <c r="AR300" s="5">
        <v>1</v>
      </c>
      <c r="AS300" s="6">
        <v>43272</v>
      </c>
      <c r="AT300" s="5">
        <v>1</v>
      </c>
      <c r="AU300" s="5">
        <v>0</v>
      </c>
      <c r="AV300" t="str">
        <f t="shared" si="47"/>
        <v>N</v>
      </c>
      <c r="AW300" t="s">
        <v>60</v>
      </c>
      <c r="AX300" t="s">
        <v>61</v>
      </c>
      <c r="AY300" t="s">
        <v>62</v>
      </c>
      <c r="AZ300" t="s">
        <v>62</v>
      </c>
      <c r="BA300" t="str">
        <f t="shared" si="48"/>
        <v>N</v>
      </c>
    </row>
    <row r="301" spans="1:53">
      <c r="A301" t="s">
        <v>436</v>
      </c>
      <c r="B301" t="s">
        <v>54</v>
      </c>
      <c r="C301" t="s">
        <v>89</v>
      </c>
      <c r="D301">
        <v>2018</v>
      </c>
      <c r="F301" t="s">
        <v>735</v>
      </c>
      <c r="G301" t="s">
        <v>736</v>
      </c>
      <c r="H301" t="s">
        <v>737</v>
      </c>
      <c r="I301" t="s">
        <v>738</v>
      </c>
      <c r="J301" t="s">
        <v>101</v>
      </c>
      <c r="K301" t="s">
        <v>93</v>
      </c>
      <c r="L301" s="5">
        <v>0</v>
      </c>
      <c r="M301" s="5">
        <v>0</v>
      </c>
      <c r="N301" s="5">
        <f t="shared" si="44"/>
        <v>0</v>
      </c>
      <c r="O301" s="5">
        <v>0</v>
      </c>
      <c r="P301" s="5">
        <v>0</v>
      </c>
      <c r="Q301" s="5">
        <f t="shared" si="45"/>
        <v>0</v>
      </c>
      <c r="R301" s="5">
        <v>0</v>
      </c>
      <c r="S301" s="5">
        <v>0</v>
      </c>
      <c r="T301" s="5">
        <f t="shared" si="46"/>
        <v>0</v>
      </c>
      <c r="U301" s="5">
        <v>0</v>
      </c>
      <c r="V301" s="5">
        <v>0</v>
      </c>
      <c r="W301" s="5">
        <v>0</v>
      </c>
      <c r="X301" s="5">
        <v>0</v>
      </c>
      <c r="Y301" s="5">
        <f t="shared" si="49"/>
        <v>0</v>
      </c>
      <c r="Z301" s="5">
        <v>0</v>
      </c>
      <c r="AA301" s="5">
        <v>0</v>
      </c>
      <c r="AB301" s="5">
        <f t="shared" si="50"/>
        <v>0</v>
      </c>
      <c r="AC301" s="5">
        <v>0</v>
      </c>
      <c r="AD301" s="5">
        <v>0</v>
      </c>
      <c r="AE301" s="5">
        <f t="shared" si="51"/>
        <v>0</v>
      </c>
      <c r="AF301" s="5">
        <v>0</v>
      </c>
      <c r="AG301" s="6">
        <v>42947</v>
      </c>
      <c r="AH301" s="5">
        <v>0</v>
      </c>
      <c r="AI301" s="5">
        <v>0</v>
      </c>
      <c r="AJ301" s="5">
        <v>0</v>
      </c>
      <c r="AK301" s="5">
        <f t="shared" si="52"/>
        <v>0</v>
      </c>
      <c r="AL301" s="5">
        <v>0</v>
      </c>
      <c r="AM301" s="5">
        <v>0</v>
      </c>
      <c r="AN301" s="5">
        <f t="shared" si="53"/>
        <v>0</v>
      </c>
      <c r="AO301" s="5">
        <v>0</v>
      </c>
      <c r="AP301" s="5">
        <v>0</v>
      </c>
      <c r="AQ301" s="5">
        <f t="shared" si="54"/>
        <v>0</v>
      </c>
      <c r="AR301" s="5">
        <v>1</v>
      </c>
      <c r="AS301" s="6">
        <v>43221</v>
      </c>
      <c r="AT301" s="5">
        <v>1</v>
      </c>
      <c r="AU301" s="5">
        <v>0</v>
      </c>
      <c r="AV301" t="str">
        <f t="shared" si="47"/>
        <v>N</v>
      </c>
      <c r="AW301" t="s">
        <v>60</v>
      </c>
      <c r="AX301" t="s">
        <v>61</v>
      </c>
      <c r="AY301" t="s">
        <v>62</v>
      </c>
      <c r="AZ301" t="s">
        <v>62</v>
      </c>
      <c r="BA301" t="str">
        <f t="shared" si="48"/>
        <v>N</v>
      </c>
    </row>
    <row r="302" spans="1:53">
      <c r="A302" t="s">
        <v>436</v>
      </c>
      <c r="B302" t="s">
        <v>54</v>
      </c>
      <c r="C302" t="s">
        <v>89</v>
      </c>
      <c r="D302">
        <v>2018</v>
      </c>
      <c r="F302" t="s">
        <v>739</v>
      </c>
      <c r="G302" t="s">
        <v>740</v>
      </c>
      <c r="H302" t="s">
        <v>741</v>
      </c>
      <c r="I302" t="s">
        <v>742</v>
      </c>
      <c r="J302" t="s">
        <v>101</v>
      </c>
      <c r="K302" t="s">
        <v>93</v>
      </c>
      <c r="L302" s="5">
        <v>0</v>
      </c>
      <c r="M302" s="5">
        <v>0</v>
      </c>
      <c r="N302" s="5">
        <f t="shared" si="44"/>
        <v>0</v>
      </c>
      <c r="O302" s="5">
        <v>0</v>
      </c>
      <c r="P302" s="5">
        <v>0</v>
      </c>
      <c r="Q302" s="5">
        <f t="shared" si="45"/>
        <v>0</v>
      </c>
      <c r="R302" s="5">
        <v>0</v>
      </c>
      <c r="S302" s="5">
        <v>0</v>
      </c>
      <c r="T302" s="5">
        <f t="shared" si="46"/>
        <v>0</v>
      </c>
      <c r="U302" s="5">
        <v>0</v>
      </c>
      <c r="V302" s="5">
        <v>0</v>
      </c>
      <c r="W302" s="5">
        <v>0</v>
      </c>
      <c r="X302" s="5">
        <v>0</v>
      </c>
      <c r="Y302" s="5">
        <f t="shared" si="49"/>
        <v>0</v>
      </c>
      <c r="Z302" s="5">
        <v>0</v>
      </c>
      <c r="AA302" s="5">
        <v>0</v>
      </c>
      <c r="AB302" s="5">
        <f t="shared" si="50"/>
        <v>0</v>
      </c>
      <c r="AC302" s="5">
        <v>0</v>
      </c>
      <c r="AD302" s="5">
        <v>0</v>
      </c>
      <c r="AE302" s="5">
        <f t="shared" si="51"/>
        <v>0</v>
      </c>
      <c r="AF302" s="5">
        <v>0</v>
      </c>
      <c r="AG302" s="6">
        <v>42947</v>
      </c>
      <c r="AH302" s="5">
        <v>0</v>
      </c>
      <c r="AI302" s="5">
        <v>0</v>
      </c>
      <c r="AJ302" s="5">
        <v>0</v>
      </c>
      <c r="AK302" s="5">
        <f t="shared" si="52"/>
        <v>0</v>
      </c>
      <c r="AL302" s="5">
        <v>0</v>
      </c>
      <c r="AM302" s="5">
        <v>0</v>
      </c>
      <c r="AN302" s="5">
        <f t="shared" si="53"/>
        <v>0</v>
      </c>
      <c r="AO302" s="5">
        <v>0</v>
      </c>
      <c r="AP302" s="5">
        <v>0</v>
      </c>
      <c r="AQ302" s="5">
        <f t="shared" si="54"/>
        <v>0</v>
      </c>
      <c r="AR302" s="5">
        <v>1</v>
      </c>
      <c r="AS302" s="6">
        <v>43241</v>
      </c>
      <c r="AT302" s="5">
        <v>1</v>
      </c>
      <c r="AU302" s="5">
        <v>0</v>
      </c>
      <c r="AV302" t="str">
        <f t="shared" si="47"/>
        <v>N</v>
      </c>
      <c r="AW302" t="s">
        <v>60</v>
      </c>
      <c r="AX302" t="s">
        <v>61</v>
      </c>
      <c r="AY302" t="s">
        <v>62</v>
      </c>
      <c r="AZ302" t="s">
        <v>62</v>
      </c>
      <c r="BA302" t="str">
        <f t="shared" si="48"/>
        <v>N</v>
      </c>
    </row>
    <row r="303" spans="1:53">
      <c r="A303" t="s">
        <v>436</v>
      </c>
      <c r="B303" t="s">
        <v>54</v>
      </c>
      <c r="C303" t="s">
        <v>89</v>
      </c>
      <c r="D303">
        <v>2018</v>
      </c>
      <c r="F303" t="s">
        <v>527</v>
      </c>
      <c r="G303" t="s">
        <v>743</v>
      </c>
      <c r="H303" t="s">
        <v>744</v>
      </c>
      <c r="I303" t="s">
        <v>745</v>
      </c>
      <c r="J303" t="s">
        <v>101</v>
      </c>
      <c r="K303" t="s">
        <v>93</v>
      </c>
      <c r="L303" s="5">
        <v>0</v>
      </c>
      <c r="M303" s="5">
        <v>0</v>
      </c>
      <c r="N303" s="5">
        <f t="shared" si="44"/>
        <v>0</v>
      </c>
      <c r="O303" s="5">
        <v>0</v>
      </c>
      <c r="P303" s="5">
        <v>0</v>
      </c>
      <c r="Q303" s="5">
        <f t="shared" si="45"/>
        <v>0</v>
      </c>
      <c r="R303" s="5">
        <v>0</v>
      </c>
      <c r="S303" s="5">
        <v>0</v>
      </c>
      <c r="T303" s="5">
        <f t="shared" si="46"/>
        <v>0</v>
      </c>
      <c r="U303" s="5">
        <v>0</v>
      </c>
      <c r="V303" s="5">
        <v>0</v>
      </c>
      <c r="W303" s="5">
        <v>0</v>
      </c>
      <c r="X303" s="5">
        <v>0</v>
      </c>
      <c r="Y303" s="5">
        <f t="shared" si="49"/>
        <v>0</v>
      </c>
      <c r="Z303" s="5">
        <v>0</v>
      </c>
      <c r="AA303" s="5">
        <v>0</v>
      </c>
      <c r="AB303" s="5">
        <f t="shared" si="50"/>
        <v>0</v>
      </c>
      <c r="AC303" s="5">
        <v>0</v>
      </c>
      <c r="AD303" s="5">
        <v>0</v>
      </c>
      <c r="AE303" s="5">
        <f t="shared" si="51"/>
        <v>0</v>
      </c>
      <c r="AF303" s="5">
        <v>0</v>
      </c>
      <c r="AG303" s="6">
        <v>42866</v>
      </c>
      <c r="AH303" s="5">
        <v>0</v>
      </c>
      <c r="AI303" s="5">
        <v>0</v>
      </c>
      <c r="AJ303" s="5">
        <v>0</v>
      </c>
      <c r="AK303" s="5">
        <f t="shared" si="52"/>
        <v>0</v>
      </c>
      <c r="AL303" s="5">
        <v>0</v>
      </c>
      <c r="AM303" s="5">
        <v>0</v>
      </c>
      <c r="AN303" s="5">
        <f t="shared" si="53"/>
        <v>0</v>
      </c>
      <c r="AO303" s="5">
        <v>0</v>
      </c>
      <c r="AP303" s="5">
        <v>0</v>
      </c>
      <c r="AQ303" s="5">
        <f t="shared" si="54"/>
        <v>0</v>
      </c>
      <c r="AR303" s="5">
        <v>1</v>
      </c>
      <c r="AS303" s="6">
        <v>43243</v>
      </c>
      <c r="AT303" s="5">
        <v>1</v>
      </c>
      <c r="AU303" s="5">
        <v>0</v>
      </c>
      <c r="AV303" t="str">
        <f t="shared" si="47"/>
        <v>N</v>
      </c>
      <c r="AW303" t="s">
        <v>60</v>
      </c>
      <c r="AX303" t="s">
        <v>61</v>
      </c>
      <c r="AY303" t="s">
        <v>62</v>
      </c>
      <c r="AZ303" t="s">
        <v>62</v>
      </c>
      <c r="BA303" t="str">
        <f t="shared" si="48"/>
        <v>N</v>
      </c>
    </row>
    <row r="304" spans="1:53">
      <c r="A304" t="s">
        <v>436</v>
      </c>
      <c r="B304" t="s">
        <v>54</v>
      </c>
      <c r="C304" t="s">
        <v>89</v>
      </c>
      <c r="D304">
        <v>2018</v>
      </c>
      <c r="F304" t="s">
        <v>556</v>
      </c>
      <c r="G304" t="s">
        <v>746</v>
      </c>
      <c r="H304" t="s">
        <v>747</v>
      </c>
      <c r="I304" t="s">
        <v>748</v>
      </c>
      <c r="J304" t="s">
        <v>101</v>
      </c>
      <c r="K304" t="s">
        <v>93</v>
      </c>
      <c r="L304" s="5">
        <v>0</v>
      </c>
      <c r="M304" s="5">
        <v>0</v>
      </c>
      <c r="N304" s="5">
        <f t="shared" si="44"/>
        <v>0</v>
      </c>
      <c r="O304" s="5">
        <v>0</v>
      </c>
      <c r="P304" s="5">
        <v>0</v>
      </c>
      <c r="Q304" s="5">
        <f t="shared" si="45"/>
        <v>0</v>
      </c>
      <c r="R304" s="5">
        <v>0</v>
      </c>
      <c r="S304" s="5">
        <v>0</v>
      </c>
      <c r="T304" s="5">
        <f t="shared" si="46"/>
        <v>0</v>
      </c>
      <c r="U304" s="5">
        <v>0</v>
      </c>
      <c r="V304" s="5">
        <v>0</v>
      </c>
      <c r="W304" s="5">
        <v>0</v>
      </c>
      <c r="X304" s="5">
        <v>0</v>
      </c>
      <c r="Y304" s="5">
        <f t="shared" si="49"/>
        <v>0</v>
      </c>
      <c r="Z304" s="5">
        <v>0</v>
      </c>
      <c r="AA304" s="5">
        <v>0</v>
      </c>
      <c r="AB304" s="5">
        <f t="shared" si="50"/>
        <v>0</v>
      </c>
      <c r="AC304" s="5">
        <v>0</v>
      </c>
      <c r="AD304" s="5">
        <v>0</v>
      </c>
      <c r="AE304" s="5">
        <f t="shared" si="51"/>
        <v>0</v>
      </c>
      <c r="AF304" s="5">
        <v>0</v>
      </c>
      <c r="AG304" s="6">
        <v>42969</v>
      </c>
      <c r="AH304" s="5">
        <v>0</v>
      </c>
      <c r="AI304" s="5">
        <v>0</v>
      </c>
      <c r="AJ304" s="5">
        <v>0</v>
      </c>
      <c r="AK304" s="5">
        <f t="shared" si="52"/>
        <v>0</v>
      </c>
      <c r="AL304" s="5">
        <v>0</v>
      </c>
      <c r="AM304" s="5">
        <v>0</v>
      </c>
      <c r="AN304" s="5">
        <f t="shared" si="53"/>
        <v>0</v>
      </c>
      <c r="AO304" s="5">
        <v>0</v>
      </c>
      <c r="AP304" s="5">
        <v>0</v>
      </c>
      <c r="AQ304" s="5">
        <f t="shared" si="54"/>
        <v>0</v>
      </c>
      <c r="AR304" s="5">
        <v>1</v>
      </c>
      <c r="AS304" s="6">
        <v>43118</v>
      </c>
      <c r="AT304" s="5">
        <v>1</v>
      </c>
      <c r="AU304" s="5">
        <v>0</v>
      </c>
      <c r="AV304" t="str">
        <f t="shared" si="47"/>
        <v>N</v>
      </c>
      <c r="AW304" t="s">
        <v>60</v>
      </c>
      <c r="AX304" t="s">
        <v>61</v>
      </c>
      <c r="AY304" t="s">
        <v>62</v>
      </c>
      <c r="AZ304" t="s">
        <v>62</v>
      </c>
      <c r="BA304" t="str">
        <f t="shared" si="48"/>
        <v>N</v>
      </c>
    </row>
    <row r="305" spans="1:53">
      <c r="A305" t="s">
        <v>436</v>
      </c>
      <c r="B305" t="s">
        <v>54</v>
      </c>
      <c r="C305" t="s">
        <v>89</v>
      </c>
      <c r="D305">
        <v>2018</v>
      </c>
      <c r="F305" t="s">
        <v>749</v>
      </c>
      <c r="G305" t="s">
        <v>750</v>
      </c>
      <c r="H305" t="s">
        <v>751</v>
      </c>
      <c r="I305" t="s">
        <v>752</v>
      </c>
      <c r="J305" t="s">
        <v>101</v>
      </c>
      <c r="K305" t="s">
        <v>93</v>
      </c>
      <c r="L305" s="5">
        <v>0</v>
      </c>
      <c r="M305" s="5">
        <v>0</v>
      </c>
      <c r="N305" s="5">
        <f t="shared" si="44"/>
        <v>0</v>
      </c>
      <c r="O305" s="5">
        <v>0</v>
      </c>
      <c r="P305" s="5">
        <v>0</v>
      </c>
      <c r="Q305" s="5">
        <f t="shared" si="45"/>
        <v>0</v>
      </c>
      <c r="R305" s="5">
        <v>0</v>
      </c>
      <c r="S305" s="5">
        <v>0</v>
      </c>
      <c r="T305" s="5">
        <f t="shared" si="46"/>
        <v>0</v>
      </c>
      <c r="U305" s="5">
        <v>0</v>
      </c>
      <c r="V305" s="5">
        <v>0</v>
      </c>
      <c r="W305" s="5">
        <v>0</v>
      </c>
      <c r="X305" s="5">
        <v>0</v>
      </c>
      <c r="Y305" s="5">
        <f t="shared" si="49"/>
        <v>0</v>
      </c>
      <c r="Z305" s="5">
        <v>0</v>
      </c>
      <c r="AA305" s="5">
        <v>0</v>
      </c>
      <c r="AB305" s="5">
        <f t="shared" si="50"/>
        <v>0</v>
      </c>
      <c r="AC305" s="5">
        <v>0</v>
      </c>
      <c r="AD305" s="5">
        <v>0</v>
      </c>
      <c r="AE305" s="5">
        <f t="shared" si="51"/>
        <v>0</v>
      </c>
      <c r="AF305" s="5">
        <v>0</v>
      </c>
      <c r="AG305" s="6">
        <v>43026</v>
      </c>
      <c r="AH305" s="5">
        <v>0</v>
      </c>
      <c r="AI305" s="5">
        <v>0</v>
      </c>
      <c r="AJ305" s="5">
        <v>0</v>
      </c>
      <c r="AK305" s="5">
        <f t="shared" si="52"/>
        <v>0</v>
      </c>
      <c r="AL305" s="5">
        <v>0</v>
      </c>
      <c r="AM305" s="5">
        <v>0</v>
      </c>
      <c r="AN305" s="5">
        <f t="shared" si="53"/>
        <v>0</v>
      </c>
      <c r="AO305" s="5">
        <v>0</v>
      </c>
      <c r="AP305" s="5">
        <v>0</v>
      </c>
      <c r="AQ305" s="5">
        <f t="shared" si="54"/>
        <v>0</v>
      </c>
      <c r="AR305" s="5">
        <v>1</v>
      </c>
      <c r="AS305" s="6">
        <v>43196</v>
      </c>
      <c r="AT305" s="5">
        <v>1</v>
      </c>
      <c r="AU305" s="5">
        <v>0</v>
      </c>
      <c r="AV305" t="str">
        <f t="shared" si="47"/>
        <v>N</v>
      </c>
      <c r="AW305" t="s">
        <v>60</v>
      </c>
      <c r="AX305" t="s">
        <v>61</v>
      </c>
      <c r="AY305" t="s">
        <v>62</v>
      </c>
      <c r="AZ305" t="s">
        <v>62</v>
      </c>
      <c r="BA305" t="str">
        <f t="shared" si="48"/>
        <v>N</v>
      </c>
    </row>
    <row r="306" spans="1:53">
      <c r="A306" t="s">
        <v>436</v>
      </c>
      <c r="B306" t="s">
        <v>54</v>
      </c>
      <c r="C306" t="s">
        <v>89</v>
      </c>
      <c r="D306">
        <v>2018</v>
      </c>
      <c r="F306" t="s">
        <v>556</v>
      </c>
      <c r="G306" t="s">
        <v>753</v>
      </c>
      <c r="H306" t="s">
        <v>754</v>
      </c>
      <c r="I306" t="s">
        <v>755</v>
      </c>
      <c r="J306" t="s">
        <v>101</v>
      </c>
      <c r="K306" t="s">
        <v>93</v>
      </c>
      <c r="L306" s="5">
        <v>0</v>
      </c>
      <c r="M306" s="5">
        <v>0</v>
      </c>
      <c r="N306" s="5">
        <f t="shared" si="44"/>
        <v>0</v>
      </c>
      <c r="O306" s="5">
        <v>0</v>
      </c>
      <c r="P306" s="5">
        <v>0</v>
      </c>
      <c r="Q306" s="5">
        <f t="shared" si="45"/>
        <v>0</v>
      </c>
      <c r="R306" s="5">
        <v>0</v>
      </c>
      <c r="S306" s="5">
        <v>0</v>
      </c>
      <c r="T306" s="5">
        <f t="shared" si="46"/>
        <v>0</v>
      </c>
      <c r="U306" s="5">
        <v>0</v>
      </c>
      <c r="V306" s="5">
        <v>0</v>
      </c>
      <c r="W306" s="5">
        <v>0</v>
      </c>
      <c r="X306" s="5">
        <v>0</v>
      </c>
      <c r="Y306" s="5">
        <f t="shared" si="49"/>
        <v>0</v>
      </c>
      <c r="Z306" s="5">
        <v>0</v>
      </c>
      <c r="AA306" s="5">
        <v>0</v>
      </c>
      <c r="AB306" s="5">
        <f t="shared" si="50"/>
        <v>0</v>
      </c>
      <c r="AC306" s="5">
        <v>0</v>
      </c>
      <c r="AD306" s="5">
        <v>0</v>
      </c>
      <c r="AE306" s="5">
        <f t="shared" si="51"/>
        <v>0</v>
      </c>
      <c r="AF306" s="5">
        <v>0</v>
      </c>
      <c r="AG306" s="6">
        <v>42969</v>
      </c>
      <c r="AH306" s="5">
        <v>0</v>
      </c>
      <c r="AI306" s="5">
        <v>0</v>
      </c>
      <c r="AJ306" s="5">
        <v>0</v>
      </c>
      <c r="AK306" s="5">
        <f t="shared" si="52"/>
        <v>0</v>
      </c>
      <c r="AL306" s="5">
        <v>0</v>
      </c>
      <c r="AM306" s="5">
        <v>0</v>
      </c>
      <c r="AN306" s="5">
        <f t="shared" si="53"/>
        <v>0</v>
      </c>
      <c r="AO306" s="5">
        <v>0</v>
      </c>
      <c r="AP306" s="5">
        <v>0</v>
      </c>
      <c r="AQ306" s="5">
        <f t="shared" si="54"/>
        <v>0</v>
      </c>
      <c r="AR306" s="5">
        <v>1</v>
      </c>
      <c r="AS306" s="6">
        <v>43138</v>
      </c>
      <c r="AT306" s="5">
        <v>1</v>
      </c>
      <c r="AU306" s="5">
        <v>0</v>
      </c>
      <c r="AV306" t="str">
        <f t="shared" si="47"/>
        <v>N</v>
      </c>
      <c r="AW306" t="s">
        <v>60</v>
      </c>
      <c r="AX306" t="s">
        <v>61</v>
      </c>
      <c r="AY306" t="s">
        <v>62</v>
      </c>
      <c r="AZ306" t="s">
        <v>62</v>
      </c>
      <c r="BA306" t="str">
        <f t="shared" si="48"/>
        <v>N</v>
      </c>
    </row>
    <row r="307" spans="1:53">
      <c r="A307" t="s">
        <v>436</v>
      </c>
      <c r="B307" t="s">
        <v>54</v>
      </c>
      <c r="C307" t="s">
        <v>89</v>
      </c>
      <c r="D307">
        <v>2018</v>
      </c>
      <c r="F307" t="s">
        <v>549</v>
      </c>
      <c r="G307" t="s">
        <v>756</v>
      </c>
      <c r="H307" t="s">
        <v>757</v>
      </c>
      <c r="I307" t="s">
        <v>758</v>
      </c>
      <c r="J307" t="s">
        <v>258</v>
      </c>
      <c r="K307" t="s">
        <v>93</v>
      </c>
      <c r="L307" s="5">
        <v>0</v>
      </c>
      <c r="M307" s="5">
        <v>0</v>
      </c>
      <c r="N307" s="5">
        <f t="shared" si="44"/>
        <v>0</v>
      </c>
      <c r="O307" s="5">
        <v>0</v>
      </c>
      <c r="P307" s="5">
        <v>0</v>
      </c>
      <c r="Q307" s="5">
        <f t="shared" si="45"/>
        <v>0</v>
      </c>
      <c r="R307" s="5">
        <v>0</v>
      </c>
      <c r="S307" s="5">
        <v>0</v>
      </c>
      <c r="T307" s="5">
        <f t="shared" si="46"/>
        <v>0</v>
      </c>
      <c r="U307" s="5">
        <v>0</v>
      </c>
      <c r="V307" s="5">
        <v>0</v>
      </c>
      <c r="W307" s="5">
        <v>0</v>
      </c>
      <c r="X307" s="5">
        <v>0</v>
      </c>
      <c r="Y307" s="5">
        <f t="shared" si="49"/>
        <v>0</v>
      </c>
      <c r="Z307" s="5">
        <v>0</v>
      </c>
      <c r="AA307" s="5">
        <v>0</v>
      </c>
      <c r="AB307" s="5">
        <f t="shared" si="50"/>
        <v>0</v>
      </c>
      <c r="AC307" s="5">
        <v>0</v>
      </c>
      <c r="AD307" s="5">
        <v>0</v>
      </c>
      <c r="AE307" s="5">
        <f t="shared" si="51"/>
        <v>0</v>
      </c>
      <c r="AF307" s="5">
        <v>0</v>
      </c>
      <c r="AG307" s="6">
        <v>42913</v>
      </c>
      <c r="AH307" s="5">
        <v>0</v>
      </c>
      <c r="AI307" s="5">
        <v>0</v>
      </c>
      <c r="AJ307" s="5">
        <v>0</v>
      </c>
      <c r="AK307" s="5">
        <f t="shared" si="52"/>
        <v>0</v>
      </c>
      <c r="AL307" s="5">
        <v>0</v>
      </c>
      <c r="AM307" s="5">
        <v>0</v>
      </c>
      <c r="AN307" s="5">
        <f t="shared" si="53"/>
        <v>0</v>
      </c>
      <c r="AO307" s="5">
        <v>0</v>
      </c>
      <c r="AP307" s="5">
        <v>0</v>
      </c>
      <c r="AQ307" s="5">
        <f t="shared" si="54"/>
        <v>0</v>
      </c>
      <c r="AR307" s="5">
        <v>1</v>
      </c>
      <c r="AS307" s="6">
        <v>43404</v>
      </c>
      <c r="AT307" s="5">
        <v>1</v>
      </c>
      <c r="AU307" s="5">
        <v>0</v>
      </c>
      <c r="AV307" t="str">
        <f t="shared" si="47"/>
        <v>N</v>
      </c>
      <c r="AW307" t="s">
        <v>60</v>
      </c>
      <c r="AX307" t="s">
        <v>61</v>
      </c>
      <c r="AY307" t="s">
        <v>62</v>
      </c>
      <c r="AZ307" t="s">
        <v>62</v>
      </c>
      <c r="BA307" t="str">
        <f t="shared" si="48"/>
        <v>N</v>
      </c>
    </row>
    <row r="308" spans="1:53">
      <c r="A308" t="s">
        <v>436</v>
      </c>
      <c r="B308" t="s">
        <v>54</v>
      </c>
      <c r="C308" t="s">
        <v>89</v>
      </c>
      <c r="D308">
        <v>2018</v>
      </c>
      <c r="F308" t="s">
        <v>549</v>
      </c>
      <c r="G308" t="s">
        <v>759</v>
      </c>
      <c r="H308" t="s">
        <v>760</v>
      </c>
      <c r="I308" t="s">
        <v>761</v>
      </c>
      <c r="J308" t="s">
        <v>258</v>
      </c>
      <c r="K308" t="s">
        <v>93</v>
      </c>
      <c r="L308" s="5">
        <v>0</v>
      </c>
      <c r="M308" s="5">
        <v>0</v>
      </c>
      <c r="N308" s="5">
        <f t="shared" si="44"/>
        <v>0</v>
      </c>
      <c r="O308" s="5">
        <v>0</v>
      </c>
      <c r="P308" s="5">
        <v>0</v>
      </c>
      <c r="Q308" s="5">
        <f t="shared" si="45"/>
        <v>0</v>
      </c>
      <c r="R308" s="5">
        <v>0</v>
      </c>
      <c r="S308" s="5">
        <v>0</v>
      </c>
      <c r="T308" s="5">
        <f t="shared" si="46"/>
        <v>0</v>
      </c>
      <c r="U308" s="5">
        <v>0</v>
      </c>
      <c r="V308" s="5">
        <v>0</v>
      </c>
      <c r="W308" s="5">
        <v>0</v>
      </c>
      <c r="X308" s="5">
        <v>0</v>
      </c>
      <c r="Y308" s="5">
        <f t="shared" si="49"/>
        <v>0</v>
      </c>
      <c r="Z308" s="5">
        <v>0</v>
      </c>
      <c r="AA308" s="5">
        <v>0</v>
      </c>
      <c r="AB308" s="5">
        <f t="shared" si="50"/>
        <v>0</v>
      </c>
      <c r="AC308" s="5">
        <v>0</v>
      </c>
      <c r="AD308" s="5">
        <v>0</v>
      </c>
      <c r="AE308" s="5">
        <f t="shared" si="51"/>
        <v>0</v>
      </c>
      <c r="AF308" s="5">
        <v>0</v>
      </c>
      <c r="AG308" s="6">
        <v>42913</v>
      </c>
      <c r="AH308" s="5">
        <v>0</v>
      </c>
      <c r="AI308" s="5">
        <v>0</v>
      </c>
      <c r="AJ308" s="5">
        <v>0</v>
      </c>
      <c r="AK308" s="5">
        <f t="shared" si="52"/>
        <v>0</v>
      </c>
      <c r="AL308" s="5">
        <v>0</v>
      </c>
      <c r="AM308" s="5">
        <v>0</v>
      </c>
      <c r="AN308" s="5">
        <f t="shared" si="53"/>
        <v>0</v>
      </c>
      <c r="AO308" s="5">
        <v>0</v>
      </c>
      <c r="AP308" s="5">
        <v>0</v>
      </c>
      <c r="AQ308" s="5">
        <f t="shared" si="54"/>
        <v>0</v>
      </c>
      <c r="AR308" s="5">
        <v>1</v>
      </c>
      <c r="AS308" s="6">
        <v>43423</v>
      </c>
      <c r="AT308" s="5">
        <v>1</v>
      </c>
      <c r="AU308" s="5">
        <v>0</v>
      </c>
      <c r="AV308" t="str">
        <f t="shared" si="47"/>
        <v>N</v>
      </c>
      <c r="AW308" t="s">
        <v>60</v>
      </c>
      <c r="AX308" t="s">
        <v>61</v>
      </c>
      <c r="AY308" t="s">
        <v>62</v>
      </c>
      <c r="AZ308" t="s">
        <v>62</v>
      </c>
      <c r="BA308" t="str">
        <f t="shared" si="48"/>
        <v>N</v>
      </c>
    </row>
    <row r="309" spans="1:53">
      <c r="A309" t="s">
        <v>436</v>
      </c>
      <c r="B309" t="s">
        <v>54</v>
      </c>
      <c r="C309" t="s">
        <v>89</v>
      </c>
      <c r="D309">
        <v>2018</v>
      </c>
      <c r="F309" t="s">
        <v>762</v>
      </c>
      <c r="G309" t="s">
        <v>763</v>
      </c>
      <c r="H309" t="s">
        <v>764</v>
      </c>
      <c r="I309" t="s">
        <v>765</v>
      </c>
      <c r="J309" t="s">
        <v>101</v>
      </c>
      <c r="K309" t="s">
        <v>93</v>
      </c>
      <c r="L309" s="5">
        <v>0</v>
      </c>
      <c r="M309" s="5">
        <v>0</v>
      </c>
      <c r="N309" s="5">
        <f t="shared" si="44"/>
        <v>0</v>
      </c>
      <c r="O309" s="5">
        <v>0</v>
      </c>
      <c r="P309" s="5">
        <v>0</v>
      </c>
      <c r="Q309" s="5">
        <f t="shared" si="45"/>
        <v>0</v>
      </c>
      <c r="R309" s="5">
        <v>0</v>
      </c>
      <c r="S309" s="5">
        <v>0</v>
      </c>
      <c r="T309" s="5">
        <f t="shared" si="46"/>
        <v>0</v>
      </c>
      <c r="U309" s="5">
        <v>0</v>
      </c>
      <c r="V309" s="5">
        <v>0</v>
      </c>
      <c r="W309" s="5">
        <v>0</v>
      </c>
      <c r="X309" s="5">
        <v>0</v>
      </c>
      <c r="Y309" s="5">
        <f t="shared" si="49"/>
        <v>0</v>
      </c>
      <c r="Z309" s="5">
        <v>0</v>
      </c>
      <c r="AA309" s="5">
        <v>0</v>
      </c>
      <c r="AB309" s="5">
        <f t="shared" si="50"/>
        <v>0</v>
      </c>
      <c r="AC309" s="5">
        <v>0</v>
      </c>
      <c r="AD309" s="5">
        <v>0</v>
      </c>
      <c r="AE309" s="5">
        <f t="shared" si="51"/>
        <v>0</v>
      </c>
      <c r="AF309" s="5">
        <v>0</v>
      </c>
      <c r="AG309" s="6">
        <v>43026</v>
      </c>
      <c r="AH309" s="5">
        <v>0</v>
      </c>
      <c r="AI309" s="5">
        <v>0</v>
      </c>
      <c r="AJ309" s="5">
        <v>0</v>
      </c>
      <c r="AK309" s="5">
        <f t="shared" si="52"/>
        <v>0</v>
      </c>
      <c r="AL309" s="5">
        <v>0</v>
      </c>
      <c r="AM309" s="5">
        <v>0</v>
      </c>
      <c r="AN309" s="5">
        <f t="shared" si="53"/>
        <v>0</v>
      </c>
      <c r="AO309" s="5">
        <v>0</v>
      </c>
      <c r="AP309" s="5">
        <v>0</v>
      </c>
      <c r="AQ309" s="5">
        <f t="shared" si="54"/>
        <v>0</v>
      </c>
      <c r="AR309" s="5">
        <v>1</v>
      </c>
      <c r="AS309" s="6">
        <v>43192</v>
      </c>
      <c r="AT309" s="5">
        <v>1</v>
      </c>
      <c r="AU309" s="5">
        <v>0</v>
      </c>
      <c r="AV309" t="str">
        <f t="shared" si="47"/>
        <v>N</v>
      </c>
      <c r="AW309" t="s">
        <v>60</v>
      </c>
      <c r="AX309" t="s">
        <v>61</v>
      </c>
      <c r="AY309" t="s">
        <v>62</v>
      </c>
      <c r="AZ309" t="s">
        <v>62</v>
      </c>
      <c r="BA309" t="str">
        <f t="shared" si="48"/>
        <v>N</v>
      </c>
    </row>
    <row r="310" spans="1:53">
      <c r="A310" t="s">
        <v>436</v>
      </c>
      <c r="B310" t="s">
        <v>54</v>
      </c>
      <c r="C310" t="s">
        <v>89</v>
      </c>
      <c r="D310">
        <v>2018</v>
      </c>
      <c r="F310" t="s">
        <v>766</v>
      </c>
      <c r="G310" t="s">
        <v>767</v>
      </c>
      <c r="H310" t="s">
        <v>768</v>
      </c>
      <c r="I310" t="s">
        <v>769</v>
      </c>
      <c r="J310" t="s">
        <v>101</v>
      </c>
      <c r="K310" t="s">
        <v>93</v>
      </c>
      <c r="L310" s="5">
        <v>0</v>
      </c>
      <c r="M310" s="5">
        <v>0</v>
      </c>
      <c r="N310" s="5">
        <f t="shared" si="44"/>
        <v>0</v>
      </c>
      <c r="O310" s="5">
        <v>0</v>
      </c>
      <c r="P310" s="5">
        <v>0</v>
      </c>
      <c r="Q310" s="5">
        <f t="shared" si="45"/>
        <v>0</v>
      </c>
      <c r="R310" s="5">
        <v>0</v>
      </c>
      <c r="S310" s="5">
        <v>0</v>
      </c>
      <c r="T310" s="5">
        <f t="shared" si="46"/>
        <v>0</v>
      </c>
      <c r="U310" s="5">
        <v>0</v>
      </c>
      <c r="V310" s="5">
        <v>0</v>
      </c>
      <c r="W310" s="5">
        <v>0</v>
      </c>
      <c r="X310" s="5">
        <v>0</v>
      </c>
      <c r="Y310" s="5">
        <f t="shared" si="49"/>
        <v>0</v>
      </c>
      <c r="Z310" s="5">
        <v>0</v>
      </c>
      <c r="AA310" s="5">
        <v>0</v>
      </c>
      <c r="AB310" s="5">
        <f t="shared" si="50"/>
        <v>0</v>
      </c>
      <c r="AC310" s="5">
        <v>0</v>
      </c>
      <c r="AD310" s="5">
        <v>0</v>
      </c>
      <c r="AE310" s="5">
        <f t="shared" si="51"/>
        <v>0</v>
      </c>
      <c r="AF310" s="5">
        <v>0</v>
      </c>
      <c r="AG310" s="6">
        <v>42817</v>
      </c>
      <c r="AH310" s="5">
        <v>0</v>
      </c>
      <c r="AI310" s="5">
        <v>0</v>
      </c>
      <c r="AJ310" s="5">
        <v>0</v>
      </c>
      <c r="AK310" s="5">
        <f t="shared" si="52"/>
        <v>0</v>
      </c>
      <c r="AL310" s="5">
        <v>0</v>
      </c>
      <c r="AM310" s="5">
        <v>0</v>
      </c>
      <c r="AN310" s="5">
        <f t="shared" si="53"/>
        <v>0</v>
      </c>
      <c r="AO310" s="5">
        <v>0</v>
      </c>
      <c r="AP310" s="5">
        <v>0</v>
      </c>
      <c r="AQ310" s="5">
        <f t="shared" si="54"/>
        <v>0</v>
      </c>
      <c r="AR310" s="5">
        <v>1</v>
      </c>
      <c r="AS310" s="6">
        <v>43116</v>
      </c>
      <c r="AT310" s="5">
        <v>1</v>
      </c>
      <c r="AU310" s="5">
        <v>0</v>
      </c>
      <c r="AV310" t="str">
        <f t="shared" si="47"/>
        <v>N</v>
      </c>
      <c r="AW310" t="s">
        <v>60</v>
      </c>
      <c r="AX310" t="s">
        <v>61</v>
      </c>
      <c r="AY310" t="s">
        <v>62</v>
      </c>
      <c r="AZ310" t="s">
        <v>62</v>
      </c>
      <c r="BA310" t="str">
        <f t="shared" si="48"/>
        <v>N</v>
      </c>
    </row>
    <row r="311" spans="1:53">
      <c r="A311" t="s">
        <v>436</v>
      </c>
      <c r="B311" t="s">
        <v>54</v>
      </c>
      <c r="C311" t="s">
        <v>89</v>
      </c>
      <c r="D311">
        <v>2018</v>
      </c>
      <c r="F311" t="s">
        <v>770</v>
      </c>
      <c r="G311" t="s">
        <v>771</v>
      </c>
      <c r="H311" t="s">
        <v>772</v>
      </c>
      <c r="I311" t="s">
        <v>773</v>
      </c>
      <c r="J311" t="s">
        <v>101</v>
      </c>
      <c r="K311" t="s">
        <v>93</v>
      </c>
      <c r="L311" s="5">
        <v>0</v>
      </c>
      <c r="M311" s="5">
        <v>0</v>
      </c>
      <c r="N311" s="5">
        <f t="shared" si="44"/>
        <v>0</v>
      </c>
      <c r="O311" s="5">
        <v>0</v>
      </c>
      <c r="P311" s="5">
        <v>0</v>
      </c>
      <c r="Q311" s="5">
        <f t="shared" si="45"/>
        <v>0</v>
      </c>
      <c r="R311" s="5">
        <v>0</v>
      </c>
      <c r="S311" s="5">
        <v>0</v>
      </c>
      <c r="T311" s="5">
        <f t="shared" si="46"/>
        <v>0</v>
      </c>
      <c r="U311" s="5">
        <v>0</v>
      </c>
      <c r="V311" s="5">
        <v>0</v>
      </c>
      <c r="W311" s="5">
        <v>0</v>
      </c>
      <c r="X311" s="5">
        <v>0</v>
      </c>
      <c r="Y311" s="5">
        <f t="shared" si="49"/>
        <v>0</v>
      </c>
      <c r="Z311" s="5">
        <v>0</v>
      </c>
      <c r="AA311" s="5">
        <v>0</v>
      </c>
      <c r="AB311" s="5">
        <f t="shared" si="50"/>
        <v>0</v>
      </c>
      <c r="AC311" s="5">
        <v>0</v>
      </c>
      <c r="AD311" s="5">
        <v>0</v>
      </c>
      <c r="AE311" s="5">
        <f t="shared" si="51"/>
        <v>0</v>
      </c>
      <c r="AF311" s="5">
        <v>0</v>
      </c>
      <c r="AG311" s="6">
        <v>42977</v>
      </c>
      <c r="AH311" s="5">
        <v>0</v>
      </c>
      <c r="AI311" s="5">
        <v>0</v>
      </c>
      <c r="AJ311" s="5">
        <v>0</v>
      </c>
      <c r="AK311" s="5">
        <f t="shared" si="52"/>
        <v>0</v>
      </c>
      <c r="AL311" s="5">
        <v>0</v>
      </c>
      <c r="AM311" s="5">
        <v>0</v>
      </c>
      <c r="AN311" s="5">
        <f t="shared" si="53"/>
        <v>0</v>
      </c>
      <c r="AO311" s="5">
        <v>0</v>
      </c>
      <c r="AP311" s="5">
        <v>0</v>
      </c>
      <c r="AQ311" s="5">
        <f t="shared" si="54"/>
        <v>0</v>
      </c>
      <c r="AR311" s="5">
        <v>1</v>
      </c>
      <c r="AS311" s="6">
        <v>43157</v>
      </c>
      <c r="AT311" s="5">
        <v>1</v>
      </c>
      <c r="AU311" s="5">
        <v>0</v>
      </c>
      <c r="AV311" t="str">
        <f t="shared" si="47"/>
        <v>N</v>
      </c>
      <c r="AW311" t="s">
        <v>60</v>
      </c>
      <c r="AX311" t="s">
        <v>61</v>
      </c>
      <c r="AY311" t="s">
        <v>62</v>
      </c>
      <c r="AZ311" t="s">
        <v>62</v>
      </c>
      <c r="BA311" t="str">
        <f t="shared" si="48"/>
        <v>N</v>
      </c>
    </row>
    <row r="312" spans="1:53">
      <c r="A312" t="s">
        <v>436</v>
      </c>
      <c r="B312" t="s">
        <v>54</v>
      </c>
      <c r="C312" t="s">
        <v>89</v>
      </c>
      <c r="D312">
        <v>2018</v>
      </c>
      <c r="F312" t="s">
        <v>774</v>
      </c>
      <c r="G312" t="s">
        <v>775</v>
      </c>
      <c r="H312" t="s">
        <v>776</v>
      </c>
      <c r="I312" t="s">
        <v>777</v>
      </c>
      <c r="J312" t="s">
        <v>101</v>
      </c>
      <c r="K312" t="s">
        <v>93</v>
      </c>
      <c r="L312" s="5">
        <v>0</v>
      </c>
      <c r="M312" s="5">
        <v>0</v>
      </c>
      <c r="N312" s="5">
        <f t="shared" si="44"/>
        <v>0</v>
      </c>
      <c r="O312" s="5">
        <v>0</v>
      </c>
      <c r="P312" s="5">
        <v>0</v>
      </c>
      <c r="Q312" s="5">
        <f t="shared" si="45"/>
        <v>0</v>
      </c>
      <c r="R312" s="5">
        <v>0</v>
      </c>
      <c r="S312" s="5">
        <v>0</v>
      </c>
      <c r="T312" s="5">
        <f t="shared" si="46"/>
        <v>0</v>
      </c>
      <c r="U312" s="5">
        <v>0</v>
      </c>
      <c r="V312" s="5">
        <v>0</v>
      </c>
      <c r="W312" s="5">
        <v>0</v>
      </c>
      <c r="X312" s="5">
        <v>0</v>
      </c>
      <c r="Y312" s="5">
        <f t="shared" si="49"/>
        <v>0</v>
      </c>
      <c r="Z312" s="5">
        <v>0</v>
      </c>
      <c r="AA312" s="5">
        <v>0</v>
      </c>
      <c r="AB312" s="5">
        <f t="shared" si="50"/>
        <v>0</v>
      </c>
      <c r="AC312" s="5">
        <v>0</v>
      </c>
      <c r="AD312" s="5">
        <v>0</v>
      </c>
      <c r="AE312" s="5">
        <f t="shared" si="51"/>
        <v>0</v>
      </c>
      <c r="AF312" s="5">
        <v>0</v>
      </c>
      <c r="AG312" s="6">
        <v>42942</v>
      </c>
      <c r="AH312" s="5">
        <v>0</v>
      </c>
      <c r="AI312" s="5">
        <v>0</v>
      </c>
      <c r="AJ312" s="5">
        <v>0</v>
      </c>
      <c r="AK312" s="5">
        <f t="shared" si="52"/>
        <v>0</v>
      </c>
      <c r="AL312" s="5">
        <v>0</v>
      </c>
      <c r="AM312" s="5">
        <v>0</v>
      </c>
      <c r="AN312" s="5">
        <f t="shared" si="53"/>
        <v>0</v>
      </c>
      <c r="AO312" s="5">
        <v>0</v>
      </c>
      <c r="AP312" s="5">
        <v>0</v>
      </c>
      <c r="AQ312" s="5">
        <f t="shared" si="54"/>
        <v>0</v>
      </c>
      <c r="AR312" s="5">
        <v>1</v>
      </c>
      <c r="AS312" s="6">
        <v>43214</v>
      </c>
      <c r="AT312" s="5">
        <v>1</v>
      </c>
      <c r="AU312" s="5">
        <v>0</v>
      </c>
      <c r="AV312" t="str">
        <f t="shared" si="47"/>
        <v>N</v>
      </c>
      <c r="AW312" t="s">
        <v>60</v>
      </c>
      <c r="AX312" t="s">
        <v>61</v>
      </c>
      <c r="AY312" t="s">
        <v>62</v>
      </c>
      <c r="AZ312" t="s">
        <v>62</v>
      </c>
      <c r="BA312" t="str">
        <f t="shared" si="48"/>
        <v>N</v>
      </c>
    </row>
    <row r="313" spans="1:53">
      <c r="A313" t="s">
        <v>436</v>
      </c>
      <c r="B313" t="s">
        <v>54</v>
      </c>
      <c r="C313" t="s">
        <v>89</v>
      </c>
      <c r="D313">
        <v>2018</v>
      </c>
      <c r="F313" t="s">
        <v>515</v>
      </c>
      <c r="G313" t="s">
        <v>778</v>
      </c>
      <c r="H313" t="s">
        <v>779</v>
      </c>
      <c r="I313" t="s">
        <v>780</v>
      </c>
      <c r="J313" t="s">
        <v>101</v>
      </c>
      <c r="K313" t="s">
        <v>93</v>
      </c>
      <c r="L313" s="5">
        <v>0</v>
      </c>
      <c r="M313" s="5">
        <v>0</v>
      </c>
      <c r="N313" s="5">
        <f t="shared" si="44"/>
        <v>0</v>
      </c>
      <c r="O313" s="5">
        <v>0</v>
      </c>
      <c r="P313" s="5">
        <v>0</v>
      </c>
      <c r="Q313" s="5">
        <f t="shared" si="45"/>
        <v>0</v>
      </c>
      <c r="R313" s="5">
        <v>0</v>
      </c>
      <c r="S313" s="5">
        <v>0</v>
      </c>
      <c r="T313" s="5">
        <f t="shared" si="46"/>
        <v>0</v>
      </c>
      <c r="U313" s="5">
        <v>0</v>
      </c>
      <c r="V313" s="5">
        <v>0</v>
      </c>
      <c r="W313" s="5">
        <v>0</v>
      </c>
      <c r="X313" s="5">
        <v>0</v>
      </c>
      <c r="Y313" s="5">
        <f t="shared" si="49"/>
        <v>0</v>
      </c>
      <c r="Z313" s="5">
        <v>0</v>
      </c>
      <c r="AA313" s="5">
        <v>0</v>
      </c>
      <c r="AB313" s="5">
        <f t="shared" si="50"/>
        <v>0</v>
      </c>
      <c r="AC313" s="5">
        <v>0</v>
      </c>
      <c r="AD313" s="5">
        <v>0</v>
      </c>
      <c r="AE313" s="5">
        <f t="shared" si="51"/>
        <v>0</v>
      </c>
      <c r="AF313" s="5">
        <v>0</v>
      </c>
      <c r="AG313" s="6">
        <v>42942</v>
      </c>
      <c r="AH313" s="5">
        <v>0</v>
      </c>
      <c r="AI313" s="5">
        <v>0</v>
      </c>
      <c r="AJ313" s="5">
        <v>0</v>
      </c>
      <c r="AK313" s="5">
        <f t="shared" si="52"/>
        <v>0</v>
      </c>
      <c r="AL313" s="5">
        <v>0</v>
      </c>
      <c r="AM313" s="5">
        <v>0</v>
      </c>
      <c r="AN313" s="5">
        <f t="shared" si="53"/>
        <v>0</v>
      </c>
      <c r="AO313" s="5">
        <v>0</v>
      </c>
      <c r="AP313" s="5">
        <v>0</v>
      </c>
      <c r="AQ313" s="5">
        <f t="shared" si="54"/>
        <v>0</v>
      </c>
      <c r="AR313" s="5">
        <v>1</v>
      </c>
      <c r="AS313" s="6">
        <v>43166</v>
      </c>
      <c r="AT313" s="5">
        <v>1</v>
      </c>
      <c r="AU313" s="5">
        <v>0</v>
      </c>
      <c r="AV313" t="str">
        <f t="shared" si="47"/>
        <v>N</v>
      </c>
      <c r="AW313" t="s">
        <v>60</v>
      </c>
      <c r="AX313" t="s">
        <v>61</v>
      </c>
      <c r="AY313" t="s">
        <v>62</v>
      </c>
      <c r="AZ313" t="s">
        <v>62</v>
      </c>
      <c r="BA313" t="str">
        <f t="shared" si="48"/>
        <v>N</v>
      </c>
    </row>
    <row r="314" spans="1:53">
      <c r="A314" t="s">
        <v>436</v>
      </c>
      <c r="B314" t="s">
        <v>54</v>
      </c>
      <c r="C314" t="s">
        <v>89</v>
      </c>
      <c r="D314">
        <v>2018</v>
      </c>
      <c r="F314" t="s">
        <v>515</v>
      </c>
      <c r="G314" t="s">
        <v>781</v>
      </c>
      <c r="H314" t="s">
        <v>782</v>
      </c>
      <c r="I314" t="s">
        <v>783</v>
      </c>
      <c r="J314" t="s">
        <v>101</v>
      </c>
      <c r="K314" t="s">
        <v>93</v>
      </c>
      <c r="L314" s="5">
        <v>0</v>
      </c>
      <c r="M314" s="5">
        <v>0</v>
      </c>
      <c r="N314" s="5">
        <f t="shared" si="44"/>
        <v>0</v>
      </c>
      <c r="O314" s="5">
        <v>0</v>
      </c>
      <c r="P314" s="5">
        <v>0</v>
      </c>
      <c r="Q314" s="5">
        <f t="shared" si="45"/>
        <v>0</v>
      </c>
      <c r="R314" s="5">
        <v>0</v>
      </c>
      <c r="S314" s="5">
        <v>0</v>
      </c>
      <c r="T314" s="5">
        <f t="shared" si="46"/>
        <v>0</v>
      </c>
      <c r="U314" s="5">
        <v>0</v>
      </c>
      <c r="V314" s="5">
        <v>0</v>
      </c>
      <c r="W314" s="5">
        <v>0</v>
      </c>
      <c r="X314" s="5">
        <v>0</v>
      </c>
      <c r="Y314" s="5">
        <f t="shared" si="49"/>
        <v>0</v>
      </c>
      <c r="Z314" s="5">
        <v>0</v>
      </c>
      <c r="AA314" s="5">
        <v>0</v>
      </c>
      <c r="AB314" s="5">
        <f t="shared" si="50"/>
        <v>0</v>
      </c>
      <c r="AC314" s="5">
        <v>0</v>
      </c>
      <c r="AD314" s="5">
        <v>0</v>
      </c>
      <c r="AE314" s="5">
        <f t="shared" si="51"/>
        <v>0</v>
      </c>
      <c r="AF314" s="5">
        <v>0</v>
      </c>
      <c r="AG314" s="6">
        <v>42947</v>
      </c>
      <c r="AH314" s="5">
        <v>0</v>
      </c>
      <c r="AI314" s="5">
        <v>0</v>
      </c>
      <c r="AJ314" s="5">
        <v>0</v>
      </c>
      <c r="AK314" s="5">
        <f t="shared" si="52"/>
        <v>0</v>
      </c>
      <c r="AL314" s="5">
        <v>0</v>
      </c>
      <c r="AM314" s="5">
        <v>0</v>
      </c>
      <c r="AN314" s="5">
        <f t="shared" si="53"/>
        <v>0</v>
      </c>
      <c r="AO314" s="5">
        <v>0</v>
      </c>
      <c r="AP314" s="5">
        <v>0</v>
      </c>
      <c r="AQ314" s="5">
        <f t="shared" si="54"/>
        <v>0</v>
      </c>
      <c r="AR314" s="5">
        <v>1</v>
      </c>
      <c r="AS314" s="6">
        <v>43258</v>
      </c>
      <c r="AT314" s="5">
        <v>1</v>
      </c>
      <c r="AU314" s="5">
        <v>0</v>
      </c>
      <c r="AV314" t="str">
        <f t="shared" si="47"/>
        <v>N</v>
      </c>
      <c r="AW314" t="s">
        <v>60</v>
      </c>
      <c r="AX314" t="s">
        <v>61</v>
      </c>
      <c r="AY314" t="s">
        <v>62</v>
      </c>
      <c r="AZ314" t="s">
        <v>62</v>
      </c>
      <c r="BA314" t="str">
        <f t="shared" si="48"/>
        <v>N</v>
      </c>
    </row>
    <row r="315" spans="1:53">
      <c r="A315" t="s">
        <v>436</v>
      </c>
      <c r="B315" t="s">
        <v>54</v>
      </c>
      <c r="C315" t="s">
        <v>89</v>
      </c>
      <c r="D315">
        <v>2018</v>
      </c>
      <c r="F315" t="s">
        <v>784</v>
      </c>
      <c r="G315" t="s">
        <v>785</v>
      </c>
      <c r="H315" t="s">
        <v>786</v>
      </c>
      <c r="I315" t="s">
        <v>787</v>
      </c>
      <c r="J315" t="s">
        <v>101</v>
      </c>
      <c r="K315" t="s">
        <v>93</v>
      </c>
      <c r="L315" s="5">
        <v>0</v>
      </c>
      <c r="M315" s="5">
        <v>0</v>
      </c>
      <c r="N315" s="5">
        <f t="shared" si="44"/>
        <v>0</v>
      </c>
      <c r="O315" s="5">
        <v>0</v>
      </c>
      <c r="P315" s="5">
        <v>0</v>
      </c>
      <c r="Q315" s="5">
        <f t="shared" si="45"/>
        <v>0</v>
      </c>
      <c r="R315" s="5">
        <v>0</v>
      </c>
      <c r="S315" s="5">
        <v>0</v>
      </c>
      <c r="T315" s="5">
        <f t="shared" si="46"/>
        <v>0</v>
      </c>
      <c r="U315" s="5">
        <v>0</v>
      </c>
      <c r="V315" s="5">
        <v>0</v>
      </c>
      <c r="W315" s="5">
        <v>0</v>
      </c>
      <c r="X315" s="5">
        <v>0</v>
      </c>
      <c r="Y315" s="5">
        <f t="shared" si="49"/>
        <v>0</v>
      </c>
      <c r="Z315" s="5">
        <v>0</v>
      </c>
      <c r="AA315" s="5">
        <v>0</v>
      </c>
      <c r="AB315" s="5">
        <f t="shared" si="50"/>
        <v>0</v>
      </c>
      <c r="AC315" s="5">
        <v>0</v>
      </c>
      <c r="AD315" s="5">
        <v>0</v>
      </c>
      <c r="AE315" s="5">
        <f t="shared" si="51"/>
        <v>0</v>
      </c>
      <c r="AF315" s="5">
        <v>0</v>
      </c>
      <c r="AG315" s="6">
        <v>42947</v>
      </c>
      <c r="AH315" s="5">
        <v>0</v>
      </c>
      <c r="AI315" s="5">
        <v>0</v>
      </c>
      <c r="AJ315" s="5">
        <v>0</v>
      </c>
      <c r="AK315" s="5">
        <f t="shared" si="52"/>
        <v>0</v>
      </c>
      <c r="AL315" s="5">
        <v>0</v>
      </c>
      <c r="AM315" s="5">
        <v>0</v>
      </c>
      <c r="AN315" s="5">
        <f t="shared" si="53"/>
        <v>0</v>
      </c>
      <c r="AO315" s="5">
        <v>0</v>
      </c>
      <c r="AP315" s="5">
        <v>0</v>
      </c>
      <c r="AQ315" s="5">
        <f t="shared" si="54"/>
        <v>0</v>
      </c>
      <c r="AR315" s="5">
        <v>1</v>
      </c>
      <c r="AS315" s="6">
        <v>43276</v>
      </c>
      <c r="AT315" s="5">
        <v>1</v>
      </c>
      <c r="AU315" s="5">
        <v>0</v>
      </c>
      <c r="AV315" t="str">
        <f t="shared" si="47"/>
        <v>N</v>
      </c>
      <c r="AW315" t="s">
        <v>60</v>
      </c>
      <c r="AX315" t="s">
        <v>61</v>
      </c>
      <c r="AY315" t="s">
        <v>62</v>
      </c>
      <c r="AZ315" t="s">
        <v>62</v>
      </c>
      <c r="BA315" t="str">
        <f t="shared" si="48"/>
        <v>N</v>
      </c>
    </row>
    <row r="316" spans="1:53">
      <c r="A316" t="s">
        <v>436</v>
      </c>
      <c r="B316" t="s">
        <v>54</v>
      </c>
      <c r="C316" t="s">
        <v>89</v>
      </c>
      <c r="D316">
        <v>2018</v>
      </c>
      <c r="F316" t="s">
        <v>788</v>
      </c>
      <c r="G316" t="s">
        <v>789</v>
      </c>
      <c r="H316" t="s">
        <v>790</v>
      </c>
      <c r="I316" t="s">
        <v>791</v>
      </c>
      <c r="J316" t="s">
        <v>101</v>
      </c>
      <c r="K316" t="s">
        <v>93</v>
      </c>
      <c r="L316" s="5">
        <v>0</v>
      </c>
      <c r="M316" s="5">
        <v>0</v>
      </c>
      <c r="N316" s="5">
        <f t="shared" si="44"/>
        <v>0</v>
      </c>
      <c r="O316" s="5">
        <v>0</v>
      </c>
      <c r="P316" s="5">
        <v>0</v>
      </c>
      <c r="Q316" s="5">
        <f t="shared" si="45"/>
        <v>0</v>
      </c>
      <c r="R316" s="5">
        <v>0</v>
      </c>
      <c r="S316" s="5">
        <v>0</v>
      </c>
      <c r="T316" s="5">
        <f t="shared" si="46"/>
        <v>0</v>
      </c>
      <c r="U316" s="5">
        <v>0</v>
      </c>
      <c r="V316" s="5">
        <v>0</v>
      </c>
      <c r="W316" s="5">
        <v>0</v>
      </c>
      <c r="X316" s="5">
        <v>0</v>
      </c>
      <c r="Y316" s="5">
        <f t="shared" si="49"/>
        <v>0</v>
      </c>
      <c r="Z316" s="5">
        <v>0</v>
      </c>
      <c r="AA316" s="5">
        <v>0</v>
      </c>
      <c r="AB316" s="5">
        <f t="shared" si="50"/>
        <v>0</v>
      </c>
      <c r="AC316" s="5">
        <v>0</v>
      </c>
      <c r="AD316" s="5">
        <v>0</v>
      </c>
      <c r="AE316" s="5">
        <f t="shared" si="51"/>
        <v>0</v>
      </c>
      <c r="AF316" s="5">
        <v>0</v>
      </c>
      <c r="AG316" s="6">
        <v>42947</v>
      </c>
      <c r="AH316" s="5">
        <v>0</v>
      </c>
      <c r="AI316" s="5">
        <v>0</v>
      </c>
      <c r="AJ316" s="5">
        <v>0</v>
      </c>
      <c r="AK316" s="5">
        <f t="shared" si="52"/>
        <v>0</v>
      </c>
      <c r="AL316" s="5">
        <v>0</v>
      </c>
      <c r="AM316" s="5">
        <v>0</v>
      </c>
      <c r="AN316" s="5">
        <f t="shared" si="53"/>
        <v>0</v>
      </c>
      <c r="AO316" s="5">
        <v>0</v>
      </c>
      <c r="AP316" s="5">
        <v>0</v>
      </c>
      <c r="AQ316" s="5">
        <f t="shared" si="54"/>
        <v>0</v>
      </c>
      <c r="AR316" s="5">
        <v>1</v>
      </c>
      <c r="AS316" s="6">
        <v>43217</v>
      </c>
      <c r="AT316" s="5">
        <v>1</v>
      </c>
      <c r="AU316" s="5">
        <v>0</v>
      </c>
      <c r="AV316" t="str">
        <f t="shared" si="47"/>
        <v>N</v>
      </c>
      <c r="AW316" t="s">
        <v>60</v>
      </c>
      <c r="AX316" t="s">
        <v>61</v>
      </c>
      <c r="AY316" t="s">
        <v>62</v>
      </c>
      <c r="AZ316" t="s">
        <v>62</v>
      </c>
      <c r="BA316" t="str">
        <f t="shared" si="48"/>
        <v>N</v>
      </c>
    </row>
    <row r="317" spans="1:53">
      <c r="A317" t="s">
        <v>436</v>
      </c>
      <c r="B317" t="s">
        <v>54</v>
      </c>
      <c r="C317" t="s">
        <v>89</v>
      </c>
      <c r="D317">
        <v>2018</v>
      </c>
      <c r="F317" t="s">
        <v>792</v>
      </c>
      <c r="G317" t="s">
        <v>793</v>
      </c>
      <c r="H317" t="s">
        <v>794</v>
      </c>
      <c r="I317" t="s">
        <v>795</v>
      </c>
      <c r="J317" t="s">
        <v>101</v>
      </c>
      <c r="K317" t="s">
        <v>93</v>
      </c>
      <c r="L317" s="5">
        <v>0</v>
      </c>
      <c r="M317" s="5">
        <v>0</v>
      </c>
      <c r="N317" s="5">
        <f t="shared" si="44"/>
        <v>0</v>
      </c>
      <c r="O317" s="5">
        <v>0</v>
      </c>
      <c r="P317" s="5">
        <v>0</v>
      </c>
      <c r="Q317" s="5">
        <f t="shared" si="45"/>
        <v>0</v>
      </c>
      <c r="R317" s="5">
        <v>0</v>
      </c>
      <c r="S317" s="5">
        <v>0</v>
      </c>
      <c r="T317" s="5">
        <f t="shared" si="46"/>
        <v>0</v>
      </c>
      <c r="U317" s="5">
        <v>0</v>
      </c>
      <c r="V317" s="5">
        <v>0</v>
      </c>
      <c r="W317" s="5">
        <v>0</v>
      </c>
      <c r="X317" s="5">
        <v>0</v>
      </c>
      <c r="Y317" s="5">
        <f t="shared" si="49"/>
        <v>0</v>
      </c>
      <c r="Z317" s="5">
        <v>0</v>
      </c>
      <c r="AA317" s="5">
        <v>0</v>
      </c>
      <c r="AB317" s="5">
        <f t="shared" si="50"/>
        <v>0</v>
      </c>
      <c r="AC317" s="5">
        <v>0</v>
      </c>
      <c r="AD317" s="5">
        <v>0</v>
      </c>
      <c r="AE317" s="5">
        <f t="shared" si="51"/>
        <v>0</v>
      </c>
      <c r="AF317" s="5">
        <v>0</v>
      </c>
      <c r="AG317" s="6">
        <v>42947</v>
      </c>
      <c r="AH317" s="5">
        <v>0</v>
      </c>
      <c r="AI317" s="5">
        <v>0</v>
      </c>
      <c r="AJ317" s="5">
        <v>0</v>
      </c>
      <c r="AK317" s="5">
        <f t="shared" si="52"/>
        <v>0</v>
      </c>
      <c r="AL317" s="5">
        <v>0</v>
      </c>
      <c r="AM317" s="5">
        <v>0</v>
      </c>
      <c r="AN317" s="5">
        <f t="shared" si="53"/>
        <v>0</v>
      </c>
      <c r="AO317" s="5">
        <v>0</v>
      </c>
      <c r="AP317" s="5">
        <v>0</v>
      </c>
      <c r="AQ317" s="5">
        <f t="shared" si="54"/>
        <v>0</v>
      </c>
      <c r="AR317" s="5">
        <v>1</v>
      </c>
      <c r="AS317" s="6">
        <v>43243</v>
      </c>
      <c r="AT317" s="5">
        <v>1</v>
      </c>
      <c r="AU317" s="5">
        <v>0</v>
      </c>
      <c r="AV317" t="str">
        <f t="shared" si="47"/>
        <v>N</v>
      </c>
      <c r="AW317" t="s">
        <v>60</v>
      </c>
      <c r="AX317" t="s">
        <v>61</v>
      </c>
      <c r="AY317" t="s">
        <v>62</v>
      </c>
      <c r="AZ317" t="s">
        <v>62</v>
      </c>
      <c r="BA317" t="str">
        <f t="shared" si="48"/>
        <v>N</v>
      </c>
    </row>
    <row r="318" spans="1:53">
      <c r="A318" t="s">
        <v>436</v>
      </c>
      <c r="B318" t="s">
        <v>54</v>
      </c>
      <c r="C318" t="s">
        <v>89</v>
      </c>
      <c r="D318">
        <v>2018</v>
      </c>
      <c r="F318" t="s">
        <v>527</v>
      </c>
      <c r="G318" t="s">
        <v>796</v>
      </c>
      <c r="H318" t="s">
        <v>797</v>
      </c>
      <c r="I318" t="s">
        <v>798</v>
      </c>
      <c r="J318" t="s">
        <v>101</v>
      </c>
      <c r="K318" t="s">
        <v>93</v>
      </c>
      <c r="L318" s="5">
        <v>0</v>
      </c>
      <c r="M318" s="5">
        <v>0</v>
      </c>
      <c r="N318" s="5">
        <f t="shared" si="44"/>
        <v>0</v>
      </c>
      <c r="O318" s="5">
        <v>0</v>
      </c>
      <c r="P318" s="5">
        <v>0</v>
      </c>
      <c r="Q318" s="5">
        <f t="shared" si="45"/>
        <v>0</v>
      </c>
      <c r="R318" s="5">
        <v>0</v>
      </c>
      <c r="S318" s="5">
        <v>0</v>
      </c>
      <c r="T318" s="5">
        <f t="shared" si="46"/>
        <v>0</v>
      </c>
      <c r="U318" s="5">
        <v>0</v>
      </c>
      <c r="V318" s="5">
        <v>0</v>
      </c>
      <c r="W318" s="5">
        <v>0</v>
      </c>
      <c r="X318" s="5">
        <v>0</v>
      </c>
      <c r="Y318" s="5">
        <f t="shared" si="49"/>
        <v>0</v>
      </c>
      <c r="Z318" s="5">
        <v>0</v>
      </c>
      <c r="AA318" s="5">
        <v>0</v>
      </c>
      <c r="AB318" s="5">
        <f t="shared" si="50"/>
        <v>0</v>
      </c>
      <c r="AC318" s="5">
        <v>0</v>
      </c>
      <c r="AD318" s="5">
        <v>0</v>
      </c>
      <c r="AE318" s="5">
        <f t="shared" si="51"/>
        <v>0</v>
      </c>
      <c r="AF318" s="5">
        <v>0</v>
      </c>
      <c r="AG318" s="6">
        <v>42866</v>
      </c>
      <c r="AH318" s="5">
        <v>0</v>
      </c>
      <c r="AI318" s="5">
        <v>0</v>
      </c>
      <c r="AJ318" s="5">
        <v>0</v>
      </c>
      <c r="AK318" s="5">
        <f t="shared" si="52"/>
        <v>0</v>
      </c>
      <c r="AL318" s="5">
        <v>0</v>
      </c>
      <c r="AM318" s="5">
        <v>0</v>
      </c>
      <c r="AN318" s="5">
        <f t="shared" si="53"/>
        <v>0</v>
      </c>
      <c r="AO318" s="5">
        <v>0</v>
      </c>
      <c r="AP318" s="5">
        <v>0</v>
      </c>
      <c r="AQ318" s="5">
        <f t="shared" si="54"/>
        <v>0</v>
      </c>
      <c r="AR318" s="5">
        <v>1</v>
      </c>
      <c r="AS318" s="6">
        <v>43243</v>
      </c>
      <c r="AT318" s="5">
        <v>1</v>
      </c>
      <c r="AU318" s="5">
        <v>0</v>
      </c>
      <c r="AV318" t="str">
        <f t="shared" si="47"/>
        <v>N</v>
      </c>
      <c r="AW318" t="s">
        <v>60</v>
      </c>
      <c r="AX318" t="s">
        <v>61</v>
      </c>
      <c r="AY318" t="s">
        <v>62</v>
      </c>
      <c r="AZ318" t="s">
        <v>62</v>
      </c>
      <c r="BA318" t="str">
        <f t="shared" si="48"/>
        <v>N</v>
      </c>
    </row>
    <row r="319" spans="1:53">
      <c r="A319" t="s">
        <v>436</v>
      </c>
      <c r="B319" t="s">
        <v>54</v>
      </c>
      <c r="C319" t="s">
        <v>89</v>
      </c>
      <c r="D319">
        <v>2018</v>
      </c>
      <c r="F319" t="s">
        <v>799</v>
      </c>
      <c r="G319" t="s">
        <v>800</v>
      </c>
      <c r="H319" t="s">
        <v>801</v>
      </c>
      <c r="I319" t="s">
        <v>802</v>
      </c>
      <c r="J319" t="s">
        <v>101</v>
      </c>
      <c r="K319" t="s">
        <v>93</v>
      </c>
      <c r="L319" s="5">
        <v>0</v>
      </c>
      <c r="M319" s="5">
        <v>0</v>
      </c>
      <c r="N319" s="5">
        <f t="shared" si="44"/>
        <v>0</v>
      </c>
      <c r="O319" s="5">
        <v>0</v>
      </c>
      <c r="P319" s="5">
        <v>0</v>
      </c>
      <c r="Q319" s="5">
        <f t="shared" si="45"/>
        <v>0</v>
      </c>
      <c r="R319" s="5">
        <v>0</v>
      </c>
      <c r="S319" s="5">
        <v>0</v>
      </c>
      <c r="T319" s="5">
        <f t="shared" si="46"/>
        <v>0</v>
      </c>
      <c r="U319" s="5">
        <v>0</v>
      </c>
      <c r="V319" s="5">
        <v>0</v>
      </c>
      <c r="W319" s="5">
        <v>0</v>
      </c>
      <c r="X319" s="5">
        <v>0</v>
      </c>
      <c r="Y319" s="5">
        <f t="shared" si="49"/>
        <v>0</v>
      </c>
      <c r="Z319" s="5">
        <v>0</v>
      </c>
      <c r="AA319" s="5">
        <v>0</v>
      </c>
      <c r="AB319" s="5">
        <f t="shared" si="50"/>
        <v>0</v>
      </c>
      <c r="AC319" s="5">
        <v>0</v>
      </c>
      <c r="AD319" s="5">
        <v>0</v>
      </c>
      <c r="AE319" s="5">
        <f t="shared" si="51"/>
        <v>0</v>
      </c>
      <c r="AF319" s="5">
        <v>0</v>
      </c>
      <c r="AG319" s="6">
        <v>43048</v>
      </c>
      <c r="AH319" s="5">
        <v>0</v>
      </c>
      <c r="AI319" s="5">
        <v>0</v>
      </c>
      <c r="AJ319" s="5">
        <v>0</v>
      </c>
      <c r="AK319" s="5">
        <f t="shared" si="52"/>
        <v>0</v>
      </c>
      <c r="AL319" s="5">
        <v>0</v>
      </c>
      <c r="AM319" s="5">
        <v>0</v>
      </c>
      <c r="AN319" s="5">
        <f t="shared" si="53"/>
        <v>0</v>
      </c>
      <c r="AO319" s="5">
        <v>0</v>
      </c>
      <c r="AP319" s="5">
        <v>0</v>
      </c>
      <c r="AQ319" s="5">
        <f t="shared" si="54"/>
        <v>0</v>
      </c>
      <c r="AR319" s="5">
        <v>1</v>
      </c>
      <c r="AS319" s="6">
        <v>43207</v>
      </c>
      <c r="AT319" s="5">
        <v>1</v>
      </c>
      <c r="AU319" s="5">
        <v>0</v>
      </c>
      <c r="AV319" t="str">
        <f t="shared" si="47"/>
        <v>N</v>
      </c>
      <c r="AW319" t="s">
        <v>60</v>
      </c>
      <c r="AX319" t="s">
        <v>61</v>
      </c>
      <c r="AY319" t="s">
        <v>62</v>
      </c>
      <c r="AZ319" t="s">
        <v>62</v>
      </c>
      <c r="BA319" t="str">
        <f t="shared" si="48"/>
        <v>N</v>
      </c>
    </row>
    <row r="320" spans="1:53">
      <c r="A320" t="s">
        <v>436</v>
      </c>
      <c r="B320" t="s">
        <v>54</v>
      </c>
      <c r="C320" t="s">
        <v>89</v>
      </c>
      <c r="D320">
        <v>2018</v>
      </c>
      <c r="F320" t="s">
        <v>549</v>
      </c>
      <c r="G320" t="s">
        <v>803</v>
      </c>
      <c r="H320" t="s">
        <v>804</v>
      </c>
      <c r="I320" t="s">
        <v>805</v>
      </c>
      <c r="J320" t="s">
        <v>258</v>
      </c>
      <c r="K320" t="s">
        <v>93</v>
      </c>
      <c r="L320" s="5">
        <v>0</v>
      </c>
      <c r="M320" s="5">
        <v>0</v>
      </c>
      <c r="N320" s="5">
        <f t="shared" si="44"/>
        <v>0</v>
      </c>
      <c r="O320" s="5">
        <v>0</v>
      </c>
      <c r="P320" s="5">
        <v>0</v>
      </c>
      <c r="Q320" s="5">
        <f t="shared" si="45"/>
        <v>0</v>
      </c>
      <c r="R320" s="5">
        <v>0</v>
      </c>
      <c r="S320" s="5">
        <v>0</v>
      </c>
      <c r="T320" s="5">
        <f t="shared" si="46"/>
        <v>0</v>
      </c>
      <c r="U320" s="5">
        <v>0</v>
      </c>
      <c r="V320" s="5">
        <v>0</v>
      </c>
      <c r="W320" s="5">
        <v>0</v>
      </c>
      <c r="X320" s="5">
        <v>0</v>
      </c>
      <c r="Y320" s="5">
        <f t="shared" si="49"/>
        <v>0</v>
      </c>
      <c r="Z320" s="5">
        <v>0</v>
      </c>
      <c r="AA320" s="5">
        <v>0</v>
      </c>
      <c r="AB320" s="5">
        <f t="shared" si="50"/>
        <v>0</v>
      </c>
      <c r="AC320" s="5">
        <v>0</v>
      </c>
      <c r="AD320" s="5">
        <v>0</v>
      </c>
      <c r="AE320" s="5">
        <f t="shared" si="51"/>
        <v>0</v>
      </c>
      <c r="AF320" s="5">
        <v>0</v>
      </c>
      <c r="AG320" s="6">
        <v>42878</v>
      </c>
      <c r="AH320" s="5">
        <v>0</v>
      </c>
      <c r="AI320" s="5">
        <v>0</v>
      </c>
      <c r="AJ320" s="5">
        <v>0</v>
      </c>
      <c r="AK320" s="5">
        <f t="shared" si="52"/>
        <v>0</v>
      </c>
      <c r="AL320" s="5">
        <v>0</v>
      </c>
      <c r="AM320" s="5">
        <v>0</v>
      </c>
      <c r="AN320" s="5">
        <f t="shared" si="53"/>
        <v>0</v>
      </c>
      <c r="AO320" s="5">
        <v>0</v>
      </c>
      <c r="AP320" s="5">
        <v>0</v>
      </c>
      <c r="AQ320" s="5">
        <f t="shared" si="54"/>
        <v>0</v>
      </c>
      <c r="AR320" s="5">
        <v>1</v>
      </c>
      <c r="AS320" s="6">
        <v>43328</v>
      </c>
      <c r="AT320" s="5">
        <v>1</v>
      </c>
      <c r="AU320" s="5">
        <v>0</v>
      </c>
      <c r="AV320" t="str">
        <f t="shared" si="47"/>
        <v>N</v>
      </c>
      <c r="AW320" t="s">
        <v>60</v>
      </c>
      <c r="AX320" t="s">
        <v>61</v>
      </c>
      <c r="AY320" t="s">
        <v>62</v>
      </c>
      <c r="AZ320" t="s">
        <v>62</v>
      </c>
      <c r="BA320" t="str">
        <f t="shared" si="48"/>
        <v>N</v>
      </c>
    </row>
    <row r="321" spans="1:53">
      <c r="A321" t="s">
        <v>436</v>
      </c>
      <c r="B321" t="s">
        <v>54</v>
      </c>
      <c r="C321" t="s">
        <v>89</v>
      </c>
      <c r="D321">
        <v>2018</v>
      </c>
      <c r="F321" t="s">
        <v>549</v>
      </c>
      <c r="G321" t="s">
        <v>806</v>
      </c>
      <c r="H321" t="s">
        <v>807</v>
      </c>
      <c r="I321" t="s">
        <v>808</v>
      </c>
      <c r="J321" t="s">
        <v>258</v>
      </c>
      <c r="K321" t="s">
        <v>93</v>
      </c>
      <c r="L321" s="5">
        <v>0</v>
      </c>
      <c r="M321" s="5">
        <v>0</v>
      </c>
      <c r="N321" s="5">
        <f t="shared" si="44"/>
        <v>0</v>
      </c>
      <c r="O321" s="5">
        <v>0</v>
      </c>
      <c r="P321" s="5">
        <v>0</v>
      </c>
      <c r="Q321" s="5">
        <f t="shared" si="45"/>
        <v>0</v>
      </c>
      <c r="R321" s="5">
        <v>0</v>
      </c>
      <c r="S321" s="5">
        <v>0</v>
      </c>
      <c r="T321" s="5">
        <f t="shared" si="46"/>
        <v>0</v>
      </c>
      <c r="U321" s="5">
        <v>0</v>
      </c>
      <c r="V321" s="5">
        <v>0</v>
      </c>
      <c r="W321" s="5">
        <v>0</v>
      </c>
      <c r="X321" s="5">
        <v>0</v>
      </c>
      <c r="Y321" s="5">
        <f t="shared" si="49"/>
        <v>0</v>
      </c>
      <c r="Z321" s="5">
        <v>0</v>
      </c>
      <c r="AA321" s="5">
        <v>0</v>
      </c>
      <c r="AB321" s="5">
        <f t="shared" si="50"/>
        <v>0</v>
      </c>
      <c r="AC321" s="5">
        <v>0</v>
      </c>
      <c r="AD321" s="5">
        <v>0</v>
      </c>
      <c r="AE321" s="5">
        <f t="shared" si="51"/>
        <v>0</v>
      </c>
      <c r="AF321" s="5">
        <v>0</v>
      </c>
      <c r="AG321" s="6">
        <v>42913</v>
      </c>
      <c r="AH321" s="5">
        <v>0</v>
      </c>
      <c r="AI321" s="5">
        <v>0</v>
      </c>
      <c r="AJ321" s="5">
        <v>0</v>
      </c>
      <c r="AK321" s="5">
        <f t="shared" si="52"/>
        <v>0</v>
      </c>
      <c r="AL321" s="5">
        <v>0</v>
      </c>
      <c r="AM321" s="5">
        <v>0</v>
      </c>
      <c r="AN321" s="5">
        <f t="shared" si="53"/>
        <v>0</v>
      </c>
      <c r="AO321" s="5">
        <v>0</v>
      </c>
      <c r="AP321" s="5">
        <v>0</v>
      </c>
      <c r="AQ321" s="5">
        <f t="shared" si="54"/>
        <v>0</v>
      </c>
      <c r="AR321" s="5">
        <v>1</v>
      </c>
      <c r="AS321" s="6">
        <v>43402</v>
      </c>
      <c r="AT321" s="5">
        <v>1</v>
      </c>
      <c r="AU321" s="5">
        <v>0</v>
      </c>
      <c r="AV321" t="str">
        <f t="shared" si="47"/>
        <v>N</v>
      </c>
      <c r="AW321" t="s">
        <v>60</v>
      </c>
      <c r="AX321" t="s">
        <v>61</v>
      </c>
      <c r="AY321" t="s">
        <v>62</v>
      </c>
      <c r="AZ321" t="s">
        <v>62</v>
      </c>
      <c r="BA321" t="str">
        <f t="shared" si="48"/>
        <v>N</v>
      </c>
    </row>
    <row r="322" spans="1:53">
      <c r="A322" t="s">
        <v>436</v>
      </c>
      <c r="B322" t="s">
        <v>54</v>
      </c>
      <c r="C322" t="s">
        <v>89</v>
      </c>
      <c r="D322">
        <v>2018</v>
      </c>
      <c r="F322" t="s">
        <v>809</v>
      </c>
      <c r="G322" t="s">
        <v>810</v>
      </c>
      <c r="H322" t="s">
        <v>811</v>
      </c>
      <c r="I322" t="s">
        <v>812</v>
      </c>
      <c r="J322" t="s">
        <v>101</v>
      </c>
      <c r="K322" t="s">
        <v>93</v>
      </c>
      <c r="L322" s="5">
        <v>0</v>
      </c>
      <c r="M322" s="5">
        <v>0</v>
      </c>
      <c r="N322" s="5">
        <f t="shared" ref="N322:N385" si="55">L322+M322</f>
        <v>0</v>
      </c>
      <c r="O322" s="5">
        <v>0</v>
      </c>
      <c r="P322" s="5">
        <v>0</v>
      </c>
      <c r="Q322" s="5">
        <f t="shared" ref="Q322:Q385" si="56">O322+P322</f>
        <v>0</v>
      </c>
      <c r="R322" s="5">
        <v>0</v>
      </c>
      <c r="S322" s="5">
        <v>0</v>
      </c>
      <c r="T322" s="5">
        <f t="shared" ref="T322:T385" si="57">R322+S322</f>
        <v>0</v>
      </c>
      <c r="U322" s="5">
        <v>0</v>
      </c>
      <c r="V322" s="5">
        <v>0</v>
      </c>
      <c r="W322" s="5">
        <v>0</v>
      </c>
      <c r="X322" s="5">
        <v>0</v>
      </c>
      <c r="Y322" s="5">
        <f t="shared" si="49"/>
        <v>0</v>
      </c>
      <c r="Z322" s="5">
        <v>0</v>
      </c>
      <c r="AA322" s="5">
        <v>0</v>
      </c>
      <c r="AB322" s="5">
        <f t="shared" si="50"/>
        <v>0</v>
      </c>
      <c r="AC322" s="5">
        <v>0</v>
      </c>
      <c r="AD322" s="5">
        <v>0</v>
      </c>
      <c r="AE322" s="5">
        <f t="shared" si="51"/>
        <v>0</v>
      </c>
      <c r="AF322" s="5">
        <v>0</v>
      </c>
      <c r="AG322" s="6">
        <v>43068</v>
      </c>
      <c r="AH322" s="5">
        <v>0</v>
      </c>
      <c r="AI322" s="5">
        <v>0</v>
      </c>
      <c r="AJ322" s="5">
        <v>0</v>
      </c>
      <c r="AK322" s="5">
        <f t="shared" si="52"/>
        <v>0</v>
      </c>
      <c r="AL322" s="5">
        <v>0</v>
      </c>
      <c r="AM322" s="5">
        <v>0</v>
      </c>
      <c r="AN322" s="5">
        <f t="shared" si="53"/>
        <v>0</v>
      </c>
      <c r="AO322" s="5">
        <v>0</v>
      </c>
      <c r="AP322" s="5">
        <v>0</v>
      </c>
      <c r="AQ322" s="5">
        <f t="shared" si="54"/>
        <v>0</v>
      </c>
      <c r="AR322" s="5">
        <v>1</v>
      </c>
      <c r="AS322" s="6">
        <v>43244</v>
      </c>
      <c r="AT322" s="5">
        <v>1</v>
      </c>
      <c r="AU322" s="5">
        <v>0</v>
      </c>
      <c r="AV322" t="str">
        <f t="shared" ref="AV322:AV385" si="58">IF(AU322 &gt; 0, "Y", "N")</f>
        <v>N</v>
      </c>
      <c r="AW322" t="s">
        <v>60</v>
      </c>
      <c r="AX322" t="s">
        <v>61</v>
      </c>
      <c r="AY322" t="s">
        <v>62</v>
      </c>
      <c r="AZ322" t="s">
        <v>62</v>
      </c>
      <c r="BA322" t="str">
        <f t="shared" ref="BA322:BA385" si="59">IF(OR(L322&gt;0, O322&gt;0, R322&gt;0, W322&gt;0, Z322&gt;0, AC322&gt;0, AI322&gt;0, AL322&gt;0, AO322&gt;0, M322&gt;0), "Y", "N")</f>
        <v>N</v>
      </c>
    </row>
    <row r="323" spans="1:53">
      <c r="A323" t="s">
        <v>436</v>
      </c>
      <c r="B323" t="s">
        <v>54</v>
      </c>
      <c r="C323" t="s">
        <v>89</v>
      </c>
      <c r="D323">
        <v>2018</v>
      </c>
      <c r="F323" t="s">
        <v>813</v>
      </c>
      <c r="G323" t="s">
        <v>814</v>
      </c>
      <c r="H323" t="s">
        <v>815</v>
      </c>
      <c r="I323" t="s">
        <v>816</v>
      </c>
      <c r="J323" t="s">
        <v>101</v>
      </c>
      <c r="K323" t="s">
        <v>93</v>
      </c>
      <c r="L323" s="5">
        <v>0</v>
      </c>
      <c r="M323" s="5">
        <v>0</v>
      </c>
      <c r="N323" s="5">
        <f t="shared" si="55"/>
        <v>0</v>
      </c>
      <c r="O323" s="5">
        <v>0</v>
      </c>
      <c r="P323" s="5">
        <v>0</v>
      </c>
      <c r="Q323" s="5">
        <f t="shared" si="56"/>
        <v>0</v>
      </c>
      <c r="R323" s="5">
        <v>0</v>
      </c>
      <c r="S323" s="5">
        <v>0</v>
      </c>
      <c r="T323" s="5">
        <f t="shared" si="57"/>
        <v>0</v>
      </c>
      <c r="U323" s="5">
        <v>0</v>
      </c>
      <c r="V323" s="5">
        <v>0</v>
      </c>
      <c r="W323" s="5">
        <v>0</v>
      </c>
      <c r="X323" s="5">
        <v>0</v>
      </c>
      <c r="Y323" s="5">
        <f t="shared" ref="Y323:Y386" si="60">W323+X323</f>
        <v>0</v>
      </c>
      <c r="Z323" s="5">
        <v>0</v>
      </c>
      <c r="AA323" s="5">
        <v>0</v>
      </c>
      <c r="AB323" s="5">
        <f t="shared" ref="AB323:AB386" si="61">SUM(Z323:AA323)</f>
        <v>0</v>
      </c>
      <c r="AC323" s="5">
        <v>0</v>
      </c>
      <c r="AD323" s="5">
        <v>0</v>
      </c>
      <c r="AE323" s="5">
        <f t="shared" ref="AE323:AE386" si="62">SUM(AC323:AD323)</f>
        <v>0</v>
      </c>
      <c r="AF323" s="5">
        <v>0</v>
      </c>
      <c r="AG323" s="6">
        <v>42942</v>
      </c>
      <c r="AH323" s="5">
        <v>0</v>
      </c>
      <c r="AI323" s="5">
        <v>0</v>
      </c>
      <c r="AJ323" s="5">
        <v>0</v>
      </c>
      <c r="AK323" s="5">
        <f t="shared" ref="AK323:AK386" si="63">SUM(AI323:AJ323)</f>
        <v>0</v>
      </c>
      <c r="AL323" s="5">
        <v>0</v>
      </c>
      <c r="AM323" s="5">
        <v>0</v>
      </c>
      <c r="AN323" s="5">
        <f t="shared" ref="AN323:AN386" si="64">SUM(AL323:AM323)</f>
        <v>0</v>
      </c>
      <c r="AO323" s="5">
        <v>0</v>
      </c>
      <c r="AP323" s="5">
        <v>0</v>
      </c>
      <c r="AQ323" s="5">
        <f t="shared" ref="AQ323:AQ386" si="65">SUM(AO323:AP323)</f>
        <v>0</v>
      </c>
      <c r="AR323" s="5">
        <v>1</v>
      </c>
      <c r="AS323" s="6">
        <v>43174</v>
      </c>
      <c r="AT323" s="5">
        <v>1</v>
      </c>
      <c r="AU323" s="5">
        <v>0</v>
      </c>
      <c r="AV323" t="str">
        <f t="shared" si="58"/>
        <v>N</v>
      </c>
      <c r="AW323" t="s">
        <v>60</v>
      </c>
      <c r="AX323" t="s">
        <v>61</v>
      </c>
      <c r="AY323" t="s">
        <v>62</v>
      </c>
      <c r="AZ323" t="s">
        <v>62</v>
      </c>
      <c r="BA323" t="str">
        <f t="shared" si="59"/>
        <v>N</v>
      </c>
    </row>
    <row r="324" spans="1:53">
      <c r="A324" t="s">
        <v>436</v>
      </c>
      <c r="B324" t="s">
        <v>54</v>
      </c>
      <c r="C324" t="s">
        <v>89</v>
      </c>
      <c r="D324">
        <v>2018</v>
      </c>
      <c r="F324" t="s">
        <v>515</v>
      </c>
      <c r="G324" t="s">
        <v>817</v>
      </c>
      <c r="H324" t="s">
        <v>818</v>
      </c>
      <c r="I324" t="s">
        <v>819</v>
      </c>
      <c r="J324" t="s">
        <v>101</v>
      </c>
      <c r="K324" t="s">
        <v>93</v>
      </c>
      <c r="L324" s="5">
        <v>0</v>
      </c>
      <c r="M324" s="5">
        <v>0</v>
      </c>
      <c r="N324" s="5">
        <f t="shared" si="55"/>
        <v>0</v>
      </c>
      <c r="O324" s="5">
        <v>0</v>
      </c>
      <c r="P324" s="5">
        <v>0</v>
      </c>
      <c r="Q324" s="5">
        <f t="shared" si="56"/>
        <v>0</v>
      </c>
      <c r="R324" s="5">
        <v>0</v>
      </c>
      <c r="S324" s="5">
        <v>0</v>
      </c>
      <c r="T324" s="5">
        <f t="shared" si="57"/>
        <v>0</v>
      </c>
      <c r="U324" s="5">
        <v>0</v>
      </c>
      <c r="V324" s="5">
        <v>0</v>
      </c>
      <c r="W324" s="5">
        <v>0</v>
      </c>
      <c r="X324" s="5">
        <v>0</v>
      </c>
      <c r="Y324" s="5">
        <f t="shared" si="60"/>
        <v>0</v>
      </c>
      <c r="Z324" s="5">
        <v>0</v>
      </c>
      <c r="AA324" s="5">
        <v>0</v>
      </c>
      <c r="AB324" s="5">
        <f t="shared" si="61"/>
        <v>0</v>
      </c>
      <c r="AC324" s="5">
        <v>0</v>
      </c>
      <c r="AD324" s="5">
        <v>0</v>
      </c>
      <c r="AE324" s="5">
        <f t="shared" si="62"/>
        <v>0</v>
      </c>
      <c r="AF324" s="5">
        <v>0</v>
      </c>
      <c r="AG324" s="6">
        <v>42942</v>
      </c>
      <c r="AH324" s="5">
        <v>0</v>
      </c>
      <c r="AI324" s="5">
        <v>0</v>
      </c>
      <c r="AJ324" s="5">
        <v>0</v>
      </c>
      <c r="AK324" s="5">
        <f t="shared" si="63"/>
        <v>0</v>
      </c>
      <c r="AL324" s="5">
        <v>0</v>
      </c>
      <c r="AM324" s="5">
        <v>0</v>
      </c>
      <c r="AN324" s="5">
        <f t="shared" si="64"/>
        <v>0</v>
      </c>
      <c r="AO324" s="5">
        <v>0</v>
      </c>
      <c r="AP324" s="5">
        <v>0</v>
      </c>
      <c r="AQ324" s="5">
        <f t="shared" si="65"/>
        <v>0</v>
      </c>
      <c r="AR324" s="5">
        <v>1</v>
      </c>
      <c r="AS324" s="6">
        <v>43133</v>
      </c>
      <c r="AT324" s="5">
        <v>1</v>
      </c>
      <c r="AU324" s="5">
        <v>0</v>
      </c>
      <c r="AV324" t="str">
        <f t="shared" si="58"/>
        <v>N</v>
      </c>
      <c r="AW324" t="s">
        <v>60</v>
      </c>
      <c r="AX324" t="s">
        <v>61</v>
      </c>
      <c r="AY324" t="s">
        <v>62</v>
      </c>
      <c r="AZ324" t="s">
        <v>62</v>
      </c>
      <c r="BA324" t="str">
        <f t="shared" si="59"/>
        <v>N</v>
      </c>
    </row>
    <row r="325" spans="1:53">
      <c r="A325" t="s">
        <v>436</v>
      </c>
      <c r="B325" t="s">
        <v>54</v>
      </c>
      <c r="C325" t="s">
        <v>89</v>
      </c>
      <c r="D325">
        <v>2018</v>
      </c>
      <c r="F325" t="s">
        <v>820</v>
      </c>
      <c r="G325" t="s">
        <v>821</v>
      </c>
      <c r="H325" t="s">
        <v>822</v>
      </c>
      <c r="I325" t="s">
        <v>823</v>
      </c>
      <c r="J325" t="s">
        <v>101</v>
      </c>
      <c r="K325" t="s">
        <v>93</v>
      </c>
      <c r="L325" s="5">
        <v>0</v>
      </c>
      <c r="M325" s="5">
        <v>0</v>
      </c>
      <c r="N325" s="5">
        <f t="shared" si="55"/>
        <v>0</v>
      </c>
      <c r="O325" s="5">
        <v>0</v>
      </c>
      <c r="P325" s="5">
        <v>0</v>
      </c>
      <c r="Q325" s="5">
        <f t="shared" si="56"/>
        <v>0</v>
      </c>
      <c r="R325" s="5">
        <v>0</v>
      </c>
      <c r="S325" s="5">
        <v>0</v>
      </c>
      <c r="T325" s="5">
        <f t="shared" si="57"/>
        <v>0</v>
      </c>
      <c r="U325" s="5">
        <v>0</v>
      </c>
      <c r="V325" s="5">
        <v>0</v>
      </c>
      <c r="W325" s="5">
        <v>0</v>
      </c>
      <c r="X325" s="5">
        <v>0</v>
      </c>
      <c r="Y325" s="5">
        <f t="shared" si="60"/>
        <v>0</v>
      </c>
      <c r="Z325" s="5">
        <v>0</v>
      </c>
      <c r="AA325" s="5">
        <v>0</v>
      </c>
      <c r="AB325" s="5">
        <f t="shared" si="61"/>
        <v>0</v>
      </c>
      <c r="AC325" s="5">
        <v>0</v>
      </c>
      <c r="AD325" s="5">
        <v>0</v>
      </c>
      <c r="AE325" s="5">
        <f t="shared" si="62"/>
        <v>0</v>
      </c>
      <c r="AF325" s="5">
        <v>0</v>
      </c>
      <c r="AG325" s="6">
        <v>42947</v>
      </c>
      <c r="AH325" s="5">
        <v>0</v>
      </c>
      <c r="AI325" s="5">
        <v>0</v>
      </c>
      <c r="AJ325" s="5">
        <v>0</v>
      </c>
      <c r="AK325" s="5">
        <f t="shared" si="63"/>
        <v>0</v>
      </c>
      <c r="AL325" s="5">
        <v>0</v>
      </c>
      <c r="AM325" s="5">
        <v>0</v>
      </c>
      <c r="AN325" s="5">
        <f t="shared" si="64"/>
        <v>0</v>
      </c>
      <c r="AO325" s="5">
        <v>0</v>
      </c>
      <c r="AP325" s="5">
        <v>0</v>
      </c>
      <c r="AQ325" s="5">
        <f t="shared" si="65"/>
        <v>0</v>
      </c>
      <c r="AR325" s="5">
        <v>1</v>
      </c>
      <c r="AS325" s="6">
        <v>43276</v>
      </c>
      <c r="AT325" s="5">
        <v>1</v>
      </c>
      <c r="AU325" s="5">
        <v>0</v>
      </c>
      <c r="AV325" t="str">
        <f t="shared" si="58"/>
        <v>N</v>
      </c>
      <c r="AW325" t="s">
        <v>60</v>
      </c>
      <c r="AX325" t="s">
        <v>61</v>
      </c>
      <c r="AY325" t="s">
        <v>62</v>
      </c>
      <c r="AZ325" t="s">
        <v>62</v>
      </c>
      <c r="BA325" t="str">
        <f t="shared" si="59"/>
        <v>N</v>
      </c>
    </row>
    <row r="326" spans="1:53">
      <c r="A326" t="s">
        <v>436</v>
      </c>
      <c r="B326" t="s">
        <v>54</v>
      </c>
      <c r="C326" t="s">
        <v>89</v>
      </c>
      <c r="D326">
        <v>2018</v>
      </c>
      <c r="F326" t="s">
        <v>824</v>
      </c>
      <c r="G326" t="s">
        <v>825</v>
      </c>
      <c r="H326" t="s">
        <v>826</v>
      </c>
      <c r="I326" t="s">
        <v>827</v>
      </c>
      <c r="J326" t="s">
        <v>101</v>
      </c>
      <c r="K326" t="s">
        <v>93</v>
      </c>
      <c r="L326" s="5">
        <v>0</v>
      </c>
      <c r="M326" s="5">
        <v>0</v>
      </c>
      <c r="N326" s="5">
        <f t="shared" si="55"/>
        <v>0</v>
      </c>
      <c r="O326" s="5">
        <v>0</v>
      </c>
      <c r="P326" s="5">
        <v>0</v>
      </c>
      <c r="Q326" s="5">
        <f t="shared" si="56"/>
        <v>0</v>
      </c>
      <c r="R326" s="5">
        <v>0</v>
      </c>
      <c r="S326" s="5">
        <v>0</v>
      </c>
      <c r="T326" s="5">
        <f t="shared" si="57"/>
        <v>0</v>
      </c>
      <c r="U326" s="5">
        <v>0</v>
      </c>
      <c r="V326" s="5">
        <v>0</v>
      </c>
      <c r="W326" s="5">
        <v>0</v>
      </c>
      <c r="X326" s="5">
        <v>0</v>
      </c>
      <c r="Y326" s="5">
        <f t="shared" si="60"/>
        <v>0</v>
      </c>
      <c r="Z326" s="5">
        <v>0</v>
      </c>
      <c r="AA326" s="5">
        <v>0</v>
      </c>
      <c r="AB326" s="5">
        <f t="shared" si="61"/>
        <v>0</v>
      </c>
      <c r="AC326" s="5">
        <v>0</v>
      </c>
      <c r="AD326" s="5">
        <v>0</v>
      </c>
      <c r="AE326" s="5">
        <f t="shared" si="62"/>
        <v>0</v>
      </c>
      <c r="AF326" s="5">
        <v>0</v>
      </c>
      <c r="AG326" s="6">
        <v>42947</v>
      </c>
      <c r="AH326" s="5">
        <v>0</v>
      </c>
      <c r="AI326" s="5">
        <v>0</v>
      </c>
      <c r="AJ326" s="5">
        <v>0</v>
      </c>
      <c r="AK326" s="5">
        <f t="shared" si="63"/>
        <v>0</v>
      </c>
      <c r="AL326" s="5">
        <v>0</v>
      </c>
      <c r="AM326" s="5">
        <v>0</v>
      </c>
      <c r="AN326" s="5">
        <f t="shared" si="64"/>
        <v>0</v>
      </c>
      <c r="AO326" s="5">
        <v>0</v>
      </c>
      <c r="AP326" s="5">
        <v>0</v>
      </c>
      <c r="AQ326" s="5">
        <f t="shared" si="65"/>
        <v>0</v>
      </c>
      <c r="AR326" s="5">
        <v>1</v>
      </c>
      <c r="AS326" s="6">
        <v>43243</v>
      </c>
      <c r="AT326" s="5">
        <v>1</v>
      </c>
      <c r="AU326" s="5">
        <v>0</v>
      </c>
      <c r="AV326" t="str">
        <f t="shared" si="58"/>
        <v>N</v>
      </c>
      <c r="AW326" t="s">
        <v>60</v>
      </c>
      <c r="AX326" t="s">
        <v>61</v>
      </c>
      <c r="AY326" t="s">
        <v>62</v>
      </c>
      <c r="AZ326" t="s">
        <v>62</v>
      </c>
      <c r="BA326" t="str">
        <f t="shared" si="59"/>
        <v>N</v>
      </c>
    </row>
    <row r="327" spans="1:53">
      <c r="A327" t="s">
        <v>436</v>
      </c>
      <c r="B327" t="s">
        <v>54</v>
      </c>
      <c r="C327" t="s">
        <v>89</v>
      </c>
      <c r="D327">
        <v>2018</v>
      </c>
      <c r="F327" t="s">
        <v>549</v>
      </c>
      <c r="G327" t="s">
        <v>828</v>
      </c>
      <c r="H327" t="s">
        <v>829</v>
      </c>
      <c r="I327" t="s">
        <v>830</v>
      </c>
      <c r="J327" t="s">
        <v>258</v>
      </c>
      <c r="K327" t="s">
        <v>93</v>
      </c>
      <c r="L327" s="5">
        <v>0</v>
      </c>
      <c r="M327" s="5">
        <v>0</v>
      </c>
      <c r="N327" s="5">
        <f t="shared" si="55"/>
        <v>0</v>
      </c>
      <c r="O327" s="5">
        <v>0</v>
      </c>
      <c r="P327" s="5">
        <v>0</v>
      </c>
      <c r="Q327" s="5">
        <f t="shared" si="56"/>
        <v>0</v>
      </c>
      <c r="R327" s="5">
        <v>0</v>
      </c>
      <c r="S327" s="5">
        <v>0</v>
      </c>
      <c r="T327" s="5">
        <f t="shared" si="57"/>
        <v>0</v>
      </c>
      <c r="U327" s="5">
        <v>0</v>
      </c>
      <c r="V327" s="5">
        <v>0</v>
      </c>
      <c r="W327" s="5">
        <v>0</v>
      </c>
      <c r="X327" s="5">
        <v>0</v>
      </c>
      <c r="Y327" s="5">
        <f t="shared" si="60"/>
        <v>0</v>
      </c>
      <c r="Z327" s="5">
        <v>0</v>
      </c>
      <c r="AA327" s="5">
        <v>0</v>
      </c>
      <c r="AB327" s="5">
        <f t="shared" si="61"/>
        <v>0</v>
      </c>
      <c r="AC327" s="5">
        <v>0</v>
      </c>
      <c r="AD327" s="5">
        <v>0</v>
      </c>
      <c r="AE327" s="5">
        <f t="shared" si="62"/>
        <v>0</v>
      </c>
      <c r="AF327" s="5">
        <v>0</v>
      </c>
      <c r="AG327" s="6">
        <v>42913</v>
      </c>
      <c r="AH327" s="5">
        <v>0</v>
      </c>
      <c r="AI327" s="5">
        <v>0</v>
      </c>
      <c r="AJ327" s="5">
        <v>0</v>
      </c>
      <c r="AK327" s="5">
        <f t="shared" si="63"/>
        <v>0</v>
      </c>
      <c r="AL327" s="5">
        <v>0</v>
      </c>
      <c r="AM327" s="5">
        <v>0</v>
      </c>
      <c r="AN327" s="5">
        <f t="shared" si="64"/>
        <v>0</v>
      </c>
      <c r="AO327" s="5">
        <v>0</v>
      </c>
      <c r="AP327" s="5">
        <v>0</v>
      </c>
      <c r="AQ327" s="5">
        <f t="shared" si="65"/>
        <v>0</v>
      </c>
      <c r="AR327" s="5">
        <v>1</v>
      </c>
      <c r="AS327" s="6">
        <v>43332</v>
      </c>
      <c r="AT327" s="5">
        <v>1</v>
      </c>
      <c r="AU327" s="5">
        <v>0</v>
      </c>
      <c r="AV327" t="str">
        <f t="shared" si="58"/>
        <v>N</v>
      </c>
      <c r="AW327" t="s">
        <v>60</v>
      </c>
      <c r="AX327" t="s">
        <v>61</v>
      </c>
      <c r="AY327" t="s">
        <v>62</v>
      </c>
      <c r="AZ327" t="s">
        <v>62</v>
      </c>
      <c r="BA327" t="str">
        <f t="shared" si="59"/>
        <v>N</v>
      </c>
    </row>
    <row r="328" spans="1:53">
      <c r="A328" t="s">
        <v>436</v>
      </c>
      <c r="B328" t="s">
        <v>54</v>
      </c>
      <c r="C328" t="s">
        <v>89</v>
      </c>
      <c r="D328">
        <v>2018</v>
      </c>
      <c r="F328" t="s">
        <v>549</v>
      </c>
      <c r="G328" t="s">
        <v>831</v>
      </c>
      <c r="H328" t="s">
        <v>832</v>
      </c>
      <c r="I328" t="s">
        <v>833</v>
      </c>
      <c r="J328" t="s">
        <v>258</v>
      </c>
      <c r="K328" t="s">
        <v>93</v>
      </c>
      <c r="L328" s="5">
        <v>0</v>
      </c>
      <c r="M328" s="5">
        <v>0</v>
      </c>
      <c r="N328" s="5">
        <f t="shared" si="55"/>
        <v>0</v>
      </c>
      <c r="O328" s="5">
        <v>0</v>
      </c>
      <c r="P328" s="5">
        <v>0</v>
      </c>
      <c r="Q328" s="5">
        <f t="shared" si="56"/>
        <v>0</v>
      </c>
      <c r="R328" s="5">
        <v>0</v>
      </c>
      <c r="S328" s="5">
        <v>0</v>
      </c>
      <c r="T328" s="5">
        <f t="shared" si="57"/>
        <v>0</v>
      </c>
      <c r="U328" s="5">
        <v>0</v>
      </c>
      <c r="V328" s="5">
        <v>0</v>
      </c>
      <c r="W328" s="5">
        <v>0</v>
      </c>
      <c r="X328" s="5">
        <v>0</v>
      </c>
      <c r="Y328" s="5">
        <f t="shared" si="60"/>
        <v>0</v>
      </c>
      <c r="Z328" s="5">
        <v>0</v>
      </c>
      <c r="AA328" s="5">
        <v>0</v>
      </c>
      <c r="AB328" s="5">
        <f t="shared" si="61"/>
        <v>0</v>
      </c>
      <c r="AC328" s="5">
        <v>0</v>
      </c>
      <c r="AD328" s="5">
        <v>0</v>
      </c>
      <c r="AE328" s="5">
        <f t="shared" si="62"/>
        <v>0</v>
      </c>
      <c r="AF328" s="5">
        <v>0</v>
      </c>
      <c r="AG328" s="6">
        <v>42878</v>
      </c>
      <c r="AH328" s="5">
        <v>0</v>
      </c>
      <c r="AI328" s="5">
        <v>0</v>
      </c>
      <c r="AJ328" s="5">
        <v>0</v>
      </c>
      <c r="AK328" s="5">
        <f t="shared" si="63"/>
        <v>0</v>
      </c>
      <c r="AL328" s="5">
        <v>0</v>
      </c>
      <c r="AM328" s="5">
        <v>0</v>
      </c>
      <c r="AN328" s="5">
        <f t="shared" si="64"/>
        <v>0</v>
      </c>
      <c r="AO328" s="5">
        <v>0</v>
      </c>
      <c r="AP328" s="5">
        <v>0</v>
      </c>
      <c r="AQ328" s="5">
        <f t="shared" si="65"/>
        <v>0</v>
      </c>
      <c r="AR328" s="5">
        <v>1</v>
      </c>
      <c r="AS328" s="6">
        <v>43328</v>
      </c>
      <c r="AT328" s="5">
        <v>1</v>
      </c>
      <c r="AU328" s="5">
        <v>0</v>
      </c>
      <c r="AV328" t="str">
        <f t="shared" si="58"/>
        <v>N</v>
      </c>
      <c r="AW328" t="s">
        <v>60</v>
      </c>
      <c r="AX328" t="s">
        <v>61</v>
      </c>
      <c r="AY328" t="s">
        <v>62</v>
      </c>
      <c r="AZ328" t="s">
        <v>62</v>
      </c>
      <c r="BA328" t="str">
        <f t="shared" si="59"/>
        <v>N</v>
      </c>
    </row>
    <row r="329" spans="1:53">
      <c r="A329" t="s">
        <v>436</v>
      </c>
      <c r="B329" t="s">
        <v>54</v>
      </c>
      <c r="C329" t="s">
        <v>89</v>
      </c>
      <c r="D329">
        <v>2018</v>
      </c>
      <c r="F329" t="s">
        <v>549</v>
      </c>
      <c r="G329" t="s">
        <v>834</v>
      </c>
      <c r="H329" t="s">
        <v>835</v>
      </c>
      <c r="I329" t="s">
        <v>836</v>
      </c>
      <c r="J329" t="s">
        <v>258</v>
      </c>
      <c r="K329" t="s">
        <v>93</v>
      </c>
      <c r="L329" s="5">
        <v>0</v>
      </c>
      <c r="M329" s="5">
        <v>0</v>
      </c>
      <c r="N329" s="5">
        <f t="shared" si="55"/>
        <v>0</v>
      </c>
      <c r="O329" s="5">
        <v>0</v>
      </c>
      <c r="P329" s="5">
        <v>0</v>
      </c>
      <c r="Q329" s="5">
        <f t="shared" si="56"/>
        <v>0</v>
      </c>
      <c r="R329" s="5">
        <v>0</v>
      </c>
      <c r="S329" s="5">
        <v>0</v>
      </c>
      <c r="T329" s="5">
        <f t="shared" si="57"/>
        <v>0</v>
      </c>
      <c r="U329" s="5">
        <v>0</v>
      </c>
      <c r="V329" s="5">
        <v>0</v>
      </c>
      <c r="W329" s="5">
        <v>0</v>
      </c>
      <c r="X329" s="5">
        <v>0</v>
      </c>
      <c r="Y329" s="5">
        <f t="shared" si="60"/>
        <v>0</v>
      </c>
      <c r="Z329" s="5">
        <v>0</v>
      </c>
      <c r="AA329" s="5">
        <v>0</v>
      </c>
      <c r="AB329" s="5">
        <f t="shared" si="61"/>
        <v>0</v>
      </c>
      <c r="AC329" s="5">
        <v>0</v>
      </c>
      <c r="AD329" s="5">
        <v>0</v>
      </c>
      <c r="AE329" s="5">
        <f t="shared" si="62"/>
        <v>0</v>
      </c>
      <c r="AF329" s="5">
        <v>0</v>
      </c>
      <c r="AG329" s="6">
        <v>42878</v>
      </c>
      <c r="AH329" s="5">
        <v>0</v>
      </c>
      <c r="AI329" s="5">
        <v>0</v>
      </c>
      <c r="AJ329" s="5">
        <v>0</v>
      </c>
      <c r="AK329" s="5">
        <f t="shared" si="63"/>
        <v>0</v>
      </c>
      <c r="AL329" s="5">
        <v>0</v>
      </c>
      <c r="AM329" s="5">
        <v>0</v>
      </c>
      <c r="AN329" s="5">
        <f t="shared" si="64"/>
        <v>0</v>
      </c>
      <c r="AO329" s="5">
        <v>0</v>
      </c>
      <c r="AP329" s="5">
        <v>0</v>
      </c>
      <c r="AQ329" s="5">
        <f t="shared" si="65"/>
        <v>0</v>
      </c>
      <c r="AR329" s="5">
        <v>1</v>
      </c>
      <c r="AS329" s="6">
        <v>43332</v>
      </c>
      <c r="AT329" s="5">
        <v>1</v>
      </c>
      <c r="AU329" s="5">
        <v>0</v>
      </c>
      <c r="AV329" t="str">
        <f t="shared" si="58"/>
        <v>N</v>
      </c>
      <c r="AW329" t="s">
        <v>60</v>
      </c>
      <c r="AX329" t="s">
        <v>61</v>
      </c>
      <c r="AY329" t="s">
        <v>62</v>
      </c>
      <c r="AZ329" t="s">
        <v>62</v>
      </c>
      <c r="BA329" t="str">
        <f t="shared" si="59"/>
        <v>N</v>
      </c>
    </row>
    <row r="330" spans="1:53">
      <c r="A330" t="s">
        <v>436</v>
      </c>
      <c r="B330" t="s">
        <v>54</v>
      </c>
      <c r="C330" t="s">
        <v>89</v>
      </c>
      <c r="D330">
        <v>2018</v>
      </c>
      <c r="F330" t="s">
        <v>837</v>
      </c>
      <c r="G330" t="s">
        <v>838</v>
      </c>
      <c r="H330" t="s">
        <v>839</v>
      </c>
      <c r="I330" t="s">
        <v>840</v>
      </c>
      <c r="J330" t="s">
        <v>101</v>
      </c>
      <c r="K330" t="s">
        <v>93</v>
      </c>
      <c r="L330" s="5">
        <v>0</v>
      </c>
      <c r="M330" s="5">
        <v>0</v>
      </c>
      <c r="N330" s="5">
        <f t="shared" si="55"/>
        <v>0</v>
      </c>
      <c r="O330" s="5">
        <v>0</v>
      </c>
      <c r="P330" s="5">
        <v>0</v>
      </c>
      <c r="Q330" s="5">
        <f t="shared" si="56"/>
        <v>0</v>
      </c>
      <c r="R330" s="5">
        <v>0</v>
      </c>
      <c r="S330" s="5">
        <v>0</v>
      </c>
      <c r="T330" s="5">
        <f t="shared" si="57"/>
        <v>0</v>
      </c>
      <c r="U330" s="5">
        <v>0</v>
      </c>
      <c r="V330" s="5">
        <v>0</v>
      </c>
      <c r="W330" s="5">
        <v>0</v>
      </c>
      <c r="X330" s="5">
        <v>0</v>
      </c>
      <c r="Y330" s="5">
        <f t="shared" si="60"/>
        <v>0</v>
      </c>
      <c r="Z330" s="5">
        <v>0</v>
      </c>
      <c r="AA330" s="5">
        <v>0</v>
      </c>
      <c r="AB330" s="5">
        <f t="shared" si="61"/>
        <v>0</v>
      </c>
      <c r="AC330" s="5">
        <v>0</v>
      </c>
      <c r="AD330" s="5">
        <v>0</v>
      </c>
      <c r="AE330" s="5">
        <f t="shared" si="62"/>
        <v>0</v>
      </c>
      <c r="AF330" s="5">
        <v>0</v>
      </c>
      <c r="AG330" s="6">
        <v>43048</v>
      </c>
      <c r="AH330" s="5">
        <v>0</v>
      </c>
      <c r="AI330" s="5">
        <v>0</v>
      </c>
      <c r="AJ330" s="5">
        <v>0</v>
      </c>
      <c r="AK330" s="5">
        <f t="shared" si="63"/>
        <v>0</v>
      </c>
      <c r="AL330" s="5">
        <v>0</v>
      </c>
      <c r="AM330" s="5">
        <v>0</v>
      </c>
      <c r="AN330" s="5">
        <f t="shared" si="64"/>
        <v>0</v>
      </c>
      <c r="AO330" s="5">
        <v>0</v>
      </c>
      <c r="AP330" s="5">
        <v>0</v>
      </c>
      <c r="AQ330" s="5">
        <f t="shared" si="65"/>
        <v>0</v>
      </c>
      <c r="AR330" s="5">
        <v>1</v>
      </c>
      <c r="AS330" s="6">
        <v>43207</v>
      </c>
      <c r="AT330" s="5">
        <v>1</v>
      </c>
      <c r="AU330" s="5">
        <v>0</v>
      </c>
      <c r="AV330" t="str">
        <f t="shared" si="58"/>
        <v>N</v>
      </c>
      <c r="AW330" t="s">
        <v>60</v>
      </c>
      <c r="AX330" t="s">
        <v>61</v>
      </c>
      <c r="AY330" t="s">
        <v>62</v>
      </c>
      <c r="AZ330" t="s">
        <v>62</v>
      </c>
      <c r="BA330" t="str">
        <f t="shared" si="59"/>
        <v>N</v>
      </c>
    </row>
    <row r="331" spans="1:53">
      <c r="A331" t="s">
        <v>436</v>
      </c>
      <c r="B331" t="s">
        <v>54</v>
      </c>
      <c r="C331" t="s">
        <v>89</v>
      </c>
      <c r="D331">
        <v>2018</v>
      </c>
      <c r="F331" t="s">
        <v>841</v>
      </c>
      <c r="G331" t="s">
        <v>842</v>
      </c>
      <c r="H331" t="s">
        <v>843</v>
      </c>
      <c r="I331" t="s">
        <v>844</v>
      </c>
      <c r="J331" t="s">
        <v>101</v>
      </c>
      <c r="K331" t="s">
        <v>93</v>
      </c>
      <c r="L331" s="5">
        <v>0</v>
      </c>
      <c r="M331" s="5">
        <v>0</v>
      </c>
      <c r="N331" s="5">
        <f t="shared" si="55"/>
        <v>0</v>
      </c>
      <c r="O331" s="5">
        <v>0</v>
      </c>
      <c r="P331" s="5">
        <v>0</v>
      </c>
      <c r="Q331" s="5">
        <f t="shared" si="56"/>
        <v>0</v>
      </c>
      <c r="R331" s="5">
        <v>0</v>
      </c>
      <c r="S331" s="5">
        <v>0</v>
      </c>
      <c r="T331" s="5">
        <f t="shared" si="57"/>
        <v>0</v>
      </c>
      <c r="U331" s="5">
        <v>0</v>
      </c>
      <c r="V331" s="5">
        <v>0</v>
      </c>
      <c r="W331" s="5">
        <v>0</v>
      </c>
      <c r="X331" s="5">
        <v>0</v>
      </c>
      <c r="Y331" s="5">
        <f t="shared" si="60"/>
        <v>0</v>
      </c>
      <c r="Z331" s="5">
        <v>0</v>
      </c>
      <c r="AA331" s="5">
        <v>0</v>
      </c>
      <c r="AB331" s="5">
        <f t="shared" si="61"/>
        <v>0</v>
      </c>
      <c r="AC331" s="5">
        <v>0</v>
      </c>
      <c r="AD331" s="5">
        <v>0</v>
      </c>
      <c r="AE331" s="5">
        <f t="shared" si="62"/>
        <v>0</v>
      </c>
      <c r="AF331" s="5">
        <v>0</v>
      </c>
      <c r="AG331" s="6">
        <v>42984</v>
      </c>
      <c r="AH331" s="5">
        <v>0</v>
      </c>
      <c r="AI331" s="5">
        <v>0</v>
      </c>
      <c r="AJ331" s="5">
        <v>0</v>
      </c>
      <c r="AK331" s="5">
        <f t="shared" si="63"/>
        <v>0</v>
      </c>
      <c r="AL331" s="5">
        <v>0</v>
      </c>
      <c r="AM331" s="5">
        <v>0</v>
      </c>
      <c r="AN331" s="5">
        <f t="shared" si="64"/>
        <v>0</v>
      </c>
      <c r="AO331" s="5">
        <v>0</v>
      </c>
      <c r="AP331" s="5">
        <v>0</v>
      </c>
      <c r="AQ331" s="5">
        <f t="shared" si="65"/>
        <v>0</v>
      </c>
      <c r="AR331" s="5">
        <v>1</v>
      </c>
      <c r="AS331" s="6">
        <v>43228</v>
      </c>
      <c r="AT331" s="5">
        <v>1</v>
      </c>
      <c r="AU331" s="5">
        <v>0</v>
      </c>
      <c r="AV331" t="str">
        <f t="shared" si="58"/>
        <v>N</v>
      </c>
      <c r="AW331" t="s">
        <v>60</v>
      </c>
      <c r="AX331" t="s">
        <v>61</v>
      </c>
      <c r="AY331" t="s">
        <v>62</v>
      </c>
      <c r="AZ331" t="s">
        <v>62</v>
      </c>
      <c r="BA331" t="str">
        <f t="shared" si="59"/>
        <v>N</v>
      </c>
    </row>
    <row r="332" spans="1:53">
      <c r="A332" t="s">
        <v>436</v>
      </c>
      <c r="B332" t="s">
        <v>54</v>
      </c>
      <c r="C332" t="s">
        <v>89</v>
      </c>
      <c r="D332">
        <v>2018</v>
      </c>
      <c r="F332" t="s">
        <v>515</v>
      </c>
      <c r="G332" t="s">
        <v>845</v>
      </c>
      <c r="H332" t="s">
        <v>846</v>
      </c>
      <c r="I332" t="s">
        <v>847</v>
      </c>
      <c r="J332" t="s">
        <v>101</v>
      </c>
      <c r="K332" t="s">
        <v>93</v>
      </c>
      <c r="L332" s="5">
        <v>0</v>
      </c>
      <c r="M332" s="5">
        <v>0</v>
      </c>
      <c r="N332" s="5">
        <f t="shared" si="55"/>
        <v>0</v>
      </c>
      <c r="O332" s="5">
        <v>0</v>
      </c>
      <c r="P332" s="5">
        <v>0</v>
      </c>
      <c r="Q332" s="5">
        <f t="shared" si="56"/>
        <v>0</v>
      </c>
      <c r="R332" s="5">
        <v>0</v>
      </c>
      <c r="S332" s="5">
        <v>0</v>
      </c>
      <c r="T332" s="5">
        <f t="shared" si="57"/>
        <v>0</v>
      </c>
      <c r="U332" s="5">
        <v>0</v>
      </c>
      <c r="V332" s="5">
        <v>0</v>
      </c>
      <c r="W332" s="5">
        <v>0</v>
      </c>
      <c r="X332" s="5">
        <v>0</v>
      </c>
      <c r="Y332" s="5">
        <f t="shared" si="60"/>
        <v>0</v>
      </c>
      <c r="Z332" s="5">
        <v>0</v>
      </c>
      <c r="AA332" s="5">
        <v>0</v>
      </c>
      <c r="AB332" s="5">
        <f t="shared" si="61"/>
        <v>0</v>
      </c>
      <c r="AC332" s="5">
        <v>0</v>
      </c>
      <c r="AD332" s="5">
        <v>0</v>
      </c>
      <c r="AE332" s="5">
        <f t="shared" si="62"/>
        <v>0</v>
      </c>
      <c r="AF332" s="5">
        <v>0</v>
      </c>
      <c r="AG332" s="6">
        <v>42942</v>
      </c>
      <c r="AH332" s="5">
        <v>0</v>
      </c>
      <c r="AI332" s="5">
        <v>0</v>
      </c>
      <c r="AJ332" s="5">
        <v>0</v>
      </c>
      <c r="AK332" s="5">
        <f t="shared" si="63"/>
        <v>0</v>
      </c>
      <c r="AL332" s="5">
        <v>0</v>
      </c>
      <c r="AM332" s="5">
        <v>0</v>
      </c>
      <c r="AN332" s="5">
        <f t="shared" si="64"/>
        <v>0</v>
      </c>
      <c r="AO332" s="5">
        <v>0</v>
      </c>
      <c r="AP332" s="5">
        <v>0</v>
      </c>
      <c r="AQ332" s="5">
        <f t="shared" si="65"/>
        <v>0</v>
      </c>
      <c r="AR332" s="5">
        <v>1</v>
      </c>
      <c r="AS332" s="6">
        <v>43186</v>
      </c>
      <c r="AT332" s="5">
        <v>1</v>
      </c>
      <c r="AU332" s="5">
        <v>0</v>
      </c>
      <c r="AV332" t="str">
        <f t="shared" si="58"/>
        <v>N</v>
      </c>
      <c r="AW332" t="s">
        <v>60</v>
      </c>
      <c r="AX332" t="s">
        <v>61</v>
      </c>
      <c r="AY332" t="s">
        <v>62</v>
      </c>
      <c r="AZ332" t="s">
        <v>62</v>
      </c>
      <c r="BA332" t="str">
        <f t="shared" si="59"/>
        <v>N</v>
      </c>
    </row>
    <row r="333" spans="1:53">
      <c r="A333" t="s">
        <v>436</v>
      </c>
      <c r="B333" t="s">
        <v>54</v>
      </c>
      <c r="C333" t="s">
        <v>89</v>
      </c>
      <c r="D333">
        <v>2018</v>
      </c>
      <c r="F333" t="s">
        <v>848</v>
      </c>
      <c r="G333" t="s">
        <v>849</v>
      </c>
      <c r="H333" t="s">
        <v>850</v>
      </c>
      <c r="I333" t="s">
        <v>851</v>
      </c>
      <c r="J333" t="s">
        <v>101</v>
      </c>
      <c r="K333" t="s">
        <v>93</v>
      </c>
      <c r="L333" s="5">
        <v>0</v>
      </c>
      <c r="M333" s="5">
        <v>0</v>
      </c>
      <c r="N333" s="5">
        <f t="shared" si="55"/>
        <v>0</v>
      </c>
      <c r="O333" s="5">
        <v>0</v>
      </c>
      <c r="P333" s="5">
        <v>0</v>
      </c>
      <c r="Q333" s="5">
        <f t="shared" si="56"/>
        <v>0</v>
      </c>
      <c r="R333" s="5">
        <v>0</v>
      </c>
      <c r="S333" s="5">
        <v>0</v>
      </c>
      <c r="T333" s="5">
        <f t="shared" si="57"/>
        <v>0</v>
      </c>
      <c r="U333" s="5">
        <v>0</v>
      </c>
      <c r="V333" s="5">
        <v>0</v>
      </c>
      <c r="W333" s="5">
        <v>0</v>
      </c>
      <c r="X333" s="5">
        <v>0</v>
      </c>
      <c r="Y333" s="5">
        <f t="shared" si="60"/>
        <v>0</v>
      </c>
      <c r="Z333" s="5">
        <v>0</v>
      </c>
      <c r="AA333" s="5">
        <v>0</v>
      </c>
      <c r="AB333" s="5">
        <f t="shared" si="61"/>
        <v>0</v>
      </c>
      <c r="AC333" s="5">
        <v>0</v>
      </c>
      <c r="AD333" s="5">
        <v>0</v>
      </c>
      <c r="AE333" s="5">
        <f t="shared" si="62"/>
        <v>0</v>
      </c>
      <c r="AF333" s="5">
        <v>0</v>
      </c>
      <c r="AG333" s="6">
        <v>42942</v>
      </c>
      <c r="AH333" s="5">
        <v>0</v>
      </c>
      <c r="AI333" s="5">
        <v>0</v>
      </c>
      <c r="AJ333" s="5">
        <v>0</v>
      </c>
      <c r="AK333" s="5">
        <f t="shared" si="63"/>
        <v>0</v>
      </c>
      <c r="AL333" s="5">
        <v>0</v>
      </c>
      <c r="AM333" s="5">
        <v>0</v>
      </c>
      <c r="AN333" s="5">
        <f t="shared" si="64"/>
        <v>0</v>
      </c>
      <c r="AO333" s="5">
        <v>0</v>
      </c>
      <c r="AP333" s="5">
        <v>0</v>
      </c>
      <c r="AQ333" s="5">
        <f t="shared" si="65"/>
        <v>0</v>
      </c>
      <c r="AR333" s="5">
        <v>1</v>
      </c>
      <c r="AS333" s="6">
        <v>43193</v>
      </c>
      <c r="AT333" s="5">
        <v>1</v>
      </c>
      <c r="AU333" s="5">
        <v>0</v>
      </c>
      <c r="AV333" t="str">
        <f t="shared" si="58"/>
        <v>N</v>
      </c>
      <c r="AW333" t="s">
        <v>60</v>
      </c>
      <c r="AX333" t="s">
        <v>61</v>
      </c>
      <c r="AY333" t="s">
        <v>62</v>
      </c>
      <c r="AZ333" t="s">
        <v>62</v>
      </c>
      <c r="BA333" t="str">
        <f t="shared" si="59"/>
        <v>N</v>
      </c>
    </row>
    <row r="334" spans="1:53">
      <c r="A334" t="s">
        <v>436</v>
      </c>
      <c r="B334" t="s">
        <v>54</v>
      </c>
      <c r="C334" t="s">
        <v>89</v>
      </c>
      <c r="D334">
        <v>2018</v>
      </c>
      <c r="F334" t="s">
        <v>852</v>
      </c>
      <c r="G334" t="s">
        <v>853</v>
      </c>
      <c r="H334" t="s">
        <v>854</v>
      </c>
      <c r="I334" t="s">
        <v>855</v>
      </c>
      <c r="J334" t="s">
        <v>101</v>
      </c>
      <c r="K334" t="s">
        <v>93</v>
      </c>
      <c r="L334" s="5">
        <v>0</v>
      </c>
      <c r="M334" s="5">
        <v>0</v>
      </c>
      <c r="N334" s="5">
        <f t="shared" si="55"/>
        <v>0</v>
      </c>
      <c r="O334" s="5">
        <v>0</v>
      </c>
      <c r="P334" s="5">
        <v>0</v>
      </c>
      <c r="Q334" s="5">
        <f t="shared" si="56"/>
        <v>0</v>
      </c>
      <c r="R334" s="5">
        <v>0</v>
      </c>
      <c r="S334" s="5">
        <v>0</v>
      </c>
      <c r="T334" s="5">
        <f t="shared" si="57"/>
        <v>0</v>
      </c>
      <c r="U334" s="5">
        <v>0</v>
      </c>
      <c r="V334" s="5">
        <v>0</v>
      </c>
      <c r="W334" s="5">
        <v>0</v>
      </c>
      <c r="X334" s="5">
        <v>0</v>
      </c>
      <c r="Y334" s="5">
        <f t="shared" si="60"/>
        <v>0</v>
      </c>
      <c r="Z334" s="5">
        <v>0</v>
      </c>
      <c r="AA334" s="5">
        <v>0</v>
      </c>
      <c r="AB334" s="5">
        <f t="shared" si="61"/>
        <v>0</v>
      </c>
      <c r="AC334" s="5">
        <v>0</v>
      </c>
      <c r="AD334" s="5">
        <v>0</v>
      </c>
      <c r="AE334" s="5">
        <f t="shared" si="62"/>
        <v>0</v>
      </c>
      <c r="AF334" s="5">
        <v>0</v>
      </c>
      <c r="AG334" s="6">
        <v>42947</v>
      </c>
      <c r="AH334" s="5">
        <v>0</v>
      </c>
      <c r="AI334" s="5">
        <v>0</v>
      </c>
      <c r="AJ334" s="5">
        <v>0</v>
      </c>
      <c r="AK334" s="5">
        <f t="shared" si="63"/>
        <v>0</v>
      </c>
      <c r="AL334" s="5">
        <v>0</v>
      </c>
      <c r="AM334" s="5">
        <v>0</v>
      </c>
      <c r="AN334" s="5">
        <f t="shared" si="64"/>
        <v>0</v>
      </c>
      <c r="AO334" s="5">
        <v>0</v>
      </c>
      <c r="AP334" s="5">
        <v>0</v>
      </c>
      <c r="AQ334" s="5">
        <f t="shared" si="65"/>
        <v>0</v>
      </c>
      <c r="AR334" s="5">
        <v>1</v>
      </c>
      <c r="AS334" s="6">
        <v>43224</v>
      </c>
      <c r="AT334" s="5">
        <v>1</v>
      </c>
      <c r="AU334" s="5">
        <v>0</v>
      </c>
      <c r="AV334" t="str">
        <f t="shared" si="58"/>
        <v>N</v>
      </c>
      <c r="AW334" t="s">
        <v>60</v>
      </c>
      <c r="AX334" t="s">
        <v>61</v>
      </c>
      <c r="AY334" t="s">
        <v>62</v>
      </c>
      <c r="AZ334" t="s">
        <v>62</v>
      </c>
      <c r="BA334" t="str">
        <f t="shared" si="59"/>
        <v>N</v>
      </c>
    </row>
    <row r="335" spans="1:53">
      <c r="A335" t="s">
        <v>436</v>
      </c>
      <c r="B335" t="s">
        <v>54</v>
      </c>
      <c r="C335" t="s">
        <v>89</v>
      </c>
      <c r="D335">
        <v>2018</v>
      </c>
      <c r="F335" t="s">
        <v>856</v>
      </c>
      <c r="G335" t="s">
        <v>857</v>
      </c>
      <c r="H335" t="s">
        <v>858</v>
      </c>
      <c r="I335" t="s">
        <v>859</v>
      </c>
      <c r="J335" t="s">
        <v>101</v>
      </c>
      <c r="K335" t="s">
        <v>93</v>
      </c>
      <c r="L335" s="5">
        <v>0</v>
      </c>
      <c r="M335" s="5">
        <v>0</v>
      </c>
      <c r="N335" s="5">
        <f t="shared" si="55"/>
        <v>0</v>
      </c>
      <c r="O335" s="5">
        <v>0</v>
      </c>
      <c r="P335" s="5">
        <v>0</v>
      </c>
      <c r="Q335" s="5">
        <f t="shared" si="56"/>
        <v>0</v>
      </c>
      <c r="R335" s="5">
        <v>0</v>
      </c>
      <c r="S335" s="5">
        <v>0</v>
      </c>
      <c r="T335" s="5">
        <f t="shared" si="57"/>
        <v>0</v>
      </c>
      <c r="U335" s="5">
        <v>0</v>
      </c>
      <c r="V335" s="5">
        <v>0</v>
      </c>
      <c r="W335" s="5">
        <v>0</v>
      </c>
      <c r="X335" s="5">
        <v>0</v>
      </c>
      <c r="Y335" s="5">
        <f t="shared" si="60"/>
        <v>0</v>
      </c>
      <c r="Z335" s="5">
        <v>0</v>
      </c>
      <c r="AA335" s="5">
        <v>0</v>
      </c>
      <c r="AB335" s="5">
        <f t="shared" si="61"/>
        <v>0</v>
      </c>
      <c r="AC335" s="5">
        <v>0</v>
      </c>
      <c r="AD335" s="5">
        <v>0</v>
      </c>
      <c r="AE335" s="5">
        <f t="shared" si="62"/>
        <v>0</v>
      </c>
      <c r="AF335" s="5">
        <v>0</v>
      </c>
      <c r="AG335" s="6">
        <v>42947</v>
      </c>
      <c r="AH335" s="5">
        <v>0</v>
      </c>
      <c r="AI335" s="5">
        <v>0</v>
      </c>
      <c r="AJ335" s="5">
        <v>0</v>
      </c>
      <c r="AK335" s="5">
        <f t="shared" si="63"/>
        <v>0</v>
      </c>
      <c r="AL335" s="5">
        <v>0</v>
      </c>
      <c r="AM335" s="5">
        <v>0</v>
      </c>
      <c r="AN335" s="5">
        <f t="shared" si="64"/>
        <v>0</v>
      </c>
      <c r="AO335" s="5">
        <v>0</v>
      </c>
      <c r="AP335" s="5">
        <v>0</v>
      </c>
      <c r="AQ335" s="5">
        <f t="shared" si="65"/>
        <v>0</v>
      </c>
      <c r="AR335" s="5">
        <v>1</v>
      </c>
      <c r="AS335" s="6">
        <v>43217</v>
      </c>
      <c r="AT335" s="5">
        <v>1</v>
      </c>
      <c r="AU335" s="5">
        <v>0</v>
      </c>
      <c r="AV335" t="str">
        <f t="shared" si="58"/>
        <v>N</v>
      </c>
      <c r="AW335" t="s">
        <v>60</v>
      </c>
      <c r="AX335" t="s">
        <v>61</v>
      </c>
      <c r="AY335" t="s">
        <v>62</v>
      </c>
      <c r="AZ335" t="s">
        <v>62</v>
      </c>
      <c r="BA335" t="str">
        <f t="shared" si="59"/>
        <v>N</v>
      </c>
    </row>
    <row r="336" spans="1:53">
      <c r="A336" t="s">
        <v>436</v>
      </c>
      <c r="B336" t="s">
        <v>54</v>
      </c>
      <c r="C336" t="s">
        <v>89</v>
      </c>
      <c r="D336">
        <v>2018</v>
      </c>
      <c r="F336" t="s">
        <v>860</v>
      </c>
      <c r="G336" t="s">
        <v>861</v>
      </c>
      <c r="H336" t="s">
        <v>862</v>
      </c>
      <c r="I336" t="s">
        <v>863</v>
      </c>
      <c r="J336" t="s">
        <v>101</v>
      </c>
      <c r="K336" t="s">
        <v>93</v>
      </c>
      <c r="L336" s="5">
        <v>0</v>
      </c>
      <c r="M336" s="5">
        <v>0</v>
      </c>
      <c r="N336" s="5">
        <f t="shared" si="55"/>
        <v>0</v>
      </c>
      <c r="O336" s="5">
        <v>0</v>
      </c>
      <c r="P336" s="5">
        <v>0</v>
      </c>
      <c r="Q336" s="5">
        <f t="shared" si="56"/>
        <v>0</v>
      </c>
      <c r="R336" s="5">
        <v>0</v>
      </c>
      <c r="S336" s="5">
        <v>0</v>
      </c>
      <c r="T336" s="5">
        <f t="shared" si="57"/>
        <v>0</v>
      </c>
      <c r="U336" s="5">
        <v>0</v>
      </c>
      <c r="V336" s="5">
        <v>0</v>
      </c>
      <c r="W336" s="5">
        <v>0</v>
      </c>
      <c r="X336" s="5">
        <v>0</v>
      </c>
      <c r="Y336" s="5">
        <f t="shared" si="60"/>
        <v>0</v>
      </c>
      <c r="Z336" s="5">
        <v>0</v>
      </c>
      <c r="AA336" s="5">
        <v>0</v>
      </c>
      <c r="AB336" s="5">
        <f t="shared" si="61"/>
        <v>0</v>
      </c>
      <c r="AC336" s="5">
        <v>0</v>
      </c>
      <c r="AD336" s="5">
        <v>0</v>
      </c>
      <c r="AE336" s="5">
        <f t="shared" si="62"/>
        <v>0</v>
      </c>
      <c r="AF336" s="5">
        <v>0</v>
      </c>
      <c r="AG336" s="6">
        <v>43026</v>
      </c>
      <c r="AH336" s="5">
        <v>0</v>
      </c>
      <c r="AI336" s="5">
        <v>0</v>
      </c>
      <c r="AJ336" s="5">
        <v>0</v>
      </c>
      <c r="AK336" s="5">
        <f t="shared" si="63"/>
        <v>0</v>
      </c>
      <c r="AL336" s="5">
        <v>0</v>
      </c>
      <c r="AM336" s="5">
        <v>0</v>
      </c>
      <c r="AN336" s="5">
        <f t="shared" si="64"/>
        <v>0</v>
      </c>
      <c r="AO336" s="5">
        <v>0</v>
      </c>
      <c r="AP336" s="5">
        <v>0</v>
      </c>
      <c r="AQ336" s="5">
        <f t="shared" si="65"/>
        <v>0</v>
      </c>
      <c r="AR336" s="5">
        <v>1</v>
      </c>
      <c r="AS336" s="6">
        <v>43192</v>
      </c>
      <c r="AT336" s="5">
        <v>1</v>
      </c>
      <c r="AU336" s="5">
        <v>0</v>
      </c>
      <c r="AV336" t="str">
        <f t="shared" si="58"/>
        <v>N</v>
      </c>
      <c r="AW336" t="s">
        <v>60</v>
      </c>
      <c r="AX336" t="s">
        <v>61</v>
      </c>
      <c r="AY336" t="s">
        <v>62</v>
      </c>
      <c r="AZ336" t="s">
        <v>62</v>
      </c>
      <c r="BA336" t="str">
        <f t="shared" si="59"/>
        <v>N</v>
      </c>
    </row>
    <row r="337" spans="1:53">
      <c r="A337" t="s">
        <v>436</v>
      </c>
      <c r="B337" t="s">
        <v>54</v>
      </c>
      <c r="C337" t="s">
        <v>89</v>
      </c>
      <c r="D337">
        <v>2018</v>
      </c>
      <c r="F337" t="s">
        <v>864</v>
      </c>
      <c r="G337" t="s">
        <v>865</v>
      </c>
      <c r="H337" t="s">
        <v>866</v>
      </c>
      <c r="I337" t="s">
        <v>867</v>
      </c>
      <c r="J337" t="s">
        <v>101</v>
      </c>
      <c r="K337" t="s">
        <v>93</v>
      </c>
      <c r="L337" s="5">
        <v>0</v>
      </c>
      <c r="M337" s="5">
        <v>0</v>
      </c>
      <c r="N337" s="5">
        <f t="shared" si="55"/>
        <v>0</v>
      </c>
      <c r="O337" s="5">
        <v>0</v>
      </c>
      <c r="P337" s="5">
        <v>0</v>
      </c>
      <c r="Q337" s="5">
        <f t="shared" si="56"/>
        <v>0</v>
      </c>
      <c r="R337" s="5">
        <v>0</v>
      </c>
      <c r="S337" s="5">
        <v>0</v>
      </c>
      <c r="T337" s="5">
        <f t="shared" si="57"/>
        <v>0</v>
      </c>
      <c r="U337" s="5">
        <v>0</v>
      </c>
      <c r="V337" s="5">
        <v>0</v>
      </c>
      <c r="W337" s="5">
        <v>0</v>
      </c>
      <c r="X337" s="5">
        <v>0</v>
      </c>
      <c r="Y337" s="5">
        <f t="shared" si="60"/>
        <v>0</v>
      </c>
      <c r="Z337" s="5">
        <v>0</v>
      </c>
      <c r="AA337" s="5">
        <v>0</v>
      </c>
      <c r="AB337" s="5">
        <f t="shared" si="61"/>
        <v>0</v>
      </c>
      <c r="AC337" s="5">
        <v>0</v>
      </c>
      <c r="AD337" s="5">
        <v>0</v>
      </c>
      <c r="AE337" s="5">
        <f t="shared" si="62"/>
        <v>0</v>
      </c>
      <c r="AF337" s="5">
        <v>0</v>
      </c>
      <c r="AG337" s="6">
        <v>43068</v>
      </c>
      <c r="AH337" s="5">
        <v>0</v>
      </c>
      <c r="AI337" s="5">
        <v>0</v>
      </c>
      <c r="AJ337" s="5">
        <v>0</v>
      </c>
      <c r="AK337" s="5">
        <f t="shared" si="63"/>
        <v>0</v>
      </c>
      <c r="AL337" s="5">
        <v>0</v>
      </c>
      <c r="AM337" s="5">
        <v>0</v>
      </c>
      <c r="AN337" s="5">
        <f t="shared" si="64"/>
        <v>0</v>
      </c>
      <c r="AO337" s="5">
        <v>0</v>
      </c>
      <c r="AP337" s="5">
        <v>0</v>
      </c>
      <c r="AQ337" s="5">
        <f t="shared" si="65"/>
        <v>0</v>
      </c>
      <c r="AR337" s="5">
        <v>1</v>
      </c>
      <c r="AS337" s="6">
        <v>43258</v>
      </c>
      <c r="AT337" s="5">
        <v>1</v>
      </c>
      <c r="AU337" s="5">
        <v>0</v>
      </c>
      <c r="AV337" t="str">
        <f t="shared" si="58"/>
        <v>N</v>
      </c>
      <c r="AW337" t="s">
        <v>60</v>
      </c>
      <c r="AX337" t="s">
        <v>61</v>
      </c>
      <c r="AY337" t="s">
        <v>62</v>
      </c>
      <c r="AZ337" t="s">
        <v>62</v>
      </c>
      <c r="BA337" t="str">
        <f t="shared" si="59"/>
        <v>N</v>
      </c>
    </row>
    <row r="338" spans="1:53">
      <c r="A338" t="s">
        <v>436</v>
      </c>
      <c r="B338" t="s">
        <v>54</v>
      </c>
      <c r="C338" t="s">
        <v>89</v>
      </c>
      <c r="D338">
        <v>2018</v>
      </c>
      <c r="F338" t="s">
        <v>556</v>
      </c>
      <c r="G338" t="s">
        <v>868</v>
      </c>
      <c r="H338" t="s">
        <v>869</v>
      </c>
      <c r="I338" t="s">
        <v>870</v>
      </c>
      <c r="J338" t="s">
        <v>101</v>
      </c>
      <c r="K338" t="s">
        <v>93</v>
      </c>
      <c r="L338" s="5">
        <v>0</v>
      </c>
      <c r="M338" s="5">
        <v>0</v>
      </c>
      <c r="N338" s="5">
        <f t="shared" si="55"/>
        <v>0</v>
      </c>
      <c r="O338" s="5">
        <v>0</v>
      </c>
      <c r="P338" s="5">
        <v>0</v>
      </c>
      <c r="Q338" s="5">
        <f t="shared" si="56"/>
        <v>0</v>
      </c>
      <c r="R338" s="5">
        <v>0</v>
      </c>
      <c r="S338" s="5">
        <v>0</v>
      </c>
      <c r="T338" s="5">
        <f t="shared" si="57"/>
        <v>0</v>
      </c>
      <c r="U338" s="5">
        <v>0</v>
      </c>
      <c r="V338" s="5">
        <v>0</v>
      </c>
      <c r="W338" s="5">
        <v>0</v>
      </c>
      <c r="X338" s="5">
        <v>0</v>
      </c>
      <c r="Y338" s="5">
        <f t="shared" si="60"/>
        <v>0</v>
      </c>
      <c r="Z338" s="5">
        <v>0</v>
      </c>
      <c r="AA338" s="5">
        <v>0</v>
      </c>
      <c r="AB338" s="5">
        <f t="shared" si="61"/>
        <v>0</v>
      </c>
      <c r="AC338" s="5">
        <v>0</v>
      </c>
      <c r="AD338" s="5">
        <v>0</v>
      </c>
      <c r="AE338" s="5">
        <f t="shared" si="62"/>
        <v>0</v>
      </c>
      <c r="AF338" s="5">
        <v>0</v>
      </c>
      <c r="AG338" s="6">
        <v>42969</v>
      </c>
      <c r="AH338" s="5">
        <v>0</v>
      </c>
      <c r="AI338" s="5">
        <v>0</v>
      </c>
      <c r="AJ338" s="5">
        <v>0</v>
      </c>
      <c r="AK338" s="5">
        <f t="shared" si="63"/>
        <v>0</v>
      </c>
      <c r="AL338" s="5">
        <v>0</v>
      </c>
      <c r="AM338" s="5">
        <v>0</v>
      </c>
      <c r="AN338" s="5">
        <f t="shared" si="64"/>
        <v>0</v>
      </c>
      <c r="AO338" s="5">
        <v>0</v>
      </c>
      <c r="AP338" s="5">
        <v>0</v>
      </c>
      <c r="AQ338" s="5">
        <f t="shared" si="65"/>
        <v>0</v>
      </c>
      <c r="AR338" s="5">
        <v>1</v>
      </c>
      <c r="AS338" s="6">
        <v>43118</v>
      </c>
      <c r="AT338" s="5">
        <v>1</v>
      </c>
      <c r="AU338" s="5">
        <v>0</v>
      </c>
      <c r="AV338" t="str">
        <f t="shared" si="58"/>
        <v>N</v>
      </c>
      <c r="AW338" t="s">
        <v>60</v>
      </c>
      <c r="AX338" t="s">
        <v>61</v>
      </c>
      <c r="AY338" t="s">
        <v>62</v>
      </c>
      <c r="AZ338" t="s">
        <v>62</v>
      </c>
      <c r="BA338" t="str">
        <f t="shared" si="59"/>
        <v>N</v>
      </c>
    </row>
    <row r="339" spans="1:53">
      <c r="A339" t="s">
        <v>436</v>
      </c>
      <c r="B339" t="s">
        <v>54</v>
      </c>
      <c r="C339" t="s">
        <v>89</v>
      </c>
      <c r="D339">
        <v>2018</v>
      </c>
      <c r="F339" t="s">
        <v>556</v>
      </c>
      <c r="G339" t="s">
        <v>871</v>
      </c>
      <c r="H339" t="s">
        <v>872</v>
      </c>
      <c r="I339" t="s">
        <v>873</v>
      </c>
      <c r="J339" t="s">
        <v>101</v>
      </c>
      <c r="K339" t="s">
        <v>93</v>
      </c>
      <c r="L339" s="5">
        <v>0</v>
      </c>
      <c r="M339" s="5">
        <v>0</v>
      </c>
      <c r="N339" s="5">
        <f t="shared" si="55"/>
        <v>0</v>
      </c>
      <c r="O339" s="5">
        <v>0</v>
      </c>
      <c r="P339" s="5">
        <v>0</v>
      </c>
      <c r="Q339" s="5">
        <f t="shared" si="56"/>
        <v>0</v>
      </c>
      <c r="R339" s="5">
        <v>0</v>
      </c>
      <c r="S339" s="5">
        <v>0</v>
      </c>
      <c r="T339" s="5">
        <f t="shared" si="57"/>
        <v>0</v>
      </c>
      <c r="U339" s="5">
        <v>0</v>
      </c>
      <c r="V339" s="5">
        <v>0</v>
      </c>
      <c r="W339" s="5">
        <v>0</v>
      </c>
      <c r="X339" s="5">
        <v>0</v>
      </c>
      <c r="Y339" s="5">
        <f t="shared" si="60"/>
        <v>0</v>
      </c>
      <c r="Z339" s="5">
        <v>0</v>
      </c>
      <c r="AA339" s="5">
        <v>0</v>
      </c>
      <c r="AB339" s="5">
        <f t="shared" si="61"/>
        <v>0</v>
      </c>
      <c r="AC339" s="5">
        <v>0</v>
      </c>
      <c r="AD339" s="5">
        <v>0</v>
      </c>
      <c r="AE339" s="5">
        <f t="shared" si="62"/>
        <v>0</v>
      </c>
      <c r="AF339" s="5">
        <v>0</v>
      </c>
      <c r="AG339" s="6">
        <v>42930</v>
      </c>
      <c r="AH339" s="5">
        <v>0</v>
      </c>
      <c r="AI339" s="5">
        <v>0</v>
      </c>
      <c r="AJ339" s="5">
        <v>0</v>
      </c>
      <c r="AK339" s="5">
        <f t="shared" si="63"/>
        <v>0</v>
      </c>
      <c r="AL339" s="5">
        <v>0</v>
      </c>
      <c r="AM339" s="5">
        <v>0</v>
      </c>
      <c r="AN339" s="5">
        <f t="shared" si="64"/>
        <v>0</v>
      </c>
      <c r="AO339" s="5">
        <v>0</v>
      </c>
      <c r="AP339" s="5">
        <v>0</v>
      </c>
      <c r="AQ339" s="5">
        <f t="shared" si="65"/>
        <v>0</v>
      </c>
      <c r="AR339" s="5">
        <v>1</v>
      </c>
      <c r="AS339" s="6">
        <v>43109</v>
      </c>
      <c r="AT339" s="5">
        <v>1</v>
      </c>
      <c r="AU339" s="5">
        <v>0</v>
      </c>
      <c r="AV339" t="str">
        <f t="shared" si="58"/>
        <v>N</v>
      </c>
      <c r="AW339" t="s">
        <v>60</v>
      </c>
      <c r="AX339" t="s">
        <v>61</v>
      </c>
      <c r="AY339" t="s">
        <v>62</v>
      </c>
      <c r="AZ339" t="s">
        <v>62</v>
      </c>
      <c r="BA339" t="str">
        <f t="shared" si="59"/>
        <v>N</v>
      </c>
    </row>
    <row r="340" spans="1:53">
      <c r="A340" t="s">
        <v>436</v>
      </c>
      <c r="B340" t="s">
        <v>54</v>
      </c>
      <c r="C340" t="s">
        <v>89</v>
      </c>
      <c r="D340">
        <v>2018</v>
      </c>
      <c r="F340" t="s">
        <v>874</v>
      </c>
      <c r="G340" t="s">
        <v>875</v>
      </c>
      <c r="H340" t="s">
        <v>876</v>
      </c>
      <c r="I340" t="s">
        <v>877</v>
      </c>
      <c r="J340" t="s">
        <v>470</v>
      </c>
      <c r="K340" t="s">
        <v>93</v>
      </c>
      <c r="L340" s="5">
        <v>0</v>
      </c>
      <c r="M340" s="5">
        <v>0</v>
      </c>
      <c r="N340" s="5">
        <f t="shared" si="55"/>
        <v>0</v>
      </c>
      <c r="O340" s="5">
        <v>0</v>
      </c>
      <c r="P340" s="5">
        <v>0</v>
      </c>
      <c r="Q340" s="5">
        <f t="shared" si="56"/>
        <v>0</v>
      </c>
      <c r="R340" s="5">
        <v>0</v>
      </c>
      <c r="S340" s="5">
        <v>0</v>
      </c>
      <c r="T340" s="5">
        <f t="shared" si="57"/>
        <v>0</v>
      </c>
      <c r="U340" s="5">
        <v>0</v>
      </c>
      <c r="V340" s="5">
        <v>0</v>
      </c>
      <c r="W340" s="5">
        <v>0</v>
      </c>
      <c r="X340" s="5">
        <v>0</v>
      </c>
      <c r="Y340" s="5">
        <f t="shared" si="60"/>
        <v>0</v>
      </c>
      <c r="Z340" s="5">
        <v>0</v>
      </c>
      <c r="AA340" s="5">
        <v>0</v>
      </c>
      <c r="AB340" s="5">
        <f t="shared" si="61"/>
        <v>0</v>
      </c>
      <c r="AC340" s="5">
        <v>0</v>
      </c>
      <c r="AD340" s="5">
        <v>0</v>
      </c>
      <c r="AE340" s="5">
        <f t="shared" si="62"/>
        <v>0</v>
      </c>
      <c r="AF340" s="5">
        <v>1</v>
      </c>
      <c r="AG340" s="6">
        <v>43048</v>
      </c>
      <c r="AH340" s="5">
        <v>1</v>
      </c>
      <c r="AI340" s="5">
        <v>0</v>
      </c>
      <c r="AJ340" s="5">
        <v>0</v>
      </c>
      <c r="AK340" s="5">
        <f t="shared" si="63"/>
        <v>0</v>
      </c>
      <c r="AL340" s="5">
        <v>0</v>
      </c>
      <c r="AM340" s="5">
        <v>0</v>
      </c>
      <c r="AN340" s="5">
        <f t="shared" si="64"/>
        <v>0</v>
      </c>
      <c r="AO340" s="5">
        <v>0</v>
      </c>
      <c r="AP340" s="5">
        <v>0</v>
      </c>
      <c r="AQ340" s="5">
        <f t="shared" si="65"/>
        <v>0</v>
      </c>
      <c r="AR340" s="5">
        <v>1</v>
      </c>
      <c r="AS340" s="6">
        <v>43217</v>
      </c>
      <c r="AT340" s="5">
        <v>1</v>
      </c>
      <c r="AU340" s="5">
        <v>0</v>
      </c>
      <c r="AV340" t="str">
        <f t="shared" si="58"/>
        <v>N</v>
      </c>
      <c r="AW340" t="s">
        <v>60</v>
      </c>
      <c r="AX340" t="s">
        <v>61</v>
      </c>
      <c r="AY340" t="s">
        <v>62</v>
      </c>
      <c r="AZ340" t="s">
        <v>62</v>
      </c>
      <c r="BA340" t="str">
        <f t="shared" si="59"/>
        <v>N</v>
      </c>
    </row>
    <row r="341" spans="1:53">
      <c r="A341" t="s">
        <v>54</v>
      </c>
      <c r="B341" t="s">
        <v>54</v>
      </c>
      <c r="C341" t="s">
        <v>55</v>
      </c>
      <c r="D341">
        <v>2018</v>
      </c>
      <c r="F341" t="s">
        <v>878</v>
      </c>
      <c r="G341" t="s">
        <v>879</v>
      </c>
      <c r="H341" t="s">
        <v>880</v>
      </c>
      <c r="I341" t="s">
        <v>881</v>
      </c>
      <c r="J341" t="s">
        <v>58</v>
      </c>
      <c r="K341" t="s">
        <v>59</v>
      </c>
      <c r="L341" s="5">
        <v>0</v>
      </c>
      <c r="M341" s="5">
        <v>0</v>
      </c>
      <c r="N341" s="5">
        <f t="shared" si="55"/>
        <v>0</v>
      </c>
      <c r="O341" s="5">
        <v>0</v>
      </c>
      <c r="P341" s="5">
        <v>0</v>
      </c>
      <c r="Q341" s="5">
        <f t="shared" si="56"/>
        <v>0</v>
      </c>
      <c r="R341" s="5">
        <v>0</v>
      </c>
      <c r="S341" s="5">
        <v>0</v>
      </c>
      <c r="T341" s="5">
        <f t="shared" si="57"/>
        <v>0</v>
      </c>
      <c r="U341" s="5">
        <v>0</v>
      </c>
      <c r="V341" s="5">
        <v>0</v>
      </c>
      <c r="W341" s="5">
        <v>0</v>
      </c>
      <c r="X341" s="5">
        <v>0</v>
      </c>
      <c r="Y341" s="5">
        <f t="shared" si="60"/>
        <v>0</v>
      </c>
      <c r="Z341" s="5">
        <v>0</v>
      </c>
      <c r="AA341" s="5">
        <v>0</v>
      </c>
      <c r="AB341" s="5">
        <f t="shared" si="61"/>
        <v>0</v>
      </c>
      <c r="AC341" s="5">
        <v>0</v>
      </c>
      <c r="AD341" s="5">
        <v>0</v>
      </c>
      <c r="AE341" s="5">
        <f t="shared" si="62"/>
        <v>0</v>
      </c>
      <c r="AF341" s="5">
        <v>1</v>
      </c>
      <c r="AG341" s="6">
        <v>43125</v>
      </c>
      <c r="AH341" s="5">
        <v>1</v>
      </c>
      <c r="AI341" s="5">
        <v>0</v>
      </c>
      <c r="AJ341" s="5">
        <v>0</v>
      </c>
      <c r="AK341" s="5">
        <f t="shared" si="63"/>
        <v>0</v>
      </c>
      <c r="AL341" s="5">
        <v>0</v>
      </c>
      <c r="AM341" s="5">
        <v>0</v>
      </c>
      <c r="AN341" s="5">
        <f t="shared" si="64"/>
        <v>0</v>
      </c>
      <c r="AO341" s="5">
        <v>0</v>
      </c>
      <c r="AP341" s="5">
        <v>0</v>
      </c>
      <c r="AQ341" s="5">
        <f t="shared" si="65"/>
        <v>0</v>
      </c>
      <c r="AR341" s="5">
        <v>1</v>
      </c>
      <c r="AS341" s="6">
        <v>43360</v>
      </c>
      <c r="AT341" s="5">
        <v>1</v>
      </c>
      <c r="AU341" s="5">
        <v>0</v>
      </c>
      <c r="AV341" t="str">
        <f t="shared" si="58"/>
        <v>N</v>
      </c>
      <c r="AW341" t="s">
        <v>60</v>
      </c>
      <c r="AX341" t="s">
        <v>445</v>
      </c>
      <c r="AY341" t="s">
        <v>62</v>
      </c>
      <c r="AZ341" t="s">
        <v>62</v>
      </c>
      <c r="BA341" t="str">
        <f t="shared" si="59"/>
        <v>N</v>
      </c>
    </row>
    <row r="342" spans="1:53">
      <c r="A342" t="s">
        <v>54</v>
      </c>
      <c r="B342" t="s">
        <v>54</v>
      </c>
      <c r="C342" t="s">
        <v>55</v>
      </c>
      <c r="D342">
        <v>2018</v>
      </c>
      <c r="F342" t="s">
        <v>882</v>
      </c>
      <c r="G342" t="s">
        <v>883</v>
      </c>
      <c r="H342" t="s">
        <v>884</v>
      </c>
      <c r="I342" t="s">
        <v>885</v>
      </c>
      <c r="J342" t="s">
        <v>58</v>
      </c>
      <c r="K342" t="s">
        <v>59</v>
      </c>
      <c r="L342" s="5">
        <v>0</v>
      </c>
      <c r="M342" s="5">
        <v>0</v>
      </c>
      <c r="N342" s="5">
        <f t="shared" si="55"/>
        <v>0</v>
      </c>
      <c r="O342" s="5">
        <v>0</v>
      </c>
      <c r="P342" s="5">
        <v>0</v>
      </c>
      <c r="Q342" s="5">
        <f t="shared" si="56"/>
        <v>0</v>
      </c>
      <c r="R342" s="5">
        <v>0</v>
      </c>
      <c r="S342" s="5">
        <v>0</v>
      </c>
      <c r="T342" s="5">
        <f t="shared" si="57"/>
        <v>0</v>
      </c>
      <c r="U342" s="5">
        <v>0</v>
      </c>
      <c r="V342" s="5">
        <v>0</v>
      </c>
      <c r="W342" s="5">
        <v>0</v>
      </c>
      <c r="X342" s="5">
        <v>0</v>
      </c>
      <c r="Y342" s="5">
        <f t="shared" si="60"/>
        <v>0</v>
      </c>
      <c r="Z342" s="5">
        <v>0</v>
      </c>
      <c r="AA342" s="5">
        <v>0</v>
      </c>
      <c r="AB342" s="5">
        <f t="shared" si="61"/>
        <v>0</v>
      </c>
      <c r="AC342" s="5">
        <v>0</v>
      </c>
      <c r="AD342" s="5">
        <v>0</v>
      </c>
      <c r="AE342" s="5">
        <f t="shared" si="62"/>
        <v>0</v>
      </c>
      <c r="AF342" s="5">
        <v>1</v>
      </c>
      <c r="AG342" s="6">
        <v>43249</v>
      </c>
      <c r="AH342" s="5">
        <v>1</v>
      </c>
      <c r="AI342" s="5">
        <v>0</v>
      </c>
      <c r="AJ342" s="5">
        <v>0</v>
      </c>
      <c r="AK342" s="5">
        <f t="shared" si="63"/>
        <v>0</v>
      </c>
      <c r="AL342" s="5">
        <v>0</v>
      </c>
      <c r="AM342" s="5">
        <v>0</v>
      </c>
      <c r="AN342" s="5">
        <f t="shared" si="64"/>
        <v>0</v>
      </c>
      <c r="AO342" s="5">
        <v>0</v>
      </c>
      <c r="AP342" s="5">
        <v>0</v>
      </c>
      <c r="AQ342" s="5">
        <f t="shared" si="65"/>
        <v>0</v>
      </c>
      <c r="AR342" s="5">
        <v>1</v>
      </c>
      <c r="AS342" s="6">
        <v>43339</v>
      </c>
      <c r="AT342" s="5">
        <v>1</v>
      </c>
      <c r="AU342" s="5">
        <v>0</v>
      </c>
      <c r="AV342" t="str">
        <f t="shared" si="58"/>
        <v>N</v>
      </c>
      <c r="AW342" t="s">
        <v>60</v>
      </c>
      <c r="AX342" t="s">
        <v>445</v>
      </c>
      <c r="AY342" t="s">
        <v>62</v>
      </c>
      <c r="AZ342" t="s">
        <v>62</v>
      </c>
      <c r="BA342" t="str">
        <f t="shared" si="59"/>
        <v>N</v>
      </c>
    </row>
    <row r="343" spans="1:53">
      <c r="A343" t="s">
        <v>54</v>
      </c>
      <c r="B343" t="s">
        <v>54</v>
      </c>
      <c r="C343" t="s">
        <v>55</v>
      </c>
      <c r="D343">
        <v>2018</v>
      </c>
      <c r="F343" t="s">
        <v>886</v>
      </c>
      <c r="G343" t="s">
        <v>887</v>
      </c>
      <c r="H343" t="s">
        <v>888</v>
      </c>
      <c r="I343" t="s">
        <v>889</v>
      </c>
      <c r="J343" t="s">
        <v>58</v>
      </c>
      <c r="K343" t="s">
        <v>59</v>
      </c>
      <c r="L343" s="5">
        <v>0</v>
      </c>
      <c r="M343" s="5">
        <v>0</v>
      </c>
      <c r="N343" s="5">
        <f t="shared" si="55"/>
        <v>0</v>
      </c>
      <c r="O343" s="5">
        <v>0</v>
      </c>
      <c r="P343" s="5">
        <v>0</v>
      </c>
      <c r="Q343" s="5">
        <f t="shared" si="56"/>
        <v>0</v>
      </c>
      <c r="R343" s="5">
        <v>0</v>
      </c>
      <c r="S343" s="5">
        <v>0</v>
      </c>
      <c r="T343" s="5">
        <f t="shared" si="57"/>
        <v>0</v>
      </c>
      <c r="U343" s="5">
        <v>0</v>
      </c>
      <c r="V343" s="5">
        <v>0</v>
      </c>
      <c r="W343" s="5">
        <v>0</v>
      </c>
      <c r="X343" s="5">
        <v>0</v>
      </c>
      <c r="Y343" s="5">
        <f t="shared" si="60"/>
        <v>0</v>
      </c>
      <c r="Z343" s="5">
        <v>0</v>
      </c>
      <c r="AA343" s="5">
        <v>0</v>
      </c>
      <c r="AB343" s="5">
        <f t="shared" si="61"/>
        <v>0</v>
      </c>
      <c r="AC343" s="5">
        <v>0</v>
      </c>
      <c r="AD343" s="5">
        <v>0</v>
      </c>
      <c r="AE343" s="5">
        <f t="shared" si="62"/>
        <v>0</v>
      </c>
      <c r="AF343" s="5">
        <v>1</v>
      </c>
      <c r="AG343" s="6">
        <v>43370</v>
      </c>
      <c r="AH343" s="5">
        <v>1</v>
      </c>
      <c r="AI343" s="5">
        <v>0</v>
      </c>
      <c r="AJ343" s="5">
        <v>0</v>
      </c>
      <c r="AK343" s="5">
        <f t="shared" si="63"/>
        <v>0</v>
      </c>
      <c r="AL343" s="5">
        <v>0</v>
      </c>
      <c r="AM343" s="5">
        <v>0</v>
      </c>
      <c r="AN343" s="5">
        <f t="shared" si="64"/>
        <v>0</v>
      </c>
      <c r="AO343" s="5">
        <v>0</v>
      </c>
      <c r="AP343" s="5">
        <v>0</v>
      </c>
      <c r="AQ343" s="5">
        <f t="shared" si="65"/>
        <v>0</v>
      </c>
      <c r="AR343" s="5">
        <v>1</v>
      </c>
      <c r="AS343" s="6">
        <v>43438</v>
      </c>
      <c r="AT343" s="5">
        <v>1</v>
      </c>
      <c r="AU343" s="5">
        <v>0</v>
      </c>
      <c r="AV343" t="str">
        <f t="shared" si="58"/>
        <v>N</v>
      </c>
      <c r="AW343" t="s">
        <v>60</v>
      </c>
      <c r="AX343" t="s">
        <v>445</v>
      </c>
      <c r="AY343" t="s">
        <v>62</v>
      </c>
      <c r="AZ343" t="s">
        <v>62</v>
      </c>
      <c r="BA343" t="str">
        <f t="shared" si="59"/>
        <v>N</v>
      </c>
    </row>
    <row r="344" spans="1:53">
      <c r="A344" t="s">
        <v>54</v>
      </c>
      <c r="B344" t="s">
        <v>54</v>
      </c>
      <c r="C344" t="s">
        <v>55</v>
      </c>
      <c r="D344">
        <v>2018</v>
      </c>
      <c r="F344" t="s">
        <v>890</v>
      </c>
      <c r="G344" t="s">
        <v>891</v>
      </c>
      <c r="H344" t="s">
        <v>892</v>
      </c>
      <c r="I344" t="s">
        <v>893</v>
      </c>
      <c r="J344" t="s">
        <v>58</v>
      </c>
      <c r="K344" t="s">
        <v>59</v>
      </c>
      <c r="L344" s="5">
        <v>0</v>
      </c>
      <c r="M344" s="5">
        <v>0</v>
      </c>
      <c r="N344" s="5">
        <f t="shared" si="55"/>
        <v>0</v>
      </c>
      <c r="O344" s="5">
        <v>0</v>
      </c>
      <c r="P344" s="5">
        <v>0</v>
      </c>
      <c r="Q344" s="5">
        <f t="shared" si="56"/>
        <v>0</v>
      </c>
      <c r="R344" s="5">
        <v>0</v>
      </c>
      <c r="S344" s="5">
        <v>0</v>
      </c>
      <c r="T344" s="5">
        <f t="shared" si="57"/>
        <v>0</v>
      </c>
      <c r="U344" s="5">
        <v>0</v>
      </c>
      <c r="V344" s="5">
        <v>0</v>
      </c>
      <c r="W344" s="5">
        <v>0</v>
      </c>
      <c r="X344" s="5">
        <v>0</v>
      </c>
      <c r="Y344" s="5">
        <f t="shared" si="60"/>
        <v>0</v>
      </c>
      <c r="Z344" s="5">
        <v>0</v>
      </c>
      <c r="AA344" s="5">
        <v>0</v>
      </c>
      <c r="AB344" s="5">
        <f t="shared" si="61"/>
        <v>0</v>
      </c>
      <c r="AC344" s="5">
        <v>0</v>
      </c>
      <c r="AD344" s="5">
        <v>0</v>
      </c>
      <c r="AE344" s="5">
        <f t="shared" si="62"/>
        <v>0</v>
      </c>
      <c r="AF344" s="5">
        <v>1</v>
      </c>
      <c r="AG344" s="6">
        <v>43132</v>
      </c>
      <c r="AH344" s="5">
        <v>1</v>
      </c>
      <c r="AI344" s="5">
        <v>0</v>
      </c>
      <c r="AJ344" s="5">
        <v>0</v>
      </c>
      <c r="AK344" s="5">
        <f t="shared" si="63"/>
        <v>0</v>
      </c>
      <c r="AL344" s="5">
        <v>0</v>
      </c>
      <c r="AM344" s="5">
        <v>0</v>
      </c>
      <c r="AN344" s="5">
        <f t="shared" si="64"/>
        <v>0</v>
      </c>
      <c r="AO344" s="5">
        <v>0</v>
      </c>
      <c r="AP344" s="5">
        <v>0</v>
      </c>
      <c r="AQ344" s="5">
        <f t="shared" si="65"/>
        <v>0</v>
      </c>
      <c r="AR344" s="5">
        <v>1</v>
      </c>
      <c r="AS344" s="6">
        <v>43171</v>
      </c>
      <c r="AT344" s="5">
        <v>1</v>
      </c>
      <c r="AU344" s="5">
        <v>0</v>
      </c>
      <c r="AV344" t="str">
        <f t="shared" si="58"/>
        <v>N</v>
      </c>
      <c r="AW344" t="s">
        <v>60</v>
      </c>
      <c r="AX344" t="s">
        <v>445</v>
      </c>
      <c r="AY344" t="s">
        <v>62</v>
      </c>
      <c r="AZ344" t="s">
        <v>62</v>
      </c>
      <c r="BA344" t="str">
        <f t="shared" si="59"/>
        <v>N</v>
      </c>
    </row>
    <row r="345" spans="1:53">
      <c r="A345" t="s">
        <v>54</v>
      </c>
      <c r="B345" t="s">
        <v>54</v>
      </c>
      <c r="C345" t="s">
        <v>55</v>
      </c>
      <c r="D345">
        <v>2018</v>
      </c>
      <c r="F345" t="s">
        <v>894</v>
      </c>
      <c r="G345" t="s">
        <v>895</v>
      </c>
      <c r="H345" t="s">
        <v>892</v>
      </c>
      <c r="I345" t="s">
        <v>896</v>
      </c>
      <c r="J345" t="s">
        <v>58</v>
      </c>
      <c r="K345" t="s">
        <v>59</v>
      </c>
      <c r="L345" s="5">
        <v>0</v>
      </c>
      <c r="M345" s="5">
        <v>0</v>
      </c>
      <c r="N345" s="5">
        <f t="shared" si="55"/>
        <v>0</v>
      </c>
      <c r="O345" s="5">
        <v>0</v>
      </c>
      <c r="P345" s="5">
        <v>0</v>
      </c>
      <c r="Q345" s="5">
        <f t="shared" si="56"/>
        <v>0</v>
      </c>
      <c r="R345" s="5">
        <v>0</v>
      </c>
      <c r="S345" s="5">
        <v>0</v>
      </c>
      <c r="T345" s="5">
        <f t="shared" si="57"/>
        <v>0</v>
      </c>
      <c r="U345" s="5">
        <v>0</v>
      </c>
      <c r="V345" s="5">
        <v>0</v>
      </c>
      <c r="W345" s="5">
        <v>0</v>
      </c>
      <c r="X345" s="5">
        <v>0</v>
      </c>
      <c r="Y345" s="5">
        <f t="shared" si="60"/>
        <v>0</v>
      </c>
      <c r="Z345" s="5">
        <v>0</v>
      </c>
      <c r="AA345" s="5">
        <v>0</v>
      </c>
      <c r="AB345" s="5">
        <f t="shared" si="61"/>
        <v>0</v>
      </c>
      <c r="AC345" s="5">
        <v>0</v>
      </c>
      <c r="AD345" s="5">
        <v>0</v>
      </c>
      <c r="AE345" s="5">
        <f t="shared" si="62"/>
        <v>0</v>
      </c>
      <c r="AF345" s="5">
        <v>1</v>
      </c>
      <c r="AG345" s="6">
        <v>43187</v>
      </c>
      <c r="AH345" s="5">
        <v>1</v>
      </c>
      <c r="AI345" s="5">
        <v>0</v>
      </c>
      <c r="AJ345" s="5">
        <v>0</v>
      </c>
      <c r="AK345" s="5">
        <f t="shared" si="63"/>
        <v>0</v>
      </c>
      <c r="AL345" s="5">
        <v>0</v>
      </c>
      <c r="AM345" s="5">
        <v>0</v>
      </c>
      <c r="AN345" s="5">
        <f t="shared" si="64"/>
        <v>0</v>
      </c>
      <c r="AO345" s="5">
        <v>0</v>
      </c>
      <c r="AP345" s="5">
        <v>0</v>
      </c>
      <c r="AQ345" s="5">
        <f t="shared" si="65"/>
        <v>0</v>
      </c>
      <c r="AR345" s="5">
        <v>1</v>
      </c>
      <c r="AS345" s="6">
        <v>43446</v>
      </c>
      <c r="AT345" s="5">
        <v>1</v>
      </c>
      <c r="AU345" s="5">
        <v>0</v>
      </c>
      <c r="AV345" t="str">
        <f t="shared" si="58"/>
        <v>N</v>
      </c>
      <c r="AW345" t="s">
        <v>60</v>
      </c>
      <c r="AX345" t="s">
        <v>445</v>
      </c>
      <c r="AY345" t="s">
        <v>62</v>
      </c>
      <c r="AZ345" t="s">
        <v>62</v>
      </c>
      <c r="BA345" t="str">
        <f t="shared" si="59"/>
        <v>N</v>
      </c>
    </row>
    <row r="346" spans="1:53">
      <c r="A346" t="s">
        <v>54</v>
      </c>
      <c r="B346" t="s">
        <v>54</v>
      </c>
      <c r="C346" t="s">
        <v>55</v>
      </c>
      <c r="D346">
        <v>2018</v>
      </c>
      <c r="F346" t="s">
        <v>897</v>
      </c>
      <c r="G346" t="s">
        <v>898</v>
      </c>
      <c r="H346" t="s">
        <v>899</v>
      </c>
      <c r="I346" t="s">
        <v>900</v>
      </c>
      <c r="J346" t="s">
        <v>58</v>
      </c>
      <c r="K346" t="s">
        <v>59</v>
      </c>
      <c r="L346" s="5">
        <v>0</v>
      </c>
      <c r="M346" s="5">
        <v>0</v>
      </c>
      <c r="N346" s="5">
        <f t="shared" si="55"/>
        <v>0</v>
      </c>
      <c r="O346" s="5">
        <v>0</v>
      </c>
      <c r="P346" s="5">
        <v>0</v>
      </c>
      <c r="Q346" s="5">
        <f t="shared" si="56"/>
        <v>0</v>
      </c>
      <c r="R346" s="5">
        <v>0</v>
      </c>
      <c r="S346" s="5">
        <v>0</v>
      </c>
      <c r="T346" s="5">
        <f t="shared" si="57"/>
        <v>0</v>
      </c>
      <c r="U346" s="5">
        <v>0</v>
      </c>
      <c r="V346" s="5">
        <v>0</v>
      </c>
      <c r="W346" s="5">
        <v>0</v>
      </c>
      <c r="X346" s="5">
        <v>0</v>
      </c>
      <c r="Y346" s="5">
        <f t="shared" si="60"/>
        <v>0</v>
      </c>
      <c r="Z346" s="5">
        <v>0</v>
      </c>
      <c r="AA346" s="5">
        <v>0</v>
      </c>
      <c r="AB346" s="5">
        <f t="shared" si="61"/>
        <v>0</v>
      </c>
      <c r="AC346" s="5">
        <v>0</v>
      </c>
      <c r="AD346" s="5">
        <v>0</v>
      </c>
      <c r="AE346" s="5">
        <f t="shared" si="62"/>
        <v>0</v>
      </c>
      <c r="AF346" s="5">
        <v>1</v>
      </c>
      <c r="AG346" s="6">
        <v>43272</v>
      </c>
      <c r="AH346" s="5">
        <v>1</v>
      </c>
      <c r="AI346" s="5">
        <v>0</v>
      </c>
      <c r="AJ346" s="5">
        <v>0</v>
      </c>
      <c r="AK346" s="5">
        <f t="shared" si="63"/>
        <v>0</v>
      </c>
      <c r="AL346" s="5">
        <v>0</v>
      </c>
      <c r="AM346" s="5">
        <v>0</v>
      </c>
      <c r="AN346" s="5">
        <f t="shared" si="64"/>
        <v>0</v>
      </c>
      <c r="AO346" s="5">
        <v>0</v>
      </c>
      <c r="AP346" s="5">
        <v>0</v>
      </c>
      <c r="AQ346" s="5">
        <f t="shared" si="65"/>
        <v>0</v>
      </c>
      <c r="AR346" s="5">
        <v>1</v>
      </c>
      <c r="AS346" s="6">
        <v>43458</v>
      </c>
      <c r="AT346" s="5">
        <v>1</v>
      </c>
      <c r="AU346" s="5">
        <v>0</v>
      </c>
      <c r="AV346" t="str">
        <f t="shared" si="58"/>
        <v>N</v>
      </c>
      <c r="AW346" t="s">
        <v>60</v>
      </c>
      <c r="AX346" t="s">
        <v>445</v>
      </c>
      <c r="AY346" t="s">
        <v>62</v>
      </c>
      <c r="AZ346" t="s">
        <v>62</v>
      </c>
      <c r="BA346" t="str">
        <f t="shared" si="59"/>
        <v>N</v>
      </c>
    </row>
    <row r="347" spans="1:53">
      <c r="A347" t="s">
        <v>54</v>
      </c>
      <c r="B347" t="s">
        <v>54</v>
      </c>
      <c r="C347" t="s">
        <v>55</v>
      </c>
      <c r="D347">
        <v>2018</v>
      </c>
      <c r="F347" t="s">
        <v>901</v>
      </c>
      <c r="G347" t="s">
        <v>902</v>
      </c>
      <c r="H347" t="s">
        <v>884</v>
      </c>
      <c r="I347" t="s">
        <v>903</v>
      </c>
      <c r="J347" t="s">
        <v>58</v>
      </c>
      <c r="K347" t="s">
        <v>59</v>
      </c>
      <c r="L347" s="5">
        <v>0</v>
      </c>
      <c r="M347" s="5">
        <v>0</v>
      </c>
      <c r="N347" s="5">
        <f t="shared" si="55"/>
        <v>0</v>
      </c>
      <c r="O347" s="5">
        <v>0</v>
      </c>
      <c r="P347" s="5">
        <v>0</v>
      </c>
      <c r="Q347" s="5">
        <f t="shared" si="56"/>
        <v>0</v>
      </c>
      <c r="R347" s="5">
        <v>0</v>
      </c>
      <c r="S347" s="5">
        <v>0</v>
      </c>
      <c r="T347" s="5">
        <f t="shared" si="57"/>
        <v>0</v>
      </c>
      <c r="U347" s="5">
        <v>0</v>
      </c>
      <c r="V347" s="5">
        <v>0</v>
      </c>
      <c r="W347" s="5">
        <v>0</v>
      </c>
      <c r="X347" s="5">
        <v>0</v>
      </c>
      <c r="Y347" s="5">
        <f t="shared" si="60"/>
        <v>0</v>
      </c>
      <c r="Z347" s="5">
        <v>0</v>
      </c>
      <c r="AA347" s="5">
        <v>0</v>
      </c>
      <c r="AB347" s="5">
        <f t="shared" si="61"/>
        <v>0</v>
      </c>
      <c r="AC347" s="5">
        <v>0</v>
      </c>
      <c r="AD347" s="5">
        <v>0</v>
      </c>
      <c r="AE347" s="5">
        <f t="shared" si="62"/>
        <v>0</v>
      </c>
      <c r="AF347" s="5">
        <v>1</v>
      </c>
      <c r="AG347" s="6">
        <v>43213</v>
      </c>
      <c r="AH347" s="5">
        <v>1</v>
      </c>
      <c r="AI347" s="5">
        <v>0</v>
      </c>
      <c r="AJ347" s="5">
        <v>0</v>
      </c>
      <c r="AK347" s="5">
        <f t="shared" si="63"/>
        <v>0</v>
      </c>
      <c r="AL347" s="5">
        <v>0</v>
      </c>
      <c r="AM347" s="5">
        <v>0</v>
      </c>
      <c r="AN347" s="5">
        <f t="shared" si="64"/>
        <v>0</v>
      </c>
      <c r="AO347" s="5">
        <v>0</v>
      </c>
      <c r="AP347" s="5">
        <v>0</v>
      </c>
      <c r="AQ347" s="5">
        <f t="shared" si="65"/>
        <v>0</v>
      </c>
      <c r="AR347" s="5">
        <v>1</v>
      </c>
      <c r="AS347" s="6">
        <v>43215</v>
      </c>
      <c r="AT347" s="5">
        <v>1</v>
      </c>
      <c r="AU347" s="5">
        <v>0</v>
      </c>
      <c r="AV347" t="str">
        <f t="shared" si="58"/>
        <v>N</v>
      </c>
      <c r="AW347" t="s">
        <v>60</v>
      </c>
      <c r="AX347" t="s">
        <v>445</v>
      </c>
      <c r="AY347" t="s">
        <v>62</v>
      </c>
      <c r="AZ347" t="s">
        <v>62</v>
      </c>
      <c r="BA347" t="str">
        <f t="shared" si="59"/>
        <v>N</v>
      </c>
    </row>
    <row r="348" spans="1:53">
      <c r="A348" t="s">
        <v>54</v>
      </c>
      <c r="B348" t="s">
        <v>54</v>
      </c>
      <c r="C348" t="s">
        <v>55</v>
      </c>
      <c r="D348">
        <v>2018</v>
      </c>
      <c r="F348" t="s">
        <v>904</v>
      </c>
      <c r="G348" t="s">
        <v>905</v>
      </c>
      <c r="H348" t="s">
        <v>906</v>
      </c>
      <c r="I348" t="s">
        <v>907</v>
      </c>
      <c r="J348" t="s">
        <v>58</v>
      </c>
      <c r="K348" t="s">
        <v>59</v>
      </c>
      <c r="L348" s="5">
        <v>0</v>
      </c>
      <c r="M348" s="5">
        <v>0</v>
      </c>
      <c r="N348" s="5">
        <f t="shared" si="55"/>
        <v>0</v>
      </c>
      <c r="O348" s="5">
        <v>0</v>
      </c>
      <c r="P348" s="5">
        <v>0</v>
      </c>
      <c r="Q348" s="5">
        <f t="shared" si="56"/>
        <v>0</v>
      </c>
      <c r="R348" s="5">
        <v>0</v>
      </c>
      <c r="S348" s="5">
        <v>0</v>
      </c>
      <c r="T348" s="5">
        <f t="shared" si="57"/>
        <v>0</v>
      </c>
      <c r="U348" s="5">
        <v>0</v>
      </c>
      <c r="V348" s="5">
        <v>0</v>
      </c>
      <c r="W348" s="5">
        <v>0</v>
      </c>
      <c r="X348" s="5">
        <v>0</v>
      </c>
      <c r="Y348" s="5">
        <f t="shared" si="60"/>
        <v>0</v>
      </c>
      <c r="Z348" s="5">
        <v>0</v>
      </c>
      <c r="AA348" s="5">
        <v>0</v>
      </c>
      <c r="AB348" s="5">
        <f t="shared" si="61"/>
        <v>0</v>
      </c>
      <c r="AC348" s="5">
        <v>0</v>
      </c>
      <c r="AD348" s="5">
        <v>0</v>
      </c>
      <c r="AE348" s="5">
        <f t="shared" si="62"/>
        <v>0</v>
      </c>
      <c r="AF348" s="5">
        <v>1</v>
      </c>
      <c r="AG348" s="6">
        <v>43263</v>
      </c>
      <c r="AH348" s="5">
        <v>1</v>
      </c>
      <c r="AI348" s="5">
        <v>0</v>
      </c>
      <c r="AJ348" s="5">
        <v>0</v>
      </c>
      <c r="AK348" s="5">
        <f t="shared" si="63"/>
        <v>0</v>
      </c>
      <c r="AL348" s="5">
        <v>0</v>
      </c>
      <c r="AM348" s="5">
        <v>0</v>
      </c>
      <c r="AN348" s="5">
        <f t="shared" si="64"/>
        <v>0</v>
      </c>
      <c r="AO348" s="5">
        <v>0</v>
      </c>
      <c r="AP348" s="5">
        <v>0</v>
      </c>
      <c r="AQ348" s="5">
        <f t="shared" si="65"/>
        <v>0</v>
      </c>
      <c r="AR348" s="5">
        <v>1</v>
      </c>
      <c r="AS348" s="6">
        <v>43335</v>
      </c>
      <c r="AT348" s="5">
        <v>1</v>
      </c>
      <c r="AU348" s="5">
        <v>0</v>
      </c>
      <c r="AV348" t="str">
        <f t="shared" si="58"/>
        <v>N</v>
      </c>
      <c r="AW348" t="s">
        <v>60</v>
      </c>
      <c r="AX348" t="s">
        <v>445</v>
      </c>
      <c r="AY348" t="s">
        <v>62</v>
      </c>
      <c r="AZ348" t="s">
        <v>62</v>
      </c>
      <c r="BA348" t="str">
        <f t="shared" si="59"/>
        <v>N</v>
      </c>
    </row>
    <row r="349" spans="1:53">
      <c r="A349" t="s">
        <v>54</v>
      </c>
      <c r="B349" t="s">
        <v>54</v>
      </c>
      <c r="C349" t="s">
        <v>55</v>
      </c>
      <c r="D349">
        <v>2018</v>
      </c>
      <c r="F349" t="s">
        <v>908</v>
      </c>
      <c r="G349" t="s">
        <v>909</v>
      </c>
      <c r="H349" t="s">
        <v>899</v>
      </c>
      <c r="I349" t="s">
        <v>910</v>
      </c>
      <c r="J349" t="s">
        <v>58</v>
      </c>
      <c r="K349" t="s">
        <v>59</v>
      </c>
      <c r="L349" s="5">
        <v>0</v>
      </c>
      <c r="M349" s="5">
        <v>0</v>
      </c>
      <c r="N349" s="5">
        <f t="shared" si="55"/>
        <v>0</v>
      </c>
      <c r="O349" s="5">
        <v>0</v>
      </c>
      <c r="P349" s="5">
        <v>0</v>
      </c>
      <c r="Q349" s="5">
        <f t="shared" si="56"/>
        <v>0</v>
      </c>
      <c r="R349" s="5">
        <v>0</v>
      </c>
      <c r="S349" s="5">
        <v>0</v>
      </c>
      <c r="T349" s="5">
        <f t="shared" si="57"/>
        <v>0</v>
      </c>
      <c r="U349" s="5">
        <v>0</v>
      </c>
      <c r="V349" s="5">
        <v>0</v>
      </c>
      <c r="W349" s="5">
        <v>0</v>
      </c>
      <c r="X349" s="5">
        <v>0</v>
      </c>
      <c r="Y349" s="5">
        <f t="shared" si="60"/>
        <v>0</v>
      </c>
      <c r="Z349" s="5">
        <v>0</v>
      </c>
      <c r="AA349" s="5">
        <v>0</v>
      </c>
      <c r="AB349" s="5">
        <f t="shared" si="61"/>
        <v>0</v>
      </c>
      <c r="AC349" s="5">
        <v>0</v>
      </c>
      <c r="AD349" s="5">
        <v>0</v>
      </c>
      <c r="AE349" s="5">
        <f t="shared" si="62"/>
        <v>0</v>
      </c>
      <c r="AF349" s="5">
        <v>1</v>
      </c>
      <c r="AG349" s="6">
        <v>43199</v>
      </c>
      <c r="AH349" s="5">
        <v>1</v>
      </c>
      <c r="AI349" s="5">
        <v>0</v>
      </c>
      <c r="AJ349" s="5">
        <v>0</v>
      </c>
      <c r="AK349" s="5">
        <f t="shared" si="63"/>
        <v>0</v>
      </c>
      <c r="AL349" s="5">
        <v>0</v>
      </c>
      <c r="AM349" s="5">
        <v>0</v>
      </c>
      <c r="AN349" s="5">
        <f t="shared" si="64"/>
        <v>0</v>
      </c>
      <c r="AO349" s="5">
        <v>0</v>
      </c>
      <c r="AP349" s="5">
        <v>0</v>
      </c>
      <c r="AQ349" s="5">
        <f t="shared" si="65"/>
        <v>0</v>
      </c>
      <c r="AR349" s="5">
        <v>1</v>
      </c>
      <c r="AS349" s="6">
        <v>43437</v>
      </c>
      <c r="AT349" s="5">
        <v>1</v>
      </c>
      <c r="AU349" s="5">
        <v>0</v>
      </c>
      <c r="AV349" t="str">
        <f t="shared" si="58"/>
        <v>N</v>
      </c>
      <c r="AW349" t="s">
        <v>60</v>
      </c>
      <c r="AX349" t="s">
        <v>445</v>
      </c>
      <c r="AY349" t="s">
        <v>62</v>
      </c>
      <c r="AZ349" t="s">
        <v>62</v>
      </c>
      <c r="BA349" t="str">
        <f t="shared" si="59"/>
        <v>N</v>
      </c>
    </row>
    <row r="350" spans="1:53">
      <c r="A350" t="s">
        <v>54</v>
      </c>
      <c r="B350" t="s">
        <v>54</v>
      </c>
      <c r="C350" t="s">
        <v>55</v>
      </c>
      <c r="D350">
        <v>2018</v>
      </c>
      <c r="F350" t="s">
        <v>911</v>
      </c>
      <c r="G350" t="s">
        <v>912</v>
      </c>
      <c r="H350" t="s">
        <v>913</v>
      </c>
      <c r="I350" t="s">
        <v>914</v>
      </c>
      <c r="J350" t="s">
        <v>58</v>
      </c>
      <c r="K350" t="s">
        <v>59</v>
      </c>
      <c r="L350" s="5">
        <v>0</v>
      </c>
      <c r="M350" s="5">
        <v>0</v>
      </c>
      <c r="N350" s="5">
        <f t="shared" si="55"/>
        <v>0</v>
      </c>
      <c r="O350" s="5">
        <v>0</v>
      </c>
      <c r="P350" s="5">
        <v>0</v>
      </c>
      <c r="Q350" s="5">
        <f t="shared" si="56"/>
        <v>0</v>
      </c>
      <c r="R350" s="5">
        <v>0</v>
      </c>
      <c r="S350" s="5">
        <v>0</v>
      </c>
      <c r="T350" s="5">
        <f t="shared" si="57"/>
        <v>0</v>
      </c>
      <c r="U350" s="5">
        <v>0</v>
      </c>
      <c r="V350" s="5">
        <v>0</v>
      </c>
      <c r="W350" s="5">
        <v>0</v>
      </c>
      <c r="X350" s="5">
        <v>0</v>
      </c>
      <c r="Y350" s="5">
        <f t="shared" si="60"/>
        <v>0</v>
      </c>
      <c r="Z350" s="5">
        <v>0</v>
      </c>
      <c r="AA350" s="5">
        <v>0</v>
      </c>
      <c r="AB350" s="5">
        <f t="shared" si="61"/>
        <v>0</v>
      </c>
      <c r="AC350" s="5">
        <v>0</v>
      </c>
      <c r="AD350" s="5">
        <v>0</v>
      </c>
      <c r="AE350" s="5">
        <f t="shared" si="62"/>
        <v>0</v>
      </c>
      <c r="AF350" s="5">
        <v>1</v>
      </c>
      <c r="AG350" s="6">
        <v>43139</v>
      </c>
      <c r="AH350" s="5">
        <v>1</v>
      </c>
      <c r="AI350" s="5">
        <v>0</v>
      </c>
      <c r="AJ350" s="5">
        <v>0</v>
      </c>
      <c r="AK350" s="5">
        <f t="shared" si="63"/>
        <v>0</v>
      </c>
      <c r="AL350" s="5">
        <v>0</v>
      </c>
      <c r="AM350" s="5">
        <v>0</v>
      </c>
      <c r="AN350" s="5">
        <f t="shared" si="64"/>
        <v>0</v>
      </c>
      <c r="AO350" s="5">
        <v>0</v>
      </c>
      <c r="AP350" s="5">
        <v>0</v>
      </c>
      <c r="AQ350" s="5">
        <f t="shared" si="65"/>
        <v>0</v>
      </c>
      <c r="AR350" s="5">
        <v>1</v>
      </c>
      <c r="AS350" s="6">
        <v>43319</v>
      </c>
      <c r="AT350" s="5">
        <v>1</v>
      </c>
      <c r="AU350" s="5">
        <v>0</v>
      </c>
      <c r="AV350" t="str">
        <f t="shared" si="58"/>
        <v>N</v>
      </c>
      <c r="AW350" t="s">
        <v>60</v>
      </c>
      <c r="AX350" t="s">
        <v>445</v>
      </c>
      <c r="AY350" t="s">
        <v>62</v>
      </c>
      <c r="AZ350" t="s">
        <v>62</v>
      </c>
      <c r="BA350" t="str">
        <f t="shared" si="59"/>
        <v>N</v>
      </c>
    </row>
    <row r="351" spans="1:53">
      <c r="A351" t="s">
        <v>54</v>
      </c>
      <c r="B351" t="s">
        <v>54</v>
      </c>
      <c r="C351" t="s">
        <v>55</v>
      </c>
      <c r="D351">
        <v>2018</v>
      </c>
      <c r="F351" t="s">
        <v>915</v>
      </c>
      <c r="G351" t="s">
        <v>916</v>
      </c>
      <c r="H351" t="s">
        <v>884</v>
      </c>
      <c r="I351" t="s">
        <v>917</v>
      </c>
      <c r="J351" t="s">
        <v>58</v>
      </c>
      <c r="K351" t="s">
        <v>59</v>
      </c>
      <c r="L351" s="5">
        <v>0</v>
      </c>
      <c r="M351" s="5">
        <v>0</v>
      </c>
      <c r="N351" s="5">
        <f t="shared" si="55"/>
        <v>0</v>
      </c>
      <c r="O351" s="5">
        <v>0</v>
      </c>
      <c r="P351" s="5">
        <v>0</v>
      </c>
      <c r="Q351" s="5">
        <f t="shared" si="56"/>
        <v>0</v>
      </c>
      <c r="R351" s="5">
        <v>0</v>
      </c>
      <c r="S351" s="5">
        <v>0</v>
      </c>
      <c r="T351" s="5">
        <f t="shared" si="57"/>
        <v>0</v>
      </c>
      <c r="U351" s="5">
        <v>0</v>
      </c>
      <c r="V351" s="5">
        <v>0</v>
      </c>
      <c r="W351" s="5">
        <v>0</v>
      </c>
      <c r="X351" s="5">
        <v>0</v>
      </c>
      <c r="Y351" s="5">
        <f t="shared" si="60"/>
        <v>0</v>
      </c>
      <c r="Z351" s="5">
        <v>0</v>
      </c>
      <c r="AA351" s="5">
        <v>0</v>
      </c>
      <c r="AB351" s="5">
        <f t="shared" si="61"/>
        <v>0</v>
      </c>
      <c r="AC351" s="5">
        <v>0</v>
      </c>
      <c r="AD351" s="5">
        <v>0</v>
      </c>
      <c r="AE351" s="5">
        <f t="shared" si="62"/>
        <v>0</v>
      </c>
      <c r="AF351" s="5">
        <v>1</v>
      </c>
      <c r="AG351" s="6">
        <v>43290</v>
      </c>
      <c r="AH351" s="5">
        <v>1</v>
      </c>
      <c r="AI351" s="5">
        <v>0</v>
      </c>
      <c r="AJ351" s="5">
        <v>0</v>
      </c>
      <c r="AK351" s="5">
        <f t="shared" si="63"/>
        <v>0</v>
      </c>
      <c r="AL351" s="5">
        <v>0</v>
      </c>
      <c r="AM351" s="5">
        <v>0</v>
      </c>
      <c r="AN351" s="5">
        <f t="shared" si="64"/>
        <v>0</v>
      </c>
      <c r="AO351" s="5">
        <v>0</v>
      </c>
      <c r="AP351" s="5">
        <v>0</v>
      </c>
      <c r="AQ351" s="5">
        <f t="shared" si="65"/>
        <v>0</v>
      </c>
      <c r="AR351" s="5">
        <v>1</v>
      </c>
      <c r="AS351" s="6">
        <v>43451</v>
      </c>
      <c r="AT351" s="5">
        <v>1</v>
      </c>
      <c r="AU351" s="5">
        <v>0</v>
      </c>
      <c r="AV351" t="str">
        <f t="shared" si="58"/>
        <v>N</v>
      </c>
      <c r="AW351" t="s">
        <v>60</v>
      </c>
      <c r="AX351" t="s">
        <v>445</v>
      </c>
      <c r="AY351" t="s">
        <v>62</v>
      </c>
      <c r="AZ351" t="s">
        <v>62</v>
      </c>
      <c r="BA351" t="str">
        <f t="shared" si="59"/>
        <v>N</v>
      </c>
    </row>
    <row r="352" spans="1:53">
      <c r="A352" t="s">
        <v>54</v>
      </c>
      <c r="B352" t="s">
        <v>54</v>
      </c>
      <c r="C352" t="s">
        <v>55</v>
      </c>
      <c r="D352">
        <v>2018</v>
      </c>
      <c r="F352" t="s">
        <v>918</v>
      </c>
      <c r="G352" t="s">
        <v>919</v>
      </c>
      <c r="H352" t="s">
        <v>913</v>
      </c>
      <c r="I352" t="s">
        <v>920</v>
      </c>
      <c r="J352" t="s">
        <v>58</v>
      </c>
      <c r="K352" t="s">
        <v>59</v>
      </c>
      <c r="L352" s="5">
        <v>0</v>
      </c>
      <c r="M352" s="5">
        <v>0</v>
      </c>
      <c r="N352" s="5">
        <f t="shared" si="55"/>
        <v>0</v>
      </c>
      <c r="O352" s="5">
        <v>0</v>
      </c>
      <c r="P352" s="5">
        <v>0</v>
      </c>
      <c r="Q352" s="5">
        <f t="shared" si="56"/>
        <v>0</v>
      </c>
      <c r="R352" s="5">
        <v>0</v>
      </c>
      <c r="S352" s="5">
        <v>0</v>
      </c>
      <c r="T352" s="5">
        <f t="shared" si="57"/>
        <v>0</v>
      </c>
      <c r="U352" s="5">
        <v>0</v>
      </c>
      <c r="V352" s="5">
        <v>0</v>
      </c>
      <c r="W352" s="5">
        <v>0</v>
      </c>
      <c r="X352" s="5">
        <v>0</v>
      </c>
      <c r="Y352" s="5">
        <f t="shared" si="60"/>
        <v>0</v>
      </c>
      <c r="Z352" s="5">
        <v>0</v>
      </c>
      <c r="AA352" s="5">
        <v>0</v>
      </c>
      <c r="AB352" s="5">
        <f t="shared" si="61"/>
        <v>0</v>
      </c>
      <c r="AC352" s="5">
        <v>0</v>
      </c>
      <c r="AD352" s="5">
        <v>0</v>
      </c>
      <c r="AE352" s="5">
        <f t="shared" si="62"/>
        <v>0</v>
      </c>
      <c r="AF352" s="5">
        <v>1</v>
      </c>
      <c r="AG352" s="6">
        <v>43199</v>
      </c>
      <c r="AH352" s="5">
        <v>1</v>
      </c>
      <c r="AI352" s="5">
        <v>0</v>
      </c>
      <c r="AJ352" s="5">
        <v>0</v>
      </c>
      <c r="AK352" s="5">
        <f t="shared" si="63"/>
        <v>0</v>
      </c>
      <c r="AL352" s="5">
        <v>0</v>
      </c>
      <c r="AM352" s="5">
        <v>0</v>
      </c>
      <c r="AN352" s="5">
        <f t="shared" si="64"/>
        <v>0</v>
      </c>
      <c r="AO352" s="5">
        <v>0</v>
      </c>
      <c r="AP352" s="5">
        <v>0</v>
      </c>
      <c r="AQ352" s="5">
        <f t="shared" si="65"/>
        <v>0</v>
      </c>
      <c r="AR352" s="5">
        <v>1</v>
      </c>
      <c r="AS352" s="6">
        <v>43262</v>
      </c>
      <c r="AT352" s="5">
        <v>1</v>
      </c>
      <c r="AU352" s="5">
        <v>0</v>
      </c>
      <c r="AV352" t="str">
        <f t="shared" si="58"/>
        <v>N</v>
      </c>
      <c r="AW352" t="s">
        <v>60</v>
      </c>
      <c r="AX352" t="s">
        <v>445</v>
      </c>
      <c r="AY352" t="s">
        <v>62</v>
      </c>
      <c r="AZ352" t="s">
        <v>62</v>
      </c>
      <c r="BA352" t="str">
        <f t="shared" si="59"/>
        <v>N</v>
      </c>
    </row>
    <row r="353" spans="1:53">
      <c r="A353" t="s">
        <v>54</v>
      </c>
      <c r="B353" t="s">
        <v>54</v>
      </c>
      <c r="C353" t="s">
        <v>55</v>
      </c>
      <c r="D353">
        <v>2018</v>
      </c>
      <c r="F353" t="s">
        <v>921</v>
      </c>
      <c r="G353" t="s">
        <v>922</v>
      </c>
      <c r="H353" t="s">
        <v>913</v>
      </c>
      <c r="I353" t="s">
        <v>923</v>
      </c>
      <c r="J353" t="s">
        <v>58</v>
      </c>
      <c r="K353" t="s">
        <v>59</v>
      </c>
      <c r="L353" s="5">
        <v>0</v>
      </c>
      <c r="M353" s="5">
        <v>0</v>
      </c>
      <c r="N353" s="5">
        <f t="shared" si="55"/>
        <v>0</v>
      </c>
      <c r="O353" s="5">
        <v>0</v>
      </c>
      <c r="P353" s="5">
        <v>0</v>
      </c>
      <c r="Q353" s="5">
        <f t="shared" si="56"/>
        <v>0</v>
      </c>
      <c r="R353" s="5">
        <v>0</v>
      </c>
      <c r="S353" s="5">
        <v>0</v>
      </c>
      <c r="T353" s="5">
        <f t="shared" si="57"/>
        <v>0</v>
      </c>
      <c r="U353" s="5">
        <v>0</v>
      </c>
      <c r="V353" s="5">
        <v>0</v>
      </c>
      <c r="W353" s="5">
        <v>0</v>
      </c>
      <c r="X353" s="5">
        <v>0</v>
      </c>
      <c r="Y353" s="5">
        <f t="shared" si="60"/>
        <v>0</v>
      </c>
      <c r="Z353" s="5">
        <v>0</v>
      </c>
      <c r="AA353" s="5">
        <v>0</v>
      </c>
      <c r="AB353" s="5">
        <f t="shared" si="61"/>
        <v>0</v>
      </c>
      <c r="AC353" s="5">
        <v>0</v>
      </c>
      <c r="AD353" s="5">
        <v>0</v>
      </c>
      <c r="AE353" s="5">
        <f t="shared" si="62"/>
        <v>0</v>
      </c>
      <c r="AF353" s="5">
        <v>1</v>
      </c>
      <c r="AG353" s="6">
        <v>43145</v>
      </c>
      <c r="AH353" s="5">
        <v>1</v>
      </c>
      <c r="AI353" s="5">
        <v>0</v>
      </c>
      <c r="AJ353" s="5">
        <v>0</v>
      </c>
      <c r="AK353" s="5">
        <f t="shared" si="63"/>
        <v>0</v>
      </c>
      <c r="AL353" s="5">
        <v>0</v>
      </c>
      <c r="AM353" s="5">
        <v>0</v>
      </c>
      <c r="AN353" s="5">
        <f t="shared" si="64"/>
        <v>0</v>
      </c>
      <c r="AO353" s="5">
        <v>0</v>
      </c>
      <c r="AP353" s="5">
        <v>0</v>
      </c>
      <c r="AQ353" s="5">
        <f t="shared" si="65"/>
        <v>0</v>
      </c>
      <c r="AR353" s="5">
        <v>1</v>
      </c>
      <c r="AS353" s="6">
        <v>43217</v>
      </c>
      <c r="AT353" s="5">
        <v>1</v>
      </c>
      <c r="AU353" s="5">
        <v>0</v>
      </c>
      <c r="AV353" t="str">
        <f t="shared" si="58"/>
        <v>N</v>
      </c>
      <c r="AW353" t="s">
        <v>60</v>
      </c>
      <c r="AX353" t="s">
        <v>445</v>
      </c>
      <c r="AY353" t="s">
        <v>62</v>
      </c>
      <c r="AZ353" t="s">
        <v>62</v>
      </c>
      <c r="BA353" t="str">
        <f t="shared" si="59"/>
        <v>N</v>
      </c>
    </row>
    <row r="354" spans="1:53">
      <c r="A354" t="s">
        <v>54</v>
      </c>
      <c r="B354" t="s">
        <v>54</v>
      </c>
      <c r="C354" t="s">
        <v>55</v>
      </c>
      <c r="D354">
        <v>2018</v>
      </c>
      <c r="F354" t="s">
        <v>924</v>
      </c>
      <c r="G354" t="s">
        <v>925</v>
      </c>
      <c r="H354" t="s">
        <v>913</v>
      </c>
      <c r="I354" t="s">
        <v>926</v>
      </c>
      <c r="J354" t="s">
        <v>58</v>
      </c>
      <c r="K354" t="s">
        <v>59</v>
      </c>
      <c r="L354" s="5">
        <v>0</v>
      </c>
      <c r="M354" s="5">
        <v>0</v>
      </c>
      <c r="N354" s="5">
        <f t="shared" si="55"/>
        <v>0</v>
      </c>
      <c r="O354" s="5">
        <v>0</v>
      </c>
      <c r="P354" s="5">
        <v>0</v>
      </c>
      <c r="Q354" s="5">
        <f t="shared" si="56"/>
        <v>0</v>
      </c>
      <c r="R354" s="5">
        <v>0</v>
      </c>
      <c r="S354" s="5">
        <v>0</v>
      </c>
      <c r="T354" s="5">
        <f t="shared" si="57"/>
        <v>0</v>
      </c>
      <c r="U354" s="5">
        <v>0</v>
      </c>
      <c r="V354" s="5">
        <v>0</v>
      </c>
      <c r="W354" s="5">
        <v>0</v>
      </c>
      <c r="X354" s="5">
        <v>0</v>
      </c>
      <c r="Y354" s="5">
        <f t="shared" si="60"/>
        <v>0</v>
      </c>
      <c r="Z354" s="5">
        <v>0</v>
      </c>
      <c r="AA354" s="5">
        <v>0</v>
      </c>
      <c r="AB354" s="5">
        <f t="shared" si="61"/>
        <v>0</v>
      </c>
      <c r="AC354" s="5">
        <v>0</v>
      </c>
      <c r="AD354" s="5">
        <v>0</v>
      </c>
      <c r="AE354" s="5">
        <f t="shared" si="62"/>
        <v>0</v>
      </c>
      <c r="AF354" s="5">
        <v>1</v>
      </c>
      <c r="AG354" s="6">
        <v>43202</v>
      </c>
      <c r="AH354" s="5">
        <v>1</v>
      </c>
      <c r="AI354" s="5">
        <v>0</v>
      </c>
      <c r="AJ354" s="5">
        <v>0</v>
      </c>
      <c r="AK354" s="5">
        <f t="shared" si="63"/>
        <v>0</v>
      </c>
      <c r="AL354" s="5">
        <v>0</v>
      </c>
      <c r="AM354" s="5">
        <v>0</v>
      </c>
      <c r="AN354" s="5">
        <f t="shared" si="64"/>
        <v>0</v>
      </c>
      <c r="AO354" s="5">
        <v>0</v>
      </c>
      <c r="AP354" s="5">
        <v>0</v>
      </c>
      <c r="AQ354" s="5">
        <f t="shared" si="65"/>
        <v>0</v>
      </c>
      <c r="AR354" s="5">
        <v>1</v>
      </c>
      <c r="AS354" s="6">
        <v>43381</v>
      </c>
      <c r="AT354" s="5">
        <v>1</v>
      </c>
      <c r="AU354" s="5">
        <v>0</v>
      </c>
      <c r="AV354" t="str">
        <f t="shared" si="58"/>
        <v>N</v>
      </c>
      <c r="AW354" t="s">
        <v>60</v>
      </c>
      <c r="AX354" t="s">
        <v>445</v>
      </c>
      <c r="AY354" t="s">
        <v>62</v>
      </c>
      <c r="AZ354" t="s">
        <v>62</v>
      </c>
      <c r="BA354" t="str">
        <f t="shared" si="59"/>
        <v>N</v>
      </c>
    </row>
    <row r="355" spans="1:53">
      <c r="A355" t="s">
        <v>54</v>
      </c>
      <c r="B355" t="s">
        <v>54</v>
      </c>
      <c r="C355" t="s">
        <v>55</v>
      </c>
      <c r="D355">
        <v>2018</v>
      </c>
      <c r="F355" t="s">
        <v>927</v>
      </c>
      <c r="G355" t="s">
        <v>928</v>
      </c>
      <c r="H355" t="s">
        <v>929</v>
      </c>
      <c r="I355" t="s">
        <v>930</v>
      </c>
      <c r="J355" t="s">
        <v>58</v>
      </c>
      <c r="K355" t="s">
        <v>59</v>
      </c>
      <c r="L355" s="5">
        <v>0</v>
      </c>
      <c r="M355" s="5">
        <v>0</v>
      </c>
      <c r="N355" s="5">
        <f t="shared" si="55"/>
        <v>0</v>
      </c>
      <c r="O355" s="5">
        <v>0</v>
      </c>
      <c r="P355" s="5">
        <v>0</v>
      </c>
      <c r="Q355" s="5">
        <f t="shared" si="56"/>
        <v>0</v>
      </c>
      <c r="R355" s="5">
        <v>0</v>
      </c>
      <c r="S355" s="5">
        <v>0</v>
      </c>
      <c r="T355" s="5">
        <f t="shared" si="57"/>
        <v>0</v>
      </c>
      <c r="U355" s="5">
        <v>0</v>
      </c>
      <c r="V355" s="5">
        <v>0</v>
      </c>
      <c r="W355" s="5">
        <v>0</v>
      </c>
      <c r="X355" s="5">
        <v>0</v>
      </c>
      <c r="Y355" s="5">
        <f t="shared" si="60"/>
        <v>0</v>
      </c>
      <c r="Z355" s="5">
        <v>0</v>
      </c>
      <c r="AA355" s="5">
        <v>0</v>
      </c>
      <c r="AB355" s="5">
        <f t="shared" si="61"/>
        <v>0</v>
      </c>
      <c r="AC355" s="5">
        <v>0</v>
      </c>
      <c r="AD355" s="5">
        <v>0</v>
      </c>
      <c r="AE355" s="5">
        <f t="shared" si="62"/>
        <v>0</v>
      </c>
      <c r="AF355" s="5">
        <v>1</v>
      </c>
      <c r="AG355" s="6">
        <v>43108</v>
      </c>
      <c r="AH355" s="5">
        <v>1</v>
      </c>
      <c r="AI355" s="5">
        <v>0</v>
      </c>
      <c r="AJ355" s="5">
        <v>0</v>
      </c>
      <c r="AK355" s="5">
        <f t="shared" si="63"/>
        <v>0</v>
      </c>
      <c r="AL355" s="5">
        <v>0</v>
      </c>
      <c r="AM355" s="5">
        <v>0</v>
      </c>
      <c r="AN355" s="5">
        <f t="shared" si="64"/>
        <v>0</v>
      </c>
      <c r="AO355" s="5">
        <v>0</v>
      </c>
      <c r="AP355" s="5">
        <v>0</v>
      </c>
      <c r="AQ355" s="5">
        <f t="shared" si="65"/>
        <v>0</v>
      </c>
      <c r="AR355" s="5">
        <v>1</v>
      </c>
      <c r="AS355" s="6">
        <v>43181</v>
      </c>
      <c r="AT355" s="5">
        <v>1</v>
      </c>
      <c r="AU355" s="5">
        <v>0</v>
      </c>
      <c r="AV355" t="str">
        <f t="shared" si="58"/>
        <v>N</v>
      </c>
      <c r="AW355" t="s">
        <v>60</v>
      </c>
      <c r="AX355" t="s">
        <v>445</v>
      </c>
      <c r="AY355" t="s">
        <v>62</v>
      </c>
      <c r="AZ355" t="s">
        <v>62</v>
      </c>
      <c r="BA355" t="str">
        <f t="shared" si="59"/>
        <v>N</v>
      </c>
    </row>
    <row r="356" spans="1:53">
      <c r="A356" t="s">
        <v>54</v>
      </c>
      <c r="B356" t="s">
        <v>54</v>
      </c>
      <c r="C356" t="s">
        <v>55</v>
      </c>
      <c r="D356">
        <v>2018</v>
      </c>
      <c r="F356" t="s">
        <v>931</v>
      </c>
      <c r="G356" t="s">
        <v>932</v>
      </c>
      <c r="H356" t="s">
        <v>933</v>
      </c>
      <c r="I356" t="s">
        <v>934</v>
      </c>
      <c r="J356" t="s">
        <v>58</v>
      </c>
      <c r="K356" t="s">
        <v>59</v>
      </c>
      <c r="L356" s="5">
        <v>0</v>
      </c>
      <c r="M356" s="5">
        <v>0</v>
      </c>
      <c r="N356" s="5">
        <f t="shared" si="55"/>
        <v>0</v>
      </c>
      <c r="O356" s="5">
        <v>0</v>
      </c>
      <c r="P356" s="5">
        <v>0</v>
      </c>
      <c r="Q356" s="5">
        <f t="shared" si="56"/>
        <v>0</v>
      </c>
      <c r="R356" s="5">
        <v>0</v>
      </c>
      <c r="S356" s="5">
        <v>0</v>
      </c>
      <c r="T356" s="5">
        <f t="shared" si="57"/>
        <v>0</v>
      </c>
      <c r="U356" s="5">
        <v>0</v>
      </c>
      <c r="V356" s="5">
        <v>0</v>
      </c>
      <c r="W356" s="5">
        <v>0</v>
      </c>
      <c r="X356" s="5">
        <v>0</v>
      </c>
      <c r="Y356" s="5">
        <f t="shared" si="60"/>
        <v>0</v>
      </c>
      <c r="Z356" s="5">
        <v>0</v>
      </c>
      <c r="AA356" s="5">
        <v>0</v>
      </c>
      <c r="AB356" s="5">
        <f t="shared" si="61"/>
        <v>0</v>
      </c>
      <c r="AC356" s="5">
        <v>0</v>
      </c>
      <c r="AD356" s="5">
        <v>0</v>
      </c>
      <c r="AE356" s="5">
        <f t="shared" si="62"/>
        <v>0</v>
      </c>
      <c r="AF356" s="5">
        <v>1</v>
      </c>
      <c r="AG356" s="6">
        <v>43116</v>
      </c>
      <c r="AH356" s="5">
        <v>1</v>
      </c>
      <c r="AI356" s="5">
        <v>0</v>
      </c>
      <c r="AJ356" s="5">
        <v>0</v>
      </c>
      <c r="AK356" s="5">
        <f t="shared" si="63"/>
        <v>0</v>
      </c>
      <c r="AL356" s="5">
        <v>0</v>
      </c>
      <c r="AM356" s="5">
        <v>0</v>
      </c>
      <c r="AN356" s="5">
        <f t="shared" si="64"/>
        <v>0</v>
      </c>
      <c r="AO356" s="5">
        <v>0</v>
      </c>
      <c r="AP356" s="5">
        <v>0</v>
      </c>
      <c r="AQ356" s="5">
        <f t="shared" si="65"/>
        <v>0</v>
      </c>
      <c r="AR356" s="5">
        <v>1</v>
      </c>
      <c r="AS356" s="6">
        <v>43354</v>
      </c>
      <c r="AT356" s="5">
        <v>1</v>
      </c>
      <c r="AU356" s="5">
        <v>0</v>
      </c>
      <c r="AV356" t="str">
        <f t="shared" si="58"/>
        <v>N</v>
      </c>
      <c r="AW356" t="s">
        <v>60</v>
      </c>
      <c r="AX356" t="s">
        <v>445</v>
      </c>
      <c r="AY356" t="s">
        <v>62</v>
      </c>
      <c r="AZ356" t="s">
        <v>62</v>
      </c>
      <c r="BA356" t="str">
        <f t="shared" si="59"/>
        <v>N</v>
      </c>
    </row>
    <row r="357" spans="1:53">
      <c r="A357" t="s">
        <v>54</v>
      </c>
      <c r="B357" t="s">
        <v>54</v>
      </c>
      <c r="C357" t="s">
        <v>55</v>
      </c>
      <c r="D357">
        <v>2018</v>
      </c>
      <c r="F357" t="s">
        <v>935</v>
      </c>
      <c r="G357" t="s">
        <v>936</v>
      </c>
      <c r="H357" t="s">
        <v>913</v>
      </c>
      <c r="I357" t="s">
        <v>937</v>
      </c>
      <c r="J357" t="s">
        <v>58</v>
      </c>
      <c r="K357" t="s">
        <v>59</v>
      </c>
      <c r="L357" s="5">
        <v>0</v>
      </c>
      <c r="M357" s="5">
        <v>0</v>
      </c>
      <c r="N357" s="5">
        <f t="shared" si="55"/>
        <v>0</v>
      </c>
      <c r="O357" s="5">
        <v>0</v>
      </c>
      <c r="P357" s="5">
        <v>0</v>
      </c>
      <c r="Q357" s="5">
        <f t="shared" si="56"/>
        <v>0</v>
      </c>
      <c r="R357" s="5">
        <v>0</v>
      </c>
      <c r="S357" s="5">
        <v>0</v>
      </c>
      <c r="T357" s="5">
        <f t="shared" si="57"/>
        <v>0</v>
      </c>
      <c r="U357" s="5">
        <v>0</v>
      </c>
      <c r="V357" s="5">
        <v>0</v>
      </c>
      <c r="W357" s="5">
        <v>0</v>
      </c>
      <c r="X357" s="5">
        <v>0</v>
      </c>
      <c r="Y357" s="5">
        <f t="shared" si="60"/>
        <v>0</v>
      </c>
      <c r="Z357" s="5">
        <v>0</v>
      </c>
      <c r="AA357" s="5">
        <v>0</v>
      </c>
      <c r="AB357" s="5">
        <f t="shared" si="61"/>
        <v>0</v>
      </c>
      <c r="AC357" s="5">
        <v>0</v>
      </c>
      <c r="AD357" s="5">
        <v>0</v>
      </c>
      <c r="AE357" s="5">
        <f t="shared" si="62"/>
        <v>0</v>
      </c>
      <c r="AF357" s="5">
        <v>1</v>
      </c>
      <c r="AG357" s="6">
        <v>43243</v>
      </c>
      <c r="AH357" s="5">
        <v>1</v>
      </c>
      <c r="AI357" s="5">
        <v>0</v>
      </c>
      <c r="AJ357" s="5">
        <v>0</v>
      </c>
      <c r="AK357" s="5">
        <f t="shared" si="63"/>
        <v>0</v>
      </c>
      <c r="AL357" s="5">
        <v>0</v>
      </c>
      <c r="AM357" s="5">
        <v>0</v>
      </c>
      <c r="AN357" s="5">
        <f t="shared" si="64"/>
        <v>0</v>
      </c>
      <c r="AO357" s="5">
        <v>0</v>
      </c>
      <c r="AP357" s="5">
        <v>0</v>
      </c>
      <c r="AQ357" s="5">
        <f t="shared" si="65"/>
        <v>0</v>
      </c>
      <c r="AR357" s="5">
        <v>1</v>
      </c>
      <c r="AS357" s="6">
        <v>43370</v>
      </c>
      <c r="AT357" s="5">
        <v>1</v>
      </c>
      <c r="AU357" s="5">
        <v>0</v>
      </c>
      <c r="AV357" t="str">
        <f t="shared" si="58"/>
        <v>N</v>
      </c>
      <c r="AW357" t="s">
        <v>60</v>
      </c>
      <c r="AX357" t="s">
        <v>445</v>
      </c>
      <c r="AY357" t="s">
        <v>62</v>
      </c>
      <c r="AZ357" t="s">
        <v>62</v>
      </c>
      <c r="BA357" t="str">
        <f t="shared" si="59"/>
        <v>N</v>
      </c>
    </row>
    <row r="358" spans="1:53">
      <c r="A358" t="s">
        <v>54</v>
      </c>
      <c r="B358" t="s">
        <v>54</v>
      </c>
      <c r="C358" t="s">
        <v>55</v>
      </c>
      <c r="D358">
        <v>2018</v>
      </c>
      <c r="F358" t="s">
        <v>938</v>
      </c>
      <c r="G358" t="s">
        <v>939</v>
      </c>
      <c r="H358" t="s">
        <v>913</v>
      </c>
      <c r="I358" t="s">
        <v>940</v>
      </c>
      <c r="J358" t="s">
        <v>58</v>
      </c>
      <c r="K358" t="s">
        <v>59</v>
      </c>
      <c r="L358" s="5">
        <v>0</v>
      </c>
      <c r="M358" s="5">
        <v>0</v>
      </c>
      <c r="N358" s="5">
        <f t="shared" si="55"/>
        <v>0</v>
      </c>
      <c r="O358" s="5">
        <v>0</v>
      </c>
      <c r="P358" s="5">
        <v>0</v>
      </c>
      <c r="Q358" s="5">
        <f t="shared" si="56"/>
        <v>0</v>
      </c>
      <c r="R358" s="5">
        <v>0</v>
      </c>
      <c r="S358" s="5">
        <v>0</v>
      </c>
      <c r="T358" s="5">
        <f t="shared" si="57"/>
        <v>0</v>
      </c>
      <c r="U358" s="5">
        <v>0</v>
      </c>
      <c r="V358" s="5">
        <v>0</v>
      </c>
      <c r="W358" s="5">
        <v>0</v>
      </c>
      <c r="X358" s="5">
        <v>0</v>
      </c>
      <c r="Y358" s="5">
        <f t="shared" si="60"/>
        <v>0</v>
      </c>
      <c r="Z358" s="5">
        <v>0</v>
      </c>
      <c r="AA358" s="5">
        <v>0</v>
      </c>
      <c r="AB358" s="5">
        <f t="shared" si="61"/>
        <v>0</v>
      </c>
      <c r="AC358" s="5">
        <v>0</v>
      </c>
      <c r="AD358" s="5">
        <v>0</v>
      </c>
      <c r="AE358" s="5">
        <f t="shared" si="62"/>
        <v>0</v>
      </c>
      <c r="AF358" s="5">
        <v>1</v>
      </c>
      <c r="AG358" s="6">
        <v>43143</v>
      </c>
      <c r="AH358" s="5">
        <v>1</v>
      </c>
      <c r="AI358" s="5">
        <v>0</v>
      </c>
      <c r="AJ358" s="5">
        <v>0</v>
      </c>
      <c r="AK358" s="5">
        <f t="shared" si="63"/>
        <v>0</v>
      </c>
      <c r="AL358" s="5">
        <v>0</v>
      </c>
      <c r="AM358" s="5">
        <v>0</v>
      </c>
      <c r="AN358" s="5">
        <f t="shared" si="64"/>
        <v>0</v>
      </c>
      <c r="AO358" s="5">
        <v>0</v>
      </c>
      <c r="AP358" s="5">
        <v>0</v>
      </c>
      <c r="AQ358" s="5">
        <f t="shared" si="65"/>
        <v>0</v>
      </c>
      <c r="AR358" s="5">
        <v>1</v>
      </c>
      <c r="AS358" s="6">
        <v>43356</v>
      </c>
      <c r="AT358" s="5">
        <v>1</v>
      </c>
      <c r="AU358" s="5">
        <v>0</v>
      </c>
      <c r="AV358" t="str">
        <f t="shared" si="58"/>
        <v>N</v>
      </c>
      <c r="AW358" t="s">
        <v>60</v>
      </c>
      <c r="AX358" t="s">
        <v>445</v>
      </c>
      <c r="AY358" t="s">
        <v>62</v>
      </c>
      <c r="AZ358" t="s">
        <v>62</v>
      </c>
      <c r="BA358" t="str">
        <f t="shared" si="59"/>
        <v>N</v>
      </c>
    </row>
    <row r="359" spans="1:53">
      <c r="A359" t="s">
        <v>54</v>
      </c>
      <c r="B359" t="s">
        <v>54</v>
      </c>
      <c r="C359" t="s">
        <v>55</v>
      </c>
      <c r="D359">
        <v>2018</v>
      </c>
      <c r="F359" t="s">
        <v>941</v>
      </c>
      <c r="G359" t="s">
        <v>942</v>
      </c>
      <c r="H359" t="s">
        <v>913</v>
      </c>
      <c r="I359" t="s">
        <v>943</v>
      </c>
      <c r="J359" t="s">
        <v>58</v>
      </c>
      <c r="K359" t="s">
        <v>59</v>
      </c>
      <c r="L359" s="5">
        <v>0</v>
      </c>
      <c r="M359" s="5">
        <v>0</v>
      </c>
      <c r="N359" s="5">
        <f t="shared" si="55"/>
        <v>0</v>
      </c>
      <c r="O359" s="5">
        <v>0</v>
      </c>
      <c r="P359" s="5">
        <v>0</v>
      </c>
      <c r="Q359" s="5">
        <f t="shared" si="56"/>
        <v>0</v>
      </c>
      <c r="R359" s="5">
        <v>0</v>
      </c>
      <c r="S359" s="5">
        <v>0</v>
      </c>
      <c r="T359" s="5">
        <f t="shared" si="57"/>
        <v>0</v>
      </c>
      <c r="U359" s="5">
        <v>0</v>
      </c>
      <c r="V359" s="5">
        <v>0</v>
      </c>
      <c r="W359" s="5">
        <v>0</v>
      </c>
      <c r="X359" s="5">
        <v>0</v>
      </c>
      <c r="Y359" s="5">
        <f t="shared" si="60"/>
        <v>0</v>
      </c>
      <c r="Z359" s="5">
        <v>0</v>
      </c>
      <c r="AA359" s="5">
        <v>0</v>
      </c>
      <c r="AB359" s="5">
        <f t="shared" si="61"/>
        <v>0</v>
      </c>
      <c r="AC359" s="5">
        <v>0</v>
      </c>
      <c r="AD359" s="5">
        <v>0</v>
      </c>
      <c r="AE359" s="5">
        <f t="shared" si="62"/>
        <v>0</v>
      </c>
      <c r="AF359" s="5">
        <v>1</v>
      </c>
      <c r="AG359" s="6">
        <v>43349</v>
      </c>
      <c r="AH359" s="5">
        <v>1</v>
      </c>
      <c r="AI359" s="5">
        <v>0</v>
      </c>
      <c r="AJ359" s="5">
        <v>0</v>
      </c>
      <c r="AK359" s="5">
        <f t="shared" si="63"/>
        <v>0</v>
      </c>
      <c r="AL359" s="5">
        <v>0</v>
      </c>
      <c r="AM359" s="5">
        <v>0</v>
      </c>
      <c r="AN359" s="5">
        <f t="shared" si="64"/>
        <v>0</v>
      </c>
      <c r="AO359" s="5">
        <v>0</v>
      </c>
      <c r="AP359" s="5">
        <v>0</v>
      </c>
      <c r="AQ359" s="5">
        <f t="shared" si="65"/>
        <v>0</v>
      </c>
      <c r="AR359" s="5">
        <v>1</v>
      </c>
      <c r="AS359" s="6">
        <v>43360</v>
      </c>
      <c r="AT359" s="5">
        <v>1</v>
      </c>
      <c r="AU359" s="5">
        <v>0</v>
      </c>
      <c r="AV359" t="str">
        <f t="shared" si="58"/>
        <v>N</v>
      </c>
      <c r="AW359" t="s">
        <v>60</v>
      </c>
      <c r="AX359" t="s">
        <v>445</v>
      </c>
      <c r="AY359" t="s">
        <v>62</v>
      </c>
      <c r="AZ359" t="s">
        <v>62</v>
      </c>
      <c r="BA359" t="str">
        <f t="shared" si="59"/>
        <v>N</v>
      </c>
    </row>
    <row r="360" spans="1:53">
      <c r="A360" t="s">
        <v>54</v>
      </c>
      <c r="B360" t="s">
        <v>54</v>
      </c>
      <c r="C360" t="s">
        <v>55</v>
      </c>
      <c r="D360">
        <v>2018</v>
      </c>
      <c r="F360" t="s">
        <v>944</v>
      </c>
      <c r="G360" t="s">
        <v>945</v>
      </c>
      <c r="H360" t="s">
        <v>884</v>
      </c>
      <c r="I360" t="s">
        <v>946</v>
      </c>
      <c r="J360" t="s">
        <v>58</v>
      </c>
      <c r="K360" t="s">
        <v>59</v>
      </c>
      <c r="L360" s="5">
        <v>0</v>
      </c>
      <c r="M360" s="5">
        <v>0</v>
      </c>
      <c r="N360" s="5">
        <f t="shared" si="55"/>
        <v>0</v>
      </c>
      <c r="O360" s="5">
        <v>0</v>
      </c>
      <c r="P360" s="5">
        <v>0</v>
      </c>
      <c r="Q360" s="5">
        <f t="shared" si="56"/>
        <v>0</v>
      </c>
      <c r="R360" s="5">
        <v>0</v>
      </c>
      <c r="S360" s="5">
        <v>0</v>
      </c>
      <c r="T360" s="5">
        <f t="shared" si="57"/>
        <v>0</v>
      </c>
      <c r="U360" s="5">
        <v>0</v>
      </c>
      <c r="V360" s="5">
        <v>0</v>
      </c>
      <c r="W360" s="5">
        <v>0</v>
      </c>
      <c r="X360" s="5">
        <v>0</v>
      </c>
      <c r="Y360" s="5">
        <f t="shared" si="60"/>
        <v>0</v>
      </c>
      <c r="Z360" s="5">
        <v>0</v>
      </c>
      <c r="AA360" s="5">
        <v>0</v>
      </c>
      <c r="AB360" s="5">
        <f t="shared" si="61"/>
        <v>0</v>
      </c>
      <c r="AC360" s="5">
        <v>0</v>
      </c>
      <c r="AD360" s="5">
        <v>0</v>
      </c>
      <c r="AE360" s="5">
        <f t="shared" si="62"/>
        <v>0</v>
      </c>
      <c r="AF360" s="5">
        <v>1</v>
      </c>
      <c r="AG360" s="6">
        <v>43108</v>
      </c>
      <c r="AH360" s="5">
        <v>1</v>
      </c>
      <c r="AI360" s="5">
        <v>0</v>
      </c>
      <c r="AJ360" s="5">
        <v>0</v>
      </c>
      <c r="AK360" s="5">
        <f t="shared" si="63"/>
        <v>0</v>
      </c>
      <c r="AL360" s="5">
        <v>0</v>
      </c>
      <c r="AM360" s="5">
        <v>0</v>
      </c>
      <c r="AN360" s="5">
        <f t="shared" si="64"/>
        <v>0</v>
      </c>
      <c r="AO360" s="5">
        <v>0</v>
      </c>
      <c r="AP360" s="5">
        <v>0</v>
      </c>
      <c r="AQ360" s="5">
        <f t="shared" si="65"/>
        <v>0</v>
      </c>
      <c r="AR360" s="5">
        <v>1</v>
      </c>
      <c r="AS360" s="6">
        <v>43178</v>
      </c>
      <c r="AT360" s="5">
        <v>1</v>
      </c>
      <c r="AU360" s="5">
        <v>0</v>
      </c>
      <c r="AV360" t="str">
        <f t="shared" si="58"/>
        <v>N</v>
      </c>
      <c r="AW360" t="s">
        <v>60</v>
      </c>
      <c r="AX360" t="s">
        <v>445</v>
      </c>
      <c r="AY360" t="s">
        <v>62</v>
      </c>
      <c r="AZ360" t="s">
        <v>62</v>
      </c>
      <c r="BA360" t="str">
        <f t="shared" si="59"/>
        <v>N</v>
      </c>
    </row>
    <row r="361" spans="1:53">
      <c r="A361" t="s">
        <v>54</v>
      </c>
      <c r="B361" t="s">
        <v>54</v>
      </c>
      <c r="C361" t="s">
        <v>55</v>
      </c>
      <c r="D361">
        <v>2018</v>
      </c>
      <c r="F361" t="s">
        <v>947</v>
      </c>
      <c r="G361" t="s">
        <v>948</v>
      </c>
      <c r="H361" t="s">
        <v>884</v>
      </c>
      <c r="I361" t="s">
        <v>949</v>
      </c>
      <c r="J361" t="s">
        <v>58</v>
      </c>
      <c r="K361" t="s">
        <v>59</v>
      </c>
      <c r="L361" s="5">
        <v>0</v>
      </c>
      <c r="M361" s="5">
        <v>0</v>
      </c>
      <c r="N361" s="5">
        <f t="shared" si="55"/>
        <v>0</v>
      </c>
      <c r="O361" s="5">
        <v>0</v>
      </c>
      <c r="P361" s="5">
        <v>0</v>
      </c>
      <c r="Q361" s="5">
        <f t="shared" si="56"/>
        <v>0</v>
      </c>
      <c r="R361" s="5">
        <v>0</v>
      </c>
      <c r="S361" s="5">
        <v>0</v>
      </c>
      <c r="T361" s="5">
        <f t="shared" si="57"/>
        <v>0</v>
      </c>
      <c r="U361" s="5">
        <v>0</v>
      </c>
      <c r="V361" s="5">
        <v>0</v>
      </c>
      <c r="W361" s="5">
        <v>0</v>
      </c>
      <c r="X361" s="5">
        <v>0</v>
      </c>
      <c r="Y361" s="5">
        <f t="shared" si="60"/>
        <v>0</v>
      </c>
      <c r="Z361" s="5">
        <v>0</v>
      </c>
      <c r="AA361" s="5">
        <v>0</v>
      </c>
      <c r="AB361" s="5">
        <f t="shared" si="61"/>
        <v>0</v>
      </c>
      <c r="AC361" s="5">
        <v>0</v>
      </c>
      <c r="AD361" s="5">
        <v>0</v>
      </c>
      <c r="AE361" s="5">
        <f t="shared" si="62"/>
        <v>0</v>
      </c>
      <c r="AF361" s="5">
        <v>1</v>
      </c>
      <c r="AG361" s="6">
        <v>43152</v>
      </c>
      <c r="AH361" s="5">
        <v>1</v>
      </c>
      <c r="AI361" s="5">
        <v>0</v>
      </c>
      <c r="AJ361" s="5">
        <v>0</v>
      </c>
      <c r="AK361" s="5">
        <f t="shared" si="63"/>
        <v>0</v>
      </c>
      <c r="AL361" s="5">
        <v>0</v>
      </c>
      <c r="AM361" s="5">
        <v>0</v>
      </c>
      <c r="AN361" s="5">
        <f t="shared" si="64"/>
        <v>0</v>
      </c>
      <c r="AO361" s="5">
        <v>0</v>
      </c>
      <c r="AP361" s="5">
        <v>0</v>
      </c>
      <c r="AQ361" s="5">
        <f t="shared" si="65"/>
        <v>0</v>
      </c>
      <c r="AR361" s="5">
        <v>1</v>
      </c>
      <c r="AS361" s="6">
        <v>43236</v>
      </c>
      <c r="AT361" s="5">
        <v>1</v>
      </c>
      <c r="AU361" s="5">
        <v>0</v>
      </c>
      <c r="AV361" t="str">
        <f t="shared" si="58"/>
        <v>N</v>
      </c>
      <c r="AW361" t="s">
        <v>60</v>
      </c>
      <c r="AX361" t="s">
        <v>445</v>
      </c>
      <c r="AY361" t="s">
        <v>62</v>
      </c>
      <c r="AZ361" t="s">
        <v>62</v>
      </c>
      <c r="BA361" t="str">
        <f t="shared" si="59"/>
        <v>N</v>
      </c>
    </row>
    <row r="362" spans="1:53">
      <c r="A362" t="s">
        <v>54</v>
      </c>
      <c r="B362" t="s">
        <v>54</v>
      </c>
      <c r="C362" t="s">
        <v>55</v>
      </c>
      <c r="D362">
        <v>2018</v>
      </c>
      <c r="F362" t="s">
        <v>950</v>
      </c>
      <c r="G362" t="s">
        <v>951</v>
      </c>
      <c r="H362" t="s">
        <v>884</v>
      </c>
      <c r="I362" t="s">
        <v>952</v>
      </c>
      <c r="J362" t="s">
        <v>58</v>
      </c>
      <c r="K362" t="s">
        <v>59</v>
      </c>
      <c r="L362" s="5">
        <v>0</v>
      </c>
      <c r="M362" s="5">
        <v>0</v>
      </c>
      <c r="N362" s="5">
        <f t="shared" si="55"/>
        <v>0</v>
      </c>
      <c r="O362" s="5">
        <v>0</v>
      </c>
      <c r="P362" s="5">
        <v>0</v>
      </c>
      <c r="Q362" s="5">
        <f t="shared" si="56"/>
        <v>0</v>
      </c>
      <c r="R362" s="5">
        <v>0</v>
      </c>
      <c r="S362" s="5">
        <v>0</v>
      </c>
      <c r="T362" s="5">
        <f t="shared" si="57"/>
        <v>0</v>
      </c>
      <c r="U362" s="5">
        <v>0</v>
      </c>
      <c r="V362" s="5">
        <v>0</v>
      </c>
      <c r="W362" s="5">
        <v>0</v>
      </c>
      <c r="X362" s="5">
        <v>0</v>
      </c>
      <c r="Y362" s="5">
        <f t="shared" si="60"/>
        <v>0</v>
      </c>
      <c r="Z362" s="5">
        <v>0</v>
      </c>
      <c r="AA362" s="5">
        <v>0</v>
      </c>
      <c r="AB362" s="5">
        <f t="shared" si="61"/>
        <v>0</v>
      </c>
      <c r="AC362" s="5">
        <v>0</v>
      </c>
      <c r="AD362" s="5">
        <v>0</v>
      </c>
      <c r="AE362" s="5">
        <f t="shared" si="62"/>
        <v>0</v>
      </c>
      <c r="AF362" s="5">
        <v>1</v>
      </c>
      <c r="AG362" s="6">
        <v>43164</v>
      </c>
      <c r="AH362" s="5">
        <v>1</v>
      </c>
      <c r="AI362" s="5">
        <v>0</v>
      </c>
      <c r="AJ362" s="5">
        <v>0</v>
      </c>
      <c r="AK362" s="5">
        <f t="shared" si="63"/>
        <v>0</v>
      </c>
      <c r="AL362" s="5">
        <v>0</v>
      </c>
      <c r="AM362" s="5">
        <v>0</v>
      </c>
      <c r="AN362" s="5">
        <f t="shared" si="64"/>
        <v>0</v>
      </c>
      <c r="AO362" s="5">
        <v>0</v>
      </c>
      <c r="AP362" s="5">
        <v>0</v>
      </c>
      <c r="AQ362" s="5">
        <f t="shared" si="65"/>
        <v>0</v>
      </c>
      <c r="AR362" s="5">
        <v>1</v>
      </c>
      <c r="AS362" s="6">
        <v>43201</v>
      </c>
      <c r="AT362" s="5">
        <v>1</v>
      </c>
      <c r="AU362" s="5">
        <v>0</v>
      </c>
      <c r="AV362" t="str">
        <f t="shared" si="58"/>
        <v>N</v>
      </c>
      <c r="AW362" t="s">
        <v>60</v>
      </c>
      <c r="AX362" t="s">
        <v>445</v>
      </c>
      <c r="AY362" t="s">
        <v>62</v>
      </c>
      <c r="AZ362" t="s">
        <v>62</v>
      </c>
      <c r="BA362" t="str">
        <f t="shared" si="59"/>
        <v>N</v>
      </c>
    </row>
    <row r="363" spans="1:53">
      <c r="A363" t="s">
        <v>54</v>
      </c>
      <c r="B363" t="s">
        <v>54</v>
      </c>
      <c r="C363" t="s">
        <v>55</v>
      </c>
      <c r="D363">
        <v>2018</v>
      </c>
      <c r="F363" t="s">
        <v>953</v>
      </c>
      <c r="G363" t="s">
        <v>954</v>
      </c>
      <c r="H363" t="s">
        <v>913</v>
      </c>
      <c r="I363" t="s">
        <v>955</v>
      </c>
      <c r="J363" t="s">
        <v>58</v>
      </c>
      <c r="K363" t="s">
        <v>59</v>
      </c>
      <c r="L363" s="5">
        <v>0</v>
      </c>
      <c r="M363" s="5">
        <v>0</v>
      </c>
      <c r="N363" s="5">
        <f t="shared" si="55"/>
        <v>0</v>
      </c>
      <c r="O363" s="5">
        <v>0</v>
      </c>
      <c r="P363" s="5">
        <v>0</v>
      </c>
      <c r="Q363" s="5">
        <f t="shared" si="56"/>
        <v>0</v>
      </c>
      <c r="R363" s="5">
        <v>0</v>
      </c>
      <c r="S363" s="5">
        <v>0</v>
      </c>
      <c r="T363" s="5">
        <f t="shared" si="57"/>
        <v>0</v>
      </c>
      <c r="U363" s="5">
        <v>0</v>
      </c>
      <c r="V363" s="5">
        <v>0</v>
      </c>
      <c r="W363" s="5">
        <v>0</v>
      </c>
      <c r="X363" s="5">
        <v>0</v>
      </c>
      <c r="Y363" s="5">
        <f t="shared" si="60"/>
        <v>0</v>
      </c>
      <c r="Z363" s="5">
        <v>0</v>
      </c>
      <c r="AA363" s="5">
        <v>0</v>
      </c>
      <c r="AB363" s="5">
        <f t="shared" si="61"/>
        <v>0</v>
      </c>
      <c r="AC363" s="5">
        <v>0</v>
      </c>
      <c r="AD363" s="5">
        <v>0</v>
      </c>
      <c r="AE363" s="5">
        <f t="shared" si="62"/>
        <v>0</v>
      </c>
      <c r="AF363" s="5">
        <v>1</v>
      </c>
      <c r="AG363" s="6">
        <v>43262</v>
      </c>
      <c r="AH363" s="5">
        <v>1</v>
      </c>
      <c r="AI363" s="5">
        <v>0</v>
      </c>
      <c r="AJ363" s="5">
        <v>0</v>
      </c>
      <c r="AK363" s="5">
        <f t="shared" si="63"/>
        <v>0</v>
      </c>
      <c r="AL363" s="5">
        <v>0</v>
      </c>
      <c r="AM363" s="5">
        <v>0</v>
      </c>
      <c r="AN363" s="5">
        <f t="shared" si="64"/>
        <v>0</v>
      </c>
      <c r="AO363" s="5">
        <v>0</v>
      </c>
      <c r="AP363" s="5">
        <v>0</v>
      </c>
      <c r="AQ363" s="5">
        <f t="shared" si="65"/>
        <v>0</v>
      </c>
      <c r="AR363" s="5">
        <v>1</v>
      </c>
      <c r="AS363" s="6">
        <v>43412</v>
      </c>
      <c r="AT363" s="5">
        <v>1</v>
      </c>
      <c r="AU363" s="5">
        <v>0</v>
      </c>
      <c r="AV363" t="str">
        <f t="shared" si="58"/>
        <v>N</v>
      </c>
      <c r="AW363" t="s">
        <v>60</v>
      </c>
      <c r="AX363" t="s">
        <v>445</v>
      </c>
      <c r="AY363" t="s">
        <v>62</v>
      </c>
      <c r="AZ363" t="s">
        <v>62</v>
      </c>
      <c r="BA363" t="str">
        <f t="shared" si="59"/>
        <v>N</v>
      </c>
    </row>
    <row r="364" spans="1:53">
      <c r="A364" t="s">
        <v>54</v>
      </c>
      <c r="B364" t="s">
        <v>54</v>
      </c>
      <c r="C364" t="s">
        <v>55</v>
      </c>
      <c r="D364">
        <v>2018</v>
      </c>
      <c r="F364" t="s">
        <v>956</v>
      </c>
      <c r="G364" t="s">
        <v>957</v>
      </c>
      <c r="H364" t="s">
        <v>913</v>
      </c>
      <c r="I364" t="s">
        <v>958</v>
      </c>
      <c r="J364" t="s">
        <v>58</v>
      </c>
      <c r="K364" t="s">
        <v>59</v>
      </c>
      <c r="L364" s="5">
        <v>0</v>
      </c>
      <c r="M364" s="5">
        <v>0</v>
      </c>
      <c r="N364" s="5">
        <f t="shared" si="55"/>
        <v>0</v>
      </c>
      <c r="O364" s="5">
        <v>0</v>
      </c>
      <c r="P364" s="5">
        <v>0</v>
      </c>
      <c r="Q364" s="5">
        <f t="shared" si="56"/>
        <v>0</v>
      </c>
      <c r="R364" s="5">
        <v>0</v>
      </c>
      <c r="S364" s="5">
        <v>0</v>
      </c>
      <c r="T364" s="5">
        <f t="shared" si="57"/>
        <v>0</v>
      </c>
      <c r="U364" s="5">
        <v>0</v>
      </c>
      <c r="V364" s="5">
        <v>0</v>
      </c>
      <c r="W364" s="5">
        <v>0</v>
      </c>
      <c r="X364" s="5">
        <v>0</v>
      </c>
      <c r="Y364" s="5">
        <f t="shared" si="60"/>
        <v>0</v>
      </c>
      <c r="Z364" s="5">
        <v>0</v>
      </c>
      <c r="AA364" s="5">
        <v>0</v>
      </c>
      <c r="AB364" s="5">
        <f t="shared" si="61"/>
        <v>0</v>
      </c>
      <c r="AC364" s="5">
        <v>0</v>
      </c>
      <c r="AD364" s="5">
        <v>0</v>
      </c>
      <c r="AE364" s="5">
        <f t="shared" si="62"/>
        <v>0</v>
      </c>
      <c r="AF364" s="5">
        <v>1</v>
      </c>
      <c r="AG364" s="6">
        <v>43173</v>
      </c>
      <c r="AH364" s="5">
        <v>1</v>
      </c>
      <c r="AI364" s="5">
        <v>0</v>
      </c>
      <c r="AJ364" s="5">
        <v>0</v>
      </c>
      <c r="AK364" s="5">
        <f t="shared" si="63"/>
        <v>0</v>
      </c>
      <c r="AL364" s="5">
        <v>0</v>
      </c>
      <c r="AM364" s="5">
        <v>0</v>
      </c>
      <c r="AN364" s="5">
        <f t="shared" si="64"/>
        <v>0</v>
      </c>
      <c r="AO364" s="5">
        <v>0</v>
      </c>
      <c r="AP364" s="5">
        <v>0</v>
      </c>
      <c r="AQ364" s="5">
        <f t="shared" si="65"/>
        <v>0</v>
      </c>
      <c r="AR364" s="5">
        <v>1</v>
      </c>
      <c r="AS364" s="6">
        <v>43383</v>
      </c>
      <c r="AT364" s="5">
        <v>1</v>
      </c>
      <c r="AU364" s="5">
        <v>0</v>
      </c>
      <c r="AV364" t="str">
        <f t="shared" si="58"/>
        <v>N</v>
      </c>
      <c r="AW364" t="s">
        <v>60</v>
      </c>
      <c r="AX364" t="s">
        <v>445</v>
      </c>
      <c r="AY364" t="s">
        <v>62</v>
      </c>
      <c r="AZ364" t="s">
        <v>62</v>
      </c>
      <c r="BA364" t="str">
        <f t="shared" si="59"/>
        <v>N</v>
      </c>
    </row>
    <row r="365" spans="1:53">
      <c r="A365" t="s">
        <v>54</v>
      </c>
      <c r="B365" t="s">
        <v>54</v>
      </c>
      <c r="C365" t="s">
        <v>55</v>
      </c>
      <c r="D365">
        <v>2018</v>
      </c>
      <c r="F365" t="s">
        <v>959</v>
      </c>
      <c r="G365" t="s">
        <v>960</v>
      </c>
      <c r="H365" t="s">
        <v>961</v>
      </c>
      <c r="I365" t="s">
        <v>962</v>
      </c>
      <c r="J365" t="s">
        <v>58</v>
      </c>
      <c r="K365" t="s">
        <v>59</v>
      </c>
      <c r="L365" s="5">
        <v>0</v>
      </c>
      <c r="M365" s="5">
        <v>0</v>
      </c>
      <c r="N365" s="5">
        <f t="shared" si="55"/>
        <v>0</v>
      </c>
      <c r="O365" s="5">
        <v>0</v>
      </c>
      <c r="P365" s="5">
        <v>0</v>
      </c>
      <c r="Q365" s="5">
        <f t="shared" si="56"/>
        <v>0</v>
      </c>
      <c r="R365" s="5">
        <v>0</v>
      </c>
      <c r="S365" s="5">
        <v>0</v>
      </c>
      <c r="T365" s="5">
        <f t="shared" si="57"/>
        <v>0</v>
      </c>
      <c r="U365" s="5">
        <v>0</v>
      </c>
      <c r="V365" s="5">
        <v>0</v>
      </c>
      <c r="W365" s="5">
        <v>0</v>
      </c>
      <c r="X365" s="5">
        <v>0</v>
      </c>
      <c r="Y365" s="5">
        <f t="shared" si="60"/>
        <v>0</v>
      </c>
      <c r="Z365" s="5">
        <v>0</v>
      </c>
      <c r="AA365" s="5">
        <v>0</v>
      </c>
      <c r="AB365" s="5">
        <f t="shared" si="61"/>
        <v>0</v>
      </c>
      <c r="AC365" s="5">
        <v>0</v>
      </c>
      <c r="AD365" s="5">
        <v>0</v>
      </c>
      <c r="AE365" s="5">
        <f t="shared" si="62"/>
        <v>0</v>
      </c>
      <c r="AF365" s="5">
        <v>1</v>
      </c>
      <c r="AG365" s="6">
        <v>43271</v>
      </c>
      <c r="AH365" s="5">
        <v>1</v>
      </c>
      <c r="AI365" s="5">
        <v>0</v>
      </c>
      <c r="AJ365" s="5">
        <v>0</v>
      </c>
      <c r="AK365" s="5">
        <f t="shared" si="63"/>
        <v>0</v>
      </c>
      <c r="AL365" s="5">
        <v>0</v>
      </c>
      <c r="AM365" s="5">
        <v>0</v>
      </c>
      <c r="AN365" s="5">
        <f t="shared" si="64"/>
        <v>0</v>
      </c>
      <c r="AO365" s="5">
        <v>0</v>
      </c>
      <c r="AP365" s="5">
        <v>0</v>
      </c>
      <c r="AQ365" s="5">
        <f t="shared" si="65"/>
        <v>0</v>
      </c>
      <c r="AR365" s="5">
        <v>1</v>
      </c>
      <c r="AS365" s="6">
        <v>43437</v>
      </c>
      <c r="AT365" s="5">
        <v>1</v>
      </c>
      <c r="AU365" s="5">
        <v>0</v>
      </c>
      <c r="AV365" t="str">
        <f t="shared" si="58"/>
        <v>N</v>
      </c>
      <c r="AW365" t="s">
        <v>60</v>
      </c>
      <c r="AX365" t="s">
        <v>445</v>
      </c>
      <c r="AY365" t="s">
        <v>62</v>
      </c>
      <c r="AZ365" t="s">
        <v>62</v>
      </c>
      <c r="BA365" t="str">
        <f t="shared" si="59"/>
        <v>N</v>
      </c>
    </row>
    <row r="366" spans="1:53">
      <c r="A366" t="s">
        <v>54</v>
      </c>
      <c r="B366" t="s">
        <v>54</v>
      </c>
      <c r="C366" t="s">
        <v>55</v>
      </c>
      <c r="D366">
        <v>2018</v>
      </c>
      <c r="F366" t="s">
        <v>963</v>
      </c>
      <c r="G366" t="s">
        <v>964</v>
      </c>
      <c r="H366" t="s">
        <v>888</v>
      </c>
      <c r="I366" t="s">
        <v>965</v>
      </c>
      <c r="J366" t="s">
        <v>58</v>
      </c>
      <c r="K366" t="s">
        <v>59</v>
      </c>
      <c r="L366" s="5">
        <v>0</v>
      </c>
      <c r="M366" s="5">
        <v>0</v>
      </c>
      <c r="N366" s="5">
        <f t="shared" si="55"/>
        <v>0</v>
      </c>
      <c r="O366" s="5">
        <v>0</v>
      </c>
      <c r="P366" s="5">
        <v>0</v>
      </c>
      <c r="Q366" s="5">
        <f t="shared" si="56"/>
        <v>0</v>
      </c>
      <c r="R366" s="5">
        <v>0</v>
      </c>
      <c r="S366" s="5">
        <v>0</v>
      </c>
      <c r="T366" s="5">
        <f t="shared" si="57"/>
        <v>0</v>
      </c>
      <c r="U366" s="5">
        <v>0</v>
      </c>
      <c r="V366" s="5">
        <v>0</v>
      </c>
      <c r="W366" s="5">
        <v>0</v>
      </c>
      <c r="X366" s="5">
        <v>0</v>
      </c>
      <c r="Y366" s="5">
        <f t="shared" si="60"/>
        <v>0</v>
      </c>
      <c r="Z366" s="5">
        <v>0</v>
      </c>
      <c r="AA366" s="5">
        <v>0</v>
      </c>
      <c r="AB366" s="5">
        <f t="shared" si="61"/>
        <v>0</v>
      </c>
      <c r="AC366" s="5">
        <v>0</v>
      </c>
      <c r="AD366" s="5">
        <v>0</v>
      </c>
      <c r="AE366" s="5">
        <f t="shared" si="62"/>
        <v>0</v>
      </c>
      <c r="AF366" s="5">
        <v>1</v>
      </c>
      <c r="AG366" s="6">
        <v>43341</v>
      </c>
      <c r="AH366" s="5">
        <v>1</v>
      </c>
      <c r="AI366" s="5">
        <v>0</v>
      </c>
      <c r="AJ366" s="5">
        <v>0</v>
      </c>
      <c r="AK366" s="5">
        <f t="shared" si="63"/>
        <v>0</v>
      </c>
      <c r="AL366" s="5">
        <v>0</v>
      </c>
      <c r="AM366" s="5">
        <v>0</v>
      </c>
      <c r="AN366" s="5">
        <f t="shared" si="64"/>
        <v>0</v>
      </c>
      <c r="AO366" s="5">
        <v>0</v>
      </c>
      <c r="AP366" s="5">
        <v>0</v>
      </c>
      <c r="AQ366" s="5">
        <f t="shared" si="65"/>
        <v>0</v>
      </c>
      <c r="AR366" s="5">
        <v>1</v>
      </c>
      <c r="AS366" s="6">
        <v>43368</v>
      </c>
      <c r="AT366" s="5">
        <v>1</v>
      </c>
      <c r="AU366" s="5">
        <v>0</v>
      </c>
      <c r="AV366" t="str">
        <f t="shared" si="58"/>
        <v>N</v>
      </c>
      <c r="AW366" t="s">
        <v>60</v>
      </c>
      <c r="AX366" t="s">
        <v>445</v>
      </c>
      <c r="AY366" t="s">
        <v>62</v>
      </c>
      <c r="AZ366" t="s">
        <v>62</v>
      </c>
      <c r="BA366" t="str">
        <f t="shared" si="59"/>
        <v>N</v>
      </c>
    </row>
    <row r="367" spans="1:53">
      <c r="A367" t="s">
        <v>54</v>
      </c>
      <c r="B367" t="s">
        <v>54</v>
      </c>
      <c r="C367" t="s">
        <v>55</v>
      </c>
      <c r="D367">
        <v>2018</v>
      </c>
      <c r="F367" t="s">
        <v>966</v>
      </c>
      <c r="G367" t="s">
        <v>967</v>
      </c>
      <c r="H367" t="s">
        <v>880</v>
      </c>
      <c r="I367" t="s">
        <v>968</v>
      </c>
      <c r="J367" t="s">
        <v>58</v>
      </c>
      <c r="K367" t="s">
        <v>59</v>
      </c>
      <c r="L367" s="5">
        <v>0</v>
      </c>
      <c r="M367" s="5">
        <v>0</v>
      </c>
      <c r="N367" s="5">
        <f t="shared" si="55"/>
        <v>0</v>
      </c>
      <c r="O367" s="5">
        <v>0</v>
      </c>
      <c r="P367" s="5">
        <v>0</v>
      </c>
      <c r="Q367" s="5">
        <f t="shared" si="56"/>
        <v>0</v>
      </c>
      <c r="R367" s="5">
        <v>0</v>
      </c>
      <c r="S367" s="5">
        <v>0</v>
      </c>
      <c r="T367" s="5">
        <f t="shared" si="57"/>
        <v>0</v>
      </c>
      <c r="U367" s="5">
        <v>0</v>
      </c>
      <c r="V367" s="5">
        <v>0</v>
      </c>
      <c r="W367" s="5">
        <v>0</v>
      </c>
      <c r="X367" s="5">
        <v>0</v>
      </c>
      <c r="Y367" s="5">
        <f t="shared" si="60"/>
        <v>0</v>
      </c>
      <c r="Z367" s="5">
        <v>0</v>
      </c>
      <c r="AA367" s="5">
        <v>0</v>
      </c>
      <c r="AB367" s="5">
        <f t="shared" si="61"/>
        <v>0</v>
      </c>
      <c r="AC367" s="5">
        <v>0</v>
      </c>
      <c r="AD367" s="5">
        <v>0</v>
      </c>
      <c r="AE367" s="5">
        <f t="shared" si="62"/>
        <v>0</v>
      </c>
      <c r="AF367" s="5">
        <v>1</v>
      </c>
      <c r="AG367" s="6">
        <v>43181</v>
      </c>
      <c r="AH367" s="5">
        <v>1</v>
      </c>
      <c r="AI367" s="5">
        <v>0</v>
      </c>
      <c r="AJ367" s="5">
        <v>0</v>
      </c>
      <c r="AK367" s="5">
        <f t="shared" si="63"/>
        <v>0</v>
      </c>
      <c r="AL367" s="5">
        <v>0</v>
      </c>
      <c r="AM367" s="5">
        <v>0</v>
      </c>
      <c r="AN367" s="5">
        <f t="shared" si="64"/>
        <v>0</v>
      </c>
      <c r="AO367" s="5">
        <v>0</v>
      </c>
      <c r="AP367" s="5">
        <v>0</v>
      </c>
      <c r="AQ367" s="5">
        <f t="shared" si="65"/>
        <v>0</v>
      </c>
      <c r="AR367" s="5">
        <v>1</v>
      </c>
      <c r="AS367" s="6">
        <v>43347</v>
      </c>
      <c r="AT367" s="5">
        <v>1</v>
      </c>
      <c r="AU367" s="5">
        <v>0</v>
      </c>
      <c r="AV367" t="str">
        <f t="shared" si="58"/>
        <v>N</v>
      </c>
      <c r="AW367" t="s">
        <v>60</v>
      </c>
      <c r="AX367" t="s">
        <v>445</v>
      </c>
      <c r="AY367" t="s">
        <v>62</v>
      </c>
      <c r="AZ367" t="s">
        <v>62</v>
      </c>
      <c r="BA367" t="str">
        <f t="shared" si="59"/>
        <v>N</v>
      </c>
    </row>
    <row r="368" spans="1:53">
      <c r="A368" t="s">
        <v>54</v>
      </c>
      <c r="B368" t="s">
        <v>54</v>
      </c>
      <c r="C368" t="s">
        <v>55</v>
      </c>
      <c r="D368">
        <v>2018</v>
      </c>
      <c r="F368" t="s">
        <v>969</v>
      </c>
      <c r="G368" t="s">
        <v>970</v>
      </c>
      <c r="H368" t="s">
        <v>892</v>
      </c>
      <c r="I368" t="s">
        <v>971</v>
      </c>
      <c r="J368" t="s">
        <v>58</v>
      </c>
      <c r="K368" t="s">
        <v>59</v>
      </c>
      <c r="L368" s="5">
        <v>0</v>
      </c>
      <c r="M368" s="5">
        <v>0</v>
      </c>
      <c r="N368" s="5">
        <f t="shared" si="55"/>
        <v>0</v>
      </c>
      <c r="O368" s="5">
        <v>0</v>
      </c>
      <c r="P368" s="5">
        <v>0</v>
      </c>
      <c r="Q368" s="5">
        <f t="shared" si="56"/>
        <v>0</v>
      </c>
      <c r="R368" s="5">
        <v>0</v>
      </c>
      <c r="S368" s="5">
        <v>0</v>
      </c>
      <c r="T368" s="5">
        <f t="shared" si="57"/>
        <v>0</v>
      </c>
      <c r="U368" s="5">
        <v>0</v>
      </c>
      <c r="V368" s="5">
        <v>0</v>
      </c>
      <c r="W368" s="5">
        <v>0</v>
      </c>
      <c r="X368" s="5">
        <v>0</v>
      </c>
      <c r="Y368" s="5">
        <f t="shared" si="60"/>
        <v>0</v>
      </c>
      <c r="Z368" s="5">
        <v>0</v>
      </c>
      <c r="AA368" s="5">
        <v>0</v>
      </c>
      <c r="AB368" s="5">
        <f t="shared" si="61"/>
        <v>0</v>
      </c>
      <c r="AC368" s="5">
        <v>0</v>
      </c>
      <c r="AD368" s="5">
        <v>0</v>
      </c>
      <c r="AE368" s="5">
        <f t="shared" si="62"/>
        <v>0</v>
      </c>
      <c r="AF368" s="5">
        <v>1</v>
      </c>
      <c r="AG368" s="6">
        <v>43111</v>
      </c>
      <c r="AH368" s="5">
        <v>1</v>
      </c>
      <c r="AI368" s="5">
        <v>0</v>
      </c>
      <c r="AJ368" s="5">
        <v>0</v>
      </c>
      <c r="AK368" s="5">
        <f t="shared" si="63"/>
        <v>0</v>
      </c>
      <c r="AL368" s="5">
        <v>0</v>
      </c>
      <c r="AM368" s="5">
        <v>0</v>
      </c>
      <c r="AN368" s="5">
        <f t="shared" si="64"/>
        <v>0</v>
      </c>
      <c r="AO368" s="5">
        <v>0</v>
      </c>
      <c r="AP368" s="5">
        <v>0</v>
      </c>
      <c r="AQ368" s="5">
        <f t="shared" si="65"/>
        <v>0</v>
      </c>
      <c r="AR368" s="5">
        <v>1</v>
      </c>
      <c r="AS368" s="6">
        <v>43201</v>
      </c>
      <c r="AT368" s="5">
        <v>1</v>
      </c>
      <c r="AU368" s="5">
        <v>0</v>
      </c>
      <c r="AV368" t="str">
        <f t="shared" si="58"/>
        <v>N</v>
      </c>
      <c r="AW368" t="s">
        <v>60</v>
      </c>
      <c r="AX368" t="s">
        <v>445</v>
      </c>
      <c r="AY368" t="s">
        <v>62</v>
      </c>
      <c r="AZ368" t="s">
        <v>62</v>
      </c>
      <c r="BA368" t="str">
        <f t="shared" si="59"/>
        <v>N</v>
      </c>
    </row>
    <row r="369" spans="1:53">
      <c r="A369" t="s">
        <v>54</v>
      </c>
      <c r="B369" t="s">
        <v>54</v>
      </c>
      <c r="C369" t="s">
        <v>55</v>
      </c>
      <c r="D369">
        <v>2018</v>
      </c>
      <c r="F369" t="s">
        <v>972</v>
      </c>
      <c r="G369" t="s">
        <v>973</v>
      </c>
      <c r="H369" t="s">
        <v>884</v>
      </c>
      <c r="I369" t="s">
        <v>974</v>
      </c>
      <c r="J369" t="s">
        <v>58</v>
      </c>
      <c r="K369" t="s">
        <v>59</v>
      </c>
      <c r="L369" s="5">
        <v>0</v>
      </c>
      <c r="M369" s="5">
        <v>0</v>
      </c>
      <c r="N369" s="5">
        <f t="shared" si="55"/>
        <v>0</v>
      </c>
      <c r="O369" s="5">
        <v>0</v>
      </c>
      <c r="P369" s="5">
        <v>0</v>
      </c>
      <c r="Q369" s="5">
        <f t="shared" si="56"/>
        <v>0</v>
      </c>
      <c r="R369" s="5">
        <v>0</v>
      </c>
      <c r="S369" s="5">
        <v>0</v>
      </c>
      <c r="T369" s="5">
        <f t="shared" si="57"/>
        <v>0</v>
      </c>
      <c r="U369" s="5">
        <v>0</v>
      </c>
      <c r="V369" s="5">
        <v>0</v>
      </c>
      <c r="W369" s="5">
        <v>0</v>
      </c>
      <c r="X369" s="5">
        <v>0</v>
      </c>
      <c r="Y369" s="5">
        <f t="shared" si="60"/>
        <v>0</v>
      </c>
      <c r="Z369" s="5">
        <v>0</v>
      </c>
      <c r="AA369" s="5">
        <v>0</v>
      </c>
      <c r="AB369" s="5">
        <f t="shared" si="61"/>
        <v>0</v>
      </c>
      <c r="AC369" s="5">
        <v>0</v>
      </c>
      <c r="AD369" s="5">
        <v>0</v>
      </c>
      <c r="AE369" s="5">
        <f t="shared" si="62"/>
        <v>0</v>
      </c>
      <c r="AF369" s="5">
        <v>1</v>
      </c>
      <c r="AG369" s="6">
        <v>43110</v>
      </c>
      <c r="AH369" s="5">
        <v>1</v>
      </c>
      <c r="AI369" s="5">
        <v>0</v>
      </c>
      <c r="AJ369" s="5">
        <v>0</v>
      </c>
      <c r="AK369" s="5">
        <f t="shared" si="63"/>
        <v>0</v>
      </c>
      <c r="AL369" s="5">
        <v>0</v>
      </c>
      <c r="AM369" s="5">
        <v>0</v>
      </c>
      <c r="AN369" s="5">
        <f t="shared" si="64"/>
        <v>0</v>
      </c>
      <c r="AO369" s="5">
        <v>0</v>
      </c>
      <c r="AP369" s="5">
        <v>0</v>
      </c>
      <c r="AQ369" s="5">
        <f t="shared" si="65"/>
        <v>0</v>
      </c>
      <c r="AR369" s="5">
        <v>1</v>
      </c>
      <c r="AS369" s="6">
        <v>43242</v>
      </c>
      <c r="AT369" s="5">
        <v>1</v>
      </c>
      <c r="AU369" s="5">
        <v>0</v>
      </c>
      <c r="AV369" t="str">
        <f t="shared" si="58"/>
        <v>N</v>
      </c>
      <c r="AW369" t="s">
        <v>60</v>
      </c>
      <c r="AX369" t="s">
        <v>445</v>
      </c>
      <c r="AY369" t="s">
        <v>62</v>
      </c>
      <c r="AZ369" t="s">
        <v>62</v>
      </c>
      <c r="BA369" t="str">
        <f t="shared" si="59"/>
        <v>N</v>
      </c>
    </row>
    <row r="370" spans="1:53">
      <c r="A370" t="s">
        <v>54</v>
      </c>
      <c r="B370" t="s">
        <v>54</v>
      </c>
      <c r="C370" t="s">
        <v>55</v>
      </c>
      <c r="D370">
        <v>2018</v>
      </c>
      <c r="F370" t="s">
        <v>975</v>
      </c>
      <c r="G370" t="s">
        <v>976</v>
      </c>
      <c r="H370" t="s">
        <v>913</v>
      </c>
      <c r="I370" t="s">
        <v>977</v>
      </c>
      <c r="J370" t="s">
        <v>58</v>
      </c>
      <c r="K370" t="s">
        <v>59</v>
      </c>
      <c r="L370" s="5">
        <v>0</v>
      </c>
      <c r="M370" s="5">
        <v>0</v>
      </c>
      <c r="N370" s="5">
        <f t="shared" si="55"/>
        <v>0</v>
      </c>
      <c r="O370" s="5">
        <v>0</v>
      </c>
      <c r="P370" s="5">
        <v>0</v>
      </c>
      <c r="Q370" s="5">
        <f t="shared" si="56"/>
        <v>0</v>
      </c>
      <c r="R370" s="5">
        <v>0</v>
      </c>
      <c r="S370" s="5">
        <v>0</v>
      </c>
      <c r="T370" s="5">
        <f t="shared" si="57"/>
        <v>0</v>
      </c>
      <c r="U370" s="5">
        <v>0</v>
      </c>
      <c r="V370" s="5">
        <v>0</v>
      </c>
      <c r="W370" s="5">
        <v>0</v>
      </c>
      <c r="X370" s="5">
        <v>0</v>
      </c>
      <c r="Y370" s="5">
        <f t="shared" si="60"/>
        <v>0</v>
      </c>
      <c r="Z370" s="5">
        <v>0</v>
      </c>
      <c r="AA370" s="5">
        <v>0</v>
      </c>
      <c r="AB370" s="5">
        <f t="shared" si="61"/>
        <v>0</v>
      </c>
      <c r="AC370" s="5">
        <v>0</v>
      </c>
      <c r="AD370" s="5">
        <v>0</v>
      </c>
      <c r="AE370" s="5">
        <f t="shared" si="62"/>
        <v>0</v>
      </c>
      <c r="AF370" s="5">
        <v>1</v>
      </c>
      <c r="AG370" s="6">
        <v>43160</v>
      </c>
      <c r="AH370" s="5">
        <v>1</v>
      </c>
      <c r="AI370" s="5">
        <v>0</v>
      </c>
      <c r="AJ370" s="5">
        <v>0</v>
      </c>
      <c r="AK370" s="5">
        <f t="shared" si="63"/>
        <v>0</v>
      </c>
      <c r="AL370" s="5">
        <v>0</v>
      </c>
      <c r="AM370" s="5">
        <v>0</v>
      </c>
      <c r="AN370" s="5">
        <f t="shared" si="64"/>
        <v>0</v>
      </c>
      <c r="AO370" s="5">
        <v>0</v>
      </c>
      <c r="AP370" s="5">
        <v>0</v>
      </c>
      <c r="AQ370" s="5">
        <f t="shared" si="65"/>
        <v>0</v>
      </c>
      <c r="AR370" s="5">
        <v>1</v>
      </c>
      <c r="AS370" s="6">
        <v>43255</v>
      </c>
      <c r="AT370" s="5">
        <v>1</v>
      </c>
      <c r="AU370" s="5">
        <v>0</v>
      </c>
      <c r="AV370" t="str">
        <f t="shared" si="58"/>
        <v>N</v>
      </c>
      <c r="AW370" t="s">
        <v>60</v>
      </c>
      <c r="AX370" t="s">
        <v>445</v>
      </c>
      <c r="AY370" t="s">
        <v>62</v>
      </c>
      <c r="AZ370" t="s">
        <v>62</v>
      </c>
      <c r="BA370" t="str">
        <f t="shared" si="59"/>
        <v>N</v>
      </c>
    </row>
    <row r="371" spans="1:53">
      <c r="A371" t="s">
        <v>54</v>
      </c>
      <c r="B371" t="s">
        <v>54</v>
      </c>
      <c r="C371" t="s">
        <v>55</v>
      </c>
      <c r="D371">
        <v>2018</v>
      </c>
      <c r="F371" t="s">
        <v>978</v>
      </c>
      <c r="G371" t="s">
        <v>979</v>
      </c>
      <c r="H371" t="s">
        <v>913</v>
      </c>
      <c r="I371" t="s">
        <v>980</v>
      </c>
      <c r="J371" t="s">
        <v>58</v>
      </c>
      <c r="K371" t="s">
        <v>59</v>
      </c>
      <c r="L371" s="5">
        <v>0</v>
      </c>
      <c r="M371" s="5">
        <v>0</v>
      </c>
      <c r="N371" s="5">
        <f t="shared" si="55"/>
        <v>0</v>
      </c>
      <c r="O371" s="5">
        <v>0</v>
      </c>
      <c r="P371" s="5">
        <v>0</v>
      </c>
      <c r="Q371" s="5">
        <f t="shared" si="56"/>
        <v>0</v>
      </c>
      <c r="R371" s="5">
        <v>0</v>
      </c>
      <c r="S371" s="5">
        <v>0</v>
      </c>
      <c r="T371" s="5">
        <f t="shared" si="57"/>
        <v>0</v>
      </c>
      <c r="U371" s="5">
        <v>0</v>
      </c>
      <c r="V371" s="5">
        <v>0</v>
      </c>
      <c r="W371" s="5">
        <v>0</v>
      </c>
      <c r="X371" s="5">
        <v>0</v>
      </c>
      <c r="Y371" s="5">
        <f t="shared" si="60"/>
        <v>0</v>
      </c>
      <c r="Z371" s="5">
        <v>0</v>
      </c>
      <c r="AA371" s="5">
        <v>0</v>
      </c>
      <c r="AB371" s="5">
        <f t="shared" si="61"/>
        <v>0</v>
      </c>
      <c r="AC371" s="5">
        <v>0</v>
      </c>
      <c r="AD371" s="5">
        <v>0</v>
      </c>
      <c r="AE371" s="5">
        <f t="shared" si="62"/>
        <v>0</v>
      </c>
      <c r="AF371" s="5">
        <v>1</v>
      </c>
      <c r="AG371" s="6">
        <v>43228</v>
      </c>
      <c r="AH371" s="5">
        <v>1</v>
      </c>
      <c r="AI371" s="5">
        <v>0</v>
      </c>
      <c r="AJ371" s="5">
        <v>0</v>
      </c>
      <c r="AK371" s="5">
        <f t="shared" si="63"/>
        <v>0</v>
      </c>
      <c r="AL371" s="5">
        <v>0</v>
      </c>
      <c r="AM371" s="5">
        <v>0</v>
      </c>
      <c r="AN371" s="5">
        <f t="shared" si="64"/>
        <v>0</v>
      </c>
      <c r="AO371" s="5">
        <v>0</v>
      </c>
      <c r="AP371" s="5">
        <v>0</v>
      </c>
      <c r="AQ371" s="5">
        <f t="shared" si="65"/>
        <v>0</v>
      </c>
      <c r="AR371" s="5">
        <v>1</v>
      </c>
      <c r="AS371" s="6">
        <v>43413</v>
      </c>
      <c r="AT371" s="5">
        <v>1</v>
      </c>
      <c r="AU371" s="5">
        <v>0</v>
      </c>
      <c r="AV371" t="str">
        <f t="shared" si="58"/>
        <v>N</v>
      </c>
      <c r="AW371" t="s">
        <v>60</v>
      </c>
      <c r="AX371" t="s">
        <v>445</v>
      </c>
      <c r="AY371" t="s">
        <v>62</v>
      </c>
      <c r="AZ371" t="s">
        <v>62</v>
      </c>
      <c r="BA371" t="str">
        <f t="shared" si="59"/>
        <v>N</v>
      </c>
    </row>
    <row r="372" spans="1:53">
      <c r="A372" t="s">
        <v>54</v>
      </c>
      <c r="B372" t="s">
        <v>54</v>
      </c>
      <c r="C372" t="s">
        <v>55</v>
      </c>
      <c r="D372">
        <v>2018</v>
      </c>
      <c r="F372" t="s">
        <v>981</v>
      </c>
      <c r="G372" t="s">
        <v>982</v>
      </c>
      <c r="H372" t="s">
        <v>913</v>
      </c>
      <c r="I372" t="s">
        <v>983</v>
      </c>
      <c r="J372" t="s">
        <v>58</v>
      </c>
      <c r="K372" t="s">
        <v>59</v>
      </c>
      <c r="L372" s="5">
        <v>0</v>
      </c>
      <c r="M372" s="5">
        <v>0</v>
      </c>
      <c r="N372" s="5">
        <f t="shared" si="55"/>
        <v>0</v>
      </c>
      <c r="O372" s="5">
        <v>0</v>
      </c>
      <c r="P372" s="5">
        <v>0</v>
      </c>
      <c r="Q372" s="5">
        <f t="shared" si="56"/>
        <v>0</v>
      </c>
      <c r="R372" s="5">
        <v>0</v>
      </c>
      <c r="S372" s="5">
        <v>0</v>
      </c>
      <c r="T372" s="5">
        <f t="shared" si="57"/>
        <v>0</v>
      </c>
      <c r="U372" s="5">
        <v>0</v>
      </c>
      <c r="V372" s="5">
        <v>0</v>
      </c>
      <c r="W372" s="5">
        <v>0</v>
      </c>
      <c r="X372" s="5">
        <v>0</v>
      </c>
      <c r="Y372" s="5">
        <f t="shared" si="60"/>
        <v>0</v>
      </c>
      <c r="Z372" s="5">
        <v>0</v>
      </c>
      <c r="AA372" s="5">
        <v>0</v>
      </c>
      <c r="AB372" s="5">
        <f t="shared" si="61"/>
        <v>0</v>
      </c>
      <c r="AC372" s="5">
        <v>0</v>
      </c>
      <c r="AD372" s="5">
        <v>0</v>
      </c>
      <c r="AE372" s="5">
        <f t="shared" si="62"/>
        <v>0</v>
      </c>
      <c r="AF372" s="5">
        <v>1</v>
      </c>
      <c r="AG372" s="6">
        <v>43348</v>
      </c>
      <c r="AH372" s="5">
        <v>1</v>
      </c>
      <c r="AI372" s="5">
        <v>0</v>
      </c>
      <c r="AJ372" s="5">
        <v>0</v>
      </c>
      <c r="AK372" s="5">
        <f t="shared" si="63"/>
        <v>0</v>
      </c>
      <c r="AL372" s="5">
        <v>0</v>
      </c>
      <c r="AM372" s="5">
        <v>0</v>
      </c>
      <c r="AN372" s="5">
        <f t="shared" si="64"/>
        <v>0</v>
      </c>
      <c r="AO372" s="5">
        <v>0</v>
      </c>
      <c r="AP372" s="5">
        <v>0</v>
      </c>
      <c r="AQ372" s="5">
        <f t="shared" si="65"/>
        <v>0</v>
      </c>
      <c r="AR372" s="5">
        <v>1</v>
      </c>
      <c r="AS372" s="6">
        <v>43376</v>
      </c>
      <c r="AT372" s="5">
        <v>1</v>
      </c>
      <c r="AU372" s="5">
        <v>0</v>
      </c>
      <c r="AV372" t="str">
        <f t="shared" si="58"/>
        <v>N</v>
      </c>
      <c r="AW372" t="s">
        <v>60</v>
      </c>
      <c r="AX372" t="s">
        <v>445</v>
      </c>
      <c r="AY372" t="s">
        <v>62</v>
      </c>
      <c r="AZ372" t="s">
        <v>62</v>
      </c>
      <c r="BA372" t="str">
        <f t="shared" si="59"/>
        <v>N</v>
      </c>
    </row>
    <row r="373" spans="1:53">
      <c r="A373" t="s">
        <v>54</v>
      </c>
      <c r="B373" t="s">
        <v>54</v>
      </c>
      <c r="C373" t="s">
        <v>55</v>
      </c>
      <c r="D373">
        <v>2018</v>
      </c>
      <c r="F373" t="s">
        <v>984</v>
      </c>
      <c r="G373" t="s">
        <v>985</v>
      </c>
      <c r="H373" t="s">
        <v>884</v>
      </c>
      <c r="I373" t="s">
        <v>986</v>
      </c>
      <c r="J373" t="s">
        <v>58</v>
      </c>
      <c r="K373" t="s">
        <v>59</v>
      </c>
      <c r="L373" s="5">
        <v>0</v>
      </c>
      <c r="M373" s="5">
        <v>0</v>
      </c>
      <c r="N373" s="5">
        <f t="shared" si="55"/>
        <v>0</v>
      </c>
      <c r="O373" s="5">
        <v>0</v>
      </c>
      <c r="P373" s="5">
        <v>0</v>
      </c>
      <c r="Q373" s="5">
        <f t="shared" si="56"/>
        <v>0</v>
      </c>
      <c r="R373" s="5">
        <v>0</v>
      </c>
      <c r="S373" s="5">
        <v>0</v>
      </c>
      <c r="T373" s="5">
        <f t="shared" si="57"/>
        <v>0</v>
      </c>
      <c r="U373" s="5">
        <v>0</v>
      </c>
      <c r="V373" s="5">
        <v>0</v>
      </c>
      <c r="W373" s="5">
        <v>0</v>
      </c>
      <c r="X373" s="5">
        <v>0</v>
      </c>
      <c r="Y373" s="5">
        <f t="shared" si="60"/>
        <v>0</v>
      </c>
      <c r="Z373" s="5">
        <v>0</v>
      </c>
      <c r="AA373" s="5">
        <v>0</v>
      </c>
      <c r="AB373" s="5">
        <f t="shared" si="61"/>
        <v>0</v>
      </c>
      <c r="AC373" s="5">
        <v>0</v>
      </c>
      <c r="AD373" s="5">
        <v>0</v>
      </c>
      <c r="AE373" s="5">
        <f t="shared" si="62"/>
        <v>0</v>
      </c>
      <c r="AF373" s="5">
        <v>1</v>
      </c>
      <c r="AG373" s="6">
        <v>43223</v>
      </c>
      <c r="AH373" s="5">
        <v>1</v>
      </c>
      <c r="AI373" s="5">
        <v>0</v>
      </c>
      <c r="AJ373" s="5">
        <v>0</v>
      </c>
      <c r="AK373" s="5">
        <f t="shared" si="63"/>
        <v>0</v>
      </c>
      <c r="AL373" s="5">
        <v>0</v>
      </c>
      <c r="AM373" s="5">
        <v>0</v>
      </c>
      <c r="AN373" s="5">
        <f t="shared" si="64"/>
        <v>0</v>
      </c>
      <c r="AO373" s="5">
        <v>0</v>
      </c>
      <c r="AP373" s="5">
        <v>0</v>
      </c>
      <c r="AQ373" s="5">
        <f t="shared" si="65"/>
        <v>0</v>
      </c>
      <c r="AR373" s="5">
        <v>1</v>
      </c>
      <c r="AS373" s="6">
        <v>43279</v>
      </c>
      <c r="AT373" s="5">
        <v>1</v>
      </c>
      <c r="AU373" s="5">
        <v>0</v>
      </c>
      <c r="AV373" t="str">
        <f t="shared" si="58"/>
        <v>N</v>
      </c>
      <c r="AW373" t="s">
        <v>60</v>
      </c>
      <c r="AX373" t="s">
        <v>445</v>
      </c>
      <c r="AY373" t="s">
        <v>62</v>
      </c>
      <c r="AZ373" t="s">
        <v>62</v>
      </c>
      <c r="BA373" t="str">
        <f t="shared" si="59"/>
        <v>N</v>
      </c>
    </row>
    <row r="374" spans="1:53">
      <c r="A374" t="s">
        <v>54</v>
      </c>
      <c r="B374" t="s">
        <v>54</v>
      </c>
      <c r="C374" t="s">
        <v>55</v>
      </c>
      <c r="D374">
        <v>2018</v>
      </c>
      <c r="F374" t="s">
        <v>987</v>
      </c>
      <c r="G374" t="s">
        <v>988</v>
      </c>
      <c r="H374" t="s">
        <v>913</v>
      </c>
      <c r="I374" t="s">
        <v>989</v>
      </c>
      <c r="J374" t="s">
        <v>58</v>
      </c>
      <c r="K374" t="s">
        <v>59</v>
      </c>
      <c r="L374" s="5">
        <v>0</v>
      </c>
      <c r="M374" s="5">
        <v>0</v>
      </c>
      <c r="N374" s="5">
        <f t="shared" si="55"/>
        <v>0</v>
      </c>
      <c r="O374" s="5">
        <v>0</v>
      </c>
      <c r="P374" s="5">
        <v>0</v>
      </c>
      <c r="Q374" s="5">
        <f t="shared" si="56"/>
        <v>0</v>
      </c>
      <c r="R374" s="5">
        <v>0</v>
      </c>
      <c r="S374" s="5">
        <v>0</v>
      </c>
      <c r="T374" s="5">
        <f t="shared" si="57"/>
        <v>0</v>
      </c>
      <c r="U374" s="5">
        <v>0</v>
      </c>
      <c r="V374" s="5">
        <v>0</v>
      </c>
      <c r="W374" s="5">
        <v>0</v>
      </c>
      <c r="X374" s="5">
        <v>0</v>
      </c>
      <c r="Y374" s="5">
        <f t="shared" si="60"/>
        <v>0</v>
      </c>
      <c r="Z374" s="5">
        <v>0</v>
      </c>
      <c r="AA374" s="5">
        <v>0</v>
      </c>
      <c r="AB374" s="5">
        <f t="shared" si="61"/>
        <v>0</v>
      </c>
      <c r="AC374" s="5">
        <v>0</v>
      </c>
      <c r="AD374" s="5">
        <v>0</v>
      </c>
      <c r="AE374" s="5">
        <f t="shared" si="62"/>
        <v>0</v>
      </c>
      <c r="AF374" s="5">
        <v>1</v>
      </c>
      <c r="AG374" s="6">
        <v>43186</v>
      </c>
      <c r="AH374" s="5">
        <v>1</v>
      </c>
      <c r="AI374" s="5">
        <v>0</v>
      </c>
      <c r="AJ374" s="5">
        <v>0</v>
      </c>
      <c r="AK374" s="5">
        <f t="shared" si="63"/>
        <v>0</v>
      </c>
      <c r="AL374" s="5">
        <v>0</v>
      </c>
      <c r="AM374" s="5">
        <v>0</v>
      </c>
      <c r="AN374" s="5">
        <f t="shared" si="64"/>
        <v>0</v>
      </c>
      <c r="AO374" s="5">
        <v>0</v>
      </c>
      <c r="AP374" s="5">
        <v>0</v>
      </c>
      <c r="AQ374" s="5">
        <f t="shared" si="65"/>
        <v>0</v>
      </c>
      <c r="AR374" s="5">
        <v>1</v>
      </c>
      <c r="AS374" s="6">
        <v>43264</v>
      </c>
      <c r="AT374" s="5">
        <v>1</v>
      </c>
      <c r="AU374" s="5">
        <v>0</v>
      </c>
      <c r="AV374" t="str">
        <f t="shared" si="58"/>
        <v>N</v>
      </c>
      <c r="AW374" t="s">
        <v>60</v>
      </c>
      <c r="AX374" t="s">
        <v>445</v>
      </c>
      <c r="AY374" t="s">
        <v>62</v>
      </c>
      <c r="AZ374" t="s">
        <v>62</v>
      </c>
      <c r="BA374" t="str">
        <f t="shared" si="59"/>
        <v>N</v>
      </c>
    </row>
    <row r="375" spans="1:53">
      <c r="A375" t="s">
        <v>54</v>
      </c>
      <c r="B375" t="s">
        <v>54</v>
      </c>
      <c r="C375" t="s">
        <v>55</v>
      </c>
      <c r="D375">
        <v>2018</v>
      </c>
      <c r="F375" t="s">
        <v>990</v>
      </c>
      <c r="G375" t="s">
        <v>991</v>
      </c>
      <c r="H375" t="s">
        <v>992</v>
      </c>
      <c r="I375" t="s">
        <v>993</v>
      </c>
      <c r="J375" t="s">
        <v>58</v>
      </c>
      <c r="K375" t="s">
        <v>59</v>
      </c>
      <c r="L375" s="5">
        <v>0</v>
      </c>
      <c r="M375" s="5">
        <v>0</v>
      </c>
      <c r="N375" s="5">
        <f t="shared" si="55"/>
        <v>0</v>
      </c>
      <c r="O375" s="5">
        <v>0</v>
      </c>
      <c r="P375" s="5">
        <v>0</v>
      </c>
      <c r="Q375" s="5">
        <f t="shared" si="56"/>
        <v>0</v>
      </c>
      <c r="R375" s="5">
        <v>0</v>
      </c>
      <c r="S375" s="5">
        <v>0</v>
      </c>
      <c r="T375" s="5">
        <f t="shared" si="57"/>
        <v>0</v>
      </c>
      <c r="U375" s="5">
        <v>0</v>
      </c>
      <c r="V375" s="5">
        <v>0</v>
      </c>
      <c r="W375" s="5">
        <v>0</v>
      </c>
      <c r="X375" s="5">
        <v>0</v>
      </c>
      <c r="Y375" s="5">
        <f t="shared" si="60"/>
        <v>0</v>
      </c>
      <c r="Z375" s="5">
        <v>0</v>
      </c>
      <c r="AA375" s="5">
        <v>0</v>
      </c>
      <c r="AB375" s="5">
        <f t="shared" si="61"/>
        <v>0</v>
      </c>
      <c r="AC375" s="5">
        <v>0</v>
      </c>
      <c r="AD375" s="5">
        <v>0</v>
      </c>
      <c r="AE375" s="5">
        <f t="shared" si="62"/>
        <v>0</v>
      </c>
      <c r="AF375" s="5">
        <v>1</v>
      </c>
      <c r="AG375" s="6">
        <v>43301</v>
      </c>
      <c r="AH375" s="5">
        <v>1</v>
      </c>
      <c r="AI375" s="5">
        <v>0</v>
      </c>
      <c r="AJ375" s="5">
        <v>0</v>
      </c>
      <c r="AK375" s="5">
        <f t="shared" si="63"/>
        <v>0</v>
      </c>
      <c r="AL375" s="5">
        <v>0</v>
      </c>
      <c r="AM375" s="5">
        <v>0</v>
      </c>
      <c r="AN375" s="5">
        <f t="shared" si="64"/>
        <v>0</v>
      </c>
      <c r="AO375" s="5">
        <v>0</v>
      </c>
      <c r="AP375" s="5">
        <v>0</v>
      </c>
      <c r="AQ375" s="5">
        <f t="shared" si="65"/>
        <v>0</v>
      </c>
      <c r="AR375" s="5">
        <v>1</v>
      </c>
      <c r="AS375" s="6">
        <v>43362</v>
      </c>
      <c r="AT375" s="5">
        <v>1</v>
      </c>
      <c r="AU375" s="5">
        <v>0</v>
      </c>
      <c r="AV375" t="str">
        <f t="shared" si="58"/>
        <v>N</v>
      </c>
      <c r="AW375" t="s">
        <v>60</v>
      </c>
      <c r="AX375" t="s">
        <v>445</v>
      </c>
      <c r="AY375" t="s">
        <v>62</v>
      </c>
      <c r="AZ375" t="s">
        <v>62</v>
      </c>
      <c r="BA375" t="str">
        <f t="shared" si="59"/>
        <v>N</v>
      </c>
    </row>
    <row r="376" spans="1:53">
      <c r="A376" t="s">
        <v>54</v>
      </c>
      <c r="B376" t="s">
        <v>54</v>
      </c>
      <c r="C376" t="s">
        <v>55</v>
      </c>
      <c r="D376">
        <v>2018</v>
      </c>
      <c r="F376" t="s">
        <v>994</v>
      </c>
      <c r="G376" t="s">
        <v>995</v>
      </c>
      <c r="H376" t="s">
        <v>913</v>
      </c>
      <c r="I376" t="s">
        <v>996</v>
      </c>
      <c r="J376" t="s">
        <v>58</v>
      </c>
      <c r="K376" t="s">
        <v>59</v>
      </c>
      <c r="L376" s="5">
        <v>0</v>
      </c>
      <c r="M376" s="5">
        <v>0</v>
      </c>
      <c r="N376" s="5">
        <f t="shared" si="55"/>
        <v>0</v>
      </c>
      <c r="O376" s="5">
        <v>0</v>
      </c>
      <c r="P376" s="5">
        <v>0</v>
      </c>
      <c r="Q376" s="5">
        <f t="shared" si="56"/>
        <v>0</v>
      </c>
      <c r="R376" s="5">
        <v>0</v>
      </c>
      <c r="S376" s="5">
        <v>0</v>
      </c>
      <c r="T376" s="5">
        <f t="shared" si="57"/>
        <v>0</v>
      </c>
      <c r="U376" s="5">
        <v>0</v>
      </c>
      <c r="V376" s="5">
        <v>0</v>
      </c>
      <c r="W376" s="5">
        <v>0</v>
      </c>
      <c r="X376" s="5">
        <v>0</v>
      </c>
      <c r="Y376" s="5">
        <f t="shared" si="60"/>
        <v>0</v>
      </c>
      <c r="Z376" s="5">
        <v>0</v>
      </c>
      <c r="AA376" s="5">
        <v>0</v>
      </c>
      <c r="AB376" s="5">
        <f t="shared" si="61"/>
        <v>0</v>
      </c>
      <c r="AC376" s="5">
        <v>0</v>
      </c>
      <c r="AD376" s="5">
        <v>0</v>
      </c>
      <c r="AE376" s="5">
        <f t="shared" si="62"/>
        <v>0</v>
      </c>
      <c r="AF376" s="5">
        <v>1</v>
      </c>
      <c r="AG376" s="6">
        <v>43158</v>
      </c>
      <c r="AH376" s="5">
        <v>1</v>
      </c>
      <c r="AI376" s="5">
        <v>0</v>
      </c>
      <c r="AJ376" s="5">
        <v>0</v>
      </c>
      <c r="AK376" s="5">
        <f t="shared" si="63"/>
        <v>0</v>
      </c>
      <c r="AL376" s="5">
        <v>0</v>
      </c>
      <c r="AM376" s="5">
        <v>0</v>
      </c>
      <c r="AN376" s="5">
        <f t="shared" si="64"/>
        <v>0</v>
      </c>
      <c r="AO376" s="5">
        <v>0</v>
      </c>
      <c r="AP376" s="5">
        <v>0</v>
      </c>
      <c r="AQ376" s="5">
        <f t="shared" si="65"/>
        <v>0</v>
      </c>
      <c r="AR376" s="5">
        <v>1</v>
      </c>
      <c r="AS376" s="6">
        <v>43251</v>
      </c>
      <c r="AT376" s="5">
        <v>1</v>
      </c>
      <c r="AU376" s="5">
        <v>0</v>
      </c>
      <c r="AV376" t="str">
        <f t="shared" si="58"/>
        <v>N</v>
      </c>
      <c r="AW376" t="s">
        <v>60</v>
      </c>
      <c r="AX376" t="s">
        <v>445</v>
      </c>
      <c r="AY376" t="s">
        <v>62</v>
      </c>
      <c r="AZ376" t="s">
        <v>62</v>
      </c>
      <c r="BA376" t="str">
        <f t="shared" si="59"/>
        <v>N</v>
      </c>
    </row>
    <row r="377" spans="1:53">
      <c r="A377" t="s">
        <v>436</v>
      </c>
      <c r="B377" t="s">
        <v>54</v>
      </c>
      <c r="C377" t="s">
        <v>89</v>
      </c>
      <c r="D377">
        <v>2018</v>
      </c>
      <c r="F377" t="s">
        <v>997</v>
      </c>
      <c r="G377" t="s">
        <v>998</v>
      </c>
      <c r="H377" t="s">
        <v>999</v>
      </c>
      <c r="I377" t="s">
        <v>1000</v>
      </c>
      <c r="J377" t="s">
        <v>101</v>
      </c>
      <c r="K377" t="s">
        <v>93</v>
      </c>
      <c r="L377" s="5">
        <v>0</v>
      </c>
      <c r="M377" s="5">
        <v>0</v>
      </c>
      <c r="N377" s="5">
        <f t="shared" si="55"/>
        <v>0</v>
      </c>
      <c r="O377" s="5">
        <v>0</v>
      </c>
      <c r="P377" s="5">
        <v>0</v>
      </c>
      <c r="Q377" s="5">
        <f t="shared" si="56"/>
        <v>0</v>
      </c>
      <c r="R377" s="5">
        <v>0</v>
      </c>
      <c r="S377" s="5">
        <v>0</v>
      </c>
      <c r="T377" s="5">
        <f t="shared" si="57"/>
        <v>0</v>
      </c>
      <c r="U377" s="5">
        <v>0</v>
      </c>
      <c r="V377" s="5">
        <v>0</v>
      </c>
      <c r="W377" s="5">
        <v>0</v>
      </c>
      <c r="X377" s="5">
        <v>0</v>
      </c>
      <c r="Y377" s="5">
        <f t="shared" si="60"/>
        <v>0</v>
      </c>
      <c r="Z377" s="5">
        <v>0</v>
      </c>
      <c r="AA377" s="5">
        <v>0</v>
      </c>
      <c r="AB377" s="5">
        <f t="shared" si="61"/>
        <v>0</v>
      </c>
      <c r="AC377" s="5">
        <v>0</v>
      </c>
      <c r="AD377" s="5">
        <v>0</v>
      </c>
      <c r="AE377" s="5">
        <f t="shared" si="62"/>
        <v>0</v>
      </c>
      <c r="AF377" s="5">
        <v>1</v>
      </c>
      <c r="AG377" s="6">
        <v>43158</v>
      </c>
      <c r="AH377" s="5">
        <v>1</v>
      </c>
      <c r="AI377" s="5">
        <v>0</v>
      </c>
      <c r="AJ377" s="5">
        <v>0</v>
      </c>
      <c r="AK377" s="5">
        <f t="shared" si="63"/>
        <v>0</v>
      </c>
      <c r="AL377" s="5">
        <v>0</v>
      </c>
      <c r="AM377" s="5">
        <v>0</v>
      </c>
      <c r="AN377" s="5">
        <f t="shared" si="64"/>
        <v>0</v>
      </c>
      <c r="AO377" s="5">
        <v>0</v>
      </c>
      <c r="AP377" s="5">
        <v>0</v>
      </c>
      <c r="AQ377" s="5">
        <f t="shared" si="65"/>
        <v>0</v>
      </c>
      <c r="AR377" s="5">
        <v>1</v>
      </c>
      <c r="AS377" s="6">
        <v>43321</v>
      </c>
      <c r="AT377" s="5">
        <v>1</v>
      </c>
      <c r="AU377" s="5">
        <v>0</v>
      </c>
      <c r="AV377" t="str">
        <f t="shared" si="58"/>
        <v>N</v>
      </c>
      <c r="AW377" t="s">
        <v>60</v>
      </c>
      <c r="AX377" t="s">
        <v>61</v>
      </c>
      <c r="AY377" t="s">
        <v>62</v>
      </c>
      <c r="AZ377" t="s">
        <v>62</v>
      </c>
      <c r="BA377" t="str">
        <f t="shared" si="59"/>
        <v>N</v>
      </c>
    </row>
    <row r="378" spans="1:53">
      <c r="A378" t="s">
        <v>436</v>
      </c>
      <c r="B378" t="s">
        <v>54</v>
      </c>
      <c r="C378" t="s">
        <v>89</v>
      </c>
      <c r="D378">
        <v>2018</v>
      </c>
      <c r="F378" t="s">
        <v>1001</v>
      </c>
      <c r="G378" t="s">
        <v>1002</v>
      </c>
      <c r="H378" t="s">
        <v>1003</v>
      </c>
      <c r="I378" t="s">
        <v>1004</v>
      </c>
      <c r="J378" t="s">
        <v>101</v>
      </c>
      <c r="K378" t="s">
        <v>93</v>
      </c>
      <c r="L378" s="5">
        <v>0</v>
      </c>
      <c r="M378" s="5">
        <v>0</v>
      </c>
      <c r="N378" s="5">
        <f t="shared" si="55"/>
        <v>0</v>
      </c>
      <c r="O378" s="5">
        <v>0</v>
      </c>
      <c r="P378" s="5">
        <v>0</v>
      </c>
      <c r="Q378" s="5">
        <f t="shared" si="56"/>
        <v>0</v>
      </c>
      <c r="R378" s="5">
        <v>0</v>
      </c>
      <c r="S378" s="5">
        <v>0</v>
      </c>
      <c r="T378" s="5">
        <f t="shared" si="57"/>
        <v>0</v>
      </c>
      <c r="U378" s="5">
        <v>0</v>
      </c>
      <c r="V378" s="5">
        <v>0</v>
      </c>
      <c r="W378" s="5">
        <v>0</v>
      </c>
      <c r="X378" s="5">
        <v>0</v>
      </c>
      <c r="Y378" s="5">
        <f t="shared" si="60"/>
        <v>0</v>
      </c>
      <c r="Z378" s="5">
        <v>0</v>
      </c>
      <c r="AA378" s="5">
        <v>0</v>
      </c>
      <c r="AB378" s="5">
        <f t="shared" si="61"/>
        <v>0</v>
      </c>
      <c r="AC378" s="5">
        <v>0</v>
      </c>
      <c r="AD378" s="5">
        <v>0</v>
      </c>
      <c r="AE378" s="5">
        <f t="shared" si="62"/>
        <v>0</v>
      </c>
      <c r="AF378" s="5">
        <v>1</v>
      </c>
      <c r="AG378" s="6">
        <v>43222</v>
      </c>
      <c r="AH378" s="5">
        <v>1</v>
      </c>
      <c r="AI378" s="5">
        <v>0</v>
      </c>
      <c r="AJ378" s="5">
        <v>0</v>
      </c>
      <c r="AK378" s="5">
        <f t="shared" si="63"/>
        <v>0</v>
      </c>
      <c r="AL378" s="5">
        <v>0</v>
      </c>
      <c r="AM378" s="5">
        <v>0</v>
      </c>
      <c r="AN378" s="5">
        <f t="shared" si="64"/>
        <v>0</v>
      </c>
      <c r="AO378" s="5">
        <v>0</v>
      </c>
      <c r="AP378" s="5">
        <v>0</v>
      </c>
      <c r="AQ378" s="5">
        <f t="shared" si="65"/>
        <v>0</v>
      </c>
      <c r="AR378" s="5">
        <v>1</v>
      </c>
      <c r="AS378" s="6">
        <v>43353</v>
      </c>
      <c r="AT378" s="5">
        <v>1</v>
      </c>
      <c r="AU378" s="5">
        <v>0</v>
      </c>
      <c r="AV378" t="str">
        <f t="shared" si="58"/>
        <v>N</v>
      </c>
      <c r="AW378" t="s">
        <v>60</v>
      </c>
      <c r="AX378" t="s">
        <v>61</v>
      </c>
      <c r="AY378" t="s">
        <v>62</v>
      </c>
      <c r="AZ378" t="s">
        <v>62</v>
      </c>
      <c r="BA378" t="str">
        <f t="shared" si="59"/>
        <v>N</v>
      </c>
    </row>
    <row r="379" spans="1:53">
      <c r="A379" t="s">
        <v>436</v>
      </c>
      <c r="B379" t="s">
        <v>54</v>
      </c>
      <c r="C379" t="s">
        <v>89</v>
      </c>
      <c r="D379">
        <v>2018</v>
      </c>
      <c r="F379" t="s">
        <v>1005</v>
      </c>
      <c r="G379" t="s">
        <v>1006</v>
      </c>
      <c r="H379" t="s">
        <v>1007</v>
      </c>
      <c r="I379" t="s">
        <v>1008</v>
      </c>
      <c r="J379" t="s">
        <v>101</v>
      </c>
      <c r="K379" t="s">
        <v>93</v>
      </c>
      <c r="L379" s="5">
        <v>0</v>
      </c>
      <c r="M379" s="5">
        <v>0</v>
      </c>
      <c r="N379" s="5">
        <f t="shared" si="55"/>
        <v>0</v>
      </c>
      <c r="O379" s="5">
        <v>0</v>
      </c>
      <c r="P379" s="5">
        <v>0</v>
      </c>
      <c r="Q379" s="5">
        <f t="shared" si="56"/>
        <v>0</v>
      </c>
      <c r="R379" s="5">
        <v>0</v>
      </c>
      <c r="S379" s="5">
        <v>0</v>
      </c>
      <c r="T379" s="5">
        <f t="shared" si="57"/>
        <v>0</v>
      </c>
      <c r="U379" s="5">
        <v>0</v>
      </c>
      <c r="V379" s="5">
        <v>0</v>
      </c>
      <c r="W379" s="5">
        <v>0</v>
      </c>
      <c r="X379" s="5">
        <v>0</v>
      </c>
      <c r="Y379" s="5">
        <f t="shared" si="60"/>
        <v>0</v>
      </c>
      <c r="Z379" s="5">
        <v>0</v>
      </c>
      <c r="AA379" s="5">
        <v>0</v>
      </c>
      <c r="AB379" s="5">
        <f t="shared" si="61"/>
        <v>0</v>
      </c>
      <c r="AC379" s="5">
        <v>0</v>
      </c>
      <c r="AD379" s="5">
        <v>0</v>
      </c>
      <c r="AE379" s="5">
        <f t="shared" si="62"/>
        <v>0</v>
      </c>
      <c r="AF379" s="5">
        <v>1</v>
      </c>
      <c r="AG379" s="6">
        <v>43222</v>
      </c>
      <c r="AH379" s="5">
        <v>1</v>
      </c>
      <c r="AI379" s="5">
        <v>0</v>
      </c>
      <c r="AJ379" s="5">
        <v>0</v>
      </c>
      <c r="AK379" s="5">
        <f t="shared" si="63"/>
        <v>0</v>
      </c>
      <c r="AL379" s="5">
        <v>0</v>
      </c>
      <c r="AM379" s="5">
        <v>0</v>
      </c>
      <c r="AN379" s="5">
        <f t="shared" si="64"/>
        <v>0</v>
      </c>
      <c r="AO379" s="5">
        <v>0</v>
      </c>
      <c r="AP379" s="5">
        <v>0</v>
      </c>
      <c r="AQ379" s="5">
        <f t="shared" si="65"/>
        <v>0</v>
      </c>
      <c r="AR379" s="5">
        <v>1</v>
      </c>
      <c r="AS379" s="6">
        <v>43382</v>
      </c>
      <c r="AT379" s="5">
        <v>1</v>
      </c>
      <c r="AU379" s="5">
        <v>0</v>
      </c>
      <c r="AV379" t="str">
        <f t="shared" si="58"/>
        <v>N</v>
      </c>
      <c r="AW379" t="s">
        <v>60</v>
      </c>
      <c r="AX379" t="s">
        <v>61</v>
      </c>
      <c r="AY379" t="s">
        <v>62</v>
      </c>
      <c r="AZ379" t="s">
        <v>62</v>
      </c>
      <c r="BA379" t="str">
        <f t="shared" si="59"/>
        <v>N</v>
      </c>
    </row>
    <row r="380" spans="1:53">
      <c r="A380" t="s">
        <v>436</v>
      </c>
      <c r="B380" t="s">
        <v>54</v>
      </c>
      <c r="C380" t="s">
        <v>89</v>
      </c>
      <c r="D380">
        <v>2018</v>
      </c>
      <c r="F380" t="s">
        <v>1009</v>
      </c>
      <c r="G380" t="s">
        <v>1010</v>
      </c>
      <c r="H380" t="s">
        <v>1011</v>
      </c>
      <c r="I380" t="s">
        <v>1012</v>
      </c>
      <c r="J380" t="s">
        <v>101</v>
      </c>
      <c r="K380" t="s">
        <v>93</v>
      </c>
      <c r="L380" s="5">
        <v>0</v>
      </c>
      <c r="M380" s="5">
        <v>0</v>
      </c>
      <c r="N380" s="5">
        <f t="shared" si="55"/>
        <v>0</v>
      </c>
      <c r="O380" s="5">
        <v>0</v>
      </c>
      <c r="P380" s="5">
        <v>0</v>
      </c>
      <c r="Q380" s="5">
        <f t="shared" si="56"/>
        <v>0</v>
      </c>
      <c r="R380" s="5">
        <v>0</v>
      </c>
      <c r="S380" s="5">
        <v>0</v>
      </c>
      <c r="T380" s="5">
        <f t="shared" si="57"/>
        <v>0</v>
      </c>
      <c r="U380" s="5">
        <v>0</v>
      </c>
      <c r="V380" s="5">
        <v>0</v>
      </c>
      <c r="W380" s="5">
        <v>0</v>
      </c>
      <c r="X380" s="5">
        <v>0</v>
      </c>
      <c r="Y380" s="5">
        <f t="shared" si="60"/>
        <v>0</v>
      </c>
      <c r="Z380" s="5">
        <v>0</v>
      </c>
      <c r="AA380" s="5">
        <v>0</v>
      </c>
      <c r="AB380" s="5">
        <f t="shared" si="61"/>
        <v>0</v>
      </c>
      <c r="AC380" s="5">
        <v>0</v>
      </c>
      <c r="AD380" s="5">
        <v>0</v>
      </c>
      <c r="AE380" s="5">
        <f t="shared" si="62"/>
        <v>0</v>
      </c>
      <c r="AF380" s="5">
        <v>1</v>
      </c>
      <c r="AG380" s="6">
        <v>43157</v>
      </c>
      <c r="AH380" s="5">
        <v>1</v>
      </c>
      <c r="AI380" s="5">
        <v>0</v>
      </c>
      <c r="AJ380" s="5">
        <v>0</v>
      </c>
      <c r="AK380" s="5">
        <f t="shared" si="63"/>
        <v>0</v>
      </c>
      <c r="AL380" s="5">
        <v>0</v>
      </c>
      <c r="AM380" s="5">
        <v>0</v>
      </c>
      <c r="AN380" s="5">
        <f t="shared" si="64"/>
        <v>0</v>
      </c>
      <c r="AO380" s="5">
        <v>0</v>
      </c>
      <c r="AP380" s="5">
        <v>0</v>
      </c>
      <c r="AQ380" s="5">
        <f t="shared" si="65"/>
        <v>0</v>
      </c>
      <c r="AR380" s="5">
        <v>1</v>
      </c>
      <c r="AS380" s="6">
        <v>43409</v>
      </c>
      <c r="AT380" s="5">
        <v>1</v>
      </c>
      <c r="AU380" s="5">
        <v>0</v>
      </c>
      <c r="AV380" t="str">
        <f t="shared" si="58"/>
        <v>N</v>
      </c>
      <c r="AW380" t="s">
        <v>60</v>
      </c>
      <c r="AX380" t="s">
        <v>61</v>
      </c>
      <c r="AY380" t="s">
        <v>62</v>
      </c>
      <c r="AZ380" t="s">
        <v>62</v>
      </c>
      <c r="BA380" t="str">
        <f t="shared" si="59"/>
        <v>N</v>
      </c>
    </row>
    <row r="381" spans="1:53">
      <c r="A381" t="s">
        <v>436</v>
      </c>
      <c r="B381" t="s">
        <v>54</v>
      </c>
      <c r="C381" t="s">
        <v>89</v>
      </c>
      <c r="D381">
        <v>2018</v>
      </c>
      <c r="F381" t="s">
        <v>556</v>
      </c>
      <c r="G381" t="s">
        <v>1013</v>
      </c>
      <c r="H381" t="s">
        <v>1014</v>
      </c>
      <c r="I381" t="s">
        <v>1015</v>
      </c>
      <c r="J381" t="s">
        <v>101</v>
      </c>
      <c r="K381" t="s">
        <v>93</v>
      </c>
      <c r="L381" s="5">
        <v>0</v>
      </c>
      <c r="M381" s="5">
        <v>0</v>
      </c>
      <c r="N381" s="5">
        <f t="shared" si="55"/>
        <v>0</v>
      </c>
      <c r="O381" s="5">
        <v>0</v>
      </c>
      <c r="P381" s="5">
        <v>0</v>
      </c>
      <c r="Q381" s="5">
        <f t="shared" si="56"/>
        <v>0</v>
      </c>
      <c r="R381" s="5">
        <v>0</v>
      </c>
      <c r="S381" s="5">
        <v>0</v>
      </c>
      <c r="T381" s="5">
        <f t="shared" si="57"/>
        <v>0</v>
      </c>
      <c r="U381" s="5">
        <v>0</v>
      </c>
      <c r="V381" s="5">
        <v>0</v>
      </c>
      <c r="W381" s="5">
        <v>0</v>
      </c>
      <c r="X381" s="5">
        <v>0</v>
      </c>
      <c r="Y381" s="5">
        <f t="shared" si="60"/>
        <v>0</v>
      </c>
      <c r="Z381" s="5">
        <v>0</v>
      </c>
      <c r="AA381" s="5">
        <v>0</v>
      </c>
      <c r="AB381" s="5">
        <f t="shared" si="61"/>
        <v>0</v>
      </c>
      <c r="AC381" s="5">
        <v>0</v>
      </c>
      <c r="AD381" s="5">
        <v>0</v>
      </c>
      <c r="AE381" s="5">
        <f t="shared" si="62"/>
        <v>0</v>
      </c>
      <c r="AF381" s="5">
        <v>1</v>
      </c>
      <c r="AG381" s="6">
        <v>43172</v>
      </c>
      <c r="AH381" s="5">
        <v>1</v>
      </c>
      <c r="AI381" s="5">
        <v>0</v>
      </c>
      <c r="AJ381" s="5">
        <v>0</v>
      </c>
      <c r="AK381" s="5">
        <f t="shared" si="63"/>
        <v>0</v>
      </c>
      <c r="AL381" s="5">
        <v>0</v>
      </c>
      <c r="AM381" s="5">
        <v>0</v>
      </c>
      <c r="AN381" s="5">
        <f t="shared" si="64"/>
        <v>0</v>
      </c>
      <c r="AO381" s="5">
        <v>0</v>
      </c>
      <c r="AP381" s="5">
        <v>0</v>
      </c>
      <c r="AQ381" s="5">
        <f t="shared" si="65"/>
        <v>0</v>
      </c>
      <c r="AR381" s="5">
        <v>1</v>
      </c>
      <c r="AS381" s="6">
        <v>43327</v>
      </c>
      <c r="AT381" s="5">
        <v>1</v>
      </c>
      <c r="AU381" s="5">
        <v>0</v>
      </c>
      <c r="AV381" t="str">
        <f t="shared" si="58"/>
        <v>N</v>
      </c>
      <c r="AW381" t="s">
        <v>60</v>
      </c>
      <c r="AX381" t="s">
        <v>61</v>
      </c>
      <c r="AY381" t="s">
        <v>62</v>
      </c>
      <c r="AZ381" t="s">
        <v>62</v>
      </c>
      <c r="BA381" t="str">
        <f t="shared" si="59"/>
        <v>N</v>
      </c>
    </row>
    <row r="382" spans="1:53">
      <c r="A382" t="s">
        <v>436</v>
      </c>
      <c r="B382" t="s">
        <v>54</v>
      </c>
      <c r="C382" t="s">
        <v>89</v>
      </c>
      <c r="D382">
        <v>2018</v>
      </c>
      <c r="F382" t="s">
        <v>1016</v>
      </c>
      <c r="G382" t="s">
        <v>1017</v>
      </c>
      <c r="H382" t="s">
        <v>1018</v>
      </c>
      <c r="I382" t="s">
        <v>1019</v>
      </c>
      <c r="J382" t="s">
        <v>101</v>
      </c>
      <c r="K382" t="s">
        <v>93</v>
      </c>
      <c r="L382" s="5">
        <v>0</v>
      </c>
      <c r="M382" s="5">
        <v>0</v>
      </c>
      <c r="N382" s="5">
        <f t="shared" si="55"/>
        <v>0</v>
      </c>
      <c r="O382" s="5">
        <v>0</v>
      </c>
      <c r="P382" s="5">
        <v>0</v>
      </c>
      <c r="Q382" s="5">
        <f t="shared" si="56"/>
        <v>0</v>
      </c>
      <c r="R382" s="5">
        <v>0</v>
      </c>
      <c r="S382" s="5">
        <v>0</v>
      </c>
      <c r="T382" s="5">
        <f t="shared" si="57"/>
        <v>0</v>
      </c>
      <c r="U382" s="5">
        <v>0</v>
      </c>
      <c r="V382" s="5">
        <v>0</v>
      </c>
      <c r="W382" s="5">
        <v>0</v>
      </c>
      <c r="X382" s="5">
        <v>0</v>
      </c>
      <c r="Y382" s="5">
        <f t="shared" si="60"/>
        <v>0</v>
      </c>
      <c r="Z382" s="5">
        <v>0</v>
      </c>
      <c r="AA382" s="5">
        <v>0</v>
      </c>
      <c r="AB382" s="5">
        <f t="shared" si="61"/>
        <v>0</v>
      </c>
      <c r="AC382" s="5">
        <v>0</v>
      </c>
      <c r="AD382" s="5">
        <v>0</v>
      </c>
      <c r="AE382" s="5">
        <f t="shared" si="62"/>
        <v>0</v>
      </c>
      <c r="AF382" s="5">
        <v>1</v>
      </c>
      <c r="AG382" s="6">
        <v>43222</v>
      </c>
      <c r="AH382" s="5">
        <v>1</v>
      </c>
      <c r="AI382" s="5">
        <v>0</v>
      </c>
      <c r="AJ382" s="5">
        <v>0</v>
      </c>
      <c r="AK382" s="5">
        <f t="shared" si="63"/>
        <v>0</v>
      </c>
      <c r="AL382" s="5">
        <v>0</v>
      </c>
      <c r="AM382" s="5">
        <v>0</v>
      </c>
      <c r="AN382" s="5">
        <f t="shared" si="64"/>
        <v>0</v>
      </c>
      <c r="AO382" s="5">
        <v>0</v>
      </c>
      <c r="AP382" s="5">
        <v>0</v>
      </c>
      <c r="AQ382" s="5">
        <f t="shared" si="65"/>
        <v>0</v>
      </c>
      <c r="AR382" s="5">
        <v>1</v>
      </c>
      <c r="AS382" s="6">
        <v>43368</v>
      </c>
      <c r="AT382" s="5">
        <v>1</v>
      </c>
      <c r="AU382" s="5">
        <v>0</v>
      </c>
      <c r="AV382" t="str">
        <f t="shared" si="58"/>
        <v>N</v>
      </c>
      <c r="AW382" t="s">
        <v>60</v>
      </c>
      <c r="AX382" t="s">
        <v>61</v>
      </c>
      <c r="AY382" t="s">
        <v>62</v>
      </c>
      <c r="AZ382" t="s">
        <v>62</v>
      </c>
      <c r="BA382" t="str">
        <f t="shared" si="59"/>
        <v>N</v>
      </c>
    </row>
    <row r="383" spans="1:53">
      <c r="A383" t="s">
        <v>436</v>
      </c>
      <c r="B383" t="s">
        <v>54</v>
      </c>
      <c r="C383" t="s">
        <v>89</v>
      </c>
      <c r="D383">
        <v>2018</v>
      </c>
      <c r="F383" t="s">
        <v>1020</v>
      </c>
      <c r="G383" t="s">
        <v>1021</v>
      </c>
      <c r="H383" t="s">
        <v>1022</v>
      </c>
      <c r="I383" t="s">
        <v>1023</v>
      </c>
      <c r="J383" t="s">
        <v>101</v>
      </c>
      <c r="K383" t="s">
        <v>93</v>
      </c>
      <c r="L383" s="5">
        <v>0</v>
      </c>
      <c r="M383" s="5">
        <v>0</v>
      </c>
      <c r="N383" s="5">
        <f t="shared" si="55"/>
        <v>0</v>
      </c>
      <c r="O383" s="5">
        <v>0</v>
      </c>
      <c r="P383" s="5">
        <v>0</v>
      </c>
      <c r="Q383" s="5">
        <f t="shared" si="56"/>
        <v>0</v>
      </c>
      <c r="R383" s="5">
        <v>0</v>
      </c>
      <c r="S383" s="5">
        <v>0</v>
      </c>
      <c r="T383" s="5">
        <f t="shared" si="57"/>
        <v>0</v>
      </c>
      <c r="U383" s="5">
        <v>0</v>
      </c>
      <c r="V383" s="5">
        <v>0</v>
      </c>
      <c r="W383" s="5">
        <v>0</v>
      </c>
      <c r="X383" s="5">
        <v>0</v>
      </c>
      <c r="Y383" s="5">
        <f t="shared" si="60"/>
        <v>0</v>
      </c>
      <c r="Z383" s="5">
        <v>0</v>
      </c>
      <c r="AA383" s="5">
        <v>0</v>
      </c>
      <c r="AB383" s="5">
        <f t="shared" si="61"/>
        <v>0</v>
      </c>
      <c r="AC383" s="5">
        <v>0</v>
      </c>
      <c r="AD383" s="5">
        <v>0</v>
      </c>
      <c r="AE383" s="5">
        <f t="shared" si="62"/>
        <v>0</v>
      </c>
      <c r="AF383" s="5">
        <v>1</v>
      </c>
      <c r="AG383" s="6">
        <v>43172</v>
      </c>
      <c r="AH383" s="5">
        <v>1</v>
      </c>
      <c r="AI383" s="5">
        <v>0</v>
      </c>
      <c r="AJ383" s="5">
        <v>0</v>
      </c>
      <c r="AK383" s="5">
        <f t="shared" si="63"/>
        <v>0</v>
      </c>
      <c r="AL383" s="5">
        <v>0</v>
      </c>
      <c r="AM383" s="5">
        <v>0</v>
      </c>
      <c r="AN383" s="5">
        <f t="shared" si="64"/>
        <v>0</v>
      </c>
      <c r="AO383" s="5">
        <v>0</v>
      </c>
      <c r="AP383" s="5">
        <v>0</v>
      </c>
      <c r="AQ383" s="5">
        <f t="shared" si="65"/>
        <v>0</v>
      </c>
      <c r="AR383" s="5">
        <v>1</v>
      </c>
      <c r="AS383" s="6">
        <v>43340</v>
      </c>
      <c r="AT383" s="5">
        <v>1</v>
      </c>
      <c r="AU383" s="5">
        <v>0</v>
      </c>
      <c r="AV383" t="str">
        <f t="shared" si="58"/>
        <v>N</v>
      </c>
      <c r="AW383" t="s">
        <v>60</v>
      </c>
      <c r="AX383" t="s">
        <v>61</v>
      </c>
      <c r="AY383" t="s">
        <v>62</v>
      </c>
      <c r="AZ383" t="s">
        <v>62</v>
      </c>
      <c r="BA383" t="str">
        <f t="shared" si="59"/>
        <v>N</v>
      </c>
    </row>
    <row r="384" spans="1:53">
      <c r="A384" t="s">
        <v>436</v>
      </c>
      <c r="B384" t="s">
        <v>54</v>
      </c>
      <c r="C384" t="s">
        <v>89</v>
      </c>
      <c r="D384">
        <v>2018</v>
      </c>
      <c r="F384" t="s">
        <v>1024</v>
      </c>
      <c r="G384" t="s">
        <v>1025</v>
      </c>
      <c r="H384" t="s">
        <v>1026</v>
      </c>
      <c r="I384" t="s">
        <v>1027</v>
      </c>
      <c r="J384" t="s">
        <v>101</v>
      </c>
      <c r="K384" t="s">
        <v>93</v>
      </c>
      <c r="L384" s="5">
        <v>0</v>
      </c>
      <c r="M384" s="5">
        <v>0</v>
      </c>
      <c r="N384" s="5">
        <f t="shared" si="55"/>
        <v>0</v>
      </c>
      <c r="O384" s="5">
        <v>0</v>
      </c>
      <c r="P384" s="5">
        <v>0</v>
      </c>
      <c r="Q384" s="5">
        <f t="shared" si="56"/>
        <v>0</v>
      </c>
      <c r="R384" s="5">
        <v>0</v>
      </c>
      <c r="S384" s="5">
        <v>0</v>
      </c>
      <c r="T384" s="5">
        <f t="shared" si="57"/>
        <v>0</v>
      </c>
      <c r="U384" s="5">
        <v>0</v>
      </c>
      <c r="V384" s="5">
        <v>0</v>
      </c>
      <c r="W384" s="5">
        <v>0</v>
      </c>
      <c r="X384" s="5">
        <v>0</v>
      </c>
      <c r="Y384" s="5">
        <f t="shared" si="60"/>
        <v>0</v>
      </c>
      <c r="Z384" s="5">
        <v>0</v>
      </c>
      <c r="AA384" s="5">
        <v>0</v>
      </c>
      <c r="AB384" s="5">
        <f t="shared" si="61"/>
        <v>0</v>
      </c>
      <c r="AC384" s="5">
        <v>0</v>
      </c>
      <c r="AD384" s="5">
        <v>0</v>
      </c>
      <c r="AE384" s="5">
        <f t="shared" si="62"/>
        <v>0</v>
      </c>
      <c r="AF384" s="5">
        <v>1</v>
      </c>
      <c r="AG384" s="6">
        <v>43222</v>
      </c>
      <c r="AH384" s="5">
        <v>1</v>
      </c>
      <c r="AI384" s="5">
        <v>0</v>
      </c>
      <c r="AJ384" s="5">
        <v>0</v>
      </c>
      <c r="AK384" s="5">
        <f t="shared" si="63"/>
        <v>0</v>
      </c>
      <c r="AL384" s="5">
        <v>0</v>
      </c>
      <c r="AM384" s="5">
        <v>0</v>
      </c>
      <c r="AN384" s="5">
        <f t="shared" si="64"/>
        <v>0</v>
      </c>
      <c r="AO384" s="5">
        <v>0</v>
      </c>
      <c r="AP384" s="5">
        <v>0</v>
      </c>
      <c r="AQ384" s="5">
        <f t="shared" si="65"/>
        <v>0</v>
      </c>
      <c r="AR384" s="5">
        <v>1</v>
      </c>
      <c r="AS384" s="6">
        <v>43382</v>
      </c>
      <c r="AT384" s="5">
        <v>1</v>
      </c>
      <c r="AU384" s="5">
        <v>0</v>
      </c>
      <c r="AV384" t="str">
        <f t="shared" si="58"/>
        <v>N</v>
      </c>
      <c r="AW384" t="s">
        <v>60</v>
      </c>
      <c r="AX384" t="s">
        <v>61</v>
      </c>
      <c r="AY384" t="s">
        <v>62</v>
      </c>
      <c r="AZ384" t="s">
        <v>62</v>
      </c>
      <c r="BA384" t="str">
        <f t="shared" si="59"/>
        <v>N</v>
      </c>
    </row>
    <row r="385" spans="1:53">
      <c r="A385" t="s">
        <v>436</v>
      </c>
      <c r="B385" t="s">
        <v>54</v>
      </c>
      <c r="C385" t="s">
        <v>89</v>
      </c>
      <c r="D385">
        <v>2018</v>
      </c>
      <c r="F385" t="s">
        <v>1028</v>
      </c>
      <c r="G385" t="s">
        <v>1029</v>
      </c>
      <c r="H385" t="s">
        <v>1030</v>
      </c>
      <c r="I385" t="s">
        <v>1031</v>
      </c>
      <c r="J385" t="s">
        <v>101</v>
      </c>
      <c r="K385" t="s">
        <v>93</v>
      </c>
      <c r="L385" s="5">
        <v>0</v>
      </c>
      <c r="M385" s="5">
        <v>0</v>
      </c>
      <c r="N385" s="5">
        <f t="shared" si="55"/>
        <v>0</v>
      </c>
      <c r="O385" s="5">
        <v>0</v>
      </c>
      <c r="P385" s="5">
        <v>0</v>
      </c>
      <c r="Q385" s="5">
        <f t="shared" si="56"/>
        <v>0</v>
      </c>
      <c r="R385" s="5">
        <v>0</v>
      </c>
      <c r="S385" s="5">
        <v>0</v>
      </c>
      <c r="T385" s="5">
        <f t="shared" si="57"/>
        <v>0</v>
      </c>
      <c r="U385" s="5">
        <v>0</v>
      </c>
      <c r="V385" s="5">
        <v>0</v>
      </c>
      <c r="W385" s="5">
        <v>0</v>
      </c>
      <c r="X385" s="5">
        <v>0</v>
      </c>
      <c r="Y385" s="5">
        <f t="shared" si="60"/>
        <v>0</v>
      </c>
      <c r="Z385" s="5">
        <v>0</v>
      </c>
      <c r="AA385" s="5">
        <v>0</v>
      </c>
      <c r="AB385" s="5">
        <f t="shared" si="61"/>
        <v>0</v>
      </c>
      <c r="AC385" s="5">
        <v>0</v>
      </c>
      <c r="AD385" s="5">
        <v>0</v>
      </c>
      <c r="AE385" s="5">
        <f t="shared" si="62"/>
        <v>0</v>
      </c>
      <c r="AF385" s="5">
        <v>1</v>
      </c>
      <c r="AG385" s="6">
        <v>43222</v>
      </c>
      <c r="AH385" s="5">
        <v>1</v>
      </c>
      <c r="AI385" s="5">
        <v>0</v>
      </c>
      <c r="AJ385" s="5">
        <v>0</v>
      </c>
      <c r="AK385" s="5">
        <f t="shared" si="63"/>
        <v>0</v>
      </c>
      <c r="AL385" s="5">
        <v>0</v>
      </c>
      <c r="AM385" s="5">
        <v>0</v>
      </c>
      <c r="AN385" s="5">
        <f t="shared" si="64"/>
        <v>0</v>
      </c>
      <c r="AO385" s="5">
        <v>0</v>
      </c>
      <c r="AP385" s="5">
        <v>0</v>
      </c>
      <c r="AQ385" s="5">
        <f t="shared" si="65"/>
        <v>0</v>
      </c>
      <c r="AR385" s="5">
        <v>1</v>
      </c>
      <c r="AS385" s="6">
        <v>43355</v>
      </c>
      <c r="AT385" s="5">
        <v>1</v>
      </c>
      <c r="AU385" s="5">
        <v>0</v>
      </c>
      <c r="AV385" t="str">
        <f t="shared" si="58"/>
        <v>N</v>
      </c>
      <c r="AW385" t="s">
        <v>60</v>
      </c>
      <c r="AX385" t="s">
        <v>61</v>
      </c>
      <c r="AY385" t="s">
        <v>62</v>
      </c>
      <c r="AZ385" t="s">
        <v>62</v>
      </c>
      <c r="BA385" t="str">
        <f t="shared" si="59"/>
        <v>N</v>
      </c>
    </row>
    <row r="386" spans="1:53">
      <c r="A386" t="s">
        <v>436</v>
      </c>
      <c r="B386" t="s">
        <v>54</v>
      </c>
      <c r="C386" t="s">
        <v>89</v>
      </c>
      <c r="D386">
        <v>2018</v>
      </c>
      <c r="F386" t="s">
        <v>1032</v>
      </c>
      <c r="G386" t="s">
        <v>1033</v>
      </c>
      <c r="H386" t="s">
        <v>1034</v>
      </c>
      <c r="I386" t="s">
        <v>1035</v>
      </c>
      <c r="J386" t="s">
        <v>101</v>
      </c>
      <c r="K386" t="s">
        <v>93</v>
      </c>
      <c r="L386" s="5">
        <v>0</v>
      </c>
      <c r="M386" s="5">
        <v>0</v>
      </c>
      <c r="N386" s="5">
        <f t="shared" ref="N386:N449" si="66">L386+M386</f>
        <v>0</v>
      </c>
      <c r="O386" s="5">
        <v>0</v>
      </c>
      <c r="P386" s="5">
        <v>0</v>
      </c>
      <c r="Q386" s="5">
        <f t="shared" ref="Q386:Q449" si="67">O386+P386</f>
        <v>0</v>
      </c>
      <c r="R386" s="5">
        <v>0</v>
      </c>
      <c r="S386" s="5">
        <v>0</v>
      </c>
      <c r="T386" s="5">
        <f t="shared" ref="T386:T449" si="68">R386+S386</f>
        <v>0</v>
      </c>
      <c r="U386" s="5">
        <v>0</v>
      </c>
      <c r="V386" s="5">
        <v>0</v>
      </c>
      <c r="W386" s="5">
        <v>0</v>
      </c>
      <c r="X386" s="5">
        <v>0</v>
      </c>
      <c r="Y386" s="5">
        <f t="shared" si="60"/>
        <v>0</v>
      </c>
      <c r="Z386" s="5">
        <v>0</v>
      </c>
      <c r="AA386" s="5">
        <v>0</v>
      </c>
      <c r="AB386" s="5">
        <f t="shared" si="61"/>
        <v>0</v>
      </c>
      <c r="AC386" s="5">
        <v>0</v>
      </c>
      <c r="AD386" s="5">
        <v>0</v>
      </c>
      <c r="AE386" s="5">
        <f t="shared" si="62"/>
        <v>0</v>
      </c>
      <c r="AF386" s="5">
        <v>1</v>
      </c>
      <c r="AG386" s="6">
        <v>43104</v>
      </c>
      <c r="AH386" s="5">
        <v>1</v>
      </c>
      <c r="AI386" s="5">
        <v>0</v>
      </c>
      <c r="AJ386" s="5">
        <v>0</v>
      </c>
      <c r="AK386" s="5">
        <f t="shared" si="63"/>
        <v>0</v>
      </c>
      <c r="AL386" s="5">
        <v>0</v>
      </c>
      <c r="AM386" s="5">
        <v>0</v>
      </c>
      <c r="AN386" s="5">
        <f t="shared" si="64"/>
        <v>0</v>
      </c>
      <c r="AO386" s="5">
        <v>0</v>
      </c>
      <c r="AP386" s="5">
        <v>0</v>
      </c>
      <c r="AQ386" s="5">
        <f t="shared" si="65"/>
        <v>0</v>
      </c>
      <c r="AR386" s="5">
        <v>1</v>
      </c>
      <c r="AS386" s="6">
        <v>43273</v>
      </c>
      <c r="AT386" s="5">
        <v>1</v>
      </c>
      <c r="AU386" s="5">
        <v>0</v>
      </c>
      <c r="AV386" t="str">
        <f t="shared" ref="AV386:AV449" si="69">IF(AU386 &gt; 0, "Y", "N")</f>
        <v>N</v>
      </c>
      <c r="AW386" t="s">
        <v>60</v>
      </c>
      <c r="AX386" t="s">
        <v>61</v>
      </c>
      <c r="AY386" t="s">
        <v>62</v>
      </c>
      <c r="AZ386" t="s">
        <v>62</v>
      </c>
      <c r="BA386" t="str">
        <f t="shared" ref="BA386:BA449" si="70">IF(OR(L386&gt;0, O386&gt;0, R386&gt;0, W386&gt;0, Z386&gt;0, AC386&gt;0, AI386&gt;0, AL386&gt;0, AO386&gt;0, M386&gt;0), "Y", "N")</f>
        <v>N</v>
      </c>
    </row>
    <row r="387" spans="1:53">
      <c r="A387" t="s">
        <v>436</v>
      </c>
      <c r="B387" t="s">
        <v>54</v>
      </c>
      <c r="C387" t="s">
        <v>89</v>
      </c>
      <c r="D387">
        <v>2018</v>
      </c>
      <c r="F387" t="s">
        <v>1036</v>
      </c>
      <c r="G387" t="s">
        <v>1037</v>
      </c>
      <c r="H387" t="s">
        <v>1038</v>
      </c>
      <c r="I387" t="s">
        <v>1039</v>
      </c>
      <c r="J387" t="s">
        <v>101</v>
      </c>
      <c r="K387" t="s">
        <v>93</v>
      </c>
      <c r="L387" s="5">
        <v>0</v>
      </c>
      <c r="M387" s="5">
        <v>0</v>
      </c>
      <c r="N387" s="5">
        <f t="shared" si="66"/>
        <v>0</v>
      </c>
      <c r="O387" s="5">
        <v>0</v>
      </c>
      <c r="P387" s="5">
        <v>0</v>
      </c>
      <c r="Q387" s="5">
        <f t="shared" si="67"/>
        <v>0</v>
      </c>
      <c r="R387" s="5">
        <v>0</v>
      </c>
      <c r="S387" s="5">
        <v>0</v>
      </c>
      <c r="T387" s="5">
        <f t="shared" si="68"/>
        <v>0</v>
      </c>
      <c r="U387" s="5">
        <v>0</v>
      </c>
      <c r="V387" s="5">
        <v>0</v>
      </c>
      <c r="W387" s="5">
        <v>0</v>
      </c>
      <c r="X387" s="5">
        <v>0</v>
      </c>
      <c r="Y387" s="5">
        <f t="shared" ref="Y387:Y450" si="71">W387+X387</f>
        <v>0</v>
      </c>
      <c r="Z387" s="5">
        <v>0</v>
      </c>
      <c r="AA387" s="5">
        <v>0</v>
      </c>
      <c r="AB387" s="5">
        <f t="shared" ref="AB387:AB450" si="72">SUM(Z387:AA387)</f>
        <v>0</v>
      </c>
      <c r="AC387" s="5">
        <v>0</v>
      </c>
      <c r="AD387" s="5">
        <v>0</v>
      </c>
      <c r="AE387" s="5">
        <f t="shared" ref="AE387:AE450" si="73">SUM(AC387:AD387)</f>
        <v>0</v>
      </c>
      <c r="AF387" s="5">
        <v>1</v>
      </c>
      <c r="AG387" s="6">
        <v>43172</v>
      </c>
      <c r="AH387" s="5">
        <v>1</v>
      </c>
      <c r="AI387" s="5">
        <v>0</v>
      </c>
      <c r="AJ387" s="5">
        <v>0</v>
      </c>
      <c r="AK387" s="5">
        <f t="shared" ref="AK387:AK450" si="74">SUM(AI387:AJ387)</f>
        <v>0</v>
      </c>
      <c r="AL387" s="5">
        <v>0</v>
      </c>
      <c r="AM387" s="5">
        <v>0</v>
      </c>
      <c r="AN387" s="5">
        <f t="shared" ref="AN387:AN450" si="75">SUM(AL387:AM387)</f>
        <v>0</v>
      </c>
      <c r="AO387" s="5">
        <v>0</v>
      </c>
      <c r="AP387" s="5">
        <v>0</v>
      </c>
      <c r="AQ387" s="5">
        <f t="shared" ref="AQ387:AQ450" si="76">SUM(AO387:AP387)</f>
        <v>0</v>
      </c>
      <c r="AR387" s="5">
        <v>1</v>
      </c>
      <c r="AS387" s="6">
        <v>43349</v>
      </c>
      <c r="AT387" s="5">
        <v>1</v>
      </c>
      <c r="AU387" s="5">
        <v>0</v>
      </c>
      <c r="AV387" t="str">
        <f t="shared" si="69"/>
        <v>N</v>
      </c>
      <c r="AW387" t="s">
        <v>60</v>
      </c>
      <c r="AX387" t="s">
        <v>61</v>
      </c>
      <c r="AY387" t="s">
        <v>62</v>
      </c>
      <c r="AZ387" t="s">
        <v>62</v>
      </c>
      <c r="BA387" t="str">
        <f t="shared" si="70"/>
        <v>N</v>
      </c>
    </row>
    <row r="388" spans="1:53">
      <c r="A388" t="s">
        <v>436</v>
      </c>
      <c r="B388" t="s">
        <v>54</v>
      </c>
      <c r="C388" t="s">
        <v>89</v>
      </c>
      <c r="D388">
        <v>2018</v>
      </c>
      <c r="F388" t="s">
        <v>1040</v>
      </c>
      <c r="G388" t="s">
        <v>1041</v>
      </c>
      <c r="H388" t="s">
        <v>1042</v>
      </c>
      <c r="I388" t="s">
        <v>1043</v>
      </c>
      <c r="J388" t="s">
        <v>101</v>
      </c>
      <c r="K388" t="s">
        <v>93</v>
      </c>
      <c r="L388" s="5">
        <v>0</v>
      </c>
      <c r="M388" s="5">
        <v>0</v>
      </c>
      <c r="N388" s="5">
        <f t="shared" si="66"/>
        <v>0</v>
      </c>
      <c r="O388" s="5">
        <v>0</v>
      </c>
      <c r="P388" s="5">
        <v>0</v>
      </c>
      <c r="Q388" s="5">
        <f t="shared" si="67"/>
        <v>0</v>
      </c>
      <c r="R388" s="5">
        <v>0</v>
      </c>
      <c r="S388" s="5">
        <v>0</v>
      </c>
      <c r="T388" s="5">
        <f t="shared" si="68"/>
        <v>0</v>
      </c>
      <c r="U388" s="5">
        <v>0</v>
      </c>
      <c r="V388" s="5">
        <v>0</v>
      </c>
      <c r="W388" s="5">
        <v>0</v>
      </c>
      <c r="X388" s="5">
        <v>0</v>
      </c>
      <c r="Y388" s="5">
        <f t="shared" si="71"/>
        <v>0</v>
      </c>
      <c r="Z388" s="5">
        <v>0</v>
      </c>
      <c r="AA388" s="5">
        <v>0</v>
      </c>
      <c r="AB388" s="5">
        <f t="shared" si="72"/>
        <v>0</v>
      </c>
      <c r="AC388" s="5">
        <v>0</v>
      </c>
      <c r="AD388" s="5">
        <v>0</v>
      </c>
      <c r="AE388" s="5">
        <f t="shared" si="73"/>
        <v>0</v>
      </c>
      <c r="AF388" s="5">
        <v>1</v>
      </c>
      <c r="AG388" s="6">
        <v>43104</v>
      </c>
      <c r="AH388" s="5">
        <v>1</v>
      </c>
      <c r="AI388" s="5">
        <v>0</v>
      </c>
      <c r="AJ388" s="5">
        <v>0</v>
      </c>
      <c r="AK388" s="5">
        <f t="shared" si="74"/>
        <v>0</v>
      </c>
      <c r="AL388" s="5">
        <v>0</v>
      </c>
      <c r="AM388" s="5">
        <v>0</v>
      </c>
      <c r="AN388" s="5">
        <f t="shared" si="75"/>
        <v>0</v>
      </c>
      <c r="AO388" s="5">
        <v>0</v>
      </c>
      <c r="AP388" s="5">
        <v>0</v>
      </c>
      <c r="AQ388" s="5">
        <f t="shared" si="76"/>
        <v>0</v>
      </c>
      <c r="AR388" s="5">
        <v>1</v>
      </c>
      <c r="AS388" s="6">
        <v>43280</v>
      </c>
      <c r="AT388" s="5">
        <v>1</v>
      </c>
      <c r="AU388" s="5">
        <v>0</v>
      </c>
      <c r="AV388" t="str">
        <f t="shared" si="69"/>
        <v>N</v>
      </c>
      <c r="AW388" t="s">
        <v>60</v>
      </c>
      <c r="AX388" t="s">
        <v>61</v>
      </c>
      <c r="AY388" t="s">
        <v>62</v>
      </c>
      <c r="AZ388" t="s">
        <v>62</v>
      </c>
      <c r="BA388" t="str">
        <f t="shared" si="70"/>
        <v>N</v>
      </c>
    </row>
    <row r="389" spans="1:53">
      <c r="A389" t="s">
        <v>436</v>
      </c>
      <c r="B389" t="s">
        <v>54</v>
      </c>
      <c r="C389" t="s">
        <v>89</v>
      </c>
      <c r="D389">
        <v>2018</v>
      </c>
      <c r="F389" t="s">
        <v>1044</v>
      </c>
      <c r="G389" t="s">
        <v>1045</v>
      </c>
      <c r="H389" t="s">
        <v>1046</v>
      </c>
      <c r="I389" t="s">
        <v>1047</v>
      </c>
      <c r="J389" t="s">
        <v>101</v>
      </c>
      <c r="K389" t="s">
        <v>93</v>
      </c>
      <c r="L389" s="5">
        <v>0</v>
      </c>
      <c r="M389" s="5">
        <v>0</v>
      </c>
      <c r="N389" s="5">
        <f t="shared" si="66"/>
        <v>0</v>
      </c>
      <c r="O389" s="5">
        <v>0</v>
      </c>
      <c r="P389" s="5">
        <v>0</v>
      </c>
      <c r="Q389" s="5">
        <f t="shared" si="67"/>
        <v>0</v>
      </c>
      <c r="R389" s="5">
        <v>0</v>
      </c>
      <c r="S389" s="5">
        <v>0</v>
      </c>
      <c r="T389" s="5">
        <f t="shared" si="68"/>
        <v>0</v>
      </c>
      <c r="U389" s="5">
        <v>0</v>
      </c>
      <c r="V389" s="5">
        <v>0</v>
      </c>
      <c r="W389" s="5">
        <v>0</v>
      </c>
      <c r="X389" s="5">
        <v>0</v>
      </c>
      <c r="Y389" s="5">
        <f t="shared" si="71"/>
        <v>0</v>
      </c>
      <c r="Z389" s="5">
        <v>0</v>
      </c>
      <c r="AA389" s="5">
        <v>0</v>
      </c>
      <c r="AB389" s="5">
        <f t="shared" si="72"/>
        <v>0</v>
      </c>
      <c r="AC389" s="5">
        <v>0</v>
      </c>
      <c r="AD389" s="5">
        <v>0</v>
      </c>
      <c r="AE389" s="5">
        <f t="shared" si="73"/>
        <v>0</v>
      </c>
      <c r="AF389" s="5">
        <v>1</v>
      </c>
      <c r="AG389" s="6">
        <v>43068</v>
      </c>
      <c r="AH389" s="5">
        <v>1</v>
      </c>
      <c r="AI389" s="5">
        <v>0</v>
      </c>
      <c r="AJ389" s="5">
        <v>0</v>
      </c>
      <c r="AK389" s="5">
        <f t="shared" si="74"/>
        <v>0</v>
      </c>
      <c r="AL389" s="5">
        <v>0</v>
      </c>
      <c r="AM389" s="5">
        <v>0</v>
      </c>
      <c r="AN389" s="5">
        <f t="shared" si="75"/>
        <v>0</v>
      </c>
      <c r="AO389" s="5">
        <v>0</v>
      </c>
      <c r="AP389" s="5">
        <v>0</v>
      </c>
      <c r="AQ389" s="5">
        <f t="shared" si="76"/>
        <v>0</v>
      </c>
      <c r="AR389" s="5">
        <v>1</v>
      </c>
      <c r="AS389" s="6">
        <v>43255</v>
      </c>
      <c r="AT389" s="5">
        <v>1</v>
      </c>
      <c r="AU389" s="5">
        <v>0</v>
      </c>
      <c r="AV389" t="str">
        <f t="shared" si="69"/>
        <v>N</v>
      </c>
      <c r="AW389" t="s">
        <v>60</v>
      </c>
      <c r="AX389" t="s">
        <v>61</v>
      </c>
      <c r="AY389" t="s">
        <v>62</v>
      </c>
      <c r="AZ389" t="s">
        <v>62</v>
      </c>
      <c r="BA389" t="str">
        <f t="shared" si="70"/>
        <v>N</v>
      </c>
    </row>
    <row r="390" spans="1:53">
      <c r="A390" t="s">
        <v>436</v>
      </c>
      <c r="B390" t="s">
        <v>54</v>
      </c>
      <c r="C390" t="s">
        <v>89</v>
      </c>
      <c r="D390">
        <v>2018</v>
      </c>
      <c r="F390" t="s">
        <v>1048</v>
      </c>
      <c r="G390" t="s">
        <v>1049</v>
      </c>
      <c r="H390" t="s">
        <v>1050</v>
      </c>
      <c r="I390" t="s">
        <v>1051</v>
      </c>
      <c r="J390" t="s">
        <v>101</v>
      </c>
      <c r="K390" t="s">
        <v>93</v>
      </c>
      <c r="L390" s="5">
        <v>0</v>
      </c>
      <c r="M390" s="5">
        <v>0</v>
      </c>
      <c r="N390" s="5">
        <f t="shared" si="66"/>
        <v>0</v>
      </c>
      <c r="O390" s="5">
        <v>0</v>
      </c>
      <c r="P390" s="5">
        <v>0</v>
      </c>
      <c r="Q390" s="5">
        <f t="shared" si="67"/>
        <v>0</v>
      </c>
      <c r="R390" s="5">
        <v>0</v>
      </c>
      <c r="S390" s="5">
        <v>0</v>
      </c>
      <c r="T390" s="5">
        <f t="shared" si="68"/>
        <v>0</v>
      </c>
      <c r="U390" s="5">
        <v>0</v>
      </c>
      <c r="V390" s="5">
        <v>0</v>
      </c>
      <c r="W390" s="5">
        <v>0</v>
      </c>
      <c r="X390" s="5">
        <v>0</v>
      </c>
      <c r="Y390" s="5">
        <f t="shared" si="71"/>
        <v>0</v>
      </c>
      <c r="Z390" s="5">
        <v>0</v>
      </c>
      <c r="AA390" s="5">
        <v>0</v>
      </c>
      <c r="AB390" s="5">
        <f t="shared" si="72"/>
        <v>0</v>
      </c>
      <c r="AC390" s="5">
        <v>0</v>
      </c>
      <c r="AD390" s="5">
        <v>0</v>
      </c>
      <c r="AE390" s="5">
        <f t="shared" si="73"/>
        <v>0</v>
      </c>
      <c r="AF390" s="5">
        <v>1</v>
      </c>
      <c r="AG390" s="6">
        <v>43222</v>
      </c>
      <c r="AH390" s="5">
        <v>1</v>
      </c>
      <c r="AI390" s="5">
        <v>0</v>
      </c>
      <c r="AJ390" s="5">
        <v>0</v>
      </c>
      <c r="AK390" s="5">
        <f t="shared" si="74"/>
        <v>0</v>
      </c>
      <c r="AL390" s="5">
        <v>0</v>
      </c>
      <c r="AM390" s="5">
        <v>0</v>
      </c>
      <c r="AN390" s="5">
        <f t="shared" si="75"/>
        <v>0</v>
      </c>
      <c r="AO390" s="5">
        <v>0</v>
      </c>
      <c r="AP390" s="5">
        <v>0</v>
      </c>
      <c r="AQ390" s="5">
        <f t="shared" si="76"/>
        <v>0</v>
      </c>
      <c r="AR390" s="5">
        <v>1</v>
      </c>
      <c r="AS390" s="6">
        <v>43397</v>
      </c>
      <c r="AT390" s="5">
        <v>1</v>
      </c>
      <c r="AU390" s="5">
        <v>0</v>
      </c>
      <c r="AV390" t="str">
        <f t="shared" si="69"/>
        <v>N</v>
      </c>
      <c r="AW390" t="s">
        <v>60</v>
      </c>
      <c r="AX390" t="s">
        <v>61</v>
      </c>
      <c r="AY390" t="s">
        <v>62</v>
      </c>
      <c r="AZ390" t="s">
        <v>62</v>
      </c>
      <c r="BA390" t="str">
        <f t="shared" si="70"/>
        <v>N</v>
      </c>
    </row>
    <row r="391" spans="1:53">
      <c r="A391" t="s">
        <v>436</v>
      </c>
      <c r="B391" t="s">
        <v>54</v>
      </c>
      <c r="C391" t="s">
        <v>89</v>
      </c>
      <c r="D391">
        <v>2018</v>
      </c>
      <c r="F391" t="s">
        <v>1052</v>
      </c>
      <c r="G391" t="s">
        <v>1053</v>
      </c>
      <c r="H391" t="s">
        <v>1054</v>
      </c>
      <c r="I391" t="s">
        <v>1055</v>
      </c>
      <c r="J391" t="s">
        <v>101</v>
      </c>
      <c r="K391" t="s">
        <v>93</v>
      </c>
      <c r="L391" s="5">
        <v>0</v>
      </c>
      <c r="M391" s="5">
        <v>0</v>
      </c>
      <c r="N391" s="5">
        <f t="shared" si="66"/>
        <v>0</v>
      </c>
      <c r="O391" s="5">
        <v>0</v>
      </c>
      <c r="P391" s="5">
        <v>0</v>
      </c>
      <c r="Q391" s="5">
        <f t="shared" si="67"/>
        <v>0</v>
      </c>
      <c r="R391" s="5">
        <v>0</v>
      </c>
      <c r="S391" s="5">
        <v>0</v>
      </c>
      <c r="T391" s="5">
        <f t="shared" si="68"/>
        <v>0</v>
      </c>
      <c r="U391" s="5">
        <v>0</v>
      </c>
      <c r="V391" s="5">
        <v>0</v>
      </c>
      <c r="W391" s="5">
        <v>0</v>
      </c>
      <c r="X391" s="5">
        <v>0</v>
      </c>
      <c r="Y391" s="5">
        <f t="shared" si="71"/>
        <v>0</v>
      </c>
      <c r="Z391" s="5">
        <v>0</v>
      </c>
      <c r="AA391" s="5">
        <v>0</v>
      </c>
      <c r="AB391" s="5">
        <f t="shared" si="72"/>
        <v>0</v>
      </c>
      <c r="AC391" s="5">
        <v>0</v>
      </c>
      <c r="AD391" s="5">
        <v>0</v>
      </c>
      <c r="AE391" s="5">
        <f t="shared" si="73"/>
        <v>0</v>
      </c>
      <c r="AF391" s="5">
        <v>1</v>
      </c>
      <c r="AG391" s="6">
        <v>43104</v>
      </c>
      <c r="AH391" s="5">
        <v>1</v>
      </c>
      <c r="AI391" s="5">
        <v>0</v>
      </c>
      <c r="AJ391" s="5">
        <v>0</v>
      </c>
      <c r="AK391" s="5">
        <f t="shared" si="74"/>
        <v>0</v>
      </c>
      <c r="AL391" s="5">
        <v>0</v>
      </c>
      <c r="AM391" s="5">
        <v>0</v>
      </c>
      <c r="AN391" s="5">
        <f t="shared" si="75"/>
        <v>0</v>
      </c>
      <c r="AO391" s="5">
        <v>0</v>
      </c>
      <c r="AP391" s="5">
        <v>0</v>
      </c>
      <c r="AQ391" s="5">
        <f t="shared" si="76"/>
        <v>0</v>
      </c>
      <c r="AR391" s="5">
        <v>1</v>
      </c>
      <c r="AS391" s="6">
        <v>43270</v>
      </c>
      <c r="AT391" s="5">
        <v>1</v>
      </c>
      <c r="AU391" s="5">
        <v>0</v>
      </c>
      <c r="AV391" t="str">
        <f t="shared" si="69"/>
        <v>N</v>
      </c>
      <c r="AW391" t="s">
        <v>60</v>
      </c>
      <c r="AX391" t="s">
        <v>61</v>
      </c>
      <c r="AY391" t="s">
        <v>62</v>
      </c>
      <c r="AZ391" t="s">
        <v>62</v>
      </c>
      <c r="BA391" t="str">
        <f t="shared" si="70"/>
        <v>N</v>
      </c>
    </row>
    <row r="392" spans="1:53">
      <c r="A392" t="s">
        <v>436</v>
      </c>
      <c r="B392" t="s">
        <v>54</v>
      </c>
      <c r="C392" t="s">
        <v>89</v>
      </c>
      <c r="D392">
        <v>2018</v>
      </c>
      <c r="F392" t="s">
        <v>1056</v>
      </c>
      <c r="G392" t="s">
        <v>1057</v>
      </c>
      <c r="H392" t="s">
        <v>1058</v>
      </c>
      <c r="I392" t="s">
        <v>1059</v>
      </c>
      <c r="J392" t="s">
        <v>101</v>
      </c>
      <c r="K392" t="s">
        <v>93</v>
      </c>
      <c r="L392" s="5">
        <v>0</v>
      </c>
      <c r="M392" s="5">
        <v>0</v>
      </c>
      <c r="N392" s="5">
        <f t="shared" si="66"/>
        <v>0</v>
      </c>
      <c r="O392" s="5">
        <v>0</v>
      </c>
      <c r="P392" s="5">
        <v>0</v>
      </c>
      <c r="Q392" s="5">
        <f t="shared" si="67"/>
        <v>0</v>
      </c>
      <c r="R392" s="5">
        <v>0</v>
      </c>
      <c r="S392" s="5">
        <v>0</v>
      </c>
      <c r="T392" s="5">
        <f t="shared" si="68"/>
        <v>0</v>
      </c>
      <c r="U392" s="5">
        <v>0</v>
      </c>
      <c r="V392" s="5">
        <v>0</v>
      </c>
      <c r="W392" s="5">
        <v>0</v>
      </c>
      <c r="X392" s="5">
        <v>0</v>
      </c>
      <c r="Y392" s="5">
        <f t="shared" si="71"/>
        <v>0</v>
      </c>
      <c r="Z392" s="5">
        <v>0</v>
      </c>
      <c r="AA392" s="5">
        <v>0</v>
      </c>
      <c r="AB392" s="5">
        <f t="shared" si="72"/>
        <v>0</v>
      </c>
      <c r="AC392" s="5">
        <v>0</v>
      </c>
      <c r="AD392" s="5">
        <v>0</v>
      </c>
      <c r="AE392" s="5">
        <f t="shared" si="73"/>
        <v>0</v>
      </c>
      <c r="AF392" s="5">
        <v>1</v>
      </c>
      <c r="AG392" s="6">
        <v>43157</v>
      </c>
      <c r="AH392" s="5">
        <v>1</v>
      </c>
      <c r="AI392" s="5">
        <v>0</v>
      </c>
      <c r="AJ392" s="5">
        <v>0</v>
      </c>
      <c r="AK392" s="5">
        <f t="shared" si="74"/>
        <v>0</v>
      </c>
      <c r="AL392" s="5">
        <v>0</v>
      </c>
      <c r="AM392" s="5">
        <v>0</v>
      </c>
      <c r="AN392" s="5">
        <f t="shared" si="75"/>
        <v>0</v>
      </c>
      <c r="AO392" s="5">
        <v>0</v>
      </c>
      <c r="AP392" s="5">
        <v>0</v>
      </c>
      <c r="AQ392" s="5">
        <f t="shared" si="76"/>
        <v>0</v>
      </c>
      <c r="AR392" s="5">
        <v>1</v>
      </c>
      <c r="AS392" s="6">
        <v>43409</v>
      </c>
      <c r="AT392" s="5">
        <v>1</v>
      </c>
      <c r="AU392" s="5">
        <v>0</v>
      </c>
      <c r="AV392" t="str">
        <f t="shared" si="69"/>
        <v>N</v>
      </c>
      <c r="AW392" t="s">
        <v>60</v>
      </c>
      <c r="AX392" t="s">
        <v>61</v>
      </c>
      <c r="AY392" t="s">
        <v>62</v>
      </c>
      <c r="AZ392" t="s">
        <v>62</v>
      </c>
      <c r="BA392" t="str">
        <f t="shared" si="70"/>
        <v>N</v>
      </c>
    </row>
    <row r="393" spans="1:53">
      <c r="A393" t="s">
        <v>436</v>
      </c>
      <c r="B393" t="s">
        <v>54</v>
      </c>
      <c r="C393" t="s">
        <v>89</v>
      </c>
      <c r="D393">
        <v>2018</v>
      </c>
      <c r="F393" t="s">
        <v>1060</v>
      </c>
      <c r="G393" t="s">
        <v>1061</v>
      </c>
      <c r="H393" t="s">
        <v>1062</v>
      </c>
      <c r="I393" t="s">
        <v>1063</v>
      </c>
      <c r="J393" t="s">
        <v>101</v>
      </c>
      <c r="K393" t="s">
        <v>93</v>
      </c>
      <c r="L393" s="5">
        <v>0</v>
      </c>
      <c r="M393" s="5">
        <v>0</v>
      </c>
      <c r="N393" s="5">
        <f t="shared" si="66"/>
        <v>0</v>
      </c>
      <c r="O393" s="5">
        <v>0</v>
      </c>
      <c r="P393" s="5">
        <v>0</v>
      </c>
      <c r="Q393" s="5">
        <f t="shared" si="67"/>
        <v>0</v>
      </c>
      <c r="R393" s="5">
        <v>0</v>
      </c>
      <c r="S393" s="5">
        <v>0</v>
      </c>
      <c r="T393" s="5">
        <f t="shared" si="68"/>
        <v>0</v>
      </c>
      <c r="U393" s="5">
        <v>0</v>
      </c>
      <c r="V393" s="5">
        <v>0</v>
      </c>
      <c r="W393" s="5">
        <v>0</v>
      </c>
      <c r="X393" s="5">
        <v>0</v>
      </c>
      <c r="Y393" s="5">
        <f t="shared" si="71"/>
        <v>0</v>
      </c>
      <c r="Z393" s="5">
        <v>0</v>
      </c>
      <c r="AA393" s="5">
        <v>0</v>
      </c>
      <c r="AB393" s="5">
        <f t="shared" si="72"/>
        <v>0</v>
      </c>
      <c r="AC393" s="5">
        <v>0</v>
      </c>
      <c r="AD393" s="5">
        <v>0</v>
      </c>
      <c r="AE393" s="5">
        <f t="shared" si="73"/>
        <v>0</v>
      </c>
      <c r="AF393" s="5">
        <v>1</v>
      </c>
      <c r="AG393" s="6">
        <v>43172</v>
      </c>
      <c r="AH393" s="5">
        <v>1</v>
      </c>
      <c r="AI393" s="5">
        <v>0</v>
      </c>
      <c r="AJ393" s="5">
        <v>0</v>
      </c>
      <c r="AK393" s="5">
        <f t="shared" si="74"/>
        <v>0</v>
      </c>
      <c r="AL393" s="5">
        <v>0</v>
      </c>
      <c r="AM393" s="5">
        <v>0</v>
      </c>
      <c r="AN393" s="5">
        <f t="shared" si="75"/>
        <v>0</v>
      </c>
      <c r="AO393" s="5">
        <v>0</v>
      </c>
      <c r="AP393" s="5">
        <v>0</v>
      </c>
      <c r="AQ393" s="5">
        <f t="shared" si="76"/>
        <v>0</v>
      </c>
      <c r="AR393" s="5">
        <v>1</v>
      </c>
      <c r="AS393" s="6">
        <v>43336</v>
      </c>
      <c r="AT393" s="5">
        <v>1</v>
      </c>
      <c r="AU393" s="5">
        <v>0</v>
      </c>
      <c r="AV393" t="str">
        <f t="shared" si="69"/>
        <v>N</v>
      </c>
      <c r="AW393" t="s">
        <v>60</v>
      </c>
      <c r="AX393" t="s">
        <v>61</v>
      </c>
      <c r="AY393" t="s">
        <v>62</v>
      </c>
      <c r="AZ393" t="s">
        <v>62</v>
      </c>
      <c r="BA393" t="str">
        <f t="shared" si="70"/>
        <v>N</v>
      </c>
    </row>
    <row r="394" spans="1:53">
      <c r="A394" t="s">
        <v>436</v>
      </c>
      <c r="B394" t="s">
        <v>54</v>
      </c>
      <c r="C394" t="s">
        <v>89</v>
      </c>
      <c r="D394">
        <v>2018</v>
      </c>
      <c r="F394" t="s">
        <v>1064</v>
      </c>
      <c r="G394" t="s">
        <v>1065</v>
      </c>
      <c r="H394" t="s">
        <v>1066</v>
      </c>
      <c r="I394" t="s">
        <v>1067</v>
      </c>
      <c r="J394" t="s">
        <v>101</v>
      </c>
      <c r="K394" t="s">
        <v>93</v>
      </c>
      <c r="L394" s="5">
        <v>0</v>
      </c>
      <c r="M394" s="5">
        <v>0</v>
      </c>
      <c r="N394" s="5">
        <f t="shared" si="66"/>
        <v>0</v>
      </c>
      <c r="O394" s="5">
        <v>0</v>
      </c>
      <c r="P394" s="5">
        <v>0</v>
      </c>
      <c r="Q394" s="5">
        <f t="shared" si="67"/>
        <v>0</v>
      </c>
      <c r="R394" s="5">
        <v>0</v>
      </c>
      <c r="S394" s="5">
        <v>0</v>
      </c>
      <c r="T394" s="5">
        <f t="shared" si="68"/>
        <v>0</v>
      </c>
      <c r="U394" s="5">
        <v>0</v>
      </c>
      <c r="V394" s="5">
        <v>0</v>
      </c>
      <c r="W394" s="5">
        <v>0</v>
      </c>
      <c r="X394" s="5">
        <v>0</v>
      </c>
      <c r="Y394" s="5">
        <f t="shared" si="71"/>
        <v>0</v>
      </c>
      <c r="Z394" s="5">
        <v>0</v>
      </c>
      <c r="AA394" s="5">
        <v>0</v>
      </c>
      <c r="AB394" s="5">
        <f t="shared" si="72"/>
        <v>0</v>
      </c>
      <c r="AC394" s="5">
        <v>0</v>
      </c>
      <c r="AD394" s="5">
        <v>0</v>
      </c>
      <c r="AE394" s="5">
        <f t="shared" si="73"/>
        <v>0</v>
      </c>
      <c r="AF394" s="5">
        <v>1</v>
      </c>
      <c r="AG394" s="6">
        <v>43222</v>
      </c>
      <c r="AH394" s="5">
        <v>1</v>
      </c>
      <c r="AI394" s="5">
        <v>0</v>
      </c>
      <c r="AJ394" s="5">
        <v>0</v>
      </c>
      <c r="AK394" s="5">
        <f t="shared" si="74"/>
        <v>0</v>
      </c>
      <c r="AL394" s="5">
        <v>0</v>
      </c>
      <c r="AM394" s="5">
        <v>0</v>
      </c>
      <c r="AN394" s="5">
        <f t="shared" si="75"/>
        <v>0</v>
      </c>
      <c r="AO394" s="5">
        <v>0</v>
      </c>
      <c r="AP394" s="5">
        <v>0</v>
      </c>
      <c r="AQ394" s="5">
        <f t="shared" si="76"/>
        <v>0</v>
      </c>
      <c r="AR394" s="5">
        <v>1</v>
      </c>
      <c r="AS394" s="6">
        <v>43381</v>
      </c>
      <c r="AT394" s="5">
        <v>1</v>
      </c>
      <c r="AU394" s="5">
        <v>0</v>
      </c>
      <c r="AV394" t="str">
        <f t="shared" si="69"/>
        <v>N</v>
      </c>
      <c r="AW394" t="s">
        <v>60</v>
      </c>
      <c r="AX394" t="s">
        <v>61</v>
      </c>
      <c r="AY394" t="s">
        <v>62</v>
      </c>
      <c r="AZ394" t="s">
        <v>62</v>
      </c>
      <c r="BA394" t="str">
        <f t="shared" si="70"/>
        <v>N</v>
      </c>
    </row>
    <row r="395" spans="1:53">
      <c r="A395" t="s">
        <v>436</v>
      </c>
      <c r="B395" t="s">
        <v>54</v>
      </c>
      <c r="C395" t="s">
        <v>89</v>
      </c>
      <c r="D395">
        <v>2018</v>
      </c>
      <c r="F395" t="s">
        <v>556</v>
      </c>
      <c r="G395" t="s">
        <v>1068</v>
      </c>
      <c r="H395" t="s">
        <v>1069</v>
      </c>
      <c r="I395" t="s">
        <v>1070</v>
      </c>
      <c r="J395" t="s">
        <v>101</v>
      </c>
      <c r="K395" t="s">
        <v>93</v>
      </c>
      <c r="L395" s="5">
        <v>0</v>
      </c>
      <c r="M395" s="5">
        <v>0</v>
      </c>
      <c r="N395" s="5">
        <f t="shared" si="66"/>
        <v>0</v>
      </c>
      <c r="O395" s="5">
        <v>0</v>
      </c>
      <c r="P395" s="5">
        <v>0</v>
      </c>
      <c r="Q395" s="5">
        <f t="shared" si="67"/>
        <v>0</v>
      </c>
      <c r="R395" s="5">
        <v>0</v>
      </c>
      <c r="S395" s="5">
        <v>0</v>
      </c>
      <c r="T395" s="5">
        <f t="shared" si="68"/>
        <v>0</v>
      </c>
      <c r="U395" s="5">
        <v>0</v>
      </c>
      <c r="V395" s="5">
        <v>0</v>
      </c>
      <c r="W395" s="5">
        <v>0</v>
      </c>
      <c r="X395" s="5">
        <v>0</v>
      </c>
      <c r="Y395" s="5">
        <f t="shared" si="71"/>
        <v>0</v>
      </c>
      <c r="Z395" s="5">
        <v>0</v>
      </c>
      <c r="AA395" s="5">
        <v>0</v>
      </c>
      <c r="AB395" s="5">
        <f t="shared" si="72"/>
        <v>0</v>
      </c>
      <c r="AC395" s="5">
        <v>0</v>
      </c>
      <c r="AD395" s="5">
        <v>0</v>
      </c>
      <c r="AE395" s="5">
        <f t="shared" si="73"/>
        <v>0</v>
      </c>
      <c r="AF395" s="5">
        <v>1</v>
      </c>
      <c r="AG395" s="6">
        <v>43158</v>
      </c>
      <c r="AH395" s="5">
        <v>1</v>
      </c>
      <c r="AI395" s="5">
        <v>0</v>
      </c>
      <c r="AJ395" s="5">
        <v>0</v>
      </c>
      <c r="AK395" s="5">
        <f t="shared" si="74"/>
        <v>0</v>
      </c>
      <c r="AL395" s="5">
        <v>0</v>
      </c>
      <c r="AM395" s="5">
        <v>0</v>
      </c>
      <c r="AN395" s="5">
        <f t="shared" si="75"/>
        <v>0</v>
      </c>
      <c r="AO395" s="5">
        <v>0</v>
      </c>
      <c r="AP395" s="5">
        <v>0</v>
      </c>
      <c r="AQ395" s="5">
        <f t="shared" si="76"/>
        <v>0</v>
      </c>
      <c r="AR395" s="5">
        <v>1</v>
      </c>
      <c r="AS395" s="6">
        <v>43311</v>
      </c>
      <c r="AT395" s="5">
        <v>1</v>
      </c>
      <c r="AU395" s="5">
        <v>0</v>
      </c>
      <c r="AV395" t="str">
        <f t="shared" si="69"/>
        <v>N</v>
      </c>
      <c r="AW395" t="s">
        <v>60</v>
      </c>
      <c r="AX395" t="s">
        <v>61</v>
      </c>
      <c r="AY395" t="s">
        <v>62</v>
      </c>
      <c r="AZ395" t="s">
        <v>62</v>
      </c>
      <c r="BA395" t="str">
        <f t="shared" si="70"/>
        <v>N</v>
      </c>
    </row>
    <row r="396" spans="1:53">
      <c r="A396" t="s">
        <v>436</v>
      </c>
      <c r="B396" t="s">
        <v>54</v>
      </c>
      <c r="C396" t="s">
        <v>89</v>
      </c>
      <c r="D396">
        <v>2018</v>
      </c>
      <c r="F396" t="s">
        <v>1071</v>
      </c>
      <c r="G396" t="s">
        <v>1072</v>
      </c>
      <c r="H396" t="s">
        <v>1073</v>
      </c>
      <c r="I396" t="s">
        <v>1074</v>
      </c>
      <c r="J396" t="s">
        <v>101</v>
      </c>
      <c r="K396" t="s">
        <v>93</v>
      </c>
      <c r="L396" s="5">
        <v>0</v>
      </c>
      <c r="M396" s="5">
        <v>0</v>
      </c>
      <c r="N396" s="5">
        <f t="shared" si="66"/>
        <v>0</v>
      </c>
      <c r="O396" s="5">
        <v>0</v>
      </c>
      <c r="P396" s="5">
        <v>0</v>
      </c>
      <c r="Q396" s="5">
        <f t="shared" si="67"/>
        <v>0</v>
      </c>
      <c r="R396" s="5">
        <v>0</v>
      </c>
      <c r="S396" s="5">
        <v>0</v>
      </c>
      <c r="T396" s="5">
        <f t="shared" si="68"/>
        <v>0</v>
      </c>
      <c r="U396" s="5">
        <v>0</v>
      </c>
      <c r="V396" s="5">
        <v>0</v>
      </c>
      <c r="W396" s="5">
        <v>0</v>
      </c>
      <c r="X396" s="5">
        <v>0</v>
      </c>
      <c r="Y396" s="5">
        <f t="shared" si="71"/>
        <v>0</v>
      </c>
      <c r="Z396" s="5">
        <v>0</v>
      </c>
      <c r="AA396" s="5">
        <v>0</v>
      </c>
      <c r="AB396" s="5">
        <f t="shared" si="72"/>
        <v>0</v>
      </c>
      <c r="AC396" s="5">
        <v>0</v>
      </c>
      <c r="AD396" s="5">
        <v>0</v>
      </c>
      <c r="AE396" s="5">
        <f t="shared" si="73"/>
        <v>0</v>
      </c>
      <c r="AF396" s="5">
        <v>1</v>
      </c>
      <c r="AG396" s="6">
        <v>43187</v>
      </c>
      <c r="AH396" s="5">
        <v>1</v>
      </c>
      <c r="AI396" s="5">
        <v>0</v>
      </c>
      <c r="AJ396" s="5">
        <v>0</v>
      </c>
      <c r="AK396" s="5">
        <f t="shared" si="74"/>
        <v>0</v>
      </c>
      <c r="AL396" s="5">
        <v>0</v>
      </c>
      <c r="AM396" s="5">
        <v>0</v>
      </c>
      <c r="AN396" s="5">
        <f t="shared" si="75"/>
        <v>0</v>
      </c>
      <c r="AO396" s="5">
        <v>0</v>
      </c>
      <c r="AP396" s="5">
        <v>0</v>
      </c>
      <c r="AQ396" s="5">
        <f t="shared" si="76"/>
        <v>0</v>
      </c>
      <c r="AR396" s="5">
        <v>1</v>
      </c>
      <c r="AS396" s="6">
        <v>43371</v>
      </c>
      <c r="AT396" s="5">
        <v>1</v>
      </c>
      <c r="AU396" s="5">
        <v>0</v>
      </c>
      <c r="AV396" t="str">
        <f t="shared" si="69"/>
        <v>N</v>
      </c>
      <c r="AW396" t="s">
        <v>60</v>
      </c>
      <c r="AX396" t="s">
        <v>61</v>
      </c>
      <c r="AY396" t="s">
        <v>62</v>
      </c>
      <c r="AZ396" t="s">
        <v>62</v>
      </c>
      <c r="BA396" t="str">
        <f t="shared" si="70"/>
        <v>N</v>
      </c>
    </row>
    <row r="397" spans="1:53">
      <c r="A397" t="s">
        <v>436</v>
      </c>
      <c r="B397" t="s">
        <v>54</v>
      </c>
      <c r="C397" t="s">
        <v>89</v>
      </c>
      <c r="D397">
        <v>2018</v>
      </c>
      <c r="F397" t="s">
        <v>1075</v>
      </c>
      <c r="G397" t="s">
        <v>1076</v>
      </c>
      <c r="H397" t="s">
        <v>1077</v>
      </c>
      <c r="I397" t="s">
        <v>1078</v>
      </c>
      <c r="J397" t="s">
        <v>101</v>
      </c>
      <c r="K397" t="s">
        <v>93</v>
      </c>
      <c r="L397" s="5">
        <v>0</v>
      </c>
      <c r="M397" s="5">
        <v>0</v>
      </c>
      <c r="N397" s="5">
        <f t="shared" si="66"/>
        <v>0</v>
      </c>
      <c r="O397" s="5">
        <v>0</v>
      </c>
      <c r="P397" s="5">
        <v>0</v>
      </c>
      <c r="Q397" s="5">
        <f t="shared" si="67"/>
        <v>0</v>
      </c>
      <c r="R397" s="5">
        <v>0</v>
      </c>
      <c r="S397" s="5">
        <v>0</v>
      </c>
      <c r="T397" s="5">
        <f t="shared" si="68"/>
        <v>0</v>
      </c>
      <c r="U397" s="5">
        <v>0</v>
      </c>
      <c r="V397" s="5">
        <v>0</v>
      </c>
      <c r="W397" s="5">
        <v>0</v>
      </c>
      <c r="X397" s="5">
        <v>0</v>
      </c>
      <c r="Y397" s="5">
        <f t="shared" si="71"/>
        <v>0</v>
      </c>
      <c r="Z397" s="5">
        <v>0</v>
      </c>
      <c r="AA397" s="5">
        <v>0</v>
      </c>
      <c r="AB397" s="5">
        <f t="shared" si="72"/>
        <v>0</v>
      </c>
      <c r="AC397" s="5">
        <v>0</v>
      </c>
      <c r="AD397" s="5">
        <v>0</v>
      </c>
      <c r="AE397" s="5">
        <f t="shared" si="73"/>
        <v>0</v>
      </c>
      <c r="AF397" s="5">
        <v>1</v>
      </c>
      <c r="AG397" s="6">
        <v>43157</v>
      </c>
      <c r="AH397" s="5">
        <v>1</v>
      </c>
      <c r="AI397" s="5">
        <v>0</v>
      </c>
      <c r="AJ397" s="5">
        <v>0</v>
      </c>
      <c r="AK397" s="5">
        <f t="shared" si="74"/>
        <v>0</v>
      </c>
      <c r="AL397" s="5">
        <v>0</v>
      </c>
      <c r="AM397" s="5">
        <v>0</v>
      </c>
      <c r="AN397" s="5">
        <f t="shared" si="75"/>
        <v>0</v>
      </c>
      <c r="AO397" s="5">
        <v>0</v>
      </c>
      <c r="AP397" s="5">
        <v>0</v>
      </c>
      <c r="AQ397" s="5">
        <f t="shared" si="76"/>
        <v>0</v>
      </c>
      <c r="AR397" s="5">
        <v>1</v>
      </c>
      <c r="AS397" s="6">
        <v>43409</v>
      </c>
      <c r="AT397" s="5">
        <v>1</v>
      </c>
      <c r="AU397" s="5">
        <v>0</v>
      </c>
      <c r="AV397" t="str">
        <f t="shared" si="69"/>
        <v>N</v>
      </c>
      <c r="AW397" t="s">
        <v>60</v>
      </c>
      <c r="AX397" t="s">
        <v>61</v>
      </c>
      <c r="AY397" t="s">
        <v>62</v>
      </c>
      <c r="AZ397" t="s">
        <v>62</v>
      </c>
      <c r="BA397" t="str">
        <f t="shared" si="70"/>
        <v>N</v>
      </c>
    </row>
    <row r="398" spans="1:53">
      <c r="A398" t="s">
        <v>436</v>
      </c>
      <c r="B398" t="s">
        <v>54</v>
      </c>
      <c r="C398" t="s">
        <v>89</v>
      </c>
      <c r="D398">
        <v>2018</v>
      </c>
      <c r="F398" t="s">
        <v>1079</v>
      </c>
      <c r="G398" t="s">
        <v>1080</v>
      </c>
      <c r="H398" t="s">
        <v>1081</v>
      </c>
      <c r="I398" t="s">
        <v>1082</v>
      </c>
      <c r="J398" t="s">
        <v>101</v>
      </c>
      <c r="K398" t="s">
        <v>93</v>
      </c>
      <c r="L398" s="5">
        <v>0</v>
      </c>
      <c r="M398" s="5">
        <v>0</v>
      </c>
      <c r="N398" s="5">
        <f t="shared" si="66"/>
        <v>0</v>
      </c>
      <c r="O398" s="5">
        <v>0</v>
      </c>
      <c r="P398" s="5">
        <v>0</v>
      </c>
      <c r="Q398" s="5">
        <f t="shared" si="67"/>
        <v>0</v>
      </c>
      <c r="R398" s="5">
        <v>0</v>
      </c>
      <c r="S398" s="5">
        <v>0</v>
      </c>
      <c r="T398" s="5">
        <f t="shared" si="68"/>
        <v>0</v>
      </c>
      <c r="U398" s="5">
        <v>0</v>
      </c>
      <c r="V398" s="5">
        <v>0</v>
      </c>
      <c r="W398" s="5">
        <v>0</v>
      </c>
      <c r="X398" s="5">
        <v>0</v>
      </c>
      <c r="Y398" s="5">
        <f t="shared" si="71"/>
        <v>0</v>
      </c>
      <c r="Z398" s="5">
        <v>0</v>
      </c>
      <c r="AA398" s="5">
        <v>0</v>
      </c>
      <c r="AB398" s="5">
        <f t="shared" si="72"/>
        <v>0</v>
      </c>
      <c r="AC398" s="5">
        <v>0</v>
      </c>
      <c r="AD398" s="5">
        <v>0</v>
      </c>
      <c r="AE398" s="5">
        <f t="shared" si="73"/>
        <v>0</v>
      </c>
      <c r="AF398" s="5">
        <v>1</v>
      </c>
      <c r="AG398" s="6">
        <v>43104</v>
      </c>
      <c r="AH398" s="5">
        <v>1</v>
      </c>
      <c r="AI398" s="5">
        <v>0</v>
      </c>
      <c r="AJ398" s="5">
        <v>0</v>
      </c>
      <c r="AK398" s="5">
        <f t="shared" si="74"/>
        <v>0</v>
      </c>
      <c r="AL398" s="5">
        <v>0</v>
      </c>
      <c r="AM398" s="5">
        <v>0</v>
      </c>
      <c r="AN398" s="5">
        <f t="shared" si="75"/>
        <v>0</v>
      </c>
      <c r="AO398" s="5">
        <v>0</v>
      </c>
      <c r="AP398" s="5">
        <v>0</v>
      </c>
      <c r="AQ398" s="5">
        <f t="shared" si="76"/>
        <v>0</v>
      </c>
      <c r="AR398" s="5">
        <v>1</v>
      </c>
      <c r="AS398" s="6">
        <v>43286</v>
      </c>
      <c r="AT398" s="5">
        <v>1</v>
      </c>
      <c r="AU398" s="5">
        <v>0</v>
      </c>
      <c r="AV398" t="str">
        <f t="shared" si="69"/>
        <v>N</v>
      </c>
      <c r="AW398" t="s">
        <v>60</v>
      </c>
      <c r="AX398" t="s">
        <v>61</v>
      </c>
      <c r="AY398" t="s">
        <v>62</v>
      </c>
      <c r="AZ398" t="s">
        <v>62</v>
      </c>
      <c r="BA398" t="str">
        <f t="shared" si="70"/>
        <v>N</v>
      </c>
    </row>
    <row r="399" spans="1:53">
      <c r="A399" t="s">
        <v>436</v>
      </c>
      <c r="B399" t="s">
        <v>54</v>
      </c>
      <c r="C399" t="s">
        <v>89</v>
      </c>
      <c r="D399">
        <v>2018</v>
      </c>
      <c r="F399" t="s">
        <v>1083</v>
      </c>
      <c r="G399" t="s">
        <v>1084</v>
      </c>
      <c r="H399" t="s">
        <v>1085</v>
      </c>
      <c r="I399" t="s">
        <v>1086</v>
      </c>
      <c r="J399" t="s">
        <v>101</v>
      </c>
      <c r="K399" t="s">
        <v>93</v>
      </c>
      <c r="L399" s="5">
        <v>0</v>
      </c>
      <c r="M399" s="5">
        <v>0</v>
      </c>
      <c r="N399" s="5">
        <f t="shared" si="66"/>
        <v>0</v>
      </c>
      <c r="O399" s="5">
        <v>0</v>
      </c>
      <c r="P399" s="5">
        <v>0</v>
      </c>
      <c r="Q399" s="5">
        <f t="shared" si="67"/>
        <v>0</v>
      </c>
      <c r="R399" s="5">
        <v>0</v>
      </c>
      <c r="S399" s="5">
        <v>0</v>
      </c>
      <c r="T399" s="5">
        <f t="shared" si="68"/>
        <v>0</v>
      </c>
      <c r="U399" s="5">
        <v>0</v>
      </c>
      <c r="V399" s="5">
        <v>0</v>
      </c>
      <c r="W399" s="5">
        <v>0</v>
      </c>
      <c r="X399" s="5">
        <v>0</v>
      </c>
      <c r="Y399" s="5">
        <f t="shared" si="71"/>
        <v>0</v>
      </c>
      <c r="Z399" s="5">
        <v>0</v>
      </c>
      <c r="AA399" s="5">
        <v>0</v>
      </c>
      <c r="AB399" s="5">
        <f t="shared" si="72"/>
        <v>0</v>
      </c>
      <c r="AC399" s="5">
        <v>0</v>
      </c>
      <c r="AD399" s="5">
        <v>0</v>
      </c>
      <c r="AE399" s="5">
        <f t="shared" si="73"/>
        <v>0</v>
      </c>
      <c r="AF399" s="5">
        <v>1</v>
      </c>
      <c r="AG399" s="6">
        <v>43222</v>
      </c>
      <c r="AH399" s="5">
        <v>1</v>
      </c>
      <c r="AI399" s="5">
        <v>0</v>
      </c>
      <c r="AJ399" s="5">
        <v>0</v>
      </c>
      <c r="AK399" s="5">
        <f t="shared" si="74"/>
        <v>0</v>
      </c>
      <c r="AL399" s="5">
        <v>0</v>
      </c>
      <c r="AM399" s="5">
        <v>0</v>
      </c>
      <c r="AN399" s="5">
        <f t="shared" si="75"/>
        <v>0</v>
      </c>
      <c r="AO399" s="5">
        <v>0</v>
      </c>
      <c r="AP399" s="5">
        <v>0</v>
      </c>
      <c r="AQ399" s="5">
        <f t="shared" si="76"/>
        <v>0</v>
      </c>
      <c r="AR399" s="5">
        <v>1</v>
      </c>
      <c r="AS399" s="6">
        <v>43382</v>
      </c>
      <c r="AT399" s="5">
        <v>1</v>
      </c>
      <c r="AU399" s="5">
        <v>0</v>
      </c>
      <c r="AV399" t="str">
        <f t="shared" si="69"/>
        <v>N</v>
      </c>
      <c r="AW399" t="s">
        <v>60</v>
      </c>
      <c r="AX399" t="s">
        <v>61</v>
      </c>
      <c r="AY399" t="s">
        <v>62</v>
      </c>
      <c r="AZ399" t="s">
        <v>62</v>
      </c>
      <c r="BA399" t="str">
        <f t="shared" si="70"/>
        <v>N</v>
      </c>
    </row>
    <row r="400" spans="1:53">
      <c r="A400" t="s">
        <v>436</v>
      </c>
      <c r="B400" t="s">
        <v>54</v>
      </c>
      <c r="C400" t="s">
        <v>89</v>
      </c>
      <c r="D400">
        <v>2018</v>
      </c>
      <c r="F400" t="s">
        <v>1087</v>
      </c>
      <c r="G400" t="s">
        <v>1088</v>
      </c>
      <c r="H400" t="s">
        <v>1089</v>
      </c>
      <c r="I400" t="s">
        <v>1090</v>
      </c>
      <c r="J400" t="s">
        <v>101</v>
      </c>
      <c r="K400" t="s">
        <v>93</v>
      </c>
      <c r="L400" s="5">
        <v>0</v>
      </c>
      <c r="M400" s="5">
        <v>0</v>
      </c>
      <c r="N400" s="5">
        <f t="shared" si="66"/>
        <v>0</v>
      </c>
      <c r="O400" s="5">
        <v>0</v>
      </c>
      <c r="P400" s="5">
        <v>0</v>
      </c>
      <c r="Q400" s="5">
        <f t="shared" si="67"/>
        <v>0</v>
      </c>
      <c r="R400" s="5">
        <v>0</v>
      </c>
      <c r="S400" s="5">
        <v>0</v>
      </c>
      <c r="T400" s="5">
        <f t="shared" si="68"/>
        <v>0</v>
      </c>
      <c r="U400" s="5">
        <v>0</v>
      </c>
      <c r="V400" s="5">
        <v>0</v>
      </c>
      <c r="W400" s="5">
        <v>0</v>
      </c>
      <c r="X400" s="5">
        <v>0</v>
      </c>
      <c r="Y400" s="5">
        <f t="shared" si="71"/>
        <v>0</v>
      </c>
      <c r="Z400" s="5">
        <v>0</v>
      </c>
      <c r="AA400" s="5">
        <v>0</v>
      </c>
      <c r="AB400" s="5">
        <f t="shared" si="72"/>
        <v>0</v>
      </c>
      <c r="AC400" s="5">
        <v>0</v>
      </c>
      <c r="AD400" s="5">
        <v>0</v>
      </c>
      <c r="AE400" s="5">
        <f t="shared" si="73"/>
        <v>0</v>
      </c>
      <c r="AF400" s="5">
        <v>1</v>
      </c>
      <c r="AG400" s="6">
        <v>43157</v>
      </c>
      <c r="AH400" s="5">
        <v>1</v>
      </c>
      <c r="AI400" s="5">
        <v>0</v>
      </c>
      <c r="AJ400" s="5">
        <v>0</v>
      </c>
      <c r="AK400" s="5">
        <f t="shared" si="74"/>
        <v>0</v>
      </c>
      <c r="AL400" s="5">
        <v>0</v>
      </c>
      <c r="AM400" s="5">
        <v>0</v>
      </c>
      <c r="AN400" s="5">
        <f t="shared" si="75"/>
        <v>0</v>
      </c>
      <c r="AO400" s="5">
        <v>0</v>
      </c>
      <c r="AP400" s="5">
        <v>0</v>
      </c>
      <c r="AQ400" s="5">
        <f t="shared" si="76"/>
        <v>0</v>
      </c>
      <c r="AR400" s="5">
        <v>1</v>
      </c>
      <c r="AS400" s="6">
        <v>43433</v>
      </c>
      <c r="AT400" s="5">
        <v>1</v>
      </c>
      <c r="AU400" s="5">
        <v>0</v>
      </c>
      <c r="AV400" t="str">
        <f t="shared" si="69"/>
        <v>N</v>
      </c>
      <c r="AW400" t="s">
        <v>60</v>
      </c>
      <c r="AX400" t="s">
        <v>61</v>
      </c>
      <c r="AY400" t="s">
        <v>62</v>
      </c>
      <c r="AZ400" t="s">
        <v>62</v>
      </c>
      <c r="BA400" t="str">
        <f t="shared" si="70"/>
        <v>N</v>
      </c>
    </row>
    <row r="401" spans="1:53">
      <c r="A401" t="s">
        <v>436</v>
      </c>
      <c r="B401" t="s">
        <v>54</v>
      </c>
      <c r="C401" t="s">
        <v>89</v>
      </c>
      <c r="D401">
        <v>2018</v>
      </c>
      <c r="F401" t="s">
        <v>1091</v>
      </c>
      <c r="G401" t="s">
        <v>1092</v>
      </c>
      <c r="H401" t="s">
        <v>1093</v>
      </c>
      <c r="I401" t="s">
        <v>1094</v>
      </c>
      <c r="J401" t="s">
        <v>101</v>
      </c>
      <c r="K401" t="s">
        <v>93</v>
      </c>
      <c r="L401" s="5">
        <v>0</v>
      </c>
      <c r="M401" s="5">
        <v>0</v>
      </c>
      <c r="N401" s="5">
        <f t="shared" si="66"/>
        <v>0</v>
      </c>
      <c r="O401" s="5">
        <v>0</v>
      </c>
      <c r="P401" s="5">
        <v>0</v>
      </c>
      <c r="Q401" s="5">
        <f t="shared" si="67"/>
        <v>0</v>
      </c>
      <c r="R401" s="5">
        <v>0</v>
      </c>
      <c r="S401" s="5">
        <v>0</v>
      </c>
      <c r="T401" s="5">
        <f t="shared" si="68"/>
        <v>0</v>
      </c>
      <c r="U401" s="5">
        <v>0</v>
      </c>
      <c r="V401" s="5">
        <v>0</v>
      </c>
      <c r="W401" s="5">
        <v>0</v>
      </c>
      <c r="X401" s="5">
        <v>0</v>
      </c>
      <c r="Y401" s="5">
        <f t="shared" si="71"/>
        <v>0</v>
      </c>
      <c r="Z401" s="5">
        <v>0</v>
      </c>
      <c r="AA401" s="5">
        <v>0</v>
      </c>
      <c r="AB401" s="5">
        <f t="shared" si="72"/>
        <v>0</v>
      </c>
      <c r="AC401" s="5">
        <v>0</v>
      </c>
      <c r="AD401" s="5">
        <v>0</v>
      </c>
      <c r="AE401" s="5">
        <f t="shared" si="73"/>
        <v>0</v>
      </c>
      <c r="AF401" s="5">
        <v>1</v>
      </c>
      <c r="AG401" s="6">
        <v>43157</v>
      </c>
      <c r="AH401" s="5">
        <v>1</v>
      </c>
      <c r="AI401" s="5">
        <v>0</v>
      </c>
      <c r="AJ401" s="5">
        <v>0</v>
      </c>
      <c r="AK401" s="5">
        <f t="shared" si="74"/>
        <v>0</v>
      </c>
      <c r="AL401" s="5">
        <v>0</v>
      </c>
      <c r="AM401" s="5">
        <v>0</v>
      </c>
      <c r="AN401" s="5">
        <f t="shared" si="75"/>
        <v>0</v>
      </c>
      <c r="AO401" s="5">
        <v>0</v>
      </c>
      <c r="AP401" s="5">
        <v>0</v>
      </c>
      <c r="AQ401" s="5">
        <f t="shared" si="76"/>
        <v>0</v>
      </c>
      <c r="AR401" s="5">
        <v>1</v>
      </c>
      <c r="AS401" s="6">
        <v>43409</v>
      </c>
      <c r="AT401" s="5">
        <v>1</v>
      </c>
      <c r="AU401" s="5">
        <v>0</v>
      </c>
      <c r="AV401" t="str">
        <f t="shared" si="69"/>
        <v>N</v>
      </c>
      <c r="AW401" t="s">
        <v>60</v>
      </c>
      <c r="AX401" t="s">
        <v>61</v>
      </c>
      <c r="AY401" t="s">
        <v>62</v>
      </c>
      <c r="AZ401" t="s">
        <v>62</v>
      </c>
      <c r="BA401" t="str">
        <f t="shared" si="70"/>
        <v>N</v>
      </c>
    </row>
    <row r="402" spans="1:53">
      <c r="A402" t="s">
        <v>436</v>
      </c>
      <c r="B402" t="s">
        <v>54</v>
      </c>
      <c r="C402" t="s">
        <v>89</v>
      </c>
      <c r="D402">
        <v>2018</v>
      </c>
      <c r="F402" t="s">
        <v>1095</v>
      </c>
      <c r="G402" t="s">
        <v>1096</v>
      </c>
      <c r="H402" t="s">
        <v>1097</v>
      </c>
      <c r="I402" t="s">
        <v>1098</v>
      </c>
      <c r="J402" t="s">
        <v>101</v>
      </c>
      <c r="K402" t="s">
        <v>93</v>
      </c>
      <c r="L402" s="5">
        <v>0</v>
      </c>
      <c r="M402" s="5">
        <v>0</v>
      </c>
      <c r="N402" s="5">
        <f t="shared" si="66"/>
        <v>0</v>
      </c>
      <c r="O402" s="5">
        <v>0</v>
      </c>
      <c r="P402" s="5">
        <v>0</v>
      </c>
      <c r="Q402" s="5">
        <f t="shared" si="67"/>
        <v>0</v>
      </c>
      <c r="R402" s="5">
        <v>0</v>
      </c>
      <c r="S402" s="5">
        <v>0</v>
      </c>
      <c r="T402" s="5">
        <f t="shared" si="68"/>
        <v>0</v>
      </c>
      <c r="U402" s="5">
        <v>0</v>
      </c>
      <c r="V402" s="5">
        <v>0</v>
      </c>
      <c r="W402" s="5">
        <v>0</v>
      </c>
      <c r="X402" s="5">
        <v>0</v>
      </c>
      <c r="Y402" s="5">
        <f t="shared" si="71"/>
        <v>0</v>
      </c>
      <c r="Z402" s="5">
        <v>0</v>
      </c>
      <c r="AA402" s="5">
        <v>0</v>
      </c>
      <c r="AB402" s="5">
        <f t="shared" si="72"/>
        <v>0</v>
      </c>
      <c r="AC402" s="5">
        <v>0</v>
      </c>
      <c r="AD402" s="5">
        <v>0</v>
      </c>
      <c r="AE402" s="5">
        <f t="shared" si="73"/>
        <v>0</v>
      </c>
      <c r="AF402" s="5">
        <v>1</v>
      </c>
      <c r="AG402" s="6">
        <v>43157</v>
      </c>
      <c r="AH402" s="5">
        <v>1</v>
      </c>
      <c r="AI402" s="5">
        <v>0</v>
      </c>
      <c r="AJ402" s="5">
        <v>0</v>
      </c>
      <c r="AK402" s="5">
        <f t="shared" si="74"/>
        <v>0</v>
      </c>
      <c r="AL402" s="5">
        <v>0</v>
      </c>
      <c r="AM402" s="5">
        <v>0</v>
      </c>
      <c r="AN402" s="5">
        <f t="shared" si="75"/>
        <v>0</v>
      </c>
      <c r="AO402" s="5">
        <v>0</v>
      </c>
      <c r="AP402" s="5">
        <v>0</v>
      </c>
      <c r="AQ402" s="5">
        <f t="shared" si="76"/>
        <v>0</v>
      </c>
      <c r="AR402" s="5">
        <v>1</v>
      </c>
      <c r="AS402" s="6">
        <v>43411</v>
      </c>
      <c r="AT402" s="5">
        <v>1</v>
      </c>
      <c r="AU402" s="5">
        <v>0</v>
      </c>
      <c r="AV402" t="str">
        <f t="shared" si="69"/>
        <v>N</v>
      </c>
      <c r="AW402" t="s">
        <v>60</v>
      </c>
      <c r="AX402" t="s">
        <v>61</v>
      </c>
      <c r="AY402" t="s">
        <v>62</v>
      </c>
      <c r="AZ402" t="s">
        <v>62</v>
      </c>
      <c r="BA402" t="str">
        <f t="shared" si="70"/>
        <v>N</v>
      </c>
    </row>
    <row r="403" spans="1:53">
      <c r="A403" t="s">
        <v>436</v>
      </c>
      <c r="B403" t="s">
        <v>54</v>
      </c>
      <c r="C403" t="s">
        <v>89</v>
      </c>
      <c r="D403">
        <v>2018</v>
      </c>
      <c r="F403" t="s">
        <v>1099</v>
      </c>
      <c r="G403" t="s">
        <v>1100</v>
      </c>
      <c r="H403" t="s">
        <v>1101</v>
      </c>
      <c r="I403" t="s">
        <v>1102</v>
      </c>
      <c r="J403" t="s">
        <v>101</v>
      </c>
      <c r="K403" t="s">
        <v>93</v>
      </c>
      <c r="L403" s="5">
        <v>0</v>
      </c>
      <c r="M403" s="5">
        <v>0</v>
      </c>
      <c r="N403" s="5">
        <f t="shared" si="66"/>
        <v>0</v>
      </c>
      <c r="O403" s="5">
        <v>0</v>
      </c>
      <c r="P403" s="5">
        <v>0</v>
      </c>
      <c r="Q403" s="5">
        <f t="shared" si="67"/>
        <v>0</v>
      </c>
      <c r="R403" s="5">
        <v>0</v>
      </c>
      <c r="S403" s="5">
        <v>0</v>
      </c>
      <c r="T403" s="5">
        <f t="shared" si="68"/>
        <v>0</v>
      </c>
      <c r="U403" s="5">
        <v>0</v>
      </c>
      <c r="V403" s="5">
        <v>0</v>
      </c>
      <c r="W403" s="5">
        <v>0</v>
      </c>
      <c r="X403" s="5">
        <v>0</v>
      </c>
      <c r="Y403" s="5">
        <f t="shared" si="71"/>
        <v>0</v>
      </c>
      <c r="Z403" s="5">
        <v>0</v>
      </c>
      <c r="AA403" s="5">
        <v>0</v>
      </c>
      <c r="AB403" s="5">
        <f t="shared" si="72"/>
        <v>0</v>
      </c>
      <c r="AC403" s="5">
        <v>0</v>
      </c>
      <c r="AD403" s="5">
        <v>0</v>
      </c>
      <c r="AE403" s="5">
        <f t="shared" si="73"/>
        <v>0</v>
      </c>
      <c r="AF403" s="5">
        <v>1</v>
      </c>
      <c r="AG403" s="6">
        <v>43187</v>
      </c>
      <c r="AH403" s="5">
        <v>1</v>
      </c>
      <c r="AI403" s="5">
        <v>0</v>
      </c>
      <c r="AJ403" s="5">
        <v>0</v>
      </c>
      <c r="AK403" s="5">
        <f t="shared" si="74"/>
        <v>0</v>
      </c>
      <c r="AL403" s="5">
        <v>0</v>
      </c>
      <c r="AM403" s="5">
        <v>0</v>
      </c>
      <c r="AN403" s="5">
        <f t="shared" si="75"/>
        <v>0</v>
      </c>
      <c r="AO403" s="5">
        <v>0</v>
      </c>
      <c r="AP403" s="5">
        <v>0</v>
      </c>
      <c r="AQ403" s="5">
        <f t="shared" si="76"/>
        <v>0</v>
      </c>
      <c r="AR403" s="5">
        <v>1</v>
      </c>
      <c r="AS403" s="6">
        <v>43385</v>
      </c>
      <c r="AT403" s="5">
        <v>1</v>
      </c>
      <c r="AU403" s="5">
        <v>0</v>
      </c>
      <c r="AV403" t="str">
        <f t="shared" si="69"/>
        <v>N</v>
      </c>
      <c r="AW403" t="s">
        <v>60</v>
      </c>
      <c r="AX403" t="s">
        <v>61</v>
      </c>
      <c r="AY403" t="s">
        <v>62</v>
      </c>
      <c r="AZ403" t="s">
        <v>62</v>
      </c>
      <c r="BA403" t="str">
        <f t="shared" si="70"/>
        <v>N</v>
      </c>
    </row>
    <row r="404" spans="1:53">
      <c r="A404" t="s">
        <v>436</v>
      </c>
      <c r="B404" t="s">
        <v>54</v>
      </c>
      <c r="C404" t="s">
        <v>89</v>
      </c>
      <c r="D404">
        <v>2018</v>
      </c>
      <c r="F404" t="s">
        <v>1103</v>
      </c>
      <c r="G404" t="s">
        <v>1104</v>
      </c>
      <c r="H404" t="s">
        <v>1105</v>
      </c>
      <c r="I404" t="s">
        <v>1106</v>
      </c>
      <c r="J404" t="s">
        <v>101</v>
      </c>
      <c r="K404" t="s">
        <v>93</v>
      </c>
      <c r="L404" s="5">
        <v>0</v>
      </c>
      <c r="M404" s="5">
        <v>0</v>
      </c>
      <c r="N404" s="5">
        <f t="shared" si="66"/>
        <v>0</v>
      </c>
      <c r="O404" s="5">
        <v>0</v>
      </c>
      <c r="P404" s="5">
        <v>0</v>
      </c>
      <c r="Q404" s="5">
        <f t="shared" si="67"/>
        <v>0</v>
      </c>
      <c r="R404" s="5">
        <v>0</v>
      </c>
      <c r="S404" s="5">
        <v>0</v>
      </c>
      <c r="T404" s="5">
        <f t="shared" si="68"/>
        <v>0</v>
      </c>
      <c r="U404" s="5">
        <v>0</v>
      </c>
      <c r="V404" s="5">
        <v>0</v>
      </c>
      <c r="W404" s="5">
        <v>0</v>
      </c>
      <c r="X404" s="5">
        <v>0</v>
      </c>
      <c r="Y404" s="5">
        <f t="shared" si="71"/>
        <v>0</v>
      </c>
      <c r="Z404" s="5">
        <v>0</v>
      </c>
      <c r="AA404" s="5">
        <v>0</v>
      </c>
      <c r="AB404" s="5">
        <f t="shared" si="72"/>
        <v>0</v>
      </c>
      <c r="AC404" s="5">
        <v>0</v>
      </c>
      <c r="AD404" s="5">
        <v>0</v>
      </c>
      <c r="AE404" s="5">
        <f t="shared" si="73"/>
        <v>0</v>
      </c>
      <c r="AF404" s="5">
        <v>1</v>
      </c>
      <c r="AG404" s="6">
        <v>43222</v>
      </c>
      <c r="AH404" s="5">
        <v>1</v>
      </c>
      <c r="AI404" s="5">
        <v>0</v>
      </c>
      <c r="AJ404" s="5">
        <v>0</v>
      </c>
      <c r="AK404" s="5">
        <f t="shared" si="74"/>
        <v>0</v>
      </c>
      <c r="AL404" s="5">
        <v>0</v>
      </c>
      <c r="AM404" s="5">
        <v>0</v>
      </c>
      <c r="AN404" s="5">
        <f t="shared" si="75"/>
        <v>0</v>
      </c>
      <c r="AO404" s="5">
        <v>0</v>
      </c>
      <c r="AP404" s="5">
        <v>0</v>
      </c>
      <c r="AQ404" s="5">
        <f t="shared" si="76"/>
        <v>0</v>
      </c>
      <c r="AR404" s="5">
        <v>1</v>
      </c>
      <c r="AS404" s="6">
        <v>43368</v>
      </c>
      <c r="AT404" s="5">
        <v>1</v>
      </c>
      <c r="AU404" s="5">
        <v>0</v>
      </c>
      <c r="AV404" t="str">
        <f t="shared" si="69"/>
        <v>N</v>
      </c>
      <c r="AW404" t="s">
        <v>60</v>
      </c>
      <c r="AX404" t="s">
        <v>61</v>
      </c>
      <c r="AY404" t="s">
        <v>62</v>
      </c>
      <c r="AZ404" t="s">
        <v>62</v>
      </c>
      <c r="BA404" t="str">
        <f t="shared" si="70"/>
        <v>N</v>
      </c>
    </row>
    <row r="405" spans="1:53">
      <c r="A405" t="s">
        <v>436</v>
      </c>
      <c r="B405" t="s">
        <v>54</v>
      </c>
      <c r="C405" t="s">
        <v>89</v>
      </c>
      <c r="D405">
        <v>2018</v>
      </c>
      <c r="F405" t="s">
        <v>1107</v>
      </c>
      <c r="G405" t="s">
        <v>1108</v>
      </c>
      <c r="H405" t="s">
        <v>1109</v>
      </c>
      <c r="I405" t="s">
        <v>1110</v>
      </c>
      <c r="J405" t="s">
        <v>101</v>
      </c>
      <c r="K405" t="s">
        <v>93</v>
      </c>
      <c r="L405" s="5">
        <v>0</v>
      </c>
      <c r="M405" s="5">
        <v>0</v>
      </c>
      <c r="N405" s="5">
        <f t="shared" si="66"/>
        <v>0</v>
      </c>
      <c r="O405" s="5">
        <v>0</v>
      </c>
      <c r="P405" s="5">
        <v>0</v>
      </c>
      <c r="Q405" s="5">
        <f t="shared" si="67"/>
        <v>0</v>
      </c>
      <c r="R405" s="5">
        <v>0</v>
      </c>
      <c r="S405" s="5">
        <v>0</v>
      </c>
      <c r="T405" s="5">
        <f t="shared" si="68"/>
        <v>0</v>
      </c>
      <c r="U405" s="5">
        <v>0</v>
      </c>
      <c r="V405" s="5">
        <v>0</v>
      </c>
      <c r="W405" s="5">
        <v>0</v>
      </c>
      <c r="X405" s="5">
        <v>0</v>
      </c>
      <c r="Y405" s="5">
        <f t="shared" si="71"/>
        <v>0</v>
      </c>
      <c r="Z405" s="5">
        <v>0</v>
      </c>
      <c r="AA405" s="5">
        <v>0</v>
      </c>
      <c r="AB405" s="5">
        <f t="shared" si="72"/>
        <v>0</v>
      </c>
      <c r="AC405" s="5">
        <v>0</v>
      </c>
      <c r="AD405" s="5">
        <v>0</v>
      </c>
      <c r="AE405" s="5">
        <f t="shared" si="73"/>
        <v>0</v>
      </c>
      <c r="AF405" s="5">
        <v>1</v>
      </c>
      <c r="AG405" s="6">
        <v>43187</v>
      </c>
      <c r="AH405" s="5">
        <v>1</v>
      </c>
      <c r="AI405" s="5">
        <v>0</v>
      </c>
      <c r="AJ405" s="5">
        <v>0</v>
      </c>
      <c r="AK405" s="5">
        <f t="shared" si="74"/>
        <v>0</v>
      </c>
      <c r="AL405" s="5">
        <v>0</v>
      </c>
      <c r="AM405" s="5">
        <v>0</v>
      </c>
      <c r="AN405" s="5">
        <f t="shared" si="75"/>
        <v>0</v>
      </c>
      <c r="AO405" s="5">
        <v>0</v>
      </c>
      <c r="AP405" s="5">
        <v>0</v>
      </c>
      <c r="AQ405" s="5">
        <f t="shared" si="76"/>
        <v>0</v>
      </c>
      <c r="AR405" s="5">
        <v>1</v>
      </c>
      <c r="AS405" s="6">
        <v>43418</v>
      </c>
      <c r="AT405" s="5">
        <v>1</v>
      </c>
      <c r="AU405" s="5">
        <v>0</v>
      </c>
      <c r="AV405" t="str">
        <f t="shared" si="69"/>
        <v>N</v>
      </c>
      <c r="AW405" t="s">
        <v>60</v>
      </c>
      <c r="AX405" t="s">
        <v>61</v>
      </c>
      <c r="AY405" t="s">
        <v>62</v>
      </c>
      <c r="AZ405" t="s">
        <v>62</v>
      </c>
      <c r="BA405" t="str">
        <f t="shared" si="70"/>
        <v>N</v>
      </c>
    </row>
    <row r="406" spans="1:53">
      <c r="A406" t="s">
        <v>436</v>
      </c>
      <c r="B406" t="s">
        <v>54</v>
      </c>
      <c r="C406" t="s">
        <v>89</v>
      </c>
      <c r="D406">
        <v>2018</v>
      </c>
      <c r="F406" t="s">
        <v>1111</v>
      </c>
      <c r="G406" t="s">
        <v>1112</v>
      </c>
      <c r="H406" t="s">
        <v>1113</v>
      </c>
      <c r="I406" t="s">
        <v>1114</v>
      </c>
      <c r="J406" t="s">
        <v>101</v>
      </c>
      <c r="K406" t="s">
        <v>93</v>
      </c>
      <c r="L406" s="5">
        <v>0</v>
      </c>
      <c r="M406" s="5">
        <v>0</v>
      </c>
      <c r="N406" s="5">
        <f t="shared" si="66"/>
        <v>0</v>
      </c>
      <c r="O406" s="5">
        <v>0</v>
      </c>
      <c r="P406" s="5">
        <v>0</v>
      </c>
      <c r="Q406" s="5">
        <f t="shared" si="67"/>
        <v>0</v>
      </c>
      <c r="R406" s="5">
        <v>0</v>
      </c>
      <c r="S406" s="5">
        <v>0</v>
      </c>
      <c r="T406" s="5">
        <f t="shared" si="68"/>
        <v>0</v>
      </c>
      <c r="U406" s="5">
        <v>0</v>
      </c>
      <c r="V406" s="5">
        <v>0</v>
      </c>
      <c r="W406" s="5">
        <v>0</v>
      </c>
      <c r="X406" s="5">
        <v>0</v>
      </c>
      <c r="Y406" s="5">
        <f t="shared" si="71"/>
        <v>0</v>
      </c>
      <c r="Z406" s="5">
        <v>0</v>
      </c>
      <c r="AA406" s="5">
        <v>0</v>
      </c>
      <c r="AB406" s="5">
        <f t="shared" si="72"/>
        <v>0</v>
      </c>
      <c r="AC406" s="5">
        <v>0</v>
      </c>
      <c r="AD406" s="5">
        <v>0</v>
      </c>
      <c r="AE406" s="5">
        <f t="shared" si="73"/>
        <v>0</v>
      </c>
      <c r="AF406" s="5">
        <v>1</v>
      </c>
      <c r="AG406" s="6">
        <v>43187</v>
      </c>
      <c r="AH406" s="5">
        <v>1</v>
      </c>
      <c r="AI406" s="5">
        <v>0</v>
      </c>
      <c r="AJ406" s="5">
        <v>0</v>
      </c>
      <c r="AK406" s="5">
        <f t="shared" si="74"/>
        <v>0</v>
      </c>
      <c r="AL406" s="5">
        <v>0</v>
      </c>
      <c r="AM406" s="5">
        <v>0</v>
      </c>
      <c r="AN406" s="5">
        <f t="shared" si="75"/>
        <v>0</v>
      </c>
      <c r="AO406" s="5">
        <v>0</v>
      </c>
      <c r="AP406" s="5">
        <v>0</v>
      </c>
      <c r="AQ406" s="5">
        <f t="shared" si="76"/>
        <v>0</v>
      </c>
      <c r="AR406" s="5">
        <v>1</v>
      </c>
      <c r="AS406" s="6">
        <v>43371</v>
      </c>
      <c r="AT406" s="5">
        <v>1</v>
      </c>
      <c r="AU406" s="5">
        <v>0</v>
      </c>
      <c r="AV406" t="str">
        <f t="shared" si="69"/>
        <v>N</v>
      </c>
      <c r="AW406" t="s">
        <v>60</v>
      </c>
      <c r="AX406" t="s">
        <v>61</v>
      </c>
      <c r="AY406" t="s">
        <v>62</v>
      </c>
      <c r="AZ406" t="s">
        <v>62</v>
      </c>
      <c r="BA406" t="str">
        <f t="shared" si="70"/>
        <v>N</v>
      </c>
    </row>
    <row r="407" spans="1:53">
      <c r="A407" t="s">
        <v>436</v>
      </c>
      <c r="B407" t="s">
        <v>54</v>
      </c>
      <c r="C407" t="s">
        <v>89</v>
      </c>
      <c r="D407">
        <v>2018</v>
      </c>
      <c r="F407" t="s">
        <v>1115</v>
      </c>
      <c r="G407" t="s">
        <v>1116</v>
      </c>
      <c r="H407" t="s">
        <v>1117</v>
      </c>
      <c r="I407" t="s">
        <v>1118</v>
      </c>
      <c r="J407" t="s">
        <v>101</v>
      </c>
      <c r="K407" t="s">
        <v>93</v>
      </c>
      <c r="L407" s="5">
        <v>0</v>
      </c>
      <c r="M407" s="5">
        <v>0</v>
      </c>
      <c r="N407" s="5">
        <f t="shared" si="66"/>
        <v>0</v>
      </c>
      <c r="O407" s="5">
        <v>0</v>
      </c>
      <c r="P407" s="5">
        <v>0</v>
      </c>
      <c r="Q407" s="5">
        <f t="shared" si="67"/>
        <v>0</v>
      </c>
      <c r="R407" s="5">
        <v>0</v>
      </c>
      <c r="S407" s="5">
        <v>0</v>
      </c>
      <c r="T407" s="5">
        <f t="shared" si="68"/>
        <v>0</v>
      </c>
      <c r="U407" s="5">
        <v>0</v>
      </c>
      <c r="V407" s="5">
        <v>0</v>
      </c>
      <c r="W407" s="5">
        <v>0</v>
      </c>
      <c r="X407" s="5">
        <v>0</v>
      </c>
      <c r="Y407" s="5">
        <f t="shared" si="71"/>
        <v>0</v>
      </c>
      <c r="Z407" s="5">
        <v>0</v>
      </c>
      <c r="AA407" s="5">
        <v>0</v>
      </c>
      <c r="AB407" s="5">
        <f t="shared" si="72"/>
        <v>0</v>
      </c>
      <c r="AC407" s="5">
        <v>0</v>
      </c>
      <c r="AD407" s="5">
        <v>0</v>
      </c>
      <c r="AE407" s="5">
        <f t="shared" si="73"/>
        <v>0</v>
      </c>
      <c r="AF407" s="5">
        <v>1</v>
      </c>
      <c r="AG407" s="6">
        <v>42682</v>
      </c>
      <c r="AH407" s="5">
        <v>1</v>
      </c>
      <c r="AI407" s="5">
        <v>0</v>
      </c>
      <c r="AJ407" s="5">
        <v>0</v>
      </c>
      <c r="AK407" s="5">
        <f t="shared" si="74"/>
        <v>0</v>
      </c>
      <c r="AL407" s="5">
        <v>0</v>
      </c>
      <c r="AM407" s="5">
        <v>0</v>
      </c>
      <c r="AN407" s="5">
        <f t="shared" si="75"/>
        <v>0</v>
      </c>
      <c r="AO407" s="5">
        <v>0</v>
      </c>
      <c r="AP407" s="5">
        <v>0</v>
      </c>
      <c r="AQ407" s="5">
        <f t="shared" si="76"/>
        <v>0</v>
      </c>
      <c r="AR407" s="5">
        <v>1</v>
      </c>
      <c r="AS407" s="6">
        <v>43187</v>
      </c>
      <c r="AT407" s="5">
        <v>1</v>
      </c>
      <c r="AU407" s="5">
        <v>0</v>
      </c>
      <c r="AV407" t="str">
        <f t="shared" si="69"/>
        <v>N</v>
      </c>
      <c r="AW407" t="s">
        <v>60</v>
      </c>
      <c r="AX407" t="s">
        <v>61</v>
      </c>
      <c r="AY407" t="s">
        <v>62</v>
      </c>
      <c r="AZ407" t="s">
        <v>62</v>
      </c>
      <c r="BA407" t="str">
        <f t="shared" si="70"/>
        <v>N</v>
      </c>
    </row>
    <row r="408" spans="1:53">
      <c r="A408" t="s">
        <v>436</v>
      </c>
      <c r="B408" t="s">
        <v>54</v>
      </c>
      <c r="C408" t="s">
        <v>89</v>
      </c>
      <c r="D408">
        <v>2018</v>
      </c>
      <c r="F408" t="s">
        <v>1119</v>
      </c>
      <c r="G408" t="s">
        <v>1120</v>
      </c>
      <c r="H408" t="s">
        <v>1121</v>
      </c>
      <c r="I408" t="s">
        <v>1122</v>
      </c>
      <c r="J408" t="s">
        <v>101</v>
      </c>
      <c r="K408" t="s">
        <v>93</v>
      </c>
      <c r="L408" s="5">
        <v>0</v>
      </c>
      <c r="M408" s="5">
        <v>0</v>
      </c>
      <c r="N408" s="5">
        <f t="shared" si="66"/>
        <v>0</v>
      </c>
      <c r="O408" s="5">
        <v>0</v>
      </c>
      <c r="P408" s="5">
        <v>0</v>
      </c>
      <c r="Q408" s="5">
        <f t="shared" si="67"/>
        <v>0</v>
      </c>
      <c r="R408" s="5">
        <v>0</v>
      </c>
      <c r="S408" s="5">
        <v>0</v>
      </c>
      <c r="T408" s="5">
        <f t="shared" si="68"/>
        <v>0</v>
      </c>
      <c r="U408" s="5">
        <v>0</v>
      </c>
      <c r="V408" s="5">
        <v>0</v>
      </c>
      <c r="W408" s="5">
        <v>0</v>
      </c>
      <c r="X408" s="5">
        <v>0</v>
      </c>
      <c r="Y408" s="5">
        <f t="shared" si="71"/>
        <v>0</v>
      </c>
      <c r="Z408" s="5">
        <v>0</v>
      </c>
      <c r="AA408" s="5">
        <v>0</v>
      </c>
      <c r="AB408" s="5">
        <f t="shared" si="72"/>
        <v>0</v>
      </c>
      <c r="AC408" s="5">
        <v>0</v>
      </c>
      <c r="AD408" s="5">
        <v>0</v>
      </c>
      <c r="AE408" s="5">
        <f t="shared" si="73"/>
        <v>0</v>
      </c>
      <c r="AF408" s="5">
        <v>1</v>
      </c>
      <c r="AG408" s="6">
        <v>43187</v>
      </c>
      <c r="AH408" s="5">
        <v>1</v>
      </c>
      <c r="AI408" s="5">
        <v>0</v>
      </c>
      <c r="AJ408" s="5">
        <v>0</v>
      </c>
      <c r="AK408" s="5">
        <f t="shared" si="74"/>
        <v>0</v>
      </c>
      <c r="AL408" s="5">
        <v>0</v>
      </c>
      <c r="AM408" s="5">
        <v>0</v>
      </c>
      <c r="AN408" s="5">
        <f t="shared" si="75"/>
        <v>0</v>
      </c>
      <c r="AO408" s="5">
        <v>0</v>
      </c>
      <c r="AP408" s="5">
        <v>0</v>
      </c>
      <c r="AQ408" s="5">
        <f t="shared" si="76"/>
        <v>0</v>
      </c>
      <c r="AR408" s="5">
        <v>1</v>
      </c>
      <c r="AS408" s="6">
        <v>43385</v>
      </c>
      <c r="AT408" s="5">
        <v>1</v>
      </c>
      <c r="AU408" s="5">
        <v>0</v>
      </c>
      <c r="AV408" t="str">
        <f t="shared" si="69"/>
        <v>N</v>
      </c>
      <c r="AW408" t="s">
        <v>60</v>
      </c>
      <c r="AX408" t="s">
        <v>61</v>
      </c>
      <c r="AY408" t="s">
        <v>62</v>
      </c>
      <c r="AZ408" t="s">
        <v>62</v>
      </c>
      <c r="BA408" t="str">
        <f t="shared" si="70"/>
        <v>N</v>
      </c>
    </row>
    <row r="409" spans="1:53">
      <c r="A409" t="s">
        <v>436</v>
      </c>
      <c r="B409" t="s">
        <v>54</v>
      </c>
      <c r="C409" t="s">
        <v>89</v>
      </c>
      <c r="D409">
        <v>2018</v>
      </c>
      <c r="F409" t="s">
        <v>1123</v>
      </c>
      <c r="G409" t="s">
        <v>1124</v>
      </c>
      <c r="H409" t="s">
        <v>1125</v>
      </c>
      <c r="I409" t="s">
        <v>1126</v>
      </c>
      <c r="J409" t="s">
        <v>101</v>
      </c>
      <c r="K409" t="s">
        <v>93</v>
      </c>
      <c r="L409" s="5">
        <v>0</v>
      </c>
      <c r="M409" s="5">
        <v>0</v>
      </c>
      <c r="N409" s="5">
        <f t="shared" si="66"/>
        <v>0</v>
      </c>
      <c r="O409" s="5">
        <v>0</v>
      </c>
      <c r="P409" s="5">
        <v>0</v>
      </c>
      <c r="Q409" s="5">
        <f t="shared" si="67"/>
        <v>0</v>
      </c>
      <c r="R409" s="5">
        <v>0</v>
      </c>
      <c r="S409" s="5">
        <v>0</v>
      </c>
      <c r="T409" s="5">
        <f t="shared" si="68"/>
        <v>0</v>
      </c>
      <c r="U409" s="5">
        <v>0</v>
      </c>
      <c r="V409" s="5">
        <v>0</v>
      </c>
      <c r="W409" s="5">
        <v>0</v>
      </c>
      <c r="X409" s="5">
        <v>0</v>
      </c>
      <c r="Y409" s="5">
        <f t="shared" si="71"/>
        <v>0</v>
      </c>
      <c r="Z409" s="5">
        <v>0</v>
      </c>
      <c r="AA409" s="5">
        <v>0</v>
      </c>
      <c r="AB409" s="5">
        <f t="shared" si="72"/>
        <v>0</v>
      </c>
      <c r="AC409" s="5">
        <v>0</v>
      </c>
      <c r="AD409" s="5">
        <v>0</v>
      </c>
      <c r="AE409" s="5">
        <f t="shared" si="73"/>
        <v>0</v>
      </c>
      <c r="AF409" s="5">
        <v>1</v>
      </c>
      <c r="AG409" s="6">
        <v>43222</v>
      </c>
      <c r="AH409" s="5">
        <v>1</v>
      </c>
      <c r="AI409" s="5">
        <v>0</v>
      </c>
      <c r="AJ409" s="5">
        <v>0</v>
      </c>
      <c r="AK409" s="5">
        <f t="shared" si="74"/>
        <v>0</v>
      </c>
      <c r="AL409" s="5">
        <v>0</v>
      </c>
      <c r="AM409" s="5">
        <v>0</v>
      </c>
      <c r="AN409" s="5">
        <f t="shared" si="75"/>
        <v>0</v>
      </c>
      <c r="AO409" s="5">
        <v>0</v>
      </c>
      <c r="AP409" s="5">
        <v>0</v>
      </c>
      <c r="AQ409" s="5">
        <f t="shared" si="76"/>
        <v>0</v>
      </c>
      <c r="AR409" s="5">
        <v>1</v>
      </c>
      <c r="AS409" s="6">
        <v>43397</v>
      </c>
      <c r="AT409" s="5">
        <v>1</v>
      </c>
      <c r="AU409" s="5">
        <v>0</v>
      </c>
      <c r="AV409" t="str">
        <f t="shared" si="69"/>
        <v>N</v>
      </c>
      <c r="AW409" t="s">
        <v>60</v>
      </c>
      <c r="AX409" t="s">
        <v>61</v>
      </c>
      <c r="AY409" t="s">
        <v>62</v>
      </c>
      <c r="AZ409" t="s">
        <v>62</v>
      </c>
      <c r="BA409" t="str">
        <f t="shared" si="70"/>
        <v>N</v>
      </c>
    </row>
    <row r="410" spans="1:53">
      <c r="A410" t="s">
        <v>436</v>
      </c>
      <c r="B410" t="s">
        <v>54</v>
      </c>
      <c r="C410" t="s">
        <v>89</v>
      </c>
      <c r="D410">
        <v>2018</v>
      </c>
      <c r="F410" t="s">
        <v>1127</v>
      </c>
      <c r="G410" t="s">
        <v>1128</v>
      </c>
      <c r="H410" t="s">
        <v>1129</v>
      </c>
      <c r="I410" t="s">
        <v>1130</v>
      </c>
      <c r="J410" t="s">
        <v>101</v>
      </c>
      <c r="K410" t="s">
        <v>93</v>
      </c>
      <c r="L410" s="5">
        <v>0</v>
      </c>
      <c r="M410" s="5">
        <v>0</v>
      </c>
      <c r="N410" s="5">
        <f t="shared" si="66"/>
        <v>0</v>
      </c>
      <c r="O410" s="5">
        <v>0</v>
      </c>
      <c r="P410" s="5">
        <v>0</v>
      </c>
      <c r="Q410" s="5">
        <f t="shared" si="67"/>
        <v>0</v>
      </c>
      <c r="R410" s="5">
        <v>0</v>
      </c>
      <c r="S410" s="5">
        <v>0</v>
      </c>
      <c r="T410" s="5">
        <f t="shared" si="68"/>
        <v>0</v>
      </c>
      <c r="U410" s="5">
        <v>0</v>
      </c>
      <c r="V410" s="5">
        <v>0</v>
      </c>
      <c r="W410" s="5">
        <v>0</v>
      </c>
      <c r="X410" s="5">
        <v>0</v>
      </c>
      <c r="Y410" s="5">
        <f t="shared" si="71"/>
        <v>0</v>
      </c>
      <c r="Z410" s="5">
        <v>0</v>
      </c>
      <c r="AA410" s="5">
        <v>0</v>
      </c>
      <c r="AB410" s="5">
        <f t="shared" si="72"/>
        <v>0</v>
      </c>
      <c r="AC410" s="5">
        <v>0</v>
      </c>
      <c r="AD410" s="5">
        <v>0</v>
      </c>
      <c r="AE410" s="5">
        <f t="shared" si="73"/>
        <v>0</v>
      </c>
      <c r="AF410" s="5">
        <v>1</v>
      </c>
      <c r="AG410" s="6">
        <v>43222</v>
      </c>
      <c r="AH410" s="5">
        <v>1</v>
      </c>
      <c r="AI410" s="5">
        <v>0</v>
      </c>
      <c r="AJ410" s="5">
        <v>0</v>
      </c>
      <c r="AK410" s="5">
        <f t="shared" si="74"/>
        <v>0</v>
      </c>
      <c r="AL410" s="5">
        <v>0</v>
      </c>
      <c r="AM410" s="5">
        <v>0</v>
      </c>
      <c r="AN410" s="5">
        <f t="shared" si="75"/>
        <v>0</v>
      </c>
      <c r="AO410" s="5">
        <v>0</v>
      </c>
      <c r="AP410" s="5">
        <v>0</v>
      </c>
      <c r="AQ410" s="5">
        <f t="shared" si="76"/>
        <v>0</v>
      </c>
      <c r="AR410" s="5">
        <v>1</v>
      </c>
      <c r="AS410" s="6">
        <v>43397</v>
      </c>
      <c r="AT410" s="5">
        <v>1</v>
      </c>
      <c r="AU410" s="5">
        <v>0</v>
      </c>
      <c r="AV410" t="str">
        <f t="shared" si="69"/>
        <v>N</v>
      </c>
      <c r="AW410" t="s">
        <v>60</v>
      </c>
      <c r="AX410" t="s">
        <v>61</v>
      </c>
      <c r="AY410" t="s">
        <v>62</v>
      </c>
      <c r="AZ410" t="s">
        <v>62</v>
      </c>
      <c r="BA410" t="str">
        <f t="shared" si="70"/>
        <v>N</v>
      </c>
    </row>
    <row r="411" spans="1:53">
      <c r="A411" t="s">
        <v>436</v>
      </c>
      <c r="B411" t="s">
        <v>54</v>
      </c>
      <c r="C411" t="s">
        <v>89</v>
      </c>
      <c r="D411">
        <v>2018</v>
      </c>
      <c r="F411" t="s">
        <v>1131</v>
      </c>
      <c r="G411" t="s">
        <v>1132</v>
      </c>
      <c r="H411" t="s">
        <v>1133</v>
      </c>
      <c r="I411" t="s">
        <v>1134</v>
      </c>
      <c r="J411" t="s">
        <v>101</v>
      </c>
      <c r="K411" t="s">
        <v>93</v>
      </c>
      <c r="L411" s="5">
        <v>0</v>
      </c>
      <c r="M411" s="5">
        <v>0</v>
      </c>
      <c r="N411" s="5">
        <f t="shared" si="66"/>
        <v>0</v>
      </c>
      <c r="O411" s="5">
        <v>0</v>
      </c>
      <c r="P411" s="5">
        <v>0</v>
      </c>
      <c r="Q411" s="5">
        <f t="shared" si="67"/>
        <v>0</v>
      </c>
      <c r="R411" s="5">
        <v>0</v>
      </c>
      <c r="S411" s="5">
        <v>0</v>
      </c>
      <c r="T411" s="5">
        <f t="shared" si="68"/>
        <v>0</v>
      </c>
      <c r="U411" s="5">
        <v>0</v>
      </c>
      <c r="V411" s="5">
        <v>0</v>
      </c>
      <c r="W411" s="5">
        <v>0</v>
      </c>
      <c r="X411" s="5">
        <v>0</v>
      </c>
      <c r="Y411" s="5">
        <f t="shared" si="71"/>
        <v>0</v>
      </c>
      <c r="Z411" s="5">
        <v>0</v>
      </c>
      <c r="AA411" s="5">
        <v>0</v>
      </c>
      <c r="AB411" s="5">
        <f t="shared" si="72"/>
        <v>0</v>
      </c>
      <c r="AC411" s="5">
        <v>0</v>
      </c>
      <c r="AD411" s="5">
        <v>0</v>
      </c>
      <c r="AE411" s="5">
        <f t="shared" si="73"/>
        <v>0</v>
      </c>
      <c r="AF411" s="5">
        <v>1</v>
      </c>
      <c r="AG411" s="6">
        <v>43222</v>
      </c>
      <c r="AH411" s="5">
        <v>1</v>
      </c>
      <c r="AI411" s="5">
        <v>0</v>
      </c>
      <c r="AJ411" s="5">
        <v>0</v>
      </c>
      <c r="AK411" s="5">
        <f t="shared" si="74"/>
        <v>0</v>
      </c>
      <c r="AL411" s="5">
        <v>0</v>
      </c>
      <c r="AM411" s="5">
        <v>0</v>
      </c>
      <c r="AN411" s="5">
        <f t="shared" si="75"/>
        <v>0</v>
      </c>
      <c r="AO411" s="5">
        <v>0</v>
      </c>
      <c r="AP411" s="5">
        <v>0</v>
      </c>
      <c r="AQ411" s="5">
        <f t="shared" si="76"/>
        <v>0</v>
      </c>
      <c r="AR411" s="5">
        <v>1</v>
      </c>
      <c r="AS411" s="6">
        <v>43353</v>
      </c>
      <c r="AT411" s="5">
        <v>1</v>
      </c>
      <c r="AU411" s="5">
        <v>0</v>
      </c>
      <c r="AV411" t="str">
        <f t="shared" si="69"/>
        <v>N</v>
      </c>
      <c r="AW411" t="s">
        <v>60</v>
      </c>
      <c r="AX411" t="s">
        <v>61</v>
      </c>
      <c r="AY411" t="s">
        <v>62</v>
      </c>
      <c r="AZ411" t="s">
        <v>62</v>
      </c>
      <c r="BA411" t="str">
        <f t="shared" si="70"/>
        <v>N</v>
      </c>
    </row>
    <row r="412" spans="1:53">
      <c r="A412" t="s">
        <v>436</v>
      </c>
      <c r="B412" t="s">
        <v>54</v>
      </c>
      <c r="C412" t="s">
        <v>89</v>
      </c>
      <c r="D412">
        <v>2018</v>
      </c>
      <c r="F412" t="s">
        <v>1135</v>
      </c>
      <c r="G412" t="s">
        <v>1136</v>
      </c>
      <c r="H412" t="s">
        <v>1137</v>
      </c>
      <c r="I412" t="s">
        <v>1138</v>
      </c>
      <c r="J412" t="s">
        <v>101</v>
      </c>
      <c r="K412" t="s">
        <v>93</v>
      </c>
      <c r="L412" s="5">
        <v>0</v>
      </c>
      <c r="M412" s="5">
        <v>0</v>
      </c>
      <c r="N412" s="5">
        <f t="shared" si="66"/>
        <v>0</v>
      </c>
      <c r="O412" s="5">
        <v>0</v>
      </c>
      <c r="P412" s="5">
        <v>0</v>
      </c>
      <c r="Q412" s="5">
        <f t="shared" si="67"/>
        <v>0</v>
      </c>
      <c r="R412" s="5">
        <v>0</v>
      </c>
      <c r="S412" s="5">
        <v>0</v>
      </c>
      <c r="T412" s="5">
        <f t="shared" si="68"/>
        <v>0</v>
      </c>
      <c r="U412" s="5">
        <v>0</v>
      </c>
      <c r="V412" s="5">
        <v>0</v>
      </c>
      <c r="W412" s="5">
        <v>0</v>
      </c>
      <c r="X412" s="5">
        <v>0</v>
      </c>
      <c r="Y412" s="5">
        <f t="shared" si="71"/>
        <v>0</v>
      </c>
      <c r="Z412" s="5">
        <v>0</v>
      </c>
      <c r="AA412" s="5">
        <v>0</v>
      </c>
      <c r="AB412" s="5">
        <f t="shared" si="72"/>
        <v>0</v>
      </c>
      <c r="AC412" s="5">
        <v>0</v>
      </c>
      <c r="AD412" s="5">
        <v>0</v>
      </c>
      <c r="AE412" s="5">
        <f t="shared" si="73"/>
        <v>0</v>
      </c>
      <c r="AF412" s="5">
        <v>1</v>
      </c>
      <c r="AG412" s="6">
        <v>43187</v>
      </c>
      <c r="AH412" s="5">
        <v>1</v>
      </c>
      <c r="AI412" s="5">
        <v>0</v>
      </c>
      <c r="AJ412" s="5">
        <v>0</v>
      </c>
      <c r="AK412" s="5">
        <f t="shared" si="74"/>
        <v>0</v>
      </c>
      <c r="AL412" s="5">
        <v>0</v>
      </c>
      <c r="AM412" s="5">
        <v>0</v>
      </c>
      <c r="AN412" s="5">
        <f t="shared" si="75"/>
        <v>0</v>
      </c>
      <c r="AO412" s="5">
        <v>0</v>
      </c>
      <c r="AP412" s="5">
        <v>0</v>
      </c>
      <c r="AQ412" s="5">
        <f t="shared" si="76"/>
        <v>0</v>
      </c>
      <c r="AR412" s="5">
        <v>1</v>
      </c>
      <c r="AS412" s="6">
        <v>43371</v>
      </c>
      <c r="AT412" s="5">
        <v>1</v>
      </c>
      <c r="AU412" s="5">
        <v>0</v>
      </c>
      <c r="AV412" t="str">
        <f t="shared" si="69"/>
        <v>N</v>
      </c>
      <c r="AW412" t="s">
        <v>60</v>
      </c>
      <c r="AX412" t="s">
        <v>61</v>
      </c>
      <c r="AY412" t="s">
        <v>62</v>
      </c>
      <c r="AZ412" t="s">
        <v>62</v>
      </c>
      <c r="BA412" t="str">
        <f t="shared" si="70"/>
        <v>N</v>
      </c>
    </row>
    <row r="413" spans="1:53">
      <c r="A413" t="s">
        <v>436</v>
      </c>
      <c r="B413" t="s">
        <v>54</v>
      </c>
      <c r="C413" t="s">
        <v>89</v>
      </c>
      <c r="D413">
        <v>2018</v>
      </c>
      <c r="F413" t="s">
        <v>1139</v>
      </c>
      <c r="G413" t="s">
        <v>1140</v>
      </c>
      <c r="H413" t="s">
        <v>1141</v>
      </c>
      <c r="I413" t="s">
        <v>1142</v>
      </c>
      <c r="J413" t="s">
        <v>101</v>
      </c>
      <c r="K413" t="s">
        <v>93</v>
      </c>
      <c r="L413" s="5">
        <v>0</v>
      </c>
      <c r="M413" s="5">
        <v>0</v>
      </c>
      <c r="N413" s="5">
        <f t="shared" si="66"/>
        <v>0</v>
      </c>
      <c r="O413" s="5">
        <v>0</v>
      </c>
      <c r="P413" s="5">
        <v>0</v>
      </c>
      <c r="Q413" s="5">
        <f t="shared" si="67"/>
        <v>0</v>
      </c>
      <c r="R413" s="5">
        <v>0</v>
      </c>
      <c r="S413" s="5">
        <v>0</v>
      </c>
      <c r="T413" s="5">
        <f t="shared" si="68"/>
        <v>0</v>
      </c>
      <c r="U413" s="5">
        <v>0</v>
      </c>
      <c r="V413" s="5">
        <v>0</v>
      </c>
      <c r="W413" s="5">
        <v>0</v>
      </c>
      <c r="X413" s="5">
        <v>0</v>
      </c>
      <c r="Y413" s="5">
        <f t="shared" si="71"/>
        <v>0</v>
      </c>
      <c r="Z413" s="5">
        <v>0</v>
      </c>
      <c r="AA413" s="5">
        <v>0</v>
      </c>
      <c r="AB413" s="5">
        <f t="shared" si="72"/>
        <v>0</v>
      </c>
      <c r="AC413" s="5">
        <v>0</v>
      </c>
      <c r="AD413" s="5">
        <v>0</v>
      </c>
      <c r="AE413" s="5">
        <f t="shared" si="73"/>
        <v>0</v>
      </c>
      <c r="AF413" s="5">
        <v>1</v>
      </c>
      <c r="AG413" s="6">
        <v>43187</v>
      </c>
      <c r="AH413" s="5">
        <v>1</v>
      </c>
      <c r="AI413" s="5">
        <v>0</v>
      </c>
      <c r="AJ413" s="5">
        <v>0</v>
      </c>
      <c r="AK413" s="5">
        <f t="shared" si="74"/>
        <v>0</v>
      </c>
      <c r="AL413" s="5">
        <v>0</v>
      </c>
      <c r="AM413" s="5">
        <v>0</v>
      </c>
      <c r="AN413" s="5">
        <f t="shared" si="75"/>
        <v>0</v>
      </c>
      <c r="AO413" s="5">
        <v>0</v>
      </c>
      <c r="AP413" s="5">
        <v>0</v>
      </c>
      <c r="AQ413" s="5">
        <f t="shared" si="76"/>
        <v>0</v>
      </c>
      <c r="AR413" s="5">
        <v>1</v>
      </c>
      <c r="AS413" s="6">
        <v>43378</v>
      </c>
      <c r="AT413" s="5">
        <v>1</v>
      </c>
      <c r="AU413" s="5">
        <v>0</v>
      </c>
      <c r="AV413" t="str">
        <f t="shared" si="69"/>
        <v>N</v>
      </c>
      <c r="AW413" t="s">
        <v>60</v>
      </c>
      <c r="AX413" t="s">
        <v>61</v>
      </c>
      <c r="AY413" t="s">
        <v>62</v>
      </c>
      <c r="AZ413" t="s">
        <v>62</v>
      </c>
      <c r="BA413" t="str">
        <f t="shared" si="70"/>
        <v>N</v>
      </c>
    </row>
    <row r="414" spans="1:53">
      <c r="A414" t="s">
        <v>436</v>
      </c>
      <c r="B414" t="s">
        <v>54</v>
      </c>
      <c r="C414" t="s">
        <v>89</v>
      </c>
      <c r="D414">
        <v>2018</v>
      </c>
      <c r="F414" t="s">
        <v>1143</v>
      </c>
      <c r="G414" t="s">
        <v>1144</v>
      </c>
      <c r="H414" t="s">
        <v>1145</v>
      </c>
      <c r="I414" t="s">
        <v>1146</v>
      </c>
      <c r="J414" t="s">
        <v>101</v>
      </c>
      <c r="K414" t="s">
        <v>93</v>
      </c>
      <c r="L414" s="5">
        <v>0</v>
      </c>
      <c r="M414" s="5">
        <v>0</v>
      </c>
      <c r="N414" s="5">
        <f t="shared" si="66"/>
        <v>0</v>
      </c>
      <c r="O414" s="5">
        <v>0</v>
      </c>
      <c r="P414" s="5">
        <v>0</v>
      </c>
      <c r="Q414" s="5">
        <f t="shared" si="67"/>
        <v>0</v>
      </c>
      <c r="R414" s="5">
        <v>0</v>
      </c>
      <c r="S414" s="5">
        <v>0</v>
      </c>
      <c r="T414" s="5">
        <f t="shared" si="68"/>
        <v>0</v>
      </c>
      <c r="U414" s="5">
        <v>0</v>
      </c>
      <c r="V414" s="5">
        <v>0</v>
      </c>
      <c r="W414" s="5">
        <v>0</v>
      </c>
      <c r="X414" s="5">
        <v>0</v>
      </c>
      <c r="Y414" s="5">
        <f t="shared" si="71"/>
        <v>0</v>
      </c>
      <c r="Z414" s="5">
        <v>0</v>
      </c>
      <c r="AA414" s="5">
        <v>0</v>
      </c>
      <c r="AB414" s="5">
        <f t="shared" si="72"/>
        <v>0</v>
      </c>
      <c r="AC414" s="5">
        <v>0</v>
      </c>
      <c r="AD414" s="5">
        <v>0</v>
      </c>
      <c r="AE414" s="5">
        <f t="shared" si="73"/>
        <v>0</v>
      </c>
      <c r="AF414" s="5">
        <v>1</v>
      </c>
      <c r="AG414" s="6">
        <v>43172</v>
      </c>
      <c r="AH414" s="5">
        <v>1</v>
      </c>
      <c r="AI414" s="5">
        <v>0</v>
      </c>
      <c r="AJ414" s="5">
        <v>0</v>
      </c>
      <c r="AK414" s="5">
        <f t="shared" si="74"/>
        <v>0</v>
      </c>
      <c r="AL414" s="5">
        <v>0</v>
      </c>
      <c r="AM414" s="5">
        <v>0</v>
      </c>
      <c r="AN414" s="5">
        <f t="shared" si="75"/>
        <v>0</v>
      </c>
      <c r="AO414" s="5">
        <v>0</v>
      </c>
      <c r="AP414" s="5">
        <v>0</v>
      </c>
      <c r="AQ414" s="5">
        <f t="shared" si="76"/>
        <v>0</v>
      </c>
      <c r="AR414" s="5">
        <v>1</v>
      </c>
      <c r="AS414" s="6">
        <v>43333</v>
      </c>
      <c r="AT414" s="5">
        <v>1</v>
      </c>
      <c r="AU414" s="5">
        <v>0</v>
      </c>
      <c r="AV414" t="str">
        <f t="shared" si="69"/>
        <v>N</v>
      </c>
      <c r="AW414" t="s">
        <v>60</v>
      </c>
      <c r="AX414" t="s">
        <v>61</v>
      </c>
      <c r="AY414" t="s">
        <v>62</v>
      </c>
      <c r="AZ414" t="s">
        <v>62</v>
      </c>
      <c r="BA414" t="str">
        <f t="shared" si="70"/>
        <v>N</v>
      </c>
    </row>
    <row r="415" spans="1:53">
      <c r="A415" t="s">
        <v>436</v>
      </c>
      <c r="B415" t="s">
        <v>54</v>
      </c>
      <c r="C415" t="s">
        <v>89</v>
      </c>
      <c r="D415">
        <v>2018</v>
      </c>
      <c r="F415" t="s">
        <v>1147</v>
      </c>
      <c r="G415" t="s">
        <v>1148</v>
      </c>
      <c r="H415" t="s">
        <v>1149</v>
      </c>
      <c r="I415" t="s">
        <v>1150</v>
      </c>
      <c r="J415" t="s">
        <v>101</v>
      </c>
      <c r="K415" t="s">
        <v>93</v>
      </c>
      <c r="L415" s="5">
        <v>0</v>
      </c>
      <c r="M415" s="5">
        <v>0</v>
      </c>
      <c r="N415" s="5">
        <f t="shared" si="66"/>
        <v>0</v>
      </c>
      <c r="O415" s="5">
        <v>0</v>
      </c>
      <c r="P415" s="5">
        <v>0</v>
      </c>
      <c r="Q415" s="5">
        <f t="shared" si="67"/>
        <v>0</v>
      </c>
      <c r="R415" s="5">
        <v>0</v>
      </c>
      <c r="S415" s="5">
        <v>0</v>
      </c>
      <c r="T415" s="5">
        <f t="shared" si="68"/>
        <v>0</v>
      </c>
      <c r="U415" s="5">
        <v>0</v>
      </c>
      <c r="V415" s="5">
        <v>0</v>
      </c>
      <c r="W415" s="5">
        <v>0</v>
      </c>
      <c r="X415" s="5">
        <v>0</v>
      </c>
      <c r="Y415" s="5">
        <f t="shared" si="71"/>
        <v>0</v>
      </c>
      <c r="Z415" s="5">
        <v>0</v>
      </c>
      <c r="AA415" s="5">
        <v>0</v>
      </c>
      <c r="AB415" s="5">
        <f t="shared" si="72"/>
        <v>0</v>
      </c>
      <c r="AC415" s="5">
        <v>0</v>
      </c>
      <c r="AD415" s="5">
        <v>0</v>
      </c>
      <c r="AE415" s="5">
        <f t="shared" si="73"/>
        <v>0</v>
      </c>
      <c r="AF415" s="5">
        <v>1</v>
      </c>
      <c r="AG415" s="6">
        <v>43158</v>
      </c>
      <c r="AH415" s="5">
        <v>1</v>
      </c>
      <c r="AI415" s="5">
        <v>0</v>
      </c>
      <c r="AJ415" s="5">
        <v>0</v>
      </c>
      <c r="AK415" s="5">
        <f t="shared" si="74"/>
        <v>0</v>
      </c>
      <c r="AL415" s="5">
        <v>0</v>
      </c>
      <c r="AM415" s="5">
        <v>0</v>
      </c>
      <c r="AN415" s="5">
        <f t="shared" si="75"/>
        <v>0</v>
      </c>
      <c r="AO415" s="5">
        <v>0</v>
      </c>
      <c r="AP415" s="5">
        <v>0</v>
      </c>
      <c r="AQ415" s="5">
        <f t="shared" si="76"/>
        <v>0</v>
      </c>
      <c r="AR415" s="5">
        <v>1</v>
      </c>
      <c r="AS415" s="6">
        <v>43327</v>
      </c>
      <c r="AT415" s="5">
        <v>1</v>
      </c>
      <c r="AU415" s="5">
        <v>0</v>
      </c>
      <c r="AV415" t="str">
        <f t="shared" si="69"/>
        <v>N</v>
      </c>
      <c r="AW415" t="s">
        <v>60</v>
      </c>
      <c r="AX415" t="s">
        <v>61</v>
      </c>
      <c r="AY415" t="s">
        <v>62</v>
      </c>
      <c r="AZ415" t="s">
        <v>62</v>
      </c>
      <c r="BA415" t="str">
        <f t="shared" si="70"/>
        <v>N</v>
      </c>
    </row>
    <row r="416" spans="1:53">
      <c r="A416" t="s">
        <v>436</v>
      </c>
      <c r="B416" t="s">
        <v>54</v>
      </c>
      <c r="C416" t="s">
        <v>89</v>
      </c>
      <c r="D416">
        <v>2018</v>
      </c>
      <c r="F416" t="s">
        <v>1151</v>
      </c>
      <c r="G416" t="s">
        <v>1152</v>
      </c>
      <c r="H416" t="s">
        <v>1153</v>
      </c>
      <c r="I416" t="s">
        <v>1154</v>
      </c>
      <c r="J416" t="s">
        <v>101</v>
      </c>
      <c r="K416" t="s">
        <v>93</v>
      </c>
      <c r="L416" s="5">
        <v>0</v>
      </c>
      <c r="M416" s="5">
        <v>0</v>
      </c>
      <c r="N416" s="5">
        <f t="shared" si="66"/>
        <v>0</v>
      </c>
      <c r="O416" s="5">
        <v>0</v>
      </c>
      <c r="P416" s="5">
        <v>0</v>
      </c>
      <c r="Q416" s="5">
        <f t="shared" si="67"/>
        <v>0</v>
      </c>
      <c r="R416" s="5">
        <v>0</v>
      </c>
      <c r="S416" s="5">
        <v>0</v>
      </c>
      <c r="T416" s="5">
        <f t="shared" si="68"/>
        <v>0</v>
      </c>
      <c r="U416" s="5">
        <v>0</v>
      </c>
      <c r="V416" s="5">
        <v>0</v>
      </c>
      <c r="W416" s="5">
        <v>0</v>
      </c>
      <c r="X416" s="5">
        <v>0</v>
      </c>
      <c r="Y416" s="5">
        <f t="shared" si="71"/>
        <v>0</v>
      </c>
      <c r="Z416" s="5">
        <v>0</v>
      </c>
      <c r="AA416" s="5">
        <v>0</v>
      </c>
      <c r="AB416" s="5">
        <f t="shared" si="72"/>
        <v>0</v>
      </c>
      <c r="AC416" s="5">
        <v>0</v>
      </c>
      <c r="AD416" s="5">
        <v>0</v>
      </c>
      <c r="AE416" s="5">
        <f t="shared" si="73"/>
        <v>0</v>
      </c>
      <c r="AF416" s="5">
        <v>1</v>
      </c>
      <c r="AG416" s="6">
        <v>43104</v>
      </c>
      <c r="AH416" s="5">
        <v>1</v>
      </c>
      <c r="AI416" s="5">
        <v>0</v>
      </c>
      <c r="AJ416" s="5">
        <v>0</v>
      </c>
      <c r="AK416" s="5">
        <f t="shared" si="74"/>
        <v>0</v>
      </c>
      <c r="AL416" s="5">
        <v>0</v>
      </c>
      <c r="AM416" s="5">
        <v>0</v>
      </c>
      <c r="AN416" s="5">
        <f t="shared" si="75"/>
        <v>0</v>
      </c>
      <c r="AO416" s="5">
        <v>0</v>
      </c>
      <c r="AP416" s="5">
        <v>0</v>
      </c>
      <c r="AQ416" s="5">
        <f t="shared" si="76"/>
        <v>0</v>
      </c>
      <c r="AR416" s="5">
        <v>1</v>
      </c>
      <c r="AS416" s="6">
        <v>43270</v>
      </c>
      <c r="AT416" s="5">
        <v>1</v>
      </c>
      <c r="AU416" s="5">
        <v>0</v>
      </c>
      <c r="AV416" t="str">
        <f t="shared" si="69"/>
        <v>N</v>
      </c>
      <c r="AW416" t="s">
        <v>60</v>
      </c>
      <c r="AX416" t="s">
        <v>61</v>
      </c>
      <c r="AY416" t="s">
        <v>62</v>
      </c>
      <c r="AZ416" t="s">
        <v>62</v>
      </c>
      <c r="BA416" t="str">
        <f t="shared" si="70"/>
        <v>N</v>
      </c>
    </row>
    <row r="417" spans="1:53">
      <c r="A417" t="s">
        <v>436</v>
      </c>
      <c r="B417" t="s">
        <v>54</v>
      </c>
      <c r="C417" t="s">
        <v>89</v>
      </c>
      <c r="D417">
        <v>2018</v>
      </c>
      <c r="F417" t="s">
        <v>1155</v>
      </c>
      <c r="G417" t="s">
        <v>1156</v>
      </c>
      <c r="H417" t="s">
        <v>1157</v>
      </c>
      <c r="I417" t="s">
        <v>1158</v>
      </c>
      <c r="J417" t="s">
        <v>101</v>
      </c>
      <c r="K417" t="s">
        <v>93</v>
      </c>
      <c r="L417" s="5">
        <v>0</v>
      </c>
      <c r="M417" s="5">
        <v>0</v>
      </c>
      <c r="N417" s="5">
        <f t="shared" si="66"/>
        <v>0</v>
      </c>
      <c r="O417" s="5">
        <v>0</v>
      </c>
      <c r="P417" s="5">
        <v>0</v>
      </c>
      <c r="Q417" s="5">
        <f t="shared" si="67"/>
        <v>0</v>
      </c>
      <c r="R417" s="5">
        <v>0</v>
      </c>
      <c r="S417" s="5">
        <v>0</v>
      </c>
      <c r="T417" s="5">
        <f t="shared" si="68"/>
        <v>0</v>
      </c>
      <c r="U417" s="5">
        <v>0</v>
      </c>
      <c r="V417" s="5">
        <v>0</v>
      </c>
      <c r="W417" s="5">
        <v>0</v>
      </c>
      <c r="X417" s="5">
        <v>0</v>
      </c>
      <c r="Y417" s="5">
        <f t="shared" si="71"/>
        <v>0</v>
      </c>
      <c r="Z417" s="5">
        <v>0</v>
      </c>
      <c r="AA417" s="5">
        <v>0</v>
      </c>
      <c r="AB417" s="5">
        <f t="shared" si="72"/>
        <v>0</v>
      </c>
      <c r="AC417" s="5">
        <v>0</v>
      </c>
      <c r="AD417" s="5">
        <v>0</v>
      </c>
      <c r="AE417" s="5">
        <f t="shared" si="73"/>
        <v>0</v>
      </c>
      <c r="AF417" s="5">
        <v>1</v>
      </c>
      <c r="AG417" s="6">
        <v>43104</v>
      </c>
      <c r="AH417" s="5">
        <v>1</v>
      </c>
      <c r="AI417" s="5">
        <v>0</v>
      </c>
      <c r="AJ417" s="5">
        <v>0</v>
      </c>
      <c r="AK417" s="5">
        <f t="shared" si="74"/>
        <v>0</v>
      </c>
      <c r="AL417" s="5">
        <v>0</v>
      </c>
      <c r="AM417" s="5">
        <v>0</v>
      </c>
      <c r="AN417" s="5">
        <f t="shared" si="75"/>
        <v>0</v>
      </c>
      <c r="AO417" s="5">
        <v>0</v>
      </c>
      <c r="AP417" s="5">
        <v>0</v>
      </c>
      <c r="AQ417" s="5">
        <f t="shared" si="76"/>
        <v>0</v>
      </c>
      <c r="AR417" s="5">
        <v>1</v>
      </c>
      <c r="AS417" s="6">
        <v>43273</v>
      </c>
      <c r="AT417" s="5">
        <v>1</v>
      </c>
      <c r="AU417" s="5">
        <v>0</v>
      </c>
      <c r="AV417" t="str">
        <f t="shared" si="69"/>
        <v>N</v>
      </c>
      <c r="AW417" t="s">
        <v>60</v>
      </c>
      <c r="AX417" t="s">
        <v>61</v>
      </c>
      <c r="AY417" t="s">
        <v>62</v>
      </c>
      <c r="AZ417" t="s">
        <v>62</v>
      </c>
      <c r="BA417" t="str">
        <f t="shared" si="70"/>
        <v>N</v>
      </c>
    </row>
    <row r="418" spans="1:53">
      <c r="A418" t="s">
        <v>436</v>
      </c>
      <c r="B418" t="s">
        <v>54</v>
      </c>
      <c r="C418" t="s">
        <v>89</v>
      </c>
      <c r="D418">
        <v>2018</v>
      </c>
      <c r="F418" t="s">
        <v>1159</v>
      </c>
      <c r="G418" t="s">
        <v>1160</v>
      </c>
      <c r="H418" t="s">
        <v>1161</v>
      </c>
      <c r="I418" t="s">
        <v>1162</v>
      </c>
      <c r="J418" t="s">
        <v>101</v>
      </c>
      <c r="K418" t="s">
        <v>93</v>
      </c>
      <c r="L418" s="5">
        <v>0</v>
      </c>
      <c r="M418" s="5">
        <v>0</v>
      </c>
      <c r="N418" s="5">
        <f t="shared" si="66"/>
        <v>0</v>
      </c>
      <c r="O418" s="5">
        <v>0</v>
      </c>
      <c r="P418" s="5">
        <v>0</v>
      </c>
      <c r="Q418" s="5">
        <f t="shared" si="67"/>
        <v>0</v>
      </c>
      <c r="R418" s="5">
        <v>0</v>
      </c>
      <c r="S418" s="5">
        <v>0</v>
      </c>
      <c r="T418" s="5">
        <f t="shared" si="68"/>
        <v>0</v>
      </c>
      <c r="U418" s="5">
        <v>0</v>
      </c>
      <c r="V418" s="5">
        <v>0</v>
      </c>
      <c r="W418" s="5">
        <v>0</v>
      </c>
      <c r="X418" s="5">
        <v>0</v>
      </c>
      <c r="Y418" s="5">
        <f t="shared" si="71"/>
        <v>0</v>
      </c>
      <c r="Z418" s="5">
        <v>0</v>
      </c>
      <c r="AA418" s="5">
        <v>0</v>
      </c>
      <c r="AB418" s="5">
        <f t="shared" si="72"/>
        <v>0</v>
      </c>
      <c r="AC418" s="5">
        <v>0</v>
      </c>
      <c r="AD418" s="5">
        <v>0</v>
      </c>
      <c r="AE418" s="5">
        <f t="shared" si="73"/>
        <v>0</v>
      </c>
      <c r="AF418" s="5">
        <v>1</v>
      </c>
      <c r="AG418" s="6">
        <v>43157</v>
      </c>
      <c r="AH418" s="5">
        <v>1</v>
      </c>
      <c r="AI418" s="5">
        <v>0</v>
      </c>
      <c r="AJ418" s="5">
        <v>0</v>
      </c>
      <c r="AK418" s="5">
        <f t="shared" si="74"/>
        <v>0</v>
      </c>
      <c r="AL418" s="5">
        <v>0</v>
      </c>
      <c r="AM418" s="5">
        <v>0</v>
      </c>
      <c r="AN418" s="5">
        <f t="shared" si="75"/>
        <v>0</v>
      </c>
      <c r="AO418" s="5">
        <v>0</v>
      </c>
      <c r="AP418" s="5">
        <v>0</v>
      </c>
      <c r="AQ418" s="5">
        <f t="shared" si="76"/>
        <v>0</v>
      </c>
      <c r="AR418" s="5">
        <v>1</v>
      </c>
      <c r="AS418" s="6">
        <v>43409</v>
      </c>
      <c r="AT418" s="5">
        <v>1</v>
      </c>
      <c r="AU418" s="5">
        <v>0</v>
      </c>
      <c r="AV418" t="str">
        <f t="shared" si="69"/>
        <v>N</v>
      </c>
      <c r="AW418" t="s">
        <v>60</v>
      </c>
      <c r="AX418" t="s">
        <v>61</v>
      </c>
      <c r="AY418" t="s">
        <v>62</v>
      </c>
      <c r="AZ418" t="s">
        <v>62</v>
      </c>
      <c r="BA418" t="str">
        <f t="shared" si="70"/>
        <v>N</v>
      </c>
    </row>
    <row r="419" spans="1:53">
      <c r="A419" t="s">
        <v>436</v>
      </c>
      <c r="B419" t="s">
        <v>54</v>
      </c>
      <c r="C419" t="s">
        <v>89</v>
      </c>
      <c r="D419">
        <v>2018</v>
      </c>
      <c r="F419" t="s">
        <v>1163</v>
      </c>
      <c r="G419" t="s">
        <v>1164</v>
      </c>
      <c r="H419" t="s">
        <v>1165</v>
      </c>
      <c r="I419" t="s">
        <v>1166</v>
      </c>
      <c r="J419" t="s">
        <v>101</v>
      </c>
      <c r="K419" t="s">
        <v>93</v>
      </c>
      <c r="L419" s="5">
        <v>0</v>
      </c>
      <c r="M419" s="5">
        <v>0</v>
      </c>
      <c r="N419" s="5">
        <f t="shared" si="66"/>
        <v>0</v>
      </c>
      <c r="O419" s="5">
        <v>0</v>
      </c>
      <c r="P419" s="5">
        <v>0</v>
      </c>
      <c r="Q419" s="5">
        <f t="shared" si="67"/>
        <v>0</v>
      </c>
      <c r="R419" s="5">
        <v>0</v>
      </c>
      <c r="S419" s="5">
        <v>0</v>
      </c>
      <c r="T419" s="5">
        <f t="shared" si="68"/>
        <v>0</v>
      </c>
      <c r="U419" s="5">
        <v>0</v>
      </c>
      <c r="V419" s="5">
        <v>0</v>
      </c>
      <c r="W419" s="5">
        <v>0</v>
      </c>
      <c r="X419" s="5">
        <v>0</v>
      </c>
      <c r="Y419" s="5">
        <f t="shared" si="71"/>
        <v>0</v>
      </c>
      <c r="Z419" s="5">
        <v>0</v>
      </c>
      <c r="AA419" s="5">
        <v>0</v>
      </c>
      <c r="AB419" s="5">
        <f t="shared" si="72"/>
        <v>0</v>
      </c>
      <c r="AC419" s="5">
        <v>0</v>
      </c>
      <c r="AD419" s="5">
        <v>0</v>
      </c>
      <c r="AE419" s="5">
        <f t="shared" si="73"/>
        <v>0</v>
      </c>
      <c r="AF419" s="5">
        <v>1</v>
      </c>
      <c r="AG419" s="6">
        <v>43222</v>
      </c>
      <c r="AH419" s="5">
        <v>1</v>
      </c>
      <c r="AI419" s="5">
        <v>0</v>
      </c>
      <c r="AJ419" s="5">
        <v>0</v>
      </c>
      <c r="AK419" s="5">
        <f t="shared" si="74"/>
        <v>0</v>
      </c>
      <c r="AL419" s="5">
        <v>0</v>
      </c>
      <c r="AM419" s="5">
        <v>0</v>
      </c>
      <c r="AN419" s="5">
        <f t="shared" si="75"/>
        <v>0</v>
      </c>
      <c r="AO419" s="5">
        <v>0</v>
      </c>
      <c r="AP419" s="5">
        <v>0</v>
      </c>
      <c r="AQ419" s="5">
        <f t="shared" si="76"/>
        <v>0</v>
      </c>
      <c r="AR419" s="5">
        <v>1</v>
      </c>
      <c r="AS419" s="6">
        <v>43397</v>
      </c>
      <c r="AT419" s="5">
        <v>1</v>
      </c>
      <c r="AU419" s="5">
        <v>0</v>
      </c>
      <c r="AV419" t="str">
        <f t="shared" si="69"/>
        <v>N</v>
      </c>
      <c r="AW419" t="s">
        <v>60</v>
      </c>
      <c r="AX419" t="s">
        <v>61</v>
      </c>
      <c r="AY419" t="s">
        <v>62</v>
      </c>
      <c r="AZ419" t="s">
        <v>62</v>
      </c>
      <c r="BA419" t="str">
        <f t="shared" si="70"/>
        <v>N</v>
      </c>
    </row>
    <row r="420" spans="1:53">
      <c r="A420" t="s">
        <v>436</v>
      </c>
      <c r="B420" t="s">
        <v>54</v>
      </c>
      <c r="C420" t="s">
        <v>89</v>
      </c>
      <c r="D420">
        <v>2018</v>
      </c>
      <c r="F420" t="s">
        <v>1167</v>
      </c>
      <c r="G420" t="s">
        <v>1168</v>
      </c>
      <c r="H420" t="s">
        <v>1169</v>
      </c>
      <c r="I420" t="s">
        <v>1170</v>
      </c>
      <c r="J420" t="s">
        <v>101</v>
      </c>
      <c r="K420" t="s">
        <v>93</v>
      </c>
      <c r="L420" s="5">
        <v>0</v>
      </c>
      <c r="M420" s="5">
        <v>0</v>
      </c>
      <c r="N420" s="5">
        <f t="shared" si="66"/>
        <v>0</v>
      </c>
      <c r="O420" s="5">
        <v>0</v>
      </c>
      <c r="P420" s="5">
        <v>0</v>
      </c>
      <c r="Q420" s="5">
        <f t="shared" si="67"/>
        <v>0</v>
      </c>
      <c r="R420" s="5">
        <v>0</v>
      </c>
      <c r="S420" s="5">
        <v>0</v>
      </c>
      <c r="T420" s="5">
        <f t="shared" si="68"/>
        <v>0</v>
      </c>
      <c r="U420" s="5">
        <v>0</v>
      </c>
      <c r="V420" s="5">
        <v>0</v>
      </c>
      <c r="W420" s="5">
        <v>0</v>
      </c>
      <c r="X420" s="5">
        <v>0</v>
      </c>
      <c r="Y420" s="5">
        <f t="shared" si="71"/>
        <v>0</v>
      </c>
      <c r="Z420" s="5">
        <v>0</v>
      </c>
      <c r="AA420" s="5">
        <v>0</v>
      </c>
      <c r="AB420" s="5">
        <f t="shared" si="72"/>
        <v>0</v>
      </c>
      <c r="AC420" s="5">
        <v>0</v>
      </c>
      <c r="AD420" s="5">
        <v>0</v>
      </c>
      <c r="AE420" s="5">
        <f t="shared" si="73"/>
        <v>0</v>
      </c>
      <c r="AF420" s="5">
        <v>1</v>
      </c>
      <c r="AG420" s="6">
        <v>43222</v>
      </c>
      <c r="AH420" s="5">
        <v>1</v>
      </c>
      <c r="AI420" s="5">
        <v>0</v>
      </c>
      <c r="AJ420" s="5">
        <v>0</v>
      </c>
      <c r="AK420" s="5">
        <f t="shared" si="74"/>
        <v>0</v>
      </c>
      <c r="AL420" s="5">
        <v>0</v>
      </c>
      <c r="AM420" s="5">
        <v>0</v>
      </c>
      <c r="AN420" s="5">
        <f t="shared" si="75"/>
        <v>0</v>
      </c>
      <c r="AO420" s="5">
        <v>0</v>
      </c>
      <c r="AP420" s="5">
        <v>0</v>
      </c>
      <c r="AQ420" s="5">
        <f t="shared" si="76"/>
        <v>0</v>
      </c>
      <c r="AR420" s="5">
        <v>1</v>
      </c>
      <c r="AS420" s="6">
        <v>43368</v>
      </c>
      <c r="AT420" s="5">
        <v>1</v>
      </c>
      <c r="AU420" s="5">
        <v>0</v>
      </c>
      <c r="AV420" t="str">
        <f t="shared" si="69"/>
        <v>N</v>
      </c>
      <c r="AW420" t="s">
        <v>60</v>
      </c>
      <c r="AX420" t="s">
        <v>61</v>
      </c>
      <c r="AY420" t="s">
        <v>62</v>
      </c>
      <c r="AZ420" t="s">
        <v>62</v>
      </c>
      <c r="BA420" t="str">
        <f t="shared" si="70"/>
        <v>N</v>
      </c>
    </row>
    <row r="421" spans="1:53">
      <c r="A421" t="s">
        <v>436</v>
      </c>
      <c r="B421" t="s">
        <v>54</v>
      </c>
      <c r="C421" t="s">
        <v>89</v>
      </c>
      <c r="D421">
        <v>2018</v>
      </c>
      <c r="F421" t="s">
        <v>1171</v>
      </c>
      <c r="G421" t="s">
        <v>1172</v>
      </c>
      <c r="H421" t="s">
        <v>1173</v>
      </c>
      <c r="I421" t="s">
        <v>1174</v>
      </c>
      <c r="J421" t="s">
        <v>101</v>
      </c>
      <c r="K421" t="s">
        <v>93</v>
      </c>
      <c r="L421" s="5">
        <v>0</v>
      </c>
      <c r="M421" s="5">
        <v>0</v>
      </c>
      <c r="N421" s="5">
        <f t="shared" si="66"/>
        <v>0</v>
      </c>
      <c r="O421" s="5">
        <v>0</v>
      </c>
      <c r="P421" s="5">
        <v>0</v>
      </c>
      <c r="Q421" s="5">
        <f t="shared" si="67"/>
        <v>0</v>
      </c>
      <c r="R421" s="5">
        <v>0</v>
      </c>
      <c r="S421" s="5">
        <v>0</v>
      </c>
      <c r="T421" s="5">
        <f t="shared" si="68"/>
        <v>0</v>
      </c>
      <c r="U421" s="5">
        <v>0</v>
      </c>
      <c r="V421" s="5">
        <v>0</v>
      </c>
      <c r="W421" s="5">
        <v>0</v>
      </c>
      <c r="X421" s="5">
        <v>0</v>
      </c>
      <c r="Y421" s="5">
        <f t="shared" si="71"/>
        <v>0</v>
      </c>
      <c r="Z421" s="5">
        <v>0</v>
      </c>
      <c r="AA421" s="5">
        <v>0</v>
      </c>
      <c r="AB421" s="5">
        <f t="shared" si="72"/>
        <v>0</v>
      </c>
      <c r="AC421" s="5">
        <v>0</v>
      </c>
      <c r="AD421" s="5">
        <v>0</v>
      </c>
      <c r="AE421" s="5">
        <f t="shared" si="73"/>
        <v>0</v>
      </c>
      <c r="AF421" s="5">
        <v>1</v>
      </c>
      <c r="AG421" s="6">
        <v>43222</v>
      </c>
      <c r="AH421" s="5">
        <v>1</v>
      </c>
      <c r="AI421" s="5">
        <v>0</v>
      </c>
      <c r="AJ421" s="5">
        <v>0</v>
      </c>
      <c r="AK421" s="5">
        <f t="shared" si="74"/>
        <v>0</v>
      </c>
      <c r="AL421" s="5">
        <v>0</v>
      </c>
      <c r="AM421" s="5">
        <v>0</v>
      </c>
      <c r="AN421" s="5">
        <f t="shared" si="75"/>
        <v>0</v>
      </c>
      <c r="AO421" s="5">
        <v>0</v>
      </c>
      <c r="AP421" s="5">
        <v>0</v>
      </c>
      <c r="AQ421" s="5">
        <f t="shared" si="76"/>
        <v>0</v>
      </c>
      <c r="AR421" s="5">
        <v>1</v>
      </c>
      <c r="AS421" s="6">
        <v>43354</v>
      </c>
      <c r="AT421" s="5">
        <v>1</v>
      </c>
      <c r="AU421" s="5">
        <v>0</v>
      </c>
      <c r="AV421" t="str">
        <f t="shared" si="69"/>
        <v>N</v>
      </c>
      <c r="AW421" t="s">
        <v>60</v>
      </c>
      <c r="AX421" t="s">
        <v>61</v>
      </c>
      <c r="AY421" t="s">
        <v>62</v>
      </c>
      <c r="AZ421" t="s">
        <v>62</v>
      </c>
      <c r="BA421" t="str">
        <f t="shared" si="70"/>
        <v>N</v>
      </c>
    </row>
    <row r="422" spans="1:53">
      <c r="A422" t="s">
        <v>436</v>
      </c>
      <c r="B422" t="s">
        <v>54</v>
      </c>
      <c r="C422" t="s">
        <v>89</v>
      </c>
      <c r="D422">
        <v>2018</v>
      </c>
      <c r="F422" t="s">
        <v>1175</v>
      </c>
      <c r="G422" t="s">
        <v>1176</v>
      </c>
      <c r="H422" t="s">
        <v>1177</v>
      </c>
      <c r="I422" t="s">
        <v>1178</v>
      </c>
      <c r="J422" t="s">
        <v>101</v>
      </c>
      <c r="K422" t="s">
        <v>93</v>
      </c>
      <c r="L422" s="5">
        <v>0</v>
      </c>
      <c r="M422" s="5">
        <v>0</v>
      </c>
      <c r="N422" s="5">
        <f t="shared" si="66"/>
        <v>0</v>
      </c>
      <c r="O422" s="5">
        <v>0</v>
      </c>
      <c r="P422" s="5">
        <v>0</v>
      </c>
      <c r="Q422" s="5">
        <f t="shared" si="67"/>
        <v>0</v>
      </c>
      <c r="R422" s="5">
        <v>0</v>
      </c>
      <c r="S422" s="5">
        <v>0</v>
      </c>
      <c r="T422" s="5">
        <f t="shared" si="68"/>
        <v>0</v>
      </c>
      <c r="U422" s="5">
        <v>0</v>
      </c>
      <c r="V422" s="5">
        <v>0</v>
      </c>
      <c r="W422" s="5">
        <v>0</v>
      </c>
      <c r="X422" s="5">
        <v>0</v>
      </c>
      <c r="Y422" s="5">
        <f t="shared" si="71"/>
        <v>0</v>
      </c>
      <c r="Z422" s="5">
        <v>0</v>
      </c>
      <c r="AA422" s="5">
        <v>0</v>
      </c>
      <c r="AB422" s="5">
        <f t="shared" si="72"/>
        <v>0</v>
      </c>
      <c r="AC422" s="5">
        <v>0</v>
      </c>
      <c r="AD422" s="5">
        <v>0</v>
      </c>
      <c r="AE422" s="5">
        <f t="shared" si="73"/>
        <v>0</v>
      </c>
      <c r="AF422" s="5">
        <v>1</v>
      </c>
      <c r="AG422" s="6">
        <v>43187</v>
      </c>
      <c r="AH422" s="5">
        <v>1</v>
      </c>
      <c r="AI422" s="5">
        <v>0</v>
      </c>
      <c r="AJ422" s="5">
        <v>0</v>
      </c>
      <c r="AK422" s="5">
        <f t="shared" si="74"/>
        <v>0</v>
      </c>
      <c r="AL422" s="5">
        <v>0</v>
      </c>
      <c r="AM422" s="5">
        <v>0</v>
      </c>
      <c r="AN422" s="5">
        <f t="shared" si="75"/>
        <v>0</v>
      </c>
      <c r="AO422" s="5">
        <v>0</v>
      </c>
      <c r="AP422" s="5">
        <v>0</v>
      </c>
      <c r="AQ422" s="5">
        <f t="shared" si="76"/>
        <v>0</v>
      </c>
      <c r="AR422" s="5">
        <v>1</v>
      </c>
      <c r="AS422" s="6">
        <v>43363</v>
      </c>
      <c r="AT422" s="5">
        <v>1</v>
      </c>
      <c r="AU422" s="5">
        <v>0</v>
      </c>
      <c r="AV422" t="str">
        <f t="shared" si="69"/>
        <v>N</v>
      </c>
      <c r="AW422" t="s">
        <v>60</v>
      </c>
      <c r="AX422" t="s">
        <v>61</v>
      </c>
      <c r="AY422" t="s">
        <v>62</v>
      </c>
      <c r="AZ422" t="s">
        <v>62</v>
      </c>
      <c r="BA422" t="str">
        <f t="shared" si="70"/>
        <v>N</v>
      </c>
    </row>
    <row r="423" spans="1:53">
      <c r="A423" t="s">
        <v>436</v>
      </c>
      <c r="B423" t="s">
        <v>54</v>
      </c>
      <c r="C423" t="s">
        <v>89</v>
      </c>
      <c r="D423">
        <v>2018</v>
      </c>
      <c r="F423" t="s">
        <v>1179</v>
      </c>
      <c r="G423" t="s">
        <v>1180</v>
      </c>
      <c r="H423" t="s">
        <v>1181</v>
      </c>
      <c r="I423" t="s">
        <v>1182</v>
      </c>
      <c r="J423" t="s">
        <v>101</v>
      </c>
      <c r="K423" t="s">
        <v>93</v>
      </c>
      <c r="L423" s="5">
        <v>0</v>
      </c>
      <c r="M423" s="5">
        <v>0</v>
      </c>
      <c r="N423" s="5">
        <f t="shared" si="66"/>
        <v>0</v>
      </c>
      <c r="O423" s="5">
        <v>0</v>
      </c>
      <c r="P423" s="5">
        <v>0</v>
      </c>
      <c r="Q423" s="5">
        <f t="shared" si="67"/>
        <v>0</v>
      </c>
      <c r="R423" s="5">
        <v>0</v>
      </c>
      <c r="S423" s="5">
        <v>0</v>
      </c>
      <c r="T423" s="5">
        <f t="shared" si="68"/>
        <v>0</v>
      </c>
      <c r="U423" s="5">
        <v>0</v>
      </c>
      <c r="V423" s="5">
        <v>0</v>
      </c>
      <c r="W423" s="5">
        <v>0</v>
      </c>
      <c r="X423" s="5">
        <v>0</v>
      </c>
      <c r="Y423" s="5">
        <f t="shared" si="71"/>
        <v>0</v>
      </c>
      <c r="Z423" s="5">
        <v>0</v>
      </c>
      <c r="AA423" s="5">
        <v>0</v>
      </c>
      <c r="AB423" s="5">
        <f t="shared" si="72"/>
        <v>0</v>
      </c>
      <c r="AC423" s="5">
        <v>0</v>
      </c>
      <c r="AD423" s="5">
        <v>0</v>
      </c>
      <c r="AE423" s="5">
        <f t="shared" si="73"/>
        <v>0</v>
      </c>
      <c r="AF423" s="5">
        <v>1</v>
      </c>
      <c r="AG423" s="6">
        <v>43132</v>
      </c>
      <c r="AH423" s="5">
        <v>1</v>
      </c>
      <c r="AI423" s="5">
        <v>0</v>
      </c>
      <c r="AJ423" s="5">
        <v>0</v>
      </c>
      <c r="AK423" s="5">
        <f t="shared" si="74"/>
        <v>0</v>
      </c>
      <c r="AL423" s="5">
        <v>0</v>
      </c>
      <c r="AM423" s="5">
        <v>0</v>
      </c>
      <c r="AN423" s="5">
        <f t="shared" si="75"/>
        <v>0</v>
      </c>
      <c r="AO423" s="5">
        <v>0</v>
      </c>
      <c r="AP423" s="5">
        <v>0</v>
      </c>
      <c r="AQ423" s="5">
        <f t="shared" si="76"/>
        <v>0</v>
      </c>
      <c r="AR423" s="5">
        <v>1</v>
      </c>
      <c r="AS423" s="6">
        <v>43297</v>
      </c>
      <c r="AT423" s="5">
        <v>1</v>
      </c>
      <c r="AU423" s="5">
        <v>0</v>
      </c>
      <c r="AV423" t="str">
        <f t="shared" si="69"/>
        <v>N</v>
      </c>
      <c r="AW423" t="s">
        <v>60</v>
      </c>
      <c r="AX423" t="s">
        <v>61</v>
      </c>
      <c r="AY423" t="s">
        <v>62</v>
      </c>
      <c r="AZ423" t="s">
        <v>62</v>
      </c>
      <c r="BA423" t="str">
        <f t="shared" si="70"/>
        <v>N</v>
      </c>
    </row>
    <row r="424" spans="1:53">
      <c r="A424" t="s">
        <v>436</v>
      </c>
      <c r="B424" t="s">
        <v>54</v>
      </c>
      <c r="C424" t="s">
        <v>89</v>
      </c>
      <c r="D424">
        <v>2018</v>
      </c>
      <c r="F424" t="s">
        <v>556</v>
      </c>
      <c r="G424" t="s">
        <v>1183</v>
      </c>
      <c r="H424" t="s">
        <v>1184</v>
      </c>
      <c r="I424" t="s">
        <v>1185</v>
      </c>
      <c r="J424" t="s">
        <v>101</v>
      </c>
      <c r="K424" t="s">
        <v>93</v>
      </c>
      <c r="L424" s="5">
        <v>0</v>
      </c>
      <c r="M424" s="5">
        <v>0</v>
      </c>
      <c r="N424" s="5">
        <f t="shared" si="66"/>
        <v>0</v>
      </c>
      <c r="O424" s="5">
        <v>0</v>
      </c>
      <c r="P424" s="5">
        <v>0</v>
      </c>
      <c r="Q424" s="5">
        <f t="shared" si="67"/>
        <v>0</v>
      </c>
      <c r="R424" s="5">
        <v>0</v>
      </c>
      <c r="S424" s="5">
        <v>0</v>
      </c>
      <c r="T424" s="5">
        <f t="shared" si="68"/>
        <v>0</v>
      </c>
      <c r="U424" s="5">
        <v>0</v>
      </c>
      <c r="V424" s="5">
        <v>0</v>
      </c>
      <c r="W424" s="5">
        <v>0</v>
      </c>
      <c r="X424" s="5">
        <v>0</v>
      </c>
      <c r="Y424" s="5">
        <f t="shared" si="71"/>
        <v>0</v>
      </c>
      <c r="Z424" s="5">
        <v>0</v>
      </c>
      <c r="AA424" s="5">
        <v>0</v>
      </c>
      <c r="AB424" s="5">
        <f t="shared" si="72"/>
        <v>0</v>
      </c>
      <c r="AC424" s="5">
        <v>0</v>
      </c>
      <c r="AD424" s="5">
        <v>0</v>
      </c>
      <c r="AE424" s="5">
        <f t="shared" si="73"/>
        <v>0</v>
      </c>
      <c r="AF424" s="5">
        <v>1</v>
      </c>
      <c r="AG424" s="6">
        <v>43132</v>
      </c>
      <c r="AH424" s="5">
        <v>1</v>
      </c>
      <c r="AI424" s="5">
        <v>0</v>
      </c>
      <c r="AJ424" s="5">
        <v>0</v>
      </c>
      <c r="AK424" s="5">
        <f t="shared" si="74"/>
        <v>0</v>
      </c>
      <c r="AL424" s="5">
        <v>0</v>
      </c>
      <c r="AM424" s="5">
        <v>0</v>
      </c>
      <c r="AN424" s="5">
        <f t="shared" si="75"/>
        <v>0</v>
      </c>
      <c r="AO424" s="5">
        <v>0</v>
      </c>
      <c r="AP424" s="5">
        <v>0</v>
      </c>
      <c r="AQ424" s="5">
        <f t="shared" si="76"/>
        <v>0</v>
      </c>
      <c r="AR424" s="5">
        <v>1</v>
      </c>
      <c r="AS424" s="6">
        <v>43311</v>
      </c>
      <c r="AT424" s="5">
        <v>1</v>
      </c>
      <c r="AU424" s="5">
        <v>0</v>
      </c>
      <c r="AV424" t="str">
        <f t="shared" si="69"/>
        <v>N</v>
      </c>
      <c r="AW424" t="s">
        <v>60</v>
      </c>
      <c r="AX424" t="s">
        <v>61</v>
      </c>
      <c r="AY424" t="s">
        <v>62</v>
      </c>
      <c r="AZ424" t="s">
        <v>62</v>
      </c>
      <c r="BA424" t="str">
        <f t="shared" si="70"/>
        <v>N</v>
      </c>
    </row>
    <row r="425" spans="1:53">
      <c r="A425" t="s">
        <v>436</v>
      </c>
      <c r="B425" t="s">
        <v>54</v>
      </c>
      <c r="C425" t="s">
        <v>89</v>
      </c>
      <c r="D425">
        <v>2018</v>
      </c>
      <c r="F425" t="s">
        <v>1186</v>
      </c>
      <c r="G425" t="s">
        <v>1187</v>
      </c>
      <c r="H425" t="s">
        <v>1188</v>
      </c>
      <c r="I425" t="s">
        <v>1189</v>
      </c>
      <c r="J425" t="s">
        <v>101</v>
      </c>
      <c r="K425" t="s">
        <v>93</v>
      </c>
      <c r="L425" s="5">
        <v>0</v>
      </c>
      <c r="M425" s="5">
        <v>0</v>
      </c>
      <c r="N425" s="5">
        <f t="shared" si="66"/>
        <v>0</v>
      </c>
      <c r="O425" s="5">
        <v>0</v>
      </c>
      <c r="P425" s="5">
        <v>0</v>
      </c>
      <c r="Q425" s="5">
        <f t="shared" si="67"/>
        <v>0</v>
      </c>
      <c r="R425" s="5">
        <v>0</v>
      </c>
      <c r="S425" s="5">
        <v>0</v>
      </c>
      <c r="T425" s="5">
        <f t="shared" si="68"/>
        <v>0</v>
      </c>
      <c r="U425" s="5">
        <v>0</v>
      </c>
      <c r="V425" s="5">
        <v>0</v>
      </c>
      <c r="W425" s="5">
        <v>0</v>
      </c>
      <c r="X425" s="5">
        <v>0</v>
      </c>
      <c r="Y425" s="5">
        <f t="shared" si="71"/>
        <v>0</v>
      </c>
      <c r="Z425" s="5">
        <v>0</v>
      </c>
      <c r="AA425" s="5">
        <v>0</v>
      </c>
      <c r="AB425" s="5">
        <f t="shared" si="72"/>
        <v>0</v>
      </c>
      <c r="AC425" s="5">
        <v>0</v>
      </c>
      <c r="AD425" s="5">
        <v>0</v>
      </c>
      <c r="AE425" s="5">
        <f t="shared" si="73"/>
        <v>0</v>
      </c>
      <c r="AF425" s="5">
        <v>1</v>
      </c>
      <c r="AG425" s="6">
        <v>43104</v>
      </c>
      <c r="AH425" s="5">
        <v>1</v>
      </c>
      <c r="AI425" s="5">
        <v>0</v>
      </c>
      <c r="AJ425" s="5">
        <v>0</v>
      </c>
      <c r="AK425" s="5">
        <f t="shared" si="74"/>
        <v>0</v>
      </c>
      <c r="AL425" s="5">
        <v>0</v>
      </c>
      <c r="AM425" s="5">
        <v>0</v>
      </c>
      <c r="AN425" s="5">
        <f t="shared" si="75"/>
        <v>0</v>
      </c>
      <c r="AO425" s="5">
        <v>0</v>
      </c>
      <c r="AP425" s="5">
        <v>0</v>
      </c>
      <c r="AQ425" s="5">
        <f t="shared" si="76"/>
        <v>0</v>
      </c>
      <c r="AR425" s="5">
        <v>1</v>
      </c>
      <c r="AS425" s="6">
        <v>43280</v>
      </c>
      <c r="AT425" s="5">
        <v>1</v>
      </c>
      <c r="AU425" s="5">
        <v>0</v>
      </c>
      <c r="AV425" t="str">
        <f t="shared" si="69"/>
        <v>N</v>
      </c>
      <c r="AW425" t="s">
        <v>60</v>
      </c>
      <c r="AX425" t="s">
        <v>61</v>
      </c>
      <c r="AY425" t="s">
        <v>62</v>
      </c>
      <c r="AZ425" t="s">
        <v>62</v>
      </c>
      <c r="BA425" t="str">
        <f t="shared" si="70"/>
        <v>N</v>
      </c>
    </row>
    <row r="426" spans="1:53">
      <c r="A426" t="s">
        <v>436</v>
      </c>
      <c r="B426" t="s">
        <v>54</v>
      </c>
      <c r="C426" t="s">
        <v>89</v>
      </c>
      <c r="D426">
        <v>2018</v>
      </c>
      <c r="F426" t="s">
        <v>1190</v>
      </c>
      <c r="G426" t="s">
        <v>1191</v>
      </c>
      <c r="H426" t="s">
        <v>1192</v>
      </c>
      <c r="I426" t="s">
        <v>1193</v>
      </c>
      <c r="J426" t="s">
        <v>101</v>
      </c>
      <c r="K426" t="s">
        <v>93</v>
      </c>
      <c r="L426" s="5">
        <v>0</v>
      </c>
      <c r="M426" s="5">
        <v>0</v>
      </c>
      <c r="N426" s="5">
        <f t="shared" si="66"/>
        <v>0</v>
      </c>
      <c r="O426" s="5">
        <v>0</v>
      </c>
      <c r="P426" s="5">
        <v>0</v>
      </c>
      <c r="Q426" s="5">
        <f t="shared" si="67"/>
        <v>0</v>
      </c>
      <c r="R426" s="5">
        <v>0</v>
      </c>
      <c r="S426" s="5">
        <v>0</v>
      </c>
      <c r="T426" s="5">
        <f t="shared" si="68"/>
        <v>0</v>
      </c>
      <c r="U426" s="5">
        <v>0</v>
      </c>
      <c r="V426" s="5">
        <v>0</v>
      </c>
      <c r="W426" s="5">
        <v>0</v>
      </c>
      <c r="X426" s="5">
        <v>0</v>
      </c>
      <c r="Y426" s="5">
        <f t="shared" si="71"/>
        <v>0</v>
      </c>
      <c r="Z426" s="5">
        <v>0</v>
      </c>
      <c r="AA426" s="5">
        <v>0</v>
      </c>
      <c r="AB426" s="5">
        <f t="shared" si="72"/>
        <v>0</v>
      </c>
      <c r="AC426" s="5">
        <v>0</v>
      </c>
      <c r="AD426" s="5">
        <v>0</v>
      </c>
      <c r="AE426" s="5">
        <f t="shared" si="73"/>
        <v>0</v>
      </c>
      <c r="AF426" s="5">
        <v>1</v>
      </c>
      <c r="AG426" s="6">
        <v>43132</v>
      </c>
      <c r="AH426" s="5">
        <v>1</v>
      </c>
      <c r="AI426" s="5">
        <v>0</v>
      </c>
      <c r="AJ426" s="5">
        <v>0</v>
      </c>
      <c r="AK426" s="5">
        <f t="shared" si="74"/>
        <v>0</v>
      </c>
      <c r="AL426" s="5">
        <v>0</v>
      </c>
      <c r="AM426" s="5">
        <v>0</v>
      </c>
      <c r="AN426" s="5">
        <f t="shared" si="75"/>
        <v>0</v>
      </c>
      <c r="AO426" s="5">
        <v>0</v>
      </c>
      <c r="AP426" s="5">
        <v>0</v>
      </c>
      <c r="AQ426" s="5">
        <f t="shared" si="76"/>
        <v>0</v>
      </c>
      <c r="AR426" s="5">
        <v>1</v>
      </c>
      <c r="AS426" s="6">
        <v>43307</v>
      </c>
      <c r="AT426" s="5">
        <v>1</v>
      </c>
      <c r="AU426" s="5">
        <v>0</v>
      </c>
      <c r="AV426" t="str">
        <f t="shared" si="69"/>
        <v>N</v>
      </c>
      <c r="AW426" t="s">
        <v>60</v>
      </c>
      <c r="AX426" t="s">
        <v>61</v>
      </c>
      <c r="AY426" t="s">
        <v>62</v>
      </c>
      <c r="AZ426" t="s">
        <v>62</v>
      </c>
      <c r="BA426" t="str">
        <f t="shared" si="70"/>
        <v>N</v>
      </c>
    </row>
    <row r="427" spans="1:53">
      <c r="A427" t="s">
        <v>436</v>
      </c>
      <c r="B427" t="s">
        <v>54</v>
      </c>
      <c r="C427" t="s">
        <v>89</v>
      </c>
      <c r="D427">
        <v>2018</v>
      </c>
      <c r="F427" t="s">
        <v>1194</v>
      </c>
      <c r="G427" t="s">
        <v>1195</v>
      </c>
      <c r="H427" t="s">
        <v>1196</v>
      </c>
      <c r="I427" t="s">
        <v>1197</v>
      </c>
      <c r="J427" t="s">
        <v>101</v>
      </c>
      <c r="K427" t="s">
        <v>93</v>
      </c>
      <c r="L427" s="5">
        <v>0</v>
      </c>
      <c r="M427" s="5">
        <v>0</v>
      </c>
      <c r="N427" s="5">
        <f t="shared" si="66"/>
        <v>0</v>
      </c>
      <c r="O427" s="5">
        <v>0</v>
      </c>
      <c r="P427" s="5">
        <v>0</v>
      </c>
      <c r="Q427" s="5">
        <f t="shared" si="67"/>
        <v>0</v>
      </c>
      <c r="R427" s="5">
        <v>0</v>
      </c>
      <c r="S427" s="5">
        <v>0</v>
      </c>
      <c r="T427" s="5">
        <f t="shared" si="68"/>
        <v>0</v>
      </c>
      <c r="U427" s="5">
        <v>0</v>
      </c>
      <c r="V427" s="5">
        <v>0</v>
      </c>
      <c r="W427" s="5">
        <v>0</v>
      </c>
      <c r="X427" s="5">
        <v>0</v>
      </c>
      <c r="Y427" s="5">
        <f t="shared" si="71"/>
        <v>0</v>
      </c>
      <c r="Z427" s="5">
        <v>0</v>
      </c>
      <c r="AA427" s="5">
        <v>0</v>
      </c>
      <c r="AB427" s="5">
        <f t="shared" si="72"/>
        <v>0</v>
      </c>
      <c r="AC427" s="5">
        <v>0</v>
      </c>
      <c r="AD427" s="5">
        <v>0</v>
      </c>
      <c r="AE427" s="5">
        <f t="shared" si="73"/>
        <v>0</v>
      </c>
      <c r="AF427" s="5">
        <v>1</v>
      </c>
      <c r="AG427" s="6">
        <v>43172</v>
      </c>
      <c r="AH427" s="5">
        <v>1</v>
      </c>
      <c r="AI427" s="5">
        <v>0</v>
      </c>
      <c r="AJ427" s="5">
        <v>0</v>
      </c>
      <c r="AK427" s="5">
        <f t="shared" si="74"/>
        <v>0</v>
      </c>
      <c r="AL427" s="5">
        <v>0</v>
      </c>
      <c r="AM427" s="5">
        <v>0</v>
      </c>
      <c r="AN427" s="5">
        <f t="shared" si="75"/>
        <v>0</v>
      </c>
      <c r="AO427" s="5">
        <v>0</v>
      </c>
      <c r="AP427" s="5">
        <v>0</v>
      </c>
      <c r="AQ427" s="5">
        <f t="shared" si="76"/>
        <v>0</v>
      </c>
      <c r="AR427" s="5">
        <v>1</v>
      </c>
      <c r="AS427" s="6">
        <v>43348</v>
      </c>
      <c r="AT427" s="5">
        <v>1</v>
      </c>
      <c r="AU427" s="5">
        <v>0</v>
      </c>
      <c r="AV427" t="str">
        <f t="shared" si="69"/>
        <v>N</v>
      </c>
      <c r="AW427" t="s">
        <v>60</v>
      </c>
      <c r="AX427" t="s">
        <v>61</v>
      </c>
      <c r="AY427" t="s">
        <v>62</v>
      </c>
      <c r="AZ427" t="s">
        <v>62</v>
      </c>
      <c r="BA427" t="str">
        <f t="shared" si="70"/>
        <v>N</v>
      </c>
    </row>
    <row r="428" spans="1:53">
      <c r="A428" t="s">
        <v>436</v>
      </c>
      <c r="B428" t="s">
        <v>54</v>
      </c>
      <c r="C428" t="s">
        <v>89</v>
      </c>
      <c r="D428">
        <v>2018</v>
      </c>
      <c r="F428" t="s">
        <v>1198</v>
      </c>
      <c r="G428" t="s">
        <v>1199</v>
      </c>
      <c r="H428" t="s">
        <v>1200</v>
      </c>
      <c r="I428" t="s">
        <v>1201</v>
      </c>
      <c r="J428" t="s">
        <v>101</v>
      </c>
      <c r="K428" t="s">
        <v>93</v>
      </c>
      <c r="L428" s="5">
        <v>0</v>
      </c>
      <c r="M428" s="5">
        <v>0</v>
      </c>
      <c r="N428" s="5">
        <f t="shared" si="66"/>
        <v>0</v>
      </c>
      <c r="O428" s="5">
        <v>0</v>
      </c>
      <c r="P428" s="5">
        <v>0</v>
      </c>
      <c r="Q428" s="5">
        <f t="shared" si="67"/>
        <v>0</v>
      </c>
      <c r="R428" s="5">
        <v>0</v>
      </c>
      <c r="S428" s="5">
        <v>0</v>
      </c>
      <c r="T428" s="5">
        <f t="shared" si="68"/>
        <v>0</v>
      </c>
      <c r="U428" s="5">
        <v>0</v>
      </c>
      <c r="V428" s="5">
        <v>0</v>
      </c>
      <c r="W428" s="5">
        <v>0</v>
      </c>
      <c r="X428" s="5">
        <v>0</v>
      </c>
      <c r="Y428" s="5">
        <f t="shared" si="71"/>
        <v>0</v>
      </c>
      <c r="Z428" s="5">
        <v>0</v>
      </c>
      <c r="AA428" s="5">
        <v>0</v>
      </c>
      <c r="AB428" s="5">
        <f t="shared" si="72"/>
        <v>0</v>
      </c>
      <c r="AC428" s="5">
        <v>0</v>
      </c>
      <c r="AD428" s="5">
        <v>0</v>
      </c>
      <c r="AE428" s="5">
        <f t="shared" si="73"/>
        <v>0</v>
      </c>
      <c r="AF428" s="5">
        <v>1</v>
      </c>
      <c r="AG428" s="6">
        <v>43104</v>
      </c>
      <c r="AH428" s="5">
        <v>1</v>
      </c>
      <c r="AI428" s="5">
        <v>0</v>
      </c>
      <c r="AJ428" s="5">
        <v>0</v>
      </c>
      <c r="AK428" s="5">
        <f t="shared" si="74"/>
        <v>0</v>
      </c>
      <c r="AL428" s="5">
        <v>0</v>
      </c>
      <c r="AM428" s="5">
        <v>0</v>
      </c>
      <c r="AN428" s="5">
        <f t="shared" si="75"/>
        <v>0</v>
      </c>
      <c r="AO428" s="5">
        <v>0</v>
      </c>
      <c r="AP428" s="5">
        <v>0</v>
      </c>
      <c r="AQ428" s="5">
        <f t="shared" si="76"/>
        <v>0</v>
      </c>
      <c r="AR428" s="5">
        <v>1</v>
      </c>
      <c r="AS428" s="6">
        <v>43271</v>
      </c>
      <c r="AT428" s="5">
        <v>1</v>
      </c>
      <c r="AU428" s="5">
        <v>0</v>
      </c>
      <c r="AV428" t="str">
        <f t="shared" si="69"/>
        <v>N</v>
      </c>
      <c r="AW428" t="s">
        <v>60</v>
      </c>
      <c r="AX428" t="s">
        <v>61</v>
      </c>
      <c r="AY428" t="s">
        <v>62</v>
      </c>
      <c r="AZ428" t="s">
        <v>62</v>
      </c>
      <c r="BA428" t="str">
        <f t="shared" si="70"/>
        <v>N</v>
      </c>
    </row>
    <row r="429" spans="1:53">
      <c r="A429" t="s">
        <v>436</v>
      </c>
      <c r="B429" t="s">
        <v>54</v>
      </c>
      <c r="C429" t="s">
        <v>89</v>
      </c>
      <c r="D429">
        <v>2018</v>
      </c>
      <c r="F429" t="s">
        <v>1202</v>
      </c>
      <c r="G429" t="s">
        <v>1203</v>
      </c>
      <c r="H429" t="s">
        <v>1204</v>
      </c>
      <c r="I429" t="s">
        <v>1205</v>
      </c>
      <c r="J429" t="s">
        <v>101</v>
      </c>
      <c r="K429" t="s">
        <v>93</v>
      </c>
      <c r="L429" s="5">
        <v>0</v>
      </c>
      <c r="M429" s="5">
        <v>0</v>
      </c>
      <c r="N429" s="5">
        <f t="shared" si="66"/>
        <v>0</v>
      </c>
      <c r="O429" s="5">
        <v>0</v>
      </c>
      <c r="P429" s="5">
        <v>0</v>
      </c>
      <c r="Q429" s="5">
        <f t="shared" si="67"/>
        <v>0</v>
      </c>
      <c r="R429" s="5">
        <v>0</v>
      </c>
      <c r="S429" s="5">
        <v>0</v>
      </c>
      <c r="T429" s="5">
        <f t="shared" si="68"/>
        <v>0</v>
      </c>
      <c r="U429" s="5">
        <v>0</v>
      </c>
      <c r="V429" s="5">
        <v>0</v>
      </c>
      <c r="W429" s="5">
        <v>0</v>
      </c>
      <c r="X429" s="5">
        <v>0</v>
      </c>
      <c r="Y429" s="5">
        <f t="shared" si="71"/>
        <v>0</v>
      </c>
      <c r="Z429" s="5">
        <v>0</v>
      </c>
      <c r="AA429" s="5">
        <v>0</v>
      </c>
      <c r="AB429" s="5">
        <f t="shared" si="72"/>
        <v>0</v>
      </c>
      <c r="AC429" s="5">
        <v>0</v>
      </c>
      <c r="AD429" s="5">
        <v>0</v>
      </c>
      <c r="AE429" s="5">
        <f t="shared" si="73"/>
        <v>0</v>
      </c>
      <c r="AF429" s="5">
        <v>1</v>
      </c>
      <c r="AG429" s="6">
        <v>43157</v>
      </c>
      <c r="AH429" s="5">
        <v>1</v>
      </c>
      <c r="AI429" s="5">
        <v>0</v>
      </c>
      <c r="AJ429" s="5">
        <v>0</v>
      </c>
      <c r="AK429" s="5">
        <f t="shared" si="74"/>
        <v>0</v>
      </c>
      <c r="AL429" s="5">
        <v>0</v>
      </c>
      <c r="AM429" s="5">
        <v>0</v>
      </c>
      <c r="AN429" s="5">
        <f t="shared" si="75"/>
        <v>0</v>
      </c>
      <c r="AO429" s="5">
        <v>0</v>
      </c>
      <c r="AP429" s="5">
        <v>0</v>
      </c>
      <c r="AQ429" s="5">
        <f t="shared" si="76"/>
        <v>0</v>
      </c>
      <c r="AR429" s="5">
        <v>1</v>
      </c>
      <c r="AS429" s="6">
        <v>43432</v>
      </c>
      <c r="AT429" s="5">
        <v>1</v>
      </c>
      <c r="AU429" s="5">
        <v>0</v>
      </c>
      <c r="AV429" t="str">
        <f t="shared" si="69"/>
        <v>N</v>
      </c>
      <c r="AW429" t="s">
        <v>60</v>
      </c>
      <c r="AX429" t="s">
        <v>61</v>
      </c>
      <c r="AY429" t="s">
        <v>62</v>
      </c>
      <c r="AZ429" t="s">
        <v>62</v>
      </c>
      <c r="BA429" t="str">
        <f t="shared" si="70"/>
        <v>N</v>
      </c>
    </row>
    <row r="430" spans="1:53">
      <c r="A430" t="s">
        <v>436</v>
      </c>
      <c r="B430" t="s">
        <v>54</v>
      </c>
      <c r="C430" t="s">
        <v>89</v>
      </c>
      <c r="D430">
        <v>2018</v>
      </c>
      <c r="F430" t="s">
        <v>1206</v>
      </c>
      <c r="G430" t="s">
        <v>1207</v>
      </c>
      <c r="H430" t="s">
        <v>1208</v>
      </c>
      <c r="I430" t="s">
        <v>1209</v>
      </c>
      <c r="J430" t="s">
        <v>101</v>
      </c>
      <c r="K430" t="s">
        <v>93</v>
      </c>
      <c r="L430" s="5">
        <v>0</v>
      </c>
      <c r="M430" s="5">
        <v>0</v>
      </c>
      <c r="N430" s="5">
        <f t="shared" si="66"/>
        <v>0</v>
      </c>
      <c r="O430" s="5">
        <v>0</v>
      </c>
      <c r="P430" s="5">
        <v>0</v>
      </c>
      <c r="Q430" s="5">
        <f t="shared" si="67"/>
        <v>0</v>
      </c>
      <c r="R430" s="5">
        <v>0</v>
      </c>
      <c r="S430" s="5">
        <v>0</v>
      </c>
      <c r="T430" s="5">
        <f t="shared" si="68"/>
        <v>0</v>
      </c>
      <c r="U430" s="5">
        <v>0</v>
      </c>
      <c r="V430" s="5">
        <v>0</v>
      </c>
      <c r="W430" s="5">
        <v>0</v>
      </c>
      <c r="X430" s="5">
        <v>0</v>
      </c>
      <c r="Y430" s="5">
        <f t="shared" si="71"/>
        <v>0</v>
      </c>
      <c r="Z430" s="5">
        <v>0</v>
      </c>
      <c r="AA430" s="5">
        <v>0</v>
      </c>
      <c r="AB430" s="5">
        <f t="shared" si="72"/>
        <v>0</v>
      </c>
      <c r="AC430" s="5">
        <v>0</v>
      </c>
      <c r="AD430" s="5">
        <v>0</v>
      </c>
      <c r="AE430" s="5">
        <f t="shared" si="73"/>
        <v>0</v>
      </c>
      <c r="AF430" s="5">
        <v>1</v>
      </c>
      <c r="AG430" s="6">
        <v>43222</v>
      </c>
      <c r="AH430" s="5">
        <v>1</v>
      </c>
      <c r="AI430" s="5">
        <v>0</v>
      </c>
      <c r="AJ430" s="5">
        <v>0</v>
      </c>
      <c r="AK430" s="5">
        <f t="shared" si="74"/>
        <v>0</v>
      </c>
      <c r="AL430" s="5">
        <v>0</v>
      </c>
      <c r="AM430" s="5">
        <v>0</v>
      </c>
      <c r="AN430" s="5">
        <f t="shared" si="75"/>
        <v>0</v>
      </c>
      <c r="AO430" s="5">
        <v>0</v>
      </c>
      <c r="AP430" s="5">
        <v>0</v>
      </c>
      <c r="AQ430" s="5">
        <f t="shared" si="76"/>
        <v>0</v>
      </c>
      <c r="AR430" s="5">
        <v>1</v>
      </c>
      <c r="AS430" s="6">
        <v>43397</v>
      </c>
      <c r="AT430" s="5">
        <v>1</v>
      </c>
      <c r="AU430" s="5">
        <v>0</v>
      </c>
      <c r="AV430" t="str">
        <f t="shared" si="69"/>
        <v>N</v>
      </c>
      <c r="AW430" t="s">
        <v>60</v>
      </c>
      <c r="AX430" t="s">
        <v>61</v>
      </c>
      <c r="AY430" t="s">
        <v>62</v>
      </c>
      <c r="AZ430" t="s">
        <v>62</v>
      </c>
      <c r="BA430" t="str">
        <f t="shared" si="70"/>
        <v>N</v>
      </c>
    </row>
    <row r="431" spans="1:53">
      <c r="A431" t="s">
        <v>436</v>
      </c>
      <c r="B431" t="s">
        <v>54</v>
      </c>
      <c r="C431" t="s">
        <v>89</v>
      </c>
      <c r="D431">
        <v>2018</v>
      </c>
      <c r="F431" t="s">
        <v>1210</v>
      </c>
      <c r="G431" t="s">
        <v>1211</v>
      </c>
      <c r="H431" t="s">
        <v>1212</v>
      </c>
      <c r="I431" t="s">
        <v>1213</v>
      </c>
      <c r="J431" t="s">
        <v>101</v>
      </c>
      <c r="K431" t="s">
        <v>93</v>
      </c>
      <c r="L431" s="5">
        <v>0</v>
      </c>
      <c r="M431" s="5">
        <v>0</v>
      </c>
      <c r="N431" s="5">
        <f t="shared" si="66"/>
        <v>0</v>
      </c>
      <c r="O431" s="5">
        <v>0</v>
      </c>
      <c r="P431" s="5">
        <v>0</v>
      </c>
      <c r="Q431" s="5">
        <f t="shared" si="67"/>
        <v>0</v>
      </c>
      <c r="R431" s="5">
        <v>0</v>
      </c>
      <c r="S431" s="5">
        <v>0</v>
      </c>
      <c r="T431" s="5">
        <f t="shared" si="68"/>
        <v>0</v>
      </c>
      <c r="U431" s="5">
        <v>0</v>
      </c>
      <c r="V431" s="5">
        <v>0</v>
      </c>
      <c r="W431" s="5">
        <v>0</v>
      </c>
      <c r="X431" s="5">
        <v>0</v>
      </c>
      <c r="Y431" s="5">
        <f t="shared" si="71"/>
        <v>0</v>
      </c>
      <c r="Z431" s="5">
        <v>0</v>
      </c>
      <c r="AA431" s="5">
        <v>0</v>
      </c>
      <c r="AB431" s="5">
        <f t="shared" si="72"/>
        <v>0</v>
      </c>
      <c r="AC431" s="5">
        <v>0</v>
      </c>
      <c r="AD431" s="5">
        <v>0</v>
      </c>
      <c r="AE431" s="5">
        <f t="shared" si="73"/>
        <v>0</v>
      </c>
      <c r="AF431" s="5">
        <v>1</v>
      </c>
      <c r="AG431" s="6">
        <v>43222</v>
      </c>
      <c r="AH431" s="5">
        <v>1</v>
      </c>
      <c r="AI431" s="5">
        <v>0</v>
      </c>
      <c r="AJ431" s="5">
        <v>0</v>
      </c>
      <c r="AK431" s="5">
        <f t="shared" si="74"/>
        <v>0</v>
      </c>
      <c r="AL431" s="5">
        <v>0</v>
      </c>
      <c r="AM431" s="5">
        <v>0</v>
      </c>
      <c r="AN431" s="5">
        <f t="shared" si="75"/>
        <v>0</v>
      </c>
      <c r="AO431" s="5">
        <v>0</v>
      </c>
      <c r="AP431" s="5">
        <v>0</v>
      </c>
      <c r="AQ431" s="5">
        <f t="shared" si="76"/>
        <v>0</v>
      </c>
      <c r="AR431" s="5">
        <v>1</v>
      </c>
      <c r="AS431" s="6">
        <v>43368</v>
      </c>
      <c r="AT431" s="5">
        <v>1</v>
      </c>
      <c r="AU431" s="5">
        <v>0</v>
      </c>
      <c r="AV431" t="str">
        <f t="shared" si="69"/>
        <v>N</v>
      </c>
      <c r="AW431" t="s">
        <v>60</v>
      </c>
      <c r="AX431" t="s">
        <v>61</v>
      </c>
      <c r="AY431" t="s">
        <v>62</v>
      </c>
      <c r="AZ431" t="s">
        <v>62</v>
      </c>
      <c r="BA431" t="str">
        <f t="shared" si="70"/>
        <v>N</v>
      </c>
    </row>
    <row r="432" spans="1:53">
      <c r="A432" t="s">
        <v>436</v>
      </c>
      <c r="B432" t="s">
        <v>54</v>
      </c>
      <c r="C432" t="s">
        <v>89</v>
      </c>
      <c r="D432">
        <v>2018</v>
      </c>
      <c r="F432" t="s">
        <v>1214</v>
      </c>
      <c r="G432" t="s">
        <v>1215</v>
      </c>
      <c r="H432" t="s">
        <v>1216</v>
      </c>
      <c r="I432" t="s">
        <v>1217</v>
      </c>
      <c r="J432" t="s">
        <v>101</v>
      </c>
      <c r="K432" t="s">
        <v>93</v>
      </c>
      <c r="L432" s="5">
        <v>0</v>
      </c>
      <c r="M432" s="5">
        <v>0</v>
      </c>
      <c r="N432" s="5">
        <f t="shared" si="66"/>
        <v>0</v>
      </c>
      <c r="O432" s="5">
        <v>0</v>
      </c>
      <c r="P432" s="5">
        <v>0</v>
      </c>
      <c r="Q432" s="5">
        <f t="shared" si="67"/>
        <v>0</v>
      </c>
      <c r="R432" s="5">
        <v>0</v>
      </c>
      <c r="S432" s="5">
        <v>0</v>
      </c>
      <c r="T432" s="5">
        <f t="shared" si="68"/>
        <v>0</v>
      </c>
      <c r="U432" s="5">
        <v>0</v>
      </c>
      <c r="V432" s="5">
        <v>0</v>
      </c>
      <c r="W432" s="5">
        <v>0</v>
      </c>
      <c r="X432" s="5">
        <v>0</v>
      </c>
      <c r="Y432" s="5">
        <f t="shared" si="71"/>
        <v>0</v>
      </c>
      <c r="Z432" s="5">
        <v>0</v>
      </c>
      <c r="AA432" s="5">
        <v>0</v>
      </c>
      <c r="AB432" s="5">
        <f t="shared" si="72"/>
        <v>0</v>
      </c>
      <c r="AC432" s="5">
        <v>0</v>
      </c>
      <c r="AD432" s="5">
        <v>0</v>
      </c>
      <c r="AE432" s="5">
        <f t="shared" si="73"/>
        <v>0</v>
      </c>
      <c r="AF432" s="5">
        <v>1</v>
      </c>
      <c r="AG432" s="6">
        <v>43187</v>
      </c>
      <c r="AH432" s="5">
        <v>1</v>
      </c>
      <c r="AI432" s="5">
        <v>0</v>
      </c>
      <c r="AJ432" s="5">
        <v>0</v>
      </c>
      <c r="AK432" s="5">
        <f t="shared" si="74"/>
        <v>0</v>
      </c>
      <c r="AL432" s="5">
        <v>0</v>
      </c>
      <c r="AM432" s="5">
        <v>0</v>
      </c>
      <c r="AN432" s="5">
        <f t="shared" si="75"/>
        <v>0</v>
      </c>
      <c r="AO432" s="5">
        <v>0</v>
      </c>
      <c r="AP432" s="5">
        <v>0</v>
      </c>
      <c r="AQ432" s="5">
        <f t="shared" si="76"/>
        <v>0</v>
      </c>
      <c r="AR432" s="5">
        <v>1</v>
      </c>
      <c r="AS432" s="6">
        <v>43385</v>
      </c>
      <c r="AT432" s="5">
        <v>1</v>
      </c>
      <c r="AU432" s="5">
        <v>0</v>
      </c>
      <c r="AV432" t="str">
        <f t="shared" si="69"/>
        <v>N</v>
      </c>
      <c r="AW432" t="s">
        <v>60</v>
      </c>
      <c r="AX432" t="s">
        <v>61</v>
      </c>
      <c r="AY432" t="s">
        <v>62</v>
      </c>
      <c r="AZ432" t="s">
        <v>62</v>
      </c>
      <c r="BA432" t="str">
        <f t="shared" si="70"/>
        <v>N</v>
      </c>
    </row>
    <row r="433" spans="1:53">
      <c r="A433" t="s">
        <v>436</v>
      </c>
      <c r="B433" t="s">
        <v>54</v>
      </c>
      <c r="C433" t="s">
        <v>89</v>
      </c>
      <c r="D433">
        <v>2018</v>
      </c>
      <c r="F433" t="s">
        <v>1218</v>
      </c>
      <c r="G433" t="s">
        <v>1219</v>
      </c>
      <c r="H433" t="s">
        <v>1220</v>
      </c>
      <c r="I433" t="s">
        <v>1221</v>
      </c>
      <c r="J433" t="s">
        <v>101</v>
      </c>
      <c r="K433" t="s">
        <v>93</v>
      </c>
      <c r="L433" s="5">
        <v>0</v>
      </c>
      <c r="M433" s="5">
        <v>0</v>
      </c>
      <c r="N433" s="5">
        <f t="shared" si="66"/>
        <v>0</v>
      </c>
      <c r="O433" s="5">
        <v>0</v>
      </c>
      <c r="P433" s="5">
        <v>0</v>
      </c>
      <c r="Q433" s="5">
        <f t="shared" si="67"/>
        <v>0</v>
      </c>
      <c r="R433" s="5">
        <v>0</v>
      </c>
      <c r="S433" s="5">
        <v>0</v>
      </c>
      <c r="T433" s="5">
        <f t="shared" si="68"/>
        <v>0</v>
      </c>
      <c r="U433" s="5">
        <v>0</v>
      </c>
      <c r="V433" s="5">
        <v>0</v>
      </c>
      <c r="W433" s="5">
        <v>0</v>
      </c>
      <c r="X433" s="5">
        <v>0</v>
      </c>
      <c r="Y433" s="5">
        <f t="shared" si="71"/>
        <v>0</v>
      </c>
      <c r="Z433" s="5">
        <v>0</v>
      </c>
      <c r="AA433" s="5">
        <v>0</v>
      </c>
      <c r="AB433" s="5">
        <f t="shared" si="72"/>
        <v>0</v>
      </c>
      <c r="AC433" s="5">
        <v>0</v>
      </c>
      <c r="AD433" s="5">
        <v>0</v>
      </c>
      <c r="AE433" s="5">
        <f t="shared" si="73"/>
        <v>0</v>
      </c>
      <c r="AF433" s="5">
        <v>1</v>
      </c>
      <c r="AG433" s="6">
        <v>43132</v>
      </c>
      <c r="AH433" s="5">
        <v>1</v>
      </c>
      <c r="AI433" s="5">
        <v>0</v>
      </c>
      <c r="AJ433" s="5">
        <v>0</v>
      </c>
      <c r="AK433" s="5">
        <f t="shared" si="74"/>
        <v>0</v>
      </c>
      <c r="AL433" s="5">
        <v>0</v>
      </c>
      <c r="AM433" s="5">
        <v>0</v>
      </c>
      <c r="AN433" s="5">
        <f t="shared" si="75"/>
        <v>0</v>
      </c>
      <c r="AO433" s="5">
        <v>0</v>
      </c>
      <c r="AP433" s="5">
        <v>0</v>
      </c>
      <c r="AQ433" s="5">
        <f t="shared" si="76"/>
        <v>0</v>
      </c>
      <c r="AR433" s="5">
        <v>1</v>
      </c>
      <c r="AS433" s="6">
        <v>43297</v>
      </c>
      <c r="AT433" s="5">
        <v>1</v>
      </c>
      <c r="AU433" s="5">
        <v>0</v>
      </c>
      <c r="AV433" t="str">
        <f t="shared" si="69"/>
        <v>N</v>
      </c>
      <c r="AW433" t="s">
        <v>60</v>
      </c>
      <c r="AX433" t="s">
        <v>61</v>
      </c>
      <c r="AY433" t="s">
        <v>62</v>
      </c>
      <c r="AZ433" t="s">
        <v>62</v>
      </c>
      <c r="BA433" t="str">
        <f t="shared" si="70"/>
        <v>N</v>
      </c>
    </row>
    <row r="434" spans="1:53">
      <c r="A434" t="s">
        <v>436</v>
      </c>
      <c r="B434" t="s">
        <v>54</v>
      </c>
      <c r="C434" t="s">
        <v>89</v>
      </c>
      <c r="D434">
        <v>2018</v>
      </c>
      <c r="F434" t="s">
        <v>1222</v>
      </c>
      <c r="G434" t="s">
        <v>1223</v>
      </c>
      <c r="H434" t="s">
        <v>1224</v>
      </c>
      <c r="I434" t="s">
        <v>1225</v>
      </c>
      <c r="J434" t="s">
        <v>101</v>
      </c>
      <c r="K434" t="s">
        <v>93</v>
      </c>
      <c r="L434" s="5">
        <v>0</v>
      </c>
      <c r="M434" s="5">
        <v>0</v>
      </c>
      <c r="N434" s="5">
        <f t="shared" si="66"/>
        <v>0</v>
      </c>
      <c r="O434" s="5">
        <v>0</v>
      </c>
      <c r="P434" s="5">
        <v>0</v>
      </c>
      <c r="Q434" s="5">
        <f t="shared" si="67"/>
        <v>0</v>
      </c>
      <c r="R434" s="5">
        <v>0</v>
      </c>
      <c r="S434" s="5">
        <v>0</v>
      </c>
      <c r="T434" s="5">
        <f t="shared" si="68"/>
        <v>0</v>
      </c>
      <c r="U434" s="5">
        <v>0</v>
      </c>
      <c r="V434" s="5">
        <v>0</v>
      </c>
      <c r="W434" s="5">
        <v>0</v>
      </c>
      <c r="X434" s="5">
        <v>0</v>
      </c>
      <c r="Y434" s="5">
        <f t="shared" si="71"/>
        <v>0</v>
      </c>
      <c r="Z434" s="5">
        <v>0</v>
      </c>
      <c r="AA434" s="5">
        <v>0</v>
      </c>
      <c r="AB434" s="5">
        <f t="shared" si="72"/>
        <v>0</v>
      </c>
      <c r="AC434" s="5">
        <v>0</v>
      </c>
      <c r="AD434" s="5">
        <v>0</v>
      </c>
      <c r="AE434" s="5">
        <f t="shared" si="73"/>
        <v>0</v>
      </c>
      <c r="AF434" s="5">
        <v>1</v>
      </c>
      <c r="AG434" s="6">
        <v>43068</v>
      </c>
      <c r="AH434" s="5">
        <v>1</v>
      </c>
      <c r="AI434" s="5">
        <v>0</v>
      </c>
      <c r="AJ434" s="5">
        <v>0</v>
      </c>
      <c r="AK434" s="5">
        <f t="shared" si="74"/>
        <v>0</v>
      </c>
      <c r="AL434" s="5">
        <v>0</v>
      </c>
      <c r="AM434" s="5">
        <v>0</v>
      </c>
      <c r="AN434" s="5">
        <f t="shared" si="75"/>
        <v>0</v>
      </c>
      <c r="AO434" s="5">
        <v>0</v>
      </c>
      <c r="AP434" s="5">
        <v>0</v>
      </c>
      <c r="AQ434" s="5">
        <f t="shared" si="76"/>
        <v>0</v>
      </c>
      <c r="AR434" s="5">
        <v>1</v>
      </c>
      <c r="AS434" s="6">
        <v>43255</v>
      </c>
      <c r="AT434" s="5">
        <v>1</v>
      </c>
      <c r="AU434" s="5">
        <v>0</v>
      </c>
      <c r="AV434" t="str">
        <f t="shared" si="69"/>
        <v>N</v>
      </c>
      <c r="AW434" t="s">
        <v>60</v>
      </c>
      <c r="AX434" t="s">
        <v>61</v>
      </c>
      <c r="AY434" t="s">
        <v>62</v>
      </c>
      <c r="AZ434" t="s">
        <v>62</v>
      </c>
      <c r="BA434" t="str">
        <f t="shared" si="70"/>
        <v>N</v>
      </c>
    </row>
    <row r="435" spans="1:53">
      <c r="A435" t="s">
        <v>436</v>
      </c>
      <c r="B435" t="s">
        <v>54</v>
      </c>
      <c r="C435" t="s">
        <v>89</v>
      </c>
      <c r="D435">
        <v>2018</v>
      </c>
      <c r="F435" t="s">
        <v>556</v>
      </c>
      <c r="G435" t="s">
        <v>1226</v>
      </c>
      <c r="H435" t="s">
        <v>1227</v>
      </c>
      <c r="I435" t="s">
        <v>1228</v>
      </c>
      <c r="J435" t="s">
        <v>101</v>
      </c>
      <c r="K435" t="s">
        <v>93</v>
      </c>
      <c r="L435" s="5">
        <v>0</v>
      </c>
      <c r="M435" s="5">
        <v>0</v>
      </c>
      <c r="N435" s="5">
        <f t="shared" si="66"/>
        <v>0</v>
      </c>
      <c r="O435" s="5">
        <v>0</v>
      </c>
      <c r="P435" s="5">
        <v>0</v>
      </c>
      <c r="Q435" s="5">
        <f t="shared" si="67"/>
        <v>0</v>
      </c>
      <c r="R435" s="5">
        <v>0</v>
      </c>
      <c r="S435" s="5">
        <v>0</v>
      </c>
      <c r="T435" s="5">
        <f t="shared" si="68"/>
        <v>0</v>
      </c>
      <c r="U435" s="5">
        <v>0</v>
      </c>
      <c r="V435" s="5">
        <v>0</v>
      </c>
      <c r="W435" s="5">
        <v>0</v>
      </c>
      <c r="X435" s="5">
        <v>0</v>
      </c>
      <c r="Y435" s="5">
        <f t="shared" si="71"/>
        <v>0</v>
      </c>
      <c r="Z435" s="5">
        <v>0</v>
      </c>
      <c r="AA435" s="5">
        <v>0</v>
      </c>
      <c r="AB435" s="5">
        <f t="shared" si="72"/>
        <v>0</v>
      </c>
      <c r="AC435" s="5">
        <v>0</v>
      </c>
      <c r="AD435" s="5">
        <v>0</v>
      </c>
      <c r="AE435" s="5">
        <f t="shared" si="73"/>
        <v>0</v>
      </c>
      <c r="AF435" s="5">
        <v>1</v>
      </c>
      <c r="AG435" s="6">
        <v>43158</v>
      </c>
      <c r="AH435" s="5">
        <v>1</v>
      </c>
      <c r="AI435" s="5">
        <v>0</v>
      </c>
      <c r="AJ435" s="5">
        <v>0</v>
      </c>
      <c r="AK435" s="5">
        <f t="shared" si="74"/>
        <v>0</v>
      </c>
      <c r="AL435" s="5">
        <v>0</v>
      </c>
      <c r="AM435" s="5">
        <v>0</v>
      </c>
      <c r="AN435" s="5">
        <f t="shared" si="75"/>
        <v>0</v>
      </c>
      <c r="AO435" s="5">
        <v>0</v>
      </c>
      <c r="AP435" s="5">
        <v>0</v>
      </c>
      <c r="AQ435" s="5">
        <f t="shared" si="76"/>
        <v>0</v>
      </c>
      <c r="AR435" s="5">
        <v>1</v>
      </c>
      <c r="AS435" s="6">
        <v>43311</v>
      </c>
      <c r="AT435" s="5">
        <v>1</v>
      </c>
      <c r="AU435" s="5">
        <v>0</v>
      </c>
      <c r="AV435" t="str">
        <f t="shared" si="69"/>
        <v>N</v>
      </c>
      <c r="AW435" t="s">
        <v>60</v>
      </c>
      <c r="AX435" t="s">
        <v>61</v>
      </c>
      <c r="AY435" t="s">
        <v>62</v>
      </c>
      <c r="AZ435" t="s">
        <v>62</v>
      </c>
      <c r="BA435" t="str">
        <f t="shared" si="70"/>
        <v>N</v>
      </c>
    </row>
    <row r="436" spans="1:53">
      <c r="A436" t="s">
        <v>436</v>
      </c>
      <c r="B436" t="s">
        <v>54</v>
      </c>
      <c r="C436" t="s">
        <v>89</v>
      </c>
      <c r="D436">
        <v>2018</v>
      </c>
      <c r="F436" t="s">
        <v>1229</v>
      </c>
      <c r="G436" t="s">
        <v>1230</v>
      </c>
      <c r="H436" t="s">
        <v>1231</v>
      </c>
      <c r="I436" t="s">
        <v>1232</v>
      </c>
      <c r="J436" t="s">
        <v>101</v>
      </c>
      <c r="K436" t="s">
        <v>93</v>
      </c>
      <c r="L436" s="5">
        <v>0</v>
      </c>
      <c r="M436" s="5">
        <v>0</v>
      </c>
      <c r="N436" s="5">
        <f t="shared" si="66"/>
        <v>0</v>
      </c>
      <c r="O436" s="5">
        <v>0</v>
      </c>
      <c r="P436" s="5">
        <v>0</v>
      </c>
      <c r="Q436" s="5">
        <f t="shared" si="67"/>
        <v>0</v>
      </c>
      <c r="R436" s="5">
        <v>0</v>
      </c>
      <c r="S436" s="5">
        <v>0</v>
      </c>
      <c r="T436" s="5">
        <f t="shared" si="68"/>
        <v>0</v>
      </c>
      <c r="U436" s="5">
        <v>0</v>
      </c>
      <c r="V436" s="5">
        <v>0</v>
      </c>
      <c r="W436" s="5">
        <v>0</v>
      </c>
      <c r="X436" s="5">
        <v>0</v>
      </c>
      <c r="Y436" s="5">
        <f t="shared" si="71"/>
        <v>0</v>
      </c>
      <c r="Z436" s="5">
        <v>0</v>
      </c>
      <c r="AA436" s="5">
        <v>0</v>
      </c>
      <c r="AB436" s="5">
        <f t="shared" si="72"/>
        <v>0</v>
      </c>
      <c r="AC436" s="5">
        <v>0</v>
      </c>
      <c r="AD436" s="5">
        <v>0</v>
      </c>
      <c r="AE436" s="5">
        <f t="shared" si="73"/>
        <v>0</v>
      </c>
      <c r="AF436" s="5">
        <v>1</v>
      </c>
      <c r="AG436" s="6">
        <v>43222</v>
      </c>
      <c r="AH436" s="5">
        <v>1</v>
      </c>
      <c r="AI436" s="5">
        <v>0</v>
      </c>
      <c r="AJ436" s="5">
        <v>0</v>
      </c>
      <c r="AK436" s="5">
        <f t="shared" si="74"/>
        <v>0</v>
      </c>
      <c r="AL436" s="5">
        <v>0</v>
      </c>
      <c r="AM436" s="5">
        <v>0</v>
      </c>
      <c r="AN436" s="5">
        <f t="shared" si="75"/>
        <v>0</v>
      </c>
      <c r="AO436" s="5">
        <v>0</v>
      </c>
      <c r="AP436" s="5">
        <v>0</v>
      </c>
      <c r="AQ436" s="5">
        <f t="shared" si="76"/>
        <v>0</v>
      </c>
      <c r="AR436" s="5">
        <v>1</v>
      </c>
      <c r="AS436" s="6">
        <v>43382</v>
      </c>
      <c r="AT436" s="5">
        <v>1</v>
      </c>
      <c r="AU436" s="5">
        <v>0</v>
      </c>
      <c r="AV436" t="str">
        <f t="shared" si="69"/>
        <v>N</v>
      </c>
      <c r="AW436" t="s">
        <v>60</v>
      </c>
      <c r="AX436" t="s">
        <v>61</v>
      </c>
      <c r="AY436" t="s">
        <v>62</v>
      </c>
      <c r="AZ436" t="s">
        <v>62</v>
      </c>
      <c r="BA436" t="str">
        <f t="shared" si="70"/>
        <v>N</v>
      </c>
    </row>
    <row r="437" spans="1:53">
      <c r="A437" t="s">
        <v>436</v>
      </c>
      <c r="B437" t="s">
        <v>54</v>
      </c>
      <c r="C437" t="s">
        <v>89</v>
      </c>
      <c r="D437">
        <v>2018</v>
      </c>
      <c r="F437" t="s">
        <v>1233</v>
      </c>
      <c r="G437" t="s">
        <v>1234</v>
      </c>
      <c r="H437" t="s">
        <v>1235</v>
      </c>
      <c r="I437" t="s">
        <v>1236</v>
      </c>
      <c r="J437" t="s">
        <v>101</v>
      </c>
      <c r="K437" t="s">
        <v>93</v>
      </c>
      <c r="L437" s="5">
        <v>0</v>
      </c>
      <c r="M437" s="5">
        <v>0</v>
      </c>
      <c r="N437" s="5">
        <f t="shared" si="66"/>
        <v>0</v>
      </c>
      <c r="O437" s="5">
        <v>0</v>
      </c>
      <c r="P437" s="5">
        <v>0</v>
      </c>
      <c r="Q437" s="5">
        <f t="shared" si="67"/>
        <v>0</v>
      </c>
      <c r="R437" s="5">
        <v>0</v>
      </c>
      <c r="S437" s="5">
        <v>0</v>
      </c>
      <c r="T437" s="5">
        <f t="shared" si="68"/>
        <v>0</v>
      </c>
      <c r="U437" s="5">
        <v>0</v>
      </c>
      <c r="V437" s="5">
        <v>0</v>
      </c>
      <c r="W437" s="5">
        <v>0</v>
      </c>
      <c r="X437" s="5">
        <v>0</v>
      </c>
      <c r="Y437" s="5">
        <f t="shared" si="71"/>
        <v>0</v>
      </c>
      <c r="Z437" s="5">
        <v>0</v>
      </c>
      <c r="AA437" s="5">
        <v>0</v>
      </c>
      <c r="AB437" s="5">
        <f t="shared" si="72"/>
        <v>0</v>
      </c>
      <c r="AC437" s="5">
        <v>0</v>
      </c>
      <c r="AD437" s="5">
        <v>0</v>
      </c>
      <c r="AE437" s="5">
        <f t="shared" si="73"/>
        <v>0</v>
      </c>
      <c r="AF437" s="5">
        <v>1</v>
      </c>
      <c r="AG437" s="6">
        <v>43187</v>
      </c>
      <c r="AH437" s="5">
        <v>1</v>
      </c>
      <c r="AI437" s="5">
        <v>0</v>
      </c>
      <c r="AJ437" s="5">
        <v>0</v>
      </c>
      <c r="AK437" s="5">
        <f t="shared" si="74"/>
        <v>0</v>
      </c>
      <c r="AL437" s="5">
        <v>0</v>
      </c>
      <c r="AM437" s="5">
        <v>0</v>
      </c>
      <c r="AN437" s="5">
        <f t="shared" si="75"/>
        <v>0</v>
      </c>
      <c r="AO437" s="5">
        <v>0</v>
      </c>
      <c r="AP437" s="5">
        <v>0</v>
      </c>
      <c r="AQ437" s="5">
        <f t="shared" si="76"/>
        <v>0</v>
      </c>
      <c r="AR437" s="5">
        <v>1</v>
      </c>
      <c r="AS437" s="6">
        <v>43418</v>
      </c>
      <c r="AT437" s="5">
        <v>1</v>
      </c>
      <c r="AU437" s="5">
        <v>0</v>
      </c>
      <c r="AV437" t="str">
        <f t="shared" si="69"/>
        <v>N</v>
      </c>
      <c r="AW437" t="s">
        <v>60</v>
      </c>
      <c r="AX437" t="s">
        <v>61</v>
      </c>
      <c r="AY437" t="s">
        <v>62</v>
      </c>
      <c r="AZ437" t="s">
        <v>62</v>
      </c>
      <c r="BA437" t="str">
        <f t="shared" si="70"/>
        <v>N</v>
      </c>
    </row>
    <row r="438" spans="1:53">
      <c r="A438" t="s">
        <v>436</v>
      </c>
      <c r="B438" t="s">
        <v>54</v>
      </c>
      <c r="C438" t="s">
        <v>89</v>
      </c>
      <c r="D438">
        <v>2018</v>
      </c>
      <c r="F438" t="s">
        <v>1237</v>
      </c>
      <c r="G438" t="s">
        <v>1238</v>
      </c>
      <c r="H438" t="s">
        <v>1239</v>
      </c>
      <c r="I438" t="s">
        <v>1240</v>
      </c>
      <c r="J438" t="s">
        <v>101</v>
      </c>
      <c r="K438" t="s">
        <v>93</v>
      </c>
      <c r="L438" s="5">
        <v>0</v>
      </c>
      <c r="M438" s="5">
        <v>0</v>
      </c>
      <c r="N438" s="5">
        <f t="shared" si="66"/>
        <v>0</v>
      </c>
      <c r="O438" s="5">
        <v>0</v>
      </c>
      <c r="P438" s="5">
        <v>0</v>
      </c>
      <c r="Q438" s="5">
        <f t="shared" si="67"/>
        <v>0</v>
      </c>
      <c r="R438" s="5">
        <v>0</v>
      </c>
      <c r="S438" s="5">
        <v>0</v>
      </c>
      <c r="T438" s="5">
        <f t="shared" si="68"/>
        <v>0</v>
      </c>
      <c r="U438" s="5">
        <v>0</v>
      </c>
      <c r="V438" s="5">
        <v>0</v>
      </c>
      <c r="W438" s="5">
        <v>0</v>
      </c>
      <c r="X438" s="5">
        <v>0</v>
      </c>
      <c r="Y438" s="5">
        <f t="shared" si="71"/>
        <v>0</v>
      </c>
      <c r="Z438" s="5">
        <v>0</v>
      </c>
      <c r="AA438" s="5">
        <v>0</v>
      </c>
      <c r="AB438" s="5">
        <f t="shared" si="72"/>
        <v>0</v>
      </c>
      <c r="AC438" s="5">
        <v>0</v>
      </c>
      <c r="AD438" s="5">
        <v>0</v>
      </c>
      <c r="AE438" s="5">
        <f t="shared" si="73"/>
        <v>0</v>
      </c>
      <c r="AF438" s="5">
        <v>1</v>
      </c>
      <c r="AG438" s="6">
        <v>43068</v>
      </c>
      <c r="AH438" s="5">
        <v>1</v>
      </c>
      <c r="AI438" s="5">
        <v>0</v>
      </c>
      <c r="AJ438" s="5">
        <v>0</v>
      </c>
      <c r="AK438" s="5">
        <f t="shared" si="74"/>
        <v>0</v>
      </c>
      <c r="AL438" s="5">
        <v>0</v>
      </c>
      <c r="AM438" s="5">
        <v>0</v>
      </c>
      <c r="AN438" s="5">
        <f t="shared" si="75"/>
        <v>0</v>
      </c>
      <c r="AO438" s="5">
        <v>0</v>
      </c>
      <c r="AP438" s="5">
        <v>0</v>
      </c>
      <c r="AQ438" s="5">
        <f t="shared" si="76"/>
        <v>0</v>
      </c>
      <c r="AR438" s="5">
        <v>1</v>
      </c>
      <c r="AS438" s="6">
        <v>43237</v>
      </c>
      <c r="AT438" s="5">
        <v>1</v>
      </c>
      <c r="AU438" s="5">
        <v>0</v>
      </c>
      <c r="AV438" t="str">
        <f t="shared" si="69"/>
        <v>N</v>
      </c>
      <c r="AW438" t="s">
        <v>60</v>
      </c>
      <c r="AX438" t="s">
        <v>61</v>
      </c>
      <c r="AY438" t="s">
        <v>62</v>
      </c>
      <c r="AZ438" t="s">
        <v>62</v>
      </c>
      <c r="BA438" t="str">
        <f t="shared" si="70"/>
        <v>N</v>
      </c>
    </row>
    <row r="439" spans="1:53">
      <c r="A439" t="s">
        <v>454</v>
      </c>
      <c r="B439" t="s">
        <v>54</v>
      </c>
      <c r="C439" t="s">
        <v>55</v>
      </c>
      <c r="D439">
        <v>2018</v>
      </c>
      <c r="F439" t="s">
        <v>467</v>
      </c>
      <c r="G439" t="s">
        <v>1241</v>
      </c>
      <c r="H439" t="s">
        <v>469</v>
      </c>
      <c r="I439">
        <v>19443</v>
      </c>
      <c r="J439" t="s">
        <v>470</v>
      </c>
      <c r="K439" t="s">
        <v>93</v>
      </c>
      <c r="L439" s="5">
        <v>0</v>
      </c>
      <c r="M439" s="5">
        <v>0</v>
      </c>
      <c r="N439" s="5">
        <f t="shared" si="66"/>
        <v>0</v>
      </c>
      <c r="O439" s="5">
        <v>0</v>
      </c>
      <c r="P439" s="5">
        <v>0</v>
      </c>
      <c r="Q439" s="5">
        <f t="shared" si="67"/>
        <v>0</v>
      </c>
      <c r="R439" s="5">
        <v>0</v>
      </c>
      <c r="S439" s="5">
        <v>0</v>
      </c>
      <c r="T439" s="5">
        <f t="shared" si="68"/>
        <v>0</v>
      </c>
      <c r="U439" s="5">
        <v>0</v>
      </c>
      <c r="V439" s="5">
        <v>0</v>
      </c>
      <c r="W439" s="5">
        <v>0</v>
      </c>
      <c r="X439" s="5">
        <v>0</v>
      </c>
      <c r="Y439" s="5">
        <f t="shared" si="71"/>
        <v>0</v>
      </c>
      <c r="Z439" s="5">
        <v>0</v>
      </c>
      <c r="AA439" s="5">
        <v>0</v>
      </c>
      <c r="AB439" s="5">
        <f t="shared" si="72"/>
        <v>0</v>
      </c>
      <c r="AC439" s="5">
        <v>0</v>
      </c>
      <c r="AD439" s="5">
        <v>0</v>
      </c>
      <c r="AE439" s="5">
        <f t="shared" si="73"/>
        <v>0</v>
      </c>
      <c r="AF439" s="5">
        <v>0</v>
      </c>
      <c r="AG439" s="6"/>
      <c r="AH439" s="5">
        <v>0</v>
      </c>
      <c r="AI439" s="5">
        <v>0</v>
      </c>
      <c r="AJ439" s="5">
        <v>0</v>
      </c>
      <c r="AK439" s="5">
        <f t="shared" si="74"/>
        <v>0</v>
      </c>
      <c r="AL439" s="5">
        <v>0</v>
      </c>
      <c r="AM439" s="5">
        <v>0</v>
      </c>
      <c r="AN439" s="5">
        <f t="shared" si="75"/>
        <v>0</v>
      </c>
      <c r="AO439" s="5">
        <v>0</v>
      </c>
      <c r="AP439" s="5">
        <v>0</v>
      </c>
      <c r="AQ439" s="5">
        <f t="shared" si="76"/>
        <v>0</v>
      </c>
      <c r="AR439" s="5">
        <v>1</v>
      </c>
      <c r="AS439" s="6">
        <v>43377</v>
      </c>
      <c r="AT439" s="5">
        <v>1</v>
      </c>
      <c r="AU439" s="5">
        <v>0</v>
      </c>
      <c r="AV439" t="str">
        <f t="shared" si="69"/>
        <v>N</v>
      </c>
      <c r="AW439" t="s">
        <v>60</v>
      </c>
      <c r="AX439" t="s">
        <v>445</v>
      </c>
      <c r="AY439" t="s">
        <v>62</v>
      </c>
      <c r="AZ439" t="s">
        <v>62</v>
      </c>
      <c r="BA439" t="str">
        <f t="shared" si="70"/>
        <v>N</v>
      </c>
    </row>
    <row r="440" spans="1:53">
      <c r="A440" t="s">
        <v>54</v>
      </c>
      <c r="B440" t="s">
        <v>54</v>
      </c>
      <c r="C440" t="s">
        <v>55</v>
      </c>
      <c r="D440">
        <v>2018</v>
      </c>
      <c r="F440" t="s">
        <v>1242</v>
      </c>
      <c r="G440" t="s">
        <v>1243</v>
      </c>
      <c r="H440" t="s">
        <v>884</v>
      </c>
      <c r="I440" t="s">
        <v>1244</v>
      </c>
      <c r="J440" t="s">
        <v>58</v>
      </c>
      <c r="K440" t="s">
        <v>59</v>
      </c>
      <c r="L440" s="5">
        <v>0</v>
      </c>
      <c r="M440" s="5">
        <v>0</v>
      </c>
      <c r="N440" s="5">
        <f t="shared" si="66"/>
        <v>0</v>
      </c>
      <c r="O440" s="5">
        <v>0</v>
      </c>
      <c r="P440" s="5">
        <v>0</v>
      </c>
      <c r="Q440" s="5">
        <f t="shared" si="67"/>
        <v>0</v>
      </c>
      <c r="R440" s="5">
        <v>0</v>
      </c>
      <c r="S440" s="5">
        <v>0</v>
      </c>
      <c r="T440" s="5">
        <f t="shared" si="68"/>
        <v>0</v>
      </c>
      <c r="U440" s="5">
        <v>0</v>
      </c>
      <c r="V440" s="5">
        <v>0</v>
      </c>
      <c r="W440" s="5">
        <v>0</v>
      </c>
      <c r="X440" s="5">
        <v>0</v>
      </c>
      <c r="Y440" s="5">
        <f t="shared" si="71"/>
        <v>0</v>
      </c>
      <c r="Z440" s="5">
        <v>0</v>
      </c>
      <c r="AA440" s="5">
        <v>0</v>
      </c>
      <c r="AB440" s="5">
        <f t="shared" si="72"/>
        <v>0</v>
      </c>
      <c r="AC440" s="5">
        <v>0</v>
      </c>
      <c r="AD440" s="5">
        <v>0</v>
      </c>
      <c r="AE440" s="5">
        <f t="shared" si="73"/>
        <v>0</v>
      </c>
      <c r="AF440" s="5">
        <v>0</v>
      </c>
      <c r="AG440" s="6"/>
      <c r="AH440" s="5">
        <v>0</v>
      </c>
      <c r="AI440" s="5">
        <v>0</v>
      </c>
      <c r="AJ440" s="5">
        <v>0</v>
      </c>
      <c r="AK440" s="5">
        <f t="shared" si="74"/>
        <v>0</v>
      </c>
      <c r="AL440" s="5">
        <v>0</v>
      </c>
      <c r="AM440" s="5">
        <v>0</v>
      </c>
      <c r="AN440" s="5">
        <f t="shared" si="75"/>
        <v>0</v>
      </c>
      <c r="AO440" s="5">
        <v>0</v>
      </c>
      <c r="AP440" s="5">
        <v>0</v>
      </c>
      <c r="AQ440" s="5">
        <f t="shared" si="76"/>
        <v>0</v>
      </c>
      <c r="AR440" s="5">
        <v>1</v>
      </c>
      <c r="AS440" s="6">
        <v>43326</v>
      </c>
      <c r="AT440" s="5">
        <v>1</v>
      </c>
      <c r="AU440" s="5">
        <v>0</v>
      </c>
      <c r="AV440" t="str">
        <f t="shared" si="69"/>
        <v>N</v>
      </c>
      <c r="AW440" t="s">
        <v>60</v>
      </c>
      <c r="AX440" t="s">
        <v>445</v>
      </c>
      <c r="AY440" t="s">
        <v>62</v>
      </c>
      <c r="AZ440" t="s">
        <v>62</v>
      </c>
      <c r="BA440" t="str">
        <f t="shared" si="70"/>
        <v>N</v>
      </c>
    </row>
    <row r="441" spans="1:53">
      <c r="A441" t="s">
        <v>54</v>
      </c>
      <c r="B441" t="s">
        <v>54</v>
      </c>
      <c r="C441" t="s">
        <v>55</v>
      </c>
      <c r="D441">
        <v>2018</v>
      </c>
      <c r="F441" t="s">
        <v>1245</v>
      </c>
      <c r="G441" t="s">
        <v>1246</v>
      </c>
      <c r="H441" t="s">
        <v>884</v>
      </c>
      <c r="I441" t="s">
        <v>1247</v>
      </c>
      <c r="J441" t="s">
        <v>58</v>
      </c>
      <c r="K441" t="s">
        <v>59</v>
      </c>
      <c r="L441" s="5">
        <v>0</v>
      </c>
      <c r="M441" s="5">
        <v>0</v>
      </c>
      <c r="N441" s="5">
        <f t="shared" si="66"/>
        <v>0</v>
      </c>
      <c r="O441" s="5">
        <v>0</v>
      </c>
      <c r="P441" s="5">
        <v>0</v>
      </c>
      <c r="Q441" s="5">
        <f t="shared" si="67"/>
        <v>0</v>
      </c>
      <c r="R441" s="5">
        <v>0</v>
      </c>
      <c r="S441" s="5">
        <v>0</v>
      </c>
      <c r="T441" s="5">
        <f t="shared" si="68"/>
        <v>0</v>
      </c>
      <c r="U441" s="5">
        <v>0</v>
      </c>
      <c r="V441" s="5">
        <v>0</v>
      </c>
      <c r="W441" s="5">
        <v>0</v>
      </c>
      <c r="X441" s="5">
        <v>0</v>
      </c>
      <c r="Y441" s="5">
        <f t="shared" si="71"/>
        <v>0</v>
      </c>
      <c r="Z441" s="5">
        <v>0</v>
      </c>
      <c r="AA441" s="5">
        <v>0</v>
      </c>
      <c r="AB441" s="5">
        <f t="shared" si="72"/>
        <v>0</v>
      </c>
      <c r="AC441" s="5">
        <v>0</v>
      </c>
      <c r="AD441" s="5">
        <v>0</v>
      </c>
      <c r="AE441" s="5">
        <f t="shared" si="73"/>
        <v>0</v>
      </c>
      <c r="AF441" s="5">
        <v>0</v>
      </c>
      <c r="AG441" s="6"/>
      <c r="AH441" s="5">
        <v>0</v>
      </c>
      <c r="AI441" s="5">
        <v>0</v>
      </c>
      <c r="AJ441" s="5">
        <v>0</v>
      </c>
      <c r="AK441" s="5">
        <f t="shared" si="74"/>
        <v>0</v>
      </c>
      <c r="AL441" s="5">
        <v>0</v>
      </c>
      <c r="AM441" s="5">
        <v>0</v>
      </c>
      <c r="AN441" s="5">
        <f t="shared" si="75"/>
        <v>0</v>
      </c>
      <c r="AO441" s="5">
        <v>0</v>
      </c>
      <c r="AP441" s="5">
        <v>0</v>
      </c>
      <c r="AQ441" s="5">
        <f t="shared" si="76"/>
        <v>0</v>
      </c>
      <c r="AR441" s="5">
        <v>1</v>
      </c>
      <c r="AS441" s="6">
        <v>43130</v>
      </c>
      <c r="AT441" s="5">
        <v>1</v>
      </c>
      <c r="AU441" s="5">
        <v>0</v>
      </c>
      <c r="AV441" t="str">
        <f t="shared" si="69"/>
        <v>N</v>
      </c>
      <c r="AW441" t="s">
        <v>60</v>
      </c>
      <c r="AX441" t="s">
        <v>445</v>
      </c>
      <c r="AY441" t="s">
        <v>62</v>
      </c>
      <c r="AZ441" t="s">
        <v>62</v>
      </c>
      <c r="BA441" t="str">
        <f t="shared" si="70"/>
        <v>N</v>
      </c>
    </row>
    <row r="442" spans="1:53">
      <c r="A442" t="s">
        <v>54</v>
      </c>
      <c r="B442" t="s">
        <v>54</v>
      </c>
      <c r="C442" t="s">
        <v>55</v>
      </c>
      <c r="D442">
        <v>2018</v>
      </c>
      <c r="F442" t="s">
        <v>1248</v>
      </c>
      <c r="G442" t="s">
        <v>1249</v>
      </c>
      <c r="H442" t="s">
        <v>1250</v>
      </c>
      <c r="I442" t="s">
        <v>1251</v>
      </c>
      <c r="J442" t="s">
        <v>58</v>
      </c>
      <c r="K442" t="s">
        <v>59</v>
      </c>
      <c r="L442" s="5">
        <v>0</v>
      </c>
      <c r="M442" s="5">
        <v>0</v>
      </c>
      <c r="N442" s="5">
        <f t="shared" si="66"/>
        <v>0</v>
      </c>
      <c r="O442" s="5">
        <v>0</v>
      </c>
      <c r="P442" s="5">
        <v>0</v>
      </c>
      <c r="Q442" s="5">
        <f t="shared" si="67"/>
        <v>0</v>
      </c>
      <c r="R442" s="5">
        <v>0</v>
      </c>
      <c r="S442" s="5">
        <v>0</v>
      </c>
      <c r="T442" s="5">
        <f t="shared" si="68"/>
        <v>0</v>
      </c>
      <c r="U442" s="5">
        <v>0</v>
      </c>
      <c r="V442" s="5">
        <v>0</v>
      </c>
      <c r="W442" s="5">
        <v>0</v>
      </c>
      <c r="X442" s="5">
        <v>0</v>
      </c>
      <c r="Y442" s="5">
        <f t="shared" si="71"/>
        <v>0</v>
      </c>
      <c r="Z442" s="5">
        <v>0</v>
      </c>
      <c r="AA442" s="5">
        <v>0</v>
      </c>
      <c r="AB442" s="5">
        <f t="shared" si="72"/>
        <v>0</v>
      </c>
      <c r="AC442" s="5">
        <v>0</v>
      </c>
      <c r="AD442" s="5">
        <v>0</v>
      </c>
      <c r="AE442" s="5">
        <f t="shared" si="73"/>
        <v>0</v>
      </c>
      <c r="AF442" s="5">
        <v>0</v>
      </c>
      <c r="AG442" s="6"/>
      <c r="AH442" s="5">
        <v>0</v>
      </c>
      <c r="AI442" s="5">
        <v>0</v>
      </c>
      <c r="AJ442" s="5">
        <v>0</v>
      </c>
      <c r="AK442" s="5">
        <f t="shared" si="74"/>
        <v>0</v>
      </c>
      <c r="AL442" s="5">
        <v>0</v>
      </c>
      <c r="AM442" s="5">
        <v>0</v>
      </c>
      <c r="AN442" s="5">
        <f t="shared" si="75"/>
        <v>0</v>
      </c>
      <c r="AO442" s="5">
        <v>0</v>
      </c>
      <c r="AP442" s="5">
        <v>0</v>
      </c>
      <c r="AQ442" s="5">
        <f t="shared" si="76"/>
        <v>0</v>
      </c>
      <c r="AR442" s="5">
        <v>1</v>
      </c>
      <c r="AS442" s="6">
        <v>43418</v>
      </c>
      <c r="AT442" s="5">
        <v>1</v>
      </c>
      <c r="AU442" s="5">
        <v>0</v>
      </c>
      <c r="AV442" t="str">
        <f t="shared" si="69"/>
        <v>N</v>
      </c>
      <c r="AW442" t="s">
        <v>60</v>
      </c>
      <c r="AX442" t="s">
        <v>445</v>
      </c>
      <c r="AY442" t="s">
        <v>62</v>
      </c>
      <c r="AZ442" t="s">
        <v>62</v>
      </c>
      <c r="BA442" t="str">
        <f t="shared" si="70"/>
        <v>N</v>
      </c>
    </row>
    <row r="443" spans="1:53">
      <c r="A443" t="s">
        <v>54</v>
      </c>
      <c r="B443" t="s">
        <v>54</v>
      </c>
      <c r="C443" t="s">
        <v>55</v>
      </c>
      <c r="D443">
        <v>2018</v>
      </c>
      <c r="F443" t="s">
        <v>1252</v>
      </c>
      <c r="G443" t="s">
        <v>1253</v>
      </c>
      <c r="H443" t="s">
        <v>906</v>
      </c>
      <c r="I443" t="s">
        <v>1254</v>
      </c>
      <c r="J443" t="s">
        <v>58</v>
      </c>
      <c r="K443" t="s">
        <v>59</v>
      </c>
      <c r="L443" s="5">
        <v>0</v>
      </c>
      <c r="M443" s="5">
        <v>0</v>
      </c>
      <c r="N443" s="5">
        <f t="shared" si="66"/>
        <v>0</v>
      </c>
      <c r="O443" s="5">
        <v>0</v>
      </c>
      <c r="P443" s="5">
        <v>0</v>
      </c>
      <c r="Q443" s="5">
        <f t="shared" si="67"/>
        <v>0</v>
      </c>
      <c r="R443" s="5">
        <v>0</v>
      </c>
      <c r="S443" s="5">
        <v>0</v>
      </c>
      <c r="T443" s="5">
        <f t="shared" si="68"/>
        <v>0</v>
      </c>
      <c r="U443" s="5">
        <v>0</v>
      </c>
      <c r="V443" s="5">
        <v>0</v>
      </c>
      <c r="W443" s="5">
        <v>0</v>
      </c>
      <c r="X443" s="5">
        <v>0</v>
      </c>
      <c r="Y443" s="5">
        <f t="shared" si="71"/>
        <v>0</v>
      </c>
      <c r="Z443" s="5">
        <v>0</v>
      </c>
      <c r="AA443" s="5">
        <v>0</v>
      </c>
      <c r="AB443" s="5">
        <f t="shared" si="72"/>
        <v>0</v>
      </c>
      <c r="AC443" s="5">
        <v>0</v>
      </c>
      <c r="AD443" s="5">
        <v>0</v>
      </c>
      <c r="AE443" s="5">
        <f t="shared" si="73"/>
        <v>0</v>
      </c>
      <c r="AF443" s="5">
        <v>0</v>
      </c>
      <c r="AG443" s="6"/>
      <c r="AH443" s="5">
        <v>0</v>
      </c>
      <c r="AI443" s="5">
        <v>0</v>
      </c>
      <c r="AJ443" s="5">
        <v>0</v>
      </c>
      <c r="AK443" s="5">
        <f t="shared" si="74"/>
        <v>0</v>
      </c>
      <c r="AL443" s="5">
        <v>0</v>
      </c>
      <c r="AM443" s="5">
        <v>0</v>
      </c>
      <c r="AN443" s="5">
        <f t="shared" si="75"/>
        <v>0</v>
      </c>
      <c r="AO443" s="5">
        <v>0</v>
      </c>
      <c r="AP443" s="5">
        <v>0</v>
      </c>
      <c r="AQ443" s="5">
        <f t="shared" si="76"/>
        <v>0</v>
      </c>
      <c r="AR443" s="5">
        <v>1</v>
      </c>
      <c r="AS443" s="6">
        <v>43217</v>
      </c>
      <c r="AT443" s="5">
        <v>1</v>
      </c>
      <c r="AU443" s="5">
        <v>0</v>
      </c>
      <c r="AV443" t="str">
        <f t="shared" si="69"/>
        <v>N</v>
      </c>
      <c r="AW443" t="s">
        <v>60</v>
      </c>
      <c r="AX443" t="s">
        <v>445</v>
      </c>
      <c r="AY443" t="s">
        <v>62</v>
      </c>
      <c r="AZ443" t="s">
        <v>62</v>
      </c>
      <c r="BA443" t="str">
        <f t="shared" si="70"/>
        <v>N</v>
      </c>
    </row>
    <row r="444" spans="1:53">
      <c r="A444" t="s">
        <v>54</v>
      </c>
      <c r="B444" t="s">
        <v>54</v>
      </c>
      <c r="C444" t="s">
        <v>55</v>
      </c>
      <c r="D444">
        <v>2018</v>
      </c>
      <c r="F444" t="s">
        <v>1255</v>
      </c>
      <c r="G444" t="s">
        <v>1256</v>
      </c>
      <c r="H444" t="s">
        <v>884</v>
      </c>
      <c r="I444" t="s">
        <v>1257</v>
      </c>
      <c r="J444" t="s">
        <v>58</v>
      </c>
      <c r="K444" t="s">
        <v>59</v>
      </c>
      <c r="L444" s="5">
        <v>0</v>
      </c>
      <c r="M444" s="5">
        <v>0</v>
      </c>
      <c r="N444" s="5">
        <f t="shared" si="66"/>
        <v>0</v>
      </c>
      <c r="O444" s="5">
        <v>0</v>
      </c>
      <c r="P444" s="5">
        <v>0</v>
      </c>
      <c r="Q444" s="5">
        <f t="shared" si="67"/>
        <v>0</v>
      </c>
      <c r="R444" s="5">
        <v>0</v>
      </c>
      <c r="S444" s="5">
        <v>0</v>
      </c>
      <c r="T444" s="5">
        <f t="shared" si="68"/>
        <v>0</v>
      </c>
      <c r="U444" s="5">
        <v>0</v>
      </c>
      <c r="V444" s="5">
        <v>0</v>
      </c>
      <c r="W444" s="5">
        <v>0</v>
      </c>
      <c r="X444" s="5">
        <v>0</v>
      </c>
      <c r="Y444" s="5">
        <f t="shared" si="71"/>
        <v>0</v>
      </c>
      <c r="Z444" s="5">
        <v>0</v>
      </c>
      <c r="AA444" s="5">
        <v>0</v>
      </c>
      <c r="AB444" s="5">
        <f t="shared" si="72"/>
        <v>0</v>
      </c>
      <c r="AC444" s="5">
        <v>0</v>
      </c>
      <c r="AD444" s="5">
        <v>0</v>
      </c>
      <c r="AE444" s="5">
        <f t="shared" si="73"/>
        <v>0</v>
      </c>
      <c r="AF444" s="5">
        <v>0</v>
      </c>
      <c r="AG444" s="6"/>
      <c r="AH444" s="5">
        <v>0</v>
      </c>
      <c r="AI444" s="5">
        <v>0</v>
      </c>
      <c r="AJ444" s="5">
        <v>0</v>
      </c>
      <c r="AK444" s="5">
        <f t="shared" si="74"/>
        <v>0</v>
      </c>
      <c r="AL444" s="5">
        <v>0</v>
      </c>
      <c r="AM444" s="5">
        <v>0</v>
      </c>
      <c r="AN444" s="5">
        <f t="shared" si="75"/>
        <v>0</v>
      </c>
      <c r="AO444" s="5">
        <v>0</v>
      </c>
      <c r="AP444" s="5">
        <v>0</v>
      </c>
      <c r="AQ444" s="5">
        <f t="shared" si="76"/>
        <v>0</v>
      </c>
      <c r="AR444" s="5">
        <v>1</v>
      </c>
      <c r="AS444" s="6">
        <v>43207</v>
      </c>
      <c r="AT444" s="5">
        <v>1</v>
      </c>
      <c r="AU444" s="5">
        <v>0</v>
      </c>
      <c r="AV444" t="str">
        <f t="shared" si="69"/>
        <v>N</v>
      </c>
      <c r="AW444" t="s">
        <v>60</v>
      </c>
      <c r="AX444" t="s">
        <v>445</v>
      </c>
      <c r="AY444" t="s">
        <v>62</v>
      </c>
      <c r="AZ444" t="s">
        <v>62</v>
      </c>
      <c r="BA444" t="str">
        <f t="shared" si="70"/>
        <v>N</v>
      </c>
    </row>
    <row r="445" spans="1:53">
      <c r="A445" t="s">
        <v>54</v>
      </c>
      <c r="B445" t="s">
        <v>54</v>
      </c>
      <c r="C445" t="s">
        <v>55</v>
      </c>
      <c r="D445">
        <v>2018</v>
      </c>
      <c r="F445" t="s">
        <v>1258</v>
      </c>
      <c r="G445" t="s">
        <v>1259</v>
      </c>
      <c r="H445" t="s">
        <v>913</v>
      </c>
      <c r="I445" t="s">
        <v>1260</v>
      </c>
      <c r="J445" t="s">
        <v>58</v>
      </c>
      <c r="K445" t="s">
        <v>59</v>
      </c>
      <c r="L445" s="5">
        <v>0</v>
      </c>
      <c r="M445" s="5">
        <v>0</v>
      </c>
      <c r="N445" s="5">
        <f t="shared" si="66"/>
        <v>0</v>
      </c>
      <c r="O445" s="5">
        <v>0</v>
      </c>
      <c r="P445" s="5">
        <v>0</v>
      </c>
      <c r="Q445" s="5">
        <f t="shared" si="67"/>
        <v>0</v>
      </c>
      <c r="R445" s="5">
        <v>0</v>
      </c>
      <c r="S445" s="5">
        <v>0</v>
      </c>
      <c r="T445" s="5">
        <f t="shared" si="68"/>
        <v>0</v>
      </c>
      <c r="U445" s="5">
        <v>0</v>
      </c>
      <c r="V445" s="5">
        <v>0</v>
      </c>
      <c r="W445" s="5">
        <v>0</v>
      </c>
      <c r="X445" s="5">
        <v>0</v>
      </c>
      <c r="Y445" s="5">
        <f t="shared" si="71"/>
        <v>0</v>
      </c>
      <c r="Z445" s="5">
        <v>0</v>
      </c>
      <c r="AA445" s="5">
        <v>0</v>
      </c>
      <c r="AB445" s="5">
        <f t="shared" si="72"/>
        <v>0</v>
      </c>
      <c r="AC445" s="5">
        <v>0</v>
      </c>
      <c r="AD445" s="5">
        <v>0</v>
      </c>
      <c r="AE445" s="5">
        <f t="shared" si="73"/>
        <v>0</v>
      </c>
      <c r="AF445" s="5">
        <v>0</v>
      </c>
      <c r="AG445" s="6"/>
      <c r="AH445" s="5">
        <v>0</v>
      </c>
      <c r="AI445" s="5">
        <v>0</v>
      </c>
      <c r="AJ445" s="5">
        <v>0</v>
      </c>
      <c r="AK445" s="5">
        <f t="shared" si="74"/>
        <v>0</v>
      </c>
      <c r="AL445" s="5">
        <v>0</v>
      </c>
      <c r="AM445" s="5">
        <v>0</v>
      </c>
      <c r="AN445" s="5">
        <f t="shared" si="75"/>
        <v>0</v>
      </c>
      <c r="AO445" s="5">
        <v>0</v>
      </c>
      <c r="AP445" s="5">
        <v>0</v>
      </c>
      <c r="AQ445" s="5">
        <f t="shared" si="76"/>
        <v>0</v>
      </c>
      <c r="AR445" s="5">
        <v>1</v>
      </c>
      <c r="AS445" s="6">
        <v>43167</v>
      </c>
      <c r="AT445" s="5">
        <v>1</v>
      </c>
      <c r="AU445" s="5">
        <v>0</v>
      </c>
      <c r="AV445" t="str">
        <f t="shared" si="69"/>
        <v>N</v>
      </c>
      <c r="AW445" t="s">
        <v>60</v>
      </c>
      <c r="AX445" t="s">
        <v>445</v>
      </c>
      <c r="AY445" t="s">
        <v>62</v>
      </c>
      <c r="AZ445" t="s">
        <v>62</v>
      </c>
      <c r="BA445" t="str">
        <f t="shared" si="70"/>
        <v>N</v>
      </c>
    </row>
    <row r="446" spans="1:53">
      <c r="A446" t="s">
        <v>54</v>
      </c>
      <c r="B446" t="s">
        <v>54</v>
      </c>
      <c r="C446" t="s">
        <v>55</v>
      </c>
      <c r="D446">
        <v>2018</v>
      </c>
      <c r="F446" t="s">
        <v>1261</v>
      </c>
      <c r="G446" t="s">
        <v>1262</v>
      </c>
      <c r="H446" t="s">
        <v>892</v>
      </c>
      <c r="I446" t="s">
        <v>1263</v>
      </c>
      <c r="J446" t="s">
        <v>58</v>
      </c>
      <c r="K446" t="s">
        <v>59</v>
      </c>
      <c r="L446" s="5">
        <v>0</v>
      </c>
      <c r="M446" s="5">
        <v>0</v>
      </c>
      <c r="N446" s="5">
        <f t="shared" si="66"/>
        <v>0</v>
      </c>
      <c r="O446" s="5">
        <v>0</v>
      </c>
      <c r="P446" s="5">
        <v>0</v>
      </c>
      <c r="Q446" s="5">
        <f t="shared" si="67"/>
        <v>0</v>
      </c>
      <c r="R446" s="5">
        <v>0</v>
      </c>
      <c r="S446" s="5">
        <v>0</v>
      </c>
      <c r="T446" s="5">
        <f t="shared" si="68"/>
        <v>0</v>
      </c>
      <c r="U446" s="5">
        <v>0</v>
      </c>
      <c r="V446" s="5">
        <v>0</v>
      </c>
      <c r="W446" s="5">
        <v>0</v>
      </c>
      <c r="X446" s="5">
        <v>0</v>
      </c>
      <c r="Y446" s="5">
        <f t="shared" si="71"/>
        <v>0</v>
      </c>
      <c r="Z446" s="5">
        <v>0</v>
      </c>
      <c r="AA446" s="5">
        <v>0</v>
      </c>
      <c r="AB446" s="5">
        <f t="shared" si="72"/>
        <v>0</v>
      </c>
      <c r="AC446" s="5">
        <v>0</v>
      </c>
      <c r="AD446" s="5">
        <v>0</v>
      </c>
      <c r="AE446" s="5">
        <f t="shared" si="73"/>
        <v>0</v>
      </c>
      <c r="AF446" s="5">
        <v>0</v>
      </c>
      <c r="AG446" s="6"/>
      <c r="AH446" s="5">
        <v>0</v>
      </c>
      <c r="AI446" s="5">
        <v>0</v>
      </c>
      <c r="AJ446" s="5">
        <v>0</v>
      </c>
      <c r="AK446" s="5">
        <f t="shared" si="74"/>
        <v>0</v>
      </c>
      <c r="AL446" s="5">
        <v>0</v>
      </c>
      <c r="AM446" s="5">
        <v>0</v>
      </c>
      <c r="AN446" s="5">
        <f t="shared" si="75"/>
        <v>0</v>
      </c>
      <c r="AO446" s="5">
        <v>0</v>
      </c>
      <c r="AP446" s="5">
        <v>0</v>
      </c>
      <c r="AQ446" s="5">
        <f t="shared" si="76"/>
        <v>0</v>
      </c>
      <c r="AR446" s="5">
        <v>1</v>
      </c>
      <c r="AS446" s="6">
        <v>43215</v>
      </c>
      <c r="AT446" s="5">
        <v>1</v>
      </c>
      <c r="AU446" s="5">
        <v>0</v>
      </c>
      <c r="AV446" t="str">
        <f t="shared" si="69"/>
        <v>N</v>
      </c>
      <c r="AW446" t="s">
        <v>60</v>
      </c>
      <c r="AX446" t="s">
        <v>445</v>
      </c>
      <c r="AY446" t="s">
        <v>62</v>
      </c>
      <c r="AZ446" t="s">
        <v>62</v>
      </c>
      <c r="BA446" t="str">
        <f t="shared" si="70"/>
        <v>N</v>
      </c>
    </row>
    <row r="447" spans="1:53">
      <c r="A447" t="s">
        <v>54</v>
      </c>
      <c r="B447" t="s">
        <v>54</v>
      </c>
      <c r="C447" t="s">
        <v>55</v>
      </c>
      <c r="D447">
        <v>2018</v>
      </c>
      <c r="F447" t="s">
        <v>1264</v>
      </c>
      <c r="G447" t="s">
        <v>1265</v>
      </c>
      <c r="H447" t="s">
        <v>1266</v>
      </c>
      <c r="I447" t="s">
        <v>1267</v>
      </c>
      <c r="J447" t="s">
        <v>58</v>
      </c>
      <c r="K447" t="s">
        <v>59</v>
      </c>
      <c r="L447" s="5">
        <v>0</v>
      </c>
      <c r="M447" s="5">
        <v>0</v>
      </c>
      <c r="N447" s="5">
        <f t="shared" si="66"/>
        <v>0</v>
      </c>
      <c r="O447" s="5">
        <v>0</v>
      </c>
      <c r="P447" s="5">
        <v>0</v>
      </c>
      <c r="Q447" s="5">
        <f t="shared" si="67"/>
        <v>0</v>
      </c>
      <c r="R447" s="5">
        <v>0</v>
      </c>
      <c r="S447" s="5">
        <v>0</v>
      </c>
      <c r="T447" s="5">
        <f t="shared" si="68"/>
        <v>0</v>
      </c>
      <c r="U447" s="5">
        <v>0</v>
      </c>
      <c r="V447" s="5">
        <v>0</v>
      </c>
      <c r="W447" s="5">
        <v>0</v>
      </c>
      <c r="X447" s="5">
        <v>0</v>
      </c>
      <c r="Y447" s="5">
        <f t="shared" si="71"/>
        <v>0</v>
      </c>
      <c r="Z447" s="5">
        <v>0</v>
      </c>
      <c r="AA447" s="5">
        <v>0</v>
      </c>
      <c r="AB447" s="5">
        <f t="shared" si="72"/>
        <v>0</v>
      </c>
      <c r="AC447" s="5">
        <v>0</v>
      </c>
      <c r="AD447" s="5">
        <v>0</v>
      </c>
      <c r="AE447" s="5">
        <f t="shared" si="73"/>
        <v>0</v>
      </c>
      <c r="AF447" s="5">
        <v>0</v>
      </c>
      <c r="AG447" s="6"/>
      <c r="AH447" s="5">
        <v>0</v>
      </c>
      <c r="AI447" s="5">
        <v>0</v>
      </c>
      <c r="AJ447" s="5">
        <v>0</v>
      </c>
      <c r="AK447" s="5">
        <f t="shared" si="74"/>
        <v>0</v>
      </c>
      <c r="AL447" s="5">
        <v>0</v>
      </c>
      <c r="AM447" s="5">
        <v>0</v>
      </c>
      <c r="AN447" s="5">
        <f t="shared" si="75"/>
        <v>0</v>
      </c>
      <c r="AO447" s="5">
        <v>0</v>
      </c>
      <c r="AP447" s="5">
        <v>0</v>
      </c>
      <c r="AQ447" s="5">
        <f t="shared" si="76"/>
        <v>0</v>
      </c>
      <c r="AR447" s="5">
        <v>1</v>
      </c>
      <c r="AS447" s="6">
        <v>43403</v>
      </c>
      <c r="AT447" s="5">
        <v>1</v>
      </c>
      <c r="AU447" s="5">
        <v>0</v>
      </c>
      <c r="AV447" t="str">
        <f t="shared" si="69"/>
        <v>N</v>
      </c>
      <c r="AW447" t="s">
        <v>60</v>
      </c>
      <c r="AX447" t="s">
        <v>445</v>
      </c>
      <c r="AY447" t="s">
        <v>62</v>
      </c>
      <c r="AZ447" t="s">
        <v>62</v>
      </c>
      <c r="BA447" t="str">
        <f t="shared" si="70"/>
        <v>N</v>
      </c>
    </row>
    <row r="448" spans="1:53">
      <c r="A448" t="s">
        <v>54</v>
      </c>
      <c r="B448" t="s">
        <v>54</v>
      </c>
      <c r="C448" t="s">
        <v>55</v>
      </c>
      <c r="D448">
        <v>2018</v>
      </c>
      <c r="F448" t="s">
        <v>1268</v>
      </c>
      <c r="G448" t="s">
        <v>1269</v>
      </c>
      <c r="H448" t="s">
        <v>884</v>
      </c>
      <c r="I448" t="s">
        <v>1270</v>
      </c>
      <c r="J448" t="s">
        <v>58</v>
      </c>
      <c r="K448" t="s">
        <v>59</v>
      </c>
      <c r="L448" s="5">
        <v>0</v>
      </c>
      <c r="M448" s="5">
        <v>0</v>
      </c>
      <c r="N448" s="5">
        <f t="shared" si="66"/>
        <v>0</v>
      </c>
      <c r="O448" s="5">
        <v>0</v>
      </c>
      <c r="P448" s="5">
        <v>0</v>
      </c>
      <c r="Q448" s="5">
        <f t="shared" si="67"/>
        <v>0</v>
      </c>
      <c r="R448" s="5">
        <v>0</v>
      </c>
      <c r="S448" s="5">
        <v>0</v>
      </c>
      <c r="T448" s="5">
        <f t="shared" si="68"/>
        <v>0</v>
      </c>
      <c r="U448" s="5">
        <v>0</v>
      </c>
      <c r="V448" s="5">
        <v>0</v>
      </c>
      <c r="W448" s="5">
        <v>0</v>
      </c>
      <c r="X448" s="5">
        <v>0</v>
      </c>
      <c r="Y448" s="5">
        <f t="shared" si="71"/>
        <v>0</v>
      </c>
      <c r="Z448" s="5">
        <v>0</v>
      </c>
      <c r="AA448" s="5">
        <v>0</v>
      </c>
      <c r="AB448" s="5">
        <f t="shared" si="72"/>
        <v>0</v>
      </c>
      <c r="AC448" s="5">
        <v>0</v>
      </c>
      <c r="AD448" s="5">
        <v>0</v>
      </c>
      <c r="AE448" s="5">
        <f t="shared" si="73"/>
        <v>0</v>
      </c>
      <c r="AF448" s="5">
        <v>0</v>
      </c>
      <c r="AG448" s="6"/>
      <c r="AH448" s="5">
        <v>0</v>
      </c>
      <c r="AI448" s="5">
        <v>0</v>
      </c>
      <c r="AJ448" s="5">
        <v>0</v>
      </c>
      <c r="AK448" s="5">
        <f t="shared" si="74"/>
        <v>0</v>
      </c>
      <c r="AL448" s="5">
        <v>0</v>
      </c>
      <c r="AM448" s="5">
        <v>0</v>
      </c>
      <c r="AN448" s="5">
        <f t="shared" si="75"/>
        <v>0</v>
      </c>
      <c r="AO448" s="5">
        <v>0</v>
      </c>
      <c r="AP448" s="5">
        <v>0</v>
      </c>
      <c r="AQ448" s="5">
        <f t="shared" si="76"/>
        <v>0</v>
      </c>
      <c r="AR448" s="5">
        <v>1</v>
      </c>
      <c r="AS448" s="6">
        <v>43242</v>
      </c>
      <c r="AT448" s="5">
        <v>1</v>
      </c>
      <c r="AU448" s="5">
        <v>0</v>
      </c>
      <c r="AV448" t="str">
        <f t="shared" si="69"/>
        <v>N</v>
      </c>
      <c r="AW448" t="s">
        <v>60</v>
      </c>
      <c r="AX448" t="s">
        <v>445</v>
      </c>
      <c r="AY448" t="s">
        <v>62</v>
      </c>
      <c r="AZ448" t="s">
        <v>62</v>
      </c>
      <c r="BA448" t="str">
        <f t="shared" si="70"/>
        <v>N</v>
      </c>
    </row>
    <row r="449" spans="1:53">
      <c r="A449" t="s">
        <v>54</v>
      </c>
      <c r="B449" t="s">
        <v>54</v>
      </c>
      <c r="C449" t="s">
        <v>55</v>
      </c>
      <c r="D449">
        <v>2018</v>
      </c>
      <c r="F449" t="s">
        <v>1271</v>
      </c>
      <c r="G449" t="s">
        <v>1272</v>
      </c>
      <c r="H449" t="s">
        <v>884</v>
      </c>
      <c r="I449" t="s">
        <v>1273</v>
      </c>
      <c r="J449" t="s">
        <v>58</v>
      </c>
      <c r="K449" t="s">
        <v>59</v>
      </c>
      <c r="L449" s="5">
        <v>0</v>
      </c>
      <c r="M449" s="5">
        <v>0</v>
      </c>
      <c r="N449" s="5">
        <f t="shared" si="66"/>
        <v>0</v>
      </c>
      <c r="O449" s="5">
        <v>0</v>
      </c>
      <c r="P449" s="5">
        <v>0</v>
      </c>
      <c r="Q449" s="5">
        <f t="shared" si="67"/>
        <v>0</v>
      </c>
      <c r="R449" s="5">
        <v>0</v>
      </c>
      <c r="S449" s="5">
        <v>0</v>
      </c>
      <c r="T449" s="5">
        <f t="shared" si="68"/>
        <v>0</v>
      </c>
      <c r="U449" s="5">
        <v>0</v>
      </c>
      <c r="V449" s="5">
        <v>0</v>
      </c>
      <c r="W449" s="5">
        <v>0</v>
      </c>
      <c r="X449" s="5">
        <v>0</v>
      </c>
      <c r="Y449" s="5">
        <f t="shared" si="71"/>
        <v>0</v>
      </c>
      <c r="Z449" s="5">
        <v>0</v>
      </c>
      <c r="AA449" s="5">
        <v>0</v>
      </c>
      <c r="AB449" s="5">
        <f t="shared" si="72"/>
        <v>0</v>
      </c>
      <c r="AC449" s="5">
        <v>0</v>
      </c>
      <c r="AD449" s="5">
        <v>0</v>
      </c>
      <c r="AE449" s="5">
        <f t="shared" si="73"/>
        <v>0</v>
      </c>
      <c r="AF449" s="5">
        <v>0</v>
      </c>
      <c r="AG449" s="6"/>
      <c r="AH449" s="5">
        <v>0</v>
      </c>
      <c r="AI449" s="5">
        <v>0</v>
      </c>
      <c r="AJ449" s="5">
        <v>0</v>
      </c>
      <c r="AK449" s="5">
        <f t="shared" si="74"/>
        <v>0</v>
      </c>
      <c r="AL449" s="5">
        <v>0</v>
      </c>
      <c r="AM449" s="5">
        <v>0</v>
      </c>
      <c r="AN449" s="5">
        <f t="shared" si="75"/>
        <v>0</v>
      </c>
      <c r="AO449" s="5">
        <v>0</v>
      </c>
      <c r="AP449" s="5">
        <v>0</v>
      </c>
      <c r="AQ449" s="5">
        <f t="shared" si="76"/>
        <v>0</v>
      </c>
      <c r="AR449" s="5">
        <v>1</v>
      </c>
      <c r="AS449" s="6">
        <v>43131</v>
      </c>
      <c r="AT449" s="5">
        <v>1</v>
      </c>
      <c r="AU449" s="5">
        <v>0</v>
      </c>
      <c r="AV449" t="str">
        <f t="shared" si="69"/>
        <v>N</v>
      </c>
      <c r="AW449" t="s">
        <v>60</v>
      </c>
      <c r="AX449" t="s">
        <v>445</v>
      </c>
      <c r="AY449" t="s">
        <v>62</v>
      </c>
      <c r="AZ449" t="s">
        <v>62</v>
      </c>
      <c r="BA449" t="str">
        <f t="shared" si="70"/>
        <v>N</v>
      </c>
    </row>
    <row r="450" spans="1:53">
      <c r="A450" t="s">
        <v>54</v>
      </c>
      <c r="B450" t="s">
        <v>54</v>
      </c>
      <c r="C450" t="s">
        <v>55</v>
      </c>
      <c r="D450">
        <v>2018</v>
      </c>
      <c r="F450" t="s">
        <v>1274</v>
      </c>
      <c r="G450" t="s">
        <v>1275</v>
      </c>
      <c r="H450" t="s">
        <v>884</v>
      </c>
      <c r="I450" t="s">
        <v>1276</v>
      </c>
      <c r="J450" t="s">
        <v>58</v>
      </c>
      <c r="K450" t="s">
        <v>59</v>
      </c>
      <c r="L450" s="5">
        <v>0</v>
      </c>
      <c r="M450" s="5">
        <v>0</v>
      </c>
      <c r="N450" s="5">
        <f t="shared" ref="N450:N513" si="77">L450+M450</f>
        <v>0</v>
      </c>
      <c r="O450" s="5">
        <v>0</v>
      </c>
      <c r="P450" s="5">
        <v>0</v>
      </c>
      <c r="Q450" s="5">
        <f t="shared" ref="Q450:Q513" si="78">O450+P450</f>
        <v>0</v>
      </c>
      <c r="R450" s="5">
        <v>0</v>
      </c>
      <c r="S450" s="5">
        <v>0</v>
      </c>
      <c r="T450" s="5">
        <f t="shared" ref="T450:T513" si="79">R450+S450</f>
        <v>0</v>
      </c>
      <c r="U450" s="5">
        <v>0</v>
      </c>
      <c r="V450" s="5">
        <v>0</v>
      </c>
      <c r="W450" s="5">
        <v>0</v>
      </c>
      <c r="X450" s="5">
        <v>0</v>
      </c>
      <c r="Y450" s="5">
        <f t="shared" si="71"/>
        <v>0</v>
      </c>
      <c r="Z450" s="5">
        <v>0</v>
      </c>
      <c r="AA450" s="5">
        <v>0</v>
      </c>
      <c r="AB450" s="5">
        <f t="shared" si="72"/>
        <v>0</v>
      </c>
      <c r="AC450" s="5">
        <v>0</v>
      </c>
      <c r="AD450" s="5">
        <v>0</v>
      </c>
      <c r="AE450" s="5">
        <f t="shared" si="73"/>
        <v>0</v>
      </c>
      <c r="AF450" s="5">
        <v>0</v>
      </c>
      <c r="AG450" s="6"/>
      <c r="AH450" s="5">
        <v>0</v>
      </c>
      <c r="AI450" s="5">
        <v>0</v>
      </c>
      <c r="AJ450" s="5">
        <v>0</v>
      </c>
      <c r="AK450" s="5">
        <f t="shared" si="74"/>
        <v>0</v>
      </c>
      <c r="AL450" s="5">
        <v>0</v>
      </c>
      <c r="AM450" s="5">
        <v>0</v>
      </c>
      <c r="AN450" s="5">
        <f t="shared" si="75"/>
        <v>0</v>
      </c>
      <c r="AO450" s="5">
        <v>0</v>
      </c>
      <c r="AP450" s="5">
        <v>0</v>
      </c>
      <c r="AQ450" s="5">
        <f t="shared" si="76"/>
        <v>0</v>
      </c>
      <c r="AR450" s="5">
        <v>1</v>
      </c>
      <c r="AS450" s="6">
        <v>43145</v>
      </c>
      <c r="AT450" s="5">
        <v>1</v>
      </c>
      <c r="AU450" s="5">
        <v>0</v>
      </c>
      <c r="AV450" t="str">
        <f t="shared" ref="AV450:AV513" si="80">IF(AU450 &gt; 0, "Y", "N")</f>
        <v>N</v>
      </c>
      <c r="AW450" t="s">
        <v>60</v>
      </c>
      <c r="AX450" t="s">
        <v>445</v>
      </c>
      <c r="AY450" t="s">
        <v>62</v>
      </c>
      <c r="AZ450" t="s">
        <v>62</v>
      </c>
      <c r="BA450" t="str">
        <f t="shared" ref="BA450:BA513" si="81">IF(OR(L450&gt;0, O450&gt;0, R450&gt;0, W450&gt;0, Z450&gt;0, AC450&gt;0, AI450&gt;0, AL450&gt;0, AO450&gt;0, M450&gt;0), "Y", "N")</f>
        <v>N</v>
      </c>
    </row>
    <row r="451" spans="1:53">
      <c r="A451" t="s">
        <v>54</v>
      </c>
      <c r="B451" t="s">
        <v>54</v>
      </c>
      <c r="C451" t="s">
        <v>55</v>
      </c>
      <c r="D451">
        <v>2018</v>
      </c>
      <c r="F451" t="s">
        <v>1277</v>
      </c>
      <c r="G451" t="s">
        <v>1278</v>
      </c>
      <c r="H451" t="s">
        <v>880</v>
      </c>
      <c r="I451" t="s">
        <v>1279</v>
      </c>
      <c r="J451" t="s">
        <v>58</v>
      </c>
      <c r="K451" t="s">
        <v>59</v>
      </c>
      <c r="L451" s="5">
        <v>0</v>
      </c>
      <c r="M451" s="5">
        <v>0</v>
      </c>
      <c r="N451" s="5">
        <f t="shared" si="77"/>
        <v>0</v>
      </c>
      <c r="O451" s="5">
        <v>0</v>
      </c>
      <c r="P451" s="5">
        <v>0</v>
      </c>
      <c r="Q451" s="5">
        <f t="shared" si="78"/>
        <v>0</v>
      </c>
      <c r="R451" s="5">
        <v>0</v>
      </c>
      <c r="S451" s="5">
        <v>0</v>
      </c>
      <c r="T451" s="5">
        <f t="shared" si="79"/>
        <v>0</v>
      </c>
      <c r="U451" s="5">
        <v>0</v>
      </c>
      <c r="V451" s="5">
        <v>0</v>
      </c>
      <c r="W451" s="5">
        <v>0</v>
      </c>
      <c r="X451" s="5">
        <v>0</v>
      </c>
      <c r="Y451" s="5">
        <f t="shared" ref="Y451:Y514" si="82">W451+X451</f>
        <v>0</v>
      </c>
      <c r="Z451" s="5">
        <v>0</v>
      </c>
      <c r="AA451" s="5">
        <v>0</v>
      </c>
      <c r="AB451" s="5">
        <f t="shared" ref="AB451:AB514" si="83">SUM(Z451:AA451)</f>
        <v>0</v>
      </c>
      <c r="AC451" s="5">
        <v>0</v>
      </c>
      <c r="AD451" s="5">
        <v>0</v>
      </c>
      <c r="AE451" s="5">
        <f t="shared" ref="AE451:AE514" si="84">SUM(AC451:AD451)</f>
        <v>0</v>
      </c>
      <c r="AF451" s="5">
        <v>0</v>
      </c>
      <c r="AG451" s="6"/>
      <c r="AH451" s="5">
        <v>0</v>
      </c>
      <c r="AI451" s="5">
        <v>0</v>
      </c>
      <c r="AJ451" s="5">
        <v>0</v>
      </c>
      <c r="AK451" s="5">
        <f t="shared" ref="AK451:AK514" si="85">SUM(AI451:AJ451)</f>
        <v>0</v>
      </c>
      <c r="AL451" s="5">
        <v>0</v>
      </c>
      <c r="AM451" s="5">
        <v>0</v>
      </c>
      <c r="AN451" s="5">
        <f t="shared" ref="AN451:AN514" si="86">SUM(AL451:AM451)</f>
        <v>0</v>
      </c>
      <c r="AO451" s="5">
        <v>0</v>
      </c>
      <c r="AP451" s="5">
        <v>0</v>
      </c>
      <c r="AQ451" s="5">
        <f t="shared" ref="AQ451:AQ514" si="87">SUM(AO451:AP451)</f>
        <v>0</v>
      </c>
      <c r="AR451" s="5">
        <v>1</v>
      </c>
      <c r="AS451" s="6">
        <v>43199</v>
      </c>
      <c r="AT451" s="5">
        <v>1</v>
      </c>
      <c r="AU451" s="5">
        <v>0</v>
      </c>
      <c r="AV451" t="str">
        <f t="shared" si="80"/>
        <v>N</v>
      </c>
      <c r="AW451" t="s">
        <v>60</v>
      </c>
      <c r="AX451" t="s">
        <v>445</v>
      </c>
      <c r="AY451" t="s">
        <v>62</v>
      </c>
      <c r="AZ451" t="s">
        <v>62</v>
      </c>
      <c r="BA451" t="str">
        <f t="shared" si="81"/>
        <v>N</v>
      </c>
    </row>
    <row r="452" spans="1:53">
      <c r="A452" t="s">
        <v>54</v>
      </c>
      <c r="B452" t="s">
        <v>54</v>
      </c>
      <c r="C452" t="s">
        <v>55</v>
      </c>
      <c r="D452">
        <v>2018</v>
      </c>
      <c r="F452" t="s">
        <v>1280</v>
      </c>
      <c r="G452" t="s">
        <v>1281</v>
      </c>
      <c r="H452" t="s">
        <v>884</v>
      </c>
      <c r="I452" t="s">
        <v>1282</v>
      </c>
      <c r="J452" t="s">
        <v>58</v>
      </c>
      <c r="K452" t="s">
        <v>59</v>
      </c>
      <c r="L452" s="5">
        <v>0</v>
      </c>
      <c r="M452" s="5">
        <v>0</v>
      </c>
      <c r="N452" s="5">
        <f t="shared" si="77"/>
        <v>0</v>
      </c>
      <c r="O452" s="5">
        <v>0</v>
      </c>
      <c r="P452" s="5">
        <v>0</v>
      </c>
      <c r="Q452" s="5">
        <f t="shared" si="78"/>
        <v>0</v>
      </c>
      <c r="R452" s="5">
        <v>0</v>
      </c>
      <c r="S452" s="5">
        <v>0</v>
      </c>
      <c r="T452" s="5">
        <f t="shared" si="79"/>
        <v>0</v>
      </c>
      <c r="U452" s="5">
        <v>0</v>
      </c>
      <c r="V452" s="5">
        <v>0</v>
      </c>
      <c r="W452" s="5">
        <v>0</v>
      </c>
      <c r="X452" s="5">
        <v>0</v>
      </c>
      <c r="Y452" s="5">
        <f t="shared" si="82"/>
        <v>0</v>
      </c>
      <c r="Z452" s="5">
        <v>0</v>
      </c>
      <c r="AA452" s="5">
        <v>0</v>
      </c>
      <c r="AB452" s="5">
        <f t="shared" si="83"/>
        <v>0</v>
      </c>
      <c r="AC452" s="5">
        <v>0</v>
      </c>
      <c r="AD452" s="5">
        <v>0</v>
      </c>
      <c r="AE452" s="5">
        <f t="shared" si="84"/>
        <v>0</v>
      </c>
      <c r="AF452" s="5">
        <v>0</v>
      </c>
      <c r="AG452" s="6"/>
      <c r="AH452" s="5">
        <v>0</v>
      </c>
      <c r="AI452" s="5">
        <v>0</v>
      </c>
      <c r="AJ452" s="5">
        <v>0</v>
      </c>
      <c r="AK452" s="5">
        <f t="shared" si="85"/>
        <v>0</v>
      </c>
      <c r="AL452" s="5">
        <v>0</v>
      </c>
      <c r="AM452" s="5">
        <v>0</v>
      </c>
      <c r="AN452" s="5">
        <f t="shared" si="86"/>
        <v>0</v>
      </c>
      <c r="AO452" s="5">
        <v>0</v>
      </c>
      <c r="AP452" s="5">
        <v>0</v>
      </c>
      <c r="AQ452" s="5">
        <f t="shared" si="87"/>
        <v>0</v>
      </c>
      <c r="AR452" s="5">
        <v>1</v>
      </c>
      <c r="AS452" s="6">
        <v>43243</v>
      </c>
      <c r="AT452" s="5">
        <v>1</v>
      </c>
      <c r="AU452" s="5">
        <v>0</v>
      </c>
      <c r="AV452" t="str">
        <f t="shared" si="80"/>
        <v>N</v>
      </c>
      <c r="AW452" t="s">
        <v>60</v>
      </c>
      <c r="AX452" t="s">
        <v>445</v>
      </c>
      <c r="AY452" t="s">
        <v>62</v>
      </c>
      <c r="AZ452" t="s">
        <v>62</v>
      </c>
      <c r="BA452" t="str">
        <f t="shared" si="81"/>
        <v>N</v>
      </c>
    </row>
    <row r="453" spans="1:53">
      <c r="A453" t="s">
        <v>54</v>
      </c>
      <c r="B453" t="s">
        <v>54</v>
      </c>
      <c r="C453" t="s">
        <v>55</v>
      </c>
      <c r="D453">
        <v>2018</v>
      </c>
      <c r="F453" t="s">
        <v>1283</v>
      </c>
      <c r="G453" t="s">
        <v>1284</v>
      </c>
      <c r="H453" t="s">
        <v>913</v>
      </c>
      <c r="I453" t="s">
        <v>1285</v>
      </c>
      <c r="J453" t="s">
        <v>58</v>
      </c>
      <c r="K453" t="s">
        <v>59</v>
      </c>
      <c r="L453" s="5">
        <v>0</v>
      </c>
      <c r="M453" s="5">
        <v>0</v>
      </c>
      <c r="N453" s="5">
        <f t="shared" si="77"/>
        <v>0</v>
      </c>
      <c r="O453" s="5">
        <v>0</v>
      </c>
      <c r="P453" s="5">
        <v>0</v>
      </c>
      <c r="Q453" s="5">
        <f t="shared" si="78"/>
        <v>0</v>
      </c>
      <c r="R453" s="5">
        <v>0</v>
      </c>
      <c r="S453" s="5">
        <v>0</v>
      </c>
      <c r="T453" s="5">
        <f t="shared" si="79"/>
        <v>0</v>
      </c>
      <c r="U453" s="5">
        <v>0</v>
      </c>
      <c r="V453" s="5">
        <v>0</v>
      </c>
      <c r="W453" s="5">
        <v>0</v>
      </c>
      <c r="X453" s="5">
        <v>0</v>
      </c>
      <c r="Y453" s="5">
        <f t="shared" si="82"/>
        <v>0</v>
      </c>
      <c r="Z453" s="5">
        <v>0</v>
      </c>
      <c r="AA453" s="5">
        <v>0</v>
      </c>
      <c r="AB453" s="5">
        <f t="shared" si="83"/>
        <v>0</v>
      </c>
      <c r="AC453" s="5">
        <v>0</v>
      </c>
      <c r="AD453" s="5">
        <v>0</v>
      </c>
      <c r="AE453" s="5">
        <f t="shared" si="84"/>
        <v>0</v>
      </c>
      <c r="AF453" s="5">
        <v>0</v>
      </c>
      <c r="AG453" s="6"/>
      <c r="AH453" s="5">
        <v>0</v>
      </c>
      <c r="AI453" s="5">
        <v>0</v>
      </c>
      <c r="AJ453" s="5">
        <v>0</v>
      </c>
      <c r="AK453" s="5">
        <f t="shared" si="85"/>
        <v>0</v>
      </c>
      <c r="AL453" s="5">
        <v>0</v>
      </c>
      <c r="AM453" s="5">
        <v>0</v>
      </c>
      <c r="AN453" s="5">
        <f t="shared" si="86"/>
        <v>0</v>
      </c>
      <c r="AO453" s="5">
        <v>0</v>
      </c>
      <c r="AP453" s="5">
        <v>0</v>
      </c>
      <c r="AQ453" s="5">
        <f t="shared" si="87"/>
        <v>0</v>
      </c>
      <c r="AR453" s="5">
        <v>1</v>
      </c>
      <c r="AS453" s="6">
        <v>43251</v>
      </c>
      <c r="AT453" s="5">
        <v>1</v>
      </c>
      <c r="AU453" s="5">
        <v>0</v>
      </c>
      <c r="AV453" t="str">
        <f t="shared" si="80"/>
        <v>N</v>
      </c>
      <c r="AW453" t="s">
        <v>60</v>
      </c>
      <c r="AX453" t="s">
        <v>445</v>
      </c>
      <c r="AY453" t="s">
        <v>62</v>
      </c>
      <c r="AZ453" t="s">
        <v>62</v>
      </c>
      <c r="BA453" t="str">
        <f t="shared" si="81"/>
        <v>N</v>
      </c>
    </row>
    <row r="454" spans="1:53">
      <c r="A454" t="s">
        <v>54</v>
      </c>
      <c r="B454" t="s">
        <v>54</v>
      </c>
      <c r="C454" t="s">
        <v>55</v>
      </c>
      <c r="D454">
        <v>2018</v>
      </c>
      <c r="F454" t="s">
        <v>1286</v>
      </c>
      <c r="G454" t="s">
        <v>1287</v>
      </c>
      <c r="H454" t="s">
        <v>884</v>
      </c>
      <c r="I454" t="s">
        <v>1288</v>
      </c>
      <c r="J454" t="s">
        <v>58</v>
      </c>
      <c r="K454" t="s">
        <v>59</v>
      </c>
      <c r="L454" s="5">
        <v>0</v>
      </c>
      <c r="M454" s="5">
        <v>0</v>
      </c>
      <c r="N454" s="5">
        <f t="shared" si="77"/>
        <v>0</v>
      </c>
      <c r="O454" s="5">
        <v>0</v>
      </c>
      <c r="P454" s="5">
        <v>0</v>
      </c>
      <c r="Q454" s="5">
        <f t="shared" si="78"/>
        <v>0</v>
      </c>
      <c r="R454" s="5">
        <v>0</v>
      </c>
      <c r="S454" s="5">
        <v>0</v>
      </c>
      <c r="T454" s="5">
        <f t="shared" si="79"/>
        <v>0</v>
      </c>
      <c r="U454" s="5">
        <v>0</v>
      </c>
      <c r="V454" s="5">
        <v>0</v>
      </c>
      <c r="W454" s="5">
        <v>0</v>
      </c>
      <c r="X454" s="5">
        <v>0</v>
      </c>
      <c r="Y454" s="5">
        <f t="shared" si="82"/>
        <v>0</v>
      </c>
      <c r="Z454" s="5">
        <v>0</v>
      </c>
      <c r="AA454" s="5">
        <v>0</v>
      </c>
      <c r="AB454" s="5">
        <f t="shared" si="83"/>
        <v>0</v>
      </c>
      <c r="AC454" s="5">
        <v>0</v>
      </c>
      <c r="AD454" s="5">
        <v>0</v>
      </c>
      <c r="AE454" s="5">
        <f t="shared" si="84"/>
        <v>0</v>
      </c>
      <c r="AF454" s="5">
        <v>0</v>
      </c>
      <c r="AG454" s="6"/>
      <c r="AH454" s="5">
        <v>0</v>
      </c>
      <c r="AI454" s="5">
        <v>0</v>
      </c>
      <c r="AJ454" s="5">
        <v>0</v>
      </c>
      <c r="AK454" s="5">
        <f t="shared" si="85"/>
        <v>0</v>
      </c>
      <c r="AL454" s="5">
        <v>0</v>
      </c>
      <c r="AM454" s="5">
        <v>0</v>
      </c>
      <c r="AN454" s="5">
        <f t="shared" si="86"/>
        <v>0</v>
      </c>
      <c r="AO454" s="5">
        <v>0</v>
      </c>
      <c r="AP454" s="5">
        <v>0</v>
      </c>
      <c r="AQ454" s="5">
        <f t="shared" si="87"/>
        <v>0</v>
      </c>
      <c r="AR454" s="5">
        <v>1</v>
      </c>
      <c r="AS454" s="6">
        <v>43458</v>
      </c>
      <c r="AT454" s="5">
        <v>1</v>
      </c>
      <c r="AU454" s="5">
        <v>0</v>
      </c>
      <c r="AV454" t="str">
        <f t="shared" si="80"/>
        <v>N</v>
      </c>
      <c r="AW454" t="s">
        <v>60</v>
      </c>
      <c r="AX454" t="s">
        <v>445</v>
      </c>
      <c r="AY454" t="s">
        <v>62</v>
      </c>
      <c r="AZ454" t="s">
        <v>62</v>
      </c>
      <c r="BA454" t="str">
        <f t="shared" si="81"/>
        <v>N</v>
      </c>
    </row>
    <row r="455" spans="1:53">
      <c r="A455" t="s">
        <v>54</v>
      </c>
      <c r="B455" t="s">
        <v>54</v>
      </c>
      <c r="C455" t="s">
        <v>55</v>
      </c>
      <c r="D455">
        <v>2018</v>
      </c>
      <c r="F455" t="s">
        <v>1289</v>
      </c>
      <c r="G455" t="s">
        <v>1290</v>
      </c>
      <c r="H455" t="s">
        <v>884</v>
      </c>
      <c r="I455" t="s">
        <v>1291</v>
      </c>
      <c r="J455" t="s">
        <v>58</v>
      </c>
      <c r="K455" t="s">
        <v>59</v>
      </c>
      <c r="L455" s="5">
        <v>0</v>
      </c>
      <c r="M455" s="5">
        <v>0</v>
      </c>
      <c r="N455" s="5">
        <f t="shared" si="77"/>
        <v>0</v>
      </c>
      <c r="O455" s="5">
        <v>0</v>
      </c>
      <c r="P455" s="5">
        <v>0</v>
      </c>
      <c r="Q455" s="5">
        <f t="shared" si="78"/>
        <v>0</v>
      </c>
      <c r="R455" s="5">
        <v>0</v>
      </c>
      <c r="S455" s="5">
        <v>0</v>
      </c>
      <c r="T455" s="5">
        <f t="shared" si="79"/>
        <v>0</v>
      </c>
      <c r="U455" s="5">
        <v>0</v>
      </c>
      <c r="V455" s="5">
        <v>0</v>
      </c>
      <c r="W455" s="5">
        <v>0</v>
      </c>
      <c r="X455" s="5">
        <v>0</v>
      </c>
      <c r="Y455" s="5">
        <f t="shared" si="82"/>
        <v>0</v>
      </c>
      <c r="Z455" s="5">
        <v>0</v>
      </c>
      <c r="AA455" s="5">
        <v>0</v>
      </c>
      <c r="AB455" s="5">
        <f t="shared" si="83"/>
        <v>0</v>
      </c>
      <c r="AC455" s="5">
        <v>0</v>
      </c>
      <c r="AD455" s="5">
        <v>0</v>
      </c>
      <c r="AE455" s="5">
        <f t="shared" si="84"/>
        <v>0</v>
      </c>
      <c r="AF455" s="5">
        <v>0</v>
      </c>
      <c r="AG455" s="6"/>
      <c r="AH455" s="5">
        <v>0</v>
      </c>
      <c r="AI455" s="5">
        <v>0</v>
      </c>
      <c r="AJ455" s="5">
        <v>0</v>
      </c>
      <c r="AK455" s="5">
        <f t="shared" si="85"/>
        <v>0</v>
      </c>
      <c r="AL455" s="5">
        <v>0</v>
      </c>
      <c r="AM455" s="5">
        <v>0</v>
      </c>
      <c r="AN455" s="5">
        <f t="shared" si="86"/>
        <v>0</v>
      </c>
      <c r="AO455" s="5">
        <v>0</v>
      </c>
      <c r="AP455" s="5">
        <v>0</v>
      </c>
      <c r="AQ455" s="5">
        <f t="shared" si="87"/>
        <v>0</v>
      </c>
      <c r="AR455" s="5">
        <v>1</v>
      </c>
      <c r="AS455" s="6">
        <v>43133</v>
      </c>
      <c r="AT455" s="5">
        <v>1</v>
      </c>
      <c r="AU455" s="5">
        <v>0</v>
      </c>
      <c r="AV455" t="str">
        <f t="shared" si="80"/>
        <v>N</v>
      </c>
      <c r="AW455" t="s">
        <v>60</v>
      </c>
      <c r="AX455" t="s">
        <v>445</v>
      </c>
      <c r="AY455" t="s">
        <v>62</v>
      </c>
      <c r="AZ455" t="s">
        <v>62</v>
      </c>
      <c r="BA455" t="str">
        <f t="shared" si="81"/>
        <v>N</v>
      </c>
    </row>
    <row r="456" spans="1:53">
      <c r="A456" t="s">
        <v>54</v>
      </c>
      <c r="B456" t="s">
        <v>54</v>
      </c>
      <c r="C456" t="s">
        <v>55</v>
      </c>
      <c r="D456">
        <v>2018</v>
      </c>
      <c r="F456" t="s">
        <v>1292</v>
      </c>
      <c r="G456" t="s">
        <v>1293</v>
      </c>
      <c r="H456" t="s">
        <v>884</v>
      </c>
      <c r="I456" t="s">
        <v>1294</v>
      </c>
      <c r="J456" t="s">
        <v>58</v>
      </c>
      <c r="K456" t="s">
        <v>59</v>
      </c>
      <c r="L456" s="5">
        <v>0</v>
      </c>
      <c r="M456" s="5">
        <v>0</v>
      </c>
      <c r="N456" s="5">
        <f t="shared" si="77"/>
        <v>0</v>
      </c>
      <c r="O456" s="5">
        <v>0</v>
      </c>
      <c r="P456" s="5">
        <v>0</v>
      </c>
      <c r="Q456" s="5">
        <f t="shared" si="78"/>
        <v>0</v>
      </c>
      <c r="R456" s="5">
        <v>0</v>
      </c>
      <c r="S456" s="5">
        <v>0</v>
      </c>
      <c r="T456" s="5">
        <f t="shared" si="79"/>
        <v>0</v>
      </c>
      <c r="U456" s="5">
        <v>0</v>
      </c>
      <c r="V456" s="5">
        <v>0</v>
      </c>
      <c r="W456" s="5">
        <v>0</v>
      </c>
      <c r="X456" s="5">
        <v>0</v>
      </c>
      <c r="Y456" s="5">
        <f t="shared" si="82"/>
        <v>0</v>
      </c>
      <c r="Z456" s="5">
        <v>0</v>
      </c>
      <c r="AA456" s="5">
        <v>0</v>
      </c>
      <c r="AB456" s="5">
        <f t="shared" si="83"/>
        <v>0</v>
      </c>
      <c r="AC456" s="5">
        <v>0</v>
      </c>
      <c r="AD456" s="5">
        <v>0</v>
      </c>
      <c r="AE456" s="5">
        <f t="shared" si="84"/>
        <v>0</v>
      </c>
      <c r="AF456" s="5">
        <v>0</v>
      </c>
      <c r="AG456" s="6"/>
      <c r="AH456" s="5">
        <v>0</v>
      </c>
      <c r="AI456" s="5">
        <v>0</v>
      </c>
      <c r="AJ456" s="5">
        <v>0</v>
      </c>
      <c r="AK456" s="5">
        <f t="shared" si="85"/>
        <v>0</v>
      </c>
      <c r="AL456" s="5">
        <v>0</v>
      </c>
      <c r="AM456" s="5">
        <v>0</v>
      </c>
      <c r="AN456" s="5">
        <f t="shared" si="86"/>
        <v>0</v>
      </c>
      <c r="AO456" s="5">
        <v>0</v>
      </c>
      <c r="AP456" s="5">
        <v>0</v>
      </c>
      <c r="AQ456" s="5">
        <f t="shared" si="87"/>
        <v>0</v>
      </c>
      <c r="AR456" s="5">
        <v>1</v>
      </c>
      <c r="AS456" s="6">
        <v>43125</v>
      </c>
      <c r="AT456" s="5">
        <v>1</v>
      </c>
      <c r="AU456" s="5">
        <v>0</v>
      </c>
      <c r="AV456" t="str">
        <f t="shared" si="80"/>
        <v>N</v>
      </c>
      <c r="AW456" t="s">
        <v>60</v>
      </c>
      <c r="AX456" t="s">
        <v>445</v>
      </c>
      <c r="AY456" t="s">
        <v>62</v>
      </c>
      <c r="AZ456" t="s">
        <v>62</v>
      </c>
      <c r="BA456" t="str">
        <f t="shared" si="81"/>
        <v>N</v>
      </c>
    </row>
    <row r="457" spans="1:53">
      <c r="A457" t="s">
        <v>54</v>
      </c>
      <c r="B457" t="s">
        <v>54</v>
      </c>
      <c r="C457" t="s">
        <v>55</v>
      </c>
      <c r="D457">
        <v>2018</v>
      </c>
      <c r="F457" t="s">
        <v>1295</v>
      </c>
      <c r="G457" t="s">
        <v>1296</v>
      </c>
      <c r="H457" t="s">
        <v>884</v>
      </c>
      <c r="I457" t="s">
        <v>1297</v>
      </c>
      <c r="J457" t="s">
        <v>58</v>
      </c>
      <c r="K457" t="s">
        <v>59</v>
      </c>
      <c r="L457" s="5">
        <v>0</v>
      </c>
      <c r="M457" s="5">
        <v>0</v>
      </c>
      <c r="N457" s="5">
        <f t="shared" si="77"/>
        <v>0</v>
      </c>
      <c r="O457" s="5">
        <v>0</v>
      </c>
      <c r="P457" s="5">
        <v>0</v>
      </c>
      <c r="Q457" s="5">
        <f t="shared" si="78"/>
        <v>0</v>
      </c>
      <c r="R457" s="5">
        <v>0</v>
      </c>
      <c r="S457" s="5">
        <v>0</v>
      </c>
      <c r="T457" s="5">
        <f t="shared" si="79"/>
        <v>0</v>
      </c>
      <c r="U457" s="5">
        <v>0</v>
      </c>
      <c r="V457" s="5">
        <v>0</v>
      </c>
      <c r="W457" s="5">
        <v>0</v>
      </c>
      <c r="X457" s="5">
        <v>0</v>
      </c>
      <c r="Y457" s="5">
        <f t="shared" si="82"/>
        <v>0</v>
      </c>
      <c r="Z457" s="5">
        <v>0</v>
      </c>
      <c r="AA457" s="5">
        <v>0</v>
      </c>
      <c r="AB457" s="5">
        <f t="shared" si="83"/>
        <v>0</v>
      </c>
      <c r="AC457" s="5">
        <v>0</v>
      </c>
      <c r="AD457" s="5">
        <v>0</v>
      </c>
      <c r="AE457" s="5">
        <f t="shared" si="84"/>
        <v>0</v>
      </c>
      <c r="AF457" s="5">
        <v>0</v>
      </c>
      <c r="AG457" s="6"/>
      <c r="AH457" s="5">
        <v>0</v>
      </c>
      <c r="AI457" s="5">
        <v>0</v>
      </c>
      <c r="AJ457" s="5">
        <v>0</v>
      </c>
      <c r="AK457" s="5">
        <f t="shared" si="85"/>
        <v>0</v>
      </c>
      <c r="AL457" s="5">
        <v>0</v>
      </c>
      <c r="AM457" s="5">
        <v>0</v>
      </c>
      <c r="AN457" s="5">
        <f t="shared" si="86"/>
        <v>0</v>
      </c>
      <c r="AO457" s="5">
        <v>0</v>
      </c>
      <c r="AP457" s="5">
        <v>0</v>
      </c>
      <c r="AQ457" s="5">
        <f t="shared" si="87"/>
        <v>0</v>
      </c>
      <c r="AR457" s="5">
        <v>1</v>
      </c>
      <c r="AS457" s="6">
        <v>43171</v>
      </c>
      <c r="AT457" s="5">
        <v>1</v>
      </c>
      <c r="AU457" s="5">
        <v>0</v>
      </c>
      <c r="AV457" t="str">
        <f t="shared" si="80"/>
        <v>N</v>
      </c>
      <c r="AW457" t="s">
        <v>60</v>
      </c>
      <c r="AX457" t="s">
        <v>445</v>
      </c>
      <c r="AY457" t="s">
        <v>62</v>
      </c>
      <c r="AZ457" t="s">
        <v>62</v>
      </c>
      <c r="BA457" t="str">
        <f t="shared" si="81"/>
        <v>N</v>
      </c>
    </row>
    <row r="458" spans="1:53">
      <c r="A458" t="s">
        <v>54</v>
      </c>
      <c r="B458" t="s">
        <v>54</v>
      </c>
      <c r="C458" t="s">
        <v>55</v>
      </c>
      <c r="D458">
        <v>2018</v>
      </c>
      <c r="F458" t="s">
        <v>1298</v>
      </c>
      <c r="G458" t="s">
        <v>1299</v>
      </c>
      <c r="H458" t="s">
        <v>884</v>
      </c>
      <c r="I458" t="s">
        <v>1300</v>
      </c>
      <c r="J458" t="s">
        <v>58</v>
      </c>
      <c r="K458" t="s">
        <v>59</v>
      </c>
      <c r="L458" s="5">
        <v>0</v>
      </c>
      <c r="M458" s="5">
        <v>0</v>
      </c>
      <c r="N458" s="5">
        <f t="shared" si="77"/>
        <v>0</v>
      </c>
      <c r="O458" s="5">
        <v>0</v>
      </c>
      <c r="P458" s="5">
        <v>0</v>
      </c>
      <c r="Q458" s="5">
        <f t="shared" si="78"/>
        <v>0</v>
      </c>
      <c r="R458" s="5">
        <v>0</v>
      </c>
      <c r="S458" s="5">
        <v>0</v>
      </c>
      <c r="T458" s="5">
        <f t="shared" si="79"/>
        <v>0</v>
      </c>
      <c r="U458" s="5">
        <v>0</v>
      </c>
      <c r="V458" s="5">
        <v>0</v>
      </c>
      <c r="W458" s="5">
        <v>0</v>
      </c>
      <c r="X458" s="5">
        <v>0</v>
      </c>
      <c r="Y458" s="5">
        <f t="shared" si="82"/>
        <v>0</v>
      </c>
      <c r="Z458" s="5">
        <v>0</v>
      </c>
      <c r="AA458" s="5">
        <v>0</v>
      </c>
      <c r="AB458" s="5">
        <f t="shared" si="83"/>
        <v>0</v>
      </c>
      <c r="AC458" s="5">
        <v>0</v>
      </c>
      <c r="AD458" s="5">
        <v>0</v>
      </c>
      <c r="AE458" s="5">
        <f t="shared" si="84"/>
        <v>0</v>
      </c>
      <c r="AF458" s="5">
        <v>0</v>
      </c>
      <c r="AG458" s="6"/>
      <c r="AH458" s="5">
        <v>0</v>
      </c>
      <c r="AI458" s="5">
        <v>0</v>
      </c>
      <c r="AJ458" s="5">
        <v>0</v>
      </c>
      <c r="AK458" s="5">
        <f t="shared" si="85"/>
        <v>0</v>
      </c>
      <c r="AL458" s="5">
        <v>0</v>
      </c>
      <c r="AM458" s="5">
        <v>0</v>
      </c>
      <c r="AN458" s="5">
        <f t="shared" si="86"/>
        <v>0</v>
      </c>
      <c r="AO458" s="5">
        <v>0</v>
      </c>
      <c r="AP458" s="5">
        <v>0</v>
      </c>
      <c r="AQ458" s="5">
        <f t="shared" si="87"/>
        <v>0</v>
      </c>
      <c r="AR458" s="5">
        <v>1</v>
      </c>
      <c r="AS458" s="6">
        <v>43130</v>
      </c>
      <c r="AT458" s="5">
        <v>1</v>
      </c>
      <c r="AU458" s="5">
        <v>0</v>
      </c>
      <c r="AV458" t="str">
        <f t="shared" si="80"/>
        <v>N</v>
      </c>
      <c r="AW458" t="s">
        <v>60</v>
      </c>
      <c r="AX458" t="s">
        <v>445</v>
      </c>
      <c r="AY458" t="s">
        <v>62</v>
      </c>
      <c r="AZ458" t="s">
        <v>62</v>
      </c>
      <c r="BA458" t="str">
        <f t="shared" si="81"/>
        <v>N</v>
      </c>
    </row>
    <row r="459" spans="1:53">
      <c r="A459" t="s">
        <v>54</v>
      </c>
      <c r="B459" t="s">
        <v>54</v>
      </c>
      <c r="C459" t="s">
        <v>55</v>
      </c>
      <c r="D459">
        <v>2018</v>
      </c>
      <c r="F459" t="s">
        <v>1301</v>
      </c>
      <c r="G459" t="s">
        <v>1302</v>
      </c>
      <c r="H459" t="s">
        <v>913</v>
      </c>
      <c r="I459" t="s">
        <v>1303</v>
      </c>
      <c r="J459" t="s">
        <v>58</v>
      </c>
      <c r="K459" t="s">
        <v>59</v>
      </c>
      <c r="L459" s="5">
        <v>0</v>
      </c>
      <c r="M459" s="5">
        <v>0</v>
      </c>
      <c r="N459" s="5">
        <f t="shared" si="77"/>
        <v>0</v>
      </c>
      <c r="O459" s="5">
        <v>0</v>
      </c>
      <c r="P459" s="5">
        <v>0</v>
      </c>
      <c r="Q459" s="5">
        <f t="shared" si="78"/>
        <v>0</v>
      </c>
      <c r="R459" s="5">
        <v>0</v>
      </c>
      <c r="S459" s="5">
        <v>0</v>
      </c>
      <c r="T459" s="5">
        <f t="shared" si="79"/>
        <v>0</v>
      </c>
      <c r="U459" s="5">
        <v>0</v>
      </c>
      <c r="V459" s="5">
        <v>0</v>
      </c>
      <c r="W459" s="5">
        <v>0</v>
      </c>
      <c r="X459" s="5">
        <v>0</v>
      </c>
      <c r="Y459" s="5">
        <f t="shared" si="82"/>
        <v>0</v>
      </c>
      <c r="Z459" s="5">
        <v>0</v>
      </c>
      <c r="AA459" s="5">
        <v>0</v>
      </c>
      <c r="AB459" s="5">
        <f t="shared" si="83"/>
        <v>0</v>
      </c>
      <c r="AC459" s="5">
        <v>0</v>
      </c>
      <c r="AD459" s="5">
        <v>0</v>
      </c>
      <c r="AE459" s="5">
        <f t="shared" si="84"/>
        <v>0</v>
      </c>
      <c r="AF459" s="5">
        <v>0</v>
      </c>
      <c r="AG459" s="6"/>
      <c r="AH459" s="5">
        <v>0</v>
      </c>
      <c r="AI459" s="5">
        <v>0</v>
      </c>
      <c r="AJ459" s="5">
        <v>0</v>
      </c>
      <c r="AK459" s="5">
        <f t="shared" si="85"/>
        <v>0</v>
      </c>
      <c r="AL459" s="5">
        <v>0</v>
      </c>
      <c r="AM459" s="5">
        <v>0</v>
      </c>
      <c r="AN459" s="5">
        <f t="shared" si="86"/>
        <v>0</v>
      </c>
      <c r="AO459" s="5">
        <v>0</v>
      </c>
      <c r="AP459" s="5">
        <v>0</v>
      </c>
      <c r="AQ459" s="5">
        <f t="shared" si="87"/>
        <v>0</v>
      </c>
      <c r="AR459" s="5">
        <v>1</v>
      </c>
      <c r="AS459" s="6">
        <v>43192</v>
      </c>
      <c r="AT459" s="5">
        <v>1</v>
      </c>
      <c r="AU459" s="5">
        <v>0</v>
      </c>
      <c r="AV459" t="str">
        <f t="shared" si="80"/>
        <v>N</v>
      </c>
      <c r="AW459" t="s">
        <v>60</v>
      </c>
      <c r="AX459" t="s">
        <v>445</v>
      </c>
      <c r="AY459" t="s">
        <v>62</v>
      </c>
      <c r="AZ459" t="s">
        <v>62</v>
      </c>
      <c r="BA459" t="str">
        <f t="shared" si="81"/>
        <v>N</v>
      </c>
    </row>
    <row r="460" spans="1:53">
      <c r="A460" t="s">
        <v>54</v>
      </c>
      <c r="B460" t="s">
        <v>54</v>
      </c>
      <c r="C460" t="s">
        <v>55</v>
      </c>
      <c r="D460">
        <v>2018</v>
      </c>
      <c r="F460" t="s">
        <v>1304</v>
      </c>
      <c r="G460" t="s">
        <v>1305</v>
      </c>
      <c r="H460" t="s">
        <v>884</v>
      </c>
      <c r="I460" t="s">
        <v>1306</v>
      </c>
      <c r="J460" t="s">
        <v>58</v>
      </c>
      <c r="K460" t="s">
        <v>59</v>
      </c>
      <c r="L460" s="5">
        <v>0</v>
      </c>
      <c r="M460" s="5">
        <v>0</v>
      </c>
      <c r="N460" s="5">
        <f t="shared" si="77"/>
        <v>0</v>
      </c>
      <c r="O460" s="5">
        <v>0</v>
      </c>
      <c r="P460" s="5">
        <v>0</v>
      </c>
      <c r="Q460" s="5">
        <f t="shared" si="78"/>
        <v>0</v>
      </c>
      <c r="R460" s="5">
        <v>0</v>
      </c>
      <c r="S460" s="5">
        <v>0</v>
      </c>
      <c r="T460" s="5">
        <f t="shared" si="79"/>
        <v>0</v>
      </c>
      <c r="U460" s="5">
        <v>0</v>
      </c>
      <c r="V460" s="5">
        <v>0</v>
      </c>
      <c r="W460" s="5">
        <v>0</v>
      </c>
      <c r="X460" s="5">
        <v>0</v>
      </c>
      <c r="Y460" s="5">
        <f t="shared" si="82"/>
        <v>0</v>
      </c>
      <c r="Z460" s="5">
        <v>0</v>
      </c>
      <c r="AA460" s="5">
        <v>0</v>
      </c>
      <c r="AB460" s="5">
        <f t="shared" si="83"/>
        <v>0</v>
      </c>
      <c r="AC460" s="5">
        <v>0</v>
      </c>
      <c r="AD460" s="5">
        <v>0</v>
      </c>
      <c r="AE460" s="5">
        <f t="shared" si="84"/>
        <v>0</v>
      </c>
      <c r="AF460" s="5">
        <v>0</v>
      </c>
      <c r="AG460" s="6"/>
      <c r="AH460" s="5">
        <v>0</v>
      </c>
      <c r="AI460" s="5">
        <v>0</v>
      </c>
      <c r="AJ460" s="5">
        <v>0</v>
      </c>
      <c r="AK460" s="5">
        <f t="shared" si="85"/>
        <v>0</v>
      </c>
      <c r="AL460" s="5">
        <v>0</v>
      </c>
      <c r="AM460" s="5">
        <v>0</v>
      </c>
      <c r="AN460" s="5">
        <f t="shared" si="86"/>
        <v>0</v>
      </c>
      <c r="AO460" s="5">
        <v>0</v>
      </c>
      <c r="AP460" s="5">
        <v>0</v>
      </c>
      <c r="AQ460" s="5">
        <f t="shared" si="87"/>
        <v>0</v>
      </c>
      <c r="AR460" s="5">
        <v>1</v>
      </c>
      <c r="AS460" s="6">
        <v>43353</v>
      </c>
      <c r="AT460" s="5">
        <v>1</v>
      </c>
      <c r="AU460" s="5">
        <v>0</v>
      </c>
      <c r="AV460" t="str">
        <f t="shared" si="80"/>
        <v>N</v>
      </c>
      <c r="AW460" t="s">
        <v>60</v>
      </c>
      <c r="AX460" t="s">
        <v>445</v>
      </c>
      <c r="AY460" t="s">
        <v>62</v>
      </c>
      <c r="AZ460" t="s">
        <v>62</v>
      </c>
      <c r="BA460" t="str">
        <f t="shared" si="81"/>
        <v>N</v>
      </c>
    </row>
    <row r="461" spans="1:53">
      <c r="A461" t="s">
        <v>54</v>
      </c>
      <c r="B461" t="s">
        <v>54</v>
      </c>
      <c r="C461" t="s">
        <v>55</v>
      </c>
      <c r="D461">
        <v>2018</v>
      </c>
      <c r="F461" t="s">
        <v>1307</v>
      </c>
      <c r="G461" t="s">
        <v>1308</v>
      </c>
      <c r="H461" t="s">
        <v>1309</v>
      </c>
      <c r="I461" t="s">
        <v>1310</v>
      </c>
      <c r="J461" t="s">
        <v>58</v>
      </c>
      <c r="K461" t="s">
        <v>59</v>
      </c>
      <c r="L461" s="5">
        <v>0</v>
      </c>
      <c r="M461" s="5">
        <v>0</v>
      </c>
      <c r="N461" s="5">
        <f t="shared" si="77"/>
        <v>0</v>
      </c>
      <c r="O461" s="5">
        <v>0</v>
      </c>
      <c r="P461" s="5">
        <v>0</v>
      </c>
      <c r="Q461" s="5">
        <f t="shared" si="78"/>
        <v>0</v>
      </c>
      <c r="R461" s="5">
        <v>0</v>
      </c>
      <c r="S461" s="5">
        <v>0</v>
      </c>
      <c r="T461" s="5">
        <f t="shared" si="79"/>
        <v>0</v>
      </c>
      <c r="U461" s="5">
        <v>0</v>
      </c>
      <c r="V461" s="5">
        <v>0</v>
      </c>
      <c r="W461" s="5">
        <v>0</v>
      </c>
      <c r="X461" s="5">
        <v>0</v>
      </c>
      <c r="Y461" s="5">
        <f t="shared" si="82"/>
        <v>0</v>
      </c>
      <c r="Z461" s="5">
        <v>0</v>
      </c>
      <c r="AA461" s="5">
        <v>0</v>
      </c>
      <c r="AB461" s="5">
        <f t="shared" si="83"/>
        <v>0</v>
      </c>
      <c r="AC461" s="5">
        <v>0</v>
      </c>
      <c r="AD461" s="5">
        <v>0</v>
      </c>
      <c r="AE461" s="5">
        <f t="shared" si="84"/>
        <v>0</v>
      </c>
      <c r="AF461" s="5">
        <v>0</v>
      </c>
      <c r="AG461" s="6"/>
      <c r="AH461" s="5">
        <v>0</v>
      </c>
      <c r="AI461" s="5">
        <v>0</v>
      </c>
      <c r="AJ461" s="5">
        <v>0</v>
      </c>
      <c r="AK461" s="5">
        <f t="shared" si="85"/>
        <v>0</v>
      </c>
      <c r="AL461" s="5">
        <v>0</v>
      </c>
      <c r="AM461" s="5">
        <v>0</v>
      </c>
      <c r="AN461" s="5">
        <f t="shared" si="86"/>
        <v>0</v>
      </c>
      <c r="AO461" s="5">
        <v>0</v>
      </c>
      <c r="AP461" s="5">
        <v>0</v>
      </c>
      <c r="AQ461" s="5">
        <f t="shared" si="87"/>
        <v>0</v>
      </c>
      <c r="AR461" s="5">
        <v>1</v>
      </c>
      <c r="AS461" s="6">
        <v>43159</v>
      </c>
      <c r="AT461" s="5">
        <v>1</v>
      </c>
      <c r="AU461" s="5">
        <v>0</v>
      </c>
      <c r="AV461" t="str">
        <f t="shared" si="80"/>
        <v>N</v>
      </c>
      <c r="AW461" t="s">
        <v>60</v>
      </c>
      <c r="AX461" t="s">
        <v>445</v>
      </c>
      <c r="AY461" t="s">
        <v>62</v>
      </c>
      <c r="AZ461" t="s">
        <v>62</v>
      </c>
      <c r="BA461" t="str">
        <f t="shared" si="81"/>
        <v>N</v>
      </c>
    </row>
    <row r="462" spans="1:53">
      <c r="A462" t="s">
        <v>54</v>
      </c>
      <c r="B462" t="s">
        <v>54</v>
      </c>
      <c r="C462" t="s">
        <v>55</v>
      </c>
      <c r="D462">
        <v>2018</v>
      </c>
      <c r="F462" t="s">
        <v>1311</v>
      </c>
      <c r="G462" t="s">
        <v>1312</v>
      </c>
      <c r="H462" t="s">
        <v>899</v>
      </c>
      <c r="I462" t="s">
        <v>1313</v>
      </c>
      <c r="J462" t="s">
        <v>58</v>
      </c>
      <c r="K462" t="s">
        <v>59</v>
      </c>
      <c r="L462" s="5">
        <v>0</v>
      </c>
      <c r="M462" s="5">
        <v>0</v>
      </c>
      <c r="N462" s="5">
        <f t="shared" si="77"/>
        <v>0</v>
      </c>
      <c r="O462" s="5">
        <v>0</v>
      </c>
      <c r="P462" s="5">
        <v>0</v>
      </c>
      <c r="Q462" s="5">
        <f t="shared" si="78"/>
        <v>0</v>
      </c>
      <c r="R462" s="5">
        <v>0</v>
      </c>
      <c r="S462" s="5">
        <v>0</v>
      </c>
      <c r="T462" s="5">
        <f t="shared" si="79"/>
        <v>0</v>
      </c>
      <c r="U462" s="5">
        <v>0</v>
      </c>
      <c r="V462" s="5">
        <v>0</v>
      </c>
      <c r="W462" s="5">
        <v>0</v>
      </c>
      <c r="X462" s="5">
        <v>0</v>
      </c>
      <c r="Y462" s="5">
        <f t="shared" si="82"/>
        <v>0</v>
      </c>
      <c r="Z462" s="5">
        <v>0</v>
      </c>
      <c r="AA462" s="5">
        <v>0</v>
      </c>
      <c r="AB462" s="5">
        <f t="shared" si="83"/>
        <v>0</v>
      </c>
      <c r="AC462" s="5">
        <v>0</v>
      </c>
      <c r="AD462" s="5">
        <v>0</v>
      </c>
      <c r="AE462" s="5">
        <f t="shared" si="84"/>
        <v>0</v>
      </c>
      <c r="AF462" s="5">
        <v>0</v>
      </c>
      <c r="AG462" s="6"/>
      <c r="AH462" s="5">
        <v>0</v>
      </c>
      <c r="AI462" s="5">
        <v>0</v>
      </c>
      <c r="AJ462" s="5">
        <v>0</v>
      </c>
      <c r="AK462" s="5">
        <f t="shared" si="85"/>
        <v>0</v>
      </c>
      <c r="AL462" s="5">
        <v>0</v>
      </c>
      <c r="AM462" s="5">
        <v>0</v>
      </c>
      <c r="AN462" s="5">
        <f t="shared" si="86"/>
        <v>0</v>
      </c>
      <c r="AO462" s="5">
        <v>0</v>
      </c>
      <c r="AP462" s="5">
        <v>0</v>
      </c>
      <c r="AQ462" s="5">
        <f t="shared" si="87"/>
        <v>0</v>
      </c>
      <c r="AR462" s="5">
        <v>1</v>
      </c>
      <c r="AS462" s="6">
        <v>43306</v>
      </c>
      <c r="AT462" s="5">
        <v>1</v>
      </c>
      <c r="AU462" s="5">
        <v>0</v>
      </c>
      <c r="AV462" t="str">
        <f t="shared" si="80"/>
        <v>N</v>
      </c>
      <c r="AW462" t="s">
        <v>60</v>
      </c>
      <c r="AX462" t="s">
        <v>445</v>
      </c>
      <c r="AY462" t="s">
        <v>62</v>
      </c>
      <c r="AZ462" t="s">
        <v>62</v>
      </c>
      <c r="BA462" t="str">
        <f t="shared" si="81"/>
        <v>N</v>
      </c>
    </row>
    <row r="463" spans="1:53">
      <c r="A463" t="s">
        <v>54</v>
      </c>
      <c r="B463" t="s">
        <v>54</v>
      </c>
      <c r="C463" t="s">
        <v>55</v>
      </c>
      <c r="D463">
        <v>2018</v>
      </c>
      <c r="F463" t="s">
        <v>1314</v>
      </c>
      <c r="G463" t="s">
        <v>1315</v>
      </c>
      <c r="H463" t="s">
        <v>884</v>
      </c>
      <c r="I463" t="s">
        <v>1316</v>
      </c>
      <c r="J463" t="s">
        <v>58</v>
      </c>
      <c r="K463" t="s">
        <v>59</v>
      </c>
      <c r="L463" s="5">
        <v>0</v>
      </c>
      <c r="M463" s="5">
        <v>0</v>
      </c>
      <c r="N463" s="5">
        <f t="shared" si="77"/>
        <v>0</v>
      </c>
      <c r="O463" s="5">
        <v>0</v>
      </c>
      <c r="P463" s="5">
        <v>0</v>
      </c>
      <c r="Q463" s="5">
        <f t="shared" si="78"/>
        <v>0</v>
      </c>
      <c r="R463" s="5">
        <v>0</v>
      </c>
      <c r="S463" s="5">
        <v>0</v>
      </c>
      <c r="T463" s="5">
        <f t="shared" si="79"/>
        <v>0</v>
      </c>
      <c r="U463" s="5">
        <v>0</v>
      </c>
      <c r="V463" s="5">
        <v>0</v>
      </c>
      <c r="W463" s="5">
        <v>0</v>
      </c>
      <c r="X463" s="5">
        <v>0</v>
      </c>
      <c r="Y463" s="5">
        <f t="shared" si="82"/>
        <v>0</v>
      </c>
      <c r="Z463" s="5">
        <v>0</v>
      </c>
      <c r="AA463" s="5">
        <v>0</v>
      </c>
      <c r="AB463" s="5">
        <f t="shared" si="83"/>
        <v>0</v>
      </c>
      <c r="AC463" s="5">
        <v>0</v>
      </c>
      <c r="AD463" s="5">
        <v>0</v>
      </c>
      <c r="AE463" s="5">
        <f t="shared" si="84"/>
        <v>0</v>
      </c>
      <c r="AF463" s="5">
        <v>0</v>
      </c>
      <c r="AG463" s="6"/>
      <c r="AH463" s="5">
        <v>0</v>
      </c>
      <c r="AI463" s="5">
        <v>0</v>
      </c>
      <c r="AJ463" s="5">
        <v>0</v>
      </c>
      <c r="AK463" s="5">
        <f t="shared" si="85"/>
        <v>0</v>
      </c>
      <c r="AL463" s="5">
        <v>0</v>
      </c>
      <c r="AM463" s="5">
        <v>0</v>
      </c>
      <c r="AN463" s="5">
        <f t="shared" si="86"/>
        <v>0</v>
      </c>
      <c r="AO463" s="5">
        <v>0</v>
      </c>
      <c r="AP463" s="5">
        <v>0</v>
      </c>
      <c r="AQ463" s="5">
        <f t="shared" si="87"/>
        <v>0</v>
      </c>
      <c r="AR463" s="5">
        <v>1</v>
      </c>
      <c r="AS463" s="6">
        <v>43214</v>
      </c>
      <c r="AT463" s="5">
        <v>1</v>
      </c>
      <c r="AU463" s="5">
        <v>0</v>
      </c>
      <c r="AV463" t="str">
        <f t="shared" si="80"/>
        <v>N</v>
      </c>
      <c r="AW463" t="s">
        <v>60</v>
      </c>
      <c r="AX463" t="s">
        <v>445</v>
      </c>
      <c r="AY463" t="s">
        <v>62</v>
      </c>
      <c r="AZ463" t="s">
        <v>62</v>
      </c>
      <c r="BA463" t="str">
        <f t="shared" si="81"/>
        <v>N</v>
      </c>
    </row>
    <row r="464" spans="1:53">
      <c r="A464" t="s">
        <v>54</v>
      </c>
      <c r="B464" t="s">
        <v>54</v>
      </c>
      <c r="C464" t="s">
        <v>55</v>
      </c>
      <c r="D464">
        <v>2018</v>
      </c>
      <c r="F464" t="s">
        <v>1317</v>
      </c>
      <c r="G464" t="s">
        <v>1318</v>
      </c>
      <c r="H464" t="s">
        <v>884</v>
      </c>
      <c r="I464" t="s">
        <v>1319</v>
      </c>
      <c r="J464" t="s">
        <v>58</v>
      </c>
      <c r="K464" t="s">
        <v>59</v>
      </c>
      <c r="L464" s="5">
        <v>0</v>
      </c>
      <c r="M464" s="5">
        <v>0</v>
      </c>
      <c r="N464" s="5">
        <f t="shared" si="77"/>
        <v>0</v>
      </c>
      <c r="O464" s="5">
        <v>0</v>
      </c>
      <c r="P464" s="5">
        <v>0</v>
      </c>
      <c r="Q464" s="5">
        <f t="shared" si="78"/>
        <v>0</v>
      </c>
      <c r="R464" s="5">
        <v>0</v>
      </c>
      <c r="S464" s="5">
        <v>0</v>
      </c>
      <c r="T464" s="5">
        <f t="shared" si="79"/>
        <v>0</v>
      </c>
      <c r="U464" s="5">
        <v>0</v>
      </c>
      <c r="V464" s="5">
        <v>0</v>
      </c>
      <c r="W464" s="5">
        <v>0</v>
      </c>
      <c r="X464" s="5">
        <v>0</v>
      </c>
      <c r="Y464" s="5">
        <f t="shared" si="82"/>
        <v>0</v>
      </c>
      <c r="Z464" s="5">
        <v>0</v>
      </c>
      <c r="AA464" s="5">
        <v>0</v>
      </c>
      <c r="AB464" s="5">
        <f t="shared" si="83"/>
        <v>0</v>
      </c>
      <c r="AC464" s="5">
        <v>0</v>
      </c>
      <c r="AD464" s="5">
        <v>0</v>
      </c>
      <c r="AE464" s="5">
        <f t="shared" si="84"/>
        <v>0</v>
      </c>
      <c r="AF464" s="5">
        <v>0</v>
      </c>
      <c r="AG464" s="6"/>
      <c r="AH464" s="5">
        <v>0</v>
      </c>
      <c r="AI464" s="5">
        <v>0</v>
      </c>
      <c r="AJ464" s="5">
        <v>0</v>
      </c>
      <c r="AK464" s="5">
        <f t="shared" si="85"/>
        <v>0</v>
      </c>
      <c r="AL464" s="5">
        <v>0</v>
      </c>
      <c r="AM464" s="5">
        <v>0</v>
      </c>
      <c r="AN464" s="5">
        <f t="shared" si="86"/>
        <v>0</v>
      </c>
      <c r="AO464" s="5">
        <v>0</v>
      </c>
      <c r="AP464" s="5">
        <v>0</v>
      </c>
      <c r="AQ464" s="5">
        <f t="shared" si="87"/>
        <v>0</v>
      </c>
      <c r="AR464" s="5">
        <v>1</v>
      </c>
      <c r="AS464" s="6">
        <v>43179</v>
      </c>
      <c r="AT464" s="5">
        <v>1</v>
      </c>
      <c r="AU464" s="5">
        <v>0</v>
      </c>
      <c r="AV464" t="str">
        <f t="shared" si="80"/>
        <v>N</v>
      </c>
      <c r="AW464" t="s">
        <v>60</v>
      </c>
      <c r="AX464" t="s">
        <v>445</v>
      </c>
      <c r="AY464" t="s">
        <v>62</v>
      </c>
      <c r="AZ464" t="s">
        <v>62</v>
      </c>
      <c r="BA464" t="str">
        <f t="shared" si="81"/>
        <v>N</v>
      </c>
    </row>
    <row r="465" spans="1:53">
      <c r="A465" t="s">
        <v>54</v>
      </c>
      <c r="B465" t="s">
        <v>54</v>
      </c>
      <c r="C465" t="s">
        <v>55</v>
      </c>
      <c r="D465">
        <v>2018</v>
      </c>
      <c r="F465" t="s">
        <v>1320</v>
      </c>
      <c r="G465" t="s">
        <v>1321</v>
      </c>
      <c r="H465" t="s">
        <v>884</v>
      </c>
      <c r="I465" t="s">
        <v>1322</v>
      </c>
      <c r="J465" t="s">
        <v>58</v>
      </c>
      <c r="K465" t="s">
        <v>59</v>
      </c>
      <c r="L465" s="5">
        <v>0</v>
      </c>
      <c r="M465" s="5">
        <v>0</v>
      </c>
      <c r="N465" s="5">
        <f t="shared" si="77"/>
        <v>0</v>
      </c>
      <c r="O465" s="5">
        <v>0</v>
      </c>
      <c r="P465" s="5">
        <v>0</v>
      </c>
      <c r="Q465" s="5">
        <f t="shared" si="78"/>
        <v>0</v>
      </c>
      <c r="R465" s="5">
        <v>0</v>
      </c>
      <c r="S465" s="5">
        <v>0</v>
      </c>
      <c r="T465" s="5">
        <f t="shared" si="79"/>
        <v>0</v>
      </c>
      <c r="U465" s="5">
        <v>0</v>
      </c>
      <c r="V465" s="5">
        <v>0</v>
      </c>
      <c r="W465" s="5">
        <v>0</v>
      </c>
      <c r="X465" s="5">
        <v>0</v>
      </c>
      <c r="Y465" s="5">
        <f t="shared" si="82"/>
        <v>0</v>
      </c>
      <c r="Z465" s="5">
        <v>0</v>
      </c>
      <c r="AA465" s="5">
        <v>0</v>
      </c>
      <c r="AB465" s="5">
        <f t="shared" si="83"/>
        <v>0</v>
      </c>
      <c r="AC465" s="5">
        <v>0</v>
      </c>
      <c r="AD465" s="5">
        <v>0</v>
      </c>
      <c r="AE465" s="5">
        <f t="shared" si="84"/>
        <v>0</v>
      </c>
      <c r="AF465" s="5">
        <v>0</v>
      </c>
      <c r="AG465" s="6"/>
      <c r="AH465" s="5">
        <v>0</v>
      </c>
      <c r="AI465" s="5">
        <v>0</v>
      </c>
      <c r="AJ465" s="5">
        <v>0</v>
      </c>
      <c r="AK465" s="5">
        <f t="shared" si="85"/>
        <v>0</v>
      </c>
      <c r="AL465" s="5">
        <v>0</v>
      </c>
      <c r="AM465" s="5">
        <v>0</v>
      </c>
      <c r="AN465" s="5">
        <f t="shared" si="86"/>
        <v>0</v>
      </c>
      <c r="AO465" s="5">
        <v>0</v>
      </c>
      <c r="AP465" s="5">
        <v>0</v>
      </c>
      <c r="AQ465" s="5">
        <f t="shared" si="87"/>
        <v>0</v>
      </c>
      <c r="AR465" s="5">
        <v>1</v>
      </c>
      <c r="AS465" s="6">
        <v>43201</v>
      </c>
      <c r="AT465" s="5">
        <v>1</v>
      </c>
      <c r="AU465" s="5">
        <v>0</v>
      </c>
      <c r="AV465" t="str">
        <f t="shared" si="80"/>
        <v>N</v>
      </c>
      <c r="AW465" t="s">
        <v>60</v>
      </c>
      <c r="AX465" t="s">
        <v>445</v>
      </c>
      <c r="AY465" t="s">
        <v>62</v>
      </c>
      <c r="AZ465" t="s">
        <v>62</v>
      </c>
      <c r="BA465" t="str">
        <f t="shared" si="81"/>
        <v>N</v>
      </c>
    </row>
    <row r="466" spans="1:53">
      <c r="A466" t="s">
        <v>54</v>
      </c>
      <c r="B466" t="s">
        <v>54</v>
      </c>
      <c r="C466" t="s">
        <v>55</v>
      </c>
      <c r="D466">
        <v>2018</v>
      </c>
      <c r="F466" t="s">
        <v>1323</v>
      </c>
      <c r="G466" t="s">
        <v>1324</v>
      </c>
      <c r="H466" t="s">
        <v>913</v>
      </c>
      <c r="I466" t="s">
        <v>1325</v>
      </c>
      <c r="J466" t="s">
        <v>58</v>
      </c>
      <c r="K466" t="s">
        <v>59</v>
      </c>
      <c r="L466" s="5">
        <v>0</v>
      </c>
      <c r="M466" s="5">
        <v>0</v>
      </c>
      <c r="N466" s="5">
        <f t="shared" si="77"/>
        <v>0</v>
      </c>
      <c r="O466" s="5">
        <v>0</v>
      </c>
      <c r="P466" s="5">
        <v>0</v>
      </c>
      <c r="Q466" s="5">
        <f t="shared" si="78"/>
        <v>0</v>
      </c>
      <c r="R466" s="5">
        <v>0</v>
      </c>
      <c r="S466" s="5">
        <v>0</v>
      </c>
      <c r="T466" s="5">
        <f t="shared" si="79"/>
        <v>0</v>
      </c>
      <c r="U466" s="5">
        <v>0</v>
      </c>
      <c r="V466" s="5">
        <v>0</v>
      </c>
      <c r="W466" s="5">
        <v>0</v>
      </c>
      <c r="X466" s="5">
        <v>0</v>
      </c>
      <c r="Y466" s="5">
        <f t="shared" si="82"/>
        <v>0</v>
      </c>
      <c r="Z466" s="5">
        <v>0</v>
      </c>
      <c r="AA466" s="5">
        <v>0</v>
      </c>
      <c r="AB466" s="5">
        <f t="shared" si="83"/>
        <v>0</v>
      </c>
      <c r="AC466" s="5">
        <v>0</v>
      </c>
      <c r="AD466" s="5">
        <v>0</v>
      </c>
      <c r="AE466" s="5">
        <f t="shared" si="84"/>
        <v>0</v>
      </c>
      <c r="AF466" s="5">
        <v>0</v>
      </c>
      <c r="AG466" s="6"/>
      <c r="AH466" s="5">
        <v>0</v>
      </c>
      <c r="AI466" s="5">
        <v>0</v>
      </c>
      <c r="AJ466" s="5">
        <v>0</v>
      </c>
      <c r="AK466" s="5">
        <f t="shared" si="85"/>
        <v>0</v>
      </c>
      <c r="AL466" s="5">
        <v>0</v>
      </c>
      <c r="AM466" s="5">
        <v>0</v>
      </c>
      <c r="AN466" s="5">
        <f t="shared" si="86"/>
        <v>0</v>
      </c>
      <c r="AO466" s="5">
        <v>0</v>
      </c>
      <c r="AP466" s="5">
        <v>0</v>
      </c>
      <c r="AQ466" s="5">
        <f t="shared" si="87"/>
        <v>0</v>
      </c>
      <c r="AR466" s="5">
        <v>1</v>
      </c>
      <c r="AS466" s="6">
        <v>43157</v>
      </c>
      <c r="AT466" s="5">
        <v>1</v>
      </c>
      <c r="AU466" s="5">
        <v>0</v>
      </c>
      <c r="AV466" t="str">
        <f t="shared" si="80"/>
        <v>N</v>
      </c>
      <c r="AW466" t="s">
        <v>60</v>
      </c>
      <c r="AX466" t="s">
        <v>445</v>
      </c>
      <c r="AY466" t="s">
        <v>62</v>
      </c>
      <c r="AZ466" t="s">
        <v>62</v>
      </c>
      <c r="BA466" t="str">
        <f t="shared" si="81"/>
        <v>N</v>
      </c>
    </row>
    <row r="467" spans="1:53">
      <c r="A467" t="s">
        <v>54</v>
      </c>
      <c r="B467" t="s">
        <v>54</v>
      </c>
      <c r="C467" t="s">
        <v>55</v>
      </c>
      <c r="D467">
        <v>2018</v>
      </c>
      <c r="F467" t="s">
        <v>1326</v>
      </c>
      <c r="G467" t="s">
        <v>1327</v>
      </c>
      <c r="H467" t="s">
        <v>884</v>
      </c>
      <c r="I467" t="s">
        <v>1328</v>
      </c>
      <c r="J467" t="s">
        <v>58</v>
      </c>
      <c r="K467" t="s">
        <v>59</v>
      </c>
      <c r="L467" s="5">
        <v>0</v>
      </c>
      <c r="M467" s="5">
        <v>0</v>
      </c>
      <c r="N467" s="5">
        <f t="shared" si="77"/>
        <v>0</v>
      </c>
      <c r="O467" s="5">
        <v>0</v>
      </c>
      <c r="P467" s="5">
        <v>0</v>
      </c>
      <c r="Q467" s="5">
        <f t="shared" si="78"/>
        <v>0</v>
      </c>
      <c r="R467" s="5">
        <v>0</v>
      </c>
      <c r="S467" s="5">
        <v>0</v>
      </c>
      <c r="T467" s="5">
        <f t="shared" si="79"/>
        <v>0</v>
      </c>
      <c r="U467" s="5">
        <v>0</v>
      </c>
      <c r="V467" s="5">
        <v>0</v>
      </c>
      <c r="W467" s="5">
        <v>0</v>
      </c>
      <c r="X467" s="5">
        <v>0</v>
      </c>
      <c r="Y467" s="5">
        <f t="shared" si="82"/>
        <v>0</v>
      </c>
      <c r="Z467" s="5">
        <v>0</v>
      </c>
      <c r="AA467" s="5">
        <v>0</v>
      </c>
      <c r="AB467" s="5">
        <f t="shared" si="83"/>
        <v>0</v>
      </c>
      <c r="AC467" s="5">
        <v>0</v>
      </c>
      <c r="AD467" s="5">
        <v>0</v>
      </c>
      <c r="AE467" s="5">
        <f t="shared" si="84"/>
        <v>0</v>
      </c>
      <c r="AF467" s="5">
        <v>0</v>
      </c>
      <c r="AG467" s="6"/>
      <c r="AH467" s="5">
        <v>0</v>
      </c>
      <c r="AI467" s="5">
        <v>0</v>
      </c>
      <c r="AJ467" s="5">
        <v>0</v>
      </c>
      <c r="AK467" s="5">
        <f t="shared" si="85"/>
        <v>0</v>
      </c>
      <c r="AL467" s="5">
        <v>0</v>
      </c>
      <c r="AM467" s="5">
        <v>0</v>
      </c>
      <c r="AN467" s="5">
        <f t="shared" si="86"/>
        <v>0</v>
      </c>
      <c r="AO467" s="5">
        <v>0</v>
      </c>
      <c r="AP467" s="5">
        <v>0</v>
      </c>
      <c r="AQ467" s="5">
        <f t="shared" si="87"/>
        <v>0</v>
      </c>
      <c r="AR467" s="5">
        <v>1</v>
      </c>
      <c r="AS467" s="6">
        <v>43405</v>
      </c>
      <c r="AT467" s="5">
        <v>1</v>
      </c>
      <c r="AU467" s="5">
        <v>0</v>
      </c>
      <c r="AV467" t="str">
        <f t="shared" si="80"/>
        <v>N</v>
      </c>
      <c r="AW467" t="s">
        <v>60</v>
      </c>
      <c r="AX467" t="s">
        <v>445</v>
      </c>
      <c r="AY467" t="s">
        <v>62</v>
      </c>
      <c r="AZ467" t="s">
        <v>62</v>
      </c>
      <c r="BA467" t="str">
        <f t="shared" si="81"/>
        <v>N</v>
      </c>
    </row>
    <row r="468" spans="1:53">
      <c r="A468" t="s">
        <v>54</v>
      </c>
      <c r="B468" t="s">
        <v>54</v>
      </c>
      <c r="C468" t="s">
        <v>55</v>
      </c>
      <c r="D468">
        <v>2018</v>
      </c>
      <c r="F468" t="s">
        <v>1329</v>
      </c>
      <c r="G468" t="s">
        <v>1330</v>
      </c>
      <c r="H468" t="s">
        <v>884</v>
      </c>
      <c r="I468" t="s">
        <v>1331</v>
      </c>
      <c r="J468" t="s">
        <v>58</v>
      </c>
      <c r="K468" t="s">
        <v>59</v>
      </c>
      <c r="L468" s="5">
        <v>0</v>
      </c>
      <c r="M468" s="5">
        <v>0</v>
      </c>
      <c r="N468" s="5">
        <f t="shared" si="77"/>
        <v>0</v>
      </c>
      <c r="O468" s="5">
        <v>0</v>
      </c>
      <c r="P468" s="5">
        <v>0</v>
      </c>
      <c r="Q468" s="5">
        <f t="shared" si="78"/>
        <v>0</v>
      </c>
      <c r="R468" s="5">
        <v>0</v>
      </c>
      <c r="S468" s="5">
        <v>0</v>
      </c>
      <c r="T468" s="5">
        <f t="shared" si="79"/>
        <v>0</v>
      </c>
      <c r="U468" s="5">
        <v>0</v>
      </c>
      <c r="V468" s="5">
        <v>0</v>
      </c>
      <c r="W468" s="5">
        <v>0</v>
      </c>
      <c r="X468" s="5">
        <v>0</v>
      </c>
      <c r="Y468" s="5">
        <f t="shared" si="82"/>
        <v>0</v>
      </c>
      <c r="Z468" s="5">
        <v>0</v>
      </c>
      <c r="AA468" s="5">
        <v>0</v>
      </c>
      <c r="AB468" s="5">
        <f t="shared" si="83"/>
        <v>0</v>
      </c>
      <c r="AC468" s="5">
        <v>0</v>
      </c>
      <c r="AD468" s="5">
        <v>0</v>
      </c>
      <c r="AE468" s="5">
        <f t="shared" si="84"/>
        <v>0</v>
      </c>
      <c r="AF468" s="5">
        <v>0</v>
      </c>
      <c r="AG468" s="6"/>
      <c r="AH468" s="5">
        <v>0</v>
      </c>
      <c r="AI468" s="5">
        <v>0</v>
      </c>
      <c r="AJ468" s="5">
        <v>0</v>
      </c>
      <c r="AK468" s="5">
        <f t="shared" si="85"/>
        <v>0</v>
      </c>
      <c r="AL468" s="5">
        <v>0</v>
      </c>
      <c r="AM468" s="5">
        <v>0</v>
      </c>
      <c r="AN468" s="5">
        <f t="shared" si="86"/>
        <v>0</v>
      </c>
      <c r="AO468" s="5">
        <v>0</v>
      </c>
      <c r="AP468" s="5">
        <v>0</v>
      </c>
      <c r="AQ468" s="5">
        <f t="shared" si="87"/>
        <v>0</v>
      </c>
      <c r="AR468" s="5">
        <v>1</v>
      </c>
      <c r="AS468" s="6">
        <v>43208</v>
      </c>
      <c r="AT468" s="5">
        <v>1</v>
      </c>
      <c r="AU468" s="5">
        <v>0</v>
      </c>
      <c r="AV468" t="str">
        <f t="shared" si="80"/>
        <v>N</v>
      </c>
      <c r="AW468" t="s">
        <v>60</v>
      </c>
      <c r="AX468" t="s">
        <v>445</v>
      </c>
      <c r="AY468" t="s">
        <v>62</v>
      </c>
      <c r="AZ468" t="s">
        <v>62</v>
      </c>
      <c r="BA468" t="str">
        <f t="shared" si="81"/>
        <v>N</v>
      </c>
    </row>
    <row r="469" spans="1:53">
      <c r="A469" t="s">
        <v>54</v>
      </c>
      <c r="B469" t="s">
        <v>54</v>
      </c>
      <c r="C469" t="s">
        <v>55</v>
      </c>
      <c r="D469">
        <v>2018</v>
      </c>
      <c r="F469" t="s">
        <v>1332</v>
      </c>
      <c r="G469" t="s">
        <v>1333</v>
      </c>
      <c r="H469" t="s">
        <v>899</v>
      </c>
      <c r="I469" t="s">
        <v>1334</v>
      </c>
      <c r="J469" t="s">
        <v>58</v>
      </c>
      <c r="K469" t="s">
        <v>59</v>
      </c>
      <c r="L469" s="5">
        <v>0</v>
      </c>
      <c r="M469" s="5">
        <v>0</v>
      </c>
      <c r="N469" s="5">
        <f t="shared" si="77"/>
        <v>0</v>
      </c>
      <c r="O469" s="5">
        <v>0</v>
      </c>
      <c r="P469" s="5">
        <v>0</v>
      </c>
      <c r="Q469" s="5">
        <f t="shared" si="78"/>
        <v>0</v>
      </c>
      <c r="R469" s="5">
        <v>0</v>
      </c>
      <c r="S469" s="5">
        <v>0</v>
      </c>
      <c r="T469" s="5">
        <f t="shared" si="79"/>
        <v>0</v>
      </c>
      <c r="U469" s="5">
        <v>0</v>
      </c>
      <c r="V469" s="5">
        <v>0</v>
      </c>
      <c r="W469" s="5">
        <v>0</v>
      </c>
      <c r="X469" s="5">
        <v>0</v>
      </c>
      <c r="Y469" s="5">
        <f t="shared" si="82"/>
        <v>0</v>
      </c>
      <c r="Z469" s="5">
        <v>0</v>
      </c>
      <c r="AA469" s="5">
        <v>0</v>
      </c>
      <c r="AB469" s="5">
        <f t="shared" si="83"/>
        <v>0</v>
      </c>
      <c r="AC469" s="5">
        <v>0</v>
      </c>
      <c r="AD469" s="5">
        <v>0</v>
      </c>
      <c r="AE469" s="5">
        <f t="shared" si="84"/>
        <v>0</v>
      </c>
      <c r="AF469" s="5">
        <v>0</v>
      </c>
      <c r="AG469" s="6"/>
      <c r="AH469" s="5">
        <v>0</v>
      </c>
      <c r="AI469" s="5">
        <v>0</v>
      </c>
      <c r="AJ469" s="5">
        <v>0</v>
      </c>
      <c r="AK469" s="5">
        <f t="shared" si="85"/>
        <v>0</v>
      </c>
      <c r="AL469" s="5">
        <v>0</v>
      </c>
      <c r="AM469" s="5">
        <v>0</v>
      </c>
      <c r="AN469" s="5">
        <f t="shared" si="86"/>
        <v>0</v>
      </c>
      <c r="AO469" s="5">
        <v>0</v>
      </c>
      <c r="AP469" s="5">
        <v>0</v>
      </c>
      <c r="AQ469" s="5">
        <f t="shared" si="87"/>
        <v>0</v>
      </c>
      <c r="AR469" s="5">
        <v>1</v>
      </c>
      <c r="AS469" s="6">
        <v>43249</v>
      </c>
      <c r="AT469" s="5">
        <v>1</v>
      </c>
      <c r="AU469" s="5">
        <v>0</v>
      </c>
      <c r="AV469" t="str">
        <f t="shared" si="80"/>
        <v>N</v>
      </c>
      <c r="AW469" t="s">
        <v>60</v>
      </c>
      <c r="AX469" t="s">
        <v>445</v>
      </c>
      <c r="AY469" t="s">
        <v>62</v>
      </c>
      <c r="AZ469" t="s">
        <v>62</v>
      </c>
      <c r="BA469" t="str">
        <f t="shared" si="81"/>
        <v>N</v>
      </c>
    </row>
    <row r="470" spans="1:53">
      <c r="A470" t="s">
        <v>454</v>
      </c>
      <c r="B470" t="s">
        <v>54</v>
      </c>
      <c r="C470" t="s">
        <v>55</v>
      </c>
      <c r="D470">
        <v>2018</v>
      </c>
      <c r="F470" t="s">
        <v>1335</v>
      </c>
      <c r="G470" t="s">
        <v>1336</v>
      </c>
      <c r="H470" t="s">
        <v>1337</v>
      </c>
      <c r="I470">
        <v>17917</v>
      </c>
      <c r="J470" t="s">
        <v>258</v>
      </c>
      <c r="K470" t="s">
        <v>59</v>
      </c>
      <c r="L470" s="5">
        <v>0</v>
      </c>
      <c r="M470" s="5">
        <v>0</v>
      </c>
      <c r="N470" s="5">
        <f t="shared" si="77"/>
        <v>0</v>
      </c>
      <c r="O470" s="5">
        <v>0</v>
      </c>
      <c r="P470" s="5">
        <v>0</v>
      </c>
      <c r="Q470" s="5">
        <f t="shared" si="78"/>
        <v>0</v>
      </c>
      <c r="R470" s="5">
        <v>0</v>
      </c>
      <c r="S470" s="5">
        <v>0</v>
      </c>
      <c r="T470" s="5">
        <f t="shared" si="79"/>
        <v>0</v>
      </c>
      <c r="U470" s="5">
        <v>0</v>
      </c>
      <c r="V470" s="5">
        <v>0</v>
      </c>
      <c r="W470" s="5">
        <v>0</v>
      </c>
      <c r="X470" s="5">
        <v>0</v>
      </c>
      <c r="Y470" s="5">
        <f t="shared" si="82"/>
        <v>0</v>
      </c>
      <c r="Z470" s="5">
        <v>0</v>
      </c>
      <c r="AA470" s="5">
        <v>0</v>
      </c>
      <c r="AB470" s="5">
        <f t="shared" si="83"/>
        <v>0</v>
      </c>
      <c r="AC470" s="5">
        <v>0</v>
      </c>
      <c r="AD470" s="5">
        <v>0</v>
      </c>
      <c r="AE470" s="5">
        <f t="shared" si="84"/>
        <v>0</v>
      </c>
      <c r="AF470" s="5">
        <v>0</v>
      </c>
      <c r="AG470" s="6"/>
      <c r="AH470" s="5">
        <v>0</v>
      </c>
      <c r="AI470" s="5">
        <v>0</v>
      </c>
      <c r="AJ470" s="5">
        <v>0</v>
      </c>
      <c r="AK470" s="5">
        <f t="shared" si="85"/>
        <v>0</v>
      </c>
      <c r="AL470" s="5">
        <v>0</v>
      </c>
      <c r="AM470" s="5">
        <v>0</v>
      </c>
      <c r="AN470" s="5">
        <f t="shared" si="86"/>
        <v>0</v>
      </c>
      <c r="AO470" s="5">
        <v>0</v>
      </c>
      <c r="AP470" s="5">
        <v>0</v>
      </c>
      <c r="AQ470" s="5">
        <f t="shared" si="87"/>
        <v>0</v>
      </c>
      <c r="AR470" s="5">
        <v>1</v>
      </c>
      <c r="AS470" s="6">
        <v>43117</v>
      </c>
      <c r="AT470" s="5">
        <v>1</v>
      </c>
      <c r="AU470" s="5">
        <v>0</v>
      </c>
      <c r="AV470" t="str">
        <f t="shared" si="80"/>
        <v>N</v>
      </c>
      <c r="AW470" t="s">
        <v>60</v>
      </c>
      <c r="AX470" t="s">
        <v>445</v>
      </c>
      <c r="AY470" t="s">
        <v>62</v>
      </c>
      <c r="AZ470" t="s">
        <v>62</v>
      </c>
      <c r="BA470" t="str">
        <f t="shared" si="81"/>
        <v>N</v>
      </c>
    </row>
    <row r="471" spans="1:53">
      <c r="A471" t="s">
        <v>454</v>
      </c>
      <c r="B471" t="s">
        <v>54</v>
      </c>
      <c r="C471" t="s">
        <v>55</v>
      </c>
      <c r="D471">
        <v>2018</v>
      </c>
      <c r="F471" t="s">
        <v>1338</v>
      </c>
      <c r="G471" t="s">
        <v>1339</v>
      </c>
      <c r="H471" t="s">
        <v>473</v>
      </c>
      <c r="I471">
        <v>20394</v>
      </c>
      <c r="J471" t="s">
        <v>101</v>
      </c>
      <c r="K471" t="s">
        <v>93</v>
      </c>
      <c r="L471" s="5">
        <v>0</v>
      </c>
      <c r="M471" s="5">
        <v>0</v>
      </c>
      <c r="N471" s="5">
        <f t="shared" si="77"/>
        <v>0</v>
      </c>
      <c r="O471" s="5">
        <v>0</v>
      </c>
      <c r="P471" s="5">
        <v>0</v>
      </c>
      <c r="Q471" s="5">
        <f t="shared" si="78"/>
        <v>0</v>
      </c>
      <c r="R471" s="5">
        <v>0</v>
      </c>
      <c r="S471" s="5">
        <v>0</v>
      </c>
      <c r="T471" s="5">
        <f t="shared" si="79"/>
        <v>0</v>
      </c>
      <c r="U471" s="5">
        <v>0</v>
      </c>
      <c r="V471" s="5">
        <v>0</v>
      </c>
      <c r="W471" s="5">
        <v>0</v>
      </c>
      <c r="X471" s="5">
        <v>0</v>
      </c>
      <c r="Y471" s="5">
        <f t="shared" si="82"/>
        <v>0</v>
      </c>
      <c r="Z471" s="5">
        <v>0</v>
      </c>
      <c r="AA471" s="5">
        <v>0</v>
      </c>
      <c r="AB471" s="5">
        <f t="shared" si="83"/>
        <v>0</v>
      </c>
      <c r="AC471" s="5">
        <v>0</v>
      </c>
      <c r="AD471" s="5">
        <v>0</v>
      </c>
      <c r="AE471" s="5">
        <f t="shared" si="84"/>
        <v>0</v>
      </c>
      <c r="AF471" s="5">
        <v>0</v>
      </c>
      <c r="AG471" s="6"/>
      <c r="AH471" s="5">
        <v>0</v>
      </c>
      <c r="AI471" s="5">
        <v>0</v>
      </c>
      <c r="AJ471" s="5">
        <v>0</v>
      </c>
      <c r="AK471" s="5">
        <f t="shared" si="85"/>
        <v>0</v>
      </c>
      <c r="AL471" s="5">
        <v>0</v>
      </c>
      <c r="AM471" s="5">
        <v>0</v>
      </c>
      <c r="AN471" s="5">
        <f t="shared" si="86"/>
        <v>0</v>
      </c>
      <c r="AO471" s="5">
        <v>0</v>
      </c>
      <c r="AP471" s="5">
        <v>0</v>
      </c>
      <c r="AQ471" s="5">
        <f t="shared" si="87"/>
        <v>0</v>
      </c>
      <c r="AR471" s="5">
        <v>1</v>
      </c>
      <c r="AS471" s="6">
        <v>43223</v>
      </c>
      <c r="AT471" s="5">
        <v>1</v>
      </c>
      <c r="AU471" s="5">
        <v>0</v>
      </c>
      <c r="AV471" t="str">
        <f t="shared" si="80"/>
        <v>N</v>
      </c>
      <c r="AW471" t="s">
        <v>60</v>
      </c>
      <c r="AX471" t="s">
        <v>445</v>
      </c>
      <c r="AY471" t="s">
        <v>62</v>
      </c>
      <c r="AZ471" t="s">
        <v>62</v>
      </c>
      <c r="BA471" t="str">
        <f t="shared" si="81"/>
        <v>N</v>
      </c>
    </row>
    <row r="472" spans="1:53">
      <c r="A472" t="s">
        <v>454</v>
      </c>
      <c r="B472" t="s">
        <v>54</v>
      </c>
      <c r="C472" t="s">
        <v>55</v>
      </c>
      <c r="D472">
        <v>2018</v>
      </c>
      <c r="F472" t="s">
        <v>1338</v>
      </c>
      <c r="G472" t="s">
        <v>1340</v>
      </c>
      <c r="H472" t="s">
        <v>473</v>
      </c>
      <c r="I472">
        <v>20402</v>
      </c>
      <c r="J472" t="s">
        <v>101</v>
      </c>
      <c r="K472" t="s">
        <v>93</v>
      </c>
      <c r="L472" s="5">
        <v>0</v>
      </c>
      <c r="M472" s="5">
        <v>0</v>
      </c>
      <c r="N472" s="5">
        <f t="shared" si="77"/>
        <v>0</v>
      </c>
      <c r="O472" s="5">
        <v>0</v>
      </c>
      <c r="P472" s="5">
        <v>0</v>
      </c>
      <c r="Q472" s="5">
        <f t="shared" si="78"/>
        <v>0</v>
      </c>
      <c r="R472" s="5">
        <v>0</v>
      </c>
      <c r="S472" s="5">
        <v>0</v>
      </c>
      <c r="T472" s="5">
        <f t="shared" si="79"/>
        <v>0</v>
      </c>
      <c r="U472" s="5">
        <v>0</v>
      </c>
      <c r="V472" s="5">
        <v>0</v>
      </c>
      <c r="W472" s="5">
        <v>0</v>
      </c>
      <c r="X472" s="5">
        <v>0</v>
      </c>
      <c r="Y472" s="5">
        <f t="shared" si="82"/>
        <v>0</v>
      </c>
      <c r="Z472" s="5">
        <v>0</v>
      </c>
      <c r="AA472" s="5">
        <v>0</v>
      </c>
      <c r="AB472" s="5">
        <f t="shared" si="83"/>
        <v>0</v>
      </c>
      <c r="AC472" s="5">
        <v>0</v>
      </c>
      <c r="AD472" s="5">
        <v>0</v>
      </c>
      <c r="AE472" s="5">
        <f t="shared" si="84"/>
        <v>0</v>
      </c>
      <c r="AF472" s="5">
        <v>0</v>
      </c>
      <c r="AG472" s="6"/>
      <c r="AH472" s="5">
        <v>0</v>
      </c>
      <c r="AI472" s="5">
        <v>0</v>
      </c>
      <c r="AJ472" s="5">
        <v>0</v>
      </c>
      <c r="AK472" s="5">
        <f t="shared" si="85"/>
        <v>0</v>
      </c>
      <c r="AL472" s="5">
        <v>0</v>
      </c>
      <c r="AM472" s="5">
        <v>0</v>
      </c>
      <c r="AN472" s="5">
        <f t="shared" si="86"/>
        <v>0</v>
      </c>
      <c r="AO472" s="5">
        <v>0</v>
      </c>
      <c r="AP472" s="5">
        <v>0</v>
      </c>
      <c r="AQ472" s="5">
        <f t="shared" si="87"/>
        <v>0</v>
      </c>
      <c r="AR472" s="5">
        <v>1</v>
      </c>
      <c r="AS472" s="6">
        <v>43223</v>
      </c>
      <c r="AT472" s="5">
        <v>1</v>
      </c>
      <c r="AU472" s="5">
        <v>0</v>
      </c>
      <c r="AV472" t="str">
        <f t="shared" si="80"/>
        <v>N</v>
      </c>
      <c r="AW472" t="s">
        <v>60</v>
      </c>
      <c r="AX472" t="s">
        <v>445</v>
      </c>
      <c r="AY472" t="s">
        <v>62</v>
      </c>
      <c r="AZ472" t="s">
        <v>62</v>
      </c>
      <c r="BA472" t="str">
        <f t="shared" si="81"/>
        <v>N</v>
      </c>
    </row>
    <row r="473" spans="1:53">
      <c r="A473" t="s">
        <v>454</v>
      </c>
      <c r="B473" t="s">
        <v>54</v>
      </c>
      <c r="C473" t="s">
        <v>55</v>
      </c>
      <c r="D473">
        <v>2018</v>
      </c>
      <c r="F473" t="s">
        <v>1338</v>
      </c>
      <c r="G473" t="s">
        <v>1341</v>
      </c>
      <c r="H473" t="s">
        <v>473</v>
      </c>
      <c r="I473">
        <v>21301</v>
      </c>
      <c r="J473" t="s">
        <v>101</v>
      </c>
      <c r="K473" t="s">
        <v>93</v>
      </c>
      <c r="L473" s="5">
        <v>0</v>
      </c>
      <c r="M473" s="5">
        <v>0</v>
      </c>
      <c r="N473" s="5">
        <f t="shared" si="77"/>
        <v>0</v>
      </c>
      <c r="O473" s="5">
        <v>0</v>
      </c>
      <c r="P473" s="5">
        <v>0</v>
      </c>
      <c r="Q473" s="5">
        <f t="shared" si="78"/>
        <v>0</v>
      </c>
      <c r="R473" s="5">
        <v>0</v>
      </c>
      <c r="S473" s="5">
        <v>0</v>
      </c>
      <c r="T473" s="5">
        <f t="shared" si="79"/>
        <v>0</v>
      </c>
      <c r="U473" s="5">
        <v>0</v>
      </c>
      <c r="V473" s="5">
        <v>0</v>
      </c>
      <c r="W473" s="5">
        <v>0</v>
      </c>
      <c r="X473" s="5">
        <v>0</v>
      </c>
      <c r="Y473" s="5">
        <f t="shared" si="82"/>
        <v>0</v>
      </c>
      <c r="Z473" s="5">
        <v>0</v>
      </c>
      <c r="AA473" s="5">
        <v>0</v>
      </c>
      <c r="AB473" s="5">
        <f t="shared" si="83"/>
        <v>0</v>
      </c>
      <c r="AC473" s="5">
        <v>0</v>
      </c>
      <c r="AD473" s="5">
        <v>0</v>
      </c>
      <c r="AE473" s="5">
        <f t="shared" si="84"/>
        <v>0</v>
      </c>
      <c r="AF473" s="5">
        <v>0</v>
      </c>
      <c r="AG473" s="6"/>
      <c r="AH473" s="5">
        <v>0</v>
      </c>
      <c r="AI473" s="5">
        <v>0</v>
      </c>
      <c r="AJ473" s="5">
        <v>0</v>
      </c>
      <c r="AK473" s="5">
        <f t="shared" si="85"/>
        <v>0</v>
      </c>
      <c r="AL473" s="5">
        <v>0</v>
      </c>
      <c r="AM473" s="5">
        <v>0</v>
      </c>
      <c r="AN473" s="5">
        <f t="shared" si="86"/>
        <v>0</v>
      </c>
      <c r="AO473" s="5">
        <v>0</v>
      </c>
      <c r="AP473" s="5">
        <v>0</v>
      </c>
      <c r="AQ473" s="5">
        <f t="shared" si="87"/>
        <v>0</v>
      </c>
      <c r="AR473" s="5">
        <v>1</v>
      </c>
      <c r="AS473" s="6">
        <v>43396</v>
      </c>
      <c r="AT473" s="5">
        <v>1</v>
      </c>
      <c r="AU473" s="5">
        <v>0</v>
      </c>
      <c r="AV473" t="str">
        <f t="shared" si="80"/>
        <v>N</v>
      </c>
      <c r="AW473" t="s">
        <v>60</v>
      </c>
      <c r="AX473" t="s">
        <v>445</v>
      </c>
      <c r="AY473" t="s">
        <v>62</v>
      </c>
      <c r="AZ473" t="s">
        <v>62</v>
      </c>
      <c r="BA473" t="str">
        <f t="shared" si="81"/>
        <v>N</v>
      </c>
    </row>
    <row r="474" spans="1:53">
      <c r="A474" t="s">
        <v>454</v>
      </c>
      <c r="B474" t="s">
        <v>54</v>
      </c>
      <c r="C474" t="s">
        <v>55</v>
      </c>
      <c r="D474">
        <v>2018</v>
      </c>
      <c r="F474" t="s">
        <v>1338</v>
      </c>
      <c r="G474" t="s">
        <v>1342</v>
      </c>
      <c r="H474" t="s">
        <v>473</v>
      </c>
      <c r="I474">
        <v>20410</v>
      </c>
      <c r="J474" t="s">
        <v>101</v>
      </c>
      <c r="K474" t="s">
        <v>93</v>
      </c>
      <c r="L474" s="5">
        <v>0</v>
      </c>
      <c r="M474" s="5">
        <v>0</v>
      </c>
      <c r="N474" s="5">
        <f t="shared" si="77"/>
        <v>0</v>
      </c>
      <c r="O474" s="5">
        <v>0</v>
      </c>
      <c r="P474" s="5">
        <v>0</v>
      </c>
      <c r="Q474" s="5">
        <f t="shared" si="78"/>
        <v>0</v>
      </c>
      <c r="R474" s="5">
        <v>0</v>
      </c>
      <c r="S474" s="5">
        <v>0</v>
      </c>
      <c r="T474" s="5">
        <f t="shared" si="79"/>
        <v>0</v>
      </c>
      <c r="U474" s="5">
        <v>0</v>
      </c>
      <c r="V474" s="5">
        <v>0</v>
      </c>
      <c r="W474" s="5">
        <v>0</v>
      </c>
      <c r="X474" s="5">
        <v>0</v>
      </c>
      <c r="Y474" s="5">
        <f t="shared" si="82"/>
        <v>0</v>
      </c>
      <c r="Z474" s="5">
        <v>0</v>
      </c>
      <c r="AA474" s="5">
        <v>0</v>
      </c>
      <c r="AB474" s="5">
        <f t="shared" si="83"/>
        <v>0</v>
      </c>
      <c r="AC474" s="5">
        <v>0</v>
      </c>
      <c r="AD474" s="5">
        <v>0</v>
      </c>
      <c r="AE474" s="5">
        <f t="shared" si="84"/>
        <v>0</v>
      </c>
      <c r="AF474" s="5">
        <v>0</v>
      </c>
      <c r="AG474" s="6"/>
      <c r="AH474" s="5">
        <v>0</v>
      </c>
      <c r="AI474" s="5">
        <v>0</v>
      </c>
      <c r="AJ474" s="5">
        <v>0</v>
      </c>
      <c r="AK474" s="5">
        <f t="shared" si="85"/>
        <v>0</v>
      </c>
      <c r="AL474" s="5">
        <v>0</v>
      </c>
      <c r="AM474" s="5">
        <v>0</v>
      </c>
      <c r="AN474" s="5">
        <f t="shared" si="86"/>
        <v>0</v>
      </c>
      <c r="AO474" s="5">
        <v>0</v>
      </c>
      <c r="AP474" s="5">
        <v>0</v>
      </c>
      <c r="AQ474" s="5">
        <f t="shared" si="87"/>
        <v>0</v>
      </c>
      <c r="AR474" s="5">
        <v>1</v>
      </c>
      <c r="AS474" s="6">
        <v>43227</v>
      </c>
      <c r="AT474" s="5">
        <v>1</v>
      </c>
      <c r="AU474" s="5">
        <v>0</v>
      </c>
      <c r="AV474" t="str">
        <f t="shared" si="80"/>
        <v>N</v>
      </c>
      <c r="AW474" t="s">
        <v>60</v>
      </c>
      <c r="AX474" t="s">
        <v>445</v>
      </c>
      <c r="AY474" t="s">
        <v>62</v>
      </c>
      <c r="AZ474" t="s">
        <v>62</v>
      </c>
      <c r="BA474" t="str">
        <f t="shared" si="81"/>
        <v>N</v>
      </c>
    </row>
    <row r="475" spans="1:53">
      <c r="A475" t="s">
        <v>454</v>
      </c>
      <c r="B475" t="s">
        <v>54</v>
      </c>
      <c r="C475" t="s">
        <v>55</v>
      </c>
      <c r="D475">
        <v>2018</v>
      </c>
      <c r="F475" t="s">
        <v>1338</v>
      </c>
      <c r="G475" t="s">
        <v>1343</v>
      </c>
      <c r="H475" t="s">
        <v>1344</v>
      </c>
      <c r="I475">
        <v>19804</v>
      </c>
      <c r="J475" t="s">
        <v>101</v>
      </c>
      <c r="K475" t="s">
        <v>93</v>
      </c>
      <c r="L475" s="5">
        <v>0</v>
      </c>
      <c r="M475" s="5">
        <v>0</v>
      </c>
      <c r="N475" s="5">
        <f t="shared" si="77"/>
        <v>0</v>
      </c>
      <c r="O475" s="5">
        <v>0</v>
      </c>
      <c r="P475" s="5">
        <v>0</v>
      </c>
      <c r="Q475" s="5">
        <f t="shared" si="78"/>
        <v>0</v>
      </c>
      <c r="R475" s="5">
        <v>0</v>
      </c>
      <c r="S475" s="5">
        <v>0</v>
      </c>
      <c r="T475" s="5">
        <f t="shared" si="79"/>
        <v>0</v>
      </c>
      <c r="U475" s="5">
        <v>0</v>
      </c>
      <c r="V475" s="5">
        <v>0</v>
      </c>
      <c r="W475" s="5">
        <v>0</v>
      </c>
      <c r="X475" s="5">
        <v>0</v>
      </c>
      <c r="Y475" s="5">
        <f t="shared" si="82"/>
        <v>0</v>
      </c>
      <c r="Z475" s="5">
        <v>0</v>
      </c>
      <c r="AA475" s="5">
        <v>0</v>
      </c>
      <c r="AB475" s="5">
        <f t="shared" si="83"/>
        <v>0</v>
      </c>
      <c r="AC475" s="5">
        <v>0</v>
      </c>
      <c r="AD475" s="5">
        <v>0</v>
      </c>
      <c r="AE475" s="5">
        <f t="shared" si="84"/>
        <v>0</v>
      </c>
      <c r="AF475" s="5">
        <v>0</v>
      </c>
      <c r="AG475" s="6"/>
      <c r="AH475" s="5">
        <v>0</v>
      </c>
      <c r="AI475" s="5">
        <v>0</v>
      </c>
      <c r="AJ475" s="5">
        <v>0</v>
      </c>
      <c r="AK475" s="5">
        <f t="shared" si="85"/>
        <v>0</v>
      </c>
      <c r="AL475" s="5">
        <v>0</v>
      </c>
      <c r="AM475" s="5">
        <v>0</v>
      </c>
      <c r="AN475" s="5">
        <f t="shared" si="86"/>
        <v>0</v>
      </c>
      <c r="AO475" s="5">
        <v>0</v>
      </c>
      <c r="AP475" s="5">
        <v>0</v>
      </c>
      <c r="AQ475" s="5">
        <f t="shared" si="87"/>
        <v>0</v>
      </c>
      <c r="AR475" s="5">
        <v>1</v>
      </c>
      <c r="AS475" s="6">
        <v>43117</v>
      </c>
      <c r="AT475" s="5">
        <v>1</v>
      </c>
      <c r="AU475" s="5">
        <v>0</v>
      </c>
      <c r="AV475" t="str">
        <f t="shared" si="80"/>
        <v>N</v>
      </c>
      <c r="AW475" t="s">
        <v>60</v>
      </c>
      <c r="AX475" t="s">
        <v>445</v>
      </c>
      <c r="AY475" t="s">
        <v>62</v>
      </c>
      <c r="AZ475" t="s">
        <v>62</v>
      </c>
      <c r="BA475" t="str">
        <f t="shared" si="81"/>
        <v>N</v>
      </c>
    </row>
    <row r="476" spans="1:53">
      <c r="A476" t="s">
        <v>454</v>
      </c>
      <c r="B476" t="s">
        <v>54</v>
      </c>
      <c r="C476" t="s">
        <v>55</v>
      </c>
      <c r="D476">
        <v>2018</v>
      </c>
      <c r="F476" t="s">
        <v>1338</v>
      </c>
      <c r="G476" t="s">
        <v>1345</v>
      </c>
      <c r="H476" t="s">
        <v>473</v>
      </c>
      <c r="I476">
        <v>21277</v>
      </c>
      <c r="J476" t="s">
        <v>101</v>
      </c>
      <c r="K476" t="s">
        <v>93</v>
      </c>
      <c r="L476" s="5">
        <v>0</v>
      </c>
      <c r="M476" s="5">
        <v>0</v>
      </c>
      <c r="N476" s="5">
        <f t="shared" si="77"/>
        <v>0</v>
      </c>
      <c r="O476" s="5">
        <v>0</v>
      </c>
      <c r="P476" s="5">
        <v>0</v>
      </c>
      <c r="Q476" s="5">
        <f t="shared" si="78"/>
        <v>0</v>
      </c>
      <c r="R476" s="5">
        <v>0</v>
      </c>
      <c r="S476" s="5">
        <v>0</v>
      </c>
      <c r="T476" s="5">
        <f t="shared" si="79"/>
        <v>0</v>
      </c>
      <c r="U476" s="5">
        <v>0</v>
      </c>
      <c r="V476" s="5">
        <v>0</v>
      </c>
      <c r="W476" s="5">
        <v>0</v>
      </c>
      <c r="X476" s="5">
        <v>0</v>
      </c>
      <c r="Y476" s="5">
        <f t="shared" si="82"/>
        <v>0</v>
      </c>
      <c r="Z476" s="5">
        <v>0</v>
      </c>
      <c r="AA476" s="5">
        <v>0</v>
      </c>
      <c r="AB476" s="5">
        <f t="shared" si="83"/>
        <v>0</v>
      </c>
      <c r="AC476" s="5">
        <v>0</v>
      </c>
      <c r="AD476" s="5">
        <v>0</v>
      </c>
      <c r="AE476" s="5">
        <f t="shared" si="84"/>
        <v>0</v>
      </c>
      <c r="AF476" s="5">
        <v>0</v>
      </c>
      <c r="AG476" s="6"/>
      <c r="AH476" s="5">
        <v>0</v>
      </c>
      <c r="AI476" s="5">
        <v>0</v>
      </c>
      <c r="AJ476" s="5">
        <v>0</v>
      </c>
      <c r="AK476" s="5">
        <f t="shared" si="85"/>
        <v>0</v>
      </c>
      <c r="AL476" s="5">
        <v>0</v>
      </c>
      <c r="AM476" s="5">
        <v>0</v>
      </c>
      <c r="AN476" s="5">
        <f t="shared" si="86"/>
        <v>0</v>
      </c>
      <c r="AO476" s="5">
        <v>0</v>
      </c>
      <c r="AP476" s="5">
        <v>0</v>
      </c>
      <c r="AQ476" s="5">
        <f t="shared" si="87"/>
        <v>0</v>
      </c>
      <c r="AR476" s="5">
        <v>1</v>
      </c>
      <c r="AS476" s="6">
        <v>43377</v>
      </c>
      <c r="AT476" s="5">
        <v>1</v>
      </c>
      <c r="AU476" s="5">
        <v>0</v>
      </c>
      <c r="AV476" t="str">
        <f t="shared" si="80"/>
        <v>N</v>
      </c>
      <c r="AW476" t="s">
        <v>60</v>
      </c>
      <c r="AX476" t="s">
        <v>445</v>
      </c>
      <c r="AY476" t="s">
        <v>62</v>
      </c>
      <c r="AZ476" t="s">
        <v>62</v>
      </c>
      <c r="BA476" t="str">
        <f t="shared" si="81"/>
        <v>N</v>
      </c>
    </row>
    <row r="477" spans="1:53">
      <c r="A477" t="s">
        <v>54</v>
      </c>
      <c r="B477" t="s">
        <v>54</v>
      </c>
      <c r="C477" t="s">
        <v>55</v>
      </c>
      <c r="D477">
        <v>2018</v>
      </c>
      <c r="F477" t="s">
        <v>1346</v>
      </c>
      <c r="G477" t="s">
        <v>1347</v>
      </c>
      <c r="H477" t="s">
        <v>1348</v>
      </c>
      <c r="I477" t="s">
        <v>1349</v>
      </c>
      <c r="J477" t="s">
        <v>101</v>
      </c>
      <c r="K477" t="s">
        <v>93</v>
      </c>
      <c r="L477" s="5">
        <v>0</v>
      </c>
      <c r="M477" s="5">
        <v>0</v>
      </c>
      <c r="N477" s="5">
        <f t="shared" si="77"/>
        <v>0</v>
      </c>
      <c r="O477" s="5">
        <v>0</v>
      </c>
      <c r="P477" s="5">
        <v>0</v>
      </c>
      <c r="Q477" s="5">
        <f t="shared" si="78"/>
        <v>0</v>
      </c>
      <c r="R477" s="5">
        <v>0</v>
      </c>
      <c r="S477" s="5">
        <v>0</v>
      </c>
      <c r="T477" s="5">
        <f t="shared" si="79"/>
        <v>0</v>
      </c>
      <c r="U477" s="5">
        <v>0</v>
      </c>
      <c r="V477" s="5">
        <v>0</v>
      </c>
      <c r="W477" s="5">
        <v>0</v>
      </c>
      <c r="X477" s="5">
        <v>0</v>
      </c>
      <c r="Y477" s="5">
        <f t="shared" si="82"/>
        <v>0</v>
      </c>
      <c r="Z477" s="5">
        <v>0</v>
      </c>
      <c r="AA477" s="5">
        <v>0</v>
      </c>
      <c r="AB477" s="5">
        <f t="shared" si="83"/>
        <v>0</v>
      </c>
      <c r="AC477" s="5">
        <v>0</v>
      </c>
      <c r="AD477" s="5">
        <v>0</v>
      </c>
      <c r="AE477" s="5">
        <f t="shared" si="84"/>
        <v>0</v>
      </c>
      <c r="AF477" s="5">
        <v>0</v>
      </c>
      <c r="AG477" s="6"/>
      <c r="AH477" s="5">
        <v>0</v>
      </c>
      <c r="AI477" s="5">
        <v>0</v>
      </c>
      <c r="AJ477" s="5">
        <v>0</v>
      </c>
      <c r="AK477" s="5">
        <f t="shared" si="85"/>
        <v>0</v>
      </c>
      <c r="AL477" s="5">
        <v>0</v>
      </c>
      <c r="AM477" s="5">
        <v>0</v>
      </c>
      <c r="AN477" s="5">
        <f t="shared" si="86"/>
        <v>0</v>
      </c>
      <c r="AO477" s="5">
        <v>0</v>
      </c>
      <c r="AP477" s="5">
        <v>0</v>
      </c>
      <c r="AQ477" s="5">
        <f t="shared" si="87"/>
        <v>0</v>
      </c>
      <c r="AR477" s="5">
        <v>1</v>
      </c>
      <c r="AS477" s="6">
        <v>43311</v>
      </c>
      <c r="AT477" s="5">
        <v>1</v>
      </c>
      <c r="AU477" s="5">
        <v>0</v>
      </c>
      <c r="AV477" t="str">
        <f t="shared" si="80"/>
        <v>N</v>
      </c>
      <c r="AW477" t="s">
        <v>60</v>
      </c>
      <c r="AX477" t="s">
        <v>445</v>
      </c>
      <c r="AY477" t="s">
        <v>62</v>
      </c>
      <c r="AZ477" t="s">
        <v>62</v>
      </c>
      <c r="BA477" t="str">
        <f t="shared" si="81"/>
        <v>N</v>
      </c>
    </row>
    <row r="478" spans="1:53">
      <c r="A478" t="s">
        <v>454</v>
      </c>
      <c r="B478" t="s">
        <v>54</v>
      </c>
      <c r="C478" t="s">
        <v>55</v>
      </c>
      <c r="D478">
        <v>2018</v>
      </c>
      <c r="F478" t="s">
        <v>1338</v>
      </c>
      <c r="G478" t="s">
        <v>1350</v>
      </c>
      <c r="H478" t="s">
        <v>1351</v>
      </c>
      <c r="I478">
        <v>19792</v>
      </c>
      <c r="J478" t="s">
        <v>101</v>
      </c>
      <c r="K478" t="s">
        <v>93</v>
      </c>
      <c r="L478" s="5">
        <v>0</v>
      </c>
      <c r="M478" s="5">
        <v>0</v>
      </c>
      <c r="N478" s="5">
        <f t="shared" si="77"/>
        <v>0</v>
      </c>
      <c r="O478" s="5">
        <v>0</v>
      </c>
      <c r="P478" s="5">
        <v>0</v>
      </c>
      <c r="Q478" s="5">
        <f t="shared" si="78"/>
        <v>0</v>
      </c>
      <c r="R478" s="5">
        <v>0</v>
      </c>
      <c r="S478" s="5">
        <v>0</v>
      </c>
      <c r="T478" s="5">
        <f t="shared" si="79"/>
        <v>0</v>
      </c>
      <c r="U478" s="5">
        <v>0</v>
      </c>
      <c r="V478" s="5">
        <v>0</v>
      </c>
      <c r="W478" s="5">
        <v>0</v>
      </c>
      <c r="X478" s="5">
        <v>0</v>
      </c>
      <c r="Y478" s="5">
        <f t="shared" si="82"/>
        <v>0</v>
      </c>
      <c r="Z478" s="5">
        <v>0</v>
      </c>
      <c r="AA478" s="5">
        <v>0</v>
      </c>
      <c r="AB478" s="5">
        <f t="shared" si="83"/>
        <v>0</v>
      </c>
      <c r="AC478" s="5">
        <v>0</v>
      </c>
      <c r="AD478" s="5">
        <v>0</v>
      </c>
      <c r="AE478" s="5">
        <f t="shared" si="84"/>
        <v>0</v>
      </c>
      <c r="AF478" s="5">
        <v>0</v>
      </c>
      <c r="AG478" s="6"/>
      <c r="AH478" s="5">
        <v>0</v>
      </c>
      <c r="AI478" s="5">
        <v>0</v>
      </c>
      <c r="AJ478" s="5">
        <v>0</v>
      </c>
      <c r="AK478" s="5">
        <f t="shared" si="85"/>
        <v>0</v>
      </c>
      <c r="AL478" s="5">
        <v>0</v>
      </c>
      <c r="AM478" s="5">
        <v>0</v>
      </c>
      <c r="AN478" s="5">
        <f t="shared" si="86"/>
        <v>0</v>
      </c>
      <c r="AO478" s="5">
        <v>0</v>
      </c>
      <c r="AP478" s="5">
        <v>0</v>
      </c>
      <c r="AQ478" s="5">
        <f t="shared" si="87"/>
        <v>0</v>
      </c>
      <c r="AR478" s="5">
        <v>1</v>
      </c>
      <c r="AS478" s="6">
        <v>43108</v>
      </c>
      <c r="AT478" s="5">
        <v>1</v>
      </c>
      <c r="AU478" s="5">
        <v>0</v>
      </c>
      <c r="AV478" t="str">
        <f t="shared" si="80"/>
        <v>N</v>
      </c>
      <c r="AW478" t="s">
        <v>60</v>
      </c>
      <c r="AX478" t="s">
        <v>445</v>
      </c>
      <c r="AY478" t="s">
        <v>62</v>
      </c>
      <c r="AZ478" t="s">
        <v>62</v>
      </c>
      <c r="BA478" t="str">
        <f t="shared" si="81"/>
        <v>N</v>
      </c>
    </row>
    <row r="479" spans="1:53">
      <c r="A479" t="s">
        <v>454</v>
      </c>
      <c r="B479" t="s">
        <v>54</v>
      </c>
      <c r="C479" t="s">
        <v>55</v>
      </c>
      <c r="D479">
        <v>2018</v>
      </c>
      <c r="F479" t="s">
        <v>1338</v>
      </c>
      <c r="G479" t="s">
        <v>1352</v>
      </c>
      <c r="H479" t="s">
        <v>1353</v>
      </c>
      <c r="I479">
        <v>19788</v>
      </c>
      <c r="J479" t="s">
        <v>101</v>
      </c>
      <c r="K479" t="s">
        <v>93</v>
      </c>
      <c r="L479" s="5">
        <v>0</v>
      </c>
      <c r="M479" s="5">
        <v>0</v>
      </c>
      <c r="N479" s="5">
        <f t="shared" si="77"/>
        <v>0</v>
      </c>
      <c r="O479" s="5">
        <v>0</v>
      </c>
      <c r="P479" s="5">
        <v>0</v>
      </c>
      <c r="Q479" s="5">
        <f t="shared" si="78"/>
        <v>0</v>
      </c>
      <c r="R479" s="5">
        <v>0</v>
      </c>
      <c r="S479" s="5">
        <v>0</v>
      </c>
      <c r="T479" s="5">
        <f t="shared" si="79"/>
        <v>0</v>
      </c>
      <c r="U479" s="5">
        <v>0</v>
      </c>
      <c r="V479" s="5">
        <v>0</v>
      </c>
      <c r="W479" s="5">
        <v>0</v>
      </c>
      <c r="X479" s="5">
        <v>0</v>
      </c>
      <c r="Y479" s="5">
        <f t="shared" si="82"/>
        <v>0</v>
      </c>
      <c r="Z479" s="5">
        <v>0</v>
      </c>
      <c r="AA479" s="5">
        <v>0</v>
      </c>
      <c r="AB479" s="5">
        <f t="shared" si="83"/>
        <v>0</v>
      </c>
      <c r="AC479" s="5">
        <v>0</v>
      </c>
      <c r="AD479" s="5">
        <v>0</v>
      </c>
      <c r="AE479" s="5">
        <f t="shared" si="84"/>
        <v>0</v>
      </c>
      <c r="AF479" s="5">
        <v>0</v>
      </c>
      <c r="AG479" s="6"/>
      <c r="AH479" s="5">
        <v>0</v>
      </c>
      <c r="AI479" s="5">
        <v>0</v>
      </c>
      <c r="AJ479" s="5">
        <v>0</v>
      </c>
      <c r="AK479" s="5">
        <f t="shared" si="85"/>
        <v>0</v>
      </c>
      <c r="AL479" s="5">
        <v>0</v>
      </c>
      <c r="AM479" s="5">
        <v>0</v>
      </c>
      <c r="AN479" s="5">
        <f t="shared" si="86"/>
        <v>0</v>
      </c>
      <c r="AO479" s="5">
        <v>0</v>
      </c>
      <c r="AP479" s="5">
        <v>0</v>
      </c>
      <c r="AQ479" s="5">
        <f t="shared" si="87"/>
        <v>0</v>
      </c>
      <c r="AR479" s="5">
        <v>1</v>
      </c>
      <c r="AS479" s="6">
        <v>43108</v>
      </c>
      <c r="AT479" s="5">
        <v>1</v>
      </c>
      <c r="AU479" s="5">
        <v>0</v>
      </c>
      <c r="AV479" t="str">
        <f t="shared" si="80"/>
        <v>N</v>
      </c>
      <c r="AW479" t="s">
        <v>60</v>
      </c>
      <c r="AX479" t="s">
        <v>445</v>
      </c>
      <c r="AY479" t="s">
        <v>62</v>
      </c>
      <c r="AZ479" t="s">
        <v>62</v>
      </c>
      <c r="BA479" t="str">
        <f t="shared" si="81"/>
        <v>N</v>
      </c>
    </row>
    <row r="480" spans="1:53">
      <c r="A480" t="s">
        <v>454</v>
      </c>
      <c r="B480" t="s">
        <v>54</v>
      </c>
      <c r="C480" t="s">
        <v>55</v>
      </c>
      <c r="D480">
        <v>2018</v>
      </c>
      <c r="F480" t="s">
        <v>1338</v>
      </c>
      <c r="G480" t="s">
        <v>1354</v>
      </c>
      <c r="H480" t="s">
        <v>473</v>
      </c>
      <c r="I480">
        <v>20390</v>
      </c>
      <c r="J480" t="s">
        <v>101</v>
      </c>
      <c r="K480" t="s">
        <v>93</v>
      </c>
      <c r="L480" s="5">
        <v>0</v>
      </c>
      <c r="M480" s="5">
        <v>0</v>
      </c>
      <c r="N480" s="5">
        <f t="shared" si="77"/>
        <v>0</v>
      </c>
      <c r="O480" s="5">
        <v>0</v>
      </c>
      <c r="P480" s="5">
        <v>0</v>
      </c>
      <c r="Q480" s="5">
        <f t="shared" si="78"/>
        <v>0</v>
      </c>
      <c r="R480" s="5">
        <v>0</v>
      </c>
      <c r="S480" s="5">
        <v>0</v>
      </c>
      <c r="T480" s="5">
        <f t="shared" si="79"/>
        <v>0</v>
      </c>
      <c r="U480" s="5">
        <v>0</v>
      </c>
      <c r="V480" s="5">
        <v>0</v>
      </c>
      <c r="W480" s="5">
        <v>0</v>
      </c>
      <c r="X480" s="5">
        <v>0</v>
      </c>
      <c r="Y480" s="5">
        <f t="shared" si="82"/>
        <v>0</v>
      </c>
      <c r="Z480" s="5">
        <v>0</v>
      </c>
      <c r="AA480" s="5">
        <v>0</v>
      </c>
      <c r="AB480" s="5">
        <f t="shared" si="83"/>
        <v>0</v>
      </c>
      <c r="AC480" s="5">
        <v>0</v>
      </c>
      <c r="AD480" s="5">
        <v>0</v>
      </c>
      <c r="AE480" s="5">
        <f t="shared" si="84"/>
        <v>0</v>
      </c>
      <c r="AF480" s="5">
        <v>0</v>
      </c>
      <c r="AG480" s="6"/>
      <c r="AH480" s="5">
        <v>0</v>
      </c>
      <c r="AI480" s="5">
        <v>0</v>
      </c>
      <c r="AJ480" s="5">
        <v>0</v>
      </c>
      <c r="AK480" s="5">
        <f t="shared" si="85"/>
        <v>0</v>
      </c>
      <c r="AL480" s="5">
        <v>0</v>
      </c>
      <c r="AM480" s="5">
        <v>0</v>
      </c>
      <c r="AN480" s="5">
        <f t="shared" si="86"/>
        <v>0</v>
      </c>
      <c r="AO480" s="5">
        <v>0</v>
      </c>
      <c r="AP480" s="5">
        <v>0</v>
      </c>
      <c r="AQ480" s="5">
        <f t="shared" si="87"/>
        <v>0</v>
      </c>
      <c r="AR480" s="5">
        <v>1</v>
      </c>
      <c r="AS480" s="6">
        <v>43223</v>
      </c>
      <c r="AT480" s="5">
        <v>1</v>
      </c>
      <c r="AU480" s="5">
        <v>0</v>
      </c>
      <c r="AV480" t="str">
        <f t="shared" si="80"/>
        <v>N</v>
      </c>
      <c r="AW480" t="s">
        <v>60</v>
      </c>
      <c r="AX480" t="s">
        <v>445</v>
      </c>
      <c r="AY480" t="s">
        <v>62</v>
      </c>
      <c r="AZ480" t="s">
        <v>62</v>
      </c>
      <c r="BA480" t="str">
        <f t="shared" si="81"/>
        <v>N</v>
      </c>
    </row>
    <row r="481" spans="1:53">
      <c r="A481" t="s">
        <v>54</v>
      </c>
      <c r="B481" t="s">
        <v>54</v>
      </c>
      <c r="C481" t="s">
        <v>55</v>
      </c>
      <c r="D481">
        <v>2018</v>
      </c>
      <c r="F481" t="s">
        <v>1355</v>
      </c>
      <c r="G481" t="s">
        <v>1356</v>
      </c>
      <c r="H481" t="s">
        <v>1357</v>
      </c>
      <c r="I481" t="s">
        <v>1358</v>
      </c>
      <c r="J481" t="s">
        <v>101</v>
      </c>
      <c r="K481" t="s">
        <v>93</v>
      </c>
      <c r="L481" s="5">
        <v>0</v>
      </c>
      <c r="M481" s="5">
        <v>0</v>
      </c>
      <c r="N481" s="5">
        <f t="shared" si="77"/>
        <v>0</v>
      </c>
      <c r="O481" s="5">
        <v>0</v>
      </c>
      <c r="P481" s="5">
        <v>0</v>
      </c>
      <c r="Q481" s="5">
        <f t="shared" si="78"/>
        <v>0</v>
      </c>
      <c r="R481" s="5">
        <v>0</v>
      </c>
      <c r="S481" s="5">
        <v>0</v>
      </c>
      <c r="T481" s="5">
        <f t="shared" si="79"/>
        <v>0</v>
      </c>
      <c r="U481" s="5">
        <v>0</v>
      </c>
      <c r="V481" s="5">
        <v>0</v>
      </c>
      <c r="W481" s="5">
        <v>0</v>
      </c>
      <c r="X481" s="5">
        <v>0</v>
      </c>
      <c r="Y481" s="5">
        <f t="shared" si="82"/>
        <v>0</v>
      </c>
      <c r="Z481" s="5">
        <v>0</v>
      </c>
      <c r="AA481" s="5">
        <v>0</v>
      </c>
      <c r="AB481" s="5">
        <f t="shared" si="83"/>
        <v>0</v>
      </c>
      <c r="AC481" s="5">
        <v>0</v>
      </c>
      <c r="AD481" s="5">
        <v>0</v>
      </c>
      <c r="AE481" s="5">
        <f t="shared" si="84"/>
        <v>0</v>
      </c>
      <c r="AF481" s="5">
        <v>0</v>
      </c>
      <c r="AG481" s="6"/>
      <c r="AH481" s="5">
        <v>0</v>
      </c>
      <c r="AI481" s="5">
        <v>0</v>
      </c>
      <c r="AJ481" s="5">
        <v>0</v>
      </c>
      <c r="AK481" s="5">
        <f t="shared" si="85"/>
        <v>0</v>
      </c>
      <c r="AL481" s="5">
        <v>0</v>
      </c>
      <c r="AM481" s="5">
        <v>0</v>
      </c>
      <c r="AN481" s="5">
        <f t="shared" si="86"/>
        <v>0</v>
      </c>
      <c r="AO481" s="5">
        <v>0</v>
      </c>
      <c r="AP481" s="5">
        <v>0</v>
      </c>
      <c r="AQ481" s="5">
        <f t="shared" si="87"/>
        <v>0</v>
      </c>
      <c r="AR481" s="5">
        <v>1</v>
      </c>
      <c r="AS481" s="6">
        <v>43175</v>
      </c>
      <c r="AT481" s="5">
        <v>1</v>
      </c>
      <c r="AU481" s="5">
        <v>0</v>
      </c>
      <c r="AV481" t="str">
        <f t="shared" si="80"/>
        <v>N</v>
      </c>
      <c r="AW481" t="s">
        <v>60</v>
      </c>
      <c r="AX481" t="s">
        <v>445</v>
      </c>
      <c r="AY481" t="s">
        <v>62</v>
      </c>
      <c r="AZ481" t="s">
        <v>62</v>
      </c>
      <c r="BA481" t="str">
        <f t="shared" si="81"/>
        <v>N</v>
      </c>
    </row>
    <row r="482" spans="1:53">
      <c r="A482" t="s">
        <v>454</v>
      </c>
      <c r="B482" t="s">
        <v>54</v>
      </c>
      <c r="C482" t="s">
        <v>55</v>
      </c>
      <c r="D482">
        <v>2018</v>
      </c>
      <c r="F482" t="s">
        <v>1338</v>
      </c>
      <c r="G482" t="s">
        <v>1359</v>
      </c>
      <c r="H482" t="s">
        <v>1360</v>
      </c>
      <c r="I482">
        <v>19800</v>
      </c>
      <c r="J482" t="s">
        <v>101</v>
      </c>
      <c r="K482" t="s">
        <v>93</v>
      </c>
      <c r="L482" s="5">
        <v>0</v>
      </c>
      <c r="M482" s="5">
        <v>0</v>
      </c>
      <c r="N482" s="5">
        <f t="shared" si="77"/>
        <v>0</v>
      </c>
      <c r="O482" s="5">
        <v>0</v>
      </c>
      <c r="P482" s="5">
        <v>0</v>
      </c>
      <c r="Q482" s="5">
        <f t="shared" si="78"/>
        <v>0</v>
      </c>
      <c r="R482" s="5">
        <v>0</v>
      </c>
      <c r="S482" s="5">
        <v>0</v>
      </c>
      <c r="T482" s="5">
        <f t="shared" si="79"/>
        <v>0</v>
      </c>
      <c r="U482" s="5">
        <v>0</v>
      </c>
      <c r="V482" s="5">
        <v>0</v>
      </c>
      <c r="W482" s="5">
        <v>0</v>
      </c>
      <c r="X482" s="5">
        <v>0</v>
      </c>
      <c r="Y482" s="5">
        <f t="shared" si="82"/>
        <v>0</v>
      </c>
      <c r="Z482" s="5">
        <v>0</v>
      </c>
      <c r="AA482" s="5">
        <v>0</v>
      </c>
      <c r="AB482" s="5">
        <f t="shared" si="83"/>
        <v>0</v>
      </c>
      <c r="AC482" s="5">
        <v>0</v>
      </c>
      <c r="AD482" s="5">
        <v>0</v>
      </c>
      <c r="AE482" s="5">
        <f t="shared" si="84"/>
        <v>0</v>
      </c>
      <c r="AF482" s="5">
        <v>0</v>
      </c>
      <c r="AG482" s="6"/>
      <c r="AH482" s="5">
        <v>0</v>
      </c>
      <c r="AI482" s="5">
        <v>0</v>
      </c>
      <c r="AJ482" s="5">
        <v>0</v>
      </c>
      <c r="AK482" s="5">
        <f t="shared" si="85"/>
        <v>0</v>
      </c>
      <c r="AL482" s="5">
        <v>0</v>
      </c>
      <c r="AM482" s="5">
        <v>0</v>
      </c>
      <c r="AN482" s="5">
        <f t="shared" si="86"/>
        <v>0</v>
      </c>
      <c r="AO482" s="5">
        <v>0</v>
      </c>
      <c r="AP482" s="5">
        <v>0</v>
      </c>
      <c r="AQ482" s="5">
        <f t="shared" si="87"/>
        <v>0</v>
      </c>
      <c r="AR482" s="5">
        <v>1</v>
      </c>
      <c r="AS482" s="6">
        <v>43117</v>
      </c>
      <c r="AT482" s="5">
        <v>1</v>
      </c>
      <c r="AU482" s="5">
        <v>0</v>
      </c>
      <c r="AV482" t="str">
        <f t="shared" si="80"/>
        <v>N</v>
      </c>
      <c r="AW482" t="s">
        <v>60</v>
      </c>
      <c r="AX482" t="s">
        <v>445</v>
      </c>
      <c r="AY482" t="s">
        <v>62</v>
      </c>
      <c r="AZ482" t="s">
        <v>62</v>
      </c>
      <c r="BA482" t="str">
        <f t="shared" si="81"/>
        <v>N</v>
      </c>
    </row>
    <row r="483" spans="1:53">
      <c r="A483" t="s">
        <v>454</v>
      </c>
      <c r="B483" t="s">
        <v>54</v>
      </c>
      <c r="C483" t="s">
        <v>55</v>
      </c>
      <c r="D483">
        <v>2018</v>
      </c>
      <c r="F483" t="s">
        <v>1338</v>
      </c>
      <c r="G483" t="s">
        <v>1361</v>
      </c>
      <c r="H483" t="s">
        <v>473</v>
      </c>
      <c r="I483">
        <v>20398</v>
      </c>
      <c r="J483" t="s">
        <v>101</v>
      </c>
      <c r="K483" t="s">
        <v>93</v>
      </c>
      <c r="L483" s="5">
        <v>0</v>
      </c>
      <c r="M483" s="5">
        <v>0</v>
      </c>
      <c r="N483" s="5">
        <f t="shared" si="77"/>
        <v>0</v>
      </c>
      <c r="O483" s="5">
        <v>0</v>
      </c>
      <c r="P483" s="5">
        <v>0</v>
      </c>
      <c r="Q483" s="5">
        <f t="shared" si="78"/>
        <v>0</v>
      </c>
      <c r="R483" s="5">
        <v>0</v>
      </c>
      <c r="S483" s="5">
        <v>0</v>
      </c>
      <c r="T483" s="5">
        <f t="shared" si="79"/>
        <v>0</v>
      </c>
      <c r="U483" s="5">
        <v>0</v>
      </c>
      <c r="V483" s="5">
        <v>0</v>
      </c>
      <c r="W483" s="5">
        <v>0</v>
      </c>
      <c r="X483" s="5">
        <v>0</v>
      </c>
      <c r="Y483" s="5">
        <f t="shared" si="82"/>
        <v>0</v>
      </c>
      <c r="Z483" s="5">
        <v>0</v>
      </c>
      <c r="AA483" s="5">
        <v>0</v>
      </c>
      <c r="AB483" s="5">
        <f t="shared" si="83"/>
        <v>0</v>
      </c>
      <c r="AC483" s="5">
        <v>0</v>
      </c>
      <c r="AD483" s="5">
        <v>0</v>
      </c>
      <c r="AE483" s="5">
        <f t="shared" si="84"/>
        <v>0</v>
      </c>
      <c r="AF483" s="5">
        <v>0</v>
      </c>
      <c r="AG483" s="6"/>
      <c r="AH483" s="5">
        <v>0</v>
      </c>
      <c r="AI483" s="5">
        <v>0</v>
      </c>
      <c r="AJ483" s="5">
        <v>0</v>
      </c>
      <c r="AK483" s="5">
        <f t="shared" si="85"/>
        <v>0</v>
      </c>
      <c r="AL483" s="5">
        <v>0</v>
      </c>
      <c r="AM483" s="5">
        <v>0</v>
      </c>
      <c r="AN483" s="5">
        <f t="shared" si="86"/>
        <v>0</v>
      </c>
      <c r="AO483" s="5">
        <v>0</v>
      </c>
      <c r="AP483" s="5">
        <v>0</v>
      </c>
      <c r="AQ483" s="5">
        <f t="shared" si="87"/>
        <v>0</v>
      </c>
      <c r="AR483" s="5">
        <v>1</v>
      </c>
      <c r="AS483" s="6">
        <v>43223</v>
      </c>
      <c r="AT483" s="5">
        <v>1</v>
      </c>
      <c r="AU483" s="5">
        <v>0</v>
      </c>
      <c r="AV483" t="str">
        <f t="shared" si="80"/>
        <v>N</v>
      </c>
      <c r="AW483" t="s">
        <v>60</v>
      </c>
      <c r="AX483" t="s">
        <v>445</v>
      </c>
      <c r="AY483" t="s">
        <v>62</v>
      </c>
      <c r="AZ483" t="s">
        <v>62</v>
      </c>
      <c r="BA483" t="str">
        <f t="shared" si="81"/>
        <v>N</v>
      </c>
    </row>
    <row r="484" spans="1:53">
      <c r="A484" t="s">
        <v>454</v>
      </c>
      <c r="B484" t="s">
        <v>54</v>
      </c>
      <c r="C484" t="s">
        <v>55</v>
      </c>
      <c r="D484">
        <v>2018</v>
      </c>
      <c r="F484" t="s">
        <v>1338</v>
      </c>
      <c r="G484" t="s">
        <v>1362</v>
      </c>
      <c r="H484" t="s">
        <v>473</v>
      </c>
      <c r="I484">
        <v>20418</v>
      </c>
      <c r="J484" t="s">
        <v>101</v>
      </c>
      <c r="K484" t="s">
        <v>93</v>
      </c>
      <c r="L484" s="5">
        <v>0</v>
      </c>
      <c r="M484" s="5">
        <v>0</v>
      </c>
      <c r="N484" s="5">
        <f t="shared" si="77"/>
        <v>0</v>
      </c>
      <c r="O484" s="5">
        <v>0</v>
      </c>
      <c r="P484" s="5">
        <v>0</v>
      </c>
      <c r="Q484" s="5">
        <f t="shared" si="78"/>
        <v>0</v>
      </c>
      <c r="R484" s="5">
        <v>0</v>
      </c>
      <c r="S484" s="5">
        <v>0</v>
      </c>
      <c r="T484" s="5">
        <f t="shared" si="79"/>
        <v>0</v>
      </c>
      <c r="U484" s="5">
        <v>0</v>
      </c>
      <c r="V484" s="5">
        <v>0</v>
      </c>
      <c r="W484" s="5">
        <v>0</v>
      </c>
      <c r="X484" s="5">
        <v>0</v>
      </c>
      <c r="Y484" s="5">
        <f t="shared" si="82"/>
        <v>0</v>
      </c>
      <c r="Z484" s="5">
        <v>0</v>
      </c>
      <c r="AA484" s="5">
        <v>0</v>
      </c>
      <c r="AB484" s="5">
        <f t="shared" si="83"/>
        <v>0</v>
      </c>
      <c r="AC484" s="5">
        <v>0</v>
      </c>
      <c r="AD484" s="5">
        <v>0</v>
      </c>
      <c r="AE484" s="5">
        <f t="shared" si="84"/>
        <v>0</v>
      </c>
      <c r="AF484" s="5">
        <v>0</v>
      </c>
      <c r="AG484" s="6"/>
      <c r="AH484" s="5">
        <v>0</v>
      </c>
      <c r="AI484" s="5">
        <v>0</v>
      </c>
      <c r="AJ484" s="5">
        <v>0</v>
      </c>
      <c r="AK484" s="5">
        <f t="shared" si="85"/>
        <v>0</v>
      </c>
      <c r="AL484" s="5">
        <v>0</v>
      </c>
      <c r="AM484" s="5">
        <v>0</v>
      </c>
      <c r="AN484" s="5">
        <f t="shared" si="86"/>
        <v>0</v>
      </c>
      <c r="AO484" s="5">
        <v>0</v>
      </c>
      <c r="AP484" s="5">
        <v>0</v>
      </c>
      <c r="AQ484" s="5">
        <f t="shared" si="87"/>
        <v>0</v>
      </c>
      <c r="AR484" s="5">
        <v>1</v>
      </c>
      <c r="AS484" s="6">
        <v>43234</v>
      </c>
      <c r="AT484" s="5">
        <v>1</v>
      </c>
      <c r="AU484" s="5">
        <v>0</v>
      </c>
      <c r="AV484" t="str">
        <f t="shared" si="80"/>
        <v>N</v>
      </c>
      <c r="AW484" t="s">
        <v>60</v>
      </c>
      <c r="AX484" t="s">
        <v>445</v>
      </c>
      <c r="AY484" t="s">
        <v>62</v>
      </c>
      <c r="AZ484" t="s">
        <v>62</v>
      </c>
      <c r="BA484" t="str">
        <f t="shared" si="81"/>
        <v>N</v>
      </c>
    </row>
    <row r="485" spans="1:53">
      <c r="A485" t="s">
        <v>454</v>
      </c>
      <c r="B485" t="s">
        <v>54</v>
      </c>
      <c r="C485" t="s">
        <v>55</v>
      </c>
      <c r="D485">
        <v>2018</v>
      </c>
      <c r="F485" t="s">
        <v>1338</v>
      </c>
      <c r="G485" t="s">
        <v>1363</v>
      </c>
      <c r="H485" t="s">
        <v>473</v>
      </c>
      <c r="I485">
        <v>20414</v>
      </c>
      <c r="J485" t="s">
        <v>101</v>
      </c>
      <c r="K485" t="s">
        <v>93</v>
      </c>
      <c r="L485" s="5">
        <v>0</v>
      </c>
      <c r="M485" s="5">
        <v>0</v>
      </c>
      <c r="N485" s="5">
        <f t="shared" si="77"/>
        <v>0</v>
      </c>
      <c r="O485" s="5">
        <v>0</v>
      </c>
      <c r="P485" s="5">
        <v>0</v>
      </c>
      <c r="Q485" s="5">
        <f t="shared" si="78"/>
        <v>0</v>
      </c>
      <c r="R485" s="5">
        <v>0</v>
      </c>
      <c r="S485" s="5">
        <v>0</v>
      </c>
      <c r="T485" s="5">
        <f t="shared" si="79"/>
        <v>0</v>
      </c>
      <c r="U485" s="5">
        <v>0</v>
      </c>
      <c r="V485" s="5">
        <v>0</v>
      </c>
      <c r="W485" s="5">
        <v>0</v>
      </c>
      <c r="X485" s="5">
        <v>0</v>
      </c>
      <c r="Y485" s="5">
        <f t="shared" si="82"/>
        <v>0</v>
      </c>
      <c r="Z485" s="5">
        <v>0</v>
      </c>
      <c r="AA485" s="5">
        <v>0</v>
      </c>
      <c r="AB485" s="5">
        <f t="shared" si="83"/>
        <v>0</v>
      </c>
      <c r="AC485" s="5">
        <v>0</v>
      </c>
      <c r="AD485" s="5">
        <v>0</v>
      </c>
      <c r="AE485" s="5">
        <f t="shared" si="84"/>
        <v>0</v>
      </c>
      <c r="AF485" s="5">
        <v>0</v>
      </c>
      <c r="AG485" s="6"/>
      <c r="AH485" s="5">
        <v>0</v>
      </c>
      <c r="AI485" s="5">
        <v>0</v>
      </c>
      <c r="AJ485" s="5">
        <v>0</v>
      </c>
      <c r="AK485" s="5">
        <f t="shared" si="85"/>
        <v>0</v>
      </c>
      <c r="AL485" s="5">
        <v>0</v>
      </c>
      <c r="AM485" s="5">
        <v>0</v>
      </c>
      <c r="AN485" s="5">
        <f t="shared" si="86"/>
        <v>0</v>
      </c>
      <c r="AO485" s="5">
        <v>0</v>
      </c>
      <c r="AP485" s="5">
        <v>0</v>
      </c>
      <c r="AQ485" s="5">
        <f t="shared" si="87"/>
        <v>0</v>
      </c>
      <c r="AR485" s="5">
        <v>1</v>
      </c>
      <c r="AS485" s="6">
        <v>43335</v>
      </c>
      <c r="AT485" s="5">
        <v>1</v>
      </c>
      <c r="AU485" s="5">
        <v>0</v>
      </c>
      <c r="AV485" t="str">
        <f t="shared" si="80"/>
        <v>N</v>
      </c>
      <c r="AW485" t="s">
        <v>60</v>
      </c>
      <c r="AX485" t="s">
        <v>445</v>
      </c>
      <c r="AY485" t="s">
        <v>62</v>
      </c>
      <c r="AZ485" t="s">
        <v>62</v>
      </c>
      <c r="BA485" t="str">
        <f t="shared" si="81"/>
        <v>N</v>
      </c>
    </row>
    <row r="486" spans="1:53">
      <c r="A486" t="s">
        <v>54</v>
      </c>
      <c r="B486" t="s">
        <v>54</v>
      </c>
      <c r="C486" t="s">
        <v>55</v>
      </c>
      <c r="D486">
        <v>2018</v>
      </c>
      <c r="F486" t="s">
        <v>1364</v>
      </c>
      <c r="G486" t="s">
        <v>1365</v>
      </c>
      <c r="H486" t="s">
        <v>1366</v>
      </c>
      <c r="I486" t="s">
        <v>1367</v>
      </c>
      <c r="J486" t="s">
        <v>101</v>
      </c>
      <c r="K486" t="s">
        <v>93</v>
      </c>
      <c r="L486" s="5">
        <v>0</v>
      </c>
      <c r="M486" s="5">
        <v>0</v>
      </c>
      <c r="N486" s="5">
        <f t="shared" si="77"/>
        <v>0</v>
      </c>
      <c r="O486" s="5">
        <v>0</v>
      </c>
      <c r="P486" s="5">
        <v>0</v>
      </c>
      <c r="Q486" s="5">
        <f t="shared" si="78"/>
        <v>0</v>
      </c>
      <c r="R486" s="5">
        <v>0</v>
      </c>
      <c r="S486" s="5">
        <v>0</v>
      </c>
      <c r="T486" s="5">
        <f t="shared" si="79"/>
        <v>0</v>
      </c>
      <c r="U486" s="5">
        <v>0</v>
      </c>
      <c r="V486" s="5">
        <v>0</v>
      </c>
      <c r="W486" s="5">
        <v>0</v>
      </c>
      <c r="X486" s="5">
        <v>0</v>
      </c>
      <c r="Y486" s="5">
        <f t="shared" si="82"/>
        <v>0</v>
      </c>
      <c r="Z486" s="5">
        <v>0</v>
      </c>
      <c r="AA486" s="5">
        <v>0</v>
      </c>
      <c r="AB486" s="5">
        <f t="shared" si="83"/>
        <v>0</v>
      </c>
      <c r="AC486" s="5">
        <v>0</v>
      </c>
      <c r="AD486" s="5">
        <v>0</v>
      </c>
      <c r="AE486" s="5">
        <f t="shared" si="84"/>
        <v>0</v>
      </c>
      <c r="AF486" s="5">
        <v>0</v>
      </c>
      <c r="AG486" s="6"/>
      <c r="AH486" s="5">
        <v>0</v>
      </c>
      <c r="AI486" s="5">
        <v>0</v>
      </c>
      <c r="AJ486" s="5">
        <v>0</v>
      </c>
      <c r="AK486" s="5">
        <f t="shared" si="85"/>
        <v>0</v>
      </c>
      <c r="AL486" s="5">
        <v>0</v>
      </c>
      <c r="AM486" s="5">
        <v>0</v>
      </c>
      <c r="AN486" s="5">
        <f t="shared" si="86"/>
        <v>0</v>
      </c>
      <c r="AO486" s="5">
        <v>0</v>
      </c>
      <c r="AP486" s="5">
        <v>0</v>
      </c>
      <c r="AQ486" s="5">
        <f t="shared" si="87"/>
        <v>0</v>
      </c>
      <c r="AR486" s="5">
        <v>1</v>
      </c>
      <c r="AS486" s="6">
        <v>43133</v>
      </c>
      <c r="AT486" s="5">
        <v>1</v>
      </c>
      <c r="AU486" s="5">
        <v>0</v>
      </c>
      <c r="AV486" t="str">
        <f t="shared" si="80"/>
        <v>N</v>
      </c>
      <c r="AW486" t="s">
        <v>60</v>
      </c>
      <c r="AX486" t="s">
        <v>445</v>
      </c>
      <c r="AY486" t="s">
        <v>62</v>
      </c>
      <c r="AZ486" t="s">
        <v>62</v>
      </c>
      <c r="BA486" t="str">
        <f t="shared" si="81"/>
        <v>N</v>
      </c>
    </row>
    <row r="487" spans="1:53">
      <c r="A487" t="s">
        <v>54</v>
      </c>
      <c r="B487" t="s">
        <v>54</v>
      </c>
      <c r="C487" t="s">
        <v>55</v>
      </c>
      <c r="D487">
        <v>2018</v>
      </c>
      <c r="F487" t="s">
        <v>1368</v>
      </c>
      <c r="G487" t="s">
        <v>1369</v>
      </c>
      <c r="H487" t="s">
        <v>1357</v>
      </c>
      <c r="I487" t="s">
        <v>1370</v>
      </c>
      <c r="J487" t="s">
        <v>101</v>
      </c>
      <c r="K487" t="s">
        <v>93</v>
      </c>
      <c r="L487" s="5">
        <v>0</v>
      </c>
      <c r="M487" s="5">
        <v>0</v>
      </c>
      <c r="N487" s="5">
        <f t="shared" si="77"/>
        <v>0</v>
      </c>
      <c r="O487" s="5">
        <v>0</v>
      </c>
      <c r="P487" s="5">
        <v>0</v>
      </c>
      <c r="Q487" s="5">
        <f t="shared" si="78"/>
        <v>0</v>
      </c>
      <c r="R487" s="5">
        <v>0</v>
      </c>
      <c r="S487" s="5">
        <v>0</v>
      </c>
      <c r="T487" s="5">
        <f t="shared" si="79"/>
        <v>0</v>
      </c>
      <c r="U487" s="5">
        <v>0</v>
      </c>
      <c r="V487" s="5">
        <v>0</v>
      </c>
      <c r="W487" s="5">
        <v>0</v>
      </c>
      <c r="X487" s="5">
        <v>0</v>
      </c>
      <c r="Y487" s="5">
        <f t="shared" si="82"/>
        <v>0</v>
      </c>
      <c r="Z487" s="5">
        <v>0</v>
      </c>
      <c r="AA487" s="5">
        <v>0</v>
      </c>
      <c r="AB487" s="5">
        <f t="shared" si="83"/>
        <v>0</v>
      </c>
      <c r="AC487" s="5">
        <v>0</v>
      </c>
      <c r="AD487" s="5">
        <v>0</v>
      </c>
      <c r="AE487" s="5">
        <f t="shared" si="84"/>
        <v>0</v>
      </c>
      <c r="AF487" s="5">
        <v>0</v>
      </c>
      <c r="AG487" s="6"/>
      <c r="AH487" s="5">
        <v>0</v>
      </c>
      <c r="AI487" s="5">
        <v>0</v>
      </c>
      <c r="AJ487" s="5">
        <v>0</v>
      </c>
      <c r="AK487" s="5">
        <f t="shared" si="85"/>
        <v>0</v>
      </c>
      <c r="AL487" s="5">
        <v>0</v>
      </c>
      <c r="AM487" s="5">
        <v>0</v>
      </c>
      <c r="AN487" s="5">
        <f t="shared" si="86"/>
        <v>0</v>
      </c>
      <c r="AO487" s="5">
        <v>0</v>
      </c>
      <c r="AP487" s="5">
        <v>0</v>
      </c>
      <c r="AQ487" s="5">
        <f t="shared" si="87"/>
        <v>0</v>
      </c>
      <c r="AR487" s="5">
        <v>1</v>
      </c>
      <c r="AS487" s="6">
        <v>43269</v>
      </c>
      <c r="AT487" s="5">
        <v>1</v>
      </c>
      <c r="AU487" s="5">
        <v>0</v>
      </c>
      <c r="AV487" t="str">
        <f t="shared" si="80"/>
        <v>N</v>
      </c>
      <c r="AW487" t="s">
        <v>60</v>
      </c>
      <c r="AX487" t="s">
        <v>445</v>
      </c>
      <c r="AY487" t="s">
        <v>62</v>
      </c>
      <c r="AZ487" t="s">
        <v>62</v>
      </c>
      <c r="BA487" t="str">
        <f t="shared" si="81"/>
        <v>N</v>
      </c>
    </row>
    <row r="488" spans="1:53">
      <c r="A488" t="s">
        <v>454</v>
      </c>
      <c r="B488" t="s">
        <v>54</v>
      </c>
      <c r="C488" t="s">
        <v>55</v>
      </c>
      <c r="D488">
        <v>2018</v>
      </c>
      <c r="F488" t="s">
        <v>1338</v>
      </c>
      <c r="G488" t="s">
        <v>1371</v>
      </c>
      <c r="H488" t="s">
        <v>473</v>
      </c>
      <c r="I488">
        <v>20406</v>
      </c>
      <c r="J488" t="s">
        <v>101</v>
      </c>
      <c r="K488" t="s">
        <v>93</v>
      </c>
      <c r="L488" s="5">
        <v>0</v>
      </c>
      <c r="M488" s="5">
        <v>0</v>
      </c>
      <c r="N488" s="5">
        <f t="shared" si="77"/>
        <v>0</v>
      </c>
      <c r="O488" s="5">
        <v>0</v>
      </c>
      <c r="P488" s="5">
        <v>0</v>
      </c>
      <c r="Q488" s="5">
        <f t="shared" si="78"/>
        <v>0</v>
      </c>
      <c r="R488" s="5">
        <v>0</v>
      </c>
      <c r="S488" s="5">
        <v>0</v>
      </c>
      <c r="T488" s="5">
        <f t="shared" si="79"/>
        <v>0</v>
      </c>
      <c r="U488" s="5">
        <v>0</v>
      </c>
      <c r="V488" s="5">
        <v>0</v>
      </c>
      <c r="W488" s="5">
        <v>0</v>
      </c>
      <c r="X488" s="5">
        <v>0</v>
      </c>
      <c r="Y488" s="5">
        <f t="shared" si="82"/>
        <v>0</v>
      </c>
      <c r="Z488" s="5">
        <v>0</v>
      </c>
      <c r="AA488" s="5">
        <v>0</v>
      </c>
      <c r="AB488" s="5">
        <f t="shared" si="83"/>
        <v>0</v>
      </c>
      <c r="AC488" s="5">
        <v>0</v>
      </c>
      <c r="AD488" s="5">
        <v>0</v>
      </c>
      <c r="AE488" s="5">
        <f t="shared" si="84"/>
        <v>0</v>
      </c>
      <c r="AF488" s="5">
        <v>0</v>
      </c>
      <c r="AG488" s="6"/>
      <c r="AH488" s="5">
        <v>0</v>
      </c>
      <c r="AI488" s="5">
        <v>0</v>
      </c>
      <c r="AJ488" s="5">
        <v>0</v>
      </c>
      <c r="AK488" s="5">
        <f t="shared" si="85"/>
        <v>0</v>
      </c>
      <c r="AL488" s="5">
        <v>0</v>
      </c>
      <c r="AM488" s="5">
        <v>0</v>
      </c>
      <c r="AN488" s="5">
        <f t="shared" si="86"/>
        <v>0</v>
      </c>
      <c r="AO488" s="5">
        <v>0</v>
      </c>
      <c r="AP488" s="5">
        <v>0</v>
      </c>
      <c r="AQ488" s="5">
        <f t="shared" si="87"/>
        <v>0</v>
      </c>
      <c r="AR488" s="5">
        <v>1</v>
      </c>
      <c r="AS488" s="6">
        <v>43227</v>
      </c>
      <c r="AT488" s="5">
        <v>1</v>
      </c>
      <c r="AU488" s="5">
        <v>0</v>
      </c>
      <c r="AV488" t="str">
        <f t="shared" si="80"/>
        <v>N</v>
      </c>
      <c r="AW488" t="s">
        <v>60</v>
      </c>
      <c r="AX488" t="s">
        <v>445</v>
      </c>
      <c r="AY488" t="s">
        <v>62</v>
      </c>
      <c r="AZ488" t="s">
        <v>62</v>
      </c>
      <c r="BA488" t="str">
        <f t="shared" si="81"/>
        <v>N</v>
      </c>
    </row>
    <row r="489" spans="1:53">
      <c r="A489" t="s">
        <v>454</v>
      </c>
      <c r="B489" t="s">
        <v>54</v>
      </c>
      <c r="C489" t="s">
        <v>55</v>
      </c>
      <c r="D489">
        <v>2018</v>
      </c>
      <c r="F489" t="s">
        <v>1338</v>
      </c>
      <c r="G489" t="s">
        <v>1372</v>
      </c>
      <c r="H489" t="s">
        <v>473</v>
      </c>
      <c r="I489">
        <v>21281</v>
      </c>
      <c r="J489" t="s">
        <v>101</v>
      </c>
      <c r="K489" t="s">
        <v>93</v>
      </c>
      <c r="L489" s="5">
        <v>0</v>
      </c>
      <c r="M489" s="5">
        <v>0</v>
      </c>
      <c r="N489" s="5">
        <f t="shared" si="77"/>
        <v>0</v>
      </c>
      <c r="O489" s="5">
        <v>0</v>
      </c>
      <c r="P489" s="5">
        <v>0</v>
      </c>
      <c r="Q489" s="5">
        <f t="shared" si="78"/>
        <v>0</v>
      </c>
      <c r="R489" s="5">
        <v>0</v>
      </c>
      <c r="S489" s="5">
        <v>0</v>
      </c>
      <c r="T489" s="5">
        <f t="shared" si="79"/>
        <v>0</v>
      </c>
      <c r="U489" s="5">
        <v>0</v>
      </c>
      <c r="V489" s="5">
        <v>0</v>
      </c>
      <c r="W489" s="5">
        <v>0</v>
      </c>
      <c r="X489" s="5">
        <v>0</v>
      </c>
      <c r="Y489" s="5">
        <f t="shared" si="82"/>
        <v>0</v>
      </c>
      <c r="Z489" s="5">
        <v>0</v>
      </c>
      <c r="AA489" s="5">
        <v>0</v>
      </c>
      <c r="AB489" s="5">
        <f t="shared" si="83"/>
        <v>0</v>
      </c>
      <c r="AC489" s="5">
        <v>0</v>
      </c>
      <c r="AD489" s="5">
        <v>0</v>
      </c>
      <c r="AE489" s="5">
        <f t="shared" si="84"/>
        <v>0</v>
      </c>
      <c r="AF489" s="5">
        <v>0</v>
      </c>
      <c r="AG489" s="6"/>
      <c r="AH489" s="5">
        <v>0</v>
      </c>
      <c r="AI489" s="5">
        <v>0</v>
      </c>
      <c r="AJ489" s="5">
        <v>0</v>
      </c>
      <c r="AK489" s="5">
        <f t="shared" si="85"/>
        <v>0</v>
      </c>
      <c r="AL489" s="5">
        <v>0</v>
      </c>
      <c r="AM489" s="5">
        <v>0</v>
      </c>
      <c r="AN489" s="5">
        <f t="shared" si="86"/>
        <v>0</v>
      </c>
      <c r="AO489" s="5">
        <v>0</v>
      </c>
      <c r="AP489" s="5">
        <v>0</v>
      </c>
      <c r="AQ489" s="5">
        <f t="shared" si="87"/>
        <v>0</v>
      </c>
      <c r="AR489" s="5">
        <v>1</v>
      </c>
      <c r="AS489" s="6">
        <v>43377</v>
      </c>
      <c r="AT489" s="5">
        <v>1</v>
      </c>
      <c r="AU489" s="5">
        <v>0</v>
      </c>
      <c r="AV489" t="str">
        <f t="shared" si="80"/>
        <v>N</v>
      </c>
      <c r="AW489" t="s">
        <v>60</v>
      </c>
      <c r="AX489" t="s">
        <v>445</v>
      </c>
      <c r="AY489" t="s">
        <v>62</v>
      </c>
      <c r="AZ489" t="s">
        <v>62</v>
      </c>
      <c r="BA489" t="str">
        <f t="shared" si="81"/>
        <v>N</v>
      </c>
    </row>
    <row r="490" spans="1:53">
      <c r="A490" t="s">
        <v>454</v>
      </c>
      <c r="B490" t="s">
        <v>54</v>
      </c>
      <c r="C490" t="s">
        <v>55</v>
      </c>
      <c r="D490">
        <v>2018</v>
      </c>
      <c r="F490" t="s">
        <v>1338</v>
      </c>
      <c r="G490" t="s">
        <v>1373</v>
      </c>
      <c r="H490" t="s">
        <v>1374</v>
      </c>
      <c r="I490">
        <v>19796</v>
      </c>
      <c r="J490" t="s">
        <v>101</v>
      </c>
      <c r="K490" t="s">
        <v>93</v>
      </c>
      <c r="L490" s="5">
        <v>0</v>
      </c>
      <c r="M490" s="5">
        <v>0</v>
      </c>
      <c r="N490" s="5">
        <f t="shared" si="77"/>
        <v>0</v>
      </c>
      <c r="O490" s="5">
        <v>0</v>
      </c>
      <c r="P490" s="5">
        <v>0</v>
      </c>
      <c r="Q490" s="5">
        <f t="shared" si="78"/>
        <v>0</v>
      </c>
      <c r="R490" s="5">
        <v>0</v>
      </c>
      <c r="S490" s="5">
        <v>0</v>
      </c>
      <c r="T490" s="5">
        <f t="shared" si="79"/>
        <v>0</v>
      </c>
      <c r="U490" s="5">
        <v>0</v>
      </c>
      <c r="V490" s="5">
        <v>0</v>
      </c>
      <c r="W490" s="5">
        <v>0</v>
      </c>
      <c r="X490" s="5">
        <v>0</v>
      </c>
      <c r="Y490" s="5">
        <f t="shared" si="82"/>
        <v>0</v>
      </c>
      <c r="Z490" s="5">
        <v>0</v>
      </c>
      <c r="AA490" s="5">
        <v>0</v>
      </c>
      <c r="AB490" s="5">
        <f t="shared" si="83"/>
        <v>0</v>
      </c>
      <c r="AC490" s="5">
        <v>0</v>
      </c>
      <c r="AD490" s="5">
        <v>0</v>
      </c>
      <c r="AE490" s="5">
        <f t="shared" si="84"/>
        <v>0</v>
      </c>
      <c r="AF490" s="5">
        <v>0</v>
      </c>
      <c r="AG490" s="6"/>
      <c r="AH490" s="5">
        <v>0</v>
      </c>
      <c r="AI490" s="5">
        <v>0</v>
      </c>
      <c r="AJ490" s="5">
        <v>0</v>
      </c>
      <c r="AK490" s="5">
        <f t="shared" si="85"/>
        <v>0</v>
      </c>
      <c r="AL490" s="5">
        <v>0</v>
      </c>
      <c r="AM490" s="5">
        <v>0</v>
      </c>
      <c r="AN490" s="5">
        <f t="shared" si="86"/>
        <v>0</v>
      </c>
      <c r="AO490" s="5">
        <v>0</v>
      </c>
      <c r="AP490" s="5">
        <v>0</v>
      </c>
      <c r="AQ490" s="5">
        <f t="shared" si="87"/>
        <v>0</v>
      </c>
      <c r="AR490" s="5">
        <v>1</v>
      </c>
      <c r="AS490" s="6">
        <v>43108</v>
      </c>
      <c r="AT490" s="5">
        <v>1</v>
      </c>
      <c r="AU490" s="5">
        <v>0</v>
      </c>
      <c r="AV490" t="str">
        <f t="shared" si="80"/>
        <v>N</v>
      </c>
      <c r="AW490" t="s">
        <v>60</v>
      </c>
      <c r="AX490" t="s">
        <v>445</v>
      </c>
      <c r="AY490" t="s">
        <v>62</v>
      </c>
      <c r="AZ490" t="s">
        <v>62</v>
      </c>
      <c r="BA490" t="str">
        <f t="shared" si="81"/>
        <v>N</v>
      </c>
    </row>
    <row r="491" spans="1:53">
      <c r="A491" t="s">
        <v>454</v>
      </c>
      <c r="B491" t="s">
        <v>54</v>
      </c>
      <c r="C491" t="s">
        <v>55</v>
      </c>
      <c r="D491">
        <v>2018</v>
      </c>
      <c r="F491" t="s">
        <v>1375</v>
      </c>
      <c r="G491" t="s">
        <v>1376</v>
      </c>
      <c r="H491" t="s">
        <v>1337</v>
      </c>
      <c r="I491">
        <v>19420</v>
      </c>
      <c r="J491" t="s">
        <v>101</v>
      </c>
      <c r="K491" t="s">
        <v>93</v>
      </c>
      <c r="L491" s="5">
        <v>0</v>
      </c>
      <c r="M491" s="5">
        <v>0</v>
      </c>
      <c r="N491" s="5">
        <f t="shared" si="77"/>
        <v>0</v>
      </c>
      <c r="O491" s="5">
        <v>0</v>
      </c>
      <c r="P491" s="5">
        <v>0</v>
      </c>
      <c r="Q491" s="5">
        <f t="shared" si="78"/>
        <v>0</v>
      </c>
      <c r="R491" s="5">
        <v>0</v>
      </c>
      <c r="S491" s="5">
        <v>0</v>
      </c>
      <c r="T491" s="5">
        <f t="shared" si="79"/>
        <v>0</v>
      </c>
      <c r="U491" s="5">
        <v>0</v>
      </c>
      <c r="V491" s="5">
        <v>0</v>
      </c>
      <c r="W491" s="5">
        <v>0</v>
      </c>
      <c r="X491" s="5">
        <v>0</v>
      </c>
      <c r="Y491" s="5">
        <f t="shared" si="82"/>
        <v>0</v>
      </c>
      <c r="Z491" s="5">
        <v>0</v>
      </c>
      <c r="AA491" s="5">
        <v>0</v>
      </c>
      <c r="AB491" s="5">
        <f t="shared" si="83"/>
        <v>0</v>
      </c>
      <c r="AC491" s="5">
        <v>0</v>
      </c>
      <c r="AD491" s="5">
        <v>0</v>
      </c>
      <c r="AE491" s="5">
        <f t="shared" si="84"/>
        <v>0</v>
      </c>
      <c r="AF491" s="5">
        <v>0</v>
      </c>
      <c r="AG491" s="6"/>
      <c r="AH491" s="5">
        <v>0</v>
      </c>
      <c r="AI491" s="5">
        <v>0</v>
      </c>
      <c r="AJ491" s="5">
        <v>0</v>
      </c>
      <c r="AK491" s="5">
        <f t="shared" si="85"/>
        <v>0</v>
      </c>
      <c r="AL491" s="5">
        <v>0</v>
      </c>
      <c r="AM491" s="5">
        <v>0</v>
      </c>
      <c r="AN491" s="5">
        <f t="shared" si="86"/>
        <v>0</v>
      </c>
      <c r="AO491" s="5">
        <v>0</v>
      </c>
      <c r="AP491" s="5">
        <v>0</v>
      </c>
      <c r="AQ491" s="5">
        <f t="shared" si="87"/>
        <v>0</v>
      </c>
      <c r="AR491" s="5">
        <v>1</v>
      </c>
      <c r="AS491" s="6">
        <v>43153</v>
      </c>
      <c r="AT491" s="5">
        <v>1</v>
      </c>
      <c r="AU491" s="5">
        <v>0</v>
      </c>
      <c r="AV491" t="str">
        <f t="shared" si="80"/>
        <v>N</v>
      </c>
      <c r="AW491" t="s">
        <v>60</v>
      </c>
      <c r="AX491" t="s">
        <v>445</v>
      </c>
      <c r="AY491" t="s">
        <v>62</v>
      </c>
      <c r="AZ491" t="s">
        <v>62</v>
      </c>
      <c r="BA491" t="str">
        <f t="shared" si="81"/>
        <v>N</v>
      </c>
    </row>
    <row r="492" spans="1:53">
      <c r="A492" t="s">
        <v>454</v>
      </c>
      <c r="B492" t="s">
        <v>54</v>
      </c>
      <c r="C492" t="s">
        <v>55</v>
      </c>
      <c r="D492">
        <v>2018</v>
      </c>
      <c r="F492" t="s">
        <v>1338</v>
      </c>
      <c r="G492" t="s">
        <v>1377</v>
      </c>
      <c r="H492" t="s">
        <v>473</v>
      </c>
      <c r="I492">
        <v>21285</v>
      </c>
      <c r="J492" t="s">
        <v>101</v>
      </c>
      <c r="K492" t="s">
        <v>93</v>
      </c>
      <c r="L492" s="5">
        <v>0</v>
      </c>
      <c r="M492" s="5">
        <v>0</v>
      </c>
      <c r="N492" s="5">
        <f t="shared" si="77"/>
        <v>0</v>
      </c>
      <c r="O492" s="5">
        <v>0</v>
      </c>
      <c r="P492" s="5">
        <v>0</v>
      </c>
      <c r="Q492" s="5">
        <f t="shared" si="78"/>
        <v>0</v>
      </c>
      <c r="R492" s="5">
        <v>0</v>
      </c>
      <c r="S492" s="5">
        <v>0</v>
      </c>
      <c r="T492" s="5">
        <f t="shared" si="79"/>
        <v>0</v>
      </c>
      <c r="U492" s="5">
        <v>0</v>
      </c>
      <c r="V492" s="5">
        <v>0</v>
      </c>
      <c r="W492" s="5">
        <v>0</v>
      </c>
      <c r="X492" s="5">
        <v>0</v>
      </c>
      <c r="Y492" s="5">
        <f t="shared" si="82"/>
        <v>0</v>
      </c>
      <c r="Z492" s="5">
        <v>0</v>
      </c>
      <c r="AA492" s="5">
        <v>0</v>
      </c>
      <c r="AB492" s="5">
        <f t="shared" si="83"/>
        <v>0</v>
      </c>
      <c r="AC492" s="5">
        <v>0</v>
      </c>
      <c r="AD492" s="5">
        <v>0</v>
      </c>
      <c r="AE492" s="5">
        <f t="shared" si="84"/>
        <v>0</v>
      </c>
      <c r="AF492" s="5">
        <v>0</v>
      </c>
      <c r="AG492" s="6"/>
      <c r="AH492" s="5">
        <v>0</v>
      </c>
      <c r="AI492" s="5">
        <v>0</v>
      </c>
      <c r="AJ492" s="5">
        <v>0</v>
      </c>
      <c r="AK492" s="5">
        <f t="shared" si="85"/>
        <v>0</v>
      </c>
      <c r="AL492" s="5">
        <v>0</v>
      </c>
      <c r="AM492" s="5">
        <v>0</v>
      </c>
      <c r="AN492" s="5">
        <f t="shared" si="86"/>
        <v>0</v>
      </c>
      <c r="AO492" s="5">
        <v>0</v>
      </c>
      <c r="AP492" s="5">
        <v>0</v>
      </c>
      <c r="AQ492" s="5">
        <f t="shared" si="87"/>
        <v>0</v>
      </c>
      <c r="AR492" s="5">
        <v>1</v>
      </c>
      <c r="AS492" s="6">
        <v>43383</v>
      </c>
      <c r="AT492" s="5">
        <v>1</v>
      </c>
      <c r="AU492" s="5">
        <v>0</v>
      </c>
      <c r="AV492" t="str">
        <f t="shared" si="80"/>
        <v>N</v>
      </c>
      <c r="AW492" t="s">
        <v>60</v>
      </c>
      <c r="AX492" t="s">
        <v>445</v>
      </c>
      <c r="AY492" t="s">
        <v>62</v>
      </c>
      <c r="AZ492" t="s">
        <v>62</v>
      </c>
      <c r="BA492" t="str">
        <f t="shared" si="81"/>
        <v>N</v>
      </c>
    </row>
    <row r="493" spans="1:53">
      <c r="A493" t="s">
        <v>54</v>
      </c>
      <c r="B493" t="s">
        <v>54</v>
      </c>
      <c r="C493" t="s">
        <v>55</v>
      </c>
      <c r="D493">
        <v>2018</v>
      </c>
      <c r="F493" t="s">
        <v>1378</v>
      </c>
      <c r="G493" t="s">
        <v>1379</v>
      </c>
      <c r="H493" t="s">
        <v>1380</v>
      </c>
      <c r="I493" t="s">
        <v>1381</v>
      </c>
      <c r="J493" t="s">
        <v>255</v>
      </c>
      <c r="K493" t="s">
        <v>59</v>
      </c>
      <c r="L493" s="5">
        <v>0</v>
      </c>
      <c r="M493" s="5">
        <v>0</v>
      </c>
      <c r="N493" s="5">
        <f t="shared" si="77"/>
        <v>0</v>
      </c>
      <c r="O493" s="5">
        <v>0</v>
      </c>
      <c r="P493" s="5">
        <v>0</v>
      </c>
      <c r="Q493" s="5">
        <f t="shared" si="78"/>
        <v>0</v>
      </c>
      <c r="R493" s="5">
        <v>0</v>
      </c>
      <c r="S493" s="5">
        <v>0</v>
      </c>
      <c r="T493" s="5">
        <f t="shared" si="79"/>
        <v>0</v>
      </c>
      <c r="U493" s="5">
        <v>0</v>
      </c>
      <c r="V493" s="5">
        <v>0</v>
      </c>
      <c r="W493" s="5">
        <v>0</v>
      </c>
      <c r="X493" s="5">
        <v>0</v>
      </c>
      <c r="Y493" s="5">
        <f t="shared" si="82"/>
        <v>0</v>
      </c>
      <c r="Z493" s="5">
        <v>0</v>
      </c>
      <c r="AA493" s="5">
        <v>0</v>
      </c>
      <c r="AB493" s="5">
        <f t="shared" si="83"/>
        <v>0</v>
      </c>
      <c r="AC493" s="5">
        <v>0</v>
      </c>
      <c r="AD493" s="5">
        <v>0</v>
      </c>
      <c r="AE493" s="5">
        <f t="shared" si="84"/>
        <v>0</v>
      </c>
      <c r="AF493" s="5">
        <v>2</v>
      </c>
      <c r="AG493" s="6">
        <v>43124</v>
      </c>
      <c r="AH493" s="5">
        <v>2</v>
      </c>
      <c r="AI493" s="5">
        <v>0</v>
      </c>
      <c r="AJ493" s="5">
        <v>0</v>
      </c>
      <c r="AK493" s="5">
        <f t="shared" si="85"/>
        <v>0</v>
      </c>
      <c r="AL493" s="5">
        <v>0</v>
      </c>
      <c r="AM493" s="5">
        <v>0</v>
      </c>
      <c r="AN493" s="5">
        <f t="shared" si="86"/>
        <v>0</v>
      </c>
      <c r="AO493" s="5">
        <v>0</v>
      </c>
      <c r="AP493" s="5">
        <v>0</v>
      </c>
      <c r="AQ493" s="5">
        <f t="shared" si="87"/>
        <v>0</v>
      </c>
      <c r="AR493" s="5">
        <v>0</v>
      </c>
      <c r="AS493" s="6"/>
      <c r="AT493" s="5">
        <v>0</v>
      </c>
      <c r="AU493" s="5">
        <v>0</v>
      </c>
      <c r="AV493" t="str">
        <f t="shared" si="80"/>
        <v>N</v>
      </c>
      <c r="AW493" t="s">
        <v>60</v>
      </c>
      <c r="AX493" t="s">
        <v>445</v>
      </c>
      <c r="AY493" t="s">
        <v>62</v>
      </c>
      <c r="AZ493" t="s">
        <v>62</v>
      </c>
      <c r="BA493" t="str">
        <f t="shared" si="81"/>
        <v>N</v>
      </c>
    </row>
    <row r="494" spans="1:53">
      <c r="A494" t="s">
        <v>436</v>
      </c>
      <c r="B494" t="s">
        <v>54</v>
      </c>
      <c r="C494" t="s">
        <v>89</v>
      </c>
      <c r="D494">
        <v>2018</v>
      </c>
      <c r="F494" t="s">
        <v>1382</v>
      </c>
      <c r="G494" t="s">
        <v>1383</v>
      </c>
      <c r="H494" t="s">
        <v>1384</v>
      </c>
      <c r="I494" t="s">
        <v>1385</v>
      </c>
      <c r="J494" t="s">
        <v>255</v>
      </c>
      <c r="K494" t="s">
        <v>59</v>
      </c>
      <c r="L494" s="5">
        <v>0</v>
      </c>
      <c r="M494" s="5">
        <v>0</v>
      </c>
      <c r="N494" s="5">
        <f t="shared" si="77"/>
        <v>0</v>
      </c>
      <c r="O494" s="5">
        <v>0</v>
      </c>
      <c r="P494" s="5">
        <v>0</v>
      </c>
      <c r="Q494" s="5">
        <f t="shared" si="78"/>
        <v>0</v>
      </c>
      <c r="R494" s="5">
        <v>0</v>
      </c>
      <c r="S494" s="5">
        <v>0</v>
      </c>
      <c r="T494" s="5">
        <f t="shared" si="79"/>
        <v>0</v>
      </c>
      <c r="U494" s="5">
        <v>0</v>
      </c>
      <c r="V494" s="5">
        <v>0</v>
      </c>
      <c r="W494" s="5">
        <v>0</v>
      </c>
      <c r="X494" s="5">
        <v>0</v>
      </c>
      <c r="Y494" s="5">
        <f t="shared" si="82"/>
        <v>0</v>
      </c>
      <c r="Z494" s="5">
        <v>0</v>
      </c>
      <c r="AA494" s="5">
        <v>0</v>
      </c>
      <c r="AB494" s="5">
        <f t="shared" si="83"/>
        <v>0</v>
      </c>
      <c r="AC494" s="5">
        <v>0</v>
      </c>
      <c r="AD494" s="5">
        <v>0</v>
      </c>
      <c r="AE494" s="5">
        <f t="shared" si="84"/>
        <v>0</v>
      </c>
      <c r="AF494" s="5">
        <v>2</v>
      </c>
      <c r="AG494" s="6">
        <v>43270</v>
      </c>
      <c r="AH494" s="5">
        <v>2</v>
      </c>
      <c r="AI494" s="5">
        <v>0</v>
      </c>
      <c r="AJ494" s="5">
        <v>0</v>
      </c>
      <c r="AK494" s="5">
        <f t="shared" si="85"/>
        <v>0</v>
      </c>
      <c r="AL494" s="5">
        <v>0</v>
      </c>
      <c r="AM494" s="5">
        <v>0</v>
      </c>
      <c r="AN494" s="5">
        <f t="shared" si="86"/>
        <v>0</v>
      </c>
      <c r="AO494" s="5">
        <v>0</v>
      </c>
      <c r="AP494" s="5">
        <v>0</v>
      </c>
      <c r="AQ494" s="5">
        <f t="shared" si="87"/>
        <v>0</v>
      </c>
      <c r="AR494" s="5">
        <v>0</v>
      </c>
      <c r="AS494" s="6"/>
      <c r="AT494" s="5">
        <v>0</v>
      </c>
      <c r="AU494" s="5">
        <v>0</v>
      </c>
      <c r="AV494" t="str">
        <f t="shared" si="80"/>
        <v>N</v>
      </c>
      <c r="AW494" t="s">
        <v>60</v>
      </c>
      <c r="AX494" t="s">
        <v>61</v>
      </c>
      <c r="AY494" t="s">
        <v>62</v>
      </c>
      <c r="AZ494" t="s">
        <v>62</v>
      </c>
      <c r="BA494" t="str">
        <f t="shared" si="81"/>
        <v>N</v>
      </c>
    </row>
    <row r="495" spans="1:53">
      <c r="A495" t="s">
        <v>436</v>
      </c>
      <c r="B495" t="s">
        <v>54</v>
      </c>
      <c r="C495" t="s">
        <v>89</v>
      </c>
      <c r="D495">
        <v>2018</v>
      </c>
      <c r="F495" t="s">
        <v>1386</v>
      </c>
      <c r="G495" t="s">
        <v>1387</v>
      </c>
      <c r="H495" t="s">
        <v>1388</v>
      </c>
      <c r="I495" t="s">
        <v>1389</v>
      </c>
      <c r="J495" t="s">
        <v>255</v>
      </c>
      <c r="K495" t="s">
        <v>59</v>
      </c>
      <c r="L495" s="5">
        <v>0</v>
      </c>
      <c r="M495" s="5">
        <v>0</v>
      </c>
      <c r="N495" s="5">
        <f t="shared" si="77"/>
        <v>0</v>
      </c>
      <c r="O495" s="5">
        <v>0</v>
      </c>
      <c r="P495" s="5">
        <v>0</v>
      </c>
      <c r="Q495" s="5">
        <f t="shared" si="78"/>
        <v>0</v>
      </c>
      <c r="R495" s="5">
        <v>0</v>
      </c>
      <c r="S495" s="5">
        <v>0</v>
      </c>
      <c r="T495" s="5">
        <f t="shared" si="79"/>
        <v>0</v>
      </c>
      <c r="U495" s="5">
        <v>0</v>
      </c>
      <c r="V495" s="5">
        <v>0</v>
      </c>
      <c r="W495" s="5">
        <v>0</v>
      </c>
      <c r="X495" s="5">
        <v>0</v>
      </c>
      <c r="Y495" s="5">
        <f t="shared" si="82"/>
        <v>0</v>
      </c>
      <c r="Z495" s="5">
        <v>0</v>
      </c>
      <c r="AA495" s="5">
        <v>0</v>
      </c>
      <c r="AB495" s="5">
        <f t="shared" si="83"/>
        <v>0</v>
      </c>
      <c r="AC495" s="5">
        <v>0</v>
      </c>
      <c r="AD495" s="5">
        <v>0</v>
      </c>
      <c r="AE495" s="5">
        <f t="shared" si="84"/>
        <v>0</v>
      </c>
      <c r="AF495" s="5">
        <v>2</v>
      </c>
      <c r="AG495" s="6">
        <v>43381</v>
      </c>
      <c r="AH495" s="5">
        <v>2</v>
      </c>
      <c r="AI495" s="5">
        <v>0</v>
      </c>
      <c r="AJ495" s="5">
        <v>0</v>
      </c>
      <c r="AK495" s="5">
        <f t="shared" si="85"/>
        <v>0</v>
      </c>
      <c r="AL495" s="5">
        <v>0</v>
      </c>
      <c r="AM495" s="5">
        <v>0</v>
      </c>
      <c r="AN495" s="5">
        <f t="shared" si="86"/>
        <v>0</v>
      </c>
      <c r="AO495" s="5">
        <v>0</v>
      </c>
      <c r="AP495" s="5">
        <v>0</v>
      </c>
      <c r="AQ495" s="5">
        <f t="shared" si="87"/>
        <v>0</v>
      </c>
      <c r="AR495" s="5">
        <v>0</v>
      </c>
      <c r="AS495" s="6"/>
      <c r="AT495" s="5">
        <v>0</v>
      </c>
      <c r="AU495" s="5">
        <v>0</v>
      </c>
      <c r="AV495" t="str">
        <f t="shared" si="80"/>
        <v>N</v>
      </c>
      <c r="AW495" t="s">
        <v>60</v>
      </c>
      <c r="AX495" t="s">
        <v>61</v>
      </c>
      <c r="AY495" t="s">
        <v>62</v>
      </c>
      <c r="AZ495" t="s">
        <v>62</v>
      </c>
      <c r="BA495" t="str">
        <f t="shared" si="81"/>
        <v>N</v>
      </c>
    </row>
    <row r="496" spans="1:53">
      <c r="A496" t="s">
        <v>436</v>
      </c>
      <c r="B496" t="s">
        <v>54</v>
      </c>
      <c r="C496" t="s">
        <v>89</v>
      </c>
      <c r="D496">
        <v>2018</v>
      </c>
      <c r="F496" t="s">
        <v>1390</v>
      </c>
      <c r="G496" t="s">
        <v>1391</v>
      </c>
      <c r="H496" t="s">
        <v>1392</v>
      </c>
      <c r="I496" t="s">
        <v>1393</v>
      </c>
      <c r="J496" t="s">
        <v>255</v>
      </c>
      <c r="K496" t="s">
        <v>93</v>
      </c>
      <c r="L496" s="5">
        <v>0</v>
      </c>
      <c r="M496" s="5">
        <v>0</v>
      </c>
      <c r="N496" s="5">
        <f t="shared" si="77"/>
        <v>0</v>
      </c>
      <c r="O496" s="5">
        <v>0</v>
      </c>
      <c r="P496" s="5">
        <v>0</v>
      </c>
      <c r="Q496" s="5">
        <f t="shared" si="78"/>
        <v>0</v>
      </c>
      <c r="R496" s="5">
        <v>0</v>
      </c>
      <c r="S496" s="5">
        <v>0</v>
      </c>
      <c r="T496" s="5">
        <f t="shared" si="79"/>
        <v>0</v>
      </c>
      <c r="U496" s="5">
        <v>0</v>
      </c>
      <c r="V496" s="5">
        <v>0</v>
      </c>
      <c r="W496" s="5">
        <v>0</v>
      </c>
      <c r="X496" s="5">
        <v>0</v>
      </c>
      <c r="Y496" s="5">
        <f t="shared" si="82"/>
        <v>0</v>
      </c>
      <c r="Z496" s="5">
        <v>0</v>
      </c>
      <c r="AA496" s="5">
        <v>0</v>
      </c>
      <c r="AB496" s="5">
        <f t="shared" si="83"/>
        <v>0</v>
      </c>
      <c r="AC496" s="5">
        <v>0</v>
      </c>
      <c r="AD496" s="5">
        <v>0</v>
      </c>
      <c r="AE496" s="5">
        <f t="shared" si="84"/>
        <v>0</v>
      </c>
      <c r="AF496" s="5">
        <v>2</v>
      </c>
      <c r="AG496" s="6">
        <v>43375</v>
      </c>
      <c r="AH496" s="5">
        <v>2</v>
      </c>
      <c r="AI496" s="5">
        <v>0</v>
      </c>
      <c r="AJ496" s="5">
        <v>0</v>
      </c>
      <c r="AK496" s="5">
        <f t="shared" si="85"/>
        <v>0</v>
      </c>
      <c r="AL496" s="5">
        <v>0</v>
      </c>
      <c r="AM496" s="5">
        <v>0</v>
      </c>
      <c r="AN496" s="5">
        <f t="shared" si="86"/>
        <v>0</v>
      </c>
      <c r="AO496" s="5">
        <v>0</v>
      </c>
      <c r="AP496" s="5">
        <v>0</v>
      </c>
      <c r="AQ496" s="5">
        <f t="shared" si="87"/>
        <v>0</v>
      </c>
      <c r="AR496" s="5">
        <v>0</v>
      </c>
      <c r="AS496" s="6"/>
      <c r="AT496" s="5">
        <v>0</v>
      </c>
      <c r="AU496" s="5">
        <v>0</v>
      </c>
      <c r="AV496" t="str">
        <f t="shared" si="80"/>
        <v>N</v>
      </c>
      <c r="AW496" t="s">
        <v>60</v>
      </c>
      <c r="AX496" t="s">
        <v>61</v>
      </c>
      <c r="AY496" t="s">
        <v>62</v>
      </c>
      <c r="AZ496" t="s">
        <v>62</v>
      </c>
      <c r="BA496" t="str">
        <f t="shared" si="81"/>
        <v>N</v>
      </c>
    </row>
    <row r="497" spans="1:53">
      <c r="A497" t="s">
        <v>436</v>
      </c>
      <c r="B497" t="s">
        <v>54</v>
      </c>
      <c r="C497" t="s">
        <v>89</v>
      </c>
      <c r="D497">
        <v>2018</v>
      </c>
      <c r="F497" t="s">
        <v>1394</v>
      </c>
      <c r="G497" t="s">
        <v>1395</v>
      </c>
      <c r="H497" t="s">
        <v>1396</v>
      </c>
      <c r="I497" t="s">
        <v>1397</v>
      </c>
      <c r="J497" t="s">
        <v>255</v>
      </c>
      <c r="K497" t="s">
        <v>93</v>
      </c>
      <c r="L497" s="5">
        <v>0</v>
      </c>
      <c r="M497" s="5">
        <v>0</v>
      </c>
      <c r="N497" s="5">
        <f t="shared" si="77"/>
        <v>0</v>
      </c>
      <c r="O497" s="5">
        <v>0</v>
      </c>
      <c r="P497" s="5">
        <v>0</v>
      </c>
      <c r="Q497" s="5">
        <f t="shared" si="78"/>
        <v>0</v>
      </c>
      <c r="R497" s="5">
        <v>0</v>
      </c>
      <c r="S497" s="5">
        <v>0</v>
      </c>
      <c r="T497" s="5">
        <f t="shared" si="79"/>
        <v>0</v>
      </c>
      <c r="U497" s="5">
        <v>0</v>
      </c>
      <c r="V497" s="5">
        <v>0</v>
      </c>
      <c r="W497" s="5">
        <v>0</v>
      </c>
      <c r="X497" s="5">
        <v>0</v>
      </c>
      <c r="Y497" s="5">
        <f t="shared" si="82"/>
        <v>0</v>
      </c>
      <c r="Z497" s="5">
        <v>0</v>
      </c>
      <c r="AA497" s="5">
        <v>0</v>
      </c>
      <c r="AB497" s="5">
        <f t="shared" si="83"/>
        <v>0</v>
      </c>
      <c r="AC497" s="5">
        <v>0</v>
      </c>
      <c r="AD497" s="5">
        <v>0</v>
      </c>
      <c r="AE497" s="5">
        <f t="shared" si="84"/>
        <v>0</v>
      </c>
      <c r="AF497" s="5">
        <v>2</v>
      </c>
      <c r="AG497" s="6">
        <v>43375</v>
      </c>
      <c r="AH497" s="5">
        <v>2</v>
      </c>
      <c r="AI497" s="5">
        <v>0</v>
      </c>
      <c r="AJ497" s="5">
        <v>0</v>
      </c>
      <c r="AK497" s="5">
        <f t="shared" si="85"/>
        <v>0</v>
      </c>
      <c r="AL497" s="5">
        <v>0</v>
      </c>
      <c r="AM497" s="5">
        <v>0</v>
      </c>
      <c r="AN497" s="5">
        <f t="shared" si="86"/>
        <v>0</v>
      </c>
      <c r="AO497" s="5">
        <v>0</v>
      </c>
      <c r="AP497" s="5">
        <v>0</v>
      </c>
      <c r="AQ497" s="5">
        <f t="shared" si="87"/>
        <v>0</v>
      </c>
      <c r="AR497" s="5">
        <v>0</v>
      </c>
      <c r="AS497" s="6"/>
      <c r="AT497" s="5">
        <v>0</v>
      </c>
      <c r="AU497" s="5">
        <v>0</v>
      </c>
      <c r="AV497" t="str">
        <f t="shared" si="80"/>
        <v>N</v>
      </c>
      <c r="AW497" t="s">
        <v>60</v>
      </c>
      <c r="AX497" t="s">
        <v>61</v>
      </c>
      <c r="AY497" t="s">
        <v>62</v>
      </c>
      <c r="AZ497" t="s">
        <v>62</v>
      </c>
      <c r="BA497" t="str">
        <f t="shared" si="81"/>
        <v>N</v>
      </c>
    </row>
    <row r="498" spans="1:53">
      <c r="A498" t="s">
        <v>436</v>
      </c>
      <c r="B498" t="s">
        <v>54</v>
      </c>
      <c r="C498" t="s">
        <v>89</v>
      </c>
      <c r="D498">
        <v>2018</v>
      </c>
      <c r="F498" t="s">
        <v>1398</v>
      </c>
      <c r="G498" t="s">
        <v>1399</v>
      </c>
      <c r="H498" t="s">
        <v>1400</v>
      </c>
      <c r="I498" t="s">
        <v>1401</v>
      </c>
      <c r="J498" t="s">
        <v>255</v>
      </c>
      <c r="K498" t="s">
        <v>93</v>
      </c>
      <c r="L498" s="5">
        <v>0</v>
      </c>
      <c r="M498" s="5">
        <v>0</v>
      </c>
      <c r="N498" s="5">
        <f t="shared" si="77"/>
        <v>0</v>
      </c>
      <c r="O498" s="5">
        <v>0</v>
      </c>
      <c r="P498" s="5">
        <v>0</v>
      </c>
      <c r="Q498" s="5">
        <f t="shared" si="78"/>
        <v>0</v>
      </c>
      <c r="R498" s="5">
        <v>0</v>
      </c>
      <c r="S498" s="5">
        <v>0</v>
      </c>
      <c r="T498" s="5">
        <f t="shared" si="79"/>
        <v>0</v>
      </c>
      <c r="U498" s="5">
        <v>0</v>
      </c>
      <c r="V498" s="5">
        <v>0</v>
      </c>
      <c r="W498" s="5">
        <v>0</v>
      </c>
      <c r="X498" s="5">
        <v>0</v>
      </c>
      <c r="Y498" s="5">
        <f t="shared" si="82"/>
        <v>0</v>
      </c>
      <c r="Z498" s="5">
        <v>0</v>
      </c>
      <c r="AA498" s="5">
        <v>0</v>
      </c>
      <c r="AB498" s="5">
        <f t="shared" si="83"/>
        <v>0</v>
      </c>
      <c r="AC498" s="5">
        <v>0</v>
      </c>
      <c r="AD498" s="5">
        <v>0</v>
      </c>
      <c r="AE498" s="5">
        <f t="shared" si="84"/>
        <v>0</v>
      </c>
      <c r="AF498" s="5">
        <v>2</v>
      </c>
      <c r="AG498" s="6">
        <v>43375</v>
      </c>
      <c r="AH498" s="5">
        <v>2</v>
      </c>
      <c r="AI498" s="5">
        <v>0</v>
      </c>
      <c r="AJ498" s="5">
        <v>0</v>
      </c>
      <c r="AK498" s="5">
        <f t="shared" si="85"/>
        <v>0</v>
      </c>
      <c r="AL498" s="5">
        <v>0</v>
      </c>
      <c r="AM498" s="5">
        <v>0</v>
      </c>
      <c r="AN498" s="5">
        <f t="shared" si="86"/>
        <v>0</v>
      </c>
      <c r="AO498" s="5">
        <v>0</v>
      </c>
      <c r="AP498" s="5">
        <v>0</v>
      </c>
      <c r="AQ498" s="5">
        <f t="shared" si="87"/>
        <v>0</v>
      </c>
      <c r="AR498" s="5">
        <v>0</v>
      </c>
      <c r="AS498" s="6"/>
      <c r="AT498" s="5">
        <v>0</v>
      </c>
      <c r="AU498" s="5">
        <v>0</v>
      </c>
      <c r="AV498" t="str">
        <f t="shared" si="80"/>
        <v>N</v>
      </c>
      <c r="AW498" t="s">
        <v>60</v>
      </c>
      <c r="AX498" t="s">
        <v>61</v>
      </c>
      <c r="AY498" t="s">
        <v>62</v>
      </c>
      <c r="AZ498" t="s">
        <v>62</v>
      </c>
      <c r="BA498" t="str">
        <f t="shared" si="81"/>
        <v>N</v>
      </c>
    </row>
    <row r="499" spans="1:53">
      <c r="A499" t="s">
        <v>436</v>
      </c>
      <c r="B499" t="s">
        <v>54</v>
      </c>
      <c r="C499" t="s">
        <v>89</v>
      </c>
      <c r="D499">
        <v>2018</v>
      </c>
      <c r="F499" t="s">
        <v>1402</v>
      </c>
      <c r="G499" t="s">
        <v>1403</v>
      </c>
      <c r="H499" t="s">
        <v>1404</v>
      </c>
      <c r="I499" t="s">
        <v>1405</v>
      </c>
      <c r="J499" t="s">
        <v>255</v>
      </c>
      <c r="K499" t="s">
        <v>93</v>
      </c>
      <c r="L499" s="5">
        <v>0</v>
      </c>
      <c r="M499" s="5">
        <v>0</v>
      </c>
      <c r="N499" s="5">
        <f t="shared" si="77"/>
        <v>0</v>
      </c>
      <c r="O499" s="5">
        <v>0</v>
      </c>
      <c r="P499" s="5">
        <v>0</v>
      </c>
      <c r="Q499" s="5">
        <f t="shared" si="78"/>
        <v>0</v>
      </c>
      <c r="R499" s="5">
        <v>0</v>
      </c>
      <c r="S499" s="5">
        <v>0</v>
      </c>
      <c r="T499" s="5">
        <f t="shared" si="79"/>
        <v>0</v>
      </c>
      <c r="U499" s="5">
        <v>0</v>
      </c>
      <c r="V499" s="5">
        <v>0</v>
      </c>
      <c r="W499" s="5">
        <v>0</v>
      </c>
      <c r="X499" s="5">
        <v>0</v>
      </c>
      <c r="Y499" s="5">
        <f t="shared" si="82"/>
        <v>0</v>
      </c>
      <c r="Z499" s="5">
        <v>0</v>
      </c>
      <c r="AA499" s="5">
        <v>0</v>
      </c>
      <c r="AB499" s="5">
        <f t="shared" si="83"/>
        <v>0</v>
      </c>
      <c r="AC499" s="5">
        <v>0</v>
      </c>
      <c r="AD499" s="5">
        <v>0</v>
      </c>
      <c r="AE499" s="5">
        <f t="shared" si="84"/>
        <v>0</v>
      </c>
      <c r="AF499" s="5">
        <v>2</v>
      </c>
      <c r="AG499" s="6">
        <v>43375</v>
      </c>
      <c r="AH499" s="5">
        <v>2</v>
      </c>
      <c r="AI499" s="5">
        <v>0</v>
      </c>
      <c r="AJ499" s="5">
        <v>0</v>
      </c>
      <c r="AK499" s="5">
        <f t="shared" si="85"/>
        <v>0</v>
      </c>
      <c r="AL499" s="5">
        <v>0</v>
      </c>
      <c r="AM499" s="5">
        <v>0</v>
      </c>
      <c r="AN499" s="5">
        <f t="shared" si="86"/>
        <v>0</v>
      </c>
      <c r="AO499" s="5">
        <v>0</v>
      </c>
      <c r="AP499" s="5">
        <v>0</v>
      </c>
      <c r="AQ499" s="5">
        <f t="shared" si="87"/>
        <v>0</v>
      </c>
      <c r="AR499" s="5">
        <v>0</v>
      </c>
      <c r="AS499" s="6"/>
      <c r="AT499" s="5">
        <v>0</v>
      </c>
      <c r="AU499" s="5">
        <v>0</v>
      </c>
      <c r="AV499" t="str">
        <f t="shared" si="80"/>
        <v>N</v>
      </c>
      <c r="AW499" t="s">
        <v>60</v>
      </c>
      <c r="AX499" t="s">
        <v>61</v>
      </c>
      <c r="AY499" t="s">
        <v>62</v>
      </c>
      <c r="AZ499" t="s">
        <v>62</v>
      </c>
      <c r="BA499" t="str">
        <f t="shared" si="81"/>
        <v>N</v>
      </c>
    </row>
    <row r="500" spans="1:53">
      <c r="A500" t="s">
        <v>436</v>
      </c>
      <c r="B500" t="s">
        <v>54</v>
      </c>
      <c r="C500" t="s">
        <v>89</v>
      </c>
      <c r="D500">
        <v>2018</v>
      </c>
      <c r="F500" t="s">
        <v>1406</v>
      </c>
      <c r="G500" t="s">
        <v>1407</v>
      </c>
      <c r="H500" t="s">
        <v>1408</v>
      </c>
      <c r="I500" t="s">
        <v>1409</v>
      </c>
      <c r="J500" t="s">
        <v>255</v>
      </c>
      <c r="K500" t="s">
        <v>93</v>
      </c>
      <c r="L500" s="5">
        <v>0</v>
      </c>
      <c r="M500" s="5">
        <v>0</v>
      </c>
      <c r="N500" s="5">
        <f t="shared" si="77"/>
        <v>0</v>
      </c>
      <c r="O500" s="5">
        <v>0</v>
      </c>
      <c r="P500" s="5">
        <v>0</v>
      </c>
      <c r="Q500" s="5">
        <f t="shared" si="78"/>
        <v>0</v>
      </c>
      <c r="R500" s="5">
        <v>0</v>
      </c>
      <c r="S500" s="5">
        <v>0</v>
      </c>
      <c r="T500" s="5">
        <f t="shared" si="79"/>
        <v>0</v>
      </c>
      <c r="U500" s="5">
        <v>0</v>
      </c>
      <c r="V500" s="5">
        <v>0</v>
      </c>
      <c r="W500" s="5">
        <v>0</v>
      </c>
      <c r="X500" s="5">
        <v>0</v>
      </c>
      <c r="Y500" s="5">
        <f t="shared" si="82"/>
        <v>0</v>
      </c>
      <c r="Z500" s="5">
        <v>0</v>
      </c>
      <c r="AA500" s="5">
        <v>0</v>
      </c>
      <c r="AB500" s="5">
        <f t="shared" si="83"/>
        <v>0</v>
      </c>
      <c r="AC500" s="5">
        <v>0</v>
      </c>
      <c r="AD500" s="5">
        <v>0</v>
      </c>
      <c r="AE500" s="5">
        <f t="shared" si="84"/>
        <v>0</v>
      </c>
      <c r="AF500" s="5">
        <v>2</v>
      </c>
      <c r="AG500" s="6">
        <v>43375</v>
      </c>
      <c r="AH500" s="5">
        <v>2</v>
      </c>
      <c r="AI500" s="5">
        <v>0</v>
      </c>
      <c r="AJ500" s="5">
        <v>0</v>
      </c>
      <c r="AK500" s="5">
        <f t="shared" si="85"/>
        <v>0</v>
      </c>
      <c r="AL500" s="5">
        <v>0</v>
      </c>
      <c r="AM500" s="5">
        <v>0</v>
      </c>
      <c r="AN500" s="5">
        <f t="shared" si="86"/>
        <v>0</v>
      </c>
      <c r="AO500" s="5">
        <v>0</v>
      </c>
      <c r="AP500" s="5">
        <v>0</v>
      </c>
      <c r="AQ500" s="5">
        <f t="shared" si="87"/>
        <v>0</v>
      </c>
      <c r="AR500" s="5">
        <v>0</v>
      </c>
      <c r="AS500" s="6"/>
      <c r="AT500" s="5">
        <v>0</v>
      </c>
      <c r="AU500" s="5">
        <v>0</v>
      </c>
      <c r="AV500" t="str">
        <f t="shared" si="80"/>
        <v>N</v>
      </c>
      <c r="AW500" t="s">
        <v>60</v>
      </c>
      <c r="AX500" t="s">
        <v>61</v>
      </c>
      <c r="AY500" t="s">
        <v>62</v>
      </c>
      <c r="AZ500" t="s">
        <v>62</v>
      </c>
      <c r="BA500" t="str">
        <f t="shared" si="81"/>
        <v>N</v>
      </c>
    </row>
    <row r="501" spans="1:53">
      <c r="A501" t="s">
        <v>436</v>
      </c>
      <c r="B501" t="s">
        <v>54</v>
      </c>
      <c r="C501" t="s">
        <v>89</v>
      </c>
      <c r="D501">
        <v>2018</v>
      </c>
      <c r="F501" t="s">
        <v>1410</v>
      </c>
      <c r="G501" t="s">
        <v>1411</v>
      </c>
      <c r="H501" t="s">
        <v>1412</v>
      </c>
      <c r="I501" t="s">
        <v>1413</v>
      </c>
      <c r="J501" t="s">
        <v>255</v>
      </c>
      <c r="K501" t="s">
        <v>93</v>
      </c>
      <c r="L501" s="5">
        <v>0</v>
      </c>
      <c r="M501" s="5">
        <v>0</v>
      </c>
      <c r="N501" s="5">
        <f t="shared" si="77"/>
        <v>0</v>
      </c>
      <c r="O501" s="5">
        <v>0</v>
      </c>
      <c r="P501" s="5">
        <v>0</v>
      </c>
      <c r="Q501" s="5">
        <f t="shared" si="78"/>
        <v>0</v>
      </c>
      <c r="R501" s="5">
        <v>0</v>
      </c>
      <c r="S501" s="5">
        <v>0</v>
      </c>
      <c r="T501" s="5">
        <f t="shared" si="79"/>
        <v>0</v>
      </c>
      <c r="U501" s="5">
        <v>0</v>
      </c>
      <c r="V501" s="5">
        <v>0</v>
      </c>
      <c r="W501" s="5">
        <v>0</v>
      </c>
      <c r="X501" s="5">
        <v>0</v>
      </c>
      <c r="Y501" s="5">
        <f t="shared" si="82"/>
        <v>0</v>
      </c>
      <c r="Z501" s="5">
        <v>0</v>
      </c>
      <c r="AA501" s="5">
        <v>0</v>
      </c>
      <c r="AB501" s="5">
        <f t="shared" si="83"/>
        <v>0</v>
      </c>
      <c r="AC501" s="5">
        <v>0</v>
      </c>
      <c r="AD501" s="5">
        <v>0</v>
      </c>
      <c r="AE501" s="5">
        <f t="shared" si="84"/>
        <v>0</v>
      </c>
      <c r="AF501" s="5">
        <v>2</v>
      </c>
      <c r="AG501" s="6">
        <v>43375</v>
      </c>
      <c r="AH501" s="5">
        <v>2</v>
      </c>
      <c r="AI501" s="5">
        <v>0</v>
      </c>
      <c r="AJ501" s="5">
        <v>0</v>
      </c>
      <c r="AK501" s="5">
        <f t="shared" si="85"/>
        <v>0</v>
      </c>
      <c r="AL501" s="5">
        <v>0</v>
      </c>
      <c r="AM501" s="5">
        <v>0</v>
      </c>
      <c r="AN501" s="5">
        <f t="shared" si="86"/>
        <v>0</v>
      </c>
      <c r="AO501" s="5">
        <v>0</v>
      </c>
      <c r="AP501" s="5">
        <v>0</v>
      </c>
      <c r="AQ501" s="5">
        <f t="shared" si="87"/>
        <v>0</v>
      </c>
      <c r="AR501" s="5">
        <v>0</v>
      </c>
      <c r="AS501" s="6"/>
      <c r="AT501" s="5">
        <v>0</v>
      </c>
      <c r="AU501" s="5">
        <v>0</v>
      </c>
      <c r="AV501" t="str">
        <f t="shared" si="80"/>
        <v>N</v>
      </c>
      <c r="AW501" t="s">
        <v>60</v>
      </c>
      <c r="AX501" t="s">
        <v>61</v>
      </c>
      <c r="AY501" t="s">
        <v>62</v>
      </c>
      <c r="AZ501" t="s">
        <v>62</v>
      </c>
      <c r="BA501" t="str">
        <f t="shared" si="81"/>
        <v>N</v>
      </c>
    </row>
    <row r="502" spans="1:53">
      <c r="A502" t="s">
        <v>454</v>
      </c>
      <c r="B502" t="s">
        <v>54</v>
      </c>
      <c r="C502" t="s">
        <v>55</v>
      </c>
      <c r="D502">
        <v>2018</v>
      </c>
      <c r="F502" t="s">
        <v>467</v>
      </c>
      <c r="G502" t="s">
        <v>1414</v>
      </c>
      <c r="H502" t="s">
        <v>469</v>
      </c>
      <c r="I502">
        <v>21639</v>
      </c>
      <c r="J502" t="s">
        <v>470</v>
      </c>
      <c r="K502" t="s">
        <v>93</v>
      </c>
      <c r="L502" s="5">
        <v>0</v>
      </c>
      <c r="M502" s="5">
        <v>0</v>
      </c>
      <c r="N502" s="5">
        <f t="shared" si="77"/>
        <v>0</v>
      </c>
      <c r="O502" s="5">
        <v>0</v>
      </c>
      <c r="P502" s="5">
        <v>0</v>
      </c>
      <c r="Q502" s="5">
        <f t="shared" si="78"/>
        <v>0</v>
      </c>
      <c r="R502" s="5">
        <v>0</v>
      </c>
      <c r="S502" s="5">
        <v>0</v>
      </c>
      <c r="T502" s="5">
        <f t="shared" si="79"/>
        <v>0</v>
      </c>
      <c r="U502" s="5">
        <v>0</v>
      </c>
      <c r="V502" s="5">
        <v>0</v>
      </c>
      <c r="W502" s="5">
        <v>0</v>
      </c>
      <c r="X502" s="5">
        <v>0</v>
      </c>
      <c r="Y502" s="5">
        <f t="shared" si="82"/>
        <v>0</v>
      </c>
      <c r="Z502" s="5">
        <v>0</v>
      </c>
      <c r="AA502" s="5">
        <v>0</v>
      </c>
      <c r="AB502" s="5">
        <f t="shared" si="83"/>
        <v>0</v>
      </c>
      <c r="AC502" s="5">
        <v>0</v>
      </c>
      <c r="AD502" s="5">
        <v>0</v>
      </c>
      <c r="AE502" s="5">
        <f t="shared" si="84"/>
        <v>0</v>
      </c>
      <c r="AF502" s="5">
        <v>7</v>
      </c>
      <c r="AG502" s="6">
        <v>43188</v>
      </c>
      <c r="AH502" s="5">
        <v>7</v>
      </c>
      <c r="AI502" s="5">
        <v>0</v>
      </c>
      <c r="AJ502" s="5">
        <v>0</v>
      </c>
      <c r="AK502" s="5">
        <f t="shared" si="85"/>
        <v>0</v>
      </c>
      <c r="AL502" s="5">
        <v>0</v>
      </c>
      <c r="AM502" s="5">
        <v>0</v>
      </c>
      <c r="AN502" s="5">
        <f t="shared" si="86"/>
        <v>0</v>
      </c>
      <c r="AO502" s="5">
        <v>0</v>
      </c>
      <c r="AP502" s="5">
        <v>0</v>
      </c>
      <c r="AQ502" s="5">
        <f t="shared" si="87"/>
        <v>0</v>
      </c>
      <c r="AR502" s="5">
        <v>0</v>
      </c>
      <c r="AS502" s="6"/>
      <c r="AT502" s="5">
        <v>0</v>
      </c>
      <c r="AU502" s="5">
        <v>0</v>
      </c>
      <c r="AV502" t="str">
        <f t="shared" si="80"/>
        <v>N</v>
      </c>
      <c r="AW502" t="s">
        <v>60</v>
      </c>
      <c r="AX502" t="s">
        <v>445</v>
      </c>
      <c r="AY502" t="s">
        <v>62</v>
      </c>
      <c r="AZ502" t="s">
        <v>62</v>
      </c>
      <c r="BA502" t="str">
        <f t="shared" si="81"/>
        <v>N</v>
      </c>
    </row>
    <row r="503" spans="1:53">
      <c r="A503" t="s">
        <v>454</v>
      </c>
      <c r="B503" t="s">
        <v>54</v>
      </c>
      <c r="C503" t="s">
        <v>55</v>
      </c>
      <c r="D503">
        <v>2018</v>
      </c>
      <c r="F503" t="s">
        <v>467</v>
      </c>
      <c r="G503" t="s">
        <v>1415</v>
      </c>
      <c r="H503" t="s">
        <v>469</v>
      </c>
      <c r="I503">
        <v>20908</v>
      </c>
      <c r="J503" t="s">
        <v>470</v>
      </c>
      <c r="K503" t="s">
        <v>93</v>
      </c>
      <c r="L503" s="5">
        <v>0</v>
      </c>
      <c r="M503" s="5">
        <v>0</v>
      </c>
      <c r="N503" s="5">
        <f t="shared" si="77"/>
        <v>0</v>
      </c>
      <c r="O503" s="5">
        <v>0</v>
      </c>
      <c r="P503" s="5">
        <v>0</v>
      </c>
      <c r="Q503" s="5">
        <f t="shared" si="78"/>
        <v>0</v>
      </c>
      <c r="R503" s="5">
        <v>0</v>
      </c>
      <c r="S503" s="5">
        <v>0</v>
      </c>
      <c r="T503" s="5">
        <f t="shared" si="79"/>
        <v>0</v>
      </c>
      <c r="U503" s="5">
        <v>0</v>
      </c>
      <c r="V503" s="5">
        <v>0</v>
      </c>
      <c r="W503" s="5">
        <v>0</v>
      </c>
      <c r="X503" s="5">
        <v>0</v>
      </c>
      <c r="Y503" s="5">
        <f t="shared" si="82"/>
        <v>0</v>
      </c>
      <c r="Z503" s="5">
        <v>0</v>
      </c>
      <c r="AA503" s="5">
        <v>0</v>
      </c>
      <c r="AB503" s="5">
        <f t="shared" si="83"/>
        <v>0</v>
      </c>
      <c r="AC503" s="5">
        <v>0</v>
      </c>
      <c r="AD503" s="5">
        <v>0</v>
      </c>
      <c r="AE503" s="5">
        <f t="shared" si="84"/>
        <v>0</v>
      </c>
      <c r="AF503" s="5">
        <v>3</v>
      </c>
      <c r="AG503" s="6">
        <v>43143</v>
      </c>
      <c r="AH503" s="5">
        <v>3</v>
      </c>
      <c r="AI503" s="5">
        <v>0</v>
      </c>
      <c r="AJ503" s="5">
        <v>0</v>
      </c>
      <c r="AK503" s="5">
        <f t="shared" si="85"/>
        <v>0</v>
      </c>
      <c r="AL503" s="5">
        <v>0</v>
      </c>
      <c r="AM503" s="5">
        <v>0</v>
      </c>
      <c r="AN503" s="5">
        <f t="shared" si="86"/>
        <v>0</v>
      </c>
      <c r="AO503" s="5">
        <v>0</v>
      </c>
      <c r="AP503" s="5">
        <v>0</v>
      </c>
      <c r="AQ503" s="5">
        <f t="shared" si="87"/>
        <v>0</v>
      </c>
      <c r="AR503" s="5">
        <v>0</v>
      </c>
      <c r="AS503" s="6"/>
      <c r="AT503" s="5">
        <v>0</v>
      </c>
      <c r="AU503" s="5">
        <v>0</v>
      </c>
      <c r="AV503" t="str">
        <f t="shared" si="80"/>
        <v>N</v>
      </c>
      <c r="AW503" t="s">
        <v>60</v>
      </c>
      <c r="AX503" t="s">
        <v>445</v>
      </c>
      <c r="AY503" t="s">
        <v>62</v>
      </c>
      <c r="AZ503" t="s">
        <v>62</v>
      </c>
      <c r="BA503" t="str">
        <f t="shared" si="81"/>
        <v>N</v>
      </c>
    </row>
    <row r="504" spans="1:53">
      <c r="A504" t="s">
        <v>454</v>
      </c>
      <c r="B504" t="s">
        <v>54</v>
      </c>
      <c r="C504" t="s">
        <v>55</v>
      </c>
      <c r="D504">
        <v>2018</v>
      </c>
      <c r="F504" t="s">
        <v>501</v>
      </c>
      <c r="G504" t="s">
        <v>1416</v>
      </c>
      <c r="H504" t="s">
        <v>473</v>
      </c>
      <c r="I504">
        <v>22104</v>
      </c>
      <c r="J504" t="s">
        <v>470</v>
      </c>
      <c r="K504" t="s">
        <v>93</v>
      </c>
      <c r="L504" s="5">
        <v>0</v>
      </c>
      <c r="M504" s="5">
        <v>0</v>
      </c>
      <c r="N504" s="5">
        <f t="shared" si="77"/>
        <v>0</v>
      </c>
      <c r="O504" s="5">
        <v>0</v>
      </c>
      <c r="P504" s="5">
        <v>0</v>
      </c>
      <c r="Q504" s="5">
        <f t="shared" si="78"/>
        <v>0</v>
      </c>
      <c r="R504" s="5">
        <v>0</v>
      </c>
      <c r="S504" s="5">
        <v>0</v>
      </c>
      <c r="T504" s="5">
        <f t="shared" si="79"/>
        <v>0</v>
      </c>
      <c r="U504" s="5">
        <v>0</v>
      </c>
      <c r="V504" s="5">
        <v>0</v>
      </c>
      <c r="W504" s="5">
        <v>0</v>
      </c>
      <c r="X504" s="5">
        <v>0</v>
      </c>
      <c r="Y504" s="5">
        <f t="shared" si="82"/>
        <v>0</v>
      </c>
      <c r="Z504" s="5">
        <v>0</v>
      </c>
      <c r="AA504" s="5">
        <v>0</v>
      </c>
      <c r="AB504" s="5">
        <f t="shared" si="83"/>
        <v>0</v>
      </c>
      <c r="AC504" s="5">
        <v>0</v>
      </c>
      <c r="AD504" s="5">
        <v>0</v>
      </c>
      <c r="AE504" s="5">
        <f t="shared" si="84"/>
        <v>0</v>
      </c>
      <c r="AF504" s="5">
        <v>4</v>
      </c>
      <c r="AG504" s="6">
        <v>43272</v>
      </c>
      <c r="AH504" s="5">
        <v>4</v>
      </c>
      <c r="AI504" s="5">
        <v>0</v>
      </c>
      <c r="AJ504" s="5">
        <v>0</v>
      </c>
      <c r="AK504" s="5">
        <f t="shared" si="85"/>
        <v>0</v>
      </c>
      <c r="AL504" s="5">
        <v>0</v>
      </c>
      <c r="AM504" s="5">
        <v>0</v>
      </c>
      <c r="AN504" s="5">
        <f t="shared" si="86"/>
        <v>0</v>
      </c>
      <c r="AO504" s="5">
        <v>0</v>
      </c>
      <c r="AP504" s="5">
        <v>0</v>
      </c>
      <c r="AQ504" s="5">
        <f t="shared" si="87"/>
        <v>0</v>
      </c>
      <c r="AR504" s="5">
        <v>0</v>
      </c>
      <c r="AS504" s="6"/>
      <c r="AT504" s="5">
        <v>0</v>
      </c>
      <c r="AU504" s="5">
        <v>0</v>
      </c>
      <c r="AV504" t="str">
        <f t="shared" si="80"/>
        <v>N</v>
      </c>
      <c r="AW504" t="s">
        <v>60</v>
      </c>
      <c r="AX504" t="s">
        <v>445</v>
      </c>
      <c r="AY504" t="s">
        <v>62</v>
      </c>
      <c r="AZ504" t="s">
        <v>62</v>
      </c>
      <c r="BA504" t="str">
        <f t="shared" si="81"/>
        <v>N</v>
      </c>
    </row>
    <row r="505" spans="1:53">
      <c r="A505" t="s">
        <v>454</v>
      </c>
      <c r="B505" t="s">
        <v>54</v>
      </c>
      <c r="C505" t="s">
        <v>55</v>
      </c>
      <c r="D505">
        <v>2018</v>
      </c>
      <c r="F505" t="s">
        <v>455</v>
      </c>
      <c r="G505" t="s">
        <v>1417</v>
      </c>
      <c r="H505" t="s">
        <v>473</v>
      </c>
      <c r="I505">
        <v>21910</v>
      </c>
      <c r="J505" t="s">
        <v>470</v>
      </c>
      <c r="K505" t="s">
        <v>93</v>
      </c>
      <c r="L505" s="5">
        <v>0</v>
      </c>
      <c r="M505" s="5">
        <v>0</v>
      </c>
      <c r="N505" s="5">
        <f t="shared" si="77"/>
        <v>0</v>
      </c>
      <c r="O505" s="5">
        <v>0</v>
      </c>
      <c r="P505" s="5">
        <v>0</v>
      </c>
      <c r="Q505" s="5">
        <f t="shared" si="78"/>
        <v>0</v>
      </c>
      <c r="R505" s="5">
        <v>0</v>
      </c>
      <c r="S505" s="5">
        <v>0</v>
      </c>
      <c r="T505" s="5">
        <f t="shared" si="79"/>
        <v>0</v>
      </c>
      <c r="U505" s="5">
        <v>0</v>
      </c>
      <c r="V505" s="5">
        <v>0</v>
      </c>
      <c r="W505" s="5">
        <v>0</v>
      </c>
      <c r="X505" s="5">
        <v>0</v>
      </c>
      <c r="Y505" s="5">
        <f t="shared" si="82"/>
        <v>0</v>
      </c>
      <c r="Z505" s="5">
        <v>0</v>
      </c>
      <c r="AA505" s="5">
        <v>0</v>
      </c>
      <c r="AB505" s="5">
        <f t="shared" si="83"/>
        <v>0</v>
      </c>
      <c r="AC505" s="5">
        <v>0</v>
      </c>
      <c r="AD505" s="5">
        <v>0</v>
      </c>
      <c r="AE505" s="5">
        <f t="shared" si="84"/>
        <v>0</v>
      </c>
      <c r="AF505" s="5">
        <v>4</v>
      </c>
      <c r="AG505" s="6">
        <v>43234</v>
      </c>
      <c r="AH505" s="5">
        <v>4</v>
      </c>
      <c r="AI505" s="5">
        <v>0</v>
      </c>
      <c r="AJ505" s="5">
        <v>0</v>
      </c>
      <c r="AK505" s="5">
        <f t="shared" si="85"/>
        <v>0</v>
      </c>
      <c r="AL505" s="5">
        <v>0</v>
      </c>
      <c r="AM505" s="5">
        <v>0</v>
      </c>
      <c r="AN505" s="5">
        <f t="shared" si="86"/>
        <v>0</v>
      </c>
      <c r="AO505" s="5">
        <v>0</v>
      </c>
      <c r="AP505" s="5">
        <v>0</v>
      </c>
      <c r="AQ505" s="5">
        <f t="shared" si="87"/>
        <v>0</v>
      </c>
      <c r="AR505" s="5">
        <v>0</v>
      </c>
      <c r="AS505" s="6"/>
      <c r="AT505" s="5">
        <v>0</v>
      </c>
      <c r="AU505" s="5">
        <v>0</v>
      </c>
      <c r="AV505" t="str">
        <f t="shared" si="80"/>
        <v>N</v>
      </c>
      <c r="AW505" t="s">
        <v>60</v>
      </c>
      <c r="AX505" t="s">
        <v>445</v>
      </c>
      <c r="AY505" t="s">
        <v>62</v>
      </c>
      <c r="AZ505" t="s">
        <v>62</v>
      </c>
      <c r="BA505" t="str">
        <f t="shared" si="81"/>
        <v>N</v>
      </c>
    </row>
    <row r="506" spans="1:53">
      <c r="A506" t="s">
        <v>454</v>
      </c>
      <c r="B506" t="s">
        <v>54</v>
      </c>
      <c r="C506" t="s">
        <v>55</v>
      </c>
      <c r="D506">
        <v>2018</v>
      </c>
      <c r="F506" t="s">
        <v>467</v>
      </c>
      <c r="G506" t="s">
        <v>1418</v>
      </c>
      <c r="H506" t="s">
        <v>469</v>
      </c>
      <c r="I506">
        <v>21662</v>
      </c>
      <c r="J506" t="s">
        <v>470</v>
      </c>
      <c r="K506" t="s">
        <v>93</v>
      </c>
      <c r="L506" s="5">
        <v>0</v>
      </c>
      <c r="M506" s="5">
        <v>0</v>
      </c>
      <c r="N506" s="5">
        <f t="shared" si="77"/>
        <v>0</v>
      </c>
      <c r="O506" s="5">
        <v>0</v>
      </c>
      <c r="P506" s="5">
        <v>0</v>
      </c>
      <c r="Q506" s="5">
        <f t="shared" si="78"/>
        <v>0</v>
      </c>
      <c r="R506" s="5">
        <v>0</v>
      </c>
      <c r="S506" s="5">
        <v>0</v>
      </c>
      <c r="T506" s="5">
        <f t="shared" si="79"/>
        <v>0</v>
      </c>
      <c r="U506" s="5">
        <v>0</v>
      </c>
      <c r="V506" s="5">
        <v>0</v>
      </c>
      <c r="W506" s="5">
        <v>0</v>
      </c>
      <c r="X506" s="5">
        <v>0</v>
      </c>
      <c r="Y506" s="5">
        <f t="shared" si="82"/>
        <v>0</v>
      </c>
      <c r="Z506" s="5">
        <v>0</v>
      </c>
      <c r="AA506" s="5">
        <v>0</v>
      </c>
      <c r="AB506" s="5">
        <f t="shared" si="83"/>
        <v>0</v>
      </c>
      <c r="AC506" s="5">
        <v>0</v>
      </c>
      <c r="AD506" s="5">
        <v>0</v>
      </c>
      <c r="AE506" s="5">
        <f t="shared" si="84"/>
        <v>0</v>
      </c>
      <c r="AF506" s="5">
        <v>3</v>
      </c>
      <c r="AG506" s="6">
        <v>43188</v>
      </c>
      <c r="AH506" s="5">
        <v>3</v>
      </c>
      <c r="AI506" s="5">
        <v>0</v>
      </c>
      <c r="AJ506" s="5">
        <v>0</v>
      </c>
      <c r="AK506" s="5">
        <f t="shared" si="85"/>
        <v>0</v>
      </c>
      <c r="AL506" s="5">
        <v>0</v>
      </c>
      <c r="AM506" s="5">
        <v>0</v>
      </c>
      <c r="AN506" s="5">
        <f t="shared" si="86"/>
        <v>0</v>
      </c>
      <c r="AO506" s="5">
        <v>0</v>
      </c>
      <c r="AP506" s="5">
        <v>0</v>
      </c>
      <c r="AQ506" s="5">
        <f t="shared" si="87"/>
        <v>0</v>
      </c>
      <c r="AR506" s="5">
        <v>0</v>
      </c>
      <c r="AS506" s="6"/>
      <c r="AT506" s="5">
        <v>0</v>
      </c>
      <c r="AU506" s="5">
        <v>0</v>
      </c>
      <c r="AV506" t="str">
        <f t="shared" si="80"/>
        <v>N</v>
      </c>
      <c r="AW506" t="s">
        <v>60</v>
      </c>
      <c r="AX506" t="s">
        <v>445</v>
      </c>
      <c r="AY506" t="s">
        <v>62</v>
      </c>
      <c r="AZ506" t="s">
        <v>62</v>
      </c>
      <c r="BA506" t="str">
        <f t="shared" si="81"/>
        <v>N</v>
      </c>
    </row>
    <row r="507" spans="1:53">
      <c r="A507" t="s">
        <v>454</v>
      </c>
      <c r="B507" t="s">
        <v>54</v>
      </c>
      <c r="C507" t="s">
        <v>55</v>
      </c>
      <c r="D507">
        <v>2018</v>
      </c>
      <c r="F507" t="s">
        <v>455</v>
      </c>
      <c r="G507" t="s">
        <v>1419</v>
      </c>
      <c r="H507" t="s">
        <v>473</v>
      </c>
      <c r="I507">
        <v>21922</v>
      </c>
      <c r="J507" t="s">
        <v>470</v>
      </c>
      <c r="K507" t="s">
        <v>93</v>
      </c>
      <c r="L507" s="5">
        <v>0</v>
      </c>
      <c r="M507" s="5">
        <v>0</v>
      </c>
      <c r="N507" s="5">
        <f t="shared" si="77"/>
        <v>0</v>
      </c>
      <c r="O507" s="5">
        <v>0</v>
      </c>
      <c r="P507" s="5">
        <v>0</v>
      </c>
      <c r="Q507" s="5">
        <f t="shared" si="78"/>
        <v>0</v>
      </c>
      <c r="R507" s="5">
        <v>0</v>
      </c>
      <c r="S507" s="5">
        <v>0</v>
      </c>
      <c r="T507" s="5">
        <f t="shared" si="79"/>
        <v>0</v>
      </c>
      <c r="U507" s="5">
        <v>0</v>
      </c>
      <c r="V507" s="5">
        <v>0</v>
      </c>
      <c r="W507" s="5">
        <v>0</v>
      </c>
      <c r="X507" s="5">
        <v>0</v>
      </c>
      <c r="Y507" s="5">
        <f t="shared" si="82"/>
        <v>0</v>
      </c>
      <c r="Z507" s="5">
        <v>0</v>
      </c>
      <c r="AA507" s="5">
        <v>0</v>
      </c>
      <c r="AB507" s="5">
        <f t="shared" si="83"/>
        <v>0</v>
      </c>
      <c r="AC507" s="5">
        <v>0</v>
      </c>
      <c r="AD507" s="5">
        <v>0</v>
      </c>
      <c r="AE507" s="5">
        <f t="shared" si="84"/>
        <v>0</v>
      </c>
      <c r="AF507" s="5">
        <v>4</v>
      </c>
      <c r="AG507" s="6">
        <v>43234</v>
      </c>
      <c r="AH507" s="5">
        <v>4</v>
      </c>
      <c r="AI507" s="5">
        <v>0</v>
      </c>
      <c r="AJ507" s="5">
        <v>0</v>
      </c>
      <c r="AK507" s="5">
        <f t="shared" si="85"/>
        <v>0</v>
      </c>
      <c r="AL507" s="5">
        <v>0</v>
      </c>
      <c r="AM507" s="5">
        <v>0</v>
      </c>
      <c r="AN507" s="5">
        <f t="shared" si="86"/>
        <v>0</v>
      </c>
      <c r="AO507" s="5">
        <v>0</v>
      </c>
      <c r="AP507" s="5">
        <v>0</v>
      </c>
      <c r="AQ507" s="5">
        <f t="shared" si="87"/>
        <v>0</v>
      </c>
      <c r="AR507" s="5">
        <v>0</v>
      </c>
      <c r="AS507" s="6"/>
      <c r="AT507" s="5">
        <v>0</v>
      </c>
      <c r="AU507" s="5">
        <v>0</v>
      </c>
      <c r="AV507" t="str">
        <f t="shared" si="80"/>
        <v>N</v>
      </c>
      <c r="AW507" t="s">
        <v>60</v>
      </c>
      <c r="AX507" t="s">
        <v>445</v>
      </c>
      <c r="AY507" t="s">
        <v>62</v>
      </c>
      <c r="AZ507" t="s">
        <v>62</v>
      </c>
      <c r="BA507" t="str">
        <f t="shared" si="81"/>
        <v>N</v>
      </c>
    </row>
    <row r="508" spans="1:53">
      <c r="A508" t="s">
        <v>454</v>
      </c>
      <c r="B508" t="s">
        <v>54</v>
      </c>
      <c r="C508" t="s">
        <v>55</v>
      </c>
      <c r="D508">
        <v>2018</v>
      </c>
      <c r="F508" t="s">
        <v>467</v>
      </c>
      <c r="G508" t="s">
        <v>1420</v>
      </c>
      <c r="H508" t="s">
        <v>469</v>
      </c>
      <c r="I508">
        <v>21657</v>
      </c>
      <c r="J508" t="s">
        <v>470</v>
      </c>
      <c r="K508" t="s">
        <v>93</v>
      </c>
      <c r="L508" s="5">
        <v>0</v>
      </c>
      <c r="M508" s="5">
        <v>0</v>
      </c>
      <c r="N508" s="5">
        <f t="shared" si="77"/>
        <v>0</v>
      </c>
      <c r="O508" s="5">
        <v>0</v>
      </c>
      <c r="P508" s="5">
        <v>0</v>
      </c>
      <c r="Q508" s="5">
        <f t="shared" si="78"/>
        <v>0</v>
      </c>
      <c r="R508" s="5">
        <v>0</v>
      </c>
      <c r="S508" s="5">
        <v>0</v>
      </c>
      <c r="T508" s="5">
        <f t="shared" si="79"/>
        <v>0</v>
      </c>
      <c r="U508" s="5">
        <v>0</v>
      </c>
      <c r="V508" s="5">
        <v>0</v>
      </c>
      <c r="W508" s="5">
        <v>0</v>
      </c>
      <c r="X508" s="5">
        <v>0</v>
      </c>
      <c r="Y508" s="5">
        <f t="shared" si="82"/>
        <v>0</v>
      </c>
      <c r="Z508" s="5">
        <v>0</v>
      </c>
      <c r="AA508" s="5">
        <v>0</v>
      </c>
      <c r="AB508" s="5">
        <f t="shared" si="83"/>
        <v>0</v>
      </c>
      <c r="AC508" s="5">
        <v>0</v>
      </c>
      <c r="AD508" s="5">
        <v>0</v>
      </c>
      <c r="AE508" s="5">
        <f t="shared" si="84"/>
        <v>0</v>
      </c>
      <c r="AF508" s="5">
        <v>4</v>
      </c>
      <c r="AG508" s="6">
        <v>43188</v>
      </c>
      <c r="AH508" s="5">
        <v>4</v>
      </c>
      <c r="AI508" s="5">
        <v>0</v>
      </c>
      <c r="AJ508" s="5">
        <v>0</v>
      </c>
      <c r="AK508" s="5">
        <f t="shared" si="85"/>
        <v>0</v>
      </c>
      <c r="AL508" s="5">
        <v>0</v>
      </c>
      <c r="AM508" s="5">
        <v>0</v>
      </c>
      <c r="AN508" s="5">
        <f t="shared" si="86"/>
        <v>0</v>
      </c>
      <c r="AO508" s="5">
        <v>0</v>
      </c>
      <c r="AP508" s="5">
        <v>0</v>
      </c>
      <c r="AQ508" s="5">
        <f t="shared" si="87"/>
        <v>0</v>
      </c>
      <c r="AR508" s="5">
        <v>0</v>
      </c>
      <c r="AS508" s="6"/>
      <c r="AT508" s="5">
        <v>0</v>
      </c>
      <c r="AU508" s="5">
        <v>0</v>
      </c>
      <c r="AV508" t="str">
        <f t="shared" si="80"/>
        <v>N</v>
      </c>
      <c r="AW508" t="s">
        <v>60</v>
      </c>
      <c r="AX508" t="s">
        <v>445</v>
      </c>
      <c r="AY508" t="s">
        <v>62</v>
      </c>
      <c r="AZ508" t="s">
        <v>62</v>
      </c>
      <c r="BA508" t="str">
        <f t="shared" si="81"/>
        <v>N</v>
      </c>
    </row>
    <row r="509" spans="1:53">
      <c r="A509" t="s">
        <v>454</v>
      </c>
      <c r="B509" t="s">
        <v>54</v>
      </c>
      <c r="C509" t="s">
        <v>55</v>
      </c>
      <c r="D509">
        <v>2018</v>
      </c>
      <c r="F509" t="s">
        <v>467</v>
      </c>
      <c r="G509" t="s">
        <v>1421</v>
      </c>
      <c r="H509" t="s">
        <v>469</v>
      </c>
      <c r="I509">
        <v>21653</v>
      </c>
      <c r="J509" t="s">
        <v>470</v>
      </c>
      <c r="K509" t="s">
        <v>93</v>
      </c>
      <c r="L509" s="5">
        <v>0</v>
      </c>
      <c r="M509" s="5">
        <v>0</v>
      </c>
      <c r="N509" s="5">
        <f t="shared" si="77"/>
        <v>0</v>
      </c>
      <c r="O509" s="5">
        <v>0</v>
      </c>
      <c r="P509" s="5">
        <v>0</v>
      </c>
      <c r="Q509" s="5">
        <f t="shared" si="78"/>
        <v>0</v>
      </c>
      <c r="R509" s="5">
        <v>0</v>
      </c>
      <c r="S509" s="5">
        <v>0</v>
      </c>
      <c r="T509" s="5">
        <f t="shared" si="79"/>
        <v>0</v>
      </c>
      <c r="U509" s="5">
        <v>0</v>
      </c>
      <c r="V509" s="5">
        <v>0</v>
      </c>
      <c r="W509" s="5">
        <v>0</v>
      </c>
      <c r="X509" s="5">
        <v>0</v>
      </c>
      <c r="Y509" s="5">
        <f t="shared" si="82"/>
        <v>0</v>
      </c>
      <c r="Z509" s="5">
        <v>0</v>
      </c>
      <c r="AA509" s="5">
        <v>0</v>
      </c>
      <c r="AB509" s="5">
        <f t="shared" si="83"/>
        <v>0</v>
      </c>
      <c r="AC509" s="5">
        <v>0</v>
      </c>
      <c r="AD509" s="5">
        <v>0</v>
      </c>
      <c r="AE509" s="5">
        <f t="shared" si="84"/>
        <v>0</v>
      </c>
      <c r="AF509" s="5">
        <v>3</v>
      </c>
      <c r="AG509" s="6">
        <v>43188</v>
      </c>
      <c r="AH509" s="5">
        <v>3</v>
      </c>
      <c r="AI509" s="5">
        <v>0</v>
      </c>
      <c r="AJ509" s="5">
        <v>0</v>
      </c>
      <c r="AK509" s="5">
        <f t="shared" si="85"/>
        <v>0</v>
      </c>
      <c r="AL509" s="5">
        <v>0</v>
      </c>
      <c r="AM509" s="5">
        <v>0</v>
      </c>
      <c r="AN509" s="5">
        <f t="shared" si="86"/>
        <v>0</v>
      </c>
      <c r="AO509" s="5">
        <v>0</v>
      </c>
      <c r="AP509" s="5">
        <v>0</v>
      </c>
      <c r="AQ509" s="5">
        <f t="shared" si="87"/>
        <v>0</v>
      </c>
      <c r="AR509" s="5">
        <v>0</v>
      </c>
      <c r="AS509" s="6"/>
      <c r="AT509" s="5">
        <v>0</v>
      </c>
      <c r="AU509" s="5">
        <v>0</v>
      </c>
      <c r="AV509" t="str">
        <f t="shared" si="80"/>
        <v>N</v>
      </c>
      <c r="AW509" t="s">
        <v>60</v>
      </c>
      <c r="AX509" t="s">
        <v>445</v>
      </c>
      <c r="AY509" t="s">
        <v>62</v>
      </c>
      <c r="AZ509" t="s">
        <v>62</v>
      </c>
      <c r="BA509" t="str">
        <f t="shared" si="81"/>
        <v>N</v>
      </c>
    </row>
    <row r="510" spans="1:53">
      <c r="A510" t="s">
        <v>454</v>
      </c>
      <c r="B510" t="s">
        <v>54</v>
      </c>
      <c r="C510" t="s">
        <v>55</v>
      </c>
      <c r="D510">
        <v>2018</v>
      </c>
      <c r="F510" t="s">
        <v>1422</v>
      </c>
      <c r="G510" t="s">
        <v>1423</v>
      </c>
      <c r="H510" t="s">
        <v>473</v>
      </c>
      <c r="I510">
        <v>21900</v>
      </c>
      <c r="J510" t="s">
        <v>470</v>
      </c>
      <c r="K510" t="s">
        <v>93</v>
      </c>
      <c r="L510" s="5">
        <v>0</v>
      </c>
      <c r="M510" s="5">
        <v>0</v>
      </c>
      <c r="N510" s="5">
        <f t="shared" si="77"/>
        <v>0</v>
      </c>
      <c r="O510" s="5">
        <v>0</v>
      </c>
      <c r="P510" s="5">
        <v>0</v>
      </c>
      <c r="Q510" s="5">
        <f t="shared" si="78"/>
        <v>0</v>
      </c>
      <c r="R510" s="5">
        <v>0</v>
      </c>
      <c r="S510" s="5">
        <v>0</v>
      </c>
      <c r="T510" s="5">
        <f t="shared" si="79"/>
        <v>0</v>
      </c>
      <c r="U510" s="5">
        <v>0</v>
      </c>
      <c r="V510" s="5">
        <v>0</v>
      </c>
      <c r="W510" s="5">
        <v>0</v>
      </c>
      <c r="X510" s="5">
        <v>0</v>
      </c>
      <c r="Y510" s="5">
        <f t="shared" si="82"/>
        <v>0</v>
      </c>
      <c r="Z510" s="5">
        <v>0</v>
      </c>
      <c r="AA510" s="5">
        <v>0</v>
      </c>
      <c r="AB510" s="5">
        <f t="shared" si="83"/>
        <v>0</v>
      </c>
      <c r="AC510" s="5">
        <v>0</v>
      </c>
      <c r="AD510" s="5">
        <v>0</v>
      </c>
      <c r="AE510" s="5">
        <f t="shared" si="84"/>
        <v>0</v>
      </c>
      <c r="AF510" s="5">
        <v>6</v>
      </c>
      <c r="AG510" s="6">
        <v>43234</v>
      </c>
      <c r="AH510" s="5">
        <v>6</v>
      </c>
      <c r="AI510" s="5">
        <v>0</v>
      </c>
      <c r="AJ510" s="5">
        <v>0</v>
      </c>
      <c r="AK510" s="5">
        <f t="shared" si="85"/>
        <v>0</v>
      </c>
      <c r="AL510" s="5">
        <v>0</v>
      </c>
      <c r="AM510" s="5">
        <v>0</v>
      </c>
      <c r="AN510" s="5">
        <f t="shared" si="86"/>
        <v>0</v>
      </c>
      <c r="AO510" s="5">
        <v>0</v>
      </c>
      <c r="AP510" s="5">
        <v>0</v>
      </c>
      <c r="AQ510" s="5">
        <f t="shared" si="87"/>
        <v>0</v>
      </c>
      <c r="AR510" s="5">
        <v>0</v>
      </c>
      <c r="AS510" s="6"/>
      <c r="AT510" s="5">
        <v>0</v>
      </c>
      <c r="AU510" s="5">
        <v>0</v>
      </c>
      <c r="AV510" t="str">
        <f t="shared" si="80"/>
        <v>N</v>
      </c>
      <c r="AW510" t="s">
        <v>60</v>
      </c>
      <c r="AX510" t="s">
        <v>445</v>
      </c>
      <c r="AY510" t="s">
        <v>62</v>
      </c>
      <c r="AZ510" t="s">
        <v>62</v>
      </c>
      <c r="BA510" t="str">
        <f t="shared" si="81"/>
        <v>N</v>
      </c>
    </row>
    <row r="511" spans="1:53">
      <c r="A511" t="s">
        <v>454</v>
      </c>
      <c r="B511" t="s">
        <v>54</v>
      </c>
      <c r="C511" t="s">
        <v>55</v>
      </c>
      <c r="D511">
        <v>2018</v>
      </c>
      <c r="F511" t="s">
        <v>467</v>
      </c>
      <c r="G511" t="s">
        <v>1424</v>
      </c>
      <c r="H511" t="s">
        <v>469</v>
      </c>
      <c r="I511">
        <v>21635</v>
      </c>
      <c r="J511" t="s">
        <v>470</v>
      </c>
      <c r="K511" t="s">
        <v>93</v>
      </c>
      <c r="L511" s="5">
        <v>0</v>
      </c>
      <c r="M511" s="5">
        <v>0</v>
      </c>
      <c r="N511" s="5">
        <f t="shared" si="77"/>
        <v>0</v>
      </c>
      <c r="O511" s="5">
        <v>0</v>
      </c>
      <c r="P511" s="5">
        <v>0</v>
      </c>
      <c r="Q511" s="5">
        <f t="shared" si="78"/>
        <v>0</v>
      </c>
      <c r="R511" s="5">
        <v>0</v>
      </c>
      <c r="S511" s="5">
        <v>0</v>
      </c>
      <c r="T511" s="5">
        <f t="shared" si="79"/>
        <v>0</v>
      </c>
      <c r="U511" s="5">
        <v>0</v>
      </c>
      <c r="V511" s="5">
        <v>0</v>
      </c>
      <c r="W511" s="5">
        <v>0</v>
      </c>
      <c r="X511" s="5">
        <v>0</v>
      </c>
      <c r="Y511" s="5">
        <f t="shared" si="82"/>
        <v>0</v>
      </c>
      <c r="Z511" s="5">
        <v>0</v>
      </c>
      <c r="AA511" s="5">
        <v>0</v>
      </c>
      <c r="AB511" s="5">
        <f t="shared" si="83"/>
        <v>0</v>
      </c>
      <c r="AC511" s="5">
        <v>0</v>
      </c>
      <c r="AD511" s="5">
        <v>0</v>
      </c>
      <c r="AE511" s="5">
        <f t="shared" si="84"/>
        <v>0</v>
      </c>
      <c r="AF511" s="5">
        <v>6</v>
      </c>
      <c r="AG511" s="6">
        <v>43188</v>
      </c>
      <c r="AH511" s="5">
        <v>6</v>
      </c>
      <c r="AI511" s="5">
        <v>0</v>
      </c>
      <c r="AJ511" s="5">
        <v>0</v>
      </c>
      <c r="AK511" s="5">
        <f t="shared" si="85"/>
        <v>0</v>
      </c>
      <c r="AL511" s="5">
        <v>0</v>
      </c>
      <c r="AM511" s="5">
        <v>0</v>
      </c>
      <c r="AN511" s="5">
        <f t="shared" si="86"/>
        <v>0</v>
      </c>
      <c r="AO511" s="5">
        <v>0</v>
      </c>
      <c r="AP511" s="5">
        <v>0</v>
      </c>
      <c r="AQ511" s="5">
        <f t="shared" si="87"/>
        <v>0</v>
      </c>
      <c r="AR511" s="5">
        <v>0</v>
      </c>
      <c r="AS511" s="6"/>
      <c r="AT511" s="5">
        <v>0</v>
      </c>
      <c r="AU511" s="5">
        <v>0</v>
      </c>
      <c r="AV511" t="str">
        <f t="shared" si="80"/>
        <v>N</v>
      </c>
      <c r="AW511" t="s">
        <v>60</v>
      </c>
      <c r="AX511" t="s">
        <v>445</v>
      </c>
      <c r="AY511" t="s">
        <v>62</v>
      </c>
      <c r="AZ511" t="s">
        <v>62</v>
      </c>
      <c r="BA511" t="str">
        <f t="shared" si="81"/>
        <v>N</v>
      </c>
    </row>
    <row r="512" spans="1:53">
      <c r="A512" t="s">
        <v>454</v>
      </c>
      <c r="B512" t="s">
        <v>54</v>
      </c>
      <c r="C512" t="s">
        <v>55</v>
      </c>
      <c r="D512">
        <v>2018</v>
      </c>
      <c r="F512" t="s">
        <v>501</v>
      </c>
      <c r="G512" t="s">
        <v>1425</v>
      </c>
      <c r="H512" t="s">
        <v>473</v>
      </c>
      <c r="I512">
        <v>22100</v>
      </c>
      <c r="J512" t="s">
        <v>470</v>
      </c>
      <c r="K512" t="s">
        <v>93</v>
      </c>
      <c r="L512" s="5">
        <v>0</v>
      </c>
      <c r="M512" s="5">
        <v>0</v>
      </c>
      <c r="N512" s="5">
        <f t="shared" si="77"/>
        <v>0</v>
      </c>
      <c r="O512" s="5">
        <v>0</v>
      </c>
      <c r="P512" s="5">
        <v>0</v>
      </c>
      <c r="Q512" s="5">
        <f t="shared" si="78"/>
        <v>0</v>
      </c>
      <c r="R512" s="5">
        <v>0</v>
      </c>
      <c r="S512" s="5">
        <v>0</v>
      </c>
      <c r="T512" s="5">
        <f t="shared" si="79"/>
        <v>0</v>
      </c>
      <c r="U512" s="5">
        <v>0</v>
      </c>
      <c r="V512" s="5">
        <v>0</v>
      </c>
      <c r="W512" s="5">
        <v>0</v>
      </c>
      <c r="X512" s="5">
        <v>0</v>
      </c>
      <c r="Y512" s="5">
        <f t="shared" si="82"/>
        <v>0</v>
      </c>
      <c r="Z512" s="5">
        <v>0</v>
      </c>
      <c r="AA512" s="5">
        <v>0</v>
      </c>
      <c r="AB512" s="5">
        <f t="shared" si="83"/>
        <v>0</v>
      </c>
      <c r="AC512" s="5">
        <v>0</v>
      </c>
      <c r="AD512" s="5">
        <v>0</v>
      </c>
      <c r="AE512" s="5">
        <f t="shared" si="84"/>
        <v>0</v>
      </c>
      <c r="AF512" s="5">
        <v>4</v>
      </c>
      <c r="AG512" s="6">
        <v>43272</v>
      </c>
      <c r="AH512" s="5">
        <v>4</v>
      </c>
      <c r="AI512" s="5">
        <v>0</v>
      </c>
      <c r="AJ512" s="5">
        <v>0</v>
      </c>
      <c r="AK512" s="5">
        <f t="shared" si="85"/>
        <v>0</v>
      </c>
      <c r="AL512" s="5">
        <v>0</v>
      </c>
      <c r="AM512" s="5">
        <v>0</v>
      </c>
      <c r="AN512" s="5">
        <f t="shared" si="86"/>
        <v>0</v>
      </c>
      <c r="AO512" s="5">
        <v>0</v>
      </c>
      <c r="AP512" s="5">
        <v>0</v>
      </c>
      <c r="AQ512" s="5">
        <f t="shared" si="87"/>
        <v>0</v>
      </c>
      <c r="AR512" s="5">
        <v>0</v>
      </c>
      <c r="AS512" s="6"/>
      <c r="AT512" s="5">
        <v>0</v>
      </c>
      <c r="AU512" s="5">
        <v>0</v>
      </c>
      <c r="AV512" t="str">
        <f t="shared" si="80"/>
        <v>N</v>
      </c>
      <c r="AW512" t="s">
        <v>60</v>
      </c>
      <c r="AX512" t="s">
        <v>445</v>
      </c>
      <c r="AY512" t="s">
        <v>62</v>
      </c>
      <c r="AZ512" t="s">
        <v>62</v>
      </c>
      <c r="BA512" t="str">
        <f t="shared" si="81"/>
        <v>N</v>
      </c>
    </row>
    <row r="513" spans="1:53">
      <c r="A513" t="s">
        <v>454</v>
      </c>
      <c r="B513" t="s">
        <v>54</v>
      </c>
      <c r="C513" t="s">
        <v>55</v>
      </c>
      <c r="D513">
        <v>2018</v>
      </c>
      <c r="F513" t="s">
        <v>467</v>
      </c>
      <c r="G513" t="s">
        <v>1426</v>
      </c>
      <c r="H513" t="s">
        <v>469</v>
      </c>
      <c r="I513">
        <v>20894</v>
      </c>
      <c r="J513" t="s">
        <v>470</v>
      </c>
      <c r="K513" t="s">
        <v>93</v>
      </c>
      <c r="L513" s="5">
        <v>0</v>
      </c>
      <c r="M513" s="5">
        <v>0</v>
      </c>
      <c r="N513" s="5">
        <f t="shared" si="77"/>
        <v>0</v>
      </c>
      <c r="O513" s="5">
        <v>0</v>
      </c>
      <c r="P513" s="5">
        <v>0</v>
      </c>
      <c r="Q513" s="5">
        <f t="shared" si="78"/>
        <v>0</v>
      </c>
      <c r="R513" s="5">
        <v>0</v>
      </c>
      <c r="S513" s="5">
        <v>0</v>
      </c>
      <c r="T513" s="5">
        <f t="shared" si="79"/>
        <v>0</v>
      </c>
      <c r="U513" s="5">
        <v>0</v>
      </c>
      <c r="V513" s="5">
        <v>0</v>
      </c>
      <c r="W513" s="5">
        <v>0</v>
      </c>
      <c r="X513" s="5">
        <v>0</v>
      </c>
      <c r="Y513" s="5">
        <f t="shared" si="82"/>
        <v>0</v>
      </c>
      <c r="Z513" s="5">
        <v>0</v>
      </c>
      <c r="AA513" s="5">
        <v>0</v>
      </c>
      <c r="AB513" s="5">
        <f t="shared" si="83"/>
        <v>0</v>
      </c>
      <c r="AC513" s="5">
        <v>0</v>
      </c>
      <c r="AD513" s="5">
        <v>0</v>
      </c>
      <c r="AE513" s="5">
        <f t="shared" si="84"/>
        <v>0</v>
      </c>
      <c r="AF513" s="5">
        <v>5</v>
      </c>
      <c r="AG513" s="6">
        <v>43143</v>
      </c>
      <c r="AH513" s="5">
        <v>5</v>
      </c>
      <c r="AI513" s="5">
        <v>0</v>
      </c>
      <c r="AJ513" s="5">
        <v>0</v>
      </c>
      <c r="AK513" s="5">
        <f t="shared" si="85"/>
        <v>0</v>
      </c>
      <c r="AL513" s="5">
        <v>0</v>
      </c>
      <c r="AM513" s="5">
        <v>0</v>
      </c>
      <c r="AN513" s="5">
        <f t="shared" si="86"/>
        <v>0</v>
      </c>
      <c r="AO513" s="5">
        <v>0</v>
      </c>
      <c r="AP513" s="5">
        <v>0</v>
      </c>
      <c r="AQ513" s="5">
        <f t="shared" si="87"/>
        <v>0</v>
      </c>
      <c r="AR513" s="5">
        <v>0</v>
      </c>
      <c r="AS513" s="6"/>
      <c r="AT513" s="5">
        <v>0</v>
      </c>
      <c r="AU513" s="5">
        <v>0</v>
      </c>
      <c r="AV513" t="str">
        <f t="shared" si="80"/>
        <v>N</v>
      </c>
      <c r="AW513" t="s">
        <v>60</v>
      </c>
      <c r="AX513" t="s">
        <v>445</v>
      </c>
      <c r="AY513" t="s">
        <v>62</v>
      </c>
      <c r="AZ513" t="s">
        <v>62</v>
      </c>
      <c r="BA513" t="str">
        <f t="shared" si="81"/>
        <v>N</v>
      </c>
    </row>
    <row r="514" spans="1:53">
      <c r="A514" t="s">
        <v>454</v>
      </c>
      <c r="B514" t="s">
        <v>54</v>
      </c>
      <c r="C514" t="s">
        <v>55</v>
      </c>
      <c r="D514">
        <v>2018</v>
      </c>
      <c r="F514" t="s">
        <v>489</v>
      </c>
      <c r="G514" t="s">
        <v>498</v>
      </c>
      <c r="H514" t="s">
        <v>473</v>
      </c>
      <c r="I514">
        <v>19770</v>
      </c>
      <c r="J514" t="s">
        <v>470</v>
      </c>
      <c r="K514" t="s">
        <v>93</v>
      </c>
      <c r="L514" s="5">
        <v>0</v>
      </c>
      <c r="M514" s="5">
        <v>0</v>
      </c>
      <c r="N514" s="5">
        <f t="shared" ref="N514:N577" si="88">L514+M514</f>
        <v>0</v>
      </c>
      <c r="O514" s="5">
        <v>0</v>
      </c>
      <c r="P514" s="5">
        <v>0</v>
      </c>
      <c r="Q514" s="5">
        <f t="shared" ref="Q514:Q577" si="89">O514+P514</f>
        <v>0</v>
      </c>
      <c r="R514" s="5">
        <v>0</v>
      </c>
      <c r="S514" s="5">
        <v>0</v>
      </c>
      <c r="T514" s="5">
        <f t="shared" ref="T514:T577" si="90">R514+S514</f>
        <v>0</v>
      </c>
      <c r="U514" s="5">
        <v>0</v>
      </c>
      <c r="V514" s="5">
        <v>0</v>
      </c>
      <c r="W514" s="5">
        <v>0</v>
      </c>
      <c r="X514" s="5">
        <v>0</v>
      </c>
      <c r="Y514" s="5">
        <f t="shared" si="82"/>
        <v>0</v>
      </c>
      <c r="Z514" s="5">
        <v>0</v>
      </c>
      <c r="AA514" s="5">
        <v>0</v>
      </c>
      <c r="AB514" s="5">
        <f t="shared" si="83"/>
        <v>0</v>
      </c>
      <c r="AC514" s="5">
        <v>0</v>
      </c>
      <c r="AD514" s="5">
        <v>0</v>
      </c>
      <c r="AE514" s="5">
        <f t="shared" si="84"/>
        <v>0</v>
      </c>
      <c r="AF514" s="5">
        <v>6</v>
      </c>
      <c r="AG514" s="6">
        <v>43210</v>
      </c>
      <c r="AH514" s="5">
        <v>6</v>
      </c>
      <c r="AI514" s="5">
        <v>0</v>
      </c>
      <c r="AJ514" s="5">
        <v>0</v>
      </c>
      <c r="AK514" s="5">
        <f t="shared" si="85"/>
        <v>0</v>
      </c>
      <c r="AL514" s="5">
        <v>0</v>
      </c>
      <c r="AM514" s="5">
        <v>0</v>
      </c>
      <c r="AN514" s="5">
        <f t="shared" si="86"/>
        <v>0</v>
      </c>
      <c r="AO514" s="5">
        <v>0</v>
      </c>
      <c r="AP514" s="5">
        <v>0</v>
      </c>
      <c r="AQ514" s="5">
        <f t="shared" si="87"/>
        <v>0</v>
      </c>
      <c r="AR514" s="5">
        <v>0</v>
      </c>
      <c r="AS514" s="6"/>
      <c r="AT514" s="5">
        <v>0</v>
      </c>
      <c r="AU514" s="5">
        <v>0</v>
      </c>
      <c r="AV514" t="str">
        <f t="shared" ref="AV514:AV577" si="91">IF(AU514 &gt; 0, "Y", "N")</f>
        <v>N</v>
      </c>
      <c r="AW514" t="s">
        <v>60</v>
      </c>
      <c r="AX514" t="s">
        <v>445</v>
      </c>
      <c r="AY514" t="s">
        <v>62</v>
      </c>
      <c r="AZ514" t="s">
        <v>62</v>
      </c>
      <c r="BA514" t="str">
        <f t="shared" ref="BA514:BA577" si="92">IF(OR(L514&gt;0, O514&gt;0, R514&gt;0, W514&gt;0, Z514&gt;0, AC514&gt;0, AI514&gt;0, AL514&gt;0, AO514&gt;0, M514&gt;0), "Y", "N")</f>
        <v>N</v>
      </c>
    </row>
    <row r="515" spans="1:53">
      <c r="A515" t="s">
        <v>454</v>
      </c>
      <c r="B515" t="s">
        <v>54</v>
      </c>
      <c r="C515" t="s">
        <v>55</v>
      </c>
      <c r="D515">
        <v>2018</v>
      </c>
      <c r="F515" t="s">
        <v>455</v>
      </c>
      <c r="G515" t="s">
        <v>1427</v>
      </c>
      <c r="H515" t="s">
        <v>473</v>
      </c>
      <c r="I515">
        <v>22654</v>
      </c>
      <c r="J515" t="s">
        <v>470</v>
      </c>
      <c r="K515" t="s">
        <v>93</v>
      </c>
      <c r="L515" s="5">
        <v>0</v>
      </c>
      <c r="M515" s="5">
        <v>0</v>
      </c>
      <c r="N515" s="5">
        <f t="shared" si="88"/>
        <v>0</v>
      </c>
      <c r="O515" s="5">
        <v>0</v>
      </c>
      <c r="P515" s="5">
        <v>0</v>
      </c>
      <c r="Q515" s="5">
        <f t="shared" si="89"/>
        <v>0</v>
      </c>
      <c r="R515" s="5">
        <v>0</v>
      </c>
      <c r="S515" s="5">
        <v>0</v>
      </c>
      <c r="T515" s="5">
        <f t="shared" si="90"/>
        <v>0</v>
      </c>
      <c r="U515" s="5">
        <v>0</v>
      </c>
      <c r="V515" s="5">
        <v>0</v>
      </c>
      <c r="W515" s="5">
        <v>0</v>
      </c>
      <c r="X515" s="5">
        <v>0</v>
      </c>
      <c r="Y515" s="5">
        <f t="shared" ref="Y515:Y578" si="93">W515+X515</f>
        <v>0</v>
      </c>
      <c r="Z515" s="5">
        <v>0</v>
      </c>
      <c r="AA515" s="5">
        <v>0</v>
      </c>
      <c r="AB515" s="5">
        <f t="shared" ref="AB515:AB578" si="94">SUM(Z515:AA515)</f>
        <v>0</v>
      </c>
      <c r="AC515" s="5">
        <v>0</v>
      </c>
      <c r="AD515" s="5">
        <v>0</v>
      </c>
      <c r="AE515" s="5">
        <f t="shared" ref="AE515:AE578" si="95">SUM(AC515:AD515)</f>
        <v>0</v>
      </c>
      <c r="AF515" s="5">
        <v>3</v>
      </c>
      <c r="AG515" s="6">
        <v>43349</v>
      </c>
      <c r="AH515" s="5">
        <v>3</v>
      </c>
      <c r="AI515" s="5">
        <v>0</v>
      </c>
      <c r="AJ515" s="5">
        <v>0</v>
      </c>
      <c r="AK515" s="5">
        <f t="shared" ref="AK515:AK578" si="96">SUM(AI515:AJ515)</f>
        <v>0</v>
      </c>
      <c r="AL515" s="5">
        <v>0</v>
      </c>
      <c r="AM515" s="5">
        <v>0</v>
      </c>
      <c r="AN515" s="5">
        <f t="shared" ref="AN515:AN578" si="97">SUM(AL515:AM515)</f>
        <v>0</v>
      </c>
      <c r="AO515" s="5">
        <v>0</v>
      </c>
      <c r="AP515" s="5">
        <v>0</v>
      </c>
      <c r="AQ515" s="5">
        <f t="shared" ref="AQ515:AQ578" si="98">SUM(AO515:AP515)</f>
        <v>0</v>
      </c>
      <c r="AR515" s="5">
        <v>0</v>
      </c>
      <c r="AS515" s="6"/>
      <c r="AT515" s="5">
        <v>0</v>
      </c>
      <c r="AU515" s="5">
        <v>0</v>
      </c>
      <c r="AV515" t="str">
        <f t="shared" si="91"/>
        <v>N</v>
      </c>
      <c r="AW515" t="s">
        <v>60</v>
      </c>
      <c r="AX515" t="s">
        <v>445</v>
      </c>
      <c r="AY515" t="s">
        <v>62</v>
      </c>
      <c r="AZ515" t="s">
        <v>62</v>
      </c>
      <c r="BA515" t="str">
        <f t="shared" si="92"/>
        <v>N</v>
      </c>
    </row>
    <row r="516" spans="1:53">
      <c r="A516" t="s">
        <v>454</v>
      </c>
      <c r="B516" t="s">
        <v>54</v>
      </c>
      <c r="C516" t="s">
        <v>55</v>
      </c>
      <c r="D516">
        <v>2018</v>
      </c>
      <c r="F516" t="s">
        <v>501</v>
      </c>
      <c r="G516" t="s">
        <v>1428</v>
      </c>
      <c r="H516" t="s">
        <v>473</v>
      </c>
      <c r="I516">
        <v>22108</v>
      </c>
      <c r="J516" t="s">
        <v>470</v>
      </c>
      <c r="K516" t="s">
        <v>93</v>
      </c>
      <c r="L516" s="5">
        <v>0</v>
      </c>
      <c r="M516" s="5">
        <v>0</v>
      </c>
      <c r="N516" s="5">
        <f t="shared" si="88"/>
        <v>0</v>
      </c>
      <c r="O516" s="5">
        <v>0</v>
      </c>
      <c r="P516" s="5">
        <v>0</v>
      </c>
      <c r="Q516" s="5">
        <f t="shared" si="89"/>
        <v>0</v>
      </c>
      <c r="R516" s="5">
        <v>0</v>
      </c>
      <c r="S516" s="5">
        <v>0</v>
      </c>
      <c r="T516" s="5">
        <f t="shared" si="90"/>
        <v>0</v>
      </c>
      <c r="U516" s="5">
        <v>0</v>
      </c>
      <c r="V516" s="5">
        <v>0</v>
      </c>
      <c r="W516" s="5">
        <v>0</v>
      </c>
      <c r="X516" s="5">
        <v>0</v>
      </c>
      <c r="Y516" s="5">
        <f t="shared" si="93"/>
        <v>0</v>
      </c>
      <c r="Z516" s="5">
        <v>0</v>
      </c>
      <c r="AA516" s="5">
        <v>0</v>
      </c>
      <c r="AB516" s="5">
        <f t="shared" si="94"/>
        <v>0</v>
      </c>
      <c r="AC516" s="5">
        <v>0</v>
      </c>
      <c r="AD516" s="5">
        <v>0</v>
      </c>
      <c r="AE516" s="5">
        <f t="shared" si="95"/>
        <v>0</v>
      </c>
      <c r="AF516" s="5">
        <v>4</v>
      </c>
      <c r="AG516" s="6">
        <v>43272</v>
      </c>
      <c r="AH516" s="5">
        <v>4</v>
      </c>
      <c r="AI516" s="5">
        <v>0</v>
      </c>
      <c r="AJ516" s="5">
        <v>0</v>
      </c>
      <c r="AK516" s="5">
        <f t="shared" si="96"/>
        <v>0</v>
      </c>
      <c r="AL516" s="5">
        <v>0</v>
      </c>
      <c r="AM516" s="5">
        <v>0</v>
      </c>
      <c r="AN516" s="5">
        <f t="shared" si="97"/>
        <v>0</v>
      </c>
      <c r="AO516" s="5">
        <v>0</v>
      </c>
      <c r="AP516" s="5">
        <v>0</v>
      </c>
      <c r="AQ516" s="5">
        <f t="shared" si="98"/>
        <v>0</v>
      </c>
      <c r="AR516" s="5">
        <v>0</v>
      </c>
      <c r="AS516" s="6"/>
      <c r="AT516" s="5">
        <v>0</v>
      </c>
      <c r="AU516" s="5">
        <v>0</v>
      </c>
      <c r="AV516" t="str">
        <f t="shared" si="91"/>
        <v>N</v>
      </c>
      <c r="AW516" t="s">
        <v>60</v>
      </c>
      <c r="AX516" t="s">
        <v>445</v>
      </c>
      <c r="AY516" t="s">
        <v>62</v>
      </c>
      <c r="AZ516" t="s">
        <v>62</v>
      </c>
      <c r="BA516" t="str">
        <f t="shared" si="92"/>
        <v>N</v>
      </c>
    </row>
    <row r="517" spans="1:53">
      <c r="A517" t="s">
        <v>454</v>
      </c>
      <c r="B517" t="s">
        <v>54</v>
      </c>
      <c r="C517" t="s">
        <v>55</v>
      </c>
      <c r="D517">
        <v>2018</v>
      </c>
      <c r="F517" t="s">
        <v>467</v>
      </c>
      <c r="G517" t="s">
        <v>1429</v>
      </c>
      <c r="H517" t="s">
        <v>469</v>
      </c>
      <c r="I517">
        <v>20899</v>
      </c>
      <c r="J517" t="s">
        <v>470</v>
      </c>
      <c r="K517" t="s">
        <v>93</v>
      </c>
      <c r="L517" s="5">
        <v>0</v>
      </c>
      <c r="M517" s="5">
        <v>0</v>
      </c>
      <c r="N517" s="5">
        <f t="shared" si="88"/>
        <v>0</v>
      </c>
      <c r="O517" s="5">
        <v>0</v>
      </c>
      <c r="P517" s="5">
        <v>0</v>
      </c>
      <c r="Q517" s="5">
        <f t="shared" si="89"/>
        <v>0</v>
      </c>
      <c r="R517" s="5">
        <v>0</v>
      </c>
      <c r="S517" s="5">
        <v>0</v>
      </c>
      <c r="T517" s="5">
        <f t="shared" si="90"/>
        <v>0</v>
      </c>
      <c r="U517" s="5">
        <v>0</v>
      </c>
      <c r="V517" s="5">
        <v>0</v>
      </c>
      <c r="W517" s="5">
        <v>0</v>
      </c>
      <c r="X517" s="5">
        <v>0</v>
      </c>
      <c r="Y517" s="5">
        <f t="shared" si="93"/>
        <v>0</v>
      </c>
      <c r="Z517" s="5">
        <v>0</v>
      </c>
      <c r="AA517" s="5">
        <v>0</v>
      </c>
      <c r="AB517" s="5">
        <f t="shared" si="94"/>
        <v>0</v>
      </c>
      <c r="AC517" s="5">
        <v>0</v>
      </c>
      <c r="AD517" s="5">
        <v>0</v>
      </c>
      <c r="AE517" s="5">
        <f t="shared" si="95"/>
        <v>0</v>
      </c>
      <c r="AF517" s="5">
        <v>5</v>
      </c>
      <c r="AG517" s="6">
        <v>43143</v>
      </c>
      <c r="AH517" s="5">
        <v>5</v>
      </c>
      <c r="AI517" s="5">
        <v>0</v>
      </c>
      <c r="AJ517" s="5">
        <v>0</v>
      </c>
      <c r="AK517" s="5">
        <f t="shared" si="96"/>
        <v>0</v>
      </c>
      <c r="AL517" s="5">
        <v>0</v>
      </c>
      <c r="AM517" s="5">
        <v>0</v>
      </c>
      <c r="AN517" s="5">
        <f t="shared" si="97"/>
        <v>0</v>
      </c>
      <c r="AO517" s="5">
        <v>0</v>
      </c>
      <c r="AP517" s="5">
        <v>0</v>
      </c>
      <c r="AQ517" s="5">
        <f t="shared" si="98"/>
        <v>0</v>
      </c>
      <c r="AR517" s="5">
        <v>0</v>
      </c>
      <c r="AS517" s="6"/>
      <c r="AT517" s="5">
        <v>0</v>
      </c>
      <c r="AU517" s="5">
        <v>0</v>
      </c>
      <c r="AV517" t="str">
        <f t="shared" si="91"/>
        <v>N</v>
      </c>
      <c r="AW517" t="s">
        <v>60</v>
      </c>
      <c r="AX517" t="s">
        <v>445</v>
      </c>
      <c r="AY517" t="s">
        <v>62</v>
      </c>
      <c r="AZ517" t="s">
        <v>62</v>
      </c>
      <c r="BA517" t="str">
        <f t="shared" si="92"/>
        <v>N</v>
      </c>
    </row>
    <row r="518" spans="1:53">
      <c r="A518" t="s">
        <v>454</v>
      </c>
      <c r="B518" t="s">
        <v>54</v>
      </c>
      <c r="C518" t="s">
        <v>55</v>
      </c>
      <c r="D518">
        <v>2018</v>
      </c>
      <c r="F518" t="s">
        <v>467</v>
      </c>
      <c r="G518" t="s">
        <v>1430</v>
      </c>
      <c r="H518" t="s">
        <v>469</v>
      </c>
      <c r="I518">
        <v>20904</v>
      </c>
      <c r="J518" t="s">
        <v>470</v>
      </c>
      <c r="K518" t="s">
        <v>93</v>
      </c>
      <c r="L518" s="5">
        <v>0</v>
      </c>
      <c r="M518" s="5">
        <v>0</v>
      </c>
      <c r="N518" s="5">
        <f t="shared" si="88"/>
        <v>0</v>
      </c>
      <c r="O518" s="5">
        <v>0</v>
      </c>
      <c r="P518" s="5">
        <v>0</v>
      </c>
      <c r="Q518" s="5">
        <f t="shared" si="89"/>
        <v>0</v>
      </c>
      <c r="R518" s="5">
        <v>0</v>
      </c>
      <c r="S518" s="5">
        <v>0</v>
      </c>
      <c r="T518" s="5">
        <f t="shared" si="90"/>
        <v>0</v>
      </c>
      <c r="U518" s="5">
        <v>0</v>
      </c>
      <c r="V518" s="5">
        <v>0</v>
      </c>
      <c r="W518" s="5">
        <v>0</v>
      </c>
      <c r="X518" s="5">
        <v>0</v>
      </c>
      <c r="Y518" s="5">
        <f t="shared" si="93"/>
        <v>0</v>
      </c>
      <c r="Z518" s="5">
        <v>0</v>
      </c>
      <c r="AA518" s="5">
        <v>0</v>
      </c>
      <c r="AB518" s="5">
        <f t="shared" si="94"/>
        <v>0</v>
      </c>
      <c r="AC518" s="5">
        <v>0</v>
      </c>
      <c r="AD518" s="5">
        <v>0</v>
      </c>
      <c r="AE518" s="5">
        <f t="shared" si="95"/>
        <v>0</v>
      </c>
      <c r="AF518" s="5">
        <v>4</v>
      </c>
      <c r="AG518" s="6">
        <v>43143</v>
      </c>
      <c r="AH518" s="5">
        <v>4</v>
      </c>
      <c r="AI518" s="5">
        <v>0</v>
      </c>
      <c r="AJ518" s="5">
        <v>0</v>
      </c>
      <c r="AK518" s="5">
        <f t="shared" si="96"/>
        <v>0</v>
      </c>
      <c r="AL518" s="5">
        <v>0</v>
      </c>
      <c r="AM518" s="5">
        <v>0</v>
      </c>
      <c r="AN518" s="5">
        <f t="shared" si="97"/>
        <v>0</v>
      </c>
      <c r="AO518" s="5">
        <v>0</v>
      </c>
      <c r="AP518" s="5">
        <v>0</v>
      </c>
      <c r="AQ518" s="5">
        <f t="shared" si="98"/>
        <v>0</v>
      </c>
      <c r="AR518" s="5">
        <v>0</v>
      </c>
      <c r="AS518" s="6"/>
      <c r="AT518" s="5">
        <v>0</v>
      </c>
      <c r="AU518" s="5">
        <v>0</v>
      </c>
      <c r="AV518" t="str">
        <f t="shared" si="91"/>
        <v>N</v>
      </c>
      <c r="AW518" t="s">
        <v>60</v>
      </c>
      <c r="AX518" t="s">
        <v>445</v>
      </c>
      <c r="AY518" t="s">
        <v>62</v>
      </c>
      <c r="AZ518" t="s">
        <v>62</v>
      </c>
      <c r="BA518" t="str">
        <f t="shared" si="92"/>
        <v>N</v>
      </c>
    </row>
    <row r="519" spans="1:53">
      <c r="A519" t="s">
        <v>454</v>
      </c>
      <c r="B519" t="s">
        <v>54</v>
      </c>
      <c r="C519" t="s">
        <v>55</v>
      </c>
      <c r="D519">
        <v>2018</v>
      </c>
      <c r="F519" t="s">
        <v>467</v>
      </c>
      <c r="G519" t="s">
        <v>1431</v>
      </c>
      <c r="H519" t="s">
        <v>469</v>
      </c>
      <c r="I519">
        <v>21648</v>
      </c>
      <c r="J519" t="s">
        <v>470</v>
      </c>
      <c r="K519" t="s">
        <v>93</v>
      </c>
      <c r="L519" s="5">
        <v>0</v>
      </c>
      <c r="M519" s="5">
        <v>0</v>
      </c>
      <c r="N519" s="5">
        <f t="shared" si="88"/>
        <v>0</v>
      </c>
      <c r="O519" s="5">
        <v>0</v>
      </c>
      <c r="P519" s="5">
        <v>0</v>
      </c>
      <c r="Q519" s="5">
        <f t="shared" si="89"/>
        <v>0</v>
      </c>
      <c r="R519" s="5">
        <v>0</v>
      </c>
      <c r="S519" s="5">
        <v>0</v>
      </c>
      <c r="T519" s="5">
        <f t="shared" si="90"/>
        <v>0</v>
      </c>
      <c r="U519" s="5">
        <v>0</v>
      </c>
      <c r="V519" s="5">
        <v>0</v>
      </c>
      <c r="W519" s="5">
        <v>0</v>
      </c>
      <c r="X519" s="5">
        <v>0</v>
      </c>
      <c r="Y519" s="5">
        <f t="shared" si="93"/>
        <v>0</v>
      </c>
      <c r="Z519" s="5">
        <v>0</v>
      </c>
      <c r="AA519" s="5">
        <v>0</v>
      </c>
      <c r="AB519" s="5">
        <f t="shared" si="94"/>
        <v>0</v>
      </c>
      <c r="AC519" s="5">
        <v>0</v>
      </c>
      <c r="AD519" s="5">
        <v>0</v>
      </c>
      <c r="AE519" s="5">
        <f t="shared" si="95"/>
        <v>0</v>
      </c>
      <c r="AF519" s="5">
        <v>7</v>
      </c>
      <c r="AG519" s="6">
        <v>43188</v>
      </c>
      <c r="AH519" s="5">
        <v>7</v>
      </c>
      <c r="AI519" s="5">
        <v>0</v>
      </c>
      <c r="AJ519" s="5">
        <v>0</v>
      </c>
      <c r="AK519" s="5">
        <f t="shared" si="96"/>
        <v>0</v>
      </c>
      <c r="AL519" s="5">
        <v>0</v>
      </c>
      <c r="AM519" s="5">
        <v>0</v>
      </c>
      <c r="AN519" s="5">
        <f t="shared" si="97"/>
        <v>0</v>
      </c>
      <c r="AO519" s="5">
        <v>0</v>
      </c>
      <c r="AP519" s="5">
        <v>0</v>
      </c>
      <c r="AQ519" s="5">
        <f t="shared" si="98"/>
        <v>0</v>
      </c>
      <c r="AR519" s="5">
        <v>0</v>
      </c>
      <c r="AS519" s="6"/>
      <c r="AT519" s="5">
        <v>0</v>
      </c>
      <c r="AU519" s="5">
        <v>0</v>
      </c>
      <c r="AV519" t="str">
        <f t="shared" si="91"/>
        <v>N</v>
      </c>
      <c r="AW519" t="s">
        <v>60</v>
      </c>
      <c r="AX519" t="s">
        <v>445</v>
      </c>
      <c r="AY519" t="s">
        <v>62</v>
      </c>
      <c r="AZ519" t="s">
        <v>62</v>
      </c>
      <c r="BA519" t="str">
        <f t="shared" si="92"/>
        <v>N</v>
      </c>
    </row>
    <row r="520" spans="1:53">
      <c r="A520" t="s">
        <v>454</v>
      </c>
      <c r="B520" t="s">
        <v>54</v>
      </c>
      <c r="C520" t="s">
        <v>55</v>
      </c>
      <c r="D520">
        <v>2018</v>
      </c>
      <c r="F520" t="s">
        <v>455</v>
      </c>
      <c r="G520" t="s">
        <v>1432</v>
      </c>
      <c r="H520" t="s">
        <v>473</v>
      </c>
      <c r="I520">
        <v>21918</v>
      </c>
      <c r="J520" t="s">
        <v>470</v>
      </c>
      <c r="K520" t="s">
        <v>93</v>
      </c>
      <c r="L520" s="5">
        <v>0</v>
      </c>
      <c r="M520" s="5">
        <v>0</v>
      </c>
      <c r="N520" s="5">
        <f t="shared" si="88"/>
        <v>0</v>
      </c>
      <c r="O520" s="5">
        <v>0</v>
      </c>
      <c r="P520" s="5">
        <v>0</v>
      </c>
      <c r="Q520" s="5">
        <f t="shared" si="89"/>
        <v>0</v>
      </c>
      <c r="R520" s="5">
        <v>0</v>
      </c>
      <c r="S520" s="5">
        <v>0</v>
      </c>
      <c r="T520" s="5">
        <f t="shared" si="90"/>
        <v>0</v>
      </c>
      <c r="U520" s="5">
        <v>0</v>
      </c>
      <c r="V520" s="5">
        <v>0</v>
      </c>
      <c r="W520" s="5">
        <v>0</v>
      </c>
      <c r="X520" s="5">
        <v>0</v>
      </c>
      <c r="Y520" s="5">
        <f t="shared" si="93"/>
        <v>0</v>
      </c>
      <c r="Z520" s="5">
        <v>0</v>
      </c>
      <c r="AA520" s="5">
        <v>0</v>
      </c>
      <c r="AB520" s="5">
        <f t="shared" si="94"/>
        <v>0</v>
      </c>
      <c r="AC520" s="5">
        <v>0</v>
      </c>
      <c r="AD520" s="5">
        <v>0</v>
      </c>
      <c r="AE520" s="5">
        <f t="shared" si="95"/>
        <v>0</v>
      </c>
      <c r="AF520" s="5">
        <v>4</v>
      </c>
      <c r="AG520" s="6">
        <v>43234</v>
      </c>
      <c r="AH520" s="5">
        <v>4</v>
      </c>
      <c r="AI520" s="5">
        <v>0</v>
      </c>
      <c r="AJ520" s="5">
        <v>0</v>
      </c>
      <c r="AK520" s="5">
        <f t="shared" si="96"/>
        <v>0</v>
      </c>
      <c r="AL520" s="5">
        <v>0</v>
      </c>
      <c r="AM520" s="5">
        <v>0</v>
      </c>
      <c r="AN520" s="5">
        <f t="shared" si="97"/>
        <v>0</v>
      </c>
      <c r="AO520" s="5">
        <v>0</v>
      </c>
      <c r="AP520" s="5">
        <v>0</v>
      </c>
      <c r="AQ520" s="5">
        <f t="shared" si="98"/>
        <v>0</v>
      </c>
      <c r="AR520" s="5">
        <v>0</v>
      </c>
      <c r="AS520" s="6"/>
      <c r="AT520" s="5">
        <v>0</v>
      </c>
      <c r="AU520" s="5">
        <v>0</v>
      </c>
      <c r="AV520" t="str">
        <f t="shared" si="91"/>
        <v>N</v>
      </c>
      <c r="AW520" t="s">
        <v>60</v>
      </c>
      <c r="AX520" t="s">
        <v>445</v>
      </c>
      <c r="AY520" t="s">
        <v>62</v>
      </c>
      <c r="AZ520" t="s">
        <v>62</v>
      </c>
      <c r="BA520" t="str">
        <f t="shared" si="92"/>
        <v>N</v>
      </c>
    </row>
    <row r="521" spans="1:53">
      <c r="A521" t="s">
        <v>454</v>
      </c>
      <c r="B521" t="s">
        <v>54</v>
      </c>
      <c r="C521" t="s">
        <v>55</v>
      </c>
      <c r="D521">
        <v>2018</v>
      </c>
      <c r="F521" t="s">
        <v>455</v>
      </c>
      <c r="G521" t="s">
        <v>1433</v>
      </c>
      <c r="H521" t="s">
        <v>473</v>
      </c>
      <c r="I521">
        <v>22650</v>
      </c>
      <c r="J521" t="s">
        <v>470</v>
      </c>
      <c r="K521" t="s">
        <v>93</v>
      </c>
      <c r="L521" s="5">
        <v>0</v>
      </c>
      <c r="M521" s="5">
        <v>0</v>
      </c>
      <c r="N521" s="5">
        <f t="shared" si="88"/>
        <v>0</v>
      </c>
      <c r="O521" s="5">
        <v>0</v>
      </c>
      <c r="P521" s="5">
        <v>0</v>
      </c>
      <c r="Q521" s="5">
        <f t="shared" si="89"/>
        <v>0</v>
      </c>
      <c r="R521" s="5">
        <v>0</v>
      </c>
      <c r="S521" s="5">
        <v>0</v>
      </c>
      <c r="T521" s="5">
        <f t="shared" si="90"/>
        <v>0</v>
      </c>
      <c r="U521" s="5">
        <v>0</v>
      </c>
      <c r="V521" s="5">
        <v>0</v>
      </c>
      <c r="W521" s="5">
        <v>0</v>
      </c>
      <c r="X521" s="5">
        <v>0</v>
      </c>
      <c r="Y521" s="5">
        <f t="shared" si="93"/>
        <v>0</v>
      </c>
      <c r="Z521" s="5">
        <v>0</v>
      </c>
      <c r="AA521" s="5">
        <v>0</v>
      </c>
      <c r="AB521" s="5">
        <f t="shared" si="94"/>
        <v>0</v>
      </c>
      <c r="AC521" s="5">
        <v>0</v>
      </c>
      <c r="AD521" s="5">
        <v>0</v>
      </c>
      <c r="AE521" s="5">
        <f t="shared" si="95"/>
        <v>0</v>
      </c>
      <c r="AF521" s="5">
        <v>3</v>
      </c>
      <c r="AG521" s="6">
        <v>43349</v>
      </c>
      <c r="AH521" s="5">
        <v>3</v>
      </c>
      <c r="AI521" s="5">
        <v>0</v>
      </c>
      <c r="AJ521" s="5">
        <v>0</v>
      </c>
      <c r="AK521" s="5">
        <f t="shared" si="96"/>
        <v>0</v>
      </c>
      <c r="AL521" s="5">
        <v>0</v>
      </c>
      <c r="AM521" s="5">
        <v>0</v>
      </c>
      <c r="AN521" s="5">
        <f t="shared" si="97"/>
        <v>0</v>
      </c>
      <c r="AO521" s="5">
        <v>0</v>
      </c>
      <c r="AP521" s="5">
        <v>0</v>
      </c>
      <c r="AQ521" s="5">
        <f t="shared" si="98"/>
        <v>0</v>
      </c>
      <c r="AR521" s="5">
        <v>0</v>
      </c>
      <c r="AS521" s="6"/>
      <c r="AT521" s="5">
        <v>0</v>
      </c>
      <c r="AU521" s="5">
        <v>0</v>
      </c>
      <c r="AV521" t="str">
        <f t="shared" si="91"/>
        <v>N</v>
      </c>
      <c r="AW521" t="s">
        <v>60</v>
      </c>
      <c r="AX521" t="s">
        <v>445</v>
      </c>
      <c r="AY521" t="s">
        <v>62</v>
      </c>
      <c r="AZ521" t="s">
        <v>62</v>
      </c>
      <c r="BA521" t="str">
        <f t="shared" si="92"/>
        <v>N</v>
      </c>
    </row>
    <row r="522" spans="1:53">
      <c r="A522" t="s">
        <v>454</v>
      </c>
      <c r="B522" t="s">
        <v>54</v>
      </c>
      <c r="C522" t="s">
        <v>55</v>
      </c>
      <c r="D522">
        <v>2018</v>
      </c>
      <c r="F522" t="s">
        <v>467</v>
      </c>
      <c r="G522" t="s">
        <v>1434</v>
      </c>
      <c r="H522" t="s">
        <v>469</v>
      </c>
      <c r="I522">
        <v>21644</v>
      </c>
      <c r="J522" t="s">
        <v>470</v>
      </c>
      <c r="K522" t="s">
        <v>93</v>
      </c>
      <c r="L522" s="5">
        <v>0</v>
      </c>
      <c r="M522" s="5">
        <v>0</v>
      </c>
      <c r="N522" s="5">
        <f t="shared" si="88"/>
        <v>0</v>
      </c>
      <c r="O522" s="5">
        <v>0</v>
      </c>
      <c r="P522" s="5">
        <v>0</v>
      </c>
      <c r="Q522" s="5">
        <f t="shared" si="89"/>
        <v>0</v>
      </c>
      <c r="R522" s="5">
        <v>0</v>
      </c>
      <c r="S522" s="5">
        <v>0</v>
      </c>
      <c r="T522" s="5">
        <f t="shared" si="90"/>
        <v>0</v>
      </c>
      <c r="U522" s="5">
        <v>0</v>
      </c>
      <c r="V522" s="5">
        <v>0</v>
      </c>
      <c r="W522" s="5">
        <v>0</v>
      </c>
      <c r="X522" s="5">
        <v>0</v>
      </c>
      <c r="Y522" s="5">
        <f t="shared" si="93"/>
        <v>0</v>
      </c>
      <c r="Z522" s="5">
        <v>0</v>
      </c>
      <c r="AA522" s="5">
        <v>0</v>
      </c>
      <c r="AB522" s="5">
        <f t="shared" si="94"/>
        <v>0</v>
      </c>
      <c r="AC522" s="5">
        <v>0</v>
      </c>
      <c r="AD522" s="5">
        <v>0</v>
      </c>
      <c r="AE522" s="5">
        <f t="shared" si="95"/>
        <v>0</v>
      </c>
      <c r="AF522" s="5">
        <v>4</v>
      </c>
      <c r="AG522" s="6">
        <v>43188</v>
      </c>
      <c r="AH522" s="5">
        <v>4</v>
      </c>
      <c r="AI522" s="5">
        <v>0</v>
      </c>
      <c r="AJ522" s="5">
        <v>0</v>
      </c>
      <c r="AK522" s="5">
        <f t="shared" si="96"/>
        <v>0</v>
      </c>
      <c r="AL522" s="5">
        <v>0</v>
      </c>
      <c r="AM522" s="5">
        <v>0</v>
      </c>
      <c r="AN522" s="5">
        <f t="shared" si="97"/>
        <v>0</v>
      </c>
      <c r="AO522" s="5">
        <v>0</v>
      </c>
      <c r="AP522" s="5">
        <v>0</v>
      </c>
      <c r="AQ522" s="5">
        <f t="shared" si="98"/>
        <v>0</v>
      </c>
      <c r="AR522" s="5">
        <v>0</v>
      </c>
      <c r="AS522" s="6"/>
      <c r="AT522" s="5">
        <v>0</v>
      </c>
      <c r="AU522" s="5">
        <v>0</v>
      </c>
      <c r="AV522" t="str">
        <f t="shared" si="91"/>
        <v>N</v>
      </c>
      <c r="AW522" t="s">
        <v>60</v>
      </c>
      <c r="AX522" t="s">
        <v>445</v>
      </c>
      <c r="AY522" t="s">
        <v>62</v>
      </c>
      <c r="AZ522" t="s">
        <v>62</v>
      </c>
      <c r="BA522" t="str">
        <f t="shared" si="92"/>
        <v>N</v>
      </c>
    </row>
    <row r="523" spans="1:53">
      <c r="A523" t="s">
        <v>454</v>
      </c>
      <c r="B523" t="s">
        <v>54</v>
      </c>
      <c r="C523" t="s">
        <v>55</v>
      </c>
      <c r="D523">
        <v>2018</v>
      </c>
      <c r="F523" t="s">
        <v>1422</v>
      </c>
      <c r="G523" t="s">
        <v>1435</v>
      </c>
      <c r="H523" t="s">
        <v>473</v>
      </c>
      <c r="I523">
        <v>21905</v>
      </c>
      <c r="J523" t="s">
        <v>470</v>
      </c>
      <c r="K523" t="s">
        <v>93</v>
      </c>
      <c r="L523" s="5">
        <v>0</v>
      </c>
      <c r="M523" s="5">
        <v>0</v>
      </c>
      <c r="N523" s="5">
        <f t="shared" si="88"/>
        <v>0</v>
      </c>
      <c r="O523" s="5">
        <v>0</v>
      </c>
      <c r="P523" s="5">
        <v>0</v>
      </c>
      <c r="Q523" s="5">
        <f t="shared" si="89"/>
        <v>0</v>
      </c>
      <c r="R523" s="5">
        <v>0</v>
      </c>
      <c r="S523" s="5">
        <v>0</v>
      </c>
      <c r="T523" s="5">
        <f t="shared" si="90"/>
        <v>0</v>
      </c>
      <c r="U523" s="5">
        <v>0</v>
      </c>
      <c r="V523" s="5">
        <v>0</v>
      </c>
      <c r="W523" s="5">
        <v>0</v>
      </c>
      <c r="X523" s="5">
        <v>0</v>
      </c>
      <c r="Y523" s="5">
        <f t="shared" si="93"/>
        <v>0</v>
      </c>
      <c r="Z523" s="5">
        <v>0</v>
      </c>
      <c r="AA523" s="5">
        <v>0</v>
      </c>
      <c r="AB523" s="5">
        <f t="shared" si="94"/>
        <v>0</v>
      </c>
      <c r="AC523" s="5">
        <v>0</v>
      </c>
      <c r="AD523" s="5">
        <v>0</v>
      </c>
      <c r="AE523" s="5">
        <f t="shared" si="95"/>
        <v>0</v>
      </c>
      <c r="AF523" s="5">
        <v>6</v>
      </c>
      <c r="AG523" s="6">
        <v>43234</v>
      </c>
      <c r="AH523" s="5">
        <v>6</v>
      </c>
      <c r="AI523" s="5">
        <v>0</v>
      </c>
      <c r="AJ523" s="5">
        <v>0</v>
      </c>
      <c r="AK523" s="5">
        <f t="shared" si="96"/>
        <v>0</v>
      </c>
      <c r="AL523" s="5">
        <v>0</v>
      </c>
      <c r="AM523" s="5">
        <v>0</v>
      </c>
      <c r="AN523" s="5">
        <f t="shared" si="97"/>
        <v>0</v>
      </c>
      <c r="AO523" s="5">
        <v>0</v>
      </c>
      <c r="AP523" s="5">
        <v>0</v>
      </c>
      <c r="AQ523" s="5">
        <f t="shared" si="98"/>
        <v>0</v>
      </c>
      <c r="AR523" s="5">
        <v>0</v>
      </c>
      <c r="AS523" s="6"/>
      <c r="AT523" s="5">
        <v>0</v>
      </c>
      <c r="AU523" s="5">
        <v>0</v>
      </c>
      <c r="AV523" t="str">
        <f t="shared" si="91"/>
        <v>N</v>
      </c>
      <c r="AW523" t="s">
        <v>60</v>
      </c>
      <c r="AX523" t="s">
        <v>445</v>
      </c>
      <c r="AY523" t="s">
        <v>62</v>
      </c>
      <c r="AZ523" t="s">
        <v>62</v>
      </c>
      <c r="BA523" t="str">
        <f t="shared" si="92"/>
        <v>N</v>
      </c>
    </row>
    <row r="524" spans="1:53">
      <c r="A524" t="s">
        <v>454</v>
      </c>
      <c r="B524" t="s">
        <v>54</v>
      </c>
      <c r="C524" t="s">
        <v>55</v>
      </c>
      <c r="D524">
        <v>2018</v>
      </c>
      <c r="F524" t="s">
        <v>455</v>
      </c>
      <c r="G524" t="s">
        <v>1436</v>
      </c>
      <c r="H524" t="s">
        <v>473</v>
      </c>
      <c r="I524">
        <v>21914</v>
      </c>
      <c r="J524" t="s">
        <v>470</v>
      </c>
      <c r="K524" t="s">
        <v>93</v>
      </c>
      <c r="L524" s="5">
        <v>0</v>
      </c>
      <c r="M524" s="5">
        <v>0</v>
      </c>
      <c r="N524" s="5">
        <f t="shared" si="88"/>
        <v>0</v>
      </c>
      <c r="O524" s="5">
        <v>0</v>
      </c>
      <c r="P524" s="5">
        <v>0</v>
      </c>
      <c r="Q524" s="5">
        <f t="shared" si="89"/>
        <v>0</v>
      </c>
      <c r="R524" s="5">
        <v>0</v>
      </c>
      <c r="S524" s="5">
        <v>0</v>
      </c>
      <c r="T524" s="5">
        <f t="shared" si="90"/>
        <v>0</v>
      </c>
      <c r="U524" s="5">
        <v>0</v>
      </c>
      <c r="V524" s="5">
        <v>0</v>
      </c>
      <c r="W524" s="5">
        <v>0</v>
      </c>
      <c r="X524" s="5">
        <v>0</v>
      </c>
      <c r="Y524" s="5">
        <f t="shared" si="93"/>
        <v>0</v>
      </c>
      <c r="Z524" s="5">
        <v>0</v>
      </c>
      <c r="AA524" s="5">
        <v>0</v>
      </c>
      <c r="AB524" s="5">
        <f t="shared" si="94"/>
        <v>0</v>
      </c>
      <c r="AC524" s="5">
        <v>0</v>
      </c>
      <c r="AD524" s="5">
        <v>0</v>
      </c>
      <c r="AE524" s="5">
        <f t="shared" si="95"/>
        <v>0</v>
      </c>
      <c r="AF524" s="5">
        <v>4</v>
      </c>
      <c r="AG524" s="6">
        <v>43234</v>
      </c>
      <c r="AH524" s="5">
        <v>4</v>
      </c>
      <c r="AI524" s="5">
        <v>0</v>
      </c>
      <c r="AJ524" s="5">
        <v>0</v>
      </c>
      <c r="AK524" s="5">
        <f t="shared" si="96"/>
        <v>0</v>
      </c>
      <c r="AL524" s="5">
        <v>0</v>
      </c>
      <c r="AM524" s="5">
        <v>0</v>
      </c>
      <c r="AN524" s="5">
        <f t="shared" si="97"/>
        <v>0</v>
      </c>
      <c r="AO524" s="5">
        <v>0</v>
      </c>
      <c r="AP524" s="5">
        <v>0</v>
      </c>
      <c r="AQ524" s="5">
        <f t="shared" si="98"/>
        <v>0</v>
      </c>
      <c r="AR524" s="5">
        <v>0</v>
      </c>
      <c r="AS524" s="6"/>
      <c r="AT524" s="5">
        <v>0</v>
      </c>
      <c r="AU524" s="5">
        <v>0</v>
      </c>
      <c r="AV524" t="str">
        <f t="shared" si="91"/>
        <v>N</v>
      </c>
      <c r="AW524" t="s">
        <v>60</v>
      </c>
      <c r="AX524" t="s">
        <v>445</v>
      </c>
      <c r="AY524" t="s">
        <v>62</v>
      </c>
      <c r="AZ524" t="s">
        <v>62</v>
      </c>
      <c r="BA524" t="str">
        <f t="shared" si="92"/>
        <v>N</v>
      </c>
    </row>
    <row r="525" spans="1:53">
      <c r="A525" t="s">
        <v>54</v>
      </c>
      <c r="B525" t="s">
        <v>54</v>
      </c>
      <c r="C525" t="s">
        <v>55</v>
      </c>
      <c r="D525">
        <v>2018</v>
      </c>
      <c r="F525" t="s">
        <v>1437</v>
      </c>
      <c r="G525" t="s">
        <v>1438</v>
      </c>
      <c r="H525" t="s">
        <v>1439</v>
      </c>
      <c r="I525" t="s">
        <v>1440</v>
      </c>
      <c r="J525" t="s">
        <v>255</v>
      </c>
      <c r="K525" t="s">
        <v>59</v>
      </c>
      <c r="L525" s="5">
        <v>0</v>
      </c>
      <c r="M525" s="5">
        <v>0</v>
      </c>
      <c r="N525" s="5">
        <f t="shared" si="88"/>
        <v>0</v>
      </c>
      <c r="O525" s="5">
        <v>0</v>
      </c>
      <c r="P525" s="5">
        <v>0</v>
      </c>
      <c r="Q525" s="5">
        <f t="shared" si="89"/>
        <v>0</v>
      </c>
      <c r="R525" s="5">
        <v>0</v>
      </c>
      <c r="S525" s="5">
        <v>0</v>
      </c>
      <c r="T525" s="5">
        <f t="shared" si="90"/>
        <v>0</v>
      </c>
      <c r="U525" s="5">
        <v>0</v>
      </c>
      <c r="V525" s="5">
        <v>0</v>
      </c>
      <c r="W525" s="5">
        <v>0</v>
      </c>
      <c r="X525" s="5">
        <v>0</v>
      </c>
      <c r="Y525" s="5">
        <f t="shared" si="93"/>
        <v>0</v>
      </c>
      <c r="Z525" s="5">
        <v>0</v>
      </c>
      <c r="AA525" s="5">
        <v>0</v>
      </c>
      <c r="AB525" s="5">
        <f t="shared" si="94"/>
        <v>0</v>
      </c>
      <c r="AC525" s="5">
        <v>0</v>
      </c>
      <c r="AD525" s="5">
        <v>0</v>
      </c>
      <c r="AE525" s="5">
        <f t="shared" si="95"/>
        <v>0</v>
      </c>
      <c r="AF525" s="5">
        <v>4</v>
      </c>
      <c r="AG525" s="6">
        <v>43102</v>
      </c>
      <c r="AH525" s="5">
        <v>4</v>
      </c>
      <c r="AI525" s="5">
        <v>0</v>
      </c>
      <c r="AJ525" s="5">
        <v>0</v>
      </c>
      <c r="AK525" s="5">
        <f t="shared" si="96"/>
        <v>0</v>
      </c>
      <c r="AL525" s="5">
        <v>0</v>
      </c>
      <c r="AM525" s="5">
        <v>0</v>
      </c>
      <c r="AN525" s="5">
        <f t="shared" si="97"/>
        <v>0</v>
      </c>
      <c r="AO525" s="5">
        <v>0</v>
      </c>
      <c r="AP525" s="5">
        <v>0</v>
      </c>
      <c r="AQ525" s="5">
        <f t="shared" si="98"/>
        <v>0</v>
      </c>
      <c r="AR525" s="5">
        <v>0</v>
      </c>
      <c r="AS525" s="6"/>
      <c r="AT525" s="5">
        <v>0</v>
      </c>
      <c r="AU525" s="5">
        <v>0</v>
      </c>
      <c r="AV525" t="str">
        <f t="shared" si="91"/>
        <v>N</v>
      </c>
      <c r="AW525" t="s">
        <v>60</v>
      </c>
      <c r="AX525" t="s">
        <v>445</v>
      </c>
      <c r="AY525" t="s">
        <v>62</v>
      </c>
      <c r="AZ525" t="s">
        <v>62</v>
      </c>
      <c r="BA525" t="str">
        <f t="shared" si="92"/>
        <v>N</v>
      </c>
    </row>
    <row r="526" spans="1:53">
      <c r="A526" t="s">
        <v>436</v>
      </c>
      <c r="B526" t="s">
        <v>54</v>
      </c>
      <c r="C526" t="s">
        <v>89</v>
      </c>
      <c r="D526">
        <v>2018</v>
      </c>
      <c r="F526" t="s">
        <v>1382</v>
      </c>
      <c r="G526" t="s">
        <v>1441</v>
      </c>
      <c r="H526" t="s">
        <v>1442</v>
      </c>
      <c r="I526" t="s">
        <v>1443</v>
      </c>
      <c r="J526" t="s">
        <v>255</v>
      </c>
      <c r="K526" t="s">
        <v>59</v>
      </c>
      <c r="L526" s="5">
        <v>0</v>
      </c>
      <c r="M526" s="5">
        <v>0</v>
      </c>
      <c r="N526" s="5">
        <f t="shared" si="88"/>
        <v>0</v>
      </c>
      <c r="O526" s="5">
        <v>0</v>
      </c>
      <c r="P526" s="5">
        <v>0</v>
      </c>
      <c r="Q526" s="5">
        <f t="shared" si="89"/>
        <v>0</v>
      </c>
      <c r="R526" s="5">
        <v>0</v>
      </c>
      <c r="S526" s="5">
        <v>0</v>
      </c>
      <c r="T526" s="5">
        <f t="shared" si="90"/>
        <v>0</v>
      </c>
      <c r="U526" s="5">
        <v>0</v>
      </c>
      <c r="V526" s="5">
        <v>0</v>
      </c>
      <c r="W526" s="5">
        <v>0</v>
      </c>
      <c r="X526" s="5">
        <v>0</v>
      </c>
      <c r="Y526" s="5">
        <f t="shared" si="93"/>
        <v>0</v>
      </c>
      <c r="Z526" s="5">
        <v>0</v>
      </c>
      <c r="AA526" s="5">
        <v>0</v>
      </c>
      <c r="AB526" s="5">
        <f t="shared" si="94"/>
        <v>0</v>
      </c>
      <c r="AC526" s="5">
        <v>0</v>
      </c>
      <c r="AD526" s="5">
        <v>0</v>
      </c>
      <c r="AE526" s="5">
        <f t="shared" si="95"/>
        <v>0</v>
      </c>
      <c r="AF526" s="5">
        <v>4</v>
      </c>
      <c r="AG526" s="6">
        <v>43270</v>
      </c>
      <c r="AH526" s="5">
        <v>4</v>
      </c>
      <c r="AI526" s="5">
        <v>0</v>
      </c>
      <c r="AJ526" s="5">
        <v>0</v>
      </c>
      <c r="AK526" s="5">
        <f t="shared" si="96"/>
        <v>0</v>
      </c>
      <c r="AL526" s="5">
        <v>0</v>
      </c>
      <c r="AM526" s="5">
        <v>0</v>
      </c>
      <c r="AN526" s="5">
        <f t="shared" si="97"/>
        <v>0</v>
      </c>
      <c r="AO526" s="5">
        <v>0</v>
      </c>
      <c r="AP526" s="5">
        <v>0</v>
      </c>
      <c r="AQ526" s="5">
        <f t="shared" si="98"/>
        <v>0</v>
      </c>
      <c r="AR526" s="5">
        <v>0</v>
      </c>
      <c r="AS526" s="6"/>
      <c r="AT526" s="5">
        <v>0</v>
      </c>
      <c r="AU526" s="5">
        <v>0</v>
      </c>
      <c r="AV526" t="str">
        <f t="shared" si="91"/>
        <v>N</v>
      </c>
      <c r="AW526" t="s">
        <v>60</v>
      </c>
      <c r="AX526" t="s">
        <v>61</v>
      </c>
      <c r="AY526" t="s">
        <v>62</v>
      </c>
      <c r="AZ526" t="s">
        <v>62</v>
      </c>
      <c r="BA526" t="str">
        <f t="shared" si="92"/>
        <v>N</v>
      </c>
    </row>
    <row r="527" spans="1:53">
      <c r="A527" t="s">
        <v>54</v>
      </c>
      <c r="B527" t="s">
        <v>54</v>
      </c>
      <c r="C527" t="s">
        <v>55</v>
      </c>
      <c r="D527">
        <v>2018</v>
      </c>
      <c r="F527" t="s">
        <v>1444</v>
      </c>
      <c r="G527" t="s">
        <v>1445</v>
      </c>
      <c r="H527" t="s">
        <v>1446</v>
      </c>
      <c r="I527" t="s">
        <v>1447</v>
      </c>
      <c r="J527" t="s">
        <v>258</v>
      </c>
      <c r="K527" t="s">
        <v>59</v>
      </c>
      <c r="L527" s="5">
        <v>0</v>
      </c>
      <c r="M527" s="5">
        <v>0</v>
      </c>
      <c r="N527" s="5">
        <f t="shared" si="88"/>
        <v>0</v>
      </c>
      <c r="O527" s="5">
        <v>0</v>
      </c>
      <c r="P527" s="5">
        <v>0</v>
      </c>
      <c r="Q527" s="5">
        <f t="shared" si="89"/>
        <v>0</v>
      </c>
      <c r="R527" s="5">
        <v>0</v>
      </c>
      <c r="S527" s="5">
        <v>0</v>
      </c>
      <c r="T527" s="5">
        <f t="shared" si="90"/>
        <v>0</v>
      </c>
      <c r="U527" s="5">
        <v>0</v>
      </c>
      <c r="V527" s="5">
        <v>0</v>
      </c>
      <c r="W527" s="5">
        <v>0</v>
      </c>
      <c r="X527" s="5">
        <v>0</v>
      </c>
      <c r="Y527" s="5">
        <f t="shared" si="93"/>
        <v>0</v>
      </c>
      <c r="Z527" s="5">
        <v>0</v>
      </c>
      <c r="AA527" s="5">
        <v>0</v>
      </c>
      <c r="AB527" s="5">
        <f t="shared" si="94"/>
        <v>0</v>
      </c>
      <c r="AC527" s="5">
        <v>0</v>
      </c>
      <c r="AD527" s="5">
        <v>0</v>
      </c>
      <c r="AE527" s="5">
        <f t="shared" si="95"/>
        <v>0</v>
      </c>
      <c r="AF527" s="5">
        <v>21</v>
      </c>
      <c r="AG527" s="6">
        <v>43307</v>
      </c>
      <c r="AH527" s="5">
        <v>21</v>
      </c>
      <c r="AI527" s="5">
        <v>0</v>
      </c>
      <c r="AJ527" s="5">
        <v>0</v>
      </c>
      <c r="AK527" s="5">
        <f t="shared" si="96"/>
        <v>0</v>
      </c>
      <c r="AL527" s="5">
        <v>0</v>
      </c>
      <c r="AM527" s="5">
        <v>0</v>
      </c>
      <c r="AN527" s="5">
        <f t="shared" si="97"/>
        <v>0</v>
      </c>
      <c r="AO527" s="5">
        <v>0</v>
      </c>
      <c r="AP527" s="5">
        <v>0</v>
      </c>
      <c r="AQ527" s="5">
        <f t="shared" si="98"/>
        <v>0</v>
      </c>
      <c r="AR527" s="5">
        <v>0</v>
      </c>
      <c r="AS527" s="6"/>
      <c r="AT527" s="5">
        <v>0</v>
      </c>
      <c r="AU527" s="5">
        <v>0</v>
      </c>
      <c r="AV527" t="str">
        <f t="shared" si="91"/>
        <v>N</v>
      </c>
      <c r="AW527" t="s">
        <v>60</v>
      </c>
      <c r="AX527" t="s">
        <v>445</v>
      </c>
      <c r="AY527" t="s">
        <v>62</v>
      </c>
      <c r="AZ527" t="s">
        <v>62</v>
      </c>
      <c r="BA527" t="str">
        <f t="shared" si="92"/>
        <v>N</v>
      </c>
    </row>
    <row r="528" spans="1:53">
      <c r="A528" t="s">
        <v>54</v>
      </c>
      <c r="B528" t="s">
        <v>54</v>
      </c>
      <c r="C528" t="s">
        <v>55</v>
      </c>
      <c r="D528">
        <v>2018</v>
      </c>
      <c r="F528" t="s">
        <v>1448</v>
      </c>
      <c r="G528" t="s">
        <v>1449</v>
      </c>
      <c r="H528" t="s">
        <v>1450</v>
      </c>
      <c r="I528" t="s">
        <v>1451</v>
      </c>
      <c r="J528" t="s">
        <v>258</v>
      </c>
      <c r="K528" t="s">
        <v>59</v>
      </c>
      <c r="L528" s="5">
        <v>0</v>
      </c>
      <c r="M528" s="5">
        <v>0</v>
      </c>
      <c r="N528" s="5">
        <f t="shared" si="88"/>
        <v>0</v>
      </c>
      <c r="O528" s="5">
        <v>0</v>
      </c>
      <c r="P528" s="5">
        <v>0</v>
      </c>
      <c r="Q528" s="5">
        <f t="shared" si="89"/>
        <v>0</v>
      </c>
      <c r="R528" s="5">
        <v>0</v>
      </c>
      <c r="S528" s="5">
        <v>0</v>
      </c>
      <c r="T528" s="5">
        <f t="shared" si="90"/>
        <v>0</v>
      </c>
      <c r="U528" s="5">
        <v>0</v>
      </c>
      <c r="V528" s="5">
        <v>0</v>
      </c>
      <c r="W528" s="5">
        <v>0</v>
      </c>
      <c r="X528" s="5">
        <v>0</v>
      </c>
      <c r="Y528" s="5">
        <f t="shared" si="93"/>
        <v>0</v>
      </c>
      <c r="Z528" s="5">
        <v>0</v>
      </c>
      <c r="AA528" s="5">
        <v>0</v>
      </c>
      <c r="AB528" s="5">
        <f t="shared" si="94"/>
        <v>0</v>
      </c>
      <c r="AC528" s="5">
        <v>0</v>
      </c>
      <c r="AD528" s="5">
        <v>0</v>
      </c>
      <c r="AE528" s="5">
        <f t="shared" si="95"/>
        <v>0</v>
      </c>
      <c r="AF528" s="5">
        <v>7</v>
      </c>
      <c r="AG528" s="6">
        <v>43139</v>
      </c>
      <c r="AH528" s="5">
        <v>7</v>
      </c>
      <c r="AI528" s="5">
        <v>0</v>
      </c>
      <c r="AJ528" s="5">
        <v>0</v>
      </c>
      <c r="AK528" s="5">
        <f t="shared" si="96"/>
        <v>0</v>
      </c>
      <c r="AL528" s="5">
        <v>0</v>
      </c>
      <c r="AM528" s="5">
        <v>0</v>
      </c>
      <c r="AN528" s="5">
        <f t="shared" si="97"/>
        <v>0</v>
      </c>
      <c r="AO528" s="5">
        <v>0</v>
      </c>
      <c r="AP528" s="5">
        <v>0</v>
      </c>
      <c r="AQ528" s="5">
        <f t="shared" si="98"/>
        <v>0</v>
      </c>
      <c r="AR528" s="5">
        <v>0</v>
      </c>
      <c r="AS528" s="6"/>
      <c r="AT528" s="5">
        <v>0</v>
      </c>
      <c r="AU528" s="5">
        <v>0</v>
      </c>
      <c r="AV528" t="str">
        <f t="shared" si="91"/>
        <v>N</v>
      </c>
      <c r="AW528" t="s">
        <v>60</v>
      </c>
      <c r="AX528" t="s">
        <v>445</v>
      </c>
      <c r="AY528" t="s">
        <v>62</v>
      </c>
      <c r="AZ528" t="s">
        <v>62</v>
      </c>
      <c r="BA528" t="str">
        <f t="shared" si="92"/>
        <v>N</v>
      </c>
    </row>
    <row r="529" spans="1:53">
      <c r="A529" t="s">
        <v>54</v>
      </c>
      <c r="B529" t="s">
        <v>54</v>
      </c>
      <c r="C529" t="s">
        <v>55</v>
      </c>
      <c r="D529">
        <v>2018</v>
      </c>
      <c r="F529" t="s">
        <v>1452</v>
      </c>
      <c r="G529" t="s">
        <v>1453</v>
      </c>
      <c r="H529" t="s">
        <v>1454</v>
      </c>
      <c r="I529" t="s">
        <v>1455</v>
      </c>
      <c r="J529" t="s">
        <v>258</v>
      </c>
      <c r="K529" t="s">
        <v>59</v>
      </c>
      <c r="L529" s="5">
        <v>0</v>
      </c>
      <c r="M529" s="5">
        <v>0</v>
      </c>
      <c r="N529" s="5">
        <f t="shared" si="88"/>
        <v>0</v>
      </c>
      <c r="O529" s="5">
        <v>0</v>
      </c>
      <c r="P529" s="5">
        <v>0</v>
      </c>
      <c r="Q529" s="5">
        <f t="shared" si="89"/>
        <v>0</v>
      </c>
      <c r="R529" s="5">
        <v>0</v>
      </c>
      <c r="S529" s="5">
        <v>0</v>
      </c>
      <c r="T529" s="5">
        <f t="shared" si="90"/>
        <v>0</v>
      </c>
      <c r="U529" s="5">
        <v>0</v>
      </c>
      <c r="V529" s="5">
        <v>0</v>
      </c>
      <c r="W529" s="5">
        <v>0</v>
      </c>
      <c r="X529" s="5">
        <v>0</v>
      </c>
      <c r="Y529" s="5">
        <f t="shared" si="93"/>
        <v>0</v>
      </c>
      <c r="Z529" s="5">
        <v>0</v>
      </c>
      <c r="AA529" s="5">
        <v>0</v>
      </c>
      <c r="AB529" s="5">
        <f t="shared" si="94"/>
        <v>0</v>
      </c>
      <c r="AC529" s="5">
        <v>0</v>
      </c>
      <c r="AD529" s="5">
        <v>0</v>
      </c>
      <c r="AE529" s="5">
        <f t="shared" si="95"/>
        <v>0</v>
      </c>
      <c r="AF529" s="5">
        <v>30</v>
      </c>
      <c r="AG529" s="6">
        <v>43339</v>
      </c>
      <c r="AH529" s="5">
        <v>30</v>
      </c>
      <c r="AI529" s="5">
        <v>0</v>
      </c>
      <c r="AJ529" s="5">
        <v>0</v>
      </c>
      <c r="AK529" s="5">
        <f t="shared" si="96"/>
        <v>0</v>
      </c>
      <c r="AL529" s="5">
        <v>0</v>
      </c>
      <c r="AM529" s="5">
        <v>0</v>
      </c>
      <c r="AN529" s="5">
        <f t="shared" si="97"/>
        <v>0</v>
      </c>
      <c r="AO529" s="5">
        <v>0</v>
      </c>
      <c r="AP529" s="5">
        <v>0</v>
      </c>
      <c r="AQ529" s="5">
        <f t="shared" si="98"/>
        <v>0</v>
      </c>
      <c r="AR529" s="5">
        <v>0</v>
      </c>
      <c r="AS529" s="6"/>
      <c r="AT529" s="5">
        <v>0</v>
      </c>
      <c r="AU529" s="5">
        <v>0</v>
      </c>
      <c r="AV529" t="str">
        <f t="shared" si="91"/>
        <v>N</v>
      </c>
      <c r="AW529" t="s">
        <v>60</v>
      </c>
      <c r="AX529" t="s">
        <v>445</v>
      </c>
      <c r="AY529" t="s">
        <v>62</v>
      </c>
      <c r="AZ529" t="s">
        <v>62</v>
      </c>
      <c r="BA529" t="str">
        <f t="shared" si="92"/>
        <v>N</v>
      </c>
    </row>
    <row r="530" spans="1:53">
      <c r="A530" t="s">
        <v>54</v>
      </c>
      <c r="B530" t="s">
        <v>54</v>
      </c>
      <c r="C530" t="s">
        <v>55</v>
      </c>
      <c r="D530">
        <v>2018</v>
      </c>
      <c r="F530" t="s">
        <v>1456</v>
      </c>
      <c r="G530" t="s">
        <v>1457</v>
      </c>
      <c r="H530" t="s">
        <v>1458</v>
      </c>
      <c r="I530" t="s">
        <v>1459</v>
      </c>
      <c r="J530" t="s">
        <v>255</v>
      </c>
      <c r="K530" t="s">
        <v>59</v>
      </c>
      <c r="L530" s="5">
        <v>0</v>
      </c>
      <c r="M530" s="5">
        <v>0</v>
      </c>
      <c r="N530" s="5">
        <f t="shared" si="88"/>
        <v>0</v>
      </c>
      <c r="O530" s="5">
        <v>0</v>
      </c>
      <c r="P530" s="5">
        <v>0</v>
      </c>
      <c r="Q530" s="5">
        <f t="shared" si="89"/>
        <v>0</v>
      </c>
      <c r="R530" s="5">
        <v>0</v>
      </c>
      <c r="S530" s="5">
        <v>0</v>
      </c>
      <c r="T530" s="5">
        <f t="shared" si="90"/>
        <v>0</v>
      </c>
      <c r="U530" s="5">
        <v>0</v>
      </c>
      <c r="V530" s="5">
        <v>0</v>
      </c>
      <c r="W530" s="5">
        <v>0</v>
      </c>
      <c r="X530" s="5">
        <v>0</v>
      </c>
      <c r="Y530" s="5">
        <f t="shared" si="93"/>
        <v>0</v>
      </c>
      <c r="Z530" s="5">
        <v>0</v>
      </c>
      <c r="AA530" s="5">
        <v>0</v>
      </c>
      <c r="AB530" s="5">
        <f t="shared" si="94"/>
        <v>0</v>
      </c>
      <c r="AC530" s="5">
        <v>0</v>
      </c>
      <c r="AD530" s="5">
        <v>0</v>
      </c>
      <c r="AE530" s="5">
        <f t="shared" si="95"/>
        <v>0</v>
      </c>
      <c r="AF530" s="5">
        <v>6</v>
      </c>
      <c r="AG530" s="6">
        <v>43375</v>
      </c>
      <c r="AH530" s="5">
        <v>6</v>
      </c>
      <c r="AI530" s="5">
        <v>0</v>
      </c>
      <c r="AJ530" s="5">
        <v>0</v>
      </c>
      <c r="AK530" s="5">
        <f t="shared" si="96"/>
        <v>0</v>
      </c>
      <c r="AL530" s="5">
        <v>0</v>
      </c>
      <c r="AM530" s="5">
        <v>0</v>
      </c>
      <c r="AN530" s="5">
        <f t="shared" si="97"/>
        <v>0</v>
      </c>
      <c r="AO530" s="5">
        <v>0</v>
      </c>
      <c r="AP530" s="5">
        <v>0</v>
      </c>
      <c r="AQ530" s="5">
        <f t="shared" si="98"/>
        <v>0</v>
      </c>
      <c r="AR530" s="5">
        <v>0</v>
      </c>
      <c r="AS530" s="6"/>
      <c r="AT530" s="5">
        <v>0</v>
      </c>
      <c r="AU530" s="5">
        <v>0</v>
      </c>
      <c r="AV530" t="str">
        <f t="shared" si="91"/>
        <v>N</v>
      </c>
      <c r="AW530" t="s">
        <v>60</v>
      </c>
      <c r="AX530" t="s">
        <v>445</v>
      </c>
      <c r="AY530" t="s">
        <v>62</v>
      </c>
      <c r="AZ530" t="s">
        <v>62</v>
      </c>
      <c r="BA530" t="str">
        <f t="shared" si="92"/>
        <v>N</v>
      </c>
    </row>
    <row r="531" spans="1:53">
      <c r="A531" t="s">
        <v>1460</v>
      </c>
      <c r="B531" t="s">
        <v>54</v>
      </c>
      <c r="C531" t="s">
        <v>89</v>
      </c>
      <c r="D531">
        <v>2018</v>
      </c>
      <c r="F531" t="s">
        <v>1461</v>
      </c>
      <c r="G531" t="s">
        <v>1462</v>
      </c>
      <c r="H531" t="s">
        <v>1463</v>
      </c>
      <c r="I531" t="s">
        <v>1464</v>
      </c>
      <c r="J531" t="s">
        <v>58</v>
      </c>
      <c r="K531" t="s">
        <v>59</v>
      </c>
      <c r="L531" s="5">
        <v>0</v>
      </c>
      <c r="M531" s="5">
        <v>0</v>
      </c>
      <c r="N531" s="5">
        <f t="shared" si="88"/>
        <v>0</v>
      </c>
      <c r="O531" s="5">
        <v>0</v>
      </c>
      <c r="P531" s="5">
        <v>0</v>
      </c>
      <c r="Q531" s="5">
        <f t="shared" si="89"/>
        <v>0</v>
      </c>
      <c r="R531" s="5">
        <v>0</v>
      </c>
      <c r="S531" s="5">
        <v>0</v>
      </c>
      <c r="T531" s="5">
        <f t="shared" si="90"/>
        <v>0</v>
      </c>
      <c r="U531" s="5">
        <v>0</v>
      </c>
      <c r="V531" s="5">
        <v>0</v>
      </c>
      <c r="W531" s="5">
        <v>0</v>
      </c>
      <c r="X531" s="5">
        <v>0</v>
      </c>
      <c r="Y531" s="5">
        <f t="shared" si="93"/>
        <v>0</v>
      </c>
      <c r="Z531" s="5">
        <v>0</v>
      </c>
      <c r="AA531" s="5">
        <v>0</v>
      </c>
      <c r="AB531" s="5">
        <f t="shared" si="94"/>
        <v>0</v>
      </c>
      <c r="AC531" s="5">
        <v>0</v>
      </c>
      <c r="AD531" s="5">
        <v>0</v>
      </c>
      <c r="AE531" s="5">
        <f t="shared" si="95"/>
        <v>0</v>
      </c>
      <c r="AF531" s="5">
        <v>0</v>
      </c>
      <c r="AG531" s="6"/>
      <c r="AH531" s="5">
        <v>0</v>
      </c>
      <c r="AI531" s="5">
        <v>0</v>
      </c>
      <c r="AJ531" s="5">
        <v>0</v>
      </c>
      <c r="AK531" s="5">
        <f t="shared" si="96"/>
        <v>0</v>
      </c>
      <c r="AL531" s="5">
        <v>0</v>
      </c>
      <c r="AM531" s="5">
        <v>0</v>
      </c>
      <c r="AN531" s="5">
        <f t="shared" si="97"/>
        <v>0</v>
      </c>
      <c r="AO531" s="5">
        <v>0</v>
      </c>
      <c r="AP531" s="5">
        <v>0</v>
      </c>
      <c r="AQ531" s="5">
        <f t="shared" si="98"/>
        <v>0</v>
      </c>
      <c r="AR531" s="5">
        <v>0</v>
      </c>
      <c r="AS531" s="6"/>
      <c r="AT531" s="5">
        <v>0</v>
      </c>
      <c r="AU531" s="5">
        <v>0</v>
      </c>
      <c r="AV531" t="str">
        <f t="shared" si="91"/>
        <v>N</v>
      </c>
      <c r="AW531" t="s">
        <v>60</v>
      </c>
      <c r="AX531" t="s">
        <v>61</v>
      </c>
      <c r="AY531" t="s">
        <v>445</v>
      </c>
      <c r="AZ531" t="s">
        <v>445</v>
      </c>
      <c r="BA531" t="str">
        <f t="shared" si="92"/>
        <v>N</v>
      </c>
    </row>
    <row r="532" spans="1:53">
      <c r="A532" t="s">
        <v>1465</v>
      </c>
      <c r="B532" t="s">
        <v>54</v>
      </c>
      <c r="C532" t="s">
        <v>55</v>
      </c>
      <c r="D532">
        <v>2018</v>
      </c>
      <c r="F532" t="s">
        <v>1466</v>
      </c>
      <c r="G532" t="s">
        <v>1467</v>
      </c>
      <c r="H532" t="s">
        <v>1468</v>
      </c>
      <c r="I532" t="s">
        <v>1469</v>
      </c>
      <c r="J532" t="s">
        <v>101</v>
      </c>
      <c r="K532" t="s">
        <v>93</v>
      </c>
      <c r="L532" s="5">
        <v>0</v>
      </c>
      <c r="M532" s="5">
        <v>0</v>
      </c>
      <c r="N532" s="5">
        <f t="shared" si="88"/>
        <v>0</v>
      </c>
      <c r="O532" s="5">
        <v>0</v>
      </c>
      <c r="P532" s="5">
        <v>0</v>
      </c>
      <c r="Q532" s="5">
        <f t="shared" si="89"/>
        <v>0</v>
      </c>
      <c r="R532" s="5">
        <v>0</v>
      </c>
      <c r="S532" s="5">
        <v>0</v>
      </c>
      <c r="T532" s="5">
        <f t="shared" si="90"/>
        <v>0</v>
      </c>
      <c r="U532" s="5">
        <v>0</v>
      </c>
      <c r="V532" s="5">
        <v>0</v>
      </c>
      <c r="W532" s="5">
        <v>0</v>
      </c>
      <c r="X532" s="5">
        <v>0</v>
      </c>
      <c r="Y532" s="5">
        <f t="shared" si="93"/>
        <v>0</v>
      </c>
      <c r="Z532" s="5">
        <v>0</v>
      </c>
      <c r="AA532" s="5">
        <v>0</v>
      </c>
      <c r="AB532" s="5">
        <f t="shared" si="94"/>
        <v>0</v>
      </c>
      <c r="AC532" s="5">
        <v>0</v>
      </c>
      <c r="AD532" s="5">
        <v>0</v>
      </c>
      <c r="AE532" s="5">
        <f t="shared" si="95"/>
        <v>0</v>
      </c>
      <c r="AF532" s="5">
        <v>1</v>
      </c>
      <c r="AG532" s="6">
        <v>43242</v>
      </c>
      <c r="AH532" s="5">
        <v>1</v>
      </c>
      <c r="AI532" s="5">
        <v>0</v>
      </c>
      <c r="AJ532" s="5">
        <v>0</v>
      </c>
      <c r="AK532" s="5">
        <f t="shared" si="96"/>
        <v>0</v>
      </c>
      <c r="AL532" s="5">
        <v>0</v>
      </c>
      <c r="AM532" s="5">
        <v>0</v>
      </c>
      <c r="AN532" s="5">
        <f t="shared" si="97"/>
        <v>0</v>
      </c>
      <c r="AO532" s="5">
        <v>0</v>
      </c>
      <c r="AP532" s="5">
        <v>0</v>
      </c>
      <c r="AQ532" s="5">
        <f t="shared" si="98"/>
        <v>0</v>
      </c>
      <c r="AR532" s="5">
        <v>0</v>
      </c>
      <c r="AS532" s="6"/>
      <c r="AT532" s="5">
        <v>0</v>
      </c>
      <c r="AU532" s="5">
        <v>0</v>
      </c>
      <c r="AV532" t="str">
        <f t="shared" si="91"/>
        <v>N</v>
      </c>
      <c r="AW532" t="s">
        <v>60</v>
      </c>
      <c r="AX532" t="s">
        <v>61</v>
      </c>
      <c r="AY532" t="s">
        <v>62</v>
      </c>
      <c r="AZ532" t="s">
        <v>62</v>
      </c>
      <c r="BA532" t="str">
        <f t="shared" si="92"/>
        <v>N</v>
      </c>
    </row>
    <row r="533" spans="1:53">
      <c r="A533" t="s">
        <v>54</v>
      </c>
      <c r="B533" t="s">
        <v>54</v>
      </c>
      <c r="C533" t="s">
        <v>55</v>
      </c>
      <c r="D533">
        <v>2018</v>
      </c>
      <c r="F533" t="s">
        <v>1470</v>
      </c>
      <c r="G533" t="s">
        <v>1471</v>
      </c>
      <c r="H533" t="s">
        <v>913</v>
      </c>
      <c r="I533" t="s">
        <v>1472</v>
      </c>
      <c r="J533" t="s">
        <v>58</v>
      </c>
      <c r="K533" t="s">
        <v>59</v>
      </c>
      <c r="L533" s="5">
        <v>0</v>
      </c>
      <c r="M533" s="5">
        <v>0</v>
      </c>
      <c r="N533" s="5">
        <f t="shared" si="88"/>
        <v>0</v>
      </c>
      <c r="O533" s="5">
        <v>0</v>
      </c>
      <c r="P533" s="5">
        <v>0</v>
      </c>
      <c r="Q533" s="5">
        <f t="shared" si="89"/>
        <v>0</v>
      </c>
      <c r="R533" s="5">
        <v>0</v>
      </c>
      <c r="S533" s="5">
        <v>0</v>
      </c>
      <c r="T533" s="5">
        <f t="shared" si="90"/>
        <v>0</v>
      </c>
      <c r="U533" s="5">
        <v>0</v>
      </c>
      <c r="V533" s="5">
        <v>0</v>
      </c>
      <c r="W533" s="5">
        <v>0</v>
      </c>
      <c r="X533" s="5">
        <v>0</v>
      </c>
      <c r="Y533" s="5">
        <f t="shared" si="93"/>
        <v>0</v>
      </c>
      <c r="Z533" s="5">
        <v>0</v>
      </c>
      <c r="AA533" s="5">
        <v>0</v>
      </c>
      <c r="AB533" s="5">
        <f t="shared" si="94"/>
        <v>0</v>
      </c>
      <c r="AC533" s="5">
        <v>0</v>
      </c>
      <c r="AD533" s="5">
        <v>0</v>
      </c>
      <c r="AE533" s="5">
        <f t="shared" si="95"/>
        <v>0</v>
      </c>
      <c r="AF533" s="5">
        <v>1</v>
      </c>
      <c r="AG533" s="6">
        <v>43251</v>
      </c>
      <c r="AH533" s="5">
        <v>1</v>
      </c>
      <c r="AI533" s="5">
        <v>0</v>
      </c>
      <c r="AJ533" s="5">
        <v>0</v>
      </c>
      <c r="AK533" s="5">
        <f t="shared" si="96"/>
        <v>0</v>
      </c>
      <c r="AL533" s="5">
        <v>0</v>
      </c>
      <c r="AM533" s="5">
        <v>0</v>
      </c>
      <c r="AN533" s="5">
        <f t="shared" si="97"/>
        <v>0</v>
      </c>
      <c r="AO533" s="5">
        <v>0</v>
      </c>
      <c r="AP533" s="5">
        <v>0</v>
      </c>
      <c r="AQ533" s="5">
        <f t="shared" si="98"/>
        <v>0</v>
      </c>
      <c r="AR533" s="5">
        <v>0</v>
      </c>
      <c r="AS533" s="6"/>
      <c r="AT533" s="5">
        <v>0</v>
      </c>
      <c r="AU533" s="5">
        <v>0</v>
      </c>
      <c r="AV533" t="str">
        <f t="shared" si="91"/>
        <v>N</v>
      </c>
      <c r="AW533" t="s">
        <v>60</v>
      </c>
      <c r="AX533" t="s">
        <v>445</v>
      </c>
      <c r="AY533" t="s">
        <v>62</v>
      </c>
      <c r="AZ533" t="s">
        <v>62</v>
      </c>
      <c r="BA533" t="str">
        <f t="shared" si="92"/>
        <v>N</v>
      </c>
    </row>
    <row r="534" spans="1:53">
      <c r="A534" t="s">
        <v>54</v>
      </c>
      <c r="B534" t="s">
        <v>54</v>
      </c>
      <c r="C534" t="s">
        <v>55</v>
      </c>
      <c r="D534">
        <v>2018</v>
      </c>
      <c r="F534" t="s">
        <v>1473</v>
      </c>
      <c r="G534" t="s">
        <v>1474</v>
      </c>
      <c r="H534" t="s">
        <v>884</v>
      </c>
      <c r="I534" t="s">
        <v>1475</v>
      </c>
      <c r="J534" t="s">
        <v>58</v>
      </c>
      <c r="K534" t="s">
        <v>59</v>
      </c>
      <c r="L534" s="5">
        <v>0</v>
      </c>
      <c r="M534" s="5">
        <v>0</v>
      </c>
      <c r="N534" s="5">
        <f t="shared" si="88"/>
        <v>0</v>
      </c>
      <c r="O534" s="5">
        <v>0</v>
      </c>
      <c r="P534" s="5">
        <v>0</v>
      </c>
      <c r="Q534" s="5">
        <f t="shared" si="89"/>
        <v>0</v>
      </c>
      <c r="R534" s="5">
        <v>0</v>
      </c>
      <c r="S534" s="5">
        <v>0</v>
      </c>
      <c r="T534" s="5">
        <f t="shared" si="90"/>
        <v>0</v>
      </c>
      <c r="U534" s="5">
        <v>0</v>
      </c>
      <c r="V534" s="5">
        <v>0</v>
      </c>
      <c r="W534" s="5">
        <v>0</v>
      </c>
      <c r="X534" s="5">
        <v>0</v>
      </c>
      <c r="Y534" s="5">
        <f t="shared" si="93"/>
        <v>0</v>
      </c>
      <c r="Z534" s="5">
        <v>0</v>
      </c>
      <c r="AA534" s="5">
        <v>0</v>
      </c>
      <c r="AB534" s="5">
        <f t="shared" si="94"/>
        <v>0</v>
      </c>
      <c r="AC534" s="5">
        <v>0</v>
      </c>
      <c r="AD534" s="5">
        <v>0</v>
      </c>
      <c r="AE534" s="5">
        <f t="shared" si="95"/>
        <v>0</v>
      </c>
      <c r="AF534" s="5">
        <v>1</v>
      </c>
      <c r="AG534" s="6">
        <v>43250</v>
      </c>
      <c r="AH534" s="5">
        <v>1</v>
      </c>
      <c r="AI534" s="5">
        <v>0</v>
      </c>
      <c r="AJ534" s="5">
        <v>0</v>
      </c>
      <c r="AK534" s="5">
        <f t="shared" si="96"/>
        <v>0</v>
      </c>
      <c r="AL534" s="5">
        <v>0</v>
      </c>
      <c r="AM534" s="5">
        <v>0</v>
      </c>
      <c r="AN534" s="5">
        <f t="shared" si="97"/>
        <v>0</v>
      </c>
      <c r="AO534" s="5">
        <v>0</v>
      </c>
      <c r="AP534" s="5">
        <v>0</v>
      </c>
      <c r="AQ534" s="5">
        <f t="shared" si="98"/>
        <v>0</v>
      </c>
      <c r="AR534" s="5">
        <v>0</v>
      </c>
      <c r="AS534" s="6"/>
      <c r="AT534" s="5">
        <v>0</v>
      </c>
      <c r="AU534" s="5">
        <v>0</v>
      </c>
      <c r="AV534" t="str">
        <f t="shared" si="91"/>
        <v>N</v>
      </c>
      <c r="AW534" t="s">
        <v>60</v>
      </c>
      <c r="AX534" t="s">
        <v>445</v>
      </c>
      <c r="AY534" t="s">
        <v>62</v>
      </c>
      <c r="AZ534" t="s">
        <v>62</v>
      </c>
      <c r="BA534" t="str">
        <f t="shared" si="92"/>
        <v>N</v>
      </c>
    </row>
    <row r="535" spans="1:53">
      <c r="A535" t="s">
        <v>54</v>
      </c>
      <c r="B535" t="s">
        <v>54</v>
      </c>
      <c r="C535" t="s">
        <v>55</v>
      </c>
      <c r="D535">
        <v>2018</v>
      </c>
      <c r="F535" t="s">
        <v>1476</v>
      </c>
      <c r="G535" t="s">
        <v>1477</v>
      </c>
      <c r="H535" t="s">
        <v>913</v>
      </c>
      <c r="I535" t="s">
        <v>1478</v>
      </c>
      <c r="J535" t="s">
        <v>58</v>
      </c>
      <c r="K535" t="s">
        <v>59</v>
      </c>
      <c r="L535" s="5">
        <v>0</v>
      </c>
      <c r="M535" s="5">
        <v>0</v>
      </c>
      <c r="N535" s="5">
        <f t="shared" si="88"/>
        <v>0</v>
      </c>
      <c r="O535" s="5">
        <v>0</v>
      </c>
      <c r="P535" s="5">
        <v>0</v>
      </c>
      <c r="Q535" s="5">
        <f t="shared" si="89"/>
        <v>0</v>
      </c>
      <c r="R535" s="5">
        <v>0</v>
      </c>
      <c r="S535" s="5">
        <v>0</v>
      </c>
      <c r="T535" s="5">
        <f t="shared" si="90"/>
        <v>0</v>
      </c>
      <c r="U535" s="5">
        <v>0</v>
      </c>
      <c r="V535" s="5">
        <v>0</v>
      </c>
      <c r="W535" s="5">
        <v>0</v>
      </c>
      <c r="X535" s="5">
        <v>0</v>
      </c>
      <c r="Y535" s="5">
        <f t="shared" si="93"/>
        <v>0</v>
      </c>
      <c r="Z535" s="5">
        <v>0</v>
      </c>
      <c r="AA535" s="5">
        <v>0</v>
      </c>
      <c r="AB535" s="5">
        <f t="shared" si="94"/>
        <v>0</v>
      </c>
      <c r="AC535" s="5">
        <v>0</v>
      </c>
      <c r="AD535" s="5">
        <v>0</v>
      </c>
      <c r="AE535" s="5">
        <f t="shared" si="95"/>
        <v>0</v>
      </c>
      <c r="AF535" s="5">
        <v>1</v>
      </c>
      <c r="AG535" s="6">
        <v>43445</v>
      </c>
      <c r="AH535" s="5">
        <v>1</v>
      </c>
      <c r="AI535" s="5">
        <v>0</v>
      </c>
      <c r="AJ535" s="5">
        <v>0</v>
      </c>
      <c r="AK535" s="5">
        <f t="shared" si="96"/>
        <v>0</v>
      </c>
      <c r="AL535" s="5">
        <v>0</v>
      </c>
      <c r="AM535" s="5">
        <v>0</v>
      </c>
      <c r="AN535" s="5">
        <f t="shared" si="97"/>
        <v>0</v>
      </c>
      <c r="AO535" s="5">
        <v>0</v>
      </c>
      <c r="AP535" s="5">
        <v>0</v>
      </c>
      <c r="AQ535" s="5">
        <f t="shared" si="98"/>
        <v>0</v>
      </c>
      <c r="AR535" s="5">
        <v>0</v>
      </c>
      <c r="AS535" s="6"/>
      <c r="AT535" s="5">
        <v>0</v>
      </c>
      <c r="AU535" s="5">
        <v>0</v>
      </c>
      <c r="AV535" t="str">
        <f t="shared" si="91"/>
        <v>N</v>
      </c>
      <c r="AW535" t="s">
        <v>60</v>
      </c>
      <c r="AX535" t="s">
        <v>445</v>
      </c>
      <c r="AY535" t="s">
        <v>62</v>
      </c>
      <c r="AZ535" t="s">
        <v>62</v>
      </c>
      <c r="BA535" t="str">
        <f t="shared" si="92"/>
        <v>N</v>
      </c>
    </row>
    <row r="536" spans="1:53">
      <c r="A536" t="s">
        <v>54</v>
      </c>
      <c r="B536" t="s">
        <v>54</v>
      </c>
      <c r="C536" t="s">
        <v>55</v>
      </c>
      <c r="D536">
        <v>2018</v>
      </c>
      <c r="F536" t="s">
        <v>1479</v>
      </c>
      <c r="G536" t="s">
        <v>1480</v>
      </c>
      <c r="H536" t="s">
        <v>1481</v>
      </c>
      <c r="I536" t="s">
        <v>1482</v>
      </c>
      <c r="J536" t="s">
        <v>58</v>
      </c>
      <c r="K536" t="s">
        <v>59</v>
      </c>
      <c r="L536" s="5">
        <v>0</v>
      </c>
      <c r="M536" s="5">
        <v>0</v>
      </c>
      <c r="N536" s="5">
        <f t="shared" si="88"/>
        <v>0</v>
      </c>
      <c r="O536" s="5">
        <v>0</v>
      </c>
      <c r="P536" s="5">
        <v>0</v>
      </c>
      <c r="Q536" s="5">
        <f t="shared" si="89"/>
        <v>0</v>
      </c>
      <c r="R536" s="5">
        <v>0</v>
      </c>
      <c r="S536" s="5">
        <v>0</v>
      </c>
      <c r="T536" s="5">
        <f t="shared" si="90"/>
        <v>0</v>
      </c>
      <c r="U536" s="5">
        <v>0</v>
      </c>
      <c r="V536" s="5">
        <v>0</v>
      </c>
      <c r="W536" s="5">
        <v>0</v>
      </c>
      <c r="X536" s="5">
        <v>0</v>
      </c>
      <c r="Y536" s="5">
        <f t="shared" si="93"/>
        <v>0</v>
      </c>
      <c r="Z536" s="5">
        <v>0</v>
      </c>
      <c r="AA536" s="5">
        <v>0</v>
      </c>
      <c r="AB536" s="5">
        <f t="shared" si="94"/>
        <v>0</v>
      </c>
      <c r="AC536" s="5">
        <v>0</v>
      </c>
      <c r="AD536" s="5">
        <v>0</v>
      </c>
      <c r="AE536" s="5">
        <f t="shared" si="95"/>
        <v>0</v>
      </c>
      <c r="AF536" s="5">
        <v>1</v>
      </c>
      <c r="AG536" s="6">
        <v>43133</v>
      </c>
      <c r="AH536" s="5">
        <v>1</v>
      </c>
      <c r="AI536" s="5">
        <v>0</v>
      </c>
      <c r="AJ536" s="5">
        <v>0</v>
      </c>
      <c r="AK536" s="5">
        <f t="shared" si="96"/>
        <v>0</v>
      </c>
      <c r="AL536" s="5">
        <v>0</v>
      </c>
      <c r="AM536" s="5">
        <v>0</v>
      </c>
      <c r="AN536" s="5">
        <f t="shared" si="97"/>
        <v>0</v>
      </c>
      <c r="AO536" s="5">
        <v>0</v>
      </c>
      <c r="AP536" s="5">
        <v>0</v>
      </c>
      <c r="AQ536" s="5">
        <f t="shared" si="98"/>
        <v>0</v>
      </c>
      <c r="AR536" s="5">
        <v>0</v>
      </c>
      <c r="AS536" s="6"/>
      <c r="AT536" s="5">
        <v>0</v>
      </c>
      <c r="AU536" s="5">
        <v>0</v>
      </c>
      <c r="AV536" t="str">
        <f t="shared" si="91"/>
        <v>N</v>
      </c>
      <c r="AW536" t="s">
        <v>60</v>
      </c>
      <c r="AX536" t="s">
        <v>445</v>
      </c>
      <c r="AY536" t="s">
        <v>62</v>
      </c>
      <c r="AZ536" t="s">
        <v>62</v>
      </c>
      <c r="BA536" t="str">
        <f t="shared" si="92"/>
        <v>N</v>
      </c>
    </row>
    <row r="537" spans="1:53">
      <c r="A537" t="s">
        <v>54</v>
      </c>
      <c r="B537" t="s">
        <v>54</v>
      </c>
      <c r="C537" t="s">
        <v>55</v>
      </c>
      <c r="D537">
        <v>2018</v>
      </c>
      <c r="F537" t="s">
        <v>1483</v>
      </c>
      <c r="G537" t="s">
        <v>1484</v>
      </c>
      <c r="H537" t="s">
        <v>961</v>
      </c>
      <c r="I537" t="s">
        <v>1485</v>
      </c>
      <c r="J537" t="s">
        <v>58</v>
      </c>
      <c r="K537" t="s">
        <v>59</v>
      </c>
      <c r="L537" s="5">
        <v>0</v>
      </c>
      <c r="M537" s="5">
        <v>0</v>
      </c>
      <c r="N537" s="5">
        <f t="shared" si="88"/>
        <v>0</v>
      </c>
      <c r="O537" s="5">
        <v>0</v>
      </c>
      <c r="P537" s="5">
        <v>0</v>
      </c>
      <c r="Q537" s="5">
        <f t="shared" si="89"/>
        <v>0</v>
      </c>
      <c r="R537" s="5">
        <v>0</v>
      </c>
      <c r="S537" s="5">
        <v>0</v>
      </c>
      <c r="T537" s="5">
        <f t="shared" si="90"/>
        <v>0</v>
      </c>
      <c r="U537" s="5">
        <v>0</v>
      </c>
      <c r="V537" s="5">
        <v>0</v>
      </c>
      <c r="W537" s="5">
        <v>0</v>
      </c>
      <c r="X537" s="5">
        <v>0</v>
      </c>
      <c r="Y537" s="5">
        <f t="shared" si="93"/>
        <v>0</v>
      </c>
      <c r="Z537" s="5">
        <v>0</v>
      </c>
      <c r="AA537" s="5">
        <v>0</v>
      </c>
      <c r="AB537" s="5">
        <f t="shared" si="94"/>
        <v>0</v>
      </c>
      <c r="AC537" s="5">
        <v>0</v>
      </c>
      <c r="AD537" s="5">
        <v>0</v>
      </c>
      <c r="AE537" s="5">
        <f t="shared" si="95"/>
        <v>0</v>
      </c>
      <c r="AF537" s="5">
        <v>1</v>
      </c>
      <c r="AG537" s="6">
        <v>43329</v>
      </c>
      <c r="AH537" s="5">
        <v>1</v>
      </c>
      <c r="AI537" s="5">
        <v>0</v>
      </c>
      <c r="AJ537" s="5">
        <v>0</v>
      </c>
      <c r="AK537" s="5">
        <f t="shared" si="96"/>
        <v>0</v>
      </c>
      <c r="AL537" s="5">
        <v>0</v>
      </c>
      <c r="AM537" s="5">
        <v>0</v>
      </c>
      <c r="AN537" s="5">
        <f t="shared" si="97"/>
        <v>0</v>
      </c>
      <c r="AO537" s="5">
        <v>0</v>
      </c>
      <c r="AP537" s="5">
        <v>0</v>
      </c>
      <c r="AQ537" s="5">
        <f t="shared" si="98"/>
        <v>0</v>
      </c>
      <c r="AR537" s="5">
        <v>0</v>
      </c>
      <c r="AS537" s="6"/>
      <c r="AT537" s="5">
        <v>0</v>
      </c>
      <c r="AU537" s="5">
        <v>0</v>
      </c>
      <c r="AV537" t="str">
        <f t="shared" si="91"/>
        <v>N</v>
      </c>
      <c r="AW537" t="s">
        <v>60</v>
      </c>
      <c r="AX537" t="s">
        <v>445</v>
      </c>
      <c r="AY537" t="s">
        <v>62</v>
      </c>
      <c r="AZ537" t="s">
        <v>62</v>
      </c>
      <c r="BA537" t="str">
        <f t="shared" si="92"/>
        <v>N</v>
      </c>
    </row>
    <row r="538" spans="1:53">
      <c r="A538" t="s">
        <v>54</v>
      </c>
      <c r="B538" t="s">
        <v>54</v>
      </c>
      <c r="C538" t="s">
        <v>55</v>
      </c>
      <c r="D538">
        <v>2018</v>
      </c>
      <c r="F538" t="s">
        <v>1486</v>
      </c>
      <c r="G538" t="s">
        <v>1487</v>
      </c>
      <c r="H538" t="s">
        <v>1488</v>
      </c>
      <c r="I538" t="s">
        <v>1489</v>
      </c>
      <c r="J538" t="s">
        <v>58</v>
      </c>
      <c r="K538" t="s">
        <v>59</v>
      </c>
      <c r="L538" s="5">
        <v>0</v>
      </c>
      <c r="M538" s="5">
        <v>0</v>
      </c>
      <c r="N538" s="5">
        <f t="shared" si="88"/>
        <v>0</v>
      </c>
      <c r="O538" s="5">
        <v>0</v>
      </c>
      <c r="P538" s="5">
        <v>0</v>
      </c>
      <c r="Q538" s="5">
        <f t="shared" si="89"/>
        <v>0</v>
      </c>
      <c r="R538" s="5">
        <v>0</v>
      </c>
      <c r="S538" s="5">
        <v>0</v>
      </c>
      <c r="T538" s="5">
        <f t="shared" si="90"/>
        <v>0</v>
      </c>
      <c r="U538" s="5">
        <v>0</v>
      </c>
      <c r="V538" s="5">
        <v>0</v>
      </c>
      <c r="W538" s="5">
        <v>0</v>
      </c>
      <c r="X538" s="5">
        <v>0</v>
      </c>
      <c r="Y538" s="5">
        <f t="shared" si="93"/>
        <v>0</v>
      </c>
      <c r="Z538" s="5">
        <v>0</v>
      </c>
      <c r="AA538" s="5">
        <v>0</v>
      </c>
      <c r="AB538" s="5">
        <f t="shared" si="94"/>
        <v>0</v>
      </c>
      <c r="AC538" s="5">
        <v>0</v>
      </c>
      <c r="AD538" s="5">
        <v>0</v>
      </c>
      <c r="AE538" s="5">
        <f t="shared" si="95"/>
        <v>0</v>
      </c>
      <c r="AF538" s="5">
        <v>1</v>
      </c>
      <c r="AG538" s="6">
        <v>43312</v>
      </c>
      <c r="AH538" s="5">
        <v>1</v>
      </c>
      <c r="AI538" s="5">
        <v>0</v>
      </c>
      <c r="AJ538" s="5">
        <v>0</v>
      </c>
      <c r="AK538" s="5">
        <f t="shared" si="96"/>
        <v>0</v>
      </c>
      <c r="AL538" s="5">
        <v>0</v>
      </c>
      <c r="AM538" s="5">
        <v>0</v>
      </c>
      <c r="AN538" s="5">
        <f t="shared" si="97"/>
        <v>0</v>
      </c>
      <c r="AO538" s="5">
        <v>0</v>
      </c>
      <c r="AP538" s="5">
        <v>0</v>
      </c>
      <c r="AQ538" s="5">
        <f t="shared" si="98"/>
        <v>0</v>
      </c>
      <c r="AR538" s="5">
        <v>0</v>
      </c>
      <c r="AS538" s="6"/>
      <c r="AT538" s="5">
        <v>0</v>
      </c>
      <c r="AU538" s="5">
        <v>0</v>
      </c>
      <c r="AV538" t="str">
        <f t="shared" si="91"/>
        <v>N</v>
      </c>
      <c r="AW538" t="s">
        <v>60</v>
      </c>
      <c r="AX538" t="s">
        <v>445</v>
      </c>
      <c r="AY538" t="s">
        <v>62</v>
      </c>
      <c r="AZ538" t="s">
        <v>62</v>
      </c>
      <c r="BA538" t="str">
        <f t="shared" si="92"/>
        <v>N</v>
      </c>
    </row>
    <row r="539" spans="1:53">
      <c r="A539" t="s">
        <v>54</v>
      </c>
      <c r="B539" t="s">
        <v>54</v>
      </c>
      <c r="C539" t="s">
        <v>55</v>
      </c>
      <c r="D539">
        <v>2018</v>
      </c>
      <c r="F539" t="s">
        <v>1490</v>
      </c>
      <c r="G539" t="s">
        <v>1491</v>
      </c>
      <c r="H539" t="s">
        <v>884</v>
      </c>
      <c r="I539" t="s">
        <v>1492</v>
      </c>
      <c r="J539" t="s">
        <v>58</v>
      </c>
      <c r="K539" t="s">
        <v>59</v>
      </c>
      <c r="L539" s="5">
        <v>0</v>
      </c>
      <c r="M539" s="5">
        <v>0</v>
      </c>
      <c r="N539" s="5">
        <f t="shared" si="88"/>
        <v>0</v>
      </c>
      <c r="O539" s="5">
        <v>0</v>
      </c>
      <c r="P539" s="5">
        <v>0</v>
      </c>
      <c r="Q539" s="5">
        <f t="shared" si="89"/>
        <v>0</v>
      </c>
      <c r="R539" s="5">
        <v>0</v>
      </c>
      <c r="S539" s="5">
        <v>0</v>
      </c>
      <c r="T539" s="5">
        <f t="shared" si="90"/>
        <v>0</v>
      </c>
      <c r="U539" s="5">
        <v>0</v>
      </c>
      <c r="V539" s="5">
        <v>0</v>
      </c>
      <c r="W539" s="5">
        <v>0</v>
      </c>
      <c r="X539" s="5">
        <v>0</v>
      </c>
      <c r="Y539" s="5">
        <f t="shared" si="93"/>
        <v>0</v>
      </c>
      <c r="Z539" s="5">
        <v>0</v>
      </c>
      <c r="AA539" s="5">
        <v>0</v>
      </c>
      <c r="AB539" s="5">
        <f t="shared" si="94"/>
        <v>0</v>
      </c>
      <c r="AC539" s="5">
        <v>0</v>
      </c>
      <c r="AD539" s="5">
        <v>0</v>
      </c>
      <c r="AE539" s="5">
        <f t="shared" si="95"/>
        <v>0</v>
      </c>
      <c r="AF539" s="5">
        <v>1</v>
      </c>
      <c r="AG539" s="6">
        <v>43398</v>
      </c>
      <c r="AH539" s="5">
        <v>1</v>
      </c>
      <c r="AI539" s="5">
        <v>0</v>
      </c>
      <c r="AJ539" s="5">
        <v>0</v>
      </c>
      <c r="AK539" s="5">
        <f t="shared" si="96"/>
        <v>0</v>
      </c>
      <c r="AL539" s="5">
        <v>0</v>
      </c>
      <c r="AM539" s="5">
        <v>0</v>
      </c>
      <c r="AN539" s="5">
        <f t="shared" si="97"/>
        <v>0</v>
      </c>
      <c r="AO539" s="5">
        <v>0</v>
      </c>
      <c r="AP539" s="5">
        <v>0</v>
      </c>
      <c r="AQ539" s="5">
        <f t="shared" si="98"/>
        <v>0</v>
      </c>
      <c r="AR539" s="5">
        <v>0</v>
      </c>
      <c r="AS539" s="6"/>
      <c r="AT539" s="5">
        <v>0</v>
      </c>
      <c r="AU539" s="5">
        <v>0</v>
      </c>
      <c r="AV539" t="str">
        <f t="shared" si="91"/>
        <v>N</v>
      </c>
      <c r="AW539" t="s">
        <v>60</v>
      </c>
      <c r="AX539" t="s">
        <v>445</v>
      </c>
      <c r="AY539" t="s">
        <v>62</v>
      </c>
      <c r="AZ539" t="s">
        <v>62</v>
      </c>
      <c r="BA539" t="str">
        <f t="shared" si="92"/>
        <v>N</v>
      </c>
    </row>
    <row r="540" spans="1:53">
      <c r="A540" t="s">
        <v>54</v>
      </c>
      <c r="B540" t="s">
        <v>54</v>
      </c>
      <c r="C540" t="s">
        <v>55</v>
      </c>
      <c r="D540">
        <v>2018</v>
      </c>
      <c r="F540" t="s">
        <v>1493</v>
      </c>
      <c r="G540" t="s">
        <v>1494</v>
      </c>
      <c r="H540" t="s">
        <v>884</v>
      </c>
      <c r="I540" t="s">
        <v>1495</v>
      </c>
      <c r="J540" t="s">
        <v>58</v>
      </c>
      <c r="K540" t="s">
        <v>59</v>
      </c>
      <c r="L540" s="5">
        <v>0</v>
      </c>
      <c r="M540" s="5">
        <v>0</v>
      </c>
      <c r="N540" s="5">
        <f t="shared" si="88"/>
        <v>0</v>
      </c>
      <c r="O540" s="5">
        <v>0</v>
      </c>
      <c r="P540" s="5">
        <v>0</v>
      </c>
      <c r="Q540" s="5">
        <f t="shared" si="89"/>
        <v>0</v>
      </c>
      <c r="R540" s="5">
        <v>0</v>
      </c>
      <c r="S540" s="5">
        <v>0</v>
      </c>
      <c r="T540" s="5">
        <f t="shared" si="90"/>
        <v>0</v>
      </c>
      <c r="U540" s="5">
        <v>0</v>
      </c>
      <c r="V540" s="5">
        <v>0</v>
      </c>
      <c r="W540" s="5">
        <v>0</v>
      </c>
      <c r="X540" s="5">
        <v>0</v>
      </c>
      <c r="Y540" s="5">
        <f t="shared" si="93"/>
        <v>0</v>
      </c>
      <c r="Z540" s="5">
        <v>0</v>
      </c>
      <c r="AA540" s="5">
        <v>0</v>
      </c>
      <c r="AB540" s="5">
        <f t="shared" si="94"/>
        <v>0</v>
      </c>
      <c r="AC540" s="5">
        <v>0</v>
      </c>
      <c r="AD540" s="5">
        <v>0</v>
      </c>
      <c r="AE540" s="5">
        <f t="shared" si="95"/>
        <v>0</v>
      </c>
      <c r="AF540" s="5">
        <v>1</v>
      </c>
      <c r="AG540" s="6">
        <v>43397</v>
      </c>
      <c r="AH540" s="5">
        <v>1</v>
      </c>
      <c r="AI540" s="5">
        <v>0</v>
      </c>
      <c r="AJ540" s="5">
        <v>0</v>
      </c>
      <c r="AK540" s="5">
        <f t="shared" si="96"/>
        <v>0</v>
      </c>
      <c r="AL540" s="5">
        <v>0</v>
      </c>
      <c r="AM540" s="5">
        <v>0</v>
      </c>
      <c r="AN540" s="5">
        <f t="shared" si="97"/>
        <v>0</v>
      </c>
      <c r="AO540" s="5">
        <v>0</v>
      </c>
      <c r="AP540" s="5">
        <v>0</v>
      </c>
      <c r="AQ540" s="5">
        <f t="shared" si="98"/>
        <v>0</v>
      </c>
      <c r="AR540" s="5">
        <v>0</v>
      </c>
      <c r="AS540" s="6"/>
      <c r="AT540" s="5">
        <v>0</v>
      </c>
      <c r="AU540" s="5">
        <v>0</v>
      </c>
      <c r="AV540" t="str">
        <f t="shared" si="91"/>
        <v>N</v>
      </c>
      <c r="AW540" t="s">
        <v>60</v>
      </c>
      <c r="AX540" t="s">
        <v>445</v>
      </c>
      <c r="AY540" t="s">
        <v>62</v>
      </c>
      <c r="AZ540" t="s">
        <v>62</v>
      </c>
      <c r="BA540" t="str">
        <f t="shared" si="92"/>
        <v>N</v>
      </c>
    </row>
    <row r="541" spans="1:53">
      <c r="A541" t="s">
        <v>54</v>
      </c>
      <c r="B541" t="s">
        <v>54</v>
      </c>
      <c r="C541" t="s">
        <v>55</v>
      </c>
      <c r="D541">
        <v>2018</v>
      </c>
      <c r="F541" t="s">
        <v>1496</v>
      </c>
      <c r="G541" t="s">
        <v>1497</v>
      </c>
      <c r="H541" t="s">
        <v>899</v>
      </c>
      <c r="I541" t="s">
        <v>1498</v>
      </c>
      <c r="J541" t="s">
        <v>58</v>
      </c>
      <c r="K541" t="s">
        <v>59</v>
      </c>
      <c r="L541" s="5">
        <v>0</v>
      </c>
      <c r="M541" s="5">
        <v>0</v>
      </c>
      <c r="N541" s="5">
        <f t="shared" si="88"/>
        <v>0</v>
      </c>
      <c r="O541" s="5">
        <v>0</v>
      </c>
      <c r="P541" s="5">
        <v>0</v>
      </c>
      <c r="Q541" s="5">
        <f t="shared" si="89"/>
        <v>0</v>
      </c>
      <c r="R541" s="5">
        <v>0</v>
      </c>
      <c r="S541" s="5">
        <v>0</v>
      </c>
      <c r="T541" s="5">
        <f t="shared" si="90"/>
        <v>0</v>
      </c>
      <c r="U541" s="5">
        <v>0</v>
      </c>
      <c r="V541" s="5">
        <v>0</v>
      </c>
      <c r="W541" s="5">
        <v>0</v>
      </c>
      <c r="X541" s="5">
        <v>0</v>
      </c>
      <c r="Y541" s="5">
        <f t="shared" si="93"/>
        <v>0</v>
      </c>
      <c r="Z541" s="5">
        <v>0</v>
      </c>
      <c r="AA541" s="5">
        <v>0</v>
      </c>
      <c r="AB541" s="5">
        <f t="shared" si="94"/>
        <v>0</v>
      </c>
      <c r="AC541" s="5">
        <v>0</v>
      </c>
      <c r="AD541" s="5">
        <v>0</v>
      </c>
      <c r="AE541" s="5">
        <f t="shared" si="95"/>
        <v>0</v>
      </c>
      <c r="AF541" s="5">
        <v>1</v>
      </c>
      <c r="AG541" s="6">
        <v>43237</v>
      </c>
      <c r="AH541" s="5">
        <v>1</v>
      </c>
      <c r="AI541" s="5">
        <v>0</v>
      </c>
      <c r="AJ541" s="5">
        <v>0</v>
      </c>
      <c r="AK541" s="5">
        <f t="shared" si="96"/>
        <v>0</v>
      </c>
      <c r="AL541" s="5">
        <v>0</v>
      </c>
      <c r="AM541" s="5">
        <v>0</v>
      </c>
      <c r="AN541" s="5">
        <f t="shared" si="97"/>
        <v>0</v>
      </c>
      <c r="AO541" s="5">
        <v>0</v>
      </c>
      <c r="AP541" s="5">
        <v>0</v>
      </c>
      <c r="AQ541" s="5">
        <f t="shared" si="98"/>
        <v>0</v>
      </c>
      <c r="AR541" s="5">
        <v>0</v>
      </c>
      <c r="AS541" s="6"/>
      <c r="AT541" s="5">
        <v>0</v>
      </c>
      <c r="AU541" s="5">
        <v>0</v>
      </c>
      <c r="AV541" t="str">
        <f t="shared" si="91"/>
        <v>N</v>
      </c>
      <c r="AW541" t="s">
        <v>60</v>
      </c>
      <c r="AX541" t="s">
        <v>445</v>
      </c>
      <c r="AY541" t="s">
        <v>62</v>
      </c>
      <c r="AZ541" t="s">
        <v>62</v>
      </c>
      <c r="BA541" t="str">
        <f t="shared" si="92"/>
        <v>N</v>
      </c>
    </row>
    <row r="542" spans="1:53">
      <c r="A542" t="s">
        <v>54</v>
      </c>
      <c r="B542" t="s">
        <v>54</v>
      </c>
      <c r="C542" t="s">
        <v>55</v>
      </c>
      <c r="D542">
        <v>2018</v>
      </c>
      <c r="F542" t="s">
        <v>1499</v>
      </c>
      <c r="G542" t="s">
        <v>1500</v>
      </c>
      <c r="H542" t="s">
        <v>1250</v>
      </c>
      <c r="I542" t="s">
        <v>1501</v>
      </c>
      <c r="J542" t="s">
        <v>58</v>
      </c>
      <c r="K542" t="s">
        <v>59</v>
      </c>
      <c r="L542" s="5">
        <v>0</v>
      </c>
      <c r="M542" s="5">
        <v>0</v>
      </c>
      <c r="N542" s="5">
        <f t="shared" si="88"/>
        <v>0</v>
      </c>
      <c r="O542" s="5">
        <v>0</v>
      </c>
      <c r="P542" s="5">
        <v>0</v>
      </c>
      <c r="Q542" s="5">
        <f t="shared" si="89"/>
        <v>0</v>
      </c>
      <c r="R542" s="5">
        <v>0</v>
      </c>
      <c r="S542" s="5">
        <v>0</v>
      </c>
      <c r="T542" s="5">
        <f t="shared" si="90"/>
        <v>0</v>
      </c>
      <c r="U542" s="5">
        <v>0</v>
      </c>
      <c r="V542" s="5">
        <v>0</v>
      </c>
      <c r="W542" s="5">
        <v>0</v>
      </c>
      <c r="X542" s="5">
        <v>0</v>
      </c>
      <c r="Y542" s="5">
        <f t="shared" si="93"/>
        <v>0</v>
      </c>
      <c r="Z542" s="5">
        <v>0</v>
      </c>
      <c r="AA542" s="5">
        <v>0</v>
      </c>
      <c r="AB542" s="5">
        <f t="shared" si="94"/>
        <v>0</v>
      </c>
      <c r="AC542" s="5">
        <v>0</v>
      </c>
      <c r="AD542" s="5">
        <v>0</v>
      </c>
      <c r="AE542" s="5">
        <f t="shared" si="95"/>
        <v>0</v>
      </c>
      <c r="AF542" s="5">
        <v>1</v>
      </c>
      <c r="AG542" s="6">
        <v>43130</v>
      </c>
      <c r="AH542" s="5">
        <v>1</v>
      </c>
      <c r="AI542" s="5">
        <v>0</v>
      </c>
      <c r="AJ542" s="5">
        <v>0</v>
      </c>
      <c r="AK542" s="5">
        <f t="shared" si="96"/>
        <v>0</v>
      </c>
      <c r="AL542" s="5">
        <v>0</v>
      </c>
      <c r="AM542" s="5">
        <v>0</v>
      </c>
      <c r="AN542" s="5">
        <f t="shared" si="97"/>
        <v>0</v>
      </c>
      <c r="AO542" s="5">
        <v>0</v>
      </c>
      <c r="AP542" s="5">
        <v>0</v>
      </c>
      <c r="AQ542" s="5">
        <f t="shared" si="98"/>
        <v>0</v>
      </c>
      <c r="AR542" s="5">
        <v>0</v>
      </c>
      <c r="AS542" s="6"/>
      <c r="AT542" s="5">
        <v>0</v>
      </c>
      <c r="AU542" s="5">
        <v>0</v>
      </c>
      <c r="AV542" t="str">
        <f t="shared" si="91"/>
        <v>N</v>
      </c>
      <c r="AW542" t="s">
        <v>60</v>
      </c>
      <c r="AX542" t="s">
        <v>445</v>
      </c>
      <c r="AY542" t="s">
        <v>62</v>
      </c>
      <c r="AZ542" t="s">
        <v>62</v>
      </c>
      <c r="BA542" t="str">
        <f t="shared" si="92"/>
        <v>N</v>
      </c>
    </row>
    <row r="543" spans="1:53">
      <c r="A543" t="s">
        <v>54</v>
      </c>
      <c r="B543" t="s">
        <v>54</v>
      </c>
      <c r="C543" t="s">
        <v>55</v>
      </c>
      <c r="D543">
        <v>2018</v>
      </c>
      <c r="F543" t="s">
        <v>1502</v>
      </c>
      <c r="G543" t="s">
        <v>1503</v>
      </c>
      <c r="H543" t="s">
        <v>913</v>
      </c>
      <c r="I543" t="s">
        <v>1504</v>
      </c>
      <c r="J543" t="s">
        <v>58</v>
      </c>
      <c r="K543" t="s">
        <v>59</v>
      </c>
      <c r="L543" s="5">
        <v>0</v>
      </c>
      <c r="M543" s="5">
        <v>0</v>
      </c>
      <c r="N543" s="5">
        <f t="shared" si="88"/>
        <v>0</v>
      </c>
      <c r="O543" s="5">
        <v>0</v>
      </c>
      <c r="P543" s="5">
        <v>0</v>
      </c>
      <c r="Q543" s="5">
        <f t="shared" si="89"/>
        <v>0</v>
      </c>
      <c r="R543" s="5">
        <v>0</v>
      </c>
      <c r="S543" s="5">
        <v>0</v>
      </c>
      <c r="T543" s="5">
        <f t="shared" si="90"/>
        <v>0</v>
      </c>
      <c r="U543" s="5">
        <v>0</v>
      </c>
      <c r="V543" s="5">
        <v>0</v>
      </c>
      <c r="W543" s="5">
        <v>0</v>
      </c>
      <c r="X543" s="5">
        <v>0</v>
      </c>
      <c r="Y543" s="5">
        <f t="shared" si="93"/>
        <v>0</v>
      </c>
      <c r="Z543" s="5">
        <v>0</v>
      </c>
      <c r="AA543" s="5">
        <v>0</v>
      </c>
      <c r="AB543" s="5">
        <f t="shared" si="94"/>
        <v>0</v>
      </c>
      <c r="AC543" s="5">
        <v>0</v>
      </c>
      <c r="AD543" s="5">
        <v>0</v>
      </c>
      <c r="AE543" s="5">
        <f t="shared" si="95"/>
        <v>0</v>
      </c>
      <c r="AF543" s="5">
        <v>1</v>
      </c>
      <c r="AG543" s="6">
        <v>43269</v>
      </c>
      <c r="AH543" s="5">
        <v>1</v>
      </c>
      <c r="AI543" s="5">
        <v>0</v>
      </c>
      <c r="AJ543" s="5">
        <v>0</v>
      </c>
      <c r="AK543" s="5">
        <f t="shared" si="96"/>
        <v>0</v>
      </c>
      <c r="AL543" s="5">
        <v>0</v>
      </c>
      <c r="AM543" s="5">
        <v>0</v>
      </c>
      <c r="AN543" s="5">
        <f t="shared" si="97"/>
        <v>0</v>
      </c>
      <c r="AO543" s="5">
        <v>0</v>
      </c>
      <c r="AP543" s="5">
        <v>0</v>
      </c>
      <c r="AQ543" s="5">
        <f t="shared" si="98"/>
        <v>0</v>
      </c>
      <c r="AR543" s="5">
        <v>0</v>
      </c>
      <c r="AS543" s="6"/>
      <c r="AT543" s="5">
        <v>0</v>
      </c>
      <c r="AU543" s="5">
        <v>0</v>
      </c>
      <c r="AV543" t="str">
        <f t="shared" si="91"/>
        <v>N</v>
      </c>
      <c r="AW543" t="s">
        <v>60</v>
      </c>
      <c r="AX543" t="s">
        <v>445</v>
      </c>
      <c r="AY543" t="s">
        <v>62</v>
      </c>
      <c r="AZ543" t="s">
        <v>62</v>
      </c>
      <c r="BA543" t="str">
        <f t="shared" si="92"/>
        <v>N</v>
      </c>
    </row>
    <row r="544" spans="1:53">
      <c r="A544" t="s">
        <v>54</v>
      </c>
      <c r="B544" t="s">
        <v>54</v>
      </c>
      <c r="C544" t="s">
        <v>55</v>
      </c>
      <c r="D544">
        <v>2018</v>
      </c>
      <c r="F544" t="s">
        <v>1505</v>
      </c>
      <c r="G544" t="s">
        <v>1506</v>
      </c>
      <c r="H544" t="s">
        <v>913</v>
      </c>
      <c r="I544" t="s">
        <v>1507</v>
      </c>
      <c r="J544" t="s">
        <v>58</v>
      </c>
      <c r="K544" t="s">
        <v>59</v>
      </c>
      <c r="L544" s="5">
        <v>0</v>
      </c>
      <c r="M544" s="5">
        <v>0</v>
      </c>
      <c r="N544" s="5">
        <f t="shared" si="88"/>
        <v>0</v>
      </c>
      <c r="O544" s="5">
        <v>0</v>
      </c>
      <c r="P544" s="5">
        <v>0</v>
      </c>
      <c r="Q544" s="5">
        <f t="shared" si="89"/>
        <v>0</v>
      </c>
      <c r="R544" s="5">
        <v>0</v>
      </c>
      <c r="S544" s="5">
        <v>0</v>
      </c>
      <c r="T544" s="5">
        <f t="shared" si="90"/>
        <v>0</v>
      </c>
      <c r="U544" s="5">
        <v>0</v>
      </c>
      <c r="V544" s="5">
        <v>0</v>
      </c>
      <c r="W544" s="5">
        <v>0</v>
      </c>
      <c r="X544" s="5">
        <v>0</v>
      </c>
      <c r="Y544" s="5">
        <f t="shared" si="93"/>
        <v>0</v>
      </c>
      <c r="Z544" s="5">
        <v>0</v>
      </c>
      <c r="AA544" s="5">
        <v>0</v>
      </c>
      <c r="AB544" s="5">
        <f t="shared" si="94"/>
        <v>0</v>
      </c>
      <c r="AC544" s="5">
        <v>0</v>
      </c>
      <c r="AD544" s="5">
        <v>0</v>
      </c>
      <c r="AE544" s="5">
        <f t="shared" si="95"/>
        <v>0</v>
      </c>
      <c r="AF544" s="5">
        <v>1</v>
      </c>
      <c r="AG544" s="6">
        <v>43270</v>
      </c>
      <c r="AH544" s="5">
        <v>1</v>
      </c>
      <c r="AI544" s="5">
        <v>0</v>
      </c>
      <c r="AJ544" s="5">
        <v>0</v>
      </c>
      <c r="AK544" s="5">
        <f t="shared" si="96"/>
        <v>0</v>
      </c>
      <c r="AL544" s="5">
        <v>0</v>
      </c>
      <c r="AM544" s="5">
        <v>0</v>
      </c>
      <c r="AN544" s="5">
        <f t="shared" si="97"/>
        <v>0</v>
      </c>
      <c r="AO544" s="5">
        <v>0</v>
      </c>
      <c r="AP544" s="5">
        <v>0</v>
      </c>
      <c r="AQ544" s="5">
        <f t="shared" si="98"/>
        <v>0</v>
      </c>
      <c r="AR544" s="5">
        <v>0</v>
      </c>
      <c r="AS544" s="6"/>
      <c r="AT544" s="5">
        <v>0</v>
      </c>
      <c r="AU544" s="5">
        <v>0</v>
      </c>
      <c r="AV544" t="str">
        <f t="shared" si="91"/>
        <v>N</v>
      </c>
      <c r="AW544" t="s">
        <v>60</v>
      </c>
      <c r="AX544" t="s">
        <v>445</v>
      </c>
      <c r="AY544" t="s">
        <v>62</v>
      </c>
      <c r="AZ544" t="s">
        <v>62</v>
      </c>
      <c r="BA544" t="str">
        <f t="shared" si="92"/>
        <v>N</v>
      </c>
    </row>
    <row r="545" spans="1:53">
      <c r="A545" t="s">
        <v>54</v>
      </c>
      <c r="B545" t="s">
        <v>54</v>
      </c>
      <c r="C545" t="s">
        <v>55</v>
      </c>
      <c r="D545">
        <v>2018</v>
      </c>
      <c r="F545" t="s">
        <v>1508</v>
      </c>
      <c r="G545" t="s">
        <v>1509</v>
      </c>
      <c r="H545" t="s">
        <v>884</v>
      </c>
      <c r="I545" t="s">
        <v>1510</v>
      </c>
      <c r="J545" t="s">
        <v>58</v>
      </c>
      <c r="K545" t="s">
        <v>59</v>
      </c>
      <c r="L545" s="5">
        <v>0</v>
      </c>
      <c r="M545" s="5">
        <v>0</v>
      </c>
      <c r="N545" s="5">
        <f t="shared" si="88"/>
        <v>0</v>
      </c>
      <c r="O545" s="5">
        <v>0</v>
      </c>
      <c r="P545" s="5">
        <v>0</v>
      </c>
      <c r="Q545" s="5">
        <f t="shared" si="89"/>
        <v>0</v>
      </c>
      <c r="R545" s="5">
        <v>0</v>
      </c>
      <c r="S545" s="5">
        <v>0</v>
      </c>
      <c r="T545" s="5">
        <f t="shared" si="90"/>
        <v>0</v>
      </c>
      <c r="U545" s="5">
        <v>0</v>
      </c>
      <c r="V545" s="5">
        <v>0</v>
      </c>
      <c r="W545" s="5">
        <v>0</v>
      </c>
      <c r="X545" s="5">
        <v>0</v>
      </c>
      <c r="Y545" s="5">
        <f t="shared" si="93"/>
        <v>0</v>
      </c>
      <c r="Z545" s="5">
        <v>0</v>
      </c>
      <c r="AA545" s="5">
        <v>0</v>
      </c>
      <c r="AB545" s="5">
        <f t="shared" si="94"/>
        <v>0</v>
      </c>
      <c r="AC545" s="5">
        <v>0</v>
      </c>
      <c r="AD545" s="5">
        <v>0</v>
      </c>
      <c r="AE545" s="5">
        <f t="shared" si="95"/>
        <v>0</v>
      </c>
      <c r="AF545" s="5">
        <v>1</v>
      </c>
      <c r="AG545" s="6">
        <v>43241</v>
      </c>
      <c r="AH545" s="5">
        <v>1</v>
      </c>
      <c r="AI545" s="5">
        <v>0</v>
      </c>
      <c r="AJ545" s="5">
        <v>0</v>
      </c>
      <c r="AK545" s="5">
        <f t="shared" si="96"/>
        <v>0</v>
      </c>
      <c r="AL545" s="5">
        <v>0</v>
      </c>
      <c r="AM545" s="5">
        <v>0</v>
      </c>
      <c r="AN545" s="5">
        <f t="shared" si="97"/>
        <v>0</v>
      </c>
      <c r="AO545" s="5">
        <v>0</v>
      </c>
      <c r="AP545" s="5">
        <v>0</v>
      </c>
      <c r="AQ545" s="5">
        <f t="shared" si="98"/>
        <v>0</v>
      </c>
      <c r="AR545" s="5">
        <v>0</v>
      </c>
      <c r="AS545" s="6"/>
      <c r="AT545" s="5">
        <v>0</v>
      </c>
      <c r="AU545" s="5">
        <v>0</v>
      </c>
      <c r="AV545" t="str">
        <f t="shared" si="91"/>
        <v>N</v>
      </c>
      <c r="AW545" t="s">
        <v>60</v>
      </c>
      <c r="AX545" t="s">
        <v>445</v>
      </c>
      <c r="AY545" t="s">
        <v>62</v>
      </c>
      <c r="AZ545" t="s">
        <v>62</v>
      </c>
      <c r="BA545" t="str">
        <f t="shared" si="92"/>
        <v>N</v>
      </c>
    </row>
    <row r="546" spans="1:53">
      <c r="A546" t="s">
        <v>54</v>
      </c>
      <c r="B546" t="s">
        <v>54</v>
      </c>
      <c r="C546" t="s">
        <v>55</v>
      </c>
      <c r="D546">
        <v>2018</v>
      </c>
      <c r="F546" t="s">
        <v>1511</v>
      </c>
      <c r="G546" t="s">
        <v>1512</v>
      </c>
      <c r="H546" t="s">
        <v>884</v>
      </c>
      <c r="I546" t="s">
        <v>1513</v>
      </c>
      <c r="J546" t="s">
        <v>58</v>
      </c>
      <c r="K546" t="s">
        <v>59</v>
      </c>
      <c r="L546" s="5">
        <v>0</v>
      </c>
      <c r="M546" s="5">
        <v>0</v>
      </c>
      <c r="N546" s="5">
        <f t="shared" si="88"/>
        <v>0</v>
      </c>
      <c r="O546" s="5">
        <v>0</v>
      </c>
      <c r="P546" s="5">
        <v>0</v>
      </c>
      <c r="Q546" s="5">
        <f t="shared" si="89"/>
        <v>0</v>
      </c>
      <c r="R546" s="5">
        <v>0</v>
      </c>
      <c r="S546" s="5">
        <v>0</v>
      </c>
      <c r="T546" s="5">
        <f t="shared" si="90"/>
        <v>0</v>
      </c>
      <c r="U546" s="5">
        <v>0</v>
      </c>
      <c r="V546" s="5">
        <v>0</v>
      </c>
      <c r="W546" s="5">
        <v>0</v>
      </c>
      <c r="X546" s="5">
        <v>0</v>
      </c>
      <c r="Y546" s="5">
        <f t="shared" si="93"/>
        <v>0</v>
      </c>
      <c r="Z546" s="5">
        <v>0</v>
      </c>
      <c r="AA546" s="5">
        <v>0</v>
      </c>
      <c r="AB546" s="5">
        <f t="shared" si="94"/>
        <v>0</v>
      </c>
      <c r="AC546" s="5">
        <v>0</v>
      </c>
      <c r="AD546" s="5">
        <v>0</v>
      </c>
      <c r="AE546" s="5">
        <f t="shared" si="95"/>
        <v>0</v>
      </c>
      <c r="AF546" s="5">
        <v>1</v>
      </c>
      <c r="AG546" s="6">
        <v>43402</v>
      </c>
      <c r="AH546" s="5">
        <v>1</v>
      </c>
      <c r="AI546" s="5">
        <v>0</v>
      </c>
      <c r="AJ546" s="5">
        <v>0</v>
      </c>
      <c r="AK546" s="5">
        <f t="shared" si="96"/>
        <v>0</v>
      </c>
      <c r="AL546" s="5">
        <v>0</v>
      </c>
      <c r="AM546" s="5">
        <v>0</v>
      </c>
      <c r="AN546" s="5">
        <f t="shared" si="97"/>
        <v>0</v>
      </c>
      <c r="AO546" s="5">
        <v>0</v>
      </c>
      <c r="AP546" s="5">
        <v>0</v>
      </c>
      <c r="AQ546" s="5">
        <f t="shared" si="98"/>
        <v>0</v>
      </c>
      <c r="AR546" s="5">
        <v>0</v>
      </c>
      <c r="AS546" s="6"/>
      <c r="AT546" s="5">
        <v>0</v>
      </c>
      <c r="AU546" s="5">
        <v>0</v>
      </c>
      <c r="AV546" t="str">
        <f t="shared" si="91"/>
        <v>N</v>
      </c>
      <c r="AW546" t="s">
        <v>60</v>
      </c>
      <c r="AX546" t="s">
        <v>445</v>
      </c>
      <c r="AY546" t="s">
        <v>62</v>
      </c>
      <c r="AZ546" t="s">
        <v>62</v>
      </c>
      <c r="BA546" t="str">
        <f t="shared" si="92"/>
        <v>N</v>
      </c>
    </row>
    <row r="547" spans="1:53">
      <c r="A547" t="s">
        <v>54</v>
      </c>
      <c r="B547" t="s">
        <v>54</v>
      </c>
      <c r="C547" t="s">
        <v>55</v>
      </c>
      <c r="D547">
        <v>2018</v>
      </c>
      <c r="F547" t="s">
        <v>1514</v>
      </c>
      <c r="G547" t="s">
        <v>1515</v>
      </c>
      <c r="H547" t="s">
        <v>1250</v>
      </c>
      <c r="I547" t="s">
        <v>1516</v>
      </c>
      <c r="J547" t="s">
        <v>58</v>
      </c>
      <c r="K547" t="s">
        <v>59</v>
      </c>
      <c r="L547" s="5">
        <v>0</v>
      </c>
      <c r="M547" s="5">
        <v>0</v>
      </c>
      <c r="N547" s="5">
        <f t="shared" si="88"/>
        <v>0</v>
      </c>
      <c r="O547" s="5">
        <v>0</v>
      </c>
      <c r="P547" s="5">
        <v>0</v>
      </c>
      <c r="Q547" s="5">
        <f t="shared" si="89"/>
        <v>0</v>
      </c>
      <c r="R547" s="5">
        <v>0</v>
      </c>
      <c r="S547" s="5">
        <v>0</v>
      </c>
      <c r="T547" s="5">
        <f t="shared" si="90"/>
        <v>0</v>
      </c>
      <c r="U547" s="5">
        <v>0</v>
      </c>
      <c r="V547" s="5">
        <v>0</v>
      </c>
      <c r="W547" s="5">
        <v>0</v>
      </c>
      <c r="X547" s="5">
        <v>0</v>
      </c>
      <c r="Y547" s="5">
        <f t="shared" si="93"/>
        <v>0</v>
      </c>
      <c r="Z547" s="5">
        <v>0</v>
      </c>
      <c r="AA547" s="5">
        <v>0</v>
      </c>
      <c r="AB547" s="5">
        <f t="shared" si="94"/>
        <v>0</v>
      </c>
      <c r="AC547" s="5">
        <v>0</v>
      </c>
      <c r="AD547" s="5">
        <v>0</v>
      </c>
      <c r="AE547" s="5">
        <f t="shared" si="95"/>
        <v>0</v>
      </c>
      <c r="AF547" s="5">
        <v>1</v>
      </c>
      <c r="AG547" s="6">
        <v>43194</v>
      </c>
      <c r="AH547" s="5">
        <v>1</v>
      </c>
      <c r="AI547" s="5">
        <v>0</v>
      </c>
      <c r="AJ547" s="5">
        <v>0</v>
      </c>
      <c r="AK547" s="5">
        <f t="shared" si="96"/>
        <v>0</v>
      </c>
      <c r="AL547" s="5">
        <v>0</v>
      </c>
      <c r="AM547" s="5">
        <v>0</v>
      </c>
      <c r="AN547" s="5">
        <f t="shared" si="97"/>
        <v>0</v>
      </c>
      <c r="AO547" s="5">
        <v>0</v>
      </c>
      <c r="AP547" s="5">
        <v>0</v>
      </c>
      <c r="AQ547" s="5">
        <f t="shared" si="98"/>
        <v>0</v>
      </c>
      <c r="AR547" s="5">
        <v>0</v>
      </c>
      <c r="AS547" s="6"/>
      <c r="AT547" s="5">
        <v>0</v>
      </c>
      <c r="AU547" s="5">
        <v>0</v>
      </c>
      <c r="AV547" t="str">
        <f t="shared" si="91"/>
        <v>N</v>
      </c>
      <c r="AW547" t="s">
        <v>60</v>
      </c>
      <c r="AX547" t="s">
        <v>445</v>
      </c>
      <c r="AY547" t="s">
        <v>62</v>
      </c>
      <c r="AZ547" t="s">
        <v>62</v>
      </c>
      <c r="BA547" t="str">
        <f t="shared" si="92"/>
        <v>N</v>
      </c>
    </row>
    <row r="548" spans="1:53">
      <c r="A548" t="s">
        <v>54</v>
      </c>
      <c r="B548" t="s">
        <v>54</v>
      </c>
      <c r="C548" t="s">
        <v>55</v>
      </c>
      <c r="D548">
        <v>2018</v>
      </c>
      <c r="F548" t="s">
        <v>1517</v>
      </c>
      <c r="G548" t="s">
        <v>1518</v>
      </c>
      <c r="H548" t="s">
        <v>913</v>
      </c>
      <c r="I548" t="s">
        <v>1519</v>
      </c>
      <c r="J548" t="s">
        <v>58</v>
      </c>
      <c r="K548" t="s">
        <v>59</v>
      </c>
      <c r="L548" s="5">
        <v>0</v>
      </c>
      <c r="M548" s="5">
        <v>0</v>
      </c>
      <c r="N548" s="5">
        <f t="shared" si="88"/>
        <v>0</v>
      </c>
      <c r="O548" s="5">
        <v>0</v>
      </c>
      <c r="P548" s="5">
        <v>0</v>
      </c>
      <c r="Q548" s="5">
        <f t="shared" si="89"/>
        <v>0</v>
      </c>
      <c r="R548" s="5">
        <v>0</v>
      </c>
      <c r="S548" s="5">
        <v>0</v>
      </c>
      <c r="T548" s="5">
        <f t="shared" si="90"/>
        <v>0</v>
      </c>
      <c r="U548" s="5">
        <v>0</v>
      </c>
      <c r="V548" s="5">
        <v>0</v>
      </c>
      <c r="W548" s="5">
        <v>0</v>
      </c>
      <c r="X548" s="5">
        <v>0</v>
      </c>
      <c r="Y548" s="5">
        <f t="shared" si="93"/>
        <v>0</v>
      </c>
      <c r="Z548" s="5">
        <v>0</v>
      </c>
      <c r="AA548" s="5">
        <v>0</v>
      </c>
      <c r="AB548" s="5">
        <f t="shared" si="94"/>
        <v>0</v>
      </c>
      <c r="AC548" s="5">
        <v>0</v>
      </c>
      <c r="AD548" s="5">
        <v>0</v>
      </c>
      <c r="AE548" s="5">
        <f t="shared" si="95"/>
        <v>0</v>
      </c>
      <c r="AF548" s="5">
        <v>1</v>
      </c>
      <c r="AG548" s="6">
        <v>43264</v>
      </c>
      <c r="AH548" s="5">
        <v>1</v>
      </c>
      <c r="AI548" s="5">
        <v>0</v>
      </c>
      <c r="AJ548" s="5">
        <v>0</v>
      </c>
      <c r="AK548" s="5">
        <f t="shared" si="96"/>
        <v>0</v>
      </c>
      <c r="AL548" s="5">
        <v>0</v>
      </c>
      <c r="AM548" s="5">
        <v>0</v>
      </c>
      <c r="AN548" s="5">
        <f t="shared" si="97"/>
        <v>0</v>
      </c>
      <c r="AO548" s="5">
        <v>0</v>
      </c>
      <c r="AP548" s="5">
        <v>0</v>
      </c>
      <c r="AQ548" s="5">
        <f t="shared" si="98"/>
        <v>0</v>
      </c>
      <c r="AR548" s="5">
        <v>0</v>
      </c>
      <c r="AS548" s="6"/>
      <c r="AT548" s="5">
        <v>0</v>
      </c>
      <c r="AU548" s="5">
        <v>0</v>
      </c>
      <c r="AV548" t="str">
        <f t="shared" si="91"/>
        <v>N</v>
      </c>
      <c r="AW548" t="s">
        <v>60</v>
      </c>
      <c r="AX548" t="s">
        <v>445</v>
      </c>
      <c r="AY548" t="s">
        <v>62</v>
      </c>
      <c r="AZ548" t="s">
        <v>62</v>
      </c>
      <c r="BA548" t="str">
        <f t="shared" si="92"/>
        <v>N</v>
      </c>
    </row>
    <row r="549" spans="1:53">
      <c r="A549" t="s">
        <v>54</v>
      </c>
      <c r="B549" t="s">
        <v>54</v>
      </c>
      <c r="C549" t="s">
        <v>55</v>
      </c>
      <c r="D549">
        <v>2018</v>
      </c>
      <c r="F549" t="s">
        <v>1520</v>
      </c>
      <c r="G549" t="s">
        <v>1521</v>
      </c>
      <c r="H549" t="s">
        <v>961</v>
      </c>
      <c r="I549" t="s">
        <v>1522</v>
      </c>
      <c r="J549" t="s">
        <v>58</v>
      </c>
      <c r="K549" t="s">
        <v>59</v>
      </c>
      <c r="L549" s="5">
        <v>0</v>
      </c>
      <c r="M549" s="5">
        <v>0</v>
      </c>
      <c r="N549" s="5">
        <f t="shared" si="88"/>
        <v>0</v>
      </c>
      <c r="O549" s="5">
        <v>0</v>
      </c>
      <c r="P549" s="5">
        <v>0</v>
      </c>
      <c r="Q549" s="5">
        <f t="shared" si="89"/>
        <v>0</v>
      </c>
      <c r="R549" s="5">
        <v>0</v>
      </c>
      <c r="S549" s="5">
        <v>0</v>
      </c>
      <c r="T549" s="5">
        <f t="shared" si="90"/>
        <v>0</v>
      </c>
      <c r="U549" s="5">
        <v>0</v>
      </c>
      <c r="V549" s="5">
        <v>0</v>
      </c>
      <c r="W549" s="5">
        <v>0</v>
      </c>
      <c r="X549" s="5">
        <v>0</v>
      </c>
      <c r="Y549" s="5">
        <f t="shared" si="93"/>
        <v>0</v>
      </c>
      <c r="Z549" s="5">
        <v>0</v>
      </c>
      <c r="AA549" s="5">
        <v>0</v>
      </c>
      <c r="AB549" s="5">
        <f t="shared" si="94"/>
        <v>0</v>
      </c>
      <c r="AC549" s="5">
        <v>0</v>
      </c>
      <c r="AD549" s="5">
        <v>0</v>
      </c>
      <c r="AE549" s="5">
        <f t="shared" si="95"/>
        <v>0</v>
      </c>
      <c r="AF549" s="5">
        <v>1</v>
      </c>
      <c r="AG549" s="6">
        <v>43307</v>
      </c>
      <c r="AH549" s="5">
        <v>1</v>
      </c>
      <c r="AI549" s="5">
        <v>0</v>
      </c>
      <c r="AJ549" s="5">
        <v>0</v>
      </c>
      <c r="AK549" s="5">
        <f t="shared" si="96"/>
        <v>0</v>
      </c>
      <c r="AL549" s="5">
        <v>0</v>
      </c>
      <c r="AM549" s="5">
        <v>0</v>
      </c>
      <c r="AN549" s="5">
        <f t="shared" si="97"/>
        <v>0</v>
      </c>
      <c r="AO549" s="5">
        <v>0</v>
      </c>
      <c r="AP549" s="5">
        <v>0</v>
      </c>
      <c r="AQ549" s="5">
        <f t="shared" si="98"/>
        <v>0</v>
      </c>
      <c r="AR549" s="5">
        <v>0</v>
      </c>
      <c r="AS549" s="6"/>
      <c r="AT549" s="5">
        <v>0</v>
      </c>
      <c r="AU549" s="5">
        <v>0</v>
      </c>
      <c r="AV549" t="str">
        <f t="shared" si="91"/>
        <v>N</v>
      </c>
      <c r="AW549" t="s">
        <v>60</v>
      </c>
      <c r="AX549" t="s">
        <v>445</v>
      </c>
      <c r="AY549" t="s">
        <v>62</v>
      </c>
      <c r="AZ549" t="s">
        <v>62</v>
      </c>
      <c r="BA549" t="str">
        <f t="shared" si="92"/>
        <v>N</v>
      </c>
    </row>
    <row r="550" spans="1:53">
      <c r="A550" t="s">
        <v>54</v>
      </c>
      <c r="B550" t="s">
        <v>54</v>
      </c>
      <c r="C550" t="s">
        <v>55</v>
      </c>
      <c r="D550">
        <v>2018</v>
      </c>
      <c r="F550" t="s">
        <v>1523</v>
      </c>
      <c r="G550" t="s">
        <v>1524</v>
      </c>
      <c r="H550" t="s">
        <v>913</v>
      </c>
      <c r="I550" t="s">
        <v>1525</v>
      </c>
      <c r="J550" t="s">
        <v>58</v>
      </c>
      <c r="K550" t="s">
        <v>59</v>
      </c>
      <c r="L550" s="5">
        <v>0</v>
      </c>
      <c r="M550" s="5">
        <v>0</v>
      </c>
      <c r="N550" s="5">
        <f t="shared" si="88"/>
        <v>0</v>
      </c>
      <c r="O550" s="5">
        <v>0</v>
      </c>
      <c r="P550" s="5">
        <v>0</v>
      </c>
      <c r="Q550" s="5">
        <f t="shared" si="89"/>
        <v>0</v>
      </c>
      <c r="R550" s="5">
        <v>0</v>
      </c>
      <c r="S550" s="5">
        <v>0</v>
      </c>
      <c r="T550" s="5">
        <f t="shared" si="90"/>
        <v>0</v>
      </c>
      <c r="U550" s="5">
        <v>0</v>
      </c>
      <c r="V550" s="5">
        <v>0</v>
      </c>
      <c r="W550" s="5">
        <v>0</v>
      </c>
      <c r="X550" s="5">
        <v>0</v>
      </c>
      <c r="Y550" s="5">
        <f t="shared" si="93"/>
        <v>0</v>
      </c>
      <c r="Z550" s="5">
        <v>0</v>
      </c>
      <c r="AA550" s="5">
        <v>0</v>
      </c>
      <c r="AB550" s="5">
        <f t="shared" si="94"/>
        <v>0</v>
      </c>
      <c r="AC550" s="5">
        <v>0</v>
      </c>
      <c r="AD550" s="5">
        <v>0</v>
      </c>
      <c r="AE550" s="5">
        <f t="shared" si="95"/>
        <v>0</v>
      </c>
      <c r="AF550" s="5">
        <v>1</v>
      </c>
      <c r="AG550" s="6">
        <v>43213</v>
      </c>
      <c r="AH550" s="5">
        <v>1</v>
      </c>
      <c r="AI550" s="5">
        <v>0</v>
      </c>
      <c r="AJ550" s="5">
        <v>0</v>
      </c>
      <c r="AK550" s="5">
        <f t="shared" si="96"/>
        <v>0</v>
      </c>
      <c r="AL550" s="5">
        <v>0</v>
      </c>
      <c r="AM550" s="5">
        <v>0</v>
      </c>
      <c r="AN550" s="5">
        <f t="shared" si="97"/>
        <v>0</v>
      </c>
      <c r="AO550" s="5">
        <v>0</v>
      </c>
      <c r="AP550" s="5">
        <v>0</v>
      </c>
      <c r="AQ550" s="5">
        <f t="shared" si="98"/>
        <v>0</v>
      </c>
      <c r="AR550" s="5">
        <v>0</v>
      </c>
      <c r="AS550" s="6"/>
      <c r="AT550" s="5">
        <v>0</v>
      </c>
      <c r="AU550" s="5">
        <v>0</v>
      </c>
      <c r="AV550" t="str">
        <f t="shared" si="91"/>
        <v>N</v>
      </c>
      <c r="AW550" t="s">
        <v>60</v>
      </c>
      <c r="AX550" t="s">
        <v>445</v>
      </c>
      <c r="AY550" t="s">
        <v>62</v>
      </c>
      <c r="AZ550" t="s">
        <v>62</v>
      </c>
      <c r="BA550" t="str">
        <f t="shared" si="92"/>
        <v>N</v>
      </c>
    </row>
    <row r="551" spans="1:53">
      <c r="A551" t="s">
        <v>54</v>
      </c>
      <c r="B551" t="s">
        <v>54</v>
      </c>
      <c r="C551" t="s">
        <v>55</v>
      </c>
      <c r="D551">
        <v>2018</v>
      </c>
      <c r="F551" t="s">
        <v>1526</v>
      </c>
      <c r="G551" t="s">
        <v>1527</v>
      </c>
      <c r="H551" t="s">
        <v>913</v>
      </c>
      <c r="I551" t="s">
        <v>1528</v>
      </c>
      <c r="J551" t="s">
        <v>58</v>
      </c>
      <c r="K551" t="s">
        <v>59</v>
      </c>
      <c r="L551" s="5">
        <v>0</v>
      </c>
      <c r="M551" s="5">
        <v>0</v>
      </c>
      <c r="N551" s="5">
        <f t="shared" si="88"/>
        <v>0</v>
      </c>
      <c r="O551" s="5">
        <v>0</v>
      </c>
      <c r="P551" s="5">
        <v>0</v>
      </c>
      <c r="Q551" s="5">
        <f t="shared" si="89"/>
        <v>0</v>
      </c>
      <c r="R551" s="5">
        <v>0</v>
      </c>
      <c r="S551" s="5">
        <v>0</v>
      </c>
      <c r="T551" s="5">
        <f t="shared" si="90"/>
        <v>0</v>
      </c>
      <c r="U551" s="5">
        <v>0</v>
      </c>
      <c r="V551" s="5">
        <v>0</v>
      </c>
      <c r="W551" s="5">
        <v>0</v>
      </c>
      <c r="X551" s="5">
        <v>0</v>
      </c>
      <c r="Y551" s="5">
        <f t="shared" si="93"/>
        <v>0</v>
      </c>
      <c r="Z551" s="5">
        <v>0</v>
      </c>
      <c r="AA551" s="5">
        <v>0</v>
      </c>
      <c r="AB551" s="5">
        <f t="shared" si="94"/>
        <v>0</v>
      </c>
      <c r="AC551" s="5">
        <v>0</v>
      </c>
      <c r="AD551" s="5">
        <v>0</v>
      </c>
      <c r="AE551" s="5">
        <f t="shared" si="95"/>
        <v>0</v>
      </c>
      <c r="AF551" s="5">
        <v>1</v>
      </c>
      <c r="AG551" s="6">
        <v>43206</v>
      </c>
      <c r="AH551" s="5">
        <v>1</v>
      </c>
      <c r="AI551" s="5">
        <v>0</v>
      </c>
      <c r="AJ551" s="5">
        <v>0</v>
      </c>
      <c r="AK551" s="5">
        <f t="shared" si="96"/>
        <v>0</v>
      </c>
      <c r="AL551" s="5">
        <v>0</v>
      </c>
      <c r="AM551" s="5">
        <v>0</v>
      </c>
      <c r="AN551" s="5">
        <f t="shared" si="97"/>
        <v>0</v>
      </c>
      <c r="AO551" s="5">
        <v>0</v>
      </c>
      <c r="AP551" s="5">
        <v>0</v>
      </c>
      <c r="AQ551" s="5">
        <f t="shared" si="98"/>
        <v>0</v>
      </c>
      <c r="AR551" s="5">
        <v>0</v>
      </c>
      <c r="AS551" s="6"/>
      <c r="AT551" s="5">
        <v>0</v>
      </c>
      <c r="AU551" s="5">
        <v>0</v>
      </c>
      <c r="AV551" t="str">
        <f t="shared" si="91"/>
        <v>N</v>
      </c>
      <c r="AW551" t="s">
        <v>60</v>
      </c>
      <c r="AX551" t="s">
        <v>445</v>
      </c>
      <c r="AY551" t="s">
        <v>62</v>
      </c>
      <c r="AZ551" t="s">
        <v>62</v>
      </c>
      <c r="BA551" t="str">
        <f t="shared" si="92"/>
        <v>N</v>
      </c>
    </row>
    <row r="552" spans="1:53">
      <c r="A552" t="s">
        <v>54</v>
      </c>
      <c r="B552" t="s">
        <v>54</v>
      </c>
      <c r="C552" t="s">
        <v>55</v>
      </c>
      <c r="D552">
        <v>2018</v>
      </c>
      <c r="F552" t="s">
        <v>1529</v>
      </c>
      <c r="G552" t="s">
        <v>1530</v>
      </c>
      <c r="H552" t="s">
        <v>899</v>
      </c>
      <c r="I552" t="s">
        <v>1531</v>
      </c>
      <c r="J552" t="s">
        <v>58</v>
      </c>
      <c r="K552" t="s">
        <v>59</v>
      </c>
      <c r="L552" s="5">
        <v>0</v>
      </c>
      <c r="M552" s="5">
        <v>0</v>
      </c>
      <c r="N552" s="5">
        <f t="shared" si="88"/>
        <v>0</v>
      </c>
      <c r="O552" s="5">
        <v>0</v>
      </c>
      <c r="P552" s="5">
        <v>0</v>
      </c>
      <c r="Q552" s="5">
        <f t="shared" si="89"/>
        <v>0</v>
      </c>
      <c r="R552" s="5">
        <v>0</v>
      </c>
      <c r="S552" s="5">
        <v>0</v>
      </c>
      <c r="T552" s="5">
        <f t="shared" si="90"/>
        <v>0</v>
      </c>
      <c r="U552" s="5">
        <v>0</v>
      </c>
      <c r="V552" s="5">
        <v>0</v>
      </c>
      <c r="W552" s="5">
        <v>0</v>
      </c>
      <c r="X552" s="5">
        <v>0</v>
      </c>
      <c r="Y552" s="5">
        <f t="shared" si="93"/>
        <v>0</v>
      </c>
      <c r="Z552" s="5">
        <v>0</v>
      </c>
      <c r="AA552" s="5">
        <v>0</v>
      </c>
      <c r="AB552" s="5">
        <f t="shared" si="94"/>
        <v>0</v>
      </c>
      <c r="AC552" s="5">
        <v>0</v>
      </c>
      <c r="AD552" s="5">
        <v>0</v>
      </c>
      <c r="AE552" s="5">
        <f t="shared" si="95"/>
        <v>0</v>
      </c>
      <c r="AF552" s="5">
        <v>1</v>
      </c>
      <c r="AG552" s="6">
        <v>43202</v>
      </c>
      <c r="AH552" s="5">
        <v>1</v>
      </c>
      <c r="AI552" s="5">
        <v>0</v>
      </c>
      <c r="AJ552" s="5">
        <v>0</v>
      </c>
      <c r="AK552" s="5">
        <f t="shared" si="96"/>
        <v>0</v>
      </c>
      <c r="AL552" s="5">
        <v>0</v>
      </c>
      <c r="AM552" s="5">
        <v>0</v>
      </c>
      <c r="AN552" s="5">
        <f t="shared" si="97"/>
        <v>0</v>
      </c>
      <c r="AO552" s="5">
        <v>0</v>
      </c>
      <c r="AP552" s="5">
        <v>0</v>
      </c>
      <c r="AQ552" s="5">
        <f t="shared" si="98"/>
        <v>0</v>
      </c>
      <c r="AR552" s="5">
        <v>0</v>
      </c>
      <c r="AS552" s="6"/>
      <c r="AT552" s="5">
        <v>0</v>
      </c>
      <c r="AU552" s="5">
        <v>0</v>
      </c>
      <c r="AV552" t="str">
        <f t="shared" si="91"/>
        <v>N</v>
      </c>
      <c r="AW552" t="s">
        <v>60</v>
      </c>
      <c r="AX552" t="s">
        <v>445</v>
      </c>
      <c r="AY552" t="s">
        <v>62</v>
      </c>
      <c r="AZ552" t="s">
        <v>62</v>
      </c>
      <c r="BA552" t="str">
        <f t="shared" si="92"/>
        <v>N</v>
      </c>
    </row>
    <row r="553" spans="1:53">
      <c r="A553" t="s">
        <v>54</v>
      </c>
      <c r="B553" t="s">
        <v>54</v>
      </c>
      <c r="C553" t="s">
        <v>55</v>
      </c>
      <c r="D553">
        <v>2018</v>
      </c>
      <c r="F553" t="s">
        <v>1532</v>
      </c>
      <c r="G553" t="s">
        <v>1533</v>
      </c>
      <c r="H553" t="s">
        <v>884</v>
      </c>
      <c r="I553" t="s">
        <v>1534</v>
      </c>
      <c r="J553" t="s">
        <v>58</v>
      </c>
      <c r="K553" t="s">
        <v>59</v>
      </c>
      <c r="L553" s="5">
        <v>0</v>
      </c>
      <c r="M553" s="5">
        <v>0</v>
      </c>
      <c r="N553" s="5">
        <f t="shared" si="88"/>
        <v>0</v>
      </c>
      <c r="O553" s="5">
        <v>0</v>
      </c>
      <c r="P553" s="5">
        <v>0</v>
      </c>
      <c r="Q553" s="5">
        <f t="shared" si="89"/>
        <v>0</v>
      </c>
      <c r="R553" s="5">
        <v>0</v>
      </c>
      <c r="S553" s="5">
        <v>0</v>
      </c>
      <c r="T553" s="5">
        <f t="shared" si="90"/>
        <v>0</v>
      </c>
      <c r="U553" s="5">
        <v>0</v>
      </c>
      <c r="V553" s="5">
        <v>0</v>
      </c>
      <c r="W553" s="5">
        <v>0</v>
      </c>
      <c r="X553" s="5">
        <v>0</v>
      </c>
      <c r="Y553" s="5">
        <f t="shared" si="93"/>
        <v>0</v>
      </c>
      <c r="Z553" s="5">
        <v>0</v>
      </c>
      <c r="AA553" s="5">
        <v>0</v>
      </c>
      <c r="AB553" s="5">
        <f t="shared" si="94"/>
        <v>0</v>
      </c>
      <c r="AC553" s="5">
        <v>0</v>
      </c>
      <c r="AD553" s="5">
        <v>0</v>
      </c>
      <c r="AE553" s="5">
        <f t="shared" si="95"/>
        <v>0</v>
      </c>
      <c r="AF553" s="5">
        <v>1</v>
      </c>
      <c r="AG553" s="6">
        <v>43363</v>
      </c>
      <c r="AH553" s="5">
        <v>1</v>
      </c>
      <c r="AI553" s="5">
        <v>0</v>
      </c>
      <c r="AJ553" s="5">
        <v>0</v>
      </c>
      <c r="AK553" s="5">
        <f t="shared" si="96"/>
        <v>0</v>
      </c>
      <c r="AL553" s="5">
        <v>0</v>
      </c>
      <c r="AM553" s="5">
        <v>0</v>
      </c>
      <c r="AN553" s="5">
        <f t="shared" si="97"/>
        <v>0</v>
      </c>
      <c r="AO553" s="5">
        <v>0</v>
      </c>
      <c r="AP553" s="5">
        <v>0</v>
      </c>
      <c r="AQ553" s="5">
        <f t="shared" si="98"/>
        <v>0</v>
      </c>
      <c r="AR553" s="5">
        <v>0</v>
      </c>
      <c r="AS553" s="6"/>
      <c r="AT553" s="5">
        <v>0</v>
      </c>
      <c r="AU553" s="5">
        <v>0</v>
      </c>
      <c r="AV553" t="str">
        <f t="shared" si="91"/>
        <v>N</v>
      </c>
      <c r="AW553" t="s">
        <v>60</v>
      </c>
      <c r="AX553" t="s">
        <v>445</v>
      </c>
      <c r="AY553" t="s">
        <v>62</v>
      </c>
      <c r="AZ553" t="s">
        <v>62</v>
      </c>
      <c r="BA553" t="str">
        <f t="shared" si="92"/>
        <v>N</v>
      </c>
    </row>
    <row r="554" spans="1:53">
      <c r="A554" t="s">
        <v>54</v>
      </c>
      <c r="B554" t="s">
        <v>54</v>
      </c>
      <c r="C554" t="s">
        <v>55</v>
      </c>
      <c r="D554">
        <v>2018</v>
      </c>
      <c r="F554" t="s">
        <v>1535</v>
      </c>
      <c r="G554" t="s">
        <v>1536</v>
      </c>
      <c r="H554" t="s">
        <v>1250</v>
      </c>
      <c r="I554" t="s">
        <v>1537</v>
      </c>
      <c r="J554" t="s">
        <v>58</v>
      </c>
      <c r="K554" t="s">
        <v>59</v>
      </c>
      <c r="L554" s="5">
        <v>0</v>
      </c>
      <c r="M554" s="5">
        <v>0</v>
      </c>
      <c r="N554" s="5">
        <f t="shared" si="88"/>
        <v>0</v>
      </c>
      <c r="O554" s="5">
        <v>0</v>
      </c>
      <c r="P554" s="5">
        <v>0</v>
      </c>
      <c r="Q554" s="5">
        <f t="shared" si="89"/>
        <v>0</v>
      </c>
      <c r="R554" s="5">
        <v>0</v>
      </c>
      <c r="S554" s="5">
        <v>0</v>
      </c>
      <c r="T554" s="5">
        <f t="shared" si="90"/>
        <v>0</v>
      </c>
      <c r="U554" s="5">
        <v>0</v>
      </c>
      <c r="V554" s="5">
        <v>0</v>
      </c>
      <c r="W554" s="5">
        <v>0</v>
      </c>
      <c r="X554" s="5">
        <v>0</v>
      </c>
      <c r="Y554" s="5">
        <f t="shared" si="93"/>
        <v>0</v>
      </c>
      <c r="Z554" s="5">
        <v>0</v>
      </c>
      <c r="AA554" s="5">
        <v>0</v>
      </c>
      <c r="AB554" s="5">
        <f t="shared" si="94"/>
        <v>0</v>
      </c>
      <c r="AC554" s="5">
        <v>0</v>
      </c>
      <c r="AD554" s="5">
        <v>0</v>
      </c>
      <c r="AE554" s="5">
        <f t="shared" si="95"/>
        <v>0</v>
      </c>
      <c r="AF554" s="5">
        <v>1</v>
      </c>
      <c r="AG554" s="6">
        <v>43139</v>
      </c>
      <c r="AH554" s="5">
        <v>1</v>
      </c>
      <c r="AI554" s="5">
        <v>0</v>
      </c>
      <c r="AJ554" s="5">
        <v>0</v>
      </c>
      <c r="AK554" s="5">
        <f t="shared" si="96"/>
        <v>0</v>
      </c>
      <c r="AL554" s="5">
        <v>0</v>
      </c>
      <c r="AM554" s="5">
        <v>0</v>
      </c>
      <c r="AN554" s="5">
        <f t="shared" si="97"/>
        <v>0</v>
      </c>
      <c r="AO554" s="5">
        <v>0</v>
      </c>
      <c r="AP554" s="5">
        <v>0</v>
      </c>
      <c r="AQ554" s="5">
        <f t="shared" si="98"/>
        <v>0</v>
      </c>
      <c r="AR554" s="5">
        <v>0</v>
      </c>
      <c r="AS554" s="6"/>
      <c r="AT554" s="5">
        <v>0</v>
      </c>
      <c r="AU554" s="5">
        <v>0</v>
      </c>
      <c r="AV554" t="str">
        <f t="shared" si="91"/>
        <v>N</v>
      </c>
      <c r="AW554" t="s">
        <v>60</v>
      </c>
      <c r="AX554" t="s">
        <v>445</v>
      </c>
      <c r="AY554" t="s">
        <v>62</v>
      </c>
      <c r="AZ554" t="s">
        <v>62</v>
      </c>
      <c r="BA554" t="str">
        <f t="shared" si="92"/>
        <v>N</v>
      </c>
    </row>
    <row r="555" spans="1:53">
      <c r="A555" t="s">
        <v>54</v>
      </c>
      <c r="B555" t="s">
        <v>54</v>
      </c>
      <c r="C555" t="s">
        <v>55</v>
      </c>
      <c r="D555">
        <v>2018</v>
      </c>
      <c r="F555" t="s">
        <v>1538</v>
      </c>
      <c r="G555" t="s">
        <v>1539</v>
      </c>
      <c r="H555" t="s">
        <v>1250</v>
      </c>
      <c r="I555" t="s">
        <v>1540</v>
      </c>
      <c r="J555" t="s">
        <v>58</v>
      </c>
      <c r="K555" t="s">
        <v>59</v>
      </c>
      <c r="L555" s="5">
        <v>0</v>
      </c>
      <c r="M555" s="5">
        <v>0</v>
      </c>
      <c r="N555" s="5">
        <f t="shared" si="88"/>
        <v>0</v>
      </c>
      <c r="O555" s="5">
        <v>0</v>
      </c>
      <c r="P555" s="5">
        <v>0</v>
      </c>
      <c r="Q555" s="5">
        <f t="shared" si="89"/>
        <v>0</v>
      </c>
      <c r="R555" s="5">
        <v>0</v>
      </c>
      <c r="S555" s="5">
        <v>0</v>
      </c>
      <c r="T555" s="5">
        <f t="shared" si="90"/>
        <v>0</v>
      </c>
      <c r="U555" s="5">
        <v>0</v>
      </c>
      <c r="V555" s="5">
        <v>0</v>
      </c>
      <c r="W555" s="5">
        <v>0</v>
      </c>
      <c r="X555" s="5">
        <v>0</v>
      </c>
      <c r="Y555" s="5">
        <f t="shared" si="93"/>
        <v>0</v>
      </c>
      <c r="Z555" s="5">
        <v>0</v>
      </c>
      <c r="AA555" s="5">
        <v>0</v>
      </c>
      <c r="AB555" s="5">
        <f t="shared" si="94"/>
        <v>0</v>
      </c>
      <c r="AC555" s="5">
        <v>0</v>
      </c>
      <c r="AD555" s="5">
        <v>0</v>
      </c>
      <c r="AE555" s="5">
        <f t="shared" si="95"/>
        <v>0</v>
      </c>
      <c r="AF555" s="5">
        <v>1</v>
      </c>
      <c r="AG555" s="6">
        <v>43227</v>
      </c>
      <c r="AH555" s="5">
        <v>1</v>
      </c>
      <c r="AI555" s="5">
        <v>0</v>
      </c>
      <c r="AJ555" s="5">
        <v>0</v>
      </c>
      <c r="AK555" s="5">
        <f t="shared" si="96"/>
        <v>0</v>
      </c>
      <c r="AL555" s="5">
        <v>0</v>
      </c>
      <c r="AM555" s="5">
        <v>0</v>
      </c>
      <c r="AN555" s="5">
        <f t="shared" si="97"/>
        <v>0</v>
      </c>
      <c r="AO555" s="5">
        <v>0</v>
      </c>
      <c r="AP555" s="5">
        <v>0</v>
      </c>
      <c r="AQ555" s="5">
        <f t="shared" si="98"/>
        <v>0</v>
      </c>
      <c r="AR555" s="5">
        <v>0</v>
      </c>
      <c r="AS555" s="6"/>
      <c r="AT555" s="5">
        <v>0</v>
      </c>
      <c r="AU555" s="5">
        <v>0</v>
      </c>
      <c r="AV555" t="str">
        <f t="shared" si="91"/>
        <v>N</v>
      </c>
      <c r="AW555" t="s">
        <v>60</v>
      </c>
      <c r="AX555" t="s">
        <v>445</v>
      </c>
      <c r="AY555" t="s">
        <v>62</v>
      </c>
      <c r="AZ555" t="s">
        <v>62</v>
      </c>
      <c r="BA555" t="str">
        <f t="shared" si="92"/>
        <v>N</v>
      </c>
    </row>
    <row r="556" spans="1:53">
      <c r="A556" t="s">
        <v>54</v>
      </c>
      <c r="B556" t="s">
        <v>54</v>
      </c>
      <c r="C556" t="s">
        <v>55</v>
      </c>
      <c r="D556">
        <v>2018</v>
      </c>
      <c r="F556" t="s">
        <v>1541</v>
      </c>
      <c r="G556" t="s">
        <v>1542</v>
      </c>
      <c r="H556" t="s">
        <v>913</v>
      </c>
      <c r="I556" t="s">
        <v>1543</v>
      </c>
      <c r="J556" t="s">
        <v>58</v>
      </c>
      <c r="K556" t="s">
        <v>59</v>
      </c>
      <c r="L556" s="5">
        <v>0</v>
      </c>
      <c r="M556" s="5">
        <v>0</v>
      </c>
      <c r="N556" s="5">
        <f t="shared" si="88"/>
        <v>0</v>
      </c>
      <c r="O556" s="5">
        <v>0</v>
      </c>
      <c r="P556" s="5">
        <v>0</v>
      </c>
      <c r="Q556" s="5">
        <f t="shared" si="89"/>
        <v>0</v>
      </c>
      <c r="R556" s="5">
        <v>0</v>
      </c>
      <c r="S556" s="5">
        <v>0</v>
      </c>
      <c r="T556" s="5">
        <f t="shared" si="90"/>
        <v>0</v>
      </c>
      <c r="U556" s="5">
        <v>0</v>
      </c>
      <c r="V556" s="5">
        <v>0</v>
      </c>
      <c r="W556" s="5">
        <v>0</v>
      </c>
      <c r="X556" s="5">
        <v>0</v>
      </c>
      <c r="Y556" s="5">
        <f t="shared" si="93"/>
        <v>0</v>
      </c>
      <c r="Z556" s="5">
        <v>0</v>
      </c>
      <c r="AA556" s="5">
        <v>0</v>
      </c>
      <c r="AB556" s="5">
        <f t="shared" si="94"/>
        <v>0</v>
      </c>
      <c r="AC556" s="5">
        <v>0</v>
      </c>
      <c r="AD556" s="5">
        <v>0</v>
      </c>
      <c r="AE556" s="5">
        <f t="shared" si="95"/>
        <v>0</v>
      </c>
      <c r="AF556" s="5">
        <v>1</v>
      </c>
      <c r="AG556" s="6">
        <v>43417</v>
      </c>
      <c r="AH556" s="5">
        <v>1</v>
      </c>
      <c r="AI556" s="5">
        <v>0</v>
      </c>
      <c r="AJ556" s="5">
        <v>0</v>
      </c>
      <c r="AK556" s="5">
        <f t="shared" si="96"/>
        <v>0</v>
      </c>
      <c r="AL556" s="5">
        <v>0</v>
      </c>
      <c r="AM556" s="5">
        <v>0</v>
      </c>
      <c r="AN556" s="5">
        <f t="shared" si="97"/>
        <v>0</v>
      </c>
      <c r="AO556" s="5">
        <v>0</v>
      </c>
      <c r="AP556" s="5">
        <v>0</v>
      </c>
      <c r="AQ556" s="5">
        <f t="shared" si="98"/>
        <v>0</v>
      </c>
      <c r="AR556" s="5">
        <v>0</v>
      </c>
      <c r="AS556" s="6"/>
      <c r="AT556" s="5">
        <v>0</v>
      </c>
      <c r="AU556" s="5">
        <v>0</v>
      </c>
      <c r="AV556" t="str">
        <f t="shared" si="91"/>
        <v>N</v>
      </c>
      <c r="AW556" t="s">
        <v>60</v>
      </c>
      <c r="AX556" t="s">
        <v>445</v>
      </c>
      <c r="AY556" t="s">
        <v>62</v>
      </c>
      <c r="AZ556" t="s">
        <v>62</v>
      </c>
      <c r="BA556" t="str">
        <f t="shared" si="92"/>
        <v>N</v>
      </c>
    </row>
    <row r="557" spans="1:53">
      <c r="A557" t="s">
        <v>54</v>
      </c>
      <c r="B557" t="s">
        <v>54</v>
      </c>
      <c r="C557" t="s">
        <v>55</v>
      </c>
      <c r="D557">
        <v>2018</v>
      </c>
      <c r="F557" t="s">
        <v>1544</v>
      </c>
      <c r="G557" t="s">
        <v>1545</v>
      </c>
      <c r="H557" t="s">
        <v>913</v>
      </c>
      <c r="I557" t="s">
        <v>1546</v>
      </c>
      <c r="J557" t="s">
        <v>58</v>
      </c>
      <c r="K557" t="s">
        <v>59</v>
      </c>
      <c r="L557" s="5">
        <v>0</v>
      </c>
      <c r="M557" s="5">
        <v>0</v>
      </c>
      <c r="N557" s="5">
        <f t="shared" si="88"/>
        <v>0</v>
      </c>
      <c r="O557" s="5">
        <v>0</v>
      </c>
      <c r="P557" s="5">
        <v>0</v>
      </c>
      <c r="Q557" s="5">
        <f t="shared" si="89"/>
        <v>0</v>
      </c>
      <c r="R557" s="5">
        <v>0</v>
      </c>
      <c r="S557" s="5">
        <v>0</v>
      </c>
      <c r="T557" s="5">
        <f t="shared" si="90"/>
        <v>0</v>
      </c>
      <c r="U557" s="5">
        <v>0</v>
      </c>
      <c r="V557" s="5">
        <v>0</v>
      </c>
      <c r="W557" s="5">
        <v>0</v>
      </c>
      <c r="X557" s="5">
        <v>0</v>
      </c>
      <c r="Y557" s="5">
        <f t="shared" si="93"/>
        <v>0</v>
      </c>
      <c r="Z557" s="5">
        <v>0</v>
      </c>
      <c r="AA557" s="5">
        <v>0</v>
      </c>
      <c r="AB557" s="5">
        <f t="shared" si="94"/>
        <v>0</v>
      </c>
      <c r="AC557" s="5">
        <v>0</v>
      </c>
      <c r="AD557" s="5">
        <v>0</v>
      </c>
      <c r="AE557" s="5">
        <f t="shared" si="95"/>
        <v>0</v>
      </c>
      <c r="AF557" s="5">
        <v>1</v>
      </c>
      <c r="AG557" s="6">
        <v>43119</v>
      </c>
      <c r="AH557" s="5">
        <v>1</v>
      </c>
      <c r="AI557" s="5">
        <v>0</v>
      </c>
      <c r="AJ557" s="5">
        <v>0</v>
      </c>
      <c r="AK557" s="5">
        <f t="shared" si="96"/>
        <v>0</v>
      </c>
      <c r="AL557" s="5">
        <v>0</v>
      </c>
      <c r="AM557" s="5">
        <v>0</v>
      </c>
      <c r="AN557" s="5">
        <f t="shared" si="97"/>
        <v>0</v>
      </c>
      <c r="AO557" s="5">
        <v>0</v>
      </c>
      <c r="AP557" s="5">
        <v>0</v>
      </c>
      <c r="AQ557" s="5">
        <f t="shared" si="98"/>
        <v>0</v>
      </c>
      <c r="AR557" s="5">
        <v>0</v>
      </c>
      <c r="AS557" s="6"/>
      <c r="AT557" s="5">
        <v>0</v>
      </c>
      <c r="AU557" s="5">
        <v>0</v>
      </c>
      <c r="AV557" t="str">
        <f t="shared" si="91"/>
        <v>N</v>
      </c>
      <c r="AW557" t="s">
        <v>60</v>
      </c>
      <c r="AX557" t="s">
        <v>445</v>
      </c>
      <c r="AY557" t="s">
        <v>62</v>
      </c>
      <c r="AZ557" t="s">
        <v>62</v>
      </c>
      <c r="BA557" t="str">
        <f t="shared" si="92"/>
        <v>N</v>
      </c>
    </row>
    <row r="558" spans="1:53">
      <c r="A558" t="s">
        <v>54</v>
      </c>
      <c r="B558" t="s">
        <v>54</v>
      </c>
      <c r="C558" t="s">
        <v>55</v>
      </c>
      <c r="D558">
        <v>2018</v>
      </c>
      <c r="F558" t="s">
        <v>1547</v>
      </c>
      <c r="G558" t="s">
        <v>1548</v>
      </c>
      <c r="H558" t="s">
        <v>884</v>
      </c>
      <c r="I558" t="s">
        <v>1549</v>
      </c>
      <c r="J558" t="s">
        <v>58</v>
      </c>
      <c r="K558" t="s">
        <v>59</v>
      </c>
      <c r="L558" s="5">
        <v>0</v>
      </c>
      <c r="M558" s="5">
        <v>0</v>
      </c>
      <c r="N558" s="5">
        <f t="shared" si="88"/>
        <v>0</v>
      </c>
      <c r="O558" s="5">
        <v>0</v>
      </c>
      <c r="P558" s="5">
        <v>0</v>
      </c>
      <c r="Q558" s="5">
        <f t="shared" si="89"/>
        <v>0</v>
      </c>
      <c r="R558" s="5">
        <v>0</v>
      </c>
      <c r="S558" s="5">
        <v>0</v>
      </c>
      <c r="T558" s="5">
        <f t="shared" si="90"/>
        <v>0</v>
      </c>
      <c r="U558" s="5">
        <v>0</v>
      </c>
      <c r="V558" s="5">
        <v>0</v>
      </c>
      <c r="W558" s="5">
        <v>0</v>
      </c>
      <c r="X558" s="5">
        <v>0</v>
      </c>
      <c r="Y558" s="5">
        <f t="shared" si="93"/>
        <v>0</v>
      </c>
      <c r="Z558" s="5">
        <v>0</v>
      </c>
      <c r="AA558" s="5">
        <v>0</v>
      </c>
      <c r="AB558" s="5">
        <f t="shared" si="94"/>
        <v>0</v>
      </c>
      <c r="AC558" s="5">
        <v>0</v>
      </c>
      <c r="AD558" s="5">
        <v>0</v>
      </c>
      <c r="AE558" s="5">
        <f t="shared" si="95"/>
        <v>0</v>
      </c>
      <c r="AF558" s="5">
        <v>1</v>
      </c>
      <c r="AG558" s="6">
        <v>43241</v>
      </c>
      <c r="AH558" s="5">
        <v>1</v>
      </c>
      <c r="AI558" s="5">
        <v>0</v>
      </c>
      <c r="AJ558" s="5">
        <v>0</v>
      </c>
      <c r="AK558" s="5">
        <f t="shared" si="96"/>
        <v>0</v>
      </c>
      <c r="AL558" s="5">
        <v>0</v>
      </c>
      <c r="AM558" s="5">
        <v>0</v>
      </c>
      <c r="AN558" s="5">
        <f t="shared" si="97"/>
        <v>0</v>
      </c>
      <c r="AO558" s="5">
        <v>0</v>
      </c>
      <c r="AP558" s="5">
        <v>0</v>
      </c>
      <c r="AQ558" s="5">
        <f t="shared" si="98"/>
        <v>0</v>
      </c>
      <c r="AR558" s="5">
        <v>0</v>
      </c>
      <c r="AS558" s="6"/>
      <c r="AT558" s="5">
        <v>0</v>
      </c>
      <c r="AU558" s="5">
        <v>0</v>
      </c>
      <c r="AV558" t="str">
        <f t="shared" si="91"/>
        <v>N</v>
      </c>
      <c r="AW558" t="s">
        <v>60</v>
      </c>
      <c r="AX558" t="s">
        <v>445</v>
      </c>
      <c r="AY558" t="s">
        <v>62</v>
      </c>
      <c r="AZ558" t="s">
        <v>62</v>
      </c>
      <c r="BA558" t="str">
        <f t="shared" si="92"/>
        <v>N</v>
      </c>
    </row>
    <row r="559" spans="1:53">
      <c r="A559" t="s">
        <v>54</v>
      </c>
      <c r="B559" t="s">
        <v>54</v>
      </c>
      <c r="C559" t="s">
        <v>55</v>
      </c>
      <c r="D559">
        <v>2018</v>
      </c>
      <c r="F559" t="s">
        <v>1550</v>
      </c>
      <c r="G559" t="s">
        <v>1551</v>
      </c>
      <c r="H559" t="s">
        <v>913</v>
      </c>
      <c r="I559" t="s">
        <v>1552</v>
      </c>
      <c r="J559" t="s">
        <v>58</v>
      </c>
      <c r="K559" t="s">
        <v>59</v>
      </c>
      <c r="L559" s="5">
        <v>0</v>
      </c>
      <c r="M559" s="5">
        <v>0</v>
      </c>
      <c r="N559" s="5">
        <f t="shared" si="88"/>
        <v>0</v>
      </c>
      <c r="O559" s="5">
        <v>0</v>
      </c>
      <c r="P559" s="5">
        <v>0</v>
      </c>
      <c r="Q559" s="5">
        <f t="shared" si="89"/>
        <v>0</v>
      </c>
      <c r="R559" s="5">
        <v>0</v>
      </c>
      <c r="S559" s="5">
        <v>0</v>
      </c>
      <c r="T559" s="5">
        <f t="shared" si="90"/>
        <v>0</v>
      </c>
      <c r="U559" s="5">
        <v>0</v>
      </c>
      <c r="V559" s="5">
        <v>0</v>
      </c>
      <c r="W559" s="5">
        <v>0</v>
      </c>
      <c r="X559" s="5">
        <v>0</v>
      </c>
      <c r="Y559" s="5">
        <f t="shared" si="93"/>
        <v>0</v>
      </c>
      <c r="Z559" s="5">
        <v>0</v>
      </c>
      <c r="AA559" s="5">
        <v>0</v>
      </c>
      <c r="AB559" s="5">
        <f t="shared" si="94"/>
        <v>0</v>
      </c>
      <c r="AC559" s="5">
        <v>0</v>
      </c>
      <c r="AD559" s="5">
        <v>0</v>
      </c>
      <c r="AE559" s="5">
        <f t="shared" si="95"/>
        <v>0</v>
      </c>
      <c r="AF559" s="5">
        <v>1</v>
      </c>
      <c r="AG559" s="6">
        <v>43173</v>
      </c>
      <c r="AH559" s="5">
        <v>1</v>
      </c>
      <c r="AI559" s="5">
        <v>0</v>
      </c>
      <c r="AJ559" s="5">
        <v>0</v>
      </c>
      <c r="AK559" s="5">
        <f t="shared" si="96"/>
        <v>0</v>
      </c>
      <c r="AL559" s="5">
        <v>0</v>
      </c>
      <c r="AM559" s="5">
        <v>0</v>
      </c>
      <c r="AN559" s="5">
        <f t="shared" si="97"/>
        <v>0</v>
      </c>
      <c r="AO559" s="5">
        <v>0</v>
      </c>
      <c r="AP559" s="5">
        <v>0</v>
      </c>
      <c r="AQ559" s="5">
        <f t="shared" si="98"/>
        <v>0</v>
      </c>
      <c r="AR559" s="5">
        <v>0</v>
      </c>
      <c r="AS559" s="6"/>
      <c r="AT559" s="5">
        <v>0</v>
      </c>
      <c r="AU559" s="5">
        <v>0</v>
      </c>
      <c r="AV559" t="str">
        <f t="shared" si="91"/>
        <v>N</v>
      </c>
      <c r="AW559" t="s">
        <v>60</v>
      </c>
      <c r="AX559" t="s">
        <v>445</v>
      </c>
      <c r="AY559" t="s">
        <v>62</v>
      </c>
      <c r="AZ559" t="s">
        <v>62</v>
      </c>
      <c r="BA559" t="str">
        <f t="shared" si="92"/>
        <v>N</v>
      </c>
    </row>
    <row r="560" spans="1:53">
      <c r="A560" t="s">
        <v>54</v>
      </c>
      <c r="B560" t="s">
        <v>54</v>
      </c>
      <c r="C560" t="s">
        <v>55</v>
      </c>
      <c r="D560">
        <v>2018</v>
      </c>
      <c r="F560" t="s">
        <v>1553</v>
      </c>
      <c r="G560" t="s">
        <v>1554</v>
      </c>
      <c r="H560" t="s">
        <v>913</v>
      </c>
      <c r="I560" t="s">
        <v>1555</v>
      </c>
      <c r="J560" t="s">
        <v>58</v>
      </c>
      <c r="K560" t="s">
        <v>59</v>
      </c>
      <c r="L560" s="5">
        <v>0</v>
      </c>
      <c r="M560" s="5">
        <v>0</v>
      </c>
      <c r="N560" s="5">
        <f t="shared" si="88"/>
        <v>0</v>
      </c>
      <c r="O560" s="5">
        <v>0</v>
      </c>
      <c r="P560" s="5">
        <v>0</v>
      </c>
      <c r="Q560" s="5">
        <f t="shared" si="89"/>
        <v>0</v>
      </c>
      <c r="R560" s="5">
        <v>0</v>
      </c>
      <c r="S560" s="5">
        <v>0</v>
      </c>
      <c r="T560" s="5">
        <f t="shared" si="90"/>
        <v>0</v>
      </c>
      <c r="U560" s="5">
        <v>0</v>
      </c>
      <c r="V560" s="5">
        <v>0</v>
      </c>
      <c r="W560" s="5">
        <v>0</v>
      </c>
      <c r="X560" s="5">
        <v>0</v>
      </c>
      <c r="Y560" s="5">
        <f t="shared" si="93"/>
        <v>0</v>
      </c>
      <c r="Z560" s="5">
        <v>0</v>
      </c>
      <c r="AA560" s="5">
        <v>0</v>
      </c>
      <c r="AB560" s="5">
        <f t="shared" si="94"/>
        <v>0</v>
      </c>
      <c r="AC560" s="5">
        <v>0</v>
      </c>
      <c r="AD560" s="5">
        <v>0</v>
      </c>
      <c r="AE560" s="5">
        <f t="shared" si="95"/>
        <v>0</v>
      </c>
      <c r="AF560" s="5">
        <v>1</v>
      </c>
      <c r="AG560" s="6">
        <v>43165</v>
      </c>
      <c r="AH560" s="5">
        <v>1</v>
      </c>
      <c r="AI560" s="5">
        <v>0</v>
      </c>
      <c r="AJ560" s="5">
        <v>0</v>
      </c>
      <c r="AK560" s="5">
        <f t="shared" si="96"/>
        <v>0</v>
      </c>
      <c r="AL560" s="5">
        <v>0</v>
      </c>
      <c r="AM560" s="5">
        <v>0</v>
      </c>
      <c r="AN560" s="5">
        <f t="shared" si="97"/>
        <v>0</v>
      </c>
      <c r="AO560" s="5">
        <v>0</v>
      </c>
      <c r="AP560" s="5">
        <v>0</v>
      </c>
      <c r="AQ560" s="5">
        <f t="shared" si="98"/>
        <v>0</v>
      </c>
      <c r="AR560" s="5">
        <v>0</v>
      </c>
      <c r="AS560" s="6"/>
      <c r="AT560" s="5">
        <v>0</v>
      </c>
      <c r="AU560" s="5">
        <v>0</v>
      </c>
      <c r="AV560" t="str">
        <f t="shared" si="91"/>
        <v>N</v>
      </c>
      <c r="AW560" t="s">
        <v>60</v>
      </c>
      <c r="AX560" t="s">
        <v>445</v>
      </c>
      <c r="AY560" t="s">
        <v>62</v>
      </c>
      <c r="AZ560" t="s">
        <v>62</v>
      </c>
      <c r="BA560" t="str">
        <f t="shared" si="92"/>
        <v>N</v>
      </c>
    </row>
    <row r="561" spans="1:53">
      <c r="A561" t="s">
        <v>54</v>
      </c>
      <c r="B561" t="s">
        <v>54</v>
      </c>
      <c r="C561" t="s">
        <v>55</v>
      </c>
      <c r="D561">
        <v>2018</v>
      </c>
      <c r="F561" t="s">
        <v>1556</v>
      </c>
      <c r="G561" t="s">
        <v>1557</v>
      </c>
      <c r="H561" t="s">
        <v>880</v>
      </c>
      <c r="I561" t="s">
        <v>1558</v>
      </c>
      <c r="J561" t="s">
        <v>58</v>
      </c>
      <c r="K561" t="s">
        <v>59</v>
      </c>
      <c r="L561" s="5">
        <v>0</v>
      </c>
      <c r="M561" s="5">
        <v>0</v>
      </c>
      <c r="N561" s="5">
        <f t="shared" si="88"/>
        <v>0</v>
      </c>
      <c r="O561" s="5">
        <v>0</v>
      </c>
      <c r="P561" s="5">
        <v>0</v>
      </c>
      <c r="Q561" s="5">
        <f t="shared" si="89"/>
        <v>0</v>
      </c>
      <c r="R561" s="5">
        <v>0</v>
      </c>
      <c r="S561" s="5">
        <v>0</v>
      </c>
      <c r="T561" s="5">
        <f t="shared" si="90"/>
        <v>0</v>
      </c>
      <c r="U561" s="5">
        <v>0</v>
      </c>
      <c r="V561" s="5">
        <v>0</v>
      </c>
      <c r="W561" s="5">
        <v>0</v>
      </c>
      <c r="X561" s="5">
        <v>0</v>
      </c>
      <c r="Y561" s="5">
        <f t="shared" si="93"/>
        <v>0</v>
      </c>
      <c r="Z561" s="5">
        <v>0</v>
      </c>
      <c r="AA561" s="5">
        <v>0</v>
      </c>
      <c r="AB561" s="5">
        <f t="shared" si="94"/>
        <v>0</v>
      </c>
      <c r="AC561" s="5">
        <v>0</v>
      </c>
      <c r="AD561" s="5">
        <v>0</v>
      </c>
      <c r="AE561" s="5">
        <f t="shared" si="95"/>
        <v>0</v>
      </c>
      <c r="AF561" s="5">
        <v>1</v>
      </c>
      <c r="AG561" s="6">
        <v>43276</v>
      </c>
      <c r="AH561" s="5">
        <v>1</v>
      </c>
      <c r="AI561" s="5">
        <v>0</v>
      </c>
      <c r="AJ561" s="5">
        <v>0</v>
      </c>
      <c r="AK561" s="5">
        <f t="shared" si="96"/>
        <v>0</v>
      </c>
      <c r="AL561" s="5">
        <v>0</v>
      </c>
      <c r="AM561" s="5">
        <v>0</v>
      </c>
      <c r="AN561" s="5">
        <f t="shared" si="97"/>
        <v>0</v>
      </c>
      <c r="AO561" s="5">
        <v>0</v>
      </c>
      <c r="AP561" s="5">
        <v>0</v>
      </c>
      <c r="AQ561" s="5">
        <f t="shared" si="98"/>
        <v>0</v>
      </c>
      <c r="AR561" s="5">
        <v>0</v>
      </c>
      <c r="AS561" s="6"/>
      <c r="AT561" s="5">
        <v>0</v>
      </c>
      <c r="AU561" s="5">
        <v>0</v>
      </c>
      <c r="AV561" t="str">
        <f t="shared" si="91"/>
        <v>N</v>
      </c>
      <c r="AW561" t="s">
        <v>60</v>
      </c>
      <c r="AX561" t="s">
        <v>445</v>
      </c>
      <c r="AY561" t="s">
        <v>62</v>
      </c>
      <c r="AZ561" t="s">
        <v>62</v>
      </c>
      <c r="BA561" t="str">
        <f t="shared" si="92"/>
        <v>N</v>
      </c>
    </row>
    <row r="562" spans="1:53">
      <c r="A562" t="s">
        <v>54</v>
      </c>
      <c r="B562" t="s">
        <v>54</v>
      </c>
      <c r="C562" t="s">
        <v>55</v>
      </c>
      <c r="D562">
        <v>2018</v>
      </c>
      <c r="F562" t="s">
        <v>1559</v>
      </c>
      <c r="G562" t="s">
        <v>1560</v>
      </c>
      <c r="H562" t="s">
        <v>884</v>
      </c>
      <c r="I562" t="s">
        <v>1561</v>
      </c>
      <c r="J562" t="s">
        <v>58</v>
      </c>
      <c r="K562" t="s">
        <v>59</v>
      </c>
      <c r="L562" s="5">
        <v>0</v>
      </c>
      <c r="M562" s="5">
        <v>0</v>
      </c>
      <c r="N562" s="5">
        <f t="shared" si="88"/>
        <v>0</v>
      </c>
      <c r="O562" s="5">
        <v>0</v>
      </c>
      <c r="P562" s="5">
        <v>0</v>
      </c>
      <c r="Q562" s="5">
        <f t="shared" si="89"/>
        <v>0</v>
      </c>
      <c r="R562" s="5">
        <v>0</v>
      </c>
      <c r="S562" s="5">
        <v>0</v>
      </c>
      <c r="T562" s="5">
        <f t="shared" si="90"/>
        <v>0</v>
      </c>
      <c r="U562" s="5">
        <v>0</v>
      </c>
      <c r="V562" s="5">
        <v>0</v>
      </c>
      <c r="W562" s="5">
        <v>0</v>
      </c>
      <c r="X562" s="5">
        <v>0</v>
      </c>
      <c r="Y562" s="5">
        <f t="shared" si="93"/>
        <v>0</v>
      </c>
      <c r="Z562" s="5">
        <v>0</v>
      </c>
      <c r="AA562" s="5">
        <v>0</v>
      </c>
      <c r="AB562" s="5">
        <f t="shared" si="94"/>
        <v>0</v>
      </c>
      <c r="AC562" s="5">
        <v>0</v>
      </c>
      <c r="AD562" s="5">
        <v>0</v>
      </c>
      <c r="AE562" s="5">
        <f t="shared" si="95"/>
        <v>0</v>
      </c>
      <c r="AF562" s="5">
        <v>1</v>
      </c>
      <c r="AG562" s="6">
        <v>43138</v>
      </c>
      <c r="AH562" s="5">
        <v>1</v>
      </c>
      <c r="AI562" s="5">
        <v>0</v>
      </c>
      <c r="AJ562" s="5">
        <v>0</v>
      </c>
      <c r="AK562" s="5">
        <f t="shared" si="96"/>
        <v>0</v>
      </c>
      <c r="AL562" s="5">
        <v>0</v>
      </c>
      <c r="AM562" s="5">
        <v>0</v>
      </c>
      <c r="AN562" s="5">
        <f t="shared" si="97"/>
        <v>0</v>
      </c>
      <c r="AO562" s="5">
        <v>0</v>
      </c>
      <c r="AP562" s="5">
        <v>0</v>
      </c>
      <c r="AQ562" s="5">
        <f t="shared" si="98"/>
        <v>0</v>
      </c>
      <c r="AR562" s="5">
        <v>0</v>
      </c>
      <c r="AS562" s="6"/>
      <c r="AT562" s="5">
        <v>0</v>
      </c>
      <c r="AU562" s="5">
        <v>0</v>
      </c>
      <c r="AV562" t="str">
        <f t="shared" si="91"/>
        <v>N</v>
      </c>
      <c r="AW562" t="s">
        <v>60</v>
      </c>
      <c r="AX562" t="s">
        <v>445</v>
      </c>
      <c r="AY562" t="s">
        <v>62</v>
      </c>
      <c r="AZ562" t="s">
        <v>62</v>
      </c>
      <c r="BA562" t="str">
        <f t="shared" si="92"/>
        <v>N</v>
      </c>
    </row>
    <row r="563" spans="1:53">
      <c r="A563" t="s">
        <v>54</v>
      </c>
      <c r="B563" t="s">
        <v>54</v>
      </c>
      <c r="C563" t="s">
        <v>55</v>
      </c>
      <c r="D563">
        <v>2018</v>
      </c>
      <c r="F563" t="s">
        <v>1562</v>
      </c>
      <c r="G563" t="s">
        <v>1563</v>
      </c>
      <c r="H563" t="s">
        <v>884</v>
      </c>
      <c r="I563" t="s">
        <v>1564</v>
      </c>
      <c r="J563" t="s">
        <v>58</v>
      </c>
      <c r="K563" t="s">
        <v>59</v>
      </c>
      <c r="L563" s="5">
        <v>0</v>
      </c>
      <c r="M563" s="5">
        <v>0</v>
      </c>
      <c r="N563" s="5">
        <f t="shared" si="88"/>
        <v>0</v>
      </c>
      <c r="O563" s="5">
        <v>0</v>
      </c>
      <c r="P563" s="5">
        <v>0</v>
      </c>
      <c r="Q563" s="5">
        <f t="shared" si="89"/>
        <v>0</v>
      </c>
      <c r="R563" s="5">
        <v>0</v>
      </c>
      <c r="S563" s="5">
        <v>0</v>
      </c>
      <c r="T563" s="5">
        <f t="shared" si="90"/>
        <v>0</v>
      </c>
      <c r="U563" s="5">
        <v>0</v>
      </c>
      <c r="V563" s="5">
        <v>0</v>
      </c>
      <c r="W563" s="5">
        <v>0</v>
      </c>
      <c r="X563" s="5">
        <v>0</v>
      </c>
      <c r="Y563" s="5">
        <f t="shared" si="93"/>
        <v>0</v>
      </c>
      <c r="Z563" s="5">
        <v>0</v>
      </c>
      <c r="AA563" s="5">
        <v>0</v>
      </c>
      <c r="AB563" s="5">
        <f t="shared" si="94"/>
        <v>0</v>
      </c>
      <c r="AC563" s="5">
        <v>0</v>
      </c>
      <c r="AD563" s="5">
        <v>0</v>
      </c>
      <c r="AE563" s="5">
        <f t="shared" si="95"/>
        <v>0</v>
      </c>
      <c r="AF563" s="5">
        <v>1</v>
      </c>
      <c r="AG563" s="6">
        <v>43353</v>
      </c>
      <c r="AH563" s="5">
        <v>1</v>
      </c>
      <c r="AI563" s="5">
        <v>0</v>
      </c>
      <c r="AJ563" s="5">
        <v>0</v>
      </c>
      <c r="AK563" s="5">
        <f t="shared" si="96"/>
        <v>0</v>
      </c>
      <c r="AL563" s="5">
        <v>0</v>
      </c>
      <c r="AM563" s="5">
        <v>0</v>
      </c>
      <c r="AN563" s="5">
        <f t="shared" si="97"/>
        <v>0</v>
      </c>
      <c r="AO563" s="5">
        <v>0</v>
      </c>
      <c r="AP563" s="5">
        <v>0</v>
      </c>
      <c r="AQ563" s="5">
        <f t="shared" si="98"/>
        <v>0</v>
      </c>
      <c r="AR563" s="5">
        <v>0</v>
      </c>
      <c r="AS563" s="6"/>
      <c r="AT563" s="5">
        <v>0</v>
      </c>
      <c r="AU563" s="5">
        <v>0</v>
      </c>
      <c r="AV563" t="str">
        <f t="shared" si="91"/>
        <v>N</v>
      </c>
      <c r="AW563" t="s">
        <v>60</v>
      </c>
      <c r="AX563" t="s">
        <v>445</v>
      </c>
      <c r="AY563" t="s">
        <v>62</v>
      </c>
      <c r="AZ563" t="s">
        <v>62</v>
      </c>
      <c r="BA563" t="str">
        <f t="shared" si="92"/>
        <v>N</v>
      </c>
    </row>
    <row r="564" spans="1:53">
      <c r="A564" t="s">
        <v>54</v>
      </c>
      <c r="B564" t="s">
        <v>54</v>
      </c>
      <c r="C564" t="s">
        <v>55</v>
      </c>
      <c r="D564">
        <v>2018</v>
      </c>
      <c r="F564" t="s">
        <v>1565</v>
      </c>
      <c r="G564" t="s">
        <v>1566</v>
      </c>
      <c r="H564" t="s">
        <v>961</v>
      </c>
      <c r="I564" t="s">
        <v>1567</v>
      </c>
      <c r="J564" t="s">
        <v>58</v>
      </c>
      <c r="K564" t="s">
        <v>59</v>
      </c>
      <c r="L564" s="5">
        <v>0</v>
      </c>
      <c r="M564" s="5">
        <v>0</v>
      </c>
      <c r="N564" s="5">
        <f t="shared" si="88"/>
        <v>0</v>
      </c>
      <c r="O564" s="5">
        <v>0</v>
      </c>
      <c r="P564" s="5">
        <v>0</v>
      </c>
      <c r="Q564" s="5">
        <f t="shared" si="89"/>
        <v>0</v>
      </c>
      <c r="R564" s="5">
        <v>0</v>
      </c>
      <c r="S564" s="5">
        <v>0</v>
      </c>
      <c r="T564" s="5">
        <f t="shared" si="90"/>
        <v>0</v>
      </c>
      <c r="U564" s="5">
        <v>0</v>
      </c>
      <c r="V564" s="5">
        <v>0</v>
      </c>
      <c r="W564" s="5">
        <v>0</v>
      </c>
      <c r="X564" s="5">
        <v>0</v>
      </c>
      <c r="Y564" s="5">
        <f t="shared" si="93"/>
        <v>0</v>
      </c>
      <c r="Z564" s="5">
        <v>0</v>
      </c>
      <c r="AA564" s="5">
        <v>0</v>
      </c>
      <c r="AB564" s="5">
        <f t="shared" si="94"/>
        <v>0</v>
      </c>
      <c r="AC564" s="5">
        <v>0</v>
      </c>
      <c r="AD564" s="5">
        <v>0</v>
      </c>
      <c r="AE564" s="5">
        <f t="shared" si="95"/>
        <v>0</v>
      </c>
      <c r="AF564" s="5">
        <v>1</v>
      </c>
      <c r="AG564" s="6">
        <v>43447</v>
      </c>
      <c r="AH564" s="5">
        <v>1</v>
      </c>
      <c r="AI564" s="5">
        <v>0</v>
      </c>
      <c r="AJ564" s="5">
        <v>0</v>
      </c>
      <c r="AK564" s="5">
        <f t="shared" si="96"/>
        <v>0</v>
      </c>
      <c r="AL564" s="5">
        <v>0</v>
      </c>
      <c r="AM564" s="5">
        <v>0</v>
      </c>
      <c r="AN564" s="5">
        <f t="shared" si="97"/>
        <v>0</v>
      </c>
      <c r="AO564" s="5">
        <v>0</v>
      </c>
      <c r="AP564" s="5">
        <v>0</v>
      </c>
      <c r="AQ564" s="5">
        <f t="shared" si="98"/>
        <v>0</v>
      </c>
      <c r="AR564" s="5">
        <v>0</v>
      </c>
      <c r="AS564" s="6"/>
      <c r="AT564" s="5">
        <v>0</v>
      </c>
      <c r="AU564" s="5">
        <v>0</v>
      </c>
      <c r="AV564" t="str">
        <f t="shared" si="91"/>
        <v>N</v>
      </c>
      <c r="AW564" t="s">
        <v>60</v>
      </c>
      <c r="AX564" t="s">
        <v>445</v>
      </c>
      <c r="AY564" t="s">
        <v>62</v>
      </c>
      <c r="AZ564" t="s">
        <v>62</v>
      </c>
      <c r="BA564" t="str">
        <f t="shared" si="92"/>
        <v>N</v>
      </c>
    </row>
    <row r="565" spans="1:53">
      <c r="A565" t="s">
        <v>54</v>
      </c>
      <c r="B565" t="s">
        <v>54</v>
      </c>
      <c r="C565" t="s">
        <v>55</v>
      </c>
      <c r="D565">
        <v>2018</v>
      </c>
      <c r="F565" t="s">
        <v>1568</v>
      </c>
      <c r="G565" t="s">
        <v>1569</v>
      </c>
      <c r="H565" t="s">
        <v>913</v>
      </c>
      <c r="I565" t="s">
        <v>1570</v>
      </c>
      <c r="J565" t="s">
        <v>58</v>
      </c>
      <c r="K565" t="s">
        <v>59</v>
      </c>
      <c r="L565" s="5">
        <v>0</v>
      </c>
      <c r="M565" s="5">
        <v>0</v>
      </c>
      <c r="N565" s="5">
        <f t="shared" si="88"/>
        <v>0</v>
      </c>
      <c r="O565" s="5">
        <v>0</v>
      </c>
      <c r="P565" s="5">
        <v>0</v>
      </c>
      <c r="Q565" s="5">
        <f t="shared" si="89"/>
        <v>0</v>
      </c>
      <c r="R565" s="5">
        <v>0</v>
      </c>
      <c r="S565" s="5">
        <v>0</v>
      </c>
      <c r="T565" s="5">
        <f t="shared" si="90"/>
        <v>0</v>
      </c>
      <c r="U565" s="5">
        <v>0</v>
      </c>
      <c r="V565" s="5">
        <v>0</v>
      </c>
      <c r="W565" s="5">
        <v>0</v>
      </c>
      <c r="X565" s="5">
        <v>0</v>
      </c>
      <c r="Y565" s="5">
        <f t="shared" si="93"/>
        <v>0</v>
      </c>
      <c r="Z565" s="5">
        <v>0</v>
      </c>
      <c r="AA565" s="5">
        <v>0</v>
      </c>
      <c r="AB565" s="5">
        <f t="shared" si="94"/>
        <v>0</v>
      </c>
      <c r="AC565" s="5">
        <v>0</v>
      </c>
      <c r="AD565" s="5">
        <v>0</v>
      </c>
      <c r="AE565" s="5">
        <f t="shared" si="95"/>
        <v>0</v>
      </c>
      <c r="AF565" s="5">
        <v>1</v>
      </c>
      <c r="AG565" s="6">
        <v>43402</v>
      </c>
      <c r="AH565" s="5">
        <v>1</v>
      </c>
      <c r="AI565" s="5">
        <v>0</v>
      </c>
      <c r="AJ565" s="5">
        <v>0</v>
      </c>
      <c r="AK565" s="5">
        <f t="shared" si="96"/>
        <v>0</v>
      </c>
      <c r="AL565" s="5">
        <v>0</v>
      </c>
      <c r="AM565" s="5">
        <v>0</v>
      </c>
      <c r="AN565" s="5">
        <f t="shared" si="97"/>
        <v>0</v>
      </c>
      <c r="AO565" s="5">
        <v>0</v>
      </c>
      <c r="AP565" s="5">
        <v>0</v>
      </c>
      <c r="AQ565" s="5">
        <f t="shared" si="98"/>
        <v>0</v>
      </c>
      <c r="AR565" s="5">
        <v>0</v>
      </c>
      <c r="AS565" s="6"/>
      <c r="AT565" s="5">
        <v>0</v>
      </c>
      <c r="AU565" s="5">
        <v>0</v>
      </c>
      <c r="AV565" t="str">
        <f t="shared" si="91"/>
        <v>N</v>
      </c>
      <c r="AW565" t="s">
        <v>60</v>
      </c>
      <c r="AX565" t="s">
        <v>445</v>
      </c>
      <c r="AY565" t="s">
        <v>62</v>
      </c>
      <c r="AZ565" t="s">
        <v>62</v>
      </c>
      <c r="BA565" t="str">
        <f t="shared" si="92"/>
        <v>N</v>
      </c>
    </row>
    <row r="566" spans="1:53">
      <c r="A566" t="s">
        <v>54</v>
      </c>
      <c r="B566" t="s">
        <v>54</v>
      </c>
      <c r="C566" t="s">
        <v>55</v>
      </c>
      <c r="D566">
        <v>2018</v>
      </c>
      <c r="F566" t="s">
        <v>1571</v>
      </c>
      <c r="G566" t="s">
        <v>1572</v>
      </c>
      <c r="H566" t="s">
        <v>913</v>
      </c>
      <c r="I566" t="s">
        <v>1573</v>
      </c>
      <c r="J566" t="s">
        <v>58</v>
      </c>
      <c r="K566" t="s">
        <v>59</v>
      </c>
      <c r="L566" s="5">
        <v>0</v>
      </c>
      <c r="M566" s="5">
        <v>0</v>
      </c>
      <c r="N566" s="5">
        <f t="shared" si="88"/>
        <v>0</v>
      </c>
      <c r="O566" s="5">
        <v>0</v>
      </c>
      <c r="P566" s="5">
        <v>0</v>
      </c>
      <c r="Q566" s="5">
        <f t="shared" si="89"/>
        <v>0</v>
      </c>
      <c r="R566" s="5">
        <v>0</v>
      </c>
      <c r="S566" s="5">
        <v>0</v>
      </c>
      <c r="T566" s="5">
        <f t="shared" si="90"/>
        <v>0</v>
      </c>
      <c r="U566" s="5">
        <v>0</v>
      </c>
      <c r="V566" s="5">
        <v>0</v>
      </c>
      <c r="W566" s="5">
        <v>0</v>
      </c>
      <c r="X566" s="5">
        <v>0</v>
      </c>
      <c r="Y566" s="5">
        <f t="shared" si="93"/>
        <v>0</v>
      </c>
      <c r="Z566" s="5">
        <v>0</v>
      </c>
      <c r="AA566" s="5">
        <v>0</v>
      </c>
      <c r="AB566" s="5">
        <f t="shared" si="94"/>
        <v>0</v>
      </c>
      <c r="AC566" s="5">
        <v>0</v>
      </c>
      <c r="AD566" s="5">
        <v>0</v>
      </c>
      <c r="AE566" s="5">
        <f t="shared" si="95"/>
        <v>0</v>
      </c>
      <c r="AF566" s="5">
        <v>1</v>
      </c>
      <c r="AG566" s="6">
        <v>43447</v>
      </c>
      <c r="AH566" s="5">
        <v>1</v>
      </c>
      <c r="AI566" s="5">
        <v>0</v>
      </c>
      <c r="AJ566" s="5">
        <v>0</v>
      </c>
      <c r="AK566" s="5">
        <f t="shared" si="96"/>
        <v>0</v>
      </c>
      <c r="AL566" s="5">
        <v>0</v>
      </c>
      <c r="AM566" s="5">
        <v>0</v>
      </c>
      <c r="AN566" s="5">
        <f t="shared" si="97"/>
        <v>0</v>
      </c>
      <c r="AO566" s="5">
        <v>0</v>
      </c>
      <c r="AP566" s="5">
        <v>0</v>
      </c>
      <c r="AQ566" s="5">
        <f t="shared" si="98"/>
        <v>0</v>
      </c>
      <c r="AR566" s="5">
        <v>0</v>
      </c>
      <c r="AS566" s="6"/>
      <c r="AT566" s="5">
        <v>0</v>
      </c>
      <c r="AU566" s="5">
        <v>0</v>
      </c>
      <c r="AV566" t="str">
        <f t="shared" si="91"/>
        <v>N</v>
      </c>
      <c r="AW566" t="s">
        <v>60</v>
      </c>
      <c r="AX566" t="s">
        <v>445</v>
      </c>
      <c r="AY566" t="s">
        <v>62</v>
      </c>
      <c r="AZ566" t="s">
        <v>62</v>
      </c>
      <c r="BA566" t="str">
        <f t="shared" si="92"/>
        <v>N</v>
      </c>
    </row>
    <row r="567" spans="1:53">
      <c r="A567" t="s">
        <v>54</v>
      </c>
      <c r="B567" t="s">
        <v>54</v>
      </c>
      <c r="C567" t="s">
        <v>55</v>
      </c>
      <c r="D567">
        <v>2018</v>
      </c>
      <c r="F567" t="s">
        <v>1574</v>
      </c>
      <c r="G567" t="s">
        <v>1575</v>
      </c>
      <c r="H567" t="s">
        <v>913</v>
      </c>
      <c r="I567" t="s">
        <v>1576</v>
      </c>
      <c r="J567" t="s">
        <v>58</v>
      </c>
      <c r="K567" t="s">
        <v>59</v>
      </c>
      <c r="L567" s="5">
        <v>0</v>
      </c>
      <c r="M567" s="5">
        <v>0</v>
      </c>
      <c r="N567" s="5">
        <f t="shared" si="88"/>
        <v>0</v>
      </c>
      <c r="O567" s="5">
        <v>0</v>
      </c>
      <c r="P567" s="5">
        <v>0</v>
      </c>
      <c r="Q567" s="5">
        <f t="shared" si="89"/>
        <v>0</v>
      </c>
      <c r="R567" s="5">
        <v>0</v>
      </c>
      <c r="S567" s="5">
        <v>0</v>
      </c>
      <c r="T567" s="5">
        <f t="shared" si="90"/>
        <v>0</v>
      </c>
      <c r="U567" s="5">
        <v>0</v>
      </c>
      <c r="V567" s="5">
        <v>0</v>
      </c>
      <c r="W567" s="5">
        <v>0</v>
      </c>
      <c r="X567" s="5">
        <v>0</v>
      </c>
      <c r="Y567" s="5">
        <f t="shared" si="93"/>
        <v>0</v>
      </c>
      <c r="Z567" s="5">
        <v>0</v>
      </c>
      <c r="AA567" s="5">
        <v>0</v>
      </c>
      <c r="AB567" s="5">
        <f t="shared" si="94"/>
        <v>0</v>
      </c>
      <c r="AC567" s="5">
        <v>0</v>
      </c>
      <c r="AD567" s="5">
        <v>0</v>
      </c>
      <c r="AE567" s="5">
        <f t="shared" si="95"/>
        <v>0</v>
      </c>
      <c r="AF567" s="5">
        <v>1</v>
      </c>
      <c r="AG567" s="6">
        <v>43221</v>
      </c>
      <c r="AH567" s="5">
        <v>1</v>
      </c>
      <c r="AI567" s="5">
        <v>0</v>
      </c>
      <c r="AJ567" s="5">
        <v>0</v>
      </c>
      <c r="AK567" s="5">
        <f t="shared" si="96"/>
        <v>0</v>
      </c>
      <c r="AL567" s="5">
        <v>0</v>
      </c>
      <c r="AM567" s="5">
        <v>0</v>
      </c>
      <c r="AN567" s="5">
        <f t="shared" si="97"/>
        <v>0</v>
      </c>
      <c r="AO567" s="5">
        <v>0</v>
      </c>
      <c r="AP567" s="5">
        <v>0</v>
      </c>
      <c r="AQ567" s="5">
        <f t="shared" si="98"/>
        <v>0</v>
      </c>
      <c r="AR567" s="5">
        <v>0</v>
      </c>
      <c r="AS567" s="6"/>
      <c r="AT567" s="5">
        <v>0</v>
      </c>
      <c r="AU567" s="5">
        <v>0</v>
      </c>
      <c r="AV567" t="str">
        <f t="shared" si="91"/>
        <v>N</v>
      </c>
      <c r="AW567" t="s">
        <v>60</v>
      </c>
      <c r="AX567" t="s">
        <v>445</v>
      </c>
      <c r="AY567" t="s">
        <v>62</v>
      </c>
      <c r="AZ567" t="s">
        <v>62</v>
      </c>
      <c r="BA567" t="str">
        <f t="shared" si="92"/>
        <v>N</v>
      </c>
    </row>
    <row r="568" spans="1:53">
      <c r="A568" t="s">
        <v>54</v>
      </c>
      <c r="B568" t="s">
        <v>54</v>
      </c>
      <c r="C568" t="s">
        <v>55</v>
      </c>
      <c r="D568">
        <v>2018</v>
      </c>
      <c r="F568" t="s">
        <v>1577</v>
      </c>
      <c r="G568" t="s">
        <v>1578</v>
      </c>
      <c r="H568" t="s">
        <v>913</v>
      </c>
      <c r="I568" t="s">
        <v>1579</v>
      </c>
      <c r="J568" t="s">
        <v>58</v>
      </c>
      <c r="K568" t="s">
        <v>59</v>
      </c>
      <c r="L568" s="5">
        <v>0</v>
      </c>
      <c r="M568" s="5">
        <v>0</v>
      </c>
      <c r="N568" s="5">
        <f t="shared" si="88"/>
        <v>0</v>
      </c>
      <c r="O568" s="5">
        <v>0</v>
      </c>
      <c r="P568" s="5">
        <v>0</v>
      </c>
      <c r="Q568" s="5">
        <f t="shared" si="89"/>
        <v>0</v>
      </c>
      <c r="R568" s="5">
        <v>0</v>
      </c>
      <c r="S568" s="5">
        <v>0</v>
      </c>
      <c r="T568" s="5">
        <f t="shared" si="90"/>
        <v>0</v>
      </c>
      <c r="U568" s="5">
        <v>0</v>
      </c>
      <c r="V568" s="5">
        <v>0</v>
      </c>
      <c r="W568" s="5">
        <v>0</v>
      </c>
      <c r="X568" s="5">
        <v>0</v>
      </c>
      <c r="Y568" s="5">
        <f t="shared" si="93"/>
        <v>0</v>
      </c>
      <c r="Z568" s="5">
        <v>0</v>
      </c>
      <c r="AA568" s="5">
        <v>0</v>
      </c>
      <c r="AB568" s="5">
        <f t="shared" si="94"/>
        <v>0</v>
      </c>
      <c r="AC568" s="5">
        <v>0</v>
      </c>
      <c r="AD568" s="5">
        <v>0</v>
      </c>
      <c r="AE568" s="5">
        <f t="shared" si="95"/>
        <v>0</v>
      </c>
      <c r="AF568" s="5">
        <v>1</v>
      </c>
      <c r="AG568" s="6">
        <v>43389</v>
      </c>
      <c r="AH568" s="5">
        <v>1</v>
      </c>
      <c r="AI568" s="5">
        <v>0</v>
      </c>
      <c r="AJ568" s="5">
        <v>0</v>
      </c>
      <c r="AK568" s="5">
        <f t="shared" si="96"/>
        <v>0</v>
      </c>
      <c r="AL568" s="5">
        <v>0</v>
      </c>
      <c r="AM568" s="5">
        <v>0</v>
      </c>
      <c r="AN568" s="5">
        <f t="shared" si="97"/>
        <v>0</v>
      </c>
      <c r="AO568" s="5">
        <v>0</v>
      </c>
      <c r="AP568" s="5">
        <v>0</v>
      </c>
      <c r="AQ568" s="5">
        <f t="shared" si="98"/>
        <v>0</v>
      </c>
      <c r="AR568" s="5">
        <v>0</v>
      </c>
      <c r="AS568" s="6"/>
      <c r="AT568" s="5">
        <v>0</v>
      </c>
      <c r="AU568" s="5">
        <v>0</v>
      </c>
      <c r="AV568" t="str">
        <f t="shared" si="91"/>
        <v>N</v>
      </c>
      <c r="AW568" t="s">
        <v>60</v>
      </c>
      <c r="AX568" t="s">
        <v>445</v>
      </c>
      <c r="AY568" t="s">
        <v>62</v>
      </c>
      <c r="AZ568" t="s">
        <v>62</v>
      </c>
      <c r="BA568" t="str">
        <f t="shared" si="92"/>
        <v>N</v>
      </c>
    </row>
    <row r="569" spans="1:53">
      <c r="A569" t="s">
        <v>54</v>
      </c>
      <c r="B569" t="s">
        <v>54</v>
      </c>
      <c r="C569" t="s">
        <v>55</v>
      </c>
      <c r="D569">
        <v>2018</v>
      </c>
      <c r="F569" t="s">
        <v>1580</v>
      </c>
      <c r="G569" t="s">
        <v>1581</v>
      </c>
      <c r="H569" t="s">
        <v>913</v>
      </c>
      <c r="I569" t="s">
        <v>1582</v>
      </c>
      <c r="J569" t="s">
        <v>58</v>
      </c>
      <c r="K569" t="s">
        <v>59</v>
      </c>
      <c r="L569" s="5">
        <v>0</v>
      </c>
      <c r="M569" s="5">
        <v>0</v>
      </c>
      <c r="N569" s="5">
        <f t="shared" si="88"/>
        <v>0</v>
      </c>
      <c r="O569" s="5">
        <v>0</v>
      </c>
      <c r="P569" s="5">
        <v>0</v>
      </c>
      <c r="Q569" s="5">
        <f t="shared" si="89"/>
        <v>0</v>
      </c>
      <c r="R569" s="5">
        <v>0</v>
      </c>
      <c r="S569" s="5">
        <v>0</v>
      </c>
      <c r="T569" s="5">
        <f t="shared" si="90"/>
        <v>0</v>
      </c>
      <c r="U569" s="5">
        <v>0</v>
      </c>
      <c r="V569" s="5">
        <v>0</v>
      </c>
      <c r="W569" s="5">
        <v>0</v>
      </c>
      <c r="X569" s="5">
        <v>0</v>
      </c>
      <c r="Y569" s="5">
        <f t="shared" si="93"/>
        <v>0</v>
      </c>
      <c r="Z569" s="5">
        <v>0</v>
      </c>
      <c r="AA569" s="5">
        <v>0</v>
      </c>
      <c r="AB569" s="5">
        <f t="shared" si="94"/>
        <v>0</v>
      </c>
      <c r="AC569" s="5">
        <v>0</v>
      </c>
      <c r="AD569" s="5">
        <v>0</v>
      </c>
      <c r="AE569" s="5">
        <f t="shared" si="95"/>
        <v>0</v>
      </c>
      <c r="AF569" s="5">
        <v>1</v>
      </c>
      <c r="AG569" s="6">
        <v>43277</v>
      </c>
      <c r="AH569" s="5">
        <v>1</v>
      </c>
      <c r="AI569" s="5">
        <v>0</v>
      </c>
      <c r="AJ569" s="5">
        <v>0</v>
      </c>
      <c r="AK569" s="5">
        <f t="shared" si="96"/>
        <v>0</v>
      </c>
      <c r="AL569" s="5">
        <v>0</v>
      </c>
      <c r="AM569" s="5">
        <v>0</v>
      </c>
      <c r="AN569" s="5">
        <f t="shared" si="97"/>
        <v>0</v>
      </c>
      <c r="AO569" s="5">
        <v>0</v>
      </c>
      <c r="AP569" s="5">
        <v>0</v>
      </c>
      <c r="AQ569" s="5">
        <f t="shared" si="98"/>
        <v>0</v>
      </c>
      <c r="AR569" s="5">
        <v>0</v>
      </c>
      <c r="AS569" s="6"/>
      <c r="AT569" s="5">
        <v>0</v>
      </c>
      <c r="AU569" s="5">
        <v>0</v>
      </c>
      <c r="AV569" t="str">
        <f t="shared" si="91"/>
        <v>N</v>
      </c>
      <c r="AW569" t="s">
        <v>60</v>
      </c>
      <c r="AX569" t="s">
        <v>445</v>
      </c>
      <c r="AY569" t="s">
        <v>62</v>
      </c>
      <c r="AZ569" t="s">
        <v>62</v>
      </c>
      <c r="BA569" t="str">
        <f t="shared" si="92"/>
        <v>N</v>
      </c>
    </row>
    <row r="570" spans="1:53">
      <c r="A570" t="s">
        <v>54</v>
      </c>
      <c r="B570" t="s">
        <v>54</v>
      </c>
      <c r="C570" t="s">
        <v>55</v>
      </c>
      <c r="D570">
        <v>2018</v>
      </c>
      <c r="F570" t="s">
        <v>1583</v>
      </c>
      <c r="G570" t="s">
        <v>1584</v>
      </c>
      <c r="H570" t="s">
        <v>1585</v>
      </c>
      <c r="I570" t="s">
        <v>1586</v>
      </c>
      <c r="J570" t="s">
        <v>58</v>
      </c>
      <c r="K570" t="s">
        <v>59</v>
      </c>
      <c r="L570" s="5">
        <v>0</v>
      </c>
      <c r="M570" s="5">
        <v>0</v>
      </c>
      <c r="N570" s="5">
        <f t="shared" si="88"/>
        <v>0</v>
      </c>
      <c r="O570" s="5">
        <v>0</v>
      </c>
      <c r="P570" s="5">
        <v>0</v>
      </c>
      <c r="Q570" s="5">
        <f t="shared" si="89"/>
        <v>0</v>
      </c>
      <c r="R570" s="5">
        <v>0</v>
      </c>
      <c r="S570" s="5">
        <v>0</v>
      </c>
      <c r="T570" s="5">
        <f t="shared" si="90"/>
        <v>0</v>
      </c>
      <c r="U570" s="5">
        <v>0</v>
      </c>
      <c r="V570" s="5">
        <v>0</v>
      </c>
      <c r="W570" s="5">
        <v>0</v>
      </c>
      <c r="X570" s="5">
        <v>0</v>
      </c>
      <c r="Y570" s="5">
        <f t="shared" si="93"/>
        <v>0</v>
      </c>
      <c r="Z570" s="5">
        <v>0</v>
      </c>
      <c r="AA570" s="5">
        <v>0</v>
      </c>
      <c r="AB570" s="5">
        <f t="shared" si="94"/>
        <v>0</v>
      </c>
      <c r="AC570" s="5">
        <v>0</v>
      </c>
      <c r="AD570" s="5">
        <v>0</v>
      </c>
      <c r="AE570" s="5">
        <f t="shared" si="95"/>
        <v>0</v>
      </c>
      <c r="AF570" s="5">
        <v>1</v>
      </c>
      <c r="AG570" s="6">
        <v>43167</v>
      </c>
      <c r="AH570" s="5">
        <v>1</v>
      </c>
      <c r="AI570" s="5">
        <v>0</v>
      </c>
      <c r="AJ570" s="5">
        <v>0</v>
      </c>
      <c r="AK570" s="5">
        <f t="shared" si="96"/>
        <v>0</v>
      </c>
      <c r="AL570" s="5">
        <v>0</v>
      </c>
      <c r="AM570" s="5">
        <v>0</v>
      </c>
      <c r="AN570" s="5">
        <f t="shared" si="97"/>
        <v>0</v>
      </c>
      <c r="AO570" s="5">
        <v>0</v>
      </c>
      <c r="AP570" s="5">
        <v>0</v>
      </c>
      <c r="AQ570" s="5">
        <f t="shared" si="98"/>
        <v>0</v>
      </c>
      <c r="AR570" s="5">
        <v>0</v>
      </c>
      <c r="AS570" s="6"/>
      <c r="AT570" s="5">
        <v>0</v>
      </c>
      <c r="AU570" s="5">
        <v>0</v>
      </c>
      <c r="AV570" t="str">
        <f t="shared" si="91"/>
        <v>N</v>
      </c>
      <c r="AW570" t="s">
        <v>60</v>
      </c>
      <c r="AX570" t="s">
        <v>445</v>
      </c>
      <c r="AY570" t="s">
        <v>62</v>
      </c>
      <c r="AZ570" t="s">
        <v>62</v>
      </c>
      <c r="BA570" t="str">
        <f t="shared" si="92"/>
        <v>N</v>
      </c>
    </row>
    <row r="571" spans="1:53">
      <c r="A571" t="s">
        <v>54</v>
      </c>
      <c r="B571" t="s">
        <v>54</v>
      </c>
      <c r="C571" t="s">
        <v>55</v>
      </c>
      <c r="D571">
        <v>2018</v>
      </c>
      <c r="F571" t="s">
        <v>1587</v>
      </c>
      <c r="G571" t="s">
        <v>1588</v>
      </c>
      <c r="H571" t="s">
        <v>1589</v>
      </c>
      <c r="I571" t="s">
        <v>1590</v>
      </c>
      <c r="J571" t="s">
        <v>58</v>
      </c>
      <c r="K571" t="s">
        <v>59</v>
      </c>
      <c r="L571" s="5">
        <v>0</v>
      </c>
      <c r="M571" s="5">
        <v>0</v>
      </c>
      <c r="N571" s="5">
        <f t="shared" si="88"/>
        <v>0</v>
      </c>
      <c r="O571" s="5">
        <v>0</v>
      </c>
      <c r="P571" s="5">
        <v>0</v>
      </c>
      <c r="Q571" s="5">
        <f t="shared" si="89"/>
        <v>0</v>
      </c>
      <c r="R571" s="5">
        <v>0</v>
      </c>
      <c r="S571" s="5">
        <v>0</v>
      </c>
      <c r="T571" s="5">
        <f t="shared" si="90"/>
        <v>0</v>
      </c>
      <c r="U571" s="5">
        <v>0</v>
      </c>
      <c r="V571" s="5">
        <v>0</v>
      </c>
      <c r="W571" s="5">
        <v>0</v>
      </c>
      <c r="X571" s="5">
        <v>0</v>
      </c>
      <c r="Y571" s="5">
        <f t="shared" si="93"/>
        <v>0</v>
      </c>
      <c r="Z571" s="5">
        <v>0</v>
      </c>
      <c r="AA571" s="5">
        <v>0</v>
      </c>
      <c r="AB571" s="5">
        <f t="shared" si="94"/>
        <v>0</v>
      </c>
      <c r="AC571" s="5">
        <v>0</v>
      </c>
      <c r="AD571" s="5">
        <v>0</v>
      </c>
      <c r="AE571" s="5">
        <f t="shared" si="95"/>
        <v>0</v>
      </c>
      <c r="AF571" s="5">
        <v>1</v>
      </c>
      <c r="AG571" s="6">
        <v>43306</v>
      </c>
      <c r="AH571" s="5">
        <v>1</v>
      </c>
      <c r="AI571" s="5">
        <v>0</v>
      </c>
      <c r="AJ571" s="5">
        <v>0</v>
      </c>
      <c r="AK571" s="5">
        <f t="shared" si="96"/>
        <v>0</v>
      </c>
      <c r="AL571" s="5">
        <v>0</v>
      </c>
      <c r="AM571" s="5">
        <v>0</v>
      </c>
      <c r="AN571" s="5">
        <f t="shared" si="97"/>
        <v>0</v>
      </c>
      <c r="AO571" s="5">
        <v>0</v>
      </c>
      <c r="AP571" s="5">
        <v>0</v>
      </c>
      <c r="AQ571" s="5">
        <f t="shared" si="98"/>
        <v>0</v>
      </c>
      <c r="AR571" s="5">
        <v>0</v>
      </c>
      <c r="AS571" s="6"/>
      <c r="AT571" s="5">
        <v>0</v>
      </c>
      <c r="AU571" s="5">
        <v>0</v>
      </c>
      <c r="AV571" t="str">
        <f t="shared" si="91"/>
        <v>N</v>
      </c>
      <c r="AW571" t="s">
        <v>60</v>
      </c>
      <c r="AX571" t="s">
        <v>445</v>
      </c>
      <c r="AY571" t="s">
        <v>62</v>
      </c>
      <c r="AZ571" t="s">
        <v>62</v>
      </c>
      <c r="BA571" t="str">
        <f t="shared" si="92"/>
        <v>N</v>
      </c>
    </row>
    <row r="572" spans="1:53">
      <c r="A572" t="s">
        <v>54</v>
      </c>
      <c r="B572" t="s">
        <v>54</v>
      </c>
      <c r="C572" t="s">
        <v>55</v>
      </c>
      <c r="D572">
        <v>2018</v>
      </c>
      <c r="F572" t="s">
        <v>1591</v>
      </c>
      <c r="G572" t="s">
        <v>1592</v>
      </c>
      <c r="H572" t="s">
        <v>884</v>
      </c>
      <c r="I572" t="s">
        <v>1593</v>
      </c>
      <c r="J572" t="s">
        <v>58</v>
      </c>
      <c r="K572" t="s">
        <v>59</v>
      </c>
      <c r="L572" s="5">
        <v>0</v>
      </c>
      <c r="M572" s="5">
        <v>0</v>
      </c>
      <c r="N572" s="5">
        <f t="shared" si="88"/>
        <v>0</v>
      </c>
      <c r="O572" s="5">
        <v>0</v>
      </c>
      <c r="P572" s="5">
        <v>0</v>
      </c>
      <c r="Q572" s="5">
        <f t="shared" si="89"/>
        <v>0</v>
      </c>
      <c r="R572" s="5">
        <v>0</v>
      </c>
      <c r="S572" s="5">
        <v>0</v>
      </c>
      <c r="T572" s="5">
        <f t="shared" si="90"/>
        <v>0</v>
      </c>
      <c r="U572" s="5">
        <v>0</v>
      </c>
      <c r="V572" s="5">
        <v>0</v>
      </c>
      <c r="W572" s="5">
        <v>0</v>
      </c>
      <c r="X572" s="5">
        <v>0</v>
      </c>
      <c r="Y572" s="5">
        <f t="shared" si="93"/>
        <v>0</v>
      </c>
      <c r="Z572" s="5">
        <v>0</v>
      </c>
      <c r="AA572" s="5">
        <v>0</v>
      </c>
      <c r="AB572" s="5">
        <f t="shared" si="94"/>
        <v>0</v>
      </c>
      <c r="AC572" s="5">
        <v>0</v>
      </c>
      <c r="AD572" s="5">
        <v>0</v>
      </c>
      <c r="AE572" s="5">
        <f t="shared" si="95"/>
        <v>0</v>
      </c>
      <c r="AF572" s="5">
        <v>1</v>
      </c>
      <c r="AG572" s="6">
        <v>43398</v>
      </c>
      <c r="AH572" s="5">
        <v>1</v>
      </c>
      <c r="AI572" s="5">
        <v>0</v>
      </c>
      <c r="AJ572" s="5">
        <v>0</v>
      </c>
      <c r="AK572" s="5">
        <f t="shared" si="96"/>
        <v>0</v>
      </c>
      <c r="AL572" s="5">
        <v>0</v>
      </c>
      <c r="AM572" s="5">
        <v>0</v>
      </c>
      <c r="AN572" s="5">
        <f t="shared" si="97"/>
        <v>0</v>
      </c>
      <c r="AO572" s="5">
        <v>0</v>
      </c>
      <c r="AP572" s="5">
        <v>0</v>
      </c>
      <c r="AQ572" s="5">
        <f t="shared" si="98"/>
        <v>0</v>
      </c>
      <c r="AR572" s="5">
        <v>0</v>
      </c>
      <c r="AS572" s="6"/>
      <c r="AT572" s="5">
        <v>0</v>
      </c>
      <c r="AU572" s="5">
        <v>0</v>
      </c>
      <c r="AV572" t="str">
        <f t="shared" si="91"/>
        <v>N</v>
      </c>
      <c r="AW572" t="s">
        <v>60</v>
      </c>
      <c r="AX572" t="s">
        <v>445</v>
      </c>
      <c r="AY572" t="s">
        <v>62</v>
      </c>
      <c r="AZ572" t="s">
        <v>62</v>
      </c>
      <c r="BA572" t="str">
        <f t="shared" si="92"/>
        <v>N</v>
      </c>
    </row>
    <row r="573" spans="1:53">
      <c r="A573" t="s">
        <v>54</v>
      </c>
      <c r="B573" t="s">
        <v>54</v>
      </c>
      <c r="C573" t="s">
        <v>55</v>
      </c>
      <c r="D573">
        <v>2018</v>
      </c>
      <c r="F573" t="s">
        <v>1594</v>
      </c>
      <c r="G573" t="s">
        <v>1595</v>
      </c>
      <c r="H573" t="s">
        <v>913</v>
      </c>
      <c r="I573" t="s">
        <v>1596</v>
      </c>
      <c r="J573" t="s">
        <v>58</v>
      </c>
      <c r="K573" t="s">
        <v>59</v>
      </c>
      <c r="L573" s="5">
        <v>0</v>
      </c>
      <c r="M573" s="5">
        <v>0</v>
      </c>
      <c r="N573" s="5">
        <f t="shared" si="88"/>
        <v>0</v>
      </c>
      <c r="O573" s="5">
        <v>0</v>
      </c>
      <c r="P573" s="5">
        <v>0</v>
      </c>
      <c r="Q573" s="5">
        <f t="shared" si="89"/>
        <v>0</v>
      </c>
      <c r="R573" s="5">
        <v>0</v>
      </c>
      <c r="S573" s="5">
        <v>0</v>
      </c>
      <c r="T573" s="5">
        <f t="shared" si="90"/>
        <v>0</v>
      </c>
      <c r="U573" s="5">
        <v>0</v>
      </c>
      <c r="V573" s="5">
        <v>0</v>
      </c>
      <c r="W573" s="5">
        <v>0</v>
      </c>
      <c r="X573" s="5">
        <v>0</v>
      </c>
      <c r="Y573" s="5">
        <f t="shared" si="93"/>
        <v>0</v>
      </c>
      <c r="Z573" s="5">
        <v>0</v>
      </c>
      <c r="AA573" s="5">
        <v>0</v>
      </c>
      <c r="AB573" s="5">
        <f t="shared" si="94"/>
        <v>0</v>
      </c>
      <c r="AC573" s="5">
        <v>0</v>
      </c>
      <c r="AD573" s="5">
        <v>0</v>
      </c>
      <c r="AE573" s="5">
        <f t="shared" si="95"/>
        <v>0</v>
      </c>
      <c r="AF573" s="5">
        <v>1</v>
      </c>
      <c r="AG573" s="6">
        <v>43129</v>
      </c>
      <c r="AH573" s="5">
        <v>1</v>
      </c>
      <c r="AI573" s="5">
        <v>0</v>
      </c>
      <c r="AJ573" s="5">
        <v>0</v>
      </c>
      <c r="AK573" s="5">
        <f t="shared" si="96"/>
        <v>0</v>
      </c>
      <c r="AL573" s="5">
        <v>0</v>
      </c>
      <c r="AM573" s="5">
        <v>0</v>
      </c>
      <c r="AN573" s="5">
        <f t="shared" si="97"/>
        <v>0</v>
      </c>
      <c r="AO573" s="5">
        <v>0</v>
      </c>
      <c r="AP573" s="5">
        <v>0</v>
      </c>
      <c r="AQ573" s="5">
        <f t="shared" si="98"/>
        <v>0</v>
      </c>
      <c r="AR573" s="5">
        <v>0</v>
      </c>
      <c r="AS573" s="6"/>
      <c r="AT573" s="5">
        <v>0</v>
      </c>
      <c r="AU573" s="5">
        <v>0</v>
      </c>
      <c r="AV573" t="str">
        <f t="shared" si="91"/>
        <v>N</v>
      </c>
      <c r="AW573" t="s">
        <v>60</v>
      </c>
      <c r="AX573" t="s">
        <v>445</v>
      </c>
      <c r="AY573" t="s">
        <v>62</v>
      </c>
      <c r="AZ573" t="s">
        <v>62</v>
      </c>
      <c r="BA573" t="str">
        <f t="shared" si="92"/>
        <v>N</v>
      </c>
    </row>
    <row r="574" spans="1:53">
      <c r="A574" t="s">
        <v>54</v>
      </c>
      <c r="B574" t="s">
        <v>54</v>
      </c>
      <c r="C574" t="s">
        <v>55</v>
      </c>
      <c r="D574">
        <v>2018</v>
      </c>
      <c r="F574" t="s">
        <v>1597</v>
      </c>
      <c r="G574" t="s">
        <v>1598</v>
      </c>
      <c r="H574" t="s">
        <v>884</v>
      </c>
      <c r="I574" t="s">
        <v>1599</v>
      </c>
      <c r="J574" t="s">
        <v>58</v>
      </c>
      <c r="K574" t="s">
        <v>59</v>
      </c>
      <c r="L574" s="5">
        <v>0</v>
      </c>
      <c r="M574" s="5">
        <v>0</v>
      </c>
      <c r="N574" s="5">
        <f t="shared" si="88"/>
        <v>0</v>
      </c>
      <c r="O574" s="5">
        <v>0</v>
      </c>
      <c r="P574" s="5">
        <v>0</v>
      </c>
      <c r="Q574" s="5">
        <f t="shared" si="89"/>
        <v>0</v>
      </c>
      <c r="R574" s="5">
        <v>0</v>
      </c>
      <c r="S574" s="5">
        <v>0</v>
      </c>
      <c r="T574" s="5">
        <f t="shared" si="90"/>
        <v>0</v>
      </c>
      <c r="U574" s="5">
        <v>0</v>
      </c>
      <c r="V574" s="5">
        <v>0</v>
      </c>
      <c r="W574" s="5">
        <v>0</v>
      </c>
      <c r="X574" s="5">
        <v>0</v>
      </c>
      <c r="Y574" s="5">
        <f t="shared" si="93"/>
        <v>0</v>
      </c>
      <c r="Z574" s="5">
        <v>0</v>
      </c>
      <c r="AA574" s="5">
        <v>0</v>
      </c>
      <c r="AB574" s="5">
        <f t="shared" si="94"/>
        <v>0</v>
      </c>
      <c r="AC574" s="5">
        <v>0</v>
      </c>
      <c r="AD574" s="5">
        <v>0</v>
      </c>
      <c r="AE574" s="5">
        <f t="shared" si="95"/>
        <v>0</v>
      </c>
      <c r="AF574" s="5">
        <v>1</v>
      </c>
      <c r="AG574" s="6">
        <v>43430</v>
      </c>
      <c r="AH574" s="5">
        <v>1</v>
      </c>
      <c r="AI574" s="5">
        <v>0</v>
      </c>
      <c r="AJ574" s="5">
        <v>0</v>
      </c>
      <c r="AK574" s="5">
        <f t="shared" si="96"/>
        <v>0</v>
      </c>
      <c r="AL574" s="5">
        <v>0</v>
      </c>
      <c r="AM574" s="5">
        <v>0</v>
      </c>
      <c r="AN574" s="5">
        <f t="shared" si="97"/>
        <v>0</v>
      </c>
      <c r="AO574" s="5">
        <v>0</v>
      </c>
      <c r="AP574" s="5">
        <v>0</v>
      </c>
      <c r="AQ574" s="5">
        <f t="shared" si="98"/>
        <v>0</v>
      </c>
      <c r="AR574" s="5">
        <v>0</v>
      </c>
      <c r="AS574" s="6"/>
      <c r="AT574" s="5">
        <v>0</v>
      </c>
      <c r="AU574" s="5">
        <v>0</v>
      </c>
      <c r="AV574" t="str">
        <f t="shared" si="91"/>
        <v>N</v>
      </c>
      <c r="AW574" t="s">
        <v>60</v>
      </c>
      <c r="AX574" t="s">
        <v>445</v>
      </c>
      <c r="AY574" t="s">
        <v>62</v>
      </c>
      <c r="AZ574" t="s">
        <v>62</v>
      </c>
      <c r="BA574" t="str">
        <f t="shared" si="92"/>
        <v>N</v>
      </c>
    </row>
    <row r="575" spans="1:53">
      <c r="A575" t="s">
        <v>54</v>
      </c>
      <c r="B575" t="s">
        <v>54</v>
      </c>
      <c r="C575" t="s">
        <v>55</v>
      </c>
      <c r="D575">
        <v>2018</v>
      </c>
      <c r="F575" t="s">
        <v>1600</v>
      </c>
      <c r="G575" t="s">
        <v>1601</v>
      </c>
      <c r="H575" t="s">
        <v>884</v>
      </c>
      <c r="I575" t="s">
        <v>1602</v>
      </c>
      <c r="J575" t="s">
        <v>58</v>
      </c>
      <c r="K575" t="s">
        <v>59</v>
      </c>
      <c r="L575" s="5">
        <v>0</v>
      </c>
      <c r="M575" s="5">
        <v>0</v>
      </c>
      <c r="N575" s="5">
        <f t="shared" si="88"/>
        <v>0</v>
      </c>
      <c r="O575" s="5">
        <v>0</v>
      </c>
      <c r="P575" s="5">
        <v>0</v>
      </c>
      <c r="Q575" s="5">
        <f t="shared" si="89"/>
        <v>0</v>
      </c>
      <c r="R575" s="5">
        <v>0</v>
      </c>
      <c r="S575" s="5">
        <v>0</v>
      </c>
      <c r="T575" s="5">
        <f t="shared" si="90"/>
        <v>0</v>
      </c>
      <c r="U575" s="5">
        <v>0</v>
      </c>
      <c r="V575" s="5">
        <v>0</v>
      </c>
      <c r="W575" s="5">
        <v>0</v>
      </c>
      <c r="X575" s="5">
        <v>0</v>
      </c>
      <c r="Y575" s="5">
        <f t="shared" si="93"/>
        <v>0</v>
      </c>
      <c r="Z575" s="5">
        <v>0</v>
      </c>
      <c r="AA575" s="5">
        <v>0</v>
      </c>
      <c r="AB575" s="5">
        <f t="shared" si="94"/>
        <v>0</v>
      </c>
      <c r="AC575" s="5">
        <v>0</v>
      </c>
      <c r="AD575" s="5">
        <v>0</v>
      </c>
      <c r="AE575" s="5">
        <f t="shared" si="95"/>
        <v>0</v>
      </c>
      <c r="AF575" s="5">
        <v>1</v>
      </c>
      <c r="AG575" s="6">
        <v>43102</v>
      </c>
      <c r="AH575" s="5">
        <v>1</v>
      </c>
      <c r="AI575" s="5">
        <v>0</v>
      </c>
      <c r="AJ575" s="5">
        <v>0</v>
      </c>
      <c r="AK575" s="5">
        <f t="shared" si="96"/>
        <v>0</v>
      </c>
      <c r="AL575" s="5">
        <v>0</v>
      </c>
      <c r="AM575" s="5">
        <v>0</v>
      </c>
      <c r="AN575" s="5">
        <f t="shared" si="97"/>
        <v>0</v>
      </c>
      <c r="AO575" s="5">
        <v>0</v>
      </c>
      <c r="AP575" s="5">
        <v>0</v>
      </c>
      <c r="AQ575" s="5">
        <f t="shared" si="98"/>
        <v>0</v>
      </c>
      <c r="AR575" s="5">
        <v>0</v>
      </c>
      <c r="AS575" s="6"/>
      <c r="AT575" s="5">
        <v>0</v>
      </c>
      <c r="AU575" s="5">
        <v>0</v>
      </c>
      <c r="AV575" t="str">
        <f t="shared" si="91"/>
        <v>N</v>
      </c>
      <c r="AW575" t="s">
        <v>60</v>
      </c>
      <c r="AX575" t="s">
        <v>445</v>
      </c>
      <c r="AY575" t="s">
        <v>62</v>
      </c>
      <c r="AZ575" t="s">
        <v>62</v>
      </c>
      <c r="BA575" t="str">
        <f t="shared" si="92"/>
        <v>N</v>
      </c>
    </row>
    <row r="576" spans="1:53">
      <c r="A576" t="s">
        <v>54</v>
      </c>
      <c r="B576" t="s">
        <v>54</v>
      </c>
      <c r="C576" t="s">
        <v>55</v>
      </c>
      <c r="D576">
        <v>2018</v>
      </c>
      <c r="F576" t="s">
        <v>1603</v>
      </c>
      <c r="G576" t="s">
        <v>1604</v>
      </c>
      <c r="H576" t="s">
        <v>1605</v>
      </c>
      <c r="I576" t="s">
        <v>1606</v>
      </c>
      <c r="J576" t="s">
        <v>58</v>
      </c>
      <c r="K576" t="s">
        <v>59</v>
      </c>
      <c r="L576" s="5">
        <v>0</v>
      </c>
      <c r="M576" s="5">
        <v>0</v>
      </c>
      <c r="N576" s="5">
        <f t="shared" si="88"/>
        <v>0</v>
      </c>
      <c r="O576" s="5">
        <v>0</v>
      </c>
      <c r="P576" s="5">
        <v>0</v>
      </c>
      <c r="Q576" s="5">
        <f t="shared" si="89"/>
        <v>0</v>
      </c>
      <c r="R576" s="5">
        <v>0</v>
      </c>
      <c r="S576" s="5">
        <v>0</v>
      </c>
      <c r="T576" s="5">
        <f t="shared" si="90"/>
        <v>0</v>
      </c>
      <c r="U576" s="5">
        <v>0</v>
      </c>
      <c r="V576" s="5">
        <v>0</v>
      </c>
      <c r="W576" s="5">
        <v>0</v>
      </c>
      <c r="X576" s="5">
        <v>0</v>
      </c>
      <c r="Y576" s="5">
        <f t="shared" si="93"/>
        <v>0</v>
      </c>
      <c r="Z576" s="5">
        <v>0</v>
      </c>
      <c r="AA576" s="5">
        <v>0</v>
      </c>
      <c r="AB576" s="5">
        <f t="shared" si="94"/>
        <v>0</v>
      </c>
      <c r="AC576" s="5">
        <v>0</v>
      </c>
      <c r="AD576" s="5">
        <v>0</v>
      </c>
      <c r="AE576" s="5">
        <f t="shared" si="95"/>
        <v>0</v>
      </c>
      <c r="AF576" s="5">
        <v>1</v>
      </c>
      <c r="AG576" s="6">
        <v>43382</v>
      </c>
      <c r="AH576" s="5">
        <v>1</v>
      </c>
      <c r="AI576" s="5">
        <v>0</v>
      </c>
      <c r="AJ576" s="5">
        <v>0</v>
      </c>
      <c r="AK576" s="5">
        <f t="shared" si="96"/>
        <v>0</v>
      </c>
      <c r="AL576" s="5">
        <v>0</v>
      </c>
      <c r="AM576" s="5">
        <v>0</v>
      </c>
      <c r="AN576" s="5">
        <f t="shared" si="97"/>
        <v>0</v>
      </c>
      <c r="AO576" s="5">
        <v>0</v>
      </c>
      <c r="AP576" s="5">
        <v>0</v>
      </c>
      <c r="AQ576" s="5">
        <f t="shared" si="98"/>
        <v>0</v>
      </c>
      <c r="AR576" s="5">
        <v>0</v>
      </c>
      <c r="AS576" s="6"/>
      <c r="AT576" s="5">
        <v>0</v>
      </c>
      <c r="AU576" s="5">
        <v>0</v>
      </c>
      <c r="AV576" t="str">
        <f t="shared" si="91"/>
        <v>N</v>
      </c>
      <c r="AW576" t="s">
        <v>60</v>
      </c>
      <c r="AX576" t="s">
        <v>445</v>
      </c>
      <c r="AY576" t="s">
        <v>62</v>
      </c>
      <c r="AZ576" t="s">
        <v>62</v>
      </c>
      <c r="BA576" t="str">
        <f t="shared" si="92"/>
        <v>N</v>
      </c>
    </row>
    <row r="577" spans="1:53">
      <c r="A577" t="s">
        <v>54</v>
      </c>
      <c r="B577" t="s">
        <v>54</v>
      </c>
      <c r="C577" t="s">
        <v>55</v>
      </c>
      <c r="D577">
        <v>2018</v>
      </c>
      <c r="F577" t="s">
        <v>1607</v>
      </c>
      <c r="G577" t="s">
        <v>1608</v>
      </c>
      <c r="H577" t="s">
        <v>913</v>
      </c>
      <c r="I577" t="s">
        <v>1609</v>
      </c>
      <c r="J577" t="s">
        <v>58</v>
      </c>
      <c r="K577" t="s">
        <v>59</v>
      </c>
      <c r="L577" s="5">
        <v>0</v>
      </c>
      <c r="M577" s="5">
        <v>0</v>
      </c>
      <c r="N577" s="5">
        <f t="shared" si="88"/>
        <v>0</v>
      </c>
      <c r="O577" s="5">
        <v>0</v>
      </c>
      <c r="P577" s="5">
        <v>0</v>
      </c>
      <c r="Q577" s="5">
        <f t="shared" si="89"/>
        <v>0</v>
      </c>
      <c r="R577" s="5">
        <v>0</v>
      </c>
      <c r="S577" s="5">
        <v>0</v>
      </c>
      <c r="T577" s="5">
        <f t="shared" si="90"/>
        <v>0</v>
      </c>
      <c r="U577" s="5">
        <v>0</v>
      </c>
      <c r="V577" s="5">
        <v>0</v>
      </c>
      <c r="W577" s="5">
        <v>0</v>
      </c>
      <c r="X577" s="5">
        <v>0</v>
      </c>
      <c r="Y577" s="5">
        <f t="shared" si="93"/>
        <v>0</v>
      </c>
      <c r="Z577" s="5">
        <v>0</v>
      </c>
      <c r="AA577" s="5">
        <v>0</v>
      </c>
      <c r="AB577" s="5">
        <f t="shared" si="94"/>
        <v>0</v>
      </c>
      <c r="AC577" s="5">
        <v>0</v>
      </c>
      <c r="AD577" s="5">
        <v>0</v>
      </c>
      <c r="AE577" s="5">
        <f t="shared" si="95"/>
        <v>0</v>
      </c>
      <c r="AF577" s="5">
        <v>1</v>
      </c>
      <c r="AG577" s="6">
        <v>43402</v>
      </c>
      <c r="AH577" s="5">
        <v>1</v>
      </c>
      <c r="AI577" s="5">
        <v>0</v>
      </c>
      <c r="AJ577" s="5">
        <v>0</v>
      </c>
      <c r="AK577" s="5">
        <f t="shared" si="96"/>
        <v>0</v>
      </c>
      <c r="AL577" s="5">
        <v>0</v>
      </c>
      <c r="AM577" s="5">
        <v>0</v>
      </c>
      <c r="AN577" s="5">
        <f t="shared" si="97"/>
        <v>0</v>
      </c>
      <c r="AO577" s="5">
        <v>0</v>
      </c>
      <c r="AP577" s="5">
        <v>0</v>
      </c>
      <c r="AQ577" s="5">
        <f t="shared" si="98"/>
        <v>0</v>
      </c>
      <c r="AR577" s="5">
        <v>0</v>
      </c>
      <c r="AS577" s="6"/>
      <c r="AT577" s="5">
        <v>0</v>
      </c>
      <c r="AU577" s="5">
        <v>0</v>
      </c>
      <c r="AV577" t="str">
        <f t="shared" si="91"/>
        <v>N</v>
      </c>
      <c r="AW577" t="s">
        <v>60</v>
      </c>
      <c r="AX577" t="s">
        <v>445</v>
      </c>
      <c r="AY577" t="s">
        <v>62</v>
      </c>
      <c r="AZ577" t="s">
        <v>62</v>
      </c>
      <c r="BA577" t="str">
        <f t="shared" si="92"/>
        <v>N</v>
      </c>
    </row>
    <row r="578" spans="1:53">
      <c r="A578" t="s">
        <v>54</v>
      </c>
      <c r="B578" t="s">
        <v>54</v>
      </c>
      <c r="C578" t="s">
        <v>55</v>
      </c>
      <c r="D578">
        <v>2018</v>
      </c>
      <c r="F578" t="s">
        <v>1610</v>
      </c>
      <c r="G578" t="s">
        <v>1611</v>
      </c>
      <c r="H578" t="s">
        <v>913</v>
      </c>
      <c r="I578" t="s">
        <v>1612</v>
      </c>
      <c r="J578" t="s">
        <v>58</v>
      </c>
      <c r="K578" t="s">
        <v>59</v>
      </c>
      <c r="L578" s="5">
        <v>0</v>
      </c>
      <c r="M578" s="5">
        <v>0</v>
      </c>
      <c r="N578" s="5">
        <f t="shared" ref="N578:N641" si="99">L578+M578</f>
        <v>0</v>
      </c>
      <c r="O578" s="5">
        <v>0</v>
      </c>
      <c r="P578" s="5">
        <v>0</v>
      </c>
      <c r="Q578" s="5">
        <f t="shared" ref="Q578:Q641" si="100">O578+P578</f>
        <v>0</v>
      </c>
      <c r="R578" s="5">
        <v>0</v>
      </c>
      <c r="S578" s="5">
        <v>0</v>
      </c>
      <c r="T578" s="5">
        <f t="shared" ref="T578:T641" si="101">R578+S578</f>
        <v>0</v>
      </c>
      <c r="U578" s="5">
        <v>0</v>
      </c>
      <c r="V578" s="5">
        <v>0</v>
      </c>
      <c r="W578" s="5">
        <v>0</v>
      </c>
      <c r="X578" s="5">
        <v>0</v>
      </c>
      <c r="Y578" s="5">
        <f t="shared" si="93"/>
        <v>0</v>
      </c>
      <c r="Z578" s="5">
        <v>0</v>
      </c>
      <c r="AA578" s="5">
        <v>0</v>
      </c>
      <c r="AB578" s="5">
        <f t="shared" si="94"/>
        <v>0</v>
      </c>
      <c r="AC578" s="5">
        <v>0</v>
      </c>
      <c r="AD578" s="5">
        <v>0</v>
      </c>
      <c r="AE578" s="5">
        <f t="shared" si="95"/>
        <v>0</v>
      </c>
      <c r="AF578" s="5">
        <v>1</v>
      </c>
      <c r="AG578" s="6">
        <v>43200</v>
      </c>
      <c r="AH578" s="5">
        <v>1</v>
      </c>
      <c r="AI578" s="5">
        <v>0</v>
      </c>
      <c r="AJ578" s="5">
        <v>0</v>
      </c>
      <c r="AK578" s="5">
        <f t="shared" si="96"/>
        <v>0</v>
      </c>
      <c r="AL578" s="5">
        <v>0</v>
      </c>
      <c r="AM578" s="5">
        <v>0</v>
      </c>
      <c r="AN578" s="5">
        <f t="shared" si="97"/>
        <v>0</v>
      </c>
      <c r="AO578" s="5">
        <v>0</v>
      </c>
      <c r="AP578" s="5">
        <v>0</v>
      </c>
      <c r="AQ578" s="5">
        <f t="shared" si="98"/>
        <v>0</v>
      </c>
      <c r="AR578" s="5">
        <v>0</v>
      </c>
      <c r="AS578" s="6"/>
      <c r="AT578" s="5">
        <v>0</v>
      </c>
      <c r="AU578" s="5">
        <v>0</v>
      </c>
      <c r="AV578" t="str">
        <f t="shared" ref="AV578:AV641" si="102">IF(AU578 &gt; 0, "Y", "N")</f>
        <v>N</v>
      </c>
      <c r="AW578" t="s">
        <v>60</v>
      </c>
      <c r="AX578" t="s">
        <v>445</v>
      </c>
      <c r="AY578" t="s">
        <v>62</v>
      </c>
      <c r="AZ578" t="s">
        <v>62</v>
      </c>
      <c r="BA578" t="str">
        <f t="shared" ref="BA578:BA641" si="103">IF(OR(L578&gt;0, O578&gt;0, R578&gt;0, W578&gt;0, Z578&gt;0, AC578&gt;0, AI578&gt;0, AL578&gt;0, AO578&gt;0, M578&gt;0), "Y", "N")</f>
        <v>N</v>
      </c>
    </row>
    <row r="579" spans="1:53">
      <c r="A579" t="s">
        <v>54</v>
      </c>
      <c r="B579" t="s">
        <v>54</v>
      </c>
      <c r="C579" t="s">
        <v>55</v>
      </c>
      <c r="D579">
        <v>2018</v>
      </c>
      <c r="F579" t="s">
        <v>1613</v>
      </c>
      <c r="G579" t="s">
        <v>1614</v>
      </c>
      <c r="H579" t="s">
        <v>884</v>
      </c>
      <c r="I579" t="s">
        <v>1615</v>
      </c>
      <c r="J579" t="s">
        <v>58</v>
      </c>
      <c r="K579" t="s">
        <v>59</v>
      </c>
      <c r="L579" s="5">
        <v>0</v>
      </c>
      <c r="M579" s="5">
        <v>0</v>
      </c>
      <c r="N579" s="5">
        <f t="shared" si="99"/>
        <v>0</v>
      </c>
      <c r="O579" s="5">
        <v>0</v>
      </c>
      <c r="P579" s="5">
        <v>0</v>
      </c>
      <c r="Q579" s="5">
        <f t="shared" si="100"/>
        <v>0</v>
      </c>
      <c r="R579" s="5">
        <v>0</v>
      </c>
      <c r="S579" s="5">
        <v>0</v>
      </c>
      <c r="T579" s="5">
        <f t="shared" si="101"/>
        <v>0</v>
      </c>
      <c r="U579" s="5">
        <v>0</v>
      </c>
      <c r="V579" s="5">
        <v>0</v>
      </c>
      <c r="W579" s="5">
        <v>0</v>
      </c>
      <c r="X579" s="5">
        <v>0</v>
      </c>
      <c r="Y579" s="5">
        <f t="shared" ref="Y579:Y642" si="104">W579+X579</f>
        <v>0</v>
      </c>
      <c r="Z579" s="5">
        <v>0</v>
      </c>
      <c r="AA579" s="5">
        <v>0</v>
      </c>
      <c r="AB579" s="5">
        <f t="shared" ref="AB579:AB642" si="105">SUM(Z579:AA579)</f>
        <v>0</v>
      </c>
      <c r="AC579" s="5">
        <v>0</v>
      </c>
      <c r="AD579" s="5">
        <v>0</v>
      </c>
      <c r="AE579" s="5">
        <f t="shared" ref="AE579:AE642" si="106">SUM(AC579:AD579)</f>
        <v>0</v>
      </c>
      <c r="AF579" s="5">
        <v>1</v>
      </c>
      <c r="AG579" s="6">
        <v>43278</v>
      </c>
      <c r="AH579" s="5">
        <v>1</v>
      </c>
      <c r="AI579" s="5">
        <v>0</v>
      </c>
      <c r="AJ579" s="5">
        <v>0</v>
      </c>
      <c r="AK579" s="5">
        <f t="shared" ref="AK579:AK642" si="107">SUM(AI579:AJ579)</f>
        <v>0</v>
      </c>
      <c r="AL579" s="5">
        <v>0</v>
      </c>
      <c r="AM579" s="5">
        <v>0</v>
      </c>
      <c r="AN579" s="5">
        <f t="shared" ref="AN579:AN642" si="108">SUM(AL579:AM579)</f>
        <v>0</v>
      </c>
      <c r="AO579" s="5">
        <v>0</v>
      </c>
      <c r="AP579" s="5">
        <v>0</v>
      </c>
      <c r="AQ579" s="5">
        <f t="shared" ref="AQ579:AQ642" si="109">SUM(AO579:AP579)</f>
        <v>0</v>
      </c>
      <c r="AR579" s="5">
        <v>0</v>
      </c>
      <c r="AS579" s="6"/>
      <c r="AT579" s="5">
        <v>0</v>
      </c>
      <c r="AU579" s="5">
        <v>0</v>
      </c>
      <c r="AV579" t="str">
        <f t="shared" si="102"/>
        <v>N</v>
      </c>
      <c r="AW579" t="s">
        <v>60</v>
      </c>
      <c r="AX579" t="s">
        <v>445</v>
      </c>
      <c r="AY579" t="s">
        <v>62</v>
      </c>
      <c r="AZ579" t="s">
        <v>62</v>
      </c>
      <c r="BA579" t="str">
        <f t="shared" si="103"/>
        <v>N</v>
      </c>
    </row>
    <row r="580" spans="1:53">
      <c r="A580" t="s">
        <v>54</v>
      </c>
      <c r="B580" t="s">
        <v>54</v>
      </c>
      <c r="C580" t="s">
        <v>55</v>
      </c>
      <c r="D580">
        <v>2018</v>
      </c>
      <c r="F580" t="s">
        <v>1616</v>
      </c>
      <c r="G580" t="s">
        <v>1617</v>
      </c>
      <c r="H580" t="s">
        <v>899</v>
      </c>
      <c r="I580" t="s">
        <v>1618</v>
      </c>
      <c r="J580" t="s">
        <v>58</v>
      </c>
      <c r="K580" t="s">
        <v>59</v>
      </c>
      <c r="L580" s="5">
        <v>0</v>
      </c>
      <c r="M580" s="5">
        <v>0</v>
      </c>
      <c r="N580" s="5">
        <f t="shared" si="99"/>
        <v>0</v>
      </c>
      <c r="O580" s="5">
        <v>0</v>
      </c>
      <c r="P580" s="5">
        <v>0</v>
      </c>
      <c r="Q580" s="5">
        <f t="shared" si="100"/>
        <v>0</v>
      </c>
      <c r="R580" s="5">
        <v>0</v>
      </c>
      <c r="S580" s="5">
        <v>0</v>
      </c>
      <c r="T580" s="5">
        <f t="shared" si="101"/>
        <v>0</v>
      </c>
      <c r="U580" s="5">
        <v>0</v>
      </c>
      <c r="V580" s="5">
        <v>0</v>
      </c>
      <c r="W580" s="5">
        <v>0</v>
      </c>
      <c r="X580" s="5">
        <v>0</v>
      </c>
      <c r="Y580" s="5">
        <f t="shared" si="104"/>
        <v>0</v>
      </c>
      <c r="Z580" s="5">
        <v>0</v>
      </c>
      <c r="AA580" s="5">
        <v>0</v>
      </c>
      <c r="AB580" s="5">
        <f t="shared" si="105"/>
        <v>0</v>
      </c>
      <c r="AC580" s="5">
        <v>0</v>
      </c>
      <c r="AD580" s="5">
        <v>0</v>
      </c>
      <c r="AE580" s="5">
        <f t="shared" si="106"/>
        <v>0</v>
      </c>
      <c r="AF580" s="5">
        <v>1</v>
      </c>
      <c r="AG580" s="6">
        <v>43259</v>
      </c>
      <c r="AH580" s="5">
        <v>1</v>
      </c>
      <c r="AI580" s="5">
        <v>0</v>
      </c>
      <c r="AJ580" s="5">
        <v>0</v>
      </c>
      <c r="AK580" s="5">
        <f t="shared" si="107"/>
        <v>0</v>
      </c>
      <c r="AL580" s="5">
        <v>0</v>
      </c>
      <c r="AM580" s="5">
        <v>0</v>
      </c>
      <c r="AN580" s="5">
        <f t="shared" si="108"/>
        <v>0</v>
      </c>
      <c r="AO580" s="5">
        <v>0</v>
      </c>
      <c r="AP580" s="5">
        <v>0</v>
      </c>
      <c r="AQ580" s="5">
        <f t="shared" si="109"/>
        <v>0</v>
      </c>
      <c r="AR580" s="5">
        <v>0</v>
      </c>
      <c r="AS580" s="6"/>
      <c r="AT580" s="5">
        <v>0</v>
      </c>
      <c r="AU580" s="5">
        <v>0</v>
      </c>
      <c r="AV580" t="str">
        <f t="shared" si="102"/>
        <v>N</v>
      </c>
      <c r="AW580" t="s">
        <v>60</v>
      </c>
      <c r="AX580" t="s">
        <v>445</v>
      </c>
      <c r="AY580" t="s">
        <v>62</v>
      </c>
      <c r="AZ580" t="s">
        <v>62</v>
      </c>
      <c r="BA580" t="str">
        <f t="shared" si="103"/>
        <v>N</v>
      </c>
    </row>
    <row r="581" spans="1:53">
      <c r="A581" t="s">
        <v>54</v>
      </c>
      <c r="B581" t="s">
        <v>54</v>
      </c>
      <c r="C581" t="s">
        <v>55</v>
      </c>
      <c r="D581">
        <v>2018</v>
      </c>
      <c r="F581" t="s">
        <v>1619</v>
      </c>
      <c r="G581" t="s">
        <v>1620</v>
      </c>
      <c r="H581" t="s">
        <v>1621</v>
      </c>
      <c r="I581" t="s">
        <v>1622</v>
      </c>
      <c r="J581" t="s">
        <v>58</v>
      </c>
      <c r="K581" t="s">
        <v>59</v>
      </c>
      <c r="L581" s="5">
        <v>0</v>
      </c>
      <c r="M581" s="5">
        <v>0</v>
      </c>
      <c r="N581" s="5">
        <f t="shared" si="99"/>
        <v>0</v>
      </c>
      <c r="O581" s="5">
        <v>0</v>
      </c>
      <c r="P581" s="5">
        <v>0</v>
      </c>
      <c r="Q581" s="5">
        <f t="shared" si="100"/>
        <v>0</v>
      </c>
      <c r="R581" s="5">
        <v>0</v>
      </c>
      <c r="S581" s="5">
        <v>0</v>
      </c>
      <c r="T581" s="5">
        <f t="shared" si="101"/>
        <v>0</v>
      </c>
      <c r="U581" s="5">
        <v>0</v>
      </c>
      <c r="V581" s="5">
        <v>0</v>
      </c>
      <c r="W581" s="5">
        <v>0</v>
      </c>
      <c r="X581" s="5">
        <v>0</v>
      </c>
      <c r="Y581" s="5">
        <f t="shared" si="104"/>
        <v>0</v>
      </c>
      <c r="Z581" s="5">
        <v>0</v>
      </c>
      <c r="AA581" s="5">
        <v>0</v>
      </c>
      <c r="AB581" s="5">
        <f t="shared" si="105"/>
        <v>0</v>
      </c>
      <c r="AC581" s="5">
        <v>0</v>
      </c>
      <c r="AD581" s="5">
        <v>0</v>
      </c>
      <c r="AE581" s="5">
        <f t="shared" si="106"/>
        <v>0</v>
      </c>
      <c r="AF581" s="5">
        <v>1</v>
      </c>
      <c r="AG581" s="6">
        <v>43300</v>
      </c>
      <c r="AH581" s="5">
        <v>1</v>
      </c>
      <c r="AI581" s="5">
        <v>0</v>
      </c>
      <c r="AJ581" s="5">
        <v>0</v>
      </c>
      <c r="AK581" s="5">
        <f t="shared" si="107"/>
        <v>0</v>
      </c>
      <c r="AL581" s="5">
        <v>0</v>
      </c>
      <c r="AM581" s="5">
        <v>0</v>
      </c>
      <c r="AN581" s="5">
        <f t="shared" si="108"/>
        <v>0</v>
      </c>
      <c r="AO581" s="5">
        <v>0</v>
      </c>
      <c r="AP581" s="5">
        <v>0</v>
      </c>
      <c r="AQ581" s="5">
        <f t="shared" si="109"/>
        <v>0</v>
      </c>
      <c r="AR581" s="5">
        <v>0</v>
      </c>
      <c r="AS581" s="6"/>
      <c r="AT581" s="5">
        <v>0</v>
      </c>
      <c r="AU581" s="5">
        <v>0</v>
      </c>
      <c r="AV581" t="str">
        <f t="shared" si="102"/>
        <v>N</v>
      </c>
      <c r="AW581" t="s">
        <v>60</v>
      </c>
      <c r="AX581" t="s">
        <v>445</v>
      </c>
      <c r="AY581" t="s">
        <v>62</v>
      </c>
      <c r="AZ581" t="s">
        <v>62</v>
      </c>
      <c r="BA581" t="str">
        <f t="shared" si="103"/>
        <v>N</v>
      </c>
    </row>
    <row r="582" spans="1:53">
      <c r="A582" t="s">
        <v>54</v>
      </c>
      <c r="B582" t="s">
        <v>54</v>
      </c>
      <c r="C582" t="s">
        <v>55</v>
      </c>
      <c r="D582">
        <v>2018</v>
      </c>
      <c r="F582" t="s">
        <v>1623</v>
      </c>
      <c r="G582" t="s">
        <v>1624</v>
      </c>
      <c r="H582" t="s">
        <v>1250</v>
      </c>
      <c r="I582" t="s">
        <v>1625</v>
      </c>
      <c r="J582" t="s">
        <v>58</v>
      </c>
      <c r="K582" t="s">
        <v>59</v>
      </c>
      <c r="L582" s="5">
        <v>0</v>
      </c>
      <c r="M582" s="5">
        <v>0</v>
      </c>
      <c r="N582" s="5">
        <f t="shared" si="99"/>
        <v>0</v>
      </c>
      <c r="O582" s="5">
        <v>0</v>
      </c>
      <c r="P582" s="5">
        <v>0</v>
      </c>
      <c r="Q582" s="5">
        <f t="shared" si="100"/>
        <v>0</v>
      </c>
      <c r="R582" s="5">
        <v>0</v>
      </c>
      <c r="S582" s="5">
        <v>0</v>
      </c>
      <c r="T582" s="5">
        <f t="shared" si="101"/>
        <v>0</v>
      </c>
      <c r="U582" s="5">
        <v>0</v>
      </c>
      <c r="V582" s="5">
        <v>0</v>
      </c>
      <c r="W582" s="5">
        <v>0</v>
      </c>
      <c r="X582" s="5">
        <v>0</v>
      </c>
      <c r="Y582" s="5">
        <f t="shared" si="104"/>
        <v>0</v>
      </c>
      <c r="Z582" s="5">
        <v>0</v>
      </c>
      <c r="AA582" s="5">
        <v>0</v>
      </c>
      <c r="AB582" s="5">
        <f t="shared" si="105"/>
        <v>0</v>
      </c>
      <c r="AC582" s="5">
        <v>0</v>
      </c>
      <c r="AD582" s="5">
        <v>0</v>
      </c>
      <c r="AE582" s="5">
        <f t="shared" si="106"/>
        <v>0</v>
      </c>
      <c r="AF582" s="5">
        <v>1</v>
      </c>
      <c r="AG582" s="6">
        <v>43199</v>
      </c>
      <c r="AH582" s="5">
        <v>1</v>
      </c>
      <c r="AI582" s="5">
        <v>0</v>
      </c>
      <c r="AJ582" s="5">
        <v>0</v>
      </c>
      <c r="AK582" s="5">
        <f t="shared" si="107"/>
        <v>0</v>
      </c>
      <c r="AL582" s="5">
        <v>0</v>
      </c>
      <c r="AM582" s="5">
        <v>0</v>
      </c>
      <c r="AN582" s="5">
        <f t="shared" si="108"/>
        <v>0</v>
      </c>
      <c r="AO582" s="5">
        <v>0</v>
      </c>
      <c r="AP582" s="5">
        <v>0</v>
      </c>
      <c r="AQ582" s="5">
        <f t="shared" si="109"/>
        <v>0</v>
      </c>
      <c r="AR582" s="5">
        <v>0</v>
      </c>
      <c r="AS582" s="6"/>
      <c r="AT582" s="5">
        <v>0</v>
      </c>
      <c r="AU582" s="5">
        <v>0</v>
      </c>
      <c r="AV582" t="str">
        <f t="shared" si="102"/>
        <v>N</v>
      </c>
      <c r="AW582" t="s">
        <v>60</v>
      </c>
      <c r="AX582" t="s">
        <v>445</v>
      </c>
      <c r="AY582" t="s">
        <v>62</v>
      </c>
      <c r="AZ582" t="s">
        <v>62</v>
      </c>
      <c r="BA582" t="str">
        <f t="shared" si="103"/>
        <v>N</v>
      </c>
    </row>
    <row r="583" spans="1:53">
      <c r="A583" t="s">
        <v>54</v>
      </c>
      <c r="B583" t="s">
        <v>54</v>
      </c>
      <c r="C583" t="s">
        <v>55</v>
      </c>
      <c r="D583">
        <v>2018</v>
      </c>
      <c r="F583" t="s">
        <v>1626</v>
      </c>
      <c r="G583" t="s">
        <v>1627</v>
      </c>
      <c r="H583" t="s">
        <v>892</v>
      </c>
      <c r="I583" t="s">
        <v>1628</v>
      </c>
      <c r="J583" t="s">
        <v>58</v>
      </c>
      <c r="K583" t="s">
        <v>59</v>
      </c>
      <c r="L583" s="5">
        <v>0</v>
      </c>
      <c r="M583" s="5">
        <v>0</v>
      </c>
      <c r="N583" s="5">
        <f t="shared" si="99"/>
        <v>0</v>
      </c>
      <c r="O583" s="5">
        <v>0</v>
      </c>
      <c r="P583" s="5">
        <v>0</v>
      </c>
      <c r="Q583" s="5">
        <f t="shared" si="100"/>
        <v>0</v>
      </c>
      <c r="R583" s="5">
        <v>0</v>
      </c>
      <c r="S583" s="5">
        <v>0</v>
      </c>
      <c r="T583" s="5">
        <f t="shared" si="101"/>
        <v>0</v>
      </c>
      <c r="U583" s="5">
        <v>0</v>
      </c>
      <c r="V583" s="5">
        <v>0</v>
      </c>
      <c r="W583" s="5">
        <v>0</v>
      </c>
      <c r="X583" s="5">
        <v>0</v>
      </c>
      <c r="Y583" s="5">
        <f t="shared" si="104"/>
        <v>0</v>
      </c>
      <c r="Z583" s="5">
        <v>0</v>
      </c>
      <c r="AA583" s="5">
        <v>0</v>
      </c>
      <c r="AB583" s="5">
        <f t="shared" si="105"/>
        <v>0</v>
      </c>
      <c r="AC583" s="5">
        <v>0</v>
      </c>
      <c r="AD583" s="5">
        <v>0</v>
      </c>
      <c r="AE583" s="5">
        <f t="shared" si="106"/>
        <v>0</v>
      </c>
      <c r="AF583" s="5">
        <v>1</v>
      </c>
      <c r="AG583" s="6">
        <v>43234</v>
      </c>
      <c r="AH583" s="5">
        <v>1</v>
      </c>
      <c r="AI583" s="5">
        <v>0</v>
      </c>
      <c r="AJ583" s="5">
        <v>0</v>
      </c>
      <c r="AK583" s="5">
        <f t="shared" si="107"/>
        <v>0</v>
      </c>
      <c r="AL583" s="5">
        <v>0</v>
      </c>
      <c r="AM583" s="5">
        <v>0</v>
      </c>
      <c r="AN583" s="5">
        <f t="shared" si="108"/>
        <v>0</v>
      </c>
      <c r="AO583" s="5">
        <v>0</v>
      </c>
      <c r="AP583" s="5">
        <v>0</v>
      </c>
      <c r="AQ583" s="5">
        <f t="shared" si="109"/>
        <v>0</v>
      </c>
      <c r="AR583" s="5">
        <v>0</v>
      </c>
      <c r="AS583" s="6"/>
      <c r="AT583" s="5">
        <v>0</v>
      </c>
      <c r="AU583" s="5">
        <v>0</v>
      </c>
      <c r="AV583" t="str">
        <f t="shared" si="102"/>
        <v>N</v>
      </c>
      <c r="AW583" t="s">
        <v>60</v>
      </c>
      <c r="AX583" t="s">
        <v>445</v>
      </c>
      <c r="AY583" t="s">
        <v>62</v>
      </c>
      <c r="AZ583" t="s">
        <v>62</v>
      </c>
      <c r="BA583" t="str">
        <f t="shared" si="103"/>
        <v>N</v>
      </c>
    </row>
    <row r="584" spans="1:53">
      <c r="A584" t="s">
        <v>54</v>
      </c>
      <c r="B584" t="s">
        <v>54</v>
      </c>
      <c r="C584" t="s">
        <v>55</v>
      </c>
      <c r="D584">
        <v>2018</v>
      </c>
      <c r="F584" t="s">
        <v>1629</v>
      </c>
      <c r="G584" t="s">
        <v>1630</v>
      </c>
      <c r="H584" t="s">
        <v>913</v>
      </c>
      <c r="I584" t="s">
        <v>1631</v>
      </c>
      <c r="J584" t="s">
        <v>58</v>
      </c>
      <c r="K584" t="s">
        <v>59</v>
      </c>
      <c r="L584" s="5">
        <v>0</v>
      </c>
      <c r="M584" s="5">
        <v>0</v>
      </c>
      <c r="N584" s="5">
        <f t="shared" si="99"/>
        <v>0</v>
      </c>
      <c r="O584" s="5">
        <v>0</v>
      </c>
      <c r="P584" s="5">
        <v>0</v>
      </c>
      <c r="Q584" s="5">
        <f t="shared" si="100"/>
        <v>0</v>
      </c>
      <c r="R584" s="5">
        <v>0</v>
      </c>
      <c r="S584" s="5">
        <v>0</v>
      </c>
      <c r="T584" s="5">
        <f t="shared" si="101"/>
        <v>0</v>
      </c>
      <c r="U584" s="5">
        <v>0</v>
      </c>
      <c r="V584" s="5">
        <v>0</v>
      </c>
      <c r="W584" s="5">
        <v>0</v>
      </c>
      <c r="X584" s="5">
        <v>0</v>
      </c>
      <c r="Y584" s="5">
        <f t="shared" si="104"/>
        <v>0</v>
      </c>
      <c r="Z584" s="5">
        <v>0</v>
      </c>
      <c r="AA584" s="5">
        <v>0</v>
      </c>
      <c r="AB584" s="5">
        <f t="shared" si="105"/>
        <v>0</v>
      </c>
      <c r="AC584" s="5">
        <v>0</v>
      </c>
      <c r="AD584" s="5">
        <v>0</v>
      </c>
      <c r="AE584" s="5">
        <f t="shared" si="106"/>
        <v>0</v>
      </c>
      <c r="AF584" s="5">
        <v>1</v>
      </c>
      <c r="AG584" s="6">
        <v>43206</v>
      </c>
      <c r="AH584" s="5">
        <v>1</v>
      </c>
      <c r="AI584" s="5">
        <v>0</v>
      </c>
      <c r="AJ584" s="5">
        <v>0</v>
      </c>
      <c r="AK584" s="5">
        <f t="shared" si="107"/>
        <v>0</v>
      </c>
      <c r="AL584" s="5">
        <v>0</v>
      </c>
      <c r="AM584" s="5">
        <v>0</v>
      </c>
      <c r="AN584" s="5">
        <f t="shared" si="108"/>
        <v>0</v>
      </c>
      <c r="AO584" s="5">
        <v>0</v>
      </c>
      <c r="AP584" s="5">
        <v>0</v>
      </c>
      <c r="AQ584" s="5">
        <f t="shared" si="109"/>
        <v>0</v>
      </c>
      <c r="AR584" s="5">
        <v>0</v>
      </c>
      <c r="AS584" s="6"/>
      <c r="AT584" s="5">
        <v>0</v>
      </c>
      <c r="AU584" s="5">
        <v>0</v>
      </c>
      <c r="AV584" t="str">
        <f t="shared" si="102"/>
        <v>N</v>
      </c>
      <c r="AW584" t="s">
        <v>60</v>
      </c>
      <c r="AX584" t="s">
        <v>445</v>
      </c>
      <c r="AY584" t="s">
        <v>62</v>
      </c>
      <c r="AZ584" t="s">
        <v>62</v>
      </c>
      <c r="BA584" t="str">
        <f t="shared" si="103"/>
        <v>N</v>
      </c>
    </row>
    <row r="585" spans="1:53">
      <c r="A585" t="s">
        <v>54</v>
      </c>
      <c r="B585" t="s">
        <v>54</v>
      </c>
      <c r="C585" t="s">
        <v>55</v>
      </c>
      <c r="D585">
        <v>2018</v>
      </c>
      <c r="F585" t="s">
        <v>1632</v>
      </c>
      <c r="G585" t="s">
        <v>1633</v>
      </c>
      <c r="H585" t="s">
        <v>913</v>
      </c>
      <c r="I585" t="s">
        <v>1634</v>
      </c>
      <c r="J585" t="s">
        <v>58</v>
      </c>
      <c r="K585" t="s">
        <v>59</v>
      </c>
      <c r="L585" s="5">
        <v>0</v>
      </c>
      <c r="M585" s="5">
        <v>0</v>
      </c>
      <c r="N585" s="5">
        <f t="shared" si="99"/>
        <v>0</v>
      </c>
      <c r="O585" s="5">
        <v>0</v>
      </c>
      <c r="P585" s="5">
        <v>0</v>
      </c>
      <c r="Q585" s="5">
        <f t="shared" si="100"/>
        <v>0</v>
      </c>
      <c r="R585" s="5">
        <v>0</v>
      </c>
      <c r="S585" s="5">
        <v>0</v>
      </c>
      <c r="T585" s="5">
        <f t="shared" si="101"/>
        <v>0</v>
      </c>
      <c r="U585" s="5">
        <v>0</v>
      </c>
      <c r="V585" s="5">
        <v>0</v>
      </c>
      <c r="W585" s="5">
        <v>0</v>
      </c>
      <c r="X585" s="5">
        <v>0</v>
      </c>
      <c r="Y585" s="5">
        <f t="shared" si="104"/>
        <v>0</v>
      </c>
      <c r="Z585" s="5">
        <v>0</v>
      </c>
      <c r="AA585" s="5">
        <v>0</v>
      </c>
      <c r="AB585" s="5">
        <f t="shared" si="105"/>
        <v>0</v>
      </c>
      <c r="AC585" s="5">
        <v>0</v>
      </c>
      <c r="AD585" s="5">
        <v>0</v>
      </c>
      <c r="AE585" s="5">
        <f t="shared" si="106"/>
        <v>0</v>
      </c>
      <c r="AF585" s="5">
        <v>1</v>
      </c>
      <c r="AG585" s="6">
        <v>43187</v>
      </c>
      <c r="AH585" s="5">
        <v>1</v>
      </c>
      <c r="AI585" s="5">
        <v>0</v>
      </c>
      <c r="AJ585" s="5">
        <v>0</v>
      </c>
      <c r="AK585" s="5">
        <f t="shared" si="107"/>
        <v>0</v>
      </c>
      <c r="AL585" s="5">
        <v>0</v>
      </c>
      <c r="AM585" s="5">
        <v>0</v>
      </c>
      <c r="AN585" s="5">
        <f t="shared" si="108"/>
        <v>0</v>
      </c>
      <c r="AO585" s="5">
        <v>0</v>
      </c>
      <c r="AP585" s="5">
        <v>0</v>
      </c>
      <c r="AQ585" s="5">
        <f t="shared" si="109"/>
        <v>0</v>
      </c>
      <c r="AR585" s="5">
        <v>0</v>
      </c>
      <c r="AS585" s="6"/>
      <c r="AT585" s="5">
        <v>0</v>
      </c>
      <c r="AU585" s="5">
        <v>0</v>
      </c>
      <c r="AV585" t="str">
        <f t="shared" si="102"/>
        <v>N</v>
      </c>
      <c r="AW585" t="s">
        <v>60</v>
      </c>
      <c r="AX585" t="s">
        <v>445</v>
      </c>
      <c r="AY585" t="s">
        <v>62</v>
      </c>
      <c r="AZ585" t="s">
        <v>62</v>
      </c>
      <c r="BA585" t="str">
        <f t="shared" si="103"/>
        <v>N</v>
      </c>
    </row>
    <row r="586" spans="1:53">
      <c r="A586" t="s">
        <v>54</v>
      </c>
      <c r="B586" t="s">
        <v>54</v>
      </c>
      <c r="C586" t="s">
        <v>55</v>
      </c>
      <c r="D586">
        <v>2018</v>
      </c>
      <c r="F586" t="s">
        <v>1635</v>
      </c>
      <c r="G586" t="s">
        <v>1636</v>
      </c>
      <c r="H586" t="s">
        <v>1250</v>
      </c>
      <c r="I586" t="s">
        <v>1637</v>
      </c>
      <c r="J586" t="s">
        <v>58</v>
      </c>
      <c r="K586" t="s">
        <v>59</v>
      </c>
      <c r="L586" s="5">
        <v>0</v>
      </c>
      <c r="M586" s="5">
        <v>0</v>
      </c>
      <c r="N586" s="5">
        <f t="shared" si="99"/>
        <v>0</v>
      </c>
      <c r="O586" s="5">
        <v>0</v>
      </c>
      <c r="P586" s="5">
        <v>0</v>
      </c>
      <c r="Q586" s="5">
        <f t="shared" si="100"/>
        <v>0</v>
      </c>
      <c r="R586" s="5">
        <v>0</v>
      </c>
      <c r="S586" s="5">
        <v>0</v>
      </c>
      <c r="T586" s="5">
        <f t="shared" si="101"/>
        <v>0</v>
      </c>
      <c r="U586" s="5">
        <v>0</v>
      </c>
      <c r="V586" s="5">
        <v>0</v>
      </c>
      <c r="W586" s="5">
        <v>0</v>
      </c>
      <c r="X586" s="5">
        <v>0</v>
      </c>
      <c r="Y586" s="5">
        <f t="shared" si="104"/>
        <v>0</v>
      </c>
      <c r="Z586" s="5">
        <v>0</v>
      </c>
      <c r="AA586" s="5">
        <v>0</v>
      </c>
      <c r="AB586" s="5">
        <f t="shared" si="105"/>
        <v>0</v>
      </c>
      <c r="AC586" s="5">
        <v>0</v>
      </c>
      <c r="AD586" s="5">
        <v>0</v>
      </c>
      <c r="AE586" s="5">
        <f t="shared" si="106"/>
        <v>0</v>
      </c>
      <c r="AF586" s="5">
        <v>1</v>
      </c>
      <c r="AG586" s="6">
        <v>43425</v>
      </c>
      <c r="AH586" s="5">
        <v>1</v>
      </c>
      <c r="AI586" s="5">
        <v>0</v>
      </c>
      <c r="AJ586" s="5">
        <v>0</v>
      </c>
      <c r="AK586" s="5">
        <f t="shared" si="107"/>
        <v>0</v>
      </c>
      <c r="AL586" s="5">
        <v>0</v>
      </c>
      <c r="AM586" s="5">
        <v>0</v>
      </c>
      <c r="AN586" s="5">
        <f t="shared" si="108"/>
        <v>0</v>
      </c>
      <c r="AO586" s="5">
        <v>0</v>
      </c>
      <c r="AP586" s="5">
        <v>0</v>
      </c>
      <c r="AQ586" s="5">
        <f t="shared" si="109"/>
        <v>0</v>
      </c>
      <c r="AR586" s="5">
        <v>0</v>
      </c>
      <c r="AS586" s="6"/>
      <c r="AT586" s="5">
        <v>0</v>
      </c>
      <c r="AU586" s="5">
        <v>0</v>
      </c>
      <c r="AV586" t="str">
        <f t="shared" si="102"/>
        <v>N</v>
      </c>
      <c r="AW586" t="s">
        <v>60</v>
      </c>
      <c r="AX586" t="s">
        <v>445</v>
      </c>
      <c r="AY586" t="s">
        <v>62</v>
      </c>
      <c r="AZ586" t="s">
        <v>62</v>
      </c>
      <c r="BA586" t="str">
        <f t="shared" si="103"/>
        <v>N</v>
      </c>
    </row>
    <row r="587" spans="1:53">
      <c r="A587" t="s">
        <v>54</v>
      </c>
      <c r="B587" t="s">
        <v>54</v>
      </c>
      <c r="C587" t="s">
        <v>55</v>
      </c>
      <c r="D587">
        <v>2018</v>
      </c>
      <c r="F587" t="s">
        <v>1638</v>
      </c>
      <c r="G587" t="s">
        <v>1639</v>
      </c>
      <c r="H587" t="s">
        <v>884</v>
      </c>
      <c r="I587" t="s">
        <v>1640</v>
      </c>
      <c r="J587" t="s">
        <v>58</v>
      </c>
      <c r="K587" t="s">
        <v>59</v>
      </c>
      <c r="L587" s="5">
        <v>0</v>
      </c>
      <c r="M587" s="5">
        <v>0</v>
      </c>
      <c r="N587" s="5">
        <f t="shared" si="99"/>
        <v>0</v>
      </c>
      <c r="O587" s="5">
        <v>0</v>
      </c>
      <c r="P587" s="5">
        <v>0</v>
      </c>
      <c r="Q587" s="5">
        <f t="shared" si="100"/>
        <v>0</v>
      </c>
      <c r="R587" s="5">
        <v>0</v>
      </c>
      <c r="S587" s="5">
        <v>0</v>
      </c>
      <c r="T587" s="5">
        <f t="shared" si="101"/>
        <v>0</v>
      </c>
      <c r="U587" s="5">
        <v>0</v>
      </c>
      <c r="V587" s="5">
        <v>0</v>
      </c>
      <c r="W587" s="5">
        <v>0</v>
      </c>
      <c r="X587" s="5">
        <v>0</v>
      </c>
      <c r="Y587" s="5">
        <f t="shared" si="104"/>
        <v>0</v>
      </c>
      <c r="Z587" s="5">
        <v>0</v>
      </c>
      <c r="AA587" s="5">
        <v>0</v>
      </c>
      <c r="AB587" s="5">
        <f t="shared" si="105"/>
        <v>0</v>
      </c>
      <c r="AC587" s="5">
        <v>0</v>
      </c>
      <c r="AD587" s="5">
        <v>0</v>
      </c>
      <c r="AE587" s="5">
        <f t="shared" si="106"/>
        <v>0</v>
      </c>
      <c r="AF587" s="5">
        <v>1</v>
      </c>
      <c r="AG587" s="6">
        <v>43216</v>
      </c>
      <c r="AH587" s="5">
        <v>1</v>
      </c>
      <c r="AI587" s="5">
        <v>0</v>
      </c>
      <c r="AJ587" s="5">
        <v>0</v>
      </c>
      <c r="AK587" s="5">
        <f t="shared" si="107"/>
        <v>0</v>
      </c>
      <c r="AL587" s="5">
        <v>0</v>
      </c>
      <c r="AM587" s="5">
        <v>0</v>
      </c>
      <c r="AN587" s="5">
        <f t="shared" si="108"/>
        <v>0</v>
      </c>
      <c r="AO587" s="5">
        <v>0</v>
      </c>
      <c r="AP587" s="5">
        <v>0</v>
      </c>
      <c r="AQ587" s="5">
        <f t="shared" si="109"/>
        <v>0</v>
      </c>
      <c r="AR587" s="5">
        <v>0</v>
      </c>
      <c r="AS587" s="6"/>
      <c r="AT587" s="5">
        <v>0</v>
      </c>
      <c r="AU587" s="5">
        <v>0</v>
      </c>
      <c r="AV587" t="str">
        <f t="shared" si="102"/>
        <v>N</v>
      </c>
      <c r="AW587" t="s">
        <v>60</v>
      </c>
      <c r="AX587" t="s">
        <v>445</v>
      </c>
      <c r="AY587" t="s">
        <v>62</v>
      </c>
      <c r="AZ587" t="s">
        <v>62</v>
      </c>
      <c r="BA587" t="str">
        <f t="shared" si="103"/>
        <v>N</v>
      </c>
    </row>
    <row r="588" spans="1:53">
      <c r="A588" t="s">
        <v>54</v>
      </c>
      <c r="B588" t="s">
        <v>54</v>
      </c>
      <c r="C588" t="s">
        <v>55</v>
      </c>
      <c r="D588">
        <v>2018</v>
      </c>
      <c r="F588" t="s">
        <v>1641</v>
      </c>
      <c r="G588" t="s">
        <v>1642</v>
      </c>
      <c r="H588" t="s">
        <v>913</v>
      </c>
      <c r="I588" t="s">
        <v>1643</v>
      </c>
      <c r="J588" t="s">
        <v>58</v>
      </c>
      <c r="K588" t="s">
        <v>59</v>
      </c>
      <c r="L588" s="5">
        <v>0</v>
      </c>
      <c r="M588" s="5">
        <v>0</v>
      </c>
      <c r="N588" s="5">
        <f t="shared" si="99"/>
        <v>0</v>
      </c>
      <c r="O588" s="5">
        <v>0</v>
      </c>
      <c r="P588" s="5">
        <v>0</v>
      </c>
      <c r="Q588" s="5">
        <f t="shared" si="100"/>
        <v>0</v>
      </c>
      <c r="R588" s="5">
        <v>0</v>
      </c>
      <c r="S588" s="5">
        <v>0</v>
      </c>
      <c r="T588" s="5">
        <f t="shared" si="101"/>
        <v>0</v>
      </c>
      <c r="U588" s="5">
        <v>0</v>
      </c>
      <c r="V588" s="5">
        <v>0</v>
      </c>
      <c r="W588" s="5">
        <v>0</v>
      </c>
      <c r="X588" s="5">
        <v>0</v>
      </c>
      <c r="Y588" s="5">
        <f t="shared" si="104"/>
        <v>0</v>
      </c>
      <c r="Z588" s="5">
        <v>0</v>
      </c>
      <c r="AA588" s="5">
        <v>0</v>
      </c>
      <c r="AB588" s="5">
        <f t="shared" si="105"/>
        <v>0</v>
      </c>
      <c r="AC588" s="5">
        <v>0</v>
      </c>
      <c r="AD588" s="5">
        <v>0</v>
      </c>
      <c r="AE588" s="5">
        <f t="shared" si="106"/>
        <v>0</v>
      </c>
      <c r="AF588" s="5">
        <v>1</v>
      </c>
      <c r="AG588" s="6">
        <v>43208</v>
      </c>
      <c r="AH588" s="5">
        <v>1</v>
      </c>
      <c r="AI588" s="5">
        <v>0</v>
      </c>
      <c r="AJ588" s="5">
        <v>0</v>
      </c>
      <c r="AK588" s="5">
        <f t="shared" si="107"/>
        <v>0</v>
      </c>
      <c r="AL588" s="5">
        <v>0</v>
      </c>
      <c r="AM588" s="5">
        <v>0</v>
      </c>
      <c r="AN588" s="5">
        <f t="shared" si="108"/>
        <v>0</v>
      </c>
      <c r="AO588" s="5">
        <v>0</v>
      </c>
      <c r="AP588" s="5">
        <v>0</v>
      </c>
      <c r="AQ588" s="5">
        <f t="shared" si="109"/>
        <v>0</v>
      </c>
      <c r="AR588" s="5">
        <v>0</v>
      </c>
      <c r="AS588" s="6"/>
      <c r="AT588" s="5">
        <v>0</v>
      </c>
      <c r="AU588" s="5">
        <v>0</v>
      </c>
      <c r="AV588" t="str">
        <f t="shared" si="102"/>
        <v>N</v>
      </c>
      <c r="AW588" t="s">
        <v>60</v>
      </c>
      <c r="AX588" t="s">
        <v>445</v>
      </c>
      <c r="AY588" t="s">
        <v>62</v>
      </c>
      <c r="AZ588" t="s">
        <v>62</v>
      </c>
      <c r="BA588" t="str">
        <f t="shared" si="103"/>
        <v>N</v>
      </c>
    </row>
    <row r="589" spans="1:53">
      <c r="A589" t="s">
        <v>54</v>
      </c>
      <c r="B589" t="s">
        <v>54</v>
      </c>
      <c r="C589" t="s">
        <v>55</v>
      </c>
      <c r="D589">
        <v>2018</v>
      </c>
      <c r="F589" t="s">
        <v>1644</v>
      </c>
      <c r="G589" t="s">
        <v>1645</v>
      </c>
      <c r="H589" t="s">
        <v>913</v>
      </c>
      <c r="I589" t="s">
        <v>1646</v>
      </c>
      <c r="J589" t="s">
        <v>58</v>
      </c>
      <c r="K589" t="s">
        <v>59</v>
      </c>
      <c r="L589" s="5">
        <v>0</v>
      </c>
      <c r="M589" s="5">
        <v>0</v>
      </c>
      <c r="N589" s="5">
        <f t="shared" si="99"/>
        <v>0</v>
      </c>
      <c r="O589" s="5">
        <v>0</v>
      </c>
      <c r="P589" s="5">
        <v>0</v>
      </c>
      <c r="Q589" s="5">
        <f t="shared" si="100"/>
        <v>0</v>
      </c>
      <c r="R589" s="5">
        <v>0</v>
      </c>
      <c r="S589" s="5">
        <v>0</v>
      </c>
      <c r="T589" s="5">
        <f t="shared" si="101"/>
        <v>0</v>
      </c>
      <c r="U589" s="5">
        <v>0</v>
      </c>
      <c r="V589" s="5">
        <v>0</v>
      </c>
      <c r="W589" s="5">
        <v>0</v>
      </c>
      <c r="X589" s="5">
        <v>0</v>
      </c>
      <c r="Y589" s="5">
        <f t="shared" si="104"/>
        <v>0</v>
      </c>
      <c r="Z589" s="5">
        <v>0</v>
      </c>
      <c r="AA589" s="5">
        <v>0</v>
      </c>
      <c r="AB589" s="5">
        <f t="shared" si="105"/>
        <v>0</v>
      </c>
      <c r="AC589" s="5">
        <v>0</v>
      </c>
      <c r="AD589" s="5">
        <v>0</v>
      </c>
      <c r="AE589" s="5">
        <f t="shared" si="106"/>
        <v>0</v>
      </c>
      <c r="AF589" s="5">
        <v>1</v>
      </c>
      <c r="AG589" s="6">
        <v>43195</v>
      </c>
      <c r="AH589" s="5">
        <v>1</v>
      </c>
      <c r="AI589" s="5">
        <v>0</v>
      </c>
      <c r="AJ589" s="5">
        <v>0</v>
      </c>
      <c r="AK589" s="5">
        <f t="shared" si="107"/>
        <v>0</v>
      </c>
      <c r="AL589" s="5">
        <v>0</v>
      </c>
      <c r="AM589" s="5">
        <v>0</v>
      </c>
      <c r="AN589" s="5">
        <f t="shared" si="108"/>
        <v>0</v>
      </c>
      <c r="AO589" s="5">
        <v>0</v>
      </c>
      <c r="AP589" s="5">
        <v>0</v>
      </c>
      <c r="AQ589" s="5">
        <f t="shared" si="109"/>
        <v>0</v>
      </c>
      <c r="AR589" s="5">
        <v>0</v>
      </c>
      <c r="AS589" s="6"/>
      <c r="AT589" s="5">
        <v>0</v>
      </c>
      <c r="AU589" s="5">
        <v>0</v>
      </c>
      <c r="AV589" t="str">
        <f t="shared" si="102"/>
        <v>N</v>
      </c>
      <c r="AW589" t="s">
        <v>60</v>
      </c>
      <c r="AX589" t="s">
        <v>445</v>
      </c>
      <c r="AY589" t="s">
        <v>62</v>
      </c>
      <c r="AZ589" t="s">
        <v>62</v>
      </c>
      <c r="BA589" t="str">
        <f t="shared" si="103"/>
        <v>N</v>
      </c>
    </row>
    <row r="590" spans="1:53">
      <c r="A590" t="s">
        <v>54</v>
      </c>
      <c r="B590" t="s">
        <v>54</v>
      </c>
      <c r="C590" t="s">
        <v>55</v>
      </c>
      <c r="D590">
        <v>2018</v>
      </c>
      <c r="F590" t="s">
        <v>1647</v>
      </c>
      <c r="G590" t="s">
        <v>1648</v>
      </c>
      <c r="H590" t="s">
        <v>913</v>
      </c>
      <c r="I590" t="s">
        <v>1649</v>
      </c>
      <c r="J590" t="s">
        <v>58</v>
      </c>
      <c r="K590" t="s">
        <v>59</v>
      </c>
      <c r="L590" s="5">
        <v>0</v>
      </c>
      <c r="M590" s="5">
        <v>0</v>
      </c>
      <c r="N590" s="5">
        <f t="shared" si="99"/>
        <v>0</v>
      </c>
      <c r="O590" s="5">
        <v>0</v>
      </c>
      <c r="P590" s="5">
        <v>0</v>
      </c>
      <c r="Q590" s="5">
        <f t="shared" si="100"/>
        <v>0</v>
      </c>
      <c r="R590" s="5">
        <v>0</v>
      </c>
      <c r="S590" s="5">
        <v>0</v>
      </c>
      <c r="T590" s="5">
        <f t="shared" si="101"/>
        <v>0</v>
      </c>
      <c r="U590" s="5">
        <v>0</v>
      </c>
      <c r="V590" s="5">
        <v>0</v>
      </c>
      <c r="W590" s="5">
        <v>0</v>
      </c>
      <c r="X590" s="5">
        <v>0</v>
      </c>
      <c r="Y590" s="5">
        <f t="shared" si="104"/>
        <v>0</v>
      </c>
      <c r="Z590" s="5">
        <v>0</v>
      </c>
      <c r="AA590" s="5">
        <v>0</v>
      </c>
      <c r="AB590" s="5">
        <f t="shared" si="105"/>
        <v>0</v>
      </c>
      <c r="AC590" s="5">
        <v>0</v>
      </c>
      <c r="AD590" s="5">
        <v>0</v>
      </c>
      <c r="AE590" s="5">
        <f t="shared" si="106"/>
        <v>0</v>
      </c>
      <c r="AF590" s="5">
        <v>1</v>
      </c>
      <c r="AG590" s="6">
        <v>43417</v>
      </c>
      <c r="AH590" s="5">
        <v>1</v>
      </c>
      <c r="AI590" s="5">
        <v>0</v>
      </c>
      <c r="AJ590" s="5">
        <v>0</v>
      </c>
      <c r="AK590" s="5">
        <f t="shared" si="107"/>
        <v>0</v>
      </c>
      <c r="AL590" s="5">
        <v>0</v>
      </c>
      <c r="AM590" s="5">
        <v>0</v>
      </c>
      <c r="AN590" s="5">
        <f t="shared" si="108"/>
        <v>0</v>
      </c>
      <c r="AO590" s="5">
        <v>0</v>
      </c>
      <c r="AP590" s="5">
        <v>0</v>
      </c>
      <c r="AQ590" s="5">
        <f t="shared" si="109"/>
        <v>0</v>
      </c>
      <c r="AR590" s="5">
        <v>0</v>
      </c>
      <c r="AS590" s="6"/>
      <c r="AT590" s="5">
        <v>0</v>
      </c>
      <c r="AU590" s="5">
        <v>0</v>
      </c>
      <c r="AV590" t="str">
        <f t="shared" si="102"/>
        <v>N</v>
      </c>
      <c r="AW590" t="s">
        <v>60</v>
      </c>
      <c r="AX590" t="s">
        <v>445</v>
      </c>
      <c r="AY590" t="s">
        <v>62</v>
      </c>
      <c r="AZ590" t="s">
        <v>62</v>
      </c>
      <c r="BA590" t="str">
        <f t="shared" si="103"/>
        <v>N</v>
      </c>
    </row>
    <row r="591" spans="1:53">
      <c r="A591" t="s">
        <v>54</v>
      </c>
      <c r="B591" t="s">
        <v>54</v>
      </c>
      <c r="C591" t="s">
        <v>55</v>
      </c>
      <c r="D591">
        <v>2018</v>
      </c>
      <c r="F591" t="s">
        <v>1650</v>
      </c>
      <c r="G591" t="s">
        <v>1651</v>
      </c>
      <c r="H591" t="s">
        <v>899</v>
      </c>
      <c r="I591" t="s">
        <v>1652</v>
      </c>
      <c r="J591" t="s">
        <v>58</v>
      </c>
      <c r="K591" t="s">
        <v>59</v>
      </c>
      <c r="L591" s="5">
        <v>0</v>
      </c>
      <c r="M591" s="5">
        <v>0</v>
      </c>
      <c r="N591" s="5">
        <f t="shared" si="99"/>
        <v>0</v>
      </c>
      <c r="O591" s="5">
        <v>0</v>
      </c>
      <c r="P591" s="5">
        <v>0</v>
      </c>
      <c r="Q591" s="5">
        <f t="shared" si="100"/>
        <v>0</v>
      </c>
      <c r="R591" s="5">
        <v>0</v>
      </c>
      <c r="S591" s="5">
        <v>0</v>
      </c>
      <c r="T591" s="5">
        <f t="shared" si="101"/>
        <v>0</v>
      </c>
      <c r="U591" s="5">
        <v>0</v>
      </c>
      <c r="V591" s="5">
        <v>0</v>
      </c>
      <c r="W591" s="5">
        <v>0</v>
      </c>
      <c r="X591" s="5">
        <v>0</v>
      </c>
      <c r="Y591" s="5">
        <f t="shared" si="104"/>
        <v>0</v>
      </c>
      <c r="Z591" s="5">
        <v>0</v>
      </c>
      <c r="AA591" s="5">
        <v>0</v>
      </c>
      <c r="AB591" s="5">
        <f t="shared" si="105"/>
        <v>0</v>
      </c>
      <c r="AC591" s="5">
        <v>0</v>
      </c>
      <c r="AD591" s="5">
        <v>0</v>
      </c>
      <c r="AE591" s="5">
        <f t="shared" si="106"/>
        <v>0</v>
      </c>
      <c r="AF591" s="5">
        <v>1</v>
      </c>
      <c r="AG591" s="6">
        <v>43245</v>
      </c>
      <c r="AH591" s="5">
        <v>1</v>
      </c>
      <c r="AI591" s="5">
        <v>0</v>
      </c>
      <c r="AJ591" s="5">
        <v>0</v>
      </c>
      <c r="AK591" s="5">
        <f t="shared" si="107"/>
        <v>0</v>
      </c>
      <c r="AL591" s="5">
        <v>0</v>
      </c>
      <c r="AM591" s="5">
        <v>0</v>
      </c>
      <c r="AN591" s="5">
        <f t="shared" si="108"/>
        <v>0</v>
      </c>
      <c r="AO591" s="5">
        <v>0</v>
      </c>
      <c r="AP591" s="5">
        <v>0</v>
      </c>
      <c r="AQ591" s="5">
        <f t="shared" si="109"/>
        <v>0</v>
      </c>
      <c r="AR591" s="5">
        <v>0</v>
      </c>
      <c r="AS591" s="6"/>
      <c r="AT591" s="5">
        <v>0</v>
      </c>
      <c r="AU591" s="5">
        <v>0</v>
      </c>
      <c r="AV591" t="str">
        <f t="shared" si="102"/>
        <v>N</v>
      </c>
      <c r="AW591" t="s">
        <v>60</v>
      </c>
      <c r="AX591" t="s">
        <v>445</v>
      </c>
      <c r="AY591" t="s">
        <v>62</v>
      </c>
      <c r="AZ591" t="s">
        <v>62</v>
      </c>
      <c r="BA591" t="str">
        <f t="shared" si="103"/>
        <v>N</v>
      </c>
    </row>
    <row r="592" spans="1:53">
      <c r="A592" t="s">
        <v>54</v>
      </c>
      <c r="B592" t="s">
        <v>54</v>
      </c>
      <c r="C592" t="s">
        <v>55</v>
      </c>
      <c r="D592">
        <v>2018</v>
      </c>
      <c r="F592" t="s">
        <v>1653</v>
      </c>
      <c r="G592" t="s">
        <v>1654</v>
      </c>
      <c r="H592" t="s">
        <v>884</v>
      </c>
      <c r="I592" t="s">
        <v>1655</v>
      </c>
      <c r="J592" t="s">
        <v>58</v>
      </c>
      <c r="K592" t="s">
        <v>59</v>
      </c>
      <c r="L592" s="5">
        <v>0</v>
      </c>
      <c r="M592" s="5">
        <v>0</v>
      </c>
      <c r="N592" s="5">
        <f t="shared" si="99"/>
        <v>0</v>
      </c>
      <c r="O592" s="5">
        <v>0</v>
      </c>
      <c r="P592" s="5">
        <v>0</v>
      </c>
      <c r="Q592" s="5">
        <f t="shared" si="100"/>
        <v>0</v>
      </c>
      <c r="R592" s="5">
        <v>0</v>
      </c>
      <c r="S592" s="5">
        <v>0</v>
      </c>
      <c r="T592" s="5">
        <f t="shared" si="101"/>
        <v>0</v>
      </c>
      <c r="U592" s="5">
        <v>0</v>
      </c>
      <c r="V592" s="5">
        <v>0</v>
      </c>
      <c r="W592" s="5">
        <v>0</v>
      </c>
      <c r="X592" s="5">
        <v>0</v>
      </c>
      <c r="Y592" s="5">
        <f t="shared" si="104"/>
        <v>0</v>
      </c>
      <c r="Z592" s="5">
        <v>0</v>
      </c>
      <c r="AA592" s="5">
        <v>0</v>
      </c>
      <c r="AB592" s="5">
        <f t="shared" si="105"/>
        <v>0</v>
      </c>
      <c r="AC592" s="5">
        <v>0</v>
      </c>
      <c r="AD592" s="5">
        <v>0</v>
      </c>
      <c r="AE592" s="5">
        <f t="shared" si="106"/>
        <v>0</v>
      </c>
      <c r="AF592" s="5">
        <v>1</v>
      </c>
      <c r="AG592" s="6">
        <v>43206</v>
      </c>
      <c r="AH592" s="5">
        <v>1</v>
      </c>
      <c r="AI592" s="5">
        <v>0</v>
      </c>
      <c r="AJ592" s="5">
        <v>0</v>
      </c>
      <c r="AK592" s="5">
        <f t="shared" si="107"/>
        <v>0</v>
      </c>
      <c r="AL592" s="5">
        <v>0</v>
      </c>
      <c r="AM592" s="5">
        <v>0</v>
      </c>
      <c r="AN592" s="5">
        <f t="shared" si="108"/>
        <v>0</v>
      </c>
      <c r="AO592" s="5">
        <v>0</v>
      </c>
      <c r="AP592" s="5">
        <v>0</v>
      </c>
      <c r="AQ592" s="5">
        <f t="shared" si="109"/>
        <v>0</v>
      </c>
      <c r="AR592" s="5">
        <v>0</v>
      </c>
      <c r="AS592" s="6"/>
      <c r="AT592" s="5">
        <v>0</v>
      </c>
      <c r="AU592" s="5">
        <v>0</v>
      </c>
      <c r="AV592" t="str">
        <f t="shared" si="102"/>
        <v>N</v>
      </c>
      <c r="AW592" t="s">
        <v>60</v>
      </c>
      <c r="AX592" t="s">
        <v>445</v>
      </c>
      <c r="AY592" t="s">
        <v>62</v>
      </c>
      <c r="AZ592" t="s">
        <v>62</v>
      </c>
      <c r="BA592" t="str">
        <f t="shared" si="103"/>
        <v>N</v>
      </c>
    </row>
    <row r="593" spans="1:53">
      <c r="A593" t="s">
        <v>54</v>
      </c>
      <c r="B593" t="s">
        <v>54</v>
      </c>
      <c r="C593" t="s">
        <v>55</v>
      </c>
      <c r="D593">
        <v>2018</v>
      </c>
      <c r="F593" t="s">
        <v>1656</v>
      </c>
      <c r="G593" t="s">
        <v>1657</v>
      </c>
      <c r="H593" t="s">
        <v>884</v>
      </c>
      <c r="I593" t="s">
        <v>1658</v>
      </c>
      <c r="J593" t="s">
        <v>58</v>
      </c>
      <c r="K593" t="s">
        <v>59</v>
      </c>
      <c r="L593" s="5">
        <v>0</v>
      </c>
      <c r="M593" s="5">
        <v>0</v>
      </c>
      <c r="N593" s="5">
        <f t="shared" si="99"/>
        <v>0</v>
      </c>
      <c r="O593" s="5">
        <v>0</v>
      </c>
      <c r="P593" s="5">
        <v>0</v>
      </c>
      <c r="Q593" s="5">
        <f t="shared" si="100"/>
        <v>0</v>
      </c>
      <c r="R593" s="5">
        <v>0</v>
      </c>
      <c r="S593" s="5">
        <v>0</v>
      </c>
      <c r="T593" s="5">
        <f t="shared" si="101"/>
        <v>0</v>
      </c>
      <c r="U593" s="5">
        <v>0</v>
      </c>
      <c r="V593" s="5">
        <v>0</v>
      </c>
      <c r="W593" s="5">
        <v>0</v>
      </c>
      <c r="X593" s="5">
        <v>0</v>
      </c>
      <c r="Y593" s="5">
        <f t="shared" si="104"/>
        <v>0</v>
      </c>
      <c r="Z593" s="5">
        <v>0</v>
      </c>
      <c r="AA593" s="5">
        <v>0</v>
      </c>
      <c r="AB593" s="5">
        <f t="shared" si="105"/>
        <v>0</v>
      </c>
      <c r="AC593" s="5">
        <v>0</v>
      </c>
      <c r="AD593" s="5">
        <v>0</v>
      </c>
      <c r="AE593" s="5">
        <f t="shared" si="106"/>
        <v>0</v>
      </c>
      <c r="AF593" s="5">
        <v>1</v>
      </c>
      <c r="AG593" s="6">
        <v>43278</v>
      </c>
      <c r="AH593" s="5">
        <v>1</v>
      </c>
      <c r="AI593" s="5">
        <v>0</v>
      </c>
      <c r="AJ593" s="5">
        <v>0</v>
      </c>
      <c r="AK593" s="5">
        <f t="shared" si="107"/>
        <v>0</v>
      </c>
      <c r="AL593" s="5">
        <v>0</v>
      </c>
      <c r="AM593" s="5">
        <v>0</v>
      </c>
      <c r="AN593" s="5">
        <f t="shared" si="108"/>
        <v>0</v>
      </c>
      <c r="AO593" s="5">
        <v>0</v>
      </c>
      <c r="AP593" s="5">
        <v>0</v>
      </c>
      <c r="AQ593" s="5">
        <f t="shared" si="109"/>
        <v>0</v>
      </c>
      <c r="AR593" s="5">
        <v>0</v>
      </c>
      <c r="AS593" s="6"/>
      <c r="AT593" s="5">
        <v>0</v>
      </c>
      <c r="AU593" s="5">
        <v>0</v>
      </c>
      <c r="AV593" t="str">
        <f t="shared" si="102"/>
        <v>N</v>
      </c>
      <c r="AW593" t="s">
        <v>60</v>
      </c>
      <c r="AX593" t="s">
        <v>445</v>
      </c>
      <c r="AY593" t="s">
        <v>62</v>
      </c>
      <c r="AZ593" t="s">
        <v>62</v>
      </c>
      <c r="BA593" t="str">
        <f t="shared" si="103"/>
        <v>N</v>
      </c>
    </row>
    <row r="594" spans="1:53">
      <c r="A594" t="s">
        <v>54</v>
      </c>
      <c r="B594" t="s">
        <v>54</v>
      </c>
      <c r="C594" t="s">
        <v>55</v>
      </c>
      <c r="D594">
        <v>2018</v>
      </c>
      <c r="F594" t="s">
        <v>1659</v>
      </c>
      <c r="G594" t="s">
        <v>1660</v>
      </c>
      <c r="H594" t="s">
        <v>899</v>
      </c>
      <c r="I594" t="s">
        <v>1661</v>
      </c>
      <c r="J594" t="s">
        <v>58</v>
      </c>
      <c r="K594" t="s">
        <v>59</v>
      </c>
      <c r="L594" s="5">
        <v>0</v>
      </c>
      <c r="M594" s="5">
        <v>0</v>
      </c>
      <c r="N594" s="5">
        <f t="shared" si="99"/>
        <v>0</v>
      </c>
      <c r="O594" s="5">
        <v>0</v>
      </c>
      <c r="P594" s="5">
        <v>0</v>
      </c>
      <c r="Q594" s="5">
        <f t="shared" si="100"/>
        <v>0</v>
      </c>
      <c r="R594" s="5">
        <v>0</v>
      </c>
      <c r="S594" s="5">
        <v>0</v>
      </c>
      <c r="T594" s="5">
        <f t="shared" si="101"/>
        <v>0</v>
      </c>
      <c r="U594" s="5">
        <v>0</v>
      </c>
      <c r="V594" s="5">
        <v>0</v>
      </c>
      <c r="W594" s="5">
        <v>0</v>
      </c>
      <c r="X594" s="5">
        <v>0</v>
      </c>
      <c r="Y594" s="5">
        <f t="shared" si="104"/>
        <v>0</v>
      </c>
      <c r="Z594" s="5">
        <v>0</v>
      </c>
      <c r="AA594" s="5">
        <v>0</v>
      </c>
      <c r="AB594" s="5">
        <f t="shared" si="105"/>
        <v>0</v>
      </c>
      <c r="AC594" s="5">
        <v>0</v>
      </c>
      <c r="AD594" s="5">
        <v>0</v>
      </c>
      <c r="AE594" s="5">
        <f t="shared" si="106"/>
        <v>0</v>
      </c>
      <c r="AF594" s="5">
        <v>1</v>
      </c>
      <c r="AG594" s="6">
        <v>43215</v>
      </c>
      <c r="AH594" s="5">
        <v>1</v>
      </c>
      <c r="AI594" s="5">
        <v>0</v>
      </c>
      <c r="AJ594" s="5">
        <v>0</v>
      </c>
      <c r="AK594" s="5">
        <f t="shared" si="107"/>
        <v>0</v>
      </c>
      <c r="AL594" s="5">
        <v>0</v>
      </c>
      <c r="AM594" s="5">
        <v>0</v>
      </c>
      <c r="AN594" s="5">
        <f t="shared" si="108"/>
        <v>0</v>
      </c>
      <c r="AO594" s="5">
        <v>0</v>
      </c>
      <c r="AP594" s="5">
        <v>0</v>
      </c>
      <c r="AQ594" s="5">
        <f t="shared" si="109"/>
        <v>0</v>
      </c>
      <c r="AR594" s="5">
        <v>0</v>
      </c>
      <c r="AS594" s="6"/>
      <c r="AT594" s="5">
        <v>0</v>
      </c>
      <c r="AU594" s="5">
        <v>0</v>
      </c>
      <c r="AV594" t="str">
        <f t="shared" si="102"/>
        <v>N</v>
      </c>
      <c r="AW594" t="s">
        <v>60</v>
      </c>
      <c r="AX594" t="s">
        <v>445</v>
      </c>
      <c r="AY594" t="s">
        <v>62</v>
      </c>
      <c r="AZ594" t="s">
        <v>62</v>
      </c>
      <c r="BA594" t="str">
        <f t="shared" si="103"/>
        <v>N</v>
      </c>
    </row>
    <row r="595" spans="1:53">
      <c r="A595" t="s">
        <v>54</v>
      </c>
      <c r="B595" t="s">
        <v>54</v>
      </c>
      <c r="C595" t="s">
        <v>55</v>
      </c>
      <c r="D595">
        <v>2018</v>
      </c>
      <c r="F595" t="s">
        <v>1662</v>
      </c>
      <c r="G595" t="s">
        <v>1663</v>
      </c>
      <c r="H595" t="s">
        <v>961</v>
      </c>
      <c r="I595" t="s">
        <v>1664</v>
      </c>
      <c r="J595" t="s">
        <v>58</v>
      </c>
      <c r="K595" t="s">
        <v>59</v>
      </c>
      <c r="L595" s="5">
        <v>0</v>
      </c>
      <c r="M595" s="5">
        <v>0</v>
      </c>
      <c r="N595" s="5">
        <f t="shared" si="99"/>
        <v>0</v>
      </c>
      <c r="O595" s="5">
        <v>0</v>
      </c>
      <c r="P595" s="5">
        <v>0</v>
      </c>
      <c r="Q595" s="5">
        <f t="shared" si="100"/>
        <v>0</v>
      </c>
      <c r="R595" s="5">
        <v>0</v>
      </c>
      <c r="S595" s="5">
        <v>0</v>
      </c>
      <c r="T595" s="5">
        <f t="shared" si="101"/>
        <v>0</v>
      </c>
      <c r="U595" s="5">
        <v>0</v>
      </c>
      <c r="V595" s="5">
        <v>0</v>
      </c>
      <c r="W595" s="5">
        <v>0</v>
      </c>
      <c r="X595" s="5">
        <v>0</v>
      </c>
      <c r="Y595" s="5">
        <f t="shared" si="104"/>
        <v>0</v>
      </c>
      <c r="Z595" s="5">
        <v>0</v>
      </c>
      <c r="AA595" s="5">
        <v>0</v>
      </c>
      <c r="AB595" s="5">
        <f t="shared" si="105"/>
        <v>0</v>
      </c>
      <c r="AC595" s="5">
        <v>0</v>
      </c>
      <c r="AD595" s="5">
        <v>0</v>
      </c>
      <c r="AE595" s="5">
        <f t="shared" si="106"/>
        <v>0</v>
      </c>
      <c r="AF595" s="5">
        <v>1</v>
      </c>
      <c r="AG595" s="6">
        <v>43313</v>
      </c>
      <c r="AH595" s="5">
        <v>1</v>
      </c>
      <c r="AI595" s="5">
        <v>0</v>
      </c>
      <c r="AJ595" s="5">
        <v>0</v>
      </c>
      <c r="AK595" s="5">
        <f t="shared" si="107"/>
        <v>0</v>
      </c>
      <c r="AL595" s="5">
        <v>0</v>
      </c>
      <c r="AM595" s="5">
        <v>0</v>
      </c>
      <c r="AN595" s="5">
        <f t="shared" si="108"/>
        <v>0</v>
      </c>
      <c r="AO595" s="5">
        <v>0</v>
      </c>
      <c r="AP595" s="5">
        <v>0</v>
      </c>
      <c r="AQ595" s="5">
        <f t="shared" si="109"/>
        <v>0</v>
      </c>
      <c r="AR595" s="5">
        <v>0</v>
      </c>
      <c r="AS595" s="6"/>
      <c r="AT595" s="5">
        <v>0</v>
      </c>
      <c r="AU595" s="5">
        <v>0</v>
      </c>
      <c r="AV595" t="str">
        <f t="shared" si="102"/>
        <v>N</v>
      </c>
      <c r="AW595" t="s">
        <v>60</v>
      </c>
      <c r="AX595" t="s">
        <v>445</v>
      </c>
      <c r="AY595" t="s">
        <v>62</v>
      </c>
      <c r="AZ595" t="s">
        <v>62</v>
      </c>
      <c r="BA595" t="str">
        <f t="shared" si="103"/>
        <v>N</v>
      </c>
    </row>
    <row r="596" spans="1:53">
      <c r="A596" t="s">
        <v>54</v>
      </c>
      <c r="B596" t="s">
        <v>54</v>
      </c>
      <c r="C596" t="s">
        <v>55</v>
      </c>
      <c r="D596">
        <v>2018</v>
      </c>
      <c r="F596" t="s">
        <v>1665</v>
      </c>
      <c r="G596" t="s">
        <v>1666</v>
      </c>
      <c r="H596" t="s">
        <v>913</v>
      </c>
      <c r="I596" t="s">
        <v>1667</v>
      </c>
      <c r="J596" t="s">
        <v>58</v>
      </c>
      <c r="K596" t="s">
        <v>59</v>
      </c>
      <c r="L596" s="5">
        <v>0</v>
      </c>
      <c r="M596" s="5">
        <v>0</v>
      </c>
      <c r="N596" s="5">
        <f t="shared" si="99"/>
        <v>0</v>
      </c>
      <c r="O596" s="5">
        <v>0</v>
      </c>
      <c r="P596" s="5">
        <v>0</v>
      </c>
      <c r="Q596" s="5">
        <f t="shared" si="100"/>
        <v>0</v>
      </c>
      <c r="R596" s="5">
        <v>0</v>
      </c>
      <c r="S596" s="5">
        <v>0</v>
      </c>
      <c r="T596" s="5">
        <f t="shared" si="101"/>
        <v>0</v>
      </c>
      <c r="U596" s="5">
        <v>0</v>
      </c>
      <c r="V596" s="5">
        <v>0</v>
      </c>
      <c r="W596" s="5">
        <v>0</v>
      </c>
      <c r="X596" s="5">
        <v>0</v>
      </c>
      <c r="Y596" s="5">
        <f t="shared" si="104"/>
        <v>0</v>
      </c>
      <c r="Z596" s="5">
        <v>0</v>
      </c>
      <c r="AA596" s="5">
        <v>0</v>
      </c>
      <c r="AB596" s="5">
        <f t="shared" si="105"/>
        <v>0</v>
      </c>
      <c r="AC596" s="5">
        <v>0</v>
      </c>
      <c r="AD596" s="5">
        <v>0</v>
      </c>
      <c r="AE596" s="5">
        <f t="shared" si="106"/>
        <v>0</v>
      </c>
      <c r="AF596" s="5">
        <v>1</v>
      </c>
      <c r="AG596" s="6">
        <v>43348</v>
      </c>
      <c r="AH596" s="5">
        <v>1</v>
      </c>
      <c r="AI596" s="5">
        <v>0</v>
      </c>
      <c r="AJ596" s="5">
        <v>0</v>
      </c>
      <c r="AK596" s="5">
        <f t="shared" si="107"/>
        <v>0</v>
      </c>
      <c r="AL596" s="5">
        <v>0</v>
      </c>
      <c r="AM596" s="5">
        <v>0</v>
      </c>
      <c r="AN596" s="5">
        <f t="shared" si="108"/>
        <v>0</v>
      </c>
      <c r="AO596" s="5">
        <v>0</v>
      </c>
      <c r="AP596" s="5">
        <v>0</v>
      </c>
      <c r="AQ596" s="5">
        <f t="shared" si="109"/>
        <v>0</v>
      </c>
      <c r="AR596" s="5">
        <v>0</v>
      </c>
      <c r="AS596" s="6"/>
      <c r="AT596" s="5">
        <v>0</v>
      </c>
      <c r="AU596" s="5">
        <v>0</v>
      </c>
      <c r="AV596" t="str">
        <f t="shared" si="102"/>
        <v>N</v>
      </c>
      <c r="AW596" t="s">
        <v>60</v>
      </c>
      <c r="AX596" t="s">
        <v>445</v>
      </c>
      <c r="AY596" t="s">
        <v>62</v>
      </c>
      <c r="AZ596" t="s">
        <v>62</v>
      </c>
      <c r="BA596" t="str">
        <f t="shared" si="103"/>
        <v>N</v>
      </c>
    </row>
    <row r="597" spans="1:53">
      <c r="A597" t="s">
        <v>54</v>
      </c>
      <c r="B597" t="s">
        <v>54</v>
      </c>
      <c r="C597" t="s">
        <v>55</v>
      </c>
      <c r="D597">
        <v>2018</v>
      </c>
      <c r="F597" t="s">
        <v>1668</v>
      </c>
      <c r="G597" t="s">
        <v>1669</v>
      </c>
      <c r="H597" t="s">
        <v>913</v>
      </c>
      <c r="I597" t="s">
        <v>1670</v>
      </c>
      <c r="J597" t="s">
        <v>58</v>
      </c>
      <c r="K597" t="s">
        <v>59</v>
      </c>
      <c r="L597" s="5">
        <v>0</v>
      </c>
      <c r="M597" s="5">
        <v>0</v>
      </c>
      <c r="N597" s="5">
        <f t="shared" si="99"/>
        <v>0</v>
      </c>
      <c r="O597" s="5">
        <v>0</v>
      </c>
      <c r="P597" s="5">
        <v>0</v>
      </c>
      <c r="Q597" s="5">
        <f t="shared" si="100"/>
        <v>0</v>
      </c>
      <c r="R597" s="5">
        <v>0</v>
      </c>
      <c r="S597" s="5">
        <v>0</v>
      </c>
      <c r="T597" s="5">
        <f t="shared" si="101"/>
        <v>0</v>
      </c>
      <c r="U597" s="5">
        <v>0</v>
      </c>
      <c r="V597" s="5">
        <v>0</v>
      </c>
      <c r="W597" s="5">
        <v>0</v>
      </c>
      <c r="X597" s="5">
        <v>0</v>
      </c>
      <c r="Y597" s="5">
        <f t="shared" si="104"/>
        <v>0</v>
      </c>
      <c r="Z597" s="5">
        <v>0</v>
      </c>
      <c r="AA597" s="5">
        <v>0</v>
      </c>
      <c r="AB597" s="5">
        <f t="shared" si="105"/>
        <v>0</v>
      </c>
      <c r="AC597" s="5">
        <v>0</v>
      </c>
      <c r="AD597" s="5">
        <v>0</v>
      </c>
      <c r="AE597" s="5">
        <f t="shared" si="106"/>
        <v>0</v>
      </c>
      <c r="AF597" s="5">
        <v>1</v>
      </c>
      <c r="AG597" s="6">
        <v>43243</v>
      </c>
      <c r="AH597" s="5">
        <v>1</v>
      </c>
      <c r="AI597" s="5">
        <v>0</v>
      </c>
      <c r="AJ597" s="5">
        <v>0</v>
      </c>
      <c r="AK597" s="5">
        <f t="shared" si="107"/>
        <v>0</v>
      </c>
      <c r="AL597" s="5">
        <v>0</v>
      </c>
      <c r="AM597" s="5">
        <v>0</v>
      </c>
      <c r="AN597" s="5">
        <f t="shared" si="108"/>
        <v>0</v>
      </c>
      <c r="AO597" s="5">
        <v>0</v>
      </c>
      <c r="AP597" s="5">
        <v>0</v>
      </c>
      <c r="AQ597" s="5">
        <f t="shared" si="109"/>
        <v>0</v>
      </c>
      <c r="AR597" s="5">
        <v>0</v>
      </c>
      <c r="AS597" s="6"/>
      <c r="AT597" s="5">
        <v>0</v>
      </c>
      <c r="AU597" s="5">
        <v>0</v>
      </c>
      <c r="AV597" t="str">
        <f t="shared" si="102"/>
        <v>N</v>
      </c>
      <c r="AW597" t="s">
        <v>60</v>
      </c>
      <c r="AX597" t="s">
        <v>445</v>
      </c>
      <c r="AY597" t="s">
        <v>62</v>
      </c>
      <c r="AZ597" t="s">
        <v>62</v>
      </c>
      <c r="BA597" t="str">
        <f t="shared" si="103"/>
        <v>N</v>
      </c>
    </row>
    <row r="598" spans="1:53">
      <c r="A598" t="s">
        <v>54</v>
      </c>
      <c r="B598" t="s">
        <v>54</v>
      </c>
      <c r="C598" t="s">
        <v>55</v>
      </c>
      <c r="D598">
        <v>2018</v>
      </c>
      <c r="F598" t="s">
        <v>1671</v>
      </c>
      <c r="G598" t="s">
        <v>1672</v>
      </c>
      <c r="H598" t="s">
        <v>899</v>
      </c>
      <c r="I598" t="s">
        <v>1673</v>
      </c>
      <c r="J598" t="s">
        <v>58</v>
      </c>
      <c r="K598" t="s">
        <v>59</v>
      </c>
      <c r="L598" s="5">
        <v>0</v>
      </c>
      <c r="M598" s="5">
        <v>0</v>
      </c>
      <c r="N598" s="5">
        <f t="shared" si="99"/>
        <v>0</v>
      </c>
      <c r="O598" s="5">
        <v>0</v>
      </c>
      <c r="P598" s="5">
        <v>0</v>
      </c>
      <c r="Q598" s="5">
        <f t="shared" si="100"/>
        <v>0</v>
      </c>
      <c r="R598" s="5">
        <v>0</v>
      </c>
      <c r="S598" s="5">
        <v>0</v>
      </c>
      <c r="T598" s="5">
        <f t="shared" si="101"/>
        <v>0</v>
      </c>
      <c r="U598" s="5">
        <v>0</v>
      </c>
      <c r="V598" s="5">
        <v>0</v>
      </c>
      <c r="W598" s="5">
        <v>0</v>
      </c>
      <c r="X598" s="5">
        <v>0</v>
      </c>
      <c r="Y598" s="5">
        <f t="shared" si="104"/>
        <v>0</v>
      </c>
      <c r="Z598" s="5">
        <v>0</v>
      </c>
      <c r="AA598" s="5">
        <v>0</v>
      </c>
      <c r="AB598" s="5">
        <f t="shared" si="105"/>
        <v>0</v>
      </c>
      <c r="AC598" s="5">
        <v>0</v>
      </c>
      <c r="AD598" s="5">
        <v>0</v>
      </c>
      <c r="AE598" s="5">
        <f t="shared" si="106"/>
        <v>0</v>
      </c>
      <c r="AF598" s="5">
        <v>1</v>
      </c>
      <c r="AG598" s="6">
        <v>43329</v>
      </c>
      <c r="AH598" s="5">
        <v>1</v>
      </c>
      <c r="AI598" s="5">
        <v>0</v>
      </c>
      <c r="AJ598" s="5">
        <v>0</v>
      </c>
      <c r="AK598" s="5">
        <f t="shared" si="107"/>
        <v>0</v>
      </c>
      <c r="AL598" s="5">
        <v>0</v>
      </c>
      <c r="AM598" s="5">
        <v>0</v>
      </c>
      <c r="AN598" s="5">
        <f t="shared" si="108"/>
        <v>0</v>
      </c>
      <c r="AO598" s="5">
        <v>0</v>
      </c>
      <c r="AP598" s="5">
        <v>0</v>
      </c>
      <c r="AQ598" s="5">
        <f t="shared" si="109"/>
        <v>0</v>
      </c>
      <c r="AR598" s="5">
        <v>0</v>
      </c>
      <c r="AS598" s="6"/>
      <c r="AT598" s="5">
        <v>0</v>
      </c>
      <c r="AU598" s="5">
        <v>0</v>
      </c>
      <c r="AV598" t="str">
        <f t="shared" si="102"/>
        <v>N</v>
      </c>
      <c r="AW598" t="s">
        <v>60</v>
      </c>
      <c r="AX598" t="s">
        <v>445</v>
      </c>
      <c r="AY598" t="s">
        <v>62</v>
      </c>
      <c r="AZ598" t="s">
        <v>62</v>
      </c>
      <c r="BA598" t="str">
        <f t="shared" si="103"/>
        <v>N</v>
      </c>
    </row>
    <row r="599" spans="1:53">
      <c r="A599" t="s">
        <v>54</v>
      </c>
      <c r="B599" t="s">
        <v>54</v>
      </c>
      <c r="C599" t="s">
        <v>55</v>
      </c>
      <c r="D599">
        <v>2018</v>
      </c>
      <c r="F599" t="s">
        <v>1674</v>
      </c>
      <c r="G599" t="s">
        <v>1675</v>
      </c>
      <c r="H599" t="s">
        <v>880</v>
      </c>
      <c r="I599" t="s">
        <v>1676</v>
      </c>
      <c r="J599" t="s">
        <v>58</v>
      </c>
      <c r="K599" t="s">
        <v>59</v>
      </c>
      <c r="L599" s="5">
        <v>0</v>
      </c>
      <c r="M599" s="5">
        <v>0</v>
      </c>
      <c r="N599" s="5">
        <f t="shared" si="99"/>
        <v>0</v>
      </c>
      <c r="O599" s="5">
        <v>0</v>
      </c>
      <c r="P599" s="5">
        <v>0</v>
      </c>
      <c r="Q599" s="5">
        <f t="shared" si="100"/>
        <v>0</v>
      </c>
      <c r="R599" s="5">
        <v>0</v>
      </c>
      <c r="S599" s="5">
        <v>0</v>
      </c>
      <c r="T599" s="5">
        <f t="shared" si="101"/>
        <v>0</v>
      </c>
      <c r="U599" s="5">
        <v>0</v>
      </c>
      <c r="V599" s="5">
        <v>0</v>
      </c>
      <c r="W599" s="5">
        <v>0</v>
      </c>
      <c r="X599" s="5">
        <v>0</v>
      </c>
      <c r="Y599" s="5">
        <f t="shared" si="104"/>
        <v>0</v>
      </c>
      <c r="Z599" s="5">
        <v>0</v>
      </c>
      <c r="AA599" s="5">
        <v>0</v>
      </c>
      <c r="AB599" s="5">
        <f t="shared" si="105"/>
        <v>0</v>
      </c>
      <c r="AC599" s="5">
        <v>0</v>
      </c>
      <c r="AD599" s="5">
        <v>0</v>
      </c>
      <c r="AE599" s="5">
        <f t="shared" si="106"/>
        <v>0</v>
      </c>
      <c r="AF599" s="5">
        <v>1</v>
      </c>
      <c r="AG599" s="6">
        <v>43418</v>
      </c>
      <c r="AH599" s="5">
        <v>1</v>
      </c>
      <c r="AI599" s="5">
        <v>0</v>
      </c>
      <c r="AJ599" s="5">
        <v>0</v>
      </c>
      <c r="AK599" s="5">
        <f t="shared" si="107"/>
        <v>0</v>
      </c>
      <c r="AL599" s="5">
        <v>0</v>
      </c>
      <c r="AM599" s="5">
        <v>0</v>
      </c>
      <c r="AN599" s="5">
        <f t="shared" si="108"/>
        <v>0</v>
      </c>
      <c r="AO599" s="5">
        <v>0</v>
      </c>
      <c r="AP599" s="5">
        <v>0</v>
      </c>
      <c r="AQ599" s="5">
        <f t="shared" si="109"/>
        <v>0</v>
      </c>
      <c r="AR599" s="5">
        <v>0</v>
      </c>
      <c r="AS599" s="6"/>
      <c r="AT599" s="5">
        <v>0</v>
      </c>
      <c r="AU599" s="5">
        <v>0</v>
      </c>
      <c r="AV599" t="str">
        <f t="shared" si="102"/>
        <v>N</v>
      </c>
      <c r="AW599" t="s">
        <v>60</v>
      </c>
      <c r="AX599" t="s">
        <v>445</v>
      </c>
      <c r="AY599" t="s">
        <v>62</v>
      </c>
      <c r="AZ599" t="s">
        <v>62</v>
      </c>
      <c r="BA599" t="str">
        <f t="shared" si="103"/>
        <v>N</v>
      </c>
    </row>
    <row r="600" spans="1:53">
      <c r="A600" t="s">
        <v>54</v>
      </c>
      <c r="B600" t="s">
        <v>54</v>
      </c>
      <c r="C600" t="s">
        <v>55</v>
      </c>
      <c r="D600">
        <v>2018</v>
      </c>
      <c r="F600" t="s">
        <v>1677</v>
      </c>
      <c r="G600" t="s">
        <v>1678</v>
      </c>
      <c r="H600" t="s">
        <v>884</v>
      </c>
      <c r="I600" t="s">
        <v>1679</v>
      </c>
      <c r="J600" t="s">
        <v>58</v>
      </c>
      <c r="K600" t="s">
        <v>59</v>
      </c>
      <c r="L600" s="5">
        <v>0</v>
      </c>
      <c r="M600" s="5">
        <v>0</v>
      </c>
      <c r="N600" s="5">
        <f t="shared" si="99"/>
        <v>0</v>
      </c>
      <c r="O600" s="5">
        <v>0</v>
      </c>
      <c r="P600" s="5">
        <v>0</v>
      </c>
      <c r="Q600" s="5">
        <f t="shared" si="100"/>
        <v>0</v>
      </c>
      <c r="R600" s="5">
        <v>0</v>
      </c>
      <c r="S600" s="5">
        <v>0</v>
      </c>
      <c r="T600" s="5">
        <f t="shared" si="101"/>
        <v>0</v>
      </c>
      <c r="U600" s="5">
        <v>0</v>
      </c>
      <c r="V600" s="5">
        <v>0</v>
      </c>
      <c r="W600" s="5">
        <v>0</v>
      </c>
      <c r="X600" s="5">
        <v>0</v>
      </c>
      <c r="Y600" s="5">
        <f t="shared" si="104"/>
        <v>0</v>
      </c>
      <c r="Z600" s="5">
        <v>0</v>
      </c>
      <c r="AA600" s="5">
        <v>0</v>
      </c>
      <c r="AB600" s="5">
        <f t="shared" si="105"/>
        <v>0</v>
      </c>
      <c r="AC600" s="5">
        <v>0</v>
      </c>
      <c r="AD600" s="5">
        <v>0</v>
      </c>
      <c r="AE600" s="5">
        <f t="shared" si="106"/>
        <v>0</v>
      </c>
      <c r="AF600" s="5">
        <v>1</v>
      </c>
      <c r="AG600" s="6">
        <v>43334</v>
      </c>
      <c r="AH600" s="5">
        <v>1</v>
      </c>
      <c r="AI600" s="5">
        <v>0</v>
      </c>
      <c r="AJ600" s="5">
        <v>0</v>
      </c>
      <c r="AK600" s="5">
        <f t="shared" si="107"/>
        <v>0</v>
      </c>
      <c r="AL600" s="5">
        <v>0</v>
      </c>
      <c r="AM600" s="5">
        <v>0</v>
      </c>
      <c r="AN600" s="5">
        <f t="shared" si="108"/>
        <v>0</v>
      </c>
      <c r="AO600" s="5">
        <v>0</v>
      </c>
      <c r="AP600" s="5">
        <v>0</v>
      </c>
      <c r="AQ600" s="5">
        <f t="shared" si="109"/>
        <v>0</v>
      </c>
      <c r="AR600" s="5">
        <v>0</v>
      </c>
      <c r="AS600" s="6"/>
      <c r="AT600" s="5">
        <v>0</v>
      </c>
      <c r="AU600" s="5">
        <v>0</v>
      </c>
      <c r="AV600" t="str">
        <f t="shared" si="102"/>
        <v>N</v>
      </c>
      <c r="AW600" t="s">
        <v>60</v>
      </c>
      <c r="AX600" t="s">
        <v>445</v>
      </c>
      <c r="AY600" t="s">
        <v>62</v>
      </c>
      <c r="AZ600" t="s">
        <v>62</v>
      </c>
      <c r="BA600" t="str">
        <f t="shared" si="103"/>
        <v>N</v>
      </c>
    </row>
    <row r="601" spans="1:53">
      <c r="A601" t="s">
        <v>54</v>
      </c>
      <c r="B601" t="s">
        <v>54</v>
      </c>
      <c r="C601" t="s">
        <v>55</v>
      </c>
      <c r="D601">
        <v>2018</v>
      </c>
      <c r="F601" t="s">
        <v>1680</v>
      </c>
      <c r="G601" t="s">
        <v>1681</v>
      </c>
      <c r="H601" t="s">
        <v>913</v>
      </c>
      <c r="I601" t="s">
        <v>1682</v>
      </c>
      <c r="J601" t="s">
        <v>58</v>
      </c>
      <c r="K601" t="s">
        <v>59</v>
      </c>
      <c r="L601" s="5">
        <v>0</v>
      </c>
      <c r="M601" s="5">
        <v>0</v>
      </c>
      <c r="N601" s="5">
        <f t="shared" si="99"/>
        <v>0</v>
      </c>
      <c r="O601" s="5">
        <v>0</v>
      </c>
      <c r="P601" s="5">
        <v>0</v>
      </c>
      <c r="Q601" s="5">
        <f t="shared" si="100"/>
        <v>0</v>
      </c>
      <c r="R601" s="5">
        <v>0</v>
      </c>
      <c r="S601" s="5">
        <v>0</v>
      </c>
      <c r="T601" s="5">
        <f t="shared" si="101"/>
        <v>0</v>
      </c>
      <c r="U601" s="5">
        <v>0</v>
      </c>
      <c r="V601" s="5">
        <v>0</v>
      </c>
      <c r="W601" s="5">
        <v>0</v>
      </c>
      <c r="X601" s="5">
        <v>0</v>
      </c>
      <c r="Y601" s="5">
        <f t="shared" si="104"/>
        <v>0</v>
      </c>
      <c r="Z601" s="5">
        <v>0</v>
      </c>
      <c r="AA601" s="5">
        <v>0</v>
      </c>
      <c r="AB601" s="5">
        <f t="shared" si="105"/>
        <v>0</v>
      </c>
      <c r="AC601" s="5">
        <v>0</v>
      </c>
      <c r="AD601" s="5">
        <v>0</v>
      </c>
      <c r="AE601" s="5">
        <f t="shared" si="106"/>
        <v>0</v>
      </c>
      <c r="AF601" s="5">
        <v>1</v>
      </c>
      <c r="AG601" s="6">
        <v>43329</v>
      </c>
      <c r="AH601" s="5">
        <v>1</v>
      </c>
      <c r="AI601" s="5">
        <v>0</v>
      </c>
      <c r="AJ601" s="5">
        <v>0</v>
      </c>
      <c r="AK601" s="5">
        <f t="shared" si="107"/>
        <v>0</v>
      </c>
      <c r="AL601" s="5">
        <v>0</v>
      </c>
      <c r="AM601" s="5">
        <v>0</v>
      </c>
      <c r="AN601" s="5">
        <f t="shared" si="108"/>
        <v>0</v>
      </c>
      <c r="AO601" s="5">
        <v>0</v>
      </c>
      <c r="AP601" s="5">
        <v>0</v>
      </c>
      <c r="AQ601" s="5">
        <f t="shared" si="109"/>
        <v>0</v>
      </c>
      <c r="AR601" s="5">
        <v>0</v>
      </c>
      <c r="AS601" s="6"/>
      <c r="AT601" s="5">
        <v>0</v>
      </c>
      <c r="AU601" s="5">
        <v>0</v>
      </c>
      <c r="AV601" t="str">
        <f t="shared" si="102"/>
        <v>N</v>
      </c>
      <c r="AW601" t="s">
        <v>60</v>
      </c>
      <c r="AX601" t="s">
        <v>445</v>
      </c>
      <c r="AY601" t="s">
        <v>62</v>
      </c>
      <c r="AZ601" t="s">
        <v>62</v>
      </c>
      <c r="BA601" t="str">
        <f t="shared" si="103"/>
        <v>N</v>
      </c>
    </row>
    <row r="602" spans="1:53">
      <c r="A602" t="s">
        <v>54</v>
      </c>
      <c r="B602" t="s">
        <v>54</v>
      </c>
      <c r="C602" t="s">
        <v>55</v>
      </c>
      <c r="D602">
        <v>2018</v>
      </c>
      <c r="F602" t="s">
        <v>1683</v>
      </c>
      <c r="G602" t="s">
        <v>1684</v>
      </c>
      <c r="H602" t="s">
        <v>884</v>
      </c>
      <c r="I602" t="s">
        <v>1685</v>
      </c>
      <c r="J602" t="s">
        <v>58</v>
      </c>
      <c r="K602" t="s">
        <v>59</v>
      </c>
      <c r="L602" s="5">
        <v>0</v>
      </c>
      <c r="M602" s="5">
        <v>0</v>
      </c>
      <c r="N602" s="5">
        <f t="shared" si="99"/>
        <v>0</v>
      </c>
      <c r="O602" s="5">
        <v>0</v>
      </c>
      <c r="P602" s="5">
        <v>0</v>
      </c>
      <c r="Q602" s="5">
        <f t="shared" si="100"/>
        <v>0</v>
      </c>
      <c r="R602" s="5">
        <v>0</v>
      </c>
      <c r="S602" s="5">
        <v>0</v>
      </c>
      <c r="T602" s="5">
        <f t="shared" si="101"/>
        <v>0</v>
      </c>
      <c r="U602" s="5">
        <v>0</v>
      </c>
      <c r="V602" s="5">
        <v>0</v>
      </c>
      <c r="W602" s="5">
        <v>0</v>
      </c>
      <c r="X602" s="5">
        <v>0</v>
      </c>
      <c r="Y602" s="5">
        <f t="shared" si="104"/>
        <v>0</v>
      </c>
      <c r="Z602" s="5">
        <v>0</v>
      </c>
      <c r="AA602" s="5">
        <v>0</v>
      </c>
      <c r="AB602" s="5">
        <f t="shared" si="105"/>
        <v>0</v>
      </c>
      <c r="AC602" s="5">
        <v>0</v>
      </c>
      <c r="AD602" s="5">
        <v>0</v>
      </c>
      <c r="AE602" s="5">
        <f t="shared" si="106"/>
        <v>0</v>
      </c>
      <c r="AF602" s="5">
        <v>1</v>
      </c>
      <c r="AG602" s="6">
        <v>43195</v>
      </c>
      <c r="AH602" s="5">
        <v>1</v>
      </c>
      <c r="AI602" s="5">
        <v>0</v>
      </c>
      <c r="AJ602" s="5">
        <v>0</v>
      </c>
      <c r="AK602" s="5">
        <f t="shared" si="107"/>
        <v>0</v>
      </c>
      <c r="AL602" s="5">
        <v>0</v>
      </c>
      <c r="AM602" s="5">
        <v>0</v>
      </c>
      <c r="AN602" s="5">
        <f t="shared" si="108"/>
        <v>0</v>
      </c>
      <c r="AO602" s="5">
        <v>0</v>
      </c>
      <c r="AP602" s="5">
        <v>0</v>
      </c>
      <c r="AQ602" s="5">
        <f t="shared" si="109"/>
        <v>0</v>
      </c>
      <c r="AR602" s="5">
        <v>0</v>
      </c>
      <c r="AS602" s="6"/>
      <c r="AT602" s="5">
        <v>0</v>
      </c>
      <c r="AU602" s="5">
        <v>0</v>
      </c>
      <c r="AV602" t="str">
        <f t="shared" si="102"/>
        <v>N</v>
      </c>
      <c r="AW602" t="s">
        <v>60</v>
      </c>
      <c r="AX602" t="s">
        <v>445</v>
      </c>
      <c r="AY602" t="s">
        <v>62</v>
      </c>
      <c r="AZ602" t="s">
        <v>62</v>
      </c>
      <c r="BA602" t="str">
        <f t="shared" si="103"/>
        <v>N</v>
      </c>
    </row>
    <row r="603" spans="1:53">
      <c r="A603" t="s">
        <v>54</v>
      </c>
      <c r="B603" t="s">
        <v>54</v>
      </c>
      <c r="C603" t="s">
        <v>55</v>
      </c>
      <c r="D603">
        <v>2018</v>
      </c>
      <c r="F603" t="s">
        <v>1686</v>
      </c>
      <c r="G603" t="s">
        <v>1687</v>
      </c>
      <c r="H603" t="s">
        <v>892</v>
      </c>
      <c r="I603" t="s">
        <v>1688</v>
      </c>
      <c r="J603" t="s">
        <v>58</v>
      </c>
      <c r="K603" t="s">
        <v>59</v>
      </c>
      <c r="L603" s="5">
        <v>0</v>
      </c>
      <c r="M603" s="5">
        <v>0</v>
      </c>
      <c r="N603" s="5">
        <f t="shared" si="99"/>
        <v>0</v>
      </c>
      <c r="O603" s="5">
        <v>0</v>
      </c>
      <c r="P603" s="5">
        <v>0</v>
      </c>
      <c r="Q603" s="5">
        <f t="shared" si="100"/>
        <v>0</v>
      </c>
      <c r="R603" s="5">
        <v>0</v>
      </c>
      <c r="S603" s="5">
        <v>0</v>
      </c>
      <c r="T603" s="5">
        <f t="shared" si="101"/>
        <v>0</v>
      </c>
      <c r="U603" s="5">
        <v>0</v>
      </c>
      <c r="V603" s="5">
        <v>0</v>
      </c>
      <c r="W603" s="5">
        <v>0</v>
      </c>
      <c r="X603" s="5">
        <v>0</v>
      </c>
      <c r="Y603" s="5">
        <f t="shared" si="104"/>
        <v>0</v>
      </c>
      <c r="Z603" s="5">
        <v>0</v>
      </c>
      <c r="AA603" s="5">
        <v>0</v>
      </c>
      <c r="AB603" s="5">
        <f t="shared" si="105"/>
        <v>0</v>
      </c>
      <c r="AC603" s="5">
        <v>0</v>
      </c>
      <c r="AD603" s="5">
        <v>0</v>
      </c>
      <c r="AE603" s="5">
        <f t="shared" si="106"/>
        <v>0</v>
      </c>
      <c r="AF603" s="5">
        <v>1</v>
      </c>
      <c r="AG603" s="6">
        <v>43276</v>
      </c>
      <c r="AH603" s="5">
        <v>1</v>
      </c>
      <c r="AI603" s="5">
        <v>0</v>
      </c>
      <c r="AJ603" s="5">
        <v>0</v>
      </c>
      <c r="AK603" s="5">
        <f t="shared" si="107"/>
        <v>0</v>
      </c>
      <c r="AL603" s="5">
        <v>0</v>
      </c>
      <c r="AM603" s="5">
        <v>0</v>
      </c>
      <c r="AN603" s="5">
        <f t="shared" si="108"/>
        <v>0</v>
      </c>
      <c r="AO603" s="5">
        <v>0</v>
      </c>
      <c r="AP603" s="5">
        <v>0</v>
      </c>
      <c r="AQ603" s="5">
        <f t="shared" si="109"/>
        <v>0</v>
      </c>
      <c r="AR603" s="5">
        <v>0</v>
      </c>
      <c r="AS603" s="6"/>
      <c r="AT603" s="5">
        <v>0</v>
      </c>
      <c r="AU603" s="5">
        <v>0</v>
      </c>
      <c r="AV603" t="str">
        <f t="shared" si="102"/>
        <v>N</v>
      </c>
      <c r="AW603" t="s">
        <v>60</v>
      </c>
      <c r="AX603" t="s">
        <v>445</v>
      </c>
      <c r="AY603" t="s">
        <v>62</v>
      </c>
      <c r="AZ603" t="s">
        <v>62</v>
      </c>
      <c r="BA603" t="str">
        <f t="shared" si="103"/>
        <v>N</v>
      </c>
    </row>
    <row r="604" spans="1:53">
      <c r="A604" t="s">
        <v>54</v>
      </c>
      <c r="B604" t="s">
        <v>54</v>
      </c>
      <c r="C604" t="s">
        <v>55</v>
      </c>
      <c r="D604">
        <v>2018</v>
      </c>
      <c r="F604" t="s">
        <v>1689</v>
      </c>
      <c r="G604" t="s">
        <v>1690</v>
      </c>
      <c r="H604" t="s">
        <v>892</v>
      </c>
      <c r="I604" t="s">
        <v>1691</v>
      </c>
      <c r="J604" t="s">
        <v>58</v>
      </c>
      <c r="K604" t="s">
        <v>59</v>
      </c>
      <c r="L604" s="5">
        <v>0</v>
      </c>
      <c r="M604" s="5">
        <v>0</v>
      </c>
      <c r="N604" s="5">
        <f t="shared" si="99"/>
        <v>0</v>
      </c>
      <c r="O604" s="5">
        <v>0</v>
      </c>
      <c r="P604" s="5">
        <v>0</v>
      </c>
      <c r="Q604" s="5">
        <f t="shared" si="100"/>
        <v>0</v>
      </c>
      <c r="R604" s="5">
        <v>0</v>
      </c>
      <c r="S604" s="5">
        <v>0</v>
      </c>
      <c r="T604" s="5">
        <f t="shared" si="101"/>
        <v>0</v>
      </c>
      <c r="U604" s="5">
        <v>0</v>
      </c>
      <c r="V604" s="5">
        <v>0</v>
      </c>
      <c r="W604" s="5">
        <v>0</v>
      </c>
      <c r="X604" s="5">
        <v>0</v>
      </c>
      <c r="Y604" s="5">
        <f t="shared" si="104"/>
        <v>0</v>
      </c>
      <c r="Z604" s="5">
        <v>0</v>
      </c>
      <c r="AA604" s="5">
        <v>0</v>
      </c>
      <c r="AB604" s="5">
        <f t="shared" si="105"/>
        <v>0</v>
      </c>
      <c r="AC604" s="5">
        <v>0</v>
      </c>
      <c r="AD604" s="5">
        <v>0</v>
      </c>
      <c r="AE604" s="5">
        <f t="shared" si="106"/>
        <v>0</v>
      </c>
      <c r="AF604" s="5">
        <v>1</v>
      </c>
      <c r="AG604" s="6">
        <v>43423</v>
      </c>
      <c r="AH604" s="5">
        <v>1</v>
      </c>
      <c r="AI604" s="5">
        <v>0</v>
      </c>
      <c r="AJ604" s="5">
        <v>0</v>
      </c>
      <c r="AK604" s="5">
        <f t="shared" si="107"/>
        <v>0</v>
      </c>
      <c r="AL604" s="5">
        <v>0</v>
      </c>
      <c r="AM604" s="5">
        <v>0</v>
      </c>
      <c r="AN604" s="5">
        <f t="shared" si="108"/>
        <v>0</v>
      </c>
      <c r="AO604" s="5">
        <v>0</v>
      </c>
      <c r="AP604" s="5">
        <v>0</v>
      </c>
      <c r="AQ604" s="5">
        <f t="shared" si="109"/>
        <v>0</v>
      </c>
      <c r="AR604" s="5">
        <v>0</v>
      </c>
      <c r="AS604" s="6"/>
      <c r="AT604" s="5">
        <v>0</v>
      </c>
      <c r="AU604" s="5">
        <v>0</v>
      </c>
      <c r="AV604" t="str">
        <f t="shared" si="102"/>
        <v>N</v>
      </c>
      <c r="AW604" t="s">
        <v>60</v>
      </c>
      <c r="AX604" t="s">
        <v>445</v>
      </c>
      <c r="AY604" t="s">
        <v>62</v>
      </c>
      <c r="AZ604" t="s">
        <v>62</v>
      </c>
      <c r="BA604" t="str">
        <f t="shared" si="103"/>
        <v>N</v>
      </c>
    </row>
    <row r="605" spans="1:53">
      <c r="A605" t="s">
        <v>54</v>
      </c>
      <c r="B605" t="s">
        <v>54</v>
      </c>
      <c r="C605" t="s">
        <v>55</v>
      </c>
      <c r="D605">
        <v>2018</v>
      </c>
      <c r="F605" t="s">
        <v>1692</v>
      </c>
      <c r="G605" t="s">
        <v>1693</v>
      </c>
      <c r="H605" t="s">
        <v>884</v>
      </c>
      <c r="I605" t="s">
        <v>1694</v>
      </c>
      <c r="J605" t="s">
        <v>58</v>
      </c>
      <c r="K605" t="s">
        <v>59</v>
      </c>
      <c r="L605" s="5">
        <v>0</v>
      </c>
      <c r="M605" s="5">
        <v>0</v>
      </c>
      <c r="N605" s="5">
        <f t="shared" si="99"/>
        <v>0</v>
      </c>
      <c r="O605" s="5">
        <v>0</v>
      </c>
      <c r="P605" s="5">
        <v>0</v>
      </c>
      <c r="Q605" s="5">
        <f t="shared" si="100"/>
        <v>0</v>
      </c>
      <c r="R605" s="5">
        <v>0</v>
      </c>
      <c r="S605" s="5">
        <v>0</v>
      </c>
      <c r="T605" s="5">
        <f t="shared" si="101"/>
        <v>0</v>
      </c>
      <c r="U605" s="5">
        <v>0</v>
      </c>
      <c r="V605" s="5">
        <v>0</v>
      </c>
      <c r="W605" s="5">
        <v>0</v>
      </c>
      <c r="X605" s="5">
        <v>0</v>
      </c>
      <c r="Y605" s="5">
        <f t="shared" si="104"/>
        <v>0</v>
      </c>
      <c r="Z605" s="5">
        <v>0</v>
      </c>
      <c r="AA605" s="5">
        <v>0</v>
      </c>
      <c r="AB605" s="5">
        <f t="shared" si="105"/>
        <v>0</v>
      </c>
      <c r="AC605" s="5">
        <v>0</v>
      </c>
      <c r="AD605" s="5">
        <v>0</v>
      </c>
      <c r="AE605" s="5">
        <f t="shared" si="106"/>
        <v>0</v>
      </c>
      <c r="AF605" s="5">
        <v>1</v>
      </c>
      <c r="AG605" s="6">
        <v>43174</v>
      </c>
      <c r="AH605" s="5">
        <v>1</v>
      </c>
      <c r="AI605" s="5">
        <v>0</v>
      </c>
      <c r="AJ605" s="5">
        <v>0</v>
      </c>
      <c r="AK605" s="5">
        <f t="shared" si="107"/>
        <v>0</v>
      </c>
      <c r="AL605" s="5">
        <v>0</v>
      </c>
      <c r="AM605" s="5">
        <v>0</v>
      </c>
      <c r="AN605" s="5">
        <f t="shared" si="108"/>
        <v>0</v>
      </c>
      <c r="AO605" s="5">
        <v>0</v>
      </c>
      <c r="AP605" s="5">
        <v>0</v>
      </c>
      <c r="AQ605" s="5">
        <f t="shared" si="109"/>
        <v>0</v>
      </c>
      <c r="AR605" s="5">
        <v>0</v>
      </c>
      <c r="AS605" s="6"/>
      <c r="AT605" s="5">
        <v>0</v>
      </c>
      <c r="AU605" s="5">
        <v>0</v>
      </c>
      <c r="AV605" t="str">
        <f t="shared" si="102"/>
        <v>N</v>
      </c>
      <c r="AW605" t="s">
        <v>60</v>
      </c>
      <c r="AX605" t="s">
        <v>445</v>
      </c>
      <c r="AY605" t="s">
        <v>62</v>
      </c>
      <c r="AZ605" t="s">
        <v>62</v>
      </c>
      <c r="BA605" t="str">
        <f t="shared" si="103"/>
        <v>N</v>
      </c>
    </row>
    <row r="606" spans="1:53">
      <c r="A606" t="s">
        <v>54</v>
      </c>
      <c r="B606" t="s">
        <v>54</v>
      </c>
      <c r="C606" t="s">
        <v>55</v>
      </c>
      <c r="D606">
        <v>2018</v>
      </c>
      <c r="F606" t="s">
        <v>1695</v>
      </c>
      <c r="G606" t="s">
        <v>1696</v>
      </c>
      <c r="H606" t="s">
        <v>1250</v>
      </c>
      <c r="I606" t="s">
        <v>1697</v>
      </c>
      <c r="J606" t="s">
        <v>58</v>
      </c>
      <c r="K606" t="s">
        <v>59</v>
      </c>
      <c r="L606" s="5">
        <v>0</v>
      </c>
      <c r="M606" s="5">
        <v>0</v>
      </c>
      <c r="N606" s="5">
        <f t="shared" si="99"/>
        <v>0</v>
      </c>
      <c r="O606" s="5">
        <v>0</v>
      </c>
      <c r="P606" s="5">
        <v>0</v>
      </c>
      <c r="Q606" s="5">
        <f t="shared" si="100"/>
        <v>0</v>
      </c>
      <c r="R606" s="5">
        <v>0</v>
      </c>
      <c r="S606" s="5">
        <v>0</v>
      </c>
      <c r="T606" s="5">
        <f t="shared" si="101"/>
        <v>0</v>
      </c>
      <c r="U606" s="5">
        <v>0</v>
      </c>
      <c r="V606" s="5">
        <v>0</v>
      </c>
      <c r="W606" s="5">
        <v>0</v>
      </c>
      <c r="X606" s="5">
        <v>0</v>
      </c>
      <c r="Y606" s="5">
        <f t="shared" si="104"/>
        <v>0</v>
      </c>
      <c r="Z606" s="5">
        <v>0</v>
      </c>
      <c r="AA606" s="5">
        <v>0</v>
      </c>
      <c r="AB606" s="5">
        <f t="shared" si="105"/>
        <v>0</v>
      </c>
      <c r="AC606" s="5">
        <v>0</v>
      </c>
      <c r="AD606" s="5">
        <v>0</v>
      </c>
      <c r="AE606" s="5">
        <f t="shared" si="106"/>
        <v>0</v>
      </c>
      <c r="AF606" s="5">
        <v>1</v>
      </c>
      <c r="AG606" s="6">
        <v>43160</v>
      </c>
      <c r="AH606" s="5">
        <v>1</v>
      </c>
      <c r="AI606" s="5">
        <v>0</v>
      </c>
      <c r="AJ606" s="5">
        <v>0</v>
      </c>
      <c r="AK606" s="5">
        <f t="shared" si="107"/>
        <v>0</v>
      </c>
      <c r="AL606" s="5">
        <v>0</v>
      </c>
      <c r="AM606" s="5">
        <v>0</v>
      </c>
      <c r="AN606" s="5">
        <f t="shared" si="108"/>
        <v>0</v>
      </c>
      <c r="AO606" s="5">
        <v>0</v>
      </c>
      <c r="AP606" s="5">
        <v>0</v>
      </c>
      <c r="AQ606" s="5">
        <f t="shared" si="109"/>
        <v>0</v>
      </c>
      <c r="AR606" s="5">
        <v>0</v>
      </c>
      <c r="AS606" s="6"/>
      <c r="AT606" s="5">
        <v>0</v>
      </c>
      <c r="AU606" s="5">
        <v>0</v>
      </c>
      <c r="AV606" t="str">
        <f t="shared" si="102"/>
        <v>N</v>
      </c>
      <c r="AW606" t="s">
        <v>60</v>
      </c>
      <c r="AX606" t="s">
        <v>445</v>
      </c>
      <c r="AY606" t="s">
        <v>62</v>
      </c>
      <c r="AZ606" t="s">
        <v>62</v>
      </c>
      <c r="BA606" t="str">
        <f t="shared" si="103"/>
        <v>N</v>
      </c>
    </row>
    <row r="607" spans="1:53">
      <c r="A607" t="s">
        <v>54</v>
      </c>
      <c r="B607" t="s">
        <v>54</v>
      </c>
      <c r="C607" t="s">
        <v>55</v>
      </c>
      <c r="D607">
        <v>2018</v>
      </c>
      <c r="F607" t="s">
        <v>1698</v>
      </c>
      <c r="G607" t="s">
        <v>1699</v>
      </c>
      <c r="H607" t="s">
        <v>913</v>
      </c>
      <c r="I607" t="s">
        <v>1700</v>
      </c>
      <c r="J607" t="s">
        <v>58</v>
      </c>
      <c r="K607" t="s">
        <v>59</v>
      </c>
      <c r="L607" s="5">
        <v>0</v>
      </c>
      <c r="M607" s="5">
        <v>0</v>
      </c>
      <c r="N607" s="5">
        <f t="shared" si="99"/>
        <v>0</v>
      </c>
      <c r="O607" s="5">
        <v>0</v>
      </c>
      <c r="P607" s="5">
        <v>0</v>
      </c>
      <c r="Q607" s="5">
        <f t="shared" si="100"/>
        <v>0</v>
      </c>
      <c r="R607" s="5">
        <v>0</v>
      </c>
      <c r="S607" s="5">
        <v>0</v>
      </c>
      <c r="T607" s="5">
        <f t="shared" si="101"/>
        <v>0</v>
      </c>
      <c r="U607" s="5">
        <v>0</v>
      </c>
      <c r="V607" s="5">
        <v>0</v>
      </c>
      <c r="W607" s="5">
        <v>0</v>
      </c>
      <c r="X607" s="5">
        <v>0</v>
      </c>
      <c r="Y607" s="5">
        <f t="shared" si="104"/>
        <v>0</v>
      </c>
      <c r="Z607" s="5">
        <v>0</v>
      </c>
      <c r="AA607" s="5">
        <v>0</v>
      </c>
      <c r="AB607" s="5">
        <f t="shared" si="105"/>
        <v>0</v>
      </c>
      <c r="AC607" s="5">
        <v>0</v>
      </c>
      <c r="AD607" s="5">
        <v>0</v>
      </c>
      <c r="AE607" s="5">
        <f t="shared" si="106"/>
        <v>0</v>
      </c>
      <c r="AF607" s="5">
        <v>1</v>
      </c>
      <c r="AG607" s="6">
        <v>43199</v>
      </c>
      <c r="AH607" s="5">
        <v>1</v>
      </c>
      <c r="AI607" s="5">
        <v>0</v>
      </c>
      <c r="AJ607" s="5">
        <v>0</v>
      </c>
      <c r="AK607" s="5">
        <f t="shared" si="107"/>
        <v>0</v>
      </c>
      <c r="AL607" s="5">
        <v>0</v>
      </c>
      <c r="AM607" s="5">
        <v>0</v>
      </c>
      <c r="AN607" s="5">
        <f t="shared" si="108"/>
        <v>0</v>
      </c>
      <c r="AO607" s="5">
        <v>0</v>
      </c>
      <c r="AP607" s="5">
        <v>0</v>
      </c>
      <c r="AQ607" s="5">
        <f t="shared" si="109"/>
        <v>0</v>
      </c>
      <c r="AR607" s="5">
        <v>0</v>
      </c>
      <c r="AS607" s="6"/>
      <c r="AT607" s="5">
        <v>0</v>
      </c>
      <c r="AU607" s="5">
        <v>0</v>
      </c>
      <c r="AV607" t="str">
        <f t="shared" si="102"/>
        <v>N</v>
      </c>
      <c r="AW607" t="s">
        <v>60</v>
      </c>
      <c r="AX607" t="s">
        <v>445</v>
      </c>
      <c r="AY607" t="s">
        <v>62</v>
      </c>
      <c r="AZ607" t="s">
        <v>62</v>
      </c>
      <c r="BA607" t="str">
        <f t="shared" si="103"/>
        <v>N</v>
      </c>
    </row>
    <row r="608" spans="1:53">
      <c r="A608" t="s">
        <v>54</v>
      </c>
      <c r="B608" t="s">
        <v>54</v>
      </c>
      <c r="C608" t="s">
        <v>55</v>
      </c>
      <c r="D608">
        <v>2018</v>
      </c>
      <c r="F608" t="s">
        <v>1701</v>
      </c>
      <c r="G608" t="s">
        <v>1702</v>
      </c>
      <c r="H608" t="s">
        <v>913</v>
      </c>
      <c r="I608" t="s">
        <v>1703</v>
      </c>
      <c r="J608" t="s">
        <v>58</v>
      </c>
      <c r="K608" t="s">
        <v>59</v>
      </c>
      <c r="L608" s="5">
        <v>0</v>
      </c>
      <c r="M608" s="5">
        <v>0</v>
      </c>
      <c r="N608" s="5">
        <f t="shared" si="99"/>
        <v>0</v>
      </c>
      <c r="O608" s="5">
        <v>0</v>
      </c>
      <c r="P608" s="5">
        <v>0</v>
      </c>
      <c r="Q608" s="5">
        <f t="shared" si="100"/>
        <v>0</v>
      </c>
      <c r="R608" s="5">
        <v>0</v>
      </c>
      <c r="S608" s="5">
        <v>0</v>
      </c>
      <c r="T608" s="5">
        <f t="shared" si="101"/>
        <v>0</v>
      </c>
      <c r="U608" s="5">
        <v>0</v>
      </c>
      <c r="V608" s="5">
        <v>0</v>
      </c>
      <c r="W608" s="5">
        <v>0</v>
      </c>
      <c r="X608" s="5">
        <v>0</v>
      </c>
      <c r="Y608" s="5">
        <f t="shared" si="104"/>
        <v>0</v>
      </c>
      <c r="Z608" s="5">
        <v>0</v>
      </c>
      <c r="AA608" s="5">
        <v>0</v>
      </c>
      <c r="AB608" s="5">
        <f t="shared" si="105"/>
        <v>0</v>
      </c>
      <c r="AC608" s="5">
        <v>0</v>
      </c>
      <c r="AD608" s="5">
        <v>0</v>
      </c>
      <c r="AE608" s="5">
        <f t="shared" si="106"/>
        <v>0</v>
      </c>
      <c r="AF608" s="5">
        <v>1</v>
      </c>
      <c r="AG608" s="6">
        <v>43255</v>
      </c>
      <c r="AH608" s="5">
        <v>1</v>
      </c>
      <c r="AI608" s="5">
        <v>0</v>
      </c>
      <c r="AJ608" s="5">
        <v>0</v>
      </c>
      <c r="AK608" s="5">
        <f t="shared" si="107"/>
        <v>0</v>
      </c>
      <c r="AL608" s="5">
        <v>0</v>
      </c>
      <c r="AM608" s="5">
        <v>0</v>
      </c>
      <c r="AN608" s="5">
        <f t="shared" si="108"/>
        <v>0</v>
      </c>
      <c r="AO608" s="5">
        <v>0</v>
      </c>
      <c r="AP608" s="5">
        <v>0</v>
      </c>
      <c r="AQ608" s="5">
        <f t="shared" si="109"/>
        <v>0</v>
      </c>
      <c r="AR608" s="5">
        <v>0</v>
      </c>
      <c r="AS608" s="6"/>
      <c r="AT608" s="5">
        <v>0</v>
      </c>
      <c r="AU608" s="5">
        <v>0</v>
      </c>
      <c r="AV608" t="str">
        <f t="shared" si="102"/>
        <v>N</v>
      </c>
      <c r="AW608" t="s">
        <v>60</v>
      </c>
      <c r="AX608" t="s">
        <v>445</v>
      </c>
      <c r="AY608" t="s">
        <v>62</v>
      </c>
      <c r="AZ608" t="s">
        <v>62</v>
      </c>
      <c r="BA608" t="str">
        <f t="shared" si="103"/>
        <v>N</v>
      </c>
    </row>
    <row r="609" spans="1:53">
      <c r="A609" t="s">
        <v>54</v>
      </c>
      <c r="B609" t="s">
        <v>54</v>
      </c>
      <c r="C609" t="s">
        <v>55</v>
      </c>
      <c r="D609">
        <v>2018</v>
      </c>
      <c r="F609" t="s">
        <v>1704</v>
      </c>
      <c r="G609" t="s">
        <v>1705</v>
      </c>
      <c r="H609" t="s">
        <v>913</v>
      </c>
      <c r="I609" t="s">
        <v>1706</v>
      </c>
      <c r="J609" t="s">
        <v>58</v>
      </c>
      <c r="K609" t="s">
        <v>59</v>
      </c>
      <c r="L609" s="5">
        <v>0</v>
      </c>
      <c r="M609" s="5">
        <v>0</v>
      </c>
      <c r="N609" s="5">
        <f t="shared" si="99"/>
        <v>0</v>
      </c>
      <c r="O609" s="5">
        <v>0</v>
      </c>
      <c r="P609" s="5">
        <v>0</v>
      </c>
      <c r="Q609" s="5">
        <f t="shared" si="100"/>
        <v>0</v>
      </c>
      <c r="R609" s="5">
        <v>0</v>
      </c>
      <c r="S609" s="5">
        <v>0</v>
      </c>
      <c r="T609" s="5">
        <f t="shared" si="101"/>
        <v>0</v>
      </c>
      <c r="U609" s="5">
        <v>0</v>
      </c>
      <c r="V609" s="5">
        <v>0</v>
      </c>
      <c r="W609" s="5">
        <v>0</v>
      </c>
      <c r="X609" s="5">
        <v>0</v>
      </c>
      <c r="Y609" s="5">
        <f t="shared" si="104"/>
        <v>0</v>
      </c>
      <c r="Z609" s="5">
        <v>0</v>
      </c>
      <c r="AA609" s="5">
        <v>0</v>
      </c>
      <c r="AB609" s="5">
        <f t="shared" si="105"/>
        <v>0</v>
      </c>
      <c r="AC609" s="5">
        <v>0</v>
      </c>
      <c r="AD609" s="5">
        <v>0</v>
      </c>
      <c r="AE609" s="5">
        <f t="shared" si="106"/>
        <v>0</v>
      </c>
      <c r="AF609" s="5">
        <v>1</v>
      </c>
      <c r="AG609" s="6">
        <v>43193</v>
      </c>
      <c r="AH609" s="5">
        <v>1</v>
      </c>
      <c r="AI609" s="5">
        <v>0</v>
      </c>
      <c r="AJ609" s="5">
        <v>0</v>
      </c>
      <c r="AK609" s="5">
        <f t="shared" si="107"/>
        <v>0</v>
      </c>
      <c r="AL609" s="5">
        <v>0</v>
      </c>
      <c r="AM609" s="5">
        <v>0</v>
      </c>
      <c r="AN609" s="5">
        <f t="shared" si="108"/>
        <v>0</v>
      </c>
      <c r="AO609" s="5">
        <v>0</v>
      </c>
      <c r="AP609" s="5">
        <v>0</v>
      </c>
      <c r="AQ609" s="5">
        <f t="shared" si="109"/>
        <v>0</v>
      </c>
      <c r="AR609" s="5">
        <v>0</v>
      </c>
      <c r="AS609" s="6"/>
      <c r="AT609" s="5">
        <v>0</v>
      </c>
      <c r="AU609" s="5">
        <v>0</v>
      </c>
      <c r="AV609" t="str">
        <f t="shared" si="102"/>
        <v>N</v>
      </c>
      <c r="AW609" t="s">
        <v>60</v>
      </c>
      <c r="AX609" t="s">
        <v>445</v>
      </c>
      <c r="AY609" t="s">
        <v>62</v>
      </c>
      <c r="AZ609" t="s">
        <v>62</v>
      </c>
      <c r="BA609" t="str">
        <f t="shared" si="103"/>
        <v>N</v>
      </c>
    </row>
    <row r="610" spans="1:53">
      <c r="A610" t="s">
        <v>54</v>
      </c>
      <c r="B610" t="s">
        <v>54</v>
      </c>
      <c r="C610" t="s">
        <v>55</v>
      </c>
      <c r="D610">
        <v>2018</v>
      </c>
      <c r="F610" t="s">
        <v>1707</v>
      </c>
      <c r="G610" t="s">
        <v>1708</v>
      </c>
      <c r="H610" t="s">
        <v>913</v>
      </c>
      <c r="I610" t="s">
        <v>1709</v>
      </c>
      <c r="J610" t="s">
        <v>58</v>
      </c>
      <c r="K610" t="s">
        <v>59</v>
      </c>
      <c r="L610" s="5">
        <v>0</v>
      </c>
      <c r="M610" s="5">
        <v>0</v>
      </c>
      <c r="N610" s="5">
        <f t="shared" si="99"/>
        <v>0</v>
      </c>
      <c r="O610" s="5">
        <v>0</v>
      </c>
      <c r="P610" s="5">
        <v>0</v>
      </c>
      <c r="Q610" s="5">
        <f t="shared" si="100"/>
        <v>0</v>
      </c>
      <c r="R610" s="5">
        <v>0</v>
      </c>
      <c r="S610" s="5">
        <v>0</v>
      </c>
      <c r="T610" s="5">
        <f t="shared" si="101"/>
        <v>0</v>
      </c>
      <c r="U610" s="5">
        <v>0</v>
      </c>
      <c r="V610" s="5">
        <v>0</v>
      </c>
      <c r="W610" s="5">
        <v>0</v>
      </c>
      <c r="X610" s="5">
        <v>0</v>
      </c>
      <c r="Y610" s="5">
        <f t="shared" si="104"/>
        <v>0</v>
      </c>
      <c r="Z610" s="5">
        <v>0</v>
      </c>
      <c r="AA610" s="5">
        <v>0</v>
      </c>
      <c r="AB610" s="5">
        <f t="shared" si="105"/>
        <v>0</v>
      </c>
      <c r="AC610" s="5">
        <v>0</v>
      </c>
      <c r="AD610" s="5">
        <v>0</v>
      </c>
      <c r="AE610" s="5">
        <f t="shared" si="106"/>
        <v>0</v>
      </c>
      <c r="AF610" s="5">
        <v>1</v>
      </c>
      <c r="AG610" s="6">
        <v>43298</v>
      </c>
      <c r="AH610" s="5">
        <v>1</v>
      </c>
      <c r="AI610" s="5">
        <v>0</v>
      </c>
      <c r="AJ610" s="5">
        <v>0</v>
      </c>
      <c r="AK610" s="5">
        <f t="shared" si="107"/>
        <v>0</v>
      </c>
      <c r="AL610" s="5">
        <v>0</v>
      </c>
      <c r="AM610" s="5">
        <v>0</v>
      </c>
      <c r="AN610" s="5">
        <f t="shared" si="108"/>
        <v>0</v>
      </c>
      <c r="AO610" s="5">
        <v>0</v>
      </c>
      <c r="AP610" s="5">
        <v>0</v>
      </c>
      <c r="AQ610" s="5">
        <f t="shared" si="109"/>
        <v>0</v>
      </c>
      <c r="AR610" s="5">
        <v>0</v>
      </c>
      <c r="AS610" s="6"/>
      <c r="AT610" s="5">
        <v>0</v>
      </c>
      <c r="AU610" s="5">
        <v>0</v>
      </c>
      <c r="AV610" t="str">
        <f t="shared" si="102"/>
        <v>N</v>
      </c>
      <c r="AW610" t="s">
        <v>60</v>
      </c>
      <c r="AX610" t="s">
        <v>445</v>
      </c>
      <c r="AY610" t="s">
        <v>62</v>
      </c>
      <c r="AZ610" t="s">
        <v>62</v>
      </c>
      <c r="BA610" t="str">
        <f t="shared" si="103"/>
        <v>N</v>
      </c>
    </row>
    <row r="611" spans="1:53">
      <c r="A611" t="s">
        <v>54</v>
      </c>
      <c r="B611" t="s">
        <v>54</v>
      </c>
      <c r="C611" t="s">
        <v>55</v>
      </c>
      <c r="D611">
        <v>2018</v>
      </c>
      <c r="F611" t="s">
        <v>1710</v>
      </c>
      <c r="G611" t="s">
        <v>1711</v>
      </c>
      <c r="H611" t="s">
        <v>913</v>
      </c>
      <c r="I611" t="s">
        <v>1712</v>
      </c>
      <c r="J611" t="s">
        <v>58</v>
      </c>
      <c r="K611" t="s">
        <v>59</v>
      </c>
      <c r="L611" s="5">
        <v>0</v>
      </c>
      <c r="M611" s="5">
        <v>0</v>
      </c>
      <c r="N611" s="5">
        <f t="shared" si="99"/>
        <v>0</v>
      </c>
      <c r="O611" s="5">
        <v>0</v>
      </c>
      <c r="P611" s="5">
        <v>0</v>
      </c>
      <c r="Q611" s="5">
        <f t="shared" si="100"/>
        <v>0</v>
      </c>
      <c r="R611" s="5">
        <v>0</v>
      </c>
      <c r="S611" s="5">
        <v>0</v>
      </c>
      <c r="T611" s="5">
        <f t="shared" si="101"/>
        <v>0</v>
      </c>
      <c r="U611" s="5">
        <v>0</v>
      </c>
      <c r="V611" s="5">
        <v>0</v>
      </c>
      <c r="W611" s="5">
        <v>0</v>
      </c>
      <c r="X611" s="5">
        <v>0</v>
      </c>
      <c r="Y611" s="5">
        <f t="shared" si="104"/>
        <v>0</v>
      </c>
      <c r="Z611" s="5">
        <v>0</v>
      </c>
      <c r="AA611" s="5">
        <v>0</v>
      </c>
      <c r="AB611" s="5">
        <f t="shared" si="105"/>
        <v>0</v>
      </c>
      <c r="AC611" s="5">
        <v>0</v>
      </c>
      <c r="AD611" s="5">
        <v>0</v>
      </c>
      <c r="AE611" s="5">
        <f t="shared" si="106"/>
        <v>0</v>
      </c>
      <c r="AF611" s="5">
        <v>1</v>
      </c>
      <c r="AG611" s="6">
        <v>43270</v>
      </c>
      <c r="AH611" s="5">
        <v>1</v>
      </c>
      <c r="AI611" s="5">
        <v>0</v>
      </c>
      <c r="AJ611" s="5">
        <v>0</v>
      </c>
      <c r="AK611" s="5">
        <f t="shared" si="107"/>
        <v>0</v>
      </c>
      <c r="AL611" s="5">
        <v>0</v>
      </c>
      <c r="AM611" s="5">
        <v>0</v>
      </c>
      <c r="AN611" s="5">
        <f t="shared" si="108"/>
        <v>0</v>
      </c>
      <c r="AO611" s="5">
        <v>0</v>
      </c>
      <c r="AP611" s="5">
        <v>0</v>
      </c>
      <c r="AQ611" s="5">
        <f t="shared" si="109"/>
        <v>0</v>
      </c>
      <c r="AR611" s="5">
        <v>0</v>
      </c>
      <c r="AS611" s="6"/>
      <c r="AT611" s="5">
        <v>0</v>
      </c>
      <c r="AU611" s="5">
        <v>0</v>
      </c>
      <c r="AV611" t="str">
        <f t="shared" si="102"/>
        <v>N</v>
      </c>
      <c r="AW611" t="s">
        <v>60</v>
      </c>
      <c r="AX611" t="s">
        <v>445</v>
      </c>
      <c r="AY611" t="s">
        <v>62</v>
      </c>
      <c r="AZ611" t="s">
        <v>62</v>
      </c>
      <c r="BA611" t="str">
        <f t="shared" si="103"/>
        <v>N</v>
      </c>
    </row>
    <row r="612" spans="1:53">
      <c r="A612" t="s">
        <v>54</v>
      </c>
      <c r="B612" t="s">
        <v>54</v>
      </c>
      <c r="C612" t="s">
        <v>55</v>
      </c>
      <c r="D612">
        <v>2018</v>
      </c>
      <c r="F612" t="s">
        <v>1713</v>
      </c>
      <c r="G612" t="s">
        <v>1714</v>
      </c>
      <c r="H612" t="s">
        <v>899</v>
      </c>
      <c r="I612" t="s">
        <v>1715</v>
      </c>
      <c r="J612" t="s">
        <v>58</v>
      </c>
      <c r="K612" t="s">
        <v>59</v>
      </c>
      <c r="L612" s="5">
        <v>0</v>
      </c>
      <c r="M612" s="5">
        <v>0</v>
      </c>
      <c r="N612" s="5">
        <f t="shared" si="99"/>
        <v>0</v>
      </c>
      <c r="O612" s="5">
        <v>0</v>
      </c>
      <c r="P612" s="5">
        <v>0</v>
      </c>
      <c r="Q612" s="5">
        <f t="shared" si="100"/>
        <v>0</v>
      </c>
      <c r="R612" s="5">
        <v>0</v>
      </c>
      <c r="S612" s="5">
        <v>0</v>
      </c>
      <c r="T612" s="5">
        <f t="shared" si="101"/>
        <v>0</v>
      </c>
      <c r="U612" s="5">
        <v>0</v>
      </c>
      <c r="V612" s="5">
        <v>0</v>
      </c>
      <c r="W612" s="5">
        <v>0</v>
      </c>
      <c r="X612" s="5">
        <v>0</v>
      </c>
      <c r="Y612" s="5">
        <f t="shared" si="104"/>
        <v>0</v>
      </c>
      <c r="Z612" s="5">
        <v>0</v>
      </c>
      <c r="AA612" s="5">
        <v>0</v>
      </c>
      <c r="AB612" s="5">
        <f t="shared" si="105"/>
        <v>0</v>
      </c>
      <c r="AC612" s="5">
        <v>0</v>
      </c>
      <c r="AD612" s="5">
        <v>0</v>
      </c>
      <c r="AE612" s="5">
        <f t="shared" si="106"/>
        <v>0</v>
      </c>
      <c r="AF612" s="5">
        <v>1</v>
      </c>
      <c r="AG612" s="6">
        <v>43201</v>
      </c>
      <c r="AH612" s="5">
        <v>1</v>
      </c>
      <c r="AI612" s="5">
        <v>0</v>
      </c>
      <c r="AJ612" s="5">
        <v>0</v>
      </c>
      <c r="AK612" s="5">
        <f t="shared" si="107"/>
        <v>0</v>
      </c>
      <c r="AL612" s="5">
        <v>0</v>
      </c>
      <c r="AM612" s="5">
        <v>0</v>
      </c>
      <c r="AN612" s="5">
        <f t="shared" si="108"/>
        <v>0</v>
      </c>
      <c r="AO612" s="5">
        <v>0</v>
      </c>
      <c r="AP612" s="5">
        <v>0</v>
      </c>
      <c r="AQ612" s="5">
        <f t="shared" si="109"/>
        <v>0</v>
      </c>
      <c r="AR612" s="5">
        <v>0</v>
      </c>
      <c r="AS612" s="6"/>
      <c r="AT612" s="5">
        <v>0</v>
      </c>
      <c r="AU612" s="5">
        <v>0</v>
      </c>
      <c r="AV612" t="str">
        <f t="shared" si="102"/>
        <v>N</v>
      </c>
      <c r="AW612" t="s">
        <v>60</v>
      </c>
      <c r="AX612" t="s">
        <v>445</v>
      </c>
      <c r="AY612" t="s">
        <v>62</v>
      </c>
      <c r="AZ612" t="s">
        <v>62</v>
      </c>
      <c r="BA612" t="str">
        <f t="shared" si="103"/>
        <v>N</v>
      </c>
    </row>
    <row r="613" spans="1:53">
      <c r="A613" t="s">
        <v>54</v>
      </c>
      <c r="B613" t="s">
        <v>54</v>
      </c>
      <c r="C613" t="s">
        <v>55</v>
      </c>
      <c r="D613">
        <v>2018</v>
      </c>
      <c r="F613" t="s">
        <v>1716</v>
      </c>
      <c r="G613" t="s">
        <v>1717</v>
      </c>
      <c r="H613" t="s">
        <v>880</v>
      </c>
      <c r="I613" t="s">
        <v>1718</v>
      </c>
      <c r="J613" t="s">
        <v>58</v>
      </c>
      <c r="K613" t="s">
        <v>59</v>
      </c>
      <c r="L613" s="5">
        <v>0</v>
      </c>
      <c r="M613" s="5">
        <v>0</v>
      </c>
      <c r="N613" s="5">
        <f t="shared" si="99"/>
        <v>0</v>
      </c>
      <c r="O613" s="5">
        <v>0</v>
      </c>
      <c r="P613" s="5">
        <v>0</v>
      </c>
      <c r="Q613" s="5">
        <f t="shared" si="100"/>
        <v>0</v>
      </c>
      <c r="R613" s="5">
        <v>0</v>
      </c>
      <c r="S613" s="5">
        <v>0</v>
      </c>
      <c r="T613" s="5">
        <f t="shared" si="101"/>
        <v>0</v>
      </c>
      <c r="U613" s="5">
        <v>0</v>
      </c>
      <c r="V613" s="5">
        <v>0</v>
      </c>
      <c r="W613" s="5">
        <v>0</v>
      </c>
      <c r="X613" s="5">
        <v>0</v>
      </c>
      <c r="Y613" s="5">
        <f t="shared" si="104"/>
        <v>0</v>
      </c>
      <c r="Z613" s="5">
        <v>0</v>
      </c>
      <c r="AA613" s="5">
        <v>0</v>
      </c>
      <c r="AB613" s="5">
        <f t="shared" si="105"/>
        <v>0</v>
      </c>
      <c r="AC613" s="5">
        <v>0</v>
      </c>
      <c r="AD613" s="5">
        <v>0</v>
      </c>
      <c r="AE613" s="5">
        <f t="shared" si="106"/>
        <v>0</v>
      </c>
      <c r="AF613" s="5">
        <v>1</v>
      </c>
      <c r="AG613" s="6">
        <v>43229</v>
      </c>
      <c r="AH613" s="5">
        <v>1</v>
      </c>
      <c r="AI613" s="5">
        <v>0</v>
      </c>
      <c r="AJ613" s="5">
        <v>0</v>
      </c>
      <c r="AK613" s="5">
        <f t="shared" si="107"/>
        <v>0</v>
      </c>
      <c r="AL613" s="5">
        <v>0</v>
      </c>
      <c r="AM613" s="5">
        <v>0</v>
      </c>
      <c r="AN613" s="5">
        <f t="shared" si="108"/>
        <v>0</v>
      </c>
      <c r="AO613" s="5">
        <v>0</v>
      </c>
      <c r="AP613" s="5">
        <v>0</v>
      </c>
      <c r="AQ613" s="5">
        <f t="shared" si="109"/>
        <v>0</v>
      </c>
      <c r="AR613" s="5">
        <v>0</v>
      </c>
      <c r="AS613" s="6"/>
      <c r="AT613" s="5">
        <v>0</v>
      </c>
      <c r="AU613" s="5">
        <v>0</v>
      </c>
      <c r="AV613" t="str">
        <f t="shared" si="102"/>
        <v>N</v>
      </c>
      <c r="AW613" t="s">
        <v>60</v>
      </c>
      <c r="AX613" t="s">
        <v>445</v>
      </c>
      <c r="AY613" t="s">
        <v>62</v>
      </c>
      <c r="AZ613" t="s">
        <v>62</v>
      </c>
      <c r="BA613" t="str">
        <f t="shared" si="103"/>
        <v>N</v>
      </c>
    </row>
    <row r="614" spans="1:53">
      <c r="A614" t="s">
        <v>54</v>
      </c>
      <c r="B614" t="s">
        <v>54</v>
      </c>
      <c r="C614" t="s">
        <v>55</v>
      </c>
      <c r="D614">
        <v>2018</v>
      </c>
      <c r="F614" t="s">
        <v>1719</v>
      </c>
      <c r="G614" t="s">
        <v>1720</v>
      </c>
      <c r="H614" t="s">
        <v>913</v>
      </c>
      <c r="I614" t="s">
        <v>1721</v>
      </c>
      <c r="J614" t="s">
        <v>58</v>
      </c>
      <c r="K614" t="s">
        <v>59</v>
      </c>
      <c r="L614" s="5">
        <v>0</v>
      </c>
      <c r="M614" s="5">
        <v>0</v>
      </c>
      <c r="N614" s="5">
        <f t="shared" si="99"/>
        <v>0</v>
      </c>
      <c r="O614" s="5">
        <v>0</v>
      </c>
      <c r="P614" s="5">
        <v>0</v>
      </c>
      <c r="Q614" s="5">
        <f t="shared" si="100"/>
        <v>0</v>
      </c>
      <c r="R614" s="5">
        <v>0</v>
      </c>
      <c r="S614" s="5">
        <v>0</v>
      </c>
      <c r="T614" s="5">
        <f t="shared" si="101"/>
        <v>0</v>
      </c>
      <c r="U614" s="5">
        <v>0</v>
      </c>
      <c r="V614" s="5">
        <v>0</v>
      </c>
      <c r="W614" s="5">
        <v>0</v>
      </c>
      <c r="X614" s="5">
        <v>0</v>
      </c>
      <c r="Y614" s="5">
        <f t="shared" si="104"/>
        <v>0</v>
      </c>
      <c r="Z614" s="5">
        <v>0</v>
      </c>
      <c r="AA614" s="5">
        <v>0</v>
      </c>
      <c r="AB614" s="5">
        <f t="shared" si="105"/>
        <v>0</v>
      </c>
      <c r="AC614" s="5">
        <v>0</v>
      </c>
      <c r="AD614" s="5">
        <v>0</v>
      </c>
      <c r="AE614" s="5">
        <f t="shared" si="106"/>
        <v>0</v>
      </c>
      <c r="AF614" s="5">
        <v>1</v>
      </c>
      <c r="AG614" s="6">
        <v>43165</v>
      </c>
      <c r="AH614" s="5">
        <v>1</v>
      </c>
      <c r="AI614" s="5">
        <v>0</v>
      </c>
      <c r="AJ614" s="5">
        <v>0</v>
      </c>
      <c r="AK614" s="5">
        <f t="shared" si="107"/>
        <v>0</v>
      </c>
      <c r="AL614" s="5">
        <v>0</v>
      </c>
      <c r="AM614" s="5">
        <v>0</v>
      </c>
      <c r="AN614" s="5">
        <f t="shared" si="108"/>
        <v>0</v>
      </c>
      <c r="AO614" s="5">
        <v>0</v>
      </c>
      <c r="AP614" s="5">
        <v>0</v>
      </c>
      <c r="AQ614" s="5">
        <f t="shared" si="109"/>
        <v>0</v>
      </c>
      <c r="AR614" s="5">
        <v>0</v>
      </c>
      <c r="AS614" s="6"/>
      <c r="AT614" s="5">
        <v>0</v>
      </c>
      <c r="AU614" s="5">
        <v>0</v>
      </c>
      <c r="AV614" t="str">
        <f t="shared" si="102"/>
        <v>N</v>
      </c>
      <c r="AW614" t="s">
        <v>60</v>
      </c>
      <c r="AX614" t="s">
        <v>445</v>
      </c>
      <c r="AY614" t="s">
        <v>62</v>
      </c>
      <c r="AZ614" t="s">
        <v>62</v>
      </c>
      <c r="BA614" t="str">
        <f t="shared" si="103"/>
        <v>N</v>
      </c>
    </row>
    <row r="615" spans="1:53">
      <c r="A615" t="s">
        <v>54</v>
      </c>
      <c r="B615" t="s">
        <v>54</v>
      </c>
      <c r="C615" t="s">
        <v>55</v>
      </c>
      <c r="D615">
        <v>2018</v>
      </c>
      <c r="F615" t="s">
        <v>984</v>
      </c>
      <c r="G615" t="s">
        <v>985</v>
      </c>
      <c r="H615" t="s">
        <v>884</v>
      </c>
      <c r="I615" t="s">
        <v>1722</v>
      </c>
      <c r="J615" t="s">
        <v>58</v>
      </c>
      <c r="K615" t="s">
        <v>59</v>
      </c>
      <c r="L615" s="5">
        <v>0</v>
      </c>
      <c r="M615" s="5">
        <v>0</v>
      </c>
      <c r="N615" s="5">
        <f t="shared" si="99"/>
        <v>0</v>
      </c>
      <c r="O615" s="5">
        <v>0</v>
      </c>
      <c r="P615" s="5">
        <v>0</v>
      </c>
      <c r="Q615" s="5">
        <f t="shared" si="100"/>
        <v>0</v>
      </c>
      <c r="R615" s="5">
        <v>0</v>
      </c>
      <c r="S615" s="5">
        <v>0</v>
      </c>
      <c r="T615" s="5">
        <f t="shared" si="101"/>
        <v>0</v>
      </c>
      <c r="U615" s="5">
        <v>0</v>
      </c>
      <c r="V615" s="5">
        <v>0</v>
      </c>
      <c r="W615" s="5">
        <v>0</v>
      </c>
      <c r="X615" s="5">
        <v>0</v>
      </c>
      <c r="Y615" s="5">
        <f t="shared" si="104"/>
        <v>0</v>
      </c>
      <c r="Z615" s="5">
        <v>0</v>
      </c>
      <c r="AA615" s="5">
        <v>0</v>
      </c>
      <c r="AB615" s="5">
        <f t="shared" si="105"/>
        <v>0</v>
      </c>
      <c r="AC615" s="5">
        <v>0</v>
      </c>
      <c r="AD615" s="5">
        <v>0</v>
      </c>
      <c r="AE615" s="5">
        <f t="shared" si="106"/>
        <v>0</v>
      </c>
      <c r="AF615" s="5">
        <v>1</v>
      </c>
      <c r="AG615" s="6">
        <v>43223</v>
      </c>
      <c r="AH615" s="5">
        <v>1</v>
      </c>
      <c r="AI615" s="5">
        <v>0</v>
      </c>
      <c r="AJ615" s="5">
        <v>0</v>
      </c>
      <c r="AK615" s="5">
        <f t="shared" si="107"/>
        <v>0</v>
      </c>
      <c r="AL615" s="5">
        <v>0</v>
      </c>
      <c r="AM615" s="5">
        <v>0</v>
      </c>
      <c r="AN615" s="5">
        <f t="shared" si="108"/>
        <v>0</v>
      </c>
      <c r="AO615" s="5">
        <v>0</v>
      </c>
      <c r="AP615" s="5">
        <v>0</v>
      </c>
      <c r="AQ615" s="5">
        <f t="shared" si="109"/>
        <v>0</v>
      </c>
      <c r="AR615" s="5">
        <v>0</v>
      </c>
      <c r="AS615" s="6"/>
      <c r="AT615" s="5">
        <v>0</v>
      </c>
      <c r="AU615" s="5">
        <v>0</v>
      </c>
      <c r="AV615" t="str">
        <f t="shared" si="102"/>
        <v>N</v>
      </c>
      <c r="AW615" t="s">
        <v>60</v>
      </c>
      <c r="AX615" t="s">
        <v>445</v>
      </c>
      <c r="AY615" t="s">
        <v>62</v>
      </c>
      <c r="AZ615" t="s">
        <v>62</v>
      </c>
      <c r="BA615" t="str">
        <f t="shared" si="103"/>
        <v>N</v>
      </c>
    </row>
    <row r="616" spans="1:53">
      <c r="A616" t="s">
        <v>54</v>
      </c>
      <c r="B616" t="s">
        <v>54</v>
      </c>
      <c r="C616" t="s">
        <v>55</v>
      </c>
      <c r="D616">
        <v>2018</v>
      </c>
      <c r="F616" t="s">
        <v>1723</v>
      </c>
      <c r="G616" t="s">
        <v>1724</v>
      </c>
      <c r="H616" t="s">
        <v>892</v>
      </c>
      <c r="I616" t="s">
        <v>1725</v>
      </c>
      <c r="J616" t="s">
        <v>58</v>
      </c>
      <c r="K616" t="s">
        <v>59</v>
      </c>
      <c r="L616" s="5">
        <v>0</v>
      </c>
      <c r="M616" s="5">
        <v>0</v>
      </c>
      <c r="N616" s="5">
        <f t="shared" si="99"/>
        <v>0</v>
      </c>
      <c r="O616" s="5">
        <v>0</v>
      </c>
      <c r="P616" s="5">
        <v>0</v>
      </c>
      <c r="Q616" s="5">
        <f t="shared" si="100"/>
        <v>0</v>
      </c>
      <c r="R616" s="5">
        <v>0</v>
      </c>
      <c r="S616" s="5">
        <v>0</v>
      </c>
      <c r="T616" s="5">
        <f t="shared" si="101"/>
        <v>0</v>
      </c>
      <c r="U616" s="5">
        <v>0</v>
      </c>
      <c r="V616" s="5">
        <v>0</v>
      </c>
      <c r="W616" s="5">
        <v>0</v>
      </c>
      <c r="X616" s="5">
        <v>0</v>
      </c>
      <c r="Y616" s="5">
        <f t="shared" si="104"/>
        <v>0</v>
      </c>
      <c r="Z616" s="5">
        <v>0</v>
      </c>
      <c r="AA616" s="5">
        <v>0</v>
      </c>
      <c r="AB616" s="5">
        <f t="shared" si="105"/>
        <v>0</v>
      </c>
      <c r="AC616" s="5">
        <v>0</v>
      </c>
      <c r="AD616" s="5">
        <v>0</v>
      </c>
      <c r="AE616" s="5">
        <f t="shared" si="106"/>
        <v>0</v>
      </c>
      <c r="AF616" s="5">
        <v>1</v>
      </c>
      <c r="AG616" s="6">
        <v>43242</v>
      </c>
      <c r="AH616" s="5">
        <v>1</v>
      </c>
      <c r="AI616" s="5">
        <v>0</v>
      </c>
      <c r="AJ616" s="5">
        <v>0</v>
      </c>
      <c r="AK616" s="5">
        <f t="shared" si="107"/>
        <v>0</v>
      </c>
      <c r="AL616" s="5">
        <v>0</v>
      </c>
      <c r="AM616" s="5">
        <v>0</v>
      </c>
      <c r="AN616" s="5">
        <f t="shared" si="108"/>
        <v>0</v>
      </c>
      <c r="AO616" s="5">
        <v>0</v>
      </c>
      <c r="AP616" s="5">
        <v>0</v>
      </c>
      <c r="AQ616" s="5">
        <f t="shared" si="109"/>
        <v>0</v>
      </c>
      <c r="AR616" s="5">
        <v>0</v>
      </c>
      <c r="AS616" s="6"/>
      <c r="AT616" s="5">
        <v>0</v>
      </c>
      <c r="AU616" s="5">
        <v>0</v>
      </c>
      <c r="AV616" t="str">
        <f t="shared" si="102"/>
        <v>N</v>
      </c>
      <c r="AW616" t="s">
        <v>60</v>
      </c>
      <c r="AX616" t="s">
        <v>445</v>
      </c>
      <c r="AY616" t="s">
        <v>62</v>
      </c>
      <c r="AZ616" t="s">
        <v>62</v>
      </c>
      <c r="BA616" t="str">
        <f t="shared" si="103"/>
        <v>N</v>
      </c>
    </row>
    <row r="617" spans="1:53">
      <c r="A617" t="s">
        <v>54</v>
      </c>
      <c r="B617" t="s">
        <v>54</v>
      </c>
      <c r="C617" t="s">
        <v>55</v>
      </c>
      <c r="D617">
        <v>2018</v>
      </c>
      <c r="F617" t="s">
        <v>1726</v>
      </c>
      <c r="G617" t="s">
        <v>1727</v>
      </c>
      <c r="H617" t="s">
        <v>884</v>
      </c>
      <c r="I617" t="s">
        <v>1728</v>
      </c>
      <c r="J617" t="s">
        <v>58</v>
      </c>
      <c r="K617" t="s">
        <v>59</v>
      </c>
      <c r="L617" s="5">
        <v>0</v>
      </c>
      <c r="M617" s="5">
        <v>0</v>
      </c>
      <c r="N617" s="5">
        <f t="shared" si="99"/>
        <v>0</v>
      </c>
      <c r="O617" s="5">
        <v>0</v>
      </c>
      <c r="P617" s="5">
        <v>0</v>
      </c>
      <c r="Q617" s="5">
        <f t="shared" si="100"/>
        <v>0</v>
      </c>
      <c r="R617" s="5">
        <v>0</v>
      </c>
      <c r="S617" s="5">
        <v>0</v>
      </c>
      <c r="T617" s="5">
        <f t="shared" si="101"/>
        <v>0</v>
      </c>
      <c r="U617" s="5">
        <v>0</v>
      </c>
      <c r="V617" s="5">
        <v>0</v>
      </c>
      <c r="W617" s="5">
        <v>0</v>
      </c>
      <c r="X617" s="5">
        <v>0</v>
      </c>
      <c r="Y617" s="5">
        <f t="shared" si="104"/>
        <v>0</v>
      </c>
      <c r="Z617" s="5">
        <v>0</v>
      </c>
      <c r="AA617" s="5">
        <v>0</v>
      </c>
      <c r="AB617" s="5">
        <f t="shared" si="105"/>
        <v>0</v>
      </c>
      <c r="AC617" s="5">
        <v>0</v>
      </c>
      <c r="AD617" s="5">
        <v>0</v>
      </c>
      <c r="AE617" s="5">
        <f t="shared" si="106"/>
        <v>0</v>
      </c>
      <c r="AF617" s="5">
        <v>1</v>
      </c>
      <c r="AG617" s="6">
        <v>43262</v>
      </c>
      <c r="AH617" s="5">
        <v>1</v>
      </c>
      <c r="AI617" s="5">
        <v>0</v>
      </c>
      <c r="AJ617" s="5">
        <v>0</v>
      </c>
      <c r="AK617" s="5">
        <f t="shared" si="107"/>
        <v>0</v>
      </c>
      <c r="AL617" s="5">
        <v>0</v>
      </c>
      <c r="AM617" s="5">
        <v>0</v>
      </c>
      <c r="AN617" s="5">
        <f t="shared" si="108"/>
        <v>0</v>
      </c>
      <c r="AO617" s="5">
        <v>0</v>
      </c>
      <c r="AP617" s="5">
        <v>0</v>
      </c>
      <c r="AQ617" s="5">
        <f t="shared" si="109"/>
        <v>0</v>
      </c>
      <c r="AR617" s="5">
        <v>0</v>
      </c>
      <c r="AS617" s="6"/>
      <c r="AT617" s="5">
        <v>0</v>
      </c>
      <c r="AU617" s="5">
        <v>0</v>
      </c>
      <c r="AV617" t="str">
        <f t="shared" si="102"/>
        <v>N</v>
      </c>
      <c r="AW617" t="s">
        <v>60</v>
      </c>
      <c r="AX617" t="s">
        <v>445</v>
      </c>
      <c r="AY617" t="s">
        <v>62</v>
      </c>
      <c r="AZ617" t="s">
        <v>62</v>
      </c>
      <c r="BA617" t="str">
        <f t="shared" si="103"/>
        <v>N</v>
      </c>
    </row>
    <row r="618" spans="1:53">
      <c r="A618" t="s">
        <v>54</v>
      </c>
      <c r="B618" t="s">
        <v>54</v>
      </c>
      <c r="C618" t="s">
        <v>55</v>
      </c>
      <c r="D618">
        <v>2018</v>
      </c>
      <c r="F618" t="s">
        <v>1729</v>
      </c>
      <c r="G618" t="s">
        <v>1730</v>
      </c>
      <c r="H618" t="s">
        <v>884</v>
      </c>
      <c r="I618" t="s">
        <v>1731</v>
      </c>
      <c r="J618" t="s">
        <v>58</v>
      </c>
      <c r="K618" t="s">
        <v>59</v>
      </c>
      <c r="L618" s="5">
        <v>0</v>
      </c>
      <c r="M618" s="5">
        <v>0</v>
      </c>
      <c r="N618" s="5">
        <f t="shared" si="99"/>
        <v>0</v>
      </c>
      <c r="O618" s="5">
        <v>0</v>
      </c>
      <c r="P618" s="5">
        <v>0</v>
      </c>
      <c r="Q618" s="5">
        <f t="shared" si="100"/>
        <v>0</v>
      </c>
      <c r="R618" s="5">
        <v>0</v>
      </c>
      <c r="S618" s="5">
        <v>0</v>
      </c>
      <c r="T618" s="5">
        <f t="shared" si="101"/>
        <v>0</v>
      </c>
      <c r="U618" s="5">
        <v>0</v>
      </c>
      <c r="V618" s="5">
        <v>0</v>
      </c>
      <c r="W618" s="5">
        <v>0</v>
      </c>
      <c r="X618" s="5">
        <v>0</v>
      </c>
      <c r="Y618" s="5">
        <f t="shared" si="104"/>
        <v>0</v>
      </c>
      <c r="Z618" s="5">
        <v>0</v>
      </c>
      <c r="AA618" s="5">
        <v>0</v>
      </c>
      <c r="AB618" s="5">
        <f t="shared" si="105"/>
        <v>0</v>
      </c>
      <c r="AC618" s="5">
        <v>0</v>
      </c>
      <c r="AD618" s="5">
        <v>0</v>
      </c>
      <c r="AE618" s="5">
        <f t="shared" si="106"/>
        <v>0</v>
      </c>
      <c r="AF618" s="5">
        <v>1</v>
      </c>
      <c r="AG618" s="6">
        <v>43326</v>
      </c>
      <c r="AH618" s="5">
        <v>1</v>
      </c>
      <c r="AI618" s="5">
        <v>0</v>
      </c>
      <c r="AJ618" s="5">
        <v>0</v>
      </c>
      <c r="AK618" s="5">
        <f t="shared" si="107"/>
        <v>0</v>
      </c>
      <c r="AL618" s="5">
        <v>0</v>
      </c>
      <c r="AM618" s="5">
        <v>0</v>
      </c>
      <c r="AN618" s="5">
        <f t="shared" si="108"/>
        <v>0</v>
      </c>
      <c r="AO618" s="5">
        <v>0</v>
      </c>
      <c r="AP618" s="5">
        <v>0</v>
      </c>
      <c r="AQ618" s="5">
        <f t="shared" si="109"/>
        <v>0</v>
      </c>
      <c r="AR618" s="5">
        <v>0</v>
      </c>
      <c r="AS618" s="6"/>
      <c r="AT618" s="5">
        <v>0</v>
      </c>
      <c r="AU618" s="5">
        <v>0</v>
      </c>
      <c r="AV618" t="str">
        <f t="shared" si="102"/>
        <v>N</v>
      </c>
      <c r="AW618" t="s">
        <v>60</v>
      </c>
      <c r="AX618" t="s">
        <v>445</v>
      </c>
      <c r="AY618" t="s">
        <v>62</v>
      </c>
      <c r="AZ618" t="s">
        <v>62</v>
      </c>
      <c r="BA618" t="str">
        <f t="shared" si="103"/>
        <v>N</v>
      </c>
    </row>
    <row r="619" spans="1:53">
      <c r="A619" t="s">
        <v>54</v>
      </c>
      <c r="B619" t="s">
        <v>54</v>
      </c>
      <c r="C619" t="s">
        <v>55</v>
      </c>
      <c r="D619">
        <v>2018</v>
      </c>
      <c r="F619" t="s">
        <v>1732</v>
      </c>
      <c r="G619" t="s">
        <v>1733</v>
      </c>
      <c r="H619" t="s">
        <v>1734</v>
      </c>
      <c r="I619" t="s">
        <v>1735</v>
      </c>
      <c r="J619" t="s">
        <v>58</v>
      </c>
      <c r="K619" t="s">
        <v>59</v>
      </c>
      <c r="L619" s="5">
        <v>0</v>
      </c>
      <c r="M619" s="5">
        <v>0</v>
      </c>
      <c r="N619" s="5">
        <f t="shared" si="99"/>
        <v>0</v>
      </c>
      <c r="O619" s="5">
        <v>0</v>
      </c>
      <c r="P619" s="5">
        <v>0</v>
      </c>
      <c r="Q619" s="5">
        <f t="shared" si="100"/>
        <v>0</v>
      </c>
      <c r="R619" s="5">
        <v>0</v>
      </c>
      <c r="S619" s="5">
        <v>0</v>
      </c>
      <c r="T619" s="5">
        <f t="shared" si="101"/>
        <v>0</v>
      </c>
      <c r="U619" s="5">
        <v>0</v>
      </c>
      <c r="V619" s="5">
        <v>0</v>
      </c>
      <c r="W619" s="5">
        <v>0</v>
      </c>
      <c r="X619" s="5">
        <v>0</v>
      </c>
      <c r="Y619" s="5">
        <f t="shared" si="104"/>
        <v>0</v>
      </c>
      <c r="Z619" s="5">
        <v>0</v>
      </c>
      <c r="AA619" s="5">
        <v>0</v>
      </c>
      <c r="AB619" s="5">
        <f t="shared" si="105"/>
        <v>0</v>
      </c>
      <c r="AC619" s="5">
        <v>0</v>
      </c>
      <c r="AD619" s="5">
        <v>0</v>
      </c>
      <c r="AE619" s="5">
        <f t="shared" si="106"/>
        <v>0</v>
      </c>
      <c r="AF619" s="5">
        <v>1</v>
      </c>
      <c r="AG619" s="6">
        <v>43431</v>
      </c>
      <c r="AH619" s="5">
        <v>1</v>
      </c>
      <c r="AI619" s="5">
        <v>0</v>
      </c>
      <c r="AJ619" s="5">
        <v>0</v>
      </c>
      <c r="AK619" s="5">
        <f t="shared" si="107"/>
        <v>0</v>
      </c>
      <c r="AL619" s="5">
        <v>0</v>
      </c>
      <c r="AM619" s="5">
        <v>0</v>
      </c>
      <c r="AN619" s="5">
        <f t="shared" si="108"/>
        <v>0</v>
      </c>
      <c r="AO619" s="5">
        <v>0</v>
      </c>
      <c r="AP619" s="5">
        <v>0</v>
      </c>
      <c r="AQ619" s="5">
        <f t="shared" si="109"/>
        <v>0</v>
      </c>
      <c r="AR619" s="5">
        <v>0</v>
      </c>
      <c r="AS619" s="6"/>
      <c r="AT619" s="5">
        <v>0</v>
      </c>
      <c r="AU619" s="5">
        <v>0</v>
      </c>
      <c r="AV619" t="str">
        <f t="shared" si="102"/>
        <v>N</v>
      </c>
      <c r="AW619" t="s">
        <v>60</v>
      </c>
      <c r="AX619" t="s">
        <v>445</v>
      </c>
      <c r="AY619" t="s">
        <v>62</v>
      </c>
      <c r="AZ619" t="s">
        <v>62</v>
      </c>
      <c r="BA619" t="str">
        <f t="shared" si="103"/>
        <v>N</v>
      </c>
    </row>
    <row r="620" spans="1:53">
      <c r="A620" t="s">
        <v>54</v>
      </c>
      <c r="B620" t="s">
        <v>54</v>
      </c>
      <c r="C620" t="s">
        <v>55</v>
      </c>
      <c r="D620">
        <v>2018</v>
      </c>
      <c r="F620" t="s">
        <v>1736</v>
      </c>
      <c r="G620" t="s">
        <v>1737</v>
      </c>
      <c r="H620" t="s">
        <v>1738</v>
      </c>
      <c r="I620" t="s">
        <v>1739</v>
      </c>
      <c r="J620" t="s">
        <v>58</v>
      </c>
      <c r="K620" t="s">
        <v>59</v>
      </c>
      <c r="L620" s="5">
        <v>0</v>
      </c>
      <c r="M620" s="5">
        <v>0</v>
      </c>
      <c r="N620" s="5">
        <f t="shared" si="99"/>
        <v>0</v>
      </c>
      <c r="O620" s="5">
        <v>0</v>
      </c>
      <c r="P620" s="5">
        <v>0</v>
      </c>
      <c r="Q620" s="5">
        <f t="shared" si="100"/>
        <v>0</v>
      </c>
      <c r="R620" s="5">
        <v>0</v>
      </c>
      <c r="S620" s="5">
        <v>0</v>
      </c>
      <c r="T620" s="5">
        <f t="shared" si="101"/>
        <v>0</v>
      </c>
      <c r="U620" s="5">
        <v>0</v>
      </c>
      <c r="V620" s="5">
        <v>0</v>
      </c>
      <c r="W620" s="5">
        <v>0</v>
      </c>
      <c r="X620" s="5">
        <v>0</v>
      </c>
      <c r="Y620" s="5">
        <f t="shared" si="104"/>
        <v>0</v>
      </c>
      <c r="Z620" s="5">
        <v>0</v>
      </c>
      <c r="AA620" s="5">
        <v>0</v>
      </c>
      <c r="AB620" s="5">
        <f t="shared" si="105"/>
        <v>0</v>
      </c>
      <c r="AC620" s="5">
        <v>0</v>
      </c>
      <c r="AD620" s="5">
        <v>0</v>
      </c>
      <c r="AE620" s="5">
        <f t="shared" si="106"/>
        <v>0</v>
      </c>
      <c r="AF620" s="5">
        <v>1</v>
      </c>
      <c r="AG620" s="6">
        <v>43455</v>
      </c>
      <c r="AH620" s="5">
        <v>1</v>
      </c>
      <c r="AI620" s="5">
        <v>0</v>
      </c>
      <c r="AJ620" s="5">
        <v>0</v>
      </c>
      <c r="AK620" s="5">
        <f t="shared" si="107"/>
        <v>0</v>
      </c>
      <c r="AL620" s="5">
        <v>0</v>
      </c>
      <c r="AM620" s="5">
        <v>0</v>
      </c>
      <c r="AN620" s="5">
        <f t="shared" si="108"/>
        <v>0</v>
      </c>
      <c r="AO620" s="5">
        <v>0</v>
      </c>
      <c r="AP620" s="5">
        <v>0</v>
      </c>
      <c r="AQ620" s="5">
        <f t="shared" si="109"/>
        <v>0</v>
      </c>
      <c r="AR620" s="5">
        <v>0</v>
      </c>
      <c r="AS620" s="6"/>
      <c r="AT620" s="5">
        <v>0</v>
      </c>
      <c r="AU620" s="5">
        <v>0</v>
      </c>
      <c r="AV620" t="str">
        <f t="shared" si="102"/>
        <v>N</v>
      </c>
      <c r="AW620" t="s">
        <v>60</v>
      </c>
      <c r="AX620" t="s">
        <v>445</v>
      </c>
      <c r="AY620" t="s">
        <v>62</v>
      </c>
      <c r="AZ620" t="s">
        <v>62</v>
      </c>
      <c r="BA620" t="str">
        <f t="shared" si="103"/>
        <v>N</v>
      </c>
    </row>
    <row r="621" spans="1:53">
      <c r="A621" t="s">
        <v>54</v>
      </c>
      <c r="B621" t="s">
        <v>54</v>
      </c>
      <c r="C621" t="s">
        <v>55</v>
      </c>
      <c r="D621">
        <v>2018</v>
      </c>
      <c r="F621" t="s">
        <v>1740</v>
      </c>
      <c r="G621" t="s">
        <v>1741</v>
      </c>
      <c r="H621" t="s">
        <v>1742</v>
      </c>
      <c r="I621" t="s">
        <v>1743</v>
      </c>
      <c r="J621" t="s">
        <v>58</v>
      </c>
      <c r="K621" t="s">
        <v>59</v>
      </c>
      <c r="L621" s="5">
        <v>0</v>
      </c>
      <c r="M621" s="5">
        <v>0</v>
      </c>
      <c r="N621" s="5">
        <f t="shared" si="99"/>
        <v>0</v>
      </c>
      <c r="O621" s="5">
        <v>0</v>
      </c>
      <c r="P621" s="5">
        <v>0</v>
      </c>
      <c r="Q621" s="5">
        <f t="shared" si="100"/>
        <v>0</v>
      </c>
      <c r="R621" s="5">
        <v>0</v>
      </c>
      <c r="S621" s="5">
        <v>0</v>
      </c>
      <c r="T621" s="5">
        <f t="shared" si="101"/>
        <v>0</v>
      </c>
      <c r="U621" s="5">
        <v>0</v>
      </c>
      <c r="V621" s="5">
        <v>0</v>
      </c>
      <c r="W621" s="5">
        <v>0</v>
      </c>
      <c r="X621" s="5">
        <v>0</v>
      </c>
      <c r="Y621" s="5">
        <f t="shared" si="104"/>
        <v>0</v>
      </c>
      <c r="Z621" s="5">
        <v>0</v>
      </c>
      <c r="AA621" s="5">
        <v>0</v>
      </c>
      <c r="AB621" s="5">
        <f t="shared" si="105"/>
        <v>0</v>
      </c>
      <c r="AC621" s="5">
        <v>0</v>
      </c>
      <c r="AD621" s="5">
        <v>0</v>
      </c>
      <c r="AE621" s="5">
        <f t="shared" si="106"/>
        <v>0</v>
      </c>
      <c r="AF621" s="5">
        <v>1</v>
      </c>
      <c r="AG621" s="6">
        <v>43208</v>
      </c>
      <c r="AH621" s="5">
        <v>1</v>
      </c>
      <c r="AI621" s="5">
        <v>0</v>
      </c>
      <c r="AJ621" s="5">
        <v>0</v>
      </c>
      <c r="AK621" s="5">
        <f t="shared" si="107"/>
        <v>0</v>
      </c>
      <c r="AL621" s="5">
        <v>0</v>
      </c>
      <c r="AM621" s="5">
        <v>0</v>
      </c>
      <c r="AN621" s="5">
        <f t="shared" si="108"/>
        <v>0</v>
      </c>
      <c r="AO621" s="5">
        <v>0</v>
      </c>
      <c r="AP621" s="5">
        <v>0</v>
      </c>
      <c r="AQ621" s="5">
        <f t="shared" si="109"/>
        <v>0</v>
      </c>
      <c r="AR621" s="5">
        <v>0</v>
      </c>
      <c r="AS621" s="6"/>
      <c r="AT621" s="5">
        <v>0</v>
      </c>
      <c r="AU621" s="5">
        <v>0</v>
      </c>
      <c r="AV621" t="str">
        <f t="shared" si="102"/>
        <v>N</v>
      </c>
      <c r="AW621" t="s">
        <v>60</v>
      </c>
      <c r="AX621" t="s">
        <v>445</v>
      </c>
      <c r="AY621" t="s">
        <v>62</v>
      </c>
      <c r="AZ621" t="s">
        <v>62</v>
      </c>
      <c r="BA621" t="str">
        <f t="shared" si="103"/>
        <v>N</v>
      </c>
    </row>
    <row r="622" spans="1:53">
      <c r="A622" t="s">
        <v>54</v>
      </c>
      <c r="B622" t="s">
        <v>54</v>
      </c>
      <c r="C622" t="s">
        <v>55</v>
      </c>
      <c r="D622">
        <v>2018</v>
      </c>
      <c r="F622" t="s">
        <v>1744</v>
      </c>
      <c r="G622" t="s">
        <v>1745</v>
      </c>
      <c r="H622" t="s">
        <v>880</v>
      </c>
      <c r="I622" t="s">
        <v>1746</v>
      </c>
      <c r="J622" t="s">
        <v>58</v>
      </c>
      <c r="K622" t="s">
        <v>59</v>
      </c>
      <c r="L622" s="5">
        <v>0</v>
      </c>
      <c r="M622" s="5">
        <v>0</v>
      </c>
      <c r="N622" s="5">
        <f t="shared" si="99"/>
        <v>0</v>
      </c>
      <c r="O622" s="5">
        <v>0</v>
      </c>
      <c r="P622" s="5">
        <v>0</v>
      </c>
      <c r="Q622" s="5">
        <f t="shared" si="100"/>
        <v>0</v>
      </c>
      <c r="R622" s="5">
        <v>0</v>
      </c>
      <c r="S622" s="5">
        <v>0</v>
      </c>
      <c r="T622" s="5">
        <f t="shared" si="101"/>
        <v>0</v>
      </c>
      <c r="U622" s="5">
        <v>0</v>
      </c>
      <c r="V622" s="5">
        <v>0</v>
      </c>
      <c r="W622" s="5">
        <v>0</v>
      </c>
      <c r="X622" s="5">
        <v>0</v>
      </c>
      <c r="Y622" s="5">
        <f t="shared" si="104"/>
        <v>0</v>
      </c>
      <c r="Z622" s="5">
        <v>0</v>
      </c>
      <c r="AA622" s="5">
        <v>0</v>
      </c>
      <c r="AB622" s="5">
        <f t="shared" si="105"/>
        <v>0</v>
      </c>
      <c r="AC622" s="5">
        <v>0</v>
      </c>
      <c r="AD622" s="5">
        <v>0</v>
      </c>
      <c r="AE622" s="5">
        <f t="shared" si="106"/>
        <v>0</v>
      </c>
      <c r="AF622" s="5">
        <v>1</v>
      </c>
      <c r="AG622" s="6">
        <v>43151</v>
      </c>
      <c r="AH622" s="5">
        <v>1</v>
      </c>
      <c r="AI622" s="5">
        <v>0</v>
      </c>
      <c r="AJ622" s="5">
        <v>0</v>
      </c>
      <c r="AK622" s="5">
        <f t="shared" si="107"/>
        <v>0</v>
      </c>
      <c r="AL622" s="5">
        <v>0</v>
      </c>
      <c r="AM622" s="5">
        <v>0</v>
      </c>
      <c r="AN622" s="5">
        <f t="shared" si="108"/>
        <v>0</v>
      </c>
      <c r="AO622" s="5">
        <v>0</v>
      </c>
      <c r="AP622" s="5">
        <v>0</v>
      </c>
      <c r="AQ622" s="5">
        <f t="shared" si="109"/>
        <v>0</v>
      </c>
      <c r="AR622" s="5">
        <v>0</v>
      </c>
      <c r="AS622" s="6"/>
      <c r="AT622" s="5">
        <v>0</v>
      </c>
      <c r="AU622" s="5">
        <v>0</v>
      </c>
      <c r="AV622" t="str">
        <f t="shared" si="102"/>
        <v>N</v>
      </c>
      <c r="AW622" t="s">
        <v>60</v>
      </c>
      <c r="AX622" t="s">
        <v>445</v>
      </c>
      <c r="AY622" t="s">
        <v>62</v>
      </c>
      <c r="AZ622" t="s">
        <v>62</v>
      </c>
      <c r="BA622" t="str">
        <f t="shared" si="103"/>
        <v>N</v>
      </c>
    </row>
    <row r="623" spans="1:53">
      <c r="A623" t="s">
        <v>54</v>
      </c>
      <c r="B623" t="s">
        <v>54</v>
      </c>
      <c r="C623" t="s">
        <v>55</v>
      </c>
      <c r="D623">
        <v>2018</v>
      </c>
      <c r="F623" t="s">
        <v>1747</v>
      </c>
      <c r="G623" t="s">
        <v>1748</v>
      </c>
      <c r="H623" t="s">
        <v>913</v>
      </c>
      <c r="I623" t="s">
        <v>1749</v>
      </c>
      <c r="J623" t="s">
        <v>58</v>
      </c>
      <c r="K623" t="s">
        <v>59</v>
      </c>
      <c r="L623" s="5">
        <v>0</v>
      </c>
      <c r="M623" s="5">
        <v>0</v>
      </c>
      <c r="N623" s="5">
        <f t="shared" si="99"/>
        <v>0</v>
      </c>
      <c r="O623" s="5">
        <v>0</v>
      </c>
      <c r="P623" s="5">
        <v>0</v>
      </c>
      <c r="Q623" s="5">
        <f t="shared" si="100"/>
        <v>0</v>
      </c>
      <c r="R623" s="5">
        <v>0</v>
      </c>
      <c r="S623" s="5">
        <v>0</v>
      </c>
      <c r="T623" s="5">
        <f t="shared" si="101"/>
        <v>0</v>
      </c>
      <c r="U623" s="5">
        <v>0</v>
      </c>
      <c r="V623" s="5">
        <v>0</v>
      </c>
      <c r="W623" s="5">
        <v>0</v>
      </c>
      <c r="X623" s="5">
        <v>0</v>
      </c>
      <c r="Y623" s="5">
        <f t="shared" si="104"/>
        <v>0</v>
      </c>
      <c r="Z623" s="5">
        <v>0</v>
      </c>
      <c r="AA623" s="5">
        <v>0</v>
      </c>
      <c r="AB623" s="5">
        <f t="shared" si="105"/>
        <v>0</v>
      </c>
      <c r="AC623" s="5">
        <v>0</v>
      </c>
      <c r="AD623" s="5">
        <v>0</v>
      </c>
      <c r="AE623" s="5">
        <f t="shared" si="106"/>
        <v>0</v>
      </c>
      <c r="AF623" s="5">
        <v>1</v>
      </c>
      <c r="AG623" s="6">
        <v>43262</v>
      </c>
      <c r="AH623" s="5">
        <v>1</v>
      </c>
      <c r="AI623" s="5">
        <v>0</v>
      </c>
      <c r="AJ623" s="5">
        <v>0</v>
      </c>
      <c r="AK623" s="5">
        <f t="shared" si="107"/>
        <v>0</v>
      </c>
      <c r="AL623" s="5">
        <v>0</v>
      </c>
      <c r="AM623" s="5">
        <v>0</v>
      </c>
      <c r="AN623" s="5">
        <f t="shared" si="108"/>
        <v>0</v>
      </c>
      <c r="AO623" s="5">
        <v>0</v>
      </c>
      <c r="AP623" s="5">
        <v>0</v>
      </c>
      <c r="AQ623" s="5">
        <f t="shared" si="109"/>
        <v>0</v>
      </c>
      <c r="AR623" s="5">
        <v>0</v>
      </c>
      <c r="AS623" s="6"/>
      <c r="AT623" s="5">
        <v>0</v>
      </c>
      <c r="AU623" s="5">
        <v>0</v>
      </c>
      <c r="AV623" t="str">
        <f t="shared" si="102"/>
        <v>N</v>
      </c>
      <c r="AW623" t="s">
        <v>60</v>
      </c>
      <c r="AX623" t="s">
        <v>445</v>
      </c>
      <c r="AY623" t="s">
        <v>62</v>
      </c>
      <c r="AZ623" t="s">
        <v>62</v>
      </c>
      <c r="BA623" t="str">
        <f t="shared" si="103"/>
        <v>N</v>
      </c>
    </row>
    <row r="624" spans="1:53">
      <c r="A624" t="s">
        <v>54</v>
      </c>
      <c r="B624" t="s">
        <v>54</v>
      </c>
      <c r="C624" t="s">
        <v>55</v>
      </c>
      <c r="D624">
        <v>2018</v>
      </c>
      <c r="F624" t="s">
        <v>1750</v>
      </c>
      <c r="G624" t="s">
        <v>1751</v>
      </c>
      <c r="H624" t="s">
        <v>961</v>
      </c>
      <c r="I624" t="s">
        <v>1752</v>
      </c>
      <c r="J624" t="s">
        <v>58</v>
      </c>
      <c r="K624" t="s">
        <v>59</v>
      </c>
      <c r="L624" s="5">
        <v>0</v>
      </c>
      <c r="M624" s="5">
        <v>0</v>
      </c>
      <c r="N624" s="5">
        <f t="shared" si="99"/>
        <v>0</v>
      </c>
      <c r="O624" s="5">
        <v>0</v>
      </c>
      <c r="P624" s="5">
        <v>0</v>
      </c>
      <c r="Q624" s="5">
        <f t="shared" si="100"/>
        <v>0</v>
      </c>
      <c r="R624" s="5">
        <v>0</v>
      </c>
      <c r="S624" s="5">
        <v>0</v>
      </c>
      <c r="T624" s="5">
        <f t="shared" si="101"/>
        <v>0</v>
      </c>
      <c r="U624" s="5">
        <v>0</v>
      </c>
      <c r="V624" s="5">
        <v>0</v>
      </c>
      <c r="W624" s="5">
        <v>0</v>
      </c>
      <c r="X624" s="5">
        <v>0</v>
      </c>
      <c r="Y624" s="5">
        <f t="shared" si="104"/>
        <v>0</v>
      </c>
      <c r="Z624" s="5">
        <v>0</v>
      </c>
      <c r="AA624" s="5">
        <v>0</v>
      </c>
      <c r="AB624" s="5">
        <f t="shared" si="105"/>
        <v>0</v>
      </c>
      <c r="AC624" s="5">
        <v>0</v>
      </c>
      <c r="AD624" s="5">
        <v>0</v>
      </c>
      <c r="AE624" s="5">
        <f t="shared" si="106"/>
        <v>0</v>
      </c>
      <c r="AF624" s="5">
        <v>1</v>
      </c>
      <c r="AG624" s="6">
        <v>43178</v>
      </c>
      <c r="AH624" s="5">
        <v>1</v>
      </c>
      <c r="AI624" s="5">
        <v>0</v>
      </c>
      <c r="AJ624" s="5">
        <v>0</v>
      </c>
      <c r="AK624" s="5">
        <f t="shared" si="107"/>
        <v>0</v>
      </c>
      <c r="AL624" s="5">
        <v>0</v>
      </c>
      <c r="AM624" s="5">
        <v>0</v>
      </c>
      <c r="AN624" s="5">
        <f t="shared" si="108"/>
        <v>0</v>
      </c>
      <c r="AO624" s="5">
        <v>0</v>
      </c>
      <c r="AP624" s="5">
        <v>0</v>
      </c>
      <c r="AQ624" s="5">
        <f t="shared" si="109"/>
        <v>0</v>
      </c>
      <c r="AR624" s="5">
        <v>0</v>
      </c>
      <c r="AS624" s="6"/>
      <c r="AT624" s="5">
        <v>0</v>
      </c>
      <c r="AU624" s="5">
        <v>0</v>
      </c>
      <c r="AV624" t="str">
        <f t="shared" si="102"/>
        <v>N</v>
      </c>
      <c r="AW624" t="s">
        <v>60</v>
      </c>
      <c r="AX624" t="s">
        <v>445</v>
      </c>
      <c r="AY624" t="s">
        <v>62</v>
      </c>
      <c r="AZ624" t="s">
        <v>62</v>
      </c>
      <c r="BA624" t="str">
        <f t="shared" si="103"/>
        <v>N</v>
      </c>
    </row>
    <row r="625" spans="1:53">
      <c r="A625" t="s">
        <v>54</v>
      </c>
      <c r="B625" t="s">
        <v>54</v>
      </c>
      <c r="C625" t="s">
        <v>55</v>
      </c>
      <c r="D625">
        <v>2018</v>
      </c>
      <c r="F625" t="s">
        <v>1753</v>
      </c>
      <c r="G625" t="s">
        <v>1754</v>
      </c>
      <c r="H625" t="s">
        <v>913</v>
      </c>
      <c r="I625" t="s">
        <v>1755</v>
      </c>
      <c r="J625" t="s">
        <v>58</v>
      </c>
      <c r="K625" t="s">
        <v>59</v>
      </c>
      <c r="L625" s="5">
        <v>0</v>
      </c>
      <c r="M625" s="5">
        <v>0</v>
      </c>
      <c r="N625" s="5">
        <f t="shared" si="99"/>
        <v>0</v>
      </c>
      <c r="O625" s="5">
        <v>0</v>
      </c>
      <c r="P625" s="5">
        <v>0</v>
      </c>
      <c r="Q625" s="5">
        <f t="shared" si="100"/>
        <v>0</v>
      </c>
      <c r="R625" s="5">
        <v>0</v>
      </c>
      <c r="S625" s="5">
        <v>0</v>
      </c>
      <c r="T625" s="5">
        <f t="shared" si="101"/>
        <v>0</v>
      </c>
      <c r="U625" s="5">
        <v>0</v>
      </c>
      <c r="V625" s="5">
        <v>0</v>
      </c>
      <c r="W625" s="5">
        <v>0</v>
      </c>
      <c r="X625" s="5">
        <v>0</v>
      </c>
      <c r="Y625" s="5">
        <f t="shared" si="104"/>
        <v>0</v>
      </c>
      <c r="Z625" s="5">
        <v>0</v>
      </c>
      <c r="AA625" s="5">
        <v>0</v>
      </c>
      <c r="AB625" s="5">
        <f t="shared" si="105"/>
        <v>0</v>
      </c>
      <c r="AC625" s="5">
        <v>0</v>
      </c>
      <c r="AD625" s="5">
        <v>0</v>
      </c>
      <c r="AE625" s="5">
        <f t="shared" si="106"/>
        <v>0</v>
      </c>
      <c r="AF625" s="5">
        <v>1</v>
      </c>
      <c r="AG625" s="6">
        <v>43215</v>
      </c>
      <c r="AH625" s="5">
        <v>1</v>
      </c>
      <c r="AI625" s="5">
        <v>0</v>
      </c>
      <c r="AJ625" s="5">
        <v>0</v>
      </c>
      <c r="AK625" s="5">
        <f t="shared" si="107"/>
        <v>0</v>
      </c>
      <c r="AL625" s="5">
        <v>0</v>
      </c>
      <c r="AM625" s="5">
        <v>0</v>
      </c>
      <c r="AN625" s="5">
        <f t="shared" si="108"/>
        <v>0</v>
      </c>
      <c r="AO625" s="5">
        <v>0</v>
      </c>
      <c r="AP625" s="5">
        <v>0</v>
      </c>
      <c r="AQ625" s="5">
        <f t="shared" si="109"/>
        <v>0</v>
      </c>
      <c r="AR625" s="5">
        <v>0</v>
      </c>
      <c r="AS625" s="6"/>
      <c r="AT625" s="5">
        <v>0</v>
      </c>
      <c r="AU625" s="5">
        <v>0</v>
      </c>
      <c r="AV625" t="str">
        <f t="shared" si="102"/>
        <v>N</v>
      </c>
      <c r="AW625" t="s">
        <v>60</v>
      </c>
      <c r="AX625" t="s">
        <v>445</v>
      </c>
      <c r="AY625" t="s">
        <v>62</v>
      </c>
      <c r="AZ625" t="s">
        <v>62</v>
      </c>
      <c r="BA625" t="str">
        <f t="shared" si="103"/>
        <v>N</v>
      </c>
    </row>
    <row r="626" spans="1:53">
      <c r="A626" t="s">
        <v>54</v>
      </c>
      <c r="B626" t="s">
        <v>54</v>
      </c>
      <c r="C626" t="s">
        <v>55</v>
      </c>
      <c r="D626">
        <v>2018</v>
      </c>
      <c r="F626" t="s">
        <v>1756</v>
      </c>
      <c r="G626" t="s">
        <v>1757</v>
      </c>
      <c r="H626" t="s">
        <v>1250</v>
      </c>
      <c r="I626" t="s">
        <v>1758</v>
      </c>
      <c r="J626" t="s">
        <v>58</v>
      </c>
      <c r="K626" t="s">
        <v>59</v>
      </c>
      <c r="L626" s="5">
        <v>0</v>
      </c>
      <c r="M626" s="5">
        <v>0</v>
      </c>
      <c r="N626" s="5">
        <f t="shared" si="99"/>
        <v>0</v>
      </c>
      <c r="O626" s="5">
        <v>0</v>
      </c>
      <c r="P626" s="5">
        <v>0</v>
      </c>
      <c r="Q626" s="5">
        <f t="shared" si="100"/>
        <v>0</v>
      </c>
      <c r="R626" s="5">
        <v>0</v>
      </c>
      <c r="S626" s="5">
        <v>0</v>
      </c>
      <c r="T626" s="5">
        <f t="shared" si="101"/>
        <v>0</v>
      </c>
      <c r="U626" s="5">
        <v>0</v>
      </c>
      <c r="V626" s="5">
        <v>0</v>
      </c>
      <c r="W626" s="5">
        <v>0</v>
      </c>
      <c r="X626" s="5">
        <v>0</v>
      </c>
      <c r="Y626" s="5">
        <f t="shared" si="104"/>
        <v>0</v>
      </c>
      <c r="Z626" s="5">
        <v>0</v>
      </c>
      <c r="AA626" s="5">
        <v>0</v>
      </c>
      <c r="AB626" s="5">
        <f t="shared" si="105"/>
        <v>0</v>
      </c>
      <c r="AC626" s="5">
        <v>0</v>
      </c>
      <c r="AD626" s="5">
        <v>0</v>
      </c>
      <c r="AE626" s="5">
        <f t="shared" si="106"/>
        <v>0</v>
      </c>
      <c r="AF626" s="5">
        <v>1</v>
      </c>
      <c r="AG626" s="6">
        <v>43413</v>
      </c>
      <c r="AH626" s="5">
        <v>1</v>
      </c>
      <c r="AI626" s="5">
        <v>0</v>
      </c>
      <c r="AJ626" s="5">
        <v>0</v>
      </c>
      <c r="AK626" s="5">
        <f t="shared" si="107"/>
        <v>0</v>
      </c>
      <c r="AL626" s="5">
        <v>0</v>
      </c>
      <c r="AM626" s="5">
        <v>0</v>
      </c>
      <c r="AN626" s="5">
        <f t="shared" si="108"/>
        <v>0</v>
      </c>
      <c r="AO626" s="5">
        <v>0</v>
      </c>
      <c r="AP626" s="5">
        <v>0</v>
      </c>
      <c r="AQ626" s="5">
        <f t="shared" si="109"/>
        <v>0</v>
      </c>
      <c r="AR626" s="5">
        <v>0</v>
      </c>
      <c r="AS626" s="6"/>
      <c r="AT626" s="5">
        <v>0</v>
      </c>
      <c r="AU626" s="5">
        <v>0</v>
      </c>
      <c r="AV626" t="str">
        <f t="shared" si="102"/>
        <v>N</v>
      </c>
      <c r="AW626" t="s">
        <v>60</v>
      </c>
      <c r="AX626" t="s">
        <v>445</v>
      </c>
      <c r="AY626" t="s">
        <v>62</v>
      </c>
      <c r="AZ626" t="s">
        <v>62</v>
      </c>
      <c r="BA626" t="str">
        <f t="shared" si="103"/>
        <v>N</v>
      </c>
    </row>
    <row r="627" spans="1:53">
      <c r="A627" t="s">
        <v>54</v>
      </c>
      <c r="B627" t="s">
        <v>54</v>
      </c>
      <c r="C627" t="s">
        <v>55</v>
      </c>
      <c r="D627">
        <v>2018</v>
      </c>
      <c r="F627" t="s">
        <v>1759</v>
      </c>
      <c r="G627" t="s">
        <v>1760</v>
      </c>
      <c r="H627" t="s">
        <v>899</v>
      </c>
      <c r="I627" t="s">
        <v>1761</v>
      </c>
      <c r="J627" t="s">
        <v>58</v>
      </c>
      <c r="K627" t="s">
        <v>59</v>
      </c>
      <c r="L627" s="5">
        <v>0</v>
      </c>
      <c r="M627" s="5">
        <v>0</v>
      </c>
      <c r="N627" s="5">
        <f t="shared" si="99"/>
        <v>0</v>
      </c>
      <c r="O627" s="5">
        <v>0</v>
      </c>
      <c r="P627" s="5">
        <v>0</v>
      </c>
      <c r="Q627" s="5">
        <f t="shared" si="100"/>
        <v>0</v>
      </c>
      <c r="R627" s="5">
        <v>0</v>
      </c>
      <c r="S627" s="5">
        <v>0</v>
      </c>
      <c r="T627" s="5">
        <f t="shared" si="101"/>
        <v>0</v>
      </c>
      <c r="U627" s="5">
        <v>0</v>
      </c>
      <c r="V627" s="5">
        <v>0</v>
      </c>
      <c r="W627" s="5">
        <v>0</v>
      </c>
      <c r="X627" s="5">
        <v>0</v>
      </c>
      <c r="Y627" s="5">
        <f t="shared" si="104"/>
        <v>0</v>
      </c>
      <c r="Z627" s="5">
        <v>0</v>
      </c>
      <c r="AA627" s="5">
        <v>0</v>
      </c>
      <c r="AB627" s="5">
        <f t="shared" si="105"/>
        <v>0</v>
      </c>
      <c r="AC627" s="5">
        <v>0</v>
      </c>
      <c r="AD627" s="5">
        <v>0</v>
      </c>
      <c r="AE627" s="5">
        <f t="shared" si="106"/>
        <v>0</v>
      </c>
      <c r="AF627" s="5">
        <v>1</v>
      </c>
      <c r="AG627" s="6">
        <v>43348</v>
      </c>
      <c r="AH627" s="5">
        <v>1</v>
      </c>
      <c r="AI627" s="5">
        <v>0</v>
      </c>
      <c r="AJ627" s="5">
        <v>0</v>
      </c>
      <c r="AK627" s="5">
        <f t="shared" si="107"/>
        <v>0</v>
      </c>
      <c r="AL627" s="5">
        <v>0</v>
      </c>
      <c r="AM627" s="5">
        <v>0</v>
      </c>
      <c r="AN627" s="5">
        <f t="shared" si="108"/>
        <v>0</v>
      </c>
      <c r="AO627" s="5">
        <v>0</v>
      </c>
      <c r="AP627" s="5">
        <v>0</v>
      </c>
      <c r="AQ627" s="5">
        <f t="shared" si="109"/>
        <v>0</v>
      </c>
      <c r="AR627" s="5">
        <v>0</v>
      </c>
      <c r="AS627" s="6"/>
      <c r="AT627" s="5">
        <v>0</v>
      </c>
      <c r="AU627" s="5">
        <v>0</v>
      </c>
      <c r="AV627" t="str">
        <f t="shared" si="102"/>
        <v>N</v>
      </c>
      <c r="AW627" t="s">
        <v>60</v>
      </c>
      <c r="AX627" t="s">
        <v>445</v>
      </c>
      <c r="AY627" t="s">
        <v>62</v>
      </c>
      <c r="AZ627" t="s">
        <v>62</v>
      </c>
      <c r="BA627" t="str">
        <f t="shared" si="103"/>
        <v>N</v>
      </c>
    </row>
    <row r="628" spans="1:53">
      <c r="A628" t="s">
        <v>54</v>
      </c>
      <c r="B628" t="s">
        <v>54</v>
      </c>
      <c r="C628" t="s">
        <v>55</v>
      </c>
      <c r="D628">
        <v>2018</v>
      </c>
      <c r="F628" t="s">
        <v>1762</v>
      </c>
      <c r="G628" t="s">
        <v>1763</v>
      </c>
      <c r="H628" t="s">
        <v>1764</v>
      </c>
      <c r="I628" t="s">
        <v>1765</v>
      </c>
      <c r="J628" t="s">
        <v>58</v>
      </c>
      <c r="K628" t="s">
        <v>59</v>
      </c>
      <c r="L628" s="5">
        <v>0</v>
      </c>
      <c r="M628" s="5">
        <v>0</v>
      </c>
      <c r="N628" s="5">
        <f t="shared" si="99"/>
        <v>0</v>
      </c>
      <c r="O628" s="5">
        <v>0</v>
      </c>
      <c r="P628" s="5">
        <v>0</v>
      </c>
      <c r="Q628" s="5">
        <f t="shared" si="100"/>
        <v>0</v>
      </c>
      <c r="R628" s="5">
        <v>0</v>
      </c>
      <c r="S628" s="5">
        <v>0</v>
      </c>
      <c r="T628" s="5">
        <f t="shared" si="101"/>
        <v>0</v>
      </c>
      <c r="U628" s="5">
        <v>0</v>
      </c>
      <c r="V628" s="5">
        <v>0</v>
      </c>
      <c r="W628" s="5">
        <v>0</v>
      </c>
      <c r="X628" s="5">
        <v>0</v>
      </c>
      <c r="Y628" s="5">
        <f t="shared" si="104"/>
        <v>0</v>
      </c>
      <c r="Z628" s="5">
        <v>0</v>
      </c>
      <c r="AA628" s="5">
        <v>0</v>
      </c>
      <c r="AB628" s="5">
        <f t="shared" si="105"/>
        <v>0</v>
      </c>
      <c r="AC628" s="5">
        <v>0</v>
      </c>
      <c r="AD628" s="5">
        <v>0</v>
      </c>
      <c r="AE628" s="5">
        <f t="shared" si="106"/>
        <v>0</v>
      </c>
      <c r="AF628" s="5">
        <v>1</v>
      </c>
      <c r="AG628" s="6">
        <v>43110</v>
      </c>
      <c r="AH628" s="5">
        <v>1</v>
      </c>
      <c r="AI628" s="5">
        <v>0</v>
      </c>
      <c r="AJ628" s="5">
        <v>0</v>
      </c>
      <c r="AK628" s="5">
        <f t="shared" si="107"/>
        <v>0</v>
      </c>
      <c r="AL628" s="5">
        <v>0</v>
      </c>
      <c r="AM628" s="5">
        <v>0</v>
      </c>
      <c r="AN628" s="5">
        <f t="shared" si="108"/>
        <v>0</v>
      </c>
      <c r="AO628" s="5">
        <v>0</v>
      </c>
      <c r="AP628" s="5">
        <v>0</v>
      </c>
      <c r="AQ628" s="5">
        <f t="shared" si="109"/>
        <v>0</v>
      </c>
      <c r="AR628" s="5">
        <v>0</v>
      </c>
      <c r="AS628" s="6"/>
      <c r="AT628" s="5">
        <v>0</v>
      </c>
      <c r="AU628" s="5">
        <v>0</v>
      </c>
      <c r="AV628" t="str">
        <f t="shared" si="102"/>
        <v>N</v>
      </c>
      <c r="AW628" t="s">
        <v>60</v>
      </c>
      <c r="AX628" t="s">
        <v>445</v>
      </c>
      <c r="AY628" t="s">
        <v>62</v>
      </c>
      <c r="AZ628" t="s">
        <v>62</v>
      </c>
      <c r="BA628" t="str">
        <f t="shared" si="103"/>
        <v>N</v>
      </c>
    </row>
    <row r="629" spans="1:53">
      <c r="A629" t="s">
        <v>54</v>
      </c>
      <c r="B629" t="s">
        <v>54</v>
      </c>
      <c r="C629" t="s">
        <v>55</v>
      </c>
      <c r="D629">
        <v>2018</v>
      </c>
      <c r="F629" t="s">
        <v>1766</v>
      </c>
      <c r="G629" t="s">
        <v>1767</v>
      </c>
      <c r="H629" t="s">
        <v>1250</v>
      </c>
      <c r="I629" t="s">
        <v>1768</v>
      </c>
      <c r="J629" t="s">
        <v>58</v>
      </c>
      <c r="K629" t="s">
        <v>59</v>
      </c>
      <c r="L629" s="5">
        <v>0</v>
      </c>
      <c r="M629" s="5">
        <v>0</v>
      </c>
      <c r="N629" s="5">
        <f t="shared" si="99"/>
        <v>0</v>
      </c>
      <c r="O629" s="5">
        <v>0</v>
      </c>
      <c r="P629" s="5">
        <v>0</v>
      </c>
      <c r="Q629" s="5">
        <f t="shared" si="100"/>
        <v>0</v>
      </c>
      <c r="R629" s="5">
        <v>0</v>
      </c>
      <c r="S629" s="5">
        <v>0</v>
      </c>
      <c r="T629" s="5">
        <f t="shared" si="101"/>
        <v>0</v>
      </c>
      <c r="U629" s="5">
        <v>0</v>
      </c>
      <c r="V629" s="5">
        <v>0</v>
      </c>
      <c r="W629" s="5">
        <v>0</v>
      </c>
      <c r="X629" s="5">
        <v>0</v>
      </c>
      <c r="Y629" s="5">
        <f t="shared" si="104"/>
        <v>0</v>
      </c>
      <c r="Z629" s="5">
        <v>0</v>
      </c>
      <c r="AA629" s="5">
        <v>0</v>
      </c>
      <c r="AB629" s="5">
        <f t="shared" si="105"/>
        <v>0</v>
      </c>
      <c r="AC629" s="5">
        <v>0</v>
      </c>
      <c r="AD629" s="5">
        <v>0</v>
      </c>
      <c r="AE629" s="5">
        <f t="shared" si="106"/>
        <v>0</v>
      </c>
      <c r="AF629" s="5">
        <v>1</v>
      </c>
      <c r="AG629" s="6">
        <v>43265</v>
      </c>
      <c r="AH629" s="5">
        <v>1</v>
      </c>
      <c r="AI629" s="5">
        <v>0</v>
      </c>
      <c r="AJ629" s="5">
        <v>0</v>
      </c>
      <c r="AK629" s="5">
        <f t="shared" si="107"/>
        <v>0</v>
      </c>
      <c r="AL629" s="5">
        <v>0</v>
      </c>
      <c r="AM629" s="5">
        <v>0</v>
      </c>
      <c r="AN629" s="5">
        <f t="shared" si="108"/>
        <v>0</v>
      </c>
      <c r="AO629" s="5">
        <v>0</v>
      </c>
      <c r="AP629" s="5">
        <v>0</v>
      </c>
      <c r="AQ629" s="5">
        <f t="shared" si="109"/>
        <v>0</v>
      </c>
      <c r="AR629" s="5">
        <v>0</v>
      </c>
      <c r="AS629" s="6"/>
      <c r="AT629" s="5">
        <v>0</v>
      </c>
      <c r="AU629" s="5">
        <v>0</v>
      </c>
      <c r="AV629" t="str">
        <f t="shared" si="102"/>
        <v>N</v>
      </c>
      <c r="AW629" t="s">
        <v>60</v>
      </c>
      <c r="AX629" t="s">
        <v>445</v>
      </c>
      <c r="AY629" t="s">
        <v>62</v>
      </c>
      <c r="AZ629" t="s">
        <v>62</v>
      </c>
      <c r="BA629" t="str">
        <f t="shared" si="103"/>
        <v>N</v>
      </c>
    </row>
    <row r="630" spans="1:53">
      <c r="A630" t="s">
        <v>54</v>
      </c>
      <c r="B630" t="s">
        <v>54</v>
      </c>
      <c r="C630" t="s">
        <v>55</v>
      </c>
      <c r="D630">
        <v>2018</v>
      </c>
      <c r="F630" t="s">
        <v>1769</v>
      </c>
      <c r="G630" t="s">
        <v>1770</v>
      </c>
      <c r="H630" t="s">
        <v>913</v>
      </c>
      <c r="I630" t="s">
        <v>1771</v>
      </c>
      <c r="J630" t="s">
        <v>58</v>
      </c>
      <c r="K630" t="s">
        <v>59</v>
      </c>
      <c r="L630" s="5">
        <v>0</v>
      </c>
      <c r="M630" s="5">
        <v>0</v>
      </c>
      <c r="N630" s="5">
        <f t="shared" si="99"/>
        <v>0</v>
      </c>
      <c r="O630" s="5">
        <v>0</v>
      </c>
      <c r="P630" s="5">
        <v>0</v>
      </c>
      <c r="Q630" s="5">
        <f t="shared" si="100"/>
        <v>0</v>
      </c>
      <c r="R630" s="5">
        <v>0</v>
      </c>
      <c r="S630" s="5">
        <v>0</v>
      </c>
      <c r="T630" s="5">
        <f t="shared" si="101"/>
        <v>0</v>
      </c>
      <c r="U630" s="5">
        <v>0</v>
      </c>
      <c r="V630" s="5">
        <v>0</v>
      </c>
      <c r="W630" s="5">
        <v>0</v>
      </c>
      <c r="X630" s="5">
        <v>0</v>
      </c>
      <c r="Y630" s="5">
        <f t="shared" si="104"/>
        <v>0</v>
      </c>
      <c r="Z630" s="5">
        <v>0</v>
      </c>
      <c r="AA630" s="5">
        <v>0</v>
      </c>
      <c r="AB630" s="5">
        <f t="shared" si="105"/>
        <v>0</v>
      </c>
      <c r="AC630" s="5">
        <v>0</v>
      </c>
      <c r="AD630" s="5">
        <v>0</v>
      </c>
      <c r="AE630" s="5">
        <f t="shared" si="106"/>
        <v>0</v>
      </c>
      <c r="AF630" s="5">
        <v>1</v>
      </c>
      <c r="AG630" s="6">
        <v>43278</v>
      </c>
      <c r="AH630" s="5">
        <v>1</v>
      </c>
      <c r="AI630" s="5">
        <v>0</v>
      </c>
      <c r="AJ630" s="5">
        <v>0</v>
      </c>
      <c r="AK630" s="5">
        <f t="shared" si="107"/>
        <v>0</v>
      </c>
      <c r="AL630" s="5">
        <v>0</v>
      </c>
      <c r="AM630" s="5">
        <v>0</v>
      </c>
      <c r="AN630" s="5">
        <f t="shared" si="108"/>
        <v>0</v>
      </c>
      <c r="AO630" s="5">
        <v>0</v>
      </c>
      <c r="AP630" s="5">
        <v>0</v>
      </c>
      <c r="AQ630" s="5">
        <f t="shared" si="109"/>
        <v>0</v>
      </c>
      <c r="AR630" s="5">
        <v>0</v>
      </c>
      <c r="AS630" s="6"/>
      <c r="AT630" s="5">
        <v>0</v>
      </c>
      <c r="AU630" s="5">
        <v>0</v>
      </c>
      <c r="AV630" t="str">
        <f t="shared" si="102"/>
        <v>N</v>
      </c>
      <c r="AW630" t="s">
        <v>60</v>
      </c>
      <c r="AX630" t="s">
        <v>445</v>
      </c>
      <c r="AY630" t="s">
        <v>62</v>
      </c>
      <c r="AZ630" t="s">
        <v>62</v>
      </c>
      <c r="BA630" t="str">
        <f t="shared" si="103"/>
        <v>N</v>
      </c>
    </row>
    <row r="631" spans="1:53">
      <c r="A631" t="s">
        <v>54</v>
      </c>
      <c r="B631" t="s">
        <v>54</v>
      </c>
      <c r="C631" t="s">
        <v>55</v>
      </c>
      <c r="D631">
        <v>2018</v>
      </c>
      <c r="F631" t="s">
        <v>1772</v>
      </c>
      <c r="G631" t="s">
        <v>1773</v>
      </c>
      <c r="H631" t="s">
        <v>913</v>
      </c>
      <c r="I631" t="s">
        <v>1774</v>
      </c>
      <c r="J631" t="s">
        <v>58</v>
      </c>
      <c r="K631" t="s">
        <v>59</v>
      </c>
      <c r="L631" s="5">
        <v>0</v>
      </c>
      <c r="M631" s="5">
        <v>0</v>
      </c>
      <c r="N631" s="5">
        <f t="shared" si="99"/>
        <v>0</v>
      </c>
      <c r="O631" s="5">
        <v>0</v>
      </c>
      <c r="P631" s="5">
        <v>0</v>
      </c>
      <c r="Q631" s="5">
        <f t="shared" si="100"/>
        <v>0</v>
      </c>
      <c r="R631" s="5">
        <v>0</v>
      </c>
      <c r="S631" s="5">
        <v>0</v>
      </c>
      <c r="T631" s="5">
        <f t="shared" si="101"/>
        <v>0</v>
      </c>
      <c r="U631" s="5">
        <v>0</v>
      </c>
      <c r="V631" s="5">
        <v>0</v>
      </c>
      <c r="W631" s="5">
        <v>0</v>
      </c>
      <c r="X631" s="5">
        <v>0</v>
      </c>
      <c r="Y631" s="5">
        <f t="shared" si="104"/>
        <v>0</v>
      </c>
      <c r="Z631" s="5">
        <v>0</v>
      </c>
      <c r="AA631" s="5">
        <v>0</v>
      </c>
      <c r="AB631" s="5">
        <f t="shared" si="105"/>
        <v>0</v>
      </c>
      <c r="AC631" s="5">
        <v>0</v>
      </c>
      <c r="AD631" s="5">
        <v>0</v>
      </c>
      <c r="AE631" s="5">
        <f t="shared" si="106"/>
        <v>0</v>
      </c>
      <c r="AF631" s="5">
        <v>1</v>
      </c>
      <c r="AG631" s="6">
        <v>43292</v>
      </c>
      <c r="AH631" s="5">
        <v>1</v>
      </c>
      <c r="AI631" s="5">
        <v>0</v>
      </c>
      <c r="AJ631" s="5">
        <v>0</v>
      </c>
      <c r="AK631" s="5">
        <f t="shared" si="107"/>
        <v>0</v>
      </c>
      <c r="AL631" s="5">
        <v>0</v>
      </c>
      <c r="AM631" s="5">
        <v>0</v>
      </c>
      <c r="AN631" s="5">
        <f t="shared" si="108"/>
        <v>0</v>
      </c>
      <c r="AO631" s="5">
        <v>0</v>
      </c>
      <c r="AP631" s="5">
        <v>0</v>
      </c>
      <c r="AQ631" s="5">
        <f t="shared" si="109"/>
        <v>0</v>
      </c>
      <c r="AR631" s="5">
        <v>0</v>
      </c>
      <c r="AS631" s="6"/>
      <c r="AT631" s="5">
        <v>0</v>
      </c>
      <c r="AU631" s="5">
        <v>0</v>
      </c>
      <c r="AV631" t="str">
        <f t="shared" si="102"/>
        <v>N</v>
      </c>
      <c r="AW631" t="s">
        <v>60</v>
      </c>
      <c r="AX631" t="s">
        <v>445</v>
      </c>
      <c r="AY631" t="s">
        <v>62</v>
      </c>
      <c r="AZ631" t="s">
        <v>62</v>
      </c>
      <c r="BA631" t="str">
        <f t="shared" si="103"/>
        <v>N</v>
      </c>
    </row>
    <row r="632" spans="1:53">
      <c r="A632" t="s">
        <v>54</v>
      </c>
      <c r="B632" t="s">
        <v>54</v>
      </c>
      <c r="C632" t="s">
        <v>55</v>
      </c>
      <c r="D632">
        <v>2018</v>
      </c>
      <c r="F632" t="s">
        <v>1775</v>
      </c>
      <c r="G632" t="s">
        <v>1776</v>
      </c>
      <c r="H632" t="s">
        <v>913</v>
      </c>
      <c r="I632" t="s">
        <v>1777</v>
      </c>
      <c r="J632" t="s">
        <v>58</v>
      </c>
      <c r="K632" t="s">
        <v>59</v>
      </c>
      <c r="L632" s="5">
        <v>0</v>
      </c>
      <c r="M632" s="5">
        <v>0</v>
      </c>
      <c r="N632" s="5">
        <f t="shared" si="99"/>
        <v>0</v>
      </c>
      <c r="O632" s="5">
        <v>0</v>
      </c>
      <c r="P632" s="5">
        <v>0</v>
      </c>
      <c r="Q632" s="5">
        <f t="shared" si="100"/>
        <v>0</v>
      </c>
      <c r="R632" s="5">
        <v>0</v>
      </c>
      <c r="S632" s="5">
        <v>0</v>
      </c>
      <c r="T632" s="5">
        <f t="shared" si="101"/>
        <v>0</v>
      </c>
      <c r="U632" s="5">
        <v>0</v>
      </c>
      <c r="V632" s="5">
        <v>0</v>
      </c>
      <c r="W632" s="5">
        <v>0</v>
      </c>
      <c r="X632" s="5">
        <v>0</v>
      </c>
      <c r="Y632" s="5">
        <f t="shared" si="104"/>
        <v>0</v>
      </c>
      <c r="Z632" s="5">
        <v>0</v>
      </c>
      <c r="AA632" s="5">
        <v>0</v>
      </c>
      <c r="AB632" s="5">
        <f t="shared" si="105"/>
        <v>0</v>
      </c>
      <c r="AC632" s="5">
        <v>0</v>
      </c>
      <c r="AD632" s="5">
        <v>0</v>
      </c>
      <c r="AE632" s="5">
        <f t="shared" si="106"/>
        <v>0</v>
      </c>
      <c r="AF632" s="5">
        <v>1</v>
      </c>
      <c r="AG632" s="6">
        <v>43269</v>
      </c>
      <c r="AH632" s="5">
        <v>1</v>
      </c>
      <c r="AI632" s="5">
        <v>0</v>
      </c>
      <c r="AJ632" s="5">
        <v>0</v>
      </c>
      <c r="AK632" s="5">
        <f t="shared" si="107"/>
        <v>0</v>
      </c>
      <c r="AL632" s="5">
        <v>0</v>
      </c>
      <c r="AM632" s="5">
        <v>0</v>
      </c>
      <c r="AN632" s="5">
        <f t="shared" si="108"/>
        <v>0</v>
      </c>
      <c r="AO632" s="5">
        <v>0</v>
      </c>
      <c r="AP632" s="5">
        <v>0</v>
      </c>
      <c r="AQ632" s="5">
        <f t="shared" si="109"/>
        <v>0</v>
      </c>
      <c r="AR632" s="5">
        <v>0</v>
      </c>
      <c r="AS632" s="6"/>
      <c r="AT632" s="5">
        <v>0</v>
      </c>
      <c r="AU632" s="5">
        <v>0</v>
      </c>
      <c r="AV632" t="str">
        <f t="shared" si="102"/>
        <v>N</v>
      </c>
      <c r="AW632" t="s">
        <v>60</v>
      </c>
      <c r="AX632" t="s">
        <v>445</v>
      </c>
      <c r="AY632" t="s">
        <v>62</v>
      </c>
      <c r="AZ632" t="s">
        <v>62</v>
      </c>
      <c r="BA632" t="str">
        <f t="shared" si="103"/>
        <v>N</v>
      </c>
    </row>
    <row r="633" spans="1:53">
      <c r="A633" t="s">
        <v>54</v>
      </c>
      <c r="B633" t="s">
        <v>54</v>
      </c>
      <c r="C633" t="s">
        <v>55</v>
      </c>
      <c r="D633">
        <v>2018</v>
      </c>
      <c r="F633" t="s">
        <v>1778</v>
      </c>
      <c r="G633" t="s">
        <v>1779</v>
      </c>
      <c r="H633" t="s">
        <v>1250</v>
      </c>
      <c r="I633" t="s">
        <v>1780</v>
      </c>
      <c r="J633" t="s">
        <v>58</v>
      </c>
      <c r="K633" t="s">
        <v>59</v>
      </c>
      <c r="L633" s="5">
        <v>0</v>
      </c>
      <c r="M633" s="5">
        <v>0</v>
      </c>
      <c r="N633" s="5">
        <f t="shared" si="99"/>
        <v>0</v>
      </c>
      <c r="O633" s="5">
        <v>0</v>
      </c>
      <c r="P633" s="5">
        <v>0</v>
      </c>
      <c r="Q633" s="5">
        <f t="shared" si="100"/>
        <v>0</v>
      </c>
      <c r="R633" s="5">
        <v>0</v>
      </c>
      <c r="S633" s="5">
        <v>0</v>
      </c>
      <c r="T633" s="5">
        <f t="shared" si="101"/>
        <v>0</v>
      </c>
      <c r="U633" s="5">
        <v>0</v>
      </c>
      <c r="V633" s="5">
        <v>0</v>
      </c>
      <c r="W633" s="5">
        <v>0</v>
      </c>
      <c r="X633" s="5">
        <v>0</v>
      </c>
      <c r="Y633" s="5">
        <f t="shared" si="104"/>
        <v>0</v>
      </c>
      <c r="Z633" s="5">
        <v>0</v>
      </c>
      <c r="AA633" s="5">
        <v>0</v>
      </c>
      <c r="AB633" s="5">
        <f t="shared" si="105"/>
        <v>0</v>
      </c>
      <c r="AC633" s="5">
        <v>0</v>
      </c>
      <c r="AD633" s="5">
        <v>0</v>
      </c>
      <c r="AE633" s="5">
        <f t="shared" si="106"/>
        <v>0</v>
      </c>
      <c r="AF633" s="5">
        <v>1</v>
      </c>
      <c r="AG633" s="6">
        <v>43315</v>
      </c>
      <c r="AH633" s="5">
        <v>1</v>
      </c>
      <c r="AI633" s="5">
        <v>0</v>
      </c>
      <c r="AJ633" s="5">
        <v>0</v>
      </c>
      <c r="AK633" s="5">
        <f t="shared" si="107"/>
        <v>0</v>
      </c>
      <c r="AL633" s="5">
        <v>0</v>
      </c>
      <c r="AM633" s="5">
        <v>0</v>
      </c>
      <c r="AN633" s="5">
        <f t="shared" si="108"/>
        <v>0</v>
      </c>
      <c r="AO633" s="5">
        <v>0</v>
      </c>
      <c r="AP633" s="5">
        <v>0</v>
      </c>
      <c r="AQ633" s="5">
        <f t="shared" si="109"/>
        <v>0</v>
      </c>
      <c r="AR633" s="5">
        <v>0</v>
      </c>
      <c r="AS633" s="6"/>
      <c r="AT633" s="5">
        <v>0</v>
      </c>
      <c r="AU633" s="5">
        <v>0</v>
      </c>
      <c r="AV633" t="str">
        <f t="shared" si="102"/>
        <v>N</v>
      </c>
      <c r="AW633" t="s">
        <v>60</v>
      </c>
      <c r="AX633" t="s">
        <v>445</v>
      </c>
      <c r="AY633" t="s">
        <v>62</v>
      </c>
      <c r="AZ633" t="s">
        <v>62</v>
      </c>
      <c r="BA633" t="str">
        <f t="shared" si="103"/>
        <v>N</v>
      </c>
    </row>
    <row r="634" spans="1:53">
      <c r="A634" t="s">
        <v>54</v>
      </c>
      <c r="B634" t="s">
        <v>54</v>
      </c>
      <c r="C634" t="s">
        <v>55</v>
      </c>
      <c r="D634">
        <v>2018</v>
      </c>
      <c r="F634" t="s">
        <v>1781</v>
      </c>
      <c r="G634" t="s">
        <v>1782</v>
      </c>
      <c r="H634" t="s">
        <v>913</v>
      </c>
      <c r="I634" t="s">
        <v>1783</v>
      </c>
      <c r="J634" t="s">
        <v>58</v>
      </c>
      <c r="K634" t="s">
        <v>59</v>
      </c>
      <c r="L634" s="5">
        <v>0</v>
      </c>
      <c r="M634" s="5">
        <v>0</v>
      </c>
      <c r="N634" s="5">
        <f t="shared" si="99"/>
        <v>0</v>
      </c>
      <c r="O634" s="5">
        <v>0</v>
      </c>
      <c r="P634" s="5">
        <v>0</v>
      </c>
      <c r="Q634" s="5">
        <f t="shared" si="100"/>
        <v>0</v>
      </c>
      <c r="R634" s="5">
        <v>0</v>
      </c>
      <c r="S634" s="5">
        <v>0</v>
      </c>
      <c r="T634" s="5">
        <f t="shared" si="101"/>
        <v>0</v>
      </c>
      <c r="U634" s="5">
        <v>0</v>
      </c>
      <c r="V634" s="5">
        <v>0</v>
      </c>
      <c r="W634" s="5">
        <v>0</v>
      </c>
      <c r="X634" s="5">
        <v>0</v>
      </c>
      <c r="Y634" s="5">
        <f t="shared" si="104"/>
        <v>0</v>
      </c>
      <c r="Z634" s="5">
        <v>0</v>
      </c>
      <c r="AA634" s="5">
        <v>0</v>
      </c>
      <c r="AB634" s="5">
        <f t="shared" si="105"/>
        <v>0</v>
      </c>
      <c r="AC634" s="5">
        <v>0</v>
      </c>
      <c r="AD634" s="5">
        <v>0</v>
      </c>
      <c r="AE634" s="5">
        <f t="shared" si="106"/>
        <v>0</v>
      </c>
      <c r="AF634" s="5">
        <v>1</v>
      </c>
      <c r="AG634" s="6">
        <v>43299</v>
      </c>
      <c r="AH634" s="5">
        <v>1</v>
      </c>
      <c r="AI634" s="5">
        <v>0</v>
      </c>
      <c r="AJ634" s="5">
        <v>0</v>
      </c>
      <c r="AK634" s="5">
        <f t="shared" si="107"/>
        <v>0</v>
      </c>
      <c r="AL634" s="5">
        <v>0</v>
      </c>
      <c r="AM634" s="5">
        <v>0</v>
      </c>
      <c r="AN634" s="5">
        <f t="shared" si="108"/>
        <v>0</v>
      </c>
      <c r="AO634" s="5">
        <v>0</v>
      </c>
      <c r="AP634" s="5">
        <v>0</v>
      </c>
      <c r="AQ634" s="5">
        <f t="shared" si="109"/>
        <v>0</v>
      </c>
      <c r="AR634" s="5">
        <v>0</v>
      </c>
      <c r="AS634" s="6"/>
      <c r="AT634" s="5">
        <v>0</v>
      </c>
      <c r="AU634" s="5">
        <v>0</v>
      </c>
      <c r="AV634" t="str">
        <f t="shared" si="102"/>
        <v>N</v>
      </c>
      <c r="AW634" t="s">
        <v>60</v>
      </c>
      <c r="AX634" t="s">
        <v>445</v>
      </c>
      <c r="AY634" t="s">
        <v>62</v>
      </c>
      <c r="AZ634" t="s">
        <v>62</v>
      </c>
      <c r="BA634" t="str">
        <f t="shared" si="103"/>
        <v>N</v>
      </c>
    </row>
    <row r="635" spans="1:53">
      <c r="A635" t="s">
        <v>54</v>
      </c>
      <c r="B635" t="s">
        <v>54</v>
      </c>
      <c r="C635" t="s">
        <v>55</v>
      </c>
      <c r="D635">
        <v>2018</v>
      </c>
      <c r="F635" t="s">
        <v>1784</v>
      </c>
      <c r="G635" t="s">
        <v>1785</v>
      </c>
      <c r="H635" t="s">
        <v>1786</v>
      </c>
      <c r="I635" t="s">
        <v>1787</v>
      </c>
      <c r="J635" t="s">
        <v>58</v>
      </c>
      <c r="K635" t="s">
        <v>59</v>
      </c>
      <c r="L635" s="5">
        <v>0</v>
      </c>
      <c r="M635" s="5">
        <v>0</v>
      </c>
      <c r="N635" s="5">
        <f t="shared" si="99"/>
        <v>0</v>
      </c>
      <c r="O635" s="5">
        <v>0</v>
      </c>
      <c r="P635" s="5">
        <v>0</v>
      </c>
      <c r="Q635" s="5">
        <f t="shared" si="100"/>
        <v>0</v>
      </c>
      <c r="R635" s="5">
        <v>0</v>
      </c>
      <c r="S635" s="5">
        <v>0</v>
      </c>
      <c r="T635" s="5">
        <f t="shared" si="101"/>
        <v>0</v>
      </c>
      <c r="U635" s="5">
        <v>0</v>
      </c>
      <c r="V635" s="5">
        <v>0</v>
      </c>
      <c r="W635" s="5">
        <v>0</v>
      </c>
      <c r="X635" s="5">
        <v>0</v>
      </c>
      <c r="Y635" s="5">
        <f t="shared" si="104"/>
        <v>0</v>
      </c>
      <c r="Z635" s="5">
        <v>0</v>
      </c>
      <c r="AA635" s="5">
        <v>0</v>
      </c>
      <c r="AB635" s="5">
        <f t="shared" si="105"/>
        <v>0</v>
      </c>
      <c r="AC635" s="5">
        <v>0</v>
      </c>
      <c r="AD635" s="5">
        <v>0</v>
      </c>
      <c r="AE635" s="5">
        <f t="shared" si="106"/>
        <v>0</v>
      </c>
      <c r="AF635" s="5">
        <v>1</v>
      </c>
      <c r="AG635" s="6">
        <v>43388</v>
      </c>
      <c r="AH635" s="5">
        <v>1</v>
      </c>
      <c r="AI635" s="5">
        <v>0</v>
      </c>
      <c r="AJ635" s="5">
        <v>0</v>
      </c>
      <c r="AK635" s="5">
        <f t="shared" si="107"/>
        <v>0</v>
      </c>
      <c r="AL635" s="5">
        <v>0</v>
      </c>
      <c r="AM635" s="5">
        <v>0</v>
      </c>
      <c r="AN635" s="5">
        <f t="shared" si="108"/>
        <v>0</v>
      </c>
      <c r="AO635" s="5">
        <v>0</v>
      </c>
      <c r="AP635" s="5">
        <v>0</v>
      </c>
      <c r="AQ635" s="5">
        <f t="shared" si="109"/>
        <v>0</v>
      </c>
      <c r="AR635" s="5">
        <v>0</v>
      </c>
      <c r="AS635" s="6"/>
      <c r="AT635" s="5">
        <v>0</v>
      </c>
      <c r="AU635" s="5">
        <v>0</v>
      </c>
      <c r="AV635" t="str">
        <f t="shared" si="102"/>
        <v>N</v>
      </c>
      <c r="AW635" t="s">
        <v>60</v>
      </c>
      <c r="AX635" t="s">
        <v>445</v>
      </c>
      <c r="AY635" t="s">
        <v>62</v>
      </c>
      <c r="AZ635" t="s">
        <v>62</v>
      </c>
      <c r="BA635" t="str">
        <f t="shared" si="103"/>
        <v>N</v>
      </c>
    </row>
    <row r="636" spans="1:53">
      <c r="A636" t="s">
        <v>54</v>
      </c>
      <c r="B636" t="s">
        <v>54</v>
      </c>
      <c r="C636" t="s">
        <v>55</v>
      </c>
      <c r="D636">
        <v>2018</v>
      </c>
      <c r="F636" t="s">
        <v>1788</v>
      </c>
      <c r="G636" t="s">
        <v>1789</v>
      </c>
      <c r="H636" t="s">
        <v>899</v>
      </c>
      <c r="I636" t="s">
        <v>1790</v>
      </c>
      <c r="J636" t="s">
        <v>58</v>
      </c>
      <c r="K636" t="s">
        <v>59</v>
      </c>
      <c r="L636" s="5">
        <v>0</v>
      </c>
      <c r="M636" s="5">
        <v>0</v>
      </c>
      <c r="N636" s="5">
        <f t="shared" si="99"/>
        <v>0</v>
      </c>
      <c r="O636" s="5">
        <v>0</v>
      </c>
      <c r="P636" s="5">
        <v>0</v>
      </c>
      <c r="Q636" s="5">
        <f t="shared" si="100"/>
        <v>0</v>
      </c>
      <c r="R636" s="5">
        <v>0</v>
      </c>
      <c r="S636" s="5">
        <v>0</v>
      </c>
      <c r="T636" s="5">
        <f t="shared" si="101"/>
        <v>0</v>
      </c>
      <c r="U636" s="5">
        <v>0</v>
      </c>
      <c r="V636" s="5">
        <v>0</v>
      </c>
      <c r="W636" s="5">
        <v>0</v>
      </c>
      <c r="X636" s="5">
        <v>0</v>
      </c>
      <c r="Y636" s="5">
        <f t="shared" si="104"/>
        <v>0</v>
      </c>
      <c r="Z636" s="5">
        <v>0</v>
      </c>
      <c r="AA636" s="5">
        <v>0</v>
      </c>
      <c r="AB636" s="5">
        <f t="shared" si="105"/>
        <v>0</v>
      </c>
      <c r="AC636" s="5">
        <v>0</v>
      </c>
      <c r="AD636" s="5">
        <v>0</v>
      </c>
      <c r="AE636" s="5">
        <f t="shared" si="106"/>
        <v>0</v>
      </c>
      <c r="AF636" s="5">
        <v>1</v>
      </c>
      <c r="AG636" s="6">
        <v>43454</v>
      </c>
      <c r="AH636" s="5">
        <v>1</v>
      </c>
      <c r="AI636" s="5">
        <v>0</v>
      </c>
      <c r="AJ636" s="5">
        <v>0</v>
      </c>
      <c r="AK636" s="5">
        <f t="shared" si="107"/>
        <v>0</v>
      </c>
      <c r="AL636" s="5">
        <v>0</v>
      </c>
      <c r="AM636" s="5">
        <v>0</v>
      </c>
      <c r="AN636" s="5">
        <f t="shared" si="108"/>
        <v>0</v>
      </c>
      <c r="AO636" s="5">
        <v>0</v>
      </c>
      <c r="AP636" s="5">
        <v>0</v>
      </c>
      <c r="AQ636" s="5">
        <f t="shared" si="109"/>
        <v>0</v>
      </c>
      <c r="AR636" s="5">
        <v>0</v>
      </c>
      <c r="AS636" s="6"/>
      <c r="AT636" s="5">
        <v>0</v>
      </c>
      <c r="AU636" s="5">
        <v>0</v>
      </c>
      <c r="AV636" t="str">
        <f t="shared" si="102"/>
        <v>N</v>
      </c>
      <c r="AW636" t="s">
        <v>60</v>
      </c>
      <c r="AX636" t="s">
        <v>445</v>
      </c>
      <c r="AY636" t="s">
        <v>62</v>
      </c>
      <c r="AZ636" t="s">
        <v>62</v>
      </c>
      <c r="BA636" t="str">
        <f t="shared" si="103"/>
        <v>N</v>
      </c>
    </row>
    <row r="637" spans="1:53">
      <c r="A637" t="s">
        <v>54</v>
      </c>
      <c r="B637" t="s">
        <v>54</v>
      </c>
      <c r="C637" t="s">
        <v>55</v>
      </c>
      <c r="D637">
        <v>2018</v>
      </c>
      <c r="F637" t="s">
        <v>1791</v>
      </c>
      <c r="G637" t="s">
        <v>1792</v>
      </c>
      <c r="H637" t="s">
        <v>913</v>
      </c>
      <c r="I637" t="s">
        <v>1793</v>
      </c>
      <c r="J637" t="s">
        <v>58</v>
      </c>
      <c r="K637" t="s">
        <v>59</v>
      </c>
      <c r="L637" s="5">
        <v>0</v>
      </c>
      <c r="M637" s="5">
        <v>0</v>
      </c>
      <c r="N637" s="5">
        <f t="shared" si="99"/>
        <v>0</v>
      </c>
      <c r="O637" s="5">
        <v>0</v>
      </c>
      <c r="P637" s="5">
        <v>0</v>
      </c>
      <c r="Q637" s="5">
        <f t="shared" si="100"/>
        <v>0</v>
      </c>
      <c r="R637" s="5">
        <v>0</v>
      </c>
      <c r="S637" s="5">
        <v>0</v>
      </c>
      <c r="T637" s="5">
        <f t="shared" si="101"/>
        <v>0</v>
      </c>
      <c r="U637" s="5">
        <v>0</v>
      </c>
      <c r="V637" s="5">
        <v>0</v>
      </c>
      <c r="W637" s="5">
        <v>0</v>
      </c>
      <c r="X637" s="5">
        <v>0</v>
      </c>
      <c r="Y637" s="5">
        <f t="shared" si="104"/>
        <v>0</v>
      </c>
      <c r="Z637" s="5">
        <v>0</v>
      </c>
      <c r="AA637" s="5">
        <v>0</v>
      </c>
      <c r="AB637" s="5">
        <f t="shared" si="105"/>
        <v>0</v>
      </c>
      <c r="AC637" s="5">
        <v>0</v>
      </c>
      <c r="AD637" s="5">
        <v>0</v>
      </c>
      <c r="AE637" s="5">
        <f t="shared" si="106"/>
        <v>0</v>
      </c>
      <c r="AF637" s="5">
        <v>1</v>
      </c>
      <c r="AG637" s="6">
        <v>43452</v>
      </c>
      <c r="AH637" s="5">
        <v>1</v>
      </c>
      <c r="AI637" s="5">
        <v>0</v>
      </c>
      <c r="AJ637" s="5">
        <v>0</v>
      </c>
      <c r="AK637" s="5">
        <f t="shared" si="107"/>
        <v>0</v>
      </c>
      <c r="AL637" s="5">
        <v>0</v>
      </c>
      <c r="AM637" s="5">
        <v>0</v>
      </c>
      <c r="AN637" s="5">
        <f t="shared" si="108"/>
        <v>0</v>
      </c>
      <c r="AO637" s="5">
        <v>0</v>
      </c>
      <c r="AP637" s="5">
        <v>0</v>
      </c>
      <c r="AQ637" s="5">
        <f t="shared" si="109"/>
        <v>0</v>
      </c>
      <c r="AR637" s="5">
        <v>0</v>
      </c>
      <c r="AS637" s="6"/>
      <c r="AT637" s="5">
        <v>0</v>
      </c>
      <c r="AU637" s="5">
        <v>0</v>
      </c>
      <c r="AV637" t="str">
        <f t="shared" si="102"/>
        <v>N</v>
      </c>
      <c r="AW637" t="s">
        <v>60</v>
      </c>
      <c r="AX637" t="s">
        <v>445</v>
      </c>
      <c r="AY637" t="s">
        <v>62</v>
      </c>
      <c r="AZ637" t="s">
        <v>62</v>
      </c>
      <c r="BA637" t="str">
        <f t="shared" si="103"/>
        <v>N</v>
      </c>
    </row>
    <row r="638" spans="1:53">
      <c r="A638" t="s">
        <v>54</v>
      </c>
      <c r="B638" t="s">
        <v>54</v>
      </c>
      <c r="C638" t="s">
        <v>55</v>
      </c>
      <c r="D638">
        <v>2018</v>
      </c>
      <c r="F638" t="s">
        <v>1794</v>
      </c>
      <c r="G638" t="s">
        <v>1795</v>
      </c>
      <c r="H638" t="s">
        <v>913</v>
      </c>
      <c r="I638" t="s">
        <v>1796</v>
      </c>
      <c r="J638" t="s">
        <v>58</v>
      </c>
      <c r="K638" t="s">
        <v>59</v>
      </c>
      <c r="L638" s="5">
        <v>0</v>
      </c>
      <c r="M638" s="5">
        <v>0</v>
      </c>
      <c r="N638" s="5">
        <f t="shared" si="99"/>
        <v>0</v>
      </c>
      <c r="O638" s="5">
        <v>0</v>
      </c>
      <c r="P638" s="5">
        <v>0</v>
      </c>
      <c r="Q638" s="5">
        <f t="shared" si="100"/>
        <v>0</v>
      </c>
      <c r="R638" s="5">
        <v>0</v>
      </c>
      <c r="S638" s="5">
        <v>0</v>
      </c>
      <c r="T638" s="5">
        <f t="shared" si="101"/>
        <v>0</v>
      </c>
      <c r="U638" s="5">
        <v>0</v>
      </c>
      <c r="V638" s="5">
        <v>0</v>
      </c>
      <c r="W638" s="5">
        <v>0</v>
      </c>
      <c r="X638" s="5">
        <v>0</v>
      </c>
      <c r="Y638" s="5">
        <f t="shared" si="104"/>
        <v>0</v>
      </c>
      <c r="Z638" s="5">
        <v>0</v>
      </c>
      <c r="AA638" s="5">
        <v>0</v>
      </c>
      <c r="AB638" s="5">
        <f t="shared" si="105"/>
        <v>0</v>
      </c>
      <c r="AC638" s="5">
        <v>0</v>
      </c>
      <c r="AD638" s="5">
        <v>0</v>
      </c>
      <c r="AE638" s="5">
        <f t="shared" si="106"/>
        <v>0</v>
      </c>
      <c r="AF638" s="5">
        <v>1</v>
      </c>
      <c r="AG638" s="6">
        <v>43433</v>
      </c>
      <c r="AH638" s="5">
        <v>1</v>
      </c>
      <c r="AI638" s="5">
        <v>0</v>
      </c>
      <c r="AJ638" s="5">
        <v>0</v>
      </c>
      <c r="AK638" s="5">
        <f t="shared" si="107"/>
        <v>0</v>
      </c>
      <c r="AL638" s="5">
        <v>0</v>
      </c>
      <c r="AM638" s="5">
        <v>0</v>
      </c>
      <c r="AN638" s="5">
        <f t="shared" si="108"/>
        <v>0</v>
      </c>
      <c r="AO638" s="5">
        <v>0</v>
      </c>
      <c r="AP638" s="5">
        <v>0</v>
      </c>
      <c r="AQ638" s="5">
        <f t="shared" si="109"/>
        <v>0</v>
      </c>
      <c r="AR638" s="5">
        <v>0</v>
      </c>
      <c r="AS638" s="6"/>
      <c r="AT638" s="5">
        <v>0</v>
      </c>
      <c r="AU638" s="5">
        <v>0</v>
      </c>
      <c r="AV638" t="str">
        <f t="shared" si="102"/>
        <v>N</v>
      </c>
      <c r="AW638" t="s">
        <v>60</v>
      </c>
      <c r="AX638" t="s">
        <v>445</v>
      </c>
      <c r="AY638" t="s">
        <v>62</v>
      </c>
      <c r="AZ638" t="s">
        <v>62</v>
      </c>
      <c r="BA638" t="str">
        <f t="shared" si="103"/>
        <v>N</v>
      </c>
    </row>
    <row r="639" spans="1:53">
      <c r="A639" t="s">
        <v>436</v>
      </c>
      <c r="B639" t="s">
        <v>54</v>
      </c>
      <c r="C639" t="s">
        <v>89</v>
      </c>
      <c r="D639">
        <v>2018</v>
      </c>
      <c r="F639" t="s">
        <v>1382</v>
      </c>
      <c r="G639" t="s">
        <v>1797</v>
      </c>
      <c r="H639" t="s">
        <v>1798</v>
      </c>
      <c r="I639" t="s">
        <v>1799</v>
      </c>
      <c r="J639" t="s">
        <v>255</v>
      </c>
      <c r="K639" t="s">
        <v>59</v>
      </c>
      <c r="L639" s="5">
        <v>0</v>
      </c>
      <c r="M639" s="5">
        <v>0</v>
      </c>
      <c r="N639" s="5">
        <f t="shared" si="99"/>
        <v>0</v>
      </c>
      <c r="O639" s="5">
        <v>0</v>
      </c>
      <c r="P639" s="5">
        <v>0</v>
      </c>
      <c r="Q639" s="5">
        <f t="shared" si="100"/>
        <v>0</v>
      </c>
      <c r="R639" s="5">
        <v>0</v>
      </c>
      <c r="S639" s="5">
        <v>0</v>
      </c>
      <c r="T639" s="5">
        <f t="shared" si="101"/>
        <v>0</v>
      </c>
      <c r="U639" s="5">
        <v>0</v>
      </c>
      <c r="V639" s="5">
        <v>0</v>
      </c>
      <c r="W639" s="5">
        <v>0</v>
      </c>
      <c r="X639" s="5">
        <v>0</v>
      </c>
      <c r="Y639" s="5">
        <f t="shared" si="104"/>
        <v>0</v>
      </c>
      <c r="Z639" s="5">
        <v>0</v>
      </c>
      <c r="AA639" s="5">
        <v>0</v>
      </c>
      <c r="AB639" s="5">
        <f t="shared" si="105"/>
        <v>0</v>
      </c>
      <c r="AC639" s="5">
        <v>0</v>
      </c>
      <c r="AD639" s="5">
        <v>0</v>
      </c>
      <c r="AE639" s="5">
        <f t="shared" si="106"/>
        <v>0</v>
      </c>
      <c r="AF639" s="5">
        <v>1</v>
      </c>
      <c r="AG639" s="6">
        <v>43270</v>
      </c>
      <c r="AH639" s="5">
        <v>1</v>
      </c>
      <c r="AI639" s="5">
        <v>0</v>
      </c>
      <c r="AJ639" s="5">
        <v>0</v>
      </c>
      <c r="AK639" s="5">
        <f t="shared" si="107"/>
        <v>0</v>
      </c>
      <c r="AL639" s="5">
        <v>0</v>
      </c>
      <c r="AM639" s="5">
        <v>0</v>
      </c>
      <c r="AN639" s="5">
        <f t="shared" si="108"/>
        <v>0</v>
      </c>
      <c r="AO639" s="5">
        <v>0</v>
      </c>
      <c r="AP639" s="5">
        <v>0</v>
      </c>
      <c r="AQ639" s="5">
        <f t="shared" si="109"/>
        <v>0</v>
      </c>
      <c r="AR639" s="5">
        <v>0</v>
      </c>
      <c r="AS639" s="6"/>
      <c r="AT639" s="5">
        <v>0</v>
      </c>
      <c r="AU639" s="5">
        <v>0</v>
      </c>
      <c r="AV639" t="str">
        <f t="shared" si="102"/>
        <v>N</v>
      </c>
      <c r="AW639" t="s">
        <v>60</v>
      </c>
      <c r="AX639" t="s">
        <v>61</v>
      </c>
      <c r="AY639" t="s">
        <v>62</v>
      </c>
      <c r="AZ639" t="s">
        <v>62</v>
      </c>
      <c r="BA639" t="str">
        <f t="shared" si="103"/>
        <v>N</v>
      </c>
    </row>
    <row r="640" spans="1:53">
      <c r="A640" t="s">
        <v>436</v>
      </c>
      <c r="B640" t="s">
        <v>54</v>
      </c>
      <c r="C640" t="s">
        <v>89</v>
      </c>
      <c r="D640">
        <v>2018</v>
      </c>
      <c r="F640" t="s">
        <v>1800</v>
      </c>
      <c r="G640" t="s">
        <v>1801</v>
      </c>
      <c r="H640" t="s">
        <v>1802</v>
      </c>
      <c r="I640" t="s">
        <v>1803</v>
      </c>
      <c r="J640" t="s">
        <v>470</v>
      </c>
      <c r="K640" t="s">
        <v>59</v>
      </c>
      <c r="L640" s="5">
        <v>0</v>
      </c>
      <c r="M640" s="5">
        <v>0</v>
      </c>
      <c r="N640" s="5">
        <f t="shared" si="99"/>
        <v>0</v>
      </c>
      <c r="O640" s="5">
        <v>0</v>
      </c>
      <c r="P640" s="5">
        <v>0</v>
      </c>
      <c r="Q640" s="5">
        <f t="shared" si="100"/>
        <v>0</v>
      </c>
      <c r="R640" s="5">
        <v>0</v>
      </c>
      <c r="S640" s="5">
        <v>0</v>
      </c>
      <c r="T640" s="5">
        <f t="shared" si="101"/>
        <v>0</v>
      </c>
      <c r="U640" s="5">
        <v>0</v>
      </c>
      <c r="V640" s="5">
        <v>0</v>
      </c>
      <c r="W640" s="5">
        <v>0</v>
      </c>
      <c r="X640" s="5">
        <v>0</v>
      </c>
      <c r="Y640" s="5">
        <f t="shared" si="104"/>
        <v>0</v>
      </c>
      <c r="Z640" s="5">
        <v>0</v>
      </c>
      <c r="AA640" s="5">
        <v>0</v>
      </c>
      <c r="AB640" s="5">
        <f t="shared" si="105"/>
        <v>0</v>
      </c>
      <c r="AC640" s="5">
        <v>0</v>
      </c>
      <c r="AD640" s="5">
        <v>0</v>
      </c>
      <c r="AE640" s="5">
        <f t="shared" si="106"/>
        <v>0</v>
      </c>
      <c r="AF640" s="5">
        <v>1</v>
      </c>
      <c r="AG640" s="6">
        <v>43154</v>
      </c>
      <c r="AH640" s="5">
        <v>1</v>
      </c>
      <c r="AI640" s="5">
        <v>0</v>
      </c>
      <c r="AJ640" s="5">
        <v>0</v>
      </c>
      <c r="AK640" s="5">
        <f t="shared" si="107"/>
        <v>0</v>
      </c>
      <c r="AL640" s="5">
        <v>0</v>
      </c>
      <c r="AM640" s="5">
        <v>0</v>
      </c>
      <c r="AN640" s="5">
        <f t="shared" si="108"/>
        <v>0</v>
      </c>
      <c r="AO640" s="5">
        <v>0</v>
      </c>
      <c r="AP640" s="5">
        <v>0</v>
      </c>
      <c r="AQ640" s="5">
        <f t="shared" si="109"/>
        <v>0</v>
      </c>
      <c r="AR640" s="5">
        <v>0</v>
      </c>
      <c r="AS640" s="6"/>
      <c r="AT640" s="5">
        <v>0</v>
      </c>
      <c r="AU640" s="5">
        <v>0</v>
      </c>
      <c r="AV640" t="str">
        <f t="shared" si="102"/>
        <v>N</v>
      </c>
      <c r="AW640" t="s">
        <v>60</v>
      </c>
      <c r="AX640" t="s">
        <v>61</v>
      </c>
      <c r="AY640" t="s">
        <v>62</v>
      </c>
      <c r="AZ640" t="s">
        <v>62</v>
      </c>
      <c r="BA640" t="str">
        <f t="shared" si="103"/>
        <v>N</v>
      </c>
    </row>
    <row r="641" spans="1:53">
      <c r="A641" t="s">
        <v>436</v>
      </c>
      <c r="B641" t="s">
        <v>54</v>
      </c>
      <c r="C641" t="s">
        <v>89</v>
      </c>
      <c r="D641">
        <v>2018</v>
      </c>
      <c r="F641" t="s">
        <v>1382</v>
      </c>
      <c r="G641" t="s">
        <v>1804</v>
      </c>
      <c r="H641" t="s">
        <v>1805</v>
      </c>
      <c r="I641" t="s">
        <v>1806</v>
      </c>
      <c r="J641" t="s">
        <v>255</v>
      </c>
      <c r="K641" t="s">
        <v>59</v>
      </c>
      <c r="L641" s="5">
        <v>0</v>
      </c>
      <c r="M641" s="5">
        <v>0</v>
      </c>
      <c r="N641" s="5">
        <f t="shared" si="99"/>
        <v>0</v>
      </c>
      <c r="O641" s="5">
        <v>0</v>
      </c>
      <c r="P641" s="5">
        <v>0</v>
      </c>
      <c r="Q641" s="5">
        <f t="shared" si="100"/>
        <v>0</v>
      </c>
      <c r="R641" s="5">
        <v>0</v>
      </c>
      <c r="S641" s="5">
        <v>0</v>
      </c>
      <c r="T641" s="5">
        <f t="shared" si="101"/>
        <v>0</v>
      </c>
      <c r="U641" s="5">
        <v>0</v>
      </c>
      <c r="V641" s="5">
        <v>0</v>
      </c>
      <c r="W641" s="5">
        <v>0</v>
      </c>
      <c r="X641" s="5">
        <v>0</v>
      </c>
      <c r="Y641" s="5">
        <f t="shared" si="104"/>
        <v>0</v>
      </c>
      <c r="Z641" s="5">
        <v>0</v>
      </c>
      <c r="AA641" s="5">
        <v>0</v>
      </c>
      <c r="AB641" s="5">
        <f t="shared" si="105"/>
        <v>0</v>
      </c>
      <c r="AC641" s="5">
        <v>0</v>
      </c>
      <c r="AD641" s="5">
        <v>0</v>
      </c>
      <c r="AE641" s="5">
        <f t="shared" si="106"/>
        <v>0</v>
      </c>
      <c r="AF641" s="5">
        <v>1</v>
      </c>
      <c r="AG641" s="6">
        <v>43270</v>
      </c>
      <c r="AH641" s="5">
        <v>1</v>
      </c>
      <c r="AI641" s="5">
        <v>0</v>
      </c>
      <c r="AJ641" s="5">
        <v>0</v>
      </c>
      <c r="AK641" s="5">
        <f t="shared" si="107"/>
        <v>0</v>
      </c>
      <c r="AL641" s="5">
        <v>0</v>
      </c>
      <c r="AM641" s="5">
        <v>0</v>
      </c>
      <c r="AN641" s="5">
        <f t="shared" si="108"/>
        <v>0</v>
      </c>
      <c r="AO641" s="5">
        <v>0</v>
      </c>
      <c r="AP641" s="5">
        <v>0</v>
      </c>
      <c r="AQ641" s="5">
        <f t="shared" si="109"/>
        <v>0</v>
      </c>
      <c r="AR641" s="5">
        <v>0</v>
      </c>
      <c r="AS641" s="6"/>
      <c r="AT641" s="5">
        <v>0</v>
      </c>
      <c r="AU641" s="5">
        <v>0</v>
      </c>
      <c r="AV641" t="str">
        <f t="shared" si="102"/>
        <v>N</v>
      </c>
      <c r="AW641" t="s">
        <v>60</v>
      </c>
      <c r="AX641" t="s">
        <v>61</v>
      </c>
      <c r="AY641" t="s">
        <v>62</v>
      </c>
      <c r="AZ641" t="s">
        <v>62</v>
      </c>
      <c r="BA641" t="str">
        <f t="shared" si="103"/>
        <v>N</v>
      </c>
    </row>
    <row r="642" spans="1:53">
      <c r="A642" t="s">
        <v>1460</v>
      </c>
      <c r="B642" t="s">
        <v>54</v>
      </c>
      <c r="C642" t="s">
        <v>89</v>
      </c>
      <c r="D642">
        <v>2018</v>
      </c>
      <c r="F642" t="s">
        <v>1807</v>
      </c>
      <c r="G642" t="s">
        <v>1808</v>
      </c>
      <c r="H642" t="s">
        <v>1809</v>
      </c>
      <c r="I642" t="s">
        <v>1810</v>
      </c>
      <c r="J642" t="s">
        <v>58</v>
      </c>
      <c r="K642" t="s">
        <v>59</v>
      </c>
      <c r="L642" s="5">
        <v>0</v>
      </c>
      <c r="M642" s="5">
        <v>0</v>
      </c>
      <c r="N642" s="5">
        <f t="shared" ref="N642:N705" si="110">L642+M642</f>
        <v>0</v>
      </c>
      <c r="O642" s="5">
        <v>0</v>
      </c>
      <c r="P642" s="5">
        <v>0</v>
      </c>
      <c r="Q642" s="5">
        <f t="shared" ref="Q642:Q705" si="111">O642+P642</f>
        <v>0</v>
      </c>
      <c r="R642" s="5">
        <v>0</v>
      </c>
      <c r="S642" s="5">
        <v>0</v>
      </c>
      <c r="T642" s="5">
        <f t="shared" ref="T642:T705" si="112">R642+S642</f>
        <v>0</v>
      </c>
      <c r="U642" s="5">
        <v>0</v>
      </c>
      <c r="V642" s="5">
        <v>0</v>
      </c>
      <c r="W642" s="5">
        <v>0</v>
      </c>
      <c r="X642" s="5">
        <v>0</v>
      </c>
      <c r="Y642" s="5">
        <f t="shared" si="104"/>
        <v>0</v>
      </c>
      <c r="Z642" s="5">
        <v>0</v>
      </c>
      <c r="AA642" s="5">
        <v>0</v>
      </c>
      <c r="AB642" s="5">
        <f t="shared" si="105"/>
        <v>0</v>
      </c>
      <c r="AC642" s="5">
        <v>0</v>
      </c>
      <c r="AD642" s="5">
        <v>0</v>
      </c>
      <c r="AE642" s="5">
        <f t="shared" si="106"/>
        <v>0</v>
      </c>
      <c r="AF642" s="5">
        <v>1</v>
      </c>
      <c r="AG642" s="6">
        <v>43033</v>
      </c>
      <c r="AH642" s="5">
        <v>1</v>
      </c>
      <c r="AI642" s="5">
        <v>0</v>
      </c>
      <c r="AJ642" s="5">
        <v>0</v>
      </c>
      <c r="AK642" s="5">
        <f t="shared" si="107"/>
        <v>0</v>
      </c>
      <c r="AL642" s="5">
        <v>0</v>
      </c>
      <c r="AM642" s="5">
        <v>0</v>
      </c>
      <c r="AN642" s="5">
        <f t="shared" si="108"/>
        <v>0</v>
      </c>
      <c r="AO642" s="5">
        <v>0</v>
      </c>
      <c r="AP642" s="5">
        <v>0</v>
      </c>
      <c r="AQ642" s="5">
        <f t="shared" si="109"/>
        <v>0</v>
      </c>
      <c r="AR642" s="5">
        <v>0</v>
      </c>
      <c r="AS642" s="6"/>
      <c r="AT642" s="5">
        <v>0</v>
      </c>
      <c r="AU642" s="5">
        <v>0</v>
      </c>
      <c r="AV642" t="str">
        <f t="shared" ref="AV642:AV705" si="113">IF(AU642 &gt; 0, "Y", "N")</f>
        <v>N</v>
      </c>
      <c r="AW642" t="s">
        <v>60</v>
      </c>
      <c r="AX642" t="s">
        <v>61</v>
      </c>
      <c r="AY642" t="s">
        <v>62</v>
      </c>
      <c r="AZ642" t="s">
        <v>62</v>
      </c>
      <c r="BA642" t="str">
        <f t="shared" ref="BA642:BA705" si="114">IF(OR(L642&gt;0, O642&gt;0, R642&gt;0, W642&gt;0, Z642&gt;0, AC642&gt;0, AI642&gt;0, AL642&gt;0, AO642&gt;0, M642&gt;0), "Y", "N")</f>
        <v>N</v>
      </c>
    </row>
    <row r="643" spans="1:53">
      <c r="A643" t="s">
        <v>454</v>
      </c>
      <c r="B643" t="s">
        <v>54</v>
      </c>
      <c r="C643" t="s">
        <v>55</v>
      </c>
      <c r="D643">
        <v>2018</v>
      </c>
      <c r="F643" t="s">
        <v>1811</v>
      </c>
      <c r="G643" t="s">
        <v>1812</v>
      </c>
      <c r="H643" t="s">
        <v>1813</v>
      </c>
      <c r="I643">
        <v>22449</v>
      </c>
      <c r="J643" t="s">
        <v>58</v>
      </c>
      <c r="K643" t="s">
        <v>59</v>
      </c>
      <c r="L643" s="5">
        <v>0</v>
      </c>
      <c r="M643" s="5">
        <v>0</v>
      </c>
      <c r="N643" s="5">
        <f t="shared" si="110"/>
        <v>0</v>
      </c>
      <c r="O643" s="5">
        <v>0</v>
      </c>
      <c r="P643" s="5">
        <v>0</v>
      </c>
      <c r="Q643" s="5">
        <f t="shared" si="111"/>
        <v>0</v>
      </c>
      <c r="R643" s="5">
        <v>0</v>
      </c>
      <c r="S643" s="5">
        <v>0</v>
      </c>
      <c r="T643" s="5">
        <f t="shared" si="112"/>
        <v>0</v>
      </c>
      <c r="U643" s="5">
        <v>0</v>
      </c>
      <c r="V643" s="5">
        <v>0</v>
      </c>
      <c r="W643" s="5">
        <v>0</v>
      </c>
      <c r="X643" s="5">
        <v>0</v>
      </c>
      <c r="Y643" s="5">
        <f t="shared" ref="Y643:Y706" si="115">W643+X643</f>
        <v>0</v>
      </c>
      <c r="Z643" s="5">
        <v>0</v>
      </c>
      <c r="AA643" s="5">
        <v>0</v>
      </c>
      <c r="AB643" s="5">
        <f t="shared" ref="AB643:AB706" si="116">SUM(Z643:AA643)</f>
        <v>0</v>
      </c>
      <c r="AC643" s="5">
        <v>0</v>
      </c>
      <c r="AD643" s="5">
        <v>0</v>
      </c>
      <c r="AE643" s="5">
        <f t="shared" ref="AE643:AE706" si="117">SUM(AC643:AD643)</f>
        <v>0</v>
      </c>
      <c r="AF643" s="5">
        <v>1</v>
      </c>
      <c r="AG643" s="6">
        <v>43319</v>
      </c>
      <c r="AH643" s="5">
        <v>1</v>
      </c>
      <c r="AI643" s="5">
        <v>0</v>
      </c>
      <c r="AJ643" s="5">
        <v>0</v>
      </c>
      <c r="AK643" s="5">
        <f t="shared" ref="AK643:AK706" si="118">SUM(AI643:AJ643)</f>
        <v>0</v>
      </c>
      <c r="AL643" s="5">
        <v>0</v>
      </c>
      <c r="AM643" s="5">
        <v>0</v>
      </c>
      <c r="AN643" s="5">
        <f t="shared" ref="AN643:AN706" si="119">SUM(AL643:AM643)</f>
        <v>0</v>
      </c>
      <c r="AO643" s="5">
        <v>0</v>
      </c>
      <c r="AP643" s="5">
        <v>0</v>
      </c>
      <c r="AQ643" s="5">
        <f t="shared" ref="AQ643:AQ706" si="120">SUM(AO643:AP643)</f>
        <v>0</v>
      </c>
      <c r="AR643" s="5">
        <v>0</v>
      </c>
      <c r="AS643" s="6"/>
      <c r="AT643" s="5">
        <v>0</v>
      </c>
      <c r="AU643" s="5">
        <v>0</v>
      </c>
      <c r="AV643" t="str">
        <f t="shared" si="113"/>
        <v>N</v>
      </c>
      <c r="AW643" t="s">
        <v>60</v>
      </c>
      <c r="AX643" t="s">
        <v>445</v>
      </c>
      <c r="AY643" t="s">
        <v>62</v>
      </c>
      <c r="AZ643" t="s">
        <v>62</v>
      </c>
      <c r="BA643" t="str">
        <f t="shared" si="114"/>
        <v>N</v>
      </c>
    </row>
    <row r="644" spans="1:53">
      <c r="A644" t="s">
        <v>454</v>
      </c>
      <c r="B644" t="s">
        <v>54</v>
      </c>
      <c r="C644" t="s">
        <v>55</v>
      </c>
      <c r="D644">
        <v>2018</v>
      </c>
      <c r="F644" t="s">
        <v>1338</v>
      </c>
      <c r="G644" t="s">
        <v>1814</v>
      </c>
      <c r="H644" t="s">
        <v>473</v>
      </c>
      <c r="I644">
        <v>22140</v>
      </c>
      <c r="J644" t="s">
        <v>470</v>
      </c>
      <c r="K644" t="s">
        <v>93</v>
      </c>
      <c r="L644" s="5">
        <v>0</v>
      </c>
      <c r="M644" s="5">
        <v>0</v>
      </c>
      <c r="N644" s="5">
        <f t="shared" si="110"/>
        <v>0</v>
      </c>
      <c r="O644" s="5">
        <v>0</v>
      </c>
      <c r="P644" s="5">
        <v>0</v>
      </c>
      <c r="Q644" s="5">
        <f t="shared" si="111"/>
        <v>0</v>
      </c>
      <c r="R644" s="5">
        <v>0</v>
      </c>
      <c r="S644" s="5">
        <v>0</v>
      </c>
      <c r="T644" s="5">
        <f t="shared" si="112"/>
        <v>0</v>
      </c>
      <c r="U644" s="5">
        <v>0</v>
      </c>
      <c r="V644" s="5">
        <v>0</v>
      </c>
      <c r="W644" s="5">
        <v>0</v>
      </c>
      <c r="X644" s="5">
        <v>0</v>
      </c>
      <c r="Y644" s="5">
        <f t="shared" si="115"/>
        <v>0</v>
      </c>
      <c r="Z644" s="5">
        <v>0</v>
      </c>
      <c r="AA644" s="5">
        <v>0</v>
      </c>
      <c r="AB644" s="5">
        <f t="shared" si="116"/>
        <v>0</v>
      </c>
      <c r="AC644" s="5">
        <v>0</v>
      </c>
      <c r="AD644" s="5">
        <v>0</v>
      </c>
      <c r="AE644" s="5">
        <f t="shared" si="117"/>
        <v>0</v>
      </c>
      <c r="AF644" s="5">
        <v>1</v>
      </c>
      <c r="AG644" s="6">
        <v>43272</v>
      </c>
      <c r="AH644" s="5">
        <v>1</v>
      </c>
      <c r="AI644" s="5">
        <v>0</v>
      </c>
      <c r="AJ644" s="5">
        <v>0</v>
      </c>
      <c r="AK644" s="5">
        <f t="shared" si="118"/>
        <v>0</v>
      </c>
      <c r="AL644" s="5">
        <v>0</v>
      </c>
      <c r="AM644" s="5">
        <v>0</v>
      </c>
      <c r="AN644" s="5">
        <f t="shared" si="119"/>
        <v>0</v>
      </c>
      <c r="AO644" s="5">
        <v>0</v>
      </c>
      <c r="AP644" s="5">
        <v>0</v>
      </c>
      <c r="AQ644" s="5">
        <f t="shared" si="120"/>
        <v>0</v>
      </c>
      <c r="AR644" s="5">
        <v>0</v>
      </c>
      <c r="AS644" s="6"/>
      <c r="AT644" s="5">
        <v>0</v>
      </c>
      <c r="AU644" s="5">
        <v>0</v>
      </c>
      <c r="AV644" t="str">
        <f t="shared" si="113"/>
        <v>N</v>
      </c>
      <c r="AW644" t="s">
        <v>60</v>
      </c>
      <c r="AX644" t="s">
        <v>445</v>
      </c>
      <c r="AY644" t="s">
        <v>62</v>
      </c>
      <c r="AZ644" t="s">
        <v>62</v>
      </c>
      <c r="BA644" t="str">
        <f t="shared" si="114"/>
        <v>N</v>
      </c>
    </row>
    <row r="645" spans="1:53">
      <c r="A645" t="s">
        <v>454</v>
      </c>
      <c r="B645" t="s">
        <v>54</v>
      </c>
      <c r="C645" t="s">
        <v>55</v>
      </c>
      <c r="D645">
        <v>2018</v>
      </c>
      <c r="F645" t="s">
        <v>1338</v>
      </c>
      <c r="G645" t="s">
        <v>1815</v>
      </c>
      <c r="H645" t="s">
        <v>473</v>
      </c>
      <c r="I645">
        <v>22128</v>
      </c>
      <c r="J645" t="s">
        <v>470</v>
      </c>
      <c r="K645" t="s">
        <v>93</v>
      </c>
      <c r="L645" s="5">
        <v>0</v>
      </c>
      <c r="M645" s="5">
        <v>0</v>
      </c>
      <c r="N645" s="5">
        <f t="shared" si="110"/>
        <v>0</v>
      </c>
      <c r="O645" s="5">
        <v>0</v>
      </c>
      <c r="P645" s="5">
        <v>0</v>
      </c>
      <c r="Q645" s="5">
        <f t="shared" si="111"/>
        <v>0</v>
      </c>
      <c r="R645" s="5">
        <v>0</v>
      </c>
      <c r="S645" s="5">
        <v>0</v>
      </c>
      <c r="T645" s="5">
        <f t="shared" si="112"/>
        <v>0</v>
      </c>
      <c r="U645" s="5">
        <v>0</v>
      </c>
      <c r="V645" s="5">
        <v>0</v>
      </c>
      <c r="W645" s="5">
        <v>0</v>
      </c>
      <c r="X645" s="5">
        <v>0</v>
      </c>
      <c r="Y645" s="5">
        <f t="shared" si="115"/>
        <v>0</v>
      </c>
      <c r="Z645" s="5">
        <v>0</v>
      </c>
      <c r="AA645" s="5">
        <v>0</v>
      </c>
      <c r="AB645" s="5">
        <f t="shared" si="116"/>
        <v>0</v>
      </c>
      <c r="AC645" s="5">
        <v>0</v>
      </c>
      <c r="AD645" s="5">
        <v>0</v>
      </c>
      <c r="AE645" s="5">
        <f t="shared" si="117"/>
        <v>0</v>
      </c>
      <c r="AF645" s="5">
        <v>1</v>
      </c>
      <c r="AG645" s="6">
        <v>43272</v>
      </c>
      <c r="AH645" s="5">
        <v>1</v>
      </c>
      <c r="AI645" s="5">
        <v>0</v>
      </c>
      <c r="AJ645" s="5">
        <v>0</v>
      </c>
      <c r="AK645" s="5">
        <f t="shared" si="118"/>
        <v>0</v>
      </c>
      <c r="AL645" s="5">
        <v>0</v>
      </c>
      <c r="AM645" s="5">
        <v>0</v>
      </c>
      <c r="AN645" s="5">
        <f t="shared" si="119"/>
        <v>0</v>
      </c>
      <c r="AO645" s="5">
        <v>0</v>
      </c>
      <c r="AP645" s="5">
        <v>0</v>
      </c>
      <c r="AQ645" s="5">
        <f t="shared" si="120"/>
        <v>0</v>
      </c>
      <c r="AR645" s="5">
        <v>0</v>
      </c>
      <c r="AS645" s="6"/>
      <c r="AT645" s="5">
        <v>0</v>
      </c>
      <c r="AU645" s="5">
        <v>0</v>
      </c>
      <c r="AV645" t="str">
        <f t="shared" si="113"/>
        <v>N</v>
      </c>
      <c r="AW645" t="s">
        <v>60</v>
      </c>
      <c r="AX645" t="s">
        <v>445</v>
      </c>
      <c r="AY645" t="s">
        <v>62</v>
      </c>
      <c r="AZ645" t="s">
        <v>62</v>
      </c>
      <c r="BA645" t="str">
        <f t="shared" si="114"/>
        <v>N</v>
      </c>
    </row>
    <row r="646" spans="1:53">
      <c r="A646" t="s">
        <v>454</v>
      </c>
      <c r="B646" t="s">
        <v>54</v>
      </c>
      <c r="C646" t="s">
        <v>55</v>
      </c>
      <c r="D646">
        <v>2018</v>
      </c>
      <c r="F646" t="s">
        <v>1338</v>
      </c>
      <c r="G646" t="s">
        <v>1816</v>
      </c>
      <c r="H646" t="s">
        <v>473</v>
      </c>
      <c r="I646">
        <v>22124</v>
      </c>
      <c r="J646" t="s">
        <v>470</v>
      </c>
      <c r="K646" t="s">
        <v>93</v>
      </c>
      <c r="L646" s="5">
        <v>0</v>
      </c>
      <c r="M646" s="5">
        <v>0</v>
      </c>
      <c r="N646" s="5">
        <f t="shared" si="110"/>
        <v>0</v>
      </c>
      <c r="O646" s="5">
        <v>0</v>
      </c>
      <c r="P646" s="5">
        <v>0</v>
      </c>
      <c r="Q646" s="5">
        <f t="shared" si="111"/>
        <v>0</v>
      </c>
      <c r="R646" s="5">
        <v>0</v>
      </c>
      <c r="S646" s="5">
        <v>0</v>
      </c>
      <c r="T646" s="5">
        <f t="shared" si="112"/>
        <v>0</v>
      </c>
      <c r="U646" s="5">
        <v>0</v>
      </c>
      <c r="V646" s="5">
        <v>0</v>
      </c>
      <c r="W646" s="5">
        <v>0</v>
      </c>
      <c r="X646" s="5">
        <v>0</v>
      </c>
      <c r="Y646" s="5">
        <f t="shared" si="115"/>
        <v>0</v>
      </c>
      <c r="Z646" s="5">
        <v>0</v>
      </c>
      <c r="AA646" s="5">
        <v>0</v>
      </c>
      <c r="AB646" s="5">
        <f t="shared" si="116"/>
        <v>0</v>
      </c>
      <c r="AC646" s="5">
        <v>0</v>
      </c>
      <c r="AD646" s="5">
        <v>0</v>
      </c>
      <c r="AE646" s="5">
        <f t="shared" si="117"/>
        <v>0</v>
      </c>
      <c r="AF646" s="5">
        <v>1</v>
      </c>
      <c r="AG646" s="6">
        <v>43272</v>
      </c>
      <c r="AH646" s="5">
        <v>1</v>
      </c>
      <c r="AI646" s="5">
        <v>0</v>
      </c>
      <c r="AJ646" s="5">
        <v>0</v>
      </c>
      <c r="AK646" s="5">
        <f t="shared" si="118"/>
        <v>0</v>
      </c>
      <c r="AL646" s="5">
        <v>0</v>
      </c>
      <c r="AM646" s="5">
        <v>0</v>
      </c>
      <c r="AN646" s="5">
        <f t="shared" si="119"/>
        <v>0</v>
      </c>
      <c r="AO646" s="5">
        <v>0</v>
      </c>
      <c r="AP646" s="5">
        <v>0</v>
      </c>
      <c r="AQ646" s="5">
        <f t="shared" si="120"/>
        <v>0</v>
      </c>
      <c r="AR646" s="5">
        <v>0</v>
      </c>
      <c r="AS646" s="6"/>
      <c r="AT646" s="5">
        <v>0</v>
      </c>
      <c r="AU646" s="5">
        <v>0</v>
      </c>
      <c r="AV646" t="str">
        <f t="shared" si="113"/>
        <v>N</v>
      </c>
      <c r="AW646" t="s">
        <v>60</v>
      </c>
      <c r="AX646" t="s">
        <v>445</v>
      </c>
      <c r="AY646" t="s">
        <v>62</v>
      </c>
      <c r="AZ646" t="s">
        <v>62</v>
      </c>
      <c r="BA646" t="str">
        <f t="shared" si="114"/>
        <v>N</v>
      </c>
    </row>
    <row r="647" spans="1:53">
      <c r="A647" t="s">
        <v>454</v>
      </c>
      <c r="B647" t="s">
        <v>54</v>
      </c>
      <c r="C647" t="s">
        <v>55</v>
      </c>
      <c r="D647">
        <v>2018</v>
      </c>
      <c r="F647" t="s">
        <v>1338</v>
      </c>
      <c r="G647" t="s">
        <v>1817</v>
      </c>
      <c r="H647" t="s">
        <v>473</v>
      </c>
      <c r="I647">
        <v>22136</v>
      </c>
      <c r="J647" t="s">
        <v>470</v>
      </c>
      <c r="K647" t="s">
        <v>93</v>
      </c>
      <c r="L647" s="5">
        <v>0</v>
      </c>
      <c r="M647" s="5">
        <v>0</v>
      </c>
      <c r="N647" s="5">
        <f t="shared" si="110"/>
        <v>0</v>
      </c>
      <c r="O647" s="5">
        <v>0</v>
      </c>
      <c r="P647" s="5">
        <v>0</v>
      </c>
      <c r="Q647" s="5">
        <f t="shared" si="111"/>
        <v>0</v>
      </c>
      <c r="R647" s="5">
        <v>0</v>
      </c>
      <c r="S647" s="5">
        <v>0</v>
      </c>
      <c r="T647" s="5">
        <f t="shared" si="112"/>
        <v>0</v>
      </c>
      <c r="U647" s="5">
        <v>0</v>
      </c>
      <c r="V647" s="5">
        <v>0</v>
      </c>
      <c r="W647" s="5">
        <v>0</v>
      </c>
      <c r="X647" s="5">
        <v>0</v>
      </c>
      <c r="Y647" s="5">
        <f t="shared" si="115"/>
        <v>0</v>
      </c>
      <c r="Z647" s="5">
        <v>0</v>
      </c>
      <c r="AA647" s="5">
        <v>0</v>
      </c>
      <c r="AB647" s="5">
        <f t="shared" si="116"/>
        <v>0</v>
      </c>
      <c r="AC647" s="5">
        <v>0</v>
      </c>
      <c r="AD647" s="5">
        <v>0</v>
      </c>
      <c r="AE647" s="5">
        <f t="shared" si="117"/>
        <v>0</v>
      </c>
      <c r="AF647" s="5">
        <v>1</v>
      </c>
      <c r="AG647" s="6">
        <v>43272</v>
      </c>
      <c r="AH647" s="5">
        <v>1</v>
      </c>
      <c r="AI647" s="5">
        <v>0</v>
      </c>
      <c r="AJ647" s="5">
        <v>0</v>
      </c>
      <c r="AK647" s="5">
        <f t="shared" si="118"/>
        <v>0</v>
      </c>
      <c r="AL647" s="5">
        <v>0</v>
      </c>
      <c r="AM647" s="5">
        <v>0</v>
      </c>
      <c r="AN647" s="5">
        <f t="shared" si="119"/>
        <v>0</v>
      </c>
      <c r="AO647" s="5">
        <v>0</v>
      </c>
      <c r="AP647" s="5">
        <v>0</v>
      </c>
      <c r="AQ647" s="5">
        <f t="shared" si="120"/>
        <v>0</v>
      </c>
      <c r="AR647" s="5">
        <v>0</v>
      </c>
      <c r="AS647" s="6"/>
      <c r="AT647" s="5">
        <v>0</v>
      </c>
      <c r="AU647" s="5">
        <v>0</v>
      </c>
      <c r="AV647" t="str">
        <f t="shared" si="113"/>
        <v>N</v>
      </c>
      <c r="AW647" t="s">
        <v>60</v>
      </c>
      <c r="AX647" t="s">
        <v>445</v>
      </c>
      <c r="AY647" t="s">
        <v>62</v>
      </c>
      <c r="AZ647" t="s">
        <v>62</v>
      </c>
      <c r="BA647" t="str">
        <f t="shared" si="114"/>
        <v>N</v>
      </c>
    </row>
    <row r="648" spans="1:53">
      <c r="A648" t="s">
        <v>454</v>
      </c>
      <c r="B648" t="s">
        <v>54</v>
      </c>
      <c r="C648" t="s">
        <v>55</v>
      </c>
      <c r="D648">
        <v>2018</v>
      </c>
      <c r="F648" t="s">
        <v>1338</v>
      </c>
      <c r="G648" t="s">
        <v>1818</v>
      </c>
      <c r="H648" t="s">
        <v>473</v>
      </c>
      <c r="I648">
        <v>22144</v>
      </c>
      <c r="J648" t="s">
        <v>470</v>
      </c>
      <c r="K648" t="s">
        <v>93</v>
      </c>
      <c r="L648" s="5">
        <v>0</v>
      </c>
      <c r="M648" s="5">
        <v>0</v>
      </c>
      <c r="N648" s="5">
        <f t="shared" si="110"/>
        <v>0</v>
      </c>
      <c r="O648" s="5">
        <v>0</v>
      </c>
      <c r="P648" s="5">
        <v>0</v>
      </c>
      <c r="Q648" s="5">
        <f t="shared" si="111"/>
        <v>0</v>
      </c>
      <c r="R648" s="5">
        <v>0</v>
      </c>
      <c r="S648" s="5">
        <v>0</v>
      </c>
      <c r="T648" s="5">
        <f t="shared" si="112"/>
        <v>0</v>
      </c>
      <c r="U648" s="5">
        <v>0</v>
      </c>
      <c r="V648" s="5">
        <v>0</v>
      </c>
      <c r="W648" s="5">
        <v>0</v>
      </c>
      <c r="X648" s="5">
        <v>0</v>
      </c>
      <c r="Y648" s="5">
        <f t="shared" si="115"/>
        <v>0</v>
      </c>
      <c r="Z648" s="5">
        <v>0</v>
      </c>
      <c r="AA648" s="5">
        <v>0</v>
      </c>
      <c r="AB648" s="5">
        <f t="shared" si="116"/>
        <v>0</v>
      </c>
      <c r="AC648" s="5">
        <v>0</v>
      </c>
      <c r="AD648" s="5">
        <v>0</v>
      </c>
      <c r="AE648" s="5">
        <f t="shared" si="117"/>
        <v>0</v>
      </c>
      <c r="AF648" s="5">
        <v>1</v>
      </c>
      <c r="AG648" s="6">
        <v>43272</v>
      </c>
      <c r="AH648" s="5">
        <v>1</v>
      </c>
      <c r="AI648" s="5">
        <v>0</v>
      </c>
      <c r="AJ648" s="5">
        <v>0</v>
      </c>
      <c r="AK648" s="5">
        <f t="shared" si="118"/>
        <v>0</v>
      </c>
      <c r="AL648" s="5">
        <v>0</v>
      </c>
      <c r="AM648" s="5">
        <v>0</v>
      </c>
      <c r="AN648" s="5">
        <f t="shared" si="119"/>
        <v>0</v>
      </c>
      <c r="AO648" s="5">
        <v>0</v>
      </c>
      <c r="AP648" s="5">
        <v>0</v>
      </c>
      <c r="AQ648" s="5">
        <f t="shared" si="120"/>
        <v>0</v>
      </c>
      <c r="AR648" s="5">
        <v>0</v>
      </c>
      <c r="AS648" s="6"/>
      <c r="AT648" s="5">
        <v>0</v>
      </c>
      <c r="AU648" s="5">
        <v>0</v>
      </c>
      <c r="AV648" t="str">
        <f t="shared" si="113"/>
        <v>N</v>
      </c>
      <c r="AW648" t="s">
        <v>60</v>
      </c>
      <c r="AX648" t="s">
        <v>445</v>
      </c>
      <c r="AY648" t="s">
        <v>62</v>
      </c>
      <c r="AZ648" t="s">
        <v>62</v>
      </c>
      <c r="BA648" t="str">
        <f t="shared" si="114"/>
        <v>N</v>
      </c>
    </row>
    <row r="649" spans="1:53">
      <c r="A649" t="s">
        <v>454</v>
      </c>
      <c r="B649" t="s">
        <v>54</v>
      </c>
      <c r="C649" t="s">
        <v>55</v>
      </c>
      <c r="D649">
        <v>2018</v>
      </c>
      <c r="F649" t="s">
        <v>1338</v>
      </c>
      <c r="G649" t="s">
        <v>1819</v>
      </c>
      <c r="H649" t="s">
        <v>473</v>
      </c>
      <c r="I649">
        <v>22112</v>
      </c>
      <c r="J649" t="s">
        <v>470</v>
      </c>
      <c r="K649" t="s">
        <v>93</v>
      </c>
      <c r="L649" s="5">
        <v>0</v>
      </c>
      <c r="M649" s="5">
        <v>0</v>
      </c>
      <c r="N649" s="5">
        <f t="shared" si="110"/>
        <v>0</v>
      </c>
      <c r="O649" s="5">
        <v>0</v>
      </c>
      <c r="P649" s="5">
        <v>0</v>
      </c>
      <c r="Q649" s="5">
        <f t="shared" si="111"/>
        <v>0</v>
      </c>
      <c r="R649" s="5">
        <v>0</v>
      </c>
      <c r="S649" s="5">
        <v>0</v>
      </c>
      <c r="T649" s="5">
        <f t="shared" si="112"/>
        <v>0</v>
      </c>
      <c r="U649" s="5">
        <v>0</v>
      </c>
      <c r="V649" s="5">
        <v>0</v>
      </c>
      <c r="W649" s="5">
        <v>0</v>
      </c>
      <c r="X649" s="5">
        <v>0</v>
      </c>
      <c r="Y649" s="5">
        <f t="shared" si="115"/>
        <v>0</v>
      </c>
      <c r="Z649" s="5">
        <v>0</v>
      </c>
      <c r="AA649" s="5">
        <v>0</v>
      </c>
      <c r="AB649" s="5">
        <f t="shared" si="116"/>
        <v>0</v>
      </c>
      <c r="AC649" s="5">
        <v>0</v>
      </c>
      <c r="AD649" s="5">
        <v>0</v>
      </c>
      <c r="AE649" s="5">
        <f t="shared" si="117"/>
        <v>0</v>
      </c>
      <c r="AF649" s="5">
        <v>1</v>
      </c>
      <c r="AG649" s="6">
        <v>43272</v>
      </c>
      <c r="AH649" s="5">
        <v>1</v>
      </c>
      <c r="AI649" s="5">
        <v>0</v>
      </c>
      <c r="AJ649" s="5">
        <v>0</v>
      </c>
      <c r="AK649" s="5">
        <f t="shared" si="118"/>
        <v>0</v>
      </c>
      <c r="AL649" s="5">
        <v>0</v>
      </c>
      <c r="AM649" s="5">
        <v>0</v>
      </c>
      <c r="AN649" s="5">
        <f t="shared" si="119"/>
        <v>0</v>
      </c>
      <c r="AO649" s="5">
        <v>0</v>
      </c>
      <c r="AP649" s="5">
        <v>0</v>
      </c>
      <c r="AQ649" s="5">
        <f t="shared" si="120"/>
        <v>0</v>
      </c>
      <c r="AR649" s="5">
        <v>0</v>
      </c>
      <c r="AS649" s="6"/>
      <c r="AT649" s="5">
        <v>0</v>
      </c>
      <c r="AU649" s="5">
        <v>0</v>
      </c>
      <c r="AV649" t="str">
        <f t="shared" si="113"/>
        <v>N</v>
      </c>
      <c r="AW649" t="s">
        <v>60</v>
      </c>
      <c r="AX649" t="s">
        <v>445</v>
      </c>
      <c r="AY649" t="s">
        <v>62</v>
      </c>
      <c r="AZ649" t="s">
        <v>62</v>
      </c>
      <c r="BA649" t="str">
        <f t="shared" si="114"/>
        <v>N</v>
      </c>
    </row>
    <row r="650" spans="1:53">
      <c r="A650" t="s">
        <v>454</v>
      </c>
      <c r="B650" t="s">
        <v>54</v>
      </c>
      <c r="C650" t="s">
        <v>55</v>
      </c>
      <c r="D650">
        <v>2018</v>
      </c>
      <c r="F650" t="s">
        <v>1338</v>
      </c>
      <c r="G650" t="s">
        <v>1820</v>
      </c>
      <c r="H650" t="s">
        <v>473</v>
      </c>
      <c r="I650">
        <v>22132</v>
      </c>
      <c r="J650" t="s">
        <v>470</v>
      </c>
      <c r="K650" t="s">
        <v>93</v>
      </c>
      <c r="L650" s="5">
        <v>0</v>
      </c>
      <c r="M650" s="5">
        <v>0</v>
      </c>
      <c r="N650" s="5">
        <f t="shared" si="110"/>
        <v>0</v>
      </c>
      <c r="O650" s="5">
        <v>0</v>
      </c>
      <c r="P650" s="5">
        <v>0</v>
      </c>
      <c r="Q650" s="5">
        <f t="shared" si="111"/>
        <v>0</v>
      </c>
      <c r="R650" s="5">
        <v>0</v>
      </c>
      <c r="S650" s="5">
        <v>0</v>
      </c>
      <c r="T650" s="5">
        <f t="shared" si="112"/>
        <v>0</v>
      </c>
      <c r="U650" s="5">
        <v>0</v>
      </c>
      <c r="V650" s="5">
        <v>0</v>
      </c>
      <c r="W650" s="5">
        <v>0</v>
      </c>
      <c r="X650" s="5">
        <v>0</v>
      </c>
      <c r="Y650" s="5">
        <f t="shared" si="115"/>
        <v>0</v>
      </c>
      <c r="Z650" s="5">
        <v>0</v>
      </c>
      <c r="AA650" s="5">
        <v>0</v>
      </c>
      <c r="AB650" s="5">
        <f t="shared" si="116"/>
        <v>0</v>
      </c>
      <c r="AC650" s="5">
        <v>0</v>
      </c>
      <c r="AD650" s="5">
        <v>0</v>
      </c>
      <c r="AE650" s="5">
        <f t="shared" si="117"/>
        <v>0</v>
      </c>
      <c r="AF650" s="5">
        <v>1</v>
      </c>
      <c r="AG650" s="6">
        <v>43272</v>
      </c>
      <c r="AH650" s="5">
        <v>1</v>
      </c>
      <c r="AI650" s="5">
        <v>0</v>
      </c>
      <c r="AJ650" s="5">
        <v>0</v>
      </c>
      <c r="AK650" s="5">
        <f t="shared" si="118"/>
        <v>0</v>
      </c>
      <c r="AL650" s="5">
        <v>0</v>
      </c>
      <c r="AM650" s="5">
        <v>0</v>
      </c>
      <c r="AN650" s="5">
        <f t="shared" si="119"/>
        <v>0</v>
      </c>
      <c r="AO650" s="5">
        <v>0</v>
      </c>
      <c r="AP650" s="5">
        <v>0</v>
      </c>
      <c r="AQ650" s="5">
        <f t="shared" si="120"/>
        <v>0</v>
      </c>
      <c r="AR650" s="5">
        <v>0</v>
      </c>
      <c r="AS650" s="6"/>
      <c r="AT650" s="5">
        <v>0</v>
      </c>
      <c r="AU650" s="5">
        <v>0</v>
      </c>
      <c r="AV650" t="str">
        <f t="shared" si="113"/>
        <v>N</v>
      </c>
      <c r="AW650" t="s">
        <v>60</v>
      </c>
      <c r="AX650" t="s">
        <v>445</v>
      </c>
      <c r="AY650" t="s">
        <v>62</v>
      </c>
      <c r="AZ650" t="s">
        <v>62</v>
      </c>
      <c r="BA650" t="str">
        <f t="shared" si="114"/>
        <v>N</v>
      </c>
    </row>
    <row r="651" spans="1:53">
      <c r="A651" t="s">
        <v>454</v>
      </c>
      <c r="B651" t="s">
        <v>54</v>
      </c>
      <c r="C651" t="s">
        <v>55</v>
      </c>
      <c r="D651">
        <v>2018</v>
      </c>
      <c r="F651" t="s">
        <v>1338</v>
      </c>
      <c r="G651" t="s">
        <v>1821</v>
      </c>
      <c r="H651" t="s">
        <v>473</v>
      </c>
      <c r="I651">
        <v>22148</v>
      </c>
      <c r="J651" t="s">
        <v>470</v>
      </c>
      <c r="K651" t="s">
        <v>93</v>
      </c>
      <c r="L651" s="5">
        <v>0</v>
      </c>
      <c r="M651" s="5">
        <v>0</v>
      </c>
      <c r="N651" s="5">
        <f t="shared" si="110"/>
        <v>0</v>
      </c>
      <c r="O651" s="5">
        <v>0</v>
      </c>
      <c r="P651" s="5">
        <v>0</v>
      </c>
      <c r="Q651" s="5">
        <f t="shared" si="111"/>
        <v>0</v>
      </c>
      <c r="R651" s="5">
        <v>0</v>
      </c>
      <c r="S651" s="5">
        <v>0</v>
      </c>
      <c r="T651" s="5">
        <f t="shared" si="112"/>
        <v>0</v>
      </c>
      <c r="U651" s="5">
        <v>0</v>
      </c>
      <c r="V651" s="5">
        <v>0</v>
      </c>
      <c r="W651" s="5">
        <v>0</v>
      </c>
      <c r="X651" s="5">
        <v>0</v>
      </c>
      <c r="Y651" s="5">
        <f t="shared" si="115"/>
        <v>0</v>
      </c>
      <c r="Z651" s="5">
        <v>0</v>
      </c>
      <c r="AA651" s="5">
        <v>0</v>
      </c>
      <c r="AB651" s="5">
        <f t="shared" si="116"/>
        <v>0</v>
      </c>
      <c r="AC651" s="5">
        <v>0</v>
      </c>
      <c r="AD651" s="5">
        <v>0</v>
      </c>
      <c r="AE651" s="5">
        <f t="shared" si="117"/>
        <v>0</v>
      </c>
      <c r="AF651" s="5">
        <v>1</v>
      </c>
      <c r="AG651" s="6">
        <v>43272</v>
      </c>
      <c r="AH651" s="5">
        <v>1</v>
      </c>
      <c r="AI651" s="5">
        <v>0</v>
      </c>
      <c r="AJ651" s="5">
        <v>0</v>
      </c>
      <c r="AK651" s="5">
        <f t="shared" si="118"/>
        <v>0</v>
      </c>
      <c r="AL651" s="5">
        <v>0</v>
      </c>
      <c r="AM651" s="5">
        <v>0</v>
      </c>
      <c r="AN651" s="5">
        <f t="shared" si="119"/>
        <v>0</v>
      </c>
      <c r="AO651" s="5">
        <v>0</v>
      </c>
      <c r="AP651" s="5">
        <v>0</v>
      </c>
      <c r="AQ651" s="5">
        <f t="shared" si="120"/>
        <v>0</v>
      </c>
      <c r="AR651" s="5">
        <v>0</v>
      </c>
      <c r="AS651" s="6"/>
      <c r="AT651" s="5">
        <v>0</v>
      </c>
      <c r="AU651" s="5">
        <v>0</v>
      </c>
      <c r="AV651" t="str">
        <f t="shared" si="113"/>
        <v>N</v>
      </c>
      <c r="AW651" t="s">
        <v>60</v>
      </c>
      <c r="AX651" t="s">
        <v>445</v>
      </c>
      <c r="AY651" t="s">
        <v>62</v>
      </c>
      <c r="AZ651" t="s">
        <v>62</v>
      </c>
      <c r="BA651" t="str">
        <f t="shared" si="114"/>
        <v>N</v>
      </c>
    </row>
    <row r="652" spans="1:53">
      <c r="A652" t="s">
        <v>454</v>
      </c>
      <c r="B652" t="s">
        <v>54</v>
      </c>
      <c r="C652" t="s">
        <v>55</v>
      </c>
      <c r="D652">
        <v>2018</v>
      </c>
      <c r="F652" t="s">
        <v>1338</v>
      </c>
      <c r="G652" t="s">
        <v>1822</v>
      </c>
      <c r="H652" t="s">
        <v>473</v>
      </c>
      <c r="I652">
        <v>22116</v>
      </c>
      <c r="J652" t="s">
        <v>470</v>
      </c>
      <c r="K652" t="s">
        <v>93</v>
      </c>
      <c r="L652" s="5">
        <v>0</v>
      </c>
      <c r="M652" s="5">
        <v>0</v>
      </c>
      <c r="N652" s="5">
        <f t="shared" si="110"/>
        <v>0</v>
      </c>
      <c r="O652" s="5">
        <v>0</v>
      </c>
      <c r="P652" s="5">
        <v>0</v>
      </c>
      <c r="Q652" s="5">
        <f t="shared" si="111"/>
        <v>0</v>
      </c>
      <c r="R652" s="5">
        <v>0</v>
      </c>
      <c r="S652" s="5">
        <v>0</v>
      </c>
      <c r="T652" s="5">
        <f t="shared" si="112"/>
        <v>0</v>
      </c>
      <c r="U652" s="5">
        <v>0</v>
      </c>
      <c r="V652" s="5">
        <v>0</v>
      </c>
      <c r="W652" s="5">
        <v>0</v>
      </c>
      <c r="X652" s="5">
        <v>0</v>
      </c>
      <c r="Y652" s="5">
        <f t="shared" si="115"/>
        <v>0</v>
      </c>
      <c r="Z652" s="5">
        <v>0</v>
      </c>
      <c r="AA652" s="5">
        <v>0</v>
      </c>
      <c r="AB652" s="5">
        <f t="shared" si="116"/>
        <v>0</v>
      </c>
      <c r="AC652" s="5">
        <v>0</v>
      </c>
      <c r="AD652" s="5">
        <v>0</v>
      </c>
      <c r="AE652" s="5">
        <f t="shared" si="117"/>
        <v>0</v>
      </c>
      <c r="AF652" s="5">
        <v>1</v>
      </c>
      <c r="AG652" s="6">
        <v>43272</v>
      </c>
      <c r="AH652" s="5">
        <v>1</v>
      </c>
      <c r="AI652" s="5">
        <v>0</v>
      </c>
      <c r="AJ652" s="5">
        <v>0</v>
      </c>
      <c r="AK652" s="5">
        <f t="shared" si="118"/>
        <v>0</v>
      </c>
      <c r="AL652" s="5">
        <v>0</v>
      </c>
      <c r="AM652" s="5">
        <v>0</v>
      </c>
      <c r="AN652" s="5">
        <f t="shared" si="119"/>
        <v>0</v>
      </c>
      <c r="AO652" s="5">
        <v>0</v>
      </c>
      <c r="AP652" s="5">
        <v>0</v>
      </c>
      <c r="AQ652" s="5">
        <f t="shared" si="120"/>
        <v>0</v>
      </c>
      <c r="AR652" s="5">
        <v>0</v>
      </c>
      <c r="AS652" s="6"/>
      <c r="AT652" s="5">
        <v>0</v>
      </c>
      <c r="AU652" s="5">
        <v>0</v>
      </c>
      <c r="AV652" t="str">
        <f t="shared" si="113"/>
        <v>N</v>
      </c>
      <c r="AW652" t="s">
        <v>60</v>
      </c>
      <c r="AX652" t="s">
        <v>445</v>
      </c>
      <c r="AY652" t="s">
        <v>62</v>
      </c>
      <c r="AZ652" t="s">
        <v>62</v>
      </c>
      <c r="BA652" t="str">
        <f t="shared" si="114"/>
        <v>N</v>
      </c>
    </row>
    <row r="653" spans="1:53">
      <c r="A653" t="s">
        <v>454</v>
      </c>
      <c r="B653" t="s">
        <v>54</v>
      </c>
      <c r="C653" t="s">
        <v>55</v>
      </c>
      <c r="D653">
        <v>2018</v>
      </c>
      <c r="F653" t="s">
        <v>1338</v>
      </c>
      <c r="G653" t="s">
        <v>1823</v>
      </c>
      <c r="H653" t="s">
        <v>473</v>
      </c>
      <c r="I653">
        <v>22120</v>
      </c>
      <c r="J653" t="s">
        <v>470</v>
      </c>
      <c r="K653" t="s">
        <v>93</v>
      </c>
      <c r="L653" s="5">
        <v>0</v>
      </c>
      <c r="M653" s="5">
        <v>0</v>
      </c>
      <c r="N653" s="5">
        <f t="shared" si="110"/>
        <v>0</v>
      </c>
      <c r="O653" s="5">
        <v>0</v>
      </c>
      <c r="P653" s="5">
        <v>0</v>
      </c>
      <c r="Q653" s="5">
        <f t="shared" si="111"/>
        <v>0</v>
      </c>
      <c r="R653" s="5">
        <v>0</v>
      </c>
      <c r="S653" s="5">
        <v>0</v>
      </c>
      <c r="T653" s="5">
        <f t="shared" si="112"/>
        <v>0</v>
      </c>
      <c r="U653" s="5">
        <v>0</v>
      </c>
      <c r="V653" s="5">
        <v>0</v>
      </c>
      <c r="W653" s="5">
        <v>0</v>
      </c>
      <c r="X653" s="5">
        <v>0</v>
      </c>
      <c r="Y653" s="5">
        <f t="shared" si="115"/>
        <v>0</v>
      </c>
      <c r="Z653" s="5">
        <v>0</v>
      </c>
      <c r="AA653" s="5">
        <v>0</v>
      </c>
      <c r="AB653" s="5">
        <f t="shared" si="116"/>
        <v>0</v>
      </c>
      <c r="AC653" s="5">
        <v>0</v>
      </c>
      <c r="AD653" s="5">
        <v>0</v>
      </c>
      <c r="AE653" s="5">
        <f t="shared" si="117"/>
        <v>0</v>
      </c>
      <c r="AF653" s="5">
        <v>1</v>
      </c>
      <c r="AG653" s="6">
        <v>43272</v>
      </c>
      <c r="AH653" s="5">
        <v>1</v>
      </c>
      <c r="AI653" s="5">
        <v>0</v>
      </c>
      <c r="AJ653" s="5">
        <v>0</v>
      </c>
      <c r="AK653" s="5">
        <f t="shared" si="118"/>
        <v>0</v>
      </c>
      <c r="AL653" s="5">
        <v>0</v>
      </c>
      <c r="AM653" s="5">
        <v>0</v>
      </c>
      <c r="AN653" s="5">
        <f t="shared" si="119"/>
        <v>0</v>
      </c>
      <c r="AO653" s="5">
        <v>0</v>
      </c>
      <c r="AP653" s="5">
        <v>0</v>
      </c>
      <c r="AQ653" s="5">
        <f t="shared" si="120"/>
        <v>0</v>
      </c>
      <c r="AR653" s="5">
        <v>0</v>
      </c>
      <c r="AS653" s="6"/>
      <c r="AT653" s="5">
        <v>0</v>
      </c>
      <c r="AU653" s="5">
        <v>0</v>
      </c>
      <c r="AV653" t="str">
        <f t="shared" si="113"/>
        <v>N</v>
      </c>
      <c r="AW653" t="s">
        <v>60</v>
      </c>
      <c r="AX653" t="s">
        <v>445</v>
      </c>
      <c r="AY653" t="s">
        <v>62</v>
      </c>
      <c r="AZ653" t="s">
        <v>62</v>
      </c>
      <c r="BA653" t="str">
        <f t="shared" si="114"/>
        <v>N</v>
      </c>
    </row>
    <row r="654" spans="1:53">
      <c r="A654" t="s">
        <v>436</v>
      </c>
      <c r="B654" t="s">
        <v>54</v>
      </c>
      <c r="C654" t="s">
        <v>89</v>
      </c>
      <c r="D654">
        <v>2018</v>
      </c>
      <c r="F654" t="s">
        <v>1824</v>
      </c>
      <c r="G654" t="s">
        <v>1825</v>
      </c>
      <c r="H654" t="s">
        <v>1826</v>
      </c>
      <c r="I654" t="s">
        <v>1827</v>
      </c>
      <c r="J654" t="s">
        <v>101</v>
      </c>
      <c r="K654" t="s">
        <v>93</v>
      </c>
      <c r="L654" s="5">
        <v>0</v>
      </c>
      <c r="M654" s="5">
        <v>0</v>
      </c>
      <c r="N654" s="5">
        <f t="shared" si="110"/>
        <v>0</v>
      </c>
      <c r="O654" s="5">
        <v>0</v>
      </c>
      <c r="P654" s="5">
        <v>0</v>
      </c>
      <c r="Q654" s="5">
        <f t="shared" si="111"/>
        <v>0</v>
      </c>
      <c r="R654" s="5">
        <v>0</v>
      </c>
      <c r="S654" s="5">
        <v>0</v>
      </c>
      <c r="T654" s="5">
        <f t="shared" si="112"/>
        <v>0</v>
      </c>
      <c r="U654" s="5">
        <v>0</v>
      </c>
      <c r="V654" s="5">
        <v>0</v>
      </c>
      <c r="W654" s="5">
        <v>0</v>
      </c>
      <c r="X654" s="5">
        <v>0</v>
      </c>
      <c r="Y654" s="5">
        <f t="shared" si="115"/>
        <v>0</v>
      </c>
      <c r="Z654" s="5">
        <v>0</v>
      </c>
      <c r="AA654" s="5">
        <v>0</v>
      </c>
      <c r="AB654" s="5">
        <f t="shared" si="116"/>
        <v>0</v>
      </c>
      <c r="AC654" s="5">
        <v>0</v>
      </c>
      <c r="AD654" s="5">
        <v>0</v>
      </c>
      <c r="AE654" s="5">
        <f t="shared" si="117"/>
        <v>0</v>
      </c>
      <c r="AF654" s="5">
        <v>1</v>
      </c>
      <c r="AG654" s="6">
        <v>43318</v>
      </c>
      <c r="AH654" s="5">
        <v>1</v>
      </c>
      <c r="AI654" s="5">
        <v>0</v>
      </c>
      <c r="AJ654" s="5">
        <v>0</v>
      </c>
      <c r="AK654" s="5">
        <f t="shared" si="118"/>
        <v>0</v>
      </c>
      <c r="AL654" s="5">
        <v>0</v>
      </c>
      <c r="AM654" s="5">
        <v>0</v>
      </c>
      <c r="AN654" s="5">
        <f t="shared" si="119"/>
        <v>0</v>
      </c>
      <c r="AO654" s="5">
        <v>0</v>
      </c>
      <c r="AP654" s="5">
        <v>0</v>
      </c>
      <c r="AQ654" s="5">
        <f t="shared" si="120"/>
        <v>0</v>
      </c>
      <c r="AR654" s="5">
        <v>0</v>
      </c>
      <c r="AS654" s="6"/>
      <c r="AT654" s="5">
        <v>0</v>
      </c>
      <c r="AU654" s="5">
        <v>0</v>
      </c>
      <c r="AV654" t="str">
        <f t="shared" si="113"/>
        <v>N</v>
      </c>
      <c r="AW654" t="s">
        <v>60</v>
      </c>
      <c r="AX654" t="s">
        <v>61</v>
      </c>
      <c r="AY654" t="s">
        <v>62</v>
      </c>
      <c r="AZ654" t="s">
        <v>62</v>
      </c>
      <c r="BA654" t="str">
        <f t="shared" si="114"/>
        <v>N</v>
      </c>
    </row>
    <row r="655" spans="1:53">
      <c r="A655" t="s">
        <v>436</v>
      </c>
      <c r="B655" t="s">
        <v>54</v>
      </c>
      <c r="C655" t="s">
        <v>89</v>
      </c>
      <c r="D655">
        <v>2018</v>
      </c>
      <c r="F655" t="s">
        <v>1828</v>
      </c>
      <c r="G655" t="s">
        <v>1829</v>
      </c>
      <c r="H655" t="s">
        <v>1830</v>
      </c>
      <c r="I655" t="s">
        <v>1831</v>
      </c>
      <c r="J655" t="s">
        <v>101</v>
      </c>
      <c r="K655" t="s">
        <v>93</v>
      </c>
      <c r="L655" s="5">
        <v>0</v>
      </c>
      <c r="M655" s="5">
        <v>0</v>
      </c>
      <c r="N655" s="5">
        <f t="shared" si="110"/>
        <v>0</v>
      </c>
      <c r="O655" s="5">
        <v>0</v>
      </c>
      <c r="P655" s="5">
        <v>0</v>
      </c>
      <c r="Q655" s="5">
        <f t="shared" si="111"/>
        <v>0</v>
      </c>
      <c r="R655" s="5">
        <v>0</v>
      </c>
      <c r="S655" s="5">
        <v>0</v>
      </c>
      <c r="T655" s="5">
        <f t="shared" si="112"/>
        <v>0</v>
      </c>
      <c r="U655" s="5">
        <v>0</v>
      </c>
      <c r="V655" s="5">
        <v>0</v>
      </c>
      <c r="W655" s="5">
        <v>0</v>
      </c>
      <c r="X655" s="5">
        <v>0</v>
      </c>
      <c r="Y655" s="5">
        <f t="shared" si="115"/>
        <v>0</v>
      </c>
      <c r="Z655" s="5">
        <v>0</v>
      </c>
      <c r="AA655" s="5">
        <v>0</v>
      </c>
      <c r="AB655" s="5">
        <f t="shared" si="116"/>
        <v>0</v>
      </c>
      <c r="AC655" s="5">
        <v>0</v>
      </c>
      <c r="AD655" s="5">
        <v>0</v>
      </c>
      <c r="AE655" s="5">
        <f t="shared" si="117"/>
        <v>0</v>
      </c>
      <c r="AF655" s="5">
        <v>1</v>
      </c>
      <c r="AG655" s="6">
        <v>43412</v>
      </c>
      <c r="AH655" s="5">
        <v>1</v>
      </c>
      <c r="AI655" s="5">
        <v>0</v>
      </c>
      <c r="AJ655" s="5">
        <v>0</v>
      </c>
      <c r="AK655" s="5">
        <f t="shared" si="118"/>
        <v>0</v>
      </c>
      <c r="AL655" s="5">
        <v>0</v>
      </c>
      <c r="AM655" s="5">
        <v>0</v>
      </c>
      <c r="AN655" s="5">
        <f t="shared" si="119"/>
        <v>0</v>
      </c>
      <c r="AO655" s="5">
        <v>0</v>
      </c>
      <c r="AP655" s="5">
        <v>0</v>
      </c>
      <c r="AQ655" s="5">
        <f t="shared" si="120"/>
        <v>0</v>
      </c>
      <c r="AR655" s="5">
        <v>0</v>
      </c>
      <c r="AS655" s="6"/>
      <c r="AT655" s="5">
        <v>0</v>
      </c>
      <c r="AU655" s="5">
        <v>0</v>
      </c>
      <c r="AV655" t="str">
        <f t="shared" si="113"/>
        <v>N</v>
      </c>
      <c r="AW655" t="s">
        <v>60</v>
      </c>
      <c r="AX655" t="s">
        <v>61</v>
      </c>
      <c r="AY655" t="s">
        <v>62</v>
      </c>
      <c r="AZ655" t="s">
        <v>62</v>
      </c>
      <c r="BA655" t="str">
        <f t="shared" si="114"/>
        <v>N</v>
      </c>
    </row>
    <row r="656" spans="1:53">
      <c r="A656" t="s">
        <v>436</v>
      </c>
      <c r="B656" t="s">
        <v>54</v>
      </c>
      <c r="C656" t="s">
        <v>89</v>
      </c>
      <c r="D656">
        <v>2018</v>
      </c>
      <c r="F656" t="s">
        <v>1832</v>
      </c>
      <c r="G656" t="s">
        <v>1833</v>
      </c>
      <c r="H656" t="s">
        <v>1834</v>
      </c>
      <c r="I656" t="s">
        <v>1835</v>
      </c>
      <c r="J656" t="s">
        <v>101</v>
      </c>
      <c r="K656" t="s">
        <v>93</v>
      </c>
      <c r="L656" s="5">
        <v>0</v>
      </c>
      <c r="M656" s="5">
        <v>0</v>
      </c>
      <c r="N656" s="5">
        <f t="shared" si="110"/>
        <v>0</v>
      </c>
      <c r="O656" s="5">
        <v>0</v>
      </c>
      <c r="P656" s="5">
        <v>0</v>
      </c>
      <c r="Q656" s="5">
        <f t="shared" si="111"/>
        <v>0</v>
      </c>
      <c r="R656" s="5">
        <v>0</v>
      </c>
      <c r="S656" s="5">
        <v>0</v>
      </c>
      <c r="T656" s="5">
        <f t="shared" si="112"/>
        <v>0</v>
      </c>
      <c r="U656" s="5">
        <v>0</v>
      </c>
      <c r="V656" s="5">
        <v>0</v>
      </c>
      <c r="W656" s="5">
        <v>0</v>
      </c>
      <c r="X656" s="5">
        <v>0</v>
      </c>
      <c r="Y656" s="5">
        <f t="shared" si="115"/>
        <v>0</v>
      </c>
      <c r="Z656" s="5">
        <v>0</v>
      </c>
      <c r="AA656" s="5">
        <v>0</v>
      </c>
      <c r="AB656" s="5">
        <f t="shared" si="116"/>
        <v>0</v>
      </c>
      <c r="AC656" s="5">
        <v>0</v>
      </c>
      <c r="AD656" s="5">
        <v>0</v>
      </c>
      <c r="AE656" s="5">
        <f t="shared" si="117"/>
        <v>0</v>
      </c>
      <c r="AF656" s="5">
        <v>1</v>
      </c>
      <c r="AG656" s="6">
        <v>43318</v>
      </c>
      <c r="AH656" s="5">
        <v>1</v>
      </c>
      <c r="AI656" s="5">
        <v>0</v>
      </c>
      <c r="AJ656" s="5">
        <v>0</v>
      </c>
      <c r="AK656" s="5">
        <f t="shared" si="118"/>
        <v>0</v>
      </c>
      <c r="AL656" s="5">
        <v>0</v>
      </c>
      <c r="AM656" s="5">
        <v>0</v>
      </c>
      <c r="AN656" s="5">
        <f t="shared" si="119"/>
        <v>0</v>
      </c>
      <c r="AO656" s="5">
        <v>0</v>
      </c>
      <c r="AP656" s="5">
        <v>0</v>
      </c>
      <c r="AQ656" s="5">
        <f t="shared" si="120"/>
        <v>0</v>
      </c>
      <c r="AR656" s="5">
        <v>0</v>
      </c>
      <c r="AS656" s="6"/>
      <c r="AT656" s="5">
        <v>0</v>
      </c>
      <c r="AU656" s="5">
        <v>0</v>
      </c>
      <c r="AV656" t="str">
        <f t="shared" si="113"/>
        <v>N</v>
      </c>
      <c r="AW656" t="s">
        <v>60</v>
      </c>
      <c r="AX656" t="s">
        <v>61</v>
      </c>
      <c r="AY656" t="s">
        <v>62</v>
      </c>
      <c r="AZ656" t="s">
        <v>62</v>
      </c>
      <c r="BA656" t="str">
        <f t="shared" si="114"/>
        <v>N</v>
      </c>
    </row>
    <row r="657" spans="1:53">
      <c r="A657" t="s">
        <v>436</v>
      </c>
      <c r="B657" t="s">
        <v>54</v>
      </c>
      <c r="C657" t="s">
        <v>89</v>
      </c>
      <c r="D657">
        <v>2018</v>
      </c>
      <c r="F657" t="s">
        <v>1836</v>
      </c>
      <c r="G657" t="s">
        <v>1837</v>
      </c>
      <c r="H657" t="s">
        <v>1838</v>
      </c>
      <c r="I657" t="s">
        <v>1839</v>
      </c>
      <c r="J657" t="s">
        <v>101</v>
      </c>
      <c r="K657" t="s">
        <v>93</v>
      </c>
      <c r="L657" s="5">
        <v>0</v>
      </c>
      <c r="M657" s="5">
        <v>0</v>
      </c>
      <c r="N657" s="5">
        <f t="shared" si="110"/>
        <v>0</v>
      </c>
      <c r="O657" s="5">
        <v>0</v>
      </c>
      <c r="P657" s="5">
        <v>0</v>
      </c>
      <c r="Q657" s="5">
        <f t="shared" si="111"/>
        <v>0</v>
      </c>
      <c r="R657" s="5">
        <v>0</v>
      </c>
      <c r="S657" s="5">
        <v>0</v>
      </c>
      <c r="T657" s="5">
        <f t="shared" si="112"/>
        <v>0</v>
      </c>
      <c r="U657" s="5">
        <v>0</v>
      </c>
      <c r="V657" s="5">
        <v>0</v>
      </c>
      <c r="W657" s="5">
        <v>0</v>
      </c>
      <c r="X657" s="5">
        <v>0</v>
      </c>
      <c r="Y657" s="5">
        <f t="shared" si="115"/>
        <v>0</v>
      </c>
      <c r="Z657" s="5">
        <v>0</v>
      </c>
      <c r="AA657" s="5">
        <v>0</v>
      </c>
      <c r="AB657" s="5">
        <f t="shared" si="116"/>
        <v>0</v>
      </c>
      <c r="AC657" s="5">
        <v>0</v>
      </c>
      <c r="AD657" s="5">
        <v>0</v>
      </c>
      <c r="AE657" s="5">
        <f t="shared" si="117"/>
        <v>0</v>
      </c>
      <c r="AF657" s="5">
        <v>1</v>
      </c>
      <c r="AG657" s="6">
        <v>43133</v>
      </c>
      <c r="AH657" s="5">
        <v>1</v>
      </c>
      <c r="AI657" s="5">
        <v>0</v>
      </c>
      <c r="AJ657" s="5">
        <v>0</v>
      </c>
      <c r="AK657" s="5">
        <f t="shared" si="118"/>
        <v>0</v>
      </c>
      <c r="AL657" s="5">
        <v>0</v>
      </c>
      <c r="AM657" s="5">
        <v>0</v>
      </c>
      <c r="AN657" s="5">
        <f t="shared" si="119"/>
        <v>0</v>
      </c>
      <c r="AO657" s="5">
        <v>0</v>
      </c>
      <c r="AP657" s="5">
        <v>0</v>
      </c>
      <c r="AQ657" s="5">
        <f t="shared" si="120"/>
        <v>0</v>
      </c>
      <c r="AR657" s="5">
        <v>0</v>
      </c>
      <c r="AS657" s="6"/>
      <c r="AT657" s="5">
        <v>0</v>
      </c>
      <c r="AU657" s="5">
        <v>0</v>
      </c>
      <c r="AV657" t="str">
        <f t="shared" si="113"/>
        <v>N</v>
      </c>
      <c r="AW657" t="s">
        <v>60</v>
      </c>
      <c r="AX657" t="s">
        <v>61</v>
      </c>
      <c r="AY657" t="s">
        <v>62</v>
      </c>
      <c r="AZ657" t="s">
        <v>62</v>
      </c>
      <c r="BA657" t="str">
        <f t="shared" si="114"/>
        <v>N</v>
      </c>
    </row>
    <row r="658" spans="1:53">
      <c r="A658" t="s">
        <v>436</v>
      </c>
      <c r="B658" t="s">
        <v>54</v>
      </c>
      <c r="C658" t="s">
        <v>89</v>
      </c>
      <c r="D658">
        <v>2018</v>
      </c>
      <c r="F658" t="s">
        <v>1840</v>
      </c>
      <c r="G658" t="s">
        <v>1841</v>
      </c>
      <c r="H658" t="s">
        <v>1842</v>
      </c>
      <c r="I658" t="s">
        <v>1843</v>
      </c>
      <c r="J658" t="s">
        <v>101</v>
      </c>
      <c r="K658" t="s">
        <v>93</v>
      </c>
      <c r="L658" s="5">
        <v>0</v>
      </c>
      <c r="M658" s="5">
        <v>0</v>
      </c>
      <c r="N658" s="5">
        <f t="shared" si="110"/>
        <v>0</v>
      </c>
      <c r="O658" s="5">
        <v>0</v>
      </c>
      <c r="P658" s="5">
        <v>0</v>
      </c>
      <c r="Q658" s="5">
        <f t="shared" si="111"/>
        <v>0</v>
      </c>
      <c r="R658" s="5">
        <v>0</v>
      </c>
      <c r="S658" s="5">
        <v>0</v>
      </c>
      <c r="T658" s="5">
        <f t="shared" si="112"/>
        <v>0</v>
      </c>
      <c r="U658" s="5">
        <v>0</v>
      </c>
      <c r="V658" s="5">
        <v>0</v>
      </c>
      <c r="W658" s="5">
        <v>0</v>
      </c>
      <c r="X658" s="5">
        <v>0</v>
      </c>
      <c r="Y658" s="5">
        <f t="shared" si="115"/>
        <v>0</v>
      </c>
      <c r="Z658" s="5">
        <v>0</v>
      </c>
      <c r="AA658" s="5">
        <v>0</v>
      </c>
      <c r="AB658" s="5">
        <f t="shared" si="116"/>
        <v>0</v>
      </c>
      <c r="AC658" s="5">
        <v>0</v>
      </c>
      <c r="AD658" s="5">
        <v>0</v>
      </c>
      <c r="AE658" s="5">
        <f t="shared" si="117"/>
        <v>0</v>
      </c>
      <c r="AF658" s="5">
        <v>1</v>
      </c>
      <c r="AG658" s="6">
        <v>43318</v>
      </c>
      <c r="AH658" s="5">
        <v>1</v>
      </c>
      <c r="AI658" s="5">
        <v>0</v>
      </c>
      <c r="AJ658" s="5">
        <v>0</v>
      </c>
      <c r="AK658" s="5">
        <f t="shared" si="118"/>
        <v>0</v>
      </c>
      <c r="AL658" s="5">
        <v>0</v>
      </c>
      <c r="AM658" s="5">
        <v>0</v>
      </c>
      <c r="AN658" s="5">
        <f t="shared" si="119"/>
        <v>0</v>
      </c>
      <c r="AO658" s="5">
        <v>0</v>
      </c>
      <c r="AP658" s="5">
        <v>0</v>
      </c>
      <c r="AQ658" s="5">
        <f t="shared" si="120"/>
        <v>0</v>
      </c>
      <c r="AR658" s="5">
        <v>0</v>
      </c>
      <c r="AS658" s="6"/>
      <c r="AT658" s="5">
        <v>0</v>
      </c>
      <c r="AU658" s="5">
        <v>0</v>
      </c>
      <c r="AV658" t="str">
        <f t="shared" si="113"/>
        <v>N</v>
      </c>
      <c r="AW658" t="s">
        <v>60</v>
      </c>
      <c r="AX658" t="s">
        <v>61</v>
      </c>
      <c r="AY658" t="s">
        <v>62</v>
      </c>
      <c r="AZ658" t="s">
        <v>62</v>
      </c>
      <c r="BA658" t="str">
        <f t="shared" si="114"/>
        <v>N</v>
      </c>
    </row>
    <row r="659" spans="1:53">
      <c r="A659" t="s">
        <v>436</v>
      </c>
      <c r="B659" t="s">
        <v>54</v>
      </c>
      <c r="C659" t="s">
        <v>89</v>
      </c>
      <c r="D659">
        <v>2018</v>
      </c>
      <c r="F659" t="s">
        <v>1844</v>
      </c>
      <c r="G659" t="s">
        <v>1845</v>
      </c>
      <c r="H659" t="s">
        <v>1846</v>
      </c>
      <c r="I659" t="s">
        <v>1847</v>
      </c>
      <c r="J659" t="s">
        <v>101</v>
      </c>
      <c r="K659" t="s">
        <v>93</v>
      </c>
      <c r="L659" s="5">
        <v>0</v>
      </c>
      <c r="M659" s="5">
        <v>0</v>
      </c>
      <c r="N659" s="5">
        <f t="shared" si="110"/>
        <v>0</v>
      </c>
      <c r="O659" s="5">
        <v>0</v>
      </c>
      <c r="P659" s="5">
        <v>0</v>
      </c>
      <c r="Q659" s="5">
        <f t="shared" si="111"/>
        <v>0</v>
      </c>
      <c r="R659" s="5">
        <v>0</v>
      </c>
      <c r="S659" s="5">
        <v>0</v>
      </c>
      <c r="T659" s="5">
        <f t="shared" si="112"/>
        <v>0</v>
      </c>
      <c r="U659" s="5">
        <v>0</v>
      </c>
      <c r="V659" s="5">
        <v>0</v>
      </c>
      <c r="W659" s="5">
        <v>0</v>
      </c>
      <c r="X659" s="5">
        <v>0</v>
      </c>
      <c r="Y659" s="5">
        <f t="shared" si="115"/>
        <v>0</v>
      </c>
      <c r="Z659" s="5">
        <v>0</v>
      </c>
      <c r="AA659" s="5">
        <v>0</v>
      </c>
      <c r="AB659" s="5">
        <f t="shared" si="116"/>
        <v>0</v>
      </c>
      <c r="AC659" s="5">
        <v>0</v>
      </c>
      <c r="AD659" s="5">
        <v>0</v>
      </c>
      <c r="AE659" s="5">
        <f t="shared" si="117"/>
        <v>0</v>
      </c>
      <c r="AF659" s="5">
        <v>1</v>
      </c>
      <c r="AG659" s="6">
        <v>43356</v>
      </c>
      <c r="AH659" s="5">
        <v>1</v>
      </c>
      <c r="AI659" s="5">
        <v>0</v>
      </c>
      <c r="AJ659" s="5">
        <v>0</v>
      </c>
      <c r="AK659" s="5">
        <f t="shared" si="118"/>
        <v>0</v>
      </c>
      <c r="AL659" s="5">
        <v>0</v>
      </c>
      <c r="AM659" s="5">
        <v>0</v>
      </c>
      <c r="AN659" s="5">
        <f t="shared" si="119"/>
        <v>0</v>
      </c>
      <c r="AO659" s="5">
        <v>0</v>
      </c>
      <c r="AP659" s="5">
        <v>0</v>
      </c>
      <c r="AQ659" s="5">
        <f t="shared" si="120"/>
        <v>0</v>
      </c>
      <c r="AR659" s="5">
        <v>0</v>
      </c>
      <c r="AS659" s="6"/>
      <c r="AT659" s="5">
        <v>0</v>
      </c>
      <c r="AU659" s="5">
        <v>0</v>
      </c>
      <c r="AV659" t="str">
        <f t="shared" si="113"/>
        <v>N</v>
      </c>
      <c r="AW659" t="s">
        <v>60</v>
      </c>
      <c r="AX659" t="s">
        <v>61</v>
      </c>
      <c r="AY659" t="s">
        <v>62</v>
      </c>
      <c r="AZ659" t="s">
        <v>62</v>
      </c>
      <c r="BA659" t="str">
        <f t="shared" si="114"/>
        <v>N</v>
      </c>
    </row>
    <row r="660" spans="1:53">
      <c r="A660" t="s">
        <v>436</v>
      </c>
      <c r="B660" t="s">
        <v>54</v>
      </c>
      <c r="C660" t="s">
        <v>89</v>
      </c>
      <c r="D660">
        <v>2018</v>
      </c>
      <c r="F660" t="s">
        <v>1848</v>
      </c>
      <c r="G660" t="s">
        <v>1849</v>
      </c>
      <c r="H660" t="s">
        <v>1850</v>
      </c>
      <c r="I660" t="s">
        <v>1851</v>
      </c>
      <c r="J660" t="s">
        <v>101</v>
      </c>
      <c r="K660" t="s">
        <v>93</v>
      </c>
      <c r="L660" s="5">
        <v>0</v>
      </c>
      <c r="M660" s="5">
        <v>0</v>
      </c>
      <c r="N660" s="5">
        <f t="shared" si="110"/>
        <v>0</v>
      </c>
      <c r="O660" s="5">
        <v>0</v>
      </c>
      <c r="P660" s="5">
        <v>0</v>
      </c>
      <c r="Q660" s="5">
        <f t="shared" si="111"/>
        <v>0</v>
      </c>
      <c r="R660" s="5">
        <v>0</v>
      </c>
      <c r="S660" s="5">
        <v>0</v>
      </c>
      <c r="T660" s="5">
        <f t="shared" si="112"/>
        <v>0</v>
      </c>
      <c r="U660" s="5">
        <v>0</v>
      </c>
      <c r="V660" s="5">
        <v>0</v>
      </c>
      <c r="W660" s="5">
        <v>0</v>
      </c>
      <c r="X660" s="5">
        <v>0</v>
      </c>
      <c r="Y660" s="5">
        <f t="shared" si="115"/>
        <v>0</v>
      </c>
      <c r="Z660" s="5">
        <v>0</v>
      </c>
      <c r="AA660" s="5">
        <v>0</v>
      </c>
      <c r="AB660" s="5">
        <f t="shared" si="116"/>
        <v>0</v>
      </c>
      <c r="AC660" s="5">
        <v>0</v>
      </c>
      <c r="AD660" s="5">
        <v>0</v>
      </c>
      <c r="AE660" s="5">
        <f t="shared" si="117"/>
        <v>0</v>
      </c>
      <c r="AF660" s="5">
        <v>1</v>
      </c>
      <c r="AG660" s="6">
        <v>43258</v>
      </c>
      <c r="AH660" s="5">
        <v>1</v>
      </c>
      <c r="AI660" s="5">
        <v>0</v>
      </c>
      <c r="AJ660" s="5">
        <v>0</v>
      </c>
      <c r="AK660" s="5">
        <f t="shared" si="118"/>
        <v>0</v>
      </c>
      <c r="AL660" s="5">
        <v>0</v>
      </c>
      <c r="AM660" s="5">
        <v>0</v>
      </c>
      <c r="AN660" s="5">
        <f t="shared" si="119"/>
        <v>0</v>
      </c>
      <c r="AO660" s="5">
        <v>0</v>
      </c>
      <c r="AP660" s="5">
        <v>0</v>
      </c>
      <c r="AQ660" s="5">
        <f t="shared" si="120"/>
        <v>0</v>
      </c>
      <c r="AR660" s="5">
        <v>0</v>
      </c>
      <c r="AS660" s="6"/>
      <c r="AT660" s="5">
        <v>0</v>
      </c>
      <c r="AU660" s="5">
        <v>0</v>
      </c>
      <c r="AV660" t="str">
        <f t="shared" si="113"/>
        <v>N</v>
      </c>
      <c r="AW660" t="s">
        <v>60</v>
      </c>
      <c r="AX660" t="s">
        <v>61</v>
      </c>
      <c r="AY660" t="s">
        <v>62</v>
      </c>
      <c r="AZ660" t="s">
        <v>62</v>
      </c>
      <c r="BA660" t="str">
        <f t="shared" si="114"/>
        <v>N</v>
      </c>
    </row>
    <row r="661" spans="1:53">
      <c r="A661" t="s">
        <v>436</v>
      </c>
      <c r="B661" t="s">
        <v>54</v>
      </c>
      <c r="C661" t="s">
        <v>89</v>
      </c>
      <c r="D661">
        <v>2018</v>
      </c>
      <c r="F661" t="s">
        <v>1852</v>
      </c>
      <c r="G661" t="s">
        <v>1853</v>
      </c>
      <c r="H661" t="s">
        <v>1854</v>
      </c>
      <c r="I661" t="s">
        <v>1855</v>
      </c>
      <c r="J661" t="s">
        <v>101</v>
      </c>
      <c r="K661" t="s">
        <v>93</v>
      </c>
      <c r="L661" s="5">
        <v>0</v>
      </c>
      <c r="M661" s="5">
        <v>0</v>
      </c>
      <c r="N661" s="5">
        <f t="shared" si="110"/>
        <v>0</v>
      </c>
      <c r="O661" s="5">
        <v>0</v>
      </c>
      <c r="P661" s="5">
        <v>0</v>
      </c>
      <c r="Q661" s="5">
        <f t="shared" si="111"/>
        <v>0</v>
      </c>
      <c r="R661" s="5">
        <v>0</v>
      </c>
      <c r="S661" s="5">
        <v>0</v>
      </c>
      <c r="T661" s="5">
        <f t="shared" si="112"/>
        <v>0</v>
      </c>
      <c r="U661" s="5">
        <v>0</v>
      </c>
      <c r="V661" s="5">
        <v>0</v>
      </c>
      <c r="W661" s="5">
        <v>0</v>
      </c>
      <c r="X661" s="5">
        <v>0</v>
      </c>
      <c r="Y661" s="5">
        <f t="shared" si="115"/>
        <v>0</v>
      </c>
      <c r="Z661" s="5">
        <v>0</v>
      </c>
      <c r="AA661" s="5">
        <v>0</v>
      </c>
      <c r="AB661" s="5">
        <f t="shared" si="116"/>
        <v>0</v>
      </c>
      <c r="AC661" s="5">
        <v>0</v>
      </c>
      <c r="AD661" s="5">
        <v>0</v>
      </c>
      <c r="AE661" s="5">
        <f t="shared" si="117"/>
        <v>0</v>
      </c>
      <c r="AF661" s="5">
        <v>1</v>
      </c>
      <c r="AG661" s="6">
        <v>43410</v>
      </c>
      <c r="AH661" s="5">
        <v>1</v>
      </c>
      <c r="AI661" s="5">
        <v>0</v>
      </c>
      <c r="AJ661" s="5">
        <v>0</v>
      </c>
      <c r="AK661" s="5">
        <f t="shared" si="118"/>
        <v>0</v>
      </c>
      <c r="AL661" s="5">
        <v>0</v>
      </c>
      <c r="AM661" s="5">
        <v>0</v>
      </c>
      <c r="AN661" s="5">
        <f t="shared" si="119"/>
        <v>0</v>
      </c>
      <c r="AO661" s="5">
        <v>0</v>
      </c>
      <c r="AP661" s="5">
        <v>0</v>
      </c>
      <c r="AQ661" s="5">
        <f t="shared" si="120"/>
        <v>0</v>
      </c>
      <c r="AR661" s="5">
        <v>0</v>
      </c>
      <c r="AS661" s="6"/>
      <c r="AT661" s="5">
        <v>0</v>
      </c>
      <c r="AU661" s="5">
        <v>0</v>
      </c>
      <c r="AV661" t="str">
        <f t="shared" si="113"/>
        <v>N</v>
      </c>
      <c r="AW661" t="s">
        <v>60</v>
      </c>
      <c r="AX661" t="s">
        <v>61</v>
      </c>
      <c r="AY661" t="s">
        <v>62</v>
      </c>
      <c r="AZ661" t="s">
        <v>62</v>
      </c>
      <c r="BA661" t="str">
        <f t="shared" si="114"/>
        <v>N</v>
      </c>
    </row>
    <row r="662" spans="1:53">
      <c r="A662" t="s">
        <v>436</v>
      </c>
      <c r="B662" t="s">
        <v>54</v>
      </c>
      <c r="C662" t="s">
        <v>89</v>
      </c>
      <c r="D662">
        <v>2018</v>
      </c>
      <c r="F662" t="s">
        <v>1856</v>
      </c>
      <c r="G662" t="s">
        <v>1857</v>
      </c>
      <c r="H662" t="s">
        <v>1858</v>
      </c>
      <c r="I662" t="s">
        <v>1859</v>
      </c>
      <c r="J662" t="s">
        <v>101</v>
      </c>
      <c r="K662" t="s">
        <v>93</v>
      </c>
      <c r="L662" s="5">
        <v>0</v>
      </c>
      <c r="M662" s="5">
        <v>0</v>
      </c>
      <c r="N662" s="5">
        <f t="shared" si="110"/>
        <v>0</v>
      </c>
      <c r="O662" s="5">
        <v>0</v>
      </c>
      <c r="P662" s="5">
        <v>0</v>
      </c>
      <c r="Q662" s="5">
        <f t="shared" si="111"/>
        <v>0</v>
      </c>
      <c r="R662" s="5">
        <v>0</v>
      </c>
      <c r="S662" s="5">
        <v>0</v>
      </c>
      <c r="T662" s="5">
        <f t="shared" si="112"/>
        <v>0</v>
      </c>
      <c r="U662" s="5">
        <v>0</v>
      </c>
      <c r="V662" s="5">
        <v>0</v>
      </c>
      <c r="W662" s="5">
        <v>0</v>
      </c>
      <c r="X662" s="5">
        <v>0</v>
      </c>
      <c r="Y662" s="5">
        <f t="shared" si="115"/>
        <v>0</v>
      </c>
      <c r="Z662" s="5">
        <v>0</v>
      </c>
      <c r="AA662" s="5">
        <v>0</v>
      </c>
      <c r="AB662" s="5">
        <f t="shared" si="116"/>
        <v>0</v>
      </c>
      <c r="AC662" s="5">
        <v>0</v>
      </c>
      <c r="AD662" s="5">
        <v>0</v>
      </c>
      <c r="AE662" s="5">
        <f t="shared" si="117"/>
        <v>0</v>
      </c>
      <c r="AF662" s="5">
        <v>1</v>
      </c>
      <c r="AG662" s="6">
        <v>43447</v>
      </c>
      <c r="AH662" s="5">
        <v>1</v>
      </c>
      <c r="AI662" s="5">
        <v>0</v>
      </c>
      <c r="AJ662" s="5">
        <v>0</v>
      </c>
      <c r="AK662" s="5">
        <f t="shared" si="118"/>
        <v>0</v>
      </c>
      <c r="AL662" s="5">
        <v>0</v>
      </c>
      <c r="AM662" s="5">
        <v>0</v>
      </c>
      <c r="AN662" s="5">
        <f t="shared" si="119"/>
        <v>0</v>
      </c>
      <c r="AO662" s="5">
        <v>0</v>
      </c>
      <c r="AP662" s="5">
        <v>0</v>
      </c>
      <c r="AQ662" s="5">
        <f t="shared" si="120"/>
        <v>0</v>
      </c>
      <c r="AR662" s="5">
        <v>0</v>
      </c>
      <c r="AS662" s="6"/>
      <c r="AT662" s="5">
        <v>0</v>
      </c>
      <c r="AU662" s="5">
        <v>0</v>
      </c>
      <c r="AV662" t="str">
        <f t="shared" si="113"/>
        <v>N</v>
      </c>
      <c r="AW662" t="s">
        <v>60</v>
      </c>
      <c r="AX662" t="s">
        <v>61</v>
      </c>
      <c r="AY662" t="s">
        <v>62</v>
      </c>
      <c r="AZ662" t="s">
        <v>62</v>
      </c>
      <c r="BA662" t="str">
        <f t="shared" si="114"/>
        <v>N</v>
      </c>
    </row>
    <row r="663" spans="1:53">
      <c r="A663" t="s">
        <v>436</v>
      </c>
      <c r="B663" t="s">
        <v>54</v>
      </c>
      <c r="C663" t="s">
        <v>89</v>
      </c>
      <c r="D663">
        <v>2018</v>
      </c>
      <c r="F663" t="s">
        <v>1860</v>
      </c>
      <c r="G663" t="s">
        <v>1861</v>
      </c>
      <c r="H663" t="s">
        <v>1862</v>
      </c>
      <c r="I663" t="s">
        <v>1863</v>
      </c>
      <c r="J663" t="s">
        <v>101</v>
      </c>
      <c r="K663" t="s">
        <v>93</v>
      </c>
      <c r="L663" s="5">
        <v>0</v>
      </c>
      <c r="M663" s="5">
        <v>0</v>
      </c>
      <c r="N663" s="5">
        <f t="shared" si="110"/>
        <v>0</v>
      </c>
      <c r="O663" s="5">
        <v>0</v>
      </c>
      <c r="P663" s="5">
        <v>0</v>
      </c>
      <c r="Q663" s="5">
        <f t="shared" si="111"/>
        <v>0</v>
      </c>
      <c r="R663" s="5">
        <v>0</v>
      </c>
      <c r="S663" s="5">
        <v>0</v>
      </c>
      <c r="T663" s="5">
        <f t="shared" si="112"/>
        <v>0</v>
      </c>
      <c r="U663" s="5">
        <v>0</v>
      </c>
      <c r="V663" s="5">
        <v>0</v>
      </c>
      <c r="W663" s="5">
        <v>0</v>
      </c>
      <c r="X663" s="5">
        <v>0</v>
      </c>
      <c r="Y663" s="5">
        <f t="shared" si="115"/>
        <v>0</v>
      </c>
      <c r="Z663" s="5">
        <v>0</v>
      </c>
      <c r="AA663" s="5">
        <v>0</v>
      </c>
      <c r="AB663" s="5">
        <f t="shared" si="116"/>
        <v>0</v>
      </c>
      <c r="AC663" s="5">
        <v>0</v>
      </c>
      <c r="AD663" s="5">
        <v>0</v>
      </c>
      <c r="AE663" s="5">
        <f t="shared" si="117"/>
        <v>0</v>
      </c>
      <c r="AF663" s="5">
        <v>1</v>
      </c>
      <c r="AG663" s="6">
        <v>43360</v>
      </c>
      <c r="AH663" s="5">
        <v>1</v>
      </c>
      <c r="AI663" s="5">
        <v>0</v>
      </c>
      <c r="AJ663" s="5">
        <v>0</v>
      </c>
      <c r="AK663" s="5">
        <f t="shared" si="118"/>
        <v>0</v>
      </c>
      <c r="AL663" s="5">
        <v>0</v>
      </c>
      <c r="AM663" s="5">
        <v>0</v>
      </c>
      <c r="AN663" s="5">
        <f t="shared" si="119"/>
        <v>0</v>
      </c>
      <c r="AO663" s="5">
        <v>0</v>
      </c>
      <c r="AP663" s="5">
        <v>0</v>
      </c>
      <c r="AQ663" s="5">
        <f t="shared" si="120"/>
        <v>0</v>
      </c>
      <c r="AR663" s="5">
        <v>0</v>
      </c>
      <c r="AS663" s="6"/>
      <c r="AT663" s="5">
        <v>0</v>
      </c>
      <c r="AU663" s="5">
        <v>0</v>
      </c>
      <c r="AV663" t="str">
        <f t="shared" si="113"/>
        <v>N</v>
      </c>
      <c r="AW663" t="s">
        <v>60</v>
      </c>
      <c r="AX663" t="s">
        <v>61</v>
      </c>
      <c r="AY663" t="s">
        <v>62</v>
      </c>
      <c r="AZ663" t="s">
        <v>62</v>
      </c>
      <c r="BA663" t="str">
        <f t="shared" si="114"/>
        <v>N</v>
      </c>
    </row>
    <row r="664" spans="1:53">
      <c r="A664" t="s">
        <v>436</v>
      </c>
      <c r="B664" t="s">
        <v>54</v>
      </c>
      <c r="C664" t="s">
        <v>89</v>
      </c>
      <c r="D664">
        <v>2018</v>
      </c>
      <c r="F664" t="s">
        <v>1864</v>
      </c>
      <c r="G664" t="s">
        <v>1865</v>
      </c>
      <c r="H664" t="s">
        <v>1866</v>
      </c>
      <c r="I664" t="s">
        <v>1867</v>
      </c>
      <c r="J664" t="s">
        <v>101</v>
      </c>
      <c r="K664" t="s">
        <v>93</v>
      </c>
      <c r="L664" s="5">
        <v>0</v>
      </c>
      <c r="M664" s="5">
        <v>0</v>
      </c>
      <c r="N664" s="5">
        <f t="shared" si="110"/>
        <v>0</v>
      </c>
      <c r="O664" s="5">
        <v>0</v>
      </c>
      <c r="P664" s="5">
        <v>0</v>
      </c>
      <c r="Q664" s="5">
        <f t="shared" si="111"/>
        <v>0</v>
      </c>
      <c r="R664" s="5">
        <v>0</v>
      </c>
      <c r="S664" s="5">
        <v>0</v>
      </c>
      <c r="T664" s="5">
        <f t="shared" si="112"/>
        <v>0</v>
      </c>
      <c r="U664" s="5">
        <v>0</v>
      </c>
      <c r="V664" s="5">
        <v>0</v>
      </c>
      <c r="W664" s="5">
        <v>0</v>
      </c>
      <c r="X664" s="5">
        <v>0</v>
      </c>
      <c r="Y664" s="5">
        <f t="shared" si="115"/>
        <v>0</v>
      </c>
      <c r="Z664" s="5">
        <v>0</v>
      </c>
      <c r="AA664" s="5">
        <v>0</v>
      </c>
      <c r="AB664" s="5">
        <f t="shared" si="116"/>
        <v>0</v>
      </c>
      <c r="AC664" s="5">
        <v>0</v>
      </c>
      <c r="AD664" s="5">
        <v>0</v>
      </c>
      <c r="AE664" s="5">
        <f t="shared" si="117"/>
        <v>0</v>
      </c>
      <c r="AF664" s="5">
        <v>1</v>
      </c>
      <c r="AG664" s="6">
        <v>43258</v>
      </c>
      <c r="AH664" s="5">
        <v>1</v>
      </c>
      <c r="AI664" s="5">
        <v>0</v>
      </c>
      <c r="AJ664" s="5">
        <v>0</v>
      </c>
      <c r="AK664" s="5">
        <f t="shared" si="118"/>
        <v>0</v>
      </c>
      <c r="AL664" s="5">
        <v>0</v>
      </c>
      <c r="AM664" s="5">
        <v>0</v>
      </c>
      <c r="AN664" s="5">
        <f t="shared" si="119"/>
        <v>0</v>
      </c>
      <c r="AO664" s="5">
        <v>0</v>
      </c>
      <c r="AP664" s="5">
        <v>0</v>
      </c>
      <c r="AQ664" s="5">
        <f t="shared" si="120"/>
        <v>0</v>
      </c>
      <c r="AR664" s="5">
        <v>0</v>
      </c>
      <c r="AS664" s="6"/>
      <c r="AT664" s="5">
        <v>0</v>
      </c>
      <c r="AU664" s="5">
        <v>0</v>
      </c>
      <c r="AV664" t="str">
        <f t="shared" si="113"/>
        <v>N</v>
      </c>
      <c r="AW664" t="s">
        <v>60</v>
      </c>
      <c r="AX664" t="s">
        <v>61</v>
      </c>
      <c r="AY664" t="s">
        <v>62</v>
      </c>
      <c r="AZ664" t="s">
        <v>62</v>
      </c>
      <c r="BA664" t="str">
        <f t="shared" si="114"/>
        <v>N</v>
      </c>
    </row>
    <row r="665" spans="1:53">
      <c r="A665" t="s">
        <v>436</v>
      </c>
      <c r="B665" t="s">
        <v>54</v>
      </c>
      <c r="C665" t="s">
        <v>89</v>
      </c>
      <c r="D665">
        <v>2018</v>
      </c>
      <c r="F665" t="s">
        <v>1868</v>
      </c>
      <c r="G665" t="s">
        <v>1869</v>
      </c>
      <c r="H665" t="s">
        <v>1870</v>
      </c>
      <c r="I665" t="s">
        <v>1871</v>
      </c>
      <c r="J665" t="s">
        <v>101</v>
      </c>
      <c r="K665" t="s">
        <v>93</v>
      </c>
      <c r="L665" s="5">
        <v>0</v>
      </c>
      <c r="M665" s="5">
        <v>0</v>
      </c>
      <c r="N665" s="5">
        <f t="shared" si="110"/>
        <v>0</v>
      </c>
      <c r="O665" s="5">
        <v>0</v>
      </c>
      <c r="P665" s="5">
        <v>0</v>
      </c>
      <c r="Q665" s="5">
        <f t="shared" si="111"/>
        <v>0</v>
      </c>
      <c r="R665" s="5">
        <v>0</v>
      </c>
      <c r="S665" s="5">
        <v>0</v>
      </c>
      <c r="T665" s="5">
        <f t="shared" si="112"/>
        <v>0</v>
      </c>
      <c r="U665" s="5">
        <v>0</v>
      </c>
      <c r="V665" s="5">
        <v>0</v>
      </c>
      <c r="W665" s="5">
        <v>0</v>
      </c>
      <c r="X665" s="5">
        <v>0</v>
      </c>
      <c r="Y665" s="5">
        <f t="shared" si="115"/>
        <v>0</v>
      </c>
      <c r="Z665" s="5">
        <v>0</v>
      </c>
      <c r="AA665" s="5">
        <v>0</v>
      </c>
      <c r="AB665" s="5">
        <f t="shared" si="116"/>
        <v>0</v>
      </c>
      <c r="AC665" s="5">
        <v>0</v>
      </c>
      <c r="AD665" s="5">
        <v>0</v>
      </c>
      <c r="AE665" s="5">
        <f t="shared" si="117"/>
        <v>0</v>
      </c>
      <c r="AF665" s="5">
        <v>1</v>
      </c>
      <c r="AG665" s="6">
        <v>43157</v>
      </c>
      <c r="AH665" s="5">
        <v>1</v>
      </c>
      <c r="AI665" s="5">
        <v>0</v>
      </c>
      <c r="AJ665" s="5">
        <v>0</v>
      </c>
      <c r="AK665" s="5">
        <f t="shared" si="118"/>
        <v>0</v>
      </c>
      <c r="AL665" s="5">
        <v>0</v>
      </c>
      <c r="AM665" s="5">
        <v>0</v>
      </c>
      <c r="AN665" s="5">
        <f t="shared" si="119"/>
        <v>0</v>
      </c>
      <c r="AO665" s="5">
        <v>0</v>
      </c>
      <c r="AP665" s="5">
        <v>0</v>
      </c>
      <c r="AQ665" s="5">
        <f t="shared" si="120"/>
        <v>0</v>
      </c>
      <c r="AR665" s="5">
        <v>0</v>
      </c>
      <c r="AS665" s="6"/>
      <c r="AT665" s="5">
        <v>0</v>
      </c>
      <c r="AU665" s="5">
        <v>0</v>
      </c>
      <c r="AV665" t="str">
        <f t="shared" si="113"/>
        <v>N</v>
      </c>
      <c r="AW665" t="s">
        <v>60</v>
      </c>
      <c r="AX665" t="s">
        <v>61</v>
      </c>
      <c r="AY665" t="s">
        <v>62</v>
      </c>
      <c r="AZ665" t="s">
        <v>62</v>
      </c>
      <c r="BA665" t="str">
        <f t="shared" si="114"/>
        <v>N</v>
      </c>
    </row>
    <row r="666" spans="1:53">
      <c r="A666" t="s">
        <v>436</v>
      </c>
      <c r="B666" t="s">
        <v>54</v>
      </c>
      <c r="C666" t="s">
        <v>89</v>
      </c>
      <c r="D666">
        <v>2018</v>
      </c>
      <c r="F666" t="s">
        <v>1872</v>
      </c>
      <c r="G666" t="s">
        <v>1873</v>
      </c>
      <c r="H666" t="s">
        <v>1874</v>
      </c>
      <c r="I666" t="s">
        <v>1875</v>
      </c>
      <c r="J666" t="s">
        <v>101</v>
      </c>
      <c r="K666" t="s">
        <v>93</v>
      </c>
      <c r="L666" s="5">
        <v>0</v>
      </c>
      <c r="M666" s="5">
        <v>0</v>
      </c>
      <c r="N666" s="5">
        <f t="shared" si="110"/>
        <v>0</v>
      </c>
      <c r="O666" s="5">
        <v>0</v>
      </c>
      <c r="P666" s="5">
        <v>0</v>
      </c>
      <c r="Q666" s="5">
        <f t="shared" si="111"/>
        <v>0</v>
      </c>
      <c r="R666" s="5">
        <v>0</v>
      </c>
      <c r="S666" s="5">
        <v>0</v>
      </c>
      <c r="T666" s="5">
        <f t="shared" si="112"/>
        <v>0</v>
      </c>
      <c r="U666" s="5">
        <v>0</v>
      </c>
      <c r="V666" s="5">
        <v>0</v>
      </c>
      <c r="W666" s="5">
        <v>0</v>
      </c>
      <c r="X666" s="5">
        <v>0</v>
      </c>
      <c r="Y666" s="5">
        <f t="shared" si="115"/>
        <v>0</v>
      </c>
      <c r="Z666" s="5">
        <v>0</v>
      </c>
      <c r="AA666" s="5">
        <v>0</v>
      </c>
      <c r="AB666" s="5">
        <f t="shared" si="116"/>
        <v>0</v>
      </c>
      <c r="AC666" s="5">
        <v>0</v>
      </c>
      <c r="AD666" s="5">
        <v>0</v>
      </c>
      <c r="AE666" s="5">
        <f t="shared" si="117"/>
        <v>0</v>
      </c>
      <c r="AF666" s="5">
        <v>1</v>
      </c>
      <c r="AG666" s="6">
        <v>43318</v>
      </c>
      <c r="AH666" s="5">
        <v>1</v>
      </c>
      <c r="AI666" s="5">
        <v>0</v>
      </c>
      <c r="AJ666" s="5">
        <v>0</v>
      </c>
      <c r="AK666" s="5">
        <f t="shared" si="118"/>
        <v>0</v>
      </c>
      <c r="AL666" s="5">
        <v>0</v>
      </c>
      <c r="AM666" s="5">
        <v>0</v>
      </c>
      <c r="AN666" s="5">
        <f t="shared" si="119"/>
        <v>0</v>
      </c>
      <c r="AO666" s="5">
        <v>0</v>
      </c>
      <c r="AP666" s="5">
        <v>0</v>
      </c>
      <c r="AQ666" s="5">
        <f t="shared" si="120"/>
        <v>0</v>
      </c>
      <c r="AR666" s="5">
        <v>0</v>
      </c>
      <c r="AS666" s="6"/>
      <c r="AT666" s="5">
        <v>0</v>
      </c>
      <c r="AU666" s="5">
        <v>0</v>
      </c>
      <c r="AV666" t="str">
        <f t="shared" si="113"/>
        <v>N</v>
      </c>
      <c r="AW666" t="s">
        <v>60</v>
      </c>
      <c r="AX666" t="s">
        <v>61</v>
      </c>
      <c r="AY666" t="s">
        <v>62</v>
      </c>
      <c r="AZ666" t="s">
        <v>62</v>
      </c>
      <c r="BA666" t="str">
        <f t="shared" si="114"/>
        <v>N</v>
      </c>
    </row>
    <row r="667" spans="1:53">
      <c r="A667" t="s">
        <v>436</v>
      </c>
      <c r="B667" t="s">
        <v>54</v>
      </c>
      <c r="C667" t="s">
        <v>89</v>
      </c>
      <c r="D667">
        <v>2018</v>
      </c>
      <c r="F667" t="s">
        <v>1876</v>
      </c>
      <c r="G667" t="s">
        <v>1877</v>
      </c>
      <c r="H667" t="s">
        <v>1878</v>
      </c>
      <c r="I667" t="s">
        <v>1879</v>
      </c>
      <c r="J667" t="s">
        <v>101</v>
      </c>
      <c r="K667" t="s">
        <v>93</v>
      </c>
      <c r="L667" s="5">
        <v>0</v>
      </c>
      <c r="M667" s="5">
        <v>0</v>
      </c>
      <c r="N667" s="5">
        <f t="shared" si="110"/>
        <v>0</v>
      </c>
      <c r="O667" s="5">
        <v>0</v>
      </c>
      <c r="P667" s="5">
        <v>0</v>
      </c>
      <c r="Q667" s="5">
        <f t="shared" si="111"/>
        <v>0</v>
      </c>
      <c r="R667" s="5">
        <v>0</v>
      </c>
      <c r="S667" s="5">
        <v>0</v>
      </c>
      <c r="T667" s="5">
        <f t="shared" si="112"/>
        <v>0</v>
      </c>
      <c r="U667" s="5">
        <v>0</v>
      </c>
      <c r="V667" s="5">
        <v>0</v>
      </c>
      <c r="W667" s="5">
        <v>0</v>
      </c>
      <c r="X667" s="5">
        <v>0</v>
      </c>
      <c r="Y667" s="5">
        <f t="shared" si="115"/>
        <v>0</v>
      </c>
      <c r="Z667" s="5">
        <v>0</v>
      </c>
      <c r="AA667" s="5">
        <v>0</v>
      </c>
      <c r="AB667" s="5">
        <f t="shared" si="116"/>
        <v>0</v>
      </c>
      <c r="AC667" s="5">
        <v>0</v>
      </c>
      <c r="AD667" s="5">
        <v>0</v>
      </c>
      <c r="AE667" s="5">
        <f t="shared" si="117"/>
        <v>0</v>
      </c>
      <c r="AF667" s="5">
        <v>1</v>
      </c>
      <c r="AG667" s="6">
        <v>43318</v>
      </c>
      <c r="AH667" s="5">
        <v>1</v>
      </c>
      <c r="AI667" s="5">
        <v>0</v>
      </c>
      <c r="AJ667" s="5">
        <v>0</v>
      </c>
      <c r="AK667" s="5">
        <f t="shared" si="118"/>
        <v>0</v>
      </c>
      <c r="AL667" s="5">
        <v>0</v>
      </c>
      <c r="AM667" s="5">
        <v>0</v>
      </c>
      <c r="AN667" s="5">
        <f t="shared" si="119"/>
        <v>0</v>
      </c>
      <c r="AO667" s="5">
        <v>0</v>
      </c>
      <c r="AP667" s="5">
        <v>0</v>
      </c>
      <c r="AQ667" s="5">
        <f t="shared" si="120"/>
        <v>0</v>
      </c>
      <c r="AR667" s="5">
        <v>0</v>
      </c>
      <c r="AS667" s="6"/>
      <c r="AT667" s="5">
        <v>0</v>
      </c>
      <c r="AU667" s="5">
        <v>0</v>
      </c>
      <c r="AV667" t="str">
        <f t="shared" si="113"/>
        <v>N</v>
      </c>
      <c r="AW667" t="s">
        <v>60</v>
      </c>
      <c r="AX667" t="s">
        <v>61</v>
      </c>
      <c r="AY667" t="s">
        <v>62</v>
      </c>
      <c r="AZ667" t="s">
        <v>62</v>
      </c>
      <c r="BA667" t="str">
        <f t="shared" si="114"/>
        <v>N</v>
      </c>
    </row>
    <row r="668" spans="1:53">
      <c r="A668" t="s">
        <v>436</v>
      </c>
      <c r="B668" t="s">
        <v>54</v>
      </c>
      <c r="C668" t="s">
        <v>89</v>
      </c>
      <c r="D668">
        <v>2018</v>
      </c>
      <c r="F668" t="s">
        <v>1880</v>
      </c>
      <c r="G668" t="s">
        <v>1881</v>
      </c>
      <c r="H668" t="s">
        <v>1882</v>
      </c>
      <c r="I668" t="s">
        <v>1883</v>
      </c>
      <c r="J668" t="s">
        <v>101</v>
      </c>
      <c r="K668" t="s">
        <v>93</v>
      </c>
      <c r="L668" s="5">
        <v>0</v>
      </c>
      <c r="M668" s="5">
        <v>0</v>
      </c>
      <c r="N668" s="5">
        <f t="shared" si="110"/>
        <v>0</v>
      </c>
      <c r="O668" s="5">
        <v>0</v>
      </c>
      <c r="P668" s="5">
        <v>0</v>
      </c>
      <c r="Q668" s="5">
        <f t="shared" si="111"/>
        <v>0</v>
      </c>
      <c r="R668" s="5">
        <v>0</v>
      </c>
      <c r="S668" s="5">
        <v>0</v>
      </c>
      <c r="T668" s="5">
        <f t="shared" si="112"/>
        <v>0</v>
      </c>
      <c r="U668" s="5">
        <v>0</v>
      </c>
      <c r="V668" s="5">
        <v>0</v>
      </c>
      <c r="W668" s="5">
        <v>0</v>
      </c>
      <c r="X668" s="5">
        <v>0</v>
      </c>
      <c r="Y668" s="5">
        <f t="shared" si="115"/>
        <v>0</v>
      </c>
      <c r="Z668" s="5">
        <v>0</v>
      </c>
      <c r="AA668" s="5">
        <v>0</v>
      </c>
      <c r="AB668" s="5">
        <f t="shared" si="116"/>
        <v>0</v>
      </c>
      <c r="AC668" s="5">
        <v>0</v>
      </c>
      <c r="AD668" s="5">
        <v>0</v>
      </c>
      <c r="AE668" s="5">
        <f t="shared" si="117"/>
        <v>0</v>
      </c>
      <c r="AF668" s="5">
        <v>1</v>
      </c>
      <c r="AG668" s="6">
        <v>43461</v>
      </c>
      <c r="AH668" s="5">
        <v>1</v>
      </c>
      <c r="AI668" s="5">
        <v>0</v>
      </c>
      <c r="AJ668" s="5">
        <v>0</v>
      </c>
      <c r="AK668" s="5">
        <f t="shared" si="118"/>
        <v>0</v>
      </c>
      <c r="AL668" s="5">
        <v>0</v>
      </c>
      <c r="AM668" s="5">
        <v>0</v>
      </c>
      <c r="AN668" s="5">
        <f t="shared" si="119"/>
        <v>0</v>
      </c>
      <c r="AO668" s="5">
        <v>0</v>
      </c>
      <c r="AP668" s="5">
        <v>0</v>
      </c>
      <c r="AQ668" s="5">
        <f t="shared" si="120"/>
        <v>0</v>
      </c>
      <c r="AR668" s="5">
        <v>0</v>
      </c>
      <c r="AS668" s="6"/>
      <c r="AT668" s="5">
        <v>0</v>
      </c>
      <c r="AU668" s="5">
        <v>0</v>
      </c>
      <c r="AV668" t="str">
        <f t="shared" si="113"/>
        <v>N</v>
      </c>
      <c r="AW668" t="s">
        <v>60</v>
      </c>
      <c r="AX668" t="s">
        <v>61</v>
      </c>
      <c r="AY668" t="s">
        <v>62</v>
      </c>
      <c r="AZ668" t="s">
        <v>62</v>
      </c>
      <c r="BA668" t="str">
        <f t="shared" si="114"/>
        <v>N</v>
      </c>
    </row>
    <row r="669" spans="1:53">
      <c r="A669" t="s">
        <v>436</v>
      </c>
      <c r="B669" t="s">
        <v>54</v>
      </c>
      <c r="C669" t="s">
        <v>89</v>
      </c>
      <c r="D669">
        <v>2018</v>
      </c>
      <c r="F669" t="s">
        <v>1884</v>
      </c>
      <c r="G669" t="s">
        <v>1885</v>
      </c>
      <c r="H669" t="s">
        <v>1886</v>
      </c>
      <c r="I669" t="s">
        <v>1887</v>
      </c>
      <c r="J669" t="s">
        <v>101</v>
      </c>
      <c r="K669" t="s">
        <v>93</v>
      </c>
      <c r="L669" s="5">
        <v>0</v>
      </c>
      <c r="M669" s="5">
        <v>0</v>
      </c>
      <c r="N669" s="5">
        <f t="shared" si="110"/>
        <v>0</v>
      </c>
      <c r="O669" s="5">
        <v>0</v>
      </c>
      <c r="P669" s="5">
        <v>0</v>
      </c>
      <c r="Q669" s="5">
        <f t="shared" si="111"/>
        <v>0</v>
      </c>
      <c r="R669" s="5">
        <v>0</v>
      </c>
      <c r="S669" s="5">
        <v>0</v>
      </c>
      <c r="T669" s="5">
        <f t="shared" si="112"/>
        <v>0</v>
      </c>
      <c r="U669" s="5">
        <v>0</v>
      </c>
      <c r="V669" s="5">
        <v>0</v>
      </c>
      <c r="W669" s="5">
        <v>0</v>
      </c>
      <c r="X669" s="5">
        <v>0</v>
      </c>
      <c r="Y669" s="5">
        <f t="shared" si="115"/>
        <v>0</v>
      </c>
      <c r="Z669" s="5">
        <v>0</v>
      </c>
      <c r="AA669" s="5">
        <v>0</v>
      </c>
      <c r="AB669" s="5">
        <f t="shared" si="116"/>
        <v>0</v>
      </c>
      <c r="AC669" s="5">
        <v>0</v>
      </c>
      <c r="AD669" s="5">
        <v>0</v>
      </c>
      <c r="AE669" s="5">
        <f t="shared" si="117"/>
        <v>0</v>
      </c>
      <c r="AF669" s="5">
        <v>1</v>
      </c>
      <c r="AG669" s="6">
        <v>43348</v>
      </c>
      <c r="AH669" s="5">
        <v>1</v>
      </c>
      <c r="AI669" s="5">
        <v>0</v>
      </c>
      <c r="AJ669" s="5">
        <v>0</v>
      </c>
      <c r="AK669" s="5">
        <f t="shared" si="118"/>
        <v>0</v>
      </c>
      <c r="AL669" s="5">
        <v>0</v>
      </c>
      <c r="AM669" s="5">
        <v>0</v>
      </c>
      <c r="AN669" s="5">
        <f t="shared" si="119"/>
        <v>0</v>
      </c>
      <c r="AO669" s="5">
        <v>0</v>
      </c>
      <c r="AP669" s="5">
        <v>0</v>
      </c>
      <c r="AQ669" s="5">
        <f t="shared" si="120"/>
        <v>0</v>
      </c>
      <c r="AR669" s="5">
        <v>0</v>
      </c>
      <c r="AS669" s="6"/>
      <c r="AT669" s="5">
        <v>0</v>
      </c>
      <c r="AU669" s="5">
        <v>0</v>
      </c>
      <c r="AV669" t="str">
        <f t="shared" si="113"/>
        <v>N</v>
      </c>
      <c r="AW669" t="s">
        <v>60</v>
      </c>
      <c r="AX669" t="s">
        <v>61</v>
      </c>
      <c r="AY669" t="s">
        <v>62</v>
      </c>
      <c r="AZ669" t="s">
        <v>62</v>
      </c>
      <c r="BA669" t="str">
        <f t="shared" si="114"/>
        <v>N</v>
      </c>
    </row>
    <row r="670" spans="1:53">
      <c r="A670" t="s">
        <v>436</v>
      </c>
      <c r="B670" t="s">
        <v>54</v>
      </c>
      <c r="C670" t="s">
        <v>89</v>
      </c>
      <c r="D670">
        <v>2018</v>
      </c>
      <c r="F670" t="s">
        <v>1888</v>
      </c>
      <c r="G670" t="s">
        <v>1889</v>
      </c>
      <c r="H670" t="s">
        <v>1890</v>
      </c>
      <c r="I670" t="s">
        <v>1891</v>
      </c>
      <c r="J670" t="s">
        <v>101</v>
      </c>
      <c r="K670" t="s">
        <v>93</v>
      </c>
      <c r="L670" s="5">
        <v>0</v>
      </c>
      <c r="M670" s="5">
        <v>0</v>
      </c>
      <c r="N670" s="5">
        <f t="shared" si="110"/>
        <v>0</v>
      </c>
      <c r="O670" s="5">
        <v>0</v>
      </c>
      <c r="P670" s="5">
        <v>0</v>
      </c>
      <c r="Q670" s="5">
        <f t="shared" si="111"/>
        <v>0</v>
      </c>
      <c r="R670" s="5">
        <v>0</v>
      </c>
      <c r="S670" s="5">
        <v>0</v>
      </c>
      <c r="T670" s="5">
        <f t="shared" si="112"/>
        <v>0</v>
      </c>
      <c r="U670" s="5">
        <v>0</v>
      </c>
      <c r="V670" s="5">
        <v>0</v>
      </c>
      <c r="W670" s="5">
        <v>0</v>
      </c>
      <c r="X670" s="5">
        <v>0</v>
      </c>
      <c r="Y670" s="5">
        <f t="shared" si="115"/>
        <v>0</v>
      </c>
      <c r="Z670" s="5">
        <v>0</v>
      </c>
      <c r="AA670" s="5">
        <v>0</v>
      </c>
      <c r="AB670" s="5">
        <f t="shared" si="116"/>
        <v>0</v>
      </c>
      <c r="AC670" s="5">
        <v>0</v>
      </c>
      <c r="AD670" s="5">
        <v>0</v>
      </c>
      <c r="AE670" s="5">
        <f t="shared" si="117"/>
        <v>0</v>
      </c>
      <c r="AF670" s="5">
        <v>1</v>
      </c>
      <c r="AG670" s="6">
        <v>43412</v>
      </c>
      <c r="AH670" s="5">
        <v>1</v>
      </c>
      <c r="AI670" s="5">
        <v>0</v>
      </c>
      <c r="AJ670" s="5">
        <v>0</v>
      </c>
      <c r="AK670" s="5">
        <f t="shared" si="118"/>
        <v>0</v>
      </c>
      <c r="AL670" s="5">
        <v>0</v>
      </c>
      <c r="AM670" s="5">
        <v>0</v>
      </c>
      <c r="AN670" s="5">
        <f t="shared" si="119"/>
        <v>0</v>
      </c>
      <c r="AO670" s="5">
        <v>0</v>
      </c>
      <c r="AP670" s="5">
        <v>0</v>
      </c>
      <c r="AQ670" s="5">
        <f t="shared" si="120"/>
        <v>0</v>
      </c>
      <c r="AR670" s="5">
        <v>0</v>
      </c>
      <c r="AS670" s="6"/>
      <c r="AT670" s="5">
        <v>0</v>
      </c>
      <c r="AU670" s="5">
        <v>0</v>
      </c>
      <c r="AV670" t="str">
        <f t="shared" si="113"/>
        <v>N</v>
      </c>
      <c r="AW670" t="s">
        <v>60</v>
      </c>
      <c r="AX670" t="s">
        <v>61</v>
      </c>
      <c r="AY670" t="s">
        <v>62</v>
      </c>
      <c r="AZ670" t="s">
        <v>62</v>
      </c>
      <c r="BA670" t="str">
        <f t="shared" si="114"/>
        <v>N</v>
      </c>
    </row>
    <row r="671" spans="1:53">
      <c r="A671" t="s">
        <v>436</v>
      </c>
      <c r="B671" t="s">
        <v>54</v>
      </c>
      <c r="C671" t="s">
        <v>89</v>
      </c>
      <c r="D671">
        <v>2018</v>
      </c>
      <c r="F671" t="s">
        <v>1892</v>
      </c>
      <c r="G671" t="s">
        <v>1893</v>
      </c>
      <c r="H671" t="s">
        <v>1894</v>
      </c>
      <c r="I671" t="s">
        <v>1895</v>
      </c>
      <c r="J671" t="s">
        <v>101</v>
      </c>
      <c r="K671" t="s">
        <v>93</v>
      </c>
      <c r="L671" s="5">
        <v>0</v>
      </c>
      <c r="M671" s="5">
        <v>0</v>
      </c>
      <c r="N671" s="5">
        <f t="shared" si="110"/>
        <v>0</v>
      </c>
      <c r="O671" s="5">
        <v>0</v>
      </c>
      <c r="P671" s="5">
        <v>0</v>
      </c>
      <c r="Q671" s="5">
        <f t="shared" si="111"/>
        <v>0</v>
      </c>
      <c r="R671" s="5">
        <v>0</v>
      </c>
      <c r="S671" s="5">
        <v>0</v>
      </c>
      <c r="T671" s="5">
        <f t="shared" si="112"/>
        <v>0</v>
      </c>
      <c r="U671" s="5">
        <v>0</v>
      </c>
      <c r="V671" s="5">
        <v>0</v>
      </c>
      <c r="W671" s="5">
        <v>0</v>
      </c>
      <c r="X671" s="5">
        <v>0</v>
      </c>
      <c r="Y671" s="5">
        <f t="shared" si="115"/>
        <v>0</v>
      </c>
      <c r="Z671" s="5">
        <v>0</v>
      </c>
      <c r="AA671" s="5">
        <v>0</v>
      </c>
      <c r="AB671" s="5">
        <f t="shared" si="116"/>
        <v>0</v>
      </c>
      <c r="AC671" s="5">
        <v>0</v>
      </c>
      <c r="AD671" s="5">
        <v>0</v>
      </c>
      <c r="AE671" s="5">
        <f t="shared" si="117"/>
        <v>0</v>
      </c>
      <c r="AF671" s="5">
        <v>1</v>
      </c>
      <c r="AG671" s="6">
        <v>43258</v>
      </c>
      <c r="AH671" s="5">
        <v>1</v>
      </c>
      <c r="AI671" s="5">
        <v>0</v>
      </c>
      <c r="AJ671" s="5">
        <v>0</v>
      </c>
      <c r="AK671" s="5">
        <f t="shared" si="118"/>
        <v>0</v>
      </c>
      <c r="AL671" s="5">
        <v>0</v>
      </c>
      <c r="AM671" s="5">
        <v>0</v>
      </c>
      <c r="AN671" s="5">
        <f t="shared" si="119"/>
        <v>0</v>
      </c>
      <c r="AO671" s="5">
        <v>0</v>
      </c>
      <c r="AP671" s="5">
        <v>0</v>
      </c>
      <c r="AQ671" s="5">
        <f t="shared" si="120"/>
        <v>0</v>
      </c>
      <c r="AR671" s="5">
        <v>0</v>
      </c>
      <c r="AS671" s="6"/>
      <c r="AT671" s="5">
        <v>0</v>
      </c>
      <c r="AU671" s="5">
        <v>0</v>
      </c>
      <c r="AV671" t="str">
        <f t="shared" si="113"/>
        <v>N</v>
      </c>
      <c r="AW671" t="s">
        <v>60</v>
      </c>
      <c r="AX671" t="s">
        <v>61</v>
      </c>
      <c r="AY671" t="s">
        <v>62</v>
      </c>
      <c r="AZ671" t="s">
        <v>62</v>
      </c>
      <c r="BA671" t="str">
        <f t="shared" si="114"/>
        <v>N</v>
      </c>
    </row>
    <row r="672" spans="1:53">
      <c r="A672" t="s">
        <v>436</v>
      </c>
      <c r="B672" t="s">
        <v>54</v>
      </c>
      <c r="C672" t="s">
        <v>89</v>
      </c>
      <c r="D672">
        <v>2018</v>
      </c>
      <c r="F672" t="s">
        <v>1896</v>
      </c>
      <c r="G672" t="s">
        <v>1897</v>
      </c>
      <c r="H672" t="s">
        <v>1898</v>
      </c>
      <c r="I672" t="s">
        <v>1899</v>
      </c>
      <c r="J672" t="s">
        <v>101</v>
      </c>
      <c r="K672" t="s">
        <v>93</v>
      </c>
      <c r="L672" s="5">
        <v>0</v>
      </c>
      <c r="M672" s="5">
        <v>0</v>
      </c>
      <c r="N672" s="5">
        <f t="shared" si="110"/>
        <v>0</v>
      </c>
      <c r="O672" s="5">
        <v>0</v>
      </c>
      <c r="P672" s="5">
        <v>0</v>
      </c>
      <c r="Q672" s="5">
        <f t="shared" si="111"/>
        <v>0</v>
      </c>
      <c r="R672" s="5">
        <v>0</v>
      </c>
      <c r="S672" s="5">
        <v>0</v>
      </c>
      <c r="T672" s="5">
        <f t="shared" si="112"/>
        <v>0</v>
      </c>
      <c r="U672" s="5">
        <v>0</v>
      </c>
      <c r="V672" s="5">
        <v>0</v>
      </c>
      <c r="W672" s="5">
        <v>0</v>
      </c>
      <c r="X672" s="5">
        <v>0</v>
      </c>
      <c r="Y672" s="5">
        <f t="shared" si="115"/>
        <v>0</v>
      </c>
      <c r="Z672" s="5">
        <v>0</v>
      </c>
      <c r="AA672" s="5">
        <v>0</v>
      </c>
      <c r="AB672" s="5">
        <f t="shared" si="116"/>
        <v>0</v>
      </c>
      <c r="AC672" s="5">
        <v>0</v>
      </c>
      <c r="AD672" s="5">
        <v>0</v>
      </c>
      <c r="AE672" s="5">
        <f t="shared" si="117"/>
        <v>0</v>
      </c>
      <c r="AF672" s="5">
        <v>1</v>
      </c>
      <c r="AG672" s="6">
        <v>43235</v>
      </c>
      <c r="AH672" s="5">
        <v>1</v>
      </c>
      <c r="AI672" s="5">
        <v>0</v>
      </c>
      <c r="AJ672" s="5">
        <v>0</v>
      </c>
      <c r="AK672" s="5">
        <f t="shared" si="118"/>
        <v>0</v>
      </c>
      <c r="AL672" s="5">
        <v>0</v>
      </c>
      <c r="AM672" s="5">
        <v>0</v>
      </c>
      <c r="AN672" s="5">
        <f t="shared" si="119"/>
        <v>0</v>
      </c>
      <c r="AO672" s="5">
        <v>0</v>
      </c>
      <c r="AP672" s="5">
        <v>0</v>
      </c>
      <c r="AQ672" s="5">
        <f t="shared" si="120"/>
        <v>0</v>
      </c>
      <c r="AR672" s="5">
        <v>0</v>
      </c>
      <c r="AS672" s="6"/>
      <c r="AT672" s="5">
        <v>0</v>
      </c>
      <c r="AU672" s="5">
        <v>0</v>
      </c>
      <c r="AV672" t="str">
        <f t="shared" si="113"/>
        <v>N</v>
      </c>
      <c r="AW672" t="s">
        <v>60</v>
      </c>
      <c r="AX672" t="s">
        <v>61</v>
      </c>
      <c r="AY672" t="s">
        <v>62</v>
      </c>
      <c r="AZ672" t="s">
        <v>62</v>
      </c>
      <c r="BA672" t="str">
        <f t="shared" si="114"/>
        <v>N</v>
      </c>
    </row>
    <row r="673" spans="1:53">
      <c r="A673" t="s">
        <v>436</v>
      </c>
      <c r="B673" t="s">
        <v>54</v>
      </c>
      <c r="C673" t="s">
        <v>89</v>
      </c>
      <c r="D673">
        <v>2018</v>
      </c>
      <c r="F673" t="s">
        <v>1900</v>
      </c>
      <c r="G673" t="s">
        <v>1901</v>
      </c>
      <c r="H673" t="s">
        <v>1902</v>
      </c>
      <c r="I673" t="s">
        <v>1903</v>
      </c>
      <c r="J673" t="s">
        <v>101</v>
      </c>
      <c r="K673" t="s">
        <v>93</v>
      </c>
      <c r="L673" s="5">
        <v>0</v>
      </c>
      <c r="M673" s="5">
        <v>0</v>
      </c>
      <c r="N673" s="5">
        <f t="shared" si="110"/>
        <v>0</v>
      </c>
      <c r="O673" s="5">
        <v>0</v>
      </c>
      <c r="P673" s="5">
        <v>0</v>
      </c>
      <c r="Q673" s="5">
        <f t="shared" si="111"/>
        <v>0</v>
      </c>
      <c r="R673" s="5">
        <v>0</v>
      </c>
      <c r="S673" s="5">
        <v>0</v>
      </c>
      <c r="T673" s="5">
        <f t="shared" si="112"/>
        <v>0</v>
      </c>
      <c r="U673" s="5">
        <v>0</v>
      </c>
      <c r="V673" s="5">
        <v>0</v>
      </c>
      <c r="W673" s="5">
        <v>0</v>
      </c>
      <c r="X673" s="5">
        <v>0</v>
      </c>
      <c r="Y673" s="5">
        <f t="shared" si="115"/>
        <v>0</v>
      </c>
      <c r="Z673" s="5">
        <v>0</v>
      </c>
      <c r="AA673" s="5">
        <v>0</v>
      </c>
      <c r="AB673" s="5">
        <f t="shared" si="116"/>
        <v>0</v>
      </c>
      <c r="AC673" s="5">
        <v>0</v>
      </c>
      <c r="AD673" s="5">
        <v>0</v>
      </c>
      <c r="AE673" s="5">
        <f t="shared" si="117"/>
        <v>0</v>
      </c>
      <c r="AF673" s="5">
        <v>1</v>
      </c>
      <c r="AG673" s="6">
        <v>43213</v>
      </c>
      <c r="AH673" s="5">
        <v>1</v>
      </c>
      <c r="AI673" s="5">
        <v>0</v>
      </c>
      <c r="AJ673" s="5">
        <v>0</v>
      </c>
      <c r="AK673" s="5">
        <f t="shared" si="118"/>
        <v>0</v>
      </c>
      <c r="AL673" s="5">
        <v>0</v>
      </c>
      <c r="AM673" s="5">
        <v>0</v>
      </c>
      <c r="AN673" s="5">
        <f t="shared" si="119"/>
        <v>0</v>
      </c>
      <c r="AO673" s="5">
        <v>0</v>
      </c>
      <c r="AP673" s="5">
        <v>0</v>
      </c>
      <c r="AQ673" s="5">
        <f t="shared" si="120"/>
        <v>0</v>
      </c>
      <c r="AR673" s="5">
        <v>0</v>
      </c>
      <c r="AS673" s="6"/>
      <c r="AT673" s="5">
        <v>0</v>
      </c>
      <c r="AU673" s="5">
        <v>0</v>
      </c>
      <c r="AV673" t="str">
        <f t="shared" si="113"/>
        <v>N</v>
      </c>
      <c r="AW673" t="s">
        <v>60</v>
      </c>
      <c r="AX673" t="s">
        <v>61</v>
      </c>
      <c r="AY673" t="s">
        <v>62</v>
      </c>
      <c r="AZ673" t="s">
        <v>62</v>
      </c>
      <c r="BA673" t="str">
        <f t="shared" si="114"/>
        <v>N</v>
      </c>
    </row>
    <row r="674" spans="1:53">
      <c r="A674" t="s">
        <v>436</v>
      </c>
      <c r="B674" t="s">
        <v>54</v>
      </c>
      <c r="C674" t="s">
        <v>89</v>
      </c>
      <c r="D674">
        <v>2018</v>
      </c>
      <c r="F674" t="s">
        <v>1904</v>
      </c>
      <c r="G674" t="s">
        <v>1905</v>
      </c>
      <c r="H674" t="s">
        <v>1906</v>
      </c>
      <c r="I674" t="s">
        <v>1907</v>
      </c>
      <c r="J674" t="s">
        <v>101</v>
      </c>
      <c r="K674" t="s">
        <v>93</v>
      </c>
      <c r="L674" s="5">
        <v>0</v>
      </c>
      <c r="M674" s="5">
        <v>0</v>
      </c>
      <c r="N674" s="5">
        <f t="shared" si="110"/>
        <v>0</v>
      </c>
      <c r="O674" s="5">
        <v>0</v>
      </c>
      <c r="P674" s="5">
        <v>0</v>
      </c>
      <c r="Q674" s="5">
        <f t="shared" si="111"/>
        <v>0</v>
      </c>
      <c r="R674" s="5">
        <v>0</v>
      </c>
      <c r="S674" s="5">
        <v>0</v>
      </c>
      <c r="T674" s="5">
        <f t="shared" si="112"/>
        <v>0</v>
      </c>
      <c r="U674" s="5">
        <v>0</v>
      </c>
      <c r="V674" s="5">
        <v>0</v>
      </c>
      <c r="W674" s="5">
        <v>0</v>
      </c>
      <c r="X674" s="5">
        <v>0</v>
      </c>
      <c r="Y674" s="5">
        <f t="shared" si="115"/>
        <v>0</v>
      </c>
      <c r="Z674" s="5">
        <v>0</v>
      </c>
      <c r="AA674" s="5">
        <v>0</v>
      </c>
      <c r="AB674" s="5">
        <f t="shared" si="116"/>
        <v>0</v>
      </c>
      <c r="AC674" s="5">
        <v>0</v>
      </c>
      <c r="AD674" s="5">
        <v>0</v>
      </c>
      <c r="AE674" s="5">
        <f t="shared" si="117"/>
        <v>0</v>
      </c>
      <c r="AF674" s="5">
        <v>1</v>
      </c>
      <c r="AG674" s="6">
        <v>43318</v>
      </c>
      <c r="AH674" s="5">
        <v>1</v>
      </c>
      <c r="AI674" s="5">
        <v>0</v>
      </c>
      <c r="AJ674" s="5">
        <v>0</v>
      </c>
      <c r="AK674" s="5">
        <f t="shared" si="118"/>
        <v>0</v>
      </c>
      <c r="AL674" s="5">
        <v>0</v>
      </c>
      <c r="AM674" s="5">
        <v>0</v>
      </c>
      <c r="AN674" s="5">
        <f t="shared" si="119"/>
        <v>0</v>
      </c>
      <c r="AO674" s="5">
        <v>0</v>
      </c>
      <c r="AP674" s="5">
        <v>0</v>
      </c>
      <c r="AQ674" s="5">
        <f t="shared" si="120"/>
        <v>0</v>
      </c>
      <c r="AR674" s="5">
        <v>0</v>
      </c>
      <c r="AS674" s="6"/>
      <c r="AT674" s="5">
        <v>0</v>
      </c>
      <c r="AU674" s="5">
        <v>0</v>
      </c>
      <c r="AV674" t="str">
        <f t="shared" si="113"/>
        <v>N</v>
      </c>
      <c r="AW674" t="s">
        <v>60</v>
      </c>
      <c r="AX674" t="s">
        <v>61</v>
      </c>
      <c r="AY674" t="s">
        <v>62</v>
      </c>
      <c r="AZ674" t="s">
        <v>62</v>
      </c>
      <c r="BA674" t="str">
        <f t="shared" si="114"/>
        <v>N</v>
      </c>
    </row>
    <row r="675" spans="1:53">
      <c r="A675" t="s">
        <v>436</v>
      </c>
      <c r="B675" t="s">
        <v>54</v>
      </c>
      <c r="C675" t="s">
        <v>89</v>
      </c>
      <c r="D675">
        <v>2018</v>
      </c>
      <c r="F675" t="s">
        <v>1908</v>
      </c>
      <c r="G675" t="s">
        <v>1909</v>
      </c>
      <c r="H675" t="s">
        <v>1910</v>
      </c>
      <c r="I675" t="s">
        <v>1911</v>
      </c>
      <c r="J675" t="s">
        <v>101</v>
      </c>
      <c r="K675" t="s">
        <v>93</v>
      </c>
      <c r="L675" s="5">
        <v>0</v>
      </c>
      <c r="M675" s="5">
        <v>0</v>
      </c>
      <c r="N675" s="5">
        <f t="shared" si="110"/>
        <v>0</v>
      </c>
      <c r="O675" s="5">
        <v>0</v>
      </c>
      <c r="P675" s="5">
        <v>0</v>
      </c>
      <c r="Q675" s="5">
        <f t="shared" si="111"/>
        <v>0</v>
      </c>
      <c r="R675" s="5">
        <v>0</v>
      </c>
      <c r="S675" s="5">
        <v>0</v>
      </c>
      <c r="T675" s="5">
        <f t="shared" si="112"/>
        <v>0</v>
      </c>
      <c r="U675" s="5">
        <v>0</v>
      </c>
      <c r="V675" s="5">
        <v>0</v>
      </c>
      <c r="W675" s="5">
        <v>0</v>
      </c>
      <c r="X675" s="5">
        <v>0</v>
      </c>
      <c r="Y675" s="5">
        <f t="shared" si="115"/>
        <v>0</v>
      </c>
      <c r="Z675" s="5">
        <v>0</v>
      </c>
      <c r="AA675" s="5">
        <v>0</v>
      </c>
      <c r="AB675" s="5">
        <f t="shared" si="116"/>
        <v>0</v>
      </c>
      <c r="AC675" s="5">
        <v>0</v>
      </c>
      <c r="AD675" s="5">
        <v>0</v>
      </c>
      <c r="AE675" s="5">
        <f t="shared" si="117"/>
        <v>0</v>
      </c>
      <c r="AF675" s="5">
        <v>1</v>
      </c>
      <c r="AG675" s="6">
        <v>43318</v>
      </c>
      <c r="AH675" s="5">
        <v>1</v>
      </c>
      <c r="AI675" s="5">
        <v>0</v>
      </c>
      <c r="AJ675" s="5">
        <v>0</v>
      </c>
      <c r="AK675" s="5">
        <f t="shared" si="118"/>
        <v>0</v>
      </c>
      <c r="AL675" s="5">
        <v>0</v>
      </c>
      <c r="AM675" s="5">
        <v>0</v>
      </c>
      <c r="AN675" s="5">
        <f t="shared" si="119"/>
        <v>0</v>
      </c>
      <c r="AO675" s="5">
        <v>0</v>
      </c>
      <c r="AP675" s="5">
        <v>0</v>
      </c>
      <c r="AQ675" s="5">
        <f t="shared" si="120"/>
        <v>0</v>
      </c>
      <c r="AR675" s="5">
        <v>0</v>
      </c>
      <c r="AS675" s="6"/>
      <c r="AT675" s="5">
        <v>0</v>
      </c>
      <c r="AU675" s="5">
        <v>0</v>
      </c>
      <c r="AV675" t="str">
        <f t="shared" si="113"/>
        <v>N</v>
      </c>
      <c r="AW675" t="s">
        <v>60</v>
      </c>
      <c r="AX675" t="s">
        <v>61</v>
      </c>
      <c r="AY675" t="s">
        <v>62</v>
      </c>
      <c r="AZ675" t="s">
        <v>62</v>
      </c>
      <c r="BA675" t="str">
        <f t="shared" si="114"/>
        <v>N</v>
      </c>
    </row>
    <row r="676" spans="1:53">
      <c r="A676" t="s">
        <v>436</v>
      </c>
      <c r="B676" t="s">
        <v>54</v>
      </c>
      <c r="C676" t="s">
        <v>89</v>
      </c>
      <c r="D676">
        <v>2018</v>
      </c>
      <c r="F676" t="s">
        <v>1912</v>
      </c>
      <c r="G676" t="s">
        <v>1913</v>
      </c>
      <c r="H676" t="s">
        <v>1914</v>
      </c>
      <c r="I676" t="s">
        <v>1915</v>
      </c>
      <c r="J676" t="s">
        <v>101</v>
      </c>
      <c r="K676" t="s">
        <v>93</v>
      </c>
      <c r="L676" s="5">
        <v>0</v>
      </c>
      <c r="M676" s="5">
        <v>0</v>
      </c>
      <c r="N676" s="5">
        <f t="shared" si="110"/>
        <v>0</v>
      </c>
      <c r="O676" s="5">
        <v>0</v>
      </c>
      <c r="P676" s="5">
        <v>0</v>
      </c>
      <c r="Q676" s="5">
        <f t="shared" si="111"/>
        <v>0</v>
      </c>
      <c r="R676" s="5">
        <v>0</v>
      </c>
      <c r="S676" s="5">
        <v>0</v>
      </c>
      <c r="T676" s="5">
        <f t="shared" si="112"/>
        <v>0</v>
      </c>
      <c r="U676" s="5">
        <v>0</v>
      </c>
      <c r="V676" s="5">
        <v>0</v>
      </c>
      <c r="W676" s="5">
        <v>0</v>
      </c>
      <c r="X676" s="5">
        <v>0</v>
      </c>
      <c r="Y676" s="5">
        <f t="shared" si="115"/>
        <v>0</v>
      </c>
      <c r="Z676" s="5">
        <v>0</v>
      </c>
      <c r="AA676" s="5">
        <v>0</v>
      </c>
      <c r="AB676" s="5">
        <f t="shared" si="116"/>
        <v>0</v>
      </c>
      <c r="AC676" s="5">
        <v>0</v>
      </c>
      <c r="AD676" s="5">
        <v>0</v>
      </c>
      <c r="AE676" s="5">
        <f t="shared" si="117"/>
        <v>0</v>
      </c>
      <c r="AF676" s="5">
        <v>1</v>
      </c>
      <c r="AG676" s="6">
        <v>43318</v>
      </c>
      <c r="AH676" s="5">
        <v>1</v>
      </c>
      <c r="AI676" s="5">
        <v>0</v>
      </c>
      <c r="AJ676" s="5">
        <v>0</v>
      </c>
      <c r="AK676" s="5">
        <f t="shared" si="118"/>
        <v>0</v>
      </c>
      <c r="AL676" s="5">
        <v>0</v>
      </c>
      <c r="AM676" s="5">
        <v>0</v>
      </c>
      <c r="AN676" s="5">
        <f t="shared" si="119"/>
        <v>0</v>
      </c>
      <c r="AO676" s="5">
        <v>0</v>
      </c>
      <c r="AP676" s="5">
        <v>0</v>
      </c>
      <c r="AQ676" s="5">
        <f t="shared" si="120"/>
        <v>0</v>
      </c>
      <c r="AR676" s="5">
        <v>0</v>
      </c>
      <c r="AS676" s="6"/>
      <c r="AT676" s="5">
        <v>0</v>
      </c>
      <c r="AU676" s="5">
        <v>0</v>
      </c>
      <c r="AV676" t="str">
        <f t="shared" si="113"/>
        <v>N</v>
      </c>
      <c r="AW676" t="s">
        <v>60</v>
      </c>
      <c r="AX676" t="s">
        <v>61</v>
      </c>
      <c r="AY676" t="s">
        <v>62</v>
      </c>
      <c r="AZ676" t="s">
        <v>62</v>
      </c>
      <c r="BA676" t="str">
        <f t="shared" si="114"/>
        <v>N</v>
      </c>
    </row>
    <row r="677" spans="1:53">
      <c r="A677" t="s">
        <v>436</v>
      </c>
      <c r="B677" t="s">
        <v>54</v>
      </c>
      <c r="C677" t="s">
        <v>89</v>
      </c>
      <c r="D677">
        <v>2018</v>
      </c>
      <c r="F677" t="s">
        <v>1916</v>
      </c>
      <c r="G677" t="s">
        <v>1917</v>
      </c>
      <c r="H677" t="s">
        <v>1918</v>
      </c>
      <c r="I677" t="s">
        <v>1919</v>
      </c>
      <c r="J677" t="s">
        <v>101</v>
      </c>
      <c r="K677" t="s">
        <v>93</v>
      </c>
      <c r="L677" s="5">
        <v>0</v>
      </c>
      <c r="M677" s="5">
        <v>0</v>
      </c>
      <c r="N677" s="5">
        <f t="shared" si="110"/>
        <v>0</v>
      </c>
      <c r="O677" s="5">
        <v>0</v>
      </c>
      <c r="P677" s="5">
        <v>0</v>
      </c>
      <c r="Q677" s="5">
        <f t="shared" si="111"/>
        <v>0</v>
      </c>
      <c r="R677" s="5">
        <v>0</v>
      </c>
      <c r="S677" s="5">
        <v>0</v>
      </c>
      <c r="T677" s="5">
        <f t="shared" si="112"/>
        <v>0</v>
      </c>
      <c r="U677" s="5">
        <v>0</v>
      </c>
      <c r="V677" s="5">
        <v>0</v>
      </c>
      <c r="W677" s="5">
        <v>0</v>
      </c>
      <c r="X677" s="5">
        <v>0</v>
      </c>
      <c r="Y677" s="5">
        <f t="shared" si="115"/>
        <v>0</v>
      </c>
      <c r="Z677" s="5">
        <v>0</v>
      </c>
      <c r="AA677" s="5">
        <v>0</v>
      </c>
      <c r="AB677" s="5">
        <f t="shared" si="116"/>
        <v>0</v>
      </c>
      <c r="AC677" s="5">
        <v>0</v>
      </c>
      <c r="AD677" s="5">
        <v>0</v>
      </c>
      <c r="AE677" s="5">
        <f t="shared" si="117"/>
        <v>0</v>
      </c>
      <c r="AF677" s="5">
        <v>1</v>
      </c>
      <c r="AG677" s="6">
        <v>43318</v>
      </c>
      <c r="AH677" s="5">
        <v>1</v>
      </c>
      <c r="AI677" s="5">
        <v>0</v>
      </c>
      <c r="AJ677" s="5">
        <v>0</v>
      </c>
      <c r="AK677" s="5">
        <f t="shared" si="118"/>
        <v>0</v>
      </c>
      <c r="AL677" s="5">
        <v>0</v>
      </c>
      <c r="AM677" s="5">
        <v>0</v>
      </c>
      <c r="AN677" s="5">
        <f t="shared" si="119"/>
        <v>0</v>
      </c>
      <c r="AO677" s="5">
        <v>0</v>
      </c>
      <c r="AP677" s="5">
        <v>0</v>
      </c>
      <c r="AQ677" s="5">
        <f t="shared" si="120"/>
        <v>0</v>
      </c>
      <c r="AR677" s="5">
        <v>0</v>
      </c>
      <c r="AS677" s="6"/>
      <c r="AT677" s="5">
        <v>0</v>
      </c>
      <c r="AU677" s="5">
        <v>0</v>
      </c>
      <c r="AV677" t="str">
        <f t="shared" si="113"/>
        <v>N</v>
      </c>
      <c r="AW677" t="s">
        <v>60</v>
      </c>
      <c r="AX677" t="s">
        <v>61</v>
      </c>
      <c r="AY677" t="s">
        <v>62</v>
      </c>
      <c r="AZ677" t="s">
        <v>62</v>
      </c>
      <c r="BA677" t="str">
        <f t="shared" si="114"/>
        <v>N</v>
      </c>
    </row>
    <row r="678" spans="1:53">
      <c r="A678" t="s">
        <v>436</v>
      </c>
      <c r="B678" t="s">
        <v>54</v>
      </c>
      <c r="C678" t="s">
        <v>89</v>
      </c>
      <c r="D678">
        <v>2018</v>
      </c>
      <c r="F678" t="s">
        <v>1920</v>
      </c>
      <c r="G678" t="s">
        <v>1921</v>
      </c>
      <c r="H678" t="s">
        <v>1922</v>
      </c>
      <c r="I678" t="s">
        <v>1923</v>
      </c>
      <c r="J678" t="s">
        <v>101</v>
      </c>
      <c r="K678" t="s">
        <v>93</v>
      </c>
      <c r="L678" s="5">
        <v>0</v>
      </c>
      <c r="M678" s="5">
        <v>0</v>
      </c>
      <c r="N678" s="5">
        <f t="shared" si="110"/>
        <v>0</v>
      </c>
      <c r="O678" s="5">
        <v>0</v>
      </c>
      <c r="P678" s="5">
        <v>0</v>
      </c>
      <c r="Q678" s="5">
        <f t="shared" si="111"/>
        <v>0</v>
      </c>
      <c r="R678" s="5">
        <v>0</v>
      </c>
      <c r="S678" s="5">
        <v>0</v>
      </c>
      <c r="T678" s="5">
        <f t="shared" si="112"/>
        <v>0</v>
      </c>
      <c r="U678" s="5">
        <v>0</v>
      </c>
      <c r="V678" s="5">
        <v>0</v>
      </c>
      <c r="W678" s="5">
        <v>0</v>
      </c>
      <c r="X678" s="5">
        <v>0</v>
      </c>
      <c r="Y678" s="5">
        <f t="shared" si="115"/>
        <v>0</v>
      </c>
      <c r="Z678" s="5">
        <v>0</v>
      </c>
      <c r="AA678" s="5">
        <v>0</v>
      </c>
      <c r="AB678" s="5">
        <f t="shared" si="116"/>
        <v>0</v>
      </c>
      <c r="AC678" s="5">
        <v>0</v>
      </c>
      <c r="AD678" s="5">
        <v>0</v>
      </c>
      <c r="AE678" s="5">
        <f t="shared" si="117"/>
        <v>0</v>
      </c>
      <c r="AF678" s="5">
        <v>1</v>
      </c>
      <c r="AG678" s="6">
        <v>43412</v>
      </c>
      <c r="AH678" s="5">
        <v>1</v>
      </c>
      <c r="AI678" s="5">
        <v>0</v>
      </c>
      <c r="AJ678" s="5">
        <v>0</v>
      </c>
      <c r="AK678" s="5">
        <f t="shared" si="118"/>
        <v>0</v>
      </c>
      <c r="AL678" s="5">
        <v>0</v>
      </c>
      <c r="AM678" s="5">
        <v>0</v>
      </c>
      <c r="AN678" s="5">
        <f t="shared" si="119"/>
        <v>0</v>
      </c>
      <c r="AO678" s="5">
        <v>0</v>
      </c>
      <c r="AP678" s="5">
        <v>0</v>
      </c>
      <c r="AQ678" s="5">
        <f t="shared" si="120"/>
        <v>0</v>
      </c>
      <c r="AR678" s="5">
        <v>0</v>
      </c>
      <c r="AS678" s="6"/>
      <c r="AT678" s="5">
        <v>0</v>
      </c>
      <c r="AU678" s="5">
        <v>0</v>
      </c>
      <c r="AV678" t="str">
        <f t="shared" si="113"/>
        <v>N</v>
      </c>
      <c r="AW678" t="s">
        <v>60</v>
      </c>
      <c r="AX678" t="s">
        <v>61</v>
      </c>
      <c r="AY678" t="s">
        <v>62</v>
      </c>
      <c r="AZ678" t="s">
        <v>62</v>
      </c>
      <c r="BA678" t="str">
        <f t="shared" si="114"/>
        <v>N</v>
      </c>
    </row>
    <row r="679" spans="1:53">
      <c r="A679" t="s">
        <v>436</v>
      </c>
      <c r="B679" t="s">
        <v>54</v>
      </c>
      <c r="C679" t="s">
        <v>89</v>
      </c>
      <c r="D679">
        <v>2018</v>
      </c>
      <c r="F679" t="s">
        <v>1924</v>
      </c>
      <c r="G679" t="s">
        <v>1925</v>
      </c>
      <c r="H679" t="s">
        <v>1926</v>
      </c>
      <c r="I679" t="s">
        <v>1927</v>
      </c>
      <c r="J679" t="s">
        <v>101</v>
      </c>
      <c r="K679" t="s">
        <v>93</v>
      </c>
      <c r="L679" s="5">
        <v>0</v>
      </c>
      <c r="M679" s="5">
        <v>0</v>
      </c>
      <c r="N679" s="5">
        <f t="shared" si="110"/>
        <v>0</v>
      </c>
      <c r="O679" s="5">
        <v>0</v>
      </c>
      <c r="P679" s="5">
        <v>0</v>
      </c>
      <c r="Q679" s="5">
        <f t="shared" si="111"/>
        <v>0</v>
      </c>
      <c r="R679" s="5">
        <v>0</v>
      </c>
      <c r="S679" s="5">
        <v>0</v>
      </c>
      <c r="T679" s="5">
        <f t="shared" si="112"/>
        <v>0</v>
      </c>
      <c r="U679" s="5">
        <v>0</v>
      </c>
      <c r="V679" s="5">
        <v>0</v>
      </c>
      <c r="W679" s="5">
        <v>0</v>
      </c>
      <c r="X679" s="5">
        <v>0</v>
      </c>
      <c r="Y679" s="5">
        <f t="shared" si="115"/>
        <v>0</v>
      </c>
      <c r="Z679" s="5">
        <v>0</v>
      </c>
      <c r="AA679" s="5">
        <v>0</v>
      </c>
      <c r="AB679" s="5">
        <f t="shared" si="116"/>
        <v>0</v>
      </c>
      <c r="AC679" s="5">
        <v>0</v>
      </c>
      <c r="AD679" s="5">
        <v>0</v>
      </c>
      <c r="AE679" s="5">
        <f t="shared" si="117"/>
        <v>0</v>
      </c>
      <c r="AF679" s="5">
        <v>1</v>
      </c>
      <c r="AG679" s="6">
        <v>43412</v>
      </c>
      <c r="AH679" s="5">
        <v>1</v>
      </c>
      <c r="AI679" s="5">
        <v>0</v>
      </c>
      <c r="AJ679" s="5">
        <v>0</v>
      </c>
      <c r="AK679" s="5">
        <f t="shared" si="118"/>
        <v>0</v>
      </c>
      <c r="AL679" s="5">
        <v>0</v>
      </c>
      <c r="AM679" s="5">
        <v>0</v>
      </c>
      <c r="AN679" s="5">
        <f t="shared" si="119"/>
        <v>0</v>
      </c>
      <c r="AO679" s="5">
        <v>0</v>
      </c>
      <c r="AP679" s="5">
        <v>0</v>
      </c>
      <c r="AQ679" s="5">
        <f t="shared" si="120"/>
        <v>0</v>
      </c>
      <c r="AR679" s="5">
        <v>0</v>
      </c>
      <c r="AS679" s="6"/>
      <c r="AT679" s="5">
        <v>0</v>
      </c>
      <c r="AU679" s="5">
        <v>0</v>
      </c>
      <c r="AV679" t="str">
        <f t="shared" si="113"/>
        <v>N</v>
      </c>
      <c r="AW679" t="s">
        <v>60</v>
      </c>
      <c r="AX679" t="s">
        <v>61</v>
      </c>
      <c r="AY679" t="s">
        <v>62</v>
      </c>
      <c r="AZ679" t="s">
        <v>62</v>
      </c>
      <c r="BA679" t="str">
        <f t="shared" si="114"/>
        <v>N</v>
      </c>
    </row>
    <row r="680" spans="1:53">
      <c r="A680" t="s">
        <v>436</v>
      </c>
      <c r="B680" t="s">
        <v>54</v>
      </c>
      <c r="C680" t="s">
        <v>89</v>
      </c>
      <c r="D680">
        <v>2018</v>
      </c>
      <c r="F680" t="s">
        <v>1928</v>
      </c>
      <c r="G680" t="s">
        <v>1929</v>
      </c>
      <c r="H680" t="s">
        <v>1930</v>
      </c>
      <c r="I680" t="s">
        <v>1931</v>
      </c>
      <c r="J680" t="s">
        <v>101</v>
      </c>
      <c r="K680" t="s">
        <v>93</v>
      </c>
      <c r="L680" s="5">
        <v>0</v>
      </c>
      <c r="M680" s="5">
        <v>0</v>
      </c>
      <c r="N680" s="5">
        <f t="shared" si="110"/>
        <v>0</v>
      </c>
      <c r="O680" s="5">
        <v>0</v>
      </c>
      <c r="P680" s="5">
        <v>0</v>
      </c>
      <c r="Q680" s="5">
        <f t="shared" si="111"/>
        <v>0</v>
      </c>
      <c r="R680" s="5">
        <v>0</v>
      </c>
      <c r="S680" s="5">
        <v>0</v>
      </c>
      <c r="T680" s="5">
        <f t="shared" si="112"/>
        <v>0</v>
      </c>
      <c r="U680" s="5">
        <v>0</v>
      </c>
      <c r="V680" s="5">
        <v>0</v>
      </c>
      <c r="W680" s="5">
        <v>0</v>
      </c>
      <c r="X680" s="5">
        <v>0</v>
      </c>
      <c r="Y680" s="5">
        <f t="shared" si="115"/>
        <v>0</v>
      </c>
      <c r="Z680" s="5">
        <v>0</v>
      </c>
      <c r="AA680" s="5">
        <v>0</v>
      </c>
      <c r="AB680" s="5">
        <f t="shared" si="116"/>
        <v>0</v>
      </c>
      <c r="AC680" s="5">
        <v>0</v>
      </c>
      <c r="AD680" s="5">
        <v>0</v>
      </c>
      <c r="AE680" s="5">
        <f t="shared" si="117"/>
        <v>0</v>
      </c>
      <c r="AF680" s="5">
        <v>1</v>
      </c>
      <c r="AG680" s="6">
        <v>43318</v>
      </c>
      <c r="AH680" s="5">
        <v>1</v>
      </c>
      <c r="AI680" s="5">
        <v>0</v>
      </c>
      <c r="AJ680" s="5">
        <v>0</v>
      </c>
      <c r="AK680" s="5">
        <f t="shared" si="118"/>
        <v>0</v>
      </c>
      <c r="AL680" s="5">
        <v>0</v>
      </c>
      <c r="AM680" s="5">
        <v>0</v>
      </c>
      <c r="AN680" s="5">
        <f t="shared" si="119"/>
        <v>0</v>
      </c>
      <c r="AO680" s="5">
        <v>0</v>
      </c>
      <c r="AP680" s="5">
        <v>0</v>
      </c>
      <c r="AQ680" s="5">
        <f t="shared" si="120"/>
        <v>0</v>
      </c>
      <c r="AR680" s="5">
        <v>0</v>
      </c>
      <c r="AS680" s="6"/>
      <c r="AT680" s="5">
        <v>0</v>
      </c>
      <c r="AU680" s="5">
        <v>0</v>
      </c>
      <c r="AV680" t="str">
        <f t="shared" si="113"/>
        <v>N</v>
      </c>
      <c r="AW680" t="s">
        <v>60</v>
      </c>
      <c r="AX680" t="s">
        <v>61</v>
      </c>
      <c r="AY680" t="s">
        <v>62</v>
      </c>
      <c r="AZ680" t="s">
        <v>62</v>
      </c>
      <c r="BA680" t="str">
        <f t="shared" si="114"/>
        <v>N</v>
      </c>
    </row>
    <row r="681" spans="1:53">
      <c r="A681" t="s">
        <v>454</v>
      </c>
      <c r="B681" t="s">
        <v>54</v>
      </c>
      <c r="C681" t="s">
        <v>55</v>
      </c>
      <c r="D681">
        <v>2018</v>
      </c>
      <c r="F681" t="s">
        <v>467</v>
      </c>
      <c r="G681" t="s">
        <v>1932</v>
      </c>
      <c r="H681" t="s">
        <v>1337</v>
      </c>
      <c r="I681">
        <v>21490</v>
      </c>
      <c r="J681" t="s">
        <v>101</v>
      </c>
      <c r="K681" t="s">
        <v>93</v>
      </c>
      <c r="L681" s="5">
        <v>0</v>
      </c>
      <c r="M681" s="5">
        <v>0</v>
      </c>
      <c r="N681" s="5">
        <f t="shared" si="110"/>
        <v>0</v>
      </c>
      <c r="O681" s="5">
        <v>0</v>
      </c>
      <c r="P681" s="5">
        <v>0</v>
      </c>
      <c r="Q681" s="5">
        <f t="shared" si="111"/>
        <v>0</v>
      </c>
      <c r="R681" s="5">
        <v>0</v>
      </c>
      <c r="S681" s="5">
        <v>0</v>
      </c>
      <c r="T681" s="5">
        <f t="shared" si="112"/>
        <v>0</v>
      </c>
      <c r="U681" s="5">
        <v>0</v>
      </c>
      <c r="V681" s="5">
        <v>0</v>
      </c>
      <c r="W681" s="5">
        <v>0</v>
      </c>
      <c r="X681" s="5">
        <v>0</v>
      </c>
      <c r="Y681" s="5">
        <f t="shared" si="115"/>
        <v>0</v>
      </c>
      <c r="Z681" s="5">
        <v>0</v>
      </c>
      <c r="AA681" s="5">
        <v>0</v>
      </c>
      <c r="AB681" s="5">
        <f t="shared" si="116"/>
        <v>0</v>
      </c>
      <c r="AC681" s="5">
        <v>0</v>
      </c>
      <c r="AD681" s="5">
        <v>0</v>
      </c>
      <c r="AE681" s="5">
        <f t="shared" si="117"/>
        <v>0</v>
      </c>
      <c r="AF681" s="5">
        <v>1</v>
      </c>
      <c r="AG681" s="6">
        <v>43164</v>
      </c>
      <c r="AH681" s="5">
        <v>1</v>
      </c>
      <c r="AI681" s="5">
        <v>0</v>
      </c>
      <c r="AJ681" s="5">
        <v>0</v>
      </c>
      <c r="AK681" s="5">
        <f t="shared" si="118"/>
        <v>0</v>
      </c>
      <c r="AL681" s="5">
        <v>0</v>
      </c>
      <c r="AM681" s="5">
        <v>0</v>
      </c>
      <c r="AN681" s="5">
        <f t="shared" si="119"/>
        <v>0</v>
      </c>
      <c r="AO681" s="5">
        <v>0</v>
      </c>
      <c r="AP681" s="5">
        <v>0</v>
      </c>
      <c r="AQ681" s="5">
        <f t="shared" si="120"/>
        <v>0</v>
      </c>
      <c r="AR681" s="5">
        <v>0</v>
      </c>
      <c r="AS681" s="6"/>
      <c r="AT681" s="5">
        <v>0</v>
      </c>
      <c r="AU681" s="5">
        <v>0</v>
      </c>
      <c r="AV681" t="str">
        <f t="shared" si="113"/>
        <v>N</v>
      </c>
      <c r="AW681" t="s">
        <v>60</v>
      </c>
      <c r="AX681" t="s">
        <v>445</v>
      </c>
      <c r="AY681" t="s">
        <v>62</v>
      </c>
      <c r="AZ681" t="s">
        <v>62</v>
      </c>
      <c r="BA681" t="str">
        <f t="shared" si="114"/>
        <v>N</v>
      </c>
    </row>
    <row r="682" spans="1:53">
      <c r="A682" t="s">
        <v>54</v>
      </c>
      <c r="B682" t="s">
        <v>54</v>
      </c>
      <c r="C682" t="s">
        <v>55</v>
      </c>
      <c r="D682">
        <v>2018</v>
      </c>
      <c r="F682" t="s">
        <v>1933</v>
      </c>
      <c r="G682" t="s">
        <v>1934</v>
      </c>
      <c r="H682" t="s">
        <v>1357</v>
      </c>
      <c r="I682" t="s">
        <v>1935</v>
      </c>
      <c r="J682" t="s">
        <v>101</v>
      </c>
      <c r="K682" t="s">
        <v>93</v>
      </c>
      <c r="L682" s="5">
        <v>0</v>
      </c>
      <c r="M682" s="5">
        <v>0</v>
      </c>
      <c r="N682" s="5">
        <f t="shared" si="110"/>
        <v>0</v>
      </c>
      <c r="O682" s="5">
        <v>0</v>
      </c>
      <c r="P682" s="5">
        <v>0</v>
      </c>
      <c r="Q682" s="5">
        <f t="shared" si="111"/>
        <v>0</v>
      </c>
      <c r="R682" s="5">
        <v>0</v>
      </c>
      <c r="S682" s="5">
        <v>0</v>
      </c>
      <c r="T682" s="5">
        <f t="shared" si="112"/>
        <v>0</v>
      </c>
      <c r="U682" s="5">
        <v>0</v>
      </c>
      <c r="V682" s="5">
        <v>0</v>
      </c>
      <c r="W682" s="5">
        <v>0</v>
      </c>
      <c r="X682" s="5">
        <v>0</v>
      </c>
      <c r="Y682" s="5">
        <f t="shared" si="115"/>
        <v>0</v>
      </c>
      <c r="Z682" s="5">
        <v>0</v>
      </c>
      <c r="AA682" s="5">
        <v>0</v>
      </c>
      <c r="AB682" s="5">
        <f t="shared" si="116"/>
        <v>0</v>
      </c>
      <c r="AC682" s="5">
        <v>0</v>
      </c>
      <c r="AD682" s="5">
        <v>0</v>
      </c>
      <c r="AE682" s="5">
        <f t="shared" si="117"/>
        <v>0</v>
      </c>
      <c r="AF682" s="5">
        <v>1</v>
      </c>
      <c r="AG682" s="6">
        <v>43202</v>
      </c>
      <c r="AH682" s="5">
        <v>1</v>
      </c>
      <c r="AI682" s="5">
        <v>0</v>
      </c>
      <c r="AJ682" s="5">
        <v>0</v>
      </c>
      <c r="AK682" s="5">
        <f t="shared" si="118"/>
        <v>0</v>
      </c>
      <c r="AL682" s="5">
        <v>0</v>
      </c>
      <c r="AM682" s="5">
        <v>0</v>
      </c>
      <c r="AN682" s="5">
        <f t="shared" si="119"/>
        <v>0</v>
      </c>
      <c r="AO682" s="5">
        <v>0</v>
      </c>
      <c r="AP682" s="5">
        <v>0</v>
      </c>
      <c r="AQ682" s="5">
        <f t="shared" si="120"/>
        <v>0</v>
      </c>
      <c r="AR682" s="5">
        <v>0</v>
      </c>
      <c r="AS682" s="6"/>
      <c r="AT682" s="5">
        <v>0</v>
      </c>
      <c r="AU682" s="5">
        <v>0</v>
      </c>
      <c r="AV682" t="str">
        <f t="shared" si="113"/>
        <v>N</v>
      </c>
      <c r="AW682" t="s">
        <v>60</v>
      </c>
      <c r="AX682" t="s">
        <v>445</v>
      </c>
      <c r="AY682" t="s">
        <v>62</v>
      </c>
      <c r="AZ682" t="s">
        <v>62</v>
      </c>
      <c r="BA682" t="str">
        <f t="shared" si="114"/>
        <v>N</v>
      </c>
    </row>
    <row r="683" spans="1:53">
      <c r="A683" t="s">
        <v>54</v>
      </c>
      <c r="B683" t="s">
        <v>54</v>
      </c>
      <c r="C683" t="s">
        <v>55</v>
      </c>
      <c r="D683">
        <v>2018</v>
      </c>
      <c r="F683" t="s">
        <v>1936</v>
      </c>
      <c r="G683" t="s">
        <v>1937</v>
      </c>
      <c r="H683" t="s">
        <v>1938</v>
      </c>
      <c r="I683" t="s">
        <v>1939</v>
      </c>
      <c r="J683" t="s">
        <v>101</v>
      </c>
      <c r="K683" t="s">
        <v>93</v>
      </c>
      <c r="L683" s="5">
        <v>0</v>
      </c>
      <c r="M683" s="5">
        <v>0</v>
      </c>
      <c r="N683" s="5">
        <f t="shared" si="110"/>
        <v>0</v>
      </c>
      <c r="O683" s="5">
        <v>0</v>
      </c>
      <c r="P683" s="5">
        <v>0</v>
      </c>
      <c r="Q683" s="5">
        <f t="shared" si="111"/>
        <v>0</v>
      </c>
      <c r="R683" s="5">
        <v>0</v>
      </c>
      <c r="S683" s="5">
        <v>0</v>
      </c>
      <c r="T683" s="5">
        <f t="shared" si="112"/>
        <v>0</v>
      </c>
      <c r="U683" s="5">
        <v>0</v>
      </c>
      <c r="V683" s="5">
        <v>0</v>
      </c>
      <c r="W683" s="5">
        <v>0</v>
      </c>
      <c r="X683" s="5">
        <v>0</v>
      </c>
      <c r="Y683" s="5">
        <f t="shared" si="115"/>
        <v>0</v>
      </c>
      <c r="Z683" s="5">
        <v>0</v>
      </c>
      <c r="AA683" s="5">
        <v>0</v>
      </c>
      <c r="AB683" s="5">
        <f t="shared" si="116"/>
        <v>0</v>
      </c>
      <c r="AC683" s="5">
        <v>0</v>
      </c>
      <c r="AD683" s="5">
        <v>0</v>
      </c>
      <c r="AE683" s="5">
        <f t="shared" si="117"/>
        <v>0</v>
      </c>
      <c r="AF683" s="5">
        <v>1</v>
      </c>
      <c r="AG683" s="6">
        <v>43439</v>
      </c>
      <c r="AH683" s="5">
        <v>1</v>
      </c>
      <c r="AI683" s="5">
        <v>0</v>
      </c>
      <c r="AJ683" s="5">
        <v>0</v>
      </c>
      <c r="AK683" s="5">
        <f t="shared" si="118"/>
        <v>0</v>
      </c>
      <c r="AL683" s="5">
        <v>0</v>
      </c>
      <c r="AM683" s="5">
        <v>0</v>
      </c>
      <c r="AN683" s="5">
        <f t="shared" si="119"/>
        <v>0</v>
      </c>
      <c r="AO683" s="5">
        <v>0</v>
      </c>
      <c r="AP683" s="5">
        <v>0</v>
      </c>
      <c r="AQ683" s="5">
        <f t="shared" si="120"/>
        <v>0</v>
      </c>
      <c r="AR683" s="5">
        <v>0</v>
      </c>
      <c r="AS683" s="6"/>
      <c r="AT683" s="5">
        <v>0</v>
      </c>
      <c r="AU683" s="5">
        <v>0</v>
      </c>
      <c r="AV683" t="str">
        <f t="shared" si="113"/>
        <v>N</v>
      </c>
      <c r="AW683" t="s">
        <v>60</v>
      </c>
      <c r="AX683" t="s">
        <v>445</v>
      </c>
      <c r="AY683" t="s">
        <v>62</v>
      </c>
      <c r="AZ683" t="s">
        <v>62</v>
      </c>
      <c r="BA683" t="str">
        <f t="shared" si="114"/>
        <v>N</v>
      </c>
    </row>
    <row r="684" spans="1:53">
      <c r="A684" t="s">
        <v>1460</v>
      </c>
      <c r="B684" t="s">
        <v>54</v>
      </c>
      <c r="C684" t="s">
        <v>89</v>
      </c>
      <c r="D684">
        <v>2018</v>
      </c>
      <c r="F684" t="s">
        <v>1940</v>
      </c>
      <c r="G684" t="s">
        <v>1941</v>
      </c>
      <c r="H684" t="s">
        <v>1942</v>
      </c>
      <c r="I684" t="s">
        <v>1943</v>
      </c>
      <c r="J684" t="s">
        <v>101</v>
      </c>
      <c r="K684" t="s">
        <v>93</v>
      </c>
      <c r="L684" s="5">
        <v>0</v>
      </c>
      <c r="M684" s="5">
        <v>0</v>
      </c>
      <c r="N684" s="5">
        <f t="shared" si="110"/>
        <v>0</v>
      </c>
      <c r="O684" s="5">
        <v>0</v>
      </c>
      <c r="P684" s="5">
        <v>0</v>
      </c>
      <c r="Q684" s="5">
        <f t="shared" si="111"/>
        <v>0</v>
      </c>
      <c r="R684" s="5">
        <v>0</v>
      </c>
      <c r="S684" s="5">
        <v>0</v>
      </c>
      <c r="T684" s="5">
        <f t="shared" si="112"/>
        <v>0</v>
      </c>
      <c r="U684" s="5">
        <v>0</v>
      </c>
      <c r="V684" s="5">
        <v>0</v>
      </c>
      <c r="W684" s="5">
        <v>0</v>
      </c>
      <c r="X684" s="5">
        <v>0</v>
      </c>
      <c r="Y684" s="5">
        <f t="shared" si="115"/>
        <v>0</v>
      </c>
      <c r="Z684" s="5">
        <v>0</v>
      </c>
      <c r="AA684" s="5">
        <v>0</v>
      </c>
      <c r="AB684" s="5">
        <f t="shared" si="116"/>
        <v>0</v>
      </c>
      <c r="AC684" s="5">
        <v>0</v>
      </c>
      <c r="AD684" s="5">
        <v>0</v>
      </c>
      <c r="AE684" s="5">
        <f t="shared" si="117"/>
        <v>0</v>
      </c>
      <c r="AF684" s="5">
        <v>1</v>
      </c>
      <c r="AG684" s="6">
        <v>43028</v>
      </c>
      <c r="AH684" s="5">
        <v>1</v>
      </c>
      <c r="AI684" s="5">
        <v>0</v>
      </c>
      <c r="AJ684" s="5">
        <v>0</v>
      </c>
      <c r="AK684" s="5">
        <f t="shared" si="118"/>
        <v>0</v>
      </c>
      <c r="AL684" s="5">
        <v>0</v>
      </c>
      <c r="AM684" s="5">
        <v>0</v>
      </c>
      <c r="AN684" s="5">
        <f t="shared" si="119"/>
        <v>0</v>
      </c>
      <c r="AO684" s="5">
        <v>0</v>
      </c>
      <c r="AP684" s="5">
        <v>0</v>
      </c>
      <c r="AQ684" s="5">
        <f t="shared" si="120"/>
        <v>0</v>
      </c>
      <c r="AR684" s="5">
        <v>1</v>
      </c>
      <c r="AS684" s="6">
        <v>43154</v>
      </c>
      <c r="AT684" s="5">
        <v>1</v>
      </c>
      <c r="AU684" s="5">
        <v>0</v>
      </c>
      <c r="AV684" t="str">
        <f t="shared" si="113"/>
        <v>N</v>
      </c>
      <c r="AW684" t="s">
        <v>60</v>
      </c>
      <c r="AX684" t="s">
        <v>60</v>
      </c>
      <c r="AY684" t="s">
        <v>62</v>
      </c>
      <c r="AZ684" t="s">
        <v>62</v>
      </c>
      <c r="BA684" t="str">
        <f t="shared" si="114"/>
        <v>N</v>
      </c>
    </row>
    <row r="685" spans="1:53">
      <c r="A685" t="s">
        <v>1460</v>
      </c>
      <c r="B685" t="s">
        <v>54</v>
      </c>
      <c r="C685" t="s">
        <v>89</v>
      </c>
      <c r="D685">
        <v>2018</v>
      </c>
      <c r="F685" t="s">
        <v>1944</v>
      </c>
      <c r="G685" t="s">
        <v>1945</v>
      </c>
      <c r="H685" t="s">
        <v>1942</v>
      </c>
      <c r="I685" t="s">
        <v>1943</v>
      </c>
      <c r="J685" t="s">
        <v>101</v>
      </c>
      <c r="K685" t="s">
        <v>93</v>
      </c>
      <c r="L685" s="5">
        <v>0</v>
      </c>
      <c r="M685" s="5">
        <v>0</v>
      </c>
      <c r="N685" s="5">
        <f t="shared" si="110"/>
        <v>0</v>
      </c>
      <c r="O685" s="5">
        <v>0</v>
      </c>
      <c r="P685" s="5">
        <v>0</v>
      </c>
      <c r="Q685" s="5">
        <f t="shared" si="111"/>
        <v>0</v>
      </c>
      <c r="R685" s="5">
        <v>0</v>
      </c>
      <c r="S685" s="5">
        <v>0</v>
      </c>
      <c r="T685" s="5">
        <f t="shared" si="112"/>
        <v>0</v>
      </c>
      <c r="U685" s="5">
        <v>0</v>
      </c>
      <c r="V685" s="5">
        <v>0</v>
      </c>
      <c r="W685" s="5">
        <v>0</v>
      </c>
      <c r="X685" s="5">
        <v>0</v>
      </c>
      <c r="Y685" s="5">
        <f t="shared" si="115"/>
        <v>0</v>
      </c>
      <c r="Z685" s="5">
        <v>0</v>
      </c>
      <c r="AA685" s="5">
        <v>0</v>
      </c>
      <c r="AB685" s="5">
        <f t="shared" si="116"/>
        <v>0</v>
      </c>
      <c r="AC685" s="5">
        <v>0</v>
      </c>
      <c r="AD685" s="5">
        <v>0</v>
      </c>
      <c r="AE685" s="5">
        <f t="shared" si="117"/>
        <v>0</v>
      </c>
      <c r="AF685" s="5">
        <v>1</v>
      </c>
      <c r="AG685" s="6">
        <v>43028</v>
      </c>
      <c r="AH685" s="5">
        <v>1</v>
      </c>
      <c r="AI685" s="5">
        <v>0</v>
      </c>
      <c r="AJ685" s="5">
        <v>0</v>
      </c>
      <c r="AK685" s="5">
        <f t="shared" si="118"/>
        <v>0</v>
      </c>
      <c r="AL685" s="5">
        <v>0</v>
      </c>
      <c r="AM685" s="5">
        <v>0</v>
      </c>
      <c r="AN685" s="5">
        <f t="shared" si="119"/>
        <v>0</v>
      </c>
      <c r="AO685" s="5">
        <v>0</v>
      </c>
      <c r="AP685" s="5">
        <v>0</v>
      </c>
      <c r="AQ685" s="5">
        <f t="shared" si="120"/>
        <v>0</v>
      </c>
      <c r="AR685" s="5">
        <v>1</v>
      </c>
      <c r="AS685" s="6">
        <v>43151</v>
      </c>
      <c r="AT685" s="5">
        <v>1</v>
      </c>
      <c r="AU685" s="5">
        <v>0</v>
      </c>
      <c r="AV685" t="str">
        <f t="shared" si="113"/>
        <v>N</v>
      </c>
      <c r="AW685" t="s">
        <v>60</v>
      </c>
      <c r="AX685" t="s">
        <v>60</v>
      </c>
      <c r="AY685" t="s">
        <v>62</v>
      </c>
      <c r="AZ685" t="s">
        <v>62</v>
      </c>
      <c r="BA685" t="str">
        <f t="shared" si="114"/>
        <v>N</v>
      </c>
    </row>
    <row r="686" spans="1:53">
      <c r="A686" t="s">
        <v>1460</v>
      </c>
      <c r="B686" t="s">
        <v>54</v>
      </c>
      <c r="C686" t="s">
        <v>89</v>
      </c>
      <c r="D686">
        <v>2018</v>
      </c>
      <c r="F686" t="s">
        <v>1946</v>
      </c>
      <c r="G686" t="s">
        <v>1947</v>
      </c>
      <c r="H686" t="s">
        <v>1942</v>
      </c>
      <c r="I686" t="s">
        <v>1943</v>
      </c>
      <c r="J686" t="s">
        <v>101</v>
      </c>
      <c r="K686" t="s">
        <v>93</v>
      </c>
      <c r="L686" s="5">
        <v>0</v>
      </c>
      <c r="M686" s="5">
        <v>0</v>
      </c>
      <c r="N686" s="5">
        <f t="shared" si="110"/>
        <v>0</v>
      </c>
      <c r="O686" s="5">
        <v>0</v>
      </c>
      <c r="P686" s="5">
        <v>0</v>
      </c>
      <c r="Q686" s="5">
        <f t="shared" si="111"/>
        <v>0</v>
      </c>
      <c r="R686" s="5">
        <v>0</v>
      </c>
      <c r="S686" s="5">
        <v>0</v>
      </c>
      <c r="T686" s="5">
        <f t="shared" si="112"/>
        <v>0</v>
      </c>
      <c r="U686" s="5">
        <v>0</v>
      </c>
      <c r="V686" s="5">
        <v>0</v>
      </c>
      <c r="W686" s="5">
        <v>0</v>
      </c>
      <c r="X686" s="5">
        <v>0</v>
      </c>
      <c r="Y686" s="5">
        <f t="shared" si="115"/>
        <v>0</v>
      </c>
      <c r="Z686" s="5">
        <v>0</v>
      </c>
      <c r="AA686" s="5">
        <v>0</v>
      </c>
      <c r="AB686" s="5">
        <f t="shared" si="116"/>
        <v>0</v>
      </c>
      <c r="AC686" s="5">
        <v>0</v>
      </c>
      <c r="AD686" s="5">
        <v>0</v>
      </c>
      <c r="AE686" s="5">
        <f t="shared" si="117"/>
        <v>0</v>
      </c>
      <c r="AF686" s="5">
        <v>1</v>
      </c>
      <c r="AG686" s="6">
        <v>43164</v>
      </c>
      <c r="AH686" s="5">
        <v>1</v>
      </c>
      <c r="AI686" s="5">
        <v>0</v>
      </c>
      <c r="AJ686" s="5">
        <v>0</v>
      </c>
      <c r="AK686" s="5">
        <f t="shared" si="118"/>
        <v>0</v>
      </c>
      <c r="AL686" s="5">
        <v>0</v>
      </c>
      <c r="AM686" s="5">
        <v>0</v>
      </c>
      <c r="AN686" s="5">
        <f t="shared" si="119"/>
        <v>0</v>
      </c>
      <c r="AO686" s="5">
        <v>0</v>
      </c>
      <c r="AP686" s="5">
        <v>0</v>
      </c>
      <c r="AQ686" s="5">
        <f t="shared" si="120"/>
        <v>0</v>
      </c>
      <c r="AR686" s="5">
        <v>0</v>
      </c>
      <c r="AS686" s="6">
        <v>43377</v>
      </c>
      <c r="AT686" s="5">
        <v>0</v>
      </c>
      <c r="AU686" s="5">
        <v>0</v>
      </c>
      <c r="AV686" t="str">
        <f t="shared" si="113"/>
        <v>N</v>
      </c>
      <c r="AW686" t="s">
        <v>60</v>
      </c>
      <c r="AX686" t="s">
        <v>60</v>
      </c>
      <c r="AY686" t="s">
        <v>62</v>
      </c>
      <c r="AZ686" t="s">
        <v>62</v>
      </c>
      <c r="BA686" t="str">
        <f t="shared" si="114"/>
        <v>N</v>
      </c>
    </row>
    <row r="687" spans="1:53">
      <c r="A687" t="s">
        <v>1460</v>
      </c>
      <c r="B687" t="s">
        <v>54</v>
      </c>
      <c r="C687" t="s">
        <v>89</v>
      </c>
      <c r="D687">
        <v>2018</v>
      </c>
      <c r="F687" t="s">
        <v>1948</v>
      </c>
      <c r="G687" t="s">
        <v>1949</v>
      </c>
      <c r="H687" t="s">
        <v>1950</v>
      </c>
      <c r="I687" t="s">
        <v>1951</v>
      </c>
      <c r="J687" t="s">
        <v>101</v>
      </c>
      <c r="K687" t="s">
        <v>93</v>
      </c>
      <c r="L687" s="5">
        <v>0</v>
      </c>
      <c r="M687" s="5">
        <v>0</v>
      </c>
      <c r="N687" s="5">
        <f t="shared" si="110"/>
        <v>0</v>
      </c>
      <c r="O687" s="5">
        <v>0</v>
      </c>
      <c r="P687" s="5">
        <v>0</v>
      </c>
      <c r="Q687" s="5">
        <f t="shared" si="111"/>
        <v>0</v>
      </c>
      <c r="R687" s="5">
        <v>0</v>
      </c>
      <c r="S687" s="5">
        <v>0</v>
      </c>
      <c r="T687" s="5">
        <f t="shared" si="112"/>
        <v>0</v>
      </c>
      <c r="U687" s="5">
        <v>0</v>
      </c>
      <c r="V687" s="5">
        <v>0</v>
      </c>
      <c r="W687" s="5">
        <v>0</v>
      </c>
      <c r="X687" s="5">
        <v>0</v>
      </c>
      <c r="Y687" s="5">
        <f t="shared" si="115"/>
        <v>0</v>
      </c>
      <c r="Z687" s="5">
        <v>0</v>
      </c>
      <c r="AA687" s="5">
        <v>0</v>
      </c>
      <c r="AB687" s="5">
        <f t="shared" si="116"/>
        <v>0</v>
      </c>
      <c r="AC687" s="5">
        <v>0</v>
      </c>
      <c r="AD687" s="5">
        <v>0</v>
      </c>
      <c r="AE687" s="5">
        <f t="shared" si="117"/>
        <v>0</v>
      </c>
      <c r="AF687" s="5">
        <v>1</v>
      </c>
      <c r="AG687" s="6">
        <v>43095</v>
      </c>
      <c r="AH687" s="5">
        <v>1</v>
      </c>
      <c r="AI687" s="5">
        <v>0</v>
      </c>
      <c r="AJ687" s="5">
        <v>0</v>
      </c>
      <c r="AK687" s="5">
        <f t="shared" si="118"/>
        <v>0</v>
      </c>
      <c r="AL687" s="5">
        <v>0</v>
      </c>
      <c r="AM687" s="5">
        <v>0</v>
      </c>
      <c r="AN687" s="5">
        <f t="shared" si="119"/>
        <v>0</v>
      </c>
      <c r="AO687" s="5">
        <v>0</v>
      </c>
      <c r="AP687" s="5">
        <v>0</v>
      </c>
      <c r="AQ687" s="5">
        <f t="shared" si="120"/>
        <v>0</v>
      </c>
      <c r="AR687" s="5">
        <v>1</v>
      </c>
      <c r="AS687" s="6">
        <v>43402</v>
      </c>
      <c r="AT687" s="5">
        <v>1</v>
      </c>
      <c r="AU687" s="5">
        <v>0</v>
      </c>
      <c r="AV687" t="str">
        <f t="shared" si="113"/>
        <v>N</v>
      </c>
      <c r="AW687" t="s">
        <v>60</v>
      </c>
      <c r="AX687" t="s">
        <v>60</v>
      </c>
      <c r="AY687" t="s">
        <v>62</v>
      </c>
      <c r="AZ687" t="s">
        <v>62</v>
      </c>
      <c r="BA687" t="str">
        <f t="shared" si="114"/>
        <v>N</v>
      </c>
    </row>
    <row r="688" spans="1:53">
      <c r="A688" t="s">
        <v>1460</v>
      </c>
      <c r="B688" t="s">
        <v>54</v>
      </c>
      <c r="C688" t="s">
        <v>89</v>
      </c>
      <c r="D688">
        <v>2018</v>
      </c>
      <c r="F688" t="s">
        <v>1952</v>
      </c>
      <c r="G688" t="s">
        <v>1953</v>
      </c>
      <c r="H688" t="s">
        <v>1950</v>
      </c>
      <c r="I688" t="s">
        <v>1951</v>
      </c>
      <c r="J688" t="s">
        <v>101</v>
      </c>
      <c r="K688" t="s">
        <v>93</v>
      </c>
      <c r="L688" s="5">
        <v>0</v>
      </c>
      <c r="M688" s="5">
        <v>0</v>
      </c>
      <c r="N688" s="5">
        <f t="shared" si="110"/>
        <v>0</v>
      </c>
      <c r="O688" s="5">
        <v>0</v>
      </c>
      <c r="P688" s="5">
        <v>0</v>
      </c>
      <c r="Q688" s="5">
        <f t="shared" si="111"/>
        <v>0</v>
      </c>
      <c r="R688" s="5">
        <v>0</v>
      </c>
      <c r="S688" s="5">
        <v>0</v>
      </c>
      <c r="T688" s="5">
        <f t="shared" si="112"/>
        <v>0</v>
      </c>
      <c r="U688" s="5">
        <v>0</v>
      </c>
      <c r="V688" s="5">
        <v>0</v>
      </c>
      <c r="W688" s="5">
        <v>0</v>
      </c>
      <c r="X688" s="5">
        <v>0</v>
      </c>
      <c r="Y688" s="5">
        <f t="shared" si="115"/>
        <v>0</v>
      </c>
      <c r="Z688" s="5">
        <v>0</v>
      </c>
      <c r="AA688" s="5">
        <v>0</v>
      </c>
      <c r="AB688" s="5">
        <f t="shared" si="116"/>
        <v>0</v>
      </c>
      <c r="AC688" s="5">
        <v>0</v>
      </c>
      <c r="AD688" s="5">
        <v>0</v>
      </c>
      <c r="AE688" s="5">
        <f t="shared" si="117"/>
        <v>0</v>
      </c>
      <c r="AF688" s="5">
        <v>1</v>
      </c>
      <c r="AG688" s="6">
        <v>43095</v>
      </c>
      <c r="AH688" s="5">
        <v>1</v>
      </c>
      <c r="AI688" s="5">
        <v>0</v>
      </c>
      <c r="AJ688" s="5">
        <v>0</v>
      </c>
      <c r="AK688" s="5">
        <f t="shared" si="118"/>
        <v>0</v>
      </c>
      <c r="AL688" s="5">
        <v>0</v>
      </c>
      <c r="AM688" s="5">
        <v>0</v>
      </c>
      <c r="AN688" s="5">
        <f t="shared" si="119"/>
        <v>0</v>
      </c>
      <c r="AO688" s="5">
        <v>0</v>
      </c>
      <c r="AP688" s="5">
        <v>0</v>
      </c>
      <c r="AQ688" s="5">
        <f t="shared" si="120"/>
        <v>0</v>
      </c>
      <c r="AR688" s="5">
        <v>1</v>
      </c>
      <c r="AS688" s="6">
        <v>43405</v>
      </c>
      <c r="AT688" s="5">
        <v>1</v>
      </c>
      <c r="AU688" s="5">
        <v>0</v>
      </c>
      <c r="AV688" t="str">
        <f t="shared" si="113"/>
        <v>N</v>
      </c>
      <c r="AW688" t="s">
        <v>60</v>
      </c>
      <c r="AX688" t="s">
        <v>60</v>
      </c>
      <c r="AY688" t="s">
        <v>62</v>
      </c>
      <c r="AZ688" t="s">
        <v>62</v>
      </c>
      <c r="BA688" t="str">
        <f t="shared" si="114"/>
        <v>N</v>
      </c>
    </row>
    <row r="689" spans="1:53">
      <c r="A689" t="s">
        <v>1460</v>
      </c>
      <c r="B689" t="s">
        <v>54</v>
      </c>
      <c r="C689" t="s">
        <v>89</v>
      </c>
      <c r="D689">
        <v>2018</v>
      </c>
      <c r="F689" t="s">
        <v>1954</v>
      </c>
      <c r="G689" t="s">
        <v>1955</v>
      </c>
      <c r="H689" t="s">
        <v>1942</v>
      </c>
      <c r="I689" t="s">
        <v>1943</v>
      </c>
      <c r="J689" t="s">
        <v>101</v>
      </c>
      <c r="K689" t="s">
        <v>93</v>
      </c>
      <c r="L689" s="5">
        <v>0</v>
      </c>
      <c r="M689" s="5">
        <v>0</v>
      </c>
      <c r="N689" s="5">
        <f t="shared" si="110"/>
        <v>0</v>
      </c>
      <c r="O689" s="5">
        <v>0</v>
      </c>
      <c r="P689" s="5">
        <v>0</v>
      </c>
      <c r="Q689" s="5">
        <f t="shared" si="111"/>
        <v>0</v>
      </c>
      <c r="R689" s="5">
        <v>0</v>
      </c>
      <c r="S689" s="5">
        <v>0</v>
      </c>
      <c r="T689" s="5">
        <f t="shared" si="112"/>
        <v>0</v>
      </c>
      <c r="U689" s="5">
        <v>0</v>
      </c>
      <c r="V689" s="5">
        <v>0</v>
      </c>
      <c r="W689" s="5">
        <v>0</v>
      </c>
      <c r="X689" s="5">
        <v>0</v>
      </c>
      <c r="Y689" s="5">
        <f t="shared" si="115"/>
        <v>0</v>
      </c>
      <c r="Z689" s="5">
        <v>0</v>
      </c>
      <c r="AA689" s="5">
        <v>0</v>
      </c>
      <c r="AB689" s="5">
        <f t="shared" si="116"/>
        <v>0</v>
      </c>
      <c r="AC689" s="5">
        <v>0</v>
      </c>
      <c r="AD689" s="5">
        <v>0</v>
      </c>
      <c r="AE689" s="5">
        <f t="shared" si="117"/>
        <v>0</v>
      </c>
      <c r="AF689" s="5">
        <v>1</v>
      </c>
      <c r="AG689" s="6">
        <v>43164</v>
      </c>
      <c r="AH689" s="5">
        <v>1</v>
      </c>
      <c r="AI689" s="5">
        <v>0</v>
      </c>
      <c r="AJ689" s="5">
        <v>0</v>
      </c>
      <c r="AK689" s="5">
        <f t="shared" si="118"/>
        <v>0</v>
      </c>
      <c r="AL689" s="5">
        <v>0</v>
      </c>
      <c r="AM689" s="5">
        <v>0</v>
      </c>
      <c r="AN689" s="5">
        <f t="shared" si="119"/>
        <v>0</v>
      </c>
      <c r="AO689" s="5">
        <v>0</v>
      </c>
      <c r="AP689" s="5">
        <v>0</v>
      </c>
      <c r="AQ689" s="5">
        <f t="shared" si="120"/>
        <v>0</v>
      </c>
      <c r="AR689" s="5">
        <v>0</v>
      </c>
      <c r="AS689" s="6">
        <v>43375</v>
      </c>
      <c r="AT689" s="5">
        <v>0</v>
      </c>
      <c r="AU689" s="5">
        <v>0</v>
      </c>
      <c r="AV689" t="str">
        <f t="shared" si="113"/>
        <v>N</v>
      </c>
      <c r="AW689" t="s">
        <v>60</v>
      </c>
      <c r="AX689" t="s">
        <v>60</v>
      </c>
      <c r="AY689" t="s">
        <v>62</v>
      </c>
      <c r="AZ689" t="s">
        <v>62</v>
      </c>
      <c r="BA689" t="str">
        <f t="shared" si="114"/>
        <v>N</v>
      </c>
    </row>
    <row r="690" spans="1:53">
      <c r="A690" t="s">
        <v>1460</v>
      </c>
      <c r="B690" t="s">
        <v>54</v>
      </c>
      <c r="C690" t="s">
        <v>89</v>
      </c>
      <c r="D690">
        <v>2018</v>
      </c>
      <c r="F690" t="s">
        <v>1956</v>
      </c>
      <c r="G690" t="s">
        <v>1957</v>
      </c>
      <c r="H690" t="s">
        <v>1942</v>
      </c>
      <c r="I690" t="s">
        <v>1943</v>
      </c>
      <c r="J690" t="s">
        <v>101</v>
      </c>
      <c r="K690" t="s">
        <v>93</v>
      </c>
      <c r="L690" s="5">
        <v>0</v>
      </c>
      <c r="M690" s="5">
        <v>0</v>
      </c>
      <c r="N690" s="5">
        <f t="shared" si="110"/>
        <v>0</v>
      </c>
      <c r="O690" s="5">
        <v>0</v>
      </c>
      <c r="P690" s="5">
        <v>0</v>
      </c>
      <c r="Q690" s="5">
        <f t="shared" si="111"/>
        <v>0</v>
      </c>
      <c r="R690" s="5">
        <v>0</v>
      </c>
      <c r="S690" s="5">
        <v>0</v>
      </c>
      <c r="T690" s="5">
        <f t="shared" si="112"/>
        <v>0</v>
      </c>
      <c r="U690" s="5">
        <v>0</v>
      </c>
      <c r="V690" s="5">
        <v>0</v>
      </c>
      <c r="W690" s="5">
        <v>0</v>
      </c>
      <c r="X690" s="5">
        <v>0</v>
      </c>
      <c r="Y690" s="5">
        <f t="shared" si="115"/>
        <v>0</v>
      </c>
      <c r="Z690" s="5">
        <v>0</v>
      </c>
      <c r="AA690" s="5">
        <v>0</v>
      </c>
      <c r="AB690" s="5">
        <f t="shared" si="116"/>
        <v>0</v>
      </c>
      <c r="AC690" s="5">
        <v>0</v>
      </c>
      <c r="AD690" s="5">
        <v>0</v>
      </c>
      <c r="AE690" s="5">
        <f t="shared" si="117"/>
        <v>0</v>
      </c>
      <c r="AF690" s="5">
        <v>1</v>
      </c>
      <c r="AG690" s="6">
        <v>43164</v>
      </c>
      <c r="AH690" s="5">
        <v>1</v>
      </c>
      <c r="AI690" s="5">
        <v>0</v>
      </c>
      <c r="AJ690" s="5">
        <v>0</v>
      </c>
      <c r="AK690" s="5">
        <f t="shared" si="118"/>
        <v>0</v>
      </c>
      <c r="AL690" s="5">
        <v>0</v>
      </c>
      <c r="AM690" s="5">
        <v>0</v>
      </c>
      <c r="AN690" s="5">
        <f t="shared" si="119"/>
        <v>0</v>
      </c>
      <c r="AO690" s="5">
        <v>0</v>
      </c>
      <c r="AP690" s="5">
        <v>0</v>
      </c>
      <c r="AQ690" s="5">
        <f t="shared" si="120"/>
        <v>0</v>
      </c>
      <c r="AR690" s="5">
        <v>0</v>
      </c>
      <c r="AS690" s="6">
        <v>43377</v>
      </c>
      <c r="AT690" s="5">
        <v>0</v>
      </c>
      <c r="AU690" s="5">
        <v>0</v>
      </c>
      <c r="AV690" t="str">
        <f t="shared" si="113"/>
        <v>N</v>
      </c>
      <c r="AW690" t="s">
        <v>60</v>
      </c>
      <c r="AX690" t="s">
        <v>60</v>
      </c>
      <c r="AY690" t="s">
        <v>62</v>
      </c>
      <c r="AZ690" t="s">
        <v>62</v>
      </c>
      <c r="BA690" t="str">
        <f t="shared" si="114"/>
        <v>N</v>
      </c>
    </row>
    <row r="691" spans="1:53">
      <c r="A691" t="s">
        <v>1460</v>
      </c>
      <c r="B691" t="s">
        <v>54</v>
      </c>
      <c r="C691" t="s">
        <v>89</v>
      </c>
      <c r="D691">
        <v>2018</v>
      </c>
      <c r="F691" t="s">
        <v>1958</v>
      </c>
      <c r="G691" t="s">
        <v>1959</v>
      </c>
      <c r="H691" t="s">
        <v>1950</v>
      </c>
      <c r="I691" t="s">
        <v>1951</v>
      </c>
      <c r="J691" t="s">
        <v>101</v>
      </c>
      <c r="K691" t="s">
        <v>93</v>
      </c>
      <c r="L691" s="5">
        <v>0</v>
      </c>
      <c r="M691" s="5">
        <v>0</v>
      </c>
      <c r="N691" s="5">
        <f t="shared" si="110"/>
        <v>0</v>
      </c>
      <c r="O691" s="5">
        <v>0</v>
      </c>
      <c r="P691" s="5">
        <v>0</v>
      </c>
      <c r="Q691" s="5">
        <f t="shared" si="111"/>
        <v>0</v>
      </c>
      <c r="R691" s="5">
        <v>0</v>
      </c>
      <c r="S691" s="5">
        <v>0</v>
      </c>
      <c r="T691" s="5">
        <f t="shared" si="112"/>
        <v>0</v>
      </c>
      <c r="U691" s="5">
        <v>0</v>
      </c>
      <c r="V691" s="5">
        <v>0</v>
      </c>
      <c r="W691" s="5">
        <v>0</v>
      </c>
      <c r="X691" s="5">
        <v>0</v>
      </c>
      <c r="Y691" s="5">
        <f t="shared" si="115"/>
        <v>0</v>
      </c>
      <c r="Z691" s="5">
        <v>0</v>
      </c>
      <c r="AA691" s="5">
        <v>0</v>
      </c>
      <c r="AB691" s="5">
        <f t="shared" si="116"/>
        <v>0</v>
      </c>
      <c r="AC691" s="5">
        <v>0</v>
      </c>
      <c r="AD691" s="5">
        <v>0</v>
      </c>
      <c r="AE691" s="5">
        <f t="shared" si="117"/>
        <v>0</v>
      </c>
      <c r="AF691" s="5">
        <v>1</v>
      </c>
      <c r="AG691" s="6">
        <v>43095</v>
      </c>
      <c r="AH691" s="5">
        <v>1</v>
      </c>
      <c r="AI691" s="5">
        <v>0</v>
      </c>
      <c r="AJ691" s="5">
        <v>0</v>
      </c>
      <c r="AK691" s="5">
        <f t="shared" si="118"/>
        <v>0</v>
      </c>
      <c r="AL691" s="5">
        <v>0</v>
      </c>
      <c r="AM691" s="5">
        <v>0</v>
      </c>
      <c r="AN691" s="5">
        <f t="shared" si="119"/>
        <v>0</v>
      </c>
      <c r="AO691" s="5">
        <v>0</v>
      </c>
      <c r="AP691" s="5">
        <v>0</v>
      </c>
      <c r="AQ691" s="5">
        <f t="shared" si="120"/>
        <v>0</v>
      </c>
      <c r="AR691" s="5">
        <v>1</v>
      </c>
      <c r="AS691" s="6">
        <v>43446</v>
      </c>
      <c r="AT691" s="5">
        <v>1</v>
      </c>
      <c r="AU691" s="5">
        <v>0</v>
      </c>
      <c r="AV691" t="str">
        <f t="shared" si="113"/>
        <v>N</v>
      </c>
      <c r="AW691" t="s">
        <v>60</v>
      </c>
      <c r="AX691" t="s">
        <v>60</v>
      </c>
      <c r="AY691" t="s">
        <v>62</v>
      </c>
      <c r="AZ691" t="s">
        <v>62</v>
      </c>
      <c r="BA691" t="str">
        <f t="shared" si="114"/>
        <v>N</v>
      </c>
    </row>
    <row r="692" spans="1:53">
      <c r="A692" t="s">
        <v>1460</v>
      </c>
      <c r="B692" t="s">
        <v>54</v>
      </c>
      <c r="C692" t="s">
        <v>89</v>
      </c>
      <c r="D692">
        <v>2018</v>
      </c>
      <c r="F692" t="s">
        <v>1960</v>
      </c>
      <c r="G692" t="s">
        <v>1961</v>
      </c>
      <c r="H692" t="s">
        <v>1942</v>
      </c>
      <c r="I692" t="s">
        <v>1943</v>
      </c>
      <c r="J692" t="s">
        <v>101</v>
      </c>
      <c r="K692" t="s">
        <v>93</v>
      </c>
      <c r="L692" s="5">
        <v>0</v>
      </c>
      <c r="M692" s="5">
        <v>0</v>
      </c>
      <c r="N692" s="5">
        <f t="shared" si="110"/>
        <v>0</v>
      </c>
      <c r="O692" s="5">
        <v>0</v>
      </c>
      <c r="P692" s="5">
        <v>0</v>
      </c>
      <c r="Q692" s="5">
        <f t="shared" si="111"/>
        <v>0</v>
      </c>
      <c r="R692" s="5">
        <v>0</v>
      </c>
      <c r="S692" s="5">
        <v>0</v>
      </c>
      <c r="T692" s="5">
        <f t="shared" si="112"/>
        <v>0</v>
      </c>
      <c r="U692" s="5">
        <v>0</v>
      </c>
      <c r="V692" s="5">
        <v>0</v>
      </c>
      <c r="W692" s="5">
        <v>0</v>
      </c>
      <c r="X692" s="5">
        <v>0</v>
      </c>
      <c r="Y692" s="5">
        <f t="shared" si="115"/>
        <v>0</v>
      </c>
      <c r="Z692" s="5">
        <v>0</v>
      </c>
      <c r="AA692" s="5">
        <v>0</v>
      </c>
      <c r="AB692" s="5">
        <f t="shared" si="116"/>
        <v>0</v>
      </c>
      <c r="AC692" s="5">
        <v>0</v>
      </c>
      <c r="AD692" s="5">
        <v>0</v>
      </c>
      <c r="AE692" s="5">
        <f t="shared" si="117"/>
        <v>0</v>
      </c>
      <c r="AF692" s="5">
        <v>1</v>
      </c>
      <c r="AG692" s="6">
        <v>43018</v>
      </c>
      <c r="AH692" s="5">
        <v>1</v>
      </c>
      <c r="AI692" s="5">
        <v>0</v>
      </c>
      <c r="AJ692" s="5">
        <v>0</v>
      </c>
      <c r="AK692" s="5">
        <f t="shared" si="118"/>
        <v>0</v>
      </c>
      <c r="AL692" s="5">
        <v>0</v>
      </c>
      <c r="AM692" s="5">
        <v>0</v>
      </c>
      <c r="AN692" s="5">
        <f t="shared" si="119"/>
        <v>0</v>
      </c>
      <c r="AO692" s="5">
        <v>0</v>
      </c>
      <c r="AP692" s="5">
        <v>0</v>
      </c>
      <c r="AQ692" s="5">
        <f t="shared" si="120"/>
        <v>0</v>
      </c>
      <c r="AR692" s="5">
        <v>1</v>
      </c>
      <c r="AS692" s="6">
        <v>43138</v>
      </c>
      <c r="AT692" s="5">
        <v>1</v>
      </c>
      <c r="AU692" s="5">
        <v>0</v>
      </c>
      <c r="AV692" t="str">
        <f t="shared" si="113"/>
        <v>N</v>
      </c>
      <c r="AW692" t="s">
        <v>60</v>
      </c>
      <c r="AX692" t="s">
        <v>60</v>
      </c>
      <c r="AY692" t="s">
        <v>62</v>
      </c>
      <c r="AZ692" t="s">
        <v>62</v>
      </c>
      <c r="BA692" t="str">
        <f t="shared" si="114"/>
        <v>N</v>
      </c>
    </row>
    <row r="693" spans="1:53">
      <c r="A693" t="s">
        <v>1460</v>
      </c>
      <c r="B693" t="s">
        <v>54</v>
      </c>
      <c r="C693" t="s">
        <v>89</v>
      </c>
      <c r="D693">
        <v>2018</v>
      </c>
      <c r="F693" t="s">
        <v>1962</v>
      </c>
      <c r="G693" t="s">
        <v>1963</v>
      </c>
      <c r="H693" t="s">
        <v>1942</v>
      </c>
      <c r="I693" t="s">
        <v>1943</v>
      </c>
      <c r="J693" t="s">
        <v>101</v>
      </c>
      <c r="K693" t="s">
        <v>93</v>
      </c>
      <c r="L693" s="5">
        <v>0</v>
      </c>
      <c r="M693" s="5">
        <v>0</v>
      </c>
      <c r="N693" s="5">
        <f t="shared" si="110"/>
        <v>0</v>
      </c>
      <c r="O693" s="5">
        <v>0</v>
      </c>
      <c r="P693" s="5">
        <v>0</v>
      </c>
      <c r="Q693" s="5">
        <f t="shared" si="111"/>
        <v>0</v>
      </c>
      <c r="R693" s="5">
        <v>0</v>
      </c>
      <c r="S693" s="5">
        <v>0</v>
      </c>
      <c r="T693" s="5">
        <f t="shared" si="112"/>
        <v>0</v>
      </c>
      <c r="U693" s="5">
        <v>0</v>
      </c>
      <c r="V693" s="5">
        <v>0</v>
      </c>
      <c r="W693" s="5">
        <v>0</v>
      </c>
      <c r="X693" s="5">
        <v>0</v>
      </c>
      <c r="Y693" s="5">
        <f t="shared" si="115"/>
        <v>0</v>
      </c>
      <c r="Z693" s="5">
        <v>0</v>
      </c>
      <c r="AA693" s="5">
        <v>0</v>
      </c>
      <c r="AB693" s="5">
        <f t="shared" si="116"/>
        <v>0</v>
      </c>
      <c r="AC693" s="5">
        <v>0</v>
      </c>
      <c r="AD693" s="5">
        <v>0</v>
      </c>
      <c r="AE693" s="5">
        <f t="shared" si="117"/>
        <v>0</v>
      </c>
      <c r="AF693" s="5">
        <v>1</v>
      </c>
      <c r="AG693" s="6">
        <v>43164</v>
      </c>
      <c r="AH693" s="5">
        <v>1</v>
      </c>
      <c r="AI693" s="5">
        <v>0</v>
      </c>
      <c r="AJ693" s="5">
        <v>0</v>
      </c>
      <c r="AK693" s="5">
        <f t="shared" si="118"/>
        <v>0</v>
      </c>
      <c r="AL693" s="5">
        <v>0</v>
      </c>
      <c r="AM693" s="5">
        <v>0</v>
      </c>
      <c r="AN693" s="5">
        <f t="shared" si="119"/>
        <v>0</v>
      </c>
      <c r="AO693" s="5">
        <v>0</v>
      </c>
      <c r="AP693" s="5">
        <v>0</v>
      </c>
      <c r="AQ693" s="5">
        <f t="shared" si="120"/>
        <v>0</v>
      </c>
      <c r="AR693" s="5">
        <v>0</v>
      </c>
      <c r="AS693" s="6">
        <v>43439</v>
      </c>
      <c r="AT693" s="5">
        <v>0</v>
      </c>
      <c r="AU693" s="5">
        <v>0</v>
      </c>
      <c r="AV693" t="str">
        <f t="shared" si="113"/>
        <v>N</v>
      </c>
      <c r="AW693" t="s">
        <v>60</v>
      </c>
      <c r="AX693" t="s">
        <v>60</v>
      </c>
      <c r="AY693" t="s">
        <v>62</v>
      </c>
      <c r="AZ693" t="s">
        <v>62</v>
      </c>
      <c r="BA693" t="str">
        <f t="shared" si="114"/>
        <v>N</v>
      </c>
    </row>
    <row r="694" spans="1:53">
      <c r="A694" t="s">
        <v>1460</v>
      </c>
      <c r="B694" t="s">
        <v>54</v>
      </c>
      <c r="C694" t="s">
        <v>89</v>
      </c>
      <c r="D694">
        <v>2018</v>
      </c>
      <c r="F694" t="s">
        <v>1964</v>
      </c>
      <c r="G694" t="s">
        <v>1965</v>
      </c>
      <c r="H694" t="s">
        <v>1942</v>
      </c>
      <c r="I694" t="s">
        <v>1943</v>
      </c>
      <c r="J694" t="s">
        <v>101</v>
      </c>
      <c r="K694" t="s">
        <v>93</v>
      </c>
      <c r="L694" s="5">
        <v>0</v>
      </c>
      <c r="M694" s="5">
        <v>0</v>
      </c>
      <c r="N694" s="5">
        <f t="shared" si="110"/>
        <v>0</v>
      </c>
      <c r="O694" s="5">
        <v>0</v>
      </c>
      <c r="P694" s="5">
        <v>0</v>
      </c>
      <c r="Q694" s="5">
        <f t="shared" si="111"/>
        <v>0</v>
      </c>
      <c r="R694" s="5">
        <v>0</v>
      </c>
      <c r="S694" s="5">
        <v>0</v>
      </c>
      <c r="T694" s="5">
        <f t="shared" si="112"/>
        <v>0</v>
      </c>
      <c r="U694" s="5">
        <v>0</v>
      </c>
      <c r="V694" s="5">
        <v>0</v>
      </c>
      <c r="W694" s="5">
        <v>0</v>
      </c>
      <c r="X694" s="5">
        <v>0</v>
      </c>
      <c r="Y694" s="5">
        <f t="shared" si="115"/>
        <v>0</v>
      </c>
      <c r="Z694" s="5">
        <v>0</v>
      </c>
      <c r="AA694" s="5">
        <v>0</v>
      </c>
      <c r="AB694" s="5">
        <f t="shared" si="116"/>
        <v>0</v>
      </c>
      <c r="AC694" s="5">
        <v>0</v>
      </c>
      <c r="AD694" s="5">
        <v>0</v>
      </c>
      <c r="AE694" s="5">
        <f t="shared" si="117"/>
        <v>0</v>
      </c>
      <c r="AF694" s="5">
        <v>1</v>
      </c>
      <c r="AG694" s="6">
        <v>43164</v>
      </c>
      <c r="AH694" s="5">
        <v>1</v>
      </c>
      <c r="AI694" s="5">
        <v>0</v>
      </c>
      <c r="AJ694" s="5">
        <v>0</v>
      </c>
      <c r="AK694" s="5">
        <f t="shared" si="118"/>
        <v>0</v>
      </c>
      <c r="AL694" s="5">
        <v>0</v>
      </c>
      <c r="AM694" s="5">
        <v>0</v>
      </c>
      <c r="AN694" s="5">
        <f t="shared" si="119"/>
        <v>0</v>
      </c>
      <c r="AO694" s="5">
        <v>0</v>
      </c>
      <c r="AP694" s="5">
        <v>0</v>
      </c>
      <c r="AQ694" s="5">
        <f t="shared" si="120"/>
        <v>0</v>
      </c>
      <c r="AR694" s="5">
        <v>0</v>
      </c>
      <c r="AS694" s="6">
        <v>43397</v>
      </c>
      <c r="AT694" s="5">
        <v>0</v>
      </c>
      <c r="AU694" s="5">
        <v>0</v>
      </c>
      <c r="AV694" t="str">
        <f t="shared" si="113"/>
        <v>N</v>
      </c>
      <c r="AW694" t="s">
        <v>60</v>
      </c>
      <c r="AX694" t="s">
        <v>60</v>
      </c>
      <c r="AY694" t="s">
        <v>62</v>
      </c>
      <c r="AZ694" t="s">
        <v>62</v>
      </c>
      <c r="BA694" t="str">
        <f t="shared" si="114"/>
        <v>N</v>
      </c>
    </row>
    <row r="695" spans="1:53">
      <c r="A695" t="s">
        <v>1460</v>
      </c>
      <c r="B695" t="s">
        <v>54</v>
      </c>
      <c r="C695" t="s">
        <v>89</v>
      </c>
      <c r="D695">
        <v>2018</v>
      </c>
      <c r="F695" t="s">
        <v>1966</v>
      </c>
      <c r="G695" t="s">
        <v>1967</v>
      </c>
      <c r="H695" t="s">
        <v>1950</v>
      </c>
      <c r="I695" t="s">
        <v>1951</v>
      </c>
      <c r="J695" t="s">
        <v>101</v>
      </c>
      <c r="K695" t="s">
        <v>93</v>
      </c>
      <c r="L695" s="5">
        <v>0</v>
      </c>
      <c r="M695" s="5">
        <v>0</v>
      </c>
      <c r="N695" s="5">
        <f t="shared" si="110"/>
        <v>0</v>
      </c>
      <c r="O695" s="5">
        <v>0</v>
      </c>
      <c r="P695" s="5">
        <v>0</v>
      </c>
      <c r="Q695" s="5">
        <f t="shared" si="111"/>
        <v>0</v>
      </c>
      <c r="R695" s="5">
        <v>0</v>
      </c>
      <c r="S695" s="5">
        <v>0</v>
      </c>
      <c r="T695" s="5">
        <f t="shared" si="112"/>
        <v>0</v>
      </c>
      <c r="U695" s="5">
        <v>0</v>
      </c>
      <c r="V695" s="5">
        <v>0</v>
      </c>
      <c r="W695" s="5">
        <v>0</v>
      </c>
      <c r="X695" s="5">
        <v>0</v>
      </c>
      <c r="Y695" s="5">
        <f t="shared" si="115"/>
        <v>0</v>
      </c>
      <c r="Z695" s="5">
        <v>0</v>
      </c>
      <c r="AA695" s="5">
        <v>0</v>
      </c>
      <c r="AB695" s="5">
        <f t="shared" si="116"/>
        <v>0</v>
      </c>
      <c r="AC695" s="5">
        <v>0</v>
      </c>
      <c r="AD695" s="5">
        <v>0</v>
      </c>
      <c r="AE695" s="5">
        <f t="shared" si="117"/>
        <v>0</v>
      </c>
      <c r="AF695" s="5">
        <v>1</v>
      </c>
      <c r="AG695" s="6">
        <v>43095</v>
      </c>
      <c r="AH695" s="5">
        <v>1</v>
      </c>
      <c r="AI695" s="5">
        <v>0</v>
      </c>
      <c r="AJ695" s="5">
        <v>0</v>
      </c>
      <c r="AK695" s="5">
        <f t="shared" si="118"/>
        <v>0</v>
      </c>
      <c r="AL695" s="5">
        <v>0</v>
      </c>
      <c r="AM695" s="5">
        <v>0</v>
      </c>
      <c r="AN695" s="5">
        <f t="shared" si="119"/>
        <v>0</v>
      </c>
      <c r="AO695" s="5">
        <v>0</v>
      </c>
      <c r="AP695" s="5">
        <v>0</v>
      </c>
      <c r="AQ695" s="5">
        <f t="shared" si="120"/>
        <v>0</v>
      </c>
      <c r="AR695" s="5">
        <v>1</v>
      </c>
      <c r="AS695" s="6">
        <v>43425</v>
      </c>
      <c r="AT695" s="5">
        <v>1</v>
      </c>
      <c r="AU695" s="5">
        <v>0</v>
      </c>
      <c r="AV695" t="str">
        <f t="shared" si="113"/>
        <v>N</v>
      </c>
      <c r="AW695" t="s">
        <v>60</v>
      </c>
      <c r="AX695" t="s">
        <v>60</v>
      </c>
      <c r="AY695" t="s">
        <v>62</v>
      </c>
      <c r="AZ695" t="s">
        <v>62</v>
      </c>
      <c r="BA695" t="str">
        <f t="shared" si="114"/>
        <v>N</v>
      </c>
    </row>
    <row r="696" spans="1:53">
      <c r="A696" t="s">
        <v>1460</v>
      </c>
      <c r="B696" t="s">
        <v>54</v>
      </c>
      <c r="C696" t="s">
        <v>89</v>
      </c>
      <c r="D696">
        <v>2018</v>
      </c>
      <c r="F696" t="s">
        <v>1968</v>
      </c>
      <c r="G696" t="s">
        <v>1969</v>
      </c>
      <c r="H696" t="s">
        <v>1950</v>
      </c>
      <c r="I696" t="s">
        <v>1951</v>
      </c>
      <c r="J696" t="s">
        <v>101</v>
      </c>
      <c r="K696" t="s">
        <v>93</v>
      </c>
      <c r="L696" s="5">
        <v>0</v>
      </c>
      <c r="M696" s="5">
        <v>0</v>
      </c>
      <c r="N696" s="5">
        <f t="shared" si="110"/>
        <v>0</v>
      </c>
      <c r="O696" s="5">
        <v>0</v>
      </c>
      <c r="P696" s="5">
        <v>0</v>
      </c>
      <c r="Q696" s="5">
        <f t="shared" si="111"/>
        <v>0</v>
      </c>
      <c r="R696" s="5">
        <v>0</v>
      </c>
      <c r="S696" s="5">
        <v>0</v>
      </c>
      <c r="T696" s="5">
        <f t="shared" si="112"/>
        <v>0</v>
      </c>
      <c r="U696" s="5">
        <v>0</v>
      </c>
      <c r="V696" s="5">
        <v>0</v>
      </c>
      <c r="W696" s="5">
        <v>0</v>
      </c>
      <c r="X696" s="5">
        <v>0</v>
      </c>
      <c r="Y696" s="5">
        <f t="shared" si="115"/>
        <v>0</v>
      </c>
      <c r="Z696" s="5">
        <v>0</v>
      </c>
      <c r="AA696" s="5">
        <v>0</v>
      </c>
      <c r="AB696" s="5">
        <f t="shared" si="116"/>
        <v>0</v>
      </c>
      <c r="AC696" s="5">
        <v>0</v>
      </c>
      <c r="AD696" s="5">
        <v>0</v>
      </c>
      <c r="AE696" s="5">
        <f t="shared" si="117"/>
        <v>0</v>
      </c>
      <c r="AF696" s="5">
        <v>1</v>
      </c>
      <c r="AG696" s="6">
        <v>43095</v>
      </c>
      <c r="AH696" s="5">
        <v>1</v>
      </c>
      <c r="AI696" s="5">
        <v>0</v>
      </c>
      <c r="AJ696" s="5">
        <v>0</v>
      </c>
      <c r="AK696" s="5">
        <f t="shared" si="118"/>
        <v>0</v>
      </c>
      <c r="AL696" s="5">
        <v>0</v>
      </c>
      <c r="AM696" s="5">
        <v>0</v>
      </c>
      <c r="AN696" s="5">
        <f t="shared" si="119"/>
        <v>0</v>
      </c>
      <c r="AO696" s="5">
        <v>0</v>
      </c>
      <c r="AP696" s="5">
        <v>0</v>
      </c>
      <c r="AQ696" s="5">
        <f t="shared" si="120"/>
        <v>0</v>
      </c>
      <c r="AR696" s="5">
        <v>1</v>
      </c>
      <c r="AS696" s="6">
        <v>43487</v>
      </c>
      <c r="AT696" s="5">
        <v>1</v>
      </c>
      <c r="AU696" s="5">
        <v>0</v>
      </c>
      <c r="AV696" t="str">
        <f t="shared" si="113"/>
        <v>N</v>
      </c>
      <c r="AW696" t="s">
        <v>60</v>
      </c>
      <c r="AX696" t="s">
        <v>60</v>
      </c>
      <c r="AY696" t="s">
        <v>62</v>
      </c>
      <c r="AZ696" t="s">
        <v>62</v>
      </c>
      <c r="BA696" t="str">
        <f t="shared" si="114"/>
        <v>N</v>
      </c>
    </row>
    <row r="697" spans="1:53">
      <c r="A697" t="s">
        <v>1460</v>
      </c>
      <c r="B697" t="s">
        <v>54</v>
      </c>
      <c r="C697" t="s">
        <v>89</v>
      </c>
      <c r="D697">
        <v>2018</v>
      </c>
      <c r="F697" t="s">
        <v>1970</v>
      </c>
      <c r="G697" t="s">
        <v>1971</v>
      </c>
      <c r="H697" t="s">
        <v>1942</v>
      </c>
      <c r="I697" t="s">
        <v>1943</v>
      </c>
      <c r="J697" t="s">
        <v>101</v>
      </c>
      <c r="K697" t="s">
        <v>93</v>
      </c>
      <c r="L697" s="5">
        <v>0</v>
      </c>
      <c r="M697" s="5">
        <v>0</v>
      </c>
      <c r="N697" s="5">
        <f t="shared" si="110"/>
        <v>0</v>
      </c>
      <c r="O697" s="5">
        <v>0</v>
      </c>
      <c r="P697" s="5">
        <v>0</v>
      </c>
      <c r="Q697" s="5">
        <f t="shared" si="111"/>
        <v>0</v>
      </c>
      <c r="R697" s="5">
        <v>0</v>
      </c>
      <c r="S697" s="5">
        <v>0</v>
      </c>
      <c r="T697" s="5">
        <f t="shared" si="112"/>
        <v>0</v>
      </c>
      <c r="U697" s="5">
        <v>0</v>
      </c>
      <c r="V697" s="5">
        <v>0</v>
      </c>
      <c r="W697" s="5">
        <v>0</v>
      </c>
      <c r="X697" s="5">
        <v>0</v>
      </c>
      <c r="Y697" s="5">
        <f t="shared" si="115"/>
        <v>0</v>
      </c>
      <c r="Z697" s="5">
        <v>0</v>
      </c>
      <c r="AA697" s="5">
        <v>0</v>
      </c>
      <c r="AB697" s="5">
        <f t="shared" si="116"/>
        <v>0</v>
      </c>
      <c r="AC697" s="5">
        <v>0</v>
      </c>
      <c r="AD697" s="5">
        <v>0</v>
      </c>
      <c r="AE697" s="5">
        <f t="shared" si="117"/>
        <v>0</v>
      </c>
      <c r="AF697" s="5">
        <v>1</v>
      </c>
      <c r="AG697" s="6">
        <v>43164</v>
      </c>
      <c r="AH697" s="5">
        <v>1</v>
      </c>
      <c r="AI697" s="5">
        <v>0</v>
      </c>
      <c r="AJ697" s="5">
        <v>0</v>
      </c>
      <c r="AK697" s="5">
        <f t="shared" si="118"/>
        <v>0</v>
      </c>
      <c r="AL697" s="5">
        <v>0</v>
      </c>
      <c r="AM697" s="5">
        <v>0</v>
      </c>
      <c r="AN697" s="5">
        <f t="shared" si="119"/>
        <v>0</v>
      </c>
      <c r="AO697" s="5">
        <v>0</v>
      </c>
      <c r="AP697" s="5">
        <v>0</v>
      </c>
      <c r="AQ697" s="5">
        <f t="shared" si="120"/>
        <v>0</v>
      </c>
      <c r="AR697" s="5">
        <v>0</v>
      </c>
      <c r="AS697" s="6">
        <v>43375</v>
      </c>
      <c r="AT697" s="5">
        <v>0</v>
      </c>
      <c r="AU697" s="5">
        <v>0</v>
      </c>
      <c r="AV697" t="str">
        <f t="shared" si="113"/>
        <v>N</v>
      </c>
      <c r="AW697" t="s">
        <v>60</v>
      </c>
      <c r="AX697" t="s">
        <v>60</v>
      </c>
      <c r="AY697" t="s">
        <v>62</v>
      </c>
      <c r="AZ697" t="s">
        <v>62</v>
      </c>
      <c r="BA697" t="str">
        <f t="shared" si="114"/>
        <v>N</v>
      </c>
    </row>
    <row r="698" spans="1:53">
      <c r="A698" t="s">
        <v>1460</v>
      </c>
      <c r="B698" t="s">
        <v>54</v>
      </c>
      <c r="C698" t="s">
        <v>89</v>
      </c>
      <c r="D698">
        <v>2018</v>
      </c>
      <c r="F698" t="s">
        <v>1972</v>
      </c>
      <c r="G698" t="s">
        <v>1973</v>
      </c>
      <c r="H698" t="s">
        <v>1942</v>
      </c>
      <c r="I698" t="s">
        <v>1943</v>
      </c>
      <c r="J698" t="s">
        <v>101</v>
      </c>
      <c r="K698" t="s">
        <v>93</v>
      </c>
      <c r="L698" s="5">
        <v>0</v>
      </c>
      <c r="M698" s="5">
        <v>0</v>
      </c>
      <c r="N698" s="5">
        <f t="shared" si="110"/>
        <v>0</v>
      </c>
      <c r="O698" s="5">
        <v>0</v>
      </c>
      <c r="P698" s="5">
        <v>0</v>
      </c>
      <c r="Q698" s="5">
        <f t="shared" si="111"/>
        <v>0</v>
      </c>
      <c r="R698" s="5">
        <v>0</v>
      </c>
      <c r="S698" s="5">
        <v>0</v>
      </c>
      <c r="T698" s="5">
        <f t="shared" si="112"/>
        <v>0</v>
      </c>
      <c r="U698" s="5">
        <v>0</v>
      </c>
      <c r="V698" s="5">
        <v>0</v>
      </c>
      <c r="W698" s="5">
        <v>0</v>
      </c>
      <c r="X698" s="5">
        <v>0</v>
      </c>
      <c r="Y698" s="5">
        <f t="shared" si="115"/>
        <v>0</v>
      </c>
      <c r="Z698" s="5">
        <v>0</v>
      </c>
      <c r="AA698" s="5">
        <v>0</v>
      </c>
      <c r="AB698" s="5">
        <f t="shared" si="116"/>
        <v>0</v>
      </c>
      <c r="AC698" s="5">
        <v>0</v>
      </c>
      <c r="AD698" s="5">
        <v>0</v>
      </c>
      <c r="AE698" s="5">
        <f t="shared" si="117"/>
        <v>0</v>
      </c>
      <c r="AF698" s="5">
        <v>1</v>
      </c>
      <c r="AG698" s="6">
        <v>43164</v>
      </c>
      <c r="AH698" s="5">
        <v>1</v>
      </c>
      <c r="AI698" s="5">
        <v>0</v>
      </c>
      <c r="AJ698" s="5">
        <v>0</v>
      </c>
      <c r="AK698" s="5">
        <f t="shared" si="118"/>
        <v>0</v>
      </c>
      <c r="AL698" s="5">
        <v>0</v>
      </c>
      <c r="AM698" s="5">
        <v>0</v>
      </c>
      <c r="AN698" s="5">
        <f t="shared" si="119"/>
        <v>0</v>
      </c>
      <c r="AO698" s="5">
        <v>0</v>
      </c>
      <c r="AP698" s="5">
        <v>0</v>
      </c>
      <c r="AQ698" s="5">
        <f t="shared" si="120"/>
        <v>0</v>
      </c>
      <c r="AR698" s="5">
        <v>0</v>
      </c>
      <c r="AS698" s="6">
        <v>43356</v>
      </c>
      <c r="AT698" s="5">
        <v>0</v>
      </c>
      <c r="AU698" s="5">
        <v>0</v>
      </c>
      <c r="AV698" t="str">
        <f t="shared" si="113"/>
        <v>N</v>
      </c>
      <c r="AW698" t="s">
        <v>60</v>
      </c>
      <c r="AX698" t="s">
        <v>60</v>
      </c>
      <c r="AY698" t="s">
        <v>62</v>
      </c>
      <c r="AZ698" t="s">
        <v>62</v>
      </c>
      <c r="BA698" t="str">
        <f t="shared" si="114"/>
        <v>N</v>
      </c>
    </row>
    <row r="699" spans="1:53">
      <c r="A699" t="s">
        <v>1460</v>
      </c>
      <c r="B699" t="s">
        <v>54</v>
      </c>
      <c r="C699" t="s">
        <v>89</v>
      </c>
      <c r="D699">
        <v>2018</v>
      </c>
      <c r="F699" t="s">
        <v>1974</v>
      </c>
      <c r="G699" t="s">
        <v>1975</v>
      </c>
      <c r="H699" t="s">
        <v>1942</v>
      </c>
      <c r="I699" t="s">
        <v>1943</v>
      </c>
      <c r="J699" t="s">
        <v>101</v>
      </c>
      <c r="K699" t="s">
        <v>93</v>
      </c>
      <c r="L699" s="5">
        <v>0</v>
      </c>
      <c r="M699" s="5">
        <v>0</v>
      </c>
      <c r="N699" s="5">
        <f t="shared" si="110"/>
        <v>0</v>
      </c>
      <c r="O699" s="5">
        <v>0</v>
      </c>
      <c r="P699" s="5">
        <v>0</v>
      </c>
      <c r="Q699" s="5">
        <f t="shared" si="111"/>
        <v>0</v>
      </c>
      <c r="R699" s="5">
        <v>0</v>
      </c>
      <c r="S699" s="5">
        <v>0</v>
      </c>
      <c r="T699" s="5">
        <f t="shared" si="112"/>
        <v>0</v>
      </c>
      <c r="U699" s="5">
        <v>0</v>
      </c>
      <c r="V699" s="5">
        <v>0</v>
      </c>
      <c r="W699" s="5">
        <v>0</v>
      </c>
      <c r="X699" s="5">
        <v>0</v>
      </c>
      <c r="Y699" s="5">
        <f t="shared" si="115"/>
        <v>0</v>
      </c>
      <c r="Z699" s="5">
        <v>0</v>
      </c>
      <c r="AA699" s="5">
        <v>0</v>
      </c>
      <c r="AB699" s="5">
        <f t="shared" si="116"/>
        <v>0</v>
      </c>
      <c r="AC699" s="5">
        <v>0</v>
      </c>
      <c r="AD699" s="5">
        <v>0</v>
      </c>
      <c r="AE699" s="5">
        <f t="shared" si="117"/>
        <v>0</v>
      </c>
      <c r="AF699" s="5">
        <v>1</v>
      </c>
      <c r="AG699" s="6">
        <v>43164</v>
      </c>
      <c r="AH699" s="5">
        <v>1</v>
      </c>
      <c r="AI699" s="5">
        <v>0</v>
      </c>
      <c r="AJ699" s="5">
        <v>0</v>
      </c>
      <c r="AK699" s="5">
        <f t="shared" si="118"/>
        <v>0</v>
      </c>
      <c r="AL699" s="5">
        <v>0</v>
      </c>
      <c r="AM699" s="5">
        <v>0</v>
      </c>
      <c r="AN699" s="5">
        <f t="shared" si="119"/>
        <v>0</v>
      </c>
      <c r="AO699" s="5">
        <v>0</v>
      </c>
      <c r="AP699" s="5">
        <v>0</v>
      </c>
      <c r="AQ699" s="5">
        <f t="shared" si="120"/>
        <v>0</v>
      </c>
      <c r="AR699" s="5">
        <v>0</v>
      </c>
      <c r="AS699" s="6">
        <v>43392</v>
      </c>
      <c r="AT699" s="5">
        <v>0</v>
      </c>
      <c r="AU699" s="5">
        <v>0</v>
      </c>
      <c r="AV699" t="str">
        <f t="shared" si="113"/>
        <v>N</v>
      </c>
      <c r="AW699" t="s">
        <v>60</v>
      </c>
      <c r="AX699" t="s">
        <v>60</v>
      </c>
      <c r="AY699" t="s">
        <v>62</v>
      </c>
      <c r="AZ699" t="s">
        <v>62</v>
      </c>
      <c r="BA699" t="str">
        <f t="shared" si="114"/>
        <v>N</v>
      </c>
    </row>
    <row r="700" spans="1:53">
      <c r="A700" t="s">
        <v>1460</v>
      </c>
      <c r="B700" t="s">
        <v>54</v>
      </c>
      <c r="C700" t="s">
        <v>89</v>
      </c>
      <c r="D700">
        <v>2018</v>
      </c>
      <c r="F700" t="s">
        <v>1976</v>
      </c>
      <c r="G700" t="s">
        <v>1977</v>
      </c>
      <c r="H700" t="s">
        <v>1942</v>
      </c>
      <c r="I700" t="s">
        <v>1943</v>
      </c>
      <c r="J700" t="s">
        <v>101</v>
      </c>
      <c r="K700" t="s">
        <v>93</v>
      </c>
      <c r="L700" s="5">
        <v>0</v>
      </c>
      <c r="M700" s="5">
        <v>0</v>
      </c>
      <c r="N700" s="5">
        <f t="shared" si="110"/>
        <v>0</v>
      </c>
      <c r="O700" s="5">
        <v>0</v>
      </c>
      <c r="P700" s="5">
        <v>0</v>
      </c>
      <c r="Q700" s="5">
        <f t="shared" si="111"/>
        <v>0</v>
      </c>
      <c r="R700" s="5">
        <v>0</v>
      </c>
      <c r="S700" s="5">
        <v>0</v>
      </c>
      <c r="T700" s="5">
        <f t="shared" si="112"/>
        <v>0</v>
      </c>
      <c r="U700" s="5">
        <v>0</v>
      </c>
      <c r="V700" s="5">
        <v>0</v>
      </c>
      <c r="W700" s="5">
        <v>0</v>
      </c>
      <c r="X700" s="5">
        <v>0</v>
      </c>
      <c r="Y700" s="5">
        <f t="shared" si="115"/>
        <v>0</v>
      </c>
      <c r="Z700" s="5">
        <v>0</v>
      </c>
      <c r="AA700" s="5">
        <v>0</v>
      </c>
      <c r="AB700" s="5">
        <f t="shared" si="116"/>
        <v>0</v>
      </c>
      <c r="AC700" s="5">
        <v>0</v>
      </c>
      <c r="AD700" s="5">
        <v>0</v>
      </c>
      <c r="AE700" s="5">
        <f t="shared" si="117"/>
        <v>0</v>
      </c>
      <c r="AF700" s="5">
        <v>1</v>
      </c>
      <c r="AG700" s="6">
        <v>43164</v>
      </c>
      <c r="AH700" s="5">
        <v>1</v>
      </c>
      <c r="AI700" s="5">
        <v>0</v>
      </c>
      <c r="AJ700" s="5">
        <v>0</v>
      </c>
      <c r="AK700" s="5">
        <f t="shared" si="118"/>
        <v>0</v>
      </c>
      <c r="AL700" s="5">
        <v>0</v>
      </c>
      <c r="AM700" s="5">
        <v>0</v>
      </c>
      <c r="AN700" s="5">
        <f t="shared" si="119"/>
        <v>0</v>
      </c>
      <c r="AO700" s="5">
        <v>0</v>
      </c>
      <c r="AP700" s="5">
        <v>0</v>
      </c>
      <c r="AQ700" s="5">
        <f t="shared" si="120"/>
        <v>0</v>
      </c>
      <c r="AR700" s="5">
        <v>0</v>
      </c>
      <c r="AS700" s="6">
        <v>43356</v>
      </c>
      <c r="AT700" s="5">
        <v>0</v>
      </c>
      <c r="AU700" s="5">
        <v>0</v>
      </c>
      <c r="AV700" t="str">
        <f t="shared" si="113"/>
        <v>N</v>
      </c>
      <c r="AW700" t="s">
        <v>60</v>
      </c>
      <c r="AX700" t="s">
        <v>60</v>
      </c>
      <c r="AY700" t="s">
        <v>62</v>
      </c>
      <c r="AZ700" t="s">
        <v>62</v>
      </c>
      <c r="BA700" t="str">
        <f t="shared" si="114"/>
        <v>N</v>
      </c>
    </row>
    <row r="701" spans="1:53">
      <c r="A701" t="s">
        <v>1460</v>
      </c>
      <c r="B701" t="s">
        <v>54</v>
      </c>
      <c r="C701" t="s">
        <v>89</v>
      </c>
      <c r="D701">
        <v>2018</v>
      </c>
      <c r="F701" t="s">
        <v>1978</v>
      </c>
      <c r="G701" t="s">
        <v>1979</v>
      </c>
      <c r="H701" t="s">
        <v>1950</v>
      </c>
      <c r="I701" t="s">
        <v>1951</v>
      </c>
      <c r="J701" t="s">
        <v>101</v>
      </c>
      <c r="K701" t="s">
        <v>93</v>
      </c>
      <c r="L701" s="5">
        <v>0</v>
      </c>
      <c r="M701" s="5">
        <v>0</v>
      </c>
      <c r="N701" s="5">
        <f t="shared" si="110"/>
        <v>0</v>
      </c>
      <c r="O701" s="5">
        <v>0</v>
      </c>
      <c r="P701" s="5">
        <v>0</v>
      </c>
      <c r="Q701" s="5">
        <f t="shared" si="111"/>
        <v>0</v>
      </c>
      <c r="R701" s="5">
        <v>0</v>
      </c>
      <c r="S701" s="5">
        <v>0</v>
      </c>
      <c r="T701" s="5">
        <f t="shared" si="112"/>
        <v>0</v>
      </c>
      <c r="U701" s="5">
        <v>0</v>
      </c>
      <c r="V701" s="5">
        <v>0</v>
      </c>
      <c r="W701" s="5">
        <v>0</v>
      </c>
      <c r="X701" s="5">
        <v>0</v>
      </c>
      <c r="Y701" s="5">
        <f t="shared" si="115"/>
        <v>0</v>
      </c>
      <c r="Z701" s="5">
        <v>0</v>
      </c>
      <c r="AA701" s="5">
        <v>0</v>
      </c>
      <c r="AB701" s="5">
        <f t="shared" si="116"/>
        <v>0</v>
      </c>
      <c r="AC701" s="5">
        <v>0</v>
      </c>
      <c r="AD701" s="5">
        <v>0</v>
      </c>
      <c r="AE701" s="5">
        <f t="shared" si="117"/>
        <v>0</v>
      </c>
      <c r="AF701" s="5">
        <v>1</v>
      </c>
      <c r="AG701" s="6">
        <v>43095</v>
      </c>
      <c r="AH701" s="5">
        <v>1</v>
      </c>
      <c r="AI701" s="5">
        <v>0</v>
      </c>
      <c r="AJ701" s="5">
        <v>0</v>
      </c>
      <c r="AK701" s="5">
        <f t="shared" si="118"/>
        <v>0</v>
      </c>
      <c r="AL701" s="5">
        <v>0</v>
      </c>
      <c r="AM701" s="5">
        <v>0</v>
      </c>
      <c r="AN701" s="5">
        <f t="shared" si="119"/>
        <v>0</v>
      </c>
      <c r="AO701" s="5">
        <v>0</v>
      </c>
      <c r="AP701" s="5">
        <v>0</v>
      </c>
      <c r="AQ701" s="5">
        <f t="shared" si="120"/>
        <v>0</v>
      </c>
      <c r="AR701" s="5">
        <v>1</v>
      </c>
      <c r="AS701" s="6">
        <v>43376</v>
      </c>
      <c r="AT701" s="5">
        <v>1</v>
      </c>
      <c r="AU701" s="5">
        <v>0</v>
      </c>
      <c r="AV701" t="str">
        <f t="shared" si="113"/>
        <v>N</v>
      </c>
      <c r="AW701" t="s">
        <v>60</v>
      </c>
      <c r="AX701" t="s">
        <v>60</v>
      </c>
      <c r="AY701" t="s">
        <v>62</v>
      </c>
      <c r="AZ701" t="s">
        <v>62</v>
      </c>
      <c r="BA701" t="str">
        <f t="shared" si="114"/>
        <v>N</v>
      </c>
    </row>
    <row r="702" spans="1:53">
      <c r="A702" t="s">
        <v>1460</v>
      </c>
      <c r="B702" t="s">
        <v>54</v>
      </c>
      <c r="C702" t="s">
        <v>89</v>
      </c>
      <c r="D702">
        <v>2018</v>
      </c>
      <c r="F702" t="s">
        <v>1980</v>
      </c>
      <c r="G702" t="s">
        <v>1981</v>
      </c>
      <c r="H702" t="s">
        <v>1950</v>
      </c>
      <c r="I702" t="s">
        <v>1951</v>
      </c>
      <c r="J702" t="s">
        <v>101</v>
      </c>
      <c r="K702" t="s">
        <v>93</v>
      </c>
      <c r="L702" s="5">
        <v>0</v>
      </c>
      <c r="M702" s="5">
        <v>0</v>
      </c>
      <c r="N702" s="5">
        <f t="shared" si="110"/>
        <v>0</v>
      </c>
      <c r="O702" s="5">
        <v>0</v>
      </c>
      <c r="P702" s="5">
        <v>0</v>
      </c>
      <c r="Q702" s="5">
        <f t="shared" si="111"/>
        <v>0</v>
      </c>
      <c r="R702" s="5">
        <v>0</v>
      </c>
      <c r="S702" s="5">
        <v>0</v>
      </c>
      <c r="T702" s="5">
        <f t="shared" si="112"/>
        <v>0</v>
      </c>
      <c r="U702" s="5">
        <v>0</v>
      </c>
      <c r="V702" s="5">
        <v>0</v>
      </c>
      <c r="W702" s="5">
        <v>0</v>
      </c>
      <c r="X702" s="5">
        <v>0</v>
      </c>
      <c r="Y702" s="5">
        <f t="shared" si="115"/>
        <v>0</v>
      </c>
      <c r="Z702" s="5">
        <v>0</v>
      </c>
      <c r="AA702" s="5">
        <v>0</v>
      </c>
      <c r="AB702" s="5">
        <f t="shared" si="116"/>
        <v>0</v>
      </c>
      <c r="AC702" s="5">
        <v>0</v>
      </c>
      <c r="AD702" s="5">
        <v>0</v>
      </c>
      <c r="AE702" s="5">
        <f t="shared" si="117"/>
        <v>0</v>
      </c>
      <c r="AF702" s="5">
        <v>1</v>
      </c>
      <c r="AG702" s="6">
        <v>43095</v>
      </c>
      <c r="AH702" s="5">
        <v>1</v>
      </c>
      <c r="AI702" s="5">
        <v>0</v>
      </c>
      <c r="AJ702" s="5">
        <v>0</v>
      </c>
      <c r="AK702" s="5">
        <f t="shared" si="118"/>
        <v>0</v>
      </c>
      <c r="AL702" s="5">
        <v>0</v>
      </c>
      <c r="AM702" s="5">
        <v>0</v>
      </c>
      <c r="AN702" s="5">
        <f t="shared" si="119"/>
        <v>0</v>
      </c>
      <c r="AO702" s="5">
        <v>0</v>
      </c>
      <c r="AP702" s="5">
        <v>0</v>
      </c>
      <c r="AQ702" s="5">
        <f t="shared" si="120"/>
        <v>0</v>
      </c>
      <c r="AR702" s="5">
        <v>1</v>
      </c>
      <c r="AS702" s="6">
        <v>43570</v>
      </c>
      <c r="AT702" s="5">
        <v>1</v>
      </c>
      <c r="AU702" s="5">
        <v>0</v>
      </c>
      <c r="AV702" t="str">
        <f t="shared" si="113"/>
        <v>N</v>
      </c>
      <c r="AW702" t="s">
        <v>60</v>
      </c>
      <c r="AX702" t="s">
        <v>60</v>
      </c>
      <c r="AY702" t="s">
        <v>62</v>
      </c>
      <c r="AZ702" t="s">
        <v>62</v>
      </c>
      <c r="BA702" t="str">
        <f t="shared" si="114"/>
        <v>N</v>
      </c>
    </row>
    <row r="703" spans="1:53">
      <c r="A703" t="s">
        <v>1460</v>
      </c>
      <c r="B703" t="s">
        <v>54</v>
      </c>
      <c r="C703" t="s">
        <v>89</v>
      </c>
      <c r="D703">
        <v>2018</v>
      </c>
      <c r="F703" t="s">
        <v>1982</v>
      </c>
      <c r="G703" t="s">
        <v>1983</v>
      </c>
      <c r="H703" t="s">
        <v>1950</v>
      </c>
      <c r="I703" t="s">
        <v>1951</v>
      </c>
      <c r="J703" t="s">
        <v>101</v>
      </c>
      <c r="K703" t="s">
        <v>93</v>
      </c>
      <c r="L703" s="5">
        <v>0</v>
      </c>
      <c r="M703" s="5">
        <v>0</v>
      </c>
      <c r="N703" s="5">
        <f t="shared" si="110"/>
        <v>0</v>
      </c>
      <c r="O703" s="5">
        <v>0</v>
      </c>
      <c r="P703" s="5">
        <v>0</v>
      </c>
      <c r="Q703" s="5">
        <f t="shared" si="111"/>
        <v>0</v>
      </c>
      <c r="R703" s="5">
        <v>0</v>
      </c>
      <c r="S703" s="5">
        <v>0</v>
      </c>
      <c r="T703" s="5">
        <f t="shared" si="112"/>
        <v>0</v>
      </c>
      <c r="U703" s="5">
        <v>0</v>
      </c>
      <c r="V703" s="5">
        <v>0</v>
      </c>
      <c r="W703" s="5">
        <v>0</v>
      </c>
      <c r="X703" s="5">
        <v>0</v>
      </c>
      <c r="Y703" s="5">
        <f t="shared" si="115"/>
        <v>0</v>
      </c>
      <c r="Z703" s="5">
        <v>0</v>
      </c>
      <c r="AA703" s="5">
        <v>0</v>
      </c>
      <c r="AB703" s="5">
        <f t="shared" si="116"/>
        <v>0</v>
      </c>
      <c r="AC703" s="5">
        <v>0</v>
      </c>
      <c r="AD703" s="5">
        <v>0</v>
      </c>
      <c r="AE703" s="5">
        <f t="shared" si="117"/>
        <v>0</v>
      </c>
      <c r="AF703" s="5">
        <v>1</v>
      </c>
      <c r="AG703" s="6">
        <v>43095</v>
      </c>
      <c r="AH703" s="5">
        <v>1</v>
      </c>
      <c r="AI703" s="5">
        <v>0</v>
      </c>
      <c r="AJ703" s="5">
        <v>0</v>
      </c>
      <c r="AK703" s="5">
        <f t="shared" si="118"/>
        <v>0</v>
      </c>
      <c r="AL703" s="5">
        <v>0</v>
      </c>
      <c r="AM703" s="5">
        <v>0</v>
      </c>
      <c r="AN703" s="5">
        <f t="shared" si="119"/>
        <v>0</v>
      </c>
      <c r="AO703" s="5">
        <v>0</v>
      </c>
      <c r="AP703" s="5">
        <v>0</v>
      </c>
      <c r="AQ703" s="5">
        <f t="shared" si="120"/>
        <v>0</v>
      </c>
      <c r="AR703" s="5">
        <v>1</v>
      </c>
      <c r="AS703" s="6">
        <v>43390</v>
      </c>
      <c r="AT703" s="5">
        <v>1</v>
      </c>
      <c r="AU703" s="5">
        <v>0</v>
      </c>
      <c r="AV703" t="str">
        <f t="shared" si="113"/>
        <v>N</v>
      </c>
      <c r="AW703" t="s">
        <v>60</v>
      </c>
      <c r="AX703" t="s">
        <v>60</v>
      </c>
      <c r="AY703" t="s">
        <v>62</v>
      </c>
      <c r="AZ703" t="s">
        <v>62</v>
      </c>
      <c r="BA703" t="str">
        <f t="shared" si="114"/>
        <v>N</v>
      </c>
    </row>
    <row r="704" spans="1:53">
      <c r="A704" t="s">
        <v>1460</v>
      </c>
      <c r="B704" t="s">
        <v>54</v>
      </c>
      <c r="C704" t="s">
        <v>89</v>
      </c>
      <c r="D704">
        <v>2018</v>
      </c>
      <c r="F704" t="s">
        <v>1984</v>
      </c>
      <c r="G704" t="s">
        <v>1985</v>
      </c>
      <c r="H704" t="s">
        <v>1942</v>
      </c>
      <c r="I704" t="s">
        <v>1943</v>
      </c>
      <c r="J704" t="s">
        <v>101</v>
      </c>
      <c r="K704" t="s">
        <v>93</v>
      </c>
      <c r="L704" s="5">
        <v>0</v>
      </c>
      <c r="M704" s="5">
        <v>0</v>
      </c>
      <c r="N704" s="5">
        <f t="shared" si="110"/>
        <v>0</v>
      </c>
      <c r="O704" s="5">
        <v>0</v>
      </c>
      <c r="P704" s="5">
        <v>0</v>
      </c>
      <c r="Q704" s="5">
        <f t="shared" si="111"/>
        <v>0</v>
      </c>
      <c r="R704" s="5">
        <v>0</v>
      </c>
      <c r="S704" s="5">
        <v>0</v>
      </c>
      <c r="T704" s="5">
        <f t="shared" si="112"/>
        <v>0</v>
      </c>
      <c r="U704" s="5">
        <v>0</v>
      </c>
      <c r="V704" s="5">
        <v>0</v>
      </c>
      <c r="W704" s="5">
        <v>0</v>
      </c>
      <c r="X704" s="5">
        <v>0</v>
      </c>
      <c r="Y704" s="5">
        <f t="shared" si="115"/>
        <v>0</v>
      </c>
      <c r="Z704" s="5">
        <v>0</v>
      </c>
      <c r="AA704" s="5">
        <v>0</v>
      </c>
      <c r="AB704" s="5">
        <f t="shared" si="116"/>
        <v>0</v>
      </c>
      <c r="AC704" s="5">
        <v>0</v>
      </c>
      <c r="AD704" s="5">
        <v>0</v>
      </c>
      <c r="AE704" s="5">
        <f t="shared" si="117"/>
        <v>0</v>
      </c>
      <c r="AF704" s="5">
        <v>1</v>
      </c>
      <c r="AG704" s="6">
        <v>43164</v>
      </c>
      <c r="AH704" s="5">
        <v>1</v>
      </c>
      <c r="AI704" s="5">
        <v>0</v>
      </c>
      <c r="AJ704" s="5">
        <v>0</v>
      </c>
      <c r="AK704" s="5">
        <f t="shared" si="118"/>
        <v>0</v>
      </c>
      <c r="AL704" s="5">
        <v>0</v>
      </c>
      <c r="AM704" s="5">
        <v>0</v>
      </c>
      <c r="AN704" s="5">
        <f t="shared" si="119"/>
        <v>0</v>
      </c>
      <c r="AO704" s="5">
        <v>0</v>
      </c>
      <c r="AP704" s="5">
        <v>0</v>
      </c>
      <c r="AQ704" s="5">
        <f t="shared" si="120"/>
        <v>0</v>
      </c>
      <c r="AR704" s="5">
        <v>0</v>
      </c>
      <c r="AS704" s="6">
        <v>43356</v>
      </c>
      <c r="AT704" s="5">
        <v>0</v>
      </c>
      <c r="AU704" s="5">
        <v>0</v>
      </c>
      <c r="AV704" t="str">
        <f t="shared" si="113"/>
        <v>N</v>
      </c>
      <c r="AW704" t="s">
        <v>60</v>
      </c>
      <c r="AX704" t="s">
        <v>60</v>
      </c>
      <c r="AY704" t="s">
        <v>62</v>
      </c>
      <c r="AZ704" t="s">
        <v>62</v>
      </c>
      <c r="BA704" t="str">
        <f t="shared" si="114"/>
        <v>N</v>
      </c>
    </row>
    <row r="705" spans="1:53">
      <c r="A705" t="s">
        <v>1460</v>
      </c>
      <c r="B705" t="s">
        <v>54</v>
      </c>
      <c r="C705" t="s">
        <v>89</v>
      </c>
      <c r="D705">
        <v>2018</v>
      </c>
      <c r="F705" t="s">
        <v>1986</v>
      </c>
      <c r="G705" t="s">
        <v>1987</v>
      </c>
      <c r="H705" t="s">
        <v>1942</v>
      </c>
      <c r="I705" t="s">
        <v>1943</v>
      </c>
      <c r="J705" t="s">
        <v>101</v>
      </c>
      <c r="K705" t="s">
        <v>93</v>
      </c>
      <c r="L705" s="5">
        <v>0</v>
      </c>
      <c r="M705" s="5">
        <v>0</v>
      </c>
      <c r="N705" s="5">
        <f t="shared" si="110"/>
        <v>0</v>
      </c>
      <c r="O705" s="5">
        <v>0</v>
      </c>
      <c r="P705" s="5">
        <v>0</v>
      </c>
      <c r="Q705" s="5">
        <f t="shared" si="111"/>
        <v>0</v>
      </c>
      <c r="R705" s="5">
        <v>0</v>
      </c>
      <c r="S705" s="5">
        <v>0</v>
      </c>
      <c r="T705" s="5">
        <f t="shared" si="112"/>
        <v>0</v>
      </c>
      <c r="U705" s="5">
        <v>0</v>
      </c>
      <c r="V705" s="5">
        <v>0</v>
      </c>
      <c r="W705" s="5">
        <v>0</v>
      </c>
      <c r="X705" s="5">
        <v>0</v>
      </c>
      <c r="Y705" s="5">
        <f t="shared" si="115"/>
        <v>0</v>
      </c>
      <c r="Z705" s="5">
        <v>0</v>
      </c>
      <c r="AA705" s="5">
        <v>0</v>
      </c>
      <c r="AB705" s="5">
        <f t="shared" si="116"/>
        <v>0</v>
      </c>
      <c r="AC705" s="5">
        <v>0</v>
      </c>
      <c r="AD705" s="5">
        <v>0</v>
      </c>
      <c r="AE705" s="5">
        <f t="shared" si="117"/>
        <v>0</v>
      </c>
      <c r="AF705" s="5">
        <v>1</v>
      </c>
      <c r="AG705" s="6">
        <v>43028</v>
      </c>
      <c r="AH705" s="5">
        <v>1</v>
      </c>
      <c r="AI705" s="5">
        <v>0</v>
      </c>
      <c r="AJ705" s="5">
        <v>0</v>
      </c>
      <c r="AK705" s="5">
        <f t="shared" si="118"/>
        <v>0</v>
      </c>
      <c r="AL705" s="5">
        <v>0</v>
      </c>
      <c r="AM705" s="5">
        <v>0</v>
      </c>
      <c r="AN705" s="5">
        <f t="shared" si="119"/>
        <v>0</v>
      </c>
      <c r="AO705" s="5">
        <v>0</v>
      </c>
      <c r="AP705" s="5">
        <v>0</v>
      </c>
      <c r="AQ705" s="5">
        <f t="shared" si="120"/>
        <v>0</v>
      </c>
      <c r="AR705" s="5">
        <v>1</v>
      </c>
      <c r="AS705" s="6">
        <v>43147</v>
      </c>
      <c r="AT705" s="5">
        <v>1</v>
      </c>
      <c r="AU705" s="5">
        <v>0</v>
      </c>
      <c r="AV705" t="str">
        <f t="shared" si="113"/>
        <v>N</v>
      </c>
      <c r="AW705" t="s">
        <v>60</v>
      </c>
      <c r="AX705" t="s">
        <v>60</v>
      </c>
      <c r="AY705" t="s">
        <v>62</v>
      </c>
      <c r="AZ705" t="s">
        <v>62</v>
      </c>
      <c r="BA705" t="str">
        <f t="shared" si="114"/>
        <v>N</v>
      </c>
    </row>
    <row r="706" spans="1:53">
      <c r="A706" t="s">
        <v>1460</v>
      </c>
      <c r="B706" t="s">
        <v>54</v>
      </c>
      <c r="C706" t="s">
        <v>89</v>
      </c>
      <c r="D706">
        <v>2018</v>
      </c>
      <c r="F706" t="s">
        <v>1988</v>
      </c>
      <c r="G706" t="s">
        <v>1989</v>
      </c>
      <c r="H706" t="s">
        <v>1942</v>
      </c>
      <c r="I706" t="s">
        <v>1943</v>
      </c>
      <c r="J706" t="s">
        <v>101</v>
      </c>
      <c r="K706" t="s">
        <v>93</v>
      </c>
      <c r="L706" s="5">
        <v>0</v>
      </c>
      <c r="M706" s="5">
        <v>0</v>
      </c>
      <c r="N706" s="5">
        <f t="shared" ref="N706:N769" si="121">L706+M706</f>
        <v>0</v>
      </c>
      <c r="O706" s="5">
        <v>0</v>
      </c>
      <c r="P706" s="5">
        <v>0</v>
      </c>
      <c r="Q706" s="5">
        <f t="shared" ref="Q706:Q769" si="122">O706+P706</f>
        <v>0</v>
      </c>
      <c r="R706" s="5">
        <v>0</v>
      </c>
      <c r="S706" s="5">
        <v>0</v>
      </c>
      <c r="T706" s="5">
        <f t="shared" ref="T706:T769" si="123">R706+S706</f>
        <v>0</v>
      </c>
      <c r="U706" s="5">
        <v>0</v>
      </c>
      <c r="V706" s="5">
        <v>0</v>
      </c>
      <c r="W706" s="5">
        <v>0</v>
      </c>
      <c r="X706" s="5">
        <v>0</v>
      </c>
      <c r="Y706" s="5">
        <f t="shared" si="115"/>
        <v>0</v>
      </c>
      <c r="Z706" s="5">
        <v>0</v>
      </c>
      <c r="AA706" s="5">
        <v>0</v>
      </c>
      <c r="AB706" s="5">
        <f t="shared" si="116"/>
        <v>0</v>
      </c>
      <c r="AC706" s="5">
        <v>0</v>
      </c>
      <c r="AD706" s="5">
        <v>0</v>
      </c>
      <c r="AE706" s="5">
        <f t="shared" si="117"/>
        <v>0</v>
      </c>
      <c r="AF706" s="5">
        <v>1</v>
      </c>
      <c r="AG706" s="6">
        <v>43164</v>
      </c>
      <c r="AH706" s="5">
        <v>1</v>
      </c>
      <c r="AI706" s="5">
        <v>0</v>
      </c>
      <c r="AJ706" s="5">
        <v>0</v>
      </c>
      <c r="AK706" s="5">
        <f t="shared" si="118"/>
        <v>0</v>
      </c>
      <c r="AL706" s="5">
        <v>0</v>
      </c>
      <c r="AM706" s="5">
        <v>0</v>
      </c>
      <c r="AN706" s="5">
        <f t="shared" si="119"/>
        <v>0</v>
      </c>
      <c r="AO706" s="5">
        <v>0</v>
      </c>
      <c r="AP706" s="5">
        <v>0</v>
      </c>
      <c r="AQ706" s="5">
        <f t="shared" si="120"/>
        <v>0</v>
      </c>
      <c r="AR706" s="5">
        <v>0</v>
      </c>
      <c r="AS706" s="6">
        <v>43362</v>
      </c>
      <c r="AT706" s="5">
        <v>0</v>
      </c>
      <c r="AU706" s="5">
        <v>0</v>
      </c>
      <c r="AV706" t="str">
        <f t="shared" ref="AV706:AV769" si="124">IF(AU706 &gt; 0, "Y", "N")</f>
        <v>N</v>
      </c>
      <c r="AW706" t="s">
        <v>60</v>
      </c>
      <c r="AX706" t="s">
        <v>60</v>
      </c>
      <c r="AY706" t="s">
        <v>62</v>
      </c>
      <c r="AZ706" t="s">
        <v>62</v>
      </c>
      <c r="BA706" t="str">
        <f t="shared" ref="BA706:BA769" si="125">IF(OR(L706&gt;0, O706&gt;0, R706&gt;0, W706&gt;0, Z706&gt;0, AC706&gt;0, AI706&gt;0, AL706&gt;0, AO706&gt;0, M706&gt;0), "Y", "N")</f>
        <v>N</v>
      </c>
    </row>
    <row r="707" spans="1:53">
      <c r="A707" t="s">
        <v>1460</v>
      </c>
      <c r="B707" t="s">
        <v>54</v>
      </c>
      <c r="C707" t="s">
        <v>89</v>
      </c>
      <c r="D707">
        <v>2018</v>
      </c>
      <c r="F707" t="s">
        <v>1990</v>
      </c>
      <c r="G707" t="s">
        <v>1991</v>
      </c>
      <c r="H707" t="s">
        <v>1942</v>
      </c>
      <c r="I707" t="s">
        <v>1943</v>
      </c>
      <c r="J707" t="s">
        <v>101</v>
      </c>
      <c r="K707" t="s">
        <v>93</v>
      </c>
      <c r="L707" s="5">
        <v>0</v>
      </c>
      <c r="M707" s="5">
        <v>0</v>
      </c>
      <c r="N707" s="5">
        <f t="shared" si="121"/>
        <v>0</v>
      </c>
      <c r="O707" s="5">
        <v>0</v>
      </c>
      <c r="P707" s="5">
        <v>0</v>
      </c>
      <c r="Q707" s="5">
        <f t="shared" si="122"/>
        <v>0</v>
      </c>
      <c r="R707" s="5">
        <v>0</v>
      </c>
      <c r="S707" s="5">
        <v>0</v>
      </c>
      <c r="T707" s="5">
        <f t="shared" si="123"/>
        <v>0</v>
      </c>
      <c r="U707" s="5">
        <v>0</v>
      </c>
      <c r="V707" s="5">
        <v>0</v>
      </c>
      <c r="W707" s="5">
        <v>0</v>
      </c>
      <c r="X707" s="5">
        <v>0</v>
      </c>
      <c r="Y707" s="5">
        <f t="shared" ref="Y707:Y770" si="126">W707+X707</f>
        <v>0</v>
      </c>
      <c r="Z707" s="5">
        <v>0</v>
      </c>
      <c r="AA707" s="5">
        <v>0</v>
      </c>
      <c r="AB707" s="5">
        <f t="shared" ref="AB707:AB770" si="127">SUM(Z707:AA707)</f>
        <v>0</v>
      </c>
      <c r="AC707" s="5">
        <v>0</v>
      </c>
      <c r="AD707" s="5">
        <v>0</v>
      </c>
      <c r="AE707" s="5">
        <f t="shared" ref="AE707:AE770" si="128">SUM(AC707:AD707)</f>
        <v>0</v>
      </c>
      <c r="AF707" s="5">
        <v>1</v>
      </c>
      <c r="AG707" s="6">
        <v>43028</v>
      </c>
      <c r="AH707" s="5">
        <v>1</v>
      </c>
      <c r="AI707" s="5">
        <v>0</v>
      </c>
      <c r="AJ707" s="5">
        <v>0</v>
      </c>
      <c r="AK707" s="5">
        <f t="shared" ref="AK707:AK770" si="129">SUM(AI707:AJ707)</f>
        <v>0</v>
      </c>
      <c r="AL707" s="5">
        <v>0</v>
      </c>
      <c r="AM707" s="5">
        <v>0</v>
      </c>
      <c r="AN707" s="5">
        <f t="shared" ref="AN707:AN770" si="130">SUM(AL707:AM707)</f>
        <v>0</v>
      </c>
      <c r="AO707" s="5">
        <v>0</v>
      </c>
      <c r="AP707" s="5">
        <v>0</v>
      </c>
      <c r="AQ707" s="5">
        <f t="shared" ref="AQ707:AQ770" si="131">SUM(AO707:AP707)</f>
        <v>0</v>
      </c>
      <c r="AR707" s="5">
        <v>1</v>
      </c>
      <c r="AS707" s="6">
        <v>43147</v>
      </c>
      <c r="AT707" s="5">
        <v>1</v>
      </c>
      <c r="AU707" s="5">
        <v>0</v>
      </c>
      <c r="AV707" t="str">
        <f t="shared" si="124"/>
        <v>N</v>
      </c>
      <c r="AW707" t="s">
        <v>60</v>
      </c>
      <c r="AX707" t="s">
        <v>60</v>
      </c>
      <c r="AY707" t="s">
        <v>62</v>
      </c>
      <c r="AZ707" t="s">
        <v>62</v>
      </c>
      <c r="BA707" t="str">
        <f t="shared" si="125"/>
        <v>N</v>
      </c>
    </row>
    <row r="708" spans="1:53">
      <c r="A708" t="s">
        <v>1460</v>
      </c>
      <c r="B708" t="s">
        <v>54</v>
      </c>
      <c r="C708" t="s">
        <v>89</v>
      </c>
      <c r="D708">
        <v>2018</v>
      </c>
      <c r="F708" t="s">
        <v>1992</v>
      </c>
      <c r="G708" t="s">
        <v>1993</v>
      </c>
      <c r="H708" t="s">
        <v>1950</v>
      </c>
      <c r="I708" t="s">
        <v>1951</v>
      </c>
      <c r="J708" t="s">
        <v>101</v>
      </c>
      <c r="K708" t="s">
        <v>93</v>
      </c>
      <c r="L708" s="5">
        <v>0</v>
      </c>
      <c r="M708" s="5">
        <v>0</v>
      </c>
      <c r="N708" s="5">
        <f t="shared" si="121"/>
        <v>0</v>
      </c>
      <c r="O708" s="5">
        <v>0</v>
      </c>
      <c r="P708" s="5">
        <v>0</v>
      </c>
      <c r="Q708" s="5">
        <f t="shared" si="122"/>
        <v>0</v>
      </c>
      <c r="R708" s="5">
        <v>0</v>
      </c>
      <c r="S708" s="5">
        <v>0</v>
      </c>
      <c r="T708" s="5">
        <f t="shared" si="123"/>
        <v>0</v>
      </c>
      <c r="U708" s="5">
        <v>0</v>
      </c>
      <c r="V708" s="5">
        <v>0</v>
      </c>
      <c r="W708" s="5">
        <v>0</v>
      </c>
      <c r="X708" s="5">
        <v>0</v>
      </c>
      <c r="Y708" s="5">
        <f t="shared" si="126"/>
        <v>0</v>
      </c>
      <c r="Z708" s="5">
        <v>0</v>
      </c>
      <c r="AA708" s="5">
        <v>0</v>
      </c>
      <c r="AB708" s="5">
        <f t="shared" si="127"/>
        <v>0</v>
      </c>
      <c r="AC708" s="5">
        <v>0</v>
      </c>
      <c r="AD708" s="5">
        <v>0</v>
      </c>
      <c r="AE708" s="5">
        <f t="shared" si="128"/>
        <v>0</v>
      </c>
      <c r="AF708" s="5">
        <v>1</v>
      </c>
      <c r="AG708" s="6">
        <v>43095</v>
      </c>
      <c r="AH708" s="5">
        <v>1</v>
      </c>
      <c r="AI708" s="5">
        <v>0</v>
      </c>
      <c r="AJ708" s="5">
        <v>0</v>
      </c>
      <c r="AK708" s="5">
        <f t="shared" si="129"/>
        <v>0</v>
      </c>
      <c r="AL708" s="5">
        <v>0</v>
      </c>
      <c r="AM708" s="5">
        <v>0</v>
      </c>
      <c r="AN708" s="5">
        <f t="shared" si="130"/>
        <v>0</v>
      </c>
      <c r="AO708" s="5">
        <v>0</v>
      </c>
      <c r="AP708" s="5">
        <v>0</v>
      </c>
      <c r="AQ708" s="5">
        <f t="shared" si="131"/>
        <v>0</v>
      </c>
      <c r="AR708" s="5">
        <v>1</v>
      </c>
      <c r="AS708" s="6">
        <v>43438</v>
      </c>
      <c r="AT708" s="5">
        <v>1</v>
      </c>
      <c r="AU708" s="5">
        <v>0</v>
      </c>
      <c r="AV708" t="str">
        <f t="shared" si="124"/>
        <v>N</v>
      </c>
      <c r="AW708" t="s">
        <v>60</v>
      </c>
      <c r="AX708" t="s">
        <v>60</v>
      </c>
      <c r="AY708" t="s">
        <v>62</v>
      </c>
      <c r="AZ708" t="s">
        <v>62</v>
      </c>
      <c r="BA708" t="str">
        <f t="shared" si="125"/>
        <v>N</v>
      </c>
    </row>
    <row r="709" spans="1:53">
      <c r="A709" t="s">
        <v>1460</v>
      </c>
      <c r="B709" t="s">
        <v>54</v>
      </c>
      <c r="C709" t="s">
        <v>89</v>
      </c>
      <c r="D709">
        <v>2018</v>
      </c>
      <c r="F709" t="s">
        <v>1994</v>
      </c>
      <c r="G709" t="s">
        <v>1995</v>
      </c>
      <c r="H709" t="s">
        <v>1950</v>
      </c>
      <c r="I709" t="s">
        <v>1951</v>
      </c>
      <c r="J709" t="s">
        <v>101</v>
      </c>
      <c r="K709" t="s">
        <v>93</v>
      </c>
      <c r="L709" s="5">
        <v>0</v>
      </c>
      <c r="M709" s="5">
        <v>0</v>
      </c>
      <c r="N709" s="5">
        <f t="shared" si="121"/>
        <v>0</v>
      </c>
      <c r="O709" s="5">
        <v>0</v>
      </c>
      <c r="P709" s="5">
        <v>0</v>
      </c>
      <c r="Q709" s="5">
        <f t="shared" si="122"/>
        <v>0</v>
      </c>
      <c r="R709" s="5">
        <v>0</v>
      </c>
      <c r="S709" s="5">
        <v>0</v>
      </c>
      <c r="T709" s="5">
        <f t="shared" si="123"/>
        <v>0</v>
      </c>
      <c r="U709" s="5">
        <v>0</v>
      </c>
      <c r="V709" s="5">
        <v>0</v>
      </c>
      <c r="W709" s="5">
        <v>0</v>
      </c>
      <c r="X709" s="5">
        <v>0</v>
      </c>
      <c r="Y709" s="5">
        <f t="shared" si="126"/>
        <v>0</v>
      </c>
      <c r="Z709" s="5">
        <v>0</v>
      </c>
      <c r="AA709" s="5">
        <v>0</v>
      </c>
      <c r="AB709" s="5">
        <f t="shared" si="127"/>
        <v>0</v>
      </c>
      <c r="AC709" s="5">
        <v>0</v>
      </c>
      <c r="AD709" s="5">
        <v>0</v>
      </c>
      <c r="AE709" s="5">
        <f t="shared" si="128"/>
        <v>0</v>
      </c>
      <c r="AF709" s="5">
        <v>1</v>
      </c>
      <c r="AG709" s="6">
        <v>43095</v>
      </c>
      <c r="AH709" s="5">
        <v>1</v>
      </c>
      <c r="AI709" s="5">
        <v>0</v>
      </c>
      <c r="AJ709" s="5">
        <v>0</v>
      </c>
      <c r="AK709" s="5">
        <f t="shared" si="129"/>
        <v>0</v>
      </c>
      <c r="AL709" s="5">
        <v>0</v>
      </c>
      <c r="AM709" s="5">
        <v>0</v>
      </c>
      <c r="AN709" s="5">
        <f t="shared" si="130"/>
        <v>0</v>
      </c>
      <c r="AO709" s="5">
        <v>0</v>
      </c>
      <c r="AP709" s="5">
        <v>0</v>
      </c>
      <c r="AQ709" s="5">
        <f t="shared" si="131"/>
        <v>0</v>
      </c>
      <c r="AR709" s="5">
        <v>1</v>
      </c>
      <c r="AS709" s="6">
        <v>43570</v>
      </c>
      <c r="AT709" s="5">
        <v>1</v>
      </c>
      <c r="AU709" s="5">
        <v>0</v>
      </c>
      <c r="AV709" t="str">
        <f t="shared" si="124"/>
        <v>N</v>
      </c>
      <c r="AW709" t="s">
        <v>60</v>
      </c>
      <c r="AX709" t="s">
        <v>60</v>
      </c>
      <c r="AY709" t="s">
        <v>62</v>
      </c>
      <c r="AZ709" t="s">
        <v>62</v>
      </c>
      <c r="BA709" t="str">
        <f t="shared" si="125"/>
        <v>N</v>
      </c>
    </row>
    <row r="710" spans="1:53">
      <c r="A710" t="s">
        <v>1460</v>
      </c>
      <c r="B710" t="s">
        <v>54</v>
      </c>
      <c r="C710" t="s">
        <v>89</v>
      </c>
      <c r="D710">
        <v>2018</v>
      </c>
      <c r="F710" t="s">
        <v>1996</v>
      </c>
      <c r="G710" t="s">
        <v>1997</v>
      </c>
      <c r="H710" t="s">
        <v>1950</v>
      </c>
      <c r="I710" t="s">
        <v>1951</v>
      </c>
      <c r="J710" t="s">
        <v>101</v>
      </c>
      <c r="K710" t="s">
        <v>93</v>
      </c>
      <c r="L710" s="5">
        <v>0</v>
      </c>
      <c r="M710" s="5">
        <v>0</v>
      </c>
      <c r="N710" s="5">
        <f t="shared" si="121"/>
        <v>0</v>
      </c>
      <c r="O710" s="5">
        <v>0</v>
      </c>
      <c r="P710" s="5">
        <v>0</v>
      </c>
      <c r="Q710" s="5">
        <f t="shared" si="122"/>
        <v>0</v>
      </c>
      <c r="R710" s="5">
        <v>0</v>
      </c>
      <c r="S710" s="5">
        <v>0</v>
      </c>
      <c r="T710" s="5">
        <f t="shared" si="123"/>
        <v>0</v>
      </c>
      <c r="U710" s="5">
        <v>0</v>
      </c>
      <c r="V710" s="5">
        <v>0</v>
      </c>
      <c r="W710" s="5">
        <v>0</v>
      </c>
      <c r="X710" s="5">
        <v>0</v>
      </c>
      <c r="Y710" s="5">
        <f t="shared" si="126"/>
        <v>0</v>
      </c>
      <c r="Z710" s="5">
        <v>0</v>
      </c>
      <c r="AA710" s="5">
        <v>0</v>
      </c>
      <c r="AB710" s="5">
        <f t="shared" si="127"/>
        <v>0</v>
      </c>
      <c r="AC710" s="5">
        <v>0</v>
      </c>
      <c r="AD710" s="5">
        <v>0</v>
      </c>
      <c r="AE710" s="5">
        <f t="shared" si="128"/>
        <v>0</v>
      </c>
      <c r="AF710" s="5">
        <v>1</v>
      </c>
      <c r="AG710" s="6">
        <v>43095</v>
      </c>
      <c r="AH710" s="5">
        <v>1</v>
      </c>
      <c r="AI710" s="5">
        <v>0</v>
      </c>
      <c r="AJ710" s="5">
        <v>0</v>
      </c>
      <c r="AK710" s="5">
        <f t="shared" si="129"/>
        <v>0</v>
      </c>
      <c r="AL710" s="5">
        <v>0</v>
      </c>
      <c r="AM710" s="5">
        <v>0</v>
      </c>
      <c r="AN710" s="5">
        <f t="shared" si="130"/>
        <v>0</v>
      </c>
      <c r="AO710" s="5">
        <v>0</v>
      </c>
      <c r="AP710" s="5">
        <v>0</v>
      </c>
      <c r="AQ710" s="5">
        <f t="shared" si="131"/>
        <v>0</v>
      </c>
      <c r="AR710" s="5">
        <v>1</v>
      </c>
      <c r="AS710" s="6">
        <v>43391</v>
      </c>
      <c r="AT710" s="5">
        <v>1</v>
      </c>
      <c r="AU710" s="5">
        <v>0</v>
      </c>
      <c r="AV710" t="str">
        <f t="shared" si="124"/>
        <v>N</v>
      </c>
      <c r="AW710" t="s">
        <v>60</v>
      </c>
      <c r="AX710" t="s">
        <v>60</v>
      </c>
      <c r="AY710" t="s">
        <v>62</v>
      </c>
      <c r="AZ710" t="s">
        <v>62</v>
      </c>
      <c r="BA710" t="str">
        <f t="shared" si="125"/>
        <v>N</v>
      </c>
    </row>
    <row r="711" spans="1:53">
      <c r="A711" t="s">
        <v>1460</v>
      </c>
      <c r="B711" t="s">
        <v>54</v>
      </c>
      <c r="C711" t="s">
        <v>89</v>
      </c>
      <c r="D711">
        <v>2018</v>
      </c>
      <c r="F711" t="s">
        <v>1998</v>
      </c>
      <c r="G711" t="s">
        <v>1999</v>
      </c>
      <c r="H711" t="s">
        <v>1950</v>
      </c>
      <c r="I711" t="s">
        <v>1951</v>
      </c>
      <c r="J711" t="s">
        <v>101</v>
      </c>
      <c r="K711" t="s">
        <v>93</v>
      </c>
      <c r="L711" s="5">
        <v>0</v>
      </c>
      <c r="M711" s="5">
        <v>0</v>
      </c>
      <c r="N711" s="5">
        <f t="shared" si="121"/>
        <v>0</v>
      </c>
      <c r="O711" s="5">
        <v>0</v>
      </c>
      <c r="P711" s="5">
        <v>0</v>
      </c>
      <c r="Q711" s="5">
        <f t="shared" si="122"/>
        <v>0</v>
      </c>
      <c r="R711" s="5">
        <v>0</v>
      </c>
      <c r="S711" s="5">
        <v>0</v>
      </c>
      <c r="T711" s="5">
        <f t="shared" si="123"/>
        <v>0</v>
      </c>
      <c r="U711" s="5">
        <v>0</v>
      </c>
      <c r="V711" s="5">
        <v>0</v>
      </c>
      <c r="W711" s="5">
        <v>0</v>
      </c>
      <c r="X711" s="5">
        <v>0</v>
      </c>
      <c r="Y711" s="5">
        <f t="shared" si="126"/>
        <v>0</v>
      </c>
      <c r="Z711" s="5">
        <v>0</v>
      </c>
      <c r="AA711" s="5">
        <v>0</v>
      </c>
      <c r="AB711" s="5">
        <f t="shared" si="127"/>
        <v>0</v>
      </c>
      <c r="AC711" s="5">
        <v>0</v>
      </c>
      <c r="AD711" s="5">
        <v>0</v>
      </c>
      <c r="AE711" s="5">
        <f t="shared" si="128"/>
        <v>0</v>
      </c>
      <c r="AF711" s="5">
        <v>1</v>
      </c>
      <c r="AG711" s="6">
        <v>43095</v>
      </c>
      <c r="AH711" s="5">
        <v>1</v>
      </c>
      <c r="AI711" s="5">
        <v>0</v>
      </c>
      <c r="AJ711" s="5">
        <v>0</v>
      </c>
      <c r="AK711" s="5">
        <f t="shared" si="129"/>
        <v>0</v>
      </c>
      <c r="AL711" s="5">
        <v>0</v>
      </c>
      <c r="AM711" s="5">
        <v>0</v>
      </c>
      <c r="AN711" s="5">
        <f t="shared" si="130"/>
        <v>0</v>
      </c>
      <c r="AO711" s="5">
        <v>0</v>
      </c>
      <c r="AP711" s="5">
        <v>0</v>
      </c>
      <c r="AQ711" s="5">
        <f t="shared" si="131"/>
        <v>0</v>
      </c>
      <c r="AR711" s="5">
        <v>1</v>
      </c>
      <c r="AS711" s="6">
        <v>43391</v>
      </c>
      <c r="AT711" s="5">
        <v>1</v>
      </c>
      <c r="AU711" s="5">
        <v>0</v>
      </c>
      <c r="AV711" t="str">
        <f t="shared" si="124"/>
        <v>N</v>
      </c>
      <c r="AW711" t="s">
        <v>60</v>
      </c>
      <c r="AX711" t="s">
        <v>60</v>
      </c>
      <c r="AY711" t="s">
        <v>62</v>
      </c>
      <c r="AZ711" t="s">
        <v>62</v>
      </c>
      <c r="BA711" t="str">
        <f t="shared" si="125"/>
        <v>N</v>
      </c>
    </row>
    <row r="712" spans="1:53">
      <c r="A712" t="s">
        <v>1460</v>
      </c>
      <c r="B712" t="s">
        <v>54</v>
      </c>
      <c r="C712" t="s">
        <v>89</v>
      </c>
      <c r="D712">
        <v>2018</v>
      </c>
      <c r="F712" t="s">
        <v>2000</v>
      </c>
      <c r="G712" t="s">
        <v>2001</v>
      </c>
      <c r="H712" t="s">
        <v>1950</v>
      </c>
      <c r="I712" t="s">
        <v>1951</v>
      </c>
      <c r="J712" t="s">
        <v>101</v>
      </c>
      <c r="K712" t="s">
        <v>93</v>
      </c>
      <c r="L712" s="5">
        <v>0</v>
      </c>
      <c r="M712" s="5">
        <v>0</v>
      </c>
      <c r="N712" s="5">
        <f t="shared" si="121"/>
        <v>0</v>
      </c>
      <c r="O712" s="5">
        <v>0</v>
      </c>
      <c r="P712" s="5">
        <v>0</v>
      </c>
      <c r="Q712" s="5">
        <f t="shared" si="122"/>
        <v>0</v>
      </c>
      <c r="R712" s="5">
        <v>0</v>
      </c>
      <c r="S712" s="5">
        <v>0</v>
      </c>
      <c r="T712" s="5">
        <f t="shared" si="123"/>
        <v>0</v>
      </c>
      <c r="U712" s="5">
        <v>0</v>
      </c>
      <c r="V712" s="5">
        <v>0</v>
      </c>
      <c r="W712" s="5">
        <v>0</v>
      </c>
      <c r="X712" s="5">
        <v>0</v>
      </c>
      <c r="Y712" s="5">
        <f t="shared" si="126"/>
        <v>0</v>
      </c>
      <c r="Z712" s="5">
        <v>0</v>
      </c>
      <c r="AA712" s="5">
        <v>0</v>
      </c>
      <c r="AB712" s="5">
        <f t="shared" si="127"/>
        <v>0</v>
      </c>
      <c r="AC712" s="5">
        <v>0</v>
      </c>
      <c r="AD712" s="5">
        <v>0</v>
      </c>
      <c r="AE712" s="5">
        <f t="shared" si="128"/>
        <v>0</v>
      </c>
      <c r="AF712" s="5">
        <v>1</v>
      </c>
      <c r="AG712" s="6">
        <v>43095</v>
      </c>
      <c r="AH712" s="5">
        <v>1</v>
      </c>
      <c r="AI712" s="5">
        <v>0</v>
      </c>
      <c r="AJ712" s="5">
        <v>0</v>
      </c>
      <c r="AK712" s="5">
        <f t="shared" si="129"/>
        <v>0</v>
      </c>
      <c r="AL712" s="5">
        <v>0</v>
      </c>
      <c r="AM712" s="5">
        <v>0</v>
      </c>
      <c r="AN712" s="5">
        <f t="shared" si="130"/>
        <v>0</v>
      </c>
      <c r="AO712" s="5">
        <v>0</v>
      </c>
      <c r="AP712" s="5">
        <v>0</v>
      </c>
      <c r="AQ712" s="5">
        <f t="shared" si="131"/>
        <v>0</v>
      </c>
      <c r="AR712" s="5">
        <v>1</v>
      </c>
      <c r="AS712" s="6">
        <v>43390</v>
      </c>
      <c r="AT712" s="5">
        <v>1</v>
      </c>
      <c r="AU712" s="5">
        <v>0</v>
      </c>
      <c r="AV712" t="str">
        <f t="shared" si="124"/>
        <v>N</v>
      </c>
      <c r="AW712" t="s">
        <v>60</v>
      </c>
      <c r="AX712" t="s">
        <v>60</v>
      </c>
      <c r="AY712" t="s">
        <v>62</v>
      </c>
      <c r="AZ712" t="s">
        <v>62</v>
      </c>
      <c r="BA712" t="str">
        <f t="shared" si="125"/>
        <v>N</v>
      </c>
    </row>
    <row r="713" spans="1:53">
      <c r="A713" t="s">
        <v>1460</v>
      </c>
      <c r="B713" t="s">
        <v>54</v>
      </c>
      <c r="C713" t="s">
        <v>89</v>
      </c>
      <c r="D713">
        <v>2018</v>
      </c>
      <c r="F713" t="s">
        <v>2002</v>
      </c>
      <c r="G713" t="s">
        <v>2003</v>
      </c>
      <c r="H713" t="s">
        <v>1942</v>
      </c>
      <c r="I713" t="s">
        <v>1943</v>
      </c>
      <c r="J713" t="s">
        <v>101</v>
      </c>
      <c r="K713" t="s">
        <v>93</v>
      </c>
      <c r="L713" s="5">
        <v>0</v>
      </c>
      <c r="M713" s="5">
        <v>0</v>
      </c>
      <c r="N713" s="5">
        <f t="shared" si="121"/>
        <v>0</v>
      </c>
      <c r="O713" s="5">
        <v>0</v>
      </c>
      <c r="P713" s="5">
        <v>0</v>
      </c>
      <c r="Q713" s="5">
        <f t="shared" si="122"/>
        <v>0</v>
      </c>
      <c r="R713" s="5">
        <v>0</v>
      </c>
      <c r="S713" s="5">
        <v>0</v>
      </c>
      <c r="T713" s="5">
        <f t="shared" si="123"/>
        <v>0</v>
      </c>
      <c r="U713" s="5">
        <v>0</v>
      </c>
      <c r="V713" s="5">
        <v>0</v>
      </c>
      <c r="W713" s="5">
        <v>0</v>
      </c>
      <c r="X713" s="5">
        <v>0</v>
      </c>
      <c r="Y713" s="5">
        <f t="shared" si="126"/>
        <v>0</v>
      </c>
      <c r="Z713" s="5">
        <v>0</v>
      </c>
      <c r="AA713" s="5">
        <v>0</v>
      </c>
      <c r="AB713" s="5">
        <f t="shared" si="127"/>
        <v>0</v>
      </c>
      <c r="AC713" s="5">
        <v>0</v>
      </c>
      <c r="AD713" s="5">
        <v>0</v>
      </c>
      <c r="AE713" s="5">
        <f t="shared" si="128"/>
        <v>0</v>
      </c>
      <c r="AF713" s="5">
        <v>1</v>
      </c>
      <c r="AG713" s="6">
        <v>43164</v>
      </c>
      <c r="AH713" s="5">
        <v>1</v>
      </c>
      <c r="AI713" s="5">
        <v>0</v>
      </c>
      <c r="AJ713" s="5">
        <v>0</v>
      </c>
      <c r="AK713" s="5">
        <f t="shared" si="129"/>
        <v>0</v>
      </c>
      <c r="AL713" s="5">
        <v>0</v>
      </c>
      <c r="AM713" s="5">
        <v>0</v>
      </c>
      <c r="AN713" s="5">
        <f t="shared" si="130"/>
        <v>0</v>
      </c>
      <c r="AO713" s="5">
        <v>0</v>
      </c>
      <c r="AP713" s="5">
        <v>0</v>
      </c>
      <c r="AQ713" s="5">
        <f t="shared" si="131"/>
        <v>0</v>
      </c>
      <c r="AR713" s="5">
        <v>0</v>
      </c>
      <c r="AS713" s="6">
        <v>43356</v>
      </c>
      <c r="AT713" s="5">
        <v>0</v>
      </c>
      <c r="AU713" s="5">
        <v>0</v>
      </c>
      <c r="AV713" t="str">
        <f t="shared" si="124"/>
        <v>N</v>
      </c>
      <c r="AW713" t="s">
        <v>60</v>
      </c>
      <c r="AX713" t="s">
        <v>60</v>
      </c>
      <c r="AY713" t="s">
        <v>62</v>
      </c>
      <c r="AZ713" t="s">
        <v>62</v>
      </c>
      <c r="BA713" t="str">
        <f t="shared" si="125"/>
        <v>N</v>
      </c>
    </row>
    <row r="714" spans="1:53">
      <c r="A714" t="s">
        <v>1460</v>
      </c>
      <c r="B714" t="s">
        <v>54</v>
      </c>
      <c r="C714" t="s">
        <v>89</v>
      </c>
      <c r="D714">
        <v>2018</v>
      </c>
      <c r="F714" t="s">
        <v>2004</v>
      </c>
      <c r="G714" t="s">
        <v>2005</v>
      </c>
      <c r="H714" t="s">
        <v>1942</v>
      </c>
      <c r="I714" t="s">
        <v>1943</v>
      </c>
      <c r="J714" t="s">
        <v>101</v>
      </c>
      <c r="K714" t="s">
        <v>93</v>
      </c>
      <c r="L714" s="5">
        <v>0</v>
      </c>
      <c r="M714" s="5">
        <v>0</v>
      </c>
      <c r="N714" s="5">
        <f t="shared" si="121"/>
        <v>0</v>
      </c>
      <c r="O714" s="5">
        <v>0</v>
      </c>
      <c r="P714" s="5">
        <v>0</v>
      </c>
      <c r="Q714" s="5">
        <f t="shared" si="122"/>
        <v>0</v>
      </c>
      <c r="R714" s="5">
        <v>0</v>
      </c>
      <c r="S714" s="5">
        <v>0</v>
      </c>
      <c r="T714" s="5">
        <f t="shared" si="123"/>
        <v>0</v>
      </c>
      <c r="U714" s="5">
        <v>0</v>
      </c>
      <c r="V714" s="5">
        <v>0</v>
      </c>
      <c r="W714" s="5">
        <v>0</v>
      </c>
      <c r="X714" s="5">
        <v>0</v>
      </c>
      <c r="Y714" s="5">
        <f t="shared" si="126"/>
        <v>0</v>
      </c>
      <c r="Z714" s="5">
        <v>0</v>
      </c>
      <c r="AA714" s="5">
        <v>0</v>
      </c>
      <c r="AB714" s="5">
        <f t="shared" si="127"/>
        <v>0</v>
      </c>
      <c r="AC714" s="5">
        <v>0</v>
      </c>
      <c r="AD714" s="5">
        <v>0</v>
      </c>
      <c r="AE714" s="5">
        <f t="shared" si="128"/>
        <v>0</v>
      </c>
      <c r="AF714" s="5">
        <v>1</v>
      </c>
      <c r="AG714" s="6">
        <v>43028</v>
      </c>
      <c r="AH714" s="5">
        <v>1</v>
      </c>
      <c r="AI714" s="5">
        <v>0</v>
      </c>
      <c r="AJ714" s="5">
        <v>0</v>
      </c>
      <c r="AK714" s="5">
        <f t="shared" si="129"/>
        <v>0</v>
      </c>
      <c r="AL714" s="5">
        <v>0</v>
      </c>
      <c r="AM714" s="5">
        <v>0</v>
      </c>
      <c r="AN714" s="5">
        <f t="shared" si="130"/>
        <v>0</v>
      </c>
      <c r="AO714" s="5">
        <v>0</v>
      </c>
      <c r="AP714" s="5">
        <v>0</v>
      </c>
      <c r="AQ714" s="5">
        <f t="shared" si="131"/>
        <v>0</v>
      </c>
      <c r="AR714" s="5">
        <v>1</v>
      </c>
      <c r="AS714" s="6">
        <v>43139</v>
      </c>
      <c r="AT714" s="5">
        <v>1</v>
      </c>
      <c r="AU714" s="5">
        <v>0</v>
      </c>
      <c r="AV714" t="str">
        <f t="shared" si="124"/>
        <v>N</v>
      </c>
      <c r="AW714" t="s">
        <v>60</v>
      </c>
      <c r="AX714" t="s">
        <v>60</v>
      </c>
      <c r="AY714" t="s">
        <v>62</v>
      </c>
      <c r="AZ714" t="s">
        <v>62</v>
      </c>
      <c r="BA714" t="str">
        <f t="shared" si="125"/>
        <v>N</v>
      </c>
    </row>
    <row r="715" spans="1:53">
      <c r="A715" t="s">
        <v>1460</v>
      </c>
      <c r="B715" t="s">
        <v>54</v>
      </c>
      <c r="C715" t="s">
        <v>89</v>
      </c>
      <c r="D715">
        <v>2018</v>
      </c>
      <c r="F715" t="s">
        <v>2006</v>
      </c>
      <c r="G715" t="s">
        <v>2007</v>
      </c>
      <c r="H715" t="s">
        <v>1942</v>
      </c>
      <c r="I715" t="s">
        <v>1943</v>
      </c>
      <c r="J715" t="s">
        <v>101</v>
      </c>
      <c r="K715" t="s">
        <v>93</v>
      </c>
      <c r="L715" s="5">
        <v>0</v>
      </c>
      <c r="M715" s="5">
        <v>0</v>
      </c>
      <c r="N715" s="5">
        <f t="shared" si="121"/>
        <v>0</v>
      </c>
      <c r="O715" s="5">
        <v>0</v>
      </c>
      <c r="P715" s="5">
        <v>0</v>
      </c>
      <c r="Q715" s="5">
        <f t="shared" si="122"/>
        <v>0</v>
      </c>
      <c r="R715" s="5">
        <v>0</v>
      </c>
      <c r="S715" s="5">
        <v>0</v>
      </c>
      <c r="T715" s="5">
        <f t="shared" si="123"/>
        <v>0</v>
      </c>
      <c r="U715" s="5">
        <v>0</v>
      </c>
      <c r="V715" s="5">
        <v>0</v>
      </c>
      <c r="W715" s="5">
        <v>0</v>
      </c>
      <c r="X715" s="5">
        <v>0</v>
      </c>
      <c r="Y715" s="5">
        <f t="shared" si="126"/>
        <v>0</v>
      </c>
      <c r="Z715" s="5">
        <v>0</v>
      </c>
      <c r="AA715" s="5">
        <v>0</v>
      </c>
      <c r="AB715" s="5">
        <f t="shared" si="127"/>
        <v>0</v>
      </c>
      <c r="AC715" s="5">
        <v>0</v>
      </c>
      <c r="AD715" s="5">
        <v>0</v>
      </c>
      <c r="AE715" s="5">
        <f t="shared" si="128"/>
        <v>0</v>
      </c>
      <c r="AF715" s="5">
        <v>1</v>
      </c>
      <c r="AG715" s="6">
        <v>43095</v>
      </c>
      <c r="AH715" s="5">
        <v>1</v>
      </c>
      <c r="AI715" s="5">
        <v>0</v>
      </c>
      <c r="AJ715" s="5">
        <v>0</v>
      </c>
      <c r="AK715" s="5">
        <f t="shared" si="129"/>
        <v>0</v>
      </c>
      <c r="AL715" s="5">
        <v>0</v>
      </c>
      <c r="AM715" s="5">
        <v>0</v>
      </c>
      <c r="AN715" s="5">
        <f t="shared" si="130"/>
        <v>0</v>
      </c>
      <c r="AO715" s="5">
        <v>0</v>
      </c>
      <c r="AP715" s="5">
        <v>0</v>
      </c>
      <c r="AQ715" s="5">
        <f t="shared" si="131"/>
        <v>0</v>
      </c>
      <c r="AR715" s="5">
        <v>1</v>
      </c>
      <c r="AS715" s="6">
        <v>43362</v>
      </c>
      <c r="AT715" s="5">
        <v>1</v>
      </c>
      <c r="AU715" s="5">
        <v>0</v>
      </c>
      <c r="AV715" t="str">
        <f t="shared" si="124"/>
        <v>N</v>
      </c>
      <c r="AW715" t="s">
        <v>60</v>
      </c>
      <c r="AX715" t="s">
        <v>60</v>
      </c>
      <c r="AY715" t="s">
        <v>62</v>
      </c>
      <c r="AZ715" t="s">
        <v>62</v>
      </c>
      <c r="BA715" t="str">
        <f t="shared" si="125"/>
        <v>N</v>
      </c>
    </row>
    <row r="716" spans="1:53">
      <c r="A716" t="s">
        <v>1460</v>
      </c>
      <c r="B716" t="s">
        <v>54</v>
      </c>
      <c r="C716" t="s">
        <v>89</v>
      </c>
      <c r="D716">
        <v>2018</v>
      </c>
      <c r="F716" t="s">
        <v>2008</v>
      </c>
      <c r="G716" t="s">
        <v>2009</v>
      </c>
      <c r="H716" t="s">
        <v>1942</v>
      </c>
      <c r="I716" t="s">
        <v>1943</v>
      </c>
      <c r="J716" t="s">
        <v>101</v>
      </c>
      <c r="K716" t="s">
        <v>93</v>
      </c>
      <c r="L716" s="5">
        <v>0</v>
      </c>
      <c r="M716" s="5">
        <v>0</v>
      </c>
      <c r="N716" s="5">
        <f t="shared" si="121"/>
        <v>0</v>
      </c>
      <c r="O716" s="5">
        <v>0</v>
      </c>
      <c r="P716" s="5">
        <v>0</v>
      </c>
      <c r="Q716" s="5">
        <f t="shared" si="122"/>
        <v>0</v>
      </c>
      <c r="R716" s="5">
        <v>0</v>
      </c>
      <c r="S716" s="5">
        <v>0</v>
      </c>
      <c r="T716" s="5">
        <f t="shared" si="123"/>
        <v>0</v>
      </c>
      <c r="U716" s="5">
        <v>0</v>
      </c>
      <c r="V716" s="5">
        <v>0</v>
      </c>
      <c r="W716" s="5">
        <v>0</v>
      </c>
      <c r="X716" s="5">
        <v>0</v>
      </c>
      <c r="Y716" s="5">
        <f t="shared" si="126"/>
        <v>0</v>
      </c>
      <c r="Z716" s="5">
        <v>0</v>
      </c>
      <c r="AA716" s="5">
        <v>0</v>
      </c>
      <c r="AB716" s="5">
        <f t="shared" si="127"/>
        <v>0</v>
      </c>
      <c r="AC716" s="5">
        <v>0</v>
      </c>
      <c r="AD716" s="5">
        <v>0</v>
      </c>
      <c r="AE716" s="5">
        <f t="shared" si="128"/>
        <v>0</v>
      </c>
      <c r="AF716" s="5">
        <v>1</v>
      </c>
      <c r="AG716" s="6">
        <v>43095</v>
      </c>
      <c r="AH716" s="5">
        <v>1</v>
      </c>
      <c r="AI716" s="5">
        <v>0</v>
      </c>
      <c r="AJ716" s="5">
        <v>0</v>
      </c>
      <c r="AK716" s="5">
        <f t="shared" si="129"/>
        <v>0</v>
      </c>
      <c r="AL716" s="5">
        <v>0</v>
      </c>
      <c r="AM716" s="5">
        <v>0</v>
      </c>
      <c r="AN716" s="5">
        <f t="shared" si="130"/>
        <v>0</v>
      </c>
      <c r="AO716" s="5">
        <v>0</v>
      </c>
      <c r="AP716" s="5">
        <v>0</v>
      </c>
      <c r="AQ716" s="5">
        <f t="shared" si="131"/>
        <v>0</v>
      </c>
      <c r="AR716" s="5">
        <v>1</v>
      </c>
      <c r="AS716" s="6">
        <v>43227</v>
      </c>
      <c r="AT716" s="5">
        <v>1</v>
      </c>
      <c r="AU716" s="5">
        <v>0</v>
      </c>
      <c r="AV716" t="str">
        <f t="shared" si="124"/>
        <v>N</v>
      </c>
      <c r="AW716" t="s">
        <v>60</v>
      </c>
      <c r="AX716" t="s">
        <v>60</v>
      </c>
      <c r="AY716" t="s">
        <v>62</v>
      </c>
      <c r="AZ716" t="s">
        <v>62</v>
      </c>
      <c r="BA716" t="str">
        <f t="shared" si="125"/>
        <v>N</v>
      </c>
    </row>
    <row r="717" spans="1:53">
      <c r="A717" t="s">
        <v>1460</v>
      </c>
      <c r="B717" t="s">
        <v>54</v>
      </c>
      <c r="C717" t="s">
        <v>89</v>
      </c>
      <c r="D717">
        <v>2018</v>
      </c>
      <c r="F717" t="s">
        <v>2010</v>
      </c>
      <c r="G717" t="s">
        <v>2011</v>
      </c>
      <c r="H717" t="s">
        <v>1942</v>
      </c>
      <c r="I717" t="s">
        <v>1943</v>
      </c>
      <c r="J717" t="s">
        <v>101</v>
      </c>
      <c r="K717" t="s">
        <v>93</v>
      </c>
      <c r="L717" s="5">
        <v>0</v>
      </c>
      <c r="M717" s="5">
        <v>0</v>
      </c>
      <c r="N717" s="5">
        <f t="shared" si="121"/>
        <v>0</v>
      </c>
      <c r="O717" s="5">
        <v>0</v>
      </c>
      <c r="P717" s="5">
        <v>0</v>
      </c>
      <c r="Q717" s="5">
        <f t="shared" si="122"/>
        <v>0</v>
      </c>
      <c r="R717" s="5">
        <v>0</v>
      </c>
      <c r="S717" s="5">
        <v>0</v>
      </c>
      <c r="T717" s="5">
        <f t="shared" si="123"/>
        <v>0</v>
      </c>
      <c r="U717" s="5">
        <v>0</v>
      </c>
      <c r="V717" s="5">
        <v>0</v>
      </c>
      <c r="W717" s="5">
        <v>0</v>
      </c>
      <c r="X717" s="5">
        <v>0</v>
      </c>
      <c r="Y717" s="5">
        <f t="shared" si="126"/>
        <v>0</v>
      </c>
      <c r="Z717" s="5">
        <v>0</v>
      </c>
      <c r="AA717" s="5">
        <v>0</v>
      </c>
      <c r="AB717" s="5">
        <f t="shared" si="127"/>
        <v>0</v>
      </c>
      <c r="AC717" s="5">
        <v>0</v>
      </c>
      <c r="AD717" s="5">
        <v>0</v>
      </c>
      <c r="AE717" s="5">
        <f t="shared" si="128"/>
        <v>0</v>
      </c>
      <c r="AF717" s="5">
        <v>1</v>
      </c>
      <c r="AG717" s="6">
        <v>43095</v>
      </c>
      <c r="AH717" s="5">
        <v>1</v>
      </c>
      <c r="AI717" s="5">
        <v>0</v>
      </c>
      <c r="AJ717" s="5">
        <v>0</v>
      </c>
      <c r="AK717" s="5">
        <f t="shared" si="129"/>
        <v>0</v>
      </c>
      <c r="AL717" s="5">
        <v>0</v>
      </c>
      <c r="AM717" s="5">
        <v>0</v>
      </c>
      <c r="AN717" s="5">
        <f t="shared" si="130"/>
        <v>0</v>
      </c>
      <c r="AO717" s="5">
        <v>0</v>
      </c>
      <c r="AP717" s="5">
        <v>0</v>
      </c>
      <c r="AQ717" s="5">
        <f t="shared" si="131"/>
        <v>0</v>
      </c>
      <c r="AR717" s="5">
        <v>1</v>
      </c>
      <c r="AS717" s="6">
        <v>43362</v>
      </c>
      <c r="AT717" s="5">
        <v>1</v>
      </c>
      <c r="AU717" s="5">
        <v>0</v>
      </c>
      <c r="AV717" t="str">
        <f t="shared" si="124"/>
        <v>N</v>
      </c>
      <c r="AW717" t="s">
        <v>60</v>
      </c>
      <c r="AX717" t="s">
        <v>60</v>
      </c>
      <c r="AY717" t="s">
        <v>62</v>
      </c>
      <c r="AZ717" t="s">
        <v>62</v>
      </c>
      <c r="BA717" t="str">
        <f t="shared" si="125"/>
        <v>N</v>
      </c>
    </row>
    <row r="718" spans="1:53">
      <c r="A718" t="s">
        <v>1460</v>
      </c>
      <c r="B718" t="s">
        <v>54</v>
      </c>
      <c r="C718" t="s">
        <v>89</v>
      </c>
      <c r="D718">
        <v>2018</v>
      </c>
      <c r="F718" t="s">
        <v>2012</v>
      </c>
      <c r="G718" t="s">
        <v>2013</v>
      </c>
      <c r="H718" t="s">
        <v>1950</v>
      </c>
      <c r="I718" t="s">
        <v>1951</v>
      </c>
      <c r="J718" t="s">
        <v>101</v>
      </c>
      <c r="K718" t="s">
        <v>93</v>
      </c>
      <c r="L718" s="5">
        <v>0</v>
      </c>
      <c r="M718" s="5">
        <v>0</v>
      </c>
      <c r="N718" s="5">
        <f t="shared" si="121"/>
        <v>0</v>
      </c>
      <c r="O718" s="5">
        <v>0</v>
      </c>
      <c r="P718" s="5">
        <v>0</v>
      </c>
      <c r="Q718" s="5">
        <f t="shared" si="122"/>
        <v>0</v>
      </c>
      <c r="R718" s="5">
        <v>0</v>
      </c>
      <c r="S718" s="5">
        <v>0</v>
      </c>
      <c r="T718" s="5">
        <f t="shared" si="123"/>
        <v>0</v>
      </c>
      <c r="U718" s="5">
        <v>0</v>
      </c>
      <c r="V718" s="5">
        <v>0</v>
      </c>
      <c r="W718" s="5">
        <v>0</v>
      </c>
      <c r="X718" s="5">
        <v>0</v>
      </c>
      <c r="Y718" s="5">
        <f t="shared" si="126"/>
        <v>0</v>
      </c>
      <c r="Z718" s="5">
        <v>0</v>
      </c>
      <c r="AA718" s="5">
        <v>0</v>
      </c>
      <c r="AB718" s="5">
        <f t="shared" si="127"/>
        <v>0</v>
      </c>
      <c r="AC718" s="5">
        <v>0</v>
      </c>
      <c r="AD718" s="5">
        <v>0</v>
      </c>
      <c r="AE718" s="5">
        <f t="shared" si="128"/>
        <v>0</v>
      </c>
      <c r="AF718" s="5">
        <v>1</v>
      </c>
      <c r="AG718" s="6">
        <v>43095</v>
      </c>
      <c r="AH718" s="5">
        <v>1</v>
      </c>
      <c r="AI718" s="5">
        <v>0</v>
      </c>
      <c r="AJ718" s="5">
        <v>0</v>
      </c>
      <c r="AK718" s="5">
        <f t="shared" si="129"/>
        <v>0</v>
      </c>
      <c r="AL718" s="5">
        <v>0</v>
      </c>
      <c r="AM718" s="5">
        <v>0</v>
      </c>
      <c r="AN718" s="5">
        <f t="shared" si="130"/>
        <v>0</v>
      </c>
      <c r="AO718" s="5">
        <v>0</v>
      </c>
      <c r="AP718" s="5">
        <v>0</v>
      </c>
      <c r="AQ718" s="5">
        <f t="shared" si="131"/>
        <v>0</v>
      </c>
      <c r="AR718" s="5">
        <v>1</v>
      </c>
      <c r="AS718" s="6">
        <v>43418</v>
      </c>
      <c r="AT718" s="5">
        <v>1</v>
      </c>
      <c r="AU718" s="5">
        <v>0</v>
      </c>
      <c r="AV718" t="str">
        <f t="shared" si="124"/>
        <v>N</v>
      </c>
      <c r="AW718" t="s">
        <v>60</v>
      </c>
      <c r="AX718" t="s">
        <v>60</v>
      </c>
      <c r="AY718" t="s">
        <v>62</v>
      </c>
      <c r="AZ718" t="s">
        <v>62</v>
      </c>
      <c r="BA718" t="str">
        <f t="shared" si="125"/>
        <v>N</v>
      </c>
    </row>
    <row r="719" spans="1:53">
      <c r="A719" t="s">
        <v>1460</v>
      </c>
      <c r="B719" t="s">
        <v>54</v>
      </c>
      <c r="C719" t="s">
        <v>89</v>
      </c>
      <c r="D719">
        <v>2018</v>
      </c>
      <c r="F719" t="s">
        <v>2014</v>
      </c>
      <c r="G719" t="s">
        <v>2015</v>
      </c>
      <c r="H719" t="s">
        <v>1950</v>
      </c>
      <c r="I719" t="s">
        <v>1951</v>
      </c>
      <c r="J719" t="s">
        <v>101</v>
      </c>
      <c r="K719" t="s">
        <v>93</v>
      </c>
      <c r="L719" s="5">
        <v>0</v>
      </c>
      <c r="M719" s="5">
        <v>0</v>
      </c>
      <c r="N719" s="5">
        <f t="shared" si="121"/>
        <v>0</v>
      </c>
      <c r="O719" s="5">
        <v>0</v>
      </c>
      <c r="P719" s="5">
        <v>0</v>
      </c>
      <c r="Q719" s="5">
        <f t="shared" si="122"/>
        <v>0</v>
      </c>
      <c r="R719" s="5">
        <v>0</v>
      </c>
      <c r="S719" s="5">
        <v>0</v>
      </c>
      <c r="T719" s="5">
        <f t="shared" si="123"/>
        <v>0</v>
      </c>
      <c r="U719" s="5">
        <v>0</v>
      </c>
      <c r="V719" s="5">
        <v>0</v>
      </c>
      <c r="W719" s="5">
        <v>0</v>
      </c>
      <c r="X719" s="5">
        <v>0</v>
      </c>
      <c r="Y719" s="5">
        <f t="shared" si="126"/>
        <v>0</v>
      </c>
      <c r="Z719" s="5">
        <v>0</v>
      </c>
      <c r="AA719" s="5">
        <v>0</v>
      </c>
      <c r="AB719" s="5">
        <f t="shared" si="127"/>
        <v>0</v>
      </c>
      <c r="AC719" s="5">
        <v>0</v>
      </c>
      <c r="AD719" s="5">
        <v>0</v>
      </c>
      <c r="AE719" s="5">
        <f t="shared" si="128"/>
        <v>0</v>
      </c>
      <c r="AF719" s="5">
        <v>1</v>
      </c>
      <c r="AG719" s="6">
        <v>43095</v>
      </c>
      <c r="AH719" s="5">
        <v>1</v>
      </c>
      <c r="AI719" s="5">
        <v>0</v>
      </c>
      <c r="AJ719" s="5">
        <v>0</v>
      </c>
      <c r="AK719" s="5">
        <f t="shared" si="129"/>
        <v>0</v>
      </c>
      <c r="AL719" s="5">
        <v>0</v>
      </c>
      <c r="AM719" s="5">
        <v>0</v>
      </c>
      <c r="AN719" s="5">
        <f t="shared" si="130"/>
        <v>0</v>
      </c>
      <c r="AO719" s="5">
        <v>0</v>
      </c>
      <c r="AP719" s="5">
        <v>0</v>
      </c>
      <c r="AQ719" s="5">
        <f t="shared" si="131"/>
        <v>0</v>
      </c>
      <c r="AR719" s="5">
        <v>1</v>
      </c>
      <c r="AS719" s="6">
        <v>43424</v>
      </c>
      <c r="AT719" s="5">
        <v>1</v>
      </c>
      <c r="AU719" s="5">
        <v>0</v>
      </c>
      <c r="AV719" t="str">
        <f t="shared" si="124"/>
        <v>N</v>
      </c>
      <c r="AW719" t="s">
        <v>60</v>
      </c>
      <c r="AX719" t="s">
        <v>60</v>
      </c>
      <c r="AY719" t="s">
        <v>62</v>
      </c>
      <c r="AZ719" t="s">
        <v>62</v>
      </c>
      <c r="BA719" t="str">
        <f t="shared" si="125"/>
        <v>N</v>
      </c>
    </row>
    <row r="720" spans="1:53">
      <c r="A720" t="s">
        <v>1460</v>
      </c>
      <c r="B720" t="s">
        <v>54</v>
      </c>
      <c r="C720" t="s">
        <v>89</v>
      </c>
      <c r="D720">
        <v>2018</v>
      </c>
      <c r="F720" t="s">
        <v>2016</v>
      </c>
      <c r="G720" t="s">
        <v>2017</v>
      </c>
      <c r="H720" t="s">
        <v>1950</v>
      </c>
      <c r="I720" t="s">
        <v>1951</v>
      </c>
      <c r="J720" t="s">
        <v>101</v>
      </c>
      <c r="K720" t="s">
        <v>93</v>
      </c>
      <c r="L720" s="5">
        <v>0</v>
      </c>
      <c r="M720" s="5">
        <v>0</v>
      </c>
      <c r="N720" s="5">
        <f t="shared" si="121"/>
        <v>0</v>
      </c>
      <c r="O720" s="5">
        <v>0</v>
      </c>
      <c r="P720" s="5">
        <v>0</v>
      </c>
      <c r="Q720" s="5">
        <f t="shared" si="122"/>
        <v>0</v>
      </c>
      <c r="R720" s="5">
        <v>0</v>
      </c>
      <c r="S720" s="5">
        <v>0</v>
      </c>
      <c r="T720" s="5">
        <f t="shared" si="123"/>
        <v>0</v>
      </c>
      <c r="U720" s="5">
        <v>0</v>
      </c>
      <c r="V720" s="5">
        <v>0</v>
      </c>
      <c r="W720" s="5">
        <v>0</v>
      </c>
      <c r="X720" s="5">
        <v>0</v>
      </c>
      <c r="Y720" s="5">
        <f t="shared" si="126"/>
        <v>0</v>
      </c>
      <c r="Z720" s="5">
        <v>0</v>
      </c>
      <c r="AA720" s="5">
        <v>0</v>
      </c>
      <c r="AB720" s="5">
        <f t="shared" si="127"/>
        <v>0</v>
      </c>
      <c r="AC720" s="5">
        <v>0</v>
      </c>
      <c r="AD720" s="5">
        <v>0</v>
      </c>
      <c r="AE720" s="5">
        <f t="shared" si="128"/>
        <v>0</v>
      </c>
      <c r="AF720" s="5">
        <v>1</v>
      </c>
      <c r="AG720" s="6">
        <v>43095</v>
      </c>
      <c r="AH720" s="5">
        <v>1</v>
      </c>
      <c r="AI720" s="5">
        <v>0</v>
      </c>
      <c r="AJ720" s="5">
        <v>0</v>
      </c>
      <c r="AK720" s="5">
        <f t="shared" si="129"/>
        <v>0</v>
      </c>
      <c r="AL720" s="5">
        <v>0</v>
      </c>
      <c r="AM720" s="5">
        <v>0</v>
      </c>
      <c r="AN720" s="5">
        <f t="shared" si="130"/>
        <v>0</v>
      </c>
      <c r="AO720" s="5">
        <v>0</v>
      </c>
      <c r="AP720" s="5">
        <v>0</v>
      </c>
      <c r="AQ720" s="5">
        <f t="shared" si="131"/>
        <v>0</v>
      </c>
      <c r="AR720" s="5">
        <v>1</v>
      </c>
      <c r="AS720" s="6">
        <v>43410</v>
      </c>
      <c r="AT720" s="5">
        <v>1</v>
      </c>
      <c r="AU720" s="5">
        <v>0</v>
      </c>
      <c r="AV720" t="str">
        <f t="shared" si="124"/>
        <v>N</v>
      </c>
      <c r="AW720" t="s">
        <v>60</v>
      </c>
      <c r="AX720" t="s">
        <v>60</v>
      </c>
      <c r="AY720" t="s">
        <v>62</v>
      </c>
      <c r="AZ720" t="s">
        <v>62</v>
      </c>
      <c r="BA720" t="str">
        <f t="shared" si="125"/>
        <v>N</v>
      </c>
    </row>
    <row r="721" spans="1:53">
      <c r="A721" t="s">
        <v>1460</v>
      </c>
      <c r="B721" t="s">
        <v>54</v>
      </c>
      <c r="C721" t="s">
        <v>89</v>
      </c>
      <c r="D721">
        <v>2018</v>
      </c>
      <c r="F721" t="s">
        <v>2018</v>
      </c>
      <c r="G721" t="s">
        <v>2019</v>
      </c>
      <c r="H721" t="s">
        <v>1942</v>
      </c>
      <c r="I721" t="s">
        <v>1943</v>
      </c>
      <c r="J721" t="s">
        <v>101</v>
      </c>
      <c r="K721" t="s">
        <v>93</v>
      </c>
      <c r="L721" s="5">
        <v>0</v>
      </c>
      <c r="M721" s="5">
        <v>0</v>
      </c>
      <c r="N721" s="5">
        <f t="shared" si="121"/>
        <v>0</v>
      </c>
      <c r="O721" s="5">
        <v>0</v>
      </c>
      <c r="P721" s="5">
        <v>0</v>
      </c>
      <c r="Q721" s="5">
        <f t="shared" si="122"/>
        <v>0</v>
      </c>
      <c r="R721" s="5">
        <v>0</v>
      </c>
      <c r="S721" s="5">
        <v>0</v>
      </c>
      <c r="T721" s="5">
        <f t="shared" si="123"/>
        <v>0</v>
      </c>
      <c r="U721" s="5">
        <v>0</v>
      </c>
      <c r="V721" s="5">
        <v>0</v>
      </c>
      <c r="W721" s="5">
        <v>0</v>
      </c>
      <c r="X721" s="5">
        <v>0</v>
      </c>
      <c r="Y721" s="5">
        <f t="shared" si="126"/>
        <v>0</v>
      </c>
      <c r="Z721" s="5">
        <v>0</v>
      </c>
      <c r="AA721" s="5">
        <v>0</v>
      </c>
      <c r="AB721" s="5">
        <f t="shared" si="127"/>
        <v>0</v>
      </c>
      <c r="AC721" s="5">
        <v>0</v>
      </c>
      <c r="AD721" s="5">
        <v>0</v>
      </c>
      <c r="AE721" s="5">
        <f t="shared" si="128"/>
        <v>0</v>
      </c>
      <c r="AF721" s="5">
        <v>1</v>
      </c>
      <c r="AG721" s="6">
        <v>43164</v>
      </c>
      <c r="AH721" s="5">
        <v>1</v>
      </c>
      <c r="AI721" s="5">
        <v>0</v>
      </c>
      <c r="AJ721" s="5">
        <v>0</v>
      </c>
      <c r="AK721" s="5">
        <f t="shared" si="129"/>
        <v>0</v>
      </c>
      <c r="AL721" s="5">
        <v>0</v>
      </c>
      <c r="AM721" s="5">
        <v>0</v>
      </c>
      <c r="AN721" s="5">
        <f t="shared" si="130"/>
        <v>0</v>
      </c>
      <c r="AO721" s="5">
        <v>0</v>
      </c>
      <c r="AP721" s="5">
        <v>0</v>
      </c>
      <c r="AQ721" s="5">
        <f t="shared" si="131"/>
        <v>0</v>
      </c>
      <c r="AR721" s="5">
        <v>0</v>
      </c>
      <c r="AS721" s="6">
        <v>43397</v>
      </c>
      <c r="AT721" s="5">
        <v>0</v>
      </c>
      <c r="AU721" s="5">
        <v>0</v>
      </c>
      <c r="AV721" t="str">
        <f t="shared" si="124"/>
        <v>N</v>
      </c>
      <c r="AW721" t="s">
        <v>60</v>
      </c>
      <c r="AX721" t="s">
        <v>60</v>
      </c>
      <c r="AY721" t="s">
        <v>62</v>
      </c>
      <c r="AZ721" t="s">
        <v>62</v>
      </c>
      <c r="BA721" t="str">
        <f t="shared" si="125"/>
        <v>N</v>
      </c>
    </row>
    <row r="722" spans="1:53">
      <c r="A722" t="s">
        <v>1460</v>
      </c>
      <c r="B722" t="s">
        <v>54</v>
      </c>
      <c r="C722" t="s">
        <v>89</v>
      </c>
      <c r="D722">
        <v>2018</v>
      </c>
      <c r="F722" t="s">
        <v>2020</v>
      </c>
      <c r="G722" t="s">
        <v>2021</v>
      </c>
      <c r="H722" t="s">
        <v>1942</v>
      </c>
      <c r="I722" t="s">
        <v>1943</v>
      </c>
      <c r="J722" t="s">
        <v>101</v>
      </c>
      <c r="K722" t="s">
        <v>93</v>
      </c>
      <c r="L722" s="5">
        <v>0</v>
      </c>
      <c r="M722" s="5">
        <v>0</v>
      </c>
      <c r="N722" s="5">
        <f t="shared" si="121"/>
        <v>0</v>
      </c>
      <c r="O722" s="5">
        <v>0</v>
      </c>
      <c r="P722" s="5">
        <v>0</v>
      </c>
      <c r="Q722" s="5">
        <f t="shared" si="122"/>
        <v>0</v>
      </c>
      <c r="R722" s="5">
        <v>0</v>
      </c>
      <c r="S722" s="5">
        <v>0</v>
      </c>
      <c r="T722" s="5">
        <f t="shared" si="123"/>
        <v>0</v>
      </c>
      <c r="U722" s="5">
        <v>0</v>
      </c>
      <c r="V722" s="5">
        <v>0</v>
      </c>
      <c r="W722" s="5">
        <v>0</v>
      </c>
      <c r="X722" s="5">
        <v>0</v>
      </c>
      <c r="Y722" s="5">
        <f t="shared" si="126"/>
        <v>0</v>
      </c>
      <c r="Z722" s="5">
        <v>0</v>
      </c>
      <c r="AA722" s="5">
        <v>0</v>
      </c>
      <c r="AB722" s="5">
        <f t="shared" si="127"/>
        <v>0</v>
      </c>
      <c r="AC722" s="5">
        <v>0</v>
      </c>
      <c r="AD722" s="5">
        <v>0</v>
      </c>
      <c r="AE722" s="5">
        <f t="shared" si="128"/>
        <v>0</v>
      </c>
      <c r="AF722" s="5">
        <v>1</v>
      </c>
      <c r="AG722" s="6">
        <v>43164</v>
      </c>
      <c r="AH722" s="5">
        <v>1</v>
      </c>
      <c r="AI722" s="5">
        <v>0</v>
      </c>
      <c r="AJ722" s="5">
        <v>0</v>
      </c>
      <c r="AK722" s="5">
        <f t="shared" si="129"/>
        <v>0</v>
      </c>
      <c r="AL722" s="5">
        <v>0</v>
      </c>
      <c r="AM722" s="5">
        <v>0</v>
      </c>
      <c r="AN722" s="5">
        <f t="shared" si="130"/>
        <v>0</v>
      </c>
      <c r="AO722" s="5">
        <v>0</v>
      </c>
      <c r="AP722" s="5">
        <v>0</v>
      </c>
      <c r="AQ722" s="5">
        <f t="shared" si="131"/>
        <v>0</v>
      </c>
      <c r="AR722" s="5">
        <v>0</v>
      </c>
      <c r="AS722" s="6">
        <v>43344</v>
      </c>
      <c r="AT722" s="5">
        <v>0</v>
      </c>
      <c r="AU722" s="5">
        <v>0</v>
      </c>
      <c r="AV722" t="str">
        <f t="shared" si="124"/>
        <v>N</v>
      </c>
      <c r="AW722" t="s">
        <v>60</v>
      </c>
      <c r="AX722" t="s">
        <v>60</v>
      </c>
      <c r="AY722" t="s">
        <v>62</v>
      </c>
      <c r="AZ722" t="s">
        <v>62</v>
      </c>
      <c r="BA722" t="str">
        <f t="shared" si="125"/>
        <v>N</v>
      </c>
    </row>
    <row r="723" spans="1:53">
      <c r="A723" t="s">
        <v>1460</v>
      </c>
      <c r="B723" t="s">
        <v>54</v>
      </c>
      <c r="C723" t="s">
        <v>89</v>
      </c>
      <c r="D723">
        <v>2018</v>
      </c>
      <c r="F723" t="s">
        <v>2022</v>
      </c>
      <c r="G723" t="s">
        <v>2023</v>
      </c>
      <c r="H723" t="s">
        <v>1942</v>
      </c>
      <c r="I723" t="s">
        <v>1943</v>
      </c>
      <c r="J723" t="s">
        <v>101</v>
      </c>
      <c r="K723" t="s">
        <v>93</v>
      </c>
      <c r="L723" s="5">
        <v>0</v>
      </c>
      <c r="M723" s="5">
        <v>0</v>
      </c>
      <c r="N723" s="5">
        <f t="shared" si="121"/>
        <v>0</v>
      </c>
      <c r="O723" s="5">
        <v>0</v>
      </c>
      <c r="P723" s="5">
        <v>0</v>
      </c>
      <c r="Q723" s="5">
        <f t="shared" si="122"/>
        <v>0</v>
      </c>
      <c r="R723" s="5">
        <v>0</v>
      </c>
      <c r="S723" s="5">
        <v>0</v>
      </c>
      <c r="T723" s="5">
        <f t="shared" si="123"/>
        <v>0</v>
      </c>
      <c r="U723" s="5">
        <v>0</v>
      </c>
      <c r="V723" s="5">
        <v>0</v>
      </c>
      <c r="W723" s="5">
        <v>0</v>
      </c>
      <c r="X723" s="5">
        <v>0</v>
      </c>
      <c r="Y723" s="5">
        <f t="shared" si="126"/>
        <v>0</v>
      </c>
      <c r="Z723" s="5">
        <v>0</v>
      </c>
      <c r="AA723" s="5">
        <v>0</v>
      </c>
      <c r="AB723" s="5">
        <f t="shared" si="127"/>
        <v>0</v>
      </c>
      <c r="AC723" s="5">
        <v>0</v>
      </c>
      <c r="AD723" s="5">
        <v>0</v>
      </c>
      <c r="AE723" s="5">
        <f t="shared" si="128"/>
        <v>0</v>
      </c>
      <c r="AF723" s="5">
        <v>1</v>
      </c>
      <c r="AG723" s="6">
        <v>43164</v>
      </c>
      <c r="AH723" s="5">
        <v>1</v>
      </c>
      <c r="AI723" s="5">
        <v>0</v>
      </c>
      <c r="AJ723" s="5">
        <v>0</v>
      </c>
      <c r="AK723" s="5">
        <f t="shared" si="129"/>
        <v>0</v>
      </c>
      <c r="AL723" s="5">
        <v>0</v>
      </c>
      <c r="AM723" s="5">
        <v>0</v>
      </c>
      <c r="AN723" s="5">
        <f t="shared" si="130"/>
        <v>0</v>
      </c>
      <c r="AO723" s="5">
        <v>0</v>
      </c>
      <c r="AP723" s="5">
        <v>0</v>
      </c>
      <c r="AQ723" s="5">
        <f t="shared" si="131"/>
        <v>0</v>
      </c>
      <c r="AR723" s="5">
        <v>0</v>
      </c>
      <c r="AS723" s="6">
        <v>43362</v>
      </c>
      <c r="AT723" s="5">
        <v>0</v>
      </c>
      <c r="AU723" s="5">
        <v>0</v>
      </c>
      <c r="AV723" t="str">
        <f t="shared" si="124"/>
        <v>N</v>
      </c>
      <c r="AW723" t="s">
        <v>60</v>
      </c>
      <c r="AX723" t="s">
        <v>60</v>
      </c>
      <c r="AY723" t="s">
        <v>62</v>
      </c>
      <c r="AZ723" t="s">
        <v>62</v>
      </c>
      <c r="BA723" t="str">
        <f t="shared" si="125"/>
        <v>N</v>
      </c>
    </row>
    <row r="724" spans="1:53">
      <c r="A724" t="s">
        <v>1460</v>
      </c>
      <c r="B724" t="s">
        <v>54</v>
      </c>
      <c r="C724" t="s">
        <v>89</v>
      </c>
      <c r="D724">
        <v>2018</v>
      </c>
      <c r="F724" t="s">
        <v>2024</v>
      </c>
      <c r="G724" t="s">
        <v>2025</v>
      </c>
      <c r="H724" t="s">
        <v>1942</v>
      </c>
      <c r="I724" t="s">
        <v>1943</v>
      </c>
      <c r="J724" t="s">
        <v>101</v>
      </c>
      <c r="K724" t="s">
        <v>93</v>
      </c>
      <c r="L724" s="5">
        <v>0</v>
      </c>
      <c r="M724" s="5">
        <v>0</v>
      </c>
      <c r="N724" s="5">
        <f t="shared" si="121"/>
        <v>0</v>
      </c>
      <c r="O724" s="5">
        <v>0</v>
      </c>
      <c r="P724" s="5">
        <v>0</v>
      </c>
      <c r="Q724" s="5">
        <f t="shared" si="122"/>
        <v>0</v>
      </c>
      <c r="R724" s="5">
        <v>0</v>
      </c>
      <c r="S724" s="5">
        <v>0</v>
      </c>
      <c r="T724" s="5">
        <f t="shared" si="123"/>
        <v>0</v>
      </c>
      <c r="U724" s="5">
        <v>0</v>
      </c>
      <c r="V724" s="5">
        <v>0</v>
      </c>
      <c r="W724" s="5">
        <v>0</v>
      </c>
      <c r="X724" s="5">
        <v>0</v>
      </c>
      <c r="Y724" s="5">
        <f t="shared" si="126"/>
        <v>0</v>
      </c>
      <c r="Z724" s="5">
        <v>0</v>
      </c>
      <c r="AA724" s="5">
        <v>0</v>
      </c>
      <c r="AB724" s="5">
        <f t="shared" si="127"/>
        <v>0</v>
      </c>
      <c r="AC724" s="5">
        <v>0</v>
      </c>
      <c r="AD724" s="5">
        <v>0</v>
      </c>
      <c r="AE724" s="5">
        <f t="shared" si="128"/>
        <v>0</v>
      </c>
      <c r="AF724" s="5">
        <v>1</v>
      </c>
      <c r="AG724" s="6">
        <v>43164</v>
      </c>
      <c r="AH724" s="5">
        <v>1</v>
      </c>
      <c r="AI724" s="5">
        <v>0</v>
      </c>
      <c r="AJ724" s="5">
        <v>0</v>
      </c>
      <c r="AK724" s="5">
        <f t="shared" si="129"/>
        <v>0</v>
      </c>
      <c r="AL724" s="5">
        <v>0</v>
      </c>
      <c r="AM724" s="5">
        <v>0</v>
      </c>
      <c r="AN724" s="5">
        <f t="shared" si="130"/>
        <v>0</v>
      </c>
      <c r="AO724" s="5">
        <v>0</v>
      </c>
      <c r="AP724" s="5">
        <v>0</v>
      </c>
      <c r="AQ724" s="5">
        <f t="shared" si="131"/>
        <v>0</v>
      </c>
      <c r="AR724" s="5">
        <v>0</v>
      </c>
      <c r="AS724" s="6">
        <v>43356</v>
      </c>
      <c r="AT724" s="5">
        <v>0</v>
      </c>
      <c r="AU724" s="5">
        <v>0</v>
      </c>
      <c r="AV724" t="str">
        <f t="shared" si="124"/>
        <v>N</v>
      </c>
      <c r="AW724" t="s">
        <v>60</v>
      </c>
      <c r="AX724" t="s">
        <v>60</v>
      </c>
      <c r="AY724" t="s">
        <v>62</v>
      </c>
      <c r="AZ724" t="s">
        <v>62</v>
      </c>
      <c r="BA724" t="str">
        <f t="shared" si="125"/>
        <v>N</v>
      </c>
    </row>
    <row r="725" spans="1:53">
      <c r="A725" t="s">
        <v>1460</v>
      </c>
      <c r="B725" t="s">
        <v>54</v>
      </c>
      <c r="C725" t="s">
        <v>89</v>
      </c>
      <c r="D725">
        <v>2018</v>
      </c>
      <c r="F725" t="s">
        <v>2026</v>
      </c>
      <c r="G725" t="s">
        <v>2027</v>
      </c>
      <c r="H725" t="s">
        <v>1942</v>
      </c>
      <c r="I725" t="s">
        <v>1943</v>
      </c>
      <c r="J725" t="s">
        <v>101</v>
      </c>
      <c r="K725" t="s">
        <v>93</v>
      </c>
      <c r="L725" s="5">
        <v>0</v>
      </c>
      <c r="M725" s="5">
        <v>0</v>
      </c>
      <c r="N725" s="5">
        <f t="shared" si="121"/>
        <v>0</v>
      </c>
      <c r="O725" s="5">
        <v>0</v>
      </c>
      <c r="P725" s="5">
        <v>0</v>
      </c>
      <c r="Q725" s="5">
        <f t="shared" si="122"/>
        <v>0</v>
      </c>
      <c r="R725" s="5">
        <v>0</v>
      </c>
      <c r="S725" s="5">
        <v>0</v>
      </c>
      <c r="T725" s="5">
        <f t="shared" si="123"/>
        <v>0</v>
      </c>
      <c r="U725" s="5">
        <v>0</v>
      </c>
      <c r="V725" s="5">
        <v>0</v>
      </c>
      <c r="W725" s="5">
        <v>0</v>
      </c>
      <c r="X725" s="5">
        <v>0</v>
      </c>
      <c r="Y725" s="5">
        <f t="shared" si="126"/>
        <v>0</v>
      </c>
      <c r="Z725" s="5">
        <v>0</v>
      </c>
      <c r="AA725" s="5">
        <v>0</v>
      </c>
      <c r="AB725" s="5">
        <f t="shared" si="127"/>
        <v>0</v>
      </c>
      <c r="AC725" s="5">
        <v>0</v>
      </c>
      <c r="AD725" s="5">
        <v>0</v>
      </c>
      <c r="AE725" s="5">
        <f t="shared" si="128"/>
        <v>0</v>
      </c>
      <c r="AF725" s="5">
        <v>1</v>
      </c>
      <c r="AG725" s="6">
        <v>43164</v>
      </c>
      <c r="AH725" s="5">
        <v>1</v>
      </c>
      <c r="AI725" s="5">
        <v>0</v>
      </c>
      <c r="AJ725" s="5">
        <v>0</v>
      </c>
      <c r="AK725" s="5">
        <f t="shared" si="129"/>
        <v>0</v>
      </c>
      <c r="AL725" s="5">
        <v>0</v>
      </c>
      <c r="AM725" s="5">
        <v>0</v>
      </c>
      <c r="AN725" s="5">
        <f t="shared" si="130"/>
        <v>0</v>
      </c>
      <c r="AO725" s="5">
        <v>0</v>
      </c>
      <c r="AP725" s="5">
        <v>0</v>
      </c>
      <c r="AQ725" s="5">
        <f t="shared" si="131"/>
        <v>0</v>
      </c>
      <c r="AR725" s="5">
        <v>0</v>
      </c>
      <c r="AS725" s="6">
        <v>43356</v>
      </c>
      <c r="AT725" s="5">
        <v>0</v>
      </c>
      <c r="AU725" s="5">
        <v>0</v>
      </c>
      <c r="AV725" t="str">
        <f t="shared" si="124"/>
        <v>N</v>
      </c>
      <c r="AW725" t="s">
        <v>60</v>
      </c>
      <c r="AX725" t="s">
        <v>60</v>
      </c>
      <c r="AY725" t="s">
        <v>62</v>
      </c>
      <c r="AZ725" t="s">
        <v>62</v>
      </c>
      <c r="BA725" t="str">
        <f t="shared" si="125"/>
        <v>N</v>
      </c>
    </row>
    <row r="726" spans="1:53">
      <c r="A726" t="s">
        <v>1460</v>
      </c>
      <c r="B726" t="s">
        <v>54</v>
      </c>
      <c r="C726" t="s">
        <v>89</v>
      </c>
      <c r="D726">
        <v>2018</v>
      </c>
      <c r="F726" t="s">
        <v>2028</v>
      </c>
      <c r="G726" t="s">
        <v>2029</v>
      </c>
      <c r="H726" t="s">
        <v>1950</v>
      </c>
      <c r="I726" t="s">
        <v>1951</v>
      </c>
      <c r="J726" t="s">
        <v>101</v>
      </c>
      <c r="K726" t="s">
        <v>93</v>
      </c>
      <c r="L726" s="5">
        <v>0</v>
      </c>
      <c r="M726" s="5">
        <v>0</v>
      </c>
      <c r="N726" s="5">
        <f t="shared" si="121"/>
        <v>0</v>
      </c>
      <c r="O726" s="5">
        <v>0</v>
      </c>
      <c r="P726" s="5">
        <v>0</v>
      </c>
      <c r="Q726" s="5">
        <f t="shared" si="122"/>
        <v>0</v>
      </c>
      <c r="R726" s="5">
        <v>0</v>
      </c>
      <c r="S726" s="5">
        <v>0</v>
      </c>
      <c r="T726" s="5">
        <f t="shared" si="123"/>
        <v>0</v>
      </c>
      <c r="U726" s="5">
        <v>0</v>
      </c>
      <c r="V726" s="5">
        <v>0</v>
      </c>
      <c r="W726" s="5">
        <v>0</v>
      </c>
      <c r="X726" s="5">
        <v>0</v>
      </c>
      <c r="Y726" s="5">
        <f t="shared" si="126"/>
        <v>0</v>
      </c>
      <c r="Z726" s="5">
        <v>0</v>
      </c>
      <c r="AA726" s="5">
        <v>0</v>
      </c>
      <c r="AB726" s="5">
        <f t="shared" si="127"/>
        <v>0</v>
      </c>
      <c r="AC726" s="5">
        <v>0</v>
      </c>
      <c r="AD726" s="5">
        <v>0</v>
      </c>
      <c r="AE726" s="5">
        <f t="shared" si="128"/>
        <v>0</v>
      </c>
      <c r="AF726" s="5">
        <v>1</v>
      </c>
      <c r="AG726" s="6">
        <v>43095</v>
      </c>
      <c r="AH726" s="5">
        <v>1</v>
      </c>
      <c r="AI726" s="5">
        <v>0</v>
      </c>
      <c r="AJ726" s="5">
        <v>0</v>
      </c>
      <c r="AK726" s="5">
        <f t="shared" si="129"/>
        <v>0</v>
      </c>
      <c r="AL726" s="5">
        <v>0</v>
      </c>
      <c r="AM726" s="5">
        <v>0</v>
      </c>
      <c r="AN726" s="5">
        <f t="shared" si="130"/>
        <v>0</v>
      </c>
      <c r="AO726" s="5">
        <v>0</v>
      </c>
      <c r="AP726" s="5">
        <v>0</v>
      </c>
      <c r="AQ726" s="5">
        <f t="shared" si="131"/>
        <v>0</v>
      </c>
      <c r="AR726" s="5">
        <v>1</v>
      </c>
      <c r="AS726" s="6">
        <v>43406</v>
      </c>
      <c r="AT726" s="5">
        <v>1</v>
      </c>
      <c r="AU726" s="5">
        <v>0</v>
      </c>
      <c r="AV726" t="str">
        <f t="shared" si="124"/>
        <v>N</v>
      </c>
      <c r="AW726" t="s">
        <v>60</v>
      </c>
      <c r="AX726" t="s">
        <v>60</v>
      </c>
      <c r="AY726" t="s">
        <v>62</v>
      </c>
      <c r="AZ726" t="s">
        <v>62</v>
      </c>
      <c r="BA726" t="str">
        <f t="shared" si="125"/>
        <v>N</v>
      </c>
    </row>
    <row r="727" spans="1:53">
      <c r="A727" t="s">
        <v>1460</v>
      </c>
      <c r="B727" t="s">
        <v>54</v>
      </c>
      <c r="C727" t="s">
        <v>89</v>
      </c>
      <c r="D727">
        <v>2018</v>
      </c>
      <c r="F727" t="s">
        <v>2030</v>
      </c>
      <c r="G727" t="s">
        <v>2031</v>
      </c>
      <c r="H727" t="s">
        <v>1950</v>
      </c>
      <c r="I727" t="s">
        <v>1951</v>
      </c>
      <c r="J727" t="s">
        <v>101</v>
      </c>
      <c r="K727" t="s">
        <v>93</v>
      </c>
      <c r="L727" s="5">
        <v>0</v>
      </c>
      <c r="M727" s="5">
        <v>0</v>
      </c>
      <c r="N727" s="5">
        <f t="shared" si="121"/>
        <v>0</v>
      </c>
      <c r="O727" s="5">
        <v>0</v>
      </c>
      <c r="P727" s="5">
        <v>0</v>
      </c>
      <c r="Q727" s="5">
        <f t="shared" si="122"/>
        <v>0</v>
      </c>
      <c r="R727" s="5">
        <v>0</v>
      </c>
      <c r="S727" s="5">
        <v>0</v>
      </c>
      <c r="T727" s="5">
        <f t="shared" si="123"/>
        <v>0</v>
      </c>
      <c r="U727" s="5">
        <v>0</v>
      </c>
      <c r="V727" s="5">
        <v>0</v>
      </c>
      <c r="W727" s="5">
        <v>0</v>
      </c>
      <c r="X727" s="5">
        <v>0</v>
      </c>
      <c r="Y727" s="5">
        <f t="shared" si="126"/>
        <v>0</v>
      </c>
      <c r="Z727" s="5">
        <v>0</v>
      </c>
      <c r="AA727" s="5">
        <v>0</v>
      </c>
      <c r="AB727" s="5">
        <f t="shared" si="127"/>
        <v>0</v>
      </c>
      <c r="AC727" s="5">
        <v>0</v>
      </c>
      <c r="AD727" s="5">
        <v>0</v>
      </c>
      <c r="AE727" s="5">
        <f t="shared" si="128"/>
        <v>0</v>
      </c>
      <c r="AF727" s="5">
        <v>1</v>
      </c>
      <c r="AG727" s="6">
        <v>43095</v>
      </c>
      <c r="AH727" s="5">
        <v>1</v>
      </c>
      <c r="AI727" s="5">
        <v>0</v>
      </c>
      <c r="AJ727" s="5">
        <v>0</v>
      </c>
      <c r="AK727" s="5">
        <f t="shared" si="129"/>
        <v>0</v>
      </c>
      <c r="AL727" s="5">
        <v>0</v>
      </c>
      <c r="AM727" s="5">
        <v>0</v>
      </c>
      <c r="AN727" s="5">
        <f t="shared" si="130"/>
        <v>0</v>
      </c>
      <c r="AO727" s="5">
        <v>0</v>
      </c>
      <c r="AP727" s="5">
        <v>0</v>
      </c>
      <c r="AQ727" s="5">
        <f t="shared" si="131"/>
        <v>0</v>
      </c>
      <c r="AR727" s="5">
        <v>1</v>
      </c>
      <c r="AS727" s="6">
        <v>43438</v>
      </c>
      <c r="AT727" s="5">
        <v>1</v>
      </c>
      <c r="AU727" s="5">
        <v>0</v>
      </c>
      <c r="AV727" t="str">
        <f t="shared" si="124"/>
        <v>N</v>
      </c>
      <c r="AW727" t="s">
        <v>60</v>
      </c>
      <c r="AX727" t="s">
        <v>60</v>
      </c>
      <c r="AY727" t="s">
        <v>62</v>
      </c>
      <c r="AZ727" t="s">
        <v>62</v>
      </c>
      <c r="BA727" t="str">
        <f t="shared" si="125"/>
        <v>N</v>
      </c>
    </row>
    <row r="728" spans="1:53">
      <c r="A728" t="s">
        <v>1460</v>
      </c>
      <c r="B728" t="s">
        <v>54</v>
      </c>
      <c r="C728" t="s">
        <v>89</v>
      </c>
      <c r="D728">
        <v>2018</v>
      </c>
      <c r="F728" t="s">
        <v>2032</v>
      </c>
      <c r="G728" t="s">
        <v>2033</v>
      </c>
      <c r="H728" t="s">
        <v>1942</v>
      </c>
      <c r="I728" t="s">
        <v>1943</v>
      </c>
      <c r="J728" t="s">
        <v>101</v>
      </c>
      <c r="K728" t="s">
        <v>93</v>
      </c>
      <c r="L728" s="5">
        <v>0</v>
      </c>
      <c r="M728" s="5">
        <v>0</v>
      </c>
      <c r="N728" s="5">
        <f t="shared" si="121"/>
        <v>0</v>
      </c>
      <c r="O728" s="5">
        <v>0</v>
      </c>
      <c r="P728" s="5">
        <v>0</v>
      </c>
      <c r="Q728" s="5">
        <f t="shared" si="122"/>
        <v>0</v>
      </c>
      <c r="R728" s="5">
        <v>0</v>
      </c>
      <c r="S728" s="5">
        <v>0</v>
      </c>
      <c r="T728" s="5">
        <f t="shared" si="123"/>
        <v>0</v>
      </c>
      <c r="U728" s="5">
        <v>0</v>
      </c>
      <c r="V728" s="5">
        <v>0</v>
      </c>
      <c r="W728" s="5">
        <v>0</v>
      </c>
      <c r="X728" s="5">
        <v>0</v>
      </c>
      <c r="Y728" s="5">
        <f t="shared" si="126"/>
        <v>0</v>
      </c>
      <c r="Z728" s="5">
        <v>0</v>
      </c>
      <c r="AA728" s="5">
        <v>0</v>
      </c>
      <c r="AB728" s="5">
        <f t="shared" si="127"/>
        <v>0</v>
      </c>
      <c r="AC728" s="5">
        <v>0</v>
      </c>
      <c r="AD728" s="5">
        <v>0</v>
      </c>
      <c r="AE728" s="5">
        <f t="shared" si="128"/>
        <v>0</v>
      </c>
      <c r="AF728" s="5">
        <v>1</v>
      </c>
      <c r="AG728" s="6">
        <v>43164</v>
      </c>
      <c r="AH728" s="5">
        <v>1</v>
      </c>
      <c r="AI728" s="5">
        <v>0</v>
      </c>
      <c r="AJ728" s="5">
        <v>0</v>
      </c>
      <c r="AK728" s="5">
        <f t="shared" si="129"/>
        <v>0</v>
      </c>
      <c r="AL728" s="5">
        <v>0</v>
      </c>
      <c r="AM728" s="5">
        <v>0</v>
      </c>
      <c r="AN728" s="5">
        <f t="shared" si="130"/>
        <v>0</v>
      </c>
      <c r="AO728" s="5">
        <v>0</v>
      </c>
      <c r="AP728" s="5">
        <v>0</v>
      </c>
      <c r="AQ728" s="5">
        <f t="shared" si="131"/>
        <v>0</v>
      </c>
      <c r="AR728" s="5">
        <v>0</v>
      </c>
      <c r="AS728" s="6">
        <v>43392</v>
      </c>
      <c r="AT728" s="5">
        <v>0</v>
      </c>
      <c r="AU728" s="5">
        <v>0</v>
      </c>
      <c r="AV728" t="str">
        <f t="shared" si="124"/>
        <v>N</v>
      </c>
      <c r="AW728" t="s">
        <v>60</v>
      </c>
      <c r="AX728" t="s">
        <v>60</v>
      </c>
      <c r="AY728" t="s">
        <v>62</v>
      </c>
      <c r="AZ728" t="s">
        <v>62</v>
      </c>
      <c r="BA728" t="str">
        <f t="shared" si="125"/>
        <v>N</v>
      </c>
    </row>
    <row r="729" spans="1:53">
      <c r="A729" t="s">
        <v>1460</v>
      </c>
      <c r="B729" t="s">
        <v>54</v>
      </c>
      <c r="C729" t="s">
        <v>89</v>
      </c>
      <c r="D729">
        <v>2018</v>
      </c>
      <c r="F729" t="s">
        <v>2034</v>
      </c>
      <c r="G729" t="s">
        <v>2035</v>
      </c>
      <c r="H729" t="s">
        <v>1942</v>
      </c>
      <c r="I729" t="s">
        <v>1943</v>
      </c>
      <c r="J729" t="s">
        <v>101</v>
      </c>
      <c r="K729" t="s">
        <v>93</v>
      </c>
      <c r="L729" s="5">
        <v>0</v>
      </c>
      <c r="M729" s="5">
        <v>0</v>
      </c>
      <c r="N729" s="5">
        <f t="shared" si="121"/>
        <v>0</v>
      </c>
      <c r="O729" s="5">
        <v>0</v>
      </c>
      <c r="P729" s="5">
        <v>0</v>
      </c>
      <c r="Q729" s="5">
        <f t="shared" si="122"/>
        <v>0</v>
      </c>
      <c r="R729" s="5">
        <v>0</v>
      </c>
      <c r="S729" s="5">
        <v>0</v>
      </c>
      <c r="T729" s="5">
        <f t="shared" si="123"/>
        <v>0</v>
      </c>
      <c r="U729" s="5">
        <v>0</v>
      </c>
      <c r="V729" s="5">
        <v>0</v>
      </c>
      <c r="W729" s="5">
        <v>0</v>
      </c>
      <c r="X729" s="5">
        <v>0</v>
      </c>
      <c r="Y729" s="5">
        <f t="shared" si="126"/>
        <v>0</v>
      </c>
      <c r="Z729" s="5">
        <v>0</v>
      </c>
      <c r="AA729" s="5">
        <v>0</v>
      </c>
      <c r="AB729" s="5">
        <f t="shared" si="127"/>
        <v>0</v>
      </c>
      <c r="AC729" s="5">
        <v>0</v>
      </c>
      <c r="AD729" s="5">
        <v>0</v>
      </c>
      <c r="AE729" s="5">
        <f t="shared" si="128"/>
        <v>0</v>
      </c>
      <c r="AF729" s="5">
        <v>1</v>
      </c>
      <c r="AG729" s="6">
        <v>43164</v>
      </c>
      <c r="AH729" s="5">
        <v>1</v>
      </c>
      <c r="AI729" s="5">
        <v>0</v>
      </c>
      <c r="AJ729" s="5">
        <v>0</v>
      </c>
      <c r="AK729" s="5">
        <f t="shared" si="129"/>
        <v>0</v>
      </c>
      <c r="AL729" s="5">
        <v>0</v>
      </c>
      <c r="AM729" s="5">
        <v>0</v>
      </c>
      <c r="AN729" s="5">
        <f t="shared" si="130"/>
        <v>0</v>
      </c>
      <c r="AO729" s="5">
        <v>0</v>
      </c>
      <c r="AP729" s="5">
        <v>0</v>
      </c>
      <c r="AQ729" s="5">
        <f t="shared" si="131"/>
        <v>0</v>
      </c>
      <c r="AR729" s="5">
        <v>0</v>
      </c>
      <c r="AS729" s="6">
        <v>43397</v>
      </c>
      <c r="AT729" s="5">
        <v>0</v>
      </c>
      <c r="AU729" s="5">
        <v>0</v>
      </c>
      <c r="AV729" t="str">
        <f t="shared" si="124"/>
        <v>N</v>
      </c>
      <c r="AW729" t="s">
        <v>60</v>
      </c>
      <c r="AX729" t="s">
        <v>60</v>
      </c>
      <c r="AY729" t="s">
        <v>62</v>
      </c>
      <c r="AZ729" t="s">
        <v>62</v>
      </c>
      <c r="BA729" t="str">
        <f t="shared" si="125"/>
        <v>N</v>
      </c>
    </row>
    <row r="730" spans="1:53">
      <c r="A730" t="s">
        <v>1460</v>
      </c>
      <c r="B730" t="s">
        <v>54</v>
      </c>
      <c r="C730" t="s">
        <v>89</v>
      </c>
      <c r="D730">
        <v>2018</v>
      </c>
      <c r="F730" t="s">
        <v>2036</v>
      </c>
      <c r="G730" t="s">
        <v>2037</v>
      </c>
      <c r="H730" t="s">
        <v>1950</v>
      </c>
      <c r="I730" t="s">
        <v>1951</v>
      </c>
      <c r="J730" t="s">
        <v>101</v>
      </c>
      <c r="K730" t="s">
        <v>93</v>
      </c>
      <c r="L730" s="5">
        <v>0</v>
      </c>
      <c r="M730" s="5">
        <v>0</v>
      </c>
      <c r="N730" s="5">
        <f t="shared" si="121"/>
        <v>0</v>
      </c>
      <c r="O730" s="5">
        <v>0</v>
      </c>
      <c r="P730" s="5">
        <v>0</v>
      </c>
      <c r="Q730" s="5">
        <f t="shared" si="122"/>
        <v>0</v>
      </c>
      <c r="R730" s="5">
        <v>0</v>
      </c>
      <c r="S730" s="5">
        <v>0</v>
      </c>
      <c r="T730" s="5">
        <f t="shared" si="123"/>
        <v>0</v>
      </c>
      <c r="U730" s="5">
        <v>0</v>
      </c>
      <c r="V730" s="5">
        <v>0</v>
      </c>
      <c r="W730" s="5">
        <v>0</v>
      </c>
      <c r="X730" s="5">
        <v>0</v>
      </c>
      <c r="Y730" s="5">
        <f t="shared" si="126"/>
        <v>0</v>
      </c>
      <c r="Z730" s="5">
        <v>0</v>
      </c>
      <c r="AA730" s="5">
        <v>0</v>
      </c>
      <c r="AB730" s="5">
        <f t="shared" si="127"/>
        <v>0</v>
      </c>
      <c r="AC730" s="5">
        <v>0</v>
      </c>
      <c r="AD730" s="5">
        <v>0</v>
      </c>
      <c r="AE730" s="5">
        <f t="shared" si="128"/>
        <v>0</v>
      </c>
      <c r="AF730" s="5">
        <v>1</v>
      </c>
      <c r="AG730" s="6">
        <v>43299</v>
      </c>
      <c r="AH730" s="5">
        <v>1</v>
      </c>
      <c r="AI730" s="5">
        <v>0</v>
      </c>
      <c r="AJ730" s="5">
        <v>0</v>
      </c>
      <c r="AK730" s="5">
        <f t="shared" si="129"/>
        <v>0</v>
      </c>
      <c r="AL730" s="5">
        <v>0</v>
      </c>
      <c r="AM730" s="5">
        <v>0</v>
      </c>
      <c r="AN730" s="5">
        <f t="shared" si="130"/>
        <v>0</v>
      </c>
      <c r="AO730" s="5">
        <v>0</v>
      </c>
      <c r="AP730" s="5">
        <v>0</v>
      </c>
      <c r="AQ730" s="5">
        <f t="shared" si="131"/>
        <v>0</v>
      </c>
      <c r="AR730" s="5">
        <v>0</v>
      </c>
      <c r="AS730" s="6">
        <v>43439</v>
      </c>
      <c r="AT730" s="5">
        <v>0</v>
      </c>
      <c r="AU730" s="5">
        <v>0</v>
      </c>
      <c r="AV730" t="str">
        <f t="shared" si="124"/>
        <v>N</v>
      </c>
      <c r="AW730" t="s">
        <v>60</v>
      </c>
      <c r="AX730" t="s">
        <v>60</v>
      </c>
      <c r="AY730" t="s">
        <v>62</v>
      </c>
      <c r="AZ730" t="s">
        <v>62</v>
      </c>
      <c r="BA730" t="str">
        <f t="shared" si="125"/>
        <v>N</v>
      </c>
    </row>
    <row r="731" spans="1:53">
      <c r="A731" t="s">
        <v>1460</v>
      </c>
      <c r="B731" t="s">
        <v>54</v>
      </c>
      <c r="C731" t="s">
        <v>89</v>
      </c>
      <c r="D731">
        <v>2018</v>
      </c>
      <c r="F731" t="s">
        <v>2038</v>
      </c>
      <c r="G731" t="s">
        <v>2039</v>
      </c>
      <c r="H731" t="s">
        <v>1942</v>
      </c>
      <c r="I731" t="s">
        <v>1943</v>
      </c>
      <c r="J731" t="s">
        <v>101</v>
      </c>
      <c r="K731" t="s">
        <v>93</v>
      </c>
      <c r="L731" s="5">
        <v>0</v>
      </c>
      <c r="M731" s="5">
        <v>0</v>
      </c>
      <c r="N731" s="5">
        <f t="shared" si="121"/>
        <v>0</v>
      </c>
      <c r="O731" s="5">
        <v>0</v>
      </c>
      <c r="P731" s="5">
        <v>0</v>
      </c>
      <c r="Q731" s="5">
        <f t="shared" si="122"/>
        <v>0</v>
      </c>
      <c r="R731" s="5">
        <v>0</v>
      </c>
      <c r="S731" s="5">
        <v>0</v>
      </c>
      <c r="T731" s="5">
        <f t="shared" si="123"/>
        <v>0</v>
      </c>
      <c r="U731" s="5">
        <v>0</v>
      </c>
      <c r="V731" s="5">
        <v>0</v>
      </c>
      <c r="W731" s="5">
        <v>0</v>
      </c>
      <c r="X731" s="5">
        <v>0</v>
      </c>
      <c r="Y731" s="5">
        <f t="shared" si="126"/>
        <v>0</v>
      </c>
      <c r="Z731" s="5">
        <v>0</v>
      </c>
      <c r="AA731" s="5">
        <v>0</v>
      </c>
      <c r="AB731" s="5">
        <f t="shared" si="127"/>
        <v>0</v>
      </c>
      <c r="AC731" s="5">
        <v>0</v>
      </c>
      <c r="AD731" s="5">
        <v>0</v>
      </c>
      <c r="AE731" s="5">
        <f t="shared" si="128"/>
        <v>0</v>
      </c>
      <c r="AF731" s="5">
        <v>1</v>
      </c>
      <c r="AG731" s="6">
        <v>43028</v>
      </c>
      <c r="AH731" s="5">
        <v>1</v>
      </c>
      <c r="AI731" s="5">
        <v>0</v>
      </c>
      <c r="AJ731" s="5">
        <v>0</v>
      </c>
      <c r="AK731" s="5">
        <f t="shared" si="129"/>
        <v>0</v>
      </c>
      <c r="AL731" s="5">
        <v>0</v>
      </c>
      <c r="AM731" s="5">
        <v>0</v>
      </c>
      <c r="AN731" s="5">
        <f t="shared" si="130"/>
        <v>0</v>
      </c>
      <c r="AO731" s="5">
        <v>0</v>
      </c>
      <c r="AP731" s="5">
        <v>0</v>
      </c>
      <c r="AQ731" s="5">
        <f t="shared" si="131"/>
        <v>0</v>
      </c>
      <c r="AR731" s="5">
        <v>1</v>
      </c>
      <c r="AS731" s="6">
        <v>43139</v>
      </c>
      <c r="AT731" s="5">
        <v>1</v>
      </c>
      <c r="AU731" s="5">
        <v>0</v>
      </c>
      <c r="AV731" t="str">
        <f t="shared" si="124"/>
        <v>N</v>
      </c>
      <c r="AW731" t="s">
        <v>60</v>
      </c>
      <c r="AX731" t="s">
        <v>60</v>
      </c>
      <c r="AY731" t="s">
        <v>62</v>
      </c>
      <c r="AZ731" t="s">
        <v>62</v>
      </c>
      <c r="BA731" t="str">
        <f t="shared" si="125"/>
        <v>N</v>
      </c>
    </row>
    <row r="732" spans="1:53">
      <c r="A732" t="s">
        <v>1460</v>
      </c>
      <c r="B732" t="s">
        <v>54</v>
      </c>
      <c r="C732" t="s">
        <v>89</v>
      </c>
      <c r="D732">
        <v>2018</v>
      </c>
      <c r="F732" t="s">
        <v>2040</v>
      </c>
      <c r="G732" t="s">
        <v>2041</v>
      </c>
      <c r="H732" t="s">
        <v>1942</v>
      </c>
      <c r="I732" t="s">
        <v>1943</v>
      </c>
      <c r="J732" t="s">
        <v>101</v>
      </c>
      <c r="K732" t="s">
        <v>93</v>
      </c>
      <c r="L732" s="5">
        <v>0</v>
      </c>
      <c r="M732" s="5">
        <v>0</v>
      </c>
      <c r="N732" s="5">
        <f t="shared" si="121"/>
        <v>0</v>
      </c>
      <c r="O732" s="5">
        <v>0</v>
      </c>
      <c r="P732" s="5">
        <v>0</v>
      </c>
      <c r="Q732" s="5">
        <f t="shared" si="122"/>
        <v>0</v>
      </c>
      <c r="R732" s="5">
        <v>0</v>
      </c>
      <c r="S732" s="5">
        <v>0</v>
      </c>
      <c r="T732" s="5">
        <f t="shared" si="123"/>
        <v>0</v>
      </c>
      <c r="U732" s="5">
        <v>0</v>
      </c>
      <c r="V732" s="5">
        <v>0</v>
      </c>
      <c r="W732" s="5">
        <v>0</v>
      </c>
      <c r="X732" s="5">
        <v>0</v>
      </c>
      <c r="Y732" s="5">
        <f t="shared" si="126"/>
        <v>0</v>
      </c>
      <c r="Z732" s="5">
        <v>0</v>
      </c>
      <c r="AA732" s="5">
        <v>0</v>
      </c>
      <c r="AB732" s="5">
        <f t="shared" si="127"/>
        <v>0</v>
      </c>
      <c r="AC732" s="5">
        <v>0</v>
      </c>
      <c r="AD732" s="5">
        <v>0</v>
      </c>
      <c r="AE732" s="5">
        <f t="shared" si="128"/>
        <v>0</v>
      </c>
      <c r="AF732" s="5">
        <v>1</v>
      </c>
      <c r="AG732" s="6">
        <v>43028</v>
      </c>
      <c r="AH732" s="5">
        <v>1</v>
      </c>
      <c r="AI732" s="5">
        <v>0</v>
      </c>
      <c r="AJ732" s="5">
        <v>0</v>
      </c>
      <c r="AK732" s="5">
        <f t="shared" si="129"/>
        <v>0</v>
      </c>
      <c r="AL732" s="5">
        <v>0</v>
      </c>
      <c r="AM732" s="5">
        <v>0</v>
      </c>
      <c r="AN732" s="5">
        <f t="shared" si="130"/>
        <v>0</v>
      </c>
      <c r="AO732" s="5">
        <v>0</v>
      </c>
      <c r="AP732" s="5">
        <v>0</v>
      </c>
      <c r="AQ732" s="5">
        <f t="shared" si="131"/>
        <v>0</v>
      </c>
      <c r="AR732" s="5">
        <v>1</v>
      </c>
      <c r="AS732" s="6">
        <v>43138</v>
      </c>
      <c r="AT732" s="5">
        <v>1</v>
      </c>
      <c r="AU732" s="5">
        <v>0</v>
      </c>
      <c r="AV732" t="str">
        <f t="shared" si="124"/>
        <v>N</v>
      </c>
      <c r="AW732" t="s">
        <v>60</v>
      </c>
      <c r="AX732" t="s">
        <v>60</v>
      </c>
      <c r="AY732" t="s">
        <v>62</v>
      </c>
      <c r="AZ732" t="s">
        <v>62</v>
      </c>
      <c r="BA732" t="str">
        <f t="shared" si="125"/>
        <v>N</v>
      </c>
    </row>
    <row r="733" spans="1:53">
      <c r="A733" t="s">
        <v>1460</v>
      </c>
      <c r="B733" t="s">
        <v>54</v>
      </c>
      <c r="C733" t="s">
        <v>89</v>
      </c>
      <c r="D733">
        <v>2018</v>
      </c>
      <c r="F733" t="s">
        <v>2042</v>
      </c>
      <c r="G733" t="s">
        <v>2043</v>
      </c>
      <c r="H733" t="s">
        <v>1950</v>
      </c>
      <c r="I733" t="s">
        <v>1951</v>
      </c>
      <c r="J733" t="s">
        <v>101</v>
      </c>
      <c r="K733" t="s">
        <v>93</v>
      </c>
      <c r="L733" s="5">
        <v>0</v>
      </c>
      <c r="M733" s="5">
        <v>0</v>
      </c>
      <c r="N733" s="5">
        <f t="shared" si="121"/>
        <v>0</v>
      </c>
      <c r="O733" s="5">
        <v>0</v>
      </c>
      <c r="P733" s="5">
        <v>0</v>
      </c>
      <c r="Q733" s="5">
        <f t="shared" si="122"/>
        <v>0</v>
      </c>
      <c r="R733" s="5">
        <v>0</v>
      </c>
      <c r="S733" s="5">
        <v>0</v>
      </c>
      <c r="T733" s="5">
        <f t="shared" si="123"/>
        <v>0</v>
      </c>
      <c r="U733" s="5">
        <v>0</v>
      </c>
      <c r="V733" s="5">
        <v>0</v>
      </c>
      <c r="W733" s="5">
        <v>0</v>
      </c>
      <c r="X733" s="5">
        <v>0</v>
      </c>
      <c r="Y733" s="5">
        <f t="shared" si="126"/>
        <v>0</v>
      </c>
      <c r="Z733" s="5">
        <v>0</v>
      </c>
      <c r="AA733" s="5">
        <v>0</v>
      </c>
      <c r="AB733" s="5">
        <f t="shared" si="127"/>
        <v>0</v>
      </c>
      <c r="AC733" s="5">
        <v>0</v>
      </c>
      <c r="AD733" s="5">
        <v>0</v>
      </c>
      <c r="AE733" s="5">
        <f t="shared" si="128"/>
        <v>0</v>
      </c>
      <c r="AF733" s="5">
        <v>1</v>
      </c>
      <c r="AG733" s="6">
        <v>43095</v>
      </c>
      <c r="AH733" s="5">
        <v>1</v>
      </c>
      <c r="AI733" s="5">
        <v>0</v>
      </c>
      <c r="AJ733" s="5">
        <v>0</v>
      </c>
      <c r="AK733" s="5">
        <f t="shared" si="129"/>
        <v>0</v>
      </c>
      <c r="AL733" s="5">
        <v>0</v>
      </c>
      <c r="AM733" s="5">
        <v>0</v>
      </c>
      <c r="AN733" s="5">
        <f t="shared" si="130"/>
        <v>0</v>
      </c>
      <c r="AO733" s="5">
        <v>0</v>
      </c>
      <c r="AP733" s="5">
        <v>0</v>
      </c>
      <c r="AQ733" s="5">
        <f t="shared" si="131"/>
        <v>0</v>
      </c>
      <c r="AR733" s="5">
        <v>1</v>
      </c>
      <c r="AS733" s="6">
        <v>43418</v>
      </c>
      <c r="AT733" s="5">
        <v>1</v>
      </c>
      <c r="AU733" s="5">
        <v>0</v>
      </c>
      <c r="AV733" t="str">
        <f t="shared" si="124"/>
        <v>N</v>
      </c>
      <c r="AW733" t="s">
        <v>60</v>
      </c>
      <c r="AX733" t="s">
        <v>60</v>
      </c>
      <c r="AY733" t="s">
        <v>62</v>
      </c>
      <c r="AZ733" t="s">
        <v>62</v>
      </c>
      <c r="BA733" t="str">
        <f t="shared" si="125"/>
        <v>N</v>
      </c>
    </row>
    <row r="734" spans="1:53">
      <c r="A734" t="s">
        <v>1460</v>
      </c>
      <c r="B734" t="s">
        <v>54</v>
      </c>
      <c r="C734" t="s">
        <v>89</v>
      </c>
      <c r="D734">
        <v>2018</v>
      </c>
      <c r="F734" t="s">
        <v>2044</v>
      </c>
      <c r="G734" t="s">
        <v>2045</v>
      </c>
      <c r="H734" t="s">
        <v>1950</v>
      </c>
      <c r="I734" t="s">
        <v>1951</v>
      </c>
      <c r="J734" t="s">
        <v>101</v>
      </c>
      <c r="K734" t="s">
        <v>93</v>
      </c>
      <c r="L734" s="5">
        <v>0</v>
      </c>
      <c r="M734" s="5">
        <v>0</v>
      </c>
      <c r="N734" s="5">
        <f t="shared" si="121"/>
        <v>0</v>
      </c>
      <c r="O734" s="5">
        <v>0</v>
      </c>
      <c r="P734" s="5">
        <v>0</v>
      </c>
      <c r="Q734" s="5">
        <f t="shared" si="122"/>
        <v>0</v>
      </c>
      <c r="R734" s="5">
        <v>0</v>
      </c>
      <c r="S734" s="5">
        <v>0</v>
      </c>
      <c r="T734" s="5">
        <f t="shared" si="123"/>
        <v>0</v>
      </c>
      <c r="U734" s="5">
        <v>0</v>
      </c>
      <c r="V734" s="5">
        <v>0</v>
      </c>
      <c r="W734" s="5">
        <v>0</v>
      </c>
      <c r="X734" s="5">
        <v>0</v>
      </c>
      <c r="Y734" s="5">
        <f t="shared" si="126"/>
        <v>0</v>
      </c>
      <c r="Z734" s="5">
        <v>0</v>
      </c>
      <c r="AA734" s="5">
        <v>0</v>
      </c>
      <c r="AB734" s="5">
        <f t="shared" si="127"/>
        <v>0</v>
      </c>
      <c r="AC734" s="5">
        <v>0</v>
      </c>
      <c r="AD734" s="5">
        <v>0</v>
      </c>
      <c r="AE734" s="5">
        <f t="shared" si="128"/>
        <v>0</v>
      </c>
      <c r="AF734" s="5">
        <v>1</v>
      </c>
      <c r="AG734" s="6">
        <v>43095</v>
      </c>
      <c r="AH734" s="5">
        <v>1</v>
      </c>
      <c r="AI734" s="5">
        <v>0</v>
      </c>
      <c r="AJ734" s="5">
        <v>0</v>
      </c>
      <c r="AK734" s="5">
        <f t="shared" si="129"/>
        <v>0</v>
      </c>
      <c r="AL734" s="5">
        <v>0</v>
      </c>
      <c r="AM734" s="5">
        <v>0</v>
      </c>
      <c r="AN734" s="5">
        <f t="shared" si="130"/>
        <v>0</v>
      </c>
      <c r="AO734" s="5">
        <v>0</v>
      </c>
      <c r="AP734" s="5">
        <v>0</v>
      </c>
      <c r="AQ734" s="5">
        <f t="shared" si="131"/>
        <v>0</v>
      </c>
      <c r="AR734" s="5">
        <v>1</v>
      </c>
      <c r="AS734" s="6">
        <v>43412</v>
      </c>
      <c r="AT734" s="5">
        <v>1</v>
      </c>
      <c r="AU734" s="5">
        <v>0</v>
      </c>
      <c r="AV734" t="str">
        <f t="shared" si="124"/>
        <v>N</v>
      </c>
      <c r="AW734" t="s">
        <v>60</v>
      </c>
      <c r="AX734" t="s">
        <v>60</v>
      </c>
      <c r="AY734" t="s">
        <v>62</v>
      </c>
      <c r="AZ734" t="s">
        <v>62</v>
      </c>
      <c r="BA734" t="str">
        <f t="shared" si="125"/>
        <v>N</v>
      </c>
    </row>
    <row r="735" spans="1:53">
      <c r="A735" t="s">
        <v>1460</v>
      </c>
      <c r="B735" t="s">
        <v>54</v>
      </c>
      <c r="C735" t="s">
        <v>89</v>
      </c>
      <c r="D735">
        <v>2018</v>
      </c>
      <c r="F735" t="s">
        <v>2046</v>
      </c>
      <c r="G735" t="s">
        <v>2047</v>
      </c>
      <c r="H735" t="s">
        <v>1950</v>
      </c>
      <c r="I735" t="s">
        <v>1951</v>
      </c>
      <c r="J735" t="s">
        <v>101</v>
      </c>
      <c r="K735" t="s">
        <v>93</v>
      </c>
      <c r="L735" s="5">
        <v>0</v>
      </c>
      <c r="M735" s="5">
        <v>0</v>
      </c>
      <c r="N735" s="5">
        <f t="shared" si="121"/>
        <v>0</v>
      </c>
      <c r="O735" s="5">
        <v>0</v>
      </c>
      <c r="P735" s="5">
        <v>0</v>
      </c>
      <c r="Q735" s="5">
        <f t="shared" si="122"/>
        <v>0</v>
      </c>
      <c r="R735" s="5">
        <v>0</v>
      </c>
      <c r="S735" s="5">
        <v>0</v>
      </c>
      <c r="T735" s="5">
        <f t="shared" si="123"/>
        <v>0</v>
      </c>
      <c r="U735" s="5">
        <v>0</v>
      </c>
      <c r="V735" s="5">
        <v>0</v>
      </c>
      <c r="W735" s="5">
        <v>0</v>
      </c>
      <c r="X735" s="5">
        <v>0</v>
      </c>
      <c r="Y735" s="5">
        <f t="shared" si="126"/>
        <v>0</v>
      </c>
      <c r="Z735" s="5">
        <v>0</v>
      </c>
      <c r="AA735" s="5">
        <v>0</v>
      </c>
      <c r="AB735" s="5">
        <f t="shared" si="127"/>
        <v>0</v>
      </c>
      <c r="AC735" s="5">
        <v>0</v>
      </c>
      <c r="AD735" s="5">
        <v>0</v>
      </c>
      <c r="AE735" s="5">
        <f t="shared" si="128"/>
        <v>0</v>
      </c>
      <c r="AF735" s="5">
        <v>1</v>
      </c>
      <c r="AG735" s="6">
        <v>43095</v>
      </c>
      <c r="AH735" s="5">
        <v>1</v>
      </c>
      <c r="AI735" s="5">
        <v>0</v>
      </c>
      <c r="AJ735" s="5">
        <v>0</v>
      </c>
      <c r="AK735" s="5">
        <f t="shared" si="129"/>
        <v>0</v>
      </c>
      <c r="AL735" s="5">
        <v>0</v>
      </c>
      <c r="AM735" s="5">
        <v>0</v>
      </c>
      <c r="AN735" s="5">
        <f t="shared" si="130"/>
        <v>0</v>
      </c>
      <c r="AO735" s="5">
        <v>0</v>
      </c>
      <c r="AP735" s="5">
        <v>0</v>
      </c>
      <c r="AQ735" s="5">
        <f t="shared" si="131"/>
        <v>0</v>
      </c>
      <c r="AR735" s="5">
        <v>1</v>
      </c>
      <c r="AS735" s="6">
        <v>43403</v>
      </c>
      <c r="AT735" s="5">
        <v>1</v>
      </c>
      <c r="AU735" s="5">
        <v>0</v>
      </c>
      <c r="AV735" t="str">
        <f t="shared" si="124"/>
        <v>N</v>
      </c>
      <c r="AW735" t="s">
        <v>60</v>
      </c>
      <c r="AX735" t="s">
        <v>60</v>
      </c>
      <c r="AY735" t="s">
        <v>62</v>
      </c>
      <c r="AZ735" t="s">
        <v>62</v>
      </c>
      <c r="BA735" t="str">
        <f t="shared" si="125"/>
        <v>N</v>
      </c>
    </row>
    <row r="736" spans="1:53">
      <c r="A736" t="s">
        <v>1460</v>
      </c>
      <c r="B736" t="s">
        <v>54</v>
      </c>
      <c r="C736" t="s">
        <v>89</v>
      </c>
      <c r="D736">
        <v>2018</v>
      </c>
      <c r="F736" t="s">
        <v>2048</v>
      </c>
      <c r="G736" t="s">
        <v>2049</v>
      </c>
      <c r="H736" t="s">
        <v>1950</v>
      </c>
      <c r="I736" t="s">
        <v>1951</v>
      </c>
      <c r="J736" t="s">
        <v>101</v>
      </c>
      <c r="K736" t="s">
        <v>93</v>
      </c>
      <c r="L736" s="5">
        <v>0</v>
      </c>
      <c r="M736" s="5">
        <v>0</v>
      </c>
      <c r="N736" s="5">
        <f t="shared" si="121"/>
        <v>0</v>
      </c>
      <c r="O736" s="5">
        <v>0</v>
      </c>
      <c r="P736" s="5">
        <v>0</v>
      </c>
      <c r="Q736" s="5">
        <f t="shared" si="122"/>
        <v>0</v>
      </c>
      <c r="R736" s="5">
        <v>0</v>
      </c>
      <c r="S736" s="5">
        <v>0</v>
      </c>
      <c r="T736" s="5">
        <f t="shared" si="123"/>
        <v>0</v>
      </c>
      <c r="U736" s="5">
        <v>0</v>
      </c>
      <c r="V736" s="5">
        <v>0</v>
      </c>
      <c r="W736" s="5">
        <v>0</v>
      </c>
      <c r="X736" s="5">
        <v>0</v>
      </c>
      <c r="Y736" s="5">
        <f t="shared" si="126"/>
        <v>0</v>
      </c>
      <c r="Z736" s="5">
        <v>0</v>
      </c>
      <c r="AA736" s="5">
        <v>0</v>
      </c>
      <c r="AB736" s="5">
        <f t="shared" si="127"/>
        <v>0</v>
      </c>
      <c r="AC736" s="5">
        <v>0</v>
      </c>
      <c r="AD736" s="5">
        <v>0</v>
      </c>
      <c r="AE736" s="5">
        <f t="shared" si="128"/>
        <v>0</v>
      </c>
      <c r="AF736" s="5">
        <v>1</v>
      </c>
      <c r="AG736" s="6">
        <v>43095</v>
      </c>
      <c r="AH736" s="5">
        <v>1</v>
      </c>
      <c r="AI736" s="5">
        <v>0</v>
      </c>
      <c r="AJ736" s="5">
        <v>0</v>
      </c>
      <c r="AK736" s="5">
        <f t="shared" si="129"/>
        <v>0</v>
      </c>
      <c r="AL736" s="5">
        <v>0</v>
      </c>
      <c r="AM736" s="5">
        <v>0</v>
      </c>
      <c r="AN736" s="5">
        <f t="shared" si="130"/>
        <v>0</v>
      </c>
      <c r="AO736" s="5">
        <v>0</v>
      </c>
      <c r="AP736" s="5">
        <v>0</v>
      </c>
      <c r="AQ736" s="5">
        <f t="shared" si="131"/>
        <v>0</v>
      </c>
      <c r="AR736" s="5">
        <v>1</v>
      </c>
      <c r="AS736" s="6">
        <v>43391</v>
      </c>
      <c r="AT736" s="5">
        <v>1</v>
      </c>
      <c r="AU736" s="5">
        <v>0</v>
      </c>
      <c r="AV736" t="str">
        <f t="shared" si="124"/>
        <v>N</v>
      </c>
      <c r="AW736" t="s">
        <v>60</v>
      </c>
      <c r="AX736" t="s">
        <v>60</v>
      </c>
      <c r="AY736" t="s">
        <v>62</v>
      </c>
      <c r="AZ736" t="s">
        <v>62</v>
      </c>
      <c r="BA736" t="str">
        <f t="shared" si="125"/>
        <v>N</v>
      </c>
    </row>
    <row r="737" spans="1:53">
      <c r="A737" t="s">
        <v>1460</v>
      </c>
      <c r="B737" t="s">
        <v>54</v>
      </c>
      <c r="C737" t="s">
        <v>89</v>
      </c>
      <c r="D737">
        <v>2018</v>
      </c>
      <c r="F737" t="s">
        <v>2050</v>
      </c>
      <c r="G737" t="s">
        <v>2051</v>
      </c>
      <c r="H737" t="s">
        <v>1950</v>
      </c>
      <c r="I737" t="s">
        <v>1951</v>
      </c>
      <c r="J737" t="s">
        <v>101</v>
      </c>
      <c r="K737" t="s">
        <v>93</v>
      </c>
      <c r="L737" s="5">
        <v>0</v>
      </c>
      <c r="M737" s="5">
        <v>0</v>
      </c>
      <c r="N737" s="5">
        <f t="shared" si="121"/>
        <v>0</v>
      </c>
      <c r="O737" s="5">
        <v>0</v>
      </c>
      <c r="P737" s="5">
        <v>0</v>
      </c>
      <c r="Q737" s="5">
        <f t="shared" si="122"/>
        <v>0</v>
      </c>
      <c r="R737" s="5">
        <v>0</v>
      </c>
      <c r="S737" s="5">
        <v>0</v>
      </c>
      <c r="T737" s="5">
        <f t="shared" si="123"/>
        <v>0</v>
      </c>
      <c r="U737" s="5">
        <v>0</v>
      </c>
      <c r="V737" s="5">
        <v>0</v>
      </c>
      <c r="W737" s="5">
        <v>0</v>
      </c>
      <c r="X737" s="5">
        <v>0</v>
      </c>
      <c r="Y737" s="5">
        <f t="shared" si="126"/>
        <v>0</v>
      </c>
      <c r="Z737" s="5">
        <v>0</v>
      </c>
      <c r="AA737" s="5">
        <v>0</v>
      </c>
      <c r="AB737" s="5">
        <f t="shared" si="127"/>
        <v>0</v>
      </c>
      <c r="AC737" s="5">
        <v>0</v>
      </c>
      <c r="AD737" s="5">
        <v>0</v>
      </c>
      <c r="AE737" s="5">
        <f t="shared" si="128"/>
        <v>0</v>
      </c>
      <c r="AF737" s="5">
        <v>1</v>
      </c>
      <c r="AG737" s="6">
        <v>43095</v>
      </c>
      <c r="AH737" s="5">
        <v>1</v>
      </c>
      <c r="AI737" s="5">
        <v>0</v>
      </c>
      <c r="AJ737" s="5">
        <v>0</v>
      </c>
      <c r="AK737" s="5">
        <f t="shared" si="129"/>
        <v>0</v>
      </c>
      <c r="AL737" s="5">
        <v>0</v>
      </c>
      <c r="AM737" s="5">
        <v>0</v>
      </c>
      <c r="AN737" s="5">
        <f t="shared" si="130"/>
        <v>0</v>
      </c>
      <c r="AO737" s="5">
        <v>0</v>
      </c>
      <c r="AP737" s="5">
        <v>0</v>
      </c>
      <c r="AQ737" s="5">
        <f t="shared" si="131"/>
        <v>0</v>
      </c>
      <c r="AR737" s="5">
        <v>1</v>
      </c>
      <c r="AS737" s="6">
        <v>43390</v>
      </c>
      <c r="AT737" s="5">
        <v>1</v>
      </c>
      <c r="AU737" s="5">
        <v>0</v>
      </c>
      <c r="AV737" t="str">
        <f t="shared" si="124"/>
        <v>N</v>
      </c>
      <c r="AW737" t="s">
        <v>60</v>
      </c>
      <c r="AX737" t="s">
        <v>60</v>
      </c>
      <c r="AY737" t="s">
        <v>62</v>
      </c>
      <c r="AZ737" t="s">
        <v>62</v>
      </c>
      <c r="BA737" t="str">
        <f t="shared" si="125"/>
        <v>N</v>
      </c>
    </row>
    <row r="738" spans="1:53">
      <c r="A738" t="s">
        <v>1460</v>
      </c>
      <c r="B738" t="s">
        <v>54</v>
      </c>
      <c r="C738" t="s">
        <v>89</v>
      </c>
      <c r="D738">
        <v>2018</v>
      </c>
      <c r="F738" t="s">
        <v>2052</v>
      </c>
      <c r="G738" t="s">
        <v>2053</v>
      </c>
      <c r="H738" t="s">
        <v>1942</v>
      </c>
      <c r="I738" t="s">
        <v>1943</v>
      </c>
      <c r="J738" t="s">
        <v>101</v>
      </c>
      <c r="K738" t="s">
        <v>93</v>
      </c>
      <c r="L738" s="5">
        <v>0</v>
      </c>
      <c r="M738" s="5">
        <v>0</v>
      </c>
      <c r="N738" s="5">
        <f t="shared" si="121"/>
        <v>0</v>
      </c>
      <c r="O738" s="5">
        <v>0</v>
      </c>
      <c r="P738" s="5">
        <v>0</v>
      </c>
      <c r="Q738" s="5">
        <f t="shared" si="122"/>
        <v>0</v>
      </c>
      <c r="R738" s="5">
        <v>0</v>
      </c>
      <c r="S738" s="5">
        <v>0</v>
      </c>
      <c r="T738" s="5">
        <f t="shared" si="123"/>
        <v>0</v>
      </c>
      <c r="U738" s="5">
        <v>0</v>
      </c>
      <c r="V738" s="5">
        <v>0</v>
      </c>
      <c r="W738" s="5">
        <v>0</v>
      </c>
      <c r="X738" s="5">
        <v>0</v>
      </c>
      <c r="Y738" s="5">
        <f t="shared" si="126"/>
        <v>0</v>
      </c>
      <c r="Z738" s="5">
        <v>0</v>
      </c>
      <c r="AA738" s="5">
        <v>0</v>
      </c>
      <c r="AB738" s="5">
        <f t="shared" si="127"/>
        <v>0</v>
      </c>
      <c r="AC738" s="5">
        <v>0</v>
      </c>
      <c r="AD738" s="5">
        <v>0</v>
      </c>
      <c r="AE738" s="5">
        <f t="shared" si="128"/>
        <v>0</v>
      </c>
      <c r="AF738" s="5">
        <v>1</v>
      </c>
      <c r="AG738" s="6">
        <v>43164</v>
      </c>
      <c r="AH738" s="5">
        <v>1</v>
      </c>
      <c r="AI738" s="5">
        <v>0</v>
      </c>
      <c r="AJ738" s="5">
        <v>0</v>
      </c>
      <c r="AK738" s="5">
        <f t="shared" si="129"/>
        <v>0</v>
      </c>
      <c r="AL738" s="5">
        <v>0</v>
      </c>
      <c r="AM738" s="5">
        <v>0</v>
      </c>
      <c r="AN738" s="5">
        <f t="shared" si="130"/>
        <v>0</v>
      </c>
      <c r="AO738" s="5">
        <v>0</v>
      </c>
      <c r="AP738" s="5">
        <v>0</v>
      </c>
      <c r="AQ738" s="5">
        <f t="shared" si="131"/>
        <v>0</v>
      </c>
      <c r="AR738" s="5">
        <v>0</v>
      </c>
      <c r="AS738" s="6">
        <v>43397</v>
      </c>
      <c r="AT738" s="5">
        <v>0</v>
      </c>
      <c r="AU738" s="5">
        <v>0</v>
      </c>
      <c r="AV738" t="str">
        <f t="shared" si="124"/>
        <v>N</v>
      </c>
      <c r="AW738" t="s">
        <v>60</v>
      </c>
      <c r="AX738" t="s">
        <v>60</v>
      </c>
      <c r="AY738" t="s">
        <v>62</v>
      </c>
      <c r="AZ738" t="s">
        <v>62</v>
      </c>
      <c r="BA738" t="str">
        <f t="shared" si="125"/>
        <v>N</v>
      </c>
    </row>
    <row r="739" spans="1:53">
      <c r="A739" t="s">
        <v>1460</v>
      </c>
      <c r="B739" t="s">
        <v>54</v>
      </c>
      <c r="C739" t="s">
        <v>89</v>
      </c>
      <c r="D739">
        <v>2018</v>
      </c>
      <c r="F739" t="s">
        <v>2054</v>
      </c>
      <c r="G739" t="s">
        <v>2055</v>
      </c>
      <c r="H739" t="s">
        <v>1942</v>
      </c>
      <c r="I739" t="s">
        <v>1943</v>
      </c>
      <c r="J739" t="s">
        <v>101</v>
      </c>
      <c r="K739" t="s">
        <v>93</v>
      </c>
      <c r="L739" s="5">
        <v>0</v>
      </c>
      <c r="M739" s="5">
        <v>0</v>
      </c>
      <c r="N739" s="5">
        <f t="shared" si="121"/>
        <v>0</v>
      </c>
      <c r="O739" s="5">
        <v>0</v>
      </c>
      <c r="P739" s="5">
        <v>0</v>
      </c>
      <c r="Q739" s="5">
        <f t="shared" si="122"/>
        <v>0</v>
      </c>
      <c r="R739" s="5">
        <v>0</v>
      </c>
      <c r="S739" s="5">
        <v>0</v>
      </c>
      <c r="T739" s="5">
        <f t="shared" si="123"/>
        <v>0</v>
      </c>
      <c r="U739" s="5">
        <v>0</v>
      </c>
      <c r="V739" s="5">
        <v>0</v>
      </c>
      <c r="W739" s="5">
        <v>0</v>
      </c>
      <c r="X739" s="5">
        <v>0</v>
      </c>
      <c r="Y739" s="5">
        <f t="shared" si="126"/>
        <v>0</v>
      </c>
      <c r="Z739" s="5">
        <v>0</v>
      </c>
      <c r="AA739" s="5">
        <v>0</v>
      </c>
      <c r="AB739" s="5">
        <f t="shared" si="127"/>
        <v>0</v>
      </c>
      <c r="AC739" s="5">
        <v>0</v>
      </c>
      <c r="AD739" s="5">
        <v>0</v>
      </c>
      <c r="AE739" s="5">
        <f t="shared" si="128"/>
        <v>0</v>
      </c>
      <c r="AF739" s="5">
        <v>1</v>
      </c>
      <c r="AG739" s="6">
        <v>43164</v>
      </c>
      <c r="AH739" s="5">
        <v>1</v>
      </c>
      <c r="AI739" s="5">
        <v>0</v>
      </c>
      <c r="AJ739" s="5">
        <v>0</v>
      </c>
      <c r="AK739" s="5">
        <f t="shared" si="129"/>
        <v>0</v>
      </c>
      <c r="AL739" s="5">
        <v>0</v>
      </c>
      <c r="AM739" s="5">
        <v>0</v>
      </c>
      <c r="AN739" s="5">
        <f t="shared" si="130"/>
        <v>0</v>
      </c>
      <c r="AO739" s="5">
        <v>0</v>
      </c>
      <c r="AP739" s="5">
        <v>0</v>
      </c>
      <c r="AQ739" s="5">
        <f t="shared" si="131"/>
        <v>0</v>
      </c>
      <c r="AR739" s="5">
        <v>0</v>
      </c>
      <c r="AS739" s="6">
        <v>43362</v>
      </c>
      <c r="AT739" s="5">
        <v>0</v>
      </c>
      <c r="AU739" s="5">
        <v>0</v>
      </c>
      <c r="AV739" t="str">
        <f t="shared" si="124"/>
        <v>N</v>
      </c>
      <c r="AW739" t="s">
        <v>60</v>
      </c>
      <c r="AX739" t="s">
        <v>60</v>
      </c>
      <c r="AY739" t="s">
        <v>62</v>
      </c>
      <c r="AZ739" t="s">
        <v>62</v>
      </c>
      <c r="BA739" t="str">
        <f t="shared" si="125"/>
        <v>N</v>
      </c>
    </row>
    <row r="740" spans="1:53">
      <c r="A740" t="s">
        <v>54</v>
      </c>
      <c r="B740" t="s">
        <v>54</v>
      </c>
      <c r="C740" t="s">
        <v>55</v>
      </c>
      <c r="D740">
        <v>2018</v>
      </c>
      <c r="F740" t="s">
        <v>2056</v>
      </c>
      <c r="G740" t="s">
        <v>2057</v>
      </c>
      <c r="H740" t="s">
        <v>2058</v>
      </c>
      <c r="I740" t="s">
        <v>2059</v>
      </c>
      <c r="J740" t="s">
        <v>58</v>
      </c>
      <c r="K740" t="s">
        <v>59</v>
      </c>
      <c r="L740" s="5">
        <v>0</v>
      </c>
      <c r="M740" s="5">
        <v>0</v>
      </c>
      <c r="N740" s="5">
        <f t="shared" si="121"/>
        <v>0</v>
      </c>
      <c r="O740" s="5">
        <v>0</v>
      </c>
      <c r="P740" s="5">
        <v>0</v>
      </c>
      <c r="Q740" s="5">
        <f t="shared" si="122"/>
        <v>0</v>
      </c>
      <c r="R740" s="5">
        <v>0</v>
      </c>
      <c r="S740" s="5">
        <v>0</v>
      </c>
      <c r="T740" s="5">
        <f t="shared" si="123"/>
        <v>0</v>
      </c>
      <c r="U740" s="5">
        <v>1</v>
      </c>
      <c r="V740" s="5">
        <v>1</v>
      </c>
      <c r="W740" s="5">
        <v>0</v>
      </c>
      <c r="X740" s="5">
        <v>0</v>
      </c>
      <c r="Y740" s="5">
        <f t="shared" si="126"/>
        <v>0</v>
      </c>
      <c r="Z740" s="5">
        <v>0</v>
      </c>
      <c r="AA740" s="5">
        <v>0</v>
      </c>
      <c r="AB740" s="5">
        <f t="shared" si="127"/>
        <v>0</v>
      </c>
      <c r="AC740" s="5">
        <v>0</v>
      </c>
      <c r="AD740" s="5">
        <v>0</v>
      </c>
      <c r="AE740" s="5">
        <f t="shared" si="128"/>
        <v>0</v>
      </c>
      <c r="AF740" s="5">
        <v>1</v>
      </c>
      <c r="AG740" s="6">
        <v>43173</v>
      </c>
      <c r="AH740" s="5">
        <v>1</v>
      </c>
      <c r="AI740" s="5">
        <v>0</v>
      </c>
      <c r="AJ740" s="5">
        <v>0</v>
      </c>
      <c r="AK740" s="5">
        <f t="shared" si="129"/>
        <v>0</v>
      </c>
      <c r="AL740" s="5">
        <v>0</v>
      </c>
      <c r="AM740" s="5">
        <v>0</v>
      </c>
      <c r="AN740" s="5">
        <f t="shared" si="130"/>
        <v>0</v>
      </c>
      <c r="AO740" s="5">
        <v>0</v>
      </c>
      <c r="AP740" s="5">
        <v>0</v>
      </c>
      <c r="AQ740" s="5">
        <f t="shared" si="131"/>
        <v>0</v>
      </c>
      <c r="AR740" s="5">
        <v>1</v>
      </c>
      <c r="AS740" s="6">
        <v>43319</v>
      </c>
      <c r="AT740" s="5">
        <v>1</v>
      </c>
      <c r="AU740" s="5">
        <v>0</v>
      </c>
      <c r="AV740" t="str">
        <f t="shared" si="124"/>
        <v>N</v>
      </c>
      <c r="AW740" t="s">
        <v>60</v>
      </c>
      <c r="AX740" t="s">
        <v>445</v>
      </c>
      <c r="AY740" t="s">
        <v>62</v>
      </c>
      <c r="AZ740" t="s">
        <v>62</v>
      </c>
      <c r="BA740" t="str">
        <f t="shared" si="125"/>
        <v>N</v>
      </c>
    </row>
    <row r="741" spans="1:53">
      <c r="A741" t="s">
        <v>54</v>
      </c>
      <c r="B741" t="s">
        <v>54</v>
      </c>
      <c r="C741" t="s">
        <v>55</v>
      </c>
      <c r="D741">
        <v>2018</v>
      </c>
      <c r="F741" t="s">
        <v>2060</v>
      </c>
      <c r="G741" t="s">
        <v>2061</v>
      </c>
      <c r="H741" t="s">
        <v>2062</v>
      </c>
      <c r="I741" t="s">
        <v>2063</v>
      </c>
      <c r="J741" t="s">
        <v>58</v>
      </c>
      <c r="K741" t="s">
        <v>59</v>
      </c>
      <c r="L741" s="5">
        <v>0</v>
      </c>
      <c r="M741" s="5">
        <v>0</v>
      </c>
      <c r="N741" s="5">
        <f t="shared" si="121"/>
        <v>0</v>
      </c>
      <c r="O741" s="5">
        <v>0</v>
      </c>
      <c r="P741" s="5">
        <v>0</v>
      </c>
      <c r="Q741" s="5">
        <f t="shared" si="122"/>
        <v>0</v>
      </c>
      <c r="R741" s="5">
        <v>0</v>
      </c>
      <c r="S741" s="5">
        <v>0</v>
      </c>
      <c r="T741" s="5">
        <f t="shared" si="123"/>
        <v>0</v>
      </c>
      <c r="U741" s="5">
        <v>1</v>
      </c>
      <c r="V741" s="5">
        <v>1</v>
      </c>
      <c r="W741" s="5">
        <v>0</v>
      </c>
      <c r="X741" s="5">
        <v>0</v>
      </c>
      <c r="Y741" s="5">
        <f t="shared" si="126"/>
        <v>0</v>
      </c>
      <c r="Z741" s="5">
        <v>0</v>
      </c>
      <c r="AA741" s="5">
        <v>0</v>
      </c>
      <c r="AB741" s="5">
        <f t="shared" si="127"/>
        <v>0</v>
      </c>
      <c r="AC741" s="5">
        <v>0</v>
      </c>
      <c r="AD741" s="5">
        <v>0</v>
      </c>
      <c r="AE741" s="5">
        <f t="shared" si="128"/>
        <v>0</v>
      </c>
      <c r="AF741" s="5">
        <v>1</v>
      </c>
      <c r="AG741" s="6">
        <v>43175</v>
      </c>
      <c r="AH741" s="5">
        <v>1</v>
      </c>
      <c r="AI741" s="5">
        <v>0</v>
      </c>
      <c r="AJ741" s="5">
        <v>0</v>
      </c>
      <c r="AK741" s="5">
        <f t="shared" si="129"/>
        <v>0</v>
      </c>
      <c r="AL741" s="5">
        <v>0</v>
      </c>
      <c r="AM741" s="5">
        <v>0</v>
      </c>
      <c r="AN741" s="5">
        <f t="shared" si="130"/>
        <v>0</v>
      </c>
      <c r="AO741" s="5">
        <v>0</v>
      </c>
      <c r="AP741" s="5">
        <v>0</v>
      </c>
      <c r="AQ741" s="5">
        <f t="shared" si="131"/>
        <v>0</v>
      </c>
      <c r="AR741" s="5">
        <v>1</v>
      </c>
      <c r="AS741" s="6">
        <v>43243</v>
      </c>
      <c r="AT741" s="5">
        <v>1</v>
      </c>
      <c r="AU741" s="5">
        <v>0</v>
      </c>
      <c r="AV741" t="str">
        <f t="shared" si="124"/>
        <v>N</v>
      </c>
      <c r="AW741" t="s">
        <v>60</v>
      </c>
      <c r="AX741" t="s">
        <v>445</v>
      </c>
      <c r="AY741" t="s">
        <v>62</v>
      </c>
      <c r="AZ741" t="s">
        <v>62</v>
      </c>
      <c r="BA741" t="str">
        <f t="shared" si="125"/>
        <v>N</v>
      </c>
    </row>
    <row r="742" spans="1:53">
      <c r="A742" t="s">
        <v>54</v>
      </c>
      <c r="B742" t="s">
        <v>54</v>
      </c>
      <c r="C742" t="s">
        <v>55</v>
      </c>
      <c r="D742">
        <v>2018</v>
      </c>
      <c r="F742" t="s">
        <v>2064</v>
      </c>
      <c r="G742" t="s">
        <v>2065</v>
      </c>
      <c r="H742" t="s">
        <v>884</v>
      </c>
      <c r="I742" t="s">
        <v>2066</v>
      </c>
      <c r="J742" t="s">
        <v>58</v>
      </c>
      <c r="K742" t="s">
        <v>59</v>
      </c>
      <c r="L742" s="5">
        <v>0</v>
      </c>
      <c r="M742" s="5">
        <v>0</v>
      </c>
      <c r="N742" s="5">
        <f t="shared" si="121"/>
        <v>0</v>
      </c>
      <c r="O742" s="5">
        <v>0</v>
      </c>
      <c r="P742" s="5">
        <v>0</v>
      </c>
      <c r="Q742" s="5">
        <f t="shared" si="122"/>
        <v>0</v>
      </c>
      <c r="R742" s="5">
        <v>0</v>
      </c>
      <c r="S742" s="5">
        <v>0</v>
      </c>
      <c r="T742" s="5">
        <f t="shared" si="123"/>
        <v>0</v>
      </c>
      <c r="U742" s="5">
        <v>1</v>
      </c>
      <c r="V742" s="5">
        <v>1</v>
      </c>
      <c r="W742" s="5">
        <v>0</v>
      </c>
      <c r="X742" s="5">
        <v>0</v>
      </c>
      <c r="Y742" s="5">
        <f t="shared" si="126"/>
        <v>0</v>
      </c>
      <c r="Z742" s="5">
        <v>0</v>
      </c>
      <c r="AA742" s="5">
        <v>0</v>
      </c>
      <c r="AB742" s="5">
        <f t="shared" si="127"/>
        <v>0</v>
      </c>
      <c r="AC742" s="5">
        <v>0</v>
      </c>
      <c r="AD742" s="5">
        <v>0</v>
      </c>
      <c r="AE742" s="5">
        <f t="shared" si="128"/>
        <v>0</v>
      </c>
      <c r="AF742" s="5">
        <v>1</v>
      </c>
      <c r="AG742" s="6">
        <v>43227</v>
      </c>
      <c r="AH742" s="5">
        <v>1</v>
      </c>
      <c r="AI742" s="5">
        <v>0</v>
      </c>
      <c r="AJ742" s="5">
        <v>0</v>
      </c>
      <c r="AK742" s="5">
        <f t="shared" si="129"/>
        <v>0</v>
      </c>
      <c r="AL742" s="5">
        <v>0</v>
      </c>
      <c r="AM742" s="5">
        <v>0</v>
      </c>
      <c r="AN742" s="5">
        <f t="shared" si="130"/>
        <v>0</v>
      </c>
      <c r="AO742" s="5">
        <v>0</v>
      </c>
      <c r="AP742" s="5">
        <v>0</v>
      </c>
      <c r="AQ742" s="5">
        <f t="shared" si="131"/>
        <v>0</v>
      </c>
      <c r="AR742" s="5">
        <v>1</v>
      </c>
      <c r="AS742" s="6">
        <v>43315</v>
      </c>
      <c r="AT742" s="5">
        <v>1</v>
      </c>
      <c r="AU742" s="5">
        <v>0</v>
      </c>
      <c r="AV742" t="str">
        <f t="shared" si="124"/>
        <v>N</v>
      </c>
      <c r="AW742" t="s">
        <v>60</v>
      </c>
      <c r="AX742" t="s">
        <v>445</v>
      </c>
      <c r="AY742" t="s">
        <v>62</v>
      </c>
      <c r="AZ742" t="s">
        <v>62</v>
      </c>
      <c r="BA742" t="str">
        <f t="shared" si="125"/>
        <v>N</v>
      </c>
    </row>
    <row r="743" spans="1:53">
      <c r="A743" t="s">
        <v>54</v>
      </c>
      <c r="B743" t="s">
        <v>54</v>
      </c>
      <c r="C743" t="s">
        <v>55</v>
      </c>
      <c r="D743">
        <v>2018</v>
      </c>
      <c r="F743" t="s">
        <v>2067</v>
      </c>
      <c r="G743" t="s">
        <v>2068</v>
      </c>
      <c r="H743" t="s">
        <v>913</v>
      </c>
      <c r="I743" t="s">
        <v>2069</v>
      </c>
      <c r="J743" t="s">
        <v>58</v>
      </c>
      <c r="K743" t="s">
        <v>59</v>
      </c>
      <c r="L743" s="5">
        <v>0</v>
      </c>
      <c r="M743" s="5">
        <v>0</v>
      </c>
      <c r="N743" s="5">
        <f t="shared" si="121"/>
        <v>0</v>
      </c>
      <c r="O743" s="5">
        <v>0</v>
      </c>
      <c r="P743" s="5">
        <v>0</v>
      </c>
      <c r="Q743" s="5">
        <f t="shared" si="122"/>
        <v>0</v>
      </c>
      <c r="R743" s="5">
        <v>0</v>
      </c>
      <c r="S743" s="5">
        <v>0</v>
      </c>
      <c r="T743" s="5">
        <f t="shared" si="123"/>
        <v>0</v>
      </c>
      <c r="U743" s="5">
        <v>1</v>
      </c>
      <c r="V743" s="5">
        <v>1</v>
      </c>
      <c r="W743" s="5">
        <v>0</v>
      </c>
      <c r="X743" s="5">
        <v>0</v>
      </c>
      <c r="Y743" s="5">
        <f t="shared" si="126"/>
        <v>0</v>
      </c>
      <c r="Z743" s="5">
        <v>0</v>
      </c>
      <c r="AA743" s="5">
        <v>0</v>
      </c>
      <c r="AB743" s="5">
        <f t="shared" si="127"/>
        <v>0</v>
      </c>
      <c r="AC743" s="5">
        <v>0</v>
      </c>
      <c r="AD743" s="5">
        <v>0</v>
      </c>
      <c r="AE743" s="5">
        <f t="shared" si="128"/>
        <v>0</v>
      </c>
      <c r="AF743" s="5">
        <v>1</v>
      </c>
      <c r="AG743" s="6">
        <v>43283</v>
      </c>
      <c r="AH743" s="5">
        <v>1</v>
      </c>
      <c r="AI743" s="5">
        <v>0</v>
      </c>
      <c r="AJ743" s="5">
        <v>0</v>
      </c>
      <c r="AK743" s="5">
        <f t="shared" si="129"/>
        <v>0</v>
      </c>
      <c r="AL743" s="5">
        <v>0</v>
      </c>
      <c r="AM743" s="5">
        <v>0</v>
      </c>
      <c r="AN743" s="5">
        <f t="shared" si="130"/>
        <v>0</v>
      </c>
      <c r="AO743" s="5">
        <v>0</v>
      </c>
      <c r="AP743" s="5">
        <v>0</v>
      </c>
      <c r="AQ743" s="5">
        <f t="shared" si="131"/>
        <v>0</v>
      </c>
      <c r="AR743" s="5">
        <v>1</v>
      </c>
      <c r="AS743" s="6">
        <v>43335</v>
      </c>
      <c r="AT743" s="5">
        <v>1</v>
      </c>
      <c r="AU743" s="5">
        <v>0</v>
      </c>
      <c r="AV743" t="str">
        <f t="shared" si="124"/>
        <v>N</v>
      </c>
      <c r="AW743" t="s">
        <v>60</v>
      </c>
      <c r="AX743" t="s">
        <v>445</v>
      </c>
      <c r="AY743" t="s">
        <v>62</v>
      </c>
      <c r="AZ743" t="s">
        <v>62</v>
      </c>
      <c r="BA743" t="str">
        <f t="shared" si="125"/>
        <v>N</v>
      </c>
    </row>
    <row r="744" spans="1:53">
      <c r="A744" t="s">
        <v>53</v>
      </c>
      <c r="B744" t="s">
        <v>54</v>
      </c>
      <c r="C744" t="s">
        <v>55</v>
      </c>
      <c r="D744">
        <v>2018</v>
      </c>
      <c r="F744" t="s">
        <v>2070</v>
      </c>
      <c r="G744" t="s">
        <v>2071</v>
      </c>
      <c r="J744" t="s">
        <v>58</v>
      </c>
      <c r="K744" t="s">
        <v>59</v>
      </c>
      <c r="L744" s="5">
        <v>0</v>
      </c>
      <c r="M744" s="5">
        <v>0</v>
      </c>
      <c r="N744" s="5">
        <f t="shared" si="121"/>
        <v>0</v>
      </c>
      <c r="O744" s="5">
        <v>0</v>
      </c>
      <c r="P744" s="5">
        <v>0</v>
      </c>
      <c r="Q744" s="5">
        <f t="shared" si="122"/>
        <v>0</v>
      </c>
      <c r="R744" s="5">
        <v>0</v>
      </c>
      <c r="S744" s="5">
        <v>0</v>
      </c>
      <c r="T744" s="5">
        <f t="shared" si="123"/>
        <v>0</v>
      </c>
      <c r="U744" s="5">
        <v>1</v>
      </c>
      <c r="V744" s="5">
        <v>1</v>
      </c>
      <c r="W744" s="5">
        <v>0</v>
      </c>
      <c r="X744" s="5">
        <v>0</v>
      </c>
      <c r="Y744" s="5">
        <f t="shared" si="126"/>
        <v>0</v>
      </c>
      <c r="Z744" s="5">
        <v>0</v>
      </c>
      <c r="AA744" s="5">
        <v>0</v>
      </c>
      <c r="AB744" s="5">
        <f t="shared" si="127"/>
        <v>0</v>
      </c>
      <c r="AC744" s="5">
        <v>0</v>
      </c>
      <c r="AD744" s="5">
        <v>0</v>
      </c>
      <c r="AE744" s="5">
        <f t="shared" si="128"/>
        <v>0</v>
      </c>
      <c r="AF744" s="5">
        <v>1</v>
      </c>
      <c r="AG744" s="6">
        <v>43172</v>
      </c>
      <c r="AH744" s="5">
        <v>1</v>
      </c>
      <c r="AI744" s="5">
        <v>0</v>
      </c>
      <c r="AJ744" s="5">
        <v>0</v>
      </c>
      <c r="AK744" s="5">
        <f t="shared" si="129"/>
        <v>0</v>
      </c>
      <c r="AL744" s="5">
        <v>0</v>
      </c>
      <c r="AM744" s="5">
        <v>0</v>
      </c>
      <c r="AN744" s="5">
        <f t="shared" si="130"/>
        <v>0</v>
      </c>
      <c r="AO744" s="5">
        <v>0</v>
      </c>
      <c r="AP744" s="5">
        <v>0</v>
      </c>
      <c r="AQ744" s="5">
        <f t="shared" si="131"/>
        <v>0</v>
      </c>
      <c r="AR744" s="5">
        <v>1</v>
      </c>
      <c r="AS744" s="6">
        <v>43283</v>
      </c>
      <c r="AT744" s="5">
        <v>1</v>
      </c>
      <c r="AU744" s="5">
        <v>0</v>
      </c>
      <c r="AV744" t="str">
        <f t="shared" si="124"/>
        <v>N</v>
      </c>
      <c r="AW744" t="s">
        <v>60</v>
      </c>
      <c r="AX744" t="s">
        <v>61</v>
      </c>
      <c r="AY744" t="s">
        <v>62</v>
      </c>
      <c r="AZ744" t="s">
        <v>62</v>
      </c>
      <c r="BA744" t="str">
        <f t="shared" si="125"/>
        <v>N</v>
      </c>
    </row>
    <row r="745" spans="1:53">
      <c r="A745" t="s">
        <v>53</v>
      </c>
      <c r="B745" t="s">
        <v>54</v>
      </c>
      <c r="C745" t="s">
        <v>55</v>
      </c>
      <c r="D745">
        <v>2018</v>
      </c>
      <c r="F745" t="s">
        <v>2072</v>
      </c>
      <c r="G745" t="s">
        <v>2073</v>
      </c>
      <c r="J745" t="s">
        <v>58</v>
      </c>
      <c r="K745" t="s">
        <v>59</v>
      </c>
      <c r="L745" s="5">
        <v>0</v>
      </c>
      <c r="M745" s="5">
        <v>0</v>
      </c>
      <c r="N745" s="5">
        <f t="shared" si="121"/>
        <v>0</v>
      </c>
      <c r="O745" s="5">
        <v>0</v>
      </c>
      <c r="P745" s="5">
        <v>0</v>
      </c>
      <c r="Q745" s="5">
        <f t="shared" si="122"/>
        <v>0</v>
      </c>
      <c r="R745" s="5">
        <v>0</v>
      </c>
      <c r="S745" s="5">
        <v>0</v>
      </c>
      <c r="T745" s="5">
        <f t="shared" si="123"/>
        <v>0</v>
      </c>
      <c r="U745" s="5">
        <v>1</v>
      </c>
      <c r="V745" s="5">
        <v>1</v>
      </c>
      <c r="W745" s="5">
        <v>0</v>
      </c>
      <c r="X745" s="5">
        <v>0</v>
      </c>
      <c r="Y745" s="5">
        <f t="shared" si="126"/>
        <v>0</v>
      </c>
      <c r="Z745" s="5">
        <v>0</v>
      </c>
      <c r="AA745" s="5">
        <v>0</v>
      </c>
      <c r="AB745" s="5">
        <f t="shared" si="127"/>
        <v>0</v>
      </c>
      <c r="AC745" s="5">
        <v>0</v>
      </c>
      <c r="AD745" s="5">
        <v>0</v>
      </c>
      <c r="AE745" s="5">
        <f t="shared" si="128"/>
        <v>0</v>
      </c>
      <c r="AF745" s="5">
        <v>1</v>
      </c>
      <c r="AG745" s="6">
        <v>43277</v>
      </c>
      <c r="AH745" s="5">
        <v>1</v>
      </c>
      <c r="AI745" s="5">
        <v>0</v>
      </c>
      <c r="AJ745" s="5">
        <v>0</v>
      </c>
      <c r="AK745" s="5">
        <f t="shared" si="129"/>
        <v>0</v>
      </c>
      <c r="AL745" s="5">
        <v>0</v>
      </c>
      <c r="AM745" s="5">
        <v>0</v>
      </c>
      <c r="AN745" s="5">
        <f t="shared" si="130"/>
        <v>0</v>
      </c>
      <c r="AO745" s="5">
        <v>0</v>
      </c>
      <c r="AP745" s="5">
        <v>0</v>
      </c>
      <c r="AQ745" s="5">
        <f t="shared" si="131"/>
        <v>0</v>
      </c>
      <c r="AR745" s="5">
        <v>1</v>
      </c>
      <c r="AS745" s="6">
        <v>43402</v>
      </c>
      <c r="AT745" s="5">
        <v>1</v>
      </c>
      <c r="AU745" s="5">
        <v>0</v>
      </c>
      <c r="AV745" t="str">
        <f t="shared" si="124"/>
        <v>N</v>
      </c>
      <c r="AW745" t="s">
        <v>60</v>
      </c>
      <c r="AX745" t="s">
        <v>61</v>
      </c>
      <c r="AY745" t="s">
        <v>62</v>
      </c>
      <c r="AZ745" t="s">
        <v>62</v>
      </c>
      <c r="BA745" t="str">
        <f t="shared" si="125"/>
        <v>N</v>
      </c>
    </row>
    <row r="746" spans="1:53">
      <c r="A746" t="s">
        <v>53</v>
      </c>
      <c r="B746" t="s">
        <v>54</v>
      </c>
      <c r="C746" t="s">
        <v>55</v>
      </c>
      <c r="D746">
        <v>2018</v>
      </c>
      <c r="F746" t="s">
        <v>2074</v>
      </c>
      <c r="G746" t="s">
        <v>2075</v>
      </c>
      <c r="J746" t="s">
        <v>58</v>
      </c>
      <c r="K746" t="s">
        <v>59</v>
      </c>
      <c r="L746" s="5">
        <v>0</v>
      </c>
      <c r="M746" s="5">
        <v>0</v>
      </c>
      <c r="N746" s="5">
        <f t="shared" si="121"/>
        <v>0</v>
      </c>
      <c r="O746" s="5">
        <v>0</v>
      </c>
      <c r="P746" s="5">
        <v>0</v>
      </c>
      <c r="Q746" s="5">
        <f t="shared" si="122"/>
        <v>0</v>
      </c>
      <c r="R746" s="5">
        <v>0</v>
      </c>
      <c r="S746" s="5">
        <v>0</v>
      </c>
      <c r="T746" s="5">
        <f t="shared" si="123"/>
        <v>0</v>
      </c>
      <c r="U746" s="5">
        <v>1</v>
      </c>
      <c r="V746" s="5">
        <v>1</v>
      </c>
      <c r="W746" s="5">
        <v>0</v>
      </c>
      <c r="X746" s="5">
        <v>0</v>
      </c>
      <c r="Y746" s="5">
        <f t="shared" si="126"/>
        <v>0</v>
      </c>
      <c r="Z746" s="5">
        <v>0</v>
      </c>
      <c r="AA746" s="5">
        <v>0</v>
      </c>
      <c r="AB746" s="5">
        <f t="shared" si="127"/>
        <v>0</v>
      </c>
      <c r="AC746" s="5">
        <v>0</v>
      </c>
      <c r="AD746" s="5">
        <v>0</v>
      </c>
      <c r="AE746" s="5">
        <f t="shared" si="128"/>
        <v>0</v>
      </c>
      <c r="AF746" s="5">
        <v>1</v>
      </c>
      <c r="AG746" s="6">
        <v>43264</v>
      </c>
      <c r="AH746" s="5">
        <v>1</v>
      </c>
      <c r="AI746" s="5">
        <v>0</v>
      </c>
      <c r="AJ746" s="5">
        <v>0</v>
      </c>
      <c r="AK746" s="5">
        <f t="shared" si="129"/>
        <v>0</v>
      </c>
      <c r="AL746" s="5">
        <v>0</v>
      </c>
      <c r="AM746" s="5">
        <v>0</v>
      </c>
      <c r="AN746" s="5">
        <f t="shared" si="130"/>
        <v>0</v>
      </c>
      <c r="AO746" s="5">
        <v>0</v>
      </c>
      <c r="AP746" s="5">
        <v>0</v>
      </c>
      <c r="AQ746" s="5">
        <f t="shared" si="131"/>
        <v>0</v>
      </c>
      <c r="AR746" s="5">
        <v>1</v>
      </c>
      <c r="AS746" s="6">
        <v>43453</v>
      </c>
      <c r="AT746" s="5">
        <v>1</v>
      </c>
      <c r="AU746" s="5">
        <v>0</v>
      </c>
      <c r="AV746" t="str">
        <f t="shared" si="124"/>
        <v>N</v>
      </c>
      <c r="AW746" t="s">
        <v>60</v>
      </c>
      <c r="AX746" t="s">
        <v>61</v>
      </c>
      <c r="AY746" t="s">
        <v>62</v>
      </c>
      <c r="AZ746" t="s">
        <v>62</v>
      </c>
      <c r="BA746" t="str">
        <f t="shared" si="125"/>
        <v>N</v>
      </c>
    </row>
    <row r="747" spans="1:53">
      <c r="A747" t="s">
        <v>53</v>
      </c>
      <c r="B747" t="s">
        <v>54</v>
      </c>
      <c r="C747" t="s">
        <v>89</v>
      </c>
      <c r="D747">
        <v>2018</v>
      </c>
      <c r="F747" t="s">
        <v>2076</v>
      </c>
      <c r="G747" t="s">
        <v>2077</v>
      </c>
      <c r="J747" t="s">
        <v>58</v>
      </c>
      <c r="K747" t="s">
        <v>59</v>
      </c>
      <c r="L747" s="5">
        <v>0</v>
      </c>
      <c r="M747" s="5">
        <v>0</v>
      </c>
      <c r="N747" s="5">
        <f t="shared" si="121"/>
        <v>0</v>
      </c>
      <c r="O747" s="5">
        <v>0</v>
      </c>
      <c r="P747" s="5">
        <v>0</v>
      </c>
      <c r="Q747" s="5">
        <f t="shared" si="122"/>
        <v>0</v>
      </c>
      <c r="R747" s="5">
        <v>0</v>
      </c>
      <c r="S747" s="5">
        <v>0</v>
      </c>
      <c r="T747" s="5">
        <f t="shared" si="123"/>
        <v>0</v>
      </c>
      <c r="U747" s="5">
        <v>1</v>
      </c>
      <c r="V747" s="5">
        <v>1</v>
      </c>
      <c r="W747" s="5">
        <v>0</v>
      </c>
      <c r="X747" s="5">
        <v>0</v>
      </c>
      <c r="Y747" s="5">
        <f t="shared" si="126"/>
        <v>0</v>
      </c>
      <c r="Z747" s="5">
        <v>0</v>
      </c>
      <c r="AA747" s="5">
        <v>0</v>
      </c>
      <c r="AB747" s="5">
        <f t="shared" si="127"/>
        <v>0</v>
      </c>
      <c r="AC747" s="5">
        <v>0</v>
      </c>
      <c r="AD747" s="5">
        <v>0</v>
      </c>
      <c r="AE747" s="5">
        <f t="shared" si="128"/>
        <v>0</v>
      </c>
      <c r="AF747" s="5">
        <v>1</v>
      </c>
      <c r="AG747" s="6">
        <v>43290</v>
      </c>
      <c r="AH747" s="5">
        <v>1</v>
      </c>
      <c r="AI747" s="5">
        <v>0</v>
      </c>
      <c r="AJ747" s="5">
        <v>0</v>
      </c>
      <c r="AK747" s="5">
        <f t="shared" si="129"/>
        <v>0</v>
      </c>
      <c r="AL747" s="5">
        <v>0</v>
      </c>
      <c r="AM747" s="5">
        <v>0</v>
      </c>
      <c r="AN747" s="5">
        <f t="shared" si="130"/>
        <v>0</v>
      </c>
      <c r="AO747" s="5">
        <v>0</v>
      </c>
      <c r="AP747" s="5">
        <v>0</v>
      </c>
      <c r="AQ747" s="5">
        <f t="shared" si="131"/>
        <v>0</v>
      </c>
      <c r="AR747" s="5">
        <v>1</v>
      </c>
      <c r="AS747" s="6">
        <v>43411</v>
      </c>
      <c r="AT747" s="5">
        <v>1</v>
      </c>
      <c r="AU747" s="5">
        <v>0</v>
      </c>
      <c r="AV747" t="str">
        <f t="shared" si="124"/>
        <v>N</v>
      </c>
      <c r="AW747" t="s">
        <v>60</v>
      </c>
      <c r="AX747" t="s">
        <v>61</v>
      </c>
      <c r="AY747" t="s">
        <v>62</v>
      </c>
      <c r="AZ747" t="s">
        <v>62</v>
      </c>
      <c r="BA747" t="str">
        <f t="shared" si="125"/>
        <v>N</v>
      </c>
    </row>
    <row r="748" spans="1:53">
      <c r="A748" t="s">
        <v>53</v>
      </c>
      <c r="B748" t="s">
        <v>54</v>
      </c>
      <c r="C748" t="s">
        <v>89</v>
      </c>
      <c r="D748">
        <v>2018</v>
      </c>
      <c r="F748" t="s">
        <v>2078</v>
      </c>
      <c r="G748" t="s">
        <v>2079</v>
      </c>
      <c r="J748" t="s">
        <v>101</v>
      </c>
      <c r="K748" t="s">
        <v>93</v>
      </c>
      <c r="L748" s="5">
        <v>0</v>
      </c>
      <c r="M748" s="5">
        <v>0</v>
      </c>
      <c r="N748" s="5">
        <f t="shared" si="121"/>
        <v>0</v>
      </c>
      <c r="O748" s="5">
        <v>0</v>
      </c>
      <c r="P748" s="5">
        <v>0</v>
      </c>
      <c r="Q748" s="5">
        <f t="shared" si="122"/>
        <v>0</v>
      </c>
      <c r="R748" s="5">
        <v>0</v>
      </c>
      <c r="S748" s="5">
        <v>0</v>
      </c>
      <c r="T748" s="5">
        <f t="shared" si="123"/>
        <v>0</v>
      </c>
      <c r="U748" s="5">
        <v>1</v>
      </c>
      <c r="V748" s="5">
        <v>1</v>
      </c>
      <c r="W748" s="5">
        <v>0</v>
      </c>
      <c r="X748" s="5">
        <v>0</v>
      </c>
      <c r="Y748" s="5">
        <f t="shared" si="126"/>
        <v>0</v>
      </c>
      <c r="Z748" s="5">
        <v>0</v>
      </c>
      <c r="AA748" s="5">
        <v>0</v>
      </c>
      <c r="AB748" s="5">
        <f t="shared" si="127"/>
        <v>0</v>
      </c>
      <c r="AC748" s="5">
        <v>0</v>
      </c>
      <c r="AD748" s="5">
        <v>0</v>
      </c>
      <c r="AE748" s="5">
        <f t="shared" si="128"/>
        <v>0</v>
      </c>
      <c r="AF748" s="5">
        <v>1</v>
      </c>
      <c r="AG748" s="6">
        <v>43215</v>
      </c>
      <c r="AH748" s="5">
        <v>1</v>
      </c>
      <c r="AI748" s="5">
        <v>0</v>
      </c>
      <c r="AJ748" s="5">
        <v>0</v>
      </c>
      <c r="AK748" s="5">
        <f t="shared" si="129"/>
        <v>0</v>
      </c>
      <c r="AL748" s="5">
        <v>0</v>
      </c>
      <c r="AM748" s="5">
        <v>0</v>
      </c>
      <c r="AN748" s="5">
        <f t="shared" si="130"/>
        <v>0</v>
      </c>
      <c r="AO748" s="5">
        <v>0</v>
      </c>
      <c r="AP748" s="5">
        <v>0</v>
      </c>
      <c r="AQ748" s="5">
        <f t="shared" si="131"/>
        <v>0</v>
      </c>
      <c r="AR748" s="5">
        <v>1</v>
      </c>
      <c r="AS748" s="6">
        <v>43413</v>
      </c>
      <c r="AT748" s="5">
        <v>1</v>
      </c>
      <c r="AU748" s="5">
        <v>0</v>
      </c>
      <c r="AV748" t="str">
        <f t="shared" si="124"/>
        <v>N</v>
      </c>
      <c r="AW748" t="s">
        <v>60</v>
      </c>
      <c r="AX748" t="s">
        <v>61</v>
      </c>
      <c r="AY748" t="s">
        <v>62</v>
      </c>
      <c r="AZ748" t="s">
        <v>62</v>
      </c>
      <c r="BA748" t="str">
        <f t="shared" si="125"/>
        <v>N</v>
      </c>
    </row>
    <row r="749" spans="1:53">
      <c r="A749" t="s">
        <v>53</v>
      </c>
      <c r="B749" t="s">
        <v>54</v>
      </c>
      <c r="C749" t="s">
        <v>89</v>
      </c>
      <c r="D749">
        <v>2018</v>
      </c>
      <c r="F749" t="s">
        <v>2080</v>
      </c>
      <c r="G749" t="s">
        <v>2081</v>
      </c>
      <c r="J749" t="s">
        <v>101</v>
      </c>
      <c r="K749" t="s">
        <v>93</v>
      </c>
      <c r="L749" s="5">
        <v>0</v>
      </c>
      <c r="M749" s="5">
        <v>0</v>
      </c>
      <c r="N749" s="5">
        <f t="shared" si="121"/>
        <v>0</v>
      </c>
      <c r="O749" s="5">
        <v>0</v>
      </c>
      <c r="P749" s="5">
        <v>0</v>
      </c>
      <c r="Q749" s="5">
        <f t="shared" si="122"/>
        <v>0</v>
      </c>
      <c r="R749" s="5">
        <v>0</v>
      </c>
      <c r="S749" s="5">
        <v>0</v>
      </c>
      <c r="T749" s="5">
        <f t="shared" si="123"/>
        <v>0</v>
      </c>
      <c r="U749" s="5">
        <v>1</v>
      </c>
      <c r="V749" s="5">
        <v>1</v>
      </c>
      <c r="W749" s="5">
        <v>0</v>
      </c>
      <c r="X749" s="5">
        <v>0</v>
      </c>
      <c r="Y749" s="5">
        <f t="shared" si="126"/>
        <v>0</v>
      </c>
      <c r="Z749" s="5">
        <v>0</v>
      </c>
      <c r="AA749" s="5">
        <v>0</v>
      </c>
      <c r="AB749" s="5">
        <f t="shared" si="127"/>
        <v>0</v>
      </c>
      <c r="AC749" s="5">
        <v>0</v>
      </c>
      <c r="AD749" s="5">
        <v>0</v>
      </c>
      <c r="AE749" s="5">
        <f t="shared" si="128"/>
        <v>0</v>
      </c>
      <c r="AF749" s="5">
        <v>1</v>
      </c>
      <c r="AG749" s="6">
        <v>43159</v>
      </c>
      <c r="AH749" s="5">
        <v>1</v>
      </c>
      <c r="AI749" s="5">
        <v>0</v>
      </c>
      <c r="AJ749" s="5">
        <v>0</v>
      </c>
      <c r="AK749" s="5">
        <f t="shared" si="129"/>
        <v>0</v>
      </c>
      <c r="AL749" s="5">
        <v>0</v>
      </c>
      <c r="AM749" s="5">
        <v>0</v>
      </c>
      <c r="AN749" s="5">
        <f t="shared" si="130"/>
        <v>0</v>
      </c>
      <c r="AO749" s="5">
        <v>0</v>
      </c>
      <c r="AP749" s="5">
        <v>0</v>
      </c>
      <c r="AQ749" s="5">
        <f t="shared" si="131"/>
        <v>0</v>
      </c>
      <c r="AR749" s="5">
        <v>1</v>
      </c>
      <c r="AS749" s="6">
        <v>43347</v>
      </c>
      <c r="AT749" s="5">
        <v>1</v>
      </c>
      <c r="AU749" s="5">
        <v>0</v>
      </c>
      <c r="AV749" t="str">
        <f t="shared" si="124"/>
        <v>N</v>
      </c>
      <c r="AW749" t="s">
        <v>60</v>
      </c>
      <c r="AX749" t="s">
        <v>61</v>
      </c>
      <c r="AY749" t="s">
        <v>62</v>
      </c>
      <c r="AZ749" t="s">
        <v>62</v>
      </c>
      <c r="BA749" t="str">
        <f t="shared" si="125"/>
        <v>N</v>
      </c>
    </row>
    <row r="750" spans="1:53">
      <c r="A750" t="s">
        <v>53</v>
      </c>
      <c r="B750" t="s">
        <v>54</v>
      </c>
      <c r="C750" t="s">
        <v>89</v>
      </c>
      <c r="D750">
        <v>2018</v>
      </c>
      <c r="F750" t="s">
        <v>2082</v>
      </c>
      <c r="G750" t="s">
        <v>2083</v>
      </c>
      <c r="J750" t="s">
        <v>101</v>
      </c>
      <c r="K750" t="s">
        <v>93</v>
      </c>
      <c r="L750" s="5">
        <v>0</v>
      </c>
      <c r="M750" s="5">
        <v>0</v>
      </c>
      <c r="N750" s="5">
        <f t="shared" si="121"/>
        <v>0</v>
      </c>
      <c r="O750" s="5">
        <v>0</v>
      </c>
      <c r="P750" s="5">
        <v>0</v>
      </c>
      <c r="Q750" s="5">
        <f t="shared" si="122"/>
        <v>0</v>
      </c>
      <c r="R750" s="5">
        <v>0</v>
      </c>
      <c r="S750" s="5">
        <v>0</v>
      </c>
      <c r="T750" s="5">
        <f t="shared" si="123"/>
        <v>0</v>
      </c>
      <c r="U750" s="5">
        <v>1</v>
      </c>
      <c r="V750" s="5">
        <v>1</v>
      </c>
      <c r="W750" s="5">
        <v>0</v>
      </c>
      <c r="X750" s="5">
        <v>0</v>
      </c>
      <c r="Y750" s="5">
        <f t="shared" si="126"/>
        <v>0</v>
      </c>
      <c r="Z750" s="5">
        <v>0</v>
      </c>
      <c r="AA750" s="5">
        <v>0</v>
      </c>
      <c r="AB750" s="5">
        <f t="shared" si="127"/>
        <v>0</v>
      </c>
      <c r="AC750" s="5">
        <v>0</v>
      </c>
      <c r="AD750" s="5">
        <v>0</v>
      </c>
      <c r="AE750" s="5">
        <f t="shared" si="128"/>
        <v>0</v>
      </c>
      <c r="AF750" s="5">
        <v>1</v>
      </c>
      <c r="AG750" s="6">
        <v>43182</v>
      </c>
      <c r="AH750" s="5">
        <v>1</v>
      </c>
      <c r="AI750" s="5">
        <v>0</v>
      </c>
      <c r="AJ750" s="5">
        <v>0</v>
      </c>
      <c r="AK750" s="5">
        <f t="shared" si="129"/>
        <v>0</v>
      </c>
      <c r="AL750" s="5">
        <v>0</v>
      </c>
      <c r="AM750" s="5">
        <v>0</v>
      </c>
      <c r="AN750" s="5">
        <f t="shared" si="130"/>
        <v>0</v>
      </c>
      <c r="AO750" s="5">
        <v>0</v>
      </c>
      <c r="AP750" s="5">
        <v>0</v>
      </c>
      <c r="AQ750" s="5">
        <f t="shared" si="131"/>
        <v>0</v>
      </c>
      <c r="AR750" s="5">
        <v>1</v>
      </c>
      <c r="AS750" s="6">
        <v>43391</v>
      </c>
      <c r="AT750" s="5">
        <v>1</v>
      </c>
      <c r="AU750" s="5">
        <v>0</v>
      </c>
      <c r="AV750" t="str">
        <f t="shared" si="124"/>
        <v>N</v>
      </c>
      <c r="AW750" t="s">
        <v>60</v>
      </c>
      <c r="AX750" t="s">
        <v>61</v>
      </c>
      <c r="AY750" t="s">
        <v>62</v>
      </c>
      <c r="AZ750" t="s">
        <v>62</v>
      </c>
      <c r="BA750" t="str">
        <f t="shared" si="125"/>
        <v>N</v>
      </c>
    </row>
    <row r="751" spans="1:53">
      <c r="A751" t="s">
        <v>53</v>
      </c>
      <c r="B751" t="s">
        <v>54</v>
      </c>
      <c r="C751" t="s">
        <v>89</v>
      </c>
      <c r="D751">
        <v>2018</v>
      </c>
      <c r="F751" t="s">
        <v>2084</v>
      </c>
      <c r="G751" t="s">
        <v>2085</v>
      </c>
      <c r="J751" t="s">
        <v>101</v>
      </c>
      <c r="K751" t="s">
        <v>93</v>
      </c>
      <c r="L751" s="5">
        <v>0</v>
      </c>
      <c r="M751" s="5">
        <v>0</v>
      </c>
      <c r="N751" s="5">
        <f t="shared" si="121"/>
        <v>0</v>
      </c>
      <c r="O751" s="5">
        <v>0</v>
      </c>
      <c r="P751" s="5">
        <v>0</v>
      </c>
      <c r="Q751" s="5">
        <f t="shared" si="122"/>
        <v>0</v>
      </c>
      <c r="R751" s="5">
        <v>0</v>
      </c>
      <c r="S751" s="5">
        <v>0</v>
      </c>
      <c r="T751" s="5">
        <f t="shared" si="123"/>
        <v>0</v>
      </c>
      <c r="U751" s="5">
        <v>1</v>
      </c>
      <c r="V751" s="5">
        <v>1</v>
      </c>
      <c r="W751" s="5">
        <v>0</v>
      </c>
      <c r="X751" s="5">
        <v>0</v>
      </c>
      <c r="Y751" s="5">
        <f t="shared" si="126"/>
        <v>0</v>
      </c>
      <c r="Z751" s="5">
        <v>0</v>
      </c>
      <c r="AA751" s="5">
        <v>0</v>
      </c>
      <c r="AB751" s="5">
        <f t="shared" si="127"/>
        <v>0</v>
      </c>
      <c r="AC751" s="5">
        <v>0</v>
      </c>
      <c r="AD751" s="5">
        <v>0</v>
      </c>
      <c r="AE751" s="5">
        <f t="shared" si="128"/>
        <v>0</v>
      </c>
      <c r="AF751" s="5">
        <v>1</v>
      </c>
      <c r="AG751" s="6">
        <v>43222</v>
      </c>
      <c r="AH751" s="5">
        <v>1</v>
      </c>
      <c r="AI751" s="5">
        <v>0</v>
      </c>
      <c r="AJ751" s="5">
        <v>0</v>
      </c>
      <c r="AK751" s="5">
        <f t="shared" si="129"/>
        <v>0</v>
      </c>
      <c r="AL751" s="5">
        <v>0</v>
      </c>
      <c r="AM751" s="5">
        <v>0</v>
      </c>
      <c r="AN751" s="5">
        <f t="shared" si="130"/>
        <v>0</v>
      </c>
      <c r="AO751" s="5">
        <v>0</v>
      </c>
      <c r="AP751" s="5">
        <v>0</v>
      </c>
      <c r="AQ751" s="5">
        <f t="shared" si="131"/>
        <v>0</v>
      </c>
      <c r="AR751" s="5">
        <v>1</v>
      </c>
      <c r="AS751" s="6">
        <v>43438</v>
      </c>
      <c r="AT751" s="5">
        <v>1</v>
      </c>
      <c r="AU751" s="5">
        <v>0</v>
      </c>
      <c r="AV751" t="str">
        <f t="shared" si="124"/>
        <v>N</v>
      </c>
      <c r="AW751" t="s">
        <v>60</v>
      </c>
      <c r="AX751" t="s">
        <v>61</v>
      </c>
      <c r="AY751" t="s">
        <v>62</v>
      </c>
      <c r="AZ751" t="s">
        <v>62</v>
      </c>
      <c r="BA751" t="str">
        <f t="shared" si="125"/>
        <v>N</v>
      </c>
    </row>
    <row r="752" spans="1:53">
      <c r="A752" t="s">
        <v>53</v>
      </c>
      <c r="B752" t="s">
        <v>54</v>
      </c>
      <c r="C752" t="s">
        <v>89</v>
      </c>
      <c r="D752">
        <v>2018</v>
      </c>
      <c r="F752" t="s">
        <v>2086</v>
      </c>
      <c r="G752" t="s">
        <v>2087</v>
      </c>
      <c r="J752" t="s">
        <v>101</v>
      </c>
      <c r="K752" t="s">
        <v>93</v>
      </c>
      <c r="L752" s="5">
        <v>0</v>
      </c>
      <c r="M752" s="5">
        <v>0</v>
      </c>
      <c r="N752" s="5">
        <f t="shared" si="121"/>
        <v>0</v>
      </c>
      <c r="O752" s="5">
        <v>0</v>
      </c>
      <c r="P752" s="5">
        <v>0</v>
      </c>
      <c r="Q752" s="5">
        <f t="shared" si="122"/>
        <v>0</v>
      </c>
      <c r="R752" s="5">
        <v>0</v>
      </c>
      <c r="S752" s="5">
        <v>0</v>
      </c>
      <c r="T752" s="5">
        <f t="shared" si="123"/>
        <v>0</v>
      </c>
      <c r="U752" s="5">
        <v>1</v>
      </c>
      <c r="V752" s="5">
        <v>1</v>
      </c>
      <c r="W752" s="5">
        <v>0</v>
      </c>
      <c r="X752" s="5">
        <v>0</v>
      </c>
      <c r="Y752" s="5">
        <f t="shared" si="126"/>
        <v>0</v>
      </c>
      <c r="Z752" s="5">
        <v>0</v>
      </c>
      <c r="AA752" s="5">
        <v>0</v>
      </c>
      <c r="AB752" s="5">
        <f t="shared" si="127"/>
        <v>0</v>
      </c>
      <c r="AC752" s="5">
        <v>0</v>
      </c>
      <c r="AD752" s="5">
        <v>0</v>
      </c>
      <c r="AE752" s="5">
        <f t="shared" si="128"/>
        <v>0</v>
      </c>
      <c r="AF752" s="5">
        <v>1</v>
      </c>
      <c r="AG752" s="6">
        <v>43222</v>
      </c>
      <c r="AH752" s="5">
        <v>1</v>
      </c>
      <c r="AI752" s="5">
        <v>0</v>
      </c>
      <c r="AJ752" s="5">
        <v>0</v>
      </c>
      <c r="AK752" s="5">
        <f t="shared" si="129"/>
        <v>0</v>
      </c>
      <c r="AL752" s="5">
        <v>0</v>
      </c>
      <c r="AM752" s="5">
        <v>0</v>
      </c>
      <c r="AN752" s="5">
        <f t="shared" si="130"/>
        <v>0</v>
      </c>
      <c r="AO752" s="5">
        <v>0</v>
      </c>
      <c r="AP752" s="5">
        <v>0</v>
      </c>
      <c r="AQ752" s="5">
        <f t="shared" si="131"/>
        <v>0</v>
      </c>
      <c r="AR752" s="5">
        <v>1</v>
      </c>
      <c r="AS752" s="6">
        <v>43430</v>
      </c>
      <c r="AT752" s="5">
        <v>1</v>
      </c>
      <c r="AU752" s="5">
        <v>0</v>
      </c>
      <c r="AV752" t="str">
        <f t="shared" si="124"/>
        <v>N</v>
      </c>
      <c r="AW752" t="s">
        <v>60</v>
      </c>
      <c r="AX752" t="s">
        <v>61</v>
      </c>
      <c r="AY752" t="s">
        <v>62</v>
      </c>
      <c r="AZ752" t="s">
        <v>62</v>
      </c>
      <c r="BA752" t="str">
        <f t="shared" si="125"/>
        <v>N</v>
      </c>
    </row>
    <row r="753" spans="1:53">
      <c r="A753" t="s">
        <v>53</v>
      </c>
      <c r="B753" t="s">
        <v>54</v>
      </c>
      <c r="C753" t="s">
        <v>89</v>
      </c>
      <c r="D753">
        <v>2018</v>
      </c>
      <c r="F753" t="s">
        <v>2088</v>
      </c>
      <c r="G753" t="s">
        <v>2089</v>
      </c>
      <c r="J753" t="s">
        <v>101</v>
      </c>
      <c r="K753" t="s">
        <v>93</v>
      </c>
      <c r="L753" s="5">
        <v>0</v>
      </c>
      <c r="M753" s="5">
        <v>0</v>
      </c>
      <c r="N753" s="5">
        <f t="shared" si="121"/>
        <v>0</v>
      </c>
      <c r="O753" s="5">
        <v>0</v>
      </c>
      <c r="P753" s="5">
        <v>0</v>
      </c>
      <c r="Q753" s="5">
        <f t="shared" si="122"/>
        <v>0</v>
      </c>
      <c r="R753" s="5">
        <v>0</v>
      </c>
      <c r="S753" s="5">
        <v>0</v>
      </c>
      <c r="T753" s="5">
        <f t="shared" si="123"/>
        <v>0</v>
      </c>
      <c r="U753" s="5">
        <v>1</v>
      </c>
      <c r="V753" s="5">
        <v>1</v>
      </c>
      <c r="W753" s="5">
        <v>0</v>
      </c>
      <c r="X753" s="5">
        <v>0</v>
      </c>
      <c r="Y753" s="5">
        <f t="shared" si="126"/>
        <v>0</v>
      </c>
      <c r="Z753" s="5">
        <v>0</v>
      </c>
      <c r="AA753" s="5">
        <v>0</v>
      </c>
      <c r="AB753" s="5">
        <f t="shared" si="127"/>
        <v>0</v>
      </c>
      <c r="AC753" s="5">
        <v>0</v>
      </c>
      <c r="AD753" s="5">
        <v>0</v>
      </c>
      <c r="AE753" s="5">
        <f t="shared" si="128"/>
        <v>0</v>
      </c>
      <c r="AF753" s="5">
        <v>1</v>
      </c>
      <c r="AG753" s="6">
        <v>43243</v>
      </c>
      <c r="AH753" s="5">
        <v>1</v>
      </c>
      <c r="AI753" s="5">
        <v>0</v>
      </c>
      <c r="AJ753" s="5">
        <v>0</v>
      </c>
      <c r="AK753" s="5">
        <f t="shared" si="129"/>
        <v>0</v>
      </c>
      <c r="AL753" s="5">
        <v>0</v>
      </c>
      <c r="AM753" s="5">
        <v>0</v>
      </c>
      <c r="AN753" s="5">
        <f t="shared" si="130"/>
        <v>0</v>
      </c>
      <c r="AO753" s="5">
        <v>0</v>
      </c>
      <c r="AP753" s="5">
        <v>0</v>
      </c>
      <c r="AQ753" s="5">
        <f t="shared" si="131"/>
        <v>0</v>
      </c>
      <c r="AR753" s="5">
        <v>1</v>
      </c>
      <c r="AS753" s="6">
        <v>43452</v>
      </c>
      <c r="AT753" s="5">
        <v>1</v>
      </c>
      <c r="AU753" s="5">
        <v>0</v>
      </c>
      <c r="AV753" t="str">
        <f t="shared" si="124"/>
        <v>N</v>
      </c>
      <c r="AW753" t="s">
        <v>60</v>
      </c>
      <c r="AX753" t="s">
        <v>61</v>
      </c>
      <c r="AY753" t="s">
        <v>62</v>
      </c>
      <c r="AZ753" t="s">
        <v>62</v>
      </c>
      <c r="BA753" t="str">
        <f t="shared" si="125"/>
        <v>N</v>
      </c>
    </row>
    <row r="754" spans="1:53">
      <c r="A754" t="s">
        <v>53</v>
      </c>
      <c r="B754" t="s">
        <v>54</v>
      </c>
      <c r="C754" t="s">
        <v>89</v>
      </c>
      <c r="D754">
        <v>2018</v>
      </c>
      <c r="F754" t="s">
        <v>2090</v>
      </c>
      <c r="G754" t="s">
        <v>2091</v>
      </c>
      <c r="J754" t="s">
        <v>101</v>
      </c>
      <c r="K754" t="s">
        <v>93</v>
      </c>
      <c r="L754" s="5">
        <v>0</v>
      </c>
      <c r="M754" s="5">
        <v>0</v>
      </c>
      <c r="N754" s="5">
        <f t="shared" si="121"/>
        <v>0</v>
      </c>
      <c r="O754" s="5">
        <v>0</v>
      </c>
      <c r="P754" s="5">
        <v>0</v>
      </c>
      <c r="Q754" s="5">
        <f t="shared" si="122"/>
        <v>0</v>
      </c>
      <c r="R754" s="5">
        <v>0</v>
      </c>
      <c r="S754" s="5">
        <v>0</v>
      </c>
      <c r="T754" s="5">
        <f t="shared" si="123"/>
        <v>0</v>
      </c>
      <c r="U754" s="5">
        <v>1</v>
      </c>
      <c r="V754" s="5">
        <v>1</v>
      </c>
      <c r="W754" s="5">
        <v>0</v>
      </c>
      <c r="X754" s="5">
        <v>0</v>
      </c>
      <c r="Y754" s="5">
        <f t="shared" si="126"/>
        <v>0</v>
      </c>
      <c r="Z754" s="5">
        <v>0</v>
      </c>
      <c r="AA754" s="5">
        <v>0</v>
      </c>
      <c r="AB754" s="5">
        <f t="shared" si="127"/>
        <v>0</v>
      </c>
      <c r="AC754" s="5">
        <v>0</v>
      </c>
      <c r="AD754" s="5">
        <v>0</v>
      </c>
      <c r="AE754" s="5">
        <f t="shared" si="128"/>
        <v>0</v>
      </c>
      <c r="AF754" s="5">
        <v>1</v>
      </c>
      <c r="AG754" s="6">
        <v>43182</v>
      </c>
      <c r="AH754" s="5">
        <v>1</v>
      </c>
      <c r="AI754" s="5">
        <v>0</v>
      </c>
      <c r="AJ754" s="5">
        <v>0</v>
      </c>
      <c r="AK754" s="5">
        <f t="shared" si="129"/>
        <v>0</v>
      </c>
      <c r="AL754" s="5">
        <v>0</v>
      </c>
      <c r="AM754" s="5">
        <v>0</v>
      </c>
      <c r="AN754" s="5">
        <f t="shared" si="130"/>
        <v>0</v>
      </c>
      <c r="AO754" s="5">
        <v>0</v>
      </c>
      <c r="AP754" s="5">
        <v>0</v>
      </c>
      <c r="AQ754" s="5">
        <f t="shared" si="131"/>
        <v>0</v>
      </c>
      <c r="AR754" s="5">
        <v>1</v>
      </c>
      <c r="AS754" s="6">
        <v>43425</v>
      </c>
      <c r="AT754" s="5">
        <v>1</v>
      </c>
      <c r="AU754" s="5">
        <v>0</v>
      </c>
      <c r="AV754" t="str">
        <f t="shared" si="124"/>
        <v>N</v>
      </c>
      <c r="AW754" t="s">
        <v>60</v>
      </c>
      <c r="AX754" t="s">
        <v>61</v>
      </c>
      <c r="AY754" t="s">
        <v>62</v>
      </c>
      <c r="AZ754" t="s">
        <v>62</v>
      </c>
      <c r="BA754" t="str">
        <f t="shared" si="125"/>
        <v>N</v>
      </c>
    </row>
    <row r="755" spans="1:53">
      <c r="A755" t="s">
        <v>53</v>
      </c>
      <c r="B755" t="s">
        <v>54</v>
      </c>
      <c r="C755" t="s">
        <v>89</v>
      </c>
      <c r="D755">
        <v>2018</v>
      </c>
      <c r="F755" t="s">
        <v>2092</v>
      </c>
      <c r="G755" t="s">
        <v>2093</v>
      </c>
      <c r="J755" t="s">
        <v>101</v>
      </c>
      <c r="K755" t="s">
        <v>93</v>
      </c>
      <c r="L755" s="5">
        <v>0</v>
      </c>
      <c r="M755" s="5">
        <v>0</v>
      </c>
      <c r="N755" s="5">
        <f t="shared" si="121"/>
        <v>0</v>
      </c>
      <c r="O755" s="5">
        <v>0</v>
      </c>
      <c r="P755" s="5">
        <v>0</v>
      </c>
      <c r="Q755" s="5">
        <f t="shared" si="122"/>
        <v>0</v>
      </c>
      <c r="R755" s="5">
        <v>0</v>
      </c>
      <c r="S755" s="5">
        <v>0</v>
      </c>
      <c r="T755" s="5">
        <f t="shared" si="123"/>
        <v>0</v>
      </c>
      <c r="U755" s="5">
        <v>1</v>
      </c>
      <c r="V755" s="5">
        <v>1</v>
      </c>
      <c r="W755" s="5">
        <v>0</v>
      </c>
      <c r="X755" s="5">
        <v>0</v>
      </c>
      <c r="Y755" s="5">
        <f t="shared" si="126"/>
        <v>0</v>
      </c>
      <c r="Z755" s="5">
        <v>0</v>
      </c>
      <c r="AA755" s="5">
        <v>0</v>
      </c>
      <c r="AB755" s="5">
        <f t="shared" si="127"/>
        <v>0</v>
      </c>
      <c r="AC755" s="5">
        <v>0</v>
      </c>
      <c r="AD755" s="5">
        <v>0</v>
      </c>
      <c r="AE755" s="5">
        <f t="shared" si="128"/>
        <v>0</v>
      </c>
      <c r="AF755" s="5">
        <v>1</v>
      </c>
      <c r="AG755" s="6">
        <v>43215</v>
      </c>
      <c r="AH755" s="5">
        <v>1</v>
      </c>
      <c r="AI755" s="5">
        <v>0</v>
      </c>
      <c r="AJ755" s="5">
        <v>0</v>
      </c>
      <c r="AK755" s="5">
        <f t="shared" si="129"/>
        <v>0</v>
      </c>
      <c r="AL755" s="5">
        <v>0</v>
      </c>
      <c r="AM755" s="5">
        <v>0</v>
      </c>
      <c r="AN755" s="5">
        <f t="shared" si="130"/>
        <v>0</v>
      </c>
      <c r="AO755" s="5">
        <v>0</v>
      </c>
      <c r="AP755" s="5">
        <v>0</v>
      </c>
      <c r="AQ755" s="5">
        <f t="shared" si="131"/>
        <v>0</v>
      </c>
      <c r="AR755" s="5">
        <v>1</v>
      </c>
      <c r="AS755" s="6">
        <v>43413</v>
      </c>
      <c r="AT755" s="5">
        <v>1</v>
      </c>
      <c r="AU755" s="5">
        <v>0</v>
      </c>
      <c r="AV755" t="str">
        <f t="shared" si="124"/>
        <v>N</v>
      </c>
      <c r="AW755" t="s">
        <v>60</v>
      </c>
      <c r="AX755" t="s">
        <v>61</v>
      </c>
      <c r="AY755" t="s">
        <v>62</v>
      </c>
      <c r="AZ755" t="s">
        <v>62</v>
      </c>
      <c r="BA755" t="str">
        <f t="shared" si="125"/>
        <v>N</v>
      </c>
    </row>
    <row r="756" spans="1:53">
      <c r="A756" t="s">
        <v>53</v>
      </c>
      <c r="B756" t="s">
        <v>54</v>
      </c>
      <c r="C756" t="s">
        <v>89</v>
      </c>
      <c r="D756">
        <v>2018</v>
      </c>
      <c r="F756" t="s">
        <v>2094</v>
      </c>
      <c r="G756" t="s">
        <v>2095</v>
      </c>
      <c r="J756" t="s">
        <v>101</v>
      </c>
      <c r="K756" t="s">
        <v>93</v>
      </c>
      <c r="L756" s="5">
        <v>0</v>
      </c>
      <c r="M756" s="5">
        <v>0</v>
      </c>
      <c r="N756" s="5">
        <f t="shared" si="121"/>
        <v>0</v>
      </c>
      <c r="O756" s="5">
        <v>0</v>
      </c>
      <c r="P756" s="5">
        <v>0</v>
      </c>
      <c r="Q756" s="5">
        <f t="shared" si="122"/>
        <v>0</v>
      </c>
      <c r="R756" s="5">
        <v>0</v>
      </c>
      <c r="S756" s="5">
        <v>0</v>
      </c>
      <c r="T756" s="5">
        <f t="shared" si="123"/>
        <v>0</v>
      </c>
      <c r="U756" s="5">
        <v>1</v>
      </c>
      <c r="V756" s="5">
        <v>1</v>
      </c>
      <c r="W756" s="5">
        <v>0</v>
      </c>
      <c r="X756" s="5">
        <v>0</v>
      </c>
      <c r="Y756" s="5">
        <f t="shared" si="126"/>
        <v>0</v>
      </c>
      <c r="Z756" s="5">
        <v>0</v>
      </c>
      <c r="AA756" s="5">
        <v>0</v>
      </c>
      <c r="AB756" s="5">
        <f t="shared" si="127"/>
        <v>0</v>
      </c>
      <c r="AC756" s="5">
        <v>0</v>
      </c>
      <c r="AD756" s="5">
        <v>0</v>
      </c>
      <c r="AE756" s="5">
        <f t="shared" si="128"/>
        <v>0</v>
      </c>
      <c r="AF756" s="5">
        <v>1</v>
      </c>
      <c r="AG756" s="6">
        <v>43258</v>
      </c>
      <c r="AH756" s="5">
        <v>1</v>
      </c>
      <c r="AI756" s="5">
        <v>0</v>
      </c>
      <c r="AJ756" s="5">
        <v>0</v>
      </c>
      <c r="AK756" s="5">
        <f t="shared" si="129"/>
        <v>0</v>
      </c>
      <c r="AL756" s="5">
        <v>0</v>
      </c>
      <c r="AM756" s="5">
        <v>0</v>
      </c>
      <c r="AN756" s="5">
        <f t="shared" si="130"/>
        <v>0</v>
      </c>
      <c r="AO756" s="5">
        <v>0</v>
      </c>
      <c r="AP756" s="5">
        <v>0</v>
      </c>
      <c r="AQ756" s="5">
        <f t="shared" si="131"/>
        <v>0</v>
      </c>
      <c r="AR756" s="5">
        <v>1</v>
      </c>
      <c r="AS756" s="6">
        <v>43439</v>
      </c>
      <c r="AT756" s="5">
        <v>1</v>
      </c>
      <c r="AU756" s="5">
        <v>0</v>
      </c>
      <c r="AV756" t="str">
        <f t="shared" si="124"/>
        <v>N</v>
      </c>
      <c r="AW756" t="s">
        <v>60</v>
      </c>
      <c r="AX756" t="s">
        <v>61</v>
      </c>
      <c r="AY756" t="s">
        <v>62</v>
      </c>
      <c r="AZ756" t="s">
        <v>62</v>
      </c>
      <c r="BA756" t="str">
        <f t="shared" si="125"/>
        <v>N</v>
      </c>
    </row>
    <row r="757" spans="1:53">
      <c r="A757" t="s">
        <v>53</v>
      </c>
      <c r="B757" t="s">
        <v>54</v>
      </c>
      <c r="C757" t="s">
        <v>89</v>
      </c>
      <c r="D757">
        <v>2018</v>
      </c>
      <c r="F757" t="s">
        <v>2096</v>
      </c>
      <c r="G757" t="s">
        <v>2097</v>
      </c>
      <c r="J757" t="s">
        <v>101</v>
      </c>
      <c r="K757" t="s">
        <v>93</v>
      </c>
      <c r="L757" s="5">
        <v>0</v>
      </c>
      <c r="M757" s="5">
        <v>0</v>
      </c>
      <c r="N757" s="5">
        <f t="shared" si="121"/>
        <v>0</v>
      </c>
      <c r="O757" s="5">
        <v>0</v>
      </c>
      <c r="P757" s="5">
        <v>0</v>
      </c>
      <c r="Q757" s="5">
        <f t="shared" si="122"/>
        <v>0</v>
      </c>
      <c r="R757" s="5">
        <v>0</v>
      </c>
      <c r="S757" s="5">
        <v>0</v>
      </c>
      <c r="T757" s="5">
        <f t="shared" si="123"/>
        <v>0</v>
      </c>
      <c r="U757" s="5">
        <v>1</v>
      </c>
      <c r="V757" s="5">
        <v>1</v>
      </c>
      <c r="W757" s="5">
        <v>0</v>
      </c>
      <c r="X757" s="5">
        <v>0</v>
      </c>
      <c r="Y757" s="5">
        <f t="shared" si="126"/>
        <v>0</v>
      </c>
      <c r="Z757" s="5">
        <v>0</v>
      </c>
      <c r="AA757" s="5">
        <v>0</v>
      </c>
      <c r="AB757" s="5">
        <f t="shared" si="127"/>
        <v>0</v>
      </c>
      <c r="AC757" s="5">
        <v>0</v>
      </c>
      <c r="AD757" s="5">
        <v>0</v>
      </c>
      <c r="AE757" s="5">
        <f t="shared" si="128"/>
        <v>0</v>
      </c>
      <c r="AF757" s="5">
        <v>1</v>
      </c>
      <c r="AG757" s="6">
        <v>43224</v>
      </c>
      <c r="AH757" s="5">
        <v>1</v>
      </c>
      <c r="AI757" s="5">
        <v>0</v>
      </c>
      <c r="AJ757" s="5">
        <v>0</v>
      </c>
      <c r="AK757" s="5">
        <f t="shared" si="129"/>
        <v>0</v>
      </c>
      <c r="AL757" s="5">
        <v>0</v>
      </c>
      <c r="AM757" s="5">
        <v>0</v>
      </c>
      <c r="AN757" s="5">
        <f t="shared" si="130"/>
        <v>0</v>
      </c>
      <c r="AO757" s="5">
        <v>0</v>
      </c>
      <c r="AP757" s="5">
        <v>0</v>
      </c>
      <c r="AQ757" s="5">
        <f t="shared" si="131"/>
        <v>0</v>
      </c>
      <c r="AR757" s="5">
        <v>1</v>
      </c>
      <c r="AS757" s="6">
        <v>43397</v>
      </c>
      <c r="AT757" s="5">
        <v>1</v>
      </c>
      <c r="AU757" s="5">
        <v>0</v>
      </c>
      <c r="AV757" t="str">
        <f t="shared" si="124"/>
        <v>N</v>
      </c>
      <c r="AW757" t="s">
        <v>60</v>
      </c>
      <c r="AX757" t="s">
        <v>61</v>
      </c>
      <c r="AY757" t="s">
        <v>62</v>
      </c>
      <c r="AZ757" t="s">
        <v>62</v>
      </c>
      <c r="BA757" t="str">
        <f t="shared" si="125"/>
        <v>N</v>
      </c>
    </row>
    <row r="758" spans="1:53">
      <c r="A758" t="s">
        <v>53</v>
      </c>
      <c r="B758" t="s">
        <v>54</v>
      </c>
      <c r="C758" t="s">
        <v>89</v>
      </c>
      <c r="D758">
        <v>2018</v>
      </c>
      <c r="F758" t="s">
        <v>2098</v>
      </c>
      <c r="G758" t="s">
        <v>2099</v>
      </c>
      <c r="J758" t="s">
        <v>101</v>
      </c>
      <c r="K758" t="s">
        <v>93</v>
      </c>
      <c r="L758" s="5">
        <v>0</v>
      </c>
      <c r="M758" s="5">
        <v>0</v>
      </c>
      <c r="N758" s="5">
        <f t="shared" si="121"/>
        <v>0</v>
      </c>
      <c r="O758" s="5">
        <v>0</v>
      </c>
      <c r="P758" s="5">
        <v>0</v>
      </c>
      <c r="Q758" s="5">
        <f t="shared" si="122"/>
        <v>0</v>
      </c>
      <c r="R758" s="5">
        <v>0</v>
      </c>
      <c r="S758" s="5">
        <v>0</v>
      </c>
      <c r="T758" s="5">
        <f t="shared" si="123"/>
        <v>0</v>
      </c>
      <c r="U758" s="5">
        <v>1</v>
      </c>
      <c r="V758" s="5">
        <v>1</v>
      </c>
      <c r="W758" s="5">
        <v>0</v>
      </c>
      <c r="X758" s="5">
        <v>0</v>
      </c>
      <c r="Y758" s="5">
        <f t="shared" si="126"/>
        <v>0</v>
      </c>
      <c r="Z758" s="5">
        <v>0</v>
      </c>
      <c r="AA758" s="5">
        <v>0</v>
      </c>
      <c r="AB758" s="5">
        <f t="shared" si="127"/>
        <v>0</v>
      </c>
      <c r="AC758" s="5">
        <v>0</v>
      </c>
      <c r="AD758" s="5">
        <v>0</v>
      </c>
      <c r="AE758" s="5">
        <f t="shared" si="128"/>
        <v>0</v>
      </c>
      <c r="AF758" s="5">
        <v>1</v>
      </c>
      <c r="AG758" s="6">
        <v>43290</v>
      </c>
      <c r="AH758" s="5">
        <v>1</v>
      </c>
      <c r="AI758" s="5">
        <v>0</v>
      </c>
      <c r="AJ758" s="5">
        <v>0</v>
      </c>
      <c r="AK758" s="5">
        <f t="shared" si="129"/>
        <v>0</v>
      </c>
      <c r="AL758" s="5">
        <v>0</v>
      </c>
      <c r="AM758" s="5">
        <v>0</v>
      </c>
      <c r="AN758" s="5">
        <f t="shared" si="130"/>
        <v>0</v>
      </c>
      <c r="AO758" s="5">
        <v>0</v>
      </c>
      <c r="AP758" s="5">
        <v>0</v>
      </c>
      <c r="AQ758" s="5">
        <f t="shared" si="131"/>
        <v>0</v>
      </c>
      <c r="AR758" s="5">
        <v>1</v>
      </c>
      <c r="AS758" s="6">
        <v>43396</v>
      </c>
      <c r="AT758" s="5">
        <v>1</v>
      </c>
      <c r="AU758" s="5">
        <v>0</v>
      </c>
      <c r="AV758" t="str">
        <f t="shared" si="124"/>
        <v>N</v>
      </c>
      <c r="AW758" t="s">
        <v>60</v>
      </c>
      <c r="AX758" t="s">
        <v>61</v>
      </c>
      <c r="AY758" t="s">
        <v>62</v>
      </c>
      <c r="AZ758" t="s">
        <v>62</v>
      </c>
      <c r="BA758" t="str">
        <f t="shared" si="125"/>
        <v>N</v>
      </c>
    </row>
    <row r="759" spans="1:53">
      <c r="A759" t="s">
        <v>53</v>
      </c>
      <c r="B759" t="s">
        <v>54</v>
      </c>
      <c r="C759" t="s">
        <v>89</v>
      </c>
      <c r="D759">
        <v>2018</v>
      </c>
      <c r="F759" t="s">
        <v>2100</v>
      </c>
      <c r="G759" t="s">
        <v>2101</v>
      </c>
      <c r="J759" t="s">
        <v>101</v>
      </c>
      <c r="K759" t="s">
        <v>93</v>
      </c>
      <c r="L759" s="5">
        <v>0</v>
      </c>
      <c r="M759" s="5">
        <v>0</v>
      </c>
      <c r="N759" s="5">
        <f t="shared" si="121"/>
        <v>0</v>
      </c>
      <c r="O759" s="5">
        <v>0</v>
      </c>
      <c r="P759" s="5">
        <v>0</v>
      </c>
      <c r="Q759" s="5">
        <f t="shared" si="122"/>
        <v>0</v>
      </c>
      <c r="R759" s="5">
        <v>0</v>
      </c>
      <c r="S759" s="5">
        <v>0</v>
      </c>
      <c r="T759" s="5">
        <f t="shared" si="123"/>
        <v>0</v>
      </c>
      <c r="U759" s="5">
        <v>1</v>
      </c>
      <c r="V759" s="5">
        <v>1</v>
      </c>
      <c r="W759" s="5">
        <v>0</v>
      </c>
      <c r="X759" s="5">
        <v>0</v>
      </c>
      <c r="Y759" s="5">
        <f t="shared" si="126"/>
        <v>0</v>
      </c>
      <c r="Z759" s="5">
        <v>0</v>
      </c>
      <c r="AA759" s="5">
        <v>0</v>
      </c>
      <c r="AB759" s="5">
        <f t="shared" si="127"/>
        <v>0</v>
      </c>
      <c r="AC759" s="5">
        <v>0</v>
      </c>
      <c r="AD759" s="5">
        <v>0</v>
      </c>
      <c r="AE759" s="5">
        <f t="shared" si="128"/>
        <v>0</v>
      </c>
      <c r="AF759" s="5">
        <v>1</v>
      </c>
      <c r="AG759" s="6">
        <v>43222</v>
      </c>
      <c r="AH759" s="5">
        <v>1</v>
      </c>
      <c r="AI759" s="5">
        <v>0</v>
      </c>
      <c r="AJ759" s="5">
        <v>0</v>
      </c>
      <c r="AK759" s="5">
        <f t="shared" si="129"/>
        <v>0</v>
      </c>
      <c r="AL759" s="5">
        <v>0</v>
      </c>
      <c r="AM759" s="5">
        <v>0</v>
      </c>
      <c r="AN759" s="5">
        <f t="shared" si="130"/>
        <v>0</v>
      </c>
      <c r="AO759" s="5">
        <v>0</v>
      </c>
      <c r="AP759" s="5">
        <v>0</v>
      </c>
      <c r="AQ759" s="5">
        <f t="shared" si="131"/>
        <v>0</v>
      </c>
      <c r="AR759" s="5">
        <v>1</v>
      </c>
      <c r="AS759" s="6">
        <v>43452</v>
      </c>
      <c r="AT759" s="5">
        <v>1</v>
      </c>
      <c r="AU759" s="5">
        <v>0</v>
      </c>
      <c r="AV759" t="str">
        <f t="shared" si="124"/>
        <v>N</v>
      </c>
      <c r="AW759" t="s">
        <v>60</v>
      </c>
      <c r="AX759" t="s">
        <v>61</v>
      </c>
      <c r="AY759" t="s">
        <v>62</v>
      </c>
      <c r="AZ759" t="s">
        <v>62</v>
      </c>
      <c r="BA759" t="str">
        <f t="shared" si="125"/>
        <v>N</v>
      </c>
    </row>
    <row r="760" spans="1:53">
      <c r="A760" t="s">
        <v>53</v>
      </c>
      <c r="B760" t="s">
        <v>54</v>
      </c>
      <c r="C760" t="s">
        <v>89</v>
      </c>
      <c r="D760">
        <v>2018</v>
      </c>
      <c r="F760" t="s">
        <v>2102</v>
      </c>
      <c r="G760" t="s">
        <v>2103</v>
      </c>
      <c r="J760" t="s">
        <v>101</v>
      </c>
      <c r="K760" t="s">
        <v>93</v>
      </c>
      <c r="L760" s="5">
        <v>0</v>
      </c>
      <c r="M760" s="5">
        <v>0</v>
      </c>
      <c r="N760" s="5">
        <f t="shared" si="121"/>
        <v>0</v>
      </c>
      <c r="O760" s="5">
        <v>0</v>
      </c>
      <c r="P760" s="5">
        <v>0</v>
      </c>
      <c r="Q760" s="5">
        <f t="shared" si="122"/>
        <v>0</v>
      </c>
      <c r="R760" s="5">
        <v>0</v>
      </c>
      <c r="S760" s="5">
        <v>0</v>
      </c>
      <c r="T760" s="5">
        <f t="shared" si="123"/>
        <v>0</v>
      </c>
      <c r="U760" s="5">
        <v>1</v>
      </c>
      <c r="V760" s="5">
        <v>1</v>
      </c>
      <c r="W760" s="5">
        <v>0</v>
      </c>
      <c r="X760" s="5">
        <v>0</v>
      </c>
      <c r="Y760" s="5">
        <f t="shared" si="126"/>
        <v>0</v>
      </c>
      <c r="Z760" s="5">
        <v>0</v>
      </c>
      <c r="AA760" s="5">
        <v>0</v>
      </c>
      <c r="AB760" s="5">
        <f t="shared" si="127"/>
        <v>0</v>
      </c>
      <c r="AC760" s="5">
        <v>0</v>
      </c>
      <c r="AD760" s="5">
        <v>0</v>
      </c>
      <c r="AE760" s="5">
        <f t="shared" si="128"/>
        <v>0</v>
      </c>
      <c r="AF760" s="5">
        <v>1</v>
      </c>
      <c r="AG760" s="6">
        <v>43182</v>
      </c>
      <c r="AH760" s="5">
        <v>1</v>
      </c>
      <c r="AI760" s="5">
        <v>0</v>
      </c>
      <c r="AJ760" s="5">
        <v>0</v>
      </c>
      <c r="AK760" s="5">
        <f t="shared" si="129"/>
        <v>0</v>
      </c>
      <c r="AL760" s="5">
        <v>0</v>
      </c>
      <c r="AM760" s="5">
        <v>0</v>
      </c>
      <c r="AN760" s="5">
        <f t="shared" si="130"/>
        <v>0</v>
      </c>
      <c r="AO760" s="5">
        <v>0</v>
      </c>
      <c r="AP760" s="5">
        <v>0</v>
      </c>
      <c r="AQ760" s="5">
        <f t="shared" si="131"/>
        <v>0</v>
      </c>
      <c r="AR760" s="5">
        <v>1</v>
      </c>
      <c r="AS760" s="6">
        <v>43420</v>
      </c>
      <c r="AT760" s="5">
        <v>1</v>
      </c>
      <c r="AU760" s="5">
        <v>0</v>
      </c>
      <c r="AV760" t="str">
        <f t="shared" si="124"/>
        <v>N</v>
      </c>
      <c r="AW760" t="s">
        <v>60</v>
      </c>
      <c r="AX760" t="s">
        <v>61</v>
      </c>
      <c r="AY760" t="s">
        <v>62</v>
      </c>
      <c r="AZ760" t="s">
        <v>62</v>
      </c>
      <c r="BA760" t="str">
        <f t="shared" si="125"/>
        <v>N</v>
      </c>
    </row>
    <row r="761" spans="1:53">
      <c r="A761" t="s">
        <v>53</v>
      </c>
      <c r="B761" t="s">
        <v>54</v>
      </c>
      <c r="C761" t="s">
        <v>89</v>
      </c>
      <c r="D761">
        <v>2018</v>
      </c>
      <c r="F761" t="s">
        <v>2104</v>
      </c>
      <c r="G761" t="s">
        <v>2105</v>
      </c>
      <c r="J761" t="s">
        <v>101</v>
      </c>
      <c r="K761" t="s">
        <v>93</v>
      </c>
      <c r="L761" s="5">
        <v>0</v>
      </c>
      <c r="M761" s="5">
        <v>0</v>
      </c>
      <c r="N761" s="5">
        <f t="shared" si="121"/>
        <v>0</v>
      </c>
      <c r="O761" s="5">
        <v>0</v>
      </c>
      <c r="P761" s="5">
        <v>0</v>
      </c>
      <c r="Q761" s="5">
        <f t="shared" si="122"/>
        <v>0</v>
      </c>
      <c r="R761" s="5">
        <v>0</v>
      </c>
      <c r="S761" s="5">
        <v>0</v>
      </c>
      <c r="T761" s="5">
        <f t="shared" si="123"/>
        <v>0</v>
      </c>
      <c r="U761" s="5">
        <v>1</v>
      </c>
      <c r="V761" s="5">
        <v>1</v>
      </c>
      <c r="W761" s="5">
        <v>0</v>
      </c>
      <c r="X761" s="5">
        <v>0</v>
      </c>
      <c r="Y761" s="5">
        <f t="shared" si="126"/>
        <v>0</v>
      </c>
      <c r="Z761" s="5">
        <v>0</v>
      </c>
      <c r="AA761" s="5">
        <v>0</v>
      </c>
      <c r="AB761" s="5">
        <f t="shared" si="127"/>
        <v>0</v>
      </c>
      <c r="AC761" s="5">
        <v>0</v>
      </c>
      <c r="AD761" s="5">
        <v>0</v>
      </c>
      <c r="AE761" s="5">
        <f t="shared" si="128"/>
        <v>0</v>
      </c>
      <c r="AF761" s="5">
        <v>1</v>
      </c>
      <c r="AG761" s="6">
        <v>43224</v>
      </c>
      <c r="AH761" s="5">
        <v>1</v>
      </c>
      <c r="AI761" s="5">
        <v>0</v>
      </c>
      <c r="AJ761" s="5">
        <v>0</v>
      </c>
      <c r="AK761" s="5">
        <f t="shared" si="129"/>
        <v>0</v>
      </c>
      <c r="AL761" s="5">
        <v>0</v>
      </c>
      <c r="AM761" s="5">
        <v>0</v>
      </c>
      <c r="AN761" s="5">
        <f t="shared" si="130"/>
        <v>0</v>
      </c>
      <c r="AO761" s="5">
        <v>0</v>
      </c>
      <c r="AP761" s="5">
        <v>0</v>
      </c>
      <c r="AQ761" s="5">
        <f t="shared" si="131"/>
        <v>0</v>
      </c>
      <c r="AR761" s="5">
        <v>1</v>
      </c>
      <c r="AS761" s="6">
        <v>43397</v>
      </c>
      <c r="AT761" s="5">
        <v>1</v>
      </c>
      <c r="AU761" s="5">
        <v>0</v>
      </c>
      <c r="AV761" t="str">
        <f t="shared" si="124"/>
        <v>N</v>
      </c>
      <c r="AW761" t="s">
        <v>60</v>
      </c>
      <c r="AX761" t="s">
        <v>61</v>
      </c>
      <c r="AY761" t="s">
        <v>62</v>
      </c>
      <c r="AZ761" t="s">
        <v>62</v>
      </c>
      <c r="BA761" t="str">
        <f t="shared" si="125"/>
        <v>N</v>
      </c>
    </row>
    <row r="762" spans="1:53">
      <c r="A762" t="s">
        <v>53</v>
      </c>
      <c r="B762" t="s">
        <v>54</v>
      </c>
      <c r="C762" t="s">
        <v>89</v>
      </c>
      <c r="D762">
        <v>2018</v>
      </c>
      <c r="F762" t="s">
        <v>2106</v>
      </c>
      <c r="G762" t="s">
        <v>2107</v>
      </c>
      <c r="J762" t="s">
        <v>101</v>
      </c>
      <c r="K762" t="s">
        <v>93</v>
      </c>
      <c r="L762" s="5">
        <v>0</v>
      </c>
      <c r="M762" s="5">
        <v>0</v>
      </c>
      <c r="N762" s="5">
        <f t="shared" si="121"/>
        <v>0</v>
      </c>
      <c r="O762" s="5">
        <v>0</v>
      </c>
      <c r="P762" s="5">
        <v>0</v>
      </c>
      <c r="Q762" s="5">
        <f t="shared" si="122"/>
        <v>0</v>
      </c>
      <c r="R762" s="5">
        <v>0</v>
      </c>
      <c r="S762" s="5">
        <v>0</v>
      </c>
      <c r="T762" s="5">
        <f t="shared" si="123"/>
        <v>0</v>
      </c>
      <c r="U762" s="5">
        <v>1</v>
      </c>
      <c r="V762" s="5">
        <v>1</v>
      </c>
      <c r="W762" s="5">
        <v>0</v>
      </c>
      <c r="X762" s="5">
        <v>0</v>
      </c>
      <c r="Y762" s="5">
        <f t="shared" si="126"/>
        <v>0</v>
      </c>
      <c r="Z762" s="5">
        <v>0</v>
      </c>
      <c r="AA762" s="5">
        <v>0</v>
      </c>
      <c r="AB762" s="5">
        <f t="shared" si="127"/>
        <v>0</v>
      </c>
      <c r="AC762" s="5">
        <v>0</v>
      </c>
      <c r="AD762" s="5">
        <v>0</v>
      </c>
      <c r="AE762" s="5">
        <f t="shared" si="128"/>
        <v>0</v>
      </c>
      <c r="AF762" s="5">
        <v>1</v>
      </c>
      <c r="AG762" s="6">
        <v>43203</v>
      </c>
      <c r="AH762" s="5">
        <v>1</v>
      </c>
      <c r="AI762" s="5">
        <v>0</v>
      </c>
      <c r="AJ762" s="5">
        <v>0</v>
      </c>
      <c r="AK762" s="5">
        <f t="shared" si="129"/>
        <v>0</v>
      </c>
      <c r="AL762" s="5">
        <v>0</v>
      </c>
      <c r="AM762" s="5">
        <v>0</v>
      </c>
      <c r="AN762" s="5">
        <f t="shared" si="130"/>
        <v>0</v>
      </c>
      <c r="AO762" s="5">
        <v>0</v>
      </c>
      <c r="AP762" s="5">
        <v>0</v>
      </c>
      <c r="AQ762" s="5">
        <f t="shared" si="131"/>
        <v>0</v>
      </c>
      <c r="AR762" s="5">
        <v>1</v>
      </c>
      <c r="AS762" s="6">
        <v>43405</v>
      </c>
      <c r="AT762" s="5">
        <v>1</v>
      </c>
      <c r="AU762" s="5">
        <v>0</v>
      </c>
      <c r="AV762" t="str">
        <f t="shared" si="124"/>
        <v>N</v>
      </c>
      <c r="AW762" t="s">
        <v>60</v>
      </c>
      <c r="AX762" t="s">
        <v>61</v>
      </c>
      <c r="AY762" t="s">
        <v>62</v>
      </c>
      <c r="AZ762" t="s">
        <v>62</v>
      </c>
      <c r="BA762" t="str">
        <f t="shared" si="125"/>
        <v>N</v>
      </c>
    </row>
    <row r="763" spans="1:53">
      <c r="A763" t="s">
        <v>53</v>
      </c>
      <c r="B763" t="s">
        <v>54</v>
      </c>
      <c r="C763" t="s">
        <v>89</v>
      </c>
      <c r="D763">
        <v>2018</v>
      </c>
      <c r="F763" t="s">
        <v>2108</v>
      </c>
      <c r="G763" t="s">
        <v>2109</v>
      </c>
      <c r="J763" t="s">
        <v>101</v>
      </c>
      <c r="K763" t="s">
        <v>93</v>
      </c>
      <c r="L763" s="5">
        <v>0</v>
      </c>
      <c r="M763" s="5">
        <v>0</v>
      </c>
      <c r="N763" s="5">
        <f t="shared" si="121"/>
        <v>0</v>
      </c>
      <c r="O763" s="5">
        <v>0</v>
      </c>
      <c r="P763" s="5">
        <v>0</v>
      </c>
      <c r="Q763" s="5">
        <f t="shared" si="122"/>
        <v>0</v>
      </c>
      <c r="R763" s="5">
        <v>0</v>
      </c>
      <c r="S763" s="5">
        <v>0</v>
      </c>
      <c r="T763" s="5">
        <f t="shared" si="123"/>
        <v>0</v>
      </c>
      <c r="U763" s="5">
        <v>1</v>
      </c>
      <c r="V763" s="5">
        <v>1</v>
      </c>
      <c r="W763" s="5">
        <v>0</v>
      </c>
      <c r="X763" s="5">
        <v>0</v>
      </c>
      <c r="Y763" s="5">
        <f t="shared" si="126"/>
        <v>0</v>
      </c>
      <c r="Z763" s="5">
        <v>0</v>
      </c>
      <c r="AA763" s="5">
        <v>0</v>
      </c>
      <c r="AB763" s="5">
        <f t="shared" si="127"/>
        <v>0</v>
      </c>
      <c r="AC763" s="5">
        <v>0</v>
      </c>
      <c r="AD763" s="5">
        <v>0</v>
      </c>
      <c r="AE763" s="5">
        <f t="shared" si="128"/>
        <v>0</v>
      </c>
      <c r="AF763" s="5">
        <v>1</v>
      </c>
      <c r="AG763" s="6">
        <v>43290</v>
      </c>
      <c r="AH763" s="5">
        <v>1</v>
      </c>
      <c r="AI763" s="5">
        <v>0</v>
      </c>
      <c r="AJ763" s="5">
        <v>0</v>
      </c>
      <c r="AK763" s="5">
        <f t="shared" si="129"/>
        <v>0</v>
      </c>
      <c r="AL763" s="5">
        <v>0</v>
      </c>
      <c r="AM763" s="5">
        <v>0</v>
      </c>
      <c r="AN763" s="5">
        <f t="shared" si="130"/>
        <v>0</v>
      </c>
      <c r="AO763" s="5">
        <v>0</v>
      </c>
      <c r="AP763" s="5">
        <v>0</v>
      </c>
      <c r="AQ763" s="5">
        <f t="shared" si="131"/>
        <v>0</v>
      </c>
      <c r="AR763" s="5">
        <v>1</v>
      </c>
      <c r="AS763" s="6">
        <v>43396</v>
      </c>
      <c r="AT763" s="5">
        <v>1</v>
      </c>
      <c r="AU763" s="5">
        <v>0</v>
      </c>
      <c r="AV763" t="str">
        <f t="shared" si="124"/>
        <v>N</v>
      </c>
      <c r="AW763" t="s">
        <v>60</v>
      </c>
      <c r="AX763" t="s">
        <v>61</v>
      </c>
      <c r="AY763" t="s">
        <v>62</v>
      </c>
      <c r="AZ763" t="s">
        <v>62</v>
      </c>
      <c r="BA763" t="str">
        <f t="shared" si="125"/>
        <v>N</v>
      </c>
    </row>
    <row r="764" spans="1:53">
      <c r="A764" t="s">
        <v>53</v>
      </c>
      <c r="B764" t="s">
        <v>54</v>
      </c>
      <c r="C764" t="s">
        <v>89</v>
      </c>
      <c r="D764">
        <v>2018</v>
      </c>
      <c r="F764" t="s">
        <v>2110</v>
      </c>
      <c r="G764" t="s">
        <v>2111</v>
      </c>
      <c r="J764" t="s">
        <v>101</v>
      </c>
      <c r="K764" t="s">
        <v>93</v>
      </c>
      <c r="L764" s="5">
        <v>0</v>
      </c>
      <c r="M764" s="5">
        <v>0</v>
      </c>
      <c r="N764" s="5">
        <f t="shared" si="121"/>
        <v>0</v>
      </c>
      <c r="O764" s="5">
        <v>0</v>
      </c>
      <c r="P764" s="5">
        <v>0</v>
      </c>
      <c r="Q764" s="5">
        <f t="shared" si="122"/>
        <v>0</v>
      </c>
      <c r="R764" s="5">
        <v>0</v>
      </c>
      <c r="S764" s="5">
        <v>0</v>
      </c>
      <c r="T764" s="5">
        <f t="shared" si="123"/>
        <v>0</v>
      </c>
      <c r="U764" s="5">
        <v>1</v>
      </c>
      <c r="V764" s="5">
        <v>1</v>
      </c>
      <c r="W764" s="5">
        <v>0</v>
      </c>
      <c r="X764" s="5">
        <v>0</v>
      </c>
      <c r="Y764" s="5">
        <f t="shared" si="126"/>
        <v>0</v>
      </c>
      <c r="Z764" s="5">
        <v>0</v>
      </c>
      <c r="AA764" s="5">
        <v>0</v>
      </c>
      <c r="AB764" s="5">
        <f t="shared" si="127"/>
        <v>0</v>
      </c>
      <c r="AC764" s="5">
        <v>0</v>
      </c>
      <c r="AD764" s="5">
        <v>0</v>
      </c>
      <c r="AE764" s="5">
        <f t="shared" si="128"/>
        <v>0</v>
      </c>
      <c r="AF764" s="5">
        <v>1</v>
      </c>
      <c r="AG764" s="6">
        <v>43185</v>
      </c>
      <c r="AH764" s="5">
        <v>1</v>
      </c>
      <c r="AI764" s="5">
        <v>0</v>
      </c>
      <c r="AJ764" s="5">
        <v>0</v>
      </c>
      <c r="AK764" s="5">
        <f t="shared" si="129"/>
        <v>0</v>
      </c>
      <c r="AL764" s="5">
        <v>0</v>
      </c>
      <c r="AM764" s="5">
        <v>0</v>
      </c>
      <c r="AN764" s="5">
        <f t="shared" si="130"/>
        <v>0</v>
      </c>
      <c r="AO764" s="5">
        <v>0</v>
      </c>
      <c r="AP764" s="5">
        <v>0</v>
      </c>
      <c r="AQ764" s="5">
        <f t="shared" si="131"/>
        <v>0</v>
      </c>
      <c r="AR764" s="5">
        <v>1</v>
      </c>
      <c r="AS764" s="6">
        <v>43370</v>
      </c>
      <c r="AT764" s="5">
        <v>1</v>
      </c>
      <c r="AU764" s="5">
        <v>0</v>
      </c>
      <c r="AV764" t="str">
        <f t="shared" si="124"/>
        <v>N</v>
      </c>
      <c r="AW764" t="s">
        <v>60</v>
      </c>
      <c r="AX764" t="s">
        <v>61</v>
      </c>
      <c r="AY764" t="s">
        <v>62</v>
      </c>
      <c r="AZ764" t="s">
        <v>62</v>
      </c>
      <c r="BA764" t="str">
        <f t="shared" si="125"/>
        <v>N</v>
      </c>
    </row>
    <row r="765" spans="1:53">
      <c r="A765" t="s">
        <v>53</v>
      </c>
      <c r="B765" t="s">
        <v>54</v>
      </c>
      <c r="C765" t="s">
        <v>89</v>
      </c>
      <c r="D765">
        <v>2018</v>
      </c>
      <c r="F765" t="s">
        <v>2112</v>
      </c>
      <c r="G765" t="s">
        <v>2113</v>
      </c>
      <c r="J765" t="s">
        <v>101</v>
      </c>
      <c r="K765" t="s">
        <v>93</v>
      </c>
      <c r="L765" s="5">
        <v>0</v>
      </c>
      <c r="M765" s="5">
        <v>0</v>
      </c>
      <c r="N765" s="5">
        <f t="shared" si="121"/>
        <v>0</v>
      </c>
      <c r="O765" s="5">
        <v>0</v>
      </c>
      <c r="P765" s="5">
        <v>0</v>
      </c>
      <c r="Q765" s="5">
        <f t="shared" si="122"/>
        <v>0</v>
      </c>
      <c r="R765" s="5">
        <v>0</v>
      </c>
      <c r="S765" s="5">
        <v>0</v>
      </c>
      <c r="T765" s="5">
        <f t="shared" si="123"/>
        <v>0</v>
      </c>
      <c r="U765" s="5">
        <v>1</v>
      </c>
      <c r="V765" s="5">
        <v>1</v>
      </c>
      <c r="W765" s="5">
        <v>0</v>
      </c>
      <c r="X765" s="5">
        <v>0</v>
      </c>
      <c r="Y765" s="5">
        <f t="shared" si="126"/>
        <v>0</v>
      </c>
      <c r="Z765" s="5">
        <v>0</v>
      </c>
      <c r="AA765" s="5">
        <v>0</v>
      </c>
      <c r="AB765" s="5">
        <f t="shared" si="127"/>
        <v>0</v>
      </c>
      <c r="AC765" s="5">
        <v>0</v>
      </c>
      <c r="AD765" s="5">
        <v>0</v>
      </c>
      <c r="AE765" s="5">
        <f t="shared" si="128"/>
        <v>0</v>
      </c>
      <c r="AF765" s="5">
        <v>1</v>
      </c>
      <c r="AG765" s="6">
        <v>43307</v>
      </c>
      <c r="AH765" s="5">
        <v>1</v>
      </c>
      <c r="AI765" s="5">
        <v>0</v>
      </c>
      <c r="AJ765" s="5">
        <v>0</v>
      </c>
      <c r="AK765" s="5">
        <f t="shared" si="129"/>
        <v>0</v>
      </c>
      <c r="AL765" s="5">
        <v>0</v>
      </c>
      <c r="AM765" s="5">
        <v>0</v>
      </c>
      <c r="AN765" s="5">
        <f t="shared" si="130"/>
        <v>0</v>
      </c>
      <c r="AO765" s="5">
        <v>0</v>
      </c>
      <c r="AP765" s="5">
        <v>0</v>
      </c>
      <c r="AQ765" s="5">
        <f t="shared" si="131"/>
        <v>0</v>
      </c>
      <c r="AR765" s="5">
        <v>1</v>
      </c>
      <c r="AS765" s="6">
        <v>43441</v>
      </c>
      <c r="AT765" s="5">
        <v>1</v>
      </c>
      <c r="AU765" s="5">
        <v>0</v>
      </c>
      <c r="AV765" t="str">
        <f t="shared" si="124"/>
        <v>N</v>
      </c>
      <c r="AW765" t="s">
        <v>60</v>
      </c>
      <c r="AX765" t="s">
        <v>61</v>
      </c>
      <c r="AY765" t="s">
        <v>62</v>
      </c>
      <c r="AZ765" t="s">
        <v>62</v>
      </c>
      <c r="BA765" t="str">
        <f t="shared" si="125"/>
        <v>N</v>
      </c>
    </row>
    <row r="766" spans="1:53">
      <c r="A766" t="s">
        <v>53</v>
      </c>
      <c r="B766" t="s">
        <v>54</v>
      </c>
      <c r="C766" t="s">
        <v>89</v>
      </c>
      <c r="D766">
        <v>2018</v>
      </c>
      <c r="F766" t="s">
        <v>2114</v>
      </c>
      <c r="G766" t="s">
        <v>2115</v>
      </c>
      <c r="J766" t="s">
        <v>101</v>
      </c>
      <c r="K766" t="s">
        <v>93</v>
      </c>
      <c r="L766" s="5">
        <v>0</v>
      </c>
      <c r="M766" s="5">
        <v>0</v>
      </c>
      <c r="N766" s="5">
        <f t="shared" si="121"/>
        <v>0</v>
      </c>
      <c r="O766" s="5">
        <v>0</v>
      </c>
      <c r="P766" s="5">
        <v>0</v>
      </c>
      <c r="Q766" s="5">
        <f t="shared" si="122"/>
        <v>0</v>
      </c>
      <c r="R766" s="5">
        <v>0</v>
      </c>
      <c r="S766" s="5">
        <v>0</v>
      </c>
      <c r="T766" s="5">
        <f t="shared" si="123"/>
        <v>0</v>
      </c>
      <c r="U766" s="5">
        <v>1</v>
      </c>
      <c r="V766" s="5">
        <v>1</v>
      </c>
      <c r="W766" s="5">
        <v>0</v>
      </c>
      <c r="X766" s="5">
        <v>0</v>
      </c>
      <c r="Y766" s="5">
        <f t="shared" si="126"/>
        <v>0</v>
      </c>
      <c r="Z766" s="5">
        <v>0</v>
      </c>
      <c r="AA766" s="5">
        <v>0</v>
      </c>
      <c r="AB766" s="5">
        <f t="shared" si="127"/>
        <v>0</v>
      </c>
      <c r="AC766" s="5">
        <v>0</v>
      </c>
      <c r="AD766" s="5">
        <v>0</v>
      </c>
      <c r="AE766" s="5">
        <f t="shared" si="128"/>
        <v>0</v>
      </c>
      <c r="AF766" s="5">
        <v>1</v>
      </c>
      <c r="AG766" s="6">
        <v>43187</v>
      </c>
      <c r="AH766" s="5">
        <v>1</v>
      </c>
      <c r="AI766" s="5">
        <v>0</v>
      </c>
      <c r="AJ766" s="5">
        <v>0</v>
      </c>
      <c r="AK766" s="5">
        <f t="shared" si="129"/>
        <v>0</v>
      </c>
      <c r="AL766" s="5">
        <v>0</v>
      </c>
      <c r="AM766" s="5">
        <v>0</v>
      </c>
      <c r="AN766" s="5">
        <f t="shared" si="130"/>
        <v>0</v>
      </c>
      <c r="AO766" s="5">
        <v>0</v>
      </c>
      <c r="AP766" s="5">
        <v>0</v>
      </c>
      <c r="AQ766" s="5">
        <f t="shared" si="131"/>
        <v>0</v>
      </c>
      <c r="AR766" s="5">
        <v>1</v>
      </c>
      <c r="AS766" s="6">
        <v>43420</v>
      </c>
      <c r="AT766" s="5">
        <v>1</v>
      </c>
      <c r="AU766" s="5">
        <v>0</v>
      </c>
      <c r="AV766" t="str">
        <f t="shared" si="124"/>
        <v>N</v>
      </c>
      <c r="AW766" t="s">
        <v>60</v>
      </c>
      <c r="AX766" t="s">
        <v>61</v>
      </c>
      <c r="AY766" t="s">
        <v>62</v>
      </c>
      <c r="AZ766" t="s">
        <v>62</v>
      </c>
      <c r="BA766" t="str">
        <f t="shared" si="125"/>
        <v>N</v>
      </c>
    </row>
    <row r="767" spans="1:53">
      <c r="A767" t="s">
        <v>53</v>
      </c>
      <c r="B767" t="s">
        <v>54</v>
      </c>
      <c r="C767" t="s">
        <v>89</v>
      </c>
      <c r="D767">
        <v>2018</v>
      </c>
      <c r="F767" t="s">
        <v>2116</v>
      </c>
      <c r="G767" t="s">
        <v>2117</v>
      </c>
      <c r="J767" t="s">
        <v>101</v>
      </c>
      <c r="K767" t="s">
        <v>93</v>
      </c>
      <c r="L767" s="5">
        <v>0</v>
      </c>
      <c r="M767" s="5">
        <v>0</v>
      </c>
      <c r="N767" s="5">
        <f t="shared" si="121"/>
        <v>0</v>
      </c>
      <c r="O767" s="5">
        <v>0</v>
      </c>
      <c r="P767" s="5">
        <v>0</v>
      </c>
      <c r="Q767" s="5">
        <f t="shared" si="122"/>
        <v>0</v>
      </c>
      <c r="R767" s="5">
        <v>0</v>
      </c>
      <c r="S767" s="5">
        <v>0</v>
      </c>
      <c r="T767" s="5">
        <f t="shared" si="123"/>
        <v>0</v>
      </c>
      <c r="U767" s="5">
        <v>1</v>
      </c>
      <c r="V767" s="5">
        <v>1</v>
      </c>
      <c r="W767" s="5">
        <v>0</v>
      </c>
      <c r="X767" s="5">
        <v>0</v>
      </c>
      <c r="Y767" s="5">
        <f t="shared" si="126"/>
        <v>0</v>
      </c>
      <c r="Z767" s="5">
        <v>0</v>
      </c>
      <c r="AA767" s="5">
        <v>0</v>
      </c>
      <c r="AB767" s="5">
        <f t="shared" si="127"/>
        <v>0</v>
      </c>
      <c r="AC767" s="5">
        <v>0</v>
      </c>
      <c r="AD767" s="5">
        <v>0</v>
      </c>
      <c r="AE767" s="5">
        <f t="shared" si="128"/>
        <v>0</v>
      </c>
      <c r="AF767" s="5">
        <v>1</v>
      </c>
      <c r="AG767" s="6">
        <v>43280</v>
      </c>
      <c r="AH767" s="5">
        <v>1</v>
      </c>
      <c r="AI767" s="5">
        <v>0</v>
      </c>
      <c r="AJ767" s="5">
        <v>0</v>
      </c>
      <c r="AK767" s="5">
        <f t="shared" si="129"/>
        <v>0</v>
      </c>
      <c r="AL767" s="5">
        <v>0</v>
      </c>
      <c r="AM767" s="5">
        <v>0</v>
      </c>
      <c r="AN767" s="5">
        <f t="shared" si="130"/>
        <v>0</v>
      </c>
      <c r="AO767" s="5">
        <v>0</v>
      </c>
      <c r="AP767" s="5">
        <v>0</v>
      </c>
      <c r="AQ767" s="5">
        <f t="shared" si="131"/>
        <v>0</v>
      </c>
      <c r="AR767" s="5">
        <v>1</v>
      </c>
      <c r="AS767" s="6">
        <v>43454</v>
      </c>
      <c r="AT767" s="5">
        <v>1</v>
      </c>
      <c r="AU767" s="5">
        <v>0</v>
      </c>
      <c r="AV767" t="str">
        <f t="shared" si="124"/>
        <v>N</v>
      </c>
      <c r="AW767" t="s">
        <v>60</v>
      </c>
      <c r="AX767" t="s">
        <v>61</v>
      </c>
      <c r="AY767" t="s">
        <v>62</v>
      </c>
      <c r="AZ767" t="s">
        <v>62</v>
      </c>
      <c r="BA767" t="str">
        <f t="shared" si="125"/>
        <v>N</v>
      </c>
    </row>
    <row r="768" spans="1:53">
      <c r="A768" t="s">
        <v>53</v>
      </c>
      <c r="B768" t="s">
        <v>54</v>
      </c>
      <c r="C768" t="s">
        <v>89</v>
      </c>
      <c r="D768">
        <v>2018</v>
      </c>
      <c r="F768" t="s">
        <v>2118</v>
      </c>
      <c r="G768" t="s">
        <v>2119</v>
      </c>
      <c r="J768" t="s">
        <v>101</v>
      </c>
      <c r="K768" t="s">
        <v>93</v>
      </c>
      <c r="L768" s="5">
        <v>0</v>
      </c>
      <c r="M768" s="5">
        <v>0</v>
      </c>
      <c r="N768" s="5">
        <f t="shared" si="121"/>
        <v>0</v>
      </c>
      <c r="O768" s="5">
        <v>0</v>
      </c>
      <c r="P768" s="5">
        <v>0</v>
      </c>
      <c r="Q768" s="5">
        <f t="shared" si="122"/>
        <v>0</v>
      </c>
      <c r="R768" s="5">
        <v>0</v>
      </c>
      <c r="S768" s="5">
        <v>0</v>
      </c>
      <c r="T768" s="5">
        <f t="shared" si="123"/>
        <v>0</v>
      </c>
      <c r="U768" s="5">
        <v>1</v>
      </c>
      <c r="V768" s="5">
        <v>1</v>
      </c>
      <c r="W768" s="5">
        <v>0</v>
      </c>
      <c r="X768" s="5">
        <v>0</v>
      </c>
      <c r="Y768" s="5">
        <f t="shared" si="126"/>
        <v>0</v>
      </c>
      <c r="Z768" s="5">
        <v>0</v>
      </c>
      <c r="AA768" s="5">
        <v>0</v>
      </c>
      <c r="AB768" s="5">
        <f t="shared" si="127"/>
        <v>0</v>
      </c>
      <c r="AC768" s="5">
        <v>0</v>
      </c>
      <c r="AD768" s="5">
        <v>0</v>
      </c>
      <c r="AE768" s="5">
        <f t="shared" si="128"/>
        <v>0</v>
      </c>
      <c r="AF768" s="5">
        <v>1</v>
      </c>
      <c r="AG768" s="6">
        <v>43203</v>
      </c>
      <c r="AH768" s="5">
        <v>1</v>
      </c>
      <c r="AI768" s="5">
        <v>0</v>
      </c>
      <c r="AJ768" s="5">
        <v>0</v>
      </c>
      <c r="AK768" s="5">
        <f t="shared" si="129"/>
        <v>0</v>
      </c>
      <c r="AL768" s="5">
        <v>0</v>
      </c>
      <c r="AM768" s="5">
        <v>0</v>
      </c>
      <c r="AN768" s="5">
        <f t="shared" si="130"/>
        <v>0</v>
      </c>
      <c r="AO768" s="5">
        <v>0</v>
      </c>
      <c r="AP768" s="5">
        <v>0</v>
      </c>
      <c r="AQ768" s="5">
        <f t="shared" si="131"/>
        <v>0</v>
      </c>
      <c r="AR768" s="5">
        <v>1</v>
      </c>
      <c r="AS768" s="6">
        <v>43405</v>
      </c>
      <c r="AT768" s="5">
        <v>1</v>
      </c>
      <c r="AU768" s="5">
        <v>0</v>
      </c>
      <c r="AV768" t="str">
        <f t="shared" si="124"/>
        <v>N</v>
      </c>
      <c r="AW768" t="s">
        <v>60</v>
      </c>
      <c r="AX768" t="s">
        <v>61</v>
      </c>
      <c r="AY768" t="s">
        <v>62</v>
      </c>
      <c r="AZ768" t="s">
        <v>62</v>
      </c>
      <c r="BA768" t="str">
        <f t="shared" si="125"/>
        <v>N</v>
      </c>
    </row>
    <row r="769" spans="1:53">
      <c r="A769" t="s">
        <v>53</v>
      </c>
      <c r="B769" t="s">
        <v>54</v>
      </c>
      <c r="C769" t="s">
        <v>89</v>
      </c>
      <c r="D769">
        <v>2018</v>
      </c>
      <c r="F769" t="s">
        <v>2120</v>
      </c>
      <c r="G769" t="s">
        <v>2121</v>
      </c>
      <c r="J769" t="s">
        <v>101</v>
      </c>
      <c r="K769" t="s">
        <v>93</v>
      </c>
      <c r="L769" s="5">
        <v>0</v>
      </c>
      <c r="M769" s="5">
        <v>0</v>
      </c>
      <c r="N769" s="5">
        <f t="shared" si="121"/>
        <v>0</v>
      </c>
      <c r="O769" s="5">
        <v>0</v>
      </c>
      <c r="P769" s="5">
        <v>0</v>
      </c>
      <c r="Q769" s="5">
        <f t="shared" si="122"/>
        <v>0</v>
      </c>
      <c r="R769" s="5">
        <v>0</v>
      </c>
      <c r="S769" s="5">
        <v>0</v>
      </c>
      <c r="T769" s="5">
        <f t="shared" si="123"/>
        <v>0</v>
      </c>
      <c r="U769" s="5">
        <v>1</v>
      </c>
      <c r="V769" s="5">
        <v>1</v>
      </c>
      <c r="W769" s="5">
        <v>0</v>
      </c>
      <c r="X769" s="5">
        <v>0</v>
      </c>
      <c r="Y769" s="5">
        <f t="shared" si="126"/>
        <v>0</v>
      </c>
      <c r="Z769" s="5">
        <v>0</v>
      </c>
      <c r="AA769" s="5">
        <v>0</v>
      </c>
      <c r="AB769" s="5">
        <f t="shared" si="127"/>
        <v>0</v>
      </c>
      <c r="AC769" s="5">
        <v>0</v>
      </c>
      <c r="AD769" s="5">
        <v>0</v>
      </c>
      <c r="AE769" s="5">
        <f t="shared" si="128"/>
        <v>0</v>
      </c>
      <c r="AF769" s="5">
        <v>1</v>
      </c>
      <c r="AG769" s="6">
        <v>43133</v>
      </c>
      <c r="AH769" s="5">
        <v>1</v>
      </c>
      <c r="AI769" s="5">
        <v>0</v>
      </c>
      <c r="AJ769" s="5">
        <v>0</v>
      </c>
      <c r="AK769" s="5">
        <f t="shared" si="129"/>
        <v>0</v>
      </c>
      <c r="AL769" s="5">
        <v>0</v>
      </c>
      <c r="AM769" s="5">
        <v>0</v>
      </c>
      <c r="AN769" s="5">
        <f t="shared" si="130"/>
        <v>0</v>
      </c>
      <c r="AO769" s="5">
        <v>0</v>
      </c>
      <c r="AP769" s="5">
        <v>0</v>
      </c>
      <c r="AQ769" s="5">
        <f t="shared" si="131"/>
        <v>0</v>
      </c>
      <c r="AR769" s="5">
        <v>1</v>
      </c>
      <c r="AS769" s="6">
        <v>43342</v>
      </c>
      <c r="AT769" s="5">
        <v>1</v>
      </c>
      <c r="AU769" s="5">
        <v>0</v>
      </c>
      <c r="AV769" t="str">
        <f t="shared" si="124"/>
        <v>N</v>
      </c>
      <c r="AW769" t="s">
        <v>60</v>
      </c>
      <c r="AX769" t="s">
        <v>61</v>
      </c>
      <c r="AY769" t="s">
        <v>62</v>
      </c>
      <c r="AZ769" t="s">
        <v>62</v>
      </c>
      <c r="BA769" t="str">
        <f t="shared" si="125"/>
        <v>N</v>
      </c>
    </row>
    <row r="770" spans="1:53">
      <c r="A770" t="s">
        <v>53</v>
      </c>
      <c r="B770" t="s">
        <v>54</v>
      </c>
      <c r="C770" t="s">
        <v>89</v>
      </c>
      <c r="D770">
        <v>2018</v>
      </c>
      <c r="F770" t="s">
        <v>2122</v>
      </c>
      <c r="G770" t="s">
        <v>2123</v>
      </c>
      <c r="J770" t="s">
        <v>101</v>
      </c>
      <c r="K770" t="s">
        <v>93</v>
      </c>
      <c r="L770" s="5">
        <v>0</v>
      </c>
      <c r="M770" s="5">
        <v>0</v>
      </c>
      <c r="N770" s="5">
        <f t="shared" ref="N770:N833" si="132">L770+M770</f>
        <v>0</v>
      </c>
      <c r="O770" s="5">
        <v>0</v>
      </c>
      <c r="P770" s="5">
        <v>0</v>
      </c>
      <c r="Q770" s="5">
        <f t="shared" ref="Q770:Q833" si="133">O770+P770</f>
        <v>0</v>
      </c>
      <c r="R770" s="5">
        <v>0</v>
      </c>
      <c r="S770" s="5">
        <v>0</v>
      </c>
      <c r="T770" s="5">
        <f t="shared" ref="T770:T833" si="134">R770+S770</f>
        <v>0</v>
      </c>
      <c r="U770" s="5">
        <v>1</v>
      </c>
      <c r="V770" s="5">
        <v>1</v>
      </c>
      <c r="W770" s="5">
        <v>0</v>
      </c>
      <c r="X770" s="5">
        <v>0</v>
      </c>
      <c r="Y770" s="5">
        <f t="shared" si="126"/>
        <v>0</v>
      </c>
      <c r="Z770" s="5">
        <v>0</v>
      </c>
      <c r="AA770" s="5">
        <v>0</v>
      </c>
      <c r="AB770" s="5">
        <f t="shared" si="127"/>
        <v>0</v>
      </c>
      <c r="AC770" s="5">
        <v>0</v>
      </c>
      <c r="AD770" s="5">
        <v>0</v>
      </c>
      <c r="AE770" s="5">
        <f t="shared" si="128"/>
        <v>0</v>
      </c>
      <c r="AF770" s="5">
        <v>1</v>
      </c>
      <c r="AG770" s="6">
        <v>43258</v>
      </c>
      <c r="AH770" s="5">
        <v>1</v>
      </c>
      <c r="AI770" s="5">
        <v>0</v>
      </c>
      <c r="AJ770" s="5">
        <v>0</v>
      </c>
      <c r="AK770" s="5">
        <f t="shared" si="129"/>
        <v>0</v>
      </c>
      <c r="AL770" s="5">
        <v>0</v>
      </c>
      <c r="AM770" s="5">
        <v>0</v>
      </c>
      <c r="AN770" s="5">
        <f t="shared" si="130"/>
        <v>0</v>
      </c>
      <c r="AO770" s="5">
        <v>0</v>
      </c>
      <c r="AP770" s="5">
        <v>0</v>
      </c>
      <c r="AQ770" s="5">
        <f t="shared" si="131"/>
        <v>0</v>
      </c>
      <c r="AR770" s="5">
        <v>1</v>
      </c>
      <c r="AS770" s="6">
        <v>43434</v>
      </c>
      <c r="AT770" s="5">
        <v>1</v>
      </c>
      <c r="AU770" s="5">
        <v>0</v>
      </c>
      <c r="AV770" t="str">
        <f t="shared" ref="AV770:AV833" si="135">IF(AU770 &gt; 0, "Y", "N")</f>
        <v>N</v>
      </c>
      <c r="AW770" t="s">
        <v>60</v>
      </c>
      <c r="AX770" t="s">
        <v>61</v>
      </c>
      <c r="AY770" t="s">
        <v>62</v>
      </c>
      <c r="AZ770" t="s">
        <v>62</v>
      </c>
      <c r="BA770" t="str">
        <f t="shared" ref="BA770:BA833" si="136">IF(OR(L770&gt;0, O770&gt;0, R770&gt;0, W770&gt;0, Z770&gt;0, AC770&gt;0, AI770&gt;0, AL770&gt;0, AO770&gt;0, M770&gt;0), "Y", "N")</f>
        <v>N</v>
      </c>
    </row>
    <row r="771" spans="1:53">
      <c r="A771" t="s">
        <v>53</v>
      </c>
      <c r="B771" t="s">
        <v>54</v>
      </c>
      <c r="C771" t="s">
        <v>89</v>
      </c>
      <c r="D771">
        <v>2018</v>
      </c>
      <c r="F771" t="s">
        <v>2124</v>
      </c>
      <c r="G771" t="s">
        <v>2125</v>
      </c>
      <c r="J771" t="s">
        <v>101</v>
      </c>
      <c r="K771" t="s">
        <v>93</v>
      </c>
      <c r="L771" s="5">
        <v>0</v>
      </c>
      <c r="M771" s="5">
        <v>0</v>
      </c>
      <c r="N771" s="5">
        <f t="shared" si="132"/>
        <v>0</v>
      </c>
      <c r="O771" s="5">
        <v>0</v>
      </c>
      <c r="P771" s="5">
        <v>0</v>
      </c>
      <c r="Q771" s="5">
        <f t="shared" si="133"/>
        <v>0</v>
      </c>
      <c r="R771" s="5">
        <v>0</v>
      </c>
      <c r="S771" s="5">
        <v>0</v>
      </c>
      <c r="T771" s="5">
        <f t="shared" si="134"/>
        <v>0</v>
      </c>
      <c r="U771" s="5">
        <v>1</v>
      </c>
      <c r="V771" s="5">
        <v>1</v>
      </c>
      <c r="W771" s="5">
        <v>0</v>
      </c>
      <c r="X771" s="5">
        <v>0</v>
      </c>
      <c r="Y771" s="5">
        <f t="shared" ref="Y771:Y834" si="137">W771+X771</f>
        <v>0</v>
      </c>
      <c r="Z771" s="5">
        <v>0</v>
      </c>
      <c r="AA771" s="5">
        <v>0</v>
      </c>
      <c r="AB771" s="5">
        <f t="shared" ref="AB771:AB834" si="138">SUM(Z771:AA771)</f>
        <v>0</v>
      </c>
      <c r="AC771" s="5">
        <v>0</v>
      </c>
      <c r="AD771" s="5">
        <v>0</v>
      </c>
      <c r="AE771" s="5">
        <f t="shared" ref="AE771:AE834" si="139">SUM(AC771:AD771)</f>
        <v>0</v>
      </c>
      <c r="AF771" s="5">
        <v>1</v>
      </c>
      <c r="AG771" s="6">
        <v>43222</v>
      </c>
      <c r="AH771" s="5">
        <v>1</v>
      </c>
      <c r="AI771" s="5">
        <v>0</v>
      </c>
      <c r="AJ771" s="5">
        <v>0</v>
      </c>
      <c r="AK771" s="5">
        <f t="shared" ref="AK771:AK834" si="140">SUM(AI771:AJ771)</f>
        <v>0</v>
      </c>
      <c r="AL771" s="5">
        <v>0</v>
      </c>
      <c r="AM771" s="5">
        <v>0</v>
      </c>
      <c r="AN771" s="5">
        <f t="shared" ref="AN771:AN834" si="141">SUM(AL771:AM771)</f>
        <v>0</v>
      </c>
      <c r="AO771" s="5">
        <v>0</v>
      </c>
      <c r="AP771" s="5">
        <v>0</v>
      </c>
      <c r="AQ771" s="5">
        <f t="shared" ref="AQ771:AQ834" si="142">SUM(AO771:AP771)</f>
        <v>0</v>
      </c>
      <c r="AR771" s="5">
        <v>1</v>
      </c>
      <c r="AS771" s="6">
        <v>43453</v>
      </c>
      <c r="AT771" s="5">
        <v>1</v>
      </c>
      <c r="AU771" s="5">
        <v>0</v>
      </c>
      <c r="AV771" t="str">
        <f t="shared" si="135"/>
        <v>N</v>
      </c>
      <c r="AW771" t="s">
        <v>60</v>
      </c>
      <c r="AX771" t="s">
        <v>61</v>
      </c>
      <c r="AY771" t="s">
        <v>62</v>
      </c>
      <c r="AZ771" t="s">
        <v>62</v>
      </c>
      <c r="BA771" t="str">
        <f t="shared" si="136"/>
        <v>N</v>
      </c>
    </row>
    <row r="772" spans="1:53">
      <c r="A772" t="s">
        <v>53</v>
      </c>
      <c r="B772" t="s">
        <v>54</v>
      </c>
      <c r="C772" t="s">
        <v>89</v>
      </c>
      <c r="D772">
        <v>2018</v>
      </c>
      <c r="F772" t="s">
        <v>2126</v>
      </c>
      <c r="G772" t="s">
        <v>2127</v>
      </c>
      <c r="J772" t="s">
        <v>101</v>
      </c>
      <c r="K772" t="s">
        <v>93</v>
      </c>
      <c r="L772" s="5">
        <v>0</v>
      </c>
      <c r="M772" s="5">
        <v>0</v>
      </c>
      <c r="N772" s="5">
        <f t="shared" si="132"/>
        <v>0</v>
      </c>
      <c r="O772" s="5">
        <v>0</v>
      </c>
      <c r="P772" s="5">
        <v>0</v>
      </c>
      <c r="Q772" s="5">
        <f t="shared" si="133"/>
        <v>0</v>
      </c>
      <c r="R772" s="5">
        <v>0</v>
      </c>
      <c r="S772" s="5">
        <v>0</v>
      </c>
      <c r="T772" s="5">
        <f t="shared" si="134"/>
        <v>0</v>
      </c>
      <c r="U772" s="5">
        <v>1</v>
      </c>
      <c r="V772" s="5">
        <v>1</v>
      </c>
      <c r="W772" s="5">
        <v>0</v>
      </c>
      <c r="X772" s="5">
        <v>0</v>
      </c>
      <c r="Y772" s="5">
        <f t="shared" si="137"/>
        <v>0</v>
      </c>
      <c r="Z772" s="5">
        <v>0</v>
      </c>
      <c r="AA772" s="5">
        <v>0</v>
      </c>
      <c r="AB772" s="5">
        <f t="shared" si="138"/>
        <v>0</v>
      </c>
      <c r="AC772" s="5">
        <v>0</v>
      </c>
      <c r="AD772" s="5">
        <v>0</v>
      </c>
      <c r="AE772" s="5">
        <f t="shared" si="139"/>
        <v>0</v>
      </c>
      <c r="AF772" s="5">
        <v>1</v>
      </c>
      <c r="AG772" s="6">
        <v>43238</v>
      </c>
      <c r="AH772" s="5">
        <v>1</v>
      </c>
      <c r="AI772" s="5">
        <v>0</v>
      </c>
      <c r="AJ772" s="5">
        <v>0</v>
      </c>
      <c r="AK772" s="5">
        <f t="shared" si="140"/>
        <v>0</v>
      </c>
      <c r="AL772" s="5">
        <v>0</v>
      </c>
      <c r="AM772" s="5">
        <v>0</v>
      </c>
      <c r="AN772" s="5">
        <f t="shared" si="141"/>
        <v>0</v>
      </c>
      <c r="AO772" s="5">
        <v>0</v>
      </c>
      <c r="AP772" s="5">
        <v>0</v>
      </c>
      <c r="AQ772" s="5">
        <f t="shared" si="142"/>
        <v>0</v>
      </c>
      <c r="AR772" s="5">
        <v>1</v>
      </c>
      <c r="AS772" s="6">
        <v>43411</v>
      </c>
      <c r="AT772" s="5">
        <v>1</v>
      </c>
      <c r="AU772" s="5">
        <v>0</v>
      </c>
      <c r="AV772" t="str">
        <f t="shared" si="135"/>
        <v>N</v>
      </c>
      <c r="AW772" t="s">
        <v>60</v>
      </c>
      <c r="AX772" t="s">
        <v>61</v>
      </c>
      <c r="AY772" t="s">
        <v>62</v>
      </c>
      <c r="AZ772" t="s">
        <v>62</v>
      </c>
      <c r="BA772" t="str">
        <f t="shared" si="136"/>
        <v>N</v>
      </c>
    </row>
    <row r="773" spans="1:53">
      <c r="A773" t="s">
        <v>54</v>
      </c>
      <c r="B773" t="s">
        <v>54</v>
      </c>
      <c r="C773" t="s">
        <v>55</v>
      </c>
      <c r="D773">
        <v>2018</v>
      </c>
      <c r="F773" t="s">
        <v>2128</v>
      </c>
      <c r="G773" t="s">
        <v>2129</v>
      </c>
      <c r="H773" t="s">
        <v>2130</v>
      </c>
      <c r="I773" t="s">
        <v>2131</v>
      </c>
      <c r="J773" t="s">
        <v>255</v>
      </c>
      <c r="K773" t="s">
        <v>59</v>
      </c>
      <c r="L773" s="5">
        <v>0</v>
      </c>
      <c r="M773" s="5">
        <v>0</v>
      </c>
      <c r="N773" s="5">
        <f t="shared" si="132"/>
        <v>0</v>
      </c>
      <c r="O773" s="5">
        <v>0</v>
      </c>
      <c r="P773" s="5">
        <v>0</v>
      </c>
      <c r="Q773" s="5">
        <f t="shared" si="133"/>
        <v>0</v>
      </c>
      <c r="R773" s="5">
        <v>0</v>
      </c>
      <c r="S773" s="5">
        <v>0</v>
      </c>
      <c r="T773" s="5">
        <f t="shared" si="134"/>
        <v>0</v>
      </c>
      <c r="U773" s="5">
        <v>12</v>
      </c>
      <c r="V773" s="5">
        <v>12</v>
      </c>
      <c r="W773" s="5">
        <v>0</v>
      </c>
      <c r="X773" s="5">
        <v>0</v>
      </c>
      <c r="Y773" s="5">
        <f t="shared" si="137"/>
        <v>0</v>
      </c>
      <c r="Z773" s="5">
        <v>0</v>
      </c>
      <c r="AA773" s="5">
        <v>0</v>
      </c>
      <c r="AB773" s="5">
        <f t="shared" si="138"/>
        <v>0</v>
      </c>
      <c r="AC773" s="5">
        <v>0</v>
      </c>
      <c r="AD773" s="5">
        <v>0</v>
      </c>
      <c r="AE773" s="5">
        <f t="shared" si="139"/>
        <v>0</v>
      </c>
      <c r="AF773" s="5">
        <v>12</v>
      </c>
      <c r="AG773" s="6">
        <v>43409</v>
      </c>
      <c r="AH773" s="5">
        <v>12</v>
      </c>
      <c r="AI773" s="5">
        <v>0</v>
      </c>
      <c r="AJ773" s="5">
        <v>0</v>
      </c>
      <c r="AK773" s="5">
        <f t="shared" si="140"/>
        <v>0</v>
      </c>
      <c r="AL773" s="5">
        <v>0</v>
      </c>
      <c r="AM773" s="5">
        <v>0</v>
      </c>
      <c r="AN773" s="5">
        <f t="shared" si="141"/>
        <v>0</v>
      </c>
      <c r="AO773" s="5">
        <v>0</v>
      </c>
      <c r="AP773" s="5">
        <v>0</v>
      </c>
      <c r="AQ773" s="5">
        <f t="shared" si="142"/>
        <v>0</v>
      </c>
      <c r="AR773" s="5">
        <v>0</v>
      </c>
      <c r="AS773" s="6"/>
      <c r="AT773" s="5">
        <v>0</v>
      </c>
      <c r="AU773" s="5">
        <v>0</v>
      </c>
      <c r="AV773" t="str">
        <f t="shared" si="135"/>
        <v>N</v>
      </c>
      <c r="AW773" t="s">
        <v>60</v>
      </c>
      <c r="AX773" t="s">
        <v>445</v>
      </c>
      <c r="AY773" t="s">
        <v>62</v>
      </c>
      <c r="AZ773" t="s">
        <v>62</v>
      </c>
      <c r="BA773" t="str">
        <f t="shared" si="136"/>
        <v>N</v>
      </c>
    </row>
    <row r="774" spans="1:53">
      <c r="A774" t="s">
        <v>1460</v>
      </c>
      <c r="B774" t="s">
        <v>54</v>
      </c>
      <c r="C774" t="s">
        <v>89</v>
      </c>
      <c r="D774">
        <v>2018</v>
      </c>
      <c r="F774" t="s">
        <v>2132</v>
      </c>
      <c r="G774" t="s">
        <v>2133</v>
      </c>
      <c r="H774" t="s">
        <v>1950</v>
      </c>
      <c r="I774" t="s">
        <v>1951</v>
      </c>
      <c r="J774" t="s">
        <v>101</v>
      </c>
      <c r="K774" t="s">
        <v>93</v>
      </c>
      <c r="L774" s="5">
        <v>0</v>
      </c>
      <c r="M774" s="5">
        <v>0</v>
      </c>
      <c r="N774" s="5">
        <f t="shared" si="132"/>
        <v>0</v>
      </c>
      <c r="O774" s="5">
        <v>0</v>
      </c>
      <c r="P774" s="5">
        <v>0</v>
      </c>
      <c r="Q774" s="5">
        <f t="shared" si="133"/>
        <v>0</v>
      </c>
      <c r="R774" s="5">
        <v>0</v>
      </c>
      <c r="S774" s="5">
        <v>0</v>
      </c>
      <c r="T774" s="5">
        <f t="shared" si="134"/>
        <v>0</v>
      </c>
      <c r="U774" s="5">
        <v>0</v>
      </c>
      <c r="V774" s="5">
        <v>0</v>
      </c>
      <c r="W774" s="5">
        <v>0</v>
      </c>
      <c r="X774" s="5">
        <v>0</v>
      </c>
      <c r="Y774" s="5">
        <f t="shared" si="137"/>
        <v>0</v>
      </c>
      <c r="Z774" s="5">
        <v>0</v>
      </c>
      <c r="AA774" s="5">
        <v>0</v>
      </c>
      <c r="AB774" s="5">
        <f t="shared" si="138"/>
        <v>0</v>
      </c>
      <c r="AC774" s="5">
        <v>0</v>
      </c>
      <c r="AD774" s="5">
        <v>0</v>
      </c>
      <c r="AE774" s="5">
        <f t="shared" si="139"/>
        <v>0</v>
      </c>
      <c r="AF774" s="5">
        <v>1</v>
      </c>
      <c r="AG774" s="6">
        <v>43361</v>
      </c>
      <c r="AH774" s="5">
        <v>1</v>
      </c>
      <c r="AI774" s="5">
        <v>0</v>
      </c>
      <c r="AJ774" s="5">
        <v>0</v>
      </c>
      <c r="AK774" s="5">
        <f t="shared" si="140"/>
        <v>0</v>
      </c>
      <c r="AL774" s="5">
        <v>0</v>
      </c>
      <c r="AM774" s="5">
        <v>0</v>
      </c>
      <c r="AN774" s="5">
        <f t="shared" si="141"/>
        <v>0</v>
      </c>
      <c r="AO774" s="5">
        <v>0</v>
      </c>
      <c r="AP774" s="5">
        <v>0</v>
      </c>
      <c r="AQ774" s="5">
        <f t="shared" si="142"/>
        <v>0</v>
      </c>
      <c r="AR774" s="5">
        <v>0</v>
      </c>
      <c r="AS774" s="6"/>
      <c r="AT774" s="5">
        <v>0</v>
      </c>
      <c r="AU774" s="5">
        <v>0</v>
      </c>
      <c r="AV774" t="str">
        <f t="shared" si="135"/>
        <v>N</v>
      </c>
      <c r="AW774" t="s">
        <v>60</v>
      </c>
      <c r="AX774" t="s">
        <v>60</v>
      </c>
      <c r="AY774" t="s">
        <v>62</v>
      </c>
      <c r="AZ774" t="s">
        <v>62</v>
      </c>
      <c r="BA774" t="str">
        <f t="shared" si="136"/>
        <v>N</v>
      </c>
    </row>
    <row r="775" spans="1:53">
      <c r="A775" t="s">
        <v>1460</v>
      </c>
      <c r="B775" t="s">
        <v>54</v>
      </c>
      <c r="C775" t="s">
        <v>89</v>
      </c>
      <c r="D775">
        <v>2018</v>
      </c>
      <c r="F775" t="s">
        <v>2134</v>
      </c>
      <c r="G775" t="s">
        <v>2135</v>
      </c>
      <c r="H775" t="s">
        <v>1950</v>
      </c>
      <c r="I775" t="s">
        <v>1951</v>
      </c>
      <c r="J775" t="s">
        <v>101</v>
      </c>
      <c r="K775" t="s">
        <v>93</v>
      </c>
      <c r="L775" s="5">
        <v>0</v>
      </c>
      <c r="M775" s="5">
        <v>0</v>
      </c>
      <c r="N775" s="5">
        <f t="shared" si="132"/>
        <v>0</v>
      </c>
      <c r="O775" s="5">
        <v>0</v>
      </c>
      <c r="P775" s="5">
        <v>0</v>
      </c>
      <c r="Q775" s="5">
        <f t="shared" si="133"/>
        <v>0</v>
      </c>
      <c r="R775" s="5">
        <v>0</v>
      </c>
      <c r="S775" s="5">
        <v>0</v>
      </c>
      <c r="T775" s="5">
        <f t="shared" si="134"/>
        <v>0</v>
      </c>
      <c r="U775" s="5">
        <v>0</v>
      </c>
      <c r="V775" s="5">
        <v>0</v>
      </c>
      <c r="W775" s="5">
        <v>0</v>
      </c>
      <c r="X775" s="5">
        <v>0</v>
      </c>
      <c r="Y775" s="5">
        <f t="shared" si="137"/>
        <v>0</v>
      </c>
      <c r="Z775" s="5">
        <v>0</v>
      </c>
      <c r="AA775" s="5">
        <v>0</v>
      </c>
      <c r="AB775" s="5">
        <f t="shared" si="138"/>
        <v>0</v>
      </c>
      <c r="AC775" s="5">
        <v>0</v>
      </c>
      <c r="AD775" s="5">
        <v>0</v>
      </c>
      <c r="AE775" s="5">
        <f t="shared" si="139"/>
        <v>0</v>
      </c>
      <c r="AF775" s="5">
        <v>1</v>
      </c>
      <c r="AG775" s="6">
        <v>43149</v>
      </c>
      <c r="AH775" s="5">
        <v>1</v>
      </c>
      <c r="AI775" s="5">
        <v>0</v>
      </c>
      <c r="AJ775" s="5">
        <v>0</v>
      </c>
      <c r="AK775" s="5">
        <f t="shared" si="140"/>
        <v>0</v>
      </c>
      <c r="AL775" s="5">
        <v>0</v>
      </c>
      <c r="AM775" s="5">
        <v>0</v>
      </c>
      <c r="AN775" s="5">
        <f t="shared" si="141"/>
        <v>0</v>
      </c>
      <c r="AO775" s="5">
        <v>0</v>
      </c>
      <c r="AP775" s="5">
        <v>0</v>
      </c>
      <c r="AQ775" s="5">
        <f t="shared" si="142"/>
        <v>0</v>
      </c>
      <c r="AR775" s="5">
        <v>0</v>
      </c>
      <c r="AS775" s="6"/>
      <c r="AT775" s="5">
        <v>0</v>
      </c>
      <c r="AU775" s="5">
        <v>0</v>
      </c>
      <c r="AV775" t="str">
        <f t="shared" si="135"/>
        <v>N</v>
      </c>
      <c r="AW775" t="s">
        <v>60</v>
      </c>
      <c r="AX775" t="s">
        <v>60</v>
      </c>
      <c r="AY775" t="s">
        <v>62</v>
      </c>
      <c r="AZ775" t="s">
        <v>62</v>
      </c>
      <c r="BA775" t="str">
        <f t="shared" si="136"/>
        <v>N</v>
      </c>
    </row>
    <row r="776" spans="1:53">
      <c r="A776" t="s">
        <v>1460</v>
      </c>
      <c r="B776" t="s">
        <v>54</v>
      </c>
      <c r="C776" t="s">
        <v>89</v>
      </c>
      <c r="D776">
        <v>2018</v>
      </c>
      <c r="F776" t="s">
        <v>2136</v>
      </c>
      <c r="G776" t="s">
        <v>2137</v>
      </c>
      <c r="H776" t="s">
        <v>1950</v>
      </c>
      <c r="I776" t="s">
        <v>1951</v>
      </c>
      <c r="J776" t="s">
        <v>101</v>
      </c>
      <c r="K776" t="s">
        <v>93</v>
      </c>
      <c r="L776" s="5">
        <v>0</v>
      </c>
      <c r="M776" s="5">
        <v>0</v>
      </c>
      <c r="N776" s="5">
        <f t="shared" si="132"/>
        <v>0</v>
      </c>
      <c r="O776" s="5">
        <v>0</v>
      </c>
      <c r="P776" s="5">
        <v>0</v>
      </c>
      <c r="Q776" s="5">
        <f t="shared" si="133"/>
        <v>0</v>
      </c>
      <c r="R776" s="5">
        <v>0</v>
      </c>
      <c r="S776" s="5">
        <v>0</v>
      </c>
      <c r="T776" s="5">
        <f t="shared" si="134"/>
        <v>0</v>
      </c>
      <c r="U776" s="5">
        <v>0</v>
      </c>
      <c r="V776" s="5">
        <v>0</v>
      </c>
      <c r="W776" s="5">
        <v>0</v>
      </c>
      <c r="X776" s="5">
        <v>0</v>
      </c>
      <c r="Y776" s="5">
        <f t="shared" si="137"/>
        <v>0</v>
      </c>
      <c r="Z776" s="5">
        <v>0</v>
      </c>
      <c r="AA776" s="5">
        <v>0</v>
      </c>
      <c r="AB776" s="5">
        <f t="shared" si="138"/>
        <v>0</v>
      </c>
      <c r="AC776" s="5">
        <v>0</v>
      </c>
      <c r="AD776" s="5">
        <v>0</v>
      </c>
      <c r="AE776" s="5">
        <f t="shared" si="139"/>
        <v>0</v>
      </c>
      <c r="AF776" s="5">
        <v>1</v>
      </c>
      <c r="AG776" s="6">
        <v>43142</v>
      </c>
      <c r="AH776" s="5">
        <v>1</v>
      </c>
      <c r="AI776" s="5">
        <v>0</v>
      </c>
      <c r="AJ776" s="5">
        <v>0</v>
      </c>
      <c r="AK776" s="5">
        <f t="shared" si="140"/>
        <v>0</v>
      </c>
      <c r="AL776" s="5">
        <v>0</v>
      </c>
      <c r="AM776" s="5">
        <v>0</v>
      </c>
      <c r="AN776" s="5">
        <f t="shared" si="141"/>
        <v>0</v>
      </c>
      <c r="AO776" s="5">
        <v>0</v>
      </c>
      <c r="AP776" s="5">
        <v>0</v>
      </c>
      <c r="AQ776" s="5">
        <f t="shared" si="142"/>
        <v>0</v>
      </c>
      <c r="AR776" s="5">
        <v>0</v>
      </c>
      <c r="AS776" s="6"/>
      <c r="AT776" s="5">
        <v>0</v>
      </c>
      <c r="AU776" s="5">
        <v>0</v>
      </c>
      <c r="AV776" t="str">
        <f t="shared" si="135"/>
        <v>N</v>
      </c>
      <c r="AW776" t="s">
        <v>60</v>
      </c>
      <c r="AX776" t="s">
        <v>60</v>
      </c>
      <c r="AY776" t="s">
        <v>62</v>
      </c>
      <c r="AZ776" t="s">
        <v>62</v>
      </c>
      <c r="BA776" t="str">
        <f t="shared" si="136"/>
        <v>N</v>
      </c>
    </row>
    <row r="777" spans="1:53">
      <c r="A777" t="s">
        <v>1460</v>
      </c>
      <c r="B777" t="s">
        <v>54</v>
      </c>
      <c r="C777" t="s">
        <v>89</v>
      </c>
      <c r="D777">
        <v>2018</v>
      </c>
      <c r="F777" t="s">
        <v>2138</v>
      </c>
      <c r="G777" t="s">
        <v>2139</v>
      </c>
      <c r="H777" t="s">
        <v>1950</v>
      </c>
      <c r="I777" t="s">
        <v>1951</v>
      </c>
      <c r="J777" t="s">
        <v>470</v>
      </c>
      <c r="K777" t="s">
        <v>93</v>
      </c>
      <c r="L777" s="5">
        <v>0</v>
      </c>
      <c r="M777" s="5">
        <v>0</v>
      </c>
      <c r="N777" s="5">
        <f t="shared" si="132"/>
        <v>0</v>
      </c>
      <c r="O777" s="5">
        <v>0</v>
      </c>
      <c r="P777" s="5">
        <v>0</v>
      </c>
      <c r="Q777" s="5">
        <f t="shared" si="133"/>
        <v>0</v>
      </c>
      <c r="R777" s="5">
        <v>0</v>
      </c>
      <c r="S777" s="5">
        <v>0</v>
      </c>
      <c r="T777" s="5">
        <f t="shared" si="134"/>
        <v>0</v>
      </c>
      <c r="U777" s="5">
        <v>0</v>
      </c>
      <c r="V777" s="5">
        <v>0</v>
      </c>
      <c r="W777" s="5">
        <v>0</v>
      </c>
      <c r="X777" s="5">
        <v>0</v>
      </c>
      <c r="Y777" s="5">
        <f t="shared" si="137"/>
        <v>0</v>
      </c>
      <c r="Z777" s="5">
        <v>0</v>
      </c>
      <c r="AA777" s="5">
        <v>0</v>
      </c>
      <c r="AB777" s="5">
        <f t="shared" si="138"/>
        <v>0</v>
      </c>
      <c r="AC777" s="5">
        <v>0</v>
      </c>
      <c r="AD777" s="5">
        <v>0</v>
      </c>
      <c r="AE777" s="5">
        <f t="shared" si="139"/>
        <v>0</v>
      </c>
      <c r="AF777" s="5">
        <v>1</v>
      </c>
      <c r="AG777" s="6">
        <v>43361</v>
      </c>
      <c r="AH777" s="5">
        <v>1</v>
      </c>
      <c r="AI777" s="5">
        <v>0</v>
      </c>
      <c r="AJ777" s="5">
        <v>0</v>
      </c>
      <c r="AK777" s="5">
        <f t="shared" si="140"/>
        <v>0</v>
      </c>
      <c r="AL777" s="5">
        <v>0</v>
      </c>
      <c r="AM777" s="5">
        <v>0</v>
      </c>
      <c r="AN777" s="5">
        <f t="shared" si="141"/>
        <v>0</v>
      </c>
      <c r="AO777" s="5">
        <v>0</v>
      </c>
      <c r="AP777" s="5">
        <v>0</v>
      </c>
      <c r="AQ777" s="5">
        <f t="shared" si="142"/>
        <v>0</v>
      </c>
      <c r="AR777" s="5">
        <v>0</v>
      </c>
      <c r="AS777" s="6"/>
      <c r="AT777" s="5">
        <v>0</v>
      </c>
      <c r="AU777" s="5">
        <v>0</v>
      </c>
      <c r="AV777" t="str">
        <f t="shared" si="135"/>
        <v>N</v>
      </c>
      <c r="AW777" t="s">
        <v>60</v>
      </c>
      <c r="AX777" t="s">
        <v>60</v>
      </c>
      <c r="AY777" t="s">
        <v>62</v>
      </c>
      <c r="AZ777" t="s">
        <v>62</v>
      </c>
      <c r="BA777" t="str">
        <f t="shared" si="136"/>
        <v>N</v>
      </c>
    </row>
    <row r="778" spans="1:53">
      <c r="A778" t="s">
        <v>1460</v>
      </c>
      <c r="B778" t="s">
        <v>54</v>
      </c>
      <c r="C778" t="s">
        <v>89</v>
      </c>
      <c r="D778">
        <v>2018</v>
      </c>
      <c r="F778" t="s">
        <v>2140</v>
      </c>
      <c r="G778" t="s">
        <v>2141</v>
      </c>
      <c r="H778" t="s">
        <v>1950</v>
      </c>
      <c r="I778" t="s">
        <v>1951</v>
      </c>
      <c r="J778" t="s">
        <v>101</v>
      </c>
      <c r="K778" t="s">
        <v>93</v>
      </c>
      <c r="L778" s="5">
        <v>0</v>
      </c>
      <c r="M778" s="5">
        <v>0</v>
      </c>
      <c r="N778" s="5">
        <f t="shared" si="132"/>
        <v>0</v>
      </c>
      <c r="O778" s="5">
        <v>0</v>
      </c>
      <c r="P778" s="5">
        <v>0</v>
      </c>
      <c r="Q778" s="5">
        <f t="shared" si="133"/>
        <v>0</v>
      </c>
      <c r="R778" s="5">
        <v>0</v>
      </c>
      <c r="S778" s="5">
        <v>0</v>
      </c>
      <c r="T778" s="5">
        <f t="shared" si="134"/>
        <v>0</v>
      </c>
      <c r="U778" s="5">
        <v>0</v>
      </c>
      <c r="V778" s="5">
        <v>0</v>
      </c>
      <c r="W778" s="5">
        <v>0</v>
      </c>
      <c r="X778" s="5">
        <v>0</v>
      </c>
      <c r="Y778" s="5">
        <f t="shared" si="137"/>
        <v>0</v>
      </c>
      <c r="Z778" s="5">
        <v>0</v>
      </c>
      <c r="AA778" s="5">
        <v>0</v>
      </c>
      <c r="AB778" s="5">
        <f t="shared" si="138"/>
        <v>0</v>
      </c>
      <c r="AC778" s="5">
        <v>0</v>
      </c>
      <c r="AD778" s="5">
        <v>0</v>
      </c>
      <c r="AE778" s="5">
        <f t="shared" si="139"/>
        <v>0</v>
      </c>
      <c r="AF778" s="5">
        <v>1</v>
      </c>
      <c r="AG778" s="6">
        <v>43142</v>
      </c>
      <c r="AH778" s="5">
        <v>1</v>
      </c>
      <c r="AI778" s="5">
        <v>0</v>
      </c>
      <c r="AJ778" s="5">
        <v>0</v>
      </c>
      <c r="AK778" s="5">
        <f t="shared" si="140"/>
        <v>0</v>
      </c>
      <c r="AL778" s="5">
        <v>0</v>
      </c>
      <c r="AM778" s="5">
        <v>0</v>
      </c>
      <c r="AN778" s="5">
        <f t="shared" si="141"/>
        <v>0</v>
      </c>
      <c r="AO778" s="5">
        <v>0</v>
      </c>
      <c r="AP778" s="5">
        <v>0</v>
      </c>
      <c r="AQ778" s="5">
        <f t="shared" si="142"/>
        <v>0</v>
      </c>
      <c r="AR778" s="5">
        <v>0</v>
      </c>
      <c r="AS778" s="6"/>
      <c r="AT778" s="5">
        <v>0</v>
      </c>
      <c r="AU778" s="5">
        <v>0</v>
      </c>
      <c r="AV778" t="str">
        <f t="shared" si="135"/>
        <v>N</v>
      </c>
      <c r="AW778" t="s">
        <v>60</v>
      </c>
      <c r="AX778" t="s">
        <v>60</v>
      </c>
      <c r="AY778" t="s">
        <v>62</v>
      </c>
      <c r="AZ778" t="s">
        <v>62</v>
      </c>
      <c r="BA778" t="str">
        <f t="shared" si="136"/>
        <v>N</v>
      </c>
    </row>
    <row r="779" spans="1:53">
      <c r="A779" t="s">
        <v>1460</v>
      </c>
      <c r="B779" t="s">
        <v>54</v>
      </c>
      <c r="C779" t="s">
        <v>89</v>
      </c>
      <c r="D779">
        <v>2018</v>
      </c>
      <c r="F779" t="s">
        <v>2142</v>
      </c>
      <c r="G779" t="s">
        <v>2143</v>
      </c>
      <c r="H779" t="s">
        <v>1950</v>
      </c>
      <c r="I779" t="s">
        <v>1951</v>
      </c>
      <c r="J779" t="s">
        <v>101</v>
      </c>
      <c r="K779" t="s">
        <v>93</v>
      </c>
      <c r="L779" s="5">
        <v>0</v>
      </c>
      <c r="M779" s="5">
        <v>0</v>
      </c>
      <c r="N779" s="5">
        <f t="shared" si="132"/>
        <v>0</v>
      </c>
      <c r="O779" s="5">
        <v>0</v>
      </c>
      <c r="P779" s="5">
        <v>0</v>
      </c>
      <c r="Q779" s="5">
        <f t="shared" si="133"/>
        <v>0</v>
      </c>
      <c r="R779" s="5">
        <v>0</v>
      </c>
      <c r="S779" s="5">
        <v>0</v>
      </c>
      <c r="T779" s="5">
        <f t="shared" si="134"/>
        <v>0</v>
      </c>
      <c r="U779" s="5">
        <v>0</v>
      </c>
      <c r="V779" s="5">
        <v>0</v>
      </c>
      <c r="W779" s="5">
        <v>0</v>
      </c>
      <c r="X779" s="5">
        <v>0</v>
      </c>
      <c r="Y779" s="5">
        <f t="shared" si="137"/>
        <v>0</v>
      </c>
      <c r="Z779" s="5">
        <v>0</v>
      </c>
      <c r="AA779" s="5">
        <v>0</v>
      </c>
      <c r="AB779" s="5">
        <f t="shared" si="138"/>
        <v>0</v>
      </c>
      <c r="AC779" s="5">
        <v>0</v>
      </c>
      <c r="AD779" s="5">
        <v>0</v>
      </c>
      <c r="AE779" s="5">
        <f t="shared" si="139"/>
        <v>0</v>
      </c>
      <c r="AF779" s="5">
        <v>1</v>
      </c>
      <c r="AG779" s="6">
        <v>43361</v>
      </c>
      <c r="AH779" s="5">
        <v>1</v>
      </c>
      <c r="AI779" s="5">
        <v>0</v>
      </c>
      <c r="AJ779" s="5">
        <v>0</v>
      </c>
      <c r="AK779" s="5">
        <f t="shared" si="140"/>
        <v>0</v>
      </c>
      <c r="AL779" s="5">
        <v>0</v>
      </c>
      <c r="AM779" s="5">
        <v>0</v>
      </c>
      <c r="AN779" s="5">
        <f t="shared" si="141"/>
        <v>0</v>
      </c>
      <c r="AO779" s="5">
        <v>0</v>
      </c>
      <c r="AP779" s="5">
        <v>0</v>
      </c>
      <c r="AQ779" s="5">
        <f t="shared" si="142"/>
        <v>0</v>
      </c>
      <c r="AR779" s="5">
        <v>0</v>
      </c>
      <c r="AS779" s="6"/>
      <c r="AT779" s="5">
        <v>0</v>
      </c>
      <c r="AU779" s="5">
        <v>0</v>
      </c>
      <c r="AV779" t="str">
        <f t="shared" si="135"/>
        <v>N</v>
      </c>
      <c r="AW779" t="s">
        <v>60</v>
      </c>
      <c r="AX779" t="s">
        <v>60</v>
      </c>
      <c r="AY779" t="s">
        <v>62</v>
      </c>
      <c r="AZ779" t="s">
        <v>62</v>
      </c>
      <c r="BA779" t="str">
        <f t="shared" si="136"/>
        <v>N</v>
      </c>
    </row>
    <row r="780" spans="1:53">
      <c r="A780" t="s">
        <v>1460</v>
      </c>
      <c r="B780" t="s">
        <v>54</v>
      </c>
      <c r="C780" t="s">
        <v>89</v>
      </c>
      <c r="D780">
        <v>2018</v>
      </c>
      <c r="F780" t="s">
        <v>2144</v>
      </c>
      <c r="G780" t="s">
        <v>2145</v>
      </c>
      <c r="H780" t="s">
        <v>1942</v>
      </c>
      <c r="I780" t="s">
        <v>1943</v>
      </c>
      <c r="J780" t="s">
        <v>101</v>
      </c>
      <c r="K780" t="s">
        <v>93</v>
      </c>
      <c r="L780" s="5">
        <v>0</v>
      </c>
      <c r="M780" s="5">
        <v>0</v>
      </c>
      <c r="N780" s="5">
        <f t="shared" si="132"/>
        <v>0</v>
      </c>
      <c r="O780" s="5">
        <v>0</v>
      </c>
      <c r="P780" s="5">
        <v>0</v>
      </c>
      <c r="Q780" s="5">
        <f t="shared" si="133"/>
        <v>0</v>
      </c>
      <c r="R780" s="5">
        <v>0</v>
      </c>
      <c r="S780" s="5">
        <v>0</v>
      </c>
      <c r="T780" s="5">
        <f t="shared" si="134"/>
        <v>0</v>
      </c>
      <c r="U780" s="5">
        <v>0</v>
      </c>
      <c r="V780" s="5">
        <v>0</v>
      </c>
      <c r="W780" s="5">
        <v>0</v>
      </c>
      <c r="X780" s="5">
        <v>0</v>
      </c>
      <c r="Y780" s="5">
        <f t="shared" si="137"/>
        <v>0</v>
      </c>
      <c r="Z780" s="5">
        <v>0</v>
      </c>
      <c r="AA780" s="5">
        <v>0</v>
      </c>
      <c r="AB780" s="5">
        <f t="shared" si="138"/>
        <v>0</v>
      </c>
      <c r="AC780" s="5">
        <v>0</v>
      </c>
      <c r="AD780" s="5">
        <v>0</v>
      </c>
      <c r="AE780" s="5">
        <f t="shared" si="139"/>
        <v>0</v>
      </c>
      <c r="AF780" s="5">
        <v>1</v>
      </c>
      <c r="AG780" s="6">
        <v>43164</v>
      </c>
      <c r="AH780" s="5">
        <v>1</v>
      </c>
      <c r="AI780" s="5">
        <v>0</v>
      </c>
      <c r="AJ780" s="5">
        <v>0</v>
      </c>
      <c r="AK780" s="5">
        <f t="shared" si="140"/>
        <v>0</v>
      </c>
      <c r="AL780" s="5">
        <v>0</v>
      </c>
      <c r="AM780" s="5">
        <v>0</v>
      </c>
      <c r="AN780" s="5">
        <f t="shared" si="141"/>
        <v>0</v>
      </c>
      <c r="AO780" s="5">
        <v>0</v>
      </c>
      <c r="AP780" s="5">
        <v>0</v>
      </c>
      <c r="AQ780" s="5">
        <f t="shared" si="142"/>
        <v>0</v>
      </c>
      <c r="AR780" s="5">
        <v>0</v>
      </c>
      <c r="AS780" s="6"/>
      <c r="AT780" s="5">
        <v>0</v>
      </c>
      <c r="AU780" s="5">
        <v>0</v>
      </c>
      <c r="AV780" t="str">
        <f t="shared" si="135"/>
        <v>N</v>
      </c>
      <c r="AW780" t="s">
        <v>60</v>
      </c>
      <c r="AX780" t="s">
        <v>60</v>
      </c>
      <c r="AY780" t="s">
        <v>62</v>
      </c>
      <c r="AZ780" t="s">
        <v>62</v>
      </c>
      <c r="BA780" t="str">
        <f t="shared" si="136"/>
        <v>N</v>
      </c>
    </row>
    <row r="781" spans="1:53">
      <c r="A781" t="s">
        <v>1460</v>
      </c>
      <c r="B781" t="s">
        <v>54</v>
      </c>
      <c r="C781" t="s">
        <v>89</v>
      </c>
      <c r="D781">
        <v>2018</v>
      </c>
      <c r="F781" t="s">
        <v>2146</v>
      </c>
      <c r="G781" t="s">
        <v>2147</v>
      </c>
      <c r="H781" t="s">
        <v>1950</v>
      </c>
      <c r="I781" t="s">
        <v>1951</v>
      </c>
      <c r="J781" t="s">
        <v>101</v>
      </c>
      <c r="K781" t="s">
        <v>93</v>
      </c>
      <c r="L781" s="5">
        <v>0</v>
      </c>
      <c r="M781" s="5">
        <v>0</v>
      </c>
      <c r="N781" s="5">
        <f t="shared" si="132"/>
        <v>0</v>
      </c>
      <c r="O781" s="5">
        <v>0</v>
      </c>
      <c r="P781" s="5">
        <v>0</v>
      </c>
      <c r="Q781" s="5">
        <f t="shared" si="133"/>
        <v>0</v>
      </c>
      <c r="R781" s="5">
        <v>0</v>
      </c>
      <c r="S781" s="5">
        <v>0</v>
      </c>
      <c r="T781" s="5">
        <f t="shared" si="134"/>
        <v>0</v>
      </c>
      <c r="U781" s="5">
        <v>0</v>
      </c>
      <c r="V781" s="5">
        <v>0</v>
      </c>
      <c r="W781" s="5">
        <v>0</v>
      </c>
      <c r="X781" s="5">
        <v>0</v>
      </c>
      <c r="Y781" s="5">
        <f t="shared" si="137"/>
        <v>0</v>
      </c>
      <c r="Z781" s="5">
        <v>0</v>
      </c>
      <c r="AA781" s="5">
        <v>0</v>
      </c>
      <c r="AB781" s="5">
        <f t="shared" si="138"/>
        <v>0</v>
      </c>
      <c r="AC781" s="5">
        <v>0</v>
      </c>
      <c r="AD781" s="5">
        <v>0</v>
      </c>
      <c r="AE781" s="5">
        <f t="shared" si="139"/>
        <v>0</v>
      </c>
      <c r="AF781" s="5">
        <v>1</v>
      </c>
      <c r="AG781" s="6">
        <v>43142</v>
      </c>
      <c r="AH781" s="5">
        <v>1</v>
      </c>
      <c r="AI781" s="5">
        <v>0</v>
      </c>
      <c r="AJ781" s="5">
        <v>0</v>
      </c>
      <c r="AK781" s="5">
        <f t="shared" si="140"/>
        <v>0</v>
      </c>
      <c r="AL781" s="5">
        <v>0</v>
      </c>
      <c r="AM781" s="5">
        <v>0</v>
      </c>
      <c r="AN781" s="5">
        <f t="shared" si="141"/>
        <v>0</v>
      </c>
      <c r="AO781" s="5">
        <v>0</v>
      </c>
      <c r="AP781" s="5">
        <v>0</v>
      </c>
      <c r="AQ781" s="5">
        <f t="shared" si="142"/>
        <v>0</v>
      </c>
      <c r="AR781" s="5">
        <v>0</v>
      </c>
      <c r="AS781" s="6"/>
      <c r="AT781" s="5">
        <v>0</v>
      </c>
      <c r="AU781" s="5">
        <v>0</v>
      </c>
      <c r="AV781" t="str">
        <f t="shared" si="135"/>
        <v>N</v>
      </c>
      <c r="AW781" t="s">
        <v>60</v>
      </c>
      <c r="AX781" t="s">
        <v>60</v>
      </c>
      <c r="AY781" t="s">
        <v>62</v>
      </c>
      <c r="AZ781" t="s">
        <v>62</v>
      </c>
      <c r="BA781" t="str">
        <f t="shared" si="136"/>
        <v>N</v>
      </c>
    </row>
    <row r="782" spans="1:53">
      <c r="A782" t="s">
        <v>1460</v>
      </c>
      <c r="B782" t="s">
        <v>54</v>
      </c>
      <c r="C782" t="s">
        <v>89</v>
      </c>
      <c r="D782">
        <v>2018</v>
      </c>
      <c r="F782" t="s">
        <v>2148</v>
      </c>
      <c r="G782" t="s">
        <v>2149</v>
      </c>
      <c r="H782" t="s">
        <v>1950</v>
      </c>
      <c r="I782" t="s">
        <v>1951</v>
      </c>
      <c r="J782" t="s">
        <v>101</v>
      </c>
      <c r="K782" t="s">
        <v>93</v>
      </c>
      <c r="L782" s="5">
        <v>0</v>
      </c>
      <c r="M782" s="5">
        <v>0</v>
      </c>
      <c r="N782" s="5">
        <f t="shared" si="132"/>
        <v>0</v>
      </c>
      <c r="O782" s="5">
        <v>0</v>
      </c>
      <c r="P782" s="5">
        <v>0</v>
      </c>
      <c r="Q782" s="5">
        <f t="shared" si="133"/>
        <v>0</v>
      </c>
      <c r="R782" s="5">
        <v>0</v>
      </c>
      <c r="S782" s="5">
        <v>0</v>
      </c>
      <c r="T782" s="5">
        <f t="shared" si="134"/>
        <v>0</v>
      </c>
      <c r="U782" s="5">
        <v>0</v>
      </c>
      <c r="V782" s="5">
        <v>0</v>
      </c>
      <c r="W782" s="5">
        <v>0</v>
      </c>
      <c r="X782" s="5">
        <v>0</v>
      </c>
      <c r="Y782" s="5">
        <f t="shared" si="137"/>
        <v>0</v>
      </c>
      <c r="Z782" s="5">
        <v>0</v>
      </c>
      <c r="AA782" s="5">
        <v>0</v>
      </c>
      <c r="AB782" s="5">
        <f t="shared" si="138"/>
        <v>0</v>
      </c>
      <c r="AC782" s="5">
        <v>0</v>
      </c>
      <c r="AD782" s="5">
        <v>0</v>
      </c>
      <c r="AE782" s="5">
        <f t="shared" si="139"/>
        <v>0</v>
      </c>
      <c r="AF782" s="5">
        <v>1</v>
      </c>
      <c r="AG782" s="6">
        <v>43361</v>
      </c>
      <c r="AH782" s="5">
        <v>1</v>
      </c>
      <c r="AI782" s="5">
        <v>0</v>
      </c>
      <c r="AJ782" s="5">
        <v>0</v>
      </c>
      <c r="AK782" s="5">
        <f t="shared" si="140"/>
        <v>0</v>
      </c>
      <c r="AL782" s="5">
        <v>0</v>
      </c>
      <c r="AM782" s="5">
        <v>0</v>
      </c>
      <c r="AN782" s="5">
        <f t="shared" si="141"/>
        <v>0</v>
      </c>
      <c r="AO782" s="5">
        <v>0</v>
      </c>
      <c r="AP782" s="5">
        <v>0</v>
      </c>
      <c r="AQ782" s="5">
        <f t="shared" si="142"/>
        <v>0</v>
      </c>
      <c r="AR782" s="5">
        <v>0</v>
      </c>
      <c r="AS782" s="6"/>
      <c r="AT782" s="5">
        <v>0</v>
      </c>
      <c r="AU782" s="5">
        <v>0</v>
      </c>
      <c r="AV782" t="str">
        <f t="shared" si="135"/>
        <v>N</v>
      </c>
      <c r="AW782" t="s">
        <v>60</v>
      </c>
      <c r="AX782" t="s">
        <v>60</v>
      </c>
      <c r="AY782" t="s">
        <v>62</v>
      </c>
      <c r="AZ782" t="s">
        <v>62</v>
      </c>
      <c r="BA782" t="str">
        <f t="shared" si="136"/>
        <v>N</v>
      </c>
    </row>
    <row r="783" spans="1:53">
      <c r="A783" t="s">
        <v>1460</v>
      </c>
      <c r="B783" t="s">
        <v>54</v>
      </c>
      <c r="C783" t="s">
        <v>89</v>
      </c>
      <c r="D783">
        <v>2018</v>
      </c>
      <c r="F783" t="s">
        <v>2150</v>
      </c>
      <c r="G783" t="s">
        <v>2151</v>
      </c>
      <c r="H783" t="s">
        <v>1950</v>
      </c>
      <c r="I783" t="s">
        <v>1951</v>
      </c>
      <c r="J783" t="s">
        <v>101</v>
      </c>
      <c r="K783" t="s">
        <v>93</v>
      </c>
      <c r="L783" s="5">
        <v>0</v>
      </c>
      <c r="M783" s="5">
        <v>0</v>
      </c>
      <c r="N783" s="5">
        <f t="shared" si="132"/>
        <v>0</v>
      </c>
      <c r="O783" s="5">
        <v>0</v>
      </c>
      <c r="P783" s="5">
        <v>0</v>
      </c>
      <c r="Q783" s="5">
        <f t="shared" si="133"/>
        <v>0</v>
      </c>
      <c r="R783" s="5">
        <v>0</v>
      </c>
      <c r="S783" s="5">
        <v>0</v>
      </c>
      <c r="T783" s="5">
        <f t="shared" si="134"/>
        <v>0</v>
      </c>
      <c r="U783" s="5">
        <v>0</v>
      </c>
      <c r="V783" s="5">
        <v>0</v>
      </c>
      <c r="W783" s="5">
        <v>0</v>
      </c>
      <c r="X783" s="5">
        <v>0</v>
      </c>
      <c r="Y783" s="5">
        <f t="shared" si="137"/>
        <v>0</v>
      </c>
      <c r="Z783" s="5">
        <v>0</v>
      </c>
      <c r="AA783" s="5">
        <v>0</v>
      </c>
      <c r="AB783" s="5">
        <f t="shared" si="138"/>
        <v>0</v>
      </c>
      <c r="AC783" s="5">
        <v>0</v>
      </c>
      <c r="AD783" s="5">
        <v>0</v>
      </c>
      <c r="AE783" s="5">
        <f t="shared" si="139"/>
        <v>0</v>
      </c>
      <c r="AF783" s="5">
        <v>1</v>
      </c>
      <c r="AG783" s="6">
        <v>43149</v>
      </c>
      <c r="AH783" s="5">
        <v>1</v>
      </c>
      <c r="AI783" s="5">
        <v>0</v>
      </c>
      <c r="AJ783" s="5">
        <v>0</v>
      </c>
      <c r="AK783" s="5">
        <f t="shared" si="140"/>
        <v>0</v>
      </c>
      <c r="AL783" s="5">
        <v>0</v>
      </c>
      <c r="AM783" s="5">
        <v>0</v>
      </c>
      <c r="AN783" s="5">
        <f t="shared" si="141"/>
        <v>0</v>
      </c>
      <c r="AO783" s="5">
        <v>0</v>
      </c>
      <c r="AP783" s="5">
        <v>0</v>
      </c>
      <c r="AQ783" s="5">
        <f t="shared" si="142"/>
        <v>0</v>
      </c>
      <c r="AR783" s="5">
        <v>0</v>
      </c>
      <c r="AS783" s="6"/>
      <c r="AT783" s="5">
        <v>0</v>
      </c>
      <c r="AU783" s="5">
        <v>0</v>
      </c>
      <c r="AV783" t="str">
        <f t="shared" si="135"/>
        <v>N</v>
      </c>
      <c r="AW783" t="s">
        <v>60</v>
      </c>
      <c r="AX783" t="s">
        <v>60</v>
      </c>
      <c r="AY783" t="s">
        <v>62</v>
      </c>
      <c r="AZ783" t="s">
        <v>62</v>
      </c>
      <c r="BA783" t="str">
        <f t="shared" si="136"/>
        <v>N</v>
      </c>
    </row>
    <row r="784" spans="1:53">
      <c r="A784" t="s">
        <v>1460</v>
      </c>
      <c r="B784" t="s">
        <v>54</v>
      </c>
      <c r="C784" t="s">
        <v>89</v>
      </c>
      <c r="D784">
        <v>2018</v>
      </c>
      <c r="F784" t="s">
        <v>2152</v>
      </c>
      <c r="G784" t="s">
        <v>2153</v>
      </c>
      <c r="H784" t="s">
        <v>1950</v>
      </c>
      <c r="I784" t="s">
        <v>1951</v>
      </c>
      <c r="J784" t="s">
        <v>101</v>
      </c>
      <c r="K784" t="s">
        <v>93</v>
      </c>
      <c r="L784" s="5">
        <v>0</v>
      </c>
      <c r="M784" s="5">
        <v>0</v>
      </c>
      <c r="N784" s="5">
        <f t="shared" si="132"/>
        <v>0</v>
      </c>
      <c r="O784" s="5">
        <v>0</v>
      </c>
      <c r="P784" s="5">
        <v>0</v>
      </c>
      <c r="Q784" s="5">
        <f t="shared" si="133"/>
        <v>0</v>
      </c>
      <c r="R784" s="5">
        <v>0</v>
      </c>
      <c r="S784" s="5">
        <v>0</v>
      </c>
      <c r="T784" s="5">
        <f t="shared" si="134"/>
        <v>0</v>
      </c>
      <c r="U784" s="5">
        <v>0</v>
      </c>
      <c r="V784" s="5">
        <v>0</v>
      </c>
      <c r="W784" s="5">
        <v>0</v>
      </c>
      <c r="X784" s="5">
        <v>0</v>
      </c>
      <c r="Y784" s="5">
        <f t="shared" si="137"/>
        <v>0</v>
      </c>
      <c r="Z784" s="5">
        <v>0</v>
      </c>
      <c r="AA784" s="5">
        <v>0</v>
      </c>
      <c r="AB784" s="5">
        <f t="shared" si="138"/>
        <v>0</v>
      </c>
      <c r="AC784" s="5">
        <v>0</v>
      </c>
      <c r="AD784" s="5">
        <v>0</v>
      </c>
      <c r="AE784" s="5">
        <f t="shared" si="139"/>
        <v>0</v>
      </c>
      <c r="AF784" s="5">
        <v>1</v>
      </c>
      <c r="AG784" s="6">
        <v>43142</v>
      </c>
      <c r="AH784" s="5">
        <v>1</v>
      </c>
      <c r="AI784" s="5">
        <v>0</v>
      </c>
      <c r="AJ784" s="5">
        <v>0</v>
      </c>
      <c r="AK784" s="5">
        <f t="shared" si="140"/>
        <v>0</v>
      </c>
      <c r="AL784" s="5">
        <v>0</v>
      </c>
      <c r="AM784" s="5">
        <v>0</v>
      </c>
      <c r="AN784" s="5">
        <f t="shared" si="141"/>
        <v>0</v>
      </c>
      <c r="AO784" s="5">
        <v>0</v>
      </c>
      <c r="AP784" s="5">
        <v>0</v>
      </c>
      <c r="AQ784" s="5">
        <f t="shared" si="142"/>
        <v>0</v>
      </c>
      <c r="AR784" s="5">
        <v>0</v>
      </c>
      <c r="AS784" s="6"/>
      <c r="AT784" s="5">
        <v>0</v>
      </c>
      <c r="AU784" s="5">
        <v>0</v>
      </c>
      <c r="AV784" t="str">
        <f t="shared" si="135"/>
        <v>N</v>
      </c>
      <c r="AW784" t="s">
        <v>60</v>
      </c>
      <c r="AX784" t="s">
        <v>60</v>
      </c>
      <c r="AY784" t="s">
        <v>62</v>
      </c>
      <c r="AZ784" t="s">
        <v>62</v>
      </c>
      <c r="BA784" t="str">
        <f t="shared" si="136"/>
        <v>N</v>
      </c>
    </row>
    <row r="785" spans="1:53">
      <c r="A785" t="s">
        <v>1460</v>
      </c>
      <c r="B785" t="s">
        <v>54</v>
      </c>
      <c r="C785" t="s">
        <v>89</v>
      </c>
      <c r="D785">
        <v>2018</v>
      </c>
      <c r="F785" t="s">
        <v>2006</v>
      </c>
      <c r="G785" t="s">
        <v>2154</v>
      </c>
      <c r="H785" t="s">
        <v>1950</v>
      </c>
      <c r="I785" t="s">
        <v>1951</v>
      </c>
      <c r="J785" t="s">
        <v>101</v>
      </c>
      <c r="K785" t="s">
        <v>93</v>
      </c>
      <c r="L785" s="5">
        <v>0</v>
      </c>
      <c r="M785" s="5">
        <v>0</v>
      </c>
      <c r="N785" s="5">
        <f t="shared" si="132"/>
        <v>0</v>
      </c>
      <c r="O785" s="5">
        <v>0</v>
      </c>
      <c r="P785" s="5">
        <v>0</v>
      </c>
      <c r="Q785" s="5">
        <f t="shared" si="133"/>
        <v>0</v>
      </c>
      <c r="R785" s="5">
        <v>0</v>
      </c>
      <c r="S785" s="5">
        <v>0</v>
      </c>
      <c r="T785" s="5">
        <f t="shared" si="134"/>
        <v>0</v>
      </c>
      <c r="U785" s="5">
        <v>0</v>
      </c>
      <c r="V785" s="5">
        <v>0</v>
      </c>
      <c r="W785" s="5">
        <v>0</v>
      </c>
      <c r="X785" s="5">
        <v>0</v>
      </c>
      <c r="Y785" s="5">
        <f t="shared" si="137"/>
        <v>0</v>
      </c>
      <c r="Z785" s="5">
        <v>0</v>
      </c>
      <c r="AA785" s="5">
        <v>0</v>
      </c>
      <c r="AB785" s="5">
        <f t="shared" si="138"/>
        <v>0</v>
      </c>
      <c r="AC785" s="5">
        <v>0</v>
      </c>
      <c r="AD785" s="5">
        <v>0</v>
      </c>
      <c r="AE785" s="5">
        <f t="shared" si="139"/>
        <v>0</v>
      </c>
      <c r="AF785" s="5">
        <v>1</v>
      </c>
      <c r="AG785" s="6">
        <v>43362</v>
      </c>
      <c r="AH785" s="5">
        <v>1</v>
      </c>
      <c r="AI785" s="5">
        <v>0</v>
      </c>
      <c r="AJ785" s="5">
        <v>0</v>
      </c>
      <c r="AK785" s="5">
        <f t="shared" si="140"/>
        <v>0</v>
      </c>
      <c r="AL785" s="5">
        <v>0</v>
      </c>
      <c r="AM785" s="5">
        <v>0</v>
      </c>
      <c r="AN785" s="5">
        <f t="shared" si="141"/>
        <v>0</v>
      </c>
      <c r="AO785" s="5">
        <v>0</v>
      </c>
      <c r="AP785" s="5">
        <v>0</v>
      </c>
      <c r="AQ785" s="5">
        <f t="shared" si="142"/>
        <v>0</v>
      </c>
      <c r="AR785" s="5">
        <v>0</v>
      </c>
      <c r="AS785" s="6"/>
      <c r="AT785" s="5">
        <v>0</v>
      </c>
      <c r="AU785" s="5">
        <v>0</v>
      </c>
      <c r="AV785" t="str">
        <f t="shared" si="135"/>
        <v>N</v>
      </c>
      <c r="AW785" t="s">
        <v>60</v>
      </c>
      <c r="AX785" t="s">
        <v>60</v>
      </c>
      <c r="AY785" t="s">
        <v>62</v>
      </c>
      <c r="AZ785" t="s">
        <v>62</v>
      </c>
      <c r="BA785" t="str">
        <f t="shared" si="136"/>
        <v>N</v>
      </c>
    </row>
    <row r="786" spans="1:53">
      <c r="A786" t="s">
        <v>1460</v>
      </c>
      <c r="B786" t="s">
        <v>54</v>
      </c>
      <c r="C786" t="s">
        <v>89</v>
      </c>
      <c r="D786">
        <v>2018</v>
      </c>
      <c r="F786" t="s">
        <v>2155</v>
      </c>
      <c r="G786" t="s">
        <v>2156</v>
      </c>
      <c r="H786" t="s">
        <v>1950</v>
      </c>
      <c r="I786" t="s">
        <v>1951</v>
      </c>
      <c r="J786" t="s">
        <v>101</v>
      </c>
      <c r="K786" t="s">
        <v>93</v>
      </c>
      <c r="L786" s="5">
        <v>0</v>
      </c>
      <c r="M786" s="5">
        <v>0</v>
      </c>
      <c r="N786" s="5">
        <f t="shared" si="132"/>
        <v>0</v>
      </c>
      <c r="O786" s="5">
        <v>0</v>
      </c>
      <c r="P786" s="5">
        <v>0</v>
      </c>
      <c r="Q786" s="5">
        <f t="shared" si="133"/>
        <v>0</v>
      </c>
      <c r="R786" s="5">
        <v>0</v>
      </c>
      <c r="S786" s="5">
        <v>0</v>
      </c>
      <c r="T786" s="5">
        <f t="shared" si="134"/>
        <v>0</v>
      </c>
      <c r="U786" s="5">
        <v>0</v>
      </c>
      <c r="V786" s="5">
        <v>0</v>
      </c>
      <c r="W786" s="5">
        <v>0</v>
      </c>
      <c r="X786" s="5">
        <v>0</v>
      </c>
      <c r="Y786" s="5">
        <f t="shared" si="137"/>
        <v>0</v>
      </c>
      <c r="Z786" s="5">
        <v>0</v>
      </c>
      <c r="AA786" s="5">
        <v>0</v>
      </c>
      <c r="AB786" s="5">
        <f t="shared" si="138"/>
        <v>0</v>
      </c>
      <c r="AC786" s="5">
        <v>0</v>
      </c>
      <c r="AD786" s="5">
        <v>0</v>
      </c>
      <c r="AE786" s="5">
        <f t="shared" si="139"/>
        <v>0</v>
      </c>
      <c r="AF786" s="5">
        <v>1</v>
      </c>
      <c r="AG786" s="6">
        <v>43361</v>
      </c>
      <c r="AH786" s="5">
        <v>1</v>
      </c>
      <c r="AI786" s="5">
        <v>0</v>
      </c>
      <c r="AJ786" s="5">
        <v>0</v>
      </c>
      <c r="AK786" s="5">
        <f t="shared" si="140"/>
        <v>0</v>
      </c>
      <c r="AL786" s="5">
        <v>0</v>
      </c>
      <c r="AM786" s="5">
        <v>0</v>
      </c>
      <c r="AN786" s="5">
        <f t="shared" si="141"/>
        <v>0</v>
      </c>
      <c r="AO786" s="5">
        <v>0</v>
      </c>
      <c r="AP786" s="5">
        <v>0</v>
      </c>
      <c r="AQ786" s="5">
        <f t="shared" si="142"/>
        <v>0</v>
      </c>
      <c r="AR786" s="5">
        <v>0</v>
      </c>
      <c r="AS786" s="6"/>
      <c r="AT786" s="5">
        <v>0</v>
      </c>
      <c r="AU786" s="5">
        <v>0</v>
      </c>
      <c r="AV786" t="str">
        <f t="shared" si="135"/>
        <v>N</v>
      </c>
      <c r="AW786" t="s">
        <v>60</v>
      </c>
      <c r="AX786" t="s">
        <v>60</v>
      </c>
      <c r="AY786" t="s">
        <v>62</v>
      </c>
      <c r="AZ786" t="s">
        <v>62</v>
      </c>
      <c r="BA786" t="str">
        <f t="shared" si="136"/>
        <v>N</v>
      </c>
    </row>
    <row r="787" spans="1:53">
      <c r="A787" t="s">
        <v>1460</v>
      </c>
      <c r="B787" t="s">
        <v>54</v>
      </c>
      <c r="C787" t="s">
        <v>89</v>
      </c>
      <c r="D787">
        <v>2018</v>
      </c>
      <c r="F787" t="s">
        <v>2157</v>
      </c>
      <c r="G787" t="s">
        <v>2158</v>
      </c>
      <c r="H787" t="s">
        <v>1950</v>
      </c>
      <c r="I787" t="s">
        <v>1951</v>
      </c>
      <c r="J787" t="s">
        <v>101</v>
      </c>
      <c r="K787" t="s">
        <v>93</v>
      </c>
      <c r="L787" s="5">
        <v>0</v>
      </c>
      <c r="M787" s="5">
        <v>0</v>
      </c>
      <c r="N787" s="5">
        <f t="shared" si="132"/>
        <v>0</v>
      </c>
      <c r="O787" s="5">
        <v>0</v>
      </c>
      <c r="P787" s="5">
        <v>0</v>
      </c>
      <c r="Q787" s="5">
        <f t="shared" si="133"/>
        <v>0</v>
      </c>
      <c r="R787" s="5">
        <v>0</v>
      </c>
      <c r="S787" s="5">
        <v>0</v>
      </c>
      <c r="T787" s="5">
        <f t="shared" si="134"/>
        <v>0</v>
      </c>
      <c r="U787" s="5">
        <v>0</v>
      </c>
      <c r="V787" s="5">
        <v>0</v>
      </c>
      <c r="W787" s="5">
        <v>0</v>
      </c>
      <c r="X787" s="5">
        <v>0</v>
      </c>
      <c r="Y787" s="5">
        <f t="shared" si="137"/>
        <v>0</v>
      </c>
      <c r="Z787" s="5">
        <v>0</v>
      </c>
      <c r="AA787" s="5">
        <v>0</v>
      </c>
      <c r="AB787" s="5">
        <f t="shared" si="138"/>
        <v>0</v>
      </c>
      <c r="AC787" s="5">
        <v>0</v>
      </c>
      <c r="AD787" s="5">
        <v>0</v>
      </c>
      <c r="AE787" s="5">
        <f t="shared" si="139"/>
        <v>0</v>
      </c>
      <c r="AF787" s="5">
        <v>1</v>
      </c>
      <c r="AG787" s="6">
        <v>43149</v>
      </c>
      <c r="AH787" s="5">
        <v>1</v>
      </c>
      <c r="AI787" s="5">
        <v>0</v>
      </c>
      <c r="AJ787" s="5">
        <v>0</v>
      </c>
      <c r="AK787" s="5">
        <f t="shared" si="140"/>
        <v>0</v>
      </c>
      <c r="AL787" s="5">
        <v>0</v>
      </c>
      <c r="AM787" s="5">
        <v>0</v>
      </c>
      <c r="AN787" s="5">
        <f t="shared" si="141"/>
        <v>0</v>
      </c>
      <c r="AO787" s="5">
        <v>0</v>
      </c>
      <c r="AP787" s="5">
        <v>0</v>
      </c>
      <c r="AQ787" s="5">
        <f t="shared" si="142"/>
        <v>0</v>
      </c>
      <c r="AR787" s="5">
        <v>0</v>
      </c>
      <c r="AS787" s="6"/>
      <c r="AT787" s="5">
        <v>0</v>
      </c>
      <c r="AU787" s="5">
        <v>0</v>
      </c>
      <c r="AV787" t="str">
        <f t="shared" si="135"/>
        <v>N</v>
      </c>
      <c r="AW787" t="s">
        <v>60</v>
      </c>
      <c r="AX787" t="s">
        <v>60</v>
      </c>
      <c r="AY787" t="s">
        <v>62</v>
      </c>
      <c r="AZ787" t="s">
        <v>62</v>
      </c>
      <c r="BA787" t="str">
        <f t="shared" si="136"/>
        <v>N</v>
      </c>
    </row>
    <row r="788" spans="1:53">
      <c r="A788" t="s">
        <v>1460</v>
      </c>
      <c r="B788" t="s">
        <v>54</v>
      </c>
      <c r="C788" t="s">
        <v>89</v>
      </c>
      <c r="D788">
        <v>2018</v>
      </c>
      <c r="F788" t="s">
        <v>2159</v>
      </c>
      <c r="G788" t="s">
        <v>2160</v>
      </c>
      <c r="H788" t="s">
        <v>1950</v>
      </c>
      <c r="I788" t="s">
        <v>1951</v>
      </c>
      <c r="J788" t="s">
        <v>101</v>
      </c>
      <c r="K788" t="s">
        <v>93</v>
      </c>
      <c r="L788" s="5">
        <v>0</v>
      </c>
      <c r="M788" s="5">
        <v>0</v>
      </c>
      <c r="N788" s="5">
        <f t="shared" si="132"/>
        <v>0</v>
      </c>
      <c r="O788" s="5">
        <v>0</v>
      </c>
      <c r="P788" s="5">
        <v>0</v>
      </c>
      <c r="Q788" s="5">
        <f t="shared" si="133"/>
        <v>0</v>
      </c>
      <c r="R788" s="5">
        <v>0</v>
      </c>
      <c r="S788" s="5">
        <v>0</v>
      </c>
      <c r="T788" s="5">
        <f t="shared" si="134"/>
        <v>0</v>
      </c>
      <c r="U788" s="5">
        <v>0</v>
      </c>
      <c r="V788" s="5">
        <v>0</v>
      </c>
      <c r="W788" s="5">
        <v>0</v>
      </c>
      <c r="X788" s="5">
        <v>0</v>
      </c>
      <c r="Y788" s="5">
        <f t="shared" si="137"/>
        <v>0</v>
      </c>
      <c r="Z788" s="5">
        <v>0</v>
      </c>
      <c r="AA788" s="5">
        <v>0</v>
      </c>
      <c r="AB788" s="5">
        <f t="shared" si="138"/>
        <v>0</v>
      </c>
      <c r="AC788" s="5">
        <v>0</v>
      </c>
      <c r="AD788" s="5">
        <v>0</v>
      </c>
      <c r="AE788" s="5">
        <f t="shared" si="139"/>
        <v>0</v>
      </c>
      <c r="AF788" s="5">
        <v>1</v>
      </c>
      <c r="AG788" s="6">
        <v>43142</v>
      </c>
      <c r="AH788" s="5">
        <v>1</v>
      </c>
      <c r="AI788" s="5">
        <v>0</v>
      </c>
      <c r="AJ788" s="5">
        <v>0</v>
      </c>
      <c r="AK788" s="5">
        <f t="shared" si="140"/>
        <v>0</v>
      </c>
      <c r="AL788" s="5">
        <v>0</v>
      </c>
      <c r="AM788" s="5">
        <v>0</v>
      </c>
      <c r="AN788" s="5">
        <f t="shared" si="141"/>
        <v>0</v>
      </c>
      <c r="AO788" s="5">
        <v>0</v>
      </c>
      <c r="AP788" s="5">
        <v>0</v>
      </c>
      <c r="AQ788" s="5">
        <f t="shared" si="142"/>
        <v>0</v>
      </c>
      <c r="AR788" s="5">
        <v>0</v>
      </c>
      <c r="AS788" s="6"/>
      <c r="AT788" s="5">
        <v>0</v>
      </c>
      <c r="AU788" s="5">
        <v>0</v>
      </c>
      <c r="AV788" t="str">
        <f t="shared" si="135"/>
        <v>N</v>
      </c>
      <c r="AW788" t="s">
        <v>60</v>
      </c>
      <c r="AX788" t="s">
        <v>60</v>
      </c>
      <c r="AY788" t="s">
        <v>62</v>
      </c>
      <c r="AZ788" t="s">
        <v>62</v>
      </c>
      <c r="BA788" t="str">
        <f t="shared" si="136"/>
        <v>N</v>
      </c>
    </row>
    <row r="789" spans="1:53">
      <c r="A789" t="s">
        <v>1460</v>
      </c>
      <c r="B789" t="s">
        <v>54</v>
      </c>
      <c r="C789" t="s">
        <v>89</v>
      </c>
      <c r="D789">
        <v>2018</v>
      </c>
      <c r="F789" t="s">
        <v>2161</v>
      </c>
      <c r="G789" t="s">
        <v>2162</v>
      </c>
      <c r="H789" t="s">
        <v>1950</v>
      </c>
      <c r="I789" t="s">
        <v>1951</v>
      </c>
      <c r="J789" t="s">
        <v>101</v>
      </c>
      <c r="K789" t="s">
        <v>93</v>
      </c>
      <c r="L789" s="5">
        <v>0</v>
      </c>
      <c r="M789" s="5">
        <v>0</v>
      </c>
      <c r="N789" s="5">
        <f t="shared" si="132"/>
        <v>0</v>
      </c>
      <c r="O789" s="5">
        <v>0</v>
      </c>
      <c r="P789" s="5">
        <v>0</v>
      </c>
      <c r="Q789" s="5">
        <f t="shared" si="133"/>
        <v>0</v>
      </c>
      <c r="R789" s="5">
        <v>0</v>
      </c>
      <c r="S789" s="5">
        <v>0</v>
      </c>
      <c r="T789" s="5">
        <f t="shared" si="134"/>
        <v>0</v>
      </c>
      <c r="U789" s="5">
        <v>0</v>
      </c>
      <c r="V789" s="5">
        <v>0</v>
      </c>
      <c r="W789" s="5">
        <v>0</v>
      </c>
      <c r="X789" s="5">
        <v>0</v>
      </c>
      <c r="Y789" s="5">
        <f t="shared" si="137"/>
        <v>0</v>
      </c>
      <c r="Z789" s="5">
        <v>0</v>
      </c>
      <c r="AA789" s="5">
        <v>0</v>
      </c>
      <c r="AB789" s="5">
        <f t="shared" si="138"/>
        <v>0</v>
      </c>
      <c r="AC789" s="5">
        <v>0</v>
      </c>
      <c r="AD789" s="5">
        <v>0</v>
      </c>
      <c r="AE789" s="5">
        <f t="shared" si="139"/>
        <v>0</v>
      </c>
      <c r="AF789" s="5">
        <v>1</v>
      </c>
      <c r="AG789" s="6">
        <v>43361</v>
      </c>
      <c r="AH789" s="5">
        <v>1</v>
      </c>
      <c r="AI789" s="5">
        <v>0</v>
      </c>
      <c r="AJ789" s="5">
        <v>0</v>
      </c>
      <c r="AK789" s="5">
        <f t="shared" si="140"/>
        <v>0</v>
      </c>
      <c r="AL789" s="5">
        <v>0</v>
      </c>
      <c r="AM789" s="5">
        <v>0</v>
      </c>
      <c r="AN789" s="5">
        <f t="shared" si="141"/>
        <v>0</v>
      </c>
      <c r="AO789" s="5">
        <v>0</v>
      </c>
      <c r="AP789" s="5">
        <v>0</v>
      </c>
      <c r="AQ789" s="5">
        <f t="shared" si="142"/>
        <v>0</v>
      </c>
      <c r="AR789" s="5">
        <v>0</v>
      </c>
      <c r="AS789" s="6"/>
      <c r="AT789" s="5">
        <v>0</v>
      </c>
      <c r="AU789" s="5">
        <v>0</v>
      </c>
      <c r="AV789" t="str">
        <f t="shared" si="135"/>
        <v>N</v>
      </c>
      <c r="AW789" t="s">
        <v>60</v>
      </c>
      <c r="AX789" t="s">
        <v>60</v>
      </c>
      <c r="AY789" t="s">
        <v>62</v>
      </c>
      <c r="AZ789" t="s">
        <v>62</v>
      </c>
      <c r="BA789" t="str">
        <f t="shared" si="136"/>
        <v>N</v>
      </c>
    </row>
    <row r="790" spans="1:53">
      <c r="A790" t="s">
        <v>1460</v>
      </c>
      <c r="B790" t="s">
        <v>54</v>
      </c>
      <c r="C790" t="s">
        <v>89</v>
      </c>
      <c r="D790">
        <v>2018</v>
      </c>
      <c r="F790" t="s">
        <v>2163</v>
      </c>
      <c r="G790" t="s">
        <v>2164</v>
      </c>
      <c r="H790" t="s">
        <v>1950</v>
      </c>
      <c r="I790" t="s">
        <v>1951</v>
      </c>
      <c r="J790" t="s">
        <v>101</v>
      </c>
      <c r="K790" t="s">
        <v>93</v>
      </c>
      <c r="L790" s="5">
        <v>0</v>
      </c>
      <c r="M790" s="5">
        <v>0</v>
      </c>
      <c r="N790" s="5">
        <f t="shared" si="132"/>
        <v>0</v>
      </c>
      <c r="O790" s="5">
        <v>0</v>
      </c>
      <c r="P790" s="5">
        <v>0</v>
      </c>
      <c r="Q790" s="5">
        <f t="shared" si="133"/>
        <v>0</v>
      </c>
      <c r="R790" s="5">
        <v>0</v>
      </c>
      <c r="S790" s="5">
        <v>0</v>
      </c>
      <c r="T790" s="5">
        <f t="shared" si="134"/>
        <v>0</v>
      </c>
      <c r="U790" s="5">
        <v>0</v>
      </c>
      <c r="V790" s="5">
        <v>0</v>
      </c>
      <c r="W790" s="5">
        <v>0</v>
      </c>
      <c r="X790" s="5">
        <v>0</v>
      </c>
      <c r="Y790" s="5">
        <f t="shared" si="137"/>
        <v>0</v>
      </c>
      <c r="Z790" s="5">
        <v>0</v>
      </c>
      <c r="AA790" s="5">
        <v>0</v>
      </c>
      <c r="AB790" s="5">
        <f t="shared" si="138"/>
        <v>0</v>
      </c>
      <c r="AC790" s="5">
        <v>0</v>
      </c>
      <c r="AD790" s="5">
        <v>0</v>
      </c>
      <c r="AE790" s="5">
        <f t="shared" si="139"/>
        <v>0</v>
      </c>
      <c r="AF790" s="5">
        <v>1</v>
      </c>
      <c r="AG790" s="6">
        <v>43149</v>
      </c>
      <c r="AH790" s="5">
        <v>1</v>
      </c>
      <c r="AI790" s="5">
        <v>0</v>
      </c>
      <c r="AJ790" s="5">
        <v>0</v>
      </c>
      <c r="AK790" s="5">
        <f t="shared" si="140"/>
        <v>0</v>
      </c>
      <c r="AL790" s="5">
        <v>0</v>
      </c>
      <c r="AM790" s="5">
        <v>0</v>
      </c>
      <c r="AN790" s="5">
        <f t="shared" si="141"/>
        <v>0</v>
      </c>
      <c r="AO790" s="5">
        <v>0</v>
      </c>
      <c r="AP790" s="5">
        <v>0</v>
      </c>
      <c r="AQ790" s="5">
        <f t="shared" si="142"/>
        <v>0</v>
      </c>
      <c r="AR790" s="5">
        <v>0</v>
      </c>
      <c r="AS790" s="6"/>
      <c r="AT790" s="5">
        <v>0</v>
      </c>
      <c r="AU790" s="5">
        <v>0</v>
      </c>
      <c r="AV790" t="str">
        <f t="shared" si="135"/>
        <v>N</v>
      </c>
      <c r="AW790" t="s">
        <v>60</v>
      </c>
      <c r="AX790" t="s">
        <v>60</v>
      </c>
      <c r="AY790" t="s">
        <v>62</v>
      </c>
      <c r="AZ790" t="s">
        <v>62</v>
      </c>
      <c r="BA790" t="str">
        <f t="shared" si="136"/>
        <v>N</v>
      </c>
    </row>
    <row r="791" spans="1:53">
      <c r="A791" t="s">
        <v>1460</v>
      </c>
      <c r="B791" t="s">
        <v>54</v>
      </c>
      <c r="C791" t="s">
        <v>89</v>
      </c>
      <c r="D791">
        <v>2018</v>
      </c>
      <c r="F791" t="s">
        <v>2165</v>
      </c>
      <c r="G791" t="s">
        <v>2166</v>
      </c>
      <c r="H791" t="s">
        <v>1950</v>
      </c>
      <c r="I791" t="s">
        <v>1951</v>
      </c>
      <c r="J791" t="s">
        <v>101</v>
      </c>
      <c r="K791" t="s">
        <v>93</v>
      </c>
      <c r="L791" s="5">
        <v>0</v>
      </c>
      <c r="M791" s="5">
        <v>0</v>
      </c>
      <c r="N791" s="5">
        <f t="shared" si="132"/>
        <v>0</v>
      </c>
      <c r="O791" s="5">
        <v>0</v>
      </c>
      <c r="P791" s="5">
        <v>0</v>
      </c>
      <c r="Q791" s="5">
        <f t="shared" si="133"/>
        <v>0</v>
      </c>
      <c r="R791" s="5">
        <v>0</v>
      </c>
      <c r="S791" s="5">
        <v>0</v>
      </c>
      <c r="T791" s="5">
        <f t="shared" si="134"/>
        <v>0</v>
      </c>
      <c r="U791" s="5">
        <v>0</v>
      </c>
      <c r="V791" s="5">
        <v>0</v>
      </c>
      <c r="W791" s="5">
        <v>0</v>
      </c>
      <c r="X791" s="5">
        <v>0</v>
      </c>
      <c r="Y791" s="5">
        <f t="shared" si="137"/>
        <v>0</v>
      </c>
      <c r="Z791" s="5">
        <v>0</v>
      </c>
      <c r="AA791" s="5">
        <v>0</v>
      </c>
      <c r="AB791" s="5">
        <f t="shared" si="138"/>
        <v>0</v>
      </c>
      <c r="AC791" s="5">
        <v>0</v>
      </c>
      <c r="AD791" s="5">
        <v>0</v>
      </c>
      <c r="AE791" s="5">
        <f t="shared" si="139"/>
        <v>0</v>
      </c>
      <c r="AF791" s="5">
        <v>1</v>
      </c>
      <c r="AG791" s="6">
        <v>43361</v>
      </c>
      <c r="AH791" s="5">
        <v>1</v>
      </c>
      <c r="AI791" s="5">
        <v>0</v>
      </c>
      <c r="AJ791" s="5">
        <v>0</v>
      </c>
      <c r="AK791" s="5">
        <f t="shared" si="140"/>
        <v>0</v>
      </c>
      <c r="AL791" s="5">
        <v>0</v>
      </c>
      <c r="AM791" s="5">
        <v>0</v>
      </c>
      <c r="AN791" s="5">
        <f t="shared" si="141"/>
        <v>0</v>
      </c>
      <c r="AO791" s="5">
        <v>0</v>
      </c>
      <c r="AP791" s="5">
        <v>0</v>
      </c>
      <c r="AQ791" s="5">
        <f t="shared" si="142"/>
        <v>0</v>
      </c>
      <c r="AR791" s="5">
        <v>0</v>
      </c>
      <c r="AS791" s="6"/>
      <c r="AT791" s="5">
        <v>0</v>
      </c>
      <c r="AU791" s="5">
        <v>0</v>
      </c>
      <c r="AV791" t="str">
        <f t="shared" si="135"/>
        <v>N</v>
      </c>
      <c r="AW791" t="s">
        <v>60</v>
      </c>
      <c r="AX791" t="s">
        <v>60</v>
      </c>
      <c r="AY791" t="s">
        <v>62</v>
      </c>
      <c r="AZ791" t="s">
        <v>62</v>
      </c>
      <c r="BA791" t="str">
        <f t="shared" si="136"/>
        <v>N</v>
      </c>
    </row>
    <row r="792" spans="1:53">
      <c r="A792" t="s">
        <v>1460</v>
      </c>
      <c r="B792" t="s">
        <v>54</v>
      </c>
      <c r="C792" t="s">
        <v>89</v>
      </c>
      <c r="D792">
        <v>2018</v>
      </c>
      <c r="F792" t="s">
        <v>2167</v>
      </c>
      <c r="G792" t="s">
        <v>2168</v>
      </c>
      <c r="H792" t="s">
        <v>1950</v>
      </c>
      <c r="I792" t="s">
        <v>1951</v>
      </c>
      <c r="J792" t="s">
        <v>101</v>
      </c>
      <c r="K792" t="s">
        <v>93</v>
      </c>
      <c r="L792" s="5">
        <v>0</v>
      </c>
      <c r="M792" s="5">
        <v>0</v>
      </c>
      <c r="N792" s="5">
        <f t="shared" si="132"/>
        <v>0</v>
      </c>
      <c r="O792" s="5">
        <v>0</v>
      </c>
      <c r="P792" s="5">
        <v>0</v>
      </c>
      <c r="Q792" s="5">
        <f t="shared" si="133"/>
        <v>0</v>
      </c>
      <c r="R792" s="5">
        <v>0</v>
      </c>
      <c r="S792" s="5">
        <v>0</v>
      </c>
      <c r="T792" s="5">
        <f t="shared" si="134"/>
        <v>0</v>
      </c>
      <c r="U792" s="5">
        <v>0</v>
      </c>
      <c r="V792" s="5">
        <v>0</v>
      </c>
      <c r="W792" s="5">
        <v>0</v>
      </c>
      <c r="X792" s="5">
        <v>0</v>
      </c>
      <c r="Y792" s="5">
        <f t="shared" si="137"/>
        <v>0</v>
      </c>
      <c r="Z792" s="5">
        <v>0</v>
      </c>
      <c r="AA792" s="5">
        <v>0</v>
      </c>
      <c r="AB792" s="5">
        <f t="shared" si="138"/>
        <v>0</v>
      </c>
      <c r="AC792" s="5">
        <v>0</v>
      </c>
      <c r="AD792" s="5">
        <v>0</v>
      </c>
      <c r="AE792" s="5">
        <f t="shared" si="139"/>
        <v>0</v>
      </c>
      <c r="AF792" s="5">
        <v>1</v>
      </c>
      <c r="AG792" s="6">
        <v>43149</v>
      </c>
      <c r="AH792" s="5">
        <v>1</v>
      </c>
      <c r="AI792" s="5">
        <v>0</v>
      </c>
      <c r="AJ792" s="5">
        <v>0</v>
      </c>
      <c r="AK792" s="5">
        <f t="shared" si="140"/>
        <v>0</v>
      </c>
      <c r="AL792" s="5">
        <v>0</v>
      </c>
      <c r="AM792" s="5">
        <v>0</v>
      </c>
      <c r="AN792" s="5">
        <f t="shared" si="141"/>
        <v>0</v>
      </c>
      <c r="AO792" s="5">
        <v>0</v>
      </c>
      <c r="AP792" s="5">
        <v>0</v>
      </c>
      <c r="AQ792" s="5">
        <f t="shared" si="142"/>
        <v>0</v>
      </c>
      <c r="AR792" s="5">
        <v>0</v>
      </c>
      <c r="AS792" s="6"/>
      <c r="AT792" s="5">
        <v>0</v>
      </c>
      <c r="AU792" s="5">
        <v>0</v>
      </c>
      <c r="AV792" t="str">
        <f t="shared" si="135"/>
        <v>N</v>
      </c>
      <c r="AW792" t="s">
        <v>60</v>
      </c>
      <c r="AX792" t="s">
        <v>60</v>
      </c>
      <c r="AY792" t="s">
        <v>62</v>
      </c>
      <c r="AZ792" t="s">
        <v>62</v>
      </c>
      <c r="BA792" t="str">
        <f t="shared" si="136"/>
        <v>N</v>
      </c>
    </row>
    <row r="793" spans="1:53">
      <c r="A793" t="s">
        <v>1460</v>
      </c>
      <c r="B793" t="s">
        <v>54</v>
      </c>
      <c r="C793" t="s">
        <v>89</v>
      </c>
      <c r="D793">
        <v>2018</v>
      </c>
      <c r="F793" t="s">
        <v>2169</v>
      </c>
      <c r="G793" t="s">
        <v>2170</v>
      </c>
      <c r="H793" t="s">
        <v>1950</v>
      </c>
      <c r="I793" t="s">
        <v>1951</v>
      </c>
      <c r="J793" t="s">
        <v>101</v>
      </c>
      <c r="K793" t="s">
        <v>93</v>
      </c>
      <c r="L793" s="5">
        <v>0</v>
      </c>
      <c r="M793" s="5">
        <v>0</v>
      </c>
      <c r="N793" s="5">
        <f t="shared" si="132"/>
        <v>0</v>
      </c>
      <c r="O793" s="5">
        <v>0</v>
      </c>
      <c r="P793" s="5">
        <v>0</v>
      </c>
      <c r="Q793" s="5">
        <f t="shared" si="133"/>
        <v>0</v>
      </c>
      <c r="R793" s="5">
        <v>0</v>
      </c>
      <c r="S793" s="5">
        <v>0</v>
      </c>
      <c r="T793" s="5">
        <f t="shared" si="134"/>
        <v>0</v>
      </c>
      <c r="U793" s="5">
        <v>0</v>
      </c>
      <c r="V793" s="5">
        <v>0</v>
      </c>
      <c r="W793" s="5">
        <v>0</v>
      </c>
      <c r="X793" s="5">
        <v>0</v>
      </c>
      <c r="Y793" s="5">
        <f t="shared" si="137"/>
        <v>0</v>
      </c>
      <c r="Z793" s="5">
        <v>0</v>
      </c>
      <c r="AA793" s="5">
        <v>0</v>
      </c>
      <c r="AB793" s="5">
        <f t="shared" si="138"/>
        <v>0</v>
      </c>
      <c r="AC793" s="5">
        <v>0</v>
      </c>
      <c r="AD793" s="5">
        <v>0</v>
      </c>
      <c r="AE793" s="5">
        <f t="shared" si="139"/>
        <v>0</v>
      </c>
      <c r="AF793" s="5">
        <v>1</v>
      </c>
      <c r="AG793" s="6">
        <v>43361</v>
      </c>
      <c r="AH793" s="5">
        <v>1</v>
      </c>
      <c r="AI793" s="5">
        <v>0</v>
      </c>
      <c r="AJ793" s="5">
        <v>0</v>
      </c>
      <c r="AK793" s="5">
        <f t="shared" si="140"/>
        <v>0</v>
      </c>
      <c r="AL793" s="5">
        <v>0</v>
      </c>
      <c r="AM793" s="5">
        <v>0</v>
      </c>
      <c r="AN793" s="5">
        <f t="shared" si="141"/>
        <v>0</v>
      </c>
      <c r="AO793" s="5">
        <v>0</v>
      </c>
      <c r="AP793" s="5">
        <v>0</v>
      </c>
      <c r="AQ793" s="5">
        <f t="shared" si="142"/>
        <v>0</v>
      </c>
      <c r="AR793" s="5">
        <v>0</v>
      </c>
      <c r="AS793" s="6"/>
      <c r="AT793" s="5">
        <v>0</v>
      </c>
      <c r="AU793" s="5">
        <v>0</v>
      </c>
      <c r="AV793" t="str">
        <f t="shared" si="135"/>
        <v>N</v>
      </c>
      <c r="AW793" t="s">
        <v>60</v>
      </c>
      <c r="AX793" t="s">
        <v>60</v>
      </c>
      <c r="AY793" t="s">
        <v>62</v>
      </c>
      <c r="AZ793" t="s">
        <v>62</v>
      </c>
      <c r="BA793" t="str">
        <f t="shared" si="136"/>
        <v>N</v>
      </c>
    </row>
    <row r="794" spans="1:53">
      <c r="A794" t="s">
        <v>1460</v>
      </c>
      <c r="B794" t="s">
        <v>54</v>
      </c>
      <c r="C794" t="s">
        <v>89</v>
      </c>
      <c r="D794">
        <v>2018</v>
      </c>
      <c r="F794" t="s">
        <v>2171</v>
      </c>
      <c r="G794" t="s">
        <v>2172</v>
      </c>
      <c r="H794" t="s">
        <v>1950</v>
      </c>
      <c r="I794" t="s">
        <v>1951</v>
      </c>
      <c r="J794" t="s">
        <v>101</v>
      </c>
      <c r="K794" t="s">
        <v>93</v>
      </c>
      <c r="L794" s="5">
        <v>0</v>
      </c>
      <c r="M794" s="5">
        <v>0</v>
      </c>
      <c r="N794" s="5">
        <f t="shared" si="132"/>
        <v>0</v>
      </c>
      <c r="O794" s="5">
        <v>0</v>
      </c>
      <c r="P794" s="5">
        <v>0</v>
      </c>
      <c r="Q794" s="5">
        <f t="shared" si="133"/>
        <v>0</v>
      </c>
      <c r="R794" s="5">
        <v>0</v>
      </c>
      <c r="S794" s="5">
        <v>0</v>
      </c>
      <c r="T794" s="5">
        <f t="shared" si="134"/>
        <v>0</v>
      </c>
      <c r="U794" s="5">
        <v>0</v>
      </c>
      <c r="V794" s="5">
        <v>0</v>
      </c>
      <c r="W794" s="5">
        <v>0</v>
      </c>
      <c r="X794" s="5">
        <v>0</v>
      </c>
      <c r="Y794" s="5">
        <f t="shared" si="137"/>
        <v>0</v>
      </c>
      <c r="Z794" s="5">
        <v>0</v>
      </c>
      <c r="AA794" s="5">
        <v>0</v>
      </c>
      <c r="AB794" s="5">
        <f t="shared" si="138"/>
        <v>0</v>
      </c>
      <c r="AC794" s="5">
        <v>0</v>
      </c>
      <c r="AD794" s="5">
        <v>0</v>
      </c>
      <c r="AE794" s="5">
        <f t="shared" si="139"/>
        <v>0</v>
      </c>
      <c r="AF794" s="5">
        <v>1</v>
      </c>
      <c r="AG794" s="6">
        <v>43361</v>
      </c>
      <c r="AH794" s="5">
        <v>1</v>
      </c>
      <c r="AI794" s="5">
        <v>0</v>
      </c>
      <c r="AJ794" s="5">
        <v>0</v>
      </c>
      <c r="AK794" s="5">
        <f t="shared" si="140"/>
        <v>0</v>
      </c>
      <c r="AL794" s="5">
        <v>0</v>
      </c>
      <c r="AM794" s="5">
        <v>0</v>
      </c>
      <c r="AN794" s="5">
        <f t="shared" si="141"/>
        <v>0</v>
      </c>
      <c r="AO794" s="5">
        <v>0</v>
      </c>
      <c r="AP794" s="5">
        <v>0</v>
      </c>
      <c r="AQ794" s="5">
        <f t="shared" si="142"/>
        <v>0</v>
      </c>
      <c r="AR794" s="5">
        <v>0</v>
      </c>
      <c r="AS794" s="6"/>
      <c r="AT794" s="5">
        <v>0</v>
      </c>
      <c r="AU794" s="5">
        <v>0</v>
      </c>
      <c r="AV794" t="str">
        <f t="shared" si="135"/>
        <v>N</v>
      </c>
      <c r="AW794" t="s">
        <v>60</v>
      </c>
      <c r="AX794" t="s">
        <v>60</v>
      </c>
      <c r="AY794" t="s">
        <v>62</v>
      </c>
      <c r="AZ794" t="s">
        <v>62</v>
      </c>
      <c r="BA794" t="str">
        <f t="shared" si="136"/>
        <v>N</v>
      </c>
    </row>
    <row r="795" spans="1:53">
      <c r="A795" t="s">
        <v>1460</v>
      </c>
      <c r="B795" t="s">
        <v>54</v>
      </c>
      <c r="C795" t="s">
        <v>89</v>
      </c>
      <c r="D795">
        <v>2018</v>
      </c>
      <c r="F795" t="s">
        <v>2008</v>
      </c>
      <c r="G795" t="s">
        <v>2173</v>
      </c>
      <c r="H795" t="s">
        <v>1950</v>
      </c>
      <c r="I795" t="s">
        <v>1951</v>
      </c>
      <c r="J795" t="s">
        <v>101</v>
      </c>
      <c r="K795" t="s">
        <v>93</v>
      </c>
      <c r="L795" s="5">
        <v>0</v>
      </c>
      <c r="M795" s="5">
        <v>0</v>
      </c>
      <c r="N795" s="5">
        <f t="shared" si="132"/>
        <v>0</v>
      </c>
      <c r="O795" s="5">
        <v>0</v>
      </c>
      <c r="P795" s="5">
        <v>0</v>
      </c>
      <c r="Q795" s="5">
        <f t="shared" si="133"/>
        <v>0</v>
      </c>
      <c r="R795" s="5">
        <v>0</v>
      </c>
      <c r="S795" s="5">
        <v>0</v>
      </c>
      <c r="T795" s="5">
        <f t="shared" si="134"/>
        <v>0</v>
      </c>
      <c r="U795" s="5">
        <v>0</v>
      </c>
      <c r="V795" s="5">
        <v>0</v>
      </c>
      <c r="W795" s="5">
        <v>0</v>
      </c>
      <c r="X795" s="5">
        <v>0</v>
      </c>
      <c r="Y795" s="5">
        <f t="shared" si="137"/>
        <v>0</v>
      </c>
      <c r="Z795" s="5">
        <v>0</v>
      </c>
      <c r="AA795" s="5">
        <v>0</v>
      </c>
      <c r="AB795" s="5">
        <f t="shared" si="138"/>
        <v>0</v>
      </c>
      <c r="AC795" s="5">
        <v>0</v>
      </c>
      <c r="AD795" s="5">
        <v>0</v>
      </c>
      <c r="AE795" s="5">
        <f t="shared" si="139"/>
        <v>0</v>
      </c>
      <c r="AF795" s="5">
        <v>1</v>
      </c>
      <c r="AG795" s="6">
        <v>43227</v>
      </c>
      <c r="AH795" s="5">
        <v>1</v>
      </c>
      <c r="AI795" s="5">
        <v>0</v>
      </c>
      <c r="AJ795" s="5">
        <v>0</v>
      </c>
      <c r="AK795" s="5">
        <f t="shared" si="140"/>
        <v>0</v>
      </c>
      <c r="AL795" s="5">
        <v>0</v>
      </c>
      <c r="AM795" s="5">
        <v>0</v>
      </c>
      <c r="AN795" s="5">
        <f t="shared" si="141"/>
        <v>0</v>
      </c>
      <c r="AO795" s="5">
        <v>0</v>
      </c>
      <c r="AP795" s="5">
        <v>0</v>
      </c>
      <c r="AQ795" s="5">
        <f t="shared" si="142"/>
        <v>0</v>
      </c>
      <c r="AR795" s="5">
        <v>0</v>
      </c>
      <c r="AS795" s="6"/>
      <c r="AT795" s="5">
        <v>0</v>
      </c>
      <c r="AU795" s="5">
        <v>0</v>
      </c>
      <c r="AV795" t="str">
        <f t="shared" si="135"/>
        <v>N</v>
      </c>
      <c r="AW795" t="s">
        <v>60</v>
      </c>
      <c r="AX795" t="s">
        <v>60</v>
      </c>
      <c r="AY795" t="s">
        <v>62</v>
      </c>
      <c r="AZ795" t="s">
        <v>62</v>
      </c>
      <c r="BA795" t="str">
        <f t="shared" si="136"/>
        <v>N</v>
      </c>
    </row>
    <row r="796" spans="1:53">
      <c r="A796" t="s">
        <v>1460</v>
      </c>
      <c r="B796" t="s">
        <v>54</v>
      </c>
      <c r="C796" t="s">
        <v>89</v>
      </c>
      <c r="D796">
        <v>2018</v>
      </c>
      <c r="F796" t="s">
        <v>2174</v>
      </c>
      <c r="G796" t="s">
        <v>2175</v>
      </c>
      <c r="H796" t="s">
        <v>1950</v>
      </c>
      <c r="I796" t="s">
        <v>1951</v>
      </c>
      <c r="J796" t="s">
        <v>101</v>
      </c>
      <c r="K796" t="s">
        <v>93</v>
      </c>
      <c r="L796" s="5">
        <v>0</v>
      </c>
      <c r="M796" s="5">
        <v>0</v>
      </c>
      <c r="N796" s="5">
        <f t="shared" si="132"/>
        <v>0</v>
      </c>
      <c r="O796" s="5">
        <v>0</v>
      </c>
      <c r="P796" s="5">
        <v>0</v>
      </c>
      <c r="Q796" s="5">
        <f t="shared" si="133"/>
        <v>0</v>
      </c>
      <c r="R796" s="5">
        <v>0</v>
      </c>
      <c r="S796" s="5">
        <v>0</v>
      </c>
      <c r="T796" s="5">
        <f t="shared" si="134"/>
        <v>0</v>
      </c>
      <c r="U796" s="5">
        <v>0</v>
      </c>
      <c r="V796" s="5">
        <v>0</v>
      </c>
      <c r="W796" s="5">
        <v>0</v>
      </c>
      <c r="X796" s="5">
        <v>0</v>
      </c>
      <c r="Y796" s="5">
        <f t="shared" si="137"/>
        <v>0</v>
      </c>
      <c r="Z796" s="5">
        <v>0</v>
      </c>
      <c r="AA796" s="5">
        <v>0</v>
      </c>
      <c r="AB796" s="5">
        <f t="shared" si="138"/>
        <v>0</v>
      </c>
      <c r="AC796" s="5">
        <v>0</v>
      </c>
      <c r="AD796" s="5">
        <v>0</v>
      </c>
      <c r="AE796" s="5">
        <f t="shared" si="139"/>
        <v>0</v>
      </c>
      <c r="AF796" s="5">
        <v>1</v>
      </c>
      <c r="AG796" s="6">
        <v>43361</v>
      </c>
      <c r="AH796" s="5">
        <v>1</v>
      </c>
      <c r="AI796" s="5">
        <v>0</v>
      </c>
      <c r="AJ796" s="5">
        <v>0</v>
      </c>
      <c r="AK796" s="5">
        <f t="shared" si="140"/>
        <v>0</v>
      </c>
      <c r="AL796" s="5">
        <v>0</v>
      </c>
      <c r="AM796" s="5">
        <v>0</v>
      </c>
      <c r="AN796" s="5">
        <f t="shared" si="141"/>
        <v>0</v>
      </c>
      <c r="AO796" s="5">
        <v>0</v>
      </c>
      <c r="AP796" s="5">
        <v>0</v>
      </c>
      <c r="AQ796" s="5">
        <f t="shared" si="142"/>
        <v>0</v>
      </c>
      <c r="AR796" s="5">
        <v>0</v>
      </c>
      <c r="AS796" s="6"/>
      <c r="AT796" s="5">
        <v>0</v>
      </c>
      <c r="AU796" s="5">
        <v>0</v>
      </c>
      <c r="AV796" t="str">
        <f t="shared" si="135"/>
        <v>N</v>
      </c>
      <c r="AW796" t="s">
        <v>60</v>
      </c>
      <c r="AX796" t="s">
        <v>60</v>
      </c>
      <c r="AY796" t="s">
        <v>62</v>
      </c>
      <c r="AZ796" t="s">
        <v>62</v>
      </c>
      <c r="BA796" t="str">
        <f t="shared" si="136"/>
        <v>N</v>
      </c>
    </row>
    <row r="797" spans="1:53">
      <c r="A797" t="s">
        <v>1460</v>
      </c>
      <c r="B797" t="s">
        <v>54</v>
      </c>
      <c r="C797" t="s">
        <v>89</v>
      </c>
      <c r="D797">
        <v>2018</v>
      </c>
      <c r="F797" t="s">
        <v>2176</v>
      </c>
      <c r="G797" t="s">
        <v>2177</v>
      </c>
      <c r="H797" t="s">
        <v>1950</v>
      </c>
      <c r="I797" t="s">
        <v>1951</v>
      </c>
      <c r="J797" t="s">
        <v>101</v>
      </c>
      <c r="K797" t="s">
        <v>93</v>
      </c>
      <c r="L797" s="5">
        <v>0</v>
      </c>
      <c r="M797" s="5">
        <v>0</v>
      </c>
      <c r="N797" s="5">
        <f t="shared" si="132"/>
        <v>0</v>
      </c>
      <c r="O797" s="5">
        <v>0</v>
      </c>
      <c r="P797" s="5">
        <v>0</v>
      </c>
      <c r="Q797" s="5">
        <f t="shared" si="133"/>
        <v>0</v>
      </c>
      <c r="R797" s="5">
        <v>0</v>
      </c>
      <c r="S797" s="5">
        <v>0</v>
      </c>
      <c r="T797" s="5">
        <f t="shared" si="134"/>
        <v>0</v>
      </c>
      <c r="U797" s="5">
        <v>0</v>
      </c>
      <c r="V797" s="5">
        <v>0</v>
      </c>
      <c r="W797" s="5">
        <v>0</v>
      </c>
      <c r="X797" s="5">
        <v>0</v>
      </c>
      <c r="Y797" s="5">
        <f t="shared" si="137"/>
        <v>0</v>
      </c>
      <c r="Z797" s="5">
        <v>0</v>
      </c>
      <c r="AA797" s="5">
        <v>0</v>
      </c>
      <c r="AB797" s="5">
        <f t="shared" si="138"/>
        <v>0</v>
      </c>
      <c r="AC797" s="5">
        <v>0</v>
      </c>
      <c r="AD797" s="5">
        <v>0</v>
      </c>
      <c r="AE797" s="5">
        <f t="shared" si="139"/>
        <v>0</v>
      </c>
      <c r="AF797" s="5">
        <v>1</v>
      </c>
      <c r="AG797" s="6">
        <v>43149</v>
      </c>
      <c r="AH797" s="5">
        <v>1</v>
      </c>
      <c r="AI797" s="5">
        <v>0</v>
      </c>
      <c r="AJ797" s="5">
        <v>0</v>
      </c>
      <c r="AK797" s="5">
        <f t="shared" si="140"/>
        <v>0</v>
      </c>
      <c r="AL797" s="5">
        <v>0</v>
      </c>
      <c r="AM797" s="5">
        <v>0</v>
      </c>
      <c r="AN797" s="5">
        <f t="shared" si="141"/>
        <v>0</v>
      </c>
      <c r="AO797" s="5">
        <v>0</v>
      </c>
      <c r="AP797" s="5">
        <v>0</v>
      </c>
      <c r="AQ797" s="5">
        <f t="shared" si="142"/>
        <v>0</v>
      </c>
      <c r="AR797" s="5">
        <v>0</v>
      </c>
      <c r="AS797" s="6"/>
      <c r="AT797" s="5">
        <v>0</v>
      </c>
      <c r="AU797" s="5">
        <v>0</v>
      </c>
      <c r="AV797" t="str">
        <f t="shared" si="135"/>
        <v>N</v>
      </c>
      <c r="AW797" t="s">
        <v>60</v>
      </c>
      <c r="AX797" t="s">
        <v>60</v>
      </c>
      <c r="AY797" t="s">
        <v>62</v>
      </c>
      <c r="AZ797" t="s">
        <v>62</v>
      </c>
      <c r="BA797" t="str">
        <f t="shared" si="136"/>
        <v>N</v>
      </c>
    </row>
    <row r="798" spans="1:53">
      <c r="A798" t="s">
        <v>1460</v>
      </c>
      <c r="B798" t="s">
        <v>54</v>
      </c>
      <c r="C798" t="s">
        <v>89</v>
      </c>
      <c r="D798">
        <v>2018</v>
      </c>
      <c r="F798" t="s">
        <v>2178</v>
      </c>
      <c r="G798" t="s">
        <v>2179</v>
      </c>
      <c r="H798" t="s">
        <v>1950</v>
      </c>
      <c r="I798" t="s">
        <v>1951</v>
      </c>
      <c r="J798" t="s">
        <v>101</v>
      </c>
      <c r="K798" t="s">
        <v>93</v>
      </c>
      <c r="L798" s="5">
        <v>0</v>
      </c>
      <c r="M798" s="5">
        <v>0</v>
      </c>
      <c r="N798" s="5">
        <f t="shared" si="132"/>
        <v>0</v>
      </c>
      <c r="O798" s="5">
        <v>0</v>
      </c>
      <c r="P798" s="5">
        <v>0</v>
      </c>
      <c r="Q798" s="5">
        <f t="shared" si="133"/>
        <v>0</v>
      </c>
      <c r="R798" s="5">
        <v>0</v>
      </c>
      <c r="S798" s="5">
        <v>0</v>
      </c>
      <c r="T798" s="5">
        <f t="shared" si="134"/>
        <v>0</v>
      </c>
      <c r="U798" s="5">
        <v>0</v>
      </c>
      <c r="V798" s="5">
        <v>0</v>
      </c>
      <c r="W798" s="5">
        <v>0</v>
      </c>
      <c r="X798" s="5">
        <v>0</v>
      </c>
      <c r="Y798" s="5">
        <f t="shared" si="137"/>
        <v>0</v>
      </c>
      <c r="Z798" s="5">
        <v>0</v>
      </c>
      <c r="AA798" s="5">
        <v>0</v>
      </c>
      <c r="AB798" s="5">
        <f t="shared" si="138"/>
        <v>0</v>
      </c>
      <c r="AC798" s="5">
        <v>0</v>
      </c>
      <c r="AD798" s="5">
        <v>0</v>
      </c>
      <c r="AE798" s="5">
        <f t="shared" si="139"/>
        <v>0</v>
      </c>
      <c r="AF798" s="5">
        <v>1</v>
      </c>
      <c r="AG798" s="6">
        <v>43361</v>
      </c>
      <c r="AH798" s="5">
        <v>1</v>
      </c>
      <c r="AI798" s="5">
        <v>0</v>
      </c>
      <c r="AJ798" s="5">
        <v>0</v>
      </c>
      <c r="AK798" s="5">
        <f t="shared" si="140"/>
        <v>0</v>
      </c>
      <c r="AL798" s="5">
        <v>0</v>
      </c>
      <c r="AM798" s="5">
        <v>0</v>
      </c>
      <c r="AN798" s="5">
        <f t="shared" si="141"/>
        <v>0</v>
      </c>
      <c r="AO798" s="5">
        <v>0</v>
      </c>
      <c r="AP798" s="5">
        <v>0</v>
      </c>
      <c r="AQ798" s="5">
        <f t="shared" si="142"/>
        <v>0</v>
      </c>
      <c r="AR798" s="5">
        <v>0</v>
      </c>
      <c r="AS798" s="6"/>
      <c r="AT798" s="5">
        <v>0</v>
      </c>
      <c r="AU798" s="5">
        <v>0</v>
      </c>
      <c r="AV798" t="str">
        <f t="shared" si="135"/>
        <v>N</v>
      </c>
      <c r="AW798" t="s">
        <v>60</v>
      </c>
      <c r="AX798" t="s">
        <v>60</v>
      </c>
      <c r="AY798" t="s">
        <v>62</v>
      </c>
      <c r="AZ798" t="s">
        <v>62</v>
      </c>
      <c r="BA798" t="str">
        <f t="shared" si="136"/>
        <v>N</v>
      </c>
    </row>
    <row r="799" spans="1:53">
      <c r="A799" t="s">
        <v>1460</v>
      </c>
      <c r="B799" t="s">
        <v>54</v>
      </c>
      <c r="C799" t="s">
        <v>89</v>
      </c>
      <c r="D799">
        <v>2018</v>
      </c>
      <c r="F799" t="s">
        <v>2180</v>
      </c>
      <c r="G799" t="s">
        <v>2181</v>
      </c>
      <c r="H799" t="s">
        <v>1950</v>
      </c>
      <c r="I799" t="s">
        <v>1951</v>
      </c>
      <c r="J799" t="s">
        <v>101</v>
      </c>
      <c r="K799" t="s">
        <v>93</v>
      </c>
      <c r="L799" s="5">
        <v>0</v>
      </c>
      <c r="M799" s="5">
        <v>0</v>
      </c>
      <c r="N799" s="5">
        <f t="shared" si="132"/>
        <v>0</v>
      </c>
      <c r="O799" s="5">
        <v>0</v>
      </c>
      <c r="P799" s="5">
        <v>0</v>
      </c>
      <c r="Q799" s="5">
        <f t="shared" si="133"/>
        <v>0</v>
      </c>
      <c r="R799" s="5">
        <v>0</v>
      </c>
      <c r="S799" s="5">
        <v>0</v>
      </c>
      <c r="T799" s="5">
        <f t="shared" si="134"/>
        <v>0</v>
      </c>
      <c r="U799" s="5">
        <v>0</v>
      </c>
      <c r="V799" s="5">
        <v>0</v>
      </c>
      <c r="W799" s="5">
        <v>0</v>
      </c>
      <c r="X799" s="5">
        <v>0</v>
      </c>
      <c r="Y799" s="5">
        <f t="shared" si="137"/>
        <v>0</v>
      </c>
      <c r="Z799" s="5">
        <v>0</v>
      </c>
      <c r="AA799" s="5">
        <v>0</v>
      </c>
      <c r="AB799" s="5">
        <f t="shared" si="138"/>
        <v>0</v>
      </c>
      <c r="AC799" s="5">
        <v>0</v>
      </c>
      <c r="AD799" s="5">
        <v>0</v>
      </c>
      <c r="AE799" s="5">
        <f t="shared" si="139"/>
        <v>0</v>
      </c>
      <c r="AF799" s="5">
        <v>1</v>
      </c>
      <c r="AG799" s="6">
        <v>43361</v>
      </c>
      <c r="AH799" s="5">
        <v>1</v>
      </c>
      <c r="AI799" s="5">
        <v>0</v>
      </c>
      <c r="AJ799" s="5">
        <v>0</v>
      </c>
      <c r="AK799" s="5">
        <f t="shared" si="140"/>
        <v>0</v>
      </c>
      <c r="AL799" s="5">
        <v>0</v>
      </c>
      <c r="AM799" s="5">
        <v>0</v>
      </c>
      <c r="AN799" s="5">
        <f t="shared" si="141"/>
        <v>0</v>
      </c>
      <c r="AO799" s="5">
        <v>0</v>
      </c>
      <c r="AP799" s="5">
        <v>0</v>
      </c>
      <c r="AQ799" s="5">
        <f t="shared" si="142"/>
        <v>0</v>
      </c>
      <c r="AR799" s="5">
        <v>0</v>
      </c>
      <c r="AS799" s="6"/>
      <c r="AT799" s="5">
        <v>0</v>
      </c>
      <c r="AU799" s="5">
        <v>0</v>
      </c>
      <c r="AV799" t="str">
        <f t="shared" si="135"/>
        <v>N</v>
      </c>
      <c r="AW799" t="s">
        <v>60</v>
      </c>
      <c r="AX799" t="s">
        <v>60</v>
      </c>
      <c r="AY799" t="s">
        <v>62</v>
      </c>
      <c r="AZ799" t="s">
        <v>62</v>
      </c>
      <c r="BA799" t="str">
        <f t="shared" si="136"/>
        <v>N</v>
      </c>
    </row>
    <row r="800" spans="1:53">
      <c r="A800" t="s">
        <v>1460</v>
      </c>
      <c r="B800" t="s">
        <v>54</v>
      </c>
      <c r="C800" t="s">
        <v>89</v>
      </c>
      <c r="D800">
        <v>2018</v>
      </c>
      <c r="F800" t="s">
        <v>2182</v>
      </c>
      <c r="G800" t="s">
        <v>2183</v>
      </c>
      <c r="H800" t="s">
        <v>1950</v>
      </c>
      <c r="I800" t="s">
        <v>1951</v>
      </c>
      <c r="J800" t="s">
        <v>101</v>
      </c>
      <c r="K800" t="s">
        <v>93</v>
      </c>
      <c r="L800" s="5">
        <v>0</v>
      </c>
      <c r="M800" s="5">
        <v>0</v>
      </c>
      <c r="N800" s="5">
        <f t="shared" si="132"/>
        <v>0</v>
      </c>
      <c r="O800" s="5">
        <v>0</v>
      </c>
      <c r="P800" s="5">
        <v>0</v>
      </c>
      <c r="Q800" s="5">
        <f t="shared" si="133"/>
        <v>0</v>
      </c>
      <c r="R800" s="5">
        <v>0</v>
      </c>
      <c r="S800" s="5">
        <v>0</v>
      </c>
      <c r="T800" s="5">
        <f t="shared" si="134"/>
        <v>0</v>
      </c>
      <c r="U800" s="5">
        <v>0</v>
      </c>
      <c r="V800" s="5">
        <v>0</v>
      </c>
      <c r="W800" s="5">
        <v>0</v>
      </c>
      <c r="X800" s="5">
        <v>0</v>
      </c>
      <c r="Y800" s="5">
        <f t="shared" si="137"/>
        <v>0</v>
      </c>
      <c r="Z800" s="5">
        <v>0</v>
      </c>
      <c r="AA800" s="5">
        <v>0</v>
      </c>
      <c r="AB800" s="5">
        <f t="shared" si="138"/>
        <v>0</v>
      </c>
      <c r="AC800" s="5">
        <v>0</v>
      </c>
      <c r="AD800" s="5">
        <v>0</v>
      </c>
      <c r="AE800" s="5">
        <f t="shared" si="139"/>
        <v>0</v>
      </c>
      <c r="AF800" s="5">
        <v>1</v>
      </c>
      <c r="AG800" s="6">
        <v>43361</v>
      </c>
      <c r="AH800" s="5">
        <v>1</v>
      </c>
      <c r="AI800" s="5">
        <v>0</v>
      </c>
      <c r="AJ800" s="5">
        <v>0</v>
      </c>
      <c r="AK800" s="5">
        <f t="shared" si="140"/>
        <v>0</v>
      </c>
      <c r="AL800" s="5">
        <v>0</v>
      </c>
      <c r="AM800" s="5">
        <v>0</v>
      </c>
      <c r="AN800" s="5">
        <f t="shared" si="141"/>
        <v>0</v>
      </c>
      <c r="AO800" s="5">
        <v>0</v>
      </c>
      <c r="AP800" s="5">
        <v>0</v>
      </c>
      <c r="AQ800" s="5">
        <f t="shared" si="142"/>
        <v>0</v>
      </c>
      <c r="AR800" s="5">
        <v>0</v>
      </c>
      <c r="AS800" s="6"/>
      <c r="AT800" s="5">
        <v>0</v>
      </c>
      <c r="AU800" s="5">
        <v>0</v>
      </c>
      <c r="AV800" t="str">
        <f t="shared" si="135"/>
        <v>N</v>
      </c>
      <c r="AW800" t="s">
        <v>60</v>
      </c>
      <c r="AX800" t="s">
        <v>60</v>
      </c>
      <c r="AY800" t="s">
        <v>62</v>
      </c>
      <c r="AZ800" t="s">
        <v>62</v>
      </c>
      <c r="BA800" t="str">
        <f t="shared" si="136"/>
        <v>N</v>
      </c>
    </row>
    <row r="801" spans="1:53">
      <c r="A801" t="s">
        <v>1460</v>
      </c>
      <c r="B801" t="s">
        <v>54</v>
      </c>
      <c r="C801" t="s">
        <v>89</v>
      </c>
      <c r="D801">
        <v>2018</v>
      </c>
      <c r="F801" t="s">
        <v>2184</v>
      </c>
      <c r="G801" t="s">
        <v>2185</v>
      </c>
      <c r="H801" t="s">
        <v>1950</v>
      </c>
      <c r="I801" t="s">
        <v>1951</v>
      </c>
      <c r="J801" t="s">
        <v>101</v>
      </c>
      <c r="K801" t="s">
        <v>93</v>
      </c>
      <c r="L801" s="5">
        <v>0</v>
      </c>
      <c r="M801" s="5">
        <v>0</v>
      </c>
      <c r="N801" s="5">
        <f t="shared" si="132"/>
        <v>0</v>
      </c>
      <c r="O801" s="5">
        <v>0</v>
      </c>
      <c r="P801" s="5">
        <v>0</v>
      </c>
      <c r="Q801" s="5">
        <f t="shared" si="133"/>
        <v>0</v>
      </c>
      <c r="R801" s="5">
        <v>0</v>
      </c>
      <c r="S801" s="5">
        <v>0</v>
      </c>
      <c r="T801" s="5">
        <f t="shared" si="134"/>
        <v>0</v>
      </c>
      <c r="U801" s="5">
        <v>0</v>
      </c>
      <c r="V801" s="5">
        <v>0</v>
      </c>
      <c r="W801" s="5">
        <v>0</v>
      </c>
      <c r="X801" s="5">
        <v>0</v>
      </c>
      <c r="Y801" s="5">
        <f t="shared" si="137"/>
        <v>0</v>
      </c>
      <c r="Z801" s="5">
        <v>0</v>
      </c>
      <c r="AA801" s="5">
        <v>0</v>
      </c>
      <c r="AB801" s="5">
        <f t="shared" si="138"/>
        <v>0</v>
      </c>
      <c r="AC801" s="5">
        <v>0</v>
      </c>
      <c r="AD801" s="5">
        <v>0</v>
      </c>
      <c r="AE801" s="5">
        <f t="shared" si="139"/>
        <v>0</v>
      </c>
      <c r="AF801" s="5">
        <v>1</v>
      </c>
      <c r="AG801" s="6">
        <v>43361</v>
      </c>
      <c r="AH801" s="5">
        <v>1</v>
      </c>
      <c r="AI801" s="5">
        <v>0</v>
      </c>
      <c r="AJ801" s="5">
        <v>0</v>
      </c>
      <c r="AK801" s="5">
        <f t="shared" si="140"/>
        <v>0</v>
      </c>
      <c r="AL801" s="5">
        <v>0</v>
      </c>
      <c r="AM801" s="5">
        <v>0</v>
      </c>
      <c r="AN801" s="5">
        <f t="shared" si="141"/>
        <v>0</v>
      </c>
      <c r="AO801" s="5">
        <v>0</v>
      </c>
      <c r="AP801" s="5">
        <v>0</v>
      </c>
      <c r="AQ801" s="5">
        <f t="shared" si="142"/>
        <v>0</v>
      </c>
      <c r="AR801" s="5">
        <v>0</v>
      </c>
      <c r="AS801" s="6"/>
      <c r="AT801" s="5">
        <v>0</v>
      </c>
      <c r="AU801" s="5">
        <v>0</v>
      </c>
      <c r="AV801" t="str">
        <f t="shared" si="135"/>
        <v>N</v>
      </c>
      <c r="AW801" t="s">
        <v>60</v>
      </c>
      <c r="AX801" t="s">
        <v>60</v>
      </c>
      <c r="AY801" t="s">
        <v>62</v>
      </c>
      <c r="AZ801" t="s">
        <v>62</v>
      </c>
      <c r="BA801" t="str">
        <f t="shared" si="136"/>
        <v>N</v>
      </c>
    </row>
    <row r="802" spans="1:53">
      <c r="A802" t="s">
        <v>1460</v>
      </c>
      <c r="B802" t="s">
        <v>54</v>
      </c>
      <c r="C802" t="s">
        <v>89</v>
      </c>
      <c r="D802">
        <v>2018</v>
      </c>
      <c r="F802" t="s">
        <v>2186</v>
      </c>
      <c r="G802" t="s">
        <v>2187</v>
      </c>
      <c r="H802" t="s">
        <v>1950</v>
      </c>
      <c r="I802" t="s">
        <v>1951</v>
      </c>
      <c r="J802" t="s">
        <v>101</v>
      </c>
      <c r="K802" t="s">
        <v>93</v>
      </c>
      <c r="L802" s="5">
        <v>0</v>
      </c>
      <c r="M802" s="5">
        <v>0</v>
      </c>
      <c r="N802" s="5">
        <f t="shared" si="132"/>
        <v>0</v>
      </c>
      <c r="O802" s="5">
        <v>0</v>
      </c>
      <c r="P802" s="5">
        <v>0</v>
      </c>
      <c r="Q802" s="5">
        <f t="shared" si="133"/>
        <v>0</v>
      </c>
      <c r="R802" s="5">
        <v>0</v>
      </c>
      <c r="S802" s="5">
        <v>0</v>
      </c>
      <c r="T802" s="5">
        <f t="shared" si="134"/>
        <v>0</v>
      </c>
      <c r="U802" s="5">
        <v>0</v>
      </c>
      <c r="V802" s="5">
        <v>0</v>
      </c>
      <c r="W802" s="5">
        <v>0</v>
      </c>
      <c r="X802" s="5">
        <v>0</v>
      </c>
      <c r="Y802" s="5">
        <f t="shared" si="137"/>
        <v>0</v>
      </c>
      <c r="Z802" s="5">
        <v>0</v>
      </c>
      <c r="AA802" s="5">
        <v>0</v>
      </c>
      <c r="AB802" s="5">
        <f t="shared" si="138"/>
        <v>0</v>
      </c>
      <c r="AC802" s="5">
        <v>0</v>
      </c>
      <c r="AD802" s="5">
        <v>0</v>
      </c>
      <c r="AE802" s="5">
        <f t="shared" si="139"/>
        <v>0</v>
      </c>
      <c r="AF802" s="5">
        <v>1</v>
      </c>
      <c r="AG802" s="6">
        <v>43149</v>
      </c>
      <c r="AH802" s="5">
        <v>1</v>
      </c>
      <c r="AI802" s="5">
        <v>0</v>
      </c>
      <c r="AJ802" s="5">
        <v>0</v>
      </c>
      <c r="AK802" s="5">
        <f t="shared" si="140"/>
        <v>0</v>
      </c>
      <c r="AL802" s="5">
        <v>0</v>
      </c>
      <c r="AM802" s="5">
        <v>0</v>
      </c>
      <c r="AN802" s="5">
        <f t="shared" si="141"/>
        <v>0</v>
      </c>
      <c r="AO802" s="5">
        <v>0</v>
      </c>
      <c r="AP802" s="5">
        <v>0</v>
      </c>
      <c r="AQ802" s="5">
        <f t="shared" si="142"/>
        <v>0</v>
      </c>
      <c r="AR802" s="5">
        <v>0</v>
      </c>
      <c r="AS802" s="6"/>
      <c r="AT802" s="5">
        <v>0</v>
      </c>
      <c r="AU802" s="5">
        <v>0</v>
      </c>
      <c r="AV802" t="str">
        <f t="shared" si="135"/>
        <v>N</v>
      </c>
      <c r="AW802" t="s">
        <v>60</v>
      </c>
      <c r="AX802" t="s">
        <v>60</v>
      </c>
      <c r="AY802" t="s">
        <v>62</v>
      </c>
      <c r="AZ802" t="s">
        <v>62</v>
      </c>
      <c r="BA802" t="str">
        <f t="shared" si="136"/>
        <v>N</v>
      </c>
    </row>
    <row r="803" spans="1:53">
      <c r="A803" t="s">
        <v>1460</v>
      </c>
      <c r="B803" t="s">
        <v>54</v>
      </c>
      <c r="C803" t="s">
        <v>89</v>
      </c>
      <c r="D803">
        <v>2018</v>
      </c>
      <c r="F803" t="s">
        <v>2188</v>
      </c>
      <c r="G803" t="s">
        <v>2189</v>
      </c>
      <c r="H803" t="s">
        <v>1950</v>
      </c>
      <c r="I803" t="s">
        <v>1951</v>
      </c>
      <c r="J803" t="s">
        <v>101</v>
      </c>
      <c r="K803" t="s">
        <v>93</v>
      </c>
      <c r="L803" s="5">
        <v>0</v>
      </c>
      <c r="M803" s="5">
        <v>0</v>
      </c>
      <c r="N803" s="5">
        <f t="shared" si="132"/>
        <v>0</v>
      </c>
      <c r="O803" s="5">
        <v>0</v>
      </c>
      <c r="P803" s="5">
        <v>0</v>
      </c>
      <c r="Q803" s="5">
        <f t="shared" si="133"/>
        <v>0</v>
      </c>
      <c r="R803" s="5">
        <v>0</v>
      </c>
      <c r="S803" s="5">
        <v>0</v>
      </c>
      <c r="T803" s="5">
        <f t="shared" si="134"/>
        <v>0</v>
      </c>
      <c r="U803" s="5">
        <v>0</v>
      </c>
      <c r="V803" s="5">
        <v>0</v>
      </c>
      <c r="W803" s="5">
        <v>0</v>
      </c>
      <c r="X803" s="5">
        <v>0</v>
      </c>
      <c r="Y803" s="5">
        <f t="shared" si="137"/>
        <v>0</v>
      </c>
      <c r="Z803" s="5">
        <v>0</v>
      </c>
      <c r="AA803" s="5">
        <v>0</v>
      </c>
      <c r="AB803" s="5">
        <f t="shared" si="138"/>
        <v>0</v>
      </c>
      <c r="AC803" s="5">
        <v>0</v>
      </c>
      <c r="AD803" s="5">
        <v>0</v>
      </c>
      <c r="AE803" s="5">
        <f t="shared" si="139"/>
        <v>0</v>
      </c>
      <c r="AF803" s="5">
        <v>1</v>
      </c>
      <c r="AG803" s="6">
        <v>43361</v>
      </c>
      <c r="AH803" s="5">
        <v>1</v>
      </c>
      <c r="AI803" s="5">
        <v>0</v>
      </c>
      <c r="AJ803" s="5">
        <v>0</v>
      </c>
      <c r="AK803" s="5">
        <f t="shared" si="140"/>
        <v>0</v>
      </c>
      <c r="AL803" s="5">
        <v>0</v>
      </c>
      <c r="AM803" s="5">
        <v>0</v>
      </c>
      <c r="AN803" s="5">
        <f t="shared" si="141"/>
        <v>0</v>
      </c>
      <c r="AO803" s="5">
        <v>0</v>
      </c>
      <c r="AP803" s="5">
        <v>0</v>
      </c>
      <c r="AQ803" s="5">
        <f t="shared" si="142"/>
        <v>0</v>
      </c>
      <c r="AR803" s="5">
        <v>0</v>
      </c>
      <c r="AS803" s="6"/>
      <c r="AT803" s="5">
        <v>0</v>
      </c>
      <c r="AU803" s="5">
        <v>0</v>
      </c>
      <c r="AV803" t="str">
        <f t="shared" si="135"/>
        <v>N</v>
      </c>
      <c r="AW803" t="s">
        <v>60</v>
      </c>
      <c r="AX803" t="s">
        <v>60</v>
      </c>
      <c r="AY803" t="s">
        <v>62</v>
      </c>
      <c r="AZ803" t="s">
        <v>62</v>
      </c>
      <c r="BA803" t="str">
        <f t="shared" si="136"/>
        <v>N</v>
      </c>
    </row>
    <row r="804" spans="1:53">
      <c r="A804" t="s">
        <v>1460</v>
      </c>
      <c r="B804" t="s">
        <v>54</v>
      </c>
      <c r="C804" t="s">
        <v>89</v>
      </c>
      <c r="D804">
        <v>2018</v>
      </c>
      <c r="F804" t="s">
        <v>2190</v>
      </c>
      <c r="G804" t="s">
        <v>2191</v>
      </c>
      <c r="H804" t="s">
        <v>1950</v>
      </c>
      <c r="I804" t="s">
        <v>1951</v>
      </c>
      <c r="J804" t="s">
        <v>101</v>
      </c>
      <c r="K804" t="s">
        <v>93</v>
      </c>
      <c r="L804" s="5">
        <v>0</v>
      </c>
      <c r="M804" s="5">
        <v>0</v>
      </c>
      <c r="N804" s="5">
        <f t="shared" si="132"/>
        <v>0</v>
      </c>
      <c r="O804" s="5">
        <v>0</v>
      </c>
      <c r="P804" s="5">
        <v>0</v>
      </c>
      <c r="Q804" s="5">
        <f t="shared" si="133"/>
        <v>0</v>
      </c>
      <c r="R804" s="5">
        <v>0</v>
      </c>
      <c r="S804" s="5">
        <v>0</v>
      </c>
      <c r="T804" s="5">
        <f t="shared" si="134"/>
        <v>0</v>
      </c>
      <c r="U804" s="5">
        <v>0</v>
      </c>
      <c r="V804" s="5">
        <v>0</v>
      </c>
      <c r="W804" s="5">
        <v>0</v>
      </c>
      <c r="X804" s="5">
        <v>0</v>
      </c>
      <c r="Y804" s="5">
        <f t="shared" si="137"/>
        <v>0</v>
      </c>
      <c r="Z804" s="5">
        <v>0</v>
      </c>
      <c r="AA804" s="5">
        <v>0</v>
      </c>
      <c r="AB804" s="5">
        <f t="shared" si="138"/>
        <v>0</v>
      </c>
      <c r="AC804" s="5">
        <v>0</v>
      </c>
      <c r="AD804" s="5">
        <v>0</v>
      </c>
      <c r="AE804" s="5">
        <f t="shared" si="139"/>
        <v>0</v>
      </c>
      <c r="AF804" s="5">
        <v>1</v>
      </c>
      <c r="AG804" s="6">
        <v>43361</v>
      </c>
      <c r="AH804" s="5">
        <v>1</v>
      </c>
      <c r="AI804" s="5">
        <v>0</v>
      </c>
      <c r="AJ804" s="5">
        <v>0</v>
      </c>
      <c r="AK804" s="5">
        <f t="shared" si="140"/>
        <v>0</v>
      </c>
      <c r="AL804" s="5">
        <v>0</v>
      </c>
      <c r="AM804" s="5">
        <v>0</v>
      </c>
      <c r="AN804" s="5">
        <f t="shared" si="141"/>
        <v>0</v>
      </c>
      <c r="AO804" s="5">
        <v>0</v>
      </c>
      <c r="AP804" s="5">
        <v>0</v>
      </c>
      <c r="AQ804" s="5">
        <f t="shared" si="142"/>
        <v>0</v>
      </c>
      <c r="AR804" s="5">
        <v>0</v>
      </c>
      <c r="AS804" s="6"/>
      <c r="AT804" s="5">
        <v>0</v>
      </c>
      <c r="AU804" s="5">
        <v>0</v>
      </c>
      <c r="AV804" t="str">
        <f t="shared" si="135"/>
        <v>N</v>
      </c>
      <c r="AW804" t="s">
        <v>60</v>
      </c>
      <c r="AX804" t="s">
        <v>60</v>
      </c>
      <c r="AY804" t="s">
        <v>62</v>
      </c>
      <c r="AZ804" t="s">
        <v>62</v>
      </c>
      <c r="BA804" t="str">
        <f t="shared" si="136"/>
        <v>N</v>
      </c>
    </row>
    <row r="805" spans="1:53">
      <c r="A805" t="s">
        <v>1460</v>
      </c>
      <c r="B805" t="s">
        <v>54</v>
      </c>
      <c r="C805" t="s">
        <v>89</v>
      </c>
      <c r="D805">
        <v>2018</v>
      </c>
      <c r="F805" t="s">
        <v>2192</v>
      </c>
      <c r="G805" t="s">
        <v>2193</v>
      </c>
      <c r="H805" t="s">
        <v>1950</v>
      </c>
      <c r="I805" t="s">
        <v>1951</v>
      </c>
      <c r="J805" t="s">
        <v>101</v>
      </c>
      <c r="K805" t="s">
        <v>93</v>
      </c>
      <c r="L805" s="5">
        <v>0</v>
      </c>
      <c r="M805" s="5">
        <v>0</v>
      </c>
      <c r="N805" s="5">
        <f t="shared" si="132"/>
        <v>0</v>
      </c>
      <c r="O805" s="5">
        <v>0</v>
      </c>
      <c r="P805" s="5">
        <v>0</v>
      </c>
      <c r="Q805" s="5">
        <f t="shared" si="133"/>
        <v>0</v>
      </c>
      <c r="R805" s="5">
        <v>0</v>
      </c>
      <c r="S805" s="5">
        <v>0</v>
      </c>
      <c r="T805" s="5">
        <f t="shared" si="134"/>
        <v>0</v>
      </c>
      <c r="U805" s="5">
        <v>0</v>
      </c>
      <c r="V805" s="5">
        <v>0</v>
      </c>
      <c r="W805" s="5">
        <v>0</v>
      </c>
      <c r="X805" s="5">
        <v>0</v>
      </c>
      <c r="Y805" s="5">
        <f t="shared" si="137"/>
        <v>0</v>
      </c>
      <c r="Z805" s="5">
        <v>0</v>
      </c>
      <c r="AA805" s="5">
        <v>0</v>
      </c>
      <c r="AB805" s="5">
        <f t="shared" si="138"/>
        <v>0</v>
      </c>
      <c r="AC805" s="5">
        <v>0</v>
      </c>
      <c r="AD805" s="5">
        <v>0</v>
      </c>
      <c r="AE805" s="5">
        <f t="shared" si="139"/>
        <v>0</v>
      </c>
      <c r="AF805" s="5">
        <v>1</v>
      </c>
      <c r="AG805" s="6">
        <v>43142</v>
      </c>
      <c r="AH805" s="5">
        <v>1</v>
      </c>
      <c r="AI805" s="5">
        <v>0</v>
      </c>
      <c r="AJ805" s="5">
        <v>0</v>
      </c>
      <c r="AK805" s="5">
        <f t="shared" si="140"/>
        <v>0</v>
      </c>
      <c r="AL805" s="5">
        <v>0</v>
      </c>
      <c r="AM805" s="5">
        <v>0</v>
      </c>
      <c r="AN805" s="5">
        <f t="shared" si="141"/>
        <v>0</v>
      </c>
      <c r="AO805" s="5">
        <v>0</v>
      </c>
      <c r="AP805" s="5">
        <v>0</v>
      </c>
      <c r="AQ805" s="5">
        <f t="shared" si="142"/>
        <v>0</v>
      </c>
      <c r="AR805" s="5">
        <v>0</v>
      </c>
      <c r="AS805" s="6"/>
      <c r="AT805" s="5">
        <v>0</v>
      </c>
      <c r="AU805" s="5">
        <v>0</v>
      </c>
      <c r="AV805" t="str">
        <f t="shared" si="135"/>
        <v>N</v>
      </c>
      <c r="AW805" t="s">
        <v>60</v>
      </c>
      <c r="AX805" t="s">
        <v>60</v>
      </c>
      <c r="AY805" t="s">
        <v>62</v>
      </c>
      <c r="AZ805" t="s">
        <v>62</v>
      </c>
      <c r="BA805" t="str">
        <f t="shared" si="136"/>
        <v>N</v>
      </c>
    </row>
    <row r="806" spans="1:53">
      <c r="A806" t="s">
        <v>1460</v>
      </c>
      <c r="B806" t="s">
        <v>54</v>
      </c>
      <c r="C806" t="s">
        <v>89</v>
      </c>
      <c r="D806">
        <v>2018</v>
      </c>
      <c r="F806" t="s">
        <v>2010</v>
      </c>
      <c r="G806" t="s">
        <v>2194</v>
      </c>
      <c r="H806" t="s">
        <v>1950</v>
      </c>
      <c r="I806" t="s">
        <v>1951</v>
      </c>
      <c r="J806" t="s">
        <v>101</v>
      </c>
      <c r="K806" t="s">
        <v>93</v>
      </c>
      <c r="L806" s="5">
        <v>0</v>
      </c>
      <c r="M806" s="5">
        <v>0</v>
      </c>
      <c r="N806" s="5">
        <f t="shared" si="132"/>
        <v>0</v>
      </c>
      <c r="O806" s="5">
        <v>0</v>
      </c>
      <c r="P806" s="5">
        <v>0</v>
      </c>
      <c r="Q806" s="5">
        <f t="shared" si="133"/>
        <v>0</v>
      </c>
      <c r="R806" s="5">
        <v>0</v>
      </c>
      <c r="S806" s="5">
        <v>0</v>
      </c>
      <c r="T806" s="5">
        <f t="shared" si="134"/>
        <v>0</v>
      </c>
      <c r="U806" s="5">
        <v>0</v>
      </c>
      <c r="V806" s="5">
        <v>0</v>
      </c>
      <c r="W806" s="5">
        <v>0</v>
      </c>
      <c r="X806" s="5">
        <v>0</v>
      </c>
      <c r="Y806" s="5">
        <f t="shared" si="137"/>
        <v>0</v>
      </c>
      <c r="Z806" s="5">
        <v>0</v>
      </c>
      <c r="AA806" s="5">
        <v>0</v>
      </c>
      <c r="AB806" s="5">
        <f t="shared" si="138"/>
        <v>0</v>
      </c>
      <c r="AC806" s="5">
        <v>0</v>
      </c>
      <c r="AD806" s="5">
        <v>0</v>
      </c>
      <c r="AE806" s="5">
        <f t="shared" si="139"/>
        <v>0</v>
      </c>
      <c r="AF806" s="5">
        <v>1</v>
      </c>
      <c r="AG806" s="6">
        <v>43362</v>
      </c>
      <c r="AH806" s="5">
        <v>1</v>
      </c>
      <c r="AI806" s="5">
        <v>0</v>
      </c>
      <c r="AJ806" s="5">
        <v>0</v>
      </c>
      <c r="AK806" s="5">
        <f t="shared" si="140"/>
        <v>0</v>
      </c>
      <c r="AL806" s="5">
        <v>0</v>
      </c>
      <c r="AM806" s="5">
        <v>0</v>
      </c>
      <c r="AN806" s="5">
        <f t="shared" si="141"/>
        <v>0</v>
      </c>
      <c r="AO806" s="5">
        <v>0</v>
      </c>
      <c r="AP806" s="5">
        <v>0</v>
      </c>
      <c r="AQ806" s="5">
        <f t="shared" si="142"/>
        <v>0</v>
      </c>
      <c r="AR806" s="5">
        <v>0</v>
      </c>
      <c r="AS806" s="6"/>
      <c r="AT806" s="5">
        <v>0</v>
      </c>
      <c r="AU806" s="5">
        <v>0</v>
      </c>
      <c r="AV806" t="str">
        <f t="shared" si="135"/>
        <v>N</v>
      </c>
      <c r="AW806" t="s">
        <v>60</v>
      </c>
      <c r="AX806" t="s">
        <v>60</v>
      </c>
      <c r="AY806" t="s">
        <v>62</v>
      </c>
      <c r="AZ806" t="s">
        <v>62</v>
      </c>
      <c r="BA806" t="str">
        <f t="shared" si="136"/>
        <v>N</v>
      </c>
    </row>
    <row r="807" spans="1:53">
      <c r="A807" t="s">
        <v>1460</v>
      </c>
      <c r="B807" t="s">
        <v>54</v>
      </c>
      <c r="C807" t="s">
        <v>89</v>
      </c>
      <c r="D807">
        <v>2018</v>
      </c>
      <c r="F807" t="s">
        <v>2195</v>
      </c>
      <c r="G807" t="s">
        <v>2196</v>
      </c>
      <c r="H807" t="s">
        <v>1950</v>
      </c>
      <c r="I807" t="s">
        <v>1951</v>
      </c>
      <c r="J807" t="s">
        <v>101</v>
      </c>
      <c r="K807" t="s">
        <v>93</v>
      </c>
      <c r="L807" s="5">
        <v>0</v>
      </c>
      <c r="M807" s="5">
        <v>0</v>
      </c>
      <c r="N807" s="5">
        <f t="shared" si="132"/>
        <v>0</v>
      </c>
      <c r="O807" s="5">
        <v>0</v>
      </c>
      <c r="P807" s="5">
        <v>0</v>
      </c>
      <c r="Q807" s="5">
        <f t="shared" si="133"/>
        <v>0</v>
      </c>
      <c r="R807" s="5">
        <v>0</v>
      </c>
      <c r="S807" s="5">
        <v>0</v>
      </c>
      <c r="T807" s="5">
        <f t="shared" si="134"/>
        <v>0</v>
      </c>
      <c r="U807" s="5">
        <v>0</v>
      </c>
      <c r="V807" s="5">
        <v>0</v>
      </c>
      <c r="W807" s="5">
        <v>0</v>
      </c>
      <c r="X807" s="5">
        <v>0</v>
      </c>
      <c r="Y807" s="5">
        <f t="shared" si="137"/>
        <v>0</v>
      </c>
      <c r="Z807" s="5">
        <v>0</v>
      </c>
      <c r="AA807" s="5">
        <v>0</v>
      </c>
      <c r="AB807" s="5">
        <f t="shared" si="138"/>
        <v>0</v>
      </c>
      <c r="AC807" s="5">
        <v>0</v>
      </c>
      <c r="AD807" s="5">
        <v>0</v>
      </c>
      <c r="AE807" s="5">
        <f t="shared" si="139"/>
        <v>0</v>
      </c>
      <c r="AF807" s="5">
        <v>1</v>
      </c>
      <c r="AG807" s="6">
        <v>43361</v>
      </c>
      <c r="AH807" s="5">
        <v>1</v>
      </c>
      <c r="AI807" s="5">
        <v>0</v>
      </c>
      <c r="AJ807" s="5">
        <v>0</v>
      </c>
      <c r="AK807" s="5">
        <f t="shared" si="140"/>
        <v>0</v>
      </c>
      <c r="AL807" s="5">
        <v>0</v>
      </c>
      <c r="AM807" s="5">
        <v>0</v>
      </c>
      <c r="AN807" s="5">
        <f t="shared" si="141"/>
        <v>0</v>
      </c>
      <c r="AO807" s="5">
        <v>0</v>
      </c>
      <c r="AP807" s="5">
        <v>0</v>
      </c>
      <c r="AQ807" s="5">
        <f t="shared" si="142"/>
        <v>0</v>
      </c>
      <c r="AR807" s="5">
        <v>0</v>
      </c>
      <c r="AS807" s="6"/>
      <c r="AT807" s="5">
        <v>0</v>
      </c>
      <c r="AU807" s="5">
        <v>0</v>
      </c>
      <c r="AV807" t="str">
        <f t="shared" si="135"/>
        <v>N</v>
      </c>
      <c r="AW807" t="s">
        <v>60</v>
      </c>
      <c r="AX807" t="s">
        <v>60</v>
      </c>
      <c r="AY807" t="s">
        <v>62</v>
      </c>
      <c r="AZ807" t="s">
        <v>62</v>
      </c>
      <c r="BA807" t="str">
        <f t="shared" si="136"/>
        <v>N</v>
      </c>
    </row>
    <row r="808" spans="1:53">
      <c r="A808" t="s">
        <v>1460</v>
      </c>
      <c r="B808" t="s">
        <v>54</v>
      </c>
      <c r="C808" t="s">
        <v>89</v>
      </c>
      <c r="D808">
        <v>2018</v>
      </c>
      <c r="F808" t="s">
        <v>2197</v>
      </c>
      <c r="G808" t="s">
        <v>2198</v>
      </c>
      <c r="H808" t="s">
        <v>1950</v>
      </c>
      <c r="I808" t="s">
        <v>1951</v>
      </c>
      <c r="J808" t="s">
        <v>101</v>
      </c>
      <c r="K808" t="s">
        <v>93</v>
      </c>
      <c r="L808" s="5">
        <v>0</v>
      </c>
      <c r="M808" s="5">
        <v>0</v>
      </c>
      <c r="N808" s="5">
        <f t="shared" si="132"/>
        <v>0</v>
      </c>
      <c r="O808" s="5">
        <v>0</v>
      </c>
      <c r="P808" s="5">
        <v>0</v>
      </c>
      <c r="Q808" s="5">
        <f t="shared" si="133"/>
        <v>0</v>
      </c>
      <c r="R808" s="5">
        <v>0</v>
      </c>
      <c r="S808" s="5">
        <v>0</v>
      </c>
      <c r="T808" s="5">
        <f t="shared" si="134"/>
        <v>0</v>
      </c>
      <c r="U808" s="5">
        <v>0</v>
      </c>
      <c r="V808" s="5">
        <v>0</v>
      </c>
      <c r="W808" s="5">
        <v>0</v>
      </c>
      <c r="X808" s="5">
        <v>0</v>
      </c>
      <c r="Y808" s="5">
        <f t="shared" si="137"/>
        <v>0</v>
      </c>
      <c r="Z808" s="5">
        <v>0</v>
      </c>
      <c r="AA808" s="5">
        <v>0</v>
      </c>
      <c r="AB808" s="5">
        <f t="shared" si="138"/>
        <v>0</v>
      </c>
      <c r="AC808" s="5">
        <v>0</v>
      </c>
      <c r="AD808" s="5">
        <v>0</v>
      </c>
      <c r="AE808" s="5">
        <f t="shared" si="139"/>
        <v>0</v>
      </c>
      <c r="AF808" s="5">
        <v>1</v>
      </c>
      <c r="AG808" s="6">
        <v>43149</v>
      </c>
      <c r="AH808" s="5">
        <v>1</v>
      </c>
      <c r="AI808" s="5">
        <v>0</v>
      </c>
      <c r="AJ808" s="5">
        <v>0</v>
      </c>
      <c r="AK808" s="5">
        <f t="shared" si="140"/>
        <v>0</v>
      </c>
      <c r="AL808" s="5">
        <v>0</v>
      </c>
      <c r="AM808" s="5">
        <v>0</v>
      </c>
      <c r="AN808" s="5">
        <f t="shared" si="141"/>
        <v>0</v>
      </c>
      <c r="AO808" s="5">
        <v>0</v>
      </c>
      <c r="AP808" s="5">
        <v>0</v>
      </c>
      <c r="AQ808" s="5">
        <f t="shared" si="142"/>
        <v>0</v>
      </c>
      <c r="AR808" s="5">
        <v>0</v>
      </c>
      <c r="AS808" s="6"/>
      <c r="AT808" s="5">
        <v>0</v>
      </c>
      <c r="AU808" s="5">
        <v>0</v>
      </c>
      <c r="AV808" t="str">
        <f t="shared" si="135"/>
        <v>N</v>
      </c>
      <c r="AW808" t="s">
        <v>60</v>
      </c>
      <c r="AX808" t="s">
        <v>60</v>
      </c>
      <c r="AY808" t="s">
        <v>62</v>
      </c>
      <c r="AZ808" t="s">
        <v>62</v>
      </c>
      <c r="BA808" t="str">
        <f t="shared" si="136"/>
        <v>N</v>
      </c>
    </row>
    <row r="809" spans="1:53">
      <c r="A809" t="s">
        <v>1460</v>
      </c>
      <c r="B809" t="s">
        <v>54</v>
      </c>
      <c r="C809" t="s">
        <v>89</v>
      </c>
      <c r="D809">
        <v>2018</v>
      </c>
      <c r="F809" t="s">
        <v>2199</v>
      </c>
      <c r="G809" t="s">
        <v>2200</v>
      </c>
      <c r="H809" t="s">
        <v>1950</v>
      </c>
      <c r="I809" t="s">
        <v>1951</v>
      </c>
      <c r="J809" t="s">
        <v>101</v>
      </c>
      <c r="K809" t="s">
        <v>93</v>
      </c>
      <c r="L809" s="5">
        <v>0</v>
      </c>
      <c r="M809" s="5">
        <v>0</v>
      </c>
      <c r="N809" s="5">
        <f t="shared" si="132"/>
        <v>0</v>
      </c>
      <c r="O809" s="5">
        <v>0</v>
      </c>
      <c r="P809" s="5">
        <v>0</v>
      </c>
      <c r="Q809" s="5">
        <f t="shared" si="133"/>
        <v>0</v>
      </c>
      <c r="R809" s="5">
        <v>0</v>
      </c>
      <c r="S809" s="5">
        <v>0</v>
      </c>
      <c r="T809" s="5">
        <f t="shared" si="134"/>
        <v>0</v>
      </c>
      <c r="U809" s="5">
        <v>0</v>
      </c>
      <c r="V809" s="5">
        <v>0</v>
      </c>
      <c r="W809" s="5">
        <v>0</v>
      </c>
      <c r="X809" s="5">
        <v>0</v>
      </c>
      <c r="Y809" s="5">
        <f t="shared" si="137"/>
        <v>0</v>
      </c>
      <c r="Z809" s="5">
        <v>0</v>
      </c>
      <c r="AA809" s="5">
        <v>0</v>
      </c>
      <c r="AB809" s="5">
        <f t="shared" si="138"/>
        <v>0</v>
      </c>
      <c r="AC809" s="5">
        <v>0</v>
      </c>
      <c r="AD809" s="5">
        <v>0</v>
      </c>
      <c r="AE809" s="5">
        <f t="shared" si="139"/>
        <v>0</v>
      </c>
      <c r="AF809" s="5">
        <v>1</v>
      </c>
      <c r="AG809" s="6">
        <v>43142</v>
      </c>
      <c r="AH809" s="5">
        <v>1</v>
      </c>
      <c r="AI809" s="5">
        <v>0</v>
      </c>
      <c r="AJ809" s="5">
        <v>0</v>
      </c>
      <c r="AK809" s="5">
        <f t="shared" si="140"/>
        <v>0</v>
      </c>
      <c r="AL809" s="5">
        <v>0</v>
      </c>
      <c r="AM809" s="5">
        <v>0</v>
      </c>
      <c r="AN809" s="5">
        <f t="shared" si="141"/>
        <v>0</v>
      </c>
      <c r="AO809" s="5">
        <v>0</v>
      </c>
      <c r="AP809" s="5">
        <v>0</v>
      </c>
      <c r="AQ809" s="5">
        <f t="shared" si="142"/>
        <v>0</v>
      </c>
      <c r="AR809" s="5">
        <v>0</v>
      </c>
      <c r="AS809" s="6"/>
      <c r="AT809" s="5">
        <v>0</v>
      </c>
      <c r="AU809" s="5">
        <v>0</v>
      </c>
      <c r="AV809" t="str">
        <f t="shared" si="135"/>
        <v>N</v>
      </c>
      <c r="AW809" t="s">
        <v>60</v>
      </c>
      <c r="AX809" t="s">
        <v>60</v>
      </c>
      <c r="AY809" t="s">
        <v>62</v>
      </c>
      <c r="AZ809" t="s">
        <v>62</v>
      </c>
      <c r="BA809" t="str">
        <f t="shared" si="136"/>
        <v>N</v>
      </c>
    </row>
    <row r="810" spans="1:53">
      <c r="A810" t="s">
        <v>1460</v>
      </c>
      <c r="B810" t="s">
        <v>54</v>
      </c>
      <c r="C810" t="s">
        <v>89</v>
      </c>
      <c r="D810">
        <v>2018</v>
      </c>
      <c r="F810" t="s">
        <v>2201</v>
      </c>
      <c r="G810" t="s">
        <v>2202</v>
      </c>
      <c r="H810" t="s">
        <v>1950</v>
      </c>
      <c r="I810" t="s">
        <v>1951</v>
      </c>
      <c r="J810" t="s">
        <v>101</v>
      </c>
      <c r="K810" t="s">
        <v>93</v>
      </c>
      <c r="L810" s="5">
        <v>0</v>
      </c>
      <c r="M810" s="5">
        <v>0</v>
      </c>
      <c r="N810" s="5">
        <f t="shared" si="132"/>
        <v>0</v>
      </c>
      <c r="O810" s="5">
        <v>0</v>
      </c>
      <c r="P810" s="5">
        <v>0</v>
      </c>
      <c r="Q810" s="5">
        <f t="shared" si="133"/>
        <v>0</v>
      </c>
      <c r="R810" s="5">
        <v>0</v>
      </c>
      <c r="S810" s="5">
        <v>0</v>
      </c>
      <c r="T810" s="5">
        <f t="shared" si="134"/>
        <v>0</v>
      </c>
      <c r="U810" s="5">
        <v>0</v>
      </c>
      <c r="V810" s="5">
        <v>0</v>
      </c>
      <c r="W810" s="5">
        <v>0</v>
      </c>
      <c r="X810" s="5">
        <v>0</v>
      </c>
      <c r="Y810" s="5">
        <f t="shared" si="137"/>
        <v>0</v>
      </c>
      <c r="Z810" s="5">
        <v>0</v>
      </c>
      <c r="AA810" s="5">
        <v>0</v>
      </c>
      <c r="AB810" s="5">
        <f t="shared" si="138"/>
        <v>0</v>
      </c>
      <c r="AC810" s="5">
        <v>0</v>
      </c>
      <c r="AD810" s="5">
        <v>0</v>
      </c>
      <c r="AE810" s="5">
        <f t="shared" si="139"/>
        <v>0</v>
      </c>
      <c r="AF810" s="5">
        <v>1</v>
      </c>
      <c r="AG810" s="6">
        <v>43142</v>
      </c>
      <c r="AH810" s="5">
        <v>1</v>
      </c>
      <c r="AI810" s="5">
        <v>0</v>
      </c>
      <c r="AJ810" s="5">
        <v>0</v>
      </c>
      <c r="AK810" s="5">
        <f t="shared" si="140"/>
        <v>0</v>
      </c>
      <c r="AL810" s="5">
        <v>0</v>
      </c>
      <c r="AM810" s="5">
        <v>0</v>
      </c>
      <c r="AN810" s="5">
        <f t="shared" si="141"/>
        <v>0</v>
      </c>
      <c r="AO810" s="5">
        <v>0</v>
      </c>
      <c r="AP810" s="5">
        <v>0</v>
      </c>
      <c r="AQ810" s="5">
        <f t="shared" si="142"/>
        <v>0</v>
      </c>
      <c r="AR810" s="5">
        <v>0</v>
      </c>
      <c r="AS810" s="6"/>
      <c r="AT810" s="5">
        <v>0</v>
      </c>
      <c r="AU810" s="5">
        <v>0</v>
      </c>
      <c r="AV810" t="str">
        <f t="shared" si="135"/>
        <v>N</v>
      </c>
      <c r="AW810" t="s">
        <v>60</v>
      </c>
      <c r="AX810" t="s">
        <v>60</v>
      </c>
      <c r="AY810" t="s">
        <v>62</v>
      </c>
      <c r="AZ810" t="s">
        <v>62</v>
      </c>
      <c r="BA810" t="str">
        <f t="shared" si="136"/>
        <v>N</v>
      </c>
    </row>
    <row r="811" spans="1:53">
      <c r="A811" t="s">
        <v>1460</v>
      </c>
      <c r="B811" t="s">
        <v>54</v>
      </c>
      <c r="C811" t="s">
        <v>89</v>
      </c>
      <c r="D811">
        <v>2018</v>
      </c>
      <c r="F811" t="s">
        <v>2203</v>
      </c>
      <c r="G811" t="s">
        <v>2204</v>
      </c>
      <c r="H811" t="s">
        <v>1950</v>
      </c>
      <c r="I811" t="s">
        <v>1951</v>
      </c>
      <c r="J811" t="s">
        <v>101</v>
      </c>
      <c r="K811" t="s">
        <v>93</v>
      </c>
      <c r="L811" s="5">
        <v>0</v>
      </c>
      <c r="M811" s="5">
        <v>0</v>
      </c>
      <c r="N811" s="5">
        <f t="shared" si="132"/>
        <v>0</v>
      </c>
      <c r="O811" s="5">
        <v>0</v>
      </c>
      <c r="P811" s="5">
        <v>0</v>
      </c>
      <c r="Q811" s="5">
        <f t="shared" si="133"/>
        <v>0</v>
      </c>
      <c r="R811" s="5">
        <v>0</v>
      </c>
      <c r="S811" s="5">
        <v>0</v>
      </c>
      <c r="T811" s="5">
        <f t="shared" si="134"/>
        <v>0</v>
      </c>
      <c r="U811" s="5">
        <v>0</v>
      </c>
      <c r="V811" s="5">
        <v>0</v>
      </c>
      <c r="W811" s="5">
        <v>0</v>
      </c>
      <c r="X811" s="5">
        <v>0</v>
      </c>
      <c r="Y811" s="5">
        <f t="shared" si="137"/>
        <v>0</v>
      </c>
      <c r="Z811" s="5">
        <v>0</v>
      </c>
      <c r="AA811" s="5">
        <v>0</v>
      </c>
      <c r="AB811" s="5">
        <f t="shared" si="138"/>
        <v>0</v>
      </c>
      <c r="AC811" s="5">
        <v>0</v>
      </c>
      <c r="AD811" s="5">
        <v>0</v>
      </c>
      <c r="AE811" s="5">
        <f t="shared" si="139"/>
        <v>0</v>
      </c>
      <c r="AF811" s="5">
        <v>1</v>
      </c>
      <c r="AG811" s="6">
        <v>43361</v>
      </c>
      <c r="AH811" s="5">
        <v>1</v>
      </c>
      <c r="AI811" s="5">
        <v>0</v>
      </c>
      <c r="AJ811" s="5">
        <v>0</v>
      </c>
      <c r="AK811" s="5">
        <f t="shared" si="140"/>
        <v>0</v>
      </c>
      <c r="AL811" s="5">
        <v>0</v>
      </c>
      <c r="AM811" s="5">
        <v>0</v>
      </c>
      <c r="AN811" s="5">
        <f t="shared" si="141"/>
        <v>0</v>
      </c>
      <c r="AO811" s="5">
        <v>0</v>
      </c>
      <c r="AP811" s="5">
        <v>0</v>
      </c>
      <c r="AQ811" s="5">
        <f t="shared" si="142"/>
        <v>0</v>
      </c>
      <c r="AR811" s="5">
        <v>0</v>
      </c>
      <c r="AS811" s="6"/>
      <c r="AT811" s="5">
        <v>0</v>
      </c>
      <c r="AU811" s="5">
        <v>0</v>
      </c>
      <c r="AV811" t="str">
        <f t="shared" si="135"/>
        <v>N</v>
      </c>
      <c r="AW811" t="s">
        <v>60</v>
      </c>
      <c r="AX811" t="s">
        <v>60</v>
      </c>
      <c r="AY811" t="s">
        <v>62</v>
      </c>
      <c r="AZ811" t="s">
        <v>62</v>
      </c>
      <c r="BA811" t="str">
        <f t="shared" si="136"/>
        <v>N</v>
      </c>
    </row>
    <row r="812" spans="1:53">
      <c r="A812" t="s">
        <v>1460</v>
      </c>
      <c r="B812" t="s">
        <v>54</v>
      </c>
      <c r="C812" t="s">
        <v>89</v>
      </c>
      <c r="D812">
        <v>2018</v>
      </c>
      <c r="F812" t="s">
        <v>2205</v>
      </c>
      <c r="G812" t="s">
        <v>2206</v>
      </c>
      <c r="H812" t="s">
        <v>1950</v>
      </c>
      <c r="I812" t="s">
        <v>1951</v>
      </c>
      <c r="J812" t="s">
        <v>101</v>
      </c>
      <c r="K812" t="s">
        <v>93</v>
      </c>
      <c r="L812" s="5">
        <v>0</v>
      </c>
      <c r="M812" s="5">
        <v>0</v>
      </c>
      <c r="N812" s="5">
        <f t="shared" si="132"/>
        <v>0</v>
      </c>
      <c r="O812" s="5">
        <v>0</v>
      </c>
      <c r="P812" s="5">
        <v>0</v>
      </c>
      <c r="Q812" s="5">
        <f t="shared" si="133"/>
        <v>0</v>
      </c>
      <c r="R812" s="5">
        <v>0</v>
      </c>
      <c r="S812" s="5">
        <v>0</v>
      </c>
      <c r="T812" s="5">
        <f t="shared" si="134"/>
        <v>0</v>
      </c>
      <c r="U812" s="5">
        <v>0</v>
      </c>
      <c r="V812" s="5">
        <v>0</v>
      </c>
      <c r="W812" s="5">
        <v>0</v>
      </c>
      <c r="X812" s="5">
        <v>0</v>
      </c>
      <c r="Y812" s="5">
        <f t="shared" si="137"/>
        <v>0</v>
      </c>
      <c r="Z812" s="5">
        <v>0</v>
      </c>
      <c r="AA812" s="5">
        <v>0</v>
      </c>
      <c r="AB812" s="5">
        <f t="shared" si="138"/>
        <v>0</v>
      </c>
      <c r="AC812" s="5">
        <v>0</v>
      </c>
      <c r="AD812" s="5">
        <v>0</v>
      </c>
      <c r="AE812" s="5">
        <f t="shared" si="139"/>
        <v>0</v>
      </c>
      <c r="AF812" s="5">
        <v>1</v>
      </c>
      <c r="AG812" s="6">
        <v>43361</v>
      </c>
      <c r="AH812" s="5">
        <v>1</v>
      </c>
      <c r="AI812" s="5">
        <v>0</v>
      </c>
      <c r="AJ812" s="5">
        <v>0</v>
      </c>
      <c r="AK812" s="5">
        <f t="shared" si="140"/>
        <v>0</v>
      </c>
      <c r="AL812" s="5">
        <v>0</v>
      </c>
      <c r="AM812" s="5">
        <v>0</v>
      </c>
      <c r="AN812" s="5">
        <f t="shared" si="141"/>
        <v>0</v>
      </c>
      <c r="AO812" s="5">
        <v>0</v>
      </c>
      <c r="AP812" s="5">
        <v>0</v>
      </c>
      <c r="AQ812" s="5">
        <f t="shared" si="142"/>
        <v>0</v>
      </c>
      <c r="AR812" s="5">
        <v>0</v>
      </c>
      <c r="AS812" s="6"/>
      <c r="AT812" s="5">
        <v>0</v>
      </c>
      <c r="AU812" s="5">
        <v>0</v>
      </c>
      <c r="AV812" t="str">
        <f t="shared" si="135"/>
        <v>N</v>
      </c>
      <c r="AW812" t="s">
        <v>60</v>
      </c>
      <c r="AX812" t="s">
        <v>60</v>
      </c>
      <c r="AY812" t="s">
        <v>62</v>
      </c>
      <c r="AZ812" t="s">
        <v>62</v>
      </c>
      <c r="BA812" t="str">
        <f t="shared" si="136"/>
        <v>N</v>
      </c>
    </row>
    <row r="813" spans="1:53">
      <c r="A813" t="s">
        <v>54</v>
      </c>
      <c r="B813" t="s">
        <v>54</v>
      </c>
      <c r="C813" t="s">
        <v>55</v>
      </c>
      <c r="D813">
        <v>2018</v>
      </c>
      <c r="F813" t="s">
        <v>2207</v>
      </c>
      <c r="G813" t="s">
        <v>2208</v>
      </c>
      <c r="H813" t="s">
        <v>2209</v>
      </c>
      <c r="I813" t="s">
        <v>2210</v>
      </c>
      <c r="J813" t="s">
        <v>258</v>
      </c>
      <c r="K813" t="s">
        <v>59</v>
      </c>
      <c r="L813" s="5">
        <v>0</v>
      </c>
      <c r="M813" s="5">
        <v>0</v>
      </c>
      <c r="N813" s="5">
        <f t="shared" si="132"/>
        <v>0</v>
      </c>
      <c r="O813" s="5">
        <v>0</v>
      </c>
      <c r="P813" s="5">
        <v>0</v>
      </c>
      <c r="Q813" s="5">
        <f t="shared" si="133"/>
        <v>0</v>
      </c>
      <c r="R813" s="5">
        <v>0</v>
      </c>
      <c r="S813" s="5">
        <v>0</v>
      </c>
      <c r="T813" s="5">
        <f t="shared" si="134"/>
        <v>0</v>
      </c>
      <c r="U813" s="5">
        <v>23</v>
      </c>
      <c r="V813" s="5">
        <v>23</v>
      </c>
      <c r="W813" s="5">
        <v>0</v>
      </c>
      <c r="X813" s="5">
        <v>0</v>
      </c>
      <c r="Y813" s="5">
        <f t="shared" si="137"/>
        <v>0</v>
      </c>
      <c r="Z813" s="5">
        <v>0</v>
      </c>
      <c r="AA813" s="5">
        <v>0</v>
      </c>
      <c r="AB813" s="5">
        <f t="shared" si="138"/>
        <v>0</v>
      </c>
      <c r="AC813" s="5">
        <v>0</v>
      </c>
      <c r="AD813" s="5">
        <v>0</v>
      </c>
      <c r="AE813" s="5">
        <f t="shared" si="139"/>
        <v>0</v>
      </c>
      <c r="AF813" s="5">
        <v>0</v>
      </c>
      <c r="AG813" s="6"/>
      <c r="AH813" s="5">
        <v>0</v>
      </c>
      <c r="AI813" s="5">
        <v>0</v>
      </c>
      <c r="AJ813" s="5">
        <v>0</v>
      </c>
      <c r="AK813" s="5">
        <f t="shared" si="140"/>
        <v>0</v>
      </c>
      <c r="AL813" s="5">
        <v>0</v>
      </c>
      <c r="AM813" s="5">
        <v>0</v>
      </c>
      <c r="AN813" s="5">
        <f t="shared" si="141"/>
        <v>0</v>
      </c>
      <c r="AO813" s="5">
        <v>0</v>
      </c>
      <c r="AP813" s="5">
        <v>0</v>
      </c>
      <c r="AQ813" s="5">
        <f t="shared" si="142"/>
        <v>0</v>
      </c>
      <c r="AR813" s="5">
        <v>0</v>
      </c>
      <c r="AS813" s="6"/>
      <c r="AT813" s="5">
        <v>0</v>
      </c>
      <c r="AU813" s="5">
        <v>0</v>
      </c>
      <c r="AV813" t="str">
        <f t="shared" si="135"/>
        <v>N</v>
      </c>
      <c r="AW813" t="s">
        <v>60</v>
      </c>
      <c r="AX813" t="s">
        <v>445</v>
      </c>
      <c r="AY813" t="s">
        <v>62</v>
      </c>
      <c r="AZ813" t="s">
        <v>62</v>
      </c>
      <c r="BA813" t="str">
        <f t="shared" si="136"/>
        <v>N</v>
      </c>
    </row>
    <row r="814" spans="1:53">
      <c r="A814" t="s">
        <v>54</v>
      </c>
      <c r="B814" t="s">
        <v>54</v>
      </c>
      <c r="C814" t="s">
        <v>55</v>
      </c>
      <c r="D814">
        <v>2018</v>
      </c>
      <c r="F814" t="s">
        <v>2211</v>
      </c>
      <c r="G814" t="s">
        <v>2212</v>
      </c>
      <c r="H814" t="s">
        <v>2213</v>
      </c>
      <c r="I814" t="s">
        <v>2214</v>
      </c>
      <c r="J814" t="s">
        <v>255</v>
      </c>
      <c r="K814" t="s">
        <v>59</v>
      </c>
      <c r="L814" s="5">
        <v>0</v>
      </c>
      <c r="M814" s="5">
        <v>0</v>
      </c>
      <c r="N814" s="5">
        <f t="shared" si="132"/>
        <v>0</v>
      </c>
      <c r="O814" s="5">
        <v>0</v>
      </c>
      <c r="P814" s="5">
        <v>0</v>
      </c>
      <c r="Q814" s="5">
        <f t="shared" si="133"/>
        <v>0</v>
      </c>
      <c r="R814" s="5">
        <v>0</v>
      </c>
      <c r="S814" s="5">
        <v>0</v>
      </c>
      <c r="T814" s="5">
        <f t="shared" si="134"/>
        <v>0</v>
      </c>
      <c r="U814" s="5">
        <v>4</v>
      </c>
      <c r="V814" s="5">
        <v>4</v>
      </c>
      <c r="W814" s="5">
        <v>0</v>
      </c>
      <c r="X814" s="5">
        <v>0</v>
      </c>
      <c r="Y814" s="5">
        <f t="shared" si="137"/>
        <v>0</v>
      </c>
      <c r="Z814" s="5">
        <v>0</v>
      </c>
      <c r="AA814" s="5">
        <v>0</v>
      </c>
      <c r="AB814" s="5">
        <f t="shared" si="138"/>
        <v>0</v>
      </c>
      <c r="AC814" s="5">
        <v>0</v>
      </c>
      <c r="AD814" s="5">
        <v>0</v>
      </c>
      <c r="AE814" s="5">
        <f t="shared" si="139"/>
        <v>0</v>
      </c>
      <c r="AF814" s="5">
        <v>0</v>
      </c>
      <c r="AG814" s="6"/>
      <c r="AH814" s="5">
        <v>0</v>
      </c>
      <c r="AI814" s="5">
        <v>0</v>
      </c>
      <c r="AJ814" s="5">
        <v>0</v>
      </c>
      <c r="AK814" s="5">
        <f t="shared" si="140"/>
        <v>0</v>
      </c>
      <c r="AL814" s="5">
        <v>0</v>
      </c>
      <c r="AM814" s="5">
        <v>0</v>
      </c>
      <c r="AN814" s="5">
        <f t="shared" si="141"/>
        <v>0</v>
      </c>
      <c r="AO814" s="5">
        <v>0</v>
      </c>
      <c r="AP814" s="5">
        <v>0</v>
      </c>
      <c r="AQ814" s="5">
        <f t="shared" si="142"/>
        <v>0</v>
      </c>
      <c r="AR814" s="5">
        <v>0</v>
      </c>
      <c r="AS814" s="6"/>
      <c r="AT814" s="5">
        <v>0</v>
      </c>
      <c r="AU814" s="5">
        <v>0</v>
      </c>
      <c r="AV814" t="str">
        <f t="shared" si="135"/>
        <v>N</v>
      </c>
      <c r="AW814" t="s">
        <v>60</v>
      </c>
      <c r="AX814" t="s">
        <v>445</v>
      </c>
      <c r="AY814" t="s">
        <v>62</v>
      </c>
      <c r="AZ814" t="s">
        <v>62</v>
      </c>
      <c r="BA814" t="str">
        <f t="shared" si="136"/>
        <v>N</v>
      </c>
    </row>
    <row r="815" spans="1:53">
      <c r="A815" t="s">
        <v>54</v>
      </c>
      <c r="B815" t="s">
        <v>54</v>
      </c>
      <c r="C815" t="s">
        <v>55</v>
      </c>
      <c r="D815">
        <v>2018</v>
      </c>
      <c r="F815" t="s">
        <v>2215</v>
      </c>
      <c r="G815" t="s">
        <v>2216</v>
      </c>
      <c r="H815" t="s">
        <v>2217</v>
      </c>
      <c r="I815" t="s">
        <v>2218</v>
      </c>
      <c r="J815" t="s">
        <v>255</v>
      </c>
      <c r="K815" t="s">
        <v>59</v>
      </c>
      <c r="L815" s="5">
        <v>0</v>
      </c>
      <c r="M815" s="5">
        <v>0</v>
      </c>
      <c r="N815" s="5">
        <f t="shared" si="132"/>
        <v>0</v>
      </c>
      <c r="O815" s="5">
        <v>0</v>
      </c>
      <c r="P815" s="5">
        <v>0</v>
      </c>
      <c r="Q815" s="5">
        <f t="shared" si="133"/>
        <v>0</v>
      </c>
      <c r="R815" s="5">
        <v>0</v>
      </c>
      <c r="S815" s="5">
        <v>0</v>
      </c>
      <c r="T815" s="5">
        <f t="shared" si="134"/>
        <v>0</v>
      </c>
      <c r="U815" s="5">
        <v>5</v>
      </c>
      <c r="V815" s="5">
        <v>5</v>
      </c>
      <c r="W815" s="5">
        <v>0</v>
      </c>
      <c r="X815" s="5">
        <v>0</v>
      </c>
      <c r="Y815" s="5">
        <f t="shared" si="137"/>
        <v>0</v>
      </c>
      <c r="Z815" s="5">
        <v>0</v>
      </c>
      <c r="AA815" s="5">
        <v>0</v>
      </c>
      <c r="AB815" s="5">
        <f t="shared" si="138"/>
        <v>0</v>
      </c>
      <c r="AC815" s="5">
        <v>0</v>
      </c>
      <c r="AD815" s="5">
        <v>0</v>
      </c>
      <c r="AE815" s="5">
        <f t="shared" si="139"/>
        <v>0</v>
      </c>
      <c r="AF815" s="5">
        <v>0</v>
      </c>
      <c r="AG815" s="6"/>
      <c r="AH815" s="5">
        <v>0</v>
      </c>
      <c r="AI815" s="5">
        <v>0</v>
      </c>
      <c r="AJ815" s="5">
        <v>0</v>
      </c>
      <c r="AK815" s="5">
        <f t="shared" si="140"/>
        <v>0</v>
      </c>
      <c r="AL815" s="5">
        <v>0</v>
      </c>
      <c r="AM815" s="5">
        <v>0</v>
      </c>
      <c r="AN815" s="5">
        <f t="shared" si="141"/>
        <v>0</v>
      </c>
      <c r="AO815" s="5">
        <v>0</v>
      </c>
      <c r="AP815" s="5">
        <v>0</v>
      </c>
      <c r="AQ815" s="5">
        <f t="shared" si="142"/>
        <v>0</v>
      </c>
      <c r="AR815" s="5">
        <v>0</v>
      </c>
      <c r="AS815" s="6"/>
      <c r="AT815" s="5">
        <v>0</v>
      </c>
      <c r="AU815" s="5">
        <v>0</v>
      </c>
      <c r="AV815" t="str">
        <f t="shared" si="135"/>
        <v>N</v>
      </c>
      <c r="AW815" t="s">
        <v>60</v>
      </c>
      <c r="AX815" t="s">
        <v>445</v>
      </c>
      <c r="AY815" t="s">
        <v>62</v>
      </c>
      <c r="AZ815" t="s">
        <v>62</v>
      </c>
      <c r="BA815" t="str">
        <f t="shared" si="136"/>
        <v>N</v>
      </c>
    </row>
    <row r="816" spans="1:53">
      <c r="A816" t="s">
        <v>54</v>
      </c>
      <c r="B816" t="s">
        <v>54</v>
      </c>
      <c r="C816" t="s">
        <v>55</v>
      </c>
      <c r="D816">
        <v>2018</v>
      </c>
      <c r="F816" t="s">
        <v>2219</v>
      </c>
      <c r="G816" t="s">
        <v>2220</v>
      </c>
      <c r="H816" t="s">
        <v>2221</v>
      </c>
      <c r="I816" t="s">
        <v>2222</v>
      </c>
      <c r="J816" t="s">
        <v>255</v>
      </c>
      <c r="K816" t="s">
        <v>59</v>
      </c>
      <c r="L816" s="5">
        <v>0</v>
      </c>
      <c r="M816" s="5">
        <v>0</v>
      </c>
      <c r="N816" s="5">
        <f t="shared" si="132"/>
        <v>0</v>
      </c>
      <c r="O816" s="5">
        <v>0</v>
      </c>
      <c r="P816" s="5">
        <v>0</v>
      </c>
      <c r="Q816" s="5">
        <f t="shared" si="133"/>
        <v>0</v>
      </c>
      <c r="R816" s="5">
        <v>0</v>
      </c>
      <c r="S816" s="5">
        <v>0</v>
      </c>
      <c r="T816" s="5">
        <f t="shared" si="134"/>
        <v>0</v>
      </c>
      <c r="U816" s="5">
        <v>9</v>
      </c>
      <c r="V816" s="5">
        <v>9</v>
      </c>
      <c r="W816" s="5">
        <v>0</v>
      </c>
      <c r="X816" s="5">
        <v>0</v>
      </c>
      <c r="Y816" s="5">
        <f t="shared" si="137"/>
        <v>0</v>
      </c>
      <c r="Z816" s="5">
        <v>0</v>
      </c>
      <c r="AA816" s="5">
        <v>0</v>
      </c>
      <c r="AB816" s="5">
        <f t="shared" si="138"/>
        <v>0</v>
      </c>
      <c r="AC816" s="5">
        <v>0</v>
      </c>
      <c r="AD816" s="5">
        <v>0</v>
      </c>
      <c r="AE816" s="5">
        <f t="shared" si="139"/>
        <v>0</v>
      </c>
      <c r="AF816" s="5">
        <v>0</v>
      </c>
      <c r="AG816" s="6"/>
      <c r="AH816" s="5">
        <v>0</v>
      </c>
      <c r="AI816" s="5">
        <v>0</v>
      </c>
      <c r="AJ816" s="5">
        <v>0</v>
      </c>
      <c r="AK816" s="5">
        <f t="shared" si="140"/>
        <v>0</v>
      </c>
      <c r="AL816" s="5">
        <v>0</v>
      </c>
      <c r="AM816" s="5">
        <v>0</v>
      </c>
      <c r="AN816" s="5">
        <f t="shared" si="141"/>
        <v>0</v>
      </c>
      <c r="AO816" s="5">
        <v>0</v>
      </c>
      <c r="AP816" s="5">
        <v>0</v>
      </c>
      <c r="AQ816" s="5">
        <f t="shared" si="142"/>
        <v>0</v>
      </c>
      <c r="AR816" s="5">
        <v>0</v>
      </c>
      <c r="AS816" s="6"/>
      <c r="AT816" s="5">
        <v>0</v>
      </c>
      <c r="AU816" s="5">
        <v>0</v>
      </c>
      <c r="AV816" t="str">
        <f t="shared" si="135"/>
        <v>N</v>
      </c>
      <c r="AW816" t="s">
        <v>60</v>
      </c>
      <c r="AX816" t="s">
        <v>445</v>
      </c>
      <c r="AY816" t="s">
        <v>62</v>
      </c>
      <c r="AZ816" t="s">
        <v>62</v>
      </c>
      <c r="BA816" t="str">
        <f t="shared" si="136"/>
        <v>N</v>
      </c>
    </row>
    <row r="817" spans="1:53">
      <c r="A817" t="s">
        <v>54</v>
      </c>
      <c r="B817" t="s">
        <v>54</v>
      </c>
      <c r="C817" t="s">
        <v>55</v>
      </c>
      <c r="D817">
        <v>2018</v>
      </c>
      <c r="F817" t="s">
        <v>2223</v>
      </c>
      <c r="G817" t="s">
        <v>2224</v>
      </c>
      <c r="H817" t="s">
        <v>2225</v>
      </c>
      <c r="I817" t="s">
        <v>2226</v>
      </c>
      <c r="J817" t="s">
        <v>258</v>
      </c>
      <c r="K817" t="s">
        <v>59</v>
      </c>
      <c r="L817" s="5">
        <v>0</v>
      </c>
      <c r="M817" s="5">
        <v>0</v>
      </c>
      <c r="N817" s="5">
        <f t="shared" si="132"/>
        <v>0</v>
      </c>
      <c r="O817" s="5">
        <v>0</v>
      </c>
      <c r="P817" s="5">
        <v>0</v>
      </c>
      <c r="Q817" s="5">
        <f t="shared" si="133"/>
        <v>0</v>
      </c>
      <c r="R817" s="5">
        <v>0</v>
      </c>
      <c r="S817" s="5">
        <v>0</v>
      </c>
      <c r="T817" s="5">
        <f t="shared" si="134"/>
        <v>0</v>
      </c>
      <c r="U817" s="5">
        <v>8</v>
      </c>
      <c r="V817" s="5">
        <v>8</v>
      </c>
      <c r="W817" s="5">
        <v>0</v>
      </c>
      <c r="X817" s="5">
        <v>0</v>
      </c>
      <c r="Y817" s="5">
        <f t="shared" si="137"/>
        <v>0</v>
      </c>
      <c r="Z817" s="5">
        <v>0</v>
      </c>
      <c r="AA817" s="5">
        <v>0</v>
      </c>
      <c r="AB817" s="5">
        <f t="shared" si="138"/>
        <v>0</v>
      </c>
      <c r="AC817" s="5">
        <v>0</v>
      </c>
      <c r="AD817" s="5">
        <v>0</v>
      </c>
      <c r="AE817" s="5">
        <f t="shared" si="139"/>
        <v>0</v>
      </c>
      <c r="AF817" s="5">
        <v>0</v>
      </c>
      <c r="AG817" s="6"/>
      <c r="AH817" s="5">
        <v>0</v>
      </c>
      <c r="AI817" s="5">
        <v>0</v>
      </c>
      <c r="AJ817" s="5">
        <v>0</v>
      </c>
      <c r="AK817" s="5">
        <f t="shared" si="140"/>
        <v>0</v>
      </c>
      <c r="AL817" s="5">
        <v>0</v>
      </c>
      <c r="AM817" s="5">
        <v>0</v>
      </c>
      <c r="AN817" s="5">
        <f t="shared" si="141"/>
        <v>0</v>
      </c>
      <c r="AO817" s="5">
        <v>0</v>
      </c>
      <c r="AP817" s="5">
        <v>0</v>
      </c>
      <c r="AQ817" s="5">
        <f t="shared" si="142"/>
        <v>0</v>
      </c>
      <c r="AR817" s="5">
        <v>0</v>
      </c>
      <c r="AS817" s="6"/>
      <c r="AT817" s="5">
        <v>0</v>
      </c>
      <c r="AU817" s="5">
        <v>0</v>
      </c>
      <c r="AV817" t="str">
        <f t="shared" si="135"/>
        <v>N</v>
      </c>
      <c r="AW817" t="s">
        <v>60</v>
      </c>
      <c r="AX817" t="s">
        <v>445</v>
      </c>
      <c r="AY817" t="s">
        <v>62</v>
      </c>
      <c r="AZ817" t="s">
        <v>62</v>
      </c>
      <c r="BA817" t="str">
        <f t="shared" si="136"/>
        <v>N</v>
      </c>
    </row>
    <row r="818" spans="1:53">
      <c r="A818" t="s">
        <v>54</v>
      </c>
      <c r="B818" t="s">
        <v>54</v>
      </c>
      <c r="C818" t="s">
        <v>55</v>
      </c>
      <c r="D818">
        <v>2018</v>
      </c>
      <c r="F818" t="s">
        <v>2227</v>
      </c>
      <c r="G818" t="s">
        <v>2228</v>
      </c>
      <c r="H818" t="s">
        <v>2229</v>
      </c>
      <c r="I818" t="s">
        <v>2230</v>
      </c>
      <c r="J818" t="s">
        <v>255</v>
      </c>
      <c r="K818" t="s">
        <v>59</v>
      </c>
      <c r="L818" s="5">
        <v>0</v>
      </c>
      <c r="M818" s="5">
        <v>0</v>
      </c>
      <c r="N818" s="5">
        <f t="shared" si="132"/>
        <v>0</v>
      </c>
      <c r="O818" s="5">
        <v>0</v>
      </c>
      <c r="P818" s="5">
        <v>0</v>
      </c>
      <c r="Q818" s="5">
        <f t="shared" si="133"/>
        <v>0</v>
      </c>
      <c r="R818" s="5">
        <v>0</v>
      </c>
      <c r="S818" s="5">
        <v>0</v>
      </c>
      <c r="T818" s="5">
        <f t="shared" si="134"/>
        <v>0</v>
      </c>
      <c r="U818" s="5">
        <v>4</v>
      </c>
      <c r="V818" s="5">
        <v>4</v>
      </c>
      <c r="W818" s="5">
        <v>0</v>
      </c>
      <c r="X818" s="5">
        <v>0</v>
      </c>
      <c r="Y818" s="5">
        <f t="shared" si="137"/>
        <v>0</v>
      </c>
      <c r="Z818" s="5">
        <v>0</v>
      </c>
      <c r="AA818" s="5">
        <v>0</v>
      </c>
      <c r="AB818" s="5">
        <f t="shared" si="138"/>
        <v>0</v>
      </c>
      <c r="AC818" s="5">
        <v>0</v>
      </c>
      <c r="AD818" s="5">
        <v>0</v>
      </c>
      <c r="AE818" s="5">
        <f t="shared" si="139"/>
        <v>0</v>
      </c>
      <c r="AF818" s="5">
        <v>0</v>
      </c>
      <c r="AG818" s="6"/>
      <c r="AH818" s="5">
        <v>0</v>
      </c>
      <c r="AI818" s="5">
        <v>0</v>
      </c>
      <c r="AJ818" s="5">
        <v>0</v>
      </c>
      <c r="AK818" s="5">
        <f t="shared" si="140"/>
        <v>0</v>
      </c>
      <c r="AL818" s="5">
        <v>0</v>
      </c>
      <c r="AM818" s="5">
        <v>0</v>
      </c>
      <c r="AN818" s="5">
        <f t="shared" si="141"/>
        <v>0</v>
      </c>
      <c r="AO818" s="5">
        <v>0</v>
      </c>
      <c r="AP818" s="5">
        <v>0</v>
      </c>
      <c r="AQ818" s="5">
        <f t="shared" si="142"/>
        <v>0</v>
      </c>
      <c r="AR818" s="5">
        <v>0</v>
      </c>
      <c r="AS818" s="6"/>
      <c r="AT818" s="5">
        <v>0</v>
      </c>
      <c r="AU818" s="5">
        <v>0</v>
      </c>
      <c r="AV818" t="str">
        <f t="shared" si="135"/>
        <v>N</v>
      </c>
      <c r="AW818" t="s">
        <v>60</v>
      </c>
      <c r="AX818" t="s">
        <v>445</v>
      </c>
      <c r="AY818" t="s">
        <v>62</v>
      </c>
      <c r="AZ818" t="s">
        <v>62</v>
      </c>
      <c r="BA818" t="str">
        <f t="shared" si="136"/>
        <v>N</v>
      </c>
    </row>
    <row r="819" spans="1:53">
      <c r="A819" t="s">
        <v>436</v>
      </c>
      <c r="B819" t="s">
        <v>54</v>
      </c>
      <c r="C819" t="s">
        <v>89</v>
      </c>
      <c r="D819">
        <v>2018</v>
      </c>
      <c r="F819" t="s">
        <v>2231</v>
      </c>
      <c r="G819" t="s">
        <v>2232</v>
      </c>
      <c r="H819" t="s">
        <v>2233</v>
      </c>
      <c r="I819" t="s">
        <v>2234</v>
      </c>
      <c r="J819" t="s">
        <v>255</v>
      </c>
      <c r="K819" t="s">
        <v>59</v>
      </c>
      <c r="L819" s="5">
        <v>0</v>
      </c>
      <c r="M819" s="5">
        <v>0</v>
      </c>
      <c r="N819" s="5">
        <f t="shared" si="132"/>
        <v>0</v>
      </c>
      <c r="O819" s="5">
        <v>0</v>
      </c>
      <c r="P819" s="5">
        <v>0</v>
      </c>
      <c r="Q819" s="5">
        <f t="shared" si="133"/>
        <v>0</v>
      </c>
      <c r="R819" s="5">
        <v>0</v>
      </c>
      <c r="S819" s="5">
        <v>0</v>
      </c>
      <c r="T819" s="5">
        <f t="shared" si="134"/>
        <v>0</v>
      </c>
      <c r="U819" s="5">
        <v>4</v>
      </c>
      <c r="V819" s="5">
        <v>4</v>
      </c>
      <c r="W819" s="5">
        <v>0</v>
      </c>
      <c r="X819" s="5">
        <v>0</v>
      </c>
      <c r="Y819" s="5">
        <f t="shared" si="137"/>
        <v>0</v>
      </c>
      <c r="Z819" s="5">
        <v>0</v>
      </c>
      <c r="AA819" s="5">
        <v>0</v>
      </c>
      <c r="AB819" s="5">
        <f t="shared" si="138"/>
        <v>0</v>
      </c>
      <c r="AC819" s="5">
        <v>0</v>
      </c>
      <c r="AD819" s="5">
        <v>0</v>
      </c>
      <c r="AE819" s="5">
        <f t="shared" si="139"/>
        <v>0</v>
      </c>
      <c r="AF819" s="5">
        <v>0</v>
      </c>
      <c r="AG819" s="6"/>
      <c r="AH819" s="5">
        <v>0</v>
      </c>
      <c r="AI819" s="5">
        <v>0</v>
      </c>
      <c r="AJ819" s="5">
        <v>0</v>
      </c>
      <c r="AK819" s="5">
        <f t="shared" si="140"/>
        <v>0</v>
      </c>
      <c r="AL819" s="5">
        <v>0</v>
      </c>
      <c r="AM819" s="5">
        <v>0</v>
      </c>
      <c r="AN819" s="5">
        <f t="shared" si="141"/>
        <v>0</v>
      </c>
      <c r="AO819" s="5">
        <v>0</v>
      </c>
      <c r="AP819" s="5">
        <v>0</v>
      </c>
      <c r="AQ819" s="5">
        <f t="shared" si="142"/>
        <v>0</v>
      </c>
      <c r="AR819" s="5">
        <v>0</v>
      </c>
      <c r="AS819" s="6"/>
      <c r="AT819" s="5">
        <v>0</v>
      </c>
      <c r="AU819" s="5">
        <v>0</v>
      </c>
      <c r="AV819" t="str">
        <f t="shared" si="135"/>
        <v>N</v>
      </c>
      <c r="AW819" t="s">
        <v>60</v>
      </c>
      <c r="AX819" t="s">
        <v>445</v>
      </c>
      <c r="AY819" t="s">
        <v>62</v>
      </c>
      <c r="AZ819" t="s">
        <v>62</v>
      </c>
      <c r="BA819" t="str">
        <f t="shared" si="136"/>
        <v>N</v>
      </c>
    </row>
    <row r="820" spans="1:53">
      <c r="A820" t="s">
        <v>436</v>
      </c>
      <c r="B820" t="s">
        <v>54</v>
      </c>
      <c r="C820" t="s">
        <v>89</v>
      </c>
      <c r="D820">
        <v>2018</v>
      </c>
      <c r="F820" t="s">
        <v>2235</v>
      </c>
      <c r="G820" t="s">
        <v>2236</v>
      </c>
      <c r="H820" t="s">
        <v>2237</v>
      </c>
      <c r="I820" t="s">
        <v>2238</v>
      </c>
      <c r="J820" t="s">
        <v>258</v>
      </c>
      <c r="K820" t="s">
        <v>59</v>
      </c>
      <c r="L820" s="5">
        <v>0</v>
      </c>
      <c r="M820" s="5">
        <v>0</v>
      </c>
      <c r="N820" s="5">
        <f t="shared" si="132"/>
        <v>0</v>
      </c>
      <c r="O820" s="5">
        <v>0</v>
      </c>
      <c r="P820" s="5">
        <v>0</v>
      </c>
      <c r="Q820" s="5">
        <f t="shared" si="133"/>
        <v>0</v>
      </c>
      <c r="R820" s="5">
        <v>0</v>
      </c>
      <c r="S820" s="5">
        <v>0</v>
      </c>
      <c r="T820" s="5">
        <f t="shared" si="134"/>
        <v>0</v>
      </c>
      <c r="U820" s="5">
        <v>36</v>
      </c>
      <c r="V820" s="5">
        <v>36</v>
      </c>
      <c r="W820" s="5">
        <v>0</v>
      </c>
      <c r="X820" s="5">
        <v>0</v>
      </c>
      <c r="Y820" s="5">
        <f t="shared" si="137"/>
        <v>0</v>
      </c>
      <c r="Z820" s="5">
        <v>0</v>
      </c>
      <c r="AA820" s="5">
        <v>0</v>
      </c>
      <c r="AB820" s="5">
        <f t="shared" si="138"/>
        <v>0</v>
      </c>
      <c r="AC820" s="5">
        <v>0</v>
      </c>
      <c r="AD820" s="5">
        <v>0</v>
      </c>
      <c r="AE820" s="5">
        <f t="shared" si="139"/>
        <v>0</v>
      </c>
      <c r="AF820" s="5">
        <v>0</v>
      </c>
      <c r="AG820" s="6"/>
      <c r="AH820" s="5">
        <v>0</v>
      </c>
      <c r="AI820" s="5">
        <v>0</v>
      </c>
      <c r="AJ820" s="5">
        <v>0</v>
      </c>
      <c r="AK820" s="5">
        <f t="shared" si="140"/>
        <v>0</v>
      </c>
      <c r="AL820" s="5">
        <v>0</v>
      </c>
      <c r="AM820" s="5">
        <v>0</v>
      </c>
      <c r="AN820" s="5">
        <f t="shared" si="141"/>
        <v>0</v>
      </c>
      <c r="AO820" s="5">
        <v>0</v>
      </c>
      <c r="AP820" s="5">
        <v>0</v>
      </c>
      <c r="AQ820" s="5">
        <f t="shared" si="142"/>
        <v>0</v>
      </c>
      <c r="AR820" s="5">
        <v>0</v>
      </c>
      <c r="AS820" s="6"/>
      <c r="AT820" s="5">
        <v>0</v>
      </c>
      <c r="AU820" s="5">
        <v>0</v>
      </c>
      <c r="AV820" t="str">
        <f t="shared" si="135"/>
        <v>N</v>
      </c>
      <c r="AW820" t="s">
        <v>60</v>
      </c>
      <c r="AX820" t="s">
        <v>445</v>
      </c>
      <c r="AY820" t="s">
        <v>62</v>
      </c>
      <c r="AZ820" t="s">
        <v>62</v>
      </c>
      <c r="BA820" t="str">
        <f t="shared" si="136"/>
        <v>N</v>
      </c>
    </row>
    <row r="821" spans="1:53">
      <c r="A821" t="s">
        <v>436</v>
      </c>
      <c r="B821" t="s">
        <v>54</v>
      </c>
      <c r="C821" t="s">
        <v>89</v>
      </c>
      <c r="D821">
        <v>2018</v>
      </c>
      <c r="F821" s="6">
        <v>44539</v>
      </c>
      <c r="G821" t="s">
        <v>2239</v>
      </c>
      <c r="H821" t="s">
        <v>2240</v>
      </c>
      <c r="I821" t="s">
        <v>2241</v>
      </c>
      <c r="J821" t="s">
        <v>258</v>
      </c>
      <c r="K821" t="s">
        <v>59</v>
      </c>
      <c r="L821" s="5">
        <v>0</v>
      </c>
      <c r="M821" s="5">
        <v>0</v>
      </c>
      <c r="N821" s="5">
        <f t="shared" si="132"/>
        <v>0</v>
      </c>
      <c r="O821" s="5">
        <v>0</v>
      </c>
      <c r="P821" s="5">
        <v>0</v>
      </c>
      <c r="Q821" s="5">
        <f t="shared" si="133"/>
        <v>0</v>
      </c>
      <c r="R821" s="5">
        <v>0</v>
      </c>
      <c r="S821" s="5">
        <v>0</v>
      </c>
      <c r="T821" s="5">
        <f t="shared" si="134"/>
        <v>0</v>
      </c>
      <c r="U821" s="5">
        <v>18</v>
      </c>
      <c r="V821" s="5">
        <v>18</v>
      </c>
      <c r="W821" s="5">
        <v>0</v>
      </c>
      <c r="X821" s="5">
        <v>0</v>
      </c>
      <c r="Y821" s="5">
        <f t="shared" si="137"/>
        <v>0</v>
      </c>
      <c r="Z821" s="5">
        <v>0</v>
      </c>
      <c r="AA821" s="5">
        <v>0</v>
      </c>
      <c r="AB821" s="5">
        <f t="shared" si="138"/>
        <v>0</v>
      </c>
      <c r="AC821" s="5">
        <v>0</v>
      </c>
      <c r="AD821" s="5">
        <v>0</v>
      </c>
      <c r="AE821" s="5">
        <f t="shared" si="139"/>
        <v>0</v>
      </c>
      <c r="AF821" s="5">
        <v>0</v>
      </c>
      <c r="AG821" s="6"/>
      <c r="AH821" s="5">
        <v>0</v>
      </c>
      <c r="AI821" s="5">
        <v>0</v>
      </c>
      <c r="AJ821" s="5">
        <v>0</v>
      </c>
      <c r="AK821" s="5">
        <f t="shared" si="140"/>
        <v>0</v>
      </c>
      <c r="AL821" s="5">
        <v>0</v>
      </c>
      <c r="AM821" s="5">
        <v>0</v>
      </c>
      <c r="AN821" s="5">
        <f t="shared" si="141"/>
        <v>0</v>
      </c>
      <c r="AO821" s="5">
        <v>0</v>
      </c>
      <c r="AP821" s="5">
        <v>0</v>
      </c>
      <c r="AQ821" s="5">
        <f t="shared" si="142"/>
        <v>0</v>
      </c>
      <c r="AR821" s="5">
        <v>0</v>
      </c>
      <c r="AS821" s="6"/>
      <c r="AT821" s="5">
        <v>0</v>
      </c>
      <c r="AU821" s="5">
        <v>0</v>
      </c>
      <c r="AV821" t="str">
        <f t="shared" si="135"/>
        <v>N</v>
      </c>
      <c r="AW821" t="s">
        <v>60</v>
      </c>
      <c r="AX821" t="s">
        <v>445</v>
      </c>
      <c r="AY821" t="s">
        <v>62</v>
      </c>
      <c r="AZ821" t="s">
        <v>62</v>
      </c>
      <c r="BA821" t="str">
        <f t="shared" si="136"/>
        <v>N</v>
      </c>
    </row>
    <row r="822" spans="1:53">
      <c r="A822" t="s">
        <v>436</v>
      </c>
      <c r="B822" t="s">
        <v>54</v>
      </c>
      <c r="C822" t="s">
        <v>89</v>
      </c>
      <c r="D822">
        <v>2018</v>
      </c>
      <c r="F822" t="s">
        <v>2242</v>
      </c>
      <c r="G822" t="s">
        <v>2243</v>
      </c>
      <c r="H822" t="s">
        <v>2244</v>
      </c>
      <c r="I822" t="s">
        <v>2245</v>
      </c>
      <c r="J822" t="s">
        <v>258</v>
      </c>
      <c r="K822" t="s">
        <v>59</v>
      </c>
      <c r="L822" s="5">
        <v>0</v>
      </c>
      <c r="M822" s="5">
        <v>0</v>
      </c>
      <c r="N822" s="5">
        <f t="shared" si="132"/>
        <v>0</v>
      </c>
      <c r="O822" s="5">
        <v>0</v>
      </c>
      <c r="P822" s="5">
        <v>0</v>
      </c>
      <c r="Q822" s="5">
        <f t="shared" si="133"/>
        <v>0</v>
      </c>
      <c r="R822" s="5">
        <v>0</v>
      </c>
      <c r="S822" s="5">
        <v>0</v>
      </c>
      <c r="T822" s="5">
        <f t="shared" si="134"/>
        <v>0</v>
      </c>
      <c r="U822" s="5">
        <v>30</v>
      </c>
      <c r="V822" s="5">
        <v>30</v>
      </c>
      <c r="W822" s="5">
        <v>0</v>
      </c>
      <c r="X822" s="5">
        <v>0</v>
      </c>
      <c r="Y822" s="5">
        <f t="shared" si="137"/>
        <v>0</v>
      </c>
      <c r="Z822" s="5">
        <v>0</v>
      </c>
      <c r="AA822" s="5">
        <v>0</v>
      </c>
      <c r="AB822" s="5">
        <f t="shared" si="138"/>
        <v>0</v>
      </c>
      <c r="AC822" s="5">
        <v>0</v>
      </c>
      <c r="AD822" s="5">
        <v>0</v>
      </c>
      <c r="AE822" s="5">
        <f t="shared" si="139"/>
        <v>0</v>
      </c>
      <c r="AF822" s="5">
        <v>0</v>
      </c>
      <c r="AG822" s="6"/>
      <c r="AH822" s="5">
        <v>0</v>
      </c>
      <c r="AI822" s="5">
        <v>0</v>
      </c>
      <c r="AJ822" s="5">
        <v>0</v>
      </c>
      <c r="AK822" s="5">
        <f t="shared" si="140"/>
        <v>0</v>
      </c>
      <c r="AL822" s="5">
        <v>0</v>
      </c>
      <c r="AM822" s="5">
        <v>0</v>
      </c>
      <c r="AN822" s="5">
        <f t="shared" si="141"/>
        <v>0</v>
      </c>
      <c r="AO822" s="5">
        <v>0</v>
      </c>
      <c r="AP822" s="5">
        <v>0</v>
      </c>
      <c r="AQ822" s="5">
        <f t="shared" si="142"/>
        <v>0</v>
      </c>
      <c r="AR822" s="5">
        <v>0</v>
      </c>
      <c r="AS822" s="6"/>
      <c r="AT822" s="5">
        <v>0</v>
      </c>
      <c r="AU822" s="5">
        <v>0</v>
      </c>
      <c r="AV822" t="str">
        <f t="shared" si="135"/>
        <v>N</v>
      </c>
      <c r="AW822" t="s">
        <v>60</v>
      </c>
      <c r="AX822" t="s">
        <v>445</v>
      </c>
      <c r="AY822" t="s">
        <v>62</v>
      </c>
      <c r="AZ822" t="s">
        <v>62</v>
      </c>
      <c r="BA822" t="str">
        <f t="shared" si="136"/>
        <v>N</v>
      </c>
    </row>
    <row r="823" spans="1:53">
      <c r="A823" t="s">
        <v>54</v>
      </c>
      <c r="B823" t="s">
        <v>54</v>
      </c>
      <c r="C823" t="s">
        <v>55</v>
      </c>
      <c r="D823">
        <v>2018</v>
      </c>
      <c r="F823" t="s">
        <v>2246</v>
      </c>
      <c r="G823" t="s">
        <v>2247</v>
      </c>
      <c r="H823" t="s">
        <v>2248</v>
      </c>
      <c r="I823" t="s">
        <v>2249</v>
      </c>
      <c r="J823" t="s">
        <v>258</v>
      </c>
      <c r="K823" t="s">
        <v>59</v>
      </c>
      <c r="L823" s="5">
        <v>0</v>
      </c>
      <c r="M823" s="5">
        <v>0</v>
      </c>
      <c r="N823" s="5">
        <f t="shared" si="132"/>
        <v>0</v>
      </c>
      <c r="O823" s="5">
        <v>0</v>
      </c>
      <c r="P823" s="5">
        <v>0</v>
      </c>
      <c r="Q823" s="5">
        <f t="shared" si="133"/>
        <v>0</v>
      </c>
      <c r="R823" s="5">
        <v>0</v>
      </c>
      <c r="S823" s="5">
        <v>0</v>
      </c>
      <c r="T823" s="5">
        <f t="shared" si="134"/>
        <v>0</v>
      </c>
      <c r="U823" s="5">
        <v>41</v>
      </c>
      <c r="V823" s="5">
        <v>41</v>
      </c>
      <c r="W823" s="5">
        <v>0</v>
      </c>
      <c r="X823" s="5">
        <v>0</v>
      </c>
      <c r="Y823" s="5">
        <f t="shared" si="137"/>
        <v>0</v>
      </c>
      <c r="Z823" s="5">
        <v>0</v>
      </c>
      <c r="AA823" s="5">
        <v>0</v>
      </c>
      <c r="AB823" s="5">
        <f t="shared" si="138"/>
        <v>0</v>
      </c>
      <c r="AC823" s="5">
        <v>0</v>
      </c>
      <c r="AD823" s="5">
        <v>0</v>
      </c>
      <c r="AE823" s="5">
        <f t="shared" si="139"/>
        <v>0</v>
      </c>
      <c r="AF823" s="5">
        <v>0</v>
      </c>
      <c r="AG823" s="6"/>
      <c r="AH823" s="5">
        <v>0</v>
      </c>
      <c r="AI823" s="5">
        <v>0</v>
      </c>
      <c r="AJ823" s="5">
        <v>0</v>
      </c>
      <c r="AK823" s="5">
        <f t="shared" si="140"/>
        <v>0</v>
      </c>
      <c r="AL823" s="5">
        <v>0</v>
      </c>
      <c r="AM823" s="5">
        <v>0</v>
      </c>
      <c r="AN823" s="5">
        <f t="shared" si="141"/>
        <v>0</v>
      </c>
      <c r="AO823" s="5">
        <v>0</v>
      </c>
      <c r="AP823" s="5">
        <v>0</v>
      </c>
      <c r="AQ823" s="5">
        <f t="shared" si="142"/>
        <v>0</v>
      </c>
      <c r="AR823" s="5">
        <v>0</v>
      </c>
      <c r="AS823" s="6"/>
      <c r="AT823" s="5">
        <v>0</v>
      </c>
      <c r="AU823" s="5">
        <v>0</v>
      </c>
      <c r="AV823" t="str">
        <f t="shared" si="135"/>
        <v>N</v>
      </c>
      <c r="AW823" t="s">
        <v>60</v>
      </c>
      <c r="AX823" t="s">
        <v>445</v>
      </c>
      <c r="AY823" t="s">
        <v>62</v>
      </c>
      <c r="AZ823" t="s">
        <v>62</v>
      </c>
      <c r="BA823" t="str">
        <f t="shared" si="136"/>
        <v>N</v>
      </c>
    </row>
    <row r="824" spans="1:53">
      <c r="A824" t="s">
        <v>1465</v>
      </c>
      <c r="B824" t="s">
        <v>54</v>
      </c>
      <c r="C824" t="s">
        <v>55</v>
      </c>
      <c r="D824">
        <v>2018</v>
      </c>
      <c r="F824" t="s">
        <v>2250</v>
      </c>
      <c r="G824" t="s">
        <v>2251</v>
      </c>
      <c r="H824" t="s">
        <v>2252</v>
      </c>
      <c r="I824" t="s">
        <v>2253</v>
      </c>
      <c r="J824" t="s">
        <v>255</v>
      </c>
      <c r="K824" t="s">
        <v>93</v>
      </c>
      <c r="L824" s="5">
        <v>0</v>
      </c>
      <c r="M824" s="5">
        <v>0</v>
      </c>
      <c r="N824" s="5">
        <f t="shared" si="132"/>
        <v>0</v>
      </c>
      <c r="O824" s="5">
        <v>0</v>
      </c>
      <c r="P824" s="5">
        <v>0</v>
      </c>
      <c r="Q824" s="5">
        <f t="shared" si="133"/>
        <v>0</v>
      </c>
      <c r="R824" s="5">
        <v>0</v>
      </c>
      <c r="S824" s="5">
        <v>0</v>
      </c>
      <c r="T824" s="5">
        <f t="shared" si="134"/>
        <v>0</v>
      </c>
      <c r="U824" s="5">
        <v>2</v>
      </c>
      <c r="V824" s="5">
        <v>2</v>
      </c>
      <c r="W824" s="5">
        <v>0</v>
      </c>
      <c r="X824" s="5">
        <v>0</v>
      </c>
      <c r="Y824" s="5">
        <f t="shared" si="137"/>
        <v>0</v>
      </c>
      <c r="Z824" s="5">
        <v>0</v>
      </c>
      <c r="AA824" s="5">
        <v>0</v>
      </c>
      <c r="AB824" s="5">
        <f t="shared" si="138"/>
        <v>0</v>
      </c>
      <c r="AC824" s="5">
        <v>0</v>
      </c>
      <c r="AD824" s="5">
        <v>0</v>
      </c>
      <c r="AE824" s="5">
        <f t="shared" si="139"/>
        <v>0</v>
      </c>
      <c r="AF824" s="5">
        <v>0</v>
      </c>
      <c r="AG824" s="6"/>
      <c r="AH824" s="5">
        <v>0</v>
      </c>
      <c r="AI824" s="5">
        <v>0</v>
      </c>
      <c r="AJ824" s="5">
        <v>0</v>
      </c>
      <c r="AK824" s="5">
        <f t="shared" si="140"/>
        <v>0</v>
      </c>
      <c r="AL824" s="5">
        <v>0</v>
      </c>
      <c r="AM824" s="5">
        <v>0</v>
      </c>
      <c r="AN824" s="5">
        <f t="shared" si="141"/>
        <v>0</v>
      </c>
      <c r="AO824" s="5">
        <v>0</v>
      </c>
      <c r="AP824" s="5">
        <v>0</v>
      </c>
      <c r="AQ824" s="5">
        <f t="shared" si="142"/>
        <v>0</v>
      </c>
      <c r="AR824" s="5">
        <v>0</v>
      </c>
      <c r="AS824" s="6"/>
      <c r="AT824" s="5">
        <v>0</v>
      </c>
      <c r="AU824" s="5">
        <v>0</v>
      </c>
      <c r="AV824" t="str">
        <f t="shared" si="135"/>
        <v>N</v>
      </c>
      <c r="AW824" t="s">
        <v>60</v>
      </c>
      <c r="AX824" t="s">
        <v>61</v>
      </c>
      <c r="AY824" t="s">
        <v>62</v>
      </c>
      <c r="AZ824" t="s">
        <v>62</v>
      </c>
      <c r="BA824" t="str">
        <f t="shared" si="136"/>
        <v>N</v>
      </c>
    </row>
    <row r="825" spans="1:53">
      <c r="A825" t="s">
        <v>54</v>
      </c>
      <c r="B825" t="s">
        <v>54</v>
      </c>
      <c r="C825" t="s">
        <v>55</v>
      </c>
      <c r="D825">
        <v>2018</v>
      </c>
      <c r="F825" t="s">
        <v>2254</v>
      </c>
      <c r="G825" t="s">
        <v>2255</v>
      </c>
      <c r="H825" t="s">
        <v>2256</v>
      </c>
      <c r="I825" t="s">
        <v>2257</v>
      </c>
      <c r="J825" t="s">
        <v>58</v>
      </c>
      <c r="K825" t="s">
        <v>59</v>
      </c>
      <c r="L825" s="5">
        <v>0</v>
      </c>
      <c r="M825" s="5">
        <v>0</v>
      </c>
      <c r="N825" s="5">
        <f t="shared" si="132"/>
        <v>0</v>
      </c>
      <c r="O825" s="5">
        <v>0</v>
      </c>
      <c r="P825" s="5">
        <v>0</v>
      </c>
      <c r="Q825" s="5">
        <f t="shared" si="133"/>
        <v>0</v>
      </c>
      <c r="R825" s="5">
        <v>0</v>
      </c>
      <c r="S825" s="5">
        <v>0</v>
      </c>
      <c r="T825" s="5">
        <f t="shared" si="134"/>
        <v>0</v>
      </c>
      <c r="U825" s="5">
        <v>1</v>
      </c>
      <c r="V825" s="5">
        <v>1</v>
      </c>
      <c r="W825" s="5">
        <v>0</v>
      </c>
      <c r="X825" s="5">
        <v>0</v>
      </c>
      <c r="Y825" s="5">
        <f t="shared" si="137"/>
        <v>0</v>
      </c>
      <c r="Z825" s="5">
        <v>0</v>
      </c>
      <c r="AA825" s="5">
        <v>0</v>
      </c>
      <c r="AB825" s="5">
        <f t="shared" si="138"/>
        <v>0</v>
      </c>
      <c r="AC825" s="5">
        <v>0</v>
      </c>
      <c r="AD825" s="5">
        <v>0</v>
      </c>
      <c r="AE825" s="5">
        <f t="shared" si="139"/>
        <v>0</v>
      </c>
      <c r="AF825" s="5">
        <v>1</v>
      </c>
      <c r="AG825" s="6">
        <v>43131</v>
      </c>
      <c r="AH825" s="5">
        <v>1</v>
      </c>
      <c r="AI825" s="5">
        <v>0</v>
      </c>
      <c r="AJ825" s="5">
        <v>0</v>
      </c>
      <c r="AK825" s="5">
        <f t="shared" si="140"/>
        <v>0</v>
      </c>
      <c r="AL825" s="5">
        <v>0</v>
      </c>
      <c r="AM825" s="5">
        <v>0</v>
      </c>
      <c r="AN825" s="5">
        <f t="shared" si="141"/>
        <v>0</v>
      </c>
      <c r="AO825" s="5">
        <v>0</v>
      </c>
      <c r="AP825" s="5">
        <v>0</v>
      </c>
      <c r="AQ825" s="5">
        <f t="shared" si="142"/>
        <v>0</v>
      </c>
      <c r="AR825" s="5">
        <v>0</v>
      </c>
      <c r="AS825" s="6"/>
      <c r="AT825" s="5">
        <v>0</v>
      </c>
      <c r="AU825" s="5">
        <v>0</v>
      </c>
      <c r="AV825" t="str">
        <f t="shared" si="135"/>
        <v>N</v>
      </c>
      <c r="AW825" t="s">
        <v>60</v>
      </c>
      <c r="AX825" t="s">
        <v>445</v>
      </c>
      <c r="AY825" t="s">
        <v>62</v>
      </c>
      <c r="AZ825" t="s">
        <v>62</v>
      </c>
      <c r="BA825" t="str">
        <f t="shared" si="136"/>
        <v>N</v>
      </c>
    </row>
    <row r="826" spans="1:53">
      <c r="A826" t="s">
        <v>54</v>
      </c>
      <c r="B826" t="s">
        <v>54</v>
      </c>
      <c r="C826" t="s">
        <v>55</v>
      </c>
      <c r="D826">
        <v>2018</v>
      </c>
      <c r="F826" t="s">
        <v>2258</v>
      </c>
      <c r="G826" t="s">
        <v>2259</v>
      </c>
      <c r="H826" t="s">
        <v>913</v>
      </c>
      <c r="I826" t="s">
        <v>2260</v>
      </c>
      <c r="J826" t="s">
        <v>58</v>
      </c>
      <c r="K826" t="s">
        <v>59</v>
      </c>
      <c r="L826" s="5">
        <v>0</v>
      </c>
      <c r="M826" s="5">
        <v>0</v>
      </c>
      <c r="N826" s="5">
        <f t="shared" si="132"/>
        <v>0</v>
      </c>
      <c r="O826" s="5">
        <v>0</v>
      </c>
      <c r="P826" s="5">
        <v>0</v>
      </c>
      <c r="Q826" s="5">
        <f t="shared" si="133"/>
        <v>0</v>
      </c>
      <c r="R826" s="5">
        <v>0</v>
      </c>
      <c r="S826" s="5">
        <v>0</v>
      </c>
      <c r="T826" s="5">
        <f t="shared" si="134"/>
        <v>0</v>
      </c>
      <c r="U826" s="5">
        <v>1</v>
      </c>
      <c r="V826" s="5">
        <v>1</v>
      </c>
      <c r="W826" s="5">
        <v>0</v>
      </c>
      <c r="X826" s="5">
        <v>0</v>
      </c>
      <c r="Y826" s="5">
        <f t="shared" si="137"/>
        <v>0</v>
      </c>
      <c r="Z826" s="5">
        <v>0</v>
      </c>
      <c r="AA826" s="5">
        <v>0</v>
      </c>
      <c r="AB826" s="5">
        <f t="shared" si="138"/>
        <v>0</v>
      </c>
      <c r="AC826" s="5">
        <v>0</v>
      </c>
      <c r="AD826" s="5">
        <v>0</v>
      </c>
      <c r="AE826" s="5">
        <f t="shared" si="139"/>
        <v>0</v>
      </c>
      <c r="AF826" s="5">
        <v>1</v>
      </c>
      <c r="AG826" s="6">
        <v>43172</v>
      </c>
      <c r="AH826" s="5">
        <v>1</v>
      </c>
      <c r="AI826" s="5">
        <v>0</v>
      </c>
      <c r="AJ826" s="5">
        <v>0</v>
      </c>
      <c r="AK826" s="5">
        <f t="shared" si="140"/>
        <v>0</v>
      </c>
      <c r="AL826" s="5">
        <v>0</v>
      </c>
      <c r="AM826" s="5">
        <v>0</v>
      </c>
      <c r="AN826" s="5">
        <f t="shared" si="141"/>
        <v>0</v>
      </c>
      <c r="AO826" s="5">
        <v>0</v>
      </c>
      <c r="AP826" s="5">
        <v>0</v>
      </c>
      <c r="AQ826" s="5">
        <f t="shared" si="142"/>
        <v>0</v>
      </c>
      <c r="AR826" s="5">
        <v>0</v>
      </c>
      <c r="AS826" s="6"/>
      <c r="AT826" s="5">
        <v>0</v>
      </c>
      <c r="AU826" s="5">
        <v>0</v>
      </c>
      <c r="AV826" t="str">
        <f t="shared" si="135"/>
        <v>N</v>
      </c>
      <c r="AW826" t="s">
        <v>60</v>
      </c>
      <c r="AX826" t="s">
        <v>445</v>
      </c>
      <c r="AY826" t="s">
        <v>62</v>
      </c>
      <c r="AZ826" t="s">
        <v>62</v>
      </c>
      <c r="BA826" t="str">
        <f t="shared" si="136"/>
        <v>N</v>
      </c>
    </row>
    <row r="827" spans="1:53">
      <c r="A827" t="s">
        <v>54</v>
      </c>
      <c r="B827" t="s">
        <v>54</v>
      </c>
      <c r="C827" t="s">
        <v>55</v>
      </c>
      <c r="D827">
        <v>2018</v>
      </c>
      <c r="F827" t="s">
        <v>2261</v>
      </c>
      <c r="G827" t="s">
        <v>2262</v>
      </c>
      <c r="H827" t="s">
        <v>2058</v>
      </c>
      <c r="I827" t="s">
        <v>2263</v>
      </c>
      <c r="J827" t="s">
        <v>58</v>
      </c>
      <c r="K827" t="s">
        <v>59</v>
      </c>
      <c r="L827" s="5">
        <v>0</v>
      </c>
      <c r="M827" s="5">
        <v>0</v>
      </c>
      <c r="N827" s="5">
        <f t="shared" si="132"/>
        <v>0</v>
      </c>
      <c r="O827" s="5">
        <v>0</v>
      </c>
      <c r="P827" s="5">
        <v>0</v>
      </c>
      <c r="Q827" s="5">
        <f t="shared" si="133"/>
        <v>0</v>
      </c>
      <c r="R827" s="5">
        <v>0</v>
      </c>
      <c r="S827" s="5">
        <v>0</v>
      </c>
      <c r="T827" s="5">
        <f t="shared" si="134"/>
        <v>0</v>
      </c>
      <c r="U827" s="5">
        <v>1</v>
      </c>
      <c r="V827" s="5">
        <v>1</v>
      </c>
      <c r="W827" s="5">
        <v>0</v>
      </c>
      <c r="X827" s="5">
        <v>0</v>
      </c>
      <c r="Y827" s="5">
        <f t="shared" si="137"/>
        <v>0</v>
      </c>
      <c r="Z827" s="5">
        <v>0</v>
      </c>
      <c r="AA827" s="5">
        <v>0</v>
      </c>
      <c r="AB827" s="5">
        <f t="shared" si="138"/>
        <v>0</v>
      </c>
      <c r="AC827" s="5">
        <v>0</v>
      </c>
      <c r="AD827" s="5">
        <v>0</v>
      </c>
      <c r="AE827" s="5">
        <f t="shared" si="139"/>
        <v>0</v>
      </c>
      <c r="AF827" s="5">
        <v>1</v>
      </c>
      <c r="AG827" s="6">
        <v>43180</v>
      </c>
      <c r="AH827" s="5">
        <v>1</v>
      </c>
      <c r="AI827" s="5">
        <v>0</v>
      </c>
      <c r="AJ827" s="5">
        <v>0</v>
      </c>
      <c r="AK827" s="5">
        <f t="shared" si="140"/>
        <v>0</v>
      </c>
      <c r="AL827" s="5">
        <v>0</v>
      </c>
      <c r="AM827" s="5">
        <v>0</v>
      </c>
      <c r="AN827" s="5">
        <f t="shared" si="141"/>
        <v>0</v>
      </c>
      <c r="AO827" s="5">
        <v>0</v>
      </c>
      <c r="AP827" s="5">
        <v>0</v>
      </c>
      <c r="AQ827" s="5">
        <f t="shared" si="142"/>
        <v>0</v>
      </c>
      <c r="AR827" s="5">
        <v>0</v>
      </c>
      <c r="AS827" s="6"/>
      <c r="AT827" s="5">
        <v>0</v>
      </c>
      <c r="AU827" s="5">
        <v>0</v>
      </c>
      <c r="AV827" t="str">
        <f t="shared" si="135"/>
        <v>N</v>
      </c>
      <c r="AW827" t="s">
        <v>60</v>
      </c>
      <c r="AX827" t="s">
        <v>445</v>
      </c>
      <c r="AY827" t="s">
        <v>62</v>
      </c>
      <c r="AZ827" t="s">
        <v>62</v>
      </c>
      <c r="BA827" t="str">
        <f t="shared" si="136"/>
        <v>N</v>
      </c>
    </row>
    <row r="828" spans="1:53">
      <c r="A828" t="s">
        <v>54</v>
      </c>
      <c r="B828" t="s">
        <v>54</v>
      </c>
      <c r="C828" t="s">
        <v>55</v>
      </c>
      <c r="D828">
        <v>2018</v>
      </c>
      <c r="F828" t="s">
        <v>2264</v>
      </c>
      <c r="G828" t="s">
        <v>2265</v>
      </c>
      <c r="H828" t="s">
        <v>2266</v>
      </c>
      <c r="I828" t="s">
        <v>2267</v>
      </c>
      <c r="J828" t="s">
        <v>58</v>
      </c>
      <c r="K828" t="s">
        <v>59</v>
      </c>
      <c r="L828" s="5">
        <v>0</v>
      </c>
      <c r="M828" s="5">
        <v>0</v>
      </c>
      <c r="N828" s="5">
        <f t="shared" si="132"/>
        <v>0</v>
      </c>
      <c r="O828" s="5">
        <v>0</v>
      </c>
      <c r="P828" s="5">
        <v>0</v>
      </c>
      <c r="Q828" s="5">
        <f t="shared" si="133"/>
        <v>0</v>
      </c>
      <c r="R828" s="5">
        <v>0</v>
      </c>
      <c r="S828" s="5">
        <v>0</v>
      </c>
      <c r="T828" s="5">
        <f t="shared" si="134"/>
        <v>0</v>
      </c>
      <c r="U828" s="5">
        <v>1</v>
      </c>
      <c r="V828" s="5">
        <v>1</v>
      </c>
      <c r="W828" s="5">
        <v>0</v>
      </c>
      <c r="X828" s="5">
        <v>0</v>
      </c>
      <c r="Y828" s="5">
        <f t="shared" si="137"/>
        <v>0</v>
      </c>
      <c r="Z828" s="5">
        <v>0</v>
      </c>
      <c r="AA828" s="5">
        <v>0</v>
      </c>
      <c r="AB828" s="5">
        <f t="shared" si="138"/>
        <v>0</v>
      </c>
      <c r="AC828" s="5">
        <v>0</v>
      </c>
      <c r="AD828" s="5">
        <v>0</v>
      </c>
      <c r="AE828" s="5">
        <f t="shared" si="139"/>
        <v>0</v>
      </c>
      <c r="AF828" s="5">
        <v>1</v>
      </c>
      <c r="AG828" s="6">
        <v>43371</v>
      </c>
      <c r="AH828" s="5">
        <v>1</v>
      </c>
      <c r="AI828" s="5">
        <v>0</v>
      </c>
      <c r="AJ828" s="5">
        <v>0</v>
      </c>
      <c r="AK828" s="5">
        <f t="shared" si="140"/>
        <v>0</v>
      </c>
      <c r="AL828" s="5">
        <v>0</v>
      </c>
      <c r="AM828" s="5">
        <v>0</v>
      </c>
      <c r="AN828" s="5">
        <f t="shared" si="141"/>
        <v>0</v>
      </c>
      <c r="AO828" s="5">
        <v>0</v>
      </c>
      <c r="AP828" s="5">
        <v>0</v>
      </c>
      <c r="AQ828" s="5">
        <f t="shared" si="142"/>
        <v>0</v>
      </c>
      <c r="AR828" s="5">
        <v>0</v>
      </c>
      <c r="AS828" s="6"/>
      <c r="AT828" s="5">
        <v>0</v>
      </c>
      <c r="AU828" s="5">
        <v>0</v>
      </c>
      <c r="AV828" t="str">
        <f t="shared" si="135"/>
        <v>N</v>
      </c>
      <c r="AW828" t="s">
        <v>60</v>
      </c>
      <c r="AX828" t="s">
        <v>445</v>
      </c>
      <c r="AY828" t="s">
        <v>62</v>
      </c>
      <c r="AZ828" t="s">
        <v>62</v>
      </c>
      <c r="BA828" t="str">
        <f t="shared" si="136"/>
        <v>N</v>
      </c>
    </row>
    <row r="829" spans="1:53">
      <c r="A829" t="s">
        <v>54</v>
      </c>
      <c r="B829" t="s">
        <v>54</v>
      </c>
      <c r="C829" t="s">
        <v>55</v>
      </c>
      <c r="D829">
        <v>2018</v>
      </c>
      <c r="F829" t="s">
        <v>2268</v>
      </c>
      <c r="G829" t="s">
        <v>2269</v>
      </c>
      <c r="H829" t="s">
        <v>913</v>
      </c>
      <c r="I829" t="s">
        <v>2270</v>
      </c>
      <c r="J829" t="s">
        <v>58</v>
      </c>
      <c r="K829" t="s">
        <v>59</v>
      </c>
      <c r="L829" s="5">
        <v>0</v>
      </c>
      <c r="M829" s="5">
        <v>0</v>
      </c>
      <c r="N829" s="5">
        <f t="shared" si="132"/>
        <v>0</v>
      </c>
      <c r="O829" s="5">
        <v>0</v>
      </c>
      <c r="P829" s="5">
        <v>0</v>
      </c>
      <c r="Q829" s="5">
        <f t="shared" si="133"/>
        <v>0</v>
      </c>
      <c r="R829" s="5">
        <v>0</v>
      </c>
      <c r="S829" s="5">
        <v>0</v>
      </c>
      <c r="T829" s="5">
        <f t="shared" si="134"/>
        <v>0</v>
      </c>
      <c r="U829" s="5">
        <v>1</v>
      </c>
      <c r="V829" s="5">
        <v>1</v>
      </c>
      <c r="W829" s="5">
        <v>0</v>
      </c>
      <c r="X829" s="5">
        <v>0</v>
      </c>
      <c r="Y829" s="5">
        <f t="shared" si="137"/>
        <v>0</v>
      </c>
      <c r="Z829" s="5">
        <v>0</v>
      </c>
      <c r="AA829" s="5">
        <v>0</v>
      </c>
      <c r="AB829" s="5">
        <f t="shared" si="138"/>
        <v>0</v>
      </c>
      <c r="AC829" s="5">
        <v>0</v>
      </c>
      <c r="AD829" s="5">
        <v>0</v>
      </c>
      <c r="AE829" s="5">
        <f t="shared" si="139"/>
        <v>0</v>
      </c>
      <c r="AF829" s="5">
        <v>1</v>
      </c>
      <c r="AG829" s="6">
        <v>43334</v>
      </c>
      <c r="AH829" s="5">
        <v>1</v>
      </c>
      <c r="AI829" s="5">
        <v>0</v>
      </c>
      <c r="AJ829" s="5">
        <v>0</v>
      </c>
      <c r="AK829" s="5">
        <f t="shared" si="140"/>
        <v>0</v>
      </c>
      <c r="AL829" s="5">
        <v>0</v>
      </c>
      <c r="AM829" s="5">
        <v>0</v>
      </c>
      <c r="AN829" s="5">
        <f t="shared" si="141"/>
        <v>0</v>
      </c>
      <c r="AO829" s="5">
        <v>0</v>
      </c>
      <c r="AP829" s="5">
        <v>0</v>
      </c>
      <c r="AQ829" s="5">
        <f t="shared" si="142"/>
        <v>0</v>
      </c>
      <c r="AR829" s="5">
        <v>0</v>
      </c>
      <c r="AS829" s="6"/>
      <c r="AT829" s="5">
        <v>0</v>
      </c>
      <c r="AU829" s="5">
        <v>0</v>
      </c>
      <c r="AV829" t="str">
        <f t="shared" si="135"/>
        <v>N</v>
      </c>
      <c r="AW829" t="s">
        <v>60</v>
      </c>
      <c r="AX829" t="s">
        <v>445</v>
      </c>
      <c r="AY829" t="s">
        <v>62</v>
      </c>
      <c r="AZ829" t="s">
        <v>62</v>
      </c>
      <c r="BA829" t="str">
        <f t="shared" si="136"/>
        <v>N</v>
      </c>
    </row>
    <row r="830" spans="1:53">
      <c r="A830" t="s">
        <v>54</v>
      </c>
      <c r="B830" t="s">
        <v>54</v>
      </c>
      <c r="C830" t="s">
        <v>55</v>
      </c>
      <c r="D830">
        <v>2018</v>
      </c>
      <c r="F830" t="s">
        <v>2271</v>
      </c>
      <c r="G830" t="s">
        <v>2272</v>
      </c>
      <c r="H830" t="s">
        <v>2273</v>
      </c>
      <c r="I830" t="s">
        <v>2274</v>
      </c>
      <c r="J830" t="s">
        <v>58</v>
      </c>
      <c r="K830" t="s">
        <v>59</v>
      </c>
      <c r="L830" s="5">
        <v>0</v>
      </c>
      <c r="M830" s="5">
        <v>0</v>
      </c>
      <c r="N830" s="5">
        <f t="shared" si="132"/>
        <v>0</v>
      </c>
      <c r="O830" s="5">
        <v>0</v>
      </c>
      <c r="P830" s="5">
        <v>0</v>
      </c>
      <c r="Q830" s="5">
        <f t="shared" si="133"/>
        <v>0</v>
      </c>
      <c r="R830" s="5">
        <v>0</v>
      </c>
      <c r="S830" s="5">
        <v>0</v>
      </c>
      <c r="T830" s="5">
        <f t="shared" si="134"/>
        <v>0</v>
      </c>
      <c r="U830" s="5">
        <v>1</v>
      </c>
      <c r="V830" s="5">
        <v>1</v>
      </c>
      <c r="W830" s="5">
        <v>0</v>
      </c>
      <c r="X830" s="5">
        <v>0</v>
      </c>
      <c r="Y830" s="5">
        <f t="shared" si="137"/>
        <v>0</v>
      </c>
      <c r="Z830" s="5">
        <v>0</v>
      </c>
      <c r="AA830" s="5">
        <v>0</v>
      </c>
      <c r="AB830" s="5">
        <f t="shared" si="138"/>
        <v>0</v>
      </c>
      <c r="AC830" s="5">
        <v>0</v>
      </c>
      <c r="AD830" s="5">
        <v>0</v>
      </c>
      <c r="AE830" s="5">
        <f t="shared" si="139"/>
        <v>0</v>
      </c>
      <c r="AF830" s="5">
        <v>1</v>
      </c>
      <c r="AG830" s="6">
        <v>43264</v>
      </c>
      <c r="AH830" s="5">
        <v>1</v>
      </c>
      <c r="AI830" s="5">
        <v>0</v>
      </c>
      <c r="AJ830" s="5">
        <v>0</v>
      </c>
      <c r="AK830" s="5">
        <f t="shared" si="140"/>
        <v>0</v>
      </c>
      <c r="AL830" s="5">
        <v>0</v>
      </c>
      <c r="AM830" s="5">
        <v>0</v>
      </c>
      <c r="AN830" s="5">
        <f t="shared" si="141"/>
        <v>0</v>
      </c>
      <c r="AO830" s="5">
        <v>0</v>
      </c>
      <c r="AP830" s="5">
        <v>0</v>
      </c>
      <c r="AQ830" s="5">
        <f t="shared" si="142"/>
        <v>0</v>
      </c>
      <c r="AR830" s="5">
        <v>0</v>
      </c>
      <c r="AS830" s="6"/>
      <c r="AT830" s="5">
        <v>0</v>
      </c>
      <c r="AU830" s="5">
        <v>0</v>
      </c>
      <c r="AV830" t="str">
        <f t="shared" si="135"/>
        <v>N</v>
      </c>
      <c r="AW830" t="s">
        <v>60</v>
      </c>
      <c r="AX830" t="s">
        <v>445</v>
      </c>
      <c r="AY830" t="s">
        <v>62</v>
      </c>
      <c r="AZ830" t="s">
        <v>62</v>
      </c>
      <c r="BA830" t="str">
        <f t="shared" si="136"/>
        <v>N</v>
      </c>
    </row>
    <row r="831" spans="1:53">
      <c r="A831" t="s">
        <v>54</v>
      </c>
      <c r="B831" t="s">
        <v>54</v>
      </c>
      <c r="C831" t="s">
        <v>55</v>
      </c>
      <c r="D831">
        <v>2018</v>
      </c>
      <c r="F831" t="s">
        <v>2275</v>
      </c>
      <c r="G831" t="s">
        <v>2276</v>
      </c>
      <c r="H831" t="s">
        <v>913</v>
      </c>
      <c r="I831" t="s">
        <v>2277</v>
      </c>
      <c r="J831" t="s">
        <v>58</v>
      </c>
      <c r="K831" t="s">
        <v>59</v>
      </c>
      <c r="L831" s="5">
        <v>0</v>
      </c>
      <c r="M831" s="5">
        <v>0</v>
      </c>
      <c r="N831" s="5">
        <f t="shared" si="132"/>
        <v>0</v>
      </c>
      <c r="O831" s="5">
        <v>0</v>
      </c>
      <c r="P831" s="5">
        <v>0</v>
      </c>
      <c r="Q831" s="5">
        <f t="shared" si="133"/>
        <v>0</v>
      </c>
      <c r="R831" s="5">
        <v>0</v>
      </c>
      <c r="S831" s="5">
        <v>0</v>
      </c>
      <c r="T831" s="5">
        <f t="shared" si="134"/>
        <v>0</v>
      </c>
      <c r="U831" s="5">
        <v>1</v>
      </c>
      <c r="V831" s="5">
        <v>1</v>
      </c>
      <c r="W831" s="5">
        <v>0</v>
      </c>
      <c r="X831" s="5">
        <v>0</v>
      </c>
      <c r="Y831" s="5">
        <f t="shared" si="137"/>
        <v>0</v>
      </c>
      <c r="Z831" s="5">
        <v>0</v>
      </c>
      <c r="AA831" s="5">
        <v>0</v>
      </c>
      <c r="AB831" s="5">
        <f t="shared" si="138"/>
        <v>0</v>
      </c>
      <c r="AC831" s="5">
        <v>0</v>
      </c>
      <c r="AD831" s="5">
        <v>0</v>
      </c>
      <c r="AE831" s="5">
        <f t="shared" si="139"/>
        <v>0</v>
      </c>
      <c r="AF831" s="5">
        <v>1</v>
      </c>
      <c r="AG831" s="6">
        <v>43315</v>
      </c>
      <c r="AH831" s="5">
        <v>1</v>
      </c>
      <c r="AI831" s="5">
        <v>0</v>
      </c>
      <c r="AJ831" s="5">
        <v>0</v>
      </c>
      <c r="AK831" s="5">
        <f t="shared" si="140"/>
        <v>0</v>
      </c>
      <c r="AL831" s="5">
        <v>0</v>
      </c>
      <c r="AM831" s="5">
        <v>0</v>
      </c>
      <c r="AN831" s="5">
        <f t="shared" si="141"/>
        <v>0</v>
      </c>
      <c r="AO831" s="5">
        <v>0</v>
      </c>
      <c r="AP831" s="5">
        <v>0</v>
      </c>
      <c r="AQ831" s="5">
        <f t="shared" si="142"/>
        <v>0</v>
      </c>
      <c r="AR831" s="5">
        <v>0</v>
      </c>
      <c r="AS831" s="6"/>
      <c r="AT831" s="5">
        <v>0</v>
      </c>
      <c r="AU831" s="5">
        <v>0</v>
      </c>
      <c r="AV831" t="str">
        <f t="shared" si="135"/>
        <v>N</v>
      </c>
      <c r="AW831" t="s">
        <v>60</v>
      </c>
      <c r="AX831" t="s">
        <v>445</v>
      </c>
      <c r="AY831" t="s">
        <v>62</v>
      </c>
      <c r="AZ831" t="s">
        <v>62</v>
      </c>
      <c r="BA831" t="str">
        <f t="shared" si="136"/>
        <v>N</v>
      </c>
    </row>
    <row r="832" spans="1:53">
      <c r="A832" t="s">
        <v>54</v>
      </c>
      <c r="B832" t="s">
        <v>54</v>
      </c>
      <c r="C832" t="s">
        <v>55</v>
      </c>
      <c r="D832">
        <v>2018</v>
      </c>
      <c r="F832" t="s">
        <v>2264</v>
      </c>
      <c r="G832" t="s">
        <v>2265</v>
      </c>
      <c r="H832" t="s">
        <v>2266</v>
      </c>
      <c r="I832" t="s">
        <v>2267</v>
      </c>
      <c r="J832" t="s">
        <v>101</v>
      </c>
      <c r="K832" t="s">
        <v>93</v>
      </c>
      <c r="L832" s="5">
        <v>0</v>
      </c>
      <c r="M832" s="5">
        <v>0</v>
      </c>
      <c r="N832" s="5">
        <f t="shared" si="132"/>
        <v>0</v>
      </c>
      <c r="O832" s="5">
        <v>0</v>
      </c>
      <c r="P832" s="5">
        <v>0</v>
      </c>
      <c r="Q832" s="5">
        <f t="shared" si="133"/>
        <v>0</v>
      </c>
      <c r="R832" s="5">
        <v>0</v>
      </c>
      <c r="S832" s="5">
        <v>0</v>
      </c>
      <c r="T832" s="5">
        <f t="shared" si="134"/>
        <v>0</v>
      </c>
      <c r="U832" s="5">
        <v>1</v>
      </c>
      <c r="V832" s="5">
        <v>1</v>
      </c>
      <c r="W832" s="5">
        <v>0</v>
      </c>
      <c r="X832" s="5">
        <v>0</v>
      </c>
      <c r="Y832" s="5">
        <f t="shared" si="137"/>
        <v>0</v>
      </c>
      <c r="Z832" s="5">
        <v>0</v>
      </c>
      <c r="AA832" s="5">
        <v>0</v>
      </c>
      <c r="AB832" s="5">
        <f t="shared" si="138"/>
        <v>0</v>
      </c>
      <c r="AC832" s="5">
        <v>0</v>
      </c>
      <c r="AD832" s="5">
        <v>0</v>
      </c>
      <c r="AE832" s="5">
        <f t="shared" si="139"/>
        <v>0</v>
      </c>
      <c r="AF832" s="5">
        <v>1</v>
      </c>
      <c r="AG832" s="6">
        <v>43371</v>
      </c>
      <c r="AH832" s="5">
        <v>1</v>
      </c>
      <c r="AI832" s="5">
        <v>0</v>
      </c>
      <c r="AJ832" s="5">
        <v>0</v>
      </c>
      <c r="AK832" s="5">
        <f t="shared" si="140"/>
        <v>0</v>
      </c>
      <c r="AL832" s="5">
        <v>0</v>
      </c>
      <c r="AM832" s="5">
        <v>0</v>
      </c>
      <c r="AN832" s="5">
        <f t="shared" si="141"/>
        <v>0</v>
      </c>
      <c r="AO832" s="5">
        <v>0</v>
      </c>
      <c r="AP832" s="5">
        <v>0</v>
      </c>
      <c r="AQ832" s="5">
        <f t="shared" si="142"/>
        <v>0</v>
      </c>
      <c r="AR832" s="5">
        <v>0</v>
      </c>
      <c r="AS832" s="6"/>
      <c r="AT832" s="5">
        <v>0</v>
      </c>
      <c r="AU832" s="5">
        <v>0</v>
      </c>
      <c r="AV832" t="str">
        <f t="shared" si="135"/>
        <v>N</v>
      </c>
      <c r="AW832" t="s">
        <v>60</v>
      </c>
      <c r="AX832" t="s">
        <v>445</v>
      </c>
      <c r="AY832" t="s">
        <v>62</v>
      </c>
      <c r="AZ832" t="s">
        <v>62</v>
      </c>
      <c r="BA832" t="str">
        <f t="shared" si="136"/>
        <v>N</v>
      </c>
    </row>
    <row r="833" spans="1:53">
      <c r="A833" t="s">
        <v>54</v>
      </c>
      <c r="B833" t="s">
        <v>54</v>
      </c>
      <c r="C833" t="s">
        <v>55</v>
      </c>
      <c r="D833">
        <v>2018</v>
      </c>
      <c r="F833" t="s">
        <v>2278</v>
      </c>
      <c r="G833" t="s">
        <v>2279</v>
      </c>
      <c r="H833" t="s">
        <v>2280</v>
      </c>
      <c r="I833" t="s">
        <v>2281</v>
      </c>
      <c r="J833" t="s">
        <v>101</v>
      </c>
      <c r="K833" t="s">
        <v>93</v>
      </c>
      <c r="L833" s="5">
        <v>0</v>
      </c>
      <c r="M833" s="5">
        <v>0</v>
      </c>
      <c r="N833" s="5">
        <f t="shared" si="132"/>
        <v>0</v>
      </c>
      <c r="O833" s="5">
        <v>0</v>
      </c>
      <c r="P833" s="5">
        <v>0</v>
      </c>
      <c r="Q833" s="5">
        <f t="shared" si="133"/>
        <v>0</v>
      </c>
      <c r="R833" s="5">
        <v>0</v>
      </c>
      <c r="S833" s="5">
        <v>0</v>
      </c>
      <c r="T833" s="5">
        <f t="shared" si="134"/>
        <v>0</v>
      </c>
      <c r="U833" s="5">
        <v>1</v>
      </c>
      <c r="V833" s="5">
        <v>1</v>
      </c>
      <c r="W833" s="5">
        <v>0</v>
      </c>
      <c r="X833" s="5">
        <v>0</v>
      </c>
      <c r="Y833" s="5">
        <f t="shared" si="137"/>
        <v>0</v>
      </c>
      <c r="Z833" s="5">
        <v>0</v>
      </c>
      <c r="AA833" s="5">
        <v>0</v>
      </c>
      <c r="AB833" s="5">
        <f t="shared" si="138"/>
        <v>0</v>
      </c>
      <c r="AC833" s="5">
        <v>0</v>
      </c>
      <c r="AD833" s="5">
        <v>0</v>
      </c>
      <c r="AE833" s="5">
        <f t="shared" si="139"/>
        <v>0</v>
      </c>
      <c r="AF833" s="5">
        <v>1</v>
      </c>
      <c r="AG833" s="6">
        <v>43243</v>
      </c>
      <c r="AH833" s="5">
        <v>1</v>
      </c>
      <c r="AI833" s="5">
        <v>0</v>
      </c>
      <c r="AJ833" s="5">
        <v>0</v>
      </c>
      <c r="AK833" s="5">
        <f t="shared" si="140"/>
        <v>0</v>
      </c>
      <c r="AL833" s="5">
        <v>0</v>
      </c>
      <c r="AM833" s="5">
        <v>0</v>
      </c>
      <c r="AN833" s="5">
        <f t="shared" si="141"/>
        <v>0</v>
      </c>
      <c r="AO833" s="5">
        <v>0</v>
      </c>
      <c r="AP833" s="5">
        <v>0</v>
      </c>
      <c r="AQ833" s="5">
        <f t="shared" si="142"/>
        <v>0</v>
      </c>
      <c r="AR833" s="5">
        <v>0</v>
      </c>
      <c r="AS833" s="6"/>
      <c r="AT833" s="5">
        <v>0</v>
      </c>
      <c r="AU833" s="5">
        <v>0</v>
      </c>
      <c r="AV833" t="str">
        <f t="shared" si="135"/>
        <v>N</v>
      </c>
      <c r="AW833" t="s">
        <v>60</v>
      </c>
      <c r="AX833" t="s">
        <v>445</v>
      </c>
      <c r="AY833" t="s">
        <v>62</v>
      </c>
      <c r="AZ833" t="s">
        <v>62</v>
      </c>
      <c r="BA833" t="str">
        <f t="shared" si="136"/>
        <v>N</v>
      </c>
    </row>
    <row r="834" spans="1:53">
      <c r="A834" t="s">
        <v>54</v>
      </c>
      <c r="B834" t="s">
        <v>54</v>
      </c>
      <c r="C834" t="s">
        <v>55</v>
      </c>
      <c r="D834">
        <v>2018</v>
      </c>
      <c r="F834" t="s">
        <v>2282</v>
      </c>
      <c r="G834" t="s">
        <v>2283</v>
      </c>
      <c r="H834" t="s">
        <v>1357</v>
      </c>
      <c r="I834" t="s">
        <v>2284</v>
      </c>
      <c r="J834" t="s">
        <v>101</v>
      </c>
      <c r="K834" t="s">
        <v>93</v>
      </c>
      <c r="L834" s="5">
        <v>0</v>
      </c>
      <c r="M834" s="5">
        <v>0</v>
      </c>
      <c r="N834" s="5">
        <f t="shared" ref="N834:N897" si="143">L834+M834</f>
        <v>0</v>
      </c>
      <c r="O834" s="5">
        <v>0</v>
      </c>
      <c r="P834" s="5">
        <v>0</v>
      </c>
      <c r="Q834" s="5">
        <f t="shared" ref="Q834:Q897" si="144">O834+P834</f>
        <v>0</v>
      </c>
      <c r="R834" s="5">
        <v>0</v>
      </c>
      <c r="S834" s="5">
        <v>0</v>
      </c>
      <c r="T834" s="5">
        <f t="shared" ref="T834:T897" si="145">R834+S834</f>
        <v>0</v>
      </c>
      <c r="U834" s="5">
        <v>1</v>
      </c>
      <c r="V834" s="5">
        <v>1</v>
      </c>
      <c r="W834" s="5">
        <v>0</v>
      </c>
      <c r="X834" s="5">
        <v>0</v>
      </c>
      <c r="Y834" s="5">
        <f t="shared" si="137"/>
        <v>0</v>
      </c>
      <c r="Z834" s="5">
        <v>0</v>
      </c>
      <c r="AA834" s="5">
        <v>0</v>
      </c>
      <c r="AB834" s="5">
        <f t="shared" si="138"/>
        <v>0</v>
      </c>
      <c r="AC834" s="5">
        <v>0</v>
      </c>
      <c r="AD834" s="5">
        <v>0</v>
      </c>
      <c r="AE834" s="5">
        <f t="shared" si="139"/>
        <v>0</v>
      </c>
      <c r="AF834" s="5">
        <v>1</v>
      </c>
      <c r="AG834" s="6">
        <v>43348</v>
      </c>
      <c r="AH834" s="5">
        <v>1</v>
      </c>
      <c r="AI834" s="5">
        <v>0</v>
      </c>
      <c r="AJ834" s="5">
        <v>0</v>
      </c>
      <c r="AK834" s="5">
        <f t="shared" si="140"/>
        <v>0</v>
      </c>
      <c r="AL834" s="5">
        <v>0</v>
      </c>
      <c r="AM834" s="5">
        <v>0</v>
      </c>
      <c r="AN834" s="5">
        <f t="shared" si="141"/>
        <v>0</v>
      </c>
      <c r="AO834" s="5">
        <v>0</v>
      </c>
      <c r="AP834" s="5">
        <v>0</v>
      </c>
      <c r="AQ834" s="5">
        <f t="shared" si="142"/>
        <v>0</v>
      </c>
      <c r="AR834" s="5">
        <v>0</v>
      </c>
      <c r="AS834" s="6"/>
      <c r="AT834" s="5">
        <v>0</v>
      </c>
      <c r="AU834" s="5">
        <v>0</v>
      </c>
      <c r="AV834" t="str">
        <f t="shared" ref="AV834:AV897" si="146">IF(AU834 &gt; 0, "Y", "N")</f>
        <v>N</v>
      </c>
      <c r="AW834" t="s">
        <v>60</v>
      </c>
      <c r="AX834" t="s">
        <v>445</v>
      </c>
      <c r="AY834" t="s">
        <v>62</v>
      </c>
      <c r="AZ834" t="s">
        <v>62</v>
      </c>
      <c r="BA834" t="str">
        <f t="shared" ref="BA834:BA897" si="147">IF(OR(L834&gt;0, O834&gt;0, R834&gt;0, W834&gt;0, Z834&gt;0, AC834&gt;0, AI834&gt;0, AL834&gt;0, AO834&gt;0, M834&gt;0), "Y", "N")</f>
        <v>N</v>
      </c>
    </row>
    <row r="835" spans="1:53">
      <c r="A835" t="s">
        <v>54</v>
      </c>
      <c r="B835" t="s">
        <v>54</v>
      </c>
      <c r="C835" t="s">
        <v>55</v>
      </c>
      <c r="D835">
        <v>2018</v>
      </c>
      <c r="F835" t="s">
        <v>2285</v>
      </c>
      <c r="G835" t="s">
        <v>2286</v>
      </c>
      <c r="H835" t="s">
        <v>2287</v>
      </c>
      <c r="I835" t="s">
        <v>2288</v>
      </c>
      <c r="J835" t="s">
        <v>101</v>
      </c>
      <c r="K835" t="s">
        <v>93</v>
      </c>
      <c r="L835" s="5">
        <v>0</v>
      </c>
      <c r="M835" s="5">
        <v>0</v>
      </c>
      <c r="N835" s="5">
        <f t="shared" si="143"/>
        <v>0</v>
      </c>
      <c r="O835" s="5">
        <v>0</v>
      </c>
      <c r="P835" s="5">
        <v>0</v>
      </c>
      <c r="Q835" s="5">
        <f t="shared" si="144"/>
        <v>0</v>
      </c>
      <c r="R835" s="5">
        <v>0</v>
      </c>
      <c r="S835" s="5">
        <v>0</v>
      </c>
      <c r="T835" s="5">
        <f t="shared" si="145"/>
        <v>0</v>
      </c>
      <c r="U835" s="5">
        <v>1</v>
      </c>
      <c r="V835" s="5">
        <v>1</v>
      </c>
      <c r="W835" s="5">
        <v>0</v>
      </c>
      <c r="X835" s="5">
        <v>0</v>
      </c>
      <c r="Y835" s="5">
        <f t="shared" ref="Y835:Y898" si="148">W835+X835</f>
        <v>0</v>
      </c>
      <c r="Z835" s="5">
        <v>0</v>
      </c>
      <c r="AA835" s="5">
        <v>0</v>
      </c>
      <c r="AB835" s="5">
        <f t="shared" ref="AB835:AB898" si="149">SUM(Z835:AA835)</f>
        <v>0</v>
      </c>
      <c r="AC835" s="5">
        <v>0</v>
      </c>
      <c r="AD835" s="5">
        <v>0</v>
      </c>
      <c r="AE835" s="5">
        <f t="shared" ref="AE835:AE898" si="150">SUM(AC835:AD835)</f>
        <v>0</v>
      </c>
      <c r="AF835" s="5">
        <v>0</v>
      </c>
      <c r="AG835" s="6"/>
      <c r="AH835" s="5">
        <v>0</v>
      </c>
      <c r="AI835" s="5">
        <v>0</v>
      </c>
      <c r="AJ835" s="5">
        <v>0</v>
      </c>
      <c r="AK835" s="5">
        <f t="shared" ref="AK835:AK898" si="151">SUM(AI835:AJ835)</f>
        <v>0</v>
      </c>
      <c r="AL835" s="5">
        <v>0</v>
      </c>
      <c r="AM835" s="5">
        <v>0</v>
      </c>
      <c r="AN835" s="5">
        <f t="shared" ref="AN835:AN898" si="152">SUM(AL835:AM835)</f>
        <v>0</v>
      </c>
      <c r="AO835" s="5">
        <v>0</v>
      </c>
      <c r="AP835" s="5">
        <v>0</v>
      </c>
      <c r="AQ835" s="5">
        <f t="shared" ref="AQ835:AQ898" si="153">SUM(AO835:AP835)</f>
        <v>0</v>
      </c>
      <c r="AR835" s="5">
        <v>0</v>
      </c>
      <c r="AS835" s="6"/>
      <c r="AT835" s="5">
        <v>0</v>
      </c>
      <c r="AU835" s="5">
        <v>0</v>
      </c>
      <c r="AV835" t="str">
        <f t="shared" si="146"/>
        <v>N</v>
      </c>
      <c r="AW835" t="s">
        <v>60</v>
      </c>
      <c r="AX835" t="s">
        <v>445</v>
      </c>
      <c r="AY835" t="s">
        <v>62</v>
      </c>
      <c r="AZ835" t="s">
        <v>62</v>
      </c>
      <c r="BA835" t="str">
        <f t="shared" si="147"/>
        <v>N</v>
      </c>
    </row>
    <row r="836" spans="1:53">
      <c r="A836" t="s">
        <v>54</v>
      </c>
      <c r="B836" t="s">
        <v>54</v>
      </c>
      <c r="C836" t="s">
        <v>55</v>
      </c>
      <c r="D836">
        <v>2018</v>
      </c>
      <c r="F836" t="s">
        <v>2289</v>
      </c>
      <c r="G836" t="s">
        <v>2290</v>
      </c>
      <c r="H836" t="s">
        <v>2291</v>
      </c>
      <c r="I836" t="s">
        <v>2292</v>
      </c>
      <c r="J836" t="s">
        <v>255</v>
      </c>
      <c r="K836" t="s">
        <v>59</v>
      </c>
      <c r="L836" s="5">
        <v>0</v>
      </c>
      <c r="M836" s="5">
        <v>0</v>
      </c>
      <c r="N836" s="5">
        <f t="shared" si="143"/>
        <v>0</v>
      </c>
      <c r="O836" s="5">
        <v>0</v>
      </c>
      <c r="P836" s="5">
        <v>0</v>
      </c>
      <c r="Q836" s="5">
        <f t="shared" si="144"/>
        <v>0</v>
      </c>
      <c r="R836" s="5">
        <v>0</v>
      </c>
      <c r="S836" s="5">
        <v>0</v>
      </c>
      <c r="T836" s="5">
        <f t="shared" si="145"/>
        <v>0</v>
      </c>
      <c r="U836" s="5">
        <v>1</v>
      </c>
      <c r="V836" s="5">
        <v>1</v>
      </c>
      <c r="W836" s="5">
        <v>0</v>
      </c>
      <c r="X836" s="5">
        <v>0</v>
      </c>
      <c r="Y836" s="5">
        <f t="shared" si="148"/>
        <v>0</v>
      </c>
      <c r="Z836" s="5">
        <v>0</v>
      </c>
      <c r="AA836" s="5">
        <v>0</v>
      </c>
      <c r="AB836" s="5">
        <f t="shared" si="149"/>
        <v>0</v>
      </c>
      <c r="AC836" s="5">
        <v>0</v>
      </c>
      <c r="AD836" s="5">
        <v>0</v>
      </c>
      <c r="AE836" s="5">
        <f t="shared" si="150"/>
        <v>0</v>
      </c>
      <c r="AF836" s="5">
        <v>0</v>
      </c>
      <c r="AG836" s="6"/>
      <c r="AH836" s="5">
        <v>0</v>
      </c>
      <c r="AI836" s="5">
        <v>0</v>
      </c>
      <c r="AJ836" s="5">
        <v>0</v>
      </c>
      <c r="AK836" s="5">
        <f t="shared" si="151"/>
        <v>0</v>
      </c>
      <c r="AL836" s="5">
        <v>0</v>
      </c>
      <c r="AM836" s="5">
        <v>0</v>
      </c>
      <c r="AN836" s="5">
        <f t="shared" si="152"/>
        <v>0</v>
      </c>
      <c r="AO836" s="5">
        <v>0</v>
      </c>
      <c r="AP836" s="5">
        <v>0</v>
      </c>
      <c r="AQ836" s="5">
        <f t="shared" si="153"/>
        <v>0</v>
      </c>
      <c r="AR836" s="5">
        <v>0</v>
      </c>
      <c r="AS836" s="6"/>
      <c r="AT836" s="5">
        <v>0</v>
      </c>
      <c r="AU836" s="5">
        <v>0</v>
      </c>
      <c r="AV836" t="str">
        <f t="shared" si="146"/>
        <v>N</v>
      </c>
      <c r="AW836" t="s">
        <v>60</v>
      </c>
      <c r="AX836" t="s">
        <v>445</v>
      </c>
      <c r="AY836" t="s">
        <v>62</v>
      </c>
      <c r="AZ836" t="s">
        <v>62</v>
      </c>
      <c r="BA836" t="str">
        <f t="shared" si="147"/>
        <v>N</v>
      </c>
    </row>
    <row r="837" spans="1:53">
      <c r="A837" t="s">
        <v>54</v>
      </c>
      <c r="B837" t="s">
        <v>54</v>
      </c>
      <c r="C837" t="s">
        <v>55</v>
      </c>
      <c r="D837">
        <v>2018</v>
      </c>
      <c r="F837" t="s">
        <v>2293</v>
      </c>
      <c r="G837" t="s">
        <v>2294</v>
      </c>
      <c r="H837" t="s">
        <v>884</v>
      </c>
      <c r="I837" t="s">
        <v>2295</v>
      </c>
      <c r="J837" t="s">
        <v>58</v>
      </c>
      <c r="K837" t="s">
        <v>59</v>
      </c>
      <c r="L837" s="5">
        <v>0</v>
      </c>
      <c r="M837" s="5">
        <v>0</v>
      </c>
      <c r="N837" s="5">
        <f t="shared" si="143"/>
        <v>0</v>
      </c>
      <c r="O837" s="5">
        <v>0</v>
      </c>
      <c r="P837" s="5">
        <v>0</v>
      </c>
      <c r="Q837" s="5">
        <f t="shared" si="144"/>
        <v>0</v>
      </c>
      <c r="R837" s="5">
        <v>0</v>
      </c>
      <c r="S837" s="5">
        <v>0</v>
      </c>
      <c r="T837" s="5">
        <f t="shared" si="145"/>
        <v>0</v>
      </c>
      <c r="U837" s="5">
        <v>1</v>
      </c>
      <c r="V837" s="5">
        <v>1</v>
      </c>
      <c r="W837" s="5">
        <v>0</v>
      </c>
      <c r="X837" s="5">
        <v>0</v>
      </c>
      <c r="Y837" s="5">
        <f t="shared" si="148"/>
        <v>0</v>
      </c>
      <c r="Z837" s="5">
        <v>0</v>
      </c>
      <c r="AA837" s="5">
        <v>0</v>
      </c>
      <c r="AB837" s="5">
        <f t="shared" si="149"/>
        <v>0</v>
      </c>
      <c r="AC837" s="5">
        <v>0</v>
      </c>
      <c r="AD837" s="5">
        <v>0</v>
      </c>
      <c r="AE837" s="5">
        <f t="shared" si="150"/>
        <v>0</v>
      </c>
      <c r="AF837" s="5">
        <v>0</v>
      </c>
      <c r="AG837" s="6"/>
      <c r="AH837" s="5">
        <v>0</v>
      </c>
      <c r="AI837" s="5">
        <v>0</v>
      </c>
      <c r="AJ837" s="5">
        <v>0</v>
      </c>
      <c r="AK837" s="5">
        <f t="shared" si="151"/>
        <v>0</v>
      </c>
      <c r="AL837" s="5">
        <v>0</v>
      </c>
      <c r="AM837" s="5">
        <v>0</v>
      </c>
      <c r="AN837" s="5">
        <f t="shared" si="152"/>
        <v>0</v>
      </c>
      <c r="AO837" s="5">
        <v>0</v>
      </c>
      <c r="AP837" s="5">
        <v>0</v>
      </c>
      <c r="AQ837" s="5">
        <f t="shared" si="153"/>
        <v>0</v>
      </c>
      <c r="AR837" s="5">
        <v>0</v>
      </c>
      <c r="AS837" s="6"/>
      <c r="AT837" s="5">
        <v>0</v>
      </c>
      <c r="AU837" s="5">
        <v>0</v>
      </c>
      <c r="AV837" t="str">
        <f t="shared" si="146"/>
        <v>N</v>
      </c>
      <c r="AW837" t="s">
        <v>60</v>
      </c>
      <c r="AX837" t="s">
        <v>445</v>
      </c>
      <c r="AY837" t="s">
        <v>62</v>
      </c>
      <c r="AZ837" t="s">
        <v>62</v>
      </c>
      <c r="BA837" t="str">
        <f t="shared" si="147"/>
        <v>N</v>
      </c>
    </row>
    <row r="838" spans="1:53">
      <c r="A838" t="s">
        <v>54</v>
      </c>
      <c r="B838" t="s">
        <v>54</v>
      </c>
      <c r="C838" t="s">
        <v>55</v>
      </c>
      <c r="D838">
        <v>2018</v>
      </c>
      <c r="F838" t="s">
        <v>2296</v>
      </c>
      <c r="G838" t="s">
        <v>2297</v>
      </c>
      <c r="H838" t="s">
        <v>2298</v>
      </c>
      <c r="I838" t="s">
        <v>2299</v>
      </c>
      <c r="J838" t="s">
        <v>58</v>
      </c>
      <c r="K838" t="s">
        <v>59</v>
      </c>
      <c r="L838" s="5">
        <v>0</v>
      </c>
      <c r="M838" s="5">
        <v>0</v>
      </c>
      <c r="N838" s="5">
        <f t="shared" si="143"/>
        <v>0</v>
      </c>
      <c r="O838" s="5">
        <v>0</v>
      </c>
      <c r="P838" s="5">
        <v>0</v>
      </c>
      <c r="Q838" s="5">
        <f t="shared" si="144"/>
        <v>0</v>
      </c>
      <c r="R838" s="5">
        <v>0</v>
      </c>
      <c r="S838" s="5">
        <v>0</v>
      </c>
      <c r="T838" s="5">
        <f t="shared" si="145"/>
        <v>0</v>
      </c>
      <c r="U838" s="5">
        <v>1</v>
      </c>
      <c r="V838" s="5">
        <v>1</v>
      </c>
      <c r="W838" s="5">
        <v>0</v>
      </c>
      <c r="X838" s="5">
        <v>0</v>
      </c>
      <c r="Y838" s="5">
        <f t="shared" si="148"/>
        <v>0</v>
      </c>
      <c r="Z838" s="5">
        <v>0</v>
      </c>
      <c r="AA838" s="5">
        <v>0</v>
      </c>
      <c r="AB838" s="5">
        <f t="shared" si="149"/>
        <v>0</v>
      </c>
      <c r="AC838" s="5">
        <v>0</v>
      </c>
      <c r="AD838" s="5">
        <v>0</v>
      </c>
      <c r="AE838" s="5">
        <f t="shared" si="150"/>
        <v>0</v>
      </c>
      <c r="AF838" s="5">
        <v>0</v>
      </c>
      <c r="AG838" s="6"/>
      <c r="AH838" s="5">
        <v>0</v>
      </c>
      <c r="AI838" s="5">
        <v>0</v>
      </c>
      <c r="AJ838" s="5">
        <v>0</v>
      </c>
      <c r="AK838" s="5">
        <f t="shared" si="151"/>
        <v>0</v>
      </c>
      <c r="AL838" s="5">
        <v>0</v>
      </c>
      <c r="AM838" s="5">
        <v>0</v>
      </c>
      <c r="AN838" s="5">
        <f t="shared" si="152"/>
        <v>0</v>
      </c>
      <c r="AO838" s="5">
        <v>0</v>
      </c>
      <c r="AP838" s="5">
        <v>0</v>
      </c>
      <c r="AQ838" s="5">
        <f t="shared" si="153"/>
        <v>0</v>
      </c>
      <c r="AR838" s="5">
        <v>0</v>
      </c>
      <c r="AS838" s="6"/>
      <c r="AT838" s="5">
        <v>0</v>
      </c>
      <c r="AU838" s="5">
        <v>0</v>
      </c>
      <c r="AV838" t="str">
        <f t="shared" si="146"/>
        <v>N</v>
      </c>
      <c r="AW838" t="s">
        <v>60</v>
      </c>
      <c r="AX838" t="s">
        <v>445</v>
      </c>
      <c r="AY838" t="s">
        <v>62</v>
      </c>
      <c r="AZ838" t="s">
        <v>62</v>
      </c>
      <c r="BA838" t="str">
        <f t="shared" si="147"/>
        <v>N</v>
      </c>
    </row>
    <row r="839" spans="1:53">
      <c r="A839" t="s">
        <v>54</v>
      </c>
      <c r="B839" t="s">
        <v>54</v>
      </c>
      <c r="C839" t="s">
        <v>55</v>
      </c>
      <c r="D839">
        <v>2018</v>
      </c>
      <c r="F839" t="s">
        <v>2300</v>
      </c>
      <c r="G839" t="s">
        <v>2301</v>
      </c>
      <c r="H839" t="s">
        <v>1250</v>
      </c>
      <c r="I839" t="s">
        <v>2302</v>
      </c>
      <c r="J839" t="s">
        <v>58</v>
      </c>
      <c r="K839" t="s">
        <v>59</v>
      </c>
      <c r="L839" s="5">
        <v>0</v>
      </c>
      <c r="M839" s="5">
        <v>0</v>
      </c>
      <c r="N839" s="5">
        <f t="shared" si="143"/>
        <v>0</v>
      </c>
      <c r="O839" s="5">
        <v>0</v>
      </c>
      <c r="P839" s="5">
        <v>0</v>
      </c>
      <c r="Q839" s="5">
        <f t="shared" si="144"/>
        <v>0</v>
      </c>
      <c r="R839" s="5">
        <v>0</v>
      </c>
      <c r="S839" s="5">
        <v>0</v>
      </c>
      <c r="T839" s="5">
        <f t="shared" si="145"/>
        <v>0</v>
      </c>
      <c r="U839" s="5">
        <v>1</v>
      </c>
      <c r="V839" s="5">
        <v>1</v>
      </c>
      <c r="W839" s="5">
        <v>0</v>
      </c>
      <c r="X839" s="5">
        <v>0</v>
      </c>
      <c r="Y839" s="5">
        <f t="shared" si="148"/>
        <v>0</v>
      </c>
      <c r="Z839" s="5">
        <v>0</v>
      </c>
      <c r="AA839" s="5">
        <v>0</v>
      </c>
      <c r="AB839" s="5">
        <f t="shared" si="149"/>
        <v>0</v>
      </c>
      <c r="AC839" s="5">
        <v>0</v>
      </c>
      <c r="AD839" s="5">
        <v>0</v>
      </c>
      <c r="AE839" s="5">
        <f t="shared" si="150"/>
        <v>0</v>
      </c>
      <c r="AF839" s="5">
        <v>0</v>
      </c>
      <c r="AG839" s="6"/>
      <c r="AH839" s="5">
        <v>0</v>
      </c>
      <c r="AI839" s="5">
        <v>0</v>
      </c>
      <c r="AJ839" s="5">
        <v>0</v>
      </c>
      <c r="AK839" s="5">
        <f t="shared" si="151"/>
        <v>0</v>
      </c>
      <c r="AL839" s="5">
        <v>0</v>
      </c>
      <c r="AM839" s="5">
        <v>0</v>
      </c>
      <c r="AN839" s="5">
        <f t="shared" si="152"/>
        <v>0</v>
      </c>
      <c r="AO839" s="5">
        <v>0</v>
      </c>
      <c r="AP839" s="5">
        <v>0</v>
      </c>
      <c r="AQ839" s="5">
        <f t="shared" si="153"/>
        <v>0</v>
      </c>
      <c r="AR839" s="5">
        <v>0</v>
      </c>
      <c r="AS839" s="6"/>
      <c r="AT839" s="5">
        <v>0</v>
      </c>
      <c r="AU839" s="5">
        <v>0</v>
      </c>
      <c r="AV839" t="str">
        <f t="shared" si="146"/>
        <v>N</v>
      </c>
      <c r="AW839" t="s">
        <v>60</v>
      </c>
      <c r="AX839" t="s">
        <v>445</v>
      </c>
      <c r="AY839" t="s">
        <v>62</v>
      </c>
      <c r="AZ839" t="s">
        <v>62</v>
      </c>
      <c r="BA839" t="str">
        <f t="shared" si="147"/>
        <v>N</v>
      </c>
    </row>
    <row r="840" spans="1:53">
      <c r="A840" t="s">
        <v>54</v>
      </c>
      <c r="B840" t="s">
        <v>54</v>
      </c>
      <c r="C840" t="s">
        <v>55</v>
      </c>
      <c r="D840">
        <v>2018</v>
      </c>
      <c r="F840" t="s">
        <v>2303</v>
      </c>
      <c r="G840" t="s">
        <v>2304</v>
      </c>
      <c r="H840" t="s">
        <v>2305</v>
      </c>
      <c r="I840" t="s">
        <v>2306</v>
      </c>
      <c r="J840" t="s">
        <v>101</v>
      </c>
      <c r="K840" t="s">
        <v>59</v>
      </c>
      <c r="L840" s="5">
        <v>0</v>
      </c>
      <c r="M840" s="5">
        <v>0</v>
      </c>
      <c r="N840" s="5">
        <f t="shared" si="143"/>
        <v>0</v>
      </c>
      <c r="O840" s="5">
        <v>0</v>
      </c>
      <c r="P840" s="5">
        <v>0</v>
      </c>
      <c r="Q840" s="5">
        <f t="shared" si="144"/>
        <v>0</v>
      </c>
      <c r="R840" s="5">
        <v>0</v>
      </c>
      <c r="S840" s="5">
        <v>0</v>
      </c>
      <c r="T840" s="5">
        <f t="shared" si="145"/>
        <v>0</v>
      </c>
      <c r="U840" s="5">
        <v>1</v>
      </c>
      <c r="V840" s="5">
        <v>1</v>
      </c>
      <c r="W840" s="5">
        <v>0</v>
      </c>
      <c r="X840" s="5">
        <v>0</v>
      </c>
      <c r="Y840" s="5">
        <f t="shared" si="148"/>
        <v>0</v>
      </c>
      <c r="Z840" s="5">
        <v>0</v>
      </c>
      <c r="AA840" s="5">
        <v>0</v>
      </c>
      <c r="AB840" s="5">
        <f t="shared" si="149"/>
        <v>0</v>
      </c>
      <c r="AC840" s="5">
        <v>0</v>
      </c>
      <c r="AD840" s="5">
        <v>0</v>
      </c>
      <c r="AE840" s="5">
        <f t="shared" si="150"/>
        <v>0</v>
      </c>
      <c r="AF840" s="5">
        <v>0</v>
      </c>
      <c r="AG840" s="6"/>
      <c r="AH840" s="5">
        <v>0</v>
      </c>
      <c r="AI840" s="5">
        <v>0</v>
      </c>
      <c r="AJ840" s="5">
        <v>0</v>
      </c>
      <c r="AK840" s="5">
        <f t="shared" si="151"/>
        <v>0</v>
      </c>
      <c r="AL840" s="5">
        <v>0</v>
      </c>
      <c r="AM840" s="5">
        <v>0</v>
      </c>
      <c r="AN840" s="5">
        <f t="shared" si="152"/>
        <v>0</v>
      </c>
      <c r="AO840" s="5">
        <v>0</v>
      </c>
      <c r="AP840" s="5">
        <v>0</v>
      </c>
      <c r="AQ840" s="5">
        <f t="shared" si="153"/>
        <v>0</v>
      </c>
      <c r="AR840" s="5">
        <v>0</v>
      </c>
      <c r="AS840" s="6"/>
      <c r="AT840" s="5">
        <v>0</v>
      </c>
      <c r="AU840" s="5">
        <v>0</v>
      </c>
      <c r="AV840" t="str">
        <f t="shared" si="146"/>
        <v>N</v>
      </c>
      <c r="AW840" t="s">
        <v>60</v>
      </c>
      <c r="AX840" t="s">
        <v>445</v>
      </c>
      <c r="AY840" t="s">
        <v>62</v>
      </c>
      <c r="AZ840" t="s">
        <v>62</v>
      </c>
      <c r="BA840" t="str">
        <f t="shared" si="147"/>
        <v>N</v>
      </c>
    </row>
    <row r="841" spans="1:53">
      <c r="A841" t="s">
        <v>54</v>
      </c>
      <c r="B841" t="s">
        <v>54</v>
      </c>
      <c r="C841" t="s">
        <v>55</v>
      </c>
      <c r="D841">
        <v>2018</v>
      </c>
      <c r="F841" t="s">
        <v>2307</v>
      </c>
      <c r="G841" t="s">
        <v>2308</v>
      </c>
      <c r="H841" t="s">
        <v>2309</v>
      </c>
      <c r="I841" t="s">
        <v>2310</v>
      </c>
      <c r="J841" t="s">
        <v>101</v>
      </c>
      <c r="K841" t="s">
        <v>93</v>
      </c>
      <c r="L841" s="5">
        <v>0</v>
      </c>
      <c r="M841" s="5">
        <v>0</v>
      </c>
      <c r="N841" s="5">
        <f t="shared" si="143"/>
        <v>0</v>
      </c>
      <c r="O841" s="5">
        <v>0</v>
      </c>
      <c r="P841" s="5">
        <v>0</v>
      </c>
      <c r="Q841" s="5">
        <f t="shared" si="144"/>
        <v>0</v>
      </c>
      <c r="R841" s="5">
        <v>0</v>
      </c>
      <c r="S841" s="5">
        <v>0</v>
      </c>
      <c r="T841" s="5">
        <f t="shared" si="145"/>
        <v>0</v>
      </c>
      <c r="U841" s="5">
        <v>1</v>
      </c>
      <c r="V841" s="5">
        <v>1</v>
      </c>
      <c r="W841" s="5">
        <v>0</v>
      </c>
      <c r="X841" s="5">
        <v>0</v>
      </c>
      <c r="Y841" s="5">
        <f t="shared" si="148"/>
        <v>0</v>
      </c>
      <c r="Z841" s="5">
        <v>0</v>
      </c>
      <c r="AA841" s="5">
        <v>0</v>
      </c>
      <c r="AB841" s="5">
        <f t="shared" si="149"/>
        <v>0</v>
      </c>
      <c r="AC841" s="5">
        <v>0</v>
      </c>
      <c r="AD841" s="5">
        <v>0</v>
      </c>
      <c r="AE841" s="5">
        <f t="shared" si="150"/>
        <v>0</v>
      </c>
      <c r="AF841" s="5">
        <v>0</v>
      </c>
      <c r="AG841" s="6"/>
      <c r="AH841" s="5">
        <v>0</v>
      </c>
      <c r="AI841" s="5">
        <v>0</v>
      </c>
      <c r="AJ841" s="5">
        <v>0</v>
      </c>
      <c r="AK841" s="5">
        <f t="shared" si="151"/>
        <v>0</v>
      </c>
      <c r="AL841" s="5">
        <v>0</v>
      </c>
      <c r="AM841" s="5">
        <v>0</v>
      </c>
      <c r="AN841" s="5">
        <f t="shared" si="152"/>
        <v>0</v>
      </c>
      <c r="AO841" s="5">
        <v>0</v>
      </c>
      <c r="AP841" s="5">
        <v>0</v>
      </c>
      <c r="AQ841" s="5">
        <f t="shared" si="153"/>
        <v>0</v>
      </c>
      <c r="AR841" s="5">
        <v>0</v>
      </c>
      <c r="AS841" s="6"/>
      <c r="AT841" s="5">
        <v>0</v>
      </c>
      <c r="AU841" s="5">
        <v>0</v>
      </c>
      <c r="AV841" t="str">
        <f t="shared" si="146"/>
        <v>N</v>
      </c>
      <c r="AW841" t="s">
        <v>60</v>
      </c>
      <c r="AX841" t="s">
        <v>445</v>
      </c>
      <c r="AY841" t="s">
        <v>62</v>
      </c>
      <c r="AZ841" t="s">
        <v>62</v>
      </c>
      <c r="BA841" t="str">
        <f t="shared" si="147"/>
        <v>N</v>
      </c>
    </row>
    <row r="842" spans="1:53">
      <c r="A842" t="s">
        <v>54</v>
      </c>
      <c r="B842" t="s">
        <v>54</v>
      </c>
      <c r="C842" t="s">
        <v>55</v>
      </c>
      <c r="D842">
        <v>2018</v>
      </c>
      <c r="F842" t="s">
        <v>2311</v>
      </c>
      <c r="G842" t="s">
        <v>2312</v>
      </c>
      <c r="H842" t="s">
        <v>1366</v>
      </c>
      <c r="I842" t="s">
        <v>2313</v>
      </c>
      <c r="J842" t="s">
        <v>101</v>
      </c>
      <c r="K842" t="s">
        <v>93</v>
      </c>
      <c r="L842" s="5">
        <v>0</v>
      </c>
      <c r="M842" s="5">
        <v>0</v>
      </c>
      <c r="N842" s="5">
        <f t="shared" si="143"/>
        <v>0</v>
      </c>
      <c r="O842" s="5">
        <v>0</v>
      </c>
      <c r="P842" s="5">
        <v>0</v>
      </c>
      <c r="Q842" s="5">
        <f t="shared" si="144"/>
        <v>0</v>
      </c>
      <c r="R842" s="5">
        <v>0</v>
      </c>
      <c r="S842" s="5">
        <v>0</v>
      </c>
      <c r="T842" s="5">
        <f t="shared" si="145"/>
        <v>0</v>
      </c>
      <c r="U842" s="5">
        <v>1</v>
      </c>
      <c r="V842" s="5">
        <v>1</v>
      </c>
      <c r="W842" s="5">
        <v>0</v>
      </c>
      <c r="X842" s="5">
        <v>0</v>
      </c>
      <c r="Y842" s="5">
        <f t="shared" si="148"/>
        <v>0</v>
      </c>
      <c r="Z842" s="5">
        <v>0</v>
      </c>
      <c r="AA842" s="5">
        <v>0</v>
      </c>
      <c r="AB842" s="5">
        <f t="shared" si="149"/>
        <v>0</v>
      </c>
      <c r="AC842" s="5">
        <v>0</v>
      </c>
      <c r="AD842" s="5">
        <v>0</v>
      </c>
      <c r="AE842" s="5">
        <f t="shared" si="150"/>
        <v>0</v>
      </c>
      <c r="AF842" s="5">
        <v>0</v>
      </c>
      <c r="AG842" s="6"/>
      <c r="AH842" s="5">
        <v>0</v>
      </c>
      <c r="AI842" s="5">
        <v>0</v>
      </c>
      <c r="AJ842" s="5">
        <v>0</v>
      </c>
      <c r="AK842" s="5">
        <f t="shared" si="151"/>
        <v>0</v>
      </c>
      <c r="AL842" s="5">
        <v>0</v>
      </c>
      <c r="AM842" s="5">
        <v>0</v>
      </c>
      <c r="AN842" s="5">
        <f t="shared" si="152"/>
        <v>0</v>
      </c>
      <c r="AO842" s="5">
        <v>0</v>
      </c>
      <c r="AP842" s="5">
        <v>0</v>
      </c>
      <c r="AQ842" s="5">
        <f t="shared" si="153"/>
        <v>0</v>
      </c>
      <c r="AR842" s="5">
        <v>0</v>
      </c>
      <c r="AS842" s="6"/>
      <c r="AT842" s="5">
        <v>0</v>
      </c>
      <c r="AU842" s="5">
        <v>0</v>
      </c>
      <c r="AV842" t="str">
        <f t="shared" si="146"/>
        <v>N</v>
      </c>
      <c r="AW842" t="s">
        <v>60</v>
      </c>
      <c r="AX842" t="s">
        <v>445</v>
      </c>
      <c r="AY842" t="s">
        <v>62</v>
      </c>
      <c r="AZ842" t="s">
        <v>62</v>
      </c>
      <c r="BA842" t="str">
        <f t="shared" si="147"/>
        <v>N</v>
      </c>
    </row>
    <row r="843" spans="1:53">
      <c r="A843" t="s">
        <v>54</v>
      </c>
      <c r="B843" t="s">
        <v>54</v>
      </c>
      <c r="C843" t="s">
        <v>55</v>
      </c>
      <c r="D843">
        <v>2018</v>
      </c>
      <c r="F843" t="s">
        <v>2314</v>
      </c>
      <c r="G843" t="s">
        <v>2315</v>
      </c>
      <c r="H843" t="s">
        <v>2280</v>
      </c>
      <c r="I843" t="s">
        <v>2316</v>
      </c>
      <c r="J843" t="s">
        <v>101</v>
      </c>
      <c r="K843" t="s">
        <v>93</v>
      </c>
      <c r="L843" s="5">
        <v>0</v>
      </c>
      <c r="M843" s="5">
        <v>0</v>
      </c>
      <c r="N843" s="5">
        <f t="shared" si="143"/>
        <v>0</v>
      </c>
      <c r="O843" s="5">
        <v>0</v>
      </c>
      <c r="P843" s="5">
        <v>0</v>
      </c>
      <c r="Q843" s="5">
        <f t="shared" si="144"/>
        <v>0</v>
      </c>
      <c r="R843" s="5">
        <v>0</v>
      </c>
      <c r="S843" s="5">
        <v>0</v>
      </c>
      <c r="T843" s="5">
        <f t="shared" si="145"/>
        <v>0</v>
      </c>
      <c r="U843" s="5">
        <v>1</v>
      </c>
      <c r="V843" s="5">
        <v>1</v>
      </c>
      <c r="W843" s="5">
        <v>0</v>
      </c>
      <c r="X843" s="5">
        <v>0</v>
      </c>
      <c r="Y843" s="5">
        <f t="shared" si="148"/>
        <v>0</v>
      </c>
      <c r="Z843" s="5">
        <v>0</v>
      </c>
      <c r="AA843" s="5">
        <v>0</v>
      </c>
      <c r="AB843" s="5">
        <f t="shared" si="149"/>
        <v>0</v>
      </c>
      <c r="AC843" s="5">
        <v>0</v>
      </c>
      <c r="AD843" s="5">
        <v>0</v>
      </c>
      <c r="AE843" s="5">
        <f t="shared" si="150"/>
        <v>0</v>
      </c>
      <c r="AF843" s="5">
        <v>0</v>
      </c>
      <c r="AG843" s="6"/>
      <c r="AH843" s="5">
        <v>0</v>
      </c>
      <c r="AI843" s="5">
        <v>0</v>
      </c>
      <c r="AJ843" s="5">
        <v>0</v>
      </c>
      <c r="AK843" s="5">
        <f t="shared" si="151"/>
        <v>0</v>
      </c>
      <c r="AL843" s="5">
        <v>0</v>
      </c>
      <c r="AM843" s="5">
        <v>0</v>
      </c>
      <c r="AN843" s="5">
        <f t="shared" si="152"/>
        <v>0</v>
      </c>
      <c r="AO843" s="5">
        <v>0</v>
      </c>
      <c r="AP843" s="5">
        <v>0</v>
      </c>
      <c r="AQ843" s="5">
        <f t="shared" si="153"/>
        <v>0</v>
      </c>
      <c r="AR843" s="5">
        <v>0</v>
      </c>
      <c r="AS843" s="6"/>
      <c r="AT843" s="5">
        <v>0</v>
      </c>
      <c r="AU843" s="5">
        <v>0</v>
      </c>
      <c r="AV843" t="str">
        <f t="shared" si="146"/>
        <v>N</v>
      </c>
      <c r="AW843" t="s">
        <v>60</v>
      </c>
      <c r="AX843" t="s">
        <v>445</v>
      </c>
      <c r="AY843" t="s">
        <v>62</v>
      </c>
      <c r="AZ843" t="s">
        <v>62</v>
      </c>
      <c r="BA843" t="str">
        <f t="shared" si="147"/>
        <v>N</v>
      </c>
    </row>
    <row r="844" spans="1:53">
      <c r="A844" t="s">
        <v>54</v>
      </c>
      <c r="B844" t="s">
        <v>54</v>
      </c>
      <c r="C844" t="s">
        <v>55</v>
      </c>
      <c r="D844">
        <v>2018</v>
      </c>
      <c r="F844" t="s">
        <v>2317</v>
      </c>
      <c r="G844" t="s">
        <v>2318</v>
      </c>
      <c r="H844" t="s">
        <v>1366</v>
      </c>
      <c r="I844" t="s">
        <v>2319</v>
      </c>
      <c r="J844" t="s">
        <v>101</v>
      </c>
      <c r="K844" t="s">
        <v>93</v>
      </c>
      <c r="L844" s="5">
        <v>0</v>
      </c>
      <c r="M844" s="5">
        <v>0</v>
      </c>
      <c r="N844" s="5">
        <f t="shared" si="143"/>
        <v>0</v>
      </c>
      <c r="O844" s="5">
        <v>0</v>
      </c>
      <c r="P844" s="5">
        <v>0</v>
      </c>
      <c r="Q844" s="5">
        <f t="shared" si="144"/>
        <v>0</v>
      </c>
      <c r="R844" s="5">
        <v>0</v>
      </c>
      <c r="S844" s="5">
        <v>0</v>
      </c>
      <c r="T844" s="5">
        <f t="shared" si="145"/>
        <v>0</v>
      </c>
      <c r="U844" s="5">
        <v>1</v>
      </c>
      <c r="V844" s="5">
        <v>1</v>
      </c>
      <c r="W844" s="5">
        <v>0</v>
      </c>
      <c r="X844" s="5">
        <v>0</v>
      </c>
      <c r="Y844" s="5">
        <f t="shared" si="148"/>
        <v>0</v>
      </c>
      <c r="Z844" s="5">
        <v>0</v>
      </c>
      <c r="AA844" s="5">
        <v>0</v>
      </c>
      <c r="AB844" s="5">
        <f t="shared" si="149"/>
        <v>0</v>
      </c>
      <c r="AC844" s="5">
        <v>0</v>
      </c>
      <c r="AD844" s="5">
        <v>0</v>
      </c>
      <c r="AE844" s="5">
        <f t="shared" si="150"/>
        <v>0</v>
      </c>
      <c r="AF844" s="5">
        <v>0</v>
      </c>
      <c r="AG844" s="6"/>
      <c r="AH844" s="5">
        <v>0</v>
      </c>
      <c r="AI844" s="5">
        <v>0</v>
      </c>
      <c r="AJ844" s="5">
        <v>0</v>
      </c>
      <c r="AK844" s="5">
        <f t="shared" si="151"/>
        <v>0</v>
      </c>
      <c r="AL844" s="5">
        <v>0</v>
      </c>
      <c r="AM844" s="5">
        <v>0</v>
      </c>
      <c r="AN844" s="5">
        <f t="shared" si="152"/>
        <v>0</v>
      </c>
      <c r="AO844" s="5">
        <v>0</v>
      </c>
      <c r="AP844" s="5">
        <v>0</v>
      </c>
      <c r="AQ844" s="5">
        <f t="shared" si="153"/>
        <v>0</v>
      </c>
      <c r="AR844" s="5">
        <v>0</v>
      </c>
      <c r="AS844" s="6"/>
      <c r="AT844" s="5">
        <v>0</v>
      </c>
      <c r="AU844" s="5">
        <v>0</v>
      </c>
      <c r="AV844" t="str">
        <f t="shared" si="146"/>
        <v>N</v>
      </c>
      <c r="AW844" t="s">
        <v>60</v>
      </c>
      <c r="AX844" t="s">
        <v>445</v>
      </c>
      <c r="AY844" t="s">
        <v>62</v>
      </c>
      <c r="AZ844" t="s">
        <v>62</v>
      </c>
      <c r="BA844" t="str">
        <f t="shared" si="147"/>
        <v>N</v>
      </c>
    </row>
    <row r="845" spans="1:53">
      <c r="A845" t="s">
        <v>54</v>
      </c>
      <c r="B845" t="s">
        <v>54</v>
      </c>
      <c r="C845" t="s">
        <v>55</v>
      </c>
      <c r="D845">
        <v>2018</v>
      </c>
      <c r="F845" t="s">
        <v>2320</v>
      </c>
      <c r="G845" t="s">
        <v>2321</v>
      </c>
      <c r="I845" t="s">
        <v>2322</v>
      </c>
      <c r="J845" t="s">
        <v>101</v>
      </c>
      <c r="K845" t="s">
        <v>93</v>
      </c>
      <c r="L845" s="5">
        <v>0</v>
      </c>
      <c r="M845" s="5">
        <v>0</v>
      </c>
      <c r="N845" s="5">
        <f t="shared" si="143"/>
        <v>0</v>
      </c>
      <c r="O845" s="5">
        <v>0</v>
      </c>
      <c r="P845" s="5">
        <v>0</v>
      </c>
      <c r="Q845" s="5">
        <f t="shared" si="144"/>
        <v>0</v>
      </c>
      <c r="R845" s="5">
        <v>0</v>
      </c>
      <c r="S845" s="5">
        <v>0</v>
      </c>
      <c r="T845" s="5">
        <f t="shared" si="145"/>
        <v>0</v>
      </c>
      <c r="U845" s="5">
        <v>1</v>
      </c>
      <c r="V845" s="5">
        <v>1</v>
      </c>
      <c r="W845" s="5">
        <v>0</v>
      </c>
      <c r="X845" s="5">
        <v>0</v>
      </c>
      <c r="Y845" s="5">
        <f t="shared" si="148"/>
        <v>0</v>
      </c>
      <c r="Z845" s="5">
        <v>0</v>
      </c>
      <c r="AA845" s="5">
        <v>0</v>
      </c>
      <c r="AB845" s="5">
        <f t="shared" si="149"/>
        <v>0</v>
      </c>
      <c r="AC845" s="5">
        <v>0</v>
      </c>
      <c r="AD845" s="5">
        <v>0</v>
      </c>
      <c r="AE845" s="5">
        <f t="shared" si="150"/>
        <v>0</v>
      </c>
      <c r="AF845" s="5">
        <v>0</v>
      </c>
      <c r="AG845" s="6"/>
      <c r="AH845" s="5">
        <v>0</v>
      </c>
      <c r="AI845" s="5">
        <v>0</v>
      </c>
      <c r="AJ845" s="5">
        <v>0</v>
      </c>
      <c r="AK845" s="5">
        <f t="shared" si="151"/>
        <v>0</v>
      </c>
      <c r="AL845" s="5">
        <v>0</v>
      </c>
      <c r="AM845" s="5">
        <v>0</v>
      </c>
      <c r="AN845" s="5">
        <f t="shared" si="152"/>
        <v>0</v>
      </c>
      <c r="AO845" s="5">
        <v>0</v>
      </c>
      <c r="AP845" s="5">
        <v>0</v>
      </c>
      <c r="AQ845" s="5">
        <f t="shared" si="153"/>
        <v>0</v>
      </c>
      <c r="AR845" s="5">
        <v>0</v>
      </c>
      <c r="AS845" s="6"/>
      <c r="AT845" s="5">
        <v>0</v>
      </c>
      <c r="AU845" s="5">
        <v>0</v>
      </c>
      <c r="AV845" t="str">
        <f t="shared" si="146"/>
        <v>N</v>
      </c>
      <c r="AW845" t="s">
        <v>60</v>
      </c>
      <c r="AX845" t="s">
        <v>445</v>
      </c>
      <c r="AY845" t="s">
        <v>62</v>
      </c>
      <c r="AZ845" t="s">
        <v>62</v>
      </c>
      <c r="BA845" t="str">
        <f t="shared" si="147"/>
        <v>N</v>
      </c>
    </row>
    <row r="846" spans="1:53">
      <c r="A846" t="s">
        <v>53</v>
      </c>
      <c r="B846" t="s">
        <v>54</v>
      </c>
      <c r="C846" t="s">
        <v>55</v>
      </c>
      <c r="D846">
        <v>2018</v>
      </c>
      <c r="F846" t="s">
        <v>2323</v>
      </c>
      <c r="G846" t="s">
        <v>2324</v>
      </c>
      <c r="J846" t="s">
        <v>58</v>
      </c>
      <c r="K846" t="s">
        <v>59</v>
      </c>
      <c r="L846" s="5">
        <v>0</v>
      </c>
      <c r="M846" s="5">
        <v>0</v>
      </c>
      <c r="N846" s="5">
        <f t="shared" si="143"/>
        <v>0</v>
      </c>
      <c r="O846" s="5">
        <v>0</v>
      </c>
      <c r="P846" s="5">
        <v>0</v>
      </c>
      <c r="Q846" s="5">
        <f t="shared" si="144"/>
        <v>0</v>
      </c>
      <c r="R846" s="5">
        <v>0</v>
      </c>
      <c r="S846" s="5">
        <v>0</v>
      </c>
      <c r="T846" s="5">
        <f t="shared" si="145"/>
        <v>0</v>
      </c>
      <c r="U846" s="5">
        <v>1</v>
      </c>
      <c r="V846" s="5">
        <v>1</v>
      </c>
      <c r="W846" s="5">
        <v>0</v>
      </c>
      <c r="X846" s="5">
        <v>0</v>
      </c>
      <c r="Y846" s="5">
        <f t="shared" si="148"/>
        <v>0</v>
      </c>
      <c r="Z846" s="5">
        <v>0</v>
      </c>
      <c r="AA846" s="5">
        <v>0</v>
      </c>
      <c r="AB846" s="5">
        <f t="shared" si="149"/>
        <v>0</v>
      </c>
      <c r="AC846" s="5">
        <v>0</v>
      </c>
      <c r="AD846" s="5">
        <v>0</v>
      </c>
      <c r="AE846" s="5">
        <f t="shared" si="150"/>
        <v>0</v>
      </c>
      <c r="AF846" s="5">
        <v>0</v>
      </c>
      <c r="AG846" s="6"/>
      <c r="AH846" s="5">
        <v>0</v>
      </c>
      <c r="AI846" s="5">
        <v>0</v>
      </c>
      <c r="AJ846" s="5">
        <v>0</v>
      </c>
      <c r="AK846" s="5">
        <f t="shared" si="151"/>
        <v>0</v>
      </c>
      <c r="AL846" s="5">
        <v>0</v>
      </c>
      <c r="AM846" s="5">
        <v>0</v>
      </c>
      <c r="AN846" s="5">
        <f t="shared" si="152"/>
        <v>0</v>
      </c>
      <c r="AO846" s="5">
        <v>0</v>
      </c>
      <c r="AP846" s="5">
        <v>0</v>
      </c>
      <c r="AQ846" s="5">
        <f t="shared" si="153"/>
        <v>0</v>
      </c>
      <c r="AR846" s="5">
        <v>0</v>
      </c>
      <c r="AS846" s="6"/>
      <c r="AT846" s="5">
        <v>0</v>
      </c>
      <c r="AU846" s="5">
        <v>0</v>
      </c>
      <c r="AV846" t="str">
        <f t="shared" si="146"/>
        <v>N</v>
      </c>
      <c r="AW846" t="s">
        <v>60</v>
      </c>
      <c r="AX846" t="s">
        <v>61</v>
      </c>
      <c r="AY846" t="s">
        <v>62</v>
      </c>
      <c r="AZ846" t="s">
        <v>62</v>
      </c>
      <c r="BA846" t="str">
        <f t="shared" si="147"/>
        <v>N</v>
      </c>
    </row>
    <row r="847" spans="1:53">
      <c r="A847" t="s">
        <v>53</v>
      </c>
      <c r="B847" t="s">
        <v>54</v>
      </c>
      <c r="C847" t="s">
        <v>55</v>
      </c>
      <c r="D847">
        <v>2018</v>
      </c>
      <c r="F847" t="s">
        <v>2325</v>
      </c>
      <c r="G847" t="s">
        <v>2326</v>
      </c>
      <c r="J847" t="s">
        <v>58</v>
      </c>
      <c r="K847" t="s">
        <v>59</v>
      </c>
      <c r="L847" s="5">
        <v>0</v>
      </c>
      <c r="M847" s="5">
        <v>0</v>
      </c>
      <c r="N847" s="5">
        <f t="shared" si="143"/>
        <v>0</v>
      </c>
      <c r="O847" s="5">
        <v>0</v>
      </c>
      <c r="P847" s="5">
        <v>0</v>
      </c>
      <c r="Q847" s="5">
        <f t="shared" si="144"/>
        <v>0</v>
      </c>
      <c r="R847" s="5">
        <v>0</v>
      </c>
      <c r="S847" s="5">
        <v>0</v>
      </c>
      <c r="T847" s="5">
        <f t="shared" si="145"/>
        <v>0</v>
      </c>
      <c r="U847" s="5">
        <v>1</v>
      </c>
      <c r="V847" s="5">
        <v>1</v>
      </c>
      <c r="W847" s="5">
        <v>0</v>
      </c>
      <c r="X847" s="5">
        <v>0</v>
      </c>
      <c r="Y847" s="5">
        <f t="shared" si="148"/>
        <v>0</v>
      </c>
      <c r="Z847" s="5">
        <v>0</v>
      </c>
      <c r="AA847" s="5">
        <v>0</v>
      </c>
      <c r="AB847" s="5">
        <f t="shared" si="149"/>
        <v>0</v>
      </c>
      <c r="AC847" s="5">
        <v>0</v>
      </c>
      <c r="AD847" s="5">
        <v>0</v>
      </c>
      <c r="AE847" s="5">
        <f t="shared" si="150"/>
        <v>0</v>
      </c>
      <c r="AF847" s="5">
        <v>0</v>
      </c>
      <c r="AG847" s="6"/>
      <c r="AH847" s="5">
        <v>0</v>
      </c>
      <c r="AI847" s="5">
        <v>0</v>
      </c>
      <c r="AJ847" s="5">
        <v>0</v>
      </c>
      <c r="AK847" s="5">
        <f t="shared" si="151"/>
        <v>0</v>
      </c>
      <c r="AL847" s="5">
        <v>0</v>
      </c>
      <c r="AM847" s="5">
        <v>0</v>
      </c>
      <c r="AN847" s="5">
        <f t="shared" si="152"/>
        <v>0</v>
      </c>
      <c r="AO847" s="5">
        <v>0</v>
      </c>
      <c r="AP847" s="5">
        <v>0</v>
      </c>
      <c r="AQ847" s="5">
        <f t="shared" si="153"/>
        <v>0</v>
      </c>
      <c r="AR847" s="5">
        <v>0</v>
      </c>
      <c r="AS847" s="6"/>
      <c r="AT847" s="5">
        <v>0</v>
      </c>
      <c r="AU847" s="5">
        <v>0</v>
      </c>
      <c r="AV847" t="str">
        <f t="shared" si="146"/>
        <v>N</v>
      </c>
      <c r="AW847" t="s">
        <v>60</v>
      </c>
      <c r="AX847" t="s">
        <v>61</v>
      </c>
      <c r="AY847" t="s">
        <v>62</v>
      </c>
      <c r="AZ847" t="s">
        <v>62</v>
      </c>
      <c r="BA847" t="str">
        <f t="shared" si="147"/>
        <v>N</v>
      </c>
    </row>
    <row r="848" spans="1:53">
      <c r="A848" t="s">
        <v>53</v>
      </c>
      <c r="B848" t="s">
        <v>54</v>
      </c>
      <c r="C848" t="s">
        <v>55</v>
      </c>
      <c r="D848">
        <v>2018</v>
      </c>
      <c r="F848" t="s">
        <v>2327</v>
      </c>
      <c r="G848" t="s">
        <v>2328</v>
      </c>
      <c r="J848" t="s">
        <v>58</v>
      </c>
      <c r="K848" t="s">
        <v>59</v>
      </c>
      <c r="L848" s="5">
        <v>0</v>
      </c>
      <c r="M848" s="5">
        <v>0</v>
      </c>
      <c r="N848" s="5">
        <f t="shared" si="143"/>
        <v>0</v>
      </c>
      <c r="O848" s="5">
        <v>0</v>
      </c>
      <c r="P848" s="5">
        <v>0</v>
      </c>
      <c r="Q848" s="5">
        <f t="shared" si="144"/>
        <v>0</v>
      </c>
      <c r="R848" s="5">
        <v>0</v>
      </c>
      <c r="S848" s="5">
        <v>0</v>
      </c>
      <c r="T848" s="5">
        <f t="shared" si="145"/>
        <v>0</v>
      </c>
      <c r="U848" s="5">
        <v>1</v>
      </c>
      <c r="V848" s="5">
        <v>1</v>
      </c>
      <c r="W848" s="5">
        <v>0</v>
      </c>
      <c r="X848" s="5">
        <v>0</v>
      </c>
      <c r="Y848" s="5">
        <f t="shared" si="148"/>
        <v>0</v>
      </c>
      <c r="Z848" s="5">
        <v>0</v>
      </c>
      <c r="AA848" s="5">
        <v>0</v>
      </c>
      <c r="AB848" s="5">
        <f t="shared" si="149"/>
        <v>0</v>
      </c>
      <c r="AC848" s="5">
        <v>0</v>
      </c>
      <c r="AD848" s="5">
        <v>0</v>
      </c>
      <c r="AE848" s="5">
        <f t="shared" si="150"/>
        <v>0</v>
      </c>
      <c r="AF848" s="5">
        <v>0</v>
      </c>
      <c r="AG848" s="6"/>
      <c r="AH848" s="5">
        <v>0</v>
      </c>
      <c r="AI848" s="5">
        <v>0</v>
      </c>
      <c r="AJ848" s="5">
        <v>0</v>
      </c>
      <c r="AK848" s="5">
        <f t="shared" si="151"/>
        <v>0</v>
      </c>
      <c r="AL848" s="5">
        <v>0</v>
      </c>
      <c r="AM848" s="5">
        <v>0</v>
      </c>
      <c r="AN848" s="5">
        <f t="shared" si="152"/>
        <v>0</v>
      </c>
      <c r="AO848" s="5">
        <v>0</v>
      </c>
      <c r="AP848" s="5">
        <v>0</v>
      </c>
      <c r="AQ848" s="5">
        <f t="shared" si="153"/>
        <v>0</v>
      </c>
      <c r="AR848" s="5">
        <v>0</v>
      </c>
      <c r="AS848" s="6"/>
      <c r="AT848" s="5">
        <v>0</v>
      </c>
      <c r="AU848" s="5">
        <v>0</v>
      </c>
      <c r="AV848" t="str">
        <f t="shared" si="146"/>
        <v>N</v>
      </c>
      <c r="AW848" t="s">
        <v>60</v>
      </c>
      <c r="AX848" t="s">
        <v>61</v>
      </c>
      <c r="AY848" t="s">
        <v>62</v>
      </c>
      <c r="AZ848" t="s">
        <v>62</v>
      </c>
      <c r="BA848" t="str">
        <f t="shared" si="147"/>
        <v>N</v>
      </c>
    </row>
    <row r="849" spans="1:53">
      <c r="A849" t="s">
        <v>53</v>
      </c>
      <c r="B849" t="s">
        <v>54</v>
      </c>
      <c r="C849" t="s">
        <v>55</v>
      </c>
      <c r="D849">
        <v>2018</v>
      </c>
      <c r="F849" t="s">
        <v>2329</v>
      </c>
      <c r="G849" t="s">
        <v>2330</v>
      </c>
      <c r="J849" t="s">
        <v>58</v>
      </c>
      <c r="K849" t="s">
        <v>59</v>
      </c>
      <c r="L849" s="5">
        <v>0</v>
      </c>
      <c r="M849" s="5">
        <v>0</v>
      </c>
      <c r="N849" s="5">
        <f t="shared" si="143"/>
        <v>0</v>
      </c>
      <c r="O849" s="5">
        <v>0</v>
      </c>
      <c r="P849" s="5">
        <v>0</v>
      </c>
      <c r="Q849" s="5">
        <f t="shared" si="144"/>
        <v>0</v>
      </c>
      <c r="R849" s="5">
        <v>0</v>
      </c>
      <c r="S849" s="5">
        <v>0</v>
      </c>
      <c r="T849" s="5">
        <f t="shared" si="145"/>
        <v>0</v>
      </c>
      <c r="U849" s="5">
        <v>1</v>
      </c>
      <c r="V849" s="5">
        <v>1</v>
      </c>
      <c r="W849" s="5">
        <v>0</v>
      </c>
      <c r="X849" s="5">
        <v>0</v>
      </c>
      <c r="Y849" s="5">
        <f t="shared" si="148"/>
        <v>0</v>
      </c>
      <c r="Z849" s="5">
        <v>0</v>
      </c>
      <c r="AA849" s="5">
        <v>0</v>
      </c>
      <c r="AB849" s="5">
        <f t="shared" si="149"/>
        <v>0</v>
      </c>
      <c r="AC849" s="5">
        <v>0</v>
      </c>
      <c r="AD849" s="5">
        <v>0</v>
      </c>
      <c r="AE849" s="5">
        <f t="shared" si="150"/>
        <v>0</v>
      </c>
      <c r="AF849" s="5">
        <v>0</v>
      </c>
      <c r="AG849" s="6"/>
      <c r="AH849" s="5">
        <v>0</v>
      </c>
      <c r="AI849" s="5">
        <v>0</v>
      </c>
      <c r="AJ849" s="5">
        <v>0</v>
      </c>
      <c r="AK849" s="5">
        <f t="shared" si="151"/>
        <v>0</v>
      </c>
      <c r="AL849" s="5">
        <v>0</v>
      </c>
      <c r="AM849" s="5">
        <v>0</v>
      </c>
      <c r="AN849" s="5">
        <f t="shared" si="152"/>
        <v>0</v>
      </c>
      <c r="AO849" s="5">
        <v>0</v>
      </c>
      <c r="AP849" s="5">
        <v>0</v>
      </c>
      <c r="AQ849" s="5">
        <f t="shared" si="153"/>
        <v>0</v>
      </c>
      <c r="AR849" s="5">
        <v>0</v>
      </c>
      <c r="AS849" s="6"/>
      <c r="AT849" s="5">
        <v>0</v>
      </c>
      <c r="AU849" s="5">
        <v>0</v>
      </c>
      <c r="AV849" t="str">
        <f t="shared" si="146"/>
        <v>N</v>
      </c>
      <c r="AW849" t="s">
        <v>60</v>
      </c>
      <c r="AX849" t="s">
        <v>61</v>
      </c>
      <c r="AY849" t="s">
        <v>62</v>
      </c>
      <c r="AZ849" t="s">
        <v>62</v>
      </c>
      <c r="BA849" t="str">
        <f t="shared" si="147"/>
        <v>N</v>
      </c>
    </row>
    <row r="850" spans="1:53">
      <c r="A850" t="s">
        <v>53</v>
      </c>
      <c r="B850" t="s">
        <v>54</v>
      </c>
      <c r="C850" t="s">
        <v>55</v>
      </c>
      <c r="D850">
        <v>2018</v>
      </c>
      <c r="F850" t="s">
        <v>2331</v>
      </c>
      <c r="G850" t="s">
        <v>2332</v>
      </c>
      <c r="J850" t="s">
        <v>58</v>
      </c>
      <c r="K850" t="s">
        <v>59</v>
      </c>
      <c r="L850" s="5">
        <v>0</v>
      </c>
      <c r="M850" s="5">
        <v>0</v>
      </c>
      <c r="N850" s="5">
        <f t="shared" si="143"/>
        <v>0</v>
      </c>
      <c r="O850" s="5">
        <v>0</v>
      </c>
      <c r="P850" s="5">
        <v>0</v>
      </c>
      <c r="Q850" s="5">
        <f t="shared" si="144"/>
        <v>0</v>
      </c>
      <c r="R850" s="5">
        <v>0</v>
      </c>
      <c r="S850" s="5">
        <v>0</v>
      </c>
      <c r="T850" s="5">
        <f t="shared" si="145"/>
        <v>0</v>
      </c>
      <c r="U850" s="5">
        <v>1</v>
      </c>
      <c r="V850" s="5">
        <v>1</v>
      </c>
      <c r="W850" s="5">
        <v>0</v>
      </c>
      <c r="X850" s="5">
        <v>0</v>
      </c>
      <c r="Y850" s="5">
        <f t="shared" si="148"/>
        <v>0</v>
      </c>
      <c r="Z850" s="5">
        <v>0</v>
      </c>
      <c r="AA850" s="5">
        <v>0</v>
      </c>
      <c r="AB850" s="5">
        <f t="shared" si="149"/>
        <v>0</v>
      </c>
      <c r="AC850" s="5">
        <v>0</v>
      </c>
      <c r="AD850" s="5">
        <v>0</v>
      </c>
      <c r="AE850" s="5">
        <f t="shared" si="150"/>
        <v>0</v>
      </c>
      <c r="AF850" s="5">
        <v>0</v>
      </c>
      <c r="AG850" s="6"/>
      <c r="AH850" s="5">
        <v>0</v>
      </c>
      <c r="AI850" s="5">
        <v>0</v>
      </c>
      <c r="AJ850" s="5">
        <v>0</v>
      </c>
      <c r="AK850" s="5">
        <f t="shared" si="151"/>
        <v>0</v>
      </c>
      <c r="AL850" s="5">
        <v>0</v>
      </c>
      <c r="AM850" s="5">
        <v>0</v>
      </c>
      <c r="AN850" s="5">
        <f t="shared" si="152"/>
        <v>0</v>
      </c>
      <c r="AO850" s="5">
        <v>0</v>
      </c>
      <c r="AP850" s="5">
        <v>0</v>
      </c>
      <c r="AQ850" s="5">
        <f t="shared" si="153"/>
        <v>0</v>
      </c>
      <c r="AR850" s="5">
        <v>0</v>
      </c>
      <c r="AS850" s="6"/>
      <c r="AT850" s="5">
        <v>0</v>
      </c>
      <c r="AU850" s="5">
        <v>0</v>
      </c>
      <c r="AV850" t="str">
        <f t="shared" si="146"/>
        <v>N</v>
      </c>
      <c r="AW850" t="s">
        <v>60</v>
      </c>
      <c r="AX850" t="s">
        <v>61</v>
      </c>
      <c r="AY850" t="s">
        <v>62</v>
      </c>
      <c r="AZ850" t="s">
        <v>62</v>
      </c>
      <c r="BA850" t="str">
        <f t="shared" si="147"/>
        <v>N</v>
      </c>
    </row>
    <row r="851" spans="1:53">
      <c r="A851" t="s">
        <v>53</v>
      </c>
      <c r="B851" t="s">
        <v>54</v>
      </c>
      <c r="C851" t="s">
        <v>55</v>
      </c>
      <c r="D851">
        <v>2018</v>
      </c>
      <c r="F851" t="s">
        <v>2333</v>
      </c>
      <c r="G851" t="s">
        <v>2334</v>
      </c>
      <c r="J851" t="s">
        <v>58</v>
      </c>
      <c r="K851" t="s">
        <v>59</v>
      </c>
      <c r="L851" s="5">
        <v>0</v>
      </c>
      <c r="M851" s="5">
        <v>0</v>
      </c>
      <c r="N851" s="5">
        <f t="shared" si="143"/>
        <v>0</v>
      </c>
      <c r="O851" s="5">
        <v>0</v>
      </c>
      <c r="P851" s="5">
        <v>0</v>
      </c>
      <c r="Q851" s="5">
        <f t="shared" si="144"/>
        <v>0</v>
      </c>
      <c r="R851" s="5">
        <v>0</v>
      </c>
      <c r="S851" s="5">
        <v>0</v>
      </c>
      <c r="T851" s="5">
        <f t="shared" si="145"/>
        <v>0</v>
      </c>
      <c r="U851" s="5">
        <v>1</v>
      </c>
      <c r="V851" s="5">
        <v>1</v>
      </c>
      <c r="W851" s="5">
        <v>0</v>
      </c>
      <c r="X851" s="5">
        <v>0</v>
      </c>
      <c r="Y851" s="5">
        <f t="shared" si="148"/>
        <v>0</v>
      </c>
      <c r="Z851" s="5">
        <v>0</v>
      </c>
      <c r="AA851" s="5">
        <v>0</v>
      </c>
      <c r="AB851" s="5">
        <f t="shared" si="149"/>
        <v>0</v>
      </c>
      <c r="AC851" s="5">
        <v>0</v>
      </c>
      <c r="AD851" s="5">
        <v>0</v>
      </c>
      <c r="AE851" s="5">
        <f t="shared" si="150"/>
        <v>0</v>
      </c>
      <c r="AF851" s="5">
        <v>0</v>
      </c>
      <c r="AG851" s="6"/>
      <c r="AH851" s="5">
        <v>0</v>
      </c>
      <c r="AI851" s="5">
        <v>0</v>
      </c>
      <c r="AJ851" s="5">
        <v>0</v>
      </c>
      <c r="AK851" s="5">
        <f t="shared" si="151"/>
        <v>0</v>
      </c>
      <c r="AL851" s="5">
        <v>0</v>
      </c>
      <c r="AM851" s="5">
        <v>0</v>
      </c>
      <c r="AN851" s="5">
        <f t="shared" si="152"/>
        <v>0</v>
      </c>
      <c r="AO851" s="5">
        <v>0</v>
      </c>
      <c r="AP851" s="5">
        <v>0</v>
      </c>
      <c r="AQ851" s="5">
        <f t="shared" si="153"/>
        <v>0</v>
      </c>
      <c r="AR851" s="5">
        <v>0</v>
      </c>
      <c r="AS851" s="6"/>
      <c r="AT851" s="5">
        <v>0</v>
      </c>
      <c r="AU851" s="5">
        <v>0</v>
      </c>
      <c r="AV851" t="str">
        <f t="shared" si="146"/>
        <v>N</v>
      </c>
      <c r="AW851" t="s">
        <v>60</v>
      </c>
      <c r="AX851" t="s">
        <v>60</v>
      </c>
      <c r="AY851" t="s">
        <v>62</v>
      </c>
      <c r="AZ851" t="s">
        <v>62</v>
      </c>
      <c r="BA851" t="str">
        <f t="shared" si="147"/>
        <v>N</v>
      </c>
    </row>
    <row r="852" spans="1:53">
      <c r="A852" t="s">
        <v>53</v>
      </c>
      <c r="B852" t="s">
        <v>54</v>
      </c>
      <c r="C852" t="s">
        <v>55</v>
      </c>
      <c r="D852">
        <v>2018</v>
      </c>
      <c r="F852" t="s">
        <v>2335</v>
      </c>
      <c r="G852" t="s">
        <v>2336</v>
      </c>
      <c r="J852" t="s">
        <v>58</v>
      </c>
      <c r="K852" t="s">
        <v>59</v>
      </c>
      <c r="L852" s="5">
        <v>0</v>
      </c>
      <c r="M852" s="5">
        <v>0</v>
      </c>
      <c r="N852" s="5">
        <f t="shared" si="143"/>
        <v>0</v>
      </c>
      <c r="O852" s="5">
        <v>0</v>
      </c>
      <c r="P852" s="5">
        <v>0</v>
      </c>
      <c r="Q852" s="5">
        <f t="shared" si="144"/>
        <v>0</v>
      </c>
      <c r="R852" s="5">
        <v>0</v>
      </c>
      <c r="S852" s="5">
        <v>0</v>
      </c>
      <c r="T852" s="5">
        <f t="shared" si="145"/>
        <v>0</v>
      </c>
      <c r="U852" s="5">
        <v>1</v>
      </c>
      <c r="V852" s="5">
        <v>1</v>
      </c>
      <c r="W852" s="5">
        <v>0</v>
      </c>
      <c r="X852" s="5">
        <v>0</v>
      </c>
      <c r="Y852" s="5">
        <f t="shared" si="148"/>
        <v>0</v>
      </c>
      <c r="Z852" s="5">
        <v>0</v>
      </c>
      <c r="AA852" s="5">
        <v>0</v>
      </c>
      <c r="AB852" s="5">
        <f t="shared" si="149"/>
        <v>0</v>
      </c>
      <c r="AC852" s="5">
        <v>0</v>
      </c>
      <c r="AD852" s="5">
        <v>0</v>
      </c>
      <c r="AE852" s="5">
        <f t="shared" si="150"/>
        <v>0</v>
      </c>
      <c r="AF852" s="5">
        <v>0</v>
      </c>
      <c r="AG852" s="6"/>
      <c r="AH852" s="5">
        <v>0</v>
      </c>
      <c r="AI852" s="5">
        <v>0</v>
      </c>
      <c r="AJ852" s="5">
        <v>0</v>
      </c>
      <c r="AK852" s="5">
        <f t="shared" si="151"/>
        <v>0</v>
      </c>
      <c r="AL852" s="5">
        <v>0</v>
      </c>
      <c r="AM852" s="5">
        <v>0</v>
      </c>
      <c r="AN852" s="5">
        <f t="shared" si="152"/>
        <v>0</v>
      </c>
      <c r="AO852" s="5">
        <v>0</v>
      </c>
      <c r="AP852" s="5">
        <v>0</v>
      </c>
      <c r="AQ852" s="5">
        <f t="shared" si="153"/>
        <v>0</v>
      </c>
      <c r="AR852" s="5">
        <v>0</v>
      </c>
      <c r="AS852" s="6"/>
      <c r="AT852" s="5">
        <v>0</v>
      </c>
      <c r="AU852" s="5">
        <v>0</v>
      </c>
      <c r="AV852" t="str">
        <f t="shared" si="146"/>
        <v>N</v>
      </c>
      <c r="AW852" t="s">
        <v>60</v>
      </c>
      <c r="AX852" t="s">
        <v>61</v>
      </c>
      <c r="AY852" t="s">
        <v>62</v>
      </c>
      <c r="AZ852" t="s">
        <v>62</v>
      </c>
      <c r="BA852" t="str">
        <f t="shared" si="147"/>
        <v>N</v>
      </c>
    </row>
    <row r="853" spans="1:53">
      <c r="A853" t="s">
        <v>53</v>
      </c>
      <c r="B853" t="s">
        <v>54</v>
      </c>
      <c r="C853" t="s">
        <v>55</v>
      </c>
      <c r="D853">
        <v>2018</v>
      </c>
      <c r="F853" t="s">
        <v>2337</v>
      </c>
      <c r="G853" t="s">
        <v>2338</v>
      </c>
      <c r="J853" t="s">
        <v>58</v>
      </c>
      <c r="K853" t="s">
        <v>59</v>
      </c>
      <c r="L853" s="5">
        <v>0</v>
      </c>
      <c r="M853" s="5">
        <v>0</v>
      </c>
      <c r="N853" s="5">
        <f t="shared" si="143"/>
        <v>0</v>
      </c>
      <c r="O853" s="5">
        <v>0</v>
      </c>
      <c r="P853" s="5">
        <v>0</v>
      </c>
      <c r="Q853" s="5">
        <f t="shared" si="144"/>
        <v>0</v>
      </c>
      <c r="R853" s="5">
        <v>0</v>
      </c>
      <c r="S853" s="5">
        <v>0</v>
      </c>
      <c r="T853" s="5">
        <f t="shared" si="145"/>
        <v>0</v>
      </c>
      <c r="U853" s="5">
        <v>1</v>
      </c>
      <c r="V853" s="5">
        <v>1</v>
      </c>
      <c r="W853" s="5">
        <v>0</v>
      </c>
      <c r="X853" s="5">
        <v>0</v>
      </c>
      <c r="Y853" s="5">
        <f t="shared" si="148"/>
        <v>0</v>
      </c>
      <c r="Z853" s="5">
        <v>0</v>
      </c>
      <c r="AA853" s="5">
        <v>0</v>
      </c>
      <c r="AB853" s="5">
        <f t="shared" si="149"/>
        <v>0</v>
      </c>
      <c r="AC853" s="5">
        <v>0</v>
      </c>
      <c r="AD853" s="5">
        <v>0</v>
      </c>
      <c r="AE853" s="5">
        <f t="shared" si="150"/>
        <v>0</v>
      </c>
      <c r="AF853" s="5">
        <v>0</v>
      </c>
      <c r="AG853" s="6"/>
      <c r="AH853" s="5">
        <v>0</v>
      </c>
      <c r="AI853" s="5">
        <v>0</v>
      </c>
      <c r="AJ853" s="5">
        <v>0</v>
      </c>
      <c r="AK853" s="5">
        <f t="shared" si="151"/>
        <v>0</v>
      </c>
      <c r="AL853" s="5">
        <v>0</v>
      </c>
      <c r="AM853" s="5">
        <v>0</v>
      </c>
      <c r="AN853" s="5">
        <f t="shared" si="152"/>
        <v>0</v>
      </c>
      <c r="AO853" s="5">
        <v>0</v>
      </c>
      <c r="AP853" s="5">
        <v>0</v>
      </c>
      <c r="AQ853" s="5">
        <f t="shared" si="153"/>
        <v>0</v>
      </c>
      <c r="AR853" s="5">
        <v>0</v>
      </c>
      <c r="AS853" s="6"/>
      <c r="AT853" s="5">
        <v>0</v>
      </c>
      <c r="AU853" s="5">
        <v>0</v>
      </c>
      <c r="AV853" t="str">
        <f t="shared" si="146"/>
        <v>N</v>
      </c>
      <c r="AW853" t="s">
        <v>60</v>
      </c>
      <c r="AX853" t="s">
        <v>61</v>
      </c>
      <c r="AY853" t="s">
        <v>62</v>
      </c>
      <c r="AZ853" t="s">
        <v>62</v>
      </c>
      <c r="BA853" t="str">
        <f t="shared" si="147"/>
        <v>N</v>
      </c>
    </row>
    <row r="854" spans="1:53">
      <c r="A854" t="s">
        <v>53</v>
      </c>
      <c r="B854" t="s">
        <v>54</v>
      </c>
      <c r="C854" t="s">
        <v>55</v>
      </c>
      <c r="D854">
        <v>2018</v>
      </c>
      <c r="F854" t="s">
        <v>2339</v>
      </c>
      <c r="G854" t="s">
        <v>2340</v>
      </c>
      <c r="J854" t="s">
        <v>58</v>
      </c>
      <c r="K854" t="s">
        <v>59</v>
      </c>
      <c r="L854" s="5">
        <v>0</v>
      </c>
      <c r="M854" s="5">
        <v>0</v>
      </c>
      <c r="N854" s="5">
        <f t="shared" si="143"/>
        <v>0</v>
      </c>
      <c r="O854" s="5">
        <v>0</v>
      </c>
      <c r="P854" s="5">
        <v>0</v>
      </c>
      <c r="Q854" s="5">
        <f t="shared" si="144"/>
        <v>0</v>
      </c>
      <c r="R854" s="5">
        <v>0</v>
      </c>
      <c r="S854" s="5">
        <v>0</v>
      </c>
      <c r="T854" s="5">
        <f t="shared" si="145"/>
        <v>0</v>
      </c>
      <c r="U854" s="5">
        <v>1</v>
      </c>
      <c r="V854" s="5">
        <v>1</v>
      </c>
      <c r="W854" s="5">
        <v>0</v>
      </c>
      <c r="X854" s="5">
        <v>0</v>
      </c>
      <c r="Y854" s="5">
        <f t="shared" si="148"/>
        <v>0</v>
      </c>
      <c r="Z854" s="5">
        <v>0</v>
      </c>
      <c r="AA854" s="5">
        <v>0</v>
      </c>
      <c r="AB854" s="5">
        <f t="shared" si="149"/>
        <v>0</v>
      </c>
      <c r="AC854" s="5">
        <v>0</v>
      </c>
      <c r="AD854" s="5">
        <v>0</v>
      </c>
      <c r="AE854" s="5">
        <f t="shared" si="150"/>
        <v>0</v>
      </c>
      <c r="AF854" s="5">
        <v>0</v>
      </c>
      <c r="AG854" s="6"/>
      <c r="AH854" s="5">
        <v>0</v>
      </c>
      <c r="AI854" s="5">
        <v>0</v>
      </c>
      <c r="AJ854" s="5">
        <v>0</v>
      </c>
      <c r="AK854" s="5">
        <f t="shared" si="151"/>
        <v>0</v>
      </c>
      <c r="AL854" s="5">
        <v>0</v>
      </c>
      <c r="AM854" s="5">
        <v>0</v>
      </c>
      <c r="AN854" s="5">
        <f t="shared" si="152"/>
        <v>0</v>
      </c>
      <c r="AO854" s="5">
        <v>0</v>
      </c>
      <c r="AP854" s="5">
        <v>0</v>
      </c>
      <c r="AQ854" s="5">
        <f t="shared" si="153"/>
        <v>0</v>
      </c>
      <c r="AR854" s="5">
        <v>0</v>
      </c>
      <c r="AS854" s="6"/>
      <c r="AT854" s="5">
        <v>0</v>
      </c>
      <c r="AU854" s="5">
        <v>0</v>
      </c>
      <c r="AV854" t="str">
        <f t="shared" si="146"/>
        <v>N</v>
      </c>
      <c r="AW854" t="s">
        <v>60</v>
      </c>
      <c r="AX854" t="s">
        <v>61</v>
      </c>
      <c r="AY854" t="s">
        <v>62</v>
      </c>
      <c r="AZ854" t="s">
        <v>62</v>
      </c>
      <c r="BA854" t="str">
        <f t="shared" si="147"/>
        <v>N</v>
      </c>
    </row>
    <row r="855" spans="1:53">
      <c r="A855" t="s">
        <v>53</v>
      </c>
      <c r="B855" t="s">
        <v>54</v>
      </c>
      <c r="C855" t="s">
        <v>55</v>
      </c>
      <c r="D855">
        <v>2018</v>
      </c>
      <c r="F855" t="s">
        <v>56</v>
      </c>
      <c r="G855" t="s">
        <v>2341</v>
      </c>
      <c r="J855" t="s">
        <v>58</v>
      </c>
      <c r="K855" t="s">
        <v>59</v>
      </c>
      <c r="L855" s="5">
        <v>0</v>
      </c>
      <c r="M855" s="5">
        <v>0</v>
      </c>
      <c r="N855" s="5">
        <f t="shared" si="143"/>
        <v>0</v>
      </c>
      <c r="O855" s="5">
        <v>0</v>
      </c>
      <c r="P855" s="5">
        <v>0</v>
      </c>
      <c r="Q855" s="5">
        <f t="shared" si="144"/>
        <v>0</v>
      </c>
      <c r="R855" s="5">
        <v>0</v>
      </c>
      <c r="S855" s="5">
        <v>0</v>
      </c>
      <c r="T855" s="5">
        <f t="shared" si="145"/>
        <v>0</v>
      </c>
      <c r="U855" s="5">
        <v>1</v>
      </c>
      <c r="V855" s="5">
        <v>1</v>
      </c>
      <c r="W855" s="5">
        <v>0</v>
      </c>
      <c r="X855" s="5">
        <v>0</v>
      </c>
      <c r="Y855" s="5">
        <f t="shared" si="148"/>
        <v>0</v>
      </c>
      <c r="Z855" s="5">
        <v>0</v>
      </c>
      <c r="AA855" s="5">
        <v>0</v>
      </c>
      <c r="AB855" s="5">
        <f t="shared" si="149"/>
        <v>0</v>
      </c>
      <c r="AC855" s="5">
        <v>0</v>
      </c>
      <c r="AD855" s="5">
        <v>0</v>
      </c>
      <c r="AE855" s="5">
        <f t="shared" si="150"/>
        <v>0</v>
      </c>
      <c r="AF855" s="5">
        <v>0</v>
      </c>
      <c r="AG855" s="6"/>
      <c r="AH855" s="5">
        <v>0</v>
      </c>
      <c r="AI855" s="5">
        <v>0</v>
      </c>
      <c r="AJ855" s="5">
        <v>0</v>
      </c>
      <c r="AK855" s="5">
        <f t="shared" si="151"/>
        <v>0</v>
      </c>
      <c r="AL855" s="5">
        <v>0</v>
      </c>
      <c r="AM855" s="5">
        <v>0</v>
      </c>
      <c r="AN855" s="5">
        <f t="shared" si="152"/>
        <v>0</v>
      </c>
      <c r="AO855" s="5">
        <v>0</v>
      </c>
      <c r="AP855" s="5">
        <v>0</v>
      </c>
      <c r="AQ855" s="5">
        <f t="shared" si="153"/>
        <v>0</v>
      </c>
      <c r="AR855" s="5">
        <v>0</v>
      </c>
      <c r="AS855" s="6"/>
      <c r="AT855" s="5">
        <v>0</v>
      </c>
      <c r="AU855" s="5">
        <v>0</v>
      </c>
      <c r="AV855" t="str">
        <f t="shared" si="146"/>
        <v>N</v>
      </c>
      <c r="AW855" t="s">
        <v>60</v>
      </c>
      <c r="AX855" t="s">
        <v>61</v>
      </c>
      <c r="AY855" t="s">
        <v>62</v>
      </c>
      <c r="AZ855" t="s">
        <v>62</v>
      </c>
      <c r="BA855" t="str">
        <f t="shared" si="147"/>
        <v>N</v>
      </c>
    </row>
    <row r="856" spans="1:53">
      <c r="A856" t="s">
        <v>53</v>
      </c>
      <c r="B856" t="s">
        <v>54</v>
      </c>
      <c r="C856" t="s">
        <v>55</v>
      </c>
      <c r="D856">
        <v>2018</v>
      </c>
      <c r="F856" t="s">
        <v>2342</v>
      </c>
      <c r="G856" t="s">
        <v>2343</v>
      </c>
      <c r="J856" t="s">
        <v>58</v>
      </c>
      <c r="K856" t="s">
        <v>59</v>
      </c>
      <c r="L856" s="5">
        <v>0</v>
      </c>
      <c r="M856" s="5">
        <v>0</v>
      </c>
      <c r="N856" s="5">
        <f t="shared" si="143"/>
        <v>0</v>
      </c>
      <c r="O856" s="5">
        <v>0</v>
      </c>
      <c r="P856" s="5">
        <v>0</v>
      </c>
      <c r="Q856" s="5">
        <f t="shared" si="144"/>
        <v>0</v>
      </c>
      <c r="R856" s="5">
        <v>0</v>
      </c>
      <c r="S856" s="5">
        <v>0</v>
      </c>
      <c r="T856" s="5">
        <f t="shared" si="145"/>
        <v>0</v>
      </c>
      <c r="U856" s="5">
        <v>1</v>
      </c>
      <c r="V856" s="5">
        <v>1</v>
      </c>
      <c r="W856" s="5">
        <v>0</v>
      </c>
      <c r="X856" s="5">
        <v>0</v>
      </c>
      <c r="Y856" s="5">
        <f t="shared" si="148"/>
        <v>0</v>
      </c>
      <c r="Z856" s="5">
        <v>0</v>
      </c>
      <c r="AA856" s="5">
        <v>0</v>
      </c>
      <c r="AB856" s="5">
        <f t="shared" si="149"/>
        <v>0</v>
      </c>
      <c r="AC856" s="5">
        <v>0</v>
      </c>
      <c r="AD856" s="5">
        <v>0</v>
      </c>
      <c r="AE856" s="5">
        <f t="shared" si="150"/>
        <v>0</v>
      </c>
      <c r="AF856" s="5">
        <v>0</v>
      </c>
      <c r="AG856" s="6"/>
      <c r="AH856" s="5">
        <v>0</v>
      </c>
      <c r="AI856" s="5">
        <v>0</v>
      </c>
      <c r="AJ856" s="5">
        <v>0</v>
      </c>
      <c r="AK856" s="5">
        <f t="shared" si="151"/>
        <v>0</v>
      </c>
      <c r="AL856" s="5">
        <v>0</v>
      </c>
      <c r="AM856" s="5">
        <v>0</v>
      </c>
      <c r="AN856" s="5">
        <f t="shared" si="152"/>
        <v>0</v>
      </c>
      <c r="AO856" s="5">
        <v>0</v>
      </c>
      <c r="AP856" s="5">
        <v>0</v>
      </c>
      <c r="AQ856" s="5">
        <f t="shared" si="153"/>
        <v>0</v>
      </c>
      <c r="AR856" s="5">
        <v>0</v>
      </c>
      <c r="AS856" s="6"/>
      <c r="AT856" s="5">
        <v>0</v>
      </c>
      <c r="AU856" s="5">
        <v>0</v>
      </c>
      <c r="AV856" t="str">
        <f t="shared" si="146"/>
        <v>N</v>
      </c>
      <c r="AW856" t="s">
        <v>60</v>
      </c>
      <c r="AX856" t="s">
        <v>61</v>
      </c>
      <c r="AY856" t="s">
        <v>62</v>
      </c>
      <c r="AZ856" t="s">
        <v>62</v>
      </c>
      <c r="BA856" t="str">
        <f t="shared" si="147"/>
        <v>N</v>
      </c>
    </row>
    <row r="857" spans="1:53">
      <c r="A857" t="s">
        <v>53</v>
      </c>
      <c r="B857" t="s">
        <v>54</v>
      </c>
      <c r="C857" t="s">
        <v>55</v>
      </c>
      <c r="D857">
        <v>2018</v>
      </c>
      <c r="F857" t="s">
        <v>2344</v>
      </c>
      <c r="G857" t="s">
        <v>2345</v>
      </c>
      <c r="J857" t="s">
        <v>58</v>
      </c>
      <c r="K857" t="s">
        <v>59</v>
      </c>
      <c r="L857" s="5">
        <v>0</v>
      </c>
      <c r="M857" s="5">
        <v>0</v>
      </c>
      <c r="N857" s="5">
        <f t="shared" si="143"/>
        <v>0</v>
      </c>
      <c r="O857" s="5">
        <v>0</v>
      </c>
      <c r="P857" s="5">
        <v>0</v>
      </c>
      <c r="Q857" s="5">
        <f t="shared" si="144"/>
        <v>0</v>
      </c>
      <c r="R857" s="5">
        <v>0</v>
      </c>
      <c r="S857" s="5">
        <v>0</v>
      </c>
      <c r="T857" s="5">
        <f t="shared" si="145"/>
        <v>0</v>
      </c>
      <c r="U857" s="5">
        <v>1</v>
      </c>
      <c r="V857" s="5">
        <v>1</v>
      </c>
      <c r="W857" s="5">
        <v>0</v>
      </c>
      <c r="X857" s="5">
        <v>0</v>
      </c>
      <c r="Y857" s="5">
        <f t="shared" si="148"/>
        <v>0</v>
      </c>
      <c r="Z857" s="5">
        <v>0</v>
      </c>
      <c r="AA857" s="5">
        <v>0</v>
      </c>
      <c r="AB857" s="5">
        <f t="shared" si="149"/>
        <v>0</v>
      </c>
      <c r="AC857" s="5">
        <v>0</v>
      </c>
      <c r="AD857" s="5">
        <v>0</v>
      </c>
      <c r="AE857" s="5">
        <f t="shared" si="150"/>
        <v>0</v>
      </c>
      <c r="AF857" s="5">
        <v>0</v>
      </c>
      <c r="AG857" s="6"/>
      <c r="AH857" s="5">
        <v>0</v>
      </c>
      <c r="AI857" s="5">
        <v>0</v>
      </c>
      <c r="AJ857" s="5">
        <v>0</v>
      </c>
      <c r="AK857" s="5">
        <f t="shared" si="151"/>
        <v>0</v>
      </c>
      <c r="AL857" s="5">
        <v>0</v>
      </c>
      <c r="AM857" s="5">
        <v>0</v>
      </c>
      <c r="AN857" s="5">
        <f t="shared" si="152"/>
        <v>0</v>
      </c>
      <c r="AO857" s="5">
        <v>0</v>
      </c>
      <c r="AP857" s="5">
        <v>0</v>
      </c>
      <c r="AQ857" s="5">
        <f t="shared" si="153"/>
        <v>0</v>
      </c>
      <c r="AR857" s="5">
        <v>0</v>
      </c>
      <c r="AS857" s="6"/>
      <c r="AT857" s="5">
        <v>0</v>
      </c>
      <c r="AU857" s="5">
        <v>0</v>
      </c>
      <c r="AV857" t="str">
        <f t="shared" si="146"/>
        <v>N</v>
      </c>
      <c r="AW857" t="s">
        <v>60</v>
      </c>
      <c r="AX857" t="s">
        <v>61</v>
      </c>
      <c r="AY857" t="s">
        <v>62</v>
      </c>
      <c r="AZ857" t="s">
        <v>62</v>
      </c>
      <c r="BA857" t="str">
        <f t="shared" si="147"/>
        <v>N</v>
      </c>
    </row>
    <row r="858" spans="1:53">
      <c r="A858" t="s">
        <v>53</v>
      </c>
      <c r="B858" t="s">
        <v>54</v>
      </c>
      <c r="C858" t="s">
        <v>55</v>
      </c>
      <c r="D858">
        <v>2018</v>
      </c>
      <c r="F858" t="s">
        <v>2346</v>
      </c>
      <c r="G858" t="s">
        <v>2347</v>
      </c>
      <c r="J858" t="s">
        <v>58</v>
      </c>
      <c r="K858" t="s">
        <v>59</v>
      </c>
      <c r="L858" s="5">
        <v>0</v>
      </c>
      <c r="M858" s="5">
        <v>0</v>
      </c>
      <c r="N858" s="5">
        <f t="shared" si="143"/>
        <v>0</v>
      </c>
      <c r="O858" s="5">
        <v>0</v>
      </c>
      <c r="P858" s="5">
        <v>0</v>
      </c>
      <c r="Q858" s="5">
        <f t="shared" si="144"/>
        <v>0</v>
      </c>
      <c r="R858" s="5">
        <v>0</v>
      </c>
      <c r="S858" s="5">
        <v>0</v>
      </c>
      <c r="T858" s="5">
        <f t="shared" si="145"/>
        <v>0</v>
      </c>
      <c r="U858" s="5">
        <v>1</v>
      </c>
      <c r="V858" s="5">
        <v>1</v>
      </c>
      <c r="W858" s="5">
        <v>0</v>
      </c>
      <c r="X858" s="5">
        <v>0</v>
      </c>
      <c r="Y858" s="5">
        <f t="shared" si="148"/>
        <v>0</v>
      </c>
      <c r="Z858" s="5">
        <v>0</v>
      </c>
      <c r="AA858" s="5">
        <v>0</v>
      </c>
      <c r="AB858" s="5">
        <f t="shared" si="149"/>
        <v>0</v>
      </c>
      <c r="AC858" s="5">
        <v>0</v>
      </c>
      <c r="AD858" s="5">
        <v>0</v>
      </c>
      <c r="AE858" s="5">
        <f t="shared" si="150"/>
        <v>0</v>
      </c>
      <c r="AF858" s="5">
        <v>0</v>
      </c>
      <c r="AG858" s="6"/>
      <c r="AH858" s="5">
        <v>0</v>
      </c>
      <c r="AI858" s="5">
        <v>0</v>
      </c>
      <c r="AJ858" s="5">
        <v>0</v>
      </c>
      <c r="AK858" s="5">
        <f t="shared" si="151"/>
        <v>0</v>
      </c>
      <c r="AL858" s="5">
        <v>0</v>
      </c>
      <c r="AM858" s="5">
        <v>0</v>
      </c>
      <c r="AN858" s="5">
        <f t="shared" si="152"/>
        <v>0</v>
      </c>
      <c r="AO858" s="5">
        <v>0</v>
      </c>
      <c r="AP858" s="5">
        <v>0</v>
      </c>
      <c r="AQ858" s="5">
        <f t="shared" si="153"/>
        <v>0</v>
      </c>
      <c r="AR858" s="5">
        <v>0</v>
      </c>
      <c r="AS858" s="6"/>
      <c r="AT858" s="5">
        <v>0</v>
      </c>
      <c r="AU858" s="5">
        <v>0</v>
      </c>
      <c r="AV858" t="str">
        <f t="shared" si="146"/>
        <v>N</v>
      </c>
      <c r="AW858" t="s">
        <v>60</v>
      </c>
      <c r="AX858" t="s">
        <v>61</v>
      </c>
      <c r="AY858" t="s">
        <v>62</v>
      </c>
      <c r="AZ858" t="s">
        <v>62</v>
      </c>
      <c r="BA858" t="str">
        <f t="shared" si="147"/>
        <v>N</v>
      </c>
    </row>
    <row r="859" spans="1:53">
      <c r="A859" t="s">
        <v>53</v>
      </c>
      <c r="B859" t="s">
        <v>54</v>
      </c>
      <c r="C859" t="s">
        <v>55</v>
      </c>
      <c r="D859">
        <v>2018</v>
      </c>
      <c r="F859" t="s">
        <v>2348</v>
      </c>
      <c r="G859" t="s">
        <v>2349</v>
      </c>
      <c r="J859" t="s">
        <v>58</v>
      </c>
      <c r="K859" t="s">
        <v>59</v>
      </c>
      <c r="L859" s="5">
        <v>0</v>
      </c>
      <c r="M859" s="5">
        <v>0</v>
      </c>
      <c r="N859" s="5">
        <f t="shared" si="143"/>
        <v>0</v>
      </c>
      <c r="O859" s="5">
        <v>0</v>
      </c>
      <c r="P859" s="5">
        <v>0</v>
      </c>
      <c r="Q859" s="5">
        <f t="shared" si="144"/>
        <v>0</v>
      </c>
      <c r="R859" s="5">
        <v>0</v>
      </c>
      <c r="S859" s="5">
        <v>0</v>
      </c>
      <c r="T859" s="5">
        <f t="shared" si="145"/>
        <v>0</v>
      </c>
      <c r="U859" s="5">
        <v>1</v>
      </c>
      <c r="V859" s="5">
        <v>1</v>
      </c>
      <c r="W859" s="5">
        <v>0</v>
      </c>
      <c r="X859" s="5">
        <v>0</v>
      </c>
      <c r="Y859" s="5">
        <f t="shared" si="148"/>
        <v>0</v>
      </c>
      <c r="Z859" s="5">
        <v>0</v>
      </c>
      <c r="AA859" s="5">
        <v>0</v>
      </c>
      <c r="AB859" s="5">
        <f t="shared" si="149"/>
        <v>0</v>
      </c>
      <c r="AC859" s="5">
        <v>0</v>
      </c>
      <c r="AD859" s="5">
        <v>0</v>
      </c>
      <c r="AE859" s="5">
        <f t="shared" si="150"/>
        <v>0</v>
      </c>
      <c r="AF859" s="5">
        <v>0</v>
      </c>
      <c r="AG859" s="6"/>
      <c r="AH859" s="5">
        <v>0</v>
      </c>
      <c r="AI859" s="5">
        <v>0</v>
      </c>
      <c r="AJ859" s="5">
        <v>0</v>
      </c>
      <c r="AK859" s="5">
        <f t="shared" si="151"/>
        <v>0</v>
      </c>
      <c r="AL859" s="5">
        <v>0</v>
      </c>
      <c r="AM859" s="5">
        <v>0</v>
      </c>
      <c r="AN859" s="5">
        <f t="shared" si="152"/>
        <v>0</v>
      </c>
      <c r="AO859" s="5">
        <v>0</v>
      </c>
      <c r="AP859" s="5">
        <v>0</v>
      </c>
      <c r="AQ859" s="5">
        <f t="shared" si="153"/>
        <v>0</v>
      </c>
      <c r="AR859" s="5">
        <v>0</v>
      </c>
      <c r="AS859" s="6"/>
      <c r="AT859" s="5">
        <v>0</v>
      </c>
      <c r="AU859" s="5">
        <v>0</v>
      </c>
      <c r="AV859" t="str">
        <f t="shared" si="146"/>
        <v>N</v>
      </c>
      <c r="AW859" t="s">
        <v>60</v>
      </c>
      <c r="AX859" t="s">
        <v>61</v>
      </c>
      <c r="AY859" t="s">
        <v>62</v>
      </c>
      <c r="AZ859" t="s">
        <v>62</v>
      </c>
      <c r="BA859" t="str">
        <f t="shared" si="147"/>
        <v>N</v>
      </c>
    </row>
    <row r="860" spans="1:53">
      <c r="A860" t="s">
        <v>53</v>
      </c>
      <c r="B860" t="s">
        <v>54</v>
      </c>
      <c r="C860" t="s">
        <v>89</v>
      </c>
      <c r="D860">
        <v>2018</v>
      </c>
      <c r="F860" t="s">
        <v>2350</v>
      </c>
      <c r="G860" t="s">
        <v>2351</v>
      </c>
      <c r="J860" t="s">
        <v>58</v>
      </c>
      <c r="K860" t="s">
        <v>59</v>
      </c>
      <c r="L860" s="5">
        <v>0</v>
      </c>
      <c r="M860" s="5">
        <v>0</v>
      </c>
      <c r="N860" s="5">
        <f t="shared" si="143"/>
        <v>0</v>
      </c>
      <c r="O860" s="5">
        <v>0</v>
      </c>
      <c r="P860" s="5">
        <v>0</v>
      </c>
      <c r="Q860" s="5">
        <f t="shared" si="144"/>
        <v>0</v>
      </c>
      <c r="R860" s="5">
        <v>0</v>
      </c>
      <c r="S860" s="5">
        <v>0</v>
      </c>
      <c r="T860" s="5">
        <f t="shared" si="145"/>
        <v>0</v>
      </c>
      <c r="U860" s="5">
        <v>1</v>
      </c>
      <c r="V860" s="5">
        <v>1</v>
      </c>
      <c r="W860" s="5">
        <v>0</v>
      </c>
      <c r="X860" s="5">
        <v>0</v>
      </c>
      <c r="Y860" s="5">
        <f t="shared" si="148"/>
        <v>0</v>
      </c>
      <c r="Z860" s="5">
        <v>0</v>
      </c>
      <c r="AA860" s="5">
        <v>0</v>
      </c>
      <c r="AB860" s="5">
        <f t="shared" si="149"/>
        <v>0</v>
      </c>
      <c r="AC860" s="5">
        <v>0</v>
      </c>
      <c r="AD860" s="5">
        <v>0</v>
      </c>
      <c r="AE860" s="5">
        <f t="shared" si="150"/>
        <v>0</v>
      </c>
      <c r="AF860" s="5">
        <v>0</v>
      </c>
      <c r="AG860" s="6"/>
      <c r="AH860" s="5">
        <v>0</v>
      </c>
      <c r="AI860" s="5">
        <v>0</v>
      </c>
      <c r="AJ860" s="5">
        <v>0</v>
      </c>
      <c r="AK860" s="5">
        <f t="shared" si="151"/>
        <v>0</v>
      </c>
      <c r="AL860" s="5">
        <v>0</v>
      </c>
      <c r="AM860" s="5">
        <v>0</v>
      </c>
      <c r="AN860" s="5">
        <f t="shared" si="152"/>
        <v>0</v>
      </c>
      <c r="AO860" s="5">
        <v>0</v>
      </c>
      <c r="AP860" s="5">
        <v>0</v>
      </c>
      <c r="AQ860" s="5">
        <f t="shared" si="153"/>
        <v>0</v>
      </c>
      <c r="AR860" s="5">
        <v>0</v>
      </c>
      <c r="AS860" s="6"/>
      <c r="AT860" s="5">
        <v>0</v>
      </c>
      <c r="AU860" s="5">
        <v>0</v>
      </c>
      <c r="AV860" t="str">
        <f t="shared" si="146"/>
        <v>N</v>
      </c>
      <c r="AW860" t="s">
        <v>60</v>
      </c>
      <c r="AX860" t="s">
        <v>60</v>
      </c>
      <c r="AY860" t="s">
        <v>62</v>
      </c>
      <c r="AZ860" t="s">
        <v>62</v>
      </c>
      <c r="BA860" t="str">
        <f t="shared" si="147"/>
        <v>N</v>
      </c>
    </row>
    <row r="861" spans="1:53">
      <c r="A861" t="s">
        <v>53</v>
      </c>
      <c r="B861" t="s">
        <v>54</v>
      </c>
      <c r="C861" t="s">
        <v>55</v>
      </c>
      <c r="D861">
        <v>2018</v>
      </c>
      <c r="F861" t="s">
        <v>144</v>
      </c>
      <c r="G861" t="s">
        <v>145</v>
      </c>
      <c r="J861" t="s">
        <v>58</v>
      </c>
      <c r="K861" t="s">
        <v>59</v>
      </c>
      <c r="L861" s="5">
        <v>0</v>
      </c>
      <c r="M861" s="5">
        <v>0</v>
      </c>
      <c r="N861" s="5">
        <f t="shared" si="143"/>
        <v>0</v>
      </c>
      <c r="O861" s="5">
        <v>0</v>
      </c>
      <c r="P861" s="5">
        <v>0</v>
      </c>
      <c r="Q861" s="5">
        <f t="shared" si="144"/>
        <v>0</v>
      </c>
      <c r="R861" s="5">
        <v>0</v>
      </c>
      <c r="S861" s="5">
        <v>0</v>
      </c>
      <c r="T861" s="5">
        <f t="shared" si="145"/>
        <v>0</v>
      </c>
      <c r="U861" s="5">
        <v>1</v>
      </c>
      <c r="V861" s="5">
        <v>1</v>
      </c>
      <c r="W861" s="5">
        <v>0</v>
      </c>
      <c r="X861" s="5">
        <v>0</v>
      </c>
      <c r="Y861" s="5">
        <f t="shared" si="148"/>
        <v>0</v>
      </c>
      <c r="Z861" s="5">
        <v>0</v>
      </c>
      <c r="AA861" s="5">
        <v>0</v>
      </c>
      <c r="AB861" s="5">
        <f t="shared" si="149"/>
        <v>0</v>
      </c>
      <c r="AC861" s="5">
        <v>0</v>
      </c>
      <c r="AD861" s="5">
        <v>0</v>
      </c>
      <c r="AE861" s="5">
        <f t="shared" si="150"/>
        <v>0</v>
      </c>
      <c r="AF861" s="5">
        <v>0</v>
      </c>
      <c r="AG861" s="6"/>
      <c r="AH861" s="5">
        <v>0</v>
      </c>
      <c r="AI861" s="5">
        <v>0</v>
      </c>
      <c r="AJ861" s="5">
        <v>0</v>
      </c>
      <c r="AK861" s="5">
        <f t="shared" si="151"/>
        <v>0</v>
      </c>
      <c r="AL861" s="5">
        <v>0</v>
      </c>
      <c r="AM861" s="5">
        <v>0</v>
      </c>
      <c r="AN861" s="5">
        <f t="shared" si="152"/>
        <v>0</v>
      </c>
      <c r="AO861" s="5">
        <v>0</v>
      </c>
      <c r="AP861" s="5">
        <v>0</v>
      </c>
      <c r="AQ861" s="5">
        <f t="shared" si="153"/>
        <v>0</v>
      </c>
      <c r="AR861" s="5">
        <v>0</v>
      </c>
      <c r="AS861" s="6"/>
      <c r="AT861" s="5">
        <v>0</v>
      </c>
      <c r="AU861" s="5">
        <v>0</v>
      </c>
      <c r="AV861" t="str">
        <f t="shared" si="146"/>
        <v>N</v>
      </c>
      <c r="AW861" t="s">
        <v>60</v>
      </c>
      <c r="AX861" t="s">
        <v>61</v>
      </c>
      <c r="AY861" t="s">
        <v>62</v>
      </c>
      <c r="AZ861" t="s">
        <v>62</v>
      </c>
      <c r="BA861" t="str">
        <f t="shared" si="147"/>
        <v>N</v>
      </c>
    </row>
    <row r="862" spans="1:53">
      <c r="A862" t="s">
        <v>53</v>
      </c>
      <c r="B862" t="s">
        <v>54</v>
      </c>
      <c r="C862" t="s">
        <v>55</v>
      </c>
      <c r="D862">
        <v>2018</v>
      </c>
      <c r="F862" t="s">
        <v>2352</v>
      </c>
      <c r="G862" t="s">
        <v>2353</v>
      </c>
      <c r="J862" t="s">
        <v>58</v>
      </c>
      <c r="K862" t="s">
        <v>59</v>
      </c>
      <c r="L862" s="5">
        <v>0</v>
      </c>
      <c r="M862" s="5">
        <v>0</v>
      </c>
      <c r="N862" s="5">
        <f t="shared" si="143"/>
        <v>0</v>
      </c>
      <c r="O862" s="5">
        <v>0</v>
      </c>
      <c r="P862" s="5">
        <v>0</v>
      </c>
      <c r="Q862" s="5">
        <f t="shared" si="144"/>
        <v>0</v>
      </c>
      <c r="R862" s="5">
        <v>0</v>
      </c>
      <c r="S862" s="5">
        <v>0</v>
      </c>
      <c r="T862" s="5">
        <f t="shared" si="145"/>
        <v>0</v>
      </c>
      <c r="U862" s="5">
        <v>1</v>
      </c>
      <c r="V862" s="5">
        <v>1</v>
      </c>
      <c r="W862" s="5">
        <v>0</v>
      </c>
      <c r="X862" s="5">
        <v>0</v>
      </c>
      <c r="Y862" s="5">
        <f t="shared" si="148"/>
        <v>0</v>
      </c>
      <c r="Z862" s="5">
        <v>0</v>
      </c>
      <c r="AA862" s="5">
        <v>0</v>
      </c>
      <c r="AB862" s="5">
        <f t="shared" si="149"/>
        <v>0</v>
      </c>
      <c r="AC862" s="5">
        <v>0</v>
      </c>
      <c r="AD862" s="5">
        <v>0</v>
      </c>
      <c r="AE862" s="5">
        <f t="shared" si="150"/>
        <v>0</v>
      </c>
      <c r="AF862" s="5">
        <v>0</v>
      </c>
      <c r="AG862" s="6"/>
      <c r="AH862" s="5">
        <v>0</v>
      </c>
      <c r="AI862" s="5">
        <v>0</v>
      </c>
      <c r="AJ862" s="5">
        <v>0</v>
      </c>
      <c r="AK862" s="5">
        <f t="shared" si="151"/>
        <v>0</v>
      </c>
      <c r="AL862" s="5">
        <v>0</v>
      </c>
      <c r="AM862" s="5">
        <v>0</v>
      </c>
      <c r="AN862" s="5">
        <f t="shared" si="152"/>
        <v>0</v>
      </c>
      <c r="AO862" s="5">
        <v>0</v>
      </c>
      <c r="AP862" s="5">
        <v>0</v>
      </c>
      <c r="AQ862" s="5">
        <f t="shared" si="153"/>
        <v>0</v>
      </c>
      <c r="AR862" s="5">
        <v>0</v>
      </c>
      <c r="AS862" s="6"/>
      <c r="AT862" s="5">
        <v>0</v>
      </c>
      <c r="AU862" s="5">
        <v>0</v>
      </c>
      <c r="AV862" t="str">
        <f t="shared" si="146"/>
        <v>N</v>
      </c>
      <c r="AW862" t="s">
        <v>60</v>
      </c>
      <c r="AX862" t="s">
        <v>61</v>
      </c>
      <c r="AY862" t="s">
        <v>62</v>
      </c>
      <c r="AZ862" t="s">
        <v>62</v>
      </c>
      <c r="BA862" t="str">
        <f t="shared" si="147"/>
        <v>N</v>
      </c>
    </row>
    <row r="863" spans="1:53">
      <c r="A863" t="s">
        <v>53</v>
      </c>
      <c r="B863" t="s">
        <v>54</v>
      </c>
      <c r="C863" t="s">
        <v>89</v>
      </c>
      <c r="D863">
        <v>2018</v>
      </c>
      <c r="F863" t="s">
        <v>2354</v>
      </c>
      <c r="G863" t="s">
        <v>2355</v>
      </c>
      <c r="J863" t="s">
        <v>101</v>
      </c>
      <c r="K863" t="s">
        <v>59</v>
      </c>
      <c r="L863" s="5">
        <v>0</v>
      </c>
      <c r="M863" s="5">
        <v>0</v>
      </c>
      <c r="N863" s="5">
        <f t="shared" si="143"/>
        <v>0</v>
      </c>
      <c r="O863" s="5">
        <v>0</v>
      </c>
      <c r="P863" s="5">
        <v>0</v>
      </c>
      <c r="Q863" s="5">
        <f t="shared" si="144"/>
        <v>0</v>
      </c>
      <c r="R863" s="5">
        <v>0</v>
      </c>
      <c r="S863" s="5">
        <v>0</v>
      </c>
      <c r="T863" s="5">
        <f t="shared" si="145"/>
        <v>0</v>
      </c>
      <c r="U863" s="5">
        <v>1</v>
      </c>
      <c r="V863" s="5">
        <v>1</v>
      </c>
      <c r="W863" s="5">
        <v>0</v>
      </c>
      <c r="X863" s="5">
        <v>0</v>
      </c>
      <c r="Y863" s="5">
        <f t="shared" si="148"/>
        <v>0</v>
      </c>
      <c r="Z863" s="5">
        <v>0</v>
      </c>
      <c r="AA863" s="5">
        <v>0</v>
      </c>
      <c r="AB863" s="5">
        <f t="shared" si="149"/>
        <v>0</v>
      </c>
      <c r="AC863" s="5">
        <v>0</v>
      </c>
      <c r="AD863" s="5">
        <v>0</v>
      </c>
      <c r="AE863" s="5">
        <f t="shared" si="150"/>
        <v>0</v>
      </c>
      <c r="AF863" s="5">
        <v>0</v>
      </c>
      <c r="AG863" s="6"/>
      <c r="AH863" s="5">
        <v>0</v>
      </c>
      <c r="AI863" s="5">
        <v>0</v>
      </c>
      <c r="AJ863" s="5">
        <v>0</v>
      </c>
      <c r="AK863" s="5">
        <f t="shared" si="151"/>
        <v>0</v>
      </c>
      <c r="AL863" s="5">
        <v>0</v>
      </c>
      <c r="AM863" s="5">
        <v>0</v>
      </c>
      <c r="AN863" s="5">
        <f t="shared" si="152"/>
        <v>0</v>
      </c>
      <c r="AO863" s="5">
        <v>0</v>
      </c>
      <c r="AP863" s="5">
        <v>0</v>
      </c>
      <c r="AQ863" s="5">
        <f t="shared" si="153"/>
        <v>0</v>
      </c>
      <c r="AR863" s="5">
        <v>0</v>
      </c>
      <c r="AS863" s="6"/>
      <c r="AT863" s="5">
        <v>0</v>
      </c>
      <c r="AU863" s="5">
        <v>0</v>
      </c>
      <c r="AV863" t="str">
        <f t="shared" si="146"/>
        <v>N</v>
      </c>
      <c r="AW863" t="s">
        <v>60</v>
      </c>
      <c r="AX863" t="s">
        <v>60</v>
      </c>
      <c r="AY863" t="s">
        <v>62</v>
      </c>
      <c r="AZ863" t="s">
        <v>62</v>
      </c>
      <c r="BA863" t="str">
        <f t="shared" si="147"/>
        <v>N</v>
      </c>
    </row>
    <row r="864" spans="1:53">
      <c r="A864" t="s">
        <v>53</v>
      </c>
      <c r="B864" t="s">
        <v>54</v>
      </c>
      <c r="C864" t="s">
        <v>55</v>
      </c>
      <c r="D864">
        <v>2018</v>
      </c>
      <c r="F864" t="s">
        <v>2356</v>
      </c>
      <c r="G864" t="s">
        <v>2357</v>
      </c>
      <c r="J864" t="s">
        <v>101</v>
      </c>
      <c r="K864" t="s">
        <v>93</v>
      </c>
      <c r="L864" s="5">
        <v>0</v>
      </c>
      <c r="M864" s="5">
        <v>0</v>
      </c>
      <c r="N864" s="5">
        <f t="shared" si="143"/>
        <v>0</v>
      </c>
      <c r="O864" s="5">
        <v>0</v>
      </c>
      <c r="P864" s="5">
        <v>0</v>
      </c>
      <c r="Q864" s="5">
        <f t="shared" si="144"/>
        <v>0</v>
      </c>
      <c r="R864" s="5">
        <v>0</v>
      </c>
      <c r="S864" s="5">
        <v>0</v>
      </c>
      <c r="T864" s="5">
        <f t="shared" si="145"/>
        <v>0</v>
      </c>
      <c r="U864" s="5">
        <v>1</v>
      </c>
      <c r="V864" s="5">
        <v>1</v>
      </c>
      <c r="W864" s="5">
        <v>0</v>
      </c>
      <c r="X864" s="5">
        <v>0</v>
      </c>
      <c r="Y864" s="5">
        <f t="shared" si="148"/>
        <v>0</v>
      </c>
      <c r="Z864" s="5">
        <v>0</v>
      </c>
      <c r="AA864" s="5">
        <v>0</v>
      </c>
      <c r="AB864" s="5">
        <f t="shared" si="149"/>
        <v>0</v>
      </c>
      <c r="AC864" s="5">
        <v>0</v>
      </c>
      <c r="AD864" s="5">
        <v>0</v>
      </c>
      <c r="AE864" s="5">
        <f t="shared" si="150"/>
        <v>0</v>
      </c>
      <c r="AF864" s="5">
        <v>0</v>
      </c>
      <c r="AG864" s="6"/>
      <c r="AH864" s="5">
        <v>0</v>
      </c>
      <c r="AI864" s="5">
        <v>0</v>
      </c>
      <c r="AJ864" s="5">
        <v>0</v>
      </c>
      <c r="AK864" s="5">
        <f t="shared" si="151"/>
        <v>0</v>
      </c>
      <c r="AL864" s="5">
        <v>0</v>
      </c>
      <c r="AM864" s="5">
        <v>0</v>
      </c>
      <c r="AN864" s="5">
        <f t="shared" si="152"/>
        <v>0</v>
      </c>
      <c r="AO864" s="5">
        <v>0</v>
      </c>
      <c r="AP864" s="5">
        <v>0</v>
      </c>
      <c r="AQ864" s="5">
        <f t="shared" si="153"/>
        <v>0</v>
      </c>
      <c r="AR864" s="5">
        <v>0</v>
      </c>
      <c r="AS864" s="6"/>
      <c r="AT864" s="5">
        <v>0</v>
      </c>
      <c r="AU864" s="5">
        <v>0</v>
      </c>
      <c r="AV864" t="str">
        <f t="shared" si="146"/>
        <v>N</v>
      </c>
      <c r="AW864" t="s">
        <v>60</v>
      </c>
      <c r="AX864" t="s">
        <v>60</v>
      </c>
      <c r="AY864" t="s">
        <v>62</v>
      </c>
      <c r="AZ864" t="s">
        <v>62</v>
      </c>
      <c r="BA864" t="str">
        <f t="shared" si="147"/>
        <v>N</v>
      </c>
    </row>
    <row r="865" spans="1:53">
      <c r="A865" t="s">
        <v>53</v>
      </c>
      <c r="B865" t="s">
        <v>54</v>
      </c>
      <c r="C865" t="s">
        <v>55</v>
      </c>
      <c r="D865">
        <v>2018</v>
      </c>
      <c r="F865" t="s">
        <v>2358</v>
      </c>
      <c r="G865" t="s">
        <v>2359</v>
      </c>
      <c r="J865" t="s">
        <v>101</v>
      </c>
      <c r="K865" t="s">
        <v>93</v>
      </c>
      <c r="L865" s="5">
        <v>0</v>
      </c>
      <c r="M865" s="5">
        <v>0</v>
      </c>
      <c r="N865" s="5">
        <f t="shared" si="143"/>
        <v>0</v>
      </c>
      <c r="O865" s="5">
        <v>0</v>
      </c>
      <c r="P865" s="5">
        <v>0</v>
      </c>
      <c r="Q865" s="5">
        <f t="shared" si="144"/>
        <v>0</v>
      </c>
      <c r="R865" s="5">
        <v>0</v>
      </c>
      <c r="S865" s="5">
        <v>0</v>
      </c>
      <c r="T865" s="5">
        <f t="shared" si="145"/>
        <v>0</v>
      </c>
      <c r="U865" s="5">
        <v>1</v>
      </c>
      <c r="V865" s="5">
        <v>1</v>
      </c>
      <c r="W865" s="5">
        <v>0</v>
      </c>
      <c r="X865" s="5">
        <v>0</v>
      </c>
      <c r="Y865" s="5">
        <f t="shared" si="148"/>
        <v>0</v>
      </c>
      <c r="Z865" s="5">
        <v>0</v>
      </c>
      <c r="AA865" s="5">
        <v>0</v>
      </c>
      <c r="AB865" s="5">
        <f t="shared" si="149"/>
        <v>0</v>
      </c>
      <c r="AC865" s="5">
        <v>0</v>
      </c>
      <c r="AD865" s="5">
        <v>0</v>
      </c>
      <c r="AE865" s="5">
        <f t="shared" si="150"/>
        <v>0</v>
      </c>
      <c r="AF865" s="5">
        <v>0</v>
      </c>
      <c r="AG865" s="6"/>
      <c r="AH865" s="5">
        <v>0</v>
      </c>
      <c r="AI865" s="5">
        <v>0</v>
      </c>
      <c r="AJ865" s="5">
        <v>0</v>
      </c>
      <c r="AK865" s="5">
        <f t="shared" si="151"/>
        <v>0</v>
      </c>
      <c r="AL865" s="5">
        <v>0</v>
      </c>
      <c r="AM865" s="5">
        <v>0</v>
      </c>
      <c r="AN865" s="5">
        <f t="shared" si="152"/>
        <v>0</v>
      </c>
      <c r="AO865" s="5">
        <v>0</v>
      </c>
      <c r="AP865" s="5">
        <v>0</v>
      </c>
      <c r="AQ865" s="5">
        <f t="shared" si="153"/>
        <v>0</v>
      </c>
      <c r="AR865" s="5">
        <v>0</v>
      </c>
      <c r="AS865" s="6"/>
      <c r="AT865" s="5">
        <v>0</v>
      </c>
      <c r="AU865" s="5">
        <v>0</v>
      </c>
      <c r="AV865" t="str">
        <f t="shared" si="146"/>
        <v>N</v>
      </c>
      <c r="AW865" t="s">
        <v>60</v>
      </c>
      <c r="AX865" t="s">
        <v>61</v>
      </c>
      <c r="AY865" t="s">
        <v>62</v>
      </c>
      <c r="AZ865" t="s">
        <v>62</v>
      </c>
      <c r="BA865" t="str">
        <f t="shared" si="147"/>
        <v>N</v>
      </c>
    </row>
    <row r="866" spans="1:53">
      <c r="A866" t="s">
        <v>53</v>
      </c>
      <c r="B866" t="s">
        <v>54</v>
      </c>
      <c r="C866" t="s">
        <v>55</v>
      </c>
      <c r="D866">
        <v>2018</v>
      </c>
      <c r="F866" t="s">
        <v>2360</v>
      </c>
      <c r="G866" t="s">
        <v>2361</v>
      </c>
      <c r="J866" t="s">
        <v>101</v>
      </c>
      <c r="K866" t="s">
        <v>93</v>
      </c>
      <c r="L866" s="5">
        <v>0</v>
      </c>
      <c r="M866" s="5">
        <v>0</v>
      </c>
      <c r="N866" s="5">
        <f t="shared" si="143"/>
        <v>0</v>
      </c>
      <c r="O866" s="5">
        <v>0</v>
      </c>
      <c r="P866" s="5">
        <v>0</v>
      </c>
      <c r="Q866" s="5">
        <f t="shared" si="144"/>
        <v>0</v>
      </c>
      <c r="R866" s="5">
        <v>0</v>
      </c>
      <c r="S866" s="5">
        <v>0</v>
      </c>
      <c r="T866" s="5">
        <f t="shared" si="145"/>
        <v>0</v>
      </c>
      <c r="U866" s="5">
        <v>1</v>
      </c>
      <c r="V866" s="5">
        <v>1</v>
      </c>
      <c r="W866" s="5">
        <v>0</v>
      </c>
      <c r="X866" s="5">
        <v>0</v>
      </c>
      <c r="Y866" s="5">
        <f t="shared" si="148"/>
        <v>0</v>
      </c>
      <c r="Z866" s="5">
        <v>0</v>
      </c>
      <c r="AA866" s="5">
        <v>0</v>
      </c>
      <c r="AB866" s="5">
        <f t="shared" si="149"/>
        <v>0</v>
      </c>
      <c r="AC866" s="5">
        <v>0</v>
      </c>
      <c r="AD866" s="5">
        <v>0</v>
      </c>
      <c r="AE866" s="5">
        <f t="shared" si="150"/>
        <v>0</v>
      </c>
      <c r="AF866" s="5">
        <v>0</v>
      </c>
      <c r="AG866" s="6"/>
      <c r="AH866" s="5">
        <v>0</v>
      </c>
      <c r="AI866" s="5">
        <v>0</v>
      </c>
      <c r="AJ866" s="5">
        <v>0</v>
      </c>
      <c r="AK866" s="5">
        <f t="shared" si="151"/>
        <v>0</v>
      </c>
      <c r="AL866" s="5">
        <v>0</v>
      </c>
      <c r="AM866" s="5">
        <v>0</v>
      </c>
      <c r="AN866" s="5">
        <f t="shared" si="152"/>
        <v>0</v>
      </c>
      <c r="AO866" s="5">
        <v>0</v>
      </c>
      <c r="AP866" s="5">
        <v>0</v>
      </c>
      <c r="AQ866" s="5">
        <f t="shared" si="153"/>
        <v>0</v>
      </c>
      <c r="AR866" s="5">
        <v>0</v>
      </c>
      <c r="AS866" s="6"/>
      <c r="AT866" s="5">
        <v>0</v>
      </c>
      <c r="AU866" s="5">
        <v>0</v>
      </c>
      <c r="AV866" t="str">
        <f t="shared" si="146"/>
        <v>N</v>
      </c>
      <c r="AW866" t="s">
        <v>60</v>
      </c>
      <c r="AX866" t="s">
        <v>61</v>
      </c>
      <c r="AY866" t="s">
        <v>62</v>
      </c>
      <c r="AZ866" t="s">
        <v>62</v>
      </c>
      <c r="BA866" t="str">
        <f t="shared" si="147"/>
        <v>N</v>
      </c>
    </row>
    <row r="867" spans="1:53">
      <c r="A867" t="s">
        <v>53</v>
      </c>
      <c r="B867" t="s">
        <v>54</v>
      </c>
      <c r="C867" t="s">
        <v>89</v>
      </c>
      <c r="D867">
        <v>2018</v>
      </c>
      <c r="F867" t="s">
        <v>2362</v>
      </c>
      <c r="G867" t="s">
        <v>2363</v>
      </c>
      <c r="J867" t="s">
        <v>101</v>
      </c>
      <c r="K867" t="s">
        <v>93</v>
      </c>
      <c r="L867" s="5">
        <v>0</v>
      </c>
      <c r="M867" s="5">
        <v>0</v>
      </c>
      <c r="N867" s="5">
        <f t="shared" si="143"/>
        <v>0</v>
      </c>
      <c r="O867" s="5">
        <v>0</v>
      </c>
      <c r="P867" s="5">
        <v>0</v>
      </c>
      <c r="Q867" s="5">
        <f t="shared" si="144"/>
        <v>0</v>
      </c>
      <c r="R867" s="5">
        <v>0</v>
      </c>
      <c r="S867" s="5">
        <v>0</v>
      </c>
      <c r="T867" s="5">
        <f t="shared" si="145"/>
        <v>0</v>
      </c>
      <c r="U867" s="5">
        <v>1</v>
      </c>
      <c r="V867" s="5">
        <v>1</v>
      </c>
      <c r="W867" s="5">
        <v>0</v>
      </c>
      <c r="X867" s="5">
        <v>0</v>
      </c>
      <c r="Y867" s="5">
        <f t="shared" si="148"/>
        <v>0</v>
      </c>
      <c r="Z867" s="5">
        <v>0</v>
      </c>
      <c r="AA867" s="5">
        <v>0</v>
      </c>
      <c r="AB867" s="5">
        <f t="shared" si="149"/>
        <v>0</v>
      </c>
      <c r="AC867" s="5">
        <v>0</v>
      </c>
      <c r="AD867" s="5">
        <v>0</v>
      </c>
      <c r="AE867" s="5">
        <f t="shared" si="150"/>
        <v>0</v>
      </c>
      <c r="AF867" s="5">
        <v>0</v>
      </c>
      <c r="AG867" s="6"/>
      <c r="AH867" s="5">
        <v>0</v>
      </c>
      <c r="AI867" s="5">
        <v>0</v>
      </c>
      <c r="AJ867" s="5">
        <v>0</v>
      </c>
      <c r="AK867" s="5">
        <f t="shared" si="151"/>
        <v>0</v>
      </c>
      <c r="AL867" s="5">
        <v>0</v>
      </c>
      <c r="AM867" s="5">
        <v>0</v>
      </c>
      <c r="AN867" s="5">
        <f t="shared" si="152"/>
        <v>0</v>
      </c>
      <c r="AO867" s="5">
        <v>0</v>
      </c>
      <c r="AP867" s="5">
        <v>0</v>
      </c>
      <c r="AQ867" s="5">
        <f t="shared" si="153"/>
        <v>0</v>
      </c>
      <c r="AR867" s="5">
        <v>0</v>
      </c>
      <c r="AS867" s="6"/>
      <c r="AT867" s="5">
        <v>0</v>
      </c>
      <c r="AU867" s="5">
        <v>0</v>
      </c>
      <c r="AV867" t="str">
        <f t="shared" si="146"/>
        <v>N</v>
      </c>
      <c r="AW867" t="s">
        <v>60</v>
      </c>
      <c r="AX867" t="s">
        <v>60</v>
      </c>
      <c r="AY867" t="s">
        <v>62</v>
      </c>
      <c r="AZ867" t="s">
        <v>62</v>
      </c>
      <c r="BA867" t="str">
        <f t="shared" si="147"/>
        <v>N</v>
      </c>
    </row>
    <row r="868" spans="1:53">
      <c r="A868" t="s">
        <v>53</v>
      </c>
      <c r="B868" t="s">
        <v>54</v>
      </c>
      <c r="C868" t="s">
        <v>89</v>
      </c>
      <c r="D868">
        <v>2018</v>
      </c>
      <c r="F868" t="s">
        <v>2364</v>
      </c>
      <c r="G868" t="s">
        <v>2365</v>
      </c>
      <c r="J868" t="s">
        <v>101</v>
      </c>
      <c r="K868" t="s">
        <v>93</v>
      </c>
      <c r="L868" s="5">
        <v>0</v>
      </c>
      <c r="M868" s="5">
        <v>0</v>
      </c>
      <c r="N868" s="5">
        <f t="shared" si="143"/>
        <v>0</v>
      </c>
      <c r="O868" s="5">
        <v>0</v>
      </c>
      <c r="P868" s="5">
        <v>0</v>
      </c>
      <c r="Q868" s="5">
        <f t="shared" si="144"/>
        <v>0</v>
      </c>
      <c r="R868" s="5">
        <v>0</v>
      </c>
      <c r="S868" s="5">
        <v>0</v>
      </c>
      <c r="T868" s="5">
        <f t="shared" si="145"/>
        <v>0</v>
      </c>
      <c r="U868" s="5">
        <v>1</v>
      </c>
      <c r="V868" s="5">
        <v>1</v>
      </c>
      <c r="W868" s="5">
        <v>0</v>
      </c>
      <c r="X868" s="5">
        <v>0</v>
      </c>
      <c r="Y868" s="5">
        <f t="shared" si="148"/>
        <v>0</v>
      </c>
      <c r="Z868" s="5">
        <v>0</v>
      </c>
      <c r="AA868" s="5">
        <v>0</v>
      </c>
      <c r="AB868" s="5">
        <f t="shared" si="149"/>
        <v>0</v>
      </c>
      <c r="AC868" s="5">
        <v>0</v>
      </c>
      <c r="AD868" s="5">
        <v>0</v>
      </c>
      <c r="AE868" s="5">
        <f t="shared" si="150"/>
        <v>0</v>
      </c>
      <c r="AF868" s="5">
        <v>0</v>
      </c>
      <c r="AG868" s="6"/>
      <c r="AH868" s="5">
        <v>0</v>
      </c>
      <c r="AI868" s="5">
        <v>0</v>
      </c>
      <c r="AJ868" s="5">
        <v>0</v>
      </c>
      <c r="AK868" s="5">
        <f t="shared" si="151"/>
        <v>0</v>
      </c>
      <c r="AL868" s="5">
        <v>0</v>
      </c>
      <c r="AM868" s="5">
        <v>0</v>
      </c>
      <c r="AN868" s="5">
        <f t="shared" si="152"/>
        <v>0</v>
      </c>
      <c r="AO868" s="5">
        <v>0</v>
      </c>
      <c r="AP868" s="5">
        <v>0</v>
      </c>
      <c r="AQ868" s="5">
        <f t="shared" si="153"/>
        <v>0</v>
      </c>
      <c r="AR868" s="5">
        <v>0</v>
      </c>
      <c r="AS868" s="6"/>
      <c r="AT868" s="5">
        <v>0</v>
      </c>
      <c r="AU868" s="5">
        <v>0</v>
      </c>
      <c r="AV868" t="str">
        <f t="shared" si="146"/>
        <v>N</v>
      </c>
      <c r="AW868" t="s">
        <v>60</v>
      </c>
      <c r="AX868" t="s">
        <v>61</v>
      </c>
      <c r="AY868" t="s">
        <v>62</v>
      </c>
      <c r="AZ868" t="s">
        <v>62</v>
      </c>
      <c r="BA868" t="str">
        <f t="shared" si="147"/>
        <v>N</v>
      </c>
    </row>
    <row r="869" spans="1:53">
      <c r="A869" t="s">
        <v>53</v>
      </c>
      <c r="B869" t="s">
        <v>54</v>
      </c>
      <c r="C869" t="s">
        <v>89</v>
      </c>
      <c r="D869">
        <v>2018</v>
      </c>
      <c r="F869" t="s">
        <v>2366</v>
      </c>
      <c r="G869" t="s">
        <v>2367</v>
      </c>
      <c r="J869" t="s">
        <v>101</v>
      </c>
      <c r="K869" t="s">
        <v>93</v>
      </c>
      <c r="L869" s="5">
        <v>0</v>
      </c>
      <c r="M869" s="5">
        <v>0</v>
      </c>
      <c r="N869" s="5">
        <f t="shared" si="143"/>
        <v>0</v>
      </c>
      <c r="O869" s="5">
        <v>0</v>
      </c>
      <c r="P869" s="5">
        <v>0</v>
      </c>
      <c r="Q869" s="5">
        <f t="shared" si="144"/>
        <v>0</v>
      </c>
      <c r="R869" s="5">
        <v>0</v>
      </c>
      <c r="S869" s="5">
        <v>0</v>
      </c>
      <c r="T869" s="5">
        <f t="shared" si="145"/>
        <v>0</v>
      </c>
      <c r="U869" s="5">
        <v>1</v>
      </c>
      <c r="V869" s="5">
        <v>1</v>
      </c>
      <c r="W869" s="5">
        <v>0</v>
      </c>
      <c r="X869" s="5">
        <v>0</v>
      </c>
      <c r="Y869" s="5">
        <f t="shared" si="148"/>
        <v>0</v>
      </c>
      <c r="Z869" s="5">
        <v>0</v>
      </c>
      <c r="AA869" s="5">
        <v>0</v>
      </c>
      <c r="AB869" s="5">
        <f t="shared" si="149"/>
        <v>0</v>
      </c>
      <c r="AC869" s="5">
        <v>0</v>
      </c>
      <c r="AD869" s="5">
        <v>0</v>
      </c>
      <c r="AE869" s="5">
        <f t="shared" si="150"/>
        <v>0</v>
      </c>
      <c r="AF869" s="5">
        <v>0</v>
      </c>
      <c r="AG869" s="6"/>
      <c r="AH869" s="5">
        <v>0</v>
      </c>
      <c r="AI869" s="5">
        <v>0</v>
      </c>
      <c r="AJ869" s="5">
        <v>0</v>
      </c>
      <c r="AK869" s="5">
        <f t="shared" si="151"/>
        <v>0</v>
      </c>
      <c r="AL869" s="5">
        <v>0</v>
      </c>
      <c r="AM869" s="5">
        <v>0</v>
      </c>
      <c r="AN869" s="5">
        <f t="shared" si="152"/>
        <v>0</v>
      </c>
      <c r="AO869" s="5">
        <v>0</v>
      </c>
      <c r="AP869" s="5">
        <v>0</v>
      </c>
      <c r="AQ869" s="5">
        <f t="shared" si="153"/>
        <v>0</v>
      </c>
      <c r="AR869" s="5">
        <v>0</v>
      </c>
      <c r="AS869" s="6"/>
      <c r="AT869" s="5">
        <v>0</v>
      </c>
      <c r="AU869" s="5">
        <v>0</v>
      </c>
      <c r="AV869" t="str">
        <f t="shared" si="146"/>
        <v>N</v>
      </c>
      <c r="AW869" t="s">
        <v>60</v>
      </c>
      <c r="AX869" t="s">
        <v>61</v>
      </c>
      <c r="AY869" t="s">
        <v>62</v>
      </c>
      <c r="AZ869" t="s">
        <v>62</v>
      </c>
      <c r="BA869" t="str">
        <f t="shared" si="147"/>
        <v>N</v>
      </c>
    </row>
    <row r="870" spans="1:53">
      <c r="A870" t="s">
        <v>53</v>
      </c>
      <c r="B870" t="s">
        <v>54</v>
      </c>
      <c r="C870" t="s">
        <v>89</v>
      </c>
      <c r="D870">
        <v>2018</v>
      </c>
      <c r="F870" t="s">
        <v>2368</v>
      </c>
      <c r="G870" t="s">
        <v>2369</v>
      </c>
      <c r="J870" t="s">
        <v>101</v>
      </c>
      <c r="K870" t="s">
        <v>93</v>
      </c>
      <c r="L870" s="5">
        <v>0</v>
      </c>
      <c r="M870" s="5">
        <v>0</v>
      </c>
      <c r="N870" s="5">
        <f t="shared" si="143"/>
        <v>0</v>
      </c>
      <c r="O870" s="5">
        <v>0</v>
      </c>
      <c r="P870" s="5">
        <v>0</v>
      </c>
      <c r="Q870" s="5">
        <f t="shared" si="144"/>
        <v>0</v>
      </c>
      <c r="R870" s="5">
        <v>0</v>
      </c>
      <c r="S870" s="5">
        <v>0</v>
      </c>
      <c r="T870" s="5">
        <f t="shared" si="145"/>
        <v>0</v>
      </c>
      <c r="U870" s="5">
        <v>1</v>
      </c>
      <c r="V870" s="5">
        <v>1</v>
      </c>
      <c r="W870" s="5">
        <v>0</v>
      </c>
      <c r="X870" s="5">
        <v>0</v>
      </c>
      <c r="Y870" s="5">
        <f t="shared" si="148"/>
        <v>0</v>
      </c>
      <c r="Z870" s="5">
        <v>0</v>
      </c>
      <c r="AA870" s="5">
        <v>0</v>
      </c>
      <c r="AB870" s="5">
        <f t="shared" si="149"/>
        <v>0</v>
      </c>
      <c r="AC870" s="5">
        <v>0</v>
      </c>
      <c r="AD870" s="5">
        <v>0</v>
      </c>
      <c r="AE870" s="5">
        <f t="shared" si="150"/>
        <v>0</v>
      </c>
      <c r="AF870" s="5">
        <v>0</v>
      </c>
      <c r="AG870" s="6"/>
      <c r="AH870" s="5">
        <v>0</v>
      </c>
      <c r="AI870" s="5">
        <v>0</v>
      </c>
      <c r="AJ870" s="5">
        <v>0</v>
      </c>
      <c r="AK870" s="5">
        <f t="shared" si="151"/>
        <v>0</v>
      </c>
      <c r="AL870" s="5">
        <v>0</v>
      </c>
      <c r="AM870" s="5">
        <v>0</v>
      </c>
      <c r="AN870" s="5">
        <f t="shared" si="152"/>
        <v>0</v>
      </c>
      <c r="AO870" s="5">
        <v>0</v>
      </c>
      <c r="AP870" s="5">
        <v>0</v>
      </c>
      <c r="AQ870" s="5">
        <f t="shared" si="153"/>
        <v>0</v>
      </c>
      <c r="AR870" s="5">
        <v>0</v>
      </c>
      <c r="AS870" s="6"/>
      <c r="AT870" s="5">
        <v>0</v>
      </c>
      <c r="AU870" s="5">
        <v>0</v>
      </c>
      <c r="AV870" t="str">
        <f t="shared" si="146"/>
        <v>N</v>
      </c>
      <c r="AW870" t="s">
        <v>60</v>
      </c>
      <c r="AX870" t="s">
        <v>61</v>
      </c>
      <c r="AY870" t="s">
        <v>62</v>
      </c>
      <c r="AZ870" t="s">
        <v>62</v>
      </c>
      <c r="BA870" t="str">
        <f t="shared" si="147"/>
        <v>N</v>
      </c>
    </row>
    <row r="871" spans="1:53">
      <c r="A871" t="s">
        <v>53</v>
      </c>
      <c r="B871" t="s">
        <v>54</v>
      </c>
      <c r="C871" t="s">
        <v>89</v>
      </c>
      <c r="D871">
        <v>2018</v>
      </c>
      <c r="F871" t="s">
        <v>2370</v>
      </c>
      <c r="G871" t="s">
        <v>2371</v>
      </c>
      <c r="J871" t="s">
        <v>101</v>
      </c>
      <c r="K871" t="s">
        <v>93</v>
      </c>
      <c r="L871" s="5">
        <v>0</v>
      </c>
      <c r="M871" s="5">
        <v>0</v>
      </c>
      <c r="N871" s="5">
        <f t="shared" si="143"/>
        <v>0</v>
      </c>
      <c r="O871" s="5">
        <v>0</v>
      </c>
      <c r="P871" s="5">
        <v>0</v>
      </c>
      <c r="Q871" s="5">
        <f t="shared" si="144"/>
        <v>0</v>
      </c>
      <c r="R871" s="5">
        <v>0</v>
      </c>
      <c r="S871" s="5">
        <v>0</v>
      </c>
      <c r="T871" s="5">
        <f t="shared" si="145"/>
        <v>0</v>
      </c>
      <c r="U871" s="5">
        <v>1</v>
      </c>
      <c r="V871" s="5">
        <v>1</v>
      </c>
      <c r="W871" s="5">
        <v>0</v>
      </c>
      <c r="X871" s="5">
        <v>0</v>
      </c>
      <c r="Y871" s="5">
        <f t="shared" si="148"/>
        <v>0</v>
      </c>
      <c r="Z871" s="5">
        <v>0</v>
      </c>
      <c r="AA871" s="5">
        <v>0</v>
      </c>
      <c r="AB871" s="5">
        <f t="shared" si="149"/>
        <v>0</v>
      </c>
      <c r="AC871" s="5">
        <v>0</v>
      </c>
      <c r="AD871" s="5">
        <v>0</v>
      </c>
      <c r="AE871" s="5">
        <f t="shared" si="150"/>
        <v>0</v>
      </c>
      <c r="AF871" s="5">
        <v>0</v>
      </c>
      <c r="AG871" s="6"/>
      <c r="AH871" s="5">
        <v>0</v>
      </c>
      <c r="AI871" s="5">
        <v>0</v>
      </c>
      <c r="AJ871" s="5">
        <v>0</v>
      </c>
      <c r="AK871" s="5">
        <f t="shared" si="151"/>
        <v>0</v>
      </c>
      <c r="AL871" s="5">
        <v>0</v>
      </c>
      <c r="AM871" s="5">
        <v>0</v>
      </c>
      <c r="AN871" s="5">
        <f t="shared" si="152"/>
        <v>0</v>
      </c>
      <c r="AO871" s="5">
        <v>0</v>
      </c>
      <c r="AP871" s="5">
        <v>0</v>
      </c>
      <c r="AQ871" s="5">
        <f t="shared" si="153"/>
        <v>0</v>
      </c>
      <c r="AR871" s="5">
        <v>0</v>
      </c>
      <c r="AS871" s="6"/>
      <c r="AT871" s="5">
        <v>0</v>
      </c>
      <c r="AU871" s="5">
        <v>0</v>
      </c>
      <c r="AV871" t="str">
        <f t="shared" si="146"/>
        <v>N</v>
      </c>
      <c r="AW871" t="s">
        <v>60</v>
      </c>
      <c r="AX871" t="s">
        <v>61</v>
      </c>
      <c r="AY871" t="s">
        <v>62</v>
      </c>
      <c r="AZ871" t="s">
        <v>62</v>
      </c>
      <c r="BA871" t="str">
        <f t="shared" si="147"/>
        <v>N</v>
      </c>
    </row>
    <row r="872" spans="1:53">
      <c r="A872" t="s">
        <v>53</v>
      </c>
      <c r="B872" t="s">
        <v>54</v>
      </c>
      <c r="C872" t="s">
        <v>89</v>
      </c>
      <c r="D872">
        <v>2018</v>
      </c>
      <c r="F872" t="s">
        <v>2372</v>
      </c>
      <c r="G872" t="s">
        <v>2373</v>
      </c>
      <c r="J872" t="s">
        <v>101</v>
      </c>
      <c r="K872" t="s">
        <v>93</v>
      </c>
      <c r="L872" s="5">
        <v>0</v>
      </c>
      <c r="M872" s="5">
        <v>0</v>
      </c>
      <c r="N872" s="5">
        <f t="shared" si="143"/>
        <v>0</v>
      </c>
      <c r="O872" s="5">
        <v>0</v>
      </c>
      <c r="P872" s="5">
        <v>0</v>
      </c>
      <c r="Q872" s="5">
        <f t="shared" si="144"/>
        <v>0</v>
      </c>
      <c r="R872" s="5">
        <v>0</v>
      </c>
      <c r="S872" s="5">
        <v>0</v>
      </c>
      <c r="T872" s="5">
        <f t="shared" si="145"/>
        <v>0</v>
      </c>
      <c r="U872" s="5">
        <v>1</v>
      </c>
      <c r="V872" s="5">
        <v>1</v>
      </c>
      <c r="W872" s="5">
        <v>0</v>
      </c>
      <c r="X872" s="5">
        <v>0</v>
      </c>
      <c r="Y872" s="5">
        <f t="shared" si="148"/>
        <v>0</v>
      </c>
      <c r="Z872" s="5">
        <v>0</v>
      </c>
      <c r="AA872" s="5">
        <v>0</v>
      </c>
      <c r="AB872" s="5">
        <f t="shared" si="149"/>
        <v>0</v>
      </c>
      <c r="AC872" s="5">
        <v>0</v>
      </c>
      <c r="AD872" s="5">
        <v>0</v>
      </c>
      <c r="AE872" s="5">
        <f t="shared" si="150"/>
        <v>0</v>
      </c>
      <c r="AF872" s="5">
        <v>0</v>
      </c>
      <c r="AG872" s="6"/>
      <c r="AH872" s="5">
        <v>0</v>
      </c>
      <c r="AI872" s="5">
        <v>0</v>
      </c>
      <c r="AJ872" s="5">
        <v>0</v>
      </c>
      <c r="AK872" s="5">
        <f t="shared" si="151"/>
        <v>0</v>
      </c>
      <c r="AL872" s="5">
        <v>0</v>
      </c>
      <c r="AM872" s="5">
        <v>0</v>
      </c>
      <c r="AN872" s="5">
        <f t="shared" si="152"/>
        <v>0</v>
      </c>
      <c r="AO872" s="5">
        <v>0</v>
      </c>
      <c r="AP872" s="5">
        <v>0</v>
      </c>
      <c r="AQ872" s="5">
        <f t="shared" si="153"/>
        <v>0</v>
      </c>
      <c r="AR872" s="5">
        <v>0</v>
      </c>
      <c r="AS872" s="6"/>
      <c r="AT872" s="5">
        <v>0</v>
      </c>
      <c r="AU872" s="5">
        <v>0</v>
      </c>
      <c r="AV872" t="str">
        <f t="shared" si="146"/>
        <v>N</v>
      </c>
      <c r="AW872" t="s">
        <v>60</v>
      </c>
      <c r="AX872" t="s">
        <v>60</v>
      </c>
      <c r="AY872" t="s">
        <v>62</v>
      </c>
      <c r="AZ872" t="s">
        <v>62</v>
      </c>
      <c r="BA872" t="str">
        <f t="shared" si="147"/>
        <v>N</v>
      </c>
    </row>
    <row r="873" spans="1:53">
      <c r="A873" t="s">
        <v>53</v>
      </c>
      <c r="B873" t="s">
        <v>54</v>
      </c>
      <c r="C873" t="s">
        <v>55</v>
      </c>
      <c r="D873">
        <v>2018</v>
      </c>
      <c r="F873" t="s">
        <v>2374</v>
      </c>
      <c r="G873" t="s">
        <v>2375</v>
      </c>
      <c r="J873" t="s">
        <v>101</v>
      </c>
      <c r="K873" t="s">
        <v>93</v>
      </c>
      <c r="L873" s="5">
        <v>0</v>
      </c>
      <c r="M873" s="5">
        <v>0</v>
      </c>
      <c r="N873" s="5">
        <f t="shared" si="143"/>
        <v>0</v>
      </c>
      <c r="O873" s="5">
        <v>0</v>
      </c>
      <c r="P873" s="5">
        <v>0</v>
      </c>
      <c r="Q873" s="5">
        <f t="shared" si="144"/>
        <v>0</v>
      </c>
      <c r="R873" s="5">
        <v>0</v>
      </c>
      <c r="S873" s="5">
        <v>0</v>
      </c>
      <c r="T873" s="5">
        <f t="shared" si="145"/>
        <v>0</v>
      </c>
      <c r="U873" s="5">
        <v>1</v>
      </c>
      <c r="V873" s="5">
        <v>1</v>
      </c>
      <c r="W873" s="5">
        <v>0</v>
      </c>
      <c r="X873" s="5">
        <v>0</v>
      </c>
      <c r="Y873" s="5">
        <f t="shared" si="148"/>
        <v>0</v>
      </c>
      <c r="Z873" s="5">
        <v>0</v>
      </c>
      <c r="AA873" s="5">
        <v>0</v>
      </c>
      <c r="AB873" s="5">
        <f t="shared" si="149"/>
        <v>0</v>
      </c>
      <c r="AC873" s="5">
        <v>0</v>
      </c>
      <c r="AD873" s="5">
        <v>0</v>
      </c>
      <c r="AE873" s="5">
        <f t="shared" si="150"/>
        <v>0</v>
      </c>
      <c r="AF873" s="5">
        <v>0</v>
      </c>
      <c r="AG873" s="6"/>
      <c r="AH873" s="5">
        <v>0</v>
      </c>
      <c r="AI873" s="5">
        <v>0</v>
      </c>
      <c r="AJ873" s="5">
        <v>0</v>
      </c>
      <c r="AK873" s="5">
        <f t="shared" si="151"/>
        <v>0</v>
      </c>
      <c r="AL873" s="5">
        <v>0</v>
      </c>
      <c r="AM873" s="5">
        <v>0</v>
      </c>
      <c r="AN873" s="5">
        <f t="shared" si="152"/>
        <v>0</v>
      </c>
      <c r="AO873" s="5">
        <v>0</v>
      </c>
      <c r="AP873" s="5">
        <v>0</v>
      </c>
      <c r="AQ873" s="5">
        <f t="shared" si="153"/>
        <v>0</v>
      </c>
      <c r="AR873" s="5">
        <v>0</v>
      </c>
      <c r="AS873" s="6"/>
      <c r="AT873" s="5">
        <v>0</v>
      </c>
      <c r="AU873" s="5">
        <v>0</v>
      </c>
      <c r="AV873" t="str">
        <f t="shared" si="146"/>
        <v>N</v>
      </c>
      <c r="AW873" t="s">
        <v>60</v>
      </c>
      <c r="AX873" t="s">
        <v>60</v>
      </c>
      <c r="AY873" t="s">
        <v>62</v>
      </c>
      <c r="AZ873" t="s">
        <v>62</v>
      </c>
      <c r="BA873" t="str">
        <f t="shared" si="147"/>
        <v>N</v>
      </c>
    </row>
    <row r="874" spans="1:53">
      <c r="A874" t="s">
        <v>53</v>
      </c>
      <c r="B874" t="s">
        <v>54</v>
      </c>
      <c r="C874" t="s">
        <v>55</v>
      </c>
      <c r="D874">
        <v>2018</v>
      </c>
      <c r="F874" t="s">
        <v>2376</v>
      </c>
      <c r="G874" t="s">
        <v>2377</v>
      </c>
      <c r="J874" t="s">
        <v>101</v>
      </c>
      <c r="K874" t="s">
        <v>93</v>
      </c>
      <c r="L874" s="5">
        <v>0</v>
      </c>
      <c r="M874" s="5">
        <v>0</v>
      </c>
      <c r="N874" s="5">
        <f t="shared" si="143"/>
        <v>0</v>
      </c>
      <c r="O874" s="5">
        <v>0</v>
      </c>
      <c r="P874" s="5">
        <v>0</v>
      </c>
      <c r="Q874" s="5">
        <f t="shared" si="144"/>
        <v>0</v>
      </c>
      <c r="R874" s="5">
        <v>0</v>
      </c>
      <c r="S874" s="5">
        <v>0</v>
      </c>
      <c r="T874" s="5">
        <f t="shared" si="145"/>
        <v>0</v>
      </c>
      <c r="U874" s="5">
        <v>1</v>
      </c>
      <c r="V874" s="5">
        <v>1</v>
      </c>
      <c r="W874" s="5">
        <v>0</v>
      </c>
      <c r="X874" s="5">
        <v>0</v>
      </c>
      <c r="Y874" s="5">
        <f t="shared" si="148"/>
        <v>0</v>
      </c>
      <c r="Z874" s="5">
        <v>0</v>
      </c>
      <c r="AA874" s="5">
        <v>0</v>
      </c>
      <c r="AB874" s="5">
        <f t="shared" si="149"/>
        <v>0</v>
      </c>
      <c r="AC874" s="5">
        <v>0</v>
      </c>
      <c r="AD874" s="5">
        <v>0</v>
      </c>
      <c r="AE874" s="5">
        <f t="shared" si="150"/>
        <v>0</v>
      </c>
      <c r="AF874" s="5">
        <v>0</v>
      </c>
      <c r="AG874" s="6"/>
      <c r="AH874" s="5">
        <v>0</v>
      </c>
      <c r="AI874" s="5">
        <v>0</v>
      </c>
      <c r="AJ874" s="5">
        <v>0</v>
      </c>
      <c r="AK874" s="5">
        <f t="shared" si="151"/>
        <v>0</v>
      </c>
      <c r="AL874" s="5">
        <v>0</v>
      </c>
      <c r="AM874" s="5">
        <v>0</v>
      </c>
      <c r="AN874" s="5">
        <f t="shared" si="152"/>
        <v>0</v>
      </c>
      <c r="AO874" s="5">
        <v>0</v>
      </c>
      <c r="AP874" s="5">
        <v>0</v>
      </c>
      <c r="AQ874" s="5">
        <f t="shared" si="153"/>
        <v>0</v>
      </c>
      <c r="AR874" s="5">
        <v>0</v>
      </c>
      <c r="AS874" s="6"/>
      <c r="AT874" s="5">
        <v>0</v>
      </c>
      <c r="AU874" s="5">
        <v>0</v>
      </c>
      <c r="AV874" t="str">
        <f t="shared" si="146"/>
        <v>N</v>
      </c>
      <c r="AW874" t="s">
        <v>60</v>
      </c>
      <c r="AX874" t="s">
        <v>61</v>
      </c>
      <c r="AY874" t="s">
        <v>62</v>
      </c>
      <c r="AZ874" t="s">
        <v>62</v>
      </c>
      <c r="BA874" t="str">
        <f t="shared" si="147"/>
        <v>N</v>
      </c>
    </row>
    <row r="875" spans="1:53">
      <c r="A875" t="s">
        <v>53</v>
      </c>
      <c r="B875" t="s">
        <v>54</v>
      </c>
      <c r="C875" t="s">
        <v>55</v>
      </c>
      <c r="D875">
        <v>2018</v>
      </c>
      <c r="F875" t="s">
        <v>2378</v>
      </c>
      <c r="G875" t="s">
        <v>2379</v>
      </c>
      <c r="J875" t="s">
        <v>101</v>
      </c>
      <c r="K875" t="s">
        <v>93</v>
      </c>
      <c r="L875" s="5">
        <v>0</v>
      </c>
      <c r="M875" s="5">
        <v>0</v>
      </c>
      <c r="N875" s="5">
        <f t="shared" si="143"/>
        <v>0</v>
      </c>
      <c r="O875" s="5">
        <v>0</v>
      </c>
      <c r="P875" s="5">
        <v>0</v>
      </c>
      <c r="Q875" s="5">
        <f t="shared" si="144"/>
        <v>0</v>
      </c>
      <c r="R875" s="5">
        <v>0</v>
      </c>
      <c r="S875" s="5">
        <v>0</v>
      </c>
      <c r="T875" s="5">
        <f t="shared" si="145"/>
        <v>0</v>
      </c>
      <c r="U875" s="5">
        <v>1</v>
      </c>
      <c r="V875" s="5">
        <v>1</v>
      </c>
      <c r="W875" s="5">
        <v>0</v>
      </c>
      <c r="X875" s="5">
        <v>0</v>
      </c>
      <c r="Y875" s="5">
        <f t="shared" si="148"/>
        <v>0</v>
      </c>
      <c r="Z875" s="5">
        <v>0</v>
      </c>
      <c r="AA875" s="5">
        <v>0</v>
      </c>
      <c r="AB875" s="5">
        <f t="shared" si="149"/>
        <v>0</v>
      </c>
      <c r="AC875" s="5">
        <v>0</v>
      </c>
      <c r="AD875" s="5">
        <v>0</v>
      </c>
      <c r="AE875" s="5">
        <f t="shared" si="150"/>
        <v>0</v>
      </c>
      <c r="AF875" s="5">
        <v>0</v>
      </c>
      <c r="AG875" s="6"/>
      <c r="AH875" s="5">
        <v>0</v>
      </c>
      <c r="AI875" s="5">
        <v>0</v>
      </c>
      <c r="AJ875" s="5">
        <v>0</v>
      </c>
      <c r="AK875" s="5">
        <f t="shared" si="151"/>
        <v>0</v>
      </c>
      <c r="AL875" s="5">
        <v>0</v>
      </c>
      <c r="AM875" s="5">
        <v>0</v>
      </c>
      <c r="AN875" s="5">
        <f t="shared" si="152"/>
        <v>0</v>
      </c>
      <c r="AO875" s="5">
        <v>0</v>
      </c>
      <c r="AP875" s="5">
        <v>0</v>
      </c>
      <c r="AQ875" s="5">
        <f t="shared" si="153"/>
        <v>0</v>
      </c>
      <c r="AR875" s="5">
        <v>0</v>
      </c>
      <c r="AS875" s="6"/>
      <c r="AT875" s="5">
        <v>0</v>
      </c>
      <c r="AU875" s="5">
        <v>0</v>
      </c>
      <c r="AV875" t="str">
        <f t="shared" si="146"/>
        <v>N</v>
      </c>
      <c r="AW875" t="s">
        <v>60</v>
      </c>
      <c r="AX875" t="s">
        <v>61</v>
      </c>
      <c r="AY875" t="s">
        <v>62</v>
      </c>
      <c r="AZ875" t="s">
        <v>62</v>
      </c>
      <c r="BA875" t="str">
        <f t="shared" si="147"/>
        <v>N</v>
      </c>
    </row>
    <row r="876" spans="1:53">
      <c r="A876" t="s">
        <v>53</v>
      </c>
      <c r="B876" t="s">
        <v>54</v>
      </c>
      <c r="C876" t="s">
        <v>89</v>
      </c>
      <c r="D876">
        <v>2018</v>
      </c>
      <c r="F876" t="s">
        <v>2380</v>
      </c>
      <c r="G876" t="s">
        <v>2381</v>
      </c>
      <c r="J876" t="s">
        <v>101</v>
      </c>
      <c r="K876" t="s">
        <v>93</v>
      </c>
      <c r="L876" s="5">
        <v>0</v>
      </c>
      <c r="M876" s="5">
        <v>0</v>
      </c>
      <c r="N876" s="5">
        <f t="shared" si="143"/>
        <v>0</v>
      </c>
      <c r="O876" s="5">
        <v>0</v>
      </c>
      <c r="P876" s="5">
        <v>0</v>
      </c>
      <c r="Q876" s="5">
        <f t="shared" si="144"/>
        <v>0</v>
      </c>
      <c r="R876" s="5">
        <v>0</v>
      </c>
      <c r="S876" s="5">
        <v>0</v>
      </c>
      <c r="T876" s="5">
        <f t="shared" si="145"/>
        <v>0</v>
      </c>
      <c r="U876" s="5">
        <v>1</v>
      </c>
      <c r="V876" s="5">
        <v>1</v>
      </c>
      <c r="W876" s="5">
        <v>0</v>
      </c>
      <c r="X876" s="5">
        <v>0</v>
      </c>
      <c r="Y876" s="5">
        <f t="shared" si="148"/>
        <v>0</v>
      </c>
      <c r="Z876" s="5">
        <v>0</v>
      </c>
      <c r="AA876" s="5">
        <v>0</v>
      </c>
      <c r="AB876" s="5">
        <f t="shared" si="149"/>
        <v>0</v>
      </c>
      <c r="AC876" s="5">
        <v>0</v>
      </c>
      <c r="AD876" s="5">
        <v>0</v>
      </c>
      <c r="AE876" s="5">
        <f t="shared" si="150"/>
        <v>0</v>
      </c>
      <c r="AF876" s="5">
        <v>0</v>
      </c>
      <c r="AG876" s="6"/>
      <c r="AH876" s="5">
        <v>0</v>
      </c>
      <c r="AI876" s="5">
        <v>0</v>
      </c>
      <c r="AJ876" s="5">
        <v>0</v>
      </c>
      <c r="AK876" s="5">
        <f t="shared" si="151"/>
        <v>0</v>
      </c>
      <c r="AL876" s="5">
        <v>0</v>
      </c>
      <c r="AM876" s="5">
        <v>0</v>
      </c>
      <c r="AN876" s="5">
        <f t="shared" si="152"/>
        <v>0</v>
      </c>
      <c r="AO876" s="5">
        <v>0</v>
      </c>
      <c r="AP876" s="5">
        <v>0</v>
      </c>
      <c r="AQ876" s="5">
        <f t="shared" si="153"/>
        <v>0</v>
      </c>
      <c r="AR876" s="5">
        <v>0</v>
      </c>
      <c r="AS876" s="6"/>
      <c r="AT876" s="5">
        <v>0</v>
      </c>
      <c r="AU876" s="5">
        <v>0</v>
      </c>
      <c r="AV876" t="str">
        <f t="shared" si="146"/>
        <v>N</v>
      </c>
      <c r="AW876" t="s">
        <v>60</v>
      </c>
      <c r="AX876" t="s">
        <v>61</v>
      </c>
      <c r="AY876" t="s">
        <v>62</v>
      </c>
      <c r="AZ876" t="s">
        <v>62</v>
      </c>
      <c r="BA876" t="str">
        <f t="shared" si="147"/>
        <v>N</v>
      </c>
    </row>
    <row r="877" spans="1:53">
      <c r="A877" t="s">
        <v>53</v>
      </c>
      <c r="B877" t="s">
        <v>54</v>
      </c>
      <c r="C877" t="s">
        <v>89</v>
      </c>
      <c r="D877">
        <v>2018</v>
      </c>
      <c r="F877" t="s">
        <v>2382</v>
      </c>
      <c r="G877" t="s">
        <v>2383</v>
      </c>
      <c r="J877" t="s">
        <v>101</v>
      </c>
      <c r="K877" t="s">
        <v>93</v>
      </c>
      <c r="L877" s="5">
        <v>0</v>
      </c>
      <c r="M877" s="5">
        <v>0</v>
      </c>
      <c r="N877" s="5">
        <f t="shared" si="143"/>
        <v>0</v>
      </c>
      <c r="O877" s="5">
        <v>0</v>
      </c>
      <c r="P877" s="5">
        <v>0</v>
      </c>
      <c r="Q877" s="5">
        <f t="shared" si="144"/>
        <v>0</v>
      </c>
      <c r="R877" s="5">
        <v>0</v>
      </c>
      <c r="S877" s="5">
        <v>0</v>
      </c>
      <c r="T877" s="5">
        <f t="shared" si="145"/>
        <v>0</v>
      </c>
      <c r="U877" s="5">
        <v>1</v>
      </c>
      <c r="V877" s="5">
        <v>1</v>
      </c>
      <c r="W877" s="5">
        <v>0</v>
      </c>
      <c r="X877" s="5">
        <v>0</v>
      </c>
      <c r="Y877" s="5">
        <f t="shared" si="148"/>
        <v>0</v>
      </c>
      <c r="Z877" s="5">
        <v>0</v>
      </c>
      <c r="AA877" s="5">
        <v>0</v>
      </c>
      <c r="AB877" s="5">
        <f t="shared" si="149"/>
        <v>0</v>
      </c>
      <c r="AC877" s="5">
        <v>0</v>
      </c>
      <c r="AD877" s="5">
        <v>0</v>
      </c>
      <c r="AE877" s="5">
        <f t="shared" si="150"/>
        <v>0</v>
      </c>
      <c r="AF877" s="5">
        <v>0</v>
      </c>
      <c r="AG877" s="6"/>
      <c r="AH877" s="5">
        <v>0</v>
      </c>
      <c r="AI877" s="5">
        <v>0</v>
      </c>
      <c r="AJ877" s="5">
        <v>0</v>
      </c>
      <c r="AK877" s="5">
        <f t="shared" si="151"/>
        <v>0</v>
      </c>
      <c r="AL877" s="5">
        <v>0</v>
      </c>
      <c r="AM877" s="5">
        <v>0</v>
      </c>
      <c r="AN877" s="5">
        <f t="shared" si="152"/>
        <v>0</v>
      </c>
      <c r="AO877" s="5">
        <v>0</v>
      </c>
      <c r="AP877" s="5">
        <v>0</v>
      </c>
      <c r="AQ877" s="5">
        <f t="shared" si="153"/>
        <v>0</v>
      </c>
      <c r="AR877" s="5">
        <v>0</v>
      </c>
      <c r="AS877" s="6"/>
      <c r="AT877" s="5">
        <v>0</v>
      </c>
      <c r="AU877" s="5">
        <v>0</v>
      </c>
      <c r="AV877" t="str">
        <f t="shared" si="146"/>
        <v>N</v>
      </c>
      <c r="AW877" t="s">
        <v>60</v>
      </c>
      <c r="AX877" t="s">
        <v>61</v>
      </c>
      <c r="AY877" t="s">
        <v>62</v>
      </c>
      <c r="AZ877" t="s">
        <v>62</v>
      </c>
      <c r="BA877" t="str">
        <f t="shared" si="147"/>
        <v>N</v>
      </c>
    </row>
    <row r="878" spans="1:53">
      <c r="A878" t="s">
        <v>53</v>
      </c>
      <c r="B878" t="s">
        <v>54</v>
      </c>
      <c r="C878" t="s">
        <v>55</v>
      </c>
      <c r="D878">
        <v>2018</v>
      </c>
      <c r="F878" t="s">
        <v>2384</v>
      </c>
      <c r="G878" t="s">
        <v>2385</v>
      </c>
      <c r="J878" t="s">
        <v>101</v>
      </c>
      <c r="K878" t="s">
        <v>93</v>
      </c>
      <c r="L878" s="5">
        <v>0</v>
      </c>
      <c r="M878" s="5">
        <v>0</v>
      </c>
      <c r="N878" s="5">
        <f t="shared" si="143"/>
        <v>0</v>
      </c>
      <c r="O878" s="5">
        <v>0</v>
      </c>
      <c r="P878" s="5">
        <v>0</v>
      </c>
      <c r="Q878" s="5">
        <f t="shared" si="144"/>
        <v>0</v>
      </c>
      <c r="R878" s="5">
        <v>0</v>
      </c>
      <c r="S878" s="5">
        <v>0</v>
      </c>
      <c r="T878" s="5">
        <f t="shared" si="145"/>
        <v>0</v>
      </c>
      <c r="U878" s="5">
        <v>1</v>
      </c>
      <c r="V878" s="5">
        <v>1</v>
      </c>
      <c r="W878" s="5">
        <v>0</v>
      </c>
      <c r="X878" s="5">
        <v>0</v>
      </c>
      <c r="Y878" s="5">
        <f t="shared" si="148"/>
        <v>0</v>
      </c>
      <c r="Z878" s="5">
        <v>0</v>
      </c>
      <c r="AA878" s="5">
        <v>0</v>
      </c>
      <c r="AB878" s="5">
        <f t="shared" si="149"/>
        <v>0</v>
      </c>
      <c r="AC878" s="5">
        <v>0</v>
      </c>
      <c r="AD878" s="5">
        <v>0</v>
      </c>
      <c r="AE878" s="5">
        <f t="shared" si="150"/>
        <v>0</v>
      </c>
      <c r="AF878" s="5">
        <v>0</v>
      </c>
      <c r="AG878" s="6"/>
      <c r="AH878" s="5">
        <v>0</v>
      </c>
      <c r="AI878" s="5">
        <v>0</v>
      </c>
      <c r="AJ878" s="5">
        <v>0</v>
      </c>
      <c r="AK878" s="5">
        <f t="shared" si="151"/>
        <v>0</v>
      </c>
      <c r="AL878" s="5">
        <v>0</v>
      </c>
      <c r="AM878" s="5">
        <v>0</v>
      </c>
      <c r="AN878" s="5">
        <f t="shared" si="152"/>
        <v>0</v>
      </c>
      <c r="AO878" s="5">
        <v>0</v>
      </c>
      <c r="AP878" s="5">
        <v>0</v>
      </c>
      <c r="AQ878" s="5">
        <f t="shared" si="153"/>
        <v>0</v>
      </c>
      <c r="AR878" s="5">
        <v>0</v>
      </c>
      <c r="AS878" s="6"/>
      <c r="AT878" s="5">
        <v>0</v>
      </c>
      <c r="AU878" s="5">
        <v>0</v>
      </c>
      <c r="AV878" t="str">
        <f t="shared" si="146"/>
        <v>N</v>
      </c>
      <c r="AW878" t="s">
        <v>60</v>
      </c>
      <c r="AX878" t="s">
        <v>61</v>
      </c>
      <c r="AY878" t="s">
        <v>62</v>
      </c>
      <c r="AZ878" t="s">
        <v>62</v>
      </c>
      <c r="BA878" t="str">
        <f t="shared" si="147"/>
        <v>N</v>
      </c>
    </row>
    <row r="879" spans="1:53">
      <c r="A879" t="s">
        <v>53</v>
      </c>
      <c r="B879" t="s">
        <v>54</v>
      </c>
      <c r="C879" t="s">
        <v>89</v>
      </c>
      <c r="D879">
        <v>2018</v>
      </c>
      <c r="F879" t="s">
        <v>2386</v>
      </c>
      <c r="G879" t="s">
        <v>2387</v>
      </c>
      <c r="J879" t="s">
        <v>101</v>
      </c>
      <c r="K879" t="s">
        <v>93</v>
      </c>
      <c r="L879" s="5">
        <v>0</v>
      </c>
      <c r="M879" s="5">
        <v>0</v>
      </c>
      <c r="N879" s="5">
        <f t="shared" si="143"/>
        <v>0</v>
      </c>
      <c r="O879" s="5">
        <v>0</v>
      </c>
      <c r="P879" s="5">
        <v>0</v>
      </c>
      <c r="Q879" s="5">
        <f t="shared" si="144"/>
        <v>0</v>
      </c>
      <c r="R879" s="5">
        <v>0</v>
      </c>
      <c r="S879" s="5">
        <v>0</v>
      </c>
      <c r="T879" s="5">
        <f t="shared" si="145"/>
        <v>0</v>
      </c>
      <c r="U879" s="5">
        <v>1</v>
      </c>
      <c r="V879" s="5">
        <v>1</v>
      </c>
      <c r="W879" s="5">
        <v>0</v>
      </c>
      <c r="X879" s="5">
        <v>0</v>
      </c>
      <c r="Y879" s="5">
        <f t="shared" si="148"/>
        <v>0</v>
      </c>
      <c r="Z879" s="5">
        <v>0</v>
      </c>
      <c r="AA879" s="5">
        <v>0</v>
      </c>
      <c r="AB879" s="5">
        <f t="shared" si="149"/>
        <v>0</v>
      </c>
      <c r="AC879" s="5">
        <v>0</v>
      </c>
      <c r="AD879" s="5">
        <v>0</v>
      </c>
      <c r="AE879" s="5">
        <f t="shared" si="150"/>
        <v>0</v>
      </c>
      <c r="AF879" s="5">
        <v>0</v>
      </c>
      <c r="AG879" s="6"/>
      <c r="AH879" s="5">
        <v>0</v>
      </c>
      <c r="AI879" s="5">
        <v>0</v>
      </c>
      <c r="AJ879" s="5">
        <v>0</v>
      </c>
      <c r="AK879" s="5">
        <f t="shared" si="151"/>
        <v>0</v>
      </c>
      <c r="AL879" s="5">
        <v>0</v>
      </c>
      <c r="AM879" s="5">
        <v>0</v>
      </c>
      <c r="AN879" s="5">
        <f t="shared" si="152"/>
        <v>0</v>
      </c>
      <c r="AO879" s="5">
        <v>0</v>
      </c>
      <c r="AP879" s="5">
        <v>0</v>
      </c>
      <c r="AQ879" s="5">
        <f t="shared" si="153"/>
        <v>0</v>
      </c>
      <c r="AR879" s="5">
        <v>0</v>
      </c>
      <c r="AS879" s="6"/>
      <c r="AT879" s="5">
        <v>0</v>
      </c>
      <c r="AU879" s="5">
        <v>0</v>
      </c>
      <c r="AV879" t="str">
        <f t="shared" si="146"/>
        <v>N</v>
      </c>
      <c r="AW879" t="s">
        <v>60</v>
      </c>
      <c r="AX879" t="s">
        <v>61</v>
      </c>
      <c r="AY879" t="s">
        <v>62</v>
      </c>
      <c r="AZ879" t="s">
        <v>62</v>
      </c>
      <c r="BA879" t="str">
        <f t="shared" si="147"/>
        <v>N</v>
      </c>
    </row>
    <row r="880" spans="1:53">
      <c r="A880" t="s">
        <v>53</v>
      </c>
      <c r="B880" t="s">
        <v>54</v>
      </c>
      <c r="C880" t="s">
        <v>55</v>
      </c>
      <c r="D880">
        <v>2018</v>
      </c>
      <c r="F880" t="s">
        <v>2388</v>
      </c>
      <c r="G880" t="s">
        <v>2389</v>
      </c>
      <c r="J880" t="s">
        <v>101</v>
      </c>
      <c r="K880" t="s">
        <v>93</v>
      </c>
      <c r="L880" s="5">
        <v>0</v>
      </c>
      <c r="M880" s="5">
        <v>0</v>
      </c>
      <c r="N880" s="5">
        <f t="shared" si="143"/>
        <v>0</v>
      </c>
      <c r="O880" s="5">
        <v>0</v>
      </c>
      <c r="P880" s="5">
        <v>0</v>
      </c>
      <c r="Q880" s="5">
        <f t="shared" si="144"/>
        <v>0</v>
      </c>
      <c r="R880" s="5">
        <v>0</v>
      </c>
      <c r="S880" s="5">
        <v>0</v>
      </c>
      <c r="T880" s="5">
        <f t="shared" si="145"/>
        <v>0</v>
      </c>
      <c r="U880" s="5">
        <v>1</v>
      </c>
      <c r="V880" s="5">
        <v>1</v>
      </c>
      <c r="W880" s="5">
        <v>0</v>
      </c>
      <c r="X880" s="5">
        <v>0</v>
      </c>
      <c r="Y880" s="5">
        <f t="shared" si="148"/>
        <v>0</v>
      </c>
      <c r="Z880" s="5">
        <v>0</v>
      </c>
      <c r="AA880" s="5">
        <v>0</v>
      </c>
      <c r="AB880" s="5">
        <f t="shared" si="149"/>
        <v>0</v>
      </c>
      <c r="AC880" s="5">
        <v>0</v>
      </c>
      <c r="AD880" s="5">
        <v>0</v>
      </c>
      <c r="AE880" s="5">
        <f t="shared" si="150"/>
        <v>0</v>
      </c>
      <c r="AF880" s="5">
        <v>0</v>
      </c>
      <c r="AG880" s="6"/>
      <c r="AH880" s="5">
        <v>0</v>
      </c>
      <c r="AI880" s="5">
        <v>0</v>
      </c>
      <c r="AJ880" s="5">
        <v>0</v>
      </c>
      <c r="AK880" s="5">
        <f t="shared" si="151"/>
        <v>0</v>
      </c>
      <c r="AL880" s="5">
        <v>0</v>
      </c>
      <c r="AM880" s="5">
        <v>0</v>
      </c>
      <c r="AN880" s="5">
        <f t="shared" si="152"/>
        <v>0</v>
      </c>
      <c r="AO880" s="5">
        <v>0</v>
      </c>
      <c r="AP880" s="5">
        <v>0</v>
      </c>
      <c r="AQ880" s="5">
        <f t="shared" si="153"/>
        <v>0</v>
      </c>
      <c r="AR880" s="5">
        <v>0</v>
      </c>
      <c r="AS880" s="6"/>
      <c r="AT880" s="5">
        <v>0</v>
      </c>
      <c r="AU880" s="5">
        <v>0</v>
      </c>
      <c r="AV880" t="str">
        <f t="shared" si="146"/>
        <v>N</v>
      </c>
      <c r="AW880" t="s">
        <v>60</v>
      </c>
      <c r="AX880" t="s">
        <v>61</v>
      </c>
      <c r="AY880" t="s">
        <v>62</v>
      </c>
      <c r="AZ880" t="s">
        <v>62</v>
      </c>
      <c r="BA880" t="str">
        <f t="shared" si="147"/>
        <v>N</v>
      </c>
    </row>
    <row r="881" spans="1:53">
      <c r="A881" t="s">
        <v>53</v>
      </c>
      <c r="B881" t="s">
        <v>54</v>
      </c>
      <c r="C881" t="s">
        <v>89</v>
      </c>
      <c r="D881">
        <v>2018</v>
      </c>
      <c r="F881" t="s">
        <v>2390</v>
      </c>
      <c r="G881" t="s">
        <v>2391</v>
      </c>
      <c r="J881" t="s">
        <v>101</v>
      </c>
      <c r="K881" t="s">
        <v>93</v>
      </c>
      <c r="L881" s="5">
        <v>0</v>
      </c>
      <c r="M881" s="5">
        <v>0</v>
      </c>
      <c r="N881" s="5">
        <f t="shared" si="143"/>
        <v>0</v>
      </c>
      <c r="O881" s="5">
        <v>0</v>
      </c>
      <c r="P881" s="5">
        <v>0</v>
      </c>
      <c r="Q881" s="5">
        <f t="shared" si="144"/>
        <v>0</v>
      </c>
      <c r="R881" s="5">
        <v>0</v>
      </c>
      <c r="S881" s="5">
        <v>0</v>
      </c>
      <c r="T881" s="5">
        <f t="shared" si="145"/>
        <v>0</v>
      </c>
      <c r="U881" s="5">
        <v>1</v>
      </c>
      <c r="V881" s="5">
        <v>1</v>
      </c>
      <c r="W881" s="5">
        <v>0</v>
      </c>
      <c r="X881" s="5">
        <v>0</v>
      </c>
      <c r="Y881" s="5">
        <f t="shared" si="148"/>
        <v>0</v>
      </c>
      <c r="Z881" s="5">
        <v>0</v>
      </c>
      <c r="AA881" s="5">
        <v>0</v>
      </c>
      <c r="AB881" s="5">
        <f t="shared" si="149"/>
        <v>0</v>
      </c>
      <c r="AC881" s="5">
        <v>0</v>
      </c>
      <c r="AD881" s="5">
        <v>0</v>
      </c>
      <c r="AE881" s="5">
        <f t="shared" si="150"/>
        <v>0</v>
      </c>
      <c r="AF881" s="5">
        <v>0</v>
      </c>
      <c r="AG881" s="6"/>
      <c r="AH881" s="5">
        <v>0</v>
      </c>
      <c r="AI881" s="5">
        <v>0</v>
      </c>
      <c r="AJ881" s="5">
        <v>0</v>
      </c>
      <c r="AK881" s="5">
        <f t="shared" si="151"/>
        <v>0</v>
      </c>
      <c r="AL881" s="5">
        <v>0</v>
      </c>
      <c r="AM881" s="5">
        <v>0</v>
      </c>
      <c r="AN881" s="5">
        <f t="shared" si="152"/>
        <v>0</v>
      </c>
      <c r="AO881" s="5">
        <v>0</v>
      </c>
      <c r="AP881" s="5">
        <v>0</v>
      </c>
      <c r="AQ881" s="5">
        <f t="shared" si="153"/>
        <v>0</v>
      </c>
      <c r="AR881" s="5">
        <v>0</v>
      </c>
      <c r="AS881" s="6"/>
      <c r="AT881" s="5">
        <v>0</v>
      </c>
      <c r="AU881" s="5">
        <v>0</v>
      </c>
      <c r="AV881" t="str">
        <f t="shared" si="146"/>
        <v>N</v>
      </c>
      <c r="AW881" t="s">
        <v>60</v>
      </c>
      <c r="AX881" t="s">
        <v>61</v>
      </c>
      <c r="AY881" t="s">
        <v>62</v>
      </c>
      <c r="AZ881" t="s">
        <v>62</v>
      </c>
      <c r="BA881" t="str">
        <f t="shared" si="147"/>
        <v>N</v>
      </c>
    </row>
    <row r="882" spans="1:53">
      <c r="A882" t="s">
        <v>53</v>
      </c>
      <c r="B882" t="s">
        <v>54</v>
      </c>
      <c r="C882" t="s">
        <v>55</v>
      </c>
      <c r="D882">
        <v>2018</v>
      </c>
      <c r="F882" t="s">
        <v>2392</v>
      </c>
      <c r="G882" t="s">
        <v>2393</v>
      </c>
      <c r="J882" t="s">
        <v>101</v>
      </c>
      <c r="K882" t="s">
        <v>93</v>
      </c>
      <c r="L882" s="5">
        <v>0</v>
      </c>
      <c r="M882" s="5">
        <v>0</v>
      </c>
      <c r="N882" s="5">
        <f t="shared" si="143"/>
        <v>0</v>
      </c>
      <c r="O882" s="5">
        <v>0</v>
      </c>
      <c r="P882" s="5">
        <v>0</v>
      </c>
      <c r="Q882" s="5">
        <f t="shared" si="144"/>
        <v>0</v>
      </c>
      <c r="R882" s="5">
        <v>0</v>
      </c>
      <c r="S882" s="5">
        <v>0</v>
      </c>
      <c r="T882" s="5">
        <f t="shared" si="145"/>
        <v>0</v>
      </c>
      <c r="U882" s="5">
        <v>1</v>
      </c>
      <c r="V882" s="5">
        <v>1</v>
      </c>
      <c r="W882" s="5">
        <v>0</v>
      </c>
      <c r="X882" s="5">
        <v>0</v>
      </c>
      <c r="Y882" s="5">
        <f t="shared" si="148"/>
        <v>0</v>
      </c>
      <c r="Z882" s="5">
        <v>0</v>
      </c>
      <c r="AA882" s="5">
        <v>0</v>
      </c>
      <c r="AB882" s="5">
        <f t="shared" si="149"/>
        <v>0</v>
      </c>
      <c r="AC882" s="5">
        <v>0</v>
      </c>
      <c r="AD882" s="5">
        <v>0</v>
      </c>
      <c r="AE882" s="5">
        <f t="shared" si="150"/>
        <v>0</v>
      </c>
      <c r="AF882" s="5">
        <v>0</v>
      </c>
      <c r="AG882" s="6"/>
      <c r="AH882" s="5">
        <v>0</v>
      </c>
      <c r="AI882" s="5">
        <v>0</v>
      </c>
      <c r="AJ882" s="5">
        <v>0</v>
      </c>
      <c r="AK882" s="5">
        <f t="shared" si="151"/>
        <v>0</v>
      </c>
      <c r="AL882" s="5">
        <v>0</v>
      </c>
      <c r="AM882" s="5">
        <v>0</v>
      </c>
      <c r="AN882" s="5">
        <f t="shared" si="152"/>
        <v>0</v>
      </c>
      <c r="AO882" s="5">
        <v>0</v>
      </c>
      <c r="AP882" s="5">
        <v>0</v>
      </c>
      <c r="AQ882" s="5">
        <f t="shared" si="153"/>
        <v>0</v>
      </c>
      <c r="AR882" s="5">
        <v>0</v>
      </c>
      <c r="AS882" s="6"/>
      <c r="AT882" s="5">
        <v>0</v>
      </c>
      <c r="AU882" s="5">
        <v>0</v>
      </c>
      <c r="AV882" t="str">
        <f t="shared" si="146"/>
        <v>N</v>
      </c>
      <c r="AW882" t="s">
        <v>60</v>
      </c>
      <c r="AX882" t="s">
        <v>61</v>
      </c>
      <c r="AY882" t="s">
        <v>62</v>
      </c>
      <c r="AZ882" t="s">
        <v>62</v>
      </c>
      <c r="BA882" t="str">
        <f t="shared" si="147"/>
        <v>N</v>
      </c>
    </row>
    <row r="883" spans="1:53">
      <c r="A883" t="s">
        <v>53</v>
      </c>
      <c r="B883" t="s">
        <v>54</v>
      </c>
      <c r="C883" t="s">
        <v>89</v>
      </c>
      <c r="D883">
        <v>2018</v>
      </c>
      <c r="F883" t="s">
        <v>2394</v>
      </c>
      <c r="G883" t="s">
        <v>2395</v>
      </c>
      <c r="J883" t="s">
        <v>101</v>
      </c>
      <c r="K883" t="s">
        <v>93</v>
      </c>
      <c r="L883" s="5">
        <v>0</v>
      </c>
      <c r="M883" s="5">
        <v>0</v>
      </c>
      <c r="N883" s="5">
        <f t="shared" si="143"/>
        <v>0</v>
      </c>
      <c r="O883" s="5">
        <v>0</v>
      </c>
      <c r="P883" s="5">
        <v>0</v>
      </c>
      <c r="Q883" s="5">
        <f t="shared" si="144"/>
        <v>0</v>
      </c>
      <c r="R883" s="5">
        <v>0</v>
      </c>
      <c r="S883" s="5">
        <v>0</v>
      </c>
      <c r="T883" s="5">
        <f t="shared" si="145"/>
        <v>0</v>
      </c>
      <c r="U883" s="5">
        <v>1</v>
      </c>
      <c r="V883" s="5">
        <v>1</v>
      </c>
      <c r="W883" s="5">
        <v>0</v>
      </c>
      <c r="X883" s="5">
        <v>0</v>
      </c>
      <c r="Y883" s="5">
        <f t="shared" si="148"/>
        <v>0</v>
      </c>
      <c r="Z883" s="5">
        <v>0</v>
      </c>
      <c r="AA883" s="5">
        <v>0</v>
      </c>
      <c r="AB883" s="5">
        <f t="shared" si="149"/>
        <v>0</v>
      </c>
      <c r="AC883" s="5">
        <v>0</v>
      </c>
      <c r="AD883" s="5">
        <v>0</v>
      </c>
      <c r="AE883" s="5">
        <f t="shared" si="150"/>
        <v>0</v>
      </c>
      <c r="AF883" s="5">
        <v>0</v>
      </c>
      <c r="AG883" s="6"/>
      <c r="AH883" s="5">
        <v>0</v>
      </c>
      <c r="AI883" s="5">
        <v>0</v>
      </c>
      <c r="AJ883" s="5">
        <v>0</v>
      </c>
      <c r="AK883" s="5">
        <f t="shared" si="151"/>
        <v>0</v>
      </c>
      <c r="AL883" s="5">
        <v>0</v>
      </c>
      <c r="AM883" s="5">
        <v>0</v>
      </c>
      <c r="AN883" s="5">
        <f t="shared" si="152"/>
        <v>0</v>
      </c>
      <c r="AO883" s="5">
        <v>0</v>
      </c>
      <c r="AP883" s="5">
        <v>0</v>
      </c>
      <c r="AQ883" s="5">
        <f t="shared" si="153"/>
        <v>0</v>
      </c>
      <c r="AR883" s="5">
        <v>0</v>
      </c>
      <c r="AS883" s="6"/>
      <c r="AT883" s="5">
        <v>0</v>
      </c>
      <c r="AU883" s="5">
        <v>0</v>
      </c>
      <c r="AV883" t="str">
        <f t="shared" si="146"/>
        <v>N</v>
      </c>
      <c r="AW883" t="s">
        <v>60</v>
      </c>
      <c r="AX883" t="s">
        <v>60</v>
      </c>
      <c r="AY883" t="s">
        <v>62</v>
      </c>
      <c r="AZ883" t="s">
        <v>62</v>
      </c>
      <c r="BA883" t="str">
        <f t="shared" si="147"/>
        <v>N</v>
      </c>
    </row>
    <row r="884" spans="1:53">
      <c r="A884" t="s">
        <v>53</v>
      </c>
      <c r="B884" t="s">
        <v>54</v>
      </c>
      <c r="C884" t="s">
        <v>55</v>
      </c>
      <c r="D884">
        <v>2018</v>
      </c>
      <c r="F884" t="s">
        <v>2396</v>
      </c>
      <c r="G884" t="s">
        <v>2397</v>
      </c>
      <c r="J884" t="s">
        <v>101</v>
      </c>
      <c r="K884" t="s">
        <v>93</v>
      </c>
      <c r="L884" s="5">
        <v>0</v>
      </c>
      <c r="M884" s="5">
        <v>0</v>
      </c>
      <c r="N884" s="5">
        <f t="shared" si="143"/>
        <v>0</v>
      </c>
      <c r="O884" s="5">
        <v>0</v>
      </c>
      <c r="P884" s="5">
        <v>0</v>
      </c>
      <c r="Q884" s="5">
        <f t="shared" si="144"/>
        <v>0</v>
      </c>
      <c r="R884" s="5">
        <v>0</v>
      </c>
      <c r="S884" s="5">
        <v>0</v>
      </c>
      <c r="T884" s="5">
        <f t="shared" si="145"/>
        <v>0</v>
      </c>
      <c r="U884" s="5">
        <v>1</v>
      </c>
      <c r="V884" s="5">
        <v>1</v>
      </c>
      <c r="W884" s="5">
        <v>0</v>
      </c>
      <c r="X884" s="5">
        <v>0</v>
      </c>
      <c r="Y884" s="5">
        <f t="shared" si="148"/>
        <v>0</v>
      </c>
      <c r="Z884" s="5">
        <v>0</v>
      </c>
      <c r="AA884" s="5">
        <v>0</v>
      </c>
      <c r="AB884" s="5">
        <f t="shared" si="149"/>
        <v>0</v>
      </c>
      <c r="AC884" s="5">
        <v>0</v>
      </c>
      <c r="AD884" s="5">
        <v>0</v>
      </c>
      <c r="AE884" s="5">
        <f t="shared" si="150"/>
        <v>0</v>
      </c>
      <c r="AF884" s="5">
        <v>0</v>
      </c>
      <c r="AG884" s="6"/>
      <c r="AH884" s="5">
        <v>0</v>
      </c>
      <c r="AI884" s="5">
        <v>0</v>
      </c>
      <c r="AJ884" s="5">
        <v>0</v>
      </c>
      <c r="AK884" s="5">
        <f t="shared" si="151"/>
        <v>0</v>
      </c>
      <c r="AL884" s="5">
        <v>0</v>
      </c>
      <c r="AM884" s="5">
        <v>0</v>
      </c>
      <c r="AN884" s="5">
        <f t="shared" si="152"/>
        <v>0</v>
      </c>
      <c r="AO884" s="5">
        <v>0</v>
      </c>
      <c r="AP884" s="5">
        <v>0</v>
      </c>
      <c r="AQ884" s="5">
        <f t="shared" si="153"/>
        <v>0</v>
      </c>
      <c r="AR884" s="5">
        <v>0</v>
      </c>
      <c r="AS884" s="6"/>
      <c r="AT884" s="5">
        <v>0</v>
      </c>
      <c r="AU884" s="5">
        <v>0</v>
      </c>
      <c r="AV884" t="str">
        <f t="shared" si="146"/>
        <v>N</v>
      </c>
      <c r="AW884" t="s">
        <v>60</v>
      </c>
      <c r="AX884" t="s">
        <v>61</v>
      </c>
      <c r="AY884" t="s">
        <v>62</v>
      </c>
      <c r="AZ884" t="s">
        <v>62</v>
      </c>
      <c r="BA884" t="str">
        <f t="shared" si="147"/>
        <v>N</v>
      </c>
    </row>
    <row r="885" spans="1:53">
      <c r="A885" t="s">
        <v>53</v>
      </c>
      <c r="B885" t="s">
        <v>54</v>
      </c>
      <c r="C885" t="s">
        <v>55</v>
      </c>
      <c r="D885">
        <v>2018</v>
      </c>
      <c r="F885" t="s">
        <v>2398</v>
      </c>
      <c r="G885" t="s">
        <v>2399</v>
      </c>
      <c r="J885" t="s">
        <v>101</v>
      </c>
      <c r="K885" t="s">
        <v>93</v>
      </c>
      <c r="L885" s="5">
        <v>0</v>
      </c>
      <c r="M885" s="5">
        <v>0</v>
      </c>
      <c r="N885" s="5">
        <f t="shared" si="143"/>
        <v>0</v>
      </c>
      <c r="O885" s="5">
        <v>0</v>
      </c>
      <c r="P885" s="5">
        <v>0</v>
      </c>
      <c r="Q885" s="5">
        <f t="shared" si="144"/>
        <v>0</v>
      </c>
      <c r="R885" s="5">
        <v>0</v>
      </c>
      <c r="S885" s="5">
        <v>0</v>
      </c>
      <c r="T885" s="5">
        <f t="shared" si="145"/>
        <v>0</v>
      </c>
      <c r="U885" s="5">
        <v>1</v>
      </c>
      <c r="V885" s="5">
        <v>1</v>
      </c>
      <c r="W885" s="5">
        <v>0</v>
      </c>
      <c r="X885" s="5">
        <v>0</v>
      </c>
      <c r="Y885" s="5">
        <f t="shared" si="148"/>
        <v>0</v>
      </c>
      <c r="Z885" s="5">
        <v>0</v>
      </c>
      <c r="AA885" s="5">
        <v>0</v>
      </c>
      <c r="AB885" s="5">
        <f t="shared" si="149"/>
        <v>0</v>
      </c>
      <c r="AC885" s="5">
        <v>0</v>
      </c>
      <c r="AD885" s="5">
        <v>0</v>
      </c>
      <c r="AE885" s="5">
        <f t="shared" si="150"/>
        <v>0</v>
      </c>
      <c r="AF885" s="5">
        <v>0</v>
      </c>
      <c r="AG885" s="6"/>
      <c r="AH885" s="5">
        <v>0</v>
      </c>
      <c r="AI885" s="5">
        <v>0</v>
      </c>
      <c r="AJ885" s="5">
        <v>0</v>
      </c>
      <c r="AK885" s="5">
        <f t="shared" si="151"/>
        <v>0</v>
      </c>
      <c r="AL885" s="5">
        <v>0</v>
      </c>
      <c r="AM885" s="5">
        <v>0</v>
      </c>
      <c r="AN885" s="5">
        <f t="shared" si="152"/>
        <v>0</v>
      </c>
      <c r="AO885" s="5">
        <v>0</v>
      </c>
      <c r="AP885" s="5">
        <v>0</v>
      </c>
      <c r="AQ885" s="5">
        <f t="shared" si="153"/>
        <v>0</v>
      </c>
      <c r="AR885" s="5">
        <v>0</v>
      </c>
      <c r="AS885" s="6"/>
      <c r="AT885" s="5">
        <v>0</v>
      </c>
      <c r="AU885" s="5">
        <v>0</v>
      </c>
      <c r="AV885" t="str">
        <f t="shared" si="146"/>
        <v>N</v>
      </c>
      <c r="AW885" t="s">
        <v>60</v>
      </c>
      <c r="AX885" t="s">
        <v>61</v>
      </c>
      <c r="AY885" t="s">
        <v>62</v>
      </c>
      <c r="AZ885" t="s">
        <v>62</v>
      </c>
      <c r="BA885" t="str">
        <f t="shared" si="147"/>
        <v>N</v>
      </c>
    </row>
    <row r="886" spans="1:53">
      <c r="A886" t="s">
        <v>53</v>
      </c>
      <c r="B886" t="s">
        <v>54</v>
      </c>
      <c r="C886" t="s">
        <v>89</v>
      </c>
      <c r="D886">
        <v>2018</v>
      </c>
      <c r="F886" t="s">
        <v>2400</v>
      </c>
      <c r="G886" t="s">
        <v>2401</v>
      </c>
      <c r="J886" t="s">
        <v>101</v>
      </c>
      <c r="K886" t="s">
        <v>93</v>
      </c>
      <c r="L886" s="5">
        <v>0</v>
      </c>
      <c r="M886" s="5">
        <v>0</v>
      </c>
      <c r="N886" s="5">
        <f t="shared" si="143"/>
        <v>0</v>
      </c>
      <c r="O886" s="5">
        <v>0</v>
      </c>
      <c r="P886" s="5">
        <v>0</v>
      </c>
      <c r="Q886" s="5">
        <f t="shared" si="144"/>
        <v>0</v>
      </c>
      <c r="R886" s="5">
        <v>0</v>
      </c>
      <c r="S886" s="5">
        <v>0</v>
      </c>
      <c r="T886" s="5">
        <f t="shared" si="145"/>
        <v>0</v>
      </c>
      <c r="U886" s="5">
        <v>1</v>
      </c>
      <c r="V886" s="5">
        <v>1</v>
      </c>
      <c r="W886" s="5">
        <v>0</v>
      </c>
      <c r="X886" s="5">
        <v>0</v>
      </c>
      <c r="Y886" s="5">
        <f t="shared" si="148"/>
        <v>0</v>
      </c>
      <c r="Z886" s="5">
        <v>0</v>
      </c>
      <c r="AA886" s="5">
        <v>0</v>
      </c>
      <c r="AB886" s="5">
        <f t="shared" si="149"/>
        <v>0</v>
      </c>
      <c r="AC886" s="5">
        <v>0</v>
      </c>
      <c r="AD886" s="5">
        <v>0</v>
      </c>
      <c r="AE886" s="5">
        <f t="shared" si="150"/>
        <v>0</v>
      </c>
      <c r="AF886" s="5">
        <v>0</v>
      </c>
      <c r="AG886" s="6"/>
      <c r="AH886" s="5">
        <v>0</v>
      </c>
      <c r="AI886" s="5">
        <v>0</v>
      </c>
      <c r="AJ886" s="5">
        <v>0</v>
      </c>
      <c r="AK886" s="5">
        <f t="shared" si="151"/>
        <v>0</v>
      </c>
      <c r="AL886" s="5">
        <v>0</v>
      </c>
      <c r="AM886" s="5">
        <v>0</v>
      </c>
      <c r="AN886" s="5">
        <f t="shared" si="152"/>
        <v>0</v>
      </c>
      <c r="AO886" s="5">
        <v>0</v>
      </c>
      <c r="AP886" s="5">
        <v>0</v>
      </c>
      <c r="AQ886" s="5">
        <f t="shared" si="153"/>
        <v>0</v>
      </c>
      <c r="AR886" s="5">
        <v>0</v>
      </c>
      <c r="AS886" s="6"/>
      <c r="AT886" s="5">
        <v>0</v>
      </c>
      <c r="AU886" s="5">
        <v>0</v>
      </c>
      <c r="AV886" t="str">
        <f t="shared" si="146"/>
        <v>N</v>
      </c>
      <c r="AW886" t="s">
        <v>60</v>
      </c>
      <c r="AX886" t="s">
        <v>60</v>
      </c>
      <c r="AY886" t="s">
        <v>62</v>
      </c>
      <c r="AZ886" t="s">
        <v>62</v>
      </c>
      <c r="BA886" t="str">
        <f t="shared" si="147"/>
        <v>N</v>
      </c>
    </row>
    <row r="887" spans="1:53">
      <c r="A887" t="s">
        <v>53</v>
      </c>
      <c r="B887" t="s">
        <v>54</v>
      </c>
      <c r="C887" t="s">
        <v>55</v>
      </c>
      <c r="D887">
        <v>2018</v>
      </c>
      <c r="F887" t="s">
        <v>2402</v>
      </c>
      <c r="G887" t="s">
        <v>2403</v>
      </c>
      <c r="J887" t="s">
        <v>101</v>
      </c>
      <c r="K887" t="s">
        <v>93</v>
      </c>
      <c r="L887" s="5">
        <v>0</v>
      </c>
      <c r="M887" s="5">
        <v>0</v>
      </c>
      <c r="N887" s="5">
        <f t="shared" si="143"/>
        <v>0</v>
      </c>
      <c r="O887" s="5">
        <v>0</v>
      </c>
      <c r="P887" s="5">
        <v>0</v>
      </c>
      <c r="Q887" s="5">
        <f t="shared" si="144"/>
        <v>0</v>
      </c>
      <c r="R887" s="5">
        <v>0</v>
      </c>
      <c r="S887" s="5">
        <v>0</v>
      </c>
      <c r="T887" s="5">
        <f t="shared" si="145"/>
        <v>0</v>
      </c>
      <c r="U887" s="5">
        <v>1</v>
      </c>
      <c r="V887" s="5">
        <v>1</v>
      </c>
      <c r="W887" s="5">
        <v>0</v>
      </c>
      <c r="X887" s="5">
        <v>0</v>
      </c>
      <c r="Y887" s="5">
        <f t="shared" si="148"/>
        <v>0</v>
      </c>
      <c r="Z887" s="5">
        <v>0</v>
      </c>
      <c r="AA887" s="5">
        <v>0</v>
      </c>
      <c r="AB887" s="5">
        <f t="shared" si="149"/>
        <v>0</v>
      </c>
      <c r="AC887" s="5">
        <v>0</v>
      </c>
      <c r="AD887" s="5">
        <v>0</v>
      </c>
      <c r="AE887" s="5">
        <f t="shared" si="150"/>
        <v>0</v>
      </c>
      <c r="AF887" s="5">
        <v>0</v>
      </c>
      <c r="AG887" s="6"/>
      <c r="AH887" s="5">
        <v>0</v>
      </c>
      <c r="AI887" s="5">
        <v>0</v>
      </c>
      <c r="AJ887" s="5">
        <v>0</v>
      </c>
      <c r="AK887" s="5">
        <f t="shared" si="151"/>
        <v>0</v>
      </c>
      <c r="AL887" s="5">
        <v>0</v>
      </c>
      <c r="AM887" s="5">
        <v>0</v>
      </c>
      <c r="AN887" s="5">
        <f t="shared" si="152"/>
        <v>0</v>
      </c>
      <c r="AO887" s="5">
        <v>0</v>
      </c>
      <c r="AP887" s="5">
        <v>0</v>
      </c>
      <c r="AQ887" s="5">
        <f t="shared" si="153"/>
        <v>0</v>
      </c>
      <c r="AR887" s="5">
        <v>0</v>
      </c>
      <c r="AS887" s="6"/>
      <c r="AT887" s="5">
        <v>0</v>
      </c>
      <c r="AU887" s="5">
        <v>0</v>
      </c>
      <c r="AV887" t="str">
        <f t="shared" si="146"/>
        <v>N</v>
      </c>
      <c r="AW887" t="s">
        <v>60</v>
      </c>
      <c r="AX887" t="s">
        <v>61</v>
      </c>
      <c r="AY887" t="s">
        <v>62</v>
      </c>
      <c r="AZ887" t="s">
        <v>62</v>
      </c>
      <c r="BA887" t="str">
        <f t="shared" si="147"/>
        <v>N</v>
      </c>
    </row>
    <row r="888" spans="1:53">
      <c r="A888" t="s">
        <v>53</v>
      </c>
      <c r="B888" t="s">
        <v>54</v>
      </c>
      <c r="C888" t="s">
        <v>55</v>
      </c>
      <c r="D888">
        <v>2018</v>
      </c>
      <c r="F888" t="s">
        <v>186</v>
      </c>
      <c r="G888" t="s">
        <v>2404</v>
      </c>
      <c r="J888" t="s">
        <v>101</v>
      </c>
      <c r="K888" t="s">
        <v>93</v>
      </c>
      <c r="L888" s="5">
        <v>0</v>
      </c>
      <c r="M888" s="5">
        <v>0</v>
      </c>
      <c r="N888" s="5">
        <f t="shared" si="143"/>
        <v>0</v>
      </c>
      <c r="O888" s="5">
        <v>0</v>
      </c>
      <c r="P888" s="5">
        <v>0</v>
      </c>
      <c r="Q888" s="5">
        <f t="shared" si="144"/>
        <v>0</v>
      </c>
      <c r="R888" s="5">
        <v>0</v>
      </c>
      <c r="S888" s="5">
        <v>0</v>
      </c>
      <c r="T888" s="5">
        <f t="shared" si="145"/>
        <v>0</v>
      </c>
      <c r="U888" s="5">
        <v>1</v>
      </c>
      <c r="V888" s="5">
        <v>1</v>
      </c>
      <c r="W888" s="5">
        <v>0</v>
      </c>
      <c r="X888" s="5">
        <v>0</v>
      </c>
      <c r="Y888" s="5">
        <f t="shared" si="148"/>
        <v>0</v>
      </c>
      <c r="Z888" s="5">
        <v>0</v>
      </c>
      <c r="AA888" s="5">
        <v>0</v>
      </c>
      <c r="AB888" s="5">
        <f t="shared" si="149"/>
        <v>0</v>
      </c>
      <c r="AC888" s="5">
        <v>0</v>
      </c>
      <c r="AD888" s="5">
        <v>0</v>
      </c>
      <c r="AE888" s="5">
        <f t="shared" si="150"/>
        <v>0</v>
      </c>
      <c r="AF888" s="5">
        <v>0</v>
      </c>
      <c r="AG888" s="6"/>
      <c r="AH888" s="5">
        <v>0</v>
      </c>
      <c r="AI888" s="5">
        <v>0</v>
      </c>
      <c r="AJ888" s="5">
        <v>0</v>
      </c>
      <c r="AK888" s="5">
        <f t="shared" si="151"/>
        <v>0</v>
      </c>
      <c r="AL888" s="5">
        <v>0</v>
      </c>
      <c r="AM888" s="5">
        <v>0</v>
      </c>
      <c r="AN888" s="5">
        <f t="shared" si="152"/>
        <v>0</v>
      </c>
      <c r="AO888" s="5">
        <v>0</v>
      </c>
      <c r="AP888" s="5">
        <v>0</v>
      </c>
      <c r="AQ888" s="5">
        <f t="shared" si="153"/>
        <v>0</v>
      </c>
      <c r="AR888" s="5">
        <v>0</v>
      </c>
      <c r="AS888" s="6"/>
      <c r="AT888" s="5">
        <v>0</v>
      </c>
      <c r="AU888" s="5">
        <v>0</v>
      </c>
      <c r="AV888" t="str">
        <f t="shared" si="146"/>
        <v>N</v>
      </c>
      <c r="AW888" t="s">
        <v>60</v>
      </c>
      <c r="AX888" t="s">
        <v>61</v>
      </c>
      <c r="AY888" t="s">
        <v>62</v>
      </c>
      <c r="AZ888" t="s">
        <v>62</v>
      </c>
      <c r="BA888" t="str">
        <f t="shared" si="147"/>
        <v>N</v>
      </c>
    </row>
    <row r="889" spans="1:53">
      <c r="A889" t="s">
        <v>53</v>
      </c>
      <c r="B889" t="s">
        <v>54</v>
      </c>
      <c r="C889" t="s">
        <v>55</v>
      </c>
      <c r="D889">
        <v>2018</v>
      </c>
      <c r="F889" t="s">
        <v>2405</v>
      </c>
      <c r="G889" t="s">
        <v>2406</v>
      </c>
      <c r="J889" t="s">
        <v>101</v>
      </c>
      <c r="K889" t="s">
        <v>93</v>
      </c>
      <c r="L889" s="5">
        <v>0</v>
      </c>
      <c r="M889" s="5">
        <v>0</v>
      </c>
      <c r="N889" s="5">
        <f t="shared" si="143"/>
        <v>0</v>
      </c>
      <c r="O889" s="5">
        <v>0</v>
      </c>
      <c r="P889" s="5">
        <v>0</v>
      </c>
      <c r="Q889" s="5">
        <f t="shared" si="144"/>
        <v>0</v>
      </c>
      <c r="R889" s="5">
        <v>0</v>
      </c>
      <c r="S889" s="5">
        <v>0</v>
      </c>
      <c r="T889" s="5">
        <f t="shared" si="145"/>
        <v>0</v>
      </c>
      <c r="U889" s="5">
        <v>1</v>
      </c>
      <c r="V889" s="5">
        <v>1</v>
      </c>
      <c r="W889" s="5">
        <v>0</v>
      </c>
      <c r="X889" s="5">
        <v>0</v>
      </c>
      <c r="Y889" s="5">
        <f t="shared" si="148"/>
        <v>0</v>
      </c>
      <c r="Z889" s="5">
        <v>0</v>
      </c>
      <c r="AA889" s="5">
        <v>0</v>
      </c>
      <c r="AB889" s="5">
        <f t="shared" si="149"/>
        <v>0</v>
      </c>
      <c r="AC889" s="5">
        <v>0</v>
      </c>
      <c r="AD889" s="5">
        <v>0</v>
      </c>
      <c r="AE889" s="5">
        <f t="shared" si="150"/>
        <v>0</v>
      </c>
      <c r="AF889" s="5">
        <v>0</v>
      </c>
      <c r="AG889" s="6"/>
      <c r="AH889" s="5">
        <v>0</v>
      </c>
      <c r="AI889" s="5">
        <v>0</v>
      </c>
      <c r="AJ889" s="5">
        <v>0</v>
      </c>
      <c r="AK889" s="5">
        <f t="shared" si="151"/>
        <v>0</v>
      </c>
      <c r="AL889" s="5">
        <v>0</v>
      </c>
      <c r="AM889" s="5">
        <v>0</v>
      </c>
      <c r="AN889" s="5">
        <f t="shared" si="152"/>
        <v>0</v>
      </c>
      <c r="AO889" s="5">
        <v>0</v>
      </c>
      <c r="AP889" s="5">
        <v>0</v>
      </c>
      <c r="AQ889" s="5">
        <f t="shared" si="153"/>
        <v>0</v>
      </c>
      <c r="AR889" s="5">
        <v>0</v>
      </c>
      <c r="AS889" s="6"/>
      <c r="AT889" s="5">
        <v>0</v>
      </c>
      <c r="AU889" s="5">
        <v>0</v>
      </c>
      <c r="AV889" t="str">
        <f t="shared" si="146"/>
        <v>N</v>
      </c>
      <c r="AW889" t="s">
        <v>60</v>
      </c>
      <c r="AX889" t="s">
        <v>60</v>
      </c>
      <c r="AY889" t="s">
        <v>62</v>
      </c>
      <c r="AZ889" t="s">
        <v>62</v>
      </c>
      <c r="BA889" t="str">
        <f t="shared" si="147"/>
        <v>N</v>
      </c>
    </row>
    <row r="890" spans="1:53">
      <c r="A890" t="s">
        <v>53</v>
      </c>
      <c r="B890" t="s">
        <v>54</v>
      </c>
      <c r="C890" t="s">
        <v>89</v>
      </c>
      <c r="D890">
        <v>2018</v>
      </c>
      <c r="F890" t="s">
        <v>2407</v>
      </c>
      <c r="G890" t="s">
        <v>2408</v>
      </c>
      <c r="J890" t="s">
        <v>101</v>
      </c>
      <c r="K890" t="s">
        <v>93</v>
      </c>
      <c r="L890" s="5">
        <v>0</v>
      </c>
      <c r="M890" s="5">
        <v>0</v>
      </c>
      <c r="N890" s="5">
        <f t="shared" si="143"/>
        <v>0</v>
      </c>
      <c r="O890" s="5">
        <v>0</v>
      </c>
      <c r="P890" s="5">
        <v>0</v>
      </c>
      <c r="Q890" s="5">
        <f t="shared" si="144"/>
        <v>0</v>
      </c>
      <c r="R890" s="5">
        <v>0</v>
      </c>
      <c r="S890" s="5">
        <v>0</v>
      </c>
      <c r="T890" s="5">
        <f t="shared" si="145"/>
        <v>0</v>
      </c>
      <c r="U890" s="5">
        <v>1</v>
      </c>
      <c r="V890" s="5">
        <v>1</v>
      </c>
      <c r="W890" s="5">
        <v>0</v>
      </c>
      <c r="X890" s="5">
        <v>0</v>
      </c>
      <c r="Y890" s="5">
        <f t="shared" si="148"/>
        <v>0</v>
      </c>
      <c r="Z890" s="5">
        <v>0</v>
      </c>
      <c r="AA890" s="5">
        <v>0</v>
      </c>
      <c r="AB890" s="5">
        <f t="shared" si="149"/>
        <v>0</v>
      </c>
      <c r="AC890" s="5">
        <v>0</v>
      </c>
      <c r="AD890" s="5">
        <v>0</v>
      </c>
      <c r="AE890" s="5">
        <f t="shared" si="150"/>
        <v>0</v>
      </c>
      <c r="AF890" s="5">
        <v>0</v>
      </c>
      <c r="AG890" s="6"/>
      <c r="AH890" s="5">
        <v>0</v>
      </c>
      <c r="AI890" s="5">
        <v>0</v>
      </c>
      <c r="AJ890" s="5">
        <v>0</v>
      </c>
      <c r="AK890" s="5">
        <f t="shared" si="151"/>
        <v>0</v>
      </c>
      <c r="AL890" s="5">
        <v>0</v>
      </c>
      <c r="AM890" s="5">
        <v>0</v>
      </c>
      <c r="AN890" s="5">
        <f t="shared" si="152"/>
        <v>0</v>
      </c>
      <c r="AO890" s="5">
        <v>0</v>
      </c>
      <c r="AP890" s="5">
        <v>0</v>
      </c>
      <c r="AQ890" s="5">
        <f t="shared" si="153"/>
        <v>0</v>
      </c>
      <c r="AR890" s="5">
        <v>0</v>
      </c>
      <c r="AS890" s="6"/>
      <c r="AT890" s="5">
        <v>0</v>
      </c>
      <c r="AU890" s="5">
        <v>0</v>
      </c>
      <c r="AV890" t="str">
        <f t="shared" si="146"/>
        <v>N</v>
      </c>
      <c r="AW890" t="s">
        <v>60</v>
      </c>
      <c r="AX890" t="s">
        <v>61</v>
      </c>
      <c r="AY890" t="s">
        <v>62</v>
      </c>
      <c r="AZ890" t="s">
        <v>62</v>
      </c>
      <c r="BA890" t="str">
        <f t="shared" si="147"/>
        <v>N</v>
      </c>
    </row>
    <row r="891" spans="1:53">
      <c r="A891" t="s">
        <v>53</v>
      </c>
      <c r="B891" t="s">
        <v>54</v>
      </c>
      <c r="C891" t="s">
        <v>89</v>
      </c>
      <c r="D891">
        <v>2018</v>
      </c>
      <c r="F891" t="s">
        <v>2409</v>
      </c>
      <c r="G891" t="s">
        <v>2410</v>
      </c>
      <c r="J891" t="s">
        <v>101</v>
      </c>
      <c r="K891" t="s">
        <v>93</v>
      </c>
      <c r="L891" s="5">
        <v>0</v>
      </c>
      <c r="M891" s="5">
        <v>0</v>
      </c>
      <c r="N891" s="5">
        <f t="shared" si="143"/>
        <v>0</v>
      </c>
      <c r="O891" s="5">
        <v>0</v>
      </c>
      <c r="P891" s="5">
        <v>0</v>
      </c>
      <c r="Q891" s="5">
        <f t="shared" si="144"/>
        <v>0</v>
      </c>
      <c r="R891" s="5">
        <v>0</v>
      </c>
      <c r="S891" s="5">
        <v>0</v>
      </c>
      <c r="T891" s="5">
        <f t="shared" si="145"/>
        <v>0</v>
      </c>
      <c r="U891" s="5">
        <v>1</v>
      </c>
      <c r="V891" s="5">
        <v>1</v>
      </c>
      <c r="W891" s="5">
        <v>0</v>
      </c>
      <c r="X891" s="5">
        <v>0</v>
      </c>
      <c r="Y891" s="5">
        <f t="shared" si="148"/>
        <v>0</v>
      </c>
      <c r="Z891" s="5">
        <v>0</v>
      </c>
      <c r="AA891" s="5">
        <v>0</v>
      </c>
      <c r="AB891" s="5">
        <f t="shared" si="149"/>
        <v>0</v>
      </c>
      <c r="AC891" s="5">
        <v>0</v>
      </c>
      <c r="AD891" s="5">
        <v>0</v>
      </c>
      <c r="AE891" s="5">
        <f t="shared" si="150"/>
        <v>0</v>
      </c>
      <c r="AF891" s="5">
        <v>0</v>
      </c>
      <c r="AG891" s="6"/>
      <c r="AH891" s="5">
        <v>0</v>
      </c>
      <c r="AI891" s="5">
        <v>0</v>
      </c>
      <c r="AJ891" s="5">
        <v>0</v>
      </c>
      <c r="AK891" s="5">
        <f t="shared" si="151"/>
        <v>0</v>
      </c>
      <c r="AL891" s="5">
        <v>0</v>
      </c>
      <c r="AM891" s="5">
        <v>0</v>
      </c>
      <c r="AN891" s="5">
        <f t="shared" si="152"/>
        <v>0</v>
      </c>
      <c r="AO891" s="5">
        <v>0</v>
      </c>
      <c r="AP891" s="5">
        <v>0</v>
      </c>
      <c r="AQ891" s="5">
        <f t="shared" si="153"/>
        <v>0</v>
      </c>
      <c r="AR891" s="5">
        <v>0</v>
      </c>
      <c r="AS891" s="6"/>
      <c r="AT891" s="5">
        <v>0</v>
      </c>
      <c r="AU891" s="5">
        <v>0</v>
      </c>
      <c r="AV891" t="str">
        <f t="shared" si="146"/>
        <v>N</v>
      </c>
      <c r="AW891" t="s">
        <v>60</v>
      </c>
      <c r="AX891" t="s">
        <v>61</v>
      </c>
      <c r="AY891" t="s">
        <v>62</v>
      </c>
      <c r="AZ891" t="s">
        <v>62</v>
      </c>
      <c r="BA891" t="str">
        <f t="shared" si="147"/>
        <v>N</v>
      </c>
    </row>
    <row r="892" spans="1:53">
      <c r="A892" t="s">
        <v>53</v>
      </c>
      <c r="B892" t="s">
        <v>54</v>
      </c>
      <c r="C892" t="s">
        <v>89</v>
      </c>
      <c r="D892">
        <v>2018</v>
      </c>
      <c r="F892" t="s">
        <v>2411</v>
      </c>
      <c r="G892" t="s">
        <v>2412</v>
      </c>
      <c r="J892" t="s">
        <v>101</v>
      </c>
      <c r="K892" t="s">
        <v>93</v>
      </c>
      <c r="L892" s="5">
        <v>0</v>
      </c>
      <c r="M892" s="5">
        <v>0</v>
      </c>
      <c r="N892" s="5">
        <f t="shared" si="143"/>
        <v>0</v>
      </c>
      <c r="O892" s="5">
        <v>0</v>
      </c>
      <c r="P892" s="5">
        <v>0</v>
      </c>
      <c r="Q892" s="5">
        <f t="shared" si="144"/>
        <v>0</v>
      </c>
      <c r="R892" s="5">
        <v>0</v>
      </c>
      <c r="S892" s="5">
        <v>0</v>
      </c>
      <c r="T892" s="5">
        <f t="shared" si="145"/>
        <v>0</v>
      </c>
      <c r="U892" s="5">
        <v>1</v>
      </c>
      <c r="V892" s="5">
        <v>1</v>
      </c>
      <c r="W892" s="5">
        <v>0</v>
      </c>
      <c r="X892" s="5">
        <v>0</v>
      </c>
      <c r="Y892" s="5">
        <f t="shared" si="148"/>
        <v>0</v>
      </c>
      <c r="Z892" s="5">
        <v>0</v>
      </c>
      <c r="AA892" s="5">
        <v>0</v>
      </c>
      <c r="AB892" s="5">
        <f t="shared" si="149"/>
        <v>0</v>
      </c>
      <c r="AC892" s="5">
        <v>0</v>
      </c>
      <c r="AD892" s="5">
        <v>0</v>
      </c>
      <c r="AE892" s="5">
        <f t="shared" si="150"/>
        <v>0</v>
      </c>
      <c r="AF892" s="5">
        <v>0</v>
      </c>
      <c r="AG892" s="6"/>
      <c r="AH892" s="5">
        <v>0</v>
      </c>
      <c r="AI892" s="5">
        <v>0</v>
      </c>
      <c r="AJ892" s="5">
        <v>0</v>
      </c>
      <c r="AK892" s="5">
        <f t="shared" si="151"/>
        <v>0</v>
      </c>
      <c r="AL892" s="5">
        <v>0</v>
      </c>
      <c r="AM892" s="5">
        <v>0</v>
      </c>
      <c r="AN892" s="5">
        <f t="shared" si="152"/>
        <v>0</v>
      </c>
      <c r="AO892" s="5">
        <v>0</v>
      </c>
      <c r="AP892" s="5">
        <v>0</v>
      </c>
      <c r="AQ892" s="5">
        <f t="shared" si="153"/>
        <v>0</v>
      </c>
      <c r="AR892" s="5">
        <v>0</v>
      </c>
      <c r="AS892" s="6"/>
      <c r="AT892" s="5">
        <v>0</v>
      </c>
      <c r="AU892" s="5">
        <v>0</v>
      </c>
      <c r="AV892" t="str">
        <f t="shared" si="146"/>
        <v>N</v>
      </c>
      <c r="AW892" t="s">
        <v>60</v>
      </c>
      <c r="AX892" t="s">
        <v>61</v>
      </c>
      <c r="AY892" t="s">
        <v>62</v>
      </c>
      <c r="AZ892" t="s">
        <v>62</v>
      </c>
      <c r="BA892" t="str">
        <f t="shared" si="147"/>
        <v>N</v>
      </c>
    </row>
    <row r="893" spans="1:53">
      <c r="A893" t="s">
        <v>53</v>
      </c>
      <c r="B893" t="s">
        <v>54</v>
      </c>
      <c r="C893" t="s">
        <v>89</v>
      </c>
      <c r="D893">
        <v>2018</v>
      </c>
      <c r="F893" t="s">
        <v>2413</v>
      </c>
      <c r="G893" t="s">
        <v>2414</v>
      </c>
      <c r="J893" t="s">
        <v>101</v>
      </c>
      <c r="K893" t="s">
        <v>93</v>
      </c>
      <c r="L893" s="5">
        <v>0</v>
      </c>
      <c r="M893" s="5">
        <v>0</v>
      </c>
      <c r="N893" s="5">
        <f t="shared" si="143"/>
        <v>0</v>
      </c>
      <c r="O893" s="5">
        <v>0</v>
      </c>
      <c r="P893" s="5">
        <v>0</v>
      </c>
      <c r="Q893" s="5">
        <f t="shared" si="144"/>
        <v>0</v>
      </c>
      <c r="R893" s="5">
        <v>0</v>
      </c>
      <c r="S893" s="5">
        <v>0</v>
      </c>
      <c r="T893" s="5">
        <f t="shared" si="145"/>
        <v>0</v>
      </c>
      <c r="U893" s="5">
        <v>1</v>
      </c>
      <c r="V893" s="5">
        <v>1</v>
      </c>
      <c r="W893" s="5">
        <v>0</v>
      </c>
      <c r="X893" s="5">
        <v>0</v>
      </c>
      <c r="Y893" s="5">
        <f t="shared" si="148"/>
        <v>0</v>
      </c>
      <c r="Z893" s="5">
        <v>0</v>
      </c>
      <c r="AA893" s="5">
        <v>0</v>
      </c>
      <c r="AB893" s="5">
        <f t="shared" si="149"/>
        <v>0</v>
      </c>
      <c r="AC893" s="5">
        <v>0</v>
      </c>
      <c r="AD893" s="5">
        <v>0</v>
      </c>
      <c r="AE893" s="5">
        <f t="shared" si="150"/>
        <v>0</v>
      </c>
      <c r="AF893" s="5">
        <v>0</v>
      </c>
      <c r="AG893" s="6"/>
      <c r="AH893" s="5">
        <v>0</v>
      </c>
      <c r="AI893" s="5">
        <v>0</v>
      </c>
      <c r="AJ893" s="5">
        <v>0</v>
      </c>
      <c r="AK893" s="5">
        <f t="shared" si="151"/>
        <v>0</v>
      </c>
      <c r="AL893" s="5">
        <v>0</v>
      </c>
      <c r="AM893" s="5">
        <v>0</v>
      </c>
      <c r="AN893" s="5">
        <f t="shared" si="152"/>
        <v>0</v>
      </c>
      <c r="AO893" s="5">
        <v>0</v>
      </c>
      <c r="AP893" s="5">
        <v>0</v>
      </c>
      <c r="AQ893" s="5">
        <f t="shared" si="153"/>
        <v>0</v>
      </c>
      <c r="AR893" s="5">
        <v>0</v>
      </c>
      <c r="AS893" s="6"/>
      <c r="AT893" s="5">
        <v>0</v>
      </c>
      <c r="AU893" s="5">
        <v>0</v>
      </c>
      <c r="AV893" t="str">
        <f t="shared" si="146"/>
        <v>N</v>
      </c>
      <c r="AW893" t="s">
        <v>60</v>
      </c>
      <c r="AX893" t="s">
        <v>61</v>
      </c>
      <c r="AY893" t="s">
        <v>62</v>
      </c>
      <c r="AZ893" t="s">
        <v>62</v>
      </c>
      <c r="BA893" t="str">
        <f t="shared" si="147"/>
        <v>N</v>
      </c>
    </row>
    <row r="894" spans="1:53">
      <c r="A894" t="s">
        <v>53</v>
      </c>
      <c r="B894" t="s">
        <v>54</v>
      </c>
      <c r="C894" t="s">
        <v>89</v>
      </c>
      <c r="D894">
        <v>2018</v>
      </c>
      <c r="F894" t="s">
        <v>2415</v>
      </c>
      <c r="G894" t="s">
        <v>2416</v>
      </c>
      <c r="J894" t="s">
        <v>101</v>
      </c>
      <c r="K894" t="s">
        <v>93</v>
      </c>
      <c r="L894" s="5">
        <v>0</v>
      </c>
      <c r="M894" s="5">
        <v>0</v>
      </c>
      <c r="N894" s="5">
        <f t="shared" si="143"/>
        <v>0</v>
      </c>
      <c r="O894" s="5">
        <v>0</v>
      </c>
      <c r="P894" s="5">
        <v>0</v>
      </c>
      <c r="Q894" s="5">
        <f t="shared" si="144"/>
        <v>0</v>
      </c>
      <c r="R894" s="5">
        <v>0</v>
      </c>
      <c r="S894" s="5">
        <v>0</v>
      </c>
      <c r="T894" s="5">
        <f t="shared" si="145"/>
        <v>0</v>
      </c>
      <c r="U894" s="5">
        <v>1</v>
      </c>
      <c r="V894" s="5">
        <v>1</v>
      </c>
      <c r="W894" s="5">
        <v>0</v>
      </c>
      <c r="X894" s="5">
        <v>0</v>
      </c>
      <c r="Y894" s="5">
        <f t="shared" si="148"/>
        <v>0</v>
      </c>
      <c r="Z894" s="5">
        <v>0</v>
      </c>
      <c r="AA894" s="5">
        <v>0</v>
      </c>
      <c r="AB894" s="5">
        <f t="shared" si="149"/>
        <v>0</v>
      </c>
      <c r="AC894" s="5">
        <v>0</v>
      </c>
      <c r="AD894" s="5">
        <v>0</v>
      </c>
      <c r="AE894" s="5">
        <f t="shared" si="150"/>
        <v>0</v>
      </c>
      <c r="AF894" s="5">
        <v>0</v>
      </c>
      <c r="AG894" s="6"/>
      <c r="AH894" s="5">
        <v>0</v>
      </c>
      <c r="AI894" s="5">
        <v>0</v>
      </c>
      <c r="AJ894" s="5">
        <v>0</v>
      </c>
      <c r="AK894" s="5">
        <f t="shared" si="151"/>
        <v>0</v>
      </c>
      <c r="AL894" s="5">
        <v>0</v>
      </c>
      <c r="AM894" s="5">
        <v>0</v>
      </c>
      <c r="AN894" s="5">
        <f t="shared" si="152"/>
        <v>0</v>
      </c>
      <c r="AO894" s="5">
        <v>0</v>
      </c>
      <c r="AP894" s="5">
        <v>0</v>
      </c>
      <c r="AQ894" s="5">
        <f t="shared" si="153"/>
        <v>0</v>
      </c>
      <c r="AR894" s="5">
        <v>0</v>
      </c>
      <c r="AS894" s="6"/>
      <c r="AT894" s="5">
        <v>0</v>
      </c>
      <c r="AU894" s="5">
        <v>0</v>
      </c>
      <c r="AV894" t="str">
        <f t="shared" si="146"/>
        <v>N</v>
      </c>
      <c r="AW894" t="s">
        <v>60</v>
      </c>
      <c r="AX894" t="s">
        <v>61</v>
      </c>
      <c r="AY894" t="s">
        <v>62</v>
      </c>
      <c r="AZ894" t="s">
        <v>62</v>
      </c>
      <c r="BA894" t="str">
        <f t="shared" si="147"/>
        <v>N</v>
      </c>
    </row>
    <row r="895" spans="1:53">
      <c r="A895" t="s">
        <v>53</v>
      </c>
      <c r="B895" t="s">
        <v>54</v>
      </c>
      <c r="C895" t="s">
        <v>89</v>
      </c>
      <c r="D895">
        <v>2018</v>
      </c>
      <c r="F895" t="s">
        <v>2417</v>
      </c>
      <c r="G895" t="s">
        <v>2418</v>
      </c>
      <c r="J895" t="s">
        <v>101</v>
      </c>
      <c r="K895" t="s">
        <v>93</v>
      </c>
      <c r="L895" s="5">
        <v>0</v>
      </c>
      <c r="M895" s="5">
        <v>0</v>
      </c>
      <c r="N895" s="5">
        <f t="shared" si="143"/>
        <v>0</v>
      </c>
      <c r="O895" s="5">
        <v>0</v>
      </c>
      <c r="P895" s="5">
        <v>0</v>
      </c>
      <c r="Q895" s="5">
        <f t="shared" si="144"/>
        <v>0</v>
      </c>
      <c r="R895" s="5">
        <v>0</v>
      </c>
      <c r="S895" s="5">
        <v>0</v>
      </c>
      <c r="T895" s="5">
        <f t="shared" si="145"/>
        <v>0</v>
      </c>
      <c r="U895" s="5">
        <v>1</v>
      </c>
      <c r="V895" s="5">
        <v>1</v>
      </c>
      <c r="W895" s="5">
        <v>0</v>
      </c>
      <c r="X895" s="5">
        <v>0</v>
      </c>
      <c r="Y895" s="5">
        <f t="shared" si="148"/>
        <v>0</v>
      </c>
      <c r="Z895" s="5">
        <v>0</v>
      </c>
      <c r="AA895" s="5">
        <v>0</v>
      </c>
      <c r="AB895" s="5">
        <f t="shared" si="149"/>
        <v>0</v>
      </c>
      <c r="AC895" s="5">
        <v>0</v>
      </c>
      <c r="AD895" s="5">
        <v>0</v>
      </c>
      <c r="AE895" s="5">
        <f t="shared" si="150"/>
        <v>0</v>
      </c>
      <c r="AF895" s="5">
        <v>0</v>
      </c>
      <c r="AG895" s="6"/>
      <c r="AH895" s="5">
        <v>0</v>
      </c>
      <c r="AI895" s="5">
        <v>0</v>
      </c>
      <c r="AJ895" s="5">
        <v>0</v>
      </c>
      <c r="AK895" s="5">
        <f t="shared" si="151"/>
        <v>0</v>
      </c>
      <c r="AL895" s="5">
        <v>0</v>
      </c>
      <c r="AM895" s="5">
        <v>0</v>
      </c>
      <c r="AN895" s="5">
        <f t="shared" si="152"/>
        <v>0</v>
      </c>
      <c r="AO895" s="5">
        <v>0</v>
      </c>
      <c r="AP895" s="5">
        <v>0</v>
      </c>
      <c r="AQ895" s="5">
        <f t="shared" si="153"/>
        <v>0</v>
      </c>
      <c r="AR895" s="5">
        <v>0</v>
      </c>
      <c r="AS895" s="6"/>
      <c r="AT895" s="5">
        <v>0</v>
      </c>
      <c r="AU895" s="5">
        <v>0</v>
      </c>
      <c r="AV895" t="str">
        <f t="shared" si="146"/>
        <v>N</v>
      </c>
      <c r="AW895" t="s">
        <v>60</v>
      </c>
      <c r="AX895" t="s">
        <v>61</v>
      </c>
      <c r="AY895" t="s">
        <v>62</v>
      </c>
      <c r="AZ895" t="s">
        <v>62</v>
      </c>
      <c r="BA895" t="str">
        <f t="shared" si="147"/>
        <v>N</v>
      </c>
    </row>
    <row r="896" spans="1:53">
      <c r="A896" t="s">
        <v>53</v>
      </c>
      <c r="B896" t="s">
        <v>54</v>
      </c>
      <c r="C896" t="s">
        <v>89</v>
      </c>
      <c r="D896">
        <v>2018</v>
      </c>
      <c r="F896" t="s">
        <v>2419</v>
      </c>
      <c r="G896" t="s">
        <v>2420</v>
      </c>
      <c r="J896" t="s">
        <v>101</v>
      </c>
      <c r="K896" t="s">
        <v>93</v>
      </c>
      <c r="L896" s="5">
        <v>0</v>
      </c>
      <c r="M896" s="5">
        <v>0</v>
      </c>
      <c r="N896" s="5">
        <f t="shared" si="143"/>
        <v>0</v>
      </c>
      <c r="O896" s="5">
        <v>0</v>
      </c>
      <c r="P896" s="5">
        <v>0</v>
      </c>
      <c r="Q896" s="5">
        <f t="shared" si="144"/>
        <v>0</v>
      </c>
      <c r="R896" s="5">
        <v>0</v>
      </c>
      <c r="S896" s="5">
        <v>0</v>
      </c>
      <c r="T896" s="5">
        <f t="shared" si="145"/>
        <v>0</v>
      </c>
      <c r="U896" s="5">
        <v>1</v>
      </c>
      <c r="V896" s="5">
        <v>1</v>
      </c>
      <c r="W896" s="5">
        <v>0</v>
      </c>
      <c r="X896" s="5">
        <v>0</v>
      </c>
      <c r="Y896" s="5">
        <f t="shared" si="148"/>
        <v>0</v>
      </c>
      <c r="Z896" s="5">
        <v>0</v>
      </c>
      <c r="AA896" s="5">
        <v>0</v>
      </c>
      <c r="AB896" s="5">
        <f t="shared" si="149"/>
        <v>0</v>
      </c>
      <c r="AC896" s="5">
        <v>0</v>
      </c>
      <c r="AD896" s="5">
        <v>0</v>
      </c>
      <c r="AE896" s="5">
        <f t="shared" si="150"/>
        <v>0</v>
      </c>
      <c r="AF896" s="5">
        <v>0</v>
      </c>
      <c r="AG896" s="6"/>
      <c r="AH896" s="5">
        <v>0</v>
      </c>
      <c r="AI896" s="5">
        <v>0</v>
      </c>
      <c r="AJ896" s="5">
        <v>0</v>
      </c>
      <c r="AK896" s="5">
        <f t="shared" si="151"/>
        <v>0</v>
      </c>
      <c r="AL896" s="5">
        <v>0</v>
      </c>
      <c r="AM896" s="5">
        <v>0</v>
      </c>
      <c r="AN896" s="5">
        <f t="shared" si="152"/>
        <v>0</v>
      </c>
      <c r="AO896" s="5">
        <v>0</v>
      </c>
      <c r="AP896" s="5">
        <v>0</v>
      </c>
      <c r="AQ896" s="5">
        <f t="shared" si="153"/>
        <v>0</v>
      </c>
      <c r="AR896" s="5">
        <v>0</v>
      </c>
      <c r="AS896" s="6"/>
      <c r="AT896" s="5">
        <v>0</v>
      </c>
      <c r="AU896" s="5">
        <v>0</v>
      </c>
      <c r="AV896" t="str">
        <f t="shared" si="146"/>
        <v>N</v>
      </c>
      <c r="AW896" t="s">
        <v>60</v>
      </c>
      <c r="AX896" t="s">
        <v>61</v>
      </c>
      <c r="AY896" t="s">
        <v>62</v>
      </c>
      <c r="AZ896" t="s">
        <v>62</v>
      </c>
      <c r="BA896" t="str">
        <f t="shared" si="147"/>
        <v>N</v>
      </c>
    </row>
    <row r="897" spans="1:53">
      <c r="A897" t="s">
        <v>53</v>
      </c>
      <c r="B897" t="s">
        <v>54</v>
      </c>
      <c r="C897" t="s">
        <v>55</v>
      </c>
      <c r="D897">
        <v>2018</v>
      </c>
      <c r="F897" t="s">
        <v>2421</v>
      </c>
      <c r="G897" t="s">
        <v>2422</v>
      </c>
      <c r="J897" t="s">
        <v>101</v>
      </c>
      <c r="K897" t="s">
        <v>93</v>
      </c>
      <c r="L897" s="5">
        <v>0</v>
      </c>
      <c r="M897" s="5">
        <v>0</v>
      </c>
      <c r="N897" s="5">
        <f t="shared" si="143"/>
        <v>0</v>
      </c>
      <c r="O897" s="5">
        <v>0</v>
      </c>
      <c r="P897" s="5">
        <v>0</v>
      </c>
      <c r="Q897" s="5">
        <f t="shared" si="144"/>
        <v>0</v>
      </c>
      <c r="R897" s="5">
        <v>0</v>
      </c>
      <c r="S897" s="5">
        <v>0</v>
      </c>
      <c r="T897" s="5">
        <f t="shared" si="145"/>
        <v>0</v>
      </c>
      <c r="U897" s="5">
        <v>1</v>
      </c>
      <c r="V897" s="5">
        <v>1</v>
      </c>
      <c r="W897" s="5">
        <v>0</v>
      </c>
      <c r="X897" s="5">
        <v>0</v>
      </c>
      <c r="Y897" s="5">
        <f t="shared" si="148"/>
        <v>0</v>
      </c>
      <c r="Z897" s="5">
        <v>0</v>
      </c>
      <c r="AA897" s="5">
        <v>0</v>
      </c>
      <c r="AB897" s="5">
        <f t="shared" si="149"/>
        <v>0</v>
      </c>
      <c r="AC897" s="5">
        <v>0</v>
      </c>
      <c r="AD897" s="5">
        <v>0</v>
      </c>
      <c r="AE897" s="5">
        <f t="shared" si="150"/>
        <v>0</v>
      </c>
      <c r="AF897" s="5">
        <v>0</v>
      </c>
      <c r="AG897" s="6"/>
      <c r="AH897" s="5">
        <v>0</v>
      </c>
      <c r="AI897" s="5">
        <v>0</v>
      </c>
      <c r="AJ897" s="5">
        <v>0</v>
      </c>
      <c r="AK897" s="5">
        <f t="shared" si="151"/>
        <v>0</v>
      </c>
      <c r="AL897" s="5">
        <v>0</v>
      </c>
      <c r="AM897" s="5">
        <v>0</v>
      </c>
      <c r="AN897" s="5">
        <f t="shared" si="152"/>
        <v>0</v>
      </c>
      <c r="AO897" s="5">
        <v>0</v>
      </c>
      <c r="AP897" s="5">
        <v>0</v>
      </c>
      <c r="AQ897" s="5">
        <f t="shared" si="153"/>
        <v>0</v>
      </c>
      <c r="AR897" s="5">
        <v>0</v>
      </c>
      <c r="AS897" s="6"/>
      <c r="AT897" s="5">
        <v>0</v>
      </c>
      <c r="AU897" s="5">
        <v>0</v>
      </c>
      <c r="AV897" t="str">
        <f t="shared" si="146"/>
        <v>N</v>
      </c>
      <c r="AW897" t="s">
        <v>60</v>
      </c>
      <c r="AX897" t="s">
        <v>60</v>
      </c>
      <c r="AY897" t="s">
        <v>62</v>
      </c>
      <c r="AZ897" t="s">
        <v>62</v>
      </c>
      <c r="BA897" t="str">
        <f t="shared" si="147"/>
        <v>N</v>
      </c>
    </row>
    <row r="898" spans="1:53">
      <c r="A898" t="s">
        <v>53</v>
      </c>
      <c r="B898" t="s">
        <v>54</v>
      </c>
      <c r="C898" t="s">
        <v>89</v>
      </c>
      <c r="D898">
        <v>2018</v>
      </c>
      <c r="F898" t="s">
        <v>2423</v>
      </c>
      <c r="G898" t="s">
        <v>2424</v>
      </c>
      <c r="J898" t="s">
        <v>101</v>
      </c>
      <c r="K898" t="s">
        <v>93</v>
      </c>
      <c r="L898" s="5">
        <v>0</v>
      </c>
      <c r="M898" s="5">
        <v>0</v>
      </c>
      <c r="N898" s="5">
        <f t="shared" ref="N898:N961" si="154">L898+M898</f>
        <v>0</v>
      </c>
      <c r="O898" s="5">
        <v>0</v>
      </c>
      <c r="P898" s="5">
        <v>0</v>
      </c>
      <c r="Q898" s="5">
        <f t="shared" ref="Q898:Q961" si="155">O898+P898</f>
        <v>0</v>
      </c>
      <c r="R898" s="5">
        <v>0</v>
      </c>
      <c r="S898" s="5">
        <v>0</v>
      </c>
      <c r="T898" s="5">
        <f t="shared" ref="T898:T961" si="156">R898+S898</f>
        <v>0</v>
      </c>
      <c r="U898" s="5">
        <v>1</v>
      </c>
      <c r="V898" s="5">
        <v>1</v>
      </c>
      <c r="W898" s="5">
        <v>0</v>
      </c>
      <c r="X898" s="5">
        <v>0</v>
      </c>
      <c r="Y898" s="5">
        <f t="shared" si="148"/>
        <v>0</v>
      </c>
      <c r="Z898" s="5">
        <v>0</v>
      </c>
      <c r="AA898" s="5">
        <v>0</v>
      </c>
      <c r="AB898" s="5">
        <f t="shared" si="149"/>
        <v>0</v>
      </c>
      <c r="AC898" s="5">
        <v>0</v>
      </c>
      <c r="AD898" s="5">
        <v>0</v>
      </c>
      <c r="AE898" s="5">
        <f t="shared" si="150"/>
        <v>0</v>
      </c>
      <c r="AF898" s="5">
        <v>0</v>
      </c>
      <c r="AG898" s="6"/>
      <c r="AH898" s="5">
        <v>0</v>
      </c>
      <c r="AI898" s="5">
        <v>0</v>
      </c>
      <c r="AJ898" s="5">
        <v>0</v>
      </c>
      <c r="AK898" s="5">
        <f t="shared" si="151"/>
        <v>0</v>
      </c>
      <c r="AL898" s="5">
        <v>0</v>
      </c>
      <c r="AM898" s="5">
        <v>0</v>
      </c>
      <c r="AN898" s="5">
        <f t="shared" si="152"/>
        <v>0</v>
      </c>
      <c r="AO898" s="5">
        <v>0</v>
      </c>
      <c r="AP898" s="5">
        <v>0</v>
      </c>
      <c r="AQ898" s="5">
        <f t="shared" si="153"/>
        <v>0</v>
      </c>
      <c r="AR898" s="5">
        <v>0</v>
      </c>
      <c r="AS898" s="6"/>
      <c r="AT898" s="5">
        <v>0</v>
      </c>
      <c r="AU898" s="5">
        <v>0</v>
      </c>
      <c r="AV898" t="str">
        <f t="shared" ref="AV898:AV961" si="157">IF(AU898 &gt; 0, "Y", "N")</f>
        <v>N</v>
      </c>
      <c r="AW898" t="s">
        <v>60</v>
      </c>
      <c r="AX898" t="s">
        <v>61</v>
      </c>
      <c r="AY898" t="s">
        <v>62</v>
      </c>
      <c r="AZ898" t="s">
        <v>62</v>
      </c>
      <c r="BA898" t="str">
        <f t="shared" ref="BA898:BA961" si="158">IF(OR(L898&gt;0, O898&gt;0, R898&gt;0, W898&gt;0, Z898&gt;0, AC898&gt;0, AI898&gt;0, AL898&gt;0, AO898&gt;0, M898&gt;0), "Y", "N")</f>
        <v>N</v>
      </c>
    </row>
    <row r="899" spans="1:53">
      <c r="A899" t="s">
        <v>53</v>
      </c>
      <c r="B899" t="s">
        <v>54</v>
      </c>
      <c r="C899" t="s">
        <v>89</v>
      </c>
      <c r="D899">
        <v>2018</v>
      </c>
      <c r="F899" t="s">
        <v>2425</v>
      </c>
      <c r="G899" t="s">
        <v>2426</v>
      </c>
      <c r="J899" t="s">
        <v>101</v>
      </c>
      <c r="K899" t="s">
        <v>93</v>
      </c>
      <c r="L899" s="5">
        <v>0</v>
      </c>
      <c r="M899" s="5">
        <v>0</v>
      </c>
      <c r="N899" s="5">
        <f t="shared" si="154"/>
        <v>0</v>
      </c>
      <c r="O899" s="5">
        <v>0</v>
      </c>
      <c r="P899" s="5">
        <v>0</v>
      </c>
      <c r="Q899" s="5">
        <f t="shared" si="155"/>
        <v>0</v>
      </c>
      <c r="R899" s="5">
        <v>0</v>
      </c>
      <c r="S899" s="5">
        <v>0</v>
      </c>
      <c r="T899" s="5">
        <f t="shared" si="156"/>
        <v>0</v>
      </c>
      <c r="U899" s="5">
        <v>1</v>
      </c>
      <c r="V899" s="5">
        <v>1</v>
      </c>
      <c r="W899" s="5">
        <v>0</v>
      </c>
      <c r="X899" s="5">
        <v>0</v>
      </c>
      <c r="Y899" s="5">
        <f t="shared" ref="Y899:Y962" si="159">W899+X899</f>
        <v>0</v>
      </c>
      <c r="Z899" s="5">
        <v>0</v>
      </c>
      <c r="AA899" s="5">
        <v>0</v>
      </c>
      <c r="AB899" s="5">
        <f t="shared" ref="AB899:AB962" si="160">SUM(Z899:AA899)</f>
        <v>0</v>
      </c>
      <c r="AC899" s="5">
        <v>0</v>
      </c>
      <c r="AD899" s="5">
        <v>0</v>
      </c>
      <c r="AE899" s="5">
        <f t="shared" ref="AE899:AE962" si="161">SUM(AC899:AD899)</f>
        <v>0</v>
      </c>
      <c r="AF899" s="5">
        <v>0</v>
      </c>
      <c r="AG899" s="6"/>
      <c r="AH899" s="5">
        <v>0</v>
      </c>
      <c r="AI899" s="5">
        <v>0</v>
      </c>
      <c r="AJ899" s="5">
        <v>0</v>
      </c>
      <c r="AK899" s="5">
        <f t="shared" ref="AK899:AK962" si="162">SUM(AI899:AJ899)</f>
        <v>0</v>
      </c>
      <c r="AL899" s="5">
        <v>0</v>
      </c>
      <c r="AM899" s="5">
        <v>0</v>
      </c>
      <c r="AN899" s="5">
        <f t="shared" ref="AN899:AN962" si="163">SUM(AL899:AM899)</f>
        <v>0</v>
      </c>
      <c r="AO899" s="5">
        <v>0</v>
      </c>
      <c r="AP899" s="5">
        <v>0</v>
      </c>
      <c r="AQ899" s="5">
        <f t="shared" ref="AQ899:AQ962" si="164">SUM(AO899:AP899)</f>
        <v>0</v>
      </c>
      <c r="AR899" s="5">
        <v>0</v>
      </c>
      <c r="AS899" s="6"/>
      <c r="AT899" s="5">
        <v>0</v>
      </c>
      <c r="AU899" s="5">
        <v>0</v>
      </c>
      <c r="AV899" t="str">
        <f t="shared" si="157"/>
        <v>N</v>
      </c>
      <c r="AW899" t="s">
        <v>60</v>
      </c>
      <c r="AX899" t="s">
        <v>61</v>
      </c>
      <c r="AY899" t="s">
        <v>62</v>
      </c>
      <c r="AZ899" t="s">
        <v>62</v>
      </c>
      <c r="BA899" t="str">
        <f t="shared" si="158"/>
        <v>N</v>
      </c>
    </row>
    <row r="900" spans="1:53">
      <c r="A900" t="s">
        <v>53</v>
      </c>
      <c r="B900" t="s">
        <v>54</v>
      </c>
      <c r="C900" t="s">
        <v>89</v>
      </c>
      <c r="D900">
        <v>2018</v>
      </c>
      <c r="F900" t="s">
        <v>2427</v>
      </c>
      <c r="G900" t="s">
        <v>2428</v>
      </c>
      <c r="J900" t="s">
        <v>101</v>
      </c>
      <c r="K900" t="s">
        <v>93</v>
      </c>
      <c r="L900" s="5">
        <v>0</v>
      </c>
      <c r="M900" s="5">
        <v>0</v>
      </c>
      <c r="N900" s="5">
        <f t="shared" si="154"/>
        <v>0</v>
      </c>
      <c r="O900" s="5">
        <v>0</v>
      </c>
      <c r="P900" s="5">
        <v>0</v>
      </c>
      <c r="Q900" s="5">
        <f t="shared" si="155"/>
        <v>0</v>
      </c>
      <c r="R900" s="5">
        <v>0</v>
      </c>
      <c r="S900" s="5">
        <v>0</v>
      </c>
      <c r="T900" s="5">
        <f t="shared" si="156"/>
        <v>0</v>
      </c>
      <c r="U900" s="5">
        <v>1</v>
      </c>
      <c r="V900" s="5">
        <v>1</v>
      </c>
      <c r="W900" s="5">
        <v>0</v>
      </c>
      <c r="X900" s="5">
        <v>0</v>
      </c>
      <c r="Y900" s="5">
        <f t="shared" si="159"/>
        <v>0</v>
      </c>
      <c r="Z900" s="5">
        <v>0</v>
      </c>
      <c r="AA900" s="5">
        <v>0</v>
      </c>
      <c r="AB900" s="5">
        <f t="shared" si="160"/>
        <v>0</v>
      </c>
      <c r="AC900" s="5">
        <v>0</v>
      </c>
      <c r="AD900" s="5">
        <v>0</v>
      </c>
      <c r="AE900" s="5">
        <f t="shared" si="161"/>
        <v>0</v>
      </c>
      <c r="AF900" s="5">
        <v>0</v>
      </c>
      <c r="AG900" s="6"/>
      <c r="AH900" s="5">
        <v>0</v>
      </c>
      <c r="AI900" s="5">
        <v>0</v>
      </c>
      <c r="AJ900" s="5">
        <v>0</v>
      </c>
      <c r="AK900" s="5">
        <f t="shared" si="162"/>
        <v>0</v>
      </c>
      <c r="AL900" s="5">
        <v>0</v>
      </c>
      <c r="AM900" s="5">
        <v>0</v>
      </c>
      <c r="AN900" s="5">
        <f t="shared" si="163"/>
        <v>0</v>
      </c>
      <c r="AO900" s="5">
        <v>0</v>
      </c>
      <c r="AP900" s="5">
        <v>0</v>
      </c>
      <c r="AQ900" s="5">
        <f t="shared" si="164"/>
        <v>0</v>
      </c>
      <c r="AR900" s="5">
        <v>0</v>
      </c>
      <c r="AS900" s="6"/>
      <c r="AT900" s="5">
        <v>0</v>
      </c>
      <c r="AU900" s="5">
        <v>0</v>
      </c>
      <c r="AV900" t="str">
        <f t="shared" si="157"/>
        <v>N</v>
      </c>
      <c r="AW900" t="s">
        <v>60</v>
      </c>
      <c r="AX900" t="s">
        <v>61</v>
      </c>
      <c r="AY900" t="s">
        <v>62</v>
      </c>
      <c r="AZ900" t="s">
        <v>62</v>
      </c>
      <c r="BA900" t="str">
        <f t="shared" si="158"/>
        <v>N</v>
      </c>
    </row>
    <row r="901" spans="1:53">
      <c r="A901" t="s">
        <v>53</v>
      </c>
      <c r="B901" t="s">
        <v>54</v>
      </c>
      <c r="C901" t="s">
        <v>89</v>
      </c>
      <c r="D901">
        <v>2018</v>
      </c>
      <c r="F901" t="s">
        <v>2429</v>
      </c>
      <c r="G901" t="s">
        <v>2430</v>
      </c>
      <c r="J901" t="s">
        <v>101</v>
      </c>
      <c r="K901" t="s">
        <v>93</v>
      </c>
      <c r="L901" s="5">
        <v>0</v>
      </c>
      <c r="M901" s="5">
        <v>0</v>
      </c>
      <c r="N901" s="5">
        <f t="shared" si="154"/>
        <v>0</v>
      </c>
      <c r="O901" s="5">
        <v>0</v>
      </c>
      <c r="P901" s="5">
        <v>0</v>
      </c>
      <c r="Q901" s="5">
        <f t="shared" si="155"/>
        <v>0</v>
      </c>
      <c r="R901" s="5">
        <v>0</v>
      </c>
      <c r="S901" s="5">
        <v>0</v>
      </c>
      <c r="T901" s="5">
        <f t="shared" si="156"/>
        <v>0</v>
      </c>
      <c r="U901" s="5">
        <v>1</v>
      </c>
      <c r="V901" s="5">
        <v>1</v>
      </c>
      <c r="W901" s="5">
        <v>0</v>
      </c>
      <c r="X901" s="5">
        <v>0</v>
      </c>
      <c r="Y901" s="5">
        <f t="shared" si="159"/>
        <v>0</v>
      </c>
      <c r="Z901" s="5">
        <v>0</v>
      </c>
      <c r="AA901" s="5">
        <v>0</v>
      </c>
      <c r="AB901" s="5">
        <f t="shared" si="160"/>
        <v>0</v>
      </c>
      <c r="AC901" s="5">
        <v>0</v>
      </c>
      <c r="AD901" s="5">
        <v>0</v>
      </c>
      <c r="AE901" s="5">
        <f t="shared" si="161"/>
        <v>0</v>
      </c>
      <c r="AF901" s="5">
        <v>0</v>
      </c>
      <c r="AG901" s="6"/>
      <c r="AH901" s="5">
        <v>0</v>
      </c>
      <c r="AI901" s="5">
        <v>0</v>
      </c>
      <c r="AJ901" s="5">
        <v>0</v>
      </c>
      <c r="AK901" s="5">
        <f t="shared" si="162"/>
        <v>0</v>
      </c>
      <c r="AL901" s="5">
        <v>0</v>
      </c>
      <c r="AM901" s="5">
        <v>0</v>
      </c>
      <c r="AN901" s="5">
        <f t="shared" si="163"/>
        <v>0</v>
      </c>
      <c r="AO901" s="5">
        <v>0</v>
      </c>
      <c r="AP901" s="5">
        <v>0</v>
      </c>
      <c r="AQ901" s="5">
        <f t="shared" si="164"/>
        <v>0</v>
      </c>
      <c r="AR901" s="5">
        <v>0</v>
      </c>
      <c r="AS901" s="6"/>
      <c r="AT901" s="5">
        <v>0</v>
      </c>
      <c r="AU901" s="5">
        <v>0</v>
      </c>
      <c r="AV901" t="str">
        <f t="shared" si="157"/>
        <v>N</v>
      </c>
      <c r="AW901" t="s">
        <v>60</v>
      </c>
      <c r="AX901" t="s">
        <v>61</v>
      </c>
      <c r="AY901" t="s">
        <v>62</v>
      </c>
      <c r="AZ901" t="s">
        <v>62</v>
      </c>
      <c r="BA901" t="str">
        <f t="shared" si="158"/>
        <v>N</v>
      </c>
    </row>
    <row r="902" spans="1:53">
      <c r="A902" t="s">
        <v>53</v>
      </c>
      <c r="B902" t="s">
        <v>54</v>
      </c>
      <c r="C902" t="s">
        <v>89</v>
      </c>
      <c r="D902">
        <v>2018</v>
      </c>
      <c r="F902" t="s">
        <v>2431</v>
      </c>
      <c r="G902" t="s">
        <v>2432</v>
      </c>
      <c r="J902" t="s">
        <v>101</v>
      </c>
      <c r="K902" t="s">
        <v>93</v>
      </c>
      <c r="L902" s="5">
        <v>0</v>
      </c>
      <c r="M902" s="5">
        <v>0</v>
      </c>
      <c r="N902" s="5">
        <f t="shared" si="154"/>
        <v>0</v>
      </c>
      <c r="O902" s="5">
        <v>0</v>
      </c>
      <c r="P902" s="5">
        <v>0</v>
      </c>
      <c r="Q902" s="5">
        <f t="shared" si="155"/>
        <v>0</v>
      </c>
      <c r="R902" s="5">
        <v>0</v>
      </c>
      <c r="S902" s="5">
        <v>0</v>
      </c>
      <c r="T902" s="5">
        <f t="shared" si="156"/>
        <v>0</v>
      </c>
      <c r="U902" s="5">
        <v>1</v>
      </c>
      <c r="V902" s="5">
        <v>1</v>
      </c>
      <c r="W902" s="5">
        <v>0</v>
      </c>
      <c r="X902" s="5">
        <v>0</v>
      </c>
      <c r="Y902" s="5">
        <f t="shared" si="159"/>
        <v>0</v>
      </c>
      <c r="Z902" s="5">
        <v>0</v>
      </c>
      <c r="AA902" s="5">
        <v>0</v>
      </c>
      <c r="AB902" s="5">
        <f t="shared" si="160"/>
        <v>0</v>
      </c>
      <c r="AC902" s="5">
        <v>0</v>
      </c>
      <c r="AD902" s="5">
        <v>0</v>
      </c>
      <c r="AE902" s="5">
        <f t="shared" si="161"/>
        <v>0</v>
      </c>
      <c r="AF902" s="5">
        <v>0</v>
      </c>
      <c r="AG902" s="6"/>
      <c r="AH902" s="5">
        <v>0</v>
      </c>
      <c r="AI902" s="5">
        <v>0</v>
      </c>
      <c r="AJ902" s="5">
        <v>0</v>
      </c>
      <c r="AK902" s="5">
        <f t="shared" si="162"/>
        <v>0</v>
      </c>
      <c r="AL902" s="5">
        <v>0</v>
      </c>
      <c r="AM902" s="5">
        <v>0</v>
      </c>
      <c r="AN902" s="5">
        <f t="shared" si="163"/>
        <v>0</v>
      </c>
      <c r="AO902" s="5">
        <v>0</v>
      </c>
      <c r="AP902" s="5">
        <v>0</v>
      </c>
      <c r="AQ902" s="5">
        <f t="shared" si="164"/>
        <v>0</v>
      </c>
      <c r="AR902" s="5">
        <v>0</v>
      </c>
      <c r="AS902" s="6"/>
      <c r="AT902" s="5">
        <v>0</v>
      </c>
      <c r="AU902" s="5">
        <v>0</v>
      </c>
      <c r="AV902" t="str">
        <f t="shared" si="157"/>
        <v>N</v>
      </c>
      <c r="AW902" t="s">
        <v>60</v>
      </c>
      <c r="AX902" t="s">
        <v>60</v>
      </c>
      <c r="AY902" t="s">
        <v>62</v>
      </c>
      <c r="AZ902" t="s">
        <v>62</v>
      </c>
      <c r="BA902" t="str">
        <f t="shared" si="158"/>
        <v>N</v>
      </c>
    </row>
    <row r="903" spans="1:53">
      <c r="A903" t="s">
        <v>53</v>
      </c>
      <c r="B903" t="s">
        <v>54</v>
      </c>
      <c r="C903" t="s">
        <v>89</v>
      </c>
      <c r="D903">
        <v>2018</v>
      </c>
      <c r="F903" t="s">
        <v>2433</v>
      </c>
      <c r="G903" t="s">
        <v>2434</v>
      </c>
      <c r="J903" t="s">
        <v>101</v>
      </c>
      <c r="K903" t="s">
        <v>93</v>
      </c>
      <c r="L903" s="5">
        <v>0</v>
      </c>
      <c r="M903" s="5">
        <v>0</v>
      </c>
      <c r="N903" s="5">
        <f t="shared" si="154"/>
        <v>0</v>
      </c>
      <c r="O903" s="5">
        <v>0</v>
      </c>
      <c r="P903" s="5">
        <v>0</v>
      </c>
      <c r="Q903" s="5">
        <f t="shared" si="155"/>
        <v>0</v>
      </c>
      <c r="R903" s="5">
        <v>0</v>
      </c>
      <c r="S903" s="5">
        <v>0</v>
      </c>
      <c r="T903" s="5">
        <f t="shared" si="156"/>
        <v>0</v>
      </c>
      <c r="U903" s="5">
        <v>1</v>
      </c>
      <c r="V903" s="5">
        <v>1</v>
      </c>
      <c r="W903" s="5">
        <v>0</v>
      </c>
      <c r="X903" s="5">
        <v>0</v>
      </c>
      <c r="Y903" s="5">
        <f t="shared" si="159"/>
        <v>0</v>
      </c>
      <c r="Z903" s="5">
        <v>0</v>
      </c>
      <c r="AA903" s="5">
        <v>0</v>
      </c>
      <c r="AB903" s="5">
        <f t="shared" si="160"/>
        <v>0</v>
      </c>
      <c r="AC903" s="5">
        <v>0</v>
      </c>
      <c r="AD903" s="5">
        <v>0</v>
      </c>
      <c r="AE903" s="5">
        <f t="shared" si="161"/>
        <v>0</v>
      </c>
      <c r="AF903" s="5">
        <v>0</v>
      </c>
      <c r="AG903" s="6"/>
      <c r="AH903" s="5">
        <v>0</v>
      </c>
      <c r="AI903" s="5">
        <v>0</v>
      </c>
      <c r="AJ903" s="5">
        <v>0</v>
      </c>
      <c r="AK903" s="5">
        <f t="shared" si="162"/>
        <v>0</v>
      </c>
      <c r="AL903" s="5">
        <v>0</v>
      </c>
      <c r="AM903" s="5">
        <v>0</v>
      </c>
      <c r="AN903" s="5">
        <f t="shared" si="163"/>
        <v>0</v>
      </c>
      <c r="AO903" s="5">
        <v>0</v>
      </c>
      <c r="AP903" s="5">
        <v>0</v>
      </c>
      <c r="AQ903" s="5">
        <f t="shared" si="164"/>
        <v>0</v>
      </c>
      <c r="AR903" s="5">
        <v>0</v>
      </c>
      <c r="AS903" s="6"/>
      <c r="AT903" s="5">
        <v>0</v>
      </c>
      <c r="AU903" s="5">
        <v>0</v>
      </c>
      <c r="AV903" t="str">
        <f t="shared" si="157"/>
        <v>N</v>
      </c>
      <c r="AW903" t="s">
        <v>60</v>
      </c>
      <c r="AX903" t="s">
        <v>61</v>
      </c>
      <c r="AY903" t="s">
        <v>62</v>
      </c>
      <c r="AZ903" t="s">
        <v>62</v>
      </c>
      <c r="BA903" t="str">
        <f t="shared" si="158"/>
        <v>N</v>
      </c>
    </row>
    <row r="904" spans="1:53">
      <c r="A904" t="s">
        <v>53</v>
      </c>
      <c r="B904" t="s">
        <v>54</v>
      </c>
      <c r="C904" t="s">
        <v>89</v>
      </c>
      <c r="D904">
        <v>2018</v>
      </c>
      <c r="F904" t="s">
        <v>2435</v>
      </c>
      <c r="G904" t="s">
        <v>2436</v>
      </c>
      <c r="J904" t="s">
        <v>101</v>
      </c>
      <c r="K904" t="s">
        <v>93</v>
      </c>
      <c r="L904" s="5">
        <v>0</v>
      </c>
      <c r="M904" s="5">
        <v>0</v>
      </c>
      <c r="N904" s="5">
        <f t="shared" si="154"/>
        <v>0</v>
      </c>
      <c r="O904" s="5">
        <v>0</v>
      </c>
      <c r="P904" s="5">
        <v>0</v>
      </c>
      <c r="Q904" s="5">
        <f t="shared" si="155"/>
        <v>0</v>
      </c>
      <c r="R904" s="5">
        <v>0</v>
      </c>
      <c r="S904" s="5">
        <v>0</v>
      </c>
      <c r="T904" s="5">
        <f t="shared" si="156"/>
        <v>0</v>
      </c>
      <c r="U904" s="5">
        <v>1</v>
      </c>
      <c r="V904" s="5">
        <v>1</v>
      </c>
      <c r="W904" s="5">
        <v>0</v>
      </c>
      <c r="X904" s="5">
        <v>0</v>
      </c>
      <c r="Y904" s="5">
        <f t="shared" si="159"/>
        <v>0</v>
      </c>
      <c r="Z904" s="5">
        <v>0</v>
      </c>
      <c r="AA904" s="5">
        <v>0</v>
      </c>
      <c r="AB904" s="5">
        <f t="shared" si="160"/>
        <v>0</v>
      </c>
      <c r="AC904" s="5">
        <v>0</v>
      </c>
      <c r="AD904" s="5">
        <v>0</v>
      </c>
      <c r="AE904" s="5">
        <f t="shared" si="161"/>
        <v>0</v>
      </c>
      <c r="AF904" s="5">
        <v>0</v>
      </c>
      <c r="AG904" s="6"/>
      <c r="AH904" s="5">
        <v>0</v>
      </c>
      <c r="AI904" s="5">
        <v>0</v>
      </c>
      <c r="AJ904" s="5">
        <v>0</v>
      </c>
      <c r="AK904" s="5">
        <f t="shared" si="162"/>
        <v>0</v>
      </c>
      <c r="AL904" s="5">
        <v>0</v>
      </c>
      <c r="AM904" s="5">
        <v>0</v>
      </c>
      <c r="AN904" s="5">
        <f t="shared" si="163"/>
        <v>0</v>
      </c>
      <c r="AO904" s="5">
        <v>0</v>
      </c>
      <c r="AP904" s="5">
        <v>0</v>
      </c>
      <c r="AQ904" s="5">
        <f t="shared" si="164"/>
        <v>0</v>
      </c>
      <c r="AR904" s="5">
        <v>0</v>
      </c>
      <c r="AS904" s="6"/>
      <c r="AT904" s="5">
        <v>0</v>
      </c>
      <c r="AU904" s="5">
        <v>0</v>
      </c>
      <c r="AV904" t="str">
        <f t="shared" si="157"/>
        <v>N</v>
      </c>
      <c r="AW904" t="s">
        <v>60</v>
      </c>
      <c r="AX904" t="s">
        <v>61</v>
      </c>
      <c r="AY904" t="s">
        <v>62</v>
      </c>
      <c r="AZ904" t="s">
        <v>62</v>
      </c>
      <c r="BA904" t="str">
        <f t="shared" si="158"/>
        <v>N</v>
      </c>
    </row>
    <row r="905" spans="1:53">
      <c r="A905" t="s">
        <v>53</v>
      </c>
      <c r="B905" t="s">
        <v>54</v>
      </c>
      <c r="C905" t="s">
        <v>89</v>
      </c>
      <c r="D905">
        <v>2018</v>
      </c>
      <c r="F905" t="s">
        <v>2437</v>
      </c>
      <c r="G905" t="s">
        <v>2438</v>
      </c>
      <c r="J905" t="s">
        <v>101</v>
      </c>
      <c r="K905" t="s">
        <v>93</v>
      </c>
      <c r="L905" s="5">
        <v>0</v>
      </c>
      <c r="M905" s="5">
        <v>0</v>
      </c>
      <c r="N905" s="5">
        <f t="shared" si="154"/>
        <v>0</v>
      </c>
      <c r="O905" s="5">
        <v>0</v>
      </c>
      <c r="P905" s="5">
        <v>0</v>
      </c>
      <c r="Q905" s="5">
        <f t="shared" si="155"/>
        <v>0</v>
      </c>
      <c r="R905" s="5">
        <v>0</v>
      </c>
      <c r="S905" s="5">
        <v>0</v>
      </c>
      <c r="T905" s="5">
        <f t="shared" si="156"/>
        <v>0</v>
      </c>
      <c r="U905" s="5">
        <v>1</v>
      </c>
      <c r="V905" s="5">
        <v>1</v>
      </c>
      <c r="W905" s="5">
        <v>0</v>
      </c>
      <c r="X905" s="5">
        <v>0</v>
      </c>
      <c r="Y905" s="5">
        <f t="shared" si="159"/>
        <v>0</v>
      </c>
      <c r="Z905" s="5">
        <v>0</v>
      </c>
      <c r="AA905" s="5">
        <v>0</v>
      </c>
      <c r="AB905" s="5">
        <f t="shared" si="160"/>
        <v>0</v>
      </c>
      <c r="AC905" s="5">
        <v>0</v>
      </c>
      <c r="AD905" s="5">
        <v>0</v>
      </c>
      <c r="AE905" s="5">
        <f t="shared" si="161"/>
        <v>0</v>
      </c>
      <c r="AF905" s="5">
        <v>0</v>
      </c>
      <c r="AG905" s="6"/>
      <c r="AH905" s="5">
        <v>0</v>
      </c>
      <c r="AI905" s="5">
        <v>0</v>
      </c>
      <c r="AJ905" s="5">
        <v>0</v>
      </c>
      <c r="AK905" s="5">
        <f t="shared" si="162"/>
        <v>0</v>
      </c>
      <c r="AL905" s="5">
        <v>0</v>
      </c>
      <c r="AM905" s="5">
        <v>0</v>
      </c>
      <c r="AN905" s="5">
        <f t="shared" si="163"/>
        <v>0</v>
      </c>
      <c r="AO905" s="5">
        <v>0</v>
      </c>
      <c r="AP905" s="5">
        <v>0</v>
      </c>
      <c r="AQ905" s="5">
        <f t="shared" si="164"/>
        <v>0</v>
      </c>
      <c r="AR905" s="5">
        <v>0</v>
      </c>
      <c r="AS905" s="6"/>
      <c r="AT905" s="5">
        <v>0</v>
      </c>
      <c r="AU905" s="5">
        <v>0</v>
      </c>
      <c r="AV905" t="str">
        <f t="shared" si="157"/>
        <v>N</v>
      </c>
      <c r="AW905" t="s">
        <v>60</v>
      </c>
      <c r="AX905" t="s">
        <v>61</v>
      </c>
      <c r="AY905" t="s">
        <v>62</v>
      </c>
      <c r="AZ905" t="s">
        <v>62</v>
      </c>
      <c r="BA905" t="str">
        <f t="shared" si="158"/>
        <v>N</v>
      </c>
    </row>
    <row r="906" spans="1:53">
      <c r="A906" t="s">
        <v>53</v>
      </c>
      <c r="B906" t="s">
        <v>54</v>
      </c>
      <c r="C906" t="s">
        <v>89</v>
      </c>
      <c r="D906">
        <v>2018</v>
      </c>
      <c r="F906" t="s">
        <v>146</v>
      </c>
      <c r="G906" t="s">
        <v>2439</v>
      </c>
      <c r="J906" t="s">
        <v>101</v>
      </c>
      <c r="K906" t="s">
        <v>93</v>
      </c>
      <c r="L906" s="5">
        <v>0</v>
      </c>
      <c r="M906" s="5">
        <v>0</v>
      </c>
      <c r="N906" s="5">
        <f t="shared" si="154"/>
        <v>0</v>
      </c>
      <c r="O906" s="5">
        <v>0</v>
      </c>
      <c r="P906" s="5">
        <v>0</v>
      </c>
      <c r="Q906" s="5">
        <f t="shared" si="155"/>
        <v>0</v>
      </c>
      <c r="R906" s="5">
        <v>0</v>
      </c>
      <c r="S906" s="5">
        <v>0</v>
      </c>
      <c r="T906" s="5">
        <f t="shared" si="156"/>
        <v>0</v>
      </c>
      <c r="U906" s="5">
        <v>1</v>
      </c>
      <c r="V906" s="5">
        <v>1</v>
      </c>
      <c r="W906" s="5">
        <v>0</v>
      </c>
      <c r="X906" s="5">
        <v>0</v>
      </c>
      <c r="Y906" s="5">
        <f t="shared" si="159"/>
        <v>0</v>
      </c>
      <c r="Z906" s="5">
        <v>0</v>
      </c>
      <c r="AA906" s="5">
        <v>0</v>
      </c>
      <c r="AB906" s="5">
        <f t="shared" si="160"/>
        <v>0</v>
      </c>
      <c r="AC906" s="5">
        <v>0</v>
      </c>
      <c r="AD906" s="5">
        <v>0</v>
      </c>
      <c r="AE906" s="5">
        <f t="shared" si="161"/>
        <v>0</v>
      </c>
      <c r="AF906" s="5">
        <v>0</v>
      </c>
      <c r="AG906" s="6"/>
      <c r="AH906" s="5">
        <v>0</v>
      </c>
      <c r="AI906" s="5">
        <v>0</v>
      </c>
      <c r="AJ906" s="5">
        <v>0</v>
      </c>
      <c r="AK906" s="5">
        <f t="shared" si="162"/>
        <v>0</v>
      </c>
      <c r="AL906" s="5">
        <v>0</v>
      </c>
      <c r="AM906" s="5">
        <v>0</v>
      </c>
      <c r="AN906" s="5">
        <f t="shared" si="163"/>
        <v>0</v>
      </c>
      <c r="AO906" s="5">
        <v>0</v>
      </c>
      <c r="AP906" s="5">
        <v>0</v>
      </c>
      <c r="AQ906" s="5">
        <f t="shared" si="164"/>
        <v>0</v>
      </c>
      <c r="AR906" s="5">
        <v>0</v>
      </c>
      <c r="AS906" s="6"/>
      <c r="AT906" s="5">
        <v>0</v>
      </c>
      <c r="AU906" s="5">
        <v>0</v>
      </c>
      <c r="AV906" t="str">
        <f t="shared" si="157"/>
        <v>N</v>
      </c>
      <c r="AW906" t="s">
        <v>60</v>
      </c>
      <c r="AX906" t="s">
        <v>61</v>
      </c>
      <c r="AY906" t="s">
        <v>62</v>
      </c>
      <c r="AZ906" t="s">
        <v>62</v>
      </c>
      <c r="BA906" t="str">
        <f t="shared" si="158"/>
        <v>N</v>
      </c>
    </row>
    <row r="907" spans="1:53">
      <c r="A907" t="s">
        <v>53</v>
      </c>
      <c r="B907" t="s">
        <v>54</v>
      </c>
      <c r="C907" t="s">
        <v>89</v>
      </c>
      <c r="D907">
        <v>2018</v>
      </c>
      <c r="F907" t="s">
        <v>2440</v>
      </c>
      <c r="G907" t="s">
        <v>2441</v>
      </c>
      <c r="J907" t="s">
        <v>101</v>
      </c>
      <c r="K907" t="s">
        <v>93</v>
      </c>
      <c r="L907" s="5">
        <v>0</v>
      </c>
      <c r="M907" s="5">
        <v>0</v>
      </c>
      <c r="N907" s="5">
        <f t="shared" si="154"/>
        <v>0</v>
      </c>
      <c r="O907" s="5">
        <v>0</v>
      </c>
      <c r="P907" s="5">
        <v>0</v>
      </c>
      <c r="Q907" s="5">
        <f t="shared" si="155"/>
        <v>0</v>
      </c>
      <c r="R907" s="5">
        <v>0</v>
      </c>
      <c r="S907" s="5">
        <v>0</v>
      </c>
      <c r="T907" s="5">
        <f t="shared" si="156"/>
        <v>0</v>
      </c>
      <c r="U907" s="5">
        <v>1</v>
      </c>
      <c r="V907" s="5">
        <v>1</v>
      </c>
      <c r="W907" s="5">
        <v>0</v>
      </c>
      <c r="X907" s="5">
        <v>0</v>
      </c>
      <c r="Y907" s="5">
        <f t="shared" si="159"/>
        <v>0</v>
      </c>
      <c r="Z907" s="5">
        <v>0</v>
      </c>
      <c r="AA907" s="5">
        <v>0</v>
      </c>
      <c r="AB907" s="5">
        <f t="shared" si="160"/>
        <v>0</v>
      </c>
      <c r="AC907" s="5">
        <v>0</v>
      </c>
      <c r="AD907" s="5">
        <v>0</v>
      </c>
      <c r="AE907" s="5">
        <f t="shared" si="161"/>
        <v>0</v>
      </c>
      <c r="AF907" s="5">
        <v>0</v>
      </c>
      <c r="AG907" s="6"/>
      <c r="AH907" s="5">
        <v>0</v>
      </c>
      <c r="AI907" s="5">
        <v>0</v>
      </c>
      <c r="AJ907" s="5">
        <v>0</v>
      </c>
      <c r="AK907" s="5">
        <f t="shared" si="162"/>
        <v>0</v>
      </c>
      <c r="AL907" s="5">
        <v>0</v>
      </c>
      <c r="AM907" s="5">
        <v>0</v>
      </c>
      <c r="AN907" s="5">
        <f t="shared" si="163"/>
        <v>0</v>
      </c>
      <c r="AO907" s="5">
        <v>0</v>
      </c>
      <c r="AP907" s="5">
        <v>0</v>
      </c>
      <c r="AQ907" s="5">
        <f t="shared" si="164"/>
        <v>0</v>
      </c>
      <c r="AR907" s="5">
        <v>0</v>
      </c>
      <c r="AS907" s="6"/>
      <c r="AT907" s="5">
        <v>0</v>
      </c>
      <c r="AU907" s="5">
        <v>0</v>
      </c>
      <c r="AV907" t="str">
        <f t="shared" si="157"/>
        <v>N</v>
      </c>
      <c r="AW907" t="s">
        <v>60</v>
      </c>
      <c r="AX907" t="s">
        <v>60</v>
      </c>
      <c r="AY907" t="s">
        <v>62</v>
      </c>
      <c r="AZ907" t="s">
        <v>62</v>
      </c>
      <c r="BA907" t="str">
        <f t="shared" si="158"/>
        <v>N</v>
      </c>
    </row>
    <row r="908" spans="1:53">
      <c r="A908" t="s">
        <v>53</v>
      </c>
      <c r="B908" t="s">
        <v>54</v>
      </c>
      <c r="C908" t="s">
        <v>55</v>
      </c>
      <c r="D908">
        <v>2018</v>
      </c>
      <c r="F908" t="s">
        <v>2442</v>
      </c>
      <c r="G908" t="s">
        <v>2443</v>
      </c>
      <c r="J908" t="s">
        <v>101</v>
      </c>
      <c r="K908" t="s">
        <v>93</v>
      </c>
      <c r="L908" s="5">
        <v>0</v>
      </c>
      <c r="M908" s="5">
        <v>0</v>
      </c>
      <c r="N908" s="5">
        <f t="shared" si="154"/>
        <v>0</v>
      </c>
      <c r="O908" s="5">
        <v>0</v>
      </c>
      <c r="P908" s="5">
        <v>0</v>
      </c>
      <c r="Q908" s="5">
        <f t="shared" si="155"/>
        <v>0</v>
      </c>
      <c r="R908" s="5">
        <v>0</v>
      </c>
      <c r="S908" s="5">
        <v>0</v>
      </c>
      <c r="T908" s="5">
        <f t="shared" si="156"/>
        <v>0</v>
      </c>
      <c r="U908" s="5">
        <v>1</v>
      </c>
      <c r="V908" s="5">
        <v>1</v>
      </c>
      <c r="W908" s="5">
        <v>0</v>
      </c>
      <c r="X908" s="5">
        <v>0</v>
      </c>
      <c r="Y908" s="5">
        <f t="shared" si="159"/>
        <v>0</v>
      </c>
      <c r="Z908" s="5">
        <v>0</v>
      </c>
      <c r="AA908" s="5">
        <v>0</v>
      </c>
      <c r="AB908" s="5">
        <f t="shared" si="160"/>
        <v>0</v>
      </c>
      <c r="AC908" s="5">
        <v>0</v>
      </c>
      <c r="AD908" s="5">
        <v>0</v>
      </c>
      <c r="AE908" s="5">
        <f t="shared" si="161"/>
        <v>0</v>
      </c>
      <c r="AF908" s="5">
        <v>0</v>
      </c>
      <c r="AG908" s="6"/>
      <c r="AH908" s="5">
        <v>0</v>
      </c>
      <c r="AI908" s="5">
        <v>0</v>
      </c>
      <c r="AJ908" s="5">
        <v>0</v>
      </c>
      <c r="AK908" s="5">
        <f t="shared" si="162"/>
        <v>0</v>
      </c>
      <c r="AL908" s="5">
        <v>0</v>
      </c>
      <c r="AM908" s="5">
        <v>0</v>
      </c>
      <c r="AN908" s="5">
        <f t="shared" si="163"/>
        <v>0</v>
      </c>
      <c r="AO908" s="5">
        <v>0</v>
      </c>
      <c r="AP908" s="5">
        <v>0</v>
      </c>
      <c r="AQ908" s="5">
        <f t="shared" si="164"/>
        <v>0</v>
      </c>
      <c r="AR908" s="5">
        <v>0</v>
      </c>
      <c r="AS908" s="6"/>
      <c r="AT908" s="5">
        <v>0</v>
      </c>
      <c r="AU908" s="5">
        <v>0</v>
      </c>
      <c r="AV908" t="str">
        <f t="shared" si="157"/>
        <v>N</v>
      </c>
      <c r="AW908" t="s">
        <v>60</v>
      </c>
      <c r="AX908" t="s">
        <v>61</v>
      </c>
      <c r="AY908" t="s">
        <v>62</v>
      </c>
      <c r="AZ908" t="s">
        <v>62</v>
      </c>
      <c r="BA908" t="str">
        <f t="shared" si="158"/>
        <v>N</v>
      </c>
    </row>
    <row r="909" spans="1:53">
      <c r="A909" t="s">
        <v>53</v>
      </c>
      <c r="B909" t="s">
        <v>54</v>
      </c>
      <c r="C909" t="s">
        <v>55</v>
      </c>
      <c r="D909">
        <v>2018</v>
      </c>
      <c r="F909" t="s">
        <v>2444</v>
      </c>
      <c r="G909" t="s">
        <v>2445</v>
      </c>
      <c r="J909" t="s">
        <v>101</v>
      </c>
      <c r="K909" t="s">
        <v>93</v>
      </c>
      <c r="L909" s="5">
        <v>0</v>
      </c>
      <c r="M909" s="5">
        <v>0</v>
      </c>
      <c r="N909" s="5">
        <f t="shared" si="154"/>
        <v>0</v>
      </c>
      <c r="O909" s="5">
        <v>0</v>
      </c>
      <c r="P909" s="5">
        <v>0</v>
      </c>
      <c r="Q909" s="5">
        <f t="shared" si="155"/>
        <v>0</v>
      </c>
      <c r="R909" s="5">
        <v>0</v>
      </c>
      <c r="S909" s="5">
        <v>0</v>
      </c>
      <c r="T909" s="5">
        <f t="shared" si="156"/>
        <v>0</v>
      </c>
      <c r="U909" s="5">
        <v>1</v>
      </c>
      <c r="V909" s="5">
        <v>1</v>
      </c>
      <c r="W909" s="5">
        <v>0</v>
      </c>
      <c r="X909" s="5">
        <v>0</v>
      </c>
      <c r="Y909" s="5">
        <f t="shared" si="159"/>
        <v>0</v>
      </c>
      <c r="Z909" s="5">
        <v>0</v>
      </c>
      <c r="AA909" s="5">
        <v>0</v>
      </c>
      <c r="AB909" s="5">
        <f t="shared" si="160"/>
        <v>0</v>
      </c>
      <c r="AC909" s="5">
        <v>0</v>
      </c>
      <c r="AD909" s="5">
        <v>0</v>
      </c>
      <c r="AE909" s="5">
        <f t="shared" si="161"/>
        <v>0</v>
      </c>
      <c r="AF909" s="5">
        <v>0</v>
      </c>
      <c r="AG909" s="6"/>
      <c r="AH909" s="5">
        <v>0</v>
      </c>
      <c r="AI909" s="5">
        <v>0</v>
      </c>
      <c r="AJ909" s="5">
        <v>0</v>
      </c>
      <c r="AK909" s="5">
        <f t="shared" si="162"/>
        <v>0</v>
      </c>
      <c r="AL909" s="5">
        <v>0</v>
      </c>
      <c r="AM909" s="5">
        <v>0</v>
      </c>
      <c r="AN909" s="5">
        <f t="shared" si="163"/>
        <v>0</v>
      </c>
      <c r="AO909" s="5">
        <v>0</v>
      </c>
      <c r="AP909" s="5">
        <v>0</v>
      </c>
      <c r="AQ909" s="5">
        <f t="shared" si="164"/>
        <v>0</v>
      </c>
      <c r="AR909" s="5">
        <v>0</v>
      </c>
      <c r="AS909" s="6"/>
      <c r="AT909" s="5">
        <v>0</v>
      </c>
      <c r="AU909" s="5">
        <v>0</v>
      </c>
      <c r="AV909" t="str">
        <f t="shared" si="157"/>
        <v>N</v>
      </c>
      <c r="AW909" t="s">
        <v>60</v>
      </c>
      <c r="AX909" t="s">
        <v>61</v>
      </c>
      <c r="AY909" t="s">
        <v>62</v>
      </c>
      <c r="AZ909" t="s">
        <v>62</v>
      </c>
      <c r="BA909" t="str">
        <f t="shared" si="158"/>
        <v>N</v>
      </c>
    </row>
    <row r="910" spans="1:53">
      <c r="A910" t="s">
        <v>53</v>
      </c>
      <c r="B910" t="s">
        <v>54</v>
      </c>
      <c r="C910" t="s">
        <v>89</v>
      </c>
      <c r="D910">
        <v>2018</v>
      </c>
      <c r="F910" t="s">
        <v>2446</v>
      </c>
      <c r="G910" t="s">
        <v>2447</v>
      </c>
      <c r="J910" t="s">
        <v>101</v>
      </c>
      <c r="K910" t="s">
        <v>93</v>
      </c>
      <c r="L910" s="5">
        <v>0</v>
      </c>
      <c r="M910" s="5">
        <v>0</v>
      </c>
      <c r="N910" s="5">
        <f t="shared" si="154"/>
        <v>0</v>
      </c>
      <c r="O910" s="5">
        <v>0</v>
      </c>
      <c r="P910" s="5">
        <v>0</v>
      </c>
      <c r="Q910" s="5">
        <f t="shared" si="155"/>
        <v>0</v>
      </c>
      <c r="R910" s="5">
        <v>0</v>
      </c>
      <c r="S910" s="5">
        <v>0</v>
      </c>
      <c r="T910" s="5">
        <f t="shared" si="156"/>
        <v>0</v>
      </c>
      <c r="U910" s="5">
        <v>1</v>
      </c>
      <c r="V910" s="5">
        <v>1</v>
      </c>
      <c r="W910" s="5">
        <v>0</v>
      </c>
      <c r="X910" s="5">
        <v>0</v>
      </c>
      <c r="Y910" s="5">
        <f t="shared" si="159"/>
        <v>0</v>
      </c>
      <c r="Z910" s="5">
        <v>0</v>
      </c>
      <c r="AA910" s="5">
        <v>0</v>
      </c>
      <c r="AB910" s="5">
        <f t="shared" si="160"/>
        <v>0</v>
      </c>
      <c r="AC910" s="5">
        <v>0</v>
      </c>
      <c r="AD910" s="5">
        <v>0</v>
      </c>
      <c r="AE910" s="5">
        <f t="shared" si="161"/>
        <v>0</v>
      </c>
      <c r="AF910" s="5">
        <v>0</v>
      </c>
      <c r="AG910" s="6"/>
      <c r="AH910" s="5">
        <v>0</v>
      </c>
      <c r="AI910" s="5">
        <v>0</v>
      </c>
      <c r="AJ910" s="5">
        <v>0</v>
      </c>
      <c r="AK910" s="5">
        <f t="shared" si="162"/>
        <v>0</v>
      </c>
      <c r="AL910" s="5">
        <v>0</v>
      </c>
      <c r="AM910" s="5">
        <v>0</v>
      </c>
      <c r="AN910" s="5">
        <f t="shared" si="163"/>
        <v>0</v>
      </c>
      <c r="AO910" s="5">
        <v>0</v>
      </c>
      <c r="AP910" s="5">
        <v>0</v>
      </c>
      <c r="AQ910" s="5">
        <f t="shared" si="164"/>
        <v>0</v>
      </c>
      <c r="AR910" s="5">
        <v>0</v>
      </c>
      <c r="AS910" s="6"/>
      <c r="AT910" s="5">
        <v>0</v>
      </c>
      <c r="AU910" s="5">
        <v>0</v>
      </c>
      <c r="AV910" t="str">
        <f t="shared" si="157"/>
        <v>N</v>
      </c>
      <c r="AW910" t="s">
        <v>60</v>
      </c>
      <c r="AX910" t="s">
        <v>61</v>
      </c>
      <c r="AY910" t="s">
        <v>62</v>
      </c>
      <c r="AZ910" t="s">
        <v>62</v>
      </c>
      <c r="BA910" t="str">
        <f t="shared" si="158"/>
        <v>N</v>
      </c>
    </row>
    <row r="911" spans="1:53">
      <c r="A911" t="s">
        <v>53</v>
      </c>
      <c r="B911" t="s">
        <v>54</v>
      </c>
      <c r="C911" t="s">
        <v>89</v>
      </c>
      <c r="D911">
        <v>2018</v>
      </c>
      <c r="F911" t="s">
        <v>2448</v>
      </c>
      <c r="G911" t="s">
        <v>2449</v>
      </c>
      <c r="J911" t="s">
        <v>101</v>
      </c>
      <c r="K911" t="s">
        <v>93</v>
      </c>
      <c r="L911" s="5">
        <v>0</v>
      </c>
      <c r="M911" s="5">
        <v>0</v>
      </c>
      <c r="N911" s="5">
        <f t="shared" si="154"/>
        <v>0</v>
      </c>
      <c r="O911" s="5">
        <v>0</v>
      </c>
      <c r="P911" s="5">
        <v>0</v>
      </c>
      <c r="Q911" s="5">
        <f t="shared" si="155"/>
        <v>0</v>
      </c>
      <c r="R911" s="5">
        <v>0</v>
      </c>
      <c r="S911" s="5">
        <v>0</v>
      </c>
      <c r="T911" s="5">
        <f t="shared" si="156"/>
        <v>0</v>
      </c>
      <c r="U911" s="5">
        <v>1</v>
      </c>
      <c r="V911" s="5">
        <v>1</v>
      </c>
      <c r="W911" s="5">
        <v>0</v>
      </c>
      <c r="X911" s="5">
        <v>0</v>
      </c>
      <c r="Y911" s="5">
        <f t="shared" si="159"/>
        <v>0</v>
      </c>
      <c r="Z911" s="5">
        <v>0</v>
      </c>
      <c r="AA911" s="5">
        <v>0</v>
      </c>
      <c r="AB911" s="5">
        <f t="shared" si="160"/>
        <v>0</v>
      </c>
      <c r="AC911" s="5">
        <v>0</v>
      </c>
      <c r="AD911" s="5">
        <v>0</v>
      </c>
      <c r="AE911" s="5">
        <f t="shared" si="161"/>
        <v>0</v>
      </c>
      <c r="AF911" s="5">
        <v>0</v>
      </c>
      <c r="AG911" s="6"/>
      <c r="AH911" s="5">
        <v>0</v>
      </c>
      <c r="AI911" s="5">
        <v>0</v>
      </c>
      <c r="AJ911" s="5">
        <v>0</v>
      </c>
      <c r="AK911" s="5">
        <f t="shared" si="162"/>
        <v>0</v>
      </c>
      <c r="AL911" s="5">
        <v>0</v>
      </c>
      <c r="AM911" s="5">
        <v>0</v>
      </c>
      <c r="AN911" s="5">
        <f t="shared" si="163"/>
        <v>0</v>
      </c>
      <c r="AO911" s="5">
        <v>0</v>
      </c>
      <c r="AP911" s="5">
        <v>0</v>
      </c>
      <c r="AQ911" s="5">
        <f t="shared" si="164"/>
        <v>0</v>
      </c>
      <c r="AR911" s="5">
        <v>0</v>
      </c>
      <c r="AS911" s="6"/>
      <c r="AT911" s="5">
        <v>0</v>
      </c>
      <c r="AU911" s="5">
        <v>0</v>
      </c>
      <c r="AV911" t="str">
        <f t="shared" si="157"/>
        <v>N</v>
      </c>
      <c r="AW911" t="s">
        <v>60</v>
      </c>
      <c r="AX911" t="s">
        <v>61</v>
      </c>
      <c r="AY911" t="s">
        <v>62</v>
      </c>
      <c r="AZ911" t="s">
        <v>62</v>
      </c>
      <c r="BA911" t="str">
        <f t="shared" si="158"/>
        <v>N</v>
      </c>
    </row>
    <row r="912" spans="1:53">
      <c r="A912" t="s">
        <v>53</v>
      </c>
      <c r="B912" t="s">
        <v>54</v>
      </c>
      <c r="C912" t="s">
        <v>89</v>
      </c>
      <c r="D912">
        <v>2018</v>
      </c>
      <c r="F912" t="s">
        <v>2450</v>
      </c>
      <c r="G912" t="s">
        <v>2451</v>
      </c>
      <c r="J912" t="s">
        <v>101</v>
      </c>
      <c r="K912" t="s">
        <v>93</v>
      </c>
      <c r="L912" s="5">
        <v>0</v>
      </c>
      <c r="M912" s="5">
        <v>0</v>
      </c>
      <c r="N912" s="5">
        <f t="shared" si="154"/>
        <v>0</v>
      </c>
      <c r="O912" s="5">
        <v>0</v>
      </c>
      <c r="P912" s="5">
        <v>0</v>
      </c>
      <c r="Q912" s="5">
        <f t="shared" si="155"/>
        <v>0</v>
      </c>
      <c r="R912" s="5">
        <v>0</v>
      </c>
      <c r="S912" s="5">
        <v>0</v>
      </c>
      <c r="T912" s="5">
        <f t="shared" si="156"/>
        <v>0</v>
      </c>
      <c r="U912" s="5">
        <v>1</v>
      </c>
      <c r="V912" s="5">
        <v>1</v>
      </c>
      <c r="W912" s="5">
        <v>0</v>
      </c>
      <c r="X912" s="5">
        <v>0</v>
      </c>
      <c r="Y912" s="5">
        <f t="shared" si="159"/>
        <v>0</v>
      </c>
      <c r="Z912" s="5">
        <v>0</v>
      </c>
      <c r="AA912" s="5">
        <v>0</v>
      </c>
      <c r="AB912" s="5">
        <f t="shared" si="160"/>
        <v>0</v>
      </c>
      <c r="AC912" s="5">
        <v>0</v>
      </c>
      <c r="AD912" s="5">
        <v>0</v>
      </c>
      <c r="AE912" s="5">
        <f t="shared" si="161"/>
        <v>0</v>
      </c>
      <c r="AF912" s="5">
        <v>0</v>
      </c>
      <c r="AG912" s="6"/>
      <c r="AH912" s="5">
        <v>0</v>
      </c>
      <c r="AI912" s="5">
        <v>0</v>
      </c>
      <c r="AJ912" s="5">
        <v>0</v>
      </c>
      <c r="AK912" s="5">
        <f t="shared" si="162"/>
        <v>0</v>
      </c>
      <c r="AL912" s="5">
        <v>0</v>
      </c>
      <c r="AM912" s="5">
        <v>0</v>
      </c>
      <c r="AN912" s="5">
        <f t="shared" si="163"/>
        <v>0</v>
      </c>
      <c r="AO912" s="5">
        <v>0</v>
      </c>
      <c r="AP912" s="5">
        <v>0</v>
      </c>
      <c r="AQ912" s="5">
        <f t="shared" si="164"/>
        <v>0</v>
      </c>
      <c r="AR912" s="5">
        <v>0</v>
      </c>
      <c r="AS912" s="6"/>
      <c r="AT912" s="5">
        <v>0</v>
      </c>
      <c r="AU912" s="5">
        <v>0</v>
      </c>
      <c r="AV912" t="str">
        <f t="shared" si="157"/>
        <v>N</v>
      </c>
      <c r="AW912" t="s">
        <v>60</v>
      </c>
      <c r="AX912" t="s">
        <v>61</v>
      </c>
      <c r="AY912" t="s">
        <v>62</v>
      </c>
      <c r="AZ912" t="s">
        <v>62</v>
      </c>
      <c r="BA912" t="str">
        <f t="shared" si="158"/>
        <v>N</v>
      </c>
    </row>
    <row r="913" spans="1:53">
      <c r="A913" t="s">
        <v>53</v>
      </c>
      <c r="B913" t="s">
        <v>54</v>
      </c>
      <c r="C913" t="s">
        <v>89</v>
      </c>
      <c r="D913">
        <v>2018</v>
      </c>
      <c r="F913" t="s">
        <v>2452</v>
      </c>
      <c r="G913" t="s">
        <v>2453</v>
      </c>
      <c r="J913" t="s">
        <v>101</v>
      </c>
      <c r="K913" t="s">
        <v>93</v>
      </c>
      <c r="L913" s="5">
        <v>0</v>
      </c>
      <c r="M913" s="5">
        <v>0</v>
      </c>
      <c r="N913" s="5">
        <f t="shared" si="154"/>
        <v>0</v>
      </c>
      <c r="O913" s="5">
        <v>0</v>
      </c>
      <c r="P913" s="5">
        <v>0</v>
      </c>
      <c r="Q913" s="5">
        <f t="shared" si="155"/>
        <v>0</v>
      </c>
      <c r="R913" s="5">
        <v>0</v>
      </c>
      <c r="S913" s="5">
        <v>0</v>
      </c>
      <c r="T913" s="5">
        <f t="shared" si="156"/>
        <v>0</v>
      </c>
      <c r="U913" s="5">
        <v>1</v>
      </c>
      <c r="V913" s="5">
        <v>1</v>
      </c>
      <c r="W913" s="5">
        <v>0</v>
      </c>
      <c r="X913" s="5">
        <v>0</v>
      </c>
      <c r="Y913" s="5">
        <f t="shared" si="159"/>
        <v>0</v>
      </c>
      <c r="Z913" s="5">
        <v>0</v>
      </c>
      <c r="AA913" s="5">
        <v>0</v>
      </c>
      <c r="AB913" s="5">
        <f t="shared" si="160"/>
        <v>0</v>
      </c>
      <c r="AC913" s="5">
        <v>0</v>
      </c>
      <c r="AD913" s="5">
        <v>0</v>
      </c>
      <c r="AE913" s="5">
        <f t="shared" si="161"/>
        <v>0</v>
      </c>
      <c r="AF913" s="5">
        <v>0</v>
      </c>
      <c r="AG913" s="6"/>
      <c r="AH913" s="5">
        <v>0</v>
      </c>
      <c r="AI913" s="5">
        <v>0</v>
      </c>
      <c r="AJ913" s="5">
        <v>0</v>
      </c>
      <c r="AK913" s="5">
        <f t="shared" si="162"/>
        <v>0</v>
      </c>
      <c r="AL913" s="5">
        <v>0</v>
      </c>
      <c r="AM913" s="5">
        <v>0</v>
      </c>
      <c r="AN913" s="5">
        <f t="shared" si="163"/>
        <v>0</v>
      </c>
      <c r="AO913" s="5">
        <v>0</v>
      </c>
      <c r="AP913" s="5">
        <v>0</v>
      </c>
      <c r="AQ913" s="5">
        <f t="shared" si="164"/>
        <v>0</v>
      </c>
      <c r="AR913" s="5">
        <v>0</v>
      </c>
      <c r="AS913" s="6"/>
      <c r="AT913" s="5">
        <v>0</v>
      </c>
      <c r="AU913" s="5">
        <v>0</v>
      </c>
      <c r="AV913" t="str">
        <f t="shared" si="157"/>
        <v>N</v>
      </c>
      <c r="AW913" t="s">
        <v>60</v>
      </c>
      <c r="AX913" t="s">
        <v>61</v>
      </c>
      <c r="AY913" t="s">
        <v>62</v>
      </c>
      <c r="AZ913" t="s">
        <v>62</v>
      </c>
      <c r="BA913" t="str">
        <f t="shared" si="158"/>
        <v>N</v>
      </c>
    </row>
    <row r="914" spans="1:53">
      <c r="A914" t="s">
        <v>53</v>
      </c>
      <c r="B914" t="s">
        <v>54</v>
      </c>
      <c r="C914" t="s">
        <v>89</v>
      </c>
      <c r="D914">
        <v>2018</v>
      </c>
      <c r="F914" t="s">
        <v>2454</v>
      </c>
      <c r="G914" t="s">
        <v>2455</v>
      </c>
      <c r="J914" t="s">
        <v>101</v>
      </c>
      <c r="K914" t="s">
        <v>93</v>
      </c>
      <c r="L914" s="5">
        <v>0</v>
      </c>
      <c r="M914" s="5">
        <v>0</v>
      </c>
      <c r="N914" s="5">
        <f t="shared" si="154"/>
        <v>0</v>
      </c>
      <c r="O914" s="5">
        <v>0</v>
      </c>
      <c r="P914" s="5">
        <v>0</v>
      </c>
      <c r="Q914" s="5">
        <f t="shared" si="155"/>
        <v>0</v>
      </c>
      <c r="R914" s="5">
        <v>0</v>
      </c>
      <c r="S914" s="5">
        <v>0</v>
      </c>
      <c r="T914" s="5">
        <f t="shared" si="156"/>
        <v>0</v>
      </c>
      <c r="U914" s="5">
        <v>1</v>
      </c>
      <c r="V914" s="5">
        <v>1</v>
      </c>
      <c r="W914" s="5">
        <v>0</v>
      </c>
      <c r="X914" s="5">
        <v>0</v>
      </c>
      <c r="Y914" s="5">
        <f t="shared" si="159"/>
        <v>0</v>
      </c>
      <c r="Z914" s="5">
        <v>0</v>
      </c>
      <c r="AA914" s="5">
        <v>0</v>
      </c>
      <c r="AB914" s="5">
        <f t="shared" si="160"/>
        <v>0</v>
      </c>
      <c r="AC914" s="5">
        <v>0</v>
      </c>
      <c r="AD914" s="5">
        <v>0</v>
      </c>
      <c r="AE914" s="5">
        <f t="shared" si="161"/>
        <v>0</v>
      </c>
      <c r="AF914" s="5">
        <v>0</v>
      </c>
      <c r="AG914" s="6"/>
      <c r="AH914" s="5">
        <v>0</v>
      </c>
      <c r="AI914" s="5">
        <v>0</v>
      </c>
      <c r="AJ914" s="5">
        <v>0</v>
      </c>
      <c r="AK914" s="5">
        <f t="shared" si="162"/>
        <v>0</v>
      </c>
      <c r="AL914" s="5">
        <v>0</v>
      </c>
      <c r="AM914" s="5">
        <v>0</v>
      </c>
      <c r="AN914" s="5">
        <f t="shared" si="163"/>
        <v>0</v>
      </c>
      <c r="AO914" s="5">
        <v>0</v>
      </c>
      <c r="AP914" s="5">
        <v>0</v>
      </c>
      <c r="AQ914" s="5">
        <f t="shared" si="164"/>
        <v>0</v>
      </c>
      <c r="AR914" s="5">
        <v>0</v>
      </c>
      <c r="AS914" s="6"/>
      <c r="AT914" s="5">
        <v>0</v>
      </c>
      <c r="AU914" s="5">
        <v>0</v>
      </c>
      <c r="AV914" t="str">
        <f t="shared" si="157"/>
        <v>N</v>
      </c>
      <c r="AW914" t="s">
        <v>60</v>
      </c>
      <c r="AX914" t="s">
        <v>61</v>
      </c>
      <c r="AY914" t="s">
        <v>62</v>
      </c>
      <c r="AZ914" t="s">
        <v>62</v>
      </c>
      <c r="BA914" t="str">
        <f t="shared" si="158"/>
        <v>N</v>
      </c>
    </row>
    <row r="915" spans="1:53">
      <c r="A915" t="s">
        <v>53</v>
      </c>
      <c r="B915" t="s">
        <v>54</v>
      </c>
      <c r="C915" t="s">
        <v>89</v>
      </c>
      <c r="D915">
        <v>2018</v>
      </c>
      <c r="F915" t="s">
        <v>318</v>
      </c>
      <c r="G915" t="s">
        <v>319</v>
      </c>
      <c r="J915" t="s">
        <v>101</v>
      </c>
      <c r="K915" t="s">
        <v>93</v>
      </c>
      <c r="L915" s="5">
        <v>0</v>
      </c>
      <c r="M915" s="5">
        <v>0</v>
      </c>
      <c r="N915" s="5">
        <f t="shared" si="154"/>
        <v>0</v>
      </c>
      <c r="O915" s="5">
        <v>0</v>
      </c>
      <c r="P915" s="5">
        <v>0</v>
      </c>
      <c r="Q915" s="5">
        <f t="shared" si="155"/>
        <v>0</v>
      </c>
      <c r="R915" s="5">
        <v>0</v>
      </c>
      <c r="S915" s="5">
        <v>0</v>
      </c>
      <c r="T915" s="5">
        <f t="shared" si="156"/>
        <v>0</v>
      </c>
      <c r="U915" s="5">
        <v>1</v>
      </c>
      <c r="V915" s="5">
        <v>1</v>
      </c>
      <c r="W915" s="5">
        <v>0</v>
      </c>
      <c r="X915" s="5">
        <v>0</v>
      </c>
      <c r="Y915" s="5">
        <f t="shared" si="159"/>
        <v>0</v>
      </c>
      <c r="Z915" s="5">
        <v>0</v>
      </c>
      <c r="AA915" s="5">
        <v>0</v>
      </c>
      <c r="AB915" s="5">
        <f t="shared" si="160"/>
        <v>0</v>
      </c>
      <c r="AC915" s="5">
        <v>0</v>
      </c>
      <c r="AD915" s="5">
        <v>0</v>
      </c>
      <c r="AE915" s="5">
        <f t="shared" si="161"/>
        <v>0</v>
      </c>
      <c r="AF915" s="5">
        <v>0</v>
      </c>
      <c r="AG915" s="6"/>
      <c r="AH915" s="5">
        <v>0</v>
      </c>
      <c r="AI915" s="5">
        <v>0</v>
      </c>
      <c r="AJ915" s="5">
        <v>0</v>
      </c>
      <c r="AK915" s="5">
        <f t="shared" si="162"/>
        <v>0</v>
      </c>
      <c r="AL915" s="5">
        <v>0</v>
      </c>
      <c r="AM915" s="5">
        <v>0</v>
      </c>
      <c r="AN915" s="5">
        <f t="shared" si="163"/>
        <v>0</v>
      </c>
      <c r="AO915" s="5">
        <v>0</v>
      </c>
      <c r="AP915" s="5">
        <v>0</v>
      </c>
      <c r="AQ915" s="5">
        <f t="shared" si="164"/>
        <v>0</v>
      </c>
      <c r="AR915" s="5">
        <v>0</v>
      </c>
      <c r="AS915" s="6"/>
      <c r="AT915" s="5">
        <v>0</v>
      </c>
      <c r="AU915" s="5">
        <v>0</v>
      </c>
      <c r="AV915" t="str">
        <f t="shared" si="157"/>
        <v>N</v>
      </c>
      <c r="AW915" t="s">
        <v>60</v>
      </c>
      <c r="AX915" t="s">
        <v>61</v>
      </c>
      <c r="AY915" t="s">
        <v>62</v>
      </c>
      <c r="AZ915" t="s">
        <v>62</v>
      </c>
      <c r="BA915" t="str">
        <f t="shared" si="158"/>
        <v>N</v>
      </c>
    </row>
    <row r="916" spans="1:53">
      <c r="A916" t="s">
        <v>53</v>
      </c>
      <c r="B916" t="s">
        <v>54</v>
      </c>
      <c r="C916" t="s">
        <v>89</v>
      </c>
      <c r="D916">
        <v>2018</v>
      </c>
      <c r="F916" t="s">
        <v>2456</v>
      </c>
      <c r="G916" t="s">
        <v>2457</v>
      </c>
      <c r="J916" t="s">
        <v>101</v>
      </c>
      <c r="K916" t="s">
        <v>93</v>
      </c>
      <c r="L916" s="5">
        <v>0</v>
      </c>
      <c r="M916" s="5">
        <v>0</v>
      </c>
      <c r="N916" s="5">
        <f t="shared" si="154"/>
        <v>0</v>
      </c>
      <c r="O916" s="5">
        <v>0</v>
      </c>
      <c r="P916" s="5">
        <v>0</v>
      </c>
      <c r="Q916" s="5">
        <f t="shared" si="155"/>
        <v>0</v>
      </c>
      <c r="R916" s="5">
        <v>0</v>
      </c>
      <c r="S916" s="5">
        <v>0</v>
      </c>
      <c r="T916" s="5">
        <f t="shared" si="156"/>
        <v>0</v>
      </c>
      <c r="U916" s="5">
        <v>1</v>
      </c>
      <c r="V916" s="5">
        <v>1</v>
      </c>
      <c r="W916" s="5">
        <v>0</v>
      </c>
      <c r="X916" s="5">
        <v>0</v>
      </c>
      <c r="Y916" s="5">
        <f t="shared" si="159"/>
        <v>0</v>
      </c>
      <c r="Z916" s="5">
        <v>0</v>
      </c>
      <c r="AA916" s="5">
        <v>0</v>
      </c>
      <c r="AB916" s="5">
        <f t="shared" si="160"/>
        <v>0</v>
      </c>
      <c r="AC916" s="5">
        <v>0</v>
      </c>
      <c r="AD916" s="5">
        <v>0</v>
      </c>
      <c r="AE916" s="5">
        <f t="shared" si="161"/>
        <v>0</v>
      </c>
      <c r="AF916" s="5">
        <v>0</v>
      </c>
      <c r="AG916" s="6"/>
      <c r="AH916" s="5">
        <v>0</v>
      </c>
      <c r="AI916" s="5">
        <v>0</v>
      </c>
      <c r="AJ916" s="5">
        <v>0</v>
      </c>
      <c r="AK916" s="5">
        <f t="shared" si="162"/>
        <v>0</v>
      </c>
      <c r="AL916" s="5">
        <v>0</v>
      </c>
      <c r="AM916" s="5">
        <v>0</v>
      </c>
      <c r="AN916" s="5">
        <f t="shared" si="163"/>
        <v>0</v>
      </c>
      <c r="AO916" s="5">
        <v>0</v>
      </c>
      <c r="AP916" s="5">
        <v>0</v>
      </c>
      <c r="AQ916" s="5">
        <f t="shared" si="164"/>
        <v>0</v>
      </c>
      <c r="AR916" s="5">
        <v>0</v>
      </c>
      <c r="AS916" s="6"/>
      <c r="AT916" s="5">
        <v>0</v>
      </c>
      <c r="AU916" s="5">
        <v>0</v>
      </c>
      <c r="AV916" t="str">
        <f t="shared" si="157"/>
        <v>N</v>
      </c>
      <c r="AW916" t="s">
        <v>60</v>
      </c>
      <c r="AX916" t="s">
        <v>61</v>
      </c>
      <c r="AY916" t="s">
        <v>62</v>
      </c>
      <c r="AZ916" t="s">
        <v>62</v>
      </c>
      <c r="BA916" t="str">
        <f t="shared" si="158"/>
        <v>N</v>
      </c>
    </row>
    <row r="917" spans="1:53">
      <c r="A917" t="s">
        <v>53</v>
      </c>
      <c r="B917" t="s">
        <v>54</v>
      </c>
      <c r="C917" t="s">
        <v>89</v>
      </c>
      <c r="D917">
        <v>2018</v>
      </c>
      <c r="F917" t="s">
        <v>2458</v>
      </c>
      <c r="G917" t="s">
        <v>2459</v>
      </c>
      <c r="J917" t="s">
        <v>58</v>
      </c>
      <c r="K917" t="s">
        <v>59</v>
      </c>
      <c r="L917" s="5">
        <v>0</v>
      </c>
      <c r="M917" s="5">
        <v>0</v>
      </c>
      <c r="N917" s="5">
        <f t="shared" si="154"/>
        <v>0</v>
      </c>
      <c r="O917" s="5">
        <v>0</v>
      </c>
      <c r="P917" s="5">
        <v>0</v>
      </c>
      <c r="Q917" s="5">
        <f t="shared" si="155"/>
        <v>0</v>
      </c>
      <c r="R917" s="5">
        <v>0</v>
      </c>
      <c r="S917" s="5">
        <v>0</v>
      </c>
      <c r="T917" s="5">
        <f t="shared" si="156"/>
        <v>0</v>
      </c>
      <c r="U917" s="5">
        <v>1</v>
      </c>
      <c r="V917" s="5">
        <v>1</v>
      </c>
      <c r="W917" s="5">
        <v>0</v>
      </c>
      <c r="X917" s="5">
        <v>0</v>
      </c>
      <c r="Y917" s="5">
        <f t="shared" si="159"/>
        <v>0</v>
      </c>
      <c r="Z917" s="5">
        <v>0</v>
      </c>
      <c r="AA917" s="5">
        <v>0</v>
      </c>
      <c r="AB917" s="5">
        <f t="shared" si="160"/>
        <v>0</v>
      </c>
      <c r="AC917" s="5">
        <v>0</v>
      </c>
      <c r="AD917" s="5">
        <v>0</v>
      </c>
      <c r="AE917" s="5">
        <f t="shared" si="161"/>
        <v>0</v>
      </c>
      <c r="AF917" s="5">
        <v>1</v>
      </c>
      <c r="AG917" s="6">
        <v>43356</v>
      </c>
      <c r="AH917" s="5">
        <v>1</v>
      </c>
      <c r="AI917" s="5">
        <v>0</v>
      </c>
      <c r="AJ917" s="5">
        <v>0</v>
      </c>
      <c r="AK917" s="5">
        <f t="shared" si="162"/>
        <v>0</v>
      </c>
      <c r="AL917" s="5">
        <v>0</v>
      </c>
      <c r="AM917" s="5">
        <v>0</v>
      </c>
      <c r="AN917" s="5">
        <f t="shared" si="163"/>
        <v>0</v>
      </c>
      <c r="AO917" s="5">
        <v>0</v>
      </c>
      <c r="AP917" s="5">
        <v>0</v>
      </c>
      <c r="AQ917" s="5">
        <f t="shared" si="164"/>
        <v>0</v>
      </c>
      <c r="AR917" s="5">
        <v>0</v>
      </c>
      <c r="AS917" s="6"/>
      <c r="AT917" s="5">
        <v>0</v>
      </c>
      <c r="AU917" s="5">
        <v>0</v>
      </c>
      <c r="AV917" t="str">
        <f t="shared" si="157"/>
        <v>N</v>
      </c>
      <c r="AW917" t="s">
        <v>60</v>
      </c>
      <c r="AX917" t="s">
        <v>60</v>
      </c>
      <c r="AY917" t="s">
        <v>62</v>
      </c>
      <c r="AZ917" t="s">
        <v>62</v>
      </c>
      <c r="BA917" t="str">
        <f t="shared" si="158"/>
        <v>N</v>
      </c>
    </row>
    <row r="918" spans="1:53">
      <c r="A918" t="s">
        <v>53</v>
      </c>
      <c r="B918" t="s">
        <v>54</v>
      </c>
      <c r="C918" t="s">
        <v>89</v>
      </c>
      <c r="D918">
        <v>2018</v>
      </c>
      <c r="F918" t="s">
        <v>2460</v>
      </c>
      <c r="G918" t="s">
        <v>2461</v>
      </c>
      <c r="J918" t="s">
        <v>58</v>
      </c>
      <c r="K918" t="s">
        <v>59</v>
      </c>
      <c r="L918" s="5">
        <v>0</v>
      </c>
      <c r="M918" s="5">
        <v>0</v>
      </c>
      <c r="N918" s="5">
        <f t="shared" si="154"/>
        <v>0</v>
      </c>
      <c r="O918" s="5">
        <v>0</v>
      </c>
      <c r="P918" s="5">
        <v>0</v>
      </c>
      <c r="Q918" s="5">
        <f t="shared" si="155"/>
        <v>0</v>
      </c>
      <c r="R918" s="5">
        <v>0</v>
      </c>
      <c r="S918" s="5">
        <v>0</v>
      </c>
      <c r="T918" s="5">
        <f t="shared" si="156"/>
        <v>0</v>
      </c>
      <c r="U918" s="5">
        <v>1</v>
      </c>
      <c r="V918" s="5">
        <v>1</v>
      </c>
      <c r="W918" s="5">
        <v>0</v>
      </c>
      <c r="X918" s="5">
        <v>0</v>
      </c>
      <c r="Y918" s="5">
        <f t="shared" si="159"/>
        <v>0</v>
      </c>
      <c r="Z918" s="5">
        <v>0</v>
      </c>
      <c r="AA918" s="5">
        <v>0</v>
      </c>
      <c r="AB918" s="5">
        <f t="shared" si="160"/>
        <v>0</v>
      </c>
      <c r="AC918" s="5">
        <v>0</v>
      </c>
      <c r="AD918" s="5">
        <v>0</v>
      </c>
      <c r="AE918" s="5">
        <f t="shared" si="161"/>
        <v>0</v>
      </c>
      <c r="AF918" s="5">
        <v>1</v>
      </c>
      <c r="AG918" s="6">
        <v>43402</v>
      </c>
      <c r="AH918" s="5">
        <v>1</v>
      </c>
      <c r="AI918" s="5">
        <v>0</v>
      </c>
      <c r="AJ918" s="5">
        <v>0</v>
      </c>
      <c r="AK918" s="5">
        <f t="shared" si="162"/>
        <v>0</v>
      </c>
      <c r="AL918" s="5">
        <v>0</v>
      </c>
      <c r="AM918" s="5">
        <v>0</v>
      </c>
      <c r="AN918" s="5">
        <f t="shared" si="163"/>
        <v>0</v>
      </c>
      <c r="AO918" s="5">
        <v>0</v>
      </c>
      <c r="AP918" s="5">
        <v>0</v>
      </c>
      <c r="AQ918" s="5">
        <f t="shared" si="164"/>
        <v>0</v>
      </c>
      <c r="AR918" s="5">
        <v>0</v>
      </c>
      <c r="AS918" s="6"/>
      <c r="AT918" s="5">
        <v>0</v>
      </c>
      <c r="AU918" s="5">
        <v>0</v>
      </c>
      <c r="AV918" t="str">
        <f t="shared" si="157"/>
        <v>N</v>
      </c>
      <c r="AW918" t="s">
        <v>60</v>
      </c>
      <c r="AX918" t="s">
        <v>60</v>
      </c>
      <c r="AY918" t="s">
        <v>62</v>
      </c>
      <c r="AZ918" t="s">
        <v>62</v>
      </c>
      <c r="BA918" t="str">
        <f t="shared" si="158"/>
        <v>N</v>
      </c>
    </row>
    <row r="919" spans="1:53">
      <c r="A919" t="s">
        <v>53</v>
      </c>
      <c r="B919" t="s">
        <v>54</v>
      </c>
      <c r="C919" t="s">
        <v>55</v>
      </c>
      <c r="D919">
        <v>2018</v>
      </c>
      <c r="F919" t="s">
        <v>2462</v>
      </c>
      <c r="G919" t="s">
        <v>2463</v>
      </c>
      <c r="J919" t="s">
        <v>58</v>
      </c>
      <c r="K919" t="s">
        <v>59</v>
      </c>
      <c r="L919" s="5">
        <v>0</v>
      </c>
      <c r="M919" s="5">
        <v>0</v>
      </c>
      <c r="N919" s="5">
        <f t="shared" si="154"/>
        <v>0</v>
      </c>
      <c r="O919" s="5">
        <v>0</v>
      </c>
      <c r="P919" s="5">
        <v>0</v>
      </c>
      <c r="Q919" s="5">
        <f t="shared" si="155"/>
        <v>0</v>
      </c>
      <c r="R919" s="5">
        <v>0</v>
      </c>
      <c r="S919" s="5">
        <v>0</v>
      </c>
      <c r="T919" s="5">
        <f t="shared" si="156"/>
        <v>0</v>
      </c>
      <c r="U919" s="5">
        <v>1</v>
      </c>
      <c r="V919" s="5">
        <v>1</v>
      </c>
      <c r="W919" s="5">
        <v>0</v>
      </c>
      <c r="X919" s="5">
        <v>0</v>
      </c>
      <c r="Y919" s="5">
        <f t="shared" si="159"/>
        <v>0</v>
      </c>
      <c r="Z919" s="5">
        <v>0</v>
      </c>
      <c r="AA919" s="5">
        <v>0</v>
      </c>
      <c r="AB919" s="5">
        <f t="shared" si="160"/>
        <v>0</v>
      </c>
      <c r="AC919" s="5">
        <v>0</v>
      </c>
      <c r="AD919" s="5">
        <v>0</v>
      </c>
      <c r="AE919" s="5">
        <f t="shared" si="161"/>
        <v>0</v>
      </c>
      <c r="AF919" s="5">
        <v>1</v>
      </c>
      <c r="AG919" s="6">
        <v>43312</v>
      </c>
      <c r="AH919" s="5">
        <v>1</v>
      </c>
      <c r="AI919" s="5">
        <v>0</v>
      </c>
      <c r="AJ919" s="5">
        <v>0</v>
      </c>
      <c r="AK919" s="5">
        <f t="shared" si="162"/>
        <v>0</v>
      </c>
      <c r="AL919" s="5">
        <v>0</v>
      </c>
      <c r="AM919" s="5">
        <v>0</v>
      </c>
      <c r="AN919" s="5">
        <f t="shared" si="163"/>
        <v>0</v>
      </c>
      <c r="AO919" s="5">
        <v>0</v>
      </c>
      <c r="AP919" s="5">
        <v>0</v>
      </c>
      <c r="AQ919" s="5">
        <f t="shared" si="164"/>
        <v>0</v>
      </c>
      <c r="AR919" s="5">
        <v>0</v>
      </c>
      <c r="AS919" s="6"/>
      <c r="AT919" s="5">
        <v>0</v>
      </c>
      <c r="AU919" s="5">
        <v>0</v>
      </c>
      <c r="AV919" t="str">
        <f t="shared" si="157"/>
        <v>N</v>
      </c>
      <c r="AW919" t="s">
        <v>60</v>
      </c>
      <c r="AX919" t="s">
        <v>61</v>
      </c>
      <c r="AY919" t="s">
        <v>62</v>
      </c>
      <c r="AZ919" t="s">
        <v>62</v>
      </c>
      <c r="BA919" t="str">
        <f t="shared" si="158"/>
        <v>N</v>
      </c>
    </row>
    <row r="920" spans="1:53">
      <c r="A920" t="s">
        <v>53</v>
      </c>
      <c r="B920" t="s">
        <v>54</v>
      </c>
      <c r="C920" t="s">
        <v>55</v>
      </c>
      <c r="D920">
        <v>2018</v>
      </c>
      <c r="F920" t="s">
        <v>2464</v>
      </c>
      <c r="G920" t="s">
        <v>2465</v>
      </c>
      <c r="J920" t="s">
        <v>58</v>
      </c>
      <c r="K920" t="s">
        <v>59</v>
      </c>
      <c r="L920" s="5">
        <v>0</v>
      </c>
      <c r="M920" s="5">
        <v>0</v>
      </c>
      <c r="N920" s="5">
        <f t="shared" si="154"/>
        <v>0</v>
      </c>
      <c r="O920" s="5">
        <v>0</v>
      </c>
      <c r="P920" s="5">
        <v>0</v>
      </c>
      <c r="Q920" s="5">
        <f t="shared" si="155"/>
        <v>0</v>
      </c>
      <c r="R920" s="5">
        <v>0</v>
      </c>
      <c r="S920" s="5">
        <v>0</v>
      </c>
      <c r="T920" s="5">
        <f t="shared" si="156"/>
        <v>0</v>
      </c>
      <c r="U920" s="5">
        <v>1</v>
      </c>
      <c r="V920" s="5">
        <v>1</v>
      </c>
      <c r="W920" s="5">
        <v>0</v>
      </c>
      <c r="X920" s="5">
        <v>0</v>
      </c>
      <c r="Y920" s="5">
        <f t="shared" si="159"/>
        <v>0</v>
      </c>
      <c r="Z920" s="5">
        <v>0</v>
      </c>
      <c r="AA920" s="5">
        <v>0</v>
      </c>
      <c r="AB920" s="5">
        <f t="shared" si="160"/>
        <v>0</v>
      </c>
      <c r="AC920" s="5">
        <v>0</v>
      </c>
      <c r="AD920" s="5">
        <v>0</v>
      </c>
      <c r="AE920" s="5">
        <f t="shared" si="161"/>
        <v>0</v>
      </c>
      <c r="AF920" s="5">
        <v>1</v>
      </c>
      <c r="AG920" s="6">
        <v>43445</v>
      </c>
      <c r="AH920" s="5">
        <v>1</v>
      </c>
      <c r="AI920" s="5">
        <v>0</v>
      </c>
      <c r="AJ920" s="5">
        <v>0</v>
      </c>
      <c r="AK920" s="5">
        <f t="shared" si="162"/>
        <v>0</v>
      </c>
      <c r="AL920" s="5">
        <v>0</v>
      </c>
      <c r="AM920" s="5">
        <v>0</v>
      </c>
      <c r="AN920" s="5">
        <f t="shared" si="163"/>
        <v>0</v>
      </c>
      <c r="AO920" s="5">
        <v>0</v>
      </c>
      <c r="AP920" s="5">
        <v>0</v>
      </c>
      <c r="AQ920" s="5">
        <f t="shared" si="164"/>
        <v>0</v>
      </c>
      <c r="AR920" s="5">
        <v>0</v>
      </c>
      <c r="AS920" s="6"/>
      <c r="AT920" s="5">
        <v>0</v>
      </c>
      <c r="AU920" s="5">
        <v>0</v>
      </c>
      <c r="AV920" t="str">
        <f t="shared" si="157"/>
        <v>N</v>
      </c>
      <c r="AW920" t="s">
        <v>60</v>
      </c>
      <c r="AX920" t="s">
        <v>61</v>
      </c>
      <c r="AY920" t="s">
        <v>62</v>
      </c>
      <c r="AZ920" t="s">
        <v>62</v>
      </c>
      <c r="BA920" t="str">
        <f t="shared" si="158"/>
        <v>N</v>
      </c>
    </row>
    <row r="921" spans="1:53">
      <c r="A921" t="s">
        <v>53</v>
      </c>
      <c r="B921" t="s">
        <v>54</v>
      </c>
      <c r="C921" t="s">
        <v>55</v>
      </c>
      <c r="D921">
        <v>2018</v>
      </c>
      <c r="F921" t="s">
        <v>2466</v>
      </c>
      <c r="G921" t="s">
        <v>2467</v>
      </c>
      <c r="J921" t="s">
        <v>58</v>
      </c>
      <c r="K921" t="s">
        <v>59</v>
      </c>
      <c r="L921" s="5">
        <v>0</v>
      </c>
      <c r="M921" s="5">
        <v>0</v>
      </c>
      <c r="N921" s="5">
        <f t="shared" si="154"/>
        <v>0</v>
      </c>
      <c r="O921" s="5">
        <v>0</v>
      </c>
      <c r="P921" s="5">
        <v>0</v>
      </c>
      <c r="Q921" s="5">
        <f t="shared" si="155"/>
        <v>0</v>
      </c>
      <c r="R921" s="5">
        <v>0</v>
      </c>
      <c r="S921" s="5">
        <v>0</v>
      </c>
      <c r="T921" s="5">
        <f t="shared" si="156"/>
        <v>0</v>
      </c>
      <c r="U921" s="5">
        <v>1</v>
      </c>
      <c r="V921" s="5">
        <v>1</v>
      </c>
      <c r="W921" s="5">
        <v>0</v>
      </c>
      <c r="X921" s="5">
        <v>0</v>
      </c>
      <c r="Y921" s="5">
        <f t="shared" si="159"/>
        <v>0</v>
      </c>
      <c r="Z921" s="5">
        <v>0</v>
      </c>
      <c r="AA921" s="5">
        <v>0</v>
      </c>
      <c r="AB921" s="5">
        <f t="shared" si="160"/>
        <v>0</v>
      </c>
      <c r="AC921" s="5">
        <v>0</v>
      </c>
      <c r="AD921" s="5">
        <v>0</v>
      </c>
      <c r="AE921" s="5">
        <f t="shared" si="161"/>
        <v>0</v>
      </c>
      <c r="AF921" s="5">
        <v>1</v>
      </c>
      <c r="AG921" s="6">
        <v>43446</v>
      </c>
      <c r="AH921" s="5">
        <v>1</v>
      </c>
      <c r="AI921" s="5">
        <v>0</v>
      </c>
      <c r="AJ921" s="5">
        <v>0</v>
      </c>
      <c r="AK921" s="5">
        <f t="shared" si="162"/>
        <v>0</v>
      </c>
      <c r="AL921" s="5">
        <v>0</v>
      </c>
      <c r="AM921" s="5">
        <v>0</v>
      </c>
      <c r="AN921" s="5">
        <f t="shared" si="163"/>
        <v>0</v>
      </c>
      <c r="AO921" s="5">
        <v>0</v>
      </c>
      <c r="AP921" s="5">
        <v>0</v>
      </c>
      <c r="AQ921" s="5">
        <f t="shared" si="164"/>
        <v>0</v>
      </c>
      <c r="AR921" s="5">
        <v>0</v>
      </c>
      <c r="AS921" s="6"/>
      <c r="AT921" s="5">
        <v>0</v>
      </c>
      <c r="AU921" s="5">
        <v>0</v>
      </c>
      <c r="AV921" t="str">
        <f t="shared" si="157"/>
        <v>N</v>
      </c>
      <c r="AW921" t="s">
        <v>60</v>
      </c>
      <c r="AX921" t="s">
        <v>61</v>
      </c>
      <c r="AY921" t="s">
        <v>62</v>
      </c>
      <c r="AZ921" t="s">
        <v>62</v>
      </c>
      <c r="BA921" t="str">
        <f t="shared" si="158"/>
        <v>N</v>
      </c>
    </row>
    <row r="922" spans="1:53">
      <c r="A922" t="s">
        <v>53</v>
      </c>
      <c r="B922" t="s">
        <v>54</v>
      </c>
      <c r="C922" t="s">
        <v>89</v>
      </c>
      <c r="D922">
        <v>2018</v>
      </c>
      <c r="F922" t="s">
        <v>2468</v>
      </c>
      <c r="G922" t="s">
        <v>2469</v>
      </c>
      <c r="J922" t="s">
        <v>58</v>
      </c>
      <c r="K922" t="s">
        <v>59</v>
      </c>
      <c r="L922" s="5">
        <v>0</v>
      </c>
      <c r="M922" s="5">
        <v>0</v>
      </c>
      <c r="N922" s="5">
        <f t="shared" si="154"/>
        <v>0</v>
      </c>
      <c r="O922" s="5">
        <v>0</v>
      </c>
      <c r="P922" s="5">
        <v>0</v>
      </c>
      <c r="Q922" s="5">
        <f t="shared" si="155"/>
        <v>0</v>
      </c>
      <c r="R922" s="5">
        <v>0</v>
      </c>
      <c r="S922" s="5">
        <v>0</v>
      </c>
      <c r="T922" s="5">
        <f t="shared" si="156"/>
        <v>0</v>
      </c>
      <c r="U922" s="5">
        <v>1</v>
      </c>
      <c r="V922" s="5">
        <v>1</v>
      </c>
      <c r="W922" s="5">
        <v>0</v>
      </c>
      <c r="X922" s="5">
        <v>0</v>
      </c>
      <c r="Y922" s="5">
        <f t="shared" si="159"/>
        <v>0</v>
      </c>
      <c r="Z922" s="5">
        <v>0</v>
      </c>
      <c r="AA922" s="5">
        <v>0</v>
      </c>
      <c r="AB922" s="5">
        <f t="shared" si="160"/>
        <v>0</v>
      </c>
      <c r="AC922" s="5">
        <v>0</v>
      </c>
      <c r="AD922" s="5">
        <v>0</v>
      </c>
      <c r="AE922" s="5">
        <f t="shared" si="161"/>
        <v>0</v>
      </c>
      <c r="AF922" s="5">
        <v>1</v>
      </c>
      <c r="AG922" s="6">
        <v>43375</v>
      </c>
      <c r="AH922" s="5">
        <v>1</v>
      </c>
      <c r="AI922" s="5">
        <v>0</v>
      </c>
      <c r="AJ922" s="5">
        <v>0</v>
      </c>
      <c r="AK922" s="5">
        <f t="shared" si="162"/>
        <v>0</v>
      </c>
      <c r="AL922" s="5">
        <v>0</v>
      </c>
      <c r="AM922" s="5">
        <v>0</v>
      </c>
      <c r="AN922" s="5">
        <f t="shared" si="163"/>
        <v>0</v>
      </c>
      <c r="AO922" s="5">
        <v>0</v>
      </c>
      <c r="AP922" s="5">
        <v>0</v>
      </c>
      <c r="AQ922" s="5">
        <f t="shared" si="164"/>
        <v>0</v>
      </c>
      <c r="AR922" s="5">
        <v>0</v>
      </c>
      <c r="AS922" s="6"/>
      <c r="AT922" s="5">
        <v>0</v>
      </c>
      <c r="AU922" s="5">
        <v>0</v>
      </c>
      <c r="AV922" t="str">
        <f t="shared" si="157"/>
        <v>N</v>
      </c>
      <c r="AW922" t="s">
        <v>60</v>
      </c>
      <c r="AX922" t="s">
        <v>61</v>
      </c>
      <c r="AY922" t="s">
        <v>62</v>
      </c>
      <c r="AZ922" t="s">
        <v>62</v>
      </c>
      <c r="BA922" t="str">
        <f t="shared" si="158"/>
        <v>N</v>
      </c>
    </row>
    <row r="923" spans="1:53">
      <c r="A923" t="s">
        <v>53</v>
      </c>
      <c r="B923" t="s">
        <v>54</v>
      </c>
      <c r="C923" t="s">
        <v>89</v>
      </c>
      <c r="D923">
        <v>2018</v>
      </c>
      <c r="F923" t="s">
        <v>2470</v>
      </c>
      <c r="G923" t="s">
        <v>2471</v>
      </c>
      <c r="J923" t="s">
        <v>58</v>
      </c>
      <c r="K923" t="s">
        <v>59</v>
      </c>
      <c r="L923" s="5">
        <v>0</v>
      </c>
      <c r="M923" s="5">
        <v>0</v>
      </c>
      <c r="N923" s="5">
        <f t="shared" si="154"/>
        <v>0</v>
      </c>
      <c r="O923" s="5">
        <v>0</v>
      </c>
      <c r="P923" s="5">
        <v>0</v>
      </c>
      <c r="Q923" s="5">
        <f t="shared" si="155"/>
        <v>0</v>
      </c>
      <c r="R923" s="5">
        <v>0</v>
      </c>
      <c r="S923" s="5">
        <v>0</v>
      </c>
      <c r="T923" s="5">
        <f t="shared" si="156"/>
        <v>0</v>
      </c>
      <c r="U923" s="5">
        <v>1</v>
      </c>
      <c r="V923" s="5">
        <v>1</v>
      </c>
      <c r="W923" s="5">
        <v>0</v>
      </c>
      <c r="X923" s="5">
        <v>0</v>
      </c>
      <c r="Y923" s="5">
        <f t="shared" si="159"/>
        <v>0</v>
      </c>
      <c r="Z923" s="5">
        <v>0</v>
      </c>
      <c r="AA923" s="5">
        <v>0</v>
      </c>
      <c r="AB923" s="5">
        <f t="shared" si="160"/>
        <v>0</v>
      </c>
      <c r="AC923" s="5">
        <v>0</v>
      </c>
      <c r="AD923" s="5">
        <v>0</v>
      </c>
      <c r="AE923" s="5">
        <f t="shared" si="161"/>
        <v>0</v>
      </c>
      <c r="AF923" s="5">
        <v>1</v>
      </c>
      <c r="AG923" s="6">
        <v>43374</v>
      </c>
      <c r="AH923" s="5">
        <v>1</v>
      </c>
      <c r="AI923" s="5">
        <v>0</v>
      </c>
      <c r="AJ923" s="5">
        <v>0</v>
      </c>
      <c r="AK923" s="5">
        <f t="shared" si="162"/>
        <v>0</v>
      </c>
      <c r="AL923" s="5">
        <v>0</v>
      </c>
      <c r="AM923" s="5">
        <v>0</v>
      </c>
      <c r="AN923" s="5">
        <f t="shared" si="163"/>
        <v>0</v>
      </c>
      <c r="AO923" s="5">
        <v>0</v>
      </c>
      <c r="AP923" s="5">
        <v>0</v>
      </c>
      <c r="AQ923" s="5">
        <f t="shared" si="164"/>
        <v>0</v>
      </c>
      <c r="AR923" s="5">
        <v>0</v>
      </c>
      <c r="AS923" s="6"/>
      <c r="AT923" s="5">
        <v>0</v>
      </c>
      <c r="AU923" s="5">
        <v>0</v>
      </c>
      <c r="AV923" t="str">
        <f t="shared" si="157"/>
        <v>N</v>
      </c>
      <c r="AW923" t="s">
        <v>60</v>
      </c>
      <c r="AX923" t="s">
        <v>61</v>
      </c>
      <c r="AY923" t="s">
        <v>62</v>
      </c>
      <c r="AZ923" t="s">
        <v>62</v>
      </c>
      <c r="BA923" t="str">
        <f t="shared" si="158"/>
        <v>N</v>
      </c>
    </row>
    <row r="924" spans="1:53">
      <c r="A924" t="s">
        <v>53</v>
      </c>
      <c r="B924" t="s">
        <v>54</v>
      </c>
      <c r="C924" t="s">
        <v>89</v>
      </c>
      <c r="D924">
        <v>2018</v>
      </c>
      <c r="F924" t="s">
        <v>2472</v>
      </c>
      <c r="G924" t="s">
        <v>2473</v>
      </c>
      <c r="J924" t="s">
        <v>58</v>
      </c>
      <c r="K924" t="s">
        <v>59</v>
      </c>
      <c r="L924" s="5">
        <v>0</v>
      </c>
      <c r="M924" s="5">
        <v>0</v>
      </c>
      <c r="N924" s="5">
        <f t="shared" si="154"/>
        <v>0</v>
      </c>
      <c r="O924" s="5">
        <v>0</v>
      </c>
      <c r="P924" s="5">
        <v>0</v>
      </c>
      <c r="Q924" s="5">
        <f t="shared" si="155"/>
        <v>0</v>
      </c>
      <c r="R924" s="5">
        <v>0</v>
      </c>
      <c r="S924" s="5">
        <v>0</v>
      </c>
      <c r="T924" s="5">
        <f t="shared" si="156"/>
        <v>0</v>
      </c>
      <c r="U924" s="5">
        <v>1</v>
      </c>
      <c r="V924" s="5">
        <v>1</v>
      </c>
      <c r="W924" s="5">
        <v>0</v>
      </c>
      <c r="X924" s="5">
        <v>0</v>
      </c>
      <c r="Y924" s="5">
        <f t="shared" si="159"/>
        <v>0</v>
      </c>
      <c r="Z924" s="5">
        <v>0</v>
      </c>
      <c r="AA924" s="5">
        <v>0</v>
      </c>
      <c r="AB924" s="5">
        <f t="shared" si="160"/>
        <v>0</v>
      </c>
      <c r="AC924" s="5">
        <v>0</v>
      </c>
      <c r="AD924" s="5">
        <v>0</v>
      </c>
      <c r="AE924" s="5">
        <f t="shared" si="161"/>
        <v>0</v>
      </c>
      <c r="AF924" s="5">
        <v>1</v>
      </c>
      <c r="AG924" s="6">
        <v>43412</v>
      </c>
      <c r="AH924" s="5">
        <v>1</v>
      </c>
      <c r="AI924" s="5">
        <v>0</v>
      </c>
      <c r="AJ924" s="5">
        <v>0</v>
      </c>
      <c r="AK924" s="5">
        <f t="shared" si="162"/>
        <v>0</v>
      </c>
      <c r="AL924" s="5">
        <v>0</v>
      </c>
      <c r="AM924" s="5">
        <v>0</v>
      </c>
      <c r="AN924" s="5">
        <f t="shared" si="163"/>
        <v>0</v>
      </c>
      <c r="AO924" s="5">
        <v>0</v>
      </c>
      <c r="AP924" s="5">
        <v>0</v>
      </c>
      <c r="AQ924" s="5">
        <f t="shared" si="164"/>
        <v>0</v>
      </c>
      <c r="AR924" s="5">
        <v>0</v>
      </c>
      <c r="AS924" s="6"/>
      <c r="AT924" s="5">
        <v>0</v>
      </c>
      <c r="AU924" s="5">
        <v>0</v>
      </c>
      <c r="AV924" t="str">
        <f t="shared" si="157"/>
        <v>N</v>
      </c>
      <c r="AW924" t="s">
        <v>60</v>
      </c>
      <c r="AX924" t="s">
        <v>61</v>
      </c>
      <c r="AY924" t="s">
        <v>62</v>
      </c>
      <c r="AZ924" t="s">
        <v>62</v>
      </c>
      <c r="BA924" t="str">
        <f t="shared" si="158"/>
        <v>N</v>
      </c>
    </row>
    <row r="925" spans="1:53">
      <c r="A925" t="s">
        <v>53</v>
      </c>
      <c r="B925" t="s">
        <v>54</v>
      </c>
      <c r="C925" t="s">
        <v>55</v>
      </c>
      <c r="D925">
        <v>2018</v>
      </c>
      <c r="F925" t="s">
        <v>2474</v>
      </c>
      <c r="G925" t="s">
        <v>2475</v>
      </c>
      <c r="J925" t="s">
        <v>58</v>
      </c>
      <c r="K925" t="s">
        <v>59</v>
      </c>
      <c r="L925" s="5">
        <v>0</v>
      </c>
      <c r="M925" s="5">
        <v>0</v>
      </c>
      <c r="N925" s="5">
        <f t="shared" si="154"/>
        <v>0</v>
      </c>
      <c r="O925" s="5">
        <v>0</v>
      </c>
      <c r="P925" s="5">
        <v>0</v>
      </c>
      <c r="Q925" s="5">
        <f t="shared" si="155"/>
        <v>0</v>
      </c>
      <c r="R925" s="5">
        <v>0</v>
      </c>
      <c r="S925" s="5">
        <v>0</v>
      </c>
      <c r="T925" s="5">
        <f t="shared" si="156"/>
        <v>0</v>
      </c>
      <c r="U925" s="5">
        <v>1</v>
      </c>
      <c r="V925" s="5">
        <v>1</v>
      </c>
      <c r="W925" s="5">
        <v>0</v>
      </c>
      <c r="X925" s="5">
        <v>0</v>
      </c>
      <c r="Y925" s="5">
        <f t="shared" si="159"/>
        <v>0</v>
      </c>
      <c r="Z925" s="5">
        <v>0</v>
      </c>
      <c r="AA925" s="5">
        <v>0</v>
      </c>
      <c r="AB925" s="5">
        <f t="shared" si="160"/>
        <v>0</v>
      </c>
      <c r="AC925" s="5">
        <v>0</v>
      </c>
      <c r="AD925" s="5">
        <v>0</v>
      </c>
      <c r="AE925" s="5">
        <f t="shared" si="161"/>
        <v>0</v>
      </c>
      <c r="AF925" s="5">
        <v>1</v>
      </c>
      <c r="AG925" s="6">
        <v>43398</v>
      </c>
      <c r="AH925" s="5">
        <v>1</v>
      </c>
      <c r="AI925" s="5">
        <v>0</v>
      </c>
      <c r="AJ925" s="5">
        <v>0</v>
      </c>
      <c r="AK925" s="5">
        <f t="shared" si="162"/>
        <v>0</v>
      </c>
      <c r="AL925" s="5">
        <v>0</v>
      </c>
      <c r="AM925" s="5">
        <v>0</v>
      </c>
      <c r="AN925" s="5">
        <f t="shared" si="163"/>
        <v>0</v>
      </c>
      <c r="AO925" s="5">
        <v>0</v>
      </c>
      <c r="AP925" s="5">
        <v>0</v>
      </c>
      <c r="AQ925" s="5">
        <f t="shared" si="164"/>
        <v>0</v>
      </c>
      <c r="AR925" s="5">
        <v>0</v>
      </c>
      <c r="AS925" s="6"/>
      <c r="AT925" s="5">
        <v>0</v>
      </c>
      <c r="AU925" s="5">
        <v>0</v>
      </c>
      <c r="AV925" t="str">
        <f t="shared" si="157"/>
        <v>N</v>
      </c>
      <c r="AW925" t="s">
        <v>60</v>
      </c>
      <c r="AX925" t="s">
        <v>61</v>
      </c>
      <c r="AY925" t="s">
        <v>62</v>
      </c>
      <c r="AZ925" t="s">
        <v>62</v>
      </c>
      <c r="BA925" t="str">
        <f t="shared" si="158"/>
        <v>N</v>
      </c>
    </row>
    <row r="926" spans="1:53">
      <c r="A926" t="s">
        <v>53</v>
      </c>
      <c r="B926" t="s">
        <v>54</v>
      </c>
      <c r="C926" t="s">
        <v>89</v>
      </c>
      <c r="D926">
        <v>2018</v>
      </c>
      <c r="F926" t="s">
        <v>2476</v>
      </c>
      <c r="G926" t="s">
        <v>2477</v>
      </c>
      <c r="J926" t="s">
        <v>101</v>
      </c>
      <c r="K926" t="s">
        <v>59</v>
      </c>
      <c r="L926" s="5">
        <v>0</v>
      </c>
      <c r="M926" s="5">
        <v>0</v>
      </c>
      <c r="N926" s="5">
        <f t="shared" si="154"/>
        <v>0</v>
      </c>
      <c r="O926" s="5">
        <v>0</v>
      </c>
      <c r="P926" s="5">
        <v>0</v>
      </c>
      <c r="Q926" s="5">
        <f t="shared" si="155"/>
        <v>0</v>
      </c>
      <c r="R926" s="5">
        <v>0</v>
      </c>
      <c r="S926" s="5">
        <v>0</v>
      </c>
      <c r="T926" s="5">
        <f t="shared" si="156"/>
        <v>0</v>
      </c>
      <c r="U926" s="5">
        <v>1</v>
      </c>
      <c r="V926" s="5">
        <v>1</v>
      </c>
      <c r="W926" s="5">
        <v>0</v>
      </c>
      <c r="X926" s="5">
        <v>0</v>
      </c>
      <c r="Y926" s="5">
        <f t="shared" si="159"/>
        <v>0</v>
      </c>
      <c r="Z926" s="5">
        <v>0</v>
      </c>
      <c r="AA926" s="5">
        <v>0</v>
      </c>
      <c r="AB926" s="5">
        <f t="shared" si="160"/>
        <v>0</v>
      </c>
      <c r="AC926" s="5">
        <v>0</v>
      </c>
      <c r="AD926" s="5">
        <v>0</v>
      </c>
      <c r="AE926" s="5">
        <f t="shared" si="161"/>
        <v>0</v>
      </c>
      <c r="AF926" s="5">
        <v>1</v>
      </c>
      <c r="AG926" s="6">
        <v>43256</v>
      </c>
      <c r="AH926" s="5">
        <v>1</v>
      </c>
      <c r="AI926" s="5">
        <v>0</v>
      </c>
      <c r="AJ926" s="5">
        <v>0</v>
      </c>
      <c r="AK926" s="5">
        <f t="shared" si="162"/>
        <v>0</v>
      </c>
      <c r="AL926" s="5">
        <v>0</v>
      </c>
      <c r="AM926" s="5">
        <v>0</v>
      </c>
      <c r="AN926" s="5">
        <f t="shared" si="163"/>
        <v>0</v>
      </c>
      <c r="AO926" s="5">
        <v>0</v>
      </c>
      <c r="AP926" s="5">
        <v>0</v>
      </c>
      <c r="AQ926" s="5">
        <f t="shared" si="164"/>
        <v>0</v>
      </c>
      <c r="AR926" s="5">
        <v>0</v>
      </c>
      <c r="AS926" s="6"/>
      <c r="AT926" s="5">
        <v>0</v>
      </c>
      <c r="AU926" s="5">
        <v>0</v>
      </c>
      <c r="AV926" t="str">
        <f t="shared" si="157"/>
        <v>N</v>
      </c>
      <c r="AW926" t="s">
        <v>60</v>
      </c>
      <c r="AX926" t="s">
        <v>60</v>
      </c>
      <c r="AY926" t="s">
        <v>62</v>
      </c>
      <c r="AZ926" t="s">
        <v>62</v>
      </c>
      <c r="BA926" t="str">
        <f t="shared" si="158"/>
        <v>N</v>
      </c>
    </row>
    <row r="927" spans="1:53">
      <c r="A927" t="s">
        <v>53</v>
      </c>
      <c r="B927" t="s">
        <v>54</v>
      </c>
      <c r="C927" t="s">
        <v>55</v>
      </c>
      <c r="D927">
        <v>2018</v>
      </c>
      <c r="F927" t="s">
        <v>2478</v>
      </c>
      <c r="G927" t="s">
        <v>2479</v>
      </c>
      <c r="J927" t="s">
        <v>101</v>
      </c>
      <c r="K927" t="s">
        <v>93</v>
      </c>
      <c r="L927" s="5">
        <v>0</v>
      </c>
      <c r="M927" s="5">
        <v>0</v>
      </c>
      <c r="N927" s="5">
        <f t="shared" si="154"/>
        <v>0</v>
      </c>
      <c r="O927" s="5">
        <v>0</v>
      </c>
      <c r="P927" s="5">
        <v>0</v>
      </c>
      <c r="Q927" s="5">
        <f t="shared" si="155"/>
        <v>0</v>
      </c>
      <c r="R927" s="5">
        <v>0</v>
      </c>
      <c r="S927" s="5">
        <v>0</v>
      </c>
      <c r="T927" s="5">
        <f t="shared" si="156"/>
        <v>0</v>
      </c>
      <c r="U927" s="5">
        <v>1</v>
      </c>
      <c r="V927" s="5">
        <v>1</v>
      </c>
      <c r="W927" s="5">
        <v>0</v>
      </c>
      <c r="X927" s="5">
        <v>0</v>
      </c>
      <c r="Y927" s="5">
        <f t="shared" si="159"/>
        <v>0</v>
      </c>
      <c r="Z927" s="5">
        <v>0</v>
      </c>
      <c r="AA927" s="5">
        <v>0</v>
      </c>
      <c r="AB927" s="5">
        <f t="shared" si="160"/>
        <v>0</v>
      </c>
      <c r="AC927" s="5">
        <v>0</v>
      </c>
      <c r="AD927" s="5">
        <v>0</v>
      </c>
      <c r="AE927" s="5">
        <f t="shared" si="161"/>
        <v>0</v>
      </c>
      <c r="AF927" s="5">
        <v>1</v>
      </c>
      <c r="AG927" s="6">
        <v>43383</v>
      </c>
      <c r="AH927" s="5">
        <v>1</v>
      </c>
      <c r="AI927" s="5">
        <v>0</v>
      </c>
      <c r="AJ927" s="5">
        <v>0</v>
      </c>
      <c r="AK927" s="5">
        <f t="shared" si="162"/>
        <v>0</v>
      </c>
      <c r="AL927" s="5">
        <v>0</v>
      </c>
      <c r="AM927" s="5">
        <v>0</v>
      </c>
      <c r="AN927" s="5">
        <f t="shared" si="163"/>
        <v>0</v>
      </c>
      <c r="AO927" s="5">
        <v>0</v>
      </c>
      <c r="AP927" s="5">
        <v>0</v>
      </c>
      <c r="AQ927" s="5">
        <f t="shared" si="164"/>
        <v>0</v>
      </c>
      <c r="AR927" s="5">
        <v>0</v>
      </c>
      <c r="AS927" s="6"/>
      <c r="AT927" s="5">
        <v>0</v>
      </c>
      <c r="AU927" s="5">
        <v>0</v>
      </c>
      <c r="AV927" t="str">
        <f t="shared" si="157"/>
        <v>N</v>
      </c>
      <c r="AW927" t="s">
        <v>60</v>
      </c>
      <c r="AX927" t="s">
        <v>61</v>
      </c>
      <c r="AY927" t="s">
        <v>62</v>
      </c>
      <c r="AZ927" t="s">
        <v>62</v>
      </c>
      <c r="BA927" t="str">
        <f t="shared" si="158"/>
        <v>N</v>
      </c>
    </row>
    <row r="928" spans="1:53">
      <c r="A928" t="s">
        <v>53</v>
      </c>
      <c r="B928" t="s">
        <v>54</v>
      </c>
      <c r="C928" t="s">
        <v>55</v>
      </c>
      <c r="D928">
        <v>2018</v>
      </c>
      <c r="F928" t="s">
        <v>2480</v>
      </c>
      <c r="G928" t="s">
        <v>2481</v>
      </c>
      <c r="J928" t="s">
        <v>101</v>
      </c>
      <c r="K928" t="s">
        <v>93</v>
      </c>
      <c r="L928" s="5">
        <v>0</v>
      </c>
      <c r="M928" s="5">
        <v>0</v>
      </c>
      <c r="N928" s="5">
        <f t="shared" si="154"/>
        <v>0</v>
      </c>
      <c r="O928" s="5">
        <v>0</v>
      </c>
      <c r="P928" s="5">
        <v>0</v>
      </c>
      <c r="Q928" s="5">
        <f t="shared" si="155"/>
        <v>0</v>
      </c>
      <c r="R928" s="5">
        <v>0</v>
      </c>
      <c r="S928" s="5">
        <v>0</v>
      </c>
      <c r="T928" s="5">
        <f t="shared" si="156"/>
        <v>0</v>
      </c>
      <c r="U928" s="5">
        <v>1</v>
      </c>
      <c r="V928" s="5">
        <v>1</v>
      </c>
      <c r="W928" s="5">
        <v>0</v>
      </c>
      <c r="X928" s="5">
        <v>0</v>
      </c>
      <c r="Y928" s="5">
        <f t="shared" si="159"/>
        <v>0</v>
      </c>
      <c r="Z928" s="5">
        <v>0</v>
      </c>
      <c r="AA928" s="5">
        <v>0</v>
      </c>
      <c r="AB928" s="5">
        <f t="shared" si="160"/>
        <v>0</v>
      </c>
      <c r="AC928" s="5">
        <v>0</v>
      </c>
      <c r="AD928" s="5">
        <v>0</v>
      </c>
      <c r="AE928" s="5">
        <f t="shared" si="161"/>
        <v>0</v>
      </c>
      <c r="AF928" s="5">
        <v>1</v>
      </c>
      <c r="AG928" s="6">
        <v>43385</v>
      </c>
      <c r="AH928" s="5">
        <v>1</v>
      </c>
      <c r="AI928" s="5">
        <v>0</v>
      </c>
      <c r="AJ928" s="5">
        <v>0</v>
      </c>
      <c r="AK928" s="5">
        <f t="shared" si="162"/>
        <v>0</v>
      </c>
      <c r="AL928" s="5">
        <v>0</v>
      </c>
      <c r="AM928" s="5">
        <v>0</v>
      </c>
      <c r="AN928" s="5">
        <f t="shared" si="163"/>
        <v>0</v>
      </c>
      <c r="AO928" s="5">
        <v>0</v>
      </c>
      <c r="AP928" s="5">
        <v>0</v>
      </c>
      <c r="AQ928" s="5">
        <f t="shared" si="164"/>
        <v>0</v>
      </c>
      <c r="AR928" s="5">
        <v>0</v>
      </c>
      <c r="AS928" s="6"/>
      <c r="AT928" s="5">
        <v>0</v>
      </c>
      <c r="AU928" s="5">
        <v>0</v>
      </c>
      <c r="AV928" t="str">
        <f t="shared" si="157"/>
        <v>N</v>
      </c>
      <c r="AW928" t="s">
        <v>60</v>
      </c>
      <c r="AX928" t="s">
        <v>61</v>
      </c>
      <c r="AY928" t="s">
        <v>62</v>
      </c>
      <c r="AZ928" t="s">
        <v>62</v>
      </c>
      <c r="BA928" t="str">
        <f t="shared" si="158"/>
        <v>N</v>
      </c>
    </row>
    <row r="929" spans="1:53">
      <c r="A929" t="s">
        <v>53</v>
      </c>
      <c r="B929" t="s">
        <v>54</v>
      </c>
      <c r="C929" t="s">
        <v>89</v>
      </c>
      <c r="D929">
        <v>2018</v>
      </c>
      <c r="F929" t="s">
        <v>2482</v>
      </c>
      <c r="G929" t="s">
        <v>2483</v>
      </c>
      <c r="J929" t="s">
        <v>101</v>
      </c>
      <c r="K929" t="s">
        <v>93</v>
      </c>
      <c r="L929" s="5">
        <v>0</v>
      </c>
      <c r="M929" s="5">
        <v>0</v>
      </c>
      <c r="N929" s="5">
        <f t="shared" si="154"/>
        <v>0</v>
      </c>
      <c r="O929" s="5">
        <v>0</v>
      </c>
      <c r="P929" s="5">
        <v>0</v>
      </c>
      <c r="Q929" s="5">
        <f t="shared" si="155"/>
        <v>0</v>
      </c>
      <c r="R929" s="5">
        <v>0</v>
      </c>
      <c r="S929" s="5">
        <v>0</v>
      </c>
      <c r="T929" s="5">
        <f t="shared" si="156"/>
        <v>0</v>
      </c>
      <c r="U929" s="5">
        <v>1</v>
      </c>
      <c r="V929" s="5">
        <v>1</v>
      </c>
      <c r="W929" s="5">
        <v>0</v>
      </c>
      <c r="X929" s="5">
        <v>0</v>
      </c>
      <c r="Y929" s="5">
        <f t="shared" si="159"/>
        <v>0</v>
      </c>
      <c r="Z929" s="5">
        <v>0</v>
      </c>
      <c r="AA929" s="5">
        <v>0</v>
      </c>
      <c r="AB929" s="5">
        <f t="shared" si="160"/>
        <v>0</v>
      </c>
      <c r="AC929" s="5">
        <v>0</v>
      </c>
      <c r="AD929" s="5">
        <v>0</v>
      </c>
      <c r="AE929" s="5">
        <f t="shared" si="161"/>
        <v>0</v>
      </c>
      <c r="AF929" s="5">
        <v>1</v>
      </c>
      <c r="AG929" s="6">
        <v>43399</v>
      </c>
      <c r="AH929" s="5">
        <v>1</v>
      </c>
      <c r="AI929" s="5">
        <v>0</v>
      </c>
      <c r="AJ929" s="5">
        <v>0</v>
      </c>
      <c r="AK929" s="5">
        <f t="shared" si="162"/>
        <v>0</v>
      </c>
      <c r="AL929" s="5">
        <v>0</v>
      </c>
      <c r="AM929" s="5">
        <v>0</v>
      </c>
      <c r="AN929" s="5">
        <f t="shared" si="163"/>
        <v>0</v>
      </c>
      <c r="AO929" s="5">
        <v>0</v>
      </c>
      <c r="AP929" s="5">
        <v>0</v>
      </c>
      <c r="AQ929" s="5">
        <f t="shared" si="164"/>
        <v>0</v>
      </c>
      <c r="AR929" s="5">
        <v>0</v>
      </c>
      <c r="AS929" s="6"/>
      <c r="AT929" s="5">
        <v>0</v>
      </c>
      <c r="AU929" s="5">
        <v>0</v>
      </c>
      <c r="AV929" t="str">
        <f t="shared" si="157"/>
        <v>N</v>
      </c>
      <c r="AW929" t="s">
        <v>60</v>
      </c>
      <c r="AX929" t="s">
        <v>60</v>
      </c>
      <c r="AY929" t="s">
        <v>62</v>
      </c>
      <c r="AZ929" t="s">
        <v>62</v>
      </c>
      <c r="BA929" t="str">
        <f t="shared" si="158"/>
        <v>N</v>
      </c>
    </row>
    <row r="930" spans="1:53">
      <c r="A930" t="s">
        <v>53</v>
      </c>
      <c r="B930" t="s">
        <v>54</v>
      </c>
      <c r="C930" t="s">
        <v>89</v>
      </c>
      <c r="D930">
        <v>2018</v>
      </c>
      <c r="F930" t="s">
        <v>2484</v>
      </c>
      <c r="G930" t="s">
        <v>2485</v>
      </c>
      <c r="J930" t="s">
        <v>101</v>
      </c>
      <c r="K930" t="s">
        <v>93</v>
      </c>
      <c r="L930" s="5">
        <v>0</v>
      </c>
      <c r="M930" s="5">
        <v>0</v>
      </c>
      <c r="N930" s="5">
        <f t="shared" si="154"/>
        <v>0</v>
      </c>
      <c r="O930" s="5">
        <v>0</v>
      </c>
      <c r="P930" s="5">
        <v>0</v>
      </c>
      <c r="Q930" s="5">
        <f t="shared" si="155"/>
        <v>0</v>
      </c>
      <c r="R930" s="5">
        <v>0</v>
      </c>
      <c r="S930" s="5">
        <v>0</v>
      </c>
      <c r="T930" s="5">
        <f t="shared" si="156"/>
        <v>0</v>
      </c>
      <c r="U930" s="5">
        <v>1</v>
      </c>
      <c r="V930" s="5">
        <v>1</v>
      </c>
      <c r="W930" s="5">
        <v>0</v>
      </c>
      <c r="X930" s="5">
        <v>0</v>
      </c>
      <c r="Y930" s="5">
        <f t="shared" si="159"/>
        <v>0</v>
      </c>
      <c r="Z930" s="5">
        <v>0</v>
      </c>
      <c r="AA930" s="5">
        <v>0</v>
      </c>
      <c r="AB930" s="5">
        <f t="shared" si="160"/>
        <v>0</v>
      </c>
      <c r="AC930" s="5">
        <v>0</v>
      </c>
      <c r="AD930" s="5">
        <v>0</v>
      </c>
      <c r="AE930" s="5">
        <f t="shared" si="161"/>
        <v>0</v>
      </c>
      <c r="AF930" s="5">
        <v>1</v>
      </c>
      <c r="AG930" s="6">
        <v>43424</v>
      </c>
      <c r="AH930" s="5">
        <v>1</v>
      </c>
      <c r="AI930" s="5">
        <v>0</v>
      </c>
      <c r="AJ930" s="5">
        <v>0</v>
      </c>
      <c r="AK930" s="5">
        <f t="shared" si="162"/>
        <v>0</v>
      </c>
      <c r="AL930" s="5">
        <v>0</v>
      </c>
      <c r="AM930" s="5">
        <v>0</v>
      </c>
      <c r="AN930" s="5">
        <f t="shared" si="163"/>
        <v>0</v>
      </c>
      <c r="AO930" s="5">
        <v>0</v>
      </c>
      <c r="AP930" s="5">
        <v>0</v>
      </c>
      <c r="AQ930" s="5">
        <f t="shared" si="164"/>
        <v>0</v>
      </c>
      <c r="AR930" s="5">
        <v>0</v>
      </c>
      <c r="AS930" s="6"/>
      <c r="AT930" s="5">
        <v>0</v>
      </c>
      <c r="AU930" s="5">
        <v>0</v>
      </c>
      <c r="AV930" t="str">
        <f t="shared" si="157"/>
        <v>N</v>
      </c>
      <c r="AW930" t="s">
        <v>60</v>
      </c>
      <c r="AX930" t="s">
        <v>60</v>
      </c>
      <c r="AY930" t="s">
        <v>62</v>
      </c>
      <c r="AZ930" t="s">
        <v>62</v>
      </c>
      <c r="BA930" t="str">
        <f t="shared" si="158"/>
        <v>N</v>
      </c>
    </row>
    <row r="931" spans="1:53">
      <c r="A931" t="s">
        <v>53</v>
      </c>
      <c r="B931" t="s">
        <v>54</v>
      </c>
      <c r="C931" t="s">
        <v>89</v>
      </c>
      <c r="D931">
        <v>2018</v>
      </c>
      <c r="F931" t="s">
        <v>2486</v>
      </c>
      <c r="G931" t="s">
        <v>2487</v>
      </c>
      <c r="J931" t="s">
        <v>101</v>
      </c>
      <c r="K931" t="s">
        <v>93</v>
      </c>
      <c r="L931" s="5">
        <v>0</v>
      </c>
      <c r="M931" s="5">
        <v>0</v>
      </c>
      <c r="N931" s="5">
        <f t="shared" si="154"/>
        <v>0</v>
      </c>
      <c r="O931" s="5">
        <v>0</v>
      </c>
      <c r="P931" s="5">
        <v>0</v>
      </c>
      <c r="Q931" s="5">
        <f t="shared" si="155"/>
        <v>0</v>
      </c>
      <c r="R931" s="5">
        <v>0</v>
      </c>
      <c r="S931" s="5">
        <v>0</v>
      </c>
      <c r="T931" s="5">
        <f t="shared" si="156"/>
        <v>0</v>
      </c>
      <c r="U931" s="5">
        <v>1</v>
      </c>
      <c r="V931" s="5">
        <v>1</v>
      </c>
      <c r="W931" s="5">
        <v>0</v>
      </c>
      <c r="X931" s="5">
        <v>0</v>
      </c>
      <c r="Y931" s="5">
        <f t="shared" si="159"/>
        <v>0</v>
      </c>
      <c r="Z931" s="5">
        <v>0</v>
      </c>
      <c r="AA931" s="5">
        <v>0</v>
      </c>
      <c r="AB931" s="5">
        <f t="shared" si="160"/>
        <v>0</v>
      </c>
      <c r="AC931" s="5">
        <v>0</v>
      </c>
      <c r="AD931" s="5">
        <v>0</v>
      </c>
      <c r="AE931" s="5">
        <f t="shared" si="161"/>
        <v>0</v>
      </c>
      <c r="AF931" s="5">
        <v>1</v>
      </c>
      <c r="AG931" s="6">
        <v>43186</v>
      </c>
      <c r="AH931" s="5">
        <v>1</v>
      </c>
      <c r="AI931" s="5">
        <v>0</v>
      </c>
      <c r="AJ931" s="5">
        <v>0</v>
      </c>
      <c r="AK931" s="5">
        <f t="shared" si="162"/>
        <v>0</v>
      </c>
      <c r="AL931" s="5">
        <v>0</v>
      </c>
      <c r="AM931" s="5">
        <v>0</v>
      </c>
      <c r="AN931" s="5">
        <f t="shared" si="163"/>
        <v>0</v>
      </c>
      <c r="AO931" s="5">
        <v>0</v>
      </c>
      <c r="AP931" s="5">
        <v>0</v>
      </c>
      <c r="AQ931" s="5">
        <f t="shared" si="164"/>
        <v>0</v>
      </c>
      <c r="AR931" s="5">
        <v>0</v>
      </c>
      <c r="AS931" s="6"/>
      <c r="AT931" s="5">
        <v>0</v>
      </c>
      <c r="AU931" s="5">
        <v>0</v>
      </c>
      <c r="AV931" t="str">
        <f t="shared" si="157"/>
        <v>N</v>
      </c>
      <c r="AW931" t="s">
        <v>60</v>
      </c>
      <c r="AX931" t="s">
        <v>61</v>
      </c>
      <c r="AY931" t="s">
        <v>62</v>
      </c>
      <c r="AZ931" t="s">
        <v>62</v>
      </c>
      <c r="BA931" t="str">
        <f t="shared" si="158"/>
        <v>N</v>
      </c>
    </row>
    <row r="932" spans="1:53">
      <c r="A932" t="s">
        <v>53</v>
      </c>
      <c r="B932" t="s">
        <v>54</v>
      </c>
      <c r="C932" t="s">
        <v>89</v>
      </c>
      <c r="D932">
        <v>2018</v>
      </c>
      <c r="F932" t="s">
        <v>2488</v>
      </c>
      <c r="G932" t="s">
        <v>2489</v>
      </c>
      <c r="J932" t="s">
        <v>101</v>
      </c>
      <c r="K932" t="s">
        <v>93</v>
      </c>
      <c r="L932" s="5">
        <v>0</v>
      </c>
      <c r="M932" s="5">
        <v>0</v>
      </c>
      <c r="N932" s="5">
        <f t="shared" si="154"/>
        <v>0</v>
      </c>
      <c r="O932" s="5">
        <v>0</v>
      </c>
      <c r="P932" s="5">
        <v>0</v>
      </c>
      <c r="Q932" s="5">
        <f t="shared" si="155"/>
        <v>0</v>
      </c>
      <c r="R932" s="5">
        <v>0</v>
      </c>
      <c r="S932" s="5">
        <v>0</v>
      </c>
      <c r="T932" s="5">
        <f t="shared" si="156"/>
        <v>0</v>
      </c>
      <c r="U932" s="5">
        <v>1</v>
      </c>
      <c r="V932" s="5">
        <v>1</v>
      </c>
      <c r="W932" s="5">
        <v>0</v>
      </c>
      <c r="X932" s="5">
        <v>0</v>
      </c>
      <c r="Y932" s="5">
        <f t="shared" si="159"/>
        <v>0</v>
      </c>
      <c r="Z932" s="5">
        <v>0</v>
      </c>
      <c r="AA932" s="5">
        <v>0</v>
      </c>
      <c r="AB932" s="5">
        <f t="shared" si="160"/>
        <v>0</v>
      </c>
      <c r="AC932" s="5">
        <v>0</v>
      </c>
      <c r="AD932" s="5">
        <v>0</v>
      </c>
      <c r="AE932" s="5">
        <f t="shared" si="161"/>
        <v>0</v>
      </c>
      <c r="AF932" s="5">
        <v>1</v>
      </c>
      <c r="AG932" s="6">
        <v>43334</v>
      </c>
      <c r="AH932" s="5">
        <v>1</v>
      </c>
      <c r="AI932" s="5">
        <v>0</v>
      </c>
      <c r="AJ932" s="5">
        <v>0</v>
      </c>
      <c r="AK932" s="5">
        <f t="shared" si="162"/>
        <v>0</v>
      </c>
      <c r="AL932" s="5">
        <v>0</v>
      </c>
      <c r="AM932" s="5">
        <v>0</v>
      </c>
      <c r="AN932" s="5">
        <f t="shared" si="163"/>
        <v>0</v>
      </c>
      <c r="AO932" s="5">
        <v>0</v>
      </c>
      <c r="AP932" s="5">
        <v>0</v>
      </c>
      <c r="AQ932" s="5">
        <f t="shared" si="164"/>
        <v>0</v>
      </c>
      <c r="AR932" s="5">
        <v>0</v>
      </c>
      <c r="AS932" s="6"/>
      <c r="AT932" s="5">
        <v>0</v>
      </c>
      <c r="AU932" s="5">
        <v>0</v>
      </c>
      <c r="AV932" t="str">
        <f t="shared" si="157"/>
        <v>N</v>
      </c>
      <c r="AW932" t="s">
        <v>60</v>
      </c>
      <c r="AX932" t="s">
        <v>60</v>
      </c>
      <c r="AY932" t="s">
        <v>62</v>
      </c>
      <c r="AZ932" t="s">
        <v>62</v>
      </c>
      <c r="BA932" t="str">
        <f t="shared" si="158"/>
        <v>N</v>
      </c>
    </row>
    <row r="933" spans="1:53">
      <c r="A933" t="s">
        <v>53</v>
      </c>
      <c r="B933" t="s">
        <v>54</v>
      </c>
      <c r="C933" t="s">
        <v>89</v>
      </c>
      <c r="D933">
        <v>2018</v>
      </c>
      <c r="F933" t="s">
        <v>2490</v>
      </c>
      <c r="G933" t="s">
        <v>2491</v>
      </c>
      <c r="J933" t="s">
        <v>101</v>
      </c>
      <c r="K933" t="s">
        <v>93</v>
      </c>
      <c r="L933" s="5">
        <v>0</v>
      </c>
      <c r="M933" s="5">
        <v>0</v>
      </c>
      <c r="N933" s="5">
        <f t="shared" si="154"/>
        <v>0</v>
      </c>
      <c r="O933" s="5">
        <v>0</v>
      </c>
      <c r="P933" s="5">
        <v>0</v>
      </c>
      <c r="Q933" s="5">
        <f t="shared" si="155"/>
        <v>0</v>
      </c>
      <c r="R933" s="5">
        <v>0</v>
      </c>
      <c r="S933" s="5">
        <v>0</v>
      </c>
      <c r="T933" s="5">
        <f t="shared" si="156"/>
        <v>0</v>
      </c>
      <c r="U933" s="5">
        <v>1</v>
      </c>
      <c r="V933" s="5">
        <v>1</v>
      </c>
      <c r="W933" s="5">
        <v>0</v>
      </c>
      <c r="X933" s="5">
        <v>0</v>
      </c>
      <c r="Y933" s="5">
        <f t="shared" si="159"/>
        <v>0</v>
      </c>
      <c r="Z933" s="5">
        <v>0</v>
      </c>
      <c r="AA933" s="5">
        <v>0</v>
      </c>
      <c r="AB933" s="5">
        <f t="shared" si="160"/>
        <v>0</v>
      </c>
      <c r="AC933" s="5">
        <v>0</v>
      </c>
      <c r="AD933" s="5">
        <v>0</v>
      </c>
      <c r="AE933" s="5">
        <f t="shared" si="161"/>
        <v>0</v>
      </c>
      <c r="AF933" s="5">
        <v>1</v>
      </c>
      <c r="AG933" s="6">
        <v>43350</v>
      </c>
      <c r="AH933" s="5">
        <v>1</v>
      </c>
      <c r="AI933" s="5">
        <v>0</v>
      </c>
      <c r="AJ933" s="5">
        <v>0</v>
      </c>
      <c r="AK933" s="5">
        <f t="shared" si="162"/>
        <v>0</v>
      </c>
      <c r="AL933" s="5">
        <v>0</v>
      </c>
      <c r="AM933" s="5">
        <v>0</v>
      </c>
      <c r="AN933" s="5">
        <f t="shared" si="163"/>
        <v>0</v>
      </c>
      <c r="AO933" s="5">
        <v>0</v>
      </c>
      <c r="AP933" s="5">
        <v>0</v>
      </c>
      <c r="AQ933" s="5">
        <f t="shared" si="164"/>
        <v>0</v>
      </c>
      <c r="AR933" s="5">
        <v>0</v>
      </c>
      <c r="AS933" s="6"/>
      <c r="AT933" s="5">
        <v>0</v>
      </c>
      <c r="AU933" s="5">
        <v>0</v>
      </c>
      <c r="AV933" t="str">
        <f t="shared" si="157"/>
        <v>N</v>
      </c>
      <c r="AW933" t="s">
        <v>60</v>
      </c>
      <c r="AX933" t="s">
        <v>61</v>
      </c>
      <c r="AY933" t="s">
        <v>62</v>
      </c>
      <c r="AZ933" t="s">
        <v>62</v>
      </c>
      <c r="BA933" t="str">
        <f t="shared" si="158"/>
        <v>N</v>
      </c>
    </row>
    <row r="934" spans="1:53">
      <c r="A934" t="s">
        <v>53</v>
      </c>
      <c r="B934" t="s">
        <v>54</v>
      </c>
      <c r="C934" t="s">
        <v>89</v>
      </c>
      <c r="D934">
        <v>2018</v>
      </c>
      <c r="F934" t="s">
        <v>2492</v>
      </c>
      <c r="G934" t="s">
        <v>2493</v>
      </c>
      <c r="J934" t="s">
        <v>101</v>
      </c>
      <c r="K934" t="s">
        <v>93</v>
      </c>
      <c r="L934" s="5">
        <v>0</v>
      </c>
      <c r="M934" s="5">
        <v>0</v>
      </c>
      <c r="N934" s="5">
        <f t="shared" si="154"/>
        <v>0</v>
      </c>
      <c r="O934" s="5">
        <v>0</v>
      </c>
      <c r="P934" s="5">
        <v>0</v>
      </c>
      <c r="Q934" s="5">
        <f t="shared" si="155"/>
        <v>0</v>
      </c>
      <c r="R934" s="5">
        <v>0</v>
      </c>
      <c r="S934" s="5">
        <v>0</v>
      </c>
      <c r="T934" s="5">
        <f t="shared" si="156"/>
        <v>0</v>
      </c>
      <c r="U934" s="5">
        <v>1</v>
      </c>
      <c r="V934" s="5">
        <v>1</v>
      </c>
      <c r="W934" s="5">
        <v>0</v>
      </c>
      <c r="X934" s="5">
        <v>0</v>
      </c>
      <c r="Y934" s="5">
        <f t="shared" si="159"/>
        <v>0</v>
      </c>
      <c r="Z934" s="5">
        <v>0</v>
      </c>
      <c r="AA934" s="5">
        <v>0</v>
      </c>
      <c r="AB934" s="5">
        <f t="shared" si="160"/>
        <v>0</v>
      </c>
      <c r="AC934" s="5">
        <v>0</v>
      </c>
      <c r="AD934" s="5">
        <v>0</v>
      </c>
      <c r="AE934" s="5">
        <f t="shared" si="161"/>
        <v>0</v>
      </c>
      <c r="AF934" s="5">
        <v>1</v>
      </c>
      <c r="AG934" s="6">
        <v>43321</v>
      </c>
      <c r="AH934" s="5">
        <v>1</v>
      </c>
      <c r="AI934" s="5">
        <v>0</v>
      </c>
      <c r="AJ934" s="5">
        <v>0</v>
      </c>
      <c r="AK934" s="5">
        <f t="shared" si="162"/>
        <v>0</v>
      </c>
      <c r="AL934" s="5">
        <v>0</v>
      </c>
      <c r="AM934" s="5">
        <v>0</v>
      </c>
      <c r="AN934" s="5">
        <f t="shared" si="163"/>
        <v>0</v>
      </c>
      <c r="AO934" s="5">
        <v>0</v>
      </c>
      <c r="AP934" s="5">
        <v>0</v>
      </c>
      <c r="AQ934" s="5">
        <f t="shared" si="164"/>
        <v>0</v>
      </c>
      <c r="AR934" s="5">
        <v>0</v>
      </c>
      <c r="AS934" s="6"/>
      <c r="AT934" s="5">
        <v>0</v>
      </c>
      <c r="AU934" s="5">
        <v>0</v>
      </c>
      <c r="AV934" t="str">
        <f t="shared" si="157"/>
        <v>N</v>
      </c>
      <c r="AW934" t="s">
        <v>60</v>
      </c>
      <c r="AX934" t="s">
        <v>61</v>
      </c>
      <c r="AY934" t="s">
        <v>62</v>
      </c>
      <c r="AZ934" t="s">
        <v>62</v>
      </c>
      <c r="BA934" t="str">
        <f t="shared" si="158"/>
        <v>N</v>
      </c>
    </row>
    <row r="935" spans="1:53">
      <c r="A935" t="s">
        <v>53</v>
      </c>
      <c r="B935" t="s">
        <v>54</v>
      </c>
      <c r="C935" t="s">
        <v>89</v>
      </c>
      <c r="D935">
        <v>2018</v>
      </c>
      <c r="F935" t="s">
        <v>2494</v>
      </c>
      <c r="G935" t="s">
        <v>2495</v>
      </c>
      <c r="J935" t="s">
        <v>101</v>
      </c>
      <c r="K935" t="s">
        <v>93</v>
      </c>
      <c r="L935" s="5">
        <v>0</v>
      </c>
      <c r="M935" s="5">
        <v>0</v>
      </c>
      <c r="N935" s="5">
        <f t="shared" si="154"/>
        <v>0</v>
      </c>
      <c r="O935" s="5">
        <v>0</v>
      </c>
      <c r="P935" s="5">
        <v>0</v>
      </c>
      <c r="Q935" s="5">
        <f t="shared" si="155"/>
        <v>0</v>
      </c>
      <c r="R935" s="5">
        <v>0</v>
      </c>
      <c r="S935" s="5">
        <v>0</v>
      </c>
      <c r="T935" s="5">
        <f t="shared" si="156"/>
        <v>0</v>
      </c>
      <c r="U935" s="5">
        <v>1</v>
      </c>
      <c r="V935" s="5">
        <v>1</v>
      </c>
      <c r="W935" s="5">
        <v>0</v>
      </c>
      <c r="X935" s="5">
        <v>0</v>
      </c>
      <c r="Y935" s="5">
        <f t="shared" si="159"/>
        <v>0</v>
      </c>
      <c r="Z935" s="5">
        <v>0</v>
      </c>
      <c r="AA935" s="5">
        <v>0</v>
      </c>
      <c r="AB935" s="5">
        <f t="shared" si="160"/>
        <v>0</v>
      </c>
      <c r="AC935" s="5">
        <v>0</v>
      </c>
      <c r="AD935" s="5">
        <v>0</v>
      </c>
      <c r="AE935" s="5">
        <f t="shared" si="161"/>
        <v>0</v>
      </c>
      <c r="AF935" s="5">
        <v>1</v>
      </c>
      <c r="AG935" s="6">
        <v>43243</v>
      </c>
      <c r="AH935" s="5">
        <v>1</v>
      </c>
      <c r="AI935" s="5">
        <v>0</v>
      </c>
      <c r="AJ935" s="5">
        <v>0</v>
      </c>
      <c r="AK935" s="5">
        <f t="shared" si="162"/>
        <v>0</v>
      </c>
      <c r="AL935" s="5">
        <v>0</v>
      </c>
      <c r="AM935" s="5">
        <v>0</v>
      </c>
      <c r="AN935" s="5">
        <f t="shared" si="163"/>
        <v>0</v>
      </c>
      <c r="AO935" s="5">
        <v>0</v>
      </c>
      <c r="AP935" s="5">
        <v>0</v>
      </c>
      <c r="AQ935" s="5">
        <f t="shared" si="164"/>
        <v>0</v>
      </c>
      <c r="AR935" s="5">
        <v>0</v>
      </c>
      <c r="AS935" s="6"/>
      <c r="AT935" s="5">
        <v>0</v>
      </c>
      <c r="AU935" s="5">
        <v>0</v>
      </c>
      <c r="AV935" t="str">
        <f t="shared" si="157"/>
        <v>N</v>
      </c>
      <c r="AW935" t="s">
        <v>60</v>
      </c>
      <c r="AX935" t="s">
        <v>61</v>
      </c>
      <c r="AY935" t="s">
        <v>62</v>
      </c>
      <c r="AZ935" t="s">
        <v>62</v>
      </c>
      <c r="BA935" t="str">
        <f t="shared" si="158"/>
        <v>N</v>
      </c>
    </row>
    <row r="936" spans="1:53">
      <c r="A936" t="s">
        <v>53</v>
      </c>
      <c r="B936" t="s">
        <v>54</v>
      </c>
      <c r="C936" t="s">
        <v>89</v>
      </c>
      <c r="D936">
        <v>2018</v>
      </c>
      <c r="F936" t="s">
        <v>2496</v>
      </c>
      <c r="G936" t="s">
        <v>2497</v>
      </c>
      <c r="J936" t="s">
        <v>101</v>
      </c>
      <c r="K936" t="s">
        <v>93</v>
      </c>
      <c r="L936" s="5">
        <v>0</v>
      </c>
      <c r="M936" s="5">
        <v>0</v>
      </c>
      <c r="N936" s="5">
        <f t="shared" si="154"/>
        <v>0</v>
      </c>
      <c r="O936" s="5">
        <v>0</v>
      </c>
      <c r="P936" s="5">
        <v>0</v>
      </c>
      <c r="Q936" s="5">
        <f t="shared" si="155"/>
        <v>0</v>
      </c>
      <c r="R936" s="5">
        <v>0</v>
      </c>
      <c r="S936" s="5">
        <v>0</v>
      </c>
      <c r="T936" s="5">
        <f t="shared" si="156"/>
        <v>0</v>
      </c>
      <c r="U936" s="5">
        <v>1</v>
      </c>
      <c r="V936" s="5">
        <v>1</v>
      </c>
      <c r="W936" s="5">
        <v>0</v>
      </c>
      <c r="X936" s="5">
        <v>0</v>
      </c>
      <c r="Y936" s="5">
        <f t="shared" si="159"/>
        <v>0</v>
      </c>
      <c r="Z936" s="5">
        <v>0</v>
      </c>
      <c r="AA936" s="5">
        <v>0</v>
      </c>
      <c r="AB936" s="5">
        <f t="shared" si="160"/>
        <v>0</v>
      </c>
      <c r="AC936" s="5">
        <v>0</v>
      </c>
      <c r="AD936" s="5">
        <v>0</v>
      </c>
      <c r="AE936" s="5">
        <f t="shared" si="161"/>
        <v>0</v>
      </c>
      <c r="AF936" s="5">
        <v>1</v>
      </c>
      <c r="AG936" s="6">
        <v>43370</v>
      </c>
      <c r="AH936" s="5">
        <v>1</v>
      </c>
      <c r="AI936" s="5">
        <v>0</v>
      </c>
      <c r="AJ936" s="5">
        <v>0</v>
      </c>
      <c r="AK936" s="5">
        <f t="shared" si="162"/>
        <v>0</v>
      </c>
      <c r="AL936" s="5">
        <v>0</v>
      </c>
      <c r="AM936" s="5">
        <v>0</v>
      </c>
      <c r="AN936" s="5">
        <f t="shared" si="163"/>
        <v>0</v>
      </c>
      <c r="AO936" s="5">
        <v>0</v>
      </c>
      <c r="AP936" s="5">
        <v>0</v>
      </c>
      <c r="AQ936" s="5">
        <f t="shared" si="164"/>
        <v>0</v>
      </c>
      <c r="AR936" s="5">
        <v>0</v>
      </c>
      <c r="AS936" s="6"/>
      <c r="AT936" s="5">
        <v>0</v>
      </c>
      <c r="AU936" s="5">
        <v>0</v>
      </c>
      <c r="AV936" t="str">
        <f t="shared" si="157"/>
        <v>N</v>
      </c>
      <c r="AW936" t="s">
        <v>60</v>
      </c>
      <c r="AX936" t="s">
        <v>61</v>
      </c>
      <c r="AY936" t="s">
        <v>62</v>
      </c>
      <c r="AZ936" t="s">
        <v>62</v>
      </c>
      <c r="BA936" t="str">
        <f t="shared" si="158"/>
        <v>N</v>
      </c>
    </row>
    <row r="937" spans="1:53">
      <c r="A937" t="s">
        <v>53</v>
      </c>
      <c r="B937" t="s">
        <v>54</v>
      </c>
      <c r="C937" t="s">
        <v>89</v>
      </c>
      <c r="D937">
        <v>2018</v>
      </c>
      <c r="F937" t="s">
        <v>2498</v>
      </c>
      <c r="G937" t="s">
        <v>2499</v>
      </c>
      <c r="J937" t="s">
        <v>101</v>
      </c>
      <c r="K937" t="s">
        <v>93</v>
      </c>
      <c r="L937" s="5">
        <v>0</v>
      </c>
      <c r="M937" s="5">
        <v>0</v>
      </c>
      <c r="N937" s="5">
        <f t="shared" si="154"/>
        <v>0</v>
      </c>
      <c r="O937" s="5">
        <v>0</v>
      </c>
      <c r="P937" s="5">
        <v>0</v>
      </c>
      <c r="Q937" s="5">
        <f t="shared" si="155"/>
        <v>0</v>
      </c>
      <c r="R937" s="5">
        <v>0</v>
      </c>
      <c r="S937" s="5">
        <v>0</v>
      </c>
      <c r="T937" s="5">
        <f t="shared" si="156"/>
        <v>0</v>
      </c>
      <c r="U937" s="5">
        <v>1</v>
      </c>
      <c r="V937" s="5">
        <v>1</v>
      </c>
      <c r="W937" s="5">
        <v>0</v>
      </c>
      <c r="X937" s="5">
        <v>0</v>
      </c>
      <c r="Y937" s="5">
        <f t="shared" si="159"/>
        <v>0</v>
      </c>
      <c r="Z937" s="5">
        <v>0</v>
      </c>
      <c r="AA937" s="5">
        <v>0</v>
      </c>
      <c r="AB937" s="5">
        <f t="shared" si="160"/>
        <v>0</v>
      </c>
      <c r="AC937" s="5">
        <v>0</v>
      </c>
      <c r="AD937" s="5">
        <v>0</v>
      </c>
      <c r="AE937" s="5">
        <f t="shared" si="161"/>
        <v>0</v>
      </c>
      <c r="AF937" s="5">
        <v>1</v>
      </c>
      <c r="AG937" s="6">
        <v>43384</v>
      </c>
      <c r="AH937" s="5">
        <v>1</v>
      </c>
      <c r="AI937" s="5">
        <v>0</v>
      </c>
      <c r="AJ937" s="5">
        <v>0</v>
      </c>
      <c r="AK937" s="5">
        <f t="shared" si="162"/>
        <v>0</v>
      </c>
      <c r="AL937" s="5">
        <v>0</v>
      </c>
      <c r="AM937" s="5">
        <v>0</v>
      </c>
      <c r="AN937" s="5">
        <f t="shared" si="163"/>
        <v>0</v>
      </c>
      <c r="AO937" s="5">
        <v>0</v>
      </c>
      <c r="AP937" s="5">
        <v>0</v>
      </c>
      <c r="AQ937" s="5">
        <f t="shared" si="164"/>
        <v>0</v>
      </c>
      <c r="AR937" s="5">
        <v>0</v>
      </c>
      <c r="AS937" s="6"/>
      <c r="AT937" s="5">
        <v>0</v>
      </c>
      <c r="AU937" s="5">
        <v>0</v>
      </c>
      <c r="AV937" t="str">
        <f t="shared" si="157"/>
        <v>N</v>
      </c>
      <c r="AW937" t="s">
        <v>60</v>
      </c>
      <c r="AX937" t="s">
        <v>61</v>
      </c>
      <c r="AY937" t="s">
        <v>62</v>
      </c>
      <c r="AZ937" t="s">
        <v>62</v>
      </c>
      <c r="BA937" t="str">
        <f t="shared" si="158"/>
        <v>N</v>
      </c>
    </row>
    <row r="938" spans="1:53">
      <c r="A938" t="s">
        <v>53</v>
      </c>
      <c r="B938" t="s">
        <v>54</v>
      </c>
      <c r="C938" t="s">
        <v>89</v>
      </c>
      <c r="D938">
        <v>2018</v>
      </c>
      <c r="F938" t="s">
        <v>2500</v>
      </c>
      <c r="G938" t="s">
        <v>2501</v>
      </c>
      <c r="J938" t="s">
        <v>101</v>
      </c>
      <c r="K938" t="s">
        <v>93</v>
      </c>
      <c r="L938" s="5">
        <v>0</v>
      </c>
      <c r="M938" s="5">
        <v>0</v>
      </c>
      <c r="N938" s="5">
        <f t="shared" si="154"/>
        <v>0</v>
      </c>
      <c r="O938" s="5">
        <v>0</v>
      </c>
      <c r="P938" s="5">
        <v>0</v>
      </c>
      <c r="Q938" s="5">
        <f t="shared" si="155"/>
        <v>0</v>
      </c>
      <c r="R938" s="5">
        <v>0</v>
      </c>
      <c r="S938" s="5">
        <v>0</v>
      </c>
      <c r="T938" s="5">
        <f t="shared" si="156"/>
        <v>0</v>
      </c>
      <c r="U938" s="5">
        <v>1</v>
      </c>
      <c r="V938" s="5">
        <v>1</v>
      </c>
      <c r="W938" s="5">
        <v>0</v>
      </c>
      <c r="X938" s="5">
        <v>0</v>
      </c>
      <c r="Y938" s="5">
        <f t="shared" si="159"/>
        <v>0</v>
      </c>
      <c r="Z938" s="5">
        <v>0</v>
      </c>
      <c r="AA938" s="5">
        <v>0</v>
      </c>
      <c r="AB938" s="5">
        <f t="shared" si="160"/>
        <v>0</v>
      </c>
      <c r="AC938" s="5">
        <v>0</v>
      </c>
      <c r="AD938" s="5">
        <v>0</v>
      </c>
      <c r="AE938" s="5">
        <f t="shared" si="161"/>
        <v>0</v>
      </c>
      <c r="AF938" s="5">
        <v>1</v>
      </c>
      <c r="AG938" s="6">
        <v>43404</v>
      </c>
      <c r="AH938" s="5">
        <v>1</v>
      </c>
      <c r="AI938" s="5">
        <v>0</v>
      </c>
      <c r="AJ938" s="5">
        <v>0</v>
      </c>
      <c r="AK938" s="5">
        <f t="shared" si="162"/>
        <v>0</v>
      </c>
      <c r="AL938" s="5">
        <v>0</v>
      </c>
      <c r="AM938" s="5">
        <v>0</v>
      </c>
      <c r="AN938" s="5">
        <f t="shared" si="163"/>
        <v>0</v>
      </c>
      <c r="AO938" s="5">
        <v>0</v>
      </c>
      <c r="AP938" s="5">
        <v>0</v>
      </c>
      <c r="AQ938" s="5">
        <f t="shared" si="164"/>
        <v>0</v>
      </c>
      <c r="AR938" s="5">
        <v>0</v>
      </c>
      <c r="AS938" s="6"/>
      <c r="AT938" s="5">
        <v>0</v>
      </c>
      <c r="AU938" s="5">
        <v>0</v>
      </c>
      <c r="AV938" t="str">
        <f t="shared" si="157"/>
        <v>N</v>
      </c>
      <c r="AW938" t="s">
        <v>60</v>
      </c>
      <c r="AX938" t="s">
        <v>61</v>
      </c>
      <c r="AY938" t="s">
        <v>62</v>
      </c>
      <c r="AZ938" t="s">
        <v>62</v>
      </c>
      <c r="BA938" t="str">
        <f t="shared" si="158"/>
        <v>N</v>
      </c>
    </row>
    <row r="939" spans="1:53">
      <c r="A939" t="s">
        <v>53</v>
      </c>
      <c r="B939" t="s">
        <v>54</v>
      </c>
      <c r="C939" t="s">
        <v>55</v>
      </c>
      <c r="D939">
        <v>2018</v>
      </c>
      <c r="F939" t="s">
        <v>2502</v>
      </c>
      <c r="G939" t="s">
        <v>2503</v>
      </c>
      <c r="J939" t="s">
        <v>101</v>
      </c>
      <c r="K939" t="s">
        <v>93</v>
      </c>
      <c r="L939" s="5">
        <v>0</v>
      </c>
      <c r="M939" s="5">
        <v>0</v>
      </c>
      <c r="N939" s="5">
        <f t="shared" si="154"/>
        <v>0</v>
      </c>
      <c r="O939" s="5">
        <v>0</v>
      </c>
      <c r="P939" s="5">
        <v>0</v>
      </c>
      <c r="Q939" s="5">
        <f t="shared" si="155"/>
        <v>0</v>
      </c>
      <c r="R939" s="5">
        <v>0</v>
      </c>
      <c r="S939" s="5">
        <v>0</v>
      </c>
      <c r="T939" s="5">
        <f t="shared" si="156"/>
        <v>0</v>
      </c>
      <c r="U939" s="5">
        <v>1</v>
      </c>
      <c r="V939" s="5">
        <v>1</v>
      </c>
      <c r="W939" s="5">
        <v>0</v>
      </c>
      <c r="X939" s="5">
        <v>0</v>
      </c>
      <c r="Y939" s="5">
        <f t="shared" si="159"/>
        <v>0</v>
      </c>
      <c r="Z939" s="5">
        <v>0</v>
      </c>
      <c r="AA939" s="5">
        <v>0</v>
      </c>
      <c r="AB939" s="5">
        <f t="shared" si="160"/>
        <v>0</v>
      </c>
      <c r="AC939" s="5">
        <v>0</v>
      </c>
      <c r="AD939" s="5">
        <v>0</v>
      </c>
      <c r="AE939" s="5">
        <f t="shared" si="161"/>
        <v>0</v>
      </c>
      <c r="AF939" s="5">
        <v>1</v>
      </c>
      <c r="AG939" s="6">
        <v>43256</v>
      </c>
      <c r="AH939" s="5">
        <v>1</v>
      </c>
      <c r="AI939" s="5">
        <v>0</v>
      </c>
      <c r="AJ939" s="5">
        <v>0</v>
      </c>
      <c r="AK939" s="5">
        <f t="shared" si="162"/>
        <v>0</v>
      </c>
      <c r="AL939" s="5">
        <v>0</v>
      </c>
      <c r="AM939" s="5">
        <v>0</v>
      </c>
      <c r="AN939" s="5">
        <f t="shared" si="163"/>
        <v>0</v>
      </c>
      <c r="AO939" s="5">
        <v>0</v>
      </c>
      <c r="AP939" s="5">
        <v>0</v>
      </c>
      <c r="AQ939" s="5">
        <f t="shared" si="164"/>
        <v>0</v>
      </c>
      <c r="AR939" s="5">
        <v>0</v>
      </c>
      <c r="AS939" s="6"/>
      <c r="AT939" s="5">
        <v>0</v>
      </c>
      <c r="AU939" s="5">
        <v>0</v>
      </c>
      <c r="AV939" t="str">
        <f t="shared" si="157"/>
        <v>N</v>
      </c>
      <c r="AW939" t="s">
        <v>60</v>
      </c>
      <c r="AX939" t="s">
        <v>60</v>
      </c>
      <c r="AY939" t="s">
        <v>62</v>
      </c>
      <c r="AZ939" t="s">
        <v>62</v>
      </c>
      <c r="BA939" t="str">
        <f t="shared" si="158"/>
        <v>N</v>
      </c>
    </row>
    <row r="940" spans="1:53">
      <c r="A940" t="s">
        <v>53</v>
      </c>
      <c r="B940" t="s">
        <v>54</v>
      </c>
      <c r="C940" t="s">
        <v>89</v>
      </c>
      <c r="D940">
        <v>2018</v>
      </c>
      <c r="F940" t="s">
        <v>2504</v>
      </c>
      <c r="G940" t="s">
        <v>2505</v>
      </c>
      <c r="J940" t="s">
        <v>101</v>
      </c>
      <c r="K940" t="s">
        <v>93</v>
      </c>
      <c r="L940" s="5">
        <v>0</v>
      </c>
      <c r="M940" s="5">
        <v>0</v>
      </c>
      <c r="N940" s="5">
        <f t="shared" si="154"/>
        <v>0</v>
      </c>
      <c r="O940" s="5">
        <v>0</v>
      </c>
      <c r="P940" s="5">
        <v>0</v>
      </c>
      <c r="Q940" s="5">
        <f t="shared" si="155"/>
        <v>0</v>
      </c>
      <c r="R940" s="5">
        <v>0</v>
      </c>
      <c r="S940" s="5">
        <v>0</v>
      </c>
      <c r="T940" s="5">
        <f t="shared" si="156"/>
        <v>0</v>
      </c>
      <c r="U940" s="5">
        <v>1</v>
      </c>
      <c r="V940" s="5">
        <v>1</v>
      </c>
      <c r="W940" s="5">
        <v>0</v>
      </c>
      <c r="X940" s="5">
        <v>0</v>
      </c>
      <c r="Y940" s="5">
        <f t="shared" si="159"/>
        <v>0</v>
      </c>
      <c r="Z940" s="5">
        <v>0</v>
      </c>
      <c r="AA940" s="5">
        <v>0</v>
      </c>
      <c r="AB940" s="5">
        <f t="shared" si="160"/>
        <v>0</v>
      </c>
      <c r="AC940" s="5">
        <v>0</v>
      </c>
      <c r="AD940" s="5">
        <v>0</v>
      </c>
      <c r="AE940" s="5">
        <f t="shared" si="161"/>
        <v>0</v>
      </c>
      <c r="AF940" s="5">
        <v>1</v>
      </c>
      <c r="AG940" s="6">
        <v>43286</v>
      </c>
      <c r="AH940" s="5">
        <v>1</v>
      </c>
      <c r="AI940" s="5">
        <v>0</v>
      </c>
      <c r="AJ940" s="5">
        <v>0</v>
      </c>
      <c r="AK940" s="5">
        <f t="shared" si="162"/>
        <v>0</v>
      </c>
      <c r="AL940" s="5">
        <v>0</v>
      </c>
      <c r="AM940" s="5">
        <v>0</v>
      </c>
      <c r="AN940" s="5">
        <f t="shared" si="163"/>
        <v>0</v>
      </c>
      <c r="AO940" s="5">
        <v>0</v>
      </c>
      <c r="AP940" s="5">
        <v>0</v>
      </c>
      <c r="AQ940" s="5">
        <f t="shared" si="164"/>
        <v>0</v>
      </c>
      <c r="AR940" s="5">
        <v>0</v>
      </c>
      <c r="AS940" s="6"/>
      <c r="AT940" s="5">
        <v>0</v>
      </c>
      <c r="AU940" s="5">
        <v>0</v>
      </c>
      <c r="AV940" t="str">
        <f t="shared" si="157"/>
        <v>N</v>
      </c>
      <c r="AW940" t="s">
        <v>60</v>
      </c>
      <c r="AX940" t="s">
        <v>60</v>
      </c>
      <c r="AY940" t="s">
        <v>62</v>
      </c>
      <c r="AZ940" t="s">
        <v>62</v>
      </c>
      <c r="BA940" t="str">
        <f t="shared" si="158"/>
        <v>N</v>
      </c>
    </row>
    <row r="941" spans="1:53">
      <c r="A941" t="s">
        <v>53</v>
      </c>
      <c r="B941" t="s">
        <v>54</v>
      </c>
      <c r="C941" t="s">
        <v>89</v>
      </c>
      <c r="D941">
        <v>2018</v>
      </c>
      <c r="F941" t="s">
        <v>2506</v>
      </c>
      <c r="G941" t="s">
        <v>2507</v>
      </c>
      <c r="J941" t="s">
        <v>101</v>
      </c>
      <c r="K941" t="s">
        <v>93</v>
      </c>
      <c r="L941" s="5">
        <v>0</v>
      </c>
      <c r="M941" s="5">
        <v>0</v>
      </c>
      <c r="N941" s="5">
        <f t="shared" si="154"/>
        <v>0</v>
      </c>
      <c r="O941" s="5">
        <v>0</v>
      </c>
      <c r="P941" s="5">
        <v>0</v>
      </c>
      <c r="Q941" s="5">
        <f t="shared" si="155"/>
        <v>0</v>
      </c>
      <c r="R941" s="5">
        <v>0</v>
      </c>
      <c r="S941" s="5">
        <v>0</v>
      </c>
      <c r="T941" s="5">
        <f t="shared" si="156"/>
        <v>0</v>
      </c>
      <c r="U941" s="5">
        <v>1</v>
      </c>
      <c r="V941" s="5">
        <v>1</v>
      </c>
      <c r="W941" s="5">
        <v>0</v>
      </c>
      <c r="X941" s="5">
        <v>0</v>
      </c>
      <c r="Y941" s="5">
        <f t="shared" si="159"/>
        <v>0</v>
      </c>
      <c r="Z941" s="5">
        <v>0</v>
      </c>
      <c r="AA941" s="5">
        <v>0</v>
      </c>
      <c r="AB941" s="5">
        <f t="shared" si="160"/>
        <v>0</v>
      </c>
      <c r="AC941" s="5">
        <v>0</v>
      </c>
      <c r="AD941" s="5">
        <v>0</v>
      </c>
      <c r="AE941" s="5">
        <f t="shared" si="161"/>
        <v>0</v>
      </c>
      <c r="AF941" s="5">
        <v>1</v>
      </c>
      <c r="AG941" s="6">
        <v>43370</v>
      </c>
      <c r="AH941" s="5">
        <v>1</v>
      </c>
      <c r="AI941" s="5">
        <v>0</v>
      </c>
      <c r="AJ941" s="5">
        <v>0</v>
      </c>
      <c r="AK941" s="5">
        <f t="shared" si="162"/>
        <v>0</v>
      </c>
      <c r="AL941" s="5">
        <v>0</v>
      </c>
      <c r="AM941" s="5">
        <v>0</v>
      </c>
      <c r="AN941" s="5">
        <f t="shared" si="163"/>
        <v>0</v>
      </c>
      <c r="AO941" s="5">
        <v>0</v>
      </c>
      <c r="AP941" s="5">
        <v>0</v>
      </c>
      <c r="AQ941" s="5">
        <f t="shared" si="164"/>
        <v>0</v>
      </c>
      <c r="AR941" s="5">
        <v>0</v>
      </c>
      <c r="AS941" s="6"/>
      <c r="AT941" s="5">
        <v>0</v>
      </c>
      <c r="AU941" s="5">
        <v>0</v>
      </c>
      <c r="AV941" t="str">
        <f t="shared" si="157"/>
        <v>N</v>
      </c>
      <c r="AW941" t="s">
        <v>60</v>
      </c>
      <c r="AX941" t="s">
        <v>61</v>
      </c>
      <c r="AY941" t="s">
        <v>62</v>
      </c>
      <c r="AZ941" t="s">
        <v>62</v>
      </c>
      <c r="BA941" t="str">
        <f t="shared" si="158"/>
        <v>N</v>
      </c>
    </row>
    <row r="942" spans="1:53">
      <c r="A942" t="s">
        <v>53</v>
      </c>
      <c r="B942" t="s">
        <v>54</v>
      </c>
      <c r="C942" t="s">
        <v>89</v>
      </c>
      <c r="D942">
        <v>2018</v>
      </c>
      <c r="F942" t="s">
        <v>2508</v>
      </c>
      <c r="G942" t="s">
        <v>2509</v>
      </c>
      <c r="J942" t="s">
        <v>101</v>
      </c>
      <c r="K942" t="s">
        <v>93</v>
      </c>
      <c r="L942" s="5">
        <v>0</v>
      </c>
      <c r="M942" s="5">
        <v>0</v>
      </c>
      <c r="N942" s="5">
        <f t="shared" si="154"/>
        <v>0</v>
      </c>
      <c r="O942" s="5">
        <v>0</v>
      </c>
      <c r="P942" s="5">
        <v>0</v>
      </c>
      <c r="Q942" s="5">
        <f t="shared" si="155"/>
        <v>0</v>
      </c>
      <c r="R942" s="5">
        <v>0</v>
      </c>
      <c r="S942" s="5">
        <v>0</v>
      </c>
      <c r="T942" s="5">
        <f t="shared" si="156"/>
        <v>0</v>
      </c>
      <c r="U942" s="5">
        <v>1</v>
      </c>
      <c r="V942" s="5">
        <v>1</v>
      </c>
      <c r="W942" s="5">
        <v>0</v>
      </c>
      <c r="X942" s="5">
        <v>0</v>
      </c>
      <c r="Y942" s="5">
        <f t="shared" si="159"/>
        <v>0</v>
      </c>
      <c r="Z942" s="5">
        <v>0</v>
      </c>
      <c r="AA942" s="5">
        <v>0</v>
      </c>
      <c r="AB942" s="5">
        <f t="shared" si="160"/>
        <v>0</v>
      </c>
      <c r="AC942" s="5">
        <v>0</v>
      </c>
      <c r="AD942" s="5">
        <v>0</v>
      </c>
      <c r="AE942" s="5">
        <f t="shared" si="161"/>
        <v>0</v>
      </c>
      <c r="AF942" s="5">
        <v>1</v>
      </c>
      <c r="AG942" s="6">
        <v>43404</v>
      </c>
      <c r="AH942" s="5">
        <v>1</v>
      </c>
      <c r="AI942" s="5">
        <v>0</v>
      </c>
      <c r="AJ942" s="5">
        <v>0</v>
      </c>
      <c r="AK942" s="5">
        <f t="shared" si="162"/>
        <v>0</v>
      </c>
      <c r="AL942" s="5">
        <v>0</v>
      </c>
      <c r="AM942" s="5">
        <v>0</v>
      </c>
      <c r="AN942" s="5">
        <f t="shared" si="163"/>
        <v>0</v>
      </c>
      <c r="AO942" s="5">
        <v>0</v>
      </c>
      <c r="AP942" s="5">
        <v>0</v>
      </c>
      <c r="AQ942" s="5">
        <f t="shared" si="164"/>
        <v>0</v>
      </c>
      <c r="AR942" s="5">
        <v>0</v>
      </c>
      <c r="AS942" s="6"/>
      <c r="AT942" s="5">
        <v>0</v>
      </c>
      <c r="AU942" s="5">
        <v>0</v>
      </c>
      <c r="AV942" t="str">
        <f t="shared" si="157"/>
        <v>N</v>
      </c>
      <c r="AW942" t="s">
        <v>60</v>
      </c>
      <c r="AX942" t="s">
        <v>61</v>
      </c>
      <c r="AY942" t="s">
        <v>62</v>
      </c>
      <c r="AZ942" t="s">
        <v>62</v>
      </c>
      <c r="BA942" t="str">
        <f t="shared" si="158"/>
        <v>N</v>
      </c>
    </row>
    <row r="943" spans="1:53">
      <c r="A943" t="s">
        <v>53</v>
      </c>
      <c r="B943" t="s">
        <v>54</v>
      </c>
      <c r="C943" t="s">
        <v>89</v>
      </c>
      <c r="D943">
        <v>2018</v>
      </c>
      <c r="F943" t="s">
        <v>2458</v>
      </c>
      <c r="G943" t="s">
        <v>2459</v>
      </c>
      <c r="J943" t="s">
        <v>101</v>
      </c>
      <c r="K943" t="s">
        <v>93</v>
      </c>
      <c r="L943" s="5">
        <v>0</v>
      </c>
      <c r="M943" s="5">
        <v>0</v>
      </c>
      <c r="N943" s="5">
        <f t="shared" si="154"/>
        <v>0</v>
      </c>
      <c r="O943" s="5">
        <v>0</v>
      </c>
      <c r="P943" s="5">
        <v>0</v>
      </c>
      <c r="Q943" s="5">
        <f t="shared" si="155"/>
        <v>0</v>
      </c>
      <c r="R943" s="5">
        <v>0</v>
      </c>
      <c r="S943" s="5">
        <v>0</v>
      </c>
      <c r="T943" s="5">
        <f t="shared" si="156"/>
        <v>0</v>
      </c>
      <c r="U943" s="5">
        <v>1</v>
      </c>
      <c r="V943" s="5">
        <v>1</v>
      </c>
      <c r="W943" s="5">
        <v>0</v>
      </c>
      <c r="X943" s="5">
        <v>0</v>
      </c>
      <c r="Y943" s="5">
        <f t="shared" si="159"/>
        <v>0</v>
      </c>
      <c r="Z943" s="5">
        <v>0</v>
      </c>
      <c r="AA943" s="5">
        <v>0</v>
      </c>
      <c r="AB943" s="5">
        <f t="shared" si="160"/>
        <v>0</v>
      </c>
      <c r="AC943" s="5">
        <v>0</v>
      </c>
      <c r="AD943" s="5">
        <v>0</v>
      </c>
      <c r="AE943" s="5">
        <f t="shared" si="161"/>
        <v>0</v>
      </c>
      <c r="AF943" s="5">
        <v>1</v>
      </c>
      <c r="AG943" s="6">
        <v>43356</v>
      </c>
      <c r="AH943" s="5">
        <v>1</v>
      </c>
      <c r="AI943" s="5">
        <v>0</v>
      </c>
      <c r="AJ943" s="5">
        <v>0</v>
      </c>
      <c r="AK943" s="5">
        <f t="shared" si="162"/>
        <v>0</v>
      </c>
      <c r="AL943" s="5">
        <v>0</v>
      </c>
      <c r="AM943" s="5">
        <v>0</v>
      </c>
      <c r="AN943" s="5">
        <f t="shared" si="163"/>
        <v>0</v>
      </c>
      <c r="AO943" s="5">
        <v>0</v>
      </c>
      <c r="AP943" s="5">
        <v>0</v>
      </c>
      <c r="AQ943" s="5">
        <f t="shared" si="164"/>
        <v>0</v>
      </c>
      <c r="AR943" s="5">
        <v>0</v>
      </c>
      <c r="AS943" s="6"/>
      <c r="AT943" s="5">
        <v>0</v>
      </c>
      <c r="AU943" s="5">
        <v>0</v>
      </c>
      <c r="AV943" t="str">
        <f t="shared" si="157"/>
        <v>N</v>
      </c>
      <c r="AW943" t="s">
        <v>60</v>
      </c>
      <c r="AX943" t="s">
        <v>60</v>
      </c>
      <c r="AY943" t="s">
        <v>62</v>
      </c>
      <c r="AZ943" t="s">
        <v>62</v>
      </c>
      <c r="BA943" t="str">
        <f t="shared" si="158"/>
        <v>N</v>
      </c>
    </row>
    <row r="944" spans="1:53">
      <c r="A944" t="s">
        <v>53</v>
      </c>
      <c r="B944" t="s">
        <v>54</v>
      </c>
      <c r="C944" t="s">
        <v>89</v>
      </c>
      <c r="D944">
        <v>2018</v>
      </c>
      <c r="F944" t="s">
        <v>2510</v>
      </c>
      <c r="G944" t="s">
        <v>2511</v>
      </c>
      <c r="J944" t="s">
        <v>101</v>
      </c>
      <c r="K944" t="s">
        <v>93</v>
      </c>
      <c r="L944" s="5">
        <v>0</v>
      </c>
      <c r="M944" s="5">
        <v>0</v>
      </c>
      <c r="N944" s="5">
        <f t="shared" si="154"/>
        <v>0</v>
      </c>
      <c r="O944" s="5">
        <v>0</v>
      </c>
      <c r="P944" s="5">
        <v>0</v>
      </c>
      <c r="Q944" s="5">
        <f t="shared" si="155"/>
        <v>0</v>
      </c>
      <c r="R944" s="5">
        <v>0</v>
      </c>
      <c r="S944" s="5">
        <v>0</v>
      </c>
      <c r="T944" s="5">
        <f t="shared" si="156"/>
        <v>0</v>
      </c>
      <c r="U944" s="5">
        <v>1</v>
      </c>
      <c r="V944" s="5">
        <v>1</v>
      </c>
      <c r="W944" s="5">
        <v>0</v>
      </c>
      <c r="X944" s="5">
        <v>0</v>
      </c>
      <c r="Y944" s="5">
        <f t="shared" si="159"/>
        <v>0</v>
      </c>
      <c r="Z944" s="5">
        <v>0</v>
      </c>
      <c r="AA944" s="5">
        <v>0</v>
      </c>
      <c r="AB944" s="5">
        <f t="shared" si="160"/>
        <v>0</v>
      </c>
      <c r="AC944" s="5">
        <v>0</v>
      </c>
      <c r="AD944" s="5">
        <v>0</v>
      </c>
      <c r="AE944" s="5">
        <f t="shared" si="161"/>
        <v>0</v>
      </c>
      <c r="AF944" s="5">
        <v>1</v>
      </c>
      <c r="AG944" s="6">
        <v>43382</v>
      </c>
      <c r="AH944" s="5">
        <v>1</v>
      </c>
      <c r="AI944" s="5">
        <v>0</v>
      </c>
      <c r="AJ944" s="5">
        <v>0</v>
      </c>
      <c r="AK944" s="5">
        <f t="shared" si="162"/>
        <v>0</v>
      </c>
      <c r="AL944" s="5">
        <v>0</v>
      </c>
      <c r="AM944" s="5">
        <v>0</v>
      </c>
      <c r="AN944" s="5">
        <f t="shared" si="163"/>
        <v>0</v>
      </c>
      <c r="AO944" s="5">
        <v>0</v>
      </c>
      <c r="AP944" s="5">
        <v>0</v>
      </c>
      <c r="AQ944" s="5">
        <f t="shared" si="164"/>
        <v>0</v>
      </c>
      <c r="AR944" s="5">
        <v>0</v>
      </c>
      <c r="AS944" s="6"/>
      <c r="AT944" s="5">
        <v>0</v>
      </c>
      <c r="AU944" s="5">
        <v>0</v>
      </c>
      <c r="AV944" t="str">
        <f t="shared" si="157"/>
        <v>N</v>
      </c>
      <c r="AW944" t="s">
        <v>60</v>
      </c>
      <c r="AX944" t="s">
        <v>60</v>
      </c>
      <c r="AY944" t="s">
        <v>62</v>
      </c>
      <c r="AZ944" t="s">
        <v>62</v>
      </c>
      <c r="BA944" t="str">
        <f t="shared" si="158"/>
        <v>N</v>
      </c>
    </row>
    <row r="945" spans="1:53">
      <c r="A945" t="s">
        <v>53</v>
      </c>
      <c r="B945" t="s">
        <v>54</v>
      </c>
      <c r="C945" t="s">
        <v>55</v>
      </c>
      <c r="D945">
        <v>2018</v>
      </c>
      <c r="F945" t="s">
        <v>2512</v>
      </c>
      <c r="G945" t="s">
        <v>2513</v>
      </c>
      <c r="J945" t="s">
        <v>101</v>
      </c>
      <c r="K945" t="s">
        <v>93</v>
      </c>
      <c r="L945" s="5">
        <v>0</v>
      </c>
      <c r="M945" s="5">
        <v>0</v>
      </c>
      <c r="N945" s="5">
        <f t="shared" si="154"/>
        <v>0</v>
      </c>
      <c r="O945" s="5">
        <v>0</v>
      </c>
      <c r="P945" s="5">
        <v>0</v>
      </c>
      <c r="Q945" s="5">
        <f t="shared" si="155"/>
        <v>0</v>
      </c>
      <c r="R945" s="5">
        <v>0</v>
      </c>
      <c r="S945" s="5">
        <v>0</v>
      </c>
      <c r="T945" s="5">
        <f t="shared" si="156"/>
        <v>0</v>
      </c>
      <c r="U945" s="5">
        <v>1</v>
      </c>
      <c r="V945" s="5">
        <v>1</v>
      </c>
      <c r="W945" s="5">
        <v>0</v>
      </c>
      <c r="X945" s="5">
        <v>0</v>
      </c>
      <c r="Y945" s="5">
        <f t="shared" si="159"/>
        <v>0</v>
      </c>
      <c r="Z945" s="5">
        <v>0</v>
      </c>
      <c r="AA945" s="5">
        <v>0</v>
      </c>
      <c r="AB945" s="5">
        <f t="shared" si="160"/>
        <v>0</v>
      </c>
      <c r="AC945" s="5">
        <v>0</v>
      </c>
      <c r="AD945" s="5">
        <v>0</v>
      </c>
      <c r="AE945" s="5">
        <f t="shared" si="161"/>
        <v>0</v>
      </c>
      <c r="AF945" s="5">
        <v>1</v>
      </c>
      <c r="AG945" s="6">
        <v>43298</v>
      </c>
      <c r="AH945" s="5">
        <v>1</v>
      </c>
      <c r="AI945" s="5">
        <v>0</v>
      </c>
      <c r="AJ945" s="5">
        <v>0</v>
      </c>
      <c r="AK945" s="5">
        <f t="shared" si="162"/>
        <v>0</v>
      </c>
      <c r="AL945" s="5">
        <v>0</v>
      </c>
      <c r="AM945" s="5">
        <v>0</v>
      </c>
      <c r="AN945" s="5">
        <f t="shared" si="163"/>
        <v>0</v>
      </c>
      <c r="AO945" s="5">
        <v>0</v>
      </c>
      <c r="AP945" s="5">
        <v>0</v>
      </c>
      <c r="AQ945" s="5">
        <f t="shared" si="164"/>
        <v>0</v>
      </c>
      <c r="AR945" s="5">
        <v>0</v>
      </c>
      <c r="AS945" s="6"/>
      <c r="AT945" s="5">
        <v>0</v>
      </c>
      <c r="AU945" s="5">
        <v>0</v>
      </c>
      <c r="AV945" t="str">
        <f t="shared" si="157"/>
        <v>N</v>
      </c>
      <c r="AW945" t="s">
        <v>60</v>
      </c>
      <c r="AX945" t="s">
        <v>60</v>
      </c>
      <c r="AY945" t="s">
        <v>62</v>
      </c>
      <c r="AZ945" t="s">
        <v>62</v>
      </c>
      <c r="BA945" t="str">
        <f t="shared" si="158"/>
        <v>N</v>
      </c>
    </row>
    <row r="946" spans="1:53">
      <c r="A946" t="s">
        <v>53</v>
      </c>
      <c r="B946" t="s">
        <v>54</v>
      </c>
      <c r="C946" t="s">
        <v>89</v>
      </c>
      <c r="D946">
        <v>2018</v>
      </c>
      <c r="F946" t="s">
        <v>2514</v>
      </c>
      <c r="G946" t="s">
        <v>2515</v>
      </c>
      <c r="J946" t="s">
        <v>101</v>
      </c>
      <c r="K946" t="s">
        <v>93</v>
      </c>
      <c r="L946" s="5">
        <v>0</v>
      </c>
      <c r="M946" s="5">
        <v>0</v>
      </c>
      <c r="N946" s="5">
        <f t="shared" si="154"/>
        <v>0</v>
      </c>
      <c r="O946" s="5">
        <v>0</v>
      </c>
      <c r="P946" s="5">
        <v>0</v>
      </c>
      <c r="Q946" s="5">
        <f t="shared" si="155"/>
        <v>0</v>
      </c>
      <c r="R946" s="5">
        <v>0</v>
      </c>
      <c r="S946" s="5">
        <v>0</v>
      </c>
      <c r="T946" s="5">
        <f t="shared" si="156"/>
        <v>0</v>
      </c>
      <c r="U946" s="5">
        <v>1</v>
      </c>
      <c r="V946" s="5">
        <v>1</v>
      </c>
      <c r="W946" s="5">
        <v>0</v>
      </c>
      <c r="X946" s="5">
        <v>0</v>
      </c>
      <c r="Y946" s="5">
        <f t="shared" si="159"/>
        <v>0</v>
      </c>
      <c r="Z946" s="5">
        <v>0</v>
      </c>
      <c r="AA946" s="5">
        <v>0</v>
      </c>
      <c r="AB946" s="5">
        <f t="shared" si="160"/>
        <v>0</v>
      </c>
      <c r="AC946" s="5">
        <v>0</v>
      </c>
      <c r="AD946" s="5">
        <v>0</v>
      </c>
      <c r="AE946" s="5">
        <f t="shared" si="161"/>
        <v>0</v>
      </c>
      <c r="AF946" s="5">
        <v>1</v>
      </c>
      <c r="AG946" s="6">
        <v>43182</v>
      </c>
      <c r="AH946" s="5">
        <v>1</v>
      </c>
      <c r="AI946" s="5">
        <v>0</v>
      </c>
      <c r="AJ946" s="5">
        <v>0</v>
      </c>
      <c r="AK946" s="5">
        <f t="shared" si="162"/>
        <v>0</v>
      </c>
      <c r="AL946" s="5">
        <v>0</v>
      </c>
      <c r="AM946" s="5">
        <v>0</v>
      </c>
      <c r="AN946" s="5">
        <f t="shared" si="163"/>
        <v>0</v>
      </c>
      <c r="AO946" s="5">
        <v>0</v>
      </c>
      <c r="AP946" s="5">
        <v>0</v>
      </c>
      <c r="AQ946" s="5">
        <f t="shared" si="164"/>
        <v>0</v>
      </c>
      <c r="AR946" s="5">
        <v>0</v>
      </c>
      <c r="AS946" s="6"/>
      <c r="AT946" s="5">
        <v>0</v>
      </c>
      <c r="AU946" s="5">
        <v>0</v>
      </c>
      <c r="AV946" t="str">
        <f t="shared" si="157"/>
        <v>N</v>
      </c>
      <c r="AW946" t="s">
        <v>60</v>
      </c>
      <c r="AX946" t="s">
        <v>61</v>
      </c>
      <c r="AY946" t="s">
        <v>62</v>
      </c>
      <c r="AZ946" t="s">
        <v>62</v>
      </c>
      <c r="BA946" t="str">
        <f t="shared" si="158"/>
        <v>N</v>
      </c>
    </row>
    <row r="947" spans="1:53">
      <c r="A947" t="s">
        <v>53</v>
      </c>
      <c r="B947" t="s">
        <v>54</v>
      </c>
      <c r="C947" t="s">
        <v>89</v>
      </c>
      <c r="D947">
        <v>2018</v>
      </c>
      <c r="F947" t="s">
        <v>2516</v>
      </c>
      <c r="G947" t="s">
        <v>2517</v>
      </c>
      <c r="J947" t="s">
        <v>101</v>
      </c>
      <c r="K947" t="s">
        <v>93</v>
      </c>
      <c r="L947" s="5">
        <v>0</v>
      </c>
      <c r="M947" s="5">
        <v>0</v>
      </c>
      <c r="N947" s="5">
        <f t="shared" si="154"/>
        <v>0</v>
      </c>
      <c r="O947" s="5">
        <v>0</v>
      </c>
      <c r="P947" s="5">
        <v>0</v>
      </c>
      <c r="Q947" s="5">
        <f t="shared" si="155"/>
        <v>0</v>
      </c>
      <c r="R947" s="5">
        <v>0</v>
      </c>
      <c r="S947" s="5">
        <v>0</v>
      </c>
      <c r="T947" s="5">
        <f t="shared" si="156"/>
        <v>0</v>
      </c>
      <c r="U947" s="5">
        <v>1</v>
      </c>
      <c r="V947" s="5">
        <v>1</v>
      </c>
      <c r="W947" s="5">
        <v>0</v>
      </c>
      <c r="X947" s="5">
        <v>0</v>
      </c>
      <c r="Y947" s="5">
        <f t="shared" si="159"/>
        <v>0</v>
      </c>
      <c r="Z947" s="5">
        <v>0</v>
      </c>
      <c r="AA947" s="5">
        <v>0</v>
      </c>
      <c r="AB947" s="5">
        <f t="shared" si="160"/>
        <v>0</v>
      </c>
      <c r="AC947" s="5">
        <v>0</v>
      </c>
      <c r="AD947" s="5">
        <v>0</v>
      </c>
      <c r="AE947" s="5">
        <f t="shared" si="161"/>
        <v>0</v>
      </c>
      <c r="AF947" s="5">
        <v>1</v>
      </c>
      <c r="AG947" s="6">
        <v>43280</v>
      </c>
      <c r="AH947" s="5">
        <v>1</v>
      </c>
      <c r="AI947" s="5">
        <v>0</v>
      </c>
      <c r="AJ947" s="5">
        <v>0</v>
      </c>
      <c r="AK947" s="5">
        <f t="shared" si="162"/>
        <v>0</v>
      </c>
      <c r="AL947" s="5">
        <v>0</v>
      </c>
      <c r="AM947" s="5">
        <v>0</v>
      </c>
      <c r="AN947" s="5">
        <f t="shared" si="163"/>
        <v>0</v>
      </c>
      <c r="AO947" s="5">
        <v>0</v>
      </c>
      <c r="AP947" s="5">
        <v>0</v>
      </c>
      <c r="AQ947" s="5">
        <f t="shared" si="164"/>
        <v>0</v>
      </c>
      <c r="AR947" s="5">
        <v>0</v>
      </c>
      <c r="AS947" s="6"/>
      <c r="AT947" s="5">
        <v>0</v>
      </c>
      <c r="AU947" s="5">
        <v>0</v>
      </c>
      <c r="AV947" t="str">
        <f t="shared" si="157"/>
        <v>N</v>
      </c>
      <c r="AW947" t="s">
        <v>60</v>
      </c>
      <c r="AX947" t="s">
        <v>61</v>
      </c>
      <c r="AY947" t="s">
        <v>62</v>
      </c>
      <c r="AZ947" t="s">
        <v>62</v>
      </c>
      <c r="BA947" t="str">
        <f t="shared" si="158"/>
        <v>N</v>
      </c>
    </row>
    <row r="948" spans="1:53">
      <c r="A948" t="s">
        <v>53</v>
      </c>
      <c r="B948" t="s">
        <v>54</v>
      </c>
      <c r="C948" t="s">
        <v>89</v>
      </c>
      <c r="D948">
        <v>2018</v>
      </c>
      <c r="F948" t="s">
        <v>2518</v>
      </c>
      <c r="G948" t="s">
        <v>2519</v>
      </c>
      <c r="J948" t="s">
        <v>101</v>
      </c>
      <c r="K948" t="s">
        <v>93</v>
      </c>
      <c r="L948" s="5">
        <v>0</v>
      </c>
      <c r="M948" s="5">
        <v>0</v>
      </c>
      <c r="N948" s="5">
        <f t="shared" si="154"/>
        <v>0</v>
      </c>
      <c r="O948" s="5">
        <v>0</v>
      </c>
      <c r="P948" s="5">
        <v>0</v>
      </c>
      <c r="Q948" s="5">
        <f t="shared" si="155"/>
        <v>0</v>
      </c>
      <c r="R948" s="5">
        <v>0</v>
      </c>
      <c r="S948" s="5">
        <v>0</v>
      </c>
      <c r="T948" s="5">
        <f t="shared" si="156"/>
        <v>0</v>
      </c>
      <c r="U948" s="5">
        <v>1</v>
      </c>
      <c r="V948" s="5">
        <v>1</v>
      </c>
      <c r="W948" s="5">
        <v>0</v>
      </c>
      <c r="X948" s="5">
        <v>0</v>
      </c>
      <c r="Y948" s="5">
        <f t="shared" si="159"/>
        <v>0</v>
      </c>
      <c r="Z948" s="5">
        <v>0</v>
      </c>
      <c r="AA948" s="5">
        <v>0</v>
      </c>
      <c r="AB948" s="5">
        <f t="shared" si="160"/>
        <v>0</v>
      </c>
      <c r="AC948" s="5">
        <v>0</v>
      </c>
      <c r="AD948" s="5">
        <v>0</v>
      </c>
      <c r="AE948" s="5">
        <f t="shared" si="161"/>
        <v>0</v>
      </c>
      <c r="AF948" s="5">
        <v>1</v>
      </c>
      <c r="AG948" s="6">
        <v>43350</v>
      </c>
      <c r="AH948" s="5">
        <v>1</v>
      </c>
      <c r="AI948" s="5">
        <v>0</v>
      </c>
      <c r="AJ948" s="5">
        <v>0</v>
      </c>
      <c r="AK948" s="5">
        <f t="shared" si="162"/>
        <v>0</v>
      </c>
      <c r="AL948" s="5">
        <v>0</v>
      </c>
      <c r="AM948" s="5">
        <v>0</v>
      </c>
      <c r="AN948" s="5">
        <f t="shared" si="163"/>
        <v>0</v>
      </c>
      <c r="AO948" s="5">
        <v>0</v>
      </c>
      <c r="AP948" s="5">
        <v>0</v>
      </c>
      <c r="AQ948" s="5">
        <f t="shared" si="164"/>
        <v>0</v>
      </c>
      <c r="AR948" s="5">
        <v>0</v>
      </c>
      <c r="AS948" s="6"/>
      <c r="AT948" s="5">
        <v>0</v>
      </c>
      <c r="AU948" s="5">
        <v>0</v>
      </c>
      <c r="AV948" t="str">
        <f t="shared" si="157"/>
        <v>N</v>
      </c>
      <c r="AW948" t="s">
        <v>60</v>
      </c>
      <c r="AX948" t="s">
        <v>61</v>
      </c>
      <c r="AY948" t="s">
        <v>62</v>
      </c>
      <c r="AZ948" t="s">
        <v>62</v>
      </c>
      <c r="BA948" t="str">
        <f t="shared" si="158"/>
        <v>N</v>
      </c>
    </row>
    <row r="949" spans="1:53">
      <c r="A949" t="s">
        <v>53</v>
      </c>
      <c r="B949" t="s">
        <v>54</v>
      </c>
      <c r="C949" t="s">
        <v>89</v>
      </c>
      <c r="D949">
        <v>2018</v>
      </c>
      <c r="F949" t="s">
        <v>2520</v>
      </c>
      <c r="G949" t="s">
        <v>2521</v>
      </c>
      <c r="J949" t="s">
        <v>101</v>
      </c>
      <c r="K949" t="s">
        <v>93</v>
      </c>
      <c r="L949" s="5">
        <v>0</v>
      </c>
      <c r="M949" s="5">
        <v>0</v>
      </c>
      <c r="N949" s="5">
        <f t="shared" si="154"/>
        <v>0</v>
      </c>
      <c r="O949" s="5">
        <v>0</v>
      </c>
      <c r="P949" s="5">
        <v>0</v>
      </c>
      <c r="Q949" s="5">
        <f t="shared" si="155"/>
        <v>0</v>
      </c>
      <c r="R949" s="5">
        <v>0</v>
      </c>
      <c r="S949" s="5">
        <v>0</v>
      </c>
      <c r="T949" s="5">
        <f t="shared" si="156"/>
        <v>0</v>
      </c>
      <c r="U949" s="5">
        <v>1</v>
      </c>
      <c r="V949" s="5">
        <v>1</v>
      </c>
      <c r="W949" s="5">
        <v>0</v>
      </c>
      <c r="X949" s="5">
        <v>0</v>
      </c>
      <c r="Y949" s="5">
        <f t="shared" si="159"/>
        <v>0</v>
      </c>
      <c r="Z949" s="5">
        <v>0</v>
      </c>
      <c r="AA949" s="5">
        <v>0</v>
      </c>
      <c r="AB949" s="5">
        <f t="shared" si="160"/>
        <v>0</v>
      </c>
      <c r="AC949" s="5">
        <v>0</v>
      </c>
      <c r="AD949" s="5">
        <v>0</v>
      </c>
      <c r="AE949" s="5">
        <f t="shared" si="161"/>
        <v>0</v>
      </c>
      <c r="AF949" s="5">
        <v>1</v>
      </c>
      <c r="AG949" s="6">
        <v>43321</v>
      </c>
      <c r="AH949" s="5">
        <v>1</v>
      </c>
      <c r="AI949" s="5">
        <v>0</v>
      </c>
      <c r="AJ949" s="5">
        <v>0</v>
      </c>
      <c r="AK949" s="5">
        <f t="shared" si="162"/>
        <v>0</v>
      </c>
      <c r="AL949" s="5">
        <v>0</v>
      </c>
      <c r="AM949" s="5">
        <v>0</v>
      </c>
      <c r="AN949" s="5">
        <f t="shared" si="163"/>
        <v>0</v>
      </c>
      <c r="AO949" s="5">
        <v>0</v>
      </c>
      <c r="AP949" s="5">
        <v>0</v>
      </c>
      <c r="AQ949" s="5">
        <f t="shared" si="164"/>
        <v>0</v>
      </c>
      <c r="AR949" s="5">
        <v>0</v>
      </c>
      <c r="AS949" s="6"/>
      <c r="AT949" s="5">
        <v>0</v>
      </c>
      <c r="AU949" s="5">
        <v>0</v>
      </c>
      <c r="AV949" t="str">
        <f t="shared" si="157"/>
        <v>N</v>
      </c>
      <c r="AW949" t="s">
        <v>60</v>
      </c>
      <c r="AX949" t="s">
        <v>61</v>
      </c>
      <c r="AY949" t="s">
        <v>62</v>
      </c>
      <c r="AZ949" t="s">
        <v>62</v>
      </c>
      <c r="BA949" t="str">
        <f t="shared" si="158"/>
        <v>N</v>
      </c>
    </row>
    <row r="950" spans="1:53">
      <c r="A950" t="s">
        <v>53</v>
      </c>
      <c r="B950" t="s">
        <v>54</v>
      </c>
      <c r="C950" t="s">
        <v>55</v>
      </c>
      <c r="D950">
        <v>2018</v>
      </c>
      <c r="F950" t="s">
        <v>2522</v>
      </c>
      <c r="G950" t="s">
        <v>2523</v>
      </c>
      <c r="J950" t="s">
        <v>101</v>
      </c>
      <c r="K950" t="s">
        <v>93</v>
      </c>
      <c r="L950" s="5">
        <v>0</v>
      </c>
      <c r="M950" s="5">
        <v>0</v>
      </c>
      <c r="N950" s="5">
        <f t="shared" si="154"/>
        <v>0</v>
      </c>
      <c r="O950" s="5">
        <v>0</v>
      </c>
      <c r="P950" s="5">
        <v>0</v>
      </c>
      <c r="Q950" s="5">
        <f t="shared" si="155"/>
        <v>0</v>
      </c>
      <c r="R950" s="5">
        <v>0</v>
      </c>
      <c r="S950" s="5">
        <v>0</v>
      </c>
      <c r="T950" s="5">
        <f t="shared" si="156"/>
        <v>0</v>
      </c>
      <c r="U950" s="5">
        <v>1</v>
      </c>
      <c r="V950" s="5">
        <v>1</v>
      </c>
      <c r="W950" s="5">
        <v>0</v>
      </c>
      <c r="X950" s="5">
        <v>0</v>
      </c>
      <c r="Y950" s="5">
        <f t="shared" si="159"/>
        <v>0</v>
      </c>
      <c r="Z950" s="5">
        <v>0</v>
      </c>
      <c r="AA950" s="5">
        <v>0</v>
      </c>
      <c r="AB950" s="5">
        <f t="shared" si="160"/>
        <v>0</v>
      </c>
      <c r="AC950" s="5">
        <v>0</v>
      </c>
      <c r="AD950" s="5">
        <v>0</v>
      </c>
      <c r="AE950" s="5">
        <f t="shared" si="161"/>
        <v>0</v>
      </c>
      <c r="AF950" s="5">
        <v>1</v>
      </c>
      <c r="AG950" s="6">
        <v>43411</v>
      </c>
      <c r="AH950" s="5">
        <v>1</v>
      </c>
      <c r="AI950" s="5">
        <v>0</v>
      </c>
      <c r="AJ950" s="5">
        <v>0</v>
      </c>
      <c r="AK950" s="5">
        <f t="shared" si="162"/>
        <v>0</v>
      </c>
      <c r="AL950" s="5">
        <v>0</v>
      </c>
      <c r="AM950" s="5">
        <v>0</v>
      </c>
      <c r="AN950" s="5">
        <f t="shared" si="163"/>
        <v>0</v>
      </c>
      <c r="AO950" s="5">
        <v>0</v>
      </c>
      <c r="AP950" s="5">
        <v>0</v>
      </c>
      <c r="AQ950" s="5">
        <f t="shared" si="164"/>
        <v>0</v>
      </c>
      <c r="AR950" s="5">
        <v>0</v>
      </c>
      <c r="AS950" s="6"/>
      <c r="AT950" s="5">
        <v>0</v>
      </c>
      <c r="AU950" s="5">
        <v>0</v>
      </c>
      <c r="AV950" t="str">
        <f t="shared" si="157"/>
        <v>N</v>
      </c>
      <c r="AW950" t="s">
        <v>60</v>
      </c>
      <c r="AX950" t="s">
        <v>60</v>
      </c>
      <c r="AY950" t="s">
        <v>62</v>
      </c>
      <c r="AZ950" t="s">
        <v>62</v>
      </c>
      <c r="BA950" t="str">
        <f t="shared" si="158"/>
        <v>N</v>
      </c>
    </row>
    <row r="951" spans="1:53">
      <c r="A951" t="s">
        <v>53</v>
      </c>
      <c r="B951" t="s">
        <v>54</v>
      </c>
      <c r="C951" t="s">
        <v>89</v>
      </c>
      <c r="D951">
        <v>2018</v>
      </c>
      <c r="F951" t="s">
        <v>2524</v>
      </c>
      <c r="G951" t="s">
        <v>2525</v>
      </c>
      <c r="J951" t="s">
        <v>101</v>
      </c>
      <c r="K951" t="s">
        <v>93</v>
      </c>
      <c r="L951" s="5">
        <v>0</v>
      </c>
      <c r="M951" s="5">
        <v>0</v>
      </c>
      <c r="N951" s="5">
        <f t="shared" si="154"/>
        <v>0</v>
      </c>
      <c r="O951" s="5">
        <v>0</v>
      </c>
      <c r="P951" s="5">
        <v>0</v>
      </c>
      <c r="Q951" s="5">
        <f t="shared" si="155"/>
        <v>0</v>
      </c>
      <c r="R951" s="5">
        <v>0</v>
      </c>
      <c r="S951" s="5">
        <v>0</v>
      </c>
      <c r="T951" s="5">
        <f t="shared" si="156"/>
        <v>0</v>
      </c>
      <c r="U951" s="5">
        <v>1</v>
      </c>
      <c r="V951" s="5">
        <v>1</v>
      </c>
      <c r="W951" s="5">
        <v>0</v>
      </c>
      <c r="X951" s="5">
        <v>0</v>
      </c>
      <c r="Y951" s="5">
        <f t="shared" si="159"/>
        <v>0</v>
      </c>
      <c r="Z951" s="5">
        <v>0</v>
      </c>
      <c r="AA951" s="5">
        <v>0</v>
      </c>
      <c r="AB951" s="5">
        <f t="shared" si="160"/>
        <v>0</v>
      </c>
      <c r="AC951" s="5">
        <v>0</v>
      </c>
      <c r="AD951" s="5">
        <v>0</v>
      </c>
      <c r="AE951" s="5">
        <f t="shared" si="161"/>
        <v>0</v>
      </c>
      <c r="AF951" s="5">
        <v>1</v>
      </c>
      <c r="AG951" s="6">
        <v>43269</v>
      </c>
      <c r="AH951" s="5">
        <v>1</v>
      </c>
      <c r="AI951" s="5">
        <v>0</v>
      </c>
      <c r="AJ951" s="5">
        <v>0</v>
      </c>
      <c r="AK951" s="5">
        <f t="shared" si="162"/>
        <v>0</v>
      </c>
      <c r="AL951" s="5">
        <v>0</v>
      </c>
      <c r="AM951" s="5">
        <v>0</v>
      </c>
      <c r="AN951" s="5">
        <f t="shared" si="163"/>
        <v>0</v>
      </c>
      <c r="AO951" s="5">
        <v>0</v>
      </c>
      <c r="AP951" s="5">
        <v>0</v>
      </c>
      <c r="AQ951" s="5">
        <f t="shared" si="164"/>
        <v>0</v>
      </c>
      <c r="AR951" s="5">
        <v>0</v>
      </c>
      <c r="AS951" s="6"/>
      <c r="AT951" s="5">
        <v>0</v>
      </c>
      <c r="AU951" s="5">
        <v>0</v>
      </c>
      <c r="AV951" t="str">
        <f t="shared" si="157"/>
        <v>N</v>
      </c>
      <c r="AW951" t="s">
        <v>60</v>
      </c>
      <c r="AX951" t="s">
        <v>61</v>
      </c>
      <c r="AY951" t="s">
        <v>62</v>
      </c>
      <c r="AZ951" t="s">
        <v>62</v>
      </c>
      <c r="BA951" t="str">
        <f t="shared" si="158"/>
        <v>N</v>
      </c>
    </row>
    <row r="952" spans="1:53">
      <c r="A952" t="s">
        <v>53</v>
      </c>
      <c r="B952" t="s">
        <v>54</v>
      </c>
      <c r="C952" t="s">
        <v>89</v>
      </c>
      <c r="D952">
        <v>2018</v>
      </c>
      <c r="F952" t="s">
        <v>2526</v>
      </c>
      <c r="G952" t="s">
        <v>2527</v>
      </c>
      <c r="J952" t="s">
        <v>101</v>
      </c>
      <c r="K952" t="s">
        <v>93</v>
      </c>
      <c r="L952" s="5">
        <v>0</v>
      </c>
      <c r="M952" s="5">
        <v>0</v>
      </c>
      <c r="N952" s="5">
        <f t="shared" si="154"/>
        <v>0</v>
      </c>
      <c r="O952" s="5">
        <v>0</v>
      </c>
      <c r="P952" s="5">
        <v>0</v>
      </c>
      <c r="Q952" s="5">
        <f t="shared" si="155"/>
        <v>0</v>
      </c>
      <c r="R952" s="5">
        <v>0</v>
      </c>
      <c r="S952" s="5">
        <v>0</v>
      </c>
      <c r="T952" s="5">
        <f t="shared" si="156"/>
        <v>0</v>
      </c>
      <c r="U952" s="5">
        <v>1</v>
      </c>
      <c r="V952" s="5">
        <v>1</v>
      </c>
      <c r="W952" s="5">
        <v>0</v>
      </c>
      <c r="X952" s="5">
        <v>0</v>
      </c>
      <c r="Y952" s="5">
        <f t="shared" si="159"/>
        <v>0</v>
      </c>
      <c r="Z952" s="5">
        <v>0</v>
      </c>
      <c r="AA952" s="5">
        <v>0</v>
      </c>
      <c r="AB952" s="5">
        <f t="shared" si="160"/>
        <v>0</v>
      </c>
      <c r="AC952" s="5">
        <v>0</v>
      </c>
      <c r="AD952" s="5">
        <v>0</v>
      </c>
      <c r="AE952" s="5">
        <f t="shared" si="161"/>
        <v>0</v>
      </c>
      <c r="AF952" s="5">
        <v>1</v>
      </c>
      <c r="AG952" s="6">
        <v>43332</v>
      </c>
      <c r="AH952" s="5">
        <v>1</v>
      </c>
      <c r="AI952" s="5">
        <v>0</v>
      </c>
      <c r="AJ952" s="5">
        <v>0</v>
      </c>
      <c r="AK952" s="5">
        <f t="shared" si="162"/>
        <v>0</v>
      </c>
      <c r="AL952" s="5">
        <v>0</v>
      </c>
      <c r="AM952" s="5">
        <v>0</v>
      </c>
      <c r="AN952" s="5">
        <f t="shared" si="163"/>
        <v>0</v>
      </c>
      <c r="AO952" s="5">
        <v>0</v>
      </c>
      <c r="AP952" s="5">
        <v>0</v>
      </c>
      <c r="AQ952" s="5">
        <f t="shared" si="164"/>
        <v>0</v>
      </c>
      <c r="AR952" s="5">
        <v>0</v>
      </c>
      <c r="AS952" s="6"/>
      <c r="AT952" s="5">
        <v>0</v>
      </c>
      <c r="AU952" s="5">
        <v>0</v>
      </c>
      <c r="AV952" t="str">
        <f t="shared" si="157"/>
        <v>N</v>
      </c>
      <c r="AW952" t="s">
        <v>60</v>
      </c>
      <c r="AX952" t="s">
        <v>61</v>
      </c>
      <c r="AY952" t="s">
        <v>62</v>
      </c>
      <c r="AZ952" t="s">
        <v>62</v>
      </c>
      <c r="BA952" t="str">
        <f t="shared" si="158"/>
        <v>N</v>
      </c>
    </row>
    <row r="953" spans="1:53">
      <c r="A953" t="s">
        <v>53</v>
      </c>
      <c r="B953" t="s">
        <v>54</v>
      </c>
      <c r="C953" t="s">
        <v>89</v>
      </c>
      <c r="D953">
        <v>2018</v>
      </c>
      <c r="F953" t="s">
        <v>2528</v>
      </c>
      <c r="G953" t="s">
        <v>2529</v>
      </c>
      <c r="J953" t="s">
        <v>101</v>
      </c>
      <c r="K953" t="s">
        <v>93</v>
      </c>
      <c r="L953" s="5">
        <v>0</v>
      </c>
      <c r="M953" s="5">
        <v>0</v>
      </c>
      <c r="N953" s="5">
        <f t="shared" si="154"/>
        <v>0</v>
      </c>
      <c r="O953" s="5">
        <v>0</v>
      </c>
      <c r="P953" s="5">
        <v>0</v>
      </c>
      <c r="Q953" s="5">
        <f t="shared" si="155"/>
        <v>0</v>
      </c>
      <c r="R953" s="5">
        <v>0</v>
      </c>
      <c r="S953" s="5">
        <v>0</v>
      </c>
      <c r="T953" s="5">
        <f t="shared" si="156"/>
        <v>0</v>
      </c>
      <c r="U953" s="5">
        <v>1</v>
      </c>
      <c r="V953" s="5">
        <v>1</v>
      </c>
      <c r="W953" s="5">
        <v>0</v>
      </c>
      <c r="X953" s="5">
        <v>0</v>
      </c>
      <c r="Y953" s="5">
        <f t="shared" si="159"/>
        <v>0</v>
      </c>
      <c r="Z953" s="5">
        <v>0</v>
      </c>
      <c r="AA953" s="5">
        <v>0</v>
      </c>
      <c r="AB953" s="5">
        <f t="shared" si="160"/>
        <v>0</v>
      </c>
      <c r="AC953" s="5">
        <v>0</v>
      </c>
      <c r="AD953" s="5">
        <v>0</v>
      </c>
      <c r="AE953" s="5">
        <f t="shared" si="161"/>
        <v>0</v>
      </c>
      <c r="AF953" s="5">
        <v>1</v>
      </c>
      <c r="AG953" s="6">
        <v>43389</v>
      </c>
      <c r="AH953" s="5">
        <v>1</v>
      </c>
      <c r="AI953" s="5">
        <v>0</v>
      </c>
      <c r="AJ953" s="5">
        <v>0</v>
      </c>
      <c r="AK953" s="5">
        <f t="shared" si="162"/>
        <v>0</v>
      </c>
      <c r="AL953" s="5">
        <v>0</v>
      </c>
      <c r="AM953" s="5">
        <v>0</v>
      </c>
      <c r="AN953" s="5">
        <f t="shared" si="163"/>
        <v>0</v>
      </c>
      <c r="AO953" s="5">
        <v>0</v>
      </c>
      <c r="AP953" s="5">
        <v>0</v>
      </c>
      <c r="AQ953" s="5">
        <f t="shared" si="164"/>
        <v>0</v>
      </c>
      <c r="AR953" s="5">
        <v>0</v>
      </c>
      <c r="AS953" s="6"/>
      <c r="AT953" s="5">
        <v>0</v>
      </c>
      <c r="AU953" s="5">
        <v>0</v>
      </c>
      <c r="AV953" t="str">
        <f t="shared" si="157"/>
        <v>N</v>
      </c>
      <c r="AW953" t="s">
        <v>60</v>
      </c>
      <c r="AX953" t="s">
        <v>61</v>
      </c>
      <c r="AY953" t="s">
        <v>62</v>
      </c>
      <c r="AZ953" t="s">
        <v>62</v>
      </c>
      <c r="BA953" t="str">
        <f t="shared" si="158"/>
        <v>N</v>
      </c>
    </row>
    <row r="954" spans="1:53">
      <c r="A954" t="s">
        <v>53</v>
      </c>
      <c r="B954" t="s">
        <v>54</v>
      </c>
      <c r="C954" t="s">
        <v>89</v>
      </c>
      <c r="D954">
        <v>2018</v>
      </c>
      <c r="F954" t="s">
        <v>2530</v>
      </c>
      <c r="G954" t="s">
        <v>2531</v>
      </c>
      <c r="J954" t="s">
        <v>101</v>
      </c>
      <c r="K954" t="s">
        <v>93</v>
      </c>
      <c r="L954" s="5">
        <v>0</v>
      </c>
      <c r="M954" s="5">
        <v>0</v>
      </c>
      <c r="N954" s="5">
        <f t="shared" si="154"/>
        <v>0</v>
      </c>
      <c r="O954" s="5">
        <v>0</v>
      </c>
      <c r="P954" s="5">
        <v>0</v>
      </c>
      <c r="Q954" s="5">
        <f t="shared" si="155"/>
        <v>0</v>
      </c>
      <c r="R954" s="5">
        <v>0</v>
      </c>
      <c r="S954" s="5">
        <v>0</v>
      </c>
      <c r="T954" s="5">
        <f t="shared" si="156"/>
        <v>0</v>
      </c>
      <c r="U954" s="5">
        <v>1</v>
      </c>
      <c r="V954" s="5">
        <v>1</v>
      </c>
      <c r="W954" s="5">
        <v>0</v>
      </c>
      <c r="X954" s="5">
        <v>0</v>
      </c>
      <c r="Y954" s="5">
        <f t="shared" si="159"/>
        <v>0</v>
      </c>
      <c r="Z954" s="5">
        <v>0</v>
      </c>
      <c r="AA954" s="5">
        <v>0</v>
      </c>
      <c r="AB954" s="5">
        <f t="shared" si="160"/>
        <v>0</v>
      </c>
      <c r="AC954" s="5">
        <v>0</v>
      </c>
      <c r="AD954" s="5">
        <v>0</v>
      </c>
      <c r="AE954" s="5">
        <f t="shared" si="161"/>
        <v>0</v>
      </c>
      <c r="AF954" s="5">
        <v>1</v>
      </c>
      <c r="AG954" s="6">
        <v>43133</v>
      </c>
      <c r="AH954" s="5">
        <v>1</v>
      </c>
      <c r="AI954" s="5">
        <v>0</v>
      </c>
      <c r="AJ954" s="5">
        <v>0</v>
      </c>
      <c r="AK954" s="5">
        <f t="shared" si="162"/>
        <v>0</v>
      </c>
      <c r="AL954" s="5">
        <v>0</v>
      </c>
      <c r="AM954" s="5">
        <v>0</v>
      </c>
      <c r="AN954" s="5">
        <f t="shared" si="163"/>
        <v>0</v>
      </c>
      <c r="AO954" s="5">
        <v>0</v>
      </c>
      <c r="AP954" s="5">
        <v>0</v>
      </c>
      <c r="AQ954" s="5">
        <f t="shared" si="164"/>
        <v>0</v>
      </c>
      <c r="AR954" s="5">
        <v>0</v>
      </c>
      <c r="AS954" s="6"/>
      <c r="AT954" s="5">
        <v>0</v>
      </c>
      <c r="AU954" s="5">
        <v>0</v>
      </c>
      <c r="AV954" t="str">
        <f t="shared" si="157"/>
        <v>N</v>
      </c>
      <c r="AW954" t="s">
        <v>60</v>
      </c>
      <c r="AX954" t="s">
        <v>61</v>
      </c>
      <c r="AY954" t="s">
        <v>62</v>
      </c>
      <c r="AZ954" t="s">
        <v>62</v>
      </c>
      <c r="BA954" t="str">
        <f t="shared" si="158"/>
        <v>N</v>
      </c>
    </row>
    <row r="955" spans="1:53">
      <c r="A955" t="s">
        <v>53</v>
      </c>
      <c r="B955" t="s">
        <v>54</v>
      </c>
      <c r="C955" t="s">
        <v>89</v>
      </c>
      <c r="D955">
        <v>2018</v>
      </c>
      <c r="F955" t="s">
        <v>2532</v>
      </c>
      <c r="G955" t="s">
        <v>2533</v>
      </c>
      <c r="J955" t="s">
        <v>101</v>
      </c>
      <c r="K955" t="s">
        <v>93</v>
      </c>
      <c r="L955" s="5">
        <v>0</v>
      </c>
      <c r="M955" s="5">
        <v>0</v>
      </c>
      <c r="N955" s="5">
        <f t="shared" si="154"/>
        <v>0</v>
      </c>
      <c r="O955" s="5">
        <v>0</v>
      </c>
      <c r="P955" s="5">
        <v>0</v>
      </c>
      <c r="Q955" s="5">
        <f t="shared" si="155"/>
        <v>0</v>
      </c>
      <c r="R955" s="5">
        <v>0</v>
      </c>
      <c r="S955" s="5">
        <v>0</v>
      </c>
      <c r="T955" s="5">
        <f t="shared" si="156"/>
        <v>0</v>
      </c>
      <c r="U955" s="5">
        <v>1</v>
      </c>
      <c r="V955" s="5">
        <v>1</v>
      </c>
      <c r="W955" s="5">
        <v>0</v>
      </c>
      <c r="X955" s="5">
        <v>0</v>
      </c>
      <c r="Y955" s="5">
        <f t="shared" si="159"/>
        <v>0</v>
      </c>
      <c r="Z955" s="5">
        <v>0</v>
      </c>
      <c r="AA955" s="5">
        <v>0</v>
      </c>
      <c r="AB955" s="5">
        <f t="shared" si="160"/>
        <v>0</v>
      </c>
      <c r="AC955" s="5">
        <v>0</v>
      </c>
      <c r="AD955" s="5">
        <v>0</v>
      </c>
      <c r="AE955" s="5">
        <f t="shared" si="161"/>
        <v>0</v>
      </c>
      <c r="AF955" s="5">
        <v>1</v>
      </c>
      <c r="AG955" s="6">
        <v>43350</v>
      </c>
      <c r="AH955" s="5">
        <v>1</v>
      </c>
      <c r="AI955" s="5">
        <v>0</v>
      </c>
      <c r="AJ955" s="5">
        <v>0</v>
      </c>
      <c r="AK955" s="5">
        <f t="shared" si="162"/>
        <v>0</v>
      </c>
      <c r="AL955" s="5">
        <v>0</v>
      </c>
      <c r="AM955" s="5">
        <v>0</v>
      </c>
      <c r="AN955" s="5">
        <f t="shared" si="163"/>
        <v>0</v>
      </c>
      <c r="AO955" s="5">
        <v>0</v>
      </c>
      <c r="AP955" s="5">
        <v>0</v>
      </c>
      <c r="AQ955" s="5">
        <f t="shared" si="164"/>
        <v>0</v>
      </c>
      <c r="AR955" s="5">
        <v>0</v>
      </c>
      <c r="AS955" s="6"/>
      <c r="AT955" s="5">
        <v>0</v>
      </c>
      <c r="AU955" s="5">
        <v>0</v>
      </c>
      <c r="AV955" t="str">
        <f t="shared" si="157"/>
        <v>N</v>
      </c>
      <c r="AW955" t="s">
        <v>60</v>
      </c>
      <c r="AX955" t="s">
        <v>61</v>
      </c>
      <c r="AY955" t="s">
        <v>62</v>
      </c>
      <c r="AZ955" t="s">
        <v>62</v>
      </c>
      <c r="BA955" t="str">
        <f t="shared" si="158"/>
        <v>N</v>
      </c>
    </row>
    <row r="956" spans="1:53">
      <c r="A956" t="s">
        <v>53</v>
      </c>
      <c r="B956" t="s">
        <v>54</v>
      </c>
      <c r="C956" t="s">
        <v>89</v>
      </c>
      <c r="D956">
        <v>2018</v>
      </c>
      <c r="F956" t="s">
        <v>2534</v>
      </c>
      <c r="G956" t="s">
        <v>2535</v>
      </c>
      <c r="J956" t="s">
        <v>101</v>
      </c>
      <c r="K956" t="s">
        <v>93</v>
      </c>
      <c r="L956" s="5">
        <v>0</v>
      </c>
      <c r="M956" s="5">
        <v>0</v>
      </c>
      <c r="N956" s="5">
        <f t="shared" si="154"/>
        <v>0</v>
      </c>
      <c r="O956" s="5">
        <v>0</v>
      </c>
      <c r="P956" s="5">
        <v>0</v>
      </c>
      <c r="Q956" s="5">
        <f t="shared" si="155"/>
        <v>0</v>
      </c>
      <c r="R956" s="5">
        <v>0</v>
      </c>
      <c r="S956" s="5">
        <v>0</v>
      </c>
      <c r="T956" s="5">
        <f t="shared" si="156"/>
        <v>0</v>
      </c>
      <c r="U956" s="5">
        <v>1</v>
      </c>
      <c r="V956" s="5">
        <v>1</v>
      </c>
      <c r="W956" s="5">
        <v>0</v>
      </c>
      <c r="X956" s="5">
        <v>0</v>
      </c>
      <c r="Y956" s="5">
        <f t="shared" si="159"/>
        <v>0</v>
      </c>
      <c r="Z956" s="5">
        <v>0</v>
      </c>
      <c r="AA956" s="5">
        <v>0</v>
      </c>
      <c r="AB956" s="5">
        <f t="shared" si="160"/>
        <v>0</v>
      </c>
      <c r="AC956" s="5">
        <v>0</v>
      </c>
      <c r="AD956" s="5">
        <v>0</v>
      </c>
      <c r="AE956" s="5">
        <f t="shared" si="161"/>
        <v>0</v>
      </c>
      <c r="AF956" s="5">
        <v>1</v>
      </c>
      <c r="AG956" s="6">
        <v>43420</v>
      </c>
      <c r="AH956" s="5">
        <v>1</v>
      </c>
      <c r="AI956" s="5">
        <v>0</v>
      </c>
      <c r="AJ956" s="5">
        <v>0</v>
      </c>
      <c r="AK956" s="5">
        <f t="shared" si="162"/>
        <v>0</v>
      </c>
      <c r="AL956" s="5">
        <v>0</v>
      </c>
      <c r="AM956" s="5">
        <v>0</v>
      </c>
      <c r="AN956" s="5">
        <f t="shared" si="163"/>
        <v>0</v>
      </c>
      <c r="AO956" s="5">
        <v>0</v>
      </c>
      <c r="AP956" s="5">
        <v>0</v>
      </c>
      <c r="AQ956" s="5">
        <f t="shared" si="164"/>
        <v>0</v>
      </c>
      <c r="AR956" s="5">
        <v>0</v>
      </c>
      <c r="AS956" s="6"/>
      <c r="AT956" s="5">
        <v>0</v>
      </c>
      <c r="AU956" s="5">
        <v>0</v>
      </c>
      <c r="AV956" t="str">
        <f t="shared" si="157"/>
        <v>N</v>
      </c>
      <c r="AW956" t="s">
        <v>60</v>
      </c>
      <c r="AX956" t="s">
        <v>61</v>
      </c>
      <c r="AY956" t="s">
        <v>62</v>
      </c>
      <c r="AZ956" t="s">
        <v>62</v>
      </c>
      <c r="BA956" t="str">
        <f t="shared" si="158"/>
        <v>N</v>
      </c>
    </row>
    <row r="957" spans="1:53">
      <c r="A957" t="s">
        <v>53</v>
      </c>
      <c r="B957" t="s">
        <v>54</v>
      </c>
      <c r="C957" t="s">
        <v>89</v>
      </c>
      <c r="D957">
        <v>2018</v>
      </c>
      <c r="F957" t="s">
        <v>2536</v>
      </c>
      <c r="G957" t="s">
        <v>2537</v>
      </c>
      <c r="J957" t="s">
        <v>101</v>
      </c>
      <c r="K957" t="s">
        <v>93</v>
      </c>
      <c r="L957" s="5">
        <v>0</v>
      </c>
      <c r="M957" s="5">
        <v>0</v>
      </c>
      <c r="N957" s="5">
        <f t="shared" si="154"/>
        <v>0</v>
      </c>
      <c r="O957" s="5">
        <v>0</v>
      </c>
      <c r="P957" s="5">
        <v>0</v>
      </c>
      <c r="Q957" s="5">
        <f t="shared" si="155"/>
        <v>0</v>
      </c>
      <c r="R957" s="5">
        <v>0</v>
      </c>
      <c r="S957" s="5">
        <v>0</v>
      </c>
      <c r="T957" s="5">
        <f t="shared" si="156"/>
        <v>0</v>
      </c>
      <c r="U957" s="5">
        <v>1</v>
      </c>
      <c r="V957" s="5">
        <v>1</v>
      </c>
      <c r="W957" s="5">
        <v>0</v>
      </c>
      <c r="X957" s="5">
        <v>0</v>
      </c>
      <c r="Y957" s="5">
        <f t="shared" si="159"/>
        <v>0</v>
      </c>
      <c r="Z957" s="5">
        <v>0</v>
      </c>
      <c r="AA957" s="5">
        <v>0</v>
      </c>
      <c r="AB957" s="5">
        <f t="shared" si="160"/>
        <v>0</v>
      </c>
      <c r="AC957" s="5">
        <v>0</v>
      </c>
      <c r="AD957" s="5">
        <v>0</v>
      </c>
      <c r="AE957" s="5">
        <f t="shared" si="161"/>
        <v>0</v>
      </c>
      <c r="AF957" s="5">
        <v>1</v>
      </c>
      <c r="AG957" s="6">
        <v>43332</v>
      </c>
      <c r="AH957" s="5">
        <v>1</v>
      </c>
      <c r="AI957" s="5">
        <v>0</v>
      </c>
      <c r="AJ957" s="5">
        <v>0</v>
      </c>
      <c r="AK957" s="5">
        <f t="shared" si="162"/>
        <v>0</v>
      </c>
      <c r="AL957" s="5">
        <v>0</v>
      </c>
      <c r="AM957" s="5">
        <v>0</v>
      </c>
      <c r="AN957" s="5">
        <f t="shared" si="163"/>
        <v>0</v>
      </c>
      <c r="AO957" s="5">
        <v>0</v>
      </c>
      <c r="AP957" s="5">
        <v>0</v>
      </c>
      <c r="AQ957" s="5">
        <f t="shared" si="164"/>
        <v>0</v>
      </c>
      <c r="AR957" s="5">
        <v>0</v>
      </c>
      <c r="AS957" s="6"/>
      <c r="AT957" s="5">
        <v>0</v>
      </c>
      <c r="AU957" s="5">
        <v>0</v>
      </c>
      <c r="AV957" t="str">
        <f t="shared" si="157"/>
        <v>N</v>
      </c>
      <c r="AW957" t="s">
        <v>60</v>
      </c>
      <c r="AX957" t="s">
        <v>61</v>
      </c>
      <c r="AY957" t="s">
        <v>62</v>
      </c>
      <c r="AZ957" t="s">
        <v>62</v>
      </c>
      <c r="BA957" t="str">
        <f t="shared" si="158"/>
        <v>N</v>
      </c>
    </row>
    <row r="958" spans="1:53">
      <c r="A958" t="s">
        <v>53</v>
      </c>
      <c r="B958" t="s">
        <v>54</v>
      </c>
      <c r="C958" t="s">
        <v>89</v>
      </c>
      <c r="D958">
        <v>2018</v>
      </c>
      <c r="F958" t="s">
        <v>2538</v>
      </c>
      <c r="G958" t="s">
        <v>2539</v>
      </c>
      <c r="J958" t="s">
        <v>101</v>
      </c>
      <c r="K958" t="s">
        <v>93</v>
      </c>
      <c r="L958" s="5">
        <v>0</v>
      </c>
      <c r="M958" s="5">
        <v>0</v>
      </c>
      <c r="N958" s="5">
        <f t="shared" si="154"/>
        <v>0</v>
      </c>
      <c r="O958" s="5">
        <v>0</v>
      </c>
      <c r="P958" s="5">
        <v>0</v>
      </c>
      <c r="Q958" s="5">
        <f t="shared" si="155"/>
        <v>0</v>
      </c>
      <c r="R958" s="5">
        <v>0</v>
      </c>
      <c r="S958" s="5">
        <v>0</v>
      </c>
      <c r="T958" s="5">
        <f t="shared" si="156"/>
        <v>0</v>
      </c>
      <c r="U958" s="5">
        <v>1</v>
      </c>
      <c r="V958" s="5">
        <v>1</v>
      </c>
      <c r="W958" s="5">
        <v>0</v>
      </c>
      <c r="X958" s="5">
        <v>0</v>
      </c>
      <c r="Y958" s="5">
        <f t="shared" si="159"/>
        <v>0</v>
      </c>
      <c r="Z958" s="5">
        <v>0</v>
      </c>
      <c r="AA958" s="5">
        <v>0</v>
      </c>
      <c r="AB958" s="5">
        <f t="shared" si="160"/>
        <v>0</v>
      </c>
      <c r="AC958" s="5">
        <v>0</v>
      </c>
      <c r="AD958" s="5">
        <v>0</v>
      </c>
      <c r="AE958" s="5">
        <f t="shared" si="161"/>
        <v>0</v>
      </c>
      <c r="AF958" s="5">
        <v>1</v>
      </c>
      <c r="AG958" s="6">
        <v>43378</v>
      </c>
      <c r="AH958" s="5">
        <v>1</v>
      </c>
      <c r="AI958" s="5">
        <v>0</v>
      </c>
      <c r="AJ958" s="5">
        <v>0</v>
      </c>
      <c r="AK958" s="5">
        <f t="shared" si="162"/>
        <v>0</v>
      </c>
      <c r="AL958" s="5">
        <v>0</v>
      </c>
      <c r="AM958" s="5">
        <v>0</v>
      </c>
      <c r="AN958" s="5">
        <f t="shared" si="163"/>
        <v>0</v>
      </c>
      <c r="AO958" s="5">
        <v>0</v>
      </c>
      <c r="AP958" s="5">
        <v>0</v>
      </c>
      <c r="AQ958" s="5">
        <f t="shared" si="164"/>
        <v>0</v>
      </c>
      <c r="AR958" s="5">
        <v>0</v>
      </c>
      <c r="AS958" s="6"/>
      <c r="AT958" s="5">
        <v>0</v>
      </c>
      <c r="AU958" s="5">
        <v>0</v>
      </c>
      <c r="AV958" t="str">
        <f t="shared" si="157"/>
        <v>N</v>
      </c>
      <c r="AW958" t="s">
        <v>60</v>
      </c>
      <c r="AX958" t="s">
        <v>61</v>
      </c>
      <c r="AY958" t="s">
        <v>62</v>
      </c>
      <c r="AZ958" t="s">
        <v>62</v>
      </c>
      <c r="BA958" t="str">
        <f t="shared" si="158"/>
        <v>N</v>
      </c>
    </row>
    <row r="959" spans="1:53">
      <c r="A959" t="s">
        <v>53</v>
      </c>
      <c r="B959" t="s">
        <v>54</v>
      </c>
      <c r="C959" t="s">
        <v>89</v>
      </c>
      <c r="D959">
        <v>2018</v>
      </c>
      <c r="F959" t="s">
        <v>2540</v>
      </c>
      <c r="G959" t="s">
        <v>2541</v>
      </c>
      <c r="J959" t="s">
        <v>101</v>
      </c>
      <c r="K959" t="s">
        <v>93</v>
      </c>
      <c r="L959" s="5">
        <v>0</v>
      </c>
      <c r="M959" s="5">
        <v>0</v>
      </c>
      <c r="N959" s="5">
        <f t="shared" si="154"/>
        <v>0</v>
      </c>
      <c r="O959" s="5">
        <v>0</v>
      </c>
      <c r="P959" s="5">
        <v>0</v>
      </c>
      <c r="Q959" s="5">
        <f t="shared" si="155"/>
        <v>0</v>
      </c>
      <c r="R959" s="5">
        <v>0</v>
      </c>
      <c r="S959" s="5">
        <v>0</v>
      </c>
      <c r="T959" s="5">
        <f t="shared" si="156"/>
        <v>0</v>
      </c>
      <c r="U959" s="5">
        <v>1</v>
      </c>
      <c r="V959" s="5">
        <v>1</v>
      </c>
      <c r="W959" s="5">
        <v>0</v>
      </c>
      <c r="X959" s="5">
        <v>0</v>
      </c>
      <c r="Y959" s="5">
        <f t="shared" si="159"/>
        <v>0</v>
      </c>
      <c r="Z959" s="5">
        <v>0</v>
      </c>
      <c r="AA959" s="5">
        <v>0</v>
      </c>
      <c r="AB959" s="5">
        <f t="shared" si="160"/>
        <v>0</v>
      </c>
      <c r="AC959" s="5">
        <v>0</v>
      </c>
      <c r="AD959" s="5">
        <v>0</v>
      </c>
      <c r="AE959" s="5">
        <f t="shared" si="161"/>
        <v>0</v>
      </c>
      <c r="AF959" s="5">
        <v>1</v>
      </c>
      <c r="AG959" s="6">
        <v>43290</v>
      </c>
      <c r="AH959" s="5">
        <v>1</v>
      </c>
      <c r="AI959" s="5">
        <v>0</v>
      </c>
      <c r="AJ959" s="5">
        <v>0</v>
      </c>
      <c r="AK959" s="5">
        <f t="shared" si="162"/>
        <v>0</v>
      </c>
      <c r="AL959" s="5">
        <v>0</v>
      </c>
      <c r="AM959" s="5">
        <v>0</v>
      </c>
      <c r="AN959" s="5">
        <f t="shared" si="163"/>
        <v>0</v>
      </c>
      <c r="AO959" s="5">
        <v>0</v>
      </c>
      <c r="AP959" s="5">
        <v>0</v>
      </c>
      <c r="AQ959" s="5">
        <f t="shared" si="164"/>
        <v>0</v>
      </c>
      <c r="AR959" s="5">
        <v>0</v>
      </c>
      <c r="AS959" s="6"/>
      <c r="AT959" s="5">
        <v>0</v>
      </c>
      <c r="AU959" s="5">
        <v>0</v>
      </c>
      <c r="AV959" t="str">
        <f t="shared" si="157"/>
        <v>N</v>
      </c>
      <c r="AW959" t="s">
        <v>60</v>
      </c>
      <c r="AX959" t="s">
        <v>61</v>
      </c>
      <c r="AY959" t="s">
        <v>62</v>
      </c>
      <c r="AZ959" t="s">
        <v>62</v>
      </c>
      <c r="BA959" t="str">
        <f t="shared" si="158"/>
        <v>N</v>
      </c>
    </row>
    <row r="960" spans="1:53">
      <c r="A960" t="s">
        <v>53</v>
      </c>
      <c r="B960" t="s">
        <v>54</v>
      </c>
      <c r="C960" t="s">
        <v>89</v>
      </c>
      <c r="D960">
        <v>2018</v>
      </c>
      <c r="F960" t="s">
        <v>2542</v>
      </c>
      <c r="G960" t="s">
        <v>2543</v>
      </c>
      <c r="J960" t="s">
        <v>101</v>
      </c>
      <c r="K960" t="s">
        <v>93</v>
      </c>
      <c r="L960" s="5">
        <v>0</v>
      </c>
      <c r="M960" s="5">
        <v>0</v>
      </c>
      <c r="N960" s="5">
        <f t="shared" si="154"/>
        <v>0</v>
      </c>
      <c r="O960" s="5">
        <v>0</v>
      </c>
      <c r="P960" s="5">
        <v>0</v>
      </c>
      <c r="Q960" s="5">
        <f t="shared" si="155"/>
        <v>0</v>
      </c>
      <c r="R960" s="5">
        <v>0</v>
      </c>
      <c r="S960" s="5">
        <v>0</v>
      </c>
      <c r="T960" s="5">
        <f t="shared" si="156"/>
        <v>0</v>
      </c>
      <c r="U960" s="5">
        <v>1</v>
      </c>
      <c r="V960" s="5">
        <v>1</v>
      </c>
      <c r="W960" s="5">
        <v>0</v>
      </c>
      <c r="X960" s="5">
        <v>0</v>
      </c>
      <c r="Y960" s="5">
        <f t="shared" si="159"/>
        <v>0</v>
      </c>
      <c r="Z960" s="5">
        <v>0</v>
      </c>
      <c r="AA960" s="5">
        <v>0</v>
      </c>
      <c r="AB960" s="5">
        <f t="shared" si="160"/>
        <v>0</v>
      </c>
      <c r="AC960" s="5">
        <v>0</v>
      </c>
      <c r="AD960" s="5">
        <v>0</v>
      </c>
      <c r="AE960" s="5">
        <f t="shared" si="161"/>
        <v>0</v>
      </c>
      <c r="AF960" s="5">
        <v>1</v>
      </c>
      <c r="AG960" s="6">
        <v>43332</v>
      </c>
      <c r="AH960" s="5">
        <v>1</v>
      </c>
      <c r="AI960" s="5">
        <v>0</v>
      </c>
      <c r="AJ960" s="5">
        <v>0</v>
      </c>
      <c r="AK960" s="5">
        <f t="shared" si="162"/>
        <v>0</v>
      </c>
      <c r="AL960" s="5">
        <v>0</v>
      </c>
      <c r="AM960" s="5">
        <v>0</v>
      </c>
      <c r="AN960" s="5">
        <f t="shared" si="163"/>
        <v>0</v>
      </c>
      <c r="AO960" s="5">
        <v>0</v>
      </c>
      <c r="AP960" s="5">
        <v>0</v>
      </c>
      <c r="AQ960" s="5">
        <f t="shared" si="164"/>
        <v>0</v>
      </c>
      <c r="AR960" s="5">
        <v>0</v>
      </c>
      <c r="AS960" s="6"/>
      <c r="AT960" s="5">
        <v>0</v>
      </c>
      <c r="AU960" s="5">
        <v>0</v>
      </c>
      <c r="AV960" t="str">
        <f t="shared" si="157"/>
        <v>N</v>
      </c>
      <c r="AW960" t="s">
        <v>60</v>
      </c>
      <c r="AX960" t="s">
        <v>61</v>
      </c>
      <c r="AY960" t="s">
        <v>62</v>
      </c>
      <c r="AZ960" t="s">
        <v>62</v>
      </c>
      <c r="BA960" t="str">
        <f t="shared" si="158"/>
        <v>N</v>
      </c>
    </row>
    <row r="961" spans="1:53">
      <c r="A961" t="s">
        <v>53</v>
      </c>
      <c r="B961" t="s">
        <v>54</v>
      </c>
      <c r="C961" t="s">
        <v>55</v>
      </c>
      <c r="D961">
        <v>2018</v>
      </c>
      <c r="F961" t="s">
        <v>2544</v>
      </c>
      <c r="G961" t="s">
        <v>2545</v>
      </c>
      <c r="J961" t="s">
        <v>101</v>
      </c>
      <c r="K961" t="s">
        <v>93</v>
      </c>
      <c r="L961" s="5">
        <v>0</v>
      </c>
      <c r="M961" s="5">
        <v>0</v>
      </c>
      <c r="N961" s="5">
        <f t="shared" si="154"/>
        <v>0</v>
      </c>
      <c r="O961" s="5">
        <v>0</v>
      </c>
      <c r="P961" s="5">
        <v>0</v>
      </c>
      <c r="Q961" s="5">
        <f t="shared" si="155"/>
        <v>0</v>
      </c>
      <c r="R961" s="5">
        <v>0</v>
      </c>
      <c r="S961" s="5">
        <v>0</v>
      </c>
      <c r="T961" s="5">
        <f t="shared" si="156"/>
        <v>0</v>
      </c>
      <c r="U961" s="5">
        <v>1</v>
      </c>
      <c r="V961" s="5">
        <v>1</v>
      </c>
      <c r="W961" s="5">
        <v>0</v>
      </c>
      <c r="X961" s="5">
        <v>0</v>
      </c>
      <c r="Y961" s="5">
        <f t="shared" si="159"/>
        <v>0</v>
      </c>
      <c r="Z961" s="5">
        <v>0</v>
      </c>
      <c r="AA961" s="5">
        <v>0</v>
      </c>
      <c r="AB961" s="5">
        <f t="shared" si="160"/>
        <v>0</v>
      </c>
      <c r="AC961" s="5">
        <v>0</v>
      </c>
      <c r="AD961" s="5">
        <v>0</v>
      </c>
      <c r="AE961" s="5">
        <f t="shared" si="161"/>
        <v>0</v>
      </c>
      <c r="AF961" s="5">
        <v>1</v>
      </c>
      <c r="AG961" s="6">
        <v>43140</v>
      </c>
      <c r="AH961" s="5">
        <v>1</v>
      </c>
      <c r="AI961" s="5">
        <v>0</v>
      </c>
      <c r="AJ961" s="5">
        <v>0</v>
      </c>
      <c r="AK961" s="5">
        <f t="shared" si="162"/>
        <v>0</v>
      </c>
      <c r="AL961" s="5">
        <v>0</v>
      </c>
      <c r="AM961" s="5">
        <v>0</v>
      </c>
      <c r="AN961" s="5">
        <f t="shared" si="163"/>
        <v>0</v>
      </c>
      <c r="AO961" s="5">
        <v>0</v>
      </c>
      <c r="AP961" s="5">
        <v>0</v>
      </c>
      <c r="AQ961" s="5">
        <f t="shared" si="164"/>
        <v>0</v>
      </c>
      <c r="AR961" s="5">
        <v>0</v>
      </c>
      <c r="AS961" s="6"/>
      <c r="AT961" s="5">
        <v>0</v>
      </c>
      <c r="AU961" s="5">
        <v>0</v>
      </c>
      <c r="AV961" t="str">
        <f t="shared" si="157"/>
        <v>N</v>
      </c>
      <c r="AW961" t="s">
        <v>60</v>
      </c>
      <c r="AX961" t="s">
        <v>61</v>
      </c>
      <c r="AY961" t="s">
        <v>62</v>
      </c>
      <c r="AZ961" t="s">
        <v>62</v>
      </c>
      <c r="BA961" t="str">
        <f t="shared" si="158"/>
        <v>N</v>
      </c>
    </row>
    <row r="962" spans="1:53">
      <c r="A962" t="s">
        <v>53</v>
      </c>
      <c r="B962" t="s">
        <v>54</v>
      </c>
      <c r="C962" t="s">
        <v>89</v>
      </c>
      <c r="D962">
        <v>2018</v>
      </c>
      <c r="F962" t="s">
        <v>2546</v>
      </c>
      <c r="G962" t="s">
        <v>2547</v>
      </c>
      <c r="J962" t="s">
        <v>101</v>
      </c>
      <c r="K962" t="s">
        <v>93</v>
      </c>
      <c r="L962" s="5">
        <v>0</v>
      </c>
      <c r="M962" s="5">
        <v>0</v>
      </c>
      <c r="N962" s="5">
        <f t="shared" ref="N962:N1025" si="165">L962+M962</f>
        <v>0</v>
      </c>
      <c r="O962" s="5">
        <v>0</v>
      </c>
      <c r="P962" s="5">
        <v>0</v>
      </c>
      <c r="Q962" s="5">
        <f t="shared" ref="Q962:Q1025" si="166">O962+P962</f>
        <v>0</v>
      </c>
      <c r="R962" s="5">
        <v>0</v>
      </c>
      <c r="S962" s="5">
        <v>0</v>
      </c>
      <c r="T962" s="5">
        <f t="shared" ref="T962:T1025" si="167">R962+S962</f>
        <v>0</v>
      </c>
      <c r="U962" s="5">
        <v>1</v>
      </c>
      <c r="V962" s="5">
        <v>1</v>
      </c>
      <c r="W962" s="5">
        <v>0</v>
      </c>
      <c r="X962" s="5">
        <v>0</v>
      </c>
      <c r="Y962" s="5">
        <f t="shared" si="159"/>
        <v>0</v>
      </c>
      <c r="Z962" s="5">
        <v>0</v>
      </c>
      <c r="AA962" s="5">
        <v>0</v>
      </c>
      <c r="AB962" s="5">
        <f t="shared" si="160"/>
        <v>0</v>
      </c>
      <c r="AC962" s="5">
        <v>0</v>
      </c>
      <c r="AD962" s="5">
        <v>0</v>
      </c>
      <c r="AE962" s="5">
        <f t="shared" si="161"/>
        <v>0</v>
      </c>
      <c r="AF962" s="5">
        <v>1</v>
      </c>
      <c r="AG962" s="6">
        <v>43356</v>
      </c>
      <c r="AH962" s="5">
        <v>1</v>
      </c>
      <c r="AI962" s="5">
        <v>0</v>
      </c>
      <c r="AJ962" s="5">
        <v>0</v>
      </c>
      <c r="AK962" s="5">
        <f t="shared" si="162"/>
        <v>0</v>
      </c>
      <c r="AL962" s="5">
        <v>0</v>
      </c>
      <c r="AM962" s="5">
        <v>0</v>
      </c>
      <c r="AN962" s="5">
        <f t="shared" si="163"/>
        <v>0</v>
      </c>
      <c r="AO962" s="5">
        <v>0</v>
      </c>
      <c r="AP962" s="5">
        <v>0</v>
      </c>
      <c r="AQ962" s="5">
        <f t="shared" si="164"/>
        <v>0</v>
      </c>
      <c r="AR962" s="5">
        <v>0</v>
      </c>
      <c r="AS962" s="6"/>
      <c r="AT962" s="5">
        <v>0</v>
      </c>
      <c r="AU962" s="5">
        <v>0</v>
      </c>
      <c r="AV962" t="str">
        <f t="shared" ref="AV962:AV1025" si="168">IF(AU962 &gt; 0, "Y", "N")</f>
        <v>N</v>
      </c>
      <c r="AW962" t="s">
        <v>60</v>
      </c>
      <c r="AX962" t="s">
        <v>61</v>
      </c>
      <c r="AY962" t="s">
        <v>62</v>
      </c>
      <c r="AZ962" t="s">
        <v>62</v>
      </c>
      <c r="BA962" t="str">
        <f t="shared" ref="BA962:BA1025" si="169">IF(OR(L962&gt;0, O962&gt;0, R962&gt;0, W962&gt;0, Z962&gt;0, AC962&gt;0, AI962&gt;0, AL962&gt;0, AO962&gt;0, M962&gt;0), "Y", "N")</f>
        <v>N</v>
      </c>
    </row>
    <row r="963" spans="1:53">
      <c r="A963" t="s">
        <v>53</v>
      </c>
      <c r="B963" t="s">
        <v>54</v>
      </c>
      <c r="C963" t="s">
        <v>55</v>
      </c>
      <c r="D963">
        <v>2018</v>
      </c>
      <c r="F963" t="s">
        <v>2462</v>
      </c>
      <c r="G963" t="s">
        <v>2463</v>
      </c>
      <c r="J963" t="s">
        <v>101</v>
      </c>
      <c r="K963" t="s">
        <v>93</v>
      </c>
      <c r="L963" s="5">
        <v>0</v>
      </c>
      <c r="M963" s="5">
        <v>0</v>
      </c>
      <c r="N963" s="5">
        <f t="shared" si="165"/>
        <v>0</v>
      </c>
      <c r="O963" s="5">
        <v>0</v>
      </c>
      <c r="P963" s="5">
        <v>0</v>
      </c>
      <c r="Q963" s="5">
        <f t="shared" si="166"/>
        <v>0</v>
      </c>
      <c r="R963" s="5">
        <v>0</v>
      </c>
      <c r="S963" s="5">
        <v>0</v>
      </c>
      <c r="T963" s="5">
        <f t="shared" si="167"/>
        <v>0</v>
      </c>
      <c r="U963" s="5">
        <v>1</v>
      </c>
      <c r="V963" s="5">
        <v>1</v>
      </c>
      <c r="W963" s="5">
        <v>0</v>
      </c>
      <c r="X963" s="5">
        <v>0</v>
      </c>
      <c r="Y963" s="5">
        <f t="shared" ref="Y963:Y1026" si="170">W963+X963</f>
        <v>0</v>
      </c>
      <c r="Z963" s="5">
        <v>0</v>
      </c>
      <c r="AA963" s="5">
        <v>0</v>
      </c>
      <c r="AB963" s="5">
        <f t="shared" ref="AB963:AB1026" si="171">SUM(Z963:AA963)</f>
        <v>0</v>
      </c>
      <c r="AC963" s="5">
        <v>0</v>
      </c>
      <c r="AD963" s="5">
        <v>0</v>
      </c>
      <c r="AE963" s="5">
        <f t="shared" ref="AE963:AE1026" si="172">SUM(AC963:AD963)</f>
        <v>0</v>
      </c>
      <c r="AF963" s="5">
        <v>1</v>
      </c>
      <c r="AG963" s="6">
        <v>43312</v>
      </c>
      <c r="AH963" s="5">
        <v>1</v>
      </c>
      <c r="AI963" s="5">
        <v>0</v>
      </c>
      <c r="AJ963" s="5">
        <v>0</v>
      </c>
      <c r="AK963" s="5">
        <f t="shared" ref="AK963:AK1026" si="173">SUM(AI963:AJ963)</f>
        <v>0</v>
      </c>
      <c r="AL963" s="5">
        <v>0</v>
      </c>
      <c r="AM963" s="5">
        <v>0</v>
      </c>
      <c r="AN963" s="5">
        <f t="shared" ref="AN963:AN1026" si="174">SUM(AL963:AM963)</f>
        <v>0</v>
      </c>
      <c r="AO963" s="5">
        <v>0</v>
      </c>
      <c r="AP963" s="5">
        <v>0</v>
      </c>
      <c r="AQ963" s="5">
        <f t="shared" ref="AQ963:AQ1026" si="175">SUM(AO963:AP963)</f>
        <v>0</v>
      </c>
      <c r="AR963" s="5">
        <v>0</v>
      </c>
      <c r="AS963" s="6"/>
      <c r="AT963" s="5">
        <v>0</v>
      </c>
      <c r="AU963" s="5">
        <v>0</v>
      </c>
      <c r="AV963" t="str">
        <f t="shared" si="168"/>
        <v>N</v>
      </c>
      <c r="AW963" t="s">
        <v>60</v>
      </c>
      <c r="AX963" t="s">
        <v>61</v>
      </c>
      <c r="AY963" t="s">
        <v>62</v>
      </c>
      <c r="AZ963" t="s">
        <v>62</v>
      </c>
      <c r="BA963" t="str">
        <f t="shared" si="169"/>
        <v>N</v>
      </c>
    </row>
    <row r="964" spans="1:53">
      <c r="A964" t="s">
        <v>53</v>
      </c>
      <c r="B964" t="s">
        <v>54</v>
      </c>
      <c r="C964" t="s">
        <v>55</v>
      </c>
      <c r="D964">
        <v>2018</v>
      </c>
      <c r="F964" t="s">
        <v>2548</v>
      </c>
      <c r="G964" t="s">
        <v>2549</v>
      </c>
      <c r="J964" t="s">
        <v>101</v>
      </c>
      <c r="K964" t="s">
        <v>93</v>
      </c>
      <c r="L964" s="5">
        <v>0</v>
      </c>
      <c r="M964" s="5">
        <v>0</v>
      </c>
      <c r="N964" s="5">
        <f t="shared" si="165"/>
        <v>0</v>
      </c>
      <c r="O964" s="5">
        <v>0</v>
      </c>
      <c r="P964" s="5">
        <v>0</v>
      </c>
      <c r="Q964" s="5">
        <f t="shared" si="166"/>
        <v>0</v>
      </c>
      <c r="R964" s="5">
        <v>0</v>
      </c>
      <c r="S964" s="5">
        <v>0</v>
      </c>
      <c r="T964" s="5">
        <f t="shared" si="167"/>
        <v>0</v>
      </c>
      <c r="U964" s="5">
        <v>1</v>
      </c>
      <c r="V964" s="5">
        <v>1</v>
      </c>
      <c r="W964" s="5">
        <v>0</v>
      </c>
      <c r="X964" s="5">
        <v>0</v>
      </c>
      <c r="Y964" s="5">
        <f t="shared" si="170"/>
        <v>0</v>
      </c>
      <c r="Z964" s="5">
        <v>0</v>
      </c>
      <c r="AA964" s="5">
        <v>0</v>
      </c>
      <c r="AB964" s="5">
        <f t="shared" si="171"/>
        <v>0</v>
      </c>
      <c r="AC964" s="5">
        <v>0</v>
      </c>
      <c r="AD964" s="5">
        <v>0</v>
      </c>
      <c r="AE964" s="5">
        <f t="shared" si="172"/>
        <v>0</v>
      </c>
      <c r="AF964" s="5">
        <v>1</v>
      </c>
      <c r="AG964" s="6">
        <v>43140</v>
      </c>
      <c r="AH964" s="5">
        <v>1</v>
      </c>
      <c r="AI964" s="5">
        <v>0</v>
      </c>
      <c r="AJ964" s="5">
        <v>0</v>
      </c>
      <c r="AK964" s="5">
        <f t="shared" si="173"/>
        <v>0</v>
      </c>
      <c r="AL964" s="5">
        <v>0</v>
      </c>
      <c r="AM964" s="5">
        <v>0</v>
      </c>
      <c r="AN964" s="5">
        <f t="shared" si="174"/>
        <v>0</v>
      </c>
      <c r="AO964" s="5">
        <v>0</v>
      </c>
      <c r="AP964" s="5">
        <v>0</v>
      </c>
      <c r="AQ964" s="5">
        <f t="shared" si="175"/>
        <v>0</v>
      </c>
      <c r="AR964" s="5">
        <v>0</v>
      </c>
      <c r="AS964" s="6"/>
      <c r="AT964" s="5">
        <v>0</v>
      </c>
      <c r="AU964" s="5">
        <v>0</v>
      </c>
      <c r="AV964" t="str">
        <f t="shared" si="168"/>
        <v>N</v>
      </c>
      <c r="AW964" t="s">
        <v>60</v>
      </c>
      <c r="AX964" t="s">
        <v>61</v>
      </c>
      <c r="AY964" t="s">
        <v>62</v>
      </c>
      <c r="AZ964" t="s">
        <v>62</v>
      </c>
      <c r="BA964" t="str">
        <f t="shared" si="169"/>
        <v>N</v>
      </c>
    </row>
    <row r="965" spans="1:53">
      <c r="A965" t="s">
        <v>53</v>
      </c>
      <c r="B965" t="s">
        <v>54</v>
      </c>
      <c r="C965" t="s">
        <v>55</v>
      </c>
      <c r="D965">
        <v>2018</v>
      </c>
      <c r="F965" t="s">
        <v>2550</v>
      </c>
      <c r="G965" t="s">
        <v>2551</v>
      </c>
      <c r="J965" t="s">
        <v>101</v>
      </c>
      <c r="K965" t="s">
        <v>93</v>
      </c>
      <c r="L965" s="5">
        <v>0</v>
      </c>
      <c r="M965" s="5">
        <v>0</v>
      </c>
      <c r="N965" s="5">
        <f t="shared" si="165"/>
        <v>0</v>
      </c>
      <c r="O965" s="5">
        <v>0</v>
      </c>
      <c r="P965" s="5">
        <v>0</v>
      </c>
      <c r="Q965" s="5">
        <f t="shared" si="166"/>
        <v>0</v>
      </c>
      <c r="R965" s="5">
        <v>0</v>
      </c>
      <c r="S965" s="5">
        <v>0</v>
      </c>
      <c r="T965" s="5">
        <f t="shared" si="167"/>
        <v>0</v>
      </c>
      <c r="U965" s="5">
        <v>1</v>
      </c>
      <c r="V965" s="5">
        <v>1</v>
      </c>
      <c r="W965" s="5">
        <v>0</v>
      </c>
      <c r="X965" s="5">
        <v>0</v>
      </c>
      <c r="Y965" s="5">
        <f t="shared" si="170"/>
        <v>0</v>
      </c>
      <c r="Z965" s="5">
        <v>0</v>
      </c>
      <c r="AA965" s="5">
        <v>0</v>
      </c>
      <c r="AB965" s="5">
        <f t="shared" si="171"/>
        <v>0</v>
      </c>
      <c r="AC965" s="5">
        <v>0</v>
      </c>
      <c r="AD965" s="5">
        <v>0</v>
      </c>
      <c r="AE965" s="5">
        <f t="shared" si="172"/>
        <v>0</v>
      </c>
      <c r="AF965" s="5">
        <v>1</v>
      </c>
      <c r="AG965" s="6">
        <v>43444</v>
      </c>
      <c r="AH965" s="5">
        <v>1</v>
      </c>
      <c r="AI965" s="5">
        <v>0</v>
      </c>
      <c r="AJ965" s="5">
        <v>0</v>
      </c>
      <c r="AK965" s="5">
        <f t="shared" si="173"/>
        <v>0</v>
      </c>
      <c r="AL965" s="5">
        <v>0</v>
      </c>
      <c r="AM965" s="5">
        <v>0</v>
      </c>
      <c r="AN965" s="5">
        <f t="shared" si="174"/>
        <v>0</v>
      </c>
      <c r="AO965" s="5">
        <v>0</v>
      </c>
      <c r="AP965" s="5">
        <v>0</v>
      </c>
      <c r="AQ965" s="5">
        <f t="shared" si="175"/>
        <v>0</v>
      </c>
      <c r="AR965" s="5">
        <v>0</v>
      </c>
      <c r="AS965" s="6"/>
      <c r="AT965" s="5">
        <v>0</v>
      </c>
      <c r="AU965" s="5">
        <v>0</v>
      </c>
      <c r="AV965" t="str">
        <f t="shared" si="168"/>
        <v>N</v>
      </c>
      <c r="AW965" t="s">
        <v>60</v>
      </c>
      <c r="AX965" t="s">
        <v>61</v>
      </c>
      <c r="AY965" t="s">
        <v>62</v>
      </c>
      <c r="AZ965" t="s">
        <v>62</v>
      </c>
      <c r="BA965" t="str">
        <f t="shared" si="169"/>
        <v>N</v>
      </c>
    </row>
    <row r="966" spans="1:53">
      <c r="A966" t="s">
        <v>53</v>
      </c>
      <c r="B966" t="s">
        <v>54</v>
      </c>
      <c r="C966" t="s">
        <v>89</v>
      </c>
      <c r="D966">
        <v>2018</v>
      </c>
      <c r="F966" t="s">
        <v>2552</v>
      </c>
      <c r="G966" t="s">
        <v>2553</v>
      </c>
      <c r="J966" t="s">
        <v>101</v>
      </c>
      <c r="K966" t="s">
        <v>93</v>
      </c>
      <c r="L966" s="5">
        <v>0</v>
      </c>
      <c r="M966" s="5">
        <v>0</v>
      </c>
      <c r="N966" s="5">
        <f t="shared" si="165"/>
        <v>0</v>
      </c>
      <c r="O966" s="5">
        <v>0</v>
      </c>
      <c r="P966" s="5">
        <v>0</v>
      </c>
      <c r="Q966" s="5">
        <f t="shared" si="166"/>
        <v>0</v>
      </c>
      <c r="R966" s="5">
        <v>0</v>
      </c>
      <c r="S966" s="5">
        <v>0</v>
      </c>
      <c r="T966" s="5">
        <f t="shared" si="167"/>
        <v>0</v>
      </c>
      <c r="U966" s="5">
        <v>1</v>
      </c>
      <c r="V966" s="5">
        <v>1</v>
      </c>
      <c r="W966" s="5">
        <v>0</v>
      </c>
      <c r="X966" s="5">
        <v>0</v>
      </c>
      <c r="Y966" s="5">
        <f t="shared" si="170"/>
        <v>0</v>
      </c>
      <c r="Z966" s="5">
        <v>0</v>
      </c>
      <c r="AA966" s="5">
        <v>0</v>
      </c>
      <c r="AB966" s="5">
        <f t="shared" si="171"/>
        <v>0</v>
      </c>
      <c r="AC966" s="5">
        <v>0</v>
      </c>
      <c r="AD966" s="5">
        <v>0</v>
      </c>
      <c r="AE966" s="5">
        <f t="shared" si="172"/>
        <v>0</v>
      </c>
      <c r="AF966" s="5">
        <v>1</v>
      </c>
      <c r="AG966" s="6">
        <v>43350</v>
      </c>
      <c r="AH966" s="5">
        <v>1</v>
      </c>
      <c r="AI966" s="5">
        <v>0</v>
      </c>
      <c r="AJ966" s="5">
        <v>0</v>
      </c>
      <c r="AK966" s="5">
        <f t="shared" si="173"/>
        <v>0</v>
      </c>
      <c r="AL966" s="5">
        <v>0</v>
      </c>
      <c r="AM966" s="5">
        <v>0</v>
      </c>
      <c r="AN966" s="5">
        <f t="shared" si="174"/>
        <v>0</v>
      </c>
      <c r="AO966" s="5">
        <v>0</v>
      </c>
      <c r="AP966" s="5">
        <v>0</v>
      </c>
      <c r="AQ966" s="5">
        <f t="shared" si="175"/>
        <v>0</v>
      </c>
      <c r="AR966" s="5">
        <v>0</v>
      </c>
      <c r="AS966" s="6"/>
      <c r="AT966" s="5">
        <v>0</v>
      </c>
      <c r="AU966" s="5">
        <v>0</v>
      </c>
      <c r="AV966" t="str">
        <f t="shared" si="168"/>
        <v>N</v>
      </c>
      <c r="AW966" t="s">
        <v>60</v>
      </c>
      <c r="AX966" t="s">
        <v>61</v>
      </c>
      <c r="AY966" t="s">
        <v>62</v>
      </c>
      <c r="AZ966" t="s">
        <v>62</v>
      </c>
      <c r="BA966" t="str">
        <f t="shared" si="169"/>
        <v>N</v>
      </c>
    </row>
    <row r="967" spans="1:53">
      <c r="A967" t="s">
        <v>53</v>
      </c>
      <c r="B967" t="s">
        <v>54</v>
      </c>
      <c r="C967" t="s">
        <v>55</v>
      </c>
      <c r="D967">
        <v>2018</v>
      </c>
      <c r="F967" t="s">
        <v>2554</v>
      </c>
      <c r="G967" t="s">
        <v>2555</v>
      </c>
      <c r="J967" t="s">
        <v>101</v>
      </c>
      <c r="K967" t="s">
        <v>93</v>
      </c>
      <c r="L967" s="5">
        <v>0</v>
      </c>
      <c r="M967" s="5">
        <v>0</v>
      </c>
      <c r="N967" s="5">
        <f t="shared" si="165"/>
        <v>0</v>
      </c>
      <c r="O967" s="5">
        <v>0</v>
      </c>
      <c r="P967" s="5">
        <v>0</v>
      </c>
      <c r="Q967" s="5">
        <f t="shared" si="166"/>
        <v>0</v>
      </c>
      <c r="R967" s="5">
        <v>0</v>
      </c>
      <c r="S967" s="5">
        <v>0</v>
      </c>
      <c r="T967" s="5">
        <f t="shared" si="167"/>
        <v>0</v>
      </c>
      <c r="U967" s="5">
        <v>1</v>
      </c>
      <c r="V967" s="5">
        <v>1</v>
      </c>
      <c r="W967" s="5">
        <v>0</v>
      </c>
      <c r="X967" s="5">
        <v>0</v>
      </c>
      <c r="Y967" s="5">
        <f t="shared" si="170"/>
        <v>0</v>
      </c>
      <c r="Z967" s="5">
        <v>0</v>
      </c>
      <c r="AA967" s="5">
        <v>0</v>
      </c>
      <c r="AB967" s="5">
        <f t="shared" si="171"/>
        <v>0</v>
      </c>
      <c r="AC967" s="5">
        <v>0</v>
      </c>
      <c r="AD967" s="5">
        <v>0</v>
      </c>
      <c r="AE967" s="5">
        <f t="shared" si="172"/>
        <v>0</v>
      </c>
      <c r="AF967" s="5">
        <v>1</v>
      </c>
      <c r="AG967" s="6">
        <v>43412</v>
      </c>
      <c r="AH967" s="5">
        <v>1</v>
      </c>
      <c r="AI967" s="5">
        <v>0</v>
      </c>
      <c r="AJ967" s="5">
        <v>0</v>
      </c>
      <c r="AK967" s="5">
        <f t="shared" si="173"/>
        <v>0</v>
      </c>
      <c r="AL967" s="5">
        <v>0</v>
      </c>
      <c r="AM967" s="5">
        <v>0</v>
      </c>
      <c r="AN967" s="5">
        <f t="shared" si="174"/>
        <v>0</v>
      </c>
      <c r="AO967" s="5">
        <v>0</v>
      </c>
      <c r="AP967" s="5">
        <v>0</v>
      </c>
      <c r="AQ967" s="5">
        <f t="shared" si="175"/>
        <v>0</v>
      </c>
      <c r="AR967" s="5">
        <v>0</v>
      </c>
      <c r="AS967" s="6"/>
      <c r="AT967" s="5">
        <v>0</v>
      </c>
      <c r="AU967" s="5">
        <v>0</v>
      </c>
      <c r="AV967" t="str">
        <f t="shared" si="168"/>
        <v>N</v>
      </c>
      <c r="AW967" t="s">
        <v>60</v>
      </c>
      <c r="AX967" t="s">
        <v>61</v>
      </c>
      <c r="AY967" t="s">
        <v>62</v>
      </c>
      <c r="AZ967" t="s">
        <v>62</v>
      </c>
      <c r="BA967" t="str">
        <f t="shared" si="169"/>
        <v>N</v>
      </c>
    </row>
    <row r="968" spans="1:53">
      <c r="A968" t="s">
        <v>53</v>
      </c>
      <c r="B968" t="s">
        <v>54</v>
      </c>
      <c r="C968" t="s">
        <v>55</v>
      </c>
      <c r="D968">
        <v>2018</v>
      </c>
      <c r="F968" t="s">
        <v>2556</v>
      </c>
      <c r="G968" t="s">
        <v>2557</v>
      </c>
      <c r="J968" t="s">
        <v>101</v>
      </c>
      <c r="K968" t="s">
        <v>93</v>
      </c>
      <c r="L968" s="5">
        <v>0</v>
      </c>
      <c r="M968" s="5">
        <v>0</v>
      </c>
      <c r="N968" s="5">
        <f t="shared" si="165"/>
        <v>0</v>
      </c>
      <c r="O968" s="5">
        <v>0</v>
      </c>
      <c r="P968" s="5">
        <v>0</v>
      </c>
      <c r="Q968" s="5">
        <f t="shared" si="166"/>
        <v>0</v>
      </c>
      <c r="R968" s="5">
        <v>0</v>
      </c>
      <c r="S968" s="5">
        <v>0</v>
      </c>
      <c r="T968" s="5">
        <f t="shared" si="167"/>
        <v>0</v>
      </c>
      <c r="U968" s="5">
        <v>1</v>
      </c>
      <c r="V968" s="5">
        <v>1</v>
      </c>
      <c r="W968" s="5">
        <v>0</v>
      </c>
      <c r="X968" s="5">
        <v>0</v>
      </c>
      <c r="Y968" s="5">
        <f t="shared" si="170"/>
        <v>0</v>
      </c>
      <c r="Z968" s="5">
        <v>0</v>
      </c>
      <c r="AA968" s="5">
        <v>0</v>
      </c>
      <c r="AB968" s="5">
        <f t="shared" si="171"/>
        <v>0</v>
      </c>
      <c r="AC968" s="5">
        <v>0</v>
      </c>
      <c r="AD968" s="5">
        <v>0</v>
      </c>
      <c r="AE968" s="5">
        <f t="shared" si="172"/>
        <v>0</v>
      </c>
      <c r="AF968" s="5">
        <v>1</v>
      </c>
      <c r="AG968" s="6">
        <v>43245</v>
      </c>
      <c r="AH968" s="5">
        <v>1</v>
      </c>
      <c r="AI968" s="5">
        <v>0</v>
      </c>
      <c r="AJ968" s="5">
        <v>0</v>
      </c>
      <c r="AK968" s="5">
        <f t="shared" si="173"/>
        <v>0</v>
      </c>
      <c r="AL968" s="5">
        <v>0</v>
      </c>
      <c r="AM968" s="5">
        <v>0</v>
      </c>
      <c r="AN968" s="5">
        <f t="shared" si="174"/>
        <v>0</v>
      </c>
      <c r="AO968" s="5">
        <v>0</v>
      </c>
      <c r="AP968" s="5">
        <v>0</v>
      </c>
      <c r="AQ968" s="5">
        <f t="shared" si="175"/>
        <v>0</v>
      </c>
      <c r="AR968" s="5">
        <v>0</v>
      </c>
      <c r="AS968" s="6"/>
      <c r="AT968" s="5">
        <v>0</v>
      </c>
      <c r="AU968" s="5">
        <v>0</v>
      </c>
      <c r="AV968" t="str">
        <f t="shared" si="168"/>
        <v>N</v>
      </c>
      <c r="AW968" t="s">
        <v>60</v>
      </c>
      <c r="AX968" t="s">
        <v>61</v>
      </c>
      <c r="AY968" t="s">
        <v>62</v>
      </c>
      <c r="AZ968" t="s">
        <v>62</v>
      </c>
      <c r="BA968" t="str">
        <f t="shared" si="169"/>
        <v>N</v>
      </c>
    </row>
    <row r="969" spans="1:53">
      <c r="A969" t="s">
        <v>53</v>
      </c>
      <c r="B969" t="s">
        <v>54</v>
      </c>
      <c r="C969" t="s">
        <v>89</v>
      </c>
      <c r="D969">
        <v>2018</v>
      </c>
      <c r="F969" t="s">
        <v>2558</v>
      </c>
      <c r="G969" t="s">
        <v>2559</v>
      </c>
      <c r="J969" t="s">
        <v>101</v>
      </c>
      <c r="K969" t="s">
        <v>93</v>
      </c>
      <c r="L969" s="5">
        <v>0</v>
      </c>
      <c r="M969" s="5">
        <v>0</v>
      </c>
      <c r="N969" s="5">
        <f t="shared" si="165"/>
        <v>0</v>
      </c>
      <c r="O969" s="5">
        <v>0</v>
      </c>
      <c r="P969" s="5">
        <v>0</v>
      </c>
      <c r="Q969" s="5">
        <f t="shared" si="166"/>
        <v>0</v>
      </c>
      <c r="R969" s="5">
        <v>0</v>
      </c>
      <c r="S969" s="5">
        <v>0</v>
      </c>
      <c r="T969" s="5">
        <f t="shared" si="167"/>
        <v>0</v>
      </c>
      <c r="U969" s="5">
        <v>1</v>
      </c>
      <c r="V969" s="5">
        <v>1</v>
      </c>
      <c r="W969" s="5">
        <v>0</v>
      </c>
      <c r="X969" s="5">
        <v>0</v>
      </c>
      <c r="Y969" s="5">
        <f t="shared" si="170"/>
        <v>0</v>
      </c>
      <c r="Z969" s="5">
        <v>0</v>
      </c>
      <c r="AA969" s="5">
        <v>0</v>
      </c>
      <c r="AB969" s="5">
        <f t="shared" si="171"/>
        <v>0</v>
      </c>
      <c r="AC969" s="5">
        <v>0</v>
      </c>
      <c r="AD969" s="5">
        <v>0</v>
      </c>
      <c r="AE969" s="5">
        <f t="shared" si="172"/>
        <v>0</v>
      </c>
      <c r="AF969" s="5">
        <v>1</v>
      </c>
      <c r="AG969" s="6">
        <v>43172</v>
      </c>
      <c r="AH969" s="5">
        <v>1</v>
      </c>
      <c r="AI969" s="5">
        <v>0</v>
      </c>
      <c r="AJ969" s="5">
        <v>0</v>
      </c>
      <c r="AK969" s="5">
        <f t="shared" si="173"/>
        <v>0</v>
      </c>
      <c r="AL969" s="5">
        <v>0</v>
      </c>
      <c r="AM969" s="5">
        <v>0</v>
      </c>
      <c r="AN969" s="5">
        <f t="shared" si="174"/>
        <v>0</v>
      </c>
      <c r="AO969" s="5">
        <v>0</v>
      </c>
      <c r="AP969" s="5">
        <v>0</v>
      </c>
      <c r="AQ969" s="5">
        <f t="shared" si="175"/>
        <v>0</v>
      </c>
      <c r="AR969" s="5">
        <v>0</v>
      </c>
      <c r="AS969" s="6"/>
      <c r="AT969" s="5">
        <v>0</v>
      </c>
      <c r="AU969" s="5">
        <v>0</v>
      </c>
      <c r="AV969" t="str">
        <f t="shared" si="168"/>
        <v>N</v>
      </c>
      <c r="AW969" t="s">
        <v>60</v>
      </c>
      <c r="AX969" t="s">
        <v>61</v>
      </c>
      <c r="AY969" t="s">
        <v>62</v>
      </c>
      <c r="AZ969" t="s">
        <v>62</v>
      </c>
      <c r="BA969" t="str">
        <f t="shared" si="169"/>
        <v>N</v>
      </c>
    </row>
    <row r="970" spans="1:53">
      <c r="A970" t="s">
        <v>53</v>
      </c>
      <c r="B970" t="s">
        <v>54</v>
      </c>
      <c r="C970" t="s">
        <v>89</v>
      </c>
      <c r="D970">
        <v>2018</v>
      </c>
      <c r="F970" t="s">
        <v>2560</v>
      </c>
      <c r="G970" t="s">
        <v>2561</v>
      </c>
      <c r="J970" t="s">
        <v>101</v>
      </c>
      <c r="K970" t="s">
        <v>93</v>
      </c>
      <c r="L970" s="5">
        <v>0</v>
      </c>
      <c r="M970" s="5">
        <v>0</v>
      </c>
      <c r="N970" s="5">
        <f t="shared" si="165"/>
        <v>0</v>
      </c>
      <c r="O970" s="5">
        <v>0</v>
      </c>
      <c r="P970" s="5">
        <v>0</v>
      </c>
      <c r="Q970" s="5">
        <f t="shared" si="166"/>
        <v>0</v>
      </c>
      <c r="R970" s="5">
        <v>0</v>
      </c>
      <c r="S970" s="5">
        <v>0</v>
      </c>
      <c r="T970" s="5">
        <f t="shared" si="167"/>
        <v>0</v>
      </c>
      <c r="U970" s="5">
        <v>1</v>
      </c>
      <c r="V970" s="5">
        <v>1</v>
      </c>
      <c r="W970" s="5">
        <v>0</v>
      </c>
      <c r="X970" s="5">
        <v>0</v>
      </c>
      <c r="Y970" s="5">
        <f t="shared" si="170"/>
        <v>0</v>
      </c>
      <c r="Z970" s="5">
        <v>0</v>
      </c>
      <c r="AA970" s="5">
        <v>0</v>
      </c>
      <c r="AB970" s="5">
        <f t="shared" si="171"/>
        <v>0</v>
      </c>
      <c r="AC970" s="5">
        <v>0</v>
      </c>
      <c r="AD970" s="5">
        <v>0</v>
      </c>
      <c r="AE970" s="5">
        <f t="shared" si="172"/>
        <v>0</v>
      </c>
      <c r="AF970" s="5">
        <v>1</v>
      </c>
      <c r="AG970" s="6">
        <v>43378</v>
      </c>
      <c r="AH970" s="5">
        <v>1</v>
      </c>
      <c r="AI970" s="5">
        <v>0</v>
      </c>
      <c r="AJ970" s="5">
        <v>0</v>
      </c>
      <c r="AK970" s="5">
        <f t="shared" si="173"/>
        <v>0</v>
      </c>
      <c r="AL970" s="5">
        <v>0</v>
      </c>
      <c r="AM970" s="5">
        <v>0</v>
      </c>
      <c r="AN970" s="5">
        <f t="shared" si="174"/>
        <v>0</v>
      </c>
      <c r="AO970" s="5">
        <v>0</v>
      </c>
      <c r="AP970" s="5">
        <v>0</v>
      </c>
      <c r="AQ970" s="5">
        <f t="shared" si="175"/>
        <v>0</v>
      </c>
      <c r="AR970" s="5">
        <v>0</v>
      </c>
      <c r="AS970" s="6"/>
      <c r="AT970" s="5">
        <v>0</v>
      </c>
      <c r="AU970" s="5">
        <v>0</v>
      </c>
      <c r="AV970" t="str">
        <f t="shared" si="168"/>
        <v>N</v>
      </c>
      <c r="AW970" t="s">
        <v>60</v>
      </c>
      <c r="AX970" t="s">
        <v>61</v>
      </c>
      <c r="AY970" t="s">
        <v>62</v>
      </c>
      <c r="AZ970" t="s">
        <v>62</v>
      </c>
      <c r="BA970" t="str">
        <f t="shared" si="169"/>
        <v>N</v>
      </c>
    </row>
    <row r="971" spans="1:53">
      <c r="A971" t="s">
        <v>53</v>
      </c>
      <c r="B971" t="s">
        <v>54</v>
      </c>
      <c r="C971" t="s">
        <v>89</v>
      </c>
      <c r="D971">
        <v>2018</v>
      </c>
      <c r="F971" t="s">
        <v>2562</v>
      </c>
      <c r="G971" t="s">
        <v>2563</v>
      </c>
      <c r="J971" t="s">
        <v>101</v>
      </c>
      <c r="K971" t="s">
        <v>93</v>
      </c>
      <c r="L971" s="5">
        <v>0</v>
      </c>
      <c r="M971" s="5">
        <v>0</v>
      </c>
      <c r="N971" s="5">
        <f t="shared" si="165"/>
        <v>0</v>
      </c>
      <c r="O971" s="5">
        <v>0</v>
      </c>
      <c r="P971" s="5">
        <v>0</v>
      </c>
      <c r="Q971" s="5">
        <f t="shared" si="166"/>
        <v>0</v>
      </c>
      <c r="R971" s="5">
        <v>0</v>
      </c>
      <c r="S971" s="5">
        <v>0</v>
      </c>
      <c r="T971" s="5">
        <f t="shared" si="167"/>
        <v>0</v>
      </c>
      <c r="U971" s="5">
        <v>1</v>
      </c>
      <c r="V971" s="5">
        <v>1</v>
      </c>
      <c r="W971" s="5">
        <v>0</v>
      </c>
      <c r="X971" s="5">
        <v>0</v>
      </c>
      <c r="Y971" s="5">
        <f t="shared" si="170"/>
        <v>0</v>
      </c>
      <c r="Z971" s="5">
        <v>0</v>
      </c>
      <c r="AA971" s="5">
        <v>0</v>
      </c>
      <c r="AB971" s="5">
        <f t="shared" si="171"/>
        <v>0</v>
      </c>
      <c r="AC971" s="5">
        <v>0</v>
      </c>
      <c r="AD971" s="5">
        <v>0</v>
      </c>
      <c r="AE971" s="5">
        <f t="shared" si="172"/>
        <v>0</v>
      </c>
      <c r="AF971" s="5">
        <v>1</v>
      </c>
      <c r="AG971" s="6">
        <v>43384</v>
      </c>
      <c r="AH971" s="5">
        <v>1</v>
      </c>
      <c r="AI971" s="5">
        <v>0</v>
      </c>
      <c r="AJ971" s="5">
        <v>0</v>
      </c>
      <c r="AK971" s="5">
        <f t="shared" si="173"/>
        <v>0</v>
      </c>
      <c r="AL971" s="5">
        <v>0</v>
      </c>
      <c r="AM971" s="5">
        <v>0</v>
      </c>
      <c r="AN971" s="5">
        <f t="shared" si="174"/>
        <v>0</v>
      </c>
      <c r="AO971" s="5">
        <v>0</v>
      </c>
      <c r="AP971" s="5">
        <v>0</v>
      </c>
      <c r="AQ971" s="5">
        <f t="shared" si="175"/>
        <v>0</v>
      </c>
      <c r="AR971" s="5">
        <v>0</v>
      </c>
      <c r="AS971" s="6"/>
      <c r="AT971" s="5">
        <v>0</v>
      </c>
      <c r="AU971" s="5">
        <v>0</v>
      </c>
      <c r="AV971" t="str">
        <f t="shared" si="168"/>
        <v>N</v>
      </c>
      <c r="AW971" t="s">
        <v>60</v>
      </c>
      <c r="AX971" t="s">
        <v>61</v>
      </c>
      <c r="AY971" t="s">
        <v>62</v>
      </c>
      <c r="AZ971" t="s">
        <v>62</v>
      </c>
      <c r="BA971" t="str">
        <f t="shared" si="169"/>
        <v>N</v>
      </c>
    </row>
    <row r="972" spans="1:53">
      <c r="A972" t="s">
        <v>53</v>
      </c>
      <c r="B972" t="s">
        <v>54</v>
      </c>
      <c r="C972" t="s">
        <v>89</v>
      </c>
      <c r="D972">
        <v>2018</v>
      </c>
      <c r="F972" t="s">
        <v>2564</v>
      </c>
      <c r="G972" t="s">
        <v>2565</v>
      </c>
      <c r="J972" t="s">
        <v>101</v>
      </c>
      <c r="K972" t="s">
        <v>93</v>
      </c>
      <c r="L972" s="5">
        <v>0</v>
      </c>
      <c r="M972" s="5">
        <v>0</v>
      </c>
      <c r="N972" s="5">
        <f t="shared" si="165"/>
        <v>0</v>
      </c>
      <c r="O972" s="5">
        <v>0</v>
      </c>
      <c r="P972" s="5">
        <v>0</v>
      </c>
      <c r="Q972" s="5">
        <f t="shared" si="166"/>
        <v>0</v>
      </c>
      <c r="R972" s="5">
        <v>0</v>
      </c>
      <c r="S972" s="5">
        <v>0</v>
      </c>
      <c r="T972" s="5">
        <f t="shared" si="167"/>
        <v>0</v>
      </c>
      <c r="U972" s="5">
        <v>1</v>
      </c>
      <c r="V972" s="5">
        <v>1</v>
      </c>
      <c r="W972" s="5">
        <v>0</v>
      </c>
      <c r="X972" s="5">
        <v>0</v>
      </c>
      <c r="Y972" s="5">
        <f t="shared" si="170"/>
        <v>0</v>
      </c>
      <c r="Z972" s="5">
        <v>0</v>
      </c>
      <c r="AA972" s="5">
        <v>0</v>
      </c>
      <c r="AB972" s="5">
        <f t="shared" si="171"/>
        <v>0</v>
      </c>
      <c r="AC972" s="5">
        <v>0</v>
      </c>
      <c r="AD972" s="5">
        <v>0</v>
      </c>
      <c r="AE972" s="5">
        <f t="shared" si="172"/>
        <v>0</v>
      </c>
      <c r="AF972" s="5">
        <v>1</v>
      </c>
      <c r="AG972" s="6">
        <v>43243</v>
      </c>
      <c r="AH972" s="5">
        <v>1</v>
      </c>
      <c r="AI972" s="5">
        <v>0</v>
      </c>
      <c r="AJ972" s="5">
        <v>0</v>
      </c>
      <c r="AK972" s="5">
        <f t="shared" si="173"/>
        <v>0</v>
      </c>
      <c r="AL972" s="5">
        <v>0</v>
      </c>
      <c r="AM972" s="5">
        <v>0</v>
      </c>
      <c r="AN972" s="5">
        <f t="shared" si="174"/>
        <v>0</v>
      </c>
      <c r="AO972" s="5">
        <v>0</v>
      </c>
      <c r="AP972" s="5">
        <v>0</v>
      </c>
      <c r="AQ972" s="5">
        <f t="shared" si="175"/>
        <v>0</v>
      </c>
      <c r="AR972" s="5">
        <v>0</v>
      </c>
      <c r="AS972" s="6"/>
      <c r="AT972" s="5">
        <v>0</v>
      </c>
      <c r="AU972" s="5">
        <v>0</v>
      </c>
      <c r="AV972" t="str">
        <f t="shared" si="168"/>
        <v>N</v>
      </c>
      <c r="AW972" t="s">
        <v>60</v>
      </c>
      <c r="AX972" t="s">
        <v>61</v>
      </c>
      <c r="AY972" t="s">
        <v>62</v>
      </c>
      <c r="AZ972" t="s">
        <v>62</v>
      </c>
      <c r="BA972" t="str">
        <f t="shared" si="169"/>
        <v>N</v>
      </c>
    </row>
    <row r="973" spans="1:53">
      <c r="A973" t="s">
        <v>53</v>
      </c>
      <c r="B973" t="s">
        <v>54</v>
      </c>
      <c r="C973" t="s">
        <v>55</v>
      </c>
      <c r="D973">
        <v>2018</v>
      </c>
      <c r="F973" t="s">
        <v>2566</v>
      </c>
      <c r="G973" t="s">
        <v>2567</v>
      </c>
      <c r="J973" t="s">
        <v>101</v>
      </c>
      <c r="K973" t="s">
        <v>93</v>
      </c>
      <c r="L973" s="5">
        <v>0</v>
      </c>
      <c r="M973" s="5">
        <v>0</v>
      </c>
      <c r="N973" s="5">
        <f t="shared" si="165"/>
        <v>0</v>
      </c>
      <c r="O973" s="5">
        <v>0</v>
      </c>
      <c r="P973" s="5">
        <v>0</v>
      </c>
      <c r="Q973" s="5">
        <f t="shared" si="166"/>
        <v>0</v>
      </c>
      <c r="R973" s="5">
        <v>0</v>
      </c>
      <c r="S973" s="5">
        <v>0</v>
      </c>
      <c r="T973" s="5">
        <f t="shared" si="167"/>
        <v>0</v>
      </c>
      <c r="U973" s="5">
        <v>1</v>
      </c>
      <c r="V973" s="5">
        <v>1</v>
      </c>
      <c r="W973" s="5">
        <v>0</v>
      </c>
      <c r="X973" s="5">
        <v>0</v>
      </c>
      <c r="Y973" s="5">
        <f t="shared" si="170"/>
        <v>0</v>
      </c>
      <c r="Z973" s="5">
        <v>0</v>
      </c>
      <c r="AA973" s="5">
        <v>0</v>
      </c>
      <c r="AB973" s="5">
        <f t="shared" si="171"/>
        <v>0</v>
      </c>
      <c r="AC973" s="5">
        <v>0</v>
      </c>
      <c r="AD973" s="5">
        <v>0</v>
      </c>
      <c r="AE973" s="5">
        <f t="shared" si="172"/>
        <v>0</v>
      </c>
      <c r="AF973" s="5">
        <v>1</v>
      </c>
      <c r="AG973" s="6">
        <v>43424</v>
      </c>
      <c r="AH973" s="5">
        <v>1</v>
      </c>
      <c r="AI973" s="5">
        <v>0</v>
      </c>
      <c r="AJ973" s="5">
        <v>0</v>
      </c>
      <c r="AK973" s="5">
        <f t="shared" si="173"/>
        <v>0</v>
      </c>
      <c r="AL973" s="5">
        <v>0</v>
      </c>
      <c r="AM973" s="5">
        <v>0</v>
      </c>
      <c r="AN973" s="5">
        <f t="shared" si="174"/>
        <v>0</v>
      </c>
      <c r="AO973" s="5">
        <v>0</v>
      </c>
      <c r="AP973" s="5">
        <v>0</v>
      </c>
      <c r="AQ973" s="5">
        <f t="shared" si="175"/>
        <v>0</v>
      </c>
      <c r="AR973" s="5">
        <v>0</v>
      </c>
      <c r="AS973" s="6"/>
      <c r="AT973" s="5">
        <v>0</v>
      </c>
      <c r="AU973" s="5">
        <v>0</v>
      </c>
      <c r="AV973" t="str">
        <f t="shared" si="168"/>
        <v>N</v>
      </c>
      <c r="AW973" t="s">
        <v>60</v>
      </c>
      <c r="AX973" t="s">
        <v>61</v>
      </c>
      <c r="AY973" t="s">
        <v>62</v>
      </c>
      <c r="AZ973" t="s">
        <v>62</v>
      </c>
      <c r="BA973" t="str">
        <f t="shared" si="169"/>
        <v>N</v>
      </c>
    </row>
    <row r="974" spans="1:53">
      <c r="A974" t="s">
        <v>53</v>
      </c>
      <c r="B974" t="s">
        <v>54</v>
      </c>
      <c r="C974" t="s">
        <v>89</v>
      </c>
      <c r="D974">
        <v>2018</v>
      </c>
      <c r="F974" t="s">
        <v>2568</v>
      </c>
      <c r="G974" t="s">
        <v>2569</v>
      </c>
      <c r="J974" t="s">
        <v>101</v>
      </c>
      <c r="K974" t="s">
        <v>93</v>
      </c>
      <c r="L974" s="5">
        <v>0</v>
      </c>
      <c r="M974" s="5">
        <v>0</v>
      </c>
      <c r="N974" s="5">
        <f t="shared" si="165"/>
        <v>0</v>
      </c>
      <c r="O974" s="5">
        <v>0</v>
      </c>
      <c r="P974" s="5">
        <v>0</v>
      </c>
      <c r="Q974" s="5">
        <f t="shared" si="166"/>
        <v>0</v>
      </c>
      <c r="R974" s="5">
        <v>0</v>
      </c>
      <c r="S974" s="5">
        <v>0</v>
      </c>
      <c r="T974" s="5">
        <f t="shared" si="167"/>
        <v>0</v>
      </c>
      <c r="U974" s="5">
        <v>1</v>
      </c>
      <c r="V974" s="5">
        <v>1</v>
      </c>
      <c r="W974" s="5">
        <v>0</v>
      </c>
      <c r="X974" s="5">
        <v>0</v>
      </c>
      <c r="Y974" s="5">
        <f t="shared" si="170"/>
        <v>0</v>
      </c>
      <c r="Z974" s="5">
        <v>0</v>
      </c>
      <c r="AA974" s="5">
        <v>0</v>
      </c>
      <c r="AB974" s="5">
        <f t="shared" si="171"/>
        <v>0</v>
      </c>
      <c r="AC974" s="5">
        <v>0</v>
      </c>
      <c r="AD974" s="5">
        <v>0</v>
      </c>
      <c r="AE974" s="5">
        <f t="shared" si="172"/>
        <v>0</v>
      </c>
      <c r="AF974" s="5">
        <v>1</v>
      </c>
      <c r="AG974" s="6">
        <v>43448</v>
      </c>
      <c r="AH974" s="5">
        <v>1</v>
      </c>
      <c r="AI974" s="5">
        <v>0</v>
      </c>
      <c r="AJ974" s="5">
        <v>0</v>
      </c>
      <c r="AK974" s="5">
        <f t="shared" si="173"/>
        <v>0</v>
      </c>
      <c r="AL974" s="5">
        <v>0</v>
      </c>
      <c r="AM974" s="5">
        <v>0</v>
      </c>
      <c r="AN974" s="5">
        <f t="shared" si="174"/>
        <v>0</v>
      </c>
      <c r="AO974" s="5">
        <v>0</v>
      </c>
      <c r="AP974" s="5">
        <v>0</v>
      </c>
      <c r="AQ974" s="5">
        <f t="shared" si="175"/>
        <v>0</v>
      </c>
      <c r="AR974" s="5">
        <v>0</v>
      </c>
      <c r="AS974" s="6"/>
      <c r="AT974" s="5">
        <v>0</v>
      </c>
      <c r="AU974" s="5">
        <v>0</v>
      </c>
      <c r="AV974" t="str">
        <f t="shared" si="168"/>
        <v>N</v>
      </c>
      <c r="AW974" t="s">
        <v>60</v>
      </c>
      <c r="AX974" t="s">
        <v>60</v>
      </c>
      <c r="AY974" t="s">
        <v>62</v>
      </c>
      <c r="AZ974" t="s">
        <v>62</v>
      </c>
      <c r="BA974" t="str">
        <f t="shared" si="169"/>
        <v>N</v>
      </c>
    </row>
    <row r="975" spans="1:53">
      <c r="A975" t="s">
        <v>53</v>
      </c>
      <c r="B975" t="s">
        <v>54</v>
      </c>
      <c r="C975" t="s">
        <v>89</v>
      </c>
      <c r="D975">
        <v>2018</v>
      </c>
      <c r="F975" t="s">
        <v>2570</v>
      </c>
      <c r="G975" t="s">
        <v>2571</v>
      </c>
      <c r="J975" t="s">
        <v>101</v>
      </c>
      <c r="K975" t="s">
        <v>93</v>
      </c>
      <c r="L975" s="5">
        <v>0</v>
      </c>
      <c r="M975" s="5">
        <v>0</v>
      </c>
      <c r="N975" s="5">
        <f t="shared" si="165"/>
        <v>0</v>
      </c>
      <c r="O975" s="5">
        <v>0</v>
      </c>
      <c r="P975" s="5">
        <v>0</v>
      </c>
      <c r="Q975" s="5">
        <f t="shared" si="166"/>
        <v>0</v>
      </c>
      <c r="R975" s="5">
        <v>0</v>
      </c>
      <c r="S975" s="5">
        <v>0</v>
      </c>
      <c r="T975" s="5">
        <f t="shared" si="167"/>
        <v>0</v>
      </c>
      <c r="U975" s="5">
        <v>1</v>
      </c>
      <c r="V975" s="5">
        <v>1</v>
      </c>
      <c r="W975" s="5">
        <v>0</v>
      </c>
      <c r="X975" s="5">
        <v>0</v>
      </c>
      <c r="Y975" s="5">
        <f t="shared" si="170"/>
        <v>0</v>
      </c>
      <c r="Z975" s="5">
        <v>0</v>
      </c>
      <c r="AA975" s="5">
        <v>0</v>
      </c>
      <c r="AB975" s="5">
        <f t="shared" si="171"/>
        <v>0</v>
      </c>
      <c r="AC975" s="5">
        <v>0</v>
      </c>
      <c r="AD975" s="5">
        <v>0</v>
      </c>
      <c r="AE975" s="5">
        <f t="shared" si="172"/>
        <v>0</v>
      </c>
      <c r="AF975" s="5">
        <v>1</v>
      </c>
      <c r="AG975" s="6">
        <v>43378</v>
      </c>
      <c r="AH975" s="5">
        <v>1</v>
      </c>
      <c r="AI975" s="5">
        <v>0</v>
      </c>
      <c r="AJ975" s="5">
        <v>0</v>
      </c>
      <c r="AK975" s="5">
        <f t="shared" si="173"/>
        <v>0</v>
      </c>
      <c r="AL975" s="5">
        <v>0</v>
      </c>
      <c r="AM975" s="5">
        <v>0</v>
      </c>
      <c r="AN975" s="5">
        <f t="shared" si="174"/>
        <v>0</v>
      </c>
      <c r="AO975" s="5">
        <v>0</v>
      </c>
      <c r="AP975" s="5">
        <v>0</v>
      </c>
      <c r="AQ975" s="5">
        <f t="shared" si="175"/>
        <v>0</v>
      </c>
      <c r="AR975" s="5">
        <v>0</v>
      </c>
      <c r="AS975" s="6"/>
      <c r="AT975" s="5">
        <v>0</v>
      </c>
      <c r="AU975" s="5">
        <v>0</v>
      </c>
      <c r="AV975" t="str">
        <f t="shared" si="168"/>
        <v>N</v>
      </c>
      <c r="AW975" t="s">
        <v>60</v>
      </c>
      <c r="AX975" t="s">
        <v>61</v>
      </c>
      <c r="AY975" t="s">
        <v>62</v>
      </c>
      <c r="AZ975" t="s">
        <v>62</v>
      </c>
      <c r="BA975" t="str">
        <f t="shared" si="169"/>
        <v>N</v>
      </c>
    </row>
    <row r="976" spans="1:53">
      <c r="A976" t="s">
        <v>53</v>
      </c>
      <c r="B976" t="s">
        <v>54</v>
      </c>
      <c r="C976" t="s">
        <v>89</v>
      </c>
      <c r="D976">
        <v>2018</v>
      </c>
      <c r="F976" t="s">
        <v>2572</v>
      </c>
      <c r="G976" t="s">
        <v>2573</v>
      </c>
      <c r="J976" t="s">
        <v>101</v>
      </c>
      <c r="K976" t="s">
        <v>93</v>
      </c>
      <c r="L976" s="5">
        <v>0</v>
      </c>
      <c r="M976" s="5">
        <v>0</v>
      </c>
      <c r="N976" s="5">
        <f t="shared" si="165"/>
        <v>0</v>
      </c>
      <c r="O976" s="5">
        <v>0</v>
      </c>
      <c r="P976" s="5">
        <v>0</v>
      </c>
      <c r="Q976" s="5">
        <f t="shared" si="166"/>
        <v>0</v>
      </c>
      <c r="R976" s="5">
        <v>0</v>
      </c>
      <c r="S976" s="5">
        <v>0</v>
      </c>
      <c r="T976" s="5">
        <f t="shared" si="167"/>
        <v>0</v>
      </c>
      <c r="U976" s="5">
        <v>1</v>
      </c>
      <c r="V976" s="5">
        <v>1</v>
      </c>
      <c r="W976" s="5">
        <v>0</v>
      </c>
      <c r="X976" s="5">
        <v>0</v>
      </c>
      <c r="Y976" s="5">
        <f t="shared" si="170"/>
        <v>0</v>
      </c>
      <c r="Z976" s="5">
        <v>0</v>
      </c>
      <c r="AA976" s="5">
        <v>0</v>
      </c>
      <c r="AB976" s="5">
        <f t="shared" si="171"/>
        <v>0</v>
      </c>
      <c r="AC976" s="5">
        <v>0</v>
      </c>
      <c r="AD976" s="5">
        <v>0</v>
      </c>
      <c r="AE976" s="5">
        <f t="shared" si="172"/>
        <v>0</v>
      </c>
      <c r="AF976" s="5">
        <v>1</v>
      </c>
      <c r="AG976" s="6">
        <v>43410</v>
      </c>
      <c r="AH976" s="5">
        <v>1</v>
      </c>
      <c r="AI976" s="5">
        <v>0</v>
      </c>
      <c r="AJ976" s="5">
        <v>0</v>
      </c>
      <c r="AK976" s="5">
        <f t="shared" si="173"/>
        <v>0</v>
      </c>
      <c r="AL976" s="5">
        <v>0</v>
      </c>
      <c r="AM976" s="5">
        <v>0</v>
      </c>
      <c r="AN976" s="5">
        <f t="shared" si="174"/>
        <v>0</v>
      </c>
      <c r="AO976" s="5">
        <v>0</v>
      </c>
      <c r="AP976" s="5">
        <v>0</v>
      </c>
      <c r="AQ976" s="5">
        <f t="shared" si="175"/>
        <v>0</v>
      </c>
      <c r="AR976" s="5">
        <v>0</v>
      </c>
      <c r="AS976" s="6"/>
      <c r="AT976" s="5">
        <v>0</v>
      </c>
      <c r="AU976" s="5">
        <v>0</v>
      </c>
      <c r="AV976" t="str">
        <f t="shared" si="168"/>
        <v>N</v>
      </c>
      <c r="AW976" t="s">
        <v>60</v>
      </c>
      <c r="AX976" t="s">
        <v>61</v>
      </c>
      <c r="AY976" t="s">
        <v>62</v>
      </c>
      <c r="AZ976" t="s">
        <v>62</v>
      </c>
      <c r="BA976" t="str">
        <f t="shared" si="169"/>
        <v>N</v>
      </c>
    </row>
    <row r="977" spans="1:53">
      <c r="A977" t="s">
        <v>53</v>
      </c>
      <c r="B977" t="s">
        <v>54</v>
      </c>
      <c r="C977" t="s">
        <v>89</v>
      </c>
      <c r="D977">
        <v>2018</v>
      </c>
      <c r="F977" t="s">
        <v>2574</v>
      </c>
      <c r="G977" t="s">
        <v>2575</v>
      </c>
      <c r="J977" t="s">
        <v>101</v>
      </c>
      <c r="K977" t="s">
        <v>93</v>
      </c>
      <c r="L977" s="5">
        <v>0</v>
      </c>
      <c r="M977" s="5">
        <v>0</v>
      </c>
      <c r="N977" s="5">
        <f t="shared" si="165"/>
        <v>0</v>
      </c>
      <c r="O977" s="5">
        <v>0</v>
      </c>
      <c r="P977" s="5">
        <v>0</v>
      </c>
      <c r="Q977" s="5">
        <f t="shared" si="166"/>
        <v>0</v>
      </c>
      <c r="R977" s="5">
        <v>0</v>
      </c>
      <c r="S977" s="5">
        <v>0</v>
      </c>
      <c r="T977" s="5">
        <f t="shared" si="167"/>
        <v>0</v>
      </c>
      <c r="U977" s="5">
        <v>1</v>
      </c>
      <c r="V977" s="5">
        <v>1</v>
      </c>
      <c r="W977" s="5">
        <v>0</v>
      </c>
      <c r="X977" s="5">
        <v>0</v>
      </c>
      <c r="Y977" s="5">
        <f t="shared" si="170"/>
        <v>0</v>
      </c>
      <c r="Z977" s="5">
        <v>0</v>
      </c>
      <c r="AA977" s="5">
        <v>0</v>
      </c>
      <c r="AB977" s="5">
        <f t="shared" si="171"/>
        <v>0</v>
      </c>
      <c r="AC977" s="5">
        <v>0</v>
      </c>
      <c r="AD977" s="5">
        <v>0</v>
      </c>
      <c r="AE977" s="5">
        <f t="shared" si="172"/>
        <v>0</v>
      </c>
      <c r="AF977" s="5">
        <v>1</v>
      </c>
      <c r="AG977" s="6">
        <v>43241</v>
      </c>
      <c r="AH977" s="5">
        <v>1</v>
      </c>
      <c r="AI977" s="5">
        <v>0</v>
      </c>
      <c r="AJ977" s="5">
        <v>0</v>
      </c>
      <c r="AK977" s="5">
        <f t="shared" si="173"/>
        <v>0</v>
      </c>
      <c r="AL977" s="5">
        <v>0</v>
      </c>
      <c r="AM977" s="5">
        <v>0</v>
      </c>
      <c r="AN977" s="5">
        <f t="shared" si="174"/>
        <v>0</v>
      </c>
      <c r="AO977" s="5">
        <v>0</v>
      </c>
      <c r="AP977" s="5">
        <v>0</v>
      </c>
      <c r="AQ977" s="5">
        <f t="shared" si="175"/>
        <v>0</v>
      </c>
      <c r="AR977" s="5">
        <v>0</v>
      </c>
      <c r="AS977" s="6"/>
      <c r="AT977" s="5">
        <v>0</v>
      </c>
      <c r="AU977" s="5">
        <v>0</v>
      </c>
      <c r="AV977" t="str">
        <f t="shared" si="168"/>
        <v>N</v>
      </c>
      <c r="AW977" t="s">
        <v>60</v>
      </c>
      <c r="AX977" t="s">
        <v>61</v>
      </c>
      <c r="AY977" t="s">
        <v>62</v>
      </c>
      <c r="AZ977" t="s">
        <v>62</v>
      </c>
      <c r="BA977" t="str">
        <f t="shared" si="169"/>
        <v>N</v>
      </c>
    </row>
    <row r="978" spans="1:53">
      <c r="A978" t="s">
        <v>53</v>
      </c>
      <c r="B978" t="s">
        <v>54</v>
      </c>
      <c r="C978" t="s">
        <v>89</v>
      </c>
      <c r="D978">
        <v>2018</v>
      </c>
      <c r="F978" t="s">
        <v>2576</v>
      </c>
      <c r="G978" t="s">
        <v>2577</v>
      </c>
      <c r="J978" t="s">
        <v>101</v>
      </c>
      <c r="K978" t="s">
        <v>93</v>
      </c>
      <c r="L978" s="5">
        <v>0</v>
      </c>
      <c r="M978" s="5">
        <v>0</v>
      </c>
      <c r="N978" s="5">
        <f t="shared" si="165"/>
        <v>0</v>
      </c>
      <c r="O978" s="5">
        <v>0</v>
      </c>
      <c r="P978" s="5">
        <v>0</v>
      </c>
      <c r="Q978" s="5">
        <f t="shared" si="166"/>
        <v>0</v>
      </c>
      <c r="R978" s="5">
        <v>0</v>
      </c>
      <c r="S978" s="5">
        <v>0</v>
      </c>
      <c r="T978" s="5">
        <f t="shared" si="167"/>
        <v>0</v>
      </c>
      <c r="U978" s="5">
        <v>1</v>
      </c>
      <c r="V978" s="5">
        <v>1</v>
      </c>
      <c r="W978" s="5">
        <v>0</v>
      </c>
      <c r="X978" s="5">
        <v>0</v>
      </c>
      <c r="Y978" s="5">
        <f t="shared" si="170"/>
        <v>0</v>
      </c>
      <c r="Z978" s="5">
        <v>0</v>
      </c>
      <c r="AA978" s="5">
        <v>0</v>
      </c>
      <c r="AB978" s="5">
        <f t="shared" si="171"/>
        <v>0</v>
      </c>
      <c r="AC978" s="5">
        <v>0</v>
      </c>
      <c r="AD978" s="5">
        <v>0</v>
      </c>
      <c r="AE978" s="5">
        <f t="shared" si="172"/>
        <v>0</v>
      </c>
      <c r="AF978" s="5">
        <v>1</v>
      </c>
      <c r="AG978" s="6">
        <v>43321</v>
      </c>
      <c r="AH978" s="5">
        <v>1</v>
      </c>
      <c r="AI978" s="5">
        <v>0</v>
      </c>
      <c r="AJ978" s="5">
        <v>0</v>
      </c>
      <c r="AK978" s="5">
        <f t="shared" si="173"/>
        <v>0</v>
      </c>
      <c r="AL978" s="5">
        <v>0</v>
      </c>
      <c r="AM978" s="5">
        <v>0</v>
      </c>
      <c r="AN978" s="5">
        <f t="shared" si="174"/>
        <v>0</v>
      </c>
      <c r="AO978" s="5">
        <v>0</v>
      </c>
      <c r="AP978" s="5">
        <v>0</v>
      </c>
      <c r="AQ978" s="5">
        <f t="shared" si="175"/>
        <v>0</v>
      </c>
      <c r="AR978" s="5">
        <v>0</v>
      </c>
      <c r="AS978" s="6"/>
      <c r="AT978" s="5">
        <v>0</v>
      </c>
      <c r="AU978" s="5">
        <v>0</v>
      </c>
      <c r="AV978" t="str">
        <f t="shared" si="168"/>
        <v>N</v>
      </c>
      <c r="AW978" t="s">
        <v>60</v>
      </c>
      <c r="AX978" t="s">
        <v>61</v>
      </c>
      <c r="AY978" t="s">
        <v>62</v>
      </c>
      <c r="AZ978" t="s">
        <v>62</v>
      </c>
      <c r="BA978" t="str">
        <f t="shared" si="169"/>
        <v>N</v>
      </c>
    </row>
    <row r="979" spans="1:53">
      <c r="A979" t="s">
        <v>53</v>
      </c>
      <c r="B979" t="s">
        <v>54</v>
      </c>
      <c r="C979" t="s">
        <v>89</v>
      </c>
      <c r="D979">
        <v>2018</v>
      </c>
      <c r="F979" t="s">
        <v>2578</v>
      </c>
      <c r="G979" t="s">
        <v>2579</v>
      </c>
      <c r="J979" t="s">
        <v>101</v>
      </c>
      <c r="K979" t="s">
        <v>93</v>
      </c>
      <c r="L979" s="5">
        <v>0</v>
      </c>
      <c r="M979" s="5">
        <v>0</v>
      </c>
      <c r="N979" s="5">
        <f t="shared" si="165"/>
        <v>0</v>
      </c>
      <c r="O979" s="5">
        <v>0</v>
      </c>
      <c r="P979" s="5">
        <v>0</v>
      </c>
      <c r="Q979" s="5">
        <f t="shared" si="166"/>
        <v>0</v>
      </c>
      <c r="R979" s="5">
        <v>0</v>
      </c>
      <c r="S979" s="5">
        <v>0</v>
      </c>
      <c r="T979" s="5">
        <f t="shared" si="167"/>
        <v>0</v>
      </c>
      <c r="U979" s="5">
        <v>1</v>
      </c>
      <c r="V979" s="5">
        <v>1</v>
      </c>
      <c r="W979" s="5">
        <v>0</v>
      </c>
      <c r="X979" s="5">
        <v>0</v>
      </c>
      <c r="Y979" s="5">
        <f t="shared" si="170"/>
        <v>0</v>
      </c>
      <c r="Z979" s="5">
        <v>0</v>
      </c>
      <c r="AA979" s="5">
        <v>0</v>
      </c>
      <c r="AB979" s="5">
        <f t="shared" si="171"/>
        <v>0</v>
      </c>
      <c r="AC979" s="5">
        <v>0</v>
      </c>
      <c r="AD979" s="5">
        <v>0</v>
      </c>
      <c r="AE979" s="5">
        <f t="shared" si="172"/>
        <v>0</v>
      </c>
      <c r="AF979" s="5">
        <v>1</v>
      </c>
      <c r="AG979" s="6">
        <v>43321</v>
      </c>
      <c r="AH979" s="5">
        <v>1</v>
      </c>
      <c r="AI979" s="5">
        <v>0</v>
      </c>
      <c r="AJ979" s="5">
        <v>0</v>
      </c>
      <c r="AK979" s="5">
        <f t="shared" si="173"/>
        <v>0</v>
      </c>
      <c r="AL979" s="5">
        <v>0</v>
      </c>
      <c r="AM979" s="5">
        <v>0</v>
      </c>
      <c r="AN979" s="5">
        <f t="shared" si="174"/>
        <v>0</v>
      </c>
      <c r="AO979" s="5">
        <v>0</v>
      </c>
      <c r="AP979" s="5">
        <v>0</v>
      </c>
      <c r="AQ979" s="5">
        <f t="shared" si="175"/>
        <v>0</v>
      </c>
      <c r="AR979" s="5">
        <v>0</v>
      </c>
      <c r="AS979" s="6"/>
      <c r="AT979" s="5">
        <v>0</v>
      </c>
      <c r="AU979" s="5">
        <v>0</v>
      </c>
      <c r="AV979" t="str">
        <f t="shared" si="168"/>
        <v>N</v>
      </c>
      <c r="AW979" t="s">
        <v>60</v>
      </c>
      <c r="AX979" t="s">
        <v>61</v>
      </c>
      <c r="AY979" t="s">
        <v>62</v>
      </c>
      <c r="AZ979" t="s">
        <v>62</v>
      </c>
      <c r="BA979" t="str">
        <f t="shared" si="169"/>
        <v>N</v>
      </c>
    </row>
    <row r="980" spans="1:53">
      <c r="A980" t="s">
        <v>53</v>
      </c>
      <c r="B980" t="s">
        <v>54</v>
      </c>
      <c r="C980" t="s">
        <v>89</v>
      </c>
      <c r="D980">
        <v>2018</v>
      </c>
      <c r="F980" t="s">
        <v>2580</v>
      </c>
      <c r="G980" t="s">
        <v>2581</v>
      </c>
      <c r="J980" t="s">
        <v>101</v>
      </c>
      <c r="K980" t="s">
        <v>93</v>
      </c>
      <c r="L980" s="5">
        <v>0</v>
      </c>
      <c r="M980" s="5">
        <v>0</v>
      </c>
      <c r="N980" s="5">
        <f t="shared" si="165"/>
        <v>0</v>
      </c>
      <c r="O980" s="5">
        <v>0</v>
      </c>
      <c r="P980" s="5">
        <v>0</v>
      </c>
      <c r="Q980" s="5">
        <f t="shared" si="166"/>
        <v>0</v>
      </c>
      <c r="R980" s="5">
        <v>0</v>
      </c>
      <c r="S980" s="5">
        <v>0</v>
      </c>
      <c r="T980" s="5">
        <f t="shared" si="167"/>
        <v>0</v>
      </c>
      <c r="U980" s="5">
        <v>1</v>
      </c>
      <c r="V980" s="5">
        <v>1</v>
      </c>
      <c r="W980" s="5">
        <v>0</v>
      </c>
      <c r="X980" s="5">
        <v>0</v>
      </c>
      <c r="Y980" s="5">
        <f t="shared" si="170"/>
        <v>0</v>
      </c>
      <c r="Z980" s="5">
        <v>0</v>
      </c>
      <c r="AA980" s="5">
        <v>0</v>
      </c>
      <c r="AB980" s="5">
        <f t="shared" si="171"/>
        <v>0</v>
      </c>
      <c r="AC980" s="5">
        <v>0</v>
      </c>
      <c r="AD980" s="5">
        <v>0</v>
      </c>
      <c r="AE980" s="5">
        <f t="shared" si="172"/>
        <v>0</v>
      </c>
      <c r="AF980" s="5">
        <v>1</v>
      </c>
      <c r="AG980" s="6">
        <v>43420</v>
      </c>
      <c r="AH980" s="5">
        <v>1</v>
      </c>
      <c r="AI980" s="5">
        <v>0</v>
      </c>
      <c r="AJ980" s="5">
        <v>0</v>
      </c>
      <c r="AK980" s="5">
        <f t="shared" si="173"/>
        <v>0</v>
      </c>
      <c r="AL980" s="5">
        <v>0</v>
      </c>
      <c r="AM980" s="5">
        <v>0</v>
      </c>
      <c r="AN980" s="5">
        <f t="shared" si="174"/>
        <v>0</v>
      </c>
      <c r="AO980" s="5">
        <v>0</v>
      </c>
      <c r="AP980" s="5">
        <v>0</v>
      </c>
      <c r="AQ980" s="5">
        <f t="shared" si="175"/>
        <v>0</v>
      </c>
      <c r="AR980" s="5">
        <v>0</v>
      </c>
      <c r="AS980" s="6"/>
      <c r="AT980" s="5">
        <v>0</v>
      </c>
      <c r="AU980" s="5">
        <v>0</v>
      </c>
      <c r="AV980" t="str">
        <f t="shared" si="168"/>
        <v>N</v>
      </c>
      <c r="AW980" t="s">
        <v>60</v>
      </c>
      <c r="AX980" t="s">
        <v>61</v>
      </c>
      <c r="AY980" t="s">
        <v>62</v>
      </c>
      <c r="AZ980" t="s">
        <v>62</v>
      </c>
      <c r="BA980" t="str">
        <f t="shared" si="169"/>
        <v>N</v>
      </c>
    </row>
    <row r="981" spans="1:53">
      <c r="A981" t="s">
        <v>53</v>
      </c>
      <c r="B981" t="s">
        <v>54</v>
      </c>
      <c r="C981" t="s">
        <v>89</v>
      </c>
      <c r="D981">
        <v>2018</v>
      </c>
      <c r="F981" t="s">
        <v>2582</v>
      </c>
      <c r="G981" t="s">
        <v>2583</v>
      </c>
      <c r="J981" t="s">
        <v>101</v>
      </c>
      <c r="K981" t="s">
        <v>93</v>
      </c>
      <c r="L981" s="5">
        <v>0</v>
      </c>
      <c r="M981" s="5">
        <v>0</v>
      </c>
      <c r="N981" s="5">
        <f t="shared" si="165"/>
        <v>0</v>
      </c>
      <c r="O981" s="5">
        <v>0</v>
      </c>
      <c r="P981" s="5">
        <v>0</v>
      </c>
      <c r="Q981" s="5">
        <f t="shared" si="166"/>
        <v>0</v>
      </c>
      <c r="R981" s="5">
        <v>0</v>
      </c>
      <c r="S981" s="5">
        <v>0</v>
      </c>
      <c r="T981" s="5">
        <f t="shared" si="167"/>
        <v>0</v>
      </c>
      <c r="U981" s="5">
        <v>1</v>
      </c>
      <c r="V981" s="5">
        <v>1</v>
      </c>
      <c r="W981" s="5">
        <v>0</v>
      </c>
      <c r="X981" s="5">
        <v>0</v>
      </c>
      <c r="Y981" s="5">
        <f t="shared" si="170"/>
        <v>0</v>
      </c>
      <c r="Z981" s="5">
        <v>0</v>
      </c>
      <c r="AA981" s="5">
        <v>0</v>
      </c>
      <c r="AB981" s="5">
        <f t="shared" si="171"/>
        <v>0</v>
      </c>
      <c r="AC981" s="5">
        <v>0</v>
      </c>
      <c r="AD981" s="5">
        <v>0</v>
      </c>
      <c r="AE981" s="5">
        <f t="shared" si="172"/>
        <v>0</v>
      </c>
      <c r="AF981" s="5">
        <v>1</v>
      </c>
      <c r="AG981" s="6">
        <v>43404</v>
      </c>
      <c r="AH981" s="5">
        <v>1</v>
      </c>
      <c r="AI981" s="5">
        <v>0</v>
      </c>
      <c r="AJ981" s="5">
        <v>0</v>
      </c>
      <c r="AK981" s="5">
        <f t="shared" si="173"/>
        <v>0</v>
      </c>
      <c r="AL981" s="5">
        <v>0</v>
      </c>
      <c r="AM981" s="5">
        <v>0</v>
      </c>
      <c r="AN981" s="5">
        <f t="shared" si="174"/>
        <v>0</v>
      </c>
      <c r="AO981" s="5">
        <v>0</v>
      </c>
      <c r="AP981" s="5">
        <v>0</v>
      </c>
      <c r="AQ981" s="5">
        <f t="shared" si="175"/>
        <v>0</v>
      </c>
      <c r="AR981" s="5">
        <v>0</v>
      </c>
      <c r="AS981" s="6"/>
      <c r="AT981" s="5">
        <v>0</v>
      </c>
      <c r="AU981" s="5">
        <v>0</v>
      </c>
      <c r="AV981" t="str">
        <f t="shared" si="168"/>
        <v>N</v>
      </c>
      <c r="AW981" t="s">
        <v>60</v>
      </c>
      <c r="AX981" t="s">
        <v>61</v>
      </c>
      <c r="AY981" t="s">
        <v>62</v>
      </c>
      <c r="AZ981" t="s">
        <v>62</v>
      </c>
      <c r="BA981" t="str">
        <f t="shared" si="169"/>
        <v>N</v>
      </c>
    </row>
    <row r="982" spans="1:53">
      <c r="A982" t="s">
        <v>53</v>
      </c>
      <c r="B982" t="s">
        <v>54</v>
      </c>
      <c r="C982" t="s">
        <v>89</v>
      </c>
      <c r="D982">
        <v>2018</v>
      </c>
      <c r="F982" t="s">
        <v>2584</v>
      </c>
      <c r="G982" t="s">
        <v>2585</v>
      </c>
      <c r="J982" t="s">
        <v>101</v>
      </c>
      <c r="K982" t="s">
        <v>93</v>
      </c>
      <c r="L982" s="5">
        <v>0</v>
      </c>
      <c r="M982" s="5">
        <v>0</v>
      </c>
      <c r="N982" s="5">
        <f t="shared" si="165"/>
        <v>0</v>
      </c>
      <c r="O982" s="5">
        <v>0</v>
      </c>
      <c r="P982" s="5">
        <v>0</v>
      </c>
      <c r="Q982" s="5">
        <f t="shared" si="166"/>
        <v>0</v>
      </c>
      <c r="R982" s="5">
        <v>0</v>
      </c>
      <c r="S982" s="5">
        <v>0</v>
      </c>
      <c r="T982" s="5">
        <f t="shared" si="167"/>
        <v>0</v>
      </c>
      <c r="U982" s="5">
        <v>1</v>
      </c>
      <c r="V982" s="5">
        <v>1</v>
      </c>
      <c r="W982" s="5">
        <v>0</v>
      </c>
      <c r="X982" s="5">
        <v>0</v>
      </c>
      <c r="Y982" s="5">
        <f t="shared" si="170"/>
        <v>0</v>
      </c>
      <c r="Z982" s="5">
        <v>0</v>
      </c>
      <c r="AA982" s="5">
        <v>0</v>
      </c>
      <c r="AB982" s="5">
        <f t="shared" si="171"/>
        <v>0</v>
      </c>
      <c r="AC982" s="5">
        <v>0</v>
      </c>
      <c r="AD982" s="5">
        <v>0</v>
      </c>
      <c r="AE982" s="5">
        <f t="shared" si="172"/>
        <v>0</v>
      </c>
      <c r="AF982" s="5">
        <v>1</v>
      </c>
      <c r="AG982" s="6">
        <v>43389</v>
      </c>
      <c r="AH982" s="5">
        <v>1</v>
      </c>
      <c r="AI982" s="5">
        <v>0</v>
      </c>
      <c r="AJ982" s="5">
        <v>0</v>
      </c>
      <c r="AK982" s="5">
        <f t="shared" si="173"/>
        <v>0</v>
      </c>
      <c r="AL982" s="5">
        <v>0</v>
      </c>
      <c r="AM982" s="5">
        <v>0</v>
      </c>
      <c r="AN982" s="5">
        <f t="shared" si="174"/>
        <v>0</v>
      </c>
      <c r="AO982" s="5">
        <v>0</v>
      </c>
      <c r="AP982" s="5">
        <v>0</v>
      </c>
      <c r="AQ982" s="5">
        <f t="shared" si="175"/>
        <v>0</v>
      </c>
      <c r="AR982" s="5">
        <v>0</v>
      </c>
      <c r="AS982" s="6"/>
      <c r="AT982" s="5">
        <v>0</v>
      </c>
      <c r="AU982" s="5">
        <v>0</v>
      </c>
      <c r="AV982" t="str">
        <f t="shared" si="168"/>
        <v>N</v>
      </c>
      <c r="AW982" t="s">
        <v>60</v>
      </c>
      <c r="AX982" t="s">
        <v>61</v>
      </c>
      <c r="AY982" t="s">
        <v>62</v>
      </c>
      <c r="AZ982" t="s">
        <v>62</v>
      </c>
      <c r="BA982" t="str">
        <f t="shared" si="169"/>
        <v>N</v>
      </c>
    </row>
    <row r="983" spans="1:53">
      <c r="A983" t="s">
        <v>53</v>
      </c>
      <c r="B983" t="s">
        <v>54</v>
      </c>
      <c r="C983" t="s">
        <v>89</v>
      </c>
      <c r="D983">
        <v>2018</v>
      </c>
      <c r="F983" t="s">
        <v>2586</v>
      </c>
      <c r="G983" t="s">
        <v>2587</v>
      </c>
      <c r="J983" t="s">
        <v>101</v>
      </c>
      <c r="K983" t="s">
        <v>93</v>
      </c>
      <c r="L983" s="5">
        <v>0</v>
      </c>
      <c r="M983" s="5">
        <v>0</v>
      </c>
      <c r="N983" s="5">
        <f t="shared" si="165"/>
        <v>0</v>
      </c>
      <c r="O983" s="5">
        <v>0</v>
      </c>
      <c r="P983" s="5">
        <v>0</v>
      </c>
      <c r="Q983" s="5">
        <f t="shared" si="166"/>
        <v>0</v>
      </c>
      <c r="R983" s="5">
        <v>0</v>
      </c>
      <c r="S983" s="5">
        <v>0</v>
      </c>
      <c r="T983" s="5">
        <f t="shared" si="167"/>
        <v>0</v>
      </c>
      <c r="U983" s="5">
        <v>1</v>
      </c>
      <c r="V983" s="5">
        <v>1</v>
      </c>
      <c r="W983" s="5">
        <v>0</v>
      </c>
      <c r="X983" s="5">
        <v>0</v>
      </c>
      <c r="Y983" s="5">
        <f t="shared" si="170"/>
        <v>0</v>
      </c>
      <c r="Z983" s="5">
        <v>0</v>
      </c>
      <c r="AA983" s="5">
        <v>0</v>
      </c>
      <c r="AB983" s="5">
        <f t="shared" si="171"/>
        <v>0</v>
      </c>
      <c r="AC983" s="5">
        <v>0</v>
      </c>
      <c r="AD983" s="5">
        <v>0</v>
      </c>
      <c r="AE983" s="5">
        <f t="shared" si="172"/>
        <v>0</v>
      </c>
      <c r="AF983" s="5">
        <v>1</v>
      </c>
      <c r="AG983" s="6">
        <v>43332</v>
      </c>
      <c r="AH983" s="5">
        <v>1</v>
      </c>
      <c r="AI983" s="5">
        <v>0</v>
      </c>
      <c r="AJ983" s="5">
        <v>0</v>
      </c>
      <c r="AK983" s="5">
        <f t="shared" si="173"/>
        <v>0</v>
      </c>
      <c r="AL983" s="5">
        <v>0</v>
      </c>
      <c r="AM983" s="5">
        <v>0</v>
      </c>
      <c r="AN983" s="5">
        <f t="shared" si="174"/>
        <v>0</v>
      </c>
      <c r="AO983" s="5">
        <v>0</v>
      </c>
      <c r="AP983" s="5">
        <v>0</v>
      </c>
      <c r="AQ983" s="5">
        <f t="shared" si="175"/>
        <v>0</v>
      </c>
      <c r="AR983" s="5">
        <v>0</v>
      </c>
      <c r="AS983" s="6"/>
      <c r="AT983" s="5">
        <v>0</v>
      </c>
      <c r="AU983" s="5">
        <v>0</v>
      </c>
      <c r="AV983" t="str">
        <f t="shared" si="168"/>
        <v>N</v>
      </c>
      <c r="AW983" t="s">
        <v>60</v>
      </c>
      <c r="AX983" t="s">
        <v>61</v>
      </c>
      <c r="AY983" t="s">
        <v>62</v>
      </c>
      <c r="AZ983" t="s">
        <v>62</v>
      </c>
      <c r="BA983" t="str">
        <f t="shared" si="169"/>
        <v>N</v>
      </c>
    </row>
    <row r="984" spans="1:53">
      <c r="A984" t="s">
        <v>53</v>
      </c>
      <c r="B984" t="s">
        <v>54</v>
      </c>
      <c r="C984" t="s">
        <v>89</v>
      </c>
      <c r="D984">
        <v>2018</v>
      </c>
      <c r="F984" t="s">
        <v>2588</v>
      </c>
      <c r="G984" t="s">
        <v>2589</v>
      </c>
      <c r="J984" t="s">
        <v>101</v>
      </c>
      <c r="K984" t="s">
        <v>93</v>
      </c>
      <c r="L984" s="5">
        <v>0</v>
      </c>
      <c r="M984" s="5">
        <v>0</v>
      </c>
      <c r="N984" s="5">
        <f t="shared" si="165"/>
        <v>0</v>
      </c>
      <c r="O984" s="5">
        <v>0</v>
      </c>
      <c r="P984" s="5">
        <v>0</v>
      </c>
      <c r="Q984" s="5">
        <f t="shared" si="166"/>
        <v>0</v>
      </c>
      <c r="R984" s="5">
        <v>0</v>
      </c>
      <c r="S984" s="5">
        <v>0</v>
      </c>
      <c r="T984" s="5">
        <f t="shared" si="167"/>
        <v>0</v>
      </c>
      <c r="U984" s="5">
        <v>1</v>
      </c>
      <c r="V984" s="5">
        <v>1</v>
      </c>
      <c r="W984" s="5">
        <v>0</v>
      </c>
      <c r="X984" s="5">
        <v>0</v>
      </c>
      <c r="Y984" s="5">
        <f t="shared" si="170"/>
        <v>0</v>
      </c>
      <c r="Z984" s="5">
        <v>0</v>
      </c>
      <c r="AA984" s="5">
        <v>0</v>
      </c>
      <c r="AB984" s="5">
        <f t="shared" si="171"/>
        <v>0</v>
      </c>
      <c r="AC984" s="5">
        <v>0</v>
      </c>
      <c r="AD984" s="5">
        <v>0</v>
      </c>
      <c r="AE984" s="5">
        <f t="shared" si="172"/>
        <v>0</v>
      </c>
      <c r="AF984" s="5">
        <v>1</v>
      </c>
      <c r="AG984" s="6">
        <v>43332</v>
      </c>
      <c r="AH984" s="5">
        <v>1</v>
      </c>
      <c r="AI984" s="5">
        <v>0</v>
      </c>
      <c r="AJ984" s="5">
        <v>0</v>
      </c>
      <c r="AK984" s="5">
        <f t="shared" si="173"/>
        <v>0</v>
      </c>
      <c r="AL984" s="5">
        <v>0</v>
      </c>
      <c r="AM984" s="5">
        <v>0</v>
      </c>
      <c r="AN984" s="5">
        <f t="shared" si="174"/>
        <v>0</v>
      </c>
      <c r="AO984" s="5">
        <v>0</v>
      </c>
      <c r="AP984" s="5">
        <v>0</v>
      </c>
      <c r="AQ984" s="5">
        <f t="shared" si="175"/>
        <v>0</v>
      </c>
      <c r="AR984" s="5">
        <v>0</v>
      </c>
      <c r="AS984" s="6"/>
      <c r="AT984" s="5">
        <v>0</v>
      </c>
      <c r="AU984" s="5">
        <v>0</v>
      </c>
      <c r="AV984" t="str">
        <f t="shared" si="168"/>
        <v>N</v>
      </c>
      <c r="AW984" t="s">
        <v>60</v>
      </c>
      <c r="AX984" t="s">
        <v>61</v>
      </c>
      <c r="AY984" t="s">
        <v>62</v>
      </c>
      <c r="AZ984" t="s">
        <v>62</v>
      </c>
      <c r="BA984" t="str">
        <f t="shared" si="169"/>
        <v>N</v>
      </c>
    </row>
    <row r="985" spans="1:53">
      <c r="A985" t="s">
        <v>53</v>
      </c>
      <c r="B985" t="s">
        <v>54</v>
      </c>
      <c r="C985" t="s">
        <v>89</v>
      </c>
      <c r="D985">
        <v>2018</v>
      </c>
      <c r="F985" t="s">
        <v>2590</v>
      </c>
      <c r="G985" t="s">
        <v>2591</v>
      </c>
      <c r="J985" t="s">
        <v>101</v>
      </c>
      <c r="K985" t="s">
        <v>93</v>
      </c>
      <c r="L985" s="5">
        <v>0</v>
      </c>
      <c r="M985" s="5">
        <v>0</v>
      </c>
      <c r="N985" s="5">
        <f t="shared" si="165"/>
        <v>0</v>
      </c>
      <c r="O985" s="5">
        <v>0</v>
      </c>
      <c r="P985" s="5">
        <v>0</v>
      </c>
      <c r="Q985" s="5">
        <f t="shared" si="166"/>
        <v>0</v>
      </c>
      <c r="R985" s="5">
        <v>0</v>
      </c>
      <c r="S985" s="5">
        <v>0</v>
      </c>
      <c r="T985" s="5">
        <f t="shared" si="167"/>
        <v>0</v>
      </c>
      <c r="U985" s="5">
        <v>1</v>
      </c>
      <c r="V985" s="5">
        <v>1</v>
      </c>
      <c r="W985" s="5">
        <v>0</v>
      </c>
      <c r="X985" s="5">
        <v>0</v>
      </c>
      <c r="Y985" s="5">
        <f t="shared" si="170"/>
        <v>0</v>
      </c>
      <c r="Z985" s="5">
        <v>0</v>
      </c>
      <c r="AA985" s="5">
        <v>0</v>
      </c>
      <c r="AB985" s="5">
        <f t="shared" si="171"/>
        <v>0</v>
      </c>
      <c r="AC985" s="5">
        <v>0</v>
      </c>
      <c r="AD985" s="5">
        <v>0</v>
      </c>
      <c r="AE985" s="5">
        <f t="shared" si="172"/>
        <v>0</v>
      </c>
      <c r="AF985" s="5">
        <v>1</v>
      </c>
      <c r="AG985" s="6">
        <v>43447</v>
      </c>
      <c r="AH985" s="5">
        <v>1</v>
      </c>
      <c r="AI985" s="5">
        <v>0</v>
      </c>
      <c r="AJ985" s="5">
        <v>0</v>
      </c>
      <c r="AK985" s="5">
        <f t="shared" si="173"/>
        <v>0</v>
      </c>
      <c r="AL985" s="5">
        <v>0</v>
      </c>
      <c r="AM985" s="5">
        <v>0</v>
      </c>
      <c r="AN985" s="5">
        <f t="shared" si="174"/>
        <v>0</v>
      </c>
      <c r="AO985" s="5">
        <v>0</v>
      </c>
      <c r="AP985" s="5">
        <v>0</v>
      </c>
      <c r="AQ985" s="5">
        <f t="shared" si="175"/>
        <v>0</v>
      </c>
      <c r="AR985" s="5">
        <v>0</v>
      </c>
      <c r="AS985" s="6"/>
      <c r="AT985" s="5">
        <v>0</v>
      </c>
      <c r="AU985" s="5">
        <v>0</v>
      </c>
      <c r="AV985" t="str">
        <f t="shared" si="168"/>
        <v>N</v>
      </c>
      <c r="AW985" t="s">
        <v>60</v>
      </c>
      <c r="AX985" t="s">
        <v>61</v>
      </c>
      <c r="AY985" t="s">
        <v>62</v>
      </c>
      <c r="AZ985" t="s">
        <v>62</v>
      </c>
      <c r="BA985" t="str">
        <f t="shared" si="169"/>
        <v>N</v>
      </c>
    </row>
    <row r="986" spans="1:53">
      <c r="A986" t="s">
        <v>53</v>
      </c>
      <c r="B986" t="s">
        <v>54</v>
      </c>
      <c r="C986" t="s">
        <v>89</v>
      </c>
      <c r="D986">
        <v>2018</v>
      </c>
      <c r="F986" t="s">
        <v>2532</v>
      </c>
      <c r="G986" t="s">
        <v>2592</v>
      </c>
      <c r="J986" t="s">
        <v>101</v>
      </c>
      <c r="K986" t="s">
        <v>93</v>
      </c>
      <c r="L986" s="5">
        <v>0</v>
      </c>
      <c r="M986" s="5">
        <v>0</v>
      </c>
      <c r="N986" s="5">
        <f t="shared" si="165"/>
        <v>0</v>
      </c>
      <c r="O986" s="5">
        <v>0</v>
      </c>
      <c r="P986" s="5">
        <v>0</v>
      </c>
      <c r="Q986" s="5">
        <f t="shared" si="166"/>
        <v>0</v>
      </c>
      <c r="R986" s="5">
        <v>0</v>
      </c>
      <c r="S986" s="5">
        <v>0</v>
      </c>
      <c r="T986" s="5">
        <f t="shared" si="167"/>
        <v>0</v>
      </c>
      <c r="U986" s="5">
        <v>1</v>
      </c>
      <c r="V986" s="5">
        <v>1</v>
      </c>
      <c r="W986" s="5">
        <v>0</v>
      </c>
      <c r="X986" s="5">
        <v>0</v>
      </c>
      <c r="Y986" s="5">
        <f t="shared" si="170"/>
        <v>0</v>
      </c>
      <c r="Z986" s="5">
        <v>0</v>
      </c>
      <c r="AA986" s="5">
        <v>0</v>
      </c>
      <c r="AB986" s="5">
        <f t="shared" si="171"/>
        <v>0</v>
      </c>
      <c r="AC986" s="5">
        <v>0</v>
      </c>
      <c r="AD986" s="5">
        <v>0</v>
      </c>
      <c r="AE986" s="5">
        <f t="shared" si="172"/>
        <v>0</v>
      </c>
      <c r="AF986" s="5">
        <v>1</v>
      </c>
      <c r="AG986" s="6">
        <v>43350</v>
      </c>
      <c r="AH986" s="5">
        <v>1</v>
      </c>
      <c r="AI986" s="5">
        <v>0</v>
      </c>
      <c r="AJ986" s="5">
        <v>0</v>
      </c>
      <c r="AK986" s="5">
        <f t="shared" si="173"/>
        <v>0</v>
      </c>
      <c r="AL986" s="5">
        <v>0</v>
      </c>
      <c r="AM986" s="5">
        <v>0</v>
      </c>
      <c r="AN986" s="5">
        <f t="shared" si="174"/>
        <v>0</v>
      </c>
      <c r="AO986" s="5">
        <v>0</v>
      </c>
      <c r="AP986" s="5">
        <v>0</v>
      </c>
      <c r="AQ986" s="5">
        <f t="shared" si="175"/>
        <v>0</v>
      </c>
      <c r="AR986" s="5">
        <v>0</v>
      </c>
      <c r="AS986" s="6"/>
      <c r="AT986" s="5">
        <v>0</v>
      </c>
      <c r="AU986" s="5">
        <v>0</v>
      </c>
      <c r="AV986" t="str">
        <f t="shared" si="168"/>
        <v>N</v>
      </c>
      <c r="AW986" t="s">
        <v>60</v>
      </c>
      <c r="AX986" t="s">
        <v>61</v>
      </c>
      <c r="AY986" t="s">
        <v>62</v>
      </c>
      <c r="AZ986" t="s">
        <v>62</v>
      </c>
      <c r="BA986" t="str">
        <f t="shared" si="169"/>
        <v>N</v>
      </c>
    </row>
    <row r="987" spans="1:53">
      <c r="A987" t="s">
        <v>53</v>
      </c>
      <c r="B987" t="s">
        <v>54</v>
      </c>
      <c r="C987" t="s">
        <v>89</v>
      </c>
      <c r="D987">
        <v>2018</v>
      </c>
      <c r="F987" t="s">
        <v>2532</v>
      </c>
      <c r="G987" t="s">
        <v>2593</v>
      </c>
      <c r="J987" t="s">
        <v>101</v>
      </c>
      <c r="K987" t="s">
        <v>93</v>
      </c>
      <c r="L987" s="5">
        <v>0</v>
      </c>
      <c r="M987" s="5">
        <v>0</v>
      </c>
      <c r="N987" s="5">
        <f t="shared" si="165"/>
        <v>0</v>
      </c>
      <c r="O987" s="5">
        <v>0</v>
      </c>
      <c r="P987" s="5">
        <v>0</v>
      </c>
      <c r="Q987" s="5">
        <f t="shared" si="166"/>
        <v>0</v>
      </c>
      <c r="R987" s="5">
        <v>0</v>
      </c>
      <c r="S987" s="5">
        <v>0</v>
      </c>
      <c r="T987" s="5">
        <f t="shared" si="167"/>
        <v>0</v>
      </c>
      <c r="U987" s="5">
        <v>1</v>
      </c>
      <c r="V987" s="5">
        <v>1</v>
      </c>
      <c r="W987" s="5">
        <v>0</v>
      </c>
      <c r="X987" s="5">
        <v>0</v>
      </c>
      <c r="Y987" s="5">
        <f t="shared" si="170"/>
        <v>0</v>
      </c>
      <c r="Z987" s="5">
        <v>0</v>
      </c>
      <c r="AA987" s="5">
        <v>0</v>
      </c>
      <c r="AB987" s="5">
        <f t="shared" si="171"/>
        <v>0</v>
      </c>
      <c r="AC987" s="5">
        <v>0</v>
      </c>
      <c r="AD987" s="5">
        <v>0</v>
      </c>
      <c r="AE987" s="5">
        <f t="shared" si="172"/>
        <v>0</v>
      </c>
      <c r="AF987" s="5">
        <v>1</v>
      </c>
      <c r="AG987" s="6">
        <v>43350</v>
      </c>
      <c r="AH987" s="5">
        <v>1</v>
      </c>
      <c r="AI987" s="5">
        <v>0</v>
      </c>
      <c r="AJ987" s="5">
        <v>0</v>
      </c>
      <c r="AK987" s="5">
        <f t="shared" si="173"/>
        <v>0</v>
      </c>
      <c r="AL987" s="5">
        <v>0</v>
      </c>
      <c r="AM987" s="5">
        <v>0</v>
      </c>
      <c r="AN987" s="5">
        <f t="shared" si="174"/>
        <v>0</v>
      </c>
      <c r="AO987" s="5">
        <v>0</v>
      </c>
      <c r="AP987" s="5">
        <v>0</v>
      </c>
      <c r="AQ987" s="5">
        <f t="shared" si="175"/>
        <v>0</v>
      </c>
      <c r="AR987" s="5">
        <v>0</v>
      </c>
      <c r="AS987" s="6"/>
      <c r="AT987" s="5">
        <v>0</v>
      </c>
      <c r="AU987" s="5">
        <v>0</v>
      </c>
      <c r="AV987" t="str">
        <f t="shared" si="168"/>
        <v>N</v>
      </c>
      <c r="AW987" t="s">
        <v>60</v>
      </c>
      <c r="AX987" t="s">
        <v>61</v>
      </c>
      <c r="AY987" t="s">
        <v>62</v>
      </c>
      <c r="AZ987" t="s">
        <v>62</v>
      </c>
      <c r="BA987" t="str">
        <f t="shared" si="169"/>
        <v>N</v>
      </c>
    </row>
    <row r="988" spans="1:53">
      <c r="A988" t="s">
        <v>53</v>
      </c>
      <c r="B988" t="s">
        <v>54</v>
      </c>
      <c r="C988" t="s">
        <v>89</v>
      </c>
      <c r="D988">
        <v>2018</v>
      </c>
      <c r="F988" t="s">
        <v>2594</v>
      </c>
      <c r="G988" t="s">
        <v>2595</v>
      </c>
      <c r="J988" t="s">
        <v>101</v>
      </c>
      <c r="K988" t="s">
        <v>93</v>
      </c>
      <c r="L988" s="5">
        <v>0</v>
      </c>
      <c r="M988" s="5">
        <v>0</v>
      </c>
      <c r="N988" s="5">
        <f t="shared" si="165"/>
        <v>0</v>
      </c>
      <c r="O988" s="5">
        <v>0</v>
      </c>
      <c r="P988" s="5">
        <v>0</v>
      </c>
      <c r="Q988" s="5">
        <f t="shared" si="166"/>
        <v>0</v>
      </c>
      <c r="R988" s="5">
        <v>0</v>
      </c>
      <c r="S988" s="5">
        <v>0</v>
      </c>
      <c r="T988" s="5">
        <f t="shared" si="167"/>
        <v>0</v>
      </c>
      <c r="U988" s="5">
        <v>1</v>
      </c>
      <c r="V988" s="5">
        <v>1</v>
      </c>
      <c r="W988" s="5">
        <v>0</v>
      </c>
      <c r="X988" s="5">
        <v>0</v>
      </c>
      <c r="Y988" s="5">
        <f t="shared" si="170"/>
        <v>0</v>
      </c>
      <c r="Z988" s="5">
        <v>0</v>
      </c>
      <c r="AA988" s="5">
        <v>0</v>
      </c>
      <c r="AB988" s="5">
        <f t="shared" si="171"/>
        <v>0</v>
      </c>
      <c r="AC988" s="5">
        <v>0</v>
      </c>
      <c r="AD988" s="5">
        <v>0</v>
      </c>
      <c r="AE988" s="5">
        <f t="shared" si="172"/>
        <v>0</v>
      </c>
      <c r="AF988" s="5">
        <v>1</v>
      </c>
      <c r="AG988" s="6">
        <v>43321</v>
      </c>
      <c r="AH988" s="5">
        <v>1</v>
      </c>
      <c r="AI988" s="5">
        <v>0</v>
      </c>
      <c r="AJ988" s="5">
        <v>0</v>
      </c>
      <c r="AK988" s="5">
        <f t="shared" si="173"/>
        <v>0</v>
      </c>
      <c r="AL988" s="5">
        <v>0</v>
      </c>
      <c r="AM988" s="5">
        <v>0</v>
      </c>
      <c r="AN988" s="5">
        <f t="shared" si="174"/>
        <v>0</v>
      </c>
      <c r="AO988" s="5">
        <v>0</v>
      </c>
      <c r="AP988" s="5">
        <v>0</v>
      </c>
      <c r="AQ988" s="5">
        <f t="shared" si="175"/>
        <v>0</v>
      </c>
      <c r="AR988" s="5">
        <v>0</v>
      </c>
      <c r="AS988" s="6"/>
      <c r="AT988" s="5">
        <v>0</v>
      </c>
      <c r="AU988" s="5">
        <v>0</v>
      </c>
      <c r="AV988" t="str">
        <f t="shared" si="168"/>
        <v>N</v>
      </c>
      <c r="AW988" t="s">
        <v>60</v>
      </c>
      <c r="AX988" t="s">
        <v>61</v>
      </c>
      <c r="AY988" t="s">
        <v>62</v>
      </c>
      <c r="AZ988" t="s">
        <v>62</v>
      </c>
      <c r="BA988" t="str">
        <f t="shared" si="169"/>
        <v>N</v>
      </c>
    </row>
    <row r="989" spans="1:53">
      <c r="A989" t="s">
        <v>53</v>
      </c>
      <c r="B989" t="s">
        <v>54</v>
      </c>
      <c r="C989" t="s">
        <v>89</v>
      </c>
      <c r="D989">
        <v>2018</v>
      </c>
      <c r="F989" t="s">
        <v>2596</v>
      </c>
      <c r="G989" t="s">
        <v>2597</v>
      </c>
      <c r="J989" t="s">
        <v>101</v>
      </c>
      <c r="K989" t="s">
        <v>93</v>
      </c>
      <c r="L989" s="5">
        <v>0</v>
      </c>
      <c r="M989" s="5">
        <v>0</v>
      </c>
      <c r="N989" s="5">
        <f t="shared" si="165"/>
        <v>0</v>
      </c>
      <c r="O989" s="5">
        <v>0</v>
      </c>
      <c r="P989" s="5">
        <v>0</v>
      </c>
      <c r="Q989" s="5">
        <f t="shared" si="166"/>
        <v>0</v>
      </c>
      <c r="R989" s="5">
        <v>0</v>
      </c>
      <c r="S989" s="5">
        <v>0</v>
      </c>
      <c r="T989" s="5">
        <f t="shared" si="167"/>
        <v>0</v>
      </c>
      <c r="U989" s="5">
        <v>1</v>
      </c>
      <c r="V989" s="5">
        <v>1</v>
      </c>
      <c r="W989" s="5">
        <v>0</v>
      </c>
      <c r="X989" s="5">
        <v>0</v>
      </c>
      <c r="Y989" s="5">
        <f t="shared" si="170"/>
        <v>0</v>
      </c>
      <c r="Z989" s="5">
        <v>0</v>
      </c>
      <c r="AA989" s="5">
        <v>0</v>
      </c>
      <c r="AB989" s="5">
        <f t="shared" si="171"/>
        <v>0</v>
      </c>
      <c r="AC989" s="5">
        <v>0</v>
      </c>
      <c r="AD989" s="5">
        <v>0</v>
      </c>
      <c r="AE989" s="5">
        <f t="shared" si="172"/>
        <v>0</v>
      </c>
      <c r="AF989" s="5">
        <v>1</v>
      </c>
      <c r="AG989" s="6">
        <v>43290</v>
      </c>
      <c r="AH989" s="5">
        <v>1</v>
      </c>
      <c r="AI989" s="5">
        <v>0</v>
      </c>
      <c r="AJ989" s="5">
        <v>0</v>
      </c>
      <c r="AK989" s="5">
        <f t="shared" si="173"/>
        <v>0</v>
      </c>
      <c r="AL989" s="5">
        <v>0</v>
      </c>
      <c r="AM989" s="5">
        <v>0</v>
      </c>
      <c r="AN989" s="5">
        <f t="shared" si="174"/>
        <v>0</v>
      </c>
      <c r="AO989" s="5">
        <v>0</v>
      </c>
      <c r="AP989" s="5">
        <v>0</v>
      </c>
      <c r="AQ989" s="5">
        <f t="shared" si="175"/>
        <v>0</v>
      </c>
      <c r="AR989" s="5">
        <v>0</v>
      </c>
      <c r="AS989" s="6"/>
      <c r="AT989" s="5">
        <v>0</v>
      </c>
      <c r="AU989" s="5">
        <v>0</v>
      </c>
      <c r="AV989" t="str">
        <f t="shared" si="168"/>
        <v>N</v>
      </c>
      <c r="AW989" t="s">
        <v>60</v>
      </c>
      <c r="AX989" t="s">
        <v>61</v>
      </c>
      <c r="AY989" t="s">
        <v>62</v>
      </c>
      <c r="AZ989" t="s">
        <v>62</v>
      </c>
      <c r="BA989" t="str">
        <f t="shared" si="169"/>
        <v>N</v>
      </c>
    </row>
    <row r="990" spans="1:53">
      <c r="A990" t="s">
        <v>53</v>
      </c>
      <c r="B990" t="s">
        <v>54</v>
      </c>
      <c r="C990" t="s">
        <v>89</v>
      </c>
      <c r="D990">
        <v>2018</v>
      </c>
      <c r="F990" t="s">
        <v>2598</v>
      </c>
      <c r="G990" t="s">
        <v>2599</v>
      </c>
      <c r="J990" t="s">
        <v>101</v>
      </c>
      <c r="K990" t="s">
        <v>93</v>
      </c>
      <c r="L990" s="5">
        <v>0</v>
      </c>
      <c r="M990" s="5">
        <v>0</v>
      </c>
      <c r="N990" s="5">
        <f t="shared" si="165"/>
        <v>0</v>
      </c>
      <c r="O990" s="5">
        <v>0</v>
      </c>
      <c r="P990" s="5">
        <v>0</v>
      </c>
      <c r="Q990" s="5">
        <f t="shared" si="166"/>
        <v>0</v>
      </c>
      <c r="R990" s="5">
        <v>0</v>
      </c>
      <c r="S990" s="5">
        <v>0</v>
      </c>
      <c r="T990" s="5">
        <f t="shared" si="167"/>
        <v>0</v>
      </c>
      <c r="U990" s="5">
        <v>1</v>
      </c>
      <c r="V990" s="5">
        <v>1</v>
      </c>
      <c r="W990" s="5">
        <v>0</v>
      </c>
      <c r="X990" s="5">
        <v>0</v>
      </c>
      <c r="Y990" s="5">
        <f t="shared" si="170"/>
        <v>0</v>
      </c>
      <c r="Z990" s="5">
        <v>0</v>
      </c>
      <c r="AA990" s="5">
        <v>0</v>
      </c>
      <c r="AB990" s="5">
        <f t="shared" si="171"/>
        <v>0</v>
      </c>
      <c r="AC990" s="5">
        <v>0</v>
      </c>
      <c r="AD990" s="5">
        <v>0</v>
      </c>
      <c r="AE990" s="5">
        <f t="shared" si="172"/>
        <v>0</v>
      </c>
      <c r="AF990" s="5">
        <v>1</v>
      </c>
      <c r="AG990" s="6">
        <v>43356</v>
      </c>
      <c r="AH990" s="5">
        <v>1</v>
      </c>
      <c r="AI990" s="5">
        <v>0</v>
      </c>
      <c r="AJ990" s="5">
        <v>0</v>
      </c>
      <c r="AK990" s="5">
        <f t="shared" si="173"/>
        <v>0</v>
      </c>
      <c r="AL990" s="5">
        <v>0</v>
      </c>
      <c r="AM990" s="5">
        <v>0</v>
      </c>
      <c r="AN990" s="5">
        <f t="shared" si="174"/>
        <v>0</v>
      </c>
      <c r="AO990" s="5">
        <v>0</v>
      </c>
      <c r="AP990" s="5">
        <v>0</v>
      </c>
      <c r="AQ990" s="5">
        <f t="shared" si="175"/>
        <v>0</v>
      </c>
      <c r="AR990" s="5">
        <v>0</v>
      </c>
      <c r="AS990" s="6"/>
      <c r="AT990" s="5">
        <v>0</v>
      </c>
      <c r="AU990" s="5">
        <v>0</v>
      </c>
      <c r="AV990" t="str">
        <f t="shared" si="168"/>
        <v>N</v>
      </c>
      <c r="AW990" t="s">
        <v>60</v>
      </c>
      <c r="AX990" t="s">
        <v>61</v>
      </c>
      <c r="AY990" t="s">
        <v>62</v>
      </c>
      <c r="AZ990" t="s">
        <v>62</v>
      </c>
      <c r="BA990" t="str">
        <f t="shared" si="169"/>
        <v>N</v>
      </c>
    </row>
    <row r="991" spans="1:53">
      <c r="A991" t="s">
        <v>53</v>
      </c>
      <c r="B991" t="s">
        <v>54</v>
      </c>
      <c r="C991" t="s">
        <v>89</v>
      </c>
      <c r="D991">
        <v>2018</v>
      </c>
      <c r="F991" t="s">
        <v>2600</v>
      </c>
      <c r="G991" t="s">
        <v>2601</v>
      </c>
      <c r="J991" t="s">
        <v>101</v>
      </c>
      <c r="K991" t="s">
        <v>93</v>
      </c>
      <c r="L991" s="5">
        <v>0</v>
      </c>
      <c r="M991" s="5">
        <v>0</v>
      </c>
      <c r="N991" s="5">
        <f t="shared" si="165"/>
        <v>0</v>
      </c>
      <c r="O991" s="5">
        <v>0</v>
      </c>
      <c r="P991" s="5">
        <v>0</v>
      </c>
      <c r="Q991" s="5">
        <f t="shared" si="166"/>
        <v>0</v>
      </c>
      <c r="R991" s="5">
        <v>0</v>
      </c>
      <c r="S991" s="5">
        <v>0</v>
      </c>
      <c r="T991" s="5">
        <f t="shared" si="167"/>
        <v>0</v>
      </c>
      <c r="U991" s="5">
        <v>1</v>
      </c>
      <c r="V991" s="5">
        <v>1</v>
      </c>
      <c r="W991" s="5">
        <v>0</v>
      </c>
      <c r="X991" s="5">
        <v>0</v>
      </c>
      <c r="Y991" s="5">
        <f t="shared" si="170"/>
        <v>0</v>
      </c>
      <c r="Z991" s="5">
        <v>0</v>
      </c>
      <c r="AA991" s="5">
        <v>0</v>
      </c>
      <c r="AB991" s="5">
        <f t="shared" si="171"/>
        <v>0</v>
      </c>
      <c r="AC991" s="5">
        <v>0</v>
      </c>
      <c r="AD991" s="5">
        <v>0</v>
      </c>
      <c r="AE991" s="5">
        <f t="shared" si="172"/>
        <v>0</v>
      </c>
      <c r="AF991" s="5">
        <v>1</v>
      </c>
      <c r="AG991" s="6">
        <v>43158</v>
      </c>
      <c r="AH991" s="5">
        <v>1</v>
      </c>
      <c r="AI991" s="5">
        <v>0</v>
      </c>
      <c r="AJ991" s="5">
        <v>0</v>
      </c>
      <c r="AK991" s="5">
        <f t="shared" si="173"/>
        <v>0</v>
      </c>
      <c r="AL991" s="5">
        <v>0</v>
      </c>
      <c r="AM991" s="5">
        <v>0</v>
      </c>
      <c r="AN991" s="5">
        <f t="shared" si="174"/>
        <v>0</v>
      </c>
      <c r="AO991" s="5">
        <v>0</v>
      </c>
      <c r="AP991" s="5">
        <v>0</v>
      </c>
      <c r="AQ991" s="5">
        <f t="shared" si="175"/>
        <v>0</v>
      </c>
      <c r="AR991" s="5">
        <v>0</v>
      </c>
      <c r="AS991" s="6"/>
      <c r="AT991" s="5">
        <v>0</v>
      </c>
      <c r="AU991" s="5">
        <v>0</v>
      </c>
      <c r="AV991" t="str">
        <f t="shared" si="168"/>
        <v>N</v>
      </c>
      <c r="AW991" t="s">
        <v>60</v>
      </c>
      <c r="AX991" t="s">
        <v>61</v>
      </c>
      <c r="AY991" t="s">
        <v>62</v>
      </c>
      <c r="AZ991" t="s">
        <v>62</v>
      </c>
      <c r="BA991" t="str">
        <f t="shared" si="169"/>
        <v>N</v>
      </c>
    </row>
    <row r="992" spans="1:53">
      <c r="A992" t="s">
        <v>53</v>
      </c>
      <c r="B992" t="s">
        <v>54</v>
      </c>
      <c r="C992" t="s">
        <v>89</v>
      </c>
      <c r="D992">
        <v>2018</v>
      </c>
      <c r="F992" t="s">
        <v>2532</v>
      </c>
      <c r="G992" t="s">
        <v>2602</v>
      </c>
      <c r="J992" t="s">
        <v>101</v>
      </c>
      <c r="K992" t="s">
        <v>93</v>
      </c>
      <c r="L992" s="5">
        <v>0</v>
      </c>
      <c r="M992" s="5">
        <v>0</v>
      </c>
      <c r="N992" s="5">
        <f t="shared" si="165"/>
        <v>0</v>
      </c>
      <c r="O992" s="5">
        <v>0</v>
      </c>
      <c r="P992" s="5">
        <v>0</v>
      </c>
      <c r="Q992" s="5">
        <f t="shared" si="166"/>
        <v>0</v>
      </c>
      <c r="R992" s="5">
        <v>0</v>
      </c>
      <c r="S992" s="5">
        <v>0</v>
      </c>
      <c r="T992" s="5">
        <f t="shared" si="167"/>
        <v>0</v>
      </c>
      <c r="U992" s="5">
        <v>1</v>
      </c>
      <c r="V992" s="5">
        <v>1</v>
      </c>
      <c r="W992" s="5">
        <v>0</v>
      </c>
      <c r="X992" s="5">
        <v>0</v>
      </c>
      <c r="Y992" s="5">
        <f t="shared" si="170"/>
        <v>0</v>
      </c>
      <c r="Z992" s="5">
        <v>0</v>
      </c>
      <c r="AA992" s="5">
        <v>0</v>
      </c>
      <c r="AB992" s="5">
        <f t="shared" si="171"/>
        <v>0</v>
      </c>
      <c r="AC992" s="5">
        <v>0</v>
      </c>
      <c r="AD992" s="5">
        <v>0</v>
      </c>
      <c r="AE992" s="5">
        <f t="shared" si="172"/>
        <v>0</v>
      </c>
      <c r="AF992" s="5">
        <v>1</v>
      </c>
      <c r="AG992" s="6">
        <v>43321</v>
      </c>
      <c r="AH992" s="5">
        <v>1</v>
      </c>
      <c r="AI992" s="5">
        <v>0</v>
      </c>
      <c r="AJ992" s="5">
        <v>0</v>
      </c>
      <c r="AK992" s="5">
        <f t="shared" si="173"/>
        <v>0</v>
      </c>
      <c r="AL992" s="5">
        <v>0</v>
      </c>
      <c r="AM992" s="5">
        <v>0</v>
      </c>
      <c r="AN992" s="5">
        <f t="shared" si="174"/>
        <v>0</v>
      </c>
      <c r="AO992" s="5">
        <v>0</v>
      </c>
      <c r="AP992" s="5">
        <v>0</v>
      </c>
      <c r="AQ992" s="5">
        <f t="shared" si="175"/>
        <v>0</v>
      </c>
      <c r="AR992" s="5">
        <v>0</v>
      </c>
      <c r="AS992" s="6"/>
      <c r="AT992" s="5">
        <v>0</v>
      </c>
      <c r="AU992" s="5">
        <v>0</v>
      </c>
      <c r="AV992" t="str">
        <f t="shared" si="168"/>
        <v>N</v>
      </c>
      <c r="AW992" t="s">
        <v>60</v>
      </c>
      <c r="AX992" t="s">
        <v>61</v>
      </c>
      <c r="AY992" t="s">
        <v>62</v>
      </c>
      <c r="AZ992" t="s">
        <v>62</v>
      </c>
      <c r="BA992" t="str">
        <f t="shared" si="169"/>
        <v>N</v>
      </c>
    </row>
    <row r="993" spans="1:53">
      <c r="A993" t="s">
        <v>53</v>
      </c>
      <c r="B993" t="s">
        <v>54</v>
      </c>
      <c r="C993" t="s">
        <v>89</v>
      </c>
      <c r="D993">
        <v>2018</v>
      </c>
      <c r="F993" t="s">
        <v>2603</v>
      </c>
      <c r="G993" t="s">
        <v>2604</v>
      </c>
      <c r="J993" t="s">
        <v>101</v>
      </c>
      <c r="K993" t="s">
        <v>93</v>
      </c>
      <c r="L993" s="5">
        <v>0</v>
      </c>
      <c r="M993" s="5">
        <v>0</v>
      </c>
      <c r="N993" s="5">
        <f t="shared" si="165"/>
        <v>0</v>
      </c>
      <c r="O993" s="5">
        <v>0</v>
      </c>
      <c r="P993" s="5">
        <v>0</v>
      </c>
      <c r="Q993" s="5">
        <f t="shared" si="166"/>
        <v>0</v>
      </c>
      <c r="R993" s="5">
        <v>0</v>
      </c>
      <c r="S993" s="5">
        <v>0</v>
      </c>
      <c r="T993" s="5">
        <f t="shared" si="167"/>
        <v>0</v>
      </c>
      <c r="U993" s="5">
        <v>1</v>
      </c>
      <c r="V993" s="5">
        <v>1</v>
      </c>
      <c r="W993" s="5">
        <v>0</v>
      </c>
      <c r="X993" s="5">
        <v>0</v>
      </c>
      <c r="Y993" s="5">
        <f t="shared" si="170"/>
        <v>0</v>
      </c>
      <c r="Z993" s="5">
        <v>0</v>
      </c>
      <c r="AA993" s="5">
        <v>0</v>
      </c>
      <c r="AB993" s="5">
        <f t="shared" si="171"/>
        <v>0</v>
      </c>
      <c r="AC993" s="5">
        <v>0</v>
      </c>
      <c r="AD993" s="5">
        <v>0</v>
      </c>
      <c r="AE993" s="5">
        <f t="shared" si="172"/>
        <v>0</v>
      </c>
      <c r="AF993" s="5">
        <v>1</v>
      </c>
      <c r="AG993" s="6">
        <v>43420</v>
      </c>
      <c r="AH993" s="5">
        <v>1</v>
      </c>
      <c r="AI993" s="5">
        <v>0</v>
      </c>
      <c r="AJ993" s="5">
        <v>0</v>
      </c>
      <c r="AK993" s="5">
        <f t="shared" si="173"/>
        <v>0</v>
      </c>
      <c r="AL993" s="5">
        <v>0</v>
      </c>
      <c r="AM993" s="5">
        <v>0</v>
      </c>
      <c r="AN993" s="5">
        <f t="shared" si="174"/>
        <v>0</v>
      </c>
      <c r="AO993" s="5">
        <v>0</v>
      </c>
      <c r="AP993" s="5">
        <v>0</v>
      </c>
      <c r="AQ993" s="5">
        <f t="shared" si="175"/>
        <v>0</v>
      </c>
      <c r="AR993" s="5">
        <v>0</v>
      </c>
      <c r="AS993" s="6"/>
      <c r="AT993" s="5">
        <v>0</v>
      </c>
      <c r="AU993" s="5">
        <v>0</v>
      </c>
      <c r="AV993" t="str">
        <f t="shared" si="168"/>
        <v>N</v>
      </c>
      <c r="AW993" t="s">
        <v>60</v>
      </c>
      <c r="AX993" t="s">
        <v>61</v>
      </c>
      <c r="AY993" t="s">
        <v>62</v>
      </c>
      <c r="AZ993" t="s">
        <v>62</v>
      </c>
      <c r="BA993" t="str">
        <f t="shared" si="169"/>
        <v>N</v>
      </c>
    </row>
    <row r="994" spans="1:53">
      <c r="A994" t="s">
        <v>53</v>
      </c>
      <c r="B994" t="s">
        <v>54</v>
      </c>
      <c r="C994" t="s">
        <v>89</v>
      </c>
      <c r="D994">
        <v>2018</v>
      </c>
      <c r="F994" t="s">
        <v>2605</v>
      </c>
      <c r="G994" t="s">
        <v>2606</v>
      </c>
      <c r="J994" t="s">
        <v>101</v>
      </c>
      <c r="K994" t="s">
        <v>93</v>
      </c>
      <c r="L994" s="5">
        <v>0</v>
      </c>
      <c r="M994" s="5">
        <v>0</v>
      </c>
      <c r="N994" s="5">
        <f t="shared" si="165"/>
        <v>0</v>
      </c>
      <c r="O994" s="5">
        <v>0</v>
      </c>
      <c r="P994" s="5">
        <v>0</v>
      </c>
      <c r="Q994" s="5">
        <f t="shared" si="166"/>
        <v>0</v>
      </c>
      <c r="R994" s="5">
        <v>0</v>
      </c>
      <c r="S994" s="5">
        <v>0</v>
      </c>
      <c r="T994" s="5">
        <f t="shared" si="167"/>
        <v>0</v>
      </c>
      <c r="U994" s="5">
        <v>1</v>
      </c>
      <c r="V994" s="5">
        <v>1</v>
      </c>
      <c r="W994" s="5">
        <v>0</v>
      </c>
      <c r="X994" s="5">
        <v>0</v>
      </c>
      <c r="Y994" s="5">
        <f t="shared" si="170"/>
        <v>0</v>
      </c>
      <c r="Z994" s="5">
        <v>0</v>
      </c>
      <c r="AA994" s="5">
        <v>0</v>
      </c>
      <c r="AB994" s="5">
        <f t="shared" si="171"/>
        <v>0</v>
      </c>
      <c r="AC994" s="5">
        <v>0</v>
      </c>
      <c r="AD994" s="5">
        <v>0</v>
      </c>
      <c r="AE994" s="5">
        <f t="shared" si="172"/>
        <v>0</v>
      </c>
      <c r="AF994" s="5">
        <v>1</v>
      </c>
      <c r="AG994" s="6">
        <v>43404</v>
      </c>
      <c r="AH994" s="5">
        <v>1</v>
      </c>
      <c r="AI994" s="5">
        <v>0</v>
      </c>
      <c r="AJ994" s="5">
        <v>0</v>
      </c>
      <c r="AK994" s="5">
        <f t="shared" si="173"/>
        <v>0</v>
      </c>
      <c r="AL994" s="5">
        <v>0</v>
      </c>
      <c r="AM994" s="5">
        <v>0</v>
      </c>
      <c r="AN994" s="5">
        <f t="shared" si="174"/>
        <v>0</v>
      </c>
      <c r="AO994" s="5">
        <v>0</v>
      </c>
      <c r="AP994" s="5">
        <v>0</v>
      </c>
      <c r="AQ994" s="5">
        <f t="shared" si="175"/>
        <v>0</v>
      </c>
      <c r="AR994" s="5">
        <v>0</v>
      </c>
      <c r="AS994" s="6"/>
      <c r="AT994" s="5">
        <v>0</v>
      </c>
      <c r="AU994" s="5">
        <v>0</v>
      </c>
      <c r="AV994" t="str">
        <f t="shared" si="168"/>
        <v>N</v>
      </c>
      <c r="AW994" t="s">
        <v>60</v>
      </c>
      <c r="AX994" t="s">
        <v>61</v>
      </c>
      <c r="AY994" t="s">
        <v>62</v>
      </c>
      <c r="AZ994" t="s">
        <v>62</v>
      </c>
      <c r="BA994" t="str">
        <f t="shared" si="169"/>
        <v>N</v>
      </c>
    </row>
    <row r="995" spans="1:53">
      <c r="A995" t="s">
        <v>53</v>
      </c>
      <c r="B995" t="s">
        <v>54</v>
      </c>
      <c r="C995" t="s">
        <v>89</v>
      </c>
      <c r="D995">
        <v>2018</v>
      </c>
      <c r="F995" t="s">
        <v>2470</v>
      </c>
      <c r="G995" t="s">
        <v>2471</v>
      </c>
      <c r="J995" t="s">
        <v>101</v>
      </c>
      <c r="K995" t="s">
        <v>93</v>
      </c>
      <c r="L995" s="5">
        <v>0</v>
      </c>
      <c r="M995" s="5">
        <v>0</v>
      </c>
      <c r="N995" s="5">
        <f t="shared" si="165"/>
        <v>0</v>
      </c>
      <c r="O995" s="5">
        <v>0</v>
      </c>
      <c r="P995" s="5">
        <v>0</v>
      </c>
      <c r="Q995" s="5">
        <f t="shared" si="166"/>
        <v>0</v>
      </c>
      <c r="R995" s="5">
        <v>0</v>
      </c>
      <c r="S995" s="5">
        <v>0</v>
      </c>
      <c r="T995" s="5">
        <f t="shared" si="167"/>
        <v>0</v>
      </c>
      <c r="U995" s="5">
        <v>1</v>
      </c>
      <c r="V995" s="5">
        <v>1</v>
      </c>
      <c r="W995" s="5">
        <v>0</v>
      </c>
      <c r="X995" s="5">
        <v>0</v>
      </c>
      <c r="Y995" s="5">
        <f t="shared" si="170"/>
        <v>0</v>
      </c>
      <c r="Z995" s="5">
        <v>0</v>
      </c>
      <c r="AA995" s="5">
        <v>0</v>
      </c>
      <c r="AB995" s="5">
        <f t="shared" si="171"/>
        <v>0</v>
      </c>
      <c r="AC995" s="5">
        <v>0</v>
      </c>
      <c r="AD995" s="5">
        <v>0</v>
      </c>
      <c r="AE995" s="5">
        <f t="shared" si="172"/>
        <v>0</v>
      </c>
      <c r="AF995" s="5">
        <v>1</v>
      </c>
      <c r="AG995" s="6">
        <v>43374</v>
      </c>
      <c r="AH995" s="5">
        <v>1</v>
      </c>
      <c r="AI995" s="5">
        <v>0</v>
      </c>
      <c r="AJ995" s="5">
        <v>0</v>
      </c>
      <c r="AK995" s="5">
        <f t="shared" si="173"/>
        <v>0</v>
      </c>
      <c r="AL995" s="5">
        <v>0</v>
      </c>
      <c r="AM995" s="5">
        <v>0</v>
      </c>
      <c r="AN995" s="5">
        <f t="shared" si="174"/>
        <v>0</v>
      </c>
      <c r="AO995" s="5">
        <v>0</v>
      </c>
      <c r="AP995" s="5">
        <v>0</v>
      </c>
      <c r="AQ995" s="5">
        <f t="shared" si="175"/>
        <v>0</v>
      </c>
      <c r="AR995" s="5">
        <v>0</v>
      </c>
      <c r="AS995" s="6"/>
      <c r="AT995" s="5">
        <v>0</v>
      </c>
      <c r="AU995" s="5">
        <v>0</v>
      </c>
      <c r="AV995" t="str">
        <f t="shared" si="168"/>
        <v>N</v>
      </c>
      <c r="AW995" t="s">
        <v>60</v>
      </c>
      <c r="AX995" t="s">
        <v>61</v>
      </c>
      <c r="AY995" t="s">
        <v>62</v>
      </c>
      <c r="AZ995" t="s">
        <v>62</v>
      </c>
      <c r="BA995" t="str">
        <f t="shared" si="169"/>
        <v>N</v>
      </c>
    </row>
    <row r="996" spans="1:53">
      <c r="A996" t="s">
        <v>53</v>
      </c>
      <c r="B996" t="s">
        <v>54</v>
      </c>
      <c r="C996" t="s">
        <v>89</v>
      </c>
      <c r="D996">
        <v>2018</v>
      </c>
      <c r="F996" t="s">
        <v>2607</v>
      </c>
      <c r="G996" t="s">
        <v>2608</v>
      </c>
      <c r="J996" t="s">
        <v>101</v>
      </c>
      <c r="K996" t="s">
        <v>93</v>
      </c>
      <c r="L996" s="5">
        <v>0</v>
      </c>
      <c r="M996" s="5">
        <v>0</v>
      </c>
      <c r="N996" s="5">
        <f t="shared" si="165"/>
        <v>0</v>
      </c>
      <c r="O996" s="5">
        <v>0</v>
      </c>
      <c r="P996" s="5">
        <v>0</v>
      </c>
      <c r="Q996" s="5">
        <f t="shared" si="166"/>
        <v>0</v>
      </c>
      <c r="R996" s="5">
        <v>0</v>
      </c>
      <c r="S996" s="5">
        <v>0</v>
      </c>
      <c r="T996" s="5">
        <f t="shared" si="167"/>
        <v>0</v>
      </c>
      <c r="U996" s="5">
        <v>1</v>
      </c>
      <c r="V996" s="5">
        <v>1</v>
      </c>
      <c r="W996" s="5">
        <v>0</v>
      </c>
      <c r="X996" s="5">
        <v>0</v>
      </c>
      <c r="Y996" s="5">
        <f t="shared" si="170"/>
        <v>0</v>
      </c>
      <c r="Z996" s="5">
        <v>0</v>
      </c>
      <c r="AA996" s="5">
        <v>0</v>
      </c>
      <c r="AB996" s="5">
        <f t="shared" si="171"/>
        <v>0</v>
      </c>
      <c r="AC996" s="5">
        <v>0</v>
      </c>
      <c r="AD996" s="5">
        <v>0</v>
      </c>
      <c r="AE996" s="5">
        <f t="shared" si="172"/>
        <v>0</v>
      </c>
      <c r="AF996" s="5">
        <v>1</v>
      </c>
      <c r="AG996" s="6">
        <v>43361</v>
      </c>
      <c r="AH996" s="5">
        <v>1</v>
      </c>
      <c r="AI996" s="5">
        <v>0</v>
      </c>
      <c r="AJ996" s="5">
        <v>0</v>
      </c>
      <c r="AK996" s="5">
        <f t="shared" si="173"/>
        <v>0</v>
      </c>
      <c r="AL996" s="5">
        <v>0</v>
      </c>
      <c r="AM996" s="5">
        <v>0</v>
      </c>
      <c r="AN996" s="5">
        <f t="shared" si="174"/>
        <v>0</v>
      </c>
      <c r="AO996" s="5">
        <v>0</v>
      </c>
      <c r="AP996" s="5">
        <v>0</v>
      </c>
      <c r="AQ996" s="5">
        <f t="shared" si="175"/>
        <v>0</v>
      </c>
      <c r="AR996" s="5">
        <v>0</v>
      </c>
      <c r="AS996" s="6"/>
      <c r="AT996" s="5">
        <v>0</v>
      </c>
      <c r="AU996" s="5">
        <v>0</v>
      </c>
      <c r="AV996" t="str">
        <f t="shared" si="168"/>
        <v>N</v>
      </c>
      <c r="AW996" t="s">
        <v>60</v>
      </c>
      <c r="AX996" t="s">
        <v>60</v>
      </c>
      <c r="AY996" t="s">
        <v>62</v>
      </c>
      <c r="AZ996" t="s">
        <v>62</v>
      </c>
      <c r="BA996" t="str">
        <f t="shared" si="169"/>
        <v>N</v>
      </c>
    </row>
    <row r="997" spans="1:53">
      <c r="A997" t="s">
        <v>53</v>
      </c>
      <c r="B997" t="s">
        <v>54</v>
      </c>
      <c r="C997" t="s">
        <v>89</v>
      </c>
      <c r="D997">
        <v>2018</v>
      </c>
      <c r="F997" t="s">
        <v>2609</v>
      </c>
      <c r="G997" t="s">
        <v>2610</v>
      </c>
      <c r="J997" t="s">
        <v>101</v>
      </c>
      <c r="K997" t="s">
        <v>93</v>
      </c>
      <c r="L997" s="5">
        <v>0</v>
      </c>
      <c r="M997" s="5">
        <v>0</v>
      </c>
      <c r="N997" s="5">
        <f t="shared" si="165"/>
        <v>0</v>
      </c>
      <c r="O997" s="5">
        <v>0</v>
      </c>
      <c r="P997" s="5">
        <v>0</v>
      </c>
      <c r="Q997" s="5">
        <f t="shared" si="166"/>
        <v>0</v>
      </c>
      <c r="R997" s="5">
        <v>0</v>
      </c>
      <c r="S997" s="5">
        <v>0</v>
      </c>
      <c r="T997" s="5">
        <f t="shared" si="167"/>
        <v>0</v>
      </c>
      <c r="U997" s="5">
        <v>1</v>
      </c>
      <c r="V997" s="5">
        <v>1</v>
      </c>
      <c r="W997" s="5">
        <v>0</v>
      </c>
      <c r="X997" s="5">
        <v>0</v>
      </c>
      <c r="Y997" s="5">
        <f t="shared" si="170"/>
        <v>0</v>
      </c>
      <c r="Z997" s="5">
        <v>0</v>
      </c>
      <c r="AA997" s="5">
        <v>0</v>
      </c>
      <c r="AB997" s="5">
        <f t="shared" si="171"/>
        <v>0</v>
      </c>
      <c r="AC997" s="5">
        <v>0</v>
      </c>
      <c r="AD997" s="5">
        <v>0</v>
      </c>
      <c r="AE997" s="5">
        <f t="shared" si="172"/>
        <v>0</v>
      </c>
      <c r="AF997" s="5">
        <v>1</v>
      </c>
      <c r="AG997" s="6">
        <v>43368</v>
      </c>
      <c r="AH997" s="5">
        <v>1</v>
      </c>
      <c r="AI997" s="5">
        <v>0</v>
      </c>
      <c r="AJ997" s="5">
        <v>0</v>
      </c>
      <c r="AK997" s="5">
        <f t="shared" si="173"/>
        <v>0</v>
      </c>
      <c r="AL997" s="5">
        <v>0</v>
      </c>
      <c r="AM997" s="5">
        <v>0</v>
      </c>
      <c r="AN997" s="5">
        <f t="shared" si="174"/>
        <v>0</v>
      </c>
      <c r="AO997" s="5">
        <v>0</v>
      </c>
      <c r="AP997" s="5">
        <v>0</v>
      </c>
      <c r="AQ997" s="5">
        <f t="shared" si="175"/>
        <v>0</v>
      </c>
      <c r="AR997" s="5">
        <v>0</v>
      </c>
      <c r="AS997" s="6"/>
      <c r="AT997" s="5">
        <v>0</v>
      </c>
      <c r="AU997" s="5">
        <v>0</v>
      </c>
      <c r="AV997" t="str">
        <f t="shared" si="168"/>
        <v>N</v>
      </c>
      <c r="AW997" t="s">
        <v>60</v>
      </c>
      <c r="AX997" t="s">
        <v>60</v>
      </c>
      <c r="AY997" t="s">
        <v>62</v>
      </c>
      <c r="AZ997" t="s">
        <v>62</v>
      </c>
      <c r="BA997" t="str">
        <f t="shared" si="169"/>
        <v>N</v>
      </c>
    </row>
    <row r="998" spans="1:53">
      <c r="A998" t="s">
        <v>436</v>
      </c>
      <c r="B998" t="s">
        <v>54</v>
      </c>
      <c r="C998" t="s">
        <v>89</v>
      </c>
      <c r="D998">
        <v>2018</v>
      </c>
      <c r="F998" t="s">
        <v>2611</v>
      </c>
      <c r="G998" t="s">
        <v>2612</v>
      </c>
      <c r="H998" t="s">
        <v>2613</v>
      </c>
      <c r="I998" t="s">
        <v>2614</v>
      </c>
      <c r="J998" t="s">
        <v>58</v>
      </c>
      <c r="K998" t="s">
        <v>59</v>
      </c>
      <c r="L998" s="5">
        <v>0</v>
      </c>
      <c r="M998" s="5">
        <v>0</v>
      </c>
      <c r="N998" s="5">
        <f t="shared" si="165"/>
        <v>0</v>
      </c>
      <c r="O998" s="5">
        <v>0</v>
      </c>
      <c r="P998" s="5">
        <v>0</v>
      </c>
      <c r="Q998" s="5">
        <f t="shared" si="166"/>
        <v>0</v>
      </c>
      <c r="R998" s="5">
        <v>0</v>
      </c>
      <c r="S998" s="5">
        <v>0</v>
      </c>
      <c r="T998" s="5">
        <f t="shared" si="167"/>
        <v>0</v>
      </c>
      <c r="U998" s="5">
        <v>0</v>
      </c>
      <c r="V998" s="5">
        <v>0</v>
      </c>
      <c r="W998" s="5">
        <v>0</v>
      </c>
      <c r="X998" s="5">
        <v>0</v>
      </c>
      <c r="Y998" s="5">
        <f t="shared" si="170"/>
        <v>0</v>
      </c>
      <c r="Z998" s="5">
        <v>0</v>
      </c>
      <c r="AA998" s="5">
        <v>1</v>
      </c>
      <c r="AB998" s="5">
        <f t="shared" si="171"/>
        <v>1</v>
      </c>
      <c r="AC998" s="5">
        <v>0</v>
      </c>
      <c r="AD998" s="5">
        <v>0</v>
      </c>
      <c r="AE998" s="5">
        <f t="shared" si="172"/>
        <v>0</v>
      </c>
      <c r="AF998" s="5">
        <v>0</v>
      </c>
      <c r="AG998" s="6">
        <v>43236</v>
      </c>
      <c r="AH998" s="5">
        <v>1</v>
      </c>
      <c r="AI998" s="5">
        <v>0</v>
      </c>
      <c r="AJ998" s="5">
        <v>0</v>
      </c>
      <c r="AK998" s="5">
        <f t="shared" si="173"/>
        <v>0</v>
      </c>
      <c r="AL998" s="5">
        <v>0</v>
      </c>
      <c r="AM998" s="5">
        <v>0</v>
      </c>
      <c r="AN998" s="5">
        <f t="shared" si="174"/>
        <v>0</v>
      </c>
      <c r="AO998" s="5">
        <v>0</v>
      </c>
      <c r="AP998" s="5">
        <v>0</v>
      </c>
      <c r="AQ998" s="5">
        <f t="shared" si="175"/>
        <v>0</v>
      </c>
      <c r="AR998" s="5">
        <v>1</v>
      </c>
      <c r="AS998" s="6">
        <v>43431</v>
      </c>
      <c r="AT998" s="5">
        <v>1</v>
      </c>
      <c r="AU998" s="5">
        <v>0</v>
      </c>
      <c r="AV998" t="str">
        <f t="shared" si="168"/>
        <v>N</v>
      </c>
      <c r="AW998" t="s">
        <v>60</v>
      </c>
      <c r="AX998" t="s">
        <v>61</v>
      </c>
      <c r="AY998" t="s">
        <v>2615</v>
      </c>
      <c r="AZ998" t="s">
        <v>2616</v>
      </c>
      <c r="BA998" t="str">
        <f t="shared" si="169"/>
        <v>N</v>
      </c>
    </row>
    <row r="999" spans="1:53">
      <c r="A999" t="s">
        <v>436</v>
      </c>
      <c r="B999" t="s">
        <v>54</v>
      </c>
      <c r="C999" t="s">
        <v>89</v>
      </c>
      <c r="D999">
        <v>2018</v>
      </c>
      <c r="F999" t="s">
        <v>2617</v>
      </c>
      <c r="G999" t="s">
        <v>2618</v>
      </c>
      <c r="H999" t="s">
        <v>2619</v>
      </c>
      <c r="I999" t="s">
        <v>2620</v>
      </c>
      <c r="J999" t="s">
        <v>58</v>
      </c>
      <c r="K999" t="s">
        <v>59</v>
      </c>
      <c r="L999" s="5">
        <v>0</v>
      </c>
      <c r="M999" s="5">
        <v>0</v>
      </c>
      <c r="N999" s="5">
        <f t="shared" si="165"/>
        <v>0</v>
      </c>
      <c r="O999" s="5">
        <v>0</v>
      </c>
      <c r="P999" s="5">
        <v>0</v>
      </c>
      <c r="Q999" s="5">
        <f t="shared" si="166"/>
        <v>0</v>
      </c>
      <c r="R999" s="5">
        <v>0</v>
      </c>
      <c r="S999" s="5">
        <v>0</v>
      </c>
      <c r="T999" s="5">
        <f t="shared" si="167"/>
        <v>0</v>
      </c>
      <c r="U999" s="5">
        <v>0</v>
      </c>
      <c r="V999" s="5">
        <v>0</v>
      </c>
      <c r="W999" s="5">
        <v>0</v>
      </c>
      <c r="X999" s="5">
        <v>0</v>
      </c>
      <c r="Y999" s="5">
        <f t="shared" si="170"/>
        <v>0</v>
      </c>
      <c r="Z999" s="5">
        <v>0</v>
      </c>
      <c r="AA999" s="5">
        <v>1</v>
      </c>
      <c r="AB999" s="5">
        <f t="shared" si="171"/>
        <v>1</v>
      </c>
      <c r="AC999" s="5">
        <v>0</v>
      </c>
      <c r="AD999" s="5">
        <v>0</v>
      </c>
      <c r="AE999" s="5">
        <f t="shared" si="172"/>
        <v>0</v>
      </c>
      <c r="AF999" s="5">
        <v>0</v>
      </c>
      <c r="AG999" s="6">
        <v>43220</v>
      </c>
      <c r="AH999" s="5">
        <v>1</v>
      </c>
      <c r="AI999" s="5">
        <v>0</v>
      </c>
      <c r="AJ999" s="5">
        <v>0</v>
      </c>
      <c r="AK999" s="5">
        <f t="shared" si="173"/>
        <v>0</v>
      </c>
      <c r="AL999" s="5">
        <v>0</v>
      </c>
      <c r="AM999" s="5">
        <v>0</v>
      </c>
      <c r="AN999" s="5">
        <f t="shared" si="174"/>
        <v>0</v>
      </c>
      <c r="AO999" s="5">
        <v>0</v>
      </c>
      <c r="AP999" s="5">
        <v>0</v>
      </c>
      <c r="AQ999" s="5">
        <f t="shared" si="175"/>
        <v>0</v>
      </c>
      <c r="AR999" s="5">
        <v>1</v>
      </c>
      <c r="AS999" s="6">
        <v>43312</v>
      </c>
      <c r="AT999" s="5">
        <v>1</v>
      </c>
      <c r="AU999" s="5">
        <v>0</v>
      </c>
      <c r="AV999" t="str">
        <f t="shared" si="168"/>
        <v>N</v>
      </c>
      <c r="AW999" t="s">
        <v>60</v>
      </c>
      <c r="AX999" t="s">
        <v>61</v>
      </c>
      <c r="AY999" t="s">
        <v>2615</v>
      </c>
      <c r="AZ999" t="s">
        <v>2616</v>
      </c>
      <c r="BA999" t="str">
        <f t="shared" si="169"/>
        <v>N</v>
      </c>
    </row>
    <row r="1000" spans="1:53">
      <c r="A1000" t="s">
        <v>436</v>
      </c>
      <c r="B1000" t="s">
        <v>54</v>
      </c>
      <c r="C1000" t="s">
        <v>89</v>
      </c>
      <c r="D1000">
        <v>2018</v>
      </c>
      <c r="F1000" t="s">
        <v>2621</v>
      </c>
      <c r="G1000" t="s">
        <v>2622</v>
      </c>
      <c r="H1000" t="s">
        <v>2623</v>
      </c>
      <c r="I1000" t="s">
        <v>2624</v>
      </c>
      <c r="J1000" t="s">
        <v>58</v>
      </c>
      <c r="K1000" t="s">
        <v>59</v>
      </c>
      <c r="L1000" s="5">
        <v>0</v>
      </c>
      <c r="M1000" s="5">
        <v>0</v>
      </c>
      <c r="N1000" s="5">
        <f t="shared" si="165"/>
        <v>0</v>
      </c>
      <c r="O1000" s="5">
        <v>0</v>
      </c>
      <c r="P1000" s="5">
        <v>0</v>
      </c>
      <c r="Q1000" s="5">
        <f t="shared" si="166"/>
        <v>0</v>
      </c>
      <c r="R1000" s="5">
        <v>0</v>
      </c>
      <c r="S1000" s="5">
        <v>0</v>
      </c>
      <c r="T1000" s="5">
        <f t="shared" si="167"/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f t="shared" si="170"/>
        <v>0</v>
      </c>
      <c r="Z1000" s="5">
        <v>0</v>
      </c>
      <c r="AA1000" s="5">
        <v>1</v>
      </c>
      <c r="AB1000" s="5">
        <f t="shared" si="171"/>
        <v>1</v>
      </c>
      <c r="AC1000" s="5">
        <v>0</v>
      </c>
      <c r="AD1000" s="5">
        <v>0</v>
      </c>
      <c r="AE1000" s="5">
        <f t="shared" si="172"/>
        <v>0</v>
      </c>
      <c r="AF1000" s="5">
        <v>0</v>
      </c>
      <c r="AG1000" s="6">
        <v>43136</v>
      </c>
      <c r="AH1000" s="5">
        <v>1</v>
      </c>
      <c r="AI1000" s="5">
        <v>0</v>
      </c>
      <c r="AJ1000" s="5">
        <v>0</v>
      </c>
      <c r="AK1000" s="5">
        <f t="shared" si="173"/>
        <v>0</v>
      </c>
      <c r="AL1000" s="5">
        <v>0</v>
      </c>
      <c r="AM1000" s="5">
        <v>0</v>
      </c>
      <c r="AN1000" s="5">
        <f t="shared" si="174"/>
        <v>0</v>
      </c>
      <c r="AO1000" s="5">
        <v>0</v>
      </c>
      <c r="AP1000" s="5">
        <v>0</v>
      </c>
      <c r="AQ1000" s="5">
        <f t="shared" si="175"/>
        <v>0</v>
      </c>
      <c r="AR1000" s="5">
        <v>1</v>
      </c>
      <c r="AS1000" s="6">
        <v>43245</v>
      </c>
      <c r="AT1000" s="5">
        <v>1</v>
      </c>
      <c r="AU1000" s="5">
        <v>0</v>
      </c>
      <c r="AV1000" t="str">
        <f t="shared" si="168"/>
        <v>N</v>
      </c>
      <c r="AW1000" t="s">
        <v>60</v>
      </c>
      <c r="AX1000" t="s">
        <v>61</v>
      </c>
      <c r="AY1000" t="s">
        <v>2615</v>
      </c>
      <c r="AZ1000" t="s">
        <v>2616</v>
      </c>
      <c r="BA1000" t="str">
        <f t="shared" si="169"/>
        <v>N</v>
      </c>
    </row>
    <row r="1001" spans="1:53">
      <c r="A1001" t="s">
        <v>436</v>
      </c>
      <c r="B1001" t="s">
        <v>54</v>
      </c>
      <c r="C1001" t="s">
        <v>89</v>
      </c>
      <c r="D1001">
        <v>2018</v>
      </c>
      <c r="F1001" t="s">
        <v>2625</v>
      </c>
      <c r="G1001" t="s">
        <v>2626</v>
      </c>
      <c r="H1001" t="s">
        <v>2627</v>
      </c>
      <c r="I1001" t="s">
        <v>2628</v>
      </c>
      <c r="J1001" t="s">
        <v>58</v>
      </c>
      <c r="K1001" t="s">
        <v>59</v>
      </c>
      <c r="L1001" s="5">
        <v>0</v>
      </c>
      <c r="M1001" s="5">
        <v>0</v>
      </c>
      <c r="N1001" s="5">
        <f t="shared" si="165"/>
        <v>0</v>
      </c>
      <c r="O1001" s="5">
        <v>0</v>
      </c>
      <c r="P1001" s="5">
        <v>0</v>
      </c>
      <c r="Q1001" s="5">
        <f t="shared" si="166"/>
        <v>0</v>
      </c>
      <c r="R1001" s="5">
        <v>0</v>
      </c>
      <c r="S1001" s="5">
        <v>0</v>
      </c>
      <c r="T1001" s="5">
        <f t="shared" si="167"/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f t="shared" si="170"/>
        <v>0</v>
      </c>
      <c r="Z1001" s="5">
        <v>0</v>
      </c>
      <c r="AA1001" s="5">
        <v>1</v>
      </c>
      <c r="AB1001" s="5">
        <f t="shared" si="171"/>
        <v>1</v>
      </c>
      <c r="AC1001" s="5">
        <v>0</v>
      </c>
      <c r="AD1001" s="5">
        <v>0</v>
      </c>
      <c r="AE1001" s="5">
        <f t="shared" si="172"/>
        <v>0</v>
      </c>
      <c r="AF1001" s="5">
        <v>0</v>
      </c>
      <c r="AG1001" s="6">
        <v>43140</v>
      </c>
      <c r="AH1001" s="5">
        <v>1</v>
      </c>
      <c r="AI1001" s="5">
        <v>0</v>
      </c>
      <c r="AJ1001" s="5">
        <v>0</v>
      </c>
      <c r="AK1001" s="5">
        <f t="shared" si="173"/>
        <v>0</v>
      </c>
      <c r="AL1001" s="5">
        <v>0</v>
      </c>
      <c r="AM1001" s="5">
        <v>0</v>
      </c>
      <c r="AN1001" s="5">
        <f t="shared" si="174"/>
        <v>0</v>
      </c>
      <c r="AO1001" s="5">
        <v>0</v>
      </c>
      <c r="AP1001" s="5">
        <v>0</v>
      </c>
      <c r="AQ1001" s="5">
        <f t="shared" si="175"/>
        <v>0</v>
      </c>
      <c r="AR1001" s="5">
        <v>1</v>
      </c>
      <c r="AS1001" s="6">
        <v>43371</v>
      </c>
      <c r="AT1001" s="5">
        <v>1</v>
      </c>
      <c r="AU1001" s="5">
        <v>0</v>
      </c>
      <c r="AV1001" t="str">
        <f t="shared" si="168"/>
        <v>N</v>
      </c>
      <c r="AW1001" t="s">
        <v>60</v>
      </c>
      <c r="AX1001" t="s">
        <v>61</v>
      </c>
      <c r="AY1001" t="s">
        <v>2615</v>
      </c>
      <c r="AZ1001" t="s">
        <v>2616</v>
      </c>
      <c r="BA1001" t="str">
        <f t="shared" si="169"/>
        <v>N</v>
      </c>
    </row>
    <row r="1002" spans="1:53">
      <c r="A1002" t="s">
        <v>454</v>
      </c>
      <c r="B1002" t="s">
        <v>54</v>
      </c>
      <c r="C1002" t="s">
        <v>55</v>
      </c>
      <c r="D1002">
        <v>2018</v>
      </c>
      <c r="F1002" t="s">
        <v>2629</v>
      </c>
      <c r="G1002" t="s">
        <v>2630</v>
      </c>
      <c r="H1002" t="s">
        <v>1813</v>
      </c>
      <c r="I1002">
        <v>21892</v>
      </c>
      <c r="J1002" t="s">
        <v>58</v>
      </c>
      <c r="K1002" t="s">
        <v>59</v>
      </c>
      <c r="L1002" s="5">
        <v>0</v>
      </c>
      <c r="M1002" s="5">
        <v>0</v>
      </c>
      <c r="N1002" s="5">
        <f t="shared" si="165"/>
        <v>0</v>
      </c>
      <c r="O1002" s="5">
        <v>0</v>
      </c>
      <c r="P1002" s="5">
        <v>0</v>
      </c>
      <c r="Q1002" s="5">
        <f t="shared" si="166"/>
        <v>0</v>
      </c>
      <c r="R1002" s="5">
        <v>0</v>
      </c>
      <c r="S1002" s="5">
        <v>0</v>
      </c>
      <c r="T1002" s="5">
        <f t="shared" si="167"/>
        <v>0</v>
      </c>
      <c r="U1002" s="5">
        <v>0</v>
      </c>
      <c r="V1002" s="5">
        <v>0</v>
      </c>
      <c r="W1002" s="5">
        <v>0</v>
      </c>
      <c r="X1002" s="5">
        <v>1</v>
      </c>
      <c r="Y1002" s="5">
        <f t="shared" si="170"/>
        <v>1</v>
      </c>
      <c r="Z1002" s="5">
        <v>0</v>
      </c>
      <c r="AA1002" s="5">
        <v>0</v>
      </c>
      <c r="AB1002" s="5">
        <f t="shared" si="171"/>
        <v>0</v>
      </c>
      <c r="AC1002" s="5">
        <v>0</v>
      </c>
      <c r="AD1002" s="5">
        <v>0</v>
      </c>
      <c r="AE1002" s="5">
        <f t="shared" si="172"/>
        <v>0</v>
      </c>
      <c r="AF1002" s="5">
        <v>0</v>
      </c>
      <c r="AG1002" s="6">
        <v>43234</v>
      </c>
      <c r="AH1002" s="5">
        <v>1</v>
      </c>
      <c r="AI1002" s="5">
        <v>0</v>
      </c>
      <c r="AJ1002" s="5">
        <v>0</v>
      </c>
      <c r="AK1002" s="5">
        <f t="shared" si="173"/>
        <v>0</v>
      </c>
      <c r="AL1002" s="5">
        <v>0</v>
      </c>
      <c r="AM1002" s="5">
        <v>0</v>
      </c>
      <c r="AN1002" s="5">
        <f t="shared" si="174"/>
        <v>0</v>
      </c>
      <c r="AO1002" s="5">
        <v>0</v>
      </c>
      <c r="AP1002" s="5">
        <v>0</v>
      </c>
      <c r="AQ1002" s="5">
        <f t="shared" si="175"/>
        <v>0</v>
      </c>
      <c r="AR1002" s="5">
        <v>0</v>
      </c>
      <c r="AS1002" s="6"/>
      <c r="AT1002" s="5">
        <v>0</v>
      </c>
      <c r="AU1002" s="5">
        <v>1</v>
      </c>
      <c r="AV1002" t="str">
        <f t="shared" si="168"/>
        <v>Y</v>
      </c>
      <c r="AW1002" t="s">
        <v>60</v>
      </c>
      <c r="AX1002" t="s">
        <v>445</v>
      </c>
      <c r="AY1002" t="s">
        <v>2631</v>
      </c>
      <c r="AZ1002" t="s">
        <v>2632</v>
      </c>
      <c r="BA1002" t="str">
        <f t="shared" si="169"/>
        <v>N</v>
      </c>
    </row>
    <row r="1003" spans="1:53">
      <c r="A1003" t="s">
        <v>436</v>
      </c>
      <c r="B1003" t="s">
        <v>54</v>
      </c>
      <c r="C1003" t="s">
        <v>89</v>
      </c>
      <c r="D1003">
        <v>2018</v>
      </c>
      <c r="F1003" t="s">
        <v>2633</v>
      </c>
      <c r="G1003" t="s">
        <v>2634</v>
      </c>
      <c r="H1003" t="s">
        <v>2635</v>
      </c>
      <c r="I1003" t="s">
        <v>2636</v>
      </c>
      <c r="J1003" t="s">
        <v>258</v>
      </c>
      <c r="K1003" t="s">
        <v>59</v>
      </c>
      <c r="L1003" s="5">
        <v>0</v>
      </c>
      <c r="M1003" s="5">
        <v>0</v>
      </c>
      <c r="N1003" s="5">
        <f t="shared" si="165"/>
        <v>0</v>
      </c>
      <c r="O1003" s="5">
        <v>0</v>
      </c>
      <c r="P1003" s="5">
        <v>0</v>
      </c>
      <c r="Q1003" s="5">
        <f t="shared" si="166"/>
        <v>0</v>
      </c>
      <c r="R1003" s="5">
        <v>0</v>
      </c>
      <c r="S1003" s="5">
        <v>0</v>
      </c>
      <c r="T1003" s="5">
        <f t="shared" si="167"/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f t="shared" si="170"/>
        <v>0</v>
      </c>
      <c r="Z1003" s="5">
        <v>0</v>
      </c>
      <c r="AA1003" s="5">
        <v>0</v>
      </c>
      <c r="AB1003" s="5">
        <f t="shared" si="171"/>
        <v>0</v>
      </c>
      <c r="AC1003" s="5">
        <v>0</v>
      </c>
      <c r="AD1003" s="5">
        <v>0</v>
      </c>
      <c r="AE1003" s="5">
        <f t="shared" si="172"/>
        <v>0</v>
      </c>
      <c r="AF1003" s="5">
        <v>0</v>
      </c>
      <c r="AG1003" s="6">
        <v>42908</v>
      </c>
      <c r="AH1003" s="5">
        <v>0</v>
      </c>
      <c r="AI1003" s="5">
        <v>0</v>
      </c>
      <c r="AJ1003" s="5">
        <v>0</v>
      </c>
      <c r="AK1003" s="5">
        <f t="shared" si="173"/>
        <v>0</v>
      </c>
      <c r="AL1003" s="5">
        <v>0</v>
      </c>
      <c r="AM1003" s="5">
        <v>16</v>
      </c>
      <c r="AN1003" s="5">
        <f t="shared" si="174"/>
        <v>16</v>
      </c>
      <c r="AO1003" s="5">
        <v>0</v>
      </c>
      <c r="AP1003" s="5">
        <v>0</v>
      </c>
      <c r="AQ1003" s="5">
        <f t="shared" si="175"/>
        <v>0</v>
      </c>
      <c r="AR1003" s="5">
        <v>0</v>
      </c>
      <c r="AS1003" s="6">
        <v>43229</v>
      </c>
      <c r="AT1003" s="5">
        <v>16</v>
      </c>
      <c r="AU1003" s="5">
        <v>0</v>
      </c>
      <c r="AV1003" t="str">
        <f t="shared" si="168"/>
        <v>N</v>
      </c>
      <c r="AW1003" t="s">
        <v>60</v>
      </c>
      <c r="AX1003" t="s">
        <v>61</v>
      </c>
      <c r="AY1003" t="s">
        <v>2637</v>
      </c>
      <c r="AZ1003" t="s">
        <v>2637</v>
      </c>
      <c r="BA1003" t="str">
        <f t="shared" si="169"/>
        <v>N</v>
      </c>
    </row>
    <row r="1004" spans="1:53">
      <c r="A1004" t="s">
        <v>436</v>
      </c>
      <c r="B1004" t="s">
        <v>54</v>
      </c>
      <c r="C1004" t="s">
        <v>89</v>
      </c>
      <c r="D1004">
        <v>2018</v>
      </c>
      <c r="F1004" t="s">
        <v>2633</v>
      </c>
      <c r="G1004" t="s">
        <v>2638</v>
      </c>
      <c r="H1004" t="s">
        <v>2639</v>
      </c>
      <c r="I1004" t="s">
        <v>2640</v>
      </c>
      <c r="J1004" t="s">
        <v>258</v>
      </c>
      <c r="K1004" t="s">
        <v>59</v>
      </c>
      <c r="L1004" s="5">
        <v>0</v>
      </c>
      <c r="M1004" s="5">
        <v>0</v>
      </c>
      <c r="N1004" s="5">
        <f t="shared" si="165"/>
        <v>0</v>
      </c>
      <c r="O1004" s="5">
        <v>0</v>
      </c>
      <c r="P1004" s="5">
        <v>0</v>
      </c>
      <c r="Q1004" s="5">
        <f t="shared" si="166"/>
        <v>0</v>
      </c>
      <c r="R1004" s="5">
        <v>0</v>
      </c>
      <c r="S1004" s="5">
        <v>0</v>
      </c>
      <c r="T1004" s="5">
        <f t="shared" si="167"/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f t="shared" si="170"/>
        <v>0</v>
      </c>
      <c r="Z1004" s="5">
        <v>0</v>
      </c>
      <c r="AA1004" s="5">
        <v>2</v>
      </c>
      <c r="AB1004" s="5">
        <f t="shared" si="171"/>
        <v>2</v>
      </c>
      <c r="AC1004" s="5">
        <v>0</v>
      </c>
      <c r="AD1004" s="5">
        <v>0</v>
      </c>
      <c r="AE1004" s="5">
        <f t="shared" si="172"/>
        <v>0</v>
      </c>
      <c r="AF1004" s="5">
        <v>0</v>
      </c>
      <c r="AG1004" s="6">
        <v>43157</v>
      </c>
      <c r="AH1004" s="5">
        <v>2</v>
      </c>
      <c r="AI1004" s="5">
        <v>0</v>
      </c>
      <c r="AJ1004" s="5">
        <v>0</v>
      </c>
      <c r="AK1004" s="5">
        <f t="shared" si="173"/>
        <v>0</v>
      </c>
      <c r="AL1004" s="5">
        <v>0</v>
      </c>
      <c r="AM1004" s="5">
        <v>2</v>
      </c>
      <c r="AN1004" s="5">
        <f t="shared" si="174"/>
        <v>2</v>
      </c>
      <c r="AO1004" s="5">
        <v>0</v>
      </c>
      <c r="AP1004" s="5">
        <v>0</v>
      </c>
      <c r="AQ1004" s="5">
        <f t="shared" si="175"/>
        <v>0</v>
      </c>
      <c r="AR1004" s="5">
        <v>0</v>
      </c>
      <c r="AS1004" s="6">
        <v>43277</v>
      </c>
      <c r="AT1004" s="5">
        <v>2</v>
      </c>
      <c r="AU1004" s="5">
        <v>0</v>
      </c>
      <c r="AV1004" t="str">
        <f t="shared" si="168"/>
        <v>N</v>
      </c>
      <c r="AW1004" t="s">
        <v>60</v>
      </c>
      <c r="AX1004" t="s">
        <v>61</v>
      </c>
      <c r="AY1004" t="s">
        <v>2637</v>
      </c>
      <c r="AZ1004" t="s">
        <v>2637</v>
      </c>
      <c r="BA1004" t="str">
        <f t="shared" si="169"/>
        <v>N</v>
      </c>
    </row>
    <row r="1005" spans="1:53">
      <c r="A1005" t="s">
        <v>436</v>
      </c>
      <c r="B1005" t="s">
        <v>54</v>
      </c>
      <c r="C1005" t="s">
        <v>89</v>
      </c>
      <c r="D1005">
        <v>2018</v>
      </c>
      <c r="F1005" t="s">
        <v>2633</v>
      </c>
      <c r="G1005" t="s">
        <v>2638</v>
      </c>
      <c r="H1005" t="s">
        <v>2641</v>
      </c>
      <c r="I1005" t="s">
        <v>2642</v>
      </c>
      <c r="J1005" t="s">
        <v>258</v>
      </c>
      <c r="K1005" t="s">
        <v>59</v>
      </c>
      <c r="L1005" s="5">
        <v>0</v>
      </c>
      <c r="M1005" s="5">
        <v>0</v>
      </c>
      <c r="N1005" s="5">
        <f t="shared" si="165"/>
        <v>0</v>
      </c>
      <c r="O1005" s="5">
        <v>0</v>
      </c>
      <c r="P1005" s="5">
        <v>0</v>
      </c>
      <c r="Q1005" s="5">
        <f t="shared" si="166"/>
        <v>0</v>
      </c>
      <c r="R1005" s="5">
        <v>0</v>
      </c>
      <c r="S1005" s="5">
        <v>0</v>
      </c>
      <c r="T1005" s="5">
        <f t="shared" si="167"/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f t="shared" si="170"/>
        <v>0</v>
      </c>
      <c r="Z1005" s="5">
        <v>0</v>
      </c>
      <c r="AA1005" s="5">
        <v>0</v>
      </c>
      <c r="AB1005" s="5">
        <f t="shared" si="171"/>
        <v>0</v>
      </c>
      <c r="AC1005" s="5">
        <v>0</v>
      </c>
      <c r="AD1005" s="5">
        <v>0</v>
      </c>
      <c r="AE1005" s="5">
        <f t="shared" si="172"/>
        <v>0</v>
      </c>
      <c r="AF1005" s="5">
        <v>0</v>
      </c>
      <c r="AG1005" s="6">
        <v>42908</v>
      </c>
      <c r="AH1005" s="5">
        <v>0</v>
      </c>
      <c r="AI1005" s="5">
        <v>0</v>
      </c>
      <c r="AJ1005" s="5">
        <v>0</v>
      </c>
      <c r="AK1005" s="5">
        <f t="shared" si="173"/>
        <v>0</v>
      </c>
      <c r="AL1005" s="5">
        <v>0</v>
      </c>
      <c r="AM1005" s="5">
        <v>71</v>
      </c>
      <c r="AN1005" s="5">
        <f t="shared" si="174"/>
        <v>71</v>
      </c>
      <c r="AO1005" s="5">
        <v>0</v>
      </c>
      <c r="AP1005" s="5">
        <v>0</v>
      </c>
      <c r="AQ1005" s="5">
        <f t="shared" si="175"/>
        <v>0</v>
      </c>
      <c r="AR1005" s="5">
        <v>0</v>
      </c>
      <c r="AS1005" s="6">
        <v>43277</v>
      </c>
      <c r="AT1005" s="5">
        <v>71</v>
      </c>
      <c r="AU1005" s="5">
        <v>0</v>
      </c>
      <c r="AV1005" t="str">
        <f t="shared" si="168"/>
        <v>N</v>
      </c>
      <c r="AW1005" t="s">
        <v>60</v>
      </c>
      <c r="AX1005" t="s">
        <v>61</v>
      </c>
      <c r="AY1005" t="s">
        <v>2637</v>
      </c>
      <c r="AZ1005" t="s">
        <v>2637</v>
      </c>
      <c r="BA1005" t="str">
        <f t="shared" si="169"/>
        <v>N</v>
      </c>
    </row>
    <row r="1006" spans="1:53">
      <c r="A1006" t="s">
        <v>436</v>
      </c>
      <c r="B1006" t="s">
        <v>54</v>
      </c>
      <c r="C1006" t="s">
        <v>89</v>
      </c>
      <c r="D1006">
        <v>2018</v>
      </c>
      <c r="F1006" t="s">
        <v>2633</v>
      </c>
      <c r="G1006" t="s">
        <v>2643</v>
      </c>
      <c r="H1006" t="s">
        <v>2644</v>
      </c>
      <c r="I1006" t="s">
        <v>2645</v>
      </c>
      <c r="J1006" t="s">
        <v>258</v>
      </c>
      <c r="K1006" t="s">
        <v>59</v>
      </c>
      <c r="L1006" s="5">
        <v>0</v>
      </c>
      <c r="M1006" s="5">
        <v>0</v>
      </c>
      <c r="N1006" s="5">
        <f t="shared" si="165"/>
        <v>0</v>
      </c>
      <c r="O1006" s="5">
        <v>0</v>
      </c>
      <c r="P1006" s="5">
        <v>0</v>
      </c>
      <c r="Q1006" s="5">
        <f t="shared" si="166"/>
        <v>0</v>
      </c>
      <c r="R1006" s="5">
        <v>0</v>
      </c>
      <c r="S1006" s="5">
        <v>0</v>
      </c>
      <c r="T1006" s="5">
        <f t="shared" si="167"/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f t="shared" si="170"/>
        <v>0</v>
      </c>
      <c r="Z1006" s="5">
        <v>0</v>
      </c>
      <c r="AA1006" s="5">
        <v>0</v>
      </c>
      <c r="AB1006" s="5">
        <f t="shared" si="171"/>
        <v>0</v>
      </c>
      <c r="AC1006" s="5">
        <v>0</v>
      </c>
      <c r="AD1006" s="5">
        <v>0</v>
      </c>
      <c r="AE1006" s="5">
        <f t="shared" si="172"/>
        <v>0</v>
      </c>
      <c r="AF1006" s="5">
        <v>0</v>
      </c>
      <c r="AG1006" s="6">
        <v>42908</v>
      </c>
      <c r="AH1006" s="5">
        <v>0</v>
      </c>
      <c r="AI1006" s="5">
        <v>0</v>
      </c>
      <c r="AJ1006" s="5">
        <v>0</v>
      </c>
      <c r="AK1006" s="5">
        <f t="shared" si="173"/>
        <v>0</v>
      </c>
      <c r="AL1006" s="5">
        <v>0</v>
      </c>
      <c r="AM1006" s="5">
        <v>16</v>
      </c>
      <c r="AN1006" s="5">
        <f t="shared" si="174"/>
        <v>16</v>
      </c>
      <c r="AO1006" s="5">
        <v>0</v>
      </c>
      <c r="AP1006" s="5">
        <v>0</v>
      </c>
      <c r="AQ1006" s="5">
        <f t="shared" si="175"/>
        <v>0</v>
      </c>
      <c r="AR1006" s="5">
        <v>0</v>
      </c>
      <c r="AS1006" s="6">
        <v>43209</v>
      </c>
      <c r="AT1006" s="5">
        <v>16</v>
      </c>
      <c r="AU1006" s="5">
        <v>0</v>
      </c>
      <c r="AV1006" t="str">
        <f t="shared" si="168"/>
        <v>N</v>
      </c>
      <c r="AW1006" t="s">
        <v>60</v>
      </c>
      <c r="AX1006" t="s">
        <v>61</v>
      </c>
      <c r="AY1006" t="s">
        <v>2637</v>
      </c>
      <c r="AZ1006" t="s">
        <v>2637</v>
      </c>
      <c r="BA1006" t="str">
        <f t="shared" si="169"/>
        <v>N</v>
      </c>
    </row>
    <row r="1007" spans="1:53">
      <c r="A1007" t="s">
        <v>436</v>
      </c>
      <c r="B1007" t="s">
        <v>54</v>
      </c>
      <c r="C1007" t="s">
        <v>89</v>
      </c>
      <c r="D1007">
        <v>2018</v>
      </c>
      <c r="F1007" t="s">
        <v>2633</v>
      </c>
      <c r="G1007" t="s">
        <v>2646</v>
      </c>
      <c r="H1007" t="s">
        <v>2639</v>
      </c>
      <c r="I1007" t="s">
        <v>2647</v>
      </c>
      <c r="J1007" t="s">
        <v>258</v>
      </c>
      <c r="K1007" t="s">
        <v>59</v>
      </c>
      <c r="L1007" s="5">
        <v>0</v>
      </c>
      <c r="M1007" s="5">
        <v>0</v>
      </c>
      <c r="N1007" s="5">
        <f t="shared" si="165"/>
        <v>0</v>
      </c>
      <c r="O1007" s="5">
        <v>0</v>
      </c>
      <c r="P1007" s="5">
        <v>0</v>
      </c>
      <c r="Q1007" s="5">
        <f t="shared" si="166"/>
        <v>0</v>
      </c>
      <c r="R1007" s="5">
        <v>0</v>
      </c>
      <c r="S1007" s="5">
        <v>0</v>
      </c>
      <c r="T1007" s="5">
        <f t="shared" si="167"/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f t="shared" si="170"/>
        <v>0</v>
      </c>
      <c r="Z1007" s="5">
        <v>0</v>
      </c>
      <c r="AA1007" s="5">
        <v>2</v>
      </c>
      <c r="AB1007" s="5">
        <f t="shared" si="171"/>
        <v>2</v>
      </c>
      <c r="AC1007" s="5">
        <v>0</v>
      </c>
      <c r="AD1007" s="5">
        <v>0</v>
      </c>
      <c r="AE1007" s="5">
        <f t="shared" si="172"/>
        <v>0</v>
      </c>
      <c r="AF1007" s="5">
        <v>0</v>
      </c>
      <c r="AG1007" s="6">
        <v>43157</v>
      </c>
      <c r="AH1007" s="5">
        <v>2</v>
      </c>
      <c r="AI1007" s="5">
        <v>0</v>
      </c>
      <c r="AJ1007" s="5">
        <v>0</v>
      </c>
      <c r="AK1007" s="5">
        <f t="shared" si="173"/>
        <v>0</v>
      </c>
      <c r="AL1007" s="5">
        <v>0</v>
      </c>
      <c r="AM1007" s="5">
        <v>2</v>
      </c>
      <c r="AN1007" s="5">
        <f t="shared" si="174"/>
        <v>2</v>
      </c>
      <c r="AO1007" s="5">
        <v>0</v>
      </c>
      <c r="AP1007" s="5">
        <v>0</v>
      </c>
      <c r="AQ1007" s="5">
        <f t="shared" si="175"/>
        <v>0</v>
      </c>
      <c r="AR1007" s="5">
        <v>0</v>
      </c>
      <c r="AS1007" s="6">
        <v>43348</v>
      </c>
      <c r="AT1007" s="5">
        <v>2</v>
      </c>
      <c r="AU1007" s="5">
        <v>0</v>
      </c>
      <c r="AV1007" t="str">
        <f t="shared" si="168"/>
        <v>N</v>
      </c>
      <c r="AW1007" t="s">
        <v>60</v>
      </c>
      <c r="AX1007" t="s">
        <v>61</v>
      </c>
      <c r="AY1007" t="s">
        <v>2637</v>
      </c>
      <c r="AZ1007" t="s">
        <v>2637</v>
      </c>
      <c r="BA1007" t="str">
        <f t="shared" si="169"/>
        <v>N</v>
      </c>
    </row>
    <row r="1008" spans="1:53">
      <c r="A1008" t="s">
        <v>436</v>
      </c>
      <c r="B1008" t="s">
        <v>54</v>
      </c>
      <c r="C1008" t="s">
        <v>89</v>
      </c>
      <c r="D1008">
        <v>2018</v>
      </c>
      <c r="F1008" t="s">
        <v>2633</v>
      </c>
      <c r="G1008" t="s">
        <v>2648</v>
      </c>
      <c r="H1008" t="s">
        <v>2644</v>
      </c>
      <c r="I1008" t="s">
        <v>2649</v>
      </c>
      <c r="J1008" t="s">
        <v>258</v>
      </c>
      <c r="K1008" t="s">
        <v>59</v>
      </c>
      <c r="L1008" s="5">
        <v>0</v>
      </c>
      <c r="M1008" s="5">
        <v>0</v>
      </c>
      <c r="N1008" s="5">
        <f t="shared" si="165"/>
        <v>0</v>
      </c>
      <c r="O1008" s="5">
        <v>0</v>
      </c>
      <c r="P1008" s="5">
        <v>0</v>
      </c>
      <c r="Q1008" s="5">
        <f t="shared" si="166"/>
        <v>0</v>
      </c>
      <c r="R1008" s="5">
        <v>0</v>
      </c>
      <c r="S1008" s="5">
        <v>0</v>
      </c>
      <c r="T1008" s="5">
        <f t="shared" si="167"/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f t="shared" si="170"/>
        <v>0</v>
      </c>
      <c r="Z1008" s="5">
        <v>0</v>
      </c>
      <c r="AA1008" s="5">
        <v>0</v>
      </c>
      <c r="AB1008" s="5">
        <f t="shared" si="171"/>
        <v>0</v>
      </c>
      <c r="AC1008" s="5">
        <v>0</v>
      </c>
      <c r="AD1008" s="5">
        <v>0</v>
      </c>
      <c r="AE1008" s="5">
        <f t="shared" si="172"/>
        <v>0</v>
      </c>
      <c r="AF1008" s="5">
        <v>0</v>
      </c>
      <c r="AG1008" s="6">
        <v>42908</v>
      </c>
      <c r="AH1008" s="5">
        <v>0</v>
      </c>
      <c r="AI1008" s="5">
        <v>0</v>
      </c>
      <c r="AJ1008" s="5">
        <v>0</v>
      </c>
      <c r="AK1008" s="5">
        <f t="shared" si="173"/>
        <v>0</v>
      </c>
      <c r="AL1008" s="5">
        <v>0</v>
      </c>
      <c r="AM1008" s="5">
        <v>16</v>
      </c>
      <c r="AN1008" s="5">
        <f t="shared" si="174"/>
        <v>16</v>
      </c>
      <c r="AO1008" s="5">
        <v>0</v>
      </c>
      <c r="AP1008" s="5">
        <v>0</v>
      </c>
      <c r="AQ1008" s="5">
        <f t="shared" si="175"/>
        <v>0</v>
      </c>
      <c r="AR1008" s="5">
        <v>0</v>
      </c>
      <c r="AS1008" s="6">
        <v>43276</v>
      </c>
      <c r="AT1008" s="5">
        <v>16</v>
      </c>
      <c r="AU1008" s="5">
        <v>0</v>
      </c>
      <c r="AV1008" t="str">
        <f t="shared" si="168"/>
        <v>N</v>
      </c>
      <c r="AW1008" t="s">
        <v>60</v>
      </c>
      <c r="AX1008" t="s">
        <v>61</v>
      </c>
      <c r="AY1008" t="s">
        <v>2637</v>
      </c>
      <c r="AZ1008" t="s">
        <v>2637</v>
      </c>
      <c r="BA1008" t="str">
        <f t="shared" si="169"/>
        <v>N</v>
      </c>
    </row>
    <row r="1009" spans="1:53">
      <c r="A1009" t="s">
        <v>436</v>
      </c>
      <c r="B1009" t="s">
        <v>54</v>
      </c>
      <c r="C1009" t="s">
        <v>89</v>
      </c>
      <c r="D1009">
        <v>2018</v>
      </c>
      <c r="F1009" t="s">
        <v>2633</v>
      </c>
      <c r="G1009" t="s">
        <v>2646</v>
      </c>
      <c r="H1009" t="s">
        <v>2650</v>
      </c>
      <c r="I1009" t="s">
        <v>2651</v>
      </c>
      <c r="J1009" t="s">
        <v>258</v>
      </c>
      <c r="K1009" t="s">
        <v>59</v>
      </c>
      <c r="L1009" s="5">
        <v>0</v>
      </c>
      <c r="M1009" s="5">
        <v>0</v>
      </c>
      <c r="N1009" s="5">
        <f t="shared" si="165"/>
        <v>0</v>
      </c>
      <c r="O1009" s="5">
        <v>0</v>
      </c>
      <c r="P1009" s="5">
        <v>0</v>
      </c>
      <c r="Q1009" s="5">
        <f t="shared" si="166"/>
        <v>0</v>
      </c>
      <c r="R1009" s="5">
        <v>0</v>
      </c>
      <c r="S1009" s="5">
        <v>0</v>
      </c>
      <c r="T1009" s="5">
        <f t="shared" si="167"/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f t="shared" si="170"/>
        <v>0</v>
      </c>
      <c r="Z1009" s="5">
        <v>0</v>
      </c>
      <c r="AA1009" s="5">
        <v>0</v>
      </c>
      <c r="AB1009" s="5">
        <f t="shared" si="171"/>
        <v>0</v>
      </c>
      <c r="AC1009" s="5">
        <v>0</v>
      </c>
      <c r="AD1009" s="5">
        <v>0</v>
      </c>
      <c r="AE1009" s="5">
        <f t="shared" si="172"/>
        <v>0</v>
      </c>
      <c r="AF1009" s="5">
        <v>0</v>
      </c>
      <c r="AG1009" s="6">
        <v>42908</v>
      </c>
      <c r="AH1009" s="5">
        <v>0</v>
      </c>
      <c r="AI1009" s="5">
        <v>0</v>
      </c>
      <c r="AJ1009" s="5">
        <v>0</v>
      </c>
      <c r="AK1009" s="5">
        <f t="shared" si="173"/>
        <v>0</v>
      </c>
      <c r="AL1009" s="5">
        <v>0</v>
      </c>
      <c r="AM1009" s="5">
        <v>74</v>
      </c>
      <c r="AN1009" s="5">
        <f t="shared" si="174"/>
        <v>74</v>
      </c>
      <c r="AO1009" s="5">
        <v>0</v>
      </c>
      <c r="AP1009" s="5">
        <v>0</v>
      </c>
      <c r="AQ1009" s="5">
        <f t="shared" si="175"/>
        <v>0</v>
      </c>
      <c r="AR1009" s="5">
        <v>0</v>
      </c>
      <c r="AS1009" s="6">
        <v>43348</v>
      </c>
      <c r="AT1009" s="5">
        <v>74</v>
      </c>
      <c r="AU1009" s="5">
        <v>0</v>
      </c>
      <c r="AV1009" t="str">
        <f t="shared" si="168"/>
        <v>N</v>
      </c>
      <c r="AW1009" t="s">
        <v>60</v>
      </c>
      <c r="AX1009" t="s">
        <v>61</v>
      </c>
      <c r="AY1009" t="s">
        <v>2637</v>
      </c>
      <c r="AZ1009" t="s">
        <v>2637</v>
      </c>
      <c r="BA1009" t="str">
        <f t="shared" si="169"/>
        <v>N</v>
      </c>
    </row>
    <row r="1010" spans="1:53">
      <c r="A1010" t="s">
        <v>436</v>
      </c>
      <c r="B1010" t="s">
        <v>54</v>
      </c>
      <c r="C1010" t="s">
        <v>89</v>
      </c>
      <c r="D1010">
        <v>2018</v>
      </c>
      <c r="F1010" t="s">
        <v>549</v>
      </c>
      <c r="G1010" t="s">
        <v>2652</v>
      </c>
      <c r="H1010" t="s">
        <v>2653</v>
      </c>
      <c r="I1010" t="s">
        <v>2654</v>
      </c>
      <c r="J1010" t="s">
        <v>258</v>
      </c>
      <c r="K1010" t="s">
        <v>93</v>
      </c>
      <c r="L1010" s="5">
        <v>0</v>
      </c>
      <c r="M1010" s="5">
        <v>0</v>
      </c>
      <c r="N1010" s="5">
        <f t="shared" si="165"/>
        <v>0</v>
      </c>
      <c r="O1010" s="5">
        <v>0</v>
      </c>
      <c r="P1010" s="5">
        <v>0</v>
      </c>
      <c r="Q1010" s="5">
        <f t="shared" si="166"/>
        <v>0</v>
      </c>
      <c r="R1010" s="5">
        <v>0</v>
      </c>
      <c r="S1010" s="5">
        <v>0</v>
      </c>
      <c r="T1010" s="5">
        <f t="shared" si="167"/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f t="shared" si="170"/>
        <v>0</v>
      </c>
      <c r="Z1010" s="5">
        <v>0</v>
      </c>
      <c r="AA1010" s="5">
        <v>0</v>
      </c>
      <c r="AB1010" s="5">
        <f t="shared" si="171"/>
        <v>0</v>
      </c>
      <c r="AC1010" s="5">
        <v>0</v>
      </c>
      <c r="AD1010" s="5">
        <v>0</v>
      </c>
      <c r="AE1010" s="5">
        <f t="shared" si="172"/>
        <v>0</v>
      </c>
      <c r="AF1010" s="5">
        <v>0</v>
      </c>
      <c r="AG1010" s="6">
        <v>42913</v>
      </c>
      <c r="AH1010" s="5">
        <v>0</v>
      </c>
      <c r="AI1010" s="5">
        <v>0</v>
      </c>
      <c r="AJ1010" s="5">
        <v>0</v>
      </c>
      <c r="AK1010" s="5">
        <f t="shared" si="173"/>
        <v>0</v>
      </c>
      <c r="AL1010" s="5">
        <v>0</v>
      </c>
      <c r="AM1010" s="5">
        <v>0</v>
      </c>
      <c r="AN1010" s="5">
        <f t="shared" si="174"/>
        <v>0</v>
      </c>
      <c r="AO1010" s="5">
        <v>0</v>
      </c>
      <c r="AP1010" s="5">
        <v>1</v>
      </c>
      <c r="AQ1010" s="5">
        <f t="shared" si="175"/>
        <v>1</v>
      </c>
      <c r="AR1010" s="5">
        <v>0</v>
      </c>
      <c r="AS1010" s="6">
        <v>43332</v>
      </c>
      <c r="AT1010" s="5">
        <v>1</v>
      </c>
      <c r="AU1010" s="5">
        <v>0</v>
      </c>
      <c r="AV1010" t="str">
        <f t="shared" si="168"/>
        <v>N</v>
      </c>
      <c r="AW1010" t="s">
        <v>60</v>
      </c>
      <c r="AX1010" t="s">
        <v>61</v>
      </c>
      <c r="AY1010" t="s">
        <v>2655</v>
      </c>
      <c r="AZ1010" t="s">
        <v>2655</v>
      </c>
      <c r="BA1010" t="str">
        <f t="shared" si="169"/>
        <v>N</v>
      </c>
    </row>
    <row r="1011" spans="1:53">
      <c r="A1011" t="s">
        <v>436</v>
      </c>
      <c r="B1011" t="s">
        <v>54</v>
      </c>
      <c r="C1011" t="s">
        <v>89</v>
      </c>
      <c r="D1011">
        <v>2018</v>
      </c>
      <c r="F1011" t="s">
        <v>549</v>
      </c>
      <c r="G1011" t="s">
        <v>2656</v>
      </c>
      <c r="H1011" t="s">
        <v>2657</v>
      </c>
      <c r="I1011" t="s">
        <v>2658</v>
      </c>
      <c r="J1011" t="s">
        <v>258</v>
      </c>
      <c r="K1011" t="s">
        <v>93</v>
      </c>
      <c r="L1011" s="5">
        <v>0</v>
      </c>
      <c r="M1011" s="5">
        <v>0</v>
      </c>
      <c r="N1011" s="5">
        <f t="shared" si="165"/>
        <v>0</v>
      </c>
      <c r="O1011" s="5">
        <v>0</v>
      </c>
      <c r="P1011" s="5">
        <v>0</v>
      </c>
      <c r="Q1011" s="5">
        <f t="shared" si="166"/>
        <v>0</v>
      </c>
      <c r="R1011" s="5">
        <v>0</v>
      </c>
      <c r="S1011" s="5">
        <v>0</v>
      </c>
      <c r="T1011" s="5">
        <f t="shared" si="167"/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f t="shared" si="170"/>
        <v>0</v>
      </c>
      <c r="Z1011" s="5">
        <v>0</v>
      </c>
      <c r="AA1011" s="5">
        <v>0</v>
      </c>
      <c r="AB1011" s="5">
        <f t="shared" si="171"/>
        <v>0</v>
      </c>
      <c r="AC1011" s="5">
        <v>0</v>
      </c>
      <c r="AD1011" s="5">
        <v>0</v>
      </c>
      <c r="AE1011" s="5">
        <f t="shared" si="172"/>
        <v>0</v>
      </c>
      <c r="AF1011" s="5">
        <v>0</v>
      </c>
      <c r="AG1011" s="6">
        <v>42878</v>
      </c>
      <c r="AH1011" s="5">
        <v>0</v>
      </c>
      <c r="AI1011" s="5">
        <v>0</v>
      </c>
      <c r="AJ1011" s="5">
        <v>0</v>
      </c>
      <c r="AK1011" s="5">
        <f t="shared" si="173"/>
        <v>0</v>
      </c>
      <c r="AL1011" s="5">
        <v>0</v>
      </c>
      <c r="AM1011" s="5">
        <v>0</v>
      </c>
      <c r="AN1011" s="5">
        <f t="shared" si="174"/>
        <v>0</v>
      </c>
      <c r="AO1011" s="5">
        <v>0</v>
      </c>
      <c r="AP1011" s="5">
        <v>1</v>
      </c>
      <c r="AQ1011" s="5">
        <f t="shared" si="175"/>
        <v>1</v>
      </c>
      <c r="AR1011" s="5">
        <v>0</v>
      </c>
      <c r="AS1011" s="6">
        <v>43332</v>
      </c>
      <c r="AT1011" s="5">
        <v>1</v>
      </c>
      <c r="AU1011" s="5">
        <v>0</v>
      </c>
      <c r="AV1011" t="str">
        <f t="shared" si="168"/>
        <v>N</v>
      </c>
      <c r="AW1011" t="s">
        <v>60</v>
      </c>
      <c r="AX1011" t="s">
        <v>61</v>
      </c>
      <c r="AY1011" t="s">
        <v>2655</v>
      </c>
      <c r="AZ1011" t="s">
        <v>2655</v>
      </c>
      <c r="BA1011" t="str">
        <f t="shared" si="169"/>
        <v>N</v>
      </c>
    </row>
    <row r="1012" spans="1:53">
      <c r="A1012" t="s">
        <v>436</v>
      </c>
      <c r="B1012" t="s">
        <v>54</v>
      </c>
      <c r="C1012" t="s">
        <v>89</v>
      </c>
      <c r="D1012">
        <v>2018</v>
      </c>
      <c r="F1012" t="s">
        <v>549</v>
      </c>
      <c r="G1012" t="s">
        <v>2659</v>
      </c>
      <c r="H1012" t="s">
        <v>2660</v>
      </c>
      <c r="I1012" t="s">
        <v>2661</v>
      </c>
      <c r="J1012" t="s">
        <v>258</v>
      </c>
      <c r="K1012" t="s">
        <v>93</v>
      </c>
      <c r="L1012" s="5">
        <v>0</v>
      </c>
      <c r="M1012" s="5">
        <v>0</v>
      </c>
      <c r="N1012" s="5">
        <f t="shared" si="165"/>
        <v>0</v>
      </c>
      <c r="O1012" s="5">
        <v>0</v>
      </c>
      <c r="P1012" s="5">
        <v>0</v>
      </c>
      <c r="Q1012" s="5">
        <f t="shared" si="166"/>
        <v>0</v>
      </c>
      <c r="R1012" s="5">
        <v>0</v>
      </c>
      <c r="S1012" s="5">
        <v>0</v>
      </c>
      <c r="T1012" s="5">
        <f t="shared" si="167"/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f t="shared" si="170"/>
        <v>0</v>
      </c>
      <c r="Z1012" s="5">
        <v>0</v>
      </c>
      <c r="AA1012" s="5">
        <v>0</v>
      </c>
      <c r="AB1012" s="5">
        <f t="shared" si="171"/>
        <v>0</v>
      </c>
      <c r="AC1012" s="5">
        <v>0</v>
      </c>
      <c r="AD1012" s="5">
        <v>0</v>
      </c>
      <c r="AE1012" s="5">
        <f t="shared" si="172"/>
        <v>0</v>
      </c>
      <c r="AF1012" s="5">
        <v>0</v>
      </c>
      <c r="AG1012" s="6">
        <v>42913</v>
      </c>
      <c r="AH1012" s="5">
        <v>0</v>
      </c>
      <c r="AI1012" s="5">
        <v>0</v>
      </c>
      <c r="AJ1012" s="5">
        <v>0</v>
      </c>
      <c r="AK1012" s="5">
        <f t="shared" si="173"/>
        <v>0</v>
      </c>
      <c r="AL1012" s="5">
        <v>0</v>
      </c>
      <c r="AM1012" s="5">
        <v>0</v>
      </c>
      <c r="AN1012" s="5">
        <f t="shared" si="174"/>
        <v>0</v>
      </c>
      <c r="AO1012" s="5">
        <v>0</v>
      </c>
      <c r="AP1012" s="5">
        <v>1</v>
      </c>
      <c r="AQ1012" s="5">
        <f t="shared" si="175"/>
        <v>1</v>
      </c>
      <c r="AR1012" s="5">
        <v>0</v>
      </c>
      <c r="AS1012" s="6">
        <v>43325</v>
      </c>
      <c r="AT1012" s="5">
        <v>1</v>
      </c>
      <c r="AU1012" s="5">
        <v>0</v>
      </c>
      <c r="AV1012" t="str">
        <f t="shared" si="168"/>
        <v>N</v>
      </c>
      <c r="AW1012" t="s">
        <v>60</v>
      </c>
      <c r="AX1012" t="s">
        <v>61</v>
      </c>
      <c r="AY1012" t="s">
        <v>2655</v>
      </c>
      <c r="AZ1012" t="s">
        <v>2655</v>
      </c>
      <c r="BA1012" t="str">
        <f t="shared" si="169"/>
        <v>N</v>
      </c>
    </row>
    <row r="1013" spans="1:53">
      <c r="A1013" t="s">
        <v>436</v>
      </c>
      <c r="B1013" t="s">
        <v>54</v>
      </c>
      <c r="C1013" t="s">
        <v>89</v>
      </c>
      <c r="D1013">
        <v>2018</v>
      </c>
      <c r="F1013" t="s">
        <v>549</v>
      </c>
      <c r="G1013" t="s">
        <v>2662</v>
      </c>
      <c r="H1013" t="s">
        <v>2663</v>
      </c>
      <c r="I1013" t="s">
        <v>2664</v>
      </c>
      <c r="J1013" t="s">
        <v>258</v>
      </c>
      <c r="K1013" t="s">
        <v>93</v>
      </c>
      <c r="L1013" s="5">
        <v>0</v>
      </c>
      <c r="M1013" s="5">
        <v>0</v>
      </c>
      <c r="N1013" s="5">
        <f t="shared" si="165"/>
        <v>0</v>
      </c>
      <c r="O1013" s="5">
        <v>0</v>
      </c>
      <c r="P1013" s="5">
        <v>0</v>
      </c>
      <c r="Q1013" s="5">
        <f t="shared" si="166"/>
        <v>0</v>
      </c>
      <c r="R1013" s="5">
        <v>0</v>
      </c>
      <c r="S1013" s="5">
        <v>0</v>
      </c>
      <c r="T1013" s="5">
        <f t="shared" si="167"/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f t="shared" si="170"/>
        <v>0</v>
      </c>
      <c r="Z1013" s="5">
        <v>0</v>
      </c>
      <c r="AA1013" s="5">
        <v>0</v>
      </c>
      <c r="AB1013" s="5">
        <f t="shared" si="171"/>
        <v>0</v>
      </c>
      <c r="AC1013" s="5">
        <v>0</v>
      </c>
      <c r="AD1013" s="5">
        <v>0</v>
      </c>
      <c r="AE1013" s="5">
        <f t="shared" si="172"/>
        <v>0</v>
      </c>
      <c r="AF1013" s="5">
        <v>0</v>
      </c>
      <c r="AG1013" s="6">
        <v>42878</v>
      </c>
      <c r="AH1013" s="5">
        <v>0</v>
      </c>
      <c r="AI1013" s="5">
        <v>0</v>
      </c>
      <c r="AJ1013" s="5">
        <v>0</v>
      </c>
      <c r="AK1013" s="5">
        <f t="shared" si="173"/>
        <v>0</v>
      </c>
      <c r="AL1013" s="5">
        <v>0</v>
      </c>
      <c r="AM1013" s="5">
        <v>0</v>
      </c>
      <c r="AN1013" s="5">
        <f t="shared" si="174"/>
        <v>0</v>
      </c>
      <c r="AO1013" s="5">
        <v>0</v>
      </c>
      <c r="AP1013" s="5">
        <v>1</v>
      </c>
      <c r="AQ1013" s="5">
        <f t="shared" si="175"/>
        <v>1</v>
      </c>
      <c r="AR1013" s="5">
        <v>0</v>
      </c>
      <c r="AS1013" s="6">
        <v>43332</v>
      </c>
      <c r="AT1013" s="5">
        <v>1</v>
      </c>
      <c r="AU1013" s="5">
        <v>0</v>
      </c>
      <c r="AV1013" t="str">
        <f t="shared" si="168"/>
        <v>N</v>
      </c>
      <c r="AW1013" t="s">
        <v>60</v>
      </c>
      <c r="AX1013" t="s">
        <v>61</v>
      </c>
      <c r="AY1013" t="s">
        <v>2655</v>
      </c>
      <c r="AZ1013" t="s">
        <v>2655</v>
      </c>
      <c r="BA1013" t="str">
        <f t="shared" si="169"/>
        <v>N</v>
      </c>
    </row>
    <row r="1014" spans="1:53">
      <c r="A1014" t="s">
        <v>436</v>
      </c>
      <c r="B1014" t="s">
        <v>54</v>
      </c>
      <c r="C1014" t="s">
        <v>89</v>
      </c>
      <c r="D1014">
        <v>2018</v>
      </c>
      <c r="F1014" t="s">
        <v>549</v>
      </c>
      <c r="G1014" t="s">
        <v>2665</v>
      </c>
      <c r="H1014" t="s">
        <v>2666</v>
      </c>
      <c r="I1014" t="s">
        <v>2667</v>
      </c>
      <c r="J1014" t="s">
        <v>258</v>
      </c>
      <c r="K1014" t="s">
        <v>93</v>
      </c>
      <c r="L1014" s="5">
        <v>0</v>
      </c>
      <c r="M1014" s="5">
        <v>0</v>
      </c>
      <c r="N1014" s="5">
        <f t="shared" si="165"/>
        <v>0</v>
      </c>
      <c r="O1014" s="5">
        <v>0</v>
      </c>
      <c r="P1014" s="5">
        <v>0</v>
      </c>
      <c r="Q1014" s="5">
        <f t="shared" si="166"/>
        <v>0</v>
      </c>
      <c r="R1014" s="5">
        <v>0</v>
      </c>
      <c r="S1014" s="5">
        <v>0</v>
      </c>
      <c r="T1014" s="5">
        <f t="shared" si="167"/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f t="shared" si="170"/>
        <v>0</v>
      </c>
      <c r="Z1014" s="5">
        <v>0</v>
      </c>
      <c r="AA1014" s="5">
        <v>0</v>
      </c>
      <c r="AB1014" s="5">
        <f t="shared" si="171"/>
        <v>0</v>
      </c>
      <c r="AC1014" s="5">
        <v>0</v>
      </c>
      <c r="AD1014" s="5">
        <v>0</v>
      </c>
      <c r="AE1014" s="5">
        <f t="shared" si="172"/>
        <v>0</v>
      </c>
      <c r="AF1014" s="5">
        <v>0</v>
      </c>
      <c r="AG1014" s="6">
        <v>42878</v>
      </c>
      <c r="AH1014" s="5">
        <v>0</v>
      </c>
      <c r="AI1014" s="5">
        <v>0</v>
      </c>
      <c r="AJ1014" s="5">
        <v>0</v>
      </c>
      <c r="AK1014" s="5">
        <f t="shared" si="173"/>
        <v>0</v>
      </c>
      <c r="AL1014" s="5">
        <v>0</v>
      </c>
      <c r="AM1014" s="5">
        <v>0</v>
      </c>
      <c r="AN1014" s="5">
        <f t="shared" si="174"/>
        <v>0</v>
      </c>
      <c r="AO1014" s="5">
        <v>0</v>
      </c>
      <c r="AP1014" s="5">
        <v>1</v>
      </c>
      <c r="AQ1014" s="5">
        <f t="shared" si="175"/>
        <v>1</v>
      </c>
      <c r="AR1014" s="5">
        <v>0</v>
      </c>
      <c r="AS1014" s="6">
        <v>43328</v>
      </c>
      <c r="AT1014" s="5">
        <v>1</v>
      </c>
      <c r="AU1014" s="5">
        <v>0</v>
      </c>
      <c r="AV1014" t="str">
        <f t="shared" si="168"/>
        <v>N</v>
      </c>
      <c r="AW1014" t="s">
        <v>60</v>
      </c>
      <c r="AX1014" t="s">
        <v>61</v>
      </c>
      <c r="AY1014" t="s">
        <v>2655</v>
      </c>
      <c r="AZ1014" t="s">
        <v>2655</v>
      </c>
      <c r="BA1014" t="str">
        <f t="shared" si="169"/>
        <v>N</v>
      </c>
    </row>
    <row r="1015" spans="1:53">
      <c r="A1015" t="s">
        <v>436</v>
      </c>
      <c r="B1015" t="s">
        <v>54</v>
      </c>
      <c r="C1015" t="s">
        <v>89</v>
      </c>
      <c r="D1015">
        <v>2018</v>
      </c>
      <c r="F1015" t="s">
        <v>549</v>
      </c>
      <c r="G1015" t="s">
        <v>2668</v>
      </c>
      <c r="H1015" t="s">
        <v>2669</v>
      </c>
      <c r="I1015" t="s">
        <v>2670</v>
      </c>
      <c r="J1015" t="s">
        <v>258</v>
      </c>
      <c r="K1015" t="s">
        <v>93</v>
      </c>
      <c r="L1015" s="5">
        <v>0</v>
      </c>
      <c r="M1015" s="5">
        <v>0</v>
      </c>
      <c r="N1015" s="5">
        <f t="shared" si="165"/>
        <v>0</v>
      </c>
      <c r="O1015" s="5">
        <v>0</v>
      </c>
      <c r="P1015" s="5">
        <v>0</v>
      </c>
      <c r="Q1015" s="5">
        <f t="shared" si="166"/>
        <v>0</v>
      </c>
      <c r="R1015" s="5">
        <v>0</v>
      </c>
      <c r="S1015" s="5">
        <v>0</v>
      </c>
      <c r="T1015" s="5">
        <f t="shared" si="167"/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f t="shared" si="170"/>
        <v>0</v>
      </c>
      <c r="Z1015" s="5">
        <v>0</v>
      </c>
      <c r="AA1015" s="5">
        <v>0</v>
      </c>
      <c r="AB1015" s="5">
        <f t="shared" si="171"/>
        <v>0</v>
      </c>
      <c r="AC1015" s="5">
        <v>0</v>
      </c>
      <c r="AD1015" s="5">
        <v>0</v>
      </c>
      <c r="AE1015" s="5">
        <f t="shared" si="172"/>
        <v>0</v>
      </c>
      <c r="AF1015" s="5">
        <v>0</v>
      </c>
      <c r="AG1015" s="6">
        <v>42913</v>
      </c>
      <c r="AH1015" s="5">
        <v>0</v>
      </c>
      <c r="AI1015" s="5">
        <v>0</v>
      </c>
      <c r="AJ1015" s="5">
        <v>0</v>
      </c>
      <c r="AK1015" s="5">
        <f t="shared" si="173"/>
        <v>0</v>
      </c>
      <c r="AL1015" s="5">
        <v>0</v>
      </c>
      <c r="AM1015" s="5">
        <v>0</v>
      </c>
      <c r="AN1015" s="5">
        <f t="shared" si="174"/>
        <v>0</v>
      </c>
      <c r="AO1015" s="5">
        <v>0</v>
      </c>
      <c r="AP1015" s="5">
        <v>1</v>
      </c>
      <c r="AQ1015" s="5">
        <f t="shared" si="175"/>
        <v>1</v>
      </c>
      <c r="AR1015" s="5">
        <v>0</v>
      </c>
      <c r="AS1015" s="6">
        <v>43332</v>
      </c>
      <c r="AT1015" s="5">
        <v>1</v>
      </c>
      <c r="AU1015" s="5">
        <v>0</v>
      </c>
      <c r="AV1015" t="str">
        <f t="shared" si="168"/>
        <v>N</v>
      </c>
      <c r="AW1015" t="s">
        <v>60</v>
      </c>
      <c r="AX1015" t="s">
        <v>61</v>
      </c>
      <c r="AY1015" t="s">
        <v>2655</v>
      </c>
      <c r="AZ1015" t="s">
        <v>2655</v>
      </c>
      <c r="BA1015" t="str">
        <f t="shared" si="169"/>
        <v>N</v>
      </c>
    </row>
    <row r="1016" spans="1:53">
      <c r="A1016" t="s">
        <v>436</v>
      </c>
      <c r="B1016" t="s">
        <v>54</v>
      </c>
      <c r="C1016" t="s">
        <v>89</v>
      </c>
      <c r="D1016">
        <v>2018</v>
      </c>
      <c r="F1016" t="s">
        <v>549</v>
      </c>
      <c r="G1016" t="s">
        <v>2671</v>
      </c>
      <c r="H1016" t="s">
        <v>2672</v>
      </c>
      <c r="I1016" t="s">
        <v>2673</v>
      </c>
      <c r="J1016" t="s">
        <v>258</v>
      </c>
      <c r="K1016" t="s">
        <v>93</v>
      </c>
      <c r="L1016" s="5">
        <v>0</v>
      </c>
      <c r="M1016" s="5">
        <v>0</v>
      </c>
      <c r="N1016" s="5">
        <f t="shared" si="165"/>
        <v>0</v>
      </c>
      <c r="O1016" s="5">
        <v>0</v>
      </c>
      <c r="P1016" s="5">
        <v>0</v>
      </c>
      <c r="Q1016" s="5">
        <f t="shared" si="166"/>
        <v>0</v>
      </c>
      <c r="R1016" s="5">
        <v>0</v>
      </c>
      <c r="S1016" s="5">
        <v>0</v>
      </c>
      <c r="T1016" s="5">
        <f t="shared" si="167"/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f t="shared" si="170"/>
        <v>0</v>
      </c>
      <c r="Z1016" s="5">
        <v>0</v>
      </c>
      <c r="AA1016" s="5">
        <v>0</v>
      </c>
      <c r="AB1016" s="5">
        <f t="shared" si="171"/>
        <v>0</v>
      </c>
      <c r="AC1016" s="5">
        <v>0</v>
      </c>
      <c r="AD1016" s="5">
        <v>0</v>
      </c>
      <c r="AE1016" s="5">
        <f t="shared" si="172"/>
        <v>0</v>
      </c>
      <c r="AF1016" s="5">
        <v>0</v>
      </c>
      <c r="AG1016" s="6">
        <v>42878</v>
      </c>
      <c r="AH1016" s="5">
        <v>0</v>
      </c>
      <c r="AI1016" s="5">
        <v>0</v>
      </c>
      <c r="AJ1016" s="5">
        <v>0</v>
      </c>
      <c r="AK1016" s="5">
        <f t="shared" si="173"/>
        <v>0</v>
      </c>
      <c r="AL1016" s="5">
        <v>0</v>
      </c>
      <c r="AM1016" s="5">
        <v>0</v>
      </c>
      <c r="AN1016" s="5">
        <f t="shared" si="174"/>
        <v>0</v>
      </c>
      <c r="AO1016" s="5">
        <v>0</v>
      </c>
      <c r="AP1016" s="5">
        <v>1</v>
      </c>
      <c r="AQ1016" s="5">
        <f t="shared" si="175"/>
        <v>1</v>
      </c>
      <c r="AR1016" s="5">
        <v>0</v>
      </c>
      <c r="AS1016" s="6">
        <v>43325</v>
      </c>
      <c r="AT1016" s="5">
        <v>1</v>
      </c>
      <c r="AU1016" s="5">
        <v>0</v>
      </c>
      <c r="AV1016" t="str">
        <f t="shared" si="168"/>
        <v>N</v>
      </c>
      <c r="AW1016" t="s">
        <v>60</v>
      </c>
      <c r="AX1016" t="s">
        <v>61</v>
      </c>
      <c r="AY1016" t="s">
        <v>2655</v>
      </c>
      <c r="AZ1016" t="s">
        <v>2655</v>
      </c>
      <c r="BA1016" t="str">
        <f t="shared" si="169"/>
        <v>N</v>
      </c>
    </row>
    <row r="1017" spans="1:53">
      <c r="A1017" t="s">
        <v>436</v>
      </c>
      <c r="B1017" t="s">
        <v>54</v>
      </c>
      <c r="C1017" t="s">
        <v>89</v>
      </c>
      <c r="D1017">
        <v>2018</v>
      </c>
      <c r="F1017" t="s">
        <v>549</v>
      </c>
      <c r="G1017" t="s">
        <v>2674</v>
      </c>
      <c r="H1017" t="s">
        <v>2675</v>
      </c>
      <c r="I1017" t="s">
        <v>2676</v>
      </c>
      <c r="J1017" t="s">
        <v>258</v>
      </c>
      <c r="K1017" t="s">
        <v>93</v>
      </c>
      <c r="L1017" s="5">
        <v>0</v>
      </c>
      <c r="M1017" s="5">
        <v>0</v>
      </c>
      <c r="N1017" s="5">
        <f t="shared" si="165"/>
        <v>0</v>
      </c>
      <c r="O1017" s="5">
        <v>0</v>
      </c>
      <c r="P1017" s="5">
        <v>0</v>
      </c>
      <c r="Q1017" s="5">
        <f t="shared" si="166"/>
        <v>0</v>
      </c>
      <c r="R1017" s="5">
        <v>0</v>
      </c>
      <c r="S1017" s="5">
        <v>0</v>
      </c>
      <c r="T1017" s="5">
        <f t="shared" si="167"/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f t="shared" si="170"/>
        <v>0</v>
      </c>
      <c r="Z1017" s="5">
        <v>0</v>
      </c>
      <c r="AA1017" s="5">
        <v>0</v>
      </c>
      <c r="AB1017" s="5">
        <f t="shared" si="171"/>
        <v>0</v>
      </c>
      <c r="AC1017" s="5">
        <v>0</v>
      </c>
      <c r="AD1017" s="5">
        <v>0</v>
      </c>
      <c r="AE1017" s="5">
        <f t="shared" si="172"/>
        <v>0</v>
      </c>
      <c r="AF1017" s="5">
        <v>0</v>
      </c>
      <c r="AG1017" s="6">
        <v>42913</v>
      </c>
      <c r="AH1017" s="5">
        <v>0</v>
      </c>
      <c r="AI1017" s="5">
        <v>0</v>
      </c>
      <c r="AJ1017" s="5">
        <v>0</v>
      </c>
      <c r="AK1017" s="5">
        <f t="shared" si="173"/>
        <v>0</v>
      </c>
      <c r="AL1017" s="5">
        <v>0</v>
      </c>
      <c r="AM1017" s="5">
        <v>0</v>
      </c>
      <c r="AN1017" s="5">
        <f t="shared" si="174"/>
        <v>0</v>
      </c>
      <c r="AO1017" s="5">
        <v>0</v>
      </c>
      <c r="AP1017" s="5">
        <v>1</v>
      </c>
      <c r="AQ1017" s="5">
        <f t="shared" si="175"/>
        <v>1</v>
      </c>
      <c r="AR1017" s="5">
        <v>0</v>
      </c>
      <c r="AS1017" s="6">
        <v>43402</v>
      </c>
      <c r="AT1017" s="5">
        <v>1</v>
      </c>
      <c r="AU1017" s="5">
        <v>0</v>
      </c>
      <c r="AV1017" t="str">
        <f t="shared" si="168"/>
        <v>N</v>
      </c>
      <c r="AW1017" t="s">
        <v>60</v>
      </c>
      <c r="AX1017" t="s">
        <v>61</v>
      </c>
      <c r="AY1017" t="s">
        <v>2655</v>
      </c>
      <c r="AZ1017" t="s">
        <v>2655</v>
      </c>
      <c r="BA1017" t="str">
        <f t="shared" si="169"/>
        <v>N</v>
      </c>
    </row>
    <row r="1018" spans="1:53">
      <c r="A1018" t="s">
        <v>436</v>
      </c>
      <c r="B1018" t="s">
        <v>54</v>
      </c>
      <c r="C1018" t="s">
        <v>89</v>
      </c>
      <c r="D1018">
        <v>2018</v>
      </c>
      <c r="F1018" t="s">
        <v>549</v>
      </c>
      <c r="G1018" t="s">
        <v>2677</v>
      </c>
      <c r="H1018" t="s">
        <v>2678</v>
      </c>
      <c r="I1018" t="s">
        <v>2679</v>
      </c>
      <c r="J1018" t="s">
        <v>258</v>
      </c>
      <c r="K1018" t="s">
        <v>93</v>
      </c>
      <c r="L1018" s="5">
        <v>0</v>
      </c>
      <c r="M1018" s="5">
        <v>0</v>
      </c>
      <c r="N1018" s="5">
        <f t="shared" si="165"/>
        <v>0</v>
      </c>
      <c r="O1018" s="5">
        <v>0</v>
      </c>
      <c r="P1018" s="5">
        <v>0</v>
      </c>
      <c r="Q1018" s="5">
        <f t="shared" si="166"/>
        <v>0</v>
      </c>
      <c r="R1018" s="5">
        <v>0</v>
      </c>
      <c r="S1018" s="5">
        <v>0</v>
      </c>
      <c r="T1018" s="5">
        <f t="shared" si="167"/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f t="shared" si="170"/>
        <v>0</v>
      </c>
      <c r="Z1018" s="5">
        <v>0</v>
      </c>
      <c r="AA1018" s="5">
        <v>0</v>
      </c>
      <c r="AB1018" s="5">
        <f t="shared" si="171"/>
        <v>0</v>
      </c>
      <c r="AC1018" s="5">
        <v>0</v>
      </c>
      <c r="AD1018" s="5">
        <v>0</v>
      </c>
      <c r="AE1018" s="5">
        <f t="shared" si="172"/>
        <v>0</v>
      </c>
      <c r="AF1018" s="5">
        <v>0</v>
      </c>
      <c r="AG1018" s="6">
        <v>42913</v>
      </c>
      <c r="AH1018" s="5">
        <v>0</v>
      </c>
      <c r="AI1018" s="5">
        <v>0</v>
      </c>
      <c r="AJ1018" s="5">
        <v>0</v>
      </c>
      <c r="AK1018" s="5">
        <f t="shared" si="173"/>
        <v>0</v>
      </c>
      <c r="AL1018" s="5">
        <v>0</v>
      </c>
      <c r="AM1018" s="5">
        <v>0</v>
      </c>
      <c r="AN1018" s="5">
        <f t="shared" si="174"/>
        <v>0</v>
      </c>
      <c r="AO1018" s="5">
        <v>0</v>
      </c>
      <c r="AP1018" s="5">
        <v>1</v>
      </c>
      <c r="AQ1018" s="5">
        <f t="shared" si="175"/>
        <v>1</v>
      </c>
      <c r="AR1018" s="5">
        <v>0</v>
      </c>
      <c r="AS1018" s="6">
        <v>43402</v>
      </c>
      <c r="AT1018" s="5">
        <v>1</v>
      </c>
      <c r="AU1018" s="5">
        <v>0</v>
      </c>
      <c r="AV1018" t="str">
        <f t="shared" si="168"/>
        <v>N</v>
      </c>
      <c r="AW1018" t="s">
        <v>60</v>
      </c>
      <c r="AX1018" t="s">
        <v>61</v>
      </c>
      <c r="AY1018" t="s">
        <v>2655</v>
      </c>
      <c r="AZ1018" t="s">
        <v>2655</v>
      </c>
      <c r="BA1018" t="str">
        <f t="shared" si="169"/>
        <v>N</v>
      </c>
    </row>
    <row r="1019" spans="1:53">
      <c r="A1019" t="s">
        <v>436</v>
      </c>
      <c r="B1019" t="s">
        <v>54</v>
      </c>
      <c r="C1019" t="s">
        <v>89</v>
      </c>
      <c r="D1019">
        <v>2018</v>
      </c>
      <c r="F1019" t="s">
        <v>549</v>
      </c>
      <c r="G1019" t="s">
        <v>2680</v>
      </c>
      <c r="H1019" t="s">
        <v>2681</v>
      </c>
      <c r="I1019" t="s">
        <v>2682</v>
      </c>
      <c r="J1019" t="s">
        <v>258</v>
      </c>
      <c r="K1019" t="s">
        <v>93</v>
      </c>
      <c r="L1019" s="5">
        <v>0</v>
      </c>
      <c r="M1019" s="5">
        <v>0</v>
      </c>
      <c r="N1019" s="5">
        <f t="shared" si="165"/>
        <v>0</v>
      </c>
      <c r="O1019" s="5">
        <v>0</v>
      </c>
      <c r="P1019" s="5">
        <v>0</v>
      </c>
      <c r="Q1019" s="5">
        <f t="shared" si="166"/>
        <v>0</v>
      </c>
      <c r="R1019" s="5">
        <v>0</v>
      </c>
      <c r="S1019" s="5">
        <v>0</v>
      </c>
      <c r="T1019" s="5">
        <f t="shared" si="167"/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f t="shared" si="170"/>
        <v>0</v>
      </c>
      <c r="Z1019" s="5">
        <v>0</v>
      </c>
      <c r="AA1019" s="5">
        <v>0</v>
      </c>
      <c r="AB1019" s="5">
        <f t="shared" si="171"/>
        <v>0</v>
      </c>
      <c r="AC1019" s="5">
        <v>0</v>
      </c>
      <c r="AD1019" s="5">
        <v>0</v>
      </c>
      <c r="AE1019" s="5">
        <f t="shared" si="172"/>
        <v>0</v>
      </c>
      <c r="AF1019" s="5">
        <v>0</v>
      </c>
      <c r="AG1019" s="6">
        <v>42913</v>
      </c>
      <c r="AH1019" s="5">
        <v>0</v>
      </c>
      <c r="AI1019" s="5">
        <v>0</v>
      </c>
      <c r="AJ1019" s="5">
        <v>0</v>
      </c>
      <c r="AK1019" s="5">
        <f t="shared" si="173"/>
        <v>0</v>
      </c>
      <c r="AL1019" s="5">
        <v>0</v>
      </c>
      <c r="AM1019" s="5">
        <v>0</v>
      </c>
      <c r="AN1019" s="5">
        <f t="shared" si="174"/>
        <v>0</v>
      </c>
      <c r="AO1019" s="5">
        <v>0</v>
      </c>
      <c r="AP1019" s="5">
        <v>1</v>
      </c>
      <c r="AQ1019" s="5">
        <f t="shared" si="175"/>
        <v>1</v>
      </c>
      <c r="AR1019" s="5">
        <v>0</v>
      </c>
      <c r="AS1019" s="6">
        <v>43402</v>
      </c>
      <c r="AT1019" s="5">
        <v>1</v>
      </c>
      <c r="AU1019" s="5">
        <v>0</v>
      </c>
      <c r="AV1019" t="str">
        <f t="shared" si="168"/>
        <v>N</v>
      </c>
      <c r="AW1019" t="s">
        <v>60</v>
      </c>
      <c r="AX1019" t="s">
        <v>61</v>
      </c>
      <c r="AY1019" t="s">
        <v>2655</v>
      </c>
      <c r="AZ1019" t="s">
        <v>2655</v>
      </c>
      <c r="BA1019" t="str">
        <f t="shared" si="169"/>
        <v>N</v>
      </c>
    </row>
    <row r="1020" spans="1:53">
      <c r="A1020" t="s">
        <v>436</v>
      </c>
      <c r="B1020" t="s">
        <v>54</v>
      </c>
      <c r="C1020" t="s">
        <v>89</v>
      </c>
      <c r="D1020">
        <v>2018</v>
      </c>
      <c r="F1020" t="s">
        <v>549</v>
      </c>
      <c r="G1020" t="s">
        <v>2683</v>
      </c>
      <c r="H1020" t="s">
        <v>2684</v>
      </c>
      <c r="I1020" t="s">
        <v>2685</v>
      </c>
      <c r="J1020" t="s">
        <v>258</v>
      </c>
      <c r="K1020" t="s">
        <v>93</v>
      </c>
      <c r="L1020" s="5">
        <v>0</v>
      </c>
      <c r="M1020" s="5">
        <v>0</v>
      </c>
      <c r="N1020" s="5">
        <f t="shared" si="165"/>
        <v>0</v>
      </c>
      <c r="O1020" s="5">
        <v>0</v>
      </c>
      <c r="P1020" s="5">
        <v>0</v>
      </c>
      <c r="Q1020" s="5">
        <f t="shared" si="166"/>
        <v>0</v>
      </c>
      <c r="R1020" s="5">
        <v>0</v>
      </c>
      <c r="S1020" s="5">
        <v>0</v>
      </c>
      <c r="T1020" s="5">
        <f t="shared" si="167"/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f t="shared" si="170"/>
        <v>0</v>
      </c>
      <c r="Z1020" s="5">
        <v>0</v>
      </c>
      <c r="AA1020" s="5">
        <v>0</v>
      </c>
      <c r="AB1020" s="5">
        <f t="shared" si="171"/>
        <v>0</v>
      </c>
      <c r="AC1020" s="5">
        <v>0</v>
      </c>
      <c r="AD1020" s="5">
        <v>0</v>
      </c>
      <c r="AE1020" s="5">
        <f t="shared" si="172"/>
        <v>0</v>
      </c>
      <c r="AF1020" s="5">
        <v>0</v>
      </c>
      <c r="AG1020" s="6">
        <v>42913</v>
      </c>
      <c r="AH1020" s="5">
        <v>0</v>
      </c>
      <c r="AI1020" s="5">
        <v>0</v>
      </c>
      <c r="AJ1020" s="5">
        <v>0</v>
      </c>
      <c r="AK1020" s="5">
        <f t="shared" si="173"/>
        <v>0</v>
      </c>
      <c r="AL1020" s="5">
        <v>0</v>
      </c>
      <c r="AM1020" s="5">
        <v>0</v>
      </c>
      <c r="AN1020" s="5">
        <f t="shared" si="174"/>
        <v>0</v>
      </c>
      <c r="AO1020" s="5">
        <v>0</v>
      </c>
      <c r="AP1020" s="5">
        <v>1</v>
      </c>
      <c r="AQ1020" s="5">
        <f t="shared" si="175"/>
        <v>1</v>
      </c>
      <c r="AR1020" s="5">
        <v>0</v>
      </c>
      <c r="AS1020" s="6">
        <v>43402</v>
      </c>
      <c r="AT1020" s="5">
        <v>1</v>
      </c>
      <c r="AU1020" s="5">
        <v>0</v>
      </c>
      <c r="AV1020" t="str">
        <f t="shared" si="168"/>
        <v>N</v>
      </c>
      <c r="AW1020" t="s">
        <v>60</v>
      </c>
      <c r="AX1020" t="s">
        <v>61</v>
      </c>
      <c r="AY1020" t="s">
        <v>2655</v>
      </c>
      <c r="AZ1020" t="s">
        <v>2655</v>
      </c>
      <c r="BA1020" t="str">
        <f t="shared" si="169"/>
        <v>N</v>
      </c>
    </row>
    <row r="1021" spans="1:53">
      <c r="A1021" t="s">
        <v>436</v>
      </c>
      <c r="B1021" t="s">
        <v>54</v>
      </c>
      <c r="C1021" t="s">
        <v>89</v>
      </c>
      <c r="D1021">
        <v>2018</v>
      </c>
      <c r="F1021" t="s">
        <v>549</v>
      </c>
      <c r="G1021" t="s">
        <v>2686</v>
      </c>
      <c r="H1021" t="s">
        <v>2687</v>
      </c>
      <c r="I1021" t="s">
        <v>2688</v>
      </c>
      <c r="J1021" t="s">
        <v>258</v>
      </c>
      <c r="K1021" t="s">
        <v>93</v>
      </c>
      <c r="L1021" s="5">
        <v>0</v>
      </c>
      <c r="M1021" s="5">
        <v>0</v>
      </c>
      <c r="N1021" s="5">
        <f t="shared" si="165"/>
        <v>0</v>
      </c>
      <c r="O1021" s="5">
        <v>0</v>
      </c>
      <c r="P1021" s="5">
        <v>0</v>
      </c>
      <c r="Q1021" s="5">
        <f t="shared" si="166"/>
        <v>0</v>
      </c>
      <c r="R1021" s="5">
        <v>0</v>
      </c>
      <c r="S1021" s="5">
        <v>0</v>
      </c>
      <c r="T1021" s="5">
        <f t="shared" si="167"/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f t="shared" si="170"/>
        <v>0</v>
      </c>
      <c r="Z1021" s="5">
        <v>0</v>
      </c>
      <c r="AA1021" s="5">
        <v>0</v>
      </c>
      <c r="AB1021" s="5">
        <f t="shared" si="171"/>
        <v>0</v>
      </c>
      <c r="AC1021" s="5">
        <v>0</v>
      </c>
      <c r="AD1021" s="5">
        <v>0</v>
      </c>
      <c r="AE1021" s="5">
        <f t="shared" si="172"/>
        <v>0</v>
      </c>
      <c r="AF1021" s="5">
        <v>0</v>
      </c>
      <c r="AG1021" s="6">
        <v>42913</v>
      </c>
      <c r="AH1021" s="5">
        <v>0</v>
      </c>
      <c r="AI1021" s="5">
        <v>0</v>
      </c>
      <c r="AJ1021" s="5">
        <v>0</v>
      </c>
      <c r="AK1021" s="5">
        <f t="shared" si="173"/>
        <v>0</v>
      </c>
      <c r="AL1021" s="5">
        <v>0</v>
      </c>
      <c r="AM1021" s="5">
        <v>0</v>
      </c>
      <c r="AN1021" s="5">
        <f t="shared" si="174"/>
        <v>0</v>
      </c>
      <c r="AO1021" s="5">
        <v>0</v>
      </c>
      <c r="AP1021" s="5">
        <v>1</v>
      </c>
      <c r="AQ1021" s="5">
        <f t="shared" si="175"/>
        <v>1</v>
      </c>
      <c r="AR1021" s="5">
        <v>0</v>
      </c>
      <c r="AS1021" s="6">
        <v>43332</v>
      </c>
      <c r="AT1021" s="5">
        <v>1</v>
      </c>
      <c r="AU1021" s="5">
        <v>0</v>
      </c>
      <c r="AV1021" t="str">
        <f t="shared" si="168"/>
        <v>N</v>
      </c>
      <c r="AW1021" t="s">
        <v>60</v>
      </c>
      <c r="AX1021" t="s">
        <v>61</v>
      </c>
      <c r="AY1021" t="s">
        <v>2655</v>
      </c>
      <c r="AZ1021" t="s">
        <v>2655</v>
      </c>
      <c r="BA1021" t="str">
        <f t="shared" si="169"/>
        <v>N</v>
      </c>
    </row>
    <row r="1022" spans="1:53">
      <c r="A1022" t="s">
        <v>436</v>
      </c>
      <c r="B1022" t="s">
        <v>54</v>
      </c>
      <c r="C1022" t="s">
        <v>89</v>
      </c>
      <c r="D1022">
        <v>2018</v>
      </c>
      <c r="F1022" t="s">
        <v>549</v>
      </c>
      <c r="G1022" t="s">
        <v>2689</v>
      </c>
      <c r="H1022" t="s">
        <v>2690</v>
      </c>
      <c r="I1022" t="s">
        <v>2691</v>
      </c>
      <c r="J1022" t="s">
        <v>258</v>
      </c>
      <c r="K1022" t="s">
        <v>93</v>
      </c>
      <c r="L1022" s="5">
        <v>0</v>
      </c>
      <c r="M1022" s="5">
        <v>0</v>
      </c>
      <c r="N1022" s="5">
        <f t="shared" si="165"/>
        <v>0</v>
      </c>
      <c r="O1022" s="5">
        <v>0</v>
      </c>
      <c r="P1022" s="5">
        <v>0</v>
      </c>
      <c r="Q1022" s="5">
        <f t="shared" si="166"/>
        <v>0</v>
      </c>
      <c r="R1022" s="5">
        <v>0</v>
      </c>
      <c r="S1022" s="5">
        <v>0</v>
      </c>
      <c r="T1022" s="5">
        <f t="shared" si="167"/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f t="shared" si="170"/>
        <v>0</v>
      </c>
      <c r="Z1022" s="5">
        <v>0</v>
      </c>
      <c r="AA1022" s="5">
        <v>0</v>
      </c>
      <c r="AB1022" s="5">
        <f t="shared" si="171"/>
        <v>0</v>
      </c>
      <c r="AC1022" s="5">
        <v>0</v>
      </c>
      <c r="AD1022" s="5">
        <v>0</v>
      </c>
      <c r="AE1022" s="5">
        <f t="shared" si="172"/>
        <v>0</v>
      </c>
      <c r="AF1022" s="5">
        <v>0</v>
      </c>
      <c r="AG1022" s="6">
        <v>42913</v>
      </c>
      <c r="AH1022" s="5">
        <v>0</v>
      </c>
      <c r="AI1022" s="5">
        <v>0</v>
      </c>
      <c r="AJ1022" s="5">
        <v>0</v>
      </c>
      <c r="AK1022" s="5">
        <f t="shared" si="173"/>
        <v>0</v>
      </c>
      <c r="AL1022" s="5">
        <v>0</v>
      </c>
      <c r="AM1022" s="5">
        <v>0</v>
      </c>
      <c r="AN1022" s="5">
        <f t="shared" si="174"/>
        <v>0</v>
      </c>
      <c r="AO1022" s="5">
        <v>0</v>
      </c>
      <c r="AP1022" s="5">
        <v>1</v>
      </c>
      <c r="AQ1022" s="5">
        <f t="shared" si="175"/>
        <v>1</v>
      </c>
      <c r="AR1022" s="5">
        <v>0</v>
      </c>
      <c r="AS1022" s="6">
        <v>43332</v>
      </c>
      <c r="AT1022" s="5">
        <v>1</v>
      </c>
      <c r="AU1022" s="5">
        <v>0</v>
      </c>
      <c r="AV1022" t="str">
        <f t="shared" si="168"/>
        <v>N</v>
      </c>
      <c r="AW1022" t="s">
        <v>60</v>
      </c>
      <c r="AX1022" t="s">
        <v>61</v>
      </c>
      <c r="AY1022" t="s">
        <v>2655</v>
      </c>
      <c r="AZ1022" t="s">
        <v>2655</v>
      </c>
      <c r="BA1022" t="str">
        <f t="shared" si="169"/>
        <v>N</v>
      </c>
    </row>
    <row r="1023" spans="1:53">
      <c r="A1023" t="s">
        <v>436</v>
      </c>
      <c r="B1023" t="s">
        <v>54</v>
      </c>
      <c r="C1023" t="s">
        <v>89</v>
      </c>
      <c r="D1023">
        <v>2018</v>
      </c>
      <c r="F1023" t="s">
        <v>2692</v>
      </c>
      <c r="G1023" t="s">
        <v>2693</v>
      </c>
      <c r="H1023" t="s">
        <v>2694</v>
      </c>
      <c r="I1023" t="s">
        <v>2695</v>
      </c>
      <c r="J1023" t="s">
        <v>58</v>
      </c>
      <c r="K1023" t="s">
        <v>59</v>
      </c>
      <c r="L1023" s="5">
        <v>0</v>
      </c>
      <c r="M1023" s="5">
        <v>0</v>
      </c>
      <c r="N1023" s="5">
        <f t="shared" si="165"/>
        <v>0</v>
      </c>
      <c r="O1023" s="5">
        <v>0</v>
      </c>
      <c r="P1023" s="5">
        <v>0</v>
      </c>
      <c r="Q1023" s="5">
        <f t="shared" si="166"/>
        <v>0</v>
      </c>
      <c r="R1023" s="5">
        <v>0</v>
      </c>
      <c r="S1023" s="5">
        <v>0</v>
      </c>
      <c r="T1023" s="5">
        <f t="shared" si="167"/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f t="shared" si="170"/>
        <v>0</v>
      </c>
      <c r="Z1023" s="5">
        <v>0</v>
      </c>
      <c r="AA1023" s="5">
        <v>1</v>
      </c>
      <c r="AB1023" s="5">
        <f t="shared" si="171"/>
        <v>1</v>
      </c>
      <c r="AC1023" s="5">
        <v>0</v>
      </c>
      <c r="AD1023" s="5">
        <v>0</v>
      </c>
      <c r="AE1023" s="5">
        <f t="shared" si="172"/>
        <v>0</v>
      </c>
      <c r="AF1023" s="5">
        <v>0</v>
      </c>
      <c r="AG1023" s="6">
        <v>43164</v>
      </c>
      <c r="AH1023" s="5">
        <v>1</v>
      </c>
      <c r="AI1023" s="5">
        <v>0</v>
      </c>
      <c r="AJ1023" s="5">
        <v>0</v>
      </c>
      <c r="AK1023" s="5">
        <f t="shared" si="173"/>
        <v>0</v>
      </c>
      <c r="AL1023" s="5">
        <v>0</v>
      </c>
      <c r="AM1023" s="5">
        <v>1</v>
      </c>
      <c r="AN1023" s="5">
        <f t="shared" si="174"/>
        <v>1</v>
      </c>
      <c r="AO1023" s="5">
        <v>0</v>
      </c>
      <c r="AP1023" s="5">
        <v>0</v>
      </c>
      <c r="AQ1023" s="5">
        <f t="shared" si="175"/>
        <v>0</v>
      </c>
      <c r="AR1023" s="5">
        <v>0</v>
      </c>
      <c r="AS1023" s="6">
        <v>43399</v>
      </c>
      <c r="AT1023" s="5">
        <v>1</v>
      </c>
      <c r="AU1023" s="5">
        <v>0</v>
      </c>
      <c r="AV1023" t="str">
        <f t="shared" si="168"/>
        <v>N</v>
      </c>
      <c r="AW1023" t="s">
        <v>60</v>
      </c>
      <c r="AX1023" t="s">
        <v>61</v>
      </c>
      <c r="AY1023" t="s">
        <v>2637</v>
      </c>
      <c r="AZ1023" t="s">
        <v>2637</v>
      </c>
      <c r="BA1023" t="str">
        <f t="shared" si="169"/>
        <v>N</v>
      </c>
    </row>
    <row r="1024" spans="1:53">
      <c r="A1024" t="s">
        <v>436</v>
      </c>
      <c r="B1024" t="s">
        <v>54</v>
      </c>
      <c r="C1024" t="s">
        <v>89</v>
      </c>
      <c r="D1024">
        <v>2018</v>
      </c>
      <c r="F1024" t="s">
        <v>2696</v>
      </c>
      <c r="G1024" t="s">
        <v>2697</v>
      </c>
      <c r="H1024" t="s">
        <v>2698</v>
      </c>
      <c r="I1024" t="s">
        <v>2699</v>
      </c>
      <c r="J1024" t="s">
        <v>58</v>
      </c>
      <c r="K1024" t="s">
        <v>59</v>
      </c>
      <c r="L1024" s="5">
        <v>0</v>
      </c>
      <c r="M1024" s="5">
        <v>0</v>
      </c>
      <c r="N1024" s="5">
        <f t="shared" si="165"/>
        <v>0</v>
      </c>
      <c r="O1024" s="5">
        <v>0</v>
      </c>
      <c r="P1024" s="5">
        <v>0</v>
      </c>
      <c r="Q1024" s="5">
        <f t="shared" si="166"/>
        <v>0</v>
      </c>
      <c r="R1024" s="5">
        <v>0</v>
      </c>
      <c r="S1024" s="5">
        <v>0</v>
      </c>
      <c r="T1024" s="5">
        <f t="shared" si="167"/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f t="shared" si="170"/>
        <v>0</v>
      </c>
      <c r="Z1024" s="5">
        <v>0</v>
      </c>
      <c r="AA1024" s="5">
        <v>1</v>
      </c>
      <c r="AB1024" s="5">
        <f t="shared" si="171"/>
        <v>1</v>
      </c>
      <c r="AC1024" s="5">
        <v>0</v>
      </c>
      <c r="AD1024" s="5">
        <v>0</v>
      </c>
      <c r="AE1024" s="5">
        <f t="shared" si="172"/>
        <v>0</v>
      </c>
      <c r="AF1024" s="5">
        <v>0</v>
      </c>
      <c r="AG1024" s="6">
        <v>43242</v>
      </c>
      <c r="AH1024" s="5">
        <v>1</v>
      </c>
      <c r="AI1024" s="5">
        <v>0</v>
      </c>
      <c r="AJ1024" s="5">
        <v>0</v>
      </c>
      <c r="AK1024" s="5">
        <f t="shared" si="173"/>
        <v>0</v>
      </c>
      <c r="AL1024" s="5">
        <v>0</v>
      </c>
      <c r="AM1024" s="5">
        <v>1</v>
      </c>
      <c r="AN1024" s="5">
        <f t="shared" si="174"/>
        <v>1</v>
      </c>
      <c r="AO1024" s="5">
        <v>0</v>
      </c>
      <c r="AP1024" s="5">
        <v>0</v>
      </c>
      <c r="AQ1024" s="5">
        <f t="shared" si="175"/>
        <v>0</v>
      </c>
      <c r="AR1024" s="5">
        <v>0</v>
      </c>
      <c r="AS1024" s="6">
        <v>43244</v>
      </c>
      <c r="AT1024" s="5">
        <v>1</v>
      </c>
      <c r="AU1024" s="5">
        <v>0</v>
      </c>
      <c r="AV1024" t="str">
        <f t="shared" si="168"/>
        <v>N</v>
      </c>
      <c r="AW1024" t="s">
        <v>60</v>
      </c>
      <c r="AX1024" t="s">
        <v>61</v>
      </c>
      <c r="AY1024" t="s">
        <v>2637</v>
      </c>
      <c r="AZ1024" t="s">
        <v>2637</v>
      </c>
      <c r="BA1024" t="str">
        <f t="shared" si="169"/>
        <v>N</v>
      </c>
    </row>
    <row r="1025" spans="1:53">
      <c r="A1025" t="s">
        <v>436</v>
      </c>
      <c r="B1025" t="s">
        <v>54</v>
      </c>
      <c r="C1025" t="s">
        <v>89</v>
      </c>
      <c r="D1025">
        <v>2018</v>
      </c>
      <c r="F1025" t="s">
        <v>2700</v>
      </c>
      <c r="G1025" t="s">
        <v>2701</v>
      </c>
      <c r="H1025" t="s">
        <v>2702</v>
      </c>
      <c r="I1025" t="s">
        <v>2703</v>
      </c>
      <c r="J1025" t="s">
        <v>58</v>
      </c>
      <c r="K1025" t="s">
        <v>59</v>
      </c>
      <c r="L1025" s="5">
        <v>0</v>
      </c>
      <c r="M1025" s="5">
        <v>0</v>
      </c>
      <c r="N1025" s="5">
        <f t="shared" si="165"/>
        <v>0</v>
      </c>
      <c r="O1025" s="5">
        <v>0</v>
      </c>
      <c r="P1025" s="5">
        <v>0</v>
      </c>
      <c r="Q1025" s="5">
        <f t="shared" si="166"/>
        <v>0</v>
      </c>
      <c r="R1025" s="5">
        <v>0</v>
      </c>
      <c r="S1025" s="5">
        <v>0</v>
      </c>
      <c r="T1025" s="5">
        <f t="shared" si="167"/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f t="shared" si="170"/>
        <v>0</v>
      </c>
      <c r="Z1025" s="5">
        <v>0</v>
      </c>
      <c r="AA1025" s="5">
        <v>1</v>
      </c>
      <c r="AB1025" s="5">
        <f t="shared" si="171"/>
        <v>1</v>
      </c>
      <c r="AC1025" s="5">
        <v>0</v>
      </c>
      <c r="AD1025" s="5">
        <v>0</v>
      </c>
      <c r="AE1025" s="5">
        <f t="shared" si="172"/>
        <v>0</v>
      </c>
      <c r="AF1025" s="5">
        <v>0</v>
      </c>
      <c r="AG1025" s="6">
        <v>43181</v>
      </c>
      <c r="AH1025" s="5">
        <v>1</v>
      </c>
      <c r="AI1025" s="5">
        <v>0</v>
      </c>
      <c r="AJ1025" s="5">
        <v>0</v>
      </c>
      <c r="AK1025" s="5">
        <f t="shared" si="173"/>
        <v>0</v>
      </c>
      <c r="AL1025" s="5">
        <v>0</v>
      </c>
      <c r="AM1025" s="5">
        <v>1</v>
      </c>
      <c r="AN1025" s="5">
        <f t="shared" si="174"/>
        <v>1</v>
      </c>
      <c r="AO1025" s="5">
        <v>0</v>
      </c>
      <c r="AP1025" s="5">
        <v>0</v>
      </c>
      <c r="AQ1025" s="5">
        <f t="shared" si="175"/>
        <v>0</v>
      </c>
      <c r="AR1025" s="5">
        <v>0</v>
      </c>
      <c r="AS1025" s="6">
        <v>43270</v>
      </c>
      <c r="AT1025" s="5">
        <v>1</v>
      </c>
      <c r="AU1025" s="5">
        <v>0</v>
      </c>
      <c r="AV1025" t="str">
        <f t="shared" si="168"/>
        <v>N</v>
      </c>
      <c r="AW1025" t="s">
        <v>60</v>
      </c>
      <c r="AX1025" t="s">
        <v>61</v>
      </c>
      <c r="AY1025" t="s">
        <v>2637</v>
      </c>
      <c r="AZ1025" t="s">
        <v>2637</v>
      </c>
      <c r="BA1025" t="str">
        <f t="shared" si="169"/>
        <v>N</v>
      </c>
    </row>
    <row r="1026" spans="1:53">
      <c r="A1026" t="s">
        <v>436</v>
      </c>
      <c r="B1026" t="s">
        <v>54</v>
      </c>
      <c r="C1026" t="s">
        <v>89</v>
      </c>
      <c r="D1026">
        <v>2018</v>
      </c>
      <c r="F1026" t="s">
        <v>2704</v>
      </c>
      <c r="G1026" t="s">
        <v>2705</v>
      </c>
      <c r="H1026" t="s">
        <v>2706</v>
      </c>
      <c r="I1026" t="s">
        <v>2707</v>
      </c>
      <c r="J1026" t="s">
        <v>58</v>
      </c>
      <c r="K1026" t="s">
        <v>59</v>
      </c>
      <c r="L1026" s="5">
        <v>0</v>
      </c>
      <c r="M1026" s="5">
        <v>0</v>
      </c>
      <c r="N1026" s="5">
        <f t="shared" ref="N1026:N1089" si="176">L1026+M1026</f>
        <v>0</v>
      </c>
      <c r="O1026" s="5">
        <v>0</v>
      </c>
      <c r="P1026" s="5">
        <v>0</v>
      </c>
      <c r="Q1026" s="5">
        <f t="shared" ref="Q1026:Q1089" si="177">O1026+P1026</f>
        <v>0</v>
      </c>
      <c r="R1026" s="5">
        <v>0</v>
      </c>
      <c r="S1026" s="5">
        <v>0</v>
      </c>
      <c r="T1026" s="5">
        <f t="shared" ref="T1026:T1089" si="178">R1026+S1026</f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f t="shared" si="170"/>
        <v>0</v>
      </c>
      <c r="Z1026" s="5">
        <v>0</v>
      </c>
      <c r="AA1026" s="5">
        <v>1</v>
      </c>
      <c r="AB1026" s="5">
        <f t="shared" si="171"/>
        <v>1</v>
      </c>
      <c r="AC1026" s="5">
        <v>0</v>
      </c>
      <c r="AD1026" s="5">
        <v>0</v>
      </c>
      <c r="AE1026" s="5">
        <f t="shared" si="172"/>
        <v>0</v>
      </c>
      <c r="AF1026" s="5">
        <v>0</v>
      </c>
      <c r="AG1026" s="6">
        <v>43368</v>
      </c>
      <c r="AH1026" s="5">
        <v>1</v>
      </c>
      <c r="AI1026" s="5">
        <v>0</v>
      </c>
      <c r="AJ1026" s="5">
        <v>0</v>
      </c>
      <c r="AK1026" s="5">
        <f t="shared" si="173"/>
        <v>0</v>
      </c>
      <c r="AL1026" s="5">
        <v>0</v>
      </c>
      <c r="AM1026" s="5">
        <v>1</v>
      </c>
      <c r="AN1026" s="5">
        <f t="shared" si="174"/>
        <v>1</v>
      </c>
      <c r="AO1026" s="5">
        <v>0</v>
      </c>
      <c r="AP1026" s="5">
        <v>0</v>
      </c>
      <c r="AQ1026" s="5">
        <f t="shared" si="175"/>
        <v>0</v>
      </c>
      <c r="AR1026" s="5">
        <v>0</v>
      </c>
      <c r="AS1026" s="6">
        <v>43430</v>
      </c>
      <c r="AT1026" s="5">
        <v>1</v>
      </c>
      <c r="AU1026" s="5">
        <v>0</v>
      </c>
      <c r="AV1026" t="str">
        <f t="shared" ref="AV1026:AV1089" si="179">IF(AU1026 &gt; 0, "Y", "N")</f>
        <v>N</v>
      </c>
      <c r="AW1026" t="s">
        <v>60</v>
      </c>
      <c r="AX1026" t="s">
        <v>61</v>
      </c>
      <c r="AY1026" t="s">
        <v>2637</v>
      </c>
      <c r="AZ1026" t="s">
        <v>2637</v>
      </c>
      <c r="BA1026" t="str">
        <f t="shared" ref="BA1026:BA1089" si="180">IF(OR(L1026&gt;0, O1026&gt;0, R1026&gt;0, W1026&gt;0, Z1026&gt;0, AC1026&gt;0, AI1026&gt;0, AL1026&gt;0, AO1026&gt;0, M1026&gt;0), "Y", "N")</f>
        <v>N</v>
      </c>
    </row>
    <row r="1027" spans="1:53">
      <c r="A1027" t="s">
        <v>436</v>
      </c>
      <c r="B1027" t="s">
        <v>54</v>
      </c>
      <c r="C1027" t="s">
        <v>89</v>
      </c>
      <c r="D1027">
        <v>2018</v>
      </c>
      <c r="F1027" t="s">
        <v>2708</v>
      </c>
      <c r="G1027" t="s">
        <v>2709</v>
      </c>
      <c r="H1027" t="s">
        <v>2710</v>
      </c>
      <c r="I1027" t="s">
        <v>2711</v>
      </c>
      <c r="J1027" t="s">
        <v>58</v>
      </c>
      <c r="K1027" t="s">
        <v>59</v>
      </c>
      <c r="L1027" s="5">
        <v>0</v>
      </c>
      <c r="M1027" s="5">
        <v>0</v>
      </c>
      <c r="N1027" s="5">
        <f t="shared" si="176"/>
        <v>0</v>
      </c>
      <c r="O1027" s="5">
        <v>0</v>
      </c>
      <c r="P1027" s="5">
        <v>0</v>
      </c>
      <c r="Q1027" s="5">
        <f t="shared" si="177"/>
        <v>0</v>
      </c>
      <c r="R1027" s="5">
        <v>0</v>
      </c>
      <c r="S1027" s="5">
        <v>0</v>
      </c>
      <c r="T1027" s="5">
        <f t="shared" si="178"/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f t="shared" ref="Y1027:Y1090" si="181">W1027+X1027</f>
        <v>0</v>
      </c>
      <c r="Z1027" s="5">
        <v>0</v>
      </c>
      <c r="AA1027" s="5">
        <v>1</v>
      </c>
      <c r="AB1027" s="5">
        <f t="shared" ref="AB1027:AB1090" si="182">SUM(Z1027:AA1027)</f>
        <v>1</v>
      </c>
      <c r="AC1027" s="5">
        <v>0</v>
      </c>
      <c r="AD1027" s="5">
        <v>0</v>
      </c>
      <c r="AE1027" s="5">
        <f t="shared" ref="AE1027:AE1090" si="183">SUM(AC1027:AD1027)</f>
        <v>0</v>
      </c>
      <c r="AF1027" s="5">
        <v>0</v>
      </c>
      <c r="AG1027" s="6">
        <v>43283</v>
      </c>
      <c r="AH1027" s="5">
        <v>1</v>
      </c>
      <c r="AI1027" s="5">
        <v>0</v>
      </c>
      <c r="AJ1027" s="5">
        <v>0</v>
      </c>
      <c r="AK1027" s="5">
        <f t="shared" ref="AK1027:AK1090" si="184">SUM(AI1027:AJ1027)</f>
        <v>0</v>
      </c>
      <c r="AL1027" s="5">
        <v>0</v>
      </c>
      <c r="AM1027" s="5">
        <v>1</v>
      </c>
      <c r="AN1027" s="5">
        <f t="shared" ref="AN1027:AN1090" si="185">SUM(AL1027:AM1027)</f>
        <v>1</v>
      </c>
      <c r="AO1027" s="5">
        <v>0</v>
      </c>
      <c r="AP1027" s="5">
        <v>0</v>
      </c>
      <c r="AQ1027" s="5">
        <f t="shared" ref="AQ1027:AQ1090" si="186">SUM(AO1027:AP1027)</f>
        <v>0</v>
      </c>
      <c r="AR1027" s="5">
        <v>0</v>
      </c>
      <c r="AS1027" s="6">
        <v>43314</v>
      </c>
      <c r="AT1027" s="5">
        <v>1</v>
      </c>
      <c r="AU1027" s="5">
        <v>0</v>
      </c>
      <c r="AV1027" t="str">
        <f t="shared" si="179"/>
        <v>N</v>
      </c>
      <c r="AW1027" t="s">
        <v>60</v>
      </c>
      <c r="AX1027" t="s">
        <v>61</v>
      </c>
      <c r="AY1027" t="s">
        <v>2637</v>
      </c>
      <c r="AZ1027" t="s">
        <v>2637</v>
      </c>
      <c r="BA1027" t="str">
        <f t="shared" si="180"/>
        <v>N</v>
      </c>
    </row>
    <row r="1028" spans="1:53">
      <c r="A1028" t="s">
        <v>436</v>
      </c>
      <c r="B1028" t="s">
        <v>54</v>
      </c>
      <c r="C1028" t="s">
        <v>89</v>
      </c>
      <c r="D1028">
        <v>2018</v>
      </c>
      <c r="F1028" t="s">
        <v>2712</v>
      </c>
      <c r="G1028" t="s">
        <v>2713</v>
      </c>
      <c r="H1028" t="s">
        <v>2714</v>
      </c>
      <c r="I1028" t="s">
        <v>2715</v>
      </c>
      <c r="J1028" t="s">
        <v>58</v>
      </c>
      <c r="K1028" t="s">
        <v>59</v>
      </c>
      <c r="L1028" s="5">
        <v>0</v>
      </c>
      <c r="M1028" s="5">
        <v>0</v>
      </c>
      <c r="N1028" s="5">
        <f t="shared" si="176"/>
        <v>0</v>
      </c>
      <c r="O1028" s="5">
        <v>0</v>
      </c>
      <c r="P1028" s="5">
        <v>0</v>
      </c>
      <c r="Q1028" s="5">
        <f t="shared" si="177"/>
        <v>0</v>
      </c>
      <c r="R1028" s="5">
        <v>0</v>
      </c>
      <c r="S1028" s="5">
        <v>0</v>
      </c>
      <c r="T1028" s="5">
        <f t="shared" si="178"/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f t="shared" si="181"/>
        <v>0</v>
      </c>
      <c r="Z1028" s="5">
        <v>0</v>
      </c>
      <c r="AA1028" s="5">
        <v>1</v>
      </c>
      <c r="AB1028" s="5">
        <f t="shared" si="182"/>
        <v>1</v>
      </c>
      <c r="AC1028" s="5">
        <v>0</v>
      </c>
      <c r="AD1028" s="5">
        <v>0</v>
      </c>
      <c r="AE1028" s="5">
        <f t="shared" si="183"/>
        <v>0</v>
      </c>
      <c r="AF1028" s="5">
        <v>0</v>
      </c>
      <c r="AG1028" s="6">
        <v>43265</v>
      </c>
      <c r="AH1028" s="5">
        <v>1</v>
      </c>
      <c r="AI1028" s="5">
        <v>0</v>
      </c>
      <c r="AJ1028" s="5">
        <v>0</v>
      </c>
      <c r="AK1028" s="5">
        <f t="shared" si="184"/>
        <v>0</v>
      </c>
      <c r="AL1028" s="5">
        <v>0</v>
      </c>
      <c r="AM1028" s="5">
        <v>1</v>
      </c>
      <c r="AN1028" s="5">
        <f t="shared" si="185"/>
        <v>1</v>
      </c>
      <c r="AO1028" s="5">
        <v>0</v>
      </c>
      <c r="AP1028" s="5">
        <v>0</v>
      </c>
      <c r="AQ1028" s="5">
        <f t="shared" si="186"/>
        <v>0</v>
      </c>
      <c r="AR1028" s="5">
        <v>0</v>
      </c>
      <c r="AS1028" s="6">
        <v>43368</v>
      </c>
      <c r="AT1028" s="5">
        <v>1</v>
      </c>
      <c r="AU1028" s="5">
        <v>0</v>
      </c>
      <c r="AV1028" t="str">
        <f t="shared" si="179"/>
        <v>N</v>
      </c>
      <c r="AW1028" t="s">
        <v>60</v>
      </c>
      <c r="AX1028" t="s">
        <v>61</v>
      </c>
      <c r="AY1028" t="s">
        <v>2637</v>
      </c>
      <c r="AZ1028" t="s">
        <v>2637</v>
      </c>
      <c r="BA1028" t="str">
        <f t="shared" si="180"/>
        <v>N</v>
      </c>
    </row>
    <row r="1029" spans="1:53">
      <c r="A1029" t="s">
        <v>436</v>
      </c>
      <c r="B1029" t="s">
        <v>54</v>
      </c>
      <c r="C1029" t="s">
        <v>89</v>
      </c>
      <c r="D1029">
        <v>2018</v>
      </c>
      <c r="F1029" t="s">
        <v>2611</v>
      </c>
      <c r="G1029" t="s">
        <v>2612</v>
      </c>
      <c r="H1029" t="s">
        <v>2716</v>
      </c>
      <c r="I1029" t="s">
        <v>2717</v>
      </c>
      <c r="J1029" t="s">
        <v>58</v>
      </c>
      <c r="K1029" t="s">
        <v>59</v>
      </c>
      <c r="L1029" s="5">
        <v>0</v>
      </c>
      <c r="M1029" s="5">
        <v>0</v>
      </c>
      <c r="N1029" s="5">
        <f t="shared" si="176"/>
        <v>0</v>
      </c>
      <c r="O1029" s="5">
        <v>0</v>
      </c>
      <c r="P1029" s="5">
        <v>0</v>
      </c>
      <c r="Q1029" s="5">
        <f t="shared" si="177"/>
        <v>0</v>
      </c>
      <c r="R1029" s="5">
        <v>0</v>
      </c>
      <c r="S1029" s="5">
        <v>0</v>
      </c>
      <c r="T1029" s="5">
        <f t="shared" si="178"/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f t="shared" si="181"/>
        <v>0</v>
      </c>
      <c r="Z1029" s="5">
        <v>0</v>
      </c>
      <c r="AA1029" s="5">
        <v>1</v>
      </c>
      <c r="AB1029" s="5">
        <f t="shared" si="182"/>
        <v>1</v>
      </c>
      <c r="AC1029" s="5">
        <v>0</v>
      </c>
      <c r="AD1029" s="5">
        <v>0</v>
      </c>
      <c r="AE1029" s="5">
        <f t="shared" si="183"/>
        <v>0</v>
      </c>
      <c r="AF1029" s="5">
        <v>0</v>
      </c>
      <c r="AG1029" s="6">
        <v>43236</v>
      </c>
      <c r="AH1029" s="5">
        <v>1</v>
      </c>
      <c r="AI1029" s="5">
        <v>0</v>
      </c>
      <c r="AJ1029" s="5">
        <v>0</v>
      </c>
      <c r="AK1029" s="5">
        <f t="shared" si="184"/>
        <v>0</v>
      </c>
      <c r="AL1029" s="5">
        <v>0</v>
      </c>
      <c r="AM1029" s="5">
        <v>1</v>
      </c>
      <c r="AN1029" s="5">
        <f t="shared" si="185"/>
        <v>1</v>
      </c>
      <c r="AO1029" s="5">
        <v>0</v>
      </c>
      <c r="AP1029" s="5">
        <v>0</v>
      </c>
      <c r="AQ1029" s="5">
        <f t="shared" si="186"/>
        <v>0</v>
      </c>
      <c r="AR1029" s="5">
        <v>0</v>
      </c>
      <c r="AS1029" s="6">
        <v>43431</v>
      </c>
      <c r="AT1029" s="5">
        <v>1</v>
      </c>
      <c r="AU1029" s="5">
        <v>0</v>
      </c>
      <c r="AV1029" t="str">
        <f t="shared" si="179"/>
        <v>N</v>
      </c>
      <c r="AW1029" t="s">
        <v>60</v>
      </c>
      <c r="AX1029" t="s">
        <v>61</v>
      </c>
      <c r="AY1029" t="s">
        <v>2637</v>
      </c>
      <c r="AZ1029" t="s">
        <v>2637</v>
      </c>
      <c r="BA1029" t="str">
        <f t="shared" si="180"/>
        <v>N</v>
      </c>
    </row>
    <row r="1030" spans="1:53">
      <c r="A1030" t="s">
        <v>436</v>
      </c>
      <c r="B1030" t="s">
        <v>54</v>
      </c>
      <c r="C1030" t="s">
        <v>89</v>
      </c>
      <c r="D1030">
        <v>2018</v>
      </c>
      <c r="F1030" t="s">
        <v>2718</v>
      </c>
      <c r="G1030" t="s">
        <v>2719</v>
      </c>
      <c r="H1030" t="s">
        <v>2720</v>
      </c>
      <c r="I1030" t="s">
        <v>2721</v>
      </c>
      <c r="J1030" t="s">
        <v>58</v>
      </c>
      <c r="K1030" t="s">
        <v>59</v>
      </c>
      <c r="L1030" s="5">
        <v>0</v>
      </c>
      <c r="M1030" s="5">
        <v>0</v>
      </c>
      <c r="N1030" s="5">
        <f t="shared" si="176"/>
        <v>0</v>
      </c>
      <c r="O1030" s="5">
        <v>0</v>
      </c>
      <c r="P1030" s="5">
        <v>0</v>
      </c>
      <c r="Q1030" s="5">
        <f t="shared" si="177"/>
        <v>0</v>
      </c>
      <c r="R1030" s="5">
        <v>0</v>
      </c>
      <c r="S1030" s="5">
        <v>0</v>
      </c>
      <c r="T1030" s="5">
        <f t="shared" si="178"/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f t="shared" si="181"/>
        <v>0</v>
      </c>
      <c r="Z1030" s="5">
        <v>0</v>
      </c>
      <c r="AA1030" s="5">
        <v>1</v>
      </c>
      <c r="AB1030" s="5">
        <f t="shared" si="182"/>
        <v>1</v>
      </c>
      <c r="AC1030" s="5">
        <v>0</v>
      </c>
      <c r="AD1030" s="5">
        <v>0</v>
      </c>
      <c r="AE1030" s="5">
        <f t="shared" si="183"/>
        <v>0</v>
      </c>
      <c r="AF1030" s="5">
        <v>0</v>
      </c>
      <c r="AG1030" s="6">
        <v>43342</v>
      </c>
      <c r="AH1030" s="5">
        <v>1</v>
      </c>
      <c r="AI1030" s="5">
        <v>0</v>
      </c>
      <c r="AJ1030" s="5">
        <v>0</v>
      </c>
      <c r="AK1030" s="5">
        <f t="shared" si="184"/>
        <v>0</v>
      </c>
      <c r="AL1030" s="5">
        <v>0</v>
      </c>
      <c r="AM1030" s="5">
        <v>1</v>
      </c>
      <c r="AN1030" s="5">
        <f t="shared" si="185"/>
        <v>1</v>
      </c>
      <c r="AO1030" s="5">
        <v>0</v>
      </c>
      <c r="AP1030" s="5">
        <v>0</v>
      </c>
      <c r="AQ1030" s="5">
        <f t="shared" si="186"/>
        <v>0</v>
      </c>
      <c r="AR1030" s="5">
        <v>0</v>
      </c>
      <c r="AS1030" s="6">
        <v>43424</v>
      </c>
      <c r="AT1030" s="5">
        <v>1</v>
      </c>
      <c r="AU1030" s="5">
        <v>0</v>
      </c>
      <c r="AV1030" t="str">
        <f t="shared" si="179"/>
        <v>N</v>
      </c>
      <c r="AW1030" t="s">
        <v>60</v>
      </c>
      <c r="AX1030" t="s">
        <v>61</v>
      </c>
      <c r="AY1030" t="s">
        <v>2637</v>
      </c>
      <c r="AZ1030" t="s">
        <v>2637</v>
      </c>
      <c r="BA1030" t="str">
        <f t="shared" si="180"/>
        <v>N</v>
      </c>
    </row>
    <row r="1031" spans="1:53">
      <c r="A1031" t="s">
        <v>436</v>
      </c>
      <c r="B1031" t="s">
        <v>54</v>
      </c>
      <c r="C1031" t="s">
        <v>89</v>
      </c>
      <c r="D1031">
        <v>2018</v>
      </c>
      <c r="F1031" t="s">
        <v>2722</v>
      </c>
      <c r="G1031" t="s">
        <v>2723</v>
      </c>
      <c r="H1031" t="s">
        <v>2724</v>
      </c>
      <c r="I1031" t="s">
        <v>2725</v>
      </c>
      <c r="J1031" t="s">
        <v>58</v>
      </c>
      <c r="K1031" t="s">
        <v>59</v>
      </c>
      <c r="L1031" s="5">
        <v>0</v>
      </c>
      <c r="M1031" s="5">
        <v>0</v>
      </c>
      <c r="N1031" s="5">
        <f t="shared" si="176"/>
        <v>0</v>
      </c>
      <c r="O1031" s="5">
        <v>0</v>
      </c>
      <c r="P1031" s="5">
        <v>0</v>
      </c>
      <c r="Q1031" s="5">
        <f t="shared" si="177"/>
        <v>0</v>
      </c>
      <c r="R1031" s="5">
        <v>0</v>
      </c>
      <c r="S1031" s="5">
        <v>0</v>
      </c>
      <c r="T1031" s="5">
        <f t="shared" si="178"/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f t="shared" si="181"/>
        <v>0</v>
      </c>
      <c r="Z1031" s="5">
        <v>0</v>
      </c>
      <c r="AA1031" s="5">
        <v>1</v>
      </c>
      <c r="AB1031" s="5">
        <f t="shared" si="182"/>
        <v>1</v>
      </c>
      <c r="AC1031" s="5">
        <v>0</v>
      </c>
      <c r="AD1031" s="5">
        <v>0</v>
      </c>
      <c r="AE1031" s="5">
        <f t="shared" si="183"/>
        <v>0</v>
      </c>
      <c r="AF1031" s="5">
        <v>0</v>
      </c>
      <c r="AG1031" s="6">
        <v>43304</v>
      </c>
      <c r="AH1031" s="5">
        <v>1</v>
      </c>
      <c r="AI1031" s="5">
        <v>0</v>
      </c>
      <c r="AJ1031" s="5">
        <v>0</v>
      </c>
      <c r="AK1031" s="5">
        <f t="shared" si="184"/>
        <v>0</v>
      </c>
      <c r="AL1031" s="5">
        <v>0</v>
      </c>
      <c r="AM1031" s="5">
        <v>1</v>
      </c>
      <c r="AN1031" s="5">
        <f t="shared" si="185"/>
        <v>1</v>
      </c>
      <c r="AO1031" s="5">
        <v>0</v>
      </c>
      <c r="AP1031" s="5">
        <v>0</v>
      </c>
      <c r="AQ1031" s="5">
        <f t="shared" si="186"/>
        <v>0</v>
      </c>
      <c r="AR1031" s="5">
        <v>0</v>
      </c>
      <c r="AS1031" s="6">
        <v>43361</v>
      </c>
      <c r="AT1031" s="5">
        <v>1</v>
      </c>
      <c r="AU1031" s="5">
        <v>0</v>
      </c>
      <c r="AV1031" t="str">
        <f t="shared" si="179"/>
        <v>N</v>
      </c>
      <c r="AW1031" t="s">
        <v>60</v>
      </c>
      <c r="AX1031" t="s">
        <v>61</v>
      </c>
      <c r="AY1031" t="s">
        <v>2637</v>
      </c>
      <c r="AZ1031" t="s">
        <v>2637</v>
      </c>
      <c r="BA1031" t="str">
        <f t="shared" si="180"/>
        <v>N</v>
      </c>
    </row>
    <row r="1032" spans="1:53">
      <c r="A1032" t="s">
        <v>436</v>
      </c>
      <c r="B1032" t="s">
        <v>54</v>
      </c>
      <c r="C1032" t="s">
        <v>89</v>
      </c>
      <c r="D1032">
        <v>2018</v>
      </c>
      <c r="F1032" t="s">
        <v>2726</v>
      </c>
      <c r="G1032" t="s">
        <v>2727</v>
      </c>
      <c r="H1032" t="s">
        <v>2728</v>
      </c>
      <c r="I1032" t="s">
        <v>2729</v>
      </c>
      <c r="J1032" t="s">
        <v>58</v>
      </c>
      <c r="K1032" t="s">
        <v>59</v>
      </c>
      <c r="L1032" s="5">
        <v>0</v>
      </c>
      <c r="M1032" s="5">
        <v>0</v>
      </c>
      <c r="N1032" s="5">
        <f t="shared" si="176"/>
        <v>0</v>
      </c>
      <c r="O1032" s="5">
        <v>0</v>
      </c>
      <c r="P1032" s="5">
        <v>0</v>
      </c>
      <c r="Q1032" s="5">
        <f t="shared" si="177"/>
        <v>0</v>
      </c>
      <c r="R1032" s="5">
        <v>0</v>
      </c>
      <c r="S1032" s="5">
        <v>0</v>
      </c>
      <c r="T1032" s="5">
        <f t="shared" si="178"/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f t="shared" si="181"/>
        <v>0</v>
      </c>
      <c r="Z1032" s="5">
        <v>0</v>
      </c>
      <c r="AA1032" s="5">
        <v>1</v>
      </c>
      <c r="AB1032" s="5">
        <f t="shared" si="182"/>
        <v>1</v>
      </c>
      <c r="AC1032" s="5">
        <v>0</v>
      </c>
      <c r="AD1032" s="5">
        <v>0</v>
      </c>
      <c r="AE1032" s="5">
        <f t="shared" si="183"/>
        <v>0</v>
      </c>
      <c r="AF1032" s="5">
        <v>0</v>
      </c>
      <c r="AG1032" s="6">
        <v>43221</v>
      </c>
      <c r="AH1032" s="5">
        <v>1</v>
      </c>
      <c r="AI1032" s="5">
        <v>0</v>
      </c>
      <c r="AJ1032" s="5">
        <v>0</v>
      </c>
      <c r="AK1032" s="5">
        <f t="shared" si="184"/>
        <v>0</v>
      </c>
      <c r="AL1032" s="5">
        <v>0</v>
      </c>
      <c r="AM1032" s="5">
        <v>1</v>
      </c>
      <c r="AN1032" s="5">
        <f t="shared" si="185"/>
        <v>1</v>
      </c>
      <c r="AO1032" s="5">
        <v>0</v>
      </c>
      <c r="AP1032" s="5">
        <v>0</v>
      </c>
      <c r="AQ1032" s="5">
        <f t="shared" si="186"/>
        <v>0</v>
      </c>
      <c r="AR1032" s="5">
        <v>0</v>
      </c>
      <c r="AS1032" s="6">
        <v>43392</v>
      </c>
      <c r="AT1032" s="5">
        <v>1</v>
      </c>
      <c r="AU1032" s="5">
        <v>0</v>
      </c>
      <c r="AV1032" t="str">
        <f t="shared" si="179"/>
        <v>N</v>
      </c>
      <c r="AW1032" t="s">
        <v>60</v>
      </c>
      <c r="AX1032" t="s">
        <v>61</v>
      </c>
      <c r="AY1032" t="s">
        <v>2637</v>
      </c>
      <c r="AZ1032" t="s">
        <v>2637</v>
      </c>
      <c r="BA1032" t="str">
        <f t="shared" si="180"/>
        <v>N</v>
      </c>
    </row>
    <row r="1033" spans="1:53">
      <c r="A1033" t="s">
        <v>436</v>
      </c>
      <c r="B1033" t="s">
        <v>54</v>
      </c>
      <c r="C1033" t="s">
        <v>89</v>
      </c>
      <c r="D1033">
        <v>2018</v>
      </c>
      <c r="F1033" t="s">
        <v>2730</v>
      </c>
      <c r="G1033" t="s">
        <v>2731</v>
      </c>
      <c r="H1033" t="s">
        <v>2732</v>
      </c>
      <c r="I1033" t="s">
        <v>2733</v>
      </c>
      <c r="J1033" t="s">
        <v>58</v>
      </c>
      <c r="K1033" t="s">
        <v>59</v>
      </c>
      <c r="L1033" s="5">
        <v>0</v>
      </c>
      <c r="M1033" s="5">
        <v>0</v>
      </c>
      <c r="N1033" s="5">
        <f t="shared" si="176"/>
        <v>0</v>
      </c>
      <c r="O1033" s="5">
        <v>0</v>
      </c>
      <c r="P1033" s="5">
        <v>0</v>
      </c>
      <c r="Q1033" s="5">
        <f t="shared" si="177"/>
        <v>0</v>
      </c>
      <c r="R1033" s="5">
        <v>0</v>
      </c>
      <c r="S1033" s="5">
        <v>0</v>
      </c>
      <c r="T1033" s="5">
        <f t="shared" si="178"/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f t="shared" si="181"/>
        <v>0</v>
      </c>
      <c r="Z1033" s="5">
        <v>0</v>
      </c>
      <c r="AA1033" s="5">
        <v>1</v>
      </c>
      <c r="AB1033" s="5">
        <f t="shared" si="182"/>
        <v>1</v>
      </c>
      <c r="AC1033" s="5">
        <v>0</v>
      </c>
      <c r="AD1033" s="5">
        <v>0</v>
      </c>
      <c r="AE1033" s="5">
        <f t="shared" si="183"/>
        <v>0</v>
      </c>
      <c r="AF1033" s="5">
        <v>0</v>
      </c>
      <c r="AG1033" s="6">
        <v>43133</v>
      </c>
      <c r="AH1033" s="5">
        <v>1</v>
      </c>
      <c r="AI1033" s="5">
        <v>0</v>
      </c>
      <c r="AJ1033" s="5">
        <v>0</v>
      </c>
      <c r="AK1033" s="5">
        <f t="shared" si="184"/>
        <v>0</v>
      </c>
      <c r="AL1033" s="5">
        <v>0</v>
      </c>
      <c r="AM1033" s="5">
        <v>1</v>
      </c>
      <c r="AN1033" s="5">
        <f t="shared" si="185"/>
        <v>1</v>
      </c>
      <c r="AO1033" s="5">
        <v>0</v>
      </c>
      <c r="AP1033" s="5">
        <v>0</v>
      </c>
      <c r="AQ1033" s="5">
        <f t="shared" si="186"/>
        <v>0</v>
      </c>
      <c r="AR1033" s="5">
        <v>0</v>
      </c>
      <c r="AS1033" s="6">
        <v>43206</v>
      </c>
      <c r="AT1033" s="5">
        <v>1</v>
      </c>
      <c r="AU1033" s="5">
        <v>0</v>
      </c>
      <c r="AV1033" t="str">
        <f t="shared" si="179"/>
        <v>N</v>
      </c>
      <c r="AW1033" t="s">
        <v>60</v>
      </c>
      <c r="AX1033" t="s">
        <v>61</v>
      </c>
      <c r="AY1033" t="s">
        <v>2637</v>
      </c>
      <c r="AZ1033" t="s">
        <v>2637</v>
      </c>
      <c r="BA1033" t="str">
        <f t="shared" si="180"/>
        <v>N</v>
      </c>
    </row>
    <row r="1034" spans="1:53">
      <c r="A1034" t="s">
        <v>454</v>
      </c>
      <c r="B1034" t="s">
        <v>54</v>
      </c>
      <c r="C1034" t="s">
        <v>55</v>
      </c>
      <c r="D1034">
        <v>2018</v>
      </c>
      <c r="F1034" t="s">
        <v>2734</v>
      </c>
      <c r="G1034" t="s">
        <v>2735</v>
      </c>
      <c r="H1034" t="s">
        <v>1813</v>
      </c>
      <c r="I1034">
        <v>22465</v>
      </c>
      <c r="J1034" t="s">
        <v>470</v>
      </c>
      <c r="K1034" t="s">
        <v>59</v>
      </c>
      <c r="L1034" s="5">
        <v>0</v>
      </c>
      <c r="M1034" s="5">
        <v>0</v>
      </c>
      <c r="N1034" s="5">
        <f t="shared" si="176"/>
        <v>0</v>
      </c>
      <c r="O1034" s="5">
        <v>0</v>
      </c>
      <c r="P1034" s="5">
        <v>0</v>
      </c>
      <c r="Q1034" s="5">
        <f t="shared" si="177"/>
        <v>0</v>
      </c>
      <c r="R1034" s="5">
        <v>0</v>
      </c>
      <c r="S1034" s="5">
        <v>0</v>
      </c>
      <c r="T1034" s="5">
        <f t="shared" si="178"/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f t="shared" si="181"/>
        <v>0</v>
      </c>
      <c r="Z1034" s="5">
        <v>0</v>
      </c>
      <c r="AA1034" s="5">
        <v>0</v>
      </c>
      <c r="AB1034" s="5">
        <f t="shared" si="182"/>
        <v>0</v>
      </c>
      <c r="AC1034" s="5">
        <v>0</v>
      </c>
      <c r="AD1034" s="5">
        <v>0</v>
      </c>
      <c r="AE1034" s="5">
        <f t="shared" si="183"/>
        <v>0</v>
      </c>
      <c r="AF1034" s="5">
        <v>0</v>
      </c>
      <c r="AG1034" s="6"/>
      <c r="AH1034" s="5">
        <v>0</v>
      </c>
      <c r="AI1034" s="5">
        <v>0</v>
      </c>
      <c r="AJ1034" s="5">
        <v>0</v>
      </c>
      <c r="AK1034" s="5">
        <f t="shared" si="184"/>
        <v>0</v>
      </c>
      <c r="AL1034" s="5">
        <v>0</v>
      </c>
      <c r="AM1034" s="5">
        <v>1</v>
      </c>
      <c r="AN1034" s="5">
        <f t="shared" si="185"/>
        <v>1</v>
      </c>
      <c r="AO1034" s="5">
        <v>0</v>
      </c>
      <c r="AP1034" s="5">
        <v>0</v>
      </c>
      <c r="AQ1034" s="5">
        <f t="shared" si="186"/>
        <v>0</v>
      </c>
      <c r="AR1034" s="5">
        <v>0</v>
      </c>
      <c r="AS1034" s="6">
        <v>43340</v>
      </c>
      <c r="AT1034" s="5">
        <v>1</v>
      </c>
      <c r="AU1034" s="5">
        <v>0</v>
      </c>
      <c r="AV1034" t="str">
        <f t="shared" si="179"/>
        <v>N</v>
      </c>
      <c r="AW1034" t="s">
        <v>60</v>
      </c>
      <c r="AX1034" t="s">
        <v>445</v>
      </c>
      <c r="AY1034" t="s">
        <v>2637</v>
      </c>
      <c r="AZ1034" t="s">
        <v>2637</v>
      </c>
      <c r="BA1034" t="str">
        <f t="shared" si="180"/>
        <v>N</v>
      </c>
    </row>
    <row r="1035" spans="1:53">
      <c r="A1035" t="s">
        <v>454</v>
      </c>
      <c r="B1035" t="s">
        <v>54</v>
      </c>
      <c r="C1035" t="s">
        <v>55</v>
      </c>
      <c r="D1035">
        <v>2018</v>
      </c>
      <c r="F1035" t="s">
        <v>2734</v>
      </c>
      <c r="G1035" t="s">
        <v>2735</v>
      </c>
      <c r="H1035" t="s">
        <v>1813</v>
      </c>
      <c r="I1035">
        <v>22465</v>
      </c>
      <c r="J1035" t="s">
        <v>58</v>
      </c>
      <c r="K1035" t="s">
        <v>59</v>
      </c>
      <c r="L1035" s="5">
        <v>0</v>
      </c>
      <c r="M1035" s="5">
        <v>0</v>
      </c>
      <c r="N1035" s="5">
        <f t="shared" si="176"/>
        <v>0</v>
      </c>
      <c r="O1035" s="5">
        <v>0</v>
      </c>
      <c r="P1035" s="5">
        <v>0</v>
      </c>
      <c r="Q1035" s="5">
        <f t="shared" si="177"/>
        <v>0</v>
      </c>
      <c r="R1035" s="5">
        <v>0</v>
      </c>
      <c r="S1035" s="5">
        <v>0</v>
      </c>
      <c r="T1035" s="5">
        <f t="shared" si="178"/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f t="shared" si="181"/>
        <v>0</v>
      </c>
      <c r="Z1035" s="5">
        <v>0</v>
      </c>
      <c r="AA1035" s="5">
        <v>1</v>
      </c>
      <c r="AB1035" s="5">
        <f t="shared" si="182"/>
        <v>1</v>
      </c>
      <c r="AC1035" s="5">
        <v>0</v>
      </c>
      <c r="AD1035" s="5">
        <v>0</v>
      </c>
      <c r="AE1035" s="5">
        <f t="shared" si="183"/>
        <v>0</v>
      </c>
      <c r="AF1035" s="5">
        <v>0</v>
      </c>
      <c r="AG1035" s="6">
        <v>43320</v>
      </c>
      <c r="AH1035" s="5">
        <v>1</v>
      </c>
      <c r="AI1035" s="5">
        <v>0</v>
      </c>
      <c r="AJ1035" s="5">
        <v>0</v>
      </c>
      <c r="AK1035" s="5">
        <f t="shared" si="184"/>
        <v>0</v>
      </c>
      <c r="AL1035" s="5">
        <v>0</v>
      </c>
      <c r="AM1035" s="5">
        <v>0</v>
      </c>
      <c r="AN1035" s="5">
        <f t="shared" si="185"/>
        <v>0</v>
      </c>
      <c r="AO1035" s="5">
        <v>0</v>
      </c>
      <c r="AP1035" s="5">
        <v>0</v>
      </c>
      <c r="AQ1035" s="5">
        <f t="shared" si="186"/>
        <v>0</v>
      </c>
      <c r="AR1035" s="5">
        <v>0</v>
      </c>
      <c r="AS1035" s="6"/>
      <c r="AT1035" s="5">
        <v>0</v>
      </c>
      <c r="AU1035" s="5">
        <v>0</v>
      </c>
      <c r="AV1035" t="str">
        <f t="shared" si="179"/>
        <v>N</v>
      </c>
      <c r="AW1035" t="s">
        <v>60</v>
      </c>
      <c r="AX1035" t="s">
        <v>445</v>
      </c>
      <c r="AY1035" t="s">
        <v>2637</v>
      </c>
      <c r="AZ1035" t="s">
        <v>2637</v>
      </c>
      <c r="BA1035" t="str">
        <f t="shared" si="180"/>
        <v>N</v>
      </c>
    </row>
    <row r="1036" spans="1:53">
      <c r="A1036" t="s">
        <v>436</v>
      </c>
      <c r="B1036" t="s">
        <v>54</v>
      </c>
      <c r="C1036" t="s">
        <v>89</v>
      </c>
      <c r="D1036">
        <v>2018</v>
      </c>
      <c r="F1036" t="s">
        <v>2736</v>
      </c>
      <c r="G1036" t="s">
        <v>2737</v>
      </c>
      <c r="H1036" t="s">
        <v>2738</v>
      </c>
      <c r="I1036" t="s">
        <v>2739</v>
      </c>
      <c r="J1036" t="s">
        <v>58</v>
      </c>
      <c r="K1036" t="s">
        <v>59</v>
      </c>
      <c r="L1036" s="5">
        <v>0</v>
      </c>
      <c r="M1036" s="5">
        <v>0</v>
      </c>
      <c r="N1036" s="5">
        <f t="shared" si="176"/>
        <v>0</v>
      </c>
      <c r="O1036" s="5">
        <v>0</v>
      </c>
      <c r="P1036" s="5">
        <v>0</v>
      </c>
      <c r="Q1036" s="5">
        <f t="shared" si="177"/>
        <v>0</v>
      </c>
      <c r="R1036" s="5">
        <v>0</v>
      </c>
      <c r="S1036" s="5">
        <v>0</v>
      </c>
      <c r="T1036" s="5">
        <f t="shared" si="178"/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f t="shared" si="181"/>
        <v>0</v>
      </c>
      <c r="Z1036" s="5">
        <v>0</v>
      </c>
      <c r="AA1036" s="5">
        <v>1</v>
      </c>
      <c r="AB1036" s="5">
        <f t="shared" si="182"/>
        <v>1</v>
      </c>
      <c r="AC1036" s="5">
        <v>0</v>
      </c>
      <c r="AD1036" s="5">
        <v>0</v>
      </c>
      <c r="AE1036" s="5">
        <f t="shared" si="183"/>
        <v>0</v>
      </c>
      <c r="AF1036" s="5">
        <v>0</v>
      </c>
      <c r="AG1036" s="6">
        <v>43384</v>
      </c>
      <c r="AH1036" s="5">
        <v>1</v>
      </c>
      <c r="AI1036" s="5">
        <v>0</v>
      </c>
      <c r="AJ1036" s="5">
        <v>0</v>
      </c>
      <c r="AK1036" s="5">
        <f t="shared" si="184"/>
        <v>0</v>
      </c>
      <c r="AL1036" s="5">
        <v>0</v>
      </c>
      <c r="AM1036" s="5">
        <v>0</v>
      </c>
      <c r="AN1036" s="5">
        <f t="shared" si="185"/>
        <v>0</v>
      </c>
      <c r="AO1036" s="5">
        <v>0</v>
      </c>
      <c r="AP1036" s="5">
        <v>0</v>
      </c>
      <c r="AQ1036" s="5">
        <f t="shared" si="186"/>
        <v>0</v>
      </c>
      <c r="AR1036" s="5">
        <v>0</v>
      </c>
      <c r="AS1036" s="6"/>
      <c r="AT1036" s="5">
        <v>0</v>
      </c>
      <c r="AU1036" s="5">
        <v>0</v>
      </c>
      <c r="AV1036" t="str">
        <f t="shared" si="179"/>
        <v>N</v>
      </c>
      <c r="AW1036" t="s">
        <v>60</v>
      </c>
      <c r="AX1036" t="s">
        <v>61</v>
      </c>
      <c r="AY1036" t="s">
        <v>2637</v>
      </c>
      <c r="AZ1036" t="s">
        <v>2637</v>
      </c>
      <c r="BA1036" t="str">
        <f t="shared" si="180"/>
        <v>N</v>
      </c>
    </row>
    <row r="1037" spans="1:53">
      <c r="A1037" t="s">
        <v>436</v>
      </c>
      <c r="B1037" t="s">
        <v>54</v>
      </c>
      <c r="C1037" t="s">
        <v>89</v>
      </c>
      <c r="D1037">
        <v>2018</v>
      </c>
      <c r="F1037" t="s">
        <v>2740</v>
      </c>
      <c r="G1037" t="s">
        <v>2741</v>
      </c>
      <c r="H1037" t="s">
        <v>2742</v>
      </c>
      <c r="I1037" t="s">
        <v>2743</v>
      </c>
      <c r="J1037" t="s">
        <v>58</v>
      </c>
      <c r="K1037" t="s">
        <v>59</v>
      </c>
      <c r="L1037" s="5">
        <v>0</v>
      </c>
      <c r="M1037" s="5">
        <v>0</v>
      </c>
      <c r="N1037" s="5">
        <f t="shared" si="176"/>
        <v>0</v>
      </c>
      <c r="O1037" s="5">
        <v>0</v>
      </c>
      <c r="P1037" s="5">
        <v>0</v>
      </c>
      <c r="Q1037" s="5">
        <f t="shared" si="177"/>
        <v>0</v>
      </c>
      <c r="R1037" s="5">
        <v>0</v>
      </c>
      <c r="S1037" s="5">
        <v>0</v>
      </c>
      <c r="T1037" s="5">
        <f t="shared" si="178"/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f t="shared" si="181"/>
        <v>0</v>
      </c>
      <c r="Z1037" s="5">
        <v>0</v>
      </c>
      <c r="AA1037" s="5">
        <v>1</v>
      </c>
      <c r="AB1037" s="5">
        <f t="shared" si="182"/>
        <v>1</v>
      </c>
      <c r="AC1037" s="5">
        <v>0</v>
      </c>
      <c r="AD1037" s="5">
        <v>0</v>
      </c>
      <c r="AE1037" s="5">
        <f t="shared" si="183"/>
        <v>0</v>
      </c>
      <c r="AF1037" s="5">
        <v>0</v>
      </c>
      <c r="AG1037" s="6">
        <v>43388</v>
      </c>
      <c r="AH1037" s="5">
        <v>1</v>
      </c>
      <c r="AI1037" s="5">
        <v>0</v>
      </c>
      <c r="AJ1037" s="5">
        <v>0</v>
      </c>
      <c r="AK1037" s="5">
        <f t="shared" si="184"/>
        <v>0</v>
      </c>
      <c r="AL1037" s="5">
        <v>0</v>
      </c>
      <c r="AM1037" s="5">
        <v>0</v>
      </c>
      <c r="AN1037" s="5">
        <f t="shared" si="185"/>
        <v>0</v>
      </c>
      <c r="AO1037" s="5">
        <v>0</v>
      </c>
      <c r="AP1037" s="5">
        <v>0</v>
      </c>
      <c r="AQ1037" s="5">
        <f t="shared" si="186"/>
        <v>0</v>
      </c>
      <c r="AR1037" s="5">
        <v>0</v>
      </c>
      <c r="AS1037" s="6"/>
      <c r="AT1037" s="5">
        <v>0</v>
      </c>
      <c r="AU1037" s="5">
        <v>0</v>
      </c>
      <c r="AV1037" t="str">
        <f t="shared" si="179"/>
        <v>N</v>
      </c>
      <c r="AW1037" t="s">
        <v>60</v>
      </c>
      <c r="AX1037" t="s">
        <v>61</v>
      </c>
      <c r="AY1037" t="s">
        <v>2637</v>
      </c>
      <c r="AZ1037" t="s">
        <v>2637</v>
      </c>
      <c r="BA1037" t="str">
        <f t="shared" si="180"/>
        <v>N</v>
      </c>
    </row>
    <row r="1038" spans="1:53">
      <c r="A1038" t="s">
        <v>436</v>
      </c>
      <c r="B1038" t="s">
        <v>54</v>
      </c>
      <c r="C1038" t="s">
        <v>89</v>
      </c>
      <c r="D1038">
        <v>2018</v>
      </c>
      <c r="F1038" t="s">
        <v>2744</v>
      </c>
      <c r="G1038" t="s">
        <v>2745</v>
      </c>
      <c r="H1038" t="s">
        <v>2746</v>
      </c>
      <c r="I1038" t="s">
        <v>2747</v>
      </c>
      <c r="J1038" t="s">
        <v>58</v>
      </c>
      <c r="K1038" t="s">
        <v>59</v>
      </c>
      <c r="L1038" s="5">
        <v>0</v>
      </c>
      <c r="M1038" s="5">
        <v>0</v>
      </c>
      <c r="N1038" s="5">
        <f t="shared" si="176"/>
        <v>0</v>
      </c>
      <c r="O1038" s="5">
        <v>0</v>
      </c>
      <c r="P1038" s="5">
        <v>0</v>
      </c>
      <c r="Q1038" s="5">
        <f t="shared" si="177"/>
        <v>0</v>
      </c>
      <c r="R1038" s="5">
        <v>0</v>
      </c>
      <c r="S1038" s="5">
        <v>0</v>
      </c>
      <c r="T1038" s="5">
        <f t="shared" si="178"/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f t="shared" si="181"/>
        <v>0</v>
      </c>
      <c r="Z1038" s="5">
        <v>0</v>
      </c>
      <c r="AA1038" s="5">
        <v>1</v>
      </c>
      <c r="AB1038" s="5">
        <f t="shared" si="182"/>
        <v>1</v>
      </c>
      <c r="AC1038" s="5">
        <v>0</v>
      </c>
      <c r="AD1038" s="5">
        <v>0</v>
      </c>
      <c r="AE1038" s="5">
        <f t="shared" si="183"/>
        <v>0</v>
      </c>
      <c r="AF1038" s="5">
        <v>0</v>
      </c>
      <c r="AG1038" s="6">
        <v>43354</v>
      </c>
      <c r="AH1038" s="5">
        <v>1</v>
      </c>
      <c r="AI1038" s="5">
        <v>0</v>
      </c>
      <c r="AJ1038" s="5">
        <v>0</v>
      </c>
      <c r="AK1038" s="5">
        <f t="shared" si="184"/>
        <v>0</v>
      </c>
      <c r="AL1038" s="5">
        <v>0</v>
      </c>
      <c r="AM1038" s="5">
        <v>0</v>
      </c>
      <c r="AN1038" s="5">
        <f t="shared" si="185"/>
        <v>0</v>
      </c>
      <c r="AO1038" s="5">
        <v>0</v>
      </c>
      <c r="AP1038" s="5">
        <v>0</v>
      </c>
      <c r="AQ1038" s="5">
        <f t="shared" si="186"/>
        <v>0</v>
      </c>
      <c r="AR1038" s="5">
        <v>0</v>
      </c>
      <c r="AS1038" s="6"/>
      <c r="AT1038" s="5">
        <v>0</v>
      </c>
      <c r="AU1038" s="5">
        <v>0</v>
      </c>
      <c r="AV1038" t="str">
        <f t="shared" si="179"/>
        <v>N</v>
      </c>
      <c r="AW1038" t="s">
        <v>60</v>
      </c>
      <c r="AX1038" t="s">
        <v>61</v>
      </c>
      <c r="AY1038" t="s">
        <v>2637</v>
      </c>
      <c r="AZ1038" t="s">
        <v>2637</v>
      </c>
      <c r="BA1038" t="str">
        <f t="shared" si="180"/>
        <v>N</v>
      </c>
    </row>
    <row r="1039" spans="1:53">
      <c r="A1039" t="s">
        <v>436</v>
      </c>
      <c r="B1039" t="s">
        <v>54</v>
      </c>
      <c r="C1039" t="s">
        <v>89</v>
      </c>
      <c r="D1039">
        <v>2018</v>
      </c>
      <c r="F1039" t="s">
        <v>2748</v>
      </c>
      <c r="G1039" t="s">
        <v>2749</v>
      </c>
      <c r="H1039" t="s">
        <v>2750</v>
      </c>
      <c r="I1039" t="s">
        <v>2751</v>
      </c>
      <c r="J1039" t="s">
        <v>58</v>
      </c>
      <c r="K1039" t="s">
        <v>59</v>
      </c>
      <c r="L1039" s="5">
        <v>0</v>
      </c>
      <c r="M1039" s="5">
        <v>0</v>
      </c>
      <c r="N1039" s="5">
        <f t="shared" si="176"/>
        <v>0</v>
      </c>
      <c r="O1039" s="5">
        <v>0</v>
      </c>
      <c r="P1039" s="5">
        <v>0</v>
      </c>
      <c r="Q1039" s="5">
        <f t="shared" si="177"/>
        <v>0</v>
      </c>
      <c r="R1039" s="5">
        <v>0</v>
      </c>
      <c r="S1039" s="5">
        <v>0</v>
      </c>
      <c r="T1039" s="5">
        <f t="shared" si="178"/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f t="shared" si="181"/>
        <v>0</v>
      </c>
      <c r="Z1039" s="5">
        <v>0</v>
      </c>
      <c r="AA1039" s="5">
        <v>1</v>
      </c>
      <c r="AB1039" s="5">
        <f t="shared" si="182"/>
        <v>1</v>
      </c>
      <c r="AC1039" s="5">
        <v>0</v>
      </c>
      <c r="AD1039" s="5">
        <v>0</v>
      </c>
      <c r="AE1039" s="5">
        <f t="shared" si="183"/>
        <v>0</v>
      </c>
      <c r="AF1039" s="5">
        <v>0</v>
      </c>
      <c r="AG1039" s="6">
        <v>43335</v>
      </c>
      <c r="AH1039" s="5">
        <v>1</v>
      </c>
      <c r="AI1039" s="5">
        <v>0</v>
      </c>
      <c r="AJ1039" s="5">
        <v>0</v>
      </c>
      <c r="AK1039" s="5">
        <f t="shared" si="184"/>
        <v>0</v>
      </c>
      <c r="AL1039" s="5">
        <v>0</v>
      </c>
      <c r="AM1039" s="5">
        <v>0</v>
      </c>
      <c r="AN1039" s="5">
        <f t="shared" si="185"/>
        <v>0</v>
      </c>
      <c r="AO1039" s="5">
        <v>0</v>
      </c>
      <c r="AP1039" s="5">
        <v>0</v>
      </c>
      <c r="AQ1039" s="5">
        <f t="shared" si="186"/>
        <v>0</v>
      </c>
      <c r="AR1039" s="5">
        <v>0</v>
      </c>
      <c r="AS1039" s="6"/>
      <c r="AT1039" s="5">
        <v>0</v>
      </c>
      <c r="AU1039" s="5">
        <v>0</v>
      </c>
      <c r="AV1039" t="str">
        <f t="shared" si="179"/>
        <v>N</v>
      </c>
      <c r="AW1039" t="s">
        <v>60</v>
      </c>
      <c r="AX1039" t="s">
        <v>61</v>
      </c>
      <c r="AY1039" t="s">
        <v>2637</v>
      </c>
      <c r="AZ1039" t="s">
        <v>2637</v>
      </c>
      <c r="BA1039" t="str">
        <f t="shared" si="180"/>
        <v>N</v>
      </c>
    </row>
    <row r="1040" spans="1:53">
      <c r="A1040" t="s">
        <v>436</v>
      </c>
      <c r="B1040" t="s">
        <v>54</v>
      </c>
      <c r="C1040" t="s">
        <v>89</v>
      </c>
      <c r="D1040">
        <v>2018</v>
      </c>
      <c r="F1040" t="s">
        <v>2752</v>
      </c>
      <c r="G1040" t="s">
        <v>2753</v>
      </c>
      <c r="H1040" t="s">
        <v>2754</v>
      </c>
      <c r="I1040" t="s">
        <v>2755</v>
      </c>
      <c r="J1040" t="s">
        <v>58</v>
      </c>
      <c r="K1040" t="s">
        <v>59</v>
      </c>
      <c r="L1040" s="5">
        <v>0</v>
      </c>
      <c r="M1040" s="5">
        <v>0</v>
      </c>
      <c r="N1040" s="5">
        <f t="shared" si="176"/>
        <v>0</v>
      </c>
      <c r="O1040" s="5">
        <v>0</v>
      </c>
      <c r="P1040" s="5">
        <v>0</v>
      </c>
      <c r="Q1040" s="5">
        <f t="shared" si="177"/>
        <v>0</v>
      </c>
      <c r="R1040" s="5">
        <v>0</v>
      </c>
      <c r="S1040" s="5">
        <v>0</v>
      </c>
      <c r="T1040" s="5">
        <f t="shared" si="178"/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f t="shared" si="181"/>
        <v>0</v>
      </c>
      <c r="Z1040" s="5">
        <v>0</v>
      </c>
      <c r="AA1040" s="5">
        <v>1</v>
      </c>
      <c r="AB1040" s="5">
        <f t="shared" si="182"/>
        <v>1</v>
      </c>
      <c r="AC1040" s="5">
        <v>0</v>
      </c>
      <c r="AD1040" s="5">
        <v>0</v>
      </c>
      <c r="AE1040" s="5">
        <f t="shared" si="183"/>
        <v>0</v>
      </c>
      <c r="AF1040" s="5">
        <v>0</v>
      </c>
      <c r="AG1040" s="6">
        <v>43417</v>
      </c>
      <c r="AH1040" s="5">
        <v>1</v>
      </c>
      <c r="AI1040" s="5">
        <v>0</v>
      </c>
      <c r="AJ1040" s="5">
        <v>0</v>
      </c>
      <c r="AK1040" s="5">
        <f t="shared" si="184"/>
        <v>0</v>
      </c>
      <c r="AL1040" s="5">
        <v>0</v>
      </c>
      <c r="AM1040" s="5">
        <v>0</v>
      </c>
      <c r="AN1040" s="5">
        <f t="shared" si="185"/>
        <v>0</v>
      </c>
      <c r="AO1040" s="5">
        <v>0</v>
      </c>
      <c r="AP1040" s="5">
        <v>0</v>
      </c>
      <c r="AQ1040" s="5">
        <f t="shared" si="186"/>
        <v>0</v>
      </c>
      <c r="AR1040" s="5">
        <v>0</v>
      </c>
      <c r="AS1040" s="6"/>
      <c r="AT1040" s="5">
        <v>0</v>
      </c>
      <c r="AU1040" s="5">
        <v>0</v>
      </c>
      <c r="AV1040" t="str">
        <f t="shared" si="179"/>
        <v>N</v>
      </c>
      <c r="AW1040" t="s">
        <v>60</v>
      </c>
      <c r="AX1040" t="s">
        <v>61</v>
      </c>
      <c r="AY1040" t="s">
        <v>2637</v>
      </c>
      <c r="AZ1040" t="s">
        <v>2637</v>
      </c>
      <c r="BA1040" t="str">
        <f t="shared" si="180"/>
        <v>N</v>
      </c>
    </row>
    <row r="1041" spans="1:53">
      <c r="A1041" t="s">
        <v>436</v>
      </c>
      <c r="B1041" t="s">
        <v>54</v>
      </c>
      <c r="C1041" t="s">
        <v>89</v>
      </c>
      <c r="D1041">
        <v>2018</v>
      </c>
      <c r="F1041" t="s">
        <v>2756</v>
      </c>
      <c r="G1041" t="s">
        <v>2757</v>
      </c>
      <c r="H1041" t="s">
        <v>2758</v>
      </c>
      <c r="I1041" t="s">
        <v>2759</v>
      </c>
      <c r="J1041" t="s">
        <v>58</v>
      </c>
      <c r="K1041" t="s">
        <v>59</v>
      </c>
      <c r="L1041" s="5">
        <v>0</v>
      </c>
      <c r="M1041" s="5">
        <v>0</v>
      </c>
      <c r="N1041" s="5">
        <f t="shared" si="176"/>
        <v>0</v>
      </c>
      <c r="O1041" s="5">
        <v>0</v>
      </c>
      <c r="P1041" s="5">
        <v>0</v>
      </c>
      <c r="Q1041" s="5">
        <f t="shared" si="177"/>
        <v>0</v>
      </c>
      <c r="R1041" s="5">
        <v>0</v>
      </c>
      <c r="S1041" s="5">
        <v>0</v>
      </c>
      <c r="T1041" s="5">
        <f t="shared" si="178"/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f t="shared" si="181"/>
        <v>0</v>
      </c>
      <c r="Z1041" s="5">
        <v>0</v>
      </c>
      <c r="AA1041" s="5">
        <v>1</v>
      </c>
      <c r="AB1041" s="5">
        <f t="shared" si="182"/>
        <v>1</v>
      </c>
      <c r="AC1041" s="5">
        <v>0</v>
      </c>
      <c r="AD1041" s="5">
        <v>0</v>
      </c>
      <c r="AE1041" s="5">
        <f t="shared" si="183"/>
        <v>0</v>
      </c>
      <c r="AF1041" s="5">
        <v>0</v>
      </c>
      <c r="AG1041" s="6">
        <v>43453</v>
      </c>
      <c r="AH1041" s="5">
        <v>1</v>
      </c>
      <c r="AI1041" s="5">
        <v>0</v>
      </c>
      <c r="AJ1041" s="5">
        <v>0</v>
      </c>
      <c r="AK1041" s="5">
        <f t="shared" si="184"/>
        <v>0</v>
      </c>
      <c r="AL1041" s="5">
        <v>0</v>
      </c>
      <c r="AM1041" s="5">
        <v>0</v>
      </c>
      <c r="AN1041" s="5">
        <f t="shared" si="185"/>
        <v>0</v>
      </c>
      <c r="AO1041" s="5">
        <v>0</v>
      </c>
      <c r="AP1041" s="5">
        <v>0</v>
      </c>
      <c r="AQ1041" s="5">
        <f t="shared" si="186"/>
        <v>0</v>
      </c>
      <c r="AR1041" s="5">
        <v>0</v>
      </c>
      <c r="AS1041" s="6"/>
      <c r="AT1041" s="5">
        <v>0</v>
      </c>
      <c r="AU1041" s="5">
        <v>0</v>
      </c>
      <c r="AV1041" t="str">
        <f t="shared" si="179"/>
        <v>N</v>
      </c>
      <c r="AW1041" t="s">
        <v>60</v>
      </c>
      <c r="AX1041" t="s">
        <v>61</v>
      </c>
      <c r="AY1041" t="s">
        <v>2637</v>
      </c>
      <c r="AZ1041" t="s">
        <v>2637</v>
      </c>
      <c r="BA1041" t="str">
        <f t="shared" si="180"/>
        <v>N</v>
      </c>
    </row>
    <row r="1042" spans="1:53">
      <c r="A1042" t="s">
        <v>436</v>
      </c>
      <c r="B1042" t="s">
        <v>54</v>
      </c>
      <c r="C1042" t="s">
        <v>89</v>
      </c>
      <c r="D1042">
        <v>2018</v>
      </c>
      <c r="F1042" t="s">
        <v>2760</v>
      </c>
      <c r="G1042" t="s">
        <v>2761</v>
      </c>
      <c r="H1042" t="s">
        <v>2762</v>
      </c>
      <c r="I1042" t="s">
        <v>2763</v>
      </c>
      <c r="J1042" t="s">
        <v>58</v>
      </c>
      <c r="K1042" t="s">
        <v>59</v>
      </c>
      <c r="L1042" s="5">
        <v>0</v>
      </c>
      <c r="M1042" s="5">
        <v>0</v>
      </c>
      <c r="N1042" s="5">
        <f t="shared" si="176"/>
        <v>0</v>
      </c>
      <c r="O1042" s="5">
        <v>0</v>
      </c>
      <c r="P1042" s="5">
        <v>0</v>
      </c>
      <c r="Q1042" s="5">
        <f t="shared" si="177"/>
        <v>0</v>
      </c>
      <c r="R1042" s="5">
        <v>0</v>
      </c>
      <c r="S1042" s="5">
        <v>0</v>
      </c>
      <c r="T1042" s="5">
        <f t="shared" si="178"/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f t="shared" si="181"/>
        <v>0</v>
      </c>
      <c r="Z1042" s="5">
        <v>0</v>
      </c>
      <c r="AA1042" s="5">
        <v>1</v>
      </c>
      <c r="AB1042" s="5">
        <f t="shared" si="182"/>
        <v>1</v>
      </c>
      <c r="AC1042" s="5">
        <v>0</v>
      </c>
      <c r="AD1042" s="5">
        <v>0</v>
      </c>
      <c r="AE1042" s="5">
        <f t="shared" si="183"/>
        <v>0</v>
      </c>
      <c r="AF1042" s="5">
        <v>0</v>
      </c>
      <c r="AG1042" s="6">
        <v>43363</v>
      </c>
      <c r="AH1042" s="5">
        <v>1</v>
      </c>
      <c r="AI1042" s="5">
        <v>0</v>
      </c>
      <c r="AJ1042" s="5">
        <v>0</v>
      </c>
      <c r="AK1042" s="5">
        <f t="shared" si="184"/>
        <v>0</v>
      </c>
      <c r="AL1042" s="5">
        <v>0</v>
      </c>
      <c r="AM1042" s="5">
        <v>0</v>
      </c>
      <c r="AN1042" s="5">
        <f t="shared" si="185"/>
        <v>0</v>
      </c>
      <c r="AO1042" s="5">
        <v>0</v>
      </c>
      <c r="AP1042" s="5">
        <v>0</v>
      </c>
      <c r="AQ1042" s="5">
        <f t="shared" si="186"/>
        <v>0</v>
      </c>
      <c r="AR1042" s="5">
        <v>0</v>
      </c>
      <c r="AS1042" s="6"/>
      <c r="AT1042" s="5">
        <v>0</v>
      </c>
      <c r="AU1042" s="5">
        <v>0</v>
      </c>
      <c r="AV1042" t="str">
        <f t="shared" si="179"/>
        <v>N</v>
      </c>
      <c r="AW1042" t="s">
        <v>60</v>
      </c>
      <c r="AX1042" t="s">
        <v>61</v>
      </c>
      <c r="AY1042" t="s">
        <v>2637</v>
      </c>
      <c r="AZ1042" t="s">
        <v>2637</v>
      </c>
      <c r="BA1042" t="str">
        <f t="shared" si="180"/>
        <v>N</v>
      </c>
    </row>
    <row r="1043" spans="1:53">
      <c r="A1043" t="s">
        <v>436</v>
      </c>
      <c r="B1043" t="s">
        <v>54</v>
      </c>
      <c r="C1043" t="s">
        <v>89</v>
      </c>
      <c r="D1043">
        <v>2018</v>
      </c>
      <c r="F1043" t="s">
        <v>2764</v>
      </c>
      <c r="G1043" t="s">
        <v>2765</v>
      </c>
      <c r="H1043" t="s">
        <v>2766</v>
      </c>
      <c r="I1043" t="s">
        <v>2767</v>
      </c>
      <c r="J1043" t="s">
        <v>58</v>
      </c>
      <c r="K1043" t="s">
        <v>59</v>
      </c>
      <c r="L1043" s="5">
        <v>0</v>
      </c>
      <c r="M1043" s="5">
        <v>0</v>
      </c>
      <c r="N1043" s="5">
        <f t="shared" si="176"/>
        <v>0</v>
      </c>
      <c r="O1043" s="5">
        <v>0</v>
      </c>
      <c r="P1043" s="5">
        <v>0</v>
      </c>
      <c r="Q1043" s="5">
        <f t="shared" si="177"/>
        <v>0</v>
      </c>
      <c r="R1043" s="5">
        <v>0</v>
      </c>
      <c r="S1043" s="5">
        <v>0</v>
      </c>
      <c r="T1043" s="5">
        <f t="shared" si="178"/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f t="shared" si="181"/>
        <v>0</v>
      </c>
      <c r="Z1043" s="5">
        <v>0</v>
      </c>
      <c r="AA1043" s="5">
        <v>1</v>
      </c>
      <c r="AB1043" s="5">
        <f t="shared" si="182"/>
        <v>1</v>
      </c>
      <c r="AC1043" s="5">
        <v>0</v>
      </c>
      <c r="AD1043" s="5">
        <v>0</v>
      </c>
      <c r="AE1043" s="5">
        <f t="shared" si="183"/>
        <v>0</v>
      </c>
      <c r="AF1043" s="5">
        <v>0</v>
      </c>
      <c r="AG1043" s="6">
        <v>43381</v>
      </c>
      <c r="AH1043" s="5">
        <v>1</v>
      </c>
      <c r="AI1043" s="5">
        <v>0</v>
      </c>
      <c r="AJ1043" s="5">
        <v>0</v>
      </c>
      <c r="AK1043" s="5">
        <f t="shared" si="184"/>
        <v>0</v>
      </c>
      <c r="AL1043" s="5">
        <v>0</v>
      </c>
      <c r="AM1043" s="5">
        <v>0</v>
      </c>
      <c r="AN1043" s="5">
        <f t="shared" si="185"/>
        <v>0</v>
      </c>
      <c r="AO1043" s="5">
        <v>0</v>
      </c>
      <c r="AP1043" s="5">
        <v>0</v>
      </c>
      <c r="AQ1043" s="5">
        <f t="shared" si="186"/>
        <v>0</v>
      </c>
      <c r="AR1043" s="5">
        <v>0</v>
      </c>
      <c r="AS1043" s="6"/>
      <c r="AT1043" s="5">
        <v>0</v>
      </c>
      <c r="AU1043" s="5">
        <v>0</v>
      </c>
      <c r="AV1043" t="str">
        <f t="shared" si="179"/>
        <v>N</v>
      </c>
      <c r="AW1043" t="s">
        <v>60</v>
      </c>
      <c r="AX1043" t="s">
        <v>61</v>
      </c>
      <c r="AY1043" t="s">
        <v>2637</v>
      </c>
      <c r="AZ1043" t="s">
        <v>2637</v>
      </c>
      <c r="BA1043" t="str">
        <f t="shared" si="180"/>
        <v>N</v>
      </c>
    </row>
    <row r="1044" spans="1:53">
      <c r="A1044" t="s">
        <v>436</v>
      </c>
      <c r="B1044" t="s">
        <v>54</v>
      </c>
      <c r="C1044" t="s">
        <v>89</v>
      </c>
      <c r="D1044">
        <v>2018</v>
      </c>
      <c r="F1044" t="s">
        <v>2768</v>
      </c>
      <c r="G1044" t="s">
        <v>2769</v>
      </c>
      <c r="H1044" t="s">
        <v>2770</v>
      </c>
      <c r="I1044" t="s">
        <v>2771</v>
      </c>
      <c r="J1044" t="s">
        <v>58</v>
      </c>
      <c r="K1044" t="s">
        <v>59</v>
      </c>
      <c r="L1044" s="5">
        <v>0</v>
      </c>
      <c r="M1044" s="5">
        <v>0</v>
      </c>
      <c r="N1044" s="5">
        <f t="shared" si="176"/>
        <v>0</v>
      </c>
      <c r="O1044" s="5">
        <v>0</v>
      </c>
      <c r="P1044" s="5">
        <v>0</v>
      </c>
      <c r="Q1044" s="5">
        <f t="shared" si="177"/>
        <v>0</v>
      </c>
      <c r="R1044" s="5">
        <v>0</v>
      </c>
      <c r="S1044" s="5">
        <v>0</v>
      </c>
      <c r="T1044" s="5">
        <f t="shared" si="178"/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f t="shared" si="181"/>
        <v>0</v>
      </c>
      <c r="Z1044" s="5">
        <v>0</v>
      </c>
      <c r="AA1044" s="5">
        <v>1</v>
      </c>
      <c r="AB1044" s="5">
        <f t="shared" si="182"/>
        <v>1</v>
      </c>
      <c r="AC1044" s="5">
        <v>0</v>
      </c>
      <c r="AD1044" s="5">
        <v>0</v>
      </c>
      <c r="AE1044" s="5">
        <f t="shared" si="183"/>
        <v>0</v>
      </c>
      <c r="AF1044" s="5">
        <v>0</v>
      </c>
      <c r="AG1044" s="6">
        <v>43453</v>
      </c>
      <c r="AH1044" s="5">
        <v>1</v>
      </c>
      <c r="AI1044" s="5">
        <v>0</v>
      </c>
      <c r="AJ1044" s="5">
        <v>0</v>
      </c>
      <c r="AK1044" s="5">
        <f t="shared" si="184"/>
        <v>0</v>
      </c>
      <c r="AL1044" s="5">
        <v>0</v>
      </c>
      <c r="AM1044" s="5">
        <v>0</v>
      </c>
      <c r="AN1044" s="5">
        <f t="shared" si="185"/>
        <v>0</v>
      </c>
      <c r="AO1044" s="5">
        <v>0</v>
      </c>
      <c r="AP1044" s="5">
        <v>0</v>
      </c>
      <c r="AQ1044" s="5">
        <f t="shared" si="186"/>
        <v>0</v>
      </c>
      <c r="AR1044" s="5">
        <v>0</v>
      </c>
      <c r="AS1044" s="6"/>
      <c r="AT1044" s="5">
        <v>0</v>
      </c>
      <c r="AU1044" s="5">
        <v>0</v>
      </c>
      <c r="AV1044" t="str">
        <f t="shared" si="179"/>
        <v>N</v>
      </c>
      <c r="AW1044" t="s">
        <v>60</v>
      </c>
      <c r="AX1044" t="s">
        <v>61</v>
      </c>
      <c r="AY1044" t="s">
        <v>2637</v>
      </c>
      <c r="AZ1044" t="s">
        <v>2637</v>
      </c>
      <c r="BA1044" t="str">
        <f t="shared" si="180"/>
        <v>N</v>
      </c>
    </row>
    <row r="1045" spans="1:53">
      <c r="A1045" t="s">
        <v>436</v>
      </c>
      <c r="B1045" t="s">
        <v>54</v>
      </c>
      <c r="C1045" t="s">
        <v>89</v>
      </c>
      <c r="D1045">
        <v>2018</v>
      </c>
      <c r="F1045" t="s">
        <v>2772</v>
      </c>
      <c r="G1045" t="s">
        <v>2773</v>
      </c>
      <c r="H1045" t="s">
        <v>2774</v>
      </c>
      <c r="I1045" t="s">
        <v>2775</v>
      </c>
      <c r="J1045" t="s">
        <v>58</v>
      </c>
      <c r="K1045" t="s">
        <v>59</v>
      </c>
      <c r="L1045" s="5">
        <v>0</v>
      </c>
      <c r="M1045" s="5">
        <v>0</v>
      </c>
      <c r="N1045" s="5">
        <f t="shared" si="176"/>
        <v>0</v>
      </c>
      <c r="O1045" s="5">
        <v>0</v>
      </c>
      <c r="P1045" s="5">
        <v>0</v>
      </c>
      <c r="Q1045" s="5">
        <f t="shared" si="177"/>
        <v>0</v>
      </c>
      <c r="R1045" s="5">
        <v>0</v>
      </c>
      <c r="S1045" s="5">
        <v>0</v>
      </c>
      <c r="T1045" s="5">
        <f t="shared" si="178"/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f t="shared" si="181"/>
        <v>0</v>
      </c>
      <c r="Z1045" s="5">
        <v>0</v>
      </c>
      <c r="AA1045" s="5">
        <v>1</v>
      </c>
      <c r="AB1045" s="5">
        <f t="shared" si="182"/>
        <v>1</v>
      </c>
      <c r="AC1045" s="5">
        <v>0</v>
      </c>
      <c r="AD1045" s="5">
        <v>0</v>
      </c>
      <c r="AE1045" s="5">
        <f t="shared" si="183"/>
        <v>0</v>
      </c>
      <c r="AF1045" s="5">
        <v>0</v>
      </c>
      <c r="AG1045" s="6">
        <v>43370</v>
      </c>
      <c r="AH1045" s="5">
        <v>1</v>
      </c>
      <c r="AI1045" s="5">
        <v>0</v>
      </c>
      <c r="AJ1045" s="5">
        <v>0</v>
      </c>
      <c r="AK1045" s="5">
        <f t="shared" si="184"/>
        <v>0</v>
      </c>
      <c r="AL1045" s="5">
        <v>0</v>
      </c>
      <c r="AM1045" s="5">
        <v>0</v>
      </c>
      <c r="AN1045" s="5">
        <f t="shared" si="185"/>
        <v>0</v>
      </c>
      <c r="AO1045" s="5">
        <v>0</v>
      </c>
      <c r="AP1045" s="5">
        <v>0</v>
      </c>
      <c r="AQ1045" s="5">
        <f t="shared" si="186"/>
        <v>0</v>
      </c>
      <c r="AR1045" s="5">
        <v>0</v>
      </c>
      <c r="AS1045" s="6"/>
      <c r="AT1045" s="5">
        <v>0</v>
      </c>
      <c r="AU1045" s="5">
        <v>0</v>
      </c>
      <c r="AV1045" t="str">
        <f t="shared" si="179"/>
        <v>N</v>
      </c>
      <c r="AW1045" t="s">
        <v>60</v>
      </c>
      <c r="AX1045" t="s">
        <v>61</v>
      </c>
      <c r="AY1045" t="s">
        <v>2637</v>
      </c>
      <c r="AZ1045" t="s">
        <v>2637</v>
      </c>
      <c r="BA1045" t="str">
        <f t="shared" si="180"/>
        <v>N</v>
      </c>
    </row>
    <row r="1046" spans="1:53">
      <c r="A1046" t="s">
        <v>436</v>
      </c>
      <c r="B1046" t="s">
        <v>54</v>
      </c>
      <c r="C1046" t="s">
        <v>89</v>
      </c>
      <c r="D1046">
        <v>2018</v>
      </c>
      <c r="F1046" t="s">
        <v>2776</v>
      </c>
      <c r="G1046" t="s">
        <v>2777</v>
      </c>
      <c r="H1046" t="s">
        <v>2778</v>
      </c>
      <c r="I1046" t="s">
        <v>2779</v>
      </c>
      <c r="J1046" t="s">
        <v>58</v>
      </c>
      <c r="K1046" t="s">
        <v>59</v>
      </c>
      <c r="L1046" s="5">
        <v>0</v>
      </c>
      <c r="M1046" s="5">
        <v>0</v>
      </c>
      <c r="N1046" s="5">
        <f t="shared" si="176"/>
        <v>0</v>
      </c>
      <c r="O1046" s="5">
        <v>0</v>
      </c>
      <c r="P1046" s="5">
        <v>0</v>
      </c>
      <c r="Q1046" s="5">
        <f t="shared" si="177"/>
        <v>0</v>
      </c>
      <c r="R1046" s="5">
        <v>0</v>
      </c>
      <c r="S1046" s="5">
        <v>0</v>
      </c>
      <c r="T1046" s="5">
        <f t="shared" si="178"/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f t="shared" si="181"/>
        <v>0</v>
      </c>
      <c r="Z1046" s="5">
        <v>0</v>
      </c>
      <c r="AA1046" s="5">
        <v>1</v>
      </c>
      <c r="AB1046" s="5">
        <f t="shared" si="182"/>
        <v>1</v>
      </c>
      <c r="AC1046" s="5">
        <v>0</v>
      </c>
      <c r="AD1046" s="5">
        <v>0</v>
      </c>
      <c r="AE1046" s="5">
        <f t="shared" si="183"/>
        <v>0</v>
      </c>
      <c r="AF1046" s="5">
        <v>0</v>
      </c>
      <c r="AG1046" s="6">
        <v>43341</v>
      </c>
      <c r="AH1046" s="5">
        <v>1</v>
      </c>
      <c r="AI1046" s="5">
        <v>0</v>
      </c>
      <c r="AJ1046" s="5">
        <v>0</v>
      </c>
      <c r="AK1046" s="5">
        <f t="shared" si="184"/>
        <v>0</v>
      </c>
      <c r="AL1046" s="5">
        <v>0</v>
      </c>
      <c r="AM1046" s="5">
        <v>0</v>
      </c>
      <c r="AN1046" s="5">
        <f t="shared" si="185"/>
        <v>0</v>
      </c>
      <c r="AO1046" s="5">
        <v>0</v>
      </c>
      <c r="AP1046" s="5">
        <v>0</v>
      </c>
      <c r="AQ1046" s="5">
        <f t="shared" si="186"/>
        <v>0</v>
      </c>
      <c r="AR1046" s="5">
        <v>0</v>
      </c>
      <c r="AS1046" s="6"/>
      <c r="AT1046" s="5">
        <v>0</v>
      </c>
      <c r="AU1046" s="5">
        <v>0</v>
      </c>
      <c r="AV1046" t="str">
        <f t="shared" si="179"/>
        <v>N</v>
      </c>
      <c r="AW1046" t="s">
        <v>60</v>
      </c>
      <c r="AX1046" t="s">
        <v>61</v>
      </c>
      <c r="AY1046" t="s">
        <v>2637</v>
      </c>
      <c r="AZ1046" t="s">
        <v>2637</v>
      </c>
      <c r="BA1046" t="str">
        <f t="shared" si="180"/>
        <v>N</v>
      </c>
    </row>
    <row r="1047" spans="1:53">
      <c r="A1047" t="s">
        <v>436</v>
      </c>
      <c r="B1047" t="s">
        <v>54</v>
      </c>
      <c r="C1047" t="s">
        <v>89</v>
      </c>
      <c r="D1047">
        <v>2018</v>
      </c>
      <c r="F1047" t="s">
        <v>2780</v>
      </c>
      <c r="G1047" t="s">
        <v>2781</v>
      </c>
      <c r="H1047" t="s">
        <v>2782</v>
      </c>
      <c r="I1047" t="s">
        <v>2783</v>
      </c>
      <c r="J1047" t="s">
        <v>58</v>
      </c>
      <c r="K1047" t="s">
        <v>59</v>
      </c>
      <c r="L1047" s="5">
        <v>0</v>
      </c>
      <c r="M1047" s="5">
        <v>0</v>
      </c>
      <c r="N1047" s="5">
        <f t="shared" si="176"/>
        <v>0</v>
      </c>
      <c r="O1047" s="5">
        <v>0</v>
      </c>
      <c r="P1047" s="5">
        <v>0</v>
      </c>
      <c r="Q1047" s="5">
        <f t="shared" si="177"/>
        <v>0</v>
      </c>
      <c r="R1047" s="5">
        <v>0</v>
      </c>
      <c r="S1047" s="5">
        <v>0</v>
      </c>
      <c r="T1047" s="5">
        <f t="shared" si="178"/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f t="shared" si="181"/>
        <v>0</v>
      </c>
      <c r="Z1047" s="5">
        <v>0</v>
      </c>
      <c r="AA1047" s="5">
        <v>1</v>
      </c>
      <c r="AB1047" s="5">
        <f t="shared" si="182"/>
        <v>1</v>
      </c>
      <c r="AC1047" s="5">
        <v>0</v>
      </c>
      <c r="AD1047" s="5">
        <v>0</v>
      </c>
      <c r="AE1047" s="5">
        <f t="shared" si="183"/>
        <v>0</v>
      </c>
      <c r="AF1047" s="5">
        <v>0</v>
      </c>
      <c r="AG1047" s="6">
        <v>43376</v>
      </c>
      <c r="AH1047" s="5">
        <v>1</v>
      </c>
      <c r="AI1047" s="5">
        <v>0</v>
      </c>
      <c r="AJ1047" s="5">
        <v>0</v>
      </c>
      <c r="AK1047" s="5">
        <f t="shared" si="184"/>
        <v>0</v>
      </c>
      <c r="AL1047" s="5">
        <v>0</v>
      </c>
      <c r="AM1047" s="5">
        <v>0</v>
      </c>
      <c r="AN1047" s="5">
        <f t="shared" si="185"/>
        <v>0</v>
      </c>
      <c r="AO1047" s="5">
        <v>0</v>
      </c>
      <c r="AP1047" s="5">
        <v>0</v>
      </c>
      <c r="AQ1047" s="5">
        <f t="shared" si="186"/>
        <v>0</v>
      </c>
      <c r="AR1047" s="5">
        <v>0</v>
      </c>
      <c r="AS1047" s="6"/>
      <c r="AT1047" s="5">
        <v>0</v>
      </c>
      <c r="AU1047" s="5">
        <v>0</v>
      </c>
      <c r="AV1047" t="str">
        <f t="shared" si="179"/>
        <v>N</v>
      </c>
      <c r="AW1047" t="s">
        <v>60</v>
      </c>
      <c r="AX1047" t="s">
        <v>61</v>
      </c>
      <c r="AY1047" t="s">
        <v>2637</v>
      </c>
      <c r="AZ1047" t="s">
        <v>2637</v>
      </c>
      <c r="BA1047" t="str">
        <f t="shared" si="180"/>
        <v>N</v>
      </c>
    </row>
    <row r="1048" spans="1:53">
      <c r="A1048" t="s">
        <v>436</v>
      </c>
      <c r="B1048" t="s">
        <v>54</v>
      </c>
      <c r="C1048" t="s">
        <v>89</v>
      </c>
      <c r="D1048">
        <v>2018</v>
      </c>
      <c r="F1048" t="s">
        <v>2784</v>
      </c>
      <c r="G1048" t="s">
        <v>2785</v>
      </c>
      <c r="H1048" t="s">
        <v>2786</v>
      </c>
      <c r="I1048" t="s">
        <v>2787</v>
      </c>
      <c r="J1048" t="s">
        <v>58</v>
      </c>
      <c r="K1048" t="s">
        <v>59</v>
      </c>
      <c r="L1048" s="5">
        <v>0</v>
      </c>
      <c r="M1048" s="5">
        <v>0</v>
      </c>
      <c r="N1048" s="5">
        <f t="shared" si="176"/>
        <v>0</v>
      </c>
      <c r="O1048" s="5">
        <v>0</v>
      </c>
      <c r="P1048" s="5">
        <v>0</v>
      </c>
      <c r="Q1048" s="5">
        <f t="shared" si="177"/>
        <v>0</v>
      </c>
      <c r="R1048" s="5">
        <v>0</v>
      </c>
      <c r="S1048" s="5">
        <v>0</v>
      </c>
      <c r="T1048" s="5">
        <f t="shared" si="178"/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f t="shared" si="181"/>
        <v>0</v>
      </c>
      <c r="Z1048" s="5">
        <v>0</v>
      </c>
      <c r="AA1048" s="5">
        <v>1</v>
      </c>
      <c r="AB1048" s="5">
        <f t="shared" si="182"/>
        <v>1</v>
      </c>
      <c r="AC1048" s="5">
        <v>0</v>
      </c>
      <c r="AD1048" s="5">
        <v>0</v>
      </c>
      <c r="AE1048" s="5">
        <f t="shared" si="183"/>
        <v>0</v>
      </c>
      <c r="AF1048" s="5">
        <v>0</v>
      </c>
      <c r="AG1048" s="6">
        <v>43368</v>
      </c>
      <c r="AH1048" s="5">
        <v>1</v>
      </c>
      <c r="AI1048" s="5">
        <v>0</v>
      </c>
      <c r="AJ1048" s="5">
        <v>0</v>
      </c>
      <c r="AK1048" s="5">
        <f t="shared" si="184"/>
        <v>0</v>
      </c>
      <c r="AL1048" s="5">
        <v>0</v>
      </c>
      <c r="AM1048" s="5">
        <v>0</v>
      </c>
      <c r="AN1048" s="5">
        <f t="shared" si="185"/>
        <v>0</v>
      </c>
      <c r="AO1048" s="5">
        <v>0</v>
      </c>
      <c r="AP1048" s="5">
        <v>0</v>
      </c>
      <c r="AQ1048" s="5">
        <f t="shared" si="186"/>
        <v>0</v>
      </c>
      <c r="AR1048" s="5">
        <v>0</v>
      </c>
      <c r="AS1048" s="6"/>
      <c r="AT1048" s="5">
        <v>0</v>
      </c>
      <c r="AU1048" s="5">
        <v>0</v>
      </c>
      <c r="AV1048" t="str">
        <f t="shared" si="179"/>
        <v>N</v>
      </c>
      <c r="AW1048" t="s">
        <v>60</v>
      </c>
      <c r="AX1048" t="s">
        <v>61</v>
      </c>
      <c r="AY1048" t="s">
        <v>2637</v>
      </c>
      <c r="AZ1048" t="s">
        <v>2637</v>
      </c>
      <c r="BA1048" t="str">
        <f t="shared" si="180"/>
        <v>N</v>
      </c>
    </row>
    <row r="1049" spans="1:53">
      <c r="A1049" t="s">
        <v>436</v>
      </c>
      <c r="B1049" t="s">
        <v>54</v>
      </c>
      <c r="C1049" t="s">
        <v>89</v>
      </c>
      <c r="D1049">
        <v>2018</v>
      </c>
      <c r="F1049" t="s">
        <v>2788</v>
      </c>
      <c r="G1049" t="s">
        <v>2789</v>
      </c>
      <c r="H1049" t="s">
        <v>2790</v>
      </c>
      <c r="I1049" t="s">
        <v>2791</v>
      </c>
      <c r="J1049" t="s">
        <v>58</v>
      </c>
      <c r="K1049" t="s">
        <v>59</v>
      </c>
      <c r="L1049" s="5">
        <v>0</v>
      </c>
      <c r="M1049" s="5">
        <v>0</v>
      </c>
      <c r="N1049" s="5">
        <f t="shared" si="176"/>
        <v>0</v>
      </c>
      <c r="O1049" s="5">
        <v>0</v>
      </c>
      <c r="P1049" s="5">
        <v>0</v>
      </c>
      <c r="Q1049" s="5">
        <f t="shared" si="177"/>
        <v>0</v>
      </c>
      <c r="R1049" s="5">
        <v>0</v>
      </c>
      <c r="S1049" s="5">
        <v>0</v>
      </c>
      <c r="T1049" s="5">
        <f t="shared" si="178"/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f t="shared" si="181"/>
        <v>0</v>
      </c>
      <c r="Z1049" s="5">
        <v>0</v>
      </c>
      <c r="AA1049" s="5">
        <v>1</v>
      </c>
      <c r="AB1049" s="5">
        <f t="shared" si="182"/>
        <v>1</v>
      </c>
      <c r="AC1049" s="5">
        <v>0</v>
      </c>
      <c r="AD1049" s="5">
        <v>0</v>
      </c>
      <c r="AE1049" s="5">
        <f t="shared" si="183"/>
        <v>0</v>
      </c>
      <c r="AF1049" s="5">
        <v>0</v>
      </c>
      <c r="AG1049" s="6">
        <v>43297</v>
      </c>
      <c r="AH1049" s="5">
        <v>1</v>
      </c>
      <c r="AI1049" s="5">
        <v>0</v>
      </c>
      <c r="AJ1049" s="5">
        <v>0</v>
      </c>
      <c r="AK1049" s="5">
        <f t="shared" si="184"/>
        <v>0</v>
      </c>
      <c r="AL1049" s="5">
        <v>0</v>
      </c>
      <c r="AM1049" s="5">
        <v>0</v>
      </c>
      <c r="AN1049" s="5">
        <f t="shared" si="185"/>
        <v>0</v>
      </c>
      <c r="AO1049" s="5">
        <v>0</v>
      </c>
      <c r="AP1049" s="5">
        <v>0</v>
      </c>
      <c r="AQ1049" s="5">
        <f t="shared" si="186"/>
        <v>0</v>
      </c>
      <c r="AR1049" s="5">
        <v>0</v>
      </c>
      <c r="AS1049" s="6"/>
      <c r="AT1049" s="5">
        <v>0</v>
      </c>
      <c r="AU1049" s="5">
        <v>0</v>
      </c>
      <c r="AV1049" t="str">
        <f t="shared" si="179"/>
        <v>N</v>
      </c>
      <c r="AW1049" t="s">
        <v>60</v>
      </c>
      <c r="AX1049" t="s">
        <v>61</v>
      </c>
      <c r="AY1049" t="s">
        <v>2637</v>
      </c>
      <c r="AZ1049" t="s">
        <v>2637</v>
      </c>
      <c r="BA1049" t="str">
        <f t="shared" si="180"/>
        <v>N</v>
      </c>
    </row>
    <row r="1050" spans="1:53">
      <c r="A1050" t="s">
        <v>436</v>
      </c>
      <c r="B1050" t="s">
        <v>54</v>
      </c>
      <c r="C1050" t="s">
        <v>89</v>
      </c>
      <c r="D1050">
        <v>2018</v>
      </c>
      <c r="F1050" t="s">
        <v>2792</v>
      </c>
      <c r="G1050" t="s">
        <v>2793</v>
      </c>
      <c r="H1050" t="s">
        <v>2794</v>
      </c>
      <c r="I1050" t="s">
        <v>2795</v>
      </c>
      <c r="J1050" t="s">
        <v>58</v>
      </c>
      <c r="K1050" t="s">
        <v>59</v>
      </c>
      <c r="L1050" s="5">
        <v>0</v>
      </c>
      <c r="M1050" s="5">
        <v>0</v>
      </c>
      <c r="N1050" s="5">
        <f t="shared" si="176"/>
        <v>0</v>
      </c>
      <c r="O1050" s="5">
        <v>0</v>
      </c>
      <c r="P1050" s="5">
        <v>0</v>
      </c>
      <c r="Q1050" s="5">
        <f t="shared" si="177"/>
        <v>0</v>
      </c>
      <c r="R1050" s="5">
        <v>0</v>
      </c>
      <c r="S1050" s="5">
        <v>0</v>
      </c>
      <c r="T1050" s="5">
        <f t="shared" si="178"/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f t="shared" si="181"/>
        <v>0</v>
      </c>
      <c r="Z1050" s="5">
        <v>0</v>
      </c>
      <c r="AA1050" s="5">
        <v>1</v>
      </c>
      <c r="AB1050" s="5">
        <f t="shared" si="182"/>
        <v>1</v>
      </c>
      <c r="AC1050" s="5">
        <v>0</v>
      </c>
      <c r="AD1050" s="5">
        <v>0</v>
      </c>
      <c r="AE1050" s="5">
        <f t="shared" si="183"/>
        <v>0</v>
      </c>
      <c r="AF1050" s="5">
        <v>0</v>
      </c>
      <c r="AG1050" s="6">
        <v>43381</v>
      </c>
      <c r="AH1050" s="5">
        <v>1</v>
      </c>
      <c r="AI1050" s="5">
        <v>0</v>
      </c>
      <c r="AJ1050" s="5">
        <v>0</v>
      </c>
      <c r="AK1050" s="5">
        <f t="shared" si="184"/>
        <v>0</v>
      </c>
      <c r="AL1050" s="5">
        <v>0</v>
      </c>
      <c r="AM1050" s="5">
        <v>0</v>
      </c>
      <c r="AN1050" s="5">
        <f t="shared" si="185"/>
        <v>0</v>
      </c>
      <c r="AO1050" s="5">
        <v>0</v>
      </c>
      <c r="AP1050" s="5">
        <v>0</v>
      </c>
      <c r="AQ1050" s="5">
        <f t="shared" si="186"/>
        <v>0</v>
      </c>
      <c r="AR1050" s="5">
        <v>0</v>
      </c>
      <c r="AS1050" s="6"/>
      <c r="AT1050" s="5">
        <v>0</v>
      </c>
      <c r="AU1050" s="5">
        <v>0</v>
      </c>
      <c r="AV1050" t="str">
        <f t="shared" si="179"/>
        <v>N</v>
      </c>
      <c r="AW1050" t="s">
        <v>60</v>
      </c>
      <c r="AX1050" t="s">
        <v>61</v>
      </c>
      <c r="AY1050" t="s">
        <v>2637</v>
      </c>
      <c r="AZ1050" t="s">
        <v>2637</v>
      </c>
      <c r="BA1050" t="str">
        <f t="shared" si="180"/>
        <v>N</v>
      </c>
    </row>
    <row r="1051" spans="1:53">
      <c r="A1051" t="s">
        <v>436</v>
      </c>
      <c r="B1051" t="s">
        <v>54</v>
      </c>
      <c r="C1051" t="s">
        <v>89</v>
      </c>
      <c r="D1051">
        <v>2018</v>
      </c>
      <c r="F1051" t="s">
        <v>2796</v>
      </c>
      <c r="G1051" t="s">
        <v>2797</v>
      </c>
      <c r="H1051" t="s">
        <v>2798</v>
      </c>
      <c r="I1051" t="s">
        <v>2799</v>
      </c>
      <c r="J1051" t="s">
        <v>58</v>
      </c>
      <c r="K1051" t="s">
        <v>59</v>
      </c>
      <c r="L1051" s="5">
        <v>0</v>
      </c>
      <c r="M1051" s="5">
        <v>0</v>
      </c>
      <c r="N1051" s="5">
        <f t="shared" si="176"/>
        <v>0</v>
      </c>
      <c r="O1051" s="5">
        <v>0</v>
      </c>
      <c r="P1051" s="5">
        <v>0</v>
      </c>
      <c r="Q1051" s="5">
        <f t="shared" si="177"/>
        <v>0</v>
      </c>
      <c r="R1051" s="5">
        <v>0</v>
      </c>
      <c r="S1051" s="5">
        <v>0</v>
      </c>
      <c r="T1051" s="5">
        <f t="shared" si="178"/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f t="shared" si="181"/>
        <v>0</v>
      </c>
      <c r="Z1051" s="5">
        <v>0</v>
      </c>
      <c r="AA1051" s="5">
        <v>1</v>
      </c>
      <c r="AB1051" s="5">
        <f t="shared" si="182"/>
        <v>1</v>
      </c>
      <c r="AC1051" s="5">
        <v>0</v>
      </c>
      <c r="AD1051" s="5">
        <v>0</v>
      </c>
      <c r="AE1051" s="5">
        <f t="shared" si="183"/>
        <v>0</v>
      </c>
      <c r="AF1051" s="5">
        <v>0</v>
      </c>
      <c r="AG1051" s="6">
        <v>43213</v>
      </c>
      <c r="AH1051" s="5">
        <v>1</v>
      </c>
      <c r="AI1051" s="5">
        <v>0</v>
      </c>
      <c r="AJ1051" s="5">
        <v>0</v>
      </c>
      <c r="AK1051" s="5">
        <f t="shared" si="184"/>
        <v>0</v>
      </c>
      <c r="AL1051" s="5">
        <v>0</v>
      </c>
      <c r="AM1051" s="5">
        <v>0</v>
      </c>
      <c r="AN1051" s="5">
        <f t="shared" si="185"/>
        <v>0</v>
      </c>
      <c r="AO1051" s="5">
        <v>0</v>
      </c>
      <c r="AP1051" s="5">
        <v>0</v>
      </c>
      <c r="AQ1051" s="5">
        <f t="shared" si="186"/>
        <v>0</v>
      </c>
      <c r="AR1051" s="5">
        <v>0</v>
      </c>
      <c r="AS1051" s="6"/>
      <c r="AT1051" s="5">
        <v>0</v>
      </c>
      <c r="AU1051" s="5">
        <v>0</v>
      </c>
      <c r="AV1051" t="str">
        <f t="shared" si="179"/>
        <v>N</v>
      </c>
      <c r="AW1051" t="s">
        <v>60</v>
      </c>
      <c r="AX1051" t="s">
        <v>61</v>
      </c>
      <c r="AY1051" t="s">
        <v>2637</v>
      </c>
      <c r="AZ1051" t="s">
        <v>2637</v>
      </c>
      <c r="BA1051" t="str">
        <f t="shared" si="180"/>
        <v>N</v>
      </c>
    </row>
    <row r="1052" spans="1:53">
      <c r="A1052" t="s">
        <v>436</v>
      </c>
      <c r="B1052" t="s">
        <v>54</v>
      </c>
      <c r="C1052" t="s">
        <v>89</v>
      </c>
      <c r="D1052">
        <v>2018</v>
      </c>
      <c r="F1052" t="s">
        <v>1856</v>
      </c>
      <c r="G1052" t="s">
        <v>1857</v>
      </c>
      <c r="H1052" t="s">
        <v>2800</v>
      </c>
      <c r="I1052" t="s">
        <v>2801</v>
      </c>
      <c r="J1052" t="s">
        <v>58</v>
      </c>
      <c r="K1052" t="s">
        <v>59</v>
      </c>
      <c r="L1052" s="5">
        <v>0</v>
      </c>
      <c r="M1052" s="5">
        <v>0</v>
      </c>
      <c r="N1052" s="5">
        <f t="shared" si="176"/>
        <v>0</v>
      </c>
      <c r="O1052" s="5">
        <v>0</v>
      </c>
      <c r="P1052" s="5">
        <v>0</v>
      </c>
      <c r="Q1052" s="5">
        <f t="shared" si="177"/>
        <v>0</v>
      </c>
      <c r="R1052" s="5">
        <v>0</v>
      </c>
      <c r="S1052" s="5">
        <v>0</v>
      </c>
      <c r="T1052" s="5">
        <f t="shared" si="178"/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f t="shared" si="181"/>
        <v>0</v>
      </c>
      <c r="Z1052" s="5">
        <v>0</v>
      </c>
      <c r="AA1052" s="5">
        <v>1</v>
      </c>
      <c r="AB1052" s="5">
        <f t="shared" si="182"/>
        <v>1</v>
      </c>
      <c r="AC1052" s="5">
        <v>0</v>
      </c>
      <c r="AD1052" s="5">
        <v>0</v>
      </c>
      <c r="AE1052" s="5">
        <f t="shared" si="183"/>
        <v>0</v>
      </c>
      <c r="AF1052" s="5">
        <v>0</v>
      </c>
      <c r="AG1052" s="6">
        <v>43447</v>
      </c>
      <c r="AH1052" s="5">
        <v>1</v>
      </c>
      <c r="AI1052" s="5">
        <v>0</v>
      </c>
      <c r="AJ1052" s="5">
        <v>0</v>
      </c>
      <c r="AK1052" s="5">
        <f t="shared" si="184"/>
        <v>0</v>
      </c>
      <c r="AL1052" s="5">
        <v>0</v>
      </c>
      <c r="AM1052" s="5">
        <v>0</v>
      </c>
      <c r="AN1052" s="5">
        <f t="shared" si="185"/>
        <v>0</v>
      </c>
      <c r="AO1052" s="5">
        <v>0</v>
      </c>
      <c r="AP1052" s="5">
        <v>0</v>
      </c>
      <c r="AQ1052" s="5">
        <f t="shared" si="186"/>
        <v>0</v>
      </c>
      <c r="AR1052" s="5">
        <v>0</v>
      </c>
      <c r="AS1052" s="6"/>
      <c r="AT1052" s="5">
        <v>0</v>
      </c>
      <c r="AU1052" s="5">
        <v>0</v>
      </c>
      <c r="AV1052" t="str">
        <f t="shared" si="179"/>
        <v>N</v>
      </c>
      <c r="AW1052" t="s">
        <v>60</v>
      </c>
      <c r="AX1052" t="s">
        <v>61</v>
      </c>
      <c r="AY1052" t="s">
        <v>2637</v>
      </c>
      <c r="AZ1052" t="s">
        <v>2637</v>
      </c>
      <c r="BA1052" t="str">
        <f t="shared" si="180"/>
        <v>N</v>
      </c>
    </row>
    <row r="1053" spans="1:53">
      <c r="A1053" t="s">
        <v>436</v>
      </c>
      <c r="B1053" t="s">
        <v>54</v>
      </c>
      <c r="C1053" t="s">
        <v>89</v>
      </c>
      <c r="D1053">
        <v>2018</v>
      </c>
      <c r="F1053" t="s">
        <v>2802</v>
      </c>
      <c r="G1053" t="s">
        <v>2803</v>
      </c>
      <c r="H1053" t="s">
        <v>2754</v>
      </c>
      <c r="I1053" t="s">
        <v>2804</v>
      </c>
      <c r="J1053" t="s">
        <v>58</v>
      </c>
      <c r="K1053" t="s">
        <v>59</v>
      </c>
      <c r="L1053" s="5">
        <v>0</v>
      </c>
      <c r="M1053" s="5">
        <v>0</v>
      </c>
      <c r="N1053" s="5">
        <f t="shared" si="176"/>
        <v>0</v>
      </c>
      <c r="O1053" s="5">
        <v>0</v>
      </c>
      <c r="P1053" s="5">
        <v>0</v>
      </c>
      <c r="Q1053" s="5">
        <f t="shared" si="177"/>
        <v>0</v>
      </c>
      <c r="R1053" s="5">
        <v>0</v>
      </c>
      <c r="S1053" s="5">
        <v>0</v>
      </c>
      <c r="T1053" s="5">
        <f t="shared" si="178"/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f t="shared" si="181"/>
        <v>0</v>
      </c>
      <c r="Z1053" s="5">
        <v>0</v>
      </c>
      <c r="AA1053" s="5">
        <v>1</v>
      </c>
      <c r="AB1053" s="5">
        <f t="shared" si="182"/>
        <v>1</v>
      </c>
      <c r="AC1053" s="5">
        <v>0</v>
      </c>
      <c r="AD1053" s="5">
        <v>0</v>
      </c>
      <c r="AE1053" s="5">
        <f t="shared" si="183"/>
        <v>0</v>
      </c>
      <c r="AF1053" s="5">
        <v>0</v>
      </c>
      <c r="AG1053" s="6">
        <v>43438</v>
      </c>
      <c r="AH1053" s="5">
        <v>1</v>
      </c>
      <c r="AI1053" s="5">
        <v>0</v>
      </c>
      <c r="AJ1053" s="5">
        <v>0</v>
      </c>
      <c r="AK1053" s="5">
        <f t="shared" si="184"/>
        <v>0</v>
      </c>
      <c r="AL1053" s="5">
        <v>0</v>
      </c>
      <c r="AM1053" s="5">
        <v>0</v>
      </c>
      <c r="AN1053" s="5">
        <f t="shared" si="185"/>
        <v>0</v>
      </c>
      <c r="AO1053" s="5">
        <v>0</v>
      </c>
      <c r="AP1053" s="5">
        <v>0</v>
      </c>
      <c r="AQ1053" s="5">
        <f t="shared" si="186"/>
        <v>0</v>
      </c>
      <c r="AR1053" s="5">
        <v>0</v>
      </c>
      <c r="AS1053" s="6"/>
      <c r="AT1053" s="5">
        <v>0</v>
      </c>
      <c r="AU1053" s="5">
        <v>0</v>
      </c>
      <c r="AV1053" t="str">
        <f t="shared" si="179"/>
        <v>N</v>
      </c>
      <c r="AW1053" t="s">
        <v>60</v>
      </c>
      <c r="AX1053" t="s">
        <v>61</v>
      </c>
      <c r="AY1053" t="s">
        <v>2637</v>
      </c>
      <c r="AZ1053" t="s">
        <v>2637</v>
      </c>
      <c r="BA1053" t="str">
        <f t="shared" si="180"/>
        <v>N</v>
      </c>
    </row>
    <row r="1054" spans="1:53">
      <c r="A1054" t="s">
        <v>436</v>
      </c>
      <c r="B1054" t="s">
        <v>54</v>
      </c>
      <c r="C1054" t="s">
        <v>89</v>
      </c>
      <c r="D1054">
        <v>2018</v>
      </c>
      <c r="F1054" t="s">
        <v>2805</v>
      </c>
      <c r="G1054" t="s">
        <v>2806</v>
      </c>
      <c r="H1054" t="s">
        <v>2807</v>
      </c>
      <c r="I1054" t="s">
        <v>2808</v>
      </c>
      <c r="J1054" t="s">
        <v>58</v>
      </c>
      <c r="K1054" t="s">
        <v>59</v>
      </c>
      <c r="L1054" s="5">
        <v>0</v>
      </c>
      <c r="M1054" s="5">
        <v>0</v>
      </c>
      <c r="N1054" s="5">
        <f t="shared" si="176"/>
        <v>0</v>
      </c>
      <c r="O1054" s="5">
        <v>0</v>
      </c>
      <c r="P1054" s="5">
        <v>0</v>
      </c>
      <c r="Q1054" s="5">
        <f t="shared" si="177"/>
        <v>0</v>
      </c>
      <c r="R1054" s="5">
        <v>0</v>
      </c>
      <c r="S1054" s="5">
        <v>0</v>
      </c>
      <c r="T1054" s="5">
        <f t="shared" si="178"/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f t="shared" si="181"/>
        <v>0</v>
      </c>
      <c r="Z1054" s="5">
        <v>0</v>
      </c>
      <c r="AA1054" s="5">
        <v>1</v>
      </c>
      <c r="AB1054" s="5">
        <f t="shared" si="182"/>
        <v>1</v>
      </c>
      <c r="AC1054" s="5">
        <v>0</v>
      </c>
      <c r="AD1054" s="5">
        <v>0</v>
      </c>
      <c r="AE1054" s="5">
        <f t="shared" si="183"/>
        <v>0</v>
      </c>
      <c r="AF1054" s="5">
        <v>0</v>
      </c>
      <c r="AG1054" s="6">
        <v>43328</v>
      </c>
      <c r="AH1054" s="5">
        <v>1</v>
      </c>
      <c r="AI1054" s="5">
        <v>0</v>
      </c>
      <c r="AJ1054" s="5">
        <v>0</v>
      </c>
      <c r="AK1054" s="5">
        <f t="shared" si="184"/>
        <v>0</v>
      </c>
      <c r="AL1054" s="5">
        <v>0</v>
      </c>
      <c r="AM1054" s="5">
        <v>0</v>
      </c>
      <c r="AN1054" s="5">
        <f t="shared" si="185"/>
        <v>0</v>
      </c>
      <c r="AO1054" s="5">
        <v>0</v>
      </c>
      <c r="AP1054" s="5">
        <v>0</v>
      </c>
      <c r="AQ1054" s="5">
        <f t="shared" si="186"/>
        <v>0</v>
      </c>
      <c r="AR1054" s="5">
        <v>0</v>
      </c>
      <c r="AS1054" s="6"/>
      <c r="AT1054" s="5">
        <v>0</v>
      </c>
      <c r="AU1054" s="5">
        <v>0</v>
      </c>
      <c r="AV1054" t="str">
        <f t="shared" si="179"/>
        <v>N</v>
      </c>
      <c r="AW1054" t="s">
        <v>60</v>
      </c>
      <c r="AX1054" t="s">
        <v>61</v>
      </c>
      <c r="AY1054" t="s">
        <v>2637</v>
      </c>
      <c r="AZ1054" t="s">
        <v>2637</v>
      </c>
      <c r="BA1054" t="str">
        <f t="shared" si="180"/>
        <v>N</v>
      </c>
    </row>
    <row r="1055" spans="1:53">
      <c r="A1055" t="s">
        <v>436</v>
      </c>
      <c r="B1055" t="s">
        <v>54</v>
      </c>
      <c r="C1055" t="s">
        <v>89</v>
      </c>
      <c r="D1055">
        <v>2018</v>
      </c>
      <c r="F1055" t="s">
        <v>2809</v>
      </c>
      <c r="G1055" t="s">
        <v>2810</v>
      </c>
      <c r="H1055" t="s">
        <v>2811</v>
      </c>
      <c r="I1055" t="s">
        <v>2812</v>
      </c>
      <c r="J1055" t="s">
        <v>58</v>
      </c>
      <c r="K1055" t="s">
        <v>59</v>
      </c>
      <c r="L1055" s="5">
        <v>0</v>
      </c>
      <c r="M1055" s="5">
        <v>0</v>
      </c>
      <c r="N1055" s="5">
        <f t="shared" si="176"/>
        <v>0</v>
      </c>
      <c r="O1055" s="5">
        <v>0</v>
      </c>
      <c r="P1055" s="5">
        <v>0</v>
      </c>
      <c r="Q1055" s="5">
        <f t="shared" si="177"/>
        <v>0</v>
      </c>
      <c r="R1055" s="5">
        <v>0</v>
      </c>
      <c r="S1055" s="5">
        <v>0</v>
      </c>
      <c r="T1055" s="5">
        <f t="shared" si="178"/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f t="shared" si="181"/>
        <v>0</v>
      </c>
      <c r="Z1055" s="5">
        <v>0</v>
      </c>
      <c r="AA1055" s="5">
        <v>1</v>
      </c>
      <c r="AB1055" s="5">
        <f t="shared" si="182"/>
        <v>1</v>
      </c>
      <c r="AC1055" s="5">
        <v>0</v>
      </c>
      <c r="AD1055" s="5">
        <v>0</v>
      </c>
      <c r="AE1055" s="5">
        <f t="shared" si="183"/>
        <v>0</v>
      </c>
      <c r="AF1055" s="5">
        <v>0</v>
      </c>
      <c r="AG1055" s="6">
        <v>43353</v>
      </c>
      <c r="AH1055" s="5">
        <v>1</v>
      </c>
      <c r="AI1055" s="5">
        <v>0</v>
      </c>
      <c r="AJ1055" s="5">
        <v>0</v>
      </c>
      <c r="AK1055" s="5">
        <f t="shared" si="184"/>
        <v>0</v>
      </c>
      <c r="AL1055" s="5">
        <v>0</v>
      </c>
      <c r="AM1055" s="5">
        <v>0</v>
      </c>
      <c r="AN1055" s="5">
        <f t="shared" si="185"/>
        <v>0</v>
      </c>
      <c r="AO1055" s="5">
        <v>0</v>
      </c>
      <c r="AP1055" s="5">
        <v>0</v>
      </c>
      <c r="AQ1055" s="5">
        <f t="shared" si="186"/>
        <v>0</v>
      </c>
      <c r="AR1055" s="5">
        <v>0</v>
      </c>
      <c r="AS1055" s="6"/>
      <c r="AT1055" s="5">
        <v>0</v>
      </c>
      <c r="AU1055" s="5">
        <v>0</v>
      </c>
      <c r="AV1055" t="str">
        <f t="shared" si="179"/>
        <v>N</v>
      </c>
      <c r="AW1055" t="s">
        <v>60</v>
      </c>
      <c r="AX1055" t="s">
        <v>61</v>
      </c>
      <c r="AY1055" t="s">
        <v>2637</v>
      </c>
      <c r="AZ1055" t="s">
        <v>2637</v>
      </c>
      <c r="BA1055" t="str">
        <f t="shared" si="180"/>
        <v>N</v>
      </c>
    </row>
    <row r="1056" spans="1:53">
      <c r="A1056" t="s">
        <v>436</v>
      </c>
      <c r="B1056" t="s">
        <v>54</v>
      </c>
      <c r="C1056" t="s">
        <v>89</v>
      </c>
      <c r="D1056">
        <v>2018</v>
      </c>
      <c r="F1056" t="s">
        <v>2813</v>
      </c>
      <c r="G1056" t="s">
        <v>2814</v>
      </c>
      <c r="H1056" t="s">
        <v>2815</v>
      </c>
      <c r="I1056" t="s">
        <v>2816</v>
      </c>
      <c r="J1056" t="s">
        <v>58</v>
      </c>
      <c r="K1056" t="s">
        <v>59</v>
      </c>
      <c r="L1056" s="5">
        <v>0</v>
      </c>
      <c r="M1056" s="5">
        <v>0</v>
      </c>
      <c r="N1056" s="5">
        <f t="shared" si="176"/>
        <v>0</v>
      </c>
      <c r="O1056" s="5">
        <v>0</v>
      </c>
      <c r="P1056" s="5">
        <v>0</v>
      </c>
      <c r="Q1056" s="5">
        <f t="shared" si="177"/>
        <v>0</v>
      </c>
      <c r="R1056" s="5">
        <v>0</v>
      </c>
      <c r="S1056" s="5">
        <v>0</v>
      </c>
      <c r="T1056" s="5">
        <f t="shared" si="178"/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f t="shared" si="181"/>
        <v>0</v>
      </c>
      <c r="Z1056" s="5">
        <v>0</v>
      </c>
      <c r="AA1056" s="5">
        <v>1</v>
      </c>
      <c r="AB1056" s="5">
        <f t="shared" si="182"/>
        <v>1</v>
      </c>
      <c r="AC1056" s="5">
        <v>0</v>
      </c>
      <c r="AD1056" s="5">
        <v>0</v>
      </c>
      <c r="AE1056" s="5">
        <f t="shared" si="183"/>
        <v>0</v>
      </c>
      <c r="AF1056" s="5">
        <v>0</v>
      </c>
      <c r="AG1056" s="6">
        <v>43425</v>
      </c>
      <c r="AH1056" s="5">
        <v>1</v>
      </c>
      <c r="AI1056" s="5">
        <v>0</v>
      </c>
      <c r="AJ1056" s="5">
        <v>0</v>
      </c>
      <c r="AK1056" s="5">
        <f t="shared" si="184"/>
        <v>0</v>
      </c>
      <c r="AL1056" s="5">
        <v>0</v>
      </c>
      <c r="AM1056" s="5">
        <v>0</v>
      </c>
      <c r="AN1056" s="5">
        <f t="shared" si="185"/>
        <v>0</v>
      </c>
      <c r="AO1056" s="5">
        <v>0</v>
      </c>
      <c r="AP1056" s="5">
        <v>0</v>
      </c>
      <c r="AQ1056" s="5">
        <f t="shared" si="186"/>
        <v>0</v>
      </c>
      <c r="AR1056" s="5">
        <v>0</v>
      </c>
      <c r="AS1056" s="6"/>
      <c r="AT1056" s="5">
        <v>0</v>
      </c>
      <c r="AU1056" s="5">
        <v>0</v>
      </c>
      <c r="AV1056" t="str">
        <f t="shared" si="179"/>
        <v>N</v>
      </c>
      <c r="AW1056" t="s">
        <v>60</v>
      </c>
      <c r="AX1056" t="s">
        <v>61</v>
      </c>
      <c r="AY1056" t="s">
        <v>2637</v>
      </c>
      <c r="AZ1056" t="s">
        <v>2637</v>
      </c>
      <c r="BA1056" t="str">
        <f t="shared" si="180"/>
        <v>N</v>
      </c>
    </row>
    <row r="1057" spans="1:53">
      <c r="A1057" t="s">
        <v>436</v>
      </c>
      <c r="B1057" t="s">
        <v>54</v>
      </c>
      <c r="C1057" t="s">
        <v>89</v>
      </c>
      <c r="D1057">
        <v>2018</v>
      </c>
      <c r="F1057" t="s">
        <v>2817</v>
      </c>
      <c r="G1057" t="s">
        <v>2818</v>
      </c>
      <c r="H1057" t="s">
        <v>2819</v>
      </c>
      <c r="I1057" t="s">
        <v>2820</v>
      </c>
      <c r="J1057" t="s">
        <v>58</v>
      </c>
      <c r="K1057" t="s">
        <v>59</v>
      </c>
      <c r="L1057" s="5">
        <v>0</v>
      </c>
      <c r="M1057" s="5">
        <v>0</v>
      </c>
      <c r="N1057" s="5">
        <f t="shared" si="176"/>
        <v>0</v>
      </c>
      <c r="O1057" s="5">
        <v>0</v>
      </c>
      <c r="P1057" s="5">
        <v>0</v>
      </c>
      <c r="Q1057" s="5">
        <f t="shared" si="177"/>
        <v>0</v>
      </c>
      <c r="R1057" s="5">
        <v>0</v>
      </c>
      <c r="S1057" s="5">
        <v>0</v>
      </c>
      <c r="T1057" s="5">
        <f t="shared" si="178"/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f t="shared" si="181"/>
        <v>0</v>
      </c>
      <c r="Z1057" s="5">
        <v>0</v>
      </c>
      <c r="AA1057" s="5">
        <v>1</v>
      </c>
      <c r="AB1057" s="5">
        <f t="shared" si="182"/>
        <v>1</v>
      </c>
      <c r="AC1057" s="5">
        <v>0</v>
      </c>
      <c r="AD1057" s="5">
        <v>0</v>
      </c>
      <c r="AE1057" s="5">
        <f t="shared" si="183"/>
        <v>0</v>
      </c>
      <c r="AF1057" s="5">
        <v>0</v>
      </c>
      <c r="AG1057" s="6">
        <v>43388</v>
      </c>
      <c r="AH1057" s="5">
        <v>1</v>
      </c>
      <c r="AI1057" s="5">
        <v>0</v>
      </c>
      <c r="AJ1057" s="5">
        <v>0</v>
      </c>
      <c r="AK1057" s="5">
        <f t="shared" si="184"/>
        <v>0</v>
      </c>
      <c r="AL1057" s="5">
        <v>0</v>
      </c>
      <c r="AM1057" s="5">
        <v>0</v>
      </c>
      <c r="AN1057" s="5">
        <f t="shared" si="185"/>
        <v>0</v>
      </c>
      <c r="AO1057" s="5">
        <v>0</v>
      </c>
      <c r="AP1057" s="5">
        <v>0</v>
      </c>
      <c r="AQ1057" s="5">
        <f t="shared" si="186"/>
        <v>0</v>
      </c>
      <c r="AR1057" s="5">
        <v>0</v>
      </c>
      <c r="AS1057" s="6"/>
      <c r="AT1057" s="5">
        <v>0</v>
      </c>
      <c r="AU1057" s="5">
        <v>0</v>
      </c>
      <c r="AV1057" t="str">
        <f t="shared" si="179"/>
        <v>N</v>
      </c>
      <c r="AW1057" t="s">
        <v>60</v>
      </c>
      <c r="AX1057" t="s">
        <v>61</v>
      </c>
      <c r="AY1057" t="s">
        <v>2637</v>
      </c>
      <c r="AZ1057" t="s">
        <v>2637</v>
      </c>
      <c r="BA1057" t="str">
        <f t="shared" si="180"/>
        <v>N</v>
      </c>
    </row>
    <row r="1058" spans="1:53">
      <c r="A1058" t="s">
        <v>436</v>
      </c>
      <c r="B1058" t="s">
        <v>54</v>
      </c>
      <c r="C1058" t="s">
        <v>89</v>
      </c>
      <c r="D1058">
        <v>2018</v>
      </c>
      <c r="F1058" t="s">
        <v>2821</v>
      </c>
      <c r="G1058" t="s">
        <v>2822</v>
      </c>
      <c r="H1058" t="s">
        <v>2823</v>
      </c>
      <c r="I1058" t="s">
        <v>2824</v>
      </c>
      <c r="J1058" t="s">
        <v>58</v>
      </c>
      <c r="K1058" t="s">
        <v>59</v>
      </c>
      <c r="L1058" s="5">
        <v>0</v>
      </c>
      <c r="M1058" s="5">
        <v>0</v>
      </c>
      <c r="N1058" s="5">
        <f t="shared" si="176"/>
        <v>0</v>
      </c>
      <c r="O1058" s="5">
        <v>0</v>
      </c>
      <c r="P1058" s="5">
        <v>0</v>
      </c>
      <c r="Q1058" s="5">
        <f t="shared" si="177"/>
        <v>0</v>
      </c>
      <c r="R1058" s="5">
        <v>0</v>
      </c>
      <c r="S1058" s="5">
        <v>0</v>
      </c>
      <c r="T1058" s="5">
        <f t="shared" si="178"/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f t="shared" si="181"/>
        <v>0</v>
      </c>
      <c r="Z1058" s="5">
        <v>0</v>
      </c>
      <c r="AA1058" s="5">
        <v>1</v>
      </c>
      <c r="AB1058" s="5">
        <f t="shared" si="182"/>
        <v>1</v>
      </c>
      <c r="AC1058" s="5">
        <v>0</v>
      </c>
      <c r="AD1058" s="5">
        <v>0</v>
      </c>
      <c r="AE1058" s="5">
        <f t="shared" si="183"/>
        <v>0</v>
      </c>
      <c r="AF1058" s="5">
        <v>0</v>
      </c>
      <c r="AG1058" s="6">
        <v>43356</v>
      </c>
      <c r="AH1058" s="5">
        <v>1</v>
      </c>
      <c r="AI1058" s="5">
        <v>0</v>
      </c>
      <c r="AJ1058" s="5">
        <v>0</v>
      </c>
      <c r="AK1058" s="5">
        <f t="shared" si="184"/>
        <v>0</v>
      </c>
      <c r="AL1058" s="5">
        <v>0</v>
      </c>
      <c r="AM1058" s="5">
        <v>0</v>
      </c>
      <c r="AN1058" s="5">
        <f t="shared" si="185"/>
        <v>0</v>
      </c>
      <c r="AO1058" s="5">
        <v>0</v>
      </c>
      <c r="AP1058" s="5">
        <v>0</v>
      </c>
      <c r="AQ1058" s="5">
        <f t="shared" si="186"/>
        <v>0</v>
      </c>
      <c r="AR1058" s="5">
        <v>0</v>
      </c>
      <c r="AS1058" s="6"/>
      <c r="AT1058" s="5">
        <v>0</v>
      </c>
      <c r="AU1058" s="5">
        <v>0</v>
      </c>
      <c r="AV1058" t="str">
        <f t="shared" si="179"/>
        <v>N</v>
      </c>
      <c r="AW1058" t="s">
        <v>60</v>
      </c>
      <c r="AX1058" t="s">
        <v>61</v>
      </c>
      <c r="AY1058" t="s">
        <v>2637</v>
      </c>
      <c r="AZ1058" t="s">
        <v>2637</v>
      </c>
      <c r="BA1058" t="str">
        <f t="shared" si="180"/>
        <v>N</v>
      </c>
    </row>
    <row r="1059" spans="1:53">
      <c r="A1059" t="s">
        <v>436</v>
      </c>
      <c r="B1059" t="s">
        <v>54</v>
      </c>
      <c r="C1059" t="s">
        <v>89</v>
      </c>
      <c r="D1059">
        <v>2018</v>
      </c>
      <c r="F1059" t="s">
        <v>2825</v>
      </c>
      <c r="G1059" t="s">
        <v>2826</v>
      </c>
      <c r="H1059" t="s">
        <v>2827</v>
      </c>
      <c r="I1059" t="s">
        <v>2828</v>
      </c>
      <c r="J1059" t="s">
        <v>58</v>
      </c>
      <c r="K1059" t="s">
        <v>59</v>
      </c>
      <c r="L1059" s="5">
        <v>0</v>
      </c>
      <c r="M1059" s="5">
        <v>0</v>
      </c>
      <c r="N1059" s="5">
        <f t="shared" si="176"/>
        <v>0</v>
      </c>
      <c r="O1059" s="5">
        <v>0</v>
      </c>
      <c r="P1059" s="5">
        <v>0</v>
      </c>
      <c r="Q1059" s="5">
        <f t="shared" si="177"/>
        <v>0</v>
      </c>
      <c r="R1059" s="5">
        <v>0</v>
      </c>
      <c r="S1059" s="5">
        <v>0</v>
      </c>
      <c r="T1059" s="5">
        <f t="shared" si="178"/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f t="shared" si="181"/>
        <v>0</v>
      </c>
      <c r="Z1059" s="5">
        <v>0</v>
      </c>
      <c r="AA1059" s="5">
        <v>1</v>
      </c>
      <c r="AB1059" s="5">
        <f t="shared" si="182"/>
        <v>1</v>
      </c>
      <c r="AC1059" s="5">
        <v>0</v>
      </c>
      <c r="AD1059" s="5">
        <v>0</v>
      </c>
      <c r="AE1059" s="5">
        <f t="shared" si="183"/>
        <v>0</v>
      </c>
      <c r="AF1059" s="5">
        <v>0</v>
      </c>
      <c r="AG1059" s="6">
        <v>43445</v>
      </c>
      <c r="AH1059" s="5">
        <v>1</v>
      </c>
      <c r="AI1059" s="5">
        <v>0</v>
      </c>
      <c r="AJ1059" s="5">
        <v>0</v>
      </c>
      <c r="AK1059" s="5">
        <f t="shared" si="184"/>
        <v>0</v>
      </c>
      <c r="AL1059" s="5">
        <v>0</v>
      </c>
      <c r="AM1059" s="5">
        <v>0</v>
      </c>
      <c r="AN1059" s="5">
        <f t="shared" si="185"/>
        <v>0</v>
      </c>
      <c r="AO1059" s="5">
        <v>0</v>
      </c>
      <c r="AP1059" s="5">
        <v>0</v>
      </c>
      <c r="AQ1059" s="5">
        <f t="shared" si="186"/>
        <v>0</v>
      </c>
      <c r="AR1059" s="5">
        <v>0</v>
      </c>
      <c r="AS1059" s="6"/>
      <c r="AT1059" s="5">
        <v>0</v>
      </c>
      <c r="AU1059" s="5">
        <v>0</v>
      </c>
      <c r="AV1059" t="str">
        <f t="shared" si="179"/>
        <v>N</v>
      </c>
      <c r="AW1059" t="s">
        <v>60</v>
      </c>
      <c r="AX1059" t="s">
        <v>61</v>
      </c>
      <c r="AY1059" t="s">
        <v>2637</v>
      </c>
      <c r="AZ1059" t="s">
        <v>2637</v>
      </c>
      <c r="BA1059" t="str">
        <f t="shared" si="180"/>
        <v>N</v>
      </c>
    </row>
    <row r="1060" spans="1:53">
      <c r="A1060" t="s">
        <v>436</v>
      </c>
      <c r="B1060" t="s">
        <v>54</v>
      </c>
      <c r="C1060" t="s">
        <v>89</v>
      </c>
      <c r="D1060">
        <v>2018</v>
      </c>
      <c r="F1060" t="s">
        <v>2829</v>
      </c>
      <c r="G1060" t="s">
        <v>2830</v>
      </c>
      <c r="H1060" t="s">
        <v>2831</v>
      </c>
      <c r="I1060" t="s">
        <v>2832</v>
      </c>
      <c r="J1060" t="s">
        <v>58</v>
      </c>
      <c r="K1060" t="s">
        <v>59</v>
      </c>
      <c r="L1060" s="5">
        <v>0</v>
      </c>
      <c r="M1060" s="5">
        <v>0</v>
      </c>
      <c r="N1060" s="5">
        <f t="shared" si="176"/>
        <v>0</v>
      </c>
      <c r="O1060" s="5">
        <v>0</v>
      </c>
      <c r="P1060" s="5">
        <v>0</v>
      </c>
      <c r="Q1060" s="5">
        <f t="shared" si="177"/>
        <v>0</v>
      </c>
      <c r="R1060" s="5">
        <v>0</v>
      </c>
      <c r="S1060" s="5">
        <v>0</v>
      </c>
      <c r="T1060" s="5">
        <f t="shared" si="178"/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f t="shared" si="181"/>
        <v>0</v>
      </c>
      <c r="Z1060" s="5">
        <v>0</v>
      </c>
      <c r="AA1060" s="5">
        <v>1</v>
      </c>
      <c r="AB1060" s="5">
        <f t="shared" si="182"/>
        <v>1</v>
      </c>
      <c r="AC1060" s="5">
        <v>0</v>
      </c>
      <c r="AD1060" s="5">
        <v>0</v>
      </c>
      <c r="AE1060" s="5">
        <f t="shared" si="183"/>
        <v>0</v>
      </c>
      <c r="AF1060" s="5">
        <v>0</v>
      </c>
      <c r="AG1060" s="6">
        <v>43291</v>
      </c>
      <c r="AH1060" s="5">
        <v>1</v>
      </c>
      <c r="AI1060" s="5">
        <v>0</v>
      </c>
      <c r="AJ1060" s="5">
        <v>0</v>
      </c>
      <c r="AK1060" s="5">
        <f t="shared" si="184"/>
        <v>0</v>
      </c>
      <c r="AL1060" s="5">
        <v>0</v>
      </c>
      <c r="AM1060" s="5">
        <v>0</v>
      </c>
      <c r="AN1060" s="5">
        <f t="shared" si="185"/>
        <v>0</v>
      </c>
      <c r="AO1060" s="5">
        <v>0</v>
      </c>
      <c r="AP1060" s="5">
        <v>0</v>
      </c>
      <c r="AQ1060" s="5">
        <f t="shared" si="186"/>
        <v>0</v>
      </c>
      <c r="AR1060" s="5">
        <v>0</v>
      </c>
      <c r="AS1060" s="6"/>
      <c r="AT1060" s="5">
        <v>0</v>
      </c>
      <c r="AU1060" s="5">
        <v>0</v>
      </c>
      <c r="AV1060" t="str">
        <f t="shared" si="179"/>
        <v>N</v>
      </c>
      <c r="AW1060" t="s">
        <v>60</v>
      </c>
      <c r="AX1060" t="s">
        <v>61</v>
      </c>
      <c r="AY1060" t="s">
        <v>2637</v>
      </c>
      <c r="AZ1060" t="s">
        <v>2637</v>
      </c>
      <c r="BA1060" t="str">
        <f t="shared" si="180"/>
        <v>N</v>
      </c>
    </row>
    <row r="1061" spans="1:53">
      <c r="A1061" t="s">
        <v>436</v>
      </c>
      <c r="B1061" t="s">
        <v>54</v>
      </c>
      <c r="C1061" t="s">
        <v>89</v>
      </c>
      <c r="D1061">
        <v>2018</v>
      </c>
      <c r="F1061" t="s">
        <v>2833</v>
      </c>
      <c r="G1061" t="s">
        <v>2834</v>
      </c>
      <c r="H1061" t="s">
        <v>2835</v>
      </c>
      <c r="I1061" t="s">
        <v>2836</v>
      </c>
      <c r="J1061" t="s">
        <v>58</v>
      </c>
      <c r="K1061" t="s">
        <v>59</v>
      </c>
      <c r="L1061" s="5">
        <v>0</v>
      </c>
      <c r="M1061" s="5">
        <v>0</v>
      </c>
      <c r="N1061" s="5">
        <f t="shared" si="176"/>
        <v>0</v>
      </c>
      <c r="O1061" s="5">
        <v>0</v>
      </c>
      <c r="P1061" s="5">
        <v>0</v>
      </c>
      <c r="Q1061" s="5">
        <f t="shared" si="177"/>
        <v>0</v>
      </c>
      <c r="R1061" s="5">
        <v>0</v>
      </c>
      <c r="S1061" s="5">
        <v>0</v>
      </c>
      <c r="T1061" s="5">
        <f t="shared" si="178"/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f t="shared" si="181"/>
        <v>0</v>
      </c>
      <c r="Z1061" s="5">
        <v>0</v>
      </c>
      <c r="AA1061" s="5">
        <v>1</v>
      </c>
      <c r="AB1061" s="5">
        <f t="shared" si="182"/>
        <v>1</v>
      </c>
      <c r="AC1061" s="5">
        <v>0</v>
      </c>
      <c r="AD1061" s="5">
        <v>0</v>
      </c>
      <c r="AE1061" s="5">
        <f t="shared" si="183"/>
        <v>0</v>
      </c>
      <c r="AF1061" s="5">
        <v>0</v>
      </c>
      <c r="AG1061" s="6">
        <v>43277</v>
      </c>
      <c r="AH1061" s="5">
        <v>1</v>
      </c>
      <c r="AI1061" s="5">
        <v>0</v>
      </c>
      <c r="AJ1061" s="5">
        <v>0</v>
      </c>
      <c r="AK1061" s="5">
        <f t="shared" si="184"/>
        <v>0</v>
      </c>
      <c r="AL1061" s="5">
        <v>0</v>
      </c>
      <c r="AM1061" s="5">
        <v>0</v>
      </c>
      <c r="AN1061" s="5">
        <f t="shared" si="185"/>
        <v>0</v>
      </c>
      <c r="AO1061" s="5">
        <v>0</v>
      </c>
      <c r="AP1061" s="5">
        <v>0</v>
      </c>
      <c r="AQ1061" s="5">
        <f t="shared" si="186"/>
        <v>0</v>
      </c>
      <c r="AR1061" s="5">
        <v>0</v>
      </c>
      <c r="AS1061" s="6"/>
      <c r="AT1061" s="5">
        <v>0</v>
      </c>
      <c r="AU1061" s="5">
        <v>0</v>
      </c>
      <c r="AV1061" t="str">
        <f t="shared" si="179"/>
        <v>N</v>
      </c>
      <c r="AW1061" t="s">
        <v>60</v>
      </c>
      <c r="AX1061" t="s">
        <v>61</v>
      </c>
      <c r="AY1061" t="s">
        <v>2637</v>
      </c>
      <c r="AZ1061" t="s">
        <v>2637</v>
      </c>
      <c r="BA1061" t="str">
        <f t="shared" si="180"/>
        <v>N</v>
      </c>
    </row>
    <row r="1062" spans="1:53">
      <c r="A1062" t="s">
        <v>436</v>
      </c>
      <c r="B1062" t="s">
        <v>54</v>
      </c>
      <c r="C1062" t="s">
        <v>89</v>
      </c>
      <c r="D1062">
        <v>2018</v>
      </c>
      <c r="F1062" t="s">
        <v>2837</v>
      </c>
      <c r="G1062" t="s">
        <v>2838</v>
      </c>
      <c r="H1062" t="s">
        <v>2839</v>
      </c>
      <c r="I1062" t="s">
        <v>2840</v>
      </c>
      <c r="J1062" t="s">
        <v>58</v>
      </c>
      <c r="K1062" t="s">
        <v>59</v>
      </c>
      <c r="L1062" s="5">
        <v>0</v>
      </c>
      <c r="M1062" s="5">
        <v>0</v>
      </c>
      <c r="N1062" s="5">
        <f t="shared" si="176"/>
        <v>0</v>
      </c>
      <c r="O1062" s="5">
        <v>0</v>
      </c>
      <c r="P1062" s="5">
        <v>0</v>
      </c>
      <c r="Q1062" s="5">
        <f t="shared" si="177"/>
        <v>0</v>
      </c>
      <c r="R1062" s="5">
        <v>0</v>
      </c>
      <c r="S1062" s="5">
        <v>0</v>
      </c>
      <c r="T1062" s="5">
        <f t="shared" si="178"/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f t="shared" si="181"/>
        <v>0</v>
      </c>
      <c r="Z1062" s="5">
        <v>0</v>
      </c>
      <c r="AA1062" s="5">
        <v>1</v>
      </c>
      <c r="AB1062" s="5">
        <f t="shared" si="182"/>
        <v>1</v>
      </c>
      <c r="AC1062" s="5">
        <v>0</v>
      </c>
      <c r="AD1062" s="5">
        <v>0</v>
      </c>
      <c r="AE1062" s="5">
        <f t="shared" si="183"/>
        <v>0</v>
      </c>
      <c r="AF1062" s="5">
        <v>0</v>
      </c>
      <c r="AG1062" s="6">
        <v>43433</v>
      </c>
      <c r="AH1062" s="5">
        <v>1</v>
      </c>
      <c r="AI1062" s="5">
        <v>0</v>
      </c>
      <c r="AJ1062" s="5">
        <v>0</v>
      </c>
      <c r="AK1062" s="5">
        <f t="shared" si="184"/>
        <v>0</v>
      </c>
      <c r="AL1062" s="5">
        <v>0</v>
      </c>
      <c r="AM1062" s="5">
        <v>0</v>
      </c>
      <c r="AN1062" s="5">
        <f t="shared" si="185"/>
        <v>0</v>
      </c>
      <c r="AO1062" s="5">
        <v>0</v>
      </c>
      <c r="AP1062" s="5">
        <v>0</v>
      </c>
      <c r="AQ1062" s="5">
        <f t="shared" si="186"/>
        <v>0</v>
      </c>
      <c r="AR1062" s="5">
        <v>0</v>
      </c>
      <c r="AS1062" s="6"/>
      <c r="AT1062" s="5">
        <v>0</v>
      </c>
      <c r="AU1062" s="5">
        <v>0</v>
      </c>
      <c r="AV1062" t="str">
        <f t="shared" si="179"/>
        <v>N</v>
      </c>
      <c r="AW1062" t="s">
        <v>60</v>
      </c>
      <c r="AX1062" t="s">
        <v>61</v>
      </c>
      <c r="AY1062" t="s">
        <v>2637</v>
      </c>
      <c r="AZ1062" t="s">
        <v>2637</v>
      </c>
      <c r="BA1062" t="str">
        <f t="shared" si="180"/>
        <v>N</v>
      </c>
    </row>
    <row r="1063" spans="1:53">
      <c r="A1063" t="s">
        <v>436</v>
      </c>
      <c r="B1063" t="s">
        <v>54</v>
      </c>
      <c r="C1063" t="s">
        <v>89</v>
      </c>
      <c r="D1063">
        <v>2018</v>
      </c>
      <c r="F1063" t="s">
        <v>2841</v>
      </c>
      <c r="G1063" t="s">
        <v>2842</v>
      </c>
      <c r="H1063" t="s">
        <v>2843</v>
      </c>
      <c r="I1063" t="s">
        <v>2844</v>
      </c>
      <c r="J1063" t="s">
        <v>58</v>
      </c>
      <c r="K1063" t="s">
        <v>59</v>
      </c>
      <c r="L1063" s="5">
        <v>0</v>
      </c>
      <c r="M1063" s="5">
        <v>0</v>
      </c>
      <c r="N1063" s="5">
        <f t="shared" si="176"/>
        <v>0</v>
      </c>
      <c r="O1063" s="5">
        <v>0</v>
      </c>
      <c r="P1063" s="5">
        <v>0</v>
      </c>
      <c r="Q1063" s="5">
        <f t="shared" si="177"/>
        <v>0</v>
      </c>
      <c r="R1063" s="5">
        <v>0</v>
      </c>
      <c r="S1063" s="5">
        <v>0</v>
      </c>
      <c r="T1063" s="5">
        <f t="shared" si="178"/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f t="shared" si="181"/>
        <v>0</v>
      </c>
      <c r="Z1063" s="5">
        <v>0</v>
      </c>
      <c r="AA1063" s="5">
        <v>1</v>
      </c>
      <c r="AB1063" s="5">
        <f t="shared" si="182"/>
        <v>1</v>
      </c>
      <c r="AC1063" s="5">
        <v>0</v>
      </c>
      <c r="AD1063" s="5">
        <v>0</v>
      </c>
      <c r="AE1063" s="5">
        <f t="shared" si="183"/>
        <v>0</v>
      </c>
      <c r="AF1063" s="5">
        <v>0</v>
      </c>
      <c r="AG1063" s="6">
        <v>43410</v>
      </c>
      <c r="AH1063" s="5">
        <v>1</v>
      </c>
      <c r="AI1063" s="5">
        <v>0</v>
      </c>
      <c r="AJ1063" s="5">
        <v>0</v>
      </c>
      <c r="AK1063" s="5">
        <f t="shared" si="184"/>
        <v>0</v>
      </c>
      <c r="AL1063" s="5">
        <v>0</v>
      </c>
      <c r="AM1063" s="5">
        <v>0</v>
      </c>
      <c r="AN1063" s="5">
        <f t="shared" si="185"/>
        <v>0</v>
      </c>
      <c r="AO1063" s="5">
        <v>0</v>
      </c>
      <c r="AP1063" s="5">
        <v>0</v>
      </c>
      <c r="AQ1063" s="5">
        <f t="shared" si="186"/>
        <v>0</v>
      </c>
      <c r="AR1063" s="5">
        <v>0</v>
      </c>
      <c r="AS1063" s="6"/>
      <c r="AT1063" s="5">
        <v>0</v>
      </c>
      <c r="AU1063" s="5">
        <v>0</v>
      </c>
      <c r="AV1063" t="str">
        <f t="shared" si="179"/>
        <v>N</v>
      </c>
      <c r="AW1063" t="s">
        <v>60</v>
      </c>
      <c r="AX1063" t="s">
        <v>61</v>
      </c>
      <c r="AY1063" t="s">
        <v>2637</v>
      </c>
      <c r="AZ1063" t="s">
        <v>2637</v>
      </c>
      <c r="BA1063" t="str">
        <f t="shared" si="180"/>
        <v>N</v>
      </c>
    </row>
    <row r="1064" spans="1:53">
      <c r="A1064" t="s">
        <v>436</v>
      </c>
      <c r="B1064" t="s">
        <v>54</v>
      </c>
      <c r="C1064" t="s">
        <v>89</v>
      </c>
      <c r="D1064">
        <v>2018</v>
      </c>
      <c r="F1064" t="s">
        <v>2845</v>
      </c>
      <c r="G1064" t="s">
        <v>2846</v>
      </c>
      <c r="H1064" t="s">
        <v>2847</v>
      </c>
      <c r="I1064" t="s">
        <v>2848</v>
      </c>
      <c r="J1064" t="s">
        <v>58</v>
      </c>
      <c r="K1064" t="s">
        <v>59</v>
      </c>
      <c r="L1064" s="5">
        <v>0</v>
      </c>
      <c r="M1064" s="5">
        <v>0</v>
      </c>
      <c r="N1064" s="5">
        <f t="shared" si="176"/>
        <v>0</v>
      </c>
      <c r="O1064" s="5">
        <v>0</v>
      </c>
      <c r="P1064" s="5">
        <v>0</v>
      </c>
      <c r="Q1064" s="5">
        <f t="shared" si="177"/>
        <v>0</v>
      </c>
      <c r="R1064" s="5">
        <v>0</v>
      </c>
      <c r="S1064" s="5">
        <v>0</v>
      </c>
      <c r="T1064" s="5">
        <f t="shared" si="178"/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f t="shared" si="181"/>
        <v>0</v>
      </c>
      <c r="Z1064" s="5">
        <v>0</v>
      </c>
      <c r="AA1064" s="5">
        <v>1</v>
      </c>
      <c r="AB1064" s="5">
        <f t="shared" si="182"/>
        <v>1</v>
      </c>
      <c r="AC1064" s="5">
        <v>0</v>
      </c>
      <c r="AD1064" s="5">
        <v>0</v>
      </c>
      <c r="AE1064" s="5">
        <f t="shared" si="183"/>
        <v>0</v>
      </c>
      <c r="AF1064" s="5">
        <v>0</v>
      </c>
      <c r="AG1064" s="6">
        <v>43332</v>
      </c>
      <c r="AH1064" s="5">
        <v>1</v>
      </c>
      <c r="AI1064" s="5">
        <v>0</v>
      </c>
      <c r="AJ1064" s="5">
        <v>0</v>
      </c>
      <c r="AK1064" s="5">
        <f t="shared" si="184"/>
        <v>0</v>
      </c>
      <c r="AL1064" s="5">
        <v>0</v>
      </c>
      <c r="AM1064" s="5">
        <v>0</v>
      </c>
      <c r="AN1064" s="5">
        <f t="shared" si="185"/>
        <v>0</v>
      </c>
      <c r="AO1064" s="5">
        <v>0</v>
      </c>
      <c r="AP1064" s="5">
        <v>0</v>
      </c>
      <c r="AQ1064" s="5">
        <f t="shared" si="186"/>
        <v>0</v>
      </c>
      <c r="AR1064" s="5">
        <v>0</v>
      </c>
      <c r="AS1064" s="6"/>
      <c r="AT1064" s="5">
        <v>0</v>
      </c>
      <c r="AU1064" s="5">
        <v>0</v>
      </c>
      <c r="AV1064" t="str">
        <f t="shared" si="179"/>
        <v>N</v>
      </c>
      <c r="AW1064" t="s">
        <v>60</v>
      </c>
      <c r="AX1064" t="s">
        <v>61</v>
      </c>
      <c r="AY1064" t="s">
        <v>2637</v>
      </c>
      <c r="AZ1064" t="s">
        <v>2637</v>
      </c>
      <c r="BA1064" t="str">
        <f t="shared" si="180"/>
        <v>N</v>
      </c>
    </row>
    <row r="1065" spans="1:53">
      <c r="A1065" t="s">
        <v>436</v>
      </c>
      <c r="B1065" t="s">
        <v>54</v>
      </c>
      <c r="C1065" t="s">
        <v>89</v>
      </c>
      <c r="D1065">
        <v>2018</v>
      </c>
      <c r="F1065" t="s">
        <v>2849</v>
      </c>
      <c r="G1065" t="s">
        <v>2850</v>
      </c>
      <c r="H1065" t="s">
        <v>2851</v>
      </c>
      <c r="I1065" t="s">
        <v>2852</v>
      </c>
      <c r="J1065" t="s">
        <v>58</v>
      </c>
      <c r="K1065" t="s">
        <v>59</v>
      </c>
      <c r="L1065" s="5">
        <v>0</v>
      </c>
      <c r="M1065" s="5">
        <v>0</v>
      </c>
      <c r="N1065" s="5">
        <f t="shared" si="176"/>
        <v>0</v>
      </c>
      <c r="O1065" s="5">
        <v>0</v>
      </c>
      <c r="P1065" s="5">
        <v>0</v>
      </c>
      <c r="Q1065" s="5">
        <f t="shared" si="177"/>
        <v>0</v>
      </c>
      <c r="R1065" s="5">
        <v>0</v>
      </c>
      <c r="S1065" s="5">
        <v>0</v>
      </c>
      <c r="T1065" s="5">
        <f t="shared" si="178"/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f t="shared" si="181"/>
        <v>0</v>
      </c>
      <c r="Z1065" s="5">
        <v>0</v>
      </c>
      <c r="AA1065" s="5">
        <v>1</v>
      </c>
      <c r="AB1065" s="5">
        <f t="shared" si="182"/>
        <v>1</v>
      </c>
      <c r="AC1065" s="5">
        <v>0</v>
      </c>
      <c r="AD1065" s="5">
        <v>0</v>
      </c>
      <c r="AE1065" s="5">
        <f t="shared" si="183"/>
        <v>0</v>
      </c>
      <c r="AF1065" s="5">
        <v>0</v>
      </c>
      <c r="AG1065" s="6">
        <v>43368</v>
      </c>
      <c r="AH1065" s="5">
        <v>1</v>
      </c>
      <c r="AI1065" s="5">
        <v>0</v>
      </c>
      <c r="AJ1065" s="5">
        <v>0</v>
      </c>
      <c r="AK1065" s="5">
        <f t="shared" si="184"/>
        <v>0</v>
      </c>
      <c r="AL1065" s="5">
        <v>0</v>
      </c>
      <c r="AM1065" s="5">
        <v>0</v>
      </c>
      <c r="AN1065" s="5">
        <f t="shared" si="185"/>
        <v>0</v>
      </c>
      <c r="AO1065" s="5">
        <v>0</v>
      </c>
      <c r="AP1065" s="5">
        <v>0</v>
      </c>
      <c r="AQ1065" s="5">
        <f t="shared" si="186"/>
        <v>0</v>
      </c>
      <c r="AR1065" s="5">
        <v>0</v>
      </c>
      <c r="AS1065" s="6"/>
      <c r="AT1065" s="5">
        <v>0</v>
      </c>
      <c r="AU1065" s="5">
        <v>0</v>
      </c>
      <c r="AV1065" t="str">
        <f t="shared" si="179"/>
        <v>N</v>
      </c>
      <c r="AW1065" t="s">
        <v>60</v>
      </c>
      <c r="AX1065" t="s">
        <v>61</v>
      </c>
      <c r="AY1065" t="s">
        <v>2637</v>
      </c>
      <c r="AZ1065" t="s">
        <v>2637</v>
      </c>
      <c r="BA1065" t="str">
        <f t="shared" si="180"/>
        <v>N</v>
      </c>
    </row>
    <row r="1066" spans="1:53">
      <c r="A1066" t="s">
        <v>53</v>
      </c>
      <c r="B1066" t="s">
        <v>54</v>
      </c>
      <c r="C1066" t="s">
        <v>89</v>
      </c>
      <c r="D1066">
        <v>2018</v>
      </c>
      <c r="F1066" t="s">
        <v>2853</v>
      </c>
      <c r="G1066" t="s">
        <v>2854</v>
      </c>
      <c r="J1066" t="s">
        <v>258</v>
      </c>
      <c r="K1066" t="s">
        <v>59</v>
      </c>
      <c r="L1066" s="5">
        <v>0</v>
      </c>
      <c r="M1066" s="5">
        <v>0</v>
      </c>
      <c r="N1066" s="5">
        <f t="shared" si="176"/>
        <v>0</v>
      </c>
      <c r="O1066" s="5">
        <v>0</v>
      </c>
      <c r="P1066" s="5">
        <v>0</v>
      </c>
      <c r="Q1066" s="5">
        <f t="shared" si="177"/>
        <v>0</v>
      </c>
      <c r="R1066" s="5">
        <v>0</v>
      </c>
      <c r="S1066" s="5">
        <v>6</v>
      </c>
      <c r="T1066" s="5">
        <f t="shared" si="178"/>
        <v>6</v>
      </c>
      <c r="U1066" s="5">
        <v>0</v>
      </c>
      <c r="V1066" s="5">
        <v>6</v>
      </c>
      <c r="W1066" s="5">
        <v>0</v>
      </c>
      <c r="X1066" s="5">
        <v>0</v>
      </c>
      <c r="Y1066" s="5">
        <f t="shared" si="181"/>
        <v>0</v>
      </c>
      <c r="Z1066" s="5">
        <v>0</v>
      </c>
      <c r="AA1066" s="5">
        <v>0</v>
      </c>
      <c r="AB1066" s="5">
        <f t="shared" si="182"/>
        <v>0</v>
      </c>
      <c r="AC1066" s="5">
        <v>0</v>
      </c>
      <c r="AD1066" s="5">
        <v>0</v>
      </c>
      <c r="AE1066" s="5">
        <f t="shared" si="183"/>
        <v>0</v>
      </c>
      <c r="AF1066" s="5">
        <v>0</v>
      </c>
      <c r="AG1066" s="6"/>
      <c r="AH1066" s="5">
        <v>0</v>
      </c>
      <c r="AI1066" s="5">
        <v>0</v>
      </c>
      <c r="AJ1066" s="5">
        <v>0</v>
      </c>
      <c r="AK1066" s="5">
        <f t="shared" si="184"/>
        <v>0</v>
      </c>
      <c r="AL1066" s="5">
        <v>0</v>
      </c>
      <c r="AM1066" s="5">
        <v>0</v>
      </c>
      <c r="AN1066" s="5">
        <f t="shared" si="185"/>
        <v>0</v>
      </c>
      <c r="AO1066" s="5">
        <v>0</v>
      </c>
      <c r="AP1066" s="5">
        <v>0</v>
      </c>
      <c r="AQ1066" s="5">
        <f t="shared" si="186"/>
        <v>0</v>
      </c>
      <c r="AR1066" s="5">
        <v>0</v>
      </c>
      <c r="AS1066" s="6"/>
      <c r="AT1066" s="5">
        <v>0</v>
      </c>
      <c r="AU1066" s="5">
        <v>0</v>
      </c>
      <c r="AV1066" t="str">
        <f t="shared" si="179"/>
        <v>N</v>
      </c>
      <c r="AW1066" t="s">
        <v>60</v>
      </c>
      <c r="AX1066" t="s">
        <v>61</v>
      </c>
      <c r="AY1066" t="s">
        <v>2655</v>
      </c>
      <c r="AZ1066" t="s">
        <v>2655</v>
      </c>
      <c r="BA1066" t="str">
        <f t="shared" si="180"/>
        <v>N</v>
      </c>
    </row>
    <row r="1067" spans="1:53">
      <c r="A1067" t="s">
        <v>2855</v>
      </c>
      <c r="B1067" t="s">
        <v>54</v>
      </c>
      <c r="C1067" t="s">
        <v>89</v>
      </c>
      <c r="D1067">
        <v>2018</v>
      </c>
      <c r="F1067" t="s">
        <v>2856</v>
      </c>
      <c r="G1067" t="s">
        <v>2857</v>
      </c>
      <c r="J1067" t="s">
        <v>58</v>
      </c>
      <c r="K1067" t="s">
        <v>59</v>
      </c>
      <c r="L1067" s="5">
        <v>0</v>
      </c>
      <c r="M1067" s="5">
        <v>0</v>
      </c>
      <c r="N1067" s="5">
        <f t="shared" si="176"/>
        <v>0</v>
      </c>
      <c r="O1067" s="5">
        <v>0</v>
      </c>
      <c r="P1067" s="5">
        <v>1</v>
      </c>
      <c r="Q1067" s="5">
        <f t="shared" si="177"/>
        <v>1</v>
      </c>
      <c r="R1067" s="5">
        <v>0</v>
      </c>
      <c r="S1067" s="5">
        <v>0</v>
      </c>
      <c r="T1067" s="5">
        <f t="shared" si="178"/>
        <v>0</v>
      </c>
      <c r="U1067" s="5">
        <v>0</v>
      </c>
      <c r="V1067" s="5">
        <v>1</v>
      </c>
      <c r="W1067" s="5">
        <v>0</v>
      </c>
      <c r="X1067" s="5">
        <v>0</v>
      </c>
      <c r="Y1067" s="5">
        <f t="shared" si="181"/>
        <v>0</v>
      </c>
      <c r="Z1067" s="5">
        <v>0</v>
      </c>
      <c r="AA1067" s="5">
        <v>0</v>
      </c>
      <c r="AB1067" s="5">
        <f t="shared" si="182"/>
        <v>0</v>
      </c>
      <c r="AC1067" s="5">
        <v>0</v>
      </c>
      <c r="AD1067" s="5">
        <v>0</v>
      </c>
      <c r="AE1067" s="5">
        <f t="shared" si="183"/>
        <v>0</v>
      </c>
      <c r="AF1067" s="5">
        <v>0</v>
      </c>
      <c r="AG1067" s="6"/>
      <c r="AH1067" s="5">
        <v>0</v>
      </c>
      <c r="AI1067" s="5">
        <v>0</v>
      </c>
      <c r="AJ1067" s="5">
        <v>0</v>
      </c>
      <c r="AK1067" s="5">
        <f t="shared" si="184"/>
        <v>0</v>
      </c>
      <c r="AL1067" s="5">
        <v>0</v>
      </c>
      <c r="AM1067" s="5">
        <v>0</v>
      </c>
      <c r="AN1067" s="5">
        <f t="shared" si="185"/>
        <v>0</v>
      </c>
      <c r="AO1067" s="5">
        <v>0</v>
      </c>
      <c r="AP1067" s="5">
        <v>0</v>
      </c>
      <c r="AQ1067" s="5">
        <f t="shared" si="186"/>
        <v>0</v>
      </c>
      <c r="AR1067" s="5">
        <v>0</v>
      </c>
      <c r="AS1067" s="6">
        <v>43354</v>
      </c>
      <c r="AT1067" s="5">
        <v>0</v>
      </c>
      <c r="AU1067" s="5">
        <v>0</v>
      </c>
      <c r="AV1067" t="str">
        <f t="shared" si="179"/>
        <v>N</v>
      </c>
      <c r="AW1067" t="s">
        <v>60</v>
      </c>
      <c r="AX1067" t="s">
        <v>60</v>
      </c>
      <c r="AY1067" t="s">
        <v>2637</v>
      </c>
      <c r="AZ1067" t="s">
        <v>2637</v>
      </c>
      <c r="BA1067" t="str">
        <f t="shared" si="180"/>
        <v>N</v>
      </c>
    </row>
    <row r="1068" spans="1:53">
      <c r="A1068" t="s">
        <v>53</v>
      </c>
      <c r="B1068" t="s">
        <v>54</v>
      </c>
      <c r="C1068" t="s">
        <v>55</v>
      </c>
      <c r="D1068">
        <v>2018</v>
      </c>
      <c r="F1068" t="s">
        <v>2858</v>
      </c>
      <c r="G1068" t="s">
        <v>2859</v>
      </c>
      <c r="J1068" t="s">
        <v>58</v>
      </c>
      <c r="K1068" t="s">
        <v>59</v>
      </c>
      <c r="L1068" s="5">
        <v>0</v>
      </c>
      <c r="M1068" s="5">
        <v>0</v>
      </c>
      <c r="N1068" s="5">
        <f t="shared" si="176"/>
        <v>0</v>
      </c>
      <c r="O1068" s="5">
        <v>0</v>
      </c>
      <c r="P1068" s="5">
        <v>0</v>
      </c>
      <c r="Q1068" s="5">
        <f t="shared" si="177"/>
        <v>0</v>
      </c>
      <c r="R1068" s="5">
        <v>0</v>
      </c>
      <c r="S1068" s="5">
        <v>1</v>
      </c>
      <c r="T1068" s="5">
        <f t="shared" si="178"/>
        <v>1</v>
      </c>
      <c r="U1068" s="5">
        <v>0</v>
      </c>
      <c r="V1068" s="5">
        <v>1</v>
      </c>
      <c r="W1068" s="5">
        <v>0</v>
      </c>
      <c r="X1068" s="5">
        <v>0</v>
      </c>
      <c r="Y1068" s="5">
        <f t="shared" si="181"/>
        <v>0</v>
      </c>
      <c r="Z1068" s="5">
        <v>0</v>
      </c>
      <c r="AA1068" s="5">
        <v>0</v>
      </c>
      <c r="AB1068" s="5">
        <f t="shared" si="182"/>
        <v>0</v>
      </c>
      <c r="AC1068" s="5">
        <v>0</v>
      </c>
      <c r="AD1068" s="5">
        <v>1</v>
      </c>
      <c r="AE1068" s="5">
        <f t="shared" si="183"/>
        <v>1</v>
      </c>
      <c r="AF1068" s="5">
        <v>0</v>
      </c>
      <c r="AG1068" s="6">
        <v>43376</v>
      </c>
      <c r="AH1068" s="5">
        <v>1</v>
      </c>
      <c r="AI1068" s="5">
        <v>0</v>
      </c>
      <c r="AJ1068" s="5">
        <v>0</v>
      </c>
      <c r="AK1068" s="5">
        <f t="shared" si="184"/>
        <v>0</v>
      </c>
      <c r="AL1068" s="5">
        <v>0</v>
      </c>
      <c r="AM1068" s="5">
        <v>0</v>
      </c>
      <c r="AN1068" s="5">
        <f t="shared" si="185"/>
        <v>0</v>
      </c>
      <c r="AO1068" s="5">
        <v>0</v>
      </c>
      <c r="AP1068" s="5">
        <v>1</v>
      </c>
      <c r="AQ1068" s="5">
        <f t="shared" si="186"/>
        <v>1</v>
      </c>
      <c r="AR1068" s="5">
        <v>0</v>
      </c>
      <c r="AS1068" s="6">
        <v>43388</v>
      </c>
      <c r="AT1068" s="5">
        <v>1</v>
      </c>
      <c r="AU1068" s="5">
        <v>0</v>
      </c>
      <c r="AV1068" t="str">
        <f t="shared" si="179"/>
        <v>N</v>
      </c>
      <c r="AW1068" t="s">
        <v>60</v>
      </c>
      <c r="AX1068" t="s">
        <v>61</v>
      </c>
      <c r="AY1068" t="s">
        <v>2655</v>
      </c>
      <c r="AZ1068" t="s">
        <v>2655</v>
      </c>
      <c r="BA1068" t="str">
        <f t="shared" si="180"/>
        <v>N</v>
      </c>
    </row>
    <row r="1069" spans="1:53">
      <c r="A1069" t="s">
        <v>53</v>
      </c>
      <c r="B1069" t="s">
        <v>54</v>
      </c>
      <c r="C1069" t="s">
        <v>89</v>
      </c>
      <c r="D1069">
        <v>2018</v>
      </c>
      <c r="F1069" t="s">
        <v>2860</v>
      </c>
      <c r="G1069" t="s">
        <v>2861</v>
      </c>
      <c r="J1069" t="s">
        <v>58</v>
      </c>
      <c r="K1069" t="s">
        <v>59</v>
      </c>
      <c r="L1069" s="5">
        <v>0</v>
      </c>
      <c r="M1069" s="5">
        <v>0</v>
      </c>
      <c r="N1069" s="5">
        <f t="shared" si="176"/>
        <v>0</v>
      </c>
      <c r="O1069" s="5">
        <v>0</v>
      </c>
      <c r="P1069" s="5">
        <v>1</v>
      </c>
      <c r="Q1069" s="5">
        <f t="shared" si="177"/>
        <v>1</v>
      </c>
      <c r="R1069" s="5">
        <v>0</v>
      </c>
      <c r="S1069" s="5">
        <v>0</v>
      </c>
      <c r="T1069" s="5">
        <f t="shared" si="178"/>
        <v>0</v>
      </c>
      <c r="U1069" s="5">
        <v>0</v>
      </c>
      <c r="V1069" s="5">
        <v>1</v>
      </c>
      <c r="W1069" s="5">
        <v>0</v>
      </c>
      <c r="X1069" s="5">
        <v>0</v>
      </c>
      <c r="Y1069" s="5">
        <f t="shared" si="181"/>
        <v>0</v>
      </c>
      <c r="Z1069" s="5">
        <v>0</v>
      </c>
      <c r="AA1069" s="5">
        <v>1</v>
      </c>
      <c r="AB1069" s="5">
        <f t="shared" si="182"/>
        <v>1</v>
      </c>
      <c r="AC1069" s="5">
        <v>0</v>
      </c>
      <c r="AD1069" s="5">
        <v>0</v>
      </c>
      <c r="AE1069" s="5">
        <f t="shared" si="183"/>
        <v>0</v>
      </c>
      <c r="AF1069" s="5">
        <v>0</v>
      </c>
      <c r="AG1069" s="6">
        <v>43375</v>
      </c>
      <c r="AH1069" s="5">
        <v>1</v>
      </c>
      <c r="AI1069" s="5">
        <v>0</v>
      </c>
      <c r="AJ1069" s="5">
        <v>0</v>
      </c>
      <c r="AK1069" s="5">
        <f t="shared" si="184"/>
        <v>0</v>
      </c>
      <c r="AL1069" s="5">
        <v>0</v>
      </c>
      <c r="AM1069" s="5">
        <v>1</v>
      </c>
      <c r="AN1069" s="5">
        <f t="shared" si="185"/>
        <v>1</v>
      </c>
      <c r="AO1069" s="5">
        <v>0</v>
      </c>
      <c r="AP1069" s="5">
        <v>0</v>
      </c>
      <c r="AQ1069" s="5">
        <f t="shared" si="186"/>
        <v>0</v>
      </c>
      <c r="AR1069" s="5">
        <v>0</v>
      </c>
      <c r="AS1069" s="6">
        <v>43418</v>
      </c>
      <c r="AT1069" s="5">
        <v>1</v>
      </c>
      <c r="AU1069" s="5">
        <v>0</v>
      </c>
      <c r="AV1069" t="str">
        <f t="shared" si="179"/>
        <v>N</v>
      </c>
      <c r="AW1069" t="s">
        <v>60</v>
      </c>
      <c r="AX1069" t="s">
        <v>60</v>
      </c>
      <c r="AY1069" t="s">
        <v>2637</v>
      </c>
      <c r="AZ1069" t="s">
        <v>2637</v>
      </c>
      <c r="BA1069" t="str">
        <f t="shared" si="180"/>
        <v>N</v>
      </c>
    </row>
    <row r="1070" spans="1:53">
      <c r="A1070" t="s">
        <v>53</v>
      </c>
      <c r="B1070" t="s">
        <v>54</v>
      </c>
      <c r="C1070" t="s">
        <v>89</v>
      </c>
      <c r="D1070">
        <v>2018</v>
      </c>
      <c r="F1070" t="s">
        <v>2862</v>
      </c>
      <c r="G1070" t="s">
        <v>2863</v>
      </c>
      <c r="J1070" t="s">
        <v>58</v>
      </c>
      <c r="K1070" t="s">
        <v>59</v>
      </c>
      <c r="L1070" s="5">
        <v>0</v>
      </c>
      <c r="M1070" s="5">
        <v>0</v>
      </c>
      <c r="N1070" s="5">
        <f t="shared" si="176"/>
        <v>0</v>
      </c>
      <c r="O1070" s="5">
        <v>0</v>
      </c>
      <c r="P1070" s="5">
        <v>1</v>
      </c>
      <c r="Q1070" s="5">
        <f t="shared" si="177"/>
        <v>1</v>
      </c>
      <c r="R1070" s="5">
        <v>0</v>
      </c>
      <c r="S1070" s="5">
        <v>0</v>
      </c>
      <c r="T1070" s="5">
        <f t="shared" si="178"/>
        <v>0</v>
      </c>
      <c r="U1070" s="5">
        <v>0</v>
      </c>
      <c r="V1070" s="5">
        <v>1</v>
      </c>
      <c r="W1070" s="5">
        <v>0</v>
      </c>
      <c r="X1070" s="5">
        <v>0</v>
      </c>
      <c r="Y1070" s="5">
        <f t="shared" si="181"/>
        <v>0</v>
      </c>
      <c r="Z1070" s="5">
        <v>0</v>
      </c>
      <c r="AA1070" s="5">
        <v>1</v>
      </c>
      <c r="AB1070" s="5">
        <f t="shared" si="182"/>
        <v>1</v>
      </c>
      <c r="AC1070" s="5">
        <v>0</v>
      </c>
      <c r="AD1070" s="5">
        <v>0</v>
      </c>
      <c r="AE1070" s="5">
        <f t="shared" si="183"/>
        <v>0</v>
      </c>
      <c r="AF1070" s="5">
        <v>0</v>
      </c>
      <c r="AG1070" s="6">
        <v>43188</v>
      </c>
      <c r="AH1070" s="5">
        <v>1</v>
      </c>
      <c r="AI1070" s="5">
        <v>0</v>
      </c>
      <c r="AJ1070" s="5">
        <v>0</v>
      </c>
      <c r="AK1070" s="5">
        <f t="shared" si="184"/>
        <v>0</v>
      </c>
      <c r="AL1070" s="5">
        <v>0</v>
      </c>
      <c r="AM1070" s="5">
        <v>1</v>
      </c>
      <c r="AN1070" s="5">
        <f t="shared" si="185"/>
        <v>1</v>
      </c>
      <c r="AO1070" s="5">
        <v>0</v>
      </c>
      <c r="AP1070" s="5">
        <v>0</v>
      </c>
      <c r="AQ1070" s="5">
        <f t="shared" si="186"/>
        <v>0</v>
      </c>
      <c r="AR1070" s="5">
        <v>0</v>
      </c>
      <c r="AS1070" s="6">
        <v>43284</v>
      </c>
      <c r="AT1070" s="5">
        <v>1</v>
      </c>
      <c r="AU1070" s="5">
        <v>0</v>
      </c>
      <c r="AV1070" t="str">
        <f t="shared" si="179"/>
        <v>N</v>
      </c>
      <c r="AW1070" t="s">
        <v>60</v>
      </c>
      <c r="AX1070" t="s">
        <v>61</v>
      </c>
      <c r="AY1070" t="s">
        <v>2637</v>
      </c>
      <c r="AZ1070" t="s">
        <v>2637</v>
      </c>
      <c r="BA1070" t="str">
        <f t="shared" si="180"/>
        <v>N</v>
      </c>
    </row>
    <row r="1071" spans="1:53">
      <c r="A1071" t="s">
        <v>53</v>
      </c>
      <c r="B1071" t="s">
        <v>54</v>
      </c>
      <c r="C1071" t="s">
        <v>55</v>
      </c>
      <c r="D1071">
        <v>2018</v>
      </c>
      <c r="F1071" t="s">
        <v>2864</v>
      </c>
      <c r="G1071" t="s">
        <v>2865</v>
      </c>
      <c r="J1071" t="s">
        <v>58</v>
      </c>
      <c r="K1071" t="s">
        <v>59</v>
      </c>
      <c r="L1071" s="5">
        <v>0</v>
      </c>
      <c r="M1071" s="5">
        <v>0</v>
      </c>
      <c r="N1071" s="5">
        <f t="shared" si="176"/>
        <v>0</v>
      </c>
      <c r="O1071" s="5">
        <v>0</v>
      </c>
      <c r="P1071" s="5">
        <v>0</v>
      </c>
      <c r="Q1071" s="5">
        <f t="shared" si="177"/>
        <v>0</v>
      </c>
      <c r="R1071" s="5">
        <v>0</v>
      </c>
      <c r="S1071" s="5">
        <v>1</v>
      </c>
      <c r="T1071" s="5">
        <f t="shared" si="178"/>
        <v>1</v>
      </c>
      <c r="U1071" s="5">
        <v>0</v>
      </c>
      <c r="V1071" s="5">
        <v>1</v>
      </c>
      <c r="W1071" s="5">
        <v>0</v>
      </c>
      <c r="X1071" s="5">
        <v>0</v>
      </c>
      <c r="Y1071" s="5">
        <f t="shared" si="181"/>
        <v>0</v>
      </c>
      <c r="Z1071" s="5">
        <v>0</v>
      </c>
      <c r="AA1071" s="5">
        <v>0</v>
      </c>
      <c r="AB1071" s="5">
        <f t="shared" si="182"/>
        <v>0</v>
      </c>
      <c r="AC1071" s="5">
        <v>0</v>
      </c>
      <c r="AD1071" s="5">
        <v>1</v>
      </c>
      <c r="AE1071" s="5">
        <f t="shared" si="183"/>
        <v>1</v>
      </c>
      <c r="AF1071" s="5">
        <v>0</v>
      </c>
      <c r="AG1071" s="6">
        <v>43249</v>
      </c>
      <c r="AH1071" s="5">
        <v>1</v>
      </c>
      <c r="AI1071" s="5">
        <v>0</v>
      </c>
      <c r="AJ1071" s="5">
        <v>0</v>
      </c>
      <c r="AK1071" s="5">
        <f t="shared" si="184"/>
        <v>0</v>
      </c>
      <c r="AL1071" s="5">
        <v>0</v>
      </c>
      <c r="AM1071" s="5">
        <v>0</v>
      </c>
      <c r="AN1071" s="5">
        <f t="shared" si="185"/>
        <v>0</v>
      </c>
      <c r="AO1071" s="5">
        <v>0</v>
      </c>
      <c r="AP1071" s="5">
        <v>1</v>
      </c>
      <c r="AQ1071" s="5">
        <f t="shared" si="186"/>
        <v>1</v>
      </c>
      <c r="AR1071" s="5">
        <v>0</v>
      </c>
      <c r="AS1071" s="6">
        <v>43455</v>
      </c>
      <c r="AT1071" s="5">
        <v>1</v>
      </c>
      <c r="AU1071" s="5">
        <v>0</v>
      </c>
      <c r="AV1071" t="str">
        <f t="shared" si="179"/>
        <v>N</v>
      </c>
      <c r="AW1071" t="s">
        <v>60</v>
      </c>
      <c r="AX1071" t="s">
        <v>60</v>
      </c>
      <c r="AY1071" t="s">
        <v>2655</v>
      </c>
      <c r="AZ1071" t="s">
        <v>2655</v>
      </c>
      <c r="BA1071" t="str">
        <f t="shared" si="180"/>
        <v>N</v>
      </c>
    </row>
    <row r="1072" spans="1:53">
      <c r="A1072" t="s">
        <v>53</v>
      </c>
      <c r="B1072" t="s">
        <v>54</v>
      </c>
      <c r="C1072" t="s">
        <v>89</v>
      </c>
      <c r="D1072">
        <v>2018</v>
      </c>
      <c r="F1072" t="s">
        <v>2866</v>
      </c>
      <c r="G1072" t="s">
        <v>2867</v>
      </c>
      <c r="J1072" t="s">
        <v>58</v>
      </c>
      <c r="K1072" t="s">
        <v>59</v>
      </c>
      <c r="L1072" s="5">
        <v>0</v>
      </c>
      <c r="M1072" s="5">
        <v>0</v>
      </c>
      <c r="N1072" s="5">
        <f t="shared" si="176"/>
        <v>0</v>
      </c>
      <c r="O1072" s="5">
        <v>0</v>
      </c>
      <c r="P1072" s="5">
        <v>1</v>
      </c>
      <c r="Q1072" s="5">
        <f t="shared" si="177"/>
        <v>1</v>
      </c>
      <c r="R1072" s="5">
        <v>0</v>
      </c>
      <c r="S1072" s="5">
        <v>0</v>
      </c>
      <c r="T1072" s="5">
        <f t="shared" si="178"/>
        <v>0</v>
      </c>
      <c r="U1072" s="5">
        <v>0</v>
      </c>
      <c r="V1072" s="5">
        <v>1</v>
      </c>
      <c r="W1072" s="5">
        <v>0</v>
      </c>
      <c r="X1072" s="5">
        <v>0</v>
      </c>
      <c r="Y1072" s="5">
        <f t="shared" si="181"/>
        <v>0</v>
      </c>
      <c r="Z1072" s="5">
        <v>0</v>
      </c>
      <c r="AA1072" s="5">
        <v>1</v>
      </c>
      <c r="AB1072" s="5">
        <f t="shared" si="182"/>
        <v>1</v>
      </c>
      <c r="AC1072" s="5">
        <v>0</v>
      </c>
      <c r="AD1072" s="5">
        <v>0</v>
      </c>
      <c r="AE1072" s="5">
        <f t="shared" si="183"/>
        <v>0</v>
      </c>
      <c r="AF1072" s="5">
        <v>0</v>
      </c>
      <c r="AG1072" s="6">
        <v>43202</v>
      </c>
      <c r="AH1072" s="5">
        <v>1</v>
      </c>
      <c r="AI1072" s="5">
        <v>0</v>
      </c>
      <c r="AJ1072" s="5">
        <v>0</v>
      </c>
      <c r="AK1072" s="5">
        <f t="shared" si="184"/>
        <v>0</v>
      </c>
      <c r="AL1072" s="5">
        <v>0</v>
      </c>
      <c r="AM1072" s="5">
        <v>1</v>
      </c>
      <c r="AN1072" s="5">
        <f t="shared" si="185"/>
        <v>1</v>
      </c>
      <c r="AO1072" s="5">
        <v>0</v>
      </c>
      <c r="AP1072" s="5">
        <v>0</v>
      </c>
      <c r="AQ1072" s="5">
        <f t="shared" si="186"/>
        <v>0</v>
      </c>
      <c r="AR1072" s="5">
        <v>0</v>
      </c>
      <c r="AS1072" s="6">
        <v>43398</v>
      </c>
      <c r="AT1072" s="5">
        <v>1</v>
      </c>
      <c r="AU1072" s="5">
        <v>0</v>
      </c>
      <c r="AV1072" t="str">
        <f t="shared" si="179"/>
        <v>N</v>
      </c>
      <c r="AW1072" t="s">
        <v>60</v>
      </c>
      <c r="AX1072" t="s">
        <v>61</v>
      </c>
      <c r="AY1072" t="s">
        <v>2637</v>
      </c>
      <c r="AZ1072" t="s">
        <v>2637</v>
      </c>
      <c r="BA1072" t="str">
        <f t="shared" si="180"/>
        <v>N</v>
      </c>
    </row>
    <row r="1073" spans="1:53">
      <c r="A1073" t="s">
        <v>53</v>
      </c>
      <c r="B1073" t="s">
        <v>54</v>
      </c>
      <c r="C1073" t="s">
        <v>89</v>
      </c>
      <c r="D1073">
        <v>2018</v>
      </c>
      <c r="F1073" t="s">
        <v>2868</v>
      </c>
      <c r="G1073" t="s">
        <v>2869</v>
      </c>
      <c r="J1073" t="s">
        <v>101</v>
      </c>
      <c r="K1073" t="s">
        <v>93</v>
      </c>
      <c r="L1073" s="5">
        <v>0</v>
      </c>
      <c r="M1073" s="5">
        <v>0</v>
      </c>
      <c r="N1073" s="5">
        <f t="shared" si="176"/>
        <v>0</v>
      </c>
      <c r="O1073" s="5">
        <v>0</v>
      </c>
      <c r="P1073" s="5">
        <v>0</v>
      </c>
      <c r="Q1073" s="5">
        <f t="shared" si="177"/>
        <v>0</v>
      </c>
      <c r="R1073" s="5">
        <v>0</v>
      </c>
      <c r="S1073" s="5">
        <v>1</v>
      </c>
      <c r="T1073" s="5">
        <f t="shared" si="178"/>
        <v>1</v>
      </c>
      <c r="U1073" s="5">
        <v>0</v>
      </c>
      <c r="V1073" s="5">
        <v>1</v>
      </c>
      <c r="W1073" s="5">
        <v>0</v>
      </c>
      <c r="X1073" s="5">
        <v>0</v>
      </c>
      <c r="Y1073" s="5">
        <f t="shared" si="181"/>
        <v>0</v>
      </c>
      <c r="Z1073" s="5">
        <v>0</v>
      </c>
      <c r="AA1073" s="5">
        <v>0</v>
      </c>
      <c r="AB1073" s="5">
        <f t="shared" si="182"/>
        <v>0</v>
      </c>
      <c r="AC1073" s="5">
        <v>0</v>
      </c>
      <c r="AD1073" s="5">
        <v>1</v>
      </c>
      <c r="AE1073" s="5">
        <f t="shared" si="183"/>
        <v>1</v>
      </c>
      <c r="AF1073" s="5">
        <v>0</v>
      </c>
      <c r="AG1073" s="6">
        <v>43167</v>
      </c>
      <c r="AH1073" s="5">
        <v>1</v>
      </c>
      <c r="AI1073" s="5">
        <v>0</v>
      </c>
      <c r="AJ1073" s="5">
        <v>0</v>
      </c>
      <c r="AK1073" s="5">
        <f t="shared" si="184"/>
        <v>0</v>
      </c>
      <c r="AL1073" s="5">
        <v>0</v>
      </c>
      <c r="AM1073" s="5">
        <v>0</v>
      </c>
      <c r="AN1073" s="5">
        <f t="shared" si="185"/>
        <v>0</v>
      </c>
      <c r="AO1073" s="5">
        <v>0</v>
      </c>
      <c r="AP1073" s="5">
        <v>1</v>
      </c>
      <c r="AQ1073" s="5">
        <f t="shared" si="186"/>
        <v>1</v>
      </c>
      <c r="AR1073" s="5">
        <v>0</v>
      </c>
      <c r="AS1073" s="6">
        <v>43368</v>
      </c>
      <c r="AT1073" s="5">
        <v>1</v>
      </c>
      <c r="AU1073" s="5">
        <v>0</v>
      </c>
      <c r="AV1073" t="str">
        <f t="shared" si="179"/>
        <v>N</v>
      </c>
      <c r="AW1073" t="s">
        <v>60</v>
      </c>
      <c r="AX1073" t="s">
        <v>61</v>
      </c>
      <c r="AY1073" t="s">
        <v>2655</v>
      </c>
      <c r="AZ1073" t="s">
        <v>2655</v>
      </c>
      <c r="BA1073" t="str">
        <f t="shared" si="180"/>
        <v>N</v>
      </c>
    </row>
    <row r="1074" spans="1:53">
      <c r="A1074" t="s">
        <v>53</v>
      </c>
      <c r="B1074" t="s">
        <v>54</v>
      </c>
      <c r="C1074" t="s">
        <v>89</v>
      </c>
      <c r="D1074">
        <v>2018</v>
      </c>
      <c r="F1074" t="s">
        <v>2870</v>
      </c>
      <c r="G1074" t="s">
        <v>2871</v>
      </c>
      <c r="J1074" t="s">
        <v>101</v>
      </c>
      <c r="K1074" t="s">
        <v>93</v>
      </c>
      <c r="L1074" s="5">
        <v>0</v>
      </c>
      <c r="M1074" s="5">
        <v>0</v>
      </c>
      <c r="N1074" s="5">
        <f t="shared" si="176"/>
        <v>0</v>
      </c>
      <c r="O1074" s="5">
        <v>0</v>
      </c>
      <c r="P1074" s="5">
        <v>0</v>
      </c>
      <c r="Q1074" s="5">
        <f t="shared" si="177"/>
        <v>0</v>
      </c>
      <c r="R1074" s="5">
        <v>0</v>
      </c>
      <c r="S1074" s="5">
        <v>1</v>
      </c>
      <c r="T1074" s="5">
        <f t="shared" si="178"/>
        <v>1</v>
      </c>
      <c r="U1074" s="5">
        <v>0</v>
      </c>
      <c r="V1074" s="5">
        <v>1</v>
      </c>
      <c r="W1074" s="5">
        <v>0</v>
      </c>
      <c r="X1074" s="5">
        <v>0</v>
      </c>
      <c r="Y1074" s="5">
        <f t="shared" si="181"/>
        <v>0</v>
      </c>
      <c r="Z1074" s="5">
        <v>0</v>
      </c>
      <c r="AA1074" s="5">
        <v>0</v>
      </c>
      <c r="AB1074" s="5">
        <f t="shared" si="182"/>
        <v>0</v>
      </c>
      <c r="AC1074" s="5">
        <v>0</v>
      </c>
      <c r="AD1074" s="5">
        <v>1</v>
      </c>
      <c r="AE1074" s="5">
        <f t="shared" si="183"/>
        <v>1</v>
      </c>
      <c r="AF1074" s="5">
        <v>0</v>
      </c>
      <c r="AG1074" s="6">
        <v>43185</v>
      </c>
      <c r="AH1074" s="5">
        <v>1</v>
      </c>
      <c r="AI1074" s="5">
        <v>0</v>
      </c>
      <c r="AJ1074" s="5">
        <v>0</v>
      </c>
      <c r="AK1074" s="5">
        <f t="shared" si="184"/>
        <v>0</v>
      </c>
      <c r="AL1074" s="5">
        <v>0</v>
      </c>
      <c r="AM1074" s="5">
        <v>0</v>
      </c>
      <c r="AN1074" s="5">
        <f t="shared" si="185"/>
        <v>0</v>
      </c>
      <c r="AO1074" s="5">
        <v>0</v>
      </c>
      <c r="AP1074" s="5">
        <v>1</v>
      </c>
      <c r="AQ1074" s="5">
        <f t="shared" si="186"/>
        <v>1</v>
      </c>
      <c r="AR1074" s="5">
        <v>0</v>
      </c>
      <c r="AS1074" s="6">
        <v>43370</v>
      </c>
      <c r="AT1074" s="5">
        <v>1</v>
      </c>
      <c r="AU1074" s="5">
        <v>0</v>
      </c>
      <c r="AV1074" t="str">
        <f t="shared" si="179"/>
        <v>N</v>
      </c>
      <c r="AW1074" t="s">
        <v>60</v>
      </c>
      <c r="AX1074" t="s">
        <v>61</v>
      </c>
      <c r="AY1074" t="s">
        <v>2655</v>
      </c>
      <c r="AZ1074" t="s">
        <v>2655</v>
      </c>
      <c r="BA1074" t="str">
        <f t="shared" si="180"/>
        <v>N</v>
      </c>
    </row>
    <row r="1075" spans="1:53">
      <c r="A1075" t="s">
        <v>53</v>
      </c>
      <c r="B1075" t="s">
        <v>54</v>
      </c>
      <c r="C1075" t="s">
        <v>89</v>
      </c>
      <c r="D1075">
        <v>2018</v>
      </c>
      <c r="F1075" t="s">
        <v>2872</v>
      </c>
      <c r="G1075" t="s">
        <v>2873</v>
      </c>
      <c r="J1075" t="s">
        <v>101</v>
      </c>
      <c r="K1075" t="s">
        <v>93</v>
      </c>
      <c r="L1075" s="5">
        <v>0</v>
      </c>
      <c r="M1075" s="5">
        <v>0</v>
      </c>
      <c r="N1075" s="5">
        <f t="shared" si="176"/>
        <v>0</v>
      </c>
      <c r="O1075" s="5">
        <v>0</v>
      </c>
      <c r="P1075" s="5">
        <v>0</v>
      </c>
      <c r="Q1075" s="5">
        <f t="shared" si="177"/>
        <v>0</v>
      </c>
      <c r="R1075" s="5">
        <v>0</v>
      </c>
      <c r="S1075" s="5">
        <v>1</v>
      </c>
      <c r="T1075" s="5">
        <f t="shared" si="178"/>
        <v>1</v>
      </c>
      <c r="U1075" s="5">
        <v>0</v>
      </c>
      <c r="V1075" s="5">
        <v>1</v>
      </c>
      <c r="W1075" s="5">
        <v>0</v>
      </c>
      <c r="X1075" s="5">
        <v>0</v>
      </c>
      <c r="Y1075" s="5">
        <f t="shared" si="181"/>
        <v>0</v>
      </c>
      <c r="Z1075" s="5">
        <v>0</v>
      </c>
      <c r="AA1075" s="5">
        <v>0</v>
      </c>
      <c r="AB1075" s="5">
        <f t="shared" si="182"/>
        <v>0</v>
      </c>
      <c r="AC1075" s="5">
        <v>0</v>
      </c>
      <c r="AD1075" s="5">
        <v>1</v>
      </c>
      <c r="AE1075" s="5">
        <f t="shared" si="183"/>
        <v>1</v>
      </c>
      <c r="AF1075" s="5">
        <v>0</v>
      </c>
      <c r="AG1075" s="6">
        <v>43238</v>
      </c>
      <c r="AH1075" s="5">
        <v>1</v>
      </c>
      <c r="AI1075" s="5">
        <v>0</v>
      </c>
      <c r="AJ1075" s="5">
        <v>0</v>
      </c>
      <c r="AK1075" s="5">
        <f t="shared" si="184"/>
        <v>0</v>
      </c>
      <c r="AL1075" s="5">
        <v>0</v>
      </c>
      <c r="AM1075" s="5">
        <v>0</v>
      </c>
      <c r="AN1075" s="5">
        <f t="shared" si="185"/>
        <v>0</v>
      </c>
      <c r="AO1075" s="5">
        <v>0</v>
      </c>
      <c r="AP1075" s="5">
        <v>1</v>
      </c>
      <c r="AQ1075" s="5">
        <f t="shared" si="186"/>
        <v>1</v>
      </c>
      <c r="AR1075" s="5">
        <v>0</v>
      </c>
      <c r="AS1075" s="6">
        <v>43411</v>
      </c>
      <c r="AT1075" s="5">
        <v>1</v>
      </c>
      <c r="AU1075" s="5">
        <v>0</v>
      </c>
      <c r="AV1075" t="str">
        <f t="shared" si="179"/>
        <v>N</v>
      </c>
      <c r="AW1075" t="s">
        <v>60</v>
      </c>
      <c r="AX1075" t="s">
        <v>61</v>
      </c>
      <c r="AY1075" t="s">
        <v>2655</v>
      </c>
      <c r="AZ1075" t="s">
        <v>2655</v>
      </c>
      <c r="BA1075" t="str">
        <f t="shared" si="180"/>
        <v>N</v>
      </c>
    </row>
    <row r="1076" spans="1:53">
      <c r="A1076" t="s">
        <v>2855</v>
      </c>
      <c r="B1076" t="s">
        <v>54</v>
      </c>
      <c r="C1076" t="s">
        <v>89</v>
      </c>
      <c r="D1076">
        <v>2018</v>
      </c>
      <c r="F1076" t="s">
        <v>2874</v>
      </c>
      <c r="G1076" t="s">
        <v>2875</v>
      </c>
      <c r="J1076" t="s">
        <v>58</v>
      </c>
      <c r="K1076" t="s">
        <v>59</v>
      </c>
      <c r="L1076" s="5">
        <v>0</v>
      </c>
      <c r="M1076" s="5">
        <v>0</v>
      </c>
      <c r="N1076" s="5">
        <f t="shared" si="176"/>
        <v>0</v>
      </c>
      <c r="O1076" s="5">
        <v>0</v>
      </c>
      <c r="P1076" s="5">
        <v>1</v>
      </c>
      <c r="Q1076" s="5">
        <f t="shared" si="177"/>
        <v>1</v>
      </c>
      <c r="R1076" s="5">
        <v>0</v>
      </c>
      <c r="S1076" s="5">
        <v>0</v>
      </c>
      <c r="T1076" s="5">
        <f t="shared" si="178"/>
        <v>0</v>
      </c>
      <c r="U1076" s="5">
        <v>0</v>
      </c>
      <c r="V1076" s="5">
        <v>1</v>
      </c>
      <c r="W1076" s="5">
        <v>0</v>
      </c>
      <c r="X1076" s="5">
        <v>0</v>
      </c>
      <c r="Y1076" s="5">
        <f t="shared" si="181"/>
        <v>0</v>
      </c>
      <c r="Z1076" s="5">
        <v>0</v>
      </c>
      <c r="AA1076" s="5">
        <v>0</v>
      </c>
      <c r="AB1076" s="5">
        <f t="shared" si="182"/>
        <v>0</v>
      </c>
      <c r="AC1076" s="5">
        <v>0</v>
      </c>
      <c r="AD1076" s="5">
        <v>0</v>
      </c>
      <c r="AE1076" s="5">
        <f t="shared" si="183"/>
        <v>0</v>
      </c>
      <c r="AF1076" s="5">
        <v>0</v>
      </c>
      <c r="AG1076" s="6"/>
      <c r="AH1076" s="5">
        <v>0</v>
      </c>
      <c r="AI1076" s="5">
        <v>0</v>
      </c>
      <c r="AJ1076" s="5">
        <v>0</v>
      </c>
      <c r="AK1076" s="5">
        <f t="shared" si="184"/>
        <v>0</v>
      </c>
      <c r="AL1076" s="5">
        <v>0</v>
      </c>
      <c r="AM1076" s="5">
        <v>0</v>
      </c>
      <c r="AN1076" s="5">
        <f t="shared" si="185"/>
        <v>0</v>
      </c>
      <c r="AO1076" s="5">
        <v>0</v>
      </c>
      <c r="AP1076" s="5">
        <v>0</v>
      </c>
      <c r="AQ1076" s="5">
        <f t="shared" si="186"/>
        <v>0</v>
      </c>
      <c r="AR1076" s="5">
        <v>0</v>
      </c>
      <c r="AS1076" s="6"/>
      <c r="AT1076" s="5">
        <v>0</v>
      </c>
      <c r="AU1076" s="5">
        <v>0</v>
      </c>
      <c r="AV1076" t="str">
        <f t="shared" si="179"/>
        <v>N</v>
      </c>
      <c r="AW1076" t="s">
        <v>60</v>
      </c>
      <c r="AX1076" t="s">
        <v>60</v>
      </c>
      <c r="AY1076" t="s">
        <v>2637</v>
      </c>
      <c r="AZ1076" t="s">
        <v>2637</v>
      </c>
      <c r="BA1076" t="str">
        <f t="shared" si="180"/>
        <v>N</v>
      </c>
    </row>
    <row r="1077" spans="1:53">
      <c r="A1077" t="s">
        <v>2855</v>
      </c>
      <c r="B1077" t="s">
        <v>54</v>
      </c>
      <c r="C1077" t="s">
        <v>89</v>
      </c>
      <c r="D1077">
        <v>2018</v>
      </c>
      <c r="F1077" t="s">
        <v>2876</v>
      </c>
      <c r="G1077" t="s">
        <v>2877</v>
      </c>
      <c r="J1077" t="s">
        <v>58</v>
      </c>
      <c r="K1077" t="s">
        <v>59</v>
      </c>
      <c r="L1077" s="5">
        <v>0</v>
      </c>
      <c r="M1077" s="5">
        <v>0</v>
      </c>
      <c r="N1077" s="5">
        <f t="shared" si="176"/>
        <v>0</v>
      </c>
      <c r="O1077" s="5">
        <v>0</v>
      </c>
      <c r="P1077" s="5">
        <v>0</v>
      </c>
      <c r="Q1077" s="5">
        <f t="shared" si="177"/>
        <v>0</v>
      </c>
      <c r="R1077" s="5">
        <v>0</v>
      </c>
      <c r="S1077" s="5">
        <v>1</v>
      </c>
      <c r="T1077" s="5">
        <f t="shared" si="178"/>
        <v>1</v>
      </c>
      <c r="U1077" s="5">
        <v>0</v>
      </c>
      <c r="V1077" s="5">
        <v>1</v>
      </c>
      <c r="W1077" s="5">
        <v>0</v>
      </c>
      <c r="X1077" s="5">
        <v>0</v>
      </c>
      <c r="Y1077" s="5">
        <f t="shared" si="181"/>
        <v>0</v>
      </c>
      <c r="Z1077" s="5">
        <v>0</v>
      </c>
      <c r="AA1077" s="5">
        <v>0</v>
      </c>
      <c r="AB1077" s="5">
        <f t="shared" si="182"/>
        <v>0</v>
      </c>
      <c r="AC1077" s="5">
        <v>0</v>
      </c>
      <c r="AD1077" s="5">
        <v>0</v>
      </c>
      <c r="AE1077" s="5">
        <f t="shared" si="183"/>
        <v>0</v>
      </c>
      <c r="AF1077" s="5">
        <v>0</v>
      </c>
      <c r="AG1077" s="6"/>
      <c r="AH1077" s="5">
        <v>0</v>
      </c>
      <c r="AI1077" s="5">
        <v>0</v>
      </c>
      <c r="AJ1077" s="5">
        <v>0</v>
      </c>
      <c r="AK1077" s="5">
        <f t="shared" si="184"/>
        <v>0</v>
      </c>
      <c r="AL1077" s="5">
        <v>0</v>
      </c>
      <c r="AM1077" s="5">
        <v>0</v>
      </c>
      <c r="AN1077" s="5">
        <f t="shared" si="185"/>
        <v>0</v>
      </c>
      <c r="AO1077" s="5">
        <v>0</v>
      </c>
      <c r="AP1077" s="5">
        <v>0</v>
      </c>
      <c r="AQ1077" s="5">
        <f t="shared" si="186"/>
        <v>0</v>
      </c>
      <c r="AR1077" s="5">
        <v>0</v>
      </c>
      <c r="AS1077" s="6"/>
      <c r="AT1077" s="5">
        <v>0</v>
      </c>
      <c r="AU1077" s="5">
        <v>0</v>
      </c>
      <c r="AV1077" t="str">
        <f t="shared" si="179"/>
        <v>N</v>
      </c>
      <c r="AW1077" t="s">
        <v>60</v>
      </c>
      <c r="AX1077" t="s">
        <v>60</v>
      </c>
      <c r="AY1077" t="s">
        <v>2655</v>
      </c>
      <c r="AZ1077" t="s">
        <v>2655</v>
      </c>
      <c r="BA1077" t="str">
        <f t="shared" si="180"/>
        <v>N</v>
      </c>
    </row>
    <row r="1078" spans="1:53">
      <c r="A1078" t="s">
        <v>53</v>
      </c>
      <c r="B1078" t="s">
        <v>54</v>
      </c>
      <c r="C1078" t="s">
        <v>89</v>
      </c>
      <c r="D1078">
        <v>2018</v>
      </c>
      <c r="F1078" t="s">
        <v>2878</v>
      </c>
      <c r="G1078" t="s">
        <v>2879</v>
      </c>
      <c r="J1078" t="s">
        <v>58</v>
      </c>
      <c r="K1078" t="s">
        <v>59</v>
      </c>
      <c r="L1078" s="5">
        <v>0</v>
      </c>
      <c r="M1078" s="5">
        <v>0</v>
      </c>
      <c r="N1078" s="5">
        <f t="shared" si="176"/>
        <v>0</v>
      </c>
      <c r="O1078" s="5">
        <v>0</v>
      </c>
      <c r="P1078" s="5">
        <v>1</v>
      </c>
      <c r="Q1078" s="5">
        <f t="shared" si="177"/>
        <v>1</v>
      </c>
      <c r="R1078" s="5">
        <v>0</v>
      </c>
      <c r="S1078" s="5">
        <v>0</v>
      </c>
      <c r="T1078" s="5">
        <f t="shared" si="178"/>
        <v>0</v>
      </c>
      <c r="U1078" s="5">
        <v>0</v>
      </c>
      <c r="V1078" s="5">
        <v>1</v>
      </c>
      <c r="W1078" s="5">
        <v>0</v>
      </c>
      <c r="X1078" s="5">
        <v>0</v>
      </c>
      <c r="Y1078" s="5">
        <f t="shared" si="181"/>
        <v>0</v>
      </c>
      <c r="Z1078" s="5">
        <v>0</v>
      </c>
      <c r="AA1078" s="5">
        <v>1</v>
      </c>
      <c r="AB1078" s="5">
        <f t="shared" si="182"/>
        <v>1</v>
      </c>
      <c r="AC1078" s="5">
        <v>0</v>
      </c>
      <c r="AD1078" s="5">
        <v>0</v>
      </c>
      <c r="AE1078" s="5">
        <f t="shared" si="183"/>
        <v>0</v>
      </c>
      <c r="AF1078" s="5">
        <v>0</v>
      </c>
      <c r="AG1078" s="6">
        <v>43315</v>
      </c>
      <c r="AH1078" s="5">
        <v>1</v>
      </c>
      <c r="AI1078" s="5">
        <v>0</v>
      </c>
      <c r="AJ1078" s="5">
        <v>0</v>
      </c>
      <c r="AK1078" s="5">
        <f t="shared" si="184"/>
        <v>0</v>
      </c>
      <c r="AL1078" s="5">
        <v>0</v>
      </c>
      <c r="AM1078" s="5">
        <v>0</v>
      </c>
      <c r="AN1078" s="5">
        <f t="shared" si="185"/>
        <v>0</v>
      </c>
      <c r="AO1078" s="5">
        <v>0</v>
      </c>
      <c r="AP1078" s="5">
        <v>0</v>
      </c>
      <c r="AQ1078" s="5">
        <f t="shared" si="186"/>
        <v>0</v>
      </c>
      <c r="AR1078" s="5">
        <v>0</v>
      </c>
      <c r="AS1078" s="6"/>
      <c r="AT1078" s="5">
        <v>0</v>
      </c>
      <c r="AU1078" s="5">
        <v>0</v>
      </c>
      <c r="AV1078" t="str">
        <f t="shared" si="179"/>
        <v>N</v>
      </c>
      <c r="AW1078" t="s">
        <v>60</v>
      </c>
      <c r="AX1078" t="s">
        <v>60</v>
      </c>
      <c r="AY1078" t="s">
        <v>2637</v>
      </c>
      <c r="AZ1078" t="s">
        <v>2637</v>
      </c>
      <c r="BA1078" t="str">
        <f t="shared" si="180"/>
        <v>N</v>
      </c>
    </row>
    <row r="1079" spans="1:53">
      <c r="A1079" t="s">
        <v>53</v>
      </c>
      <c r="B1079" t="s">
        <v>54</v>
      </c>
      <c r="C1079" t="s">
        <v>89</v>
      </c>
      <c r="D1079">
        <v>2018</v>
      </c>
      <c r="F1079" t="s">
        <v>2880</v>
      </c>
      <c r="G1079" t="s">
        <v>2881</v>
      </c>
      <c r="J1079" t="s">
        <v>58</v>
      </c>
      <c r="K1079" t="s">
        <v>59</v>
      </c>
      <c r="L1079" s="5">
        <v>0</v>
      </c>
      <c r="M1079" s="5">
        <v>0</v>
      </c>
      <c r="N1079" s="5">
        <f t="shared" si="176"/>
        <v>0</v>
      </c>
      <c r="O1079" s="5">
        <v>0</v>
      </c>
      <c r="P1079" s="5">
        <v>1</v>
      </c>
      <c r="Q1079" s="5">
        <f t="shared" si="177"/>
        <v>1</v>
      </c>
      <c r="R1079" s="5">
        <v>0</v>
      </c>
      <c r="S1079" s="5">
        <v>0</v>
      </c>
      <c r="T1079" s="5">
        <f t="shared" si="178"/>
        <v>0</v>
      </c>
      <c r="U1079" s="5">
        <v>0</v>
      </c>
      <c r="V1079" s="5">
        <v>1</v>
      </c>
      <c r="W1079" s="5">
        <v>0</v>
      </c>
      <c r="X1079" s="5">
        <v>0</v>
      </c>
      <c r="Y1079" s="5">
        <f t="shared" si="181"/>
        <v>0</v>
      </c>
      <c r="Z1079" s="5">
        <v>0</v>
      </c>
      <c r="AA1079" s="5">
        <v>1</v>
      </c>
      <c r="AB1079" s="5">
        <f t="shared" si="182"/>
        <v>1</v>
      </c>
      <c r="AC1079" s="5">
        <v>0</v>
      </c>
      <c r="AD1079" s="5">
        <v>0</v>
      </c>
      <c r="AE1079" s="5">
        <f t="shared" si="183"/>
        <v>0</v>
      </c>
      <c r="AF1079" s="5">
        <v>0</v>
      </c>
      <c r="AG1079" s="6">
        <v>43410</v>
      </c>
      <c r="AH1079" s="5">
        <v>1</v>
      </c>
      <c r="AI1079" s="5">
        <v>0</v>
      </c>
      <c r="AJ1079" s="5">
        <v>0</v>
      </c>
      <c r="AK1079" s="5">
        <f t="shared" si="184"/>
        <v>0</v>
      </c>
      <c r="AL1079" s="5">
        <v>0</v>
      </c>
      <c r="AM1079" s="5">
        <v>0</v>
      </c>
      <c r="AN1079" s="5">
        <f t="shared" si="185"/>
        <v>0</v>
      </c>
      <c r="AO1079" s="5">
        <v>0</v>
      </c>
      <c r="AP1079" s="5">
        <v>0</v>
      </c>
      <c r="AQ1079" s="5">
        <f t="shared" si="186"/>
        <v>0</v>
      </c>
      <c r="AR1079" s="5">
        <v>0</v>
      </c>
      <c r="AS1079" s="6"/>
      <c r="AT1079" s="5">
        <v>0</v>
      </c>
      <c r="AU1079" s="5">
        <v>0</v>
      </c>
      <c r="AV1079" t="str">
        <f t="shared" si="179"/>
        <v>N</v>
      </c>
      <c r="AW1079" t="s">
        <v>60</v>
      </c>
      <c r="AX1079" t="s">
        <v>60</v>
      </c>
      <c r="AY1079" t="s">
        <v>2637</v>
      </c>
      <c r="AZ1079" t="s">
        <v>2637</v>
      </c>
      <c r="BA1079" t="str">
        <f t="shared" si="180"/>
        <v>N</v>
      </c>
    </row>
    <row r="1080" spans="1:53">
      <c r="A1080" t="s">
        <v>53</v>
      </c>
      <c r="B1080" t="s">
        <v>54</v>
      </c>
      <c r="C1080" t="s">
        <v>89</v>
      </c>
      <c r="D1080">
        <v>2018</v>
      </c>
      <c r="F1080" t="s">
        <v>2882</v>
      </c>
      <c r="G1080" t="s">
        <v>2883</v>
      </c>
      <c r="J1080" t="s">
        <v>58</v>
      </c>
      <c r="K1080" t="s">
        <v>59</v>
      </c>
      <c r="L1080" s="5">
        <v>0</v>
      </c>
      <c r="M1080" s="5">
        <v>0</v>
      </c>
      <c r="N1080" s="5">
        <f t="shared" si="176"/>
        <v>0</v>
      </c>
      <c r="O1080" s="5">
        <v>0</v>
      </c>
      <c r="P1080" s="5">
        <v>1</v>
      </c>
      <c r="Q1080" s="5">
        <f t="shared" si="177"/>
        <v>1</v>
      </c>
      <c r="R1080" s="5">
        <v>0</v>
      </c>
      <c r="S1080" s="5">
        <v>0</v>
      </c>
      <c r="T1080" s="5">
        <f t="shared" si="178"/>
        <v>0</v>
      </c>
      <c r="U1080" s="5">
        <v>0</v>
      </c>
      <c r="V1080" s="5">
        <v>1</v>
      </c>
      <c r="W1080" s="5">
        <v>0</v>
      </c>
      <c r="X1080" s="5">
        <v>0</v>
      </c>
      <c r="Y1080" s="5">
        <f t="shared" si="181"/>
        <v>0</v>
      </c>
      <c r="Z1080" s="5">
        <v>0</v>
      </c>
      <c r="AA1080" s="5">
        <v>0</v>
      </c>
      <c r="AB1080" s="5">
        <f t="shared" si="182"/>
        <v>0</v>
      </c>
      <c r="AC1080" s="5">
        <v>0</v>
      </c>
      <c r="AD1080" s="5">
        <v>0</v>
      </c>
      <c r="AE1080" s="5">
        <f t="shared" si="183"/>
        <v>0</v>
      </c>
      <c r="AF1080" s="5">
        <v>0</v>
      </c>
      <c r="AG1080" s="6"/>
      <c r="AH1080" s="5">
        <v>0</v>
      </c>
      <c r="AI1080" s="5">
        <v>0</v>
      </c>
      <c r="AJ1080" s="5">
        <v>0</v>
      </c>
      <c r="AK1080" s="5">
        <f t="shared" si="184"/>
        <v>0</v>
      </c>
      <c r="AL1080" s="5">
        <v>0</v>
      </c>
      <c r="AM1080" s="5">
        <v>0</v>
      </c>
      <c r="AN1080" s="5">
        <f t="shared" si="185"/>
        <v>0</v>
      </c>
      <c r="AO1080" s="5">
        <v>0</v>
      </c>
      <c r="AP1080" s="5">
        <v>0</v>
      </c>
      <c r="AQ1080" s="5">
        <f t="shared" si="186"/>
        <v>0</v>
      </c>
      <c r="AR1080" s="5">
        <v>0</v>
      </c>
      <c r="AS1080" s="6"/>
      <c r="AT1080" s="5">
        <v>0</v>
      </c>
      <c r="AU1080" s="5">
        <v>0</v>
      </c>
      <c r="AV1080" t="str">
        <f t="shared" si="179"/>
        <v>N</v>
      </c>
      <c r="AW1080" t="s">
        <v>60</v>
      </c>
      <c r="AX1080" t="s">
        <v>61</v>
      </c>
      <c r="AY1080" t="s">
        <v>2637</v>
      </c>
      <c r="AZ1080" t="s">
        <v>2637</v>
      </c>
      <c r="BA1080" t="str">
        <f t="shared" si="180"/>
        <v>N</v>
      </c>
    </row>
    <row r="1081" spans="1:53">
      <c r="A1081" t="s">
        <v>53</v>
      </c>
      <c r="B1081" t="s">
        <v>54</v>
      </c>
      <c r="C1081" t="s">
        <v>55</v>
      </c>
      <c r="D1081">
        <v>2018</v>
      </c>
      <c r="F1081" t="s">
        <v>2884</v>
      </c>
      <c r="G1081" t="s">
        <v>2885</v>
      </c>
      <c r="J1081" t="s">
        <v>58</v>
      </c>
      <c r="K1081" t="s">
        <v>59</v>
      </c>
      <c r="L1081" s="5">
        <v>0</v>
      </c>
      <c r="M1081" s="5">
        <v>0</v>
      </c>
      <c r="N1081" s="5">
        <f t="shared" si="176"/>
        <v>0</v>
      </c>
      <c r="O1081" s="5">
        <v>0</v>
      </c>
      <c r="P1081" s="5">
        <v>0</v>
      </c>
      <c r="Q1081" s="5">
        <f t="shared" si="177"/>
        <v>0</v>
      </c>
      <c r="R1081" s="5">
        <v>0</v>
      </c>
      <c r="S1081" s="5">
        <v>1</v>
      </c>
      <c r="T1081" s="5">
        <f t="shared" si="178"/>
        <v>1</v>
      </c>
      <c r="U1081" s="5">
        <v>0</v>
      </c>
      <c r="V1081" s="5">
        <v>1</v>
      </c>
      <c r="W1081" s="5">
        <v>0</v>
      </c>
      <c r="X1081" s="5">
        <v>0</v>
      </c>
      <c r="Y1081" s="5">
        <f t="shared" si="181"/>
        <v>0</v>
      </c>
      <c r="Z1081" s="5">
        <v>0</v>
      </c>
      <c r="AA1081" s="5">
        <v>0</v>
      </c>
      <c r="AB1081" s="5">
        <f t="shared" si="182"/>
        <v>0</v>
      </c>
      <c r="AC1081" s="5">
        <v>0</v>
      </c>
      <c r="AD1081" s="5">
        <v>0</v>
      </c>
      <c r="AE1081" s="5">
        <f t="shared" si="183"/>
        <v>0</v>
      </c>
      <c r="AF1081" s="5">
        <v>0</v>
      </c>
      <c r="AG1081" s="6"/>
      <c r="AH1081" s="5">
        <v>0</v>
      </c>
      <c r="AI1081" s="5">
        <v>0</v>
      </c>
      <c r="AJ1081" s="5">
        <v>0</v>
      </c>
      <c r="AK1081" s="5">
        <f t="shared" si="184"/>
        <v>0</v>
      </c>
      <c r="AL1081" s="5">
        <v>0</v>
      </c>
      <c r="AM1081" s="5">
        <v>0</v>
      </c>
      <c r="AN1081" s="5">
        <f t="shared" si="185"/>
        <v>0</v>
      </c>
      <c r="AO1081" s="5">
        <v>0</v>
      </c>
      <c r="AP1081" s="5">
        <v>0</v>
      </c>
      <c r="AQ1081" s="5">
        <f t="shared" si="186"/>
        <v>0</v>
      </c>
      <c r="AR1081" s="5">
        <v>0</v>
      </c>
      <c r="AS1081" s="6"/>
      <c r="AT1081" s="5">
        <v>0</v>
      </c>
      <c r="AU1081" s="5">
        <v>0</v>
      </c>
      <c r="AV1081" t="str">
        <f t="shared" si="179"/>
        <v>N</v>
      </c>
      <c r="AW1081" t="s">
        <v>60</v>
      </c>
      <c r="AX1081" t="s">
        <v>60</v>
      </c>
      <c r="AY1081" t="s">
        <v>2655</v>
      </c>
      <c r="AZ1081" t="s">
        <v>2655</v>
      </c>
      <c r="BA1081" t="str">
        <f t="shared" si="180"/>
        <v>N</v>
      </c>
    </row>
    <row r="1082" spans="1:53">
      <c r="A1082" t="s">
        <v>53</v>
      </c>
      <c r="B1082" t="s">
        <v>54</v>
      </c>
      <c r="C1082" t="s">
        <v>55</v>
      </c>
      <c r="D1082">
        <v>2018</v>
      </c>
      <c r="F1082" t="s">
        <v>2886</v>
      </c>
      <c r="G1082" t="s">
        <v>2887</v>
      </c>
      <c r="J1082" t="s">
        <v>58</v>
      </c>
      <c r="K1082" t="s">
        <v>59</v>
      </c>
      <c r="L1082" s="5">
        <v>0</v>
      </c>
      <c r="M1082" s="5">
        <v>0</v>
      </c>
      <c r="N1082" s="5">
        <f t="shared" si="176"/>
        <v>0</v>
      </c>
      <c r="O1082" s="5">
        <v>0</v>
      </c>
      <c r="P1082" s="5">
        <v>0</v>
      </c>
      <c r="Q1082" s="5">
        <f t="shared" si="177"/>
        <v>0</v>
      </c>
      <c r="R1082" s="5">
        <v>0</v>
      </c>
      <c r="S1082" s="5">
        <v>1</v>
      </c>
      <c r="T1082" s="5">
        <f t="shared" si="178"/>
        <v>1</v>
      </c>
      <c r="U1082" s="5">
        <v>0</v>
      </c>
      <c r="V1082" s="5">
        <v>1</v>
      </c>
      <c r="W1082" s="5">
        <v>0</v>
      </c>
      <c r="X1082" s="5">
        <v>0</v>
      </c>
      <c r="Y1082" s="5">
        <f t="shared" si="181"/>
        <v>0</v>
      </c>
      <c r="Z1082" s="5">
        <v>0</v>
      </c>
      <c r="AA1082" s="5">
        <v>0</v>
      </c>
      <c r="AB1082" s="5">
        <f t="shared" si="182"/>
        <v>0</v>
      </c>
      <c r="AC1082" s="5">
        <v>0</v>
      </c>
      <c r="AD1082" s="5">
        <v>0</v>
      </c>
      <c r="AE1082" s="5">
        <f t="shared" si="183"/>
        <v>0</v>
      </c>
      <c r="AF1082" s="5">
        <v>0</v>
      </c>
      <c r="AG1082" s="6"/>
      <c r="AH1082" s="5">
        <v>0</v>
      </c>
      <c r="AI1082" s="5">
        <v>0</v>
      </c>
      <c r="AJ1082" s="5">
        <v>0</v>
      </c>
      <c r="AK1082" s="5">
        <f t="shared" si="184"/>
        <v>0</v>
      </c>
      <c r="AL1082" s="5">
        <v>0</v>
      </c>
      <c r="AM1082" s="5">
        <v>0</v>
      </c>
      <c r="AN1082" s="5">
        <f t="shared" si="185"/>
        <v>0</v>
      </c>
      <c r="AO1082" s="5">
        <v>0</v>
      </c>
      <c r="AP1082" s="5">
        <v>0</v>
      </c>
      <c r="AQ1082" s="5">
        <f t="shared" si="186"/>
        <v>0</v>
      </c>
      <c r="AR1082" s="5">
        <v>0</v>
      </c>
      <c r="AS1082" s="6"/>
      <c r="AT1082" s="5">
        <v>0</v>
      </c>
      <c r="AU1082" s="5">
        <v>0</v>
      </c>
      <c r="AV1082" t="str">
        <f t="shared" si="179"/>
        <v>N</v>
      </c>
      <c r="AW1082" t="s">
        <v>60</v>
      </c>
      <c r="AX1082" t="s">
        <v>61</v>
      </c>
      <c r="AY1082" t="s">
        <v>2655</v>
      </c>
      <c r="AZ1082" t="s">
        <v>2655</v>
      </c>
      <c r="BA1082" t="str">
        <f t="shared" si="180"/>
        <v>N</v>
      </c>
    </row>
    <row r="1083" spans="1:53">
      <c r="A1083" t="s">
        <v>53</v>
      </c>
      <c r="B1083" t="s">
        <v>54</v>
      </c>
      <c r="C1083" t="s">
        <v>89</v>
      </c>
      <c r="D1083">
        <v>2018</v>
      </c>
      <c r="F1083" t="s">
        <v>2888</v>
      </c>
      <c r="G1083" t="s">
        <v>2889</v>
      </c>
      <c r="J1083" t="s">
        <v>58</v>
      </c>
      <c r="K1083" t="s">
        <v>59</v>
      </c>
      <c r="L1083" s="5">
        <v>0</v>
      </c>
      <c r="M1083" s="5">
        <v>0</v>
      </c>
      <c r="N1083" s="5">
        <f t="shared" si="176"/>
        <v>0</v>
      </c>
      <c r="O1083" s="5">
        <v>0</v>
      </c>
      <c r="P1083" s="5">
        <v>0</v>
      </c>
      <c r="Q1083" s="5">
        <f t="shared" si="177"/>
        <v>0</v>
      </c>
      <c r="R1083" s="5">
        <v>0</v>
      </c>
      <c r="S1083" s="5">
        <v>1</v>
      </c>
      <c r="T1083" s="5">
        <f t="shared" si="178"/>
        <v>1</v>
      </c>
      <c r="U1083" s="5">
        <v>0</v>
      </c>
      <c r="V1083" s="5">
        <v>1</v>
      </c>
      <c r="W1083" s="5">
        <v>0</v>
      </c>
      <c r="X1083" s="5">
        <v>0</v>
      </c>
      <c r="Y1083" s="5">
        <f t="shared" si="181"/>
        <v>0</v>
      </c>
      <c r="Z1083" s="5">
        <v>0</v>
      </c>
      <c r="AA1083" s="5">
        <v>0</v>
      </c>
      <c r="AB1083" s="5">
        <f t="shared" si="182"/>
        <v>0</v>
      </c>
      <c r="AC1083" s="5">
        <v>0</v>
      </c>
      <c r="AD1083" s="5">
        <v>0</v>
      </c>
      <c r="AE1083" s="5">
        <f t="shared" si="183"/>
        <v>0</v>
      </c>
      <c r="AF1083" s="5">
        <v>0</v>
      </c>
      <c r="AG1083" s="6"/>
      <c r="AH1083" s="5">
        <v>0</v>
      </c>
      <c r="AI1083" s="5">
        <v>0</v>
      </c>
      <c r="AJ1083" s="5">
        <v>0</v>
      </c>
      <c r="AK1083" s="5">
        <f t="shared" si="184"/>
        <v>0</v>
      </c>
      <c r="AL1083" s="5">
        <v>0</v>
      </c>
      <c r="AM1083" s="5">
        <v>0</v>
      </c>
      <c r="AN1083" s="5">
        <f t="shared" si="185"/>
        <v>0</v>
      </c>
      <c r="AO1083" s="5">
        <v>0</v>
      </c>
      <c r="AP1083" s="5">
        <v>0</v>
      </c>
      <c r="AQ1083" s="5">
        <f t="shared" si="186"/>
        <v>0</v>
      </c>
      <c r="AR1083" s="5">
        <v>0</v>
      </c>
      <c r="AS1083" s="6"/>
      <c r="AT1083" s="5">
        <v>0</v>
      </c>
      <c r="AU1083" s="5">
        <v>0</v>
      </c>
      <c r="AV1083" t="str">
        <f t="shared" si="179"/>
        <v>N</v>
      </c>
      <c r="AW1083" t="s">
        <v>60</v>
      </c>
      <c r="AX1083" t="s">
        <v>61</v>
      </c>
      <c r="AY1083" t="s">
        <v>2655</v>
      </c>
      <c r="AZ1083" t="s">
        <v>2655</v>
      </c>
      <c r="BA1083" t="str">
        <f t="shared" si="180"/>
        <v>N</v>
      </c>
    </row>
    <row r="1084" spans="1:53">
      <c r="A1084" t="s">
        <v>53</v>
      </c>
      <c r="B1084" t="s">
        <v>54</v>
      </c>
      <c r="C1084" t="s">
        <v>55</v>
      </c>
      <c r="D1084">
        <v>2018</v>
      </c>
      <c r="F1084" t="s">
        <v>2890</v>
      </c>
      <c r="G1084" t="s">
        <v>2891</v>
      </c>
      <c r="J1084" t="s">
        <v>58</v>
      </c>
      <c r="K1084" t="s">
        <v>59</v>
      </c>
      <c r="L1084" s="5">
        <v>0</v>
      </c>
      <c r="M1084" s="5">
        <v>0</v>
      </c>
      <c r="N1084" s="5">
        <f t="shared" si="176"/>
        <v>0</v>
      </c>
      <c r="O1084" s="5">
        <v>0</v>
      </c>
      <c r="P1084" s="5">
        <v>0</v>
      </c>
      <c r="Q1084" s="5">
        <f t="shared" si="177"/>
        <v>0</v>
      </c>
      <c r="R1084" s="5">
        <v>0</v>
      </c>
      <c r="S1084" s="5">
        <v>1</v>
      </c>
      <c r="T1084" s="5">
        <f t="shared" si="178"/>
        <v>1</v>
      </c>
      <c r="U1084" s="5">
        <v>0</v>
      </c>
      <c r="V1084" s="5">
        <v>1</v>
      </c>
      <c r="W1084" s="5">
        <v>0</v>
      </c>
      <c r="X1084" s="5">
        <v>0</v>
      </c>
      <c r="Y1084" s="5">
        <f t="shared" si="181"/>
        <v>0</v>
      </c>
      <c r="Z1084" s="5">
        <v>0</v>
      </c>
      <c r="AA1084" s="5">
        <v>0</v>
      </c>
      <c r="AB1084" s="5">
        <f t="shared" si="182"/>
        <v>0</v>
      </c>
      <c r="AC1084" s="5">
        <v>0</v>
      </c>
      <c r="AD1084" s="5">
        <v>0</v>
      </c>
      <c r="AE1084" s="5">
        <f t="shared" si="183"/>
        <v>0</v>
      </c>
      <c r="AF1084" s="5">
        <v>0</v>
      </c>
      <c r="AG1084" s="6"/>
      <c r="AH1084" s="5">
        <v>0</v>
      </c>
      <c r="AI1084" s="5">
        <v>0</v>
      </c>
      <c r="AJ1084" s="5">
        <v>0</v>
      </c>
      <c r="AK1084" s="5">
        <f t="shared" si="184"/>
        <v>0</v>
      </c>
      <c r="AL1084" s="5">
        <v>0</v>
      </c>
      <c r="AM1084" s="5">
        <v>0</v>
      </c>
      <c r="AN1084" s="5">
        <f t="shared" si="185"/>
        <v>0</v>
      </c>
      <c r="AO1084" s="5">
        <v>0</v>
      </c>
      <c r="AP1084" s="5">
        <v>0</v>
      </c>
      <c r="AQ1084" s="5">
        <f t="shared" si="186"/>
        <v>0</v>
      </c>
      <c r="AR1084" s="5">
        <v>0</v>
      </c>
      <c r="AS1084" s="6"/>
      <c r="AT1084" s="5">
        <v>0</v>
      </c>
      <c r="AU1084" s="5">
        <v>0</v>
      </c>
      <c r="AV1084" t="str">
        <f t="shared" si="179"/>
        <v>N</v>
      </c>
      <c r="AW1084" t="s">
        <v>60</v>
      </c>
      <c r="AX1084" t="s">
        <v>61</v>
      </c>
      <c r="AY1084" t="s">
        <v>2655</v>
      </c>
      <c r="AZ1084" t="s">
        <v>2655</v>
      </c>
      <c r="BA1084" t="str">
        <f t="shared" si="180"/>
        <v>N</v>
      </c>
    </row>
    <row r="1085" spans="1:53">
      <c r="A1085" t="s">
        <v>53</v>
      </c>
      <c r="B1085" t="s">
        <v>54</v>
      </c>
      <c r="C1085" t="s">
        <v>55</v>
      </c>
      <c r="D1085">
        <v>2018</v>
      </c>
      <c r="F1085" t="s">
        <v>2892</v>
      </c>
      <c r="G1085" t="s">
        <v>2893</v>
      </c>
      <c r="J1085" t="s">
        <v>58</v>
      </c>
      <c r="K1085" t="s">
        <v>59</v>
      </c>
      <c r="L1085" s="5">
        <v>0</v>
      </c>
      <c r="M1085" s="5">
        <v>0</v>
      </c>
      <c r="N1085" s="5">
        <f t="shared" si="176"/>
        <v>0</v>
      </c>
      <c r="O1085" s="5">
        <v>0</v>
      </c>
      <c r="P1085" s="5">
        <v>0</v>
      </c>
      <c r="Q1085" s="5">
        <f t="shared" si="177"/>
        <v>0</v>
      </c>
      <c r="R1085" s="5">
        <v>0</v>
      </c>
      <c r="S1085" s="5">
        <v>1</v>
      </c>
      <c r="T1085" s="5">
        <f t="shared" si="178"/>
        <v>1</v>
      </c>
      <c r="U1085" s="5">
        <v>0</v>
      </c>
      <c r="V1085" s="5">
        <v>1</v>
      </c>
      <c r="W1085" s="5">
        <v>0</v>
      </c>
      <c r="X1085" s="5">
        <v>0</v>
      </c>
      <c r="Y1085" s="5">
        <f t="shared" si="181"/>
        <v>0</v>
      </c>
      <c r="Z1085" s="5">
        <v>0</v>
      </c>
      <c r="AA1085" s="5">
        <v>0</v>
      </c>
      <c r="AB1085" s="5">
        <f t="shared" si="182"/>
        <v>0</v>
      </c>
      <c r="AC1085" s="5">
        <v>0</v>
      </c>
      <c r="AD1085" s="5">
        <v>0</v>
      </c>
      <c r="AE1085" s="5">
        <f t="shared" si="183"/>
        <v>0</v>
      </c>
      <c r="AF1085" s="5">
        <v>0</v>
      </c>
      <c r="AG1085" s="6"/>
      <c r="AH1085" s="5">
        <v>0</v>
      </c>
      <c r="AI1085" s="5">
        <v>0</v>
      </c>
      <c r="AJ1085" s="5">
        <v>0</v>
      </c>
      <c r="AK1085" s="5">
        <f t="shared" si="184"/>
        <v>0</v>
      </c>
      <c r="AL1085" s="5">
        <v>0</v>
      </c>
      <c r="AM1085" s="5">
        <v>0</v>
      </c>
      <c r="AN1085" s="5">
        <f t="shared" si="185"/>
        <v>0</v>
      </c>
      <c r="AO1085" s="5">
        <v>0</v>
      </c>
      <c r="AP1085" s="5">
        <v>0</v>
      </c>
      <c r="AQ1085" s="5">
        <f t="shared" si="186"/>
        <v>0</v>
      </c>
      <c r="AR1085" s="5">
        <v>0</v>
      </c>
      <c r="AS1085" s="6"/>
      <c r="AT1085" s="5">
        <v>0</v>
      </c>
      <c r="AU1085" s="5">
        <v>0</v>
      </c>
      <c r="AV1085" t="str">
        <f t="shared" si="179"/>
        <v>N</v>
      </c>
      <c r="AW1085" t="s">
        <v>60</v>
      </c>
      <c r="AX1085" t="s">
        <v>61</v>
      </c>
      <c r="AY1085" t="s">
        <v>2655</v>
      </c>
      <c r="AZ1085" t="s">
        <v>2655</v>
      </c>
      <c r="BA1085" t="str">
        <f t="shared" si="180"/>
        <v>N</v>
      </c>
    </row>
    <row r="1086" spans="1:53">
      <c r="A1086" t="s">
        <v>53</v>
      </c>
      <c r="B1086" t="s">
        <v>54</v>
      </c>
      <c r="C1086" t="s">
        <v>55</v>
      </c>
      <c r="D1086">
        <v>2018</v>
      </c>
      <c r="F1086" t="s">
        <v>2894</v>
      </c>
      <c r="G1086" t="s">
        <v>2895</v>
      </c>
      <c r="J1086" t="s">
        <v>92</v>
      </c>
      <c r="K1086" t="s">
        <v>93</v>
      </c>
      <c r="L1086" s="5">
        <v>0</v>
      </c>
      <c r="M1086" s="5">
        <v>0</v>
      </c>
      <c r="N1086" s="5">
        <f t="shared" si="176"/>
        <v>0</v>
      </c>
      <c r="O1086" s="5">
        <v>0</v>
      </c>
      <c r="P1086" s="5">
        <v>0</v>
      </c>
      <c r="Q1086" s="5">
        <f t="shared" si="177"/>
        <v>0</v>
      </c>
      <c r="R1086" s="5">
        <v>0</v>
      </c>
      <c r="S1086" s="5">
        <v>0</v>
      </c>
      <c r="T1086" s="5">
        <f t="shared" si="178"/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f t="shared" si="181"/>
        <v>0</v>
      </c>
      <c r="Z1086" s="5">
        <v>0</v>
      </c>
      <c r="AA1086" s="5">
        <v>1</v>
      </c>
      <c r="AB1086" s="5">
        <f t="shared" si="182"/>
        <v>1</v>
      </c>
      <c r="AC1086" s="5">
        <v>0</v>
      </c>
      <c r="AD1086" s="5">
        <v>0</v>
      </c>
      <c r="AE1086" s="5">
        <f t="shared" si="183"/>
        <v>0</v>
      </c>
      <c r="AF1086" s="5">
        <v>0</v>
      </c>
      <c r="AG1086" s="6">
        <v>43363</v>
      </c>
      <c r="AH1086" s="5">
        <v>1</v>
      </c>
      <c r="AI1086" s="5">
        <v>0</v>
      </c>
      <c r="AJ1086" s="5">
        <v>0</v>
      </c>
      <c r="AK1086" s="5">
        <f t="shared" si="184"/>
        <v>0</v>
      </c>
      <c r="AL1086" s="5">
        <v>0</v>
      </c>
      <c r="AM1086" s="5">
        <v>1</v>
      </c>
      <c r="AN1086" s="5">
        <f t="shared" si="185"/>
        <v>1</v>
      </c>
      <c r="AO1086" s="5">
        <v>0</v>
      </c>
      <c r="AP1086" s="5">
        <v>0</v>
      </c>
      <c r="AQ1086" s="5">
        <f t="shared" si="186"/>
        <v>0</v>
      </c>
      <c r="AR1086" s="5">
        <v>0</v>
      </c>
      <c r="AS1086" s="6">
        <v>43392</v>
      </c>
      <c r="AT1086" s="5">
        <v>1</v>
      </c>
      <c r="AU1086" s="5">
        <v>0</v>
      </c>
      <c r="AV1086" t="str">
        <f t="shared" si="179"/>
        <v>N</v>
      </c>
      <c r="AW1086" t="s">
        <v>60</v>
      </c>
      <c r="AX1086" t="s">
        <v>61</v>
      </c>
      <c r="AY1086" t="s">
        <v>2637</v>
      </c>
      <c r="AZ1086" t="s">
        <v>2637</v>
      </c>
      <c r="BA1086" t="str">
        <f t="shared" si="180"/>
        <v>N</v>
      </c>
    </row>
    <row r="1087" spans="1:53">
      <c r="A1087" t="s">
        <v>53</v>
      </c>
      <c r="B1087" t="s">
        <v>54</v>
      </c>
      <c r="C1087" t="s">
        <v>55</v>
      </c>
      <c r="D1087">
        <v>2018</v>
      </c>
      <c r="F1087" t="s">
        <v>2896</v>
      </c>
      <c r="G1087" t="s">
        <v>2897</v>
      </c>
      <c r="J1087" t="s">
        <v>92</v>
      </c>
      <c r="K1087" t="s">
        <v>93</v>
      </c>
      <c r="L1087" s="5">
        <v>0</v>
      </c>
      <c r="M1087" s="5">
        <v>0</v>
      </c>
      <c r="N1087" s="5">
        <f t="shared" si="176"/>
        <v>0</v>
      </c>
      <c r="O1087" s="5">
        <v>0</v>
      </c>
      <c r="P1087" s="5">
        <v>0</v>
      </c>
      <c r="Q1087" s="5">
        <f t="shared" si="177"/>
        <v>0</v>
      </c>
      <c r="R1087" s="5">
        <v>0</v>
      </c>
      <c r="S1087" s="5">
        <v>0</v>
      </c>
      <c r="T1087" s="5">
        <f t="shared" si="178"/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f t="shared" si="181"/>
        <v>0</v>
      </c>
      <c r="Z1087" s="5">
        <v>0</v>
      </c>
      <c r="AA1087" s="5">
        <v>1</v>
      </c>
      <c r="AB1087" s="5">
        <f t="shared" si="182"/>
        <v>1</v>
      </c>
      <c r="AC1087" s="5">
        <v>0</v>
      </c>
      <c r="AD1087" s="5">
        <v>0</v>
      </c>
      <c r="AE1087" s="5">
        <f t="shared" si="183"/>
        <v>0</v>
      </c>
      <c r="AF1087" s="5">
        <v>0</v>
      </c>
      <c r="AG1087" s="6">
        <v>43249</v>
      </c>
      <c r="AH1087" s="5">
        <v>1</v>
      </c>
      <c r="AI1087" s="5">
        <v>0</v>
      </c>
      <c r="AJ1087" s="5">
        <v>0</v>
      </c>
      <c r="AK1087" s="5">
        <f t="shared" si="184"/>
        <v>0</v>
      </c>
      <c r="AL1087" s="5">
        <v>0</v>
      </c>
      <c r="AM1087" s="5">
        <v>1</v>
      </c>
      <c r="AN1087" s="5">
        <f t="shared" si="185"/>
        <v>1</v>
      </c>
      <c r="AO1087" s="5">
        <v>0</v>
      </c>
      <c r="AP1087" s="5">
        <v>0</v>
      </c>
      <c r="AQ1087" s="5">
        <f t="shared" si="186"/>
        <v>0</v>
      </c>
      <c r="AR1087" s="5">
        <v>0</v>
      </c>
      <c r="AS1087" s="6">
        <v>43279</v>
      </c>
      <c r="AT1087" s="5">
        <v>1</v>
      </c>
      <c r="AU1087" s="5">
        <v>0</v>
      </c>
      <c r="AV1087" t="str">
        <f t="shared" si="179"/>
        <v>N</v>
      </c>
      <c r="AW1087" t="s">
        <v>60</v>
      </c>
      <c r="AX1087" t="s">
        <v>61</v>
      </c>
      <c r="AY1087" t="s">
        <v>2637</v>
      </c>
      <c r="AZ1087" t="s">
        <v>2637</v>
      </c>
      <c r="BA1087" t="str">
        <f t="shared" si="180"/>
        <v>N</v>
      </c>
    </row>
    <row r="1088" spans="1:53">
      <c r="A1088" t="s">
        <v>53</v>
      </c>
      <c r="B1088" t="s">
        <v>54</v>
      </c>
      <c r="C1088" t="s">
        <v>55</v>
      </c>
      <c r="D1088">
        <v>2018</v>
      </c>
      <c r="F1088" t="s">
        <v>2898</v>
      </c>
      <c r="G1088" t="s">
        <v>2899</v>
      </c>
      <c r="J1088" t="s">
        <v>58</v>
      </c>
      <c r="K1088" t="s">
        <v>59</v>
      </c>
      <c r="L1088" s="5">
        <v>0</v>
      </c>
      <c r="M1088" s="5">
        <v>0</v>
      </c>
      <c r="N1088" s="5">
        <f t="shared" si="176"/>
        <v>0</v>
      </c>
      <c r="O1088" s="5">
        <v>0</v>
      </c>
      <c r="P1088" s="5">
        <v>0</v>
      </c>
      <c r="Q1088" s="5">
        <f t="shared" si="177"/>
        <v>0</v>
      </c>
      <c r="R1088" s="5">
        <v>0</v>
      </c>
      <c r="S1088" s="5">
        <v>0</v>
      </c>
      <c r="T1088" s="5">
        <f t="shared" si="178"/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f t="shared" si="181"/>
        <v>0</v>
      </c>
      <c r="Z1088" s="5">
        <v>0</v>
      </c>
      <c r="AA1088" s="5">
        <v>0</v>
      </c>
      <c r="AB1088" s="5">
        <f t="shared" si="182"/>
        <v>0</v>
      </c>
      <c r="AC1088" s="5">
        <v>0</v>
      </c>
      <c r="AD1088" s="5">
        <v>1</v>
      </c>
      <c r="AE1088" s="5">
        <f t="shared" si="183"/>
        <v>1</v>
      </c>
      <c r="AF1088" s="5">
        <v>0</v>
      </c>
      <c r="AG1088" s="6">
        <v>43103</v>
      </c>
      <c r="AH1088" s="5">
        <v>1</v>
      </c>
      <c r="AI1088" s="5">
        <v>0</v>
      </c>
      <c r="AJ1088" s="5">
        <v>0</v>
      </c>
      <c r="AK1088" s="5">
        <f t="shared" si="184"/>
        <v>0</v>
      </c>
      <c r="AL1088" s="5">
        <v>0</v>
      </c>
      <c r="AM1088" s="5">
        <v>0</v>
      </c>
      <c r="AN1088" s="5">
        <f t="shared" si="185"/>
        <v>0</v>
      </c>
      <c r="AO1088" s="5">
        <v>0</v>
      </c>
      <c r="AP1088" s="5">
        <v>1</v>
      </c>
      <c r="AQ1088" s="5">
        <f t="shared" si="186"/>
        <v>1</v>
      </c>
      <c r="AR1088" s="5">
        <v>0</v>
      </c>
      <c r="AS1088" s="6">
        <v>43168</v>
      </c>
      <c r="AT1088" s="5">
        <v>1</v>
      </c>
      <c r="AU1088" s="5">
        <v>0</v>
      </c>
      <c r="AV1088" t="str">
        <f t="shared" si="179"/>
        <v>N</v>
      </c>
      <c r="AW1088" t="s">
        <v>60</v>
      </c>
      <c r="AX1088" t="s">
        <v>61</v>
      </c>
      <c r="AY1088" t="s">
        <v>2655</v>
      </c>
      <c r="AZ1088" t="s">
        <v>2655</v>
      </c>
      <c r="BA1088" t="str">
        <f t="shared" si="180"/>
        <v>N</v>
      </c>
    </row>
    <row r="1089" spans="1:53">
      <c r="A1089" t="s">
        <v>53</v>
      </c>
      <c r="B1089" t="s">
        <v>54</v>
      </c>
      <c r="C1089" t="s">
        <v>55</v>
      </c>
      <c r="D1089">
        <v>2018</v>
      </c>
      <c r="F1089" t="s">
        <v>2900</v>
      </c>
      <c r="G1089" t="s">
        <v>2901</v>
      </c>
      <c r="J1089" t="s">
        <v>58</v>
      </c>
      <c r="K1089" t="s">
        <v>59</v>
      </c>
      <c r="L1089" s="5">
        <v>0</v>
      </c>
      <c r="M1089" s="5">
        <v>0</v>
      </c>
      <c r="N1089" s="5">
        <f t="shared" si="176"/>
        <v>0</v>
      </c>
      <c r="O1089" s="5">
        <v>0</v>
      </c>
      <c r="P1089" s="5">
        <v>0</v>
      </c>
      <c r="Q1089" s="5">
        <f t="shared" si="177"/>
        <v>0</v>
      </c>
      <c r="R1089" s="5">
        <v>0</v>
      </c>
      <c r="S1089" s="5">
        <v>0</v>
      </c>
      <c r="T1089" s="5">
        <f t="shared" si="178"/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f t="shared" si="181"/>
        <v>0</v>
      </c>
      <c r="Z1089" s="5">
        <v>0</v>
      </c>
      <c r="AA1089" s="5">
        <v>0</v>
      </c>
      <c r="AB1089" s="5">
        <f t="shared" si="182"/>
        <v>0</v>
      </c>
      <c r="AC1089" s="5">
        <v>0</v>
      </c>
      <c r="AD1089" s="5">
        <v>1</v>
      </c>
      <c r="AE1089" s="5">
        <f t="shared" si="183"/>
        <v>1</v>
      </c>
      <c r="AF1089" s="5">
        <v>0</v>
      </c>
      <c r="AG1089" s="6">
        <v>43341</v>
      </c>
      <c r="AH1089" s="5">
        <v>1</v>
      </c>
      <c r="AI1089" s="5">
        <v>0</v>
      </c>
      <c r="AJ1089" s="5">
        <v>0</v>
      </c>
      <c r="AK1089" s="5">
        <f t="shared" si="184"/>
        <v>0</v>
      </c>
      <c r="AL1089" s="5">
        <v>0</v>
      </c>
      <c r="AM1089" s="5">
        <v>0</v>
      </c>
      <c r="AN1089" s="5">
        <f t="shared" si="185"/>
        <v>0</v>
      </c>
      <c r="AO1089" s="5">
        <v>0</v>
      </c>
      <c r="AP1089" s="5">
        <v>1</v>
      </c>
      <c r="AQ1089" s="5">
        <f t="shared" si="186"/>
        <v>1</v>
      </c>
      <c r="AR1089" s="5">
        <v>0</v>
      </c>
      <c r="AS1089" s="6">
        <v>43441</v>
      </c>
      <c r="AT1089" s="5">
        <v>1</v>
      </c>
      <c r="AU1089" s="5">
        <v>0</v>
      </c>
      <c r="AV1089" t="str">
        <f t="shared" si="179"/>
        <v>N</v>
      </c>
      <c r="AW1089" t="s">
        <v>60</v>
      </c>
      <c r="AX1089" t="s">
        <v>61</v>
      </c>
      <c r="AY1089" t="s">
        <v>2655</v>
      </c>
      <c r="AZ1089" t="s">
        <v>2655</v>
      </c>
      <c r="BA1089" t="str">
        <f t="shared" si="180"/>
        <v>N</v>
      </c>
    </row>
    <row r="1090" spans="1:53">
      <c r="A1090" t="s">
        <v>53</v>
      </c>
      <c r="B1090" t="s">
        <v>54</v>
      </c>
      <c r="C1090" t="s">
        <v>89</v>
      </c>
      <c r="D1090">
        <v>2018</v>
      </c>
      <c r="F1090" t="s">
        <v>2902</v>
      </c>
      <c r="G1090" t="s">
        <v>2903</v>
      </c>
      <c r="J1090" t="s">
        <v>101</v>
      </c>
      <c r="K1090" t="s">
        <v>93</v>
      </c>
      <c r="L1090" s="5">
        <v>0</v>
      </c>
      <c r="M1090" s="5">
        <v>0</v>
      </c>
      <c r="N1090" s="5">
        <f t="shared" ref="N1090:N1153" si="187">L1090+M1090</f>
        <v>0</v>
      </c>
      <c r="O1090" s="5">
        <v>0</v>
      </c>
      <c r="P1090" s="5">
        <v>0</v>
      </c>
      <c r="Q1090" s="5">
        <f t="shared" ref="Q1090:Q1153" si="188">O1090+P1090</f>
        <v>0</v>
      </c>
      <c r="R1090" s="5">
        <v>0</v>
      </c>
      <c r="S1090" s="5">
        <v>0</v>
      </c>
      <c r="T1090" s="5">
        <f t="shared" ref="T1090:T1153" si="189">R1090+S1090</f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f t="shared" si="181"/>
        <v>0</v>
      </c>
      <c r="Z1090" s="5">
        <v>0</v>
      </c>
      <c r="AA1090" s="5">
        <v>0</v>
      </c>
      <c r="AB1090" s="5">
        <f t="shared" si="182"/>
        <v>0</v>
      </c>
      <c r="AC1090" s="5">
        <v>0</v>
      </c>
      <c r="AD1090" s="5">
        <v>1</v>
      </c>
      <c r="AE1090" s="5">
        <f t="shared" si="183"/>
        <v>1</v>
      </c>
      <c r="AF1090" s="5">
        <v>0</v>
      </c>
      <c r="AG1090" s="6">
        <v>43102</v>
      </c>
      <c r="AH1090" s="5">
        <v>1</v>
      </c>
      <c r="AI1090" s="5">
        <v>0</v>
      </c>
      <c r="AJ1090" s="5">
        <v>0</v>
      </c>
      <c r="AK1090" s="5">
        <f t="shared" si="184"/>
        <v>0</v>
      </c>
      <c r="AL1090" s="5">
        <v>0</v>
      </c>
      <c r="AM1090" s="5">
        <v>0</v>
      </c>
      <c r="AN1090" s="5">
        <f t="shared" si="185"/>
        <v>0</v>
      </c>
      <c r="AO1090" s="5">
        <v>0</v>
      </c>
      <c r="AP1090" s="5">
        <v>1</v>
      </c>
      <c r="AQ1090" s="5">
        <f t="shared" si="186"/>
        <v>1</v>
      </c>
      <c r="AR1090" s="5">
        <v>0</v>
      </c>
      <c r="AS1090" s="6">
        <v>43320</v>
      </c>
      <c r="AT1090" s="5">
        <v>1</v>
      </c>
      <c r="AU1090" s="5">
        <v>0</v>
      </c>
      <c r="AV1090" t="str">
        <f t="shared" ref="AV1090:AV1153" si="190">IF(AU1090 &gt; 0, "Y", "N")</f>
        <v>N</v>
      </c>
      <c r="AW1090" t="s">
        <v>60</v>
      </c>
      <c r="AX1090" t="s">
        <v>61</v>
      </c>
      <c r="AY1090" t="s">
        <v>2655</v>
      </c>
      <c r="AZ1090" t="s">
        <v>2655</v>
      </c>
      <c r="BA1090" t="str">
        <f t="shared" ref="BA1090:BA1153" si="191">IF(OR(L1090&gt;0, O1090&gt;0, R1090&gt;0, W1090&gt;0, Z1090&gt;0, AC1090&gt;0, AI1090&gt;0, AL1090&gt;0, AO1090&gt;0, M1090&gt;0), "Y", "N")</f>
        <v>N</v>
      </c>
    </row>
    <row r="1091" spans="1:53">
      <c r="A1091" t="s">
        <v>53</v>
      </c>
      <c r="B1091" t="s">
        <v>54</v>
      </c>
      <c r="C1091" t="s">
        <v>89</v>
      </c>
      <c r="D1091">
        <v>2018</v>
      </c>
      <c r="F1091" t="s">
        <v>2904</v>
      </c>
      <c r="G1091" t="s">
        <v>2905</v>
      </c>
      <c r="J1091" t="s">
        <v>101</v>
      </c>
      <c r="K1091" t="s">
        <v>93</v>
      </c>
      <c r="L1091" s="5">
        <v>0</v>
      </c>
      <c r="M1091" s="5">
        <v>0</v>
      </c>
      <c r="N1091" s="5">
        <f t="shared" si="187"/>
        <v>0</v>
      </c>
      <c r="O1091" s="5">
        <v>0</v>
      </c>
      <c r="P1091" s="5">
        <v>0</v>
      </c>
      <c r="Q1091" s="5">
        <f t="shared" si="188"/>
        <v>0</v>
      </c>
      <c r="R1091" s="5">
        <v>0</v>
      </c>
      <c r="S1091" s="5">
        <v>0</v>
      </c>
      <c r="T1091" s="5">
        <f t="shared" si="189"/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f t="shared" ref="Y1091:Y1154" si="192">W1091+X1091</f>
        <v>0</v>
      </c>
      <c r="Z1091" s="5">
        <v>0</v>
      </c>
      <c r="AA1091" s="5">
        <v>0</v>
      </c>
      <c r="AB1091" s="5">
        <f t="shared" ref="AB1091:AB1154" si="193">SUM(Z1091:AA1091)</f>
        <v>0</v>
      </c>
      <c r="AC1091" s="5">
        <v>0</v>
      </c>
      <c r="AD1091" s="5">
        <v>1</v>
      </c>
      <c r="AE1091" s="5">
        <f t="shared" ref="AE1091:AE1154" si="194">SUM(AC1091:AD1091)</f>
        <v>1</v>
      </c>
      <c r="AF1091" s="5">
        <v>0</v>
      </c>
      <c r="AG1091" s="6">
        <v>43117</v>
      </c>
      <c r="AH1091" s="5">
        <v>1</v>
      </c>
      <c r="AI1091" s="5">
        <v>0</v>
      </c>
      <c r="AJ1091" s="5">
        <v>0</v>
      </c>
      <c r="AK1091" s="5">
        <f t="shared" ref="AK1091:AK1154" si="195">SUM(AI1091:AJ1091)</f>
        <v>0</v>
      </c>
      <c r="AL1091" s="5">
        <v>0</v>
      </c>
      <c r="AM1091" s="5">
        <v>0</v>
      </c>
      <c r="AN1091" s="5">
        <f t="shared" ref="AN1091:AN1154" si="196">SUM(AL1091:AM1091)</f>
        <v>0</v>
      </c>
      <c r="AO1091" s="5">
        <v>0</v>
      </c>
      <c r="AP1091" s="5">
        <v>1</v>
      </c>
      <c r="AQ1091" s="5">
        <f t="shared" ref="AQ1091:AQ1154" si="197">SUM(AO1091:AP1091)</f>
        <v>1</v>
      </c>
      <c r="AR1091" s="5">
        <v>0</v>
      </c>
      <c r="AS1091" s="6">
        <v>43390</v>
      </c>
      <c r="AT1091" s="5">
        <v>1</v>
      </c>
      <c r="AU1091" s="5">
        <v>0</v>
      </c>
      <c r="AV1091" t="str">
        <f t="shared" si="190"/>
        <v>N</v>
      </c>
      <c r="AW1091" t="s">
        <v>60</v>
      </c>
      <c r="AX1091" t="s">
        <v>61</v>
      </c>
      <c r="AY1091" t="s">
        <v>2655</v>
      </c>
      <c r="AZ1091" t="s">
        <v>2655</v>
      </c>
      <c r="BA1091" t="str">
        <f t="shared" si="191"/>
        <v>N</v>
      </c>
    </row>
    <row r="1092" spans="1:53">
      <c r="A1092" t="s">
        <v>53</v>
      </c>
      <c r="B1092" t="s">
        <v>54</v>
      </c>
      <c r="C1092" t="s">
        <v>55</v>
      </c>
      <c r="D1092">
        <v>2018</v>
      </c>
      <c r="F1092" t="s">
        <v>2906</v>
      </c>
      <c r="G1092" t="s">
        <v>2907</v>
      </c>
      <c r="J1092" t="s">
        <v>92</v>
      </c>
      <c r="K1092" t="s">
        <v>93</v>
      </c>
      <c r="L1092" s="5">
        <v>0</v>
      </c>
      <c r="M1092" s="5">
        <v>0</v>
      </c>
      <c r="N1092" s="5">
        <f t="shared" si="187"/>
        <v>0</v>
      </c>
      <c r="O1092" s="5">
        <v>0</v>
      </c>
      <c r="P1092" s="5">
        <v>0</v>
      </c>
      <c r="Q1092" s="5">
        <f t="shared" si="188"/>
        <v>0</v>
      </c>
      <c r="R1092" s="5">
        <v>0</v>
      </c>
      <c r="S1092" s="5">
        <v>0</v>
      </c>
      <c r="T1092" s="5">
        <f t="shared" si="189"/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f t="shared" si="192"/>
        <v>0</v>
      </c>
      <c r="Z1092" s="5">
        <v>0</v>
      </c>
      <c r="AA1092" s="5">
        <v>0</v>
      </c>
      <c r="AB1092" s="5">
        <f t="shared" si="193"/>
        <v>0</v>
      </c>
      <c r="AC1092" s="5">
        <v>0</v>
      </c>
      <c r="AD1092" s="5">
        <v>1</v>
      </c>
      <c r="AE1092" s="5">
        <f t="shared" si="194"/>
        <v>1</v>
      </c>
      <c r="AF1092" s="5">
        <v>0</v>
      </c>
      <c r="AG1092" s="6">
        <v>43189</v>
      </c>
      <c r="AH1092" s="5">
        <v>1</v>
      </c>
      <c r="AI1092" s="5">
        <v>0</v>
      </c>
      <c r="AJ1092" s="5">
        <v>0</v>
      </c>
      <c r="AK1092" s="5">
        <f t="shared" si="195"/>
        <v>0</v>
      </c>
      <c r="AL1092" s="5">
        <v>0</v>
      </c>
      <c r="AM1092" s="5">
        <v>0</v>
      </c>
      <c r="AN1092" s="5">
        <f t="shared" si="196"/>
        <v>0</v>
      </c>
      <c r="AO1092" s="5">
        <v>0</v>
      </c>
      <c r="AP1092" s="5">
        <v>1</v>
      </c>
      <c r="AQ1092" s="5">
        <f t="shared" si="197"/>
        <v>1</v>
      </c>
      <c r="AR1092" s="5">
        <v>0</v>
      </c>
      <c r="AS1092" s="6">
        <v>43231</v>
      </c>
      <c r="AT1092" s="5">
        <v>1</v>
      </c>
      <c r="AU1092" s="5">
        <v>0</v>
      </c>
      <c r="AV1092" t="str">
        <f t="shared" si="190"/>
        <v>N</v>
      </c>
      <c r="AW1092" t="s">
        <v>60</v>
      </c>
      <c r="AX1092" t="s">
        <v>61</v>
      </c>
      <c r="AY1092" t="s">
        <v>2655</v>
      </c>
      <c r="AZ1092" t="s">
        <v>2655</v>
      </c>
      <c r="BA1092" t="str">
        <f t="shared" si="191"/>
        <v>N</v>
      </c>
    </row>
    <row r="1093" spans="1:53">
      <c r="A1093" t="s">
        <v>53</v>
      </c>
      <c r="B1093" t="s">
        <v>54</v>
      </c>
      <c r="C1093" t="s">
        <v>89</v>
      </c>
      <c r="D1093">
        <v>2018</v>
      </c>
      <c r="F1093" t="s">
        <v>2908</v>
      </c>
      <c r="G1093" t="s">
        <v>2909</v>
      </c>
      <c r="J1093" t="s">
        <v>58</v>
      </c>
      <c r="K1093" t="s">
        <v>59</v>
      </c>
      <c r="L1093" s="5">
        <v>0</v>
      </c>
      <c r="M1093" s="5">
        <v>0</v>
      </c>
      <c r="N1093" s="5">
        <f t="shared" si="187"/>
        <v>0</v>
      </c>
      <c r="O1093" s="5">
        <v>0</v>
      </c>
      <c r="P1093" s="5">
        <v>0</v>
      </c>
      <c r="Q1093" s="5">
        <f t="shared" si="188"/>
        <v>0</v>
      </c>
      <c r="R1093" s="5">
        <v>0</v>
      </c>
      <c r="S1093" s="5">
        <v>0</v>
      </c>
      <c r="T1093" s="5">
        <f t="shared" si="189"/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f t="shared" si="192"/>
        <v>0</v>
      </c>
      <c r="Z1093" s="5">
        <v>0</v>
      </c>
      <c r="AA1093" s="5">
        <v>0</v>
      </c>
      <c r="AB1093" s="5">
        <f t="shared" si="193"/>
        <v>0</v>
      </c>
      <c r="AC1093" s="5">
        <v>0</v>
      </c>
      <c r="AD1093" s="5">
        <v>0</v>
      </c>
      <c r="AE1093" s="5">
        <f t="shared" si="194"/>
        <v>0</v>
      </c>
      <c r="AF1093" s="5">
        <v>0</v>
      </c>
      <c r="AG1093" s="6"/>
      <c r="AH1093" s="5">
        <v>0</v>
      </c>
      <c r="AI1093" s="5">
        <v>0</v>
      </c>
      <c r="AJ1093" s="5">
        <v>0</v>
      </c>
      <c r="AK1093" s="5">
        <f t="shared" si="195"/>
        <v>0</v>
      </c>
      <c r="AL1093" s="5">
        <v>0</v>
      </c>
      <c r="AM1093" s="5">
        <v>1</v>
      </c>
      <c r="AN1093" s="5">
        <f t="shared" si="196"/>
        <v>1</v>
      </c>
      <c r="AO1093" s="5">
        <v>0</v>
      </c>
      <c r="AP1093" s="5">
        <v>0</v>
      </c>
      <c r="AQ1093" s="5">
        <f t="shared" si="197"/>
        <v>0</v>
      </c>
      <c r="AR1093" s="5">
        <v>0</v>
      </c>
      <c r="AS1093" s="6">
        <v>43367</v>
      </c>
      <c r="AT1093" s="5">
        <v>1</v>
      </c>
      <c r="AU1093" s="5">
        <v>0</v>
      </c>
      <c r="AV1093" t="str">
        <f t="shared" si="190"/>
        <v>N</v>
      </c>
      <c r="AW1093" t="s">
        <v>60</v>
      </c>
      <c r="AX1093" t="s">
        <v>61</v>
      </c>
      <c r="AY1093" t="s">
        <v>2637</v>
      </c>
      <c r="AZ1093" t="s">
        <v>2637</v>
      </c>
      <c r="BA1093" t="str">
        <f t="shared" si="191"/>
        <v>N</v>
      </c>
    </row>
    <row r="1094" spans="1:53">
      <c r="A1094" t="s">
        <v>53</v>
      </c>
      <c r="B1094" t="s">
        <v>54</v>
      </c>
      <c r="C1094" t="s">
        <v>89</v>
      </c>
      <c r="D1094">
        <v>2018</v>
      </c>
      <c r="F1094" t="s">
        <v>2910</v>
      </c>
      <c r="G1094" t="s">
        <v>2911</v>
      </c>
      <c r="J1094" t="s">
        <v>58</v>
      </c>
      <c r="K1094" t="s">
        <v>59</v>
      </c>
      <c r="L1094" s="5">
        <v>0</v>
      </c>
      <c r="M1094" s="5">
        <v>0</v>
      </c>
      <c r="N1094" s="5">
        <f t="shared" si="187"/>
        <v>0</v>
      </c>
      <c r="O1094" s="5">
        <v>0</v>
      </c>
      <c r="P1094" s="5">
        <v>0</v>
      </c>
      <c r="Q1094" s="5">
        <f t="shared" si="188"/>
        <v>0</v>
      </c>
      <c r="R1094" s="5">
        <v>0</v>
      </c>
      <c r="S1094" s="5">
        <v>0</v>
      </c>
      <c r="T1094" s="5">
        <f t="shared" si="189"/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f t="shared" si="192"/>
        <v>0</v>
      </c>
      <c r="Z1094" s="5">
        <v>0</v>
      </c>
      <c r="AA1094" s="5">
        <v>0</v>
      </c>
      <c r="AB1094" s="5">
        <f t="shared" si="193"/>
        <v>0</v>
      </c>
      <c r="AC1094" s="5">
        <v>0</v>
      </c>
      <c r="AD1094" s="5">
        <v>0</v>
      </c>
      <c r="AE1094" s="5">
        <f t="shared" si="194"/>
        <v>0</v>
      </c>
      <c r="AF1094" s="5">
        <v>0</v>
      </c>
      <c r="AG1094" s="6"/>
      <c r="AH1094" s="5">
        <v>0</v>
      </c>
      <c r="AI1094" s="5">
        <v>0</v>
      </c>
      <c r="AJ1094" s="5">
        <v>0</v>
      </c>
      <c r="AK1094" s="5">
        <f t="shared" si="195"/>
        <v>0</v>
      </c>
      <c r="AL1094" s="5">
        <v>0</v>
      </c>
      <c r="AM1094" s="5">
        <v>1</v>
      </c>
      <c r="AN1094" s="5">
        <f t="shared" si="196"/>
        <v>1</v>
      </c>
      <c r="AO1094" s="5">
        <v>0</v>
      </c>
      <c r="AP1094" s="5">
        <v>0</v>
      </c>
      <c r="AQ1094" s="5">
        <f t="shared" si="197"/>
        <v>0</v>
      </c>
      <c r="AR1094" s="5">
        <v>0</v>
      </c>
      <c r="AS1094" s="6">
        <v>43153</v>
      </c>
      <c r="AT1094" s="5">
        <v>1</v>
      </c>
      <c r="AU1094" s="5">
        <v>0</v>
      </c>
      <c r="AV1094" t="str">
        <f t="shared" si="190"/>
        <v>N</v>
      </c>
      <c r="AW1094" t="s">
        <v>60</v>
      </c>
      <c r="AX1094" t="s">
        <v>60</v>
      </c>
      <c r="AY1094" t="s">
        <v>2637</v>
      </c>
      <c r="AZ1094" t="s">
        <v>2637</v>
      </c>
      <c r="BA1094" t="str">
        <f t="shared" si="191"/>
        <v>N</v>
      </c>
    </row>
    <row r="1095" spans="1:53">
      <c r="A1095" t="s">
        <v>53</v>
      </c>
      <c r="B1095" t="s">
        <v>54</v>
      </c>
      <c r="C1095" t="s">
        <v>89</v>
      </c>
      <c r="D1095">
        <v>2018</v>
      </c>
      <c r="F1095" t="s">
        <v>2912</v>
      </c>
      <c r="G1095" t="s">
        <v>2913</v>
      </c>
      <c r="J1095" t="s">
        <v>58</v>
      </c>
      <c r="K1095" t="s">
        <v>59</v>
      </c>
      <c r="L1095" s="5">
        <v>0</v>
      </c>
      <c r="M1095" s="5">
        <v>0</v>
      </c>
      <c r="N1095" s="5">
        <f t="shared" si="187"/>
        <v>0</v>
      </c>
      <c r="O1095" s="5">
        <v>0</v>
      </c>
      <c r="P1095" s="5">
        <v>0</v>
      </c>
      <c r="Q1095" s="5">
        <f t="shared" si="188"/>
        <v>0</v>
      </c>
      <c r="R1095" s="5">
        <v>0</v>
      </c>
      <c r="S1095" s="5">
        <v>0</v>
      </c>
      <c r="T1095" s="5">
        <f t="shared" si="189"/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f t="shared" si="192"/>
        <v>0</v>
      </c>
      <c r="Z1095" s="5">
        <v>0</v>
      </c>
      <c r="AA1095" s="5">
        <v>0</v>
      </c>
      <c r="AB1095" s="5">
        <f t="shared" si="193"/>
        <v>0</v>
      </c>
      <c r="AC1095" s="5">
        <v>0</v>
      </c>
      <c r="AD1095" s="5">
        <v>0</v>
      </c>
      <c r="AE1095" s="5">
        <f t="shared" si="194"/>
        <v>0</v>
      </c>
      <c r="AF1095" s="5">
        <v>0</v>
      </c>
      <c r="AG1095" s="6"/>
      <c r="AH1095" s="5">
        <v>0</v>
      </c>
      <c r="AI1095" s="5">
        <v>0</v>
      </c>
      <c r="AJ1095" s="5">
        <v>0</v>
      </c>
      <c r="AK1095" s="5">
        <f t="shared" si="195"/>
        <v>0</v>
      </c>
      <c r="AL1095" s="5">
        <v>0</v>
      </c>
      <c r="AM1095" s="5">
        <v>1</v>
      </c>
      <c r="AN1095" s="5">
        <f t="shared" si="196"/>
        <v>1</v>
      </c>
      <c r="AO1095" s="5">
        <v>0</v>
      </c>
      <c r="AP1095" s="5">
        <v>0</v>
      </c>
      <c r="AQ1095" s="5">
        <f t="shared" si="197"/>
        <v>0</v>
      </c>
      <c r="AR1095" s="5">
        <v>0</v>
      </c>
      <c r="AS1095" s="6">
        <v>43214</v>
      </c>
      <c r="AT1095" s="5">
        <v>1</v>
      </c>
      <c r="AU1095" s="5">
        <v>0</v>
      </c>
      <c r="AV1095" t="str">
        <f t="shared" si="190"/>
        <v>N</v>
      </c>
      <c r="AW1095" t="s">
        <v>60</v>
      </c>
      <c r="AX1095" t="s">
        <v>61</v>
      </c>
      <c r="AY1095" t="s">
        <v>2637</v>
      </c>
      <c r="AZ1095" t="s">
        <v>2637</v>
      </c>
      <c r="BA1095" t="str">
        <f t="shared" si="191"/>
        <v>N</v>
      </c>
    </row>
    <row r="1096" spans="1:53">
      <c r="A1096" t="s">
        <v>53</v>
      </c>
      <c r="B1096" t="s">
        <v>54</v>
      </c>
      <c r="C1096" t="s">
        <v>89</v>
      </c>
      <c r="D1096">
        <v>2018</v>
      </c>
      <c r="F1096" t="s">
        <v>2914</v>
      </c>
      <c r="G1096" t="s">
        <v>2915</v>
      </c>
      <c r="J1096" t="s">
        <v>58</v>
      </c>
      <c r="K1096" t="s">
        <v>59</v>
      </c>
      <c r="L1096" s="5">
        <v>0</v>
      </c>
      <c r="M1096" s="5">
        <v>0</v>
      </c>
      <c r="N1096" s="5">
        <f t="shared" si="187"/>
        <v>0</v>
      </c>
      <c r="O1096" s="5">
        <v>0</v>
      </c>
      <c r="P1096" s="5">
        <v>0</v>
      </c>
      <c r="Q1096" s="5">
        <f t="shared" si="188"/>
        <v>0</v>
      </c>
      <c r="R1096" s="5">
        <v>0</v>
      </c>
      <c r="S1096" s="5">
        <v>0</v>
      </c>
      <c r="T1096" s="5">
        <f t="shared" si="189"/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f t="shared" si="192"/>
        <v>0</v>
      </c>
      <c r="Z1096" s="5">
        <v>0</v>
      </c>
      <c r="AA1096" s="5">
        <v>0</v>
      </c>
      <c r="AB1096" s="5">
        <f t="shared" si="193"/>
        <v>0</v>
      </c>
      <c r="AC1096" s="5">
        <v>0</v>
      </c>
      <c r="AD1096" s="5">
        <v>0</v>
      </c>
      <c r="AE1096" s="5">
        <f t="shared" si="194"/>
        <v>0</v>
      </c>
      <c r="AF1096" s="5">
        <v>0</v>
      </c>
      <c r="AG1096" s="6"/>
      <c r="AH1096" s="5">
        <v>0</v>
      </c>
      <c r="AI1096" s="5">
        <v>0</v>
      </c>
      <c r="AJ1096" s="5">
        <v>0</v>
      </c>
      <c r="AK1096" s="5">
        <f t="shared" si="195"/>
        <v>0</v>
      </c>
      <c r="AL1096" s="5">
        <v>0</v>
      </c>
      <c r="AM1096" s="5">
        <v>1</v>
      </c>
      <c r="AN1096" s="5">
        <f t="shared" si="196"/>
        <v>1</v>
      </c>
      <c r="AO1096" s="5">
        <v>0</v>
      </c>
      <c r="AP1096" s="5">
        <v>0</v>
      </c>
      <c r="AQ1096" s="5">
        <f t="shared" si="197"/>
        <v>0</v>
      </c>
      <c r="AR1096" s="5">
        <v>0</v>
      </c>
      <c r="AS1096" s="6">
        <v>43291</v>
      </c>
      <c r="AT1096" s="5">
        <v>1</v>
      </c>
      <c r="AU1096" s="5">
        <v>0</v>
      </c>
      <c r="AV1096" t="str">
        <f t="shared" si="190"/>
        <v>N</v>
      </c>
      <c r="AW1096" t="s">
        <v>60</v>
      </c>
      <c r="AX1096" t="s">
        <v>60</v>
      </c>
      <c r="AY1096" t="s">
        <v>2637</v>
      </c>
      <c r="AZ1096" t="s">
        <v>2637</v>
      </c>
      <c r="BA1096" t="str">
        <f t="shared" si="191"/>
        <v>N</v>
      </c>
    </row>
    <row r="1097" spans="1:53">
      <c r="A1097" t="s">
        <v>53</v>
      </c>
      <c r="B1097" t="s">
        <v>54</v>
      </c>
      <c r="C1097" t="s">
        <v>89</v>
      </c>
      <c r="D1097">
        <v>2018</v>
      </c>
      <c r="F1097" t="s">
        <v>2916</v>
      </c>
      <c r="G1097" t="s">
        <v>2917</v>
      </c>
      <c r="J1097" t="s">
        <v>101</v>
      </c>
      <c r="K1097" t="s">
        <v>59</v>
      </c>
      <c r="L1097" s="5">
        <v>0</v>
      </c>
      <c r="M1097" s="5">
        <v>0</v>
      </c>
      <c r="N1097" s="5">
        <f t="shared" si="187"/>
        <v>0</v>
      </c>
      <c r="O1097" s="5">
        <v>0</v>
      </c>
      <c r="P1097" s="5">
        <v>0</v>
      </c>
      <c r="Q1097" s="5">
        <f t="shared" si="188"/>
        <v>0</v>
      </c>
      <c r="R1097" s="5">
        <v>0</v>
      </c>
      <c r="S1097" s="5">
        <v>0</v>
      </c>
      <c r="T1097" s="5">
        <f t="shared" si="189"/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f t="shared" si="192"/>
        <v>0</v>
      </c>
      <c r="Z1097" s="5">
        <v>0</v>
      </c>
      <c r="AA1097" s="5">
        <v>0</v>
      </c>
      <c r="AB1097" s="5">
        <f t="shared" si="193"/>
        <v>0</v>
      </c>
      <c r="AC1097" s="5">
        <v>0</v>
      </c>
      <c r="AD1097" s="5">
        <v>0</v>
      </c>
      <c r="AE1097" s="5">
        <f t="shared" si="194"/>
        <v>0</v>
      </c>
      <c r="AF1097" s="5">
        <v>0</v>
      </c>
      <c r="AG1097" s="6"/>
      <c r="AH1097" s="5">
        <v>0</v>
      </c>
      <c r="AI1097" s="5">
        <v>0</v>
      </c>
      <c r="AJ1097" s="5">
        <v>0</v>
      </c>
      <c r="AK1097" s="5">
        <f t="shared" si="195"/>
        <v>0</v>
      </c>
      <c r="AL1097" s="5">
        <v>0</v>
      </c>
      <c r="AM1097" s="5">
        <v>0</v>
      </c>
      <c r="AN1097" s="5">
        <f t="shared" si="196"/>
        <v>0</v>
      </c>
      <c r="AO1097" s="5">
        <v>0</v>
      </c>
      <c r="AP1097" s="5">
        <v>1</v>
      </c>
      <c r="AQ1097" s="5">
        <f t="shared" si="197"/>
        <v>1</v>
      </c>
      <c r="AR1097" s="5">
        <v>0</v>
      </c>
      <c r="AS1097" s="6">
        <v>43318</v>
      </c>
      <c r="AT1097" s="5">
        <v>1</v>
      </c>
      <c r="AU1097" s="5">
        <v>0</v>
      </c>
      <c r="AV1097" t="str">
        <f t="shared" si="190"/>
        <v>N</v>
      </c>
      <c r="AW1097" t="s">
        <v>60</v>
      </c>
      <c r="AX1097" t="s">
        <v>60</v>
      </c>
      <c r="AY1097" t="s">
        <v>2655</v>
      </c>
      <c r="AZ1097" t="s">
        <v>2655</v>
      </c>
      <c r="BA1097" t="str">
        <f t="shared" si="191"/>
        <v>N</v>
      </c>
    </row>
    <row r="1098" spans="1:53">
      <c r="A1098" t="s">
        <v>53</v>
      </c>
      <c r="B1098" t="s">
        <v>54</v>
      </c>
      <c r="C1098" t="s">
        <v>89</v>
      </c>
      <c r="D1098">
        <v>2018</v>
      </c>
      <c r="F1098" t="s">
        <v>2918</v>
      </c>
      <c r="G1098" t="s">
        <v>2919</v>
      </c>
      <c r="J1098" t="s">
        <v>101</v>
      </c>
      <c r="K1098" t="s">
        <v>93</v>
      </c>
      <c r="L1098" s="5">
        <v>0</v>
      </c>
      <c r="M1098" s="5">
        <v>0</v>
      </c>
      <c r="N1098" s="5">
        <f t="shared" si="187"/>
        <v>0</v>
      </c>
      <c r="O1098" s="5">
        <v>0</v>
      </c>
      <c r="P1098" s="5">
        <v>0</v>
      </c>
      <c r="Q1098" s="5">
        <f t="shared" si="188"/>
        <v>0</v>
      </c>
      <c r="R1098" s="5">
        <v>0</v>
      </c>
      <c r="S1098" s="5">
        <v>0</v>
      </c>
      <c r="T1098" s="5">
        <f t="shared" si="189"/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f t="shared" si="192"/>
        <v>0</v>
      </c>
      <c r="Z1098" s="5">
        <v>0</v>
      </c>
      <c r="AA1098" s="5">
        <v>0</v>
      </c>
      <c r="AB1098" s="5">
        <f t="shared" si="193"/>
        <v>0</v>
      </c>
      <c r="AC1098" s="5">
        <v>0</v>
      </c>
      <c r="AD1098" s="5">
        <v>0</v>
      </c>
      <c r="AE1098" s="5">
        <f t="shared" si="194"/>
        <v>0</v>
      </c>
      <c r="AF1098" s="5">
        <v>0</v>
      </c>
      <c r="AG1098" s="6"/>
      <c r="AH1098" s="5">
        <v>0</v>
      </c>
      <c r="AI1098" s="5">
        <v>0</v>
      </c>
      <c r="AJ1098" s="5">
        <v>0</v>
      </c>
      <c r="AK1098" s="5">
        <f t="shared" si="195"/>
        <v>0</v>
      </c>
      <c r="AL1098" s="5">
        <v>0</v>
      </c>
      <c r="AM1098" s="5">
        <v>0</v>
      </c>
      <c r="AN1098" s="5">
        <f t="shared" si="196"/>
        <v>0</v>
      </c>
      <c r="AO1098" s="5">
        <v>0</v>
      </c>
      <c r="AP1098" s="5">
        <v>1</v>
      </c>
      <c r="AQ1098" s="5">
        <f t="shared" si="197"/>
        <v>1</v>
      </c>
      <c r="AR1098" s="5">
        <v>0</v>
      </c>
      <c r="AS1098" s="6">
        <v>43389</v>
      </c>
      <c r="AT1098" s="5">
        <v>1</v>
      </c>
      <c r="AU1098" s="5">
        <v>0</v>
      </c>
      <c r="AV1098" t="str">
        <f t="shared" si="190"/>
        <v>N</v>
      </c>
      <c r="AW1098" t="s">
        <v>60</v>
      </c>
      <c r="AX1098" t="s">
        <v>61</v>
      </c>
      <c r="AY1098" t="s">
        <v>2655</v>
      </c>
      <c r="AZ1098" t="s">
        <v>2655</v>
      </c>
      <c r="BA1098" t="str">
        <f t="shared" si="191"/>
        <v>N</v>
      </c>
    </row>
    <row r="1099" spans="1:53">
      <c r="A1099" t="s">
        <v>53</v>
      </c>
      <c r="B1099" t="s">
        <v>54</v>
      </c>
      <c r="C1099" t="s">
        <v>89</v>
      </c>
      <c r="D1099">
        <v>2018</v>
      </c>
      <c r="F1099" t="s">
        <v>2920</v>
      </c>
      <c r="G1099" t="s">
        <v>2921</v>
      </c>
      <c r="J1099" t="s">
        <v>101</v>
      </c>
      <c r="K1099" t="s">
        <v>93</v>
      </c>
      <c r="L1099" s="5">
        <v>0</v>
      </c>
      <c r="M1099" s="5">
        <v>0</v>
      </c>
      <c r="N1099" s="5">
        <f t="shared" si="187"/>
        <v>0</v>
      </c>
      <c r="O1099" s="5">
        <v>0</v>
      </c>
      <c r="P1099" s="5">
        <v>0</v>
      </c>
      <c r="Q1099" s="5">
        <f t="shared" si="188"/>
        <v>0</v>
      </c>
      <c r="R1099" s="5">
        <v>0</v>
      </c>
      <c r="S1099" s="5">
        <v>0</v>
      </c>
      <c r="T1099" s="5">
        <f t="shared" si="189"/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f t="shared" si="192"/>
        <v>0</v>
      </c>
      <c r="Z1099" s="5">
        <v>0</v>
      </c>
      <c r="AA1099" s="5">
        <v>0</v>
      </c>
      <c r="AB1099" s="5">
        <f t="shared" si="193"/>
        <v>0</v>
      </c>
      <c r="AC1099" s="5">
        <v>0</v>
      </c>
      <c r="AD1099" s="5">
        <v>0</v>
      </c>
      <c r="AE1099" s="5">
        <f t="shared" si="194"/>
        <v>0</v>
      </c>
      <c r="AF1099" s="5">
        <v>0</v>
      </c>
      <c r="AG1099" s="6"/>
      <c r="AH1099" s="5">
        <v>0</v>
      </c>
      <c r="AI1099" s="5">
        <v>0</v>
      </c>
      <c r="AJ1099" s="5">
        <v>0</v>
      </c>
      <c r="AK1099" s="5">
        <f t="shared" si="195"/>
        <v>0</v>
      </c>
      <c r="AL1099" s="5">
        <v>0</v>
      </c>
      <c r="AM1099" s="5">
        <v>0</v>
      </c>
      <c r="AN1099" s="5">
        <f t="shared" si="196"/>
        <v>0</v>
      </c>
      <c r="AO1099" s="5">
        <v>0</v>
      </c>
      <c r="AP1099" s="5">
        <v>1</v>
      </c>
      <c r="AQ1099" s="5">
        <f t="shared" si="197"/>
        <v>1</v>
      </c>
      <c r="AR1099" s="5">
        <v>0</v>
      </c>
      <c r="AS1099" s="6">
        <v>43266</v>
      </c>
      <c r="AT1099" s="5">
        <v>1</v>
      </c>
      <c r="AU1099" s="5">
        <v>0</v>
      </c>
      <c r="AV1099" t="str">
        <f t="shared" si="190"/>
        <v>N</v>
      </c>
      <c r="AW1099" t="s">
        <v>60</v>
      </c>
      <c r="AX1099" t="s">
        <v>61</v>
      </c>
      <c r="AY1099" t="s">
        <v>2655</v>
      </c>
      <c r="AZ1099" t="s">
        <v>2655</v>
      </c>
      <c r="BA1099" t="str">
        <f t="shared" si="191"/>
        <v>N</v>
      </c>
    </row>
    <row r="1100" spans="1:53">
      <c r="A1100" t="s">
        <v>53</v>
      </c>
      <c r="B1100" t="s">
        <v>54</v>
      </c>
      <c r="C1100" t="s">
        <v>89</v>
      </c>
      <c r="D1100">
        <v>2018</v>
      </c>
      <c r="F1100" t="s">
        <v>2922</v>
      </c>
      <c r="G1100" t="s">
        <v>2923</v>
      </c>
      <c r="J1100" t="s">
        <v>92</v>
      </c>
      <c r="K1100" t="s">
        <v>93</v>
      </c>
      <c r="L1100" s="5">
        <v>0</v>
      </c>
      <c r="M1100" s="5">
        <v>0</v>
      </c>
      <c r="N1100" s="5">
        <f t="shared" si="187"/>
        <v>0</v>
      </c>
      <c r="O1100" s="5">
        <v>0</v>
      </c>
      <c r="P1100" s="5">
        <v>0</v>
      </c>
      <c r="Q1100" s="5">
        <f t="shared" si="188"/>
        <v>0</v>
      </c>
      <c r="R1100" s="5">
        <v>0</v>
      </c>
      <c r="S1100" s="5">
        <v>0</v>
      </c>
      <c r="T1100" s="5">
        <f t="shared" si="189"/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f t="shared" si="192"/>
        <v>0</v>
      </c>
      <c r="Z1100" s="5">
        <v>0</v>
      </c>
      <c r="AA1100" s="5">
        <v>0</v>
      </c>
      <c r="AB1100" s="5">
        <f t="shared" si="193"/>
        <v>0</v>
      </c>
      <c r="AC1100" s="5">
        <v>0</v>
      </c>
      <c r="AD1100" s="5">
        <v>0</v>
      </c>
      <c r="AE1100" s="5">
        <f t="shared" si="194"/>
        <v>0</v>
      </c>
      <c r="AF1100" s="5">
        <v>0</v>
      </c>
      <c r="AG1100" s="6"/>
      <c r="AH1100" s="5">
        <v>0</v>
      </c>
      <c r="AI1100" s="5">
        <v>0</v>
      </c>
      <c r="AJ1100" s="5">
        <v>0</v>
      </c>
      <c r="AK1100" s="5">
        <f t="shared" si="195"/>
        <v>0</v>
      </c>
      <c r="AL1100" s="5">
        <v>0</v>
      </c>
      <c r="AM1100" s="5">
        <v>0</v>
      </c>
      <c r="AN1100" s="5">
        <f t="shared" si="196"/>
        <v>0</v>
      </c>
      <c r="AO1100" s="5">
        <v>0</v>
      </c>
      <c r="AP1100" s="5">
        <v>1</v>
      </c>
      <c r="AQ1100" s="5">
        <f t="shared" si="197"/>
        <v>1</v>
      </c>
      <c r="AR1100" s="5">
        <v>0</v>
      </c>
      <c r="AS1100" s="6">
        <v>43147</v>
      </c>
      <c r="AT1100" s="5">
        <v>1</v>
      </c>
      <c r="AU1100" s="5">
        <v>0</v>
      </c>
      <c r="AV1100" t="str">
        <f t="shared" si="190"/>
        <v>N</v>
      </c>
      <c r="AW1100" t="s">
        <v>60</v>
      </c>
      <c r="AX1100" t="s">
        <v>61</v>
      </c>
      <c r="AY1100" t="s">
        <v>2655</v>
      </c>
      <c r="AZ1100" t="s">
        <v>2655</v>
      </c>
      <c r="BA1100" t="str">
        <f t="shared" si="191"/>
        <v>N</v>
      </c>
    </row>
    <row r="1101" spans="1:53">
      <c r="A1101" t="s">
        <v>53</v>
      </c>
      <c r="B1101" t="s">
        <v>54</v>
      </c>
      <c r="C1101" t="s">
        <v>89</v>
      </c>
      <c r="D1101">
        <v>2018</v>
      </c>
      <c r="F1101" t="s">
        <v>2924</v>
      </c>
      <c r="G1101" t="s">
        <v>2925</v>
      </c>
      <c r="J1101" t="s">
        <v>101</v>
      </c>
      <c r="K1101" t="s">
        <v>93</v>
      </c>
      <c r="L1101" s="5">
        <v>0</v>
      </c>
      <c r="M1101" s="5">
        <v>0</v>
      </c>
      <c r="N1101" s="5">
        <f t="shared" si="187"/>
        <v>0</v>
      </c>
      <c r="O1101" s="5">
        <v>0</v>
      </c>
      <c r="P1101" s="5">
        <v>0</v>
      </c>
      <c r="Q1101" s="5">
        <f t="shared" si="188"/>
        <v>0</v>
      </c>
      <c r="R1101" s="5">
        <v>0</v>
      </c>
      <c r="S1101" s="5">
        <v>0</v>
      </c>
      <c r="T1101" s="5">
        <f t="shared" si="189"/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f t="shared" si="192"/>
        <v>0</v>
      </c>
      <c r="Z1101" s="5">
        <v>0</v>
      </c>
      <c r="AA1101" s="5">
        <v>0</v>
      </c>
      <c r="AB1101" s="5">
        <f t="shared" si="193"/>
        <v>0</v>
      </c>
      <c r="AC1101" s="5">
        <v>0</v>
      </c>
      <c r="AD1101" s="5">
        <v>0</v>
      </c>
      <c r="AE1101" s="5">
        <f t="shared" si="194"/>
        <v>0</v>
      </c>
      <c r="AF1101" s="5">
        <v>0</v>
      </c>
      <c r="AG1101" s="6"/>
      <c r="AH1101" s="5">
        <v>0</v>
      </c>
      <c r="AI1101" s="5">
        <v>0</v>
      </c>
      <c r="AJ1101" s="5">
        <v>0</v>
      </c>
      <c r="AK1101" s="5">
        <f t="shared" si="195"/>
        <v>0</v>
      </c>
      <c r="AL1101" s="5">
        <v>0</v>
      </c>
      <c r="AM1101" s="5">
        <v>0</v>
      </c>
      <c r="AN1101" s="5">
        <f t="shared" si="196"/>
        <v>0</v>
      </c>
      <c r="AO1101" s="5">
        <v>0</v>
      </c>
      <c r="AP1101" s="5">
        <v>1</v>
      </c>
      <c r="AQ1101" s="5">
        <f t="shared" si="197"/>
        <v>1</v>
      </c>
      <c r="AR1101" s="5">
        <v>0</v>
      </c>
      <c r="AS1101" s="6">
        <v>43384</v>
      </c>
      <c r="AT1101" s="5">
        <v>1</v>
      </c>
      <c r="AU1101" s="5">
        <v>0</v>
      </c>
      <c r="AV1101" t="str">
        <f t="shared" si="190"/>
        <v>N</v>
      </c>
      <c r="AW1101" t="s">
        <v>60</v>
      </c>
      <c r="AX1101" t="s">
        <v>61</v>
      </c>
      <c r="AY1101" t="s">
        <v>2655</v>
      </c>
      <c r="AZ1101" t="s">
        <v>2655</v>
      </c>
      <c r="BA1101" t="str">
        <f t="shared" si="191"/>
        <v>N</v>
      </c>
    </row>
    <row r="1102" spans="1:53">
      <c r="A1102" t="s">
        <v>53</v>
      </c>
      <c r="B1102" t="s">
        <v>54</v>
      </c>
      <c r="C1102" t="s">
        <v>89</v>
      </c>
      <c r="D1102">
        <v>2018</v>
      </c>
      <c r="F1102" t="s">
        <v>2926</v>
      </c>
      <c r="G1102" t="s">
        <v>2927</v>
      </c>
      <c r="J1102" t="s">
        <v>101</v>
      </c>
      <c r="K1102" t="s">
        <v>93</v>
      </c>
      <c r="L1102" s="5">
        <v>0</v>
      </c>
      <c r="M1102" s="5">
        <v>0</v>
      </c>
      <c r="N1102" s="5">
        <f t="shared" si="187"/>
        <v>0</v>
      </c>
      <c r="O1102" s="5">
        <v>0</v>
      </c>
      <c r="P1102" s="5">
        <v>0</v>
      </c>
      <c r="Q1102" s="5">
        <f t="shared" si="188"/>
        <v>0</v>
      </c>
      <c r="R1102" s="5">
        <v>0</v>
      </c>
      <c r="S1102" s="5">
        <v>0</v>
      </c>
      <c r="T1102" s="5">
        <f t="shared" si="189"/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f t="shared" si="192"/>
        <v>0</v>
      </c>
      <c r="Z1102" s="5">
        <v>0</v>
      </c>
      <c r="AA1102" s="5">
        <v>0</v>
      </c>
      <c r="AB1102" s="5">
        <f t="shared" si="193"/>
        <v>0</v>
      </c>
      <c r="AC1102" s="5">
        <v>0</v>
      </c>
      <c r="AD1102" s="5">
        <v>0</v>
      </c>
      <c r="AE1102" s="5">
        <f t="shared" si="194"/>
        <v>0</v>
      </c>
      <c r="AF1102" s="5">
        <v>0</v>
      </c>
      <c r="AG1102" s="6"/>
      <c r="AH1102" s="5">
        <v>0</v>
      </c>
      <c r="AI1102" s="5">
        <v>0</v>
      </c>
      <c r="AJ1102" s="5">
        <v>0</v>
      </c>
      <c r="AK1102" s="5">
        <f t="shared" si="195"/>
        <v>0</v>
      </c>
      <c r="AL1102" s="5">
        <v>0</v>
      </c>
      <c r="AM1102" s="5">
        <v>0</v>
      </c>
      <c r="AN1102" s="5">
        <f t="shared" si="196"/>
        <v>0</v>
      </c>
      <c r="AO1102" s="5">
        <v>0</v>
      </c>
      <c r="AP1102" s="5">
        <v>1</v>
      </c>
      <c r="AQ1102" s="5">
        <f t="shared" si="197"/>
        <v>1</v>
      </c>
      <c r="AR1102" s="5">
        <v>0</v>
      </c>
      <c r="AS1102" s="6">
        <v>43144</v>
      </c>
      <c r="AT1102" s="5">
        <v>1</v>
      </c>
      <c r="AU1102" s="5">
        <v>0</v>
      </c>
      <c r="AV1102" t="str">
        <f t="shared" si="190"/>
        <v>N</v>
      </c>
      <c r="AW1102" t="s">
        <v>60</v>
      </c>
      <c r="AX1102" t="s">
        <v>61</v>
      </c>
      <c r="AY1102" t="s">
        <v>2655</v>
      </c>
      <c r="AZ1102" t="s">
        <v>2655</v>
      </c>
      <c r="BA1102" t="str">
        <f t="shared" si="191"/>
        <v>N</v>
      </c>
    </row>
    <row r="1103" spans="1:53">
      <c r="A1103" t="s">
        <v>53</v>
      </c>
      <c r="B1103" t="s">
        <v>54</v>
      </c>
      <c r="C1103" t="s">
        <v>89</v>
      </c>
      <c r="D1103">
        <v>2018</v>
      </c>
      <c r="F1103" t="s">
        <v>2928</v>
      </c>
      <c r="G1103" t="s">
        <v>2929</v>
      </c>
      <c r="J1103" t="s">
        <v>258</v>
      </c>
      <c r="K1103" t="s">
        <v>59</v>
      </c>
      <c r="L1103" s="5">
        <v>0</v>
      </c>
      <c r="M1103" s="5">
        <v>0</v>
      </c>
      <c r="N1103" s="5">
        <f t="shared" si="187"/>
        <v>0</v>
      </c>
      <c r="O1103" s="5">
        <v>0</v>
      </c>
      <c r="P1103" s="5">
        <v>0</v>
      </c>
      <c r="Q1103" s="5">
        <f t="shared" si="188"/>
        <v>0</v>
      </c>
      <c r="R1103" s="5">
        <v>0</v>
      </c>
      <c r="S1103" s="5">
        <v>0</v>
      </c>
      <c r="T1103" s="5">
        <f t="shared" si="189"/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f t="shared" si="192"/>
        <v>0</v>
      </c>
      <c r="Z1103" s="5">
        <v>0</v>
      </c>
      <c r="AA1103" s="5">
        <v>0</v>
      </c>
      <c r="AB1103" s="5">
        <f t="shared" si="193"/>
        <v>0</v>
      </c>
      <c r="AC1103" s="5">
        <v>0</v>
      </c>
      <c r="AD1103" s="5">
        <v>8</v>
      </c>
      <c r="AE1103" s="5">
        <f t="shared" si="194"/>
        <v>8</v>
      </c>
      <c r="AF1103" s="5">
        <v>0</v>
      </c>
      <c r="AG1103" s="6">
        <v>43251</v>
      </c>
      <c r="AH1103" s="5">
        <v>8</v>
      </c>
      <c r="AI1103" s="5">
        <v>0</v>
      </c>
      <c r="AJ1103" s="5">
        <v>0</v>
      </c>
      <c r="AK1103" s="5">
        <f t="shared" si="195"/>
        <v>0</v>
      </c>
      <c r="AL1103" s="5">
        <v>0</v>
      </c>
      <c r="AM1103" s="5">
        <v>0</v>
      </c>
      <c r="AN1103" s="5">
        <f t="shared" si="196"/>
        <v>0</v>
      </c>
      <c r="AO1103" s="5">
        <v>0</v>
      </c>
      <c r="AP1103" s="5">
        <v>0</v>
      </c>
      <c r="AQ1103" s="5">
        <f t="shared" si="197"/>
        <v>0</v>
      </c>
      <c r="AR1103" s="5">
        <v>0</v>
      </c>
      <c r="AS1103" s="6"/>
      <c r="AT1103" s="5">
        <v>0</v>
      </c>
      <c r="AU1103" s="5">
        <v>0</v>
      </c>
      <c r="AV1103" t="str">
        <f t="shared" si="190"/>
        <v>N</v>
      </c>
      <c r="AW1103" t="s">
        <v>60</v>
      </c>
      <c r="AX1103" t="s">
        <v>61</v>
      </c>
      <c r="AY1103" t="s">
        <v>2655</v>
      </c>
      <c r="AZ1103" t="s">
        <v>2655</v>
      </c>
      <c r="BA1103" t="str">
        <f t="shared" si="191"/>
        <v>N</v>
      </c>
    </row>
    <row r="1104" spans="1:53">
      <c r="A1104" t="s">
        <v>53</v>
      </c>
      <c r="B1104" t="s">
        <v>54</v>
      </c>
      <c r="C1104" t="s">
        <v>89</v>
      </c>
      <c r="D1104">
        <v>2018</v>
      </c>
      <c r="F1104" t="s">
        <v>2928</v>
      </c>
      <c r="G1104" t="s">
        <v>2930</v>
      </c>
      <c r="J1104" t="s">
        <v>258</v>
      </c>
      <c r="K1104" t="s">
        <v>59</v>
      </c>
      <c r="L1104" s="5">
        <v>0</v>
      </c>
      <c r="M1104" s="5">
        <v>0</v>
      </c>
      <c r="N1104" s="5">
        <f t="shared" si="187"/>
        <v>0</v>
      </c>
      <c r="O1104" s="5">
        <v>0</v>
      </c>
      <c r="P1104" s="5">
        <v>0</v>
      </c>
      <c r="Q1104" s="5">
        <f t="shared" si="188"/>
        <v>0</v>
      </c>
      <c r="R1104" s="5">
        <v>0</v>
      </c>
      <c r="S1104" s="5">
        <v>0</v>
      </c>
      <c r="T1104" s="5">
        <f t="shared" si="189"/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f t="shared" si="192"/>
        <v>0</v>
      </c>
      <c r="Z1104" s="5">
        <v>0</v>
      </c>
      <c r="AA1104" s="5">
        <v>0</v>
      </c>
      <c r="AB1104" s="5">
        <f t="shared" si="193"/>
        <v>0</v>
      </c>
      <c r="AC1104" s="5">
        <v>0</v>
      </c>
      <c r="AD1104" s="5">
        <v>16</v>
      </c>
      <c r="AE1104" s="5">
        <f t="shared" si="194"/>
        <v>16</v>
      </c>
      <c r="AF1104" s="5">
        <v>0</v>
      </c>
      <c r="AG1104" s="6">
        <v>43251</v>
      </c>
      <c r="AH1104" s="5">
        <v>16</v>
      </c>
      <c r="AI1104" s="5">
        <v>0</v>
      </c>
      <c r="AJ1104" s="5">
        <v>0</v>
      </c>
      <c r="AK1104" s="5">
        <f t="shared" si="195"/>
        <v>0</v>
      </c>
      <c r="AL1104" s="5">
        <v>0</v>
      </c>
      <c r="AM1104" s="5">
        <v>0</v>
      </c>
      <c r="AN1104" s="5">
        <f t="shared" si="196"/>
        <v>0</v>
      </c>
      <c r="AO1104" s="5">
        <v>0</v>
      </c>
      <c r="AP1104" s="5">
        <v>0</v>
      </c>
      <c r="AQ1104" s="5">
        <f t="shared" si="197"/>
        <v>0</v>
      </c>
      <c r="AR1104" s="5">
        <v>0</v>
      </c>
      <c r="AS1104" s="6"/>
      <c r="AT1104" s="5">
        <v>0</v>
      </c>
      <c r="AU1104" s="5">
        <v>0</v>
      </c>
      <c r="AV1104" t="str">
        <f t="shared" si="190"/>
        <v>N</v>
      </c>
      <c r="AW1104" t="s">
        <v>60</v>
      </c>
      <c r="AX1104" t="s">
        <v>61</v>
      </c>
      <c r="AY1104" t="s">
        <v>2655</v>
      </c>
      <c r="AZ1104" t="s">
        <v>2655</v>
      </c>
      <c r="BA1104" t="str">
        <f t="shared" si="191"/>
        <v>N</v>
      </c>
    </row>
    <row r="1105" spans="1:53">
      <c r="A1105" t="s">
        <v>53</v>
      </c>
      <c r="B1105" t="s">
        <v>54</v>
      </c>
      <c r="C1105" t="s">
        <v>89</v>
      </c>
      <c r="D1105">
        <v>2018</v>
      </c>
      <c r="F1105" t="s">
        <v>2928</v>
      </c>
      <c r="G1105" t="s">
        <v>2931</v>
      </c>
      <c r="J1105" t="s">
        <v>258</v>
      </c>
      <c r="K1105" t="s">
        <v>59</v>
      </c>
      <c r="L1105" s="5">
        <v>0</v>
      </c>
      <c r="M1105" s="5">
        <v>0</v>
      </c>
      <c r="N1105" s="5">
        <f t="shared" si="187"/>
        <v>0</v>
      </c>
      <c r="O1105" s="5">
        <v>0</v>
      </c>
      <c r="P1105" s="5">
        <v>0</v>
      </c>
      <c r="Q1105" s="5">
        <f t="shared" si="188"/>
        <v>0</v>
      </c>
      <c r="R1105" s="5">
        <v>0</v>
      </c>
      <c r="S1105" s="5">
        <v>0</v>
      </c>
      <c r="T1105" s="5">
        <f t="shared" si="189"/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f t="shared" si="192"/>
        <v>0</v>
      </c>
      <c r="Z1105" s="5">
        <v>0</v>
      </c>
      <c r="AA1105" s="5">
        <v>0</v>
      </c>
      <c r="AB1105" s="5">
        <f t="shared" si="193"/>
        <v>0</v>
      </c>
      <c r="AC1105" s="5">
        <v>0</v>
      </c>
      <c r="AD1105" s="5">
        <v>16</v>
      </c>
      <c r="AE1105" s="5">
        <f t="shared" si="194"/>
        <v>16</v>
      </c>
      <c r="AF1105" s="5">
        <v>0</v>
      </c>
      <c r="AG1105" s="6">
        <v>43251</v>
      </c>
      <c r="AH1105" s="5">
        <v>16</v>
      </c>
      <c r="AI1105" s="5">
        <v>0</v>
      </c>
      <c r="AJ1105" s="5">
        <v>0</v>
      </c>
      <c r="AK1105" s="5">
        <f t="shared" si="195"/>
        <v>0</v>
      </c>
      <c r="AL1105" s="5">
        <v>0</v>
      </c>
      <c r="AM1105" s="5">
        <v>0</v>
      </c>
      <c r="AN1105" s="5">
        <f t="shared" si="196"/>
        <v>0</v>
      </c>
      <c r="AO1105" s="5">
        <v>0</v>
      </c>
      <c r="AP1105" s="5">
        <v>0</v>
      </c>
      <c r="AQ1105" s="5">
        <f t="shared" si="197"/>
        <v>0</v>
      </c>
      <c r="AR1105" s="5">
        <v>0</v>
      </c>
      <c r="AS1105" s="6"/>
      <c r="AT1105" s="5">
        <v>0</v>
      </c>
      <c r="AU1105" s="5">
        <v>0</v>
      </c>
      <c r="AV1105" t="str">
        <f t="shared" si="190"/>
        <v>N</v>
      </c>
      <c r="AW1105" t="s">
        <v>60</v>
      </c>
      <c r="AX1105" t="s">
        <v>61</v>
      </c>
      <c r="AY1105" t="s">
        <v>2655</v>
      </c>
      <c r="AZ1105" t="s">
        <v>2655</v>
      </c>
      <c r="BA1105" t="str">
        <f t="shared" si="191"/>
        <v>N</v>
      </c>
    </row>
    <row r="1106" spans="1:53">
      <c r="A1106" t="s">
        <v>53</v>
      </c>
      <c r="B1106" t="s">
        <v>54</v>
      </c>
      <c r="C1106" t="s">
        <v>89</v>
      </c>
      <c r="D1106">
        <v>2018</v>
      </c>
      <c r="F1106" t="s">
        <v>2928</v>
      </c>
      <c r="G1106" t="s">
        <v>2932</v>
      </c>
      <c r="J1106" t="s">
        <v>258</v>
      </c>
      <c r="K1106" t="s">
        <v>59</v>
      </c>
      <c r="L1106" s="5">
        <v>0</v>
      </c>
      <c r="M1106" s="5">
        <v>0</v>
      </c>
      <c r="N1106" s="5">
        <f t="shared" si="187"/>
        <v>0</v>
      </c>
      <c r="O1106" s="5">
        <v>0</v>
      </c>
      <c r="P1106" s="5">
        <v>0</v>
      </c>
      <c r="Q1106" s="5">
        <f t="shared" si="188"/>
        <v>0</v>
      </c>
      <c r="R1106" s="5">
        <v>0</v>
      </c>
      <c r="S1106" s="5">
        <v>0</v>
      </c>
      <c r="T1106" s="5">
        <f t="shared" si="189"/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f t="shared" si="192"/>
        <v>0</v>
      </c>
      <c r="Z1106" s="5">
        <v>0</v>
      </c>
      <c r="AA1106" s="5">
        <v>0</v>
      </c>
      <c r="AB1106" s="5">
        <f t="shared" si="193"/>
        <v>0</v>
      </c>
      <c r="AC1106" s="5">
        <v>0</v>
      </c>
      <c r="AD1106" s="5">
        <v>24</v>
      </c>
      <c r="AE1106" s="5">
        <f t="shared" si="194"/>
        <v>24</v>
      </c>
      <c r="AF1106" s="5">
        <v>0</v>
      </c>
      <c r="AG1106" s="6">
        <v>43251</v>
      </c>
      <c r="AH1106" s="5">
        <v>24</v>
      </c>
      <c r="AI1106" s="5">
        <v>0</v>
      </c>
      <c r="AJ1106" s="5">
        <v>0</v>
      </c>
      <c r="AK1106" s="5">
        <f t="shared" si="195"/>
        <v>0</v>
      </c>
      <c r="AL1106" s="5">
        <v>0</v>
      </c>
      <c r="AM1106" s="5">
        <v>0</v>
      </c>
      <c r="AN1106" s="5">
        <f t="shared" si="196"/>
        <v>0</v>
      </c>
      <c r="AO1106" s="5">
        <v>0</v>
      </c>
      <c r="AP1106" s="5">
        <v>0</v>
      </c>
      <c r="AQ1106" s="5">
        <f t="shared" si="197"/>
        <v>0</v>
      </c>
      <c r="AR1106" s="5">
        <v>0</v>
      </c>
      <c r="AS1106" s="6"/>
      <c r="AT1106" s="5">
        <v>0</v>
      </c>
      <c r="AU1106" s="5">
        <v>0</v>
      </c>
      <c r="AV1106" t="str">
        <f t="shared" si="190"/>
        <v>N</v>
      </c>
      <c r="AW1106" t="s">
        <v>60</v>
      </c>
      <c r="AX1106" t="s">
        <v>61</v>
      </c>
      <c r="AY1106" t="s">
        <v>2655</v>
      </c>
      <c r="AZ1106" t="s">
        <v>2655</v>
      </c>
      <c r="BA1106" t="str">
        <f t="shared" si="191"/>
        <v>N</v>
      </c>
    </row>
    <row r="1107" spans="1:53">
      <c r="A1107" t="s">
        <v>53</v>
      </c>
      <c r="B1107" t="s">
        <v>54</v>
      </c>
      <c r="C1107" t="s">
        <v>89</v>
      </c>
      <c r="D1107">
        <v>2018</v>
      </c>
      <c r="F1107" t="s">
        <v>2933</v>
      </c>
      <c r="G1107" t="s">
        <v>2934</v>
      </c>
      <c r="J1107" t="s">
        <v>101</v>
      </c>
      <c r="K1107" t="s">
        <v>93</v>
      </c>
      <c r="L1107" s="5">
        <v>0</v>
      </c>
      <c r="M1107" s="5">
        <v>0</v>
      </c>
      <c r="N1107" s="5">
        <f t="shared" si="187"/>
        <v>0</v>
      </c>
      <c r="O1107" s="5">
        <v>0</v>
      </c>
      <c r="P1107" s="5">
        <v>0</v>
      </c>
      <c r="Q1107" s="5">
        <f t="shared" si="188"/>
        <v>0</v>
      </c>
      <c r="R1107" s="5">
        <v>0</v>
      </c>
      <c r="S1107" s="5">
        <v>0</v>
      </c>
      <c r="T1107" s="5">
        <f t="shared" si="189"/>
        <v>0</v>
      </c>
      <c r="U1107" s="5">
        <v>0</v>
      </c>
      <c r="V1107" s="5">
        <v>0</v>
      </c>
      <c r="W1107" s="5">
        <v>0</v>
      </c>
      <c r="X1107" s="5">
        <v>1</v>
      </c>
      <c r="Y1107" s="5">
        <f t="shared" si="192"/>
        <v>1</v>
      </c>
      <c r="Z1107" s="5">
        <v>0</v>
      </c>
      <c r="AA1107" s="5">
        <v>0</v>
      </c>
      <c r="AB1107" s="5">
        <f t="shared" si="193"/>
        <v>0</v>
      </c>
      <c r="AC1107" s="5">
        <v>0</v>
      </c>
      <c r="AD1107" s="5">
        <v>0</v>
      </c>
      <c r="AE1107" s="5">
        <f t="shared" si="194"/>
        <v>0</v>
      </c>
      <c r="AF1107" s="5">
        <v>0</v>
      </c>
      <c r="AG1107" s="6">
        <v>43325</v>
      </c>
      <c r="AH1107" s="5">
        <v>1</v>
      </c>
      <c r="AI1107" s="5">
        <v>0</v>
      </c>
      <c r="AJ1107" s="5">
        <v>0</v>
      </c>
      <c r="AK1107" s="5">
        <f t="shared" si="195"/>
        <v>0</v>
      </c>
      <c r="AL1107" s="5">
        <v>0</v>
      </c>
      <c r="AM1107" s="5">
        <v>0</v>
      </c>
      <c r="AN1107" s="5">
        <f t="shared" si="196"/>
        <v>0</v>
      </c>
      <c r="AO1107" s="5">
        <v>0</v>
      </c>
      <c r="AP1107" s="5">
        <v>0</v>
      </c>
      <c r="AQ1107" s="5">
        <f t="shared" si="197"/>
        <v>0</v>
      </c>
      <c r="AR1107" s="5">
        <v>0</v>
      </c>
      <c r="AS1107" s="6"/>
      <c r="AT1107" s="5">
        <v>0</v>
      </c>
      <c r="AU1107" s="5">
        <v>0</v>
      </c>
      <c r="AV1107" t="str">
        <f t="shared" si="190"/>
        <v>N</v>
      </c>
      <c r="AW1107" t="s">
        <v>60</v>
      </c>
      <c r="AX1107" t="s">
        <v>60</v>
      </c>
      <c r="AY1107" t="s">
        <v>2632</v>
      </c>
      <c r="AZ1107" t="s">
        <v>2632</v>
      </c>
      <c r="BA1107" t="str">
        <f t="shared" si="191"/>
        <v>N</v>
      </c>
    </row>
    <row r="1108" spans="1:53">
      <c r="A1108" t="s">
        <v>53</v>
      </c>
      <c r="B1108" t="s">
        <v>54</v>
      </c>
      <c r="C1108" t="s">
        <v>55</v>
      </c>
      <c r="D1108">
        <v>2018</v>
      </c>
      <c r="F1108" t="s">
        <v>2935</v>
      </c>
      <c r="G1108" t="s">
        <v>2936</v>
      </c>
      <c r="J1108" t="s">
        <v>92</v>
      </c>
      <c r="K1108" t="s">
        <v>93</v>
      </c>
      <c r="L1108" s="5">
        <v>0</v>
      </c>
      <c r="M1108" s="5">
        <v>0</v>
      </c>
      <c r="N1108" s="5">
        <f t="shared" si="187"/>
        <v>0</v>
      </c>
      <c r="O1108" s="5">
        <v>0</v>
      </c>
      <c r="P1108" s="5">
        <v>0</v>
      </c>
      <c r="Q1108" s="5">
        <f t="shared" si="188"/>
        <v>0</v>
      </c>
      <c r="R1108" s="5">
        <v>0</v>
      </c>
      <c r="S1108" s="5">
        <v>0</v>
      </c>
      <c r="T1108" s="5">
        <f t="shared" si="189"/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f t="shared" si="192"/>
        <v>0</v>
      </c>
      <c r="Z1108" s="5">
        <v>0</v>
      </c>
      <c r="AA1108" s="5">
        <v>1</v>
      </c>
      <c r="AB1108" s="5">
        <f t="shared" si="193"/>
        <v>1</v>
      </c>
      <c r="AC1108" s="5">
        <v>0</v>
      </c>
      <c r="AD1108" s="5">
        <v>0</v>
      </c>
      <c r="AE1108" s="5">
        <f t="shared" si="194"/>
        <v>0</v>
      </c>
      <c r="AF1108" s="5">
        <v>0</v>
      </c>
      <c r="AG1108" s="6">
        <v>43411</v>
      </c>
      <c r="AH1108" s="5">
        <v>1</v>
      </c>
      <c r="AI1108" s="5">
        <v>0</v>
      </c>
      <c r="AJ1108" s="5">
        <v>0</v>
      </c>
      <c r="AK1108" s="5">
        <f t="shared" si="195"/>
        <v>0</v>
      </c>
      <c r="AL1108" s="5">
        <v>0</v>
      </c>
      <c r="AM1108" s="5">
        <v>0</v>
      </c>
      <c r="AN1108" s="5">
        <f t="shared" si="196"/>
        <v>0</v>
      </c>
      <c r="AO1108" s="5">
        <v>0</v>
      </c>
      <c r="AP1108" s="5">
        <v>0</v>
      </c>
      <c r="AQ1108" s="5">
        <f t="shared" si="197"/>
        <v>0</v>
      </c>
      <c r="AR1108" s="5">
        <v>0</v>
      </c>
      <c r="AS1108" s="6"/>
      <c r="AT1108" s="5">
        <v>0</v>
      </c>
      <c r="AU1108" s="5">
        <v>0</v>
      </c>
      <c r="AV1108" t="str">
        <f t="shared" si="190"/>
        <v>N</v>
      </c>
      <c r="AW1108" t="s">
        <v>60</v>
      </c>
      <c r="AX1108" t="s">
        <v>61</v>
      </c>
      <c r="AY1108" t="s">
        <v>2637</v>
      </c>
      <c r="AZ1108" t="s">
        <v>2637</v>
      </c>
      <c r="BA1108" t="str">
        <f t="shared" si="191"/>
        <v>N</v>
      </c>
    </row>
    <row r="1109" spans="1:53">
      <c r="A1109" t="s">
        <v>53</v>
      </c>
      <c r="B1109" t="s">
        <v>54</v>
      </c>
      <c r="C1109" t="s">
        <v>89</v>
      </c>
      <c r="D1109">
        <v>2018</v>
      </c>
      <c r="F1109" t="s">
        <v>2937</v>
      </c>
      <c r="G1109" t="s">
        <v>2938</v>
      </c>
      <c r="J1109" t="s">
        <v>58</v>
      </c>
      <c r="K1109" t="s">
        <v>59</v>
      </c>
      <c r="L1109" s="5">
        <v>0</v>
      </c>
      <c r="M1109" s="5">
        <v>0</v>
      </c>
      <c r="N1109" s="5">
        <f t="shared" si="187"/>
        <v>0</v>
      </c>
      <c r="O1109" s="5">
        <v>0</v>
      </c>
      <c r="P1109" s="5">
        <v>0</v>
      </c>
      <c r="Q1109" s="5">
        <f t="shared" si="188"/>
        <v>0</v>
      </c>
      <c r="R1109" s="5">
        <v>0</v>
      </c>
      <c r="S1109" s="5">
        <v>0</v>
      </c>
      <c r="T1109" s="5">
        <f t="shared" si="189"/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f t="shared" si="192"/>
        <v>0</v>
      </c>
      <c r="Z1109" s="5">
        <v>0</v>
      </c>
      <c r="AA1109" s="5">
        <v>1</v>
      </c>
      <c r="AB1109" s="5">
        <f t="shared" si="193"/>
        <v>1</v>
      </c>
      <c r="AC1109" s="5">
        <v>0</v>
      </c>
      <c r="AD1109" s="5">
        <v>0</v>
      </c>
      <c r="AE1109" s="5">
        <f t="shared" si="194"/>
        <v>0</v>
      </c>
      <c r="AF1109" s="5">
        <v>0</v>
      </c>
      <c r="AG1109" s="6">
        <v>43391</v>
      </c>
      <c r="AH1109" s="5">
        <v>1</v>
      </c>
      <c r="AI1109" s="5">
        <v>0</v>
      </c>
      <c r="AJ1109" s="5">
        <v>0</v>
      </c>
      <c r="AK1109" s="5">
        <f t="shared" si="195"/>
        <v>0</v>
      </c>
      <c r="AL1109" s="5">
        <v>0</v>
      </c>
      <c r="AM1109" s="5">
        <v>0</v>
      </c>
      <c r="AN1109" s="5">
        <f t="shared" si="196"/>
        <v>0</v>
      </c>
      <c r="AO1109" s="5">
        <v>0</v>
      </c>
      <c r="AP1109" s="5">
        <v>0</v>
      </c>
      <c r="AQ1109" s="5">
        <f t="shared" si="197"/>
        <v>0</v>
      </c>
      <c r="AR1109" s="5">
        <v>0</v>
      </c>
      <c r="AS1109" s="6"/>
      <c r="AT1109" s="5">
        <v>0</v>
      </c>
      <c r="AU1109" s="5">
        <v>0</v>
      </c>
      <c r="AV1109" t="str">
        <f t="shared" si="190"/>
        <v>N</v>
      </c>
      <c r="AW1109" t="s">
        <v>60</v>
      </c>
      <c r="AX1109" t="s">
        <v>61</v>
      </c>
      <c r="AY1109" t="s">
        <v>2637</v>
      </c>
      <c r="AZ1109" t="s">
        <v>2637</v>
      </c>
      <c r="BA1109" t="str">
        <f t="shared" si="191"/>
        <v>N</v>
      </c>
    </row>
    <row r="1110" spans="1:53">
      <c r="A1110" t="s">
        <v>53</v>
      </c>
      <c r="B1110" t="s">
        <v>54</v>
      </c>
      <c r="C1110" t="s">
        <v>89</v>
      </c>
      <c r="D1110">
        <v>2018</v>
      </c>
      <c r="F1110" t="s">
        <v>2939</v>
      </c>
      <c r="G1110" t="s">
        <v>2940</v>
      </c>
      <c r="J1110" t="s">
        <v>58</v>
      </c>
      <c r="K1110" t="s">
        <v>59</v>
      </c>
      <c r="L1110" s="5">
        <v>0</v>
      </c>
      <c r="M1110" s="5">
        <v>0</v>
      </c>
      <c r="N1110" s="5">
        <f t="shared" si="187"/>
        <v>0</v>
      </c>
      <c r="O1110" s="5">
        <v>0</v>
      </c>
      <c r="P1110" s="5">
        <v>0</v>
      </c>
      <c r="Q1110" s="5">
        <f t="shared" si="188"/>
        <v>0</v>
      </c>
      <c r="R1110" s="5">
        <v>0</v>
      </c>
      <c r="S1110" s="5">
        <v>0</v>
      </c>
      <c r="T1110" s="5">
        <f t="shared" si="189"/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f t="shared" si="192"/>
        <v>0</v>
      </c>
      <c r="Z1110" s="5">
        <v>0</v>
      </c>
      <c r="AA1110" s="5">
        <v>1</v>
      </c>
      <c r="AB1110" s="5">
        <f t="shared" si="193"/>
        <v>1</v>
      </c>
      <c r="AC1110" s="5">
        <v>0</v>
      </c>
      <c r="AD1110" s="5">
        <v>0</v>
      </c>
      <c r="AE1110" s="5">
        <f t="shared" si="194"/>
        <v>0</v>
      </c>
      <c r="AF1110" s="5">
        <v>0</v>
      </c>
      <c r="AG1110" s="6">
        <v>43451</v>
      </c>
      <c r="AH1110" s="5">
        <v>1</v>
      </c>
      <c r="AI1110" s="5">
        <v>0</v>
      </c>
      <c r="AJ1110" s="5">
        <v>0</v>
      </c>
      <c r="AK1110" s="5">
        <f t="shared" si="195"/>
        <v>0</v>
      </c>
      <c r="AL1110" s="5">
        <v>0</v>
      </c>
      <c r="AM1110" s="5">
        <v>0</v>
      </c>
      <c r="AN1110" s="5">
        <f t="shared" si="196"/>
        <v>0</v>
      </c>
      <c r="AO1110" s="5">
        <v>0</v>
      </c>
      <c r="AP1110" s="5">
        <v>0</v>
      </c>
      <c r="AQ1110" s="5">
        <f t="shared" si="197"/>
        <v>0</v>
      </c>
      <c r="AR1110" s="5">
        <v>0</v>
      </c>
      <c r="AS1110" s="6"/>
      <c r="AT1110" s="5">
        <v>0</v>
      </c>
      <c r="AU1110" s="5">
        <v>0</v>
      </c>
      <c r="AV1110" t="str">
        <f t="shared" si="190"/>
        <v>N</v>
      </c>
      <c r="AW1110" t="s">
        <v>60</v>
      </c>
      <c r="AX1110" t="s">
        <v>61</v>
      </c>
      <c r="AY1110" t="s">
        <v>2637</v>
      </c>
      <c r="AZ1110" t="s">
        <v>2637</v>
      </c>
      <c r="BA1110" t="str">
        <f t="shared" si="191"/>
        <v>N</v>
      </c>
    </row>
    <row r="1111" spans="1:53">
      <c r="A1111" t="s">
        <v>53</v>
      </c>
      <c r="B1111" t="s">
        <v>54</v>
      </c>
      <c r="C1111" t="s">
        <v>89</v>
      </c>
      <c r="D1111">
        <v>2018</v>
      </c>
      <c r="F1111" t="s">
        <v>2941</v>
      </c>
      <c r="G1111" t="s">
        <v>2942</v>
      </c>
      <c r="J1111" t="s">
        <v>58</v>
      </c>
      <c r="K1111" t="s">
        <v>59</v>
      </c>
      <c r="L1111" s="5">
        <v>0</v>
      </c>
      <c r="M1111" s="5">
        <v>0</v>
      </c>
      <c r="N1111" s="5">
        <f t="shared" si="187"/>
        <v>0</v>
      </c>
      <c r="O1111" s="5">
        <v>0</v>
      </c>
      <c r="P1111" s="5">
        <v>0</v>
      </c>
      <c r="Q1111" s="5">
        <f t="shared" si="188"/>
        <v>0</v>
      </c>
      <c r="R1111" s="5">
        <v>0</v>
      </c>
      <c r="S1111" s="5">
        <v>0</v>
      </c>
      <c r="T1111" s="5">
        <f t="shared" si="189"/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f t="shared" si="192"/>
        <v>0</v>
      </c>
      <c r="Z1111" s="5">
        <v>0</v>
      </c>
      <c r="AA1111" s="5">
        <v>1</v>
      </c>
      <c r="AB1111" s="5">
        <f t="shared" si="193"/>
        <v>1</v>
      </c>
      <c r="AC1111" s="5">
        <v>0</v>
      </c>
      <c r="AD1111" s="5">
        <v>0</v>
      </c>
      <c r="AE1111" s="5">
        <f t="shared" si="194"/>
        <v>0</v>
      </c>
      <c r="AF1111" s="5">
        <v>0</v>
      </c>
      <c r="AG1111" s="6">
        <v>43159</v>
      </c>
      <c r="AH1111" s="5">
        <v>1</v>
      </c>
      <c r="AI1111" s="5">
        <v>0</v>
      </c>
      <c r="AJ1111" s="5">
        <v>0</v>
      </c>
      <c r="AK1111" s="5">
        <f t="shared" si="195"/>
        <v>0</v>
      </c>
      <c r="AL1111" s="5">
        <v>0</v>
      </c>
      <c r="AM1111" s="5">
        <v>0</v>
      </c>
      <c r="AN1111" s="5">
        <f t="shared" si="196"/>
        <v>0</v>
      </c>
      <c r="AO1111" s="5">
        <v>0</v>
      </c>
      <c r="AP1111" s="5">
        <v>0</v>
      </c>
      <c r="AQ1111" s="5">
        <f t="shared" si="197"/>
        <v>0</v>
      </c>
      <c r="AR1111" s="5">
        <v>0</v>
      </c>
      <c r="AS1111" s="6"/>
      <c r="AT1111" s="5">
        <v>0</v>
      </c>
      <c r="AU1111" s="5">
        <v>0</v>
      </c>
      <c r="AV1111" t="str">
        <f t="shared" si="190"/>
        <v>N</v>
      </c>
      <c r="AW1111" t="s">
        <v>60</v>
      </c>
      <c r="AX1111" t="s">
        <v>61</v>
      </c>
      <c r="AY1111" t="s">
        <v>2637</v>
      </c>
      <c r="AZ1111" t="s">
        <v>2637</v>
      </c>
      <c r="BA1111" t="str">
        <f t="shared" si="191"/>
        <v>N</v>
      </c>
    </row>
    <row r="1112" spans="1:53">
      <c r="A1112" t="s">
        <v>53</v>
      </c>
      <c r="B1112" t="s">
        <v>54</v>
      </c>
      <c r="C1112" t="s">
        <v>89</v>
      </c>
      <c r="D1112">
        <v>2018</v>
      </c>
      <c r="F1112" t="s">
        <v>2943</v>
      </c>
      <c r="G1112" t="s">
        <v>2944</v>
      </c>
      <c r="J1112" t="s">
        <v>58</v>
      </c>
      <c r="K1112" t="s">
        <v>59</v>
      </c>
      <c r="L1112" s="5">
        <v>0</v>
      </c>
      <c r="M1112" s="5">
        <v>0</v>
      </c>
      <c r="N1112" s="5">
        <f t="shared" si="187"/>
        <v>0</v>
      </c>
      <c r="O1112" s="5">
        <v>0</v>
      </c>
      <c r="P1112" s="5">
        <v>0</v>
      </c>
      <c r="Q1112" s="5">
        <f t="shared" si="188"/>
        <v>0</v>
      </c>
      <c r="R1112" s="5">
        <v>0</v>
      </c>
      <c r="S1112" s="5">
        <v>0</v>
      </c>
      <c r="T1112" s="5">
        <f t="shared" si="189"/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f t="shared" si="192"/>
        <v>0</v>
      </c>
      <c r="Z1112" s="5">
        <v>0</v>
      </c>
      <c r="AA1112" s="5">
        <v>1</v>
      </c>
      <c r="AB1112" s="5">
        <f t="shared" si="193"/>
        <v>1</v>
      </c>
      <c r="AC1112" s="5">
        <v>0</v>
      </c>
      <c r="AD1112" s="5">
        <v>0</v>
      </c>
      <c r="AE1112" s="5">
        <f t="shared" si="194"/>
        <v>0</v>
      </c>
      <c r="AF1112" s="5">
        <v>0</v>
      </c>
      <c r="AG1112" s="6">
        <v>43374</v>
      </c>
      <c r="AH1112" s="5">
        <v>1</v>
      </c>
      <c r="AI1112" s="5">
        <v>0</v>
      </c>
      <c r="AJ1112" s="5">
        <v>0</v>
      </c>
      <c r="AK1112" s="5">
        <f t="shared" si="195"/>
        <v>0</v>
      </c>
      <c r="AL1112" s="5">
        <v>0</v>
      </c>
      <c r="AM1112" s="5">
        <v>0</v>
      </c>
      <c r="AN1112" s="5">
        <f t="shared" si="196"/>
        <v>0</v>
      </c>
      <c r="AO1112" s="5">
        <v>0</v>
      </c>
      <c r="AP1112" s="5">
        <v>0</v>
      </c>
      <c r="AQ1112" s="5">
        <f t="shared" si="197"/>
        <v>0</v>
      </c>
      <c r="AR1112" s="5">
        <v>0</v>
      </c>
      <c r="AS1112" s="6"/>
      <c r="AT1112" s="5">
        <v>0</v>
      </c>
      <c r="AU1112" s="5">
        <v>0</v>
      </c>
      <c r="AV1112" t="str">
        <f t="shared" si="190"/>
        <v>N</v>
      </c>
      <c r="AW1112" t="s">
        <v>60</v>
      </c>
      <c r="AX1112" t="s">
        <v>61</v>
      </c>
      <c r="AY1112" t="s">
        <v>2637</v>
      </c>
      <c r="AZ1112" t="s">
        <v>2637</v>
      </c>
      <c r="BA1112" t="str">
        <f t="shared" si="191"/>
        <v>N</v>
      </c>
    </row>
    <row r="1113" spans="1:53">
      <c r="A1113" t="s">
        <v>53</v>
      </c>
      <c r="B1113" t="s">
        <v>54</v>
      </c>
      <c r="C1113" t="s">
        <v>89</v>
      </c>
      <c r="D1113">
        <v>2018</v>
      </c>
      <c r="F1113" t="s">
        <v>2945</v>
      </c>
      <c r="G1113" t="s">
        <v>2946</v>
      </c>
      <c r="J1113" t="s">
        <v>58</v>
      </c>
      <c r="K1113" t="s">
        <v>59</v>
      </c>
      <c r="L1113" s="5">
        <v>0</v>
      </c>
      <c r="M1113" s="5">
        <v>0</v>
      </c>
      <c r="N1113" s="5">
        <f t="shared" si="187"/>
        <v>0</v>
      </c>
      <c r="O1113" s="5">
        <v>0</v>
      </c>
      <c r="P1113" s="5">
        <v>0</v>
      </c>
      <c r="Q1113" s="5">
        <f t="shared" si="188"/>
        <v>0</v>
      </c>
      <c r="R1113" s="5">
        <v>0</v>
      </c>
      <c r="S1113" s="5">
        <v>0</v>
      </c>
      <c r="T1113" s="5">
        <f t="shared" si="189"/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f t="shared" si="192"/>
        <v>0</v>
      </c>
      <c r="Z1113" s="5">
        <v>0</v>
      </c>
      <c r="AA1113" s="5">
        <v>1</v>
      </c>
      <c r="AB1113" s="5">
        <f t="shared" si="193"/>
        <v>1</v>
      </c>
      <c r="AC1113" s="5">
        <v>0</v>
      </c>
      <c r="AD1113" s="5">
        <v>0</v>
      </c>
      <c r="AE1113" s="5">
        <f t="shared" si="194"/>
        <v>0</v>
      </c>
      <c r="AF1113" s="5">
        <v>0</v>
      </c>
      <c r="AG1113" s="6">
        <v>43383</v>
      </c>
      <c r="AH1113" s="5">
        <v>1</v>
      </c>
      <c r="AI1113" s="5">
        <v>0</v>
      </c>
      <c r="AJ1113" s="5">
        <v>0</v>
      </c>
      <c r="AK1113" s="5">
        <f t="shared" si="195"/>
        <v>0</v>
      </c>
      <c r="AL1113" s="5">
        <v>0</v>
      </c>
      <c r="AM1113" s="5">
        <v>0</v>
      </c>
      <c r="AN1113" s="5">
        <f t="shared" si="196"/>
        <v>0</v>
      </c>
      <c r="AO1113" s="5">
        <v>0</v>
      </c>
      <c r="AP1113" s="5">
        <v>0</v>
      </c>
      <c r="AQ1113" s="5">
        <f t="shared" si="197"/>
        <v>0</v>
      </c>
      <c r="AR1113" s="5">
        <v>0</v>
      </c>
      <c r="AS1113" s="6"/>
      <c r="AT1113" s="5">
        <v>0</v>
      </c>
      <c r="AU1113" s="5">
        <v>0</v>
      </c>
      <c r="AV1113" t="str">
        <f t="shared" si="190"/>
        <v>N</v>
      </c>
      <c r="AW1113" t="s">
        <v>60</v>
      </c>
      <c r="AX1113" t="s">
        <v>61</v>
      </c>
      <c r="AY1113" t="s">
        <v>2637</v>
      </c>
      <c r="AZ1113" t="s">
        <v>2637</v>
      </c>
      <c r="BA1113" t="str">
        <f t="shared" si="191"/>
        <v>N</v>
      </c>
    </row>
    <row r="1114" spans="1:53">
      <c r="A1114" t="s">
        <v>53</v>
      </c>
      <c r="B1114" t="s">
        <v>54</v>
      </c>
      <c r="C1114" t="s">
        <v>89</v>
      </c>
      <c r="D1114">
        <v>2018</v>
      </c>
      <c r="F1114" t="s">
        <v>2947</v>
      </c>
      <c r="G1114" t="s">
        <v>2948</v>
      </c>
      <c r="J1114" t="s">
        <v>58</v>
      </c>
      <c r="K1114" t="s">
        <v>59</v>
      </c>
      <c r="L1114" s="5">
        <v>0</v>
      </c>
      <c r="M1114" s="5">
        <v>0</v>
      </c>
      <c r="N1114" s="5">
        <f t="shared" si="187"/>
        <v>0</v>
      </c>
      <c r="O1114" s="5">
        <v>0</v>
      </c>
      <c r="P1114" s="5">
        <v>0</v>
      </c>
      <c r="Q1114" s="5">
        <f t="shared" si="188"/>
        <v>0</v>
      </c>
      <c r="R1114" s="5">
        <v>0</v>
      </c>
      <c r="S1114" s="5">
        <v>0</v>
      </c>
      <c r="T1114" s="5">
        <f t="shared" si="189"/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f t="shared" si="192"/>
        <v>0</v>
      </c>
      <c r="Z1114" s="5">
        <v>0</v>
      </c>
      <c r="AA1114" s="5">
        <v>1</v>
      </c>
      <c r="AB1114" s="5">
        <f t="shared" si="193"/>
        <v>1</v>
      </c>
      <c r="AC1114" s="5">
        <v>0</v>
      </c>
      <c r="AD1114" s="5">
        <v>0</v>
      </c>
      <c r="AE1114" s="5">
        <f t="shared" si="194"/>
        <v>0</v>
      </c>
      <c r="AF1114" s="5">
        <v>0</v>
      </c>
      <c r="AG1114" s="6">
        <v>43283</v>
      </c>
      <c r="AH1114" s="5">
        <v>1</v>
      </c>
      <c r="AI1114" s="5">
        <v>0</v>
      </c>
      <c r="AJ1114" s="5">
        <v>0</v>
      </c>
      <c r="AK1114" s="5">
        <f t="shared" si="195"/>
        <v>0</v>
      </c>
      <c r="AL1114" s="5">
        <v>0</v>
      </c>
      <c r="AM1114" s="5">
        <v>0</v>
      </c>
      <c r="AN1114" s="5">
        <f t="shared" si="196"/>
        <v>0</v>
      </c>
      <c r="AO1114" s="5">
        <v>0</v>
      </c>
      <c r="AP1114" s="5">
        <v>0</v>
      </c>
      <c r="AQ1114" s="5">
        <f t="shared" si="197"/>
        <v>0</v>
      </c>
      <c r="AR1114" s="5">
        <v>0</v>
      </c>
      <c r="AS1114" s="6"/>
      <c r="AT1114" s="5">
        <v>0</v>
      </c>
      <c r="AU1114" s="5">
        <v>0</v>
      </c>
      <c r="AV1114" t="str">
        <f t="shared" si="190"/>
        <v>N</v>
      </c>
      <c r="AW1114" t="s">
        <v>60</v>
      </c>
      <c r="AX1114" t="s">
        <v>61</v>
      </c>
      <c r="AY1114" t="s">
        <v>2637</v>
      </c>
      <c r="AZ1114" t="s">
        <v>2637</v>
      </c>
      <c r="BA1114" t="str">
        <f t="shared" si="191"/>
        <v>N</v>
      </c>
    </row>
    <row r="1115" spans="1:53">
      <c r="A1115" t="s">
        <v>53</v>
      </c>
      <c r="B1115" t="s">
        <v>54</v>
      </c>
      <c r="C1115" t="s">
        <v>55</v>
      </c>
      <c r="D1115">
        <v>2018</v>
      </c>
      <c r="F1115" t="s">
        <v>2949</v>
      </c>
      <c r="G1115" t="s">
        <v>2950</v>
      </c>
      <c r="J1115" t="s">
        <v>58</v>
      </c>
      <c r="K1115" t="s">
        <v>59</v>
      </c>
      <c r="L1115" s="5">
        <v>0</v>
      </c>
      <c r="M1115" s="5">
        <v>0</v>
      </c>
      <c r="N1115" s="5">
        <f t="shared" si="187"/>
        <v>0</v>
      </c>
      <c r="O1115" s="5">
        <v>0</v>
      </c>
      <c r="P1115" s="5">
        <v>0</v>
      </c>
      <c r="Q1115" s="5">
        <f t="shared" si="188"/>
        <v>0</v>
      </c>
      <c r="R1115" s="5">
        <v>0</v>
      </c>
      <c r="S1115" s="5">
        <v>0</v>
      </c>
      <c r="T1115" s="5">
        <f t="shared" si="189"/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f t="shared" si="192"/>
        <v>0</v>
      </c>
      <c r="Z1115" s="5">
        <v>0</v>
      </c>
      <c r="AA1115" s="5">
        <v>0</v>
      </c>
      <c r="AB1115" s="5">
        <f t="shared" si="193"/>
        <v>0</v>
      </c>
      <c r="AC1115" s="5">
        <v>0</v>
      </c>
      <c r="AD1115" s="5">
        <v>1</v>
      </c>
      <c r="AE1115" s="5">
        <f t="shared" si="194"/>
        <v>1</v>
      </c>
      <c r="AF1115" s="5">
        <v>0</v>
      </c>
      <c r="AG1115" s="6">
        <v>43392</v>
      </c>
      <c r="AH1115" s="5">
        <v>1</v>
      </c>
      <c r="AI1115" s="5">
        <v>0</v>
      </c>
      <c r="AJ1115" s="5">
        <v>0</v>
      </c>
      <c r="AK1115" s="5">
        <f t="shared" si="195"/>
        <v>0</v>
      </c>
      <c r="AL1115" s="5">
        <v>0</v>
      </c>
      <c r="AM1115" s="5">
        <v>0</v>
      </c>
      <c r="AN1115" s="5">
        <f t="shared" si="196"/>
        <v>0</v>
      </c>
      <c r="AO1115" s="5">
        <v>0</v>
      </c>
      <c r="AP1115" s="5">
        <v>0</v>
      </c>
      <c r="AQ1115" s="5">
        <f t="shared" si="197"/>
        <v>0</v>
      </c>
      <c r="AR1115" s="5">
        <v>0</v>
      </c>
      <c r="AS1115" s="6"/>
      <c r="AT1115" s="5">
        <v>0</v>
      </c>
      <c r="AU1115" s="5">
        <v>0</v>
      </c>
      <c r="AV1115" t="str">
        <f t="shared" si="190"/>
        <v>N</v>
      </c>
      <c r="AW1115" t="s">
        <v>60</v>
      </c>
      <c r="AX1115" t="s">
        <v>61</v>
      </c>
      <c r="AY1115" t="s">
        <v>2655</v>
      </c>
      <c r="AZ1115" t="s">
        <v>2655</v>
      </c>
      <c r="BA1115" t="str">
        <f t="shared" si="191"/>
        <v>N</v>
      </c>
    </row>
    <row r="1116" spans="1:53">
      <c r="A1116" t="s">
        <v>53</v>
      </c>
      <c r="B1116" t="s">
        <v>54</v>
      </c>
      <c r="C1116" t="s">
        <v>55</v>
      </c>
      <c r="D1116">
        <v>2018</v>
      </c>
      <c r="F1116" t="s">
        <v>2951</v>
      </c>
      <c r="G1116" t="s">
        <v>2952</v>
      </c>
      <c r="J1116" t="s">
        <v>58</v>
      </c>
      <c r="K1116" t="s">
        <v>59</v>
      </c>
      <c r="L1116" s="5">
        <v>0</v>
      </c>
      <c r="M1116" s="5">
        <v>0</v>
      </c>
      <c r="N1116" s="5">
        <f t="shared" si="187"/>
        <v>0</v>
      </c>
      <c r="O1116" s="5">
        <v>0</v>
      </c>
      <c r="P1116" s="5">
        <v>0</v>
      </c>
      <c r="Q1116" s="5">
        <f t="shared" si="188"/>
        <v>0</v>
      </c>
      <c r="R1116" s="5">
        <v>0</v>
      </c>
      <c r="S1116" s="5">
        <v>0</v>
      </c>
      <c r="T1116" s="5">
        <f t="shared" si="189"/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f t="shared" si="192"/>
        <v>0</v>
      </c>
      <c r="Z1116" s="5">
        <v>0</v>
      </c>
      <c r="AA1116" s="5">
        <v>0</v>
      </c>
      <c r="AB1116" s="5">
        <f t="shared" si="193"/>
        <v>0</v>
      </c>
      <c r="AC1116" s="5">
        <v>0</v>
      </c>
      <c r="AD1116" s="5">
        <v>1</v>
      </c>
      <c r="AE1116" s="5">
        <f t="shared" si="194"/>
        <v>1</v>
      </c>
      <c r="AF1116" s="5">
        <v>0</v>
      </c>
      <c r="AG1116" s="6">
        <v>43315</v>
      </c>
      <c r="AH1116" s="5">
        <v>1</v>
      </c>
      <c r="AI1116" s="5">
        <v>0</v>
      </c>
      <c r="AJ1116" s="5">
        <v>0</v>
      </c>
      <c r="AK1116" s="5">
        <f t="shared" si="195"/>
        <v>0</v>
      </c>
      <c r="AL1116" s="5">
        <v>0</v>
      </c>
      <c r="AM1116" s="5">
        <v>0</v>
      </c>
      <c r="AN1116" s="5">
        <f t="shared" si="196"/>
        <v>0</v>
      </c>
      <c r="AO1116" s="5">
        <v>0</v>
      </c>
      <c r="AP1116" s="5">
        <v>0</v>
      </c>
      <c r="AQ1116" s="5">
        <f t="shared" si="197"/>
        <v>0</v>
      </c>
      <c r="AR1116" s="5">
        <v>0</v>
      </c>
      <c r="AS1116" s="6"/>
      <c r="AT1116" s="5">
        <v>0</v>
      </c>
      <c r="AU1116" s="5">
        <v>0</v>
      </c>
      <c r="AV1116" t="str">
        <f t="shared" si="190"/>
        <v>N</v>
      </c>
      <c r="AW1116" t="s">
        <v>60</v>
      </c>
      <c r="AX1116" t="s">
        <v>61</v>
      </c>
      <c r="AY1116" t="s">
        <v>2655</v>
      </c>
      <c r="AZ1116" t="s">
        <v>2655</v>
      </c>
      <c r="BA1116" t="str">
        <f t="shared" si="191"/>
        <v>N</v>
      </c>
    </row>
    <row r="1117" spans="1:53">
      <c r="A1117" t="s">
        <v>53</v>
      </c>
      <c r="B1117" t="s">
        <v>54</v>
      </c>
      <c r="C1117" t="s">
        <v>55</v>
      </c>
      <c r="D1117">
        <v>2018</v>
      </c>
      <c r="F1117" t="s">
        <v>2953</v>
      </c>
      <c r="G1117" t="s">
        <v>2954</v>
      </c>
      <c r="J1117" t="s">
        <v>58</v>
      </c>
      <c r="K1117" t="s">
        <v>59</v>
      </c>
      <c r="L1117" s="5">
        <v>0</v>
      </c>
      <c r="M1117" s="5">
        <v>0</v>
      </c>
      <c r="N1117" s="5">
        <f t="shared" si="187"/>
        <v>0</v>
      </c>
      <c r="O1117" s="5">
        <v>0</v>
      </c>
      <c r="P1117" s="5">
        <v>0</v>
      </c>
      <c r="Q1117" s="5">
        <f t="shared" si="188"/>
        <v>0</v>
      </c>
      <c r="R1117" s="5">
        <v>0</v>
      </c>
      <c r="S1117" s="5">
        <v>0</v>
      </c>
      <c r="T1117" s="5">
        <f t="shared" si="189"/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f t="shared" si="192"/>
        <v>0</v>
      </c>
      <c r="Z1117" s="5">
        <v>0</v>
      </c>
      <c r="AA1117" s="5">
        <v>0</v>
      </c>
      <c r="AB1117" s="5">
        <f t="shared" si="193"/>
        <v>0</v>
      </c>
      <c r="AC1117" s="5">
        <v>0</v>
      </c>
      <c r="AD1117" s="5">
        <v>1</v>
      </c>
      <c r="AE1117" s="5">
        <f t="shared" si="194"/>
        <v>1</v>
      </c>
      <c r="AF1117" s="5">
        <v>0</v>
      </c>
      <c r="AG1117" s="6">
        <v>43455</v>
      </c>
      <c r="AH1117" s="5">
        <v>1</v>
      </c>
      <c r="AI1117" s="5">
        <v>0</v>
      </c>
      <c r="AJ1117" s="5">
        <v>0</v>
      </c>
      <c r="AK1117" s="5">
        <f t="shared" si="195"/>
        <v>0</v>
      </c>
      <c r="AL1117" s="5">
        <v>0</v>
      </c>
      <c r="AM1117" s="5">
        <v>0</v>
      </c>
      <c r="AN1117" s="5">
        <f t="shared" si="196"/>
        <v>0</v>
      </c>
      <c r="AO1117" s="5">
        <v>0</v>
      </c>
      <c r="AP1117" s="5">
        <v>0</v>
      </c>
      <c r="AQ1117" s="5">
        <f t="shared" si="197"/>
        <v>0</v>
      </c>
      <c r="AR1117" s="5">
        <v>0</v>
      </c>
      <c r="AS1117" s="6"/>
      <c r="AT1117" s="5">
        <v>0</v>
      </c>
      <c r="AU1117" s="5">
        <v>0</v>
      </c>
      <c r="AV1117" t="str">
        <f t="shared" si="190"/>
        <v>N</v>
      </c>
      <c r="AW1117" t="s">
        <v>60</v>
      </c>
      <c r="AX1117" t="s">
        <v>61</v>
      </c>
      <c r="AY1117" t="s">
        <v>2655</v>
      </c>
      <c r="AZ1117" t="s">
        <v>2655</v>
      </c>
      <c r="BA1117" t="str">
        <f t="shared" si="191"/>
        <v>N</v>
      </c>
    </row>
    <row r="1118" spans="1:53">
      <c r="A1118" t="s">
        <v>53</v>
      </c>
      <c r="B1118" t="s">
        <v>54</v>
      </c>
      <c r="C1118" t="s">
        <v>55</v>
      </c>
      <c r="D1118">
        <v>2018</v>
      </c>
      <c r="F1118" t="s">
        <v>2955</v>
      </c>
      <c r="G1118" t="s">
        <v>2956</v>
      </c>
      <c r="J1118" t="s">
        <v>58</v>
      </c>
      <c r="K1118" t="s">
        <v>59</v>
      </c>
      <c r="L1118" s="5">
        <v>0</v>
      </c>
      <c r="M1118" s="5">
        <v>0</v>
      </c>
      <c r="N1118" s="5">
        <f t="shared" si="187"/>
        <v>0</v>
      </c>
      <c r="O1118" s="5">
        <v>0</v>
      </c>
      <c r="P1118" s="5">
        <v>0</v>
      </c>
      <c r="Q1118" s="5">
        <f t="shared" si="188"/>
        <v>0</v>
      </c>
      <c r="R1118" s="5">
        <v>0</v>
      </c>
      <c r="S1118" s="5">
        <v>0</v>
      </c>
      <c r="T1118" s="5">
        <f t="shared" si="189"/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f t="shared" si="192"/>
        <v>0</v>
      </c>
      <c r="Z1118" s="5">
        <v>0</v>
      </c>
      <c r="AA1118" s="5">
        <v>0</v>
      </c>
      <c r="AB1118" s="5">
        <f t="shared" si="193"/>
        <v>0</v>
      </c>
      <c r="AC1118" s="5">
        <v>0</v>
      </c>
      <c r="AD1118" s="5">
        <v>1</v>
      </c>
      <c r="AE1118" s="5">
        <f t="shared" si="194"/>
        <v>1</v>
      </c>
      <c r="AF1118" s="5">
        <v>0</v>
      </c>
      <c r="AG1118" s="6">
        <v>43356</v>
      </c>
      <c r="AH1118" s="5">
        <v>1</v>
      </c>
      <c r="AI1118" s="5">
        <v>0</v>
      </c>
      <c r="AJ1118" s="5">
        <v>0</v>
      </c>
      <c r="AK1118" s="5">
        <f t="shared" si="195"/>
        <v>0</v>
      </c>
      <c r="AL1118" s="5">
        <v>0</v>
      </c>
      <c r="AM1118" s="5">
        <v>0</v>
      </c>
      <c r="AN1118" s="5">
        <f t="shared" si="196"/>
        <v>0</v>
      </c>
      <c r="AO1118" s="5">
        <v>0</v>
      </c>
      <c r="AP1118" s="5">
        <v>0</v>
      </c>
      <c r="AQ1118" s="5">
        <f t="shared" si="197"/>
        <v>0</v>
      </c>
      <c r="AR1118" s="5">
        <v>0</v>
      </c>
      <c r="AS1118" s="6"/>
      <c r="AT1118" s="5">
        <v>0</v>
      </c>
      <c r="AU1118" s="5">
        <v>0</v>
      </c>
      <c r="AV1118" t="str">
        <f t="shared" si="190"/>
        <v>N</v>
      </c>
      <c r="AW1118" t="s">
        <v>60</v>
      </c>
      <c r="AX1118" t="s">
        <v>61</v>
      </c>
      <c r="AY1118" t="s">
        <v>2655</v>
      </c>
      <c r="AZ1118" t="s">
        <v>2655</v>
      </c>
      <c r="BA1118" t="str">
        <f t="shared" si="191"/>
        <v>N</v>
      </c>
    </row>
    <row r="1119" spans="1:53">
      <c r="A1119" t="s">
        <v>53</v>
      </c>
      <c r="B1119" t="s">
        <v>54</v>
      </c>
      <c r="C1119" t="s">
        <v>55</v>
      </c>
      <c r="D1119">
        <v>2018</v>
      </c>
      <c r="F1119" t="s">
        <v>2957</v>
      </c>
      <c r="G1119" t="s">
        <v>2958</v>
      </c>
      <c r="J1119" t="s">
        <v>58</v>
      </c>
      <c r="K1119" t="s">
        <v>59</v>
      </c>
      <c r="L1119" s="5">
        <v>0</v>
      </c>
      <c r="M1119" s="5">
        <v>0</v>
      </c>
      <c r="N1119" s="5">
        <f t="shared" si="187"/>
        <v>0</v>
      </c>
      <c r="O1119" s="5">
        <v>0</v>
      </c>
      <c r="P1119" s="5">
        <v>0</v>
      </c>
      <c r="Q1119" s="5">
        <f t="shared" si="188"/>
        <v>0</v>
      </c>
      <c r="R1119" s="5">
        <v>0</v>
      </c>
      <c r="S1119" s="5">
        <v>0</v>
      </c>
      <c r="T1119" s="5">
        <f t="shared" si="189"/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f t="shared" si="192"/>
        <v>0</v>
      </c>
      <c r="Z1119" s="5">
        <v>0</v>
      </c>
      <c r="AA1119" s="5">
        <v>0</v>
      </c>
      <c r="AB1119" s="5">
        <f t="shared" si="193"/>
        <v>0</v>
      </c>
      <c r="AC1119" s="5">
        <v>0</v>
      </c>
      <c r="AD1119" s="5">
        <v>1</v>
      </c>
      <c r="AE1119" s="5">
        <f t="shared" si="194"/>
        <v>1</v>
      </c>
      <c r="AF1119" s="5">
        <v>0</v>
      </c>
      <c r="AG1119" s="6">
        <v>43201</v>
      </c>
      <c r="AH1119" s="5">
        <v>1</v>
      </c>
      <c r="AI1119" s="5">
        <v>0</v>
      </c>
      <c r="AJ1119" s="5">
        <v>0</v>
      </c>
      <c r="AK1119" s="5">
        <f t="shared" si="195"/>
        <v>0</v>
      </c>
      <c r="AL1119" s="5">
        <v>0</v>
      </c>
      <c r="AM1119" s="5">
        <v>0</v>
      </c>
      <c r="AN1119" s="5">
        <f t="shared" si="196"/>
        <v>0</v>
      </c>
      <c r="AO1119" s="5">
        <v>0</v>
      </c>
      <c r="AP1119" s="5">
        <v>0</v>
      </c>
      <c r="AQ1119" s="5">
        <f t="shared" si="197"/>
        <v>0</v>
      </c>
      <c r="AR1119" s="5">
        <v>0</v>
      </c>
      <c r="AS1119" s="6"/>
      <c r="AT1119" s="5">
        <v>0</v>
      </c>
      <c r="AU1119" s="5">
        <v>0</v>
      </c>
      <c r="AV1119" t="str">
        <f t="shared" si="190"/>
        <v>N</v>
      </c>
      <c r="AW1119" t="s">
        <v>60</v>
      </c>
      <c r="AX1119" t="s">
        <v>61</v>
      </c>
      <c r="AY1119" t="s">
        <v>2655</v>
      </c>
      <c r="AZ1119" t="s">
        <v>2655</v>
      </c>
      <c r="BA1119" t="str">
        <f t="shared" si="191"/>
        <v>N</v>
      </c>
    </row>
    <row r="1120" spans="1:53">
      <c r="A1120" t="s">
        <v>53</v>
      </c>
      <c r="B1120" t="s">
        <v>54</v>
      </c>
      <c r="C1120" t="s">
        <v>55</v>
      </c>
      <c r="D1120">
        <v>2018</v>
      </c>
      <c r="F1120" t="s">
        <v>2959</v>
      </c>
      <c r="G1120" t="s">
        <v>2960</v>
      </c>
      <c r="J1120" t="s">
        <v>58</v>
      </c>
      <c r="K1120" t="s">
        <v>59</v>
      </c>
      <c r="L1120" s="5">
        <v>0</v>
      </c>
      <c r="M1120" s="5">
        <v>0</v>
      </c>
      <c r="N1120" s="5">
        <f t="shared" si="187"/>
        <v>0</v>
      </c>
      <c r="O1120" s="5">
        <v>0</v>
      </c>
      <c r="P1120" s="5">
        <v>0</v>
      </c>
      <c r="Q1120" s="5">
        <f t="shared" si="188"/>
        <v>0</v>
      </c>
      <c r="R1120" s="5">
        <v>0</v>
      </c>
      <c r="S1120" s="5">
        <v>0</v>
      </c>
      <c r="T1120" s="5">
        <f t="shared" si="189"/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f t="shared" si="192"/>
        <v>0</v>
      </c>
      <c r="Z1120" s="5">
        <v>0</v>
      </c>
      <c r="AA1120" s="5">
        <v>0</v>
      </c>
      <c r="AB1120" s="5">
        <f t="shared" si="193"/>
        <v>0</v>
      </c>
      <c r="AC1120" s="5">
        <v>0</v>
      </c>
      <c r="AD1120" s="5">
        <v>1</v>
      </c>
      <c r="AE1120" s="5">
        <f t="shared" si="194"/>
        <v>1</v>
      </c>
      <c r="AF1120" s="5">
        <v>0</v>
      </c>
      <c r="AG1120" s="6">
        <v>43343</v>
      </c>
      <c r="AH1120" s="5">
        <v>1</v>
      </c>
      <c r="AI1120" s="5">
        <v>0</v>
      </c>
      <c r="AJ1120" s="5">
        <v>0</v>
      </c>
      <c r="AK1120" s="5">
        <f t="shared" si="195"/>
        <v>0</v>
      </c>
      <c r="AL1120" s="5">
        <v>0</v>
      </c>
      <c r="AM1120" s="5">
        <v>0</v>
      </c>
      <c r="AN1120" s="5">
        <f t="shared" si="196"/>
        <v>0</v>
      </c>
      <c r="AO1120" s="5">
        <v>0</v>
      </c>
      <c r="AP1120" s="5">
        <v>0</v>
      </c>
      <c r="AQ1120" s="5">
        <f t="shared" si="197"/>
        <v>0</v>
      </c>
      <c r="AR1120" s="5">
        <v>0</v>
      </c>
      <c r="AS1120" s="6"/>
      <c r="AT1120" s="5">
        <v>0</v>
      </c>
      <c r="AU1120" s="5">
        <v>0</v>
      </c>
      <c r="AV1120" t="str">
        <f t="shared" si="190"/>
        <v>N</v>
      </c>
      <c r="AW1120" t="s">
        <v>60</v>
      </c>
      <c r="AX1120" t="s">
        <v>61</v>
      </c>
      <c r="AY1120" t="s">
        <v>2655</v>
      </c>
      <c r="AZ1120" t="s">
        <v>2655</v>
      </c>
      <c r="BA1120" t="str">
        <f t="shared" si="191"/>
        <v>N</v>
      </c>
    </row>
    <row r="1121" spans="1:53">
      <c r="A1121" t="s">
        <v>53</v>
      </c>
      <c r="B1121" t="s">
        <v>54</v>
      </c>
      <c r="C1121" t="s">
        <v>55</v>
      </c>
      <c r="D1121">
        <v>2018</v>
      </c>
      <c r="F1121" t="s">
        <v>2522</v>
      </c>
      <c r="G1121" t="s">
        <v>2961</v>
      </c>
      <c r="J1121" t="s">
        <v>58</v>
      </c>
      <c r="K1121" t="s">
        <v>59</v>
      </c>
      <c r="L1121" s="5">
        <v>0</v>
      </c>
      <c r="M1121" s="5">
        <v>0</v>
      </c>
      <c r="N1121" s="5">
        <f t="shared" si="187"/>
        <v>0</v>
      </c>
      <c r="O1121" s="5">
        <v>0</v>
      </c>
      <c r="P1121" s="5">
        <v>0</v>
      </c>
      <c r="Q1121" s="5">
        <f t="shared" si="188"/>
        <v>0</v>
      </c>
      <c r="R1121" s="5">
        <v>0</v>
      </c>
      <c r="S1121" s="5">
        <v>0</v>
      </c>
      <c r="T1121" s="5">
        <f t="shared" si="189"/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f t="shared" si="192"/>
        <v>0</v>
      </c>
      <c r="Z1121" s="5">
        <v>0</v>
      </c>
      <c r="AA1121" s="5">
        <v>0</v>
      </c>
      <c r="AB1121" s="5">
        <f t="shared" si="193"/>
        <v>0</v>
      </c>
      <c r="AC1121" s="5">
        <v>0</v>
      </c>
      <c r="AD1121" s="5">
        <v>1</v>
      </c>
      <c r="AE1121" s="5">
        <f t="shared" si="194"/>
        <v>1</v>
      </c>
      <c r="AF1121" s="5">
        <v>0</v>
      </c>
      <c r="AG1121" s="6">
        <v>43411</v>
      </c>
      <c r="AH1121" s="5">
        <v>1</v>
      </c>
      <c r="AI1121" s="5">
        <v>0</v>
      </c>
      <c r="AJ1121" s="5">
        <v>0</v>
      </c>
      <c r="AK1121" s="5">
        <f t="shared" si="195"/>
        <v>0</v>
      </c>
      <c r="AL1121" s="5">
        <v>0</v>
      </c>
      <c r="AM1121" s="5">
        <v>0</v>
      </c>
      <c r="AN1121" s="5">
        <f t="shared" si="196"/>
        <v>0</v>
      </c>
      <c r="AO1121" s="5">
        <v>0</v>
      </c>
      <c r="AP1121" s="5">
        <v>0</v>
      </c>
      <c r="AQ1121" s="5">
        <f t="shared" si="197"/>
        <v>0</v>
      </c>
      <c r="AR1121" s="5">
        <v>0</v>
      </c>
      <c r="AS1121" s="6"/>
      <c r="AT1121" s="5">
        <v>0</v>
      </c>
      <c r="AU1121" s="5">
        <v>0</v>
      </c>
      <c r="AV1121" t="str">
        <f t="shared" si="190"/>
        <v>N</v>
      </c>
      <c r="AW1121" t="s">
        <v>60</v>
      </c>
      <c r="AX1121" t="s">
        <v>60</v>
      </c>
      <c r="AY1121" t="s">
        <v>2655</v>
      </c>
      <c r="AZ1121" t="s">
        <v>2655</v>
      </c>
      <c r="BA1121" t="str">
        <f t="shared" si="191"/>
        <v>N</v>
      </c>
    </row>
    <row r="1122" spans="1:53">
      <c r="A1122" t="s">
        <v>53</v>
      </c>
      <c r="B1122" t="s">
        <v>54</v>
      </c>
      <c r="C1122" t="s">
        <v>55</v>
      </c>
      <c r="D1122">
        <v>2018</v>
      </c>
      <c r="F1122" t="s">
        <v>2962</v>
      </c>
      <c r="G1122" t="s">
        <v>2963</v>
      </c>
      <c r="J1122" t="s">
        <v>101</v>
      </c>
      <c r="K1122" t="s">
        <v>59</v>
      </c>
      <c r="L1122" s="5">
        <v>0</v>
      </c>
      <c r="M1122" s="5">
        <v>0</v>
      </c>
      <c r="N1122" s="5">
        <f t="shared" si="187"/>
        <v>0</v>
      </c>
      <c r="O1122" s="5">
        <v>0</v>
      </c>
      <c r="P1122" s="5">
        <v>0</v>
      </c>
      <c r="Q1122" s="5">
        <f t="shared" si="188"/>
        <v>0</v>
      </c>
      <c r="R1122" s="5">
        <v>0</v>
      </c>
      <c r="S1122" s="5">
        <v>0</v>
      </c>
      <c r="T1122" s="5">
        <f t="shared" si="189"/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f t="shared" si="192"/>
        <v>0</v>
      </c>
      <c r="Z1122" s="5">
        <v>0</v>
      </c>
      <c r="AA1122" s="5">
        <v>0</v>
      </c>
      <c r="AB1122" s="5">
        <f t="shared" si="193"/>
        <v>0</v>
      </c>
      <c r="AC1122" s="5">
        <v>0</v>
      </c>
      <c r="AD1122" s="5">
        <v>1</v>
      </c>
      <c r="AE1122" s="5">
        <f t="shared" si="194"/>
        <v>1</v>
      </c>
      <c r="AF1122" s="5">
        <v>0</v>
      </c>
      <c r="AG1122" s="6">
        <v>43174</v>
      </c>
      <c r="AH1122" s="5">
        <v>1</v>
      </c>
      <c r="AI1122" s="5">
        <v>0</v>
      </c>
      <c r="AJ1122" s="5">
        <v>0</v>
      </c>
      <c r="AK1122" s="5">
        <f t="shared" si="195"/>
        <v>0</v>
      </c>
      <c r="AL1122" s="5">
        <v>0</v>
      </c>
      <c r="AM1122" s="5">
        <v>0</v>
      </c>
      <c r="AN1122" s="5">
        <f t="shared" si="196"/>
        <v>0</v>
      </c>
      <c r="AO1122" s="5">
        <v>0</v>
      </c>
      <c r="AP1122" s="5">
        <v>0</v>
      </c>
      <c r="AQ1122" s="5">
        <f t="shared" si="197"/>
        <v>0</v>
      </c>
      <c r="AR1122" s="5">
        <v>0</v>
      </c>
      <c r="AS1122" s="6"/>
      <c r="AT1122" s="5">
        <v>0</v>
      </c>
      <c r="AU1122" s="5">
        <v>0</v>
      </c>
      <c r="AV1122" t="str">
        <f t="shared" si="190"/>
        <v>N</v>
      </c>
      <c r="AW1122" t="s">
        <v>60</v>
      </c>
      <c r="AX1122" t="s">
        <v>60</v>
      </c>
      <c r="AY1122" t="s">
        <v>2655</v>
      </c>
      <c r="AZ1122" t="s">
        <v>2655</v>
      </c>
      <c r="BA1122" t="str">
        <f t="shared" si="191"/>
        <v>N</v>
      </c>
    </row>
    <row r="1123" spans="1:53">
      <c r="A1123" t="s">
        <v>2964</v>
      </c>
      <c r="B1123" t="s">
        <v>54</v>
      </c>
      <c r="C1123" t="s">
        <v>89</v>
      </c>
      <c r="D1123">
        <v>2018</v>
      </c>
      <c r="E1123" t="s">
        <v>2965</v>
      </c>
      <c r="F1123" t="s">
        <v>2966</v>
      </c>
      <c r="G1123" t="s">
        <v>2967</v>
      </c>
      <c r="H1123" t="s">
        <v>2968</v>
      </c>
      <c r="I1123" t="s">
        <v>2969</v>
      </c>
      <c r="J1123" t="s">
        <v>470</v>
      </c>
      <c r="K1123" t="s">
        <v>93</v>
      </c>
      <c r="L1123" s="5">
        <v>0</v>
      </c>
      <c r="M1123" s="5">
        <v>0</v>
      </c>
      <c r="N1123" s="5">
        <f t="shared" si="187"/>
        <v>0</v>
      </c>
      <c r="O1123" s="5">
        <v>0</v>
      </c>
      <c r="P1123" s="5">
        <v>0</v>
      </c>
      <c r="Q1123" s="5">
        <f t="shared" si="188"/>
        <v>0</v>
      </c>
      <c r="R1123" s="5">
        <v>0</v>
      </c>
      <c r="S1123" s="5">
        <v>0</v>
      </c>
      <c r="T1123" s="5">
        <f t="shared" si="189"/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f t="shared" si="192"/>
        <v>0</v>
      </c>
      <c r="Z1123" s="5">
        <v>0</v>
      </c>
      <c r="AA1123" s="5">
        <v>0</v>
      </c>
      <c r="AB1123" s="5">
        <f t="shared" si="193"/>
        <v>0</v>
      </c>
      <c r="AC1123" s="5">
        <v>0</v>
      </c>
      <c r="AD1123" s="5">
        <v>0</v>
      </c>
      <c r="AE1123" s="5">
        <f t="shared" si="194"/>
        <v>0</v>
      </c>
      <c r="AF1123" s="5">
        <v>7</v>
      </c>
      <c r="AG1123" s="6">
        <v>43147</v>
      </c>
      <c r="AH1123" s="5">
        <v>7</v>
      </c>
      <c r="AI1123" s="5">
        <v>0</v>
      </c>
      <c r="AJ1123" s="5">
        <v>0</v>
      </c>
      <c r="AK1123" s="5">
        <f t="shared" si="195"/>
        <v>0</v>
      </c>
      <c r="AL1123" s="5">
        <v>0</v>
      </c>
      <c r="AM1123" s="5">
        <v>0</v>
      </c>
      <c r="AN1123" s="5">
        <f t="shared" si="196"/>
        <v>0</v>
      </c>
      <c r="AO1123" s="5">
        <v>0</v>
      </c>
      <c r="AP1123" s="5">
        <v>0</v>
      </c>
      <c r="AQ1123" s="5">
        <f t="shared" si="197"/>
        <v>0</v>
      </c>
      <c r="AR1123" s="5">
        <v>0</v>
      </c>
      <c r="AS1123" s="6"/>
      <c r="AT1123" s="5">
        <v>0</v>
      </c>
      <c r="AU1123" s="5">
        <v>0</v>
      </c>
      <c r="AV1123" t="str">
        <f t="shared" si="190"/>
        <v>N</v>
      </c>
      <c r="AW1123" t="s">
        <v>60</v>
      </c>
      <c r="AX1123" t="s">
        <v>445</v>
      </c>
      <c r="AY1123" t="s">
        <v>62</v>
      </c>
      <c r="AZ1123" t="s">
        <v>62</v>
      </c>
      <c r="BA1123" t="str">
        <f t="shared" si="191"/>
        <v>N</v>
      </c>
    </row>
    <row r="1124" spans="1:53">
      <c r="A1124" t="s">
        <v>2964</v>
      </c>
      <c r="B1124" t="s">
        <v>54</v>
      </c>
      <c r="C1124" t="s">
        <v>89</v>
      </c>
      <c r="D1124">
        <v>2018</v>
      </c>
      <c r="E1124" t="s">
        <v>2965</v>
      </c>
      <c r="F1124" t="s">
        <v>2970</v>
      </c>
      <c r="G1124" t="s">
        <v>2971</v>
      </c>
      <c r="H1124" t="s">
        <v>2968</v>
      </c>
      <c r="I1124" t="s">
        <v>2969</v>
      </c>
      <c r="J1124" t="s">
        <v>470</v>
      </c>
      <c r="K1124" t="s">
        <v>93</v>
      </c>
      <c r="L1124" s="5">
        <v>0</v>
      </c>
      <c r="M1124" s="5">
        <v>0</v>
      </c>
      <c r="N1124" s="5">
        <f t="shared" si="187"/>
        <v>0</v>
      </c>
      <c r="O1124" s="5">
        <v>0</v>
      </c>
      <c r="P1124" s="5">
        <v>0</v>
      </c>
      <c r="Q1124" s="5">
        <f t="shared" si="188"/>
        <v>0</v>
      </c>
      <c r="R1124" s="5">
        <v>0</v>
      </c>
      <c r="S1124" s="5">
        <v>0</v>
      </c>
      <c r="T1124" s="5">
        <f t="shared" si="189"/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f t="shared" si="192"/>
        <v>0</v>
      </c>
      <c r="Z1124" s="5">
        <v>0</v>
      </c>
      <c r="AA1124" s="5">
        <v>0</v>
      </c>
      <c r="AB1124" s="5">
        <f t="shared" si="193"/>
        <v>0</v>
      </c>
      <c r="AC1124" s="5">
        <v>0</v>
      </c>
      <c r="AD1124" s="5">
        <v>0</v>
      </c>
      <c r="AE1124" s="5">
        <f t="shared" si="194"/>
        <v>0</v>
      </c>
      <c r="AF1124" s="5">
        <v>5</v>
      </c>
      <c r="AG1124" s="6">
        <v>43192</v>
      </c>
      <c r="AH1124" s="5">
        <v>5</v>
      </c>
      <c r="AI1124" s="5">
        <v>0</v>
      </c>
      <c r="AJ1124" s="5">
        <v>0</v>
      </c>
      <c r="AK1124" s="5">
        <f t="shared" si="195"/>
        <v>0</v>
      </c>
      <c r="AL1124" s="5">
        <v>0</v>
      </c>
      <c r="AM1124" s="5">
        <v>0</v>
      </c>
      <c r="AN1124" s="5">
        <f t="shared" si="196"/>
        <v>0</v>
      </c>
      <c r="AO1124" s="5">
        <v>0</v>
      </c>
      <c r="AP1124" s="5">
        <v>0</v>
      </c>
      <c r="AQ1124" s="5">
        <f t="shared" si="197"/>
        <v>0</v>
      </c>
      <c r="AR1124" s="5">
        <v>0</v>
      </c>
      <c r="AS1124" s="6"/>
      <c r="AT1124" s="5">
        <v>0</v>
      </c>
      <c r="AU1124" s="5">
        <v>0</v>
      </c>
      <c r="AV1124" t="str">
        <f t="shared" si="190"/>
        <v>N</v>
      </c>
      <c r="AW1124" t="s">
        <v>60</v>
      </c>
      <c r="AX1124" t="s">
        <v>445</v>
      </c>
      <c r="AY1124" t="s">
        <v>62</v>
      </c>
      <c r="AZ1124" t="s">
        <v>62</v>
      </c>
      <c r="BA1124" t="str">
        <f t="shared" si="191"/>
        <v>N</v>
      </c>
    </row>
    <row r="1125" spans="1:53">
      <c r="A1125" t="s">
        <v>2964</v>
      </c>
      <c r="B1125" t="s">
        <v>54</v>
      </c>
      <c r="C1125" t="s">
        <v>89</v>
      </c>
      <c r="D1125">
        <v>2018</v>
      </c>
      <c r="E1125" t="s">
        <v>2972</v>
      </c>
      <c r="F1125" t="s">
        <v>2973</v>
      </c>
      <c r="G1125" t="s">
        <v>2974</v>
      </c>
      <c r="H1125" t="s">
        <v>2968</v>
      </c>
      <c r="I1125" t="s">
        <v>2969</v>
      </c>
      <c r="J1125" t="s">
        <v>470</v>
      </c>
      <c r="K1125" t="s">
        <v>93</v>
      </c>
      <c r="L1125" s="5">
        <v>0</v>
      </c>
      <c r="M1125" s="5">
        <v>0</v>
      </c>
      <c r="N1125" s="5">
        <f t="shared" si="187"/>
        <v>0</v>
      </c>
      <c r="O1125" s="5">
        <v>0</v>
      </c>
      <c r="P1125" s="5">
        <v>0</v>
      </c>
      <c r="Q1125" s="5">
        <f t="shared" si="188"/>
        <v>0</v>
      </c>
      <c r="R1125" s="5">
        <v>0</v>
      </c>
      <c r="S1125" s="5">
        <v>0</v>
      </c>
      <c r="T1125" s="5">
        <f t="shared" si="189"/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f t="shared" si="192"/>
        <v>0</v>
      </c>
      <c r="Z1125" s="5">
        <v>0</v>
      </c>
      <c r="AA1125" s="5">
        <v>0</v>
      </c>
      <c r="AB1125" s="5">
        <f t="shared" si="193"/>
        <v>0</v>
      </c>
      <c r="AC1125" s="5">
        <v>0</v>
      </c>
      <c r="AD1125" s="5">
        <v>0</v>
      </c>
      <c r="AE1125" s="5">
        <f t="shared" si="194"/>
        <v>0</v>
      </c>
      <c r="AF1125" s="5">
        <v>6</v>
      </c>
      <c r="AG1125" s="6">
        <v>43402</v>
      </c>
      <c r="AH1125" s="5">
        <v>6</v>
      </c>
      <c r="AI1125" s="5">
        <v>0</v>
      </c>
      <c r="AJ1125" s="5">
        <v>0</v>
      </c>
      <c r="AK1125" s="5">
        <f t="shared" si="195"/>
        <v>0</v>
      </c>
      <c r="AL1125" s="5">
        <v>0</v>
      </c>
      <c r="AM1125" s="5">
        <v>0</v>
      </c>
      <c r="AN1125" s="5">
        <f t="shared" si="196"/>
        <v>0</v>
      </c>
      <c r="AO1125" s="5">
        <v>0</v>
      </c>
      <c r="AP1125" s="5">
        <v>0</v>
      </c>
      <c r="AQ1125" s="5">
        <f t="shared" si="197"/>
        <v>0</v>
      </c>
      <c r="AR1125" s="5">
        <v>0</v>
      </c>
      <c r="AS1125" s="6"/>
      <c r="AT1125" s="5">
        <v>0</v>
      </c>
      <c r="AU1125" s="5">
        <v>0</v>
      </c>
      <c r="AV1125" t="str">
        <f t="shared" si="190"/>
        <v>N</v>
      </c>
      <c r="AW1125" t="s">
        <v>60</v>
      </c>
      <c r="AX1125" t="s">
        <v>445</v>
      </c>
      <c r="AY1125" t="s">
        <v>62</v>
      </c>
      <c r="AZ1125" t="s">
        <v>62</v>
      </c>
      <c r="BA1125" t="str">
        <f t="shared" si="191"/>
        <v>N</v>
      </c>
    </row>
    <row r="1126" spans="1:53">
      <c r="A1126" t="s">
        <v>2964</v>
      </c>
      <c r="B1126" t="s">
        <v>54</v>
      </c>
      <c r="C1126" t="s">
        <v>89</v>
      </c>
      <c r="D1126">
        <v>2018</v>
      </c>
      <c r="E1126" t="s">
        <v>2972</v>
      </c>
      <c r="F1126" t="s">
        <v>2975</v>
      </c>
      <c r="G1126" t="s">
        <v>2976</v>
      </c>
      <c r="H1126" t="s">
        <v>2968</v>
      </c>
      <c r="I1126" t="s">
        <v>2969</v>
      </c>
      <c r="J1126" t="s">
        <v>470</v>
      </c>
      <c r="K1126" t="s">
        <v>93</v>
      </c>
      <c r="L1126" s="5">
        <v>0</v>
      </c>
      <c r="M1126" s="5">
        <v>0</v>
      </c>
      <c r="N1126" s="5">
        <f t="shared" si="187"/>
        <v>0</v>
      </c>
      <c r="O1126" s="5">
        <v>0</v>
      </c>
      <c r="P1126" s="5">
        <v>0</v>
      </c>
      <c r="Q1126" s="5">
        <f t="shared" si="188"/>
        <v>0</v>
      </c>
      <c r="R1126" s="5">
        <v>0</v>
      </c>
      <c r="S1126" s="5">
        <v>0</v>
      </c>
      <c r="T1126" s="5">
        <f t="shared" si="189"/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f t="shared" si="192"/>
        <v>0</v>
      </c>
      <c r="Z1126" s="5">
        <v>0</v>
      </c>
      <c r="AA1126" s="5">
        <v>0</v>
      </c>
      <c r="AB1126" s="5">
        <f t="shared" si="193"/>
        <v>0</v>
      </c>
      <c r="AC1126" s="5">
        <v>0</v>
      </c>
      <c r="AD1126" s="5">
        <v>0</v>
      </c>
      <c r="AE1126" s="5">
        <f t="shared" si="194"/>
        <v>0</v>
      </c>
      <c r="AF1126" s="5">
        <v>5</v>
      </c>
      <c r="AG1126" s="6">
        <v>43361</v>
      </c>
      <c r="AH1126" s="5">
        <v>5</v>
      </c>
      <c r="AI1126" s="5">
        <v>0</v>
      </c>
      <c r="AJ1126" s="5">
        <v>0</v>
      </c>
      <c r="AK1126" s="5">
        <f t="shared" si="195"/>
        <v>0</v>
      </c>
      <c r="AL1126" s="5">
        <v>0</v>
      </c>
      <c r="AM1126" s="5">
        <v>0</v>
      </c>
      <c r="AN1126" s="5">
        <f t="shared" si="196"/>
        <v>0</v>
      </c>
      <c r="AO1126" s="5">
        <v>0</v>
      </c>
      <c r="AP1126" s="5">
        <v>0</v>
      </c>
      <c r="AQ1126" s="5">
        <f t="shared" si="197"/>
        <v>0</v>
      </c>
      <c r="AR1126" s="5">
        <v>0</v>
      </c>
      <c r="AS1126" s="6"/>
      <c r="AT1126" s="5">
        <v>0</v>
      </c>
      <c r="AU1126" s="5">
        <v>0</v>
      </c>
      <c r="AV1126" t="str">
        <f t="shared" si="190"/>
        <v>N</v>
      </c>
      <c r="AW1126" t="s">
        <v>60</v>
      </c>
      <c r="AX1126" t="s">
        <v>445</v>
      </c>
      <c r="AY1126" t="s">
        <v>62</v>
      </c>
      <c r="AZ1126" t="s">
        <v>62</v>
      </c>
      <c r="BA1126" t="str">
        <f t="shared" si="191"/>
        <v>N</v>
      </c>
    </row>
    <row r="1127" spans="1:53">
      <c r="A1127" t="s">
        <v>2964</v>
      </c>
      <c r="B1127" t="s">
        <v>54</v>
      </c>
      <c r="C1127" t="s">
        <v>89</v>
      </c>
      <c r="D1127">
        <v>2018</v>
      </c>
      <c r="E1127" t="s">
        <v>2965</v>
      </c>
      <c r="F1127" t="s">
        <v>2977</v>
      </c>
      <c r="G1127" t="s">
        <v>2978</v>
      </c>
      <c r="H1127" t="s">
        <v>2968</v>
      </c>
      <c r="I1127" t="s">
        <v>2969</v>
      </c>
      <c r="J1127" t="s">
        <v>470</v>
      </c>
      <c r="K1127" t="s">
        <v>93</v>
      </c>
      <c r="L1127" s="5">
        <v>0</v>
      </c>
      <c r="M1127" s="5">
        <v>0</v>
      </c>
      <c r="N1127" s="5">
        <f t="shared" si="187"/>
        <v>0</v>
      </c>
      <c r="O1127" s="5">
        <v>0</v>
      </c>
      <c r="P1127" s="5">
        <v>0</v>
      </c>
      <c r="Q1127" s="5">
        <f t="shared" si="188"/>
        <v>0</v>
      </c>
      <c r="R1127" s="5">
        <v>0</v>
      </c>
      <c r="S1127" s="5">
        <v>0</v>
      </c>
      <c r="T1127" s="5">
        <f t="shared" si="189"/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f t="shared" si="192"/>
        <v>0</v>
      </c>
      <c r="Z1127" s="5">
        <v>0</v>
      </c>
      <c r="AA1127" s="5">
        <v>0</v>
      </c>
      <c r="AB1127" s="5">
        <f t="shared" si="193"/>
        <v>0</v>
      </c>
      <c r="AC1127" s="5">
        <v>0</v>
      </c>
      <c r="AD1127" s="5">
        <v>0</v>
      </c>
      <c r="AE1127" s="5">
        <f t="shared" si="194"/>
        <v>0</v>
      </c>
      <c r="AF1127" s="5">
        <v>7</v>
      </c>
      <c r="AG1127" s="6">
        <v>43192</v>
      </c>
      <c r="AH1127" s="5">
        <v>7</v>
      </c>
      <c r="AI1127" s="5">
        <v>0</v>
      </c>
      <c r="AJ1127" s="5">
        <v>0</v>
      </c>
      <c r="AK1127" s="5">
        <f t="shared" si="195"/>
        <v>0</v>
      </c>
      <c r="AL1127" s="5">
        <v>0</v>
      </c>
      <c r="AM1127" s="5">
        <v>0</v>
      </c>
      <c r="AN1127" s="5">
        <f t="shared" si="196"/>
        <v>0</v>
      </c>
      <c r="AO1127" s="5">
        <v>0</v>
      </c>
      <c r="AP1127" s="5">
        <v>0</v>
      </c>
      <c r="AQ1127" s="5">
        <f t="shared" si="197"/>
        <v>0</v>
      </c>
      <c r="AR1127" s="5">
        <v>0</v>
      </c>
      <c r="AS1127" s="6"/>
      <c r="AT1127" s="5">
        <v>0</v>
      </c>
      <c r="AU1127" s="5">
        <v>0</v>
      </c>
      <c r="AV1127" t="str">
        <f t="shared" si="190"/>
        <v>N</v>
      </c>
      <c r="AW1127" t="s">
        <v>60</v>
      </c>
      <c r="AX1127" t="s">
        <v>445</v>
      </c>
      <c r="AY1127" t="s">
        <v>62</v>
      </c>
      <c r="AZ1127" t="s">
        <v>62</v>
      </c>
      <c r="BA1127" t="str">
        <f t="shared" si="191"/>
        <v>N</v>
      </c>
    </row>
    <row r="1128" spans="1:53">
      <c r="A1128" t="s">
        <v>2964</v>
      </c>
      <c r="B1128" t="s">
        <v>54</v>
      </c>
      <c r="C1128" t="s">
        <v>89</v>
      </c>
      <c r="D1128">
        <v>2018</v>
      </c>
      <c r="E1128" t="s">
        <v>2965</v>
      </c>
      <c r="F1128" t="s">
        <v>2975</v>
      </c>
      <c r="G1128" t="s">
        <v>2979</v>
      </c>
      <c r="H1128" t="s">
        <v>2968</v>
      </c>
      <c r="I1128" t="s">
        <v>2969</v>
      </c>
      <c r="J1128" t="s">
        <v>470</v>
      </c>
      <c r="K1128" t="s">
        <v>93</v>
      </c>
      <c r="L1128" s="5">
        <v>0</v>
      </c>
      <c r="M1128" s="5">
        <v>0</v>
      </c>
      <c r="N1128" s="5">
        <f t="shared" si="187"/>
        <v>0</v>
      </c>
      <c r="O1128" s="5">
        <v>0</v>
      </c>
      <c r="P1128" s="5">
        <v>0</v>
      </c>
      <c r="Q1128" s="5">
        <f t="shared" si="188"/>
        <v>0</v>
      </c>
      <c r="R1128" s="5">
        <v>0</v>
      </c>
      <c r="S1128" s="5">
        <v>0</v>
      </c>
      <c r="T1128" s="5">
        <f t="shared" si="189"/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f t="shared" si="192"/>
        <v>0</v>
      </c>
      <c r="Z1128" s="5">
        <v>0</v>
      </c>
      <c r="AA1128" s="5">
        <v>0</v>
      </c>
      <c r="AB1128" s="5">
        <f t="shared" si="193"/>
        <v>0</v>
      </c>
      <c r="AC1128" s="5">
        <v>0</v>
      </c>
      <c r="AD1128" s="5">
        <v>0</v>
      </c>
      <c r="AE1128" s="5">
        <f t="shared" si="194"/>
        <v>0</v>
      </c>
      <c r="AF1128" s="5">
        <v>6</v>
      </c>
      <c r="AG1128" s="6">
        <v>43147</v>
      </c>
      <c r="AH1128" s="5">
        <v>6</v>
      </c>
      <c r="AI1128" s="5">
        <v>0</v>
      </c>
      <c r="AJ1128" s="5">
        <v>0</v>
      </c>
      <c r="AK1128" s="5">
        <f t="shared" si="195"/>
        <v>0</v>
      </c>
      <c r="AL1128" s="5">
        <v>0</v>
      </c>
      <c r="AM1128" s="5">
        <v>0</v>
      </c>
      <c r="AN1128" s="5">
        <f t="shared" si="196"/>
        <v>0</v>
      </c>
      <c r="AO1128" s="5">
        <v>0</v>
      </c>
      <c r="AP1128" s="5">
        <v>0</v>
      </c>
      <c r="AQ1128" s="5">
        <f t="shared" si="197"/>
        <v>0</v>
      </c>
      <c r="AR1128" s="5">
        <v>0</v>
      </c>
      <c r="AS1128" s="6"/>
      <c r="AT1128" s="5">
        <v>0</v>
      </c>
      <c r="AU1128" s="5">
        <v>0</v>
      </c>
      <c r="AV1128" t="str">
        <f t="shared" si="190"/>
        <v>N</v>
      </c>
      <c r="AW1128" t="s">
        <v>60</v>
      </c>
      <c r="AX1128" t="s">
        <v>445</v>
      </c>
      <c r="AY1128" t="s">
        <v>62</v>
      </c>
      <c r="AZ1128" t="s">
        <v>62</v>
      </c>
      <c r="BA1128" t="str">
        <f t="shared" si="191"/>
        <v>N</v>
      </c>
    </row>
    <row r="1129" spans="1:53">
      <c r="A1129" t="s">
        <v>2964</v>
      </c>
      <c r="B1129" t="s">
        <v>54</v>
      </c>
      <c r="C1129" t="s">
        <v>89</v>
      </c>
      <c r="D1129">
        <v>2018</v>
      </c>
      <c r="E1129" t="s">
        <v>2972</v>
      </c>
      <c r="F1129" t="s">
        <v>2980</v>
      </c>
      <c r="G1129" t="s">
        <v>2981</v>
      </c>
      <c r="H1129" t="s">
        <v>2968</v>
      </c>
      <c r="I1129" t="s">
        <v>2969</v>
      </c>
      <c r="J1129" t="s">
        <v>470</v>
      </c>
      <c r="K1129" t="s">
        <v>93</v>
      </c>
      <c r="L1129" s="5">
        <v>0</v>
      </c>
      <c r="M1129" s="5">
        <v>0</v>
      </c>
      <c r="N1129" s="5">
        <f t="shared" si="187"/>
        <v>0</v>
      </c>
      <c r="O1129" s="5">
        <v>0</v>
      </c>
      <c r="P1129" s="5">
        <v>0</v>
      </c>
      <c r="Q1129" s="5">
        <f t="shared" si="188"/>
        <v>0</v>
      </c>
      <c r="R1129" s="5">
        <v>0</v>
      </c>
      <c r="S1129" s="5">
        <v>0</v>
      </c>
      <c r="T1129" s="5">
        <f t="shared" si="189"/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f t="shared" si="192"/>
        <v>0</v>
      </c>
      <c r="Z1129" s="5">
        <v>0</v>
      </c>
      <c r="AA1129" s="5">
        <v>0</v>
      </c>
      <c r="AB1129" s="5">
        <f t="shared" si="193"/>
        <v>0</v>
      </c>
      <c r="AC1129" s="5">
        <v>0</v>
      </c>
      <c r="AD1129" s="5">
        <v>0</v>
      </c>
      <c r="AE1129" s="5">
        <f t="shared" si="194"/>
        <v>0</v>
      </c>
      <c r="AF1129" s="5">
        <v>0</v>
      </c>
      <c r="AG1129" s="6"/>
      <c r="AH1129" s="5">
        <v>0</v>
      </c>
      <c r="AI1129" s="5">
        <v>0</v>
      </c>
      <c r="AJ1129" s="5">
        <v>0</v>
      </c>
      <c r="AK1129" s="5">
        <f t="shared" si="195"/>
        <v>0</v>
      </c>
      <c r="AL1129" s="5">
        <v>0</v>
      </c>
      <c r="AM1129" s="5">
        <v>0</v>
      </c>
      <c r="AN1129" s="5">
        <f t="shared" si="196"/>
        <v>0</v>
      </c>
      <c r="AO1129" s="5">
        <v>0</v>
      </c>
      <c r="AP1129" s="5">
        <v>0</v>
      </c>
      <c r="AQ1129" s="5">
        <f t="shared" si="197"/>
        <v>0</v>
      </c>
      <c r="AR1129" s="5">
        <v>6</v>
      </c>
      <c r="AS1129" s="6">
        <v>43430</v>
      </c>
      <c r="AT1129" s="5">
        <v>6</v>
      </c>
      <c r="AU1129" s="5">
        <v>0</v>
      </c>
      <c r="AV1129" t="str">
        <f t="shared" si="190"/>
        <v>N</v>
      </c>
      <c r="AW1129" t="s">
        <v>60</v>
      </c>
      <c r="AX1129" t="s">
        <v>445</v>
      </c>
      <c r="AY1129" t="s">
        <v>62</v>
      </c>
      <c r="AZ1129" t="s">
        <v>62</v>
      </c>
      <c r="BA1129" t="str">
        <f t="shared" si="191"/>
        <v>N</v>
      </c>
    </row>
    <row r="1130" spans="1:53">
      <c r="A1130" t="s">
        <v>2964</v>
      </c>
      <c r="B1130" t="s">
        <v>54</v>
      </c>
      <c r="C1130" t="s">
        <v>89</v>
      </c>
      <c r="D1130">
        <v>2018</v>
      </c>
      <c r="E1130" t="s">
        <v>2972</v>
      </c>
      <c r="F1130" t="s">
        <v>2982</v>
      </c>
      <c r="G1130" t="s">
        <v>2983</v>
      </c>
      <c r="H1130" t="s">
        <v>2968</v>
      </c>
      <c r="I1130" t="s">
        <v>2969</v>
      </c>
      <c r="J1130" t="s">
        <v>470</v>
      </c>
      <c r="K1130" t="s">
        <v>93</v>
      </c>
      <c r="L1130" s="5">
        <v>0</v>
      </c>
      <c r="M1130" s="5">
        <v>0</v>
      </c>
      <c r="N1130" s="5">
        <f t="shared" si="187"/>
        <v>0</v>
      </c>
      <c r="O1130" s="5">
        <v>0</v>
      </c>
      <c r="P1130" s="5">
        <v>0</v>
      </c>
      <c r="Q1130" s="5">
        <f t="shared" si="188"/>
        <v>0</v>
      </c>
      <c r="R1130" s="5">
        <v>0</v>
      </c>
      <c r="S1130" s="5">
        <v>0</v>
      </c>
      <c r="T1130" s="5">
        <f t="shared" si="189"/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f t="shared" si="192"/>
        <v>0</v>
      </c>
      <c r="Z1130" s="5">
        <v>0</v>
      </c>
      <c r="AA1130" s="5">
        <v>0</v>
      </c>
      <c r="AB1130" s="5">
        <f t="shared" si="193"/>
        <v>0</v>
      </c>
      <c r="AC1130" s="5">
        <v>0</v>
      </c>
      <c r="AD1130" s="5">
        <v>0</v>
      </c>
      <c r="AE1130" s="5">
        <f t="shared" si="194"/>
        <v>0</v>
      </c>
      <c r="AF1130" s="5">
        <v>0</v>
      </c>
      <c r="AG1130" s="6"/>
      <c r="AH1130" s="5">
        <v>0</v>
      </c>
      <c r="AI1130" s="5">
        <v>0</v>
      </c>
      <c r="AJ1130" s="5">
        <v>0</v>
      </c>
      <c r="AK1130" s="5">
        <f t="shared" si="195"/>
        <v>0</v>
      </c>
      <c r="AL1130" s="5">
        <v>0</v>
      </c>
      <c r="AM1130" s="5">
        <v>0</v>
      </c>
      <c r="AN1130" s="5">
        <f t="shared" si="196"/>
        <v>0</v>
      </c>
      <c r="AO1130" s="5">
        <v>0</v>
      </c>
      <c r="AP1130" s="5">
        <v>0</v>
      </c>
      <c r="AQ1130" s="5">
        <f t="shared" si="197"/>
        <v>0</v>
      </c>
      <c r="AR1130" s="5">
        <v>6</v>
      </c>
      <c r="AS1130" s="6">
        <v>43196</v>
      </c>
      <c r="AT1130" s="5">
        <v>6</v>
      </c>
      <c r="AU1130" s="5">
        <v>0</v>
      </c>
      <c r="AV1130" t="str">
        <f t="shared" si="190"/>
        <v>N</v>
      </c>
      <c r="AW1130" t="s">
        <v>60</v>
      </c>
      <c r="AX1130" t="s">
        <v>445</v>
      </c>
      <c r="AY1130" t="s">
        <v>62</v>
      </c>
      <c r="AZ1130" t="s">
        <v>62</v>
      </c>
      <c r="BA1130" t="str">
        <f t="shared" si="191"/>
        <v>N</v>
      </c>
    </row>
    <row r="1131" spans="1:53">
      <c r="A1131" t="s">
        <v>2964</v>
      </c>
      <c r="B1131" t="s">
        <v>54</v>
      </c>
      <c r="C1131" t="s">
        <v>89</v>
      </c>
      <c r="D1131">
        <v>2018</v>
      </c>
      <c r="E1131" t="s">
        <v>2972</v>
      </c>
      <c r="F1131" t="s">
        <v>2984</v>
      </c>
      <c r="G1131" t="s">
        <v>2985</v>
      </c>
      <c r="H1131" t="s">
        <v>2968</v>
      </c>
      <c r="I1131" t="s">
        <v>2969</v>
      </c>
      <c r="J1131" t="s">
        <v>470</v>
      </c>
      <c r="K1131" t="s">
        <v>93</v>
      </c>
      <c r="L1131" s="5">
        <v>0</v>
      </c>
      <c r="M1131" s="5">
        <v>0</v>
      </c>
      <c r="N1131" s="5">
        <f t="shared" si="187"/>
        <v>0</v>
      </c>
      <c r="O1131" s="5">
        <v>0</v>
      </c>
      <c r="P1131" s="5">
        <v>0</v>
      </c>
      <c r="Q1131" s="5">
        <f t="shared" si="188"/>
        <v>0</v>
      </c>
      <c r="R1131" s="5">
        <v>0</v>
      </c>
      <c r="S1131" s="5">
        <v>0</v>
      </c>
      <c r="T1131" s="5">
        <f t="shared" si="189"/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f t="shared" si="192"/>
        <v>0</v>
      </c>
      <c r="Z1131" s="5">
        <v>0</v>
      </c>
      <c r="AA1131" s="5">
        <v>0</v>
      </c>
      <c r="AB1131" s="5">
        <f t="shared" si="193"/>
        <v>0</v>
      </c>
      <c r="AC1131" s="5">
        <v>0</v>
      </c>
      <c r="AD1131" s="5">
        <v>0</v>
      </c>
      <c r="AE1131" s="5">
        <f t="shared" si="194"/>
        <v>0</v>
      </c>
      <c r="AF1131" s="5">
        <v>0</v>
      </c>
      <c r="AG1131" s="6"/>
      <c r="AH1131" s="5">
        <v>0</v>
      </c>
      <c r="AI1131" s="5">
        <v>0</v>
      </c>
      <c r="AJ1131" s="5">
        <v>0</v>
      </c>
      <c r="AK1131" s="5">
        <f t="shared" si="195"/>
        <v>0</v>
      </c>
      <c r="AL1131" s="5">
        <v>0</v>
      </c>
      <c r="AM1131" s="5">
        <v>0</v>
      </c>
      <c r="AN1131" s="5">
        <f t="shared" si="196"/>
        <v>0</v>
      </c>
      <c r="AO1131" s="5">
        <v>0</v>
      </c>
      <c r="AP1131" s="5">
        <v>0</v>
      </c>
      <c r="AQ1131" s="5">
        <f t="shared" si="197"/>
        <v>0</v>
      </c>
      <c r="AR1131" s="5">
        <v>6</v>
      </c>
      <c r="AS1131" s="6">
        <v>43334</v>
      </c>
      <c r="AT1131" s="5">
        <v>6</v>
      </c>
      <c r="AU1131" s="5">
        <v>0</v>
      </c>
      <c r="AV1131" t="str">
        <f t="shared" si="190"/>
        <v>N</v>
      </c>
      <c r="AW1131" t="s">
        <v>60</v>
      </c>
      <c r="AX1131" t="s">
        <v>445</v>
      </c>
      <c r="AY1131" t="s">
        <v>62</v>
      </c>
      <c r="AZ1131" t="s">
        <v>62</v>
      </c>
      <c r="BA1131" t="str">
        <f t="shared" si="191"/>
        <v>N</v>
      </c>
    </row>
    <row r="1132" spans="1:53">
      <c r="A1132" t="s">
        <v>2964</v>
      </c>
      <c r="B1132" t="s">
        <v>54</v>
      </c>
      <c r="C1132" t="s">
        <v>89</v>
      </c>
      <c r="D1132">
        <v>2018</v>
      </c>
      <c r="E1132" t="s">
        <v>2972</v>
      </c>
      <c r="F1132" t="s">
        <v>2966</v>
      </c>
      <c r="G1132" t="s">
        <v>2986</v>
      </c>
      <c r="H1132" t="s">
        <v>2968</v>
      </c>
      <c r="I1132" t="s">
        <v>2987</v>
      </c>
      <c r="J1132" t="s">
        <v>470</v>
      </c>
      <c r="K1132" t="s">
        <v>93</v>
      </c>
      <c r="L1132" s="5">
        <v>0</v>
      </c>
      <c r="M1132" s="5">
        <v>0</v>
      </c>
      <c r="N1132" s="5">
        <f t="shared" si="187"/>
        <v>0</v>
      </c>
      <c r="O1132" s="5">
        <v>0</v>
      </c>
      <c r="P1132" s="5">
        <v>0</v>
      </c>
      <c r="Q1132" s="5">
        <f t="shared" si="188"/>
        <v>0</v>
      </c>
      <c r="R1132" s="5">
        <v>0</v>
      </c>
      <c r="S1132" s="5">
        <v>0</v>
      </c>
      <c r="T1132" s="5">
        <f t="shared" si="189"/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f t="shared" si="192"/>
        <v>0</v>
      </c>
      <c r="Z1132" s="5">
        <v>0</v>
      </c>
      <c r="AA1132" s="5">
        <v>0</v>
      </c>
      <c r="AB1132" s="5">
        <f t="shared" si="193"/>
        <v>0</v>
      </c>
      <c r="AC1132" s="5">
        <v>0</v>
      </c>
      <c r="AD1132" s="5">
        <v>0</v>
      </c>
      <c r="AE1132" s="5">
        <f t="shared" si="194"/>
        <v>0</v>
      </c>
      <c r="AF1132" s="5">
        <v>0</v>
      </c>
      <c r="AG1132" s="6"/>
      <c r="AH1132" s="5">
        <v>0</v>
      </c>
      <c r="AI1132" s="5">
        <v>0</v>
      </c>
      <c r="AJ1132" s="5">
        <v>0</v>
      </c>
      <c r="AK1132" s="5">
        <f t="shared" si="195"/>
        <v>0</v>
      </c>
      <c r="AL1132" s="5">
        <v>0</v>
      </c>
      <c r="AM1132" s="5">
        <v>0</v>
      </c>
      <c r="AN1132" s="5">
        <f t="shared" si="196"/>
        <v>0</v>
      </c>
      <c r="AO1132" s="5">
        <v>0</v>
      </c>
      <c r="AP1132" s="5">
        <v>0</v>
      </c>
      <c r="AQ1132" s="5">
        <f t="shared" si="197"/>
        <v>0</v>
      </c>
      <c r="AR1132" s="5">
        <v>6</v>
      </c>
      <c r="AS1132" s="6">
        <v>43458</v>
      </c>
      <c r="AT1132" s="5">
        <v>6</v>
      </c>
      <c r="AU1132" s="5">
        <v>0</v>
      </c>
      <c r="AV1132" t="str">
        <f t="shared" si="190"/>
        <v>N</v>
      </c>
      <c r="AW1132" t="s">
        <v>60</v>
      </c>
      <c r="AX1132" t="s">
        <v>445</v>
      </c>
      <c r="AY1132" t="s">
        <v>62</v>
      </c>
      <c r="AZ1132" t="s">
        <v>62</v>
      </c>
      <c r="BA1132" t="str">
        <f t="shared" si="191"/>
        <v>N</v>
      </c>
    </row>
    <row r="1133" spans="1:53">
      <c r="A1133" t="s">
        <v>2964</v>
      </c>
      <c r="B1133" t="s">
        <v>54</v>
      </c>
      <c r="C1133" t="s">
        <v>89</v>
      </c>
      <c r="D1133">
        <v>2018</v>
      </c>
      <c r="E1133" t="s">
        <v>2972</v>
      </c>
      <c r="F1133" t="s">
        <v>2982</v>
      </c>
      <c r="G1133" t="s">
        <v>2988</v>
      </c>
      <c r="H1133" t="s">
        <v>2968</v>
      </c>
      <c r="I1133" t="s">
        <v>2969</v>
      </c>
      <c r="J1133" t="s">
        <v>470</v>
      </c>
      <c r="K1133" t="s">
        <v>93</v>
      </c>
      <c r="L1133" s="5">
        <v>0</v>
      </c>
      <c r="M1133" s="5">
        <v>0</v>
      </c>
      <c r="N1133" s="5">
        <f t="shared" si="187"/>
        <v>0</v>
      </c>
      <c r="O1133" s="5">
        <v>0</v>
      </c>
      <c r="P1133" s="5">
        <v>0</v>
      </c>
      <c r="Q1133" s="5">
        <f t="shared" si="188"/>
        <v>0</v>
      </c>
      <c r="R1133" s="5">
        <v>0</v>
      </c>
      <c r="S1133" s="5">
        <v>0</v>
      </c>
      <c r="T1133" s="5">
        <f t="shared" si="189"/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f t="shared" si="192"/>
        <v>0</v>
      </c>
      <c r="Z1133" s="5">
        <v>0</v>
      </c>
      <c r="AA1133" s="5">
        <v>0</v>
      </c>
      <c r="AB1133" s="5">
        <f t="shared" si="193"/>
        <v>0</v>
      </c>
      <c r="AC1133" s="5">
        <v>0</v>
      </c>
      <c r="AD1133" s="5">
        <v>0</v>
      </c>
      <c r="AE1133" s="5">
        <f t="shared" si="194"/>
        <v>0</v>
      </c>
      <c r="AF1133" s="5">
        <v>0</v>
      </c>
      <c r="AG1133" s="6"/>
      <c r="AH1133" s="5">
        <v>0</v>
      </c>
      <c r="AI1133" s="5">
        <v>0</v>
      </c>
      <c r="AJ1133" s="5">
        <v>0</v>
      </c>
      <c r="AK1133" s="5">
        <f t="shared" si="195"/>
        <v>0</v>
      </c>
      <c r="AL1133" s="5">
        <v>0</v>
      </c>
      <c r="AM1133" s="5">
        <v>0</v>
      </c>
      <c r="AN1133" s="5">
        <f t="shared" si="196"/>
        <v>0</v>
      </c>
      <c r="AO1133" s="5">
        <v>0</v>
      </c>
      <c r="AP1133" s="5">
        <v>0</v>
      </c>
      <c r="AQ1133" s="5">
        <f t="shared" si="197"/>
        <v>0</v>
      </c>
      <c r="AR1133" s="5">
        <v>6</v>
      </c>
      <c r="AS1133" s="6">
        <v>43153</v>
      </c>
      <c r="AT1133" s="5">
        <v>6</v>
      </c>
      <c r="AU1133" s="5">
        <v>0</v>
      </c>
      <c r="AV1133" t="str">
        <f t="shared" si="190"/>
        <v>N</v>
      </c>
      <c r="AW1133" t="s">
        <v>60</v>
      </c>
      <c r="AX1133" t="s">
        <v>445</v>
      </c>
      <c r="AY1133" t="s">
        <v>62</v>
      </c>
      <c r="AZ1133" t="s">
        <v>62</v>
      </c>
      <c r="BA1133" t="str">
        <f t="shared" si="191"/>
        <v>N</v>
      </c>
    </row>
    <row r="1134" spans="1:53">
      <c r="A1134" t="s">
        <v>2964</v>
      </c>
      <c r="B1134" t="s">
        <v>54</v>
      </c>
      <c r="C1134" t="s">
        <v>89</v>
      </c>
      <c r="D1134">
        <v>2018</v>
      </c>
      <c r="E1134" t="s">
        <v>2972</v>
      </c>
      <c r="F1134" t="s">
        <v>2984</v>
      </c>
      <c r="G1134" t="s">
        <v>2989</v>
      </c>
      <c r="H1134" t="s">
        <v>2968</v>
      </c>
      <c r="I1134" t="s">
        <v>2969</v>
      </c>
      <c r="J1134" t="s">
        <v>470</v>
      </c>
      <c r="K1134" t="s">
        <v>93</v>
      </c>
      <c r="L1134" s="5">
        <v>0</v>
      </c>
      <c r="M1134" s="5">
        <v>0</v>
      </c>
      <c r="N1134" s="5">
        <f t="shared" si="187"/>
        <v>0</v>
      </c>
      <c r="O1134" s="5">
        <v>0</v>
      </c>
      <c r="P1134" s="5">
        <v>0</v>
      </c>
      <c r="Q1134" s="5">
        <f t="shared" si="188"/>
        <v>0</v>
      </c>
      <c r="R1134" s="5">
        <v>0</v>
      </c>
      <c r="S1134" s="5">
        <v>0</v>
      </c>
      <c r="T1134" s="5">
        <f t="shared" si="189"/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f t="shared" si="192"/>
        <v>0</v>
      </c>
      <c r="Z1134" s="5">
        <v>0</v>
      </c>
      <c r="AA1134" s="5">
        <v>0</v>
      </c>
      <c r="AB1134" s="5">
        <f t="shared" si="193"/>
        <v>0</v>
      </c>
      <c r="AC1134" s="5">
        <v>0</v>
      </c>
      <c r="AD1134" s="5">
        <v>0</v>
      </c>
      <c r="AE1134" s="5">
        <f t="shared" si="194"/>
        <v>0</v>
      </c>
      <c r="AF1134" s="5">
        <v>0</v>
      </c>
      <c r="AG1134" s="6"/>
      <c r="AH1134" s="5">
        <v>0</v>
      </c>
      <c r="AI1134" s="5">
        <v>0</v>
      </c>
      <c r="AJ1134" s="5">
        <v>0</v>
      </c>
      <c r="AK1134" s="5">
        <f t="shared" si="195"/>
        <v>0</v>
      </c>
      <c r="AL1134" s="5">
        <v>0</v>
      </c>
      <c r="AM1134" s="5">
        <v>0</v>
      </c>
      <c r="AN1134" s="5">
        <f t="shared" si="196"/>
        <v>0</v>
      </c>
      <c r="AO1134" s="5">
        <v>0</v>
      </c>
      <c r="AP1134" s="5">
        <v>0</v>
      </c>
      <c r="AQ1134" s="5">
        <f t="shared" si="197"/>
        <v>0</v>
      </c>
      <c r="AR1134" s="5">
        <v>7</v>
      </c>
      <c r="AS1134" s="6">
        <v>43364</v>
      </c>
      <c r="AT1134" s="5">
        <v>7</v>
      </c>
      <c r="AU1134" s="5">
        <v>0</v>
      </c>
      <c r="AV1134" t="str">
        <f t="shared" si="190"/>
        <v>N</v>
      </c>
      <c r="AW1134" t="s">
        <v>60</v>
      </c>
      <c r="AX1134" t="s">
        <v>445</v>
      </c>
      <c r="AY1134" t="s">
        <v>62</v>
      </c>
      <c r="AZ1134" t="s">
        <v>62</v>
      </c>
      <c r="BA1134" t="str">
        <f t="shared" si="191"/>
        <v>N</v>
      </c>
    </row>
    <row r="1135" spans="1:53">
      <c r="A1135" t="s">
        <v>2964</v>
      </c>
      <c r="B1135" t="s">
        <v>54</v>
      </c>
      <c r="C1135" t="s">
        <v>89</v>
      </c>
      <c r="D1135">
        <v>2018</v>
      </c>
      <c r="E1135" t="s">
        <v>2972</v>
      </c>
      <c r="F1135" t="s">
        <v>2980</v>
      </c>
      <c r="G1135" t="s">
        <v>2990</v>
      </c>
      <c r="H1135" t="s">
        <v>2968</v>
      </c>
      <c r="I1135" t="s">
        <v>2969</v>
      </c>
      <c r="J1135" t="s">
        <v>470</v>
      </c>
      <c r="K1135" t="s">
        <v>93</v>
      </c>
      <c r="L1135" s="5">
        <v>0</v>
      </c>
      <c r="M1135" s="5">
        <v>0</v>
      </c>
      <c r="N1135" s="5">
        <f t="shared" si="187"/>
        <v>0</v>
      </c>
      <c r="O1135" s="5">
        <v>0</v>
      </c>
      <c r="P1135" s="5">
        <v>0</v>
      </c>
      <c r="Q1135" s="5">
        <f t="shared" si="188"/>
        <v>0</v>
      </c>
      <c r="R1135" s="5">
        <v>0</v>
      </c>
      <c r="S1135" s="5">
        <v>0</v>
      </c>
      <c r="T1135" s="5">
        <f t="shared" si="189"/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f t="shared" si="192"/>
        <v>0</v>
      </c>
      <c r="Z1135" s="5">
        <v>0</v>
      </c>
      <c r="AA1135" s="5">
        <v>0</v>
      </c>
      <c r="AB1135" s="5">
        <f t="shared" si="193"/>
        <v>0</v>
      </c>
      <c r="AC1135" s="5">
        <v>0</v>
      </c>
      <c r="AD1135" s="5">
        <v>0</v>
      </c>
      <c r="AE1135" s="5">
        <f t="shared" si="194"/>
        <v>0</v>
      </c>
      <c r="AF1135" s="5">
        <v>0</v>
      </c>
      <c r="AG1135" s="6"/>
      <c r="AH1135" s="5">
        <v>0</v>
      </c>
      <c r="AI1135" s="5">
        <v>0</v>
      </c>
      <c r="AJ1135" s="5">
        <v>0</v>
      </c>
      <c r="AK1135" s="5">
        <f t="shared" si="195"/>
        <v>0</v>
      </c>
      <c r="AL1135" s="5">
        <v>0</v>
      </c>
      <c r="AM1135" s="5">
        <v>0</v>
      </c>
      <c r="AN1135" s="5">
        <f t="shared" si="196"/>
        <v>0</v>
      </c>
      <c r="AO1135" s="5">
        <v>0</v>
      </c>
      <c r="AP1135" s="5">
        <v>0</v>
      </c>
      <c r="AQ1135" s="5">
        <f t="shared" si="197"/>
        <v>0</v>
      </c>
      <c r="AR1135" s="5">
        <v>7</v>
      </c>
      <c r="AS1135" s="6">
        <v>43402</v>
      </c>
      <c r="AT1135" s="5">
        <v>7</v>
      </c>
      <c r="AU1135" s="5">
        <v>0</v>
      </c>
      <c r="AV1135" t="str">
        <f t="shared" si="190"/>
        <v>N</v>
      </c>
      <c r="AW1135" t="s">
        <v>60</v>
      </c>
      <c r="AX1135" t="s">
        <v>445</v>
      </c>
      <c r="AY1135" t="s">
        <v>62</v>
      </c>
      <c r="AZ1135" t="s">
        <v>62</v>
      </c>
      <c r="BA1135" t="str">
        <f t="shared" si="191"/>
        <v>N</v>
      </c>
    </row>
    <row r="1136" spans="1:53">
      <c r="A1136" t="s">
        <v>2964</v>
      </c>
      <c r="B1136" t="s">
        <v>54</v>
      </c>
      <c r="C1136" t="s">
        <v>89</v>
      </c>
      <c r="D1136">
        <v>2018</v>
      </c>
      <c r="E1136" t="s">
        <v>2972</v>
      </c>
      <c r="F1136" t="s">
        <v>2980</v>
      </c>
      <c r="G1136" t="s">
        <v>2991</v>
      </c>
      <c r="H1136" t="s">
        <v>2968</v>
      </c>
      <c r="I1136" t="s">
        <v>2969</v>
      </c>
      <c r="J1136" t="s">
        <v>470</v>
      </c>
      <c r="K1136" t="s">
        <v>93</v>
      </c>
      <c r="L1136" s="5">
        <v>0</v>
      </c>
      <c r="M1136" s="5">
        <v>0</v>
      </c>
      <c r="N1136" s="5">
        <f t="shared" si="187"/>
        <v>0</v>
      </c>
      <c r="O1136" s="5">
        <v>0</v>
      </c>
      <c r="P1136" s="5">
        <v>0</v>
      </c>
      <c r="Q1136" s="5">
        <f t="shared" si="188"/>
        <v>0</v>
      </c>
      <c r="R1136" s="5">
        <v>0</v>
      </c>
      <c r="S1136" s="5">
        <v>0</v>
      </c>
      <c r="T1136" s="5">
        <f t="shared" si="189"/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f t="shared" si="192"/>
        <v>0</v>
      </c>
      <c r="Z1136" s="5">
        <v>0</v>
      </c>
      <c r="AA1136" s="5">
        <v>0</v>
      </c>
      <c r="AB1136" s="5">
        <f t="shared" si="193"/>
        <v>0</v>
      </c>
      <c r="AC1136" s="5">
        <v>0</v>
      </c>
      <c r="AD1136" s="5">
        <v>0</v>
      </c>
      <c r="AE1136" s="5">
        <f t="shared" si="194"/>
        <v>0</v>
      </c>
      <c r="AF1136" s="5">
        <v>0</v>
      </c>
      <c r="AG1136" s="6"/>
      <c r="AH1136" s="5">
        <v>0</v>
      </c>
      <c r="AI1136" s="5">
        <v>0</v>
      </c>
      <c r="AJ1136" s="5">
        <v>0</v>
      </c>
      <c r="AK1136" s="5">
        <f t="shared" si="195"/>
        <v>0</v>
      </c>
      <c r="AL1136" s="5">
        <v>0</v>
      </c>
      <c r="AM1136" s="5">
        <v>0</v>
      </c>
      <c r="AN1136" s="5">
        <f t="shared" si="196"/>
        <v>0</v>
      </c>
      <c r="AO1136" s="5">
        <v>0</v>
      </c>
      <c r="AP1136" s="5">
        <v>0</v>
      </c>
      <c r="AQ1136" s="5">
        <f t="shared" si="197"/>
        <v>0</v>
      </c>
      <c r="AR1136" s="5">
        <v>7</v>
      </c>
      <c r="AS1136" s="6">
        <v>43458</v>
      </c>
      <c r="AT1136" s="5">
        <v>7</v>
      </c>
      <c r="AU1136" s="5">
        <v>0</v>
      </c>
      <c r="AV1136" t="str">
        <f t="shared" si="190"/>
        <v>N</v>
      </c>
      <c r="AW1136" t="s">
        <v>60</v>
      </c>
      <c r="AX1136" t="s">
        <v>445</v>
      </c>
      <c r="AY1136" t="s">
        <v>62</v>
      </c>
      <c r="AZ1136" t="s">
        <v>62</v>
      </c>
      <c r="BA1136" t="str">
        <f t="shared" si="191"/>
        <v>N</v>
      </c>
    </row>
    <row r="1137" spans="1:53">
      <c r="A1137" t="s">
        <v>2964</v>
      </c>
      <c r="B1137" t="s">
        <v>54</v>
      </c>
      <c r="C1137" t="s">
        <v>89</v>
      </c>
      <c r="D1137">
        <v>2018</v>
      </c>
      <c r="E1137" t="s">
        <v>2992</v>
      </c>
      <c r="F1137" t="s">
        <v>2992</v>
      </c>
      <c r="G1137" t="s">
        <v>2993</v>
      </c>
      <c r="H1137" t="s">
        <v>2994</v>
      </c>
      <c r="I1137" t="s">
        <v>2995</v>
      </c>
      <c r="J1137" t="s">
        <v>258</v>
      </c>
      <c r="K1137" t="s">
        <v>59</v>
      </c>
      <c r="L1137" s="5">
        <v>0</v>
      </c>
      <c r="M1137" s="5">
        <v>0</v>
      </c>
      <c r="N1137" s="5">
        <f t="shared" si="187"/>
        <v>0</v>
      </c>
      <c r="O1137" s="5">
        <v>0</v>
      </c>
      <c r="P1137" s="5">
        <v>0</v>
      </c>
      <c r="Q1137" s="5">
        <f t="shared" si="188"/>
        <v>0</v>
      </c>
      <c r="R1137" s="5">
        <v>0</v>
      </c>
      <c r="S1137" s="5">
        <v>0</v>
      </c>
      <c r="T1137" s="5">
        <f t="shared" si="189"/>
        <v>0</v>
      </c>
      <c r="U1137" s="5">
        <v>50</v>
      </c>
      <c r="V1137" s="5">
        <v>50</v>
      </c>
      <c r="W1137" s="5">
        <v>0</v>
      </c>
      <c r="X1137" s="5">
        <v>0</v>
      </c>
      <c r="Y1137" s="5">
        <f t="shared" si="192"/>
        <v>0</v>
      </c>
      <c r="Z1137" s="5">
        <v>0</v>
      </c>
      <c r="AA1137" s="5">
        <v>0</v>
      </c>
      <c r="AB1137" s="5">
        <f t="shared" si="193"/>
        <v>0</v>
      </c>
      <c r="AC1137" s="5">
        <v>0</v>
      </c>
      <c r="AD1137" s="5">
        <v>0</v>
      </c>
      <c r="AE1137" s="5">
        <f t="shared" si="194"/>
        <v>0</v>
      </c>
      <c r="AF1137" s="5">
        <v>0</v>
      </c>
      <c r="AG1137" s="6"/>
      <c r="AH1137" s="5">
        <v>0</v>
      </c>
      <c r="AI1137" s="5">
        <v>0</v>
      </c>
      <c r="AJ1137" s="5">
        <v>0</v>
      </c>
      <c r="AK1137" s="5">
        <f t="shared" si="195"/>
        <v>0</v>
      </c>
      <c r="AL1137" s="5">
        <v>0</v>
      </c>
      <c r="AM1137" s="5">
        <v>0</v>
      </c>
      <c r="AN1137" s="5">
        <f t="shared" si="196"/>
        <v>0</v>
      </c>
      <c r="AO1137" s="5">
        <v>0</v>
      </c>
      <c r="AP1137" s="5">
        <v>0</v>
      </c>
      <c r="AQ1137" s="5">
        <f t="shared" si="197"/>
        <v>0</v>
      </c>
      <c r="AR1137" s="5">
        <v>0</v>
      </c>
      <c r="AS1137" s="6"/>
      <c r="AT1137" s="5">
        <v>0</v>
      </c>
      <c r="AU1137" s="5">
        <v>0</v>
      </c>
      <c r="AV1137" t="str">
        <f t="shared" si="190"/>
        <v>N</v>
      </c>
      <c r="AW1137" t="s">
        <v>60</v>
      </c>
      <c r="AX1137" t="s">
        <v>445</v>
      </c>
      <c r="AY1137" t="s">
        <v>62</v>
      </c>
      <c r="AZ1137" t="s">
        <v>62</v>
      </c>
      <c r="BA1137" t="str">
        <f t="shared" si="191"/>
        <v>N</v>
      </c>
    </row>
    <row r="1138" spans="1:53">
      <c r="A1138" t="s">
        <v>2964</v>
      </c>
      <c r="B1138" t="s">
        <v>54</v>
      </c>
      <c r="C1138" t="s">
        <v>89</v>
      </c>
      <c r="D1138">
        <v>2018</v>
      </c>
      <c r="E1138" t="s">
        <v>2992</v>
      </c>
      <c r="F1138" t="s">
        <v>2992</v>
      </c>
      <c r="G1138" t="s">
        <v>2993</v>
      </c>
      <c r="H1138" t="s">
        <v>2994</v>
      </c>
      <c r="I1138" t="s">
        <v>2995</v>
      </c>
      <c r="J1138" t="s">
        <v>255</v>
      </c>
      <c r="K1138" t="s">
        <v>59</v>
      </c>
      <c r="L1138" s="5">
        <v>0</v>
      </c>
      <c r="M1138" s="5">
        <v>0</v>
      </c>
      <c r="N1138" s="5">
        <f t="shared" si="187"/>
        <v>0</v>
      </c>
      <c r="O1138" s="5">
        <v>0</v>
      </c>
      <c r="P1138" s="5">
        <v>0</v>
      </c>
      <c r="Q1138" s="5">
        <f t="shared" si="188"/>
        <v>0</v>
      </c>
      <c r="R1138" s="5">
        <v>0</v>
      </c>
      <c r="S1138" s="5">
        <v>0</v>
      </c>
      <c r="T1138" s="5">
        <f t="shared" si="189"/>
        <v>0</v>
      </c>
      <c r="U1138" s="5">
        <v>4</v>
      </c>
      <c r="V1138" s="5">
        <v>4</v>
      </c>
      <c r="W1138" s="5">
        <v>0</v>
      </c>
      <c r="X1138" s="5">
        <v>0</v>
      </c>
      <c r="Y1138" s="5">
        <f t="shared" si="192"/>
        <v>0</v>
      </c>
      <c r="Z1138" s="5">
        <v>0</v>
      </c>
      <c r="AA1138" s="5">
        <v>0</v>
      </c>
      <c r="AB1138" s="5">
        <f t="shared" si="193"/>
        <v>0</v>
      </c>
      <c r="AC1138" s="5">
        <v>0</v>
      </c>
      <c r="AD1138" s="5">
        <v>0</v>
      </c>
      <c r="AE1138" s="5">
        <f t="shared" si="194"/>
        <v>0</v>
      </c>
      <c r="AF1138" s="5">
        <v>0</v>
      </c>
      <c r="AG1138" s="6"/>
      <c r="AH1138" s="5">
        <v>0</v>
      </c>
      <c r="AI1138" s="5">
        <v>0</v>
      </c>
      <c r="AJ1138" s="5">
        <v>0</v>
      </c>
      <c r="AK1138" s="5">
        <f t="shared" si="195"/>
        <v>0</v>
      </c>
      <c r="AL1138" s="5">
        <v>0</v>
      </c>
      <c r="AM1138" s="5">
        <v>0</v>
      </c>
      <c r="AN1138" s="5">
        <f t="shared" si="196"/>
        <v>0</v>
      </c>
      <c r="AO1138" s="5">
        <v>0</v>
      </c>
      <c r="AP1138" s="5">
        <v>0</v>
      </c>
      <c r="AQ1138" s="5">
        <f t="shared" si="197"/>
        <v>0</v>
      </c>
      <c r="AR1138" s="5">
        <v>0</v>
      </c>
      <c r="AS1138" s="6"/>
      <c r="AT1138" s="5">
        <v>0</v>
      </c>
      <c r="AU1138" s="5">
        <v>0</v>
      </c>
      <c r="AV1138" t="str">
        <f t="shared" si="190"/>
        <v>N</v>
      </c>
      <c r="AW1138" t="s">
        <v>60</v>
      </c>
      <c r="AX1138" t="s">
        <v>445</v>
      </c>
      <c r="AY1138" t="s">
        <v>62</v>
      </c>
      <c r="AZ1138" t="s">
        <v>62</v>
      </c>
      <c r="BA1138" t="str">
        <f t="shared" si="191"/>
        <v>N</v>
      </c>
    </row>
    <row r="1139" spans="1:53">
      <c r="A1139" t="s">
        <v>2996</v>
      </c>
      <c r="B1139" t="s">
        <v>54</v>
      </c>
      <c r="C1139" t="s">
        <v>89</v>
      </c>
      <c r="D1139">
        <v>2018</v>
      </c>
      <c r="F1139" t="s">
        <v>2997</v>
      </c>
      <c r="G1139" t="s">
        <v>2998</v>
      </c>
      <c r="H1139" t="s">
        <v>2999</v>
      </c>
      <c r="I1139" t="s">
        <v>3000</v>
      </c>
      <c r="J1139" t="s">
        <v>101</v>
      </c>
      <c r="K1139" t="s">
        <v>59</v>
      </c>
      <c r="L1139" s="5">
        <v>0</v>
      </c>
      <c r="M1139" s="5">
        <v>0</v>
      </c>
      <c r="N1139" s="5">
        <f t="shared" si="187"/>
        <v>0</v>
      </c>
      <c r="O1139" s="5">
        <v>0</v>
      </c>
      <c r="P1139" s="5">
        <v>0</v>
      </c>
      <c r="Q1139" s="5">
        <f t="shared" si="188"/>
        <v>0</v>
      </c>
      <c r="R1139" s="5">
        <v>0</v>
      </c>
      <c r="S1139" s="5">
        <v>0</v>
      </c>
      <c r="T1139" s="5">
        <f t="shared" si="189"/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f t="shared" si="192"/>
        <v>0</v>
      </c>
      <c r="Z1139" s="5">
        <v>0</v>
      </c>
      <c r="AA1139" s="5">
        <v>0</v>
      </c>
      <c r="AB1139" s="5">
        <f t="shared" si="193"/>
        <v>0</v>
      </c>
      <c r="AC1139" s="5">
        <v>0</v>
      </c>
      <c r="AD1139" s="5">
        <v>0</v>
      </c>
      <c r="AE1139" s="5">
        <f t="shared" si="194"/>
        <v>0</v>
      </c>
      <c r="AF1139" s="5">
        <v>0</v>
      </c>
      <c r="AG1139" s="6">
        <v>43375</v>
      </c>
      <c r="AH1139" s="5">
        <v>0</v>
      </c>
      <c r="AI1139" s="5">
        <v>0</v>
      </c>
      <c r="AJ1139" s="5">
        <v>0</v>
      </c>
      <c r="AK1139" s="5">
        <f t="shared" si="195"/>
        <v>0</v>
      </c>
      <c r="AL1139" s="5">
        <v>0</v>
      </c>
      <c r="AM1139" s="5">
        <v>0</v>
      </c>
      <c r="AN1139" s="5">
        <f t="shared" si="196"/>
        <v>0</v>
      </c>
      <c r="AO1139" s="5">
        <v>0</v>
      </c>
      <c r="AP1139" s="5">
        <v>0</v>
      </c>
      <c r="AQ1139" s="5">
        <f t="shared" si="197"/>
        <v>0</v>
      </c>
      <c r="AR1139" s="5">
        <v>0</v>
      </c>
      <c r="AS1139" s="6">
        <v>43385</v>
      </c>
      <c r="AT1139" s="5">
        <v>0</v>
      </c>
      <c r="AU1139" s="5">
        <v>0</v>
      </c>
      <c r="AV1139" t="str">
        <f t="shared" si="190"/>
        <v>N</v>
      </c>
      <c r="AW1139" t="s">
        <v>60</v>
      </c>
      <c r="AX1139" t="s">
        <v>445</v>
      </c>
      <c r="AY1139" t="s">
        <v>445</v>
      </c>
      <c r="AZ1139" t="s">
        <v>445</v>
      </c>
      <c r="BA1139" t="str">
        <f t="shared" si="191"/>
        <v>N</v>
      </c>
    </row>
    <row r="1140" spans="1:53">
      <c r="A1140" t="s">
        <v>2996</v>
      </c>
      <c r="B1140" t="s">
        <v>54</v>
      </c>
      <c r="C1140" t="s">
        <v>89</v>
      </c>
      <c r="D1140">
        <v>2018</v>
      </c>
      <c r="F1140" t="s">
        <v>3001</v>
      </c>
      <c r="G1140" t="s">
        <v>3002</v>
      </c>
      <c r="H1140" t="s">
        <v>1813</v>
      </c>
      <c r="I1140" t="s">
        <v>3003</v>
      </c>
      <c r="J1140" t="s">
        <v>58</v>
      </c>
      <c r="K1140" t="s">
        <v>59</v>
      </c>
      <c r="L1140" s="5">
        <v>0</v>
      </c>
      <c r="M1140" s="5">
        <v>0</v>
      </c>
      <c r="N1140" s="5">
        <f t="shared" si="187"/>
        <v>0</v>
      </c>
      <c r="O1140" s="5">
        <v>0</v>
      </c>
      <c r="P1140" s="5">
        <v>0</v>
      </c>
      <c r="Q1140" s="5">
        <f t="shared" si="188"/>
        <v>0</v>
      </c>
      <c r="R1140" s="5">
        <v>0</v>
      </c>
      <c r="S1140" s="5">
        <v>0</v>
      </c>
      <c r="T1140" s="5">
        <f t="shared" si="189"/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f t="shared" si="192"/>
        <v>0</v>
      </c>
      <c r="Z1140" s="5">
        <v>0</v>
      </c>
      <c r="AA1140" s="5">
        <v>0</v>
      </c>
      <c r="AB1140" s="5">
        <f t="shared" si="193"/>
        <v>0</v>
      </c>
      <c r="AC1140" s="5">
        <v>0</v>
      </c>
      <c r="AD1140" s="5">
        <v>1</v>
      </c>
      <c r="AE1140" s="5">
        <f t="shared" si="194"/>
        <v>1</v>
      </c>
      <c r="AF1140" s="5">
        <v>0</v>
      </c>
      <c r="AG1140" s="6">
        <v>43200</v>
      </c>
      <c r="AH1140" s="5">
        <v>1</v>
      </c>
      <c r="AI1140" s="5">
        <v>0</v>
      </c>
      <c r="AJ1140" s="5">
        <v>0</v>
      </c>
      <c r="AK1140" s="5">
        <f t="shared" si="195"/>
        <v>0</v>
      </c>
      <c r="AL1140" s="5">
        <v>0</v>
      </c>
      <c r="AM1140" s="5">
        <v>0</v>
      </c>
      <c r="AN1140" s="5">
        <f t="shared" si="196"/>
        <v>0</v>
      </c>
      <c r="AO1140" s="5">
        <v>0</v>
      </c>
      <c r="AP1140" s="5">
        <v>0</v>
      </c>
      <c r="AQ1140" s="5">
        <f t="shared" si="197"/>
        <v>0</v>
      </c>
      <c r="AR1140" s="5">
        <v>0</v>
      </c>
      <c r="AS1140" s="6">
        <v>43424</v>
      </c>
      <c r="AT1140" s="5">
        <v>0</v>
      </c>
      <c r="AU1140" s="5">
        <v>0</v>
      </c>
      <c r="AV1140" t="str">
        <f t="shared" si="190"/>
        <v>N</v>
      </c>
      <c r="AW1140" t="s">
        <v>61</v>
      </c>
      <c r="AX1140" t="s">
        <v>445</v>
      </c>
      <c r="AY1140" t="s">
        <v>2655</v>
      </c>
      <c r="AZ1140" t="s">
        <v>2655</v>
      </c>
      <c r="BA1140" t="str">
        <f t="shared" si="191"/>
        <v>N</v>
      </c>
    </row>
    <row r="1141" spans="1:53">
      <c r="A1141" t="s">
        <v>2996</v>
      </c>
      <c r="B1141" t="s">
        <v>54</v>
      </c>
      <c r="C1141" t="s">
        <v>89</v>
      </c>
      <c r="D1141">
        <v>2018</v>
      </c>
      <c r="F1141" t="s">
        <v>3004</v>
      </c>
      <c r="G1141" t="s">
        <v>3005</v>
      </c>
      <c r="H1141" t="s">
        <v>3006</v>
      </c>
      <c r="I1141" t="s">
        <v>3007</v>
      </c>
      <c r="J1141" t="s">
        <v>255</v>
      </c>
      <c r="K1141" t="s">
        <v>59</v>
      </c>
      <c r="L1141" s="5">
        <v>0</v>
      </c>
      <c r="M1141" s="5">
        <v>0</v>
      </c>
      <c r="N1141" s="5">
        <f t="shared" si="187"/>
        <v>0</v>
      </c>
      <c r="O1141" s="5">
        <v>0</v>
      </c>
      <c r="P1141" s="5">
        <v>0</v>
      </c>
      <c r="Q1141" s="5">
        <f t="shared" si="188"/>
        <v>0</v>
      </c>
      <c r="R1141" s="5">
        <v>0</v>
      </c>
      <c r="S1141" s="5">
        <v>0</v>
      </c>
      <c r="T1141" s="5">
        <f t="shared" si="189"/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f t="shared" si="192"/>
        <v>0</v>
      </c>
      <c r="Z1141" s="5">
        <v>0</v>
      </c>
      <c r="AA1141" s="5">
        <v>0</v>
      </c>
      <c r="AB1141" s="5">
        <f t="shared" si="193"/>
        <v>0</v>
      </c>
      <c r="AC1141" s="5">
        <v>0</v>
      </c>
      <c r="AD1141" s="5">
        <v>3</v>
      </c>
      <c r="AE1141" s="5">
        <f t="shared" si="194"/>
        <v>3</v>
      </c>
      <c r="AF1141" s="5">
        <v>0</v>
      </c>
      <c r="AG1141" s="6">
        <v>43243</v>
      </c>
      <c r="AH1141" s="5">
        <v>3</v>
      </c>
      <c r="AI1141" s="5">
        <v>0</v>
      </c>
      <c r="AJ1141" s="5">
        <v>0</v>
      </c>
      <c r="AK1141" s="5">
        <f t="shared" si="195"/>
        <v>0</v>
      </c>
      <c r="AL1141" s="5">
        <v>0</v>
      </c>
      <c r="AM1141" s="5">
        <v>0</v>
      </c>
      <c r="AN1141" s="5">
        <f t="shared" si="196"/>
        <v>0</v>
      </c>
      <c r="AO1141" s="5">
        <v>0</v>
      </c>
      <c r="AP1141" s="5">
        <v>0</v>
      </c>
      <c r="AQ1141" s="5">
        <f t="shared" si="197"/>
        <v>0</v>
      </c>
      <c r="AR1141" s="5">
        <v>0</v>
      </c>
      <c r="AS1141" s="6">
        <v>43294</v>
      </c>
      <c r="AT1141" s="5">
        <v>0</v>
      </c>
      <c r="AU1141" s="5">
        <v>0</v>
      </c>
      <c r="AV1141" t="str">
        <f t="shared" si="190"/>
        <v>N</v>
      </c>
      <c r="AW1141" t="s">
        <v>60</v>
      </c>
      <c r="AX1141" t="s">
        <v>61</v>
      </c>
      <c r="AY1141" t="s">
        <v>2655</v>
      </c>
      <c r="AZ1141" t="s">
        <v>2655</v>
      </c>
      <c r="BA1141" t="str">
        <f t="shared" si="191"/>
        <v>N</v>
      </c>
    </row>
    <row r="1142" spans="1:53">
      <c r="A1142" t="s">
        <v>2996</v>
      </c>
      <c r="B1142" t="s">
        <v>54</v>
      </c>
      <c r="C1142" t="s">
        <v>89</v>
      </c>
      <c r="D1142">
        <v>2018</v>
      </c>
      <c r="F1142" t="s">
        <v>3008</v>
      </c>
      <c r="G1142" t="s">
        <v>3009</v>
      </c>
      <c r="H1142" t="s">
        <v>1813</v>
      </c>
      <c r="I1142" t="s">
        <v>3010</v>
      </c>
      <c r="J1142" t="s">
        <v>58</v>
      </c>
      <c r="K1142" t="s">
        <v>59</v>
      </c>
      <c r="L1142" s="5">
        <v>0</v>
      </c>
      <c r="M1142" s="5">
        <v>0</v>
      </c>
      <c r="N1142" s="5">
        <f t="shared" si="187"/>
        <v>0</v>
      </c>
      <c r="O1142" s="5">
        <v>0</v>
      </c>
      <c r="P1142" s="5">
        <v>0</v>
      </c>
      <c r="Q1142" s="5">
        <f t="shared" si="188"/>
        <v>0</v>
      </c>
      <c r="R1142" s="5">
        <v>0</v>
      </c>
      <c r="S1142" s="5">
        <v>0</v>
      </c>
      <c r="T1142" s="5">
        <f t="shared" si="189"/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f t="shared" si="192"/>
        <v>0</v>
      </c>
      <c r="Z1142" s="5">
        <v>0</v>
      </c>
      <c r="AA1142" s="5">
        <v>0</v>
      </c>
      <c r="AB1142" s="5">
        <f t="shared" si="193"/>
        <v>0</v>
      </c>
      <c r="AC1142" s="5">
        <v>0</v>
      </c>
      <c r="AD1142" s="5">
        <v>1</v>
      </c>
      <c r="AE1142" s="5">
        <f t="shared" si="194"/>
        <v>1</v>
      </c>
      <c r="AF1142" s="5">
        <v>0</v>
      </c>
      <c r="AG1142" s="6">
        <v>43105</v>
      </c>
      <c r="AH1142" s="5">
        <v>1</v>
      </c>
      <c r="AI1142" s="5">
        <v>0</v>
      </c>
      <c r="AJ1142" s="5">
        <v>0</v>
      </c>
      <c r="AK1142" s="5">
        <f t="shared" si="195"/>
        <v>0</v>
      </c>
      <c r="AL1142" s="5">
        <v>0</v>
      </c>
      <c r="AM1142" s="5">
        <v>0</v>
      </c>
      <c r="AN1142" s="5">
        <f t="shared" si="196"/>
        <v>0</v>
      </c>
      <c r="AO1142" s="5">
        <v>0</v>
      </c>
      <c r="AP1142" s="5">
        <v>0</v>
      </c>
      <c r="AQ1142" s="5">
        <f t="shared" si="197"/>
        <v>0</v>
      </c>
      <c r="AR1142" s="5">
        <v>0</v>
      </c>
      <c r="AS1142" s="6">
        <v>43110</v>
      </c>
      <c r="AT1142" s="5">
        <v>0</v>
      </c>
      <c r="AU1142" s="5">
        <v>0</v>
      </c>
      <c r="AV1142" t="str">
        <f t="shared" si="190"/>
        <v>N</v>
      </c>
      <c r="AW1142" t="s">
        <v>61</v>
      </c>
      <c r="AX1142" t="s">
        <v>445</v>
      </c>
      <c r="AY1142" t="s">
        <v>2655</v>
      </c>
      <c r="AZ1142" t="s">
        <v>2655</v>
      </c>
      <c r="BA1142" t="str">
        <f t="shared" si="191"/>
        <v>N</v>
      </c>
    </row>
    <row r="1143" spans="1:53">
      <c r="A1143" t="s">
        <v>54</v>
      </c>
      <c r="B1143" t="s">
        <v>54</v>
      </c>
      <c r="C1143" t="s">
        <v>55</v>
      </c>
      <c r="D1143">
        <v>2018</v>
      </c>
      <c r="F1143" t="s">
        <v>3011</v>
      </c>
      <c r="G1143" t="s">
        <v>3012</v>
      </c>
      <c r="H1143" t="s">
        <v>3013</v>
      </c>
      <c r="I1143" t="s">
        <v>3014</v>
      </c>
      <c r="J1143" t="s">
        <v>258</v>
      </c>
      <c r="K1143" t="s">
        <v>59</v>
      </c>
      <c r="L1143" s="5">
        <v>0</v>
      </c>
      <c r="M1143" s="5">
        <v>0</v>
      </c>
      <c r="N1143" s="5">
        <f t="shared" si="187"/>
        <v>0</v>
      </c>
      <c r="O1143" s="5">
        <v>0</v>
      </c>
      <c r="P1143" s="5">
        <v>0</v>
      </c>
      <c r="Q1143" s="5">
        <f t="shared" si="188"/>
        <v>0</v>
      </c>
      <c r="R1143" s="5">
        <v>0</v>
      </c>
      <c r="S1143" s="5">
        <v>0</v>
      </c>
      <c r="T1143" s="5">
        <f t="shared" si="189"/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f t="shared" si="192"/>
        <v>0</v>
      </c>
      <c r="Z1143" s="5">
        <v>0</v>
      </c>
      <c r="AA1143" s="5">
        <v>0</v>
      </c>
      <c r="AB1143" s="5">
        <f t="shared" si="193"/>
        <v>0</v>
      </c>
      <c r="AC1143" s="5">
        <v>0</v>
      </c>
      <c r="AD1143" s="5">
        <v>0</v>
      </c>
      <c r="AE1143" s="5">
        <f t="shared" si="194"/>
        <v>0</v>
      </c>
      <c r="AF1143" s="5">
        <v>0</v>
      </c>
      <c r="AG1143" s="6"/>
      <c r="AH1143" s="5">
        <v>0</v>
      </c>
      <c r="AI1143" s="5">
        <v>0</v>
      </c>
      <c r="AJ1143" s="5">
        <v>0</v>
      </c>
      <c r="AK1143" s="5">
        <f t="shared" si="195"/>
        <v>0</v>
      </c>
      <c r="AL1143" s="5">
        <v>0</v>
      </c>
      <c r="AM1143" s="5">
        <v>0</v>
      </c>
      <c r="AN1143" s="5">
        <f t="shared" si="196"/>
        <v>0</v>
      </c>
      <c r="AO1143" s="5">
        <v>0</v>
      </c>
      <c r="AP1143" s="5">
        <v>0</v>
      </c>
      <c r="AQ1143" s="5">
        <f t="shared" si="197"/>
        <v>0</v>
      </c>
      <c r="AR1143" s="5">
        <v>1</v>
      </c>
      <c r="AS1143" s="6">
        <v>43403</v>
      </c>
      <c r="AT1143" s="5">
        <v>1</v>
      </c>
      <c r="AU1143" s="5">
        <v>0</v>
      </c>
      <c r="AV1143" t="str">
        <f t="shared" si="190"/>
        <v>N</v>
      </c>
      <c r="AW1143" t="s">
        <v>60</v>
      </c>
      <c r="AX1143" t="s">
        <v>445</v>
      </c>
      <c r="AY1143" t="s">
        <v>62</v>
      </c>
      <c r="AZ1143" t="s">
        <v>62</v>
      </c>
      <c r="BA1143" t="str">
        <f t="shared" si="191"/>
        <v>N</v>
      </c>
    </row>
    <row r="1144" spans="1:53">
      <c r="A1144" t="s">
        <v>54</v>
      </c>
      <c r="B1144" t="s">
        <v>54</v>
      </c>
      <c r="C1144" t="s">
        <v>55</v>
      </c>
      <c r="D1144">
        <v>2018</v>
      </c>
      <c r="F1144" t="s">
        <v>3015</v>
      </c>
      <c r="G1144" t="s">
        <v>3016</v>
      </c>
      <c r="H1144" t="s">
        <v>3017</v>
      </c>
      <c r="I1144" t="s">
        <v>3018</v>
      </c>
      <c r="J1144" t="s">
        <v>255</v>
      </c>
      <c r="K1144" t="s">
        <v>59</v>
      </c>
      <c r="L1144" s="5">
        <v>0</v>
      </c>
      <c r="M1144" s="5">
        <v>0</v>
      </c>
      <c r="N1144" s="5">
        <f t="shared" si="187"/>
        <v>0</v>
      </c>
      <c r="O1144" s="5">
        <v>0</v>
      </c>
      <c r="P1144" s="5">
        <v>0</v>
      </c>
      <c r="Q1144" s="5">
        <f t="shared" si="188"/>
        <v>0</v>
      </c>
      <c r="R1144" s="5">
        <v>0</v>
      </c>
      <c r="S1144" s="5">
        <v>0</v>
      </c>
      <c r="T1144" s="5">
        <f t="shared" si="189"/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f t="shared" si="192"/>
        <v>0</v>
      </c>
      <c r="Z1144" s="5">
        <v>0</v>
      </c>
      <c r="AA1144" s="5">
        <v>0</v>
      </c>
      <c r="AB1144" s="5">
        <f t="shared" si="193"/>
        <v>0</v>
      </c>
      <c r="AC1144" s="5">
        <v>0</v>
      </c>
      <c r="AD1144" s="5">
        <v>0</v>
      </c>
      <c r="AE1144" s="5">
        <f t="shared" si="194"/>
        <v>0</v>
      </c>
      <c r="AF1144" s="5">
        <v>3</v>
      </c>
      <c r="AG1144" s="6">
        <v>43265</v>
      </c>
      <c r="AH1144" s="5">
        <v>3</v>
      </c>
      <c r="AI1144" s="5">
        <v>0</v>
      </c>
      <c r="AJ1144" s="5">
        <v>0</v>
      </c>
      <c r="AK1144" s="5">
        <f t="shared" si="195"/>
        <v>0</v>
      </c>
      <c r="AL1144" s="5">
        <v>0</v>
      </c>
      <c r="AM1144" s="5">
        <v>0</v>
      </c>
      <c r="AN1144" s="5">
        <f t="shared" si="196"/>
        <v>0</v>
      </c>
      <c r="AO1144" s="5">
        <v>0</v>
      </c>
      <c r="AP1144" s="5">
        <v>0</v>
      </c>
      <c r="AQ1144" s="5">
        <f t="shared" si="197"/>
        <v>0</v>
      </c>
      <c r="AR1144" s="5">
        <v>0</v>
      </c>
      <c r="AS1144" s="6"/>
      <c r="AT1144" s="5">
        <v>0</v>
      </c>
      <c r="AU1144" s="5">
        <v>0</v>
      </c>
      <c r="AV1144" t="str">
        <f t="shared" si="190"/>
        <v>N</v>
      </c>
      <c r="AW1144" t="s">
        <v>60</v>
      </c>
      <c r="AX1144" t="s">
        <v>445</v>
      </c>
      <c r="AY1144" t="s">
        <v>62</v>
      </c>
      <c r="AZ1144" t="s">
        <v>62</v>
      </c>
      <c r="BA1144" t="str">
        <f t="shared" si="191"/>
        <v>N</v>
      </c>
    </row>
    <row r="1145" spans="1:53">
      <c r="A1145" t="s">
        <v>53</v>
      </c>
      <c r="B1145" t="s">
        <v>54</v>
      </c>
      <c r="C1145" t="s">
        <v>89</v>
      </c>
      <c r="D1145">
        <v>2019</v>
      </c>
      <c r="F1145" t="s">
        <v>297</v>
      </c>
      <c r="G1145" t="s">
        <v>3019</v>
      </c>
      <c r="J1145" t="s">
        <v>58</v>
      </c>
      <c r="K1145" t="s">
        <v>59</v>
      </c>
      <c r="L1145" s="5">
        <v>0</v>
      </c>
      <c r="M1145" s="5">
        <v>0</v>
      </c>
      <c r="N1145" s="5">
        <f t="shared" si="187"/>
        <v>0</v>
      </c>
      <c r="O1145" s="5">
        <v>0</v>
      </c>
      <c r="P1145" s="5">
        <v>0</v>
      </c>
      <c r="Q1145" s="5">
        <f t="shared" si="188"/>
        <v>0</v>
      </c>
      <c r="R1145" s="5">
        <v>0</v>
      </c>
      <c r="S1145" s="5">
        <v>0</v>
      </c>
      <c r="T1145" s="5">
        <f t="shared" si="189"/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f t="shared" si="192"/>
        <v>0</v>
      </c>
      <c r="Z1145" s="5">
        <v>0</v>
      </c>
      <c r="AA1145" s="5">
        <v>0</v>
      </c>
      <c r="AB1145" s="5">
        <f t="shared" si="193"/>
        <v>0</v>
      </c>
      <c r="AC1145" s="5">
        <v>0</v>
      </c>
      <c r="AD1145" s="5">
        <v>0</v>
      </c>
      <c r="AE1145" s="5">
        <f t="shared" si="194"/>
        <v>0</v>
      </c>
      <c r="AF1145" s="5">
        <v>1</v>
      </c>
      <c r="AG1145" s="6">
        <v>43726</v>
      </c>
      <c r="AH1145" s="5">
        <v>1</v>
      </c>
      <c r="AI1145" s="5">
        <v>0</v>
      </c>
      <c r="AJ1145" s="5">
        <v>0</v>
      </c>
      <c r="AK1145" s="5">
        <f t="shared" si="195"/>
        <v>0</v>
      </c>
      <c r="AL1145" s="5">
        <v>0</v>
      </c>
      <c r="AM1145" s="5">
        <v>0</v>
      </c>
      <c r="AN1145" s="5">
        <f t="shared" si="196"/>
        <v>0</v>
      </c>
      <c r="AO1145" s="5">
        <v>0</v>
      </c>
      <c r="AP1145" s="5">
        <v>0</v>
      </c>
      <c r="AQ1145" s="5">
        <f t="shared" si="197"/>
        <v>0</v>
      </c>
      <c r="AR1145" s="5">
        <v>0</v>
      </c>
      <c r="AS1145" s="6"/>
      <c r="AT1145" s="5">
        <v>0</v>
      </c>
      <c r="AU1145" s="5">
        <v>0</v>
      </c>
      <c r="AV1145" t="str">
        <f t="shared" si="190"/>
        <v>N</v>
      </c>
      <c r="AW1145" t="s">
        <v>60</v>
      </c>
      <c r="AX1145" t="s">
        <v>61</v>
      </c>
      <c r="AY1145" t="s">
        <v>62</v>
      </c>
      <c r="AZ1145" t="s">
        <v>62</v>
      </c>
      <c r="BA1145" t="str">
        <f t="shared" si="191"/>
        <v>N</v>
      </c>
    </row>
    <row r="1146" spans="1:53">
      <c r="A1146" t="s">
        <v>53</v>
      </c>
      <c r="B1146" t="s">
        <v>54</v>
      </c>
      <c r="C1146" t="s">
        <v>55</v>
      </c>
      <c r="D1146">
        <v>2019</v>
      </c>
      <c r="F1146" t="s">
        <v>3020</v>
      </c>
      <c r="G1146" t="s">
        <v>3021</v>
      </c>
      <c r="J1146" t="s">
        <v>58</v>
      </c>
      <c r="K1146" t="s">
        <v>59</v>
      </c>
      <c r="L1146" s="5">
        <v>0</v>
      </c>
      <c r="M1146" s="5">
        <v>0</v>
      </c>
      <c r="N1146" s="5">
        <f t="shared" si="187"/>
        <v>0</v>
      </c>
      <c r="O1146" s="5">
        <v>0</v>
      </c>
      <c r="P1146" s="5">
        <v>0</v>
      </c>
      <c r="Q1146" s="5">
        <f t="shared" si="188"/>
        <v>0</v>
      </c>
      <c r="R1146" s="5">
        <v>0</v>
      </c>
      <c r="S1146" s="5">
        <v>0</v>
      </c>
      <c r="T1146" s="5">
        <f t="shared" si="189"/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f t="shared" si="192"/>
        <v>0</v>
      </c>
      <c r="Z1146" s="5">
        <v>0</v>
      </c>
      <c r="AA1146" s="5">
        <v>0</v>
      </c>
      <c r="AB1146" s="5">
        <f t="shared" si="193"/>
        <v>0</v>
      </c>
      <c r="AC1146" s="5">
        <v>0</v>
      </c>
      <c r="AD1146" s="5">
        <v>0</v>
      </c>
      <c r="AE1146" s="5">
        <f t="shared" si="194"/>
        <v>0</v>
      </c>
      <c r="AF1146" s="5">
        <v>1</v>
      </c>
      <c r="AG1146" s="6">
        <v>43721</v>
      </c>
      <c r="AH1146" s="5">
        <v>1</v>
      </c>
      <c r="AI1146" s="5">
        <v>0</v>
      </c>
      <c r="AJ1146" s="5">
        <v>0</v>
      </c>
      <c r="AK1146" s="5">
        <f t="shared" si="195"/>
        <v>0</v>
      </c>
      <c r="AL1146" s="5">
        <v>0</v>
      </c>
      <c r="AM1146" s="5">
        <v>0</v>
      </c>
      <c r="AN1146" s="5">
        <f t="shared" si="196"/>
        <v>0</v>
      </c>
      <c r="AO1146" s="5">
        <v>0</v>
      </c>
      <c r="AP1146" s="5">
        <v>0</v>
      </c>
      <c r="AQ1146" s="5">
        <f t="shared" si="197"/>
        <v>0</v>
      </c>
      <c r="AR1146" s="5">
        <v>0</v>
      </c>
      <c r="AS1146" s="6"/>
      <c r="AT1146" s="5">
        <v>0</v>
      </c>
      <c r="AU1146" s="5">
        <v>0</v>
      </c>
      <c r="AV1146" t="str">
        <f t="shared" si="190"/>
        <v>N</v>
      </c>
      <c r="AW1146" t="s">
        <v>60</v>
      </c>
      <c r="AX1146" t="s">
        <v>61</v>
      </c>
      <c r="AY1146" t="s">
        <v>62</v>
      </c>
      <c r="AZ1146" t="s">
        <v>62</v>
      </c>
      <c r="BA1146" t="str">
        <f t="shared" si="191"/>
        <v>N</v>
      </c>
    </row>
    <row r="1147" spans="1:53">
      <c r="A1147" t="s">
        <v>53</v>
      </c>
      <c r="B1147" t="s">
        <v>54</v>
      </c>
      <c r="C1147" t="s">
        <v>55</v>
      </c>
      <c r="D1147">
        <v>2019</v>
      </c>
      <c r="F1147" t="s">
        <v>3022</v>
      </c>
      <c r="G1147" t="s">
        <v>3023</v>
      </c>
      <c r="J1147" t="s">
        <v>58</v>
      </c>
      <c r="K1147" t="s">
        <v>59</v>
      </c>
      <c r="L1147" s="5">
        <v>0</v>
      </c>
      <c r="M1147" s="5">
        <v>0</v>
      </c>
      <c r="N1147" s="5">
        <f t="shared" si="187"/>
        <v>0</v>
      </c>
      <c r="O1147" s="5">
        <v>0</v>
      </c>
      <c r="P1147" s="5">
        <v>0</v>
      </c>
      <c r="Q1147" s="5">
        <f t="shared" si="188"/>
        <v>0</v>
      </c>
      <c r="R1147" s="5">
        <v>0</v>
      </c>
      <c r="S1147" s="5">
        <v>0</v>
      </c>
      <c r="T1147" s="5">
        <f t="shared" si="189"/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f t="shared" si="192"/>
        <v>0</v>
      </c>
      <c r="Z1147" s="5">
        <v>0</v>
      </c>
      <c r="AA1147" s="5">
        <v>0</v>
      </c>
      <c r="AB1147" s="5">
        <f t="shared" si="193"/>
        <v>0</v>
      </c>
      <c r="AC1147" s="5">
        <v>0</v>
      </c>
      <c r="AD1147" s="5">
        <v>0</v>
      </c>
      <c r="AE1147" s="5">
        <f t="shared" si="194"/>
        <v>0</v>
      </c>
      <c r="AF1147" s="5">
        <v>1</v>
      </c>
      <c r="AG1147" s="6">
        <v>43686</v>
      </c>
      <c r="AH1147" s="5">
        <v>1</v>
      </c>
      <c r="AI1147" s="5">
        <v>0</v>
      </c>
      <c r="AJ1147" s="5">
        <v>0</v>
      </c>
      <c r="AK1147" s="5">
        <f t="shared" si="195"/>
        <v>0</v>
      </c>
      <c r="AL1147" s="5">
        <v>0</v>
      </c>
      <c r="AM1147" s="5">
        <v>0</v>
      </c>
      <c r="AN1147" s="5">
        <f t="shared" si="196"/>
        <v>0</v>
      </c>
      <c r="AO1147" s="5">
        <v>0</v>
      </c>
      <c r="AP1147" s="5">
        <v>0</v>
      </c>
      <c r="AQ1147" s="5">
        <f t="shared" si="197"/>
        <v>0</v>
      </c>
      <c r="AR1147" s="5">
        <v>0</v>
      </c>
      <c r="AS1147" s="6"/>
      <c r="AT1147" s="5">
        <v>0</v>
      </c>
      <c r="AU1147" s="5">
        <v>0</v>
      </c>
      <c r="AV1147" t="str">
        <f t="shared" si="190"/>
        <v>N</v>
      </c>
      <c r="AW1147" t="s">
        <v>60</v>
      </c>
      <c r="AX1147" t="s">
        <v>61</v>
      </c>
      <c r="AY1147" t="s">
        <v>62</v>
      </c>
      <c r="AZ1147" t="s">
        <v>62</v>
      </c>
      <c r="BA1147" t="str">
        <f t="shared" si="191"/>
        <v>N</v>
      </c>
    </row>
    <row r="1148" spans="1:53">
      <c r="A1148" t="s">
        <v>53</v>
      </c>
      <c r="B1148" t="s">
        <v>54</v>
      </c>
      <c r="C1148" t="s">
        <v>55</v>
      </c>
      <c r="D1148">
        <v>2019</v>
      </c>
      <c r="F1148" t="s">
        <v>3024</v>
      </c>
      <c r="G1148" t="s">
        <v>3025</v>
      </c>
      <c r="J1148" t="s">
        <v>58</v>
      </c>
      <c r="K1148" t="s">
        <v>59</v>
      </c>
      <c r="L1148" s="5">
        <v>0</v>
      </c>
      <c r="M1148" s="5">
        <v>0</v>
      </c>
      <c r="N1148" s="5">
        <f t="shared" si="187"/>
        <v>0</v>
      </c>
      <c r="O1148" s="5">
        <v>0</v>
      </c>
      <c r="P1148" s="5">
        <v>0</v>
      </c>
      <c r="Q1148" s="5">
        <f t="shared" si="188"/>
        <v>0</v>
      </c>
      <c r="R1148" s="5">
        <v>0</v>
      </c>
      <c r="S1148" s="5">
        <v>0</v>
      </c>
      <c r="T1148" s="5">
        <f t="shared" si="189"/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f t="shared" si="192"/>
        <v>0</v>
      </c>
      <c r="Z1148" s="5">
        <v>0</v>
      </c>
      <c r="AA1148" s="5">
        <v>0</v>
      </c>
      <c r="AB1148" s="5">
        <f t="shared" si="193"/>
        <v>0</v>
      </c>
      <c r="AC1148" s="5">
        <v>0</v>
      </c>
      <c r="AD1148" s="5">
        <v>0</v>
      </c>
      <c r="AE1148" s="5">
        <f t="shared" si="194"/>
        <v>0</v>
      </c>
      <c r="AF1148" s="5">
        <v>1</v>
      </c>
      <c r="AG1148" s="6">
        <v>43691</v>
      </c>
      <c r="AH1148" s="5">
        <v>1</v>
      </c>
      <c r="AI1148" s="5">
        <v>0</v>
      </c>
      <c r="AJ1148" s="5">
        <v>0</v>
      </c>
      <c r="AK1148" s="5">
        <f t="shared" si="195"/>
        <v>0</v>
      </c>
      <c r="AL1148" s="5">
        <v>0</v>
      </c>
      <c r="AM1148" s="5">
        <v>0</v>
      </c>
      <c r="AN1148" s="5">
        <f t="shared" si="196"/>
        <v>0</v>
      </c>
      <c r="AO1148" s="5">
        <v>0</v>
      </c>
      <c r="AP1148" s="5">
        <v>0</v>
      </c>
      <c r="AQ1148" s="5">
        <f t="shared" si="197"/>
        <v>0</v>
      </c>
      <c r="AR1148" s="5">
        <v>0</v>
      </c>
      <c r="AS1148" s="6"/>
      <c r="AT1148" s="5">
        <v>0</v>
      </c>
      <c r="AU1148" s="5">
        <v>0</v>
      </c>
      <c r="AV1148" t="str">
        <f t="shared" si="190"/>
        <v>N</v>
      </c>
      <c r="AW1148" t="s">
        <v>60</v>
      </c>
      <c r="AX1148" t="s">
        <v>61</v>
      </c>
      <c r="AY1148" t="s">
        <v>62</v>
      </c>
      <c r="AZ1148" t="s">
        <v>62</v>
      </c>
      <c r="BA1148" t="str">
        <f t="shared" si="191"/>
        <v>N</v>
      </c>
    </row>
    <row r="1149" spans="1:53">
      <c r="A1149" t="s">
        <v>53</v>
      </c>
      <c r="B1149" t="s">
        <v>54</v>
      </c>
      <c r="C1149" t="s">
        <v>55</v>
      </c>
      <c r="D1149">
        <v>2019</v>
      </c>
      <c r="F1149" t="s">
        <v>2335</v>
      </c>
      <c r="G1149" t="s">
        <v>3026</v>
      </c>
      <c r="J1149" t="s">
        <v>58</v>
      </c>
      <c r="K1149" t="s">
        <v>59</v>
      </c>
      <c r="L1149" s="5">
        <v>0</v>
      </c>
      <c r="M1149" s="5">
        <v>0</v>
      </c>
      <c r="N1149" s="5">
        <f t="shared" si="187"/>
        <v>0</v>
      </c>
      <c r="O1149" s="5">
        <v>0</v>
      </c>
      <c r="P1149" s="5">
        <v>0</v>
      </c>
      <c r="Q1149" s="5">
        <f t="shared" si="188"/>
        <v>0</v>
      </c>
      <c r="R1149" s="5">
        <v>0</v>
      </c>
      <c r="S1149" s="5">
        <v>0</v>
      </c>
      <c r="T1149" s="5">
        <f t="shared" si="189"/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f t="shared" si="192"/>
        <v>0</v>
      </c>
      <c r="Z1149" s="5">
        <v>0</v>
      </c>
      <c r="AA1149" s="5">
        <v>0</v>
      </c>
      <c r="AB1149" s="5">
        <f t="shared" si="193"/>
        <v>0</v>
      </c>
      <c r="AC1149" s="5">
        <v>0</v>
      </c>
      <c r="AD1149" s="5">
        <v>0</v>
      </c>
      <c r="AE1149" s="5">
        <f t="shared" si="194"/>
        <v>0</v>
      </c>
      <c r="AF1149" s="5">
        <v>1</v>
      </c>
      <c r="AG1149" s="6">
        <v>43671</v>
      </c>
      <c r="AH1149" s="5">
        <v>1</v>
      </c>
      <c r="AI1149" s="5">
        <v>0</v>
      </c>
      <c r="AJ1149" s="5">
        <v>0</v>
      </c>
      <c r="AK1149" s="5">
        <f t="shared" si="195"/>
        <v>0</v>
      </c>
      <c r="AL1149" s="5">
        <v>0</v>
      </c>
      <c r="AM1149" s="5">
        <v>0</v>
      </c>
      <c r="AN1149" s="5">
        <f t="shared" si="196"/>
        <v>0</v>
      </c>
      <c r="AO1149" s="5">
        <v>0</v>
      </c>
      <c r="AP1149" s="5">
        <v>0</v>
      </c>
      <c r="AQ1149" s="5">
        <f t="shared" si="197"/>
        <v>0</v>
      </c>
      <c r="AR1149" s="5">
        <v>0</v>
      </c>
      <c r="AS1149" s="6"/>
      <c r="AT1149" s="5">
        <v>0</v>
      </c>
      <c r="AU1149" s="5">
        <v>0</v>
      </c>
      <c r="AV1149" t="str">
        <f t="shared" si="190"/>
        <v>N</v>
      </c>
      <c r="AW1149" t="s">
        <v>60</v>
      </c>
      <c r="AX1149" t="s">
        <v>61</v>
      </c>
      <c r="AY1149" t="s">
        <v>62</v>
      </c>
      <c r="AZ1149" t="s">
        <v>62</v>
      </c>
      <c r="BA1149" t="str">
        <f t="shared" si="191"/>
        <v>N</v>
      </c>
    </row>
    <row r="1150" spans="1:53">
      <c r="A1150" t="s">
        <v>53</v>
      </c>
      <c r="B1150" t="s">
        <v>54</v>
      </c>
      <c r="C1150" t="s">
        <v>55</v>
      </c>
      <c r="D1150">
        <v>2019</v>
      </c>
      <c r="F1150" t="s">
        <v>3027</v>
      </c>
      <c r="G1150" t="s">
        <v>3028</v>
      </c>
      <c r="J1150" t="s">
        <v>58</v>
      </c>
      <c r="K1150" t="s">
        <v>59</v>
      </c>
      <c r="L1150" s="5">
        <v>0</v>
      </c>
      <c r="M1150" s="5">
        <v>0</v>
      </c>
      <c r="N1150" s="5">
        <f t="shared" si="187"/>
        <v>0</v>
      </c>
      <c r="O1150" s="5">
        <v>0</v>
      </c>
      <c r="P1150" s="5">
        <v>0</v>
      </c>
      <c r="Q1150" s="5">
        <f t="shared" si="188"/>
        <v>0</v>
      </c>
      <c r="R1150" s="5">
        <v>0</v>
      </c>
      <c r="S1150" s="5">
        <v>0</v>
      </c>
      <c r="T1150" s="5">
        <f t="shared" si="189"/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f t="shared" si="192"/>
        <v>0</v>
      </c>
      <c r="Z1150" s="5">
        <v>0</v>
      </c>
      <c r="AA1150" s="5">
        <v>0</v>
      </c>
      <c r="AB1150" s="5">
        <f t="shared" si="193"/>
        <v>0</v>
      </c>
      <c r="AC1150" s="5">
        <v>0</v>
      </c>
      <c r="AD1150" s="5">
        <v>0</v>
      </c>
      <c r="AE1150" s="5">
        <f t="shared" si="194"/>
        <v>0</v>
      </c>
      <c r="AF1150" s="5">
        <v>1</v>
      </c>
      <c r="AG1150" s="6">
        <v>43756</v>
      </c>
      <c r="AH1150" s="5">
        <v>1</v>
      </c>
      <c r="AI1150" s="5">
        <v>0</v>
      </c>
      <c r="AJ1150" s="5">
        <v>0</v>
      </c>
      <c r="AK1150" s="5">
        <f t="shared" si="195"/>
        <v>0</v>
      </c>
      <c r="AL1150" s="5">
        <v>0</v>
      </c>
      <c r="AM1150" s="5">
        <v>0</v>
      </c>
      <c r="AN1150" s="5">
        <f t="shared" si="196"/>
        <v>0</v>
      </c>
      <c r="AO1150" s="5">
        <v>0</v>
      </c>
      <c r="AP1150" s="5">
        <v>0</v>
      </c>
      <c r="AQ1150" s="5">
        <f t="shared" si="197"/>
        <v>0</v>
      </c>
      <c r="AR1150" s="5">
        <v>0</v>
      </c>
      <c r="AS1150" s="6"/>
      <c r="AT1150" s="5">
        <v>0</v>
      </c>
      <c r="AU1150" s="5">
        <v>0</v>
      </c>
      <c r="AV1150" t="str">
        <f t="shared" si="190"/>
        <v>N</v>
      </c>
      <c r="AW1150" t="s">
        <v>60</v>
      </c>
      <c r="AX1150" t="s">
        <v>61</v>
      </c>
      <c r="AY1150" t="s">
        <v>62</v>
      </c>
      <c r="AZ1150" t="s">
        <v>62</v>
      </c>
      <c r="BA1150" t="str">
        <f t="shared" si="191"/>
        <v>N</v>
      </c>
    </row>
    <row r="1151" spans="1:53">
      <c r="A1151" t="s">
        <v>53</v>
      </c>
      <c r="B1151" t="s">
        <v>54</v>
      </c>
      <c r="C1151" t="s">
        <v>55</v>
      </c>
      <c r="D1151">
        <v>2019</v>
      </c>
      <c r="F1151" t="s">
        <v>3029</v>
      </c>
      <c r="G1151" t="s">
        <v>3030</v>
      </c>
      <c r="J1151" t="s">
        <v>58</v>
      </c>
      <c r="K1151" t="s">
        <v>59</v>
      </c>
      <c r="L1151" s="5">
        <v>0</v>
      </c>
      <c r="M1151" s="5">
        <v>0</v>
      </c>
      <c r="N1151" s="5">
        <f t="shared" si="187"/>
        <v>0</v>
      </c>
      <c r="O1151" s="5">
        <v>0</v>
      </c>
      <c r="P1151" s="5">
        <v>0</v>
      </c>
      <c r="Q1151" s="5">
        <f t="shared" si="188"/>
        <v>0</v>
      </c>
      <c r="R1151" s="5">
        <v>0</v>
      </c>
      <c r="S1151" s="5">
        <v>0</v>
      </c>
      <c r="T1151" s="5">
        <f t="shared" si="189"/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f t="shared" si="192"/>
        <v>0</v>
      </c>
      <c r="Z1151" s="5">
        <v>0</v>
      </c>
      <c r="AA1151" s="5">
        <v>0</v>
      </c>
      <c r="AB1151" s="5">
        <f t="shared" si="193"/>
        <v>0</v>
      </c>
      <c r="AC1151" s="5">
        <v>0</v>
      </c>
      <c r="AD1151" s="5">
        <v>0</v>
      </c>
      <c r="AE1151" s="5">
        <f t="shared" si="194"/>
        <v>0</v>
      </c>
      <c r="AF1151" s="5">
        <v>1</v>
      </c>
      <c r="AG1151" s="6">
        <v>43670</v>
      </c>
      <c r="AH1151" s="5">
        <v>1</v>
      </c>
      <c r="AI1151" s="5">
        <v>0</v>
      </c>
      <c r="AJ1151" s="5">
        <v>0</v>
      </c>
      <c r="AK1151" s="5">
        <f t="shared" si="195"/>
        <v>0</v>
      </c>
      <c r="AL1151" s="5">
        <v>0</v>
      </c>
      <c r="AM1151" s="5">
        <v>0</v>
      </c>
      <c r="AN1151" s="5">
        <f t="shared" si="196"/>
        <v>0</v>
      </c>
      <c r="AO1151" s="5">
        <v>0</v>
      </c>
      <c r="AP1151" s="5">
        <v>0</v>
      </c>
      <c r="AQ1151" s="5">
        <f t="shared" si="197"/>
        <v>0</v>
      </c>
      <c r="AR1151" s="5">
        <v>0</v>
      </c>
      <c r="AS1151" s="6"/>
      <c r="AT1151" s="5">
        <v>0</v>
      </c>
      <c r="AU1151" s="5">
        <v>0</v>
      </c>
      <c r="AV1151" t="str">
        <f t="shared" si="190"/>
        <v>N</v>
      </c>
      <c r="AW1151" t="s">
        <v>60</v>
      </c>
      <c r="AX1151" t="s">
        <v>61</v>
      </c>
      <c r="AY1151" t="s">
        <v>62</v>
      </c>
      <c r="AZ1151" t="s">
        <v>62</v>
      </c>
      <c r="BA1151" t="str">
        <f t="shared" si="191"/>
        <v>N</v>
      </c>
    </row>
    <row r="1152" spans="1:53">
      <c r="A1152" t="s">
        <v>53</v>
      </c>
      <c r="B1152" t="s">
        <v>54</v>
      </c>
      <c r="C1152" t="s">
        <v>55</v>
      </c>
      <c r="D1152">
        <v>2019</v>
      </c>
      <c r="F1152" t="s">
        <v>144</v>
      </c>
      <c r="G1152" t="s">
        <v>3031</v>
      </c>
      <c r="J1152" t="s">
        <v>58</v>
      </c>
      <c r="K1152" t="s">
        <v>59</v>
      </c>
      <c r="L1152" s="5">
        <v>0</v>
      </c>
      <c r="M1152" s="5">
        <v>0</v>
      </c>
      <c r="N1152" s="5">
        <f t="shared" si="187"/>
        <v>0</v>
      </c>
      <c r="O1152" s="5">
        <v>0</v>
      </c>
      <c r="P1152" s="5">
        <v>0</v>
      </c>
      <c r="Q1152" s="5">
        <f t="shared" si="188"/>
        <v>0</v>
      </c>
      <c r="R1152" s="5">
        <v>0</v>
      </c>
      <c r="S1152" s="5">
        <v>0</v>
      </c>
      <c r="T1152" s="5">
        <f t="shared" si="189"/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f t="shared" si="192"/>
        <v>0</v>
      </c>
      <c r="Z1152" s="5">
        <v>0</v>
      </c>
      <c r="AA1152" s="5">
        <v>0</v>
      </c>
      <c r="AB1152" s="5">
        <f t="shared" si="193"/>
        <v>0</v>
      </c>
      <c r="AC1152" s="5">
        <v>0</v>
      </c>
      <c r="AD1152" s="5">
        <v>0</v>
      </c>
      <c r="AE1152" s="5">
        <f t="shared" si="194"/>
        <v>0</v>
      </c>
      <c r="AF1152" s="5">
        <v>1</v>
      </c>
      <c r="AG1152" s="6">
        <v>43546</v>
      </c>
      <c r="AH1152" s="5">
        <v>1</v>
      </c>
      <c r="AI1152" s="5">
        <v>0</v>
      </c>
      <c r="AJ1152" s="5">
        <v>0</v>
      </c>
      <c r="AK1152" s="5">
        <f t="shared" si="195"/>
        <v>0</v>
      </c>
      <c r="AL1152" s="5">
        <v>0</v>
      </c>
      <c r="AM1152" s="5">
        <v>0</v>
      </c>
      <c r="AN1152" s="5">
        <f t="shared" si="196"/>
        <v>0</v>
      </c>
      <c r="AO1152" s="5">
        <v>0</v>
      </c>
      <c r="AP1152" s="5">
        <v>0</v>
      </c>
      <c r="AQ1152" s="5">
        <f t="shared" si="197"/>
        <v>0</v>
      </c>
      <c r="AR1152" s="5">
        <v>0</v>
      </c>
      <c r="AS1152" s="6"/>
      <c r="AT1152" s="5">
        <v>0</v>
      </c>
      <c r="AU1152" s="5">
        <v>0</v>
      </c>
      <c r="AV1152" t="str">
        <f t="shared" si="190"/>
        <v>N</v>
      </c>
      <c r="AW1152" t="s">
        <v>60</v>
      </c>
      <c r="AX1152" t="s">
        <v>61</v>
      </c>
      <c r="AY1152" t="s">
        <v>62</v>
      </c>
      <c r="AZ1152" t="s">
        <v>62</v>
      </c>
      <c r="BA1152" t="str">
        <f t="shared" si="191"/>
        <v>N</v>
      </c>
    </row>
    <row r="1153" spans="1:53">
      <c r="A1153" t="s">
        <v>53</v>
      </c>
      <c r="B1153" t="s">
        <v>54</v>
      </c>
      <c r="C1153" t="s">
        <v>55</v>
      </c>
      <c r="D1153">
        <v>2019</v>
      </c>
      <c r="F1153" t="s">
        <v>2346</v>
      </c>
      <c r="G1153" t="s">
        <v>3032</v>
      </c>
      <c r="J1153" t="s">
        <v>58</v>
      </c>
      <c r="K1153" t="s">
        <v>59</v>
      </c>
      <c r="L1153" s="5">
        <v>0</v>
      </c>
      <c r="M1153" s="5">
        <v>0</v>
      </c>
      <c r="N1153" s="5">
        <f t="shared" si="187"/>
        <v>0</v>
      </c>
      <c r="O1153" s="5">
        <v>0</v>
      </c>
      <c r="P1153" s="5">
        <v>0</v>
      </c>
      <c r="Q1153" s="5">
        <f t="shared" si="188"/>
        <v>0</v>
      </c>
      <c r="R1153" s="5">
        <v>0</v>
      </c>
      <c r="S1153" s="5">
        <v>0</v>
      </c>
      <c r="T1153" s="5">
        <f t="shared" si="189"/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f t="shared" si="192"/>
        <v>0</v>
      </c>
      <c r="Z1153" s="5">
        <v>0</v>
      </c>
      <c r="AA1153" s="5">
        <v>0</v>
      </c>
      <c r="AB1153" s="5">
        <f t="shared" si="193"/>
        <v>0</v>
      </c>
      <c r="AC1153" s="5">
        <v>0</v>
      </c>
      <c r="AD1153" s="5">
        <v>0</v>
      </c>
      <c r="AE1153" s="5">
        <f t="shared" si="194"/>
        <v>0</v>
      </c>
      <c r="AF1153" s="5">
        <v>1</v>
      </c>
      <c r="AG1153" s="6">
        <v>43571</v>
      </c>
      <c r="AH1153" s="5">
        <v>1</v>
      </c>
      <c r="AI1153" s="5">
        <v>0</v>
      </c>
      <c r="AJ1153" s="5">
        <v>0</v>
      </c>
      <c r="AK1153" s="5">
        <f t="shared" si="195"/>
        <v>0</v>
      </c>
      <c r="AL1153" s="5">
        <v>0</v>
      </c>
      <c r="AM1153" s="5">
        <v>0</v>
      </c>
      <c r="AN1153" s="5">
        <f t="shared" si="196"/>
        <v>0</v>
      </c>
      <c r="AO1153" s="5">
        <v>0</v>
      </c>
      <c r="AP1153" s="5">
        <v>0</v>
      </c>
      <c r="AQ1153" s="5">
        <f t="shared" si="197"/>
        <v>0</v>
      </c>
      <c r="AR1153" s="5">
        <v>0</v>
      </c>
      <c r="AS1153" s="6"/>
      <c r="AT1153" s="5">
        <v>0</v>
      </c>
      <c r="AU1153" s="5">
        <v>0</v>
      </c>
      <c r="AV1153" t="str">
        <f t="shared" si="190"/>
        <v>N</v>
      </c>
      <c r="AW1153" t="s">
        <v>60</v>
      </c>
      <c r="AX1153" t="s">
        <v>61</v>
      </c>
      <c r="AY1153" t="s">
        <v>62</v>
      </c>
      <c r="AZ1153" t="s">
        <v>62</v>
      </c>
      <c r="BA1153" t="str">
        <f t="shared" si="191"/>
        <v>N</v>
      </c>
    </row>
    <row r="1154" spans="1:53">
      <c r="A1154" t="s">
        <v>53</v>
      </c>
      <c r="B1154" t="s">
        <v>54</v>
      </c>
      <c r="C1154" t="s">
        <v>55</v>
      </c>
      <c r="D1154">
        <v>2019</v>
      </c>
      <c r="F1154" t="s">
        <v>3033</v>
      </c>
      <c r="G1154" t="s">
        <v>3034</v>
      </c>
      <c r="J1154" t="s">
        <v>58</v>
      </c>
      <c r="K1154" t="s">
        <v>59</v>
      </c>
      <c r="L1154" s="5">
        <v>0</v>
      </c>
      <c r="M1154" s="5">
        <v>0</v>
      </c>
      <c r="N1154" s="5">
        <f t="shared" ref="N1154:N1217" si="198">L1154+M1154</f>
        <v>0</v>
      </c>
      <c r="O1154" s="5">
        <v>0</v>
      </c>
      <c r="P1154" s="5">
        <v>0</v>
      </c>
      <c r="Q1154" s="5">
        <f t="shared" ref="Q1154:Q1217" si="199">O1154+P1154</f>
        <v>0</v>
      </c>
      <c r="R1154" s="5">
        <v>0</v>
      </c>
      <c r="S1154" s="5">
        <v>0</v>
      </c>
      <c r="T1154" s="5">
        <f t="shared" ref="T1154:T1217" si="200">R1154+S1154</f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f t="shared" si="192"/>
        <v>0</v>
      </c>
      <c r="Z1154" s="5">
        <v>0</v>
      </c>
      <c r="AA1154" s="5">
        <v>0</v>
      </c>
      <c r="AB1154" s="5">
        <f t="shared" si="193"/>
        <v>0</v>
      </c>
      <c r="AC1154" s="5">
        <v>0</v>
      </c>
      <c r="AD1154" s="5">
        <v>0</v>
      </c>
      <c r="AE1154" s="5">
        <f t="shared" si="194"/>
        <v>0</v>
      </c>
      <c r="AF1154" s="5">
        <v>1</v>
      </c>
      <c r="AG1154" s="6">
        <v>43812</v>
      </c>
      <c r="AH1154" s="5">
        <v>1</v>
      </c>
      <c r="AI1154" s="5">
        <v>0</v>
      </c>
      <c r="AJ1154" s="5">
        <v>0</v>
      </c>
      <c r="AK1154" s="5">
        <f t="shared" si="195"/>
        <v>0</v>
      </c>
      <c r="AL1154" s="5">
        <v>0</v>
      </c>
      <c r="AM1154" s="5">
        <v>0</v>
      </c>
      <c r="AN1154" s="5">
        <f t="shared" si="196"/>
        <v>0</v>
      </c>
      <c r="AO1154" s="5">
        <v>0</v>
      </c>
      <c r="AP1154" s="5">
        <v>0</v>
      </c>
      <c r="AQ1154" s="5">
        <f t="shared" si="197"/>
        <v>0</v>
      </c>
      <c r="AR1154" s="5">
        <v>0</v>
      </c>
      <c r="AS1154" s="6"/>
      <c r="AT1154" s="5">
        <v>0</v>
      </c>
      <c r="AU1154" s="5">
        <v>0</v>
      </c>
      <c r="AV1154" t="str">
        <f t="shared" ref="AV1154:AV1217" si="201">IF(AU1154 &gt; 0, "Y", "N")</f>
        <v>N</v>
      </c>
      <c r="AW1154" t="s">
        <v>60</v>
      </c>
      <c r="AX1154" t="s">
        <v>61</v>
      </c>
      <c r="AY1154" t="s">
        <v>62</v>
      </c>
      <c r="AZ1154" t="s">
        <v>62</v>
      </c>
      <c r="BA1154" t="str">
        <f t="shared" ref="BA1154:BA1217" si="202">IF(OR(L1154&gt;0, O1154&gt;0, R1154&gt;0, W1154&gt;0, Z1154&gt;0, AC1154&gt;0, AI1154&gt;0, AL1154&gt;0, AO1154&gt;0, M1154&gt;0), "Y", "N")</f>
        <v>N</v>
      </c>
    </row>
    <row r="1155" spans="1:53">
      <c r="A1155" t="s">
        <v>53</v>
      </c>
      <c r="B1155" t="s">
        <v>54</v>
      </c>
      <c r="C1155" t="s">
        <v>55</v>
      </c>
      <c r="D1155">
        <v>2019</v>
      </c>
      <c r="F1155" t="s">
        <v>2352</v>
      </c>
      <c r="G1155" t="s">
        <v>3035</v>
      </c>
      <c r="J1155" t="s">
        <v>58</v>
      </c>
      <c r="K1155" t="s">
        <v>59</v>
      </c>
      <c r="L1155" s="5">
        <v>0</v>
      </c>
      <c r="M1155" s="5">
        <v>0</v>
      </c>
      <c r="N1155" s="5">
        <f t="shared" si="198"/>
        <v>0</v>
      </c>
      <c r="O1155" s="5">
        <v>0</v>
      </c>
      <c r="P1155" s="5">
        <v>0</v>
      </c>
      <c r="Q1155" s="5">
        <f t="shared" si="199"/>
        <v>0</v>
      </c>
      <c r="R1155" s="5">
        <v>0</v>
      </c>
      <c r="S1155" s="5">
        <v>0</v>
      </c>
      <c r="T1155" s="5">
        <f t="shared" si="200"/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f t="shared" ref="Y1155:Y1218" si="203">W1155+X1155</f>
        <v>0</v>
      </c>
      <c r="Z1155" s="5">
        <v>0</v>
      </c>
      <c r="AA1155" s="5">
        <v>0</v>
      </c>
      <c r="AB1155" s="5">
        <f t="shared" ref="AB1155:AB1218" si="204">SUM(Z1155:AA1155)</f>
        <v>0</v>
      </c>
      <c r="AC1155" s="5">
        <v>0</v>
      </c>
      <c r="AD1155" s="5">
        <v>0</v>
      </c>
      <c r="AE1155" s="5">
        <f t="shared" ref="AE1155:AE1218" si="205">SUM(AC1155:AD1155)</f>
        <v>0</v>
      </c>
      <c r="AF1155" s="5">
        <v>1</v>
      </c>
      <c r="AG1155" s="6">
        <v>43566</v>
      </c>
      <c r="AH1155" s="5">
        <v>1</v>
      </c>
      <c r="AI1155" s="5">
        <v>0</v>
      </c>
      <c r="AJ1155" s="5">
        <v>0</v>
      </c>
      <c r="AK1155" s="5">
        <f t="shared" ref="AK1155:AK1218" si="206">SUM(AI1155:AJ1155)</f>
        <v>0</v>
      </c>
      <c r="AL1155" s="5">
        <v>0</v>
      </c>
      <c r="AM1155" s="5">
        <v>0</v>
      </c>
      <c r="AN1155" s="5">
        <f t="shared" ref="AN1155:AN1218" si="207">SUM(AL1155:AM1155)</f>
        <v>0</v>
      </c>
      <c r="AO1155" s="5">
        <v>0</v>
      </c>
      <c r="AP1155" s="5">
        <v>0</v>
      </c>
      <c r="AQ1155" s="5">
        <f t="shared" ref="AQ1155:AQ1218" si="208">SUM(AO1155:AP1155)</f>
        <v>0</v>
      </c>
      <c r="AR1155" s="5">
        <v>0</v>
      </c>
      <c r="AS1155" s="6"/>
      <c r="AT1155" s="5">
        <v>0</v>
      </c>
      <c r="AU1155" s="5">
        <v>0</v>
      </c>
      <c r="AV1155" t="str">
        <f t="shared" si="201"/>
        <v>N</v>
      </c>
      <c r="AW1155" t="s">
        <v>60</v>
      </c>
      <c r="AX1155" t="s">
        <v>61</v>
      </c>
      <c r="AY1155" t="s">
        <v>62</v>
      </c>
      <c r="AZ1155" t="s">
        <v>62</v>
      </c>
      <c r="BA1155" t="str">
        <f t="shared" si="202"/>
        <v>N</v>
      </c>
    </row>
    <row r="1156" spans="1:53">
      <c r="A1156" t="s">
        <v>53</v>
      </c>
      <c r="B1156" t="s">
        <v>54</v>
      </c>
      <c r="C1156" t="s">
        <v>55</v>
      </c>
      <c r="D1156">
        <v>2019</v>
      </c>
      <c r="F1156" t="s">
        <v>2339</v>
      </c>
      <c r="G1156" t="s">
        <v>3036</v>
      </c>
      <c r="J1156" t="s">
        <v>58</v>
      </c>
      <c r="K1156" t="s">
        <v>59</v>
      </c>
      <c r="L1156" s="5">
        <v>0</v>
      </c>
      <c r="M1156" s="5">
        <v>0</v>
      </c>
      <c r="N1156" s="5">
        <f t="shared" si="198"/>
        <v>0</v>
      </c>
      <c r="O1156" s="5">
        <v>0</v>
      </c>
      <c r="P1156" s="5">
        <v>0</v>
      </c>
      <c r="Q1156" s="5">
        <f t="shared" si="199"/>
        <v>0</v>
      </c>
      <c r="R1156" s="5">
        <v>0</v>
      </c>
      <c r="S1156" s="5">
        <v>0</v>
      </c>
      <c r="T1156" s="5">
        <f t="shared" si="200"/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f t="shared" si="203"/>
        <v>0</v>
      </c>
      <c r="Z1156" s="5">
        <v>0</v>
      </c>
      <c r="AA1156" s="5">
        <v>0</v>
      </c>
      <c r="AB1156" s="5">
        <f t="shared" si="204"/>
        <v>0</v>
      </c>
      <c r="AC1156" s="5">
        <v>0</v>
      </c>
      <c r="AD1156" s="5">
        <v>0</v>
      </c>
      <c r="AE1156" s="5">
        <f t="shared" si="205"/>
        <v>0</v>
      </c>
      <c r="AF1156" s="5">
        <v>1</v>
      </c>
      <c r="AG1156" s="6">
        <v>43551</v>
      </c>
      <c r="AH1156" s="5">
        <v>1</v>
      </c>
      <c r="AI1156" s="5">
        <v>0</v>
      </c>
      <c r="AJ1156" s="5">
        <v>0</v>
      </c>
      <c r="AK1156" s="5">
        <f t="shared" si="206"/>
        <v>0</v>
      </c>
      <c r="AL1156" s="5">
        <v>0</v>
      </c>
      <c r="AM1156" s="5">
        <v>0</v>
      </c>
      <c r="AN1156" s="5">
        <f t="shared" si="207"/>
        <v>0</v>
      </c>
      <c r="AO1156" s="5">
        <v>0</v>
      </c>
      <c r="AP1156" s="5">
        <v>0</v>
      </c>
      <c r="AQ1156" s="5">
        <f t="shared" si="208"/>
        <v>0</v>
      </c>
      <c r="AR1156" s="5">
        <v>0</v>
      </c>
      <c r="AS1156" s="6"/>
      <c r="AT1156" s="5">
        <v>0</v>
      </c>
      <c r="AU1156" s="5">
        <v>0</v>
      </c>
      <c r="AV1156" t="str">
        <f t="shared" si="201"/>
        <v>N</v>
      </c>
      <c r="AW1156" t="s">
        <v>60</v>
      </c>
      <c r="AX1156" t="s">
        <v>61</v>
      </c>
      <c r="AY1156" t="s">
        <v>62</v>
      </c>
      <c r="AZ1156" t="s">
        <v>62</v>
      </c>
      <c r="BA1156" t="str">
        <f t="shared" si="202"/>
        <v>N</v>
      </c>
    </row>
    <row r="1157" spans="1:53">
      <c r="A1157" t="s">
        <v>53</v>
      </c>
      <c r="B1157" t="s">
        <v>54</v>
      </c>
      <c r="C1157" t="s">
        <v>55</v>
      </c>
      <c r="D1157">
        <v>2019</v>
      </c>
      <c r="F1157" t="s">
        <v>3037</v>
      </c>
      <c r="G1157" t="s">
        <v>3038</v>
      </c>
      <c r="J1157" t="s">
        <v>58</v>
      </c>
      <c r="K1157" t="s">
        <v>59</v>
      </c>
      <c r="L1157" s="5">
        <v>0</v>
      </c>
      <c r="M1157" s="5">
        <v>0</v>
      </c>
      <c r="N1157" s="5">
        <f t="shared" si="198"/>
        <v>0</v>
      </c>
      <c r="O1157" s="5">
        <v>0</v>
      </c>
      <c r="P1157" s="5">
        <v>0</v>
      </c>
      <c r="Q1157" s="5">
        <f t="shared" si="199"/>
        <v>0</v>
      </c>
      <c r="R1157" s="5">
        <v>0</v>
      </c>
      <c r="S1157" s="5">
        <v>0</v>
      </c>
      <c r="T1157" s="5">
        <f t="shared" si="200"/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f t="shared" si="203"/>
        <v>0</v>
      </c>
      <c r="Z1157" s="5">
        <v>0</v>
      </c>
      <c r="AA1157" s="5">
        <v>0</v>
      </c>
      <c r="AB1157" s="5">
        <f t="shared" si="204"/>
        <v>0</v>
      </c>
      <c r="AC1157" s="5">
        <v>0</v>
      </c>
      <c r="AD1157" s="5">
        <v>0</v>
      </c>
      <c r="AE1157" s="5">
        <f t="shared" si="205"/>
        <v>0</v>
      </c>
      <c r="AF1157" s="5">
        <v>1</v>
      </c>
      <c r="AG1157" s="6">
        <v>43693</v>
      </c>
      <c r="AH1157" s="5">
        <v>1</v>
      </c>
      <c r="AI1157" s="5">
        <v>0</v>
      </c>
      <c r="AJ1157" s="5">
        <v>0</v>
      </c>
      <c r="AK1157" s="5">
        <f t="shared" si="206"/>
        <v>0</v>
      </c>
      <c r="AL1157" s="5">
        <v>0</v>
      </c>
      <c r="AM1157" s="5">
        <v>0</v>
      </c>
      <c r="AN1157" s="5">
        <f t="shared" si="207"/>
        <v>0</v>
      </c>
      <c r="AO1157" s="5">
        <v>0</v>
      </c>
      <c r="AP1157" s="5">
        <v>0</v>
      </c>
      <c r="AQ1157" s="5">
        <f t="shared" si="208"/>
        <v>0</v>
      </c>
      <c r="AR1157" s="5">
        <v>0</v>
      </c>
      <c r="AS1157" s="6"/>
      <c r="AT1157" s="5">
        <v>0</v>
      </c>
      <c r="AU1157" s="5">
        <v>0</v>
      </c>
      <c r="AV1157" t="str">
        <f t="shared" si="201"/>
        <v>N</v>
      </c>
      <c r="AW1157" t="s">
        <v>60</v>
      </c>
      <c r="AX1157" t="s">
        <v>61</v>
      </c>
      <c r="AY1157" t="s">
        <v>62</v>
      </c>
      <c r="AZ1157" t="s">
        <v>62</v>
      </c>
      <c r="BA1157" t="str">
        <f t="shared" si="202"/>
        <v>N</v>
      </c>
    </row>
    <row r="1158" spans="1:53">
      <c r="A1158" t="s">
        <v>53</v>
      </c>
      <c r="B1158" t="s">
        <v>54</v>
      </c>
      <c r="C1158" t="s">
        <v>55</v>
      </c>
      <c r="D1158">
        <v>2019</v>
      </c>
      <c r="F1158" t="s">
        <v>3039</v>
      </c>
      <c r="G1158" t="s">
        <v>3040</v>
      </c>
      <c r="J1158" t="s">
        <v>58</v>
      </c>
      <c r="K1158" t="s">
        <v>59</v>
      </c>
      <c r="L1158" s="5">
        <v>0</v>
      </c>
      <c r="M1158" s="5">
        <v>0</v>
      </c>
      <c r="N1158" s="5">
        <f t="shared" si="198"/>
        <v>0</v>
      </c>
      <c r="O1158" s="5">
        <v>0</v>
      </c>
      <c r="P1158" s="5">
        <v>0</v>
      </c>
      <c r="Q1158" s="5">
        <f t="shared" si="199"/>
        <v>0</v>
      </c>
      <c r="R1158" s="5">
        <v>0</v>
      </c>
      <c r="S1158" s="5">
        <v>0</v>
      </c>
      <c r="T1158" s="5">
        <f t="shared" si="200"/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f t="shared" si="203"/>
        <v>0</v>
      </c>
      <c r="Z1158" s="5">
        <v>0</v>
      </c>
      <c r="AA1158" s="5">
        <v>0</v>
      </c>
      <c r="AB1158" s="5">
        <f t="shared" si="204"/>
        <v>0</v>
      </c>
      <c r="AC1158" s="5">
        <v>0</v>
      </c>
      <c r="AD1158" s="5">
        <v>0</v>
      </c>
      <c r="AE1158" s="5">
        <f t="shared" si="205"/>
        <v>0</v>
      </c>
      <c r="AF1158" s="5">
        <v>1</v>
      </c>
      <c r="AG1158" s="6">
        <v>43685</v>
      </c>
      <c r="AH1158" s="5">
        <v>1</v>
      </c>
      <c r="AI1158" s="5">
        <v>0</v>
      </c>
      <c r="AJ1158" s="5">
        <v>0</v>
      </c>
      <c r="AK1158" s="5">
        <f t="shared" si="206"/>
        <v>0</v>
      </c>
      <c r="AL1158" s="5">
        <v>0</v>
      </c>
      <c r="AM1158" s="5">
        <v>0</v>
      </c>
      <c r="AN1158" s="5">
        <f t="shared" si="207"/>
        <v>0</v>
      </c>
      <c r="AO1158" s="5">
        <v>0</v>
      </c>
      <c r="AP1158" s="5">
        <v>0</v>
      </c>
      <c r="AQ1158" s="5">
        <f t="shared" si="208"/>
        <v>0</v>
      </c>
      <c r="AR1158" s="5">
        <v>0</v>
      </c>
      <c r="AS1158" s="6"/>
      <c r="AT1158" s="5">
        <v>0</v>
      </c>
      <c r="AU1158" s="5">
        <v>0</v>
      </c>
      <c r="AV1158" t="str">
        <f t="shared" si="201"/>
        <v>N</v>
      </c>
      <c r="AW1158" t="s">
        <v>60</v>
      </c>
      <c r="AX1158" t="s">
        <v>61</v>
      </c>
      <c r="AY1158" t="s">
        <v>62</v>
      </c>
      <c r="AZ1158" t="s">
        <v>62</v>
      </c>
      <c r="BA1158" t="str">
        <f t="shared" si="202"/>
        <v>N</v>
      </c>
    </row>
    <row r="1159" spans="1:53">
      <c r="A1159" t="s">
        <v>53</v>
      </c>
      <c r="B1159" t="s">
        <v>54</v>
      </c>
      <c r="C1159" t="s">
        <v>55</v>
      </c>
      <c r="D1159">
        <v>2019</v>
      </c>
      <c r="F1159" t="s">
        <v>3041</v>
      </c>
      <c r="G1159" t="s">
        <v>3042</v>
      </c>
      <c r="J1159" t="s">
        <v>58</v>
      </c>
      <c r="K1159" t="s">
        <v>59</v>
      </c>
      <c r="L1159" s="5">
        <v>0</v>
      </c>
      <c r="M1159" s="5">
        <v>0</v>
      </c>
      <c r="N1159" s="5">
        <f t="shared" si="198"/>
        <v>0</v>
      </c>
      <c r="O1159" s="5">
        <v>0</v>
      </c>
      <c r="P1159" s="5">
        <v>0</v>
      </c>
      <c r="Q1159" s="5">
        <f t="shared" si="199"/>
        <v>0</v>
      </c>
      <c r="R1159" s="5">
        <v>0</v>
      </c>
      <c r="S1159" s="5">
        <v>0</v>
      </c>
      <c r="T1159" s="5">
        <f t="shared" si="200"/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f t="shared" si="203"/>
        <v>0</v>
      </c>
      <c r="Z1159" s="5">
        <v>0</v>
      </c>
      <c r="AA1159" s="5">
        <v>0</v>
      </c>
      <c r="AB1159" s="5">
        <f t="shared" si="204"/>
        <v>0</v>
      </c>
      <c r="AC1159" s="5">
        <v>0</v>
      </c>
      <c r="AD1159" s="5">
        <v>0</v>
      </c>
      <c r="AE1159" s="5">
        <f t="shared" si="205"/>
        <v>0</v>
      </c>
      <c r="AF1159" s="5">
        <v>1</v>
      </c>
      <c r="AG1159" s="6">
        <v>43560</v>
      </c>
      <c r="AH1159" s="5">
        <v>1</v>
      </c>
      <c r="AI1159" s="5">
        <v>0</v>
      </c>
      <c r="AJ1159" s="5">
        <v>0</v>
      </c>
      <c r="AK1159" s="5">
        <f t="shared" si="206"/>
        <v>0</v>
      </c>
      <c r="AL1159" s="5">
        <v>0</v>
      </c>
      <c r="AM1159" s="5">
        <v>0</v>
      </c>
      <c r="AN1159" s="5">
        <f t="shared" si="207"/>
        <v>0</v>
      </c>
      <c r="AO1159" s="5">
        <v>0</v>
      </c>
      <c r="AP1159" s="5">
        <v>0</v>
      </c>
      <c r="AQ1159" s="5">
        <f t="shared" si="208"/>
        <v>0</v>
      </c>
      <c r="AR1159" s="5">
        <v>0</v>
      </c>
      <c r="AS1159" s="6"/>
      <c r="AT1159" s="5">
        <v>0</v>
      </c>
      <c r="AU1159" s="5">
        <v>0</v>
      </c>
      <c r="AV1159" t="str">
        <f t="shared" si="201"/>
        <v>N</v>
      </c>
      <c r="AW1159" t="s">
        <v>60</v>
      </c>
      <c r="AX1159" t="s">
        <v>61</v>
      </c>
      <c r="AY1159" t="s">
        <v>62</v>
      </c>
      <c r="AZ1159" t="s">
        <v>62</v>
      </c>
      <c r="BA1159" t="str">
        <f t="shared" si="202"/>
        <v>N</v>
      </c>
    </row>
    <row r="1160" spans="1:53">
      <c r="A1160" t="s">
        <v>53</v>
      </c>
      <c r="B1160" t="s">
        <v>54</v>
      </c>
      <c r="C1160" t="s">
        <v>55</v>
      </c>
      <c r="D1160">
        <v>2019</v>
      </c>
      <c r="F1160" t="s">
        <v>3043</v>
      </c>
      <c r="G1160" t="s">
        <v>3044</v>
      </c>
      <c r="J1160" t="s">
        <v>58</v>
      </c>
      <c r="K1160" t="s">
        <v>59</v>
      </c>
      <c r="L1160" s="5">
        <v>0</v>
      </c>
      <c r="M1160" s="5">
        <v>0</v>
      </c>
      <c r="N1160" s="5">
        <f t="shared" si="198"/>
        <v>0</v>
      </c>
      <c r="O1160" s="5">
        <v>0</v>
      </c>
      <c r="P1160" s="5">
        <v>0</v>
      </c>
      <c r="Q1160" s="5">
        <f t="shared" si="199"/>
        <v>0</v>
      </c>
      <c r="R1160" s="5">
        <v>0</v>
      </c>
      <c r="S1160" s="5">
        <v>0</v>
      </c>
      <c r="T1160" s="5">
        <f t="shared" si="200"/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f t="shared" si="203"/>
        <v>0</v>
      </c>
      <c r="Z1160" s="5">
        <v>0</v>
      </c>
      <c r="AA1160" s="5">
        <v>0</v>
      </c>
      <c r="AB1160" s="5">
        <f t="shared" si="204"/>
        <v>0</v>
      </c>
      <c r="AC1160" s="5">
        <v>0</v>
      </c>
      <c r="AD1160" s="5">
        <v>0</v>
      </c>
      <c r="AE1160" s="5">
        <f t="shared" si="205"/>
        <v>0</v>
      </c>
      <c r="AF1160" s="5">
        <v>1</v>
      </c>
      <c r="AG1160" s="6">
        <v>43570</v>
      </c>
      <c r="AH1160" s="5">
        <v>1</v>
      </c>
      <c r="AI1160" s="5">
        <v>0</v>
      </c>
      <c r="AJ1160" s="5">
        <v>0</v>
      </c>
      <c r="AK1160" s="5">
        <f t="shared" si="206"/>
        <v>0</v>
      </c>
      <c r="AL1160" s="5">
        <v>0</v>
      </c>
      <c r="AM1160" s="5">
        <v>0</v>
      </c>
      <c r="AN1160" s="5">
        <f t="shared" si="207"/>
        <v>0</v>
      </c>
      <c r="AO1160" s="5">
        <v>0</v>
      </c>
      <c r="AP1160" s="5">
        <v>0</v>
      </c>
      <c r="AQ1160" s="5">
        <f t="shared" si="208"/>
        <v>0</v>
      </c>
      <c r="AR1160" s="5">
        <v>0</v>
      </c>
      <c r="AS1160" s="6"/>
      <c r="AT1160" s="5">
        <v>0</v>
      </c>
      <c r="AU1160" s="5">
        <v>0</v>
      </c>
      <c r="AV1160" t="str">
        <f t="shared" si="201"/>
        <v>N</v>
      </c>
      <c r="AW1160" t="s">
        <v>60</v>
      </c>
      <c r="AX1160" t="s">
        <v>61</v>
      </c>
      <c r="AY1160" t="s">
        <v>62</v>
      </c>
      <c r="AZ1160" t="s">
        <v>62</v>
      </c>
      <c r="BA1160" t="str">
        <f t="shared" si="202"/>
        <v>N</v>
      </c>
    </row>
    <row r="1161" spans="1:53">
      <c r="A1161" t="s">
        <v>53</v>
      </c>
      <c r="B1161" t="s">
        <v>54</v>
      </c>
      <c r="C1161" t="s">
        <v>55</v>
      </c>
      <c r="D1161">
        <v>2019</v>
      </c>
      <c r="F1161" t="s">
        <v>3045</v>
      </c>
      <c r="G1161" t="s">
        <v>3046</v>
      </c>
      <c r="J1161" t="s">
        <v>58</v>
      </c>
      <c r="K1161" t="s">
        <v>59</v>
      </c>
      <c r="L1161" s="5">
        <v>0</v>
      </c>
      <c r="M1161" s="5">
        <v>0</v>
      </c>
      <c r="N1161" s="5">
        <f t="shared" si="198"/>
        <v>0</v>
      </c>
      <c r="O1161" s="5">
        <v>0</v>
      </c>
      <c r="P1161" s="5">
        <v>0</v>
      </c>
      <c r="Q1161" s="5">
        <f t="shared" si="199"/>
        <v>0</v>
      </c>
      <c r="R1161" s="5">
        <v>0</v>
      </c>
      <c r="S1161" s="5">
        <v>0</v>
      </c>
      <c r="T1161" s="5">
        <f t="shared" si="200"/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f t="shared" si="203"/>
        <v>0</v>
      </c>
      <c r="Z1161" s="5">
        <v>0</v>
      </c>
      <c r="AA1161" s="5">
        <v>0</v>
      </c>
      <c r="AB1161" s="5">
        <f t="shared" si="204"/>
        <v>0</v>
      </c>
      <c r="AC1161" s="5">
        <v>0</v>
      </c>
      <c r="AD1161" s="5">
        <v>0</v>
      </c>
      <c r="AE1161" s="5">
        <f t="shared" si="205"/>
        <v>0</v>
      </c>
      <c r="AF1161" s="5">
        <v>1</v>
      </c>
      <c r="AG1161" s="6">
        <v>43661</v>
      </c>
      <c r="AH1161" s="5">
        <v>1</v>
      </c>
      <c r="AI1161" s="5">
        <v>0</v>
      </c>
      <c r="AJ1161" s="5">
        <v>0</v>
      </c>
      <c r="AK1161" s="5">
        <f t="shared" si="206"/>
        <v>0</v>
      </c>
      <c r="AL1161" s="5">
        <v>0</v>
      </c>
      <c r="AM1161" s="5">
        <v>0</v>
      </c>
      <c r="AN1161" s="5">
        <f t="shared" si="207"/>
        <v>0</v>
      </c>
      <c r="AO1161" s="5">
        <v>0</v>
      </c>
      <c r="AP1161" s="5">
        <v>0</v>
      </c>
      <c r="AQ1161" s="5">
        <f t="shared" si="208"/>
        <v>0</v>
      </c>
      <c r="AR1161" s="5">
        <v>0</v>
      </c>
      <c r="AS1161" s="6"/>
      <c r="AT1161" s="5">
        <v>0</v>
      </c>
      <c r="AU1161" s="5">
        <v>0</v>
      </c>
      <c r="AV1161" t="str">
        <f t="shared" si="201"/>
        <v>N</v>
      </c>
      <c r="AW1161" t="s">
        <v>60</v>
      </c>
      <c r="AX1161" t="s">
        <v>61</v>
      </c>
      <c r="AY1161" t="s">
        <v>62</v>
      </c>
      <c r="AZ1161" t="s">
        <v>62</v>
      </c>
      <c r="BA1161" t="str">
        <f t="shared" si="202"/>
        <v>N</v>
      </c>
    </row>
    <row r="1162" spans="1:53">
      <c r="A1162" t="s">
        <v>53</v>
      </c>
      <c r="B1162" t="s">
        <v>54</v>
      </c>
      <c r="C1162" t="s">
        <v>55</v>
      </c>
      <c r="D1162">
        <v>2019</v>
      </c>
      <c r="F1162" t="s">
        <v>3047</v>
      </c>
      <c r="G1162" t="s">
        <v>3048</v>
      </c>
      <c r="J1162" t="s">
        <v>58</v>
      </c>
      <c r="K1162" t="s">
        <v>59</v>
      </c>
      <c r="L1162" s="5">
        <v>0</v>
      </c>
      <c r="M1162" s="5">
        <v>0</v>
      </c>
      <c r="N1162" s="5">
        <f t="shared" si="198"/>
        <v>0</v>
      </c>
      <c r="O1162" s="5">
        <v>0</v>
      </c>
      <c r="P1162" s="5">
        <v>0</v>
      </c>
      <c r="Q1162" s="5">
        <f t="shared" si="199"/>
        <v>0</v>
      </c>
      <c r="R1162" s="5">
        <v>0</v>
      </c>
      <c r="S1162" s="5">
        <v>0</v>
      </c>
      <c r="T1162" s="5">
        <f t="shared" si="200"/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f t="shared" si="203"/>
        <v>0</v>
      </c>
      <c r="Z1162" s="5">
        <v>0</v>
      </c>
      <c r="AA1162" s="5">
        <v>0</v>
      </c>
      <c r="AB1162" s="5">
        <f t="shared" si="204"/>
        <v>0</v>
      </c>
      <c r="AC1162" s="5">
        <v>0</v>
      </c>
      <c r="AD1162" s="5">
        <v>0</v>
      </c>
      <c r="AE1162" s="5">
        <f t="shared" si="205"/>
        <v>0</v>
      </c>
      <c r="AF1162" s="5">
        <v>1</v>
      </c>
      <c r="AG1162" s="6">
        <v>43822</v>
      </c>
      <c r="AH1162" s="5">
        <v>1</v>
      </c>
      <c r="AI1162" s="5">
        <v>0</v>
      </c>
      <c r="AJ1162" s="5">
        <v>0</v>
      </c>
      <c r="AK1162" s="5">
        <f t="shared" si="206"/>
        <v>0</v>
      </c>
      <c r="AL1162" s="5">
        <v>0</v>
      </c>
      <c r="AM1162" s="5">
        <v>0</v>
      </c>
      <c r="AN1162" s="5">
        <f t="shared" si="207"/>
        <v>0</v>
      </c>
      <c r="AO1162" s="5">
        <v>0</v>
      </c>
      <c r="AP1162" s="5">
        <v>0</v>
      </c>
      <c r="AQ1162" s="5">
        <f t="shared" si="208"/>
        <v>0</v>
      </c>
      <c r="AR1162" s="5">
        <v>0</v>
      </c>
      <c r="AS1162" s="6"/>
      <c r="AT1162" s="5">
        <v>0</v>
      </c>
      <c r="AU1162" s="5">
        <v>0</v>
      </c>
      <c r="AV1162" t="str">
        <f t="shared" si="201"/>
        <v>N</v>
      </c>
      <c r="AW1162" t="s">
        <v>60</v>
      </c>
      <c r="AX1162" t="s">
        <v>61</v>
      </c>
      <c r="AY1162" t="s">
        <v>62</v>
      </c>
      <c r="AZ1162" t="s">
        <v>62</v>
      </c>
      <c r="BA1162" t="str">
        <f t="shared" si="202"/>
        <v>N</v>
      </c>
    </row>
    <row r="1163" spans="1:53">
      <c r="A1163" t="s">
        <v>53</v>
      </c>
      <c r="B1163" t="s">
        <v>54</v>
      </c>
      <c r="C1163" t="s">
        <v>55</v>
      </c>
      <c r="D1163">
        <v>2019</v>
      </c>
      <c r="F1163" t="s">
        <v>2325</v>
      </c>
      <c r="G1163" t="s">
        <v>3049</v>
      </c>
      <c r="J1163" t="s">
        <v>58</v>
      </c>
      <c r="K1163" t="s">
        <v>59</v>
      </c>
      <c r="L1163" s="5">
        <v>0</v>
      </c>
      <c r="M1163" s="5">
        <v>0</v>
      </c>
      <c r="N1163" s="5">
        <f t="shared" si="198"/>
        <v>0</v>
      </c>
      <c r="O1163" s="5">
        <v>0</v>
      </c>
      <c r="P1163" s="5">
        <v>0</v>
      </c>
      <c r="Q1163" s="5">
        <f t="shared" si="199"/>
        <v>0</v>
      </c>
      <c r="R1163" s="5">
        <v>0</v>
      </c>
      <c r="S1163" s="5">
        <v>0</v>
      </c>
      <c r="T1163" s="5">
        <f t="shared" si="200"/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f t="shared" si="203"/>
        <v>0</v>
      </c>
      <c r="Z1163" s="5">
        <v>0</v>
      </c>
      <c r="AA1163" s="5">
        <v>0</v>
      </c>
      <c r="AB1163" s="5">
        <f t="shared" si="204"/>
        <v>0</v>
      </c>
      <c r="AC1163" s="5">
        <v>0</v>
      </c>
      <c r="AD1163" s="5">
        <v>0</v>
      </c>
      <c r="AE1163" s="5">
        <f t="shared" si="205"/>
        <v>0</v>
      </c>
      <c r="AF1163" s="5">
        <v>1</v>
      </c>
      <c r="AG1163" s="6">
        <v>43496</v>
      </c>
      <c r="AH1163" s="5">
        <v>1</v>
      </c>
      <c r="AI1163" s="5">
        <v>0</v>
      </c>
      <c r="AJ1163" s="5">
        <v>0</v>
      </c>
      <c r="AK1163" s="5">
        <f t="shared" si="206"/>
        <v>0</v>
      </c>
      <c r="AL1163" s="5">
        <v>0</v>
      </c>
      <c r="AM1163" s="5">
        <v>0</v>
      </c>
      <c r="AN1163" s="5">
        <f t="shared" si="207"/>
        <v>0</v>
      </c>
      <c r="AO1163" s="5">
        <v>0</v>
      </c>
      <c r="AP1163" s="5">
        <v>0</v>
      </c>
      <c r="AQ1163" s="5">
        <f t="shared" si="208"/>
        <v>0</v>
      </c>
      <c r="AR1163" s="5">
        <v>0</v>
      </c>
      <c r="AS1163" s="6"/>
      <c r="AT1163" s="5">
        <v>0</v>
      </c>
      <c r="AU1163" s="5">
        <v>0</v>
      </c>
      <c r="AV1163" t="str">
        <f t="shared" si="201"/>
        <v>N</v>
      </c>
      <c r="AW1163" t="s">
        <v>60</v>
      </c>
      <c r="AX1163" t="s">
        <v>61</v>
      </c>
      <c r="AY1163" t="s">
        <v>62</v>
      </c>
      <c r="AZ1163" t="s">
        <v>62</v>
      </c>
      <c r="BA1163" t="str">
        <f t="shared" si="202"/>
        <v>N</v>
      </c>
    </row>
    <row r="1164" spans="1:53">
      <c r="A1164" t="s">
        <v>53</v>
      </c>
      <c r="B1164" t="s">
        <v>54</v>
      </c>
      <c r="C1164" t="s">
        <v>89</v>
      </c>
      <c r="D1164">
        <v>2019</v>
      </c>
      <c r="F1164" t="s">
        <v>3050</v>
      </c>
      <c r="G1164" t="s">
        <v>3051</v>
      </c>
      <c r="J1164" t="s">
        <v>58</v>
      </c>
      <c r="K1164" t="s">
        <v>59</v>
      </c>
      <c r="L1164" s="5">
        <v>0</v>
      </c>
      <c r="M1164" s="5">
        <v>0</v>
      </c>
      <c r="N1164" s="5">
        <f t="shared" si="198"/>
        <v>0</v>
      </c>
      <c r="O1164" s="5">
        <v>0</v>
      </c>
      <c r="P1164" s="5">
        <v>0</v>
      </c>
      <c r="Q1164" s="5">
        <f t="shared" si="199"/>
        <v>0</v>
      </c>
      <c r="R1164" s="5">
        <v>0</v>
      </c>
      <c r="S1164" s="5">
        <v>0</v>
      </c>
      <c r="T1164" s="5">
        <f t="shared" si="200"/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f t="shared" si="203"/>
        <v>0</v>
      </c>
      <c r="Z1164" s="5">
        <v>0</v>
      </c>
      <c r="AA1164" s="5">
        <v>0</v>
      </c>
      <c r="AB1164" s="5">
        <f t="shared" si="204"/>
        <v>0</v>
      </c>
      <c r="AC1164" s="5">
        <v>0</v>
      </c>
      <c r="AD1164" s="5">
        <v>0</v>
      </c>
      <c r="AE1164" s="5">
        <f t="shared" si="205"/>
        <v>0</v>
      </c>
      <c r="AF1164" s="5">
        <v>1</v>
      </c>
      <c r="AG1164" s="6">
        <v>43784</v>
      </c>
      <c r="AH1164" s="5">
        <v>1</v>
      </c>
      <c r="AI1164" s="5">
        <v>0</v>
      </c>
      <c r="AJ1164" s="5">
        <v>0</v>
      </c>
      <c r="AK1164" s="5">
        <f t="shared" si="206"/>
        <v>0</v>
      </c>
      <c r="AL1164" s="5">
        <v>0</v>
      </c>
      <c r="AM1164" s="5">
        <v>0</v>
      </c>
      <c r="AN1164" s="5">
        <f t="shared" si="207"/>
        <v>0</v>
      </c>
      <c r="AO1164" s="5">
        <v>0</v>
      </c>
      <c r="AP1164" s="5">
        <v>0</v>
      </c>
      <c r="AQ1164" s="5">
        <f t="shared" si="208"/>
        <v>0</v>
      </c>
      <c r="AR1164" s="5">
        <v>0</v>
      </c>
      <c r="AS1164" s="6"/>
      <c r="AT1164" s="5">
        <v>0</v>
      </c>
      <c r="AU1164" s="5">
        <v>0</v>
      </c>
      <c r="AV1164" t="str">
        <f t="shared" si="201"/>
        <v>N</v>
      </c>
      <c r="AW1164" t="s">
        <v>60</v>
      </c>
      <c r="AX1164" t="s">
        <v>61</v>
      </c>
      <c r="AY1164" t="s">
        <v>62</v>
      </c>
      <c r="AZ1164" t="s">
        <v>62</v>
      </c>
      <c r="BA1164" t="str">
        <f t="shared" si="202"/>
        <v>N</v>
      </c>
    </row>
    <row r="1165" spans="1:53">
      <c r="A1165" t="s">
        <v>53</v>
      </c>
      <c r="B1165" t="s">
        <v>54</v>
      </c>
      <c r="C1165" t="s">
        <v>55</v>
      </c>
      <c r="D1165">
        <v>2019</v>
      </c>
      <c r="F1165" t="s">
        <v>2331</v>
      </c>
      <c r="G1165" t="s">
        <v>3052</v>
      </c>
      <c r="J1165" t="s">
        <v>58</v>
      </c>
      <c r="K1165" t="s">
        <v>59</v>
      </c>
      <c r="L1165" s="5">
        <v>0</v>
      </c>
      <c r="M1165" s="5">
        <v>0</v>
      </c>
      <c r="N1165" s="5">
        <f t="shared" si="198"/>
        <v>0</v>
      </c>
      <c r="O1165" s="5">
        <v>0</v>
      </c>
      <c r="P1165" s="5">
        <v>0</v>
      </c>
      <c r="Q1165" s="5">
        <f t="shared" si="199"/>
        <v>0</v>
      </c>
      <c r="R1165" s="5">
        <v>0</v>
      </c>
      <c r="S1165" s="5">
        <v>0</v>
      </c>
      <c r="T1165" s="5">
        <f t="shared" si="200"/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f t="shared" si="203"/>
        <v>0</v>
      </c>
      <c r="Z1165" s="5">
        <v>0</v>
      </c>
      <c r="AA1165" s="5">
        <v>0</v>
      </c>
      <c r="AB1165" s="5">
        <f t="shared" si="204"/>
        <v>0</v>
      </c>
      <c r="AC1165" s="5">
        <v>0</v>
      </c>
      <c r="AD1165" s="5">
        <v>0</v>
      </c>
      <c r="AE1165" s="5">
        <f t="shared" si="205"/>
        <v>0</v>
      </c>
      <c r="AF1165" s="5">
        <v>1</v>
      </c>
      <c r="AG1165" s="6">
        <v>43546</v>
      </c>
      <c r="AH1165" s="5">
        <v>1</v>
      </c>
      <c r="AI1165" s="5">
        <v>0</v>
      </c>
      <c r="AJ1165" s="5">
        <v>0</v>
      </c>
      <c r="AK1165" s="5">
        <f t="shared" si="206"/>
        <v>0</v>
      </c>
      <c r="AL1165" s="5">
        <v>0</v>
      </c>
      <c r="AM1165" s="5">
        <v>0</v>
      </c>
      <c r="AN1165" s="5">
        <f t="shared" si="207"/>
        <v>0</v>
      </c>
      <c r="AO1165" s="5">
        <v>0</v>
      </c>
      <c r="AP1165" s="5">
        <v>0</v>
      </c>
      <c r="AQ1165" s="5">
        <f t="shared" si="208"/>
        <v>0</v>
      </c>
      <c r="AR1165" s="5">
        <v>0</v>
      </c>
      <c r="AS1165" s="6"/>
      <c r="AT1165" s="5">
        <v>0</v>
      </c>
      <c r="AU1165" s="5">
        <v>0</v>
      </c>
      <c r="AV1165" t="str">
        <f t="shared" si="201"/>
        <v>N</v>
      </c>
      <c r="AW1165" t="s">
        <v>60</v>
      </c>
      <c r="AX1165" t="s">
        <v>61</v>
      </c>
      <c r="AY1165" t="s">
        <v>62</v>
      </c>
      <c r="AZ1165" t="s">
        <v>62</v>
      </c>
      <c r="BA1165" t="str">
        <f t="shared" si="202"/>
        <v>N</v>
      </c>
    </row>
    <row r="1166" spans="1:53">
      <c r="A1166" t="s">
        <v>53</v>
      </c>
      <c r="B1166" t="s">
        <v>54</v>
      </c>
      <c r="C1166" t="s">
        <v>89</v>
      </c>
      <c r="D1166">
        <v>2019</v>
      </c>
      <c r="F1166" t="s">
        <v>3053</v>
      </c>
      <c r="G1166" t="s">
        <v>3054</v>
      </c>
      <c r="J1166" t="s">
        <v>58</v>
      </c>
      <c r="K1166" t="s">
        <v>59</v>
      </c>
      <c r="L1166" s="5">
        <v>0</v>
      </c>
      <c r="M1166" s="5">
        <v>0</v>
      </c>
      <c r="N1166" s="5">
        <f t="shared" si="198"/>
        <v>0</v>
      </c>
      <c r="O1166" s="5">
        <v>0</v>
      </c>
      <c r="P1166" s="5">
        <v>0</v>
      </c>
      <c r="Q1166" s="5">
        <f t="shared" si="199"/>
        <v>0</v>
      </c>
      <c r="R1166" s="5">
        <v>0</v>
      </c>
      <c r="S1166" s="5">
        <v>0</v>
      </c>
      <c r="T1166" s="5">
        <f t="shared" si="200"/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f t="shared" si="203"/>
        <v>0</v>
      </c>
      <c r="Z1166" s="5">
        <v>0</v>
      </c>
      <c r="AA1166" s="5">
        <v>0</v>
      </c>
      <c r="AB1166" s="5">
        <f t="shared" si="204"/>
        <v>0</v>
      </c>
      <c r="AC1166" s="5">
        <v>0</v>
      </c>
      <c r="AD1166" s="5">
        <v>0</v>
      </c>
      <c r="AE1166" s="5">
        <f t="shared" si="205"/>
        <v>0</v>
      </c>
      <c r="AF1166" s="5">
        <v>1</v>
      </c>
      <c r="AG1166" s="6">
        <v>43759</v>
      </c>
      <c r="AH1166" s="5">
        <v>1</v>
      </c>
      <c r="AI1166" s="5">
        <v>0</v>
      </c>
      <c r="AJ1166" s="5">
        <v>0</v>
      </c>
      <c r="AK1166" s="5">
        <f t="shared" si="206"/>
        <v>0</v>
      </c>
      <c r="AL1166" s="5">
        <v>0</v>
      </c>
      <c r="AM1166" s="5">
        <v>0</v>
      </c>
      <c r="AN1166" s="5">
        <f t="shared" si="207"/>
        <v>0</v>
      </c>
      <c r="AO1166" s="5">
        <v>0</v>
      </c>
      <c r="AP1166" s="5">
        <v>0</v>
      </c>
      <c r="AQ1166" s="5">
        <f t="shared" si="208"/>
        <v>0</v>
      </c>
      <c r="AR1166" s="5">
        <v>0</v>
      </c>
      <c r="AS1166" s="6"/>
      <c r="AT1166" s="5">
        <v>0</v>
      </c>
      <c r="AU1166" s="5">
        <v>0</v>
      </c>
      <c r="AV1166" t="str">
        <f t="shared" si="201"/>
        <v>N</v>
      </c>
      <c r="AW1166" t="s">
        <v>60</v>
      </c>
      <c r="AX1166" t="s">
        <v>60</v>
      </c>
      <c r="AY1166" t="s">
        <v>62</v>
      </c>
      <c r="AZ1166" t="s">
        <v>62</v>
      </c>
      <c r="BA1166" t="str">
        <f t="shared" si="202"/>
        <v>N</v>
      </c>
    </row>
    <row r="1167" spans="1:53">
      <c r="A1167" t="s">
        <v>53</v>
      </c>
      <c r="B1167" t="s">
        <v>54</v>
      </c>
      <c r="C1167" t="s">
        <v>55</v>
      </c>
      <c r="D1167">
        <v>2019</v>
      </c>
      <c r="F1167" t="s">
        <v>3055</v>
      </c>
      <c r="G1167" t="s">
        <v>3056</v>
      </c>
      <c r="J1167" t="s">
        <v>58</v>
      </c>
      <c r="K1167" t="s">
        <v>59</v>
      </c>
      <c r="L1167" s="5">
        <v>0</v>
      </c>
      <c r="M1167" s="5">
        <v>0</v>
      </c>
      <c r="N1167" s="5">
        <f t="shared" si="198"/>
        <v>0</v>
      </c>
      <c r="O1167" s="5">
        <v>0</v>
      </c>
      <c r="P1167" s="5">
        <v>0</v>
      </c>
      <c r="Q1167" s="5">
        <f t="shared" si="199"/>
        <v>0</v>
      </c>
      <c r="R1167" s="5">
        <v>0</v>
      </c>
      <c r="S1167" s="5">
        <v>0</v>
      </c>
      <c r="T1167" s="5">
        <f t="shared" si="200"/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f t="shared" si="203"/>
        <v>0</v>
      </c>
      <c r="Z1167" s="5">
        <v>0</v>
      </c>
      <c r="AA1167" s="5">
        <v>0</v>
      </c>
      <c r="AB1167" s="5">
        <f t="shared" si="204"/>
        <v>0</v>
      </c>
      <c r="AC1167" s="5">
        <v>0</v>
      </c>
      <c r="AD1167" s="5">
        <v>0</v>
      </c>
      <c r="AE1167" s="5">
        <f t="shared" si="205"/>
        <v>0</v>
      </c>
      <c r="AF1167" s="5">
        <v>1</v>
      </c>
      <c r="AG1167" s="6">
        <v>43550</v>
      </c>
      <c r="AH1167" s="5">
        <v>1</v>
      </c>
      <c r="AI1167" s="5">
        <v>0</v>
      </c>
      <c r="AJ1167" s="5">
        <v>0</v>
      </c>
      <c r="AK1167" s="5">
        <f t="shared" si="206"/>
        <v>0</v>
      </c>
      <c r="AL1167" s="5">
        <v>0</v>
      </c>
      <c r="AM1167" s="5">
        <v>0</v>
      </c>
      <c r="AN1167" s="5">
        <f t="shared" si="207"/>
        <v>0</v>
      </c>
      <c r="AO1167" s="5">
        <v>0</v>
      </c>
      <c r="AP1167" s="5">
        <v>0</v>
      </c>
      <c r="AQ1167" s="5">
        <f t="shared" si="208"/>
        <v>0</v>
      </c>
      <c r="AR1167" s="5">
        <v>0</v>
      </c>
      <c r="AS1167" s="6"/>
      <c r="AT1167" s="5">
        <v>0</v>
      </c>
      <c r="AU1167" s="5">
        <v>0</v>
      </c>
      <c r="AV1167" t="str">
        <f t="shared" si="201"/>
        <v>N</v>
      </c>
      <c r="AW1167" t="s">
        <v>60</v>
      </c>
      <c r="AX1167" t="s">
        <v>60</v>
      </c>
      <c r="AY1167" t="s">
        <v>62</v>
      </c>
      <c r="AZ1167" t="s">
        <v>62</v>
      </c>
      <c r="BA1167" t="str">
        <f t="shared" si="202"/>
        <v>N</v>
      </c>
    </row>
    <row r="1168" spans="1:53">
      <c r="A1168" t="s">
        <v>53</v>
      </c>
      <c r="B1168" t="s">
        <v>54</v>
      </c>
      <c r="C1168" t="s">
        <v>89</v>
      </c>
      <c r="D1168">
        <v>2019</v>
      </c>
      <c r="F1168" t="s">
        <v>2354</v>
      </c>
      <c r="G1168" t="s">
        <v>3057</v>
      </c>
      <c r="J1168" t="s">
        <v>101</v>
      </c>
      <c r="K1168" t="s">
        <v>59</v>
      </c>
      <c r="L1168" s="5">
        <v>0</v>
      </c>
      <c r="M1168" s="5">
        <v>0</v>
      </c>
      <c r="N1168" s="5">
        <f t="shared" si="198"/>
        <v>0</v>
      </c>
      <c r="O1168" s="5">
        <v>0</v>
      </c>
      <c r="P1168" s="5">
        <v>0</v>
      </c>
      <c r="Q1168" s="5">
        <f t="shared" si="199"/>
        <v>0</v>
      </c>
      <c r="R1168" s="5">
        <v>0</v>
      </c>
      <c r="S1168" s="5">
        <v>0</v>
      </c>
      <c r="T1168" s="5">
        <f t="shared" si="200"/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f t="shared" si="203"/>
        <v>0</v>
      </c>
      <c r="Z1168" s="5">
        <v>0</v>
      </c>
      <c r="AA1168" s="5">
        <v>0</v>
      </c>
      <c r="AB1168" s="5">
        <f t="shared" si="204"/>
        <v>0</v>
      </c>
      <c r="AC1168" s="5">
        <v>0</v>
      </c>
      <c r="AD1168" s="5">
        <v>0</v>
      </c>
      <c r="AE1168" s="5">
        <f t="shared" si="205"/>
        <v>0</v>
      </c>
      <c r="AF1168" s="5">
        <v>1</v>
      </c>
      <c r="AG1168" s="6">
        <v>43567</v>
      </c>
      <c r="AH1168" s="5">
        <v>1</v>
      </c>
      <c r="AI1168" s="5">
        <v>0</v>
      </c>
      <c r="AJ1168" s="5">
        <v>0</v>
      </c>
      <c r="AK1168" s="5">
        <f t="shared" si="206"/>
        <v>0</v>
      </c>
      <c r="AL1168" s="5">
        <v>0</v>
      </c>
      <c r="AM1168" s="5">
        <v>0</v>
      </c>
      <c r="AN1168" s="5">
        <f t="shared" si="207"/>
        <v>0</v>
      </c>
      <c r="AO1168" s="5">
        <v>0</v>
      </c>
      <c r="AP1168" s="5">
        <v>0</v>
      </c>
      <c r="AQ1168" s="5">
        <f t="shared" si="208"/>
        <v>0</v>
      </c>
      <c r="AR1168" s="5">
        <v>0</v>
      </c>
      <c r="AS1168" s="6"/>
      <c r="AT1168" s="5">
        <v>0</v>
      </c>
      <c r="AU1168" s="5">
        <v>0</v>
      </c>
      <c r="AV1168" t="str">
        <f t="shared" si="201"/>
        <v>N</v>
      </c>
      <c r="AW1168" t="s">
        <v>60</v>
      </c>
      <c r="AX1168" t="s">
        <v>60</v>
      </c>
      <c r="AY1168" t="s">
        <v>62</v>
      </c>
      <c r="AZ1168" t="s">
        <v>62</v>
      </c>
      <c r="BA1168" t="str">
        <f t="shared" si="202"/>
        <v>N</v>
      </c>
    </row>
    <row r="1169" spans="1:53">
      <c r="A1169" t="s">
        <v>53</v>
      </c>
      <c r="B1169" t="s">
        <v>54</v>
      </c>
      <c r="C1169" t="s">
        <v>89</v>
      </c>
      <c r="D1169">
        <v>2019</v>
      </c>
      <c r="F1169" t="s">
        <v>3058</v>
      </c>
      <c r="G1169" t="s">
        <v>3059</v>
      </c>
      <c r="J1169" t="s">
        <v>101</v>
      </c>
      <c r="K1169" t="s">
        <v>93</v>
      </c>
      <c r="L1169" s="5">
        <v>0</v>
      </c>
      <c r="M1169" s="5">
        <v>0</v>
      </c>
      <c r="N1169" s="5">
        <f t="shared" si="198"/>
        <v>0</v>
      </c>
      <c r="O1169" s="5">
        <v>0</v>
      </c>
      <c r="P1169" s="5">
        <v>0</v>
      </c>
      <c r="Q1169" s="5">
        <f t="shared" si="199"/>
        <v>0</v>
      </c>
      <c r="R1169" s="5">
        <v>0</v>
      </c>
      <c r="S1169" s="5">
        <v>0</v>
      </c>
      <c r="T1169" s="5">
        <f t="shared" si="200"/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f t="shared" si="203"/>
        <v>0</v>
      </c>
      <c r="Z1169" s="5">
        <v>0</v>
      </c>
      <c r="AA1169" s="5">
        <v>0</v>
      </c>
      <c r="AB1169" s="5">
        <f t="shared" si="204"/>
        <v>0</v>
      </c>
      <c r="AC1169" s="5">
        <v>0</v>
      </c>
      <c r="AD1169" s="5">
        <v>0</v>
      </c>
      <c r="AE1169" s="5">
        <f t="shared" si="205"/>
        <v>0</v>
      </c>
      <c r="AF1169" s="5">
        <v>1</v>
      </c>
      <c r="AG1169" s="6">
        <v>43740</v>
      </c>
      <c r="AH1169" s="5">
        <v>1</v>
      </c>
      <c r="AI1169" s="5">
        <v>0</v>
      </c>
      <c r="AJ1169" s="5">
        <v>0</v>
      </c>
      <c r="AK1169" s="5">
        <f t="shared" si="206"/>
        <v>0</v>
      </c>
      <c r="AL1169" s="5">
        <v>0</v>
      </c>
      <c r="AM1169" s="5">
        <v>0</v>
      </c>
      <c r="AN1169" s="5">
        <f t="shared" si="207"/>
        <v>0</v>
      </c>
      <c r="AO1169" s="5">
        <v>0</v>
      </c>
      <c r="AP1169" s="5">
        <v>0</v>
      </c>
      <c r="AQ1169" s="5">
        <f t="shared" si="208"/>
        <v>0</v>
      </c>
      <c r="AR1169" s="5">
        <v>0</v>
      </c>
      <c r="AS1169" s="6"/>
      <c r="AT1169" s="5">
        <v>0</v>
      </c>
      <c r="AU1169" s="5">
        <v>0</v>
      </c>
      <c r="AV1169" t="str">
        <f t="shared" si="201"/>
        <v>N</v>
      </c>
      <c r="AW1169" t="s">
        <v>60</v>
      </c>
      <c r="AX1169" t="s">
        <v>61</v>
      </c>
      <c r="AY1169" t="s">
        <v>62</v>
      </c>
      <c r="AZ1169" t="s">
        <v>62</v>
      </c>
      <c r="BA1169" t="str">
        <f t="shared" si="202"/>
        <v>N</v>
      </c>
    </row>
    <row r="1170" spans="1:53">
      <c r="A1170" t="s">
        <v>53</v>
      </c>
      <c r="B1170" t="s">
        <v>54</v>
      </c>
      <c r="C1170" t="s">
        <v>89</v>
      </c>
      <c r="D1170">
        <v>2019</v>
      </c>
      <c r="F1170" t="s">
        <v>2407</v>
      </c>
      <c r="G1170" t="s">
        <v>3060</v>
      </c>
      <c r="J1170" t="s">
        <v>101</v>
      </c>
      <c r="K1170" t="s">
        <v>93</v>
      </c>
      <c r="L1170" s="5">
        <v>0</v>
      </c>
      <c r="M1170" s="5">
        <v>0</v>
      </c>
      <c r="N1170" s="5">
        <f t="shared" si="198"/>
        <v>0</v>
      </c>
      <c r="O1170" s="5">
        <v>0</v>
      </c>
      <c r="P1170" s="5">
        <v>0</v>
      </c>
      <c r="Q1170" s="5">
        <f t="shared" si="199"/>
        <v>0</v>
      </c>
      <c r="R1170" s="5">
        <v>0</v>
      </c>
      <c r="S1170" s="5">
        <v>0</v>
      </c>
      <c r="T1170" s="5">
        <f t="shared" si="200"/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f t="shared" si="203"/>
        <v>0</v>
      </c>
      <c r="Z1170" s="5">
        <v>0</v>
      </c>
      <c r="AA1170" s="5">
        <v>0</v>
      </c>
      <c r="AB1170" s="5">
        <f t="shared" si="204"/>
        <v>0</v>
      </c>
      <c r="AC1170" s="5">
        <v>0</v>
      </c>
      <c r="AD1170" s="5">
        <v>0</v>
      </c>
      <c r="AE1170" s="5">
        <f t="shared" si="205"/>
        <v>0</v>
      </c>
      <c r="AF1170" s="5">
        <v>1</v>
      </c>
      <c r="AG1170" s="6">
        <v>43567</v>
      </c>
      <c r="AH1170" s="5">
        <v>1</v>
      </c>
      <c r="AI1170" s="5">
        <v>0</v>
      </c>
      <c r="AJ1170" s="5">
        <v>0</v>
      </c>
      <c r="AK1170" s="5">
        <f t="shared" si="206"/>
        <v>0</v>
      </c>
      <c r="AL1170" s="5">
        <v>0</v>
      </c>
      <c r="AM1170" s="5">
        <v>0</v>
      </c>
      <c r="AN1170" s="5">
        <f t="shared" si="207"/>
        <v>0</v>
      </c>
      <c r="AO1170" s="5">
        <v>0</v>
      </c>
      <c r="AP1170" s="5">
        <v>0</v>
      </c>
      <c r="AQ1170" s="5">
        <f t="shared" si="208"/>
        <v>0</v>
      </c>
      <c r="AR1170" s="5">
        <v>0</v>
      </c>
      <c r="AS1170" s="6"/>
      <c r="AT1170" s="5">
        <v>0</v>
      </c>
      <c r="AU1170" s="5">
        <v>0</v>
      </c>
      <c r="AV1170" t="str">
        <f t="shared" si="201"/>
        <v>N</v>
      </c>
      <c r="AW1170" t="s">
        <v>60</v>
      </c>
      <c r="AX1170" t="s">
        <v>61</v>
      </c>
      <c r="AY1170" t="s">
        <v>62</v>
      </c>
      <c r="AZ1170" t="s">
        <v>62</v>
      </c>
      <c r="BA1170" t="str">
        <f t="shared" si="202"/>
        <v>N</v>
      </c>
    </row>
    <row r="1171" spans="1:53">
      <c r="A1171" t="s">
        <v>53</v>
      </c>
      <c r="B1171" t="s">
        <v>54</v>
      </c>
      <c r="C1171" t="s">
        <v>89</v>
      </c>
      <c r="D1171">
        <v>2019</v>
      </c>
      <c r="F1171" t="s">
        <v>2413</v>
      </c>
      <c r="G1171" t="s">
        <v>2414</v>
      </c>
      <c r="J1171" t="s">
        <v>101</v>
      </c>
      <c r="K1171" t="s">
        <v>93</v>
      </c>
      <c r="L1171" s="5">
        <v>0</v>
      </c>
      <c r="M1171" s="5">
        <v>0</v>
      </c>
      <c r="N1171" s="5">
        <f t="shared" si="198"/>
        <v>0</v>
      </c>
      <c r="O1171" s="5">
        <v>0</v>
      </c>
      <c r="P1171" s="5">
        <v>0</v>
      </c>
      <c r="Q1171" s="5">
        <f t="shared" si="199"/>
        <v>0</v>
      </c>
      <c r="R1171" s="5">
        <v>0</v>
      </c>
      <c r="S1171" s="5">
        <v>0</v>
      </c>
      <c r="T1171" s="5">
        <f t="shared" si="200"/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f t="shared" si="203"/>
        <v>0</v>
      </c>
      <c r="Z1171" s="5">
        <v>0</v>
      </c>
      <c r="AA1171" s="5">
        <v>0</v>
      </c>
      <c r="AB1171" s="5">
        <f t="shared" si="204"/>
        <v>0</v>
      </c>
      <c r="AC1171" s="5">
        <v>0</v>
      </c>
      <c r="AD1171" s="5">
        <v>0</v>
      </c>
      <c r="AE1171" s="5">
        <f t="shared" si="205"/>
        <v>0</v>
      </c>
      <c r="AF1171" s="5">
        <v>1</v>
      </c>
      <c r="AG1171" s="6">
        <v>43481</v>
      </c>
      <c r="AH1171" s="5">
        <v>1</v>
      </c>
      <c r="AI1171" s="5">
        <v>0</v>
      </c>
      <c r="AJ1171" s="5">
        <v>0</v>
      </c>
      <c r="AK1171" s="5">
        <f t="shared" si="206"/>
        <v>0</v>
      </c>
      <c r="AL1171" s="5">
        <v>0</v>
      </c>
      <c r="AM1171" s="5">
        <v>0</v>
      </c>
      <c r="AN1171" s="5">
        <f t="shared" si="207"/>
        <v>0</v>
      </c>
      <c r="AO1171" s="5">
        <v>0</v>
      </c>
      <c r="AP1171" s="5">
        <v>0</v>
      </c>
      <c r="AQ1171" s="5">
        <f t="shared" si="208"/>
        <v>0</v>
      </c>
      <c r="AR1171" s="5">
        <v>0</v>
      </c>
      <c r="AS1171" s="6"/>
      <c r="AT1171" s="5">
        <v>0</v>
      </c>
      <c r="AU1171" s="5">
        <v>0</v>
      </c>
      <c r="AV1171" t="str">
        <f t="shared" si="201"/>
        <v>N</v>
      </c>
      <c r="AW1171" t="s">
        <v>60</v>
      </c>
      <c r="AX1171" t="s">
        <v>61</v>
      </c>
      <c r="AY1171" t="s">
        <v>62</v>
      </c>
      <c r="AZ1171" t="s">
        <v>62</v>
      </c>
      <c r="BA1171" t="str">
        <f t="shared" si="202"/>
        <v>N</v>
      </c>
    </row>
    <row r="1172" spans="1:53">
      <c r="A1172" t="s">
        <v>53</v>
      </c>
      <c r="B1172" t="s">
        <v>54</v>
      </c>
      <c r="C1172" t="s">
        <v>89</v>
      </c>
      <c r="D1172">
        <v>2019</v>
      </c>
      <c r="F1172" t="s">
        <v>2435</v>
      </c>
      <c r="G1172" t="s">
        <v>3061</v>
      </c>
      <c r="J1172" t="s">
        <v>101</v>
      </c>
      <c r="K1172" t="s">
        <v>93</v>
      </c>
      <c r="L1172" s="5">
        <v>0</v>
      </c>
      <c r="M1172" s="5">
        <v>0</v>
      </c>
      <c r="N1172" s="5">
        <f t="shared" si="198"/>
        <v>0</v>
      </c>
      <c r="O1172" s="5">
        <v>0</v>
      </c>
      <c r="P1172" s="5">
        <v>0</v>
      </c>
      <c r="Q1172" s="5">
        <f t="shared" si="199"/>
        <v>0</v>
      </c>
      <c r="R1172" s="5">
        <v>0</v>
      </c>
      <c r="S1172" s="5">
        <v>0</v>
      </c>
      <c r="T1172" s="5">
        <f t="shared" si="200"/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f t="shared" si="203"/>
        <v>0</v>
      </c>
      <c r="Z1172" s="5">
        <v>0</v>
      </c>
      <c r="AA1172" s="5">
        <v>0</v>
      </c>
      <c r="AB1172" s="5">
        <f t="shared" si="204"/>
        <v>0</v>
      </c>
      <c r="AC1172" s="5">
        <v>0</v>
      </c>
      <c r="AD1172" s="5">
        <v>0</v>
      </c>
      <c r="AE1172" s="5">
        <f t="shared" si="205"/>
        <v>0</v>
      </c>
      <c r="AF1172" s="5">
        <v>1</v>
      </c>
      <c r="AG1172" s="6">
        <v>43567</v>
      </c>
      <c r="AH1172" s="5">
        <v>1</v>
      </c>
      <c r="AI1172" s="5">
        <v>0</v>
      </c>
      <c r="AJ1172" s="5">
        <v>0</v>
      </c>
      <c r="AK1172" s="5">
        <f t="shared" si="206"/>
        <v>0</v>
      </c>
      <c r="AL1172" s="5">
        <v>0</v>
      </c>
      <c r="AM1172" s="5">
        <v>0</v>
      </c>
      <c r="AN1172" s="5">
        <f t="shared" si="207"/>
        <v>0</v>
      </c>
      <c r="AO1172" s="5">
        <v>0</v>
      </c>
      <c r="AP1172" s="5">
        <v>0</v>
      </c>
      <c r="AQ1172" s="5">
        <f t="shared" si="208"/>
        <v>0</v>
      </c>
      <c r="AR1172" s="5">
        <v>0</v>
      </c>
      <c r="AS1172" s="6"/>
      <c r="AT1172" s="5">
        <v>0</v>
      </c>
      <c r="AU1172" s="5">
        <v>0</v>
      </c>
      <c r="AV1172" t="str">
        <f t="shared" si="201"/>
        <v>N</v>
      </c>
      <c r="AW1172" t="s">
        <v>60</v>
      </c>
      <c r="AX1172" t="s">
        <v>61</v>
      </c>
      <c r="AY1172" t="s">
        <v>62</v>
      </c>
      <c r="AZ1172" t="s">
        <v>62</v>
      </c>
      <c r="BA1172" t="str">
        <f t="shared" si="202"/>
        <v>N</v>
      </c>
    </row>
    <row r="1173" spans="1:53">
      <c r="A1173" t="s">
        <v>53</v>
      </c>
      <c r="B1173" t="s">
        <v>54</v>
      </c>
      <c r="C1173" t="s">
        <v>55</v>
      </c>
      <c r="D1173">
        <v>2019</v>
      </c>
      <c r="F1173" t="s">
        <v>3062</v>
      </c>
      <c r="G1173" t="s">
        <v>2375</v>
      </c>
      <c r="J1173" t="s">
        <v>101</v>
      </c>
      <c r="K1173" t="s">
        <v>93</v>
      </c>
      <c r="L1173" s="5">
        <v>0</v>
      </c>
      <c r="M1173" s="5">
        <v>0</v>
      </c>
      <c r="N1173" s="5">
        <f t="shared" si="198"/>
        <v>0</v>
      </c>
      <c r="O1173" s="5">
        <v>0</v>
      </c>
      <c r="P1173" s="5">
        <v>0</v>
      </c>
      <c r="Q1173" s="5">
        <f t="shared" si="199"/>
        <v>0</v>
      </c>
      <c r="R1173" s="5">
        <v>0</v>
      </c>
      <c r="S1173" s="5">
        <v>0</v>
      </c>
      <c r="T1173" s="5">
        <f t="shared" si="200"/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f t="shared" si="203"/>
        <v>0</v>
      </c>
      <c r="Z1173" s="5">
        <v>0</v>
      </c>
      <c r="AA1173" s="5">
        <v>0</v>
      </c>
      <c r="AB1173" s="5">
        <f t="shared" si="204"/>
        <v>0</v>
      </c>
      <c r="AC1173" s="5">
        <v>0</v>
      </c>
      <c r="AD1173" s="5">
        <v>0</v>
      </c>
      <c r="AE1173" s="5">
        <f t="shared" si="205"/>
        <v>0</v>
      </c>
      <c r="AF1173" s="5">
        <v>1</v>
      </c>
      <c r="AG1173" s="6">
        <v>43544</v>
      </c>
      <c r="AH1173" s="5">
        <v>1</v>
      </c>
      <c r="AI1173" s="5">
        <v>0</v>
      </c>
      <c r="AJ1173" s="5">
        <v>0</v>
      </c>
      <c r="AK1173" s="5">
        <f t="shared" si="206"/>
        <v>0</v>
      </c>
      <c r="AL1173" s="5">
        <v>0</v>
      </c>
      <c r="AM1173" s="5">
        <v>0</v>
      </c>
      <c r="AN1173" s="5">
        <f t="shared" si="207"/>
        <v>0</v>
      </c>
      <c r="AO1173" s="5">
        <v>0</v>
      </c>
      <c r="AP1173" s="5">
        <v>0</v>
      </c>
      <c r="AQ1173" s="5">
        <f t="shared" si="208"/>
        <v>0</v>
      </c>
      <c r="AR1173" s="5">
        <v>0</v>
      </c>
      <c r="AS1173" s="6"/>
      <c r="AT1173" s="5">
        <v>0</v>
      </c>
      <c r="AU1173" s="5">
        <v>0</v>
      </c>
      <c r="AV1173" t="str">
        <f t="shared" si="201"/>
        <v>N</v>
      </c>
      <c r="AW1173" t="s">
        <v>60</v>
      </c>
      <c r="AX1173" t="s">
        <v>60</v>
      </c>
      <c r="AY1173" t="s">
        <v>62</v>
      </c>
      <c r="AZ1173" t="s">
        <v>62</v>
      </c>
      <c r="BA1173" t="str">
        <f t="shared" si="202"/>
        <v>N</v>
      </c>
    </row>
    <row r="1174" spans="1:53">
      <c r="A1174" t="s">
        <v>53</v>
      </c>
      <c r="B1174" t="s">
        <v>54</v>
      </c>
      <c r="C1174" t="s">
        <v>55</v>
      </c>
      <c r="D1174">
        <v>2019</v>
      </c>
      <c r="F1174" t="s">
        <v>2339</v>
      </c>
      <c r="G1174" t="s">
        <v>2340</v>
      </c>
      <c r="J1174" t="s">
        <v>101</v>
      </c>
      <c r="K1174" t="s">
        <v>93</v>
      </c>
      <c r="L1174" s="5">
        <v>0</v>
      </c>
      <c r="M1174" s="5">
        <v>0</v>
      </c>
      <c r="N1174" s="5">
        <f t="shared" si="198"/>
        <v>0</v>
      </c>
      <c r="O1174" s="5">
        <v>0</v>
      </c>
      <c r="P1174" s="5">
        <v>0</v>
      </c>
      <c r="Q1174" s="5">
        <f t="shared" si="199"/>
        <v>0</v>
      </c>
      <c r="R1174" s="5">
        <v>0</v>
      </c>
      <c r="S1174" s="5">
        <v>0</v>
      </c>
      <c r="T1174" s="5">
        <f t="shared" si="200"/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f t="shared" si="203"/>
        <v>0</v>
      </c>
      <c r="Z1174" s="5">
        <v>0</v>
      </c>
      <c r="AA1174" s="5">
        <v>0</v>
      </c>
      <c r="AB1174" s="5">
        <f t="shared" si="204"/>
        <v>0</v>
      </c>
      <c r="AC1174" s="5">
        <v>0</v>
      </c>
      <c r="AD1174" s="5">
        <v>0</v>
      </c>
      <c r="AE1174" s="5">
        <f t="shared" si="205"/>
        <v>0</v>
      </c>
      <c r="AF1174" s="5">
        <v>1</v>
      </c>
      <c r="AG1174" s="6">
        <v>43551</v>
      </c>
      <c r="AH1174" s="5">
        <v>1</v>
      </c>
      <c r="AI1174" s="5">
        <v>0</v>
      </c>
      <c r="AJ1174" s="5">
        <v>0</v>
      </c>
      <c r="AK1174" s="5">
        <f t="shared" si="206"/>
        <v>0</v>
      </c>
      <c r="AL1174" s="5">
        <v>0</v>
      </c>
      <c r="AM1174" s="5">
        <v>0</v>
      </c>
      <c r="AN1174" s="5">
        <f t="shared" si="207"/>
        <v>0</v>
      </c>
      <c r="AO1174" s="5">
        <v>0</v>
      </c>
      <c r="AP1174" s="5">
        <v>0</v>
      </c>
      <c r="AQ1174" s="5">
        <f t="shared" si="208"/>
        <v>0</v>
      </c>
      <c r="AR1174" s="5">
        <v>0</v>
      </c>
      <c r="AS1174" s="6"/>
      <c r="AT1174" s="5">
        <v>0</v>
      </c>
      <c r="AU1174" s="5">
        <v>0</v>
      </c>
      <c r="AV1174" t="str">
        <f t="shared" si="201"/>
        <v>N</v>
      </c>
      <c r="AW1174" t="s">
        <v>60</v>
      </c>
      <c r="AX1174" t="s">
        <v>61</v>
      </c>
      <c r="AY1174" t="s">
        <v>62</v>
      </c>
      <c r="AZ1174" t="s">
        <v>62</v>
      </c>
      <c r="BA1174" t="str">
        <f t="shared" si="202"/>
        <v>N</v>
      </c>
    </row>
    <row r="1175" spans="1:53">
      <c r="A1175" t="s">
        <v>53</v>
      </c>
      <c r="B1175" t="s">
        <v>54</v>
      </c>
      <c r="C1175" t="s">
        <v>89</v>
      </c>
      <c r="D1175">
        <v>2019</v>
      </c>
      <c r="F1175" t="s">
        <v>3063</v>
      </c>
      <c r="G1175" t="s">
        <v>3064</v>
      </c>
      <c r="J1175" t="s">
        <v>101</v>
      </c>
      <c r="K1175" t="s">
        <v>93</v>
      </c>
      <c r="L1175" s="5">
        <v>0</v>
      </c>
      <c r="M1175" s="5">
        <v>0</v>
      </c>
      <c r="N1175" s="5">
        <f t="shared" si="198"/>
        <v>0</v>
      </c>
      <c r="O1175" s="5">
        <v>0</v>
      </c>
      <c r="P1175" s="5">
        <v>0</v>
      </c>
      <c r="Q1175" s="5">
        <f t="shared" si="199"/>
        <v>0</v>
      </c>
      <c r="R1175" s="5">
        <v>0</v>
      </c>
      <c r="S1175" s="5">
        <v>0</v>
      </c>
      <c r="T1175" s="5">
        <f t="shared" si="200"/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f t="shared" si="203"/>
        <v>0</v>
      </c>
      <c r="Z1175" s="5">
        <v>0</v>
      </c>
      <c r="AA1175" s="5">
        <v>0</v>
      </c>
      <c r="AB1175" s="5">
        <f t="shared" si="204"/>
        <v>0</v>
      </c>
      <c r="AC1175" s="5">
        <v>0</v>
      </c>
      <c r="AD1175" s="5">
        <v>0</v>
      </c>
      <c r="AE1175" s="5">
        <f t="shared" si="205"/>
        <v>0</v>
      </c>
      <c r="AF1175" s="5">
        <v>1</v>
      </c>
      <c r="AG1175" s="6">
        <v>43740</v>
      </c>
      <c r="AH1175" s="5">
        <v>1</v>
      </c>
      <c r="AI1175" s="5">
        <v>0</v>
      </c>
      <c r="AJ1175" s="5">
        <v>0</v>
      </c>
      <c r="AK1175" s="5">
        <f t="shared" si="206"/>
        <v>0</v>
      </c>
      <c r="AL1175" s="5">
        <v>0</v>
      </c>
      <c r="AM1175" s="5">
        <v>0</v>
      </c>
      <c r="AN1175" s="5">
        <f t="shared" si="207"/>
        <v>0</v>
      </c>
      <c r="AO1175" s="5">
        <v>0</v>
      </c>
      <c r="AP1175" s="5">
        <v>0</v>
      </c>
      <c r="AQ1175" s="5">
        <f t="shared" si="208"/>
        <v>0</v>
      </c>
      <c r="AR1175" s="5">
        <v>0</v>
      </c>
      <c r="AS1175" s="6"/>
      <c r="AT1175" s="5">
        <v>0</v>
      </c>
      <c r="AU1175" s="5">
        <v>0</v>
      </c>
      <c r="AV1175" t="str">
        <f t="shared" si="201"/>
        <v>N</v>
      </c>
      <c r="AW1175" t="s">
        <v>60</v>
      </c>
      <c r="AX1175" t="s">
        <v>61</v>
      </c>
      <c r="AY1175" t="s">
        <v>62</v>
      </c>
      <c r="AZ1175" t="s">
        <v>62</v>
      </c>
      <c r="BA1175" t="str">
        <f t="shared" si="202"/>
        <v>N</v>
      </c>
    </row>
    <row r="1176" spans="1:53">
      <c r="A1176" t="s">
        <v>53</v>
      </c>
      <c r="B1176" t="s">
        <v>54</v>
      </c>
      <c r="C1176" t="s">
        <v>89</v>
      </c>
      <c r="D1176">
        <v>2019</v>
      </c>
      <c r="F1176" t="s">
        <v>2382</v>
      </c>
      <c r="G1176" t="s">
        <v>3065</v>
      </c>
      <c r="J1176" t="s">
        <v>101</v>
      </c>
      <c r="K1176" t="s">
        <v>93</v>
      </c>
      <c r="L1176" s="5">
        <v>0</v>
      </c>
      <c r="M1176" s="5">
        <v>0</v>
      </c>
      <c r="N1176" s="5">
        <f t="shared" si="198"/>
        <v>0</v>
      </c>
      <c r="O1176" s="5">
        <v>0</v>
      </c>
      <c r="P1176" s="5">
        <v>0</v>
      </c>
      <c r="Q1176" s="5">
        <f t="shared" si="199"/>
        <v>0</v>
      </c>
      <c r="R1176" s="5">
        <v>0</v>
      </c>
      <c r="S1176" s="5">
        <v>0</v>
      </c>
      <c r="T1176" s="5">
        <f t="shared" si="200"/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f t="shared" si="203"/>
        <v>0</v>
      </c>
      <c r="Z1176" s="5">
        <v>0</v>
      </c>
      <c r="AA1176" s="5">
        <v>0</v>
      </c>
      <c r="AB1176" s="5">
        <f t="shared" si="204"/>
        <v>0</v>
      </c>
      <c r="AC1176" s="5">
        <v>0</v>
      </c>
      <c r="AD1176" s="5">
        <v>0</v>
      </c>
      <c r="AE1176" s="5">
        <f t="shared" si="205"/>
        <v>0</v>
      </c>
      <c r="AF1176" s="5">
        <v>1</v>
      </c>
      <c r="AG1176" s="6">
        <v>43567</v>
      </c>
      <c r="AH1176" s="5">
        <v>1</v>
      </c>
      <c r="AI1176" s="5">
        <v>0</v>
      </c>
      <c r="AJ1176" s="5">
        <v>0</v>
      </c>
      <c r="AK1176" s="5">
        <f t="shared" si="206"/>
        <v>0</v>
      </c>
      <c r="AL1176" s="5">
        <v>0</v>
      </c>
      <c r="AM1176" s="5">
        <v>0</v>
      </c>
      <c r="AN1176" s="5">
        <f t="shared" si="207"/>
        <v>0</v>
      </c>
      <c r="AO1176" s="5">
        <v>0</v>
      </c>
      <c r="AP1176" s="5">
        <v>0</v>
      </c>
      <c r="AQ1176" s="5">
        <f t="shared" si="208"/>
        <v>0</v>
      </c>
      <c r="AR1176" s="5">
        <v>0</v>
      </c>
      <c r="AS1176" s="6"/>
      <c r="AT1176" s="5">
        <v>0</v>
      </c>
      <c r="AU1176" s="5">
        <v>0</v>
      </c>
      <c r="AV1176" t="str">
        <f t="shared" si="201"/>
        <v>N</v>
      </c>
      <c r="AW1176" t="s">
        <v>60</v>
      </c>
      <c r="AX1176" t="s">
        <v>61</v>
      </c>
      <c r="AY1176" t="s">
        <v>62</v>
      </c>
      <c r="AZ1176" t="s">
        <v>62</v>
      </c>
      <c r="BA1176" t="str">
        <f t="shared" si="202"/>
        <v>N</v>
      </c>
    </row>
    <row r="1177" spans="1:53">
      <c r="A1177" t="s">
        <v>53</v>
      </c>
      <c r="B1177" t="s">
        <v>54</v>
      </c>
      <c r="C1177" t="s">
        <v>89</v>
      </c>
      <c r="D1177">
        <v>2019</v>
      </c>
      <c r="F1177" t="s">
        <v>3066</v>
      </c>
      <c r="G1177" t="s">
        <v>3067</v>
      </c>
      <c r="J1177" t="s">
        <v>101</v>
      </c>
      <c r="K1177" t="s">
        <v>93</v>
      </c>
      <c r="L1177" s="5">
        <v>0</v>
      </c>
      <c r="M1177" s="5">
        <v>0</v>
      </c>
      <c r="N1177" s="5">
        <f t="shared" si="198"/>
        <v>0</v>
      </c>
      <c r="O1177" s="5">
        <v>0</v>
      </c>
      <c r="P1177" s="5">
        <v>0</v>
      </c>
      <c r="Q1177" s="5">
        <f t="shared" si="199"/>
        <v>0</v>
      </c>
      <c r="R1177" s="5">
        <v>0</v>
      </c>
      <c r="S1177" s="5">
        <v>0</v>
      </c>
      <c r="T1177" s="5">
        <f t="shared" si="200"/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f t="shared" si="203"/>
        <v>0</v>
      </c>
      <c r="Z1177" s="5">
        <v>0</v>
      </c>
      <c r="AA1177" s="5">
        <v>0</v>
      </c>
      <c r="AB1177" s="5">
        <f t="shared" si="204"/>
        <v>0</v>
      </c>
      <c r="AC1177" s="5">
        <v>0</v>
      </c>
      <c r="AD1177" s="5">
        <v>0</v>
      </c>
      <c r="AE1177" s="5">
        <f t="shared" si="205"/>
        <v>0</v>
      </c>
      <c r="AF1177" s="5">
        <v>1</v>
      </c>
      <c r="AG1177" s="6">
        <v>43740</v>
      </c>
      <c r="AH1177" s="5">
        <v>1</v>
      </c>
      <c r="AI1177" s="5">
        <v>0</v>
      </c>
      <c r="AJ1177" s="5">
        <v>0</v>
      </c>
      <c r="AK1177" s="5">
        <f t="shared" si="206"/>
        <v>0</v>
      </c>
      <c r="AL1177" s="5">
        <v>0</v>
      </c>
      <c r="AM1177" s="5">
        <v>0</v>
      </c>
      <c r="AN1177" s="5">
        <f t="shared" si="207"/>
        <v>0</v>
      </c>
      <c r="AO1177" s="5">
        <v>0</v>
      </c>
      <c r="AP1177" s="5">
        <v>0</v>
      </c>
      <c r="AQ1177" s="5">
        <f t="shared" si="208"/>
        <v>0</v>
      </c>
      <c r="AR1177" s="5">
        <v>0</v>
      </c>
      <c r="AS1177" s="6"/>
      <c r="AT1177" s="5">
        <v>0</v>
      </c>
      <c r="AU1177" s="5">
        <v>0</v>
      </c>
      <c r="AV1177" t="str">
        <f t="shared" si="201"/>
        <v>N</v>
      </c>
      <c r="AW1177" t="s">
        <v>60</v>
      </c>
      <c r="AX1177" t="s">
        <v>61</v>
      </c>
      <c r="AY1177" t="s">
        <v>62</v>
      </c>
      <c r="AZ1177" t="s">
        <v>62</v>
      </c>
      <c r="BA1177" t="str">
        <f t="shared" si="202"/>
        <v>N</v>
      </c>
    </row>
    <row r="1178" spans="1:53">
      <c r="A1178" t="s">
        <v>53</v>
      </c>
      <c r="B1178" t="s">
        <v>54</v>
      </c>
      <c r="C1178" t="s">
        <v>55</v>
      </c>
      <c r="D1178">
        <v>2019</v>
      </c>
      <c r="F1178" t="s">
        <v>2378</v>
      </c>
      <c r="G1178" t="s">
        <v>2379</v>
      </c>
      <c r="J1178" t="s">
        <v>101</v>
      </c>
      <c r="K1178" t="s">
        <v>93</v>
      </c>
      <c r="L1178" s="5">
        <v>0</v>
      </c>
      <c r="M1178" s="5">
        <v>0</v>
      </c>
      <c r="N1178" s="5">
        <f t="shared" si="198"/>
        <v>0</v>
      </c>
      <c r="O1178" s="5">
        <v>0</v>
      </c>
      <c r="P1178" s="5">
        <v>0</v>
      </c>
      <c r="Q1178" s="5">
        <f t="shared" si="199"/>
        <v>0</v>
      </c>
      <c r="R1178" s="5">
        <v>0</v>
      </c>
      <c r="S1178" s="5">
        <v>0</v>
      </c>
      <c r="T1178" s="5">
        <f t="shared" si="200"/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f t="shared" si="203"/>
        <v>0</v>
      </c>
      <c r="Z1178" s="5">
        <v>0</v>
      </c>
      <c r="AA1178" s="5">
        <v>0</v>
      </c>
      <c r="AB1178" s="5">
        <f t="shared" si="204"/>
        <v>0</v>
      </c>
      <c r="AC1178" s="5">
        <v>0</v>
      </c>
      <c r="AD1178" s="5">
        <v>0</v>
      </c>
      <c r="AE1178" s="5">
        <f t="shared" si="205"/>
        <v>0</v>
      </c>
      <c r="AF1178" s="5">
        <v>1</v>
      </c>
      <c r="AG1178" s="6">
        <v>43615</v>
      </c>
      <c r="AH1178" s="5">
        <v>1</v>
      </c>
      <c r="AI1178" s="5">
        <v>0</v>
      </c>
      <c r="AJ1178" s="5">
        <v>0</v>
      </c>
      <c r="AK1178" s="5">
        <f t="shared" si="206"/>
        <v>0</v>
      </c>
      <c r="AL1178" s="5">
        <v>0</v>
      </c>
      <c r="AM1178" s="5">
        <v>0</v>
      </c>
      <c r="AN1178" s="5">
        <f t="shared" si="207"/>
        <v>0</v>
      </c>
      <c r="AO1178" s="5">
        <v>0</v>
      </c>
      <c r="AP1178" s="5">
        <v>0</v>
      </c>
      <c r="AQ1178" s="5">
        <f t="shared" si="208"/>
        <v>0</v>
      </c>
      <c r="AR1178" s="5">
        <v>0</v>
      </c>
      <c r="AS1178" s="6"/>
      <c r="AT1178" s="5">
        <v>0</v>
      </c>
      <c r="AU1178" s="5">
        <v>0</v>
      </c>
      <c r="AV1178" t="str">
        <f t="shared" si="201"/>
        <v>N</v>
      </c>
      <c r="AW1178" t="s">
        <v>60</v>
      </c>
      <c r="AX1178" t="s">
        <v>61</v>
      </c>
      <c r="AY1178" t="s">
        <v>62</v>
      </c>
      <c r="AZ1178" t="s">
        <v>62</v>
      </c>
      <c r="BA1178" t="str">
        <f t="shared" si="202"/>
        <v>N</v>
      </c>
    </row>
    <row r="1179" spans="1:53">
      <c r="A1179" t="s">
        <v>53</v>
      </c>
      <c r="B1179" t="s">
        <v>54</v>
      </c>
      <c r="C1179" t="s">
        <v>89</v>
      </c>
      <c r="D1179">
        <v>2019</v>
      </c>
      <c r="F1179" t="s">
        <v>3068</v>
      </c>
      <c r="G1179" t="s">
        <v>3069</v>
      </c>
      <c r="J1179" t="s">
        <v>101</v>
      </c>
      <c r="K1179" t="s">
        <v>93</v>
      </c>
      <c r="L1179" s="5">
        <v>0</v>
      </c>
      <c r="M1179" s="5">
        <v>0</v>
      </c>
      <c r="N1179" s="5">
        <f t="shared" si="198"/>
        <v>0</v>
      </c>
      <c r="O1179" s="5">
        <v>0</v>
      </c>
      <c r="P1179" s="5">
        <v>0</v>
      </c>
      <c r="Q1179" s="5">
        <f t="shared" si="199"/>
        <v>0</v>
      </c>
      <c r="R1179" s="5">
        <v>0</v>
      </c>
      <c r="S1179" s="5">
        <v>0</v>
      </c>
      <c r="T1179" s="5">
        <f t="shared" si="200"/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f t="shared" si="203"/>
        <v>0</v>
      </c>
      <c r="Z1179" s="5">
        <v>0</v>
      </c>
      <c r="AA1179" s="5">
        <v>0</v>
      </c>
      <c r="AB1179" s="5">
        <f t="shared" si="204"/>
        <v>0</v>
      </c>
      <c r="AC1179" s="5">
        <v>0</v>
      </c>
      <c r="AD1179" s="5">
        <v>0</v>
      </c>
      <c r="AE1179" s="5">
        <f t="shared" si="205"/>
        <v>0</v>
      </c>
      <c r="AF1179" s="5">
        <v>1</v>
      </c>
      <c r="AG1179" s="6">
        <v>43468</v>
      </c>
      <c r="AH1179" s="5">
        <v>1</v>
      </c>
      <c r="AI1179" s="5">
        <v>0</v>
      </c>
      <c r="AJ1179" s="5">
        <v>0</v>
      </c>
      <c r="AK1179" s="5">
        <f t="shared" si="206"/>
        <v>0</v>
      </c>
      <c r="AL1179" s="5">
        <v>0</v>
      </c>
      <c r="AM1179" s="5">
        <v>0</v>
      </c>
      <c r="AN1179" s="5">
        <f t="shared" si="207"/>
        <v>0</v>
      </c>
      <c r="AO1179" s="5">
        <v>0</v>
      </c>
      <c r="AP1179" s="5">
        <v>0</v>
      </c>
      <c r="AQ1179" s="5">
        <f t="shared" si="208"/>
        <v>0</v>
      </c>
      <c r="AR1179" s="5">
        <v>0</v>
      </c>
      <c r="AS1179" s="6"/>
      <c r="AT1179" s="5">
        <v>0</v>
      </c>
      <c r="AU1179" s="5">
        <v>0</v>
      </c>
      <c r="AV1179" t="str">
        <f t="shared" si="201"/>
        <v>N</v>
      </c>
      <c r="AW1179" t="s">
        <v>60</v>
      </c>
      <c r="AX1179" t="s">
        <v>61</v>
      </c>
      <c r="AY1179" t="s">
        <v>62</v>
      </c>
      <c r="AZ1179" t="s">
        <v>62</v>
      </c>
      <c r="BA1179" t="str">
        <f t="shared" si="202"/>
        <v>N</v>
      </c>
    </row>
    <row r="1180" spans="1:53">
      <c r="A1180" t="s">
        <v>53</v>
      </c>
      <c r="B1180" t="s">
        <v>54</v>
      </c>
      <c r="C1180" t="s">
        <v>55</v>
      </c>
      <c r="D1180">
        <v>2019</v>
      </c>
      <c r="F1180" t="s">
        <v>3070</v>
      </c>
      <c r="G1180" t="s">
        <v>3071</v>
      </c>
      <c r="J1180" t="s">
        <v>101</v>
      </c>
      <c r="K1180" t="s">
        <v>93</v>
      </c>
      <c r="L1180" s="5">
        <v>0</v>
      </c>
      <c r="M1180" s="5">
        <v>0</v>
      </c>
      <c r="N1180" s="5">
        <f t="shared" si="198"/>
        <v>0</v>
      </c>
      <c r="O1180" s="5">
        <v>0</v>
      </c>
      <c r="P1180" s="5">
        <v>0</v>
      </c>
      <c r="Q1180" s="5">
        <f t="shared" si="199"/>
        <v>0</v>
      </c>
      <c r="R1180" s="5">
        <v>0</v>
      </c>
      <c r="S1180" s="5">
        <v>0</v>
      </c>
      <c r="T1180" s="5">
        <f t="shared" si="200"/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f t="shared" si="203"/>
        <v>0</v>
      </c>
      <c r="Z1180" s="5">
        <v>0</v>
      </c>
      <c r="AA1180" s="5">
        <v>0</v>
      </c>
      <c r="AB1180" s="5">
        <f t="shared" si="204"/>
        <v>0</v>
      </c>
      <c r="AC1180" s="5">
        <v>0</v>
      </c>
      <c r="AD1180" s="5">
        <v>0</v>
      </c>
      <c r="AE1180" s="5">
        <f t="shared" si="205"/>
        <v>0</v>
      </c>
      <c r="AF1180" s="5">
        <v>1</v>
      </c>
      <c r="AG1180" s="6">
        <v>43523</v>
      </c>
      <c r="AH1180" s="5">
        <v>1</v>
      </c>
      <c r="AI1180" s="5">
        <v>0</v>
      </c>
      <c r="AJ1180" s="5">
        <v>0</v>
      </c>
      <c r="AK1180" s="5">
        <f t="shared" si="206"/>
        <v>0</v>
      </c>
      <c r="AL1180" s="5">
        <v>0</v>
      </c>
      <c r="AM1180" s="5">
        <v>0</v>
      </c>
      <c r="AN1180" s="5">
        <f t="shared" si="207"/>
        <v>0</v>
      </c>
      <c r="AO1180" s="5">
        <v>0</v>
      </c>
      <c r="AP1180" s="5">
        <v>0</v>
      </c>
      <c r="AQ1180" s="5">
        <f t="shared" si="208"/>
        <v>0</v>
      </c>
      <c r="AR1180" s="5">
        <v>0</v>
      </c>
      <c r="AS1180" s="6"/>
      <c r="AT1180" s="5">
        <v>0</v>
      </c>
      <c r="AU1180" s="5">
        <v>0</v>
      </c>
      <c r="AV1180" t="str">
        <f t="shared" si="201"/>
        <v>N</v>
      </c>
      <c r="AW1180" t="s">
        <v>60</v>
      </c>
      <c r="AX1180" t="s">
        <v>61</v>
      </c>
      <c r="AY1180" t="s">
        <v>62</v>
      </c>
      <c r="AZ1180" t="s">
        <v>62</v>
      </c>
      <c r="BA1180" t="str">
        <f t="shared" si="202"/>
        <v>N</v>
      </c>
    </row>
    <row r="1181" spans="1:53">
      <c r="A1181" t="s">
        <v>53</v>
      </c>
      <c r="B1181" t="s">
        <v>54</v>
      </c>
      <c r="C1181" t="s">
        <v>89</v>
      </c>
      <c r="D1181">
        <v>2019</v>
      </c>
      <c r="F1181" t="s">
        <v>3072</v>
      </c>
      <c r="G1181" t="s">
        <v>3073</v>
      </c>
      <c r="J1181" t="s">
        <v>101</v>
      </c>
      <c r="K1181" t="s">
        <v>93</v>
      </c>
      <c r="L1181" s="5">
        <v>0</v>
      </c>
      <c r="M1181" s="5">
        <v>0</v>
      </c>
      <c r="N1181" s="5">
        <f t="shared" si="198"/>
        <v>0</v>
      </c>
      <c r="O1181" s="5">
        <v>0</v>
      </c>
      <c r="P1181" s="5">
        <v>0</v>
      </c>
      <c r="Q1181" s="5">
        <f t="shared" si="199"/>
        <v>0</v>
      </c>
      <c r="R1181" s="5">
        <v>0</v>
      </c>
      <c r="S1181" s="5">
        <v>0</v>
      </c>
      <c r="T1181" s="5">
        <f t="shared" si="200"/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f t="shared" si="203"/>
        <v>0</v>
      </c>
      <c r="Z1181" s="5">
        <v>0</v>
      </c>
      <c r="AA1181" s="5">
        <v>0</v>
      </c>
      <c r="AB1181" s="5">
        <f t="shared" si="204"/>
        <v>0</v>
      </c>
      <c r="AC1181" s="5">
        <v>0</v>
      </c>
      <c r="AD1181" s="5">
        <v>0</v>
      </c>
      <c r="AE1181" s="5">
        <f t="shared" si="205"/>
        <v>0</v>
      </c>
      <c r="AF1181" s="5">
        <v>1</v>
      </c>
      <c r="AG1181" s="6">
        <v>43740</v>
      </c>
      <c r="AH1181" s="5">
        <v>1</v>
      </c>
      <c r="AI1181" s="5">
        <v>0</v>
      </c>
      <c r="AJ1181" s="5">
        <v>0</v>
      </c>
      <c r="AK1181" s="5">
        <f t="shared" si="206"/>
        <v>0</v>
      </c>
      <c r="AL1181" s="5">
        <v>0</v>
      </c>
      <c r="AM1181" s="5">
        <v>0</v>
      </c>
      <c r="AN1181" s="5">
        <f t="shared" si="207"/>
        <v>0</v>
      </c>
      <c r="AO1181" s="5">
        <v>0</v>
      </c>
      <c r="AP1181" s="5">
        <v>0</v>
      </c>
      <c r="AQ1181" s="5">
        <f t="shared" si="208"/>
        <v>0</v>
      </c>
      <c r="AR1181" s="5">
        <v>0</v>
      </c>
      <c r="AS1181" s="6"/>
      <c r="AT1181" s="5">
        <v>0</v>
      </c>
      <c r="AU1181" s="5">
        <v>0</v>
      </c>
      <c r="AV1181" t="str">
        <f t="shared" si="201"/>
        <v>N</v>
      </c>
      <c r="AW1181" t="s">
        <v>60</v>
      </c>
      <c r="AX1181" t="s">
        <v>61</v>
      </c>
      <c r="AY1181" t="s">
        <v>62</v>
      </c>
      <c r="AZ1181" t="s">
        <v>62</v>
      </c>
      <c r="BA1181" t="str">
        <f t="shared" si="202"/>
        <v>N</v>
      </c>
    </row>
    <row r="1182" spans="1:53">
      <c r="A1182" t="s">
        <v>53</v>
      </c>
      <c r="B1182" t="s">
        <v>54</v>
      </c>
      <c r="C1182" t="s">
        <v>89</v>
      </c>
      <c r="D1182">
        <v>2019</v>
      </c>
      <c r="F1182" t="s">
        <v>3074</v>
      </c>
      <c r="G1182" t="s">
        <v>3075</v>
      </c>
      <c r="J1182" t="s">
        <v>101</v>
      </c>
      <c r="K1182" t="s">
        <v>93</v>
      </c>
      <c r="L1182" s="5">
        <v>0</v>
      </c>
      <c r="M1182" s="5">
        <v>0</v>
      </c>
      <c r="N1182" s="5">
        <f t="shared" si="198"/>
        <v>0</v>
      </c>
      <c r="O1182" s="5">
        <v>0</v>
      </c>
      <c r="P1182" s="5">
        <v>0</v>
      </c>
      <c r="Q1182" s="5">
        <f t="shared" si="199"/>
        <v>0</v>
      </c>
      <c r="R1182" s="5">
        <v>0</v>
      </c>
      <c r="S1182" s="5">
        <v>0</v>
      </c>
      <c r="T1182" s="5">
        <f t="shared" si="200"/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f t="shared" si="203"/>
        <v>0</v>
      </c>
      <c r="Z1182" s="5">
        <v>0</v>
      </c>
      <c r="AA1182" s="5">
        <v>0</v>
      </c>
      <c r="AB1182" s="5">
        <f t="shared" si="204"/>
        <v>0</v>
      </c>
      <c r="AC1182" s="5">
        <v>0</v>
      </c>
      <c r="AD1182" s="5">
        <v>0</v>
      </c>
      <c r="AE1182" s="5">
        <f t="shared" si="205"/>
        <v>0</v>
      </c>
      <c r="AF1182" s="5">
        <v>1</v>
      </c>
      <c r="AG1182" s="6">
        <v>43543</v>
      </c>
      <c r="AH1182" s="5">
        <v>1</v>
      </c>
      <c r="AI1182" s="5">
        <v>0</v>
      </c>
      <c r="AJ1182" s="5">
        <v>0</v>
      </c>
      <c r="AK1182" s="5">
        <f t="shared" si="206"/>
        <v>0</v>
      </c>
      <c r="AL1182" s="5">
        <v>0</v>
      </c>
      <c r="AM1182" s="5">
        <v>0</v>
      </c>
      <c r="AN1182" s="5">
        <f t="shared" si="207"/>
        <v>0</v>
      </c>
      <c r="AO1182" s="5">
        <v>0</v>
      </c>
      <c r="AP1182" s="5">
        <v>0</v>
      </c>
      <c r="AQ1182" s="5">
        <f t="shared" si="208"/>
        <v>0</v>
      </c>
      <c r="AR1182" s="5">
        <v>0</v>
      </c>
      <c r="AS1182" s="6"/>
      <c r="AT1182" s="5">
        <v>0</v>
      </c>
      <c r="AU1182" s="5">
        <v>0</v>
      </c>
      <c r="AV1182" t="str">
        <f t="shared" si="201"/>
        <v>N</v>
      </c>
      <c r="AW1182" t="s">
        <v>60</v>
      </c>
      <c r="AX1182" t="s">
        <v>61</v>
      </c>
      <c r="AY1182" t="s">
        <v>62</v>
      </c>
      <c r="AZ1182" t="s">
        <v>62</v>
      </c>
      <c r="BA1182" t="str">
        <f t="shared" si="202"/>
        <v>N</v>
      </c>
    </row>
    <row r="1183" spans="1:53">
      <c r="A1183" t="s">
        <v>53</v>
      </c>
      <c r="B1183" t="s">
        <v>54</v>
      </c>
      <c r="C1183" t="s">
        <v>89</v>
      </c>
      <c r="D1183">
        <v>2019</v>
      </c>
      <c r="F1183" t="s">
        <v>2433</v>
      </c>
      <c r="G1183" t="s">
        <v>3076</v>
      </c>
      <c r="J1183" t="s">
        <v>101</v>
      </c>
      <c r="K1183" t="s">
        <v>93</v>
      </c>
      <c r="L1183" s="5">
        <v>0</v>
      </c>
      <c r="M1183" s="5">
        <v>0</v>
      </c>
      <c r="N1183" s="5">
        <f t="shared" si="198"/>
        <v>0</v>
      </c>
      <c r="O1183" s="5">
        <v>0</v>
      </c>
      <c r="P1183" s="5">
        <v>0</v>
      </c>
      <c r="Q1183" s="5">
        <f t="shared" si="199"/>
        <v>0</v>
      </c>
      <c r="R1183" s="5">
        <v>0</v>
      </c>
      <c r="S1183" s="5">
        <v>0</v>
      </c>
      <c r="T1183" s="5">
        <f t="shared" si="200"/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f t="shared" si="203"/>
        <v>0</v>
      </c>
      <c r="Z1183" s="5">
        <v>0</v>
      </c>
      <c r="AA1183" s="5">
        <v>0</v>
      </c>
      <c r="AB1183" s="5">
        <f t="shared" si="204"/>
        <v>0</v>
      </c>
      <c r="AC1183" s="5">
        <v>0</v>
      </c>
      <c r="AD1183" s="5">
        <v>0</v>
      </c>
      <c r="AE1183" s="5">
        <f t="shared" si="205"/>
        <v>0</v>
      </c>
      <c r="AF1183" s="5">
        <v>1</v>
      </c>
      <c r="AG1183" s="6">
        <v>43567</v>
      </c>
      <c r="AH1183" s="5">
        <v>1</v>
      </c>
      <c r="AI1183" s="5">
        <v>0</v>
      </c>
      <c r="AJ1183" s="5">
        <v>0</v>
      </c>
      <c r="AK1183" s="5">
        <f t="shared" si="206"/>
        <v>0</v>
      </c>
      <c r="AL1183" s="5">
        <v>0</v>
      </c>
      <c r="AM1183" s="5">
        <v>0</v>
      </c>
      <c r="AN1183" s="5">
        <f t="shared" si="207"/>
        <v>0</v>
      </c>
      <c r="AO1183" s="5">
        <v>0</v>
      </c>
      <c r="AP1183" s="5">
        <v>0</v>
      </c>
      <c r="AQ1183" s="5">
        <f t="shared" si="208"/>
        <v>0</v>
      </c>
      <c r="AR1183" s="5">
        <v>0</v>
      </c>
      <c r="AS1183" s="6"/>
      <c r="AT1183" s="5">
        <v>0</v>
      </c>
      <c r="AU1183" s="5">
        <v>0</v>
      </c>
      <c r="AV1183" t="str">
        <f t="shared" si="201"/>
        <v>N</v>
      </c>
      <c r="AW1183" t="s">
        <v>60</v>
      </c>
      <c r="AX1183" t="s">
        <v>61</v>
      </c>
      <c r="AY1183" t="s">
        <v>62</v>
      </c>
      <c r="AZ1183" t="s">
        <v>62</v>
      </c>
      <c r="BA1183" t="str">
        <f t="shared" si="202"/>
        <v>N</v>
      </c>
    </row>
    <row r="1184" spans="1:53">
      <c r="A1184" t="s">
        <v>53</v>
      </c>
      <c r="B1184" t="s">
        <v>54</v>
      </c>
      <c r="C1184" t="s">
        <v>55</v>
      </c>
      <c r="D1184">
        <v>2019</v>
      </c>
      <c r="F1184" t="s">
        <v>2356</v>
      </c>
      <c r="G1184" t="s">
        <v>3077</v>
      </c>
      <c r="J1184" t="s">
        <v>101</v>
      </c>
      <c r="K1184" t="s">
        <v>93</v>
      </c>
      <c r="L1184" s="5">
        <v>0</v>
      </c>
      <c r="M1184" s="5">
        <v>0</v>
      </c>
      <c r="N1184" s="5">
        <f t="shared" si="198"/>
        <v>0</v>
      </c>
      <c r="O1184" s="5">
        <v>0</v>
      </c>
      <c r="P1184" s="5">
        <v>0</v>
      </c>
      <c r="Q1184" s="5">
        <f t="shared" si="199"/>
        <v>0</v>
      </c>
      <c r="R1184" s="5">
        <v>0</v>
      </c>
      <c r="S1184" s="5">
        <v>0</v>
      </c>
      <c r="T1184" s="5">
        <f t="shared" si="200"/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f t="shared" si="203"/>
        <v>0</v>
      </c>
      <c r="Z1184" s="5">
        <v>0</v>
      </c>
      <c r="AA1184" s="5">
        <v>0</v>
      </c>
      <c r="AB1184" s="5">
        <f t="shared" si="204"/>
        <v>0</v>
      </c>
      <c r="AC1184" s="5">
        <v>0</v>
      </c>
      <c r="AD1184" s="5">
        <v>0</v>
      </c>
      <c r="AE1184" s="5">
        <f t="shared" si="205"/>
        <v>0</v>
      </c>
      <c r="AF1184" s="5">
        <v>1</v>
      </c>
      <c r="AG1184" s="6">
        <v>43648</v>
      </c>
      <c r="AH1184" s="5">
        <v>1</v>
      </c>
      <c r="AI1184" s="5">
        <v>0</v>
      </c>
      <c r="AJ1184" s="5">
        <v>0</v>
      </c>
      <c r="AK1184" s="5">
        <f t="shared" si="206"/>
        <v>0</v>
      </c>
      <c r="AL1184" s="5">
        <v>0</v>
      </c>
      <c r="AM1184" s="5">
        <v>0</v>
      </c>
      <c r="AN1184" s="5">
        <f t="shared" si="207"/>
        <v>0</v>
      </c>
      <c r="AO1184" s="5">
        <v>0</v>
      </c>
      <c r="AP1184" s="5">
        <v>0</v>
      </c>
      <c r="AQ1184" s="5">
        <f t="shared" si="208"/>
        <v>0</v>
      </c>
      <c r="AR1184" s="5">
        <v>0</v>
      </c>
      <c r="AS1184" s="6"/>
      <c r="AT1184" s="5">
        <v>0</v>
      </c>
      <c r="AU1184" s="5">
        <v>0</v>
      </c>
      <c r="AV1184" t="str">
        <f t="shared" si="201"/>
        <v>N</v>
      </c>
      <c r="AW1184" t="s">
        <v>60</v>
      </c>
      <c r="AX1184" t="s">
        <v>60</v>
      </c>
      <c r="AY1184" t="s">
        <v>62</v>
      </c>
      <c r="AZ1184" t="s">
        <v>62</v>
      </c>
      <c r="BA1184" t="str">
        <f t="shared" si="202"/>
        <v>N</v>
      </c>
    </row>
    <row r="1185" spans="1:53">
      <c r="A1185" t="s">
        <v>53</v>
      </c>
      <c r="B1185" t="s">
        <v>54</v>
      </c>
      <c r="C1185" t="s">
        <v>55</v>
      </c>
      <c r="D1185">
        <v>2019</v>
      </c>
      <c r="F1185" t="s">
        <v>150</v>
      </c>
      <c r="G1185" t="s">
        <v>151</v>
      </c>
      <c r="J1185" t="s">
        <v>101</v>
      </c>
      <c r="K1185" t="s">
        <v>93</v>
      </c>
      <c r="L1185" s="5">
        <v>0</v>
      </c>
      <c r="M1185" s="5">
        <v>0</v>
      </c>
      <c r="N1185" s="5">
        <f t="shared" si="198"/>
        <v>0</v>
      </c>
      <c r="O1185" s="5">
        <v>0</v>
      </c>
      <c r="P1185" s="5">
        <v>0</v>
      </c>
      <c r="Q1185" s="5">
        <f t="shared" si="199"/>
        <v>0</v>
      </c>
      <c r="R1185" s="5">
        <v>0</v>
      </c>
      <c r="S1185" s="5">
        <v>0</v>
      </c>
      <c r="T1185" s="5">
        <f t="shared" si="200"/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f t="shared" si="203"/>
        <v>0</v>
      </c>
      <c r="Z1185" s="5">
        <v>0</v>
      </c>
      <c r="AA1185" s="5">
        <v>0</v>
      </c>
      <c r="AB1185" s="5">
        <f t="shared" si="204"/>
        <v>0</v>
      </c>
      <c r="AC1185" s="5">
        <v>0</v>
      </c>
      <c r="AD1185" s="5">
        <v>0</v>
      </c>
      <c r="AE1185" s="5">
        <f t="shared" si="205"/>
        <v>0</v>
      </c>
      <c r="AF1185" s="5">
        <v>1</v>
      </c>
      <c r="AG1185" s="6">
        <v>43627</v>
      </c>
      <c r="AH1185" s="5">
        <v>1</v>
      </c>
      <c r="AI1185" s="5">
        <v>0</v>
      </c>
      <c r="AJ1185" s="5">
        <v>0</v>
      </c>
      <c r="AK1185" s="5">
        <f t="shared" si="206"/>
        <v>0</v>
      </c>
      <c r="AL1185" s="5">
        <v>0</v>
      </c>
      <c r="AM1185" s="5">
        <v>0</v>
      </c>
      <c r="AN1185" s="5">
        <f t="shared" si="207"/>
        <v>0</v>
      </c>
      <c r="AO1185" s="5">
        <v>0</v>
      </c>
      <c r="AP1185" s="5">
        <v>0</v>
      </c>
      <c r="AQ1185" s="5">
        <f t="shared" si="208"/>
        <v>0</v>
      </c>
      <c r="AR1185" s="5">
        <v>0</v>
      </c>
      <c r="AS1185" s="6"/>
      <c r="AT1185" s="5">
        <v>0</v>
      </c>
      <c r="AU1185" s="5">
        <v>0</v>
      </c>
      <c r="AV1185" t="str">
        <f t="shared" si="201"/>
        <v>N</v>
      </c>
      <c r="AW1185" t="s">
        <v>60</v>
      </c>
      <c r="AX1185" t="s">
        <v>60</v>
      </c>
      <c r="AY1185" t="s">
        <v>62</v>
      </c>
      <c r="AZ1185" t="s">
        <v>62</v>
      </c>
      <c r="BA1185" t="str">
        <f t="shared" si="202"/>
        <v>N</v>
      </c>
    </row>
    <row r="1186" spans="1:53">
      <c r="A1186" t="s">
        <v>53</v>
      </c>
      <c r="B1186" t="s">
        <v>54</v>
      </c>
      <c r="C1186" t="s">
        <v>89</v>
      </c>
      <c r="D1186">
        <v>2019</v>
      </c>
      <c r="F1186" t="s">
        <v>2437</v>
      </c>
      <c r="G1186" t="s">
        <v>3078</v>
      </c>
      <c r="J1186" t="s">
        <v>101</v>
      </c>
      <c r="K1186" t="s">
        <v>93</v>
      </c>
      <c r="L1186" s="5">
        <v>0</v>
      </c>
      <c r="M1186" s="5">
        <v>0</v>
      </c>
      <c r="N1186" s="5">
        <f t="shared" si="198"/>
        <v>0</v>
      </c>
      <c r="O1186" s="5">
        <v>0</v>
      </c>
      <c r="P1186" s="5">
        <v>0</v>
      </c>
      <c r="Q1186" s="5">
        <f t="shared" si="199"/>
        <v>0</v>
      </c>
      <c r="R1186" s="5">
        <v>0</v>
      </c>
      <c r="S1186" s="5">
        <v>0</v>
      </c>
      <c r="T1186" s="5">
        <f t="shared" si="200"/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f t="shared" si="203"/>
        <v>0</v>
      </c>
      <c r="Z1186" s="5">
        <v>0</v>
      </c>
      <c r="AA1186" s="5">
        <v>0</v>
      </c>
      <c r="AB1186" s="5">
        <f t="shared" si="204"/>
        <v>0</v>
      </c>
      <c r="AC1186" s="5">
        <v>0</v>
      </c>
      <c r="AD1186" s="5">
        <v>0</v>
      </c>
      <c r="AE1186" s="5">
        <f t="shared" si="205"/>
        <v>0</v>
      </c>
      <c r="AF1186" s="5">
        <v>1</v>
      </c>
      <c r="AG1186" s="6">
        <v>43567</v>
      </c>
      <c r="AH1186" s="5">
        <v>1</v>
      </c>
      <c r="AI1186" s="5">
        <v>0</v>
      </c>
      <c r="AJ1186" s="5">
        <v>0</v>
      </c>
      <c r="AK1186" s="5">
        <f t="shared" si="206"/>
        <v>0</v>
      </c>
      <c r="AL1186" s="5">
        <v>0</v>
      </c>
      <c r="AM1186" s="5">
        <v>0</v>
      </c>
      <c r="AN1186" s="5">
        <f t="shared" si="207"/>
        <v>0</v>
      </c>
      <c r="AO1186" s="5">
        <v>0</v>
      </c>
      <c r="AP1186" s="5">
        <v>0</v>
      </c>
      <c r="AQ1186" s="5">
        <f t="shared" si="208"/>
        <v>0</v>
      </c>
      <c r="AR1186" s="5">
        <v>0</v>
      </c>
      <c r="AS1186" s="6"/>
      <c r="AT1186" s="5">
        <v>0</v>
      </c>
      <c r="AU1186" s="5">
        <v>0</v>
      </c>
      <c r="AV1186" t="str">
        <f t="shared" si="201"/>
        <v>N</v>
      </c>
      <c r="AW1186" t="s">
        <v>60</v>
      </c>
      <c r="AX1186" t="s">
        <v>61</v>
      </c>
      <c r="AY1186" t="s">
        <v>62</v>
      </c>
      <c r="AZ1186" t="s">
        <v>62</v>
      </c>
      <c r="BA1186" t="str">
        <f t="shared" si="202"/>
        <v>N</v>
      </c>
    </row>
    <row r="1187" spans="1:53">
      <c r="A1187" t="s">
        <v>53</v>
      </c>
      <c r="B1187" t="s">
        <v>54</v>
      </c>
      <c r="C1187" t="s">
        <v>55</v>
      </c>
      <c r="D1187">
        <v>2019</v>
      </c>
      <c r="F1187" t="s">
        <v>3079</v>
      </c>
      <c r="G1187" t="s">
        <v>3080</v>
      </c>
      <c r="J1187" t="s">
        <v>101</v>
      </c>
      <c r="K1187" t="s">
        <v>93</v>
      </c>
      <c r="L1187" s="5">
        <v>0</v>
      </c>
      <c r="M1187" s="5">
        <v>0</v>
      </c>
      <c r="N1187" s="5">
        <f t="shared" si="198"/>
        <v>0</v>
      </c>
      <c r="O1187" s="5">
        <v>0</v>
      </c>
      <c r="P1187" s="5">
        <v>0</v>
      </c>
      <c r="Q1187" s="5">
        <f t="shared" si="199"/>
        <v>0</v>
      </c>
      <c r="R1187" s="5">
        <v>0</v>
      </c>
      <c r="S1187" s="5">
        <v>0</v>
      </c>
      <c r="T1187" s="5">
        <f t="shared" si="200"/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f t="shared" si="203"/>
        <v>0</v>
      </c>
      <c r="Z1187" s="5">
        <v>0</v>
      </c>
      <c r="AA1187" s="5">
        <v>0</v>
      </c>
      <c r="AB1187" s="5">
        <f t="shared" si="204"/>
        <v>0</v>
      </c>
      <c r="AC1187" s="5">
        <v>0</v>
      </c>
      <c r="AD1187" s="5">
        <v>0</v>
      </c>
      <c r="AE1187" s="5">
        <f t="shared" si="205"/>
        <v>0</v>
      </c>
      <c r="AF1187" s="5">
        <v>1</v>
      </c>
      <c r="AG1187" s="6">
        <v>43642</v>
      </c>
      <c r="AH1187" s="5">
        <v>1</v>
      </c>
      <c r="AI1187" s="5">
        <v>0</v>
      </c>
      <c r="AJ1187" s="5">
        <v>0</v>
      </c>
      <c r="AK1187" s="5">
        <f t="shared" si="206"/>
        <v>0</v>
      </c>
      <c r="AL1187" s="5">
        <v>0</v>
      </c>
      <c r="AM1187" s="5">
        <v>0</v>
      </c>
      <c r="AN1187" s="5">
        <f t="shared" si="207"/>
        <v>0</v>
      </c>
      <c r="AO1187" s="5">
        <v>0</v>
      </c>
      <c r="AP1187" s="5">
        <v>0</v>
      </c>
      <c r="AQ1187" s="5">
        <f t="shared" si="208"/>
        <v>0</v>
      </c>
      <c r="AR1187" s="5">
        <v>0</v>
      </c>
      <c r="AS1187" s="6"/>
      <c r="AT1187" s="5">
        <v>0</v>
      </c>
      <c r="AU1187" s="5">
        <v>0</v>
      </c>
      <c r="AV1187" t="str">
        <f t="shared" si="201"/>
        <v>N</v>
      </c>
      <c r="AW1187" t="s">
        <v>60</v>
      </c>
      <c r="AX1187" t="s">
        <v>61</v>
      </c>
      <c r="AY1187" t="s">
        <v>62</v>
      </c>
      <c r="AZ1187" t="s">
        <v>62</v>
      </c>
      <c r="BA1187" t="str">
        <f t="shared" si="202"/>
        <v>N</v>
      </c>
    </row>
    <row r="1188" spans="1:53">
      <c r="A1188" t="s">
        <v>53</v>
      </c>
      <c r="B1188" t="s">
        <v>54</v>
      </c>
      <c r="C1188" t="s">
        <v>55</v>
      </c>
      <c r="D1188">
        <v>2019</v>
      </c>
      <c r="F1188" t="s">
        <v>2384</v>
      </c>
      <c r="G1188" t="s">
        <v>2385</v>
      </c>
      <c r="J1188" t="s">
        <v>101</v>
      </c>
      <c r="K1188" t="s">
        <v>93</v>
      </c>
      <c r="L1188" s="5">
        <v>0</v>
      </c>
      <c r="M1188" s="5">
        <v>0</v>
      </c>
      <c r="N1188" s="5">
        <f t="shared" si="198"/>
        <v>0</v>
      </c>
      <c r="O1188" s="5">
        <v>0</v>
      </c>
      <c r="P1188" s="5">
        <v>0</v>
      </c>
      <c r="Q1188" s="5">
        <f t="shared" si="199"/>
        <v>0</v>
      </c>
      <c r="R1188" s="5">
        <v>0</v>
      </c>
      <c r="S1188" s="5">
        <v>0</v>
      </c>
      <c r="T1188" s="5">
        <f t="shared" si="200"/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f t="shared" si="203"/>
        <v>0</v>
      </c>
      <c r="Z1188" s="5">
        <v>0</v>
      </c>
      <c r="AA1188" s="5">
        <v>0</v>
      </c>
      <c r="AB1188" s="5">
        <f t="shared" si="204"/>
        <v>0</v>
      </c>
      <c r="AC1188" s="5">
        <v>0</v>
      </c>
      <c r="AD1188" s="5">
        <v>0</v>
      </c>
      <c r="AE1188" s="5">
        <f t="shared" si="205"/>
        <v>0</v>
      </c>
      <c r="AF1188" s="5">
        <v>1</v>
      </c>
      <c r="AG1188" s="6">
        <v>43523</v>
      </c>
      <c r="AH1188" s="5">
        <v>1</v>
      </c>
      <c r="AI1188" s="5">
        <v>0</v>
      </c>
      <c r="AJ1188" s="5">
        <v>0</v>
      </c>
      <c r="AK1188" s="5">
        <f t="shared" si="206"/>
        <v>0</v>
      </c>
      <c r="AL1188" s="5">
        <v>0</v>
      </c>
      <c r="AM1188" s="5">
        <v>0</v>
      </c>
      <c r="AN1188" s="5">
        <f t="shared" si="207"/>
        <v>0</v>
      </c>
      <c r="AO1188" s="5">
        <v>0</v>
      </c>
      <c r="AP1188" s="5">
        <v>0</v>
      </c>
      <c r="AQ1188" s="5">
        <f t="shared" si="208"/>
        <v>0</v>
      </c>
      <c r="AR1188" s="5">
        <v>0</v>
      </c>
      <c r="AS1188" s="6"/>
      <c r="AT1188" s="5">
        <v>0</v>
      </c>
      <c r="AU1188" s="5">
        <v>0</v>
      </c>
      <c r="AV1188" t="str">
        <f t="shared" si="201"/>
        <v>N</v>
      </c>
      <c r="AW1188" t="s">
        <v>60</v>
      </c>
      <c r="AX1188" t="s">
        <v>61</v>
      </c>
      <c r="AY1188" t="s">
        <v>62</v>
      </c>
      <c r="AZ1188" t="s">
        <v>62</v>
      </c>
      <c r="BA1188" t="str">
        <f t="shared" si="202"/>
        <v>N</v>
      </c>
    </row>
    <row r="1189" spans="1:53">
      <c r="A1189" t="s">
        <v>53</v>
      </c>
      <c r="B1189" t="s">
        <v>54</v>
      </c>
      <c r="C1189" t="s">
        <v>55</v>
      </c>
      <c r="D1189">
        <v>2019</v>
      </c>
      <c r="F1189" t="s">
        <v>3081</v>
      </c>
      <c r="G1189" t="s">
        <v>3082</v>
      </c>
      <c r="J1189" t="s">
        <v>101</v>
      </c>
      <c r="K1189" t="s">
        <v>93</v>
      </c>
      <c r="L1189" s="5">
        <v>0</v>
      </c>
      <c r="M1189" s="5">
        <v>0</v>
      </c>
      <c r="N1189" s="5">
        <f t="shared" si="198"/>
        <v>0</v>
      </c>
      <c r="O1189" s="5">
        <v>0</v>
      </c>
      <c r="P1189" s="5">
        <v>0</v>
      </c>
      <c r="Q1189" s="5">
        <f t="shared" si="199"/>
        <v>0</v>
      </c>
      <c r="R1189" s="5">
        <v>0</v>
      </c>
      <c r="S1189" s="5">
        <v>0</v>
      </c>
      <c r="T1189" s="5">
        <f t="shared" si="200"/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f t="shared" si="203"/>
        <v>0</v>
      </c>
      <c r="Z1189" s="5">
        <v>0</v>
      </c>
      <c r="AA1189" s="5">
        <v>0</v>
      </c>
      <c r="AB1189" s="5">
        <f t="shared" si="204"/>
        <v>0</v>
      </c>
      <c r="AC1189" s="5">
        <v>0</v>
      </c>
      <c r="AD1189" s="5">
        <v>0</v>
      </c>
      <c r="AE1189" s="5">
        <f t="shared" si="205"/>
        <v>0</v>
      </c>
      <c r="AF1189" s="5">
        <v>1</v>
      </c>
      <c r="AG1189" s="6">
        <v>43523</v>
      </c>
      <c r="AH1189" s="5">
        <v>1</v>
      </c>
      <c r="AI1189" s="5">
        <v>0</v>
      </c>
      <c r="AJ1189" s="5">
        <v>0</v>
      </c>
      <c r="AK1189" s="5">
        <f t="shared" si="206"/>
        <v>0</v>
      </c>
      <c r="AL1189" s="5">
        <v>0</v>
      </c>
      <c r="AM1189" s="5">
        <v>0</v>
      </c>
      <c r="AN1189" s="5">
        <f t="shared" si="207"/>
        <v>0</v>
      </c>
      <c r="AO1189" s="5">
        <v>0</v>
      </c>
      <c r="AP1189" s="5">
        <v>0</v>
      </c>
      <c r="AQ1189" s="5">
        <f t="shared" si="208"/>
        <v>0</v>
      </c>
      <c r="AR1189" s="5">
        <v>0</v>
      </c>
      <c r="AS1189" s="6"/>
      <c r="AT1189" s="5">
        <v>0</v>
      </c>
      <c r="AU1189" s="5">
        <v>0</v>
      </c>
      <c r="AV1189" t="str">
        <f t="shared" si="201"/>
        <v>N</v>
      </c>
      <c r="AW1189" t="s">
        <v>60</v>
      </c>
      <c r="AX1189" t="s">
        <v>61</v>
      </c>
      <c r="AY1189" t="s">
        <v>62</v>
      </c>
      <c r="AZ1189" t="s">
        <v>62</v>
      </c>
      <c r="BA1189" t="str">
        <f t="shared" si="202"/>
        <v>N</v>
      </c>
    </row>
    <row r="1190" spans="1:53">
      <c r="A1190" t="s">
        <v>53</v>
      </c>
      <c r="B1190" t="s">
        <v>54</v>
      </c>
      <c r="C1190" t="s">
        <v>55</v>
      </c>
      <c r="D1190">
        <v>2019</v>
      </c>
      <c r="F1190" t="s">
        <v>2392</v>
      </c>
      <c r="G1190" t="s">
        <v>2393</v>
      </c>
      <c r="J1190" t="s">
        <v>101</v>
      </c>
      <c r="K1190" t="s">
        <v>93</v>
      </c>
      <c r="L1190" s="5">
        <v>0</v>
      </c>
      <c r="M1190" s="5">
        <v>0</v>
      </c>
      <c r="N1190" s="5">
        <f t="shared" si="198"/>
        <v>0</v>
      </c>
      <c r="O1190" s="5">
        <v>0</v>
      </c>
      <c r="P1190" s="5">
        <v>0</v>
      </c>
      <c r="Q1190" s="5">
        <f t="shared" si="199"/>
        <v>0</v>
      </c>
      <c r="R1190" s="5">
        <v>0</v>
      </c>
      <c r="S1190" s="5">
        <v>0</v>
      </c>
      <c r="T1190" s="5">
        <f t="shared" si="200"/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f t="shared" si="203"/>
        <v>0</v>
      </c>
      <c r="Z1190" s="5">
        <v>0</v>
      </c>
      <c r="AA1190" s="5">
        <v>0</v>
      </c>
      <c r="AB1190" s="5">
        <f t="shared" si="204"/>
        <v>0</v>
      </c>
      <c r="AC1190" s="5">
        <v>0</v>
      </c>
      <c r="AD1190" s="5">
        <v>0</v>
      </c>
      <c r="AE1190" s="5">
        <f t="shared" si="205"/>
        <v>0</v>
      </c>
      <c r="AF1190" s="5">
        <v>1</v>
      </c>
      <c r="AG1190" s="6">
        <v>43816</v>
      </c>
      <c r="AH1190" s="5">
        <v>1</v>
      </c>
      <c r="AI1190" s="5">
        <v>0</v>
      </c>
      <c r="AJ1190" s="5">
        <v>0</v>
      </c>
      <c r="AK1190" s="5">
        <f t="shared" si="206"/>
        <v>0</v>
      </c>
      <c r="AL1190" s="5">
        <v>0</v>
      </c>
      <c r="AM1190" s="5">
        <v>0</v>
      </c>
      <c r="AN1190" s="5">
        <f t="shared" si="207"/>
        <v>0</v>
      </c>
      <c r="AO1190" s="5">
        <v>0</v>
      </c>
      <c r="AP1190" s="5">
        <v>0</v>
      </c>
      <c r="AQ1190" s="5">
        <f t="shared" si="208"/>
        <v>0</v>
      </c>
      <c r="AR1190" s="5">
        <v>0</v>
      </c>
      <c r="AS1190" s="6"/>
      <c r="AT1190" s="5">
        <v>0</v>
      </c>
      <c r="AU1190" s="5">
        <v>0</v>
      </c>
      <c r="AV1190" t="str">
        <f t="shared" si="201"/>
        <v>N</v>
      </c>
      <c r="AW1190" t="s">
        <v>60</v>
      </c>
      <c r="AX1190" t="s">
        <v>61</v>
      </c>
      <c r="AY1190" t="s">
        <v>62</v>
      </c>
      <c r="AZ1190" t="s">
        <v>62</v>
      </c>
      <c r="BA1190" t="str">
        <f t="shared" si="202"/>
        <v>N</v>
      </c>
    </row>
    <row r="1191" spans="1:53">
      <c r="A1191" t="s">
        <v>53</v>
      </c>
      <c r="B1191" t="s">
        <v>54</v>
      </c>
      <c r="C1191" t="s">
        <v>55</v>
      </c>
      <c r="D1191">
        <v>2019</v>
      </c>
      <c r="F1191" t="s">
        <v>2398</v>
      </c>
      <c r="G1191" t="s">
        <v>2399</v>
      </c>
      <c r="J1191" t="s">
        <v>101</v>
      </c>
      <c r="K1191" t="s">
        <v>93</v>
      </c>
      <c r="L1191" s="5">
        <v>0</v>
      </c>
      <c r="M1191" s="5">
        <v>0</v>
      </c>
      <c r="N1191" s="5">
        <f t="shared" si="198"/>
        <v>0</v>
      </c>
      <c r="O1191" s="5">
        <v>0</v>
      </c>
      <c r="P1191" s="5">
        <v>0</v>
      </c>
      <c r="Q1191" s="5">
        <f t="shared" si="199"/>
        <v>0</v>
      </c>
      <c r="R1191" s="5">
        <v>0</v>
      </c>
      <c r="S1191" s="5">
        <v>0</v>
      </c>
      <c r="T1191" s="5">
        <f t="shared" si="200"/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f t="shared" si="203"/>
        <v>0</v>
      </c>
      <c r="Z1191" s="5">
        <v>0</v>
      </c>
      <c r="AA1191" s="5">
        <v>0</v>
      </c>
      <c r="AB1191" s="5">
        <f t="shared" si="204"/>
        <v>0</v>
      </c>
      <c r="AC1191" s="5">
        <v>0</v>
      </c>
      <c r="AD1191" s="5">
        <v>0</v>
      </c>
      <c r="AE1191" s="5">
        <f t="shared" si="205"/>
        <v>0</v>
      </c>
      <c r="AF1191" s="5">
        <v>1</v>
      </c>
      <c r="AG1191" s="6">
        <v>43801</v>
      </c>
      <c r="AH1191" s="5">
        <v>1</v>
      </c>
      <c r="AI1191" s="5">
        <v>0</v>
      </c>
      <c r="AJ1191" s="5">
        <v>0</v>
      </c>
      <c r="AK1191" s="5">
        <f t="shared" si="206"/>
        <v>0</v>
      </c>
      <c r="AL1191" s="5">
        <v>0</v>
      </c>
      <c r="AM1191" s="5">
        <v>0</v>
      </c>
      <c r="AN1191" s="5">
        <f t="shared" si="207"/>
        <v>0</v>
      </c>
      <c r="AO1191" s="5">
        <v>0</v>
      </c>
      <c r="AP1191" s="5">
        <v>0</v>
      </c>
      <c r="AQ1191" s="5">
        <f t="shared" si="208"/>
        <v>0</v>
      </c>
      <c r="AR1191" s="5">
        <v>0</v>
      </c>
      <c r="AS1191" s="6"/>
      <c r="AT1191" s="5">
        <v>0</v>
      </c>
      <c r="AU1191" s="5">
        <v>0</v>
      </c>
      <c r="AV1191" t="str">
        <f t="shared" si="201"/>
        <v>N</v>
      </c>
      <c r="AW1191" t="s">
        <v>60</v>
      </c>
      <c r="AX1191" t="s">
        <v>61</v>
      </c>
      <c r="AY1191" t="s">
        <v>62</v>
      </c>
      <c r="AZ1191" t="s">
        <v>62</v>
      </c>
      <c r="BA1191" t="str">
        <f t="shared" si="202"/>
        <v>N</v>
      </c>
    </row>
    <row r="1192" spans="1:53">
      <c r="A1192" t="s">
        <v>53</v>
      </c>
      <c r="B1192" t="s">
        <v>54</v>
      </c>
      <c r="C1192" t="s">
        <v>89</v>
      </c>
      <c r="D1192">
        <v>2019</v>
      </c>
      <c r="F1192" t="s">
        <v>3068</v>
      </c>
      <c r="G1192" t="s">
        <v>3069</v>
      </c>
      <c r="J1192" t="s">
        <v>101</v>
      </c>
      <c r="K1192" t="s">
        <v>93</v>
      </c>
      <c r="L1192" s="5">
        <v>0</v>
      </c>
      <c r="M1192" s="5">
        <v>0</v>
      </c>
      <c r="N1192" s="5">
        <f t="shared" si="198"/>
        <v>0</v>
      </c>
      <c r="O1192" s="5">
        <v>0</v>
      </c>
      <c r="P1192" s="5">
        <v>0</v>
      </c>
      <c r="Q1192" s="5">
        <f t="shared" si="199"/>
        <v>0</v>
      </c>
      <c r="R1192" s="5">
        <v>0</v>
      </c>
      <c r="S1192" s="5">
        <v>0</v>
      </c>
      <c r="T1192" s="5">
        <f t="shared" si="200"/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f t="shared" si="203"/>
        <v>0</v>
      </c>
      <c r="Z1192" s="5">
        <v>0</v>
      </c>
      <c r="AA1192" s="5">
        <v>0</v>
      </c>
      <c r="AB1192" s="5">
        <f t="shared" si="204"/>
        <v>0</v>
      </c>
      <c r="AC1192" s="5">
        <v>0</v>
      </c>
      <c r="AD1192" s="5">
        <v>0</v>
      </c>
      <c r="AE1192" s="5">
        <f t="shared" si="205"/>
        <v>0</v>
      </c>
      <c r="AF1192" s="5">
        <v>1</v>
      </c>
      <c r="AG1192" s="6">
        <v>43468</v>
      </c>
      <c r="AH1192" s="5">
        <v>1</v>
      </c>
      <c r="AI1192" s="5">
        <v>0</v>
      </c>
      <c r="AJ1192" s="5">
        <v>0</v>
      </c>
      <c r="AK1192" s="5">
        <f t="shared" si="206"/>
        <v>0</v>
      </c>
      <c r="AL1192" s="5">
        <v>0</v>
      </c>
      <c r="AM1192" s="5">
        <v>0</v>
      </c>
      <c r="AN1192" s="5">
        <f t="shared" si="207"/>
        <v>0</v>
      </c>
      <c r="AO1192" s="5">
        <v>0</v>
      </c>
      <c r="AP1192" s="5">
        <v>0</v>
      </c>
      <c r="AQ1192" s="5">
        <f t="shared" si="208"/>
        <v>0</v>
      </c>
      <c r="AR1192" s="5">
        <v>0</v>
      </c>
      <c r="AS1192" s="6"/>
      <c r="AT1192" s="5">
        <v>0</v>
      </c>
      <c r="AU1192" s="5">
        <v>0</v>
      </c>
      <c r="AV1192" t="str">
        <f t="shared" si="201"/>
        <v>N</v>
      </c>
      <c r="AW1192" t="s">
        <v>60</v>
      </c>
      <c r="AX1192" t="s">
        <v>61</v>
      </c>
      <c r="AY1192" t="s">
        <v>62</v>
      </c>
      <c r="AZ1192" t="s">
        <v>62</v>
      </c>
      <c r="BA1192" t="str">
        <f t="shared" si="202"/>
        <v>N</v>
      </c>
    </row>
    <row r="1193" spans="1:53">
      <c r="A1193" t="s">
        <v>53</v>
      </c>
      <c r="B1193" t="s">
        <v>54</v>
      </c>
      <c r="C1193" t="s">
        <v>89</v>
      </c>
      <c r="D1193">
        <v>2019</v>
      </c>
      <c r="F1193" t="s">
        <v>2448</v>
      </c>
      <c r="G1193" t="s">
        <v>3083</v>
      </c>
      <c r="J1193" t="s">
        <v>101</v>
      </c>
      <c r="K1193" t="s">
        <v>93</v>
      </c>
      <c r="L1193" s="5">
        <v>0</v>
      </c>
      <c r="M1193" s="5">
        <v>0</v>
      </c>
      <c r="N1193" s="5">
        <f t="shared" si="198"/>
        <v>0</v>
      </c>
      <c r="O1193" s="5">
        <v>0</v>
      </c>
      <c r="P1193" s="5">
        <v>0</v>
      </c>
      <c r="Q1193" s="5">
        <f t="shared" si="199"/>
        <v>0</v>
      </c>
      <c r="R1193" s="5">
        <v>0</v>
      </c>
      <c r="S1193" s="5">
        <v>0</v>
      </c>
      <c r="T1193" s="5">
        <f t="shared" si="200"/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f t="shared" si="203"/>
        <v>0</v>
      </c>
      <c r="Z1193" s="5">
        <v>0</v>
      </c>
      <c r="AA1193" s="5">
        <v>0</v>
      </c>
      <c r="AB1193" s="5">
        <f t="shared" si="204"/>
        <v>0</v>
      </c>
      <c r="AC1193" s="5">
        <v>0</v>
      </c>
      <c r="AD1193" s="5">
        <v>0</v>
      </c>
      <c r="AE1193" s="5">
        <f t="shared" si="205"/>
        <v>0</v>
      </c>
      <c r="AF1193" s="5">
        <v>1</v>
      </c>
      <c r="AG1193" s="6">
        <v>43567</v>
      </c>
      <c r="AH1193" s="5">
        <v>1</v>
      </c>
      <c r="AI1193" s="5">
        <v>0</v>
      </c>
      <c r="AJ1193" s="5">
        <v>0</v>
      </c>
      <c r="AK1193" s="5">
        <f t="shared" si="206"/>
        <v>0</v>
      </c>
      <c r="AL1193" s="5">
        <v>0</v>
      </c>
      <c r="AM1193" s="5">
        <v>0</v>
      </c>
      <c r="AN1193" s="5">
        <f t="shared" si="207"/>
        <v>0</v>
      </c>
      <c r="AO1193" s="5">
        <v>0</v>
      </c>
      <c r="AP1193" s="5">
        <v>0</v>
      </c>
      <c r="AQ1193" s="5">
        <f t="shared" si="208"/>
        <v>0</v>
      </c>
      <c r="AR1193" s="5">
        <v>0</v>
      </c>
      <c r="AS1193" s="6"/>
      <c r="AT1193" s="5">
        <v>0</v>
      </c>
      <c r="AU1193" s="5">
        <v>0</v>
      </c>
      <c r="AV1193" t="str">
        <f t="shared" si="201"/>
        <v>N</v>
      </c>
      <c r="AW1193" t="s">
        <v>60</v>
      </c>
      <c r="AX1193" t="s">
        <v>61</v>
      </c>
      <c r="AY1193" t="s">
        <v>62</v>
      </c>
      <c r="AZ1193" t="s">
        <v>62</v>
      </c>
      <c r="BA1193" t="str">
        <f t="shared" si="202"/>
        <v>N</v>
      </c>
    </row>
    <row r="1194" spans="1:53">
      <c r="A1194" t="s">
        <v>53</v>
      </c>
      <c r="B1194" t="s">
        <v>54</v>
      </c>
      <c r="C1194" t="s">
        <v>89</v>
      </c>
      <c r="D1194">
        <v>2019</v>
      </c>
      <c r="F1194" t="s">
        <v>2372</v>
      </c>
      <c r="G1194" t="s">
        <v>2373</v>
      </c>
      <c r="J1194" t="s">
        <v>101</v>
      </c>
      <c r="K1194" t="s">
        <v>93</v>
      </c>
      <c r="L1194" s="5">
        <v>0</v>
      </c>
      <c r="M1194" s="5">
        <v>0</v>
      </c>
      <c r="N1194" s="5">
        <f t="shared" si="198"/>
        <v>0</v>
      </c>
      <c r="O1194" s="5">
        <v>0</v>
      </c>
      <c r="P1194" s="5">
        <v>0</v>
      </c>
      <c r="Q1194" s="5">
        <f t="shared" si="199"/>
        <v>0</v>
      </c>
      <c r="R1194" s="5">
        <v>0</v>
      </c>
      <c r="S1194" s="5">
        <v>0</v>
      </c>
      <c r="T1194" s="5">
        <f t="shared" si="200"/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f t="shared" si="203"/>
        <v>0</v>
      </c>
      <c r="Z1194" s="5">
        <v>0</v>
      </c>
      <c r="AA1194" s="5">
        <v>0</v>
      </c>
      <c r="AB1194" s="5">
        <f t="shared" si="204"/>
        <v>0</v>
      </c>
      <c r="AC1194" s="5">
        <v>0</v>
      </c>
      <c r="AD1194" s="5">
        <v>0</v>
      </c>
      <c r="AE1194" s="5">
        <f t="shared" si="205"/>
        <v>0</v>
      </c>
      <c r="AF1194" s="5">
        <v>1</v>
      </c>
      <c r="AG1194" s="6">
        <v>43620</v>
      </c>
      <c r="AH1194" s="5">
        <v>1</v>
      </c>
      <c r="AI1194" s="5">
        <v>0</v>
      </c>
      <c r="AJ1194" s="5">
        <v>0</v>
      </c>
      <c r="AK1194" s="5">
        <f t="shared" si="206"/>
        <v>0</v>
      </c>
      <c r="AL1194" s="5">
        <v>0</v>
      </c>
      <c r="AM1194" s="5">
        <v>0</v>
      </c>
      <c r="AN1194" s="5">
        <f t="shared" si="207"/>
        <v>0</v>
      </c>
      <c r="AO1194" s="5">
        <v>0</v>
      </c>
      <c r="AP1194" s="5">
        <v>0</v>
      </c>
      <c r="AQ1194" s="5">
        <f t="shared" si="208"/>
        <v>0</v>
      </c>
      <c r="AR1194" s="5">
        <v>0</v>
      </c>
      <c r="AS1194" s="6"/>
      <c r="AT1194" s="5">
        <v>0</v>
      </c>
      <c r="AU1194" s="5">
        <v>0</v>
      </c>
      <c r="AV1194" t="str">
        <f t="shared" si="201"/>
        <v>N</v>
      </c>
      <c r="AW1194" t="s">
        <v>60</v>
      </c>
      <c r="AX1194" t="s">
        <v>61</v>
      </c>
      <c r="AY1194" t="s">
        <v>62</v>
      </c>
      <c r="AZ1194" t="s">
        <v>62</v>
      </c>
      <c r="BA1194" t="str">
        <f t="shared" si="202"/>
        <v>N</v>
      </c>
    </row>
    <row r="1195" spans="1:53">
      <c r="A1195" t="s">
        <v>53</v>
      </c>
      <c r="B1195" t="s">
        <v>54</v>
      </c>
      <c r="C1195" t="s">
        <v>89</v>
      </c>
      <c r="D1195">
        <v>2019</v>
      </c>
      <c r="F1195" t="s">
        <v>2440</v>
      </c>
      <c r="G1195" t="s">
        <v>3084</v>
      </c>
      <c r="J1195" t="s">
        <v>101</v>
      </c>
      <c r="K1195" t="s">
        <v>93</v>
      </c>
      <c r="L1195" s="5">
        <v>0</v>
      </c>
      <c r="M1195" s="5">
        <v>0</v>
      </c>
      <c r="N1195" s="5">
        <f t="shared" si="198"/>
        <v>0</v>
      </c>
      <c r="O1195" s="5">
        <v>0</v>
      </c>
      <c r="P1195" s="5">
        <v>0</v>
      </c>
      <c r="Q1195" s="5">
        <f t="shared" si="199"/>
        <v>0</v>
      </c>
      <c r="R1195" s="5">
        <v>0</v>
      </c>
      <c r="S1195" s="5">
        <v>0</v>
      </c>
      <c r="T1195" s="5">
        <f t="shared" si="200"/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f t="shared" si="203"/>
        <v>0</v>
      </c>
      <c r="Z1195" s="5">
        <v>0</v>
      </c>
      <c r="AA1195" s="5">
        <v>0</v>
      </c>
      <c r="AB1195" s="5">
        <f t="shared" si="204"/>
        <v>0</v>
      </c>
      <c r="AC1195" s="5">
        <v>0</v>
      </c>
      <c r="AD1195" s="5">
        <v>0</v>
      </c>
      <c r="AE1195" s="5">
        <f t="shared" si="205"/>
        <v>0</v>
      </c>
      <c r="AF1195" s="5">
        <v>1</v>
      </c>
      <c r="AG1195" s="6">
        <v>43517</v>
      </c>
      <c r="AH1195" s="5">
        <v>1</v>
      </c>
      <c r="AI1195" s="5">
        <v>0</v>
      </c>
      <c r="AJ1195" s="5">
        <v>0</v>
      </c>
      <c r="AK1195" s="5">
        <f t="shared" si="206"/>
        <v>0</v>
      </c>
      <c r="AL1195" s="5">
        <v>0</v>
      </c>
      <c r="AM1195" s="5">
        <v>0</v>
      </c>
      <c r="AN1195" s="5">
        <f t="shared" si="207"/>
        <v>0</v>
      </c>
      <c r="AO1195" s="5">
        <v>0</v>
      </c>
      <c r="AP1195" s="5">
        <v>0</v>
      </c>
      <c r="AQ1195" s="5">
        <f t="shared" si="208"/>
        <v>0</v>
      </c>
      <c r="AR1195" s="5">
        <v>0</v>
      </c>
      <c r="AS1195" s="6"/>
      <c r="AT1195" s="5">
        <v>0</v>
      </c>
      <c r="AU1195" s="5">
        <v>0</v>
      </c>
      <c r="AV1195" t="str">
        <f t="shared" si="201"/>
        <v>N</v>
      </c>
      <c r="AW1195" t="s">
        <v>60</v>
      </c>
      <c r="AX1195" t="s">
        <v>61</v>
      </c>
      <c r="AY1195" t="s">
        <v>62</v>
      </c>
      <c r="AZ1195" t="s">
        <v>62</v>
      </c>
      <c r="BA1195" t="str">
        <f t="shared" si="202"/>
        <v>N</v>
      </c>
    </row>
    <row r="1196" spans="1:53">
      <c r="A1196" t="s">
        <v>53</v>
      </c>
      <c r="B1196" t="s">
        <v>54</v>
      </c>
      <c r="C1196" t="s">
        <v>55</v>
      </c>
      <c r="D1196">
        <v>2019</v>
      </c>
      <c r="F1196" t="s">
        <v>3085</v>
      </c>
      <c r="G1196" t="s">
        <v>3086</v>
      </c>
      <c r="J1196" t="s">
        <v>101</v>
      </c>
      <c r="K1196" t="s">
        <v>93</v>
      </c>
      <c r="L1196" s="5">
        <v>0</v>
      </c>
      <c r="M1196" s="5">
        <v>0</v>
      </c>
      <c r="N1196" s="5">
        <f t="shared" si="198"/>
        <v>0</v>
      </c>
      <c r="O1196" s="5">
        <v>0</v>
      </c>
      <c r="P1196" s="5">
        <v>0</v>
      </c>
      <c r="Q1196" s="5">
        <f t="shared" si="199"/>
        <v>0</v>
      </c>
      <c r="R1196" s="5">
        <v>0</v>
      </c>
      <c r="S1196" s="5">
        <v>0</v>
      </c>
      <c r="T1196" s="5">
        <f t="shared" si="200"/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f t="shared" si="203"/>
        <v>0</v>
      </c>
      <c r="Z1196" s="5">
        <v>0</v>
      </c>
      <c r="AA1196" s="5">
        <v>0</v>
      </c>
      <c r="AB1196" s="5">
        <f t="shared" si="204"/>
        <v>0</v>
      </c>
      <c r="AC1196" s="5">
        <v>0</v>
      </c>
      <c r="AD1196" s="5">
        <v>0</v>
      </c>
      <c r="AE1196" s="5">
        <f t="shared" si="205"/>
        <v>0</v>
      </c>
      <c r="AF1196" s="5">
        <v>1</v>
      </c>
      <c r="AG1196" s="6">
        <v>43693</v>
      </c>
      <c r="AH1196" s="5">
        <v>1</v>
      </c>
      <c r="AI1196" s="5">
        <v>0</v>
      </c>
      <c r="AJ1196" s="5">
        <v>0</v>
      </c>
      <c r="AK1196" s="5">
        <f t="shared" si="206"/>
        <v>0</v>
      </c>
      <c r="AL1196" s="5">
        <v>0</v>
      </c>
      <c r="AM1196" s="5">
        <v>0</v>
      </c>
      <c r="AN1196" s="5">
        <f t="shared" si="207"/>
        <v>0</v>
      </c>
      <c r="AO1196" s="5">
        <v>0</v>
      </c>
      <c r="AP1196" s="5">
        <v>0</v>
      </c>
      <c r="AQ1196" s="5">
        <f t="shared" si="208"/>
        <v>0</v>
      </c>
      <c r="AR1196" s="5">
        <v>0</v>
      </c>
      <c r="AS1196" s="6"/>
      <c r="AT1196" s="5">
        <v>0</v>
      </c>
      <c r="AU1196" s="5">
        <v>0</v>
      </c>
      <c r="AV1196" t="str">
        <f t="shared" si="201"/>
        <v>N</v>
      </c>
      <c r="AW1196" t="s">
        <v>60</v>
      </c>
      <c r="AX1196" t="s">
        <v>61</v>
      </c>
      <c r="AY1196" t="s">
        <v>62</v>
      </c>
      <c r="AZ1196" t="s">
        <v>62</v>
      </c>
      <c r="BA1196" t="str">
        <f t="shared" si="202"/>
        <v>N</v>
      </c>
    </row>
    <row r="1197" spans="1:53">
      <c r="A1197" t="s">
        <v>53</v>
      </c>
      <c r="B1197" t="s">
        <v>54</v>
      </c>
      <c r="C1197" t="s">
        <v>89</v>
      </c>
      <c r="D1197">
        <v>2019</v>
      </c>
      <c r="F1197" t="s">
        <v>3087</v>
      </c>
      <c r="G1197" t="s">
        <v>3088</v>
      </c>
      <c r="J1197" t="s">
        <v>101</v>
      </c>
      <c r="K1197" t="s">
        <v>93</v>
      </c>
      <c r="L1197" s="5">
        <v>0</v>
      </c>
      <c r="M1197" s="5">
        <v>0</v>
      </c>
      <c r="N1197" s="5">
        <f t="shared" si="198"/>
        <v>0</v>
      </c>
      <c r="O1197" s="5">
        <v>0</v>
      </c>
      <c r="P1197" s="5">
        <v>0</v>
      </c>
      <c r="Q1197" s="5">
        <f t="shared" si="199"/>
        <v>0</v>
      </c>
      <c r="R1197" s="5">
        <v>0</v>
      </c>
      <c r="S1197" s="5">
        <v>0</v>
      </c>
      <c r="T1197" s="5">
        <f t="shared" si="200"/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f t="shared" si="203"/>
        <v>0</v>
      </c>
      <c r="Z1197" s="5">
        <v>0</v>
      </c>
      <c r="AA1197" s="5">
        <v>0</v>
      </c>
      <c r="AB1197" s="5">
        <f t="shared" si="204"/>
        <v>0</v>
      </c>
      <c r="AC1197" s="5">
        <v>0</v>
      </c>
      <c r="AD1197" s="5">
        <v>0</v>
      </c>
      <c r="AE1197" s="5">
        <f t="shared" si="205"/>
        <v>0</v>
      </c>
      <c r="AF1197" s="5">
        <v>1</v>
      </c>
      <c r="AG1197" s="6">
        <v>43634</v>
      </c>
      <c r="AH1197" s="5">
        <v>1</v>
      </c>
      <c r="AI1197" s="5">
        <v>0</v>
      </c>
      <c r="AJ1197" s="5">
        <v>0</v>
      </c>
      <c r="AK1197" s="5">
        <f t="shared" si="206"/>
        <v>0</v>
      </c>
      <c r="AL1197" s="5">
        <v>0</v>
      </c>
      <c r="AM1197" s="5">
        <v>0</v>
      </c>
      <c r="AN1197" s="5">
        <f t="shared" si="207"/>
        <v>0</v>
      </c>
      <c r="AO1197" s="5">
        <v>0</v>
      </c>
      <c r="AP1197" s="5">
        <v>0</v>
      </c>
      <c r="AQ1197" s="5">
        <f t="shared" si="208"/>
        <v>0</v>
      </c>
      <c r="AR1197" s="5">
        <v>0</v>
      </c>
      <c r="AS1197" s="6"/>
      <c r="AT1197" s="5">
        <v>0</v>
      </c>
      <c r="AU1197" s="5">
        <v>0</v>
      </c>
      <c r="AV1197" t="str">
        <f t="shared" si="201"/>
        <v>N</v>
      </c>
      <c r="AW1197" t="s">
        <v>60</v>
      </c>
      <c r="AX1197" t="s">
        <v>61</v>
      </c>
      <c r="AY1197" t="s">
        <v>62</v>
      </c>
      <c r="AZ1197" t="s">
        <v>62</v>
      </c>
      <c r="BA1197" t="str">
        <f t="shared" si="202"/>
        <v>N</v>
      </c>
    </row>
    <row r="1198" spans="1:53">
      <c r="A1198" t="s">
        <v>53</v>
      </c>
      <c r="B1198" t="s">
        <v>54</v>
      </c>
      <c r="C1198" t="s">
        <v>55</v>
      </c>
      <c r="D1198">
        <v>2019</v>
      </c>
      <c r="F1198" t="s">
        <v>2402</v>
      </c>
      <c r="G1198" t="s">
        <v>2403</v>
      </c>
      <c r="J1198" t="s">
        <v>101</v>
      </c>
      <c r="K1198" t="s">
        <v>93</v>
      </c>
      <c r="L1198" s="5">
        <v>0</v>
      </c>
      <c r="M1198" s="5">
        <v>0</v>
      </c>
      <c r="N1198" s="5">
        <f t="shared" si="198"/>
        <v>0</v>
      </c>
      <c r="O1198" s="5">
        <v>0</v>
      </c>
      <c r="P1198" s="5">
        <v>0</v>
      </c>
      <c r="Q1198" s="5">
        <f t="shared" si="199"/>
        <v>0</v>
      </c>
      <c r="R1198" s="5">
        <v>0</v>
      </c>
      <c r="S1198" s="5">
        <v>0</v>
      </c>
      <c r="T1198" s="5">
        <f t="shared" si="200"/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f t="shared" si="203"/>
        <v>0</v>
      </c>
      <c r="Z1198" s="5">
        <v>0</v>
      </c>
      <c r="AA1198" s="5">
        <v>0</v>
      </c>
      <c r="AB1198" s="5">
        <f t="shared" si="204"/>
        <v>0</v>
      </c>
      <c r="AC1198" s="5">
        <v>0</v>
      </c>
      <c r="AD1198" s="5">
        <v>0</v>
      </c>
      <c r="AE1198" s="5">
        <f t="shared" si="205"/>
        <v>0</v>
      </c>
      <c r="AF1198" s="5">
        <v>1</v>
      </c>
      <c r="AG1198" s="6">
        <v>43683</v>
      </c>
      <c r="AH1198" s="5">
        <v>1</v>
      </c>
      <c r="AI1198" s="5">
        <v>0</v>
      </c>
      <c r="AJ1198" s="5">
        <v>0</v>
      </c>
      <c r="AK1198" s="5">
        <f t="shared" si="206"/>
        <v>0</v>
      </c>
      <c r="AL1198" s="5">
        <v>0</v>
      </c>
      <c r="AM1198" s="5">
        <v>0</v>
      </c>
      <c r="AN1198" s="5">
        <f t="shared" si="207"/>
        <v>0</v>
      </c>
      <c r="AO1198" s="5">
        <v>0</v>
      </c>
      <c r="AP1198" s="5">
        <v>0</v>
      </c>
      <c r="AQ1198" s="5">
        <f t="shared" si="208"/>
        <v>0</v>
      </c>
      <c r="AR1198" s="5">
        <v>0</v>
      </c>
      <c r="AS1198" s="6"/>
      <c r="AT1198" s="5">
        <v>0</v>
      </c>
      <c r="AU1198" s="5">
        <v>0</v>
      </c>
      <c r="AV1198" t="str">
        <f t="shared" si="201"/>
        <v>N</v>
      </c>
      <c r="AW1198" t="s">
        <v>60</v>
      </c>
      <c r="AX1198" t="s">
        <v>61</v>
      </c>
      <c r="AY1198" t="s">
        <v>62</v>
      </c>
      <c r="AZ1198" t="s">
        <v>62</v>
      </c>
      <c r="BA1198" t="str">
        <f t="shared" si="202"/>
        <v>N</v>
      </c>
    </row>
    <row r="1199" spans="1:53">
      <c r="A1199" t="s">
        <v>53</v>
      </c>
      <c r="B1199" t="s">
        <v>54</v>
      </c>
      <c r="C1199" t="s">
        <v>89</v>
      </c>
      <c r="D1199">
        <v>2019</v>
      </c>
      <c r="F1199" t="s">
        <v>3089</v>
      </c>
      <c r="G1199" t="s">
        <v>3090</v>
      </c>
      <c r="J1199" t="s">
        <v>101</v>
      </c>
      <c r="K1199" t="s">
        <v>93</v>
      </c>
      <c r="L1199" s="5">
        <v>0</v>
      </c>
      <c r="M1199" s="5">
        <v>0</v>
      </c>
      <c r="N1199" s="5">
        <f t="shared" si="198"/>
        <v>0</v>
      </c>
      <c r="O1199" s="5">
        <v>0</v>
      </c>
      <c r="P1199" s="5">
        <v>0</v>
      </c>
      <c r="Q1199" s="5">
        <f t="shared" si="199"/>
        <v>0</v>
      </c>
      <c r="R1199" s="5">
        <v>0</v>
      </c>
      <c r="S1199" s="5">
        <v>0</v>
      </c>
      <c r="T1199" s="5">
        <f t="shared" si="200"/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f t="shared" si="203"/>
        <v>0</v>
      </c>
      <c r="Z1199" s="5">
        <v>0</v>
      </c>
      <c r="AA1199" s="5">
        <v>0</v>
      </c>
      <c r="AB1199" s="5">
        <f t="shared" si="204"/>
        <v>0</v>
      </c>
      <c r="AC1199" s="5">
        <v>0</v>
      </c>
      <c r="AD1199" s="5">
        <v>0</v>
      </c>
      <c r="AE1199" s="5">
        <f t="shared" si="205"/>
        <v>0</v>
      </c>
      <c r="AF1199" s="5">
        <v>1</v>
      </c>
      <c r="AG1199" s="6">
        <v>43740</v>
      </c>
      <c r="AH1199" s="5">
        <v>1</v>
      </c>
      <c r="AI1199" s="5">
        <v>0</v>
      </c>
      <c r="AJ1199" s="5">
        <v>0</v>
      </c>
      <c r="AK1199" s="5">
        <f t="shared" si="206"/>
        <v>0</v>
      </c>
      <c r="AL1199" s="5">
        <v>0</v>
      </c>
      <c r="AM1199" s="5">
        <v>0</v>
      </c>
      <c r="AN1199" s="5">
        <f t="shared" si="207"/>
        <v>0</v>
      </c>
      <c r="AO1199" s="5">
        <v>0</v>
      </c>
      <c r="AP1199" s="5">
        <v>0</v>
      </c>
      <c r="AQ1199" s="5">
        <f t="shared" si="208"/>
        <v>0</v>
      </c>
      <c r="AR1199" s="5">
        <v>0</v>
      </c>
      <c r="AS1199" s="6"/>
      <c r="AT1199" s="5">
        <v>0</v>
      </c>
      <c r="AU1199" s="5">
        <v>0</v>
      </c>
      <c r="AV1199" t="str">
        <f t="shared" si="201"/>
        <v>N</v>
      </c>
      <c r="AW1199" t="s">
        <v>60</v>
      </c>
      <c r="AX1199" t="s">
        <v>61</v>
      </c>
      <c r="AY1199" t="s">
        <v>62</v>
      </c>
      <c r="AZ1199" t="s">
        <v>62</v>
      </c>
      <c r="BA1199" t="str">
        <f t="shared" si="202"/>
        <v>N</v>
      </c>
    </row>
    <row r="1200" spans="1:53">
      <c r="A1200" t="s">
        <v>53</v>
      </c>
      <c r="B1200" t="s">
        <v>54</v>
      </c>
      <c r="C1200" t="s">
        <v>55</v>
      </c>
      <c r="D1200">
        <v>2019</v>
      </c>
      <c r="F1200" t="s">
        <v>3091</v>
      </c>
      <c r="G1200" t="s">
        <v>2397</v>
      </c>
      <c r="J1200" t="s">
        <v>101</v>
      </c>
      <c r="K1200" t="s">
        <v>93</v>
      </c>
      <c r="L1200" s="5">
        <v>0</v>
      </c>
      <c r="M1200" s="5">
        <v>0</v>
      </c>
      <c r="N1200" s="5">
        <f t="shared" si="198"/>
        <v>0</v>
      </c>
      <c r="O1200" s="5">
        <v>0</v>
      </c>
      <c r="P1200" s="5">
        <v>0</v>
      </c>
      <c r="Q1200" s="5">
        <f t="shared" si="199"/>
        <v>0</v>
      </c>
      <c r="R1200" s="5">
        <v>0</v>
      </c>
      <c r="S1200" s="5">
        <v>0</v>
      </c>
      <c r="T1200" s="5">
        <f t="shared" si="200"/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f t="shared" si="203"/>
        <v>0</v>
      </c>
      <c r="Z1200" s="5">
        <v>0</v>
      </c>
      <c r="AA1200" s="5">
        <v>0</v>
      </c>
      <c r="AB1200" s="5">
        <f t="shared" si="204"/>
        <v>0</v>
      </c>
      <c r="AC1200" s="5">
        <v>0</v>
      </c>
      <c r="AD1200" s="5">
        <v>0</v>
      </c>
      <c r="AE1200" s="5">
        <f t="shared" si="205"/>
        <v>0</v>
      </c>
      <c r="AF1200" s="5">
        <v>1</v>
      </c>
      <c r="AG1200" s="6">
        <v>43537</v>
      </c>
      <c r="AH1200" s="5">
        <v>1</v>
      </c>
      <c r="AI1200" s="5">
        <v>0</v>
      </c>
      <c r="AJ1200" s="5">
        <v>0</v>
      </c>
      <c r="AK1200" s="5">
        <f t="shared" si="206"/>
        <v>0</v>
      </c>
      <c r="AL1200" s="5">
        <v>0</v>
      </c>
      <c r="AM1200" s="5">
        <v>0</v>
      </c>
      <c r="AN1200" s="5">
        <f t="shared" si="207"/>
        <v>0</v>
      </c>
      <c r="AO1200" s="5">
        <v>0</v>
      </c>
      <c r="AP1200" s="5">
        <v>0</v>
      </c>
      <c r="AQ1200" s="5">
        <f t="shared" si="208"/>
        <v>0</v>
      </c>
      <c r="AR1200" s="5">
        <v>0</v>
      </c>
      <c r="AS1200" s="6"/>
      <c r="AT1200" s="5">
        <v>0</v>
      </c>
      <c r="AU1200" s="5">
        <v>0</v>
      </c>
      <c r="AV1200" t="str">
        <f t="shared" si="201"/>
        <v>N</v>
      </c>
      <c r="AW1200" t="s">
        <v>60</v>
      </c>
      <c r="AX1200" t="s">
        <v>61</v>
      </c>
      <c r="AY1200" t="s">
        <v>62</v>
      </c>
      <c r="AZ1200" t="s">
        <v>62</v>
      </c>
      <c r="BA1200" t="str">
        <f t="shared" si="202"/>
        <v>N</v>
      </c>
    </row>
    <row r="1201" spans="1:53">
      <c r="A1201" t="s">
        <v>53</v>
      </c>
      <c r="B1201" t="s">
        <v>54</v>
      </c>
      <c r="C1201" t="s">
        <v>55</v>
      </c>
      <c r="D1201">
        <v>2019</v>
      </c>
      <c r="F1201" t="s">
        <v>2376</v>
      </c>
      <c r="G1201" t="s">
        <v>2377</v>
      </c>
      <c r="J1201" t="s">
        <v>101</v>
      </c>
      <c r="K1201" t="s">
        <v>93</v>
      </c>
      <c r="L1201" s="5">
        <v>0</v>
      </c>
      <c r="M1201" s="5">
        <v>0</v>
      </c>
      <c r="N1201" s="5">
        <f t="shared" si="198"/>
        <v>0</v>
      </c>
      <c r="O1201" s="5">
        <v>0</v>
      </c>
      <c r="P1201" s="5">
        <v>0</v>
      </c>
      <c r="Q1201" s="5">
        <f t="shared" si="199"/>
        <v>0</v>
      </c>
      <c r="R1201" s="5">
        <v>0</v>
      </c>
      <c r="S1201" s="5">
        <v>0</v>
      </c>
      <c r="T1201" s="5">
        <f t="shared" si="200"/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f t="shared" si="203"/>
        <v>0</v>
      </c>
      <c r="Z1201" s="5">
        <v>0</v>
      </c>
      <c r="AA1201" s="5">
        <v>0</v>
      </c>
      <c r="AB1201" s="5">
        <f t="shared" si="204"/>
        <v>0</v>
      </c>
      <c r="AC1201" s="5">
        <v>0</v>
      </c>
      <c r="AD1201" s="5">
        <v>0</v>
      </c>
      <c r="AE1201" s="5">
        <f t="shared" si="205"/>
        <v>0</v>
      </c>
      <c r="AF1201" s="5">
        <v>1</v>
      </c>
      <c r="AG1201" s="6">
        <v>43704</v>
      </c>
      <c r="AH1201" s="5">
        <v>1</v>
      </c>
      <c r="AI1201" s="5">
        <v>0</v>
      </c>
      <c r="AJ1201" s="5">
        <v>0</v>
      </c>
      <c r="AK1201" s="5">
        <f t="shared" si="206"/>
        <v>0</v>
      </c>
      <c r="AL1201" s="5">
        <v>0</v>
      </c>
      <c r="AM1201" s="5">
        <v>0</v>
      </c>
      <c r="AN1201" s="5">
        <f t="shared" si="207"/>
        <v>0</v>
      </c>
      <c r="AO1201" s="5">
        <v>0</v>
      </c>
      <c r="AP1201" s="5">
        <v>0</v>
      </c>
      <c r="AQ1201" s="5">
        <f t="shared" si="208"/>
        <v>0</v>
      </c>
      <c r="AR1201" s="5">
        <v>0</v>
      </c>
      <c r="AS1201" s="6"/>
      <c r="AT1201" s="5">
        <v>0</v>
      </c>
      <c r="AU1201" s="5">
        <v>0</v>
      </c>
      <c r="AV1201" t="str">
        <f t="shared" si="201"/>
        <v>N</v>
      </c>
      <c r="AW1201" t="s">
        <v>60</v>
      </c>
      <c r="AX1201" t="s">
        <v>61</v>
      </c>
      <c r="AY1201" t="s">
        <v>62</v>
      </c>
      <c r="AZ1201" t="s">
        <v>62</v>
      </c>
      <c r="BA1201" t="str">
        <f t="shared" si="202"/>
        <v>N</v>
      </c>
    </row>
    <row r="1202" spans="1:53">
      <c r="A1202" t="s">
        <v>53</v>
      </c>
      <c r="B1202" t="s">
        <v>54</v>
      </c>
      <c r="C1202" t="s">
        <v>55</v>
      </c>
      <c r="D1202">
        <v>2019</v>
      </c>
      <c r="F1202" t="s">
        <v>2444</v>
      </c>
      <c r="G1202" t="s">
        <v>2445</v>
      </c>
      <c r="J1202" t="s">
        <v>101</v>
      </c>
      <c r="K1202" t="s">
        <v>93</v>
      </c>
      <c r="L1202" s="5">
        <v>0</v>
      </c>
      <c r="M1202" s="5">
        <v>0</v>
      </c>
      <c r="N1202" s="5">
        <f t="shared" si="198"/>
        <v>0</v>
      </c>
      <c r="O1202" s="5">
        <v>0</v>
      </c>
      <c r="P1202" s="5">
        <v>0</v>
      </c>
      <c r="Q1202" s="5">
        <f t="shared" si="199"/>
        <v>0</v>
      </c>
      <c r="R1202" s="5">
        <v>0</v>
      </c>
      <c r="S1202" s="5">
        <v>0</v>
      </c>
      <c r="T1202" s="5">
        <f t="shared" si="200"/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f t="shared" si="203"/>
        <v>0</v>
      </c>
      <c r="Z1202" s="5">
        <v>0</v>
      </c>
      <c r="AA1202" s="5">
        <v>0</v>
      </c>
      <c r="AB1202" s="5">
        <f t="shared" si="204"/>
        <v>0</v>
      </c>
      <c r="AC1202" s="5">
        <v>0</v>
      </c>
      <c r="AD1202" s="5">
        <v>0</v>
      </c>
      <c r="AE1202" s="5">
        <f t="shared" si="205"/>
        <v>0</v>
      </c>
      <c r="AF1202" s="5">
        <v>1</v>
      </c>
      <c r="AG1202" s="6">
        <v>43752</v>
      </c>
      <c r="AH1202" s="5">
        <v>1</v>
      </c>
      <c r="AI1202" s="5">
        <v>0</v>
      </c>
      <c r="AJ1202" s="5">
        <v>0</v>
      </c>
      <c r="AK1202" s="5">
        <f t="shared" si="206"/>
        <v>0</v>
      </c>
      <c r="AL1202" s="5">
        <v>0</v>
      </c>
      <c r="AM1202" s="5">
        <v>0</v>
      </c>
      <c r="AN1202" s="5">
        <f t="shared" si="207"/>
        <v>0</v>
      </c>
      <c r="AO1202" s="5">
        <v>0</v>
      </c>
      <c r="AP1202" s="5">
        <v>0</v>
      </c>
      <c r="AQ1202" s="5">
        <f t="shared" si="208"/>
        <v>0</v>
      </c>
      <c r="AR1202" s="5">
        <v>0</v>
      </c>
      <c r="AS1202" s="6"/>
      <c r="AT1202" s="5">
        <v>0</v>
      </c>
      <c r="AU1202" s="5">
        <v>0</v>
      </c>
      <c r="AV1202" t="str">
        <f t="shared" si="201"/>
        <v>N</v>
      </c>
      <c r="AW1202" t="s">
        <v>60</v>
      </c>
      <c r="AX1202" t="s">
        <v>61</v>
      </c>
      <c r="AY1202" t="s">
        <v>62</v>
      </c>
      <c r="AZ1202" t="s">
        <v>62</v>
      </c>
      <c r="BA1202" t="str">
        <f t="shared" si="202"/>
        <v>N</v>
      </c>
    </row>
    <row r="1203" spans="1:53">
      <c r="A1203" t="s">
        <v>53</v>
      </c>
      <c r="B1203" t="s">
        <v>54</v>
      </c>
      <c r="C1203" t="s">
        <v>55</v>
      </c>
      <c r="D1203">
        <v>2019</v>
      </c>
      <c r="F1203" t="s">
        <v>3092</v>
      </c>
      <c r="G1203" t="s">
        <v>3093</v>
      </c>
      <c r="J1203" t="s">
        <v>101</v>
      </c>
      <c r="K1203" t="s">
        <v>93</v>
      </c>
      <c r="L1203" s="5">
        <v>0</v>
      </c>
      <c r="M1203" s="5">
        <v>0</v>
      </c>
      <c r="N1203" s="5">
        <f t="shared" si="198"/>
        <v>0</v>
      </c>
      <c r="O1203" s="5">
        <v>0</v>
      </c>
      <c r="P1203" s="5">
        <v>0</v>
      </c>
      <c r="Q1203" s="5">
        <f t="shared" si="199"/>
        <v>0</v>
      </c>
      <c r="R1203" s="5">
        <v>0</v>
      </c>
      <c r="S1203" s="5">
        <v>0</v>
      </c>
      <c r="T1203" s="5">
        <f t="shared" si="200"/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f t="shared" si="203"/>
        <v>0</v>
      </c>
      <c r="Z1203" s="5">
        <v>0</v>
      </c>
      <c r="AA1203" s="5">
        <v>0</v>
      </c>
      <c r="AB1203" s="5">
        <f t="shared" si="204"/>
        <v>0</v>
      </c>
      <c r="AC1203" s="5">
        <v>0</v>
      </c>
      <c r="AD1203" s="5">
        <v>0</v>
      </c>
      <c r="AE1203" s="5">
        <f t="shared" si="205"/>
        <v>0</v>
      </c>
      <c r="AF1203" s="5">
        <v>1</v>
      </c>
      <c r="AG1203" s="6">
        <v>43559</v>
      </c>
      <c r="AH1203" s="5">
        <v>1</v>
      </c>
      <c r="AI1203" s="5">
        <v>0</v>
      </c>
      <c r="AJ1203" s="5">
        <v>0</v>
      </c>
      <c r="AK1203" s="5">
        <f t="shared" si="206"/>
        <v>0</v>
      </c>
      <c r="AL1203" s="5">
        <v>0</v>
      </c>
      <c r="AM1203" s="5">
        <v>0</v>
      </c>
      <c r="AN1203" s="5">
        <f t="shared" si="207"/>
        <v>0</v>
      </c>
      <c r="AO1203" s="5">
        <v>0</v>
      </c>
      <c r="AP1203" s="5">
        <v>0</v>
      </c>
      <c r="AQ1203" s="5">
        <f t="shared" si="208"/>
        <v>0</v>
      </c>
      <c r="AR1203" s="5">
        <v>0</v>
      </c>
      <c r="AS1203" s="6"/>
      <c r="AT1203" s="5">
        <v>0</v>
      </c>
      <c r="AU1203" s="5">
        <v>0</v>
      </c>
      <c r="AV1203" t="str">
        <f t="shared" si="201"/>
        <v>N</v>
      </c>
      <c r="AW1203" t="s">
        <v>60</v>
      </c>
      <c r="AX1203" t="s">
        <v>60</v>
      </c>
      <c r="AY1203" t="s">
        <v>62</v>
      </c>
      <c r="AZ1203" t="s">
        <v>62</v>
      </c>
      <c r="BA1203" t="str">
        <f t="shared" si="202"/>
        <v>N</v>
      </c>
    </row>
    <row r="1204" spans="1:53">
      <c r="A1204" t="s">
        <v>53</v>
      </c>
      <c r="B1204" t="s">
        <v>54</v>
      </c>
      <c r="C1204" t="s">
        <v>89</v>
      </c>
      <c r="D1204">
        <v>2019</v>
      </c>
      <c r="F1204" t="s">
        <v>3068</v>
      </c>
      <c r="G1204" t="s">
        <v>3069</v>
      </c>
      <c r="J1204" t="s">
        <v>101</v>
      </c>
      <c r="K1204" t="s">
        <v>93</v>
      </c>
      <c r="L1204" s="5">
        <v>0</v>
      </c>
      <c r="M1204" s="5">
        <v>0</v>
      </c>
      <c r="N1204" s="5">
        <f t="shared" si="198"/>
        <v>0</v>
      </c>
      <c r="O1204" s="5">
        <v>0</v>
      </c>
      <c r="P1204" s="5">
        <v>0</v>
      </c>
      <c r="Q1204" s="5">
        <f t="shared" si="199"/>
        <v>0</v>
      </c>
      <c r="R1204" s="5">
        <v>0</v>
      </c>
      <c r="S1204" s="5">
        <v>0</v>
      </c>
      <c r="T1204" s="5">
        <f t="shared" si="200"/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f t="shared" si="203"/>
        <v>0</v>
      </c>
      <c r="Z1204" s="5">
        <v>0</v>
      </c>
      <c r="AA1204" s="5">
        <v>0</v>
      </c>
      <c r="AB1204" s="5">
        <f t="shared" si="204"/>
        <v>0</v>
      </c>
      <c r="AC1204" s="5">
        <v>0</v>
      </c>
      <c r="AD1204" s="5">
        <v>0</v>
      </c>
      <c r="AE1204" s="5">
        <f t="shared" si="205"/>
        <v>0</v>
      </c>
      <c r="AF1204" s="5">
        <v>1</v>
      </c>
      <c r="AG1204" s="6">
        <v>43468</v>
      </c>
      <c r="AH1204" s="5">
        <v>1</v>
      </c>
      <c r="AI1204" s="5">
        <v>0</v>
      </c>
      <c r="AJ1204" s="5">
        <v>0</v>
      </c>
      <c r="AK1204" s="5">
        <f t="shared" si="206"/>
        <v>0</v>
      </c>
      <c r="AL1204" s="5">
        <v>0</v>
      </c>
      <c r="AM1204" s="5">
        <v>0</v>
      </c>
      <c r="AN1204" s="5">
        <f t="shared" si="207"/>
        <v>0</v>
      </c>
      <c r="AO1204" s="5">
        <v>0</v>
      </c>
      <c r="AP1204" s="5">
        <v>0</v>
      </c>
      <c r="AQ1204" s="5">
        <f t="shared" si="208"/>
        <v>0</v>
      </c>
      <c r="AR1204" s="5">
        <v>0</v>
      </c>
      <c r="AS1204" s="6"/>
      <c r="AT1204" s="5">
        <v>0</v>
      </c>
      <c r="AU1204" s="5">
        <v>0</v>
      </c>
      <c r="AV1204" t="str">
        <f t="shared" si="201"/>
        <v>N</v>
      </c>
      <c r="AW1204" t="s">
        <v>60</v>
      </c>
      <c r="AX1204" t="s">
        <v>61</v>
      </c>
      <c r="AY1204" t="s">
        <v>62</v>
      </c>
      <c r="AZ1204" t="s">
        <v>62</v>
      </c>
      <c r="BA1204" t="str">
        <f t="shared" si="202"/>
        <v>N</v>
      </c>
    </row>
    <row r="1205" spans="1:53">
      <c r="A1205" t="s">
        <v>53</v>
      </c>
      <c r="B1205" t="s">
        <v>54</v>
      </c>
      <c r="C1205" t="s">
        <v>89</v>
      </c>
      <c r="D1205">
        <v>2019</v>
      </c>
      <c r="F1205" t="s">
        <v>2446</v>
      </c>
      <c r="G1205" t="s">
        <v>3094</v>
      </c>
      <c r="J1205" t="s">
        <v>101</v>
      </c>
      <c r="K1205" t="s">
        <v>93</v>
      </c>
      <c r="L1205" s="5">
        <v>0</v>
      </c>
      <c r="M1205" s="5">
        <v>0</v>
      </c>
      <c r="N1205" s="5">
        <f t="shared" si="198"/>
        <v>0</v>
      </c>
      <c r="O1205" s="5">
        <v>0</v>
      </c>
      <c r="P1205" s="5">
        <v>0</v>
      </c>
      <c r="Q1205" s="5">
        <f t="shared" si="199"/>
        <v>0</v>
      </c>
      <c r="R1205" s="5">
        <v>0</v>
      </c>
      <c r="S1205" s="5">
        <v>0</v>
      </c>
      <c r="T1205" s="5">
        <f t="shared" si="200"/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f t="shared" si="203"/>
        <v>0</v>
      </c>
      <c r="Z1205" s="5">
        <v>0</v>
      </c>
      <c r="AA1205" s="5">
        <v>0</v>
      </c>
      <c r="AB1205" s="5">
        <f t="shared" si="204"/>
        <v>0</v>
      </c>
      <c r="AC1205" s="5">
        <v>0</v>
      </c>
      <c r="AD1205" s="5">
        <v>0</v>
      </c>
      <c r="AE1205" s="5">
        <f t="shared" si="205"/>
        <v>0</v>
      </c>
      <c r="AF1205" s="5">
        <v>1</v>
      </c>
      <c r="AG1205" s="6">
        <v>43567</v>
      </c>
      <c r="AH1205" s="5">
        <v>1</v>
      </c>
      <c r="AI1205" s="5">
        <v>0</v>
      </c>
      <c r="AJ1205" s="5">
        <v>0</v>
      </c>
      <c r="AK1205" s="5">
        <f t="shared" si="206"/>
        <v>0</v>
      </c>
      <c r="AL1205" s="5">
        <v>0</v>
      </c>
      <c r="AM1205" s="5">
        <v>0</v>
      </c>
      <c r="AN1205" s="5">
        <f t="shared" si="207"/>
        <v>0</v>
      </c>
      <c r="AO1205" s="5">
        <v>0</v>
      </c>
      <c r="AP1205" s="5">
        <v>0</v>
      </c>
      <c r="AQ1205" s="5">
        <f t="shared" si="208"/>
        <v>0</v>
      </c>
      <c r="AR1205" s="5">
        <v>0</v>
      </c>
      <c r="AS1205" s="6"/>
      <c r="AT1205" s="5">
        <v>0</v>
      </c>
      <c r="AU1205" s="5">
        <v>0</v>
      </c>
      <c r="AV1205" t="str">
        <f t="shared" si="201"/>
        <v>N</v>
      </c>
      <c r="AW1205" t="s">
        <v>60</v>
      </c>
      <c r="AX1205" t="s">
        <v>61</v>
      </c>
      <c r="AY1205" t="s">
        <v>62</v>
      </c>
      <c r="AZ1205" t="s">
        <v>62</v>
      </c>
      <c r="BA1205" t="str">
        <f t="shared" si="202"/>
        <v>N</v>
      </c>
    </row>
    <row r="1206" spans="1:53">
      <c r="A1206" t="s">
        <v>53</v>
      </c>
      <c r="B1206" t="s">
        <v>54</v>
      </c>
      <c r="C1206" t="s">
        <v>89</v>
      </c>
      <c r="D1206">
        <v>2019</v>
      </c>
      <c r="F1206" t="s">
        <v>2380</v>
      </c>
      <c r="G1206" t="s">
        <v>3095</v>
      </c>
      <c r="J1206" t="s">
        <v>101</v>
      </c>
      <c r="K1206" t="s">
        <v>93</v>
      </c>
      <c r="L1206" s="5">
        <v>0</v>
      </c>
      <c r="M1206" s="5">
        <v>0</v>
      </c>
      <c r="N1206" s="5">
        <f t="shared" si="198"/>
        <v>0</v>
      </c>
      <c r="O1206" s="5">
        <v>0</v>
      </c>
      <c r="P1206" s="5">
        <v>0</v>
      </c>
      <c r="Q1206" s="5">
        <f t="shared" si="199"/>
        <v>0</v>
      </c>
      <c r="R1206" s="5">
        <v>0</v>
      </c>
      <c r="S1206" s="5">
        <v>0</v>
      </c>
      <c r="T1206" s="5">
        <f t="shared" si="200"/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f t="shared" si="203"/>
        <v>0</v>
      </c>
      <c r="Z1206" s="5">
        <v>0</v>
      </c>
      <c r="AA1206" s="5">
        <v>0</v>
      </c>
      <c r="AB1206" s="5">
        <f t="shared" si="204"/>
        <v>0</v>
      </c>
      <c r="AC1206" s="5">
        <v>0</v>
      </c>
      <c r="AD1206" s="5">
        <v>0</v>
      </c>
      <c r="AE1206" s="5">
        <f t="shared" si="205"/>
        <v>0</v>
      </c>
      <c r="AF1206" s="5">
        <v>1</v>
      </c>
      <c r="AG1206" s="6">
        <v>43567</v>
      </c>
      <c r="AH1206" s="5">
        <v>1</v>
      </c>
      <c r="AI1206" s="5">
        <v>0</v>
      </c>
      <c r="AJ1206" s="5">
        <v>0</v>
      </c>
      <c r="AK1206" s="5">
        <f t="shared" si="206"/>
        <v>0</v>
      </c>
      <c r="AL1206" s="5">
        <v>0</v>
      </c>
      <c r="AM1206" s="5">
        <v>0</v>
      </c>
      <c r="AN1206" s="5">
        <f t="shared" si="207"/>
        <v>0</v>
      </c>
      <c r="AO1206" s="5">
        <v>0</v>
      </c>
      <c r="AP1206" s="5">
        <v>0</v>
      </c>
      <c r="AQ1206" s="5">
        <f t="shared" si="208"/>
        <v>0</v>
      </c>
      <c r="AR1206" s="5">
        <v>0</v>
      </c>
      <c r="AS1206" s="6"/>
      <c r="AT1206" s="5">
        <v>0</v>
      </c>
      <c r="AU1206" s="5">
        <v>0</v>
      </c>
      <c r="AV1206" t="str">
        <f t="shared" si="201"/>
        <v>N</v>
      </c>
      <c r="AW1206" t="s">
        <v>60</v>
      </c>
      <c r="AX1206" t="s">
        <v>61</v>
      </c>
      <c r="AY1206" t="s">
        <v>62</v>
      </c>
      <c r="AZ1206" t="s">
        <v>62</v>
      </c>
      <c r="BA1206" t="str">
        <f t="shared" si="202"/>
        <v>N</v>
      </c>
    </row>
    <row r="1207" spans="1:53">
      <c r="A1207" t="s">
        <v>53</v>
      </c>
      <c r="B1207" t="s">
        <v>54</v>
      </c>
      <c r="C1207" t="s">
        <v>89</v>
      </c>
      <c r="D1207">
        <v>2019</v>
      </c>
      <c r="F1207" t="s">
        <v>2364</v>
      </c>
      <c r="G1207" t="s">
        <v>3096</v>
      </c>
      <c r="J1207" t="s">
        <v>101</v>
      </c>
      <c r="K1207" t="s">
        <v>93</v>
      </c>
      <c r="L1207" s="5">
        <v>0</v>
      </c>
      <c r="M1207" s="5">
        <v>0</v>
      </c>
      <c r="N1207" s="5">
        <f t="shared" si="198"/>
        <v>0</v>
      </c>
      <c r="O1207" s="5">
        <v>0</v>
      </c>
      <c r="P1207" s="5">
        <v>0</v>
      </c>
      <c r="Q1207" s="5">
        <f t="shared" si="199"/>
        <v>0</v>
      </c>
      <c r="R1207" s="5">
        <v>0</v>
      </c>
      <c r="S1207" s="5">
        <v>0</v>
      </c>
      <c r="T1207" s="5">
        <f t="shared" si="200"/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f t="shared" si="203"/>
        <v>0</v>
      </c>
      <c r="Z1207" s="5">
        <v>0</v>
      </c>
      <c r="AA1207" s="5">
        <v>0</v>
      </c>
      <c r="AB1207" s="5">
        <f t="shared" si="204"/>
        <v>0</v>
      </c>
      <c r="AC1207" s="5">
        <v>0</v>
      </c>
      <c r="AD1207" s="5">
        <v>0</v>
      </c>
      <c r="AE1207" s="5">
        <f t="shared" si="205"/>
        <v>0</v>
      </c>
      <c r="AF1207" s="5">
        <v>1</v>
      </c>
      <c r="AG1207" s="6">
        <v>43567</v>
      </c>
      <c r="AH1207" s="5">
        <v>1</v>
      </c>
      <c r="AI1207" s="5">
        <v>0</v>
      </c>
      <c r="AJ1207" s="5">
        <v>0</v>
      </c>
      <c r="AK1207" s="5">
        <f t="shared" si="206"/>
        <v>0</v>
      </c>
      <c r="AL1207" s="5">
        <v>0</v>
      </c>
      <c r="AM1207" s="5">
        <v>0</v>
      </c>
      <c r="AN1207" s="5">
        <f t="shared" si="207"/>
        <v>0</v>
      </c>
      <c r="AO1207" s="5">
        <v>0</v>
      </c>
      <c r="AP1207" s="5">
        <v>0</v>
      </c>
      <c r="AQ1207" s="5">
        <f t="shared" si="208"/>
        <v>0</v>
      </c>
      <c r="AR1207" s="5">
        <v>1</v>
      </c>
      <c r="AS1207" s="6">
        <v>43822</v>
      </c>
      <c r="AT1207" s="5">
        <v>1</v>
      </c>
      <c r="AU1207" s="5">
        <v>0</v>
      </c>
      <c r="AV1207" t="str">
        <f t="shared" si="201"/>
        <v>N</v>
      </c>
      <c r="AW1207" t="s">
        <v>60</v>
      </c>
      <c r="AX1207" t="s">
        <v>61</v>
      </c>
      <c r="AY1207" t="s">
        <v>62</v>
      </c>
      <c r="AZ1207" t="s">
        <v>62</v>
      </c>
      <c r="BA1207" t="str">
        <f t="shared" si="202"/>
        <v>N</v>
      </c>
    </row>
    <row r="1208" spans="1:53">
      <c r="A1208" t="s">
        <v>53</v>
      </c>
      <c r="B1208" t="s">
        <v>54</v>
      </c>
      <c r="C1208" t="s">
        <v>89</v>
      </c>
      <c r="D1208">
        <v>2019</v>
      </c>
      <c r="F1208" t="s">
        <v>2411</v>
      </c>
      <c r="G1208" t="s">
        <v>2412</v>
      </c>
      <c r="J1208" t="s">
        <v>101</v>
      </c>
      <c r="K1208" t="s">
        <v>93</v>
      </c>
      <c r="L1208" s="5">
        <v>0</v>
      </c>
      <c r="M1208" s="5">
        <v>0</v>
      </c>
      <c r="N1208" s="5">
        <f t="shared" si="198"/>
        <v>0</v>
      </c>
      <c r="O1208" s="5">
        <v>0</v>
      </c>
      <c r="P1208" s="5">
        <v>0</v>
      </c>
      <c r="Q1208" s="5">
        <f t="shared" si="199"/>
        <v>0</v>
      </c>
      <c r="R1208" s="5">
        <v>0</v>
      </c>
      <c r="S1208" s="5">
        <v>0</v>
      </c>
      <c r="T1208" s="5">
        <f t="shared" si="200"/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f t="shared" si="203"/>
        <v>0</v>
      </c>
      <c r="Z1208" s="5">
        <v>0</v>
      </c>
      <c r="AA1208" s="5">
        <v>0</v>
      </c>
      <c r="AB1208" s="5">
        <f t="shared" si="204"/>
        <v>0</v>
      </c>
      <c r="AC1208" s="5">
        <v>0</v>
      </c>
      <c r="AD1208" s="5">
        <v>0</v>
      </c>
      <c r="AE1208" s="5">
        <f t="shared" si="205"/>
        <v>0</v>
      </c>
      <c r="AF1208" s="5">
        <v>1</v>
      </c>
      <c r="AG1208" s="6">
        <v>43468</v>
      </c>
      <c r="AH1208" s="5">
        <v>1</v>
      </c>
      <c r="AI1208" s="5">
        <v>0</v>
      </c>
      <c r="AJ1208" s="5">
        <v>0</v>
      </c>
      <c r="AK1208" s="5">
        <f t="shared" si="206"/>
        <v>0</v>
      </c>
      <c r="AL1208" s="5">
        <v>0</v>
      </c>
      <c r="AM1208" s="5">
        <v>0</v>
      </c>
      <c r="AN1208" s="5">
        <f t="shared" si="207"/>
        <v>0</v>
      </c>
      <c r="AO1208" s="5">
        <v>0</v>
      </c>
      <c r="AP1208" s="5">
        <v>0</v>
      </c>
      <c r="AQ1208" s="5">
        <f t="shared" si="208"/>
        <v>0</v>
      </c>
      <c r="AR1208" s="5">
        <v>1</v>
      </c>
      <c r="AS1208" s="6">
        <v>43718</v>
      </c>
      <c r="AT1208" s="5">
        <v>1</v>
      </c>
      <c r="AU1208" s="5">
        <v>0</v>
      </c>
      <c r="AV1208" t="str">
        <f t="shared" si="201"/>
        <v>N</v>
      </c>
      <c r="AW1208" t="s">
        <v>60</v>
      </c>
      <c r="AX1208" t="s">
        <v>61</v>
      </c>
      <c r="AY1208" t="s">
        <v>62</v>
      </c>
      <c r="AZ1208" t="s">
        <v>62</v>
      </c>
      <c r="BA1208" t="str">
        <f t="shared" si="202"/>
        <v>N</v>
      </c>
    </row>
    <row r="1209" spans="1:53">
      <c r="A1209" t="s">
        <v>53</v>
      </c>
      <c r="B1209" t="s">
        <v>54</v>
      </c>
      <c r="C1209" t="s">
        <v>89</v>
      </c>
      <c r="D1209">
        <v>2019</v>
      </c>
      <c r="F1209" t="s">
        <v>2450</v>
      </c>
      <c r="G1209" t="s">
        <v>2451</v>
      </c>
      <c r="J1209" t="s">
        <v>101</v>
      </c>
      <c r="K1209" t="s">
        <v>93</v>
      </c>
      <c r="L1209" s="5">
        <v>0</v>
      </c>
      <c r="M1209" s="5">
        <v>0</v>
      </c>
      <c r="N1209" s="5">
        <f t="shared" si="198"/>
        <v>0</v>
      </c>
      <c r="O1209" s="5">
        <v>0</v>
      </c>
      <c r="P1209" s="5">
        <v>0</v>
      </c>
      <c r="Q1209" s="5">
        <f t="shared" si="199"/>
        <v>0</v>
      </c>
      <c r="R1209" s="5">
        <v>0</v>
      </c>
      <c r="S1209" s="5">
        <v>0</v>
      </c>
      <c r="T1209" s="5">
        <f t="shared" si="200"/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f t="shared" si="203"/>
        <v>0</v>
      </c>
      <c r="Z1209" s="5">
        <v>0</v>
      </c>
      <c r="AA1209" s="5">
        <v>0</v>
      </c>
      <c r="AB1209" s="5">
        <f t="shared" si="204"/>
        <v>0</v>
      </c>
      <c r="AC1209" s="5">
        <v>0</v>
      </c>
      <c r="AD1209" s="5">
        <v>0</v>
      </c>
      <c r="AE1209" s="5">
        <f t="shared" si="205"/>
        <v>0</v>
      </c>
      <c r="AF1209" s="5">
        <v>1</v>
      </c>
      <c r="AG1209" s="6">
        <v>43468</v>
      </c>
      <c r="AH1209" s="5">
        <v>1</v>
      </c>
      <c r="AI1209" s="5">
        <v>0</v>
      </c>
      <c r="AJ1209" s="5">
        <v>0</v>
      </c>
      <c r="AK1209" s="5">
        <f t="shared" si="206"/>
        <v>0</v>
      </c>
      <c r="AL1209" s="5">
        <v>0</v>
      </c>
      <c r="AM1209" s="5">
        <v>0</v>
      </c>
      <c r="AN1209" s="5">
        <f t="shared" si="207"/>
        <v>0</v>
      </c>
      <c r="AO1209" s="5">
        <v>0</v>
      </c>
      <c r="AP1209" s="5">
        <v>0</v>
      </c>
      <c r="AQ1209" s="5">
        <f t="shared" si="208"/>
        <v>0</v>
      </c>
      <c r="AR1209" s="5">
        <v>1</v>
      </c>
      <c r="AS1209" s="6">
        <v>43718</v>
      </c>
      <c r="AT1209" s="5">
        <v>1</v>
      </c>
      <c r="AU1209" s="5">
        <v>0</v>
      </c>
      <c r="AV1209" t="str">
        <f t="shared" si="201"/>
        <v>N</v>
      </c>
      <c r="AW1209" t="s">
        <v>60</v>
      </c>
      <c r="AX1209" t="s">
        <v>61</v>
      </c>
      <c r="AY1209" t="s">
        <v>62</v>
      </c>
      <c r="AZ1209" t="s">
        <v>62</v>
      </c>
      <c r="BA1209" t="str">
        <f t="shared" si="202"/>
        <v>N</v>
      </c>
    </row>
    <row r="1210" spans="1:53">
      <c r="A1210" t="s">
        <v>53</v>
      </c>
      <c r="B1210" t="s">
        <v>54</v>
      </c>
      <c r="C1210" t="s">
        <v>89</v>
      </c>
      <c r="D1210">
        <v>2019</v>
      </c>
      <c r="F1210" t="s">
        <v>2370</v>
      </c>
      <c r="G1210" t="s">
        <v>2371</v>
      </c>
      <c r="J1210" t="s">
        <v>101</v>
      </c>
      <c r="K1210" t="s">
        <v>93</v>
      </c>
      <c r="L1210" s="5">
        <v>0</v>
      </c>
      <c r="M1210" s="5">
        <v>0</v>
      </c>
      <c r="N1210" s="5">
        <f t="shared" si="198"/>
        <v>0</v>
      </c>
      <c r="O1210" s="5">
        <v>0</v>
      </c>
      <c r="P1210" s="5">
        <v>0</v>
      </c>
      <c r="Q1210" s="5">
        <f t="shared" si="199"/>
        <v>0</v>
      </c>
      <c r="R1210" s="5">
        <v>0</v>
      </c>
      <c r="S1210" s="5">
        <v>0</v>
      </c>
      <c r="T1210" s="5">
        <f t="shared" si="200"/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f t="shared" si="203"/>
        <v>0</v>
      </c>
      <c r="Z1210" s="5">
        <v>0</v>
      </c>
      <c r="AA1210" s="5">
        <v>0</v>
      </c>
      <c r="AB1210" s="5">
        <f t="shared" si="204"/>
        <v>0</v>
      </c>
      <c r="AC1210" s="5">
        <v>0</v>
      </c>
      <c r="AD1210" s="5">
        <v>0</v>
      </c>
      <c r="AE1210" s="5">
        <f t="shared" si="205"/>
        <v>0</v>
      </c>
      <c r="AF1210" s="5">
        <v>1</v>
      </c>
      <c r="AG1210" s="6">
        <v>43468</v>
      </c>
      <c r="AH1210" s="5">
        <v>1</v>
      </c>
      <c r="AI1210" s="5">
        <v>0</v>
      </c>
      <c r="AJ1210" s="5">
        <v>0</v>
      </c>
      <c r="AK1210" s="5">
        <f t="shared" si="206"/>
        <v>0</v>
      </c>
      <c r="AL1210" s="5">
        <v>0</v>
      </c>
      <c r="AM1210" s="5">
        <v>0</v>
      </c>
      <c r="AN1210" s="5">
        <f t="shared" si="207"/>
        <v>0</v>
      </c>
      <c r="AO1210" s="5">
        <v>0</v>
      </c>
      <c r="AP1210" s="5">
        <v>0</v>
      </c>
      <c r="AQ1210" s="5">
        <f t="shared" si="208"/>
        <v>0</v>
      </c>
      <c r="AR1210" s="5">
        <v>1</v>
      </c>
      <c r="AS1210" s="6">
        <v>43732</v>
      </c>
      <c r="AT1210" s="5">
        <v>1</v>
      </c>
      <c r="AU1210" s="5">
        <v>0</v>
      </c>
      <c r="AV1210" t="str">
        <f t="shared" si="201"/>
        <v>N</v>
      </c>
      <c r="AW1210" t="s">
        <v>60</v>
      </c>
      <c r="AX1210" t="s">
        <v>61</v>
      </c>
      <c r="AY1210" t="s">
        <v>62</v>
      </c>
      <c r="AZ1210" t="s">
        <v>62</v>
      </c>
      <c r="BA1210" t="str">
        <f t="shared" si="202"/>
        <v>N</v>
      </c>
    </row>
    <row r="1211" spans="1:53">
      <c r="A1211" t="s">
        <v>53</v>
      </c>
      <c r="B1211" t="s">
        <v>54</v>
      </c>
      <c r="C1211" t="s">
        <v>89</v>
      </c>
      <c r="D1211">
        <v>2019</v>
      </c>
      <c r="F1211" t="s">
        <v>2366</v>
      </c>
      <c r="G1211" t="s">
        <v>2367</v>
      </c>
      <c r="J1211" t="s">
        <v>101</v>
      </c>
      <c r="K1211" t="s">
        <v>93</v>
      </c>
      <c r="L1211" s="5">
        <v>0</v>
      </c>
      <c r="M1211" s="5">
        <v>0</v>
      </c>
      <c r="N1211" s="5">
        <f t="shared" si="198"/>
        <v>0</v>
      </c>
      <c r="O1211" s="5">
        <v>0</v>
      </c>
      <c r="P1211" s="5">
        <v>0</v>
      </c>
      <c r="Q1211" s="5">
        <f t="shared" si="199"/>
        <v>0</v>
      </c>
      <c r="R1211" s="5">
        <v>0</v>
      </c>
      <c r="S1211" s="5">
        <v>0</v>
      </c>
      <c r="T1211" s="5">
        <f t="shared" si="200"/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f t="shared" si="203"/>
        <v>0</v>
      </c>
      <c r="Z1211" s="5">
        <v>0</v>
      </c>
      <c r="AA1211" s="5">
        <v>0</v>
      </c>
      <c r="AB1211" s="5">
        <f t="shared" si="204"/>
        <v>0</v>
      </c>
      <c r="AC1211" s="5">
        <v>0</v>
      </c>
      <c r="AD1211" s="5">
        <v>0</v>
      </c>
      <c r="AE1211" s="5">
        <f t="shared" si="205"/>
        <v>0</v>
      </c>
      <c r="AF1211" s="5">
        <v>1</v>
      </c>
      <c r="AG1211" s="6">
        <v>43481</v>
      </c>
      <c r="AH1211" s="5">
        <v>1</v>
      </c>
      <c r="AI1211" s="5">
        <v>0</v>
      </c>
      <c r="AJ1211" s="5">
        <v>0</v>
      </c>
      <c r="AK1211" s="5">
        <f t="shared" si="206"/>
        <v>0</v>
      </c>
      <c r="AL1211" s="5">
        <v>0</v>
      </c>
      <c r="AM1211" s="5">
        <v>0</v>
      </c>
      <c r="AN1211" s="5">
        <f t="shared" si="207"/>
        <v>0</v>
      </c>
      <c r="AO1211" s="5">
        <v>0</v>
      </c>
      <c r="AP1211" s="5">
        <v>0</v>
      </c>
      <c r="AQ1211" s="5">
        <f t="shared" si="208"/>
        <v>0</v>
      </c>
      <c r="AR1211" s="5">
        <v>1</v>
      </c>
      <c r="AS1211" s="6">
        <v>43679</v>
      </c>
      <c r="AT1211" s="5">
        <v>1</v>
      </c>
      <c r="AU1211" s="5">
        <v>0</v>
      </c>
      <c r="AV1211" t="str">
        <f t="shared" si="201"/>
        <v>N</v>
      </c>
      <c r="AW1211" t="s">
        <v>60</v>
      </c>
      <c r="AX1211" t="s">
        <v>61</v>
      </c>
      <c r="AY1211" t="s">
        <v>62</v>
      </c>
      <c r="AZ1211" t="s">
        <v>62</v>
      </c>
      <c r="BA1211" t="str">
        <f t="shared" si="202"/>
        <v>N</v>
      </c>
    </row>
    <row r="1212" spans="1:53">
      <c r="A1212" t="s">
        <v>53</v>
      </c>
      <c r="B1212" t="s">
        <v>54</v>
      </c>
      <c r="C1212" t="s">
        <v>89</v>
      </c>
      <c r="D1212">
        <v>2019</v>
      </c>
      <c r="F1212" t="s">
        <v>2386</v>
      </c>
      <c r="G1212" t="s">
        <v>2387</v>
      </c>
      <c r="J1212" t="s">
        <v>101</v>
      </c>
      <c r="K1212" t="s">
        <v>93</v>
      </c>
      <c r="L1212" s="5">
        <v>0</v>
      </c>
      <c r="M1212" s="5">
        <v>0</v>
      </c>
      <c r="N1212" s="5">
        <f t="shared" si="198"/>
        <v>0</v>
      </c>
      <c r="O1212" s="5">
        <v>0</v>
      </c>
      <c r="P1212" s="5">
        <v>0</v>
      </c>
      <c r="Q1212" s="5">
        <f t="shared" si="199"/>
        <v>0</v>
      </c>
      <c r="R1212" s="5">
        <v>0</v>
      </c>
      <c r="S1212" s="5">
        <v>0</v>
      </c>
      <c r="T1212" s="5">
        <f t="shared" si="200"/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f t="shared" si="203"/>
        <v>0</v>
      </c>
      <c r="Z1212" s="5">
        <v>0</v>
      </c>
      <c r="AA1212" s="5">
        <v>0</v>
      </c>
      <c r="AB1212" s="5">
        <f t="shared" si="204"/>
        <v>0</v>
      </c>
      <c r="AC1212" s="5">
        <v>0</v>
      </c>
      <c r="AD1212" s="5">
        <v>0</v>
      </c>
      <c r="AE1212" s="5">
        <f t="shared" si="205"/>
        <v>0</v>
      </c>
      <c r="AF1212" s="5">
        <v>1</v>
      </c>
      <c r="AG1212" s="6">
        <v>43468</v>
      </c>
      <c r="AH1212" s="5">
        <v>1</v>
      </c>
      <c r="AI1212" s="5">
        <v>0</v>
      </c>
      <c r="AJ1212" s="5">
        <v>0</v>
      </c>
      <c r="AK1212" s="5">
        <f t="shared" si="206"/>
        <v>0</v>
      </c>
      <c r="AL1212" s="5">
        <v>0</v>
      </c>
      <c r="AM1212" s="5">
        <v>0</v>
      </c>
      <c r="AN1212" s="5">
        <f t="shared" si="207"/>
        <v>0</v>
      </c>
      <c r="AO1212" s="5">
        <v>0</v>
      </c>
      <c r="AP1212" s="5">
        <v>0</v>
      </c>
      <c r="AQ1212" s="5">
        <f t="shared" si="208"/>
        <v>0</v>
      </c>
      <c r="AR1212" s="5">
        <v>1</v>
      </c>
      <c r="AS1212" s="6">
        <v>43732</v>
      </c>
      <c r="AT1212" s="5">
        <v>1</v>
      </c>
      <c r="AU1212" s="5">
        <v>0</v>
      </c>
      <c r="AV1212" t="str">
        <f t="shared" si="201"/>
        <v>N</v>
      </c>
      <c r="AW1212" t="s">
        <v>60</v>
      </c>
      <c r="AX1212" t="s">
        <v>61</v>
      </c>
      <c r="AY1212" t="s">
        <v>62</v>
      </c>
      <c r="AZ1212" t="s">
        <v>62</v>
      </c>
      <c r="BA1212" t="str">
        <f t="shared" si="202"/>
        <v>N</v>
      </c>
    </row>
    <row r="1213" spans="1:53">
      <c r="A1213" t="s">
        <v>53</v>
      </c>
      <c r="B1213" t="s">
        <v>54</v>
      </c>
      <c r="C1213" t="s">
        <v>89</v>
      </c>
      <c r="D1213">
        <v>2019</v>
      </c>
      <c r="F1213" t="s">
        <v>2425</v>
      </c>
      <c r="G1213" t="s">
        <v>2426</v>
      </c>
      <c r="J1213" t="s">
        <v>101</v>
      </c>
      <c r="K1213" t="s">
        <v>93</v>
      </c>
      <c r="L1213" s="5">
        <v>0</v>
      </c>
      <c r="M1213" s="5">
        <v>0</v>
      </c>
      <c r="N1213" s="5">
        <f t="shared" si="198"/>
        <v>0</v>
      </c>
      <c r="O1213" s="5">
        <v>0</v>
      </c>
      <c r="P1213" s="5">
        <v>0</v>
      </c>
      <c r="Q1213" s="5">
        <f t="shared" si="199"/>
        <v>0</v>
      </c>
      <c r="R1213" s="5">
        <v>0</v>
      </c>
      <c r="S1213" s="5">
        <v>0</v>
      </c>
      <c r="T1213" s="5">
        <f t="shared" si="200"/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f t="shared" si="203"/>
        <v>0</v>
      </c>
      <c r="Z1213" s="5">
        <v>0</v>
      </c>
      <c r="AA1213" s="5">
        <v>0</v>
      </c>
      <c r="AB1213" s="5">
        <f t="shared" si="204"/>
        <v>0</v>
      </c>
      <c r="AC1213" s="5">
        <v>0</v>
      </c>
      <c r="AD1213" s="5">
        <v>0</v>
      </c>
      <c r="AE1213" s="5">
        <f t="shared" si="205"/>
        <v>0</v>
      </c>
      <c r="AF1213" s="5">
        <v>1</v>
      </c>
      <c r="AG1213" s="6">
        <v>43468</v>
      </c>
      <c r="AH1213" s="5">
        <v>1</v>
      </c>
      <c r="AI1213" s="5">
        <v>0</v>
      </c>
      <c r="AJ1213" s="5">
        <v>0</v>
      </c>
      <c r="AK1213" s="5">
        <f t="shared" si="206"/>
        <v>0</v>
      </c>
      <c r="AL1213" s="5">
        <v>0</v>
      </c>
      <c r="AM1213" s="5">
        <v>0</v>
      </c>
      <c r="AN1213" s="5">
        <f t="shared" si="207"/>
        <v>0</v>
      </c>
      <c r="AO1213" s="5">
        <v>0</v>
      </c>
      <c r="AP1213" s="5">
        <v>0</v>
      </c>
      <c r="AQ1213" s="5">
        <f t="shared" si="208"/>
        <v>0</v>
      </c>
      <c r="AR1213" s="5">
        <v>1</v>
      </c>
      <c r="AS1213" s="6">
        <v>43703</v>
      </c>
      <c r="AT1213" s="5">
        <v>1</v>
      </c>
      <c r="AU1213" s="5">
        <v>0</v>
      </c>
      <c r="AV1213" t="str">
        <f t="shared" si="201"/>
        <v>N</v>
      </c>
      <c r="AW1213" t="s">
        <v>60</v>
      </c>
      <c r="AX1213" t="s">
        <v>61</v>
      </c>
      <c r="AY1213" t="s">
        <v>62</v>
      </c>
      <c r="AZ1213" t="s">
        <v>62</v>
      </c>
      <c r="BA1213" t="str">
        <f t="shared" si="202"/>
        <v>N</v>
      </c>
    </row>
    <row r="1214" spans="1:53">
      <c r="A1214" t="s">
        <v>53</v>
      </c>
      <c r="B1214" t="s">
        <v>54</v>
      </c>
      <c r="C1214" t="s">
        <v>55</v>
      </c>
      <c r="D1214">
        <v>2019</v>
      </c>
      <c r="F1214" t="s">
        <v>2556</v>
      </c>
      <c r="G1214" t="s">
        <v>2557</v>
      </c>
      <c r="J1214" t="s">
        <v>101</v>
      </c>
      <c r="K1214" t="s">
        <v>93</v>
      </c>
      <c r="L1214" s="5">
        <v>0</v>
      </c>
      <c r="M1214" s="5">
        <v>0</v>
      </c>
      <c r="N1214" s="5">
        <f t="shared" si="198"/>
        <v>0</v>
      </c>
      <c r="O1214" s="5">
        <v>0</v>
      </c>
      <c r="P1214" s="5">
        <v>0</v>
      </c>
      <c r="Q1214" s="5">
        <f t="shared" si="199"/>
        <v>0</v>
      </c>
      <c r="R1214" s="5">
        <v>0</v>
      </c>
      <c r="S1214" s="5">
        <v>0</v>
      </c>
      <c r="T1214" s="5">
        <f t="shared" si="200"/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f t="shared" si="203"/>
        <v>0</v>
      </c>
      <c r="Z1214" s="5">
        <v>0</v>
      </c>
      <c r="AA1214" s="5">
        <v>0</v>
      </c>
      <c r="AB1214" s="5">
        <f t="shared" si="204"/>
        <v>0</v>
      </c>
      <c r="AC1214" s="5">
        <v>0</v>
      </c>
      <c r="AD1214" s="5">
        <v>0</v>
      </c>
      <c r="AE1214" s="5">
        <f t="shared" si="205"/>
        <v>0</v>
      </c>
      <c r="AF1214" s="5">
        <v>1</v>
      </c>
      <c r="AG1214" s="6">
        <v>43578</v>
      </c>
      <c r="AH1214" s="5">
        <v>1</v>
      </c>
      <c r="AI1214" s="5">
        <v>0</v>
      </c>
      <c r="AJ1214" s="5">
        <v>0</v>
      </c>
      <c r="AK1214" s="5">
        <f t="shared" si="206"/>
        <v>0</v>
      </c>
      <c r="AL1214" s="5">
        <v>0</v>
      </c>
      <c r="AM1214" s="5">
        <v>0</v>
      </c>
      <c r="AN1214" s="5">
        <f t="shared" si="207"/>
        <v>0</v>
      </c>
      <c r="AO1214" s="5">
        <v>0</v>
      </c>
      <c r="AP1214" s="5">
        <v>0</v>
      </c>
      <c r="AQ1214" s="5">
        <f t="shared" si="208"/>
        <v>0</v>
      </c>
      <c r="AR1214" s="5">
        <v>1</v>
      </c>
      <c r="AS1214" s="6">
        <v>43741</v>
      </c>
      <c r="AT1214" s="5">
        <v>1</v>
      </c>
      <c r="AU1214" s="5">
        <v>0</v>
      </c>
      <c r="AV1214" t="str">
        <f t="shared" si="201"/>
        <v>N</v>
      </c>
      <c r="AW1214" t="s">
        <v>60</v>
      </c>
      <c r="AX1214" t="s">
        <v>61</v>
      </c>
      <c r="AY1214" t="s">
        <v>62</v>
      </c>
      <c r="AZ1214" t="s">
        <v>62</v>
      </c>
      <c r="BA1214" t="str">
        <f t="shared" si="202"/>
        <v>N</v>
      </c>
    </row>
    <row r="1215" spans="1:53">
      <c r="A1215" t="s">
        <v>53</v>
      </c>
      <c r="B1215" t="s">
        <v>54</v>
      </c>
      <c r="C1215" t="s">
        <v>55</v>
      </c>
      <c r="D1215">
        <v>2019</v>
      </c>
      <c r="F1215" t="s">
        <v>3097</v>
      </c>
      <c r="G1215" t="s">
        <v>3098</v>
      </c>
      <c r="J1215" t="s">
        <v>101</v>
      </c>
      <c r="K1215" t="s">
        <v>93</v>
      </c>
      <c r="L1215" s="5">
        <v>0</v>
      </c>
      <c r="M1215" s="5">
        <v>0</v>
      </c>
      <c r="N1215" s="5">
        <f t="shared" si="198"/>
        <v>0</v>
      </c>
      <c r="O1215" s="5">
        <v>0</v>
      </c>
      <c r="P1215" s="5">
        <v>0</v>
      </c>
      <c r="Q1215" s="5">
        <f t="shared" si="199"/>
        <v>0</v>
      </c>
      <c r="R1215" s="5">
        <v>0</v>
      </c>
      <c r="S1215" s="5">
        <v>0</v>
      </c>
      <c r="T1215" s="5">
        <f t="shared" si="200"/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f t="shared" si="203"/>
        <v>0</v>
      </c>
      <c r="Z1215" s="5">
        <v>0</v>
      </c>
      <c r="AA1215" s="5">
        <v>0</v>
      </c>
      <c r="AB1215" s="5">
        <f t="shared" si="204"/>
        <v>0</v>
      </c>
      <c r="AC1215" s="5">
        <v>0</v>
      </c>
      <c r="AD1215" s="5">
        <v>0</v>
      </c>
      <c r="AE1215" s="5">
        <f t="shared" si="205"/>
        <v>0</v>
      </c>
      <c r="AF1215" s="5">
        <v>1</v>
      </c>
      <c r="AG1215" s="6">
        <v>43719</v>
      </c>
      <c r="AH1215" s="5">
        <v>1</v>
      </c>
      <c r="AI1215" s="5">
        <v>0</v>
      </c>
      <c r="AJ1215" s="5">
        <v>0</v>
      </c>
      <c r="AK1215" s="5">
        <f t="shared" si="206"/>
        <v>0</v>
      </c>
      <c r="AL1215" s="5">
        <v>0</v>
      </c>
      <c r="AM1215" s="5">
        <v>0</v>
      </c>
      <c r="AN1215" s="5">
        <f t="shared" si="207"/>
        <v>0</v>
      </c>
      <c r="AO1215" s="5">
        <v>0</v>
      </c>
      <c r="AP1215" s="5">
        <v>0</v>
      </c>
      <c r="AQ1215" s="5">
        <f t="shared" si="208"/>
        <v>0</v>
      </c>
      <c r="AR1215" s="5">
        <v>1</v>
      </c>
      <c r="AS1215" s="6">
        <v>43724</v>
      </c>
      <c r="AT1215" s="5">
        <v>1</v>
      </c>
      <c r="AU1215" s="5">
        <v>0</v>
      </c>
      <c r="AV1215" t="str">
        <f t="shared" si="201"/>
        <v>N</v>
      </c>
      <c r="AW1215" t="s">
        <v>60</v>
      </c>
      <c r="AX1215" t="s">
        <v>61</v>
      </c>
      <c r="AY1215" t="s">
        <v>62</v>
      </c>
      <c r="AZ1215" t="s">
        <v>62</v>
      </c>
      <c r="BA1215" t="str">
        <f t="shared" si="202"/>
        <v>N</v>
      </c>
    </row>
    <row r="1216" spans="1:53">
      <c r="A1216" t="s">
        <v>53</v>
      </c>
      <c r="B1216" t="s">
        <v>54</v>
      </c>
      <c r="C1216" t="s">
        <v>89</v>
      </c>
      <c r="D1216">
        <v>2019</v>
      </c>
      <c r="F1216" t="s">
        <v>2415</v>
      </c>
      <c r="G1216" t="s">
        <v>2416</v>
      </c>
      <c r="J1216" t="s">
        <v>101</v>
      </c>
      <c r="K1216" t="s">
        <v>93</v>
      </c>
      <c r="L1216" s="5">
        <v>0</v>
      </c>
      <c r="M1216" s="5">
        <v>0</v>
      </c>
      <c r="N1216" s="5">
        <f t="shared" si="198"/>
        <v>0</v>
      </c>
      <c r="O1216" s="5">
        <v>0</v>
      </c>
      <c r="P1216" s="5">
        <v>0</v>
      </c>
      <c r="Q1216" s="5">
        <f t="shared" si="199"/>
        <v>0</v>
      </c>
      <c r="R1216" s="5">
        <v>0</v>
      </c>
      <c r="S1216" s="5">
        <v>0</v>
      </c>
      <c r="T1216" s="5">
        <f t="shared" si="200"/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f t="shared" si="203"/>
        <v>0</v>
      </c>
      <c r="Z1216" s="5">
        <v>0</v>
      </c>
      <c r="AA1216" s="5">
        <v>0</v>
      </c>
      <c r="AB1216" s="5">
        <f t="shared" si="204"/>
        <v>0</v>
      </c>
      <c r="AC1216" s="5">
        <v>0</v>
      </c>
      <c r="AD1216" s="5">
        <v>0</v>
      </c>
      <c r="AE1216" s="5">
        <f t="shared" si="205"/>
        <v>0</v>
      </c>
      <c r="AF1216" s="5">
        <v>1</v>
      </c>
      <c r="AG1216" s="6">
        <v>43474</v>
      </c>
      <c r="AH1216" s="5">
        <v>1</v>
      </c>
      <c r="AI1216" s="5">
        <v>0</v>
      </c>
      <c r="AJ1216" s="5">
        <v>0</v>
      </c>
      <c r="AK1216" s="5">
        <f t="shared" si="206"/>
        <v>0</v>
      </c>
      <c r="AL1216" s="5">
        <v>0</v>
      </c>
      <c r="AM1216" s="5">
        <v>0</v>
      </c>
      <c r="AN1216" s="5">
        <f t="shared" si="207"/>
        <v>0</v>
      </c>
      <c r="AO1216" s="5">
        <v>0</v>
      </c>
      <c r="AP1216" s="5">
        <v>0</v>
      </c>
      <c r="AQ1216" s="5">
        <f t="shared" si="208"/>
        <v>0</v>
      </c>
      <c r="AR1216" s="5">
        <v>1</v>
      </c>
      <c r="AS1216" s="6">
        <v>43670</v>
      </c>
      <c r="AT1216" s="5">
        <v>1</v>
      </c>
      <c r="AU1216" s="5">
        <v>0</v>
      </c>
      <c r="AV1216" t="str">
        <f t="shared" si="201"/>
        <v>N</v>
      </c>
      <c r="AW1216" t="s">
        <v>60</v>
      </c>
      <c r="AX1216" t="s">
        <v>61</v>
      </c>
      <c r="AY1216" t="s">
        <v>62</v>
      </c>
      <c r="AZ1216" t="s">
        <v>62</v>
      </c>
      <c r="BA1216" t="str">
        <f t="shared" si="202"/>
        <v>N</v>
      </c>
    </row>
    <row r="1217" spans="1:53">
      <c r="A1217" t="s">
        <v>53</v>
      </c>
      <c r="B1217" t="s">
        <v>54</v>
      </c>
      <c r="C1217" t="s">
        <v>55</v>
      </c>
      <c r="D1217">
        <v>2019</v>
      </c>
      <c r="F1217" t="s">
        <v>3099</v>
      </c>
      <c r="G1217" t="s">
        <v>3100</v>
      </c>
      <c r="J1217" t="s">
        <v>101</v>
      </c>
      <c r="K1217" t="s">
        <v>93</v>
      </c>
      <c r="L1217" s="5">
        <v>0</v>
      </c>
      <c r="M1217" s="5">
        <v>0</v>
      </c>
      <c r="N1217" s="5">
        <f t="shared" si="198"/>
        <v>0</v>
      </c>
      <c r="O1217" s="5">
        <v>0</v>
      </c>
      <c r="P1217" s="5">
        <v>0</v>
      </c>
      <c r="Q1217" s="5">
        <f t="shared" si="199"/>
        <v>0</v>
      </c>
      <c r="R1217" s="5">
        <v>0</v>
      </c>
      <c r="S1217" s="5">
        <v>0</v>
      </c>
      <c r="T1217" s="5">
        <f t="shared" si="200"/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f t="shared" si="203"/>
        <v>0</v>
      </c>
      <c r="Z1217" s="5">
        <v>0</v>
      </c>
      <c r="AA1217" s="5">
        <v>0</v>
      </c>
      <c r="AB1217" s="5">
        <f t="shared" si="204"/>
        <v>0</v>
      </c>
      <c r="AC1217" s="5">
        <v>0</v>
      </c>
      <c r="AD1217" s="5">
        <v>0</v>
      </c>
      <c r="AE1217" s="5">
        <f t="shared" si="205"/>
        <v>0</v>
      </c>
      <c r="AF1217" s="5">
        <v>1</v>
      </c>
      <c r="AG1217" s="6">
        <v>43503</v>
      </c>
      <c r="AH1217" s="5">
        <v>1</v>
      </c>
      <c r="AI1217" s="5">
        <v>0</v>
      </c>
      <c r="AJ1217" s="5">
        <v>0</v>
      </c>
      <c r="AK1217" s="5">
        <f t="shared" si="206"/>
        <v>0</v>
      </c>
      <c r="AL1217" s="5">
        <v>0</v>
      </c>
      <c r="AM1217" s="5">
        <v>0</v>
      </c>
      <c r="AN1217" s="5">
        <f t="shared" si="207"/>
        <v>0</v>
      </c>
      <c r="AO1217" s="5">
        <v>0</v>
      </c>
      <c r="AP1217" s="5">
        <v>0</v>
      </c>
      <c r="AQ1217" s="5">
        <f t="shared" si="208"/>
        <v>0</v>
      </c>
      <c r="AR1217" s="5">
        <v>1</v>
      </c>
      <c r="AS1217" s="6">
        <v>43503</v>
      </c>
      <c r="AT1217" s="5">
        <v>1</v>
      </c>
      <c r="AU1217" s="5">
        <v>0</v>
      </c>
      <c r="AV1217" t="str">
        <f t="shared" si="201"/>
        <v>N</v>
      </c>
      <c r="AW1217" t="s">
        <v>60</v>
      </c>
      <c r="AX1217" t="s">
        <v>61</v>
      </c>
      <c r="AY1217" t="s">
        <v>62</v>
      </c>
      <c r="AZ1217" t="s">
        <v>62</v>
      </c>
      <c r="BA1217" t="str">
        <f t="shared" si="202"/>
        <v>N</v>
      </c>
    </row>
    <row r="1218" spans="1:53">
      <c r="A1218" t="s">
        <v>53</v>
      </c>
      <c r="B1218" t="s">
        <v>54</v>
      </c>
      <c r="C1218" t="s">
        <v>89</v>
      </c>
      <c r="D1218">
        <v>2019</v>
      </c>
      <c r="F1218" t="s">
        <v>2390</v>
      </c>
      <c r="G1218" t="s">
        <v>3101</v>
      </c>
      <c r="J1218" t="s">
        <v>101</v>
      </c>
      <c r="K1218" t="s">
        <v>93</v>
      </c>
      <c r="L1218" s="5">
        <v>0</v>
      </c>
      <c r="M1218" s="5">
        <v>0</v>
      </c>
      <c r="N1218" s="5">
        <f t="shared" ref="N1218:N1281" si="209">L1218+M1218</f>
        <v>0</v>
      </c>
      <c r="O1218" s="5">
        <v>0</v>
      </c>
      <c r="P1218" s="5">
        <v>0</v>
      </c>
      <c r="Q1218" s="5">
        <f t="shared" ref="Q1218:Q1281" si="210">O1218+P1218</f>
        <v>0</v>
      </c>
      <c r="R1218" s="5">
        <v>0</v>
      </c>
      <c r="S1218" s="5">
        <v>0</v>
      </c>
      <c r="T1218" s="5">
        <f t="shared" ref="T1218:T1281" si="211">R1218+S1218</f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f t="shared" si="203"/>
        <v>0</v>
      </c>
      <c r="Z1218" s="5">
        <v>0</v>
      </c>
      <c r="AA1218" s="5">
        <v>0</v>
      </c>
      <c r="AB1218" s="5">
        <f t="shared" si="204"/>
        <v>0</v>
      </c>
      <c r="AC1218" s="5">
        <v>0</v>
      </c>
      <c r="AD1218" s="5">
        <v>0</v>
      </c>
      <c r="AE1218" s="5">
        <f t="shared" si="205"/>
        <v>0</v>
      </c>
      <c r="AF1218" s="5">
        <v>1</v>
      </c>
      <c r="AG1218" s="6">
        <v>43567</v>
      </c>
      <c r="AH1218" s="5">
        <v>1</v>
      </c>
      <c r="AI1218" s="5">
        <v>0</v>
      </c>
      <c r="AJ1218" s="5">
        <v>0</v>
      </c>
      <c r="AK1218" s="5">
        <f t="shared" si="206"/>
        <v>0</v>
      </c>
      <c r="AL1218" s="5">
        <v>0</v>
      </c>
      <c r="AM1218" s="5">
        <v>0</v>
      </c>
      <c r="AN1218" s="5">
        <f t="shared" si="207"/>
        <v>0</v>
      </c>
      <c r="AO1218" s="5">
        <v>0</v>
      </c>
      <c r="AP1218" s="5">
        <v>0</v>
      </c>
      <c r="AQ1218" s="5">
        <f t="shared" si="208"/>
        <v>0</v>
      </c>
      <c r="AR1218" s="5">
        <v>1</v>
      </c>
      <c r="AS1218" s="6">
        <v>43822</v>
      </c>
      <c r="AT1218" s="5">
        <v>1</v>
      </c>
      <c r="AU1218" s="5">
        <v>0</v>
      </c>
      <c r="AV1218" t="str">
        <f t="shared" ref="AV1218:AV1281" si="212">IF(AU1218 &gt; 0, "Y", "N")</f>
        <v>N</v>
      </c>
      <c r="AW1218" t="s">
        <v>60</v>
      </c>
      <c r="AX1218" t="s">
        <v>61</v>
      </c>
      <c r="AY1218" t="s">
        <v>62</v>
      </c>
      <c r="AZ1218" t="s">
        <v>62</v>
      </c>
      <c r="BA1218" t="str">
        <f t="shared" ref="BA1218:BA1281" si="213">IF(OR(L1218&gt;0, O1218&gt;0, R1218&gt;0, W1218&gt;0, Z1218&gt;0, AC1218&gt;0, AI1218&gt;0, AL1218&gt;0, AO1218&gt;0, M1218&gt;0), "Y", "N")</f>
        <v>N</v>
      </c>
    </row>
    <row r="1219" spans="1:53">
      <c r="A1219" t="s">
        <v>53</v>
      </c>
      <c r="B1219" t="s">
        <v>54</v>
      </c>
      <c r="C1219" t="s">
        <v>89</v>
      </c>
      <c r="D1219">
        <v>2019</v>
      </c>
      <c r="F1219" t="s">
        <v>2452</v>
      </c>
      <c r="G1219" t="s">
        <v>2453</v>
      </c>
      <c r="J1219" t="s">
        <v>101</v>
      </c>
      <c r="K1219" t="s">
        <v>93</v>
      </c>
      <c r="L1219" s="5">
        <v>0</v>
      </c>
      <c r="M1219" s="5">
        <v>0</v>
      </c>
      <c r="N1219" s="5">
        <f t="shared" si="209"/>
        <v>0</v>
      </c>
      <c r="O1219" s="5">
        <v>0</v>
      </c>
      <c r="P1219" s="5">
        <v>0</v>
      </c>
      <c r="Q1219" s="5">
        <f t="shared" si="210"/>
        <v>0</v>
      </c>
      <c r="R1219" s="5">
        <v>0</v>
      </c>
      <c r="S1219" s="5">
        <v>0</v>
      </c>
      <c r="T1219" s="5">
        <f t="shared" si="211"/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f t="shared" ref="Y1219:Y1282" si="214">W1219+X1219</f>
        <v>0</v>
      </c>
      <c r="Z1219" s="5">
        <v>0</v>
      </c>
      <c r="AA1219" s="5">
        <v>0</v>
      </c>
      <c r="AB1219" s="5">
        <f t="shared" ref="AB1219:AB1282" si="215">SUM(Z1219:AA1219)</f>
        <v>0</v>
      </c>
      <c r="AC1219" s="5">
        <v>0</v>
      </c>
      <c r="AD1219" s="5">
        <v>0</v>
      </c>
      <c r="AE1219" s="5">
        <f t="shared" ref="AE1219:AE1282" si="216">SUM(AC1219:AD1219)</f>
        <v>0</v>
      </c>
      <c r="AF1219" s="5">
        <v>1</v>
      </c>
      <c r="AG1219" s="6">
        <v>43468</v>
      </c>
      <c r="AH1219" s="5">
        <v>1</v>
      </c>
      <c r="AI1219" s="5">
        <v>0</v>
      </c>
      <c r="AJ1219" s="5">
        <v>0</v>
      </c>
      <c r="AK1219" s="5">
        <f t="shared" ref="AK1219:AK1282" si="217">SUM(AI1219:AJ1219)</f>
        <v>0</v>
      </c>
      <c r="AL1219" s="5">
        <v>0</v>
      </c>
      <c r="AM1219" s="5">
        <v>0</v>
      </c>
      <c r="AN1219" s="5">
        <f t="shared" ref="AN1219:AN1282" si="218">SUM(AL1219:AM1219)</f>
        <v>0</v>
      </c>
      <c r="AO1219" s="5">
        <v>0</v>
      </c>
      <c r="AP1219" s="5">
        <v>0</v>
      </c>
      <c r="AQ1219" s="5">
        <f t="shared" ref="AQ1219:AQ1282" si="219">SUM(AO1219:AP1219)</f>
        <v>0</v>
      </c>
      <c r="AR1219" s="5">
        <v>1</v>
      </c>
      <c r="AS1219" s="6">
        <v>43707</v>
      </c>
      <c r="AT1219" s="5">
        <v>1</v>
      </c>
      <c r="AU1219" s="5">
        <v>0</v>
      </c>
      <c r="AV1219" t="str">
        <f t="shared" si="212"/>
        <v>N</v>
      </c>
      <c r="AW1219" t="s">
        <v>60</v>
      </c>
      <c r="AX1219" t="s">
        <v>61</v>
      </c>
      <c r="AY1219" t="s">
        <v>62</v>
      </c>
      <c r="AZ1219" t="s">
        <v>62</v>
      </c>
      <c r="BA1219" t="str">
        <f t="shared" si="213"/>
        <v>N</v>
      </c>
    </row>
    <row r="1220" spans="1:53">
      <c r="A1220" t="s">
        <v>53</v>
      </c>
      <c r="B1220" t="s">
        <v>54</v>
      </c>
      <c r="C1220" t="s">
        <v>89</v>
      </c>
      <c r="D1220">
        <v>2019</v>
      </c>
      <c r="F1220" t="s">
        <v>2409</v>
      </c>
      <c r="G1220" t="s">
        <v>2410</v>
      </c>
      <c r="J1220" t="s">
        <v>101</v>
      </c>
      <c r="K1220" t="s">
        <v>93</v>
      </c>
      <c r="L1220" s="5">
        <v>0</v>
      </c>
      <c r="M1220" s="5">
        <v>0</v>
      </c>
      <c r="N1220" s="5">
        <f t="shared" si="209"/>
        <v>0</v>
      </c>
      <c r="O1220" s="5">
        <v>0</v>
      </c>
      <c r="P1220" s="5">
        <v>0</v>
      </c>
      <c r="Q1220" s="5">
        <f t="shared" si="210"/>
        <v>0</v>
      </c>
      <c r="R1220" s="5">
        <v>0</v>
      </c>
      <c r="S1220" s="5">
        <v>0</v>
      </c>
      <c r="T1220" s="5">
        <f t="shared" si="211"/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f t="shared" si="214"/>
        <v>0</v>
      </c>
      <c r="Z1220" s="5">
        <v>0</v>
      </c>
      <c r="AA1220" s="5">
        <v>0</v>
      </c>
      <c r="AB1220" s="5">
        <f t="shared" si="215"/>
        <v>0</v>
      </c>
      <c r="AC1220" s="5">
        <v>0</v>
      </c>
      <c r="AD1220" s="5">
        <v>0</v>
      </c>
      <c r="AE1220" s="5">
        <f t="shared" si="216"/>
        <v>0</v>
      </c>
      <c r="AF1220" s="5">
        <v>1</v>
      </c>
      <c r="AG1220" s="6">
        <v>43468</v>
      </c>
      <c r="AH1220" s="5">
        <v>1</v>
      </c>
      <c r="AI1220" s="5">
        <v>0</v>
      </c>
      <c r="AJ1220" s="5">
        <v>0</v>
      </c>
      <c r="AK1220" s="5">
        <f t="shared" si="217"/>
        <v>0</v>
      </c>
      <c r="AL1220" s="5">
        <v>0</v>
      </c>
      <c r="AM1220" s="5">
        <v>0</v>
      </c>
      <c r="AN1220" s="5">
        <f t="shared" si="218"/>
        <v>0</v>
      </c>
      <c r="AO1220" s="5">
        <v>0</v>
      </c>
      <c r="AP1220" s="5">
        <v>0</v>
      </c>
      <c r="AQ1220" s="5">
        <f t="shared" si="219"/>
        <v>0</v>
      </c>
      <c r="AR1220" s="5">
        <v>1</v>
      </c>
      <c r="AS1220" s="6">
        <v>43718</v>
      </c>
      <c r="AT1220" s="5">
        <v>1</v>
      </c>
      <c r="AU1220" s="5">
        <v>0</v>
      </c>
      <c r="AV1220" t="str">
        <f t="shared" si="212"/>
        <v>N</v>
      </c>
      <c r="AW1220" t="s">
        <v>60</v>
      </c>
      <c r="AX1220" t="s">
        <v>61</v>
      </c>
      <c r="AY1220" t="s">
        <v>62</v>
      </c>
      <c r="AZ1220" t="s">
        <v>62</v>
      </c>
      <c r="BA1220" t="str">
        <f t="shared" si="213"/>
        <v>N</v>
      </c>
    </row>
    <row r="1221" spans="1:53">
      <c r="A1221" t="s">
        <v>53</v>
      </c>
      <c r="B1221" t="s">
        <v>54</v>
      </c>
      <c r="C1221" t="s">
        <v>89</v>
      </c>
      <c r="D1221">
        <v>2019</v>
      </c>
      <c r="F1221" t="s">
        <v>2368</v>
      </c>
      <c r="G1221" t="s">
        <v>2369</v>
      </c>
      <c r="J1221" t="s">
        <v>101</v>
      </c>
      <c r="K1221" t="s">
        <v>93</v>
      </c>
      <c r="L1221" s="5">
        <v>0</v>
      </c>
      <c r="M1221" s="5">
        <v>0</v>
      </c>
      <c r="N1221" s="5">
        <f t="shared" si="209"/>
        <v>0</v>
      </c>
      <c r="O1221" s="5">
        <v>0</v>
      </c>
      <c r="P1221" s="5">
        <v>0</v>
      </c>
      <c r="Q1221" s="5">
        <f t="shared" si="210"/>
        <v>0</v>
      </c>
      <c r="R1221" s="5">
        <v>0</v>
      </c>
      <c r="S1221" s="5">
        <v>0</v>
      </c>
      <c r="T1221" s="5">
        <f t="shared" si="211"/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f t="shared" si="214"/>
        <v>0</v>
      </c>
      <c r="Z1221" s="5">
        <v>0</v>
      </c>
      <c r="AA1221" s="5">
        <v>0</v>
      </c>
      <c r="AB1221" s="5">
        <f t="shared" si="215"/>
        <v>0</v>
      </c>
      <c r="AC1221" s="5">
        <v>0</v>
      </c>
      <c r="AD1221" s="5">
        <v>0</v>
      </c>
      <c r="AE1221" s="5">
        <f t="shared" si="216"/>
        <v>0</v>
      </c>
      <c r="AF1221" s="5">
        <v>1</v>
      </c>
      <c r="AG1221" s="6">
        <v>43468</v>
      </c>
      <c r="AH1221" s="5">
        <v>1</v>
      </c>
      <c r="AI1221" s="5">
        <v>0</v>
      </c>
      <c r="AJ1221" s="5">
        <v>0</v>
      </c>
      <c r="AK1221" s="5">
        <f t="shared" si="217"/>
        <v>0</v>
      </c>
      <c r="AL1221" s="5">
        <v>0</v>
      </c>
      <c r="AM1221" s="5">
        <v>0</v>
      </c>
      <c r="AN1221" s="5">
        <f t="shared" si="218"/>
        <v>0</v>
      </c>
      <c r="AO1221" s="5">
        <v>0</v>
      </c>
      <c r="AP1221" s="5">
        <v>0</v>
      </c>
      <c r="AQ1221" s="5">
        <f t="shared" si="219"/>
        <v>0</v>
      </c>
      <c r="AR1221" s="5">
        <v>1</v>
      </c>
      <c r="AS1221" s="6">
        <v>43703</v>
      </c>
      <c r="AT1221" s="5">
        <v>1</v>
      </c>
      <c r="AU1221" s="5">
        <v>0</v>
      </c>
      <c r="AV1221" t="str">
        <f t="shared" si="212"/>
        <v>N</v>
      </c>
      <c r="AW1221" t="s">
        <v>60</v>
      </c>
      <c r="AX1221" t="s">
        <v>61</v>
      </c>
      <c r="AY1221" t="s">
        <v>62</v>
      </c>
      <c r="AZ1221" t="s">
        <v>62</v>
      </c>
      <c r="BA1221" t="str">
        <f t="shared" si="213"/>
        <v>N</v>
      </c>
    </row>
    <row r="1222" spans="1:53">
      <c r="A1222" t="s">
        <v>53</v>
      </c>
      <c r="B1222" t="s">
        <v>54</v>
      </c>
      <c r="C1222" t="s">
        <v>89</v>
      </c>
      <c r="D1222">
        <v>2019</v>
      </c>
      <c r="F1222" t="s">
        <v>2427</v>
      </c>
      <c r="G1222" t="s">
        <v>2428</v>
      </c>
      <c r="J1222" t="s">
        <v>101</v>
      </c>
      <c r="K1222" t="s">
        <v>93</v>
      </c>
      <c r="L1222" s="5">
        <v>0</v>
      </c>
      <c r="M1222" s="5">
        <v>0</v>
      </c>
      <c r="N1222" s="5">
        <f t="shared" si="209"/>
        <v>0</v>
      </c>
      <c r="O1222" s="5">
        <v>0</v>
      </c>
      <c r="P1222" s="5">
        <v>0</v>
      </c>
      <c r="Q1222" s="5">
        <f t="shared" si="210"/>
        <v>0</v>
      </c>
      <c r="R1222" s="5">
        <v>0</v>
      </c>
      <c r="S1222" s="5">
        <v>0</v>
      </c>
      <c r="T1222" s="5">
        <f t="shared" si="211"/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f t="shared" si="214"/>
        <v>0</v>
      </c>
      <c r="Z1222" s="5">
        <v>0</v>
      </c>
      <c r="AA1222" s="5">
        <v>0</v>
      </c>
      <c r="AB1222" s="5">
        <f t="shared" si="215"/>
        <v>0</v>
      </c>
      <c r="AC1222" s="5">
        <v>0</v>
      </c>
      <c r="AD1222" s="5">
        <v>0</v>
      </c>
      <c r="AE1222" s="5">
        <f t="shared" si="216"/>
        <v>0</v>
      </c>
      <c r="AF1222" s="5">
        <v>1</v>
      </c>
      <c r="AG1222" s="6">
        <v>43481</v>
      </c>
      <c r="AH1222" s="5">
        <v>1</v>
      </c>
      <c r="AI1222" s="5">
        <v>0</v>
      </c>
      <c r="AJ1222" s="5">
        <v>0</v>
      </c>
      <c r="AK1222" s="5">
        <f t="shared" si="217"/>
        <v>0</v>
      </c>
      <c r="AL1222" s="5">
        <v>0</v>
      </c>
      <c r="AM1222" s="5">
        <v>0</v>
      </c>
      <c r="AN1222" s="5">
        <f t="shared" si="218"/>
        <v>0</v>
      </c>
      <c r="AO1222" s="5">
        <v>0</v>
      </c>
      <c r="AP1222" s="5">
        <v>0</v>
      </c>
      <c r="AQ1222" s="5">
        <f t="shared" si="219"/>
        <v>0</v>
      </c>
      <c r="AR1222" s="5">
        <v>1</v>
      </c>
      <c r="AS1222" s="6">
        <v>43689</v>
      </c>
      <c r="AT1222" s="5">
        <v>1</v>
      </c>
      <c r="AU1222" s="5">
        <v>0</v>
      </c>
      <c r="AV1222" t="str">
        <f t="shared" si="212"/>
        <v>N</v>
      </c>
      <c r="AW1222" t="s">
        <v>60</v>
      </c>
      <c r="AX1222" t="s">
        <v>61</v>
      </c>
      <c r="AY1222" t="s">
        <v>62</v>
      </c>
      <c r="AZ1222" t="s">
        <v>62</v>
      </c>
      <c r="BA1222" t="str">
        <f t="shared" si="213"/>
        <v>N</v>
      </c>
    </row>
    <row r="1223" spans="1:53">
      <c r="A1223" t="s">
        <v>53</v>
      </c>
      <c r="B1223" t="s">
        <v>54</v>
      </c>
      <c r="C1223" t="s">
        <v>89</v>
      </c>
      <c r="D1223">
        <v>2019</v>
      </c>
      <c r="F1223" t="s">
        <v>2423</v>
      </c>
      <c r="G1223" t="s">
        <v>2424</v>
      </c>
      <c r="J1223" t="s">
        <v>101</v>
      </c>
      <c r="K1223" t="s">
        <v>93</v>
      </c>
      <c r="L1223" s="5">
        <v>0</v>
      </c>
      <c r="M1223" s="5">
        <v>0</v>
      </c>
      <c r="N1223" s="5">
        <f t="shared" si="209"/>
        <v>0</v>
      </c>
      <c r="O1223" s="5">
        <v>0</v>
      </c>
      <c r="P1223" s="5">
        <v>0</v>
      </c>
      <c r="Q1223" s="5">
        <f t="shared" si="210"/>
        <v>0</v>
      </c>
      <c r="R1223" s="5">
        <v>0</v>
      </c>
      <c r="S1223" s="5">
        <v>0</v>
      </c>
      <c r="T1223" s="5">
        <f t="shared" si="211"/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f t="shared" si="214"/>
        <v>0</v>
      </c>
      <c r="Z1223" s="5">
        <v>0</v>
      </c>
      <c r="AA1223" s="5">
        <v>0</v>
      </c>
      <c r="AB1223" s="5">
        <f t="shared" si="215"/>
        <v>0</v>
      </c>
      <c r="AC1223" s="5">
        <v>0</v>
      </c>
      <c r="AD1223" s="5">
        <v>0</v>
      </c>
      <c r="AE1223" s="5">
        <f t="shared" si="216"/>
        <v>0</v>
      </c>
      <c r="AF1223" s="5">
        <v>1</v>
      </c>
      <c r="AG1223" s="6">
        <v>43468</v>
      </c>
      <c r="AH1223" s="5">
        <v>1</v>
      </c>
      <c r="AI1223" s="5">
        <v>0</v>
      </c>
      <c r="AJ1223" s="5">
        <v>0</v>
      </c>
      <c r="AK1223" s="5">
        <f t="shared" si="217"/>
        <v>0</v>
      </c>
      <c r="AL1223" s="5">
        <v>0</v>
      </c>
      <c r="AM1223" s="5">
        <v>0</v>
      </c>
      <c r="AN1223" s="5">
        <f t="shared" si="218"/>
        <v>0</v>
      </c>
      <c r="AO1223" s="5">
        <v>0</v>
      </c>
      <c r="AP1223" s="5">
        <v>0</v>
      </c>
      <c r="AQ1223" s="5">
        <f t="shared" si="219"/>
        <v>0</v>
      </c>
      <c r="AR1223" s="5">
        <v>1</v>
      </c>
      <c r="AS1223" s="6">
        <v>43703</v>
      </c>
      <c r="AT1223" s="5">
        <v>1</v>
      </c>
      <c r="AU1223" s="5">
        <v>0</v>
      </c>
      <c r="AV1223" t="str">
        <f t="shared" si="212"/>
        <v>N</v>
      </c>
      <c r="AW1223" t="s">
        <v>60</v>
      </c>
      <c r="AX1223" t="s">
        <v>61</v>
      </c>
      <c r="AY1223" t="s">
        <v>62</v>
      </c>
      <c r="AZ1223" t="s">
        <v>62</v>
      </c>
      <c r="BA1223" t="str">
        <f t="shared" si="213"/>
        <v>N</v>
      </c>
    </row>
    <row r="1224" spans="1:53">
      <c r="A1224" t="s">
        <v>53</v>
      </c>
      <c r="B1224" t="s">
        <v>54</v>
      </c>
      <c r="C1224" t="s">
        <v>89</v>
      </c>
      <c r="D1224">
        <v>2019</v>
      </c>
      <c r="F1224" t="s">
        <v>2417</v>
      </c>
      <c r="G1224" t="s">
        <v>2418</v>
      </c>
      <c r="J1224" t="s">
        <v>101</v>
      </c>
      <c r="K1224" t="s">
        <v>93</v>
      </c>
      <c r="L1224" s="5">
        <v>0</v>
      </c>
      <c r="M1224" s="5">
        <v>0</v>
      </c>
      <c r="N1224" s="5">
        <f t="shared" si="209"/>
        <v>0</v>
      </c>
      <c r="O1224" s="5">
        <v>0</v>
      </c>
      <c r="P1224" s="5">
        <v>0</v>
      </c>
      <c r="Q1224" s="5">
        <f t="shared" si="210"/>
        <v>0</v>
      </c>
      <c r="R1224" s="5">
        <v>0</v>
      </c>
      <c r="S1224" s="5">
        <v>0</v>
      </c>
      <c r="T1224" s="5">
        <f t="shared" si="211"/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f t="shared" si="214"/>
        <v>0</v>
      </c>
      <c r="Z1224" s="5">
        <v>0</v>
      </c>
      <c r="AA1224" s="5">
        <v>0</v>
      </c>
      <c r="AB1224" s="5">
        <f t="shared" si="215"/>
        <v>0</v>
      </c>
      <c r="AC1224" s="5">
        <v>0</v>
      </c>
      <c r="AD1224" s="5">
        <v>0</v>
      </c>
      <c r="AE1224" s="5">
        <f t="shared" si="216"/>
        <v>0</v>
      </c>
      <c r="AF1224" s="5">
        <v>1</v>
      </c>
      <c r="AG1224" s="6">
        <v>43474</v>
      </c>
      <c r="AH1224" s="5">
        <v>1</v>
      </c>
      <c r="AI1224" s="5">
        <v>0</v>
      </c>
      <c r="AJ1224" s="5">
        <v>0</v>
      </c>
      <c r="AK1224" s="5">
        <f t="shared" si="217"/>
        <v>0</v>
      </c>
      <c r="AL1224" s="5">
        <v>0</v>
      </c>
      <c r="AM1224" s="5">
        <v>0</v>
      </c>
      <c r="AN1224" s="5">
        <f t="shared" si="218"/>
        <v>0</v>
      </c>
      <c r="AO1224" s="5">
        <v>0</v>
      </c>
      <c r="AP1224" s="5">
        <v>0</v>
      </c>
      <c r="AQ1224" s="5">
        <f t="shared" si="219"/>
        <v>0</v>
      </c>
      <c r="AR1224" s="5">
        <v>1</v>
      </c>
      <c r="AS1224" s="6">
        <v>43670</v>
      </c>
      <c r="AT1224" s="5">
        <v>1</v>
      </c>
      <c r="AU1224" s="5">
        <v>0</v>
      </c>
      <c r="AV1224" t="str">
        <f t="shared" si="212"/>
        <v>N</v>
      </c>
      <c r="AW1224" t="s">
        <v>60</v>
      </c>
      <c r="AX1224" t="s">
        <v>61</v>
      </c>
      <c r="AY1224" t="s">
        <v>62</v>
      </c>
      <c r="AZ1224" t="s">
        <v>62</v>
      </c>
      <c r="BA1224" t="str">
        <f t="shared" si="213"/>
        <v>N</v>
      </c>
    </row>
    <row r="1225" spans="1:53">
      <c r="A1225" t="s">
        <v>53</v>
      </c>
      <c r="B1225" t="s">
        <v>54</v>
      </c>
      <c r="C1225" t="s">
        <v>89</v>
      </c>
      <c r="D1225">
        <v>2019</v>
      </c>
      <c r="F1225" t="s">
        <v>2456</v>
      </c>
      <c r="G1225" t="s">
        <v>2457</v>
      </c>
      <c r="J1225" t="s">
        <v>101</v>
      </c>
      <c r="K1225" t="s">
        <v>93</v>
      </c>
      <c r="L1225" s="5">
        <v>0</v>
      </c>
      <c r="M1225" s="5">
        <v>0</v>
      </c>
      <c r="N1225" s="5">
        <f t="shared" si="209"/>
        <v>0</v>
      </c>
      <c r="O1225" s="5">
        <v>0</v>
      </c>
      <c r="P1225" s="5">
        <v>0</v>
      </c>
      <c r="Q1225" s="5">
        <f t="shared" si="210"/>
        <v>0</v>
      </c>
      <c r="R1225" s="5">
        <v>0</v>
      </c>
      <c r="S1225" s="5">
        <v>0</v>
      </c>
      <c r="T1225" s="5">
        <f t="shared" si="211"/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f t="shared" si="214"/>
        <v>0</v>
      </c>
      <c r="Z1225" s="5">
        <v>0</v>
      </c>
      <c r="AA1225" s="5">
        <v>0</v>
      </c>
      <c r="AB1225" s="5">
        <f t="shared" si="215"/>
        <v>0</v>
      </c>
      <c r="AC1225" s="5">
        <v>0</v>
      </c>
      <c r="AD1225" s="5">
        <v>0</v>
      </c>
      <c r="AE1225" s="5">
        <f t="shared" si="216"/>
        <v>0</v>
      </c>
      <c r="AF1225" s="5">
        <v>1</v>
      </c>
      <c r="AG1225" s="6">
        <v>43481</v>
      </c>
      <c r="AH1225" s="5">
        <v>1</v>
      </c>
      <c r="AI1225" s="5">
        <v>0</v>
      </c>
      <c r="AJ1225" s="5">
        <v>0</v>
      </c>
      <c r="AK1225" s="5">
        <f t="shared" si="217"/>
        <v>0</v>
      </c>
      <c r="AL1225" s="5">
        <v>0</v>
      </c>
      <c r="AM1225" s="5">
        <v>0</v>
      </c>
      <c r="AN1225" s="5">
        <f t="shared" si="218"/>
        <v>0</v>
      </c>
      <c r="AO1225" s="5">
        <v>0</v>
      </c>
      <c r="AP1225" s="5">
        <v>0</v>
      </c>
      <c r="AQ1225" s="5">
        <f t="shared" si="219"/>
        <v>0</v>
      </c>
      <c r="AR1225" s="5">
        <v>1</v>
      </c>
      <c r="AS1225" s="6">
        <v>43679</v>
      </c>
      <c r="AT1225" s="5">
        <v>1</v>
      </c>
      <c r="AU1225" s="5">
        <v>0</v>
      </c>
      <c r="AV1225" t="str">
        <f t="shared" si="212"/>
        <v>N</v>
      </c>
      <c r="AW1225" t="s">
        <v>60</v>
      </c>
      <c r="AX1225" t="s">
        <v>61</v>
      </c>
      <c r="AY1225" t="s">
        <v>62</v>
      </c>
      <c r="AZ1225" t="s">
        <v>62</v>
      </c>
      <c r="BA1225" t="str">
        <f t="shared" si="213"/>
        <v>N</v>
      </c>
    </row>
    <row r="1226" spans="1:53">
      <c r="A1226" t="s">
        <v>53</v>
      </c>
      <c r="B1226" t="s">
        <v>54</v>
      </c>
      <c r="C1226" t="s">
        <v>55</v>
      </c>
      <c r="D1226">
        <v>2019</v>
      </c>
      <c r="F1226" t="s">
        <v>3102</v>
      </c>
      <c r="G1226" t="s">
        <v>2389</v>
      </c>
      <c r="J1226" t="s">
        <v>101</v>
      </c>
      <c r="K1226" t="s">
        <v>93</v>
      </c>
      <c r="L1226" s="5">
        <v>0</v>
      </c>
      <c r="M1226" s="5">
        <v>0</v>
      </c>
      <c r="N1226" s="5">
        <f t="shared" si="209"/>
        <v>0</v>
      </c>
      <c r="O1226" s="5">
        <v>0</v>
      </c>
      <c r="P1226" s="5">
        <v>0</v>
      </c>
      <c r="Q1226" s="5">
        <f t="shared" si="210"/>
        <v>0</v>
      </c>
      <c r="R1226" s="5">
        <v>0</v>
      </c>
      <c r="S1226" s="5">
        <v>0</v>
      </c>
      <c r="T1226" s="5">
        <f t="shared" si="211"/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f t="shared" si="214"/>
        <v>0</v>
      </c>
      <c r="Z1226" s="5">
        <v>0</v>
      </c>
      <c r="AA1226" s="5">
        <v>0</v>
      </c>
      <c r="AB1226" s="5">
        <f t="shared" si="215"/>
        <v>0</v>
      </c>
      <c r="AC1226" s="5">
        <v>0</v>
      </c>
      <c r="AD1226" s="5">
        <v>0</v>
      </c>
      <c r="AE1226" s="5">
        <f t="shared" si="216"/>
        <v>0</v>
      </c>
      <c r="AF1226" s="5">
        <v>1</v>
      </c>
      <c r="AG1226" s="6">
        <v>43487</v>
      </c>
      <c r="AH1226" s="5">
        <v>1</v>
      </c>
      <c r="AI1226" s="5">
        <v>0</v>
      </c>
      <c r="AJ1226" s="5">
        <v>0</v>
      </c>
      <c r="AK1226" s="5">
        <f t="shared" si="217"/>
        <v>0</v>
      </c>
      <c r="AL1226" s="5">
        <v>0</v>
      </c>
      <c r="AM1226" s="5">
        <v>0</v>
      </c>
      <c r="AN1226" s="5">
        <f t="shared" si="218"/>
        <v>0</v>
      </c>
      <c r="AO1226" s="5">
        <v>0</v>
      </c>
      <c r="AP1226" s="5">
        <v>0</v>
      </c>
      <c r="AQ1226" s="5">
        <f t="shared" si="219"/>
        <v>0</v>
      </c>
      <c r="AR1226" s="5">
        <v>1</v>
      </c>
      <c r="AS1226" s="6">
        <v>43630</v>
      </c>
      <c r="AT1226" s="5">
        <v>1</v>
      </c>
      <c r="AU1226" s="5">
        <v>0</v>
      </c>
      <c r="AV1226" t="str">
        <f t="shared" si="212"/>
        <v>N</v>
      </c>
      <c r="AW1226" t="s">
        <v>60</v>
      </c>
      <c r="AX1226" t="s">
        <v>61</v>
      </c>
      <c r="AY1226" t="s">
        <v>62</v>
      </c>
      <c r="AZ1226" t="s">
        <v>62</v>
      </c>
      <c r="BA1226" t="str">
        <f t="shared" si="213"/>
        <v>N</v>
      </c>
    </row>
    <row r="1227" spans="1:53">
      <c r="A1227" t="s">
        <v>53</v>
      </c>
      <c r="B1227" t="s">
        <v>54</v>
      </c>
      <c r="C1227" t="s">
        <v>89</v>
      </c>
      <c r="D1227">
        <v>2019</v>
      </c>
      <c r="F1227" t="s">
        <v>2454</v>
      </c>
      <c r="G1227" t="s">
        <v>2455</v>
      </c>
      <c r="J1227" t="s">
        <v>101</v>
      </c>
      <c r="K1227" t="s">
        <v>93</v>
      </c>
      <c r="L1227" s="5">
        <v>0</v>
      </c>
      <c r="M1227" s="5">
        <v>0</v>
      </c>
      <c r="N1227" s="5">
        <f t="shared" si="209"/>
        <v>0</v>
      </c>
      <c r="O1227" s="5">
        <v>0</v>
      </c>
      <c r="P1227" s="5">
        <v>0</v>
      </c>
      <c r="Q1227" s="5">
        <f t="shared" si="210"/>
        <v>0</v>
      </c>
      <c r="R1227" s="5">
        <v>0</v>
      </c>
      <c r="S1227" s="5">
        <v>0</v>
      </c>
      <c r="T1227" s="5">
        <f t="shared" si="211"/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f t="shared" si="214"/>
        <v>0</v>
      </c>
      <c r="Z1227" s="5">
        <v>0</v>
      </c>
      <c r="AA1227" s="5">
        <v>0</v>
      </c>
      <c r="AB1227" s="5">
        <f t="shared" si="215"/>
        <v>0</v>
      </c>
      <c r="AC1227" s="5">
        <v>0</v>
      </c>
      <c r="AD1227" s="5">
        <v>0</v>
      </c>
      <c r="AE1227" s="5">
        <f t="shared" si="216"/>
        <v>0</v>
      </c>
      <c r="AF1227" s="5">
        <v>1</v>
      </c>
      <c r="AG1227" s="6">
        <v>43468</v>
      </c>
      <c r="AH1227" s="5">
        <v>1</v>
      </c>
      <c r="AI1227" s="5">
        <v>0</v>
      </c>
      <c r="AJ1227" s="5">
        <v>0</v>
      </c>
      <c r="AK1227" s="5">
        <f t="shared" si="217"/>
        <v>0</v>
      </c>
      <c r="AL1227" s="5">
        <v>0</v>
      </c>
      <c r="AM1227" s="5">
        <v>0</v>
      </c>
      <c r="AN1227" s="5">
        <f t="shared" si="218"/>
        <v>0</v>
      </c>
      <c r="AO1227" s="5">
        <v>0</v>
      </c>
      <c r="AP1227" s="5">
        <v>0</v>
      </c>
      <c r="AQ1227" s="5">
        <f t="shared" si="219"/>
        <v>0</v>
      </c>
      <c r="AR1227" s="5">
        <v>1</v>
      </c>
      <c r="AS1227" s="6">
        <v>43725</v>
      </c>
      <c r="AT1227" s="5">
        <v>1</v>
      </c>
      <c r="AU1227" s="5">
        <v>0</v>
      </c>
      <c r="AV1227" t="str">
        <f t="shared" si="212"/>
        <v>N</v>
      </c>
      <c r="AW1227" t="s">
        <v>60</v>
      </c>
      <c r="AX1227" t="s">
        <v>61</v>
      </c>
      <c r="AY1227" t="s">
        <v>62</v>
      </c>
      <c r="AZ1227" t="s">
        <v>62</v>
      </c>
      <c r="BA1227" t="str">
        <f t="shared" si="213"/>
        <v>N</v>
      </c>
    </row>
    <row r="1228" spans="1:53">
      <c r="A1228" t="s">
        <v>53</v>
      </c>
      <c r="B1228" t="s">
        <v>54</v>
      </c>
      <c r="C1228" t="s">
        <v>55</v>
      </c>
      <c r="D1228">
        <v>2019</v>
      </c>
      <c r="F1228" t="s">
        <v>3103</v>
      </c>
      <c r="G1228" t="s">
        <v>3104</v>
      </c>
      <c r="J1228" t="s">
        <v>58</v>
      </c>
      <c r="K1228" t="s">
        <v>59</v>
      </c>
      <c r="L1228" s="5">
        <v>0</v>
      </c>
      <c r="M1228" s="5">
        <v>0</v>
      </c>
      <c r="N1228" s="5">
        <f t="shared" si="209"/>
        <v>0</v>
      </c>
      <c r="O1228" s="5">
        <v>0</v>
      </c>
      <c r="P1228" s="5">
        <v>0</v>
      </c>
      <c r="Q1228" s="5">
        <f t="shared" si="210"/>
        <v>0</v>
      </c>
      <c r="R1228" s="5">
        <v>0</v>
      </c>
      <c r="S1228" s="5">
        <v>0</v>
      </c>
      <c r="T1228" s="5">
        <f t="shared" si="211"/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f t="shared" si="214"/>
        <v>0</v>
      </c>
      <c r="Z1228" s="5">
        <v>0</v>
      </c>
      <c r="AA1228" s="5">
        <v>0</v>
      </c>
      <c r="AB1228" s="5">
        <f t="shared" si="215"/>
        <v>0</v>
      </c>
      <c r="AC1228" s="5">
        <v>0</v>
      </c>
      <c r="AD1228" s="5">
        <v>0</v>
      </c>
      <c r="AE1228" s="5">
        <f t="shared" si="216"/>
        <v>0</v>
      </c>
      <c r="AF1228" s="5">
        <v>1</v>
      </c>
      <c r="AG1228" s="6">
        <v>43642</v>
      </c>
      <c r="AH1228" s="5">
        <v>1</v>
      </c>
      <c r="AI1228" s="5">
        <v>0</v>
      </c>
      <c r="AJ1228" s="5">
        <v>0</v>
      </c>
      <c r="AK1228" s="5">
        <f t="shared" si="217"/>
        <v>0</v>
      </c>
      <c r="AL1228" s="5">
        <v>0</v>
      </c>
      <c r="AM1228" s="5">
        <v>0</v>
      </c>
      <c r="AN1228" s="5">
        <f t="shared" si="218"/>
        <v>0</v>
      </c>
      <c r="AO1228" s="5">
        <v>0</v>
      </c>
      <c r="AP1228" s="5">
        <v>0</v>
      </c>
      <c r="AQ1228" s="5">
        <f t="shared" si="219"/>
        <v>0</v>
      </c>
      <c r="AR1228" s="5">
        <v>1</v>
      </c>
      <c r="AS1228" s="6">
        <v>43698</v>
      </c>
      <c r="AT1228" s="5">
        <v>1</v>
      </c>
      <c r="AU1228" s="5">
        <v>0</v>
      </c>
      <c r="AV1228" t="str">
        <f t="shared" si="212"/>
        <v>N</v>
      </c>
      <c r="AW1228" t="s">
        <v>60</v>
      </c>
      <c r="AX1228" t="s">
        <v>61</v>
      </c>
      <c r="AY1228" t="s">
        <v>62</v>
      </c>
      <c r="AZ1228" t="s">
        <v>62</v>
      </c>
      <c r="BA1228" t="str">
        <f t="shared" si="213"/>
        <v>N</v>
      </c>
    </row>
    <row r="1229" spans="1:53">
      <c r="A1229" t="s">
        <v>53</v>
      </c>
      <c r="B1229" t="s">
        <v>54</v>
      </c>
      <c r="C1229" t="s">
        <v>55</v>
      </c>
      <c r="D1229">
        <v>2019</v>
      </c>
      <c r="F1229" t="s">
        <v>3105</v>
      </c>
      <c r="G1229" t="s">
        <v>3106</v>
      </c>
      <c r="J1229" t="s">
        <v>58</v>
      </c>
      <c r="K1229" t="s">
        <v>59</v>
      </c>
      <c r="L1229" s="5">
        <v>0</v>
      </c>
      <c r="M1229" s="5">
        <v>0</v>
      </c>
      <c r="N1229" s="5">
        <f t="shared" si="209"/>
        <v>0</v>
      </c>
      <c r="O1229" s="5">
        <v>0</v>
      </c>
      <c r="P1229" s="5">
        <v>0</v>
      </c>
      <c r="Q1229" s="5">
        <f t="shared" si="210"/>
        <v>0</v>
      </c>
      <c r="R1229" s="5">
        <v>0</v>
      </c>
      <c r="S1229" s="5">
        <v>0</v>
      </c>
      <c r="T1229" s="5">
        <f t="shared" si="211"/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f t="shared" si="214"/>
        <v>0</v>
      </c>
      <c r="Z1229" s="5">
        <v>0</v>
      </c>
      <c r="AA1229" s="5">
        <v>0</v>
      </c>
      <c r="AB1229" s="5">
        <f t="shared" si="215"/>
        <v>0</v>
      </c>
      <c r="AC1229" s="5">
        <v>0</v>
      </c>
      <c r="AD1229" s="5">
        <v>0</v>
      </c>
      <c r="AE1229" s="5">
        <f t="shared" si="216"/>
        <v>0</v>
      </c>
      <c r="AF1229" s="5">
        <v>1</v>
      </c>
      <c r="AG1229" s="6">
        <v>43572</v>
      </c>
      <c r="AH1229" s="5">
        <v>1</v>
      </c>
      <c r="AI1229" s="5">
        <v>0</v>
      </c>
      <c r="AJ1229" s="5">
        <v>0</v>
      </c>
      <c r="AK1229" s="5">
        <f t="shared" si="217"/>
        <v>0</v>
      </c>
      <c r="AL1229" s="5">
        <v>0</v>
      </c>
      <c r="AM1229" s="5">
        <v>0</v>
      </c>
      <c r="AN1229" s="5">
        <f t="shared" si="218"/>
        <v>0</v>
      </c>
      <c r="AO1229" s="5">
        <v>0</v>
      </c>
      <c r="AP1229" s="5">
        <v>0</v>
      </c>
      <c r="AQ1229" s="5">
        <f t="shared" si="219"/>
        <v>0</v>
      </c>
      <c r="AR1229" s="5">
        <v>1</v>
      </c>
      <c r="AS1229" s="6">
        <v>43679</v>
      </c>
      <c r="AT1229" s="5">
        <v>1</v>
      </c>
      <c r="AU1229" s="5">
        <v>0</v>
      </c>
      <c r="AV1229" t="str">
        <f t="shared" si="212"/>
        <v>N</v>
      </c>
      <c r="AW1229" t="s">
        <v>60</v>
      </c>
      <c r="AX1229" t="s">
        <v>61</v>
      </c>
      <c r="AY1229" t="s">
        <v>62</v>
      </c>
      <c r="AZ1229" t="s">
        <v>62</v>
      </c>
      <c r="BA1229" t="str">
        <f t="shared" si="213"/>
        <v>N</v>
      </c>
    </row>
    <row r="1230" spans="1:53">
      <c r="A1230" t="s">
        <v>53</v>
      </c>
      <c r="B1230" t="s">
        <v>54</v>
      </c>
      <c r="C1230" t="s">
        <v>89</v>
      </c>
      <c r="D1230">
        <v>2019</v>
      </c>
      <c r="F1230" t="s">
        <v>3107</v>
      </c>
      <c r="G1230" t="s">
        <v>3108</v>
      </c>
      <c r="J1230" t="s">
        <v>58</v>
      </c>
      <c r="K1230" t="s">
        <v>59</v>
      </c>
      <c r="L1230" s="5">
        <v>0</v>
      </c>
      <c r="M1230" s="5">
        <v>0</v>
      </c>
      <c r="N1230" s="5">
        <f t="shared" si="209"/>
        <v>0</v>
      </c>
      <c r="O1230" s="5">
        <v>0</v>
      </c>
      <c r="P1230" s="5">
        <v>0</v>
      </c>
      <c r="Q1230" s="5">
        <f t="shared" si="210"/>
        <v>0</v>
      </c>
      <c r="R1230" s="5">
        <v>0</v>
      </c>
      <c r="S1230" s="5">
        <v>0</v>
      </c>
      <c r="T1230" s="5">
        <f t="shared" si="211"/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f t="shared" si="214"/>
        <v>0</v>
      </c>
      <c r="Z1230" s="5">
        <v>0</v>
      </c>
      <c r="AA1230" s="5">
        <v>0</v>
      </c>
      <c r="AB1230" s="5">
        <f t="shared" si="215"/>
        <v>0</v>
      </c>
      <c r="AC1230" s="5">
        <v>0</v>
      </c>
      <c r="AD1230" s="5">
        <v>0</v>
      </c>
      <c r="AE1230" s="5">
        <f t="shared" si="216"/>
        <v>0</v>
      </c>
      <c r="AF1230" s="5">
        <v>1</v>
      </c>
      <c r="AG1230" s="6">
        <v>43494</v>
      </c>
      <c r="AH1230" s="5">
        <v>1</v>
      </c>
      <c r="AI1230" s="5">
        <v>0</v>
      </c>
      <c r="AJ1230" s="5">
        <v>0</v>
      </c>
      <c r="AK1230" s="5">
        <f t="shared" si="217"/>
        <v>0</v>
      </c>
      <c r="AL1230" s="5">
        <v>0</v>
      </c>
      <c r="AM1230" s="5">
        <v>0</v>
      </c>
      <c r="AN1230" s="5">
        <f t="shared" si="218"/>
        <v>0</v>
      </c>
      <c r="AO1230" s="5">
        <v>0</v>
      </c>
      <c r="AP1230" s="5">
        <v>0</v>
      </c>
      <c r="AQ1230" s="5">
        <f t="shared" si="219"/>
        <v>0</v>
      </c>
      <c r="AR1230" s="5">
        <v>1</v>
      </c>
      <c r="AS1230" s="6">
        <v>43735</v>
      </c>
      <c r="AT1230" s="5">
        <v>1</v>
      </c>
      <c r="AU1230" s="5">
        <v>0</v>
      </c>
      <c r="AV1230" t="str">
        <f t="shared" si="212"/>
        <v>N</v>
      </c>
      <c r="AW1230" t="s">
        <v>60</v>
      </c>
      <c r="AX1230" t="s">
        <v>60</v>
      </c>
      <c r="AY1230" t="s">
        <v>62</v>
      </c>
      <c r="AZ1230" t="s">
        <v>62</v>
      </c>
      <c r="BA1230" t="str">
        <f t="shared" si="213"/>
        <v>N</v>
      </c>
    </row>
    <row r="1231" spans="1:53">
      <c r="A1231" t="s">
        <v>53</v>
      </c>
      <c r="B1231" t="s">
        <v>54</v>
      </c>
      <c r="C1231" t="s">
        <v>55</v>
      </c>
      <c r="D1231">
        <v>2019</v>
      </c>
      <c r="F1231" t="s">
        <v>3109</v>
      </c>
      <c r="G1231" t="s">
        <v>3110</v>
      </c>
      <c r="J1231" t="s">
        <v>58</v>
      </c>
      <c r="K1231" t="s">
        <v>59</v>
      </c>
      <c r="L1231" s="5">
        <v>0</v>
      </c>
      <c r="M1231" s="5">
        <v>0</v>
      </c>
      <c r="N1231" s="5">
        <f t="shared" si="209"/>
        <v>0</v>
      </c>
      <c r="O1231" s="5">
        <v>0</v>
      </c>
      <c r="P1231" s="5">
        <v>0</v>
      </c>
      <c r="Q1231" s="5">
        <f t="shared" si="210"/>
        <v>0</v>
      </c>
      <c r="R1231" s="5">
        <v>0</v>
      </c>
      <c r="S1231" s="5">
        <v>0</v>
      </c>
      <c r="T1231" s="5">
        <f t="shared" si="211"/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f t="shared" si="214"/>
        <v>0</v>
      </c>
      <c r="Z1231" s="5">
        <v>0</v>
      </c>
      <c r="AA1231" s="5">
        <v>0</v>
      </c>
      <c r="AB1231" s="5">
        <f t="shared" si="215"/>
        <v>0</v>
      </c>
      <c r="AC1231" s="5">
        <v>0</v>
      </c>
      <c r="AD1231" s="5">
        <v>0</v>
      </c>
      <c r="AE1231" s="5">
        <f t="shared" si="216"/>
        <v>0</v>
      </c>
      <c r="AF1231" s="5">
        <v>1</v>
      </c>
      <c r="AG1231" s="6">
        <v>43600</v>
      </c>
      <c r="AH1231" s="5">
        <v>1</v>
      </c>
      <c r="AI1231" s="5">
        <v>0</v>
      </c>
      <c r="AJ1231" s="5">
        <v>0</v>
      </c>
      <c r="AK1231" s="5">
        <f t="shared" si="217"/>
        <v>0</v>
      </c>
      <c r="AL1231" s="5">
        <v>0</v>
      </c>
      <c r="AM1231" s="5">
        <v>0</v>
      </c>
      <c r="AN1231" s="5">
        <f t="shared" si="218"/>
        <v>0</v>
      </c>
      <c r="AO1231" s="5">
        <v>0</v>
      </c>
      <c r="AP1231" s="5">
        <v>0</v>
      </c>
      <c r="AQ1231" s="5">
        <f t="shared" si="219"/>
        <v>0</v>
      </c>
      <c r="AR1231" s="5">
        <v>1</v>
      </c>
      <c r="AS1231" s="6">
        <v>43626</v>
      </c>
      <c r="AT1231" s="5">
        <v>1</v>
      </c>
      <c r="AU1231" s="5">
        <v>0</v>
      </c>
      <c r="AV1231" t="str">
        <f t="shared" si="212"/>
        <v>N</v>
      </c>
      <c r="AW1231" t="s">
        <v>60</v>
      </c>
      <c r="AX1231" t="s">
        <v>61</v>
      </c>
      <c r="AY1231" t="s">
        <v>62</v>
      </c>
      <c r="AZ1231" t="s">
        <v>62</v>
      </c>
      <c r="BA1231" t="str">
        <f t="shared" si="213"/>
        <v>N</v>
      </c>
    </row>
    <row r="1232" spans="1:53">
      <c r="A1232" t="s">
        <v>53</v>
      </c>
      <c r="B1232" t="s">
        <v>54</v>
      </c>
      <c r="C1232" t="s">
        <v>55</v>
      </c>
      <c r="D1232">
        <v>2019</v>
      </c>
      <c r="F1232" t="s">
        <v>3111</v>
      </c>
      <c r="G1232" t="s">
        <v>3112</v>
      </c>
      <c r="J1232" t="s">
        <v>58</v>
      </c>
      <c r="K1232" t="s">
        <v>59</v>
      </c>
      <c r="L1232" s="5">
        <v>0</v>
      </c>
      <c r="M1232" s="5">
        <v>0</v>
      </c>
      <c r="N1232" s="5">
        <f t="shared" si="209"/>
        <v>0</v>
      </c>
      <c r="O1232" s="5">
        <v>0</v>
      </c>
      <c r="P1232" s="5">
        <v>0</v>
      </c>
      <c r="Q1232" s="5">
        <f t="shared" si="210"/>
        <v>0</v>
      </c>
      <c r="R1232" s="5">
        <v>0</v>
      </c>
      <c r="S1232" s="5">
        <v>0</v>
      </c>
      <c r="T1232" s="5">
        <f t="shared" si="211"/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f t="shared" si="214"/>
        <v>0</v>
      </c>
      <c r="Z1232" s="5">
        <v>0</v>
      </c>
      <c r="AA1232" s="5">
        <v>0</v>
      </c>
      <c r="AB1232" s="5">
        <f t="shared" si="215"/>
        <v>0</v>
      </c>
      <c r="AC1232" s="5">
        <v>0</v>
      </c>
      <c r="AD1232" s="5">
        <v>0</v>
      </c>
      <c r="AE1232" s="5">
        <f t="shared" si="216"/>
        <v>0</v>
      </c>
      <c r="AF1232" s="5">
        <v>1</v>
      </c>
      <c r="AG1232" s="6">
        <v>43495</v>
      </c>
      <c r="AH1232" s="5">
        <v>1</v>
      </c>
      <c r="AI1232" s="5">
        <v>0</v>
      </c>
      <c r="AJ1232" s="5">
        <v>0</v>
      </c>
      <c r="AK1232" s="5">
        <f t="shared" si="217"/>
        <v>0</v>
      </c>
      <c r="AL1232" s="5">
        <v>0</v>
      </c>
      <c r="AM1232" s="5">
        <v>0</v>
      </c>
      <c r="AN1232" s="5">
        <f t="shared" si="218"/>
        <v>0</v>
      </c>
      <c r="AO1232" s="5">
        <v>0</v>
      </c>
      <c r="AP1232" s="5">
        <v>0</v>
      </c>
      <c r="AQ1232" s="5">
        <f t="shared" si="219"/>
        <v>0</v>
      </c>
      <c r="AR1232" s="5">
        <v>1</v>
      </c>
      <c r="AS1232" s="6">
        <v>43594</v>
      </c>
      <c r="AT1232" s="5">
        <v>1</v>
      </c>
      <c r="AU1232" s="5">
        <v>0</v>
      </c>
      <c r="AV1232" t="str">
        <f t="shared" si="212"/>
        <v>N</v>
      </c>
      <c r="AW1232" t="s">
        <v>60</v>
      </c>
      <c r="AX1232" t="s">
        <v>61</v>
      </c>
      <c r="AY1232" t="s">
        <v>62</v>
      </c>
      <c r="AZ1232" t="s">
        <v>62</v>
      </c>
      <c r="BA1232" t="str">
        <f t="shared" si="213"/>
        <v>N</v>
      </c>
    </row>
    <row r="1233" spans="1:53">
      <c r="A1233" t="s">
        <v>53</v>
      </c>
      <c r="B1233" t="s">
        <v>54</v>
      </c>
      <c r="C1233" t="s">
        <v>89</v>
      </c>
      <c r="D1233">
        <v>2019</v>
      </c>
      <c r="F1233" t="s">
        <v>2350</v>
      </c>
      <c r="G1233" t="s">
        <v>3113</v>
      </c>
      <c r="J1233" t="s">
        <v>58</v>
      </c>
      <c r="K1233" t="s">
        <v>59</v>
      </c>
      <c r="L1233" s="5">
        <v>0</v>
      </c>
      <c r="M1233" s="5">
        <v>0</v>
      </c>
      <c r="N1233" s="5">
        <f t="shared" si="209"/>
        <v>0</v>
      </c>
      <c r="O1233" s="5">
        <v>0</v>
      </c>
      <c r="P1233" s="5">
        <v>0</v>
      </c>
      <c r="Q1233" s="5">
        <f t="shared" si="210"/>
        <v>0</v>
      </c>
      <c r="R1233" s="5">
        <v>0</v>
      </c>
      <c r="S1233" s="5">
        <v>0</v>
      </c>
      <c r="T1233" s="5">
        <f t="shared" si="211"/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f t="shared" si="214"/>
        <v>0</v>
      </c>
      <c r="Z1233" s="5">
        <v>0</v>
      </c>
      <c r="AA1233" s="5">
        <v>0</v>
      </c>
      <c r="AB1233" s="5">
        <f t="shared" si="215"/>
        <v>0</v>
      </c>
      <c r="AC1233" s="5">
        <v>0</v>
      </c>
      <c r="AD1233" s="5">
        <v>0</v>
      </c>
      <c r="AE1233" s="5">
        <f t="shared" si="216"/>
        <v>0</v>
      </c>
      <c r="AF1233" s="5">
        <v>1</v>
      </c>
      <c r="AG1233" s="6">
        <v>43517</v>
      </c>
      <c r="AH1233" s="5">
        <v>1</v>
      </c>
      <c r="AI1233" s="5">
        <v>0</v>
      </c>
      <c r="AJ1233" s="5">
        <v>0</v>
      </c>
      <c r="AK1233" s="5">
        <f t="shared" si="217"/>
        <v>0</v>
      </c>
      <c r="AL1233" s="5">
        <v>0</v>
      </c>
      <c r="AM1233" s="5">
        <v>0</v>
      </c>
      <c r="AN1233" s="5">
        <f t="shared" si="218"/>
        <v>0</v>
      </c>
      <c r="AO1233" s="5">
        <v>0</v>
      </c>
      <c r="AP1233" s="5">
        <v>0</v>
      </c>
      <c r="AQ1233" s="5">
        <f t="shared" si="219"/>
        <v>0</v>
      </c>
      <c r="AR1233" s="5">
        <v>1</v>
      </c>
      <c r="AS1233" s="6">
        <v>43543</v>
      </c>
      <c r="AT1233" s="5">
        <v>1</v>
      </c>
      <c r="AU1233" s="5">
        <v>0</v>
      </c>
      <c r="AV1233" t="str">
        <f t="shared" si="212"/>
        <v>N</v>
      </c>
      <c r="AW1233" t="s">
        <v>60</v>
      </c>
      <c r="AX1233" t="s">
        <v>60</v>
      </c>
      <c r="AY1233" t="s">
        <v>62</v>
      </c>
      <c r="AZ1233" t="s">
        <v>62</v>
      </c>
      <c r="BA1233" t="str">
        <f t="shared" si="213"/>
        <v>N</v>
      </c>
    </row>
    <row r="1234" spans="1:53">
      <c r="A1234" t="s">
        <v>53</v>
      </c>
      <c r="B1234" t="s">
        <v>54</v>
      </c>
      <c r="C1234" t="s">
        <v>55</v>
      </c>
      <c r="D1234">
        <v>2019</v>
      </c>
      <c r="F1234" t="s">
        <v>3114</v>
      </c>
      <c r="G1234" t="s">
        <v>3115</v>
      </c>
      <c r="J1234" t="s">
        <v>58</v>
      </c>
      <c r="K1234" t="s">
        <v>59</v>
      </c>
      <c r="L1234" s="5">
        <v>0</v>
      </c>
      <c r="M1234" s="5">
        <v>0</v>
      </c>
      <c r="N1234" s="5">
        <f t="shared" si="209"/>
        <v>0</v>
      </c>
      <c r="O1234" s="5">
        <v>0</v>
      </c>
      <c r="P1234" s="5">
        <v>0</v>
      </c>
      <c r="Q1234" s="5">
        <f t="shared" si="210"/>
        <v>0</v>
      </c>
      <c r="R1234" s="5">
        <v>0</v>
      </c>
      <c r="S1234" s="5">
        <v>0</v>
      </c>
      <c r="T1234" s="5">
        <f t="shared" si="211"/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f t="shared" si="214"/>
        <v>0</v>
      </c>
      <c r="Z1234" s="5">
        <v>0</v>
      </c>
      <c r="AA1234" s="5">
        <v>0</v>
      </c>
      <c r="AB1234" s="5">
        <f t="shared" si="215"/>
        <v>0</v>
      </c>
      <c r="AC1234" s="5">
        <v>0</v>
      </c>
      <c r="AD1234" s="5">
        <v>0</v>
      </c>
      <c r="AE1234" s="5">
        <f t="shared" si="216"/>
        <v>0</v>
      </c>
      <c r="AF1234" s="5">
        <v>1</v>
      </c>
      <c r="AG1234" s="6">
        <v>43510</v>
      </c>
      <c r="AH1234" s="5">
        <v>1</v>
      </c>
      <c r="AI1234" s="5">
        <v>0</v>
      </c>
      <c r="AJ1234" s="5">
        <v>0</v>
      </c>
      <c r="AK1234" s="5">
        <f t="shared" si="217"/>
        <v>0</v>
      </c>
      <c r="AL1234" s="5">
        <v>0</v>
      </c>
      <c r="AM1234" s="5">
        <v>0</v>
      </c>
      <c r="AN1234" s="5">
        <f t="shared" si="218"/>
        <v>0</v>
      </c>
      <c r="AO1234" s="5">
        <v>0</v>
      </c>
      <c r="AP1234" s="5">
        <v>0</v>
      </c>
      <c r="AQ1234" s="5">
        <f t="shared" si="219"/>
        <v>0</v>
      </c>
      <c r="AR1234" s="5">
        <v>1</v>
      </c>
      <c r="AS1234" s="6">
        <v>43690</v>
      </c>
      <c r="AT1234" s="5">
        <v>1</v>
      </c>
      <c r="AU1234" s="5">
        <v>0</v>
      </c>
      <c r="AV1234" t="str">
        <f t="shared" si="212"/>
        <v>N</v>
      </c>
      <c r="AW1234" t="s">
        <v>60</v>
      </c>
      <c r="AX1234" t="s">
        <v>61</v>
      </c>
      <c r="AY1234" t="s">
        <v>62</v>
      </c>
      <c r="AZ1234" t="s">
        <v>62</v>
      </c>
      <c r="BA1234" t="str">
        <f t="shared" si="213"/>
        <v>N</v>
      </c>
    </row>
    <row r="1235" spans="1:53">
      <c r="A1235" t="s">
        <v>53</v>
      </c>
      <c r="B1235" t="s">
        <v>54</v>
      </c>
      <c r="C1235" t="s">
        <v>55</v>
      </c>
      <c r="D1235">
        <v>2019</v>
      </c>
      <c r="F1235" t="s">
        <v>3116</v>
      </c>
      <c r="G1235" t="s">
        <v>3117</v>
      </c>
      <c r="J1235" t="s">
        <v>58</v>
      </c>
      <c r="K1235" t="s">
        <v>59</v>
      </c>
      <c r="L1235" s="5">
        <v>0</v>
      </c>
      <c r="M1235" s="5">
        <v>0</v>
      </c>
      <c r="N1235" s="5">
        <f t="shared" si="209"/>
        <v>0</v>
      </c>
      <c r="O1235" s="5">
        <v>0</v>
      </c>
      <c r="P1235" s="5">
        <v>0</v>
      </c>
      <c r="Q1235" s="5">
        <f t="shared" si="210"/>
        <v>0</v>
      </c>
      <c r="R1235" s="5">
        <v>0</v>
      </c>
      <c r="S1235" s="5">
        <v>0</v>
      </c>
      <c r="T1235" s="5">
        <f t="shared" si="211"/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f t="shared" si="214"/>
        <v>0</v>
      </c>
      <c r="Z1235" s="5">
        <v>0</v>
      </c>
      <c r="AA1235" s="5">
        <v>0</v>
      </c>
      <c r="AB1235" s="5">
        <f t="shared" si="215"/>
        <v>0</v>
      </c>
      <c r="AC1235" s="5">
        <v>0</v>
      </c>
      <c r="AD1235" s="5">
        <v>0</v>
      </c>
      <c r="AE1235" s="5">
        <f t="shared" si="216"/>
        <v>0</v>
      </c>
      <c r="AF1235" s="5">
        <v>1</v>
      </c>
      <c r="AG1235" s="6">
        <v>43496</v>
      </c>
      <c r="AH1235" s="5">
        <v>1</v>
      </c>
      <c r="AI1235" s="5">
        <v>0</v>
      </c>
      <c r="AJ1235" s="5">
        <v>0</v>
      </c>
      <c r="AK1235" s="5">
        <f t="shared" si="217"/>
        <v>0</v>
      </c>
      <c r="AL1235" s="5">
        <v>0</v>
      </c>
      <c r="AM1235" s="5">
        <v>0</v>
      </c>
      <c r="AN1235" s="5">
        <f t="shared" si="218"/>
        <v>0</v>
      </c>
      <c r="AO1235" s="5">
        <v>0</v>
      </c>
      <c r="AP1235" s="5">
        <v>0</v>
      </c>
      <c r="AQ1235" s="5">
        <f t="shared" si="219"/>
        <v>0</v>
      </c>
      <c r="AR1235" s="5">
        <v>1</v>
      </c>
      <c r="AS1235" s="6">
        <v>43656</v>
      </c>
      <c r="AT1235" s="5">
        <v>1</v>
      </c>
      <c r="AU1235" s="5">
        <v>0</v>
      </c>
      <c r="AV1235" t="str">
        <f t="shared" si="212"/>
        <v>N</v>
      </c>
      <c r="AW1235" t="s">
        <v>60</v>
      </c>
      <c r="AX1235" t="s">
        <v>61</v>
      </c>
      <c r="AY1235" t="s">
        <v>62</v>
      </c>
      <c r="AZ1235" t="s">
        <v>62</v>
      </c>
      <c r="BA1235" t="str">
        <f t="shared" si="213"/>
        <v>N</v>
      </c>
    </row>
    <row r="1236" spans="1:53">
      <c r="A1236" t="s">
        <v>53</v>
      </c>
      <c r="B1236" t="s">
        <v>54</v>
      </c>
      <c r="C1236" t="s">
        <v>55</v>
      </c>
      <c r="D1236">
        <v>2019</v>
      </c>
      <c r="F1236" t="s">
        <v>182</v>
      </c>
      <c r="G1236" t="s">
        <v>183</v>
      </c>
      <c r="J1236" t="s">
        <v>258</v>
      </c>
      <c r="K1236" t="s">
        <v>59</v>
      </c>
      <c r="L1236" s="5">
        <v>0</v>
      </c>
      <c r="M1236" s="5">
        <v>0</v>
      </c>
      <c r="N1236" s="5">
        <f t="shared" si="209"/>
        <v>0</v>
      </c>
      <c r="O1236" s="5">
        <v>0</v>
      </c>
      <c r="P1236" s="5">
        <v>0</v>
      </c>
      <c r="Q1236" s="5">
        <f t="shared" si="210"/>
        <v>0</v>
      </c>
      <c r="R1236" s="5">
        <v>0</v>
      </c>
      <c r="S1236" s="5">
        <v>0</v>
      </c>
      <c r="T1236" s="5">
        <f t="shared" si="211"/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f t="shared" si="214"/>
        <v>0</v>
      </c>
      <c r="Z1236" s="5">
        <v>0</v>
      </c>
      <c r="AA1236" s="5">
        <v>0</v>
      </c>
      <c r="AB1236" s="5">
        <f t="shared" si="215"/>
        <v>0</v>
      </c>
      <c r="AC1236" s="5">
        <v>0</v>
      </c>
      <c r="AD1236" s="5">
        <v>0</v>
      </c>
      <c r="AE1236" s="5">
        <f t="shared" si="216"/>
        <v>0</v>
      </c>
      <c r="AF1236" s="5">
        <v>11</v>
      </c>
      <c r="AG1236" s="6">
        <v>43763</v>
      </c>
      <c r="AH1236" s="5">
        <v>11</v>
      </c>
      <c r="AI1236" s="5">
        <v>0</v>
      </c>
      <c r="AJ1236" s="5">
        <v>0</v>
      </c>
      <c r="AK1236" s="5">
        <f t="shared" si="217"/>
        <v>0</v>
      </c>
      <c r="AL1236" s="5">
        <v>0</v>
      </c>
      <c r="AM1236" s="5">
        <v>0</v>
      </c>
      <c r="AN1236" s="5">
        <f t="shared" si="218"/>
        <v>0</v>
      </c>
      <c r="AO1236" s="5">
        <v>0</v>
      </c>
      <c r="AP1236" s="5">
        <v>0</v>
      </c>
      <c r="AQ1236" s="5">
        <f t="shared" si="219"/>
        <v>0</v>
      </c>
      <c r="AR1236" s="5">
        <v>0</v>
      </c>
      <c r="AS1236" s="6"/>
      <c r="AT1236" s="5">
        <v>0</v>
      </c>
      <c r="AU1236" s="5">
        <v>0</v>
      </c>
      <c r="AV1236" t="str">
        <f t="shared" si="212"/>
        <v>N</v>
      </c>
      <c r="AW1236" t="s">
        <v>60</v>
      </c>
      <c r="AX1236" t="s">
        <v>61</v>
      </c>
      <c r="AY1236" t="s">
        <v>62</v>
      </c>
      <c r="AZ1236" t="s">
        <v>62</v>
      </c>
      <c r="BA1236" t="str">
        <f t="shared" si="213"/>
        <v>N</v>
      </c>
    </row>
    <row r="1237" spans="1:53">
      <c r="A1237" t="s">
        <v>53</v>
      </c>
      <c r="B1237" t="s">
        <v>54</v>
      </c>
      <c r="C1237" t="s">
        <v>55</v>
      </c>
      <c r="D1237">
        <v>2019</v>
      </c>
      <c r="F1237" t="s">
        <v>3118</v>
      </c>
      <c r="G1237" t="s">
        <v>3119</v>
      </c>
      <c r="J1237" t="s">
        <v>101</v>
      </c>
      <c r="K1237" t="s">
        <v>93</v>
      </c>
      <c r="L1237" s="5">
        <v>0</v>
      </c>
      <c r="M1237" s="5">
        <v>0</v>
      </c>
      <c r="N1237" s="5">
        <f t="shared" si="209"/>
        <v>0</v>
      </c>
      <c r="O1237" s="5">
        <v>0</v>
      </c>
      <c r="P1237" s="5">
        <v>0</v>
      </c>
      <c r="Q1237" s="5">
        <f t="shared" si="210"/>
        <v>0</v>
      </c>
      <c r="R1237" s="5">
        <v>0</v>
      </c>
      <c r="S1237" s="5">
        <v>0</v>
      </c>
      <c r="T1237" s="5">
        <f t="shared" si="211"/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f t="shared" si="214"/>
        <v>0</v>
      </c>
      <c r="Z1237" s="5">
        <v>0</v>
      </c>
      <c r="AA1237" s="5">
        <v>0</v>
      </c>
      <c r="AB1237" s="5">
        <f t="shared" si="215"/>
        <v>0</v>
      </c>
      <c r="AC1237" s="5">
        <v>0</v>
      </c>
      <c r="AD1237" s="5">
        <v>0</v>
      </c>
      <c r="AE1237" s="5">
        <f t="shared" si="216"/>
        <v>0</v>
      </c>
      <c r="AF1237" s="5">
        <v>1</v>
      </c>
      <c r="AG1237" s="6">
        <v>43544</v>
      </c>
      <c r="AH1237" s="5">
        <v>1</v>
      </c>
      <c r="AI1237" s="5">
        <v>0</v>
      </c>
      <c r="AJ1237" s="5">
        <v>0</v>
      </c>
      <c r="AK1237" s="5">
        <f t="shared" si="217"/>
        <v>0</v>
      </c>
      <c r="AL1237" s="5">
        <v>0</v>
      </c>
      <c r="AM1237" s="5">
        <v>0</v>
      </c>
      <c r="AN1237" s="5">
        <f t="shared" si="218"/>
        <v>0</v>
      </c>
      <c r="AO1237" s="5">
        <v>0</v>
      </c>
      <c r="AP1237" s="5">
        <v>0</v>
      </c>
      <c r="AQ1237" s="5">
        <f t="shared" si="219"/>
        <v>0</v>
      </c>
      <c r="AR1237" s="5">
        <v>1</v>
      </c>
      <c r="AS1237" s="6">
        <v>43805</v>
      </c>
      <c r="AT1237" s="5">
        <v>1</v>
      </c>
      <c r="AU1237" s="5">
        <v>0</v>
      </c>
      <c r="AV1237" t="str">
        <f t="shared" si="212"/>
        <v>N</v>
      </c>
      <c r="AW1237" t="s">
        <v>60</v>
      </c>
      <c r="AX1237" t="s">
        <v>61</v>
      </c>
      <c r="AY1237" t="s">
        <v>62</v>
      </c>
      <c r="AZ1237" t="s">
        <v>62</v>
      </c>
      <c r="BA1237" t="str">
        <f t="shared" si="213"/>
        <v>N</v>
      </c>
    </row>
    <row r="1238" spans="1:53">
      <c r="A1238" t="s">
        <v>53</v>
      </c>
      <c r="B1238" t="s">
        <v>54</v>
      </c>
      <c r="C1238" t="s">
        <v>55</v>
      </c>
      <c r="D1238">
        <v>2019</v>
      </c>
      <c r="F1238" t="s">
        <v>3120</v>
      </c>
      <c r="G1238" t="s">
        <v>3121</v>
      </c>
      <c r="J1238" t="s">
        <v>101</v>
      </c>
      <c r="K1238" t="s">
        <v>93</v>
      </c>
      <c r="L1238" s="5">
        <v>0</v>
      </c>
      <c r="M1238" s="5">
        <v>0</v>
      </c>
      <c r="N1238" s="5">
        <f t="shared" si="209"/>
        <v>0</v>
      </c>
      <c r="O1238" s="5">
        <v>0</v>
      </c>
      <c r="P1238" s="5">
        <v>0</v>
      </c>
      <c r="Q1238" s="5">
        <f t="shared" si="210"/>
        <v>0</v>
      </c>
      <c r="R1238" s="5">
        <v>0</v>
      </c>
      <c r="S1238" s="5">
        <v>0</v>
      </c>
      <c r="T1238" s="5">
        <f t="shared" si="211"/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f t="shared" si="214"/>
        <v>0</v>
      </c>
      <c r="Z1238" s="5">
        <v>0</v>
      </c>
      <c r="AA1238" s="5">
        <v>0</v>
      </c>
      <c r="AB1238" s="5">
        <f t="shared" si="215"/>
        <v>0</v>
      </c>
      <c r="AC1238" s="5">
        <v>0</v>
      </c>
      <c r="AD1238" s="5">
        <v>0</v>
      </c>
      <c r="AE1238" s="5">
        <f t="shared" si="216"/>
        <v>0</v>
      </c>
      <c r="AF1238" s="5">
        <v>1</v>
      </c>
      <c r="AG1238" s="6">
        <v>43633</v>
      </c>
      <c r="AH1238" s="5">
        <v>1</v>
      </c>
      <c r="AI1238" s="5">
        <v>0</v>
      </c>
      <c r="AJ1238" s="5">
        <v>0</v>
      </c>
      <c r="AK1238" s="5">
        <f t="shared" si="217"/>
        <v>0</v>
      </c>
      <c r="AL1238" s="5">
        <v>0</v>
      </c>
      <c r="AM1238" s="5">
        <v>0</v>
      </c>
      <c r="AN1238" s="5">
        <f t="shared" si="218"/>
        <v>0</v>
      </c>
      <c r="AO1238" s="5">
        <v>0</v>
      </c>
      <c r="AP1238" s="5">
        <v>0</v>
      </c>
      <c r="AQ1238" s="5">
        <f t="shared" si="219"/>
        <v>0</v>
      </c>
      <c r="AR1238" s="5">
        <v>1</v>
      </c>
      <c r="AS1238" s="6">
        <v>43689</v>
      </c>
      <c r="AT1238" s="5">
        <v>1</v>
      </c>
      <c r="AU1238" s="5">
        <v>0</v>
      </c>
      <c r="AV1238" t="str">
        <f t="shared" si="212"/>
        <v>N</v>
      </c>
      <c r="AW1238" t="s">
        <v>60</v>
      </c>
      <c r="AX1238" t="s">
        <v>60</v>
      </c>
      <c r="AY1238" t="s">
        <v>62</v>
      </c>
      <c r="AZ1238" t="s">
        <v>62</v>
      </c>
      <c r="BA1238" t="str">
        <f t="shared" si="213"/>
        <v>N</v>
      </c>
    </row>
    <row r="1239" spans="1:53">
      <c r="A1239" t="s">
        <v>54</v>
      </c>
      <c r="B1239" t="s">
        <v>54</v>
      </c>
      <c r="C1239" t="s">
        <v>55</v>
      </c>
      <c r="D1239">
        <v>2019</v>
      </c>
      <c r="F1239" t="s">
        <v>1784</v>
      </c>
      <c r="G1239" t="s">
        <v>3122</v>
      </c>
      <c r="H1239" t="s">
        <v>3123</v>
      </c>
      <c r="I1239" t="s">
        <v>3124</v>
      </c>
      <c r="J1239" t="s">
        <v>101</v>
      </c>
      <c r="K1239" t="s">
        <v>93</v>
      </c>
      <c r="L1239" s="5">
        <v>0</v>
      </c>
      <c r="M1239" s="5">
        <v>0</v>
      </c>
      <c r="N1239" s="5">
        <f t="shared" si="209"/>
        <v>0</v>
      </c>
      <c r="O1239" s="5">
        <v>0</v>
      </c>
      <c r="P1239" s="5">
        <v>0</v>
      </c>
      <c r="Q1239" s="5">
        <f t="shared" si="210"/>
        <v>0</v>
      </c>
      <c r="R1239" s="5">
        <v>0</v>
      </c>
      <c r="S1239" s="5">
        <v>0</v>
      </c>
      <c r="T1239" s="5">
        <f t="shared" si="211"/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f t="shared" si="214"/>
        <v>0</v>
      </c>
      <c r="Z1239" s="5">
        <v>0</v>
      </c>
      <c r="AA1239" s="5">
        <v>0</v>
      </c>
      <c r="AB1239" s="5">
        <f t="shared" si="215"/>
        <v>0</v>
      </c>
      <c r="AC1239" s="5">
        <v>0</v>
      </c>
      <c r="AD1239" s="5">
        <v>0</v>
      </c>
      <c r="AE1239" s="5">
        <f t="shared" si="216"/>
        <v>0</v>
      </c>
      <c r="AF1239" s="5">
        <v>0</v>
      </c>
      <c r="AG1239" s="6"/>
      <c r="AH1239" s="5">
        <v>0</v>
      </c>
      <c r="AI1239" s="5">
        <v>0</v>
      </c>
      <c r="AJ1239" s="5">
        <v>0</v>
      </c>
      <c r="AK1239" s="5">
        <f t="shared" si="217"/>
        <v>0</v>
      </c>
      <c r="AL1239" s="5">
        <v>0</v>
      </c>
      <c r="AM1239" s="5">
        <v>0</v>
      </c>
      <c r="AN1239" s="5">
        <f t="shared" si="218"/>
        <v>0</v>
      </c>
      <c r="AO1239" s="5">
        <v>0</v>
      </c>
      <c r="AP1239" s="5">
        <v>0</v>
      </c>
      <c r="AQ1239" s="5">
        <f t="shared" si="219"/>
        <v>0</v>
      </c>
      <c r="AR1239" s="5">
        <v>0</v>
      </c>
      <c r="AS1239" s="6">
        <v>43473</v>
      </c>
      <c r="AT1239" s="5">
        <v>0</v>
      </c>
      <c r="AU1239" s="5">
        <v>0</v>
      </c>
      <c r="AV1239" t="str">
        <f t="shared" si="212"/>
        <v>N</v>
      </c>
      <c r="AW1239" t="s">
        <v>60</v>
      </c>
      <c r="AX1239" t="s">
        <v>445</v>
      </c>
      <c r="AY1239" t="s">
        <v>445</v>
      </c>
      <c r="AZ1239" t="s">
        <v>445</v>
      </c>
      <c r="BA1239" t="str">
        <f t="shared" si="213"/>
        <v>N</v>
      </c>
    </row>
    <row r="1240" spans="1:53">
      <c r="A1240" t="s">
        <v>54</v>
      </c>
      <c r="B1240" t="s">
        <v>54</v>
      </c>
      <c r="C1240" t="s">
        <v>55</v>
      </c>
      <c r="D1240">
        <v>2019</v>
      </c>
      <c r="F1240" t="s">
        <v>2128</v>
      </c>
      <c r="G1240" t="s">
        <v>3125</v>
      </c>
      <c r="H1240" t="s">
        <v>3126</v>
      </c>
      <c r="I1240" t="s">
        <v>3127</v>
      </c>
      <c r="J1240" t="s">
        <v>258</v>
      </c>
      <c r="K1240" t="s">
        <v>59</v>
      </c>
      <c r="L1240" s="5">
        <v>0</v>
      </c>
      <c r="M1240" s="5">
        <v>0</v>
      </c>
      <c r="N1240" s="5">
        <f t="shared" si="209"/>
        <v>0</v>
      </c>
      <c r="O1240" s="5">
        <v>0</v>
      </c>
      <c r="P1240" s="5">
        <v>0</v>
      </c>
      <c r="Q1240" s="5">
        <f t="shared" si="210"/>
        <v>0</v>
      </c>
      <c r="R1240" s="5">
        <v>0</v>
      </c>
      <c r="S1240" s="5">
        <v>0</v>
      </c>
      <c r="T1240" s="5">
        <f t="shared" si="211"/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f t="shared" si="214"/>
        <v>0</v>
      </c>
      <c r="Z1240" s="5">
        <v>0</v>
      </c>
      <c r="AA1240" s="5">
        <v>0</v>
      </c>
      <c r="AB1240" s="5">
        <f t="shared" si="215"/>
        <v>0</v>
      </c>
      <c r="AC1240" s="5">
        <v>0</v>
      </c>
      <c r="AD1240" s="5">
        <v>0</v>
      </c>
      <c r="AE1240" s="5">
        <f t="shared" si="216"/>
        <v>0</v>
      </c>
      <c r="AF1240" s="5">
        <v>0</v>
      </c>
      <c r="AG1240" s="6"/>
      <c r="AH1240" s="5">
        <v>0</v>
      </c>
      <c r="AI1240" s="5">
        <v>0</v>
      </c>
      <c r="AJ1240" s="5">
        <v>0</v>
      </c>
      <c r="AK1240" s="5">
        <f t="shared" si="217"/>
        <v>0</v>
      </c>
      <c r="AL1240" s="5">
        <v>0</v>
      </c>
      <c r="AM1240" s="5">
        <v>0</v>
      </c>
      <c r="AN1240" s="5">
        <f t="shared" si="218"/>
        <v>0</v>
      </c>
      <c r="AO1240" s="5">
        <v>0</v>
      </c>
      <c r="AP1240" s="5">
        <v>0</v>
      </c>
      <c r="AQ1240" s="5">
        <f t="shared" si="219"/>
        <v>0</v>
      </c>
      <c r="AR1240" s="5">
        <v>12</v>
      </c>
      <c r="AS1240" s="6">
        <v>43684</v>
      </c>
      <c r="AT1240" s="5">
        <v>12</v>
      </c>
      <c r="AU1240" s="5">
        <v>0</v>
      </c>
      <c r="AV1240" t="str">
        <f t="shared" si="212"/>
        <v>N</v>
      </c>
      <c r="AW1240" t="s">
        <v>60</v>
      </c>
      <c r="AX1240" t="s">
        <v>445</v>
      </c>
      <c r="AY1240" t="s">
        <v>62</v>
      </c>
      <c r="AZ1240" t="s">
        <v>62</v>
      </c>
      <c r="BA1240" t="str">
        <f t="shared" si="213"/>
        <v>N</v>
      </c>
    </row>
    <row r="1241" spans="1:53">
      <c r="A1241" t="s">
        <v>54</v>
      </c>
      <c r="B1241" t="s">
        <v>54</v>
      </c>
      <c r="C1241" t="s">
        <v>55</v>
      </c>
      <c r="D1241">
        <v>2019</v>
      </c>
      <c r="F1241" t="s">
        <v>1437</v>
      </c>
      <c r="G1241" t="s">
        <v>3128</v>
      </c>
      <c r="H1241" t="s">
        <v>3129</v>
      </c>
      <c r="I1241" t="s">
        <v>3130</v>
      </c>
      <c r="J1241" t="s">
        <v>255</v>
      </c>
      <c r="K1241" t="s">
        <v>59</v>
      </c>
      <c r="L1241" s="5">
        <v>0</v>
      </c>
      <c r="M1241" s="5">
        <v>0</v>
      </c>
      <c r="N1241" s="5">
        <f t="shared" si="209"/>
        <v>0</v>
      </c>
      <c r="O1241" s="5">
        <v>0</v>
      </c>
      <c r="P1241" s="5">
        <v>0</v>
      </c>
      <c r="Q1241" s="5">
        <f t="shared" si="210"/>
        <v>0</v>
      </c>
      <c r="R1241" s="5">
        <v>0</v>
      </c>
      <c r="S1241" s="5">
        <v>0</v>
      </c>
      <c r="T1241" s="5">
        <f t="shared" si="211"/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f t="shared" si="214"/>
        <v>0</v>
      </c>
      <c r="Z1241" s="5">
        <v>0</v>
      </c>
      <c r="AA1241" s="5">
        <v>0</v>
      </c>
      <c r="AB1241" s="5">
        <f t="shared" si="215"/>
        <v>0</v>
      </c>
      <c r="AC1241" s="5">
        <v>0</v>
      </c>
      <c r="AD1241" s="5">
        <v>0</v>
      </c>
      <c r="AE1241" s="5">
        <f t="shared" si="216"/>
        <v>0</v>
      </c>
      <c r="AF1241" s="5">
        <v>0</v>
      </c>
      <c r="AG1241" s="6"/>
      <c r="AH1241" s="5">
        <v>0</v>
      </c>
      <c r="AI1241" s="5">
        <v>0</v>
      </c>
      <c r="AJ1241" s="5">
        <v>0</v>
      </c>
      <c r="AK1241" s="5">
        <f t="shared" si="217"/>
        <v>0</v>
      </c>
      <c r="AL1241" s="5">
        <v>0</v>
      </c>
      <c r="AM1241" s="5">
        <v>0</v>
      </c>
      <c r="AN1241" s="5">
        <f t="shared" si="218"/>
        <v>0</v>
      </c>
      <c r="AO1241" s="5">
        <v>0</v>
      </c>
      <c r="AP1241" s="5">
        <v>0</v>
      </c>
      <c r="AQ1241" s="5">
        <f t="shared" si="219"/>
        <v>0</v>
      </c>
      <c r="AR1241" s="5">
        <v>4</v>
      </c>
      <c r="AS1241" s="6">
        <v>43697</v>
      </c>
      <c r="AT1241" s="5">
        <v>4</v>
      </c>
      <c r="AU1241" s="5">
        <v>0</v>
      </c>
      <c r="AV1241" t="str">
        <f t="shared" si="212"/>
        <v>N</v>
      </c>
      <c r="AW1241" t="s">
        <v>60</v>
      </c>
      <c r="AX1241" t="s">
        <v>445</v>
      </c>
      <c r="AY1241" t="s">
        <v>62</v>
      </c>
      <c r="AZ1241" t="s">
        <v>62</v>
      </c>
      <c r="BA1241" t="str">
        <f t="shared" si="213"/>
        <v>N</v>
      </c>
    </row>
    <row r="1242" spans="1:53">
      <c r="A1242" t="s">
        <v>54</v>
      </c>
      <c r="B1242" t="s">
        <v>54</v>
      </c>
      <c r="C1242" t="s">
        <v>55</v>
      </c>
      <c r="D1242">
        <v>2019</v>
      </c>
      <c r="F1242" t="s">
        <v>3131</v>
      </c>
      <c r="G1242" t="s">
        <v>3132</v>
      </c>
      <c r="H1242" t="s">
        <v>3133</v>
      </c>
      <c r="I1242" t="s">
        <v>3134</v>
      </c>
      <c r="J1242" t="s">
        <v>101</v>
      </c>
      <c r="K1242" t="s">
        <v>93</v>
      </c>
      <c r="L1242" s="5">
        <v>0</v>
      </c>
      <c r="M1242" s="5">
        <v>0</v>
      </c>
      <c r="N1242" s="5">
        <f t="shared" si="209"/>
        <v>0</v>
      </c>
      <c r="O1242" s="5">
        <v>0</v>
      </c>
      <c r="P1242" s="5">
        <v>0</v>
      </c>
      <c r="Q1242" s="5">
        <f t="shared" si="210"/>
        <v>0</v>
      </c>
      <c r="R1242" s="5">
        <v>0</v>
      </c>
      <c r="S1242" s="5">
        <v>0</v>
      </c>
      <c r="T1242" s="5">
        <f t="shared" si="211"/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f t="shared" si="214"/>
        <v>0</v>
      </c>
      <c r="Z1242" s="5">
        <v>0</v>
      </c>
      <c r="AA1242" s="5">
        <v>0</v>
      </c>
      <c r="AB1242" s="5">
        <f t="shared" si="215"/>
        <v>0</v>
      </c>
      <c r="AC1242" s="5">
        <v>0</v>
      </c>
      <c r="AD1242" s="5">
        <v>0</v>
      </c>
      <c r="AE1242" s="5">
        <f t="shared" si="216"/>
        <v>0</v>
      </c>
      <c r="AF1242" s="5">
        <v>0</v>
      </c>
      <c r="AG1242" s="6"/>
      <c r="AH1242" s="5">
        <v>0</v>
      </c>
      <c r="AI1242" s="5">
        <v>0</v>
      </c>
      <c r="AJ1242" s="5">
        <v>0</v>
      </c>
      <c r="AK1242" s="5">
        <f t="shared" si="217"/>
        <v>0</v>
      </c>
      <c r="AL1242" s="5">
        <v>0</v>
      </c>
      <c r="AM1242" s="5">
        <v>0</v>
      </c>
      <c r="AN1242" s="5">
        <f t="shared" si="218"/>
        <v>0</v>
      </c>
      <c r="AO1242" s="5">
        <v>0</v>
      </c>
      <c r="AP1242" s="5">
        <v>0</v>
      </c>
      <c r="AQ1242" s="5">
        <f t="shared" si="219"/>
        <v>0</v>
      </c>
      <c r="AR1242" s="5">
        <v>5</v>
      </c>
      <c r="AS1242" s="6">
        <v>43623</v>
      </c>
      <c r="AT1242" s="5">
        <v>5</v>
      </c>
      <c r="AU1242" s="5">
        <v>0</v>
      </c>
      <c r="AV1242" t="str">
        <f t="shared" si="212"/>
        <v>N</v>
      </c>
      <c r="AW1242" t="s">
        <v>60</v>
      </c>
      <c r="AX1242" t="s">
        <v>445</v>
      </c>
      <c r="AY1242" t="s">
        <v>62</v>
      </c>
      <c r="AZ1242" t="s">
        <v>62</v>
      </c>
      <c r="BA1242" t="str">
        <f t="shared" si="213"/>
        <v>N</v>
      </c>
    </row>
    <row r="1243" spans="1:53">
      <c r="A1243" t="s">
        <v>454</v>
      </c>
      <c r="B1243" t="s">
        <v>54</v>
      </c>
      <c r="C1243" t="s">
        <v>55</v>
      </c>
      <c r="D1243">
        <v>2019</v>
      </c>
      <c r="F1243" t="s">
        <v>455</v>
      </c>
      <c r="G1243" t="s">
        <v>1436</v>
      </c>
      <c r="H1243" t="s">
        <v>473</v>
      </c>
      <c r="I1243">
        <v>21914</v>
      </c>
      <c r="J1243" t="s">
        <v>470</v>
      </c>
      <c r="K1243" t="s">
        <v>93</v>
      </c>
      <c r="L1243" s="5">
        <v>0</v>
      </c>
      <c r="M1243" s="5">
        <v>0</v>
      </c>
      <c r="N1243" s="5">
        <f t="shared" si="209"/>
        <v>0</v>
      </c>
      <c r="O1243" s="5">
        <v>0</v>
      </c>
      <c r="P1243" s="5">
        <v>0</v>
      </c>
      <c r="Q1243" s="5">
        <f t="shared" si="210"/>
        <v>0</v>
      </c>
      <c r="R1243" s="5">
        <v>0</v>
      </c>
      <c r="S1243" s="5">
        <v>0</v>
      </c>
      <c r="T1243" s="5">
        <f t="shared" si="211"/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f t="shared" si="214"/>
        <v>0</v>
      </c>
      <c r="Z1243" s="5">
        <v>0</v>
      </c>
      <c r="AA1243" s="5">
        <v>0</v>
      </c>
      <c r="AB1243" s="5">
        <f t="shared" si="215"/>
        <v>0</v>
      </c>
      <c r="AC1243" s="5">
        <v>0</v>
      </c>
      <c r="AD1243" s="5">
        <v>0</v>
      </c>
      <c r="AE1243" s="5">
        <f t="shared" si="216"/>
        <v>0</v>
      </c>
      <c r="AF1243" s="5">
        <v>0</v>
      </c>
      <c r="AG1243" s="6"/>
      <c r="AH1243" s="5">
        <v>0</v>
      </c>
      <c r="AI1243" s="5">
        <v>0</v>
      </c>
      <c r="AJ1243" s="5">
        <v>0</v>
      </c>
      <c r="AK1243" s="5">
        <f t="shared" si="217"/>
        <v>0</v>
      </c>
      <c r="AL1243" s="5">
        <v>0</v>
      </c>
      <c r="AM1243" s="5">
        <v>0</v>
      </c>
      <c r="AN1243" s="5">
        <f t="shared" si="218"/>
        <v>0</v>
      </c>
      <c r="AO1243" s="5">
        <v>0</v>
      </c>
      <c r="AP1243" s="5">
        <v>0</v>
      </c>
      <c r="AQ1243" s="5">
        <f t="shared" si="219"/>
        <v>0</v>
      </c>
      <c r="AR1243" s="5">
        <v>4</v>
      </c>
      <c r="AS1243" s="6">
        <v>43552</v>
      </c>
      <c r="AT1243" s="5">
        <v>4</v>
      </c>
      <c r="AU1243" s="5">
        <v>0</v>
      </c>
      <c r="AV1243" t="str">
        <f t="shared" si="212"/>
        <v>N</v>
      </c>
      <c r="AW1243" t="s">
        <v>60</v>
      </c>
      <c r="AX1243" t="s">
        <v>445</v>
      </c>
      <c r="AY1243" t="s">
        <v>62</v>
      </c>
      <c r="AZ1243" t="s">
        <v>62</v>
      </c>
      <c r="BA1243" t="str">
        <f t="shared" si="213"/>
        <v>N</v>
      </c>
    </row>
    <row r="1244" spans="1:53">
      <c r="A1244" t="s">
        <v>454</v>
      </c>
      <c r="B1244" t="s">
        <v>54</v>
      </c>
      <c r="C1244" t="s">
        <v>55</v>
      </c>
      <c r="D1244">
        <v>2019</v>
      </c>
      <c r="F1244" t="s">
        <v>455</v>
      </c>
      <c r="G1244" t="s">
        <v>1432</v>
      </c>
      <c r="H1244" t="s">
        <v>473</v>
      </c>
      <c r="I1244">
        <v>21918</v>
      </c>
      <c r="J1244" t="s">
        <v>470</v>
      </c>
      <c r="K1244" t="s">
        <v>93</v>
      </c>
      <c r="L1244" s="5">
        <v>0</v>
      </c>
      <c r="M1244" s="5">
        <v>0</v>
      </c>
      <c r="N1244" s="5">
        <f t="shared" si="209"/>
        <v>0</v>
      </c>
      <c r="O1244" s="5">
        <v>0</v>
      </c>
      <c r="P1244" s="5">
        <v>0</v>
      </c>
      <c r="Q1244" s="5">
        <f t="shared" si="210"/>
        <v>0</v>
      </c>
      <c r="R1244" s="5">
        <v>0</v>
      </c>
      <c r="S1244" s="5">
        <v>0</v>
      </c>
      <c r="T1244" s="5">
        <f t="shared" si="211"/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f t="shared" si="214"/>
        <v>0</v>
      </c>
      <c r="Z1244" s="5">
        <v>0</v>
      </c>
      <c r="AA1244" s="5">
        <v>0</v>
      </c>
      <c r="AB1244" s="5">
        <f t="shared" si="215"/>
        <v>0</v>
      </c>
      <c r="AC1244" s="5">
        <v>0</v>
      </c>
      <c r="AD1244" s="5">
        <v>0</v>
      </c>
      <c r="AE1244" s="5">
        <f t="shared" si="216"/>
        <v>0</v>
      </c>
      <c r="AF1244" s="5">
        <v>0</v>
      </c>
      <c r="AG1244" s="6"/>
      <c r="AH1244" s="5">
        <v>0</v>
      </c>
      <c r="AI1244" s="5">
        <v>0</v>
      </c>
      <c r="AJ1244" s="5">
        <v>0</v>
      </c>
      <c r="AK1244" s="5">
        <f t="shared" si="217"/>
        <v>0</v>
      </c>
      <c r="AL1244" s="5">
        <v>0</v>
      </c>
      <c r="AM1244" s="5">
        <v>0</v>
      </c>
      <c r="AN1244" s="5">
        <f t="shared" si="218"/>
        <v>0</v>
      </c>
      <c r="AO1244" s="5">
        <v>0</v>
      </c>
      <c r="AP1244" s="5">
        <v>0</v>
      </c>
      <c r="AQ1244" s="5">
        <f t="shared" si="219"/>
        <v>0</v>
      </c>
      <c r="AR1244" s="5">
        <v>4</v>
      </c>
      <c r="AS1244" s="6">
        <v>43552</v>
      </c>
      <c r="AT1244" s="5">
        <v>4</v>
      </c>
      <c r="AU1244" s="5">
        <v>0</v>
      </c>
      <c r="AV1244" t="str">
        <f t="shared" si="212"/>
        <v>N</v>
      </c>
      <c r="AW1244" t="s">
        <v>60</v>
      </c>
      <c r="AX1244" t="s">
        <v>445</v>
      </c>
      <c r="AY1244" t="s">
        <v>62</v>
      </c>
      <c r="AZ1244" t="s">
        <v>62</v>
      </c>
      <c r="BA1244" t="str">
        <f t="shared" si="213"/>
        <v>N</v>
      </c>
    </row>
    <row r="1245" spans="1:53">
      <c r="A1245" t="s">
        <v>454</v>
      </c>
      <c r="B1245" t="s">
        <v>54</v>
      </c>
      <c r="C1245" t="s">
        <v>55</v>
      </c>
      <c r="D1245">
        <v>2019</v>
      </c>
      <c r="F1245" t="s">
        <v>501</v>
      </c>
      <c r="G1245" t="s">
        <v>1428</v>
      </c>
      <c r="H1245" t="s">
        <v>473</v>
      </c>
      <c r="I1245">
        <v>22108</v>
      </c>
      <c r="J1245" t="s">
        <v>470</v>
      </c>
      <c r="K1245" t="s">
        <v>93</v>
      </c>
      <c r="L1245" s="5">
        <v>0</v>
      </c>
      <c r="M1245" s="5">
        <v>0</v>
      </c>
      <c r="N1245" s="5">
        <f t="shared" si="209"/>
        <v>0</v>
      </c>
      <c r="O1245" s="5">
        <v>0</v>
      </c>
      <c r="P1245" s="5">
        <v>0</v>
      </c>
      <c r="Q1245" s="5">
        <f t="shared" si="210"/>
        <v>0</v>
      </c>
      <c r="R1245" s="5">
        <v>0</v>
      </c>
      <c r="S1245" s="5">
        <v>0</v>
      </c>
      <c r="T1245" s="5">
        <f t="shared" si="211"/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f t="shared" si="214"/>
        <v>0</v>
      </c>
      <c r="Z1245" s="5">
        <v>0</v>
      </c>
      <c r="AA1245" s="5">
        <v>0</v>
      </c>
      <c r="AB1245" s="5">
        <f t="shared" si="215"/>
        <v>0</v>
      </c>
      <c r="AC1245" s="5">
        <v>0</v>
      </c>
      <c r="AD1245" s="5">
        <v>0</v>
      </c>
      <c r="AE1245" s="5">
        <f t="shared" si="216"/>
        <v>0</v>
      </c>
      <c r="AF1245" s="5">
        <v>0</v>
      </c>
      <c r="AG1245" s="6"/>
      <c r="AH1245" s="5">
        <v>0</v>
      </c>
      <c r="AI1245" s="5">
        <v>0</v>
      </c>
      <c r="AJ1245" s="5">
        <v>0</v>
      </c>
      <c r="AK1245" s="5">
        <f t="shared" si="217"/>
        <v>0</v>
      </c>
      <c r="AL1245" s="5">
        <v>0</v>
      </c>
      <c r="AM1245" s="5">
        <v>0</v>
      </c>
      <c r="AN1245" s="5">
        <f t="shared" si="218"/>
        <v>0</v>
      </c>
      <c r="AO1245" s="5">
        <v>0</v>
      </c>
      <c r="AP1245" s="5">
        <v>0</v>
      </c>
      <c r="AQ1245" s="5">
        <f t="shared" si="219"/>
        <v>0</v>
      </c>
      <c r="AR1245" s="5">
        <v>4</v>
      </c>
      <c r="AS1245" s="6">
        <v>43657</v>
      </c>
      <c r="AT1245" s="5">
        <v>4</v>
      </c>
      <c r="AU1245" s="5">
        <v>0</v>
      </c>
      <c r="AV1245" t="str">
        <f t="shared" si="212"/>
        <v>N</v>
      </c>
      <c r="AW1245" t="s">
        <v>60</v>
      </c>
      <c r="AX1245" t="s">
        <v>445</v>
      </c>
      <c r="AY1245" t="s">
        <v>62</v>
      </c>
      <c r="AZ1245" t="s">
        <v>62</v>
      </c>
      <c r="BA1245" t="str">
        <f t="shared" si="213"/>
        <v>N</v>
      </c>
    </row>
    <row r="1246" spans="1:53">
      <c r="A1246" t="s">
        <v>454</v>
      </c>
      <c r="B1246" t="s">
        <v>54</v>
      </c>
      <c r="C1246" t="s">
        <v>55</v>
      </c>
      <c r="D1246">
        <v>2019</v>
      </c>
      <c r="F1246" t="s">
        <v>467</v>
      </c>
      <c r="G1246" t="s">
        <v>3135</v>
      </c>
      <c r="H1246" t="s">
        <v>469</v>
      </c>
      <c r="I1246">
        <v>20880</v>
      </c>
      <c r="J1246" t="s">
        <v>470</v>
      </c>
      <c r="K1246" t="s">
        <v>93</v>
      </c>
      <c r="L1246" s="5">
        <v>0</v>
      </c>
      <c r="M1246" s="5">
        <v>0</v>
      </c>
      <c r="N1246" s="5">
        <f t="shared" si="209"/>
        <v>0</v>
      </c>
      <c r="O1246" s="5">
        <v>0</v>
      </c>
      <c r="P1246" s="5">
        <v>0</v>
      </c>
      <c r="Q1246" s="5">
        <f t="shared" si="210"/>
        <v>0</v>
      </c>
      <c r="R1246" s="5">
        <v>0</v>
      </c>
      <c r="S1246" s="5">
        <v>0</v>
      </c>
      <c r="T1246" s="5">
        <f t="shared" si="211"/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f t="shared" si="214"/>
        <v>0</v>
      </c>
      <c r="Z1246" s="5">
        <v>0</v>
      </c>
      <c r="AA1246" s="5">
        <v>0</v>
      </c>
      <c r="AB1246" s="5">
        <f t="shared" si="215"/>
        <v>0</v>
      </c>
      <c r="AC1246" s="5">
        <v>0</v>
      </c>
      <c r="AD1246" s="5">
        <v>0</v>
      </c>
      <c r="AE1246" s="5">
        <f t="shared" si="216"/>
        <v>0</v>
      </c>
      <c r="AF1246" s="5">
        <v>0</v>
      </c>
      <c r="AG1246" s="6"/>
      <c r="AH1246" s="5">
        <v>0</v>
      </c>
      <c r="AI1246" s="5">
        <v>0</v>
      </c>
      <c r="AJ1246" s="5">
        <v>0</v>
      </c>
      <c r="AK1246" s="5">
        <f t="shared" si="217"/>
        <v>0</v>
      </c>
      <c r="AL1246" s="5">
        <v>0</v>
      </c>
      <c r="AM1246" s="5">
        <v>0</v>
      </c>
      <c r="AN1246" s="5">
        <f t="shared" si="218"/>
        <v>0</v>
      </c>
      <c r="AO1246" s="5">
        <v>0</v>
      </c>
      <c r="AP1246" s="5">
        <v>0</v>
      </c>
      <c r="AQ1246" s="5">
        <f t="shared" si="219"/>
        <v>0</v>
      </c>
      <c r="AR1246" s="5">
        <v>5</v>
      </c>
      <c r="AS1246" s="6">
        <v>43531</v>
      </c>
      <c r="AT1246" s="5">
        <v>5</v>
      </c>
      <c r="AU1246" s="5">
        <v>0</v>
      </c>
      <c r="AV1246" t="str">
        <f t="shared" si="212"/>
        <v>N</v>
      </c>
      <c r="AW1246" t="s">
        <v>60</v>
      </c>
      <c r="AX1246" t="s">
        <v>445</v>
      </c>
      <c r="AY1246" t="s">
        <v>62</v>
      </c>
      <c r="AZ1246" t="s">
        <v>62</v>
      </c>
      <c r="BA1246" t="str">
        <f t="shared" si="213"/>
        <v>N</v>
      </c>
    </row>
    <row r="1247" spans="1:53">
      <c r="A1247" t="s">
        <v>454</v>
      </c>
      <c r="B1247" t="s">
        <v>54</v>
      </c>
      <c r="C1247" t="s">
        <v>55</v>
      </c>
      <c r="D1247">
        <v>2019</v>
      </c>
      <c r="F1247" t="s">
        <v>455</v>
      </c>
      <c r="G1247" t="s">
        <v>1433</v>
      </c>
      <c r="H1247" t="s">
        <v>473</v>
      </c>
      <c r="I1247">
        <v>22650</v>
      </c>
      <c r="J1247" t="s">
        <v>470</v>
      </c>
      <c r="K1247" t="s">
        <v>93</v>
      </c>
      <c r="L1247" s="5">
        <v>0</v>
      </c>
      <c r="M1247" s="5">
        <v>0</v>
      </c>
      <c r="N1247" s="5">
        <f t="shared" si="209"/>
        <v>0</v>
      </c>
      <c r="O1247" s="5">
        <v>0</v>
      </c>
      <c r="P1247" s="5">
        <v>0</v>
      </c>
      <c r="Q1247" s="5">
        <f t="shared" si="210"/>
        <v>0</v>
      </c>
      <c r="R1247" s="5">
        <v>0</v>
      </c>
      <c r="S1247" s="5">
        <v>0</v>
      </c>
      <c r="T1247" s="5">
        <f t="shared" si="211"/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f t="shared" si="214"/>
        <v>0</v>
      </c>
      <c r="Z1247" s="5">
        <v>0</v>
      </c>
      <c r="AA1247" s="5">
        <v>0</v>
      </c>
      <c r="AB1247" s="5">
        <f t="shared" si="215"/>
        <v>0</v>
      </c>
      <c r="AC1247" s="5">
        <v>0</v>
      </c>
      <c r="AD1247" s="5">
        <v>0</v>
      </c>
      <c r="AE1247" s="5">
        <f t="shared" si="216"/>
        <v>0</v>
      </c>
      <c r="AF1247" s="5">
        <v>0</v>
      </c>
      <c r="AG1247" s="6"/>
      <c r="AH1247" s="5">
        <v>0</v>
      </c>
      <c r="AI1247" s="5">
        <v>0</v>
      </c>
      <c r="AJ1247" s="5">
        <v>0</v>
      </c>
      <c r="AK1247" s="5">
        <f t="shared" si="217"/>
        <v>0</v>
      </c>
      <c r="AL1247" s="5">
        <v>0</v>
      </c>
      <c r="AM1247" s="5">
        <v>0</v>
      </c>
      <c r="AN1247" s="5">
        <f t="shared" si="218"/>
        <v>0</v>
      </c>
      <c r="AO1247" s="5">
        <v>0</v>
      </c>
      <c r="AP1247" s="5">
        <v>0</v>
      </c>
      <c r="AQ1247" s="5">
        <f t="shared" si="219"/>
        <v>0</v>
      </c>
      <c r="AR1247" s="5">
        <v>3</v>
      </c>
      <c r="AS1247" s="6">
        <v>43670</v>
      </c>
      <c r="AT1247" s="5">
        <v>3</v>
      </c>
      <c r="AU1247" s="5">
        <v>0</v>
      </c>
      <c r="AV1247" t="str">
        <f t="shared" si="212"/>
        <v>N</v>
      </c>
      <c r="AW1247" t="s">
        <v>60</v>
      </c>
      <c r="AX1247" t="s">
        <v>445</v>
      </c>
      <c r="AY1247" t="s">
        <v>62</v>
      </c>
      <c r="AZ1247" t="s">
        <v>62</v>
      </c>
      <c r="BA1247" t="str">
        <f t="shared" si="213"/>
        <v>N</v>
      </c>
    </row>
    <row r="1248" spans="1:53">
      <c r="A1248" t="s">
        <v>454</v>
      </c>
      <c r="B1248" t="s">
        <v>54</v>
      </c>
      <c r="C1248" t="s">
        <v>55</v>
      </c>
      <c r="D1248">
        <v>2019</v>
      </c>
      <c r="F1248" t="s">
        <v>501</v>
      </c>
      <c r="G1248" t="s">
        <v>1425</v>
      </c>
      <c r="H1248" t="s">
        <v>473</v>
      </c>
      <c r="I1248">
        <v>22100</v>
      </c>
      <c r="J1248" t="s">
        <v>470</v>
      </c>
      <c r="K1248" t="s">
        <v>93</v>
      </c>
      <c r="L1248" s="5">
        <v>0</v>
      </c>
      <c r="M1248" s="5">
        <v>0</v>
      </c>
      <c r="N1248" s="5">
        <f t="shared" si="209"/>
        <v>0</v>
      </c>
      <c r="O1248" s="5">
        <v>0</v>
      </c>
      <c r="P1248" s="5">
        <v>0</v>
      </c>
      <c r="Q1248" s="5">
        <f t="shared" si="210"/>
        <v>0</v>
      </c>
      <c r="R1248" s="5">
        <v>0</v>
      </c>
      <c r="S1248" s="5">
        <v>0</v>
      </c>
      <c r="T1248" s="5">
        <f t="shared" si="211"/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f t="shared" si="214"/>
        <v>0</v>
      </c>
      <c r="Z1248" s="5">
        <v>0</v>
      </c>
      <c r="AA1248" s="5">
        <v>0</v>
      </c>
      <c r="AB1248" s="5">
        <f t="shared" si="215"/>
        <v>0</v>
      </c>
      <c r="AC1248" s="5">
        <v>0</v>
      </c>
      <c r="AD1248" s="5">
        <v>0</v>
      </c>
      <c r="AE1248" s="5">
        <f t="shared" si="216"/>
        <v>0</v>
      </c>
      <c r="AF1248" s="5">
        <v>0</v>
      </c>
      <c r="AG1248" s="6"/>
      <c r="AH1248" s="5">
        <v>0</v>
      </c>
      <c r="AI1248" s="5">
        <v>0</v>
      </c>
      <c r="AJ1248" s="5">
        <v>0</v>
      </c>
      <c r="AK1248" s="5">
        <f t="shared" si="217"/>
        <v>0</v>
      </c>
      <c r="AL1248" s="5">
        <v>0</v>
      </c>
      <c r="AM1248" s="5">
        <v>0</v>
      </c>
      <c r="AN1248" s="5">
        <f t="shared" si="218"/>
        <v>0</v>
      </c>
      <c r="AO1248" s="5">
        <v>0</v>
      </c>
      <c r="AP1248" s="5">
        <v>0</v>
      </c>
      <c r="AQ1248" s="5">
        <f t="shared" si="219"/>
        <v>0</v>
      </c>
      <c r="AR1248" s="5">
        <v>4</v>
      </c>
      <c r="AS1248" s="6">
        <v>43636</v>
      </c>
      <c r="AT1248" s="5">
        <v>4</v>
      </c>
      <c r="AU1248" s="5">
        <v>0</v>
      </c>
      <c r="AV1248" t="str">
        <f t="shared" si="212"/>
        <v>N</v>
      </c>
      <c r="AW1248" t="s">
        <v>60</v>
      </c>
      <c r="AX1248" t="s">
        <v>445</v>
      </c>
      <c r="AY1248" t="s">
        <v>62</v>
      </c>
      <c r="AZ1248" t="s">
        <v>62</v>
      </c>
      <c r="BA1248" t="str">
        <f t="shared" si="213"/>
        <v>N</v>
      </c>
    </row>
    <row r="1249" spans="1:53">
      <c r="A1249" t="s">
        <v>454</v>
      </c>
      <c r="B1249" t="s">
        <v>54</v>
      </c>
      <c r="C1249" t="s">
        <v>55</v>
      </c>
      <c r="D1249">
        <v>2019</v>
      </c>
      <c r="F1249" t="s">
        <v>467</v>
      </c>
      <c r="G1249" t="s">
        <v>3136</v>
      </c>
      <c r="H1249" t="s">
        <v>469</v>
      </c>
      <c r="I1249">
        <v>19447</v>
      </c>
      <c r="J1249" t="s">
        <v>470</v>
      </c>
      <c r="K1249" t="s">
        <v>93</v>
      </c>
      <c r="L1249" s="5">
        <v>0</v>
      </c>
      <c r="M1249" s="5">
        <v>0</v>
      </c>
      <c r="N1249" s="5">
        <f t="shared" si="209"/>
        <v>0</v>
      </c>
      <c r="O1249" s="5">
        <v>0</v>
      </c>
      <c r="P1249" s="5">
        <v>0</v>
      </c>
      <c r="Q1249" s="5">
        <f t="shared" si="210"/>
        <v>0</v>
      </c>
      <c r="R1249" s="5">
        <v>0</v>
      </c>
      <c r="S1249" s="5">
        <v>0</v>
      </c>
      <c r="T1249" s="5">
        <f t="shared" si="211"/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f t="shared" si="214"/>
        <v>0</v>
      </c>
      <c r="Z1249" s="5">
        <v>0</v>
      </c>
      <c r="AA1249" s="5">
        <v>0</v>
      </c>
      <c r="AB1249" s="5">
        <f t="shared" si="215"/>
        <v>0</v>
      </c>
      <c r="AC1249" s="5">
        <v>0</v>
      </c>
      <c r="AD1249" s="5">
        <v>0</v>
      </c>
      <c r="AE1249" s="5">
        <f t="shared" si="216"/>
        <v>0</v>
      </c>
      <c r="AF1249" s="5">
        <v>0</v>
      </c>
      <c r="AG1249" s="6"/>
      <c r="AH1249" s="5">
        <v>0</v>
      </c>
      <c r="AI1249" s="5">
        <v>0</v>
      </c>
      <c r="AJ1249" s="5">
        <v>0</v>
      </c>
      <c r="AK1249" s="5">
        <f t="shared" si="217"/>
        <v>0</v>
      </c>
      <c r="AL1249" s="5">
        <v>0</v>
      </c>
      <c r="AM1249" s="5">
        <v>0</v>
      </c>
      <c r="AN1249" s="5">
        <f t="shared" si="218"/>
        <v>0</v>
      </c>
      <c r="AO1249" s="5">
        <v>0</v>
      </c>
      <c r="AP1249" s="5">
        <v>0</v>
      </c>
      <c r="AQ1249" s="5">
        <f t="shared" si="219"/>
        <v>0</v>
      </c>
      <c r="AR1249" s="5">
        <v>3</v>
      </c>
      <c r="AS1249" s="6">
        <v>43782</v>
      </c>
      <c r="AT1249" s="5">
        <v>3</v>
      </c>
      <c r="AU1249" s="5">
        <v>0</v>
      </c>
      <c r="AV1249" t="str">
        <f t="shared" si="212"/>
        <v>N</v>
      </c>
      <c r="AW1249" t="s">
        <v>60</v>
      </c>
      <c r="AX1249" t="s">
        <v>445</v>
      </c>
      <c r="AY1249" t="s">
        <v>62</v>
      </c>
      <c r="AZ1249" t="s">
        <v>62</v>
      </c>
      <c r="BA1249" t="str">
        <f t="shared" si="213"/>
        <v>N</v>
      </c>
    </row>
    <row r="1250" spans="1:53">
      <c r="A1250" t="s">
        <v>454</v>
      </c>
      <c r="B1250" t="s">
        <v>54</v>
      </c>
      <c r="C1250" t="s">
        <v>55</v>
      </c>
      <c r="D1250">
        <v>2019</v>
      </c>
      <c r="F1250" t="s">
        <v>455</v>
      </c>
      <c r="G1250" t="s">
        <v>1419</v>
      </c>
      <c r="H1250" t="s">
        <v>473</v>
      </c>
      <c r="I1250">
        <v>21922</v>
      </c>
      <c r="J1250" t="s">
        <v>470</v>
      </c>
      <c r="K1250" t="s">
        <v>93</v>
      </c>
      <c r="L1250" s="5">
        <v>0</v>
      </c>
      <c r="M1250" s="5">
        <v>0</v>
      </c>
      <c r="N1250" s="5">
        <f t="shared" si="209"/>
        <v>0</v>
      </c>
      <c r="O1250" s="5">
        <v>0</v>
      </c>
      <c r="P1250" s="5">
        <v>0</v>
      </c>
      <c r="Q1250" s="5">
        <f t="shared" si="210"/>
        <v>0</v>
      </c>
      <c r="R1250" s="5">
        <v>0</v>
      </c>
      <c r="S1250" s="5">
        <v>0</v>
      </c>
      <c r="T1250" s="5">
        <f t="shared" si="211"/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f t="shared" si="214"/>
        <v>0</v>
      </c>
      <c r="Z1250" s="5">
        <v>0</v>
      </c>
      <c r="AA1250" s="5">
        <v>0</v>
      </c>
      <c r="AB1250" s="5">
        <f t="shared" si="215"/>
        <v>0</v>
      </c>
      <c r="AC1250" s="5">
        <v>0</v>
      </c>
      <c r="AD1250" s="5">
        <v>0</v>
      </c>
      <c r="AE1250" s="5">
        <f t="shared" si="216"/>
        <v>0</v>
      </c>
      <c r="AF1250" s="5">
        <v>0</v>
      </c>
      <c r="AG1250" s="6"/>
      <c r="AH1250" s="5">
        <v>0</v>
      </c>
      <c r="AI1250" s="5">
        <v>0</v>
      </c>
      <c r="AJ1250" s="5">
        <v>0</v>
      </c>
      <c r="AK1250" s="5">
        <f t="shared" si="217"/>
        <v>0</v>
      </c>
      <c r="AL1250" s="5">
        <v>0</v>
      </c>
      <c r="AM1250" s="5">
        <v>0</v>
      </c>
      <c r="AN1250" s="5">
        <f t="shared" si="218"/>
        <v>0</v>
      </c>
      <c r="AO1250" s="5">
        <v>0</v>
      </c>
      <c r="AP1250" s="5">
        <v>0</v>
      </c>
      <c r="AQ1250" s="5">
        <f t="shared" si="219"/>
        <v>0</v>
      </c>
      <c r="AR1250" s="5">
        <v>4</v>
      </c>
      <c r="AS1250" s="6">
        <v>43552</v>
      </c>
      <c r="AT1250" s="5">
        <v>4</v>
      </c>
      <c r="AU1250" s="5">
        <v>0</v>
      </c>
      <c r="AV1250" t="str">
        <f t="shared" si="212"/>
        <v>N</v>
      </c>
      <c r="AW1250" t="s">
        <v>60</v>
      </c>
      <c r="AX1250" t="s">
        <v>445</v>
      </c>
      <c r="AY1250" t="s">
        <v>62</v>
      </c>
      <c r="AZ1250" t="s">
        <v>62</v>
      </c>
      <c r="BA1250" t="str">
        <f t="shared" si="213"/>
        <v>N</v>
      </c>
    </row>
    <row r="1251" spans="1:53">
      <c r="A1251" t="s">
        <v>454</v>
      </c>
      <c r="B1251" t="s">
        <v>54</v>
      </c>
      <c r="C1251" t="s">
        <v>55</v>
      </c>
      <c r="D1251">
        <v>2019</v>
      </c>
      <c r="F1251" t="s">
        <v>467</v>
      </c>
      <c r="G1251" t="s">
        <v>1415</v>
      </c>
      <c r="H1251" t="s">
        <v>469</v>
      </c>
      <c r="I1251">
        <v>20908</v>
      </c>
      <c r="J1251" t="s">
        <v>470</v>
      </c>
      <c r="K1251" t="s">
        <v>93</v>
      </c>
      <c r="L1251" s="5">
        <v>0</v>
      </c>
      <c r="M1251" s="5">
        <v>0</v>
      </c>
      <c r="N1251" s="5">
        <f t="shared" si="209"/>
        <v>0</v>
      </c>
      <c r="O1251" s="5">
        <v>0</v>
      </c>
      <c r="P1251" s="5">
        <v>0</v>
      </c>
      <c r="Q1251" s="5">
        <f t="shared" si="210"/>
        <v>0</v>
      </c>
      <c r="R1251" s="5">
        <v>0</v>
      </c>
      <c r="S1251" s="5">
        <v>0</v>
      </c>
      <c r="T1251" s="5">
        <f t="shared" si="211"/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f t="shared" si="214"/>
        <v>0</v>
      </c>
      <c r="Z1251" s="5">
        <v>0</v>
      </c>
      <c r="AA1251" s="5">
        <v>0</v>
      </c>
      <c r="AB1251" s="5">
        <f t="shared" si="215"/>
        <v>0</v>
      </c>
      <c r="AC1251" s="5">
        <v>0</v>
      </c>
      <c r="AD1251" s="5">
        <v>0</v>
      </c>
      <c r="AE1251" s="5">
        <f t="shared" si="216"/>
        <v>0</v>
      </c>
      <c r="AF1251" s="5">
        <v>0</v>
      </c>
      <c r="AG1251" s="6"/>
      <c r="AH1251" s="5">
        <v>0</v>
      </c>
      <c r="AI1251" s="5">
        <v>0</v>
      </c>
      <c r="AJ1251" s="5">
        <v>0</v>
      </c>
      <c r="AK1251" s="5">
        <f t="shared" si="217"/>
        <v>0</v>
      </c>
      <c r="AL1251" s="5">
        <v>0</v>
      </c>
      <c r="AM1251" s="5">
        <v>0</v>
      </c>
      <c r="AN1251" s="5">
        <f t="shared" si="218"/>
        <v>0</v>
      </c>
      <c r="AO1251" s="5">
        <v>0</v>
      </c>
      <c r="AP1251" s="5">
        <v>0</v>
      </c>
      <c r="AQ1251" s="5">
        <f t="shared" si="219"/>
        <v>0</v>
      </c>
      <c r="AR1251" s="5">
        <v>3</v>
      </c>
      <c r="AS1251" s="6">
        <v>43740</v>
      </c>
      <c r="AT1251" s="5">
        <v>3</v>
      </c>
      <c r="AU1251" s="5">
        <v>0</v>
      </c>
      <c r="AV1251" t="str">
        <f t="shared" si="212"/>
        <v>N</v>
      </c>
      <c r="AW1251" t="s">
        <v>60</v>
      </c>
      <c r="AX1251" t="s">
        <v>445</v>
      </c>
      <c r="AY1251" t="s">
        <v>62</v>
      </c>
      <c r="AZ1251" t="s">
        <v>62</v>
      </c>
      <c r="BA1251" t="str">
        <f t="shared" si="213"/>
        <v>N</v>
      </c>
    </row>
    <row r="1252" spans="1:53">
      <c r="A1252" t="s">
        <v>454</v>
      </c>
      <c r="B1252" t="s">
        <v>54</v>
      </c>
      <c r="C1252" t="s">
        <v>55</v>
      </c>
      <c r="D1252">
        <v>2019</v>
      </c>
      <c r="F1252" t="s">
        <v>501</v>
      </c>
      <c r="G1252" t="s">
        <v>1416</v>
      </c>
      <c r="H1252" t="s">
        <v>473</v>
      </c>
      <c r="I1252">
        <v>22104</v>
      </c>
      <c r="J1252" t="s">
        <v>470</v>
      </c>
      <c r="K1252" t="s">
        <v>93</v>
      </c>
      <c r="L1252" s="5">
        <v>0</v>
      </c>
      <c r="M1252" s="5">
        <v>0</v>
      </c>
      <c r="N1252" s="5">
        <f t="shared" si="209"/>
        <v>0</v>
      </c>
      <c r="O1252" s="5">
        <v>0</v>
      </c>
      <c r="P1252" s="5">
        <v>0</v>
      </c>
      <c r="Q1252" s="5">
        <f t="shared" si="210"/>
        <v>0</v>
      </c>
      <c r="R1252" s="5">
        <v>0</v>
      </c>
      <c r="S1252" s="5">
        <v>0</v>
      </c>
      <c r="T1252" s="5">
        <f t="shared" si="211"/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f t="shared" si="214"/>
        <v>0</v>
      </c>
      <c r="Z1252" s="5">
        <v>0</v>
      </c>
      <c r="AA1252" s="5">
        <v>0</v>
      </c>
      <c r="AB1252" s="5">
        <f t="shared" si="215"/>
        <v>0</v>
      </c>
      <c r="AC1252" s="5">
        <v>0</v>
      </c>
      <c r="AD1252" s="5">
        <v>0</v>
      </c>
      <c r="AE1252" s="5">
        <f t="shared" si="216"/>
        <v>0</v>
      </c>
      <c r="AF1252" s="5">
        <v>0</v>
      </c>
      <c r="AG1252" s="6"/>
      <c r="AH1252" s="5">
        <v>0</v>
      </c>
      <c r="AI1252" s="5">
        <v>0</v>
      </c>
      <c r="AJ1252" s="5">
        <v>0</v>
      </c>
      <c r="AK1252" s="5">
        <f t="shared" si="217"/>
        <v>0</v>
      </c>
      <c r="AL1252" s="5">
        <v>0</v>
      </c>
      <c r="AM1252" s="5">
        <v>0</v>
      </c>
      <c r="AN1252" s="5">
        <f t="shared" si="218"/>
        <v>0</v>
      </c>
      <c r="AO1252" s="5">
        <v>0</v>
      </c>
      <c r="AP1252" s="5">
        <v>0</v>
      </c>
      <c r="AQ1252" s="5">
        <f t="shared" si="219"/>
        <v>0</v>
      </c>
      <c r="AR1252" s="5">
        <v>4</v>
      </c>
      <c r="AS1252" s="6">
        <v>43641</v>
      </c>
      <c r="AT1252" s="5">
        <v>4</v>
      </c>
      <c r="AU1252" s="5">
        <v>0</v>
      </c>
      <c r="AV1252" t="str">
        <f t="shared" si="212"/>
        <v>N</v>
      </c>
      <c r="AW1252" t="s">
        <v>60</v>
      </c>
      <c r="AX1252" t="s">
        <v>445</v>
      </c>
      <c r="AY1252" t="s">
        <v>62</v>
      </c>
      <c r="AZ1252" t="s">
        <v>62</v>
      </c>
      <c r="BA1252" t="str">
        <f t="shared" si="213"/>
        <v>N</v>
      </c>
    </row>
    <row r="1253" spans="1:53">
      <c r="A1253" t="s">
        <v>454</v>
      </c>
      <c r="B1253" t="s">
        <v>54</v>
      </c>
      <c r="C1253" t="s">
        <v>55</v>
      </c>
      <c r="D1253">
        <v>2019</v>
      </c>
      <c r="F1253" t="s">
        <v>467</v>
      </c>
      <c r="G1253" t="s">
        <v>1430</v>
      </c>
      <c r="H1253" t="s">
        <v>469</v>
      </c>
      <c r="I1253">
        <v>20904</v>
      </c>
      <c r="J1253" t="s">
        <v>470</v>
      </c>
      <c r="K1253" t="s">
        <v>93</v>
      </c>
      <c r="L1253" s="5">
        <v>0</v>
      </c>
      <c r="M1253" s="5">
        <v>0</v>
      </c>
      <c r="N1253" s="5">
        <f t="shared" si="209"/>
        <v>0</v>
      </c>
      <c r="O1253" s="5">
        <v>0</v>
      </c>
      <c r="P1253" s="5">
        <v>0</v>
      </c>
      <c r="Q1253" s="5">
        <f t="shared" si="210"/>
        <v>0</v>
      </c>
      <c r="R1253" s="5">
        <v>0</v>
      </c>
      <c r="S1253" s="5">
        <v>0</v>
      </c>
      <c r="T1253" s="5">
        <f t="shared" si="211"/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f t="shared" si="214"/>
        <v>0</v>
      </c>
      <c r="Z1253" s="5">
        <v>0</v>
      </c>
      <c r="AA1253" s="5">
        <v>0</v>
      </c>
      <c r="AB1253" s="5">
        <f t="shared" si="215"/>
        <v>0</v>
      </c>
      <c r="AC1253" s="5">
        <v>0</v>
      </c>
      <c r="AD1253" s="5">
        <v>0</v>
      </c>
      <c r="AE1253" s="5">
        <f t="shared" si="216"/>
        <v>0</v>
      </c>
      <c r="AF1253" s="5">
        <v>0</v>
      </c>
      <c r="AG1253" s="6"/>
      <c r="AH1253" s="5">
        <v>0</v>
      </c>
      <c r="AI1253" s="5">
        <v>0</v>
      </c>
      <c r="AJ1253" s="5">
        <v>0</v>
      </c>
      <c r="AK1253" s="5">
        <f t="shared" si="217"/>
        <v>0</v>
      </c>
      <c r="AL1253" s="5">
        <v>0</v>
      </c>
      <c r="AM1253" s="5">
        <v>0</v>
      </c>
      <c r="AN1253" s="5">
        <f t="shared" si="218"/>
        <v>0</v>
      </c>
      <c r="AO1253" s="5">
        <v>0</v>
      </c>
      <c r="AP1253" s="5">
        <v>0</v>
      </c>
      <c r="AQ1253" s="5">
        <f t="shared" si="219"/>
        <v>0</v>
      </c>
      <c r="AR1253" s="5">
        <v>4</v>
      </c>
      <c r="AS1253" s="6">
        <v>43739</v>
      </c>
      <c r="AT1253" s="5">
        <v>4</v>
      </c>
      <c r="AU1253" s="5">
        <v>0</v>
      </c>
      <c r="AV1253" t="str">
        <f t="shared" si="212"/>
        <v>N</v>
      </c>
      <c r="AW1253" t="s">
        <v>60</v>
      </c>
      <c r="AX1253" t="s">
        <v>445</v>
      </c>
      <c r="AY1253" t="s">
        <v>62</v>
      </c>
      <c r="AZ1253" t="s">
        <v>62</v>
      </c>
      <c r="BA1253" t="str">
        <f t="shared" si="213"/>
        <v>N</v>
      </c>
    </row>
    <row r="1254" spans="1:53">
      <c r="A1254" t="s">
        <v>454</v>
      </c>
      <c r="B1254" t="s">
        <v>54</v>
      </c>
      <c r="C1254" t="s">
        <v>55</v>
      </c>
      <c r="D1254">
        <v>2019</v>
      </c>
      <c r="F1254" t="s">
        <v>455</v>
      </c>
      <c r="G1254" t="s">
        <v>1427</v>
      </c>
      <c r="H1254" t="s">
        <v>473</v>
      </c>
      <c r="I1254">
        <v>22654</v>
      </c>
      <c r="J1254" t="s">
        <v>470</v>
      </c>
      <c r="K1254" t="s">
        <v>93</v>
      </c>
      <c r="L1254" s="5">
        <v>0</v>
      </c>
      <c r="M1254" s="5">
        <v>0</v>
      </c>
      <c r="N1254" s="5">
        <f t="shared" si="209"/>
        <v>0</v>
      </c>
      <c r="O1254" s="5">
        <v>0</v>
      </c>
      <c r="P1254" s="5">
        <v>0</v>
      </c>
      <c r="Q1254" s="5">
        <f t="shared" si="210"/>
        <v>0</v>
      </c>
      <c r="R1254" s="5">
        <v>0</v>
      </c>
      <c r="S1254" s="5">
        <v>0</v>
      </c>
      <c r="T1254" s="5">
        <f t="shared" si="211"/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f t="shared" si="214"/>
        <v>0</v>
      </c>
      <c r="Z1254" s="5">
        <v>0</v>
      </c>
      <c r="AA1254" s="5">
        <v>0</v>
      </c>
      <c r="AB1254" s="5">
        <f t="shared" si="215"/>
        <v>0</v>
      </c>
      <c r="AC1254" s="5">
        <v>0</v>
      </c>
      <c r="AD1254" s="5">
        <v>0</v>
      </c>
      <c r="AE1254" s="5">
        <f t="shared" si="216"/>
        <v>0</v>
      </c>
      <c r="AF1254" s="5">
        <v>0</v>
      </c>
      <c r="AG1254" s="6"/>
      <c r="AH1254" s="5">
        <v>0</v>
      </c>
      <c r="AI1254" s="5">
        <v>0</v>
      </c>
      <c r="AJ1254" s="5">
        <v>0</v>
      </c>
      <c r="AK1254" s="5">
        <f t="shared" si="217"/>
        <v>0</v>
      </c>
      <c r="AL1254" s="5">
        <v>0</v>
      </c>
      <c r="AM1254" s="5">
        <v>0</v>
      </c>
      <c r="AN1254" s="5">
        <f t="shared" si="218"/>
        <v>0</v>
      </c>
      <c r="AO1254" s="5">
        <v>0</v>
      </c>
      <c r="AP1254" s="5">
        <v>0</v>
      </c>
      <c r="AQ1254" s="5">
        <f t="shared" si="219"/>
        <v>0</v>
      </c>
      <c r="AR1254" s="5">
        <v>3</v>
      </c>
      <c r="AS1254" s="6">
        <v>43670</v>
      </c>
      <c r="AT1254" s="5">
        <v>3</v>
      </c>
      <c r="AU1254" s="5">
        <v>0</v>
      </c>
      <c r="AV1254" t="str">
        <f t="shared" si="212"/>
        <v>N</v>
      </c>
      <c r="AW1254" t="s">
        <v>60</v>
      </c>
      <c r="AX1254" t="s">
        <v>445</v>
      </c>
      <c r="AY1254" t="s">
        <v>62</v>
      </c>
      <c r="AZ1254" t="s">
        <v>62</v>
      </c>
      <c r="BA1254" t="str">
        <f t="shared" si="213"/>
        <v>N</v>
      </c>
    </row>
    <row r="1255" spans="1:53">
      <c r="A1255" t="s">
        <v>454</v>
      </c>
      <c r="B1255" t="s">
        <v>54</v>
      </c>
      <c r="C1255" t="s">
        <v>55</v>
      </c>
      <c r="D1255">
        <v>2019</v>
      </c>
      <c r="F1255" t="s">
        <v>467</v>
      </c>
      <c r="G1255" t="s">
        <v>1434</v>
      </c>
      <c r="H1255" t="s">
        <v>469</v>
      </c>
      <c r="I1255">
        <v>21644</v>
      </c>
      <c r="J1255" t="s">
        <v>470</v>
      </c>
      <c r="K1255" t="s">
        <v>93</v>
      </c>
      <c r="L1255" s="5">
        <v>0</v>
      </c>
      <c r="M1255" s="5">
        <v>0</v>
      </c>
      <c r="N1255" s="5">
        <f t="shared" si="209"/>
        <v>0</v>
      </c>
      <c r="O1255" s="5">
        <v>0</v>
      </c>
      <c r="P1255" s="5">
        <v>0</v>
      </c>
      <c r="Q1255" s="5">
        <f t="shared" si="210"/>
        <v>0</v>
      </c>
      <c r="R1255" s="5">
        <v>0</v>
      </c>
      <c r="S1255" s="5">
        <v>0</v>
      </c>
      <c r="T1255" s="5">
        <f t="shared" si="211"/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f t="shared" si="214"/>
        <v>0</v>
      </c>
      <c r="Z1255" s="5">
        <v>0</v>
      </c>
      <c r="AA1255" s="5">
        <v>0</v>
      </c>
      <c r="AB1255" s="5">
        <f t="shared" si="215"/>
        <v>0</v>
      </c>
      <c r="AC1255" s="5">
        <v>0</v>
      </c>
      <c r="AD1255" s="5">
        <v>0</v>
      </c>
      <c r="AE1255" s="5">
        <f t="shared" si="216"/>
        <v>0</v>
      </c>
      <c r="AF1255" s="5">
        <v>0</v>
      </c>
      <c r="AG1255" s="6"/>
      <c r="AH1255" s="5">
        <v>0</v>
      </c>
      <c r="AI1255" s="5">
        <v>0</v>
      </c>
      <c r="AJ1255" s="5">
        <v>0</v>
      </c>
      <c r="AK1255" s="5">
        <f t="shared" si="217"/>
        <v>0</v>
      </c>
      <c r="AL1255" s="5">
        <v>0</v>
      </c>
      <c r="AM1255" s="5">
        <v>0</v>
      </c>
      <c r="AN1255" s="5">
        <f t="shared" si="218"/>
        <v>0</v>
      </c>
      <c r="AO1255" s="5">
        <v>0</v>
      </c>
      <c r="AP1255" s="5">
        <v>0</v>
      </c>
      <c r="AQ1255" s="5">
        <f t="shared" si="219"/>
        <v>0</v>
      </c>
      <c r="AR1255" s="5">
        <v>4</v>
      </c>
      <c r="AS1255" s="6">
        <v>43740</v>
      </c>
      <c r="AT1255" s="5">
        <v>4</v>
      </c>
      <c r="AU1255" s="5">
        <v>0</v>
      </c>
      <c r="AV1255" t="str">
        <f t="shared" si="212"/>
        <v>N</v>
      </c>
      <c r="AW1255" t="s">
        <v>60</v>
      </c>
      <c r="AX1255" t="s">
        <v>445</v>
      </c>
      <c r="AY1255" t="s">
        <v>62</v>
      </c>
      <c r="AZ1255" t="s">
        <v>62</v>
      </c>
      <c r="BA1255" t="str">
        <f t="shared" si="213"/>
        <v>N</v>
      </c>
    </row>
    <row r="1256" spans="1:53">
      <c r="A1256" t="s">
        <v>454</v>
      </c>
      <c r="B1256" t="s">
        <v>54</v>
      </c>
      <c r="C1256" t="s">
        <v>55</v>
      </c>
      <c r="D1256">
        <v>2019</v>
      </c>
      <c r="F1256" t="s">
        <v>467</v>
      </c>
      <c r="G1256" t="s">
        <v>1418</v>
      </c>
      <c r="H1256" t="s">
        <v>469</v>
      </c>
      <c r="I1256">
        <v>21662</v>
      </c>
      <c r="J1256" t="s">
        <v>470</v>
      </c>
      <c r="K1256" t="s">
        <v>93</v>
      </c>
      <c r="L1256" s="5">
        <v>0</v>
      </c>
      <c r="M1256" s="5">
        <v>0</v>
      </c>
      <c r="N1256" s="5">
        <f t="shared" si="209"/>
        <v>0</v>
      </c>
      <c r="O1256" s="5">
        <v>0</v>
      </c>
      <c r="P1256" s="5">
        <v>0</v>
      </c>
      <c r="Q1256" s="5">
        <f t="shared" si="210"/>
        <v>0</v>
      </c>
      <c r="R1256" s="5">
        <v>0</v>
      </c>
      <c r="S1256" s="5">
        <v>0</v>
      </c>
      <c r="T1256" s="5">
        <f t="shared" si="211"/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f t="shared" si="214"/>
        <v>0</v>
      </c>
      <c r="Z1256" s="5">
        <v>0</v>
      </c>
      <c r="AA1256" s="5">
        <v>0</v>
      </c>
      <c r="AB1256" s="5">
        <f t="shared" si="215"/>
        <v>0</v>
      </c>
      <c r="AC1256" s="5">
        <v>0</v>
      </c>
      <c r="AD1256" s="5">
        <v>0</v>
      </c>
      <c r="AE1256" s="5">
        <f t="shared" si="216"/>
        <v>0</v>
      </c>
      <c r="AF1256" s="5">
        <v>0</v>
      </c>
      <c r="AG1256" s="6"/>
      <c r="AH1256" s="5">
        <v>0</v>
      </c>
      <c r="AI1256" s="5">
        <v>0</v>
      </c>
      <c r="AJ1256" s="5">
        <v>0</v>
      </c>
      <c r="AK1256" s="5">
        <f t="shared" si="217"/>
        <v>0</v>
      </c>
      <c r="AL1256" s="5">
        <v>0</v>
      </c>
      <c r="AM1256" s="5">
        <v>0</v>
      </c>
      <c r="AN1256" s="5">
        <f t="shared" si="218"/>
        <v>0</v>
      </c>
      <c r="AO1256" s="5">
        <v>0</v>
      </c>
      <c r="AP1256" s="5">
        <v>0</v>
      </c>
      <c r="AQ1256" s="5">
        <f t="shared" si="219"/>
        <v>0</v>
      </c>
      <c r="AR1256" s="5">
        <v>3</v>
      </c>
      <c r="AS1256" s="6">
        <v>43816</v>
      </c>
      <c r="AT1256" s="5">
        <v>3</v>
      </c>
      <c r="AU1256" s="5">
        <v>0</v>
      </c>
      <c r="AV1256" t="str">
        <f t="shared" si="212"/>
        <v>N</v>
      </c>
      <c r="AW1256" t="s">
        <v>60</v>
      </c>
      <c r="AX1256" t="s">
        <v>445</v>
      </c>
      <c r="AY1256" t="s">
        <v>62</v>
      </c>
      <c r="AZ1256" t="s">
        <v>62</v>
      </c>
      <c r="BA1256" t="str">
        <f t="shared" si="213"/>
        <v>N</v>
      </c>
    </row>
    <row r="1257" spans="1:53">
      <c r="A1257" t="s">
        <v>454</v>
      </c>
      <c r="B1257" t="s">
        <v>54</v>
      </c>
      <c r="C1257" t="s">
        <v>55</v>
      </c>
      <c r="D1257">
        <v>2019</v>
      </c>
      <c r="F1257" t="s">
        <v>467</v>
      </c>
      <c r="G1257" t="s">
        <v>3137</v>
      </c>
      <c r="H1257" t="s">
        <v>469</v>
      </c>
      <c r="I1257">
        <v>23610</v>
      </c>
      <c r="J1257" t="s">
        <v>470</v>
      </c>
      <c r="K1257" t="s">
        <v>93</v>
      </c>
      <c r="L1257" s="5">
        <v>0</v>
      </c>
      <c r="M1257" s="5">
        <v>0</v>
      </c>
      <c r="N1257" s="5">
        <f t="shared" si="209"/>
        <v>0</v>
      </c>
      <c r="O1257" s="5">
        <v>0</v>
      </c>
      <c r="P1257" s="5">
        <v>0</v>
      </c>
      <c r="Q1257" s="5">
        <f t="shared" si="210"/>
        <v>0</v>
      </c>
      <c r="R1257" s="5">
        <v>0</v>
      </c>
      <c r="S1257" s="5">
        <v>0</v>
      </c>
      <c r="T1257" s="5">
        <f t="shared" si="211"/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f t="shared" si="214"/>
        <v>0</v>
      </c>
      <c r="Z1257" s="5">
        <v>0</v>
      </c>
      <c r="AA1257" s="5">
        <v>0</v>
      </c>
      <c r="AB1257" s="5">
        <f t="shared" si="215"/>
        <v>0</v>
      </c>
      <c r="AC1257" s="5">
        <v>0</v>
      </c>
      <c r="AD1257" s="5">
        <v>0</v>
      </c>
      <c r="AE1257" s="5">
        <f t="shared" si="216"/>
        <v>0</v>
      </c>
      <c r="AF1257" s="5">
        <v>0</v>
      </c>
      <c r="AG1257" s="6"/>
      <c r="AH1257" s="5">
        <v>0</v>
      </c>
      <c r="AI1257" s="5">
        <v>0</v>
      </c>
      <c r="AJ1257" s="5">
        <v>0</v>
      </c>
      <c r="AK1257" s="5">
        <f t="shared" si="217"/>
        <v>0</v>
      </c>
      <c r="AL1257" s="5">
        <v>0</v>
      </c>
      <c r="AM1257" s="5">
        <v>0</v>
      </c>
      <c r="AN1257" s="5">
        <f t="shared" si="218"/>
        <v>0</v>
      </c>
      <c r="AO1257" s="5">
        <v>0</v>
      </c>
      <c r="AP1257" s="5">
        <v>0</v>
      </c>
      <c r="AQ1257" s="5">
        <f t="shared" si="219"/>
        <v>0</v>
      </c>
      <c r="AR1257" s="5">
        <v>5</v>
      </c>
      <c r="AS1257" s="6">
        <v>43817</v>
      </c>
      <c r="AT1257" s="5">
        <v>5</v>
      </c>
      <c r="AU1257" s="5">
        <v>0</v>
      </c>
      <c r="AV1257" t="str">
        <f t="shared" si="212"/>
        <v>N</v>
      </c>
      <c r="AW1257" t="s">
        <v>60</v>
      </c>
      <c r="AX1257" t="s">
        <v>445</v>
      </c>
      <c r="AY1257" t="s">
        <v>62</v>
      </c>
      <c r="AZ1257" t="s">
        <v>62</v>
      </c>
      <c r="BA1257" t="str">
        <f t="shared" si="213"/>
        <v>N</v>
      </c>
    </row>
    <row r="1258" spans="1:53">
      <c r="A1258" t="s">
        <v>454</v>
      </c>
      <c r="B1258" t="s">
        <v>54</v>
      </c>
      <c r="C1258" t="s">
        <v>55</v>
      </c>
      <c r="D1258">
        <v>2019</v>
      </c>
      <c r="F1258" t="s">
        <v>455</v>
      </c>
      <c r="G1258" t="s">
        <v>1417</v>
      </c>
      <c r="H1258" t="s">
        <v>473</v>
      </c>
      <c r="I1258">
        <v>21910</v>
      </c>
      <c r="J1258" t="s">
        <v>470</v>
      </c>
      <c r="K1258" t="s">
        <v>93</v>
      </c>
      <c r="L1258" s="5">
        <v>0</v>
      </c>
      <c r="M1258" s="5">
        <v>0</v>
      </c>
      <c r="N1258" s="5">
        <f t="shared" si="209"/>
        <v>0</v>
      </c>
      <c r="O1258" s="5">
        <v>0</v>
      </c>
      <c r="P1258" s="5">
        <v>0</v>
      </c>
      <c r="Q1258" s="5">
        <f t="shared" si="210"/>
        <v>0</v>
      </c>
      <c r="R1258" s="5">
        <v>0</v>
      </c>
      <c r="S1258" s="5">
        <v>0</v>
      </c>
      <c r="T1258" s="5">
        <f t="shared" si="211"/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f t="shared" si="214"/>
        <v>0</v>
      </c>
      <c r="Z1258" s="5">
        <v>0</v>
      </c>
      <c r="AA1258" s="5">
        <v>0</v>
      </c>
      <c r="AB1258" s="5">
        <f t="shared" si="215"/>
        <v>0</v>
      </c>
      <c r="AC1258" s="5">
        <v>0</v>
      </c>
      <c r="AD1258" s="5">
        <v>0</v>
      </c>
      <c r="AE1258" s="5">
        <f t="shared" si="216"/>
        <v>0</v>
      </c>
      <c r="AF1258" s="5">
        <v>0</v>
      </c>
      <c r="AG1258" s="6"/>
      <c r="AH1258" s="5">
        <v>0</v>
      </c>
      <c r="AI1258" s="5">
        <v>0</v>
      </c>
      <c r="AJ1258" s="5">
        <v>0</v>
      </c>
      <c r="AK1258" s="5">
        <f t="shared" si="217"/>
        <v>0</v>
      </c>
      <c r="AL1258" s="5">
        <v>0</v>
      </c>
      <c r="AM1258" s="5">
        <v>0</v>
      </c>
      <c r="AN1258" s="5">
        <f t="shared" si="218"/>
        <v>0</v>
      </c>
      <c r="AO1258" s="5">
        <v>0</v>
      </c>
      <c r="AP1258" s="5">
        <v>0</v>
      </c>
      <c r="AQ1258" s="5">
        <f t="shared" si="219"/>
        <v>0</v>
      </c>
      <c r="AR1258" s="5">
        <v>4</v>
      </c>
      <c r="AS1258" s="6">
        <v>43552</v>
      </c>
      <c r="AT1258" s="5">
        <v>4</v>
      </c>
      <c r="AU1258" s="5">
        <v>0</v>
      </c>
      <c r="AV1258" t="str">
        <f t="shared" si="212"/>
        <v>N</v>
      </c>
      <c r="AW1258" t="s">
        <v>60</v>
      </c>
      <c r="AX1258" t="s">
        <v>445</v>
      </c>
      <c r="AY1258" t="s">
        <v>62</v>
      </c>
      <c r="AZ1258" t="s">
        <v>62</v>
      </c>
      <c r="BA1258" t="str">
        <f t="shared" si="213"/>
        <v>N</v>
      </c>
    </row>
    <row r="1259" spans="1:53">
      <c r="A1259" t="s">
        <v>454</v>
      </c>
      <c r="B1259" t="s">
        <v>54</v>
      </c>
      <c r="C1259" t="s">
        <v>55</v>
      </c>
      <c r="D1259">
        <v>2019</v>
      </c>
      <c r="F1259" t="s">
        <v>467</v>
      </c>
      <c r="G1259" t="s">
        <v>1429</v>
      </c>
      <c r="H1259" t="s">
        <v>469</v>
      </c>
      <c r="I1259">
        <v>20899</v>
      </c>
      <c r="J1259" t="s">
        <v>470</v>
      </c>
      <c r="K1259" t="s">
        <v>93</v>
      </c>
      <c r="L1259" s="5">
        <v>0</v>
      </c>
      <c r="M1259" s="5">
        <v>0</v>
      </c>
      <c r="N1259" s="5">
        <f t="shared" si="209"/>
        <v>0</v>
      </c>
      <c r="O1259" s="5">
        <v>0</v>
      </c>
      <c r="P1259" s="5">
        <v>0</v>
      </c>
      <c r="Q1259" s="5">
        <f t="shared" si="210"/>
        <v>0</v>
      </c>
      <c r="R1259" s="5">
        <v>0</v>
      </c>
      <c r="S1259" s="5">
        <v>0</v>
      </c>
      <c r="T1259" s="5">
        <f t="shared" si="211"/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f t="shared" si="214"/>
        <v>0</v>
      </c>
      <c r="Z1259" s="5">
        <v>0</v>
      </c>
      <c r="AA1259" s="5">
        <v>0</v>
      </c>
      <c r="AB1259" s="5">
        <f t="shared" si="215"/>
        <v>0</v>
      </c>
      <c r="AC1259" s="5">
        <v>0</v>
      </c>
      <c r="AD1259" s="5">
        <v>0</v>
      </c>
      <c r="AE1259" s="5">
        <f t="shared" si="216"/>
        <v>0</v>
      </c>
      <c r="AF1259" s="5">
        <v>0</v>
      </c>
      <c r="AG1259" s="6"/>
      <c r="AH1259" s="5">
        <v>0</v>
      </c>
      <c r="AI1259" s="5">
        <v>0</v>
      </c>
      <c r="AJ1259" s="5">
        <v>0</v>
      </c>
      <c r="AK1259" s="5">
        <f t="shared" si="217"/>
        <v>0</v>
      </c>
      <c r="AL1259" s="5">
        <v>0</v>
      </c>
      <c r="AM1259" s="5">
        <v>0</v>
      </c>
      <c r="AN1259" s="5">
        <f t="shared" si="218"/>
        <v>0</v>
      </c>
      <c r="AO1259" s="5">
        <v>0</v>
      </c>
      <c r="AP1259" s="5">
        <v>0</v>
      </c>
      <c r="AQ1259" s="5">
        <f t="shared" si="219"/>
        <v>0</v>
      </c>
      <c r="AR1259" s="5">
        <v>5</v>
      </c>
      <c r="AS1259" s="6">
        <v>43685</v>
      </c>
      <c r="AT1259" s="5">
        <v>5</v>
      </c>
      <c r="AU1259" s="5">
        <v>0</v>
      </c>
      <c r="AV1259" t="str">
        <f t="shared" si="212"/>
        <v>N</v>
      </c>
      <c r="AW1259" t="s">
        <v>60</v>
      </c>
      <c r="AX1259" t="s">
        <v>445</v>
      </c>
      <c r="AY1259" t="s">
        <v>62</v>
      </c>
      <c r="AZ1259" t="s">
        <v>62</v>
      </c>
      <c r="BA1259" t="str">
        <f t="shared" si="213"/>
        <v>N</v>
      </c>
    </row>
    <row r="1260" spans="1:53">
      <c r="A1260" t="s">
        <v>454</v>
      </c>
      <c r="B1260" t="s">
        <v>54</v>
      </c>
      <c r="C1260" t="s">
        <v>55</v>
      </c>
      <c r="D1260">
        <v>2019</v>
      </c>
      <c r="F1260" t="s">
        <v>467</v>
      </c>
      <c r="G1260" t="s">
        <v>3138</v>
      </c>
      <c r="H1260" t="s">
        <v>469</v>
      </c>
      <c r="I1260">
        <v>23615</v>
      </c>
      <c r="J1260" t="s">
        <v>470</v>
      </c>
      <c r="K1260" t="s">
        <v>93</v>
      </c>
      <c r="L1260" s="5">
        <v>0</v>
      </c>
      <c r="M1260" s="5">
        <v>0</v>
      </c>
      <c r="N1260" s="5">
        <f t="shared" si="209"/>
        <v>0</v>
      </c>
      <c r="O1260" s="5">
        <v>0</v>
      </c>
      <c r="P1260" s="5">
        <v>0</v>
      </c>
      <c r="Q1260" s="5">
        <f t="shared" si="210"/>
        <v>0</v>
      </c>
      <c r="R1260" s="5">
        <v>0</v>
      </c>
      <c r="S1260" s="5">
        <v>0</v>
      </c>
      <c r="T1260" s="5">
        <f t="shared" si="211"/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f t="shared" si="214"/>
        <v>0</v>
      </c>
      <c r="Z1260" s="5">
        <v>0</v>
      </c>
      <c r="AA1260" s="5">
        <v>0</v>
      </c>
      <c r="AB1260" s="5">
        <f t="shared" si="215"/>
        <v>0</v>
      </c>
      <c r="AC1260" s="5">
        <v>0</v>
      </c>
      <c r="AD1260" s="5">
        <v>0</v>
      </c>
      <c r="AE1260" s="5">
        <f t="shared" si="216"/>
        <v>0</v>
      </c>
      <c r="AF1260" s="5">
        <v>0</v>
      </c>
      <c r="AG1260" s="6"/>
      <c r="AH1260" s="5">
        <v>0</v>
      </c>
      <c r="AI1260" s="5">
        <v>0</v>
      </c>
      <c r="AJ1260" s="5">
        <v>0</v>
      </c>
      <c r="AK1260" s="5">
        <f t="shared" si="217"/>
        <v>0</v>
      </c>
      <c r="AL1260" s="5">
        <v>0</v>
      </c>
      <c r="AM1260" s="5">
        <v>0</v>
      </c>
      <c r="AN1260" s="5">
        <f t="shared" si="218"/>
        <v>0</v>
      </c>
      <c r="AO1260" s="5">
        <v>0</v>
      </c>
      <c r="AP1260" s="5">
        <v>0</v>
      </c>
      <c r="AQ1260" s="5">
        <f t="shared" si="219"/>
        <v>0</v>
      </c>
      <c r="AR1260" s="5">
        <v>5</v>
      </c>
      <c r="AS1260" s="6">
        <v>43818</v>
      </c>
      <c r="AT1260" s="5">
        <v>5</v>
      </c>
      <c r="AU1260" s="5">
        <v>0</v>
      </c>
      <c r="AV1260" t="str">
        <f t="shared" si="212"/>
        <v>N</v>
      </c>
      <c r="AW1260" t="s">
        <v>60</v>
      </c>
      <c r="AX1260" t="s">
        <v>445</v>
      </c>
      <c r="AY1260" t="s">
        <v>62</v>
      </c>
      <c r="AZ1260" t="s">
        <v>62</v>
      </c>
      <c r="BA1260" t="str">
        <f t="shared" si="213"/>
        <v>N</v>
      </c>
    </row>
    <row r="1261" spans="1:53">
      <c r="A1261" t="s">
        <v>454</v>
      </c>
      <c r="B1261" t="s">
        <v>54</v>
      </c>
      <c r="C1261" t="s">
        <v>55</v>
      </c>
      <c r="D1261">
        <v>2019</v>
      </c>
      <c r="F1261" t="s">
        <v>467</v>
      </c>
      <c r="G1261" t="s">
        <v>1420</v>
      </c>
      <c r="H1261" t="s">
        <v>469</v>
      </c>
      <c r="I1261">
        <v>21657</v>
      </c>
      <c r="J1261" t="s">
        <v>470</v>
      </c>
      <c r="K1261" t="s">
        <v>93</v>
      </c>
      <c r="L1261" s="5">
        <v>0</v>
      </c>
      <c r="M1261" s="5">
        <v>0</v>
      </c>
      <c r="N1261" s="5">
        <f t="shared" si="209"/>
        <v>0</v>
      </c>
      <c r="O1261" s="5">
        <v>0</v>
      </c>
      <c r="P1261" s="5">
        <v>0</v>
      </c>
      <c r="Q1261" s="5">
        <f t="shared" si="210"/>
        <v>0</v>
      </c>
      <c r="R1261" s="5">
        <v>0</v>
      </c>
      <c r="S1261" s="5">
        <v>0</v>
      </c>
      <c r="T1261" s="5">
        <f t="shared" si="211"/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f t="shared" si="214"/>
        <v>0</v>
      </c>
      <c r="Z1261" s="5">
        <v>0</v>
      </c>
      <c r="AA1261" s="5">
        <v>0</v>
      </c>
      <c r="AB1261" s="5">
        <f t="shared" si="215"/>
        <v>0</v>
      </c>
      <c r="AC1261" s="5">
        <v>0</v>
      </c>
      <c r="AD1261" s="5">
        <v>0</v>
      </c>
      <c r="AE1261" s="5">
        <f t="shared" si="216"/>
        <v>0</v>
      </c>
      <c r="AF1261" s="5">
        <v>0</v>
      </c>
      <c r="AG1261" s="6"/>
      <c r="AH1261" s="5">
        <v>0</v>
      </c>
      <c r="AI1261" s="5">
        <v>0</v>
      </c>
      <c r="AJ1261" s="5">
        <v>0</v>
      </c>
      <c r="AK1261" s="5">
        <f t="shared" si="217"/>
        <v>0</v>
      </c>
      <c r="AL1261" s="5">
        <v>0</v>
      </c>
      <c r="AM1261" s="5">
        <v>0</v>
      </c>
      <c r="AN1261" s="5">
        <f t="shared" si="218"/>
        <v>0</v>
      </c>
      <c r="AO1261" s="5">
        <v>0</v>
      </c>
      <c r="AP1261" s="5">
        <v>0</v>
      </c>
      <c r="AQ1261" s="5">
        <f t="shared" si="219"/>
        <v>0</v>
      </c>
      <c r="AR1261" s="5">
        <v>4</v>
      </c>
      <c r="AS1261" s="6">
        <v>43816</v>
      </c>
      <c r="AT1261" s="5">
        <v>4</v>
      </c>
      <c r="AU1261" s="5">
        <v>0</v>
      </c>
      <c r="AV1261" t="str">
        <f t="shared" si="212"/>
        <v>N</v>
      </c>
      <c r="AW1261" t="s">
        <v>60</v>
      </c>
      <c r="AX1261" t="s">
        <v>445</v>
      </c>
      <c r="AY1261" t="s">
        <v>62</v>
      </c>
      <c r="AZ1261" t="s">
        <v>62</v>
      </c>
      <c r="BA1261" t="str">
        <f t="shared" si="213"/>
        <v>N</v>
      </c>
    </row>
    <row r="1262" spans="1:53">
      <c r="A1262" t="s">
        <v>454</v>
      </c>
      <c r="B1262" t="s">
        <v>54</v>
      </c>
      <c r="C1262" t="s">
        <v>55</v>
      </c>
      <c r="D1262">
        <v>2019</v>
      </c>
      <c r="F1262" t="s">
        <v>471</v>
      </c>
      <c r="G1262" t="s">
        <v>3139</v>
      </c>
      <c r="H1262" t="s">
        <v>473</v>
      </c>
      <c r="I1262">
        <v>18421</v>
      </c>
      <c r="J1262" t="s">
        <v>470</v>
      </c>
      <c r="K1262" t="s">
        <v>93</v>
      </c>
      <c r="L1262" s="5">
        <v>0</v>
      </c>
      <c r="M1262" s="5">
        <v>0</v>
      </c>
      <c r="N1262" s="5">
        <f t="shared" si="209"/>
        <v>0</v>
      </c>
      <c r="O1262" s="5">
        <v>0</v>
      </c>
      <c r="P1262" s="5">
        <v>0</v>
      </c>
      <c r="Q1262" s="5">
        <f t="shared" si="210"/>
        <v>0</v>
      </c>
      <c r="R1262" s="5">
        <v>0</v>
      </c>
      <c r="S1262" s="5">
        <v>0</v>
      </c>
      <c r="T1262" s="5">
        <f t="shared" si="211"/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f t="shared" si="214"/>
        <v>0</v>
      </c>
      <c r="Z1262" s="5">
        <v>0</v>
      </c>
      <c r="AA1262" s="5">
        <v>0</v>
      </c>
      <c r="AB1262" s="5">
        <f t="shared" si="215"/>
        <v>0</v>
      </c>
      <c r="AC1262" s="5">
        <v>0</v>
      </c>
      <c r="AD1262" s="5">
        <v>0</v>
      </c>
      <c r="AE1262" s="5">
        <f t="shared" si="216"/>
        <v>0</v>
      </c>
      <c r="AF1262" s="5">
        <v>0</v>
      </c>
      <c r="AG1262" s="6"/>
      <c r="AH1262" s="5">
        <v>0</v>
      </c>
      <c r="AI1262" s="5">
        <v>0</v>
      </c>
      <c r="AJ1262" s="5">
        <v>0</v>
      </c>
      <c r="AK1262" s="5">
        <f t="shared" si="217"/>
        <v>0</v>
      </c>
      <c r="AL1262" s="5">
        <v>0</v>
      </c>
      <c r="AM1262" s="5">
        <v>0</v>
      </c>
      <c r="AN1262" s="5">
        <f t="shared" si="218"/>
        <v>0</v>
      </c>
      <c r="AO1262" s="5">
        <v>0</v>
      </c>
      <c r="AP1262" s="5">
        <v>0</v>
      </c>
      <c r="AQ1262" s="5">
        <f t="shared" si="219"/>
        <v>0</v>
      </c>
      <c r="AR1262" s="5">
        <v>4</v>
      </c>
      <c r="AS1262" s="6">
        <v>43522</v>
      </c>
      <c r="AT1262" s="5">
        <v>4</v>
      </c>
      <c r="AU1262" s="5">
        <v>0</v>
      </c>
      <c r="AV1262" t="str">
        <f t="shared" si="212"/>
        <v>N</v>
      </c>
      <c r="AW1262" t="s">
        <v>60</v>
      </c>
      <c r="AX1262" t="s">
        <v>445</v>
      </c>
      <c r="AY1262" t="s">
        <v>62</v>
      </c>
      <c r="AZ1262" t="s">
        <v>62</v>
      </c>
      <c r="BA1262" t="str">
        <f t="shared" si="213"/>
        <v>N</v>
      </c>
    </row>
    <row r="1263" spans="1:53">
      <c r="A1263" t="s">
        <v>454</v>
      </c>
      <c r="B1263" t="s">
        <v>54</v>
      </c>
      <c r="C1263" t="s">
        <v>55</v>
      </c>
      <c r="D1263">
        <v>2019</v>
      </c>
      <c r="F1263" t="s">
        <v>467</v>
      </c>
      <c r="G1263" t="s">
        <v>1414</v>
      </c>
      <c r="H1263" t="s">
        <v>469</v>
      </c>
      <c r="I1263">
        <v>21639</v>
      </c>
      <c r="J1263" t="s">
        <v>470</v>
      </c>
      <c r="K1263" t="s">
        <v>93</v>
      </c>
      <c r="L1263" s="5">
        <v>0</v>
      </c>
      <c r="M1263" s="5">
        <v>0</v>
      </c>
      <c r="N1263" s="5">
        <f t="shared" si="209"/>
        <v>0</v>
      </c>
      <c r="O1263" s="5">
        <v>0</v>
      </c>
      <c r="P1263" s="5">
        <v>0</v>
      </c>
      <c r="Q1263" s="5">
        <f t="shared" si="210"/>
        <v>0</v>
      </c>
      <c r="R1263" s="5">
        <v>0</v>
      </c>
      <c r="S1263" s="5">
        <v>0</v>
      </c>
      <c r="T1263" s="5">
        <f t="shared" si="211"/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f t="shared" si="214"/>
        <v>0</v>
      </c>
      <c r="Z1263" s="5">
        <v>0</v>
      </c>
      <c r="AA1263" s="5">
        <v>0</v>
      </c>
      <c r="AB1263" s="5">
        <f t="shared" si="215"/>
        <v>0</v>
      </c>
      <c r="AC1263" s="5">
        <v>0</v>
      </c>
      <c r="AD1263" s="5">
        <v>0</v>
      </c>
      <c r="AE1263" s="5">
        <f t="shared" si="216"/>
        <v>0</v>
      </c>
      <c r="AF1263" s="5">
        <v>0</v>
      </c>
      <c r="AG1263" s="6"/>
      <c r="AH1263" s="5">
        <v>0</v>
      </c>
      <c r="AI1263" s="5">
        <v>0</v>
      </c>
      <c r="AJ1263" s="5">
        <v>0</v>
      </c>
      <c r="AK1263" s="5">
        <f t="shared" si="217"/>
        <v>0</v>
      </c>
      <c r="AL1263" s="5">
        <v>0</v>
      </c>
      <c r="AM1263" s="5">
        <v>0</v>
      </c>
      <c r="AN1263" s="5">
        <f t="shared" si="218"/>
        <v>0</v>
      </c>
      <c r="AO1263" s="5">
        <v>0</v>
      </c>
      <c r="AP1263" s="5">
        <v>0</v>
      </c>
      <c r="AQ1263" s="5">
        <f t="shared" si="219"/>
        <v>0</v>
      </c>
      <c r="AR1263" s="5">
        <v>7</v>
      </c>
      <c r="AS1263" s="6">
        <v>43737</v>
      </c>
      <c r="AT1263" s="5">
        <v>7</v>
      </c>
      <c r="AU1263" s="5">
        <v>0</v>
      </c>
      <c r="AV1263" t="str">
        <f t="shared" si="212"/>
        <v>N</v>
      </c>
      <c r="AW1263" t="s">
        <v>60</v>
      </c>
      <c r="AX1263" t="s">
        <v>445</v>
      </c>
      <c r="AY1263" t="s">
        <v>62</v>
      </c>
      <c r="AZ1263" t="s">
        <v>62</v>
      </c>
      <c r="BA1263" t="str">
        <f t="shared" si="213"/>
        <v>N</v>
      </c>
    </row>
    <row r="1264" spans="1:53">
      <c r="A1264" t="s">
        <v>54</v>
      </c>
      <c r="B1264" t="s">
        <v>54</v>
      </c>
      <c r="C1264" t="s">
        <v>55</v>
      </c>
      <c r="D1264">
        <v>2019</v>
      </c>
      <c r="F1264" t="s">
        <v>3140</v>
      </c>
      <c r="G1264" t="s">
        <v>3141</v>
      </c>
      <c r="H1264" t="s">
        <v>3142</v>
      </c>
      <c r="I1264" t="s">
        <v>3143</v>
      </c>
      <c r="J1264" t="s">
        <v>258</v>
      </c>
      <c r="K1264" t="s">
        <v>93</v>
      </c>
      <c r="L1264" s="5">
        <v>0</v>
      </c>
      <c r="M1264" s="5">
        <v>0</v>
      </c>
      <c r="N1264" s="5">
        <f t="shared" si="209"/>
        <v>0</v>
      </c>
      <c r="O1264" s="5">
        <v>0</v>
      </c>
      <c r="P1264" s="5">
        <v>0</v>
      </c>
      <c r="Q1264" s="5">
        <f t="shared" si="210"/>
        <v>0</v>
      </c>
      <c r="R1264" s="5">
        <v>0</v>
      </c>
      <c r="S1264" s="5">
        <v>0</v>
      </c>
      <c r="T1264" s="5">
        <f t="shared" si="211"/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f t="shared" si="214"/>
        <v>0</v>
      </c>
      <c r="Z1264" s="5">
        <v>0</v>
      </c>
      <c r="AA1264" s="5">
        <v>0</v>
      </c>
      <c r="AB1264" s="5">
        <f t="shared" si="215"/>
        <v>0</v>
      </c>
      <c r="AC1264" s="5">
        <v>0</v>
      </c>
      <c r="AD1264" s="5">
        <v>0</v>
      </c>
      <c r="AE1264" s="5">
        <f t="shared" si="216"/>
        <v>0</v>
      </c>
      <c r="AF1264" s="5">
        <v>0</v>
      </c>
      <c r="AG1264" s="6"/>
      <c r="AH1264" s="5">
        <v>0</v>
      </c>
      <c r="AI1264" s="5">
        <v>0</v>
      </c>
      <c r="AJ1264" s="5">
        <v>0</v>
      </c>
      <c r="AK1264" s="5">
        <f t="shared" si="217"/>
        <v>0</v>
      </c>
      <c r="AL1264" s="5">
        <v>0</v>
      </c>
      <c r="AM1264" s="5">
        <v>0</v>
      </c>
      <c r="AN1264" s="5">
        <f t="shared" si="218"/>
        <v>0</v>
      </c>
      <c r="AO1264" s="5">
        <v>0</v>
      </c>
      <c r="AP1264" s="5">
        <v>0</v>
      </c>
      <c r="AQ1264" s="5">
        <f t="shared" si="219"/>
        <v>0</v>
      </c>
      <c r="AR1264" s="5">
        <v>5</v>
      </c>
      <c r="AS1264" s="6">
        <v>43558</v>
      </c>
      <c r="AT1264" s="5">
        <v>5</v>
      </c>
      <c r="AU1264" s="5">
        <v>0</v>
      </c>
      <c r="AV1264" t="str">
        <f t="shared" si="212"/>
        <v>N</v>
      </c>
      <c r="AW1264" t="s">
        <v>60</v>
      </c>
      <c r="AX1264" t="s">
        <v>445</v>
      </c>
      <c r="AY1264" t="s">
        <v>62</v>
      </c>
      <c r="AZ1264" t="s">
        <v>62</v>
      </c>
      <c r="BA1264" t="str">
        <f t="shared" si="213"/>
        <v>N</v>
      </c>
    </row>
    <row r="1265" spans="1:53">
      <c r="A1265" t="s">
        <v>54</v>
      </c>
      <c r="B1265" t="s">
        <v>54</v>
      </c>
      <c r="C1265" t="s">
        <v>55</v>
      </c>
      <c r="D1265">
        <v>2019</v>
      </c>
      <c r="F1265" t="s">
        <v>3144</v>
      </c>
      <c r="G1265" t="s">
        <v>3145</v>
      </c>
      <c r="H1265" t="s">
        <v>3146</v>
      </c>
      <c r="I1265" t="s">
        <v>3147</v>
      </c>
      <c r="J1265" t="s">
        <v>258</v>
      </c>
      <c r="K1265" t="s">
        <v>93</v>
      </c>
      <c r="L1265" s="5">
        <v>0</v>
      </c>
      <c r="M1265" s="5">
        <v>0</v>
      </c>
      <c r="N1265" s="5">
        <f t="shared" si="209"/>
        <v>0</v>
      </c>
      <c r="O1265" s="5">
        <v>0</v>
      </c>
      <c r="P1265" s="5">
        <v>0</v>
      </c>
      <c r="Q1265" s="5">
        <f t="shared" si="210"/>
        <v>0</v>
      </c>
      <c r="R1265" s="5">
        <v>0</v>
      </c>
      <c r="S1265" s="5">
        <v>0</v>
      </c>
      <c r="T1265" s="5">
        <f t="shared" si="211"/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f t="shared" si="214"/>
        <v>0</v>
      </c>
      <c r="Z1265" s="5">
        <v>0</v>
      </c>
      <c r="AA1265" s="5">
        <v>0</v>
      </c>
      <c r="AB1265" s="5">
        <f t="shared" si="215"/>
        <v>0</v>
      </c>
      <c r="AC1265" s="5">
        <v>0</v>
      </c>
      <c r="AD1265" s="5">
        <v>0</v>
      </c>
      <c r="AE1265" s="5">
        <f t="shared" si="216"/>
        <v>0</v>
      </c>
      <c r="AF1265" s="5">
        <v>0</v>
      </c>
      <c r="AG1265" s="6"/>
      <c r="AH1265" s="5">
        <v>0</v>
      </c>
      <c r="AI1265" s="5">
        <v>0</v>
      </c>
      <c r="AJ1265" s="5">
        <v>0</v>
      </c>
      <c r="AK1265" s="5">
        <f t="shared" si="217"/>
        <v>0</v>
      </c>
      <c r="AL1265" s="5">
        <v>0</v>
      </c>
      <c r="AM1265" s="5">
        <v>0</v>
      </c>
      <c r="AN1265" s="5">
        <f t="shared" si="218"/>
        <v>0</v>
      </c>
      <c r="AO1265" s="5">
        <v>0</v>
      </c>
      <c r="AP1265" s="5">
        <v>0</v>
      </c>
      <c r="AQ1265" s="5">
        <f t="shared" si="219"/>
        <v>0</v>
      </c>
      <c r="AR1265" s="5">
        <v>72</v>
      </c>
      <c r="AS1265" s="6">
        <v>43816</v>
      </c>
      <c r="AT1265" s="5">
        <v>72</v>
      </c>
      <c r="AU1265" s="5">
        <v>0</v>
      </c>
      <c r="AV1265" t="str">
        <f t="shared" si="212"/>
        <v>N</v>
      </c>
      <c r="AW1265" t="s">
        <v>60</v>
      </c>
      <c r="AX1265" t="s">
        <v>445</v>
      </c>
      <c r="AY1265" t="s">
        <v>62</v>
      </c>
      <c r="AZ1265" t="s">
        <v>62</v>
      </c>
      <c r="BA1265" t="str">
        <f t="shared" si="213"/>
        <v>N</v>
      </c>
    </row>
    <row r="1266" spans="1:53">
      <c r="A1266" t="s">
        <v>454</v>
      </c>
      <c r="B1266" t="s">
        <v>54</v>
      </c>
      <c r="C1266" t="s">
        <v>55</v>
      </c>
      <c r="D1266">
        <v>2019</v>
      </c>
      <c r="F1266" t="s">
        <v>1422</v>
      </c>
      <c r="G1266" t="s">
        <v>1423</v>
      </c>
      <c r="H1266" t="s">
        <v>473</v>
      </c>
      <c r="I1266">
        <v>21900</v>
      </c>
      <c r="J1266" t="s">
        <v>470</v>
      </c>
      <c r="K1266" t="s">
        <v>93</v>
      </c>
      <c r="L1266" s="5">
        <v>0</v>
      </c>
      <c r="M1266" s="5">
        <v>0</v>
      </c>
      <c r="N1266" s="5">
        <f t="shared" si="209"/>
        <v>0</v>
      </c>
      <c r="O1266" s="5">
        <v>0</v>
      </c>
      <c r="P1266" s="5">
        <v>0</v>
      </c>
      <c r="Q1266" s="5">
        <f t="shared" si="210"/>
        <v>0</v>
      </c>
      <c r="R1266" s="5">
        <v>0</v>
      </c>
      <c r="S1266" s="5">
        <v>0</v>
      </c>
      <c r="T1266" s="5">
        <f t="shared" si="211"/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f t="shared" si="214"/>
        <v>0</v>
      </c>
      <c r="Z1266" s="5">
        <v>0</v>
      </c>
      <c r="AA1266" s="5">
        <v>0</v>
      </c>
      <c r="AB1266" s="5">
        <f t="shared" si="215"/>
        <v>0</v>
      </c>
      <c r="AC1266" s="5">
        <v>0</v>
      </c>
      <c r="AD1266" s="5">
        <v>0</v>
      </c>
      <c r="AE1266" s="5">
        <f t="shared" si="216"/>
        <v>0</v>
      </c>
      <c r="AF1266" s="5">
        <v>0</v>
      </c>
      <c r="AG1266" s="6"/>
      <c r="AH1266" s="5">
        <v>0</v>
      </c>
      <c r="AI1266" s="5">
        <v>0</v>
      </c>
      <c r="AJ1266" s="5">
        <v>0</v>
      </c>
      <c r="AK1266" s="5">
        <f t="shared" si="217"/>
        <v>0</v>
      </c>
      <c r="AL1266" s="5">
        <v>0</v>
      </c>
      <c r="AM1266" s="5">
        <v>0</v>
      </c>
      <c r="AN1266" s="5">
        <f t="shared" si="218"/>
        <v>0</v>
      </c>
      <c r="AO1266" s="5">
        <v>0</v>
      </c>
      <c r="AP1266" s="5">
        <v>0</v>
      </c>
      <c r="AQ1266" s="5">
        <f t="shared" si="219"/>
        <v>0</v>
      </c>
      <c r="AR1266" s="5">
        <v>6</v>
      </c>
      <c r="AS1266" s="6">
        <v>43559</v>
      </c>
      <c r="AT1266" s="5">
        <v>6</v>
      </c>
      <c r="AU1266" s="5">
        <v>0</v>
      </c>
      <c r="AV1266" t="str">
        <f t="shared" si="212"/>
        <v>N</v>
      </c>
      <c r="AW1266" t="s">
        <v>60</v>
      </c>
      <c r="AX1266" t="s">
        <v>445</v>
      </c>
      <c r="AY1266" t="s">
        <v>62</v>
      </c>
      <c r="AZ1266" t="s">
        <v>62</v>
      </c>
      <c r="BA1266" t="str">
        <f t="shared" si="213"/>
        <v>N</v>
      </c>
    </row>
    <row r="1267" spans="1:53">
      <c r="A1267" t="s">
        <v>454</v>
      </c>
      <c r="B1267" t="s">
        <v>54</v>
      </c>
      <c r="C1267" t="s">
        <v>55</v>
      </c>
      <c r="D1267">
        <v>2019</v>
      </c>
      <c r="F1267" t="s">
        <v>1422</v>
      </c>
      <c r="G1267" t="s">
        <v>1435</v>
      </c>
      <c r="H1267" t="s">
        <v>473</v>
      </c>
      <c r="I1267">
        <v>21905</v>
      </c>
      <c r="J1267" t="s">
        <v>470</v>
      </c>
      <c r="K1267" t="s">
        <v>93</v>
      </c>
      <c r="L1267" s="5">
        <v>0</v>
      </c>
      <c r="M1267" s="5">
        <v>0</v>
      </c>
      <c r="N1267" s="5">
        <f t="shared" si="209"/>
        <v>0</v>
      </c>
      <c r="O1267" s="5">
        <v>0</v>
      </c>
      <c r="P1267" s="5">
        <v>0</v>
      </c>
      <c r="Q1267" s="5">
        <f t="shared" si="210"/>
        <v>0</v>
      </c>
      <c r="R1267" s="5">
        <v>0</v>
      </c>
      <c r="S1267" s="5">
        <v>0</v>
      </c>
      <c r="T1267" s="5">
        <f t="shared" si="211"/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f t="shared" si="214"/>
        <v>0</v>
      </c>
      <c r="Z1267" s="5">
        <v>0</v>
      </c>
      <c r="AA1267" s="5">
        <v>0</v>
      </c>
      <c r="AB1267" s="5">
        <f t="shared" si="215"/>
        <v>0</v>
      </c>
      <c r="AC1267" s="5">
        <v>0</v>
      </c>
      <c r="AD1267" s="5">
        <v>0</v>
      </c>
      <c r="AE1267" s="5">
        <f t="shared" si="216"/>
        <v>0</v>
      </c>
      <c r="AF1267" s="5">
        <v>0</v>
      </c>
      <c r="AG1267" s="6"/>
      <c r="AH1267" s="5">
        <v>0</v>
      </c>
      <c r="AI1267" s="5">
        <v>0</v>
      </c>
      <c r="AJ1267" s="5">
        <v>0</v>
      </c>
      <c r="AK1267" s="5">
        <f t="shared" si="217"/>
        <v>0</v>
      </c>
      <c r="AL1267" s="5">
        <v>0</v>
      </c>
      <c r="AM1267" s="5">
        <v>0</v>
      </c>
      <c r="AN1267" s="5">
        <f t="shared" si="218"/>
        <v>0</v>
      </c>
      <c r="AO1267" s="5">
        <v>0</v>
      </c>
      <c r="AP1267" s="5">
        <v>0</v>
      </c>
      <c r="AQ1267" s="5">
        <f t="shared" si="219"/>
        <v>0</v>
      </c>
      <c r="AR1267" s="5">
        <v>6</v>
      </c>
      <c r="AS1267" s="6">
        <v>43559</v>
      </c>
      <c r="AT1267" s="5">
        <v>6</v>
      </c>
      <c r="AU1267" s="5">
        <v>0</v>
      </c>
      <c r="AV1267" t="str">
        <f t="shared" si="212"/>
        <v>N</v>
      </c>
      <c r="AW1267" t="s">
        <v>60</v>
      </c>
      <c r="AX1267" t="s">
        <v>445</v>
      </c>
      <c r="AY1267" t="s">
        <v>62</v>
      </c>
      <c r="AZ1267" t="s">
        <v>62</v>
      </c>
      <c r="BA1267" t="str">
        <f t="shared" si="213"/>
        <v>N</v>
      </c>
    </row>
    <row r="1268" spans="1:53">
      <c r="A1268" t="s">
        <v>1460</v>
      </c>
      <c r="B1268" t="s">
        <v>54</v>
      </c>
      <c r="C1268" t="s">
        <v>89</v>
      </c>
      <c r="D1268">
        <v>2019</v>
      </c>
      <c r="F1268" t="s">
        <v>3148</v>
      </c>
      <c r="G1268" t="s">
        <v>3149</v>
      </c>
      <c r="H1268" t="s">
        <v>3150</v>
      </c>
      <c r="I1268">
        <v>29061</v>
      </c>
      <c r="J1268" t="s">
        <v>101</v>
      </c>
      <c r="K1268" t="s">
        <v>93</v>
      </c>
      <c r="L1268" s="5">
        <v>0</v>
      </c>
      <c r="M1268" s="5">
        <v>0</v>
      </c>
      <c r="N1268" s="5">
        <f t="shared" si="209"/>
        <v>0</v>
      </c>
      <c r="O1268" s="5">
        <v>0</v>
      </c>
      <c r="P1268" s="5">
        <v>0</v>
      </c>
      <c r="Q1268" s="5">
        <f t="shared" si="210"/>
        <v>0</v>
      </c>
      <c r="R1268" s="5">
        <v>0</v>
      </c>
      <c r="S1268" s="5">
        <v>0</v>
      </c>
      <c r="T1268" s="5">
        <f t="shared" si="211"/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f t="shared" si="214"/>
        <v>0</v>
      </c>
      <c r="Z1268" s="5">
        <v>0</v>
      </c>
      <c r="AA1268" s="5">
        <v>0</v>
      </c>
      <c r="AB1268" s="5">
        <f t="shared" si="215"/>
        <v>0</v>
      </c>
      <c r="AC1268" s="5">
        <v>0</v>
      </c>
      <c r="AD1268" s="5">
        <v>0</v>
      </c>
      <c r="AE1268" s="5">
        <f t="shared" si="216"/>
        <v>0</v>
      </c>
      <c r="AF1268" s="5">
        <v>0</v>
      </c>
      <c r="AG1268" s="6"/>
      <c r="AH1268" s="5">
        <v>0</v>
      </c>
      <c r="AI1268" s="5">
        <v>0</v>
      </c>
      <c r="AJ1268" s="5">
        <v>0</v>
      </c>
      <c r="AK1268" s="5">
        <f t="shared" si="217"/>
        <v>0</v>
      </c>
      <c r="AL1268" s="5">
        <v>0</v>
      </c>
      <c r="AM1268" s="5">
        <v>0</v>
      </c>
      <c r="AN1268" s="5">
        <f t="shared" si="218"/>
        <v>0</v>
      </c>
      <c r="AO1268" s="5">
        <v>0</v>
      </c>
      <c r="AP1268" s="5">
        <v>0</v>
      </c>
      <c r="AQ1268" s="5">
        <f t="shared" si="219"/>
        <v>0</v>
      </c>
      <c r="AR1268" s="5">
        <v>0</v>
      </c>
      <c r="AS1268" s="6">
        <v>43760</v>
      </c>
      <c r="AT1268" s="5">
        <v>0</v>
      </c>
      <c r="AU1268" s="5">
        <v>0</v>
      </c>
      <c r="AV1268" t="str">
        <f t="shared" si="212"/>
        <v>N</v>
      </c>
      <c r="AW1268" t="s">
        <v>60</v>
      </c>
      <c r="AX1268" t="s">
        <v>60</v>
      </c>
      <c r="AY1268" t="s">
        <v>445</v>
      </c>
      <c r="AZ1268" t="s">
        <v>445</v>
      </c>
      <c r="BA1268" t="str">
        <f t="shared" si="213"/>
        <v>N</v>
      </c>
    </row>
    <row r="1269" spans="1:53">
      <c r="A1269" t="s">
        <v>1460</v>
      </c>
      <c r="B1269" t="s">
        <v>54</v>
      </c>
      <c r="C1269" t="s">
        <v>89</v>
      </c>
      <c r="D1269">
        <v>2019</v>
      </c>
      <c r="F1269" t="s">
        <v>2140</v>
      </c>
      <c r="G1269" t="s">
        <v>3151</v>
      </c>
      <c r="H1269" t="s">
        <v>3152</v>
      </c>
      <c r="I1269" t="s">
        <v>3153</v>
      </c>
      <c r="J1269" t="s">
        <v>101</v>
      </c>
      <c r="K1269" t="s">
        <v>93</v>
      </c>
      <c r="L1269" s="5">
        <v>0</v>
      </c>
      <c r="M1269" s="5">
        <v>0</v>
      </c>
      <c r="N1269" s="5">
        <f t="shared" si="209"/>
        <v>0</v>
      </c>
      <c r="O1269" s="5">
        <v>0</v>
      </c>
      <c r="P1269" s="5">
        <v>0</v>
      </c>
      <c r="Q1269" s="5">
        <f t="shared" si="210"/>
        <v>0</v>
      </c>
      <c r="R1269" s="5">
        <v>0</v>
      </c>
      <c r="S1269" s="5">
        <v>0</v>
      </c>
      <c r="T1269" s="5">
        <f t="shared" si="211"/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f t="shared" si="214"/>
        <v>0</v>
      </c>
      <c r="Z1269" s="5">
        <v>0</v>
      </c>
      <c r="AA1269" s="5">
        <v>0</v>
      </c>
      <c r="AB1269" s="5">
        <f t="shared" si="215"/>
        <v>0</v>
      </c>
      <c r="AC1269" s="5">
        <v>0</v>
      </c>
      <c r="AD1269" s="5">
        <v>0</v>
      </c>
      <c r="AE1269" s="5">
        <f t="shared" si="216"/>
        <v>0</v>
      </c>
      <c r="AF1269" s="5">
        <v>0</v>
      </c>
      <c r="AG1269" s="6"/>
      <c r="AH1269" s="5">
        <v>0</v>
      </c>
      <c r="AI1269" s="5">
        <v>0</v>
      </c>
      <c r="AJ1269" s="5">
        <v>0</v>
      </c>
      <c r="AK1269" s="5">
        <f t="shared" si="217"/>
        <v>0</v>
      </c>
      <c r="AL1269" s="5">
        <v>0</v>
      </c>
      <c r="AM1269" s="5">
        <v>0</v>
      </c>
      <c r="AN1269" s="5">
        <f t="shared" si="218"/>
        <v>0</v>
      </c>
      <c r="AO1269" s="5">
        <v>0</v>
      </c>
      <c r="AP1269" s="5">
        <v>0</v>
      </c>
      <c r="AQ1269" s="5">
        <f t="shared" si="219"/>
        <v>0</v>
      </c>
      <c r="AR1269" s="5">
        <v>0</v>
      </c>
      <c r="AS1269" s="6">
        <v>43482</v>
      </c>
      <c r="AT1269" s="5">
        <v>0</v>
      </c>
      <c r="AU1269" s="5">
        <v>0</v>
      </c>
      <c r="AV1269" t="str">
        <f t="shared" si="212"/>
        <v>N</v>
      </c>
      <c r="AW1269" t="s">
        <v>60</v>
      </c>
      <c r="AX1269" t="s">
        <v>60</v>
      </c>
      <c r="AY1269" t="s">
        <v>445</v>
      </c>
      <c r="AZ1269" t="s">
        <v>445</v>
      </c>
      <c r="BA1269" t="str">
        <f t="shared" si="213"/>
        <v>N</v>
      </c>
    </row>
    <row r="1270" spans="1:53">
      <c r="A1270" t="s">
        <v>1460</v>
      </c>
      <c r="B1270" t="s">
        <v>54</v>
      </c>
      <c r="C1270" t="s">
        <v>89</v>
      </c>
      <c r="D1270">
        <v>2019</v>
      </c>
      <c r="F1270" t="s">
        <v>2186</v>
      </c>
      <c r="G1270" t="s">
        <v>3154</v>
      </c>
      <c r="H1270" t="s">
        <v>3152</v>
      </c>
      <c r="I1270">
        <v>29062</v>
      </c>
      <c r="J1270" t="s">
        <v>101</v>
      </c>
      <c r="K1270" t="s">
        <v>93</v>
      </c>
      <c r="L1270" s="5">
        <v>0</v>
      </c>
      <c r="M1270" s="5">
        <v>0</v>
      </c>
      <c r="N1270" s="5">
        <f t="shared" si="209"/>
        <v>0</v>
      </c>
      <c r="O1270" s="5">
        <v>0</v>
      </c>
      <c r="P1270" s="5">
        <v>0</v>
      </c>
      <c r="Q1270" s="5">
        <f t="shared" si="210"/>
        <v>0</v>
      </c>
      <c r="R1270" s="5">
        <v>0</v>
      </c>
      <c r="S1270" s="5">
        <v>0</v>
      </c>
      <c r="T1270" s="5">
        <f t="shared" si="211"/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f t="shared" si="214"/>
        <v>0</v>
      </c>
      <c r="Z1270" s="5">
        <v>0</v>
      </c>
      <c r="AA1270" s="5">
        <v>0</v>
      </c>
      <c r="AB1270" s="5">
        <f t="shared" si="215"/>
        <v>0</v>
      </c>
      <c r="AC1270" s="5">
        <v>0</v>
      </c>
      <c r="AD1270" s="5">
        <v>0</v>
      </c>
      <c r="AE1270" s="5">
        <f t="shared" si="216"/>
        <v>0</v>
      </c>
      <c r="AF1270" s="5">
        <v>0</v>
      </c>
      <c r="AG1270" s="6"/>
      <c r="AH1270" s="5">
        <v>0</v>
      </c>
      <c r="AI1270" s="5">
        <v>0</v>
      </c>
      <c r="AJ1270" s="5">
        <v>0</v>
      </c>
      <c r="AK1270" s="5">
        <f t="shared" si="217"/>
        <v>0</v>
      </c>
      <c r="AL1270" s="5">
        <v>0</v>
      </c>
      <c r="AM1270" s="5">
        <v>0</v>
      </c>
      <c r="AN1270" s="5">
        <f t="shared" si="218"/>
        <v>0</v>
      </c>
      <c r="AO1270" s="5">
        <v>0</v>
      </c>
      <c r="AP1270" s="5">
        <v>0</v>
      </c>
      <c r="AQ1270" s="5">
        <f t="shared" si="219"/>
        <v>0</v>
      </c>
      <c r="AR1270" s="5">
        <v>0</v>
      </c>
      <c r="AS1270" s="6">
        <v>43488</v>
      </c>
      <c r="AT1270" s="5">
        <v>0</v>
      </c>
      <c r="AU1270" s="5">
        <v>0</v>
      </c>
      <c r="AV1270" t="str">
        <f t="shared" si="212"/>
        <v>N</v>
      </c>
      <c r="AW1270" t="s">
        <v>60</v>
      </c>
      <c r="AX1270" t="s">
        <v>60</v>
      </c>
      <c r="AY1270" t="s">
        <v>445</v>
      </c>
      <c r="AZ1270" t="s">
        <v>445</v>
      </c>
      <c r="BA1270" t="str">
        <f t="shared" si="213"/>
        <v>N</v>
      </c>
    </row>
    <row r="1271" spans="1:53">
      <c r="A1271" t="s">
        <v>1460</v>
      </c>
      <c r="B1271" t="s">
        <v>54</v>
      </c>
      <c r="C1271" t="s">
        <v>89</v>
      </c>
      <c r="D1271">
        <v>2019</v>
      </c>
      <c r="F1271" t="s">
        <v>3155</v>
      </c>
      <c r="G1271" t="s">
        <v>3156</v>
      </c>
      <c r="H1271" t="s">
        <v>3152</v>
      </c>
      <c r="I1271" t="s">
        <v>3153</v>
      </c>
      <c r="J1271" t="s">
        <v>101</v>
      </c>
      <c r="K1271" t="s">
        <v>93</v>
      </c>
      <c r="L1271" s="5">
        <v>0</v>
      </c>
      <c r="M1271" s="5">
        <v>0</v>
      </c>
      <c r="N1271" s="5">
        <f t="shared" si="209"/>
        <v>0</v>
      </c>
      <c r="O1271" s="5">
        <v>0</v>
      </c>
      <c r="P1271" s="5">
        <v>0</v>
      </c>
      <c r="Q1271" s="5">
        <f t="shared" si="210"/>
        <v>0</v>
      </c>
      <c r="R1271" s="5">
        <v>0</v>
      </c>
      <c r="S1271" s="5">
        <v>0</v>
      </c>
      <c r="T1271" s="5">
        <f t="shared" si="211"/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f t="shared" si="214"/>
        <v>0</v>
      </c>
      <c r="Z1271" s="5">
        <v>0</v>
      </c>
      <c r="AA1271" s="5">
        <v>0</v>
      </c>
      <c r="AB1271" s="5">
        <f t="shared" si="215"/>
        <v>0</v>
      </c>
      <c r="AC1271" s="5">
        <v>0</v>
      </c>
      <c r="AD1271" s="5">
        <v>0</v>
      </c>
      <c r="AE1271" s="5">
        <f t="shared" si="216"/>
        <v>0</v>
      </c>
      <c r="AF1271" s="5">
        <v>0</v>
      </c>
      <c r="AG1271" s="6"/>
      <c r="AH1271" s="5">
        <v>0</v>
      </c>
      <c r="AI1271" s="5">
        <v>0</v>
      </c>
      <c r="AJ1271" s="5">
        <v>0</v>
      </c>
      <c r="AK1271" s="5">
        <f t="shared" si="217"/>
        <v>0</v>
      </c>
      <c r="AL1271" s="5">
        <v>0</v>
      </c>
      <c r="AM1271" s="5">
        <v>0</v>
      </c>
      <c r="AN1271" s="5">
        <f t="shared" si="218"/>
        <v>0</v>
      </c>
      <c r="AO1271" s="5">
        <v>0</v>
      </c>
      <c r="AP1271" s="5">
        <v>0</v>
      </c>
      <c r="AQ1271" s="5">
        <f t="shared" si="219"/>
        <v>0</v>
      </c>
      <c r="AR1271" s="5">
        <v>0</v>
      </c>
      <c r="AS1271" s="6">
        <v>43791</v>
      </c>
      <c r="AT1271" s="5">
        <v>0</v>
      </c>
      <c r="AU1271" s="5">
        <v>0</v>
      </c>
      <c r="AV1271" t="str">
        <f t="shared" si="212"/>
        <v>N</v>
      </c>
      <c r="AW1271" t="s">
        <v>60</v>
      </c>
      <c r="AX1271" t="s">
        <v>60</v>
      </c>
      <c r="AY1271" t="s">
        <v>445</v>
      </c>
      <c r="AZ1271" t="s">
        <v>445</v>
      </c>
      <c r="BA1271" t="str">
        <f t="shared" si="213"/>
        <v>N</v>
      </c>
    </row>
    <row r="1272" spans="1:53">
      <c r="A1272" t="s">
        <v>1460</v>
      </c>
      <c r="B1272" t="s">
        <v>54</v>
      </c>
      <c r="C1272" t="s">
        <v>89</v>
      </c>
      <c r="D1272">
        <v>2019</v>
      </c>
      <c r="F1272" t="s">
        <v>3157</v>
      </c>
      <c r="G1272" t="s">
        <v>3158</v>
      </c>
      <c r="H1272" t="s">
        <v>3152</v>
      </c>
      <c r="I1272">
        <v>29062</v>
      </c>
      <c r="J1272" t="s">
        <v>101</v>
      </c>
      <c r="K1272" t="s">
        <v>93</v>
      </c>
      <c r="L1272" s="5">
        <v>0</v>
      </c>
      <c r="M1272" s="5">
        <v>0</v>
      </c>
      <c r="N1272" s="5">
        <f t="shared" si="209"/>
        <v>0</v>
      </c>
      <c r="O1272" s="5">
        <v>0</v>
      </c>
      <c r="P1272" s="5">
        <v>0</v>
      </c>
      <c r="Q1272" s="5">
        <f t="shared" si="210"/>
        <v>0</v>
      </c>
      <c r="R1272" s="5">
        <v>0</v>
      </c>
      <c r="S1272" s="5">
        <v>0</v>
      </c>
      <c r="T1272" s="5">
        <f t="shared" si="211"/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f t="shared" si="214"/>
        <v>0</v>
      </c>
      <c r="Z1272" s="5">
        <v>0</v>
      </c>
      <c r="AA1272" s="5">
        <v>0</v>
      </c>
      <c r="AB1272" s="5">
        <f t="shared" si="215"/>
        <v>0</v>
      </c>
      <c r="AC1272" s="5">
        <v>0</v>
      </c>
      <c r="AD1272" s="5">
        <v>0</v>
      </c>
      <c r="AE1272" s="5">
        <f t="shared" si="216"/>
        <v>0</v>
      </c>
      <c r="AF1272" s="5">
        <v>0</v>
      </c>
      <c r="AG1272" s="6"/>
      <c r="AH1272" s="5">
        <v>0</v>
      </c>
      <c r="AI1272" s="5">
        <v>0</v>
      </c>
      <c r="AJ1272" s="5">
        <v>0</v>
      </c>
      <c r="AK1272" s="5">
        <f t="shared" si="217"/>
        <v>0</v>
      </c>
      <c r="AL1272" s="5">
        <v>0</v>
      </c>
      <c r="AM1272" s="5">
        <v>0</v>
      </c>
      <c r="AN1272" s="5">
        <f t="shared" si="218"/>
        <v>0</v>
      </c>
      <c r="AO1272" s="5">
        <v>0</v>
      </c>
      <c r="AP1272" s="5">
        <v>0</v>
      </c>
      <c r="AQ1272" s="5">
        <f t="shared" si="219"/>
        <v>0</v>
      </c>
      <c r="AR1272" s="5">
        <v>0</v>
      </c>
      <c r="AS1272" s="6">
        <v>43719</v>
      </c>
      <c r="AT1272" s="5">
        <v>0</v>
      </c>
      <c r="AU1272" s="5">
        <v>0</v>
      </c>
      <c r="AV1272" t="str">
        <f t="shared" si="212"/>
        <v>N</v>
      </c>
      <c r="AW1272" t="s">
        <v>60</v>
      </c>
      <c r="AX1272" t="s">
        <v>60</v>
      </c>
      <c r="AY1272" t="s">
        <v>445</v>
      </c>
      <c r="AZ1272" t="s">
        <v>445</v>
      </c>
      <c r="BA1272" t="str">
        <f t="shared" si="213"/>
        <v>N</v>
      </c>
    </row>
    <row r="1273" spans="1:53">
      <c r="A1273" t="s">
        <v>1460</v>
      </c>
      <c r="B1273" t="s">
        <v>54</v>
      </c>
      <c r="C1273" t="s">
        <v>89</v>
      </c>
      <c r="D1273">
        <v>2019</v>
      </c>
      <c r="F1273" t="s">
        <v>2144</v>
      </c>
      <c r="G1273" t="s">
        <v>3159</v>
      </c>
      <c r="H1273" t="s">
        <v>3150</v>
      </c>
      <c r="I1273">
        <v>29061</v>
      </c>
      <c r="J1273" t="s">
        <v>101</v>
      </c>
      <c r="K1273" t="s">
        <v>93</v>
      </c>
      <c r="L1273" s="5">
        <v>0</v>
      </c>
      <c r="M1273" s="5">
        <v>0</v>
      </c>
      <c r="N1273" s="5">
        <f t="shared" si="209"/>
        <v>0</v>
      </c>
      <c r="O1273" s="5">
        <v>0</v>
      </c>
      <c r="P1273" s="5">
        <v>0</v>
      </c>
      <c r="Q1273" s="5">
        <f t="shared" si="210"/>
        <v>0</v>
      </c>
      <c r="R1273" s="5">
        <v>0</v>
      </c>
      <c r="S1273" s="5">
        <v>0</v>
      </c>
      <c r="T1273" s="5">
        <f t="shared" si="211"/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f t="shared" si="214"/>
        <v>0</v>
      </c>
      <c r="Z1273" s="5">
        <v>0</v>
      </c>
      <c r="AA1273" s="5">
        <v>0</v>
      </c>
      <c r="AB1273" s="5">
        <f t="shared" si="215"/>
        <v>0</v>
      </c>
      <c r="AC1273" s="5">
        <v>0</v>
      </c>
      <c r="AD1273" s="5">
        <v>0</v>
      </c>
      <c r="AE1273" s="5">
        <f t="shared" si="216"/>
        <v>0</v>
      </c>
      <c r="AF1273" s="5">
        <v>0</v>
      </c>
      <c r="AG1273" s="6"/>
      <c r="AH1273" s="5">
        <v>0</v>
      </c>
      <c r="AI1273" s="5">
        <v>0</v>
      </c>
      <c r="AJ1273" s="5">
        <v>0</v>
      </c>
      <c r="AK1273" s="5">
        <f t="shared" si="217"/>
        <v>0</v>
      </c>
      <c r="AL1273" s="5">
        <v>0</v>
      </c>
      <c r="AM1273" s="5">
        <v>0</v>
      </c>
      <c r="AN1273" s="5">
        <f t="shared" si="218"/>
        <v>0</v>
      </c>
      <c r="AO1273" s="5">
        <v>0</v>
      </c>
      <c r="AP1273" s="5">
        <v>0</v>
      </c>
      <c r="AQ1273" s="5">
        <f t="shared" si="219"/>
        <v>0</v>
      </c>
      <c r="AR1273" s="5">
        <v>0</v>
      </c>
      <c r="AS1273" s="6">
        <v>43566</v>
      </c>
      <c r="AT1273" s="5">
        <v>0</v>
      </c>
      <c r="AU1273" s="5">
        <v>0</v>
      </c>
      <c r="AV1273" t="str">
        <f t="shared" si="212"/>
        <v>N</v>
      </c>
      <c r="AW1273" t="s">
        <v>60</v>
      </c>
      <c r="AX1273" t="s">
        <v>60</v>
      </c>
      <c r="AY1273" t="s">
        <v>445</v>
      </c>
      <c r="AZ1273" t="s">
        <v>445</v>
      </c>
      <c r="BA1273" t="str">
        <f t="shared" si="213"/>
        <v>N</v>
      </c>
    </row>
    <row r="1274" spans="1:53">
      <c r="A1274" t="s">
        <v>1460</v>
      </c>
      <c r="B1274" t="s">
        <v>54</v>
      </c>
      <c r="C1274" t="s">
        <v>89</v>
      </c>
      <c r="D1274">
        <v>2019</v>
      </c>
      <c r="F1274" t="s">
        <v>3160</v>
      </c>
      <c r="G1274" t="s">
        <v>3161</v>
      </c>
      <c r="H1274" t="s">
        <v>3152</v>
      </c>
      <c r="I1274">
        <v>29062</v>
      </c>
      <c r="J1274" t="s">
        <v>101</v>
      </c>
      <c r="K1274" t="s">
        <v>93</v>
      </c>
      <c r="L1274" s="5">
        <v>0</v>
      </c>
      <c r="M1274" s="5">
        <v>0</v>
      </c>
      <c r="N1274" s="5">
        <f t="shared" si="209"/>
        <v>0</v>
      </c>
      <c r="O1274" s="5">
        <v>0</v>
      </c>
      <c r="P1274" s="5">
        <v>0</v>
      </c>
      <c r="Q1274" s="5">
        <f t="shared" si="210"/>
        <v>0</v>
      </c>
      <c r="R1274" s="5">
        <v>0</v>
      </c>
      <c r="S1274" s="5">
        <v>0</v>
      </c>
      <c r="T1274" s="5">
        <f t="shared" si="211"/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f t="shared" si="214"/>
        <v>0</v>
      </c>
      <c r="Z1274" s="5">
        <v>0</v>
      </c>
      <c r="AA1274" s="5">
        <v>0</v>
      </c>
      <c r="AB1274" s="5">
        <f t="shared" si="215"/>
        <v>0</v>
      </c>
      <c r="AC1274" s="5">
        <v>0</v>
      </c>
      <c r="AD1274" s="5">
        <v>0</v>
      </c>
      <c r="AE1274" s="5">
        <f t="shared" si="216"/>
        <v>0</v>
      </c>
      <c r="AF1274" s="5">
        <v>0</v>
      </c>
      <c r="AG1274" s="6"/>
      <c r="AH1274" s="5">
        <v>0</v>
      </c>
      <c r="AI1274" s="5">
        <v>0</v>
      </c>
      <c r="AJ1274" s="5">
        <v>0</v>
      </c>
      <c r="AK1274" s="5">
        <f t="shared" si="217"/>
        <v>0</v>
      </c>
      <c r="AL1274" s="5">
        <v>0</v>
      </c>
      <c r="AM1274" s="5">
        <v>0</v>
      </c>
      <c r="AN1274" s="5">
        <f t="shared" si="218"/>
        <v>0</v>
      </c>
      <c r="AO1274" s="5">
        <v>0</v>
      </c>
      <c r="AP1274" s="5">
        <v>0</v>
      </c>
      <c r="AQ1274" s="5">
        <f t="shared" si="219"/>
        <v>0</v>
      </c>
      <c r="AR1274" s="5">
        <v>0</v>
      </c>
      <c r="AS1274" s="6">
        <v>43724</v>
      </c>
      <c r="AT1274" s="5">
        <v>0</v>
      </c>
      <c r="AU1274" s="5">
        <v>0</v>
      </c>
      <c r="AV1274" t="str">
        <f t="shared" si="212"/>
        <v>N</v>
      </c>
      <c r="AW1274" t="s">
        <v>60</v>
      </c>
      <c r="AX1274" t="s">
        <v>60</v>
      </c>
      <c r="AY1274" t="s">
        <v>445</v>
      </c>
      <c r="AZ1274" t="s">
        <v>445</v>
      </c>
      <c r="BA1274" t="str">
        <f t="shared" si="213"/>
        <v>N</v>
      </c>
    </row>
    <row r="1275" spans="1:53">
      <c r="A1275" t="s">
        <v>1460</v>
      </c>
      <c r="B1275" t="s">
        <v>54</v>
      </c>
      <c r="C1275" t="s">
        <v>89</v>
      </c>
      <c r="D1275">
        <v>2019</v>
      </c>
      <c r="F1275" t="s">
        <v>3162</v>
      </c>
      <c r="G1275" t="s">
        <v>3163</v>
      </c>
      <c r="H1275" t="s">
        <v>3152</v>
      </c>
      <c r="I1275">
        <v>29062</v>
      </c>
      <c r="J1275" t="s">
        <v>101</v>
      </c>
      <c r="K1275" t="s">
        <v>93</v>
      </c>
      <c r="L1275" s="5">
        <v>0</v>
      </c>
      <c r="M1275" s="5">
        <v>0</v>
      </c>
      <c r="N1275" s="5">
        <f t="shared" si="209"/>
        <v>0</v>
      </c>
      <c r="O1275" s="5">
        <v>0</v>
      </c>
      <c r="P1275" s="5">
        <v>0</v>
      </c>
      <c r="Q1275" s="5">
        <f t="shared" si="210"/>
        <v>0</v>
      </c>
      <c r="R1275" s="5">
        <v>0</v>
      </c>
      <c r="S1275" s="5">
        <v>0</v>
      </c>
      <c r="T1275" s="5">
        <f t="shared" si="211"/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f t="shared" si="214"/>
        <v>0</v>
      </c>
      <c r="Z1275" s="5">
        <v>0</v>
      </c>
      <c r="AA1275" s="5">
        <v>0</v>
      </c>
      <c r="AB1275" s="5">
        <f t="shared" si="215"/>
        <v>0</v>
      </c>
      <c r="AC1275" s="5">
        <v>0</v>
      </c>
      <c r="AD1275" s="5">
        <v>0</v>
      </c>
      <c r="AE1275" s="5">
        <f t="shared" si="216"/>
        <v>0</v>
      </c>
      <c r="AF1275" s="5">
        <v>0</v>
      </c>
      <c r="AG1275" s="6"/>
      <c r="AH1275" s="5">
        <v>0</v>
      </c>
      <c r="AI1275" s="5">
        <v>0</v>
      </c>
      <c r="AJ1275" s="5">
        <v>0</v>
      </c>
      <c r="AK1275" s="5">
        <f t="shared" si="217"/>
        <v>0</v>
      </c>
      <c r="AL1275" s="5">
        <v>0</v>
      </c>
      <c r="AM1275" s="5">
        <v>0</v>
      </c>
      <c r="AN1275" s="5">
        <f t="shared" si="218"/>
        <v>0</v>
      </c>
      <c r="AO1275" s="5">
        <v>0</v>
      </c>
      <c r="AP1275" s="5">
        <v>0</v>
      </c>
      <c r="AQ1275" s="5">
        <f t="shared" si="219"/>
        <v>0</v>
      </c>
      <c r="AR1275" s="5">
        <v>0</v>
      </c>
      <c r="AS1275" s="6">
        <v>43767</v>
      </c>
      <c r="AT1275" s="5">
        <v>0</v>
      </c>
      <c r="AU1275" s="5">
        <v>0</v>
      </c>
      <c r="AV1275" t="str">
        <f t="shared" si="212"/>
        <v>N</v>
      </c>
      <c r="AW1275" t="s">
        <v>60</v>
      </c>
      <c r="AX1275" t="s">
        <v>60</v>
      </c>
      <c r="AY1275" t="s">
        <v>445</v>
      </c>
      <c r="AZ1275" t="s">
        <v>445</v>
      </c>
      <c r="BA1275" t="str">
        <f t="shared" si="213"/>
        <v>N</v>
      </c>
    </row>
    <row r="1276" spans="1:53">
      <c r="A1276" t="s">
        <v>1460</v>
      </c>
      <c r="B1276" t="s">
        <v>54</v>
      </c>
      <c r="C1276" t="s">
        <v>89</v>
      </c>
      <c r="D1276">
        <v>2019</v>
      </c>
      <c r="F1276" t="s">
        <v>2136</v>
      </c>
      <c r="G1276" t="s">
        <v>3164</v>
      </c>
      <c r="H1276" t="s">
        <v>3152</v>
      </c>
      <c r="I1276" t="s">
        <v>3153</v>
      </c>
      <c r="J1276" t="s">
        <v>101</v>
      </c>
      <c r="K1276" t="s">
        <v>93</v>
      </c>
      <c r="L1276" s="5">
        <v>0</v>
      </c>
      <c r="M1276" s="5">
        <v>0</v>
      </c>
      <c r="N1276" s="5">
        <f t="shared" si="209"/>
        <v>0</v>
      </c>
      <c r="O1276" s="5">
        <v>0</v>
      </c>
      <c r="P1276" s="5">
        <v>0</v>
      </c>
      <c r="Q1276" s="5">
        <f t="shared" si="210"/>
        <v>0</v>
      </c>
      <c r="R1276" s="5">
        <v>0</v>
      </c>
      <c r="S1276" s="5">
        <v>0</v>
      </c>
      <c r="T1276" s="5">
        <f t="shared" si="211"/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f t="shared" si="214"/>
        <v>0</v>
      </c>
      <c r="Z1276" s="5">
        <v>0</v>
      </c>
      <c r="AA1276" s="5">
        <v>0</v>
      </c>
      <c r="AB1276" s="5">
        <f t="shared" si="215"/>
        <v>0</v>
      </c>
      <c r="AC1276" s="5">
        <v>0</v>
      </c>
      <c r="AD1276" s="5">
        <v>0</v>
      </c>
      <c r="AE1276" s="5">
        <f t="shared" si="216"/>
        <v>0</v>
      </c>
      <c r="AF1276" s="5">
        <v>0</v>
      </c>
      <c r="AG1276" s="6"/>
      <c r="AH1276" s="5">
        <v>0</v>
      </c>
      <c r="AI1276" s="5">
        <v>0</v>
      </c>
      <c r="AJ1276" s="5">
        <v>0</v>
      </c>
      <c r="AK1276" s="5">
        <f t="shared" si="217"/>
        <v>0</v>
      </c>
      <c r="AL1276" s="5">
        <v>0</v>
      </c>
      <c r="AM1276" s="5">
        <v>0</v>
      </c>
      <c r="AN1276" s="5">
        <f t="shared" si="218"/>
        <v>0</v>
      </c>
      <c r="AO1276" s="5">
        <v>0</v>
      </c>
      <c r="AP1276" s="5">
        <v>0</v>
      </c>
      <c r="AQ1276" s="5">
        <f t="shared" si="219"/>
        <v>0</v>
      </c>
      <c r="AR1276" s="5">
        <v>0</v>
      </c>
      <c r="AS1276" s="6">
        <v>43487</v>
      </c>
      <c r="AT1276" s="5">
        <v>0</v>
      </c>
      <c r="AU1276" s="5">
        <v>0</v>
      </c>
      <c r="AV1276" t="str">
        <f t="shared" si="212"/>
        <v>N</v>
      </c>
      <c r="AW1276" t="s">
        <v>60</v>
      </c>
      <c r="AX1276" t="s">
        <v>60</v>
      </c>
      <c r="AY1276" t="s">
        <v>445</v>
      </c>
      <c r="AZ1276" t="s">
        <v>445</v>
      </c>
      <c r="BA1276" t="str">
        <f t="shared" si="213"/>
        <v>N</v>
      </c>
    </row>
    <row r="1277" spans="1:53">
      <c r="A1277" t="s">
        <v>1460</v>
      </c>
      <c r="B1277" t="s">
        <v>54</v>
      </c>
      <c r="C1277" t="s">
        <v>89</v>
      </c>
      <c r="D1277">
        <v>2019</v>
      </c>
      <c r="F1277" t="s">
        <v>2190</v>
      </c>
      <c r="G1277" t="s">
        <v>3165</v>
      </c>
      <c r="H1277" t="s">
        <v>3152</v>
      </c>
      <c r="I1277">
        <v>29062</v>
      </c>
      <c r="J1277" t="s">
        <v>101</v>
      </c>
      <c r="K1277" t="s">
        <v>93</v>
      </c>
      <c r="L1277" s="5">
        <v>0</v>
      </c>
      <c r="M1277" s="5">
        <v>0</v>
      </c>
      <c r="N1277" s="5">
        <f t="shared" si="209"/>
        <v>0</v>
      </c>
      <c r="O1277" s="5">
        <v>0</v>
      </c>
      <c r="P1277" s="5">
        <v>0</v>
      </c>
      <c r="Q1277" s="5">
        <f t="shared" si="210"/>
        <v>0</v>
      </c>
      <c r="R1277" s="5">
        <v>0</v>
      </c>
      <c r="S1277" s="5">
        <v>0</v>
      </c>
      <c r="T1277" s="5">
        <f t="shared" si="211"/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f t="shared" si="214"/>
        <v>0</v>
      </c>
      <c r="Z1277" s="5">
        <v>0</v>
      </c>
      <c r="AA1277" s="5">
        <v>0</v>
      </c>
      <c r="AB1277" s="5">
        <f t="shared" si="215"/>
        <v>0</v>
      </c>
      <c r="AC1277" s="5">
        <v>0</v>
      </c>
      <c r="AD1277" s="5">
        <v>0</v>
      </c>
      <c r="AE1277" s="5">
        <f t="shared" si="216"/>
        <v>0</v>
      </c>
      <c r="AF1277" s="5">
        <v>0</v>
      </c>
      <c r="AG1277" s="6"/>
      <c r="AH1277" s="5">
        <v>0</v>
      </c>
      <c r="AI1277" s="5">
        <v>0</v>
      </c>
      <c r="AJ1277" s="5">
        <v>0</v>
      </c>
      <c r="AK1277" s="5">
        <f t="shared" si="217"/>
        <v>0</v>
      </c>
      <c r="AL1277" s="5">
        <v>0</v>
      </c>
      <c r="AM1277" s="5">
        <v>0</v>
      </c>
      <c r="AN1277" s="5">
        <f t="shared" si="218"/>
        <v>0</v>
      </c>
      <c r="AO1277" s="5">
        <v>0</v>
      </c>
      <c r="AP1277" s="5">
        <v>0</v>
      </c>
      <c r="AQ1277" s="5">
        <f t="shared" si="219"/>
        <v>0</v>
      </c>
      <c r="AR1277" s="5">
        <v>0</v>
      </c>
      <c r="AS1277" s="6">
        <v>43648</v>
      </c>
      <c r="AT1277" s="5">
        <v>0</v>
      </c>
      <c r="AU1277" s="5">
        <v>0</v>
      </c>
      <c r="AV1277" t="str">
        <f t="shared" si="212"/>
        <v>N</v>
      </c>
      <c r="AW1277" t="s">
        <v>60</v>
      </c>
      <c r="AX1277" t="s">
        <v>60</v>
      </c>
      <c r="AY1277" t="s">
        <v>445</v>
      </c>
      <c r="AZ1277" t="s">
        <v>445</v>
      </c>
      <c r="BA1277" t="str">
        <f t="shared" si="213"/>
        <v>N</v>
      </c>
    </row>
    <row r="1278" spans="1:53">
      <c r="A1278" t="s">
        <v>1460</v>
      </c>
      <c r="B1278" t="s">
        <v>54</v>
      </c>
      <c r="C1278" t="s">
        <v>89</v>
      </c>
      <c r="D1278">
        <v>2019</v>
      </c>
      <c r="F1278" t="s">
        <v>3166</v>
      </c>
      <c r="G1278" t="s">
        <v>3167</v>
      </c>
      <c r="H1278" t="s">
        <v>3150</v>
      </c>
      <c r="I1278">
        <v>29061</v>
      </c>
      <c r="J1278" t="s">
        <v>101</v>
      </c>
      <c r="K1278" t="s">
        <v>93</v>
      </c>
      <c r="L1278" s="5">
        <v>0</v>
      </c>
      <c r="M1278" s="5">
        <v>0</v>
      </c>
      <c r="N1278" s="5">
        <f t="shared" si="209"/>
        <v>0</v>
      </c>
      <c r="O1278" s="5">
        <v>0</v>
      </c>
      <c r="P1278" s="5">
        <v>0</v>
      </c>
      <c r="Q1278" s="5">
        <f t="shared" si="210"/>
        <v>0</v>
      </c>
      <c r="R1278" s="5">
        <v>0</v>
      </c>
      <c r="S1278" s="5">
        <v>0</v>
      </c>
      <c r="T1278" s="5">
        <f t="shared" si="211"/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f t="shared" si="214"/>
        <v>0</v>
      </c>
      <c r="Z1278" s="5">
        <v>0</v>
      </c>
      <c r="AA1278" s="5">
        <v>0</v>
      </c>
      <c r="AB1278" s="5">
        <f t="shared" si="215"/>
        <v>0</v>
      </c>
      <c r="AC1278" s="5">
        <v>0</v>
      </c>
      <c r="AD1278" s="5">
        <v>0</v>
      </c>
      <c r="AE1278" s="5">
        <f t="shared" si="216"/>
        <v>0</v>
      </c>
      <c r="AF1278" s="5">
        <v>0</v>
      </c>
      <c r="AG1278" s="6"/>
      <c r="AH1278" s="5">
        <v>0</v>
      </c>
      <c r="AI1278" s="5">
        <v>0</v>
      </c>
      <c r="AJ1278" s="5">
        <v>0</v>
      </c>
      <c r="AK1278" s="5">
        <f t="shared" si="217"/>
        <v>0</v>
      </c>
      <c r="AL1278" s="5">
        <v>0</v>
      </c>
      <c r="AM1278" s="5">
        <v>0</v>
      </c>
      <c r="AN1278" s="5">
        <f t="shared" si="218"/>
        <v>0</v>
      </c>
      <c r="AO1278" s="5">
        <v>0</v>
      </c>
      <c r="AP1278" s="5">
        <v>0</v>
      </c>
      <c r="AQ1278" s="5">
        <f t="shared" si="219"/>
        <v>0</v>
      </c>
      <c r="AR1278" s="5">
        <v>0</v>
      </c>
      <c r="AS1278" s="6">
        <v>43748</v>
      </c>
      <c r="AT1278" s="5">
        <v>0</v>
      </c>
      <c r="AU1278" s="5">
        <v>0</v>
      </c>
      <c r="AV1278" t="str">
        <f t="shared" si="212"/>
        <v>N</v>
      </c>
      <c r="AW1278" t="s">
        <v>60</v>
      </c>
      <c r="AX1278" t="s">
        <v>60</v>
      </c>
      <c r="AY1278" t="s">
        <v>445</v>
      </c>
      <c r="AZ1278" t="s">
        <v>445</v>
      </c>
      <c r="BA1278" t="str">
        <f t="shared" si="213"/>
        <v>N</v>
      </c>
    </row>
    <row r="1279" spans="1:53">
      <c r="A1279" t="s">
        <v>1460</v>
      </c>
      <c r="B1279" t="s">
        <v>54</v>
      </c>
      <c r="C1279" t="s">
        <v>89</v>
      </c>
      <c r="D1279">
        <v>2019</v>
      </c>
      <c r="F1279" t="s">
        <v>3168</v>
      </c>
      <c r="G1279" t="s">
        <v>3169</v>
      </c>
      <c r="H1279" t="s">
        <v>3152</v>
      </c>
      <c r="I1279" t="s">
        <v>3153</v>
      </c>
      <c r="J1279" t="s">
        <v>101</v>
      </c>
      <c r="K1279" t="s">
        <v>93</v>
      </c>
      <c r="L1279" s="5">
        <v>0</v>
      </c>
      <c r="M1279" s="5">
        <v>0</v>
      </c>
      <c r="N1279" s="5">
        <f t="shared" si="209"/>
        <v>0</v>
      </c>
      <c r="O1279" s="5">
        <v>0</v>
      </c>
      <c r="P1279" s="5">
        <v>0</v>
      </c>
      <c r="Q1279" s="5">
        <f t="shared" si="210"/>
        <v>0</v>
      </c>
      <c r="R1279" s="5">
        <v>0</v>
      </c>
      <c r="S1279" s="5">
        <v>0</v>
      </c>
      <c r="T1279" s="5">
        <f t="shared" si="211"/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f t="shared" si="214"/>
        <v>0</v>
      </c>
      <c r="Z1279" s="5">
        <v>0</v>
      </c>
      <c r="AA1279" s="5">
        <v>0</v>
      </c>
      <c r="AB1279" s="5">
        <f t="shared" si="215"/>
        <v>0</v>
      </c>
      <c r="AC1279" s="5">
        <v>0</v>
      </c>
      <c r="AD1279" s="5">
        <v>0</v>
      </c>
      <c r="AE1279" s="5">
        <f t="shared" si="216"/>
        <v>0</v>
      </c>
      <c r="AF1279" s="5">
        <v>0</v>
      </c>
      <c r="AG1279" s="6"/>
      <c r="AH1279" s="5">
        <v>0</v>
      </c>
      <c r="AI1279" s="5">
        <v>0</v>
      </c>
      <c r="AJ1279" s="5">
        <v>0</v>
      </c>
      <c r="AK1279" s="5">
        <f t="shared" si="217"/>
        <v>0</v>
      </c>
      <c r="AL1279" s="5">
        <v>0</v>
      </c>
      <c r="AM1279" s="5">
        <v>0</v>
      </c>
      <c r="AN1279" s="5">
        <f t="shared" si="218"/>
        <v>0</v>
      </c>
      <c r="AO1279" s="5">
        <v>0</v>
      </c>
      <c r="AP1279" s="5">
        <v>0</v>
      </c>
      <c r="AQ1279" s="5">
        <f t="shared" si="219"/>
        <v>0</v>
      </c>
      <c r="AR1279" s="5">
        <v>0</v>
      </c>
      <c r="AS1279" s="6">
        <v>43479</v>
      </c>
      <c r="AT1279" s="5">
        <v>0</v>
      </c>
      <c r="AU1279" s="5">
        <v>0</v>
      </c>
      <c r="AV1279" t="str">
        <f t="shared" si="212"/>
        <v>N</v>
      </c>
      <c r="AW1279" t="s">
        <v>60</v>
      </c>
      <c r="AX1279" t="s">
        <v>60</v>
      </c>
      <c r="AY1279" t="s">
        <v>445</v>
      </c>
      <c r="AZ1279" t="s">
        <v>445</v>
      </c>
      <c r="BA1279" t="str">
        <f t="shared" si="213"/>
        <v>N</v>
      </c>
    </row>
    <row r="1280" spans="1:53">
      <c r="A1280" t="s">
        <v>1460</v>
      </c>
      <c r="B1280" t="s">
        <v>54</v>
      </c>
      <c r="C1280" t="s">
        <v>89</v>
      </c>
      <c r="D1280">
        <v>2019</v>
      </c>
      <c r="F1280" t="s">
        <v>2138</v>
      </c>
      <c r="G1280" t="s">
        <v>3170</v>
      </c>
      <c r="H1280" t="s">
        <v>3152</v>
      </c>
      <c r="I1280">
        <v>29062</v>
      </c>
      <c r="J1280" t="s">
        <v>101</v>
      </c>
      <c r="K1280" t="s">
        <v>93</v>
      </c>
      <c r="L1280" s="5">
        <v>0</v>
      </c>
      <c r="M1280" s="5">
        <v>0</v>
      </c>
      <c r="N1280" s="5">
        <f t="shared" si="209"/>
        <v>0</v>
      </c>
      <c r="O1280" s="5">
        <v>0</v>
      </c>
      <c r="P1280" s="5">
        <v>0</v>
      </c>
      <c r="Q1280" s="5">
        <f t="shared" si="210"/>
        <v>0</v>
      </c>
      <c r="R1280" s="5">
        <v>0</v>
      </c>
      <c r="S1280" s="5">
        <v>0</v>
      </c>
      <c r="T1280" s="5">
        <f t="shared" si="211"/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f t="shared" si="214"/>
        <v>0</v>
      </c>
      <c r="Z1280" s="5">
        <v>0</v>
      </c>
      <c r="AA1280" s="5">
        <v>0</v>
      </c>
      <c r="AB1280" s="5">
        <f t="shared" si="215"/>
        <v>0</v>
      </c>
      <c r="AC1280" s="5">
        <v>0</v>
      </c>
      <c r="AD1280" s="5">
        <v>0</v>
      </c>
      <c r="AE1280" s="5">
        <f t="shared" si="216"/>
        <v>0</v>
      </c>
      <c r="AF1280" s="5">
        <v>0</v>
      </c>
      <c r="AG1280" s="6"/>
      <c r="AH1280" s="5">
        <v>0</v>
      </c>
      <c r="AI1280" s="5">
        <v>0</v>
      </c>
      <c r="AJ1280" s="5">
        <v>0</v>
      </c>
      <c r="AK1280" s="5">
        <f t="shared" si="217"/>
        <v>0</v>
      </c>
      <c r="AL1280" s="5">
        <v>0</v>
      </c>
      <c r="AM1280" s="5">
        <v>0</v>
      </c>
      <c r="AN1280" s="5">
        <f t="shared" si="218"/>
        <v>0</v>
      </c>
      <c r="AO1280" s="5">
        <v>0</v>
      </c>
      <c r="AP1280" s="5">
        <v>0</v>
      </c>
      <c r="AQ1280" s="5">
        <f t="shared" si="219"/>
        <v>0</v>
      </c>
      <c r="AR1280" s="5">
        <v>0</v>
      </c>
      <c r="AS1280" s="6">
        <v>43593</v>
      </c>
      <c r="AT1280" s="5">
        <v>0</v>
      </c>
      <c r="AU1280" s="5">
        <v>0</v>
      </c>
      <c r="AV1280" t="str">
        <f t="shared" si="212"/>
        <v>N</v>
      </c>
      <c r="AW1280" t="s">
        <v>60</v>
      </c>
      <c r="AX1280" t="s">
        <v>60</v>
      </c>
      <c r="AY1280" t="s">
        <v>445</v>
      </c>
      <c r="AZ1280" t="s">
        <v>445</v>
      </c>
      <c r="BA1280" t="str">
        <f t="shared" si="213"/>
        <v>N</v>
      </c>
    </row>
    <row r="1281" spans="1:53">
      <c r="A1281" t="s">
        <v>1460</v>
      </c>
      <c r="B1281" t="s">
        <v>54</v>
      </c>
      <c r="C1281" t="s">
        <v>89</v>
      </c>
      <c r="D1281">
        <v>2019</v>
      </c>
      <c r="F1281" t="s">
        <v>2142</v>
      </c>
      <c r="G1281" t="s">
        <v>3171</v>
      </c>
      <c r="H1281" t="s">
        <v>3152</v>
      </c>
      <c r="I1281" t="s">
        <v>3153</v>
      </c>
      <c r="J1281" t="s">
        <v>101</v>
      </c>
      <c r="K1281" t="s">
        <v>93</v>
      </c>
      <c r="L1281" s="5">
        <v>0</v>
      </c>
      <c r="M1281" s="5">
        <v>0</v>
      </c>
      <c r="N1281" s="5">
        <f t="shared" si="209"/>
        <v>0</v>
      </c>
      <c r="O1281" s="5">
        <v>0</v>
      </c>
      <c r="P1281" s="5">
        <v>0</v>
      </c>
      <c r="Q1281" s="5">
        <f t="shared" si="210"/>
        <v>0</v>
      </c>
      <c r="R1281" s="5">
        <v>0</v>
      </c>
      <c r="S1281" s="5">
        <v>0</v>
      </c>
      <c r="T1281" s="5">
        <f t="shared" si="211"/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f t="shared" si="214"/>
        <v>0</v>
      </c>
      <c r="Z1281" s="5">
        <v>0</v>
      </c>
      <c r="AA1281" s="5">
        <v>0</v>
      </c>
      <c r="AB1281" s="5">
        <f t="shared" si="215"/>
        <v>0</v>
      </c>
      <c r="AC1281" s="5">
        <v>0</v>
      </c>
      <c r="AD1281" s="5">
        <v>0</v>
      </c>
      <c r="AE1281" s="5">
        <f t="shared" si="216"/>
        <v>0</v>
      </c>
      <c r="AF1281" s="5">
        <v>0</v>
      </c>
      <c r="AG1281" s="6"/>
      <c r="AH1281" s="5">
        <v>0</v>
      </c>
      <c r="AI1281" s="5">
        <v>0</v>
      </c>
      <c r="AJ1281" s="5">
        <v>0</v>
      </c>
      <c r="AK1281" s="5">
        <f t="shared" si="217"/>
        <v>0</v>
      </c>
      <c r="AL1281" s="5">
        <v>0</v>
      </c>
      <c r="AM1281" s="5">
        <v>0</v>
      </c>
      <c r="AN1281" s="5">
        <f t="shared" si="218"/>
        <v>0</v>
      </c>
      <c r="AO1281" s="5">
        <v>0</v>
      </c>
      <c r="AP1281" s="5">
        <v>0</v>
      </c>
      <c r="AQ1281" s="5">
        <f t="shared" si="219"/>
        <v>0</v>
      </c>
      <c r="AR1281" s="5">
        <v>0</v>
      </c>
      <c r="AS1281" s="6">
        <v>43593</v>
      </c>
      <c r="AT1281" s="5">
        <v>0</v>
      </c>
      <c r="AU1281" s="5">
        <v>0</v>
      </c>
      <c r="AV1281" t="str">
        <f t="shared" si="212"/>
        <v>N</v>
      </c>
      <c r="AW1281" t="s">
        <v>60</v>
      </c>
      <c r="AX1281" t="s">
        <v>60</v>
      </c>
      <c r="AY1281" t="s">
        <v>445</v>
      </c>
      <c r="AZ1281" t="s">
        <v>445</v>
      </c>
      <c r="BA1281" t="str">
        <f t="shared" si="213"/>
        <v>N</v>
      </c>
    </row>
    <row r="1282" spans="1:53">
      <c r="A1282" t="s">
        <v>1460</v>
      </c>
      <c r="B1282" t="s">
        <v>54</v>
      </c>
      <c r="C1282" t="s">
        <v>89</v>
      </c>
      <c r="D1282">
        <v>2019</v>
      </c>
      <c r="F1282" t="s">
        <v>3172</v>
      </c>
      <c r="G1282" t="s">
        <v>3173</v>
      </c>
      <c r="H1282" t="s">
        <v>3152</v>
      </c>
      <c r="I1282" t="s">
        <v>3153</v>
      </c>
      <c r="J1282" t="s">
        <v>101</v>
      </c>
      <c r="K1282" t="s">
        <v>93</v>
      </c>
      <c r="L1282" s="5">
        <v>0</v>
      </c>
      <c r="M1282" s="5">
        <v>0</v>
      </c>
      <c r="N1282" s="5">
        <f t="shared" ref="N1282:N1345" si="220">L1282+M1282</f>
        <v>0</v>
      </c>
      <c r="O1282" s="5">
        <v>0</v>
      </c>
      <c r="P1282" s="5">
        <v>0</v>
      </c>
      <c r="Q1282" s="5">
        <f t="shared" ref="Q1282:Q1345" si="221">O1282+P1282</f>
        <v>0</v>
      </c>
      <c r="R1282" s="5">
        <v>0</v>
      </c>
      <c r="S1282" s="5">
        <v>0</v>
      </c>
      <c r="T1282" s="5">
        <f t="shared" ref="T1282:T1345" si="222">R1282+S1282</f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f t="shared" si="214"/>
        <v>0</v>
      </c>
      <c r="Z1282" s="5">
        <v>0</v>
      </c>
      <c r="AA1282" s="5">
        <v>0</v>
      </c>
      <c r="AB1282" s="5">
        <f t="shared" si="215"/>
        <v>0</v>
      </c>
      <c r="AC1282" s="5">
        <v>0</v>
      </c>
      <c r="AD1282" s="5">
        <v>0</v>
      </c>
      <c r="AE1282" s="5">
        <f t="shared" si="216"/>
        <v>0</v>
      </c>
      <c r="AF1282" s="5">
        <v>0</v>
      </c>
      <c r="AG1282" s="6"/>
      <c r="AH1282" s="5">
        <v>0</v>
      </c>
      <c r="AI1282" s="5">
        <v>0</v>
      </c>
      <c r="AJ1282" s="5">
        <v>0</v>
      </c>
      <c r="AK1282" s="5">
        <f t="shared" si="217"/>
        <v>0</v>
      </c>
      <c r="AL1282" s="5">
        <v>0</v>
      </c>
      <c r="AM1282" s="5">
        <v>0</v>
      </c>
      <c r="AN1282" s="5">
        <f t="shared" si="218"/>
        <v>0</v>
      </c>
      <c r="AO1282" s="5">
        <v>0</v>
      </c>
      <c r="AP1282" s="5">
        <v>0</v>
      </c>
      <c r="AQ1282" s="5">
        <f t="shared" si="219"/>
        <v>0</v>
      </c>
      <c r="AR1282" s="5">
        <v>0</v>
      </c>
      <c r="AS1282" s="6">
        <v>43802</v>
      </c>
      <c r="AT1282" s="5">
        <v>0</v>
      </c>
      <c r="AU1282" s="5">
        <v>0</v>
      </c>
      <c r="AV1282" t="str">
        <f t="shared" ref="AV1282:AV1345" si="223">IF(AU1282 &gt; 0, "Y", "N")</f>
        <v>N</v>
      </c>
      <c r="AW1282" t="s">
        <v>60</v>
      </c>
      <c r="AX1282" t="s">
        <v>60</v>
      </c>
      <c r="AY1282" t="s">
        <v>445</v>
      </c>
      <c r="AZ1282" t="s">
        <v>445</v>
      </c>
      <c r="BA1282" t="str">
        <f t="shared" ref="BA1282:BA1345" si="224">IF(OR(L1282&gt;0, O1282&gt;0, R1282&gt;0, W1282&gt;0, Z1282&gt;0, AC1282&gt;0, AI1282&gt;0, AL1282&gt;0, AO1282&gt;0, M1282&gt;0), "Y", "N")</f>
        <v>N</v>
      </c>
    </row>
    <row r="1283" spans="1:53">
      <c r="A1283" t="s">
        <v>1460</v>
      </c>
      <c r="B1283" t="s">
        <v>54</v>
      </c>
      <c r="C1283" t="s">
        <v>89</v>
      </c>
      <c r="D1283">
        <v>2019</v>
      </c>
      <c r="F1283" t="s">
        <v>2178</v>
      </c>
      <c r="G1283" t="s">
        <v>3174</v>
      </c>
      <c r="H1283" t="s">
        <v>3152</v>
      </c>
      <c r="I1283">
        <v>29062</v>
      </c>
      <c r="J1283" t="s">
        <v>101</v>
      </c>
      <c r="K1283" t="s">
        <v>93</v>
      </c>
      <c r="L1283" s="5">
        <v>0</v>
      </c>
      <c r="M1283" s="5">
        <v>0</v>
      </c>
      <c r="N1283" s="5">
        <f t="shared" si="220"/>
        <v>0</v>
      </c>
      <c r="O1283" s="5">
        <v>0</v>
      </c>
      <c r="P1283" s="5">
        <v>0</v>
      </c>
      <c r="Q1283" s="5">
        <f t="shared" si="221"/>
        <v>0</v>
      </c>
      <c r="R1283" s="5">
        <v>0</v>
      </c>
      <c r="S1283" s="5">
        <v>0</v>
      </c>
      <c r="T1283" s="5">
        <f t="shared" si="222"/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f t="shared" ref="Y1283:Y1346" si="225">W1283+X1283</f>
        <v>0</v>
      </c>
      <c r="Z1283" s="5">
        <v>0</v>
      </c>
      <c r="AA1283" s="5">
        <v>0</v>
      </c>
      <c r="AB1283" s="5">
        <f t="shared" ref="AB1283:AB1346" si="226">SUM(Z1283:AA1283)</f>
        <v>0</v>
      </c>
      <c r="AC1283" s="5">
        <v>0</v>
      </c>
      <c r="AD1283" s="5">
        <v>0</v>
      </c>
      <c r="AE1283" s="5">
        <f t="shared" ref="AE1283:AE1346" si="227">SUM(AC1283:AD1283)</f>
        <v>0</v>
      </c>
      <c r="AF1283" s="5">
        <v>0</v>
      </c>
      <c r="AG1283" s="6"/>
      <c r="AH1283" s="5">
        <v>0</v>
      </c>
      <c r="AI1283" s="5">
        <v>0</v>
      </c>
      <c r="AJ1283" s="5">
        <v>0</v>
      </c>
      <c r="AK1283" s="5">
        <f t="shared" ref="AK1283:AK1346" si="228">SUM(AI1283:AJ1283)</f>
        <v>0</v>
      </c>
      <c r="AL1283" s="5">
        <v>0</v>
      </c>
      <c r="AM1283" s="5">
        <v>0</v>
      </c>
      <c r="AN1283" s="5">
        <f t="shared" ref="AN1283:AN1346" si="229">SUM(AL1283:AM1283)</f>
        <v>0</v>
      </c>
      <c r="AO1283" s="5">
        <v>0</v>
      </c>
      <c r="AP1283" s="5">
        <v>0</v>
      </c>
      <c r="AQ1283" s="5">
        <f t="shared" ref="AQ1283:AQ1346" si="230">SUM(AO1283:AP1283)</f>
        <v>0</v>
      </c>
      <c r="AR1283" s="5">
        <v>0</v>
      </c>
      <c r="AS1283" s="6">
        <v>43641</v>
      </c>
      <c r="AT1283" s="5">
        <v>0</v>
      </c>
      <c r="AU1283" s="5">
        <v>0</v>
      </c>
      <c r="AV1283" t="str">
        <f t="shared" si="223"/>
        <v>N</v>
      </c>
      <c r="AW1283" t="s">
        <v>60</v>
      </c>
      <c r="AX1283" t="s">
        <v>60</v>
      </c>
      <c r="AY1283" t="s">
        <v>445</v>
      </c>
      <c r="AZ1283" t="s">
        <v>445</v>
      </c>
      <c r="BA1283" t="str">
        <f t="shared" si="224"/>
        <v>N</v>
      </c>
    </row>
    <row r="1284" spans="1:53">
      <c r="A1284" t="s">
        <v>1460</v>
      </c>
      <c r="B1284" t="s">
        <v>54</v>
      </c>
      <c r="C1284" t="s">
        <v>89</v>
      </c>
      <c r="D1284">
        <v>2019</v>
      </c>
      <c r="F1284" t="s">
        <v>1980</v>
      </c>
      <c r="G1284" t="s">
        <v>3175</v>
      </c>
      <c r="H1284" t="s">
        <v>3152</v>
      </c>
      <c r="I1284">
        <v>29062</v>
      </c>
      <c r="J1284" t="s">
        <v>101</v>
      </c>
      <c r="K1284" t="s">
        <v>93</v>
      </c>
      <c r="L1284" s="5">
        <v>0</v>
      </c>
      <c r="M1284" s="5">
        <v>0</v>
      </c>
      <c r="N1284" s="5">
        <f t="shared" si="220"/>
        <v>0</v>
      </c>
      <c r="O1284" s="5">
        <v>0</v>
      </c>
      <c r="P1284" s="5">
        <v>0</v>
      </c>
      <c r="Q1284" s="5">
        <f t="shared" si="221"/>
        <v>0</v>
      </c>
      <c r="R1284" s="5">
        <v>0</v>
      </c>
      <c r="S1284" s="5">
        <v>0</v>
      </c>
      <c r="T1284" s="5">
        <f t="shared" si="222"/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f t="shared" si="225"/>
        <v>0</v>
      </c>
      <c r="Z1284" s="5">
        <v>0</v>
      </c>
      <c r="AA1284" s="5">
        <v>0</v>
      </c>
      <c r="AB1284" s="5">
        <f t="shared" si="226"/>
        <v>0</v>
      </c>
      <c r="AC1284" s="5">
        <v>0</v>
      </c>
      <c r="AD1284" s="5">
        <v>0</v>
      </c>
      <c r="AE1284" s="5">
        <f t="shared" si="227"/>
        <v>0</v>
      </c>
      <c r="AF1284" s="5">
        <v>0</v>
      </c>
      <c r="AG1284" s="6"/>
      <c r="AH1284" s="5">
        <v>0</v>
      </c>
      <c r="AI1284" s="5">
        <v>0</v>
      </c>
      <c r="AJ1284" s="5">
        <v>0</v>
      </c>
      <c r="AK1284" s="5">
        <f t="shared" si="228"/>
        <v>0</v>
      </c>
      <c r="AL1284" s="5">
        <v>0</v>
      </c>
      <c r="AM1284" s="5">
        <v>0</v>
      </c>
      <c r="AN1284" s="5">
        <f t="shared" si="229"/>
        <v>0</v>
      </c>
      <c r="AO1284" s="5">
        <v>0</v>
      </c>
      <c r="AP1284" s="5">
        <v>0</v>
      </c>
      <c r="AQ1284" s="5">
        <f t="shared" si="230"/>
        <v>0</v>
      </c>
      <c r="AR1284" s="5">
        <v>0</v>
      </c>
      <c r="AS1284" s="6">
        <v>43570</v>
      </c>
      <c r="AT1284" s="5">
        <v>0</v>
      </c>
      <c r="AU1284" s="5">
        <v>0</v>
      </c>
      <c r="AV1284" t="str">
        <f t="shared" si="223"/>
        <v>N</v>
      </c>
      <c r="AW1284" t="s">
        <v>60</v>
      </c>
      <c r="AX1284" t="s">
        <v>60</v>
      </c>
      <c r="AY1284" t="s">
        <v>445</v>
      </c>
      <c r="AZ1284" t="s">
        <v>445</v>
      </c>
      <c r="BA1284" t="str">
        <f t="shared" si="224"/>
        <v>N</v>
      </c>
    </row>
    <row r="1285" spans="1:53">
      <c r="A1285" t="s">
        <v>1460</v>
      </c>
      <c r="B1285" t="s">
        <v>54</v>
      </c>
      <c r="C1285" t="s">
        <v>89</v>
      </c>
      <c r="D1285">
        <v>2019</v>
      </c>
      <c r="F1285" t="s">
        <v>2176</v>
      </c>
      <c r="G1285" t="s">
        <v>3176</v>
      </c>
      <c r="H1285" t="s">
        <v>3152</v>
      </c>
      <c r="I1285">
        <v>29062</v>
      </c>
      <c r="J1285" t="s">
        <v>101</v>
      </c>
      <c r="K1285" t="s">
        <v>93</v>
      </c>
      <c r="L1285" s="5">
        <v>0</v>
      </c>
      <c r="M1285" s="5">
        <v>0</v>
      </c>
      <c r="N1285" s="5">
        <f t="shared" si="220"/>
        <v>0</v>
      </c>
      <c r="O1285" s="5">
        <v>0</v>
      </c>
      <c r="P1285" s="5">
        <v>0</v>
      </c>
      <c r="Q1285" s="5">
        <f t="shared" si="221"/>
        <v>0</v>
      </c>
      <c r="R1285" s="5">
        <v>0</v>
      </c>
      <c r="S1285" s="5">
        <v>0</v>
      </c>
      <c r="T1285" s="5">
        <f t="shared" si="222"/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f t="shared" si="225"/>
        <v>0</v>
      </c>
      <c r="Z1285" s="5">
        <v>0</v>
      </c>
      <c r="AA1285" s="5">
        <v>0</v>
      </c>
      <c r="AB1285" s="5">
        <f t="shared" si="226"/>
        <v>0</v>
      </c>
      <c r="AC1285" s="5">
        <v>0</v>
      </c>
      <c r="AD1285" s="5">
        <v>0</v>
      </c>
      <c r="AE1285" s="5">
        <f t="shared" si="227"/>
        <v>0</v>
      </c>
      <c r="AF1285" s="5">
        <v>0</v>
      </c>
      <c r="AG1285" s="6"/>
      <c r="AH1285" s="5">
        <v>0</v>
      </c>
      <c r="AI1285" s="5">
        <v>0</v>
      </c>
      <c r="AJ1285" s="5">
        <v>0</v>
      </c>
      <c r="AK1285" s="5">
        <f t="shared" si="228"/>
        <v>0</v>
      </c>
      <c r="AL1285" s="5">
        <v>0</v>
      </c>
      <c r="AM1285" s="5">
        <v>0</v>
      </c>
      <c r="AN1285" s="5">
        <f t="shared" si="229"/>
        <v>0</v>
      </c>
      <c r="AO1285" s="5">
        <v>0</v>
      </c>
      <c r="AP1285" s="5">
        <v>0</v>
      </c>
      <c r="AQ1285" s="5">
        <f t="shared" si="230"/>
        <v>0</v>
      </c>
      <c r="AR1285" s="5">
        <v>0</v>
      </c>
      <c r="AS1285" s="6">
        <v>43565</v>
      </c>
      <c r="AT1285" s="5">
        <v>0</v>
      </c>
      <c r="AU1285" s="5">
        <v>0</v>
      </c>
      <c r="AV1285" t="str">
        <f t="shared" si="223"/>
        <v>N</v>
      </c>
      <c r="AW1285" t="s">
        <v>60</v>
      </c>
      <c r="AX1285" t="s">
        <v>60</v>
      </c>
      <c r="AY1285" t="s">
        <v>445</v>
      </c>
      <c r="AZ1285" t="s">
        <v>445</v>
      </c>
      <c r="BA1285" t="str">
        <f t="shared" si="224"/>
        <v>N</v>
      </c>
    </row>
    <row r="1286" spans="1:53">
      <c r="A1286" t="s">
        <v>1460</v>
      </c>
      <c r="B1286" t="s">
        <v>54</v>
      </c>
      <c r="C1286" t="s">
        <v>89</v>
      </c>
      <c r="D1286">
        <v>2019</v>
      </c>
      <c r="F1286" t="s">
        <v>2157</v>
      </c>
      <c r="G1286" t="s">
        <v>3177</v>
      </c>
      <c r="H1286" t="s">
        <v>3152</v>
      </c>
      <c r="I1286">
        <v>29062</v>
      </c>
      <c r="J1286" t="s">
        <v>101</v>
      </c>
      <c r="K1286" t="s">
        <v>93</v>
      </c>
      <c r="L1286" s="5">
        <v>0</v>
      </c>
      <c r="M1286" s="5">
        <v>0</v>
      </c>
      <c r="N1286" s="5">
        <f t="shared" si="220"/>
        <v>0</v>
      </c>
      <c r="O1286" s="5">
        <v>0</v>
      </c>
      <c r="P1286" s="5">
        <v>0</v>
      </c>
      <c r="Q1286" s="5">
        <f t="shared" si="221"/>
        <v>0</v>
      </c>
      <c r="R1286" s="5">
        <v>0</v>
      </c>
      <c r="S1286" s="5">
        <v>0</v>
      </c>
      <c r="T1286" s="5">
        <f t="shared" si="222"/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f t="shared" si="225"/>
        <v>0</v>
      </c>
      <c r="Z1286" s="5">
        <v>0</v>
      </c>
      <c r="AA1286" s="5">
        <v>0</v>
      </c>
      <c r="AB1286" s="5">
        <f t="shared" si="226"/>
        <v>0</v>
      </c>
      <c r="AC1286" s="5">
        <v>0</v>
      </c>
      <c r="AD1286" s="5">
        <v>0</v>
      </c>
      <c r="AE1286" s="5">
        <f t="shared" si="227"/>
        <v>0</v>
      </c>
      <c r="AF1286" s="5">
        <v>0</v>
      </c>
      <c r="AG1286" s="6"/>
      <c r="AH1286" s="5">
        <v>0</v>
      </c>
      <c r="AI1286" s="5">
        <v>0</v>
      </c>
      <c r="AJ1286" s="5">
        <v>0</v>
      </c>
      <c r="AK1286" s="5">
        <f t="shared" si="228"/>
        <v>0</v>
      </c>
      <c r="AL1286" s="5">
        <v>0</v>
      </c>
      <c r="AM1286" s="5">
        <v>0</v>
      </c>
      <c r="AN1286" s="5">
        <f t="shared" si="229"/>
        <v>0</v>
      </c>
      <c r="AO1286" s="5">
        <v>0</v>
      </c>
      <c r="AP1286" s="5">
        <v>0</v>
      </c>
      <c r="AQ1286" s="5">
        <f t="shared" si="230"/>
        <v>0</v>
      </c>
      <c r="AR1286" s="5">
        <v>0</v>
      </c>
      <c r="AS1286" s="6">
        <v>43482</v>
      </c>
      <c r="AT1286" s="5">
        <v>0</v>
      </c>
      <c r="AU1286" s="5">
        <v>0</v>
      </c>
      <c r="AV1286" t="str">
        <f t="shared" si="223"/>
        <v>N</v>
      </c>
      <c r="AW1286" t="s">
        <v>60</v>
      </c>
      <c r="AX1286" t="s">
        <v>60</v>
      </c>
      <c r="AY1286" t="s">
        <v>445</v>
      </c>
      <c r="AZ1286" t="s">
        <v>445</v>
      </c>
      <c r="BA1286" t="str">
        <f t="shared" si="224"/>
        <v>N</v>
      </c>
    </row>
    <row r="1287" spans="1:53">
      <c r="A1287" t="s">
        <v>1460</v>
      </c>
      <c r="B1287" t="s">
        <v>54</v>
      </c>
      <c r="C1287" t="s">
        <v>89</v>
      </c>
      <c r="D1287">
        <v>2019</v>
      </c>
      <c r="F1287" t="s">
        <v>2182</v>
      </c>
      <c r="G1287" t="s">
        <v>3178</v>
      </c>
      <c r="H1287" t="s">
        <v>3152</v>
      </c>
      <c r="I1287" t="s">
        <v>3153</v>
      </c>
      <c r="J1287" t="s">
        <v>101</v>
      </c>
      <c r="K1287" t="s">
        <v>93</v>
      </c>
      <c r="L1287" s="5">
        <v>0</v>
      </c>
      <c r="M1287" s="5">
        <v>0</v>
      </c>
      <c r="N1287" s="5">
        <f t="shared" si="220"/>
        <v>0</v>
      </c>
      <c r="O1287" s="5">
        <v>0</v>
      </c>
      <c r="P1287" s="5">
        <v>0</v>
      </c>
      <c r="Q1287" s="5">
        <f t="shared" si="221"/>
        <v>0</v>
      </c>
      <c r="R1287" s="5">
        <v>0</v>
      </c>
      <c r="S1287" s="5">
        <v>0</v>
      </c>
      <c r="T1287" s="5">
        <f t="shared" si="222"/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f t="shared" si="225"/>
        <v>0</v>
      </c>
      <c r="Z1287" s="5">
        <v>0</v>
      </c>
      <c r="AA1287" s="5">
        <v>0</v>
      </c>
      <c r="AB1287" s="5">
        <f t="shared" si="226"/>
        <v>0</v>
      </c>
      <c r="AC1287" s="5">
        <v>0</v>
      </c>
      <c r="AD1287" s="5">
        <v>0</v>
      </c>
      <c r="AE1287" s="5">
        <f t="shared" si="227"/>
        <v>0</v>
      </c>
      <c r="AF1287" s="5">
        <v>0</v>
      </c>
      <c r="AG1287" s="6"/>
      <c r="AH1287" s="5">
        <v>0</v>
      </c>
      <c r="AI1287" s="5">
        <v>0</v>
      </c>
      <c r="AJ1287" s="5">
        <v>0</v>
      </c>
      <c r="AK1287" s="5">
        <f t="shared" si="228"/>
        <v>0</v>
      </c>
      <c r="AL1287" s="5">
        <v>0</v>
      </c>
      <c r="AM1287" s="5">
        <v>0</v>
      </c>
      <c r="AN1287" s="5">
        <f t="shared" si="229"/>
        <v>0</v>
      </c>
      <c r="AO1287" s="5">
        <v>0</v>
      </c>
      <c r="AP1287" s="5">
        <v>0</v>
      </c>
      <c r="AQ1287" s="5">
        <f t="shared" si="230"/>
        <v>0</v>
      </c>
      <c r="AR1287" s="5">
        <v>0</v>
      </c>
      <c r="AS1287" s="6">
        <v>43630</v>
      </c>
      <c r="AT1287" s="5">
        <v>0</v>
      </c>
      <c r="AU1287" s="5">
        <v>0</v>
      </c>
      <c r="AV1287" t="str">
        <f t="shared" si="223"/>
        <v>N</v>
      </c>
      <c r="AW1287" t="s">
        <v>60</v>
      </c>
      <c r="AX1287" t="s">
        <v>60</v>
      </c>
      <c r="AY1287" t="s">
        <v>445</v>
      </c>
      <c r="AZ1287" t="s">
        <v>445</v>
      </c>
      <c r="BA1287" t="str">
        <f t="shared" si="224"/>
        <v>N</v>
      </c>
    </row>
    <row r="1288" spans="1:53">
      <c r="A1288" t="s">
        <v>1460</v>
      </c>
      <c r="B1288" t="s">
        <v>54</v>
      </c>
      <c r="C1288" t="s">
        <v>89</v>
      </c>
      <c r="D1288">
        <v>2019</v>
      </c>
      <c r="F1288" t="s">
        <v>3179</v>
      </c>
      <c r="G1288" t="s">
        <v>3180</v>
      </c>
      <c r="H1288" t="s">
        <v>3150</v>
      </c>
      <c r="I1288">
        <v>29061</v>
      </c>
      <c r="J1288" t="s">
        <v>101</v>
      </c>
      <c r="K1288" t="s">
        <v>93</v>
      </c>
      <c r="L1288" s="5">
        <v>0</v>
      </c>
      <c r="M1288" s="5">
        <v>0</v>
      </c>
      <c r="N1288" s="5">
        <f t="shared" si="220"/>
        <v>0</v>
      </c>
      <c r="O1288" s="5">
        <v>0</v>
      </c>
      <c r="P1288" s="5">
        <v>0</v>
      </c>
      <c r="Q1288" s="5">
        <f t="shared" si="221"/>
        <v>0</v>
      </c>
      <c r="R1288" s="5">
        <v>0</v>
      </c>
      <c r="S1288" s="5">
        <v>0</v>
      </c>
      <c r="T1288" s="5">
        <f t="shared" si="222"/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f t="shared" si="225"/>
        <v>0</v>
      </c>
      <c r="Z1288" s="5">
        <v>0</v>
      </c>
      <c r="AA1288" s="5">
        <v>0</v>
      </c>
      <c r="AB1288" s="5">
        <f t="shared" si="226"/>
        <v>0</v>
      </c>
      <c r="AC1288" s="5">
        <v>0</v>
      </c>
      <c r="AD1288" s="5">
        <v>0</v>
      </c>
      <c r="AE1288" s="5">
        <f t="shared" si="227"/>
        <v>0</v>
      </c>
      <c r="AF1288" s="5">
        <v>0</v>
      </c>
      <c r="AG1288" s="6"/>
      <c r="AH1288" s="5">
        <v>0</v>
      </c>
      <c r="AI1288" s="5">
        <v>0</v>
      </c>
      <c r="AJ1288" s="5">
        <v>0</v>
      </c>
      <c r="AK1288" s="5">
        <f t="shared" si="228"/>
        <v>0</v>
      </c>
      <c r="AL1288" s="5">
        <v>0</v>
      </c>
      <c r="AM1288" s="5">
        <v>0</v>
      </c>
      <c r="AN1288" s="5">
        <f t="shared" si="229"/>
        <v>0</v>
      </c>
      <c r="AO1288" s="5">
        <v>0</v>
      </c>
      <c r="AP1288" s="5">
        <v>0</v>
      </c>
      <c r="AQ1288" s="5">
        <f t="shared" si="230"/>
        <v>0</v>
      </c>
      <c r="AR1288" s="5">
        <v>0</v>
      </c>
      <c r="AS1288" s="6">
        <v>43769</v>
      </c>
      <c r="AT1288" s="5">
        <v>0</v>
      </c>
      <c r="AU1288" s="5">
        <v>0</v>
      </c>
      <c r="AV1288" t="str">
        <f t="shared" si="223"/>
        <v>N</v>
      </c>
      <c r="AW1288" t="s">
        <v>60</v>
      </c>
      <c r="AX1288" t="s">
        <v>60</v>
      </c>
      <c r="AY1288" t="s">
        <v>445</v>
      </c>
      <c r="AZ1288" t="s">
        <v>445</v>
      </c>
      <c r="BA1288" t="str">
        <f t="shared" si="224"/>
        <v>N</v>
      </c>
    </row>
    <row r="1289" spans="1:53">
      <c r="A1289" t="s">
        <v>1460</v>
      </c>
      <c r="B1289" t="s">
        <v>54</v>
      </c>
      <c r="C1289" t="s">
        <v>89</v>
      </c>
      <c r="D1289">
        <v>2019</v>
      </c>
      <c r="F1289" t="s">
        <v>3181</v>
      </c>
      <c r="G1289" t="s">
        <v>3182</v>
      </c>
      <c r="H1289" t="s">
        <v>3152</v>
      </c>
      <c r="I1289">
        <v>29062</v>
      </c>
      <c r="J1289" t="s">
        <v>101</v>
      </c>
      <c r="K1289" t="s">
        <v>93</v>
      </c>
      <c r="L1289" s="5">
        <v>0</v>
      </c>
      <c r="M1289" s="5">
        <v>0</v>
      </c>
      <c r="N1289" s="5">
        <f t="shared" si="220"/>
        <v>0</v>
      </c>
      <c r="O1289" s="5">
        <v>0</v>
      </c>
      <c r="P1289" s="5">
        <v>0</v>
      </c>
      <c r="Q1289" s="5">
        <f t="shared" si="221"/>
        <v>0</v>
      </c>
      <c r="R1289" s="5">
        <v>0</v>
      </c>
      <c r="S1289" s="5">
        <v>0</v>
      </c>
      <c r="T1289" s="5">
        <f t="shared" si="222"/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f t="shared" si="225"/>
        <v>0</v>
      </c>
      <c r="Z1289" s="5">
        <v>0</v>
      </c>
      <c r="AA1289" s="5">
        <v>0</v>
      </c>
      <c r="AB1289" s="5">
        <f t="shared" si="226"/>
        <v>0</v>
      </c>
      <c r="AC1289" s="5">
        <v>0</v>
      </c>
      <c r="AD1289" s="5">
        <v>0</v>
      </c>
      <c r="AE1289" s="5">
        <f t="shared" si="227"/>
        <v>0</v>
      </c>
      <c r="AF1289" s="5">
        <v>0</v>
      </c>
      <c r="AG1289" s="6"/>
      <c r="AH1289" s="5">
        <v>0</v>
      </c>
      <c r="AI1289" s="5">
        <v>0</v>
      </c>
      <c r="AJ1289" s="5">
        <v>0</v>
      </c>
      <c r="AK1289" s="5">
        <f t="shared" si="228"/>
        <v>0</v>
      </c>
      <c r="AL1289" s="5">
        <v>0</v>
      </c>
      <c r="AM1289" s="5">
        <v>0</v>
      </c>
      <c r="AN1289" s="5">
        <f t="shared" si="229"/>
        <v>0</v>
      </c>
      <c r="AO1289" s="5">
        <v>0</v>
      </c>
      <c r="AP1289" s="5">
        <v>0</v>
      </c>
      <c r="AQ1289" s="5">
        <f t="shared" si="230"/>
        <v>0</v>
      </c>
      <c r="AR1289" s="5">
        <v>0</v>
      </c>
      <c r="AS1289" s="6">
        <v>43721</v>
      </c>
      <c r="AT1289" s="5">
        <v>0</v>
      </c>
      <c r="AU1289" s="5">
        <v>0</v>
      </c>
      <c r="AV1289" t="str">
        <f t="shared" si="223"/>
        <v>N</v>
      </c>
      <c r="AW1289" t="s">
        <v>60</v>
      </c>
      <c r="AX1289" t="s">
        <v>60</v>
      </c>
      <c r="AY1289" t="s">
        <v>445</v>
      </c>
      <c r="AZ1289" t="s">
        <v>445</v>
      </c>
      <c r="BA1289" t="str">
        <f t="shared" si="224"/>
        <v>N</v>
      </c>
    </row>
    <row r="1290" spans="1:53">
      <c r="A1290" t="s">
        <v>1460</v>
      </c>
      <c r="B1290" t="s">
        <v>54</v>
      </c>
      <c r="C1290" t="s">
        <v>89</v>
      </c>
      <c r="D1290">
        <v>2019</v>
      </c>
      <c r="F1290" t="s">
        <v>3183</v>
      </c>
      <c r="G1290" t="s">
        <v>3184</v>
      </c>
      <c r="H1290" t="s">
        <v>3150</v>
      </c>
      <c r="I1290">
        <v>29061</v>
      </c>
      <c r="J1290" t="s">
        <v>101</v>
      </c>
      <c r="K1290" t="s">
        <v>93</v>
      </c>
      <c r="L1290" s="5">
        <v>0</v>
      </c>
      <c r="M1290" s="5">
        <v>0</v>
      </c>
      <c r="N1290" s="5">
        <f t="shared" si="220"/>
        <v>0</v>
      </c>
      <c r="O1290" s="5">
        <v>0</v>
      </c>
      <c r="P1290" s="5">
        <v>0</v>
      </c>
      <c r="Q1290" s="5">
        <f t="shared" si="221"/>
        <v>0</v>
      </c>
      <c r="R1290" s="5">
        <v>0</v>
      </c>
      <c r="S1290" s="5">
        <v>0</v>
      </c>
      <c r="T1290" s="5">
        <f t="shared" si="222"/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f t="shared" si="225"/>
        <v>0</v>
      </c>
      <c r="Z1290" s="5">
        <v>0</v>
      </c>
      <c r="AA1290" s="5">
        <v>0</v>
      </c>
      <c r="AB1290" s="5">
        <f t="shared" si="226"/>
        <v>0</v>
      </c>
      <c r="AC1290" s="5">
        <v>0</v>
      </c>
      <c r="AD1290" s="5">
        <v>0</v>
      </c>
      <c r="AE1290" s="5">
        <f t="shared" si="227"/>
        <v>0</v>
      </c>
      <c r="AF1290" s="5">
        <v>0</v>
      </c>
      <c r="AG1290" s="6"/>
      <c r="AH1290" s="5">
        <v>0</v>
      </c>
      <c r="AI1290" s="5">
        <v>0</v>
      </c>
      <c r="AJ1290" s="5">
        <v>0</v>
      </c>
      <c r="AK1290" s="5">
        <f t="shared" si="228"/>
        <v>0</v>
      </c>
      <c r="AL1290" s="5">
        <v>0</v>
      </c>
      <c r="AM1290" s="5">
        <v>0</v>
      </c>
      <c r="AN1290" s="5">
        <f t="shared" si="229"/>
        <v>0</v>
      </c>
      <c r="AO1290" s="5">
        <v>0</v>
      </c>
      <c r="AP1290" s="5">
        <v>0</v>
      </c>
      <c r="AQ1290" s="5">
        <f t="shared" si="230"/>
        <v>0</v>
      </c>
      <c r="AR1290" s="5">
        <v>0</v>
      </c>
      <c r="AS1290" s="6">
        <v>43739</v>
      </c>
      <c r="AT1290" s="5">
        <v>0</v>
      </c>
      <c r="AU1290" s="5">
        <v>0</v>
      </c>
      <c r="AV1290" t="str">
        <f t="shared" si="223"/>
        <v>N</v>
      </c>
      <c r="AW1290" t="s">
        <v>60</v>
      </c>
      <c r="AX1290" t="s">
        <v>60</v>
      </c>
      <c r="AY1290" t="s">
        <v>445</v>
      </c>
      <c r="AZ1290" t="s">
        <v>445</v>
      </c>
      <c r="BA1290" t="str">
        <f t="shared" si="224"/>
        <v>N</v>
      </c>
    </row>
    <row r="1291" spans="1:53">
      <c r="A1291" t="s">
        <v>1460</v>
      </c>
      <c r="B1291" t="s">
        <v>54</v>
      </c>
      <c r="C1291" t="s">
        <v>89</v>
      </c>
      <c r="D1291">
        <v>2019</v>
      </c>
      <c r="F1291" t="s">
        <v>3185</v>
      </c>
      <c r="G1291" t="s">
        <v>3186</v>
      </c>
      <c r="H1291" t="s">
        <v>3152</v>
      </c>
      <c r="I1291">
        <v>29062</v>
      </c>
      <c r="J1291" t="s">
        <v>101</v>
      </c>
      <c r="K1291" t="s">
        <v>93</v>
      </c>
      <c r="L1291" s="5">
        <v>0</v>
      </c>
      <c r="M1291" s="5">
        <v>0</v>
      </c>
      <c r="N1291" s="5">
        <f t="shared" si="220"/>
        <v>0</v>
      </c>
      <c r="O1291" s="5">
        <v>0</v>
      </c>
      <c r="P1291" s="5">
        <v>0</v>
      </c>
      <c r="Q1291" s="5">
        <f t="shared" si="221"/>
        <v>0</v>
      </c>
      <c r="R1291" s="5">
        <v>0</v>
      </c>
      <c r="S1291" s="5">
        <v>0</v>
      </c>
      <c r="T1291" s="5">
        <f t="shared" si="222"/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f t="shared" si="225"/>
        <v>0</v>
      </c>
      <c r="Z1291" s="5">
        <v>0</v>
      </c>
      <c r="AA1291" s="5">
        <v>0</v>
      </c>
      <c r="AB1291" s="5">
        <f t="shared" si="226"/>
        <v>0</v>
      </c>
      <c r="AC1291" s="5">
        <v>0</v>
      </c>
      <c r="AD1291" s="5">
        <v>0</v>
      </c>
      <c r="AE1291" s="5">
        <f t="shared" si="227"/>
        <v>0</v>
      </c>
      <c r="AF1291" s="5">
        <v>0</v>
      </c>
      <c r="AG1291" s="6"/>
      <c r="AH1291" s="5">
        <v>0</v>
      </c>
      <c r="AI1291" s="5">
        <v>0</v>
      </c>
      <c r="AJ1291" s="5">
        <v>0</v>
      </c>
      <c r="AK1291" s="5">
        <f t="shared" si="228"/>
        <v>0</v>
      </c>
      <c r="AL1291" s="5">
        <v>0</v>
      </c>
      <c r="AM1291" s="5">
        <v>0</v>
      </c>
      <c r="AN1291" s="5">
        <f t="shared" si="229"/>
        <v>0</v>
      </c>
      <c r="AO1291" s="5">
        <v>0</v>
      </c>
      <c r="AP1291" s="5">
        <v>0</v>
      </c>
      <c r="AQ1291" s="5">
        <f t="shared" si="230"/>
        <v>0</v>
      </c>
      <c r="AR1291" s="5">
        <v>0</v>
      </c>
      <c r="AS1291" s="6">
        <v>43697</v>
      </c>
      <c r="AT1291" s="5">
        <v>0</v>
      </c>
      <c r="AU1291" s="5">
        <v>0</v>
      </c>
      <c r="AV1291" t="str">
        <f t="shared" si="223"/>
        <v>N</v>
      </c>
      <c r="AW1291" t="s">
        <v>60</v>
      </c>
      <c r="AX1291" t="s">
        <v>60</v>
      </c>
      <c r="AY1291" t="s">
        <v>445</v>
      </c>
      <c r="AZ1291" t="s">
        <v>445</v>
      </c>
      <c r="BA1291" t="str">
        <f t="shared" si="224"/>
        <v>N</v>
      </c>
    </row>
    <row r="1292" spans="1:53">
      <c r="A1292" t="s">
        <v>1460</v>
      </c>
      <c r="B1292" t="s">
        <v>54</v>
      </c>
      <c r="C1292" t="s">
        <v>89</v>
      </c>
      <c r="D1292">
        <v>2019</v>
      </c>
      <c r="F1292" t="s">
        <v>3187</v>
      </c>
      <c r="G1292" t="s">
        <v>3188</v>
      </c>
      <c r="H1292" t="s">
        <v>3150</v>
      </c>
      <c r="I1292">
        <v>29061</v>
      </c>
      <c r="J1292" t="s">
        <v>101</v>
      </c>
      <c r="K1292" t="s">
        <v>93</v>
      </c>
      <c r="L1292" s="5">
        <v>0</v>
      </c>
      <c r="M1292" s="5">
        <v>0</v>
      </c>
      <c r="N1292" s="5">
        <f t="shared" si="220"/>
        <v>0</v>
      </c>
      <c r="O1292" s="5">
        <v>0</v>
      </c>
      <c r="P1292" s="5">
        <v>0</v>
      </c>
      <c r="Q1292" s="5">
        <f t="shared" si="221"/>
        <v>0</v>
      </c>
      <c r="R1292" s="5">
        <v>0</v>
      </c>
      <c r="S1292" s="5">
        <v>0</v>
      </c>
      <c r="T1292" s="5">
        <f t="shared" si="222"/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f t="shared" si="225"/>
        <v>0</v>
      </c>
      <c r="Z1292" s="5">
        <v>0</v>
      </c>
      <c r="AA1292" s="5">
        <v>0</v>
      </c>
      <c r="AB1292" s="5">
        <f t="shared" si="226"/>
        <v>0</v>
      </c>
      <c r="AC1292" s="5">
        <v>0</v>
      </c>
      <c r="AD1292" s="5">
        <v>0</v>
      </c>
      <c r="AE1292" s="5">
        <f t="shared" si="227"/>
        <v>0</v>
      </c>
      <c r="AF1292" s="5">
        <v>0</v>
      </c>
      <c r="AG1292" s="6"/>
      <c r="AH1292" s="5">
        <v>0</v>
      </c>
      <c r="AI1292" s="5">
        <v>0</v>
      </c>
      <c r="AJ1292" s="5">
        <v>0</v>
      </c>
      <c r="AK1292" s="5">
        <f t="shared" si="228"/>
        <v>0</v>
      </c>
      <c r="AL1292" s="5">
        <v>0</v>
      </c>
      <c r="AM1292" s="5">
        <v>0</v>
      </c>
      <c r="AN1292" s="5">
        <f t="shared" si="229"/>
        <v>0</v>
      </c>
      <c r="AO1292" s="5">
        <v>0</v>
      </c>
      <c r="AP1292" s="5">
        <v>0</v>
      </c>
      <c r="AQ1292" s="5">
        <f t="shared" si="230"/>
        <v>0</v>
      </c>
      <c r="AR1292" s="5">
        <v>0</v>
      </c>
      <c r="AS1292" s="6">
        <v>43742</v>
      </c>
      <c r="AT1292" s="5">
        <v>0</v>
      </c>
      <c r="AU1292" s="5">
        <v>0</v>
      </c>
      <c r="AV1292" t="str">
        <f t="shared" si="223"/>
        <v>N</v>
      </c>
      <c r="AW1292" t="s">
        <v>60</v>
      </c>
      <c r="AX1292" t="s">
        <v>60</v>
      </c>
      <c r="AY1292" t="s">
        <v>445</v>
      </c>
      <c r="AZ1292" t="s">
        <v>445</v>
      </c>
      <c r="BA1292" t="str">
        <f t="shared" si="224"/>
        <v>N</v>
      </c>
    </row>
    <row r="1293" spans="1:53">
      <c r="A1293" t="s">
        <v>1460</v>
      </c>
      <c r="B1293" t="s">
        <v>54</v>
      </c>
      <c r="C1293" t="s">
        <v>89</v>
      </c>
      <c r="D1293">
        <v>2019</v>
      </c>
      <c r="F1293" t="s">
        <v>1994</v>
      </c>
      <c r="G1293" t="s">
        <v>3189</v>
      </c>
      <c r="H1293" t="s">
        <v>3152</v>
      </c>
      <c r="I1293">
        <v>29062</v>
      </c>
      <c r="J1293" t="s">
        <v>101</v>
      </c>
      <c r="K1293" t="s">
        <v>93</v>
      </c>
      <c r="L1293" s="5">
        <v>0</v>
      </c>
      <c r="M1293" s="5">
        <v>0</v>
      </c>
      <c r="N1293" s="5">
        <f t="shared" si="220"/>
        <v>0</v>
      </c>
      <c r="O1293" s="5">
        <v>0</v>
      </c>
      <c r="P1293" s="5">
        <v>0</v>
      </c>
      <c r="Q1293" s="5">
        <f t="shared" si="221"/>
        <v>0</v>
      </c>
      <c r="R1293" s="5">
        <v>0</v>
      </c>
      <c r="S1293" s="5">
        <v>0</v>
      </c>
      <c r="T1293" s="5">
        <f t="shared" si="222"/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f t="shared" si="225"/>
        <v>0</v>
      </c>
      <c r="Z1293" s="5">
        <v>0</v>
      </c>
      <c r="AA1293" s="5">
        <v>0</v>
      </c>
      <c r="AB1293" s="5">
        <f t="shared" si="226"/>
        <v>0</v>
      </c>
      <c r="AC1293" s="5">
        <v>0</v>
      </c>
      <c r="AD1293" s="5">
        <v>0</v>
      </c>
      <c r="AE1293" s="5">
        <f t="shared" si="227"/>
        <v>0</v>
      </c>
      <c r="AF1293" s="5">
        <v>0</v>
      </c>
      <c r="AG1293" s="6"/>
      <c r="AH1293" s="5">
        <v>0</v>
      </c>
      <c r="AI1293" s="5">
        <v>0</v>
      </c>
      <c r="AJ1293" s="5">
        <v>0</v>
      </c>
      <c r="AK1293" s="5">
        <f t="shared" si="228"/>
        <v>0</v>
      </c>
      <c r="AL1293" s="5">
        <v>0</v>
      </c>
      <c r="AM1293" s="5">
        <v>0</v>
      </c>
      <c r="AN1293" s="5">
        <f t="shared" si="229"/>
        <v>0</v>
      </c>
      <c r="AO1293" s="5">
        <v>0</v>
      </c>
      <c r="AP1293" s="5">
        <v>0</v>
      </c>
      <c r="AQ1293" s="5">
        <f t="shared" si="230"/>
        <v>0</v>
      </c>
      <c r="AR1293" s="5">
        <v>0</v>
      </c>
      <c r="AS1293" s="6">
        <v>43570</v>
      </c>
      <c r="AT1293" s="5">
        <v>0</v>
      </c>
      <c r="AU1293" s="5">
        <v>0</v>
      </c>
      <c r="AV1293" t="str">
        <f t="shared" si="223"/>
        <v>N</v>
      </c>
      <c r="AW1293" t="s">
        <v>60</v>
      </c>
      <c r="AX1293" t="s">
        <v>60</v>
      </c>
      <c r="AY1293" t="s">
        <v>445</v>
      </c>
      <c r="AZ1293" t="s">
        <v>445</v>
      </c>
      <c r="BA1293" t="str">
        <f t="shared" si="224"/>
        <v>N</v>
      </c>
    </row>
    <row r="1294" spans="1:53">
      <c r="A1294" t="s">
        <v>1460</v>
      </c>
      <c r="B1294" t="s">
        <v>54</v>
      </c>
      <c r="C1294" t="s">
        <v>89</v>
      </c>
      <c r="D1294">
        <v>2019</v>
      </c>
      <c r="F1294" t="s">
        <v>2184</v>
      </c>
      <c r="G1294" t="s">
        <v>3190</v>
      </c>
      <c r="H1294" t="s">
        <v>3152</v>
      </c>
      <c r="I1294" t="s">
        <v>3153</v>
      </c>
      <c r="J1294" t="s">
        <v>101</v>
      </c>
      <c r="K1294" t="s">
        <v>93</v>
      </c>
      <c r="L1294" s="5">
        <v>0</v>
      </c>
      <c r="M1294" s="5">
        <v>0</v>
      </c>
      <c r="N1294" s="5">
        <f t="shared" si="220"/>
        <v>0</v>
      </c>
      <c r="O1294" s="5">
        <v>0</v>
      </c>
      <c r="P1294" s="5">
        <v>0</v>
      </c>
      <c r="Q1294" s="5">
        <f t="shared" si="221"/>
        <v>0</v>
      </c>
      <c r="R1294" s="5">
        <v>0</v>
      </c>
      <c r="S1294" s="5">
        <v>0</v>
      </c>
      <c r="T1294" s="5">
        <f t="shared" si="222"/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f t="shared" si="225"/>
        <v>0</v>
      </c>
      <c r="Z1294" s="5">
        <v>0</v>
      </c>
      <c r="AA1294" s="5">
        <v>0</v>
      </c>
      <c r="AB1294" s="5">
        <f t="shared" si="226"/>
        <v>0</v>
      </c>
      <c r="AC1294" s="5">
        <v>0</v>
      </c>
      <c r="AD1294" s="5">
        <v>0</v>
      </c>
      <c r="AE1294" s="5">
        <f t="shared" si="227"/>
        <v>0</v>
      </c>
      <c r="AF1294" s="5">
        <v>0</v>
      </c>
      <c r="AG1294" s="6"/>
      <c r="AH1294" s="5">
        <v>0</v>
      </c>
      <c r="AI1294" s="5">
        <v>0</v>
      </c>
      <c r="AJ1294" s="5">
        <v>0</v>
      </c>
      <c r="AK1294" s="5">
        <f t="shared" si="228"/>
        <v>0</v>
      </c>
      <c r="AL1294" s="5">
        <v>0</v>
      </c>
      <c r="AM1294" s="5">
        <v>0</v>
      </c>
      <c r="AN1294" s="5">
        <f t="shared" si="229"/>
        <v>0</v>
      </c>
      <c r="AO1294" s="5">
        <v>0</v>
      </c>
      <c r="AP1294" s="5">
        <v>0</v>
      </c>
      <c r="AQ1294" s="5">
        <f t="shared" si="230"/>
        <v>0</v>
      </c>
      <c r="AR1294" s="5">
        <v>0</v>
      </c>
      <c r="AS1294" s="6">
        <v>43630</v>
      </c>
      <c r="AT1294" s="5">
        <v>0</v>
      </c>
      <c r="AU1294" s="5">
        <v>0</v>
      </c>
      <c r="AV1294" t="str">
        <f t="shared" si="223"/>
        <v>N</v>
      </c>
      <c r="AW1294" t="s">
        <v>60</v>
      </c>
      <c r="AX1294" t="s">
        <v>60</v>
      </c>
      <c r="AY1294" t="s">
        <v>445</v>
      </c>
      <c r="AZ1294" t="s">
        <v>445</v>
      </c>
      <c r="BA1294" t="str">
        <f t="shared" si="224"/>
        <v>N</v>
      </c>
    </row>
    <row r="1295" spans="1:53">
      <c r="A1295" t="s">
        <v>1460</v>
      </c>
      <c r="B1295" t="s">
        <v>54</v>
      </c>
      <c r="C1295" t="s">
        <v>89</v>
      </c>
      <c r="D1295">
        <v>2019</v>
      </c>
      <c r="F1295" t="s">
        <v>2199</v>
      </c>
      <c r="G1295" t="s">
        <v>3191</v>
      </c>
      <c r="H1295" t="s">
        <v>3152</v>
      </c>
      <c r="I1295" t="s">
        <v>3153</v>
      </c>
      <c r="J1295" t="s">
        <v>101</v>
      </c>
      <c r="K1295" t="s">
        <v>93</v>
      </c>
      <c r="L1295" s="5">
        <v>0</v>
      </c>
      <c r="M1295" s="5">
        <v>0</v>
      </c>
      <c r="N1295" s="5">
        <f t="shared" si="220"/>
        <v>0</v>
      </c>
      <c r="O1295" s="5">
        <v>0</v>
      </c>
      <c r="P1295" s="5">
        <v>0</v>
      </c>
      <c r="Q1295" s="5">
        <f t="shared" si="221"/>
        <v>0</v>
      </c>
      <c r="R1295" s="5">
        <v>0</v>
      </c>
      <c r="S1295" s="5">
        <v>0</v>
      </c>
      <c r="T1295" s="5">
        <f t="shared" si="222"/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f t="shared" si="225"/>
        <v>0</v>
      </c>
      <c r="Z1295" s="5">
        <v>0</v>
      </c>
      <c r="AA1295" s="5">
        <v>0</v>
      </c>
      <c r="AB1295" s="5">
        <f t="shared" si="226"/>
        <v>0</v>
      </c>
      <c r="AC1295" s="5">
        <v>0</v>
      </c>
      <c r="AD1295" s="5">
        <v>0</v>
      </c>
      <c r="AE1295" s="5">
        <f t="shared" si="227"/>
        <v>0</v>
      </c>
      <c r="AF1295" s="5">
        <v>0</v>
      </c>
      <c r="AG1295" s="6"/>
      <c r="AH1295" s="5">
        <v>0</v>
      </c>
      <c r="AI1295" s="5">
        <v>0</v>
      </c>
      <c r="AJ1295" s="5">
        <v>0</v>
      </c>
      <c r="AK1295" s="5">
        <f t="shared" si="228"/>
        <v>0</v>
      </c>
      <c r="AL1295" s="5">
        <v>0</v>
      </c>
      <c r="AM1295" s="5">
        <v>0</v>
      </c>
      <c r="AN1295" s="5">
        <f t="shared" si="229"/>
        <v>0</v>
      </c>
      <c r="AO1295" s="5">
        <v>0</v>
      </c>
      <c r="AP1295" s="5">
        <v>0</v>
      </c>
      <c r="AQ1295" s="5">
        <f t="shared" si="230"/>
        <v>0</v>
      </c>
      <c r="AR1295" s="5">
        <v>0</v>
      </c>
      <c r="AS1295" s="6">
        <v>43487</v>
      </c>
      <c r="AT1295" s="5">
        <v>0</v>
      </c>
      <c r="AU1295" s="5">
        <v>0</v>
      </c>
      <c r="AV1295" t="str">
        <f t="shared" si="223"/>
        <v>N</v>
      </c>
      <c r="AW1295" t="s">
        <v>60</v>
      </c>
      <c r="AX1295" t="s">
        <v>60</v>
      </c>
      <c r="AY1295" t="s">
        <v>445</v>
      </c>
      <c r="AZ1295" t="s">
        <v>445</v>
      </c>
      <c r="BA1295" t="str">
        <f t="shared" si="224"/>
        <v>N</v>
      </c>
    </row>
    <row r="1296" spans="1:53">
      <c r="A1296" t="s">
        <v>1460</v>
      </c>
      <c r="B1296" t="s">
        <v>54</v>
      </c>
      <c r="C1296" t="s">
        <v>89</v>
      </c>
      <c r="D1296">
        <v>2019</v>
      </c>
      <c r="F1296" t="s">
        <v>3192</v>
      </c>
      <c r="G1296" t="s">
        <v>3193</v>
      </c>
      <c r="H1296" t="s">
        <v>3152</v>
      </c>
      <c r="I1296">
        <v>29062</v>
      </c>
      <c r="J1296" t="s">
        <v>101</v>
      </c>
      <c r="K1296" t="s">
        <v>93</v>
      </c>
      <c r="L1296" s="5">
        <v>0</v>
      </c>
      <c r="M1296" s="5">
        <v>0</v>
      </c>
      <c r="N1296" s="5">
        <f t="shared" si="220"/>
        <v>0</v>
      </c>
      <c r="O1296" s="5">
        <v>0</v>
      </c>
      <c r="P1296" s="5">
        <v>0</v>
      </c>
      <c r="Q1296" s="5">
        <f t="shared" si="221"/>
        <v>0</v>
      </c>
      <c r="R1296" s="5">
        <v>0</v>
      </c>
      <c r="S1296" s="5">
        <v>0</v>
      </c>
      <c r="T1296" s="5">
        <f t="shared" si="222"/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f t="shared" si="225"/>
        <v>0</v>
      </c>
      <c r="Z1296" s="5">
        <v>0</v>
      </c>
      <c r="AA1296" s="5">
        <v>0</v>
      </c>
      <c r="AB1296" s="5">
        <f t="shared" si="226"/>
        <v>0</v>
      </c>
      <c r="AC1296" s="5">
        <v>0</v>
      </c>
      <c r="AD1296" s="5">
        <v>0</v>
      </c>
      <c r="AE1296" s="5">
        <f t="shared" si="227"/>
        <v>0</v>
      </c>
      <c r="AF1296" s="5">
        <v>0</v>
      </c>
      <c r="AG1296" s="6"/>
      <c r="AH1296" s="5">
        <v>0</v>
      </c>
      <c r="AI1296" s="5">
        <v>0</v>
      </c>
      <c r="AJ1296" s="5">
        <v>0</v>
      </c>
      <c r="AK1296" s="5">
        <f t="shared" si="228"/>
        <v>0</v>
      </c>
      <c r="AL1296" s="5">
        <v>0</v>
      </c>
      <c r="AM1296" s="5">
        <v>0</v>
      </c>
      <c r="AN1296" s="5">
        <f t="shared" si="229"/>
        <v>0</v>
      </c>
      <c r="AO1296" s="5">
        <v>0</v>
      </c>
      <c r="AP1296" s="5">
        <v>0</v>
      </c>
      <c r="AQ1296" s="5">
        <f t="shared" si="230"/>
        <v>0</v>
      </c>
      <c r="AR1296" s="5">
        <v>0</v>
      </c>
      <c r="AS1296" s="6">
        <v>43692</v>
      </c>
      <c r="AT1296" s="5">
        <v>0</v>
      </c>
      <c r="AU1296" s="5">
        <v>0</v>
      </c>
      <c r="AV1296" t="str">
        <f t="shared" si="223"/>
        <v>N</v>
      </c>
      <c r="AW1296" t="s">
        <v>60</v>
      </c>
      <c r="AX1296" t="s">
        <v>60</v>
      </c>
      <c r="AY1296" t="s">
        <v>445</v>
      </c>
      <c r="AZ1296" t="s">
        <v>445</v>
      </c>
      <c r="BA1296" t="str">
        <f t="shared" si="224"/>
        <v>N</v>
      </c>
    </row>
    <row r="1297" spans="1:53">
      <c r="A1297" t="s">
        <v>1460</v>
      </c>
      <c r="B1297" t="s">
        <v>54</v>
      </c>
      <c r="C1297" t="s">
        <v>89</v>
      </c>
      <c r="D1297">
        <v>2019</v>
      </c>
      <c r="F1297" t="s">
        <v>2192</v>
      </c>
      <c r="G1297" t="s">
        <v>3194</v>
      </c>
      <c r="H1297" t="s">
        <v>3152</v>
      </c>
      <c r="I1297" t="s">
        <v>3153</v>
      </c>
      <c r="J1297" t="s">
        <v>101</v>
      </c>
      <c r="K1297" t="s">
        <v>93</v>
      </c>
      <c r="L1297" s="5">
        <v>0</v>
      </c>
      <c r="M1297" s="5">
        <v>0</v>
      </c>
      <c r="N1297" s="5">
        <f t="shared" si="220"/>
        <v>0</v>
      </c>
      <c r="O1297" s="5">
        <v>0</v>
      </c>
      <c r="P1297" s="5">
        <v>0</v>
      </c>
      <c r="Q1297" s="5">
        <f t="shared" si="221"/>
        <v>0</v>
      </c>
      <c r="R1297" s="5">
        <v>0</v>
      </c>
      <c r="S1297" s="5">
        <v>0</v>
      </c>
      <c r="T1297" s="5">
        <f t="shared" si="222"/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f t="shared" si="225"/>
        <v>0</v>
      </c>
      <c r="Z1297" s="5">
        <v>0</v>
      </c>
      <c r="AA1297" s="5">
        <v>0</v>
      </c>
      <c r="AB1297" s="5">
        <f t="shared" si="226"/>
        <v>0</v>
      </c>
      <c r="AC1297" s="5">
        <v>0</v>
      </c>
      <c r="AD1297" s="5">
        <v>0</v>
      </c>
      <c r="AE1297" s="5">
        <f t="shared" si="227"/>
        <v>0</v>
      </c>
      <c r="AF1297" s="5">
        <v>0</v>
      </c>
      <c r="AG1297" s="6"/>
      <c r="AH1297" s="5">
        <v>0</v>
      </c>
      <c r="AI1297" s="5">
        <v>0</v>
      </c>
      <c r="AJ1297" s="5">
        <v>0</v>
      </c>
      <c r="AK1297" s="5">
        <f t="shared" si="228"/>
        <v>0</v>
      </c>
      <c r="AL1297" s="5">
        <v>0</v>
      </c>
      <c r="AM1297" s="5">
        <v>0</v>
      </c>
      <c r="AN1297" s="5">
        <f t="shared" si="229"/>
        <v>0</v>
      </c>
      <c r="AO1297" s="5">
        <v>0</v>
      </c>
      <c r="AP1297" s="5">
        <v>0</v>
      </c>
      <c r="AQ1297" s="5">
        <f t="shared" si="230"/>
        <v>0</v>
      </c>
      <c r="AR1297" s="5">
        <v>0</v>
      </c>
      <c r="AS1297" s="6">
        <v>43648</v>
      </c>
      <c r="AT1297" s="5">
        <v>0</v>
      </c>
      <c r="AU1297" s="5">
        <v>0</v>
      </c>
      <c r="AV1297" t="str">
        <f t="shared" si="223"/>
        <v>N</v>
      </c>
      <c r="AW1297" t="s">
        <v>60</v>
      </c>
      <c r="AX1297" t="s">
        <v>60</v>
      </c>
      <c r="AY1297" t="s">
        <v>445</v>
      </c>
      <c r="AZ1297" t="s">
        <v>445</v>
      </c>
      <c r="BA1297" t="str">
        <f t="shared" si="224"/>
        <v>N</v>
      </c>
    </row>
    <row r="1298" spans="1:53">
      <c r="A1298" t="s">
        <v>1460</v>
      </c>
      <c r="B1298" t="s">
        <v>54</v>
      </c>
      <c r="C1298" t="s">
        <v>89</v>
      </c>
      <c r="D1298">
        <v>2019</v>
      </c>
      <c r="F1298" t="s">
        <v>3195</v>
      </c>
      <c r="G1298" t="s">
        <v>3196</v>
      </c>
      <c r="H1298" t="s">
        <v>3152</v>
      </c>
      <c r="I1298" t="s">
        <v>3153</v>
      </c>
      <c r="J1298" t="s">
        <v>101</v>
      </c>
      <c r="K1298" t="s">
        <v>93</v>
      </c>
      <c r="L1298" s="5">
        <v>0</v>
      </c>
      <c r="M1298" s="5">
        <v>0</v>
      </c>
      <c r="N1298" s="5">
        <f t="shared" si="220"/>
        <v>0</v>
      </c>
      <c r="O1298" s="5">
        <v>0</v>
      </c>
      <c r="P1298" s="5">
        <v>0</v>
      </c>
      <c r="Q1298" s="5">
        <f t="shared" si="221"/>
        <v>0</v>
      </c>
      <c r="R1298" s="5">
        <v>0</v>
      </c>
      <c r="S1298" s="5">
        <v>0</v>
      </c>
      <c r="T1298" s="5">
        <f t="shared" si="222"/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f t="shared" si="225"/>
        <v>0</v>
      </c>
      <c r="Z1298" s="5">
        <v>0</v>
      </c>
      <c r="AA1298" s="5">
        <v>0</v>
      </c>
      <c r="AB1298" s="5">
        <f t="shared" si="226"/>
        <v>0</v>
      </c>
      <c r="AC1298" s="5">
        <v>0</v>
      </c>
      <c r="AD1298" s="5">
        <v>0</v>
      </c>
      <c r="AE1298" s="5">
        <f t="shared" si="227"/>
        <v>0</v>
      </c>
      <c r="AF1298" s="5">
        <v>0</v>
      </c>
      <c r="AG1298" s="6"/>
      <c r="AH1298" s="5">
        <v>0</v>
      </c>
      <c r="AI1298" s="5">
        <v>0</v>
      </c>
      <c r="AJ1298" s="5">
        <v>0</v>
      </c>
      <c r="AK1298" s="5">
        <f t="shared" si="228"/>
        <v>0</v>
      </c>
      <c r="AL1298" s="5">
        <v>0</v>
      </c>
      <c r="AM1298" s="5">
        <v>0</v>
      </c>
      <c r="AN1298" s="5">
        <f t="shared" si="229"/>
        <v>0</v>
      </c>
      <c r="AO1298" s="5">
        <v>0</v>
      </c>
      <c r="AP1298" s="5">
        <v>0</v>
      </c>
      <c r="AQ1298" s="5">
        <f t="shared" si="230"/>
        <v>0</v>
      </c>
      <c r="AR1298" s="5">
        <v>0</v>
      </c>
      <c r="AS1298" s="6">
        <v>43817</v>
      </c>
      <c r="AT1298" s="5">
        <v>0</v>
      </c>
      <c r="AU1298" s="5">
        <v>0</v>
      </c>
      <c r="AV1298" t="str">
        <f t="shared" si="223"/>
        <v>N</v>
      </c>
      <c r="AW1298" t="s">
        <v>60</v>
      </c>
      <c r="AX1298" t="s">
        <v>60</v>
      </c>
      <c r="AY1298" t="s">
        <v>445</v>
      </c>
      <c r="AZ1298" t="s">
        <v>445</v>
      </c>
      <c r="BA1298" t="str">
        <f t="shared" si="224"/>
        <v>N</v>
      </c>
    </row>
    <row r="1299" spans="1:53">
      <c r="A1299" t="s">
        <v>1460</v>
      </c>
      <c r="B1299" t="s">
        <v>54</v>
      </c>
      <c r="C1299" t="s">
        <v>89</v>
      </c>
      <c r="D1299">
        <v>2019</v>
      </c>
      <c r="F1299" t="s">
        <v>3197</v>
      </c>
      <c r="G1299" t="s">
        <v>3198</v>
      </c>
      <c r="H1299" t="s">
        <v>3152</v>
      </c>
      <c r="I1299">
        <v>29062</v>
      </c>
      <c r="J1299" t="s">
        <v>101</v>
      </c>
      <c r="K1299" t="s">
        <v>93</v>
      </c>
      <c r="L1299" s="5">
        <v>0</v>
      </c>
      <c r="M1299" s="5">
        <v>0</v>
      </c>
      <c r="N1299" s="5">
        <f t="shared" si="220"/>
        <v>0</v>
      </c>
      <c r="O1299" s="5">
        <v>0</v>
      </c>
      <c r="P1299" s="5">
        <v>0</v>
      </c>
      <c r="Q1299" s="5">
        <f t="shared" si="221"/>
        <v>0</v>
      </c>
      <c r="R1299" s="5">
        <v>0</v>
      </c>
      <c r="S1299" s="5">
        <v>0</v>
      </c>
      <c r="T1299" s="5">
        <f t="shared" si="222"/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f t="shared" si="225"/>
        <v>0</v>
      </c>
      <c r="Z1299" s="5">
        <v>0</v>
      </c>
      <c r="AA1299" s="5">
        <v>0</v>
      </c>
      <c r="AB1299" s="5">
        <f t="shared" si="226"/>
        <v>0</v>
      </c>
      <c r="AC1299" s="5">
        <v>0</v>
      </c>
      <c r="AD1299" s="5">
        <v>0</v>
      </c>
      <c r="AE1299" s="5">
        <f t="shared" si="227"/>
        <v>0</v>
      </c>
      <c r="AF1299" s="5">
        <v>0</v>
      </c>
      <c r="AG1299" s="6"/>
      <c r="AH1299" s="5">
        <v>0</v>
      </c>
      <c r="AI1299" s="5">
        <v>0</v>
      </c>
      <c r="AJ1299" s="5">
        <v>0</v>
      </c>
      <c r="AK1299" s="5">
        <f t="shared" si="228"/>
        <v>0</v>
      </c>
      <c r="AL1299" s="5">
        <v>0</v>
      </c>
      <c r="AM1299" s="5">
        <v>0</v>
      </c>
      <c r="AN1299" s="5">
        <f t="shared" si="229"/>
        <v>0</v>
      </c>
      <c r="AO1299" s="5">
        <v>0</v>
      </c>
      <c r="AP1299" s="5">
        <v>0</v>
      </c>
      <c r="AQ1299" s="5">
        <f t="shared" si="230"/>
        <v>0</v>
      </c>
      <c r="AR1299" s="5">
        <v>0</v>
      </c>
      <c r="AS1299" s="6">
        <v>43728</v>
      </c>
      <c r="AT1299" s="5">
        <v>0</v>
      </c>
      <c r="AU1299" s="5">
        <v>0</v>
      </c>
      <c r="AV1299" t="str">
        <f t="shared" si="223"/>
        <v>N</v>
      </c>
      <c r="AW1299" t="s">
        <v>60</v>
      </c>
      <c r="AX1299" t="s">
        <v>60</v>
      </c>
      <c r="AY1299" t="s">
        <v>445</v>
      </c>
      <c r="AZ1299" t="s">
        <v>445</v>
      </c>
      <c r="BA1299" t="str">
        <f t="shared" si="224"/>
        <v>N</v>
      </c>
    </row>
    <row r="1300" spans="1:53">
      <c r="A1300" t="s">
        <v>1460</v>
      </c>
      <c r="B1300" t="s">
        <v>54</v>
      </c>
      <c r="C1300" t="s">
        <v>89</v>
      </c>
      <c r="D1300">
        <v>2019</v>
      </c>
      <c r="F1300" t="s">
        <v>2146</v>
      </c>
      <c r="G1300" t="s">
        <v>3199</v>
      </c>
      <c r="H1300" t="s">
        <v>3152</v>
      </c>
      <c r="I1300" t="s">
        <v>3153</v>
      </c>
      <c r="J1300" t="s">
        <v>101</v>
      </c>
      <c r="K1300" t="s">
        <v>93</v>
      </c>
      <c r="L1300" s="5">
        <v>0</v>
      </c>
      <c r="M1300" s="5">
        <v>0</v>
      </c>
      <c r="N1300" s="5">
        <f t="shared" si="220"/>
        <v>0</v>
      </c>
      <c r="O1300" s="5">
        <v>0</v>
      </c>
      <c r="P1300" s="5">
        <v>0</v>
      </c>
      <c r="Q1300" s="5">
        <f t="shared" si="221"/>
        <v>0</v>
      </c>
      <c r="R1300" s="5">
        <v>0</v>
      </c>
      <c r="S1300" s="5">
        <v>0</v>
      </c>
      <c r="T1300" s="5">
        <f t="shared" si="222"/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f t="shared" si="225"/>
        <v>0</v>
      </c>
      <c r="Z1300" s="5">
        <v>0</v>
      </c>
      <c r="AA1300" s="5">
        <v>0</v>
      </c>
      <c r="AB1300" s="5">
        <f t="shared" si="226"/>
        <v>0</v>
      </c>
      <c r="AC1300" s="5">
        <v>0</v>
      </c>
      <c r="AD1300" s="5">
        <v>0</v>
      </c>
      <c r="AE1300" s="5">
        <f t="shared" si="227"/>
        <v>0</v>
      </c>
      <c r="AF1300" s="5">
        <v>0</v>
      </c>
      <c r="AG1300" s="6"/>
      <c r="AH1300" s="5">
        <v>0</v>
      </c>
      <c r="AI1300" s="5">
        <v>0</v>
      </c>
      <c r="AJ1300" s="5">
        <v>0</v>
      </c>
      <c r="AK1300" s="5">
        <f t="shared" si="228"/>
        <v>0</v>
      </c>
      <c r="AL1300" s="5">
        <v>0</v>
      </c>
      <c r="AM1300" s="5">
        <v>0</v>
      </c>
      <c r="AN1300" s="5">
        <f t="shared" si="229"/>
        <v>0</v>
      </c>
      <c r="AO1300" s="5">
        <v>0</v>
      </c>
      <c r="AP1300" s="5">
        <v>0</v>
      </c>
      <c r="AQ1300" s="5">
        <f t="shared" si="230"/>
        <v>0</v>
      </c>
      <c r="AR1300" s="5">
        <v>0</v>
      </c>
      <c r="AS1300" s="6">
        <v>43487</v>
      </c>
      <c r="AT1300" s="5">
        <v>0</v>
      </c>
      <c r="AU1300" s="5">
        <v>0</v>
      </c>
      <c r="AV1300" t="str">
        <f t="shared" si="223"/>
        <v>N</v>
      </c>
      <c r="AW1300" t="s">
        <v>60</v>
      </c>
      <c r="AX1300" t="s">
        <v>60</v>
      </c>
      <c r="AY1300" t="s">
        <v>445</v>
      </c>
      <c r="AZ1300" t="s">
        <v>445</v>
      </c>
      <c r="BA1300" t="str">
        <f t="shared" si="224"/>
        <v>N</v>
      </c>
    </row>
    <row r="1301" spans="1:53">
      <c r="A1301" t="s">
        <v>1460</v>
      </c>
      <c r="B1301" t="s">
        <v>54</v>
      </c>
      <c r="C1301" t="s">
        <v>89</v>
      </c>
      <c r="D1301">
        <v>2019</v>
      </c>
      <c r="F1301" t="s">
        <v>2132</v>
      </c>
      <c r="G1301" t="s">
        <v>3200</v>
      </c>
      <c r="H1301" t="s">
        <v>3152</v>
      </c>
      <c r="I1301">
        <v>29062</v>
      </c>
      <c r="J1301" t="s">
        <v>101</v>
      </c>
      <c r="K1301" t="s">
        <v>93</v>
      </c>
      <c r="L1301" s="5">
        <v>0</v>
      </c>
      <c r="M1301" s="5">
        <v>0</v>
      </c>
      <c r="N1301" s="5">
        <f t="shared" si="220"/>
        <v>0</v>
      </c>
      <c r="O1301" s="5">
        <v>0</v>
      </c>
      <c r="P1301" s="5">
        <v>0</v>
      </c>
      <c r="Q1301" s="5">
        <f t="shared" si="221"/>
        <v>0</v>
      </c>
      <c r="R1301" s="5">
        <v>0</v>
      </c>
      <c r="S1301" s="5">
        <v>0</v>
      </c>
      <c r="T1301" s="5">
        <f t="shared" si="222"/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f t="shared" si="225"/>
        <v>0</v>
      </c>
      <c r="Z1301" s="5">
        <v>0</v>
      </c>
      <c r="AA1301" s="5">
        <v>0</v>
      </c>
      <c r="AB1301" s="5">
        <f t="shared" si="226"/>
        <v>0</v>
      </c>
      <c r="AC1301" s="5">
        <v>0</v>
      </c>
      <c r="AD1301" s="5">
        <v>0</v>
      </c>
      <c r="AE1301" s="5">
        <f t="shared" si="227"/>
        <v>0</v>
      </c>
      <c r="AF1301" s="5">
        <v>0</v>
      </c>
      <c r="AG1301" s="6"/>
      <c r="AH1301" s="5">
        <v>0</v>
      </c>
      <c r="AI1301" s="5">
        <v>0</v>
      </c>
      <c r="AJ1301" s="5">
        <v>0</v>
      </c>
      <c r="AK1301" s="5">
        <f t="shared" si="228"/>
        <v>0</v>
      </c>
      <c r="AL1301" s="5">
        <v>0</v>
      </c>
      <c r="AM1301" s="5">
        <v>0</v>
      </c>
      <c r="AN1301" s="5">
        <f t="shared" si="229"/>
        <v>0</v>
      </c>
      <c r="AO1301" s="5">
        <v>0</v>
      </c>
      <c r="AP1301" s="5">
        <v>0</v>
      </c>
      <c r="AQ1301" s="5">
        <f t="shared" si="230"/>
        <v>0</v>
      </c>
      <c r="AR1301" s="5">
        <v>0</v>
      </c>
      <c r="AS1301" s="6">
        <v>43642</v>
      </c>
      <c r="AT1301" s="5">
        <v>0</v>
      </c>
      <c r="AU1301" s="5">
        <v>0</v>
      </c>
      <c r="AV1301" t="str">
        <f t="shared" si="223"/>
        <v>N</v>
      </c>
      <c r="AW1301" t="s">
        <v>60</v>
      </c>
      <c r="AX1301" t="s">
        <v>60</v>
      </c>
      <c r="AY1301" t="s">
        <v>445</v>
      </c>
      <c r="AZ1301" t="s">
        <v>445</v>
      </c>
      <c r="BA1301" t="str">
        <f t="shared" si="224"/>
        <v>N</v>
      </c>
    </row>
    <row r="1302" spans="1:53">
      <c r="A1302" t="s">
        <v>1460</v>
      </c>
      <c r="B1302" t="s">
        <v>54</v>
      </c>
      <c r="C1302" t="s">
        <v>89</v>
      </c>
      <c r="D1302">
        <v>2019</v>
      </c>
      <c r="F1302" t="s">
        <v>3201</v>
      </c>
      <c r="G1302" t="s">
        <v>3202</v>
      </c>
      <c r="H1302" t="s">
        <v>3152</v>
      </c>
      <c r="I1302" t="s">
        <v>3153</v>
      </c>
      <c r="J1302" t="s">
        <v>101</v>
      </c>
      <c r="K1302" t="s">
        <v>93</v>
      </c>
      <c r="L1302" s="5">
        <v>0</v>
      </c>
      <c r="M1302" s="5">
        <v>0</v>
      </c>
      <c r="N1302" s="5">
        <f t="shared" si="220"/>
        <v>0</v>
      </c>
      <c r="O1302" s="5">
        <v>0</v>
      </c>
      <c r="P1302" s="5">
        <v>0</v>
      </c>
      <c r="Q1302" s="5">
        <f t="shared" si="221"/>
        <v>0</v>
      </c>
      <c r="R1302" s="5">
        <v>0</v>
      </c>
      <c r="S1302" s="5">
        <v>0</v>
      </c>
      <c r="T1302" s="5">
        <f t="shared" si="222"/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f t="shared" si="225"/>
        <v>0</v>
      </c>
      <c r="Z1302" s="5">
        <v>0</v>
      </c>
      <c r="AA1302" s="5">
        <v>0</v>
      </c>
      <c r="AB1302" s="5">
        <f t="shared" si="226"/>
        <v>0</v>
      </c>
      <c r="AC1302" s="5">
        <v>0</v>
      </c>
      <c r="AD1302" s="5">
        <v>0</v>
      </c>
      <c r="AE1302" s="5">
        <f t="shared" si="227"/>
        <v>0</v>
      </c>
      <c r="AF1302" s="5">
        <v>0</v>
      </c>
      <c r="AG1302" s="6"/>
      <c r="AH1302" s="5">
        <v>0</v>
      </c>
      <c r="AI1302" s="5">
        <v>0</v>
      </c>
      <c r="AJ1302" s="5">
        <v>0</v>
      </c>
      <c r="AK1302" s="5">
        <f t="shared" si="228"/>
        <v>0</v>
      </c>
      <c r="AL1302" s="5">
        <v>0</v>
      </c>
      <c r="AM1302" s="5">
        <v>0</v>
      </c>
      <c r="AN1302" s="5">
        <f t="shared" si="229"/>
        <v>0</v>
      </c>
      <c r="AO1302" s="5">
        <v>0</v>
      </c>
      <c r="AP1302" s="5">
        <v>0</v>
      </c>
      <c r="AQ1302" s="5">
        <f t="shared" si="230"/>
        <v>0</v>
      </c>
      <c r="AR1302" s="5">
        <v>0</v>
      </c>
      <c r="AS1302" s="6">
        <v>43802</v>
      </c>
      <c r="AT1302" s="5">
        <v>0</v>
      </c>
      <c r="AU1302" s="5">
        <v>0</v>
      </c>
      <c r="AV1302" t="str">
        <f t="shared" si="223"/>
        <v>N</v>
      </c>
      <c r="AW1302" t="s">
        <v>60</v>
      </c>
      <c r="AX1302" t="s">
        <v>60</v>
      </c>
      <c r="AY1302" t="s">
        <v>445</v>
      </c>
      <c r="AZ1302" t="s">
        <v>445</v>
      </c>
      <c r="BA1302" t="str">
        <f t="shared" si="224"/>
        <v>N</v>
      </c>
    </row>
    <row r="1303" spans="1:53">
      <c r="A1303" t="s">
        <v>1460</v>
      </c>
      <c r="B1303" t="s">
        <v>54</v>
      </c>
      <c r="C1303" t="s">
        <v>89</v>
      </c>
      <c r="D1303">
        <v>2019</v>
      </c>
      <c r="F1303" t="s">
        <v>2161</v>
      </c>
      <c r="G1303" t="s">
        <v>3203</v>
      </c>
      <c r="H1303" t="s">
        <v>3152</v>
      </c>
      <c r="I1303" t="s">
        <v>3153</v>
      </c>
      <c r="J1303" t="s">
        <v>101</v>
      </c>
      <c r="K1303" t="s">
        <v>93</v>
      </c>
      <c r="L1303" s="5">
        <v>0</v>
      </c>
      <c r="M1303" s="5">
        <v>0</v>
      </c>
      <c r="N1303" s="5">
        <f t="shared" si="220"/>
        <v>0</v>
      </c>
      <c r="O1303" s="5">
        <v>0</v>
      </c>
      <c r="P1303" s="5">
        <v>0</v>
      </c>
      <c r="Q1303" s="5">
        <f t="shared" si="221"/>
        <v>0</v>
      </c>
      <c r="R1303" s="5">
        <v>0</v>
      </c>
      <c r="S1303" s="5">
        <v>0</v>
      </c>
      <c r="T1303" s="5">
        <f t="shared" si="222"/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f t="shared" si="225"/>
        <v>0</v>
      </c>
      <c r="Z1303" s="5">
        <v>0</v>
      </c>
      <c r="AA1303" s="5">
        <v>0</v>
      </c>
      <c r="AB1303" s="5">
        <f t="shared" si="226"/>
        <v>0</v>
      </c>
      <c r="AC1303" s="5">
        <v>0</v>
      </c>
      <c r="AD1303" s="5">
        <v>0</v>
      </c>
      <c r="AE1303" s="5">
        <f t="shared" si="227"/>
        <v>0</v>
      </c>
      <c r="AF1303" s="5">
        <v>0</v>
      </c>
      <c r="AG1303" s="6"/>
      <c r="AH1303" s="5">
        <v>0</v>
      </c>
      <c r="AI1303" s="5">
        <v>0</v>
      </c>
      <c r="AJ1303" s="5">
        <v>0</v>
      </c>
      <c r="AK1303" s="5">
        <f t="shared" si="228"/>
        <v>0</v>
      </c>
      <c r="AL1303" s="5">
        <v>0</v>
      </c>
      <c r="AM1303" s="5">
        <v>0</v>
      </c>
      <c r="AN1303" s="5">
        <f t="shared" si="229"/>
        <v>0</v>
      </c>
      <c r="AO1303" s="5">
        <v>0</v>
      </c>
      <c r="AP1303" s="5">
        <v>0</v>
      </c>
      <c r="AQ1303" s="5">
        <f t="shared" si="230"/>
        <v>0</v>
      </c>
      <c r="AR1303" s="5">
        <v>0</v>
      </c>
      <c r="AS1303" s="6">
        <v>43621</v>
      </c>
      <c r="AT1303" s="5">
        <v>0</v>
      </c>
      <c r="AU1303" s="5">
        <v>0</v>
      </c>
      <c r="AV1303" t="str">
        <f t="shared" si="223"/>
        <v>N</v>
      </c>
      <c r="AW1303" t="s">
        <v>60</v>
      </c>
      <c r="AX1303" t="s">
        <v>60</v>
      </c>
      <c r="AY1303" t="s">
        <v>445</v>
      </c>
      <c r="AZ1303" t="s">
        <v>445</v>
      </c>
      <c r="BA1303" t="str">
        <f t="shared" si="224"/>
        <v>N</v>
      </c>
    </row>
    <row r="1304" spans="1:53">
      <c r="A1304" t="s">
        <v>1460</v>
      </c>
      <c r="B1304" t="s">
        <v>54</v>
      </c>
      <c r="C1304" t="s">
        <v>89</v>
      </c>
      <c r="D1304">
        <v>2019</v>
      </c>
      <c r="F1304" t="s">
        <v>3204</v>
      </c>
      <c r="G1304" t="s">
        <v>3205</v>
      </c>
      <c r="H1304" t="s">
        <v>3152</v>
      </c>
      <c r="I1304">
        <v>29062</v>
      </c>
      <c r="J1304" t="s">
        <v>101</v>
      </c>
      <c r="K1304" t="s">
        <v>93</v>
      </c>
      <c r="L1304" s="5">
        <v>0</v>
      </c>
      <c r="M1304" s="5">
        <v>0</v>
      </c>
      <c r="N1304" s="5">
        <f t="shared" si="220"/>
        <v>0</v>
      </c>
      <c r="O1304" s="5">
        <v>0</v>
      </c>
      <c r="P1304" s="5">
        <v>0</v>
      </c>
      <c r="Q1304" s="5">
        <f t="shared" si="221"/>
        <v>0</v>
      </c>
      <c r="R1304" s="5">
        <v>0</v>
      </c>
      <c r="S1304" s="5">
        <v>0</v>
      </c>
      <c r="T1304" s="5">
        <f t="shared" si="222"/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f t="shared" si="225"/>
        <v>0</v>
      </c>
      <c r="Z1304" s="5">
        <v>0</v>
      </c>
      <c r="AA1304" s="5">
        <v>0</v>
      </c>
      <c r="AB1304" s="5">
        <f t="shared" si="226"/>
        <v>0</v>
      </c>
      <c r="AC1304" s="5">
        <v>0</v>
      </c>
      <c r="AD1304" s="5">
        <v>0</v>
      </c>
      <c r="AE1304" s="5">
        <f t="shared" si="227"/>
        <v>0</v>
      </c>
      <c r="AF1304" s="5">
        <v>0</v>
      </c>
      <c r="AG1304" s="6"/>
      <c r="AH1304" s="5">
        <v>0</v>
      </c>
      <c r="AI1304" s="5">
        <v>0</v>
      </c>
      <c r="AJ1304" s="5">
        <v>0</v>
      </c>
      <c r="AK1304" s="5">
        <f t="shared" si="228"/>
        <v>0</v>
      </c>
      <c r="AL1304" s="5">
        <v>0</v>
      </c>
      <c r="AM1304" s="5">
        <v>0</v>
      </c>
      <c r="AN1304" s="5">
        <f t="shared" si="229"/>
        <v>0</v>
      </c>
      <c r="AO1304" s="5">
        <v>0</v>
      </c>
      <c r="AP1304" s="5">
        <v>0</v>
      </c>
      <c r="AQ1304" s="5">
        <f t="shared" si="230"/>
        <v>0</v>
      </c>
      <c r="AR1304" s="5">
        <v>0</v>
      </c>
      <c r="AS1304" s="6">
        <v>43725</v>
      </c>
      <c r="AT1304" s="5">
        <v>0</v>
      </c>
      <c r="AU1304" s="5">
        <v>0</v>
      </c>
      <c r="AV1304" t="str">
        <f t="shared" si="223"/>
        <v>N</v>
      </c>
      <c r="AW1304" t="s">
        <v>60</v>
      </c>
      <c r="AX1304" t="s">
        <v>60</v>
      </c>
      <c r="AY1304" t="s">
        <v>445</v>
      </c>
      <c r="AZ1304" t="s">
        <v>445</v>
      </c>
      <c r="BA1304" t="str">
        <f t="shared" si="224"/>
        <v>N</v>
      </c>
    </row>
    <row r="1305" spans="1:53">
      <c r="A1305" t="s">
        <v>1460</v>
      </c>
      <c r="B1305" t="s">
        <v>54</v>
      </c>
      <c r="C1305" t="s">
        <v>89</v>
      </c>
      <c r="D1305">
        <v>2019</v>
      </c>
      <c r="F1305" t="s">
        <v>3206</v>
      </c>
      <c r="G1305" t="s">
        <v>3207</v>
      </c>
      <c r="H1305" t="s">
        <v>3150</v>
      </c>
      <c r="I1305">
        <v>29061</v>
      </c>
      <c r="J1305" t="s">
        <v>101</v>
      </c>
      <c r="K1305" t="s">
        <v>93</v>
      </c>
      <c r="L1305" s="5">
        <v>0</v>
      </c>
      <c r="M1305" s="5">
        <v>0</v>
      </c>
      <c r="N1305" s="5">
        <f t="shared" si="220"/>
        <v>0</v>
      </c>
      <c r="O1305" s="5">
        <v>0</v>
      </c>
      <c r="P1305" s="5">
        <v>0</v>
      </c>
      <c r="Q1305" s="5">
        <f t="shared" si="221"/>
        <v>0</v>
      </c>
      <c r="R1305" s="5">
        <v>0</v>
      </c>
      <c r="S1305" s="5">
        <v>0</v>
      </c>
      <c r="T1305" s="5">
        <f t="shared" si="222"/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f t="shared" si="225"/>
        <v>0</v>
      </c>
      <c r="Z1305" s="5">
        <v>0</v>
      </c>
      <c r="AA1305" s="5">
        <v>0</v>
      </c>
      <c r="AB1305" s="5">
        <f t="shared" si="226"/>
        <v>0</v>
      </c>
      <c r="AC1305" s="5">
        <v>0</v>
      </c>
      <c r="AD1305" s="5">
        <v>0</v>
      </c>
      <c r="AE1305" s="5">
        <f t="shared" si="227"/>
        <v>0</v>
      </c>
      <c r="AF1305" s="5">
        <v>0</v>
      </c>
      <c r="AG1305" s="6"/>
      <c r="AH1305" s="5">
        <v>0</v>
      </c>
      <c r="AI1305" s="5">
        <v>0</v>
      </c>
      <c r="AJ1305" s="5">
        <v>0</v>
      </c>
      <c r="AK1305" s="5">
        <f t="shared" si="228"/>
        <v>0</v>
      </c>
      <c r="AL1305" s="5">
        <v>0</v>
      </c>
      <c r="AM1305" s="5">
        <v>0</v>
      </c>
      <c r="AN1305" s="5">
        <f t="shared" si="229"/>
        <v>0</v>
      </c>
      <c r="AO1305" s="5">
        <v>0</v>
      </c>
      <c r="AP1305" s="5">
        <v>0</v>
      </c>
      <c r="AQ1305" s="5">
        <f t="shared" si="230"/>
        <v>0</v>
      </c>
      <c r="AR1305" s="5">
        <v>0</v>
      </c>
      <c r="AS1305" s="6">
        <v>43759</v>
      </c>
      <c r="AT1305" s="5">
        <v>0</v>
      </c>
      <c r="AU1305" s="5">
        <v>0</v>
      </c>
      <c r="AV1305" t="str">
        <f t="shared" si="223"/>
        <v>N</v>
      </c>
      <c r="AW1305" t="s">
        <v>60</v>
      </c>
      <c r="AX1305" t="s">
        <v>60</v>
      </c>
      <c r="AY1305" t="s">
        <v>445</v>
      </c>
      <c r="AZ1305" t="s">
        <v>445</v>
      </c>
      <c r="BA1305" t="str">
        <f t="shared" si="224"/>
        <v>N</v>
      </c>
    </row>
    <row r="1306" spans="1:53">
      <c r="A1306" t="s">
        <v>1460</v>
      </c>
      <c r="B1306" t="s">
        <v>54</v>
      </c>
      <c r="C1306" t="s">
        <v>89</v>
      </c>
      <c r="D1306">
        <v>2019</v>
      </c>
      <c r="F1306" t="s">
        <v>3208</v>
      </c>
      <c r="G1306" t="s">
        <v>3209</v>
      </c>
      <c r="H1306" t="s">
        <v>3152</v>
      </c>
      <c r="I1306">
        <v>29062</v>
      </c>
      <c r="J1306" t="s">
        <v>101</v>
      </c>
      <c r="K1306" t="s">
        <v>93</v>
      </c>
      <c r="L1306" s="5">
        <v>0</v>
      </c>
      <c r="M1306" s="5">
        <v>0</v>
      </c>
      <c r="N1306" s="5">
        <f t="shared" si="220"/>
        <v>0</v>
      </c>
      <c r="O1306" s="5">
        <v>0</v>
      </c>
      <c r="P1306" s="5">
        <v>0</v>
      </c>
      <c r="Q1306" s="5">
        <f t="shared" si="221"/>
        <v>0</v>
      </c>
      <c r="R1306" s="5">
        <v>0</v>
      </c>
      <c r="S1306" s="5">
        <v>0</v>
      </c>
      <c r="T1306" s="5">
        <f t="shared" si="222"/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f t="shared" si="225"/>
        <v>0</v>
      </c>
      <c r="Z1306" s="5">
        <v>0</v>
      </c>
      <c r="AA1306" s="5">
        <v>0</v>
      </c>
      <c r="AB1306" s="5">
        <f t="shared" si="226"/>
        <v>0</v>
      </c>
      <c r="AC1306" s="5">
        <v>0</v>
      </c>
      <c r="AD1306" s="5">
        <v>0</v>
      </c>
      <c r="AE1306" s="5">
        <f t="shared" si="227"/>
        <v>0</v>
      </c>
      <c r="AF1306" s="5">
        <v>0</v>
      </c>
      <c r="AG1306" s="6"/>
      <c r="AH1306" s="5">
        <v>0</v>
      </c>
      <c r="AI1306" s="5">
        <v>0</v>
      </c>
      <c r="AJ1306" s="5">
        <v>0</v>
      </c>
      <c r="AK1306" s="5">
        <f t="shared" si="228"/>
        <v>0</v>
      </c>
      <c r="AL1306" s="5">
        <v>0</v>
      </c>
      <c r="AM1306" s="5">
        <v>0</v>
      </c>
      <c r="AN1306" s="5">
        <f t="shared" si="229"/>
        <v>0</v>
      </c>
      <c r="AO1306" s="5">
        <v>0</v>
      </c>
      <c r="AP1306" s="5">
        <v>0</v>
      </c>
      <c r="AQ1306" s="5">
        <f t="shared" si="230"/>
        <v>0</v>
      </c>
      <c r="AR1306" s="5">
        <v>0</v>
      </c>
      <c r="AS1306" s="6">
        <v>43767</v>
      </c>
      <c r="AT1306" s="5">
        <v>0</v>
      </c>
      <c r="AU1306" s="5">
        <v>0</v>
      </c>
      <c r="AV1306" t="str">
        <f t="shared" si="223"/>
        <v>N</v>
      </c>
      <c r="AW1306" t="s">
        <v>60</v>
      </c>
      <c r="AX1306" t="s">
        <v>60</v>
      </c>
      <c r="AY1306" t="s">
        <v>445</v>
      </c>
      <c r="AZ1306" t="s">
        <v>445</v>
      </c>
      <c r="BA1306" t="str">
        <f t="shared" si="224"/>
        <v>N</v>
      </c>
    </row>
    <row r="1307" spans="1:53">
      <c r="A1307" t="s">
        <v>1460</v>
      </c>
      <c r="B1307" t="s">
        <v>54</v>
      </c>
      <c r="C1307" t="s">
        <v>89</v>
      </c>
      <c r="D1307">
        <v>2019</v>
      </c>
      <c r="F1307" t="s">
        <v>3210</v>
      </c>
      <c r="G1307" t="s">
        <v>3211</v>
      </c>
      <c r="H1307" t="s">
        <v>3150</v>
      </c>
      <c r="I1307">
        <v>29061</v>
      </c>
      <c r="J1307" t="s">
        <v>101</v>
      </c>
      <c r="K1307" t="s">
        <v>93</v>
      </c>
      <c r="L1307" s="5">
        <v>0</v>
      </c>
      <c r="M1307" s="5">
        <v>0</v>
      </c>
      <c r="N1307" s="5">
        <f t="shared" si="220"/>
        <v>0</v>
      </c>
      <c r="O1307" s="5">
        <v>0</v>
      </c>
      <c r="P1307" s="5">
        <v>0</v>
      </c>
      <c r="Q1307" s="5">
        <f t="shared" si="221"/>
        <v>0</v>
      </c>
      <c r="R1307" s="5">
        <v>0</v>
      </c>
      <c r="S1307" s="5">
        <v>0</v>
      </c>
      <c r="T1307" s="5">
        <f t="shared" si="222"/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f t="shared" si="225"/>
        <v>0</v>
      </c>
      <c r="Z1307" s="5">
        <v>0</v>
      </c>
      <c r="AA1307" s="5">
        <v>0</v>
      </c>
      <c r="AB1307" s="5">
        <f t="shared" si="226"/>
        <v>0</v>
      </c>
      <c r="AC1307" s="5">
        <v>0</v>
      </c>
      <c r="AD1307" s="5">
        <v>0</v>
      </c>
      <c r="AE1307" s="5">
        <f t="shared" si="227"/>
        <v>0</v>
      </c>
      <c r="AF1307" s="5">
        <v>0</v>
      </c>
      <c r="AG1307" s="6"/>
      <c r="AH1307" s="5">
        <v>0</v>
      </c>
      <c r="AI1307" s="5">
        <v>0</v>
      </c>
      <c r="AJ1307" s="5">
        <v>0</v>
      </c>
      <c r="AK1307" s="5">
        <f t="shared" si="228"/>
        <v>0</v>
      </c>
      <c r="AL1307" s="5">
        <v>0</v>
      </c>
      <c r="AM1307" s="5">
        <v>0</v>
      </c>
      <c r="AN1307" s="5">
        <f t="shared" si="229"/>
        <v>0</v>
      </c>
      <c r="AO1307" s="5">
        <v>0</v>
      </c>
      <c r="AP1307" s="5">
        <v>0</v>
      </c>
      <c r="AQ1307" s="5">
        <f t="shared" si="230"/>
        <v>0</v>
      </c>
      <c r="AR1307" s="5">
        <v>0</v>
      </c>
      <c r="AS1307" s="6">
        <v>43748</v>
      </c>
      <c r="AT1307" s="5">
        <v>0</v>
      </c>
      <c r="AU1307" s="5">
        <v>0</v>
      </c>
      <c r="AV1307" t="str">
        <f t="shared" si="223"/>
        <v>N</v>
      </c>
      <c r="AW1307" t="s">
        <v>60</v>
      </c>
      <c r="AX1307" t="s">
        <v>60</v>
      </c>
      <c r="AY1307" t="s">
        <v>445</v>
      </c>
      <c r="AZ1307" t="s">
        <v>445</v>
      </c>
      <c r="BA1307" t="str">
        <f t="shared" si="224"/>
        <v>N</v>
      </c>
    </row>
    <row r="1308" spans="1:53">
      <c r="A1308" t="s">
        <v>1460</v>
      </c>
      <c r="B1308" t="s">
        <v>54</v>
      </c>
      <c r="C1308" t="s">
        <v>89</v>
      </c>
      <c r="D1308">
        <v>2019</v>
      </c>
      <c r="F1308" t="s">
        <v>3212</v>
      </c>
      <c r="G1308" t="s">
        <v>3213</v>
      </c>
      <c r="H1308" t="s">
        <v>3152</v>
      </c>
      <c r="I1308" t="s">
        <v>3153</v>
      </c>
      <c r="J1308" t="s">
        <v>101</v>
      </c>
      <c r="K1308" t="s">
        <v>93</v>
      </c>
      <c r="L1308" s="5">
        <v>0</v>
      </c>
      <c r="M1308" s="5">
        <v>0</v>
      </c>
      <c r="N1308" s="5">
        <f t="shared" si="220"/>
        <v>0</v>
      </c>
      <c r="O1308" s="5">
        <v>0</v>
      </c>
      <c r="P1308" s="5">
        <v>0</v>
      </c>
      <c r="Q1308" s="5">
        <f t="shared" si="221"/>
        <v>0</v>
      </c>
      <c r="R1308" s="5">
        <v>0</v>
      </c>
      <c r="S1308" s="5">
        <v>0</v>
      </c>
      <c r="T1308" s="5">
        <f t="shared" si="222"/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f t="shared" si="225"/>
        <v>0</v>
      </c>
      <c r="Z1308" s="5">
        <v>0</v>
      </c>
      <c r="AA1308" s="5">
        <v>0</v>
      </c>
      <c r="AB1308" s="5">
        <f t="shared" si="226"/>
        <v>0</v>
      </c>
      <c r="AC1308" s="5">
        <v>0</v>
      </c>
      <c r="AD1308" s="5">
        <v>0</v>
      </c>
      <c r="AE1308" s="5">
        <f t="shared" si="227"/>
        <v>0</v>
      </c>
      <c r="AF1308" s="5">
        <v>0</v>
      </c>
      <c r="AG1308" s="6"/>
      <c r="AH1308" s="5">
        <v>0</v>
      </c>
      <c r="AI1308" s="5">
        <v>0</v>
      </c>
      <c r="AJ1308" s="5">
        <v>0</v>
      </c>
      <c r="AK1308" s="5">
        <f t="shared" si="228"/>
        <v>0</v>
      </c>
      <c r="AL1308" s="5">
        <v>0</v>
      </c>
      <c r="AM1308" s="5">
        <v>0</v>
      </c>
      <c r="AN1308" s="5">
        <f t="shared" si="229"/>
        <v>0</v>
      </c>
      <c r="AO1308" s="5">
        <v>0</v>
      </c>
      <c r="AP1308" s="5">
        <v>0</v>
      </c>
      <c r="AQ1308" s="5">
        <f t="shared" si="230"/>
        <v>0</v>
      </c>
      <c r="AR1308" s="5">
        <v>0</v>
      </c>
      <c r="AS1308" s="6">
        <v>43700</v>
      </c>
      <c r="AT1308" s="5">
        <v>0</v>
      </c>
      <c r="AU1308" s="5">
        <v>0</v>
      </c>
      <c r="AV1308" t="str">
        <f t="shared" si="223"/>
        <v>N</v>
      </c>
      <c r="AW1308" t="s">
        <v>60</v>
      </c>
      <c r="AX1308" t="s">
        <v>60</v>
      </c>
      <c r="AY1308" t="s">
        <v>445</v>
      </c>
      <c r="AZ1308" t="s">
        <v>445</v>
      </c>
      <c r="BA1308" t="str">
        <f t="shared" si="224"/>
        <v>N</v>
      </c>
    </row>
    <row r="1309" spans="1:53">
      <c r="A1309" t="s">
        <v>1460</v>
      </c>
      <c r="B1309" t="s">
        <v>54</v>
      </c>
      <c r="C1309" t="s">
        <v>89</v>
      </c>
      <c r="D1309">
        <v>2019</v>
      </c>
      <c r="F1309" t="s">
        <v>3214</v>
      </c>
      <c r="G1309" t="s">
        <v>3215</v>
      </c>
      <c r="H1309" t="s">
        <v>3150</v>
      </c>
      <c r="I1309">
        <v>29061</v>
      </c>
      <c r="J1309" t="s">
        <v>101</v>
      </c>
      <c r="K1309" t="s">
        <v>93</v>
      </c>
      <c r="L1309" s="5">
        <v>0</v>
      </c>
      <c r="M1309" s="5">
        <v>0</v>
      </c>
      <c r="N1309" s="5">
        <f t="shared" si="220"/>
        <v>0</v>
      </c>
      <c r="O1309" s="5">
        <v>0</v>
      </c>
      <c r="P1309" s="5">
        <v>0</v>
      </c>
      <c r="Q1309" s="5">
        <f t="shared" si="221"/>
        <v>0</v>
      </c>
      <c r="R1309" s="5">
        <v>0</v>
      </c>
      <c r="S1309" s="5">
        <v>0</v>
      </c>
      <c r="T1309" s="5">
        <f t="shared" si="222"/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f t="shared" si="225"/>
        <v>0</v>
      </c>
      <c r="Z1309" s="5">
        <v>0</v>
      </c>
      <c r="AA1309" s="5">
        <v>0</v>
      </c>
      <c r="AB1309" s="5">
        <f t="shared" si="226"/>
        <v>0</v>
      </c>
      <c r="AC1309" s="5">
        <v>0</v>
      </c>
      <c r="AD1309" s="5">
        <v>0</v>
      </c>
      <c r="AE1309" s="5">
        <f t="shared" si="227"/>
        <v>0</v>
      </c>
      <c r="AF1309" s="5">
        <v>0</v>
      </c>
      <c r="AG1309" s="6"/>
      <c r="AH1309" s="5">
        <v>0</v>
      </c>
      <c r="AI1309" s="5">
        <v>0</v>
      </c>
      <c r="AJ1309" s="5">
        <v>0</v>
      </c>
      <c r="AK1309" s="5">
        <f t="shared" si="228"/>
        <v>0</v>
      </c>
      <c r="AL1309" s="5">
        <v>0</v>
      </c>
      <c r="AM1309" s="5">
        <v>0</v>
      </c>
      <c r="AN1309" s="5">
        <f t="shared" si="229"/>
        <v>0</v>
      </c>
      <c r="AO1309" s="5">
        <v>0</v>
      </c>
      <c r="AP1309" s="5">
        <v>0</v>
      </c>
      <c r="AQ1309" s="5">
        <f t="shared" si="230"/>
        <v>0</v>
      </c>
      <c r="AR1309" s="5">
        <v>0</v>
      </c>
      <c r="AS1309" s="6">
        <v>43739</v>
      </c>
      <c r="AT1309" s="5">
        <v>0</v>
      </c>
      <c r="AU1309" s="5">
        <v>0</v>
      </c>
      <c r="AV1309" t="str">
        <f t="shared" si="223"/>
        <v>N</v>
      </c>
      <c r="AW1309" t="s">
        <v>60</v>
      </c>
      <c r="AX1309" t="s">
        <v>60</v>
      </c>
      <c r="AY1309" t="s">
        <v>445</v>
      </c>
      <c r="AZ1309" t="s">
        <v>445</v>
      </c>
      <c r="BA1309" t="str">
        <f t="shared" si="224"/>
        <v>N</v>
      </c>
    </row>
    <row r="1310" spans="1:53">
      <c r="A1310" t="s">
        <v>1460</v>
      </c>
      <c r="B1310" t="s">
        <v>54</v>
      </c>
      <c r="C1310" t="s">
        <v>89</v>
      </c>
      <c r="D1310">
        <v>2019</v>
      </c>
      <c r="F1310" t="s">
        <v>2150</v>
      </c>
      <c r="G1310" t="s">
        <v>3216</v>
      </c>
      <c r="H1310" t="s">
        <v>3152</v>
      </c>
      <c r="I1310">
        <v>29062</v>
      </c>
      <c r="J1310" t="s">
        <v>101</v>
      </c>
      <c r="K1310" t="s">
        <v>93</v>
      </c>
      <c r="L1310" s="5">
        <v>0</v>
      </c>
      <c r="M1310" s="5">
        <v>0</v>
      </c>
      <c r="N1310" s="5">
        <f t="shared" si="220"/>
        <v>0</v>
      </c>
      <c r="O1310" s="5">
        <v>0</v>
      </c>
      <c r="P1310" s="5">
        <v>0</v>
      </c>
      <c r="Q1310" s="5">
        <f t="shared" si="221"/>
        <v>0</v>
      </c>
      <c r="R1310" s="5">
        <v>0</v>
      </c>
      <c r="S1310" s="5">
        <v>0</v>
      </c>
      <c r="T1310" s="5">
        <f t="shared" si="222"/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f t="shared" si="225"/>
        <v>0</v>
      </c>
      <c r="Z1310" s="5">
        <v>0</v>
      </c>
      <c r="AA1310" s="5">
        <v>0</v>
      </c>
      <c r="AB1310" s="5">
        <f t="shared" si="226"/>
        <v>0</v>
      </c>
      <c r="AC1310" s="5">
        <v>0</v>
      </c>
      <c r="AD1310" s="5">
        <v>0</v>
      </c>
      <c r="AE1310" s="5">
        <f t="shared" si="227"/>
        <v>0</v>
      </c>
      <c r="AF1310" s="5">
        <v>0</v>
      </c>
      <c r="AG1310" s="6"/>
      <c r="AH1310" s="5">
        <v>0</v>
      </c>
      <c r="AI1310" s="5">
        <v>0</v>
      </c>
      <c r="AJ1310" s="5">
        <v>0</v>
      </c>
      <c r="AK1310" s="5">
        <f t="shared" si="228"/>
        <v>0</v>
      </c>
      <c r="AL1310" s="5">
        <v>0</v>
      </c>
      <c r="AM1310" s="5">
        <v>0</v>
      </c>
      <c r="AN1310" s="5">
        <f t="shared" si="229"/>
        <v>0</v>
      </c>
      <c r="AO1310" s="5">
        <v>0</v>
      </c>
      <c r="AP1310" s="5">
        <v>0</v>
      </c>
      <c r="AQ1310" s="5">
        <f t="shared" si="230"/>
        <v>0</v>
      </c>
      <c r="AR1310" s="5">
        <v>0</v>
      </c>
      <c r="AS1310" s="6">
        <v>43502</v>
      </c>
      <c r="AT1310" s="5">
        <v>0</v>
      </c>
      <c r="AU1310" s="5">
        <v>0</v>
      </c>
      <c r="AV1310" t="str">
        <f t="shared" si="223"/>
        <v>N</v>
      </c>
      <c r="AW1310" t="s">
        <v>60</v>
      </c>
      <c r="AX1310" t="s">
        <v>60</v>
      </c>
      <c r="AY1310" t="s">
        <v>445</v>
      </c>
      <c r="AZ1310" t="s">
        <v>445</v>
      </c>
      <c r="BA1310" t="str">
        <f t="shared" si="224"/>
        <v>N</v>
      </c>
    </row>
    <row r="1311" spans="1:53">
      <c r="A1311" t="s">
        <v>1460</v>
      </c>
      <c r="B1311" t="s">
        <v>54</v>
      </c>
      <c r="C1311" t="s">
        <v>89</v>
      </c>
      <c r="D1311">
        <v>2019</v>
      </c>
      <c r="F1311" t="s">
        <v>3168</v>
      </c>
      <c r="G1311" t="s">
        <v>3169</v>
      </c>
      <c r="H1311" t="s">
        <v>3152</v>
      </c>
      <c r="I1311" t="s">
        <v>3153</v>
      </c>
      <c r="J1311" t="s">
        <v>101</v>
      </c>
      <c r="K1311" t="s">
        <v>93</v>
      </c>
      <c r="L1311" s="5">
        <v>0</v>
      </c>
      <c r="M1311" s="5">
        <v>0</v>
      </c>
      <c r="N1311" s="5">
        <f t="shared" si="220"/>
        <v>0</v>
      </c>
      <c r="O1311" s="5">
        <v>0</v>
      </c>
      <c r="P1311" s="5">
        <v>0</v>
      </c>
      <c r="Q1311" s="5">
        <f t="shared" si="221"/>
        <v>0</v>
      </c>
      <c r="R1311" s="5">
        <v>0</v>
      </c>
      <c r="S1311" s="5">
        <v>0</v>
      </c>
      <c r="T1311" s="5">
        <f t="shared" si="222"/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f t="shared" si="225"/>
        <v>0</v>
      </c>
      <c r="Z1311" s="5">
        <v>0</v>
      </c>
      <c r="AA1311" s="5">
        <v>0</v>
      </c>
      <c r="AB1311" s="5">
        <f t="shared" si="226"/>
        <v>0</v>
      </c>
      <c r="AC1311" s="5">
        <v>0</v>
      </c>
      <c r="AD1311" s="5">
        <v>0</v>
      </c>
      <c r="AE1311" s="5">
        <f t="shared" si="227"/>
        <v>0</v>
      </c>
      <c r="AF1311" s="5">
        <v>0</v>
      </c>
      <c r="AG1311" s="6"/>
      <c r="AH1311" s="5">
        <v>0</v>
      </c>
      <c r="AI1311" s="5">
        <v>0</v>
      </c>
      <c r="AJ1311" s="5">
        <v>0</v>
      </c>
      <c r="AK1311" s="5">
        <f t="shared" si="228"/>
        <v>0</v>
      </c>
      <c r="AL1311" s="5">
        <v>0</v>
      </c>
      <c r="AM1311" s="5">
        <v>0</v>
      </c>
      <c r="AN1311" s="5">
        <f t="shared" si="229"/>
        <v>0</v>
      </c>
      <c r="AO1311" s="5">
        <v>0</v>
      </c>
      <c r="AP1311" s="5">
        <v>0</v>
      </c>
      <c r="AQ1311" s="5">
        <f t="shared" si="230"/>
        <v>0</v>
      </c>
      <c r="AR1311" s="5">
        <v>0</v>
      </c>
      <c r="AS1311" s="6">
        <v>43817</v>
      </c>
      <c r="AT1311" s="5">
        <v>0</v>
      </c>
      <c r="AU1311" s="5">
        <v>0</v>
      </c>
      <c r="AV1311" t="str">
        <f t="shared" si="223"/>
        <v>N</v>
      </c>
      <c r="AW1311" t="s">
        <v>60</v>
      </c>
      <c r="AX1311" t="s">
        <v>60</v>
      </c>
      <c r="AY1311" t="s">
        <v>445</v>
      </c>
      <c r="AZ1311" t="s">
        <v>445</v>
      </c>
      <c r="BA1311" t="str">
        <f t="shared" si="224"/>
        <v>N</v>
      </c>
    </row>
    <row r="1312" spans="1:53">
      <c r="A1312" t="s">
        <v>1460</v>
      </c>
      <c r="B1312" t="s">
        <v>54</v>
      </c>
      <c r="C1312" t="s">
        <v>89</v>
      </c>
      <c r="D1312">
        <v>2019</v>
      </c>
      <c r="F1312" t="s">
        <v>2203</v>
      </c>
      <c r="G1312" t="s">
        <v>3217</v>
      </c>
      <c r="H1312" t="s">
        <v>3152</v>
      </c>
      <c r="I1312">
        <v>29062</v>
      </c>
      <c r="J1312" t="s">
        <v>101</v>
      </c>
      <c r="K1312" t="s">
        <v>93</v>
      </c>
      <c r="L1312" s="5">
        <v>0</v>
      </c>
      <c r="M1312" s="5">
        <v>0</v>
      </c>
      <c r="N1312" s="5">
        <f t="shared" si="220"/>
        <v>0</v>
      </c>
      <c r="O1312" s="5">
        <v>0</v>
      </c>
      <c r="P1312" s="5">
        <v>0</v>
      </c>
      <c r="Q1312" s="5">
        <f t="shared" si="221"/>
        <v>0</v>
      </c>
      <c r="R1312" s="5">
        <v>0</v>
      </c>
      <c r="S1312" s="5">
        <v>0</v>
      </c>
      <c r="T1312" s="5">
        <f t="shared" si="222"/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f t="shared" si="225"/>
        <v>0</v>
      </c>
      <c r="Z1312" s="5">
        <v>0</v>
      </c>
      <c r="AA1312" s="5">
        <v>0</v>
      </c>
      <c r="AB1312" s="5">
        <f t="shared" si="226"/>
        <v>0</v>
      </c>
      <c r="AC1312" s="5">
        <v>0</v>
      </c>
      <c r="AD1312" s="5">
        <v>0</v>
      </c>
      <c r="AE1312" s="5">
        <f t="shared" si="227"/>
        <v>0</v>
      </c>
      <c r="AF1312" s="5">
        <v>0</v>
      </c>
      <c r="AG1312" s="6"/>
      <c r="AH1312" s="5">
        <v>0</v>
      </c>
      <c r="AI1312" s="5">
        <v>0</v>
      </c>
      <c r="AJ1312" s="5">
        <v>0</v>
      </c>
      <c r="AK1312" s="5">
        <f t="shared" si="228"/>
        <v>0</v>
      </c>
      <c r="AL1312" s="5">
        <v>0</v>
      </c>
      <c r="AM1312" s="5">
        <v>0</v>
      </c>
      <c r="AN1312" s="5">
        <f t="shared" si="229"/>
        <v>0</v>
      </c>
      <c r="AO1312" s="5">
        <v>0</v>
      </c>
      <c r="AP1312" s="5">
        <v>0</v>
      </c>
      <c r="AQ1312" s="5">
        <f t="shared" si="230"/>
        <v>0</v>
      </c>
      <c r="AR1312" s="5">
        <v>0</v>
      </c>
      <c r="AS1312" s="6">
        <v>43649</v>
      </c>
      <c r="AT1312" s="5">
        <v>0</v>
      </c>
      <c r="AU1312" s="5">
        <v>0</v>
      </c>
      <c r="AV1312" t="str">
        <f t="shared" si="223"/>
        <v>N</v>
      </c>
      <c r="AW1312" t="s">
        <v>60</v>
      </c>
      <c r="AX1312" t="s">
        <v>60</v>
      </c>
      <c r="AY1312" t="s">
        <v>445</v>
      </c>
      <c r="AZ1312" t="s">
        <v>445</v>
      </c>
      <c r="BA1312" t="str">
        <f t="shared" si="224"/>
        <v>N</v>
      </c>
    </row>
    <row r="1313" spans="1:53">
      <c r="A1313" t="s">
        <v>1460</v>
      </c>
      <c r="B1313" t="s">
        <v>54</v>
      </c>
      <c r="C1313" t="s">
        <v>89</v>
      </c>
      <c r="D1313">
        <v>2019</v>
      </c>
      <c r="F1313" t="s">
        <v>1968</v>
      </c>
      <c r="G1313" t="s">
        <v>3218</v>
      </c>
      <c r="H1313" t="s">
        <v>3152</v>
      </c>
      <c r="I1313">
        <v>29062</v>
      </c>
      <c r="J1313" t="s">
        <v>101</v>
      </c>
      <c r="K1313" t="s">
        <v>93</v>
      </c>
      <c r="L1313" s="5">
        <v>0</v>
      </c>
      <c r="M1313" s="5">
        <v>0</v>
      </c>
      <c r="N1313" s="5">
        <f t="shared" si="220"/>
        <v>0</v>
      </c>
      <c r="O1313" s="5">
        <v>0</v>
      </c>
      <c r="P1313" s="5">
        <v>0</v>
      </c>
      <c r="Q1313" s="5">
        <f t="shared" si="221"/>
        <v>0</v>
      </c>
      <c r="R1313" s="5">
        <v>0</v>
      </c>
      <c r="S1313" s="5">
        <v>0</v>
      </c>
      <c r="T1313" s="5">
        <f t="shared" si="222"/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f t="shared" si="225"/>
        <v>0</v>
      </c>
      <c r="Z1313" s="5">
        <v>0</v>
      </c>
      <c r="AA1313" s="5">
        <v>0</v>
      </c>
      <c r="AB1313" s="5">
        <f t="shared" si="226"/>
        <v>0</v>
      </c>
      <c r="AC1313" s="5">
        <v>0</v>
      </c>
      <c r="AD1313" s="5">
        <v>0</v>
      </c>
      <c r="AE1313" s="5">
        <f t="shared" si="227"/>
        <v>0</v>
      </c>
      <c r="AF1313" s="5">
        <v>0</v>
      </c>
      <c r="AG1313" s="6"/>
      <c r="AH1313" s="5">
        <v>0</v>
      </c>
      <c r="AI1313" s="5">
        <v>0</v>
      </c>
      <c r="AJ1313" s="5">
        <v>0</v>
      </c>
      <c r="AK1313" s="5">
        <f t="shared" si="228"/>
        <v>0</v>
      </c>
      <c r="AL1313" s="5">
        <v>0</v>
      </c>
      <c r="AM1313" s="5">
        <v>0</v>
      </c>
      <c r="AN1313" s="5">
        <f t="shared" si="229"/>
        <v>0</v>
      </c>
      <c r="AO1313" s="5">
        <v>0</v>
      </c>
      <c r="AP1313" s="5">
        <v>0</v>
      </c>
      <c r="AQ1313" s="5">
        <f t="shared" si="230"/>
        <v>0</v>
      </c>
      <c r="AR1313" s="5">
        <v>0</v>
      </c>
      <c r="AS1313" s="6">
        <v>43487</v>
      </c>
      <c r="AT1313" s="5">
        <v>0</v>
      </c>
      <c r="AU1313" s="5">
        <v>0</v>
      </c>
      <c r="AV1313" t="str">
        <f t="shared" si="223"/>
        <v>N</v>
      </c>
      <c r="AW1313" t="s">
        <v>60</v>
      </c>
      <c r="AX1313" t="s">
        <v>60</v>
      </c>
      <c r="AY1313" t="s">
        <v>445</v>
      </c>
      <c r="AZ1313" t="s">
        <v>445</v>
      </c>
      <c r="BA1313" t="str">
        <f t="shared" si="224"/>
        <v>N</v>
      </c>
    </row>
    <row r="1314" spans="1:53">
      <c r="A1314" t="s">
        <v>1460</v>
      </c>
      <c r="B1314" t="s">
        <v>54</v>
      </c>
      <c r="C1314" t="s">
        <v>89</v>
      </c>
      <c r="D1314">
        <v>2019</v>
      </c>
      <c r="F1314" t="s">
        <v>3219</v>
      </c>
      <c r="G1314" t="s">
        <v>3220</v>
      </c>
      <c r="H1314" t="s">
        <v>3152</v>
      </c>
      <c r="I1314" t="s">
        <v>3153</v>
      </c>
      <c r="J1314" t="s">
        <v>101</v>
      </c>
      <c r="K1314" t="s">
        <v>93</v>
      </c>
      <c r="L1314" s="5">
        <v>0</v>
      </c>
      <c r="M1314" s="5">
        <v>0</v>
      </c>
      <c r="N1314" s="5">
        <f t="shared" si="220"/>
        <v>0</v>
      </c>
      <c r="O1314" s="5">
        <v>0</v>
      </c>
      <c r="P1314" s="5">
        <v>0</v>
      </c>
      <c r="Q1314" s="5">
        <f t="shared" si="221"/>
        <v>0</v>
      </c>
      <c r="R1314" s="5">
        <v>0</v>
      </c>
      <c r="S1314" s="5">
        <v>0</v>
      </c>
      <c r="T1314" s="5">
        <f t="shared" si="222"/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f t="shared" si="225"/>
        <v>0</v>
      </c>
      <c r="Z1314" s="5">
        <v>0</v>
      </c>
      <c r="AA1314" s="5">
        <v>0</v>
      </c>
      <c r="AB1314" s="5">
        <f t="shared" si="226"/>
        <v>0</v>
      </c>
      <c r="AC1314" s="5">
        <v>0</v>
      </c>
      <c r="AD1314" s="5">
        <v>0</v>
      </c>
      <c r="AE1314" s="5">
        <f t="shared" si="227"/>
        <v>0</v>
      </c>
      <c r="AF1314" s="5">
        <v>0</v>
      </c>
      <c r="AG1314" s="6"/>
      <c r="AH1314" s="5">
        <v>0</v>
      </c>
      <c r="AI1314" s="5">
        <v>0</v>
      </c>
      <c r="AJ1314" s="5">
        <v>0</v>
      </c>
      <c r="AK1314" s="5">
        <f t="shared" si="228"/>
        <v>0</v>
      </c>
      <c r="AL1314" s="5">
        <v>0</v>
      </c>
      <c r="AM1314" s="5">
        <v>0</v>
      </c>
      <c r="AN1314" s="5">
        <f t="shared" si="229"/>
        <v>0</v>
      </c>
      <c r="AO1314" s="5">
        <v>0</v>
      </c>
      <c r="AP1314" s="5">
        <v>0</v>
      </c>
      <c r="AQ1314" s="5">
        <f t="shared" si="230"/>
        <v>0</v>
      </c>
      <c r="AR1314" s="5">
        <v>0</v>
      </c>
      <c r="AS1314" s="6">
        <v>43817</v>
      </c>
      <c r="AT1314" s="5">
        <v>0</v>
      </c>
      <c r="AU1314" s="5">
        <v>0</v>
      </c>
      <c r="AV1314" t="str">
        <f t="shared" si="223"/>
        <v>N</v>
      </c>
      <c r="AW1314" t="s">
        <v>60</v>
      </c>
      <c r="AX1314" t="s">
        <v>60</v>
      </c>
      <c r="AY1314" t="s">
        <v>445</v>
      </c>
      <c r="AZ1314" t="s">
        <v>445</v>
      </c>
      <c r="BA1314" t="str">
        <f t="shared" si="224"/>
        <v>N</v>
      </c>
    </row>
    <row r="1315" spans="1:53">
      <c r="A1315" t="s">
        <v>1460</v>
      </c>
      <c r="B1315" t="s">
        <v>54</v>
      </c>
      <c r="C1315" t="s">
        <v>89</v>
      </c>
      <c r="D1315">
        <v>2019</v>
      </c>
      <c r="F1315" t="s">
        <v>3221</v>
      </c>
      <c r="G1315" t="s">
        <v>3222</v>
      </c>
      <c r="H1315" t="s">
        <v>3152</v>
      </c>
      <c r="I1315">
        <v>29062</v>
      </c>
      <c r="J1315" t="s">
        <v>101</v>
      </c>
      <c r="K1315" t="s">
        <v>93</v>
      </c>
      <c r="L1315" s="5">
        <v>0</v>
      </c>
      <c r="M1315" s="5">
        <v>0</v>
      </c>
      <c r="N1315" s="5">
        <f t="shared" si="220"/>
        <v>0</v>
      </c>
      <c r="O1315" s="5">
        <v>0</v>
      </c>
      <c r="P1315" s="5">
        <v>0</v>
      </c>
      <c r="Q1315" s="5">
        <f t="shared" si="221"/>
        <v>0</v>
      </c>
      <c r="R1315" s="5">
        <v>0</v>
      </c>
      <c r="S1315" s="5">
        <v>0</v>
      </c>
      <c r="T1315" s="5">
        <f t="shared" si="222"/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f t="shared" si="225"/>
        <v>0</v>
      </c>
      <c r="Z1315" s="5">
        <v>0</v>
      </c>
      <c r="AA1315" s="5">
        <v>0</v>
      </c>
      <c r="AB1315" s="5">
        <f t="shared" si="226"/>
        <v>0</v>
      </c>
      <c r="AC1315" s="5">
        <v>0</v>
      </c>
      <c r="AD1315" s="5">
        <v>0</v>
      </c>
      <c r="AE1315" s="5">
        <f t="shared" si="227"/>
        <v>0</v>
      </c>
      <c r="AF1315" s="5">
        <v>0</v>
      </c>
      <c r="AG1315" s="6"/>
      <c r="AH1315" s="5">
        <v>0</v>
      </c>
      <c r="AI1315" s="5">
        <v>0</v>
      </c>
      <c r="AJ1315" s="5">
        <v>0</v>
      </c>
      <c r="AK1315" s="5">
        <f t="shared" si="228"/>
        <v>0</v>
      </c>
      <c r="AL1315" s="5">
        <v>0</v>
      </c>
      <c r="AM1315" s="5">
        <v>0</v>
      </c>
      <c r="AN1315" s="5">
        <f t="shared" si="229"/>
        <v>0</v>
      </c>
      <c r="AO1315" s="5">
        <v>0</v>
      </c>
      <c r="AP1315" s="5">
        <v>0</v>
      </c>
      <c r="AQ1315" s="5">
        <f t="shared" si="230"/>
        <v>0</v>
      </c>
      <c r="AR1315" s="5">
        <v>0</v>
      </c>
      <c r="AS1315" s="6">
        <v>43720</v>
      </c>
      <c r="AT1315" s="5">
        <v>0</v>
      </c>
      <c r="AU1315" s="5">
        <v>0</v>
      </c>
      <c r="AV1315" t="str">
        <f t="shared" si="223"/>
        <v>N</v>
      </c>
      <c r="AW1315" t="s">
        <v>60</v>
      </c>
      <c r="AX1315" t="s">
        <v>60</v>
      </c>
      <c r="AY1315" t="s">
        <v>445</v>
      </c>
      <c r="AZ1315" t="s">
        <v>445</v>
      </c>
      <c r="BA1315" t="str">
        <f t="shared" si="224"/>
        <v>N</v>
      </c>
    </row>
    <row r="1316" spans="1:53">
      <c r="A1316" t="s">
        <v>1460</v>
      </c>
      <c r="B1316" t="s">
        <v>54</v>
      </c>
      <c r="C1316" t="s">
        <v>89</v>
      </c>
      <c r="D1316">
        <v>2019</v>
      </c>
      <c r="F1316" t="s">
        <v>2195</v>
      </c>
      <c r="G1316" t="s">
        <v>3223</v>
      </c>
      <c r="H1316" t="s">
        <v>3152</v>
      </c>
      <c r="I1316">
        <v>29062</v>
      </c>
      <c r="J1316" t="s">
        <v>101</v>
      </c>
      <c r="K1316" t="s">
        <v>93</v>
      </c>
      <c r="L1316" s="5">
        <v>0</v>
      </c>
      <c r="M1316" s="5">
        <v>0</v>
      </c>
      <c r="N1316" s="5">
        <f t="shared" si="220"/>
        <v>0</v>
      </c>
      <c r="O1316" s="5">
        <v>0</v>
      </c>
      <c r="P1316" s="5">
        <v>0</v>
      </c>
      <c r="Q1316" s="5">
        <f t="shared" si="221"/>
        <v>0</v>
      </c>
      <c r="R1316" s="5">
        <v>0</v>
      </c>
      <c r="S1316" s="5">
        <v>0</v>
      </c>
      <c r="T1316" s="5">
        <f t="shared" si="222"/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f t="shared" si="225"/>
        <v>0</v>
      </c>
      <c r="Z1316" s="5">
        <v>0</v>
      </c>
      <c r="AA1316" s="5">
        <v>0</v>
      </c>
      <c r="AB1316" s="5">
        <f t="shared" si="226"/>
        <v>0</v>
      </c>
      <c r="AC1316" s="5">
        <v>0</v>
      </c>
      <c r="AD1316" s="5">
        <v>0</v>
      </c>
      <c r="AE1316" s="5">
        <f t="shared" si="227"/>
        <v>0</v>
      </c>
      <c r="AF1316" s="5">
        <v>0</v>
      </c>
      <c r="AG1316" s="6"/>
      <c r="AH1316" s="5">
        <v>0</v>
      </c>
      <c r="AI1316" s="5">
        <v>0</v>
      </c>
      <c r="AJ1316" s="5">
        <v>0</v>
      </c>
      <c r="AK1316" s="5">
        <f t="shared" si="228"/>
        <v>0</v>
      </c>
      <c r="AL1316" s="5">
        <v>0</v>
      </c>
      <c r="AM1316" s="5">
        <v>0</v>
      </c>
      <c r="AN1316" s="5">
        <f t="shared" si="229"/>
        <v>0</v>
      </c>
      <c r="AO1316" s="5">
        <v>0</v>
      </c>
      <c r="AP1316" s="5">
        <v>0</v>
      </c>
      <c r="AQ1316" s="5">
        <f t="shared" si="230"/>
        <v>0</v>
      </c>
      <c r="AR1316" s="5">
        <v>0</v>
      </c>
      <c r="AS1316" s="6">
        <v>43649</v>
      </c>
      <c r="AT1316" s="5">
        <v>0</v>
      </c>
      <c r="AU1316" s="5">
        <v>0</v>
      </c>
      <c r="AV1316" t="str">
        <f t="shared" si="223"/>
        <v>N</v>
      </c>
      <c r="AW1316" t="s">
        <v>60</v>
      </c>
      <c r="AX1316" t="s">
        <v>60</v>
      </c>
      <c r="AY1316" t="s">
        <v>445</v>
      </c>
      <c r="AZ1316" t="s">
        <v>445</v>
      </c>
      <c r="BA1316" t="str">
        <f t="shared" si="224"/>
        <v>N</v>
      </c>
    </row>
    <row r="1317" spans="1:53">
      <c r="A1317" t="s">
        <v>1460</v>
      </c>
      <c r="B1317" t="s">
        <v>54</v>
      </c>
      <c r="C1317" t="s">
        <v>89</v>
      </c>
      <c r="D1317">
        <v>2019</v>
      </c>
      <c r="F1317" t="s">
        <v>2163</v>
      </c>
      <c r="G1317" t="s">
        <v>3224</v>
      </c>
      <c r="H1317" t="s">
        <v>3152</v>
      </c>
      <c r="I1317">
        <v>29062</v>
      </c>
      <c r="J1317" t="s">
        <v>101</v>
      </c>
      <c r="K1317" t="s">
        <v>93</v>
      </c>
      <c r="L1317" s="5">
        <v>0</v>
      </c>
      <c r="M1317" s="5">
        <v>0</v>
      </c>
      <c r="N1317" s="5">
        <f t="shared" si="220"/>
        <v>0</v>
      </c>
      <c r="O1317" s="5">
        <v>0</v>
      </c>
      <c r="P1317" s="5">
        <v>0</v>
      </c>
      <c r="Q1317" s="5">
        <f t="shared" si="221"/>
        <v>0</v>
      </c>
      <c r="R1317" s="5">
        <v>0</v>
      </c>
      <c r="S1317" s="5">
        <v>0</v>
      </c>
      <c r="T1317" s="5">
        <f t="shared" si="222"/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f t="shared" si="225"/>
        <v>0</v>
      </c>
      <c r="Z1317" s="5">
        <v>0</v>
      </c>
      <c r="AA1317" s="5">
        <v>0</v>
      </c>
      <c r="AB1317" s="5">
        <f t="shared" si="226"/>
        <v>0</v>
      </c>
      <c r="AC1317" s="5">
        <v>0</v>
      </c>
      <c r="AD1317" s="5">
        <v>0</v>
      </c>
      <c r="AE1317" s="5">
        <f t="shared" si="227"/>
        <v>0</v>
      </c>
      <c r="AF1317" s="5">
        <v>0</v>
      </c>
      <c r="AG1317" s="6"/>
      <c r="AH1317" s="5">
        <v>0</v>
      </c>
      <c r="AI1317" s="5">
        <v>0</v>
      </c>
      <c r="AJ1317" s="5">
        <v>0</v>
      </c>
      <c r="AK1317" s="5">
        <f t="shared" si="228"/>
        <v>0</v>
      </c>
      <c r="AL1317" s="5">
        <v>0</v>
      </c>
      <c r="AM1317" s="5">
        <v>0</v>
      </c>
      <c r="AN1317" s="5">
        <f t="shared" si="229"/>
        <v>0</v>
      </c>
      <c r="AO1317" s="5">
        <v>0</v>
      </c>
      <c r="AP1317" s="5">
        <v>0</v>
      </c>
      <c r="AQ1317" s="5">
        <f t="shared" si="230"/>
        <v>0</v>
      </c>
      <c r="AR1317" s="5">
        <v>0</v>
      </c>
      <c r="AS1317" s="6">
        <v>43487</v>
      </c>
      <c r="AT1317" s="5">
        <v>0</v>
      </c>
      <c r="AU1317" s="5">
        <v>0</v>
      </c>
      <c r="AV1317" t="str">
        <f t="shared" si="223"/>
        <v>N</v>
      </c>
      <c r="AW1317" t="s">
        <v>60</v>
      </c>
      <c r="AX1317" t="s">
        <v>60</v>
      </c>
      <c r="AY1317" t="s">
        <v>445</v>
      </c>
      <c r="AZ1317" t="s">
        <v>445</v>
      </c>
      <c r="BA1317" t="str">
        <f t="shared" si="224"/>
        <v>N</v>
      </c>
    </row>
    <row r="1318" spans="1:53">
      <c r="A1318" t="s">
        <v>1460</v>
      </c>
      <c r="B1318" t="s">
        <v>54</v>
      </c>
      <c r="C1318" t="s">
        <v>89</v>
      </c>
      <c r="D1318">
        <v>2019</v>
      </c>
      <c r="F1318" t="s">
        <v>2148</v>
      </c>
      <c r="G1318" t="s">
        <v>3225</v>
      </c>
      <c r="H1318" t="s">
        <v>3152</v>
      </c>
      <c r="I1318">
        <v>29062</v>
      </c>
      <c r="J1318" t="s">
        <v>101</v>
      </c>
      <c r="K1318" t="s">
        <v>93</v>
      </c>
      <c r="L1318" s="5">
        <v>0</v>
      </c>
      <c r="M1318" s="5">
        <v>0</v>
      </c>
      <c r="N1318" s="5">
        <f t="shared" si="220"/>
        <v>0</v>
      </c>
      <c r="O1318" s="5">
        <v>0</v>
      </c>
      <c r="P1318" s="5">
        <v>0</v>
      </c>
      <c r="Q1318" s="5">
        <f t="shared" si="221"/>
        <v>0</v>
      </c>
      <c r="R1318" s="5">
        <v>0</v>
      </c>
      <c r="S1318" s="5">
        <v>0</v>
      </c>
      <c r="T1318" s="5">
        <f t="shared" si="222"/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f t="shared" si="225"/>
        <v>0</v>
      </c>
      <c r="Z1318" s="5">
        <v>0</v>
      </c>
      <c r="AA1318" s="5">
        <v>0</v>
      </c>
      <c r="AB1318" s="5">
        <f t="shared" si="226"/>
        <v>0</v>
      </c>
      <c r="AC1318" s="5">
        <v>0</v>
      </c>
      <c r="AD1318" s="5">
        <v>0</v>
      </c>
      <c r="AE1318" s="5">
        <f t="shared" si="227"/>
        <v>0</v>
      </c>
      <c r="AF1318" s="5">
        <v>0</v>
      </c>
      <c r="AG1318" s="6"/>
      <c r="AH1318" s="5">
        <v>0</v>
      </c>
      <c r="AI1318" s="5">
        <v>0</v>
      </c>
      <c r="AJ1318" s="5">
        <v>0</v>
      </c>
      <c r="AK1318" s="5">
        <f t="shared" si="228"/>
        <v>0</v>
      </c>
      <c r="AL1318" s="5">
        <v>0</v>
      </c>
      <c r="AM1318" s="5">
        <v>0</v>
      </c>
      <c r="AN1318" s="5">
        <f t="shared" si="229"/>
        <v>0</v>
      </c>
      <c r="AO1318" s="5">
        <v>0</v>
      </c>
      <c r="AP1318" s="5">
        <v>0</v>
      </c>
      <c r="AQ1318" s="5">
        <f t="shared" si="230"/>
        <v>0</v>
      </c>
      <c r="AR1318" s="5">
        <v>0</v>
      </c>
      <c r="AS1318" s="6">
        <v>43661</v>
      </c>
      <c r="AT1318" s="5">
        <v>0</v>
      </c>
      <c r="AU1318" s="5">
        <v>0</v>
      </c>
      <c r="AV1318" t="str">
        <f t="shared" si="223"/>
        <v>N</v>
      </c>
      <c r="AW1318" t="s">
        <v>60</v>
      </c>
      <c r="AX1318" t="s">
        <v>60</v>
      </c>
      <c r="AY1318" t="s">
        <v>445</v>
      </c>
      <c r="AZ1318" t="s">
        <v>445</v>
      </c>
      <c r="BA1318" t="str">
        <f t="shared" si="224"/>
        <v>N</v>
      </c>
    </row>
    <row r="1319" spans="1:53">
      <c r="A1319" t="s">
        <v>1460</v>
      </c>
      <c r="B1319" t="s">
        <v>54</v>
      </c>
      <c r="C1319" t="s">
        <v>89</v>
      </c>
      <c r="D1319">
        <v>2019</v>
      </c>
      <c r="F1319" t="s">
        <v>3226</v>
      </c>
      <c r="G1319" t="s">
        <v>3227</v>
      </c>
      <c r="H1319" t="s">
        <v>3152</v>
      </c>
      <c r="I1319">
        <v>29062</v>
      </c>
      <c r="J1319" t="s">
        <v>101</v>
      </c>
      <c r="K1319" t="s">
        <v>93</v>
      </c>
      <c r="L1319" s="5">
        <v>0</v>
      </c>
      <c r="M1319" s="5">
        <v>0</v>
      </c>
      <c r="N1319" s="5">
        <f t="shared" si="220"/>
        <v>0</v>
      </c>
      <c r="O1319" s="5">
        <v>0</v>
      </c>
      <c r="P1319" s="5">
        <v>0</v>
      </c>
      <c r="Q1319" s="5">
        <f t="shared" si="221"/>
        <v>0</v>
      </c>
      <c r="R1319" s="5">
        <v>0</v>
      </c>
      <c r="S1319" s="5">
        <v>0</v>
      </c>
      <c r="T1319" s="5">
        <f t="shared" si="222"/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f t="shared" si="225"/>
        <v>0</v>
      </c>
      <c r="Z1319" s="5">
        <v>0</v>
      </c>
      <c r="AA1319" s="5">
        <v>0</v>
      </c>
      <c r="AB1319" s="5">
        <f t="shared" si="226"/>
        <v>0</v>
      </c>
      <c r="AC1319" s="5">
        <v>0</v>
      </c>
      <c r="AD1319" s="5">
        <v>0</v>
      </c>
      <c r="AE1319" s="5">
        <f t="shared" si="227"/>
        <v>0</v>
      </c>
      <c r="AF1319" s="5">
        <v>0</v>
      </c>
      <c r="AG1319" s="6"/>
      <c r="AH1319" s="5">
        <v>0</v>
      </c>
      <c r="AI1319" s="5">
        <v>0</v>
      </c>
      <c r="AJ1319" s="5">
        <v>0</v>
      </c>
      <c r="AK1319" s="5">
        <f t="shared" si="228"/>
        <v>0</v>
      </c>
      <c r="AL1319" s="5">
        <v>0</v>
      </c>
      <c r="AM1319" s="5">
        <v>0</v>
      </c>
      <c r="AN1319" s="5">
        <f t="shared" si="229"/>
        <v>0</v>
      </c>
      <c r="AO1319" s="5">
        <v>0</v>
      </c>
      <c r="AP1319" s="5">
        <v>0</v>
      </c>
      <c r="AQ1319" s="5">
        <f t="shared" si="230"/>
        <v>0</v>
      </c>
      <c r="AR1319" s="5">
        <v>0</v>
      </c>
      <c r="AS1319" s="6">
        <v>43790</v>
      </c>
      <c r="AT1319" s="5">
        <v>0</v>
      </c>
      <c r="AU1319" s="5">
        <v>0</v>
      </c>
      <c r="AV1319" t="str">
        <f t="shared" si="223"/>
        <v>N</v>
      </c>
      <c r="AW1319" t="s">
        <v>60</v>
      </c>
      <c r="AX1319" t="s">
        <v>60</v>
      </c>
      <c r="AY1319" t="s">
        <v>445</v>
      </c>
      <c r="AZ1319" t="s">
        <v>445</v>
      </c>
      <c r="BA1319" t="str">
        <f t="shared" si="224"/>
        <v>N</v>
      </c>
    </row>
    <row r="1320" spans="1:53">
      <c r="A1320" t="s">
        <v>1460</v>
      </c>
      <c r="B1320" t="s">
        <v>54</v>
      </c>
      <c r="C1320" t="s">
        <v>89</v>
      </c>
      <c r="D1320">
        <v>2019</v>
      </c>
      <c r="F1320" t="s">
        <v>3228</v>
      </c>
      <c r="G1320" t="s">
        <v>3229</v>
      </c>
      <c r="H1320" t="s">
        <v>3152</v>
      </c>
      <c r="I1320">
        <v>29062</v>
      </c>
      <c r="J1320" t="s">
        <v>101</v>
      </c>
      <c r="K1320" t="s">
        <v>93</v>
      </c>
      <c r="L1320" s="5">
        <v>0</v>
      </c>
      <c r="M1320" s="5">
        <v>0</v>
      </c>
      <c r="N1320" s="5">
        <f t="shared" si="220"/>
        <v>0</v>
      </c>
      <c r="O1320" s="5">
        <v>0</v>
      </c>
      <c r="P1320" s="5">
        <v>0</v>
      </c>
      <c r="Q1320" s="5">
        <f t="shared" si="221"/>
        <v>0</v>
      </c>
      <c r="R1320" s="5">
        <v>0</v>
      </c>
      <c r="S1320" s="5">
        <v>0</v>
      </c>
      <c r="T1320" s="5">
        <f t="shared" si="222"/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f t="shared" si="225"/>
        <v>0</v>
      </c>
      <c r="Z1320" s="5">
        <v>0</v>
      </c>
      <c r="AA1320" s="5">
        <v>0</v>
      </c>
      <c r="AB1320" s="5">
        <f t="shared" si="226"/>
        <v>0</v>
      </c>
      <c r="AC1320" s="5">
        <v>0</v>
      </c>
      <c r="AD1320" s="5">
        <v>0</v>
      </c>
      <c r="AE1320" s="5">
        <f t="shared" si="227"/>
        <v>0</v>
      </c>
      <c r="AF1320" s="5">
        <v>0</v>
      </c>
      <c r="AG1320" s="6"/>
      <c r="AH1320" s="5">
        <v>0</v>
      </c>
      <c r="AI1320" s="5">
        <v>0</v>
      </c>
      <c r="AJ1320" s="5">
        <v>0</v>
      </c>
      <c r="AK1320" s="5">
        <f t="shared" si="228"/>
        <v>0</v>
      </c>
      <c r="AL1320" s="5">
        <v>0</v>
      </c>
      <c r="AM1320" s="5">
        <v>0</v>
      </c>
      <c r="AN1320" s="5">
        <f t="shared" si="229"/>
        <v>0</v>
      </c>
      <c r="AO1320" s="5">
        <v>0</v>
      </c>
      <c r="AP1320" s="5">
        <v>0</v>
      </c>
      <c r="AQ1320" s="5">
        <f t="shared" si="230"/>
        <v>0</v>
      </c>
      <c r="AR1320" s="5">
        <v>0</v>
      </c>
      <c r="AS1320" s="6">
        <v>43789</v>
      </c>
      <c r="AT1320" s="5">
        <v>0</v>
      </c>
      <c r="AU1320" s="5">
        <v>0</v>
      </c>
      <c r="AV1320" t="str">
        <f t="shared" si="223"/>
        <v>N</v>
      </c>
      <c r="AW1320" t="s">
        <v>60</v>
      </c>
      <c r="AX1320" t="s">
        <v>60</v>
      </c>
      <c r="AY1320" t="s">
        <v>445</v>
      </c>
      <c r="AZ1320" t="s">
        <v>445</v>
      </c>
      <c r="BA1320" t="str">
        <f t="shared" si="224"/>
        <v>N</v>
      </c>
    </row>
    <row r="1321" spans="1:53">
      <c r="A1321" t="s">
        <v>1460</v>
      </c>
      <c r="B1321" t="s">
        <v>54</v>
      </c>
      <c r="C1321" t="s">
        <v>89</v>
      </c>
      <c r="D1321">
        <v>2019</v>
      </c>
      <c r="F1321" t="s">
        <v>3230</v>
      </c>
      <c r="G1321" t="s">
        <v>3231</v>
      </c>
      <c r="H1321" t="s">
        <v>3152</v>
      </c>
      <c r="I1321">
        <v>29062</v>
      </c>
      <c r="J1321" t="s">
        <v>101</v>
      </c>
      <c r="K1321" t="s">
        <v>93</v>
      </c>
      <c r="L1321" s="5">
        <v>0</v>
      </c>
      <c r="M1321" s="5">
        <v>0</v>
      </c>
      <c r="N1321" s="5">
        <f t="shared" si="220"/>
        <v>0</v>
      </c>
      <c r="O1321" s="5">
        <v>0</v>
      </c>
      <c r="P1321" s="5">
        <v>0</v>
      </c>
      <c r="Q1321" s="5">
        <f t="shared" si="221"/>
        <v>0</v>
      </c>
      <c r="R1321" s="5">
        <v>0</v>
      </c>
      <c r="S1321" s="5">
        <v>0</v>
      </c>
      <c r="T1321" s="5">
        <f t="shared" si="222"/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f t="shared" si="225"/>
        <v>0</v>
      </c>
      <c r="Z1321" s="5">
        <v>0</v>
      </c>
      <c r="AA1321" s="5">
        <v>0</v>
      </c>
      <c r="AB1321" s="5">
        <f t="shared" si="226"/>
        <v>0</v>
      </c>
      <c r="AC1321" s="5">
        <v>0</v>
      </c>
      <c r="AD1321" s="5">
        <v>0</v>
      </c>
      <c r="AE1321" s="5">
        <f t="shared" si="227"/>
        <v>0</v>
      </c>
      <c r="AF1321" s="5">
        <v>0</v>
      </c>
      <c r="AG1321" s="6"/>
      <c r="AH1321" s="5">
        <v>0</v>
      </c>
      <c r="AI1321" s="5">
        <v>0</v>
      </c>
      <c r="AJ1321" s="5">
        <v>0</v>
      </c>
      <c r="AK1321" s="5">
        <f t="shared" si="228"/>
        <v>0</v>
      </c>
      <c r="AL1321" s="5">
        <v>0</v>
      </c>
      <c r="AM1321" s="5">
        <v>0</v>
      </c>
      <c r="AN1321" s="5">
        <f t="shared" si="229"/>
        <v>0</v>
      </c>
      <c r="AO1321" s="5">
        <v>0</v>
      </c>
      <c r="AP1321" s="5">
        <v>0</v>
      </c>
      <c r="AQ1321" s="5">
        <f t="shared" si="230"/>
        <v>0</v>
      </c>
      <c r="AR1321" s="5">
        <v>0</v>
      </c>
      <c r="AS1321" s="6">
        <v>43706</v>
      </c>
      <c r="AT1321" s="5">
        <v>0</v>
      </c>
      <c r="AU1321" s="5">
        <v>0</v>
      </c>
      <c r="AV1321" t="str">
        <f t="shared" si="223"/>
        <v>N</v>
      </c>
      <c r="AW1321" t="s">
        <v>60</v>
      </c>
      <c r="AX1321" t="s">
        <v>60</v>
      </c>
      <c r="AY1321" t="s">
        <v>445</v>
      </c>
      <c r="AZ1321" t="s">
        <v>445</v>
      </c>
      <c r="BA1321" t="str">
        <f t="shared" si="224"/>
        <v>N</v>
      </c>
    </row>
    <row r="1322" spans="1:53">
      <c r="A1322" t="s">
        <v>1460</v>
      </c>
      <c r="B1322" t="s">
        <v>54</v>
      </c>
      <c r="C1322" t="s">
        <v>89</v>
      </c>
      <c r="D1322">
        <v>2019</v>
      </c>
      <c r="F1322" t="s">
        <v>3232</v>
      </c>
      <c r="G1322" t="s">
        <v>3233</v>
      </c>
      <c r="H1322" t="s">
        <v>3150</v>
      </c>
      <c r="I1322">
        <v>29061</v>
      </c>
      <c r="J1322" t="s">
        <v>101</v>
      </c>
      <c r="K1322" t="s">
        <v>93</v>
      </c>
      <c r="L1322" s="5">
        <v>0</v>
      </c>
      <c r="M1322" s="5">
        <v>0</v>
      </c>
      <c r="N1322" s="5">
        <f t="shared" si="220"/>
        <v>0</v>
      </c>
      <c r="O1322" s="5">
        <v>0</v>
      </c>
      <c r="P1322" s="5">
        <v>0</v>
      </c>
      <c r="Q1322" s="5">
        <f t="shared" si="221"/>
        <v>0</v>
      </c>
      <c r="R1322" s="5">
        <v>0</v>
      </c>
      <c r="S1322" s="5">
        <v>0</v>
      </c>
      <c r="T1322" s="5">
        <f t="shared" si="222"/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f t="shared" si="225"/>
        <v>0</v>
      </c>
      <c r="Z1322" s="5">
        <v>0</v>
      </c>
      <c r="AA1322" s="5">
        <v>0</v>
      </c>
      <c r="AB1322" s="5">
        <f t="shared" si="226"/>
        <v>0</v>
      </c>
      <c r="AC1322" s="5">
        <v>0</v>
      </c>
      <c r="AD1322" s="5">
        <v>0</v>
      </c>
      <c r="AE1322" s="5">
        <f t="shared" si="227"/>
        <v>0</v>
      </c>
      <c r="AF1322" s="5">
        <v>0</v>
      </c>
      <c r="AG1322" s="6"/>
      <c r="AH1322" s="5">
        <v>0</v>
      </c>
      <c r="AI1322" s="5">
        <v>0</v>
      </c>
      <c r="AJ1322" s="5">
        <v>0</v>
      </c>
      <c r="AK1322" s="5">
        <f t="shared" si="228"/>
        <v>0</v>
      </c>
      <c r="AL1322" s="5">
        <v>0</v>
      </c>
      <c r="AM1322" s="5">
        <v>0</v>
      </c>
      <c r="AN1322" s="5">
        <f t="shared" si="229"/>
        <v>0</v>
      </c>
      <c r="AO1322" s="5">
        <v>0</v>
      </c>
      <c r="AP1322" s="5">
        <v>0</v>
      </c>
      <c r="AQ1322" s="5">
        <f t="shared" si="230"/>
        <v>0</v>
      </c>
      <c r="AR1322" s="5">
        <v>0</v>
      </c>
      <c r="AS1322" s="6">
        <v>43773</v>
      </c>
      <c r="AT1322" s="5">
        <v>0</v>
      </c>
      <c r="AU1322" s="5">
        <v>0</v>
      </c>
      <c r="AV1322" t="str">
        <f t="shared" si="223"/>
        <v>N</v>
      </c>
      <c r="AW1322" t="s">
        <v>60</v>
      </c>
      <c r="AX1322" t="s">
        <v>60</v>
      </c>
      <c r="AY1322" t="s">
        <v>445</v>
      </c>
      <c r="AZ1322" t="s">
        <v>445</v>
      </c>
      <c r="BA1322" t="str">
        <f t="shared" si="224"/>
        <v>N</v>
      </c>
    </row>
    <row r="1323" spans="1:53">
      <c r="A1323" t="s">
        <v>1460</v>
      </c>
      <c r="B1323" t="s">
        <v>54</v>
      </c>
      <c r="C1323" t="s">
        <v>89</v>
      </c>
      <c r="D1323">
        <v>2019</v>
      </c>
      <c r="F1323" t="s">
        <v>3234</v>
      </c>
      <c r="G1323" t="s">
        <v>3235</v>
      </c>
      <c r="H1323" t="s">
        <v>3152</v>
      </c>
      <c r="I1323" t="s">
        <v>3153</v>
      </c>
      <c r="J1323" t="s">
        <v>101</v>
      </c>
      <c r="K1323" t="s">
        <v>93</v>
      </c>
      <c r="L1323" s="5">
        <v>0</v>
      </c>
      <c r="M1323" s="5">
        <v>0</v>
      </c>
      <c r="N1323" s="5">
        <f t="shared" si="220"/>
        <v>0</v>
      </c>
      <c r="O1323" s="5">
        <v>0</v>
      </c>
      <c r="P1323" s="5">
        <v>0</v>
      </c>
      <c r="Q1323" s="5">
        <f t="shared" si="221"/>
        <v>0</v>
      </c>
      <c r="R1323" s="5">
        <v>0</v>
      </c>
      <c r="S1323" s="5">
        <v>0</v>
      </c>
      <c r="T1323" s="5">
        <f t="shared" si="222"/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f t="shared" si="225"/>
        <v>0</v>
      </c>
      <c r="Z1323" s="5">
        <v>0</v>
      </c>
      <c r="AA1323" s="5">
        <v>0</v>
      </c>
      <c r="AB1323" s="5">
        <f t="shared" si="226"/>
        <v>0</v>
      </c>
      <c r="AC1323" s="5">
        <v>0</v>
      </c>
      <c r="AD1323" s="5">
        <v>0</v>
      </c>
      <c r="AE1323" s="5">
        <f t="shared" si="227"/>
        <v>0</v>
      </c>
      <c r="AF1323" s="5">
        <v>0</v>
      </c>
      <c r="AG1323" s="6"/>
      <c r="AH1323" s="5">
        <v>0</v>
      </c>
      <c r="AI1323" s="5">
        <v>0</v>
      </c>
      <c r="AJ1323" s="5">
        <v>0</v>
      </c>
      <c r="AK1323" s="5">
        <f t="shared" si="228"/>
        <v>0</v>
      </c>
      <c r="AL1323" s="5">
        <v>0</v>
      </c>
      <c r="AM1323" s="5">
        <v>0</v>
      </c>
      <c r="AN1323" s="5">
        <f t="shared" si="229"/>
        <v>0</v>
      </c>
      <c r="AO1323" s="5">
        <v>0</v>
      </c>
      <c r="AP1323" s="5">
        <v>0</v>
      </c>
      <c r="AQ1323" s="5">
        <f t="shared" si="230"/>
        <v>0</v>
      </c>
      <c r="AR1323" s="5">
        <v>0</v>
      </c>
      <c r="AS1323" s="6">
        <v>43482</v>
      </c>
      <c r="AT1323" s="5">
        <v>0</v>
      </c>
      <c r="AU1323" s="5">
        <v>0</v>
      </c>
      <c r="AV1323" t="str">
        <f t="shared" si="223"/>
        <v>N</v>
      </c>
      <c r="AW1323" t="s">
        <v>60</v>
      </c>
      <c r="AX1323" t="s">
        <v>60</v>
      </c>
      <c r="AY1323" t="s">
        <v>445</v>
      </c>
      <c r="AZ1323" t="s">
        <v>445</v>
      </c>
      <c r="BA1323" t="str">
        <f t="shared" si="224"/>
        <v>N</v>
      </c>
    </row>
    <row r="1324" spans="1:53">
      <c r="A1324" t="s">
        <v>1460</v>
      </c>
      <c r="B1324" t="s">
        <v>54</v>
      </c>
      <c r="C1324" t="s">
        <v>89</v>
      </c>
      <c r="D1324">
        <v>2019</v>
      </c>
      <c r="F1324" t="s">
        <v>2152</v>
      </c>
      <c r="G1324" t="s">
        <v>3236</v>
      </c>
      <c r="H1324" t="s">
        <v>3152</v>
      </c>
      <c r="I1324" t="s">
        <v>3153</v>
      </c>
      <c r="J1324" t="s">
        <v>101</v>
      </c>
      <c r="K1324" t="s">
        <v>93</v>
      </c>
      <c r="L1324" s="5">
        <v>0</v>
      </c>
      <c r="M1324" s="5">
        <v>0</v>
      </c>
      <c r="N1324" s="5">
        <f t="shared" si="220"/>
        <v>0</v>
      </c>
      <c r="O1324" s="5">
        <v>0</v>
      </c>
      <c r="P1324" s="5">
        <v>0</v>
      </c>
      <c r="Q1324" s="5">
        <f t="shared" si="221"/>
        <v>0</v>
      </c>
      <c r="R1324" s="5">
        <v>0</v>
      </c>
      <c r="S1324" s="5">
        <v>0</v>
      </c>
      <c r="T1324" s="5">
        <f t="shared" si="222"/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f t="shared" si="225"/>
        <v>0</v>
      </c>
      <c r="Z1324" s="5">
        <v>0</v>
      </c>
      <c r="AA1324" s="5">
        <v>0</v>
      </c>
      <c r="AB1324" s="5">
        <f t="shared" si="226"/>
        <v>0</v>
      </c>
      <c r="AC1324" s="5">
        <v>0</v>
      </c>
      <c r="AD1324" s="5">
        <v>0</v>
      </c>
      <c r="AE1324" s="5">
        <f t="shared" si="227"/>
        <v>0</v>
      </c>
      <c r="AF1324" s="5">
        <v>0</v>
      </c>
      <c r="AG1324" s="6"/>
      <c r="AH1324" s="5">
        <v>0</v>
      </c>
      <c r="AI1324" s="5">
        <v>0</v>
      </c>
      <c r="AJ1324" s="5">
        <v>0</v>
      </c>
      <c r="AK1324" s="5">
        <f t="shared" si="228"/>
        <v>0</v>
      </c>
      <c r="AL1324" s="5">
        <v>0</v>
      </c>
      <c r="AM1324" s="5">
        <v>0</v>
      </c>
      <c r="AN1324" s="5">
        <f t="shared" si="229"/>
        <v>0</v>
      </c>
      <c r="AO1324" s="5">
        <v>0</v>
      </c>
      <c r="AP1324" s="5">
        <v>0</v>
      </c>
      <c r="AQ1324" s="5">
        <f t="shared" si="230"/>
        <v>0</v>
      </c>
      <c r="AR1324" s="5">
        <v>0</v>
      </c>
      <c r="AS1324" s="6">
        <v>43487</v>
      </c>
      <c r="AT1324" s="5">
        <v>0</v>
      </c>
      <c r="AU1324" s="5">
        <v>0</v>
      </c>
      <c r="AV1324" t="str">
        <f t="shared" si="223"/>
        <v>N</v>
      </c>
      <c r="AW1324" t="s">
        <v>60</v>
      </c>
      <c r="AX1324" t="s">
        <v>60</v>
      </c>
      <c r="AY1324" t="s">
        <v>445</v>
      </c>
      <c r="AZ1324" t="s">
        <v>445</v>
      </c>
      <c r="BA1324" t="str">
        <f t="shared" si="224"/>
        <v>N</v>
      </c>
    </row>
    <row r="1325" spans="1:53">
      <c r="A1325" t="s">
        <v>1460</v>
      </c>
      <c r="B1325" t="s">
        <v>54</v>
      </c>
      <c r="C1325" t="s">
        <v>89</v>
      </c>
      <c r="D1325">
        <v>2019</v>
      </c>
      <c r="F1325" t="s">
        <v>3237</v>
      </c>
      <c r="G1325" t="s">
        <v>3238</v>
      </c>
      <c r="H1325" t="s">
        <v>3152</v>
      </c>
      <c r="I1325" t="s">
        <v>3153</v>
      </c>
      <c r="J1325" t="s">
        <v>101</v>
      </c>
      <c r="K1325" t="s">
        <v>93</v>
      </c>
      <c r="L1325" s="5">
        <v>0</v>
      </c>
      <c r="M1325" s="5">
        <v>0</v>
      </c>
      <c r="N1325" s="5">
        <f t="shared" si="220"/>
        <v>0</v>
      </c>
      <c r="O1325" s="5">
        <v>0</v>
      </c>
      <c r="P1325" s="5">
        <v>0</v>
      </c>
      <c r="Q1325" s="5">
        <f t="shared" si="221"/>
        <v>0</v>
      </c>
      <c r="R1325" s="5">
        <v>0</v>
      </c>
      <c r="S1325" s="5">
        <v>0</v>
      </c>
      <c r="T1325" s="5">
        <f t="shared" si="222"/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f t="shared" si="225"/>
        <v>0</v>
      </c>
      <c r="Z1325" s="5">
        <v>0</v>
      </c>
      <c r="AA1325" s="5">
        <v>0</v>
      </c>
      <c r="AB1325" s="5">
        <f t="shared" si="226"/>
        <v>0</v>
      </c>
      <c r="AC1325" s="5">
        <v>0</v>
      </c>
      <c r="AD1325" s="5">
        <v>0</v>
      </c>
      <c r="AE1325" s="5">
        <f t="shared" si="227"/>
        <v>0</v>
      </c>
      <c r="AF1325" s="5">
        <v>0</v>
      </c>
      <c r="AG1325" s="6"/>
      <c r="AH1325" s="5">
        <v>0</v>
      </c>
      <c r="AI1325" s="5">
        <v>0</v>
      </c>
      <c r="AJ1325" s="5">
        <v>0</v>
      </c>
      <c r="AK1325" s="5">
        <f t="shared" si="228"/>
        <v>0</v>
      </c>
      <c r="AL1325" s="5">
        <v>0</v>
      </c>
      <c r="AM1325" s="5">
        <v>0</v>
      </c>
      <c r="AN1325" s="5">
        <f t="shared" si="229"/>
        <v>0</v>
      </c>
      <c r="AO1325" s="5">
        <v>0</v>
      </c>
      <c r="AP1325" s="5">
        <v>0</v>
      </c>
      <c r="AQ1325" s="5">
        <f t="shared" si="230"/>
        <v>0</v>
      </c>
      <c r="AR1325" s="5">
        <v>0</v>
      </c>
      <c r="AS1325" s="6">
        <v>43485</v>
      </c>
      <c r="AT1325" s="5">
        <v>0</v>
      </c>
      <c r="AU1325" s="5">
        <v>0</v>
      </c>
      <c r="AV1325" t="str">
        <f t="shared" si="223"/>
        <v>N</v>
      </c>
      <c r="AW1325" t="s">
        <v>60</v>
      </c>
      <c r="AX1325" t="s">
        <v>60</v>
      </c>
      <c r="AY1325" t="s">
        <v>445</v>
      </c>
      <c r="AZ1325" t="s">
        <v>445</v>
      </c>
      <c r="BA1325" t="str">
        <f t="shared" si="224"/>
        <v>N</v>
      </c>
    </row>
    <row r="1326" spans="1:53">
      <c r="A1326" t="s">
        <v>1460</v>
      </c>
      <c r="B1326" t="s">
        <v>54</v>
      </c>
      <c r="C1326" t="s">
        <v>89</v>
      </c>
      <c r="D1326">
        <v>2019</v>
      </c>
      <c r="F1326" t="s">
        <v>3239</v>
      </c>
      <c r="G1326" t="s">
        <v>3240</v>
      </c>
      <c r="H1326" t="s">
        <v>3152</v>
      </c>
      <c r="I1326" t="s">
        <v>3153</v>
      </c>
      <c r="J1326" t="s">
        <v>101</v>
      </c>
      <c r="K1326" t="s">
        <v>93</v>
      </c>
      <c r="L1326" s="5">
        <v>0</v>
      </c>
      <c r="M1326" s="5">
        <v>0</v>
      </c>
      <c r="N1326" s="5">
        <f t="shared" si="220"/>
        <v>0</v>
      </c>
      <c r="O1326" s="5">
        <v>0</v>
      </c>
      <c r="P1326" s="5">
        <v>0</v>
      </c>
      <c r="Q1326" s="5">
        <f t="shared" si="221"/>
        <v>0</v>
      </c>
      <c r="R1326" s="5">
        <v>0</v>
      </c>
      <c r="S1326" s="5">
        <v>0</v>
      </c>
      <c r="T1326" s="5">
        <f t="shared" si="222"/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f t="shared" si="225"/>
        <v>0</v>
      </c>
      <c r="Z1326" s="5">
        <v>0</v>
      </c>
      <c r="AA1326" s="5">
        <v>0</v>
      </c>
      <c r="AB1326" s="5">
        <f t="shared" si="226"/>
        <v>0</v>
      </c>
      <c r="AC1326" s="5">
        <v>0</v>
      </c>
      <c r="AD1326" s="5">
        <v>0</v>
      </c>
      <c r="AE1326" s="5">
        <f t="shared" si="227"/>
        <v>0</v>
      </c>
      <c r="AF1326" s="5">
        <v>0</v>
      </c>
      <c r="AG1326" s="6"/>
      <c r="AH1326" s="5">
        <v>0</v>
      </c>
      <c r="AI1326" s="5">
        <v>0</v>
      </c>
      <c r="AJ1326" s="5">
        <v>0</v>
      </c>
      <c r="AK1326" s="5">
        <f t="shared" si="228"/>
        <v>0</v>
      </c>
      <c r="AL1326" s="5">
        <v>0</v>
      </c>
      <c r="AM1326" s="5">
        <v>0</v>
      </c>
      <c r="AN1326" s="5">
        <f t="shared" si="229"/>
        <v>0</v>
      </c>
      <c r="AO1326" s="5">
        <v>0</v>
      </c>
      <c r="AP1326" s="5">
        <v>0</v>
      </c>
      <c r="AQ1326" s="5">
        <f t="shared" si="230"/>
        <v>0</v>
      </c>
      <c r="AR1326" s="5">
        <v>0</v>
      </c>
      <c r="AS1326" s="6">
        <v>43689</v>
      </c>
      <c r="AT1326" s="5">
        <v>0</v>
      </c>
      <c r="AU1326" s="5">
        <v>0</v>
      </c>
      <c r="AV1326" t="str">
        <f t="shared" si="223"/>
        <v>N</v>
      </c>
      <c r="AW1326" t="s">
        <v>60</v>
      </c>
      <c r="AX1326" t="s">
        <v>60</v>
      </c>
      <c r="AY1326" t="s">
        <v>445</v>
      </c>
      <c r="AZ1326" t="s">
        <v>445</v>
      </c>
      <c r="BA1326" t="str">
        <f t="shared" si="224"/>
        <v>N</v>
      </c>
    </row>
    <row r="1327" spans="1:53">
      <c r="A1327" t="s">
        <v>1460</v>
      </c>
      <c r="B1327" t="s">
        <v>54</v>
      </c>
      <c r="C1327" t="s">
        <v>89</v>
      </c>
      <c r="D1327">
        <v>2019</v>
      </c>
      <c r="F1327" t="s">
        <v>3241</v>
      </c>
      <c r="G1327" t="s">
        <v>3242</v>
      </c>
      <c r="H1327" t="s">
        <v>3152</v>
      </c>
      <c r="I1327" t="s">
        <v>3153</v>
      </c>
      <c r="J1327" t="s">
        <v>101</v>
      </c>
      <c r="K1327" t="s">
        <v>93</v>
      </c>
      <c r="L1327" s="5">
        <v>0</v>
      </c>
      <c r="M1327" s="5">
        <v>0</v>
      </c>
      <c r="N1327" s="5">
        <f t="shared" si="220"/>
        <v>0</v>
      </c>
      <c r="O1327" s="5">
        <v>0</v>
      </c>
      <c r="P1327" s="5">
        <v>0</v>
      </c>
      <c r="Q1327" s="5">
        <f t="shared" si="221"/>
        <v>0</v>
      </c>
      <c r="R1327" s="5">
        <v>0</v>
      </c>
      <c r="S1327" s="5">
        <v>0</v>
      </c>
      <c r="T1327" s="5">
        <f t="shared" si="222"/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f t="shared" si="225"/>
        <v>0</v>
      </c>
      <c r="Z1327" s="5">
        <v>0</v>
      </c>
      <c r="AA1327" s="5">
        <v>0</v>
      </c>
      <c r="AB1327" s="5">
        <f t="shared" si="226"/>
        <v>0</v>
      </c>
      <c r="AC1327" s="5">
        <v>0</v>
      </c>
      <c r="AD1327" s="5">
        <v>0</v>
      </c>
      <c r="AE1327" s="5">
        <f t="shared" si="227"/>
        <v>0</v>
      </c>
      <c r="AF1327" s="5">
        <v>0</v>
      </c>
      <c r="AG1327" s="6"/>
      <c r="AH1327" s="5">
        <v>0</v>
      </c>
      <c r="AI1327" s="5">
        <v>0</v>
      </c>
      <c r="AJ1327" s="5">
        <v>0</v>
      </c>
      <c r="AK1327" s="5">
        <f t="shared" si="228"/>
        <v>0</v>
      </c>
      <c r="AL1327" s="5">
        <v>0</v>
      </c>
      <c r="AM1327" s="5">
        <v>0</v>
      </c>
      <c r="AN1327" s="5">
        <f t="shared" si="229"/>
        <v>0</v>
      </c>
      <c r="AO1327" s="5">
        <v>0</v>
      </c>
      <c r="AP1327" s="5">
        <v>0</v>
      </c>
      <c r="AQ1327" s="5">
        <f t="shared" si="230"/>
        <v>0</v>
      </c>
      <c r="AR1327" s="5">
        <v>0</v>
      </c>
      <c r="AS1327" s="6">
        <v>43714</v>
      </c>
      <c r="AT1327" s="5">
        <v>0</v>
      </c>
      <c r="AU1327" s="5">
        <v>0</v>
      </c>
      <c r="AV1327" t="str">
        <f t="shared" si="223"/>
        <v>N</v>
      </c>
      <c r="AW1327" t="s">
        <v>60</v>
      </c>
      <c r="AX1327" t="s">
        <v>60</v>
      </c>
      <c r="AY1327" t="s">
        <v>445</v>
      </c>
      <c r="AZ1327" t="s">
        <v>445</v>
      </c>
      <c r="BA1327" t="str">
        <f t="shared" si="224"/>
        <v>N</v>
      </c>
    </row>
    <row r="1328" spans="1:53">
      <c r="A1328" t="s">
        <v>1460</v>
      </c>
      <c r="B1328" t="s">
        <v>54</v>
      </c>
      <c r="C1328" t="s">
        <v>89</v>
      </c>
      <c r="D1328">
        <v>2019</v>
      </c>
      <c r="F1328" t="s">
        <v>2165</v>
      </c>
      <c r="G1328" t="s">
        <v>3243</v>
      </c>
      <c r="H1328" t="s">
        <v>3152</v>
      </c>
      <c r="I1328">
        <v>29062</v>
      </c>
      <c r="J1328" t="s">
        <v>101</v>
      </c>
      <c r="K1328" t="s">
        <v>93</v>
      </c>
      <c r="L1328" s="5">
        <v>0</v>
      </c>
      <c r="M1328" s="5">
        <v>0</v>
      </c>
      <c r="N1328" s="5">
        <f t="shared" si="220"/>
        <v>0</v>
      </c>
      <c r="O1328" s="5">
        <v>0</v>
      </c>
      <c r="P1328" s="5">
        <v>0</v>
      </c>
      <c r="Q1328" s="5">
        <f t="shared" si="221"/>
        <v>0</v>
      </c>
      <c r="R1328" s="5">
        <v>0</v>
      </c>
      <c r="S1328" s="5">
        <v>0</v>
      </c>
      <c r="T1328" s="5">
        <f t="shared" si="222"/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f t="shared" si="225"/>
        <v>0</v>
      </c>
      <c r="Z1328" s="5">
        <v>0</v>
      </c>
      <c r="AA1328" s="5">
        <v>0</v>
      </c>
      <c r="AB1328" s="5">
        <f t="shared" si="226"/>
        <v>0</v>
      </c>
      <c r="AC1328" s="5">
        <v>0</v>
      </c>
      <c r="AD1328" s="5">
        <v>0</v>
      </c>
      <c r="AE1328" s="5">
        <f t="shared" si="227"/>
        <v>0</v>
      </c>
      <c r="AF1328" s="5">
        <v>0</v>
      </c>
      <c r="AG1328" s="6"/>
      <c r="AH1328" s="5">
        <v>0</v>
      </c>
      <c r="AI1328" s="5">
        <v>0</v>
      </c>
      <c r="AJ1328" s="5">
        <v>0</v>
      </c>
      <c r="AK1328" s="5">
        <f t="shared" si="228"/>
        <v>0</v>
      </c>
      <c r="AL1328" s="5">
        <v>0</v>
      </c>
      <c r="AM1328" s="5">
        <v>0</v>
      </c>
      <c r="AN1328" s="5">
        <f t="shared" si="229"/>
        <v>0</v>
      </c>
      <c r="AO1328" s="5">
        <v>0</v>
      </c>
      <c r="AP1328" s="5">
        <v>0</v>
      </c>
      <c r="AQ1328" s="5">
        <f t="shared" si="230"/>
        <v>0</v>
      </c>
      <c r="AR1328" s="5">
        <v>0</v>
      </c>
      <c r="AS1328" s="6">
        <v>43648</v>
      </c>
      <c r="AT1328" s="5">
        <v>0</v>
      </c>
      <c r="AU1328" s="5">
        <v>0</v>
      </c>
      <c r="AV1328" t="str">
        <f t="shared" si="223"/>
        <v>N</v>
      </c>
      <c r="AW1328" t="s">
        <v>60</v>
      </c>
      <c r="AX1328" t="s">
        <v>60</v>
      </c>
      <c r="AY1328" t="s">
        <v>445</v>
      </c>
      <c r="AZ1328" t="s">
        <v>445</v>
      </c>
      <c r="BA1328" t="str">
        <f t="shared" si="224"/>
        <v>N</v>
      </c>
    </row>
    <row r="1329" spans="1:53">
      <c r="A1329" t="s">
        <v>1460</v>
      </c>
      <c r="B1329" t="s">
        <v>54</v>
      </c>
      <c r="C1329" t="s">
        <v>89</v>
      </c>
      <c r="D1329">
        <v>2019</v>
      </c>
      <c r="F1329" t="s">
        <v>2167</v>
      </c>
      <c r="G1329" t="s">
        <v>3244</v>
      </c>
      <c r="H1329" t="s">
        <v>3152</v>
      </c>
      <c r="I1329">
        <v>29062</v>
      </c>
      <c r="J1329" t="s">
        <v>101</v>
      </c>
      <c r="K1329" t="s">
        <v>93</v>
      </c>
      <c r="L1329" s="5">
        <v>0</v>
      </c>
      <c r="M1329" s="5">
        <v>0</v>
      </c>
      <c r="N1329" s="5">
        <f t="shared" si="220"/>
        <v>0</v>
      </c>
      <c r="O1329" s="5">
        <v>0</v>
      </c>
      <c r="P1329" s="5">
        <v>0</v>
      </c>
      <c r="Q1329" s="5">
        <f t="shared" si="221"/>
        <v>0</v>
      </c>
      <c r="R1329" s="5">
        <v>0</v>
      </c>
      <c r="S1329" s="5">
        <v>0</v>
      </c>
      <c r="T1329" s="5">
        <f t="shared" si="222"/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f t="shared" si="225"/>
        <v>0</v>
      </c>
      <c r="Z1329" s="5">
        <v>0</v>
      </c>
      <c r="AA1329" s="5">
        <v>0</v>
      </c>
      <c r="AB1329" s="5">
        <f t="shared" si="226"/>
        <v>0</v>
      </c>
      <c r="AC1329" s="5">
        <v>0</v>
      </c>
      <c r="AD1329" s="5">
        <v>0</v>
      </c>
      <c r="AE1329" s="5">
        <f t="shared" si="227"/>
        <v>0</v>
      </c>
      <c r="AF1329" s="5">
        <v>0</v>
      </c>
      <c r="AG1329" s="6"/>
      <c r="AH1329" s="5">
        <v>0</v>
      </c>
      <c r="AI1329" s="5">
        <v>0</v>
      </c>
      <c r="AJ1329" s="5">
        <v>0</v>
      </c>
      <c r="AK1329" s="5">
        <f t="shared" si="228"/>
        <v>0</v>
      </c>
      <c r="AL1329" s="5">
        <v>0</v>
      </c>
      <c r="AM1329" s="5">
        <v>0</v>
      </c>
      <c r="AN1329" s="5">
        <f t="shared" si="229"/>
        <v>0</v>
      </c>
      <c r="AO1329" s="5">
        <v>0</v>
      </c>
      <c r="AP1329" s="5">
        <v>0</v>
      </c>
      <c r="AQ1329" s="5">
        <f t="shared" si="230"/>
        <v>0</v>
      </c>
      <c r="AR1329" s="5">
        <v>0</v>
      </c>
      <c r="AS1329" s="6">
        <v>43504</v>
      </c>
      <c r="AT1329" s="5">
        <v>0</v>
      </c>
      <c r="AU1329" s="5">
        <v>0</v>
      </c>
      <c r="AV1329" t="str">
        <f t="shared" si="223"/>
        <v>N</v>
      </c>
      <c r="AW1329" t="s">
        <v>60</v>
      </c>
      <c r="AX1329" t="s">
        <v>60</v>
      </c>
      <c r="AY1329" t="s">
        <v>445</v>
      </c>
      <c r="AZ1329" t="s">
        <v>445</v>
      </c>
      <c r="BA1329" t="str">
        <f t="shared" si="224"/>
        <v>N</v>
      </c>
    </row>
    <row r="1330" spans="1:53">
      <c r="A1330" t="s">
        <v>1460</v>
      </c>
      <c r="B1330" t="s">
        <v>54</v>
      </c>
      <c r="C1330" t="s">
        <v>89</v>
      </c>
      <c r="D1330">
        <v>2019</v>
      </c>
      <c r="F1330" t="s">
        <v>2171</v>
      </c>
      <c r="G1330" t="s">
        <v>3245</v>
      </c>
      <c r="H1330" t="s">
        <v>3152</v>
      </c>
      <c r="I1330">
        <v>29062</v>
      </c>
      <c r="J1330" t="s">
        <v>101</v>
      </c>
      <c r="K1330" t="s">
        <v>93</v>
      </c>
      <c r="L1330" s="5">
        <v>0</v>
      </c>
      <c r="M1330" s="5">
        <v>0</v>
      </c>
      <c r="N1330" s="5">
        <f t="shared" si="220"/>
        <v>0</v>
      </c>
      <c r="O1330" s="5">
        <v>0</v>
      </c>
      <c r="P1330" s="5">
        <v>0</v>
      </c>
      <c r="Q1330" s="5">
        <f t="shared" si="221"/>
        <v>0</v>
      </c>
      <c r="R1330" s="5">
        <v>0</v>
      </c>
      <c r="S1330" s="5">
        <v>0</v>
      </c>
      <c r="T1330" s="5">
        <f t="shared" si="222"/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f t="shared" si="225"/>
        <v>0</v>
      </c>
      <c r="Z1330" s="5">
        <v>0</v>
      </c>
      <c r="AA1330" s="5">
        <v>0</v>
      </c>
      <c r="AB1330" s="5">
        <f t="shared" si="226"/>
        <v>0</v>
      </c>
      <c r="AC1330" s="5">
        <v>0</v>
      </c>
      <c r="AD1330" s="5">
        <v>0</v>
      </c>
      <c r="AE1330" s="5">
        <f t="shared" si="227"/>
        <v>0</v>
      </c>
      <c r="AF1330" s="5">
        <v>0</v>
      </c>
      <c r="AG1330" s="6"/>
      <c r="AH1330" s="5">
        <v>0</v>
      </c>
      <c r="AI1330" s="5">
        <v>0</v>
      </c>
      <c r="AJ1330" s="5">
        <v>0</v>
      </c>
      <c r="AK1330" s="5">
        <f t="shared" si="228"/>
        <v>0</v>
      </c>
      <c r="AL1330" s="5">
        <v>0</v>
      </c>
      <c r="AM1330" s="5">
        <v>0</v>
      </c>
      <c r="AN1330" s="5">
        <f t="shared" si="229"/>
        <v>0</v>
      </c>
      <c r="AO1330" s="5">
        <v>0</v>
      </c>
      <c r="AP1330" s="5">
        <v>0</v>
      </c>
      <c r="AQ1330" s="5">
        <f t="shared" si="230"/>
        <v>0</v>
      </c>
      <c r="AR1330" s="5">
        <v>0</v>
      </c>
      <c r="AS1330" s="6">
        <v>43629</v>
      </c>
      <c r="AT1330" s="5">
        <v>0</v>
      </c>
      <c r="AU1330" s="5">
        <v>0</v>
      </c>
      <c r="AV1330" t="str">
        <f t="shared" si="223"/>
        <v>N</v>
      </c>
      <c r="AW1330" t="s">
        <v>60</v>
      </c>
      <c r="AX1330" t="s">
        <v>60</v>
      </c>
      <c r="AY1330" t="s">
        <v>445</v>
      </c>
      <c r="AZ1330" t="s">
        <v>445</v>
      </c>
      <c r="BA1330" t="str">
        <f t="shared" si="224"/>
        <v>N</v>
      </c>
    </row>
    <row r="1331" spans="1:53">
      <c r="A1331" t="s">
        <v>1460</v>
      </c>
      <c r="B1331" t="s">
        <v>54</v>
      </c>
      <c r="C1331" t="s">
        <v>89</v>
      </c>
      <c r="D1331">
        <v>2019</v>
      </c>
      <c r="F1331" t="s">
        <v>2188</v>
      </c>
      <c r="G1331" t="s">
        <v>3246</v>
      </c>
      <c r="H1331" t="s">
        <v>3152</v>
      </c>
      <c r="I1331">
        <v>29062</v>
      </c>
      <c r="J1331" t="s">
        <v>101</v>
      </c>
      <c r="K1331" t="s">
        <v>93</v>
      </c>
      <c r="L1331" s="5">
        <v>0</v>
      </c>
      <c r="M1331" s="5">
        <v>0</v>
      </c>
      <c r="N1331" s="5">
        <f t="shared" si="220"/>
        <v>0</v>
      </c>
      <c r="O1331" s="5">
        <v>0</v>
      </c>
      <c r="P1331" s="5">
        <v>0</v>
      </c>
      <c r="Q1331" s="5">
        <f t="shared" si="221"/>
        <v>0</v>
      </c>
      <c r="R1331" s="5">
        <v>0</v>
      </c>
      <c r="S1331" s="5">
        <v>0</v>
      </c>
      <c r="T1331" s="5">
        <f t="shared" si="222"/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f t="shared" si="225"/>
        <v>0</v>
      </c>
      <c r="Z1331" s="5">
        <v>0</v>
      </c>
      <c r="AA1331" s="5">
        <v>0</v>
      </c>
      <c r="AB1331" s="5">
        <f t="shared" si="226"/>
        <v>0</v>
      </c>
      <c r="AC1331" s="5">
        <v>0</v>
      </c>
      <c r="AD1331" s="5">
        <v>0</v>
      </c>
      <c r="AE1331" s="5">
        <f t="shared" si="227"/>
        <v>0</v>
      </c>
      <c r="AF1331" s="5">
        <v>0</v>
      </c>
      <c r="AG1331" s="6"/>
      <c r="AH1331" s="5">
        <v>0</v>
      </c>
      <c r="AI1331" s="5">
        <v>0</v>
      </c>
      <c r="AJ1331" s="5">
        <v>0</v>
      </c>
      <c r="AK1331" s="5">
        <f t="shared" si="228"/>
        <v>0</v>
      </c>
      <c r="AL1331" s="5">
        <v>0</v>
      </c>
      <c r="AM1331" s="5">
        <v>0</v>
      </c>
      <c r="AN1331" s="5">
        <f t="shared" si="229"/>
        <v>0</v>
      </c>
      <c r="AO1331" s="5">
        <v>0</v>
      </c>
      <c r="AP1331" s="5">
        <v>0</v>
      </c>
      <c r="AQ1331" s="5">
        <f t="shared" si="230"/>
        <v>0</v>
      </c>
      <c r="AR1331" s="5">
        <v>0</v>
      </c>
      <c r="AS1331" s="6">
        <v>43648</v>
      </c>
      <c r="AT1331" s="5">
        <v>0</v>
      </c>
      <c r="AU1331" s="5">
        <v>0</v>
      </c>
      <c r="AV1331" t="str">
        <f t="shared" si="223"/>
        <v>N</v>
      </c>
      <c r="AW1331" t="s">
        <v>60</v>
      </c>
      <c r="AX1331" t="s">
        <v>60</v>
      </c>
      <c r="AY1331" t="s">
        <v>445</v>
      </c>
      <c r="AZ1331" t="s">
        <v>445</v>
      </c>
      <c r="BA1331" t="str">
        <f t="shared" si="224"/>
        <v>N</v>
      </c>
    </row>
    <row r="1332" spans="1:53">
      <c r="A1332" t="s">
        <v>1460</v>
      </c>
      <c r="B1332" t="s">
        <v>54</v>
      </c>
      <c r="C1332" t="s">
        <v>89</v>
      </c>
      <c r="D1332">
        <v>2019</v>
      </c>
      <c r="F1332" t="s">
        <v>3247</v>
      </c>
      <c r="G1332" t="s">
        <v>3248</v>
      </c>
      <c r="H1332" t="s">
        <v>3152</v>
      </c>
      <c r="I1332" t="s">
        <v>3153</v>
      </c>
      <c r="J1332" t="s">
        <v>101</v>
      </c>
      <c r="K1332" t="s">
        <v>93</v>
      </c>
      <c r="L1332" s="5">
        <v>0</v>
      </c>
      <c r="M1332" s="5">
        <v>0</v>
      </c>
      <c r="N1332" s="5">
        <f t="shared" si="220"/>
        <v>0</v>
      </c>
      <c r="O1332" s="5">
        <v>0</v>
      </c>
      <c r="P1332" s="5">
        <v>0</v>
      </c>
      <c r="Q1332" s="5">
        <f t="shared" si="221"/>
        <v>0</v>
      </c>
      <c r="R1332" s="5">
        <v>0</v>
      </c>
      <c r="S1332" s="5">
        <v>0</v>
      </c>
      <c r="T1332" s="5">
        <f t="shared" si="222"/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f t="shared" si="225"/>
        <v>0</v>
      </c>
      <c r="Z1332" s="5">
        <v>0</v>
      </c>
      <c r="AA1332" s="5">
        <v>0</v>
      </c>
      <c r="AB1332" s="5">
        <f t="shared" si="226"/>
        <v>0</v>
      </c>
      <c r="AC1332" s="5">
        <v>0</v>
      </c>
      <c r="AD1332" s="5">
        <v>0</v>
      </c>
      <c r="AE1332" s="5">
        <f t="shared" si="227"/>
        <v>0</v>
      </c>
      <c r="AF1332" s="5">
        <v>0</v>
      </c>
      <c r="AG1332" s="6"/>
      <c r="AH1332" s="5">
        <v>0</v>
      </c>
      <c r="AI1332" s="5">
        <v>0</v>
      </c>
      <c r="AJ1332" s="5">
        <v>0</v>
      </c>
      <c r="AK1332" s="5">
        <f t="shared" si="228"/>
        <v>0</v>
      </c>
      <c r="AL1332" s="5">
        <v>0</v>
      </c>
      <c r="AM1332" s="5">
        <v>0</v>
      </c>
      <c r="AN1332" s="5">
        <f t="shared" si="229"/>
        <v>0</v>
      </c>
      <c r="AO1332" s="5">
        <v>0</v>
      </c>
      <c r="AP1332" s="5">
        <v>0</v>
      </c>
      <c r="AQ1332" s="5">
        <f t="shared" si="230"/>
        <v>0</v>
      </c>
      <c r="AR1332" s="5">
        <v>0</v>
      </c>
      <c r="AS1332" s="6">
        <v>43829</v>
      </c>
      <c r="AT1332" s="5">
        <v>0</v>
      </c>
      <c r="AU1332" s="5">
        <v>0</v>
      </c>
      <c r="AV1332" t="str">
        <f t="shared" si="223"/>
        <v>N</v>
      </c>
      <c r="AW1332" t="s">
        <v>60</v>
      </c>
      <c r="AX1332" t="s">
        <v>60</v>
      </c>
      <c r="AY1332" t="s">
        <v>445</v>
      </c>
      <c r="AZ1332" t="s">
        <v>445</v>
      </c>
      <c r="BA1332" t="str">
        <f t="shared" si="224"/>
        <v>N</v>
      </c>
    </row>
    <row r="1333" spans="1:53">
      <c r="A1333" t="s">
        <v>1460</v>
      </c>
      <c r="B1333" t="s">
        <v>54</v>
      </c>
      <c r="C1333" t="s">
        <v>89</v>
      </c>
      <c r="D1333">
        <v>2019</v>
      </c>
      <c r="F1333" t="s">
        <v>3249</v>
      </c>
      <c r="G1333" t="s">
        <v>3250</v>
      </c>
      <c r="H1333" t="s">
        <v>3152</v>
      </c>
      <c r="I1333">
        <v>29062</v>
      </c>
      <c r="J1333" t="s">
        <v>101</v>
      </c>
      <c r="K1333" t="s">
        <v>93</v>
      </c>
      <c r="L1333" s="5">
        <v>0</v>
      </c>
      <c r="M1333" s="5">
        <v>0</v>
      </c>
      <c r="N1333" s="5">
        <f t="shared" si="220"/>
        <v>0</v>
      </c>
      <c r="O1333" s="5">
        <v>0</v>
      </c>
      <c r="P1333" s="5">
        <v>0</v>
      </c>
      <c r="Q1333" s="5">
        <f t="shared" si="221"/>
        <v>0</v>
      </c>
      <c r="R1333" s="5">
        <v>0</v>
      </c>
      <c r="S1333" s="5">
        <v>0</v>
      </c>
      <c r="T1333" s="5">
        <f t="shared" si="222"/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f t="shared" si="225"/>
        <v>0</v>
      </c>
      <c r="Z1333" s="5">
        <v>0</v>
      </c>
      <c r="AA1333" s="5">
        <v>0</v>
      </c>
      <c r="AB1333" s="5">
        <f t="shared" si="226"/>
        <v>0</v>
      </c>
      <c r="AC1333" s="5">
        <v>0</v>
      </c>
      <c r="AD1333" s="5">
        <v>0</v>
      </c>
      <c r="AE1333" s="5">
        <f t="shared" si="227"/>
        <v>0</v>
      </c>
      <c r="AF1333" s="5">
        <v>0</v>
      </c>
      <c r="AG1333" s="6"/>
      <c r="AH1333" s="5">
        <v>0</v>
      </c>
      <c r="AI1333" s="5">
        <v>0</v>
      </c>
      <c r="AJ1333" s="5">
        <v>0</v>
      </c>
      <c r="AK1333" s="5">
        <f t="shared" si="228"/>
        <v>0</v>
      </c>
      <c r="AL1333" s="5">
        <v>0</v>
      </c>
      <c r="AM1333" s="5">
        <v>0</v>
      </c>
      <c r="AN1333" s="5">
        <f t="shared" si="229"/>
        <v>0</v>
      </c>
      <c r="AO1333" s="5">
        <v>0</v>
      </c>
      <c r="AP1333" s="5">
        <v>0</v>
      </c>
      <c r="AQ1333" s="5">
        <f t="shared" si="230"/>
        <v>0</v>
      </c>
      <c r="AR1333" s="5">
        <v>0</v>
      </c>
      <c r="AS1333" s="6">
        <v>43818</v>
      </c>
      <c r="AT1333" s="5">
        <v>0</v>
      </c>
      <c r="AU1333" s="5">
        <v>0</v>
      </c>
      <c r="AV1333" t="str">
        <f t="shared" si="223"/>
        <v>N</v>
      </c>
      <c r="AW1333" t="s">
        <v>60</v>
      </c>
      <c r="AX1333" t="s">
        <v>60</v>
      </c>
      <c r="AY1333" t="s">
        <v>445</v>
      </c>
      <c r="AZ1333" t="s">
        <v>445</v>
      </c>
      <c r="BA1333" t="str">
        <f t="shared" si="224"/>
        <v>N</v>
      </c>
    </row>
    <row r="1334" spans="1:53">
      <c r="A1334" t="s">
        <v>1460</v>
      </c>
      <c r="B1334" t="s">
        <v>54</v>
      </c>
      <c r="C1334" t="s">
        <v>89</v>
      </c>
      <c r="D1334">
        <v>2019</v>
      </c>
      <c r="F1334" t="s">
        <v>3251</v>
      </c>
      <c r="G1334" t="s">
        <v>3252</v>
      </c>
      <c r="H1334" t="s">
        <v>3152</v>
      </c>
      <c r="I1334">
        <v>29062</v>
      </c>
      <c r="J1334" t="s">
        <v>101</v>
      </c>
      <c r="K1334" t="s">
        <v>93</v>
      </c>
      <c r="L1334" s="5">
        <v>0</v>
      </c>
      <c r="M1334" s="5">
        <v>0</v>
      </c>
      <c r="N1334" s="5">
        <f t="shared" si="220"/>
        <v>0</v>
      </c>
      <c r="O1334" s="5">
        <v>0</v>
      </c>
      <c r="P1334" s="5">
        <v>0</v>
      </c>
      <c r="Q1334" s="5">
        <f t="shared" si="221"/>
        <v>0</v>
      </c>
      <c r="R1334" s="5">
        <v>0</v>
      </c>
      <c r="S1334" s="5">
        <v>0</v>
      </c>
      <c r="T1334" s="5">
        <f t="shared" si="222"/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f t="shared" si="225"/>
        <v>0</v>
      </c>
      <c r="Z1334" s="5">
        <v>0</v>
      </c>
      <c r="AA1334" s="5">
        <v>0</v>
      </c>
      <c r="AB1334" s="5">
        <f t="shared" si="226"/>
        <v>0</v>
      </c>
      <c r="AC1334" s="5">
        <v>0</v>
      </c>
      <c r="AD1334" s="5">
        <v>0</v>
      </c>
      <c r="AE1334" s="5">
        <f t="shared" si="227"/>
        <v>0</v>
      </c>
      <c r="AF1334" s="5">
        <v>0</v>
      </c>
      <c r="AG1334" s="6"/>
      <c r="AH1334" s="5">
        <v>0</v>
      </c>
      <c r="AI1334" s="5">
        <v>0</v>
      </c>
      <c r="AJ1334" s="5">
        <v>0</v>
      </c>
      <c r="AK1334" s="5">
        <f t="shared" si="228"/>
        <v>0</v>
      </c>
      <c r="AL1334" s="5">
        <v>0</v>
      </c>
      <c r="AM1334" s="5">
        <v>0</v>
      </c>
      <c r="AN1334" s="5">
        <f t="shared" si="229"/>
        <v>0</v>
      </c>
      <c r="AO1334" s="5">
        <v>0</v>
      </c>
      <c r="AP1334" s="5">
        <v>0</v>
      </c>
      <c r="AQ1334" s="5">
        <f t="shared" si="230"/>
        <v>0</v>
      </c>
      <c r="AR1334" s="5">
        <v>0</v>
      </c>
      <c r="AS1334" s="6">
        <v>43796</v>
      </c>
      <c r="AT1334" s="5">
        <v>0</v>
      </c>
      <c r="AU1334" s="5">
        <v>0</v>
      </c>
      <c r="AV1334" t="str">
        <f t="shared" si="223"/>
        <v>N</v>
      </c>
      <c r="AW1334" t="s">
        <v>60</v>
      </c>
      <c r="AX1334" t="s">
        <v>60</v>
      </c>
      <c r="AY1334" t="s">
        <v>445</v>
      </c>
      <c r="AZ1334" t="s">
        <v>445</v>
      </c>
      <c r="BA1334" t="str">
        <f t="shared" si="224"/>
        <v>N</v>
      </c>
    </row>
    <row r="1335" spans="1:53">
      <c r="A1335" t="s">
        <v>1460</v>
      </c>
      <c r="B1335" t="s">
        <v>54</v>
      </c>
      <c r="C1335" t="s">
        <v>89</v>
      </c>
      <c r="D1335">
        <v>2019</v>
      </c>
      <c r="F1335" t="s">
        <v>3253</v>
      </c>
      <c r="G1335" t="s">
        <v>3254</v>
      </c>
      <c r="H1335" t="s">
        <v>3152</v>
      </c>
      <c r="I1335">
        <v>29062</v>
      </c>
      <c r="J1335" t="s">
        <v>101</v>
      </c>
      <c r="K1335" t="s">
        <v>93</v>
      </c>
      <c r="L1335" s="5">
        <v>0</v>
      </c>
      <c r="M1335" s="5">
        <v>0</v>
      </c>
      <c r="N1335" s="5">
        <f t="shared" si="220"/>
        <v>0</v>
      </c>
      <c r="O1335" s="5">
        <v>0</v>
      </c>
      <c r="P1335" s="5">
        <v>0</v>
      </c>
      <c r="Q1335" s="5">
        <f t="shared" si="221"/>
        <v>0</v>
      </c>
      <c r="R1335" s="5">
        <v>0</v>
      </c>
      <c r="S1335" s="5">
        <v>0</v>
      </c>
      <c r="T1335" s="5">
        <f t="shared" si="222"/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f t="shared" si="225"/>
        <v>0</v>
      </c>
      <c r="Z1335" s="5">
        <v>0</v>
      </c>
      <c r="AA1335" s="5">
        <v>0</v>
      </c>
      <c r="AB1335" s="5">
        <f t="shared" si="226"/>
        <v>0</v>
      </c>
      <c r="AC1335" s="5">
        <v>0</v>
      </c>
      <c r="AD1335" s="5">
        <v>0</v>
      </c>
      <c r="AE1335" s="5">
        <f t="shared" si="227"/>
        <v>0</v>
      </c>
      <c r="AF1335" s="5">
        <v>0</v>
      </c>
      <c r="AG1335" s="6"/>
      <c r="AH1335" s="5">
        <v>0</v>
      </c>
      <c r="AI1335" s="5">
        <v>0</v>
      </c>
      <c r="AJ1335" s="5">
        <v>0</v>
      </c>
      <c r="AK1335" s="5">
        <f t="shared" si="228"/>
        <v>0</v>
      </c>
      <c r="AL1335" s="5">
        <v>0</v>
      </c>
      <c r="AM1335" s="5">
        <v>0</v>
      </c>
      <c r="AN1335" s="5">
        <f t="shared" si="229"/>
        <v>0</v>
      </c>
      <c r="AO1335" s="5">
        <v>0</v>
      </c>
      <c r="AP1335" s="5">
        <v>0</v>
      </c>
      <c r="AQ1335" s="5">
        <f t="shared" si="230"/>
        <v>0</v>
      </c>
      <c r="AR1335" s="5">
        <v>0</v>
      </c>
      <c r="AS1335" s="6">
        <v>43802</v>
      </c>
      <c r="AT1335" s="5">
        <v>0</v>
      </c>
      <c r="AU1335" s="5">
        <v>0</v>
      </c>
      <c r="AV1335" t="str">
        <f t="shared" si="223"/>
        <v>N</v>
      </c>
      <c r="AW1335" t="s">
        <v>60</v>
      </c>
      <c r="AX1335" t="s">
        <v>60</v>
      </c>
      <c r="AY1335" t="s">
        <v>445</v>
      </c>
      <c r="AZ1335" t="s">
        <v>445</v>
      </c>
      <c r="BA1335" t="str">
        <f t="shared" si="224"/>
        <v>N</v>
      </c>
    </row>
    <row r="1336" spans="1:53">
      <c r="A1336" t="s">
        <v>1460</v>
      </c>
      <c r="B1336" t="s">
        <v>54</v>
      </c>
      <c r="C1336" t="s">
        <v>89</v>
      </c>
      <c r="D1336">
        <v>2019</v>
      </c>
      <c r="F1336" t="s">
        <v>3255</v>
      </c>
      <c r="G1336" t="s">
        <v>3256</v>
      </c>
      <c r="H1336" t="s">
        <v>3150</v>
      </c>
      <c r="I1336">
        <v>29061</v>
      </c>
      <c r="J1336" t="s">
        <v>101</v>
      </c>
      <c r="K1336" t="s">
        <v>93</v>
      </c>
      <c r="L1336" s="5">
        <v>0</v>
      </c>
      <c r="M1336" s="5">
        <v>0</v>
      </c>
      <c r="N1336" s="5">
        <f t="shared" si="220"/>
        <v>0</v>
      </c>
      <c r="O1336" s="5">
        <v>0</v>
      </c>
      <c r="P1336" s="5">
        <v>0</v>
      </c>
      <c r="Q1336" s="5">
        <f t="shared" si="221"/>
        <v>0</v>
      </c>
      <c r="R1336" s="5">
        <v>0</v>
      </c>
      <c r="S1336" s="5">
        <v>0</v>
      </c>
      <c r="T1336" s="5">
        <f t="shared" si="222"/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f t="shared" si="225"/>
        <v>0</v>
      </c>
      <c r="Z1336" s="5">
        <v>0</v>
      </c>
      <c r="AA1336" s="5">
        <v>0</v>
      </c>
      <c r="AB1336" s="5">
        <f t="shared" si="226"/>
        <v>0</v>
      </c>
      <c r="AC1336" s="5">
        <v>0</v>
      </c>
      <c r="AD1336" s="5">
        <v>0</v>
      </c>
      <c r="AE1336" s="5">
        <f t="shared" si="227"/>
        <v>0</v>
      </c>
      <c r="AF1336" s="5">
        <v>0</v>
      </c>
      <c r="AG1336" s="6"/>
      <c r="AH1336" s="5">
        <v>0</v>
      </c>
      <c r="AI1336" s="5">
        <v>0</v>
      </c>
      <c r="AJ1336" s="5">
        <v>0</v>
      </c>
      <c r="AK1336" s="5">
        <f t="shared" si="228"/>
        <v>0</v>
      </c>
      <c r="AL1336" s="5">
        <v>0</v>
      </c>
      <c r="AM1336" s="5">
        <v>0</v>
      </c>
      <c r="AN1336" s="5">
        <f t="shared" si="229"/>
        <v>0</v>
      </c>
      <c r="AO1336" s="5">
        <v>0</v>
      </c>
      <c r="AP1336" s="5">
        <v>0</v>
      </c>
      <c r="AQ1336" s="5">
        <f t="shared" si="230"/>
        <v>0</v>
      </c>
      <c r="AR1336" s="5">
        <v>0</v>
      </c>
      <c r="AS1336" s="6">
        <v>43783</v>
      </c>
      <c r="AT1336" s="5">
        <v>0</v>
      </c>
      <c r="AU1336" s="5">
        <v>0</v>
      </c>
      <c r="AV1336" t="str">
        <f t="shared" si="223"/>
        <v>N</v>
      </c>
      <c r="AW1336" t="s">
        <v>60</v>
      </c>
      <c r="AX1336" t="s">
        <v>60</v>
      </c>
      <c r="AY1336" t="s">
        <v>445</v>
      </c>
      <c r="AZ1336" t="s">
        <v>445</v>
      </c>
      <c r="BA1336" t="str">
        <f t="shared" si="224"/>
        <v>N</v>
      </c>
    </row>
    <row r="1337" spans="1:53">
      <c r="A1337" t="s">
        <v>1460</v>
      </c>
      <c r="B1337" t="s">
        <v>54</v>
      </c>
      <c r="C1337" t="s">
        <v>89</v>
      </c>
      <c r="D1337">
        <v>2019</v>
      </c>
      <c r="F1337" t="s">
        <v>3257</v>
      </c>
      <c r="G1337" t="s">
        <v>3258</v>
      </c>
      <c r="H1337" t="s">
        <v>3150</v>
      </c>
      <c r="I1337">
        <v>29061</v>
      </c>
      <c r="J1337" t="s">
        <v>101</v>
      </c>
      <c r="K1337" t="s">
        <v>93</v>
      </c>
      <c r="L1337" s="5">
        <v>0</v>
      </c>
      <c r="M1337" s="5">
        <v>0</v>
      </c>
      <c r="N1337" s="5">
        <f t="shared" si="220"/>
        <v>0</v>
      </c>
      <c r="O1337" s="5">
        <v>0</v>
      </c>
      <c r="P1337" s="5">
        <v>0</v>
      </c>
      <c r="Q1337" s="5">
        <f t="shared" si="221"/>
        <v>0</v>
      </c>
      <c r="R1337" s="5">
        <v>0</v>
      </c>
      <c r="S1337" s="5">
        <v>0</v>
      </c>
      <c r="T1337" s="5">
        <f t="shared" si="222"/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f t="shared" si="225"/>
        <v>0</v>
      </c>
      <c r="Z1337" s="5">
        <v>0</v>
      </c>
      <c r="AA1337" s="5">
        <v>0</v>
      </c>
      <c r="AB1337" s="5">
        <f t="shared" si="226"/>
        <v>0</v>
      </c>
      <c r="AC1337" s="5">
        <v>0</v>
      </c>
      <c r="AD1337" s="5">
        <v>0</v>
      </c>
      <c r="AE1337" s="5">
        <f t="shared" si="227"/>
        <v>0</v>
      </c>
      <c r="AF1337" s="5">
        <v>0</v>
      </c>
      <c r="AG1337" s="6"/>
      <c r="AH1337" s="5">
        <v>0</v>
      </c>
      <c r="AI1337" s="5">
        <v>0</v>
      </c>
      <c r="AJ1337" s="5">
        <v>0</v>
      </c>
      <c r="AK1337" s="5">
        <f t="shared" si="228"/>
        <v>0</v>
      </c>
      <c r="AL1337" s="5">
        <v>0</v>
      </c>
      <c r="AM1337" s="5">
        <v>0</v>
      </c>
      <c r="AN1337" s="5">
        <f t="shared" si="229"/>
        <v>0</v>
      </c>
      <c r="AO1337" s="5">
        <v>0</v>
      </c>
      <c r="AP1337" s="5">
        <v>0</v>
      </c>
      <c r="AQ1337" s="5">
        <f t="shared" si="230"/>
        <v>0</v>
      </c>
      <c r="AR1337" s="5">
        <v>0</v>
      </c>
      <c r="AS1337" s="6">
        <v>43769</v>
      </c>
      <c r="AT1337" s="5">
        <v>0</v>
      </c>
      <c r="AU1337" s="5">
        <v>0</v>
      </c>
      <c r="AV1337" t="str">
        <f t="shared" si="223"/>
        <v>N</v>
      </c>
      <c r="AW1337" t="s">
        <v>60</v>
      </c>
      <c r="AX1337" t="s">
        <v>60</v>
      </c>
      <c r="AY1337" t="s">
        <v>445</v>
      </c>
      <c r="AZ1337" t="s">
        <v>445</v>
      </c>
      <c r="BA1337" t="str">
        <f t="shared" si="224"/>
        <v>N</v>
      </c>
    </row>
    <row r="1338" spans="1:53">
      <c r="A1338" t="s">
        <v>1460</v>
      </c>
      <c r="B1338" t="s">
        <v>54</v>
      </c>
      <c r="C1338" t="s">
        <v>89</v>
      </c>
      <c r="D1338">
        <v>2019</v>
      </c>
      <c r="F1338" t="s">
        <v>3259</v>
      </c>
      <c r="G1338" t="s">
        <v>3260</v>
      </c>
      <c r="H1338" t="s">
        <v>3150</v>
      </c>
      <c r="I1338">
        <v>29061</v>
      </c>
      <c r="J1338" t="s">
        <v>101</v>
      </c>
      <c r="K1338" t="s">
        <v>93</v>
      </c>
      <c r="L1338" s="5">
        <v>0</v>
      </c>
      <c r="M1338" s="5">
        <v>0</v>
      </c>
      <c r="N1338" s="5">
        <f t="shared" si="220"/>
        <v>0</v>
      </c>
      <c r="O1338" s="5">
        <v>0</v>
      </c>
      <c r="P1338" s="5">
        <v>0</v>
      </c>
      <c r="Q1338" s="5">
        <f t="shared" si="221"/>
        <v>0</v>
      </c>
      <c r="R1338" s="5">
        <v>0</v>
      </c>
      <c r="S1338" s="5">
        <v>0</v>
      </c>
      <c r="T1338" s="5">
        <f t="shared" si="222"/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f t="shared" si="225"/>
        <v>0</v>
      </c>
      <c r="Z1338" s="5">
        <v>0</v>
      </c>
      <c r="AA1338" s="5">
        <v>0</v>
      </c>
      <c r="AB1338" s="5">
        <f t="shared" si="226"/>
        <v>0</v>
      </c>
      <c r="AC1338" s="5">
        <v>0</v>
      </c>
      <c r="AD1338" s="5">
        <v>0</v>
      </c>
      <c r="AE1338" s="5">
        <f t="shared" si="227"/>
        <v>0</v>
      </c>
      <c r="AF1338" s="5">
        <v>0</v>
      </c>
      <c r="AG1338" s="6"/>
      <c r="AH1338" s="5">
        <v>0</v>
      </c>
      <c r="AI1338" s="5">
        <v>0</v>
      </c>
      <c r="AJ1338" s="5">
        <v>0</v>
      </c>
      <c r="AK1338" s="5">
        <f t="shared" si="228"/>
        <v>0</v>
      </c>
      <c r="AL1338" s="5">
        <v>0</v>
      </c>
      <c r="AM1338" s="5">
        <v>0</v>
      </c>
      <c r="AN1338" s="5">
        <f t="shared" si="229"/>
        <v>0</v>
      </c>
      <c r="AO1338" s="5">
        <v>0</v>
      </c>
      <c r="AP1338" s="5">
        <v>0</v>
      </c>
      <c r="AQ1338" s="5">
        <f t="shared" si="230"/>
        <v>0</v>
      </c>
      <c r="AR1338" s="5">
        <v>0</v>
      </c>
      <c r="AS1338" s="6">
        <v>43745</v>
      </c>
      <c r="AT1338" s="5">
        <v>0</v>
      </c>
      <c r="AU1338" s="5">
        <v>0</v>
      </c>
      <c r="AV1338" t="str">
        <f t="shared" si="223"/>
        <v>N</v>
      </c>
      <c r="AW1338" t="s">
        <v>60</v>
      </c>
      <c r="AX1338" t="s">
        <v>60</v>
      </c>
      <c r="AY1338" t="s">
        <v>445</v>
      </c>
      <c r="AZ1338" t="s">
        <v>445</v>
      </c>
      <c r="BA1338" t="str">
        <f t="shared" si="224"/>
        <v>N</v>
      </c>
    </row>
    <row r="1339" spans="1:53">
      <c r="A1339" t="s">
        <v>1460</v>
      </c>
      <c r="B1339" t="s">
        <v>54</v>
      </c>
      <c r="C1339" t="s">
        <v>89</v>
      </c>
      <c r="D1339">
        <v>2019</v>
      </c>
      <c r="F1339" t="s">
        <v>3261</v>
      </c>
      <c r="G1339" t="s">
        <v>3262</v>
      </c>
      <c r="H1339" t="s">
        <v>3150</v>
      </c>
      <c r="I1339">
        <v>29061</v>
      </c>
      <c r="J1339" t="s">
        <v>101</v>
      </c>
      <c r="K1339" t="s">
        <v>93</v>
      </c>
      <c r="L1339" s="5">
        <v>0</v>
      </c>
      <c r="M1339" s="5">
        <v>0</v>
      </c>
      <c r="N1339" s="5">
        <f t="shared" si="220"/>
        <v>0</v>
      </c>
      <c r="O1339" s="5">
        <v>0</v>
      </c>
      <c r="P1339" s="5">
        <v>0</v>
      </c>
      <c r="Q1339" s="5">
        <f t="shared" si="221"/>
        <v>0</v>
      </c>
      <c r="R1339" s="5">
        <v>0</v>
      </c>
      <c r="S1339" s="5">
        <v>0</v>
      </c>
      <c r="T1339" s="5">
        <f t="shared" si="222"/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f t="shared" si="225"/>
        <v>0</v>
      </c>
      <c r="Z1339" s="5">
        <v>0</v>
      </c>
      <c r="AA1339" s="5">
        <v>0</v>
      </c>
      <c r="AB1339" s="5">
        <f t="shared" si="226"/>
        <v>0</v>
      </c>
      <c r="AC1339" s="5">
        <v>0</v>
      </c>
      <c r="AD1339" s="5">
        <v>0</v>
      </c>
      <c r="AE1339" s="5">
        <f t="shared" si="227"/>
        <v>0</v>
      </c>
      <c r="AF1339" s="5">
        <v>0</v>
      </c>
      <c r="AG1339" s="6"/>
      <c r="AH1339" s="5">
        <v>0</v>
      </c>
      <c r="AI1339" s="5">
        <v>0</v>
      </c>
      <c r="AJ1339" s="5">
        <v>0</v>
      </c>
      <c r="AK1339" s="5">
        <f t="shared" si="228"/>
        <v>0</v>
      </c>
      <c r="AL1339" s="5">
        <v>0</v>
      </c>
      <c r="AM1339" s="5">
        <v>0</v>
      </c>
      <c r="AN1339" s="5">
        <f t="shared" si="229"/>
        <v>0</v>
      </c>
      <c r="AO1339" s="5">
        <v>0</v>
      </c>
      <c r="AP1339" s="5">
        <v>0</v>
      </c>
      <c r="AQ1339" s="5">
        <f t="shared" si="230"/>
        <v>0</v>
      </c>
      <c r="AR1339" s="5">
        <v>0</v>
      </c>
      <c r="AS1339" s="6">
        <v>43739</v>
      </c>
      <c r="AT1339" s="5">
        <v>0</v>
      </c>
      <c r="AU1339" s="5">
        <v>0</v>
      </c>
      <c r="AV1339" t="str">
        <f t="shared" si="223"/>
        <v>N</v>
      </c>
      <c r="AW1339" t="s">
        <v>60</v>
      </c>
      <c r="AX1339" t="s">
        <v>60</v>
      </c>
      <c r="AY1339" t="s">
        <v>445</v>
      </c>
      <c r="AZ1339" t="s">
        <v>445</v>
      </c>
      <c r="BA1339" t="str">
        <f t="shared" si="224"/>
        <v>N</v>
      </c>
    </row>
    <row r="1340" spans="1:53">
      <c r="A1340" t="s">
        <v>1460</v>
      </c>
      <c r="B1340" t="s">
        <v>54</v>
      </c>
      <c r="C1340" t="s">
        <v>89</v>
      </c>
      <c r="D1340">
        <v>2019</v>
      </c>
      <c r="F1340" t="s">
        <v>2159</v>
      </c>
      <c r="G1340" t="s">
        <v>3263</v>
      </c>
      <c r="H1340" t="s">
        <v>3152</v>
      </c>
      <c r="I1340" t="s">
        <v>3153</v>
      </c>
      <c r="J1340" t="s">
        <v>101</v>
      </c>
      <c r="K1340" t="s">
        <v>93</v>
      </c>
      <c r="L1340" s="5">
        <v>0</v>
      </c>
      <c r="M1340" s="5">
        <v>0</v>
      </c>
      <c r="N1340" s="5">
        <f t="shared" si="220"/>
        <v>0</v>
      </c>
      <c r="O1340" s="5">
        <v>0</v>
      </c>
      <c r="P1340" s="5">
        <v>0</v>
      </c>
      <c r="Q1340" s="5">
        <f t="shared" si="221"/>
        <v>0</v>
      </c>
      <c r="R1340" s="5">
        <v>0</v>
      </c>
      <c r="S1340" s="5">
        <v>0</v>
      </c>
      <c r="T1340" s="5">
        <f t="shared" si="222"/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f t="shared" si="225"/>
        <v>0</v>
      </c>
      <c r="Z1340" s="5">
        <v>0</v>
      </c>
      <c r="AA1340" s="5">
        <v>0</v>
      </c>
      <c r="AB1340" s="5">
        <f t="shared" si="226"/>
        <v>0</v>
      </c>
      <c r="AC1340" s="5">
        <v>0</v>
      </c>
      <c r="AD1340" s="5">
        <v>0</v>
      </c>
      <c r="AE1340" s="5">
        <f t="shared" si="227"/>
        <v>0</v>
      </c>
      <c r="AF1340" s="5">
        <v>0</v>
      </c>
      <c r="AG1340" s="6"/>
      <c r="AH1340" s="5">
        <v>0</v>
      </c>
      <c r="AI1340" s="5">
        <v>0</v>
      </c>
      <c r="AJ1340" s="5">
        <v>0</v>
      </c>
      <c r="AK1340" s="5">
        <f t="shared" si="228"/>
        <v>0</v>
      </c>
      <c r="AL1340" s="5">
        <v>0</v>
      </c>
      <c r="AM1340" s="5">
        <v>0</v>
      </c>
      <c r="AN1340" s="5">
        <f t="shared" si="229"/>
        <v>0</v>
      </c>
      <c r="AO1340" s="5">
        <v>0</v>
      </c>
      <c r="AP1340" s="5">
        <v>0</v>
      </c>
      <c r="AQ1340" s="5">
        <f t="shared" si="230"/>
        <v>0</v>
      </c>
      <c r="AR1340" s="5">
        <v>0</v>
      </c>
      <c r="AS1340" s="6">
        <v>43489</v>
      </c>
      <c r="AT1340" s="5">
        <v>0</v>
      </c>
      <c r="AU1340" s="5">
        <v>0</v>
      </c>
      <c r="AV1340" t="str">
        <f t="shared" si="223"/>
        <v>N</v>
      </c>
      <c r="AW1340" t="s">
        <v>60</v>
      </c>
      <c r="AX1340" t="s">
        <v>60</v>
      </c>
      <c r="AY1340" t="s">
        <v>445</v>
      </c>
      <c r="AZ1340" t="s">
        <v>445</v>
      </c>
      <c r="BA1340" t="str">
        <f t="shared" si="224"/>
        <v>N</v>
      </c>
    </row>
    <row r="1341" spans="1:53">
      <c r="A1341" t="s">
        <v>1460</v>
      </c>
      <c r="B1341" t="s">
        <v>54</v>
      </c>
      <c r="C1341" t="s">
        <v>89</v>
      </c>
      <c r="D1341">
        <v>2019</v>
      </c>
      <c r="F1341" t="s">
        <v>2174</v>
      </c>
      <c r="G1341" t="s">
        <v>3264</v>
      </c>
      <c r="H1341" t="s">
        <v>3152</v>
      </c>
      <c r="I1341" t="s">
        <v>3153</v>
      </c>
      <c r="J1341" t="s">
        <v>101</v>
      </c>
      <c r="K1341" t="s">
        <v>93</v>
      </c>
      <c r="L1341" s="5">
        <v>0</v>
      </c>
      <c r="M1341" s="5">
        <v>0</v>
      </c>
      <c r="N1341" s="5">
        <f t="shared" si="220"/>
        <v>0</v>
      </c>
      <c r="O1341" s="5">
        <v>0</v>
      </c>
      <c r="P1341" s="5">
        <v>0</v>
      </c>
      <c r="Q1341" s="5">
        <f t="shared" si="221"/>
        <v>0</v>
      </c>
      <c r="R1341" s="5">
        <v>0</v>
      </c>
      <c r="S1341" s="5">
        <v>0</v>
      </c>
      <c r="T1341" s="5">
        <f t="shared" si="222"/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f t="shared" si="225"/>
        <v>0</v>
      </c>
      <c r="Z1341" s="5">
        <v>0</v>
      </c>
      <c r="AA1341" s="5">
        <v>0</v>
      </c>
      <c r="AB1341" s="5">
        <f t="shared" si="226"/>
        <v>0</v>
      </c>
      <c r="AC1341" s="5">
        <v>0</v>
      </c>
      <c r="AD1341" s="5">
        <v>0</v>
      </c>
      <c r="AE1341" s="5">
        <f t="shared" si="227"/>
        <v>0</v>
      </c>
      <c r="AF1341" s="5">
        <v>0</v>
      </c>
      <c r="AG1341" s="6"/>
      <c r="AH1341" s="5">
        <v>0</v>
      </c>
      <c r="AI1341" s="5">
        <v>0</v>
      </c>
      <c r="AJ1341" s="5">
        <v>0</v>
      </c>
      <c r="AK1341" s="5">
        <f t="shared" si="228"/>
        <v>0</v>
      </c>
      <c r="AL1341" s="5">
        <v>0</v>
      </c>
      <c r="AM1341" s="5">
        <v>0</v>
      </c>
      <c r="AN1341" s="5">
        <f t="shared" si="229"/>
        <v>0</v>
      </c>
      <c r="AO1341" s="5">
        <v>0</v>
      </c>
      <c r="AP1341" s="5">
        <v>0</v>
      </c>
      <c r="AQ1341" s="5">
        <f t="shared" si="230"/>
        <v>0</v>
      </c>
      <c r="AR1341" s="5">
        <v>0</v>
      </c>
      <c r="AS1341" s="6">
        <v>43606</v>
      </c>
      <c r="AT1341" s="5">
        <v>0</v>
      </c>
      <c r="AU1341" s="5">
        <v>0</v>
      </c>
      <c r="AV1341" t="str">
        <f t="shared" si="223"/>
        <v>N</v>
      </c>
      <c r="AW1341" t="s">
        <v>60</v>
      </c>
      <c r="AX1341" t="s">
        <v>60</v>
      </c>
      <c r="AY1341" t="s">
        <v>445</v>
      </c>
      <c r="AZ1341" t="s">
        <v>445</v>
      </c>
      <c r="BA1341" t="str">
        <f t="shared" si="224"/>
        <v>N</v>
      </c>
    </row>
    <row r="1342" spans="1:53">
      <c r="A1342" t="s">
        <v>1460</v>
      </c>
      <c r="B1342" t="s">
        <v>54</v>
      </c>
      <c r="C1342" t="s">
        <v>89</v>
      </c>
      <c r="D1342">
        <v>2019</v>
      </c>
      <c r="F1342" t="s">
        <v>3265</v>
      </c>
      <c r="G1342" t="s">
        <v>3266</v>
      </c>
      <c r="H1342" t="s">
        <v>3152</v>
      </c>
      <c r="I1342">
        <v>29062</v>
      </c>
      <c r="J1342" t="s">
        <v>101</v>
      </c>
      <c r="K1342" t="s">
        <v>93</v>
      </c>
      <c r="L1342" s="5">
        <v>0</v>
      </c>
      <c r="M1342" s="5">
        <v>0</v>
      </c>
      <c r="N1342" s="5">
        <f t="shared" si="220"/>
        <v>0</v>
      </c>
      <c r="O1342" s="5">
        <v>0</v>
      </c>
      <c r="P1342" s="5">
        <v>0</v>
      </c>
      <c r="Q1342" s="5">
        <f t="shared" si="221"/>
        <v>0</v>
      </c>
      <c r="R1342" s="5">
        <v>0</v>
      </c>
      <c r="S1342" s="5">
        <v>0</v>
      </c>
      <c r="T1342" s="5">
        <f t="shared" si="222"/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f t="shared" si="225"/>
        <v>0</v>
      </c>
      <c r="Z1342" s="5">
        <v>0</v>
      </c>
      <c r="AA1342" s="5">
        <v>0</v>
      </c>
      <c r="AB1342" s="5">
        <f t="shared" si="226"/>
        <v>0</v>
      </c>
      <c r="AC1342" s="5">
        <v>0</v>
      </c>
      <c r="AD1342" s="5">
        <v>0</v>
      </c>
      <c r="AE1342" s="5">
        <f t="shared" si="227"/>
        <v>0</v>
      </c>
      <c r="AF1342" s="5">
        <v>0</v>
      </c>
      <c r="AG1342" s="6"/>
      <c r="AH1342" s="5">
        <v>0</v>
      </c>
      <c r="AI1342" s="5">
        <v>0</v>
      </c>
      <c r="AJ1342" s="5">
        <v>0</v>
      </c>
      <c r="AK1342" s="5">
        <f t="shared" si="228"/>
        <v>0</v>
      </c>
      <c r="AL1342" s="5">
        <v>0</v>
      </c>
      <c r="AM1342" s="5">
        <v>0</v>
      </c>
      <c r="AN1342" s="5">
        <f t="shared" si="229"/>
        <v>0</v>
      </c>
      <c r="AO1342" s="5">
        <v>0</v>
      </c>
      <c r="AP1342" s="5">
        <v>0</v>
      </c>
      <c r="AQ1342" s="5">
        <f t="shared" si="230"/>
        <v>0</v>
      </c>
      <c r="AR1342" s="5">
        <v>0</v>
      </c>
      <c r="AS1342" s="6">
        <v>43719</v>
      </c>
      <c r="AT1342" s="5">
        <v>0</v>
      </c>
      <c r="AU1342" s="5">
        <v>0</v>
      </c>
      <c r="AV1342" t="str">
        <f t="shared" si="223"/>
        <v>N</v>
      </c>
      <c r="AW1342" t="s">
        <v>60</v>
      </c>
      <c r="AX1342" t="s">
        <v>60</v>
      </c>
      <c r="AY1342" t="s">
        <v>445</v>
      </c>
      <c r="AZ1342" t="s">
        <v>445</v>
      </c>
      <c r="BA1342" t="str">
        <f t="shared" si="224"/>
        <v>N</v>
      </c>
    </row>
    <row r="1343" spans="1:53">
      <c r="A1343" t="s">
        <v>1460</v>
      </c>
      <c r="B1343" t="s">
        <v>54</v>
      </c>
      <c r="C1343" t="s">
        <v>89</v>
      </c>
      <c r="D1343">
        <v>2019</v>
      </c>
      <c r="F1343" t="s">
        <v>2197</v>
      </c>
      <c r="G1343" t="s">
        <v>3267</v>
      </c>
      <c r="H1343" t="s">
        <v>3152</v>
      </c>
      <c r="I1343">
        <v>29062</v>
      </c>
      <c r="J1343" t="s">
        <v>101</v>
      </c>
      <c r="K1343" t="s">
        <v>93</v>
      </c>
      <c r="L1343" s="5">
        <v>0</v>
      </c>
      <c r="M1343" s="5">
        <v>0</v>
      </c>
      <c r="N1343" s="5">
        <f t="shared" si="220"/>
        <v>0</v>
      </c>
      <c r="O1343" s="5">
        <v>0</v>
      </c>
      <c r="P1343" s="5">
        <v>0</v>
      </c>
      <c r="Q1343" s="5">
        <f t="shared" si="221"/>
        <v>0</v>
      </c>
      <c r="R1343" s="5">
        <v>0</v>
      </c>
      <c r="S1343" s="5">
        <v>0</v>
      </c>
      <c r="T1343" s="5">
        <f t="shared" si="222"/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f t="shared" si="225"/>
        <v>0</v>
      </c>
      <c r="Z1343" s="5">
        <v>0</v>
      </c>
      <c r="AA1343" s="5">
        <v>0</v>
      </c>
      <c r="AB1343" s="5">
        <f t="shared" si="226"/>
        <v>0</v>
      </c>
      <c r="AC1343" s="5">
        <v>0</v>
      </c>
      <c r="AD1343" s="5">
        <v>0</v>
      </c>
      <c r="AE1343" s="5">
        <f t="shared" si="227"/>
        <v>0</v>
      </c>
      <c r="AF1343" s="5">
        <v>0</v>
      </c>
      <c r="AG1343" s="6"/>
      <c r="AH1343" s="5">
        <v>0</v>
      </c>
      <c r="AI1343" s="5">
        <v>0</v>
      </c>
      <c r="AJ1343" s="5">
        <v>0</v>
      </c>
      <c r="AK1343" s="5">
        <f t="shared" si="228"/>
        <v>0</v>
      </c>
      <c r="AL1343" s="5">
        <v>0</v>
      </c>
      <c r="AM1343" s="5">
        <v>0</v>
      </c>
      <c r="AN1343" s="5">
        <f t="shared" si="229"/>
        <v>0</v>
      </c>
      <c r="AO1343" s="5">
        <v>0</v>
      </c>
      <c r="AP1343" s="5">
        <v>0</v>
      </c>
      <c r="AQ1343" s="5">
        <f t="shared" si="230"/>
        <v>0</v>
      </c>
      <c r="AR1343" s="5">
        <v>0</v>
      </c>
      <c r="AS1343" s="6">
        <v>43573</v>
      </c>
      <c r="AT1343" s="5">
        <v>0</v>
      </c>
      <c r="AU1343" s="5">
        <v>0</v>
      </c>
      <c r="AV1343" t="str">
        <f t="shared" si="223"/>
        <v>N</v>
      </c>
      <c r="AW1343" t="s">
        <v>60</v>
      </c>
      <c r="AX1343" t="s">
        <v>60</v>
      </c>
      <c r="AY1343" t="s">
        <v>445</v>
      </c>
      <c r="AZ1343" t="s">
        <v>445</v>
      </c>
      <c r="BA1343" t="str">
        <f t="shared" si="224"/>
        <v>N</v>
      </c>
    </row>
    <row r="1344" spans="1:53">
      <c r="A1344" t="s">
        <v>1460</v>
      </c>
      <c r="B1344" t="s">
        <v>54</v>
      </c>
      <c r="C1344" t="s">
        <v>89</v>
      </c>
      <c r="D1344">
        <v>2019</v>
      </c>
      <c r="F1344" t="s">
        <v>2134</v>
      </c>
      <c r="G1344" t="s">
        <v>3268</v>
      </c>
      <c r="H1344" t="s">
        <v>3152</v>
      </c>
      <c r="I1344">
        <v>29062</v>
      </c>
      <c r="J1344" t="s">
        <v>101</v>
      </c>
      <c r="K1344" t="s">
        <v>93</v>
      </c>
      <c r="L1344" s="5">
        <v>0</v>
      </c>
      <c r="M1344" s="5">
        <v>0</v>
      </c>
      <c r="N1344" s="5">
        <f t="shared" si="220"/>
        <v>0</v>
      </c>
      <c r="O1344" s="5">
        <v>0</v>
      </c>
      <c r="P1344" s="5">
        <v>0</v>
      </c>
      <c r="Q1344" s="5">
        <f t="shared" si="221"/>
        <v>0</v>
      </c>
      <c r="R1344" s="5">
        <v>0</v>
      </c>
      <c r="S1344" s="5">
        <v>0</v>
      </c>
      <c r="T1344" s="5">
        <f t="shared" si="222"/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f t="shared" si="225"/>
        <v>0</v>
      </c>
      <c r="Z1344" s="5">
        <v>0</v>
      </c>
      <c r="AA1344" s="5">
        <v>0</v>
      </c>
      <c r="AB1344" s="5">
        <f t="shared" si="226"/>
        <v>0</v>
      </c>
      <c r="AC1344" s="5">
        <v>0</v>
      </c>
      <c r="AD1344" s="5">
        <v>0</v>
      </c>
      <c r="AE1344" s="5">
        <f t="shared" si="227"/>
        <v>0</v>
      </c>
      <c r="AF1344" s="5">
        <v>0</v>
      </c>
      <c r="AG1344" s="6"/>
      <c r="AH1344" s="5">
        <v>0</v>
      </c>
      <c r="AI1344" s="5">
        <v>0</v>
      </c>
      <c r="AJ1344" s="5">
        <v>0</v>
      </c>
      <c r="AK1344" s="5">
        <f t="shared" si="228"/>
        <v>0</v>
      </c>
      <c r="AL1344" s="5">
        <v>0</v>
      </c>
      <c r="AM1344" s="5">
        <v>0</v>
      </c>
      <c r="AN1344" s="5">
        <f t="shared" si="229"/>
        <v>0</v>
      </c>
      <c r="AO1344" s="5">
        <v>0</v>
      </c>
      <c r="AP1344" s="5">
        <v>0</v>
      </c>
      <c r="AQ1344" s="5">
        <f t="shared" si="230"/>
        <v>0</v>
      </c>
      <c r="AR1344" s="5">
        <v>0</v>
      </c>
      <c r="AS1344" s="6">
        <v>43579</v>
      </c>
      <c r="AT1344" s="5">
        <v>0</v>
      </c>
      <c r="AU1344" s="5">
        <v>0</v>
      </c>
      <c r="AV1344" t="str">
        <f t="shared" si="223"/>
        <v>N</v>
      </c>
      <c r="AW1344" t="s">
        <v>60</v>
      </c>
      <c r="AX1344" t="s">
        <v>60</v>
      </c>
      <c r="AY1344" t="s">
        <v>445</v>
      </c>
      <c r="AZ1344" t="s">
        <v>445</v>
      </c>
      <c r="BA1344" t="str">
        <f t="shared" si="224"/>
        <v>N</v>
      </c>
    </row>
    <row r="1345" spans="1:53">
      <c r="A1345" t="s">
        <v>1460</v>
      </c>
      <c r="B1345" t="s">
        <v>54</v>
      </c>
      <c r="C1345" t="s">
        <v>89</v>
      </c>
      <c r="D1345">
        <v>2019</v>
      </c>
      <c r="F1345" t="s">
        <v>2155</v>
      </c>
      <c r="G1345" t="s">
        <v>3269</v>
      </c>
      <c r="H1345" t="s">
        <v>3152</v>
      </c>
      <c r="I1345">
        <v>29062</v>
      </c>
      <c r="J1345" t="s">
        <v>101</v>
      </c>
      <c r="K1345" t="s">
        <v>93</v>
      </c>
      <c r="L1345" s="5">
        <v>0</v>
      </c>
      <c r="M1345" s="5">
        <v>0</v>
      </c>
      <c r="N1345" s="5">
        <f t="shared" si="220"/>
        <v>0</v>
      </c>
      <c r="O1345" s="5">
        <v>0</v>
      </c>
      <c r="P1345" s="5">
        <v>0</v>
      </c>
      <c r="Q1345" s="5">
        <f t="shared" si="221"/>
        <v>0</v>
      </c>
      <c r="R1345" s="5">
        <v>0</v>
      </c>
      <c r="S1345" s="5">
        <v>0</v>
      </c>
      <c r="T1345" s="5">
        <f t="shared" si="222"/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f t="shared" si="225"/>
        <v>0</v>
      </c>
      <c r="Z1345" s="5">
        <v>0</v>
      </c>
      <c r="AA1345" s="5">
        <v>0</v>
      </c>
      <c r="AB1345" s="5">
        <f t="shared" si="226"/>
        <v>0</v>
      </c>
      <c r="AC1345" s="5">
        <v>0</v>
      </c>
      <c r="AD1345" s="5">
        <v>0</v>
      </c>
      <c r="AE1345" s="5">
        <f t="shared" si="227"/>
        <v>0</v>
      </c>
      <c r="AF1345" s="5">
        <v>0</v>
      </c>
      <c r="AG1345" s="6"/>
      <c r="AH1345" s="5">
        <v>0</v>
      </c>
      <c r="AI1345" s="5">
        <v>0</v>
      </c>
      <c r="AJ1345" s="5">
        <v>0</v>
      </c>
      <c r="AK1345" s="5">
        <f t="shared" si="228"/>
        <v>0</v>
      </c>
      <c r="AL1345" s="5">
        <v>0</v>
      </c>
      <c r="AM1345" s="5">
        <v>0</v>
      </c>
      <c r="AN1345" s="5">
        <f t="shared" si="229"/>
        <v>0</v>
      </c>
      <c r="AO1345" s="5">
        <v>0</v>
      </c>
      <c r="AP1345" s="5">
        <v>0</v>
      </c>
      <c r="AQ1345" s="5">
        <f t="shared" si="230"/>
        <v>0</v>
      </c>
      <c r="AR1345" s="5">
        <v>0</v>
      </c>
      <c r="AS1345" s="6">
        <v>43634</v>
      </c>
      <c r="AT1345" s="5">
        <v>0</v>
      </c>
      <c r="AU1345" s="5">
        <v>0</v>
      </c>
      <c r="AV1345" t="str">
        <f t="shared" si="223"/>
        <v>N</v>
      </c>
      <c r="AW1345" t="s">
        <v>60</v>
      </c>
      <c r="AX1345" t="s">
        <v>60</v>
      </c>
      <c r="AY1345" t="s">
        <v>445</v>
      </c>
      <c r="AZ1345" t="s">
        <v>445</v>
      </c>
      <c r="BA1345" t="str">
        <f t="shared" si="224"/>
        <v>N</v>
      </c>
    </row>
    <row r="1346" spans="1:53">
      <c r="A1346" t="s">
        <v>1460</v>
      </c>
      <c r="B1346" t="s">
        <v>54</v>
      </c>
      <c r="C1346" t="s">
        <v>89</v>
      </c>
      <c r="D1346">
        <v>2019</v>
      </c>
      <c r="F1346" t="s">
        <v>3270</v>
      </c>
      <c r="G1346" t="s">
        <v>3271</v>
      </c>
      <c r="H1346" t="s">
        <v>3152</v>
      </c>
      <c r="I1346" t="s">
        <v>3153</v>
      </c>
      <c r="J1346" t="s">
        <v>101</v>
      </c>
      <c r="K1346" t="s">
        <v>93</v>
      </c>
      <c r="L1346" s="5">
        <v>0</v>
      </c>
      <c r="M1346" s="5">
        <v>0</v>
      </c>
      <c r="N1346" s="5">
        <f t="shared" ref="N1346:N1409" si="231">L1346+M1346</f>
        <v>0</v>
      </c>
      <c r="O1346" s="5">
        <v>0</v>
      </c>
      <c r="P1346" s="5">
        <v>0</v>
      </c>
      <c r="Q1346" s="5">
        <f t="shared" ref="Q1346:Q1409" si="232">O1346+P1346</f>
        <v>0</v>
      </c>
      <c r="R1346" s="5">
        <v>0</v>
      </c>
      <c r="S1346" s="5">
        <v>0</v>
      </c>
      <c r="T1346" s="5">
        <f t="shared" ref="T1346:T1409" si="233">R1346+S1346</f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f t="shared" si="225"/>
        <v>0</v>
      </c>
      <c r="Z1346" s="5">
        <v>0</v>
      </c>
      <c r="AA1346" s="5">
        <v>0</v>
      </c>
      <c r="AB1346" s="5">
        <f t="shared" si="226"/>
        <v>0</v>
      </c>
      <c r="AC1346" s="5">
        <v>0</v>
      </c>
      <c r="AD1346" s="5">
        <v>0</v>
      </c>
      <c r="AE1346" s="5">
        <f t="shared" si="227"/>
        <v>0</v>
      </c>
      <c r="AF1346" s="5">
        <v>0</v>
      </c>
      <c r="AG1346" s="6"/>
      <c r="AH1346" s="5">
        <v>0</v>
      </c>
      <c r="AI1346" s="5">
        <v>0</v>
      </c>
      <c r="AJ1346" s="5">
        <v>0</v>
      </c>
      <c r="AK1346" s="5">
        <f t="shared" si="228"/>
        <v>0</v>
      </c>
      <c r="AL1346" s="5">
        <v>0</v>
      </c>
      <c r="AM1346" s="5">
        <v>0</v>
      </c>
      <c r="AN1346" s="5">
        <f t="shared" si="229"/>
        <v>0</v>
      </c>
      <c r="AO1346" s="5">
        <v>0</v>
      </c>
      <c r="AP1346" s="5">
        <v>0</v>
      </c>
      <c r="AQ1346" s="5">
        <f t="shared" si="230"/>
        <v>0</v>
      </c>
      <c r="AR1346" s="5">
        <v>0</v>
      </c>
      <c r="AS1346" s="6">
        <v>43819</v>
      </c>
      <c r="AT1346" s="5">
        <v>0</v>
      </c>
      <c r="AU1346" s="5">
        <v>0</v>
      </c>
      <c r="AV1346" t="str">
        <f t="shared" ref="AV1346:AV1409" si="234">IF(AU1346 &gt; 0, "Y", "N")</f>
        <v>N</v>
      </c>
      <c r="AW1346" t="s">
        <v>60</v>
      </c>
      <c r="AX1346" t="s">
        <v>60</v>
      </c>
      <c r="AY1346" t="s">
        <v>445</v>
      </c>
      <c r="AZ1346" t="s">
        <v>445</v>
      </c>
      <c r="BA1346" t="str">
        <f t="shared" ref="BA1346:BA1409" si="235">IF(OR(L1346&gt;0, O1346&gt;0, R1346&gt;0, W1346&gt;0, Z1346&gt;0, AC1346&gt;0, AI1346&gt;0, AL1346&gt;0, AO1346&gt;0, M1346&gt;0), "Y", "N")</f>
        <v>N</v>
      </c>
    </row>
    <row r="1347" spans="1:53">
      <c r="A1347" t="s">
        <v>1460</v>
      </c>
      <c r="B1347" t="s">
        <v>54</v>
      </c>
      <c r="C1347" t="s">
        <v>89</v>
      </c>
      <c r="D1347">
        <v>2019</v>
      </c>
      <c r="F1347" t="s">
        <v>3272</v>
      </c>
      <c r="G1347" t="s">
        <v>3273</v>
      </c>
      <c r="H1347" t="s">
        <v>3150</v>
      </c>
      <c r="I1347">
        <v>29061</v>
      </c>
      <c r="J1347" t="s">
        <v>101</v>
      </c>
      <c r="K1347" t="s">
        <v>93</v>
      </c>
      <c r="L1347" s="5">
        <v>0</v>
      </c>
      <c r="M1347" s="5">
        <v>0</v>
      </c>
      <c r="N1347" s="5">
        <f t="shared" si="231"/>
        <v>0</v>
      </c>
      <c r="O1347" s="5">
        <v>0</v>
      </c>
      <c r="P1347" s="5">
        <v>0</v>
      </c>
      <c r="Q1347" s="5">
        <f t="shared" si="232"/>
        <v>0</v>
      </c>
      <c r="R1347" s="5">
        <v>0</v>
      </c>
      <c r="S1347" s="5">
        <v>0</v>
      </c>
      <c r="T1347" s="5">
        <f t="shared" si="233"/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f t="shared" ref="Y1347:Y1410" si="236">W1347+X1347</f>
        <v>0</v>
      </c>
      <c r="Z1347" s="5">
        <v>0</v>
      </c>
      <c r="AA1347" s="5">
        <v>0</v>
      </c>
      <c r="AB1347" s="5">
        <f t="shared" ref="AB1347:AB1410" si="237">SUM(Z1347:AA1347)</f>
        <v>0</v>
      </c>
      <c r="AC1347" s="5">
        <v>0</v>
      </c>
      <c r="AD1347" s="5">
        <v>0</v>
      </c>
      <c r="AE1347" s="5">
        <f t="shared" ref="AE1347:AE1410" si="238">SUM(AC1347:AD1347)</f>
        <v>0</v>
      </c>
      <c r="AF1347" s="5">
        <v>0</v>
      </c>
      <c r="AG1347" s="6"/>
      <c r="AH1347" s="5">
        <v>0</v>
      </c>
      <c r="AI1347" s="5">
        <v>0</v>
      </c>
      <c r="AJ1347" s="5">
        <v>0</v>
      </c>
      <c r="AK1347" s="5">
        <f t="shared" ref="AK1347:AK1410" si="239">SUM(AI1347:AJ1347)</f>
        <v>0</v>
      </c>
      <c r="AL1347" s="5">
        <v>0</v>
      </c>
      <c r="AM1347" s="5">
        <v>0</v>
      </c>
      <c r="AN1347" s="5">
        <f t="shared" ref="AN1347:AN1410" si="240">SUM(AL1347:AM1347)</f>
        <v>0</v>
      </c>
      <c r="AO1347" s="5">
        <v>0</v>
      </c>
      <c r="AP1347" s="5">
        <v>0</v>
      </c>
      <c r="AQ1347" s="5">
        <f t="shared" ref="AQ1347:AQ1410" si="241">SUM(AO1347:AP1347)</f>
        <v>0</v>
      </c>
      <c r="AR1347" s="5">
        <v>0</v>
      </c>
      <c r="AS1347" s="6">
        <v>43777</v>
      </c>
      <c r="AT1347" s="5">
        <v>0</v>
      </c>
      <c r="AU1347" s="5">
        <v>0</v>
      </c>
      <c r="AV1347" t="str">
        <f t="shared" si="234"/>
        <v>N</v>
      </c>
      <c r="AW1347" t="s">
        <v>60</v>
      </c>
      <c r="AX1347" t="s">
        <v>60</v>
      </c>
      <c r="AY1347" t="s">
        <v>445</v>
      </c>
      <c r="AZ1347" t="s">
        <v>445</v>
      </c>
      <c r="BA1347" t="str">
        <f t="shared" si="235"/>
        <v>N</v>
      </c>
    </row>
    <row r="1348" spans="1:53">
      <c r="A1348" t="s">
        <v>1460</v>
      </c>
      <c r="B1348" t="s">
        <v>54</v>
      </c>
      <c r="C1348" t="s">
        <v>89</v>
      </c>
      <c r="D1348">
        <v>2019</v>
      </c>
      <c r="F1348" t="s">
        <v>2201</v>
      </c>
      <c r="G1348" t="s">
        <v>3274</v>
      </c>
      <c r="H1348" t="s">
        <v>3152</v>
      </c>
      <c r="I1348" t="s">
        <v>3153</v>
      </c>
      <c r="J1348" t="s">
        <v>101</v>
      </c>
      <c r="K1348" t="s">
        <v>93</v>
      </c>
      <c r="L1348" s="5">
        <v>0</v>
      </c>
      <c r="M1348" s="5">
        <v>0</v>
      </c>
      <c r="N1348" s="5">
        <f t="shared" si="231"/>
        <v>0</v>
      </c>
      <c r="O1348" s="5">
        <v>0</v>
      </c>
      <c r="P1348" s="5">
        <v>0</v>
      </c>
      <c r="Q1348" s="5">
        <f t="shared" si="232"/>
        <v>0</v>
      </c>
      <c r="R1348" s="5">
        <v>0</v>
      </c>
      <c r="S1348" s="5">
        <v>0</v>
      </c>
      <c r="T1348" s="5">
        <f t="shared" si="233"/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f t="shared" si="236"/>
        <v>0</v>
      </c>
      <c r="Z1348" s="5">
        <v>0</v>
      </c>
      <c r="AA1348" s="5">
        <v>0</v>
      </c>
      <c r="AB1348" s="5">
        <f t="shared" si="237"/>
        <v>0</v>
      </c>
      <c r="AC1348" s="5">
        <v>0</v>
      </c>
      <c r="AD1348" s="5">
        <v>0</v>
      </c>
      <c r="AE1348" s="5">
        <f t="shared" si="238"/>
        <v>0</v>
      </c>
      <c r="AF1348" s="5">
        <v>0</v>
      </c>
      <c r="AG1348" s="6"/>
      <c r="AH1348" s="5">
        <v>0</v>
      </c>
      <c r="AI1348" s="5">
        <v>0</v>
      </c>
      <c r="AJ1348" s="5">
        <v>0</v>
      </c>
      <c r="AK1348" s="5">
        <f t="shared" si="239"/>
        <v>0</v>
      </c>
      <c r="AL1348" s="5">
        <v>0</v>
      </c>
      <c r="AM1348" s="5">
        <v>0</v>
      </c>
      <c r="AN1348" s="5">
        <f t="shared" si="240"/>
        <v>0</v>
      </c>
      <c r="AO1348" s="5">
        <v>0</v>
      </c>
      <c r="AP1348" s="5">
        <v>0</v>
      </c>
      <c r="AQ1348" s="5">
        <f t="shared" si="241"/>
        <v>0</v>
      </c>
      <c r="AR1348" s="5">
        <v>0</v>
      </c>
      <c r="AS1348" s="6">
        <v>43565</v>
      </c>
      <c r="AT1348" s="5">
        <v>0</v>
      </c>
      <c r="AU1348" s="5">
        <v>0</v>
      </c>
      <c r="AV1348" t="str">
        <f t="shared" si="234"/>
        <v>N</v>
      </c>
      <c r="AW1348" t="s">
        <v>60</v>
      </c>
      <c r="AX1348" t="s">
        <v>60</v>
      </c>
      <c r="AY1348" t="s">
        <v>445</v>
      </c>
      <c r="AZ1348" t="s">
        <v>445</v>
      </c>
      <c r="BA1348" t="str">
        <f t="shared" si="235"/>
        <v>N</v>
      </c>
    </row>
    <row r="1349" spans="1:53">
      <c r="A1349" t="s">
        <v>1460</v>
      </c>
      <c r="B1349" t="s">
        <v>54</v>
      </c>
      <c r="C1349" t="s">
        <v>89</v>
      </c>
      <c r="D1349">
        <v>2019</v>
      </c>
      <c r="F1349" t="s">
        <v>3275</v>
      </c>
      <c r="G1349" t="s">
        <v>3276</v>
      </c>
      <c r="H1349" t="s">
        <v>3152</v>
      </c>
      <c r="I1349" t="s">
        <v>3153</v>
      </c>
      <c r="J1349" t="s">
        <v>101</v>
      </c>
      <c r="K1349" t="s">
        <v>93</v>
      </c>
      <c r="L1349" s="5">
        <v>0</v>
      </c>
      <c r="M1349" s="5">
        <v>0</v>
      </c>
      <c r="N1349" s="5">
        <f t="shared" si="231"/>
        <v>0</v>
      </c>
      <c r="O1349" s="5">
        <v>0</v>
      </c>
      <c r="P1349" s="5">
        <v>0</v>
      </c>
      <c r="Q1349" s="5">
        <f t="shared" si="232"/>
        <v>0</v>
      </c>
      <c r="R1349" s="5">
        <v>0</v>
      </c>
      <c r="S1349" s="5">
        <v>0</v>
      </c>
      <c r="T1349" s="5">
        <f t="shared" si="233"/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f t="shared" si="236"/>
        <v>0</v>
      </c>
      <c r="Z1349" s="5">
        <v>0</v>
      </c>
      <c r="AA1349" s="5">
        <v>0</v>
      </c>
      <c r="AB1349" s="5">
        <f t="shared" si="237"/>
        <v>0</v>
      </c>
      <c r="AC1349" s="5">
        <v>0</v>
      </c>
      <c r="AD1349" s="5">
        <v>0</v>
      </c>
      <c r="AE1349" s="5">
        <f t="shared" si="238"/>
        <v>0</v>
      </c>
      <c r="AF1349" s="5">
        <v>0</v>
      </c>
      <c r="AG1349" s="6"/>
      <c r="AH1349" s="5">
        <v>0</v>
      </c>
      <c r="AI1349" s="5">
        <v>0</v>
      </c>
      <c r="AJ1349" s="5">
        <v>0</v>
      </c>
      <c r="AK1349" s="5">
        <f t="shared" si="239"/>
        <v>0</v>
      </c>
      <c r="AL1349" s="5">
        <v>0</v>
      </c>
      <c r="AM1349" s="5">
        <v>0</v>
      </c>
      <c r="AN1349" s="5">
        <f t="shared" si="240"/>
        <v>0</v>
      </c>
      <c r="AO1349" s="5">
        <v>0</v>
      </c>
      <c r="AP1349" s="5">
        <v>0</v>
      </c>
      <c r="AQ1349" s="5">
        <f t="shared" si="241"/>
        <v>0</v>
      </c>
      <c r="AR1349" s="5">
        <v>0</v>
      </c>
      <c r="AS1349" s="6">
        <v>43809</v>
      </c>
      <c r="AT1349" s="5">
        <v>0</v>
      </c>
      <c r="AU1349" s="5">
        <v>0</v>
      </c>
      <c r="AV1349" t="str">
        <f t="shared" si="234"/>
        <v>N</v>
      </c>
      <c r="AW1349" t="s">
        <v>60</v>
      </c>
      <c r="AX1349" t="s">
        <v>60</v>
      </c>
      <c r="AY1349" t="s">
        <v>445</v>
      </c>
      <c r="AZ1349" t="s">
        <v>445</v>
      </c>
      <c r="BA1349" t="str">
        <f t="shared" si="235"/>
        <v>N</v>
      </c>
    </row>
    <row r="1350" spans="1:53">
      <c r="A1350" t="s">
        <v>1460</v>
      </c>
      <c r="B1350" t="s">
        <v>54</v>
      </c>
      <c r="C1350" t="s">
        <v>89</v>
      </c>
      <c r="D1350">
        <v>2019</v>
      </c>
      <c r="F1350" t="s">
        <v>2205</v>
      </c>
      <c r="G1350" t="s">
        <v>3277</v>
      </c>
      <c r="H1350" t="s">
        <v>3152</v>
      </c>
      <c r="I1350" t="s">
        <v>3153</v>
      </c>
      <c r="J1350" t="s">
        <v>101</v>
      </c>
      <c r="K1350" t="s">
        <v>93</v>
      </c>
      <c r="L1350" s="5">
        <v>0</v>
      </c>
      <c r="M1350" s="5">
        <v>0</v>
      </c>
      <c r="N1350" s="5">
        <f t="shared" si="231"/>
        <v>0</v>
      </c>
      <c r="O1350" s="5">
        <v>0</v>
      </c>
      <c r="P1350" s="5">
        <v>0</v>
      </c>
      <c r="Q1350" s="5">
        <f t="shared" si="232"/>
        <v>0</v>
      </c>
      <c r="R1350" s="5">
        <v>0</v>
      </c>
      <c r="S1350" s="5">
        <v>0</v>
      </c>
      <c r="T1350" s="5">
        <f t="shared" si="233"/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f t="shared" si="236"/>
        <v>0</v>
      </c>
      <c r="Z1350" s="5">
        <v>0</v>
      </c>
      <c r="AA1350" s="5">
        <v>0</v>
      </c>
      <c r="AB1350" s="5">
        <f t="shared" si="237"/>
        <v>0</v>
      </c>
      <c r="AC1350" s="5">
        <v>0</v>
      </c>
      <c r="AD1350" s="5">
        <v>0</v>
      </c>
      <c r="AE1350" s="5">
        <f t="shared" si="238"/>
        <v>0</v>
      </c>
      <c r="AF1350" s="5">
        <v>0</v>
      </c>
      <c r="AG1350" s="6"/>
      <c r="AH1350" s="5">
        <v>0</v>
      </c>
      <c r="AI1350" s="5">
        <v>0</v>
      </c>
      <c r="AJ1350" s="5">
        <v>0</v>
      </c>
      <c r="AK1350" s="5">
        <f t="shared" si="239"/>
        <v>0</v>
      </c>
      <c r="AL1350" s="5">
        <v>0</v>
      </c>
      <c r="AM1350" s="5">
        <v>0</v>
      </c>
      <c r="AN1350" s="5">
        <f t="shared" si="240"/>
        <v>0</v>
      </c>
      <c r="AO1350" s="5">
        <v>0</v>
      </c>
      <c r="AP1350" s="5">
        <v>0</v>
      </c>
      <c r="AQ1350" s="5">
        <f t="shared" si="241"/>
        <v>0</v>
      </c>
      <c r="AR1350" s="5">
        <v>0</v>
      </c>
      <c r="AS1350" s="6">
        <v>43619</v>
      </c>
      <c r="AT1350" s="5">
        <v>0</v>
      </c>
      <c r="AU1350" s="5">
        <v>0</v>
      </c>
      <c r="AV1350" t="str">
        <f t="shared" si="234"/>
        <v>N</v>
      </c>
      <c r="AW1350" t="s">
        <v>60</v>
      </c>
      <c r="AX1350" t="s">
        <v>60</v>
      </c>
      <c r="AY1350" t="s">
        <v>445</v>
      </c>
      <c r="AZ1350" t="s">
        <v>445</v>
      </c>
      <c r="BA1350" t="str">
        <f t="shared" si="235"/>
        <v>N</v>
      </c>
    </row>
    <row r="1351" spans="1:53">
      <c r="A1351" t="s">
        <v>1460</v>
      </c>
      <c r="B1351" t="s">
        <v>54</v>
      </c>
      <c r="C1351" t="s">
        <v>89</v>
      </c>
      <c r="D1351">
        <v>2019</v>
      </c>
      <c r="F1351" t="s">
        <v>2180</v>
      </c>
      <c r="G1351" t="s">
        <v>3278</v>
      </c>
      <c r="H1351" t="s">
        <v>3152</v>
      </c>
      <c r="I1351">
        <v>29062</v>
      </c>
      <c r="J1351" t="s">
        <v>101</v>
      </c>
      <c r="K1351" t="s">
        <v>93</v>
      </c>
      <c r="L1351" s="5">
        <v>0</v>
      </c>
      <c r="M1351" s="5">
        <v>0</v>
      </c>
      <c r="N1351" s="5">
        <f t="shared" si="231"/>
        <v>0</v>
      </c>
      <c r="O1351" s="5">
        <v>0</v>
      </c>
      <c r="P1351" s="5">
        <v>0</v>
      </c>
      <c r="Q1351" s="5">
        <f t="shared" si="232"/>
        <v>0</v>
      </c>
      <c r="R1351" s="5">
        <v>0</v>
      </c>
      <c r="S1351" s="5">
        <v>0</v>
      </c>
      <c r="T1351" s="5">
        <f t="shared" si="233"/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f t="shared" si="236"/>
        <v>0</v>
      </c>
      <c r="Z1351" s="5">
        <v>0</v>
      </c>
      <c r="AA1351" s="5">
        <v>0</v>
      </c>
      <c r="AB1351" s="5">
        <f t="shared" si="237"/>
        <v>0</v>
      </c>
      <c r="AC1351" s="5">
        <v>0</v>
      </c>
      <c r="AD1351" s="5">
        <v>0</v>
      </c>
      <c r="AE1351" s="5">
        <f t="shared" si="238"/>
        <v>0</v>
      </c>
      <c r="AF1351" s="5">
        <v>0</v>
      </c>
      <c r="AG1351" s="6"/>
      <c r="AH1351" s="5">
        <v>0</v>
      </c>
      <c r="AI1351" s="5">
        <v>0</v>
      </c>
      <c r="AJ1351" s="5">
        <v>0</v>
      </c>
      <c r="AK1351" s="5">
        <f t="shared" si="239"/>
        <v>0</v>
      </c>
      <c r="AL1351" s="5">
        <v>0</v>
      </c>
      <c r="AM1351" s="5">
        <v>0</v>
      </c>
      <c r="AN1351" s="5">
        <f t="shared" si="240"/>
        <v>0</v>
      </c>
      <c r="AO1351" s="5">
        <v>0</v>
      </c>
      <c r="AP1351" s="5">
        <v>0</v>
      </c>
      <c r="AQ1351" s="5">
        <f t="shared" si="241"/>
        <v>0</v>
      </c>
      <c r="AR1351" s="5">
        <v>0</v>
      </c>
      <c r="AS1351" s="6">
        <v>43648</v>
      </c>
      <c r="AT1351" s="5">
        <v>0</v>
      </c>
      <c r="AU1351" s="5">
        <v>0</v>
      </c>
      <c r="AV1351" t="str">
        <f t="shared" si="234"/>
        <v>N</v>
      </c>
      <c r="AW1351" t="s">
        <v>60</v>
      </c>
      <c r="AX1351" t="s">
        <v>60</v>
      </c>
      <c r="AY1351" t="s">
        <v>445</v>
      </c>
      <c r="AZ1351" t="s">
        <v>445</v>
      </c>
      <c r="BA1351" t="str">
        <f t="shared" si="235"/>
        <v>N</v>
      </c>
    </row>
    <row r="1352" spans="1:53">
      <c r="A1352" t="s">
        <v>1460</v>
      </c>
      <c r="B1352" t="s">
        <v>54</v>
      </c>
      <c r="C1352" t="s">
        <v>89</v>
      </c>
      <c r="D1352">
        <v>2019</v>
      </c>
      <c r="F1352" t="s">
        <v>2169</v>
      </c>
      <c r="G1352" t="s">
        <v>3279</v>
      </c>
      <c r="H1352" t="s">
        <v>3152</v>
      </c>
      <c r="I1352">
        <v>29062</v>
      </c>
      <c r="J1352" t="s">
        <v>101</v>
      </c>
      <c r="K1352" t="s">
        <v>93</v>
      </c>
      <c r="L1352" s="5">
        <v>0</v>
      </c>
      <c r="M1352" s="5">
        <v>0</v>
      </c>
      <c r="N1352" s="5">
        <f t="shared" si="231"/>
        <v>0</v>
      </c>
      <c r="O1352" s="5">
        <v>0</v>
      </c>
      <c r="P1352" s="5">
        <v>0</v>
      </c>
      <c r="Q1352" s="5">
        <f t="shared" si="232"/>
        <v>0</v>
      </c>
      <c r="R1352" s="5">
        <v>0</v>
      </c>
      <c r="S1352" s="5">
        <v>0</v>
      </c>
      <c r="T1352" s="5">
        <f t="shared" si="233"/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f t="shared" si="236"/>
        <v>0</v>
      </c>
      <c r="Z1352" s="5">
        <v>0</v>
      </c>
      <c r="AA1352" s="5">
        <v>0</v>
      </c>
      <c r="AB1352" s="5">
        <f t="shared" si="237"/>
        <v>0</v>
      </c>
      <c r="AC1352" s="5">
        <v>0</v>
      </c>
      <c r="AD1352" s="5">
        <v>0</v>
      </c>
      <c r="AE1352" s="5">
        <f t="shared" si="238"/>
        <v>0</v>
      </c>
      <c r="AF1352" s="5">
        <v>0</v>
      </c>
      <c r="AG1352" s="6"/>
      <c r="AH1352" s="5">
        <v>0</v>
      </c>
      <c r="AI1352" s="5">
        <v>0</v>
      </c>
      <c r="AJ1352" s="5">
        <v>0</v>
      </c>
      <c r="AK1352" s="5">
        <f t="shared" si="239"/>
        <v>0</v>
      </c>
      <c r="AL1352" s="5">
        <v>0</v>
      </c>
      <c r="AM1352" s="5">
        <v>0</v>
      </c>
      <c r="AN1352" s="5">
        <f t="shared" si="240"/>
        <v>0</v>
      </c>
      <c r="AO1352" s="5">
        <v>0</v>
      </c>
      <c r="AP1352" s="5">
        <v>0</v>
      </c>
      <c r="AQ1352" s="5">
        <f t="shared" si="241"/>
        <v>0</v>
      </c>
      <c r="AR1352" s="5">
        <v>0</v>
      </c>
      <c r="AS1352" s="6">
        <v>43615</v>
      </c>
      <c r="AT1352" s="5">
        <v>0</v>
      </c>
      <c r="AU1352" s="5">
        <v>0</v>
      </c>
      <c r="AV1352" t="str">
        <f t="shared" si="234"/>
        <v>N</v>
      </c>
      <c r="AW1352" t="s">
        <v>60</v>
      </c>
      <c r="AX1352" t="s">
        <v>60</v>
      </c>
      <c r="AY1352" t="s">
        <v>445</v>
      </c>
      <c r="AZ1352" t="s">
        <v>445</v>
      </c>
      <c r="BA1352" t="str">
        <f t="shared" si="235"/>
        <v>N</v>
      </c>
    </row>
    <row r="1353" spans="1:53">
      <c r="A1353" t="s">
        <v>1460</v>
      </c>
      <c r="B1353" t="s">
        <v>54</v>
      </c>
      <c r="C1353" t="s">
        <v>89</v>
      </c>
      <c r="D1353">
        <v>2019</v>
      </c>
      <c r="F1353" t="s">
        <v>3280</v>
      </c>
      <c r="G1353" t="s">
        <v>3281</v>
      </c>
      <c r="H1353" t="s">
        <v>3152</v>
      </c>
      <c r="I1353" t="s">
        <v>3153</v>
      </c>
      <c r="J1353" t="s">
        <v>101</v>
      </c>
      <c r="K1353" t="s">
        <v>93</v>
      </c>
      <c r="L1353" s="5">
        <v>0</v>
      </c>
      <c r="M1353" s="5">
        <v>0</v>
      </c>
      <c r="N1353" s="5">
        <f t="shared" si="231"/>
        <v>0</v>
      </c>
      <c r="O1353" s="5">
        <v>0</v>
      </c>
      <c r="P1353" s="5">
        <v>0</v>
      </c>
      <c r="Q1353" s="5">
        <f t="shared" si="232"/>
        <v>0</v>
      </c>
      <c r="R1353" s="5">
        <v>0</v>
      </c>
      <c r="S1353" s="5">
        <v>0</v>
      </c>
      <c r="T1353" s="5">
        <f t="shared" si="233"/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f t="shared" si="236"/>
        <v>0</v>
      </c>
      <c r="Z1353" s="5">
        <v>0</v>
      </c>
      <c r="AA1353" s="5">
        <v>0</v>
      </c>
      <c r="AB1353" s="5">
        <f t="shared" si="237"/>
        <v>0</v>
      </c>
      <c r="AC1353" s="5">
        <v>0</v>
      </c>
      <c r="AD1353" s="5">
        <v>0</v>
      </c>
      <c r="AE1353" s="5">
        <f t="shared" si="238"/>
        <v>0</v>
      </c>
      <c r="AF1353" s="5">
        <v>0</v>
      </c>
      <c r="AG1353" s="6"/>
      <c r="AH1353" s="5">
        <v>0</v>
      </c>
      <c r="AI1353" s="5">
        <v>0</v>
      </c>
      <c r="AJ1353" s="5">
        <v>0</v>
      </c>
      <c r="AK1353" s="5">
        <f t="shared" si="239"/>
        <v>0</v>
      </c>
      <c r="AL1353" s="5">
        <v>0</v>
      </c>
      <c r="AM1353" s="5">
        <v>0</v>
      </c>
      <c r="AN1353" s="5">
        <f t="shared" si="240"/>
        <v>0</v>
      </c>
      <c r="AO1353" s="5">
        <v>0</v>
      </c>
      <c r="AP1353" s="5">
        <v>0</v>
      </c>
      <c r="AQ1353" s="5">
        <f t="shared" si="241"/>
        <v>0</v>
      </c>
      <c r="AR1353" s="5">
        <v>0</v>
      </c>
      <c r="AS1353" s="6">
        <v>43812</v>
      </c>
      <c r="AT1353" s="5">
        <v>0</v>
      </c>
      <c r="AU1353" s="5">
        <v>0</v>
      </c>
      <c r="AV1353" t="str">
        <f t="shared" si="234"/>
        <v>N</v>
      </c>
      <c r="AW1353" t="s">
        <v>60</v>
      </c>
      <c r="AX1353" t="s">
        <v>60</v>
      </c>
      <c r="AY1353" t="s">
        <v>445</v>
      </c>
      <c r="AZ1353" t="s">
        <v>445</v>
      </c>
      <c r="BA1353" t="str">
        <f t="shared" si="235"/>
        <v>N</v>
      </c>
    </row>
    <row r="1354" spans="1:53">
      <c r="A1354" t="s">
        <v>1460</v>
      </c>
      <c r="B1354" t="s">
        <v>54</v>
      </c>
      <c r="C1354" t="s">
        <v>89</v>
      </c>
      <c r="D1354">
        <v>2019</v>
      </c>
      <c r="F1354" t="s">
        <v>3282</v>
      </c>
      <c r="G1354" t="s">
        <v>3283</v>
      </c>
      <c r="H1354" t="s">
        <v>3152</v>
      </c>
      <c r="I1354">
        <v>29062</v>
      </c>
      <c r="J1354" t="s">
        <v>101</v>
      </c>
      <c r="K1354" t="s">
        <v>93</v>
      </c>
      <c r="L1354" s="5">
        <v>0</v>
      </c>
      <c r="M1354" s="5">
        <v>0</v>
      </c>
      <c r="N1354" s="5">
        <f t="shared" si="231"/>
        <v>0</v>
      </c>
      <c r="O1354" s="5">
        <v>0</v>
      </c>
      <c r="P1354" s="5">
        <v>0</v>
      </c>
      <c r="Q1354" s="5">
        <f t="shared" si="232"/>
        <v>0</v>
      </c>
      <c r="R1354" s="5">
        <v>0</v>
      </c>
      <c r="S1354" s="5">
        <v>0</v>
      </c>
      <c r="T1354" s="5">
        <f t="shared" si="233"/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f t="shared" si="236"/>
        <v>0</v>
      </c>
      <c r="Z1354" s="5">
        <v>0</v>
      </c>
      <c r="AA1354" s="5">
        <v>0</v>
      </c>
      <c r="AB1354" s="5">
        <f t="shared" si="237"/>
        <v>0</v>
      </c>
      <c r="AC1354" s="5">
        <v>0</v>
      </c>
      <c r="AD1354" s="5">
        <v>0</v>
      </c>
      <c r="AE1354" s="5">
        <f t="shared" si="238"/>
        <v>0</v>
      </c>
      <c r="AF1354" s="5">
        <v>0</v>
      </c>
      <c r="AG1354" s="6"/>
      <c r="AH1354" s="5">
        <v>0</v>
      </c>
      <c r="AI1354" s="5">
        <v>0</v>
      </c>
      <c r="AJ1354" s="5">
        <v>0</v>
      </c>
      <c r="AK1354" s="5">
        <f t="shared" si="239"/>
        <v>0</v>
      </c>
      <c r="AL1354" s="5">
        <v>0</v>
      </c>
      <c r="AM1354" s="5">
        <v>0</v>
      </c>
      <c r="AN1354" s="5">
        <f t="shared" si="240"/>
        <v>0</v>
      </c>
      <c r="AO1354" s="5">
        <v>0</v>
      </c>
      <c r="AP1354" s="5">
        <v>0</v>
      </c>
      <c r="AQ1354" s="5">
        <f t="shared" si="241"/>
        <v>0</v>
      </c>
      <c r="AR1354" s="5">
        <v>0</v>
      </c>
      <c r="AS1354" s="6">
        <v>43731</v>
      </c>
      <c r="AT1354" s="5">
        <v>0</v>
      </c>
      <c r="AU1354" s="5">
        <v>0</v>
      </c>
      <c r="AV1354" t="str">
        <f t="shared" si="234"/>
        <v>N</v>
      </c>
      <c r="AW1354" t="s">
        <v>60</v>
      </c>
      <c r="AX1354" t="s">
        <v>60</v>
      </c>
      <c r="AY1354" t="s">
        <v>445</v>
      </c>
      <c r="AZ1354" t="s">
        <v>445</v>
      </c>
      <c r="BA1354" t="str">
        <f t="shared" si="235"/>
        <v>N</v>
      </c>
    </row>
    <row r="1355" spans="1:53">
      <c r="A1355" t="s">
        <v>1460</v>
      </c>
      <c r="B1355" t="s">
        <v>54</v>
      </c>
      <c r="C1355" t="s">
        <v>89</v>
      </c>
      <c r="D1355">
        <v>2019</v>
      </c>
      <c r="F1355" t="s">
        <v>3284</v>
      </c>
      <c r="G1355" t="s">
        <v>3285</v>
      </c>
      <c r="H1355" t="s">
        <v>3150</v>
      </c>
      <c r="I1355">
        <v>29061</v>
      </c>
      <c r="J1355" t="s">
        <v>101</v>
      </c>
      <c r="K1355" t="s">
        <v>93</v>
      </c>
      <c r="L1355" s="5">
        <v>0</v>
      </c>
      <c r="M1355" s="5">
        <v>0</v>
      </c>
      <c r="N1355" s="5">
        <f t="shared" si="231"/>
        <v>0</v>
      </c>
      <c r="O1355" s="5">
        <v>0</v>
      </c>
      <c r="P1355" s="5">
        <v>0</v>
      </c>
      <c r="Q1355" s="5">
        <f t="shared" si="232"/>
        <v>0</v>
      </c>
      <c r="R1355" s="5">
        <v>0</v>
      </c>
      <c r="S1355" s="5">
        <v>0</v>
      </c>
      <c r="T1355" s="5">
        <f t="shared" si="233"/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f t="shared" si="236"/>
        <v>0</v>
      </c>
      <c r="Z1355" s="5">
        <v>0</v>
      </c>
      <c r="AA1355" s="5">
        <v>0</v>
      </c>
      <c r="AB1355" s="5">
        <f t="shared" si="237"/>
        <v>0</v>
      </c>
      <c r="AC1355" s="5">
        <v>0</v>
      </c>
      <c r="AD1355" s="5">
        <v>0</v>
      </c>
      <c r="AE1355" s="5">
        <f t="shared" si="238"/>
        <v>0</v>
      </c>
      <c r="AF1355" s="5">
        <v>0</v>
      </c>
      <c r="AG1355" s="6"/>
      <c r="AH1355" s="5">
        <v>0</v>
      </c>
      <c r="AI1355" s="5">
        <v>0</v>
      </c>
      <c r="AJ1355" s="5">
        <v>0</v>
      </c>
      <c r="AK1355" s="5">
        <f t="shared" si="239"/>
        <v>0</v>
      </c>
      <c r="AL1355" s="5">
        <v>0</v>
      </c>
      <c r="AM1355" s="5">
        <v>0</v>
      </c>
      <c r="AN1355" s="5">
        <f t="shared" si="240"/>
        <v>0</v>
      </c>
      <c r="AO1355" s="5">
        <v>0</v>
      </c>
      <c r="AP1355" s="5">
        <v>0</v>
      </c>
      <c r="AQ1355" s="5">
        <f t="shared" si="241"/>
        <v>0</v>
      </c>
      <c r="AR1355" s="5">
        <v>0</v>
      </c>
      <c r="AS1355" s="6">
        <v>43775</v>
      </c>
      <c r="AT1355" s="5">
        <v>0</v>
      </c>
      <c r="AU1355" s="5">
        <v>0</v>
      </c>
      <c r="AV1355" t="str">
        <f t="shared" si="234"/>
        <v>N</v>
      </c>
      <c r="AW1355" t="s">
        <v>60</v>
      </c>
      <c r="AX1355" t="s">
        <v>60</v>
      </c>
      <c r="AY1355" t="s">
        <v>445</v>
      </c>
      <c r="AZ1355" t="s">
        <v>445</v>
      </c>
      <c r="BA1355" t="str">
        <f t="shared" si="235"/>
        <v>N</v>
      </c>
    </row>
    <row r="1356" spans="1:53">
      <c r="A1356" t="s">
        <v>54</v>
      </c>
      <c r="B1356" t="s">
        <v>54</v>
      </c>
      <c r="C1356" t="s">
        <v>55</v>
      </c>
      <c r="D1356">
        <v>2019</v>
      </c>
      <c r="F1356" t="s">
        <v>3286</v>
      </c>
      <c r="G1356" t="s">
        <v>3287</v>
      </c>
      <c r="H1356" t="s">
        <v>3288</v>
      </c>
      <c r="I1356" t="s">
        <v>3289</v>
      </c>
      <c r="J1356" t="s">
        <v>255</v>
      </c>
      <c r="K1356" t="s">
        <v>59</v>
      </c>
      <c r="L1356" s="5">
        <v>0</v>
      </c>
      <c r="M1356" s="5">
        <v>0</v>
      </c>
      <c r="N1356" s="5">
        <f t="shared" si="231"/>
        <v>0</v>
      </c>
      <c r="O1356" s="5">
        <v>0</v>
      </c>
      <c r="P1356" s="5">
        <v>0</v>
      </c>
      <c r="Q1356" s="5">
        <f t="shared" si="232"/>
        <v>0</v>
      </c>
      <c r="R1356" s="5">
        <v>0</v>
      </c>
      <c r="S1356" s="5">
        <v>0</v>
      </c>
      <c r="T1356" s="5">
        <f t="shared" si="233"/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f t="shared" si="236"/>
        <v>0</v>
      </c>
      <c r="Z1356" s="5">
        <v>0</v>
      </c>
      <c r="AA1356" s="5">
        <v>0</v>
      </c>
      <c r="AB1356" s="5">
        <f t="shared" si="237"/>
        <v>0</v>
      </c>
      <c r="AC1356" s="5">
        <v>0</v>
      </c>
      <c r="AD1356" s="5">
        <v>0</v>
      </c>
      <c r="AE1356" s="5">
        <f t="shared" si="238"/>
        <v>0</v>
      </c>
      <c r="AF1356" s="5">
        <v>0</v>
      </c>
      <c r="AG1356" s="6"/>
      <c r="AH1356" s="5">
        <v>0</v>
      </c>
      <c r="AI1356" s="5">
        <v>0</v>
      </c>
      <c r="AJ1356" s="5">
        <v>0</v>
      </c>
      <c r="AK1356" s="5">
        <f t="shared" si="239"/>
        <v>0</v>
      </c>
      <c r="AL1356" s="5">
        <v>0</v>
      </c>
      <c r="AM1356" s="5">
        <v>0</v>
      </c>
      <c r="AN1356" s="5">
        <f t="shared" si="240"/>
        <v>0</v>
      </c>
      <c r="AO1356" s="5">
        <v>0</v>
      </c>
      <c r="AP1356" s="5">
        <v>0</v>
      </c>
      <c r="AQ1356" s="5">
        <f t="shared" si="241"/>
        <v>0</v>
      </c>
      <c r="AR1356" s="5">
        <v>2</v>
      </c>
      <c r="AS1356" s="6">
        <v>43598</v>
      </c>
      <c r="AT1356" s="5">
        <v>2</v>
      </c>
      <c r="AU1356" s="5">
        <v>0</v>
      </c>
      <c r="AV1356" t="str">
        <f t="shared" si="234"/>
        <v>N</v>
      </c>
      <c r="AW1356" t="s">
        <v>60</v>
      </c>
      <c r="AX1356" t="s">
        <v>445</v>
      </c>
      <c r="AY1356" t="s">
        <v>62</v>
      </c>
      <c r="AZ1356" t="s">
        <v>62</v>
      </c>
      <c r="BA1356" t="str">
        <f t="shared" si="235"/>
        <v>N</v>
      </c>
    </row>
    <row r="1357" spans="1:53">
      <c r="A1357" t="s">
        <v>54</v>
      </c>
      <c r="B1357" t="s">
        <v>54</v>
      </c>
      <c r="C1357" t="s">
        <v>55</v>
      </c>
      <c r="D1357">
        <v>2019</v>
      </c>
      <c r="F1357" t="s">
        <v>2289</v>
      </c>
      <c r="G1357" t="s">
        <v>3290</v>
      </c>
      <c r="H1357" t="s">
        <v>3291</v>
      </c>
      <c r="I1357" t="s">
        <v>3292</v>
      </c>
      <c r="J1357" t="s">
        <v>255</v>
      </c>
      <c r="K1357" t="s">
        <v>59</v>
      </c>
      <c r="L1357" s="5">
        <v>0</v>
      </c>
      <c r="M1357" s="5">
        <v>0</v>
      </c>
      <c r="N1357" s="5">
        <f t="shared" si="231"/>
        <v>0</v>
      </c>
      <c r="O1357" s="5">
        <v>0</v>
      </c>
      <c r="P1357" s="5">
        <v>0</v>
      </c>
      <c r="Q1357" s="5">
        <f t="shared" si="232"/>
        <v>0</v>
      </c>
      <c r="R1357" s="5">
        <v>0</v>
      </c>
      <c r="S1357" s="5">
        <v>0</v>
      </c>
      <c r="T1357" s="5">
        <f t="shared" si="233"/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f t="shared" si="236"/>
        <v>0</v>
      </c>
      <c r="Z1357" s="5">
        <v>0</v>
      </c>
      <c r="AA1357" s="5">
        <v>0</v>
      </c>
      <c r="AB1357" s="5">
        <f t="shared" si="237"/>
        <v>0</v>
      </c>
      <c r="AC1357" s="5">
        <v>0</v>
      </c>
      <c r="AD1357" s="5">
        <v>0</v>
      </c>
      <c r="AE1357" s="5">
        <f t="shared" si="238"/>
        <v>0</v>
      </c>
      <c r="AF1357" s="5">
        <v>1</v>
      </c>
      <c r="AG1357" s="6">
        <v>43629</v>
      </c>
      <c r="AH1357" s="5">
        <v>1</v>
      </c>
      <c r="AI1357" s="5">
        <v>0</v>
      </c>
      <c r="AJ1357" s="5">
        <v>0</v>
      </c>
      <c r="AK1357" s="5">
        <f t="shared" si="239"/>
        <v>0</v>
      </c>
      <c r="AL1357" s="5">
        <v>0</v>
      </c>
      <c r="AM1357" s="5">
        <v>0</v>
      </c>
      <c r="AN1357" s="5">
        <f t="shared" si="240"/>
        <v>0</v>
      </c>
      <c r="AO1357" s="5">
        <v>0</v>
      </c>
      <c r="AP1357" s="5">
        <v>0</v>
      </c>
      <c r="AQ1357" s="5">
        <f t="shared" si="241"/>
        <v>0</v>
      </c>
      <c r="AR1357" s="5">
        <v>1</v>
      </c>
      <c r="AS1357" s="6">
        <v>43698</v>
      </c>
      <c r="AT1357" s="5">
        <v>1</v>
      </c>
      <c r="AU1357" s="5">
        <v>0</v>
      </c>
      <c r="AV1357" t="str">
        <f t="shared" si="234"/>
        <v>N</v>
      </c>
      <c r="AW1357" t="s">
        <v>60</v>
      </c>
      <c r="AX1357" t="s">
        <v>445</v>
      </c>
      <c r="AY1357" t="s">
        <v>62</v>
      </c>
      <c r="AZ1357" t="s">
        <v>62</v>
      </c>
      <c r="BA1357" t="str">
        <f t="shared" si="235"/>
        <v>N</v>
      </c>
    </row>
    <row r="1358" spans="1:53">
      <c r="A1358" t="s">
        <v>54</v>
      </c>
      <c r="B1358" t="s">
        <v>54</v>
      </c>
      <c r="C1358" t="s">
        <v>55</v>
      </c>
      <c r="D1358">
        <v>2019</v>
      </c>
      <c r="F1358" t="s">
        <v>3293</v>
      </c>
      <c r="G1358" t="s">
        <v>3294</v>
      </c>
      <c r="H1358" t="s">
        <v>3295</v>
      </c>
      <c r="I1358" t="s">
        <v>3296</v>
      </c>
      <c r="J1358" t="s">
        <v>58</v>
      </c>
      <c r="K1358" t="s">
        <v>59</v>
      </c>
      <c r="L1358" s="5">
        <v>0</v>
      </c>
      <c r="M1358" s="5">
        <v>0</v>
      </c>
      <c r="N1358" s="5">
        <f t="shared" si="231"/>
        <v>0</v>
      </c>
      <c r="O1358" s="5">
        <v>0</v>
      </c>
      <c r="P1358" s="5">
        <v>0</v>
      </c>
      <c r="Q1358" s="5">
        <f t="shared" si="232"/>
        <v>0</v>
      </c>
      <c r="R1358" s="5">
        <v>0</v>
      </c>
      <c r="S1358" s="5">
        <v>0</v>
      </c>
      <c r="T1358" s="5">
        <f t="shared" si="233"/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f t="shared" si="236"/>
        <v>0</v>
      </c>
      <c r="Z1358" s="5">
        <v>0</v>
      </c>
      <c r="AA1358" s="5">
        <v>0</v>
      </c>
      <c r="AB1358" s="5">
        <f t="shared" si="237"/>
        <v>0</v>
      </c>
      <c r="AC1358" s="5">
        <v>0</v>
      </c>
      <c r="AD1358" s="5">
        <v>0</v>
      </c>
      <c r="AE1358" s="5">
        <f t="shared" si="238"/>
        <v>0</v>
      </c>
      <c r="AF1358" s="5">
        <v>1</v>
      </c>
      <c r="AG1358" s="6">
        <v>43559</v>
      </c>
      <c r="AH1358" s="5">
        <v>1</v>
      </c>
      <c r="AI1358" s="5">
        <v>0</v>
      </c>
      <c r="AJ1358" s="5">
        <v>0</v>
      </c>
      <c r="AK1358" s="5">
        <f t="shared" si="239"/>
        <v>0</v>
      </c>
      <c r="AL1358" s="5">
        <v>0</v>
      </c>
      <c r="AM1358" s="5">
        <v>0</v>
      </c>
      <c r="AN1358" s="5">
        <f t="shared" si="240"/>
        <v>0</v>
      </c>
      <c r="AO1358" s="5">
        <v>0</v>
      </c>
      <c r="AP1358" s="5">
        <v>0</v>
      </c>
      <c r="AQ1358" s="5">
        <f t="shared" si="241"/>
        <v>0</v>
      </c>
      <c r="AR1358" s="5">
        <v>1</v>
      </c>
      <c r="AS1358" s="6">
        <v>43766</v>
      </c>
      <c r="AT1358" s="5">
        <v>1</v>
      </c>
      <c r="AU1358" s="5">
        <v>0</v>
      </c>
      <c r="AV1358" t="str">
        <f t="shared" si="234"/>
        <v>N</v>
      </c>
      <c r="AW1358" t="s">
        <v>60</v>
      </c>
      <c r="AX1358" t="s">
        <v>445</v>
      </c>
      <c r="AY1358" t="s">
        <v>62</v>
      </c>
      <c r="AZ1358" t="s">
        <v>62</v>
      </c>
      <c r="BA1358" t="str">
        <f t="shared" si="235"/>
        <v>N</v>
      </c>
    </row>
    <row r="1359" spans="1:53">
      <c r="A1359" t="s">
        <v>54</v>
      </c>
      <c r="B1359" t="s">
        <v>54</v>
      </c>
      <c r="C1359" t="s">
        <v>55</v>
      </c>
      <c r="D1359">
        <v>2019</v>
      </c>
      <c r="F1359" t="s">
        <v>3297</v>
      </c>
      <c r="G1359" t="s">
        <v>3298</v>
      </c>
      <c r="H1359" t="s">
        <v>3299</v>
      </c>
      <c r="I1359" t="s">
        <v>3300</v>
      </c>
      <c r="J1359" t="s">
        <v>58</v>
      </c>
      <c r="K1359" t="s">
        <v>59</v>
      </c>
      <c r="L1359" s="5">
        <v>0</v>
      </c>
      <c r="M1359" s="5">
        <v>0</v>
      </c>
      <c r="N1359" s="5">
        <f t="shared" si="231"/>
        <v>0</v>
      </c>
      <c r="O1359" s="5">
        <v>0</v>
      </c>
      <c r="P1359" s="5">
        <v>0</v>
      </c>
      <c r="Q1359" s="5">
        <f t="shared" si="232"/>
        <v>0</v>
      </c>
      <c r="R1359" s="5">
        <v>0</v>
      </c>
      <c r="S1359" s="5">
        <v>0</v>
      </c>
      <c r="T1359" s="5">
        <f t="shared" si="233"/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f t="shared" si="236"/>
        <v>0</v>
      </c>
      <c r="Z1359" s="5">
        <v>0</v>
      </c>
      <c r="AA1359" s="5">
        <v>0</v>
      </c>
      <c r="AB1359" s="5">
        <f t="shared" si="237"/>
        <v>0</v>
      </c>
      <c r="AC1359" s="5">
        <v>0</v>
      </c>
      <c r="AD1359" s="5">
        <v>0</v>
      </c>
      <c r="AE1359" s="5">
        <f t="shared" si="238"/>
        <v>0</v>
      </c>
      <c r="AF1359" s="5">
        <v>1</v>
      </c>
      <c r="AG1359" s="6">
        <v>43549</v>
      </c>
      <c r="AH1359" s="5">
        <v>1</v>
      </c>
      <c r="AI1359" s="5">
        <v>0</v>
      </c>
      <c r="AJ1359" s="5">
        <v>0</v>
      </c>
      <c r="AK1359" s="5">
        <f t="shared" si="239"/>
        <v>0</v>
      </c>
      <c r="AL1359" s="5">
        <v>0</v>
      </c>
      <c r="AM1359" s="5">
        <v>0</v>
      </c>
      <c r="AN1359" s="5">
        <f t="shared" si="240"/>
        <v>0</v>
      </c>
      <c r="AO1359" s="5">
        <v>0</v>
      </c>
      <c r="AP1359" s="5">
        <v>0</v>
      </c>
      <c r="AQ1359" s="5">
        <f t="shared" si="241"/>
        <v>0</v>
      </c>
      <c r="AR1359" s="5">
        <v>1</v>
      </c>
      <c r="AS1359" s="6">
        <v>43745</v>
      </c>
      <c r="AT1359" s="5">
        <v>1</v>
      </c>
      <c r="AU1359" s="5">
        <v>0</v>
      </c>
      <c r="AV1359" t="str">
        <f t="shared" si="234"/>
        <v>N</v>
      </c>
      <c r="AW1359" t="s">
        <v>60</v>
      </c>
      <c r="AX1359" t="s">
        <v>445</v>
      </c>
      <c r="AY1359" t="s">
        <v>62</v>
      </c>
      <c r="AZ1359" t="s">
        <v>62</v>
      </c>
      <c r="BA1359" t="str">
        <f t="shared" si="235"/>
        <v>N</v>
      </c>
    </row>
    <row r="1360" spans="1:53">
      <c r="A1360" t="s">
        <v>54</v>
      </c>
      <c r="B1360" t="s">
        <v>54</v>
      </c>
      <c r="C1360" t="s">
        <v>55</v>
      </c>
      <c r="D1360">
        <v>2019</v>
      </c>
      <c r="F1360" t="s">
        <v>3301</v>
      </c>
      <c r="G1360" t="s">
        <v>3302</v>
      </c>
      <c r="H1360" t="s">
        <v>3303</v>
      </c>
      <c r="I1360" t="s">
        <v>3304</v>
      </c>
      <c r="J1360" t="s">
        <v>58</v>
      </c>
      <c r="K1360" t="s">
        <v>59</v>
      </c>
      <c r="L1360" s="5">
        <v>0</v>
      </c>
      <c r="M1360" s="5">
        <v>0</v>
      </c>
      <c r="N1360" s="5">
        <f t="shared" si="231"/>
        <v>0</v>
      </c>
      <c r="O1360" s="5">
        <v>0</v>
      </c>
      <c r="P1360" s="5">
        <v>0</v>
      </c>
      <c r="Q1360" s="5">
        <f t="shared" si="232"/>
        <v>0</v>
      </c>
      <c r="R1360" s="5">
        <v>0</v>
      </c>
      <c r="S1360" s="5">
        <v>0</v>
      </c>
      <c r="T1360" s="5">
        <f t="shared" si="233"/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f t="shared" si="236"/>
        <v>0</v>
      </c>
      <c r="Z1360" s="5">
        <v>0</v>
      </c>
      <c r="AA1360" s="5">
        <v>0</v>
      </c>
      <c r="AB1360" s="5">
        <f t="shared" si="237"/>
        <v>0</v>
      </c>
      <c r="AC1360" s="5">
        <v>0</v>
      </c>
      <c r="AD1360" s="5">
        <v>0</v>
      </c>
      <c r="AE1360" s="5">
        <f t="shared" si="238"/>
        <v>0</v>
      </c>
      <c r="AF1360" s="5">
        <v>1</v>
      </c>
      <c r="AG1360" s="6">
        <v>43516</v>
      </c>
      <c r="AH1360" s="5">
        <v>1</v>
      </c>
      <c r="AI1360" s="5">
        <v>0</v>
      </c>
      <c r="AJ1360" s="5">
        <v>0</v>
      </c>
      <c r="AK1360" s="5">
        <f t="shared" si="239"/>
        <v>0</v>
      </c>
      <c r="AL1360" s="5">
        <v>0</v>
      </c>
      <c r="AM1360" s="5">
        <v>0</v>
      </c>
      <c r="AN1360" s="5">
        <f t="shared" si="240"/>
        <v>0</v>
      </c>
      <c r="AO1360" s="5">
        <v>0</v>
      </c>
      <c r="AP1360" s="5">
        <v>0</v>
      </c>
      <c r="AQ1360" s="5">
        <f t="shared" si="241"/>
        <v>0</v>
      </c>
      <c r="AR1360" s="5">
        <v>1</v>
      </c>
      <c r="AS1360" s="6">
        <v>43640</v>
      </c>
      <c r="AT1360" s="5">
        <v>1</v>
      </c>
      <c r="AU1360" s="5">
        <v>0</v>
      </c>
      <c r="AV1360" t="str">
        <f t="shared" si="234"/>
        <v>N</v>
      </c>
      <c r="AW1360" t="s">
        <v>60</v>
      </c>
      <c r="AX1360" t="s">
        <v>445</v>
      </c>
      <c r="AY1360" t="s">
        <v>62</v>
      </c>
      <c r="AZ1360" t="s">
        <v>62</v>
      </c>
      <c r="BA1360" t="str">
        <f t="shared" si="235"/>
        <v>N</v>
      </c>
    </row>
    <row r="1361" spans="1:53">
      <c r="A1361" t="s">
        <v>54</v>
      </c>
      <c r="B1361" t="s">
        <v>54</v>
      </c>
      <c r="C1361" t="s">
        <v>55</v>
      </c>
      <c r="D1361">
        <v>2019</v>
      </c>
      <c r="F1361" t="s">
        <v>3305</v>
      </c>
      <c r="G1361" t="s">
        <v>3306</v>
      </c>
      <c r="H1361" t="s">
        <v>3307</v>
      </c>
      <c r="I1361" t="s">
        <v>3308</v>
      </c>
      <c r="J1361" t="s">
        <v>58</v>
      </c>
      <c r="K1361" t="s">
        <v>59</v>
      </c>
      <c r="L1361" s="5">
        <v>0</v>
      </c>
      <c r="M1361" s="5">
        <v>0</v>
      </c>
      <c r="N1361" s="5">
        <f t="shared" si="231"/>
        <v>0</v>
      </c>
      <c r="O1361" s="5">
        <v>0</v>
      </c>
      <c r="P1361" s="5">
        <v>0</v>
      </c>
      <c r="Q1361" s="5">
        <f t="shared" si="232"/>
        <v>0</v>
      </c>
      <c r="R1361" s="5">
        <v>0</v>
      </c>
      <c r="S1361" s="5">
        <v>0</v>
      </c>
      <c r="T1361" s="5">
        <f t="shared" si="233"/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f t="shared" si="236"/>
        <v>0</v>
      </c>
      <c r="Z1361" s="5">
        <v>0</v>
      </c>
      <c r="AA1361" s="5">
        <v>0</v>
      </c>
      <c r="AB1361" s="5">
        <f t="shared" si="237"/>
        <v>0</v>
      </c>
      <c r="AC1361" s="5">
        <v>0</v>
      </c>
      <c r="AD1361" s="5">
        <v>0</v>
      </c>
      <c r="AE1361" s="5">
        <f t="shared" si="238"/>
        <v>0</v>
      </c>
      <c r="AF1361" s="5">
        <v>1</v>
      </c>
      <c r="AG1361" s="6">
        <v>43595</v>
      </c>
      <c r="AH1361" s="5">
        <v>1</v>
      </c>
      <c r="AI1361" s="5">
        <v>0</v>
      </c>
      <c r="AJ1361" s="5">
        <v>0</v>
      </c>
      <c r="AK1361" s="5">
        <f t="shared" si="239"/>
        <v>0</v>
      </c>
      <c r="AL1361" s="5">
        <v>0</v>
      </c>
      <c r="AM1361" s="5">
        <v>0</v>
      </c>
      <c r="AN1361" s="5">
        <f t="shared" si="240"/>
        <v>0</v>
      </c>
      <c r="AO1361" s="5">
        <v>0</v>
      </c>
      <c r="AP1361" s="5">
        <v>0</v>
      </c>
      <c r="AQ1361" s="5">
        <f t="shared" si="241"/>
        <v>0</v>
      </c>
      <c r="AR1361" s="5">
        <v>1</v>
      </c>
      <c r="AS1361" s="6">
        <v>43699</v>
      </c>
      <c r="AT1361" s="5">
        <v>1</v>
      </c>
      <c r="AU1361" s="5">
        <v>0</v>
      </c>
      <c r="AV1361" t="str">
        <f t="shared" si="234"/>
        <v>N</v>
      </c>
      <c r="AW1361" t="s">
        <v>60</v>
      </c>
      <c r="AX1361" t="s">
        <v>445</v>
      </c>
      <c r="AY1361" t="s">
        <v>62</v>
      </c>
      <c r="AZ1361" t="s">
        <v>62</v>
      </c>
      <c r="BA1361" t="str">
        <f t="shared" si="235"/>
        <v>N</v>
      </c>
    </row>
    <row r="1362" spans="1:53">
      <c r="A1362" t="s">
        <v>54</v>
      </c>
      <c r="B1362" t="s">
        <v>54</v>
      </c>
      <c r="C1362" t="s">
        <v>55</v>
      </c>
      <c r="D1362">
        <v>2019</v>
      </c>
      <c r="F1362" t="s">
        <v>3309</v>
      </c>
      <c r="G1362" t="s">
        <v>3310</v>
      </c>
      <c r="H1362" t="s">
        <v>3311</v>
      </c>
      <c r="I1362" t="s">
        <v>3312</v>
      </c>
      <c r="J1362" t="s">
        <v>58</v>
      </c>
      <c r="K1362" t="s">
        <v>59</v>
      </c>
      <c r="L1362" s="5">
        <v>0</v>
      </c>
      <c r="M1362" s="5">
        <v>0</v>
      </c>
      <c r="N1362" s="5">
        <f t="shared" si="231"/>
        <v>0</v>
      </c>
      <c r="O1362" s="5">
        <v>0</v>
      </c>
      <c r="P1362" s="5">
        <v>0</v>
      </c>
      <c r="Q1362" s="5">
        <f t="shared" si="232"/>
        <v>0</v>
      </c>
      <c r="R1362" s="5">
        <v>0</v>
      </c>
      <c r="S1362" s="5">
        <v>0</v>
      </c>
      <c r="T1362" s="5">
        <f t="shared" si="233"/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f t="shared" si="236"/>
        <v>0</v>
      </c>
      <c r="Z1362" s="5">
        <v>0</v>
      </c>
      <c r="AA1362" s="5">
        <v>0</v>
      </c>
      <c r="AB1362" s="5">
        <f t="shared" si="237"/>
        <v>0</v>
      </c>
      <c r="AC1362" s="5">
        <v>0</v>
      </c>
      <c r="AD1362" s="5">
        <v>0</v>
      </c>
      <c r="AE1362" s="5">
        <f t="shared" si="238"/>
        <v>0</v>
      </c>
      <c r="AF1362" s="5">
        <v>1</v>
      </c>
      <c r="AG1362" s="6">
        <v>43654</v>
      </c>
      <c r="AH1362" s="5">
        <v>1</v>
      </c>
      <c r="AI1362" s="5">
        <v>0</v>
      </c>
      <c r="AJ1362" s="5">
        <v>0</v>
      </c>
      <c r="AK1362" s="5">
        <f t="shared" si="239"/>
        <v>0</v>
      </c>
      <c r="AL1362" s="5">
        <v>0</v>
      </c>
      <c r="AM1362" s="5">
        <v>0</v>
      </c>
      <c r="AN1362" s="5">
        <f t="shared" si="240"/>
        <v>0</v>
      </c>
      <c r="AO1362" s="5">
        <v>0</v>
      </c>
      <c r="AP1362" s="5">
        <v>0</v>
      </c>
      <c r="AQ1362" s="5">
        <f t="shared" si="241"/>
        <v>0</v>
      </c>
      <c r="AR1362" s="5">
        <v>1</v>
      </c>
      <c r="AS1362" s="6">
        <v>43794</v>
      </c>
      <c r="AT1362" s="5">
        <v>1</v>
      </c>
      <c r="AU1362" s="5">
        <v>0</v>
      </c>
      <c r="AV1362" t="str">
        <f t="shared" si="234"/>
        <v>N</v>
      </c>
      <c r="AW1362" t="s">
        <v>60</v>
      </c>
      <c r="AX1362" t="s">
        <v>445</v>
      </c>
      <c r="AY1362" t="s">
        <v>62</v>
      </c>
      <c r="AZ1362" t="s">
        <v>62</v>
      </c>
      <c r="BA1362" t="str">
        <f t="shared" si="235"/>
        <v>N</v>
      </c>
    </row>
    <row r="1363" spans="1:53">
      <c r="A1363" t="s">
        <v>54</v>
      </c>
      <c r="B1363" t="s">
        <v>54</v>
      </c>
      <c r="C1363" t="s">
        <v>55</v>
      </c>
      <c r="D1363">
        <v>2019</v>
      </c>
      <c r="F1363" t="s">
        <v>3313</v>
      </c>
      <c r="G1363" t="s">
        <v>3314</v>
      </c>
      <c r="H1363" t="s">
        <v>3315</v>
      </c>
      <c r="I1363" t="s">
        <v>3316</v>
      </c>
      <c r="J1363" t="s">
        <v>58</v>
      </c>
      <c r="K1363" t="s">
        <v>59</v>
      </c>
      <c r="L1363" s="5">
        <v>0</v>
      </c>
      <c r="M1363" s="5">
        <v>0</v>
      </c>
      <c r="N1363" s="5">
        <f t="shared" si="231"/>
        <v>0</v>
      </c>
      <c r="O1363" s="5">
        <v>0</v>
      </c>
      <c r="P1363" s="5">
        <v>0</v>
      </c>
      <c r="Q1363" s="5">
        <f t="shared" si="232"/>
        <v>0</v>
      </c>
      <c r="R1363" s="5">
        <v>0</v>
      </c>
      <c r="S1363" s="5">
        <v>0</v>
      </c>
      <c r="T1363" s="5">
        <f t="shared" si="233"/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f t="shared" si="236"/>
        <v>0</v>
      </c>
      <c r="Z1363" s="5">
        <v>0</v>
      </c>
      <c r="AA1363" s="5">
        <v>0</v>
      </c>
      <c r="AB1363" s="5">
        <f t="shared" si="237"/>
        <v>0</v>
      </c>
      <c r="AC1363" s="5">
        <v>0</v>
      </c>
      <c r="AD1363" s="5">
        <v>0</v>
      </c>
      <c r="AE1363" s="5">
        <f t="shared" si="238"/>
        <v>0</v>
      </c>
      <c r="AF1363" s="5">
        <v>1</v>
      </c>
      <c r="AG1363" s="6">
        <v>43735</v>
      </c>
      <c r="AH1363" s="5">
        <v>1</v>
      </c>
      <c r="AI1363" s="5">
        <v>0</v>
      </c>
      <c r="AJ1363" s="5">
        <v>0</v>
      </c>
      <c r="AK1363" s="5">
        <f t="shared" si="239"/>
        <v>0</v>
      </c>
      <c r="AL1363" s="5">
        <v>0</v>
      </c>
      <c r="AM1363" s="5">
        <v>0</v>
      </c>
      <c r="AN1363" s="5">
        <f t="shared" si="240"/>
        <v>0</v>
      </c>
      <c r="AO1363" s="5">
        <v>0</v>
      </c>
      <c r="AP1363" s="5">
        <v>0</v>
      </c>
      <c r="AQ1363" s="5">
        <f t="shared" si="241"/>
        <v>0</v>
      </c>
      <c r="AR1363" s="5">
        <v>1</v>
      </c>
      <c r="AS1363" s="6">
        <v>43822</v>
      </c>
      <c r="AT1363" s="5">
        <v>1</v>
      </c>
      <c r="AU1363" s="5">
        <v>0</v>
      </c>
      <c r="AV1363" t="str">
        <f t="shared" si="234"/>
        <v>N</v>
      </c>
      <c r="AW1363" t="s">
        <v>60</v>
      </c>
      <c r="AX1363" t="s">
        <v>445</v>
      </c>
      <c r="AY1363" t="s">
        <v>62</v>
      </c>
      <c r="AZ1363" t="s">
        <v>62</v>
      </c>
      <c r="BA1363" t="str">
        <f t="shared" si="235"/>
        <v>N</v>
      </c>
    </row>
    <row r="1364" spans="1:53">
      <c r="A1364" t="s">
        <v>54</v>
      </c>
      <c r="B1364" t="s">
        <v>54</v>
      </c>
      <c r="C1364" t="s">
        <v>55</v>
      </c>
      <c r="D1364">
        <v>2019</v>
      </c>
      <c r="F1364" t="s">
        <v>3317</v>
      </c>
      <c r="G1364" t="s">
        <v>3318</v>
      </c>
      <c r="H1364" t="s">
        <v>3319</v>
      </c>
      <c r="I1364" t="s">
        <v>3320</v>
      </c>
      <c r="J1364" t="s">
        <v>58</v>
      </c>
      <c r="K1364" t="s">
        <v>59</v>
      </c>
      <c r="L1364" s="5">
        <v>0</v>
      </c>
      <c r="M1364" s="5">
        <v>0</v>
      </c>
      <c r="N1364" s="5">
        <f t="shared" si="231"/>
        <v>0</v>
      </c>
      <c r="O1364" s="5">
        <v>0</v>
      </c>
      <c r="P1364" s="5">
        <v>0</v>
      </c>
      <c r="Q1364" s="5">
        <f t="shared" si="232"/>
        <v>0</v>
      </c>
      <c r="R1364" s="5">
        <v>0</v>
      </c>
      <c r="S1364" s="5">
        <v>0</v>
      </c>
      <c r="T1364" s="5">
        <f t="shared" si="233"/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f t="shared" si="236"/>
        <v>0</v>
      </c>
      <c r="Z1364" s="5">
        <v>0</v>
      </c>
      <c r="AA1364" s="5">
        <v>0</v>
      </c>
      <c r="AB1364" s="5">
        <f t="shared" si="237"/>
        <v>0</v>
      </c>
      <c r="AC1364" s="5">
        <v>0</v>
      </c>
      <c r="AD1364" s="5">
        <v>0</v>
      </c>
      <c r="AE1364" s="5">
        <f t="shared" si="238"/>
        <v>0</v>
      </c>
      <c r="AF1364" s="5">
        <v>1</v>
      </c>
      <c r="AG1364" s="6">
        <v>43497</v>
      </c>
      <c r="AH1364" s="5">
        <v>1</v>
      </c>
      <c r="AI1364" s="5">
        <v>0</v>
      </c>
      <c r="AJ1364" s="5">
        <v>0</v>
      </c>
      <c r="AK1364" s="5">
        <f t="shared" si="239"/>
        <v>0</v>
      </c>
      <c r="AL1364" s="5">
        <v>0</v>
      </c>
      <c r="AM1364" s="5">
        <v>0</v>
      </c>
      <c r="AN1364" s="5">
        <f t="shared" si="240"/>
        <v>0</v>
      </c>
      <c r="AO1364" s="5">
        <v>0</v>
      </c>
      <c r="AP1364" s="5">
        <v>0</v>
      </c>
      <c r="AQ1364" s="5">
        <f t="shared" si="241"/>
        <v>0</v>
      </c>
      <c r="AR1364" s="5">
        <v>1</v>
      </c>
      <c r="AS1364" s="6">
        <v>43684</v>
      </c>
      <c r="AT1364" s="5">
        <v>1</v>
      </c>
      <c r="AU1364" s="5">
        <v>0</v>
      </c>
      <c r="AV1364" t="str">
        <f t="shared" si="234"/>
        <v>N</v>
      </c>
      <c r="AW1364" t="s">
        <v>60</v>
      </c>
      <c r="AX1364" t="s">
        <v>445</v>
      </c>
      <c r="AY1364" t="s">
        <v>62</v>
      </c>
      <c r="AZ1364" t="s">
        <v>62</v>
      </c>
      <c r="BA1364" t="str">
        <f t="shared" si="235"/>
        <v>N</v>
      </c>
    </row>
    <row r="1365" spans="1:53">
      <c r="A1365" t="s">
        <v>54</v>
      </c>
      <c r="B1365" t="s">
        <v>54</v>
      </c>
      <c r="C1365" t="s">
        <v>55</v>
      </c>
      <c r="D1365">
        <v>2019</v>
      </c>
      <c r="F1365" t="s">
        <v>3321</v>
      </c>
      <c r="G1365" t="s">
        <v>3322</v>
      </c>
      <c r="H1365" t="s">
        <v>3323</v>
      </c>
      <c r="I1365" t="s">
        <v>3324</v>
      </c>
      <c r="J1365" t="s">
        <v>58</v>
      </c>
      <c r="K1365" t="s">
        <v>59</v>
      </c>
      <c r="L1365" s="5">
        <v>0</v>
      </c>
      <c r="M1365" s="5">
        <v>0</v>
      </c>
      <c r="N1365" s="5">
        <f t="shared" si="231"/>
        <v>0</v>
      </c>
      <c r="O1365" s="5">
        <v>0</v>
      </c>
      <c r="P1365" s="5">
        <v>0</v>
      </c>
      <c r="Q1365" s="5">
        <f t="shared" si="232"/>
        <v>0</v>
      </c>
      <c r="R1365" s="5">
        <v>0</v>
      </c>
      <c r="S1365" s="5">
        <v>0</v>
      </c>
      <c r="T1365" s="5">
        <f t="shared" si="233"/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f t="shared" si="236"/>
        <v>0</v>
      </c>
      <c r="Z1365" s="5">
        <v>0</v>
      </c>
      <c r="AA1365" s="5">
        <v>0</v>
      </c>
      <c r="AB1365" s="5">
        <f t="shared" si="237"/>
        <v>0</v>
      </c>
      <c r="AC1365" s="5">
        <v>0</v>
      </c>
      <c r="AD1365" s="5">
        <v>0</v>
      </c>
      <c r="AE1365" s="5">
        <f t="shared" si="238"/>
        <v>0</v>
      </c>
      <c r="AF1365" s="5">
        <v>1</v>
      </c>
      <c r="AG1365" s="6">
        <v>43664</v>
      </c>
      <c r="AH1365" s="5">
        <v>1</v>
      </c>
      <c r="AI1365" s="5">
        <v>0</v>
      </c>
      <c r="AJ1365" s="5">
        <v>0</v>
      </c>
      <c r="AK1365" s="5">
        <f t="shared" si="239"/>
        <v>0</v>
      </c>
      <c r="AL1365" s="5">
        <v>0</v>
      </c>
      <c r="AM1365" s="5">
        <v>0</v>
      </c>
      <c r="AN1365" s="5">
        <f t="shared" si="240"/>
        <v>0</v>
      </c>
      <c r="AO1365" s="5">
        <v>0</v>
      </c>
      <c r="AP1365" s="5">
        <v>0</v>
      </c>
      <c r="AQ1365" s="5">
        <f t="shared" si="241"/>
        <v>0</v>
      </c>
      <c r="AR1365" s="5">
        <v>1</v>
      </c>
      <c r="AS1365" s="6">
        <v>43789</v>
      </c>
      <c r="AT1365" s="5">
        <v>1</v>
      </c>
      <c r="AU1365" s="5">
        <v>0</v>
      </c>
      <c r="AV1365" t="str">
        <f t="shared" si="234"/>
        <v>N</v>
      </c>
      <c r="AW1365" t="s">
        <v>60</v>
      </c>
      <c r="AX1365" t="s">
        <v>445</v>
      </c>
      <c r="AY1365" t="s">
        <v>62</v>
      </c>
      <c r="AZ1365" t="s">
        <v>62</v>
      </c>
      <c r="BA1365" t="str">
        <f t="shared" si="235"/>
        <v>N</v>
      </c>
    </row>
    <row r="1366" spans="1:53">
      <c r="A1366" t="s">
        <v>54</v>
      </c>
      <c r="B1366" t="s">
        <v>54</v>
      </c>
      <c r="C1366" t="s">
        <v>55</v>
      </c>
      <c r="D1366">
        <v>2019</v>
      </c>
      <c r="F1366" t="s">
        <v>3325</v>
      </c>
      <c r="G1366" t="s">
        <v>3326</v>
      </c>
      <c r="H1366" t="s">
        <v>3327</v>
      </c>
      <c r="I1366" t="s">
        <v>3328</v>
      </c>
      <c r="J1366" t="s">
        <v>58</v>
      </c>
      <c r="K1366" t="s">
        <v>59</v>
      </c>
      <c r="L1366" s="5">
        <v>0</v>
      </c>
      <c r="M1366" s="5">
        <v>0</v>
      </c>
      <c r="N1366" s="5">
        <f t="shared" si="231"/>
        <v>0</v>
      </c>
      <c r="O1366" s="5">
        <v>0</v>
      </c>
      <c r="P1366" s="5">
        <v>0</v>
      </c>
      <c r="Q1366" s="5">
        <f t="shared" si="232"/>
        <v>0</v>
      </c>
      <c r="R1366" s="5">
        <v>0</v>
      </c>
      <c r="S1366" s="5">
        <v>0</v>
      </c>
      <c r="T1366" s="5">
        <f t="shared" si="233"/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f t="shared" si="236"/>
        <v>0</v>
      </c>
      <c r="Z1366" s="5">
        <v>0</v>
      </c>
      <c r="AA1366" s="5">
        <v>0</v>
      </c>
      <c r="AB1366" s="5">
        <f t="shared" si="237"/>
        <v>0</v>
      </c>
      <c r="AC1366" s="5">
        <v>0</v>
      </c>
      <c r="AD1366" s="5">
        <v>0</v>
      </c>
      <c r="AE1366" s="5">
        <f t="shared" si="238"/>
        <v>0</v>
      </c>
      <c r="AF1366" s="5">
        <v>1</v>
      </c>
      <c r="AG1366" s="6">
        <v>43468</v>
      </c>
      <c r="AH1366" s="5">
        <v>1</v>
      </c>
      <c r="AI1366" s="5">
        <v>0</v>
      </c>
      <c r="AJ1366" s="5">
        <v>0</v>
      </c>
      <c r="AK1366" s="5">
        <f t="shared" si="239"/>
        <v>0</v>
      </c>
      <c r="AL1366" s="5">
        <v>0</v>
      </c>
      <c r="AM1366" s="5">
        <v>0</v>
      </c>
      <c r="AN1366" s="5">
        <f t="shared" si="240"/>
        <v>0</v>
      </c>
      <c r="AO1366" s="5">
        <v>0</v>
      </c>
      <c r="AP1366" s="5">
        <v>0</v>
      </c>
      <c r="AQ1366" s="5">
        <f t="shared" si="241"/>
        <v>0</v>
      </c>
      <c r="AR1366" s="5">
        <v>1</v>
      </c>
      <c r="AS1366" s="6">
        <v>43521</v>
      </c>
      <c r="AT1366" s="5">
        <v>1</v>
      </c>
      <c r="AU1366" s="5">
        <v>0</v>
      </c>
      <c r="AV1366" t="str">
        <f t="shared" si="234"/>
        <v>N</v>
      </c>
      <c r="AW1366" t="s">
        <v>60</v>
      </c>
      <c r="AX1366" t="s">
        <v>445</v>
      </c>
      <c r="AY1366" t="s">
        <v>62</v>
      </c>
      <c r="AZ1366" t="s">
        <v>62</v>
      </c>
      <c r="BA1366" t="str">
        <f t="shared" si="235"/>
        <v>N</v>
      </c>
    </row>
    <row r="1367" spans="1:53">
      <c r="A1367" t="s">
        <v>54</v>
      </c>
      <c r="B1367" t="s">
        <v>54</v>
      </c>
      <c r="C1367" t="s">
        <v>55</v>
      </c>
      <c r="D1367">
        <v>2019</v>
      </c>
      <c r="F1367" t="s">
        <v>3329</v>
      </c>
      <c r="G1367" t="s">
        <v>3330</v>
      </c>
      <c r="H1367" t="s">
        <v>3331</v>
      </c>
      <c r="I1367" t="s">
        <v>3332</v>
      </c>
      <c r="J1367" t="s">
        <v>58</v>
      </c>
      <c r="K1367" t="s">
        <v>59</v>
      </c>
      <c r="L1367" s="5">
        <v>0</v>
      </c>
      <c r="M1367" s="5">
        <v>0</v>
      </c>
      <c r="N1367" s="5">
        <f t="shared" si="231"/>
        <v>0</v>
      </c>
      <c r="O1367" s="5">
        <v>0</v>
      </c>
      <c r="P1367" s="5">
        <v>0</v>
      </c>
      <c r="Q1367" s="5">
        <f t="shared" si="232"/>
        <v>0</v>
      </c>
      <c r="R1367" s="5">
        <v>0</v>
      </c>
      <c r="S1367" s="5">
        <v>0</v>
      </c>
      <c r="T1367" s="5">
        <f t="shared" si="233"/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f t="shared" si="236"/>
        <v>0</v>
      </c>
      <c r="Z1367" s="5">
        <v>0</v>
      </c>
      <c r="AA1367" s="5">
        <v>0</v>
      </c>
      <c r="AB1367" s="5">
        <f t="shared" si="237"/>
        <v>0</v>
      </c>
      <c r="AC1367" s="5">
        <v>0</v>
      </c>
      <c r="AD1367" s="5">
        <v>0</v>
      </c>
      <c r="AE1367" s="5">
        <f t="shared" si="238"/>
        <v>0</v>
      </c>
      <c r="AF1367" s="5">
        <v>1</v>
      </c>
      <c r="AG1367" s="6">
        <v>43549</v>
      </c>
      <c r="AH1367" s="5">
        <v>1</v>
      </c>
      <c r="AI1367" s="5">
        <v>0</v>
      </c>
      <c r="AJ1367" s="5">
        <v>0</v>
      </c>
      <c r="AK1367" s="5">
        <f t="shared" si="239"/>
        <v>0</v>
      </c>
      <c r="AL1367" s="5">
        <v>0</v>
      </c>
      <c r="AM1367" s="5">
        <v>0</v>
      </c>
      <c r="AN1367" s="5">
        <f t="shared" si="240"/>
        <v>0</v>
      </c>
      <c r="AO1367" s="5">
        <v>0</v>
      </c>
      <c r="AP1367" s="5">
        <v>0</v>
      </c>
      <c r="AQ1367" s="5">
        <f t="shared" si="241"/>
        <v>0</v>
      </c>
      <c r="AR1367" s="5">
        <v>1</v>
      </c>
      <c r="AS1367" s="6">
        <v>43809</v>
      </c>
      <c r="AT1367" s="5">
        <v>1</v>
      </c>
      <c r="AU1367" s="5">
        <v>0</v>
      </c>
      <c r="AV1367" t="str">
        <f t="shared" si="234"/>
        <v>N</v>
      </c>
      <c r="AW1367" t="s">
        <v>60</v>
      </c>
      <c r="AX1367" t="s">
        <v>445</v>
      </c>
      <c r="AY1367" t="s">
        <v>62</v>
      </c>
      <c r="AZ1367" t="s">
        <v>62</v>
      </c>
      <c r="BA1367" t="str">
        <f t="shared" si="235"/>
        <v>N</v>
      </c>
    </row>
    <row r="1368" spans="1:53">
      <c r="A1368" t="s">
        <v>54</v>
      </c>
      <c r="B1368" t="s">
        <v>54</v>
      </c>
      <c r="C1368" t="s">
        <v>55</v>
      </c>
      <c r="D1368">
        <v>2019</v>
      </c>
      <c r="F1368" t="s">
        <v>3333</v>
      </c>
      <c r="G1368" t="s">
        <v>3334</v>
      </c>
      <c r="H1368" t="s">
        <v>3335</v>
      </c>
      <c r="I1368" t="s">
        <v>3336</v>
      </c>
      <c r="J1368" t="s">
        <v>58</v>
      </c>
      <c r="K1368" t="s">
        <v>59</v>
      </c>
      <c r="L1368" s="5">
        <v>0</v>
      </c>
      <c r="M1368" s="5">
        <v>0</v>
      </c>
      <c r="N1368" s="5">
        <f t="shared" si="231"/>
        <v>0</v>
      </c>
      <c r="O1368" s="5">
        <v>0</v>
      </c>
      <c r="P1368" s="5">
        <v>0</v>
      </c>
      <c r="Q1368" s="5">
        <f t="shared" si="232"/>
        <v>0</v>
      </c>
      <c r="R1368" s="5">
        <v>0</v>
      </c>
      <c r="S1368" s="5">
        <v>0</v>
      </c>
      <c r="T1368" s="5">
        <f t="shared" si="233"/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f t="shared" si="236"/>
        <v>0</v>
      </c>
      <c r="Z1368" s="5">
        <v>0</v>
      </c>
      <c r="AA1368" s="5">
        <v>0</v>
      </c>
      <c r="AB1368" s="5">
        <f t="shared" si="237"/>
        <v>0</v>
      </c>
      <c r="AC1368" s="5">
        <v>0</v>
      </c>
      <c r="AD1368" s="5">
        <v>0</v>
      </c>
      <c r="AE1368" s="5">
        <f t="shared" si="238"/>
        <v>0</v>
      </c>
      <c r="AF1368" s="5">
        <v>1</v>
      </c>
      <c r="AG1368" s="6">
        <v>43479</v>
      </c>
      <c r="AH1368" s="5">
        <v>1</v>
      </c>
      <c r="AI1368" s="5">
        <v>0</v>
      </c>
      <c r="AJ1368" s="5">
        <v>0</v>
      </c>
      <c r="AK1368" s="5">
        <f t="shared" si="239"/>
        <v>0</v>
      </c>
      <c r="AL1368" s="5">
        <v>0</v>
      </c>
      <c r="AM1368" s="5">
        <v>0</v>
      </c>
      <c r="AN1368" s="5">
        <f t="shared" si="240"/>
        <v>0</v>
      </c>
      <c r="AO1368" s="5">
        <v>0</v>
      </c>
      <c r="AP1368" s="5">
        <v>0</v>
      </c>
      <c r="AQ1368" s="5">
        <f t="shared" si="241"/>
        <v>0</v>
      </c>
      <c r="AR1368" s="5">
        <v>1</v>
      </c>
      <c r="AS1368" s="6">
        <v>43613</v>
      </c>
      <c r="AT1368" s="5">
        <v>1</v>
      </c>
      <c r="AU1368" s="5">
        <v>0</v>
      </c>
      <c r="AV1368" t="str">
        <f t="shared" si="234"/>
        <v>N</v>
      </c>
      <c r="AW1368" t="s">
        <v>60</v>
      </c>
      <c r="AX1368" t="s">
        <v>445</v>
      </c>
      <c r="AY1368" t="s">
        <v>62</v>
      </c>
      <c r="AZ1368" t="s">
        <v>62</v>
      </c>
      <c r="BA1368" t="str">
        <f t="shared" si="235"/>
        <v>N</v>
      </c>
    </row>
    <row r="1369" spans="1:53">
      <c r="A1369" t="s">
        <v>54</v>
      </c>
      <c r="B1369" t="s">
        <v>54</v>
      </c>
      <c r="C1369" t="s">
        <v>55</v>
      </c>
      <c r="D1369">
        <v>2019</v>
      </c>
      <c r="F1369" t="s">
        <v>3337</v>
      </c>
      <c r="G1369" t="s">
        <v>3338</v>
      </c>
      <c r="H1369" t="s">
        <v>3339</v>
      </c>
      <c r="I1369" t="s">
        <v>3340</v>
      </c>
      <c r="J1369" t="s">
        <v>58</v>
      </c>
      <c r="K1369" t="s">
        <v>59</v>
      </c>
      <c r="L1369" s="5">
        <v>0</v>
      </c>
      <c r="M1369" s="5">
        <v>0</v>
      </c>
      <c r="N1369" s="5">
        <f t="shared" si="231"/>
        <v>0</v>
      </c>
      <c r="O1369" s="5">
        <v>0</v>
      </c>
      <c r="P1369" s="5">
        <v>0</v>
      </c>
      <c r="Q1369" s="5">
        <f t="shared" si="232"/>
        <v>0</v>
      </c>
      <c r="R1369" s="5">
        <v>0</v>
      </c>
      <c r="S1369" s="5">
        <v>0</v>
      </c>
      <c r="T1369" s="5">
        <f t="shared" si="233"/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f t="shared" si="236"/>
        <v>0</v>
      </c>
      <c r="Z1369" s="5">
        <v>0</v>
      </c>
      <c r="AA1369" s="5">
        <v>0</v>
      </c>
      <c r="AB1369" s="5">
        <f t="shared" si="237"/>
        <v>0</v>
      </c>
      <c r="AC1369" s="5">
        <v>0</v>
      </c>
      <c r="AD1369" s="5">
        <v>0</v>
      </c>
      <c r="AE1369" s="5">
        <f t="shared" si="238"/>
        <v>0</v>
      </c>
      <c r="AF1369" s="5">
        <v>1</v>
      </c>
      <c r="AG1369" s="6">
        <v>43591</v>
      </c>
      <c r="AH1369" s="5">
        <v>1</v>
      </c>
      <c r="AI1369" s="5">
        <v>0</v>
      </c>
      <c r="AJ1369" s="5">
        <v>0</v>
      </c>
      <c r="AK1369" s="5">
        <f t="shared" si="239"/>
        <v>0</v>
      </c>
      <c r="AL1369" s="5">
        <v>0</v>
      </c>
      <c r="AM1369" s="5">
        <v>0</v>
      </c>
      <c r="AN1369" s="5">
        <f t="shared" si="240"/>
        <v>0</v>
      </c>
      <c r="AO1369" s="5">
        <v>0</v>
      </c>
      <c r="AP1369" s="5">
        <v>0</v>
      </c>
      <c r="AQ1369" s="5">
        <f t="shared" si="241"/>
        <v>0</v>
      </c>
      <c r="AR1369" s="5">
        <v>1</v>
      </c>
      <c r="AS1369" s="6">
        <v>43739</v>
      </c>
      <c r="AT1369" s="5">
        <v>1</v>
      </c>
      <c r="AU1369" s="5">
        <v>0</v>
      </c>
      <c r="AV1369" t="str">
        <f t="shared" si="234"/>
        <v>N</v>
      </c>
      <c r="AW1369" t="s">
        <v>60</v>
      </c>
      <c r="AX1369" t="s">
        <v>445</v>
      </c>
      <c r="AY1369" t="s">
        <v>62</v>
      </c>
      <c r="AZ1369" t="s">
        <v>62</v>
      </c>
      <c r="BA1369" t="str">
        <f t="shared" si="235"/>
        <v>N</v>
      </c>
    </row>
    <row r="1370" spans="1:53">
      <c r="A1370" t="s">
        <v>54</v>
      </c>
      <c r="B1370" t="s">
        <v>54</v>
      </c>
      <c r="C1370" t="s">
        <v>55</v>
      </c>
      <c r="D1370">
        <v>2019</v>
      </c>
      <c r="F1370" t="s">
        <v>2296</v>
      </c>
      <c r="G1370" t="s">
        <v>3341</v>
      </c>
      <c r="H1370" t="s">
        <v>3342</v>
      </c>
      <c r="I1370" t="s">
        <v>3343</v>
      </c>
      <c r="J1370" t="s">
        <v>58</v>
      </c>
      <c r="K1370" t="s">
        <v>59</v>
      </c>
      <c r="L1370" s="5">
        <v>0</v>
      </c>
      <c r="M1370" s="5">
        <v>0</v>
      </c>
      <c r="N1370" s="5">
        <f t="shared" si="231"/>
        <v>0</v>
      </c>
      <c r="O1370" s="5">
        <v>0</v>
      </c>
      <c r="P1370" s="5">
        <v>0</v>
      </c>
      <c r="Q1370" s="5">
        <f t="shared" si="232"/>
        <v>0</v>
      </c>
      <c r="R1370" s="5">
        <v>0</v>
      </c>
      <c r="S1370" s="5">
        <v>0</v>
      </c>
      <c r="T1370" s="5">
        <f t="shared" si="233"/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f t="shared" si="236"/>
        <v>0</v>
      </c>
      <c r="Z1370" s="5">
        <v>0</v>
      </c>
      <c r="AA1370" s="5">
        <v>0</v>
      </c>
      <c r="AB1370" s="5">
        <f t="shared" si="237"/>
        <v>0</v>
      </c>
      <c r="AC1370" s="5">
        <v>0</v>
      </c>
      <c r="AD1370" s="5">
        <v>0</v>
      </c>
      <c r="AE1370" s="5">
        <f t="shared" si="238"/>
        <v>0</v>
      </c>
      <c r="AF1370" s="5">
        <v>1</v>
      </c>
      <c r="AG1370" s="6">
        <v>43531</v>
      </c>
      <c r="AH1370" s="5">
        <v>1</v>
      </c>
      <c r="AI1370" s="5">
        <v>0</v>
      </c>
      <c r="AJ1370" s="5">
        <v>0</v>
      </c>
      <c r="AK1370" s="5">
        <f t="shared" si="239"/>
        <v>0</v>
      </c>
      <c r="AL1370" s="5">
        <v>0</v>
      </c>
      <c r="AM1370" s="5">
        <v>0</v>
      </c>
      <c r="AN1370" s="5">
        <f t="shared" si="240"/>
        <v>0</v>
      </c>
      <c r="AO1370" s="5">
        <v>0</v>
      </c>
      <c r="AP1370" s="5">
        <v>0</v>
      </c>
      <c r="AQ1370" s="5">
        <f t="shared" si="241"/>
        <v>0</v>
      </c>
      <c r="AR1370" s="5">
        <v>1</v>
      </c>
      <c r="AS1370" s="6">
        <v>43628</v>
      </c>
      <c r="AT1370" s="5">
        <v>1</v>
      </c>
      <c r="AU1370" s="5">
        <v>0</v>
      </c>
      <c r="AV1370" t="str">
        <f t="shared" si="234"/>
        <v>N</v>
      </c>
      <c r="AW1370" t="s">
        <v>60</v>
      </c>
      <c r="AX1370" t="s">
        <v>445</v>
      </c>
      <c r="AY1370" t="s">
        <v>62</v>
      </c>
      <c r="AZ1370" t="s">
        <v>62</v>
      </c>
      <c r="BA1370" t="str">
        <f t="shared" si="235"/>
        <v>N</v>
      </c>
    </row>
    <row r="1371" spans="1:53">
      <c r="A1371" t="s">
        <v>54</v>
      </c>
      <c r="B1371" t="s">
        <v>54</v>
      </c>
      <c r="C1371" t="s">
        <v>55</v>
      </c>
      <c r="D1371">
        <v>2019</v>
      </c>
      <c r="F1371" t="s">
        <v>3344</v>
      </c>
      <c r="G1371" t="s">
        <v>3345</v>
      </c>
      <c r="H1371" t="s">
        <v>3346</v>
      </c>
      <c r="I1371" t="s">
        <v>3347</v>
      </c>
      <c r="J1371" t="s">
        <v>58</v>
      </c>
      <c r="K1371" t="s">
        <v>59</v>
      </c>
      <c r="L1371" s="5">
        <v>0</v>
      </c>
      <c r="M1371" s="5">
        <v>0</v>
      </c>
      <c r="N1371" s="5">
        <f t="shared" si="231"/>
        <v>0</v>
      </c>
      <c r="O1371" s="5">
        <v>0</v>
      </c>
      <c r="P1371" s="5">
        <v>0</v>
      </c>
      <c r="Q1371" s="5">
        <f t="shared" si="232"/>
        <v>0</v>
      </c>
      <c r="R1371" s="5">
        <v>0</v>
      </c>
      <c r="S1371" s="5">
        <v>0</v>
      </c>
      <c r="T1371" s="5">
        <f t="shared" si="233"/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f t="shared" si="236"/>
        <v>0</v>
      </c>
      <c r="Z1371" s="5">
        <v>0</v>
      </c>
      <c r="AA1371" s="5">
        <v>0</v>
      </c>
      <c r="AB1371" s="5">
        <f t="shared" si="237"/>
        <v>0</v>
      </c>
      <c r="AC1371" s="5">
        <v>0</v>
      </c>
      <c r="AD1371" s="5">
        <v>0</v>
      </c>
      <c r="AE1371" s="5">
        <f t="shared" si="238"/>
        <v>0</v>
      </c>
      <c r="AF1371" s="5">
        <v>1</v>
      </c>
      <c r="AG1371" s="6">
        <v>43549</v>
      </c>
      <c r="AH1371" s="5">
        <v>1</v>
      </c>
      <c r="AI1371" s="5">
        <v>0</v>
      </c>
      <c r="AJ1371" s="5">
        <v>0</v>
      </c>
      <c r="AK1371" s="5">
        <f t="shared" si="239"/>
        <v>0</v>
      </c>
      <c r="AL1371" s="5">
        <v>0</v>
      </c>
      <c r="AM1371" s="5">
        <v>0</v>
      </c>
      <c r="AN1371" s="5">
        <f t="shared" si="240"/>
        <v>0</v>
      </c>
      <c r="AO1371" s="5">
        <v>0</v>
      </c>
      <c r="AP1371" s="5">
        <v>0</v>
      </c>
      <c r="AQ1371" s="5">
        <f t="shared" si="241"/>
        <v>0</v>
      </c>
      <c r="AR1371" s="5">
        <v>1</v>
      </c>
      <c r="AS1371" s="6">
        <v>43636</v>
      </c>
      <c r="AT1371" s="5">
        <v>1</v>
      </c>
      <c r="AU1371" s="5">
        <v>0</v>
      </c>
      <c r="AV1371" t="str">
        <f t="shared" si="234"/>
        <v>N</v>
      </c>
      <c r="AW1371" t="s">
        <v>60</v>
      </c>
      <c r="AX1371" t="s">
        <v>445</v>
      </c>
      <c r="AY1371" t="s">
        <v>62</v>
      </c>
      <c r="AZ1371" t="s">
        <v>62</v>
      </c>
      <c r="BA1371" t="str">
        <f t="shared" si="235"/>
        <v>N</v>
      </c>
    </row>
    <row r="1372" spans="1:53">
      <c r="A1372" t="s">
        <v>54</v>
      </c>
      <c r="B1372" t="s">
        <v>54</v>
      </c>
      <c r="C1372" t="s">
        <v>55</v>
      </c>
      <c r="D1372">
        <v>2019</v>
      </c>
      <c r="F1372" t="s">
        <v>3348</v>
      </c>
      <c r="G1372" t="s">
        <v>3349</v>
      </c>
      <c r="H1372" t="s">
        <v>3350</v>
      </c>
      <c r="I1372" t="s">
        <v>3351</v>
      </c>
      <c r="J1372" t="s">
        <v>58</v>
      </c>
      <c r="K1372" t="s">
        <v>59</v>
      </c>
      <c r="L1372" s="5">
        <v>0</v>
      </c>
      <c r="M1372" s="5">
        <v>0</v>
      </c>
      <c r="N1372" s="5">
        <f t="shared" si="231"/>
        <v>0</v>
      </c>
      <c r="O1372" s="5">
        <v>0</v>
      </c>
      <c r="P1372" s="5">
        <v>0</v>
      </c>
      <c r="Q1372" s="5">
        <f t="shared" si="232"/>
        <v>0</v>
      </c>
      <c r="R1372" s="5">
        <v>0</v>
      </c>
      <c r="S1372" s="5">
        <v>0</v>
      </c>
      <c r="T1372" s="5">
        <f t="shared" si="233"/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f t="shared" si="236"/>
        <v>0</v>
      </c>
      <c r="Z1372" s="5">
        <v>0</v>
      </c>
      <c r="AA1372" s="5">
        <v>0</v>
      </c>
      <c r="AB1372" s="5">
        <f t="shared" si="237"/>
        <v>0</v>
      </c>
      <c r="AC1372" s="5">
        <v>0</v>
      </c>
      <c r="AD1372" s="5">
        <v>0</v>
      </c>
      <c r="AE1372" s="5">
        <f t="shared" si="238"/>
        <v>0</v>
      </c>
      <c r="AF1372" s="5">
        <v>1</v>
      </c>
      <c r="AG1372" s="6">
        <v>43693</v>
      </c>
      <c r="AH1372" s="5">
        <v>1</v>
      </c>
      <c r="AI1372" s="5">
        <v>0</v>
      </c>
      <c r="AJ1372" s="5">
        <v>0</v>
      </c>
      <c r="AK1372" s="5">
        <f t="shared" si="239"/>
        <v>0</v>
      </c>
      <c r="AL1372" s="5">
        <v>0</v>
      </c>
      <c r="AM1372" s="5">
        <v>0</v>
      </c>
      <c r="AN1372" s="5">
        <f t="shared" si="240"/>
        <v>0</v>
      </c>
      <c r="AO1372" s="5">
        <v>0</v>
      </c>
      <c r="AP1372" s="5">
        <v>0</v>
      </c>
      <c r="AQ1372" s="5">
        <f t="shared" si="241"/>
        <v>0</v>
      </c>
      <c r="AR1372" s="5">
        <v>1</v>
      </c>
      <c r="AS1372" s="6">
        <v>43734</v>
      </c>
      <c r="AT1372" s="5">
        <v>1</v>
      </c>
      <c r="AU1372" s="5">
        <v>0</v>
      </c>
      <c r="AV1372" t="str">
        <f t="shared" si="234"/>
        <v>N</v>
      </c>
      <c r="AW1372" t="s">
        <v>60</v>
      </c>
      <c r="AX1372" t="s">
        <v>445</v>
      </c>
      <c r="AY1372" t="s">
        <v>62</v>
      </c>
      <c r="AZ1372" t="s">
        <v>62</v>
      </c>
      <c r="BA1372" t="str">
        <f t="shared" si="235"/>
        <v>N</v>
      </c>
    </row>
    <row r="1373" spans="1:53">
      <c r="A1373" t="s">
        <v>54</v>
      </c>
      <c r="B1373" t="s">
        <v>54</v>
      </c>
      <c r="C1373" t="s">
        <v>55</v>
      </c>
      <c r="D1373">
        <v>2019</v>
      </c>
      <c r="F1373" t="s">
        <v>3352</v>
      </c>
      <c r="G1373" t="s">
        <v>3353</v>
      </c>
      <c r="H1373" t="s">
        <v>3354</v>
      </c>
      <c r="I1373" t="s">
        <v>3355</v>
      </c>
      <c r="J1373" t="s">
        <v>58</v>
      </c>
      <c r="K1373" t="s">
        <v>59</v>
      </c>
      <c r="L1373" s="5">
        <v>0</v>
      </c>
      <c r="M1373" s="5">
        <v>0</v>
      </c>
      <c r="N1373" s="5">
        <f t="shared" si="231"/>
        <v>0</v>
      </c>
      <c r="O1373" s="5">
        <v>0</v>
      </c>
      <c r="P1373" s="5">
        <v>0</v>
      </c>
      <c r="Q1373" s="5">
        <f t="shared" si="232"/>
        <v>0</v>
      </c>
      <c r="R1373" s="5">
        <v>0</v>
      </c>
      <c r="S1373" s="5">
        <v>0</v>
      </c>
      <c r="T1373" s="5">
        <f t="shared" si="233"/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f t="shared" si="236"/>
        <v>0</v>
      </c>
      <c r="Z1373" s="5">
        <v>0</v>
      </c>
      <c r="AA1373" s="5">
        <v>0</v>
      </c>
      <c r="AB1373" s="5">
        <f t="shared" si="237"/>
        <v>0</v>
      </c>
      <c r="AC1373" s="5">
        <v>0</v>
      </c>
      <c r="AD1373" s="5">
        <v>0</v>
      </c>
      <c r="AE1373" s="5">
        <f t="shared" si="238"/>
        <v>0</v>
      </c>
      <c r="AF1373" s="5">
        <v>1</v>
      </c>
      <c r="AG1373" s="6">
        <v>43508</v>
      </c>
      <c r="AH1373" s="5">
        <v>1</v>
      </c>
      <c r="AI1373" s="5">
        <v>0</v>
      </c>
      <c r="AJ1373" s="5">
        <v>0</v>
      </c>
      <c r="AK1373" s="5">
        <f t="shared" si="239"/>
        <v>0</v>
      </c>
      <c r="AL1373" s="5">
        <v>0</v>
      </c>
      <c r="AM1373" s="5">
        <v>0</v>
      </c>
      <c r="AN1373" s="5">
        <f t="shared" si="240"/>
        <v>0</v>
      </c>
      <c r="AO1373" s="5">
        <v>0</v>
      </c>
      <c r="AP1373" s="5">
        <v>0</v>
      </c>
      <c r="AQ1373" s="5">
        <f t="shared" si="241"/>
        <v>0</v>
      </c>
      <c r="AR1373" s="5">
        <v>1</v>
      </c>
      <c r="AS1373" s="6">
        <v>43733</v>
      </c>
      <c r="AT1373" s="5">
        <v>1</v>
      </c>
      <c r="AU1373" s="5">
        <v>0</v>
      </c>
      <c r="AV1373" t="str">
        <f t="shared" si="234"/>
        <v>N</v>
      </c>
      <c r="AW1373" t="s">
        <v>60</v>
      </c>
      <c r="AX1373" t="s">
        <v>445</v>
      </c>
      <c r="AY1373" t="s">
        <v>62</v>
      </c>
      <c r="AZ1373" t="s">
        <v>62</v>
      </c>
      <c r="BA1373" t="str">
        <f t="shared" si="235"/>
        <v>N</v>
      </c>
    </row>
    <row r="1374" spans="1:53">
      <c r="A1374" t="s">
        <v>54</v>
      </c>
      <c r="B1374" t="s">
        <v>54</v>
      </c>
      <c r="C1374" t="s">
        <v>55</v>
      </c>
      <c r="D1374">
        <v>2019</v>
      </c>
      <c r="F1374" t="s">
        <v>3356</v>
      </c>
      <c r="G1374" t="s">
        <v>3357</v>
      </c>
      <c r="H1374" t="s">
        <v>3358</v>
      </c>
      <c r="I1374" t="s">
        <v>3359</v>
      </c>
      <c r="J1374" t="s">
        <v>58</v>
      </c>
      <c r="K1374" t="s">
        <v>59</v>
      </c>
      <c r="L1374" s="5">
        <v>0</v>
      </c>
      <c r="M1374" s="5">
        <v>0</v>
      </c>
      <c r="N1374" s="5">
        <f t="shared" si="231"/>
        <v>0</v>
      </c>
      <c r="O1374" s="5">
        <v>0</v>
      </c>
      <c r="P1374" s="5">
        <v>0</v>
      </c>
      <c r="Q1374" s="5">
        <f t="shared" si="232"/>
        <v>0</v>
      </c>
      <c r="R1374" s="5">
        <v>0</v>
      </c>
      <c r="S1374" s="5">
        <v>0</v>
      </c>
      <c r="T1374" s="5">
        <f t="shared" si="233"/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f t="shared" si="236"/>
        <v>0</v>
      </c>
      <c r="Z1374" s="5">
        <v>0</v>
      </c>
      <c r="AA1374" s="5">
        <v>0</v>
      </c>
      <c r="AB1374" s="5">
        <f t="shared" si="237"/>
        <v>0</v>
      </c>
      <c r="AC1374" s="5">
        <v>0</v>
      </c>
      <c r="AD1374" s="5">
        <v>0</v>
      </c>
      <c r="AE1374" s="5">
        <f t="shared" si="238"/>
        <v>0</v>
      </c>
      <c r="AF1374" s="5">
        <v>1</v>
      </c>
      <c r="AG1374" s="6">
        <v>43495</v>
      </c>
      <c r="AH1374" s="5">
        <v>1</v>
      </c>
      <c r="AI1374" s="5">
        <v>0</v>
      </c>
      <c r="AJ1374" s="5">
        <v>0</v>
      </c>
      <c r="AK1374" s="5">
        <f t="shared" si="239"/>
        <v>0</v>
      </c>
      <c r="AL1374" s="5">
        <v>0</v>
      </c>
      <c r="AM1374" s="5">
        <v>0</v>
      </c>
      <c r="AN1374" s="5">
        <f t="shared" si="240"/>
        <v>0</v>
      </c>
      <c r="AO1374" s="5">
        <v>0</v>
      </c>
      <c r="AP1374" s="5">
        <v>0</v>
      </c>
      <c r="AQ1374" s="5">
        <f t="shared" si="241"/>
        <v>0</v>
      </c>
      <c r="AR1374" s="5">
        <v>1</v>
      </c>
      <c r="AS1374" s="6">
        <v>43754</v>
      </c>
      <c r="AT1374" s="5">
        <v>1</v>
      </c>
      <c r="AU1374" s="5">
        <v>0</v>
      </c>
      <c r="AV1374" t="str">
        <f t="shared" si="234"/>
        <v>N</v>
      </c>
      <c r="AW1374" t="s">
        <v>60</v>
      </c>
      <c r="AX1374" t="s">
        <v>445</v>
      </c>
      <c r="AY1374" t="s">
        <v>62</v>
      </c>
      <c r="AZ1374" t="s">
        <v>62</v>
      </c>
      <c r="BA1374" t="str">
        <f t="shared" si="235"/>
        <v>N</v>
      </c>
    </row>
    <row r="1375" spans="1:53">
      <c r="A1375" t="s">
        <v>54</v>
      </c>
      <c r="B1375" t="s">
        <v>54</v>
      </c>
      <c r="C1375" t="s">
        <v>55</v>
      </c>
      <c r="D1375">
        <v>2019</v>
      </c>
      <c r="F1375" t="s">
        <v>3360</v>
      </c>
      <c r="G1375" t="s">
        <v>3361</v>
      </c>
      <c r="H1375" t="s">
        <v>3362</v>
      </c>
      <c r="I1375" t="s">
        <v>3363</v>
      </c>
      <c r="J1375" t="s">
        <v>58</v>
      </c>
      <c r="K1375" t="s">
        <v>59</v>
      </c>
      <c r="L1375" s="5">
        <v>0</v>
      </c>
      <c r="M1375" s="5">
        <v>0</v>
      </c>
      <c r="N1375" s="5">
        <f t="shared" si="231"/>
        <v>0</v>
      </c>
      <c r="O1375" s="5">
        <v>0</v>
      </c>
      <c r="P1375" s="5">
        <v>0</v>
      </c>
      <c r="Q1375" s="5">
        <f t="shared" si="232"/>
        <v>0</v>
      </c>
      <c r="R1375" s="5">
        <v>0</v>
      </c>
      <c r="S1375" s="5">
        <v>0</v>
      </c>
      <c r="T1375" s="5">
        <f t="shared" si="233"/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f t="shared" si="236"/>
        <v>0</v>
      </c>
      <c r="Z1375" s="5">
        <v>0</v>
      </c>
      <c r="AA1375" s="5">
        <v>0</v>
      </c>
      <c r="AB1375" s="5">
        <f t="shared" si="237"/>
        <v>0</v>
      </c>
      <c r="AC1375" s="5">
        <v>0</v>
      </c>
      <c r="AD1375" s="5">
        <v>0</v>
      </c>
      <c r="AE1375" s="5">
        <f t="shared" si="238"/>
        <v>0</v>
      </c>
      <c r="AF1375" s="5">
        <v>1</v>
      </c>
      <c r="AG1375" s="6">
        <v>43635</v>
      </c>
      <c r="AH1375" s="5">
        <v>1</v>
      </c>
      <c r="AI1375" s="5">
        <v>0</v>
      </c>
      <c r="AJ1375" s="5">
        <v>0</v>
      </c>
      <c r="AK1375" s="5">
        <f t="shared" si="239"/>
        <v>0</v>
      </c>
      <c r="AL1375" s="5">
        <v>0</v>
      </c>
      <c r="AM1375" s="5">
        <v>0</v>
      </c>
      <c r="AN1375" s="5">
        <f t="shared" si="240"/>
        <v>0</v>
      </c>
      <c r="AO1375" s="5">
        <v>0</v>
      </c>
      <c r="AP1375" s="5">
        <v>0</v>
      </c>
      <c r="AQ1375" s="5">
        <f t="shared" si="241"/>
        <v>0</v>
      </c>
      <c r="AR1375" s="5">
        <v>1</v>
      </c>
      <c r="AS1375" s="6">
        <v>43697</v>
      </c>
      <c r="AT1375" s="5">
        <v>1</v>
      </c>
      <c r="AU1375" s="5">
        <v>0</v>
      </c>
      <c r="AV1375" t="str">
        <f t="shared" si="234"/>
        <v>N</v>
      </c>
      <c r="AW1375" t="s">
        <v>60</v>
      </c>
      <c r="AX1375" t="s">
        <v>445</v>
      </c>
      <c r="AY1375" t="s">
        <v>62</v>
      </c>
      <c r="AZ1375" t="s">
        <v>62</v>
      </c>
      <c r="BA1375" t="str">
        <f t="shared" si="235"/>
        <v>N</v>
      </c>
    </row>
    <row r="1376" spans="1:53">
      <c r="A1376" t="s">
        <v>54</v>
      </c>
      <c r="B1376" t="s">
        <v>54</v>
      </c>
      <c r="C1376" t="s">
        <v>55</v>
      </c>
      <c r="D1376">
        <v>2019</v>
      </c>
      <c r="F1376" t="s">
        <v>3364</v>
      </c>
      <c r="G1376" t="s">
        <v>3365</v>
      </c>
      <c r="H1376" t="s">
        <v>3366</v>
      </c>
      <c r="I1376" t="s">
        <v>3367</v>
      </c>
      <c r="J1376" t="s">
        <v>58</v>
      </c>
      <c r="K1376" t="s">
        <v>59</v>
      </c>
      <c r="L1376" s="5">
        <v>0</v>
      </c>
      <c r="M1376" s="5">
        <v>0</v>
      </c>
      <c r="N1376" s="5">
        <f t="shared" si="231"/>
        <v>0</v>
      </c>
      <c r="O1376" s="5">
        <v>0</v>
      </c>
      <c r="P1376" s="5">
        <v>0</v>
      </c>
      <c r="Q1376" s="5">
        <f t="shared" si="232"/>
        <v>0</v>
      </c>
      <c r="R1376" s="5">
        <v>0</v>
      </c>
      <c r="S1376" s="5">
        <v>0</v>
      </c>
      <c r="T1376" s="5">
        <f t="shared" si="233"/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f t="shared" si="236"/>
        <v>0</v>
      </c>
      <c r="Z1376" s="5">
        <v>0</v>
      </c>
      <c r="AA1376" s="5">
        <v>0</v>
      </c>
      <c r="AB1376" s="5">
        <f t="shared" si="237"/>
        <v>0</v>
      </c>
      <c r="AC1376" s="5">
        <v>0</v>
      </c>
      <c r="AD1376" s="5">
        <v>0</v>
      </c>
      <c r="AE1376" s="5">
        <f t="shared" si="238"/>
        <v>0</v>
      </c>
      <c r="AF1376" s="5">
        <v>1</v>
      </c>
      <c r="AG1376" s="6">
        <v>43469</v>
      </c>
      <c r="AH1376" s="5">
        <v>1</v>
      </c>
      <c r="AI1376" s="5">
        <v>0</v>
      </c>
      <c r="AJ1376" s="5">
        <v>0</v>
      </c>
      <c r="AK1376" s="5">
        <f t="shared" si="239"/>
        <v>0</v>
      </c>
      <c r="AL1376" s="5">
        <v>0</v>
      </c>
      <c r="AM1376" s="5">
        <v>0</v>
      </c>
      <c r="AN1376" s="5">
        <f t="shared" si="240"/>
        <v>0</v>
      </c>
      <c r="AO1376" s="5">
        <v>0</v>
      </c>
      <c r="AP1376" s="5">
        <v>0</v>
      </c>
      <c r="AQ1376" s="5">
        <f t="shared" si="241"/>
        <v>0</v>
      </c>
      <c r="AR1376" s="5">
        <v>1</v>
      </c>
      <c r="AS1376" s="6">
        <v>43731</v>
      </c>
      <c r="AT1376" s="5">
        <v>1</v>
      </c>
      <c r="AU1376" s="5">
        <v>0</v>
      </c>
      <c r="AV1376" t="str">
        <f t="shared" si="234"/>
        <v>N</v>
      </c>
      <c r="AW1376" t="s">
        <v>60</v>
      </c>
      <c r="AX1376" t="s">
        <v>445</v>
      </c>
      <c r="AY1376" t="s">
        <v>62</v>
      </c>
      <c r="AZ1376" t="s">
        <v>62</v>
      </c>
      <c r="BA1376" t="str">
        <f t="shared" si="235"/>
        <v>N</v>
      </c>
    </row>
    <row r="1377" spans="1:53">
      <c r="A1377" t="s">
        <v>436</v>
      </c>
      <c r="B1377" t="s">
        <v>54</v>
      </c>
      <c r="C1377" t="s">
        <v>89</v>
      </c>
      <c r="D1377">
        <v>2019</v>
      </c>
      <c r="F1377" t="s">
        <v>3368</v>
      </c>
      <c r="G1377" t="s">
        <v>3369</v>
      </c>
      <c r="H1377" t="s">
        <v>3370</v>
      </c>
      <c r="I1377" t="s">
        <v>3371</v>
      </c>
      <c r="J1377" t="s">
        <v>101</v>
      </c>
      <c r="K1377" t="s">
        <v>93</v>
      </c>
      <c r="L1377" s="5">
        <v>0</v>
      </c>
      <c r="M1377" s="5">
        <v>0</v>
      </c>
      <c r="N1377" s="5">
        <f t="shared" si="231"/>
        <v>0</v>
      </c>
      <c r="O1377" s="5">
        <v>0</v>
      </c>
      <c r="P1377" s="5">
        <v>0</v>
      </c>
      <c r="Q1377" s="5">
        <f t="shared" si="232"/>
        <v>0</v>
      </c>
      <c r="R1377" s="5">
        <v>0</v>
      </c>
      <c r="S1377" s="5">
        <v>0</v>
      </c>
      <c r="T1377" s="5">
        <f t="shared" si="233"/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f t="shared" si="236"/>
        <v>0</v>
      </c>
      <c r="Z1377" s="5">
        <v>0</v>
      </c>
      <c r="AA1377" s="5">
        <v>0</v>
      </c>
      <c r="AB1377" s="5">
        <f t="shared" si="237"/>
        <v>0</v>
      </c>
      <c r="AC1377" s="5">
        <v>0</v>
      </c>
      <c r="AD1377" s="5">
        <v>0</v>
      </c>
      <c r="AE1377" s="5">
        <f t="shared" si="238"/>
        <v>0</v>
      </c>
      <c r="AF1377" s="5">
        <v>1</v>
      </c>
      <c r="AG1377" s="6">
        <v>43481</v>
      </c>
      <c r="AH1377" s="5">
        <v>1</v>
      </c>
      <c r="AI1377" s="5">
        <v>0</v>
      </c>
      <c r="AJ1377" s="5">
        <v>0</v>
      </c>
      <c r="AK1377" s="5">
        <f t="shared" si="239"/>
        <v>0</v>
      </c>
      <c r="AL1377" s="5">
        <v>0</v>
      </c>
      <c r="AM1377" s="5">
        <v>0</v>
      </c>
      <c r="AN1377" s="5">
        <f t="shared" si="240"/>
        <v>0</v>
      </c>
      <c r="AO1377" s="5">
        <v>0</v>
      </c>
      <c r="AP1377" s="5">
        <v>0</v>
      </c>
      <c r="AQ1377" s="5">
        <f t="shared" si="241"/>
        <v>0</v>
      </c>
      <c r="AR1377" s="5">
        <v>1</v>
      </c>
      <c r="AS1377" s="6">
        <v>43641</v>
      </c>
      <c r="AT1377" s="5">
        <v>1</v>
      </c>
      <c r="AU1377" s="5">
        <v>0</v>
      </c>
      <c r="AV1377" t="str">
        <f t="shared" si="234"/>
        <v>N</v>
      </c>
      <c r="AW1377" t="s">
        <v>60</v>
      </c>
      <c r="AX1377" t="s">
        <v>61</v>
      </c>
      <c r="AY1377" t="s">
        <v>62</v>
      </c>
      <c r="AZ1377" t="s">
        <v>62</v>
      </c>
      <c r="BA1377" t="str">
        <f t="shared" si="235"/>
        <v>N</v>
      </c>
    </row>
    <row r="1378" spans="1:53">
      <c r="A1378" t="s">
        <v>436</v>
      </c>
      <c r="B1378" t="s">
        <v>54</v>
      </c>
      <c r="C1378" t="s">
        <v>89</v>
      </c>
      <c r="D1378">
        <v>2019</v>
      </c>
      <c r="F1378" t="s">
        <v>3372</v>
      </c>
      <c r="G1378" t="s">
        <v>3373</v>
      </c>
      <c r="H1378" t="s">
        <v>3374</v>
      </c>
      <c r="I1378" t="s">
        <v>3375</v>
      </c>
      <c r="J1378" t="s">
        <v>101</v>
      </c>
      <c r="K1378" t="s">
        <v>93</v>
      </c>
      <c r="L1378" s="5">
        <v>0</v>
      </c>
      <c r="M1378" s="5">
        <v>0</v>
      </c>
      <c r="N1378" s="5">
        <f t="shared" si="231"/>
        <v>0</v>
      </c>
      <c r="O1378" s="5">
        <v>0</v>
      </c>
      <c r="P1378" s="5">
        <v>0</v>
      </c>
      <c r="Q1378" s="5">
        <f t="shared" si="232"/>
        <v>0</v>
      </c>
      <c r="R1378" s="5">
        <v>0</v>
      </c>
      <c r="S1378" s="5">
        <v>0</v>
      </c>
      <c r="T1378" s="5">
        <f t="shared" si="233"/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f t="shared" si="236"/>
        <v>0</v>
      </c>
      <c r="Z1378" s="5">
        <v>0</v>
      </c>
      <c r="AA1378" s="5">
        <v>0</v>
      </c>
      <c r="AB1378" s="5">
        <f t="shared" si="237"/>
        <v>0</v>
      </c>
      <c r="AC1378" s="5">
        <v>0</v>
      </c>
      <c r="AD1378" s="5">
        <v>0</v>
      </c>
      <c r="AE1378" s="5">
        <f t="shared" si="238"/>
        <v>0</v>
      </c>
      <c r="AF1378" s="5">
        <v>1</v>
      </c>
      <c r="AG1378" s="6">
        <v>43481</v>
      </c>
      <c r="AH1378" s="5">
        <v>1</v>
      </c>
      <c r="AI1378" s="5">
        <v>0</v>
      </c>
      <c r="AJ1378" s="5">
        <v>0</v>
      </c>
      <c r="AK1378" s="5">
        <f t="shared" si="239"/>
        <v>0</v>
      </c>
      <c r="AL1378" s="5">
        <v>0</v>
      </c>
      <c r="AM1378" s="5">
        <v>0</v>
      </c>
      <c r="AN1378" s="5">
        <f t="shared" si="240"/>
        <v>0</v>
      </c>
      <c r="AO1378" s="5">
        <v>0</v>
      </c>
      <c r="AP1378" s="5">
        <v>0</v>
      </c>
      <c r="AQ1378" s="5">
        <f t="shared" si="241"/>
        <v>0</v>
      </c>
      <c r="AR1378" s="5">
        <v>1</v>
      </c>
      <c r="AS1378" s="6">
        <v>43641</v>
      </c>
      <c r="AT1378" s="5">
        <v>1</v>
      </c>
      <c r="AU1378" s="5">
        <v>0</v>
      </c>
      <c r="AV1378" t="str">
        <f t="shared" si="234"/>
        <v>N</v>
      </c>
      <c r="AW1378" t="s">
        <v>60</v>
      </c>
      <c r="AX1378" t="s">
        <v>61</v>
      </c>
      <c r="AY1378" t="s">
        <v>62</v>
      </c>
      <c r="AZ1378" t="s">
        <v>62</v>
      </c>
      <c r="BA1378" t="str">
        <f t="shared" si="235"/>
        <v>N</v>
      </c>
    </row>
    <row r="1379" spans="1:53">
      <c r="A1379" t="s">
        <v>436</v>
      </c>
      <c r="B1379" t="s">
        <v>54</v>
      </c>
      <c r="C1379" t="s">
        <v>89</v>
      </c>
      <c r="D1379">
        <v>2019</v>
      </c>
      <c r="F1379" t="s">
        <v>3376</v>
      </c>
      <c r="G1379" t="s">
        <v>3377</v>
      </c>
      <c r="H1379" t="s">
        <v>3378</v>
      </c>
      <c r="I1379" t="s">
        <v>3379</v>
      </c>
      <c r="J1379" t="s">
        <v>101</v>
      </c>
      <c r="K1379" t="s">
        <v>93</v>
      </c>
      <c r="L1379" s="5">
        <v>0</v>
      </c>
      <c r="M1379" s="5">
        <v>0</v>
      </c>
      <c r="N1379" s="5">
        <f t="shared" si="231"/>
        <v>0</v>
      </c>
      <c r="O1379" s="5">
        <v>0</v>
      </c>
      <c r="P1379" s="5">
        <v>0</v>
      </c>
      <c r="Q1379" s="5">
        <f t="shared" si="232"/>
        <v>0</v>
      </c>
      <c r="R1379" s="5">
        <v>0</v>
      </c>
      <c r="S1379" s="5">
        <v>0</v>
      </c>
      <c r="T1379" s="5">
        <f t="shared" si="233"/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f t="shared" si="236"/>
        <v>0</v>
      </c>
      <c r="Z1379" s="5">
        <v>0</v>
      </c>
      <c r="AA1379" s="5">
        <v>0</v>
      </c>
      <c r="AB1379" s="5">
        <f t="shared" si="237"/>
        <v>0</v>
      </c>
      <c r="AC1379" s="5">
        <v>0</v>
      </c>
      <c r="AD1379" s="5">
        <v>0</v>
      </c>
      <c r="AE1379" s="5">
        <f t="shared" si="238"/>
        <v>0</v>
      </c>
      <c r="AF1379" s="5">
        <v>1</v>
      </c>
      <c r="AG1379" s="6">
        <v>43481</v>
      </c>
      <c r="AH1379" s="5">
        <v>1</v>
      </c>
      <c r="AI1379" s="5">
        <v>0</v>
      </c>
      <c r="AJ1379" s="5">
        <v>0</v>
      </c>
      <c r="AK1379" s="5">
        <f t="shared" si="239"/>
        <v>0</v>
      </c>
      <c r="AL1379" s="5">
        <v>0</v>
      </c>
      <c r="AM1379" s="5">
        <v>0</v>
      </c>
      <c r="AN1379" s="5">
        <f t="shared" si="240"/>
        <v>0</v>
      </c>
      <c r="AO1379" s="5">
        <v>0</v>
      </c>
      <c r="AP1379" s="5">
        <v>0</v>
      </c>
      <c r="AQ1379" s="5">
        <f t="shared" si="241"/>
        <v>0</v>
      </c>
      <c r="AR1379" s="5">
        <v>1</v>
      </c>
      <c r="AS1379" s="6">
        <v>43641</v>
      </c>
      <c r="AT1379" s="5">
        <v>1</v>
      </c>
      <c r="AU1379" s="5">
        <v>0</v>
      </c>
      <c r="AV1379" t="str">
        <f t="shared" si="234"/>
        <v>N</v>
      </c>
      <c r="AW1379" t="s">
        <v>60</v>
      </c>
      <c r="AX1379" t="s">
        <v>61</v>
      </c>
      <c r="AY1379" t="s">
        <v>62</v>
      </c>
      <c r="AZ1379" t="s">
        <v>62</v>
      </c>
      <c r="BA1379" t="str">
        <f t="shared" si="235"/>
        <v>N</v>
      </c>
    </row>
    <row r="1380" spans="1:53">
      <c r="A1380" t="s">
        <v>1465</v>
      </c>
      <c r="B1380" t="s">
        <v>54</v>
      </c>
      <c r="C1380" t="s">
        <v>55</v>
      </c>
      <c r="D1380">
        <v>2019</v>
      </c>
      <c r="F1380" t="s">
        <v>1466</v>
      </c>
      <c r="G1380" t="s">
        <v>1467</v>
      </c>
      <c r="H1380" t="s">
        <v>1468</v>
      </c>
      <c r="I1380" t="s">
        <v>1469</v>
      </c>
      <c r="J1380" t="s">
        <v>101</v>
      </c>
      <c r="K1380" t="s">
        <v>93</v>
      </c>
      <c r="L1380" s="5">
        <v>0</v>
      </c>
      <c r="M1380" s="5">
        <v>0</v>
      </c>
      <c r="N1380" s="5">
        <f t="shared" si="231"/>
        <v>0</v>
      </c>
      <c r="O1380" s="5">
        <v>0</v>
      </c>
      <c r="P1380" s="5">
        <v>0</v>
      </c>
      <c r="Q1380" s="5">
        <f t="shared" si="232"/>
        <v>0</v>
      </c>
      <c r="R1380" s="5">
        <v>0</v>
      </c>
      <c r="S1380" s="5">
        <v>0</v>
      </c>
      <c r="T1380" s="5">
        <f t="shared" si="233"/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f t="shared" si="236"/>
        <v>0</v>
      </c>
      <c r="Z1380" s="5">
        <v>0</v>
      </c>
      <c r="AA1380" s="5">
        <v>0</v>
      </c>
      <c r="AB1380" s="5">
        <f t="shared" si="237"/>
        <v>0</v>
      </c>
      <c r="AC1380" s="5">
        <v>0</v>
      </c>
      <c r="AD1380" s="5">
        <v>0</v>
      </c>
      <c r="AE1380" s="5">
        <f t="shared" si="238"/>
        <v>0</v>
      </c>
      <c r="AF1380" s="5">
        <v>0</v>
      </c>
      <c r="AG1380" s="6"/>
      <c r="AH1380" s="5">
        <v>0</v>
      </c>
      <c r="AI1380" s="5">
        <v>0</v>
      </c>
      <c r="AJ1380" s="5">
        <v>0</v>
      </c>
      <c r="AK1380" s="5">
        <f t="shared" si="239"/>
        <v>0</v>
      </c>
      <c r="AL1380" s="5">
        <v>0</v>
      </c>
      <c r="AM1380" s="5">
        <v>0</v>
      </c>
      <c r="AN1380" s="5">
        <f t="shared" si="240"/>
        <v>0</v>
      </c>
      <c r="AO1380" s="5">
        <v>0</v>
      </c>
      <c r="AP1380" s="5">
        <v>0</v>
      </c>
      <c r="AQ1380" s="5">
        <f t="shared" si="241"/>
        <v>0</v>
      </c>
      <c r="AR1380" s="5">
        <v>1</v>
      </c>
      <c r="AS1380" s="6">
        <v>43593</v>
      </c>
      <c r="AT1380" s="5">
        <v>1</v>
      </c>
      <c r="AU1380" s="5">
        <v>0</v>
      </c>
      <c r="AV1380" t="str">
        <f t="shared" si="234"/>
        <v>N</v>
      </c>
      <c r="AW1380" t="s">
        <v>60</v>
      </c>
      <c r="AX1380" t="s">
        <v>61</v>
      </c>
      <c r="AY1380" t="s">
        <v>62</v>
      </c>
      <c r="AZ1380" t="s">
        <v>62</v>
      </c>
      <c r="BA1380" t="str">
        <f t="shared" si="235"/>
        <v>N</v>
      </c>
    </row>
    <row r="1381" spans="1:53">
      <c r="A1381" t="s">
        <v>54</v>
      </c>
      <c r="B1381" t="s">
        <v>54</v>
      </c>
      <c r="C1381" t="s">
        <v>55</v>
      </c>
      <c r="D1381">
        <v>2019</v>
      </c>
      <c r="F1381" t="s">
        <v>2268</v>
      </c>
      <c r="G1381" t="s">
        <v>3380</v>
      </c>
      <c r="H1381" t="s">
        <v>3381</v>
      </c>
      <c r="I1381" t="s">
        <v>3382</v>
      </c>
      <c r="J1381" t="s">
        <v>58</v>
      </c>
      <c r="K1381" t="s">
        <v>59</v>
      </c>
      <c r="L1381" s="5">
        <v>0</v>
      </c>
      <c r="M1381" s="5">
        <v>0</v>
      </c>
      <c r="N1381" s="5">
        <f t="shared" si="231"/>
        <v>0</v>
      </c>
      <c r="O1381" s="5">
        <v>0</v>
      </c>
      <c r="P1381" s="5">
        <v>0</v>
      </c>
      <c r="Q1381" s="5">
        <f t="shared" si="232"/>
        <v>0</v>
      </c>
      <c r="R1381" s="5">
        <v>0</v>
      </c>
      <c r="S1381" s="5">
        <v>0</v>
      </c>
      <c r="T1381" s="5">
        <f t="shared" si="233"/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f t="shared" si="236"/>
        <v>0</v>
      </c>
      <c r="Z1381" s="5">
        <v>0</v>
      </c>
      <c r="AA1381" s="5">
        <v>0</v>
      </c>
      <c r="AB1381" s="5">
        <f t="shared" si="237"/>
        <v>0</v>
      </c>
      <c r="AC1381" s="5">
        <v>0</v>
      </c>
      <c r="AD1381" s="5">
        <v>0</v>
      </c>
      <c r="AE1381" s="5">
        <f t="shared" si="238"/>
        <v>0</v>
      </c>
      <c r="AF1381" s="5">
        <v>0</v>
      </c>
      <c r="AG1381" s="6"/>
      <c r="AH1381" s="5">
        <v>0</v>
      </c>
      <c r="AI1381" s="5">
        <v>0</v>
      </c>
      <c r="AJ1381" s="5">
        <v>0</v>
      </c>
      <c r="AK1381" s="5">
        <f t="shared" si="239"/>
        <v>0</v>
      </c>
      <c r="AL1381" s="5">
        <v>0</v>
      </c>
      <c r="AM1381" s="5">
        <v>0</v>
      </c>
      <c r="AN1381" s="5">
        <f t="shared" si="240"/>
        <v>0</v>
      </c>
      <c r="AO1381" s="5">
        <v>0</v>
      </c>
      <c r="AP1381" s="5">
        <v>0</v>
      </c>
      <c r="AQ1381" s="5">
        <f t="shared" si="241"/>
        <v>0</v>
      </c>
      <c r="AR1381" s="5">
        <v>1</v>
      </c>
      <c r="AS1381" s="6">
        <v>43467</v>
      </c>
      <c r="AT1381" s="5">
        <v>1</v>
      </c>
      <c r="AU1381" s="5">
        <v>0</v>
      </c>
      <c r="AV1381" t="str">
        <f t="shared" si="234"/>
        <v>N</v>
      </c>
      <c r="AW1381" t="s">
        <v>60</v>
      </c>
      <c r="AX1381" t="s">
        <v>445</v>
      </c>
      <c r="AY1381" t="s">
        <v>62</v>
      </c>
      <c r="AZ1381" t="s">
        <v>62</v>
      </c>
      <c r="BA1381" t="str">
        <f t="shared" si="235"/>
        <v>N</v>
      </c>
    </row>
    <row r="1382" spans="1:53">
      <c r="A1382" t="s">
        <v>54</v>
      </c>
      <c r="B1382" t="s">
        <v>54</v>
      </c>
      <c r="C1382" t="s">
        <v>55</v>
      </c>
      <c r="D1382">
        <v>2019</v>
      </c>
      <c r="F1382" t="s">
        <v>1587</v>
      </c>
      <c r="G1382" t="s">
        <v>3383</v>
      </c>
      <c r="H1382" t="s">
        <v>3384</v>
      </c>
      <c r="I1382" t="s">
        <v>3385</v>
      </c>
      <c r="J1382" t="s">
        <v>58</v>
      </c>
      <c r="K1382" t="s">
        <v>59</v>
      </c>
      <c r="L1382" s="5">
        <v>0</v>
      </c>
      <c r="M1382" s="5">
        <v>0</v>
      </c>
      <c r="N1382" s="5">
        <f t="shared" si="231"/>
        <v>0</v>
      </c>
      <c r="O1382" s="5">
        <v>0</v>
      </c>
      <c r="P1382" s="5">
        <v>0</v>
      </c>
      <c r="Q1382" s="5">
        <f t="shared" si="232"/>
        <v>0</v>
      </c>
      <c r="R1382" s="5">
        <v>0</v>
      </c>
      <c r="S1382" s="5">
        <v>0</v>
      </c>
      <c r="T1382" s="5">
        <f t="shared" si="233"/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f t="shared" si="236"/>
        <v>0</v>
      </c>
      <c r="Z1382" s="5">
        <v>0</v>
      </c>
      <c r="AA1382" s="5">
        <v>0</v>
      </c>
      <c r="AB1382" s="5">
        <f t="shared" si="237"/>
        <v>0</v>
      </c>
      <c r="AC1382" s="5">
        <v>0</v>
      </c>
      <c r="AD1382" s="5">
        <v>0</v>
      </c>
      <c r="AE1382" s="5">
        <f t="shared" si="238"/>
        <v>0</v>
      </c>
      <c r="AF1382" s="5">
        <v>0</v>
      </c>
      <c r="AG1382" s="6"/>
      <c r="AH1382" s="5">
        <v>0</v>
      </c>
      <c r="AI1382" s="5">
        <v>0</v>
      </c>
      <c r="AJ1382" s="5">
        <v>0</v>
      </c>
      <c r="AK1382" s="5">
        <f t="shared" si="239"/>
        <v>0</v>
      </c>
      <c r="AL1382" s="5">
        <v>0</v>
      </c>
      <c r="AM1382" s="5">
        <v>0</v>
      </c>
      <c r="AN1382" s="5">
        <f t="shared" si="240"/>
        <v>0</v>
      </c>
      <c r="AO1382" s="5">
        <v>0</v>
      </c>
      <c r="AP1382" s="5">
        <v>0</v>
      </c>
      <c r="AQ1382" s="5">
        <f t="shared" si="241"/>
        <v>0</v>
      </c>
      <c r="AR1382" s="5">
        <v>1</v>
      </c>
      <c r="AS1382" s="6">
        <v>43468</v>
      </c>
      <c r="AT1382" s="5">
        <v>1</v>
      </c>
      <c r="AU1382" s="5">
        <v>0</v>
      </c>
      <c r="AV1382" t="str">
        <f t="shared" si="234"/>
        <v>N</v>
      </c>
      <c r="AW1382" t="s">
        <v>60</v>
      </c>
      <c r="AX1382" t="s">
        <v>445</v>
      </c>
      <c r="AY1382" t="s">
        <v>62</v>
      </c>
      <c r="AZ1382" t="s">
        <v>62</v>
      </c>
      <c r="BA1382" t="str">
        <f t="shared" si="235"/>
        <v>N</v>
      </c>
    </row>
    <row r="1383" spans="1:53">
      <c r="A1383" t="s">
        <v>436</v>
      </c>
      <c r="B1383" t="s">
        <v>54</v>
      </c>
      <c r="C1383" t="s">
        <v>89</v>
      </c>
      <c r="D1383">
        <v>2019</v>
      </c>
      <c r="F1383" t="s">
        <v>3386</v>
      </c>
      <c r="G1383" t="s">
        <v>3387</v>
      </c>
      <c r="H1383" t="s">
        <v>3388</v>
      </c>
      <c r="I1383" t="s">
        <v>3389</v>
      </c>
      <c r="J1383" t="s">
        <v>470</v>
      </c>
      <c r="K1383" t="s">
        <v>93</v>
      </c>
      <c r="L1383" s="5">
        <v>0</v>
      </c>
      <c r="M1383" s="5">
        <v>0</v>
      </c>
      <c r="N1383" s="5">
        <f t="shared" si="231"/>
        <v>0</v>
      </c>
      <c r="O1383" s="5">
        <v>0</v>
      </c>
      <c r="P1383" s="5">
        <v>0</v>
      </c>
      <c r="Q1383" s="5">
        <f t="shared" si="232"/>
        <v>0</v>
      </c>
      <c r="R1383" s="5">
        <v>0</v>
      </c>
      <c r="S1383" s="5">
        <v>0</v>
      </c>
      <c r="T1383" s="5">
        <f t="shared" si="233"/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f t="shared" si="236"/>
        <v>0</v>
      </c>
      <c r="Z1383" s="5">
        <v>0</v>
      </c>
      <c r="AA1383" s="5">
        <v>0</v>
      </c>
      <c r="AB1383" s="5">
        <f t="shared" si="237"/>
        <v>0</v>
      </c>
      <c r="AC1383" s="5">
        <v>0</v>
      </c>
      <c r="AD1383" s="5">
        <v>0</v>
      </c>
      <c r="AE1383" s="5">
        <f t="shared" si="238"/>
        <v>0</v>
      </c>
      <c r="AF1383" s="5">
        <v>0</v>
      </c>
      <c r="AG1383" s="6"/>
      <c r="AH1383" s="5">
        <v>0</v>
      </c>
      <c r="AI1383" s="5">
        <v>0</v>
      </c>
      <c r="AJ1383" s="5">
        <v>0</v>
      </c>
      <c r="AK1383" s="5">
        <f t="shared" si="239"/>
        <v>0</v>
      </c>
      <c r="AL1383" s="5">
        <v>0</v>
      </c>
      <c r="AM1383" s="5">
        <v>0</v>
      </c>
      <c r="AN1383" s="5">
        <f t="shared" si="240"/>
        <v>0</v>
      </c>
      <c r="AO1383" s="5">
        <v>0</v>
      </c>
      <c r="AP1383" s="5">
        <v>0</v>
      </c>
      <c r="AQ1383" s="5">
        <f t="shared" si="241"/>
        <v>0</v>
      </c>
      <c r="AR1383" s="5">
        <v>1</v>
      </c>
      <c r="AS1383" s="6">
        <v>43768</v>
      </c>
      <c r="AT1383" s="5">
        <v>1</v>
      </c>
      <c r="AU1383" s="5">
        <v>0</v>
      </c>
      <c r="AV1383" t="str">
        <f t="shared" si="234"/>
        <v>N</v>
      </c>
      <c r="AW1383" t="s">
        <v>60</v>
      </c>
      <c r="AX1383" t="s">
        <v>61</v>
      </c>
      <c r="AY1383" t="s">
        <v>62</v>
      </c>
      <c r="AZ1383" t="s">
        <v>62</v>
      </c>
      <c r="BA1383" t="str">
        <f t="shared" si="235"/>
        <v>N</v>
      </c>
    </row>
    <row r="1384" spans="1:53">
      <c r="A1384" t="s">
        <v>436</v>
      </c>
      <c r="B1384" t="s">
        <v>54</v>
      </c>
      <c r="C1384" t="s">
        <v>89</v>
      </c>
      <c r="D1384">
        <v>2019</v>
      </c>
      <c r="F1384" t="s">
        <v>3390</v>
      </c>
      <c r="G1384" t="s">
        <v>3391</v>
      </c>
      <c r="H1384" t="s">
        <v>3392</v>
      </c>
      <c r="I1384" t="s">
        <v>3393</v>
      </c>
      <c r="J1384" t="s">
        <v>470</v>
      </c>
      <c r="K1384" t="s">
        <v>93</v>
      </c>
      <c r="L1384" s="5">
        <v>0</v>
      </c>
      <c r="M1384" s="5">
        <v>0</v>
      </c>
      <c r="N1384" s="5">
        <f t="shared" si="231"/>
        <v>0</v>
      </c>
      <c r="O1384" s="5">
        <v>0</v>
      </c>
      <c r="P1384" s="5">
        <v>0</v>
      </c>
      <c r="Q1384" s="5">
        <f t="shared" si="232"/>
        <v>0</v>
      </c>
      <c r="R1384" s="5">
        <v>0</v>
      </c>
      <c r="S1384" s="5">
        <v>0</v>
      </c>
      <c r="T1384" s="5">
        <f t="shared" si="233"/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f t="shared" si="236"/>
        <v>0</v>
      </c>
      <c r="Z1384" s="5">
        <v>0</v>
      </c>
      <c r="AA1384" s="5">
        <v>0</v>
      </c>
      <c r="AB1384" s="5">
        <f t="shared" si="237"/>
        <v>0</v>
      </c>
      <c r="AC1384" s="5">
        <v>0</v>
      </c>
      <c r="AD1384" s="5">
        <v>0</v>
      </c>
      <c r="AE1384" s="5">
        <f t="shared" si="238"/>
        <v>0</v>
      </c>
      <c r="AF1384" s="5">
        <v>0</v>
      </c>
      <c r="AG1384" s="6"/>
      <c r="AH1384" s="5">
        <v>0</v>
      </c>
      <c r="AI1384" s="5">
        <v>0</v>
      </c>
      <c r="AJ1384" s="5">
        <v>0</v>
      </c>
      <c r="AK1384" s="5">
        <f t="shared" si="239"/>
        <v>0</v>
      </c>
      <c r="AL1384" s="5">
        <v>0</v>
      </c>
      <c r="AM1384" s="5">
        <v>0</v>
      </c>
      <c r="AN1384" s="5">
        <f t="shared" si="240"/>
        <v>0</v>
      </c>
      <c r="AO1384" s="5">
        <v>0</v>
      </c>
      <c r="AP1384" s="5">
        <v>0</v>
      </c>
      <c r="AQ1384" s="5">
        <f t="shared" si="241"/>
        <v>0</v>
      </c>
      <c r="AR1384" s="5">
        <v>1</v>
      </c>
      <c r="AS1384" s="6">
        <v>43721</v>
      </c>
      <c r="AT1384" s="5">
        <v>1</v>
      </c>
      <c r="AU1384" s="5">
        <v>0</v>
      </c>
      <c r="AV1384" t="str">
        <f t="shared" si="234"/>
        <v>N</v>
      </c>
      <c r="AW1384" t="s">
        <v>60</v>
      </c>
      <c r="AX1384" t="s">
        <v>61</v>
      </c>
      <c r="AY1384" t="s">
        <v>62</v>
      </c>
      <c r="AZ1384" t="s">
        <v>62</v>
      </c>
      <c r="BA1384" t="str">
        <f t="shared" si="235"/>
        <v>N</v>
      </c>
    </row>
    <row r="1385" spans="1:53">
      <c r="A1385" t="s">
        <v>436</v>
      </c>
      <c r="B1385" t="s">
        <v>54</v>
      </c>
      <c r="C1385" t="s">
        <v>89</v>
      </c>
      <c r="D1385">
        <v>2019</v>
      </c>
      <c r="F1385" t="s">
        <v>3394</v>
      </c>
      <c r="G1385" t="s">
        <v>3395</v>
      </c>
      <c r="H1385" t="s">
        <v>3396</v>
      </c>
      <c r="I1385" t="s">
        <v>3397</v>
      </c>
      <c r="J1385" t="s">
        <v>470</v>
      </c>
      <c r="K1385" t="s">
        <v>93</v>
      </c>
      <c r="L1385" s="5">
        <v>0</v>
      </c>
      <c r="M1385" s="5">
        <v>0</v>
      </c>
      <c r="N1385" s="5">
        <f t="shared" si="231"/>
        <v>0</v>
      </c>
      <c r="O1385" s="5">
        <v>0</v>
      </c>
      <c r="P1385" s="5">
        <v>0</v>
      </c>
      <c r="Q1385" s="5">
        <f t="shared" si="232"/>
        <v>0</v>
      </c>
      <c r="R1385" s="5">
        <v>0</v>
      </c>
      <c r="S1385" s="5">
        <v>0</v>
      </c>
      <c r="T1385" s="5">
        <f t="shared" si="233"/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f t="shared" si="236"/>
        <v>0</v>
      </c>
      <c r="Z1385" s="5">
        <v>0</v>
      </c>
      <c r="AA1385" s="5">
        <v>0</v>
      </c>
      <c r="AB1385" s="5">
        <f t="shared" si="237"/>
        <v>0</v>
      </c>
      <c r="AC1385" s="5">
        <v>0</v>
      </c>
      <c r="AD1385" s="5">
        <v>0</v>
      </c>
      <c r="AE1385" s="5">
        <f t="shared" si="238"/>
        <v>0</v>
      </c>
      <c r="AF1385" s="5">
        <v>0</v>
      </c>
      <c r="AG1385" s="6"/>
      <c r="AH1385" s="5">
        <v>0</v>
      </c>
      <c r="AI1385" s="5">
        <v>0</v>
      </c>
      <c r="AJ1385" s="5">
        <v>0</v>
      </c>
      <c r="AK1385" s="5">
        <f t="shared" si="239"/>
        <v>0</v>
      </c>
      <c r="AL1385" s="5">
        <v>0</v>
      </c>
      <c r="AM1385" s="5">
        <v>0</v>
      </c>
      <c r="AN1385" s="5">
        <f t="shared" si="240"/>
        <v>0</v>
      </c>
      <c r="AO1385" s="5">
        <v>0</v>
      </c>
      <c r="AP1385" s="5">
        <v>0</v>
      </c>
      <c r="AQ1385" s="5">
        <f t="shared" si="241"/>
        <v>0</v>
      </c>
      <c r="AR1385" s="5">
        <v>1</v>
      </c>
      <c r="AS1385" s="6">
        <v>43675</v>
      </c>
      <c r="AT1385" s="5">
        <v>1</v>
      </c>
      <c r="AU1385" s="5">
        <v>0</v>
      </c>
      <c r="AV1385" t="str">
        <f t="shared" si="234"/>
        <v>N</v>
      </c>
      <c r="AW1385" t="s">
        <v>60</v>
      </c>
      <c r="AX1385" t="s">
        <v>61</v>
      </c>
      <c r="AY1385" t="s">
        <v>62</v>
      </c>
      <c r="AZ1385" t="s">
        <v>62</v>
      </c>
      <c r="BA1385" t="str">
        <f t="shared" si="235"/>
        <v>N</v>
      </c>
    </row>
    <row r="1386" spans="1:53">
      <c r="A1386" t="s">
        <v>436</v>
      </c>
      <c r="B1386" t="s">
        <v>54</v>
      </c>
      <c r="C1386" t="s">
        <v>89</v>
      </c>
      <c r="D1386">
        <v>2019</v>
      </c>
      <c r="F1386" t="s">
        <v>3398</v>
      </c>
      <c r="G1386" t="s">
        <v>3399</v>
      </c>
      <c r="H1386" t="s">
        <v>3400</v>
      </c>
      <c r="I1386" t="s">
        <v>3401</v>
      </c>
      <c r="J1386" t="s">
        <v>470</v>
      </c>
      <c r="K1386" t="s">
        <v>93</v>
      </c>
      <c r="L1386" s="5">
        <v>0</v>
      </c>
      <c r="M1386" s="5">
        <v>0</v>
      </c>
      <c r="N1386" s="5">
        <f t="shared" si="231"/>
        <v>0</v>
      </c>
      <c r="O1386" s="5">
        <v>0</v>
      </c>
      <c r="P1386" s="5">
        <v>0</v>
      </c>
      <c r="Q1386" s="5">
        <f t="shared" si="232"/>
        <v>0</v>
      </c>
      <c r="R1386" s="5">
        <v>0</v>
      </c>
      <c r="S1386" s="5">
        <v>0</v>
      </c>
      <c r="T1386" s="5">
        <f t="shared" si="233"/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f t="shared" si="236"/>
        <v>0</v>
      </c>
      <c r="Z1386" s="5">
        <v>0</v>
      </c>
      <c r="AA1386" s="5">
        <v>0</v>
      </c>
      <c r="AB1386" s="5">
        <f t="shared" si="237"/>
        <v>0</v>
      </c>
      <c r="AC1386" s="5">
        <v>0</v>
      </c>
      <c r="AD1386" s="5">
        <v>0</v>
      </c>
      <c r="AE1386" s="5">
        <f t="shared" si="238"/>
        <v>0</v>
      </c>
      <c r="AF1386" s="5">
        <v>0</v>
      </c>
      <c r="AG1386" s="6"/>
      <c r="AH1386" s="5">
        <v>0</v>
      </c>
      <c r="AI1386" s="5">
        <v>0</v>
      </c>
      <c r="AJ1386" s="5">
        <v>0</v>
      </c>
      <c r="AK1386" s="5">
        <f t="shared" si="239"/>
        <v>0</v>
      </c>
      <c r="AL1386" s="5">
        <v>0</v>
      </c>
      <c r="AM1386" s="5">
        <v>0</v>
      </c>
      <c r="AN1386" s="5">
        <f t="shared" si="240"/>
        <v>0</v>
      </c>
      <c r="AO1386" s="5">
        <v>0</v>
      </c>
      <c r="AP1386" s="5">
        <v>0</v>
      </c>
      <c r="AQ1386" s="5">
        <f t="shared" si="241"/>
        <v>0</v>
      </c>
      <c r="AR1386" s="5">
        <v>1</v>
      </c>
      <c r="AS1386" s="6">
        <v>43689</v>
      </c>
      <c r="AT1386" s="5">
        <v>1</v>
      </c>
      <c r="AU1386" s="5">
        <v>0</v>
      </c>
      <c r="AV1386" t="str">
        <f t="shared" si="234"/>
        <v>N</v>
      </c>
      <c r="AW1386" t="s">
        <v>60</v>
      </c>
      <c r="AX1386" t="s">
        <v>61</v>
      </c>
      <c r="AY1386" t="s">
        <v>62</v>
      </c>
      <c r="AZ1386" t="s">
        <v>62</v>
      </c>
      <c r="BA1386" t="str">
        <f t="shared" si="235"/>
        <v>N</v>
      </c>
    </row>
    <row r="1387" spans="1:53">
      <c r="A1387" t="s">
        <v>436</v>
      </c>
      <c r="B1387" t="s">
        <v>54</v>
      </c>
      <c r="C1387" t="s">
        <v>89</v>
      </c>
      <c r="D1387">
        <v>2019</v>
      </c>
      <c r="F1387" t="s">
        <v>3402</v>
      </c>
      <c r="G1387" t="s">
        <v>3403</v>
      </c>
      <c r="H1387" t="s">
        <v>3404</v>
      </c>
      <c r="I1387" t="s">
        <v>3405</v>
      </c>
      <c r="J1387" t="s">
        <v>470</v>
      </c>
      <c r="K1387" t="s">
        <v>93</v>
      </c>
      <c r="L1387" s="5">
        <v>0</v>
      </c>
      <c r="M1387" s="5">
        <v>0</v>
      </c>
      <c r="N1387" s="5">
        <f t="shared" si="231"/>
        <v>0</v>
      </c>
      <c r="O1387" s="5">
        <v>0</v>
      </c>
      <c r="P1387" s="5">
        <v>0</v>
      </c>
      <c r="Q1387" s="5">
        <f t="shared" si="232"/>
        <v>0</v>
      </c>
      <c r="R1387" s="5">
        <v>0</v>
      </c>
      <c r="S1387" s="5">
        <v>0</v>
      </c>
      <c r="T1387" s="5">
        <f t="shared" si="233"/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f t="shared" si="236"/>
        <v>0</v>
      </c>
      <c r="Z1387" s="5">
        <v>0</v>
      </c>
      <c r="AA1387" s="5">
        <v>0</v>
      </c>
      <c r="AB1387" s="5">
        <f t="shared" si="237"/>
        <v>0</v>
      </c>
      <c r="AC1387" s="5">
        <v>0</v>
      </c>
      <c r="AD1387" s="5">
        <v>0</v>
      </c>
      <c r="AE1387" s="5">
        <f t="shared" si="238"/>
        <v>0</v>
      </c>
      <c r="AF1387" s="5">
        <v>0</v>
      </c>
      <c r="AG1387" s="6"/>
      <c r="AH1387" s="5">
        <v>0</v>
      </c>
      <c r="AI1387" s="5">
        <v>0</v>
      </c>
      <c r="AJ1387" s="5">
        <v>0</v>
      </c>
      <c r="AK1387" s="5">
        <f t="shared" si="239"/>
        <v>0</v>
      </c>
      <c r="AL1387" s="5">
        <v>0</v>
      </c>
      <c r="AM1387" s="5">
        <v>0</v>
      </c>
      <c r="AN1387" s="5">
        <f t="shared" si="240"/>
        <v>0</v>
      </c>
      <c r="AO1387" s="5">
        <v>0</v>
      </c>
      <c r="AP1387" s="5">
        <v>0</v>
      </c>
      <c r="AQ1387" s="5">
        <f t="shared" si="241"/>
        <v>0</v>
      </c>
      <c r="AR1387" s="5">
        <v>1</v>
      </c>
      <c r="AS1387" s="6">
        <v>43689</v>
      </c>
      <c r="AT1387" s="5">
        <v>1</v>
      </c>
      <c r="AU1387" s="5">
        <v>0</v>
      </c>
      <c r="AV1387" t="str">
        <f t="shared" si="234"/>
        <v>N</v>
      </c>
      <c r="AW1387" t="s">
        <v>60</v>
      </c>
      <c r="AX1387" t="s">
        <v>61</v>
      </c>
      <c r="AY1387" t="s">
        <v>62</v>
      </c>
      <c r="AZ1387" t="s">
        <v>62</v>
      </c>
      <c r="BA1387" t="str">
        <f t="shared" si="235"/>
        <v>N</v>
      </c>
    </row>
    <row r="1388" spans="1:53">
      <c r="A1388" t="s">
        <v>436</v>
      </c>
      <c r="B1388" t="s">
        <v>54</v>
      </c>
      <c r="C1388" t="s">
        <v>89</v>
      </c>
      <c r="D1388">
        <v>2019</v>
      </c>
      <c r="F1388" t="s">
        <v>3406</v>
      </c>
      <c r="G1388" t="s">
        <v>3407</v>
      </c>
      <c r="H1388" t="s">
        <v>3408</v>
      </c>
      <c r="I1388" t="s">
        <v>3409</v>
      </c>
      <c r="J1388" t="s">
        <v>470</v>
      </c>
      <c r="K1388" t="s">
        <v>93</v>
      </c>
      <c r="L1388" s="5">
        <v>0</v>
      </c>
      <c r="M1388" s="5">
        <v>0</v>
      </c>
      <c r="N1388" s="5">
        <f t="shared" si="231"/>
        <v>0</v>
      </c>
      <c r="O1388" s="5">
        <v>0</v>
      </c>
      <c r="P1388" s="5">
        <v>0</v>
      </c>
      <c r="Q1388" s="5">
        <f t="shared" si="232"/>
        <v>0</v>
      </c>
      <c r="R1388" s="5">
        <v>0</v>
      </c>
      <c r="S1388" s="5">
        <v>0</v>
      </c>
      <c r="T1388" s="5">
        <f t="shared" si="233"/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f t="shared" si="236"/>
        <v>0</v>
      </c>
      <c r="Z1388" s="5">
        <v>0</v>
      </c>
      <c r="AA1388" s="5">
        <v>0</v>
      </c>
      <c r="AB1388" s="5">
        <f t="shared" si="237"/>
        <v>0</v>
      </c>
      <c r="AC1388" s="5">
        <v>0</v>
      </c>
      <c r="AD1388" s="5">
        <v>0</v>
      </c>
      <c r="AE1388" s="5">
        <f t="shared" si="238"/>
        <v>0</v>
      </c>
      <c r="AF1388" s="5">
        <v>0</v>
      </c>
      <c r="AG1388" s="6"/>
      <c r="AH1388" s="5">
        <v>0</v>
      </c>
      <c r="AI1388" s="5">
        <v>0</v>
      </c>
      <c r="AJ1388" s="5">
        <v>0</v>
      </c>
      <c r="AK1388" s="5">
        <f t="shared" si="239"/>
        <v>0</v>
      </c>
      <c r="AL1388" s="5">
        <v>0</v>
      </c>
      <c r="AM1388" s="5">
        <v>0</v>
      </c>
      <c r="AN1388" s="5">
        <f t="shared" si="240"/>
        <v>0</v>
      </c>
      <c r="AO1388" s="5">
        <v>0</v>
      </c>
      <c r="AP1388" s="5">
        <v>0</v>
      </c>
      <c r="AQ1388" s="5">
        <f t="shared" si="241"/>
        <v>0</v>
      </c>
      <c r="AR1388" s="5">
        <v>1</v>
      </c>
      <c r="AS1388" s="6">
        <v>43689</v>
      </c>
      <c r="AT1388" s="5">
        <v>1</v>
      </c>
      <c r="AU1388" s="5">
        <v>0</v>
      </c>
      <c r="AV1388" t="str">
        <f t="shared" si="234"/>
        <v>N</v>
      </c>
      <c r="AW1388" t="s">
        <v>60</v>
      </c>
      <c r="AX1388" t="s">
        <v>61</v>
      </c>
      <c r="AY1388" t="s">
        <v>62</v>
      </c>
      <c r="AZ1388" t="s">
        <v>62</v>
      </c>
      <c r="BA1388" t="str">
        <f t="shared" si="235"/>
        <v>N</v>
      </c>
    </row>
    <row r="1389" spans="1:53">
      <c r="A1389" t="s">
        <v>436</v>
      </c>
      <c r="B1389" t="s">
        <v>54</v>
      </c>
      <c r="C1389" t="s">
        <v>89</v>
      </c>
      <c r="D1389">
        <v>2019</v>
      </c>
      <c r="F1389" t="s">
        <v>3410</v>
      </c>
      <c r="G1389" t="s">
        <v>3411</v>
      </c>
      <c r="H1389" t="s">
        <v>3412</v>
      </c>
      <c r="I1389" t="s">
        <v>3413</v>
      </c>
      <c r="J1389" t="s">
        <v>470</v>
      </c>
      <c r="K1389" t="s">
        <v>93</v>
      </c>
      <c r="L1389" s="5">
        <v>0</v>
      </c>
      <c r="M1389" s="5">
        <v>0</v>
      </c>
      <c r="N1389" s="5">
        <f t="shared" si="231"/>
        <v>0</v>
      </c>
      <c r="O1389" s="5">
        <v>0</v>
      </c>
      <c r="P1389" s="5">
        <v>0</v>
      </c>
      <c r="Q1389" s="5">
        <f t="shared" si="232"/>
        <v>0</v>
      </c>
      <c r="R1389" s="5">
        <v>0</v>
      </c>
      <c r="S1389" s="5">
        <v>0</v>
      </c>
      <c r="T1389" s="5">
        <f t="shared" si="233"/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f t="shared" si="236"/>
        <v>0</v>
      </c>
      <c r="Z1389" s="5">
        <v>0</v>
      </c>
      <c r="AA1389" s="5">
        <v>0</v>
      </c>
      <c r="AB1389" s="5">
        <f t="shared" si="237"/>
        <v>0</v>
      </c>
      <c r="AC1389" s="5">
        <v>0</v>
      </c>
      <c r="AD1389" s="5">
        <v>0</v>
      </c>
      <c r="AE1389" s="5">
        <f t="shared" si="238"/>
        <v>0</v>
      </c>
      <c r="AF1389" s="5">
        <v>0</v>
      </c>
      <c r="AG1389" s="6"/>
      <c r="AH1389" s="5">
        <v>0</v>
      </c>
      <c r="AI1389" s="5">
        <v>0</v>
      </c>
      <c r="AJ1389" s="5">
        <v>0</v>
      </c>
      <c r="AK1389" s="5">
        <f t="shared" si="239"/>
        <v>0</v>
      </c>
      <c r="AL1389" s="5">
        <v>0</v>
      </c>
      <c r="AM1389" s="5">
        <v>0</v>
      </c>
      <c r="AN1389" s="5">
        <f t="shared" si="240"/>
        <v>0</v>
      </c>
      <c r="AO1389" s="5">
        <v>0</v>
      </c>
      <c r="AP1389" s="5">
        <v>0</v>
      </c>
      <c r="AQ1389" s="5">
        <f t="shared" si="241"/>
        <v>0</v>
      </c>
      <c r="AR1389" s="5">
        <v>1</v>
      </c>
      <c r="AS1389" s="6">
        <v>43721</v>
      </c>
      <c r="AT1389" s="5">
        <v>1</v>
      </c>
      <c r="AU1389" s="5">
        <v>0</v>
      </c>
      <c r="AV1389" t="str">
        <f t="shared" si="234"/>
        <v>N</v>
      </c>
      <c r="AW1389" t="s">
        <v>60</v>
      </c>
      <c r="AX1389" t="s">
        <v>61</v>
      </c>
      <c r="AY1389" t="s">
        <v>62</v>
      </c>
      <c r="AZ1389" t="s">
        <v>62</v>
      </c>
      <c r="BA1389" t="str">
        <f t="shared" si="235"/>
        <v>N</v>
      </c>
    </row>
    <row r="1390" spans="1:53">
      <c r="A1390" t="s">
        <v>436</v>
      </c>
      <c r="B1390" t="s">
        <v>54</v>
      </c>
      <c r="C1390" t="s">
        <v>89</v>
      </c>
      <c r="D1390">
        <v>2019</v>
      </c>
      <c r="F1390" t="s">
        <v>3414</v>
      </c>
      <c r="G1390" t="s">
        <v>3415</v>
      </c>
      <c r="H1390" t="s">
        <v>3416</v>
      </c>
      <c r="I1390" t="s">
        <v>3417</v>
      </c>
      <c r="J1390" t="s">
        <v>470</v>
      </c>
      <c r="K1390" t="s">
        <v>93</v>
      </c>
      <c r="L1390" s="5">
        <v>0</v>
      </c>
      <c r="M1390" s="5">
        <v>0</v>
      </c>
      <c r="N1390" s="5">
        <f t="shared" si="231"/>
        <v>0</v>
      </c>
      <c r="O1390" s="5">
        <v>0</v>
      </c>
      <c r="P1390" s="5">
        <v>0</v>
      </c>
      <c r="Q1390" s="5">
        <f t="shared" si="232"/>
        <v>0</v>
      </c>
      <c r="R1390" s="5">
        <v>0</v>
      </c>
      <c r="S1390" s="5">
        <v>0</v>
      </c>
      <c r="T1390" s="5">
        <f t="shared" si="233"/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f t="shared" si="236"/>
        <v>0</v>
      </c>
      <c r="Z1390" s="5">
        <v>0</v>
      </c>
      <c r="AA1390" s="5">
        <v>0</v>
      </c>
      <c r="AB1390" s="5">
        <f t="shared" si="237"/>
        <v>0</v>
      </c>
      <c r="AC1390" s="5">
        <v>0</v>
      </c>
      <c r="AD1390" s="5">
        <v>0</v>
      </c>
      <c r="AE1390" s="5">
        <f t="shared" si="238"/>
        <v>0</v>
      </c>
      <c r="AF1390" s="5">
        <v>0</v>
      </c>
      <c r="AG1390" s="6"/>
      <c r="AH1390" s="5">
        <v>0</v>
      </c>
      <c r="AI1390" s="5">
        <v>0</v>
      </c>
      <c r="AJ1390" s="5">
        <v>0</v>
      </c>
      <c r="AK1390" s="5">
        <f t="shared" si="239"/>
        <v>0</v>
      </c>
      <c r="AL1390" s="5">
        <v>0</v>
      </c>
      <c r="AM1390" s="5">
        <v>0</v>
      </c>
      <c r="AN1390" s="5">
        <f t="shared" si="240"/>
        <v>0</v>
      </c>
      <c r="AO1390" s="5">
        <v>0</v>
      </c>
      <c r="AP1390" s="5">
        <v>0</v>
      </c>
      <c r="AQ1390" s="5">
        <f t="shared" si="241"/>
        <v>0</v>
      </c>
      <c r="AR1390" s="5">
        <v>1</v>
      </c>
      <c r="AS1390" s="6">
        <v>43578</v>
      </c>
      <c r="AT1390" s="5">
        <v>1</v>
      </c>
      <c r="AU1390" s="5">
        <v>0</v>
      </c>
      <c r="AV1390" t="str">
        <f t="shared" si="234"/>
        <v>N</v>
      </c>
      <c r="AW1390" t="s">
        <v>60</v>
      </c>
      <c r="AX1390" t="s">
        <v>61</v>
      </c>
      <c r="AY1390" t="s">
        <v>62</v>
      </c>
      <c r="AZ1390" t="s">
        <v>62</v>
      </c>
      <c r="BA1390" t="str">
        <f t="shared" si="235"/>
        <v>N</v>
      </c>
    </row>
    <row r="1391" spans="1:53">
      <c r="A1391" t="s">
        <v>436</v>
      </c>
      <c r="B1391" t="s">
        <v>54</v>
      </c>
      <c r="C1391" t="s">
        <v>89</v>
      </c>
      <c r="D1391">
        <v>2019</v>
      </c>
      <c r="F1391" t="s">
        <v>3418</v>
      </c>
      <c r="G1391" t="s">
        <v>3419</v>
      </c>
      <c r="H1391" t="s">
        <v>3420</v>
      </c>
      <c r="I1391" t="s">
        <v>3421</v>
      </c>
      <c r="J1391" t="s">
        <v>470</v>
      </c>
      <c r="K1391" t="s">
        <v>93</v>
      </c>
      <c r="L1391" s="5">
        <v>0</v>
      </c>
      <c r="M1391" s="5">
        <v>0</v>
      </c>
      <c r="N1391" s="5">
        <f t="shared" si="231"/>
        <v>0</v>
      </c>
      <c r="O1391" s="5">
        <v>0</v>
      </c>
      <c r="P1391" s="5">
        <v>0</v>
      </c>
      <c r="Q1391" s="5">
        <f t="shared" si="232"/>
        <v>0</v>
      </c>
      <c r="R1391" s="5">
        <v>0</v>
      </c>
      <c r="S1391" s="5">
        <v>0</v>
      </c>
      <c r="T1391" s="5">
        <f t="shared" si="233"/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f t="shared" si="236"/>
        <v>0</v>
      </c>
      <c r="Z1391" s="5">
        <v>0</v>
      </c>
      <c r="AA1391" s="5">
        <v>0</v>
      </c>
      <c r="AB1391" s="5">
        <f t="shared" si="237"/>
        <v>0</v>
      </c>
      <c r="AC1391" s="5">
        <v>0</v>
      </c>
      <c r="AD1391" s="5">
        <v>0</v>
      </c>
      <c r="AE1391" s="5">
        <f t="shared" si="238"/>
        <v>0</v>
      </c>
      <c r="AF1391" s="5">
        <v>0</v>
      </c>
      <c r="AG1391" s="6"/>
      <c r="AH1391" s="5">
        <v>0</v>
      </c>
      <c r="AI1391" s="5">
        <v>0</v>
      </c>
      <c r="AJ1391" s="5">
        <v>0</v>
      </c>
      <c r="AK1391" s="5">
        <f t="shared" si="239"/>
        <v>0</v>
      </c>
      <c r="AL1391" s="5">
        <v>0</v>
      </c>
      <c r="AM1391" s="5">
        <v>0</v>
      </c>
      <c r="AN1391" s="5">
        <f t="shared" si="240"/>
        <v>0</v>
      </c>
      <c r="AO1391" s="5">
        <v>0</v>
      </c>
      <c r="AP1391" s="5">
        <v>0</v>
      </c>
      <c r="AQ1391" s="5">
        <f t="shared" si="241"/>
        <v>0</v>
      </c>
      <c r="AR1391" s="5">
        <v>1</v>
      </c>
      <c r="AS1391" s="6">
        <v>43550</v>
      </c>
      <c r="AT1391" s="5">
        <v>1</v>
      </c>
      <c r="AU1391" s="5">
        <v>0</v>
      </c>
      <c r="AV1391" t="str">
        <f t="shared" si="234"/>
        <v>N</v>
      </c>
      <c r="AW1391" t="s">
        <v>60</v>
      </c>
      <c r="AX1391" t="s">
        <v>61</v>
      </c>
      <c r="AY1391" t="s">
        <v>62</v>
      </c>
      <c r="AZ1391" t="s">
        <v>62</v>
      </c>
      <c r="BA1391" t="str">
        <f t="shared" si="235"/>
        <v>N</v>
      </c>
    </row>
    <row r="1392" spans="1:53">
      <c r="A1392" t="s">
        <v>436</v>
      </c>
      <c r="B1392" t="s">
        <v>54</v>
      </c>
      <c r="C1392" t="s">
        <v>89</v>
      </c>
      <c r="D1392">
        <v>2019</v>
      </c>
      <c r="F1392" t="s">
        <v>3422</v>
      </c>
      <c r="G1392" t="s">
        <v>3423</v>
      </c>
      <c r="H1392" t="s">
        <v>3424</v>
      </c>
      <c r="I1392" t="s">
        <v>3425</v>
      </c>
      <c r="J1392" t="s">
        <v>470</v>
      </c>
      <c r="K1392" t="s">
        <v>93</v>
      </c>
      <c r="L1392" s="5">
        <v>0</v>
      </c>
      <c r="M1392" s="5">
        <v>0</v>
      </c>
      <c r="N1392" s="5">
        <f t="shared" si="231"/>
        <v>0</v>
      </c>
      <c r="O1392" s="5">
        <v>0</v>
      </c>
      <c r="P1392" s="5">
        <v>0</v>
      </c>
      <c r="Q1392" s="5">
        <f t="shared" si="232"/>
        <v>0</v>
      </c>
      <c r="R1392" s="5">
        <v>0</v>
      </c>
      <c r="S1392" s="5">
        <v>0</v>
      </c>
      <c r="T1392" s="5">
        <f t="shared" si="233"/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f t="shared" si="236"/>
        <v>0</v>
      </c>
      <c r="Z1392" s="5">
        <v>0</v>
      </c>
      <c r="AA1392" s="5">
        <v>0</v>
      </c>
      <c r="AB1392" s="5">
        <f t="shared" si="237"/>
        <v>0</v>
      </c>
      <c r="AC1392" s="5">
        <v>0</v>
      </c>
      <c r="AD1392" s="5">
        <v>0</v>
      </c>
      <c r="AE1392" s="5">
        <f t="shared" si="238"/>
        <v>0</v>
      </c>
      <c r="AF1392" s="5">
        <v>0</v>
      </c>
      <c r="AG1392" s="6"/>
      <c r="AH1392" s="5">
        <v>0</v>
      </c>
      <c r="AI1392" s="5">
        <v>0</v>
      </c>
      <c r="AJ1392" s="5">
        <v>0</v>
      </c>
      <c r="AK1392" s="5">
        <f t="shared" si="239"/>
        <v>0</v>
      </c>
      <c r="AL1392" s="5">
        <v>0</v>
      </c>
      <c r="AM1392" s="5">
        <v>0</v>
      </c>
      <c r="AN1392" s="5">
        <f t="shared" si="240"/>
        <v>0</v>
      </c>
      <c r="AO1392" s="5">
        <v>0</v>
      </c>
      <c r="AP1392" s="5">
        <v>0</v>
      </c>
      <c r="AQ1392" s="5">
        <f t="shared" si="241"/>
        <v>0</v>
      </c>
      <c r="AR1392" s="5">
        <v>1</v>
      </c>
      <c r="AS1392" s="6">
        <v>43538</v>
      </c>
      <c r="AT1392" s="5">
        <v>1</v>
      </c>
      <c r="AU1392" s="5">
        <v>0</v>
      </c>
      <c r="AV1392" t="str">
        <f t="shared" si="234"/>
        <v>N</v>
      </c>
      <c r="AW1392" t="s">
        <v>60</v>
      </c>
      <c r="AX1392" t="s">
        <v>61</v>
      </c>
      <c r="AY1392" t="s">
        <v>62</v>
      </c>
      <c r="AZ1392" t="s">
        <v>62</v>
      </c>
      <c r="BA1392" t="str">
        <f t="shared" si="235"/>
        <v>N</v>
      </c>
    </row>
    <row r="1393" spans="1:53">
      <c r="A1393" t="s">
        <v>436</v>
      </c>
      <c r="B1393" t="s">
        <v>54</v>
      </c>
      <c r="C1393" t="s">
        <v>89</v>
      </c>
      <c r="D1393">
        <v>2019</v>
      </c>
      <c r="F1393" t="s">
        <v>3426</v>
      </c>
      <c r="G1393" t="s">
        <v>3427</v>
      </c>
      <c r="H1393" t="s">
        <v>3428</v>
      </c>
      <c r="I1393" t="s">
        <v>3429</v>
      </c>
      <c r="J1393" t="s">
        <v>470</v>
      </c>
      <c r="K1393" t="s">
        <v>93</v>
      </c>
      <c r="L1393" s="5">
        <v>0</v>
      </c>
      <c r="M1393" s="5">
        <v>0</v>
      </c>
      <c r="N1393" s="5">
        <f t="shared" si="231"/>
        <v>0</v>
      </c>
      <c r="O1393" s="5">
        <v>0</v>
      </c>
      <c r="P1393" s="5">
        <v>0</v>
      </c>
      <c r="Q1393" s="5">
        <f t="shared" si="232"/>
        <v>0</v>
      </c>
      <c r="R1393" s="5">
        <v>0</v>
      </c>
      <c r="S1393" s="5">
        <v>0</v>
      </c>
      <c r="T1393" s="5">
        <f t="shared" si="233"/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f t="shared" si="236"/>
        <v>0</v>
      </c>
      <c r="Z1393" s="5">
        <v>0</v>
      </c>
      <c r="AA1393" s="5">
        <v>0</v>
      </c>
      <c r="AB1393" s="5">
        <f t="shared" si="237"/>
        <v>0</v>
      </c>
      <c r="AC1393" s="5">
        <v>0</v>
      </c>
      <c r="AD1393" s="5">
        <v>0</v>
      </c>
      <c r="AE1393" s="5">
        <f t="shared" si="238"/>
        <v>0</v>
      </c>
      <c r="AF1393" s="5">
        <v>0</v>
      </c>
      <c r="AG1393" s="6"/>
      <c r="AH1393" s="5">
        <v>0</v>
      </c>
      <c r="AI1393" s="5">
        <v>0</v>
      </c>
      <c r="AJ1393" s="5">
        <v>0</v>
      </c>
      <c r="AK1393" s="5">
        <f t="shared" si="239"/>
        <v>0</v>
      </c>
      <c r="AL1393" s="5">
        <v>0</v>
      </c>
      <c r="AM1393" s="5">
        <v>0</v>
      </c>
      <c r="AN1393" s="5">
        <f t="shared" si="240"/>
        <v>0</v>
      </c>
      <c r="AO1393" s="5">
        <v>0</v>
      </c>
      <c r="AP1393" s="5">
        <v>0</v>
      </c>
      <c r="AQ1393" s="5">
        <f t="shared" si="241"/>
        <v>0</v>
      </c>
      <c r="AR1393" s="5">
        <v>1</v>
      </c>
      <c r="AS1393" s="6">
        <v>43738</v>
      </c>
      <c r="AT1393" s="5">
        <v>1</v>
      </c>
      <c r="AU1393" s="5">
        <v>0</v>
      </c>
      <c r="AV1393" t="str">
        <f t="shared" si="234"/>
        <v>N</v>
      </c>
      <c r="AW1393" t="s">
        <v>60</v>
      </c>
      <c r="AX1393" t="s">
        <v>61</v>
      </c>
      <c r="AY1393" t="s">
        <v>62</v>
      </c>
      <c r="AZ1393" t="s">
        <v>62</v>
      </c>
      <c r="BA1393" t="str">
        <f t="shared" si="235"/>
        <v>N</v>
      </c>
    </row>
    <row r="1394" spans="1:53">
      <c r="A1394" t="s">
        <v>436</v>
      </c>
      <c r="B1394" t="s">
        <v>54</v>
      </c>
      <c r="C1394" t="s">
        <v>89</v>
      </c>
      <c r="D1394">
        <v>2019</v>
      </c>
      <c r="F1394" t="s">
        <v>3430</v>
      </c>
      <c r="G1394" t="s">
        <v>3431</v>
      </c>
      <c r="H1394" t="s">
        <v>3432</v>
      </c>
      <c r="I1394" t="s">
        <v>3433</v>
      </c>
      <c r="J1394" t="s">
        <v>470</v>
      </c>
      <c r="K1394" t="s">
        <v>93</v>
      </c>
      <c r="L1394" s="5">
        <v>0</v>
      </c>
      <c r="M1394" s="5">
        <v>0</v>
      </c>
      <c r="N1394" s="5">
        <f t="shared" si="231"/>
        <v>0</v>
      </c>
      <c r="O1394" s="5">
        <v>0</v>
      </c>
      <c r="P1394" s="5">
        <v>0</v>
      </c>
      <c r="Q1394" s="5">
        <f t="shared" si="232"/>
        <v>0</v>
      </c>
      <c r="R1394" s="5">
        <v>0</v>
      </c>
      <c r="S1394" s="5">
        <v>0</v>
      </c>
      <c r="T1394" s="5">
        <f t="shared" si="233"/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f t="shared" si="236"/>
        <v>0</v>
      </c>
      <c r="Z1394" s="5">
        <v>0</v>
      </c>
      <c r="AA1394" s="5">
        <v>0</v>
      </c>
      <c r="AB1394" s="5">
        <f t="shared" si="237"/>
        <v>0</v>
      </c>
      <c r="AC1394" s="5">
        <v>0</v>
      </c>
      <c r="AD1394" s="5">
        <v>0</v>
      </c>
      <c r="AE1394" s="5">
        <f t="shared" si="238"/>
        <v>0</v>
      </c>
      <c r="AF1394" s="5">
        <v>0</v>
      </c>
      <c r="AG1394" s="6"/>
      <c r="AH1394" s="5">
        <v>0</v>
      </c>
      <c r="AI1394" s="5">
        <v>0</v>
      </c>
      <c r="AJ1394" s="5">
        <v>0</v>
      </c>
      <c r="AK1394" s="5">
        <f t="shared" si="239"/>
        <v>0</v>
      </c>
      <c r="AL1394" s="5">
        <v>0</v>
      </c>
      <c r="AM1394" s="5">
        <v>0</v>
      </c>
      <c r="AN1394" s="5">
        <f t="shared" si="240"/>
        <v>0</v>
      </c>
      <c r="AO1394" s="5">
        <v>0</v>
      </c>
      <c r="AP1394" s="5">
        <v>0</v>
      </c>
      <c r="AQ1394" s="5">
        <f t="shared" si="241"/>
        <v>0</v>
      </c>
      <c r="AR1394" s="5">
        <v>1</v>
      </c>
      <c r="AS1394" s="6">
        <v>43581</v>
      </c>
      <c r="AT1394" s="5">
        <v>1</v>
      </c>
      <c r="AU1394" s="5">
        <v>0</v>
      </c>
      <c r="AV1394" t="str">
        <f t="shared" si="234"/>
        <v>N</v>
      </c>
      <c r="AW1394" t="s">
        <v>60</v>
      </c>
      <c r="AX1394" t="s">
        <v>61</v>
      </c>
      <c r="AY1394" t="s">
        <v>62</v>
      </c>
      <c r="AZ1394" t="s">
        <v>62</v>
      </c>
      <c r="BA1394" t="str">
        <f t="shared" si="235"/>
        <v>N</v>
      </c>
    </row>
    <row r="1395" spans="1:53">
      <c r="A1395" t="s">
        <v>436</v>
      </c>
      <c r="B1395" t="s">
        <v>54</v>
      </c>
      <c r="C1395" t="s">
        <v>89</v>
      </c>
      <c r="D1395">
        <v>2019</v>
      </c>
      <c r="F1395" t="s">
        <v>3434</v>
      </c>
      <c r="G1395" t="s">
        <v>3435</v>
      </c>
      <c r="H1395" t="s">
        <v>3436</v>
      </c>
      <c r="I1395" t="s">
        <v>3437</v>
      </c>
      <c r="J1395" t="s">
        <v>470</v>
      </c>
      <c r="K1395" t="s">
        <v>93</v>
      </c>
      <c r="L1395" s="5">
        <v>0</v>
      </c>
      <c r="M1395" s="5">
        <v>0</v>
      </c>
      <c r="N1395" s="5">
        <f t="shared" si="231"/>
        <v>0</v>
      </c>
      <c r="O1395" s="5">
        <v>0</v>
      </c>
      <c r="P1395" s="5">
        <v>0</v>
      </c>
      <c r="Q1395" s="5">
        <f t="shared" si="232"/>
        <v>0</v>
      </c>
      <c r="R1395" s="5">
        <v>0</v>
      </c>
      <c r="S1395" s="5">
        <v>0</v>
      </c>
      <c r="T1395" s="5">
        <f t="shared" si="233"/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f t="shared" si="236"/>
        <v>0</v>
      </c>
      <c r="Z1395" s="5">
        <v>0</v>
      </c>
      <c r="AA1395" s="5">
        <v>0</v>
      </c>
      <c r="AB1395" s="5">
        <f t="shared" si="237"/>
        <v>0</v>
      </c>
      <c r="AC1395" s="5">
        <v>0</v>
      </c>
      <c r="AD1395" s="5">
        <v>0</v>
      </c>
      <c r="AE1395" s="5">
        <f t="shared" si="238"/>
        <v>0</v>
      </c>
      <c r="AF1395" s="5">
        <v>0</v>
      </c>
      <c r="AG1395" s="6"/>
      <c r="AH1395" s="5">
        <v>0</v>
      </c>
      <c r="AI1395" s="5">
        <v>0</v>
      </c>
      <c r="AJ1395" s="5">
        <v>0</v>
      </c>
      <c r="AK1395" s="5">
        <f t="shared" si="239"/>
        <v>0</v>
      </c>
      <c r="AL1395" s="5">
        <v>0</v>
      </c>
      <c r="AM1395" s="5">
        <v>0</v>
      </c>
      <c r="AN1395" s="5">
        <f t="shared" si="240"/>
        <v>0</v>
      </c>
      <c r="AO1395" s="5">
        <v>0</v>
      </c>
      <c r="AP1395" s="5">
        <v>0</v>
      </c>
      <c r="AQ1395" s="5">
        <f t="shared" si="241"/>
        <v>0</v>
      </c>
      <c r="AR1395" s="5">
        <v>1</v>
      </c>
      <c r="AS1395" s="6">
        <v>43675</v>
      </c>
      <c r="AT1395" s="5">
        <v>1</v>
      </c>
      <c r="AU1395" s="5">
        <v>0</v>
      </c>
      <c r="AV1395" t="str">
        <f t="shared" si="234"/>
        <v>N</v>
      </c>
      <c r="AW1395" t="s">
        <v>60</v>
      </c>
      <c r="AX1395" t="s">
        <v>61</v>
      </c>
      <c r="AY1395" t="s">
        <v>62</v>
      </c>
      <c r="AZ1395" t="s">
        <v>62</v>
      </c>
      <c r="BA1395" t="str">
        <f t="shared" si="235"/>
        <v>N</v>
      </c>
    </row>
    <row r="1396" spans="1:53">
      <c r="A1396" t="s">
        <v>436</v>
      </c>
      <c r="B1396" t="s">
        <v>54</v>
      </c>
      <c r="C1396" t="s">
        <v>89</v>
      </c>
      <c r="D1396">
        <v>2019</v>
      </c>
      <c r="F1396" t="s">
        <v>3438</v>
      </c>
      <c r="G1396" t="s">
        <v>3439</v>
      </c>
      <c r="H1396" t="s">
        <v>3440</v>
      </c>
      <c r="I1396" t="s">
        <v>3441</v>
      </c>
      <c r="J1396" t="s">
        <v>470</v>
      </c>
      <c r="K1396" t="s">
        <v>93</v>
      </c>
      <c r="L1396" s="5">
        <v>0</v>
      </c>
      <c r="M1396" s="5">
        <v>0</v>
      </c>
      <c r="N1396" s="5">
        <f t="shared" si="231"/>
        <v>0</v>
      </c>
      <c r="O1396" s="5">
        <v>0</v>
      </c>
      <c r="P1396" s="5">
        <v>0</v>
      </c>
      <c r="Q1396" s="5">
        <f t="shared" si="232"/>
        <v>0</v>
      </c>
      <c r="R1396" s="5">
        <v>0</v>
      </c>
      <c r="S1396" s="5">
        <v>0</v>
      </c>
      <c r="T1396" s="5">
        <f t="shared" si="233"/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f t="shared" si="236"/>
        <v>0</v>
      </c>
      <c r="Z1396" s="5">
        <v>0</v>
      </c>
      <c r="AA1396" s="5">
        <v>0</v>
      </c>
      <c r="AB1396" s="5">
        <f t="shared" si="237"/>
        <v>0</v>
      </c>
      <c r="AC1396" s="5">
        <v>0</v>
      </c>
      <c r="AD1396" s="5">
        <v>0</v>
      </c>
      <c r="AE1396" s="5">
        <f t="shared" si="238"/>
        <v>0</v>
      </c>
      <c r="AF1396" s="5">
        <v>0</v>
      </c>
      <c r="AG1396" s="6"/>
      <c r="AH1396" s="5">
        <v>0</v>
      </c>
      <c r="AI1396" s="5">
        <v>0</v>
      </c>
      <c r="AJ1396" s="5">
        <v>0</v>
      </c>
      <c r="AK1396" s="5">
        <f t="shared" si="239"/>
        <v>0</v>
      </c>
      <c r="AL1396" s="5">
        <v>0</v>
      </c>
      <c r="AM1396" s="5">
        <v>0</v>
      </c>
      <c r="AN1396" s="5">
        <f t="shared" si="240"/>
        <v>0</v>
      </c>
      <c r="AO1396" s="5">
        <v>0</v>
      </c>
      <c r="AP1396" s="5">
        <v>0</v>
      </c>
      <c r="AQ1396" s="5">
        <f t="shared" si="241"/>
        <v>0</v>
      </c>
      <c r="AR1396" s="5">
        <v>1</v>
      </c>
      <c r="AS1396" s="6">
        <v>43627</v>
      </c>
      <c r="AT1396" s="5">
        <v>1</v>
      </c>
      <c r="AU1396" s="5">
        <v>0</v>
      </c>
      <c r="AV1396" t="str">
        <f t="shared" si="234"/>
        <v>N</v>
      </c>
      <c r="AW1396" t="s">
        <v>60</v>
      </c>
      <c r="AX1396" t="s">
        <v>61</v>
      </c>
      <c r="AY1396" t="s">
        <v>62</v>
      </c>
      <c r="AZ1396" t="s">
        <v>62</v>
      </c>
      <c r="BA1396" t="str">
        <f t="shared" si="235"/>
        <v>N</v>
      </c>
    </row>
    <row r="1397" spans="1:53">
      <c r="A1397" t="s">
        <v>436</v>
      </c>
      <c r="B1397" t="s">
        <v>54</v>
      </c>
      <c r="C1397" t="s">
        <v>89</v>
      </c>
      <c r="D1397">
        <v>2019</v>
      </c>
      <c r="F1397" t="s">
        <v>3442</v>
      </c>
      <c r="G1397" t="s">
        <v>3443</v>
      </c>
      <c r="H1397" t="s">
        <v>3444</v>
      </c>
      <c r="I1397" t="s">
        <v>3445</v>
      </c>
      <c r="J1397" t="s">
        <v>470</v>
      </c>
      <c r="K1397" t="s">
        <v>93</v>
      </c>
      <c r="L1397" s="5">
        <v>0</v>
      </c>
      <c r="M1397" s="5">
        <v>0</v>
      </c>
      <c r="N1397" s="5">
        <f t="shared" si="231"/>
        <v>0</v>
      </c>
      <c r="O1397" s="5">
        <v>0</v>
      </c>
      <c r="P1397" s="5">
        <v>0</v>
      </c>
      <c r="Q1397" s="5">
        <f t="shared" si="232"/>
        <v>0</v>
      </c>
      <c r="R1397" s="5">
        <v>0</v>
      </c>
      <c r="S1397" s="5">
        <v>0</v>
      </c>
      <c r="T1397" s="5">
        <f t="shared" si="233"/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f t="shared" si="236"/>
        <v>0</v>
      </c>
      <c r="Z1397" s="5">
        <v>0</v>
      </c>
      <c r="AA1397" s="5">
        <v>0</v>
      </c>
      <c r="AB1397" s="5">
        <f t="shared" si="237"/>
        <v>0</v>
      </c>
      <c r="AC1397" s="5">
        <v>0</v>
      </c>
      <c r="AD1397" s="5">
        <v>0</v>
      </c>
      <c r="AE1397" s="5">
        <f t="shared" si="238"/>
        <v>0</v>
      </c>
      <c r="AF1397" s="5">
        <v>0</v>
      </c>
      <c r="AG1397" s="6"/>
      <c r="AH1397" s="5">
        <v>0</v>
      </c>
      <c r="AI1397" s="5">
        <v>0</v>
      </c>
      <c r="AJ1397" s="5">
        <v>0</v>
      </c>
      <c r="AK1397" s="5">
        <f t="shared" si="239"/>
        <v>0</v>
      </c>
      <c r="AL1397" s="5">
        <v>0</v>
      </c>
      <c r="AM1397" s="5">
        <v>0</v>
      </c>
      <c r="AN1397" s="5">
        <f t="shared" si="240"/>
        <v>0</v>
      </c>
      <c r="AO1397" s="5">
        <v>0</v>
      </c>
      <c r="AP1397" s="5">
        <v>0</v>
      </c>
      <c r="AQ1397" s="5">
        <f t="shared" si="241"/>
        <v>0</v>
      </c>
      <c r="AR1397" s="5">
        <v>1</v>
      </c>
      <c r="AS1397" s="6">
        <v>43721</v>
      </c>
      <c r="AT1397" s="5">
        <v>1</v>
      </c>
      <c r="AU1397" s="5">
        <v>0</v>
      </c>
      <c r="AV1397" t="str">
        <f t="shared" si="234"/>
        <v>N</v>
      </c>
      <c r="AW1397" t="s">
        <v>60</v>
      </c>
      <c r="AX1397" t="s">
        <v>61</v>
      </c>
      <c r="AY1397" t="s">
        <v>62</v>
      </c>
      <c r="AZ1397" t="s">
        <v>62</v>
      </c>
      <c r="BA1397" t="str">
        <f t="shared" si="235"/>
        <v>N</v>
      </c>
    </row>
    <row r="1398" spans="1:53">
      <c r="A1398" t="s">
        <v>436</v>
      </c>
      <c r="B1398" t="s">
        <v>54</v>
      </c>
      <c r="C1398" t="s">
        <v>89</v>
      </c>
      <c r="D1398">
        <v>2019</v>
      </c>
      <c r="F1398" t="s">
        <v>3446</v>
      </c>
      <c r="G1398" t="s">
        <v>3447</v>
      </c>
      <c r="H1398" t="s">
        <v>3448</v>
      </c>
      <c r="I1398" t="s">
        <v>3449</v>
      </c>
      <c r="J1398" t="s">
        <v>470</v>
      </c>
      <c r="K1398" t="s">
        <v>93</v>
      </c>
      <c r="L1398" s="5">
        <v>0</v>
      </c>
      <c r="M1398" s="5">
        <v>0</v>
      </c>
      <c r="N1398" s="5">
        <f t="shared" si="231"/>
        <v>0</v>
      </c>
      <c r="O1398" s="5">
        <v>0</v>
      </c>
      <c r="P1398" s="5">
        <v>0</v>
      </c>
      <c r="Q1398" s="5">
        <f t="shared" si="232"/>
        <v>0</v>
      </c>
      <c r="R1398" s="5">
        <v>0</v>
      </c>
      <c r="S1398" s="5">
        <v>0</v>
      </c>
      <c r="T1398" s="5">
        <f t="shared" si="233"/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f t="shared" si="236"/>
        <v>0</v>
      </c>
      <c r="Z1398" s="5">
        <v>0</v>
      </c>
      <c r="AA1398" s="5">
        <v>0</v>
      </c>
      <c r="AB1398" s="5">
        <f t="shared" si="237"/>
        <v>0</v>
      </c>
      <c r="AC1398" s="5">
        <v>0</v>
      </c>
      <c r="AD1398" s="5">
        <v>0</v>
      </c>
      <c r="AE1398" s="5">
        <f t="shared" si="238"/>
        <v>0</v>
      </c>
      <c r="AF1398" s="5">
        <v>0</v>
      </c>
      <c r="AG1398" s="6"/>
      <c r="AH1398" s="5">
        <v>0</v>
      </c>
      <c r="AI1398" s="5">
        <v>0</v>
      </c>
      <c r="AJ1398" s="5">
        <v>0</v>
      </c>
      <c r="AK1398" s="5">
        <f t="shared" si="239"/>
        <v>0</v>
      </c>
      <c r="AL1398" s="5">
        <v>0</v>
      </c>
      <c r="AM1398" s="5">
        <v>0</v>
      </c>
      <c r="AN1398" s="5">
        <f t="shared" si="240"/>
        <v>0</v>
      </c>
      <c r="AO1398" s="5">
        <v>0</v>
      </c>
      <c r="AP1398" s="5">
        <v>0</v>
      </c>
      <c r="AQ1398" s="5">
        <f t="shared" si="241"/>
        <v>0</v>
      </c>
      <c r="AR1398" s="5">
        <v>1</v>
      </c>
      <c r="AS1398" s="6">
        <v>43738</v>
      </c>
      <c r="AT1398" s="5">
        <v>1</v>
      </c>
      <c r="AU1398" s="5">
        <v>0</v>
      </c>
      <c r="AV1398" t="str">
        <f t="shared" si="234"/>
        <v>N</v>
      </c>
      <c r="AW1398" t="s">
        <v>60</v>
      </c>
      <c r="AX1398" t="s">
        <v>61</v>
      </c>
      <c r="AY1398" t="s">
        <v>62</v>
      </c>
      <c r="AZ1398" t="s">
        <v>62</v>
      </c>
      <c r="BA1398" t="str">
        <f t="shared" si="235"/>
        <v>N</v>
      </c>
    </row>
    <row r="1399" spans="1:53">
      <c r="A1399" t="s">
        <v>436</v>
      </c>
      <c r="B1399" t="s">
        <v>54</v>
      </c>
      <c r="C1399" t="s">
        <v>89</v>
      </c>
      <c r="D1399">
        <v>2019</v>
      </c>
      <c r="F1399" t="s">
        <v>3450</v>
      </c>
      <c r="G1399" t="s">
        <v>3451</v>
      </c>
      <c r="H1399" t="s">
        <v>3452</v>
      </c>
      <c r="I1399" t="s">
        <v>3453</v>
      </c>
      <c r="J1399" t="s">
        <v>470</v>
      </c>
      <c r="K1399" t="s">
        <v>93</v>
      </c>
      <c r="L1399" s="5">
        <v>0</v>
      </c>
      <c r="M1399" s="5">
        <v>0</v>
      </c>
      <c r="N1399" s="5">
        <f t="shared" si="231"/>
        <v>0</v>
      </c>
      <c r="O1399" s="5">
        <v>0</v>
      </c>
      <c r="P1399" s="5">
        <v>0</v>
      </c>
      <c r="Q1399" s="5">
        <f t="shared" si="232"/>
        <v>0</v>
      </c>
      <c r="R1399" s="5">
        <v>0</v>
      </c>
      <c r="S1399" s="5">
        <v>0</v>
      </c>
      <c r="T1399" s="5">
        <f t="shared" si="233"/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f t="shared" si="236"/>
        <v>0</v>
      </c>
      <c r="Z1399" s="5">
        <v>0</v>
      </c>
      <c r="AA1399" s="5">
        <v>0</v>
      </c>
      <c r="AB1399" s="5">
        <f t="shared" si="237"/>
        <v>0</v>
      </c>
      <c r="AC1399" s="5">
        <v>0</v>
      </c>
      <c r="AD1399" s="5">
        <v>0</v>
      </c>
      <c r="AE1399" s="5">
        <f t="shared" si="238"/>
        <v>0</v>
      </c>
      <c r="AF1399" s="5">
        <v>0</v>
      </c>
      <c r="AG1399" s="6"/>
      <c r="AH1399" s="5">
        <v>0</v>
      </c>
      <c r="AI1399" s="5">
        <v>0</v>
      </c>
      <c r="AJ1399" s="5">
        <v>0</v>
      </c>
      <c r="AK1399" s="5">
        <f t="shared" si="239"/>
        <v>0</v>
      </c>
      <c r="AL1399" s="5">
        <v>0</v>
      </c>
      <c r="AM1399" s="5">
        <v>0</v>
      </c>
      <c r="AN1399" s="5">
        <f t="shared" si="240"/>
        <v>0</v>
      </c>
      <c r="AO1399" s="5">
        <v>0</v>
      </c>
      <c r="AP1399" s="5">
        <v>0</v>
      </c>
      <c r="AQ1399" s="5">
        <f t="shared" si="241"/>
        <v>0</v>
      </c>
      <c r="AR1399" s="5">
        <v>1</v>
      </c>
      <c r="AS1399" s="6">
        <v>43538</v>
      </c>
      <c r="AT1399" s="5">
        <v>1</v>
      </c>
      <c r="AU1399" s="5">
        <v>0</v>
      </c>
      <c r="AV1399" t="str">
        <f t="shared" si="234"/>
        <v>N</v>
      </c>
      <c r="AW1399" t="s">
        <v>60</v>
      </c>
      <c r="AX1399" t="s">
        <v>61</v>
      </c>
      <c r="AY1399" t="s">
        <v>62</v>
      </c>
      <c r="AZ1399" t="s">
        <v>62</v>
      </c>
      <c r="BA1399" t="str">
        <f t="shared" si="235"/>
        <v>N</v>
      </c>
    </row>
    <row r="1400" spans="1:53">
      <c r="A1400" t="s">
        <v>436</v>
      </c>
      <c r="B1400" t="s">
        <v>54</v>
      </c>
      <c r="C1400" t="s">
        <v>89</v>
      </c>
      <c r="D1400">
        <v>2019</v>
      </c>
      <c r="F1400" t="s">
        <v>3454</v>
      </c>
      <c r="G1400" t="s">
        <v>3455</v>
      </c>
      <c r="H1400" t="s">
        <v>3456</v>
      </c>
      <c r="I1400" t="s">
        <v>3457</v>
      </c>
      <c r="J1400" t="s">
        <v>470</v>
      </c>
      <c r="K1400" t="s">
        <v>93</v>
      </c>
      <c r="L1400" s="5">
        <v>0</v>
      </c>
      <c r="M1400" s="5">
        <v>0</v>
      </c>
      <c r="N1400" s="5">
        <f t="shared" si="231"/>
        <v>0</v>
      </c>
      <c r="O1400" s="5">
        <v>0</v>
      </c>
      <c r="P1400" s="5">
        <v>0</v>
      </c>
      <c r="Q1400" s="5">
        <f t="shared" si="232"/>
        <v>0</v>
      </c>
      <c r="R1400" s="5">
        <v>0</v>
      </c>
      <c r="S1400" s="5">
        <v>0</v>
      </c>
      <c r="T1400" s="5">
        <f t="shared" si="233"/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f t="shared" si="236"/>
        <v>0</v>
      </c>
      <c r="Z1400" s="5">
        <v>0</v>
      </c>
      <c r="AA1400" s="5">
        <v>0</v>
      </c>
      <c r="AB1400" s="5">
        <f t="shared" si="237"/>
        <v>0</v>
      </c>
      <c r="AC1400" s="5">
        <v>0</v>
      </c>
      <c r="AD1400" s="5">
        <v>0</v>
      </c>
      <c r="AE1400" s="5">
        <f t="shared" si="238"/>
        <v>0</v>
      </c>
      <c r="AF1400" s="5">
        <v>0</v>
      </c>
      <c r="AG1400" s="6"/>
      <c r="AH1400" s="5">
        <v>0</v>
      </c>
      <c r="AI1400" s="5">
        <v>0</v>
      </c>
      <c r="AJ1400" s="5">
        <v>0</v>
      </c>
      <c r="AK1400" s="5">
        <f t="shared" si="239"/>
        <v>0</v>
      </c>
      <c r="AL1400" s="5">
        <v>0</v>
      </c>
      <c r="AM1400" s="5">
        <v>0</v>
      </c>
      <c r="AN1400" s="5">
        <f t="shared" si="240"/>
        <v>0</v>
      </c>
      <c r="AO1400" s="5">
        <v>0</v>
      </c>
      <c r="AP1400" s="5">
        <v>0</v>
      </c>
      <c r="AQ1400" s="5">
        <f t="shared" si="241"/>
        <v>0</v>
      </c>
      <c r="AR1400" s="5">
        <v>1</v>
      </c>
      <c r="AS1400" s="6">
        <v>43480</v>
      </c>
      <c r="AT1400" s="5">
        <v>1</v>
      </c>
      <c r="AU1400" s="5">
        <v>0</v>
      </c>
      <c r="AV1400" t="str">
        <f t="shared" si="234"/>
        <v>N</v>
      </c>
      <c r="AW1400" t="s">
        <v>60</v>
      </c>
      <c r="AX1400" t="s">
        <v>61</v>
      </c>
      <c r="AY1400" t="s">
        <v>62</v>
      </c>
      <c r="AZ1400" t="s">
        <v>62</v>
      </c>
      <c r="BA1400" t="str">
        <f t="shared" si="235"/>
        <v>N</v>
      </c>
    </row>
    <row r="1401" spans="1:53">
      <c r="A1401" t="s">
        <v>436</v>
      </c>
      <c r="B1401" t="s">
        <v>54</v>
      </c>
      <c r="C1401" t="s">
        <v>89</v>
      </c>
      <c r="D1401">
        <v>2019</v>
      </c>
      <c r="F1401" t="s">
        <v>3458</v>
      </c>
      <c r="G1401" t="s">
        <v>3459</v>
      </c>
      <c r="H1401" t="s">
        <v>3460</v>
      </c>
      <c r="I1401" t="s">
        <v>3461</v>
      </c>
      <c r="J1401" t="s">
        <v>470</v>
      </c>
      <c r="K1401" t="s">
        <v>93</v>
      </c>
      <c r="L1401" s="5">
        <v>0</v>
      </c>
      <c r="M1401" s="5">
        <v>0</v>
      </c>
      <c r="N1401" s="5">
        <f t="shared" si="231"/>
        <v>0</v>
      </c>
      <c r="O1401" s="5">
        <v>0</v>
      </c>
      <c r="P1401" s="5">
        <v>0</v>
      </c>
      <c r="Q1401" s="5">
        <f t="shared" si="232"/>
        <v>0</v>
      </c>
      <c r="R1401" s="5">
        <v>0</v>
      </c>
      <c r="S1401" s="5">
        <v>0</v>
      </c>
      <c r="T1401" s="5">
        <f t="shared" si="233"/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f t="shared" si="236"/>
        <v>0</v>
      </c>
      <c r="Z1401" s="5">
        <v>0</v>
      </c>
      <c r="AA1401" s="5">
        <v>0</v>
      </c>
      <c r="AB1401" s="5">
        <f t="shared" si="237"/>
        <v>0</v>
      </c>
      <c r="AC1401" s="5">
        <v>0</v>
      </c>
      <c r="AD1401" s="5">
        <v>0</v>
      </c>
      <c r="AE1401" s="5">
        <f t="shared" si="238"/>
        <v>0</v>
      </c>
      <c r="AF1401" s="5">
        <v>0</v>
      </c>
      <c r="AG1401" s="6"/>
      <c r="AH1401" s="5">
        <v>0</v>
      </c>
      <c r="AI1401" s="5">
        <v>0</v>
      </c>
      <c r="AJ1401" s="5">
        <v>0</v>
      </c>
      <c r="AK1401" s="5">
        <f t="shared" si="239"/>
        <v>0</v>
      </c>
      <c r="AL1401" s="5">
        <v>0</v>
      </c>
      <c r="AM1401" s="5">
        <v>0</v>
      </c>
      <c r="AN1401" s="5">
        <f t="shared" si="240"/>
        <v>0</v>
      </c>
      <c r="AO1401" s="5">
        <v>0</v>
      </c>
      <c r="AP1401" s="5">
        <v>0</v>
      </c>
      <c r="AQ1401" s="5">
        <f t="shared" si="241"/>
        <v>0</v>
      </c>
      <c r="AR1401" s="5">
        <v>1</v>
      </c>
      <c r="AS1401" s="6">
        <v>43738</v>
      </c>
      <c r="AT1401" s="5">
        <v>1</v>
      </c>
      <c r="AU1401" s="5">
        <v>0</v>
      </c>
      <c r="AV1401" t="str">
        <f t="shared" si="234"/>
        <v>N</v>
      </c>
      <c r="AW1401" t="s">
        <v>60</v>
      </c>
      <c r="AX1401" t="s">
        <v>61</v>
      </c>
      <c r="AY1401" t="s">
        <v>62</v>
      </c>
      <c r="AZ1401" t="s">
        <v>62</v>
      </c>
      <c r="BA1401" t="str">
        <f t="shared" si="235"/>
        <v>N</v>
      </c>
    </row>
    <row r="1402" spans="1:53">
      <c r="A1402" t="s">
        <v>436</v>
      </c>
      <c r="B1402" t="s">
        <v>54</v>
      </c>
      <c r="C1402" t="s">
        <v>89</v>
      </c>
      <c r="D1402">
        <v>2019</v>
      </c>
      <c r="F1402" t="s">
        <v>3462</v>
      </c>
      <c r="G1402" t="s">
        <v>3463</v>
      </c>
      <c r="H1402" t="s">
        <v>3464</v>
      </c>
      <c r="I1402" t="s">
        <v>3465</v>
      </c>
      <c r="J1402" t="s">
        <v>470</v>
      </c>
      <c r="K1402" t="s">
        <v>93</v>
      </c>
      <c r="L1402" s="5">
        <v>0</v>
      </c>
      <c r="M1402" s="5">
        <v>0</v>
      </c>
      <c r="N1402" s="5">
        <f t="shared" si="231"/>
        <v>0</v>
      </c>
      <c r="O1402" s="5">
        <v>0</v>
      </c>
      <c r="P1402" s="5">
        <v>0</v>
      </c>
      <c r="Q1402" s="5">
        <f t="shared" si="232"/>
        <v>0</v>
      </c>
      <c r="R1402" s="5">
        <v>0</v>
      </c>
      <c r="S1402" s="5">
        <v>0</v>
      </c>
      <c r="T1402" s="5">
        <f t="shared" si="233"/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f t="shared" si="236"/>
        <v>0</v>
      </c>
      <c r="Z1402" s="5">
        <v>0</v>
      </c>
      <c r="AA1402" s="5">
        <v>0</v>
      </c>
      <c r="AB1402" s="5">
        <f t="shared" si="237"/>
        <v>0</v>
      </c>
      <c r="AC1402" s="5">
        <v>0</v>
      </c>
      <c r="AD1402" s="5">
        <v>0</v>
      </c>
      <c r="AE1402" s="5">
        <f t="shared" si="238"/>
        <v>0</v>
      </c>
      <c r="AF1402" s="5">
        <v>0</v>
      </c>
      <c r="AG1402" s="6"/>
      <c r="AH1402" s="5">
        <v>0</v>
      </c>
      <c r="AI1402" s="5">
        <v>0</v>
      </c>
      <c r="AJ1402" s="5">
        <v>0</v>
      </c>
      <c r="AK1402" s="5">
        <f t="shared" si="239"/>
        <v>0</v>
      </c>
      <c r="AL1402" s="5">
        <v>0</v>
      </c>
      <c r="AM1402" s="5">
        <v>0</v>
      </c>
      <c r="AN1402" s="5">
        <f t="shared" si="240"/>
        <v>0</v>
      </c>
      <c r="AO1402" s="5">
        <v>0</v>
      </c>
      <c r="AP1402" s="5">
        <v>0</v>
      </c>
      <c r="AQ1402" s="5">
        <f t="shared" si="241"/>
        <v>0</v>
      </c>
      <c r="AR1402" s="5">
        <v>1</v>
      </c>
      <c r="AS1402" s="6">
        <v>43581</v>
      </c>
      <c r="AT1402" s="5">
        <v>1</v>
      </c>
      <c r="AU1402" s="5">
        <v>0</v>
      </c>
      <c r="AV1402" t="str">
        <f t="shared" si="234"/>
        <v>N</v>
      </c>
      <c r="AW1402" t="s">
        <v>60</v>
      </c>
      <c r="AX1402" t="s">
        <v>61</v>
      </c>
      <c r="AY1402" t="s">
        <v>62</v>
      </c>
      <c r="AZ1402" t="s">
        <v>62</v>
      </c>
      <c r="BA1402" t="str">
        <f t="shared" si="235"/>
        <v>N</v>
      </c>
    </row>
    <row r="1403" spans="1:53">
      <c r="A1403" t="s">
        <v>436</v>
      </c>
      <c r="B1403" t="s">
        <v>54</v>
      </c>
      <c r="C1403" t="s">
        <v>89</v>
      </c>
      <c r="D1403">
        <v>2019</v>
      </c>
      <c r="F1403" t="s">
        <v>3466</v>
      </c>
      <c r="G1403" t="s">
        <v>3467</v>
      </c>
      <c r="H1403" t="s">
        <v>3468</v>
      </c>
      <c r="I1403" t="s">
        <v>3469</v>
      </c>
      <c r="J1403" t="s">
        <v>470</v>
      </c>
      <c r="K1403" t="s">
        <v>93</v>
      </c>
      <c r="L1403" s="5">
        <v>0</v>
      </c>
      <c r="M1403" s="5">
        <v>0</v>
      </c>
      <c r="N1403" s="5">
        <f t="shared" si="231"/>
        <v>0</v>
      </c>
      <c r="O1403" s="5">
        <v>0</v>
      </c>
      <c r="P1403" s="5">
        <v>0</v>
      </c>
      <c r="Q1403" s="5">
        <f t="shared" si="232"/>
        <v>0</v>
      </c>
      <c r="R1403" s="5">
        <v>0</v>
      </c>
      <c r="S1403" s="5">
        <v>0</v>
      </c>
      <c r="T1403" s="5">
        <f t="shared" si="233"/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f t="shared" si="236"/>
        <v>0</v>
      </c>
      <c r="Z1403" s="5">
        <v>0</v>
      </c>
      <c r="AA1403" s="5">
        <v>0</v>
      </c>
      <c r="AB1403" s="5">
        <f t="shared" si="237"/>
        <v>0</v>
      </c>
      <c r="AC1403" s="5">
        <v>0</v>
      </c>
      <c r="AD1403" s="5">
        <v>0</v>
      </c>
      <c r="AE1403" s="5">
        <f t="shared" si="238"/>
        <v>0</v>
      </c>
      <c r="AF1403" s="5">
        <v>0</v>
      </c>
      <c r="AG1403" s="6"/>
      <c r="AH1403" s="5">
        <v>0</v>
      </c>
      <c r="AI1403" s="5">
        <v>0</v>
      </c>
      <c r="AJ1403" s="5">
        <v>0</v>
      </c>
      <c r="AK1403" s="5">
        <f t="shared" si="239"/>
        <v>0</v>
      </c>
      <c r="AL1403" s="5">
        <v>0</v>
      </c>
      <c r="AM1403" s="5">
        <v>0</v>
      </c>
      <c r="AN1403" s="5">
        <f t="shared" si="240"/>
        <v>0</v>
      </c>
      <c r="AO1403" s="5">
        <v>0</v>
      </c>
      <c r="AP1403" s="5">
        <v>0</v>
      </c>
      <c r="AQ1403" s="5">
        <f t="shared" si="241"/>
        <v>0</v>
      </c>
      <c r="AR1403" s="5">
        <v>1</v>
      </c>
      <c r="AS1403" s="6">
        <v>43581</v>
      </c>
      <c r="AT1403" s="5">
        <v>1</v>
      </c>
      <c r="AU1403" s="5">
        <v>0</v>
      </c>
      <c r="AV1403" t="str">
        <f t="shared" si="234"/>
        <v>N</v>
      </c>
      <c r="AW1403" t="s">
        <v>60</v>
      </c>
      <c r="AX1403" t="s">
        <v>61</v>
      </c>
      <c r="AY1403" t="s">
        <v>62</v>
      </c>
      <c r="AZ1403" t="s">
        <v>62</v>
      </c>
      <c r="BA1403" t="str">
        <f t="shared" si="235"/>
        <v>N</v>
      </c>
    </row>
    <row r="1404" spans="1:53">
      <c r="A1404" t="s">
        <v>436</v>
      </c>
      <c r="B1404" t="s">
        <v>54</v>
      </c>
      <c r="C1404" t="s">
        <v>89</v>
      </c>
      <c r="D1404">
        <v>2019</v>
      </c>
      <c r="F1404" t="s">
        <v>3470</v>
      </c>
      <c r="G1404" t="s">
        <v>3471</v>
      </c>
      <c r="H1404" t="s">
        <v>3472</v>
      </c>
      <c r="I1404" t="s">
        <v>3473</v>
      </c>
      <c r="J1404" t="s">
        <v>470</v>
      </c>
      <c r="K1404" t="s">
        <v>93</v>
      </c>
      <c r="L1404" s="5">
        <v>0</v>
      </c>
      <c r="M1404" s="5">
        <v>0</v>
      </c>
      <c r="N1404" s="5">
        <f t="shared" si="231"/>
        <v>0</v>
      </c>
      <c r="O1404" s="5">
        <v>0</v>
      </c>
      <c r="P1404" s="5">
        <v>0</v>
      </c>
      <c r="Q1404" s="5">
        <f t="shared" si="232"/>
        <v>0</v>
      </c>
      <c r="R1404" s="5">
        <v>0</v>
      </c>
      <c r="S1404" s="5">
        <v>0</v>
      </c>
      <c r="T1404" s="5">
        <f t="shared" si="233"/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f t="shared" si="236"/>
        <v>0</v>
      </c>
      <c r="Z1404" s="5">
        <v>0</v>
      </c>
      <c r="AA1404" s="5">
        <v>0</v>
      </c>
      <c r="AB1404" s="5">
        <f t="shared" si="237"/>
        <v>0</v>
      </c>
      <c r="AC1404" s="5">
        <v>0</v>
      </c>
      <c r="AD1404" s="5">
        <v>0</v>
      </c>
      <c r="AE1404" s="5">
        <f t="shared" si="238"/>
        <v>0</v>
      </c>
      <c r="AF1404" s="5">
        <v>0</v>
      </c>
      <c r="AG1404" s="6"/>
      <c r="AH1404" s="5">
        <v>0</v>
      </c>
      <c r="AI1404" s="5">
        <v>0</v>
      </c>
      <c r="AJ1404" s="5">
        <v>0</v>
      </c>
      <c r="AK1404" s="5">
        <f t="shared" si="239"/>
        <v>0</v>
      </c>
      <c r="AL1404" s="5">
        <v>0</v>
      </c>
      <c r="AM1404" s="5">
        <v>0</v>
      </c>
      <c r="AN1404" s="5">
        <f t="shared" si="240"/>
        <v>0</v>
      </c>
      <c r="AO1404" s="5">
        <v>0</v>
      </c>
      <c r="AP1404" s="5">
        <v>0</v>
      </c>
      <c r="AQ1404" s="5">
        <f t="shared" si="241"/>
        <v>0</v>
      </c>
      <c r="AR1404" s="5">
        <v>1</v>
      </c>
      <c r="AS1404" s="6">
        <v>43738</v>
      </c>
      <c r="AT1404" s="5">
        <v>1</v>
      </c>
      <c r="AU1404" s="5">
        <v>0</v>
      </c>
      <c r="AV1404" t="str">
        <f t="shared" si="234"/>
        <v>N</v>
      </c>
      <c r="AW1404" t="s">
        <v>60</v>
      </c>
      <c r="AX1404" t="s">
        <v>61</v>
      </c>
      <c r="AY1404" t="s">
        <v>62</v>
      </c>
      <c r="AZ1404" t="s">
        <v>62</v>
      </c>
      <c r="BA1404" t="str">
        <f t="shared" si="235"/>
        <v>N</v>
      </c>
    </row>
    <row r="1405" spans="1:53">
      <c r="A1405" t="s">
        <v>436</v>
      </c>
      <c r="B1405" t="s">
        <v>54</v>
      </c>
      <c r="C1405" t="s">
        <v>89</v>
      </c>
      <c r="D1405">
        <v>2019</v>
      </c>
      <c r="F1405" t="s">
        <v>3474</v>
      </c>
      <c r="G1405" t="s">
        <v>3475</v>
      </c>
      <c r="H1405" t="s">
        <v>3476</v>
      </c>
      <c r="I1405" t="s">
        <v>3477</v>
      </c>
      <c r="J1405" t="s">
        <v>470</v>
      </c>
      <c r="K1405" t="s">
        <v>93</v>
      </c>
      <c r="L1405" s="5">
        <v>0</v>
      </c>
      <c r="M1405" s="5">
        <v>0</v>
      </c>
      <c r="N1405" s="5">
        <f t="shared" si="231"/>
        <v>0</v>
      </c>
      <c r="O1405" s="5">
        <v>0</v>
      </c>
      <c r="P1405" s="5">
        <v>0</v>
      </c>
      <c r="Q1405" s="5">
        <f t="shared" si="232"/>
        <v>0</v>
      </c>
      <c r="R1405" s="5">
        <v>0</v>
      </c>
      <c r="S1405" s="5">
        <v>0</v>
      </c>
      <c r="T1405" s="5">
        <f t="shared" si="233"/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f t="shared" si="236"/>
        <v>0</v>
      </c>
      <c r="Z1405" s="5">
        <v>0</v>
      </c>
      <c r="AA1405" s="5">
        <v>0</v>
      </c>
      <c r="AB1405" s="5">
        <f t="shared" si="237"/>
        <v>0</v>
      </c>
      <c r="AC1405" s="5">
        <v>0</v>
      </c>
      <c r="AD1405" s="5">
        <v>0</v>
      </c>
      <c r="AE1405" s="5">
        <f t="shared" si="238"/>
        <v>0</v>
      </c>
      <c r="AF1405" s="5">
        <v>0</v>
      </c>
      <c r="AG1405" s="6"/>
      <c r="AH1405" s="5">
        <v>0</v>
      </c>
      <c r="AI1405" s="5">
        <v>0</v>
      </c>
      <c r="AJ1405" s="5">
        <v>0</v>
      </c>
      <c r="AK1405" s="5">
        <f t="shared" si="239"/>
        <v>0</v>
      </c>
      <c r="AL1405" s="5">
        <v>0</v>
      </c>
      <c r="AM1405" s="5">
        <v>0</v>
      </c>
      <c r="AN1405" s="5">
        <f t="shared" si="240"/>
        <v>0</v>
      </c>
      <c r="AO1405" s="5">
        <v>0</v>
      </c>
      <c r="AP1405" s="5">
        <v>0</v>
      </c>
      <c r="AQ1405" s="5">
        <f t="shared" si="241"/>
        <v>0</v>
      </c>
      <c r="AR1405" s="5">
        <v>1</v>
      </c>
      <c r="AS1405" s="6">
        <v>43480</v>
      </c>
      <c r="AT1405" s="5">
        <v>1</v>
      </c>
      <c r="AU1405" s="5">
        <v>0</v>
      </c>
      <c r="AV1405" t="str">
        <f t="shared" si="234"/>
        <v>N</v>
      </c>
      <c r="AW1405" t="s">
        <v>60</v>
      </c>
      <c r="AX1405" t="s">
        <v>61</v>
      </c>
      <c r="AY1405" t="s">
        <v>62</v>
      </c>
      <c r="AZ1405" t="s">
        <v>62</v>
      </c>
      <c r="BA1405" t="str">
        <f t="shared" si="235"/>
        <v>N</v>
      </c>
    </row>
    <row r="1406" spans="1:53">
      <c r="A1406" t="s">
        <v>436</v>
      </c>
      <c r="B1406" t="s">
        <v>54</v>
      </c>
      <c r="C1406" t="s">
        <v>89</v>
      </c>
      <c r="D1406">
        <v>2019</v>
      </c>
      <c r="F1406" t="s">
        <v>3478</v>
      </c>
      <c r="G1406" t="s">
        <v>3479</v>
      </c>
      <c r="H1406" t="s">
        <v>3480</v>
      </c>
      <c r="I1406" t="s">
        <v>3481</v>
      </c>
      <c r="J1406" t="s">
        <v>470</v>
      </c>
      <c r="K1406" t="s">
        <v>93</v>
      </c>
      <c r="L1406" s="5">
        <v>0</v>
      </c>
      <c r="M1406" s="5">
        <v>0</v>
      </c>
      <c r="N1406" s="5">
        <f t="shared" si="231"/>
        <v>0</v>
      </c>
      <c r="O1406" s="5">
        <v>0</v>
      </c>
      <c r="P1406" s="5">
        <v>0</v>
      </c>
      <c r="Q1406" s="5">
        <f t="shared" si="232"/>
        <v>0</v>
      </c>
      <c r="R1406" s="5">
        <v>0</v>
      </c>
      <c r="S1406" s="5">
        <v>0</v>
      </c>
      <c r="T1406" s="5">
        <f t="shared" si="233"/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f t="shared" si="236"/>
        <v>0</v>
      </c>
      <c r="Z1406" s="5">
        <v>0</v>
      </c>
      <c r="AA1406" s="5">
        <v>0</v>
      </c>
      <c r="AB1406" s="5">
        <f t="shared" si="237"/>
        <v>0</v>
      </c>
      <c r="AC1406" s="5">
        <v>0</v>
      </c>
      <c r="AD1406" s="5">
        <v>0</v>
      </c>
      <c r="AE1406" s="5">
        <f t="shared" si="238"/>
        <v>0</v>
      </c>
      <c r="AF1406" s="5">
        <v>0</v>
      </c>
      <c r="AG1406" s="6"/>
      <c r="AH1406" s="5">
        <v>0</v>
      </c>
      <c r="AI1406" s="5">
        <v>0</v>
      </c>
      <c r="AJ1406" s="5">
        <v>0</v>
      </c>
      <c r="AK1406" s="5">
        <f t="shared" si="239"/>
        <v>0</v>
      </c>
      <c r="AL1406" s="5">
        <v>0</v>
      </c>
      <c r="AM1406" s="5">
        <v>0</v>
      </c>
      <c r="AN1406" s="5">
        <f t="shared" si="240"/>
        <v>0</v>
      </c>
      <c r="AO1406" s="5">
        <v>0</v>
      </c>
      <c r="AP1406" s="5">
        <v>0</v>
      </c>
      <c r="AQ1406" s="5">
        <f t="shared" si="241"/>
        <v>0</v>
      </c>
      <c r="AR1406" s="5">
        <v>1</v>
      </c>
      <c r="AS1406" s="6">
        <v>43564</v>
      </c>
      <c r="AT1406" s="5">
        <v>1</v>
      </c>
      <c r="AU1406" s="5">
        <v>0</v>
      </c>
      <c r="AV1406" t="str">
        <f t="shared" si="234"/>
        <v>N</v>
      </c>
      <c r="AW1406" t="s">
        <v>60</v>
      </c>
      <c r="AX1406" t="s">
        <v>61</v>
      </c>
      <c r="AY1406" t="s">
        <v>62</v>
      </c>
      <c r="AZ1406" t="s">
        <v>62</v>
      </c>
      <c r="BA1406" t="str">
        <f t="shared" si="235"/>
        <v>N</v>
      </c>
    </row>
    <row r="1407" spans="1:53">
      <c r="A1407" t="s">
        <v>436</v>
      </c>
      <c r="B1407" t="s">
        <v>54</v>
      </c>
      <c r="C1407" t="s">
        <v>89</v>
      </c>
      <c r="D1407">
        <v>2019</v>
      </c>
      <c r="F1407" t="s">
        <v>3482</v>
      </c>
      <c r="G1407" t="s">
        <v>3483</v>
      </c>
      <c r="H1407" t="s">
        <v>3484</v>
      </c>
      <c r="I1407" t="s">
        <v>3485</v>
      </c>
      <c r="J1407" t="s">
        <v>470</v>
      </c>
      <c r="K1407" t="s">
        <v>93</v>
      </c>
      <c r="L1407" s="5">
        <v>0</v>
      </c>
      <c r="M1407" s="5">
        <v>0</v>
      </c>
      <c r="N1407" s="5">
        <f t="shared" si="231"/>
        <v>0</v>
      </c>
      <c r="O1407" s="5">
        <v>0</v>
      </c>
      <c r="P1407" s="5">
        <v>0</v>
      </c>
      <c r="Q1407" s="5">
        <f t="shared" si="232"/>
        <v>0</v>
      </c>
      <c r="R1407" s="5">
        <v>0</v>
      </c>
      <c r="S1407" s="5">
        <v>0</v>
      </c>
      <c r="T1407" s="5">
        <f t="shared" si="233"/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f t="shared" si="236"/>
        <v>0</v>
      </c>
      <c r="Z1407" s="5">
        <v>0</v>
      </c>
      <c r="AA1407" s="5">
        <v>0</v>
      </c>
      <c r="AB1407" s="5">
        <f t="shared" si="237"/>
        <v>0</v>
      </c>
      <c r="AC1407" s="5">
        <v>0</v>
      </c>
      <c r="AD1407" s="5">
        <v>0</v>
      </c>
      <c r="AE1407" s="5">
        <f t="shared" si="238"/>
        <v>0</v>
      </c>
      <c r="AF1407" s="5">
        <v>0</v>
      </c>
      <c r="AG1407" s="6"/>
      <c r="AH1407" s="5">
        <v>0</v>
      </c>
      <c r="AI1407" s="5">
        <v>0</v>
      </c>
      <c r="AJ1407" s="5">
        <v>0</v>
      </c>
      <c r="AK1407" s="5">
        <f t="shared" si="239"/>
        <v>0</v>
      </c>
      <c r="AL1407" s="5">
        <v>0</v>
      </c>
      <c r="AM1407" s="5">
        <v>0</v>
      </c>
      <c r="AN1407" s="5">
        <f t="shared" si="240"/>
        <v>0</v>
      </c>
      <c r="AO1407" s="5">
        <v>0</v>
      </c>
      <c r="AP1407" s="5">
        <v>0</v>
      </c>
      <c r="AQ1407" s="5">
        <f t="shared" si="241"/>
        <v>0</v>
      </c>
      <c r="AR1407" s="5">
        <v>1</v>
      </c>
      <c r="AS1407" s="6">
        <v>43538</v>
      </c>
      <c r="AT1407" s="5">
        <v>1</v>
      </c>
      <c r="AU1407" s="5">
        <v>0</v>
      </c>
      <c r="AV1407" t="str">
        <f t="shared" si="234"/>
        <v>N</v>
      </c>
      <c r="AW1407" t="s">
        <v>60</v>
      </c>
      <c r="AX1407" t="s">
        <v>61</v>
      </c>
      <c r="AY1407" t="s">
        <v>62</v>
      </c>
      <c r="AZ1407" t="s">
        <v>62</v>
      </c>
      <c r="BA1407" t="str">
        <f t="shared" si="235"/>
        <v>N</v>
      </c>
    </row>
    <row r="1408" spans="1:53">
      <c r="A1408" t="s">
        <v>436</v>
      </c>
      <c r="B1408" t="s">
        <v>54</v>
      </c>
      <c r="C1408" t="s">
        <v>89</v>
      </c>
      <c r="D1408">
        <v>2019</v>
      </c>
      <c r="F1408" t="s">
        <v>3486</v>
      </c>
      <c r="G1408" t="s">
        <v>3487</v>
      </c>
      <c r="H1408" t="s">
        <v>3488</v>
      </c>
      <c r="I1408" t="s">
        <v>3489</v>
      </c>
      <c r="J1408" t="s">
        <v>470</v>
      </c>
      <c r="K1408" t="s">
        <v>93</v>
      </c>
      <c r="L1408" s="5">
        <v>0</v>
      </c>
      <c r="M1408" s="5">
        <v>0</v>
      </c>
      <c r="N1408" s="5">
        <f t="shared" si="231"/>
        <v>0</v>
      </c>
      <c r="O1408" s="5">
        <v>0</v>
      </c>
      <c r="P1408" s="5">
        <v>0</v>
      </c>
      <c r="Q1408" s="5">
        <f t="shared" si="232"/>
        <v>0</v>
      </c>
      <c r="R1408" s="5">
        <v>0</v>
      </c>
      <c r="S1408" s="5">
        <v>0</v>
      </c>
      <c r="T1408" s="5">
        <f t="shared" si="233"/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f t="shared" si="236"/>
        <v>0</v>
      </c>
      <c r="Z1408" s="5">
        <v>0</v>
      </c>
      <c r="AA1408" s="5">
        <v>0</v>
      </c>
      <c r="AB1408" s="5">
        <f t="shared" si="237"/>
        <v>0</v>
      </c>
      <c r="AC1408" s="5">
        <v>0</v>
      </c>
      <c r="AD1408" s="5">
        <v>0</v>
      </c>
      <c r="AE1408" s="5">
        <f t="shared" si="238"/>
        <v>0</v>
      </c>
      <c r="AF1408" s="5">
        <v>0</v>
      </c>
      <c r="AG1408" s="6"/>
      <c r="AH1408" s="5">
        <v>0</v>
      </c>
      <c r="AI1408" s="5">
        <v>0</v>
      </c>
      <c r="AJ1408" s="5">
        <v>0</v>
      </c>
      <c r="AK1408" s="5">
        <f t="shared" si="239"/>
        <v>0</v>
      </c>
      <c r="AL1408" s="5">
        <v>0</v>
      </c>
      <c r="AM1408" s="5">
        <v>0</v>
      </c>
      <c r="AN1408" s="5">
        <f t="shared" si="240"/>
        <v>0</v>
      </c>
      <c r="AO1408" s="5">
        <v>0</v>
      </c>
      <c r="AP1408" s="5">
        <v>0</v>
      </c>
      <c r="AQ1408" s="5">
        <f t="shared" si="241"/>
        <v>0</v>
      </c>
      <c r="AR1408" s="5">
        <v>1</v>
      </c>
      <c r="AS1408" s="6">
        <v>43689</v>
      </c>
      <c r="AT1408" s="5">
        <v>1</v>
      </c>
      <c r="AU1408" s="5">
        <v>0</v>
      </c>
      <c r="AV1408" t="str">
        <f t="shared" si="234"/>
        <v>N</v>
      </c>
      <c r="AW1408" t="s">
        <v>60</v>
      </c>
      <c r="AX1408" t="s">
        <v>61</v>
      </c>
      <c r="AY1408" t="s">
        <v>62</v>
      </c>
      <c r="AZ1408" t="s">
        <v>62</v>
      </c>
      <c r="BA1408" t="str">
        <f t="shared" si="235"/>
        <v>N</v>
      </c>
    </row>
    <row r="1409" spans="1:53">
      <c r="A1409" t="s">
        <v>436</v>
      </c>
      <c r="B1409" t="s">
        <v>54</v>
      </c>
      <c r="C1409" t="s">
        <v>89</v>
      </c>
      <c r="D1409">
        <v>2019</v>
      </c>
      <c r="F1409" t="s">
        <v>3490</v>
      </c>
      <c r="G1409" t="s">
        <v>3491</v>
      </c>
      <c r="H1409" t="s">
        <v>3492</v>
      </c>
      <c r="I1409" t="s">
        <v>3493</v>
      </c>
      <c r="J1409" t="s">
        <v>470</v>
      </c>
      <c r="K1409" t="s">
        <v>93</v>
      </c>
      <c r="L1409" s="5">
        <v>0</v>
      </c>
      <c r="M1409" s="5">
        <v>0</v>
      </c>
      <c r="N1409" s="5">
        <f t="shared" si="231"/>
        <v>0</v>
      </c>
      <c r="O1409" s="5">
        <v>0</v>
      </c>
      <c r="P1409" s="5">
        <v>0</v>
      </c>
      <c r="Q1409" s="5">
        <f t="shared" si="232"/>
        <v>0</v>
      </c>
      <c r="R1409" s="5">
        <v>0</v>
      </c>
      <c r="S1409" s="5">
        <v>0</v>
      </c>
      <c r="T1409" s="5">
        <f t="shared" si="233"/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f t="shared" si="236"/>
        <v>0</v>
      </c>
      <c r="Z1409" s="5">
        <v>0</v>
      </c>
      <c r="AA1409" s="5">
        <v>0</v>
      </c>
      <c r="AB1409" s="5">
        <f t="shared" si="237"/>
        <v>0</v>
      </c>
      <c r="AC1409" s="5">
        <v>0</v>
      </c>
      <c r="AD1409" s="5">
        <v>0</v>
      </c>
      <c r="AE1409" s="5">
        <f t="shared" si="238"/>
        <v>0</v>
      </c>
      <c r="AF1409" s="5">
        <v>0</v>
      </c>
      <c r="AG1409" s="6"/>
      <c r="AH1409" s="5">
        <v>0</v>
      </c>
      <c r="AI1409" s="5">
        <v>0</v>
      </c>
      <c r="AJ1409" s="5">
        <v>0</v>
      </c>
      <c r="AK1409" s="5">
        <f t="shared" si="239"/>
        <v>0</v>
      </c>
      <c r="AL1409" s="5">
        <v>0</v>
      </c>
      <c r="AM1409" s="5">
        <v>0</v>
      </c>
      <c r="AN1409" s="5">
        <f t="shared" si="240"/>
        <v>0</v>
      </c>
      <c r="AO1409" s="5">
        <v>0</v>
      </c>
      <c r="AP1409" s="5">
        <v>0</v>
      </c>
      <c r="AQ1409" s="5">
        <f t="shared" si="241"/>
        <v>0</v>
      </c>
      <c r="AR1409" s="5">
        <v>1</v>
      </c>
      <c r="AS1409" s="6">
        <v>43564</v>
      </c>
      <c r="AT1409" s="5">
        <v>1</v>
      </c>
      <c r="AU1409" s="5">
        <v>0</v>
      </c>
      <c r="AV1409" t="str">
        <f t="shared" si="234"/>
        <v>N</v>
      </c>
      <c r="AW1409" t="s">
        <v>60</v>
      </c>
      <c r="AX1409" t="s">
        <v>61</v>
      </c>
      <c r="AY1409" t="s">
        <v>62</v>
      </c>
      <c r="AZ1409" t="s">
        <v>62</v>
      </c>
      <c r="BA1409" t="str">
        <f t="shared" si="235"/>
        <v>N</v>
      </c>
    </row>
    <row r="1410" spans="1:53">
      <c r="A1410" t="s">
        <v>436</v>
      </c>
      <c r="B1410" t="s">
        <v>54</v>
      </c>
      <c r="C1410" t="s">
        <v>89</v>
      </c>
      <c r="D1410">
        <v>2019</v>
      </c>
      <c r="F1410" t="s">
        <v>3494</v>
      </c>
      <c r="G1410" t="s">
        <v>3495</v>
      </c>
      <c r="H1410" t="s">
        <v>3496</v>
      </c>
      <c r="I1410" t="s">
        <v>3497</v>
      </c>
      <c r="J1410" t="s">
        <v>470</v>
      </c>
      <c r="K1410" t="s">
        <v>93</v>
      </c>
      <c r="L1410" s="5">
        <v>0</v>
      </c>
      <c r="M1410" s="5">
        <v>0</v>
      </c>
      <c r="N1410" s="5">
        <f t="shared" ref="N1410:N1473" si="242">L1410+M1410</f>
        <v>0</v>
      </c>
      <c r="O1410" s="5">
        <v>0</v>
      </c>
      <c r="P1410" s="5">
        <v>0</v>
      </c>
      <c r="Q1410" s="5">
        <f t="shared" ref="Q1410:Q1473" si="243">O1410+P1410</f>
        <v>0</v>
      </c>
      <c r="R1410" s="5">
        <v>0</v>
      </c>
      <c r="S1410" s="5">
        <v>0</v>
      </c>
      <c r="T1410" s="5">
        <f t="shared" ref="T1410:T1473" si="244">R1410+S1410</f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f t="shared" si="236"/>
        <v>0</v>
      </c>
      <c r="Z1410" s="5">
        <v>0</v>
      </c>
      <c r="AA1410" s="5">
        <v>0</v>
      </c>
      <c r="AB1410" s="5">
        <f t="shared" si="237"/>
        <v>0</v>
      </c>
      <c r="AC1410" s="5">
        <v>0</v>
      </c>
      <c r="AD1410" s="5">
        <v>0</v>
      </c>
      <c r="AE1410" s="5">
        <f t="shared" si="238"/>
        <v>0</v>
      </c>
      <c r="AF1410" s="5">
        <v>0</v>
      </c>
      <c r="AG1410" s="6"/>
      <c r="AH1410" s="5">
        <v>0</v>
      </c>
      <c r="AI1410" s="5">
        <v>0</v>
      </c>
      <c r="AJ1410" s="5">
        <v>0</v>
      </c>
      <c r="AK1410" s="5">
        <f t="shared" si="239"/>
        <v>0</v>
      </c>
      <c r="AL1410" s="5">
        <v>0</v>
      </c>
      <c r="AM1410" s="5">
        <v>0</v>
      </c>
      <c r="AN1410" s="5">
        <f t="shared" si="240"/>
        <v>0</v>
      </c>
      <c r="AO1410" s="5">
        <v>0</v>
      </c>
      <c r="AP1410" s="5">
        <v>0</v>
      </c>
      <c r="AQ1410" s="5">
        <f t="shared" si="241"/>
        <v>0</v>
      </c>
      <c r="AR1410" s="5">
        <v>1</v>
      </c>
      <c r="AS1410" s="6">
        <v>43740</v>
      </c>
      <c r="AT1410" s="5">
        <v>1</v>
      </c>
      <c r="AU1410" s="5">
        <v>0</v>
      </c>
      <c r="AV1410" t="str">
        <f t="shared" ref="AV1410:AV1473" si="245">IF(AU1410 &gt; 0, "Y", "N")</f>
        <v>N</v>
      </c>
      <c r="AW1410" t="s">
        <v>60</v>
      </c>
      <c r="AX1410" t="s">
        <v>61</v>
      </c>
      <c r="AY1410" t="s">
        <v>62</v>
      </c>
      <c r="AZ1410" t="s">
        <v>62</v>
      </c>
      <c r="BA1410" t="str">
        <f t="shared" ref="BA1410:BA1473" si="246">IF(OR(L1410&gt;0, O1410&gt;0, R1410&gt;0, W1410&gt;0, Z1410&gt;0, AC1410&gt;0, AI1410&gt;0, AL1410&gt;0, AO1410&gt;0, M1410&gt;0), "Y", "N")</f>
        <v>N</v>
      </c>
    </row>
    <row r="1411" spans="1:53">
      <c r="A1411" t="s">
        <v>436</v>
      </c>
      <c r="B1411" t="s">
        <v>54</v>
      </c>
      <c r="C1411" t="s">
        <v>89</v>
      </c>
      <c r="D1411">
        <v>2019</v>
      </c>
      <c r="F1411" t="s">
        <v>3498</v>
      </c>
      <c r="G1411" t="s">
        <v>3499</v>
      </c>
      <c r="H1411" t="s">
        <v>3500</v>
      </c>
      <c r="I1411" t="s">
        <v>3501</v>
      </c>
      <c r="J1411" t="s">
        <v>470</v>
      </c>
      <c r="K1411" t="s">
        <v>93</v>
      </c>
      <c r="L1411" s="5">
        <v>0</v>
      </c>
      <c r="M1411" s="5">
        <v>0</v>
      </c>
      <c r="N1411" s="5">
        <f t="shared" si="242"/>
        <v>0</v>
      </c>
      <c r="O1411" s="5">
        <v>0</v>
      </c>
      <c r="P1411" s="5">
        <v>0</v>
      </c>
      <c r="Q1411" s="5">
        <f t="shared" si="243"/>
        <v>0</v>
      </c>
      <c r="R1411" s="5">
        <v>0</v>
      </c>
      <c r="S1411" s="5">
        <v>0</v>
      </c>
      <c r="T1411" s="5">
        <f t="shared" si="244"/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f t="shared" ref="Y1411:Y1474" si="247">W1411+X1411</f>
        <v>0</v>
      </c>
      <c r="Z1411" s="5">
        <v>0</v>
      </c>
      <c r="AA1411" s="5">
        <v>0</v>
      </c>
      <c r="AB1411" s="5">
        <f t="shared" ref="AB1411:AB1474" si="248">SUM(Z1411:AA1411)</f>
        <v>0</v>
      </c>
      <c r="AC1411" s="5">
        <v>0</v>
      </c>
      <c r="AD1411" s="5">
        <v>0</v>
      </c>
      <c r="AE1411" s="5">
        <f t="shared" ref="AE1411:AE1474" si="249">SUM(AC1411:AD1411)</f>
        <v>0</v>
      </c>
      <c r="AF1411" s="5">
        <v>0</v>
      </c>
      <c r="AG1411" s="6"/>
      <c r="AH1411" s="5">
        <v>0</v>
      </c>
      <c r="AI1411" s="5">
        <v>0</v>
      </c>
      <c r="AJ1411" s="5">
        <v>0</v>
      </c>
      <c r="AK1411" s="5">
        <f t="shared" ref="AK1411:AK1474" si="250">SUM(AI1411:AJ1411)</f>
        <v>0</v>
      </c>
      <c r="AL1411" s="5">
        <v>0</v>
      </c>
      <c r="AM1411" s="5">
        <v>0</v>
      </c>
      <c r="AN1411" s="5">
        <f t="shared" ref="AN1411:AN1474" si="251">SUM(AL1411:AM1411)</f>
        <v>0</v>
      </c>
      <c r="AO1411" s="5">
        <v>0</v>
      </c>
      <c r="AP1411" s="5">
        <v>0</v>
      </c>
      <c r="AQ1411" s="5">
        <f t="shared" ref="AQ1411:AQ1474" si="252">SUM(AO1411:AP1411)</f>
        <v>0</v>
      </c>
      <c r="AR1411" s="5">
        <v>1</v>
      </c>
      <c r="AS1411" s="6">
        <v>43559</v>
      </c>
      <c r="AT1411" s="5">
        <v>1</v>
      </c>
      <c r="AU1411" s="5">
        <v>0</v>
      </c>
      <c r="AV1411" t="str">
        <f t="shared" si="245"/>
        <v>N</v>
      </c>
      <c r="AW1411" t="s">
        <v>60</v>
      </c>
      <c r="AX1411" t="s">
        <v>61</v>
      </c>
      <c r="AY1411" t="s">
        <v>62</v>
      </c>
      <c r="AZ1411" t="s">
        <v>62</v>
      </c>
      <c r="BA1411" t="str">
        <f t="shared" si="246"/>
        <v>N</v>
      </c>
    </row>
    <row r="1412" spans="1:53">
      <c r="A1412" t="s">
        <v>436</v>
      </c>
      <c r="B1412" t="s">
        <v>54</v>
      </c>
      <c r="C1412" t="s">
        <v>89</v>
      </c>
      <c r="D1412">
        <v>2019</v>
      </c>
      <c r="F1412" t="s">
        <v>3502</v>
      </c>
      <c r="G1412" t="s">
        <v>3503</v>
      </c>
      <c r="H1412" t="s">
        <v>3504</v>
      </c>
      <c r="I1412" t="s">
        <v>3505</v>
      </c>
      <c r="J1412" t="s">
        <v>470</v>
      </c>
      <c r="K1412" t="s">
        <v>93</v>
      </c>
      <c r="L1412" s="5">
        <v>0</v>
      </c>
      <c r="M1412" s="5">
        <v>0</v>
      </c>
      <c r="N1412" s="5">
        <f t="shared" si="242"/>
        <v>0</v>
      </c>
      <c r="O1412" s="5">
        <v>0</v>
      </c>
      <c r="P1412" s="5">
        <v>0</v>
      </c>
      <c r="Q1412" s="5">
        <f t="shared" si="243"/>
        <v>0</v>
      </c>
      <c r="R1412" s="5">
        <v>0</v>
      </c>
      <c r="S1412" s="5">
        <v>0</v>
      </c>
      <c r="T1412" s="5">
        <f t="shared" si="244"/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f t="shared" si="247"/>
        <v>0</v>
      </c>
      <c r="Z1412" s="5">
        <v>0</v>
      </c>
      <c r="AA1412" s="5">
        <v>0</v>
      </c>
      <c r="AB1412" s="5">
        <f t="shared" si="248"/>
        <v>0</v>
      </c>
      <c r="AC1412" s="5">
        <v>0</v>
      </c>
      <c r="AD1412" s="5">
        <v>0</v>
      </c>
      <c r="AE1412" s="5">
        <f t="shared" si="249"/>
        <v>0</v>
      </c>
      <c r="AF1412" s="5">
        <v>0</v>
      </c>
      <c r="AG1412" s="6"/>
      <c r="AH1412" s="5">
        <v>0</v>
      </c>
      <c r="AI1412" s="5">
        <v>0</v>
      </c>
      <c r="AJ1412" s="5">
        <v>0</v>
      </c>
      <c r="AK1412" s="5">
        <f t="shared" si="250"/>
        <v>0</v>
      </c>
      <c r="AL1412" s="5">
        <v>0</v>
      </c>
      <c r="AM1412" s="5">
        <v>0</v>
      </c>
      <c r="AN1412" s="5">
        <f t="shared" si="251"/>
        <v>0</v>
      </c>
      <c r="AO1412" s="5">
        <v>0</v>
      </c>
      <c r="AP1412" s="5">
        <v>0</v>
      </c>
      <c r="AQ1412" s="5">
        <f t="shared" si="252"/>
        <v>0</v>
      </c>
      <c r="AR1412" s="5">
        <v>1</v>
      </c>
      <c r="AS1412" s="6">
        <v>43550</v>
      </c>
      <c r="AT1412" s="5">
        <v>1</v>
      </c>
      <c r="AU1412" s="5">
        <v>0</v>
      </c>
      <c r="AV1412" t="str">
        <f t="shared" si="245"/>
        <v>N</v>
      </c>
      <c r="AW1412" t="s">
        <v>60</v>
      </c>
      <c r="AX1412" t="s">
        <v>61</v>
      </c>
      <c r="AY1412" t="s">
        <v>62</v>
      </c>
      <c r="AZ1412" t="s">
        <v>62</v>
      </c>
      <c r="BA1412" t="str">
        <f t="shared" si="246"/>
        <v>N</v>
      </c>
    </row>
    <row r="1413" spans="1:53">
      <c r="A1413" t="s">
        <v>436</v>
      </c>
      <c r="B1413" t="s">
        <v>54</v>
      </c>
      <c r="C1413" t="s">
        <v>89</v>
      </c>
      <c r="D1413">
        <v>2019</v>
      </c>
      <c r="F1413" t="s">
        <v>3506</v>
      </c>
      <c r="G1413" t="s">
        <v>3507</v>
      </c>
      <c r="H1413" t="s">
        <v>3508</v>
      </c>
      <c r="I1413" t="s">
        <v>3509</v>
      </c>
      <c r="J1413" t="s">
        <v>470</v>
      </c>
      <c r="K1413" t="s">
        <v>93</v>
      </c>
      <c r="L1413" s="5">
        <v>0</v>
      </c>
      <c r="M1413" s="5">
        <v>0</v>
      </c>
      <c r="N1413" s="5">
        <f t="shared" si="242"/>
        <v>0</v>
      </c>
      <c r="O1413" s="5">
        <v>0</v>
      </c>
      <c r="P1413" s="5">
        <v>0</v>
      </c>
      <c r="Q1413" s="5">
        <f t="shared" si="243"/>
        <v>0</v>
      </c>
      <c r="R1413" s="5">
        <v>0</v>
      </c>
      <c r="S1413" s="5">
        <v>0</v>
      </c>
      <c r="T1413" s="5">
        <f t="shared" si="244"/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f t="shared" si="247"/>
        <v>0</v>
      </c>
      <c r="Z1413" s="5">
        <v>0</v>
      </c>
      <c r="AA1413" s="5">
        <v>0</v>
      </c>
      <c r="AB1413" s="5">
        <f t="shared" si="248"/>
        <v>0</v>
      </c>
      <c r="AC1413" s="5">
        <v>0</v>
      </c>
      <c r="AD1413" s="5">
        <v>0</v>
      </c>
      <c r="AE1413" s="5">
        <f t="shared" si="249"/>
        <v>0</v>
      </c>
      <c r="AF1413" s="5">
        <v>0</v>
      </c>
      <c r="AG1413" s="6"/>
      <c r="AH1413" s="5">
        <v>0</v>
      </c>
      <c r="AI1413" s="5">
        <v>0</v>
      </c>
      <c r="AJ1413" s="5">
        <v>0</v>
      </c>
      <c r="AK1413" s="5">
        <f t="shared" si="250"/>
        <v>0</v>
      </c>
      <c r="AL1413" s="5">
        <v>0</v>
      </c>
      <c r="AM1413" s="5">
        <v>0</v>
      </c>
      <c r="AN1413" s="5">
        <f t="shared" si="251"/>
        <v>0</v>
      </c>
      <c r="AO1413" s="5">
        <v>0</v>
      </c>
      <c r="AP1413" s="5">
        <v>0</v>
      </c>
      <c r="AQ1413" s="5">
        <f t="shared" si="252"/>
        <v>0</v>
      </c>
      <c r="AR1413" s="5">
        <v>1</v>
      </c>
      <c r="AS1413" s="6">
        <v>43564</v>
      </c>
      <c r="AT1413" s="5">
        <v>1</v>
      </c>
      <c r="AU1413" s="5">
        <v>0</v>
      </c>
      <c r="AV1413" t="str">
        <f t="shared" si="245"/>
        <v>N</v>
      </c>
      <c r="AW1413" t="s">
        <v>60</v>
      </c>
      <c r="AX1413" t="s">
        <v>61</v>
      </c>
      <c r="AY1413" t="s">
        <v>62</v>
      </c>
      <c r="AZ1413" t="s">
        <v>62</v>
      </c>
      <c r="BA1413" t="str">
        <f t="shared" si="246"/>
        <v>N</v>
      </c>
    </row>
    <row r="1414" spans="1:53">
      <c r="A1414" t="s">
        <v>436</v>
      </c>
      <c r="B1414" t="s">
        <v>54</v>
      </c>
      <c r="C1414" t="s">
        <v>89</v>
      </c>
      <c r="D1414">
        <v>2019</v>
      </c>
      <c r="F1414" t="s">
        <v>3510</v>
      </c>
      <c r="G1414" t="s">
        <v>3511</v>
      </c>
      <c r="H1414" t="s">
        <v>3512</v>
      </c>
      <c r="I1414" t="s">
        <v>3513</v>
      </c>
      <c r="J1414" t="s">
        <v>470</v>
      </c>
      <c r="K1414" t="s">
        <v>93</v>
      </c>
      <c r="L1414" s="5">
        <v>0</v>
      </c>
      <c r="M1414" s="5">
        <v>0</v>
      </c>
      <c r="N1414" s="5">
        <f t="shared" si="242"/>
        <v>0</v>
      </c>
      <c r="O1414" s="5">
        <v>0</v>
      </c>
      <c r="P1414" s="5">
        <v>0</v>
      </c>
      <c r="Q1414" s="5">
        <f t="shared" si="243"/>
        <v>0</v>
      </c>
      <c r="R1414" s="5">
        <v>0</v>
      </c>
      <c r="S1414" s="5">
        <v>0</v>
      </c>
      <c r="T1414" s="5">
        <f t="shared" si="244"/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f t="shared" si="247"/>
        <v>0</v>
      </c>
      <c r="Z1414" s="5">
        <v>0</v>
      </c>
      <c r="AA1414" s="5">
        <v>0</v>
      </c>
      <c r="AB1414" s="5">
        <f t="shared" si="248"/>
        <v>0</v>
      </c>
      <c r="AC1414" s="5">
        <v>0</v>
      </c>
      <c r="AD1414" s="5">
        <v>0</v>
      </c>
      <c r="AE1414" s="5">
        <f t="shared" si="249"/>
        <v>0</v>
      </c>
      <c r="AF1414" s="5">
        <v>0</v>
      </c>
      <c r="AG1414" s="6"/>
      <c r="AH1414" s="5">
        <v>0</v>
      </c>
      <c r="AI1414" s="5">
        <v>0</v>
      </c>
      <c r="AJ1414" s="5">
        <v>0</v>
      </c>
      <c r="AK1414" s="5">
        <f t="shared" si="250"/>
        <v>0</v>
      </c>
      <c r="AL1414" s="5">
        <v>0</v>
      </c>
      <c r="AM1414" s="5">
        <v>0</v>
      </c>
      <c r="AN1414" s="5">
        <f t="shared" si="251"/>
        <v>0</v>
      </c>
      <c r="AO1414" s="5">
        <v>0</v>
      </c>
      <c r="AP1414" s="5">
        <v>0</v>
      </c>
      <c r="AQ1414" s="5">
        <f t="shared" si="252"/>
        <v>0</v>
      </c>
      <c r="AR1414" s="5">
        <v>1</v>
      </c>
      <c r="AS1414" s="6">
        <v>43721</v>
      </c>
      <c r="AT1414" s="5">
        <v>1</v>
      </c>
      <c r="AU1414" s="5">
        <v>0</v>
      </c>
      <c r="AV1414" t="str">
        <f t="shared" si="245"/>
        <v>N</v>
      </c>
      <c r="AW1414" t="s">
        <v>60</v>
      </c>
      <c r="AX1414" t="s">
        <v>61</v>
      </c>
      <c r="AY1414" t="s">
        <v>62</v>
      </c>
      <c r="AZ1414" t="s">
        <v>62</v>
      </c>
      <c r="BA1414" t="str">
        <f t="shared" si="246"/>
        <v>N</v>
      </c>
    </row>
    <row r="1415" spans="1:53">
      <c r="A1415" t="s">
        <v>436</v>
      </c>
      <c r="B1415" t="s">
        <v>54</v>
      </c>
      <c r="C1415" t="s">
        <v>89</v>
      </c>
      <c r="D1415">
        <v>2019</v>
      </c>
      <c r="F1415" t="s">
        <v>3514</v>
      </c>
      <c r="G1415" t="s">
        <v>3515</v>
      </c>
      <c r="H1415" t="s">
        <v>3516</v>
      </c>
      <c r="I1415" t="s">
        <v>3517</v>
      </c>
      <c r="J1415" t="s">
        <v>470</v>
      </c>
      <c r="K1415" t="s">
        <v>93</v>
      </c>
      <c r="L1415" s="5">
        <v>0</v>
      </c>
      <c r="M1415" s="5">
        <v>0</v>
      </c>
      <c r="N1415" s="5">
        <f t="shared" si="242"/>
        <v>0</v>
      </c>
      <c r="O1415" s="5">
        <v>0</v>
      </c>
      <c r="P1415" s="5">
        <v>0</v>
      </c>
      <c r="Q1415" s="5">
        <f t="shared" si="243"/>
        <v>0</v>
      </c>
      <c r="R1415" s="5">
        <v>0</v>
      </c>
      <c r="S1415" s="5">
        <v>0</v>
      </c>
      <c r="T1415" s="5">
        <f t="shared" si="244"/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f t="shared" si="247"/>
        <v>0</v>
      </c>
      <c r="Z1415" s="5">
        <v>0</v>
      </c>
      <c r="AA1415" s="5">
        <v>0</v>
      </c>
      <c r="AB1415" s="5">
        <f t="shared" si="248"/>
        <v>0</v>
      </c>
      <c r="AC1415" s="5">
        <v>0</v>
      </c>
      <c r="AD1415" s="5">
        <v>0</v>
      </c>
      <c r="AE1415" s="5">
        <f t="shared" si="249"/>
        <v>0</v>
      </c>
      <c r="AF1415" s="5">
        <v>0</v>
      </c>
      <c r="AG1415" s="6"/>
      <c r="AH1415" s="5">
        <v>0</v>
      </c>
      <c r="AI1415" s="5">
        <v>0</v>
      </c>
      <c r="AJ1415" s="5">
        <v>0</v>
      </c>
      <c r="AK1415" s="5">
        <f t="shared" si="250"/>
        <v>0</v>
      </c>
      <c r="AL1415" s="5">
        <v>0</v>
      </c>
      <c r="AM1415" s="5">
        <v>0</v>
      </c>
      <c r="AN1415" s="5">
        <f t="shared" si="251"/>
        <v>0</v>
      </c>
      <c r="AO1415" s="5">
        <v>0</v>
      </c>
      <c r="AP1415" s="5">
        <v>0</v>
      </c>
      <c r="AQ1415" s="5">
        <f t="shared" si="252"/>
        <v>0</v>
      </c>
      <c r="AR1415" s="5">
        <v>1</v>
      </c>
      <c r="AS1415" s="6">
        <v>43721</v>
      </c>
      <c r="AT1415" s="5">
        <v>1</v>
      </c>
      <c r="AU1415" s="5">
        <v>0</v>
      </c>
      <c r="AV1415" t="str">
        <f t="shared" si="245"/>
        <v>N</v>
      </c>
      <c r="AW1415" t="s">
        <v>60</v>
      </c>
      <c r="AX1415" t="s">
        <v>61</v>
      </c>
      <c r="AY1415" t="s">
        <v>62</v>
      </c>
      <c r="AZ1415" t="s">
        <v>62</v>
      </c>
      <c r="BA1415" t="str">
        <f t="shared" si="246"/>
        <v>N</v>
      </c>
    </row>
    <row r="1416" spans="1:53">
      <c r="A1416" t="s">
        <v>436</v>
      </c>
      <c r="B1416" t="s">
        <v>54</v>
      </c>
      <c r="C1416" t="s">
        <v>89</v>
      </c>
      <c r="D1416">
        <v>2019</v>
      </c>
      <c r="F1416" t="s">
        <v>3518</v>
      </c>
      <c r="G1416" t="s">
        <v>3519</v>
      </c>
      <c r="H1416" t="s">
        <v>3520</v>
      </c>
      <c r="I1416" t="s">
        <v>3521</v>
      </c>
      <c r="J1416" t="s">
        <v>470</v>
      </c>
      <c r="K1416" t="s">
        <v>93</v>
      </c>
      <c r="L1416" s="5">
        <v>0</v>
      </c>
      <c r="M1416" s="5">
        <v>0</v>
      </c>
      <c r="N1416" s="5">
        <f t="shared" si="242"/>
        <v>0</v>
      </c>
      <c r="O1416" s="5">
        <v>0</v>
      </c>
      <c r="P1416" s="5">
        <v>0</v>
      </c>
      <c r="Q1416" s="5">
        <f t="shared" si="243"/>
        <v>0</v>
      </c>
      <c r="R1416" s="5">
        <v>0</v>
      </c>
      <c r="S1416" s="5">
        <v>0</v>
      </c>
      <c r="T1416" s="5">
        <f t="shared" si="244"/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f t="shared" si="247"/>
        <v>0</v>
      </c>
      <c r="Z1416" s="5">
        <v>0</v>
      </c>
      <c r="AA1416" s="5">
        <v>0</v>
      </c>
      <c r="AB1416" s="5">
        <f t="shared" si="248"/>
        <v>0</v>
      </c>
      <c r="AC1416" s="5">
        <v>0</v>
      </c>
      <c r="AD1416" s="5">
        <v>0</v>
      </c>
      <c r="AE1416" s="5">
        <f t="shared" si="249"/>
        <v>0</v>
      </c>
      <c r="AF1416" s="5">
        <v>0</v>
      </c>
      <c r="AG1416" s="6"/>
      <c r="AH1416" s="5">
        <v>0</v>
      </c>
      <c r="AI1416" s="5">
        <v>0</v>
      </c>
      <c r="AJ1416" s="5">
        <v>0</v>
      </c>
      <c r="AK1416" s="5">
        <f t="shared" si="250"/>
        <v>0</v>
      </c>
      <c r="AL1416" s="5">
        <v>0</v>
      </c>
      <c r="AM1416" s="5">
        <v>0</v>
      </c>
      <c r="AN1416" s="5">
        <f t="shared" si="251"/>
        <v>0</v>
      </c>
      <c r="AO1416" s="5">
        <v>0</v>
      </c>
      <c r="AP1416" s="5">
        <v>0</v>
      </c>
      <c r="AQ1416" s="5">
        <f t="shared" si="252"/>
        <v>0</v>
      </c>
      <c r="AR1416" s="5">
        <v>1</v>
      </c>
      <c r="AS1416" s="6">
        <v>43721</v>
      </c>
      <c r="AT1416" s="5">
        <v>1</v>
      </c>
      <c r="AU1416" s="5">
        <v>0</v>
      </c>
      <c r="AV1416" t="str">
        <f t="shared" si="245"/>
        <v>N</v>
      </c>
      <c r="AW1416" t="s">
        <v>60</v>
      </c>
      <c r="AX1416" t="s">
        <v>61</v>
      </c>
      <c r="AY1416" t="s">
        <v>62</v>
      </c>
      <c r="AZ1416" t="s">
        <v>62</v>
      </c>
      <c r="BA1416" t="str">
        <f t="shared" si="246"/>
        <v>N</v>
      </c>
    </row>
    <row r="1417" spans="1:53">
      <c r="A1417" t="s">
        <v>436</v>
      </c>
      <c r="B1417" t="s">
        <v>54</v>
      </c>
      <c r="C1417" t="s">
        <v>89</v>
      </c>
      <c r="D1417">
        <v>2019</v>
      </c>
      <c r="F1417" t="s">
        <v>3522</v>
      </c>
      <c r="G1417" t="s">
        <v>3523</v>
      </c>
      <c r="H1417" t="s">
        <v>3524</v>
      </c>
      <c r="I1417" t="s">
        <v>3525</v>
      </c>
      <c r="J1417" t="s">
        <v>470</v>
      </c>
      <c r="K1417" t="s">
        <v>93</v>
      </c>
      <c r="L1417" s="5">
        <v>0</v>
      </c>
      <c r="M1417" s="5">
        <v>0</v>
      </c>
      <c r="N1417" s="5">
        <f t="shared" si="242"/>
        <v>0</v>
      </c>
      <c r="O1417" s="5">
        <v>0</v>
      </c>
      <c r="P1417" s="5">
        <v>0</v>
      </c>
      <c r="Q1417" s="5">
        <f t="shared" si="243"/>
        <v>0</v>
      </c>
      <c r="R1417" s="5">
        <v>0</v>
      </c>
      <c r="S1417" s="5">
        <v>0</v>
      </c>
      <c r="T1417" s="5">
        <f t="shared" si="244"/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f t="shared" si="247"/>
        <v>0</v>
      </c>
      <c r="Z1417" s="5">
        <v>0</v>
      </c>
      <c r="AA1417" s="5">
        <v>0</v>
      </c>
      <c r="AB1417" s="5">
        <f t="shared" si="248"/>
        <v>0</v>
      </c>
      <c r="AC1417" s="5">
        <v>0</v>
      </c>
      <c r="AD1417" s="5">
        <v>0</v>
      </c>
      <c r="AE1417" s="5">
        <f t="shared" si="249"/>
        <v>0</v>
      </c>
      <c r="AF1417" s="5">
        <v>0</v>
      </c>
      <c r="AG1417" s="6"/>
      <c r="AH1417" s="5">
        <v>0</v>
      </c>
      <c r="AI1417" s="5">
        <v>0</v>
      </c>
      <c r="AJ1417" s="5">
        <v>0</v>
      </c>
      <c r="AK1417" s="5">
        <f t="shared" si="250"/>
        <v>0</v>
      </c>
      <c r="AL1417" s="5">
        <v>0</v>
      </c>
      <c r="AM1417" s="5">
        <v>0</v>
      </c>
      <c r="AN1417" s="5">
        <f t="shared" si="251"/>
        <v>0</v>
      </c>
      <c r="AO1417" s="5">
        <v>0</v>
      </c>
      <c r="AP1417" s="5">
        <v>0</v>
      </c>
      <c r="AQ1417" s="5">
        <f t="shared" si="252"/>
        <v>0</v>
      </c>
      <c r="AR1417" s="5">
        <v>1</v>
      </c>
      <c r="AS1417" s="6">
        <v>43578</v>
      </c>
      <c r="AT1417" s="5">
        <v>1</v>
      </c>
      <c r="AU1417" s="5">
        <v>0</v>
      </c>
      <c r="AV1417" t="str">
        <f t="shared" si="245"/>
        <v>N</v>
      </c>
      <c r="AW1417" t="s">
        <v>60</v>
      </c>
      <c r="AX1417" t="s">
        <v>61</v>
      </c>
      <c r="AY1417" t="s">
        <v>62</v>
      </c>
      <c r="AZ1417" t="s">
        <v>62</v>
      </c>
      <c r="BA1417" t="str">
        <f t="shared" si="246"/>
        <v>N</v>
      </c>
    </row>
    <row r="1418" spans="1:53">
      <c r="A1418" t="s">
        <v>436</v>
      </c>
      <c r="B1418" t="s">
        <v>54</v>
      </c>
      <c r="C1418" t="s">
        <v>89</v>
      </c>
      <c r="D1418">
        <v>2019</v>
      </c>
      <c r="F1418" t="s">
        <v>3526</v>
      </c>
      <c r="G1418" t="s">
        <v>3527</v>
      </c>
      <c r="H1418" t="s">
        <v>3528</v>
      </c>
      <c r="I1418" t="s">
        <v>3529</v>
      </c>
      <c r="J1418" t="s">
        <v>470</v>
      </c>
      <c r="K1418" t="s">
        <v>93</v>
      </c>
      <c r="L1418" s="5">
        <v>0</v>
      </c>
      <c r="M1418" s="5">
        <v>0</v>
      </c>
      <c r="N1418" s="5">
        <f t="shared" si="242"/>
        <v>0</v>
      </c>
      <c r="O1418" s="5">
        <v>0</v>
      </c>
      <c r="P1418" s="5">
        <v>0</v>
      </c>
      <c r="Q1418" s="5">
        <f t="shared" si="243"/>
        <v>0</v>
      </c>
      <c r="R1418" s="5">
        <v>0</v>
      </c>
      <c r="S1418" s="5">
        <v>0</v>
      </c>
      <c r="T1418" s="5">
        <f t="shared" si="244"/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f t="shared" si="247"/>
        <v>0</v>
      </c>
      <c r="Z1418" s="5">
        <v>0</v>
      </c>
      <c r="AA1418" s="5">
        <v>0</v>
      </c>
      <c r="AB1418" s="5">
        <f t="shared" si="248"/>
        <v>0</v>
      </c>
      <c r="AC1418" s="5">
        <v>0</v>
      </c>
      <c r="AD1418" s="5">
        <v>0</v>
      </c>
      <c r="AE1418" s="5">
        <f t="shared" si="249"/>
        <v>0</v>
      </c>
      <c r="AF1418" s="5">
        <v>0</v>
      </c>
      <c r="AG1418" s="6"/>
      <c r="AH1418" s="5">
        <v>0</v>
      </c>
      <c r="AI1418" s="5">
        <v>0</v>
      </c>
      <c r="AJ1418" s="5">
        <v>0</v>
      </c>
      <c r="AK1418" s="5">
        <f t="shared" si="250"/>
        <v>0</v>
      </c>
      <c r="AL1418" s="5">
        <v>0</v>
      </c>
      <c r="AM1418" s="5">
        <v>0</v>
      </c>
      <c r="AN1418" s="5">
        <f t="shared" si="251"/>
        <v>0</v>
      </c>
      <c r="AO1418" s="5">
        <v>0</v>
      </c>
      <c r="AP1418" s="5">
        <v>0</v>
      </c>
      <c r="AQ1418" s="5">
        <f t="shared" si="252"/>
        <v>0</v>
      </c>
      <c r="AR1418" s="5">
        <v>1</v>
      </c>
      <c r="AS1418" s="6">
        <v>43627</v>
      </c>
      <c r="AT1418" s="5">
        <v>1</v>
      </c>
      <c r="AU1418" s="5">
        <v>0</v>
      </c>
      <c r="AV1418" t="str">
        <f t="shared" si="245"/>
        <v>N</v>
      </c>
      <c r="AW1418" t="s">
        <v>60</v>
      </c>
      <c r="AX1418" t="s">
        <v>61</v>
      </c>
      <c r="AY1418" t="s">
        <v>62</v>
      </c>
      <c r="AZ1418" t="s">
        <v>62</v>
      </c>
      <c r="BA1418" t="str">
        <f t="shared" si="246"/>
        <v>N</v>
      </c>
    </row>
    <row r="1419" spans="1:53">
      <c r="A1419" t="s">
        <v>436</v>
      </c>
      <c r="B1419" t="s">
        <v>54</v>
      </c>
      <c r="C1419" t="s">
        <v>89</v>
      </c>
      <c r="D1419">
        <v>2019</v>
      </c>
      <c r="F1419" t="s">
        <v>3530</v>
      </c>
      <c r="G1419" t="s">
        <v>3531</v>
      </c>
      <c r="H1419" t="s">
        <v>3532</v>
      </c>
      <c r="I1419" t="s">
        <v>3533</v>
      </c>
      <c r="J1419" t="s">
        <v>470</v>
      </c>
      <c r="K1419" t="s">
        <v>93</v>
      </c>
      <c r="L1419" s="5">
        <v>0</v>
      </c>
      <c r="M1419" s="5">
        <v>0</v>
      </c>
      <c r="N1419" s="5">
        <f t="shared" si="242"/>
        <v>0</v>
      </c>
      <c r="O1419" s="5">
        <v>0</v>
      </c>
      <c r="P1419" s="5">
        <v>0</v>
      </c>
      <c r="Q1419" s="5">
        <f t="shared" si="243"/>
        <v>0</v>
      </c>
      <c r="R1419" s="5">
        <v>0</v>
      </c>
      <c r="S1419" s="5">
        <v>0</v>
      </c>
      <c r="T1419" s="5">
        <f t="shared" si="244"/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f t="shared" si="247"/>
        <v>0</v>
      </c>
      <c r="Z1419" s="5">
        <v>0</v>
      </c>
      <c r="AA1419" s="5">
        <v>0</v>
      </c>
      <c r="AB1419" s="5">
        <f t="shared" si="248"/>
        <v>0</v>
      </c>
      <c r="AC1419" s="5">
        <v>0</v>
      </c>
      <c r="AD1419" s="5">
        <v>0</v>
      </c>
      <c r="AE1419" s="5">
        <f t="shared" si="249"/>
        <v>0</v>
      </c>
      <c r="AF1419" s="5">
        <v>0</v>
      </c>
      <c r="AG1419" s="6"/>
      <c r="AH1419" s="5">
        <v>0</v>
      </c>
      <c r="AI1419" s="5">
        <v>0</v>
      </c>
      <c r="AJ1419" s="5">
        <v>0</v>
      </c>
      <c r="AK1419" s="5">
        <f t="shared" si="250"/>
        <v>0</v>
      </c>
      <c r="AL1419" s="5">
        <v>0</v>
      </c>
      <c r="AM1419" s="5">
        <v>0</v>
      </c>
      <c r="AN1419" s="5">
        <f t="shared" si="251"/>
        <v>0</v>
      </c>
      <c r="AO1419" s="5">
        <v>0</v>
      </c>
      <c r="AP1419" s="5">
        <v>0</v>
      </c>
      <c r="AQ1419" s="5">
        <f t="shared" si="252"/>
        <v>0</v>
      </c>
      <c r="AR1419" s="5">
        <v>1</v>
      </c>
      <c r="AS1419" s="6">
        <v>43578</v>
      </c>
      <c r="AT1419" s="5">
        <v>1</v>
      </c>
      <c r="AU1419" s="5">
        <v>0</v>
      </c>
      <c r="AV1419" t="str">
        <f t="shared" si="245"/>
        <v>N</v>
      </c>
      <c r="AW1419" t="s">
        <v>60</v>
      </c>
      <c r="AX1419" t="s">
        <v>61</v>
      </c>
      <c r="AY1419" t="s">
        <v>62</v>
      </c>
      <c r="AZ1419" t="s">
        <v>62</v>
      </c>
      <c r="BA1419" t="str">
        <f t="shared" si="246"/>
        <v>N</v>
      </c>
    </row>
    <row r="1420" spans="1:53">
      <c r="A1420" t="s">
        <v>436</v>
      </c>
      <c r="B1420" t="s">
        <v>54</v>
      </c>
      <c r="C1420" t="s">
        <v>89</v>
      </c>
      <c r="D1420">
        <v>2019</v>
      </c>
      <c r="F1420" t="s">
        <v>3534</v>
      </c>
      <c r="G1420" t="s">
        <v>3535</v>
      </c>
      <c r="H1420" t="s">
        <v>3536</v>
      </c>
      <c r="I1420" t="s">
        <v>3537</v>
      </c>
      <c r="J1420" t="s">
        <v>470</v>
      </c>
      <c r="K1420" t="s">
        <v>93</v>
      </c>
      <c r="L1420" s="5">
        <v>0</v>
      </c>
      <c r="M1420" s="5">
        <v>0</v>
      </c>
      <c r="N1420" s="5">
        <f t="shared" si="242"/>
        <v>0</v>
      </c>
      <c r="O1420" s="5">
        <v>0</v>
      </c>
      <c r="P1420" s="5">
        <v>0</v>
      </c>
      <c r="Q1420" s="5">
        <f t="shared" si="243"/>
        <v>0</v>
      </c>
      <c r="R1420" s="5">
        <v>0</v>
      </c>
      <c r="S1420" s="5">
        <v>0</v>
      </c>
      <c r="T1420" s="5">
        <f t="shared" si="244"/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f t="shared" si="247"/>
        <v>0</v>
      </c>
      <c r="Z1420" s="5">
        <v>0</v>
      </c>
      <c r="AA1420" s="5">
        <v>0</v>
      </c>
      <c r="AB1420" s="5">
        <f t="shared" si="248"/>
        <v>0</v>
      </c>
      <c r="AC1420" s="5">
        <v>0</v>
      </c>
      <c r="AD1420" s="5">
        <v>0</v>
      </c>
      <c r="AE1420" s="5">
        <f t="shared" si="249"/>
        <v>0</v>
      </c>
      <c r="AF1420" s="5">
        <v>0</v>
      </c>
      <c r="AG1420" s="6"/>
      <c r="AH1420" s="5">
        <v>0</v>
      </c>
      <c r="AI1420" s="5">
        <v>0</v>
      </c>
      <c r="AJ1420" s="5">
        <v>0</v>
      </c>
      <c r="AK1420" s="5">
        <f t="shared" si="250"/>
        <v>0</v>
      </c>
      <c r="AL1420" s="5">
        <v>0</v>
      </c>
      <c r="AM1420" s="5">
        <v>0</v>
      </c>
      <c r="AN1420" s="5">
        <f t="shared" si="251"/>
        <v>0</v>
      </c>
      <c r="AO1420" s="5">
        <v>0</v>
      </c>
      <c r="AP1420" s="5">
        <v>0</v>
      </c>
      <c r="AQ1420" s="5">
        <f t="shared" si="252"/>
        <v>0</v>
      </c>
      <c r="AR1420" s="5">
        <v>1</v>
      </c>
      <c r="AS1420" s="6">
        <v>43578</v>
      </c>
      <c r="AT1420" s="5">
        <v>1</v>
      </c>
      <c r="AU1420" s="5">
        <v>0</v>
      </c>
      <c r="AV1420" t="str">
        <f t="shared" si="245"/>
        <v>N</v>
      </c>
      <c r="AW1420" t="s">
        <v>60</v>
      </c>
      <c r="AX1420" t="s">
        <v>61</v>
      </c>
      <c r="AY1420" t="s">
        <v>62</v>
      </c>
      <c r="AZ1420" t="s">
        <v>62</v>
      </c>
      <c r="BA1420" t="str">
        <f t="shared" si="246"/>
        <v>N</v>
      </c>
    </row>
    <row r="1421" spans="1:53">
      <c r="A1421" t="s">
        <v>436</v>
      </c>
      <c r="B1421" t="s">
        <v>54</v>
      </c>
      <c r="C1421" t="s">
        <v>89</v>
      </c>
      <c r="D1421">
        <v>2019</v>
      </c>
      <c r="F1421" t="s">
        <v>3538</v>
      </c>
      <c r="G1421" t="s">
        <v>3539</v>
      </c>
      <c r="H1421" t="s">
        <v>3540</v>
      </c>
      <c r="I1421" t="s">
        <v>3541</v>
      </c>
      <c r="J1421" t="s">
        <v>470</v>
      </c>
      <c r="K1421" t="s">
        <v>93</v>
      </c>
      <c r="L1421" s="5">
        <v>0</v>
      </c>
      <c r="M1421" s="5">
        <v>0</v>
      </c>
      <c r="N1421" s="5">
        <f t="shared" si="242"/>
        <v>0</v>
      </c>
      <c r="O1421" s="5">
        <v>0</v>
      </c>
      <c r="P1421" s="5">
        <v>0</v>
      </c>
      <c r="Q1421" s="5">
        <f t="shared" si="243"/>
        <v>0</v>
      </c>
      <c r="R1421" s="5">
        <v>0</v>
      </c>
      <c r="S1421" s="5">
        <v>0</v>
      </c>
      <c r="T1421" s="5">
        <f t="shared" si="244"/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f t="shared" si="247"/>
        <v>0</v>
      </c>
      <c r="Z1421" s="5">
        <v>0</v>
      </c>
      <c r="AA1421" s="5">
        <v>0</v>
      </c>
      <c r="AB1421" s="5">
        <f t="shared" si="248"/>
        <v>0</v>
      </c>
      <c r="AC1421" s="5">
        <v>0</v>
      </c>
      <c r="AD1421" s="5">
        <v>0</v>
      </c>
      <c r="AE1421" s="5">
        <f t="shared" si="249"/>
        <v>0</v>
      </c>
      <c r="AF1421" s="5">
        <v>0</v>
      </c>
      <c r="AG1421" s="6"/>
      <c r="AH1421" s="5">
        <v>0</v>
      </c>
      <c r="AI1421" s="5">
        <v>0</v>
      </c>
      <c r="AJ1421" s="5">
        <v>0</v>
      </c>
      <c r="AK1421" s="5">
        <f t="shared" si="250"/>
        <v>0</v>
      </c>
      <c r="AL1421" s="5">
        <v>0</v>
      </c>
      <c r="AM1421" s="5">
        <v>0</v>
      </c>
      <c r="AN1421" s="5">
        <f t="shared" si="251"/>
        <v>0</v>
      </c>
      <c r="AO1421" s="5">
        <v>0</v>
      </c>
      <c r="AP1421" s="5">
        <v>0</v>
      </c>
      <c r="AQ1421" s="5">
        <f t="shared" si="252"/>
        <v>0</v>
      </c>
      <c r="AR1421" s="5">
        <v>1</v>
      </c>
      <c r="AS1421" s="6">
        <v>43675</v>
      </c>
      <c r="AT1421" s="5">
        <v>1</v>
      </c>
      <c r="AU1421" s="5">
        <v>0</v>
      </c>
      <c r="AV1421" t="str">
        <f t="shared" si="245"/>
        <v>N</v>
      </c>
      <c r="AW1421" t="s">
        <v>60</v>
      </c>
      <c r="AX1421" t="s">
        <v>61</v>
      </c>
      <c r="AY1421" t="s">
        <v>62</v>
      </c>
      <c r="AZ1421" t="s">
        <v>62</v>
      </c>
      <c r="BA1421" t="str">
        <f t="shared" si="246"/>
        <v>N</v>
      </c>
    </row>
    <row r="1422" spans="1:53">
      <c r="A1422" t="s">
        <v>436</v>
      </c>
      <c r="B1422" t="s">
        <v>54</v>
      </c>
      <c r="C1422" t="s">
        <v>89</v>
      </c>
      <c r="D1422">
        <v>2019</v>
      </c>
      <c r="F1422" t="s">
        <v>3542</v>
      </c>
      <c r="G1422" t="s">
        <v>3543</v>
      </c>
      <c r="H1422" t="s">
        <v>3544</v>
      </c>
      <c r="I1422" t="s">
        <v>3545</v>
      </c>
      <c r="J1422" t="s">
        <v>470</v>
      </c>
      <c r="K1422" t="s">
        <v>93</v>
      </c>
      <c r="L1422" s="5">
        <v>0</v>
      </c>
      <c r="M1422" s="5">
        <v>0</v>
      </c>
      <c r="N1422" s="5">
        <f t="shared" si="242"/>
        <v>0</v>
      </c>
      <c r="O1422" s="5">
        <v>0</v>
      </c>
      <c r="P1422" s="5">
        <v>0</v>
      </c>
      <c r="Q1422" s="5">
        <f t="shared" si="243"/>
        <v>0</v>
      </c>
      <c r="R1422" s="5">
        <v>0</v>
      </c>
      <c r="S1422" s="5">
        <v>0</v>
      </c>
      <c r="T1422" s="5">
        <f t="shared" si="244"/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f t="shared" si="247"/>
        <v>0</v>
      </c>
      <c r="Z1422" s="5">
        <v>0</v>
      </c>
      <c r="AA1422" s="5">
        <v>0</v>
      </c>
      <c r="AB1422" s="5">
        <f t="shared" si="248"/>
        <v>0</v>
      </c>
      <c r="AC1422" s="5">
        <v>0</v>
      </c>
      <c r="AD1422" s="5">
        <v>0</v>
      </c>
      <c r="AE1422" s="5">
        <f t="shared" si="249"/>
        <v>0</v>
      </c>
      <c r="AF1422" s="5">
        <v>0</v>
      </c>
      <c r="AG1422" s="6"/>
      <c r="AH1422" s="5">
        <v>0</v>
      </c>
      <c r="AI1422" s="5">
        <v>0</v>
      </c>
      <c r="AJ1422" s="5">
        <v>0</v>
      </c>
      <c r="AK1422" s="5">
        <f t="shared" si="250"/>
        <v>0</v>
      </c>
      <c r="AL1422" s="5">
        <v>0</v>
      </c>
      <c r="AM1422" s="5">
        <v>0</v>
      </c>
      <c r="AN1422" s="5">
        <f t="shared" si="251"/>
        <v>0</v>
      </c>
      <c r="AO1422" s="5">
        <v>0</v>
      </c>
      <c r="AP1422" s="5">
        <v>0</v>
      </c>
      <c r="AQ1422" s="5">
        <f t="shared" si="252"/>
        <v>0</v>
      </c>
      <c r="AR1422" s="5">
        <v>1</v>
      </c>
      <c r="AS1422" s="6">
        <v>43480</v>
      </c>
      <c r="AT1422" s="5">
        <v>1</v>
      </c>
      <c r="AU1422" s="5">
        <v>0</v>
      </c>
      <c r="AV1422" t="str">
        <f t="shared" si="245"/>
        <v>N</v>
      </c>
      <c r="AW1422" t="s">
        <v>60</v>
      </c>
      <c r="AX1422" t="s">
        <v>61</v>
      </c>
      <c r="AY1422" t="s">
        <v>62</v>
      </c>
      <c r="AZ1422" t="s">
        <v>62</v>
      </c>
      <c r="BA1422" t="str">
        <f t="shared" si="246"/>
        <v>N</v>
      </c>
    </row>
    <row r="1423" spans="1:53">
      <c r="A1423" t="s">
        <v>436</v>
      </c>
      <c r="B1423" t="s">
        <v>54</v>
      </c>
      <c r="C1423" t="s">
        <v>89</v>
      </c>
      <c r="D1423">
        <v>2019</v>
      </c>
      <c r="F1423" t="s">
        <v>3546</v>
      </c>
      <c r="G1423" t="s">
        <v>3547</v>
      </c>
      <c r="H1423" t="s">
        <v>3548</v>
      </c>
      <c r="I1423" t="s">
        <v>3549</v>
      </c>
      <c r="J1423" t="s">
        <v>470</v>
      </c>
      <c r="K1423" t="s">
        <v>93</v>
      </c>
      <c r="L1423" s="5">
        <v>0</v>
      </c>
      <c r="M1423" s="5">
        <v>0</v>
      </c>
      <c r="N1423" s="5">
        <f t="shared" si="242"/>
        <v>0</v>
      </c>
      <c r="O1423" s="5">
        <v>0</v>
      </c>
      <c r="P1423" s="5">
        <v>0</v>
      </c>
      <c r="Q1423" s="5">
        <f t="shared" si="243"/>
        <v>0</v>
      </c>
      <c r="R1423" s="5">
        <v>0</v>
      </c>
      <c r="S1423" s="5">
        <v>0</v>
      </c>
      <c r="T1423" s="5">
        <f t="shared" si="244"/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f t="shared" si="247"/>
        <v>0</v>
      </c>
      <c r="Z1423" s="5">
        <v>0</v>
      </c>
      <c r="AA1423" s="5">
        <v>0</v>
      </c>
      <c r="AB1423" s="5">
        <f t="shared" si="248"/>
        <v>0</v>
      </c>
      <c r="AC1423" s="5">
        <v>0</v>
      </c>
      <c r="AD1423" s="5">
        <v>0</v>
      </c>
      <c r="AE1423" s="5">
        <f t="shared" si="249"/>
        <v>0</v>
      </c>
      <c r="AF1423" s="5">
        <v>0</v>
      </c>
      <c r="AG1423" s="6"/>
      <c r="AH1423" s="5">
        <v>0</v>
      </c>
      <c r="AI1423" s="5">
        <v>0</v>
      </c>
      <c r="AJ1423" s="5">
        <v>0</v>
      </c>
      <c r="AK1423" s="5">
        <f t="shared" si="250"/>
        <v>0</v>
      </c>
      <c r="AL1423" s="5">
        <v>0</v>
      </c>
      <c r="AM1423" s="5">
        <v>0</v>
      </c>
      <c r="AN1423" s="5">
        <f t="shared" si="251"/>
        <v>0</v>
      </c>
      <c r="AO1423" s="5">
        <v>0</v>
      </c>
      <c r="AP1423" s="5">
        <v>0</v>
      </c>
      <c r="AQ1423" s="5">
        <f t="shared" si="252"/>
        <v>0</v>
      </c>
      <c r="AR1423" s="5">
        <v>1</v>
      </c>
      <c r="AS1423" s="6">
        <v>43584</v>
      </c>
      <c r="AT1423" s="5">
        <v>1</v>
      </c>
      <c r="AU1423" s="5">
        <v>0</v>
      </c>
      <c r="AV1423" t="str">
        <f t="shared" si="245"/>
        <v>N</v>
      </c>
      <c r="AW1423" t="s">
        <v>60</v>
      </c>
      <c r="AX1423" t="s">
        <v>61</v>
      </c>
      <c r="AY1423" t="s">
        <v>62</v>
      </c>
      <c r="AZ1423" t="s">
        <v>62</v>
      </c>
      <c r="BA1423" t="str">
        <f t="shared" si="246"/>
        <v>N</v>
      </c>
    </row>
    <row r="1424" spans="1:53">
      <c r="A1424" t="s">
        <v>436</v>
      </c>
      <c r="B1424" t="s">
        <v>54</v>
      </c>
      <c r="C1424" t="s">
        <v>89</v>
      </c>
      <c r="D1424">
        <v>2019</v>
      </c>
      <c r="F1424" t="s">
        <v>3550</v>
      </c>
      <c r="G1424" t="s">
        <v>3551</v>
      </c>
      <c r="H1424" t="s">
        <v>3552</v>
      </c>
      <c r="I1424" t="s">
        <v>3553</v>
      </c>
      <c r="J1424" t="s">
        <v>470</v>
      </c>
      <c r="K1424" t="s">
        <v>93</v>
      </c>
      <c r="L1424" s="5">
        <v>0</v>
      </c>
      <c r="M1424" s="5">
        <v>0</v>
      </c>
      <c r="N1424" s="5">
        <f t="shared" si="242"/>
        <v>0</v>
      </c>
      <c r="O1424" s="5">
        <v>0</v>
      </c>
      <c r="P1424" s="5">
        <v>0</v>
      </c>
      <c r="Q1424" s="5">
        <f t="shared" si="243"/>
        <v>0</v>
      </c>
      <c r="R1424" s="5">
        <v>0</v>
      </c>
      <c r="S1424" s="5">
        <v>0</v>
      </c>
      <c r="T1424" s="5">
        <f t="shared" si="244"/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f t="shared" si="247"/>
        <v>0</v>
      </c>
      <c r="Z1424" s="5">
        <v>0</v>
      </c>
      <c r="AA1424" s="5">
        <v>0</v>
      </c>
      <c r="AB1424" s="5">
        <f t="shared" si="248"/>
        <v>0</v>
      </c>
      <c r="AC1424" s="5">
        <v>0</v>
      </c>
      <c r="AD1424" s="5">
        <v>0</v>
      </c>
      <c r="AE1424" s="5">
        <f t="shared" si="249"/>
        <v>0</v>
      </c>
      <c r="AF1424" s="5">
        <v>0</v>
      </c>
      <c r="AG1424" s="6"/>
      <c r="AH1424" s="5">
        <v>0</v>
      </c>
      <c r="AI1424" s="5">
        <v>0</v>
      </c>
      <c r="AJ1424" s="5">
        <v>0</v>
      </c>
      <c r="AK1424" s="5">
        <f t="shared" si="250"/>
        <v>0</v>
      </c>
      <c r="AL1424" s="5">
        <v>0</v>
      </c>
      <c r="AM1424" s="5">
        <v>0</v>
      </c>
      <c r="AN1424" s="5">
        <f t="shared" si="251"/>
        <v>0</v>
      </c>
      <c r="AO1424" s="5">
        <v>0</v>
      </c>
      <c r="AP1424" s="5">
        <v>0</v>
      </c>
      <c r="AQ1424" s="5">
        <f t="shared" si="252"/>
        <v>0</v>
      </c>
      <c r="AR1424" s="5">
        <v>1</v>
      </c>
      <c r="AS1424" s="6">
        <v>43480</v>
      </c>
      <c r="AT1424" s="5">
        <v>1</v>
      </c>
      <c r="AU1424" s="5">
        <v>0</v>
      </c>
      <c r="AV1424" t="str">
        <f t="shared" si="245"/>
        <v>N</v>
      </c>
      <c r="AW1424" t="s">
        <v>60</v>
      </c>
      <c r="AX1424" t="s">
        <v>61</v>
      </c>
      <c r="AY1424" t="s">
        <v>62</v>
      </c>
      <c r="AZ1424" t="s">
        <v>62</v>
      </c>
      <c r="BA1424" t="str">
        <f t="shared" si="246"/>
        <v>N</v>
      </c>
    </row>
    <row r="1425" spans="1:53">
      <c r="A1425" t="s">
        <v>436</v>
      </c>
      <c r="B1425" t="s">
        <v>54</v>
      </c>
      <c r="C1425" t="s">
        <v>89</v>
      </c>
      <c r="D1425">
        <v>2019</v>
      </c>
      <c r="F1425" t="s">
        <v>3554</v>
      </c>
      <c r="G1425" t="s">
        <v>3555</v>
      </c>
      <c r="H1425" t="s">
        <v>3556</v>
      </c>
      <c r="I1425" t="s">
        <v>3557</v>
      </c>
      <c r="J1425" t="s">
        <v>470</v>
      </c>
      <c r="K1425" t="s">
        <v>93</v>
      </c>
      <c r="L1425" s="5">
        <v>0</v>
      </c>
      <c r="M1425" s="5">
        <v>0</v>
      </c>
      <c r="N1425" s="5">
        <f t="shared" si="242"/>
        <v>0</v>
      </c>
      <c r="O1425" s="5">
        <v>0</v>
      </c>
      <c r="P1425" s="5">
        <v>0</v>
      </c>
      <c r="Q1425" s="5">
        <f t="shared" si="243"/>
        <v>0</v>
      </c>
      <c r="R1425" s="5">
        <v>0</v>
      </c>
      <c r="S1425" s="5">
        <v>0</v>
      </c>
      <c r="T1425" s="5">
        <f t="shared" si="244"/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f t="shared" si="247"/>
        <v>0</v>
      </c>
      <c r="Z1425" s="5">
        <v>0</v>
      </c>
      <c r="AA1425" s="5">
        <v>0</v>
      </c>
      <c r="AB1425" s="5">
        <f t="shared" si="248"/>
        <v>0</v>
      </c>
      <c r="AC1425" s="5">
        <v>0</v>
      </c>
      <c r="AD1425" s="5">
        <v>0</v>
      </c>
      <c r="AE1425" s="5">
        <f t="shared" si="249"/>
        <v>0</v>
      </c>
      <c r="AF1425" s="5">
        <v>0</v>
      </c>
      <c r="AG1425" s="6"/>
      <c r="AH1425" s="5">
        <v>0</v>
      </c>
      <c r="AI1425" s="5">
        <v>0</v>
      </c>
      <c r="AJ1425" s="5">
        <v>0</v>
      </c>
      <c r="AK1425" s="5">
        <f t="shared" si="250"/>
        <v>0</v>
      </c>
      <c r="AL1425" s="5">
        <v>0</v>
      </c>
      <c r="AM1425" s="5">
        <v>0</v>
      </c>
      <c r="AN1425" s="5">
        <f t="shared" si="251"/>
        <v>0</v>
      </c>
      <c r="AO1425" s="5">
        <v>0</v>
      </c>
      <c r="AP1425" s="5">
        <v>0</v>
      </c>
      <c r="AQ1425" s="5">
        <f t="shared" si="252"/>
        <v>0</v>
      </c>
      <c r="AR1425" s="5">
        <v>1</v>
      </c>
      <c r="AS1425" s="6">
        <v>43480</v>
      </c>
      <c r="AT1425" s="5">
        <v>1</v>
      </c>
      <c r="AU1425" s="5">
        <v>0</v>
      </c>
      <c r="AV1425" t="str">
        <f t="shared" si="245"/>
        <v>N</v>
      </c>
      <c r="AW1425" t="s">
        <v>60</v>
      </c>
      <c r="AX1425" t="s">
        <v>61</v>
      </c>
      <c r="AY1425" t="s">
        <v>62</v>
      </c>
      <c r="AZ1425" t="s">
        <v>62</v>
      </c>
      <c r="BA1425" t="str">
        <f t="shared" si="246"/>
        <v>N</v>
      </c>
    </row>
    <row r="1426" spans="1:53">
      <c r="A1426" t="s">
        <v>436</v>
      </c>
      <c r="B1426" t="s">
        <v>54</v>
      </c>
      <c r="C1426" t="s">
        <v>89</v>
      </c>
      <c r="D1426">
        <v>2019</v>
      </c>
      <c r="F1426" t="s">
        <v>3558</v>
      </c>
      <c r="G1426" t="s">
        <v>3559</v>
      </c>
      <c r="H1426" t="s">
        <v>3560</v>
      </c>
      <c r="I1426" t="s">
        <v>3561</v>
      </c>
      <c r="J1426" t="s">
        <v>470</v>
      </c>
      <c r="K1426" t="s">
        <v>93</v>
      </c>
      <c r="L1426" s="5">
        <v>0</v>
      </c>
      <c r="M1426" s="5">
        <v>0</v>
      </c>
      <c r="N1426" s="5">
        <f t="shared" si="242"/>
        <v>0</v>
      </c>
      <c r="O1426" s="5">
        <v>0</v>
      </c>
      <c r="P1426" s="5">
        <v>0</v>
      </c>
      <c r="Q1426" s="5">
        <f t="shared" si="243"/>
        <v>0</v>
      </c>
      <c r="R1426" s="5">
        <v>0</v>
      </c>
      <c r="S1426" s="5">
        <v>0</v>
      </c>
      <c r="T1426" s="5">
        <f t="shared" si="244"/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f t="shared" si="247"/>
        <v>0</v>
      </c>
      <c r="Z1426" s="5">
        <v>0</v>
      </c>
      <c r="AA1426" s="5">
        <v>0</v>
      </c>
      <c r="AB1426" s="5">
        <f t="shared" si="248"/>
        <v>0</v>
      </c>
      <c r="AC1426" s="5">
        <v>0</v>
      </c>
      <c r="AD1426" s="5">
        <v>0</v>
      </c>
      <c r="AE1426" s="5">
        <f t="shared" si="249"/>
        <v>0</v>
      </c>
      <c r="AF1426" s="5">
        <v>0</v>
      </c>
      <c r="AG1426" s="6"/>
      <c r="AH1426" s="5">
        <v>0</v>
      </c>
      <c r="AI1426" s="5">
        <v>0</v>
      </c>
      <c r="AJ1426" s="5">
        <v>0</v>
      </c>
      <c r="AK1426" s="5">
        <f t="shared" si="250"/>
        <v>0</v>
      </c>
      <c r="AL1426" s="5">
        <v>0</v>
      </c>
      <c r="AM1426" s="5">
        <v>0</v>
      </c>
      <c r="AN1426" s="5">
        <f t="shared" si="251"/>
        <v>0</v>
      </c>
      <c r="AO1426" s="5">
        <v>0</v>
      </c>
      <c r="AP1426" s="5">
        <v>0</v>
      </c>
      <c r="AQ1426" s="5">
        <f t="shared" si="252"/>
        <v>0</v>
      </c>
      <c r="AR1426" s="5">
        <v>1</v>
      </c>
      <c r="AS1426" s="6">
        <v>43480</v>
      </c>
      <c r="AT1426" s="5">
        <v>1</v>
      </c>
      <c r="AU1426" s="5">
        <v>0</v>
      </c>
      <c r="AV1426" t="str">
        <f t="shared" si="245"/>
        <v>N</v>
      </c>
      <c r="AW1426" t="s">
        <v>60</v>
      </c>
      <c r="AX1426" t="s">
        <v>61</v>
      </c>
      <c r="AY1426" t="s">
        <v>62</v>
      </c>
      <c r="AZ1426" t="s">
        <v>62</v>
      </c>
      <c r="BA1426" t="str">
        <f t="shared" si="246"/>
        <v>N</v>
      </c>
    </row>
    <row r="1427" spans="1:53">
      <c r="A1427" t="s">
        <v>436</v>
      </c>
      <c r="B1427" t="s">
        <v>54</v>
      </c>
      <c r="C1427" t="s">
        <v>89</v>
      </c>
      <c r="D1427">
        <v>2019</v>
      </c>
      <c r="F1427" t="s">
        <v>3562</v>
      </c>
      <c r="G1427" t="s">
        <v>3563</v>
      </c>
      <c r="H1427" t="s">
        <v>3564</v>
      </c>
      <c r="I1427" t="s">
        <v>3565</v>
      </c>
      <c r="J1427" t="s">
        <v>470</v>
      </c>
      <c r="K1427" t="s">
        <v>93</v>
      </c>
      <c r="L1427" s="5">
        <v>0</v>
      </c>
      <c r="M1427" s="5">
        <v>0</v>
      </c>
      <c r="N1427" s="5">
        <f t="shared" si="242"/>
        <v>0</v>
      </c>
      <c r="O1427" s="5">
        <v>0</v>
      </c>
      <c r="P1427" s="5">
        <v>0</v>
      </c>
      <c r="Q1427" s="5">
        <f t="shared" si="243"/>
        <v>0</v>
      </c>
      <c r="R1427" s="5">
        <v>0</v>
      </c>
      <c r="S1427" s="5">
        <v>0</v>
      </c>
      <c r="T1427" s="5">
        <f t="shared" si="244"/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f t="shared" si="247"/>
        <v>0</v>
      </c>
      <c r="Z1427" s="5">
        <v>0</v>
      </c>
      <c r="AA1427" s="5">
        <v>0</v>
      </c>
      <c r="AB1427" s="5">
        <f t="shared" si="248"/>
        <v>0</v>
      </c>
      <c r="AC1427" s="5">
        <v>0</v>
      </c>
      <c r="AD1427" s="5">
        <v>0</v>
      </c>
      <c r="AE1427" s="5">
        <f t="shared" si="249"/>
        <v>0</v>
      </c>
      <c r="AF1427" s="5">
        <v>0</v>
      </c>
      <c r="AG1427" s="6"/>
      <c r="AH1427" s="5">
        <v>0</v>
      </c>
      <c r="AI1427" s="5">
        <v>0</v>
      </c>
      <c r="AJ1427" s="5">
        <v>0</v>
      </c>
      <c r="AK1427" s="5">
        <f t="shared" si="250"/>
        <v>0</v>
      </c>
      <c r="AL1427" s="5">
        <v>0</v>
      </c>
      <c r="AM1427" s="5">
        <v>0</v>
      </c>
      <c r="AN1427" s="5">
        <f t="shared" si="251"/>
        <v>0</v>
      </c>
      <c r="AO1427" s="5">
        <v>0</v>
      </c>
      <c r="AP1427" s="5">
        <v>0</v>
      </c>
      <c r="AQ1427" s="5">
        <f t="shared" si="252"/>
        <v>0</v>
      </c>
      <c r="AR1427" s="5">
        <v>1</v>
      </c>
      <c r="AS1427" s="6">
        <v>43669</v>
      </c>
      <c r="AT1427" s="5">
        <v>1</v>
      </c>
      <c r="AU1427" s="5">
        <v>0</v>
      </c>
      <c r="AV1427" t="str">
        <f t="shared" si="245"/>
        <v>N</v>
      </c>
      <c r="AW1427" t="s">
        <v>60</v>
      </c>
      <c r="AX1427" t="s">
        <v>61</v>
      </c>
      <c r="AY1427" t="s">
        <v>62</v>
      </c>
      <c r="AZ1427" t="s">
        <v>62</v>
      </c>
      <c r="BA1427" t="str">
        <f t="shared" si="246"/>
        <v>N</v>
      </c>
    </row>
    <row r="1428" spans="1:53">
      <c r="A1428" t="s">
        <v>436</v>
      </c>
      <c r="B1428" t="s">
        <v>54</v>
      </c>
      <c r="C1428" t="s">
        <v>89</v>
      </c>
      <c r="D1428">
        <v>2019</v>
      </c>
      <c r="F1428" t="s">
        <v>3566</v>
      </c>
      <c r="G1428" t="s">
        <v>3567</v>
      </c>
      <c r="H1428" t="s">
        <v>3568</v>
      </c>
      <c r="I1428" t="s">
        <v>3569</v>
      </c>
      <c r="J1428" t="s">
        <v>470</v>
      </c>
      <c r="K1428" t="s">
        <v>93</v>
      </c>
      <c r="L1428" s="5">
        <v>0</v>
      </c>
      <c r="M1428" s="5">
        <v>0</v>
      </c>
      <c r="N1428" s="5">
        <f t="shared" si="242"/>
        <v>0</v>
      </c>
      <c r="O1428" s="5">
        <v>0</v>
      </c>
      <c r="P1428" s="5">
        <v>0</v>
      </c>
      <c r="Q1428" s="5">
        <f t="shared" si="243"/>
        <v>0</v>
      </c>
      <c r="R1428" s="5">
        <v>0</v>
      </c>
      <c r="S1428" s="5">
        <v>0</v>
      </c>
      <c r="T1428" s="5">
        <f t="shared" si="244"/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f t="shared" si="247"/>
        <v>0</v>
      </c>
      <c r="Z1428" s="5">
        <v>0</v>
      </c>
      <c r="AA1428" s="5">
        <v>0</v>
      </c>
      <c r="AB1428" s="5">
        <f t="shared" si="248"/>
        <v>0</v>
      </c>
      <c r="AC1428" s="5">
        <v>0</v>
      </c>
      <c r="AD1428" s="5">
        <v>0</v>
      </c>
      <c r="AE1428" s="5">
        <f t="shared" si="249"/>
        <v>0</v>
      </c>
      <c r="AF1428" s="5">
        <v>0</v>
      </c>
      <c r="AG1428" s="6"/>
      <c r="AH1428" s="5">
        <v>0</v>
      </c>
      <c r="AI1428" s="5">
        <v>0</v>
      </c>
      <c r="AJ1428" s="5">
        <v>0</v>
      </c>
      <c r="AK1428" s="5">
        <f t="shared" si="250"/>
        <v>0</v>
      </c>
      <c r="AL1428" s="5">
        <v>0</v>
      </c>
      <c r="AM1428" s="5">
        <v>0</v>
      </c>
      <c r="AN1428" s="5">
        <f t="shared" si="251"/>
        <v>0</v>
      </c>
      <c r="AO1428" s="5">
        <v>0</v>
      </c>
      <c r="AP1428" s="5">
        <v>0</v>
      </c>
      <c r="AQ1428" s="5">
        <f t="shared" si="252"/>
        <v>0</v>
      </c>
      <c r="AR1428" s="5">
        <v>1</v>
      </c>
      <c r="AS1428" s="6">
        <v>43738</v>
      </c>
      <c r="AT1428" s="5">
        <v>1</v>
      </c>
      <c r="AU1428" s="5">
        <v>0</v>
      </c>
      <c r="AV1428" t="str">
        <f t="shared" si="245"/>
        <v>N</v>
      </c>
      <c r="AW1428" t="s">
        <v>60</v>
      </c>
      <c r="AX1428" t="s">
        <v>61</v>
      </c>
      <c r="AY1428" t="s">
        <v>62</v>
      </c>
      <c r="AZ1428" t="s">
        <v>62</v>
      </c>
      <c r="BA1428" t="str">
        <f t="shared" si="246"/>
        <v>N</v>
      </c>
    </row>
    <row r="1429" spans="1:53">
      <c r="A1429" t="s">
        <v>436</v>
      </c>
      <c r="B1429" t="s">
        <v>54</v>
      </c>
      <c r="C1429" t="s">
        <v>89</v>
      </c>
      <c r="D1429">
        <v>2019</v>
      </c>
      <c r="F1429" t="s">
        <v>3570</v>
      </c>
      <c r="G1429" t="s">
        <v>3571</v>
      </c>
      <c r="H1429" t="s">
        <v>3572</v>
      </c>
      <c r="I1429" t="s">
        <v>3573</v>
      </c>
      <c r="J1429" t="s">
        <v>470</v>
      </c>
      <c r="K1429" t="s">
        <v>93</v>
      </c>
      <c r="L1429" s="5">
        <v>0</v>
      </c>
      <c r="M1429" s="5">
        <v>0</v>
      </c>
      <c r="N1429" s="5">
        <f t="shared" si="242"/>
        <v>0</v>
      </c>
      <c r="O1429" s="5">
        <v>0</v>
      </c>
      <c r="P1429" s="5">
        <v>0</v>
      </c>
      <c r="Q1429" s="5">
        <f t="shared" si="243"/>
        <v>0</v>
      </c>
      <c r="R1429" s="5">
        <v>0</v>
      </c>
      <c r="S1429" s="5">
        <v>0</v>
      </c>
      <c r="T1429" s="5">
        <f t="shared" si="244"/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f t="shared" si="247"/>
        <v>0</v>
      </c>
      <c r="Z1429" s="5">
        <v>0</v>
      </c>
      <c r="AA1429" s="5">
        <v>0</v>
      </c>
      <c r="AB1429" s="5">
        <f t="shared" si="248"/>
        <v>0</v>
      </c>
      <c r="AC1429" s="5">
        <v>0</v>
      </c>
      <c r="AD1429" s="5">
        <v>0</v>
      </c>
      <c r="AE1429" s="5">
        <f t="shared" si="249"/>
        <v>0</v>
      </c>
      <c r="AF1429" s="5">
        <v>0</v>
      </c>
      <c r="AG1429" s="6"/>
      <c r="AH1429" s="5">
        <v>0</v>
      </c>
      <c r="AI1429" s="5">
        <v>0</v>
      </c>
      <c r="AJ1429" s="5">
        <v>0</v>
      </c>
      <c r="AK1429" s="5">
        <f t="shared" si="250"/>
        <v>0</v>
      </c>
      <c r="AL1429" s="5">
        <v>0</v>
      </c>
      <c r="AM1429" s="5">
        <v>0</v>
      </c>
      <c r="AN1429" s="5">
        <f t="shared" si="251"/>
        <v>0</v>
      </c>
      <c r="AO1429" s="5">
        <v>0</v>
      </c>
      <c r="AP1429" s="5">
        <v>0</v>
      </c>
      <c r="AQ1429" s="5">
        <f t="shared" si="252"/>
        <v>0</v>
      </c>
      <c r="AR1429" s="5">
        <v>1</v>
      </c>
      <c r="AS1429" s="6">
        <v>43669</v>
      </c>
      <c r="AT1429" s="5">
        <v>1</v>
      </c>
      <c r="AU1429" s="5">
        <v>0</v>
      </c>
      <c r="AV1429" t="str">
        <f t="shared" si="245"/>
        <v>N</v>
      </c>
      <c r="AW1429" t="s">
        <v>60</v>
      </c>
      <c r="AX1429" t="s">
        <v>61</v>
      </c>
      <c r="AY1429" t="s">
        <v>62</v>
      </c>
      <c r="AZ1429" t="s">
        <v>62</v>
      </c>
      <c r="BA1429" t="str">
        <f t="shared" si="246"/>
        <v>N</v>
      </c>
    </row>
    <row r="1430" spans="1:53">
      <c r="A1430" t="s">
        <v>436</v>
      </c>
      <c r="B1430" t="s">
        <v>54</v>
      </c>
      <c r="C1430" t="s">
        <v>89</v>
      </c>
      <c r="D1430">
        <v>2019</v>
      </c>
      <c r="F1430" t="s">
        <v>3574</v>
      </c>
      <c r="G1430" t="s">
        <v>3575</v>
      </c>
      <c r="H1430" t="s">
        <v>3576</v>
      </c>
      <c r="I1430" t="s">
        <v>3577</v>
      </c>
      <c r="J1430" t="s">
        <v>470</v>
      </c>
      <c r="K1430" t="s">
        <v>93</v>
      </c>
      <c r="L1430" s="5">
        <v>0</v>
      </c>
      <c r="M1430" s="5">
        <v>0</v>
      </c>
      <c r="N1430" s="5">
        <f t="shared" si="242"/>
        <v>0</v>
      </c>
      <c r="O1430" s="5">
        <v>0</v>
      </c>
      <c r="P1430" s="5">
        <v>0</v>
      </c>
      <c r="Q1430" s="5">
        <f t="shared" si="243"/>
        <v>0</v>
      </c>
      <c r="R1430" s="5">
        <v>0</v>
      </c>
      <c r="S1430" s="5">
        <v>0</v>
      </c>
      <c r="T1430" s="5">
        <f t="shared" si="244"/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f t="shared" si="247"/>
        <v>0</v>
      </c>
      <c r="Z1430" s="5">
        <v>0</v>
      </c>
      <c r="AA1430" s="5">
        <v>0</v>
      </c>
      <c r="AB1430" s="5">
        <f t="shared" si="248"/>
        <v>0</v>
      </c>
      <c r="AC1430" s="5">
        <v>0</v>
      </c>
      <c r="AD1430" s="5">
        <v>0</v>
      </c>
      <c r="AE1430" s="5">
        <f t="shared" si="249"/>
        <v>0</v>
      </c>
      <c r="AF1430" s="5">
        <v>0</v>
      </c>
      <c r="AG1430" s="6"/>
      <c r="AH1430" s="5">
        <v>0</v>
      </c>
      <c r="AI1430" s="5">
        <v>0</v>
      </c>
      <c r="AJ1430" s="5">
        <v>0</v>
      </c>
      <c r="AK1430" s="5">
        <f t="shared" si="250"/>
        <v>0</v>
      </c>
      <c r="AL1430" s="5">
        <v>0</v>
      </c>
      <c r="AM1430" s="5">
        <v>0</v>
      </c>
      <c r="AN1430" s="5">
        <f t="shared" si="251"/>
        <v>0</v>
      </c>
      <c r="AO1430" s="5">
        <v>0</v>
      </c>
      <c r="AP1430" s="5">
        <v>0</v>
      </c>
      <c r="AQ1430" s="5">
        <f t="shared" si="252"/>
        <v>0</v>
      </c>
      <c r="AR1430" s="5">
        <v>1</v>
      </c>
      <c r="AS1430" s="6">
        <v>43669</v>
      </c>
      <c r="AT1430" s="5">
        <v>1</v>
      </c>
      <c r="AU1430" s="5">
        <v>0</v>
      </c>
      <c r="AV1430" t="str">
        <f t="shared" si="245"/>
        <v>N</v>
      </c>
      <c r="AW1430" t="s">
        <v>60</v>
      </c>
      <c r="AX1430" t="s">
        <v>61</v>
      </c>
      <c r="AY1430" t="s">
        <v>62</v>
      </c>
      <c r="AZ1430" t="s">
        <v>62</v>
      </c>
      <c r="BA1430" t="str">
        <f t="shared" si="246"/>
        <v>N</v>
      </c>
    </row>
    <row r="1431" spans="1:53">
      <c r="A1431" t="s">
        <v>436</v>
      </c>
      <c r="B1431" t="s">
        <v>54</v>
      </c>
      <c r="C1431" t="s">
        <v>89</v>
      </c>
      <c r="D1431">
        <v>2019</v>
      </c>
      <c r="F1431" t="s">
        <v>3578</v>
      </c>
      <c r="G1431" t="s">
        <v>3579</v>
      </c>
      <c r="H1431" t="s">
        <v>3580</v>
      </c>
      <c r="I1431" t="s">
        <v>3581</v>
      </c>
      <c r="J1431" t="s">
        <v>470</v>
      </c>
      <c r="K1431" t="s">
        <v>93</v>
      </c>
      <c r="L1431" s="5">
        <v>0</v>
      </c>
      <c r="M1431" s="5">
        <v>0</v>
      </c>
      <c r="N1431" s="5">
        <f t="shared" si="242"/>
        <v>0</v>
      </c>
      <c r="O1431" s="5">
        <v>0</v>
      </c>
      <c r="P1431" s="5">
        <v>0</v>
      </c>
      <c r="Q1431" s="5">
        <f t="shared" si="243"/>
        <v>0</v>
      </c>
      <c r="R1431" s="5">
        <v>0</v>
      </c>
      <c r="S1431" s="5">
        <v>0</v>
      </c>
      <c r="T1431" s="5">
        <f t="shared" si="244"/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f t="shared" si="247"/>
        <v>0</v>
      </c>
      <c r="Z1431" s="5">
        <v>0</v>
      </c>
      <c r="AA1431" s="5">
        <v>0</v>
      </c>
      <c r="AB1431" s="5">
        <f t="shared" si="248"/>
        <v>0</v>
      </c>
      <c r="AC1431" s="5">
        <v>0</v>
      </c>
      <c r="AD1431" s="5">
        <v>0</v>
      </c>
      <c r="AE1431" s="5">
        <f t="shared" si="249"/>
        <v>0</v>
      </c>
      <c r="AF1431" s="5">
        <v>0</v>
      </c>
      <c r="AG1431" s="6"/>
      <c r="AH1431" s="5">
        <v>0</v>
      </c>
      <c r="AI1431" s="5">
        <v>0</v>
      </c>
      <c r="AJ1431" s="5">
        <v>0</v>
      </c>
      <c r="AK1431" s="5">
        <f t="shared" si="250"/>
        <v>0</v>
      </c>
      <c r="AL1431" s="5">
        <v>0</v>
      </c>
      <c r="AM1431" s="5">
        <v>0</v>
      </c>
      <c r="AN1431" s="5">
        <f t="shared" si="251"/>
        <v>0</v>
      </c>
      <c r="AO1431" s="5">
        <v>0</v>
      </c>
      <c r="AP1431" s="5">
        <v>0</v>
      </c>
      <c r="AQ1431" s="5">
        <f t="shared" si="252"/>
        <v>0</v>
      </c>
      <c r="AR1431" s="5">
        <v>1</v>
      </c>
      <c r="AS1431" s="6">
        <v>43627</v>
      </c>
      <c r="AT1431" s="5">
        <v>1</v>
      </c>
      <c r="AU1431" s="5">
        <v>0</v>
      </c>
      <c r="AV1431" t="str">
        <f t="shared" si="245"/>
        <v>N</v>
      </c>
      <c r="AW1431" t="s">
        <v>60</v>
      </c>
      <c r="AX1431" t="s">
        <v>61</v>
      </c>
      <c r="AY1431" t="s">
        <v>62</v>
      </c>
      <c r="AZ1431" t="s">
        <v>62</v>
      </c>
      <c r="BA1431" t="str">
        <f t="shared" si="246"/>
        <v>N</v>
      </c>
    </row>
    <row r="1432" spans="1:53">
      <c r="A1432" t="s">
        <v>436</v>
      </c>
      <c r="B1432" t="s">
        <v>54</v>
      </c>
      <c r="C1432" t="s">
        <v>89</v>
      </c>
      <c r="D1432">
        <v>2019</v>
      </c>
      <c r="F1432" t="s">
        <v>3582</v>
      </c>
      <c r="G1432" t="s">
        <v>3583</v>
      </c>
      <c r="H1432" t="s">
        <v>3584</v>
      </c>
      <c r="I1432" t="s">
        <v>3585</v>
      </c>
      <c r="J1432" t="s">
        <v>470</v>
      </c>
      <c r="K1432" t="s">
        <v>93</v>
      </c>
      <c r="L1432" s="5">
        <v>0</v>
      </c>
      <c r="M1432" s="5">
        <v>0</v>
      </c>
      <c r="N1432" s="5">
        <f t="shared" si="242"/>
        <v>0</v>
      </c>
      <c r="O1432" s="5">
        <v>0</v>
      </c>
      <c r="P1432" s="5">
        <v>0</v>
      </c>
      <c r="Q1432" s="5">
        <f t="shared" si="243"/>
        <v>0</v>
      </c>
      <c r="R1432" s="5">
        <v>0</v>
      </c>
      <c r="S1432" s="5">
        <v>0</v>
      </c>
      <c r="T1432" s="5">
        <f t="shared" si="244"/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f t="shared" si="247"/>
        <v>0</v>
      </c>
      <c r="Z1432" s="5">
        <v>0</v>
      </c>
      <c r="AA1432" s="5">
        <v>0</v>
      </c>
      <c r="AB1432" s="5">
        <f t="shared" si="248"/>
        <v>0</v>
      </c>
      <c r="AC1432" s="5">
        <v>0</v>
      </c>
      <c r="AD1432" s="5">
        <v>0</v>
      </c>
      <c r="AE1432" s="5">
        <f t="shared" si="249"/>
        <v>0</v>
      </c>
      <c r="AF1432" s="5">
        <v>0</v>
      </c>
      <c r="AG1432" s="6"/>
      <c r="AH1432" s="5">
        <v>0</v>
      </c>
      <c r="AI1432" s="5">
        <v>0</v>
      </c>
      <c r="AJ1432" s="5">
        <v>0</v>
      </c>
      <c r="AK1432" s="5">
        <f t="shared" si="250"/>
        <v>0</v>
      </c>
      <c r="AL1432" s="5">
        <v>0</v>
      </c>
      <c r="AM1432" s="5">
        <v>0</v>
      </c>
      <c r="AN1432" s="5">
        <f t="shared" si="251"/>
        <v>0</v>
      </c>
      <c r="AO1432" s="5">
        <v>0</v>
      </c>
      <c r="AP1432" s="5">
        <v>0</v>
      </c>
      <c r="AQ1432" s="5">
        <f t="shared" si="252"/>
        <v>0</v>
      </c>
      <c r="AR1432" s="5">
        <v>1</v>
      </c>
      <c r="AS1432" s="6">
        <v>43627</v>
      </c>
      <c r="AT1432" s="5">
        <v>1</v>
      </c>
      <c r="AU1432" s="5">
        <v>0</v>
      </c>
      <c r="AV1432" t="str">
        <f t="shared" si="245"/>
        <v>N</v>
      </c>
      <c r="AW1432" t="s">
        <v>60</v>
      </c>
      <c r="AX1432" t="s">
        <v>61</v>
      </c>
      <c r="AY1432" t="s">
        <v>62</v>
      </c>
      <c r="AZ1432" t="s">
        <v>62</v>
      </c>
      <c r="BA1432" t="str">
        <f t="shared" si="246"/>
        <v>N</v>
      </c>
    </row>
    <row r="1433" spans="1:53">
      <c r="A1433" t="s">
        <v>436</v>
      </c>
      <c r="B1433" t="s">
        <v>54</v>
      </c>
      <c r="C1433" t="s">
        <v>89</v>
      </c>
      <c r="D1433">
        <v>2019</v>
      </c>
      <c r="F1433" t="s">
        <v>3586</v>
      </c>
      <c r="G1433" t="s">
        <v>3587</v>
      </c>
      <c r="H1433" t="s">
        <v>3588</v>
      </c>
      <c r="I1433" t="s">
        <v>3589</v>
      </c>
      <c r="J1433" t="s">
        <v>470</v>
      </c>
      <c r="K1433" t="s">
        <v>93</v>
      </c>
      <c r="L1433" s="5">
        <v>0</v>
      </c>
      <c r="M1433" s="5">
        <v>0</v>
      </c>
      <c r="N1433" s="5">
        <f t="shared" si="242"/>
        <v>0</v>
      </c>
      <c r="O1433" s="5">
        <v>0</v>
      </c>
      <c r="P1433" s="5">
        <v>0</v>
      </c>
      <c r="Q1433" s="5">
        <f t="shared" si="243"/>
        <v>0</v>
      </c>
      <c r="R1433" s="5">
        <v>0</v>
      </c>
      <c r="S1433" s="5">
        <v>0</v>
      </c>
      <c r="T1433" s="5">
        <f t="shared" si="244"/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f t="shared" si="247"/>
        <v>0</v>
      </c>
      <c r="Z1433" s="5">
        <v>0</v>
      </c>
      <c r="AA1433" s="5">
        <v>0</v>
      </c>
      <c r="AB1433" s="5">
        <f t="shared" si="248"/>
        <v>0</v>
      </c>
      <c r="AC1433" s="5">
        <v>0</v>
      </c>
      <c r="AD1433" s="5">
        <v>0</v>
      </c>
      <c r="AE1433" s="5">
        <f t="shared" si="249"/>
        <v>0</v>
      </c>
      <c r="AF1433" s="5">
        <v>0</v>
      </c>
      <c r="AG1433" s="6"/>
      <c r="AH1433" s="5">
        <v>0</v>
      </c>
      <c r="AI1433" s="5">
        <v>0</v>
      </c>
      <c r="AJ1433" s="5">
        <v>0</v>
      </c>
      <c r="AK1433" s="5">
        <f t="shared" si="250"/>
        <v>0</v>
      </c>
      <c r="AL1433" s="5">
        <v>0</v>
      </c>
      <c r="AM1433" s="5">
        <v>0</v>
      </c>
      <c r="AN1433" s="5">
        <f t="shared" si="251"/>
        <v>0</v>
      </c>
      <c r="AO1433" s="5">
        <v>0</v>
      </c>
      <c r="AP1433" s="5">
        <v>0</v>
      </c>
      <c r="AQ1433" s="5">
        <f t="shared" si="252"/>
        <v>0</v>
      </c>
      <c r="AR1433" s="5">
        <v>1</v>
      </c>
      <c r="AS1433" s="6">
        <v>43627</v>
      </c>
      <c r="AT1433" s="5">
        <v>1</v>
      </c>
      <c r="AU1433" s="5">
        <v>0</v>
      </c>
      <c r="AV1433" t="str">
        <f t="shared" si="245"/>
        <v>N</v>
      </c>
      <c r="AW1433" t="s">
        <v>60</v>
      </c>
      <c r="AX1433" t="s">
        <v>61</v>
      </c>
      <c r="AY1433" t="s">
        <v>62</v>
      </c>
      <c r="AZ1433" t="s">
        <v>62</v>
      </c>
      <c r="BA1433" t="str">
        <f t="shared" si="246"/>
        <v>N</v>
      </c>
    </row>
    <row r="1434" spans="1:53">
      <c r="A1434" t="s">
        <v>436</v>
      </c>
      <c r="B1434" t="s">
        <v>54</v>
      </c>
      <c r="C1434" t="s">
        <v>89</v>
      </c>
      <c r="D1434">
        <v>2019</v>
      </c>
      <c r="F1434" t="s">
        <v>3590</v>
      </c>
      <c r="G1434" t="s">
        <v>3591</v>
      </c>
      <c r="H1434" t="s">
        <v>3592</v>
      </c>
      <c r="I1434" t="s">
        <v>3593</v>
      </c>
      <c r="J1434" t="s">
        <v>470</v>
      </c>
      <c r="K1434" t="s">
        <v>93</v>
      </c>
      <c r="L1434" s="5">
        <v>0</v>
      </c>
      <c r="M1434" s="5">
        <v>0</v>
      </c>
      <c r="N1434" s="5">
        <f t="shared" si="242"/>
        <v>0</v>
      </c>
      <c r="O1434" s="5">
        <v>0</v>
      </c>
      <c r="P1434" s="5">
        <v>0</v>
      </c>
      <c r="Q1434" s="5">
        <f t="shared" si="243"/>
        <v>0</v>
      </c>
      <c r="R1434" s="5">
        <v>0</v>
      </c>
      <c r="S1434" s="5">
        <v>0</v>
      </c>
      <c r="T1434" s="5">
        <f t="shared" si="244"/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f t="shared" si="247"/>
        <v>0</v>
      </c>
      <c r="Z1434" s="5">
        <v>0</v>
      </c>
      <c r="AA1434" s="5">
        <v>0</v>
      </c>
      <c r="AB1434" s="5">
        <f t="shared" si="248"/>
        <v>0</v>
      </c>
      <c r="AC1434" s="5">
        <v>0</v>
      </c>
      <c r="AD1434" s="5">
        <v>0</v>
      </c>
      <c r="AE1434" s="5">
        <f t="shared" si="249"/>
        <v>0</v>
      </c>
      <c r="AF1434" s="5">
        <v>0</v>
      </c>
      <c r="AG1434" s="6"/>
      <c r="AH1434" s="5">
        <v>0</v>
      </c>
      <c r="AI1434" s="5">
        <v>0</v>
      </c>
      <c r="AJ1434" s="5">
        <v>0</v>
      </c>
      <c r="AK1434" s="5">
        <f t="shared" si="250"/>
        <v>0</v>
      </c>
      <c r="AL1434" s="5">
        <v>0</v>
      </c>
      <c r="AM1434" s="5">
        <v>0</v>
      </c>
      <c r="AN1434" s="5">
        <f t="shared" si="251"/>
        <v>0</v>
      </c>
      <c r="AO1434" s="5">
        <v>0</v>
      </c>
      <c r="AP1434" s="5">
        <v>0</v>
      </c>
      <c r="AQ1434" s="5">
        <f t="shared" si="252"/>
        <v>0</v>
      </c>
      <c r="AR1434" s="5">
        <v>1</v>
      </c>
      <c r="AS1434" s="6">
        <v>43578</v>
      </c>
      <c r="AT1434" s="5">
        <v>1</v>
      </c>
      <c r="AU1434" s="5">
        <v>0</v>
      </c>
      <c r="AV1434" t="str">
        <f t="shared" si="245"/>
        <v>N</v>
      </c>
      <c r="AW1434" t="s">
        <v>60</v>
      </c>
      <c r="AX1434" t="s">
        <v>61</v>
      </c>
      <c r="AY1434" t="s">
        <v>62</v>
      </c>
      <c r="AZ1434" t="s">
        <v>62</v>
      </c>
      <c r="BA1434" t="str">
        <f t="shared" si="246"/>
        <v>N</v>
      </c>
    </row>
    <row r="1435" spans="1:53">
      <c r="A1435" t="s">
        <v>436</v>
      </c>
      <c r="B1435" t="s">
        <v>54</v>
      </c>
      <c r="C1435" t="s">
        <v>89</v>
      </c>
      <c r="D1435">
        <v>2019</v>
      </c>
      <c r="F1435" t="s">
        <v>3594</v>
      </c>
      <c r="G1435" t="s">
        <v>3595</v>
      </c>
      <c r="H1435" t="s">
        <v>3596</v>
      </c>
      <c r="I1435" t="s">
        <v>3597</v>
      </c>
      <c r="J1435" t="s">
        <v>470</v>
      </c>
      <c r="K1435" t="s">
        <v>93</v>
      </c>
      <c r="L1435" s="5">
        <v>0</v>
      </c>
      <c r="M1435" s="5">
        <v>0</v>
      </c>
      <c r="N1435" s="5">
        <f t="shared" si="242"/>
        <v>0</v>
      </c>
      <c r="O1435" s="5">
        <v>0</v>
      </c>
      <c r="P1435" s="5">
        <v>0</v>
      </c>
      <c r="Q1435" s="5">
        <f t="shared" si="243"/>
        <v>0</v>
      </c>
      <c r="R1435" s="5">
        <v>0</v>
      </c>
      <c r="S1435" s="5">
        <v>0</v>
      </c>
      <c r="T1435" s="5">
        <f t="shared" si="244"/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f t="shared" si="247"/>
        <v>0</v>
      </c>
      <c r="Z1435" s="5">
        <v>0</v>
      </c>
      <c r="AA1435" s="5">
        <v>0</v>
      </c>
      <c r="AB1435" s="5">
        <f t="shared" si="248"/>
        <v>0</v>
      </c>
      <c r="AC1435" s="5">
        <v>0</v>
      </c>
      <c r="AD1435" s="5">
        <v>0</v>
      </c>
      <c r="AE1435" s="5">
        <f t="shared" si="249"/>
        <v>0</v>
      </c>
      <c r="AF1435" s="5">
        <v>0</v>
      </c>
      <c r="AG1435" s="6"/>
      <c r="AH1435" s="5">
        <v>0</v>
      </c>
      <c r="AI1435" s="5">
        <v>0</v>
      </c>
      <c r="AJ1435" s="5">
        <v>0</v>
      </c>
      <c r="AK1435" s="5">
        <f t="shared" si="250"/>
        <v>0</v>
      </c>
      <c r="AL1435" s="5">
        <v>0</v>
      </c>
      <c r="AM1435" s="5">
        <v>0</v>
      </c>
      <c r="AN1435" s="5">
        <f t="shared" si="251"/>
        <v>0</v>
      </c>
      <c r="AO1435" s="5">
        <v>0</v>
      </c>
      <c r="AP1435" s="5">
        <v>0</v>
      </c>
      <c r="AQ1435" s="5">
        <f t="shared" si="252"/>
        <v>0</v>
      </c>
      <c r="AR1435" s="5">
        <v>1</v>
      </c>
      <c r="AS1435" s="6">
        <v>43578</v>
      </c>
      <c r="AT1435" s="5">
        <v>1</v>
      </c>
      <c r="AU1435" s="5">
        <v>0</v>
      </c>
      <c r="AV1435" t="str">
        <f t="shared" si="245"/>
        <v>N</v>
      </c>
      <c r="AW1435" t="s">
        <v>60</v>
      </c>
      <c r="AX1435" t="s">
        <v>61</v>
      </c>
      <c r="AY1435" t="s">
        <v>62</v>
      </c>
      <c r="AZ1435" t="s">
        <v>62</v>
      </c>
      <c r="BA1435" t="str">
        <f t="shared" si="246"/>
        <v>N</v>
      </c>
    </row>
    <row r="1436" spans="1:53">
      <c r="A1436" t="s">
        <v>436</v>
      </c>
      <c r="B1436" t="s">
        <v>54</v>
      </c>
      <c r="C1436" t="s">
        <v>89</v>
      </c>
      <c r="D1436">
        <v>2019</v>
      </c>
      <c r="F1436" t="s">
        <v>3598</v>
      </c>
      <c r="G1436" t="s">
        <v>3599</v>
      </c>
      <c r="H1436" t="s">
        <v>3600</v>
      </c>
      <c r="I1436" t="s">
        <v>3601</v>
      </c>
      <c r="J1436" t="s">
        <v>470</v>
      </c>
      <c r="K1436" t="s">
        <v>93</v>
      </c>
      <c r="L1436" s="5">
        <v>0</v>
      </c>
      <c r="M1436" s="5">
        <v>0</v>
      </c>
      <c r="N1436" s="5">
        <f t="shared" si="242"/>
        <v>0</v>
      </c>
      <c r="O1436" s="5">
        <v>0</v>
      </c>
      <c r="P1436" s="5">
        <v>0</v>
      </c>
      <c r="Q1436" s="5">
        <f t="shared" si="243"/>
        <v>0</v>
      </c>
      <c r="R1436" s="5">
        <v>0</v>
      </c>
      <c r="S1436" s="5">
        <v>0</v>
      </c>
      <c r="T1436" s="5">
        <f t="shared" si="244"/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f t="shared" si="247"/>
        <v>0</v>
      </c>
      <c r="Z1436" s="5">
        <v>0</v>
      </c>
      <c r="AA1436" s="5">
        <v>0</v>
      </c>
      <c r="AB1436" s="5">
        <f t="shared" si="248"/>
        <v>0</v>
      </c>
      <c r="AC1436" s="5">
        <v>0</v>
      </c>
      <c r="AD1436" s="5">
        <v>0</v>
      </c>
      <c r="AE1436" s="5">
        <f t="shared" si="249"/>
        <v>0</v>
      </c>
      <c r="AF1436" s="5">
        <v>0</v>
      </c>
      <c r="AG1436" s="6"/>
      <c r="AH1436" s="5">
        <v>0</v>
      </c>
      <c r="AI1436" s="5">
        <v>0</v>
      </c>
      <c r="AJ1436" s="5">
        <v>0</v>
      </c>
      <c r="AK1436" s="5">
        <f t="shared" si="250"/>
        <v>0</v>
      </c>
      <c r="AL1436" s="5">
        <v>0</v>
      </c>
      <c r="AM1436" s="5">
        <v>0</v>
      </c>
      <c r="AN1436" s="5">
        <f t="shared" si="251"/>
        <v>0</v>
      </c>
      <c r="AO1436" s="5">
        <v>0</v>
      </c>
      <c r="AP1436" s="5">
        <v>0</v>
      </c>
      <c r="AQ1436" s="5">
        <f t="shared" si="252"/>
        <v>0</v>
      </c>
      <c r="AR1436" s="5">
        <v>1</v>
      </c>
      <c r="AS1436" s="6">
        <v>43538</v>
      </c>
      <c r="AT1436" s="5">
        <v>1</v>
      </c>
      <c r="AU1436" s="5">
        <v>0</v>
      </c>
      <c r="AV1436" t="str">
        <f t="shared" si="245"/>
        <v>N</v>
      </c>
      <c r="AW1436" t="s">
        <v>60</v>
      </c>
      <c r="AX1436" t="s">
        <v>61</v>
      </c>
      <c r="AY1436" t="s">
        <v>62</v>
      </c>
      <c r="AZ1436" t="s">
        <v>62</v>
      </c>
      <c r="BA1436" t="str">
        <f t="shared" si="246"/>
        <v>N</v>
      </c>
    </row>
    <row r="1437" spans="1:53">
      <c r="A1437" t="s">
        <v>436</v>
      </c>
      <c r="B1437" t="s">
        <v>54</v>
      </c>
      <c r="C1437" t="s">
        <v>89</v>
      </c>
      <c r="D1437">
        <v>2019</v>
      </c>
      <c r="F1437" t="s">
        <v>3602</v>
      </c>
      <c r="G1437" t="s">
        <v>3603</v>
      </c>
      <c r="H1437" t="s">
        <v>3604</v>
      </c>
      <c r="I1437" t="s">
        <v>3605</v>
      </c>
      <c r="J1437" t="s">
        <v>470</v>
      </c>
      <c r="K1437" t="s">
        <v>93</v>
      </c>
      <c r="L1437" s="5">
        <v>0</v>
      </c>
      <c r="M1437" s="5">
        <v>0</v>
      </c>
      <c r="N1437" s="5">
        <f t="shared" si="242"/>
        <v>0</v>
      </c>
      <c r="O1437" s="5">
        <v>0</v>
      </c>
      <c r="P1437" s="5">
        <v>0</v>
      </c>
      <c r="Q1437" s="5">
        <f t="shared" si="243"/>
        <v>0</v>
      </c>
      <c r="R1437" s="5">
        <v>0</v>
      </c>
      <c r="S1437" s="5">
        <v>0</v>
      </c>
      <c r="T1437" s="5">
        <f t="shared" si="244"/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f t="shared" si="247"/>
        <v>0</v>
      </c>
      <c r="Z1437" s="5">
        <v>0</v>
      </c>
      <c r="AA1437" s="5">
        <v>0</v>
      </c>
      <c r="AB1437" s="5">
        <f t="shared" si="248"/>
        <v>0</v>
      </c>
      <c r="AC1437" s="5">
        <v>0</v>
      </c>
      <c r="AD1437" s="5">
        <v>0</v>
      </c>
      <c r="AE1437" s="5">
        <f t="shared" si="249"/>
        <v>0</v>
      </c>
      <c r="AF1437" s="5">
        <v>0</v>
      </c>
      <c r="AG1437" s="6"/>
      <c r="AH1437" s="5">
        <v>0</v>
      </c>
      <c r="AI1437" s="5">
        <v>0</v>
      </c>
      <c r="AJ1437" s="5">
        <v>0</v>
      </c>
      <c r="AK1437" s="5">
        <f t="shared" si="250"/>
        <v>0</v>
      </c>
      <c r="AL1437" s="5">
        <v>0</v>
      </c>
      <c r="AM1437" s="5">
        <v>0</v>
      </c>
      <c r="AN1437" s="5">
        <f t="shared" si="251"/>
        <v>0</v>
      </c>
      <c r="AO1437" s="5">
        <v>0</v>
      </c>
      <c r="AP1437" s="5">
        <v>0</v>
      </c>
      <c r="AQ1437" s="5">
        <f t="shared" si="252"/>
        <v>0</v>
      </c>
      <c r="AR1437" s="5">
        <v>1</v>
      </c>
      <c r="AS1437" s="6">
        <v>43675</v>
      </c>
      <c r="AT1437" s="5">
        <v>1</v>
      </c>
      <c r="AU1437" s="5">
        <v>0</v>
      </c>
      <c r="AV1437" t="str">
        <f t="shared" si="245"/>
        <v>N</v>
      </c>
      <c r="AW1437" t="s">
        <v>60</v>
      </c>
      <c r="AX1437" t="s">
        <v>61</v>
      </c>
      <c r="AY1437" t="s">
        <v>62</v>
      </c>
      <c r="AZ1437" t="s">
        <v>62</v>
      </c>
      <c r="BA1437" t="str">
        <f t="shared" si="246"/>
        <v>N</v>
      </c>
    </row>
    <row r="1438" spans="1:53">
      <c r="A1438" t="s">
        <v>436</v>
      </c>
      <c r="B1438" t="s">
        <v>54</v>
      </c>
      <c r="C1438" t="s">
        <v>89</v>
      </c>
      <c r="D1438">
        <v>2019</v>
      </c>
      <c r="F1438" t="s">
        <v>3606</v>
      </c>
      <c r="G1438" t="s">
        <v>3607</v>
      </c>
      <c r="H1438" t="s">
        <v>3608</v>
      </c>
      <c r="I1438" t="s">
        <v>3609</v>
      </c>
      <c r="J1438" t="s">
        <v>470</v>
      </c>
      <c r="K1438" t="s">
        <v>93</v>
      </c>
      <c r="L1438" s="5">
        <v>0</v>
      </c>
      <c r="M1438" s="5">
        <v>0</v>
      </c>
      <c r="N1438" s="5">
        <f t="shared" si="242"/>
        <v>0</v>
      </c>
      <c r="O1438" s="5">
        <v>0</v>
      </c>
      <c r="P1438" s="5">
        <v>0</v>
      </c>
      <c r="Q1438" s="5">
        <f t="shared" si="243"/>
        <v>0</v>
      </c>
      <c r="R1438" s="5">
        <v>0</v>
      </c>
      <c r="S1438" s="5">
        <v>0</v>
      </c>
      <c r="T1438" s="5">
        <f t="shared" si="244"/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f t="shared" si="247"/>
        <v>0</v>
      </c>
      <c r="Z1438" s="5">
        <v>0</v>
      </c>
      <c r="AA1438" s="5">
        <v>0</v>
      </c>
      <c r="AB1438" s="5">
        <f t="shared" si="248"/>
        <v>0</v>
      </c>
      <c r="AC1438" s="5">
        <v>0</v>
      </c>
      <c r="AD1438" s="5">
        <v>0</v>
      </c>
      <c r="AE1438" s="5">
        <f t="shared" si="249"/>
        <v>0</v>
      </c>
      <c r="AF1438" s="5">
        <v>0</v>
      </c>
      <c r="AG1438" s="6"/>
      <c r="AH1438" s="5">
        <v>0</v>
      </c>
      <c r="AI1438" s="5">
        <v>0</v>
      </c>
      <c r="AJ1438" s="5">
        <v>0</v>
      </c>
      <c r="AK1438" s="5">
        <f t="shared" si="250"/>
        <v>0</v>
      </c>
      <c r="AL1438" s="5">
        <v>0</v>
      </c>
      <c r="AM1438" s="5">
        <v>0</v>
      </c>
      <c r="AN1438" s="5">
        <f t="shared" si="251"/>
        <v>0</v>
      </c>
      <c r="AO1438" s="5">
        <v>0</v>
      </c>
      <c r="AP1438" s="5">
        <v>0</v>
      </c>
      <c r="AQ1438" s="5">
        <f t="shared" si="252"/>
        <v>0</v>
      </c>
      <c r="AR1438" s="5">
        <v>1</v>
      </c>
      <c r="AS1438" s="6">
        <v>43581</v>
      </c>
      <c r="AT1438" s="5">
        <v>1</v>
      </c>
      <c r="AU1438" s="5">
        <v>0</v>
      </c>
      <c r="AV1438" t="str">
        <f t="shared" si="245"/>
        <v>N</v>
      </c>
      <c r="AW1438" t="s">
        <v>60</v>
      </c>
      <c r="AX1438" t="s">
        <v>61</v>
      </c>
      <c r="AY1438" t="s">
        <v>62</v>
      </c>
      <c r="AZ1438" t="s">
        <v>62</v>
      </c>
      <c r="BA1438" t="str">
        <f t="shared" si="246"/>
        <v>N</v>
      </c>
    </row>
    <row r="1439" spans="1:53">
      <c r="A1439" t="s">
        <v>436</v>
      </c>
      <c r="B1439" t="s">
        <v>54</v>
      </c>
      <c r="C1439" t="s">
        <v>89</v>
      </c>
      <c r="D1439">
        <v>2019</v>
      </c>
      <c r="F1439" t="s">
        <v>3610</v>
      </c>
      <c r="G1439" t="s">
        <v>3611</v>
      </c>
      <c r="H1439" t="s">
        <v>3612</v>
      </c>
      <c r="I1439" t="s">
        <v>3613</v>
      </c>
      <c r="J1439" t="s">
        <v>470</v>
      </c>
      <c r="K1439" t="s">
        <v>93</v>
      </c>
      <c r="L1439" s="5">
        <v>0</v>
      </c>
      <c r="M1439" s="5">
        <v>0</v>
      </c>
      <c r="N1439" s="5">
        <f t="shared" si="242"/>
        <v>0</v>
      </c>
      <c r="O1439" s="5">
        <v>0</v>
      </c>
      <c r="P1439" s="5">
        <v>0</v>
      </c>
      <c r="Q1439" s="5">
        <f t="shared" si="243"/>
        <v>0</v>
      </c>
      <c r="R1439" s="5">
        <v>0</v>
      </c>
      <c r="S1439" s="5">
        <v>0</v>
      </c>
      <c r="T1439" s="5">
        <f t="shared" si="244"/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f t="shared" si="247"/>
        <v>0</v>
      </c>
      <c r="Z1439" s="5">
        <v>0</v>
      </c>
      <c r="AA1439" s="5">
        <v>0</v>
      </c>
      <c r="AB1439" s="5">
        <f t="shared" si="248"/>
        <v>0</v>
      </c>
      <c r="AC1439" s="5">
        <v>0</v>
      </c>
      <c r="AD1439" s="5">
        <v>0</v>
      </c>
      <c r="AE1439" s="5">
        <f t="shared" si="249"/>
        <v>0</v>
      </c>
      <c r="AF1439" s="5">
        <v>0</v>
      </c>
      <c r="AG1439" s="6"/>
      <c r="AH1439" s="5">
        <v>0</v>
      </c>
      <c r="AI1439" s="5">
        <v>0</v>
      </c>
      <c r="AJ1439" s="5">
        <v>0</v>
      </c>
      <c r="AK1439" s="5">
        <f t="shared" si="250"/>
        <v>0</v>
      </c>
      <c r="AL1439" s="5">
        <v>0</v>
      </c>
      <c r="AM1439" s="5">
        <v>0</v>
      </c>
      <c r="AN1439" s="5">
        <f t="shared" si="251"/>
        <v>0</v>
      </c>
      <c r="AO1439" s="5">
        <v>0</v>
      </c>
      <c r="AP1439" s="5">
        <v>0</v>
      </c>
      <c r="AQ1439" s="5">
        <f t="shared" si="252"/>
        <v>0</v>
      </c>
      <c r="AR1439" s="5">
        <v>1</v>
      </c>
      <c r="AS1439" s="6">
        <v>43480</v>
      </c>
      <c r="AT1439" s="5">
        <v>1</v>
      </c>
      <c r="AU1439" s="5">
        <v>0</v>
      </c>
      <c r="AV1439" t="str">
        <f t="shared" si="245"/>
        <v>N</v>
      </c>
      <c r="AW1439" t="s">
        <v>60</v>
      </c>
      <c r="AX1439" t="s">
        <v>61</v>
      </c>
      <c r="AY1439" t="s">
        <v>62</v>
      </c>
      <c r="AZ1439" t="s">
        <v>62</v>
      </c>
      <c r="BA1439" t="str">
        <f t="shared" si="246"/>
        <v>N</v>
      </c>
    </row>
    <row r="1440" spans="1:53">
      <c r="A1440" t="s">
        <v>436</v>
      </c>
      <c r="B1440" t="s">
        <v>54</v>
      </c>
      <c r="C1440" t="s">
        <v>89</v>
      </c>
      <c r="D1440">
        <v>2019</v>
      </c>
      <c r="F1440" t="s">
        <v>3614</v>
      </c>
      <c r="G1440" t="s">
        <v>3615</v>
      </c>
      <c r="H1440" t="s">
        <v>3616</v>
      </c>
      <c r="I1440" t="s">
        <v>3617</v>
      </c>
      <c r="J1440" t="s">
        <v>470</v>
      </c>
      <c r="K1440" t="s">
        <v>93</v>
      </c>
      <c r="L1440" s="5">
        <v>0</v>
      </c>
      <c r="M1440" s="5">
        <v>0</v>
      </c>
      <c r="N1440" s="5">
        <f t="shared" si="242"/>
        <v>0</v>
      </c>
      <c r="O1440" s="5">
        <v>0</v>
      </c>
      <c r="P1440" s="5">
        <v>0</v>
      </c>
      <c r="Q1440" s="5">
        <f t="shared" si="243"/>
        <v>0</v>
      </c>
      <c r="R1440" s="5">
        <v>0</v>
      </c>
      <c r="S1440" s="5">
        <v>0</v>
      </c>
      <c r="T1440" s="5">
        <f t="shared" si="244"/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f t="shared" si="247"/>
        <v>0</v>
      </c>
      <c r="Z1440" s="5">
        <v>0</v>
      </c>
      <c r="AA1440" s="5">
        <v>0</v>
      </c>
      <c r="AB1440" s="5">
        <f t="shared" si="248"/>
        <v>0</v>
      </c>
      <c r="AC1440" s="5">
        <v>0</v>
      </c>
      <c r="AD1440" s="5">
        <v>0</v>
      </c>
      <c r="AE1440" s="5">
        <f t="shared" si="249"/>
        <v>0</v>
      </c>
      <c r="AF1440" s="5">
        <v>0</v>
      </c>
      <c r="AG1440" s="6"/>
      <c r="AH1440" s="5">
        <v>0</v>
      </c>
      <c r="AI1440" s="5">
        <v>0</v>
      </c>
      <c r="AJ1440" s="5">
        <v>0</v>
      </c>
      <c r="AK1440" s="5">
        <f t="shared" si="250"/>
        <v>0</v>
      </c>
      <c r="AL1440" s="5">
        <v>0</v>
      </c>
      <c r="AM1440" s="5">
        <v>0</v>
      </c>
      <c r="AN1440" s="5">
        <f t="shared" si="251"/>
        <v>0</v>
      </c>
      <c r="AO1440" s="5">
        <v>0</v>
      </c>
      <c r="AP1440" s="5">
        <v>0</v>
      </c>
      <c r="AQ1440" s="5">
        <f t="shared" si="252"/>
        <v>0</v>
      </c>
      <c r="AR1440" s="5">
        <v>1</v>
      </c>
      <c r="AS1440" s="6">
        <v>43581</v>
      </c>
      <c r="AT1440" s="5">
        <v>1</v>
      </c>
      <c r="AU1440" s="5">
        <v>0</v>
      </c>
      <c r="AV1440" t="str">
        <f t="shared" si="245"/>
        <v>N</v>
      </c>
      <c r="AW1440" t="s">
        <v>60</v>
      </c>
      <c r="AX1440" t="s">
        <v>61</v>
      </c>
      <c r="AY1440" t="s">
        <v>62</v>
      </c>
      <c r="AZ1440" t="s">
        <v>62</v>
      </c>
      <c r="BA1440" t="str">
        <f t="shared" si="246"/>
        <v>N</v>
      </c>
    </row>
    <row r="1441" spans="1:53">
      <c r="A1441" t="s">
        <v>436</v>
      </c>
      <c r="B1441" t="s">
        <v>54</v>
      </c>
      <c r="C1441" t="s">
        <v>89</v>
      </c>
      <c r="D1441">
        <v>2019</v>
      </c>
      <c r="F1441" t="s">
        <v>3618</v>
      </c>
      <c r="G1441" t="s">
        <v>3619</v>
      </c>
      <c r="H1441" t="s">
        <v>3620</v>
      </c>
      <c r="I1441" t="s">
        <v>3621</v>
      </c>
      <c r="J1441" t="s">
        <v>470</v>
      </c>
      <c r="K1441" t="s">
        <v>93</v>
      </c>
      <c r="L1441" s="5">
        <v>0</v>
      </c>
      <c r="M1441" s="5">
        <v>0</v>
      </c>
      <c r="N1441" s="5">
        <f t="shared" si="242"/>
        <v>0</v>
      </c>
      <c r="O1441" s="5">
        <v>0</v>
      </c>
      <c r="P1441" s="5">
        <v>0</v>
      </c>
      <c r="Q1441" s="5">
        <f t="shared" si="243"/>
        <v>0</v>
      </c>
      <c r="R1441" s="5">
        <v>0</v>
      </c>
      <c r="S1441" s="5">
        <v>0</v>
      </c>
      <c r="T1441" s="5">
        <f t="shared" si="244"/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f t="shared" si="247"/>
        <v>0</v>
      </c>
      <c r="Z1441" s="5">
        <v>0</v>
      </c>
      <c r="AA1441" s="5">
        <v>0</v>
      </c>
      <c r="AB1441" s="5">
        <f t="shared" si="248"/>
        <v>0</v>
      </c>
      <c r="AC1441" s="5">
        <v>0</v>
      </c>
      <c r="AD1441" s="5">
        <v>0</v>
      </c>
      <c r="AE1441" s="5">
        <f t="shared" si="249"/>
        <v>0</v>
      </c>
      <c r="AF1441" s="5">
        <v>0</v>
      </c>
      <c r="AG1441" s="6"/>
      <c r="AH1441" s="5">
        <v>0</v>
      </c>
      <c r="AI1441" s="5">
        <v>0</v>
      </c>
      <c r="AJ1441" s="5">
        <v>0</v>
      </c>
      <c r="AK1441" s="5">
        <f t="shared" si="250"/>
        <v>0</v>
      </c>
      <c r="AL1441" s="5">
        <v>0</v>
      </c>
      <c r="AM1441" s="5">
        <v>0</v>
      </c>
      <c r="AN1441" s="5">
        <f t="shared" si="251"/>
        <v>0</v>
      </c>
      <c r="AO1441" s="5">
        <v>0</v>
      </c>
      <c r="AP1441" s="5">
        <v>0</v>
      </c>
      <c r="AQ1441" s="5">
        <f t="shared" si="252"/>
        <v>0</v>
      </c>
      <c r="AR1441" s="5">
        <v>1</v>
      </c>
      <c r="AS1441" s="6">
        <v>43551</v>
      </c>
      <c r="AT1441" s="5">
        <v>1</v>
      </c>
      <c r="AU1441" s="5">
        <v>0</v>
      </c>
      <c r="AV1441" t="str">
        <f t="shared" si="245"/>
        <v>N</v>
      </c>
      <c r="AW1441" t="s">
        <v>60</v>
      </c>
      <c r="AX1441" t="s">
        <v>61</v>
      </c>
      <c r="AY1441" t="s">
        <v>62</v>
      </c>
      <c r="AZ1441" t="s">
        <v>62</v>
      </c>
      <c r="BA1441" t="str">
        <f t="shared" si="246"/>
        <v>N</v>
      </c>
    </row>
    <row r="1442" spans="1:53">
      <c r="A1442" t="s">
        <v>436</v>
      </c>
      <c r="B1442" t="s">
        <v>54</v>
      </c>
      <c r="C1442" t="s">
        <v>89</v>
      </c>
      <c r="D1442">
        <v>2019</v>
      </c>
      <c r="F1442" t="s">
        <v>3622</v>
      </c>
      <c r="G1442" t="s">
        <v>3623</v>
      </c>
      <c r="H1442" t="s">
        <v>3624</v>
      </c>
      <c r="I1442" t="s">
        <v>3625</v>
      </c>
      <c r="J1442" t="s">
        <v>470</v>
      </c>
      <c r="K1442" t="s">
        <v>93</v>
      </c>
      <c r="L1442" s="5">
        <v>0</v>
      </c>
      <c r="M1442" s="5">
        <v>0</v>
      </c>
      <c r="N1442" s="5">
        <f t="shared" si="242"/>
        <v>0</v>
      </c>
      <c r="O1442" s="5">
        <v>0</v>
      </c>
      <c r="P1442" s="5">
        <v>0</v>
      </c>
      <c r="Q1442" s="5">
        <f t="shared" si="243"/>
        <v>0</v>
      </c>
      <c r="R1442" s="5">
        <v>0</v>
      </c>
      <c r="S1442" s="5">
        <v>0</v>
      </c>
      <c r="T1442" s="5">
        <f t="shared" si="244"/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f t="shared" si="247"/>
        <v>0</v>
      </c>
      <c r="Z1442" s="5">
        <v>0</v>
      </c>
      <c r="AA1442" s="5">
        <v>0</v>
      </c>
      <c r="AB1442" s="5">
        <f t="shared" si="248"/>
        <v>0</v>
      </c>
      <c r="AC1442" s="5">
        <v>0</v>
      </c>
      <c r="AD1442" s="5">
        <v>0</v>
      </c>
      <c r="AE1442" s="5">
        <f t="shared" si="249"/>
        <v>0</v>
      </c>
      <c r="AF1442" s="5">
        <v>0</v>
      </c>
      <c r="AG1442" s="6"/>
      <c r="AH1442" s="5">
        <v>0</v>
      </c>
      <c r="AI1442" s="5">
        <v>0</v>
      </c>
      <c r="AJ1442" s="5">
        <v>0</v>
      </c>
      <c r="AK1442" s="5">
        <f t="shared" si="250"/>
        <v>0</v>
      </c>
      <c r="AL1442" s="5">
        <v>0</v>
      </c>
      <c r="AM1442" s="5">
        <v>0</v>
      </c>
      <c r="AN1442" s="5">
        <f t="shared" si="251"/>
        <v>0</v>
      </c>
      <c r="AO1442" s="5">
        <v>0</v>
      </c>
      <c r="AP1442" s="5">
        <v>0</v>
      </c>
      <c r="AQ1442" s="5">
        <f t="shared" si="252"/>
        <v>0</v>
      </c>
      <c r="AR1442" s="5">
        <v>1</v>
      </c>
      <c r="AS1442" s="6">
        <v>43559</v>
      </c>
      <c r="AT1442" s="5">
        <v>1</v>
      </c>
      <c r="AU1442" s="5">
        <v>0</v>
      </c>
      <c r="AV1442" t="str">
        <f t="shared" si="245"/>
        <v>N</v>
      </c>
      <c r="AW1442" t="s">
        <v>60</v>
      </c>
      <c r="AX1442" t="s">
        <v>61</v>
      </c>
      <c r="AY1442" t="s">
        <v>62</v>
      </c>
      <c r="AZ1442" t="s">
        <v>62</v>
      </c>
      <c r="BA1442" t="str">
        <f t="shared" si="246"/>
        <v>N</v>
      </c>
    </row>
    <row r="1443" spans="1:53">
      <c r="A1443" t="s">
        <v>436</v>
      </c>
      <c r="B1443" t="s">
        <v>54</v>
      </c>
      <c r="C1443" t="s">
        <v>89</v>
      </c>
      <c r="D1443">
        <v>2019</v>
      </c>
      <c r="F1443" t="s">
        <v>3626</v>
      </c>
      <c r="G1443" t="s">
        <v>3627</v>
      </c>
      <c r="H1443" t="s">
        <v>3628</v>
      </c>
      <c r="I1443" t="s">
        <v>3629</v>
      </c>
      <c r="J1443" t="s">
        <v>470</v>
      </c>
      <c r="K1443" t="s">
        <v>93</v>
      </c>
      <c r="L1443" s="5">
        <v>0</v>
      </c>
      <c r="M1443" s="5">
        <v>0</v>
      </c>
      <c r="N1443" s="5">
        <f t="shared" si="242"/>
        <v>0</v>
      </c>
      <c r="O1443" s="5">
        <v>0</v>
      </c>
      <c r="P1443" s="5">
        <v>0</v>
      </c>
      <c r="Q1443" s="5">
        <f t="shared" si="243"/>
        <v>0</v>
      </c>
      <c r="R1443" s="5">
        <v>0</v>
      </c>
      <c r="S1443" s="5">
        <v>0</v>
      </c>
      <c r="T1443" s="5">
        <f t="shared" si="244"/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f t="shared" si="247"/>
        <v>0</v>
      </c>
      <c r="Z1443" s="5">
        <v>0</v>
      </c>
      <c r="AA1443" s="5">
        <v>0</v>
      </c>
      <c r="AB1443" s="5">
        <f t="shared" si="248"/>
        <v>0</v>
      </c>
      <c r="AC1443" s="5">
        <v>0</v>
      </c>
      <c r="AD1443" s="5">
        <v>0</v>
      </c>
      <c r="AE1443" s="5">
        <f t="shared" si="249"/>
        <v>0</v>
      </c>
      <c r="AF1443" s="5">
        <v>0</v>
      </c>
      <c r="AG1443" s="6"/>
      <c r="AH1443" s="5">
        <v>0</v>
      </c>
      <c r="AI1443" s="5">
        <v>0</v>
      </c>
      <c r="AJ1443" s="5">
        <v>0</v>
      </c>
      <c r="AK1443" s="5">
        <f t="shared" si="250"/>
        <v>0</v>
      </c>
      <c r="AL1443" s="5">
        <v>0</v>
      </c>
      <c r="AM1443" s="5">
        <v>0</v>
      </c>
      <c r="AN1443" s="5">
        <f t="shared" si="251"/>
        <v>0</v>
      </c>
      <c r="AO1443" s="5">
        <v>0</v>
      </c>
      <c r="AP1443" s="5">
        <v>0</v>
      </c>
      <c r="AQ1443" s="5">
        <f t="shared" si="252"/>
        <v>0</v>
      </c>
      <c r="AR1443" s="5">
        <v>1</v>
      </c>
      <c r="AS1443" s="6">
        <v>43559</v>
      </c>
      <c r="AT1443" s="5">
        <v>1</v>
      </c>
      <c r="AU1443" s="5">
        <v>0</v>
      </c>
      <c r="AV1443" t="str">
        <f t="shared" si="245"/>
        <v>N</v>
      </c>
      <c r="AW1443" t="s">
        <v>60</v>
      </c>
      <c r="AX1443" t="s">
        <v>61</v>
      </c>
      <c r="AY1443" t="s">
        <v>62</v>
      </c>
      <c r="AZ1443" t="s">
        <v>62</v>
      </c>
      <c r="BA1443" t="str">
        <f t="shared" si="246"/>
        <v>N</v>
      </c>
    </row>
    <row r="1444" spans="1:53">
      <c r="A1444" t="s">
        <v>436</v>
      </c>
      <c r="B1444" t="s">
        <v>54</v>
      </c>
      <c r="C1444" t="s">
        <v>89</v>
      </c>
      <c r="D1444">
        <v>2019</v>
      </c>
      <c r="F1444" t="s">
        <v>3630</v>
      </c>
      <c r="G1444" t="s">
        <v>3631</v>
      </c>
      <c r="H1444" t="s">
        <v>3632</v>
      </c>
      <c r="I1444" t="s">
        <v>3633</v>
      </c>
      <c r="J1444" t="s">
        <v>470</v>
      </c>
      <c r="K1444" t="s">
        <v>93</v>
      </c>
      <c r="L1444" s="5">
        <v>0</v>
      </c>
      <c r="M1444" s="5">
        <v>0</v>
      </c>
      <c r="N1444" s="5">
        <f t="shared" si="242"/>
        <v>0</v>
      </c>
      <c r="O1444" s="5">
        <v>0</v>
      </c>
      <c r="P1444" s="5">
        <v>0</v>
      </c>
      <c r="Q1444" s="5">
        <f t="shared" si="243"/>
        <v>0</v>
      </c>
      <c r="R1444" s="5">
        <v>0</v>
      </c>
      <c r="S1444" s="5">
        <v>0</v>
      </c>
      <c r="T1444" s="5">
        <f t="shared" si="244"/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f t="shared" si="247"/>
        <v>0</v>
      </c>
      <c r="Z1444" s="5">
        <v>0</v>
      </c>
      <c r="AA1444" s="5">
        <v>0</v>
      </c>
      <c r="AB1444" s="5">
        <f t="shared" si="248"/>
        <v>0</v>
      </c>
      <c r="AC1444" s="5">
        <v>0</v>
      </c>
      <c r="AD1444" s="5">
        <v>0</v>
      </c>
      <c r="AE1444" s="5">
        <f t="shared" si="249"/>
        <v>0</v>
      </c>
      <c r="AF1444" s="5">
        <v>0</v>
      </c>
      <c r="AG1444" s="6"/>
      <c r="AH1444" s="5">
        <v>0</v>
      </c>
      <c r="AI1444" s="5">
        <v>0</v>
      </c>
      <c r="AJ1444" s="5">
        <v>0</v>
      </c>
      <c r="AK1444" s="5">
        <f t="shared" si="250"/>
        <v>0</v>
      </c>
      <c r="AL1444" s="5">
        <v>0</v>
      </c>
      <c r="AM1444" s="5">
        <v>0</v>
      </c>
      <c r="AN1444" s="5">
        <f t="shared" si="251"/>
        <v>0</v>
      </c>
      <c r="AO1444" s="5">
        <v>0</v>
      </c>
      <c r="AP1444" s="5">
        <v>0</v>
      </c>
      <c r="AQ1444" s="5">
        <f t="shared" si="252"/>
        <v>0</v>
      </c>
      <c r="AR1444" s="5">
        <v>1</v>
      </c>
      <c r="AS1444" s="6">
        <v>43550</v>
      </c>
      <c r="AT1444" s="5">
        <v>1</v>
      </c>
      <c r="AU1444" s="5">
        <v>0</v>
      </c>
      <c r="AV1444" t="str">
        <f t="shared" si="245"/>
        <v>N</v>
      </c>
      <c r="AW1444" t="s">
        <v>60</v>
      </c>
      <c r="AX1444" t="s">
        <v>61</v>
      </c>
      <c r="AY1444" t="s">
        <v>62</v>
      </c>
      <c r="AZ1444" t="s">
        <v>62</v>
      </c>
      <c r="BA1444" t="str">
        <f t="shared" si="246"/>
        <v>N</v>
      </c>
    </row>
    <row r="1445" spans="1:53">
      <c r="A1445" t="s">
        <v>436</v>
      </c>
      <c r="B1445" t="s">
        <v>54</v>
      </c>
      <c r="C1445" t="s">
        <v>89</v>
      </c>
      <c r="D1445">
        <v>2019</v>
      </c>
      <c r="F1445" t="s">
        <v>3634</v>
      </c>
      <c r="G1445" t="s">
        <v>3635</v>
      </c>
      <c r="H1445" t="s">
        <v>3636</v>
      </c>
      <c r="I1445" t="s">
        <v>3637</v>
      </c>
      <c r="J1445" t="s">
        <v>470</v>
      </c>
      <c r="K1445" t="s">
        <v>93</v>
      </c>
      <c r="L1445" s="5">
        <v>0</v>
      </c>
      <c r="M1445" s="5">
        <v>0</v>
      </c>
      <c r="N1445" s="5">
        <f t="shared" si="242"/>
        <v>0</v>
      </c>
      <c r="O1445" s="5">
        <v>0</v>
      </c>
      <c r="P1445" s="5">
        <v>0</v>
      </c>
      <c r="Q1445" s="5">
        <f t="shared" si="243"/>
        <v>0</v>
      </c>
      <c r="R1445" s="5">
        <v>0</v>
      </c>
      <c r="S1445" s="5">
        <v>0</v>
      </c>
      <c r="T1445" s="5">
        <f t="shared" si="244"/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f t="shared" si="247"/>
        <v>0</v>
      </c>
      <c r="Z1445" s="5">
        <v>0</v>
      </c>
      <c r="AA1445" s="5">
        <v>0</v>
      </c>
      <c r="AB1445" s="5">
        <f t="shared" si="248"/>
        <v>0</v>
      </c>
      <c r="AC1445" s="5">
        <v>0</v>
      </c>
      <c r="AD1445" s="5">
        <v>0</v>
      </c>
      <c r="AE1445" s="5">
        <f t="shared" si="249"/>
        <v>0</v>
      </c>
      <c r="AF1445" s="5">
        <v>0</v>
      </c>
      <c r="AG1445" s="6"/>
      <c r="AH1445" s="5">
        <v>0</v>
      </c>
      <c r="AI1445" s="5">
        <v>0</v>
      </c>
      <c r="AJ1445" s="5">
        <v>0</v>
      </c>
      <c r="AK1445" s="5">
        <f t="shared" si="250"/>
        <v>0</v>
      </c>
      <c r="AL1445" s="5">
        <v>0</v>
      </c>
      <c r="AM1445" s="5">
        <v>0</v>
      </c>
      <c r="AN1445" s="5">
        <f t="shared" si="251"/>
        <v>0</v>
      </c>
      <c r="AO1445" s="5">
        <v>0</v>
      </c>
      <c r="AP1445" s="5">
        <v>0</v>
      </c>
      <c r="AQ1445" s="5">
        <f t="shared" si="252"/>
        <v>0</v>
      </c>
      <c r="AR1445" s="5">
        <v>1</v>
      </c>
      <c r="AS1445" s="6">
        <v>43559</v>
      </c>
      <c r="AT1445" s="5">
        <v>1</v>
      </c>
      <c r="AU1445" s="5">
        <v>0</v>
      </c>
      <c r="AV1445" t="str">
        <f t="shared" si="245"/>
        <v>N</v>
      </c>
      <c r="AW1445" t="s">
        <v>60</v>
      </c>
      <c r="AX1445" t="s">
        <v>61</v>
      </c>
      <c r="AY1445" t="s">
        <v>62</v>
      </c>
      <c r="AZ1445" t="s">
        <v>62</v>
      </c>
      <c r="BA1445" t="str">
        <f t="shared" si="246"/>
        <v>N</v>
      </c>
    </row>
    <row r="1446" spans="1:53">
      <c r="A1446" t="s">
        <v>436</v>
      </c>
      <c r="B1446" t="s">
        <v>54</v>
      </c>
      <c r="C1446" t="s">
        <v>89</v>
      </c>
      <c r="D1446">
        <v>2019</v>
      </c>
      <c r="F1446" t="s">
        <v>3638</v>
      </c>
      <c r="G1446" t="s">
        <v>3639</v>
      </c>
      <c r="H1446" t="s">
        <v>3640</v>
      </c>
      <c r="I1446" t="s">
        <v>3641</v>
      </c>
      <c r="J1446" t="s">
        <v>470</v>
      </c>
      <c r="K1446" t="s">
        <v>93</v>
      </c>
      <c r="L1446" s="5">
        <v>0</v>
      </c>
      <c r="M1446" s="5">
        <v>0</v>
      </c>
      <c r="N1446" s="5">
        <f t="shared" si="242"/>
        <v>0</v>
      </c>
      <c r="O1446" s="5">
        <v>0</v>
      </c>
      <c r="P1446" s="5">
        <v>0</v>
      </c>
      <c r="Q1446" s="5">
        <f t="shared" si="243"/>
        <v>0</v>
      </c>
      <c r="R1446" s="5">
        <v>0</v>
      </c>
      <c r="S1446" s="5">
        <v>0</v>
      </c>
      <c r="T1446" s="5">
        <f t="shared" si="244"/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f t="shared" si="247"/>
        <v>0</v>
      </c>
      <c r="Z1446" s="5">
        <v>0</v>
      </c>
      <c r="AA1446" s="5">
        <v>0</v>
      </c>
      <c r="AB1446" s="5">
        <f t="shared" si="248"/>
        <v>0</v>
      </c>
      <c r="AC1446" s="5">
        <v>0</v>
      </c>
      <c r="AD1446" s="5">
        <v>0</v>
      </c>
      <c r="AE1446" s="5">
        <f t="shared" si="249"/>
        <v>0</v>
      </c>
      <c r="AF1446" s="5">
        <v>0</v>
      </c>
      <c r="AG1446" s="6"/>
      <c r="AH1446" s="5">
        <v>0</v>
      </c>
      <c r="AI1446" s="5">
        <v>0</v>
      </c>
      <c r="AJ1446" s="5">
        <v>0</v>
      </c>
      <c r="AK1446" s="5">
        <f t="shared" si="250"/>
        <v>0</v>
      </c>
      <c r="AL1446" s="5">
        <v>0</v>
      </c>
      <c r="AM1446" s="5">
        <v>0</v>
      </c>
      <c r="AN1446" s="5">
        <f t="shared" si="251"/>
        <v>0</v>
      </c>
      <c r="AO1446" s="5">
        <v>0</v>
      </c>
      <c r="AP1446" s="5">
        <v>0</v>
      </c>
      <c r="AQ1446" s="5">
        <f t="shared" si="252"/>
        <v>0</v>
      </c>
      <c r="AR1446" s="5">
        <v>1</v>
      </c>
      <c r="AS1446" s="6">
        <v>43559</v>
      </c>
      <c r="AT1446" s="5">
        <v>1</v>
      </c>
      <c r="AU1446" s="5">
        <v>0</v>
      </c>
      <c r="AV1446" t="str">
        <f t="shared" si="245"/>
        <v>N</v>
      </c>
      <c r="AW1446" t="s">
        <v>60</v>
      </c>
      <c r="AX1446" t="s">
        <v>61</v>
      </c>
      <c r="AY1446" t="s">
        <v>62</v>
      </c>
      <c r="AZ1446" t="s">
        <v>62</v>
      </c>
      <c r="BA1446" t="str">
        <f t="shared" si="246"/>
        <v>N</v>
      </c>
    </row>
    <row r="1447" spans="1:53">
      <c r="A1447" t="s">
        <v>436</v>
      </c>
      <c r="B1447" t="s">
        <v>54</v>
      </c>
      <c r="C1447" t="s">
        <v>89</v>
      </c>
      <c r="D1447">
        <v>2019</v>
      </c>
      <c r="F1447" t="s">
        <v>3642</v>
      </c>
      <c r="G1447" t="s">
        <v>3643</v>
      </c>
      <c r="H1447" t="s">
        <v>3644</v>
      </c>
      <c r="I1447" t="s">
        <v>3645</v>
      </c>
      <c r="J1447" t="s">
        <v>470</v>
      </c>
      <c r="K1447" t="s">
        <v>93</v>
      </c>
      <c r="L1447" s="5">
        <v>0</v>
      </c>
      <c r="M1447" s="5">
        <v>0</v>
      </c>
      <c r="N1447" s="5">
        <f t="shared" si="242"/>
        <v>0</v>
      </c>
      <c r="O1447" s="5">
        <v>0</v>
      </c>
      <c r="P1447" s="5">
        <v>0</v>
      </c>
      <c r="Q1447" s="5">
        <f t="shared" si="243"/>
        <v>0</v>
      </c>
      <c r="R1447" s="5">
        <v>0</v>
      </c>
      <c r="S1447" s="5">
        <v>0</v>
      </c>
      <c r="T1447" s="5">
        <f t="shared" si="244"/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f t="shared" si="247"/>
        <v>0</v>
      </c>
      <c r="Z1447" s="5">
        <v>0</v>
      </c>
      <c r="AA1447" s="5">
        <v>0</v>
      </c>
      <c r="AB1447" s="5">
        <f t="shared" si="248"/>
        <v>0</v>
      </c>
      <c r="AC1447" s="5">
        <v>0</v>
      </c>
      <c r="AD1447" s="5">
        <v>0</v>
      </c>
      <c r="AE1447" s="5">
        <f t="shared" si="249"/>
        <v>0</v>
      </c>
      <c r="AF1447" s="5">
        <v>0</v>
      </c>
      <c r="AG1447" s="6"/>
      <c r="AH1447" s="5">
        <v>0</v>
      </c>
      <c r="AI1447" s="5">
        <v>0</v>
      </c>
      <c r="AJ1447" s="5">
        <v>0</v>
      </c>
      <c r="AK1447" s="5">
        <f t="shared" si="250"/>
        <v>0</v>
      </c>
      <c r="AL1447" s="5">
        <v>0</v>
      </c>
      <c r="AM1447" s="5">
        <v>0</v>
      </c>
      <c r="AN1447" s="5">
        <f t="shared" si="251"/>
        <v>0</v>
      </c>
      <c r="AO1447" s="5">
        <v>0</v>
      </c>
      <c r="AP1447" s="5">
        <v>0</v>
      </c>
      <c r="AQ1447" s="5">
        <f t="shared" si="252"/>
        <v>0</v>
      </c>
      <c r="AR1447" s="5">
        <v>1</v>
      </c>
      <c r="AS1447" s="6">
        <v>43768</v>
      </c>
      <c r="AT1447" s="5">
        <v>1</v>
      </c>
      <c r="AU1447" s="5">
        <v>0</v>
      </c>
      <c r="AV1447" t="str">
        <f t="shared" si="245"/>
        <v>N</v>
      </c>
      <c r="AW1447" t="s">
        <v>60</v>
      </c>
      <c r="AX1447" t="s">
        <v>61</v>
      </c>
      <c r="AY1447" t="s">
        <v>62</v>
      </c>
      <c r="AZ1447" t="s">
        <v>62</v>
      </c>
      <c r="BA1447" t="str">
        <f t="shared" si="246"/>
        <v>N</v>
      </c>
    </row>
    <row r="1448" spans="1:53">
      <c r="A1448" t="s">
        <v>436</v>
      </c>
      <c r="B1448" t="s">
        <v>54</v>
      </c>
      <c r="C1448" t="s">
        <v>89</v>
      </c>
      <c r="D1448">
        <v>2019</v>
      </c>
      <c r="F1448" t="s">
        <v>3646</v>
      </c>
      <c r="G1448" t="s">
        <v>3647</v>
      </c>
      <c r="H1448" t="s">
        <v>3648</v>
      </c>
      <c r="I1448" t="s">
        <v>3649</v>
      </c>
      <c r="J1448" t="s">
        <v>470</v>
      </c>
      <c r="K1448" t="s">
        <v>93</v>
      </c>
      <c r="L1448" s="5">
        <v>0</v>
      </c>
      <c r="M1448" s="5">
        <v>0</v>
      </c>
      <c r="N1448" s="5">
        <f t="shared" si="242"/>
        <v>0</v>
      </c>
      <c r="O1448" s="5">
        <v>0</v>
      </c>
      <c r="P1448" s="5">
        <v>0</v>
      </c>
      <c r="Q1448" s="5">
        <f t="shared" si="243"/>
        <v>0</v>
      </c>
      <c r="R1448" s="5">
        <v>0</v>
      </c>
      <c r="S1448" s="5">
        <v>0</v>
      </c>
      <c r="T1448" s="5">
        <f t="shared" si="244"/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f t="shared" si="247"/>
        <v>0</v>
      </c>
      <c r="Z1448" s="5">
        <v>0</v>
      </c>
      <c r="AA1448" s="5">
        <v>0</v>
      </c>
      <c r="AB1448" s="5">
        <f t="shared" si="248"/>
        <v>0</v>
      </c>
      <c r="AC1448" s="5">
        <v>0</v>
      </c>
      <c r="AD1448" s="5">
        <v>0</v>
      </c>
      <c r="AE1448" s="5">
        <f t="shared" si="249"/>
        <v>0</v>
      </c>
      <c r="AF1448" s="5">
        <v>0</v>
      </c>
      <c r="AG1448" s="6"/>
      <c r="AH1448" s="5">
        <v>0</v>
      </c>
      <c r="AI1448" s="5">
        <v>0</v>
      </c>
      <c r="AJ1448" s="5">
        <v>0</v>
      </c>
      <c r="AK1448" s="5">
        <f t="shared" si="250"/>
        <v>0</v>
      </c>
      <c r="AL1448" s="5">
        <v>0</v>
      </c>
      <c r="AM1448" s="5">
        <v>0</v>
      </c>
      <c r="AN1448" s="5">
        <f t="shared" si="251"/>
        <v>0</v>
      </c>
      <c r="AO1448" s="5">
        <v>0</v>
      </c>
      <c r="AP1448" s="5">
        <v>0</v>
      </c>
      <c r="AQ1448" s="5">
        <f t="shared" si="252"/>
        <v>0</v>
      </c>
      <c r="AR1448" s="5">
        <v>1</v>
      </c>
      <c r="AS1448" s="6">
        <v>43669</v>
      </c>
      <c r="AT1448" s="5">
        <v>1</v>
      </c>
      <c r="AU1448" s="5">
        <v>0</v>
      </c>
      <c r="AV1448" t="str">
        <f t="shared" si="245"/>
        <v>N</v>
      </c>
      <c r="AW1448" t="s">
        <v>60</v>
      </c>
      <c r="AX1448" t="s">
        <v>61</v>
      </c>
      <c r="AY1448" t="s">
        <v>62</v>
      </c>
      <c r="AZ1448" t="s">
        <v>62</v>
      </c>
      <c r="BA1448" t="str">
        <f t="shared" si="246"/>
        <v>N</v>
      </c>
    </row>
    <row r="1449" spans="1:53">
      <c r="A1449" t="s">
        <v>436</v>
      </c>
      <c r="B1449" t="s">
        <v>54</v>
      </c>
      <c r="C1449" t="s">
        <v>89</v>
      </c>
      <c r="D1449">
        <v>2019</v>
      </c>
      <c r="F1449" t="s">
        <v>3650</v>
      </c>
      <c r="G1449" t="s">
        <v>3651</v>
      </c>
      <c r="H1449" t="s">
        <v>3652</v>
      </c>
      <c r="I1449" t="s">
        <v>3653</v>
      </c>
      <c r="J1449" t="s">
        <v>470</v>
      </c>
      <c r="K1449" t="s">
        <v>93</v>
      </c>
      <c r="L1449" s="5">
        <v>0</v>
      </c>
      <c r="M1449" s="5">
        <v>0</v>
      </c>
      <c r="N1449" s="5">
        <f t="shared" si="242"/>
        <v>0</v>
      </c>
      <c r="O1449" s="5">
        <v>0</v>
      </c>
      <c r="P1449" s="5">
        <v>0</v>
      </c>
      <c r="Q1449" s="5">
        <f t="shared" si="243"/>
        <v>0</v>
      </c>
      <c r="R1449" s="5">
        <v>0</v>
      </c>
      <c r="S1449" s="5">
        <v>0</v>
      </c>
      <c r="T1449" s="5">
        <f t="shared" si="244"/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f t="shared" si="247"/>
        <v>0</v>
      </c>
      <c r="Z1449" s="5">
        <v>0</v>
      </c>
      <c r="AA1449" s="5">
        <v>0</v>
      </c>
      <c r="AB1449" s="5">
        <f t="shared" si="248"/>
        <v>0</v>
      </c>
      <c r="AC1449" s="5">
        <v>0</v>
      </c>
      <c r="AD1449" s="5">
        <v>0</v>
      </c>
      <c r="AE1449" s="5">
        <f t="shared" si="249"/>
        <v>0</v>
      </c>
      <c r="AF1449" s="5">
        <v>0</v>
      </c>
      <c r="AG1449" s="6"/>
      <c r="AH1449" s="5">
        <v>0</v>
      </c>
      <c r="AI1449" s="5">
        <v>0</v>
      </c>
      <c r="AJ1449" s="5">
        <v>0</v>
      </c>
      <c r="AK1449" s="5">
        <f t="shared" si="250"/>
        <v>0</v>
      </c>
      <c r="AL1449" s="5">
        <v>0</v>
      </c>
      <c r="AM1449" s="5">
        <v>0</v>
      </c>
      <c r="AN1449" s="5">
        <f t="shared" si="251"/>
        <v>0</v>
      </c>
      <c r="AO1449" s="5">
        <v>0</v>
      </c>
      <c r="AP1449" s="5">
        <v>0</v>
      </c>
      <c r="AQ1449" s="5">
        <f t="shared" si="252"/>
        <v>0</v>
      </c>
      <c r="AR1449" s="5">
        <v>1</v>
      </c>
      <c r="AS1449" s="6">
        <v>43669</v>
      </c>
      <c r="AT1449" s="5">
        <v>1</v>
      </c>
      <c r="AU1449" s="5">
        <v>0</v>
      </c>
      <c r="AV1449" t="str">
        <f t="shared" si="245"/>
        <v>N</v>
      </c>
      <c r="AW1449" t="s">
        <v>60</v>
      </c>
      <c r="AX1449" t="s">
        <v>61</v>
      </c>
      <c r="AY1449" t="s">
        <v>62</v>
      </c>
      <c r="AZ1449" t="s">
        <v>62</v>
      </c>
      <c r="BA1449" t="str">
        <f t="shared" si="246"/>
        <v>N</v>
      </c>
    </row>
    <row r="1450" spans="1:53">
      <c r="A1450" t="s">
        <v>436</v>
      </c>
      <c r="B1450" t="s">
        <v>54</v>
      </c>
      <c r="C1450" t="s">
        <v>89</v>
      </c>
      <c r="D1450">
        <v>2019</v>
      </c>
      <c r="F1450" t="s">
        <v>3654</v>
      </c>
      <c r="G1450" t="s">
        <v>3655</v>
      </c>
      <c r="H1450" t="s">
        <v>3656</v>
      </c>
      <c r="I1450" t="s">
        <v>3657</v>
      </c>
      <c r="J1450" t="s">
        <v>470</v>
      </c>
      <c r="K1450" t="s">
        <v>93</v>
      </c>
      <c r="L1450" s="5">
        <v>0</v>
      </c>
      <c r="M1450" s="5">
        <v>0</v>
      </c>
      <c r="N1450" s="5">
        <f t="shared" si="242"/>
        <v>0</v>
      </c>
      <c r="O1450" s="5">
        <v>0</v>
      </c>
      <c r="P1450" s="5">
        <v>0</v>
      </c>
      <c r="Q1450" s="5">
        <f t="shared" si="243"/>
        <v>0</v>
      </c>
      <c r="R1450" s="5">
        <v>0</v>
      </c>
      <c r="S1450" s="5">
        <v>0</v>
      </c>
      <c r="T1450" s="5">
        <f t="shared" si="244"/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f t="shared" si="247"/>
        <v>0</v>
      </c>
      <c r="Z1450" s="5">
        <v>0</v>
      </c>
      <c r="AA1450" s="5">
        <v>0</v>
      </c>
      <c r="AB1450" s="5">
        <f t="shared" si="248"/>
        <v>0</v>
      </c>
      <c r="AC1450" s="5">
        <v>0</v>
      </c>
      <c r="AD1450" s="5">
        <v>0</v>
      </c>
      <c r="AE1450" s="5">
        <f t="shared" si="249"/>
        <v>0</v>
      </c>
      <c r="AF1450" s="5">
        <v>0</v>
      </c>
      <c r="AG1450" s="6"/>
      <c r="AH1450" s="5">
        <v>0</v>
      </c>
      <c r="AI1450" s="5">
        <v>0</v>
      </c>
      <c r="AJ1450" s="5">
        <v>0</v>
      </c>
      <c r="AK1450" s="5">
        <f t="shared" si="250"/>
        <v>0</v>
      </c>
      <c r="AL1450" s="5">
        <v>0</v>
      </c>
      <c r="AM1450" s="5">
        <v>0</v>
      </c>
      <c r="AN1450" s="5">
        <f t="shared" si="251"/>
        <v>0</v>
      </c>
      <c r="AO1450" s="5">
        <v>0</v>
      </c>
      <c r="AP1450" s="5">
        <v>0</v>
      </c>
      <c r="AQ1450" s="5">
        <f t="shared" si="252"/>
        <v>0</v>
      </c>
      <c r="AR1450" s="5">
        <v>1</v>
      </c>
      <c r="AS1450" s="6">
        <v>43538</v>
      </c>
      <c r="AT1450" s="5">
        <v>1</v>
      </c>
      <c r="AU1450" s="5">
        <v>0</v>
      </c>
      <c r="AV1450" t="str">
        <f t="shared" si="245"/>
        <v>N</v>
      </c>
      <c r="AW1450" t="s">
        <v>60</v>
      </c>
      <c r="AX1450" t="s">
        <v>61</v>
      </c>
      <c r="AY1450" t="s">
        <v>62</v>
      </c>
      <c r="AZ1450" t="s">
        <v>62</v>
      </c>
      <c r="BA1450" t="str">
        <f t="shared" si="246"/>
        <v>N</v>
      </c>
    </row>
    <row r="1451" spans="1:53">
      <c r="A1451" t="s">
        <v>436</v>
      </c>
      <c r="B1451" t="s">
        <v>54</v>
      </c>
      <c r="C1451" t="s">
        <v>89</v>
      </c>
      <c r="D1451">
        <v>2019</v>
      </c>
      <c r="F1451" t="s">
        <v>3658</v>
      </c>
      <c r="G1451" t="s">
        <v>3659</v>
      </c>
      <c r="H1451" t="s">
        <v>3660</v>
      </c>
      <c r="I1451" t="s">
        <v>3661</v>
      </c>
      <c r="J1451" t="s">
        <v>470</v>
      </c>
      <c r="K1451" t="s">
        <v>93</v>
      </c>
      <c r="L1451" s="5">
        <v>0</v>
      </c>
      <c r="M1451" s="5">
        <v>0</v>
      </c>
      <c r="N1451" s="5">
        <f t="shared" si="242"/>
        <v>0</v>
      </c>
      <c r="O1451" s="5">
        <v>0</v>
      </c>
      <c r="P1451" s="5">
        <v>0</v>
      </c>
      <c r="Q1451" s="5">
        <f t="shared" si="243"/>
        <v>0</v>
      </c>
      <c r="R1451" s="5">
        <v>0</v>
      </c>
      <c r="S1451" s="5">
        <v>0</v>
      </c>
      <c r="T1451" s="5">
        <f t="shared" si="244"/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f t="shared" si="247"/>
        <v>0</v>
      </c>
      <c r="Z1451" s="5">
        <v>0</v>
      </c>
      <c r="AA1451" s="5">
        <v>0</v>
      </c>
      <c r="AB1451" s="5">
        <f t="shared" si="248"/>
        <v>0</v>
      </c>
      <c r="AC1451" s="5">
        <v>0</v>
      </c>
      <c r="AD1451" s="5">
        <v>0</v>
      </c>
      <c r="AE1451" s="5">
        <f t="shared" si="249"/>
        <v>0</v>
      </c>
      <c r="AF1451" s="5">
        <v>0</v>
      </c>
      <c r="AG1451" s="6"/>
      <c r="AH1451" s="5">
        <v>0</v>
      </c>
      <c r="AI1451" s="5">
        <v>0</v>
      </c>
      <c r="AJ1451" s="5">
        <v>0</v>
      </c>
      <c r="AK1451" s="5">
        <f t="shared" si="250"/>
        <v>0</v>
      </c>
      <c r="AL1451" s="5">
        <v>0</v>
      </c>
      <c r="AM1451" s="5">
        <v>0</v>
      </c>
      <c r="AN1451" s="5">
        <f t="shared" si="251"/>
        <v>0</v>
      </c>
      <c r="AO1451" s="5">
        <v>0</v>
      </c>
      <c r="AP1451" s="5">
        <v>0</v>
      </c>
      <c r="AQ1451" s="5">
        <f t="shared" si="252"/>
        <v>0</v>
      </c>
      <c r="AR1451" s="5">
        <v>1</v>
      </c>
      <c r="AS1451" s="6">
        <v>43675</v>
      </c>
      <c r="AT1451" s="5">
        <v>1</v>
      </c>
      <c r="AU1451" s="5">
        <v>0</v>
      </c>
      <c r="AV1451" t="str">
        <f t="shared" si="245"/>
        <v>N</v>
      </c>
      <c r="AW1451" t="s">
        <v>60</v>
      </c>
      <c r="AX1451" t="s">
        <v>61</v>
      </c>
      <c r="AY1451" t="s">
        <v>62</v>
      </c>
      <c r="AZ1451" t="s">
        <v>62</v>
      </c>
      <c r="BA1451" t="str">
        <f t="shared" si="246"/>
        <v>N</v>
      </c>
    </row>
    <row r="1452" spans="1:53">
      <c r="A1452" t="s">
        <v>436</v>
      </c>
      <c r="B1452" t="s">
        <v>54</v>
      </c>
      <c r="C1452" t="s">
        <v>89</v>
      </c>
      <c r="D1452">
        <v>2019</v>
      </c>
      <c r="F1452" t="s">
        <v>3662</v>
      </c>
      <c r="G1452" t="s">
        <v>3663</v>
      </c>
      <c r="H1452" t="s">
        <v>3664</v>
      </c>
      <c r="I1452" t="s">
        <v>3665</v>
      </c>
      <c r="J1452" t="s">
        <v>470</v>
      </c>
      <c r="K1452" t="s">
        <v>93</v>
      </c>
      <c r="L1452" s="5">
        <v>0</v>
      </c>
      <c r="M1452" s="5">
        <v>0</v>
      </c>
      <c r="N1452" s="5">
        <f t="shared" si="242"/>
        <v>0</v>
      </c>
      <c r="O1452" s="5">
        <v>0</v>
      </c>
      <c r="P1452" s="5">
        <v>0</v>
      </c>
      <c r="Q1452" s="5">
        <f t="shared" si="243"/>
        <v>0</v>
      </c>
      <c r="R1452" s="5">
        <v>0</v>
      </c>
      <c r="S1452" s="5">
        <v>0</v>
      </c>
      <c r="T1452" s="5">
        <f t="shared" si="244"/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f t="shared" si="247"/>
        <v>0</v>
      </c>
      <c r="Z1452" s="5">
        <v>0</v>
      </c>
      <c r="AA1452" s="5">
        <v>0</v>
      </c>
      <c r="AB1452" s="5">
        <f t="shared" si="248"/>
        <v>0</v>
      </c>
      <c r="AC1452" s="5">
        <v>0</v>
      </c>
      <c r="AD1452" s="5">
        <v>0</v>
      </c>
      <c r="AE1452" s="5">
        <f t="shared" si="249"/>
        <v>0</v>
      </c>
      <c r="AF1452" s="5">
        <v>0</v>
      </c>
      <c r="AG1452" s="6"/>
      <c r="AH1452" s="5">
        <v>0</v>
      </c>
      <c r="AI1452" s="5">
        <v>0</v>
      </c>
      <c r="AJ1452" s="5">
        <v>0</v>
      </c>
      <c r="AK1452" s="5">
        <f t="shared" si="250"/>
        <v>0</v>
      </c>
      <c r="AL1452" s="5">
        <v>0</v>
      </c>
      <c r="AM1452" s="5">
        <v>0</v>
      </c>
      <c r="AN1452" s="5">
        <f t="shared" si="251"/>
        <v>0</v>
      </c>
      <c r="AO1452" s="5">
        <v>0</v>
      </c>
      <c r="AP1452" s="5">
        <v>0</v>
      </c>
      <c r="AQ1452" s="5">
        <f t="shared" si="252"/>
        <v>0</v>
      </c>
      <c r="AR1452" s="5">
        <v>1</v>
      </c>
      <c r="AS1452" s="6">
        <v>43564</v>
      </c>
      <c r="AT1452" s="5">
        <v>1</v>
      </c>
      <c r="AU1452" s="5">
        <v>0</v>
      </c>
      <c r="AV1452" t="str">
        <f t="shared" si="245"/>
        <v>N</v>
      </c>
      <c r="AW1452" t="s">
        <v>60</v>
      </c>
      <c r="AX1452" t="s">
        <v>61</v>
      </c>
      <c r="AY1452" t="s">
        <v>62</v>
      </c>
      <c r="AZ1452" t="s">
        <v>62</v>
      </c>
      <c r="BA1452" t="str">
        <f t="shared" si="246"/>
        <v>N</v>
      </c>
    </row>
    <row r="1453" spans="1:53">
      <c r="A1453" t="s">
        <v>436</v>
      </c>
      <c r="B1453" t="s">
        <v>54</v>
      </c>
      <c r="C1453" t="s">
        <v>89</v>
      </c>
      <c r="D1453">
        <v>2019</v>
      </c>
      <c r="F1453" t="s">
        <v>3666</v>
      </c>
      <c r="G1453" t="s">
        <v>3667</v>
      </c>
      <c r="H1453" t="s">
        <v>3668</v>
      </c>
      <c r="I1453" t="s">
        <v>3669</v>
      </c>
      <c r="J1453" t="s">
        <v>470</v>
      </c>
      <c r="K1453" t="s">
        <v>93</v>
      </c>
      <c r="L1453" s="5">
        <v>0</v>
      </c>
      <c r="M1453" s="5">
        <v>0</v>
      </c>
      <c r="N1453" s="5">
        <f t="shared" si="242"/>
        <v>0</v>
      </c>
      <c r="O1453" s="5">
        <v>0</v>
      </c>
      <c r="P1453" s="5">
        <v>0</v>
      </c>
      <c r="Q1453" s="5">
        <f t="shared" si="243"/>
        <v>0</v>
      </c>
      <c r="R1453" s="5">
        <v>0</v>
      </c>
      <c r="S1453" s="5">
        <v>0</v>
      </c>
      <c r="T1453" s="5">
        <f t="shared" si="244"/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f t="shared" si="247"/>
        <v>0</v>
      </c>
      <c r="Z1453" s="5">
        <v>0</v>
      </c>
      <c r="AA1453" s="5">
        <v>0</v>
      </c>
      <c r="AB1453" s="5">
        <f t="shared" si="248"/>
        <v>0</v>
      </c>
      <c r="AC1453" s="5">
        <v>0</v>
      </c>
      <c r="AD1453" s="5">
        <v>0</v>
      </c>
      <c r="AE1453" s="5">
        <f t="shared" si="249"/>
        <v>0</v>
      </c>
      <c r="AF1453" s="5">
        <v>0</v>
      </c>
      <c r="AG1453" s="6"/>
      <c r="AH1453" s="5">
        <v>0</v>
      </c>
      <c r="AI1453" s="5">
        <v>0</v>
      </c>
      <c r="AJ1453" s="5">
        <v>0</v>
      </c>
      <c r="AK1453" s="5">
        <f t="shared" si="250"/>
        <v>0</v>
      </c>
      <c r="AL1453" s="5">
        <v>0</v>
      </c>
      <c r="AM1453" s="5">
        <v>0</v>
      </c>
      <c r="AN1453" s="5">
        <f t="shared" si="251"/>
        <v>0</v>
      </c>
      <c r="AO1453" s="5">
        <v>0</v>
      </c>
      <c r="AP1453" s="5">
        <v>0</v>
      </c>
      <c r="AQ1453" s="5">
        <f t="shared" si="252"/>
        <v>0</v>
      </c>
      <c r="AR1453" s="5">
        <v>1</v>
      </c>
      <c r="AS1453" s="6">
        <v>43480</v>
      </c>
      <c r="AT1453" s="5">
        <v>1</v>
      </c>
      <c r="AU1453" s="5">
        <v>0</v>
      </c>
      <c r="AV1453" t="str">
        <f t="shared" si="245"/>
        <v>N</v>
      </c>
      <c r="AW1453" t="s">
        <v>60</v>
      </c>
      <c r="AX1453" t="s">
        <v>61</v>
      </c>
      <c r="AY1453" t="s">
        <v>62</v>
      </c>
      <c r="AZ1453" t="s">
        <v>62</v>
      </c>
      <c r="BA1453" t="str">
        <f t="shared" si="246"/>
        <v>N</v>
      </c>
    </row>
    <row r="1454" spans="1:53">
      <c r="A1454" t="s">
        <v>436</v>
      </c>
      <c r="B1454" t="s">
        <v>54</v>
      </c>
      <c r="C1454" t="s">
        <v>89</v>
      </c>
      <c r="D1454">
        <v>2019</v>
      </c>
      <c r="F1454" t="s">
        <v>3670</v>
      </c>
      <c r="G1454" t="s">
        <v>3671</v>
      </c>
      <c r="H1454" t="s">
        <v>3672</v>
      </c>
      <c r="I1454" t="s">
        <v>3673</v>
      </c>
      <c r="J1454" t="s">
        <v>470</v>
      </c>
      <c r="K1454" t="s">
        <v>93</v>
      </c>
      <c r="L1454" s="5">
        <v>0</v>
      </c>
      <c r="M1454" s="5">
        <v>0</v>
      </c>
      <c r="N1454" s="5">
        <f t="shared" si="242"/>
        <v>0</v>
      </c>
      <c r="O1454" s="5">
        <v>0</v>
      </c>
      <c r="P1454" s="5">
        <v>0</v>
      </c>
      <c r="Q1454" s="5">
        <f t="shared" si="243"/>
        <v>0</v>
      </c>
      <c r="R1454" s="5">
        <v>0</v>
      </c>
      <c r="S1454" s="5">
        <v>0</v>
      </c>
      <c r="T1454" s="5">
        <f t="shared" si="244"/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f t="shared" si="247"/>
        <v>0</v>
      </c>
      <c r="Z1454" s="5">
        <v>0</v>
      </c>
      <c r="AA1454" s="5">
        <v>0</v>
      </c>
      <c r="AB1454" s="5">
        <f t="shared" si="248"/>
        <v>0</v>
      </c>
      <c r="AC1454" s="5">
        <v>0</v>
      </c>
      <c r="AD1454" s="5">
        <v>0</v>
      </c>
      <c r="AE1454" s="5">
        <f t="shared" si="249"/>
        <v>0</v>
      </c>
      <c r="AF1454" s="5">
        <v>0</v>
      </c>
      <c r="AG1454" s="6"/>
      <c r="AH1454" s="5">
        <v>0</v>
      </c>
      <c r="AI1454" s="5">
        <v>0</v>
      </c>
      <c r="AJ1454" s="5">
        <v>0</v>
      </c>
      <c r="AK1454" s="5">
        <f t="shared" si="250"/>
        <v>0</v>
      </c>
      <c r="AL1454" s="5">
        <v>0</v>
      </c>
      <c r="AM1454" s="5">
        <v>0</v>
      </c>
      <c r="AN1454" s="5">
        <f t="shared" si="251"/>
        <v>0</v>
      </c>
      <c r="AO1454" s="5">
        <v>0</v>
      </c>
      <c r="AP1454" s="5">
        <v>0</v>
      </c>
      <c r="AQ1454" s="5">
        <f t="shared" si="252"/>
        <v>0</v>
      </c>
      <c r="AR1454" s="5">
        <v>1</v>
      </c>
      <c r="AS1454" s="6">
        <v>43581</v>
      </c>
      <c r="AT1454" s="5">
        <v>1</v>
      </c>
      <c r="AU1454" s="5">
        <v>0</v>
      </c>
      <c r="AV1454" t="str">
        <f t="shared" si="245"/>
        <v>N</v>
      </c>
      <c r="AW1454" t="s">
        <v>60</v>
      </c>
      <c r="AX1454" t="s">
        <v>61</v>
      </c>
      <c r="AY1454" t="s">
        <v>62</v>
      </c>
      <c r="AZ1454" t="s">
        <v>62</v>
      </c>
      <c r="BA1454" t="str">
        <f t="shared" si="246"/>
        <v>N</v>
      </c>
    </row>
    <row r="1455" spans="1:53">
      <c r="A1455" t="s">
        <v>436</v>
      </c>
      <c r="B1455" t="s">
        <v>54</v>
      </c>
      <c r="C1455" t="s">
        <v>89</v>
      </c>
      <c r="D1455">
        <v>2019</v>
      </c>
      <c r="F1455" t="s">
        <v>3674</v>
      </c>
      <c r="G1455" t="s">
        <v>3675</v>
      </c>
      <c r="H1455" t="s">
        <v>3676</v>
      </c>
      <c r="I1455" t="s">
        <v>3677</v>
      </c>
      <c r="J1455" t="s">
        <v>470</v>
      </c>
      <c r="K1455" t="s">
        <v>93</v>
      </c>
      <c r="L1455" s="5">
        <v>0</v>
      </c>
      <c r="M1455" s="5">
        <v>0</v>
      </c>
      <c r="N1455" s="5">
        <f t="shared" si="242"/>
        <v>0</v>
      </c>
      <c r="O1455" s="5">
        <v>0</v>
      </c>
      <c r="P1455" s="5">
        <v>0</v>
      </c>
      <c r="Q1455" s="5">
        <f t="shared" si="243"/>
        <v>0</v>
      </c>
      <c r="R1455" s="5">
        <v>0</v>
      </c>
      <c r="S1455" s="5">
        <v>0</v>
      </c>
      <c r="T1455" s="5">
        <f t="shared" si="244"/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f t="shared" si="247"/>
        <v>0</v>
      </c>
      <c r="Z1455" s="5">
        <v>0</v>
      </c>
      <c r="AA1455" s="5">
        <v>0</v>
      </c>
      <c r="AB1455" s="5">
        <f t="shared" si="248"/>
        <v>0</v>
      </c>
      <c r="AC1455" s="5">
        <v>0</v>
      </c>
      <c r="AD1455" s="5">
        <v>0</v>
      </c>
      <c r="AE1455" s="5">
        <f t="shared" si="249"/>
        <v>0</v>
      </c>
      <c r="AF1455" s="5">
        <v>0</v>
      </c>
      <c r="AG1455" s="6"/>
      <c r="AH1455" s="5">
        <v>0</v>
      </c>
      <c r="AI1455" s="5">
        <v>0</v>
      </c>
      <c r="AJ1455" s="5">
        <v>0</v>
      </c>
      <c r="AK1455" s="5">
        <f t="shared" si="250"/>
        <v>0</v>
      </c>
      <c r="AL1455" s="5">
        <v>0</v>
      </c>
      <c r="AM1455" s="5">
        <v>0</v>
      </c>
      <c r="AN1455" s="5">
        <f t="shared" si="251"/>
        <v>0</v>
      </c>
      <c r="AO1455" s="5">
        <v>0</v>
      </c>
      <c r="AP1455" s="5">
        <v>0</v>
      </c>
      <c r="AQ1455" s="5">
        <f t="shared" si="252"/>
        <v>0</v>
      </c>
      <c r="AR1455" s="5">
        <v>1</v>
      </c>
      <c r="AS1455" s="6">
        <v>43480</v>
      </c>
      <c r="AT1455" s="5">
        <v>1</v>
      </c>
      <c r="AU1455" s="5">
        <v>0</v>
      </c>
      <c r="AV1455" t="str">
        <f t="shared" si="245"/>
        <v>N</v>
      </c>
      <c r="AW1455" t="s">
        <v>60</v>
      </c>
      <c r="AX1455" t="s">
        <v>61</v>
      </c>
      <c r="AY1455" t="s">
        <v>62</v>
      </c>
      <c r="AZ1455" t="s">
        <v>62</v>
      </c>
      <c r="BA1455" t="str">
        <f t="shared" si="246"/>
        <v>N</v>
      </c>
    </row>
    <row r="1456" spans="1:53">
      <c r="A1456" t="s">
        <v>436</v>
      </c>
      <c r="B1456" t="s">
        <v>54</v>
      </c>
      <c r="C1456" t="s">
        <v>89</v>
      </c>
      <c r="D1456">
        <v>2019</v>
      </c>
      <c r="F1456" t="s">
        <v>3678</v>
      </c>
      <c r="G1456" t="s">
        <v>3679</v>
      </c>
      <c r="H1456" t="s">
        <v>3680</v>
      </c>
      <c r="I1456" t="s">
        <v>3681</v>
      </c>
      <c r="J1456" t="s">
        <v>470</v>
      </c>
      <c r="K1456" t="s">
        <v>93</v>
      </c>
      <c r="L1456" s="5">
        <v>0</v>
      </c>
      <c r="M1456" s="5">
        <v>0</v>
      </c>
      <c r="N1456" s="5">
        <f t="shared" si="242"/>
        <v>0</v>
      </c>
      <c r="O1456" s="5">
        <v>0</v>
      </c>
      <c r="P1456" s="5">
        <v>0</v>
      </c>
      <c r="Q1456" s="5">
        <f t="shared" si="243"/>
        <v>0</v>
      </c>
      <c r="R1456" s="5">
        <v>0</v>
      </c>
      <c r="S1456" s="5">
        <v>0</v>
      </c>
      <c r="T1456" s="5">
        <f t="shared" si="244"/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f t="shared" si="247"/>
        <v>0</v>
      </c>
      <c r="Z1456" s="5">
        <v>0</v>
      </c>
      <c r="AA1456" s="5">
        <v>0</v>
      </c>
      <c r="AB1456" s="5">
        <f t="shared" si="248"/>
        <v>0</v>
      </c>
      <c r="AC1456" s="5">
        <v>0</v>
      </c>
      <c r="AD1456" s="5">
        <v>0</v>
      </c>
      <c r="AE1456" s="5">
        <f t="shared" si="249"/>
        <v>0</v>
      </c>
      <c r="AF1456" s="5">
        <v>0</v>
      </c>
      <c r="AG1456" s="6"/>
      <c r="AH1456" s="5">
        <v>0</v>
      </c>
      <c r="AI1456" s="5">
        <v>0</v>
      </c>
      <c r="AJ1456" s="5">
        <v>0</v>
      </c>
      <c r="AK1456" s="5">
        <f t="shared" si="250"/>
        <v>0</v>
      </c>
      <c r="AL1456" s="5">
        <v>0</v>
      </c>
      <c r="AM1456" s="5">
        <v>0</v>
      </c>
      <c r="AN1456" s="5">
        <f t="shared" si="251"/>
        <v>0</v>
      </c>
      <c r="AO1456" s="5">
        <v>0</v>
      </c>
      <c r="AP1456" s="5">
        <v>0</v>
      </c>
      <c r="AQ1456" s="5">
        <f t="shared" si="252"/>
        <v>0</v>
      </c>
      <c r="AR1456" s="5">
        <v>1</v>
      </c>
      <c r="AS1456" s="6">
        <v>43581</v>
      </c>
      <c r="AT1456" s="5">
        <v>1</v>
      </c>
      <c r="AU1456" s="5">
        <v>0</v>
      </c>
      <c r="AV1456" t="str">
        <f t="shared" si="245"/>
        <v>N</v>
      </c>
      <c r="AW1456" t="s">
        <v>60</v>
      </c>
      <c r="AX1456" t="s">
        <v>61</v>
      </c>
      <c r="AY1456" t="s">
        <v>62</v>
      </c>
      <c r="AZ1456" t="s">
        <v>62</v>
      </c>
      <c r="BA1456" t="str">
        <f t="shared" si="246"/>
        <v>N</v>
      </c>
    </row>
    <row r="1457" spans="1:53">
      <c r="A1457" t="s">
        <v>436</v>
      </c>
      <c r="B1457" t="s">
        <v>54</v>
      </c>
      <c r="C1457" t="s">
        <v>89</v>
      </c>
      <c r="D1457">
        <v>2019</v>
      </c>
      <c r="F1457" t="s">
        <v>3682</v>
      </c>
      <c r="G1457" t="s">
        <v>3683</v>
      </c>
      <c r="H1457" t="s">
        <v>3684</v>
      </c>
      <c r="I1457" t="s">
        <v>3685</v>
      </c>
      <c r="J1457" t="s">
        <v>470</v>
      </c>
      <c r="K1457" t="s">
        <v>93</v>
      </c>
      <c r="L1457" s="5">
        <v>0</v>
      </c>
      <c r="M1457" s="5">
        <v>0</v>
      </c>
      <c r="N1457" s="5">
        <f t="shared" si="242"/>
        <v>0</v>
      </c>
      <c r="O1457" s="5">
        <v>0</v>
      </c>
      <c r="P1457" s="5">
        <v>0</v>
      </c>
      <c r="Q1457" s="5">
        <f t="shared" si="243"/>
        <v>0</v>
      </c>
      <c r="R1457" s="5">
        <v>0</v>
      </c>
      <c r="S1457" s="5">
        <v>0</v>
      </c>
      <c r="T1457" s="5">
        <f t="shared" si="244"/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f t="shared" si="247"/>
        <v>0</v>
      </c>
      <c r="Z1457" s="5">
        <v>0</v>
      </c>
      <c r="AA1457" s="5">
        <v>0</v>
      </c>
      <c r="AB1457" s="5">
        <f t="shared" si="248"/>
        <v>0</v>
      </c>
      <c r="AC1457" s="5">
        <v>0</v>
      </c>
      <c r="AD1457" s="5">
        <v>0</v>
      </c>
      <c r="AE1457" s="5">
        <f t="shared" si="249"/>
        <v>0</v>
      </c>
      <c r="AF1457" s="5">
        <v>0</v>
      </c>
      <c r="AG1457" s="6"/>
      <c r="AH1457" s="5">
        <v>0</v>
      </c>
      <c r="AI1457" s="5">
        <v>0</v>
      </c>
      <c r="AJ1457" s="5">
        <v>0</v>
      </c>
      <c r="AK1457" s="5">
        <f t="shared" si="250"/>
        <v>0</v>
      </c>
      <c r="AL1457" s="5">
        <v>0</v>
      </c>
      <c r="AM1457" s="5">
        <v>0</v>
      </c>
      <c r="AN1457" s="5">
        <f t="shared" si="251"/>
        <v>0</v>
      </c>
      <c r="AO1457" s="5">
        <v>0</v>
      </c>
      <c r="AP1457" s="5">
        <v>0</v>
      </c>
      <c r="AQ1457" s="5">
        <f t="shared" si="252"/>
        <v>0</v>
      </c>
      <c r="AR1457" s="5">
        <v>1</v>
      </c>
      <c r="AS1457" s="6">
        <v>43768</v>
      </c>
      <c r="AT1457" s="5">
        <v>1</v>
      </c>
      <c r="AU1457" s="5">
        <v>0</v>
      </c>
      <c r="AV1457" t="str">
        <f t="shared" si="245"/>
        <v>N</v>
      </c>
      <c r="AW1457" t="s">
        <v>60</v>
      </c>
      <c r="AX1457" t="s">
        <v>61</v>
      </c>
      <c r="AY1457" t="s">
        <v>62</v>
      </c>
      <c r="AZ1457" t="s">
        <v>62</v>
      </c>
      <c r="BA1457" t="str">
        <f t="shared" si="246"/>
        <v>N</v>
      </c>
    </row>
    <row r="1458" spans="1:53">
      <c r="A1458" t="s">
        <v>436</v>
      </c>
      <c r="B1458" t="s">
        <v>54</v>
      </c>
      <c r="C1458" t="s">
        <v>89</v>
      </c>
      <c r="D1458">
        <v>2019</v>
      </c>
      <c r="F1458" t="s">
        <v>3686</v>
      </c>
      <c r="G1458" t="s">
        <v>3687</v>
      </c>
      <c r="H1458" t="s">
        <v>3688</v>
      </c>
      <c r="I1458" t="s">
        <v>3689</v>
      </c>
      <c r="J1458" t="s">
        <v>470</v>
      </c>
      <c r="K1458" t="s">
        <v>93</v>
      </c>
      <c r="L1458" s="5">
        <v>0</v>
      </c>
      <c r="M1458" s="5">
        <v>0</v>
      </c>
      <c r="N1458" s="5">
        <f t="shared" si="242"/>
        <v>0</v>
      </c>
      <c r="O1458" s="5">
        <v>0</v>
      </c>
      <c r="P1458" s="5">
        <v>0</v>
      </c>
      <c r="Q1458" s="5">
        <f t="shared" si="243"/>
        <v>0</v>
      </c>
      <c r="R1458" s="5">
        <v>0</v>
      </c>
      <c r="S1458" s="5">
        <v>0</v>
      </c>
      <c r="T1458" s="5">
        <f t="shared" si="244"/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f t="shared" si="247"/>
        <v>0</v>
      </c>
      <c r="Z1458" s="5">
        <v>0</v>
      </c>
      <c r="AA1458" s="5">
        <v>0</v>
      </c>
      <c r="AB1458" s="5">
        <f t="shared" si="248"/>
        <v>0</v>
      </c>
      <c r="AC1458" s="5">
        <v>0</v>
      </c>
      <c r="AD1458" s="5">
        <v>0</v>
      </c>
      <c r="AE1458" s="5">
        <f t="shared" si="249"/>
        <v>0</v>
      </c>
      <c r="AF1458" s="5">
        <v>0</v>
      </c>
      <c r="AG1458" s="6"/>
      <c r="AH1458" s="5">
        <v>0</v>
      </c>
      <c r="AI1458" s="5">
        <v>0</v>
      </c>
      <c r="AJ1458" s="5">
        <v>0</v>
      </c>
      <c r="AK1458" s="5">
        <f t="shared" si="250"/>
        <v>0</v>
      </c>
      <c r="AL1458" s="5">
        <v>0</v>
      </c>
      <c r="AM1458" s="5">
        <v>0</v>
      </c>
      <c r="AN1458" s="5">
        <f t="shared" si="251"/>
        <v>0</v>
      </c>
      <c r="AO1458" s="5">
        <v>0</v>
      </c>
      <c r="AP1458" s="5">
        <v>0</v>
      </c>
      <c r="AQ1458" s="5">
        <f t="shared" si="252"/>
        <v>0</v>
      </c>
      <c r="AR1458" s="5">
        <v>1</v>
      </c>
      <c r="AS1458" s="6">
        <v>43738</v>
      </c>
      <c r="AT1458" s="5">
        <v>1</v>
      </c>
      <c r="AU1458" s="5">
        <v>0</v>
      </c>
      <c r="AV1458" t="str">
        <f t="shared" si="245"/>
        <v>N</v>
      </c>
      <c r="AW1458" t="s">
        <v>60</v>
      </c>
      <c r="AX1458" t="s">
        <v>61</v>
      </c>
      <c r="AY1458" t="s">
        <v>62</v>
      </c>
      <c r="AZ1458" t="s">
        <v>62</v>
      </c>
      <c r="BA1458" t="str">
        <f t="shared" si="246"/>
        <v>N</v>
      </c>
    </row>
    <row r="1459" spans="1:53">
      <c r="A1459" t="s">
        <v>436</v>
      </c>
      <c r="B1459" t="s">
        <v>54</v>
      </c>
      <c r="C1459" t="s">
        <v>89</v>
      </c>
      <c r="D1459">
        <v>2019</v>
      </c>
      <c r="F1459" t="s">
        <v>3690</v>
      </c>
      <c r="G1459" t="s">
        <v>3691</v>
      </c>
      <c r="H1459" t="s">
        <v>3692</v>
      </c>
      <c r="I1459" t="s">
        <v>3693</v>
      </c>
      <c r="J1459" t="s">
        <v>470</v>
      </c>
      <c r="K1459" t="s">
        <v>93</v>
      </c>
      <c r="L1459" s="5">
        <v>0</v>
      </c>
      <c r="M1459" s="5">
        <v>0</v>
      </c>
      <c r="N1459" s="5">
        <f t="shared" si="242"/>
        <v>0</v>
      </c>
      <c r="O1459" s="5">
        <v>0</v>
      </c>
      <c r="P1459" s="5">
        <v>0</v>
      </c>
      <c r="Q1459" s="5">
        <f t="shared" si="243"/>
        <v>0</v>
      </c>
      <c r="R1459" s="5">
        <v>0</v>
      </c>
      <c r="S1459" s="5">
        <v>0</v>
      </c>
      <c r="T1459" s="5">
        <f t="shared" si="244"/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f t="shared" si="247"/>
        <v>0</v>
      </c>
      <c r="Z1459" s="5">
        <v>0</v>
      </c>
      <c r="AA1459" s="5">
        <v>0</v>
      </c>
      <c r="AB1459" s="5">
        <f t="shared" si="248"/>
        <v>0</v>
      </c>
      <c r="AC1459" s="5">
        <v>0</v>
      </c>
      <c r="AD1459" s="5">
        <v>0</v>
      </c>
      <c r="AE1459" s="5">
        <f t="shared" si="249"/>
        <v>0</v>
      </c>
      <c r="AF1459" s="5">
        <v>0</v>
      </c>
      <c r="AG1459" s="6"/>
      <c r="AH1459" s="5">
        <v>0</v>
      </c>
      <c r="AI1459" s="5">
        <v>0</v>
      </c>
      <c r="AJ1459" s="5">
        <v>0</v>
      </c>
      <c r="AK1459" s="5">
        <f t="shared" si="250"/>
        <v>0</v>
      </c>
      <c r="AL1459" s="5">
        <v>0</v>
      </c>
      <c r="AM1459" s="5">
        <v>0</v>
      </c>
      <c r="AN1459" s="5">
        <f t="shared" si="251"/>
        <v>0</v>
      </c>
      <c r="AO1459" s="5">
        <v>0</v>
      </c>
      <c r="AP1459" s="5">
        <v>0</v>
      </c>
      <c r="AQ1459" s="5">
        <f t="shared" si="252"/>
        <v>0</v>
      </c>
      <c r="AR1459" s="5">
        <v>1</v>
      </c>
      <c r="AS1459" s="6">
        <v>43627</v>
      </c>
      <c r="AT1459" s="5">
        <v>1</v>
      </c>
      <c r="AU1459" s="5">
        <v>0</v>
      </c>
      <c r="AV1459" t="str">
        <f t="shared" si="245"/>
        <v>N</v>
      </c>
      <c r="AW1459" t="s">
        <v>60</v>
      </c>
      <c r="AX1459" t="s">
        <v>61</v>
      </c>
      <c r="AY1459" t="s">
        <v>62</v>
      </c>
      <c r="AZ1459" t="s">
        <v>62</v>
      </c>
      <c r="BA1459" t="str">
        <f t="shared" si="246"/>
        <v>N</v>
      </c>
    </row>
    <row r="1460" spans="1:53">
      <c r="A1460" t="s">
        <v>436</v>
      </c>
      <c r="B1460" t="s">
        <v>54</v>
      </c>
      <c r="C1460" t="s">
        <v>89</v>
      </c>
      <c r="D1460">
        <v>2019</v>
      </c>
      <c r="F1460" t="s">
        <v>3694</v>
      </c>
      <c r="G1460" t="s">
        <v>3695</v>
      </c>
      <c r="H1460" t="s">
        <v>3696</v>
      </c>
      <c r="I1460" t="s">
        <v>3697</v>
      </c>
      <c r="J1460" t="s">
        <v>470</v>
      </c>
      <c r="K1460" t="s">
        <v>93</v>
      </c>
      <c r="L1460" s="5">
        <v>0</v>
      </c>
      <c r="M1460" s="5">
        <v>0</v>
      </c>
      <c r="N1460" s="5">
        <f t="shared" si="242"/>
        <v>0</v>
      </c>
      <c r="O1460" s="5">
        <v>0</v>
      </c>
      <c r="P1460" s="5">
        <v>0</v>
      </c>
      <c r="Q1460" s="5">
        <f t="shared" si="243"/>
        <v>0</v>
      </c>
      <c r="R1460" s="5">
        <v>0</v>
      </c>
      <c r="S1460" s="5">
        <v>0</v>
      </c>
      <c r="T1460" s="5">
        <f t="shared" si="244"/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f t="shared" si="247"/>
        <v>0</v>
      </c>
      <c r="Z1460" s="5">
        <v>0</v>
      </c>
      <c r="AA1460" s="5">
        <v>0</v>
      </c>
      <c r="AB1460" s="5">
        <f t="shared" si="248"/>
        <v>0</v>
      </c>
      <c r="AC1460" s="5">
        <v>0</v>
      </c>
      <c r="AD1460" s="5">
        <v>0</v>
      </c>
      <c r="AE1460" s="5">
        <f t="shared" si="249"/>
        <v>0</v>
      </c>
      <c r="AF1460" s="5">
        <v>0</v>
      </c>
      <c r="AG1460" s="6"/>
      <c r="AH1460" s="5">
        <v>0</v>
      </c>
      <c r="AI1460" s="5">
        <v>0</v>
      </c>
      <c r="AJ1460" s="5">
        <v>0</v>
      </c>
      <c r="AK1460" s="5">
        <f t="shared" si="250"/>
        <v>0</v>
      </c>
      <c r="AL1460" s="5">
        <v>0</v>
      </c>
      <c r="AM1460" s="5">
        <v>0</v>
      </c>
      <c r="AN1460" s="5">
        <f t="shared" si="251"/>
        <v>0</v>
      </c>
      <c r="AO1460" s="5">
        <v>0</v>
      </c>
      <c r="AP1460" s="5">
        <v>0</v>
      </c>
      <c r="AQ1460" s="5">
        <f t="shared" si="252"/>
        <v>0</v>
      </c>
      <c r="AR1460" s="5">
        <v>1</v>
      </c>
      <c r="AS1460" s="6">
        <v>43564</v>
      </c>
      <c r="AT1460" s="5">
        <v>1</v>
      </c>
      <c r="AU1460" s="5">
        <v>0</v>
      </c>
      <c r="AV1460" t="str">
        <f t="shared" si="245"/>
        <v>N</v>
      </c>
      <c r="AW1460" t="s">
        <v>60</v>
      </c>
      <c r="AX1460" t="s">
        <v>61</v>
      </c>
      <c r="AY1460" t="s">
        <v>62</v>
      </c>
      <c r="AZ1460" t="s">
        <v>62</v>
      </c>
      <c r="BA1460" t="str">
        <f t="shared" si="246"/>
        <v>N</v>
      </c>
    </row>
    <row r="1461" spans="1:53">
      <c r="A1461" t="s">
        <v>436</v>
      </c>
      <c r="B1461" t="s">
        <v>54</v>
      </c>
      <c r="C1461" t="s">
        <v>89</v>
      </c>
      <c r="D1461">
        <v>2019</v>
      </c>
      <c r="F1461" t="s">
        <v>3698</v>
      </c>
      <c r="G1461" t="s">
        <v>3699</v>
      </c>
      <c r="H1461" t="s">
        <v>3700</v>
      </c>
      <c r="I1461" t="s">
        <v>3701</v>
      </c>
      <c r="J1461" t="s">
        <v>470</v>
      </c>
      <c r="K1461" t="s">
        <v>93</v>
      </c>
      <c r="L1461" s="5">
        <v>0</v>
      </c>
      <c r="M1461" s="5">
        <v>0</v>
      </c>
      <c r="N1461" s="5">
        <f t="shared" si="242"/>
        <v>0</v>
      </c>
      <c r="O1461" s="5">
        <v>0</v>
      </c>
      <c r="P1461" s="5">
        <v>0</v>
      </c>
      <c r="Q1461" s="5">
        <f t="shared" si="243"/>
        <v>0</v>
      </c>
      <c r="R1461" s="5">
        <v>0</v>
      </c>
      <c r="S1461" s="5">
        <v>0</v>
      </c>
      <c r="T1461" s="5">
        <f t="shared" si="244"/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f t="shared" si="247"/>
        <v>0</v>
      </c>
      <c r="Z1461" s="5">
        <v>0</v>
      </c>
      <c r="AA1461" s="5">
        <v>0</v>
      </c>
      <c r="AB1461" s="5">
        <f t="shared" si="248"/>
        <v>0</v>
      </c>
      <c r="AC1461" s="5">
        <v>0</v>
      </c>
      <c r="AD1461" s="5">
        <v>0</v>
      </c>
      <c r="AE1461" s="5">
        <f t="shared" si="249"/>
        <v>0</v>
      </c>
      <c r="AF1461" s="5">
        <v>0</v>
      </c>
      <c r="AG1461" s="6"/>
      <c r="AH1461" s="5">
        <v>0</v>
      </c>
      <c r="AI1461" s="5">
        <v>0</v>
      </c>
      <c r="AJ1461" s="5">
        <v>0</v>
      </c>
      <c r="AK1461" s="5">
        <f t="shared" si="250"/>
        <v>0</v>
      </c>
      <c r="AL1461" s="5">
        <v>0</v>
      </c>
      <c r="AM1461" s="5">
        <v>0</v>
      </c>
      <c r="AN1461" s="5">
        <f t="shared" si="251"/>
        <v>0</v>
      </c>
      <c r="AO1461" s="5">
        <v>0</v>
      </c>
      <c r="AP1461" s="5">
        <v>0</v>
      </c>
      <c r="AQ1461" s="5">
        <f t="shared" si="252"/>
        <v>0</v>
      </c>
      <c r="AR1461" s="5">
        <v>1</v>
      </c>
      <c r="AS1461" s="6">
        <v>43584</v>
      </c>
      <c r="AT1461" s="5">
        <v>1</v>
      </c>
      <c r="AU1461" s="5">
        <v>0</v>
      </c>
      <c r="AV1461" t="str">
        <f t="shared" si="245"/>
        <v>N</v>
      </c>
      <c r="AW1461" t="s">
        <v>60</v>
      </c>
      <c r="AX1461" t="s">
        <v>61</v>
      </c>
      <c r="AY1461" t="s">
        <v>62</v>
      </c>
      <c r="AZ1461" t="s">
        <v>62</v>
      </c>
      <c r="BA1461" t="str">
        <f t="shared" si="246"/>
        <v>N</v>
      </c>
    </row>
    <row r="1462" spans="1:53">
      <c r="A1462" t="s">
        <v>436</v>
      </c>
      <c r="B1462" t="s">
        <v>54</v>
      </c>
      <c r="C1462" t="s">
        <v>89</v>
      </c>
      <c r="D1462">
        <v>2019</v>
      </c>
      <c r="F1462" t="s">
        <v>3702</v>
      </c>
      <c r="G1462" t="s">
        <v>3703</v>
      </c>
      <c r="H1462" t="s">
        <v>3704</v>
      </c>
      <c r="I1462" t="s">
        <v>3705</v>
      </c>
      <c r="J1462" t="s">
        <v>470</v>
      </c>
      <c r="K1462" t="s">
        <v>93</v>
      </c>
      <c r="L1462" s="5">
        <v>0</v>
      </c>
      <c r="M1462" s="5">
        <v>0</v>
      </c>
      <c r="N1462" s="5">
        <f t="shared" si="242"/>
        <v>0</v>
      </c>
      <c r="O1462" s="5">
        <v>0</v>
      </c>
      <c r="P1462" s="5">
        <v>0</v>
      </c>
      <c r="Q1462" s="5">
        <f t="shared" si="243"/>
        <v>0</v>
      </c>
      <c r="R1462" s="5">
        <v>0</v>
      </c>
      <c r="S1462" s="5">
        <v>0</v>
      </c>
      <c r="T1462" s="5">
        <f t="shared" si="244"/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f t="shared" si="247"/>
        <v>0</v>
      </c>
      <c r="Z1462" s="5">
        <v>0</v>
      </c>
      <c r="AA1462" s="5">
        <v>0</v>
      </c>
      <c r="AB1462" s="5">
        <f t="shared" si="248"/>
        <v>0</v>
      </c>
      <c r="AC1462" s="5">
        <v>0</v>
      </c>
      <c r="AD1462" s="5">
        <v>0</v>
      </c>
      <c r="AE1462" s="5">
        <f t="shared" si="249"/>
        <v>0</v>
      </c>
      <c r="AF1462" s="5">
        <v>0</v>
      </c>
      <c r="AG1462" s="6"/>
      <c r="AH1462" s="5">
        <v>0</v>
      </c>
      <c r="AI1462" s="5">
        <v>0</v>
      </c>
      <c r="AJ1462" s="5">
        <v>0</v>
      </c>
      <c r="AK1462" s="5">
        <f t="shared" si="250"/>
        <v>0</v>
      </c>
      <c r="AL1462" s="5">
        <v>0</v>
      </c>
      <c r="AM1462" s="5">
        <v>0</v>
      </c>
      <c r="AN1462" s="5">
        <f t="shared" si="251"/>
        <v>0</v>
      </c>
      <c r="AO1462" s="5">
        <v>0</v>
      </c>
      <c r="AP1462" s="5">
        <v>0</v>
      </c>
      <c r="AQ1462" s="5">
        <f t="shared" si="252"/>
        <v>0</v>
      </c>
      <c r="AR1462" s="5">
        <v>1</v>
      </c>
      <c r="AS1462" s="6">
        <v>43689</v>
      </c>
      <c r="AT1462" s="5">
        <v>1</v>
      </c>
      <c r="AU1462" s="5">
        <v>0</v>
      </c>
      <c r="AV1462" t="str">
        <f t="shared" si="245"/>
        <v>N</v>
      </c>
      <c r="AW1462" t="s">
        <v>60</v>
      </c>
      <c r="AX1462" t="s">
        <v>61</v>
      </c>
      <c r="AY1462" t="s">
        <v>62</v>
      </c>
      <c r="AZ1462" t="s">
        <v>62</v>
      </c>
      <c r="BA1462" t="str">
        <f t="shared" si="246"/>
        <v>N</v>
      </c>
    </row>
    <row r="1463" spans="1:53">
      <c r="A1463" t="s">
        <v>436</v>
      </c>
      <c r="B1463" t="s">
        <v>54</v>
      </c>
      <c r="C1463" t="s">
        <v>89</v>
      </c>
      <c r="D1463">
        <v>2019</v>
      </c>
      <c r="F1463" t="s">
        <v>3706</v>
      </c>
      <c r="G1463" t="s">
        <v>3707</v>
      </c>
      <c r="H1463" t="s">
        <v>3708</v>
      </c>
      <c r="I1463" t="s">
        <v>3709</v>
      </c>
      <c r="J1463" t="s">
        <v>470</v>
      </c>
      <c r="K1463" t="s">
        <v>93</v>
      </c>
      <c r="L1463" s="5">
        <v>0</v>
      </c>
      <c r="M1463" s="5">
        <v>0</v>
      </c>
      <c r="N1463" s="5">
        <f t="shared" si="242"/>
        <v>0</v>
      </c>
      <c r="O1463" s="5">
        <v>0</v>
      </c>
      <c r="P1463" s="5">
        <v>0</v>
      </c>
      <c r="Q1463" s="5">
        <f t="shared" si="243"/>
        <v>0</v>
      </c>
      <c r="R1463" s="5">
        <v>0</v>
      </c>
      <c r="S1463" s="5">
        <v>0</v>
      </c>
      <c r="T1463" s="5">
        <f t="shared" si="244"/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f t="shared" si="247"/>
        <v>0</v>
      </c>
      <c r="Z1463" s="5">
        <v>0</v>
      </c>
      <c r="AA1463" s="5">
        <v>0</v>
      </c>
      <c r="AB1463" s="5">
        <f t="shared" si="248"/>
        <v>0</v>
      </c>
      <c r="AC1463" s="5">
        <v>0</v>
      </c>
      <c r="AD1463" s="5">
        <v>0</v>
      </c>
      <c r="AE1463" s="5">
        <f t="shared" si="249"/>
        <v>0</v>
      </c>
      <c r="AF1463" s="5">
        <v>0</v>
      </c>
      <c r="AG1463" s="6"/>
      <c r="AH1463" s="5">
        <v>0</v>
      </c>
      <c r="AI1463" s="5">
        <v>0</v>
      </c>
      <c r="AJ1463" s="5">
        <v>0</v>
      </c>
      <c r="AK1463" s="5">
        <f t="shared" si="250"/>
        <v>0</v>
      </c>
      <c r="AL1463" s="5">
        <v>0</v>
      </c>
      <c r="AM1463" s="5">
        <v>0</v>
      </c>
      <c r="AN1463" s="5">
        <f t="shared" si="251"/>
        <v>0</v>
      </c>
      <c r="AO1463" s="5">
        <v>0</v>
      </c>
      <c r="AP1463" s="5">
        <v>0</v>
      </c>
      <c r="AQ1463" s="5">
        <f t="shared" si="252"/>
        <v>0</v>
      </c>
      <c r="AR1463" s="5">
        <v>1</v>
      </c>
      <c r="AS1463" s="6">
        <v>43480</v>
      </c>
      <c r="AT1463" s="5">
        <v>1</v>
      </c>
      <c r="AU1463" s="5">
        <v>0</v>
      </c>
      <c r="AV1463" t="str">
        <f t="shared" si="245"/>
        <v>N</v>
      </c>
      <c r="AW1463" t="s">
        <v>60</v>
      </c>
      <c r="AX1463" t="s">
        <v>61</v>
      </c>
      <c r="AY1463" t="s">
        <v>62</v>
      </c>
      <c r="AZ1463" t="s">
        <v>62</v>
      </c>
      <c r="BA1463" t="str">
        <f t="shared" si="246"/>
        <v>N</v>
      </c>
    </row>
    <row r="1464" spans="1:53">
      <c r="A1464" t="s">
        <v>436</v>
      </c>
      <c r="B1464" t="s">
        <v>54</v>
      </c>
      <c r="C1464" t="s">
        <v>89</v>
      </c>
      <c r="D1464">
        <v>2019</v>
      </c>
      <c r="F1464" t="s">
        <v>3710</v>
      </c>
      <c r="G1464" t="s">
        <v>3711</v>
      </c>
      <c r="H1464" t="s">
        <v>3712</v>
      </c>
      <c r="I1464" t="s">
        <v>3713</v>
      </c>
      <c r="J1464" t="s">
        <v>470</v>
      </c>
      <c r="K1464" t="s">
        <v>93</v>
      </c>
      <c r="L1464" s="5">
        <v>0</v>
      </c>
      <c r="M1464" s="5">
        <v>0</v>
      </c>
      <c r="N1464" s="5">
        <f t="shared" si="242"/>
        <v>0</v>
      </c>
      <c r="O1464" s="5">
        <v>0</v>
      </c>
      <c r="P1464" s="5">
        <v>0</v>
      </c>
      <c r="Q1464" s="5">
        <f t="shared" si="243"/>
        <v>0</v>
      </c>
      <c r="R1464" s="5">
        <v>0</v>
      </c>
      <c r="S1464" s="5">
        <v>0</v>
      </c>
      <c r="T1464" s="5">
        <f t="shared" si="244"/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f t="shared" si="247"/>
        <v>0</v>
      </c>
      <c r="Z1464" s="5">
        <v>0</v>
      </c>
      <c r="AA1464" s="5">
        <v>0</v>
      </c>
      <c r="AB1464" s="5">
        <f t="shared" si="248"/>
        <v>0</v>
      </c>
      <c r="AC1464" s="5">
        <v>0</v>
      </c>
      <c r="AD1464" s="5">
        <v>0</v>
      </c>
      <c r="AE1464" s="5">
        <f t="shared" si="249"/>
        <v>0</v>
      </c>
      <c r="AF1464" s="5">
        <v>0</v>
      </c>
      <c r="AG1464" s="6"/>
      <c r="AH1464" s="5">
        <v>0</v>
      </c>
      <c r="AI1464" s="5">
        <v>0</v>
      </c>
      <c r="AJ1464" s="5">
        <v>0</v>
      </c>
      <c r="AK1464" s="5">
        <f t="shared" si="250"/>
        <v>0</v>
      </c>
      <c r="AL1464" s="5">
        <v>0</v>
      </c>
      <c r="AM1464" s="5">
        <v>0</v>
      </c>
      <c r="AN1464" s="5">
        <f t="shared" si="251"/>
        <v>0</v>
      </c>
      <c r="AO1464" s="5">
        <v>0</v>
      </c>
      <c r="AP1464" s="5">
        <v>0</v>
      </c>
      <c r="AQ1464" s="5">
        <f t="shared" si="252"/>
        <v>0</v>
      </c>
      <c r="AR1464" s="5">
        <v>1</v>
      </c>
      <c r="AS1464" s="6">
        <v>43480</v>
      </c>
      <c r="AT1464" s="5">
        <v>1</v>
      </c>
      <c r="AU1464" s="5">
        <v>0</v>
      </c>
      <c r="AV1464" t="str">
        <f t="shared" si="245"/>
        <v>N</v>
      </c>
      <c r="AW1464" t="s">
        <v>60</v>
      </c>
      <c r="AX1464" t="s">
        <v>61</v>
      </c>
      <c r="AY1464" t="s">
        <v>62</v>
      </c>
      <c r="AZ1464" t="s">
        <v>62</v>
      </c>
      <c r="BA1464" t="str">
        <f t="shared" si="246"/>
        <v>N</v>
      </c>
    </row>
    <row r="1465" spans="1:53">
      <c r="A1465" t="s">
        <v>436</v>
      </c>
      <c r="B1465" t="s">
        <v>54</v>
      </c>
      <c r="C1465" t="s">
        <v>89</v>
      </c>
      <c r="D1465">
        <v>2019</v>
      </c>
      <c r="F1465" t="s">
        <v>3714</v>
      </c>
      <c r="G1465" t="s">
        <v>3715</v>
      </c>
      <c r="H1465" t="s">
        <v>3716</v>
      </c>
      <c r="I1465" t="s">
        <v>3717</v>
      </c>
      <c r="J1465" t="s">
        <v>470</v>
      </c>
      <c r="K1465" t="s">
        <v>93</v>
      </c>
      <c r="L1465" s="5">
        <v>0</v>
      </c>
      <c r="M1465" s="5">
        <v>0</v>
      </c>
      <c r="N1465" s="5">
        <f t="shared" si="242"/>
        <v>0</v>
      </c>
      <c r="O1465" s="5">
        <v>0</v>
      </c>
      <c r="P1465" s="5">
        <v>0</v>
      </c>
      <c r="Q1465" s="5">
        <f t="shared" si="243"/>
        <v>0</v>
      </c>
      <c r="R1465" s="5">
        <v>0</v>
      </c>
      <c r="S1465" s="5">
        <v>0</v>
      </c>
      <c r="T1465" s="5">
        <f t="shared" si="244"/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f t="shared" si="247"/>
        <v>0</v>
      </c>
      <c r="Z1465" s="5">
        <v>0</v>
      </c>
      <c r="AA1465" s="5">
        <v>0</v>
      </c>
      <c r="AB1465" s="5">
        <f t="shared" si="248"/>
        <v>0</v>
      </c>
      <c r="AC1465" s="5">
        <v>0</v>
      </c>
      <c r="AD1465" s="5">
        <v>0</v>
      </c>
      <c r="AE1465" s="5">
        <f t="shared" si="249"/>
        <v>0</v>
      </c>
      <c r="AF1465" s="5">
        <v>0</v>
      </c>
      <c r="AG1465" s="6"/>
      <c r="AH1465" s="5">
        <v>0</v>
      </c>
      <c r="AI1465" s="5">
        <v>0</v>
      </c>
      <c r="AJ1465" s="5">
        <v>0</v>
      </c>
      <c r="AK1465" s="5">
        <f t="shared" si="250"/>
        <v>0</v>
      </c>
      <c r="AL1465" s="5">
        <v>0</v>
      </c>
      <c r="AM1465" s="5">
        <v>0</v>
      </c>
      <c r="AN1465" s="5">
        <f t="shared" si="251"/>
        <v>0</v>
      </c>
      <c r="AO1465" s="5">
        <v>0</v>
      </c>
      <c r="AP1465" s="5">
        <v>0</v>
      </c>
      <c r="AQ1465" s="5">
        <f t="shared" si="252"/>
        <v>0</v>
      </c>
      <c r="AR1465" s="5">
        <v>1</v>
      </c>
      <c r="AS1465" s="6">
        <v>43581</v>
      </c>
      <c r="AT1465" s="5">
        <v>1</v>
      </c>
      <c r="AU1465" s="5">
        <v>0</v>
      </c>
      <c r="AV1465" t="str">
        <f t="shared" si="245"/>
        <v>N</v>
      </c>
      <c r="AW1465" t="s">
        <v>60</v>
      </c>
      <c r="AX1465" t="s">
        <v>61</v>
      </c>
      <c r="AY1465" t="s">
        <v>62</v>
      </c>
      <c r="AZ1465" t="s">
        <v>62</v>
      </c>
      <c r="BA1465" t="str">
        <f t="shared" si="246"/>
        <v>N</v>
      </c>
    </row>
    <row r="1466" spans="1:53">
      <c r="A1466" t="s">
        <v>436</v>
      </c>
      <c r="B1466" t="s">
        <v>54</v>
      </c>
      <c r="C1466" t="s">
        <v>89</v>
      </c>
      <c r="D1466">
        <v>2019</v>
      </c>
      <c r="F1466" t="s">
        <v>3718</v>
      </c>
      <c r="G1466" t="s">
        <v>3719</v>
      </c>
      <c r="H1466" t="s">
        <v>3720</v>
      </c>
      <c r="I1466" t="s">
        <v>3721</v>
      </c>
      <c r="J1466" t="s">
        <v>470</v>
      </c>
      <c r="K1466" t="s">
        <v>93</v>
      </c>
      <c r="L1466" s="5">
        <v>0</v>
      </c>
      <c r="M1466" s="5">
        <v>0</v>
      </c>
      <c r="N1466" s="5">
        <f t="shared" si="242"/>
        <v>0</v>
      </c>
      <c r="O1466" s="5">
        <v>0</v>
      </c>
      <c r="P1466" s="5">
        <v>0</v>
      </c>
      <c r="Q1466" s="5">
        <f t="shared" si="243"/>
        <v>0</v>
      </c>
      <c r="R1466" s="5">
        <v>0</v>
      </c>
      <c r="S1466" s="5">
        <v>0</v>
      </c>
      <c r="T1466" s="5">
        <f t="shared" si="244"/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f t="shared" si="247"/>
        <v>0</v>
      </c>
      <c r="Z1466" s="5">
        <v>0</v>
      </c>
      <c r="AA1466" s="5">
        <v>0</v>
      </c>
      <c r="AB1466" s="5">
        <f t="shared" si="248"/>
        <v>0</v>
      </c>
      <c r="AC1466" s="5">
        <v>0</v>
      </c>
      <c r="AD1466" s="5">
        <v>0</v>
      </c>
      <c r="AE1466" s="5">
        <f t="shared" si="249"/>
        <v>0</v>
      </c>
      <c r="AF1466" s="5">
        <v>0</v>
      </c>
      <c r="AG1466" s="6"/>
      <c r="AH1466" s="5">
        <v>0</v>
      </c>
      <c r="AI1466" s="5">
        <v>0</v>
      </c>
      <c r="AJ1466" s="5">
        <v>0</v>
      </c>
      <c r="AK1466" s="5">
        <f t="shared" si="250"/>
        <v>0</v>
      </c>
      <c r="AL1466" s="5">
        <v>0</v>
      </c>
      <c r="AM1466" s="5">
        <v>0</v>
      </c>
      <c r="AN1466" s="5">
        <f t="shared" si="251"/>
        <v>0</v>
      </c>
      <c r="AO1466" s="5">
        <v>0</v>
      </c>
      <c r="AP1466" s="5">
        <v>0</v>
      </c>
      <c r="AQ1466" s="5">
        <f t="shared" si="252"/>
        <v>0</v>
      </c>
      <c r="AR1466" s="5">
        <v>1</v>
      </c>
      <c r="AS1466" s="6">
        <v>43550</v>
      </c>
      <c r="AT1466" s="5">
        <v>1</v>
      </c>
      <c r="AU1466" s="5">
        <v>0</v>
      </c>
      <c r="AV1466" t="str">
        <f t="shared" si="245"/>
        <v>N</v>
      </c>
      <c r="AW1466" t="s">
        <v>60</v>
      </c>
      <c r="AX1466" t="s">
        <v>61</v>
      </c>
      <c r="AY1466" t="s">
        <v>62</v>
      </c>
      <c r="AZ1466" t="s">
        <v>62</v>
      </c>
      <c r="BA1466" t="str">
        <f t="shared" si="246"/>
        <v>N</v>
      </c>
    </row>
    <row r="1467" spans="1:53">
      <c r="A1467" t="s">
        <v>436</v>
      </c>
      <c r="B1467" t="s">
        <v>54</v>
      </c>
      <c r="C1467" t="s">
        <v>89</v>
      </c>
      <c r="D1467">
        <v>2019</v>
      </c>
      <c r="F1467" t="s">
        <v>3722</v>
      </c>
      <c r="G1467" t="s">
        <v>3723</v>
      </c>
      <c r="H1467" t="s">
        <v>3724</v>
      </c>
      <c r="I1467" t="s">
        <v>3725</v>
      </c>
      <c r="J1467" t="s">
        <v>470</v>
      </c>
      <c r="K1467" t="s">
        <v>93</v>
      </c>
      <c r="L1467" s="5">
        <v>0</v>
      </c>
      <c r="M1467" s="5">
        <v>0</v>
      </c>
      <c r="N1467" s="5">
        <f t="shared" si="242"/>
        <v>0</v>
      </c>
      <c r="O1467" s="5">
        <v>0</v>
      </c>
      <c r="P1467" s="5">
        <v>0</v>
      </c>
      <c r="Q1467" s="5">
        <f t="shared" si="243"/>
        <v>0</v>
      </c>
      <c r="R1467" s="5">
        <v>0</v>
      </c>
      <c r="S1467" s="5">
        <v>0</v>
      </c>
      <c r="T1467" s="5">
        <f t="shared" si="244"/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f t="shared" si="247"/>
        <v>0</v>
      </c>
      <c r="Z1467" s="5">
        <v>0</v>
      </c>
      <c r="AA1467" s="5">
        <v>0</v>
      </c>
      <c r="AB1467" s="5">
        <f t="shared" si="248"/>
        <v>0</v>
      </c>
      <c r="AC1467" s="5">
        <v>0</v>
      </c>
      <c r="AD1467" s="5">
        <v>0</v>
      </c>
      <c r="AE1467" s="5">
        <f t="shared" si="249"/>
        <v>0</v>
      </c>
      <c r="AF1467" s="5">
        <v>0</v>
      </c>
      <c r="AG1467" s="6"/>
      <c r="AH1467" s="5">
        <v>0</v>
      </c>
      <c r="AI1467" s="5">
        <v>0</v>
      </c>
      <c r="AJ1467" s="5">
        <v>0</v>
      </c>
      <c r="AK1467" s="5">
        <f t="shared" si="250"/>
        <v>0</v>
      </c>
      <c r="AL1467" s="5">
        <v>0</v>
      </c>
      <c r="AM1467" s="5">
        <v>0</v>
      </c>
      <c r="AN1467" s="5">
        <f t="shared" si="251"/>
        <v>0</v>
      </c>
      <c r="AO1467" s="5">
        <v>0</v>
      </c>
      <c r="AP1467" s="5">
        <v>0</v>
      </c>
      <c r="AQ1467" s="5">
        <f t="shared" si="252"/>
        <v>0</v>
      </c>
      <c r="AR1467" s="5">
        <v>1</v>
      </c>
      <c r="AS1467" s="6">
        <v>43768</v>
      </c>
      <c r="AT1467" s="5">
        <v>1</v>
      </c>
      <c r="AU1467" s="5">
        <v>0</v>
      </c>
      <c r="AV1467" t="str">
        <f t="shared" si="245"/>
        <v>N</v>
      </c>
      <c r="AW1467" t="s">
        <v>60</v>
      </c>
      <c r="AX1467" t="s">
        <v>61</v>
      </c>
      <c r="AY1467" t="s">
        <v>62</v>
      </c>
      <c r="AZ1467" t="s">
        <v>62</v>
      </c>
      <c r="BA1467" t="str">
        <f t="shared" si="246"/>
        <v>N</v>
      </c>
    </row>
    <row r="1468" spans="1:53">
      <c r="A1468" t="s">
        <v>436</v>
      </c>
      <c r="B1468" t="s">
        <v>54</v>
      </c>
      <c r="C1468" t="s">
        <v>89</v>
      </c>
      <c r="D1468">
        <v>2019</v>
      </c>
      <c r="F1468" t="s">
        <v>3726</v>
      </c>
      <c r="G1468" t="s">
        <v>3727</v>
      </c>
      <c r="H1468" t="s">
        <v>3728</v>
      </c>
      <c r="I1468" t="s">
        <v>3729</v>
      </c>
      <c r="J1468" t="s">
        <v>470</v>
      </c>
      <c r="K1468" t="s">
        <v>59</v>
      </c>
      <c r="L1468" s="5">
        <v>0</v>
      </c>
      <c r="M1468" s="5">
        <v>0</v>
      </c>
      <c r="N1468" s="5">
        <f t="shared" si="242"/>
        <v>0</v>
      </c>
      <c r="O1468" s="5">
        <v>0</v>
      </c>
      <c r="P1468" s="5">
        <v>0</v>
      </c>
      <c r="Q1468" s="5">
        <f t="shared" si="243"/>
        <v>0</v>
      </c>
      <c r="R1468" s="5">
        <v>0</v>
      </c>
      <c r="S1468" s="5">
        <v>0</v>
      </c>
      <c r="T1468" s="5">
        <f t="shared" si="244"/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f t="shared" si="247"/>
        <v>0</v>
      </c>
      <c r="Z1468" s="5">
        <v>0</v>
      </c>
      <c r="AA1468" s="5">
        <v>0</v>
      </c>
      <c r="AB1468" s="5">
        <f t="shared" si="248"/>
        <v>0</v>
      </c>
      <c r="AC1468" s="5">
        <v>0</v>
      </c>
      <c r="AD1468" s="5">
        <v>0</v>
      </c>
      <c r="AE1468" s="5">
        <f t="shared" si="249"/>
        <v>0</v>
      </c>
      <c r="AF1468" s="5">
        <v>0</v>
      </c>
      <c r="AG1468" s="6"/>
      <c r="AH1468" s="5">
        <v>0</v>
      </c>
      <c r="AI1468" s="5">
        <v>0</v>
      </c>
      <c r="AJ1468" s="5">
        <v>0</v>
      </c>
      <c r="AK1468" s="5">
        <f t="shared" si="250"/>
        <v>0</v>
      </c>
      <c r="AL1468" s="5">
        <v>0</v>
      </c>
      <c r="AM1468" s="5">
        <v>0</v>
      </c>
      <c r="AN1468" s="5">
        <f t="shared" si="251"/>
        <v>0</v>
      </c>
      <c r="AO1468" s="5">
        <v>0</v>
      </c>
      <c r="AP1468" s="5">
        <v>0</v>
      </c>
      <c r="AQ1468" s="5">
        <f t="shared" si="252"/>
        <v>0</v>
      </c>
      <c r="AR1468" s="5">
        <v>1</v>
      </c>
      <c r="AS1468" s="6">
        <v>43480</v>
      </c>
      <c r="AT1468" s="5">
        <v>1</v>
      </c>
      <c r="AU1468" s="5">
        <v>0</v>
      </c>
      <c r="AV1468" t="str">
        <f t="shared" si="245"/>
        <v>N</v>
      </c>
      <c r="AW1468" t="s">
        <v>60</v>
      </c>
      <c r="AX1468" t="s">
        <v>61</v>
      </c>
      <c r="AY1468" t="s">
        <v>62</v>
      </c>
      <c r="AZ1468" t="s">
        <v>62</v>
      </c>
      <c r="BA1468" t="str">
        <f t="shared" si="246"/>
        <v>N</v>
      </c>
    </row>
    <row r="1469" spans="1:53">
      <c r="A1469" t="s">
        <v>54</v>
      </c>
      <c r="B1469" t="s">
        <v>54</v>
      </c>
      <c r="C1469" t="s">
        <v>55</v>
      </c>
      <c r="D1469">
        <v>2019</v>
      </c>
      <c r="F1469" t="s">
        <v>1710</v>
      </c>
      <c r="G1469" t="s">
        <v>3730</v>
      </c>
      <c r="H1469" t="s">
        <v>3731</v>
      </c>
      <c r="I1469" t="s">
        <v>3732</v>
      </c>
      <c r="J1469" t="s">
        <v>58</v>
      </c>
      <c r="K1469" t="s">
        <v>59</v>
      </c>
      <c r="L1469" s="5">
        <v>0</v>
      </c>
      <c r="M1469" s="5">
        <v>0</v>
      </c>
      <c r="N1469" s="5">
        <f t="shared" si="242"/>
        <v>0</v>
      </c>
      <c r="O1469" s="5">
        <v>0</v>
      </c>
      <c r="P1469" s="5">
        <v>0</v>
      </c>
      <c r="Q1469" s="5">
        <f t="shared" si="243"/>
        <v>0</v>
      </c>
      <c r="R1469" s="5">
        <v>0</v>
      </c>
      <c r="S1469" s="5">
        <v>0</v>
      </c>
      <c r="T1469" s="5">
        <f t="shared" si="244"/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f t="shared" si="247"/>
        <v>0</v>
      </c>
      <c r="Z1469" s="5">
        <v>0</v>
      </c>
      <c r="AA1469" s="5">
        <v>0</v>
      </c>
      <c r="AB1469" s="5">
        <f t="shared" si="248"/>
        <v>0</v>
      </c>
      <c r="AC1469" s="5">
        <v>0</v>
      </c>
      <c r="AD1469" s="5">
        <v>0</v>
      </c>
      <c r="AE1469" s="5">
        <f t="shared" si="249"/>
        <v>0</v>
      </c>
      <c r="AF1469" s="5">
        <v>0</v>
      </c>
      <c r="AG1469" s="6"/>
      <c r="AH1469" s="5">
        <v>0</v>
      </c>
      <c r="AI1469" s="5">
        <v>0</v>
      </c>
      <c r="AJ1469" s="5">
        <v>0</v>
      </c>
      <c r="AK1469" s="5">
        <f t="shared" si="250"/>
        <v>0</v>
      </c>
      <c r="AL1469" s="5">
        <v>0</v>
      </c>
      <c r="AM1469" s="5">
        <v>0</v>
      </c>
      <c r="AN1469" s="5">
        <f t="shared" si="251"/>
        <v>0</v>
      </c>
      <c r="AO1469" s="5">
        <v>0</v>
      </c>
      <c r="AP1469" s="5">
        <v>0</v>
      </c>
      <c r="AQ1469" s="5">
        <f t="shared" si="252"/>
        <v>0</v>
      </c>
      <c r="AR1469" s="5">
        <v>1</v>
      </c>
      <c r="AS1469" s="6">
        <v>43774</v>
      </c>
      <c r="AT1469" s="5">
        <v>1</v>
      </c>
      <c r="AU1469" s="5">
        <v>0</v>
      </c>
      <c r="AV1469" t="str">
        <f t="shared" si="245"/>
        <v>N</v>
      </c>
      <c r="AW1469" t="s">
        <v>60</v>
      </c>
      <c r="AX1469" t="s">
        <v>445</v>
      </c>
      <c r="AY1469" t="s">
        <v>62</v>
      </c>
      <c r="AZ1469" t="s">
        <v>62</v>
      </c>
      <c r="BA1469" t="str">
        <f t="shared" si="246"/>
        <v>N</v>
      </c>
    </row>
    <row r="1470" spans="1:53">
      <c r="A1470" t="s">
        <v>54</v>
      </c>
      <c r="B1470" t="s">
        <v>54</v>
      </c>
      <c r="C1470" t="s">
        <v>55</v>
      </c>
      <c r="D1470">
        <v>2019</v>
      </c>
      <c r="F1470" t="s">
        <v>1716</v>
      </c>
      <c r="G1470" t="s">
        <v>3733</v>
      </c>
      <c r="H1470" t="s">
        <v>3734</v>
      </c>
      <c r="I1470" t="s">
        <v>3735</v>
      </c>
      <c r="J1470" t="s">
        <v>58</v>
      </c>
      <c r="K1470" t="s">
        <v>59</v>
      </c>
      <c r="L1470" s="5">
        <v>0</v>
      </c>
      <c r="M1470" s="5">
        <v>0</v>
      </c>
      <c r="N1470" s="5">
        <f t="shared" si="242"/>
        <v>0</v>
      </c>
      <c r="O1470" s="5">
        <v>0</v>
      </c>
      <c r="P1470" s="5">
        <v>0</v>
      </c>
      <c r="Q1470" s="5">
        <f t="shared" si="243"/>
        <v>0</v>
      </c>
      <c r="R1470" s="5">
        <v>0</v>
      </c>
      <c r="S1470" s="5">
        <v>0</v>
      </c>
      <c r="T1470" s="5">
        <f t="shared" si="244"/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f t="shared" si="247"/>
        <v>0</v>
      </c>
      <c r="Z1470" s="5">
        <v>0</v>
      </c>
      <c r="AA1470" s="5">
        <v>0</v>
      </c>
      <c r="AB1470" s="5">
        <f t="shared" si="248"/>
        <v>0</v>
      </c>
      <c r="AC1470" s="5">
        <v>0</v>
      </c>
      <c r="AD1470" s="5">
        <v>0</v>
      </c>
      <c r="AE1470" s="5">
        <f t="shared" si="249"/>
        <v>0</v>
      </c>
      <c r="AF1470" s="5">
        <v>0</v>
      </c>
      <c r="AG1470" s="6"/>
      <c r="AH1470" s="5">
        <v>0</v>
      </c>
      <c r="AI1470" s="5">
        <v>0</v>
      </c>
      <c r="AJ1470" s="5">
        <v>0</v>
      </c>
      <c r="AK1470" s="5">
        <f t="shared" si="250"/>
        <v>0</v>
      </c>
      <c r="AL1470" s="5">
        <v>0</v>
      </c>
      <c r="AM1470" s="5">
        <v>0</v>
      </c>
      <c r="AN1470" s="5">
        <f t="shared" si="251"/>
        <v>0</v>
      </c>
      <c r="AO1470" s="5">
        <v>0</v>
      </c>
      <c r="AP1470" s="5">
        <v>0</v>
      </c>
      <c r="AQ1470" s="5">
        <f t="shared" si="252"/>
        <v>0</v>
      </c>
      <c r="AR1470" s="5">
        <v>1</v>
      </c>
      <c r="AS1470" s="6">
        <v>43731</v>
      </c>
      <c r="AT1470" s="5">
        <v>1</v>
      </c>
      <c r="AU1470" s="5">
        <v>0</v>
      </c>
      <c r="AV1470" t="str">
        <f t="shared" si="245"/>
        <v>N</v>
      </c>
      <c r="AW1470" t="s">
        <v>60</v>
      </c>
      <c r="AX1470" t="s">
        <v>445</v>
      </c>
      <c r="AY1470" t="s">
        <v>62</v>
      </c>
      <c r="AZ1470" t="s">
        <v>62</v>
      </c>
      <c r="BA1470" t="str">
        <f t="shared" si="246"/>
        <v>N</v>
      </c>
    </row>
    <row r="1471" spans="1:53">
      <c r="A1471" t="s">
        <v>54</v>
      </c>
      <c r="B1471" t="s">
        <v>54</v>
      </c>
      <c r="C1471" t="s">
        <v>55</v>
      </c>
      <c r="D1471">
        <v>2019</v>
      </c>
      <c r="F1471" t="s">
        <v>1562</v>
      </c>
      <c r="G1471" t="s">
        <v>3736</v>
      </c>
      <c r="H1471" t="s">
        <v>3737</v>
      </c>
      <c r="I1471" t="s">
        <v>3738</v>
      </c>
      <c r="J1471" t="s">
        <v>58</v>
      </c>
      <c r="K1471" t="s">
        <v>59</v>
      </c>
      <c r="L1471" s="5">
        <v>0</v>
      </c>
      <c r="M1471" s="5">
        <v>0</v>
      </c>
      <c r="N1471" s="5">
        <f t="shared" si="242"/>
        <v>0</v>
      </c>
      <c r="O1471" s="5">
        <v>0</v>
      </c>
      <c r="P1471" s="5">
        <v>0</v>
      </c>
      <c r="Q1471" s="5">
        <f t="shared" si="243"/>
        <v>0</v>
      </c>
      <c r="R1471" s="5">
        <v>0</v>
      </c>
      <c r="S1471" s="5">
        <v>0</v>
      </c>
      <c r="T1471" s="5">
        <f t="shared" si="244"/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f t="shared" si="247"/>
        <v>0</v>
      </c>
      <c r="Z1471" s="5">
        <v>0</v>
      </c>
      <c r="AA1471" s="5">
        <v>0</v>
      </c>
      <c r="AB1471" s="5">
        <f t="shared" si="248"/>
        <v>0</v>
      </c>
      <c r="AC1471" s="5">
        <v>0</v>
      </c>
      <c r="AD1471" s="5">
        <v>0</v>
      </c>
      <c r="AE1471" s="5">
        <f t="shared" si="249"/>
        <v>0</v>
      </c>
      <c r="AF1471" s="5">
        <v>0</v>
      </c>
      <c r="AG1471" s="6"/>
      <c r="AH1471" s="5">
        <v>0</v>
      </c>
      <c r="AI1471" s="5">
        <v>0</v>
      </c>
      <c r="AJ1471" s="5">
        <v>0</v>
      </c>
      <c r="AK1471" s="5">
        <f t="shared" si="250"/>
        <v>0</v>
      </c>
      <c r="AL1471" s="5">
        <v>0</v>
      </c>
      <c r="AM1471" s="5">
        <v>0</v>
      </c>
      <c r="AN1471" s="5">
        <f t="shared" si="251"/>
        <v>0</v>
      </c>
      <c r="AO1471" s="5">
        <v>0</v>
      </c>
      <c r="AP1471" s="5">
        <v>0</v>
      </c>
      <c r="AQ1471" s="5">
        <f t="shared" si="252"/>
        <v>0</v>
      </c>
      <c r="AR1471" s="5">
        <v>1</v>
      </c>
      <c r="AS1471" s="6">
        <v>43483</v>
      </c>
      <c r="AT1471" s="5">
        <v>1</v>
      </c>
      <c r="AU1471" s="5">
        <v>0</v>
      </c>
      <c r="AV1471" t="str">
        <f t="shared" si="245"/>
        <v>N</v>
      </c>
      <c r="AW1471" t="s">
        <v>60</v>
      </c>
      <c r="AX1471" t="s">
        <v>445</v>
      </c>
      <c r="AY1471" t="s">
        <v>62</v>
      </c>
      <c r="AZ1471" t="s">
        <v>62</v>
      </c>
      <c r="BA1471" t="str">
        <f t="shared" si="246"/>
        <v>N</v>
      </c>
    </row>
    <row r="1472" spans="1:53">
      <c r="A1472" t="s">
        <v>54</v>
      </c>
      <c r="B1472" t="s">
        <v>54</v>
      </c>
      <c r="C1472" t="s">
        <v>55</v>
      </c>
      <c r="D1472">
        <v>2019</v>
      </c>
      <c r="F1472" t="s">
        <v>1493</v>
      </c>
      <c r="G1472" t="s">
        <v>3739</v>
      </c>
      <c r="H1472" t="s">
        <v>3740</v>
      </c>
      <c r="I1472" t="s">
        <v>3741</v>
      </c>
      <c r="J1472" t="s">
        <v>58</v>
      </c>
      <c r="K1472" t="s">
        <v>59</v>
      </c>
      <c r="L1472" s="5">
        <v>0</v>
      </c>
      <c r="M1472" s="5">
        <v>0</v>
      </c>
      <c r="N1472" s="5">
        <f t="shared" si="242"/>
        <v>0</v>
      </c>
      <c r="O1472" s="5">
        <v>0</v>
      </c>
      <c r="P1472" s="5">
        <v>0</v>
      </c>
      <c r="Q1472" s="5">
        <f t="shared" si="243"/>
        <v>0</v>
      </c>
      <c r="R1472" s="5">
        <v>0</v>
      </c>
      <c r="S1472" s="5">
        <v>0</v>
      </c>
      <c r="T1472" s="5">
        <f t="shared" si="244"/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f t="shared" si="247"/>
        <v>0</v>
      </c>
      <c r="Z1472" s="5">
        <v>0</v>
      </c>
      <c r="AA1472" s="5">
        <v>0</v>
      </c>
      <c r="AB1472" s="5">
        <f t="shared" si="248"/>
        <v>0</v>
      </c>
      <c r="AC1472" s="5">
        <v>0</v>
      </c>
      <c r="AD1472" s="5">
        <v>0</v>
      </c>
      <c r="AE1472" s="5">
        <f t="shared" si="249"/>
        <v>0</v>
      </c>
      <c r="AF1472" s="5">
        <v>0</v>
      </c>
      <c r="AG1472" s="6"/>
      <c r="AH1472" s="5">
        <v>0</v>
      </c>
      <c r="AI1472" s="5">
        <v>0</v>
      </c>
      <c r="AJ1472" s="5">
        <v>0</v>
      </c>
      <c r="AK1472" s="5">
        <f t="shared" si="250"/>
        <v>0</v>
      </c>
      <c r="AL1472" s="5">
        <v>0</v>
      </c>
      <c r="AM1472" s="5">
        <v>0</v>
      </c>
      <c r="AN1472" s="5">
        <f t="shared" si="251"/>
        <v>0</v>
      </c>
      <c r="AO1472" s="5">
        <v>0</v>
      </c>
      <c r="AP1472" s="5">
        <v>0</v>
      </c>
      <c r="AQ1472" s="5">
        <f t="shared" si="252"/>
        <v>0</v>
      </c>
      <c r="AR1472" s="5">
        <v>1</v>
      </c>
      <c r="AS1472" s="6">
        <v>43794</v>
      </c>
      <c r="AT1472" s="5">
        <v>1</v>
      </c>
      <c r="AU1472" s="5">
        <v>0</v>
      </c>
      <c r="AV1472" t="str">
        <f t="shared" si="245"/>
        <v>N</v>
      </c>
      <c r="AW1472" t="s">
        <v>60</v>
      </c>
      <c r="AX1472" t="s">
        <v>445</v>
      </c>
      <c r="AY1472" t="s">
        <v>62</v>
      </c>
      <c r="AZ1472" t="s">
        <v>62</v>
      </c>
      <c r="BA1472" t="str">
        <f t="shared" si="246"/>
        <v>N</v>
      </c>
    </row>
    <row r="1473" spans="1:53">
      <c r="A1473" t="s">
        <v>54</v>
      </c>
      <c r="B1473" t="s">
        <v>54</v>
      </c>
      <c r="C1473" t="s">
        <v>55</v>
      </c>
      <c r="D1473">
        <v>2019</v>
      </c>
      <c r="F1473" t="s">
        <v>1610</v>
      </c>
      <c r="G1473" t="s">
        <v>3742</v>
      </c>
      <c r="H1473" t="s">
        <v>3743</v>
      </c>
      <c r="I1473" t="s">
        <v>3744</v>
      </c>
      <c r="J1473" t="s">
        <v>58</v>
      </c>
      <c r="K1473" t="s">
        <v>59</v>
      </c>
      <c r="L1473" s="5">
        <v>0</v>
      </c>
      <c r="M1473" s="5">
        <v>0</v>
      </c>
      <c r="N1473" s="5">
        <f t="shared" si="242"/>
        <v>0</v>
      </c>
      <c r="O1473" s="5">
        <v>0</v>
      </c>
      <c r="P1473" s="5">
        <v>0</v>
      </c>
      <c r="Q1473" s="5">
        <f t="shared" si="243"/>
        <v>0</v>
      </c>
      <c r="R1473" s="5">
        <v>0</v>
      </c>
      <c r="S1473" s="5">
        <v>0</v>
      </c>
      <c r="T1473" s="5">
        <f t="shared" si="244"/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f t="shared" si="247"/>
        <v>0</v>
      </c>
      <c r="Z1473" s="5">
        <v>0</v>
      </c>
      <c r="AA1473" s="5">
        <v>0</v>
      </c>
      <c r="AB1473" s="5">
        <f t="shared" si="248"/>
        <v>0</v>
      </c>
      <c r="AC1473" s="5">
        <v>0</v>
      </c>
      <c r="AD1473" s="5">
        <v>0</v>
      </c>
      <c r="AE1473" s="5">
        <f t="shared" si="249"/>
        <v>0</v>
      </c>
      <c r="AF1473" s="5">
        <v>0</v>
      </c>
      <c r="AG1473" s="6"/>
      <c r="AH1473" s="5">
        <v>0</v>
      </c>
      <c r="AI1473" s="5">
        <v>0</v>
      </c>
      <c r="AJ1473" s="5">
        <v>0</v>
      </c>
      <c r="AK1473" s="5">
        <f t="shared" si="250"/>
        <v>0</v>
      </c>
      <c r="AL1473" s="5">
        <v>0</v>
      </c>
      <c r="AM1473" s="5">
        <v>0</v>
      </c>
      <c r="AN1473" s="5">
        <f t="shared" si="251"/>
        <v>0</v>
      </c>
      <c r="AO1473" s="5">
        <v>0</v>
      </c>
      <c r="AP1473" s="5">
        <v>0</v>
      </c>
      <c r="AQ1473" s="5">
        <f t="shared" si="252"/>
        <v>0</v>
      </c>
      <c r="AR1473" s="5">
        <v>1</v>
      </c>
      <c r="AS1473" s="6">
        <v>43558</v>
      </c>
      <c r="AT1473" s="5">
        <v>1</v>
      </c>
      <c r="AU1473" s="5">
        <v>0</v>
      </c>
      <c r="AV1473" t="str">
        <f t="shared" si="245"/>
        <v>N</v>
      </c>
      <c r="AW1473" t="s">
        <v>60</v>
      </c>
      <c r="AX1473" t="s">
        <v>445</v>
      </c>
      <c r="AY1473" t="s">
        <v>62</v>
      </c>
      <c r="AZ1473" t="s">
        <v>62</v>
      </c>
      <c r="BA1473" t="str">
        <f t="shared" si="246"/>
        <v>N</v>
      </c>
    </row>
    <row r="1474" spans="1:53">
      <c r="A1474" t="s">
        <v>54</v>
      </c>
      <c r="B1474" t="s">
        <v>54</v>
      </c>
      <c r="C1474" t="s">
        <v>55</v>
      </c>
      <c r="D1474">
        <v>2019</v>
      </c>
      <c r="F1474" t="s">
        <v>1740</v>
      </c>
      <c r="G1474" t="s">
        <v>3745</v>
      </c>
      <c r="H1474" t="s">
        <v>3746</v>
      </c>
      <c r="I1474" t="s">
        <v>3747</v>
      </c>
      <c r="J1474" t="s">
        <v>58</v>
      </c>
      <c r="K1474" t="s">
        <v>59</v>
      </c>
      <c r="L1474" s="5">
        <v>0</v>
      </c>
      <c r="M1474" s="5">
        <v>0</v>
      </c>
      <c r="N1474" s="5">
        <f t="shared" ref="N1474:N1537" si="253">L1474+M1474</f>
        <v>0</v>
      </c>
      <c r="O1474" s="5">
        <v>0</v>
      </c>
      <c r="P1474" s="5">
        <v>0</v>
      </c>
      <c r="Q1474" s="5">
        <f t="shared" ref="Q1474:Q1537" si="254">O1474+P1474</f>
        <v>0</v>
      </c>
      <c r="R1474" s="5">
        <v>0</v>
      </c>
      <c r="S1474" s="5">
        <v>0</v>
      </c>
      <c r="T1474" s="5">
        <f t="shared" ref="T1474:T1537" si="255">R1474+S1474</f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f t="shared" si="247"/>
        <v>0</v>
      </c>
      <c r="Z1474" s="5">
        <v>0</v>
      </c>
      <c r="AA1474" s="5">
        <v>0</v>
      </c>
      <c r="AB1474" s="5">
        <f t="shared" si="248"/>
        <v>0</v>
      </c>
      <c r="AC1474" s="5">
        <v>0</v>
      </c>
      <c r="AD1474" s="5">
        <v>0</v>
      </c>
      <c r="AE1474" s="5">
        <f t="shared" si="249"/>
        <v>0</v>
      </c>
      <c r="AF1474" s="5">
        <v>0</v>
      </c>
      <c r="AG1474" s="6"/>
      <c r="AH1474" s="5">
        <v>0</v>
      </c>
      <c r="AI1474" s="5">
        <v>0</v>
      </c>
      <c r="AJ1474" s="5">
        <v>0</v>
      </c>
      <c r="AK1474" s="5">
        <f t="shared" si="250"/>
        <v>0</v>
      </c>
      <c r="AL1474" s="5">
        <v>0</v>
      </c>
      <c r="AM1474" s="5">
        <v>0</v>
      </c>
      <c r="AN1474" s="5">
        <f t="shared" si="251"/>
        <v>0</v>
      </c>
      <c r="AO1474" s="5">
        <v>0</v>
      </c>
      <c r="AP1474" s="5">
        <v>0</v>
      </c>
      <c r="AQ1474" s="5">
        <f t="shared" si="252"/>
        <v>0</v>
      </c>
      <c r="AR1474" s="5">
        <v>1</v>
      </c>
      <c r="AS1474" s="6">
        <v>43496</v>
      </c>
      <c r="AT1474" s="5">
        <v>1</v>
      </c>
      <c r="AU1474" s="5">
        <v>0</v>
      </c>
      <c r="AV1474" t="str">
        <f t="shared" ref="AV1474:AV1537" si="256">IF(AU1474 &gt; 0, "Y", "N")</f>
        <v>N</v>
      </c>
      <c r="AW1474" t="s">
        <v>60</v>
      </c>
      <c r="AX1474" t="s">
        <v>445</v>
      </c>
      <c r="AY1474" t="s">
        <v>62</v>
      </c>
      <c r="AZ1474" t="s">
        <v>62</v>
      </c>
      <c r="BA1474" t="str">
        <f t="shared" ref="BA1474:BA1537" si="257">IF(OR(L1474&gt;0, O1474&gt;0, R1474&gt;0, W1474&gt;0, Z1474&gt;0, AC1474&gt;0, AI1474&gt;0, AL1474&gt;0, AO1474&gt;0, M1474&gt;0), "Y", "N")</f>
        <v>N</v>
      </c>
    </row>
    <row r="1475" spans="1:53">
      <c r="A1475" t="s">
        <v>54</v>
      </c>
      <c r="B1475" t="s">
        <v>54</v>
      </c>
      <c r="C1475" t="s">
        <v>55</v>
      </c>
      <c r="D1475">
        <v>2019</v>
      </c>
      <c r="F1475" t="s">
        <v>1490</v>
      </c>
      <c r="G1475" t="s">
        <v>3748</v>
      </c>
      <c r="H1475" t="s">
        <v>3749</v>
      </c>
      <c r="I1475" t="s">
        <v>3750</v>
      </c>
      <c r="J1475" t="s">
        <v>58</v>
      </c>
      <c r="K1475" t="s">
        <v>59</v>
      </c>
      <c r="L1475" s="5">
        <v>0</v>
      </c>
      <c r="M1475" s="5">
        <v>0</v>
      </c>
      <c r="N1475" s="5">
        <f t="shared" si="253"/>
        <v>0</v>
      </c>
      <c r="O1475" s="5">
        <v>0</v>
      </c>
      <c r="P1475" s="5">
        <v>0</v>
      </c>
      <c r="Q1475" s="5">
        <f t="shared" si="254"/>
        <v>0</v>
      </c>
      <c r="R1475" s="5">
        <v>0</v>
      </c>
      <c r="S1475" s="5">
        <v>0</v>
      </c>
      <c r="T1475" s="5">
        <f t="shared" si="255"/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f t="shared" ref="Y1475:Y1538" si="258">W1475+X1475</f>
        <v>0</v>
      </c>
      <c r="Z1475" s="5">
        <v>0</v>
      </c>
      <c r="AA1475" s="5">
        <v>0</v>
      </c>
      <c r="AB1475" s="5">
        <f t="shared" ref="AB1475:AB1538" si="259">SUM(Z1475:AA1475)</f>
        <v>0</v>
      </c>
      <c r="AC1475" s="5">
        <v>0</v>
      </c>
      <c r="AD1475" s="5">
        <v>0</v>
      </c>
      <c r="AE1475" s="5">
        <f t="shared" ref="AE1475:AE1538" si="260">SUM(AC1475:AD1475)</f>
        <v>0</v>
      </c>
      <c r="AF1475" s="5">
        <v>0</v>
      </c>
      <c r="AG1475" s="6"/>
      <c r="AH1475" s="5">
        <v>0</v>
      </c>
      <c r="AI1475" s="5">
        <v>0</v>
      </c>
      <c r="AJ1475" s="5">
        <v>0</v>
      </c>
      <c r="AK1475" s="5">
        <f t="shared" ref="AK1475:AK1538" si="261">SUM(AI1475:AJ1475)</f>
        <v>0</v>
      </c>
      <c r="AL1475" s="5">
        <v>0</v>
      </c>
      <c r="AM1475" s="5">
        <v>0</v>
      </c>
      <c r="AN1475" s="5">
        <f t="shared" ref="AN1475:AN1538" si="262">SUM(AL1475:AM1475)</f>
        <v>0</v>
      </c>
      <c r="AO1475" s="5">
        <v>0</v>
      </c>
      <c r="AP1475" s="5">
        <v>0</v>
      </c>
      <c r="AQ1475" s="5">
        <f t="shared" ref="AQ1475:AQ1538" si="263">SUM(AO1475:AP1475)</f>
        <v>0</v>
      </c>
      <c r="AR1475" s="5">
        <v>1</v>
      </c>
      <c r="AS1475" s="6">
        <v>43633</v>
      </c>
      <c r="AT1475" s="5">
        <v>1</v>
      </c>
      <c r="AU1475" s="5">
        <v>0</v>
      </c>
      <c r="AV1475" t="str">
        <f t="shared" si="256"/>
        <v>N</v>
      </c>
      <c r="AW1475" t="s">
        <v>60</v>
      </c>
      <c r="AX1475" t="s">
        <v>445</v>
      </c>
      <c r="AY1475" t="s">
        <v>62</v>
      </c>
      <c r="AZ1475" t="s">
        <v>62</v>
      </c>
      <c r="BA1475" t="str">
        <f t="shared" si="257"/>
        <v>N</v>
      </c>
    </row>
    <row r="1476" spans="1:53">
      <c r="A1476" t="s">
        <v>54</v>
      </c>
      <c r="B1476" t="s">
        <v>54</v>
      </c>
      <c r="C1476" t="s">
        <v>55</v>
      </c>
      <c r="D1476">
        <v>2019</v>
      </c>
      <c r="F1476" t="s">
        <v>1526</v>
      </c>
      <c r="G1476" t="s">
        <v>3751</v>
      </c>
      <c r="H1476" t="s">
        <v>3752</v>
      </c>
      <c r="I1476" t="s">
        <v>3753</v>
      </c>
      <c r="J1476" t="s">
        <v>58</v>
      </c>
      <c r="K1476" t="s">
        <v>59</v>
      </c>
      <c r="L1476" s="5">
        <v>0</v>
      </c>
      <c r="M1476" s="5">
        <v>0</v>
      </c>
      <c r="N1476" s="5">
        <f t="shared" si="253"/>
        <v>0</v>
      </c>
      <c r="O1476" s="5">
        <v>0</v>
      </c>
      <c r="P1476" s="5">
        <v>0</v>
      </c>
      <c r="Q1476" s="5">
        <f t="shared" si="254"/>
        <v>0</v>
      </c>
      <c r="R1476" s="5">
        <v>0</v>
      </c>
      <c r="S1476" s="5">
        <v>0</v>
      </c>
      <c r="T1476" s="5">
        <f t="shared" si="255"/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f t="shared" si="258"/>
        <v>0</v>
      </c>
      <c r="Z1476" s="5">
        <v>0</v>
      </c>
      <c r="AA1476" s="5">
        <v>0</v>
      </c>
      <c r="AB1476" s="5">
        <f t="shared" si="259"/>
        <v>0</v>
      </c>
      <c r="AC1476" s="5">
        <v>0</v>
      </c>
      <c r="AD1476" s="5">
        <v>0</v>
      </c>
      <c r="AE1476" s="5">
        <f t="shared" si="260"/>
        <v>0</v>
      </c>
      <c r="AF1476" s="5">
        <v>0</v>
      </c>
      <c r="AG1476" s="6"/>
      <c r="AH1476" s="5">
        <v>0</v>
      </c>
      <c r="AI1476" s="5">
        <v>0</v>
      </c>
      <c r="AJ1476" s="5">
        <v>0</v>
      </c>
      <c r="AK1476" s="5">
        <f t="shared" si="261"/>
        <v>0</v>
      </c>
      <c r="AL1476" s="5">
        <v>0</v>
      </c>
      <c r="AM1476" s="5">
        <v>0</v>
      </c>
      <c r="AN1476" s="5">
        <f t="shared" si="262"/>
        <v>0</v>
      </c>
      <c r="AO1476" s="5">
        <v>0</v>
      </c>
      <c r="AP1476" s="5">
        <v>0</v>
      </c>
      <c r="AQ1476" s="5">
        <f t="shared" si="263"/>
        <v>0</v>
      </c>
      <c r="AR1476" s="5">
        <v>1</v>
      </c>
      <c r="AS1476" s="6">
        <v>43607</v>
      </c>
      <c r="AT1476" s="5">
        <v>1</v>
      </c>
      <c r="AU1476" s="5">
        <v>0</v>
      </c>
      <c r="AV1476" t="str">
        <f t="shared" si="256"/>
        <v>N</v>
      </c>
      <c r="AW1476" t="s">
        <v>60</v>
      </c>
      <c r="AX1476" t="s">
        <v>445</v>
      </c>
      <c r="AY1476" t="s">
        <v>62</v>
      </c>
      <c r="AZ1476" t="s">
        <v>62</v>
      </c>
      <c r="BA1476" t="str">
        <f t="shared" si="257"/>
        <v>N</v>
      </c>
    </row>
    <row r="1477" spans="1:53">
      <c r="A1477" t="s">
        <v>54</v>
      </c>
      <c r="B1477" t="s">
        <v>54</v>
      </c>
      <c r="C1477" t="s">
        <v>55</v>
      </c>
      <c r="D1477">
        <v>2019</v>
      </c>
      <c r="F1477" t="s">
        <v>1707</v>
      </c>
      <c r="G1477" t="s">
        <v>3754</v>
      </c>
      <c r="H1477" t="s">
        <v>3755</v>
      </c>
      <c r="I1477" t="s">
        <v>3756</v>
      </c>
      <c r="J1477" t="s">
        <v>58</v>
      </c>
      <c r="K1477" t="s">
        <v>59</v>
      </c>
      <c r="L1477" s="5">
        <v>0</v>
      </c>
      <c r="M1477" s="5">
        <v>0</v>
      </c>
      <c r="N1477" s="5">
        <f t="shared" si="253"/>
        <v>0</v>
      </c>
      <c r="O1477" s="5">
        <v>0</v>
      </c>
      <c r="P1477" s="5">
        <v>0</v>
      </c>
      <c r="Q1477" s="5">
        <f t="shared" si="254"/>
        <v>0</v>
      </c>
      <c r="R1477" s="5">
        <v>0</v>
      </c>
      <c r="S1477" s="5">
        <v>0</v>
      </c>
      <c r="T1477" s="5">
        <f t="shared" si="255"/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f t="shared" si="258"/>
        <v>0</v>
      </c>
      <c r="Z1477" s="5">
        <v>0</v>
      </c>
      <c r="AA1477" s="5">
        <v>0</v>
      </c>
      <c r="AB1477" s="5">
        <f t="shared" si="259"/>
        <v>0</v>
      </c>
      <c r="AC1477" s="5">
        <v>0</v>
      </c>
      <c r="AD1477" s="5">
        <v>0</v>
      </c>
      <c r="AE1477" s="5">
        <f t="shared" si="260"/>
        <v>0</v>
      </c>
      <c r="AF1477" s="5">
        <v>0</v>
      </c>
      <c r="AG1477" s="6"/>
      <c r="AH1477" s="5">
        <v>0</v>
      </c>
      <c r="AI1477" s="5">
        <v>0</v>
      </c>
      <c r="AJ1477" s="5">
        <v>0</v>
      </c>
      <c r="AK1477" s="5">
        <f t="shared" si="261"/>
        <v>0</v>
      </c>
      <c r="AL1477" s="5">
        <v>0</v>
      </c>
      <c r="AM1477" s="5">
        <v>0</v>
      </c>
      <c r="AN1477" s="5">
        <f t="shared" si="262"/>
        <v>0</v>
      </c>
      <c r="AO1477" s="5">
        <v>0</v>
      </c>
      <c r="AP1477" s="5">
        <v>0</v>
      </c>
      <c r="AQ1477" s="5">
        <f t="shared" si="263"/>
        <v>0</v>
      </c>
      <c r="AR1477" s="5">
        <v>1</v>
      </c>
      <c r="AS1477" s="6">
        <v>43577</v>
      </c>
      <c r="AT1477" s="5">
        <v>1</v>
      </c>
      <c r="AU1477" s="5">
        <v>0</v>
      </c>
      <c r="AV1477" t="str">
        <f t="shared" si="256"/>
        <v>N</v>
      </c>
      <c r="AW1477" t="s">
        <v>60</v>
      </c>
      <c r="AX1477" t="s">
        <v>445</v>
      </c>
      <c r="AY1477" t="s">
        <v>62</v>
      </c>
      <c r="AZ1477" t="s">
        <v>62</v>
      </c>
      <c r="BA1477" t="str">
        <f t="shared" si="257"/>
        <v>N</v>
      </c>
    </row>
    <row r="1478" spans="1:53">
      <c r="A1478" t="s">
        <v>54</v>
      </c>
      <c r="B1478" t="s">
        <v>54</v>
      </c>
      <c r="C1478" t="s">
        <v>55</v>
      </c>
      <c r="D1478">
        <v>2019</v>
      </c>
      <c r="F1478" t="s">
        <v>1719</v>
      </c>
      <c r="G1478" t="s">
        <v>3757</v>
      </c>
      <c r="H1478" t="s">
        <v>3758</v>
      </c>
      <c r="I1478" t="s">
        <v>3759</v>
      </c>
      <c r="J1478" t="s">
        <v>58</v>
      </c>
      <c r="K1478" t="s">
        <v>59</v>
      </c>
      <c r="L1478" s="5">
        <v>0</v>
      </c>
      <c r="M1478" s="5">
        <v>0</v>
      </c>
      <c r="N1478" s="5">
        <f t="shared" si="253"/>
        <v>0</v>
      </c>
      <c r="O1478" s="5">
        <v>0</v>
      </c>
      <c r="P1478" s="5">
        <v>0</v>
      </c>
      <c r="Q1478" s="5">
        <f t="shared" si="254"/>
        <v>0</v>
      </c>
      <c r="R1478" s="5">
        <v>0</v>
      </c>
      <c r="S1478" s="5">
        <v>0</v>
      </c>
      <c r="T1478" s="5">
        <f t="shared" si="255"/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f t="shared" si="258"/>
        <v>0</v>
      </c>
      <c r="Z1478" s="5">
        <v>0</v>
      </c>
      <c r="AA1478" s="5">
        <v>0</v>
      </c>
      <c r="AB1478" s="5">
        <f t="shared" si="259"/>
        <v>0</v>
      </c>
      <c r="AC1478" s="5">
        <v>0</v>
      </c>
      <c r="AD1478" s="5">
        <v>0</v>
      </c>
      <c r="AE1478" s="5">
        <f t="shared" si="260"/>
        <v>0</v>
      </c>
      <c r="AF1478" s="5">
        <v>0</v>
      </c>
      <c r="AG1478" s="6"/>
      <c r="AH1478" s="5">
        <v>0</v>
      </c>
      <c r="AI1478" s="5">
        <v>0</v>
      </c>
      <c r="AJ1478" s="5">
        <v>0</v>
      </c>
      <c r="AK1478" s="5">
        <f t="shared" si="261"/>
        <v>0</v>
      </c>
      <c r="AL1478" s="5">
        <v>0</v>
      </c>
      <c r="AM1478" s="5">
        <v>0</v>
      </c>
      <c r="AN1478" s="5">
        <f t="shared" si="262"/>
        <v>0</v>
      </c>
      <c r="AO1478" s="5">
        <v>0</v>
      </c>
      <c r="AP1478" s="5">
        <v>0</v>
      </c>
      <c r="AQ1478" s="5">
        <f t="shared" si="263"/>
        <v>0</v>
      </c>
      <c r="AR1478" s="5">
        <v>1</v>
      </c>
      <c r="AS1478" s="6">
        <v>43684</v>
      </c>
      <c r="AT1478" s="5">
        <v>1</v>
      </c>
      <c r="AU1478" s="5">
        <v>0</v>
      </c>
      <c r="AV1478" t="str">
        <f t="shared" si="256"/>
        <v>N</v>
      </c>
      <c r="AW1478" t="s">
        <v>60</v>
      </c>
      <c r="AX1478" t="s">
        <v>445</v>
      </c>
      <c r="AY1478" t="s">
        <v>62</v>
      </c>
      <c r="AZ1478" t="s">
        <v>62</v>
      </c>
      <c r="BA1478" t="str">
        <f t="shared" si="257"/>
        <v>N</v>
      </c>
    </row>
    <row r="1479" spans="1:53">
      <c r="A1479" t="s">
        <v>54</v>
      </c>
      <c r="B1479" t="s">
        <v>54</v>
      </c>
      <c r="C1479" t="s">
        <v>55</v>
      </c>
      <c r="D1479">
        <v>2019</v>
      </c>
      <c r="F1479" t="s">
        <v>1695</v>
      </c>
      <c r="G1479" t="s">
        <v>3760</v>
      </c>
      <c r="H1479" t="s">
        <v>3761</v>
      </c>
      <c r="I1479" t="s">
        <v>3762</v>
      </c>
      <c r="J1479" t="s">
        <v>58</v>
      </c>
      <c r="K1479" t="s">
        <v>59</v>
      </c>
      <c r="L1479" s="5">
        <v>0</v>
      </c>
      <c r="M1479" s="5">
        <v>0</v>
      </c>
      <c r="N1479" s="5">
        <f t="shared" si="253"/>
        <v>0</v>
      </c>
      <c r="O1479" s="5">
        <v>0</v>
      </c>
      <c r="P1479" s="5">
        <v>0</v>
      </c>
      <c r="Q1479" s="5">
        <f t="shared" si="254"/>
        <v>0</v>
      </c>
      <c r="R1479" s="5">
        <v>0</v>
      </c>
      <c r="S1479" s="5">
        <v>0</v>
      </c>
      <c r="T1479" s="5">
        <f t="shared" si="255"/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f t="shared" si="258"/>
        <v>0</v>
      </c>
      <c r="Z1479" s="5">
        <v>0</v>
      </c>
      <c r="AA1479" s="5">
        <v>0</v>
      </c>
      <c r="AB1479" s="5">
        <f t="shared" si="259"/>
        <v>0</v>
      </c>
      <c r="AC1479" s="5">
        <v>0</v>
      </c>
      <c r="AD1479" s="5">
        <v>0</v>
      </c>
      <c r="AE1479" s="5">
        <f t="shared" si="260"/>
        <v>0</v>
      </c>
      <c r="AF1479" s="5">
        <v>0</v>
      </c>
      <c r="AG1479" s="6"/>
      <c r="AH1479" s="5">
        <v>0</v>
      </c>
      <c r="AI1479" s="5">
        <v>0</v>
      </c>
      <c r="AJ1479" s="5">
        <v>0</v>
      </c>
      <c r="AK1479" s="5">
        <f t="shared" si="261"/>
        <v>0</v>
      </c>
      <c r="AL1479" s="5">
        <v>0</v>
      </c>
      <c r="AM1479" s="5">
        <v>0</v>
      </c>
      <c r="AN1479" s="5">
        <f t="shared" si="262"/>
        <v>0</v>
      </c>
      <c r="AO1479" s="5">
        <v>0</v>
      </c>
      <c r="AP1479" s="5">
        <v>0</v>
      </c>
      <c r="AQ1479" s="5">
        <f t="shared" si="263"/>
        <v>0</v>
      </c>
      <c r="AR1479" s="5">
        <v>1</v>
      </c>
      <c r="AS1479" s="6">
        <v>43574</v>
      </c>
      <c r="AT1479" s="5">
        <v>1</v>
      </c>
      <c r="AU1479" s="5">
        <v>0</v>
      </c>
      <c r="AV1479" t="str">
        <f t="shared" si="256"/>
        <v>N</v>
      </c>
      <c r="AW1479" t="s">
        <v>60</v>
      </c>
      <c r="AX1479" t="s">
        <v>445</v>
      </c>
      <c r="AY1479" t="s">
        <v>62</v>
      </c>
      <c r="AZ1479" t="s">
        <v>62</v>
      </c>
      <c r="BA1479" t="str">
        <f t="shared" si="257"/>
        <v>N</v>
      </c>
    </row>
    <row r="1480" spans="1:53">
      <c r="A1480" t="s">
        <v>54</v>
      </c>
      <c r="B1480" t="s">
        <v>54</v>
      </c>
      <c r="C1480" t="s">
        <v>55</v>
      </c>
      <c r="D1480">
        <v>2019</v>
      </c>
      <c r="F1480" t="s">
        <v>1732</v>
      </c>
      <c r="G1480" t="s">
        <v>3763</v>
      </c>
      <c r="H1480" t="s">
        <v>3764</v>
      </c>
      <c r="I1480" t="s">
        <v>3765</v>
      </c>
      <c r="J1480" t="s">
        <v>58</v>
      </c>
      <c r="K1480" t="s">
        <v>59</v>
      </c>
      <c r="L1480" s="5">
        <v>0</v>
      </c>
      <c r="M1480" s="5">
        <v>0</v>
      </c>
      <c r="N1480" s="5">
        <f t="shared" si="253"/>
        <v>0</v>
      </c>
      <c r="O1480" s="5">
        <v>0</v>
      </c>
      <c r="P1480" s="5">
        <v>0</v>
      </c>
      <c r="Q1480" s="5">
        <f t="shared" si="254"/>
        <v>0</v>
      </c>
      <c r="R1480" s="5">
        <v>0</v>
      </c>
      <c r="S1480" s="5">
        <v>0</v>
      </c>
      <c r="T1480" s="5">
        <f t="shared" si="255"/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f t="shared" si="258"/>
        <v>0</v>
      </c>
      <c r="Z1480" s="5">
        <v>0</v>
      </c>
      <c r="AA1480" s="5">
        <v>0</v>
      </c>
      <c r="AB1480" s="5">
        <f t="shared" si="259"/>
        <v>0</v>
      </c>
      <c r="AC1480" s="5">
        <v>0</v>
      </c>
      <c r="AD1480" s="5">
        <v>0</v>
      </c>
      <c r="AE1480" s="5">
        <f t="shared" si="260"/>
        <v>0</v>
      </c>
      <c r="AF1480" s="5">
        <v>0</v>
      </c>
      <c r="AG1480" s="6"/>
      <c r="AH1480" s="5">
        <v>0</v>
      </c>
      <c r="AI1480" s="5">
        <v>0</v>
      </c>
      <c r="AJ1480" s="5">
        <v>0</v>
      </c>
      <c r="AK1480" s="5">
        <f t="shared" si="261"/>
        <v>0</v>
      </c>
      <c r="AL1480" s="5">
        <v>0</v>
      </c>
      <c r="AM1480" s="5">
        <v>0</v>
      </c>
      <c r="AN1480" s="5">
        <f t="shared" si="262"/>
        <v>0</v>
      </c>
      <c r="AO1480" s="5">
        <v>0</v>
      </c>
      <c r="AP1480" s="5">
        <v>0</v>
      </c>
      <c r="AQ1480" s="5">
        <f t="shared" si="263"/>
        <v>0</v>
      </c>
      <c r="AR1480" s="5">
        <v>1</v>
      </c>
      <c r="AS1480" s="6">
        <v>43566</v>
      </c>
      <c r="AT1480" s="5">
        <v>1</v>
      </c>
      <c r="AU1480" s="5">
        <v>0</v>
      </c>
      <c r="AV1480" t="str">
        <f t="shared" si="256"/>
        <v>N</v>
      </c>
      <c r="AW1480" t="s">
        <v>60</v>
      </c>
      <c r="AX1480" t="s">
        <v>445</v>
      </c>
      <c r="AY1480" t="s">
        <v>62</v>
      </c>
      <c r="AZ1480" t="s">
        <v>62</v>
      </c>
      <c r="BA1480" t="str">
        <f t="shared" si="257"/>
        <v>N</v>
      </c>
    </row>
    <row r="1481" spans="1:53">
      <c r="A1481" t="s">
        <v>54</v>
      </c>
      <c r="B1481" t="s">
        <v>54</v>
      </c>
      <c r="C1481" t="s">
        <v>55</v>
      </c>
      <c r="D1481">
        <v>2019</v>
      </c>
      <c r="F1481" t="s">
        <v>3766</v>
      </c>
      <c r="G1481" t="s">
        <v>3767</v>
      </c>
      <c r="H1481" t="s">
        <v>3768</v>
      </c>
      <c r="I1481" t="s">
        <v>3769</v>
      </c>
      <c r="J1481" t="s">
        <v>58</v>
      </c>
      <c r="K1481" t="s">
        <v>59</v>
      </c>
      <c r="L1481" s="5">
        <v>0</v>
      </c>
      <c r="M1481" s="5">
        <v>0</v>
      </c>
      <c r="N1481" s="5">
        <f t="shared" si="253"/>
        <v>0</v>
      </c>
      <c r="O1481" s="5">
        <v>0</v>
      </c>
      <c r="P1481" s="5">
        <v>0</v>
      </c>
      <c r="Q1481" s="5">
        <f t="shared" si="254"/>
        <v>0</v>
      </c>
      <c r="R1481" s="5">
        <v>0</v>
      </c>
      <c r="S1481" s="5">
        <v>0</v>
      </c>
      <c r="T1481" s="5">
        <f t="shared" si="255"/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f t="shared" si="258"/>
        <v>0</v>
      </c>
      <c r="Z1481" s="5">
        <v>0</v>
      </c>
      <c r="AA1481" s="5">
        <v>0</v>
      </c>
      <c r="AB1481" s="5">
        <f t="shared" si="259"/>
        <v>0</v>
      </c>
      <c r="AC1481" s="5">
        <v>0</v>
      </c>
      <c r="AD1481" s="5">
        <v>0</v>
      </c>
      <c r="AE1481" s="5">
        <f t="shared" si="260"/>
        <v>0</v>
      </c>
      <c r="AF1481" s="5">
        <v>0</v>
      </c>
      <c r="AG1481" s="6"/>
      <c r="AH1481" s="5">
        <v>0</v>
      </c>
      <c r="AI1481" s="5">
        <v>0</v>
      </c>
      <c r="AJ1481" s="5">
        <v>0</v>
      </c>
      <c r="AK1481" s="5">
        <f t="shared" si="261"/>
        <v>0</v>
      </c>
      <c r="AL1481" s="5">
        <v>0</v>
      </c>
      <c r="AM1481" s="5">
        <v>0</v>
      </c>
      <c r="AN1481" s="5">
        <f t="shared" si="262"/>
        <v>0</v>
      </c>
      <c r="AO1481" s="5">
        <v>0</v>
      </c>
      <c r="AP1481" s="5">
        <v>0</v>
      </c>
      <c r="AQ1481" s="5">
        <f t="shared" si="263"/>
        <v>0</v>
      </c>
      <c r="AR1481" s="5">
        <v>1</v>
      </c>
      <c r="AS1481" s="6">
        <v>43733</v>
      </c>
      <c r="AT1481" s="5">
        <v>1</v>
      </c>
      <c r="AU1481" s="5">
        <v>0</v>
      </c>
      <c r="AV1481" t="str">
        <f t="shared" si="256"/>
        <v>N</v>
      </c>
      <c r="AW1481" t="s">
        <v>60</v>
      </c>
      <c r="AX1481" t="s">
        <v>445</v>
      </c>
      <c r="AY1481" t="s">
        <v>62</v>
      </c>
      <c r="AZ1481" t="s">
        <v>62</v>
      </c>
      <c r="BA1481" t="str">
        <f t="shared" si="257"/>
        <v>N</v>
      </c>
    </row>
    <row r="1482" spans="1:53">
      <c r="A1482" t="s">
        <v>54</v>
      </c>
      <c r="B1482" t="s">
        <v>54</v>
      </c>
      <c r="C1482" t="s">
        <v>55</v>
      </c>
      <c r="D1482">
        <v>2019</v>
      </c>
      <c r="F1482" t="s">
        <v>3770</v>
      </c>
      <c r="G1482" t="s">
        <v>3771</v>
      </c>
      <c r="H1482" t="s">
        <v>3772</v>
      </c>
      <c r="I1482" t="s">
        <v>3773</v>
      </c>
      <c r="J1482" t="s">
        <v>58</v>
      </c>
      <c r="K1482" t="s">
        <v>59</v>
      </c>
      <c r="L1482" s="5">
        <v>0</v>
      </c>
      <c r="M1482" s="5">
        <v>0</v>
      </c>
      <c r="N1482" s="5">
        <f t="shared" si="253"/>
        <v>0</v>
      </c>
      <c r="O1482" s="5">
        <v>0</v>
      </c>
      <c r="P1482" s="5">
        <v>0</v>
      </c>
      <c r="Q1482" s="5">
        <f t="shared" si="254"/>
        <v>0</v>
      </c>
      <c r="R1482" s="5">
        <v>0</v>
      </c>
      <c r="S1482" s="5">
        <v>0</v>
      </c>
      <c r="T1482" s="5">
        <f t="shared" si="255"/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f t="shared" si="258"/>
        <v>0</v>
      </c>
      <c r="Z1482" s="5">
        <v>0</v>
      </c>
      <c r="AA1482" s="5">
        <v>0</v>
      </c>
      <c r="AB1482" s="5">
        <f t="shared" si="259"/>
        <v>0</v>
      </c>
      <c r="AC1482" s="5">
        <v>0</v>
      </c>
      <c r="AD1482" s="5">
        <v>0</v>
      </c>
      <c r="AE1482" s="5">
        <f t="shared" si="260"/>
        <v>0</v>
      </c>
      <c r="AF1482" s="5">
        <v>0</v>
      </c>
      <c r="AG1482" s="6"/>
      <c r="AH1482" s="5">
        <v>0</v>
      </c>
      <c r="AI1482" s="5">
        <v>0</v>
      </c>
      <c r="AJ1482" s="5">
        <v>0</v>
      </c>
      <c r="AK1482" s="5">
        <f t="shared" si="261"/>
        <v>0</v>
      </c>
      <c r="AL1482" s="5">
        <v>0</v>
      </c>
      <c r="AM1482" s="5">
        <v>0</v>
      </c>
      <c r="AN1482" s="5">
        <f t="shared" si="262"/>
        <v>0</v>
      </c>
      <c r="AO1482" s="5">
        <v>0</v>
      </c>
      <c r="AP1482" s="5">
        <v>0</v>
      </c>
      <c r="AQ1482" s="5">
        <f t="shared" si="263"/>
        <v>0</v>
      </c>
      <c r="AR1482" s="5">
        <v>1</v>
      </c>
      <c r="AS1482" s="6">
        <v>43525</v>
      </c>
      <c r="AT1482" s="5">
        <v>1</v>
      </c>
      <c r="AU1482" s="5">
        <v>0</v>
      </c>
      <c r="AV1482" t="str">
        <f t="shared" si="256"/>
        <v>N</v>
      </c>
      <c r="AW1482" t="s">
        <v>60</v>
      </c>
      <c r="AX1482" t="s">
        <v>445</v>
      </c>
      <c r="AY1482" t="s">
        <v>62</v>
      </c>
      <c r="AZ1482" t="s">
        <v>62</v>
      </c>
      <c r="BA1482" t="str">
        <f t="shared" si="257"/>
        <v>N</v>
      </c>
    </row>
    <row r="1483" spans="1:53">
      <c r="A1483" t="s">
        <v>54</v>
      </c>
      <c r="B1483" t="s">
        <v>54</v>
      </c>
      <c r="C1483" t="s">
        <v>55</v>
      </c>
      <c r="D1483">
        <v>2019</v>
      </c>
      <c r="F1483" t="s">
        <v>1580</v>
      </c>
      <c r="G1483" t="s">
        <v>3774</v>
      </c>
      <c r="H1483" t="s">
        <v>3775</v>
      </c>
      <c r="I1483" t="s">
        <v>3776</v>
      </c>
      <c r="J1483" t="s">
        <v>58</v>
      </c>
      <c r="K1483" t="s">
        <v>59</v>
      </c>
      <c r="L1483" s="5">
        <v>0</v>
      </c>
      <c r="M1483" s="5">
        <v>0</v>
      </c>
      <c r="N1483" s="5">
        <f t="shared" si="253"/>
        <v>0</v>
      </c>
      <c r="O1483" s="5">
        <v>0</v>
      </c>
      <c r="P1483" s="5">
        <v>0</v>
      </c>
      <c r="Q1483" s="5">
        <f t="shared" si="254"/>
        <v>0</v>
      </c>
      <c r="R1483" s="5">
        <v>0</v>
      </c>
      <c r="S1483" s="5">
        <v>0</v>
      </c>
      <c r="T1483" s="5">
        <f t="shared" si="255"/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f t="shared" si="258"/>
        <v>0</v>
      </c>
      <c r="Z1483" s="5">
        <v>0</v>
      </c>
      <c r="AA1483" s="5">
        <v>0</v>
      </c>
      <c r="AB1483" s="5">
        <f t="shared" si="259"/>
        <v>0</v>
      </c>
      <c r="AC1483" s="5">
        <v>0</v>
      </c>
      <c r="AD1483" s="5">
        <v>0</v>
      </c>
      <c r="AE1483" s="5">
        <f t="shared" si="260"/>
        <v>0</v>
      </c>
      <c r="AF1483" s="5">
        <v>0</v>
      </c>
      <c r="AG1483" s="6"/>
      <c r="AH1483" s="5">
        <v>0</v>
      </c>
      <c r="AI1483" s="5">
        <v>0</v>
      </c>
      <c r="AJ1483" s="5">
        <v>0</v>
      </c>
      <c r="AK1483" s="5">
        <f t="shared" si="261"/>
        <v>0</v>
      </c>
      <c r="AL1483" s="5">
        <v>0</v>
      </c>
      <c r="AM1483" s="5">
        <v>0</v>
      </c>
      <c r="AN1483" s="5">
        <f t="shared" si="262"/>
        <v>0</v>
      </c>
      <c r="AO1483" s="5">
        <v>0</v>
      </c>
      <c r="AP1483" s="5">
        <v>0</v>
      </c>
      <c r="AQ1483" s="5">
        <f t="shared" si="263"/>
        <v>0</v>
      </c>
      <c r="AR1483" s="5">
        <v>1</v>
      </c>
      <c r="AS1483" s="6">
        <v>43777</v>
      </c>
      <c r="AT1483" s="5">
        <v>1</v>
      </c>
      <c r="AU1483" s="5">
        <v>0</v>
      </c>
      <c r="AV1483" t="str">
        <f t="shared" si="256"/>
        <v>N</v>
      </c>
      <c r="AW1483" t="s">
        <v>60</v>
      </c>
      <c r="AX1483" t="s">
        <v>445</v>
      </c>
      <c r="AY1483" t="s">
        <v>62</v>
      </c>
      <c r="AZ1483" t="s">
        <v>62</v>
      </c>
      <c r="BA1483" t="str">
        <f t="shared" si="257"/>
        <v>N</v>
      </c>
    </row>
    <row r="1484" spans="1:53">
      <c r="A1484" t="s">
        <v>54</v>
      </c>
      <c r="B1484" t="s">
        <v>54</v>
      </c>
      <c r="C1484" t="s">
        <v>55</v>
      </c>
      <c r="D1484">
        <v>2019</v>
      </c>
      <c r="F1484" t="s">
        <v>1600</v>
      </c>
      <c r="G1484" t="s">
        <v>3777</v>
      </c>
      <c r="H1484" t="s">
        <v>3778</v>
      </c>
      <c r="I1484" t="s">
        <v>3779</v>
      </c>
      <c r="J1484" t="s">
        <v>58</v>
      </c>
      <c r="K1484" t="s">
        <v>59</v>
      </c>
      <c r="L1484" s="5">
        <v>0</v>
      </c>
      <c r="M1484" s="5">
        <v>0</v>
      </c>
      <c r="N1484" s="5">
        <f t="shared" si="253"/>
        <v>0</v>
      </c>
      <c r="O1484" s="5">
        <v>0</v>
      </c>
      <c r="P1484" s="5">
        <v>0</v>
      </c>
      <c r="Q1484" s="5">
        <f t="shared" si="254"/>
        <v>0</v>
      </c>
      <c r="R1484" s="5">
        <v>0</v>
      </c>
      <c r="S1484" s="5">
        <v>0</v>
      </c>
      <c r="T1484" s="5">
        <f t="shared" si="255"/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f t="shared" si="258"/>
        <v>0</v>
      </c>
      <c r="Z1484" s="5">
        <v>0</v>
      </c>
      <c r="AA1484" s="5">
        <v>0</v>
      </c>
      <c r="AB1484" s="5">
        <f t="shared" si="259"/>
        <v>0</v>
      </c>
      <c r="AC1484" s="5">
        <v>0</v>
      </c>
      <c r="AD1484" s="5">
        <v>0</v>
      </c>
      <c r="AE1484" s="5">
        <f t="shared" si="260"/>
        <v>0</v>
      </c>
      <c r="AF1484" s="5">
        <v>0</v>
      </c>
      <c r="AG1484" s="6"/>
      <c r="AH1484" s="5">
        <v>0</v>
      </c>
      <c r="AI1484" s="5">
        <v>0</v>
      </c>
      <c r="AJ1484" s="5">
        <v>0</v>
      </c>
      <c r="AK1484" s="5">
        <f t="shared" si="261"/>
        <v>0</v>
      </c>
      <c r="AL1484" s="5">
        <v>0</v>
      </c>
      <c r="AM1484" s="5">
        <v>0</v>
      </c>
      <c r="AN1484" s="5">
        <f t="shared" si="262"/>
        <v>0</v>
      </c>
      <c r="AO1484" s="5">
        <v>0</v>
      </c>
      <c r="AP1484" s="5">
        <v>0</v>
      </c>
      <c r="AQ1484" s="5">
        <f t="shared" si="263"/>
        <v>0</v>
      </c>
      <c r="AR1484" s="5">
        <v>1</v>
      </c>
      <c r="AS1484" s="6">
        <v>43755</v>
      </c>
      <c r="AT1484" s="5">
        <v>1</v>
      </c>
      <c r="AU1484" s="5">
        <v>0</v>
      </c>
      <c r="AV1484" t="str">
        <f t="shared" si="256"/>
        <v>N</v>
      </c>
      <c r="AW1484" t="s">
        <v>60</v>
      </c>
      <c r="AX1484" t="s">
        <v>445</v>
      </c>
      <c r="AY1484" t="s">
        <v>62</v>
      </c>
      <c r="AZ1484" t="s">
        <v>62</v>
      </c>
      <c r="BA1484" t="str">
        <f t="shared" si="257"/>
        <v>N</v>
      </c>
    </row>
    <row r="1485" spans="1:53">
      <c r="A1485" t="s">
        <v>54</v>
      </c>
      <c r="B1485" t="s">
        <v>54</v>
      </c>
      <c r="C1485" t="s">
        <v>55</v>
      </c>
      <c r="D1485">
        <v>2019</v>
      </c>
      <c r="F1485" t="s">
        <v>1788</v>
      </c>
      <c r="G1485" t="s">
        <v>3780</v>
      </c>
      <c r="H1485" t="s">
        <v>3781</v>
      </c>
      <c r="I1485" t="s">
        <v>3782</v>
      </c>
      <c r="J1485" t="s">
        <v>58</v>
      </c>
      <c r="K1485" t="s">
        <v>59</v>
      </c>
      <c r="L1485" s="5">
        <v>0</v>
      </c>
      <c r="M1485" s="5">
        <v>0</v>
      </c>
      <c r="N1485" s="5">
        <f t="shared" si="253"/>
        <v>0</v>
      </c>
      <c r="O1485" s="5">
        <v>0</v>
      </c>
      <c r="P1485" s="5">
        <v>0</v>
      </c>
      <c r="Q1485" s="5">
        <f t="shared" si="254"/>
        <v>0</v>
      </c>
      <c r="R1485" s="5">
        <v>0</v>
      </c>
      <c r="S1485" s="5">
        <v>0</v>
      </c>
      <c r="T1485" s="5">
        <f t="shared" si="255"/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f t="shared" si="258"/>
        <v>0</v>
      </c>
      <c r="Z1485" s="5">
        <v>0</v>
      </c>
      <c r="AA1485" s="5">
        <v>0</v>
      </c>
      <c r="AB1485" s="5">
        <f t="shared" si="259"/>
        <v>0</v>
      </c>
      <c r="AC1485" s="5">
        <v>0</v>
      </c>
      <c r="AD1485" s="5">
        <v>0</v>
      </c>
      <c r="AE1485" s="5">
        <f t="shared" si="260"/>
        <v>0</v>
      </c>
      <c r="AF1485" s="5">
        <v>0</v>
      </c>
      <c r="AG1485" s="6"/>
      <c r="AH1485" s="5">
        <v>0</v>
      </c>
      <c r="AI1485" s="5">
        <v>0</v>
      </c>
      <c r="AJ1485" s="5">
        <v>0</v>
      </c>
      <c r="AK1485" s="5">
        <f t="shared" si="261"/>
        <v>0</v>
      </c>
      <c r="AL1485" s="5">
        <v>0</v>
      </c>
      <c r="AM1485" s="5">
        <v>0</v>
      </c>
      <c r="AN1485" s="5">
        <f t="shared" si="262"/>
        <v>0</v>
      </c>
      <c r="AO1485" s="5">
        <v>0</v>
      </c>
      <c r="AP1485" s="5">
        <v>0</v>
      </c>
      <c r="AQ1485" s="5">
        <f t="shared" si="263"/>
        <v>0</v>
      </c>
      <c r="AR1485" s="5">
        <v>1</v>
      </c>
      <c r="AS1485" s="6">
        <v>43774</v>
      </c>
      <c r="AT1485" s="5">
        <v>1</v>
      </c>
      <c r="AU1485" s="5">
        <v>0</v>
      </c>
      <c r="AV1485" t="str">
        <f t="shared" si="256"/>
        <v>N</v>
      </c>
      <c r="AW1485" t="s">
        <v>60</v>
      </c>
      <c r="AX1485" t="s">
        <v>445</v>
      </c>
      <c r="AY1485" t="s">
        <v>62</v>
      </c>
      <c r="AZ1485" t="s">
        <v>62</v>
      </c>
      <c r="BA1485" t="str">
        <f t="shared" si="257"/>
        <v>N</v>
      </c>
    </row>
    <row r="1486" spans="1:53">
      <c r="A1486" t="s">
        <v>54</v>
      </c>
      <c r="B1486" t="s">
        <v>54</v>
      </c>
      <c r="C1486" t="s">
        <v>55</v>
      </c>
      <c r="D1486">
        <v>2019</v>
      </c>
      <c r="F1486" t="s">
        <v>1550</v>
      </c>
      <c r="G1486" t="s">
        <v>3783</v>
      </c>
      <c r="H1486" t="s">
        <v>3784</v>
      </c>
      <c r="I1486" t="s">
        <v>3785</v>
      </c>
      <c r="J1486" t="s">
        <v>58</v>
      </c>
      <c r="K1486" t="s">
        <v>59</v>
      </c>
      <c r="L1486" s="5">
        <v>0</v>
      </c>
      <c r="M1486" s="5">
        <v>0</v>
      </c>
      <c r="N1486" s="5">
        <f t="shared" si="253"/>
        <v>0</v>
      </c>
      <c r="O1486" s="5">
        <v>0</v>
      </c>
      <c r="P1486" s="5">
        <v>0</v>
      </c>
      <c r="Q1486" s="5">
        <f t="shared" si="254"/>
        <v>0</v>
      </c>
      <c r="R1486" s="5">
        <v>0</v>
      </c>
      <c r="S1486" s="5">
        <v>0</v>
      </c>
      <c r="T1486" s="5">
        <f t="shared" si="255"/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f t="shared" si="258"/>
        <v>0</v>
      </c>
      <c r="Z1486" s="5">
        <v>0</v>
      </c>
      <c r="AA1486" s="5">
        <v>0</v>
      </c>
      <c r="AB1486" s="5">
        <f t="shared" si="259"/>
        <v>0</v>
      </c>
      <c r="AC1486" s="5">
        <v>0</v>
      </c>
      <c r="AD1486" s="5">
        <v>0</v>
      </c>
      <c r="AE1486" s="5">
        <f t="shared" si="260"/>
        <v>0</v>
      </c>
      <c r="AF1486" s="5">
        <v>0</v>
      </c>
      <c r="AG1486" s="6"/>
      <c r="AH1486" s="5">
        <v>0</v>
      </c>
      <c r="AI1486" s="5">
        <v>0</v>
      </c>
      <c r="AJ1486" s="5">
        <v>0</v>
      </c>
      <c r="AK1486" s="5">
        <f t="shared" si="261"/>
        <v>0</v>
      </c>
      <c r="AL1486" s="5">
        <v>0</v>
      </c>
      <c r="AM1486" s="5">
        <v>0</v>
      </c>
      <c r="AN1486" s="5">
        <f t="shared" si="262"/>
        <v>0</v>
      </c>
      <c r="AO1486" s="5">
        <v>0</v>
      </c>
      <c r="AP1486" s="5">
        <v>0</v>
      </c>
      <c r="AQ1486" s="5">
        <f t="shared" si="263"/>
        <v>0</v>
      </c>
      <c r="AR1486" s="5">
        <v>1</v>
      </c>
      <c r="AS1486" s="6">
        <v>43761</v>
      </c>
      <c r="AT1486" s="5">
        <v>1</v>
      </c>
      <c r="AU1486" s="5">
        <v>0</v>
      </c>
      <c r="AV1486" t="str">
        <f t="shared" si="256"/>
        <v>N</v>
      </c>
      <c r="AW1486" t="s">
        <v>60</v>
      </c>
      <c r="AX1486" t="s">
        <v>445</v>
      </c>
      <c r="AY1486" t="s">
        <v>62</v>
      </c>
      <c r="AZ1486" t="s">
        <v>62</v>
      </c>
      <c r="BA1486" t="str">
        <f t="shared" si="257"/>
        <v>N</v>
      </c>
    </row>
    <row r="1487" spans="1:53">
      <c r="A1487" t="s">
        <v>54</v>
      </c>
      <c r="B1487" t="s">
        <v>54</v>
      </c>
      <c r="C1487" t="s">
        <v>55</v>
      </c>
      <c r="D1487">
        <v>2019</v>
      </c>
      <c r="F1487" t="s">
        <v>3786</v>
      </c>
      <c r="G1487" t="s">
        <v>3787</v>
      </c>
      <c r="H1487" t="s">
        <v>3788</v>
      </c>
      <c r="I1487" t="s">
        <v>3789</v>
      </c>
      <c r="J1487" t="s">
        <v>58</v>
      </c>
      <c r="K1487" t="s">
        <v>59</v>
      </c>
      <c r="L1487" s="5">
        <v>0</v>
      </c>
      <c r="M1487" s="5">
        <v>0</v>
      </c>
      <c r="N1487" s="5">
        <f t="shared" si="253"/>
        <v>0</v>
      </c>
      <c r="O1487" s="5">
        <v>0</v>
      </c>
      <c r="P1487" s="5">
        <v>0</v>
      </c>
      <c r="Q1487" s="5">
        <f t="shared" si="254"/>
        <v>0</v>
      </c>
      <c r="R1487" s="5">
        <v>0</v>
      </c>
      <c r="S1487" s="5">
        <v>0</v>
      </c>
      <c r="T1487" s="5">
        <f t="shared" si="255"/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f t="shared" si="258"/>
        <v>0</v>
      </c>
      <c r="Z1487" s="5">
        <v>0</v>
      </c>
      <c r="AA1487" s="5">
        <v>0</v>
      </c>
      <c r="AB1487" s="5">
        <f t="shared" si="259"/>
        <v>0</v>
      </c>
      <c r="AC1487" s="5">
        <v>0</v>
      </c>
      <c r="AD1487" s="5">
        <v>0</v>
      </c>
      <c r="AE1487" s="5">
        <f t="shared" si="260"/>
        <v>0</v>
      </c>
      <c r="AF1487" s="5">
        <v>0</v>
      </c>
      <c r="AG1487" s="6"/>
      <c r="AH1487" s="5">
        <v>0</v>
      </c>
      <c r="AI1487" s="5">
        <v>0</v>
      </c>
      <c r="AJ1487" s="5">
        <v>0</v>
      </c>
      <c r="AK1487" s="5">
        <f t="shared" si="261"/>
        <v>0</v>
      </c>
      <c r="AL1487" s="5">
        <v>0</v>
      </c>
      <c r="AM1487" s="5">
        <v>0</v>
      </c>
      <c r="AN1487" s="5">
        <f t="shared" si="262"/>
        <v>0</v>
      </c>
      <c r="AO1487" s="5">
        <v>0</v>
      </c>
      <c r="AP1487" s="5">
        <v>0</v>
      </c>
      <c r="AQ1487" s="5">
        <f t="shared" si="263"/>
        <v>0</v>
      </c>
      <c r="AR1487" s="5">
        <v>1</v>
      </c>
      <c r="AS1487" s="6">
        <v>43679</v>
      </c>
      <c r="AT1487" s="5">
        <v>1</v>
      </c>
      <c r="AU1487" s="5">
        <v>0</v>
      </c>
      <c r="AV1487" t="str">
        <f t="shared" si="256"/>
        <v>N</v>
      </c>
      <c r="AW1487" t="s">
        <v>60</v>
      </c>
      <c r="AX1487" t="s">
        <v>445</v>
      </c>
      <c r="AY1487" t="s">
        <v>62</v>
      </c>
      <c r="AZ1487" t="s">
        <v>62</v>
      </c>
      <c r="BA1487" t="str">
        <f t="shared" si="257"/>
        <v>N</v>
      </c>
    </row>
    <row r="1488" spans="1:53">
      <c r="A1488" t="s">
        <v>54</v>
      </c>
      <c r="B1488" t="s">
        <v>54</v>
      </c>
      <c r="C1488" t="s">
        <v>55</v>
      </c>
      <c r="D1488">
        <v>2019</v>
      </c>
      <c r="F1488" t="s">
        <v>1594</v>
      </c>
      <c r="G1488" t="s">
        <v>3790</v>
      </c>
      <c r="H1488" t="s">
        <v>3791</v>
      </c>
      <c r="I1488" t="s">
        <v>3792</v>
      </c>
      <c r="J1488" t="s">
        <v>58</v>
      </c>
      <c r="K1488" t="s">
        <v>59</v>
      </c>
      <c r="L1488" s="5">
        <v>0</v>
      </c>
      <c r="M1488" s="5">
        <v>0</v>
      </c>
      <c r="N1488" s="5">
        <f t="shared" si="253"/>
        <v>0</v>
      </c>
      <c r="O1488" s="5">
        <v>0</v>
      </c>
      <c r="P1488" s="5">
        <v>0</v>
      </c>
      <c r="Q1488" s="5">
        <f t="shared" si="254"/>
        <v>0</v>
      </c>
      <c r="R1488" s="5">
        <v>0</v>
      </c>
      <c r="S1488" s="5">
        <v>0</v>
      </c>
      <c r="T1488" s="5">
        <f t="shared" si="255"/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f t="shared" si="258"/>
        <v>0</v>
      </c>
      <c r="Z1488" s="5">
        <v>0</v>
      </c>
      <c r="AA1488" s="5">
        <v>0</v>
      </c>
      <c r="AB1488" s="5">
        <f t="shared" si="259"/>
        <v>0</v>
      </c>
      <c r="AC1488" s="5">
        <v>0</v>
      </c>
      <c r="AD1488" s="5">
        <v>0</v>
      </c>
      <c r="AE1488" s="5">
        <f t="shared" si="260"/>
        <v>0</v>
      </c>
      <c r="AF1488" s="5">
        <v>0</v>
      </c>
      <c r="AG1488" s="6"/>
      <c r="AH1488" s="5">
        <v>0</v>
      </c>
      <c r="AI1488" s="5">
        <v>0</v>
      </c>
      <c r="AJ1488" s="5">
        <v>0</v>
      </c>
      <c r="AK1488" s="5">
        <f t="shared" si="261"/>
        <v>0</v>
      </c>
      <c r="AL1488" s="5">
        <v>0</v>
      </c>
      <c r="AM1488" s="5">
        <v>0</v>
      </c>
      <c r="AN1488" s="5">
        <f t="shared" si="262"/>
        <v>0</v>
      </c>
      <c r="AO1488" s="5">
        <v>0</v>
      </c>
      <c r="AP1488" s="5">
        <v>0</v>
      </c>
      <c r="AQ1488" s="5">
        <f t="shared" si="263"/>
        <v>0</v>
      </c>
      <c r="AR1488" s="5">
        <v>1</v>
      </c>
      <c r="AS1488" s="6">
        <v>43488</v>
      </c>
      <c r="AT1488" s="5">
        <v>1</v>
      </c>
      <c r="AU1488" s="5">
        <v>0</v>
      </c>
      <c r="AV1488" t="str">
        <f t="shared" si="256"/>
        <v>N</v>
      </c>
      <c r="AW1488" t="s">
        <v>60</v>
      </c>
      <c r="AX1488" t="s">
        <v>445</v>
      </c>
      <c r="AY1488" t="s">
        <v>62</v>
      </c>
      <c r="AZ1488" t="s">
        <v>62</v>
      </c>
      <c r="BA1488" t="str">
        <f t="shared" si="257"/>
        <v>N</v>
      </c>
    </row>
    <row r="1489" spans="1:53">
      <c r="A1489" t="s">
        <v>54</v>
      </c>
      <c r="B1489" t="s">
        <v>54</v>
      </c>
      <c r="C1489" t="s">
        <v>55</v>
      </c>
      <c r="D1489">
        <v>2019</v>
      </c>
      <c r="F1489" t="s">
        <v>3793</v>
      </c>
      <c r="G1489" t="s">
        <v>3794</v>
      </c>
      <c r="H1489" t="s">
        <v>3795</v>
      </c>
      <c r="I1489" t="s">
        <v>3796</v>
      </c>
      <c r="J1489" t="s">
        <v>58</v>
      </c>
      <c r="K1489" t="s">
        <v>59</v>
      </c>
      <c r="L1489" s="5">
        <v>0</v>
      </c>
      <c r="M1489" s="5">
        <v>0</v>
      </c>
      <c r="N1489" s="5">
        <f t="shared" si="253"/>
        <v>0</v>
      </c>
      <c r="O1489" s="5">
        <v>0</v>
      </c>
      <c r="P1489" s="5">
        <v>0</v>
      </c>
      <c r="Q1489" s="5">
        <f t="shared" si="254"/>
        <v>0</v>
      </c>
      <c r="R1489" s="5">
        <v>0</v>
      </c>
      <c r="S1489" s="5">
        <v>0</v>
      </c>
      <c r="T1489" s="5">
        <f t="shared" si="255"/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f t="shared" si="258"/>
        <v>0</v>
      </c>
      <c r="Z1489" s="5">
        <v>0</v>
      </c>
      <c r="AA1489" s="5">
        <v>0</v>
      </c>
      <c r="AB1489" s="5">
        <f t="shared" si="259"/>
        <v>0</v>
      </c>
      <c r="AC1489" s="5">
        <v>0</v>
      </c>
      <c r="AD1489" s="5">
        <v>0</v>
      </c>
      <c r="AE1489" s="5">
        <f t="shared" si="260"/>
        <v>0</v>
      </c>
      <c r="AF1489" s="5">
        <v>0</v>
      </c>
      <c r="AG1489" s="6"/>
      <c r="AH1489" s="5">
        <v>0</v>
      </c>
      <c r="AI1489" s="5">
        <v>0</v>
      </c>
      <c r="AJ1489" s="5">
        <v>0</v>
      </c>
      <c r="AK1489" s="5">
        <f t="shared" si="261"/>
        <v>0</v>
      </c>
      <c r="AL1489" s="5">
        <v>0</v>
      </c>
      <c r="AM1489" s="5">
        <v>0</v>
      </c>
      <c r="AN1489" s="5">
        <f t="shared" si="262"/>
        <v>0</v>
      </c>
      <c r="AO1489" s="5">
        <v>0</v>
      </c>
      <c r="AP1489" s="5">
        <v>0</v>
      </c>
      <c r="AQ1489" s="5">
        <f t="shared" si="263"/>
        <v>0</v>
      </c>
      <c r="AR1489" s="5">
        <v>1</v>
      </c>
      <c r="AS1489" s="6">
        <v>43608</v>
      </c>
      <c r="AT1489" s="5">
        <v>1</v>
      </c>
      <c r="AU1489" s="5">
        <v>0</v>
      </c>
      <c r="AV1489" t="str">
        <f t="shared" si="256"/>
        <v>N</v>
      </c>
      <c r="AW1489" t="s">
        <v>60</v>
      </c>
      <c r="AX1489" t="s">
        <v>445</v>
      </c>
      <c r="AY1489" t="s">
        <v>62</v>
      </c>
      <c r="AZ1489" t="s">
        <v>62</v>
      </c>
      <c r="BA1489" t="str">
        <f t="shared" si="257"/>
        <v>N</v>
      </c>
    </row>
    <row r="1490" spans="1:53">
      <c r="A1490" t="s">
        <v>54</v>
      </c>
      <c r="B1490" t="s">
        <v>54</v>
      </c>
      <c r="C1490" t="s">
        <v>55</v>
      </c>
      <c r="D1490">
        <v>2019</v>
      </c>
      <c r="F1490" t="s">
        <v>1762</v>
      </c>
      <c r="G1490" t="s">
        <v>3797</v>
      </c>
      <c r="H1490" t="s">
        <v>3798</v>
      </c>
      <c r="I1490" t="s">
        <v>3799</v>
      </c>
      <c r="J1490" t="s">
        <v>58</v>
      </c>
      <c r="K1490" t="s">
        <v>59</v>
      </c>
      <c r="L1490" s="5">
        <v>0</v>
      </c>
      <c r="M1490" s="5">
        <v>0</v>
      </c>
      <c r="N1490" s="5">
        <f t="shared" si="253"/>
        <v>0</v>
      </c>
      <c r="O1490" s="5">
        <v>0</v>
      </c>
      <c r="P1490" s="5">
        <v>0</v>
      </c>
      <c r="Q1490" s="5">
        <f t="shared" si="254"/>
        <v>0</v>
      </c>
      <c r="R1490" s="5">
        <v>0</v>
      </c>
      <c r="S1490" s="5">
        <v>0</v>
      </c>
      <c r="T1490" s="5">
        <f t="shared" si="255"/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f t="shared" si="258"/>
        <v>0</v>
      </c>
      <c r="Z1490" s="5">
        <v>0</v>
      </c>
      <c r="AA1490" s="5">
        <v>0</v>
      </c>
      <c r="AB1490" s="5">
        <f t="shared" si="259"/>
        <v>0</v>
      </c>
      <c r="AC1490" s="5">
        <v>0</v>
      </c>
      <c r="AD1490" s="5">
        <v>0</v>
      </c>
      <c r="AE1490" s="5">
        <f t="shared" si="260"/>
        <v>0</v>
      </c>
      <c r="AF1490" s="5">
        <v>0</v>
      </c>
      <c r="AG1490" s="6"/>
      <c r="AH1490" s="5">
        <v>0</v>
      </c>
      <c r="AI1490" s="5">
        <v>0</v>
      </c>
      <c r="AJ1490" s="5">
        <v>0</v>
      </c>
      <c r="AK1490" s="5">
        <f t="shared" si="261"/>
        <v>0</v>
      </c>
      <c r="AL1490" s="5">
        <v>0</v>
      </c>
      <c r="AM1490" s="5">
        <v>0</v>
      </c>
      <c r="AN1490" s="5">
        <f t="shared" si="262"/>
        <v>0</v>
      </c>
      <c r="AO1490" s="5">
        <v>0</v>
      </c>
      <c r="AP1490" s="5">
        <v>0</v>
      </c>
      <c r="AQ1490" s="5">
        <f t="shared" si="263"/>
        <v>0</v>
      </c>
      <c r="AR1490" s="5">
        <v>1</v>
      </c>
      <c r="AS1490" s="6">
        <v>43480</v>
      </c>
      <c r="AT1490" s="5">
        <v>1</v>
      </c>
      <c r="AU1490" s="5">
        <v>0</v>
      </c>
      <c r="AV1490" t="str">
        <f t="shared" si="256"/>
        <v>N</v>
      </c>
      <c r="AW1490" t="s">
        <v>60</v>
      </c>
      <c r="AX1490" t="s">
        <v>445</v>
      </c>
      <c r="AY1490" t="s">
        <v>62</v>
      </c>
      <c r="AZ1490" t="s">
        <v>62</v>
      </c>
      <c r="BA1490" t="str">
        <f t="shared" si="257"/>
        <v>N</v>
      </c>
    </row>
    <row r="1491" spans="1:53">
      <c r="A1491" t="s">
        <v>54</v>
      </c>
      <c r="B1491" t="s">
        <v>54</v>
      </c>
      <c r="C1491" t="s">
        <v>55</v>
      </c>
      <c r="D1491">
        <v>2019</v>
      </c>
      <c r="F1491" t="s">
        <v>1547</v>
      </c>
      <c r="G1491" t="s">
        <v>3800</v>
      </c>
      <c r="H1491" t="s">
        <v>3801</v>
      </c>
      <c r="I1491" t="s">
        <v>3802</v>
      </c>
      <c r="J1491" t="s">
        <v>58</v>
      </c>
      <c r="K1491" t="s">
        <v>59</v>
      </c>
      <c r="L1491" s="5">
        <v>0</v>
      </c>
      <c r="M1491" s="5">
        <v>0</v>
      </c>
      <c r="N1491" s="5">
        <f t="shared" si="253"/>
        <v>0</v>
      </c>
      <c r="O1491" s="5">
        <v>0</v>
      </c>
      <c r="P1491" s="5">
        <v>0</v>
      </c>
      <c r="Q1491" s="5">
        <f t="shared" si="254"/>
        <v>0</v>
      </c>
      <c r="R1491" s="5">
        <v>0</v>
      </c>
      <c r="S1491" s="5">
        <v>0</v>
      </c>
      <c r="T1491" s="5">
        <f t="shared" si="255"/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f t="shared" si="258"/>
        <v>0</v>
      </c>
      <c r="Z1491" s="5">
        <v>0</v>
      </c>
      <c r="AA1491" s="5">
        <v>0</v>
      </c>
      <c r="AB1491" s="5">
        <f t="shared" si="259"/>
        <v>0</v>
      </c>
      <c r="AC1491" s="5">
        <v>0</v>
      </c>
      <c r="AD1491" s="5">
        <v>0</v>
      </c>
      <c r="AE1491" s="5">
        <f t="shared" si="260"/>
        <v>0</v>
      </c>
      <c r="AF1491" s="5">
        <v>0</v>
      </c>
      <c r="AG1491" s="6"/>
      <c r="AH1491" s="5">
        <v>0</v>
      </c>
      <c r="AI1491" s="5">
        <v>0</v>
      </c>
      <c r="AJ1491" s="5">
        <v>0</v>
      </c>
      <c r="AK1491" s="5">
        <f t="shared" si="261"/>
        <v>0</v>
      </c>
      <c r="AL1491" s="5">
        <v>0</v>
      </c>
      <c r="AM1491" s="5">
        <v>0</v>
      </c>
      <c r="AN1491" s="5">
        <f t="shared" si="262"/>
        <v>0</v>
      </c>
      <c r="AO1491" s="5">
        <v>0</v>
      </c>
      <c r="AP1491" s="5">
        <v>0</v>
      </c>
      <c r="AQ1491" s="5">
        <f t="shared" si="263"/>
        <v>0</v>
      </c>
      <c r="AR1491" s="5">
        <v>1</v>
      </c>
      <c r="AS1491" s="6">
        <v>43584</v>
      </c>
      <c r="AT1491" s="5">
        <v>1</v>
      </c>
      <c r="AU1491" s="5">
        <v>0</v>
      </c>
      <c r="AV1491" t="str">
        <f t="shared" si="256"/>
        <v>N</v>
      </c>
      <c r="AW1491" t="s">
        <v>60</v>
      </c>
      <c r="AX1491" t="s">
        <v>445</v>
      </c>
      <c r="AY1491" t="s">
        <v>62</v>
      </c>
      <c r="AZ1491" t="s">
        <v>62</v>
      </c>
      <c r="BA1491" t="str">
        <f t="shared" si="257"/>
        <v>N</v>
      </c>
    </row>
    <row r="1492" spans="1:53">
      <c r="A1492" t="s">
        <v>54</v>
      </c>
      <c r="B1492" t="s">
        <v>54</v>
      </c>
      <c r="C1492" t="s">
        <v>55</v>
      </c>
      <c r="D1492">
        <v>2019</v>
      </c>
      <c r="F1492" t="s">
        <v>1677</v>
      </c>
      <c r="G1492" t="s">
        <v>3803</v>
      </c>
      <c r="H1492" t="s">
        <v>3804</v>
      </c>
      <c r="I1492" t="s">
        <v>3805</v>
      </c>
      <c r="J1492" t="s">
        <v>58</v>
      </c>
      <c r="K1492" t="s">
        <v>59</v>
      </c>
      <c r="L1492" s="5">
        <v>0</v>
      </c>
      <c r="M1492" s="5">
        <v>0</v>
      </c>
      <c r="N1492" s="5">
        <f t="shared" si="253"/>
        <v>0</v>
      </c>
      <c r="O1492" s="5">
        <v>0</v>
      </c>
      <c r="P1492" s="5">
        <v>0</v>
      </c>
      <c r="Q1492" s="5">
        <f t="shared" si="254"/>
        <v>0</v>
      </c>
      <c r="R1492" s="5">
        <v>0</v>
      </c>
      <c r="S1492" s="5">
        <v>0</v>
      </c>
      <c r="T1492" s="5">
        <f t="shared" si="255"/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f t="shared" si="258"/>
        <v>0</v>
      </c>
      <c r="Z1492" s="5">
        <v>0</v>
      </c>
      <c r="AA1492" s="5">
        <v>0</v>
      </c>
      <c r="AB1492" s="5">
        <f t="shared" si="259"/>
        <v>0</v>
      </c>
      <c r="AC1492" s="5">
        <v>0</v>
      </c>
      <c r="AD1492" s="5">
        <v>0</v>
      </c>
      <c r="AE1492" s="5">
        <f t="shared" si="260"/>
        <v>0</v>
      </c>
      <c r="AF1492" s="5">
        <v>0</v>
      </c>
      <c r="AG1492" s="6"/>
      <c r="AH1492" s="5">
        <v>0</v>
      </c>
      <c r="AI1492" s="5">
        <v>0</v>
      </c>
      <c r="AJ1492" s="5">
        <v>0</v>
      </c>
      <c r="AK1492" s="5">
        <f t="shared" si="261"/>
        <v>0</v>
      </c>
      <c r="AL1492" s="5">
        <v>0</v>
      </c>
      <c r="AM1492" s="5">
        <v>0</v>
      </c>
      <c r="AN1492" s="5">
        <f t="shared" si="262"/>
        <v>0</v>
      </c>
      <c r="AO1492" s="5">
        <v>0</v>
      </c>
      <c r="AP1492" s="5">
        <v>0</v>
      </c>
      <c r="AQ1492" s="5">
        <f t="shared" si="263"/>
        <v>0</v>
      </c>
      <c r="AR1492" s="5">
        <v>1</v>
      </c>
      <c r="AS1492" s="6">
        <v>43724</v>
      </c>
      <c r="AT1492" s="5">
        <v>1</v>
      </c>
      <c r="AU1492" s="5">
        <v>0</v>
      </c>
      <c r="AV1492" t="str">
        <f t="shared" si="256"/>
        <v>N</v>
      </c>
      <c r="AW1492" t="s">
        <v>60</v>
      </c>
      <c r="AX1492" t="s">
        <v>445</v>
      </c>
      <c r="AY1492" t="s">
        <v>62</v>
      </c>
      <c r="AZ1492" t="s">
        <v>62</v>
      </c>
      <c r="BA1492" t="str">
        <f t="shared" si="257"/>
        <v>N</v>
      </c>
    </row>
    <row r="1493" spans="1:53">
      <c r="A1493" t="s">
        <v>54</v>
      </c>
      <c r="B1493" t="s">
        <v>54</v>
      </c>
      <c r="C1493" t="s">
        <v>55</v>
      </c>
      <c r="D1493">
        <v>2019</v>
      </c>
      <c r="F1493" t="s">
        <v>1607</v>
      </c>
      <c r="G1493" t="s">
        <v>3806</v>
      </c>
      <c r="H1493" t="s">
        <v>3807</v>
      </c>
      <c r="I1493" t="s">
        <v>3808</v>
      </c>
      <c r="J1493" t="s">
        <v>58</v>
      </c>
      <c r="K1493" t="s">
        <v>59</v>
      </c>
      <c r="L1493" s="5">
        <v>0</v>
      </c>
      <c r="M1493" s="5">
        <v>0</v>
      </c>
      <c r="N1493" s="5">
        <f t="shared" si="253"/>
        <v>0</v>
      </c>
      <c r="O1493" s="5">
        <v>0</v>
      </c>
      <c r="P1493" s="5">
        <v>0</v>
      </c>
      <c r="Q1493" s="5">
        <f t="shared" si="254"/>
        <v>0</v>
      </c>
      <c r="R1493" s="5">
        <v>0</v>
      </c>
      <c r="S1493" s="5">
        <v>0</v>
      </c>
      <c r="T1493" s="5">
        <f t="shared" si="255"/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f t="shared" si="258"/>
        <v>0</v>
      </c>
      <c r="Z1493" s="5">
        <v>0</v>
      </c>
      <c r="AA1493" s="5">
        <v>0</v>
      </c>
      <c r="AB1493" s="5">
        <f t="shared" si="259"/>
        <v>0</v>
      </c>
      <c r="AC1493" s="5">
        <v>0</v>
      </c>
      <c r="AD1493" s="5">
        <v>0</v>
      </c>
      <c r="AE1493" s="5">
        <f t="shared" si="260"/>
        <v>0</v>
      </c>
      <c r="AF1493" s="5">
        <v>0</v>
      </c>
      <c r="AG1493" s="6"/>
      <c r="AH1493" s="5">
        <v>0</v>
      </c>
      <c r="AI1493" s="5">
        <v>0</v>
      </c>
      <c r="AJ1493" s="5">
        <v>0</v>
      </c>
      <c r="AK1493" s="5">
        <f t="shared" si="261"/>
        <v>0</v>
      </c>
      <c r="AL1493" s="5">
        <v>0</v>
      </c>
      <c r="AM1493" s="5">
        <v>0</v>
      </c>
      <c r="AN1493" s="5">
        <f t="shared" si="262"/>
        <v>0</v>
      </c>
      <c r="AO1493" s="5">
        <v>0</v>
      </c>
      <c r="AP1493" s="5">
        <v>0</v>
      </c>
      <c r="AQ1493" s="5">
        <f t="shared" si="263"/>
        <v>0</v>
      </c>
      <c r="AR1493" s="5">
        <v>1</v>
      </c>
      <c r="AS1493" s="6">
        <v>43522</v>
      </c>
      <c r="AT1493" s="5">
        <v>1</v>
      </c>
      <c r="AU1493" s="5">
        <v>0</v>
      </c>
      <c r="AV1493" t="str">
        <f t="shared" si="256"/>
        <v>N</v>
      </c>
      <c r="AW1493" t="s">
        <v>60</v>
      </c>
      <c r="AX1493" t="s">
        <v>445</v>
      </c>
      <c r="AY1493" t="s">
        <v>62</v>
      </c>
      <c r="AZ1493" t="s">
        <v>62</v>
      </c>
      <c r="BA1493" t="str">
        <f t="shared" si="257"/>
        <v>N</v>
      </c>
    </row>
    <row r="1494" spans="1:53">
      <c r="A1494" t="s">
        <v>54</v>
      </c>
      <c r="B1494" t="s">
        <v>54</v>
      </c>
      <c r="C1494" t="s">
        <v>55</v>
      </c>
      <c r="D1494">
        <v>2019</v>
      </c>
      <c r="F1494" t="s">
        <v>1486</v>
      </c>
      <c r="G1494" t="s">
        <v>3809</v>
      </c>
      <c r="H1494" t="s">
        <v>3810</v>
      </c>
      <c r="I1494" t="s">
        <v>3811</v>
      </c>
      <c r="J1494" t="s">
        <v>58</v>
      </c>
      <c r="K1494" t="s">
        <v>59</v>
      </c>
      <c r="L1494" s="5">
        <v>0</v>
      </c>
      <c r="M1494" s="5">
        <v>0</v>
      </c>
      <c r="N1494" s="5">
        <f t="shared" si="253"/>
        <v>0</v>
      </c>
      <c r="O1494" s="5">
        <v>0</v>
      </c>
      <c r="P1494" s="5">
        <v>0</v>
      </c>
      <c r="Q1494" s="5">
        <f t="shared" si="254"/>
        <v>0</v>
      </c>
      <c r="R1494" s="5">
        <v>0</v>
      </c>
      <c r="S1494" s="5">
        <v>0</v>
      </c>
      <c r="T1494" s="5">
        <f t="shared" si="255"/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f t="shared" si="258"/>
        <v>0</v>
      </c>
      <c r="Z1494" s="5">
        <v>0</v>
      </c>
      <c r="AA1494" s="5">
        <v>0</v>
      </c>
      <c r="AB1494" s="5">
        <f t="shared" si="259"/>
        <v>0</v>
      </c>
      <c r="AC1494" s="5">
        <v>0</v>
      </c>
      <c r="AD1494" s="5">
        <v>0</v>
      </c>
      <c r="AE1494" s="5">
        <f t="shared" si="260"/>
        <v>0</v>
      </c>
      <c r="AF1494" s="5">
        <v>0</v>
      </c>
      <c r="AG1494" s="6"/>
      <c r="AH1494" s="5">
        <v>0</v>
      </c>
      <c r="AI1494" s="5">
        <v>0</v>
      </c>
      <c r="AJ1494" s="5">
        <v>0</v>
      </c>
      <c r="AK1494" s="5">
        <f t="shared" si="261"/>
        <v>0</v>
      </c>
      <c r="AL1494" s="5">
        <v>0</v>
      </c>
      <c r="AM1494" s="5">
        <v>0</v>
      </c>
      <c r="AN1494" s="5">
        <f t="shared" si="262"/>
        <v>0</v>
      </c>
      <c r="AO1494" s="5">
        <v>0</v>
      </c>
      <c r="AP1494" s="5">
        <v>0</v>
      </c>
      <c r="AQ1494" s="5">
        <f t="shared" si="263"/>
        <v>0</v>
      </c>
      <c r="AR1494" s="5">
        <v>1</v>
      </c>
      <c r="AS1494" s="6">
        <v>43712</v>
      </c>
      <c r="AT1494" s="5">
        <v>1</v>
      </c>
      <c r="AU1494" s="5">
        <v>0</v>
      </c>
      <c r="AV1494" t="str">
        <f t="shared" si="256"/>
        <v>N</v>
      </c>
      <c r="AW1494" t="s">
        <v>60</v>
      </c>
      <c r="AX1494" t="s">
        <v>445</v>
      </c>
      <c r="AY1494" t="s">
        <v>62</v>
      </c>
      <c r="AZ1494" t="s">
        <v>62</v>
      </c>
      <c r="BA1494" t="str">
        <f t="shared" si="257"/>
        <v>N</v>
      </c>
    </row>
    <row r="1495" spans="1:53">
      <c r="A1495" t="s">
        <v>54</v>
      </c>
      <c r="B1495" t="s">
        <v>54</v>
      </c>
      <c r="C1495" t="s">
        <v>55</v>
      </c>
      <c r="D1495">
        <v>2019</v>
      </c>
      <c r="F1495" t="s">
        <v>1523</v>
      </c>
      <c r="G1495" t="s">
        <v>3812</v>
      </c>
      <c r="H1495" t="s">
        <v>3813</v>
      </c>
      <c r="I1495" t="s">
        <v>3814</v>
      </c>
      <c r="J1495" t="s">
        <v>58</v>
      </c>
      <c r="K1495" t="s">
        <v>59</v>
      </c>
      <c r="L1495" s="5">
        <v>0</v>
      </c>
      <c r="M1495" s="5">
        <v>0</v>
      </c>
      <c r="N1495" s="5">
        <f t="shared" si="253"/>
        <v>0</v>
      </c>
      <c r="O1495" s="5">
        <v>0</v>
      </c>
      <c r="P1495" s="5">
        <v>0</v>
      </c>
      <c r="Q1495" s="5">
        <f t="shared" si="254"/>
        <v>0</v>
      </c>
      <c r="R1495" s="5">
        <v>0</v>
      </c>
      <c r="S1495" s="5">
        <v>0</v>
      </c>
      <c r="T1495" s="5">
        <f t="shared" si="255"/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f t="shared" si="258"/>
        <v>0</v>
      </c>
      <c r="Z1495" s="5">
        <v>0</v>
      </c>
      <c r="AA1495" s="5">
        <v>0</v>
      </c>
      <c r="AB1495" s="5">
        <f t="shared" si="259"/>
        <v>0</v>
      </c>
      <c r="AC1495" s="5">
        <v>0</v>
      </c>
      <c r="AD1495" s="5">
        <v>0</v>
      </c>
      <c r="AE1495" s="5">
        <f t="shared" si="260"/>
        <v>0</v>
      </c>
      <c r="AF1495" s="5">
        <v>0</v>
      </c>
      <c r="AG1495" s="6"/>
      <c r="AH1495" s="5">
        <v>0</v>
      </c>
      <c r="AI1495" s="5">
        <v>0</v>
      </c>
      <c r="AJ1495" s="5">
        <v>0</v>
      </c>
      <c r="AK1495" s="5">
        <f t="shared" si="261"/>
        <v>0</v>
      </c>
      <c r="AL1495" s="5">
        <v>0</v>
      </c>
      <c r="AM1495" s="5">
        <v>0</v>
      </c>
      <c r="AN1495" s="5">
        <f t="shared" si="262"/>
        <v>0</v>
      </c>
      <c r="AO1495" s="5">
        <v>0</v>
      </c>
      <c r="AP1495" s="5">
        <v>0</v>
      </c>
      <c r="AQ1495" s="5">
        <f t="shared" si="263"/>
        <v>0</v>
      </c>
      <c r="AR1495" s="5">
        <v>1</v>
      </c>
      <c r="AS1495" s="6">
        <v>43613</v>
      </c>
      <c r="AT1495" s="5">
        <v>1</v>
      </c>
      <c r="AU1495" s="5">
        <v>0</v>
      </c>
      <c r="AV1495" t="str">
        <f t="shared" si="256"/>
        <v>N</v>
      </c>
      <c r="AW1495" t="s">
        <v>60</v>
      </c>
      <c r="AX1495" t="s">
        <v>445</v>
      </c>
      <c r="AY1495" t="s">
        <v>62</v>
      </c>
      <c r="AZ1495" t="s">
        <v>62</v>
      </c>
      <c r="BA1495" t="str">
        <f t="shared" si="257"/>
        <v>N</v>
      </c>
    </row>
    <row r="1496" spans="1:53">
      <c r="A1496" t="s">
        <v>54</v>
      </c>
      <c r="B1496" t="s">
        <v>54</v>
      </c>
      <c r="C1496" t="s">
        <v>55</v>
      </c>
      <c r="D1496">
        <v>2019</v>
      </c>
      <c r="F1496" t="s">
        <v>1583</v>
      </c>
      <c r="G1496" t="s">
        <v>3815</v>
      </c>
      <c r="H1496" t="s">
        <v>3816</v>
      </c>
      <c r="I1496" t="s">
        <v>3817</v>
      </c>
      <c r="J1496" t="s">
        <v>58</v>
      </c>
      <c r="K1496" t="s">
        <v>59</v>
      </c>
      <c r="L1496" s="5">
        <v>0</v>
      </c>
      <c r="M1496" s="5">
        <v>0</v>
      </c>
      <c r="N1496" s="5">
        <f t="shared" si="253"/>
        <v>0</v>
      </c>
      <c r="O1496" s="5">
        <v>0</v>
      </c>
      <c r="P1496" s="5">
        <v>0</v>
      </c>
      <c r="Q1496" s="5">
        <f t="shared" si="254"/>
        <v>0</v>
      </c>
      <c r="R1496" s="5">
        <v>0</v>
      </c>
      <c r="S1496" s="5">
        <v>0</v>
      </c>
      <c r="T1496" s="5">
        <f t="shared" si="255"/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f t="shared" si="258"/>
        <v>0</v>
      </c>
      <c r="Z1496" s="5">
        <v>0</v>
      </c>
      <c r="AA1496" s="5">
        <v>0</v>
      </c>
      <c r="AB1496" s="5">
        <f t="shared" si="259"/>
        <v>0</v>
      </c>
      <c r="AC1496" s="5">
        <v>0</v>
      </c>
      <c r="AD1496" s="5">
        <v>0</v>
      </c>
      <c r="AE1496" s="5">
        <f t="shared" si="260"/>
        <v>0</v>
      </c>
      <c r="AF1496" s="5">
        <v>0</v>
      </c>
      <c r="AG1496" s="6"/>
      <c r="AH1496" s="5">
        <v>0</v>
      </c>
      <c r="AI1496" s="5">
        <v>0</v>
      </c>
      <c r="AJ1496" s="5">
        <v>0</v>
      </c>
      <c r="AK1496" s="5">
        <f t="shared" si="261"/>
        <v>0</v>
      </c>
      <c r="AL1496" s="5">
        <v>0</v>
      </c>
      <c r="AM1496" s="5">
        <v>0</v>
      </c>
      <c r="AN1496" s="5">
        <f t="shared" si="262"/>
        <v>0</v>
      </c>
      <c r="AO1496" s="5">
        <v>0</v>
      </c>
      <c r="AP1496" s="5">
        <v>0</v>
      </c>
      <c r="AQ1496" s="5">
        <f t="shared" si="263"/>
        <v>0</v>
      </c>
      <c r="AR1496" s="5">
        <v>1</v>
      </c>
      <c r="AS1496" s="6">
        <v>43502</v>
      </c>
      <c r="AT1496" s="5">
        <v>1</v>
      </c>
      <c r="AU1496" s="5">
        <v>0</v>
      </c>
      <c r="AV1496" t="str">
        <f t="shared" si="256"/>
        <v>N</v>
      </c>
      <c r="AW1496" t="s">
        <v>60</v>
      </c>
      <c r="AX1496" t="s">
        <v>445</v>
      </c>
      <c r="AY1496" t="s">
        <v>62</v>
      </c>
      <c r="AZ1496" t="s">
        <v>62</v>
      </c>
      <c r="BA1496" t="str">
        <f t="shared" si="257"/>
        <v>N</v>
      </c>
    </row>
    <row r="1497" spans="1:53">
      <c r="A1497" t="s">
        <v>54</v>
      </c>
      <c r="B1497" t="s">
        <v>54</v>
      </c>
      <c r="C1497" t="s">
        <v>55</v>
      </c>
      <c r="D1497">
        <v>2019</v>
      </c>
      <c r="F1497" t="s">
        <v>1668</v>
      </c>
      <c r="G1497" t="s">
        <v>3818</v>
      </c>
      <c r="H1497" t="s">
        <v>3819</v>
      </c>
      <c r="I1497" t="s">
        <v>3820</v>
      </c>
      <c r="J1497" t="s">
        <v>58</v>
      </c>
      <c r="K1497" t="s">
        <v>59</v>
      </c>
      <c r="L1497" s="5">
        <v>0</v>
      </c>
      <c r="M1497" s="5">
        <v>0</v>
      </c>
      <c r="N1497" s="5">
        <f t="shared" si="253"/>
        <v>0</v>
      </c>
      <c r="O1497" s="5">
        <v>0</v>
      </c>
      <c r="P1497" s="5">
        <v>0</v>
      </c>
      <c r="Q1497" s="5">
        <f t="shared" si="254"/>
        <v>0</v>
      </c>
      <c r="R1497" s="5">
        <v>0</v>
      </c>
      <c r="S1497" s="5">
        <v>0</v>
      </c>
      <c r="T1497" s="5">
        <f t="shared" si="255"/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f t="shared" si="258"/>
        <v>0</v>
      </c>
      <c r="Z1497" s="5">
        <v>0</v>
      </c>
      <c r="AA1497" s="5">
        <v>0</v>
      </c>
      <c r="AB1497" s="5">
        <f t="shared" si="259"/>
        <v>0</v>
      </c>
      <c r="AC1497" s="5">
        <v>0</v>
      </c>
      <c r="AD1497" s="5">
        <v>0</v>
      </c>
      <c r="AE1497" s="5">
        <f t="shared" si="260"/>
        <v>0</v>
      </c>
      <c r="AF1497" s="5">
        <v>0</v>
      </c>
      <c r="AG1497" s="6"/>
      <c r="AH1497" s="5">
        <v>0</v>
      </c>
      <c r="AI1497" s="5">
        <v>0</v>
      </c>
      <c r="AJ1497" s="5">
        <v>0</v>
      </c>
      <c r="AK1497" s="5">
        <f t="shared" si="261"/>
        <v>0</v>
      </c>
      <c r="AL1497" s="5">
        <v>0</v>
      </c>
      <c r="AM1497" s="5">
        <v>0</v>
      </c>
      <c r="AN1497" s="5">
        <f t="shared" si="262"/>
        <v>0</v>
      </c>
      <c r="AO1497" s="5">
        <v>0</v>
      </c>
      <c r="AP1497" s="5">
        <v>0</v>
      </c>
      <c r="AQ1497" s="5">
        <f t="shared" si="263"/>
        <v>0</v>
      </c>
      <c r="AR1497" s="5">
        <v>1</v>
      </c>
      <c r="AS1497" s="6">
        <v>43615</v>
      </c>
      <c r="AT1497" s="5">
        <v>1</v>
      </c>
      <c r="AU1497" s="5">
        <v>0</v>
      </c>
      <c r="AV1497" t="str">
        <f t="shared" si="256"/>
        <v>N</v>
      </c>
      <c r="AW1497" t="s">
        <v>60</v>
      </c>
      <c r="AX1497" t="s">
        <v>445</v>
      </c>
      <c r="AY1497" t="s">
        <v>62</v>
      </c>
      <c r="AZ1497" t="s">
        <v>62</v>
      </c>
      <c r="BA1497" t="str">
        <f t="shared" si="257"/>
        <v>N</v>
      </c>
    </row>
    <row r="1498" spans="1:53">
      <c r="A1498" t="s">
        <v>54</v>
      </c>
      <c r="B1498" t="s">
        <v>54</v>
      </c>
      <c r="C1498" t="s">
        <v>55</v>
      </c>
      <c r="D1498">
        <v>2019</v>
      </c>
      <c r="F1498" t="s">
        <v>1713</v>
      </c>
      <c r="G1498" t="s">
        <v>3821</v>
      </c>
      <c r="H1498" t="s">
        <v>3822</v>
      </c>
      <c r="I1498" t="s">
        <v>3823</v>
      </c>
      <c r="J1498" t="s">
        <v>58</v>
      </c>
      <c r="K1498" t="s">
        <v>59</v>
      </c>
      <c r="L1498" s="5">
        <v>0</v>
      </c>
      <c r="M1498" s="5">
        <v>0</v>
      </c>
      <c r="N1498" s="5">
        <f t="shared" si="253"/>
        <v>0</v>
      </c>
      <c r="O1498" s="5">
        <v>0</v>
      </c>
      <c r="P1498" s="5">
        <v>0</v>
      </c>
      <c r="Q1498" s="5">
        <f t="shared" si="254"/>
        <v>0</v>
      </c>
      <c r="R1498" s="5">
        <v>0</v>
      </c>
      <c r="S1498" s="5">
        <v>0</v>
      </c>
      <c r="T1498" s="5">
        <f t="shared" si="255"/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f t="shared" si="258"/>
        <v>0</v>
      </c>
      <c r="Z1498" s="5">
        <v>0</v>
      </c>
      <c r="AA1498" s="5">
        <v>0</v>
      </c>
      <c r="AB1498" s="5">
        <f t="shared" si="259"/>
        <v>0</v>
      </c>
      <c r="AC1498" s="5">
        <v>0</v>
      </c>
      <c r="AD1498" s="5">
        <v>0</v>
      </c>
      <c r="AE1498" s="5">
        <f t="shared" si="260"/>
        <v>0</v>
      </c>
      <c r="AF1498" s="5">
        <v>0</v>
      </c>
      <c r="AG1498" s="6"/>
      <c r="AH1498" s="5">
        <v>0</v>
      </c>
      <c r="AI1498" s="5">
        <v>0</v>
      </c>
      <c r="AJ1498" s="5">
        <v>0</v>
      </c>
      <c r="AK1498" s="5">
        <f t="shared" si="261"/>
        <v>0</v>
      </c>
      <c r="AL1498" s="5">
        <v>0</v>
      </c>
      <c r="AM1498" s="5">
        <v>0</v>
      </c>
      <c r="AN1498" s="5">
        <f t="shared" si="262"/>
        <v>0</v>
      </c>
      <c r="AO1498" s="5">
        <v>0</v>
      </c>
      <c r="AP1498" s="5">
        <v>0</v>
      </c>
      <c r="AQ1498" s="5">
        <f t="shared" si="263"/>
        <v>0</v>
      </c>
      <c r="AR1498" s="5">
        <v>1</v>
      </c>
      <c r="AS1498" s="6">
        <v>43655</v>
      </c>
      <c r="AT1498" s="5">
        <v>1</v>
      </c>
      <c r="AU1498" s="5">
        <v>0</v>
      </c>
      <c r="AV1498" t="str">
        <f t="shared" si="256"/>
        <v>N</v>
      </c>
      <c r="AW1498" t="s">
        <v>60</v>
      </c>
      <c r="AX1498" t="s">
        <v>445</v>
      </c>
      <c r="AY1498" t="s">
        <v>62</v>
      </c>
      <c r="AZ1498" t="s">
        <v>62</v>
      </c>
      <c r="BA1498" t="str">
        <f t="shared" si="257"/>
        <v>N</v>
      </c>
    </row>
    <row r="1499" spans="1:53">
      <c r="A1499" t="s">
        <v>54</v>
      </c>
      <c r="B1499" t="s">
        <v>54</v>
      </c>
      <c r="C1499" t="s">
        <v>55</v>
      </c>
      <c r="D1499">
        <v>2019</v>
      </c>
      <c r="F1499" t="s">
        <v>2275</v>
      </c>
      <c r="G1499" t="s">
        <v>3824</v>
      </c>
      <c r="H1499" t="s">
        <v>3825</v>
      </c>
      <c r="I1499" t="s">
        <v>3826</v>
      </c>
      <c r="J1499" t="s">
        <v>58</v>
      </c>
      <c r="K1499" t="s">
        <v>59</v>
      </c>
      <c r="L1499" s="5">
        <v>0</v>
      </c>
      <c r="M1499" s="5">
        <v>0</v>
      </c>
      <c r="N1499" s="5">
        <f t="shared" si="253"/>
        <v>0</v>
      </c>
      <c r="O1499" s="5">
        <v>0</v>
      </c>
      <c r="P1499" s="5">
        <v>0</v>
      </c>
      <c r="Q1499" s="5">
        <f t="shared" si="254"/>
        <v>0</v>
      </c>
      <c r="R1499" s="5">
        <v>0</v>
      </c>
      <c r="S1499" s="5">
        <v>0</v>
      </c>
      <c r="T1499" s="5">
        <f t="shared" si="255"/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f t="shared" si="258"/>
        <v>0</v>
      </c>
      <c r="Z1499" s="5">
        <v>0</v>
      </c>
      <c r="AA1499" s="5">
        <v>0</v>
      </c>
      <c r="AB1499" s="5">
        <f t="shared" si="259"/>
        <v>0</v>
      </c>
      <c r="AC1499" s="5">
        <v>0</v>
      </c>
      <c r="AD1499" s="5">
        <v>0</v>
      </c>
      <c r="AE1499" s="5">
        <f t="shared" si="260"/>
        <v>0</v>
      </c>
      <c r="AF1499" s="5">
        <v>0</v>
      </c>
      <c r="AG1499" s="6"/>
      <c r="AH1499" s="5">
        <v>0</v>
      </c>
      <c r="AI1499" s="5">
        <v>0</v>
      </c>
      <c r="AJ1499" s="5">
        <v>0</v>
      </c>
      <c r="AK1499" s="5">
        <f t="shared" si="261"/>
        <v>0</v>
      </c>
      <c r="AL1499" s="5">
        <v>0</v>
      </c>
      <c r="AM1499" s="5">
        <v>0</v>
      </c>
      <c r="AN1499" s="5">
        <f t="shared" si="262"/>
        <v>0</v>
      </c>
      <c r="AO1499" s="5">
        <v>0</v>
      </c>
      <c r="AP1499" s="5">
        <v>0</v>
      </c>
      <c r="AQ1499" s="5">
        <f t="shared" si="263"/>
        <v>0</v>
      </c>
      <c r="AR1499" s="5">
        <v>1</v>
      </c>
      <c r="AS1499" s="6">
        <v>43489</v>
      </c>
      <c r="AT1499" s="5">
        <v>1</v>
      </c>
      <c r="AU1499" s="5">
        <v>0</v>
      </c>
      <c r="AV1499" t="str">
        <f t="shared" si="256"/>
        <v>N</v>
      </c>
      <c r="AW1499" t="s">
        <v>60</v>
      </c>
      <c r="AX1499" t="s">
        <v>445</v>
      </c>
      <c r="AY1499" t="s">
        <v>62</v>
      </c>
      <c r="AZ1499" t="s">
        <v>62</v>
      </c>
      <c r="BA1499" t="str">
        <f t="shared" si="257"/>
        <v>N</v>
      </c>
    </row>
    <row r="1500" spans="1:53">
      <c r="A1500" t="s">
        <v>54</v>
      </c>
      <c r="B1500" t="s">
        <v>54</v>
      </c>
      <c r="C1500" t="s">
        <v>55</v>
      </c>
      <c r="D1500">
        <v>2019</v>
      </c>
      <c r="F1500" t="s">
        <v>1619</v>
      </c>
      <c r="G1500" t="s">
        <v>3827</v>
      </c>
      <c r="H1500" t="s">
        <v>3828</v>
      </c>
      <c r="I1500" t="s">
        <v>3829</v>
      </c>
      <c r="J1500" t="s">
        <v>58</v>
      </c>
      <c r="K1500" t="s">
        <v>59</v>
      </c>
      <c r="L1500" s="5">
        <v>0</v>
      </c>
      <c r="M1500" s="5">
        <v>0</v>
      </c>
      <c r="N1500" s="5">
        <f t="shared" si="253"/>
        <v>0</v>
      </c>
      <c r="O1500" s="5">
        <v>0</v>
      </c>
      <c r="P1500" s="5">
        <v>0</v>
      </c>
      <c r="Q1500" s="5">
        <f t="shared" si="254"/>
        <v>0</v>
      </c>
      <c r="R1500" s="5">
        <v>0</v>
      </c>
      <c r="S1500" s="5">
        <v>0</v>
      </c>
      <c r="T1500" s="5">
        <f t="shared" si="255"/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f t="shared" si="258"/>
        <v>0</v>
      </c>
      <c r="Z1500" s="5">
        <v>0</v>
      </c>
      <c r="AA1500" s="5">
        <v>0</v>
      </c>
      <c r="AB1500" s="5">
        <f t="shared" si="259"/>
        <v>0</v>
      </c>
      <c r="AC1500" s="5">
        <v>0</v>
      </c>
      <c r="AD1500" s="5">
        <v>0</v>
      </c>
      <c r="AE1500" s="5">
        <f t="shared" si="260"/>
        <v>0</v>
      </c>
      <c r="AF1500" s="5">
        <v>0</v>
      </c>
      <c r="AG1500" s="6"/>
      <c r="AH1500" s="5">
        <v>0</v>
      </c>
      <c r="AI1500" s="5">
        <v>0</v>
      </c>
      <c r="AJ1500" s="5">
        <v>0</v>
      </c>
      <c r="AK1500" s="5">
        <f t="shared" si="261"/>
        <v>0</v>
      </c>
      <c r="AL1500" s="5">
        <v>0</v>
      </c>
      <c r="AM1500" s="5">
        <v>0</v>
      </c>
      <c r="AN1500" s="5">
        <f t="shared" si="262"/>
        <v>0</v>
      </c>
      <c r="AO1500" s="5">
        <v>0</v>
      </c>
      <c r="AP1500" s="5">
        <v>0</v>
      </c>
      <c r="AQ1500" s="5">
        <f t="shared" si="263"/>
        <v>0</v>
      </c>
      <c r="AR1500" s="5">
        <v>1</v>
      </c>
      <c r="AS1500" s="6">
        <v>43523</v>
      </c>
      <c r="AT1500" s="5">
        <v>1</v>
      </c>
      <c r="AU1500" s="5">
        <v>0</v>
      </c>
      <c r="AV1500" t="str">
        <f t="shared" si="256"/>
        <v>N</v>
      </c>
      <c r="AW1500" t="s">
        <v>60</v>
      </c>
      <c r="AX1500" t="s">
        <v>445</v>
      </c>
      <c r="AY1500" t="s">
        <v>62</v>
      </c>
      <c r="AZ1500" t="s">
        <v>62</v>
      </c>
      <c r="BA1500" t="str">
        <f t="shared" si="257"/>
        <v>N</v>
      </c>
    </row>
    <row r="1501" spans="1:53">
      <c r="A1501" t="s">
        <v>54</v>
      </c>
      <c r="B1501" t="s">
        <v>54</v>
      </c>
      <c r="C1501" t="s">
        <v>55</v>
      </c>
      <c r="D1501">
        <v>2019</v>
      </c>
      <c r="F1501" t="s">
        <v>1613</v>
      </c>
      <c r="G1501" t="s">
        <v>3830</v>
      </c>
      <c r="H1501" t="s">
        <v>3831</v>
      </c>
      <c r="I1501" t="s">
        <v>3832</v>
      </c>
      <c r="J1501" t="s">
        <v>58</v>
      </c>
      <c r="K1501" t="s">
        <v>59</v>
      </c>
      <c r="L1501" s="5">
        <v>0</v>
      </c>
      <c r="M1501" s="5">
        <v>0</v>
      </c>
      <c r="N1501" s="5">
        <f t="shared" si="253"/>
        <v>0</v>
      </c>
      <c r="O1501" s="5">
        <v>0</v>
      </c>
      <c r="P1501" s="5">
        <v>0</v>
      </c>
      <c r="Q1501" s="5">
        <f t="shared" si="254"/>
        <v>0</v>
      </c>
      <c r="R1501" s="5">
        <v>0</v>
      </c>
      <c r="S1501" s="5">
        <v>0</v>
      </c>
      <c r="T1501" s="5">
        <f t="shared" si="255"/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f t="shared" si="258"/>
        <v>0</v>
      </c>
      <c r="Z1501" s="5">
        <v>0</v>
      </c>
      <c r="AA1501" s="5">
        <v>0</v>
      </c>
      <c r="AB1501" s="5">
        <f t="shared" si="259"/>
        <v>0</v>
      </c>
      <c r="AC1501" s="5">
        <v>0</v>
      </c>
      <c r="AD1501" s="5">
        <v>0</v>
      </c>
      <c r="AE1501" s="5">
        <f t="shared" si="260"/>
        <v>0</v>
      </c>
      <c r="AF1501" s="5">
        <v>0</v>
      </c>
      <c r="AG1501" s="6"/>
      <c r="AH1501" s="5">
        <v>0</v>
      </c>
      <c r="AI1501" s="5">
        <v>0</v>
      </c>
      <c r="AJ1501" s="5">
        <v>0</v>
      </c>
      <c r="AK1501" s="5">
        <f t="shared" si="261"/>
        <v>0</v>
      </c>
      <c r="AL1501" s="5">
        <v>0</v>
      </c>
      <c r="AM1501" s="5">
        <v>0</v>
      </c>
      <c r="AN1501" s="5">
        <f t="shared" si="262"/>
        <v>0</v>
      </c>
      <c r="AO1501" s="5">
        <v>0</v>
      </c>
      <c r="AP1501" s="5">
        <v>0</v>
      </c>
      <c r="AQ1501" s="5">
        <f t="shared" si="263"/>
        <v>0</v>
      </c>
      <c r="AR1501" s="5">
        <v>1</v>
      </c>
      <c r="AS1501" s="6">
        <v>43517</v>
      </c>
      <c r="AT1501" s="5">
        <v>1</v>
      </c>
      <c r="AU1501" s="5">
        <v>0</v>
      </c>
      <c r="AV1501" t="str">
        <f t="shared" si="256"/>
        <v>N</v>
      </c>
      <c r="AW1501" t="s">
        <v>60</v>
      </c>
      <c r="AX1501" t="s">
        <v>445</v>
      </c>
      <c r="AY1501" t="s">
        <v>62</v>
      </c>
      <c r="AZ1501" t="s">
        <v>62</v>
      </c>
      <c r="BA1501" t="str">
        <f t="shared" si="257"/>
        <v>N</v>
      </c>
    </row>
    <row r="1502" spans="1:53">
      <c r="A1502" t="s">
        <v>54</v>
      </c>
      <c r="B1502" t="s">
        <v>54</v>
      </c>
      <c r="C1502" t="s">
        <v>55</v>
      </c>
      <c r="D1502">
        <v>2019</v>
      </c>
      <c r="F1502" t="s">
        <v>1626</v>
      </c>
      <c r="G1502" t="s">
        <v>3833</v>
      </c>
      <c r="H1502" t="s">
        <v>3834</v>
      </c>
      <c r="I1502" t="s">
        <v>3835</v>
      </c>
      <c r="J1502" t="s">
        <v>58</v>
      </c>
      <c r="K1502" t="s">
        <v>59</v>
      </c>
      <c r="L1502" s="5">
        <v>0</v>
      </c>
      <c r="M1502" s="5">
        <v>0</v>
      </c>
      <c r="N1502" s="5">
        <f t="shared" si="253"/>
        <v>0</v>
      </c>
      <c r="O1502" s="5">
        <v>0</v>
      </c>
      <c r="P1502" s="5">
        <v>0</v>
      </c>
      <c r="Q1502" s="5">
        <f t="shared" si="254"/>
        <v>0</v>
      </c>
      <c r="R1502" s="5">
        <v>0</v>
      </c>
      <c r="S1502" s="5">
        <v>0</v>
      </c>
      <c r="T1502" s="5">
        <f t="shared" si="255"/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f t="shared" si="258"/>
        <v>0</v>
      </c>
      <c r="Z1502" s="5">
        <v>0</v>
      </c>
      <c r="AA1502" s="5">
        <v>0</v>
      </c>
      <c r="AB1502" s="5">
        <f t="shared" si="259"/>
        <v>0</v>
      </c>
      <c r="AC1502" s="5">
        <v>0</v>
      </c>
      <c r="AD1502" s="5">
        <v>0</v>
      </c>
      <c r="AE1502" s="5">
        <f t="shared" si="260"/>
        <v>0</v>
      </c>
      <c r="AF1502" s="5">
        <v>0</v>
      </c>
      <c r="AG1502" s="6"/>
      <c r="AH1502" s="5">
        <v>0</v>
      </c>
      <c r="AI1502" s="5">
        <v>0</v>
      </c>
      <c r="AJ1502" s="5">
        <v>0</v>
      </c>
      <c r="AK1502" s="5">
        <f t="shared" si="261"/>
        <v>0</v>
      </c>
      <c r="AL1502" s="5">
        <v>0</v>
      </c>
      <c r="AM1502" s="5">
        <v>0</v>
      </c>
      <c r="AN1502" s="5">
        <f t="shared" si="262"/>
        <v>0</v>
      </c>
      <c r="AO1502" s="5">
        <v>0</v>
      </c>
      <c r="AP1502" s="5">
        <v>0</v>
      </c>
      <c r="AQ1502" s="5">
        <f t="shared" si="263"/>
        <v>0</v>
      </c>
      <c r="AR1502" s="5">
        <v>1</v>
      </c>
      <c r="AS1502" s="6">
        <v>43496</v>
      </c>
      <c r="AT1502" s="5">
        <v>1</v>
      </c>
      <c r="AU1502" s="5">
        <v>0</v>
      </c>
      <c r="AV1502" t="str">
        <f t="shared" si="256"/>
        <v>N</v>
      </c>
      <c r="AW1502" t="s">
        <v>60</v>
      </c>
      <c r="AX1502" t="s">
        <v>445</v>
      </c>
      <c r="AY1502" t="s">
        <v>62</v>
      </c>
      <c r="AZ1502" t="s">
        <v>62</v>
      </c>
      <c r="BA1502" t="str">
        <f t="shared" si="257"/>
        <v>N</v>
      </c>
    </row>
    <row r="1503" spans="1:53">
      <c r="A1503" t="s">
        <v>54</v>
      </c>
      <c r="B1503" t="s">
        <v>54</v>
      </c>
      <c r="C1503" t="s">
        <v>55</v>
      </c>
      <c r="D1503">
        <v>2019</v>
      </c>
      <c r="F1503" t="s">
        <v>1729</v>
      </c>
      <c r="G1503" t="s">
        <v>3836</v>
      </c>
      <c r="H1503" t="s">
        <v>3837</v>
      </c>
      <c r="I1503" t="s">
        <v>3838</v>
      </c>
      <c r="J1503" t="s">
        <v>58</v>
      </c>
      <c r="K1503" t="s">
        <v>59</v>
      </c>
      <c r="L1503" s="5">
        <v>0</v>
      </c>
      <c r="M1503" s="5">
        <v>0</v>
      </c>
      <c r="N1503" s="5">
        <f t="shared" si="253"/>
        <v>0</v>
      </c>
      <c r="O1503" s="5">
        <v>0</v>
      </c>
      <c r="P1503" s="5">
        <v>0</v>
      </c>
      <c r="Q1503" s="5">
        <f t="shared" si="254"/>
        <v>0</v>
      </c>
      <c r="R1503" s="5">
        <v>0</v>
      </c>
      <c r="S1503" s="5">
        <v>0</v>
      </c>
      <c r="T1503" s="5">
        <f t="shared" si="255"/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f t="shared" si="258"/>
        <v>0</v>
      </c>
      <c r="Z1503" s="5">
        <v>0</v>
      </c>
      <c r="AA1503" s="5">
        <v>0</v>
      </c>
      <c r="AB1503" s="5">
        <f t="shared" si="259"/>
        <v>0</v>
      </c>
      <c r="AC1503" s="5">
        <v>0</v>
      </c>
      <c r="AD1503" s="5">
        <v>0</v>
      </c>
      <c r="AE1503" s="5">
        <f t="shared" si="260"/>
        <v>0</v>
      </c>
      <c r="AF1503" s="5">
        <v>0</v>
      </c>
      <c r="AG1503" s="6"/>
      <c r="AH1503" s="5">
        <v>0</v>
      </c>
      <c r="AI1503" s="5">
        <v>0</v>
      </c>
      <c r="AJ1503" s="5">
        <v>0</v>
      </c>
      <c r="AK1503" s="5">
        <f t="shared" si="261"/>
        <v>0</v>
      </c>
      <c r="AL1503" s="5">
        <v>0</v>
      </c>
      <c r="AM1503" s="5">
        <v>0</v>
      </c>
      <c r="AN1503" s="5">
        <f t="shared" si="262"/>
        <v>0</v>
      </c>
      <c r="AO1503" s="5">
        <v>0</v>
      </c>
      <c r="AP1503" s="5">
        <v>0</v>
      </c>
      <c r="AQ1503" s="5">
        <f t="shared" si="263"/>
        <v>0</v>
      </c>
      <c r="AR1503" s="5">
        <v>1</v>
      </c>
      <c r="AS1503" s="6">
        <v>43593</v>
      </c>
      <c r="AT1503" s="5">
        <v>1</v>
      </c>
      <c r="AU1503" s="5">
        <v>0</v>
      </c>
      <c r="AV1503" t="str">
        <f t="shared" si="256"/>
        <v>N</v>
      </c>
      <c r="AW1503" t="s">
        <v>60</v>
      </c>
      <c r="AX1503" t="s">
        <v>445</v>
      </c>
      <c r="AY1503" t="s">
        <v>62</v>
      </c>
      <c r="AZ1503" t="s">
        <v>62</v>
      </c>
      <c r="BA1503" t="str">
        <f t="shared" si="257"/>
        <v>N</v>
      </c>
    </row>
    <row r="1504" spans="1:53">
      <c r="A1504" t="s">
        <v>54</v>
      </c>
      <c r="B1504" t="s">
        <v>54</v>
      </c>
      <c r="C1504" t="s">
        <v>55</v>
      </c>
      <c r="D1504">
        <v>2019</v>
      </c>
      <c r="F1504" t="s">
        <v>1505</v>
      </c>
      <c r="G1504" t="s">
        <v>3839</v>
      </c>
      <c r="H1504" t="s">
        <v>3840</v>
      </c>
      <c r="I1504" t="s">
        <v>3841</v>
      </c>
      <c r="J1504" t="s">
        <v>58</v>
      </c>
      <c r="K1504" t="s">
        <v>59</v>
      </c>
      <c r="L1504" s="5">
        <v>0</v>
      </c>
      <c r="M1504" s="5">
        <v>0</v>
      </c>
      <c r="N1504" s="5">
        <f t="shared" si="253"/>
        <v>0</v>
      </c>
      <c r="O1504" s="5">
        <v>0</v>
      </c>
      <c r="P1504" s="5">
        <v>0</v>
      </c>
      <c r="Q1504" s="5">
        <f t="shared" si="254"/>
        <v>0</v>
      </c>
      <c r="R1504" s="5">
        <v>0</v>
      </c>
      <c r="S1504" s="5">
        <v>0</v>
      </c>
      <c r="T1504" s="5">
        <f t="shared" si="255"/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f t="shared" si="258"/>
        <v>0</v>
      </c>
      <c r="Z1504" s="5">
        <v>0</v>
      </c>
      <c r="AA1504" s="5">
        <v>0</v>
      </c>
      <c r="AB1504" s="5">
        <f t="shared" si="259"/>
        <v>0</v>
      </c>
      <c r="AC1504" s="5">
        <v>0</v>
      </c>
      <c r="AD1504" s="5">
        <v>0</v>
      </c>
      <c r="AE1504" s="5">
        <f t="shared" si="260"/>
        <v>0</v>
      </c>
      <c r="AF1504" s="5">
        <v>0</v>
      </c>
      <c r="AG1504" s="6"/>
      <c r="AH1504" s="5">
        <v>0</v>
      </c>
      <c r="AI1504" s="5">
        <v>0</v>
      </c>
      <c r="AJ1504" s="5">
        <v>0</v>
      </c>
      <c r="AK1504" s="5">
        <f t="shared" si="261"/>
        <v>0</v>
      </c>
      <c r="AL1504" s="5">
        <v>0</v>
      </c>
      <c r="AM1504" s="5">
        <v>0</v>
      </c>
      <c r="AN1504" s="5">
        <f t="shared" si="262"/>
        <v>0</v>
      </c>
      <c r="AO1504" s="5">
        <v>0</v>
      </c>
      <c r="AP1504" s="5">
        <v>0</v>
      </c>
      <c r="AQ1504" s="5">
        <f t="shared" si="263"/>
        <v>0</v>
      </c>
      <c r="AR1504" s="5">
        <v>1</v>
      </c>
      <c r="AS1504" s="6">
        <v>43620</v>
      </c>
      <c r="AT1504" s="5">
        <v>1</v>
      </c>
      <c r="AU1504" s="5">
        <v>0</v>
      </c>
      <c r="AV1504" t="str">
        <f t="shared" si="256"/>
        <v>N</v>
      </c>
      <c r="AW1504" t="s">
        <v>60</v>
      </c>
      <c r="AX1504" t="s">
        <v>445</v>
      </c>
      <c r="AY1504" t="s">
        <v>62</v>
      </c>
      <c r="AZ1504" t="s">
        <v>62</v>
      </c>
      <c r="BA1504" t="str">
        <f t="shared" si="257"/>
        <v>N</v>
      </c>
    </row>
    <row r="1505" spans="1:53">
      <c r="A1505" t="s">
        <v>54</v>
      </c>
      <c r="B1505" t="s">
        <v>54</v>
      </c>
      <c r="C1505" t="s">
        <v>55</v>
      </c>
      <c r="D1505">
        <v>2019</v>
      </c>
      <c r="F1505" t="s">
        <v>1541</v>
      </c>
      <c r="G1505" t="s">
        <v>3842</v>
      </c>
      <c r="H1505" t="s">
        <v>3843</v>
      </c>
      <c r="I1505" t="s">
        <v>3844</v>
      </c>
      <c r="J1505" t="s">
        <v>58</v>
      </c>
      <c r="K1505" t="s">
        <v>59</v>
      </c>
      <c r="L1505" s="5">
        <v>0</v>
      </c>
      <c r="M1505" s="5">
        <v>0</v>
      </c>
      <c r="N1505" s="5">
        <f t="shared" si="253"/>
        <v>0</v>
      </c>
      <c r="O1505" s="5">
        <v>0</v>
      </c>
      <c r="P1505" s="5">
        <v>0</v>
      </c>
      <c r="Q1505" s="5">
        <f t="shared" si="254"/>
        <v>0</v>
      </c>
      <c r="R1505" s="5">
        <v>0</v>
      </c>
      <c r="S1505" s="5">
        <v>0</v>
      </c>
      <c r="T1505" s="5">
        <f t="shared" si="255"/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f t="shared" si="258"/>
        <v>0</v>
      </c>
      <c r="Z1505" s="5">
        <v>0</v>
      </c>
      <c r="AA1505" s="5">
        <v>0</v>
      </c>
      <c r="AB1505" s="5">
        <f t="shared" si="259"/>
        <v>0</v>
      </c>
      <c r="AC1505" s="5">
        <v>0</v>
      </c>
      <c r="AD1505" s="5">
        <v>0</v>
      </c>
      <c r="AE1505" s="5">
        <f t="shared" si="260"/>
        <v>0</v>
      </c>
      <c r="AF1505" s="5">
        <v>0</v>
      </c>
      <c r="AG1505" s="6"/>
      <c r="AH1505" s="5">
        <v>0</v>
      </c>
      <c r="AI1505" s="5">
        <v>0</v>
      </c>
      <c r="AJ1505" s="5">
        <v>0</v>
      </c>
      <c r="AK1505" s="5">
        <f t="shared" si="261"/>
        <v>0</v>
      </c>
      <c r="AL1505" s="5">
        <v>0</v>
      </c>
      <c r="AM1505" s="5">
        <v>0</v>
      </c>
      <c r="AN1505" s="5">
        <f t="shared" si="262"/>
        <v>0</v>
      </c>
      <c r="AO1505" s="5">
        <v>0</v>
      </c>
      <c r="AP1505" s="5">
        <v>0</v>
      </c>
      <c r="AQ1505" s="5">
        <f t="shared" si="263"/>
        <v>0</v>
      </c>
      <c r="AR1505" s="5">
        <v>1</v>
      </c>
      <c r="AS1505" s="6">
        <v>43748</v>
      </c>
      <c r="AT1505" s="5">
        <v>1</v>
      </c>
      <c r="AU1505" s="5">
        <v>0</v>
      </c>
      <c r="AV1505" t="str">
        <f t="shared" si="256"/>
        <v>N</v>
      </c>
      <c r="AW1505" t="s">
        <v>60</v>
      </c>
      <c r="AX1505" t="s">
        <v>445</v>
      </c>
      <c r="AY1505" t="s">
        <v>62</v>
      </c>
      <c r="AZ1505" t="s">
        <v>62</v>
      </c>
      <c r="BA1505" t="str">
        <f t="shared" si="257"/>
        <v>N</v>
      </c>
    </row>
    <row r="1506" spans="1:53">
      <c r="A1506" t="s">
        <v>54</v>
      </c>
      <c r="B1506" t="s">
        <v>54</v>
      </c>
      <c r="C1506" t="s">
        <v>55</v>
      </c>
      <c r="D1506">
        <v>2019</v>
      </c>
      <c r="F1506" t="s">
        <v>1686</v>
      </c>
      <c r="G1506" t="s">
        <v>3845</v>
      </c>
      <c r="H1506" t="s">
        <v>3846</v>
      </c>
      <c r="I1506" t="s">
        <v>3847</v>
      </c>
      <c r="J1506" t="s">
        <v>58</v>
      </c>
      <c r="K1506" t="s">
        <v>59</v>
      </c>
      <c r="L1506" s="5">
        <v>0</v>
      </c>
      <c r="M1506" s="5">
        <v>0</v>
      </c>
      <c r="N1506" s="5">
        <f t="shared" si="253"/>
        <v>0</v>
      </c>
      <c r="O1506" s="5">
        <v>0</v>
      </c>
      <c r="P1506" s="5">
        <v>0</v>
      </c>
      <c r="Q1506" s="5">
        <f t="shared" si="254"/>
        <v>0</v>
      </c>
      <c r="R1506" s="5">
        <v>0</v>
      </c>
      <c r="S1506" s="5">
        <v>0</v>
      </c>
      <c r="T1506" s="5">
        <f t="shared" si="255"/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f t="shared" si="258"/>
        <v>0</v>
      </c>
      <c r="Z1506" s="5">
        <v>0</v>
      </c>
      <c r="AA1506" s="5">
        <v>0</v>
      </c>
      <c r="AB1506" s="5">
        <f t="shared" si="259"/>
        <v>0</v>
      </c>
      <c r="AC1506" s="5">
        <v>0</v>
      </c>
      <c r="AD1506" s="5">
        <v>0</v>
      </c>
      <c r="AE1506" s="5">
        <f t="shared" si="260"/>
        <v>0</v>
      </c>
      <c r="AF1506" s="5">
        <v>0</v>
      </c>
      <c r="AG1506" s="6"/>
      <c r="AH1506" s="5">
        <v>0</v>
      </c>
      <c r="AI1506" s="5">
        <v>0</v>
      </c>
      <c r="AJ1506" s="5">
        <v>0</v>
      </c>
      <c r="AK1506" s="5">
        <f t="shared" si="261"/>
        <v>0</v>
      </c>
      <c r="AL1506" s="5">
        <v>0</v>
      </c>
      <c r="AM1506" s="5">
        <v>0</v>
      </c>
      <c r="AN1506" s="5">
        <f t="shared" si="262"/>
        <v>0</v>
      </c>
      <c r="AO1506" s="5">
        <v>0</v>
      </c>
      <c r="AP1506" s="5">
        <v>0</v>
      </c>
      <c r="AQ1506" s="5">
        <f t="shared" si="263"/>
        <v>0</v>
      </c>
      <c r="AR1506" s="5">
        <v>1</v>
      </c>
      <c r="AS1506" s="6">
        <v>43803</v>
      </c>
      <c r="AT1506" s="5">
        <v>1</v>
      </c>
      <c r="AU1506" s="5">
        <v>0</v>
      </c>
      <c r="AV1506" t="str">
        <f t="shared" si="256"/>
        <v>N</v>
      </c>
      <c r="AW1506" t="s">
        <v>60</v>
      </c>
      <c r="AX1506" t="s">
        <v>445</v>
      </c>
      <c r="AY1506" t="s">
        <v>62</v>
      </c>
      <c r="AZ1506" t="s">
        <v>62</v>
      </c>
      <c r="BA1506" t="str">
        <f t="shared" si="257"/>
        <v>N</v>
      </c>
    </row>
    <row r="1507" spans="1:53">
      <c r="A1507" t="s">
        <v>54</v>
      </c>
      <c r="B1507" t="s">
        <v>54</v>
      </c>
      <c r="C1507" t="s">
        <v>55</v>
      </c>
      <c r="D1507">
        <v>2019</v>
      </c>
      <c r="F1507" t="s">
        <v>1698</v>
      </c>
      <c r="G1507" t="s">
        <v>3848</v>
      </c>
      <c r="H1507" t="s">
        <v>3849</v>
      </c>
      <c r="I1507" t="s">
        <v>3850</v>
      </c>
      <c r="J1507" t="s">
        <v>58</v>
      </c>
      <c r="K1507" t="s">
        <v>59</v>
      </c>
      <c r="L1507" s="5">
        <v>0</v>
      </c>
      <c r="M1507" s="5">
        <v>0</v>
      </c>
      <c r="N1507" s="5">
        <f t="shared" si="253"/>
        <v>0</v>
      </c>
      <c r="O1507" s="5">
        <v>0</v>
      </c>
      <c r="P1507" s="5">
        <v>0</v>
      </c>
      <c r="Q1507" s="5">
        <f t="shared" si="254"/>
        <v>0</v>
      </c>
      <c r="R1507" s="5">
        <v>0</v>
      </c>
      <c r="S1507" s="5">
        <v>0</v>
      </c>
      <c r="T1507" s="5">
        <f t="shared" si="255"/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f t="shared" si="258"/>
        <v>0</v>
      </c>
      <c r="Z1507" s="5">
        <v>0</v>
      </c>
      <c r="AA1507" s="5">
        <v>0</v>
      </c>
      <c r="AB1507" s="5">
        <f t="shared" si="259"/>
        <v>0</v>
      </c>
      <c r="AC1507" s="5">
        <v>0</v>
      </c>
      <c r="AD1507" s="5">
        <v>0</v>
      </c>
      <c r="AE1507" s="5">
        <f t="shared" si="260"/>
        <v>0</v>
      </c>
      <c r="AF1507" s="5">
        <v>0</v>
      </c>
      <c r="AG1507" s="6"/>
      <c r="AH1507" s="5">
        <v>0</v>
      </c>
      <c r="AI1507" s="5">
        <v>0</v>
      </c>
      <c r="AJ1507" s="5">
        <v>0</v>
      </c>
      <c r="AK1507" s="5">
        <f t="shared" si="261"/>
        <v>0</v>
      </c>
      <c r="AL1507" s="5">
        <v>0</v>
      </c>
      <c r="AM1507" s="5">
        <v>0</v>
      </c>
      <c r="AN1507" s="5">
        <f t="shared" si="262"/>
        <v>0</v>
      </c>
      <c r="AO1507" s="5">
        <v>0</v>
      </c>
      <c r="AP1507" s="5">
        <v>0</v>
      </c>
      <c r="AQ1507" s="5">
        <f t="shared" si="263"/>
        <v>0</v>
      </c>
      <c r="AR1507" s="5">
        <v>1</v>
      </c>
      <c r="AS1507" s="6">
        <v>43508</v>
      </c>
      <c r="AT1507" s="5">
        <v>1</v>
      </c>
      <c r="AU1507" s="5">
        <v>0</v>
      </c>
      <c r="AV1507" t="str">
        <f t="shared" si="256"/>
        <v>N</v>
      </c>
      <c r="AW1507" t="s">
        <v>60</v>
      </c>
      <c r="AX1507" t="s">
        <v>445</v>
      </c>
      <c r="AY1507" t="s">
        <v>62</v>
      </c>
      <c r="AZ1507" t="s">
        <v>62</v>
      </c>
      <c r="BA1507" t="str">
        <f t="shared" si="257"/>
        <v>N</v>
      </c>
    </row>
    <row r="1508" spans="1:53">
      <c r="A1508" t="s">
        <v>54</v>
      </c>
      <c r="B1508" t="s">
        <v>54</v>
      </c>
      <c r="C1508" t="s">
        <v>55</v>
      </c>
      <c r="D1508">
        <v>2019</v>
      </c>
      <c r="F1508" t="s">
        <v>3851</v>
      </c>
      <c r="G1508" t="s">
        <v>3852</v>
      </c>
      <c r="H1508" t="s">
        <v>3853</v>
      </c>
      <c r="I1508" t="s">
        <v>3854</v>
      </c>
      <c r="J1508" t="s">
        <v>58</v>
      </c>
      <c r="K1508" t="s">
        <v>59</v>
      </c>
      <c r="L1508" s="5">
        <v>0</v>
      </c>
      <c r="M1508" s="5">
        <v>0</v>
      </c>
      <c r="N1508" s="5">
        <f t="shared" si="253"/>
        <v>0</v>
      </c>
      <c r="O1508" s="5">
        <v>0</v>
      </c>
      <c r="P1508" s="5">
        <v>0</v>
      </c>
      <c r="Q1508" s="5">
        <f t="shared" si="254"/>
        <v>0</v>
      </c>
      <c r="R1508" s="5">
        <v>0</v>
      </c>
      <c r="S1508" s="5">
        <v>0</v>
      </c>
      <c r="T1508" s="5">
        <f t="shared" si="255"/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f t="shared" si="258"/>
        <v>0</v>
      </c>
      <c r="Z1508" s="5">
        <v>0</v>
      </c>
      <c r="AA1508" s="5">
        <v>0</v>
      </c>
      <c r="AB1508" s="5">
        <f t="shared" si="259"/>
        <v>0</v>
      </c>
      <c r="AC1508" s="5">
        <v>0</v>
      </c>
      <c r="AD1508" s="5">
        <v>0</v>
      </c>
      <c r="AE1508" s="5">
        <f t="shared" si="260"/>
        <v>0</v>
      </c>
      <c r="AF1508" s="5">
        <v>0</v>
      </c>
      <c r="AG1508" s="6"/>
      <c r="AH1508" s="5">
        <v>0</v>
      </c>
      <c r="AI1508" s="5">
        <v>0</v>
      </c>
      <c r="AJ1508" s="5">
        <v>0</v>
      </c>
      <c r="AK1508" s="5">
        <f t="shared" si="261"/>
        <v>0</v>
      </c>
      <c r="AL1508" s="5">
        <v>0</v>
      </c>
      <c r="AM1508" s="5">
        <v>0</v>
      </c>
      <c r="AN1508" s="5">
        <f t="shared" si="262"/>
        <v>0</v>
      </c>
      <c r="AO1508" s="5">
        <v>0</v>
      </c>
      <c r="AP1508" s="5">
        <v>0</v>
      </c>
      <c r="AQ1508" s="5">
        <f t="shared" si="263"/>
        <v>0</v>
      </c>
      <c r="AR1508" s="5">
        <v>1</v>
      </c>
      <c r="AS1508" s="6">
        <v>43570</v>
      </c>
      <c r="AT1508" s="5">
        <v>1</v>
      </c>
      <c r="AU1508" s="5">
        <v>0</v>
      </c>
      <c r="AV1508" t="str">
        <f t="shared" si="256"/>
        <v>N</v>
      </c>
      <c r="AW1508" t="s">
        <v>60</v>
      </c>
      <c r="AX1508" t="s">
        <v>445</v>
      </c>
      <c r="AY1508" t="s">
        <v>62</v>
      </c>
      <c r="AZ1508" t="s">
        <v>62</v>
      </c>
      <c r="BA1508" t="str">
        <f t="shared" si="257"/>
        <v>N</v>
      </c>
    </row>
    <row r="1509" spans="1:53">
      <c r="A1509" t="s">
        <v>54</v>
      </c>
      <c r="B1509" t="s">
        <v>54</v>
      </c>
      <c r="C1509" t="s">
        <v>55</v>
      </c>
      <c r="D1509">
        <v>2019</v>
      </c>
      <c r="F1509" t="s">
        <v>1538</v>
      </c>
      <c r="G1509" t="s">
        <v>3855</v>
      </c>
      <c r="H1509" t="s">
        <v>3856</v>
      </c>
      <c r="I1509" t="s">
        <v>3857</v>
      </c>
      <c r="J1509" t="s">
        <v>58</v>
      </c>
      <c r="K1509" t="s">
        <v>59</v>
      </c>
      <c r="L1509" s="5">
        <v>0</v>
      </c>
      <c r="M1509" s="5">
        <v>0</v>
      </c>
      <c r="N1509" s="5">
        <f t="shared" si="253"/>
        <v>0</v>
      </c>
      <c r="O1509" s="5">
        <v>0</v>
      </c>
      <c r="P1509" s="5">
        <v>0</v>
      </c>
      <c r="Q1509" s="5">
        <f t="shared" si="254"/>
        <v>0</v>
      </c>
      <c r="R1509" s="5">
        <v>0</v>
      </c>
      <c r="S1509" s="5">
        <v>0</v>
      </c>
      <c r="T1509" s="5">
        <f t="shared" si="255"/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f t="shared" si="258"/>
        <v>0</v>
      </c>
      <c r="Z1509" s="5">
        <v>0</v>
      </c>
      <c r="AA1509" s="5">
        <v>0</v>
      </c>
      <c r="AB1509" s="5">
        <f t="shared" si="259"/>
        <v>0</v>
      </c>
      <c r="AC1509" s="5">
        <v>0</v>
      </c>
      <c r="AD1509" s="5">
        <v>0</v>
      </c>
      <c r="AE1509" s="5">
        <f t="shared" si="260"/>
        <v>0</v>
      </c>
      <c r="AF1509" s="5">
        <v>0</v>
      </c>
      <c r="AG1509" s="6"/>
      <c r="AH1509" s="5">
        <v>0</v>
      </c>
      <c r="AI1509" s="5">
        <v>0</v>
      </c>
      <c r="AJ1509" s="5">
        <v>0</v>
      </c>
      <c r="AK1509" s="5">
        <f t="shared" si="261"/>
        <v>0</v>
      </c>
      <c r="AL1509" s="5">
        <v>0</v>
      </c>
      <c r="AM1509" s="5">
        <v>0</v>
      </c>
      <c r="AN1509" s="5">
        <f t="shared" si="262"/>
        <v>0</v>
      </c>
      <c r="AO1509" s="5">
        <v>0</v>
      </c>
      <c r="AP1509" s="5">
        <v>0</v>
      </c>
      <c r="AQ1509" s="5">
        <f t="shared" si="263"/>
        <v>0</v>
      </c>
      <c r="AR1509" s="5">
        <v>1</v>
      </c>
      <c r="AS1509" s="6">
        <v>43599</v>
      </c>
      <c r="AT1509" s="5">
        <v>1</v>
      </c>
      <c r="AU1509" s="5">
        <v>0</v>
      </c>
      <c r="AV1509" t="str">
        <f t="shared" si="256"/>
        <v>N</v>
      </c>
      <c r="AW1509" t="s">
        <v>60</v>
      </c>
      <c r="AX1509" t="s">
        <v>445</v>
      </c>
      <c r="AY1509" t="s">
        <v>62</v>
      </c>
      <c r="AZ1509" t="s">
        <v>62</v>
      </c>
      <c r="BA1509" t="str">
        <f t="shared" si="257"/>
        <v>N</v>
      </c>
    </row>
    <row r="1510" spans="1:53">
      <c r="A1510" t="s">
        <v>54</v>
      </c>
      <c r="B1510" t="s">
        <v>54</v>
      </c>
      <c r="C1510" t="s">
        <v>55</v>
      </c>
      <c r="D1510">
        <v>2019</v>
      </c>
      <c r="F1510" t="s">
        <v>1553</v>
      </c>
      <c r="G1510" t="s">
        <v>3858</v>
      </c>
      <c r="H1510" t="s">
        <v>3859</v>
      </c>
      <c r="I1510" t="s">
        <v>3860</v>
      </c>
      <c r="J1510" t="s">
        <v>58</v>
      </c>
      <c r="K1510" t="s">
        <v>59</v>
      </c>
      <c r="L1510" s="5">
        <v>0</v>
      </c>
      <c r="M1510" s="5">
        <v>0</v>
      </c>
      <c r="N1510" s="5">
        <f t="shared" si="253"/>
        <v>0</v>
      </c>
      <c r="O1510" s="5">
        <v>0</v>
      </c>
      <c r="P1510" s="5">
        <v>0</v>
      </c>
      <c r="Q1510" s="5">
        <f t="shared" si="254"/>
        <v>0</v>
      </c>
      <c r="R1510" s="5">
        <v>0</v>
      </c>
      <c r="S1510" s="5">
        <v>0</v>
      </c>
      <c r="T1510" s="5">
        <f t="shared" si="255"/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f t="shared" si="258"/>
        <v>0</v>
      </c>
      <c r="Z1510" s="5">
        <v>0</v>
      </c>
      <c r="AA1510" s="5">
        <v>0</v>
      </c>
      <c r="AB1510" s="5">
        <f t="shared" si="259"/>
        <v>0</v>
      </c>
      <c r="AC1510" s="5">
        <v>0</v>
      </c>
      <c r="AD1510" s="5">
        <v>0</v>
      </c>
      <c r="AE1510" s="5">
        <f t="shared" si="260"/>
        <v>0</v>
      </c>
      <c r="AF1510" s="5">
        <v>0</v>
      </c>
      <c r="AG1510" s="6"/>
      <c r="AH1510" s="5">
        <v>0</v>
      </c>
      <c r="AI1510" s="5">
        <v>0</v>
      </c>
      <c r="AJ1510" s="5">
        <v>0</v>
      </c>
      <c r="AK1510" s="5">
        <f t="shared" si="261"/>
        <v>0</v>
      </c>
      <c r="AL1510" s="5">
        <v>0</v>
      </c>
      <c r="AM1510" s="5">
        <v>0</v>
      </c>
      <c r="AN1510" s="5">
        <f t="shared" si="262"/>
        <v>0</v>
      </c>
      <c r="AO1510" s="5">
        <v>0</v>
      </c>
      <c r="AP1510" s="5">
        <v>0</v>
      </c>
      <c r="AQ1510" s="5">
        <f t="shared" si="263"/>
        <v>0</v>
      </c>
      <c r="AR1510" s="5">
        <v>1</v>
      </c>
      <c r="AS1510" s="6">
        <v>43613</v>
      </c>
      <c r="AT1510" s="5">
        <v>1</v>
      </c>
      <c r="AU1510" s="5">
        <v>0</v>
      </c>
      <c r="AV1510" t="str">
        <f t="shared" si="256"/>
        <v>N</v>
      </c>
      <c r="AW1510" t="s">
        <v>60</v>
      </c>
      <c r="AX1510" t="s">
        <v>445</v>
      </c>
      <c r="AY1510" t="s">
        <v>62</v>
      </c>
      <c r="AZ1510" t="s">
        <v>62</v>
      </c>
      <c r="BA1510" t="str">
        <f t="shared" si="257"/>
        <v>N</v>
      </c>
    </row>
    <row r="1511" spans="1:53">
      <c r="A1511" t="s">
        <v>54</v>
      </c>
      <c r="B1511" t="s">
        <v>54</v>
      </c>
      <c r="C1511" t="s">
        <v>55</v>
      </c>
      <c r="D1511">
        <v>2019</v>
      </c>
      <c r="F1511" t="s">
        <v>1635</v>
      </c>
      <c r="G1511" t="s">
        <v>3861</v>
      </c>
      <c r="H1511" t="s">
        <v>3862</v>
      </c>
      <c r="I1511" t="s">
        <v>3863</v>
      </c>
      <c r="J1511" t="s">
        <v>58</v>
      </c>
      <c r="K1511" t="s">
        <v>59</v>
      </c>
      <c r="L1511" s="5">
        <v>0</v>
      </c>
      <c r="M1511" s="5">
        <v>0</v>
      </c>
      <c r="N1511" s="5">
        <f t="shared" si="253"/>
        <v>0</v>
      </c>
      <c r="O1511" s="5">
        <v>0</v>
      </c>
      <c r="P1511" s="5">
        <v>0</v>
      </c>
      <c r="Q1511" s="5">
        <f t="shared" si="254"/>
        <v>0</v>
      </c>
      <c r="R1511" s="5">
        <v>0</v>
      </c>
      <c r="S1511" s="5">
        <v>0</v>
      </c>
      <c r="T1511" s="5">
        <f t="shared" si="255"/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f t="shared" si="258"/>
        <v>0</v>
      </c>
      <c r="Z1511" s="5">
        <v>0</v>
      </c>
      <c r="AA1511" s="5">
        <v>0</v>
      </c>
      <c r="AB1511" s="5">
        <f t="shared" si="259"/>
        <v>0</v>
      </c>
      <c r="AC1511" s="5">
        <v>0</v>
      </c>
      <c r="AD1511" s="5">
        <v>0</v>
      </c>
      <c r="AE1511" s="5">
        <f t="shared" si="260"/>
        <v>0</v>
      </c>
      <c r="AF1511" s="5">
        <v>0</v>
      </c>
      <c r="AG1511" s="6"/>
      <c r="AH1511" s="5">
        <v>0</v>
      </c>
      <c r="AI1511" s="5">
        <v>0</v>
      </c>
      <c r="AJ1511" s="5">
        <v>0</v>
      </c>
      <c r="AK1511" s="5">
        <f t="shared" si="261"/>
        <v>0</v>
      </c>
      <c r="AL1511" s="5">
        <v>0</v>
      </c>
      <c r="AM1511" s="5">
        <v>0</v>
      </c>
      <c r="AN1511" s="5">
        <f t="shared" si="262"/>
        <v>0</v>
      </c>
      <c r="AO1511" s="5">
        <v>0</v>
      </c>
      <c r="AP1511" s="5">
        <v>0</v>
      </c>
      <c r="AQ1511" s="5">
        <f t="shared" si="263"/>
        <v>0</v>
      </c>
      <c r="AR1511" s="5">
        <v>1</v>
      </c>
      <c r="AS1511" s="6">
        <v>43704</v>
      </c>
      <c r="AT1511" s="5">
        <v>1</v>
      </c>
      <c r="AU1511" s="5">
        <v>0</v>
      </c>
      <c r="AV1511" t="str">
        <f t="shared" si="256"/>
        <v>N</v>
      </c>
      <c r="AW1511" t="s">
        <v>60</v>
      </c>
      <c r="AX1511" t="s">
        <v>445</v>
      </c>
      <c r="AY1511" t="s">
        <v>62</v>
      </c>
      <c r="AZ1511" t="s">
        <v>62</v>
      </c>
      <c r="BA1511" t="str">
        <f t="shared" si="257"/>
        <v>N</v>
      </c>
    </row>
    <row r="1512" spans="1:53">
      <c r="A1512" t="s">
        <v>54</v>
      </c>
      <c r="B1512" t="s">
        <v>54</v>
      </c>
      <c r="C1512" t="s">
        <v>55</v>
      </c>
      <c r="D1512">
        <v>2019</v>
      </c>
      <c r="F1512" t="s">
        <v>1571</v>
      </c>
      <c r="G1512" t="s">
        <v>3864</v>
      </c>
      <c r="H1512" t="s">
        <v>3865</v>
      </c>
      <c r="I1512" t="s">
        <v>3866</v>
      </c>
      <c r="J1512" t="s">
        <v>58</v>
      </c>
      <c r="K1512" t="s">
        <v>59</v>
      </c>
      <c r="L1512" s="5">
        <v>0</v>
      </c>
      <c r="M1512" s="5">
        <v>0</v>
      </c>
      <c r="N1512" s="5">
        <f t="shared" si="253"/>
        <v>0</v>
      </c>
      <c r="O1512" s="5">
        <v>0</v>
      </c>
      <c r="P1512" s="5">
        <v>0</v>
      </c>
      <c r="Q1512" s="5">
        <f t="shared" si="254"/>
        <v>0</v>
      </c>
      <c r="R1512" s="5">
        <v>0</v>
      </c>
      <c r="S1512" s="5">
        <v>0</v>
      </c>
      <c r="T1512" s="5">
        <f t="shared" si="255"/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f t="shared" si="258"/>
        <v>0</v>
      </c>
      <c r="Z1512" s="5">
        <v>0</v>
      </c>
      <c r="AA1512" s="5">
        <v>0</v>
      </c>
      <c r="AB1512" s="5">
        <f t="shared" si="259"/>
        <v>0</v>
      </c>
      <c r="AC1512" s="5">
        <v>0</v>
      </c>
      <c r="AD1512" s="5">
        <v>0</v>
      </c>
      <c r="AE1512" s="5">
        <f t="shared" si="260"/>
        <v>0</v>
      </c>
      <c r="AF1512" s="5">
        <v>0</v>
      </c>
      <c r="AG1512" s="6"/>
      <c r="AH1512" s="5">
        <v>0</v>
      </c>
      <c r="AI1512" s="5">
        <v>0</v>
      </c>
      <c r="AJ1512" s="5">
        <v>0</v>
      </c>
      <c r="AK1512" s="5">
        <f t="shared" si="261"/>
        <v>0</v>
      </c>
      <c r="AL1512" s="5">
        <v>0</v>
      </c>
      <c r="AM1512" s="5">
        <v>0</v>
      </c>
      <c r="AN1512" s="5">
        <f t="shared" si="262"/>
        <v>0</v>
      </c>
      <c r="AO1512" s="5">
        <v>0</v>
      </c>
      <c r="AP1512" s="5">
        <v>0</v>
      </c>
      <c r="AQ1512" s="5">
        <f t="shared" si="263"/>
        <v>0</v>
      </c>
      <c r="AR1512" s="5">
        <v>1</v>
      </c>
      <c r="AS1512" s="6">
        <v>43719</v>
      </c>
      <c r="AT1512" s="5">
        <v>1</v>
      </c>
      <c r="AU1512" s="5">
        <v>0</v>
      </c>
      <c r="AV1512" t="str">
        <f t="shared" si="256"/>
        <v>N</v>
      </c>
      <c r="AW1512" t="s">
        <v>60</v>
      </c>
      <c r="AX1512" t="s">
        <v>445</v>
      </c>
      <c r="AY1512" t="s">
        <v>62</v>
      </c>
      <c r="AZ1512" t="s">
        <v>62</v>
      </c>
      <c r="BA1512" t="str">
        <f t="shared" si="257"/>
        <v>N</v>
      </c>
    </row>
    <row r="1513" spans="1:53">
      <c r="A1513" t="s">
        <v>54</v>
      </c>
      <c r="B1513" t="s">
        <v>54</v>
      </c>
      <c r="C1513" t="s">
        <v>55</v>
      </c>
      <c r="D1513">
        <v>2019</v>
      </c>
      <c r="F1513" t="s">
        <v>1632</v>
      </c>
      <c r="G1513" t="s">
        <v>3867</v>
      </c>
      <c r="H1513" t="s">
        <v>3868</v>
      </c>
      <c r="I1513" t="s">
        <v>3869</v>
      </c>
      <c r="J1513" t="s">
        <v>58</v>
      </c>
      <c r="K1513" t="s">
        <v>59</v>
      </c>
      <c r="L1513" s="5">
        <v>0</v>
      </c>
      <c r="M1513" s="5">
        <v>0</v>
      </c>
      <c r="N1513" s="5">
        <f t="shared" si="253"/>
        <v>0</v>
      </c>
      <c r="O1513" s="5">
        <v>0</v>
      </c>
      <c r="P1513" s="5">
        <v>0</v>
      </c>
      <c r="Q1513" s="5">
        <f t="shared" si="254"/>
        <v>0</v>
      </c>
      <c r="R1513" s="5">
        <v>0</v>
      </c>
      <c r="S1513" s="5">
        <v>0</v>
      </c>
      <c r="T1513" s="5">
        <f t="shared" si="255"/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f t="shared" si="258"/>
        <v>0</v>
      </c>
      <c r="Z1513" s="5">
        <v>0</v>
      </c>
      <c r="AA1513" s="5">
        <v>0</v>
      </c>
      <c r="AB1513" s="5">
        <f t="shared" si="259"/>
        <v>0</v>
      </c>
      <c r="AC1513" s="5">
        <v>0</v>
      </c>
      <c r="AD1513" s="5">
        <v>0</v>
      </c>
      <c r="AE1513" s="5">
        <f t="shared" si="260"/>
        <v>0</v>
      </c>
      <c r="AF1513" s="5">
        <v>0</v>
      </c>
      <c r="AG1513" s="6"/>
      <c r="AH1513" s="5">
        <v>0</v>
      </c>
      <c r="AI1513" s="5">
        <v>0</v>
      </c>
      <c r="AJ1513" s="5">
        <v>0</v>
      </c>
      <c r="AK1513" s="5">
        <f t="shared" si="261"/>
        <v>0</v>
      </c>
      <c r="AL1513" s="5">
        <v>0</v>
      </c>
      <c r="AM1513" s="5">
        <v>0</v>
      </c>
      <c r="AN1513" s="5">
        <f t="shared" si="262"/>
        <v>0</v>
      </c>
      <c r="AO1513" s="5">
        <v>0</v>
      </c>
      <c r="AP1513" s="5">
        <v>0</v>
      </c>
      <c r="AQ1513" s="5">
        <f t="shared" si="263"/>
        <v>0</v>
      </c>
      <c r="AR1513" s="5">
        <v>1</v>
      </c>
      <c r="AS1513" s="6">
        <v>43550</v>
      </c>
      <c r="AT1513" s="5">
        <v>1</v>
      </c>
      <c r="AU1513" s="5">
        <v>0</v>
      </c>
      <c r="AV1513" t="str">
        <f t="shared" si="256"/>
        <v>N</v>
      </c>
      <c r="AW1513" t="s">
        <v>60</v>
      </c>
      <c r="AX1513" t="s">
        <v>445</v>
      </c>
      <c r="AY1513" t="s">
        <v>62</v>
      </c>
      <c r="AZ1513" t="s">
        <v>62</v>
      </c>
      <c r="BA1513" t="str">
        <f t="shared" si="257"/>
        <v>N</v>
      </c>
    </row>
    <row r="1514" spans="1:53">
      <c r="A1514" t="s">
        <v>54</v>
      </c>
      <c r="B1514" t="s">
        <v>54</v>
      </c>
      <c r="C1514" t="s">
        <v>55</v>
      </c>
      <c r="D1514">
        <v>2019</v>
      </c>
      <c r="F1514" t="s">
        <v>1568</v>
      </c>
      <c r="G1514" t="s">
        <v>3870</v>
      </c>
      <c r="H1514" t="s">
        <v>3871</v>
      </c>
      <c r="I1514" t="s">
        <v>3872</v>
      </c>
      <c r="J1514" t="s">
        <v>58</v>
      </c>
      <c r="K1514" t="s">
        <v>59</v>
      </c>
      <c r="L1514" s="5">
        <v>0</v>
      </c>
      <c r="M1514" s="5">
        <v>0</v>
      </c>
      <c r="N1514" s="5">
        <f t="shared" si="253"/>
        <v>0</v>
      </c>
      <c r="O1514" s="5">
        <v>0</v>
      </c>
      <c r="P1514" s="5">
        <v>0</v>
      </c>
      <c r="Q1514" s="5">
        <f t="shared" si="254"/>
        <v>0</v>
      </c>
      <c r="R1514" s="5">
        <v>0</v>
      </c>
      <c r="S1514" s="5">
        <v>0</v>
      </c>
      <c r="T1514" s="5">
        <f t="shared" si="255"/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f t="shared" si="258"/>
        <v>0</v>
      </c>
      <c r="Z1514" s="5">
        <v>0</v>
      </c>
      <c r="AA1514" s="5">
        <v>0</v>
      </c>
      <c r="AB1514" s="5">
        <f t="shared" si="259"/>
        <v>0</v>
      </c>
      <c r="AC1514" s="5">
        <v>0</v>
      </c>
      <c r="AD1514" s="5">
        <v>0</v>
      </c>
      <c r="AE1514" s="5">
        <f t="shared" si="260"/>
        <v>0</v>
      </c>
      <c r="AF1514" s="5">
        <v>0</v>
      </c>
      <c r="AG1514" s="6"/>
      <c r="AH1514" s="5">
        <v>0</v>
      </c>
      <c r="AI1514" s="5">
        <v>0</v>
      </c>
      <c r="AJ1514" s="5">
        <v>0</v>
      </c>
      <c r="AK1514" s="5">
        <f t="shared" si="261"/>
        <v>0</v>
      </c>
      <c r="AL1514" s="5">
        <v>0</v>
      </c>
      <c r="AM1514" s="5">
        <v>0</v>
      </c>
      <c r="AN1514" s="5">
        <f t="shared" si="262"/>
        <v>0</v>
      </c>
      <c r="AO1514" s="5">
        <v>0</v>
      </c>
      <c r="AP1514" s="5">
        <v>0</v>
      </c>
      <c r="AQ1514" s="5">
        <f t="shared" si="263"/>
        <v>0</v>
      </c>
      <c r="AR1514" s="5">
        <v>1</v>
      </c>
      <c r="AS1514" s="6">
        <v>43557</v>
      </c>
      <c r="AT1514" s="5">
        <v>1</v>
      </c>
      <c r="AU1514" s="5">
        <v>0</v>
      </c>
      <c r="AV1514" t="str">
        <f t="shared" si="256"/>
        <v>N</v>
      </c>
      <c r="AW1514" t="s">
        <v>60</v>
      </c>
      <c r="AX1514" t="s">
        <v>445</v>
      </c>
      <c r="AY1514" t="s">
        <v>62</v>
      </c>
      <c r="AZ1514" t="s">
        <v>62</v>
      </c>
      <c r="BA1514" t="str">
        <f t="shared" si="257"/>
        <v>N</v>
      </c>
    </row>
    <row r="1515" spans="1:53">
      <c r="A1515" t="s">
        <v>54</v>
      </c>
      <c r="B1515" t="s">
        <v>54</v>
      </c>
      <c r="C1515" t="s">
        <v>55</v>
      </c>
      <c r="D1515">
        <v>2019</v>
      </c>
      <c r="F1515" t="s">
        <v>1629</v>
      </c>
      <c r="G1515" t="s">
        <v>3873</v>
      </c>
      <c r="H1515" t="s">
        <v>3874</v>
      </c>
      <c r="I1515" t="s">
        <v>3875</v>
      </c>
      <c r="J1515" t="s">
        <v>58</v>
      </c>
      <c r="K1515" t="s">
        <v>59</v>
      </c>
      <c r="L1515" s="5">
        <v>0</v>
      </c>
      <c r="M1515" s="5">
        <v>0</v>
      </c>
      <c r="N1515" s="5">
        <f t="shared" si="253"/>
        <v>0</v>
      </c>
      <c r="O1515" s="5">
        <v>0</v>
      </c>
      <c r="P1515" s="5">
        <v>0</v>
      </c>
      <c r="Q1515" s="5">
        <f t="shared" si="254"/>
        <v>0</v>
      </c>
      <c r="R1515" s="5">
        <v>0</v>
      </c>
      <c r="S1515" s="5">
        <v>0</v>
      </c>
      <c r="T1515" s="5">
        <f t="shared" si="255"/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f t="shared" si="258"/>
        <v>0</v>
      </c>
      <c r="Z1515" s="5">
        <v>0</v>
      </c>
      <c r="AA1515" s="5">
        <v>0</v>
      </c>
      <c r="AB1515" s="5">
        <f t="shared" si="259"/>
        <v>0</v>
      </c>
      <c r="AC1515" s="5">
        <v>0</v>
      </c>
      <c r="AD1515" s="5">
        <v>0</v>
      </c>
      <c r="AE1515" s="5">
        <f t="shared" si="260"/>
        <v>0</v>
      </c>
      <c r="AF1515" s="5">
        <v>0</v>
      </c>
      <c r="AG1515" s="6"/>
      <c r="AH1515" s="5">
        <v>0</v>
      </c>
      <c r="AI1515" s="5">
        <v>0</v>
      </c>
      <c r="AJ1515" s="5">
        <v>0</v>
      </c>
      <c r="AK1515" s="5">
        <f t="shared" si="261"/>
        <v>0</v>
      </c>
      <c r="AL1515" s="5">
        <v>0</v>
      </c>
      <c r="AM1515" s="5">
        <v>0</v>
      </c>
      <c r="AN1515" s="5">
        <f t="shared" si="262"/>
        <v>0</v>
      </c>
      <c r="AO1515" s="5">
        <v>0</v>
      </c>
      <c r="AP1515" s="5">
        <v>0</v>
      </c>
      <c r="AQ1515" s="5">
        <f t="shared" si="263"/>
        <v>0</v>
      </c>
      <c r="AR1515" s="5">
        <v>1</v>
      </c>
      <c r="AS1515" s="6">
        <v>43563</v>
      </c>
      <c r="AT1515" s="5">
        <v>1</v>
      </c>
      <c r="AU1515" s="5">
        <v>0</v>
      </c>
      <c r="AV1515" t="str">
        <f t="shared" si="256"/>
        <v>N</v>
      </c>
      <c r="AW1515" t="s">
        <v>60</v>
      </c>
      <c r="AX1515" t="s">
        <v>445</v>
      </c>
      <c r="AY1515" t="s">
        <v>62</v>
      </c>
      <c r="AZ1515" t="s">
        <v>62</v>
      </c>
      <c r="BA1515" t="str">
        <f t="shared" si="257"/>
        <v>N</v>
      </c>
    </row>
    <row r="1516" spans="1:53">
      <c r="A1516" t="s">
        <v>54</v>
      </c>
      <c r="B1516" t="s">
        <v>54</v>
      </c>
      <c r="C1516" t="s">
        <v>55</v>
      </c>
      <c r="D1516">
        <v>2019</v>
      </c>
      <c r="F1516" t="s">
        <v>1644</v>
      </c>
      <c r="G1516" t="s">
        <v>3876</v>
      </c>
      <c r="H1516" t="s">
        <v>3877</v>
      </c>
      <c r="I1516" t="s">
        <v>3878</v>
      </c>
      <c r="J1516" t="s">
        <v>58</v>
      </c>
      <c r="K1516" t="s">
        <v>59</v>
      </c>
      <c r="L1516" s="5">
        <v>0</v>
      </c>
      <c r="M1516" s="5">
        <v>0</v>
      </c>
      <c r="N1516" s="5">
        <f t="shared" si="253"/>
        <v>0</v>
      </c>
      <c r="O1516" s="5">
        <v>0</v>
      </c>
      <c r="P1516" s="5">
        <v>0</v>
      </c>
      <c r="Q1516" s="5">
        <f t="shared" si="254"/>
        <v>0</v>
      </c>
      <c r="R1516" s="5">
        <v>0</v>
      </c>
      <c r="S1516" s="5">
        <v>0</v>
      </c>
      <c r="T1516" s="5">
        <f t="shared" si="255"/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f t="shared" si="258"/>
        <v>0</v>
      </c>
      <c r="Z1516" s="5">
        <v>0</v>
      </c>
      <c r="AA1516" s="5">
        <v>0</v>
      </c>
      <c r="AB1516" s="5">
        <f t="shared" si="259"/>
        <v>0</v>
      </c>
      <c r="AC1516" s="5">
        <v>0</v>
      </c>
      <c r="AD1516" s="5">
        <v>0</v>
      </c>
      <c r="AE1516" s="5">
        <f t="shared" si="260"/>
        <v>0</v>
      </c>
      <c r="AF1516" s="5">
        <v>0</v>
      </c>
      <c r="AG1516" s="6"/>
      <c r="AH1516" s="5">
        <v>0</v>
      </c>
      <c r="AI1516" s="5">
        <v>0</v>
      </c>
      <c r="AJ1516" s="5">
        <v>0</v>
      </c>
      <c r="AK1516" s="5">
        <f t="shared" si="261"/>
        <v>0</v>
      </c>
      <c r="AL1516" s="5">
        <v>0</v>
      </c>
      <c r="AM1516" s="5">
        <v>0</v>
      </c>
      <c r="AN1516" s="5">
        <f t="shared" si="262"/>
        <v>0</v>
      </c>
      <c r="AO1516" s="5">
        <v>0</v>
      </c>
      <c r="AP1516" s="5">
        <v>0</v>
      </c>
      <c r="AQ1516" s="5">
        <f t="shared" si="263"/>
        <v>0</v>
      </c>
      <c r="AR1516" s="5">
        <v>1</v>
      </c>
      <c r="AS1516" s="6">
        <v>43614</v>
      </c>
      <c r="AT1516" s="5">
        <v>1</v>
      </c>
      <c r="AU1516" s="5">
        <v>0</v>
      </c>
      <c r="AV1516" t="str">
        <f t="shared" si="256"/>
        <v>N</v>
      </c>
      <c r="AW1516" t="s">
        <v>60</v>
      </c>
      <c r="AX1516" t="s">
        <v>445</v>
      </c>
      <c r="AY1516" t="s">
        <v>62</v>
      </c>
      <c r="AZ1516" t="s">
        <v>62</v>
      </c>
      <c r="BA1516" t="str">
        <f t="shared" si="257"/>
        <v>N</v>
      </c>
    </row>
    <row r="1517" spans="1:53">
      <c r="A1517" t="s">
        <v>54</v>
      </c>
      <c r="B1517" t="s">
        <v>54</v>
      </c>
      <c r="C1517" t="s">
        <v>55</v>
      </c>
      <c r="D1517">
        <v>2019</v>
      </c>
      <c r="F1517" t="s">
        <v>1638</v>
      </c>
      <c r="G1517" t="s">
        <v>3879</v>
      </c>
      <c r="H1517" t="s">
        <v>3880</v>
      </c>
      <c r="I1517" t="s">
        <v>3881</v>
      </c>
      <c r="J1517" t="s">
        <v>58</v>
      </c>
      <c r="K1517" t="s">
        <v>59</v>
      </c>
      <c r="L1517" s="5">
        <v>0</v>
      </c>
      <c r="M1517" s="5">
        <v>0</v>
      </c>
      <c r="N1517" s="5">
        <f t="shared" si="253"/>
        <v>0</v>
      </c>
      <c r="O1517" s="5">
        <v>0</v>
      </c>
      <c r="P1517" s="5">
        <v>0</v>
      </c>
      <c r="Q1517" s="5">
        <f t="shared" si="254"/>
        <v>0</v>
      </c>
      <c r="R1517" s="5">
        <v>0</v>
      </c>
      <c r="S1517" s="5">
        <v>0</v>
      </c>
      <c r="T1517" s="5">
        <f t="shared" si="255"/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f t="shared" si="258"/>
        <v>0</v>
      </c>
      <c r="Z1517" s="5">
        <v>0</v>
      </c>
      <c r="AA1517" s="5">
        <v>0</v>
      </c>
      <c r="AB1517" s="5">
        <f t="shared" si="259"/>
        <v>0</v>
      </c>
      <c r="AC1517" s="5">
        <v>0</v>
      </c>
      <c r="AD1517" s="5">
        <v>0</v>
      </c>
      <c r="AE1517" s="5">
        <f t="shared" si="260"/>
        <v>0</v>
      </c>
      <c r="AF1517" s="5">
        <v>0</v>
      </c>
      <c r="AG1517" s="6"/>
      <c r="AH1517" s="5">
        <v>0</v>
      </c>
      <c r="AI1517" s="5">
        <v>0</v>
      </c>
      <c r="AJ1517" s="5">
        <v>0</v>
      </c>
      <c r="AK1517" s="5">
        <f t="shared" si="261"/>
        <v>0</v>
      </c>
      <c r="AL1517" s="5">
        <v>0</v>
      </c>
      <c r="AM1517" s="5">
        <v>0</v>
      </c>
      <c r="AN1517" s="5">
        <f t="shared" si="262"/>
        <v>0</v>
      </c>
      <c r="AO1517" s="5">
        <v>0</v>
      </c>
      <c r="AP1517" s="5">
        <v>0</v>
      </c>
      <c r="AQ1517" s="5">
        <f t="shared" si="263"/>
        <v>0</v>
      </c>
      <c r="AR1517" s="5">
        <v>1</v>
      </c>
      <c r="AS1517" s="6">
        <v>43735</v>
      </c>
      <c r="AT1517" s="5">
        <v>1</v>
      </c>
      <c r="AU1517" s="5">
        <v>0</v>
      </c>
      <c r="AV1517" t="str">
        <f t="shared" si="256"/>
        <v>N</v>
      </c>
      <c r="AW1517" t="s">
        <v>60</v>
      </c>
      <c r="AX1517" t="s">
        <v>445</v>
      </c>
      <c r="AY1517" t="s">
        <v>62</v>
      </c>
      <c r="AZ1517" t="s">
        <v>62</v>
      </c>
      <c r="BA1517" t="str">
        <f t="shared" si="257"/>
        <v>N</v>
      </c>
    </row>
    <row r="1518" spans="1:53">
      <c r="A1518" t="s">
        <v>54</v>
      </c>
      <c r="B1518" t="s">
        <v>54</v>
      </c>
      <c r="C1518" t="s">
        <v>55</v>
      </c>
      <c r="D1518">
        <v>2019</v>
      </c>
      <c r="F1518" t="s">
        <v>1535</v>
      </c>
      <c r="G1518" t="s">
        <v>3882</v>
      </c>
      <c r="H1518" t="s">
        <v>3883</v>
      </c>
      <c r="I1518" t="s">
        <v>3884</v>
      </c>
      <c r="J1518" t="s">
        <v>58</v>
      </c>
      <c r="K1518" t="s">
        <v>59</v>
      </c>
      <c r="L1518" s="5">
        <v>0</v>
      </c>
      <c r="M1518" s="5">
        <v>0</v>
      </c>
      <c r="N1518" s="5">
        <f t="shared" si="253"/>
        <v>0</v>
      </c>
      <c r="O1518" s="5">
        <v>0</v>
      </c>
      <c r="P1518" s="5">
        <v>0</v>
      </c>
      <c r="Q1518" s="5">
        <f t="shared" si="254"/>
        <v>0</v>
      </c>
      <c r="R1518" s="5">
        <v>0</v>
      </c>
      <c r="S1518" s="5">
        <v>0</v>
      </c>
      <c r="T1518" s="5">
        <f t="shared" si="255"/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f t="shared" si="258"/>
        <v>0</v>
      </c>
      <c r="Z1518" s="5">
        <v>0</v>
      </c>
      <c r="AA1518" s="5">
        <v>0</v>
      </c>
      <c r="AB1518" s="5">
        <f t="shared" si="259"/>
        <v>0</v>
      </c>
      <c r="AC1518" s="5">
        <v>0</v>
      </c>
      <c r="AD1518" s="5">
        <v>0</v>
      </c>
      <c r="AE1518" s="5">
        <f t="shared" si="260"/>
        <v>0</v>
      </c>
      <c r="AF1518" s="5">
        <v>0</v>
      </c>
      <c r="AG1518" s="6"/>
      <c r="AH1518" s="5">
        <v>0</v>
      </c>
      <c r="AI1518" s="5">
        <v>0</v>
      </c>
      <c r="AJ1518" s="5">
        <v>0</v>
      </c>
      <c r="AK1518" s="5">
        <f t="shared" si="261"/>
        <v>0</v>
      </c>
      <c r="AL1518" s="5">
        <v>0</v>
      </c>
      <c r="AM1518" s="5">
        <v>0</v>
      </c>
      <c r="AN1518" s="5">
        <f t="shared" si="262"/>
        <v>0</v>
      </c>
      <c r="AO1518" s="5">
        <v>0</v>
      </c>
      <c r="AP1518" s="5">
        <v>0</v>
      </c>
      <c r="AQ1518" s="5">
        <f t="shared" si="263"/>
        <v>0</v>
      </c>
      <c r="AR1518" s="5">
        <v>1</v>
      </c>
      <c r="AS1518" s="6">
        <v>43749</v>
      </c>
      <c r="AT1518" s="5">
        <v>1</v>
      </c>
      <c r="AU1518" s="5">
        <v>0</v>
      </c>
      <c r="AV1518" t="str">
        <f t="shared" si="256"/>
        <v>N</v>
      </c>
      <c r="AW1518" t="s">
        <v>60</v>
      </c>
      <c r="AX1518" t="s">
        <v>445</v>
      </c>
      <c r="AY1518" t="s">
        <v>62</v>
      </c>
      <c r="AZ1518" t="s">
        <v>62</v>
      </c>
      <c r="BA1518" t="str">
        <f t="shared" si="257"/>
        <v>N</v>
      </c>
    </row>
    <row r="1519" spans="1:53">
      <c r="A1519" t="s">
        <v>54</v>
      </c>
      <c r="B1519" t="s">
        <v>54</v>
      </c>
      <c r="C1519" t="s">
        <v>55</v>
      </c>
      <c r="D1519">
        <v>2019</v>
      </c>
      <c r="F1519" t="s">
        <v>1683</v>
      </c>
      <c r="G1519" t="s">
        <v>3885</v>
      </c>
      <c r="H1519" t="s">
        <v>3886</v>
      </c>
      <c r="I1519" t="s">
        <v>3887</v>
      </c>
      <c r="J1519" t="s">
        <v>58</v>
      </c>
      <c r="K1519" t="s">
        <v>59</v>
      </c>
      <c r="L1519" s="5">
        <v>0</v>
      </c>
      <c r="M1519" s="5">
        <v>0</v>
      </c>
      <c r="N1519" s="5">
        <f t="shared" si="253"/>
        <v>0</v>
      </c>
      <c r="O1519" s="5">
        <v>0</v>
      </c>
      <c r="P1519" s="5">
        <v>0</v>
      </c>
      <c r="Q1519" s="5">
        <f t="shared" si="254"/>
        <v>0</v>
      </c>
      <c r="R1519" s="5">
        <v>0</v>
      </c>
      <c r="S1519" s="5">
        <v>0</v>
      </c>
      <c r="T1519" s="5">
        <f t="shared" si="255"/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f t="shared" si="258"/>
        <v>0</v>
      </c>
      <c r="Z1519" s="5">
        <v>0</v>
      </c>
      <c r="AA1519" s="5">
        <v>0</v>
      </c>
      <c r="AB1519" s="5">
        <f t="shared" si="259"/>
        <v>0</v>
      </c>
      <c r="AC1519" s="5">
        <v>0</v>
      </c>
      <c r="AD1519" s="5">
        <v>0</v>
      </c>
      <c r="AE1519" s="5">
        <f t="shared" si="260"/>
        <v>0</v>
      </c>
      <c r="AF1519" s="5">
        <v>0</v>
      </c>
      <c r="AG1519" s="6"/>
      <c r="AH1519" s="5">
        <v>0</v>
      </c>
      <c r="AI1519" s="5">
        <v>0</v>
      </c>
      <c r="AJ1519" s="5">
        <v>0</v>
      </c>
      <c r="AK1519" s="5">
        <f t="shared" si="261"/>
        <v>0</v>
      </c>
      <c r="AL1519" s="5">
        <v>0</v>
      </c>
      <c r="AM1519" s="5">
        <v>0</v>
      </c>
      <c r="AN1519" s="5">
        <f t="shared" si="262"/>
        <v>0</v>
      </c>
      <c r="AO1519" s="5">
        <v>0</v>
      </c>
      <c r="AP1519" s="5">
        <v>0</v>
      </c>
      <c r="AQ1519" s="5">
        <f t="shared" si="263"/>
        <v>0</v>
      </c>
      <c r="AR1519" s="5">
        <v>1</v>
      </c>
      <c r="AS1519" s="6">
        <v>43516</v>
      </c>
      <c r="AT1519" s="5">
        <v>1</v>
      </c>
      <c r="AU1519" s="5">
        <v>0</v>
      </c>
      <c r="AV1519" t="str">
        <f t="shared" si="256"/>
        <v>N</v>
      </c>
      <c r="AW1519" t="s">
        <v>60</v>
      </c>
      <c r="AX1519" t="s">
        <v>445</v>
      </c>
      <c r="AY1519" t="s">
        <v>62</v>
      </c>
      <c r="AZ1519" t="s">
        <v>62</v>
      </c>
      <c r="BA1519" t="str">
        <f t="shared" si="257"/>
        <v>N</v>
      </c>
    </row>
    <row r="1520" spans="1:53">
      <c r="A1520" t="s">
        <v>54</v>
      </c>
      <c r="B1520" t="s">
        <v>54</v>
      </c>
      <c r="C1520" t="s">
        <v>55</v>
      </c>
      <c r="D1520">
        <v>2019</v>
      </c>
      <c r="F1520" t="s">
        <v>3888</v>
      </c>
      <c r="G1520" t="s">
        <v>3889</v>
      </c>
      <c r="H1520" t="s">
        <v>3890</v>
      </c>
      <c r="I1520" t="s">
        <v>3891</v>
      </c>
      <c r="J1520" t="s">
        <v>58</v>
      </c>
      <c r="K1520" t="s">
        <v>59</v>
      </c>
      <c r="L1520" s="5">
        <v>0</v>
      </c>
      <c r="M1520" s="5">
        <v>0</v>
      </c>
      <c r="N1520" s="5">
        <f t="shared" si="253"/>
        <v>0</v>
      </c>
      <c r="O1520" s="5">
        <v>0</v>
      </c>
      <c r="P1520" s="5">
        <v>0</v>
      </c>
      <c r="Q1520" s="5">
        <f t="shared" si="254"/>
        <v>0</v>
      </c>
      <c r="R1520" s="5">
        <v>0</v>
      </c>
      <c r="S1520" s="5">
        <v>0</v>
      </c>
      <c r="T1520" s="5">
        <f t="shared" si="255"/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f t="shared" si="258"/>
        <v>0</v>
      </c>
      <c r="Z1520" s="5">
        <v>0</v>
      </c>
      <c r="AA1520" s="5">
        <v>0</v>
      </c>
      <c r="AB1520" s="5">
        <f t="shared" si="259"/>
        <v>0</v>
      </c>
      <c r="AC1520" s="5">
        <v>0</v>
      </c>
      <c r="AD1520" s="5">
        <v>0</v>
      </c>
      <c r="AE1520" s="5">
        <f t="shared" si="260"/>
        <v>0</v>
      </c>
      <c r="AF1520" s="5">
        <v>0</v>
      </c>
      <c r="AG1520" s="6"/>
      <c r="AH1520" s="5">
        <v>0</v>
      </c>
      <c r="AI1520" s="5">
        <v>0</v>
      </c>
      <c r="AJ1520" s="5">
        <v>0</v>
      </c>
      <c r="AK1520" s="5">
        <f t="shared" si="261"/>
        <v>0</v>
      </c>
      <c r="AL1520" s="5">
        <v>0</v>
      </c>
      <c r="AM1520" s="5">
        <v>0</v>
      </c>
      <c r="AN1520" s="5">
        <f t="shared" si="262"/>
        <v>0</v>
      </c>
      <c r="AO1520" s="5">
        <v>0</v>
      </c>
      <c r="AP1520" s="5">
        <v>0</v>
      </c>
      <c r="AQ1520" s="5">
        <f t="shared" si="263"/>
        <v>0</v>
      </c>
      <c r="AR1520" s="5">
        <v>1</v>
      </c>
      <c r="AS1520" s="6">
        <v>43570</v>
      </c>
      <c r="AT1520" s="5">
        <v>1</v>
      </c>
      <c r="AU1520" s="5">
        <v>0</v>
      </c>
      <c r="AV1520" t="str">
        <f t="shared" si="256"/>
        <v>N</v>
      </c>
      <c r="AW1520" t="s">
        <v>60</v>
      </c>
      <c r="AX1520" t="s">
        <v>445</v>
      </c>
      <c r="AY1520" t="s">
        <v>62</v>
      </c>
      <c r="AZ1520" t="s">
        <v>62</v>
      </c>
      <c r="BA1520" t="str">
        <f t="shared" si="257"/>
        <v>N</v>
      </c>
    </row>
    <row r="1521" spans="1:53">
      <c r="A1521" t="s">
        <v>54</v>
      </c>
      <c r="B1521" t="s">
        <v>54</v>
      </c>
      <c r="C1521" t="s">
        <v>55</v>
      </c>
      <c r="D1521">
        <v>2019</v>
      </c>
      <c r="F1521" t="s">
        <v>1794</v>
      </c>
      <c r="G1521" t="s">
        <v>3892</v>
      </c>
      <c r="H1521" t="s">
        <v>3893</v>
      </c>
      <c r="I1521" t="s">
        <v>3894</v>
      </c>
      <c r="J1521" t="s">
        <v>58</v>
      </c>
      <c r="K1521" t="s">
        <v>59</v>
      </c>
      <c r="L1521" s="5">
        <v>0</v>
      </c>
      <c r="M1521" s="5">
        <v>0</v>
      </c>
      <c r="N1521" s="5">
        <f t="shared" si="253"/>
        <v>0</v>
      </c>
      <c r="O1521" s="5">
        <v>0</v>
      </c>
      <c r="P1521" s="5">
        <v>0</v>
      </c>
      <c r="Q1521" s="5">
        <f t="shared" si="254"/>
        <v>0</v>
      </c>
      <c r="R1521" s="5">
        <v>0</v>
      </c>
      <c r="S1521" s="5">
        <v>0</v>
      </c>
      <c r="T1521" s="5">
        <f t="shared" si="255"/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f t="shared" si="258"/>
        <v>0</v>
      </c>
      <c r="Z1521" s="5">
        <v>0</v>
      </c>
      <c r="AA1521" s="5">
        <v>0</v>
      </c>
      <c r="AB1521" s="5">
        <f t="shared" si="259"/>
        <v>0</v>
      </c>
      <c r="AC1521" s="5">
        <v>0</v>
      </c>
      <c r="AD1521" s="5">
        <v>0</v>
      </c>
      <c r="AE1521" s="5">
        <f t="shared" si="260"/>
        <v>0</v>
      </c>
      <c r="AF1521" s="5">
        <v>0</v>
      </c>
      <c r="AG1521" s="6"/>
      <c r="AH1521" s="5">
        <v>0</v>
      </c>
      <c r="AI1521" s="5">
        <v>0</v>
      </c>
      <c r="AJ1521" s="5">
        <v>0</v>
      </c>
      <c r="AK1521" s="5">
        <f t="shared" si="261"/>
        <v>0</v>
      </c>
      <c r="AL1521" s="5">
        <v>0</v>
      </c>
      <c r="AM1521" s="5">
        <v>0</v>
      </c>
      <c r="AN1521" s="5">
        <f t="shared" si="262"/>
        <v>0</v>
      </c>
      <c r="AO1521" s="5">
        <v>0</v>
      </c>
      <c r="AP1521" s="5">
        <v>0</v>
      </c>
      <c r="AQ1521" s="5">
        <f t="shared" si="263"/>
        <v>0</v>
      </c>
      <c r="AR1521" s="5">
        <v>1</v>
      </c>
      <c r="AS1521" s="6">
        <v>43573</v>
      </c>
      <c r="AT1521" s="5">
        <v>1</v>
      </c>
      <c r="AU1521" s="5">
        <v>0</v>
      </c>
      <c r="AV1521" t="str">
        <f t="shared" si="256"/>
        <v>N</v>
      </c>
      <c r="AW1521" t="s">
        <v>60</v>
      </c>
      <c r="AX1521" t="s">
        <v>445</v>
      </c>
      <c r="AY1521" t="s">
        <v>62</v>
      </c>
      <c r="AZ1521" t="s">
        <v>62</v>
      </c>
      <c r="BA1521" t="str">
        <f t="shared" si="257"/>
        <v>N</v>
      </c>
    </row>
    <row r="1522" spans="1:53">
      <c r="A1522" t="s">
        <v>54</v>
      </c>
      <c r="B1522" t="s">
        <v>54</v>
      </c>
      <c r="C1522" t="s">
        <v>55</v>
      </c>
      <c r="D1522">
        <v>2019</v>
      </c>
      <c r="F1522" t="s">
        <v>1747</v>
      </c>
      <c r="G1522" t="s">
        <v>3895</v>
      </c>
      <c r="H1522" t="s">
        <v>3896</v>
      </c>
      <c r="I1522" t="s">
        <v>3897</v>
      </c>
      <c r="J1522" t="s">
        <v>58</v>
      </c>
      <c r="K1522" t="s">
        <v>59</v>
      </c>
      <c r="L1522" s="5">
        <v>0</v>
      </c>
      <c r="M1522" s="5">
        <v>0</v>
      </c>
      <c r="N1522" s="5">
        <f t="shared" si="253"/>
        <v>0</v>
      </c>
      <c r="O1522" s="5">
        <v>0</v>
      </c>
      <c r="P1522" s="5">
        <v>0</v>
      </c>
      <c r="Q1522" s="5">
        <f t="shared" si="254"/>
        <v>0</v>
      </c>
      <c r="R1522" s="5">
        <v>0</v>
      </c>
      <c r="S1522" s="5">
        <v>0</v>
      </c>
      <c r="T1522" s="5">
        <f t="shared" si="255"/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f t="shared" si="258"/>
        <v>0</v>
      </c>
      <c r="Z1522" s="5">
        <v>0</v>
      </c>
      <c r="AA1522" s="5">
        <v>0</v>
      </c>
      <c r="AB1522" s="5">
        <f t="shared" si="259"/>
        <v>0</v>
      </c>
      <c r="AC1522" s="5">
        <v>0</v>
      </c>
      <c r="AD1522" s="5">
        <v>0</v>
      </c>
      <c r="AE1522" s="5">
        <f t="shared" si="260"/>
        <v>0</v>
      </c>
      <c r="AF1522" s="5">
        <v>0</v>
      </c>
      <c r="AG1522" s="6"/>
      <c r="AH1522" s="5">
        <v>0</v>
      </c>
      <c r="AI1522" s="5">
        <v>0</v>
      </c>
      <c r="AJ1522" s="5">
        <v>0</v>
      </c>
      <c r="AK1522" s="5">
        <f t="shared" si="261"/>
        <v>0</v>
      </c>
      <c r="AL1522" s="5">
        <v>0</v>
      </c>
      <c r="AM1522" s="5">
        <v>0</v>
      </c>
      <c r="AN1522" s="5">
        <f t="shared" si="262"/>
        <v>0</v>
      </c>
      <c r="AO1522" s="5">
        <v>0</v>
      </c>
      <c r="AP1522" s="5">
        <v>0</v>
      </c>
      <c r="AQ1522" s="5">
        <f t="shared" si="263"/>
        <v>0</v>
      </c>
      <c r="AR1522" s="5">
        <v>1</v>
      </c>
      <c r="AS1522" s="6">
        <v>43627</v>
      </c>
      <c r="AT1522" s="5">
        <v>1</v>
      </c>
      <c r="AU1522" s="5">
        <v>0</v>
      </c>
      <c r="AV1522" t="str">
        <f t="shared" si="256"/>
        <v>N</v>
      </c>
      <c r="AW1522" t="s">
        <v>60</v>
      </c>
      <c r="AX1522" t="s">
        <v>445</v>
      </c>
      <c r="AY1522" t="s">
        <v>62</v>
      </c>
      <c r="AZ1522" t="s">
        <v>62</v>
      </c>
      <c r="BA1522" t="str">
        <f t="shared" si="257"/>
        <v>N</v>
      </c>
    </row>
    <row r="1523" spans="1:53">
      <c r="A1523" t="s">
        <v>54</v>
      </c>
      <c r="B1523" t="s">
        <v>54</v>
      </c>
      <c r="C1523" t="s">
        <v>55</v>
      </c>
      <c r="D1523">
        <v>2019</v>
      </c>
      <c r="F1523" t="s">
        <v>1647</v>
      </c>
      <c r="G1523" t="s">
        <v>3898</v>
      </c>
      <c r="H1523" t="s">
        <v>3899</v>
      </c>
      <c r="I1523" t="s">
        <v>3900</v>
      </c>
      <c r="J1523" t="s">
        <v>58</v>
      </c>
      <c r="K1523" t="s">
        <v>59</v>
      </c>
      <c r="L1523" s="5">
        <v>0</v>
      </c>
      <c r="M1523" s="5">
        <v>0</v>
      </c>
      <c r="N1523" s="5">
        <f t="shared" si="253"/>
        <v>0</v>
      </c>
      <c r="O1523" s="5">
        <v>0</v>
      </c>
      <c r="P1523" s="5">
        <v>0</v>
      </c>
      <c r="Q1523" s="5">
        <f t="shared" si="254"/>
        <v>0</v>
      </c>
      <c r="R1523" s="5">
        <v>0</v>
      </c>
      <c r="S1523" s="5">
        <v>0</v>
      </c>
      <c r="T1523" s="5">
        <f t="shared" si="255"/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f t="shared" si="258"/>
        <v>0</v>
      </c>
      <c r="Z1523" s="5">
        <v>0</v>
      </c>
      <c r="AA1523" s="5">
        <v>0</v>
      </c>
      <c r="AB1523" s="5">
        <f t="shared" si="259"/>
        <v>0</v>
      </c>
      <c r="AC1523" s="5">
        <v>0</v>
      </c>
      <c r="AD1523" s="5">
        <v>0</v>
      </c>
      <c r="AE1523" s="5">
        <f t="shared" si="260"/>
        <v>0</v>
      </c>
      <c r="AF1523" s="5">
        <v>0</v>
      </c>
      <c r="AG1523" s="6"/>
      <c r="AH1523" s="5">
        <v>0</v>
      </c>
      <c r="AI1523" s="5">
        <v>0</v>
      </c>
      <c r="AJ1523" s="5">
        <v>0</v>
      </c>
      <c r="AK1523" s="5">
        <f t="shared" si="261"/>
        <v>0</v>
      </c>
      <c r="AL1523" s="5">
        <v>0</v>
      </c>
      <c r="AM1523" s="5">
        <v>0</v>
      </c>
      <c r="AN1523" s="5">
        <f t="shared" si="262"/>
        <v>0</v>
      </c>
      <c r="AO1523" s="5">
        <v>0</v>
      </c>
      <c r="AP1523" s="5">
        <v>0</v>
      </c>
      <c r="AQ1523" s="5">
        <f t="shared" si="263"/>
        <v>0</v>
      </c>
      <c r="AR1523" s="5">
        <v>1</v>
      </c>
      <c r="AS1523" s="6">
        <v>43685</v>
      </c>
      <c r="AT1523" s="5">
        <v>1</v>
      </c>
      <c r="AU1523" s="5">
        <v>0</v>
      </c>
      <c r="AV1523" t="str">
        <f t="shared" si="256"/>
        <v>N</v>
      </c>
      <c r="AW1523" t="s">
        <v>60</v>
      </c>
      <c r="AX1523" t="s">
        <v>445</v>
      </c>
      <c r="AY1523" t="s">
        <v>62</v>
      </c>
      <c r="AZ1523" t="s">
        <v>62</v>
      </c>
      <c r="BA1523" t="str">
        <f t="shared" si="257"/>
        <v>N</v>
      </c>
    </row>
    <row r="1524" spans="1:53">
      <c r="A1524" t="s">
        <v>54</v>
      </c>
      <c r="B1524" t="s">
        <v>54</v>
      </c>
      <c r="C1524" t="s">
        <v>55</v>
      </c>
      <c r="D1524">
        <v>2019</v>
      </c>
      <c r="F1524" t="s">
        <v>1529</v>
      </c>
      <c r="G1524" t="s">
        <v>3901</v>
      </c>
      <c r="H1524" t="s">
        <v>3902</v>
      </c>
      <c r="I1524" t="s">
        <v>3903</v>
      </c>
      <c r="J1524" t="s">
        <v>58</v>
      </c>
      <c r="K1524" t="s">
        <v>59</v>
      </c>
      <c r="L1524" s="5">
        <v>0</v>
      </c>
      <c r="M1524" s="5">
        <v>0</v>
      </c>
      <c r="N1524" s="5">
        <f t="shared" si="253"/>
        <v>0</v>
      </c>
      <c r="O1524" s="5">
        <v>0</v>
      </c>
      <c r="P1524" s="5">
        <v>0</v>
      </c>
      <c r="Q1524" s="5">
        <f t="shared" si="254"/>
        <v>0</v>
      </c>
      <c r="R1524" s="5">
        <v>0</v>
      </c>
      <c r="S1524" s="5">
        <v>0</v>
      </c>
      <c r="T1524" s="5">
        <f t="shared" si="255"/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f t="shared" si="258"/>
        <v>0</v>
      </c>
      <c r="Z1524" s="5">
        <v>0</v>
      </c>
      <c r="AA1524" s="5">
        <v>0</v>
      </c>
      <c r="AB1524" s="5">
        <f t="shared" si="259"/>
        <v>0</v>
      </c>
      <c r="AC1524" s="5">
        <v>0</v>
      </c>
      <c r="AD1524" s="5">
        <v>0</v>
      </c>
      <c r="AE1524" s="5">
        <f t="shared" si="260"/>
        <v>0</v>
      </c>
      <c r="AF1524" s="5">
        <v>0</v>
      </c>
      <c r="AG1524" s="6"/>
      <c r="AH1524" s="5">
        <v>0</v>
      </c>
      <c r="AI1524" s="5">
        <v>0</v>
      </c>
      <c r="AJ1524" s="5">
        <v>0</v>
      </c>
      <c r="AK1524" s="5">
        <f t="shared" si="261"/>
        <v>0</v>
      </c>
      <c r="AL1524" s="5">
        <v>0</v>
      </c>
      <c r="AM1524" s="5">
        <v>0</v>
      </c>
      <c r="AN1524" s="5">
        <f t="shared" si="262"/>
        <v>0</v>
      </c>
      <c r="AO1524" s="5">
        <v>0</v>
      </c>
      <c r="AP1524" s="5">
        <v>0</v>
      </c>
      <c r="AQ1524" s="5">
        <f t="shared" si="263"/>
        <v>0</v>
      </c>
      <c r="AR1524" s="5">
        <v>1</v>
      </c>
      <c r="AS1524" s="6">
        <v>43741</v>
      </c>
      <c r="AT1524" s="5">
        <v>1</v>
      </c>
      <c r="AU1524" s="5">
        <v>0</v>
      </c>
      <c r="AV1524" t="str">
        <f t="shared" si="256"/>
        <v>N</v>
      </c>
      <c r="AW1524" t="s">
        <v>60</v>
      </c>
      <c r="AX1524" t="s">
        <v>445</v>
      </c>
      <c r="AY1524" t="s">
        <v>62</v>
      </c>
      <c r="AZ1524" t="s">
        <v>62</v>
      </c>
      <c r="BA1524" t="str">
        <f t="shared" si="257"/>
        <v>N</v>
      </c>
    </row>
    <row r="1525" spans="1:53">
      <c r="A1525" t="s">
        <v>54</v>
      </c>
      <c r="B1525" t="s">
        <v>54</v>
      </c>
      <c r="C1525" t="s">
        <v>55</v>
      </c>
      <c r="D1525">
        <v>2019</v>
      </c>
      <c r="F1525" t="s">
        <v>1514</v>
      </c>
      <c r="G1525" t="s">
        <v>3904</v>
      </c>
      <c r="H1525" t="s">
        <v>3905</v>
      </c>
      <c r="I1525" t="s">
        <v>3906</v>
      </c>
      <c r="J1525" t="s">
        <v>58</v>
      </c>
      <c r="K1525" t="s">
        <v>59</v>
      </c>
      <c r="L1525" s="5">
        <v>0</v>
      </c>
      <c r="M1525" s="5">
        <v>0</v>
      </c>
      <c r="N1525" s="5">
        <f t="shared" si="253"/>
        <v>0</v>
      </c>
      <c r="O1525" s="5">
        <v>0</v>
      </c>
      <c r="P1525" s="5">
        <v>0</v>
      </c>
      <c r="Q1525" s="5">
        <f t="shared" si="254"/>
        <v>0</v>
      </c>
      <c r="R1525" s="5">
        <v>0</v>
      </c>
      <c r="S1525" s="5">
        <v>0</v>
      </c>
      <c r="T1525" s="5">
        <f t="shared" si="255"/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f t="shared" si="258"/>
        <v>0</v>
      </c>
      <c r="Z1525" s="5">
        <v>0</v>
      </c>
      <c r="AA1525" s="5">
        <v>0</v>
      </c>
      <c r="AB1525" s="5">
        <f t="shared" si="259"/>
        <v>0</v>
      </c>
      <c r="AC1525" s="5">
        <v>0</v>
      </c>
      <c r="AD1525" s="5">
        <v>0</v>
      </c>
      <c r="AE1525" s="5">
        <f t="shared" si="260"/>
        <v>0</v>
      </c>
      <c r="AF1525" s="5">
        <v>0</v>
      </c>
      <c r="AG1525" s="6"/>
      <c r="AH1525" s="5">
        <v>0</v>
      </c>
      <c r="AI1525" s="5">
        <v>0</v>
      </c>
      <c r="AJ1525" s="5">
        <v>0</v>
      </c>
      <c r="AK1525" s="5">
        <f t="shared" si="261"/>
        <v>0</v>
      </c>
      <c r="AL1525" s="5">
        <v>0</v>
      </c>
      <c r="AM1525" s="5">
        <v>0</v>
      </c>
      <c r="AN1525" s="5">
        <f t="shared" si="262"/>
        <v>0</v>
      </c>
      <c r="AO1525" s="5">
        <v>0</v>
      </c>
      <c r="AP1525" s="5">
        <v>0</v>
      </c>
      <c r="AQ1525" s="5">
        <f t="shared" si="263"/>
        <v>0</v>
      </c>
      <c r="AR1525" s="5">
        <v>1</v>
      </c>
      <c r="AS1525" s="6">
        <v>43745</v>
      </c>
      <c r="AT1525" s="5">
        <v>1</v>
      </c>
      <c r="AU1525" s="5">
        <v>0</v>
      </c>
      <c r="AV1525" t="str">
        <f t="shared" si="256"/>
        <v>N</v>
      </c>
      <c r="AW1525" t="s">
        <v>60</v>
      </c>
      <c r="AX1525" t="s">
        <v>445</v>
      </c>
      <c r="AY1525" t="s">
        <v>62</v>
      </c>
      <c r="AZ1525" t="s">
        <v>62</v>
      </c>
      <c r="BA1525" t="str">
        <f t="shared" si="257"/>
        <v>N</v>
      </c>
    </row>
    <row r="1526" spans="1:53">
      <c r="A1526" t="s">
        <v>54</v>
      </c>
      <c r="B1526" t="s">
        <v>54</v>
      </c>
      <c r="C1526" t="s">
        <v>55</v>
      </c>
      <c r="D1526">
        <v>2019</v>
      </c>
      <c r="F1526" t="s">
        <v>2261</v>
      </c>
      <c r="G1526" t="s">
        <v>3907</v>
      </c>
      <c r="H1526" t="s">
        <v>3908</v>
      </c>
      <c r="I1526" t="s">
        <v>3909</v>
      </c>
      <c r="J1526" t="s">
        <v>58</v>
      </c>
      <c r="K1526" t="s">
        <v>59</v>
      </c>
      <c r="L1526" s="5">
        <v>0</v>
      </c>
      <c r="M1526" s="5">
        <v>0</v>
      </c>
      <c r="N1526" s="5">
        <f t="shared" si="253"/>
        <v>0</v>
      </c>
      <c r="O1526" s="5">
        <v>0</v>
      </c>
      <c r="P1526" s="5">
        <v>0</v>
      </c>
      <c r="Q1526" s="5">
        <f t="shared" si="254"/>
        <v>0</v>
      </c>
      <c r="R1526" s="5">
        <v>0</v>
      </c>
      <c r="S1526" s="5">
        <v>0</v>
      </c>
      <c r="T1526" s="5">
        <f t="shared" si="255"/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f t="shared" si="258"/>
        <v>0</v>
      </c>
      <c r="Z1526" s="5">
        <v>0</v>
      </c>
      <c r="AA1526" s="5">
        <v>0</v>
      </c>
      <c r="AB1526" s="5">
        <f t="shared" si="259"/>
        <v>0</v>
      </c>
      <c r="AC1526" s="5">
        <v>0</v>
      </c>
      <c r="AD1526" s="5">
        <v>0</v>
      </c>
      <c r="AE1526" s="5">
        <f t="shared" si="260"/>
        <v>0</v>
      </c>
      <c r="AF1526" s="5">
        <v>0</v>
      </c>
      <c r="AG1526" s="6"/>
      <c r="AH1526" s="5">
        <v>0</v>
      </c>
      <c r="AI1526" s="5">
        <v>0</v>
      </c>
      <c r="AJ1526" s="5">
        <v>0</v>
      </c>
      <c r="AK1526" s="5">
        <f t="shared" si="261"/>
        <v>0</v>
      </c>
      <c r="AL1526" s="5">
        <v>0</v>
      </c>
      <c r="AM1526" s="5">
        <v>0</v>
      </c>
      <c r="AN1526" s="5">
        <f t="shared" si="262"/>
        <v>0</v>
      </c>
      <c r="AO1526" s="5">
        <v>0</v>
      </c>
      <c r="AP1526" s="5">
        <v>0</v>
      </c>
      <c r="AQ1526" s="5">
        <f t="shared" si="263"/>
        <v>0</v>
      </c>
      <c r="AR1526" s="5">
        <v>1</v>
      </c>
      <c r="AS1526" s="6">
        <v>43766</v>
      </c>
      <c r="AT1526" s="5">
        <v>1</v>
      </c>
      <c r="AU1526" s="5">
        <v>0</v>
      </c>
      <c r="AV1526" t="str">
        <f t="shared" si="256"/>
        <v>N</v>
      </c>
      <c r="AW1526" t="s">
        <v>60</v>
      </c>
      <c r="AX1526" t="s">
        <v>445</v>
      </c>
      <c r="AY1526" t="s">
        <v>62</v>
      </c>
      <c r="AZ1526" t="s">
        <v>62</v>
      </c>
      <c r="BA1526" t="str">
        <f t="shared" si="257"/>
        <v>N</v>
      </c>
    </row>
    <row r="1527" spans="1:53">
      <c r="A1527" t="s">
        <v>454</v>
      </c>
      <c r="B1527" t="s">
        <v>54</v>
      </c>
      <c r="C1527" t="s">
        <v>55</v>
      </c>
      <c r="D1527">
        <v>2019</v>
      </c>
      <c r="F1527" t="s">
        <v>1811</v>
      </c>
      <c r="G1527" t="s">
        <v>1812</v>
      </c>
      <c r="H1527" t="s">
        <v>1813</v>
      </c>
      <c r="I1527">
        <v>22449</v>
      </c>
      <c r="J1527" t="s">
        <v>58</v>
      </c>
      <c r="K1527" t="s">
        <v>59</v>
      </c>
      <c r="L1527" s="5">
        <v>0</v>
      </c>
      <c r="M1527" s="5">
        <v>0</v>
      </c>
      <c r="N1527" s="5">
        <f t="shared" si="253"/>
        <v>0</v>
      </c>
      <c r="O1527" s="5">
        <v>0</v>
      </c>
      <c r="P1527" s="5">
        <v>0</v>
      </c>
      <c r="Q1527" s="5">
        <f t="shared" si="254"/>
        <v>0</v>
      </c>
      <c r="R1527" s="5">
        <v>0</v>
      </c>
      <c r="S1527" s="5">
        <v>0</v>
      </c>
      <c r="T1527" s="5">
        <f t="shared" si="255"/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f t="shared" si="258"/>
        <v>0</v>
      </c>
      <c r="Z1527" s="5">
        <v>0</v>
      </c>
      <c r="AA1527" s="5">
        <v>0</v>
      </c>
      <c r="AB1527" s="5">
        <f t="shared" si="259"/>
        <v>0</v>
      </c>
      <c r="AC1527" s="5">
        <v>0</v>
      </c>
      <c r="AD1527" s="5">
        <v>0</v>
      </c>
      <c r="AE1527" s="5">
        <f t="shared" si="260"/>
        <v>0</v>
      </c>
      <c r="AF1527" s="5">
        <v>0</v>
      </c>
      <c r="AG1527" s="6"/>
      <c r="AH1527" s="5">
        <v>0</v>
      </c>
      <c r="AI1527" s="5">
        <v>0</v>
      </c>
      <c r="AJ1527" s="5">
        <v>0</v>
      </c>
      <c r="AK1527" s="5">
        <f t="shared" si="261"/>
        <v>0</v>
      </c>
      <c r="AL1527" s="5">
        <v>0</v>
      </c>
      <c r="AM1527" s="5">
        <v>0</v>
      </c>
      <c r="AN1527" s="5">
        <f t="shared" si="262"/>
        <v>0</v>
      </c>
      <c r="AO1527" s="5">
        <v>0</v>
      </c>
      <c r="AP1527" s="5">
        <v>0</v>
      </c>
      <c r="AQ1527" s="5">
        <f t="shared" si="263"/>
        <v>0</v>
      </c>
      <c r="AR1527" s="5">
        <v>1</v>
      </c>
      <c r="AS1527" s="6">
        <v>43598</v>
      </c>
      <c r="AT1527" s="5">
        <v>1</v>
      </c>
      <c r="AU1527" s="5">
        <v>0</v>
      </c>
      <c r="AV1527" t="str">
        <f t="shared" si="256"/>
        <v>N</v>
      </c>
      <c r="AW1527" t="s">
        <v>60</v>
      </c>
      <c r="AX1527" t="s">
        <v>445</v>
      </c>
      <c r="AY1527" t="s">
        <v>62</v>
      </c>
      <c r="AZ1527" t="s">
        <v>62</v>
      </c>
      <c r="BA1527" t="str">
        <f t="shared" si="257"/>
        <v>N</v>
      </c>
    </row>
    <row r="1528" spans="1:53">
      <c r="A1528" t="s">
        <v>436</v>
      </c>
      <c r="B1528" t="s">
        <v>54</v>
      </c>
      <c r="C1528" t="s">
        <v>89</v>
      </c>
      <c r="D1528">
        <v>2019</v>
      </c>
      <c r="F1528" t="s">
        <v>1920</v>
      </c>
      <c r="G1528" t="s">
        <v>1921</v>
      </c>
      <c r="H1528" t="s">
        <v>1922</v>
      </c>
      <c r="I1528" t="s">
        <v>1923</v>
      </c>
      <c r="J1528" t="s">
        <v>101</v>
      </c>
      <c r="K1528" t="s">
        <v>93</v>
      </c>
      <c r="L1528" s="5">
        <v>0</v>
      </c>
      <c r="M1528" s="5">
        <v>0</v>
      </c>
      <c r="N1528" s="5">
        <f t="shared" si="253"/>
        <v>0</v>
      </c>
      <c r="O1528" s="5">
        <v>0</v>
      </c>
      <c r="P1528" s="5">
        <v>0</v>
      </c>
      <c r="Q1528" s="5">
        <f t="shared" si="254"/>
        <v>0</v>
      </c>
      <c r="R1528" s="5">
        <v>0</v>
      </c>
      <c r="S1528" s="5">
        <v>0</v>
      </c>
      <c r="T1528" s="5">
        <f t="shared" si="255"/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f t="shared" si="258"/>
        <v>0</v>
      </c>
      <c r="Z1528" s="5">
        <v>0</v>
      </c>
      <c r="AA1528" s="5">
        <v>0</v>
      </c>
      <c r="AB1528" s="5">
        <f t="shared" si="259"/>
        <v>0</v>
      </c>
      <c r="AC1528" s="5">
        <v>0</v>
      </c>
      <c r="AD1528" s="5">
        <v>0</v>
      </c>
      <c r="AE1528" s="5">
        <f t="shared" si="260"/>
        <v>0</v>
      </c>
      <c r="AF1528" s="5">
        <v>0</v>
      </c>
      <c r="AG1528" s="6"/>
      <c r="AH1528" s="5">
        <v>0</v>
      </c>
      <c r="AI1528" s="5">
        <v>0</v>
      </c>
      <c r="AJ1528" s="5">
        <v>0</v>
      </c>
      <c r="AK1528" s="5">
        <f t="shared" si="261"/>
        <v>0</v>
      </c>
      <c r="AL1528" s="5">
        <v>0</v>
      </c>
      <c r="AM1528" s="5">
        <v>0</v>
      </c>
      <c r="AN1528" s="5">
        <f t="shared" si="262"/>
        <v>0</v>
      </c>
      <c r="AO1528" s="5">
        <v>0</v>
      </c>
      <c r="AP1528" s="5">
        <v>0</v>
      </c>
      <c r="AQ1528" s="5">
        <f t="shared" si="263"/>
        <v>0</v>
      </c>
      <c r="AR1528" s="5">
        <v>1</v>
      </c>
      <c r="AS1528" s="6">
        <v>43566</v>
      </c>
      <c r="AT1528" s="5">
        <v>1</v>
      </c>
      <c r="AU1528" s="5">
        <v>0</v>
      </c>
      <c r="AV1528" t="str">
        <f t="shared" si="256"/>
        <v>N</v>
      </c>
      <c r="AW1528" t="s">
        <v>60</v>
      </c>
      <c r="AX1528" t="s">
        <v>61</v>
      </c>
      <c r="AY1528" t="s">
        <v>62</v>
      </c>
      <c r="AZ1528" t="s">
        <v>62</v>
      </c>
      <c r="BA1528" t="str">
        <f t="shared" si="257"/>
        <v>N</v>
      </c>
    </row>
    <row r="1529" spans="1:53">
      <c r="A1529" t="s">
        <v>436</v>
      </c>
      <c r="B1529" t="s">
        <v>54</v>
      </c>
      <c r="C1529" t="s">
        <v>89</v>
      </c>
      <c r="D1529">
        <v>2019</v>
      </c>
      <c r="F1529" t="s">
        <v>1876</v>
      </c>
      <c r="G1529" t="s">
        <v>1877</v>
      </c>
      <c r="H1529" t="s">
        <v>1878</v>
      </c>
      <c r="I1529" t="s">
        <v>1879</v>
      </c>
      <c r="J1529" t="s">
        <v>101</v>
      </c>
      <c r="K1529" t="s">
        <v>93</v>
      </c>
      <c r="L1529" s="5">
        <v>0</v>
      </c>
      <c r="M1529" s="5">
        <v>0</v>
      </c>
      <c r="N1529" s="5">
        <f t="shared" si="253"/>
        <v>0</v>
      </c>
      <c r="O1529" s="5">
        <v>0</v>
      </c>
      <c r="P1529" s="5">
        <v>0</v>
      </c>
      <c r="Q1529" s="5">
        <f t="shared" si="254"/>
        <v>0</v>
      </c>
      <c r="R1529" s="5">
        <v>0</v>
      </c>
      <c r="S1529" s="5">
        <v>0</v>
      </c>
      <c r="T1529" s="5">
        <f t="shared" si="255"/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f t="shared" si="258"/>
        <v>0</v>
      </c>
      <c r="Z1529" s="5">
        <v>0</v>
      </c>
      <c r="AA1529" s="5">
        <v>0</v>
      </c>
      <c r="AB1529" s="5">
        <f t="shared" si="259"/>
        <v>0</v>
      </c>
      <c r="AC1529" s="5">
        <v>0</v>
      </c>
      <c r="AD1529" s="5">
        <v>0</v>
      </c>
      <c r="AE1529" s="5">
        <f t="shared" si="260"/>
        <v>0</v>
      </c>
      <c r="AF1529" s="5">
        <v>0</v>
      </c>
      <c r="AG1529" s="6"/>
      <c r="AH1529" s="5">
        <v>0</v>
      </c>
      <c r="AI1529" s="5">
        <v>0</v>
      </c>
      <c r="AJ1529" s="5">
        <v>0</v>
      </c>
      <c r="AK1529" s="5">
        <f t="shared" si="261"/>
        <v>0</v>
      </c>
      <c r="AL1529" s="5">
        <v>0</v>
      </c>
      <c r="AM1529" s="5">
        <v>0</v>
      </c>
      <c r="AN1529" s="5">
        <f t="shared" si="262"/>
        <v>0</v>
      </c>
      <c r="AO1529" s="5">
        <v>0</v>
      </c>
      <c r="AP1529" s="5">
        <v>0</v>
      </c>
      <c r="AQ1529" s="5">
        <f t="shared" si="263"/>
        <v>0</v>
      </c>
      <c r="AR1529" s="5">
        <v>1</v>
      </c>
      <c r="AS1529" s="6">
        <v>43537</v>
      </c>
      <c r="AT1529" s="5">
        <v>1</v>
      </c>
      <c r="AU1529" s="5">
        <v>0</v>
      </c>
      <c r="AV1529" t="str">
        <f t="shared" si="256"/>
        <v>N</v>
      </c>
      <c r="AW1529" t="s">
        <v>60</v>
      </c>
      <c r="AX1529" t="s">
        <v>61</v>
      </c>
      <c r="AY1529" t="s">
        <v>62</v>
      </c>
      <c r="AZ1529" t="s">
        <v>62</v>
      </c>
      <c r="BA1529" t="str">
        <f t="shared" si="257"/>
        <v>N</v>
      </c>
    </row>
    <row r="1530" spans="1:53">
      <c r="A1530" t="s">
        <v>436</v>
      </c>
      <c r="B1530" t="s">
        <v>54</v>
      </c>
      <c r="C1530" t="s">
        <v>89</v>
      </c>
      <c r="D1530">
        <v>2019</v>
      </c>
      <c r="F1530" t="s">
        <v>3910</v>
      </c>
      <c r="G1530" t="s">
        <v>3911</v>
      </c>
      <c r="H1530" t="s">
        <v>3912</v>
      </c>
      <c r="I1530" t="s">
        <v>3913</v>
      </c>
      <c r="J1530" t="s">
        <v>101</v>
      </c>
      <c r="K1530" t="s">
        <v>93</v>
      </c>
      <c r="L1530" s="5">
        <v>0</v>
      </c>
      <c r="M1530" s="5">
        <v>0</v>
      </c>
      <c r="N1530" s="5">
        <f t="shared" si="253"/>
        <v>0</v>
      </c>
      <c r="O1530" s="5">
        <v>0</v>
      </c>
      <c r="P1530" s="5">
        <v>0</v>
      </c>
      <c r="Q1530" s="5">
        <f t="shared" si="254"/>
        <v>0</v>
      </c>
      <c r="R1530" s="5">
        <v>0</v>
      </c>
      <c r="S1530" s="5">
        <v>0</v>
      </c>
      <c r="T1530" s="5">
        <f t="shared" si="255"/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f t="shared" si="258"/>
        <v>0</v>
      </c>
      <c r="Z1530" s="5">
        <v>0</v>
      </c>
      <c r="AA1530" s="5">
        <v>0</v>
      </c>
      <c r="AB1530" s="5">
        <f t="shared" si="259"/>
        <v>0</v>
      </c>
      <c r="AC1530" s="5">
        <v>0</v>
      </c>
      <c r="AD1530" s="5">
        <v>0</v>
      </c>
      <c r="AE1530" s="5">
        <f t="shared" si="260"/>
        <v>0</v>
      </c>
      <c r="AF1530" s="5">
        <v>0</v>
      </c>
      <c r="AG1530" s="6"/>
      <c r="AH1530" s="5">
        <v>0</v>
      </c>
      <c r="AI1530" s="5">
        <v>0</v>
      </c>
      <c r="AJ1530" s="5">
        <v>0</v>
      </c>
      <c r="AK1530" s="5">
        <f t="shared" si="261"/>
        <v>0</v>
      </c>
      <c r="AL1530" s="5">
        <v>0</v>
      </c>
      <c r="AM1530" s="5">
        <v>0</v>
      </c>
      <c r="AN1530" s="5">
        <f t="shared" si="262"/>
        <v>0</v>
      </c>
      <c r="AO1530" s="5">
        <v>0</v>
      </c>
      <c r="AP1530" s="5">
        <v>0</v>
      </c>
      <c r="AQ1530" s="5">
        <f t="shared" si="263"/>
        <v>0</v>
      </c>
      <c r="AR1530" s="5">
        <v>1</v>
      </c>
      <c r="AS1530" s="6">
        <v>43488</v>
      </c>
      <c r="AT1530" s="5">
        <v>1</v>
      </c>
      <c r="AU1530" s="5">
        <v>0</v>
      </c>
      <c r="AV1530" t="str">
        <f t="shared" si="256"/>
        <v>N</v>
      </c>
      <c r="AW1530" t="s">
        <v>60</v>
      </c>
      <c r="AX1530" t="s">
        <v>61</v>
      </c>
      <c r="AY1530" t="s">
        <v>62</v>
      </c>
      <c r="AZ1530" t="s">
        <v>62</v>
      </c>
      <c r="BA1530" t="str">
        <f t="shared" si="257"/>
        <v>N</v>
      </c>
    </row>
    <row r="1531" spans="1:53">
      <c r="A1531" t="s">
        <v>436</v>
      </c>
      <c r="B1531" t="s">
        <v>54</v>
      </c>
      <c r="C1531" t="s">
        <v>89</v>
      </c>
      <c r="D1531">
        <v>2019</v>
      </c>
      <c r="F1531" t="s">
        <v>1824</v>
      </c>
      <c r="G1531" t="s">
        <v>1825</v>
      </c>
      <c r="H1531" t="s">
        <v>1826</v>
      </c>
      <c r="I1531" t="s">
        <v>1827</v>
      </c>
      <c r="J1531" t="s">
        <v>101</v>
      </c>
      <c r="K1531" t="s">
        <v>93</v>
      </c>
      <c r="L1531" s="5">
        <v>0</v>
      </c>
      <c r="M1531" s="5">
        <v>0</v>
      </c>
      <c r="N1531" s="5">
        <f t="shared" si="253"/>
        <v>0</v>
      </c>
      <c r="O1531" s="5">
        <v>0</v>
      </c>
      <c r="P1531" s="5">
        <v>0</v>
      </c>
      <c r="Q1531" s="5">
        <f t="shared" si="254"/>
        <v>0</v>
      </c>
      <c r="R1531" s="5">
        <v>0</v>
      </c>
      <c r="S1531" s="5">
        <v>0</v>
      </c>
      <c r="T1531" s="5">
        <f t="shared" si="255"/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f t="shared" si="258"/>
        <v>0</v>
      </c>
      <c r="Z1531" s="5">
        <v>0</v>
      </c>
      <c r="AA1531" s="5">
        <v>0</v>
      </c>
      <c r="AB1531" s="5">
        <f t="shared" si="259"/>
        <v>0</v>
      </c>
      <c r="AC1531" s="5">
        <v>0</v>
      </c>
      <c r="AD1531" s="5">
        <v>0</v>
      </c>
      <c r="AE1531" s="5">
        <f t="shared" si="260"/>
        <v>0</v>
      </c>
      <c r="AF1531" s="5">
        <v>0</v>
      </c>
      <c r="AG1531" s="6"/>
      <c r="AH1531" s="5">
        <v>0</v>
      </c>
      <c r="AI1531" s="5">
        <v>0</v>
      </c>
      <c r="AJ1531" s="5">
        <v>0</v>
      </c>
      <c r="AK1531" s="5">
        <f t="shared" si="261"/>
        <v>0</v>
      </c>
      <c r="AL1531" s="5">
        <v>0</v>
      </c>
      <c r="AM1531" s="5">
        <v>0</v>
      </c>
      <c r="AN1531" s="5">
        <f t="shared" si="262"/>
        <v>0</v>
      </c>
      <c r="AO1531" s="5">
        <v>0</v>
      </c>
      <c r="AP1531" s="5">
        <v>0</v>
      </c>
      <c r="AQ1531" s="5">
        <f t="shared" si="263"/>
        <v>0</v>
      </c>
      <c r="AR1531" s="5">
        <v>1</v>
      </c>
      <c r="AS1531" s="6">
        <v>43528</v>
      </c>
      <c r="AT1531" s="5">
        <v>1</v>
      </c>
      <c r="AU1531" s="5">
        <v>0</v>
      </c>
      <c r="AV1531" t="str">
        <f t="shared" si="256"/>
        <v>N</v>
      </c>
      <c r="AW1531" t="s">
        <v>60</v>
      </c>
      <c r="AX1531" t="s">
        <v>61</v>
      </c>
      <c r="AY1531" t="s">
        <v>62</v>
      </c>
      <c r="AZ1531" t="s">
        <v>62</v>
      </c>
      <c r="BA1531" t="str">
        <f t="shared" si="257"/>
        <v>N</v>
      </c>
    </row>
    <row r="1532" spans="1:53">
      <c r="A1532" t="s">
        <v>436</v>
      </c>
      <c r="B1532" t="s">
        <v>54</v>
      </c>
      <c r="C1532" t="s">
        <v>89</v>
      </c>
      <c r="D1532">
        <v>2019</v>
      </c>
      <c r="F1532" t="s">
        <v>3914</v>
      </c>
      <c r="G1532" t="s">
        <v>3915</v>
      </c>
      <c r="H1532" t="s">
        <v>3916</v>
      </c>
      <c r="I1532" t="s">
        <v>3917</v>
      </c>
      <c r="J1532" t="s">
        <v>101</v>
      </c>
      <c r="K1532" t="s">
        <v>93</v>
      </c>
      <c r="L1532" s="5">
        <v>0</v>
      </c>
      <c r="M1532" s="5">
        <v>0</v>
      </c>
      <c r="N1532" s="5">
        <f t="shared" si="253"/>
        <v>0</v>
      </c>
      <c r="O1532" s="5">
        <v>0</v>
      </c>
      <c r="P1532" s="5">
        <v>0</v>
      </c>
      <c r="Q1532" s="5">
        <f t="shared" si="254"/>
        <v>0</v>
      </c>
      <c r="R1532" s="5">
        <v>0</v>
      </c>
      <c r="S1532" s="5">
        <v>0</v>
      </c>
      <c r="T1532" s="5">
        <f t="shared" si="255"/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f t="shared" si="258"/>
        <v>0</v>
      </c>
      <c r="Z1532" s="5">
        <v>0</v>
      </c>
      <c r="AA1532" s="5">
        <v>0</v>
      </c>
      <c r="AB1532" s="5">
        <f t="shared" si="259"/>
        <v>0</v>
      </c>
      <c r="AC1532" s="5">
        <v>0</v>
      </c>
      <c r="AD1532" s="5">
        <v>0</v>
      </c>
      <c r="AE1532" s="5">
        <f t="shared" si="260"/>
        <v>0</v>
      </c>
      <c r="AF1532" s="5">
        <v>0</v>
      </c>
      <c r="AG1532" s="6"/>
      <c r="AH1532" s="5">
        <v>0</v>
      </c>
      <c r="AI1532" s="5">
        <v>0</v>
      </c>
      <c r="AJ1532" s="5">
        <v>0</v>
      </c>
      <c r="AK1532" s="5">
        <f t="shared" si="261"/>
        <v>0</v>
      </c>
      <c r="AL1532" s="5">
        <v>0</v>
      </c>
      <c r="AM1532" s="5">
        <v>0</v>
      </c>
      <c r="AN1532" s="5">
        <f t="shared" si="262"/>
        <v>0</v>
      </c>
      <c r="AO1532" s="5">
        <v>0</v>
      </c>
      <c r="AP1532" s="5">
        <v>0</v>
      </c>
      <c r="AQ1532" s="5">
        <f t="shared" si="263"/>
        <v>0</v>
      </c>
      <c r="AR1532" s="5">
        <v>1</v>
      </c>
      <c r="AS1532" s="6">
        <v>43494</v>
      </c>
      <c r="AT1532" s="5">
        <v>1</v>
      </c>
      <c r="AU1532" s="5">
        <v>0</v>
      </c>
      <c r="AV1532" t="str">
        <f t="shared" si="256"/>
        <v>N</v>
      </c>
      <c r="AW1532" t="s">
        <v>60</v>
      </c>
      <c r="AX1532" t="s">
        <v>61</v>
      </c>
      <c r="AY1532" t="s">
        <v>62</v>
      </c>
      <c r="AZ1532" t="s">
        <v>62</v>
      </c>
      <c r="BA1532" t="str">
        <f t="shared" si="257"/>
        <v>N</v>
      </c>
    </row>
    <row r="1533" spans="1:53">
      <c r="A1533" t="s">
        <v>436</v>
      </c>
      <c r="B1533" t="s">
        <v>54</v>
      </c>
      <c r="C1533" t="s">
        <v>89</v>
      </c>
      <c r="D1533">
        <v>2019</v>
      </c>
      <c r="F1533" t="s">
        <v>1916</v>
      </c>
      <c r="G1533" t="s">
        <v>1917</v>
      </c>
      <c r="H1533" t="s">
        <v>1918</v>
      </c>
      <c r="I1533" t="s">
        <v>1919</v>
      </c>
      <c r="J1533" t="s">
        <v>101</v>
      </c>
      <c r="K1533" t="s">
        <v>93</v>
      </c>
      <c r="L1533" s="5">
        <v>0</v>
      </c>
      <c r="M1533" s="5">
        <v>0</v>
      </c>
      <c r="N1533" s="5">
        <f t="shared" si="253"/>
        <v>0</v>
      </c>
      <c r="O1533" s="5">
        <v>0</v>
      </c>
      <c r="P1533" s="5">
        <v>0</v>
      </c>
      <c r="Q1533" s="5">
        <f t="shared" si="254"/>
        <v>0</v>
      </c>
      <c r="R1533" s="5">
        <v>0</v>
      </c>
      <c r="S1533" s="5">
        <v>0</v>
      </c>
      <c r="T1533" s="5">
        <f t="shared" si="255"/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f t="shared" si="258"/>
        <v>0</v>
      </c>
      <c r="Z1533" s="5">
        <v>0</v>
      </c>
      <c r="AA1533" s="5">
        <v>0</v>
      </c>
      <c r="AB1533" s="5">
        <f t="shared" si="259"/>
        <v>0</v>
      </c>
      <c r="AC1533" s="5">
        <v>0</v>
      </c>
      <c r="AD1533" s="5">
        <v>0</v>
      </c>
      <c r="AE1533" s="5">
        <f t="shared" si="260"/>
        <v>0</v>
      </c>
      <c r="AF1533" s="5">
        <v>0</v>
      </c>
      <c r="AG1533" s="6"/>
      <c r="AH1533" s="5">
        <v>0</v>
      </c>
      <c r="AI1533" s="5">
        <v>0</v>
      </c>
      <c r="AJ1533" s="5">
        <v>0</v>
      </c>
      <c r="AK1533" s="5">
        <f t="shared" si="261"/>
        <v>0</v>
      </c>
      <c r="AL1533" s="5">
        <v>0</v>
      </c>
      <c r="AM1533" s="5">
        <v>0</v>
      </c>
      <c r="AN1533" s="5">
        <f t="shared" si="262"/>
        <v>0</v>
      </c>
      <c r="AO1533" s="5">
        <v>0</v>
      </c>
      <c r="AP1533" s="5">
        <v>0</v>
      </c>
      <c r="AQ1533" s="5">
        <f t="shared" si="263"/>
        <v>0</v>
      </c>
      <c r="AR1533" s="5">
        <v>1</v>
      </c>
      <c r="AS1533" s="6">
        <v>43529</v>
      </c>
      <c r="AT1533" s="5">
        <v>1</v>
      </c>
      <c r="AU1533" s="5">
        <v>0</v>
      </c>
      <c r="AV1533" t="str">
        <f t="shared" si="256"/>
        <v>N</v>
      </c>
      <c r="AW1533" t="s">
        <v>60</v>
      </c>
      <c r="AX1533" t="s">
        <v>61</v>
      </c>
      <c r="AY1533" t="s">
        <v>62</v>
      </c>
      <c r="AZ1533" t="s">
        <v>62</v>
      </c>
      <c r="BA1533" t="str">
        <f t="shared" si="257"/>
        <v>N</v>
      </c>
    </row>
    <row r="1534" spans="1:53">
      <c r="A1534" t="s">
        <v>436</v>
      </c>
      <c r="B1534" t="s">
        <v>54</v>
      </c>
      <c r="C1534" t="s">
        <v>89</v>
      </c>
      <c r="D1534">
        <v>2019</v>
      </c>
      <c r="F1534" t="s">
        <v>1900</v>
      </c>
      <c r="G1534" t="s">
        <v>1901</v>
      </c>
      <c r="H1534" t="s">
        <v>1902</v>
      </c>
      <c r="I1534" t="s">
        <v>1903</v>
      </c>
      <c r="J1534" t="s">
        <v>101</v>
      </c>
      <c r="K1534" t="s">
        <v>93</v>
      </c>
      <c r="L1534" s="5">
        <v>0</v>
      </c>
      <c r="M1534" s="5">
        <v>0</v>
      </c>
      <c r="N1534" s="5">
        <f t="shared" si="253"/>
        <v>0</v>
      </c>
      <c r="O1534" s="5">
        <v>0</v>
      </c>
      <c r="P1534" s="5">
        <v>0</v>
      </c>
      <c r="Q1534" s="5">
        <f t="shared" si="254"/>
        <v>0</v>
      </c>
      <c r="R1534" s="5">
        <v>0</v>
      </c>
      <c r="S1534" s="5">
        <v>0</v>
      </c>
      <c r="T1534" s="5">
        <f t="shared" si="255"/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f t="shared" si="258"/>
        <v>0</v>
      </c>
      <c r="Z1534" s="5">
        <v>0</v>
      </c>
      <c r="AA1534" s="5">
        <v>0</v>
      </c>
      <c r="AB1534" s="5">
        <f t="shared" si="259"/>
        <v>0</v>
      </c>
      <c r="AC1534" s="5">
        <v>0</v>
      </c>
      <c r="AD1534" s="5">
        <v>0</v>
      </c>
      <c r="AE1534" s="5">
        <f t="shared" si="260"/>
        <v>0</v>
      </c>
      <c r="AF1534" s="5">
        <v>0</v>
      </c>
      <c r="AG1534" s="6"/>
      <c r="AH1534" s="5">
        <v>0</v>
      </c>
      <c r="AI1534" s="5">
        <v>0</v>
      </c>
      <c r="AJ1534" s="5">
        <v>0</v>
      </c>
      <c r="AK1534" s="5">
        <f t="shared" si="261"/>
        <v>0</v>
      </c>
      <c r="AL1534" s="5">
        <v>0</v>
      </c>
      <c r="AM1534" s="5">
        <v>0</v>
      </c>
      <c r="AN1534" s="5">
        <f t="shared" si="262"/>
        <v>0</v>
      </c>
      <c r="AO1534" s="5">
        <v>0</v>
      </c>
      <c r="AP1534" s="5">
        <v>0</v>
      </c>
      <c r="AQ1534" s="5">
        <f t="shared" si="263"/>
        <v>0</v>
      </c>
      <c r="AR1534" s="5">
        <v>1</v>
      </c>
      <c r="AS1534" s="6">
        <v>43592</v>
      </c>
      <c r="AT1534" s="5">
        <v>1</v>
      </c>
      <c r="AU1534" s="5">
        <v>0</v>
      </c>
      <c r="AV1534" t="str">
        <f t="shared" si="256"/>
        <v>N</v>
      </c>
      <c r="AW1534" t="s">
        <v>60</v>
      </c>
      <c r="AX1534" t="s">
        <v>61</v>
      </c>
      <c r="AY1534" t="s">
        <v>62</v>
      </c>
      <c r="AZ1534" t="s">
        <v>62</v>
      </c>
      <c r="BA1534" t="str">
        <f t="shared" si="257"/>
        <v>N</v>
      </c>
    </row>
    <row r="1535" spans="1:53">
      <c r="A1535" t="s">
        <v>436</v>
      </c>
      <c r="B1535" t="s">
        <v>54</v>
      </c>
      <c r="C1535" t="s">
        <v>89</v>
      </c>
      <c r="D1535">
        <v>2019</v>
      </c>
      <c r="F1535" t="s">
        <v>1848</v>
      </c>
      <c r="G1535" t="s">
        <v>1849</v>
      </c>
      <c r="H1535" t="s">
        <v>1850</v>
      </c>
      <c r="I1535" t="s">
        <v>1851</v>
      </c>
      <c r="J1535" t="s">
        <v>101</v>
      </c>
      <c r="K1535" t="s">
        <v>93</v>
      </c>
      <c r="L1535" s="5">
        <v>0</v>
      </c>
      <c r="M1535" s="5">
        <v>0</v>
      </c>
      <c r="N1535" s="5">
        <f t="shared" si="253"/>
        <v>0</v>
      </c>
      <c r="O1535" s="5">
        <v>0</v>
      </c>
      <c r="P1535" s="5">
        <v>0</v>
      </c>
      <c r="Q1535" s="5">
        <f t="shared" si="254"/>
        <v>0</v>
      </c>
      <c r="R1535" s="5">
        <v>0</v>
      </c>
      <c r="S1535" s="5">
        <v>0</v>
      </c>
      <c r="T1535" s="5">
        <f t="shared" si="255"/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f t="shared" si="258"/>
        <v>0</v>
      </c>
      <c r="Z1535" s="5">
        <v>0</v>
      </c>
      <c r="AA1535" s="5">
        <v>0</v>
      </c>
      <c r="AB1535" s="5">
        <f t="shared" si="259"/>
        <v>0</v>
      </c>
      <c r="AC1535" s="5">
        <v>0</v>
      </c>
      <c r="AD1535" s="5">
        <v>0</v>
      </c>
      <c r="AE1535" s="5">
        <f t="shared" si="260"/>
        <v>0</v>
      </c>
      <c r="AF1535" s="5">
        <v>0</v>
      </c>
      <c r="AG1535" s="6"/>
      <c r="AH1535" s="5">
        <v>0</v>
      </c>
      <c r="AI1535" s="5">
        <v>0</v>
      </c>
      <c r="AJ1535" s="5">
        <v>0</v>
      </c>
      <c r="AK1535" s="5">
        <f t="shared" si="261"/>
        <v>0</v>
      </c>
      <c r="AL1535" s="5">
        <v>0</v>
      </c>
      <c r="AM1535" s="5">
        <v>0</v>
      </c>
      <c r="AN1535" s="5">
        <f t="shared" si="262"/>
        <v>0</v>
      </c>
      <c r="AO1535" s="5">
        <v>0</v>
      </c>
      <c r="AP1535" s="5">
        <v>0</v>
      </c>
      <c r="AQ1535" s="5">
        <f t="shared" si="263"/>
        <v>0</v>
      </c>
      <c r="AR1535" s="5">
        <v>1</v>
      </c>
      <c r="AS1535" s="6">
        <v>43628</v>
      </c>
      <c r="AT1535" s="5">
        <v>1</v>
      </c>
      <c r="AU1535" s="5">
        <v>0</v>
      </c>
      <c r="AV1535" t="str">
        <f t="shared" si="256"/>
        <v>N</v>
      </c>
      <c r="AW1535" t="s">
        <v>60</v>
      </c>
      <c r="AX1535" t="s">
        <v>61</v>
      </c>
      <c r="AY1535" t="s">
        <v>62</v>
      </c>
      <c r="AZ1535" t="s">
        <v>62</v>
      </c>
      <c r="BA1535" t="str">
        <f t="shared" si="257"/>
        <v>N</v>
      </c>
    </row>
    <row r="1536" spans="1:53">
      <c r="A1536" t="s">
        <v>436</v>
      </c>
      <c r="B1536" t="s">
        <v>54</v>
      </c>
      <c r="C1536" t="s">
        <v>89</v>
      </c>
      <c r="D1536">
        <v>2019</v>
      </c>
      <c r="F1536" t="s">
        <v>3918</v>
      </c>
      <c r="G1536" t="s">
        <v>3919</v>
      </c>
      <c r="H1536" t="s">
        <v>3920</v>
      </c>
      <c r="I1536" t="s">
        <v>3921</v>
      </c>
      <c r="J1536" t="s">
        <v>101</v>
      </c>
      <c r="K1536" t="s">
        <v>93</v>
      </c>
      <c r="L1536" s="5">
        <v>0</v>
      </c>
      <c r="M1536" s="5">
        <v>0</v>
      </c>
      <c r="N1536" s="5">
        <f t="shared" si="253"/>
        <v>0</v>
      </c>
      <c r="O1536" s="5">
        <v>0</v>
      </c>
      <c r="P1536" s="5">
        <v>0</v>
      </c>
      <c r="Q1536" s="5">
        <f t="shared" si="254"/>
        <v>0</v>
      </c>
      <c r="R1536" s="5">
        <v>0</v>
      </c>
      <c r="S1536" s="5">
        <v>0</v>
      </c>
      <c r="T1536" s="5">
        <f t="shared" si="255"/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f t="shared" si="258"/>
        <v>0</v>
      </c>
      <c r="Z1536" s="5">
        <v>0</v>
      </c>
      <c r="AA1536" s="5">
        <v>0</v>
      </c>
      <c r="AB1536" s="5">
        <f t="shared" si="259"/>
        <v>0</v>
      </c>
      <c r="AC1536" s="5">
        <v>0</v>
      </c>
      <c r="AD1536" s="5">
        <v>0</v>
      </c>
      <c r="AE1536" s="5">
        <f t="shared" si="260"/>
        <v>0</v>
      </c>
      <c r="AF1536" s="5">
        <v>0</v>
      </c>
      <c r="AG1536" s="6"/>
      <c r="AH1536" s="5">
        <v>0</v>
      </c>
      <c r="AI1536" s="5">
        <v>0</v>
      </c>
      <c r="AJ1536" s="5">
        <v>0</v>
      </c>
      <c r="AK1536" s="5">
        <f t="shared" si="261"/>
        <v>0</v>
      </c>
      <c r="AL1536" s="5">
        <v>0</v>
      </c>
      <c r="AM1536" s="5">
        <v>0</v>
      </c>
      <c r="AN1536" s="5">
        <f t="shared" si="262"/>
        <v>0</v>
      </c>
      <c r="AO1536" s="5">
        <v>0</v>
      </c>
      <c r="AP1536" s="5">
        <v>0</v>
      </c>
      <c r="AQ1536" s="5">
        <f t="shared" si="263"/>
        <v>0</v>
      </c>
      <c r="AR1536" s="5">
        <v>1</v>
      </c>
      <c r="AS1536" s="6">
        <v>43629</v>
      </c>
      <c r="AT1536" s="5">
        <v>1</v>
      </c>
      <c r="AU1536" s="5">
        <v>0</v>
      </c>
      <c r="AV1536" t="str">
        <f t="shared" si="256"/>
        <v>N</v>
      </c>
      <c r="AW1536" t="s">
        <v>60</v>
      </c>
      <c r="AX1536" t="s">
        <v>61</v>
      </c>
      <c r="AY1536" t="s">
        <v>62</v>
      </c>
      <c r="AZ1536" t="s">
        <v>62</v>
      </c>
      <c r="BA1536" t="str">
        <f t="shared" si="257"/>
        <v>N</v>
      </c>
    </row>
    <row r="1537" spans="1:53">
      <c r="A1537" t="s">
        <v>436</v>
      </c>
      <c r="B1537" t="s">
        <v>54</v>
      </c>
      <c r="C1537" t="s">
        <v>89</v>
      </c>
      <c r="D1537">
        <v>2019</v>
      </c>
      <c r="F1537" t="s">
        <v>3922</v>
      </c>
      <c r="G1537" t="s">
        <v>3923</v>
      </c>
      <c r="H1537" t="s">
        <v>3924</v>
      </c>
      <c r="I1537" t="s">
        <v>3925</v>
      </c>
      <c r="J1537" t="s">
        <v>101</v>
      </c>
      <c r="K1537" t="s">
        <v>93</v>
      </c>
      <c r="L1537" s="5">
        <v>0</v>
      </c>
      <c r="M1537" s="5">
        <v>0</v>
      </c>
      <c r="N1537" s="5">
        <f t="shared" si="253"/>
        <v>0</v>
      </c>
      <c r="O1537" s="5">
        <v>0</v>
      </c>
      <c r="P1537" s="5">
        <v>0</v>
      </c>
      <c r="Q1537" s="5">
        <f t="shared" si="254"/>
        <v>0</v>
      </c>
      <c r="R1537" s="5">
        <v>0</v>
      </c>
      <c r="S1537" s="5">
        <v>0</v>
      </c>
      <c r="T1537" s="5">
        <f t="shared" si="255"/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f t="shared" si="258"/>
        <v>0</v>
      </c>
      <c r="Z1537" s="5">
        <v>0</v>
      </c>
      <c r="AA1537" s="5">
        <v>0</v>
      </c>
      <c r="AB1537" s="5">
        <f t="shared" si="259"/>
        <v>0</v>
      </c>
      <c r="AC1537" s="5">
        <v>0</v>
      </c>
      <c r="AD1537" s="5">
        <v>0</v>
      </c>
      <c r="AE1537" s="5">
        <f t="shared" si="260"/>
        <v>0</v>
      </c>
      <c r="AF1537" s="5">
        <v>0</v>
      </c>
      <c r="AG1537" s="6"/>
      <c r="AH1537" s="5">
        <v>0</v>
      </c>
      <c r="AI1537" s="5">
        <v>0</v>
      </c>
      <c r="AJ1537" s="5">
        <v>0</v>
      </c>
      <c r="AK1537" s="5">
        <f t="shared" si="261"/>
        <v>0</v>
      </c>
      <c r="AL1537" s="5">
        <v>0</v>
      </c>
      <c r="AM1537" s="5">
        <v>0</v>
      </c>
      <c r="AN1537" s="5">
        <f t="shared" si="262"/>
        <v>0</v>
      </c>
      <c r="AO1537" s="5">
        <v>0</v>
      </c>
      <c r="AP1537" s="5">
        <v>0</v>
      </c>
      <c r="AQ1537" s="5">
        <f t="shared" si="263"/>
        <v>0</v>
      </c>
      <c r="AR1537" s="5">
        <v>1</v>
      </c>
      <c r="AS1537" s="6">
        <v>43516</v>
      </c>
      <c r="AT1537" s="5">
        <v>1</v>
      </c>
      <c r="AU1537" s="5">
        <v>0</v>
      </c>
      <c r="AV1537" t="str">
        <f t="shared" si="256"/>
        <v>N</v>
      </c>
      <c r="AW1537" t="s">
        <v>60</v>
      </c>
      <c r="AX1537" t="s">
        <v>61</v>
      </c>
      <c r="AY1537" t="s">
        <v>62</v>
      </c>
      <c r="AZ1537" t="s">
        <v>62</v>
      </c>
      <c r="BA1537" t="str">
        <f t="shared" si="257"/>
        <v>N</v>
      </c>
    </row>
    <row r="1538" spans="1:53">
      <c r="A1538" t="s">
        <v>436</v>
      </c>
      <c r="B1538" t="s">
        <v>54</v>
      </c>
      <c r="C1538" t="s">
        <v>89</v>
      </c>
      <c r="D1538">
        <v>2019</v>
      </c>
      <c r="F1538" t="s">
        <v>1836</v>
      </c>
      <c r="G1538" t="s">
        <v>1837</v>
      </c>
      <c r="H1538" t="s">
        <v>1838</v>
      </c>
      <c r="I1538" t="s">
        <v>1839</v>
      </c>
      <c r="J1538" t="s">
        <v>101</v>
      </c>
      <c r="K1538" t="s">
        <v>93</v>
      </c>
      <c r="L1538" s="5">
        <v>0</v>
      </c>
      <c r="M1538" s="5">
        <v>0</v>
      </c>
      <c r="N1538" s="5">
        <f t="shared" ref="N1538:N1601" si="264">L1538+M1538</f>
        <v>0</v>
      </c>
      <c r="O1538" s="5">
        <v>0</v>
      </c>
      <c r="P1538" s="5">
        <v>0</v>
      </c>
      <c r="Q1538" s="5">
        <f t="shared" ref="Q1538:Q1601" si="265">O1538+P1538</f>
        <v>0</v>
      </c>
      <c r="R1538" s="5">
        <v>0</v>
      </c>
      <c r="S1538" s="5">
        <v>0</v>
      </c>
      <c r="T1538" s="5">
        <f t="shared" ref="T1538:T1601" si="266">R1538+S1538</f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f t="shared" si="258"/>
        <v>0</v>
      </c>
      <c r="Z1538" s="5">
        <v>0</v>
      </c>
      <c r="AA1538" s="5">
        <v>0</v>
      </c>
      <c r="AB1538" s="5">
        <f t="shared" si="259"/>
        <v>0</v>
      </c>
      <c r="AC1538" s="5">
        <v>0</v>
      </c>
      <c r="AD1538" s="5">
        <v>0</v>
      </c>
      <c r="AE1538" s="5">
        <f t="shared" si="260"/>
        <v>0</v>
      </c>
      <c r="AF1538" s="5">
        <v>0</v>
      </c>
      <c r="AG1538" s="6"/>
      <c r="AH1538" s="5">
        <v>0</v>
      </c>
      <c r="AI1538" s="5">
        <v>0</v>
      </c>
      <c r="AJ1538" s="5">
        <v>0</v>
      </c>
      <c r="AK1538" s="5">
        <f t="shared" si="261"/>
        <v>0</v>
      </c>
      <c r="AL1538" s="5">
        <v>0</v>
      </c>
      <c r="AM1538" s="5">
        <v>0</v>
      </c>
      <c r="AN1538" s="5">
        <f t="shared" si="262"/>
        <v>0</v>
      </c>
      <c r="AO1538" s="5">
        <v>0</v>
      </c>
      <c r="AP1538" s="5">
        <v>0</v>
      </c>
      <c r="AQ1538" s="5">
        <f t="shared" si="263"/>
        <v>0</v>
      </c>
      <c r="AR1538" s="5">
        <v>1</v>
      </c>
      <c r="AS1538" s="6">
        <v>43657</v>
      </c>
      <c r="AT1538" s="5">
        <v>1</v>
      </c>
      <c r="AU1538" s="5">
        <v>0</v>
      </c>
      <c r="AV1538" t="str">
        <f t="shared" ref="AV1538:AV1601" si="267">IF(AU1538 &gt; 0, "Y", "N")</f>
        <v>N</v>
      </c>
      <c r="AW1538" t="s">
        <v>60</v>
      </c>
      <c r="AX1538" t="s">
        <v>61</v>
      </c>
      <c r="AY1538" t="s">
        <v>62</v>
      </c>
      <c r="AZ1538" t="s">
        <v>62</v>
      </c>
      <c r="BA1538" t="str">
        <f t="shared" ref="BA1538:BA1601" si="268">IF(OR(L1538&gt;0, O1538&gt;0, R1538&gt;0, W1538&gt;0, Z1538&gt;0, AC1538&gt;0, AI1538&gt;0, AL1538&gt;0, AO1538&gt;0, M1538&gt;0), "Y", "N")</f>
        <v>N</v>
      </c>
    </row>
    <row r="1539" spans="1:53">
      <c r="A1539" t="s">
        <v>436</v>
      </c>
      <c r="B1539" t="s">
        <v>54</v>
      </c>
      <c r="C1539" t="s">
        <v>89</v>
      </c>
      <c r="D1539">
        <v>2019</v>
      </c>
      <c r="F1539" t="s">
        <v>1394</v>
      </c>
      <c r="G1539" t="s">
        <v>1395</v>
      </c>
      <c r="H1539" t="s">
        <v>1396</v>
      </c>
      <c r="I1539" t="s">
        <v>1397</v>
      </c>
      <c r="J1539" t="s">
        <v>101</v>
      </c>
      <c r="K1539" t="s">
        <v>93</v>
      </c>
      <c r="L1539" s="5">
        <v>0</v>
      </c>
      <c r="M1539" s="5">
        <v>0</v>
      </c>
      <c r="N1539" s="5">
        <f t="shared" si="264"/>
        <v>0</v>
      </c>
      <c r="O1539" s="5">
        <v>0</v>
      </c>
      <c r="P1539" s="5">
        <v>0</v>
      </c>
      <c r="Q1539" s="5">
        <f t="shared" si="265"/>
        <v>0</v>
      </c>
      <c r="R1539" s="5">
        <v>0</v>
      </c>
      <c r="S1539" s="5">
        <v>0</v>
      </c>
      <c r="T1539" s="5">
        <f t="shared" si="266"/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f t="shared" ref="Y1539:Y1602" si="269">W1539+X1539</f>
        <v>0</v>
      </c>
      <c r="Z1539" s="5">
        <v>0</v>
      </c>
      <c r="AA1539" s="5">
        <v>0</v>
      </c>
      <c r="AB1539" s="5">
        <f t="shared" ref="AB1539:AB1602" si="270">SUM(Z1539:AA1539)</f>
        <v>0</v>
      </c>
      <c r="AC1539" s="5">
        <v>0</v>
      </c>
      <c r="AD1539" s="5">
        <v>0</v>
      </c>
      <c r="AE1539" s="5">
        <f t="shared" ref="AE1539:AE1602" si="271">SUM(AC1539:AD1539)</f>
        <v>0</v>
      </c>
      <c r="AF1539" s="5">
        <v>0</v>
      </c>
      <c r="AG1539" s="6"/>
      <c r="AH1539" s="5">
        <v>0</v>
      </c>
      <c r="AI1539" s="5">
        <v>0</v>
      </c>
      <c r="AJ1539" s="5">
        <v>0</v>
      </c>
      <c r="AK1539" s="5">
        <f t="shared" ref="AK1539:AK1602" si="272">SUM(AI1539:AJ1539)</f>
        <v>0</v>
      </c>
      <c r="AL1539" s="5">
        <v>0</v>
      </c>
      <c r="AM1539" s="5">
        <v>0</v>
      </c>
      <c r="AN1539" s="5">
        <f t="shared" ref="AN1539:AN1602" si="273">SUM(AL1539:AM1539)</f>
        <v>0</v>
      </c>
      <c r="AO1539" s="5">
        <v>0</v>
      </c>
      <c r="AP1539" s="5">
        <v>0</v>
      </c>
      <c r="AQ1539" s="5">
        <f t="shared" ref="AQ1539:AQ1602" si="274">SUM(AO1539:AP1539)</f>
        <v>0</v>
      </c>
      <c r="AR1539" s="5">
        <v>1</v>
      </c>
      <c r="AS1539" s="6">
        <v>43789</v>
      </c>
      <c r="AT1539" s="5">
        <v>1</v>
      </c>
      <c r="AU1539" s="5">
        <v>0</v>
      </c>
      <c r="AV1539" t="str">
        <f t="shared" si="267"/>
        <v>N</v>
      </c>
      <c r="AW1539" t="s">
        <v>60</v>
      </c>
      <c r="AX1539" t="s">
        <v>61</v>
      </c>
      <c r="AY1539" t="s">
        <v>62</v>
      </c>
      <c r="AZ1539" t="s">
        <v>62</v>
      </c>
      <c r="BA1539" t="str">
        <f t="shared" si="268"/>
        <v>N</v>
      </c>
    </row>
    <row r="1540" spans="1:53">
      <c r="A1540" t="s">
        <v>436</v>
      </c>
      <c r="B1540" t="s">
        <v>54</v>
      </c>
      <c r="C1540" t="s">
        <v>89</v>
      </c>
      <c r="D1540">
        <v>2019</v>
      </c>
      <c r="F1540" t="s">
        <v>3926</v>
      </c>
      <c r="G1540" t="s">
        <v>3927</v>
      </c>
      <c r="H1540" t="s">
        <v>3928</v>
      </c>
      <c r="I1540" t="s">
        <v>3929</v>
      </c>
      <c r="J1540" t="s">
        <v>101</v>
      </c>
      <c r="K1540" t="s">
        <v>93</v>
      </c>
      <c r="L1540" s="5">
        <v>0</v>
      </c>
      <c r="M1540" s="5">
        <v>0</v>
      </c>
      <c r="N1540" s="5">
        <f t="shared" si="264"/>
        <v>0</v>
      </c>
      <c r="O1540" s="5">
        <v>0</v>
      </c>
      <c r="P1540" s="5">
        <v>0</v>
      </c>
      <c r="Q1540" s="5">
        <f t="shared" si="265"/>
        <v>0</v>
      </c>
      <c r="R1540" s="5">
        <v>0</v>
      </c>
      <c r="S1540" s="5">
        <v>0</v>
      </c>
      <c r="T1540" s="5">
        <f t="shared" si="266"/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f t="shared" si="269"/>
        <v>0</v>
      </c>
      <c r="Z1540" s="5">
        <v>0</v>
      </c>
      <c r="AA1540" s="5">
        <v>0</v>
      </c>
      <c r="AB1540" s="5">
        <f t="shared" si="270"/>
        <v>0</v>
      </c>
      <c r="AC1540" s="5">
        <v>0</v>
      </c>
      <c r="AD1540" s="5">
        <v>0</v>
      </c>
      <c r="AE1540" s="5">
        <f t="shared" si="271"/>
        <v>0</v>
      </c>
      <c r="AF1540" s="5">
        <v>0</v>
      </c>
      <c r="AG1540" s="6"/>
      <c r="AH1540" s="5">
        <v>0</v>
      </c>
      <c r="AI1540" s="5">
        <v>0</v>
      </c>
      <c r="AJ1540" s="5">
        <v>0</v>
      </c>
      <c r="AK1540" s="5">
        <f t="shared" si="272"/>
        <v>0</v>
      </c>
      <c r="AL1540" s="5">
        <v>0</v>
      </c>
      <c r="AM1540" s="5">
        <v>0</v>
      </c>
      <c r="AN1540" s="5">
        <f t="shared" si="273"/>
        <v>0</v>
      </c>
      <c r="AO1540" s="5">
        <v>0</v>
      </c>
      <c r="AP1540" s="5">
        <v>0</v>
      </c>
      <c r="AQ1540" s="5">
        <f t="shared" si="274"/>
        <v>0</v>
      </c>
      <c r="AR1540" s="5">
        <v>1</v>
      </c>
      <c r="AS1540" s="6">
        <v>43637</v>
      </c>
      <c r="AT1540" s="5">
        <v>1</v>
      </c>
      <c r="AU1540" s="5">
        <v>0</v>
      </c>
      <c r="AV1540" t="str">
        <f t="shared" si="267"/>
        <v>N</v>
      </c>
      <c r="AW1540" t="s">
        <v>60</v>
      </c>
      <c r="AX1540" t="s">
        <v>61</v>
      </c>
      <c r="AY1540" t="s">
        <v>62</v>
      </c>
      <c r="AZ1540" t="s">
        <v>62</v>
      </c>
      <c r="BA1540" t="str">
        <f t="shared" si="268"/>
        <v>N</v>
      </c>
    </row>
    <row r="1541" spans="1:53">
      <c r="A1541" t="s">
        <v>436</v>
      </c>
      <c r="B1541" t="s">
        <v>54</v>
      </c>
      <c r="C1541" t="s">
        <v>89</v>
      </c>
      <c r="D1541">
        <v>2019</v>
      </c>
      <c r="F1541" t="s">
        <v>3930</v>
      </c>
      <c r="G1541" t="s">
        <v>3931</v>
      </c>
      <c r="H1541" t="s">
        <v>3932</v>
      </c>
      <c r="I1541" t="s">
        <v>3933</v>
      </c>
      <c r="J1541" t="s">
        <v>101</v>
      </c>
      <c r="K1541" t="s">
        <v>93</v>
      </c>
      <c r="L1541" s="5">
        <v>0</v>
      </c>
      <c r="M1541" s="5">
        <v>0</v>
      </c>
      <c r="N1541" s="5">
        <f t="shared" si="264"/>
        <v>0</v>
      </c>
      <c r="O1541" s="5">
        <v>0</v>
      </c>
      <c r="P1541" s="5">
        <v>0</v>
      </c>
      <c r="Q1541" s="5">
        <f t="shared" si="265"/>
        <v>0</v>
      </c>
      <c r="R1541" s="5">
        <v>0</v>
      </c>
      <c r="S1541" s="5">
        <v>0</v>
      </c>
      <c r="T1541" s="5">
        <f t="shared" si="266"/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f t="shared" si="269"/>
        <v>0</v>
      </c>
      <c r="Z1541" s="5">
        <v>0</v>
      </c>
      <c r="AA1541" s="5">
        <v>0</v>
      </c>
      <c r="AB1541" s="5">
        <f t="shared" si="270"/>
        <v>0</v>
      </c>
      <c r="AC1541" s="5">
        <v>0</v>
      </c>
      <c r="AD1541" s="5">
        <v>0</v>
      </c>
      <c r="AE1541" s="5">
        <f t="shared" si="271"/>
        <v>0</v>
      </c>
      <c r="AF1541" s="5">
        <v>0</v>
      </c>
      <c r="AG1541" s="6"/>
      <c r="AH1541" s="5">
        <v>0</v>
      </c>
      <c r="AI1541" s="5">
        <v>0</v>
      </c>
      <c r="AJ1541" s="5">
        <v>0</v>
      </c>
      <c r="AK1541" s="5">
        <f t="shared" si="272"/>
        <v>0</v>
      </c>
      <c r="AL1541" s="5">
        <v>0</v>
      </c>
      <c r="AM1541" s="5">
        <v>0</v>
      </c>
      <c r="AN1541" s="5">
        <f t="shared" si="273"/>
        <v>0</v>
      </c>
      <c r="AO1541" s="5">
        <v>0</v>
      </c>
      <c r="AP1541" s="5">
        <v>0</v>
      </c>
      <c r="AQ1541" s="5">
        <f t="shared" si="274"/>
        <v>0</v>
      </c>
      <c r="AR1541" s="5">
        <v>1</v>
      </c>
      <c r="AS1541" s="6">
        <v>43489</v>
      </c>
      <c r="AT1541" s="5">
        <v>1</v>
      </c>
      <c r="AU1541" s="5">
        <v>0</v>
      </c>
      <c r="AV1541" t="str">
        <f t="shared" si="267"/>
        <v>N</v>
      </c>
      <c r="AW1541" t="s">
        <v>60</v>
      </c>
      <c r="AX1541" t="s">
        <v>61</v>
      </c>
      <c r="AY1541" t="s">
        <v>62</v>
      </c>
      <c r="AZ1541" t="s">
        <v>62</v>
      </c>
      <c r="BA1541" t="str">
        <f t="shared" si="268"/>
        <v>N</v>
      </c>
    </row>
    <row r="1542" spans="1:53">
      <c r="A1542" t="s">
        <v>436</v>
      </c>
      <c r="B1542" t="s">
        <v>54</v>
      </c>
      <c r="C1542" t="s">
        <v>89</v>
      </c>
      <c r="D1542">
        <v>2019</v>
      </c>
      <c r="F1542" t="s">
        <v>1091</v>
      </c>
      <c r="G1542" t="s">
        <v>1092</v>
      </c>
      <c r="H1542" t="s">
        <v>1093</v>
      </c>
      <c r="I1542" t="s">
        <v>1094</v>
      </c>
      <c r="J1542" t="s">
        <v>101</v>
      </c>
      <c r="K1542" t="s">
        <v>93</v>
      </c>
      <c r="L1542" s="5">
        <v>0</v>
      </c>
      <c r="M1542" s="5">
        <v>0</v>
      </c>
      <c r="N1542" s="5">
        <f t="shared" si="264"/>
        <v>0</v>
      </c>
      <c r="O1542" s="5">
        <v>0</v>
      </c>
      <c r="P1542" s="5">
        <v>0</v>
      </c>
      <c r="Q1542" s="5">
        <f t="shared" si="265"/>
        <v>0</v>
      </c>
      <c r="R1542" s="5">
        <v>0</v>
      </c>
      <c r="S1542" s="5">
        <v>0</v>
      </c>
      <c r="T1542" s="5">
        <f t="shared" si="266"/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f t="shared" si="269"/>
        <v>0</v>
      </c>
      <c r="Z1542" s="5">
        <v>0</v>
      </c>
      <c r="AA1542" s="5">
        <v>0</v>
      </c>
      <c r="AB1542" s="5">
        <f t="shared" si="270"/>
        <v>0</v>
      </c>
      <c r="AC1542" s="5">
        <v>0</v>
      </c>
      <c r="AD1542" s="5">
        <v>0</v>
      </c>
      <c r="AE1542" s="5">
        <f t="shared" si="271"/>
        <v>0</v>
      </c>
      <c r="AF1542" s="5">
        <v>0</v>
      </c>
      <c r="AG1542" s="6"/>
      <c r="AH1542" s="5">
        <v>0</v>
      </c>
      <c r="AI1542" s="5">
        <v>0</v>
      </c>
      <c r="AJ1542" s="5">
        <v>0</v>
      </c>
      <c r="AK1542" s="5">
        <f t="shared" si="272"/>
        <v>0</v>
      </c>
      <c r="AL1542" s="5">
        <v>0</v>
      </c>
      <c r="AM1542" s="5">
        <v>0</v>
      </c>
      <c r="AN1542" s="5">
        <f t="shared" si="273"/>
        <v>0</v>
      </c>
      <c r="AO1542" s="5">
        <v>0</v>
      </c>
      <c r="AP1542" s="5">
        <v>0</v>
      </c>
      <c r="AQ1542" s="5">
        <f t="shared" si="274"/>
        <v>0</v>
      </c>
      <c r="AR1542" s="5">
        <v>1</v>
      </c>
      <c r="AS1542" s="6">
        <v>43552</v>
      </c>
      <c r="AT1542" s="5">
        <v>1</v>
      </c>
      <c r="AU1542" s="5">
        <v>0</v>
      </c>
      <c r="AV1542" t="str">
        <f t="shared" si="267"/>
        <v>N</v>
      </c>
      <c r="AW1542" t="s">
        <v>60</v>
      </c>
      <c r="AX1542" t="s">
        <v>61</v>
      </c>
      <c r="AY1542" t="s">
        <v>62</v>
      </c>
      <c r="AZ1542" t="s">
        <v>62</v>
      </c>
      <c r="BA1542" t="str">
        <f t="shared" si="268"/>
        <v>N</v>
      </c>
    </row>
    <row r="1543" spans="1:53">
      <c r="A1543" t="s">
        <v>436</v>
      </c>
      <c r="B1543" t="s">
        <v>54</v>
      </c>
      <c r="C1543" t="s">
        <v>89</v>
      </c>
      <c r="D1543">
        <v>2019</v>
      </c>
      <c r="F1543" t="s">
        <v>3934</v>
      </c>
      <c r="G1543" t="s">
        <v>3935</v>
      </c>
      <c r="H1543" t="s">
        <v>3936</v>
      </c>
      <c r="I1543" t="s">
        <v>3937</v>
      </c>
      <c r="J1543" t="s">
        <v>101</v>
      </c>
      <c r="K1543" t="s">
        <v>93</v>
      </c>
      <c r="L1543" s="5">
        <v>0</v>
      </c>
      <c r="M1543" s="5">
        <v>0</v>
      </c>
      <c r="N1543" s="5">
        <f t="shared" si="264"/>
        <v>0</v>
      </c>
      <c r="O1543" s="5">
        <v>0</v>
      </c>
      <c r="P1543" s="5">
        <v>0</v>
      </c>
      <c r="Q1543" s="5">
        <f t="shared" si="265"/>
        <v>0</v>
      </c>
      <c r="R1543" s="5">
        <v>0</v>
      </c>
      <c r="S1543" s="5">
        <v>0</v>
      </c>
      <c r="T1543" s="5">
        <f t="shared" si="266"/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f t="shared" si="269"/>
        <v>0</v>
      </c>
      <c r="Z1543" s="5">
        <v>0</v>
      </c>
      <c r="AA1543" s="5">
        <v>0</v>
      </c>
      <c r="AB1543" s="5">
        <f t="shared" si="270"/>
        <v>0</v>
      </c>
      <c r="AC1543" s="5">
        <v>0</v>
      </c>
      <c r="AD1543" s="5">
        <v>0</v>
      </c>
      <c r="AE1543" s="5">
        <f t="shared" si="271"/>
        <v>0</v>
      </c>
      <c r="AF1543" s="5">
        <v>0</v>
      </c>
      <c r="AG1543" s="6"/>
      <c r="AH1543" s="5">
        <v>0</v>
      </c>
      <c r="AI1543" s="5">
        <v>0</v>
      </c>
      <c r="AJ1543" s="5">
        <v>0</v>
      </c>
      <c r="AK1543" s="5">
        <f t="shared" si="272"/>
        <v>0</v>
      </c>
      <c r="AL1543" s="5">
        <v>0</v>
      </c>
      <c r="AM1543" s="5">
        <v>0</v>
      </c>
      <c r="AN1543" s="5">
        <f t="shared" si="273"/>
        <v>0</v>
      </c>
      <c r="AO1543" s="5">
        <v>0</v>
      </c>
      <c r="AP1543" s="5">
        <v>0</v>
      </c>
      <c r="AQ1543" s="5">
        <f t="shared" si="274"/>
        <v>0</v>
      </c>
      <c r="AR1543" s="5">
        <v>1</v>
      </c>
      <c r="AS1543" s="6">
        <v>43476</v>
      </c>
      <c r="AT1543" s="5">
        <v>1</v>
      </c>
      <c r="AU1543" s="5">
        <v>0</v>
      </c>
      <c r="AV1543" t="str">
        <f t="shared" si="267"/>
        <v>N</v>
      </c>
      <c r="AW1543" t="s">
        <v>60</v>
      </c>
      <c r="AX1543" t="s">
        <v>61</v>
      </c>
      <c r="AY1543" t="s">
        <v>62</v>
      </c>
      <c r="AZ1543" t="s">
        <v>62</v>
      </c>
      <c r="BA1543" t="str">
        <f t="shared" si="268"/>
        <v>N</v>
      </c>
    </row>
    <row r="1544" spans="1:53">
      <c r="A1544" t="s">
        <v>436</v>
      </c>
      <c r="B1544" t="s">
        <v>54</v>
      </c>
      <c r="C1544" t="s">
        <v>89</v>
      </c>
      <c r="D1544">
        <v>2019</v>
      </c>
      <c r="F1544" t="s">
        <v>3938</v>
      </c>
      <c r="G1544" t="s">
        <v>3939</v>
      </c>
      <c r="H1544" t="s">
        <v>3940</v>
      </c>
      <c r="I1544" t="s">
        <v>3941</v>
      </c>
      <c r="J1544" t="s">
        <v>101</v>
      </c>
      <c r="K1544" t="s">
        <v>93</v>
      </c>
      <c r="L1544" s="5">
        <v>0</v>
      </c>
      <c r="M1544" s="5">
        <v>0</v>
      </c>
      <c r="N1544" s="5">
        <f t="shared" si="264"/>
        <v>0</v>
      </c>
      <c r="O1544" s="5">
        <v>0</v>
      </c>
      <c r="P1544" s="5">
        <v>0</v>
      </c>
      <c r="Q1544" s="5">
        <f t="shared" si="265"/>
        <v>0</v>
      </c>
      <c r="R1544" s="5">
        <v>0</v>
      </c>
      <c r="S1544" s="5">
        <v>0</v>
      </c>
      <c r="T1544" s="5">
        <f t="shared" si="266"/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f t="shared" si="269"/>
        <v>0</v>
      </c>
      <c r="Z1544" s="5">
        <v>0</v>
      </c>
      <c r="AA1544" s="5">
        <v>0</v>
      </c>
      <c r="AB1544" s="5">
        <f t="shared" si="270"/>
        <v>0</v>
      </c>
      <c r="AC1544" s="5">
        <v>0</v>
      </c>
      <c r="AD1544" s="5">
        <v>0</v>
      </c>
      <c r="AE1544" s="5">
        <f t="shared" si="271"/>
        <v>0</v>
      </c>
      <c r="AF1544" s="5">
        <v>0</v>
      </c>
      <c r="AG1544" s="6"/>
      <c r="AH1544" s="5">
        <v>0</v>
      </c>
      <c r="AI1544" s="5">
        <v>0</v>
      </c>
      <c r="AJ1544" s="5">
        <v>0</v>
      </c>
      <c r="AK1544" s="5">
        <f t="shared" si="272"/>
        <v>0</v>
      </c>
      <c r="AL1544" s="5">
        <v>0</v>
      </c>
      <c r="AM1544" s="5">
        <v>0</v>
      </c>
      <c r="AN1544" s="5">
        <f t="shared" si="273"/>
        <v>0</v>
      </c>
      <c r="AO1544" s="5">
        <v>0</v>
      </c>
      <c r="AP1544" s="5">
        <v>0</v>
      </c>
      <c r="AQ1544" s="5">
        <f t="shared" si="274"/>
        <v>0</v>
      </c>
      <c r="AR1544" s="5">
        <v>1</v>
      </c>
      <c r="AS1544" s="6">
        <v>43490</v>
      </c>
      <c r="AT1544" s="5">
        <v>1</v>
      </c>
      <c r="AU1544" s="5">
        <v>0</v>
      </c>
      <c r="AV1544" t="str">
        <f t="shared" si="267"/>
        <v>N</v>
      </c>
      <c r="AW1544" t="s">
        <v>60</v>
      </c>
      <c r="AX1544" t="s">
        <v>61</v>
      </c>
      <c r="AY1544" t="s">
        <v>62</v>
      </c>
      <c r="AZ1544" t="s">
        <v>62</v>
      </c>
      <c r="BA1544" t="str">
        <f t="shared" si="268"/>
        <v>N</v>
      </c>
    </row>
    <row r="1545" spans="1:53">
      <c r="A1545" t="s">
        <v>436</v>
      </c>
      <c r="B1545" t="s">
        <v>54</v>
      </c>
      <c r="C1545" t="s">
        <v>89</v>
      </c>
      <c r="D1545">
        <v>2019</v>
      </c>
      <c r="F1545" t="s">
        <v>3942</v>
      </c>
      <c r="G1545" t="s">
        <v>3943</v>
      </c>
      <c r="H1545" t="s">
        <v>3944</v>
      </c>
      <c r="I1545" t="s">
        <v>3945</v>
      </c>
      <c r="J1545" t="s">
        <v>101</v>
      </c>
      <c r="K1545" t="s">
        <v>93</v>
      </c>
      <c r="L1545" s="5">
        <v>0</v>
      </c>
      <c r="M1545" s="5">
        <v>0</v>
      </c>
      <c r="N1545" s="5">
        <f t="shared" si="264"/>
        <v>0</v>
      </c>
      <c r="O1545" s="5">
        <v>0</v>
      </c>
      <c r="P1545" s="5">
        <v>0</v>
      </c>
      <c r="Q1545" s="5">
        <f t="shared" si="265"/>
        <v>0</v>
      </c>
      <c r="R1545" s="5">
        <v>0</v>
      </c>
      <c r="S1545" s="5">
        <v>0</v>
      </c>
      <c r="T1545" s="5">
        <f t="shared" si="266"/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f t="shared" si="269"/>
        <v>0</v>
      </c>
      <c r="Z1545" s="5">
        <v>0</v>
      </c>
      <c r="AA1545" s="5">
        <v>0</v>
      </c>
      <c r="AB1545" s="5">
        <f t="shared" si="270"/>
        <v>0</v>
      </c>
      <c r="AC1545" s="5">
        <v>0</v>
      </c>
      <c r="AD1545" s="5">
        <v>0</v>
      </c>
      <c r="AE1545" s="5">
        <f t="shared" si="271"/>
        <v>0</v>
      </c>
      <c r="AF1545" s="5">
        <v>0</v>
      </c>
      <c r="AG1545" s="6"/>
      <c r="AH1545" s="5">
        <v>0</v>
      </c>
      <c r="AI1545" s="5">
        <v>0</v>
      </c>
      <c r="AJ1545" s="5">
        <v>0</v>
      </c>
      <c r="AK1545" s="5">
        <f t="shared" si="272"/>
        <v>0</v>
      </c>
      <c r="AL1545" s="5">
        <v>0</v>
      </c>
      <c r="AM1545" s="5">
        <v>0</v>
      </c>
      <c r="AN1545" s="5">
        <f t="shared" si="273"/>
        <v>0</v>
      </c>
      <c r="AO1545" s="5">
        <v>0</v>
      </c>
      <c r="AP1545" s="5">
        <v>0</v>
      </c>
      <c r="AQ1545" s="5">
        <f t="shared" si="274"/>
        <v>0</v>
      </c>
      <c r="AR1545" s="5">
        <v>1</v>
      </c>
      <c r="AS1545" s="6">
        <v>43640</v>
      </c>
      <c r="AT1545" s="5">
        <v>1</v>
      </c>
      <c r="AU1545" s="5">
        <v>0</v>
      </c>
      <c r="AV1545" t="str">
        <f t="shared" si="267"/>
        <v>N</v>
      </c>
      <c r="AW1545" t="s">
        <v>60</v>
      </c>
      <c r="AX1545" t="s">
        <v>61</v>
      </c>
      <c r="AY1545" t="s">
        <v>62</v>
      </c>
      <c r="AZ1545" t="s">
        <v>62</v>
      </c>
      <c r="BA1545" t="str">
        <f t="shared" si="268"/>
        <v>N</v>
      </c>
    </row>
    <row r="1546" spans="1:53">
      <c r="A1546" t="s">
        <v>436</v>
      </c>
      <c r="B1546" t="s">
        <v>54</v>
      </c>
      <c r="C1546" t="s">
        <v>89</v>
      </c>
      <c r="D1546">
        <v>2019</v>
      </c>
      <c r="F1546" t="s">
        <v>3946</v>
      </c>
      <c r="G1546" t="s">
        <v>3947</v>
      </c>
      <c r="H1546" t="s">
        <v>3948</v>
      </c>
      <c r="I1546" t="s">
        <v>3949</v>
      </c>
      <c r="J1546" t="s">
        <v>101</v>
      </c>
      <c r="K1546" t="s">
        <v>93</v>
      </c>
      <c r="L1546" s="5">
        <v>0</v>
      </c>
      <c r="M1546" s="5">
        <v>0</v>
      </c>
      <c r="N1546" s="5">
        <f t="shared" si="264"/>
        <v>0</v>
      </c>
      <c r="O1546" s="5">
        <v>0</v>
      </c>
      <c r="P1546" s="5">
        <v>0</v>
      </c>
      <c r="Q1546" s="5">
        <f t="shared" si="265"/>
        <v>0</v>
      </c>
      <c r="R1546" s="5">
        <v>0</v>
      </c>
      <c r="S1546" s="5">
        <v>0</v>
      </c>
      <c r="T1546" s="5">
        <f t="shared" si="266"/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f t="shared" si="269"/>
        <v>0</v>
      </c>
      <c r="Z1546" s="5">
        <v>0</v>
      </c>
      <c r="AA1546" s="5">
        <v>0</v>
      </c>
      <c r="AB1546" s="5">
        <f t="shared" si="270"/>
        <v>0</v>
      </c>
      <c r="AC1546" s="5">
        <v>0</v>
      </c>
      <c r="AD1546" s="5">
        <v>0</v>
      </c>
      <c r="AE1546" s="5">
        <f t="shared" si="271"/>
        <v>0</v>
      </c>
      <c r="AF1546" s="5">
        <v>0</v>
      </c>
      <c r="AG1546" s="6"/>
      <c r="AH1546" s="5">
        <v>0</v>
      </c>
      <c r="AI1546" s="5">
        <v>0</v>
      </c>
      <c r="AJ1546" s="5">
        <v>0</v>
      </c>
      <c r="AK1546" s="5">
        <f t="shared" si="272"/>
        <v>0</v>
      </c>
      <c r="AL1546" s="5">
        <v>0</v>
      </c>
      <c r="AM1546" s="5">
        <v>0</v>
      </c>
      <c r="AN1546" s="5">
        <f t="shared" si="273"/>
        <v>0</v>
      </c>
      <c r="AO1546" s="5">
        <v>0</v>
      </c>
      <c r="AP1546" s="5">
        <v>0</v>
      </c>
      <c r="AQ1546" s="5">
        <f t="shared" si="274"/>
        <v>0</v>
      </c>
      <c r="AR1546" s="5">
        <v>1</v>
      </c>
      <c r="AS1546" s="6">
        <v>43637</v>
      </c>
      <c r="AT1546" s="5">
        <v>1</v>
      </c>
      <c r="AU1546" s="5">
        <v>0</v>
      </c>
      <c r="AV1546" t="str">
        <f t="shared" si="267"/>
        <v>N</v>
      </c>
      <c r="AW1546" t="s">
        <v>60</v>
      </c>
      <c r="AX1546" t="s">
        <v>61</v>
      </c>
      <c r="AY1546" t="s">
        <v>62</v>
      </c>
      <c r="AZ1546" t="s">
        <v>62</v>
      </c>
      <c r="BA1546" t="str">
        <f t="shared" si="268"/>
        <v>N</v>
      </c>
    </row>
    <row r="1547" spans="1:53">
      <c r="A1547" t="s">
        <v>436</v>
      </c>
      <c r="B1547" t="s">
        <v>54</v>
      </c>
      <c r="C1547" t="s">
        <v>89</v>
      </c>
      <c r="D1547">
        <v>2019</v>
      </c>
      <c r="F1547" t="s">
        <v>3950</v>
      </c>
      <c r="G1547" t="s">
        <v>3951</v>
      </c>
      <c r="H1547" t="s">
        <v>3952</v>
      </c>
      <c r="I1547" t="s">
        <v>3953</v>
      </c>
      <c r="J1547" t="s">
        <v>101</v>
      </c>
      <c r="K1547" t="s">
        <v>93</v>
      </c>
      <c r="L1547" s="5">
        <v>0</v>
      </c>
      <c r="M1547" s="5">
        <v>0</v>
      </c>
      <c r="N1547" s="5">
        <f t="shared" si="264"/>
        <v>0</v>
      </c>
      <c r="O1547" s="5">
        <v>0</v>
      </c>
      <c r="P1547" s="5">
        <v>0</v>
      </c>
      <c r="Q1547" s="5">
        <f t="shared" si="265"/>
        <v>0</v>
      </c>
      <c r="R1547" s="5">
        <v>0</v>
      </c>
      <c r="S1547" s="5">
        <v>0</v>
      </c>
      <c r="T1547" s="5">
        <f t="shared" si="266"/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f t="shared" si="269"/>
        <v>0</v>
      </c>
      <c r="Z1547" s="5">
        <v>0</v>
      </c>
      <c r="AA1547" s="5">
        <v>0</v>
      </c>
      <c r="AB1547" s="5">
        <f t="shared" si="270"/>
        <v>0</v>
      </c>
      <c r="AC1547" s="5">
        <v>0</v>
      </c>
      <c r="AD1547" s="5">
        <v>0</v>
      </c>
      <c r="AE1547" s="5">
        <f t="shared" si="271"/>
        <v>0</v>
      </c>
      <c r="AF1547" s="5">
        <v>0</v>
      </c>
      <c r="AG1547" s="6"/>
      <c r="AH1547" s="5">
        <v>0</v>
      </c>
      <c r="AI1547" s="5">
        <v>0</v>
      </c>
      <c r="AJ1547" s="5">
        <v>0</v>
      </c>
      <c r="AK1547" s="5">
        <f t="shared" si="272"/>
        <v>0</v>
      </c>
      <c r="AL1547" s="5">
        <v>0</v>
      </c>
      <c r="AM1547" s="5">
        <v>0</v>
      </c>
      <c r="AN1547" s="5">
        <f t="shared" si="273"/>
        <v>0</v>
      </c>
      <c r="AO1547" s="5">
        <v>0</v>
      </c>
      <c r="AP1547" s="5">
        <v>0</v>
      </c>
      <c r="AQ1547" s="5">
        <f t="shared" si="274"/>
        <v>0</v>
      </c>
      <c r="AR1547" s="5">
        <v>1</v>
      </c>
      <c r="AS1547" s="6">
        <v>43488</v>
      </c>
      <c r="AT1547" s="5">
        <v>1</v>
      </c>
      <c r="AU1547" s="5">
        <v>0</v>
      </c>
      <c r="AV1547" t="str">
        <f t="shared" si="267"/>
        <v>N</v>
      </c>
      <c r="AW1547" t="s">
        <v>60</v>
      </c>
      <c r="AX1547" t="s">
        <v>61</v>
      </c>
      <c r="AY1547" t="s">
        <v>62</v>
      </c>
      <c r="AZ1547" t="s">
        <v>62</v>
      </c>
      <c r="BA1547" t="str">
        <f t="shared" si="268"/>
        <v>N</v>
      </c>
    </row>
    <row r="1548" spans="1:53">
      <c r="A1548" t="s">
        <v>436</v>
      </c>
      <c r="B1548" t="s">
        <v>54</v>
      </c>
      <c r="C1548" t="s">
        <v>89</v>
      </c>
      <c r="D1548">
        <v>2019</v>
      </c>
      <c r="F1548" t="s">
        <v>1832</v>
      </c>
      <c r="G1548" t="s">
        <v>1833</v>
      </c>
      <c r="H1548" t="s">
        <v>1834</v>
      </c>
      <c r="I1548" t="s">
        <v>1835</v>
      </c>
      <c r="J1548" t="s">
        <v>101</v>
      </c>
      <c r="K1548" t="s">
        <v>93</v>
      </c>
      <c r="L1548" s="5">
        <v>0</v>
      </c>
      <c r="M1548" s="5">
        <v>0</v>
      </c>
      <c r="N1548" s="5">
        <f t="shared" si="264"/>
        <v>0</v>
      </c>
      <c r="O1548" s="5">
        <v>0</v>
      </c>
      <c r="P1548" s="5">
        <v>0</v>
      </c>
      <c r="Q1548" s="5">
        <f t="shared" si="265"/>
        <v>0</v>
      </c>
      <c r="R1548" s="5">
        <v>0</v>
      </c>
      <c r="S1548" s="5">
        <v>0</v>
      </c>
      <c r="T1548" s="5">
        <f t="shared" si="266"/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f t="shared" si="269"/>
        <v>0</v>
      </c>
      <c r="Z1548" s="5">
        <v>0</v>
      </c>
      <c r="AA1548" s="5">
        <v>0</v>
      </c>
      <c r="AB1548" s="5">
        <f t="shared" si="270"/>
        <v>0</v>
      </c>
      <c r="AC1548" s="5">
        <v>0</v>
      </c>
      <c r="AD1548" s="5">
        <v>0</v>
      </c>
      <c r="AE1548" s="5">
        <f t="shared" si="271"/>
        <v>0</v>
      </c>
      <c r="AF1548" s="5">
        <v>0</v>
      </c>
      <c r="AG1548" s="6"/>
      <c r="AH1548" s="5">
        <v>0</v>
      </c>
      <c r="AI1548" s="5">
        <v>0</v>
      </c>
      <c r="AJ1548" s="5">
        <v>0</v>
      </c>
      <c r="AK1548" s="5">
        <f t="shared" si="272"/>
        <v>0</v>
      </c>
      <c r="AL1548" s="5">
        <v>0</v>
      </c>
      <c r="AM1548" s="5">
        <v>0</v>
      </c>
      <c r="AN1548" s="5">
        <f t="shared" si="273"/>
        <v>0</v>
      </c>
      <c r="AO1548" s="5">
        <v>0</v>
      </c>
      <c r="AP1548" s="5">
        <v>0</v>
      </c>
      <c r="AQ1548" s="5">
        <f t="shared" si="274"/>
        <v>0</v>
      </c>
      <c r="AR1548" s="5">
        <v>1</v>
      </c>
      <c r="AS1548" s="6">
        <v>43529</v>
      </c>
      <c r="AT1548" s="5">
        <v>1</v>
      </c>
      <c r="AU1548" s="5">
        <v>0</v>
      </c>
      <c r="AV1548" t="str">
        <f t="shared" si="267"/>
        <v>N</v>
      </c>
      <c r="AW1548" t="s">
        <v>60</v>
      </c>
      <c r="AX1548" t="s">
        <v>61</v>
      </c>
      <c r="AY1548" t="s">
        <v>62</v>
      </c>
      <c r="AZ1548" t="s">
        <v>62</v>
      </c>
      <c r="BA1548" t="str">
        <f t="shared" si="268"/>
        <v>N</v>
      </c>
    </row>
    <row r="1549" spans="1:53">
      <c r="A1549" t="s">
        <v>436</v>
      </c>
      <c r="B1549" t="s">
        <v>54</v>
      </c>
      <c r="C1549" t="s">
        <v>89</v>
      </c>
      <c r="D1549">
        <v>2019</v>
      </c>
      <c r="F1549" t="s">
        <v>1406</v>
      </c>
      <c r="G1549" t="s">
        <v>1407</v>
      </c>
      <c r="H1549" t="s">
        <v>1408</v>
      </c>
      <c r="I1549" t="s">
        <v>1409</v>
      </c>
      <c r="J1549" t="s">
        <v>101</v>
      </c>
      <c r="K1549" t="s">
        <v>93</v>
      </c>
      <c r="L1549" s="5">
        <v>0</v>
      </c>
      <c r="M1549" s="5">
        <v>0</v>
      </c>
      <c r="N1549" s="5">
        <f t="shared" si="264"/>
        <v>0</v>
      </c>
      <c r="O1549" s="5">
        <v>0</v>
      </c>
      <c r="P1549" s="5">
        <v>0</v>
      </c>
      <c r="Q1549" s="5">
        <f t="shared" si="265"/>
        <v>0</v>
      </c>
      <c r="R1549" s="5">
        <v>0</v>
      </c>
      <c r="S1549" s="5">
        <v>0</v>
      </c>
      <c r="T1549" s="5">
        <f t="shared" si="266"/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f t="shared" si="269"/>
        <v>0</v>
      </c>
      <c r="Z1549" s="5">
        <v>0</v>
      </c>
      <c r="AA1549" s="5">
        <v>0</v>
      </c>
      <c r="AB1549" s="5">
        <f t="shared" si="270"/>
        <v>0</v>
      </c>
      <c r="AC1549" s="5">
        <v>0</v>
      </c>
      <c r="AD1549" s="5">
        <v>0</v>
      </c>
      <c r="AE1549" s="5">
        <f t="shared" si="271"/>
        <v>0</v>
      </c>
      <c r="AF1549" s="5">
        <v>0</v>
      </c>
      <c r="AG1549" s="6"/>
      <c r="AH1549" s="5">
        <v>0</v>
      </c>
      <c r="AI1549" s="5">
        <v>0</v>
      </c>
      <c r="AJ1549" s="5">
        <v>0</v>
      </c>
      <c r="AK1549" s="5">
        <f t="shared" si="272"/>
        <v>0</v>
      </c>
      <c r="AL1549" s="5">
        <v>0</v>
      </c>
      <c r="AM1549" s="5">
        <v>0</v>
      </c>
      <c r="AN1549" s="5">
        <f t="shared" si="273"/>
        <v>0</v>
      </c>
      <c r="AO1549" s="5">
        <v>0</v>
      </c>
      <c r="AP1549" s="5">
        <v>0</v>
      </c>
      <c r="AQ1549" s="5">
        <f t="shared" si="274"/>
        <v>0</v>
      </c>
      <c r="AR1549" s="5">
        <v>1</v>
      </c>
      <c r="AS1549" s="6">
        <v>43755</v>
      </c>
      <c r="AT1549" s="5">
        <v>1</v>
      </c>
      <c r="AU1549" s="5">
        <v>0</v>
      </c>
      <c r="AV1549" t="str">
        <f t="shared" si="267"/>
        <v>N</v>
      </c>
      <c r="AW1549" t="s">
        <v>60</v>
      </c>
      <c r="AX1549" t="s">
        <v>61</v>
      </c>
      <c r="AY1549" t="s">
        <v>62</v>
      </c>
      <c r="AZ1549" t="s">
        <v>62</v>
      </c>
      <c r="BA1549" t="str">
        <f t="shared" si="268"/>
        <v>N</v>
      </c>
    </row>
    <row r="1550" spans="1:53">
      <c r="A1550" t="s">
        <v>436</v>
      </c>
      <c r="B1550" t="s">
        <v>54</v>
      </c>
      <c r="C1550" t="s">
        <v>89</v>
      </c>
      <c r="D1550">
        <v>2019</v>
      </c>
      <c r="F1550" t="s">
        <v>3954</v>
      </c>
      <c r="G1550" t="s">
        <v>3955</v>
      </c>
      <c r="H1550" t="s">
        <v>3956</v>
      </c>
      <c r="I1550" t="s">
        <v>3957</v>
      </c>
      <c r="J1550" t="s">
        <v>101</v>
      </c>
      <c r="K1550" t="s">
        <v>93</v>
      </c>
      <c r="L1550" s="5">
        <v>0</v>
      </c>
      <c r="M1550" s="5">
        <v>0</v>
      </c>
      <c r="N1550" s="5">
        <f t="shared" si="264"/>
        <v>0</v>
      </c>
      <c r="O1550" s="5">
        <v>0</v>
      </c>
      <c r="P1550" s="5">
        <v>0</v>
      </c>
      <c r="Q1550" s="5">
        <f t="shared" si="265"/>
        <v>0</v>
      </c>
      <c r="R1550" s="5">
        <v>0</v>
      </c>
      <c r="S1550" s="5">
        <v>0</v>
      </c>
      <c r="T1550" s="5">
        <f t="shared" si="266"/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f t="shared" si="269"/>
        <v>0</v>
      </c>
      <c r="Z1550" s="5">
        <v>0</v>
      </c>
      <c r="AA1550" s="5">
        <v>0</v>
      </c>
      <c r="AB1550" s="5">
        <f t="shared" si="270"/>
        <v>0</v>
      </c>
      <c r="AC1550" s="5">
        <v>0</v>
      </c>
      <c r="AD1550" s="5">
        <v>0</v>
      </c>
      <c r="AE1550" s="5">
        <f t="shared" si="271"/>
        <v>0</v>
      </c>
      <c r="AF1550" s="5">
        <v>0</v>
      </c>
      <c r="AG1550" s="6"/>
      <c r="AH1550" s="5">
        <v>0</v>
      </c>
      <c r="AI1550" s="5">
        <v>0</v>
      </c>
      <c r="AJ1550" s="5">
        <v>0</v>
      </c>
      <c r="AK1550" s="5">
        <f t="shared" si="272"/>
        <v>0</v>
      </c>
      <c r="AL1550" s="5">
        <v>0</v>
      </c>
      <c r="AM1550" s="5">
        <v>0</v>
      </c>
      <c r="AN1550" s="5">
        <f t="shared" si="273"/>
        <v>0</v>
      </c>
      <c r="AO1550" s="5">
        <v>0</v>
      </c>
      <c r="AP1550" s="5">
        <v>0</v>
      </c>
      <c r="AQ1550" s="5">
        <f t="shared" si="274"/>
        <v>0</v>
      </c>
      <c r="AR1550" s="5">
        <v>1</v>
      </c>
      <c r="AS1550" s="6">
        <v>43476</v>
      </c>
      <c r="AT1550" s="5">
        <v>1</v>
      </c>
      <c r="AU1550" s="5">
        <v>0</v>
      </c>
      <c r="AV1550" t="str">
        <f t="shared" si="267"/>
        <v>N</v>
      </c>
      <c r="AW1550" t="s">
        <v>60</v>
      </c>
      <c r="AX1550" t="s">
        <v>61</v>
      </c>
      <c r="AY1550" t="s">
        <v>62</v>
      </c>
      <c r="AZ1550" t="s">
        <v>62</v>
      </c>
      <c r="BA1550" t="str">
        <f t="shared" si="268"/>
        <v>N</v>
      </c>
    </row>
    <row r="1551" spans="1:53">
      <c r="A1551" t="s">
        <v>436</v>
      </c>
      <c r="B1551" t="s">
        <v>54</v>
      </c>
      <c r="C1551" t="s">
        <v>89</v>
      </c>
      <c r="D1551">
        <v>2019</v>
      </c>
      <c r="F1551" t="s">
        <v>3958</v>
      </c>
      <c r="G1551" t="s">
        <v>3959</v>
      </c>
      <c r="H1551" t="s">
        <v>3960</v>
      </c>
      <c r="I1551" t="s">
        <v>3961</v>
      </c>
      <c r="J1551" t="s">
        <v>101</v>
      </c>
      <c r="K1551" t="s">
        <v>93</v>
      </c>
      <c r="L1551" s="5">
        <v>0</v>
      </c>
      <c r="M1551" s="5">
        <v>0</v>
      </c>
      <c r="N1551" s="5">
        <f t="shared" si="264"/>
        <v>0</v>
      </c>
      <c r="O1551" s="5">
        <v>0</v>
      </c>
      <c r="P1551" s="5">
        <v>0</v>
      </c>
      <c r="Q1551" s="5">
        <f t="shared" si="265"/>
        <v>0</v>
      </c>
      <c r="R1551" s="5">
        <v>0</v>
      </c>
      <c r="S1551" s="5">
        <v>0</v>
      </c>
      <c r="T1551" s="5">
        <f t="shared" si="266"/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f t="shared" si="269"/>
        <v>0</v>
      </c>
      <c r="Z1551" s="5">
        <v>0</v>
      </c>
      <c r="AA1551" s="5">
        <v>0</v>
      </c>
      <c r="AB1551" s="5">
        <f t="shared" si="270"/>
        <v>0</v>
      </c>
      <c r="AC1551" s="5">
        <v>0</v>
      </c>
      <c r="AD1551" s="5">
        <v>0</v>
      </c>
      <c r="AE1551" s="5">
        <f t="shared" si="271"/>
        <v>0</v>
      </c>
      <c r="AF1551" s="5">
        <v>0</v>
      </c>
      <c r="AG1551" s="6"/>
      <c r="AH1551" s="5">
        <v>0</v>
      </c>
      <c r="AI1551" s="5">
        <v>0</v>
      </c>
      <c r="AJ1551" s="5">
        <v>0</v>
      </c>
      <c r="AK1551" s="5">
        <f t="shared" si="272"/>
        <v>0</v>
      </c>
      <c r="AL1551" s="5">
        <v>0</v>
      </c>
      <c r="AM1551" s="5">
        <v>0</v>
      </c>
      <c r="AN1551" s="5">
        <f t="shared" si="273"/>
        <v>0</v>
      </c>
      <c r="AO1551" s="5">
        <v>0</v>
      </c>
      <c r="AP1551" s="5">
        <v>0</v>
      </c>
      <c r="AQ1551" s="5">
        <f t="shared" si="274"/>
        <v>0</v>
      </c>
      <c r="AR1551" s="5">
        <v>1</v>
      </c>
      <c r="AS1551" s="6">
        <v>43741</v>
      </c>
      <c r="AT1551" s="5">
        <v>1</v>
      </c>
      <c r="AU1551" s="5">
        <v>0</v>
      </c>
      <c r="AV1551" t="str">
        <f t="shared" si="267"/>
        <v>N</v>
      </c>
      <c r="AW1551" t="s">
        <v>60</v>
      </c>
      <c r="AX1551" t="s">
        <v>61</v>
      </c>
      <c r="AY1551" t="s">
        <v>62</v>
      </c>
      <c r="AZ1551" t="s">
        <v>62</v>
      </c>
      <c r="BA1551" t="str">
        <f t="shared" si="268"/>
        <v>N</v>
      </c>
    </row>
    <row r="1552" spans="1:53">
      <c r="A1552" t="s">
        <v>436</v>
      </c>
      <c r="B1552" t="s">
        <v>54</v>
      </c>
      <c r="C1552" t="s">
        <v>89</v>
      </c>
      <c r="D1552">
        <v>2019</v>
      </c>
      <c r="F1552" t="s">
        <v>1928</v>
      </c>
      <c r="G1552" t="s">
        <v>1929</v>
      </c>
      <c r="H1552" t="s">
        <v>1930</v>
      </c>
      <c r="I1552" t="s">
        <v>1931</v>
      </c>
      <c r="J1552" t="s">
        <v>101</v>
      </c>
      <c r="K1552" t="s">
        <v>93</v>
      </c>
      <c r="L1552" s="5">
        <v>0</v>
      </c>
      <c r="M1552" s="5">
        <v>0</v>
      </c>
      <c r="N1552" s="5">
        <f t="shared" si="264"/>
        <v>0</v>
      </c>
      <c r="O1552" s="5">
        <v>0</v>
      </c>
      <c r="P1552" s="5">
        <v>0</v>
      </c>
      <c r="Q1552" s="5">
        <f t="shared" si="265"/>
        <v>0</v>
      </c>
      <c r="R1552" s="5">
        <v>0</v>
      </c>
      <c r="S1552" s="5">
        <v>0</v>
      </c>
      <c r="T1552" s="5">
        <f t="shared" si="266"/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f t="shared" si="269"/>
        <v>0</v>
      </c>
      <c r="Z1552" s="5">
        <v>0</v>
      </c>
      <c r="AA1552" s="5">
        <v>0</v>
      </c>
      <c r="AB1552" s="5">
        <f t="shared" si="270"/>
        <v>0</v>
      </c>
      <c r="AC1552" s="5">
        <v>0</v>
      </c>
      <c r="AD1552" s="5">
        <v>0</v>
      </c>
      <c r="AE1552" s="5">
        <f t="shared" si="271"/>
        <v>0</v>
      </c>
      <c r="AF1552" s="5">
        <v>0</v>
      </c>
      <c r="AG1552" s="6"/>
      <c r="AH1552" s="5">
        <v>0</v>
      </c>
      <c r="AI1552" s="5">
        <v>0</v>
      </c>
      <c r="AJ1552" s="5">
        <v>0</v>
      </c>
      <c r="AK1552" s="5">
        <f t="shared" si="272"/>
        <v>0</v>
      </c>
      <c r="AL1552" s="5">
        <v>0</v>
      </c>
      <c r="AM1552" s="5">
        <v>0</v>
      </c>
      <c r="AN1552" s="5">
        <f t="shared" si="273"/>
        <v>0</v>
      </c>
      <c r="AO1552" s="5">
        <v>0</v>
      </c>
      <c r="AP1552" s="5">
        <v>0</v>
      </c>
      <c r="AQ1552" s="5">
        <f t="shared" si="274"/>
        <v>0</v>
      </c>
      <c r="AR1552" s="5">
        <v>1</v>
      </c>
      <c r="AS1552" s="6">
        <v>43538</v>
      </c>
      <c r="AT1552" s="5">
        <v>1</v>
      </c>
      <c r="AU1552" s="5">
        <v>0</v>
      </c>
      <c r="AV1552" t="str">
        <f t="shared" si="267"/>
        <v>N</v>
      </c>
      <c r="AW1552" t="s">
        <v>60</v>
      </c>
      <c r="AX1552" t="s">
        <v>61</v>
      </c>
      <c r="AY1552" t="s">
        <v>62</v>
      </c>
      <c r="AZ1552" t="s">
        <v>62</v>
      </c>
      <c r="BA1552" t="str">
        <f t="shared" si="268"/>
        <v>N</v>
      </c>
    </row>
    <row r="1553" spans="1:53">
      <c r="A1553" t="s">
        <v>436</v>
      </c>
      <c r="B1553" t="s">
        <v>54</v>
      </c>
      <c r="C1553" t="s">
        <v>89</v>
      </c>
      <c r="D1553">
        <v>2019</v>
      </c>
      <c r="F1553" t="s">
        <v>1410</v>
      </c>
      <c r="G1553" t="s">
        <v>1411</v>
      </c>
      <c r="H1553" t="s">
        <v>1412</v>
      </c>
      <c r="I1553" t="s">
        <v>1413</v>
      </c>
      <c r="J1553" t="s">
        <v>101</v>
      </c>
      <c r="K1553" t="s">
        <v>93</v>
      </c>
      <c r="L1553" s="5">
        <v>0</v>
      </c>
      <c r="M1553" s="5">
        <v>0</v>
      </c>
      <c r="N1553" s="5">
        <f t="shared" si="264"/>
        <v>0</v>
      </c>
      <c r="O1553" s="5">
        <v>0</v>
      </c>
      <c r="P1553" s="5">
        <v>0</v>
      </c>
      <c r="Q1553" s="5">
        <f t="shared" si="265"/>
        <v>0</v>
      </c>
      <c r="R1553" s="5">
        <v>0</v>
      </c>
      <c r="S1553" s="5">
        <v>0</v>
      </c>
      <c r="T1553" s="5">
        <f t="shared" si="266"/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f t="shared" si="269"/>
        <v>0</v>
      </c>
      <c r="Z1553" s="5">
        <v>0</v>
      </c>
      <c r="AA1553" s="5">
        <v>0</v>
      </c>
      <c r="AB1553" s="5">
        <f t="shared" si="270"/>
        <v>0</v>
      </c>
      <c r="AC1553" s="5">
        <v>0</v>
      </c>
      <c r="AD1553" s="5">
        <v>0</v>
      </c>
      <c r="AE1553" s="5">
        <f t="shared" si="271"/>
        <v>0</v>
      </c>
      <c r="AF1553" s="5">
        <v>0</v>
      </c>
      <c r="AG1553" s="6"/>
      <c r="AH1553" s="5">
        <v>0</v>
      </c>
      <c r="AI1553" s="5">
        <v>0</v>
      </c>
      <c r="AJ1553" s="5">
        <v>0</v>
      </c>
      <c r="AK1553" s="5">
        <f t="shared" si="272"/>
        <v>0</v>
      </c>
      <c r="AL1553" s="5">
        <v>0</v>
      </c>
      <c r="AM1553" s="5">
        <v>0</v>
      </c>
      <c r="AN1553" s="5">
        <f t="shared" si="273"/>
        <v>0</v>
      </c>
      <c r="AO1553" s="5">
        <v>0</v>
      </c>
      <c r="AP1553" s="5">
        <v>0</v>
      </c>
      <c r="AQ1553" s="5">
        <f t="shared" si="274"/>
        <v>0</v>
      </c>
      <c r="AR1553" s="5">
        <v>1</v>
      </c>
      <c r="AS1553" s="6">
        <v>43748</v>
      </c>
      <c r="AT1553" s="5">
        <v>1</v>
      </c>
      <c r="AU1553" s="5">
        <v>0</v>
      </c>
      <c r="AV1553" t="str">
        <f t="shared" si="267"/>
        <v>N</v>
      </c>
      <c r="AW1553" t="s">
        <v>60</v>
      </c>
      <c r="AX1553" t="s">
        <v>61</v>
      </c>
      <c r="AY1553" t="s">
        <v>62</v>
      </c>
      <c r="AZ1553" t="s">
        <v>62</v>
      </c>
      <c r="BA1553" t="str">
        <f t="shared" si="268"/>
        <v>N</v>
      </c>
    </row>
    <row r="1554" spans="1:53">
      <c r="A1554" t="s">
        <v>436</v>
      </c>
      <c r="B1554" t="s">
        <v>54</v>
      </c>
      <c r="C1554" t="s">
        <v>89</v>
      </c>
      <c r="D1554">
        <v>2019</v>
      </c>
      <c r="F1554" t="s">
        <v>3962</v>
      </c>
      <c r="G1554" t="s">
        <v>3963</v>
      </c>
      <c r="H1554" t="s">
        <v>3964</v>
      </c>
      <c r="I1554" t="s">
        <v>3965</v>
      </c>
      <c r="J1554" t="s">
        <v>101</v>
      </c>
      <c r="K1554" t="s">
        <v>93</v>
      </c>
      <c r="L1554" s="5">
        <v>0</v>
      </c>
      <c r="M1554" s="5">
        <v>0</v>
      </c>
      <c r="N1554" s="5">
        <f t="shared" si="264"/>
        <v>0</v>
      </c>
      <c r="O1554" s="5">
        <v>0</v>
      </c>
      <c r="P1554" s="5">
        <v>0</v>
      </c>
      <c r="Q1554" s="5">
        <f t="shared" si="265"/>
        <v>0</v>
      </c>
      <c r="R1554" s="5">
        <v>0</v>
      </c>
      <c r="S1554" s="5">
        <v>0</v>
      </c>
      <c r="T1554" s="5">
        <f t="shared" si="266"/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f t="shared" si="269"/>
        <v>0</v>
      </c>
      <c r="Z1554" s="5">
        <v>0</v>
      </c>
      <c r="AA1554" s="5">
        <v>0</v>
      </c>
      <c r="AB1554" s="5">
        <f t="shared" si="270"/>
        <v>0</v>
      </c>
      <c r="AC1554" s="5">
        <v>0</v>
      </c>
      <c r="AD1554" s="5">
        <v>0</v>
      </c>
      <c r="AE1554" s="5">
        <f t="shared" si="271"/>
        <v>0</v>
      </c>
      <c r="AF1554" s="5">
        <v>0</v>
      </c>
      <c r="AG1554" s="6"/>
      <c r="AH1554" s="5">
        <v>0</v>
      </c>
      <c r="AI1554" s="5">
        <v>0</v>
      </c>
      <c r="AJ1554" s="5">
        <v>0</v>
      </c>
      <c r="AK1554" s="5">
        <f t="shared" si="272"/>
        <v>0</v>
      </c>
      <c r="AL1554" s="5">
        <v>0</v>
      </c>
      <c r="AM1554" s="5">
        <v>0</v>
      </c>
      <c r="AN1554" s="5">
        <f t="shared" si="273"/>
        <v>0</v>
      </c>
      <c r="AO1554" s="5">
        <v>0</v>
      </c>
      <c r="AP1554" s="5">
        <v>0</v>
      </c>
      <c r="AQ1554" s="5">
        <f t="shared" si="274"/>
        <v>0</v>
      </c>
      <c r="AR1554" s="5">
        <v>1</v>
      </c>
      <c r="AS1554" s="6">
        <v>43494</v>
      </c>
      <c r="AT1554" s="5">
        <v>1</v>
      </c>
      <c r="AU1554" s="5">
        <v>0</v>
      </c>
      <c r="AV1554" t="str">
        <f t="shared" si="267"/>
        <v>N</v>
      </c>
      <c r="AW1554" t="s">
        <v>60</v>
      </c>
      <c r="AX1554" t="s">
        <v>61</v>
      </c>
      <c r="AY1554" t="s">
        <v>62</v>
      </c>
      <c r="AZ1554" t="s">
        <v>62</v>
      </c>
      <c r="BA1554" t="str">
        <f t="shared" si="268"/>
        <v>N</v>
      </c>
    </row>
    <row r="1555" spans="1:53">
      <c r="A1555" t="s">
        <v>436</v>
      </c>
      <c r="B1555" t="s">
        <v>54</v>
      </c>
      <c r="C1555" t="s">
        <v>89</v>
      </c>
      <c r="D1555">
        <v>2019</v>
      </c>
      <c r="F1555" t="s">
        <v>1872</v>
      </c>
      <c r="G1555" t="s">
        <v>1873</v>
      </c>
      <c r="H1555" t="s">
        <v>1874</v>
      </c>
      <c r="I1555" t="s">
        <v>1875</v>
      </c>
      <c r="J1555" t="s">
        <v>101</v>
      </c>
      <c r="K1555" t="s">
        <v>93</v>
      </c>
      <c r="L1555" s="5">
        <v>0</v>
      </c>
      <c r="M1555" s="5">
        <v>0</v>
      </c>
      <c r="N1555" s="5">
        <f t="shared" si="264"/>
        <v>0</v>
      </c>
      <c r="O1555" s="5">
        <v>0</v>
      </c>
      <c r="P1555" s="5">
        <v>0</v>
      </c>
      <c r="Q1555" s="5">
        <f t="shared" si="265"/>
        <v>0</v>
      </c>
      <c r="R1555" s="5">
        <v>0</v>
      </c>
      <c r="S1555" s="5">
        <v>0</v>
      </c>
      <c r="T1555" s="5">
        <f t="shared" si="266"/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f t="shared" si="269"/>
        <v>0</v>
      </c>
      <c r="Z1555" s="5">
        <v>0</v>
      </c>
      <c r="AA1555" s="5">
        <v>0</v>
      </c>
      <c r="AB1555" s="5">
        <f t="shared" si="270"/>
        <v>0</v>
      </c>
      <c r="AC1555" s="5">
        <v>0</v>
      </c>
      <c r="AD1555" s="5">
        <v>0</v>
      </c>
      <c r="AE1555" s="5">
        <f t="shared" si="271"/>
        <v>0</v>
      </c>
      <c r="AF1555" s="5">
        <v>0</v>
      </c>
      <c r="AG1555" s="6"/>
      <c r="AH1555" s="5">
        <v>0</v>
      </c>
      <c r="AI1555" s="5">
        <v>0</v>
      </c>
      <c r="AJ1555" s="5">
        <v>0</v>
      </c>
      <c r="AK1555" s="5">
        <f t="shared" si="272"/>
        <v>0</v>
      </c>
      <c r="AL1555" s="5">
        <v>0</v>
      </c>
      <c r="AM1555" s="5">
        <v>0</v>
      </c>
      <c r="AN1555" s="5">
        <f t="shared" si="273"/>
        <v>0</v>
      </c>
      <c r="AO1555" s="5">
        <v>0</v>
      </c>
      <c r="AP1555" s="5">
        <v>0</v>
      </c>
      <c r="AQ1555" s="5">
        <f t="shared" si="274"/>
        <v>0</v>
      </c>
      <c r="AR1555" s="5">
        <v>1</v>
      </c>
      <c r="AS1555" s="6">
        <v>43537</v>
      </c>
      <c r="AT1555" s="5">
        <v>1</v>
      </c>
      <c r="AU1555" s="5">
        <v>0</v>
      </c>
      <c r="AV1555" t="str">
        <f t="shared" si="267"/>
        <v>N</v>
      </c>
      <c r="AW1555" t="s">
        <v>60</v>
      </c>
      <c r="AX1555" t="s">
        <v>61</v>
      </c>
      <c r="AY1555" t="s">
        <v>62</v>
      </c>
      <c r="AZ1555" t="s">
        <v>62</v>
      </c>
      <c r="BA1555" t="str">
        <f t="shared" si="268"/>
        <v>N</v>
      </c>
    </row>
    <row r="1556" spans="1:53">
      <c r="A1556" t="s">
        <v>436</v>
      </c>
      <c r="B1556" t="s">
        <v>54</v>
      </c>
      <c r="C1556" t="s">
        <v>89</v>
      </c>
      <c r="D1556">
        <v>2019</v>
      </c>
      <c r="F1556" t="s">
        <v>1908</v>
      </c>
      <c r="G1556" t="s">
        <v>1909</v>
      </c>
      <c r="H1556" t="s">
        <v>1910</v>
      </c>
      <c r="I1556" t="s">
        <v>1911</v>
      </c>
      <c r="J1556" t="s">
        <v>101</v>
      </c>
      <c r="K1556" t="s">
        <v>93</v>
      </c>
      <c r="L1556" s="5">
        <v>0</v>
      </c>
      <c r="M1556" s="5">
        <v>0</v>
      </c>
      <c r="N1556" s="5">
        <f t="shared" si="264"/>
        <v>0</v>
      </c>
      <c r="O1556" s="5">
        <v>0</v>
      </c>
      <c r="P1556" s="5">
        <v>0</v>
      </c>
      <c r="Q1556" s="5">
        <f t="shared" si="265"/>
        <v>0</v>
      </c>
      <c r="R1556" s="5">
        <v>0</v>
      </c>
      <c r="S1556" s="5">
        <v>0</v>
      </c>
      <c r="T1556" s="5">
        <f t="shared" si="266"/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f t="shared" si="269"/>
        <v>0</v>
      </c>
      <c r="Z1556" s="5">
        <v>0</v>
      </c>
      <c r="AA1556" s="5">
        <v>0</v>
      </c>
      <c r="AB1556" s="5">
        <f t="shared" si="270"/>
        <v>0</v>
      </c>
      <c r="AC1556" s="5">
        <v>0</v>
      </c>
      <c r="AD1556" s="5">
        <v>0</v>
      </c>
      <c r="AE1556" s="5">
        <f t="shared" si="271"/>
        <v>0</v>
      </c>
      <c r="AF1556" s="5">
        <v>0</v>
      </c>
      <c r="AG1556" s="6"/>
      <c r="AH1556" s="5">
        <v>0</v>
      </c>
      <c r="AI1556" s="5">
        <v>0</v>
      </c>
      <c r="AJ1556" s="5">
        <v>0</v>
      </c>
      <c r="AK1556" s="5">
        <f t="shared" si="272"/>
        <v>0</v>
      </c>
      <c r="AL1556" s="5">
        <v>0</v>
      </c>
      <c r="AM1556" s="5">
        <v>0</v>
      </c>
      <c r="AN1556" s="5">
        <f t="shared" si="273"/>
        <v>0</v>
      </c>
      <c r="AO1556" s="5">
        <v>0</v>
      </c>
      <c r="AP1556" s="5">
        <v>0</v>
      </c>
      <c r="AQ1556" s="5">
        <f t="shared" si="274"/>
        <v>0</v>
      </c>
      <c r="AR1556" s="5">
        <v>1</v>
      </c>
      <c r="AS1556" s="6">
        <v>43528</v>
      </c>
      <c r="AT1556" s="5">
        <v>1</v>
      </c>
      <c r="AU1556" s="5">
        <v>0</v>
      </c>
      <c r="AV1556" t="str">
        <f t="shared" si="267"/>
        <v>N</v>
      </c>
      <c r="AW1556" t="s">
        <v>60</v>
      </c>
      <c r="AX1556" t="s">
        <v>61</v>
      </c>
      <c r="AY1556" t="s">
        <v>62</v>
      </c>
      <c r="AZ1556" t="s">
        <v>62</v>
      </c>
      <c r="BA1556" t="str">
        <f t="shared" si="268"/>
        <v>N</v>
      </c>
    </row>
    <row r="1557" spans="1:53">
      <c r="A1557" t="s">
        <v>436</v>
      </c>
      <c r="B1557" t="s">
        <v>54</v>
      </c>
      <c r="C1557" t="s">
        <v>89</v>
      </c>
      <c r="D1557">
        <v>2019</v>
      </c>
      <c r="F1557" t="s">
        <v>1924</v>
      </c>
      <c r="G1557" t="s">
        <v>1925</v>
      </c>
      <c r="H1557" t="s">
        <v>1926</v>
      </c>
      <c r="I1557" t="s">
        <v>1927</v>
      </c>
      <c r="J1557" t="s">
        <v>101</v>
      </c>
      <c r="K1557" t="s">
        <v>93</v>
      </c>
      <c r="L1557" s="5">
        <v>0</v>
      </c>
      <c r="M1557" s="5">
        <v>0</v>
      </c>
      <c r="N1557" s="5">
        <f t="shared" si="264"/>
        <v>0</v>
      </c>
      <c r="O1557" s="5">
        <v>0</v>
      </c>
      <c r="P1557" s="5">
        <v>0</v>
      </c>
      <c r="Q1557" s="5">
        <f t="shared" si="265"/>
        <v>0</v>
      </c>
      <c r="R1557" s="5">
        <v>0</v>
      </c>
      <c r="S1557" s="5">
        <v>0</v>
      </c>
      <c r="T1557" s="5">
        <f t="shared" si="266"/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f t="shared" si="269"/>
        <v>0</v>
      </c>
      <c r="Z1557" s="5">
        <v>0</v>
      </c>
      <c r="AA1557" s="5">
        <v>0</v>
      </c>
      <c r="AB1557" s="5">
        <f t="shared" si="270"/>
        <v>0</v>
      </c>
      <c r="AC1557" s="5">
        <v>0</v>
      </c>
      <c r="AD1557" s="5">
        <v>0</v>
      </c>
      <c r="AE1557" s="5">
        <f t="shared" si="271"/>
        <v>0</v>
      </c>
      <c r="AF1557" s="5">
        <v>0</v>
      </c>
      <c r="AG1557" s="6"/>
      <c r="AH1557" s="5">
        <v>0</v>
      </c>
      <c r="AI1557" s="5">
        <v>0</v>
      </c>
      <c r="AJ1557" s="5">
        <v>0</v>
      </c>
      <c r="AK1557" s="5">
        <f t="shared" si="272"/>
        <v>0</v>
      </c>
      <c r="AL1557" s="5">
        <v>0</v>
      </c>
      <c r="AM1557" s="5">
        <v>0</v>
      </c>
      <c r="AN1557" s="5">
        <f t="shared" si="273"/>
        <v>0</v>
      </c>
      <c r="AO1557" s="5">
        <v>0</v>
      </c>
      <c r="AP1557" s="5">
        <v>0</v>
      </c>
      <c r="AQ1557" s="5">
        <f t="shared" si="274"/>
        <v>0</v>
      </c>
      <c r="AR1557" s="5">
        <v>1</v>
      </c>
      <c r="AS1557" s="6">
        <v>43566</v>
      </c>
      <c r="AT1557" s="5">
        <v>1</v>
      </c>
      <c r="AU1557" s="5">
        <v>0</v>
      </c>
      <c r="AV1557" t="str">
        <f t="shared" si="267"/>
        <v>N</v>
      </c>
      <c r="AW1557" t="s">
        <v>60</v>
      </c>
      <c r="AX1557" t="s">
        <v>61</v>
      </c>
      <c r="AY1557" t="s">
        <v>62</v>
      </c>
      <c r="AZ1557" t="s">
        <v>62</v>
      </c>
      <c r="BA1557" t="str">
        <f t="shared" si="268"/>
        <v>N</v>
      </c>
    </row>
    <row r="1558" spans="1:53">
      <c r="A1558" t="s">
        <v>436</v>
      </c>
      <c r="B1558" t="s">
        <v>54</v>
      </c>
      <c r="C1558" t="s">
        <v>89</v>
      </c>
      <c r="D1558">
        <v>2019</v>
      </c>
      <c r="F1558" t="s">
        <v>1892</v>
      </c>
      <c r="G1558" t="s">
        <v>1893</v>
      </c>
      <c r="H1558" t="s">
        <v>1894</v>
      </c>
      <c r="I1558" t="s">
        <v>1895</v>
      </c>
      <c r="J1558" t="s">
        <v>101</v>
      </c>
      <c r="K1558" t="s">
        <v>93</v>
      </c>
      <c r="L1558" s="5">
        <v>0</v>
      </c>
      <c r="M1558" s="5">
        <v>0</v>
      </c>
      <c r="N1558" s="5">
        <f t="shared" si="264"/>
        <v>0</v>
      </c>
      <c r="O1558" s="5">
        <v>0</v>
      </c>
      <c r="P1558" s="5">
        <v>0</v>
      </c>
      <c r="Q1558" s="5">
        <f t="shared" si="265"/>
        <v>0</v>
      </c>
      <c r="R1558" s="5">
        <v>0</v>
      </c>
      <c r="S1558" s="5">
        <v>0</v>
      </c>
      <c r="T1558" s="5">
        <f t="shared" si="266"/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f t="shared" si="269"/>
        <v>0</v>
      </c>
      <c r="Z1558" s="5">
        <v>0</v>
      </c>
      <c r="AA1558" s="5">
        <v>0</v>
      </c>
      <c r="AB1558" s="5">
        <f t="shared" si="270"/>
        <v>0</v>
      </c>
      <c r="AC1558" s="5">
        <v>0</v>
      </c>
      <c r="AD1558" s="5">
        <v>0</v>
      </c>
      <c r="AE1558" s="5">
        <f t="shared" si="271"/>
        <v>0</v>
      </c>
      <c r="AF1558" s="5">
        <v>0</v>
      </c>
      <c r="AG1558" s="6"/>
      <c r="AH1558" s="5">
        <v>0</v>
      </c>
      <c r="AI1558" s="5">
        <v>0</v>
      </c>
      <c r="AJ1558" s="5">
        <v>0</v>
      </c>
      <c r="AK1558" s="5">
        <f t="shared" si="272"/>
        <v>0</v>
      </c>
      <c r="AL1558" s="5">
        <v>0</v>
      </c>
      <c r="AM1558" s="5">
        <v>0</v>
      </c>
      <c r="AN1558" s="5">
        <f t="shared" si="273"/>
        <v>0</v>
      </c>
      <c r="AO1558" s="5">
        <v>0</v>
      </c>
      <c r="AP1558" s="5">
        <v>0</v>
      </c>
      <c r="AQ1558" s="5">
        <f t="shared" si="274"/>
        <v>0</v>
      </c>
      <c r="AR1558" s="5">
        <v>1</v>
      </c>
      <c r="AS1558" s="6">
        <v>43628</v>
      </c>
      <c r="AT1558" s="5">
        <v>1</v>
      </c>
      <c r="AU1558" s="5">
        <v>0</v>
      </c>
      <c r="AV1558" t="str">
        <f t="shared" si="267"/>
        <v>N</v>
      </c>
      <c r="AW1558" t="s">
        <v>60</v>
      </c>
      <c r="AX1558" t="s">
        <v>61</v>
      </c>
      <c r="AY1558" t="s">
        <v>62</v>
      </c>
      <c r="AZ1558" t="s">
        <v>62</v>
      </c>
      <c r="BA1558" t="str">
        <f t="shared" si="268"/>
        <v>N</v>
      </c>
    </row>
    <row r="1559" spans="1:53">
      <c r="A1559" t="s">
        <v>436</v>
      </c>
      <c r="B1559" t="s">
        <v>54</v>
      </c>
      <c r="C1559" t="s">
        <v>89</v>
      </c>
      <c r="D1559">
        <v>2019</v>
      </c>
      <c r="F1559" t="s">
        <v>1868</v>
      </c>
      <c r="G1559" t="s">
        <v>1869</v>
      </c>
      <c r="H1559" t="s">
        <v>1870</v>
      </c>
      <c r="I1559" t="s">
        <v>1871</v>
      </c>
      <c r="J1559" t="s">
        <v>101</v>
      </c>
      <c r="K1559" t="s">
        <v>93</v>
      </c>
      <c r="L1559" s="5">
        <v>0</v>
      </c>
      <c r="M1559" s="5">
        <v>0</v>
      </c>
      <c r="N1559" s="5">
        <f t="shared" si="264"/>
        <v>0</v>
      </c>
      <c r="O1559" s="5">
        <v>0</v>
      </c>
      <c r="P1559" s="5">
        <v>0</v>
      </c>
      <c r="Q1559" s="5">
        <f t="shared" si="265"/>
        <v>0</v>
      </c>
      <c r="R1559" s="5">
        <v>0</v>
      </c>
      <c r="S1559" s="5">
        <v>0</v>
      </c>
      <c r="T1559" s="5">
        <f t="shared" si="266"/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f t="shared" si="269"/>
        <v>0</v>
      </c>
      <c r="Z1559" s="5">
        <v>0</v>
      </c>
      <c r="AA1559" s="5">
        <v>0</v>
      </c>
      <c r="AB1559" s="5">
        <f t="shared" si="270"/>
        <v>0</v>
      </c>
      <c r="AC1559" s="5">
        <v>0</v>
      </c>
      <c r="AD1559" s="5">
        <v>0</v>
      </c>
      <c r="AE1559" s="5">
        <f t="shared" si="271"/>
        <v>0</v>
      </c>
      <c r="AF1559" s="5">
        <v>0</v>
      </c>
      <c r="AG1559" s="6"/>
      <c r="AH1559" s="5">
        <v>0</v>
      </c>
      <c r="AI1559" s="5">
        <v>0</v>
      </c>
      <c r="AJ1559" s="5">
        <v>0</v>
      </c>
      <c r="AK1559" s="5">
        <f t="shared" si="272"/>
        <v>0</v>
      </c>
      <c r="AL1559" s="5">
        <v>0</v>
      </c>
      <c r="AM1559" s="5">
        <v>0</v>
      </c>
      <c r="AN1559" s="5">
        <f t="shared" si="273"/>
        <v>0</v>
      </c>
      <c r="AO1559" s="5">
        <v>0</v>
      </c>
      <c r="AP1559" s="5">
        <v>0</v>
      </c>
      <c r="AQ1559" s="5">
        <f t="shared" si="274"/>
        <v>0</v>
      </c>
      <c r="AR1559" s="5">
        <v>1</v>
      </c>
      <c r="AS1559" s="6">
        <v>43552</v>
      </c>
      <c r="AT1559" s="5">
        <v>1</v>
      </c>
      <c r="AU1559" s="5">
        <v>0</v>
      </c>
      <c r="AV1559" t="str">
        <f t="shared" si="267"/>
        <v>N</v>
      </c>
      <c r="AW1559" t="s">
        <v>60</v>
      </c>
      <c r="AX1559" t="s">
        <v>61</v>
      </c>
      <c r="AY1559" t="s">
        <v>62</v>
      </c>
      <c r="AZ1559" t="s">
        <v>62</v>
      </c>
      <c r="BA1559" t="str">
        <f t="shared" si="268"/>
        <v>N</v>
      </c>
    </row>
    <row r="1560" spans="1:53">
      <c r="A1560" t="s">
        <v>436</v>
      </c>
      <c r="B1560" t="s">
        <v>54</v>
      </c>
      <c r="C1560" t="s">
        <v>89</v>
      </c>
      <c r="D1560">
        <v>2019</v>
      </c>
      <c r="F1560" t="s">
        <v>556</v>
      </c>
      <c r="G1560" t="s">
        <v>3966</v>
      </c>
      <c r="H1560" t="s">
        <v>3967</v>
      </c>
      <c r="I1560" t="s">
        <v>3968</v>
      </c>
      <c r="J1560" t="s">
        <v>101</v>
      </c>
      <c r="K1560" t="s">
        <v>93</v>
      </c>
      <c r="L1560" s="5">
        <v>0</v>
      </c>
      <c r="M1560" s="5">
        <v>0</v>
      </c>
      <c r="N1560" s="5">
        <f t="shared" si="264"/>
        <v>0</v>
      </c>
      <c r="O1560" s="5">
        <v>0</v>
      </c>
      <c r="P1560" s="5">
        <v>0</v>
      </c>
      <c r="Q1560" s="5">
        <f t="shared" si="265"/>
        <v>0</v>
      </c>
      <c r="R1560" s="5">
        <v>0</v>
      </c>
      <c r="S1560" s="5">
        <v>0</v>
      </c>
      <c r="T1560" s="5">
        <f t="shared" si="266"/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f t="shared" si="269"/>
        <v>0</v>
      </c>
      <c r="Z1560" s="5">
        <v>0</v>
      </c>
      <c r="AA1560" s="5">
        <v>0</v>
      </c>
      <c r="AB1560" s="5">
        <f t="shared" si="270"/>
        <v>0</v>
      </c>
      <c r="AC1560" s="5">
        <v>0</v>
      </c>
      <c r="AD1560" s="5">
        <v>0</v>
      </c>
      <c r="AE1560" s="5">
        <f t="shared" si="271"/>
        <v>0</v>
      </c>
      <c r="AF1560" s="5">
        <v>0</v>
      </c>
      <c r="AG1560" s="6"/>
      <c r="AH1560" s="5">
        <v>0</v>
      </c>
      <c r="AI1560" s="5">
        <v>0</v>
      </c>
      <c r="AJ1560" s="5">
        <v>0</v>
      </c>
      <c r="AK1560" s="5">
        <f t="shared" si="272"/>
        <v>0</v>
      </c>
      <c r="AL1560" s="5">
        <v>0</v>
      </c>
      <c r="AM1560" s="5">
        <v>0</v>
      </c>
      <c r="AN1560" s="5">
        <f t="shared" si="273"/>
        <v>0</v>
      </c>
      <c r="AO1560" s="5">
        <v>0</v>
      </c>
      <c r="AP1560" s="5">
        <v>0</v>
      </c>
      <c r="AQ1560" s="5">
        <f t="shared" si="274"/>
        <v>0</v>
      </c>
      <c r="AR1560" s="5">
        <v>1</v>
      </c>
      <c r="AS1560" s="6">
        <v>43488</v>
      </c>
      <c r="AT1560" s="5">
        <v>1</v>
      </c>
      <c r="AU1560" s="5">
        <v>0</v>
      </c>
      <c r="AV1560" t="str">
        <f t="shared" si="267"/>
        <v>N</v>
      </c>
      <c r="AW1560" t="s">
        <v>60</v>
      </c>
      <c r="AX1560" t="s">
        <v>61</v>
      </c>
      <c r="AY1560" t="s">
        <v>62</v>
      </c>
      <c r="AZ1560" t="s">
        <v>62</v>
      </c>
      <c r="BA1560" t="str">
        <f t="shared" si="268"/>
        <v>N</v>
      </c>
    </row>
    <row r="1561" spans="1:53">
      <c r="A1561" t="s">
        <v>436</v>
      </c>
      <c r="B1561" t="s">
        <v>54</v>
      </c>
      <c r="C1561" t="s">
        <v>89</v>
      </c>
      <c r="D1561">
        <v>2019</v>
      </c>
      <c r="F1561" t="s">
        <v>527</v>
      </c>
      <c r="G1561" t="s">
        <v>3969</v>
      </c>
      <c r="H1561" t="s">
        <v>3970</v>
      </c>
      <c r="I1561" t="s">
        <v>3971</v>
      </c>
      <c r="J1561" t="s">
        <v>101</v>
      </c>
      <c r="K1561" t="s">
        <v>93</v>
      </c>
      <c r="L1561" s="5">
        <v>0</v>
      </c>
      <c r="M1561" s="5">
        <v>0</v>
      </c>
      <c r="N1561" s="5">
        <f t="shared" si="264"/>
        <v>0</v>
      </c>
      <c r="O1561" s="5">
        <v>0</v>
      </c>
      <c r="P1561" s="5">
        <v>0</v>
      </c>
      <c r="Q1561" s="5">
        <f t="shared" si="265"/>
        <v>0</v>
      </c>
      <c r="R1561" s="5">
        <v>0</v>
      </c>
      <c r="S1561" s="5">
        <v>0</v>
      </c>
      <c r="T1561" s="5">
        <f t="shared" si="266"/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f t="shared" si="269"/>
        <v>0</v>
      </c>
      <c r="Z1561" s="5">
        <v>0</v>
      </c>
      <c r="AA1561" s="5">
        <v>0</v>
      </c>
      <c r="AB1561" s="5">
        <f t="shared" si="270"/>
        <v>0</v>
      </c>
      <c r="AC1561" s="5">
        <v>0</v>
      </c>
      <c r="AD1561" s="5">
        <v>0</v>
      </c>
      <c r="AE1561" s="5">
        <f t="shared" si="271"/>
        <v>0</v>
      </c>
      <c r="AF1561" s="5">
        <v>0</v>
      </c>
      <c r="AG1561" s="6"/>
      <c r="AH1561" s="5">
        <v>0</v>
      </c>
      <c r="AI1561" s="5">
        <v>0</v>
      </c>
      <c r="AJ1561" s="5">
        <v>0</v>
      </c>
      <c r="AK1561" s="5">
        <f t="shared" si="272"/>
        <v>0</v>
      </c>
      <c r="AL1561" s="5">
        <v>0</v>
      </c>
      <c r="AM1561" s="5">
        <v>0</v>
      </c>
      <c r="AN1561" s="5">
        <f t="shared" si="273"/>
        <v>0</v>
      </c>
      <c r="AO1561" s="5">
        <v>0</v>
      </c>
      <c r="AP1561" s="5">
        <v>0</v>
      </c>
      <c r="AQ1561" s="5">
        <f t="shared" si="274"/>
        <v>0</v>
      </c>
      <c r="AR1561" s="5">
        <v>1</v>
      </c>
      <c r="AS1561" s="6">
        <v>43489</v>
      </c>
      <c r="AT1561" s="5">
        <v>1</v>
      </c>
      <c r="AU1561" s="5">
        <v>0</v>
      </c>
      <c r="AV1561" t="str">
        <f t="shared" si="267"/>
        <v>N</v>
      </c>
      <c r="AW1561" t="s">
        <v>60</v>
      </c>
      <c r="AX1561" t="s">
        <v>61</v>
      </c>
      <c r="AY1561" t="s">
        <v>62</v>
      </c>
      <c r="AZ1561" t="s">
        <v>62</v>
      </c>
      <c r="BA1561" t="str">
        <f t="shared" si="268"/>
        <v>N</v>
      </c>
    </row>
    <row r="1562" spans="1:53">
      <c r="A1562" t="s">
        <v>436</v>
      </c>
      <c r="B1562" t="s">
        <v>54</v>
      </c>
      <c r="C1562" t="s">
        <v>89</v>
      </c>
      <c r="D1562">
        <v>2019</v>
      </c>
      <c r="F1562" t="s">
        <v>3972</v>
      </c>
      <c r="G1562" t="s">
        <v>3973</v>
      </c>
      <c r="H1562" t="s">
        <v>3974</v>
      </c>
      <c r="I1562" t="s">
        <v>3975</v>
      </c>
      <c r="J1562" t="s">
        <v>101</v>
      </c>
      <c r="K1562" t="s">
        <v>93</v>
      </c>
      <c r="L1562" s="5">
        <v>0</v>
      </c>
      <c r="M1562" s="5">
        <v>0</v>
      </c>
      <c r="N1562" s="5">
        <f t="shared" si="264"/>
        <v>0</v>
      </c>
      <c r="O1562" s="5">
        <v>0</v>
      </c>
      <c r="P1562" s="5">
        <v>0</v>
      </c>
      <c r="Q1562" s="5">
        <f t="shared" si="265"/>
        <v>0</v>
      </c>
      <c r="R1562" s="5">
        <v>0</v>
      </c>
      <c r="S1562" s="5">
        <v>0</v>
      </c>
      <c r="T1562" s="5">
        <f t="shared" si="266"/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f t="shared" si="269"/>
        <v>0</v>
      </c>
      <c r="Z1562" s="5">
        <v>0</v>
      </c>
      <c r="AA1562" s="5">
        <v>0</v>
      </c>
      <c r="AB1562" s="5">
        <f t="shared" si="270"/>
        <v>0</v>
      </c>
      <c r="AC1562" s="5">
        <v>0</v>
      </c>
      <c r="AD1562" s="5">
        <v>0</v>
      </c>
      <c r="AE1562" s="5">
        <f t="shared" si="271"/>
        <v>0</v>
      </c>
      <c r="AF1562" s="5">
        <v>0</v>
      </c>
      <c r="AG1562" s="6"/>
      <c r="AH1562" s="5">
        <v>0</v>
      </c>
      <c r="AI1562" s="5">
        <v>0</v>
      </c>
      <c r="AJ1562" s="5">
        <v>0</v>
      </c>
      <c r="AK1562" s="5">
        <f t="shared" si="272"/>
        <v>0</v>
      </c>
      <c r="AL1562" s="5">
        <v>0</v>
      </c>
      <c r="AM1562" s="5">
        <v>0</v>
      </c>
      <c r="AN1562" s="5">
        <f t="shared" si="273"/>
        <v>0</v>
      </c>
      <c r="AO1562" s="5">
        <v>0</v>
      </c>
      <c r="AP1562" s="5">
        <v>0</v>
      </c>
      <c r="AQ1562" s="5">
        <f t="shared" si="274"/>
        <v>0</v>
      </c>
      <c r="AR1562" s="5">
        <v>1</v>
      </c>
      <c r="AS1562" s="6">
        <v>43476</v>
      </c>
      <c r="AT1562" s="5">
        <v>1</v>
      </c>
      <c r="AU1562" s="5">
        <v>0</v>
      </c>
      <c r="AV1562" t="str">
        <f t="shared" si="267"/>
        <v>N</v>
      </c>
      <c r="AW1562" t="s">
        <v>60</v>
      </c>
      <c r="AX1562" t="s">
        <v>61</v>
      </c>
      <c r="AY1562" t="s">
        <v>62</v>
      </c>
      <c r="AZ1562" t="s">
        <v>62</v>
      </c>
      <c r="BA1562" t="str">
        <f t="shared" si="268"/>
        <v>N</v>
      </c>
    </row>
    <row r="1563" spans="1:53">
      <c r="A1563" t="s">
        <v>436</v>
      </c>
      <c r="B1563" t="s">
        <v>54</v>
      </c>
      <c r="C1563" t="s">
        <v>89</v>
      </c>
      <c r="D1563">
        <v>2019</v>
      </c>
      <c r="F1563" t="s">
        <v>1864</v>
      </c>
      <c r="G1563" t="s">
        <v>1865</v>
      </c>
      <c r="H1563" t="s">
        <v>1866</v>
      </c>
      <c r="I1563" t="s">
        <v>1867</v>
      </c>
      <c r="J1563" t="s">
        <v>101</v>
      </c>
      <c r="K1563" t="s">
        <v>93</v>
      </c>
      <c r="L1563" s="5">
        <v>0</v>
      </c>
      <c r="M1563" s="5">
        <v>0</v>
      </c>
      <c r="N1563" s="5">
        <f t="shared" si="264"/>
        <v>0</v>
      </c>
      <c r="O1563" s="5">
        <v>0</v>
      </c>
      <c r="P1563" s="5">
        <v>0</v>
      </c>
      <c r="Q1563" s="5">
        <f t="shared" si="265"/>
        <v>0</v>
      </c>
      <c r="R1563" s="5">
        <v>0</v>
      </c>
      <c r="S1563" s="5">
        <v>0</v>
      </c>
      <c r="T1563" s="5">
        <f t="shared" si="266"/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f t="shared" si="269"/>
        <v>0</v>
      </c>
      <c r="Z1563" s="5">
        <v>0</v>
      </c>
      <c r="AA1563" s="5">
        <v>0</v>
      </c>
      <c r="AB1563" s="5">
        <f t="shared" si="270"/>
        <v>0</v>
      </c>
      <c r="AC1563" s="5">
        <v>0</v>
      </c>
      <c r="AD1563" s="5">
        <v>0</v>
      </c>
      <c r="AE1563" s="5">
        <f t="shared" si="271"/>
        <v>0</v>
      </c>
      <c r="AF1563" s="5">
        <v>0</v>
      </c>
      <c r="AG1563" s="6"/>
      <c r="AH1563" s="5">
        <v>0</v>
      </c>
      <c r="AI1563" s="5">
        <v>0</v>
      </c>
      <c r="AJ1563" s="5">
        <v>0</v>
      </c>
      <c r="AK1563" s="5">
        <f t="shared" si="272"/>
        <v>0</v>
      </c>
      <c r="AL1563" s="5">
        <v>0</v>
      </c>
      <c r="AM1563" s="5">
        <v>0</v>
      </c>
      <c r="AN1563" s="5">
        <f t="shared" si="273"/>
        <v>0</v>
      </c>
      <c r="AO1563" s="5">
        <v>0</v>
      </c>
      <c r="AP1563" s="5">
        <v>0</v>
      </c>
      <c r="AQ1563" s="5">
        <f t="shared" si="274"/>
        <v>0</v>
      </c>
      <c r="AR1563" s="5">
        <v>1</v>
      </c>
      <c r="AS1563" s="6">
        <v>43628</v>
      </c>
      <c r="AT1563" s="5">
        <v>1</v>
      </c>
      <c r="AU1563" s="5">
        <v>0</v>
      </c>
      <c r="AV1563" t="str">
        <f t="shared" si="267"/>
        <v>N</v>
      </c>
      <c r="AW1563" t="s">
        <v>60</v>
      </c>
      <c r="AX1563" t="s">
        <v>61</v>
      </c>
      <c r="AY1563" t="s">
        <v>62</v>
      </c>
      <c r="AZ1563" t="s">
        <v>62</v>
      </c>
      <c r="BA1563" t="str">
        <f t="shared" si="268"/>
        <v>N</v>
      </c>
    </row>
    <row r="1564" spans="1:53">
      <c r="A1564" t="s">
        <v>436</v>
      </c>
      <c r="B1564" t="s">
        <v>54</v>
      </c>
      <c r="C1564" t="s">
        <v>89</v>
      </c>
      <c r="D1564">
        <v>2019</v>
      </c>
      <c r="F1564" t="s">
        <v>3976</v>
      </c>
      <c r="G1564" t="s">
        <v>3977</v>
      </c>
      <c r="H1564" t="s">
        <v>3978</v>
      </c>
      <c r="I1564" t="s">
        <v>3979</v>
      </c>
      <c r="J1564" t="s">
        <v>101</v>
      </c>
      <c r="K1564" t="s">
        <v>93</v>
      </c>
      <c r="L1564" s="5">
        <v>0</v>
      </c>
      <c r="M1564" s="5">
        <v>0</v>
      </c>
      <c r="N1564" s="5">
        <f t="shared" si="264"/>
        <v>0</v>
      </c>
      <c r="O1564" s="5">
        <v>0</v>
      </c>
      <c r="P1564" s="5">
        <v>0</v>
      </c>
      <c r="Q1564" s="5">
        <f t="shared" si="265"/>
        <v>0</v>
      </c>
      <c r="R1564" s="5">
        <v>0</v>
      </c>
      <c r="S1564" s="5">
        <v>0</v>
      </c>
      <c r="T1564" s="5">
        <f t="shared" si="266"/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f t="shared" si="269"/>
        <v>0</v>
      </c>
      <c r="Z1564" s="5">
        <v>0</v>
      </c>
      <c r="AA1564" s="5">
        <v>0</v>
      </c>
      <c r="AB1564" s="5">
        <f t="shared" si="270"/>
        <v>0</v>
      </c>
      <c r="AC1564" s="5">
        <v>0</v>
      </c>
      <c r="AD1564" s="5">
        <v>0</v>
      </c>
      <c r="AE1564" s="5">
        <f t="shared" si="271"/>
        <v>0</v>
      </c>
      <c r="AF1564" s="5">
        <v>0</v>
      </c>
      <c r="AG1564" s="6"/>
      <c r="AH1564" s="5">
        <v>0</v>
      </c>
      <c r="AI1564" s="5">
        <v>0</v>
      </c>
      <c r="AJ1564" s="5">
        <v>0</v>
      </c>
      <c r="AK1564" s="5">
        <f t="shared" si="272"/>
        <v>0</v>
      </c>
      <c r="AL1564" s="5">
        <v>0</v>
      </c>
      <c r="AM1564" s="5">
        <v>0</v>
      </c>
      <c r="AN1564" s="5">
        <f t="shared" si="273"/>
        <v>0</v>
      </c>
      <c r="AO1564" s="5">
        <v>0</v>
      </c>
      <c r="AP1564" s="5">
        <v>0</v>
      </c>
      <c r="AQ1564" s="5">
        <f t="shared" si="274"/>
        <v>0</v>
      </c>
      <c r="AR1564" s="5">
        <v>1</v>
      </c>
      <c r="AS1564" s="6">
        <v>43490</v>
      </c>
      <c r="AT1564" s="5">
        <v>1</v>
      </c>
      <c r="AU1564" s="5">
        <v>0</v>
      </c>
      <c r="AV1564" t="str">
        <f t="shared" si="267"/>
        <v>N</v>
      </c>
      <c r="AW1564" t="s">
        <v>60</v>
      </c>
      <c r="AX1564" t="s">
        <v>61</v>
      </c>
      <c r="AY1564" t="s">
        <v>62</v>
      </c>
      <c r="AZ1564" t="s">
        <v>62</v>
      </c>
      <c r="BA1564" t="str">
        <f t="shared" si="268"/>
        <v>N</v>
      </c>
    </row>
    <row r="1565" spans="1:53">
      <c r="A1565" t="s">
        <v>436</v>
      </c>
      <c r="B1565" t="s">
        <v>54</v>
      </c>
      <c r="C1565" t="s">
        <v>89</v>
      </c>
      <c r="D1565">
        <v>2019</v>
      </c>
      <c r="F1565" t="s">
        <v>1402</v>
      </c>
      <c r="G1565" t="s">
        <v>1403</v>
      </c>
      <c r="H1565" t="s">
        <v>1404</v>
      </c>
      <c r="I1565" t="s">
        <v>1405</v>
      </c>
      <c r="J1565" t="s">
        <v>101</v>
      </c>
      <c r="K1565" t="s">
        <v>93</v>
      </c>
      <c r="L1565" s="5">
        <v>0</v>
      </c>
      <c r="M1565" s="5">
        <v>0</v>
      </c>
      <c r="N1565" s="5">
        <f t="shared" si="264"/>
        <v>0</v>
      </c>
      <c r="O1565" s="5">
        <v>0</v>
      </c>
      <c r="P1565" s="5">
        <v>0</v>
      </c>
      <c r="Q1565" s="5">
        <f t="shared" si="265"/>
        <v>0</v>
      </c>
      <c r="R1565" s="5">
        <v>0</v>
      </c>
      <c r="S1565" s="5">
        <v>0</v>
      </c>
      <c r="T1565" s="5">
        <f t="shared" si="266"/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f t="shared" si="269"/>
        <v>0</v>
      </c>
      <c r="Z1565" s="5">
        <v>0</v>
      </c>
      <c r="AA1565" s="5">
        <v>0</v>
      </c>
      <c r="AB1565" s="5">
        <f t="shared" si="270"/>
        <v>0</v>
      </c>
      <c r="AC1565" s="5">
        <v>0</v>
      </c>
      <c r="AD1565" s="5">
        <v>0</v>
      </c>
      <c r="AE1565" s="5">
        <f t="shared" si="271"/>
        <v>0</v>
      </c>
      <c r="AF1565" s="5">
        <v>0</v>
      </c>
      <c r="AG1565" s="6"/>
      <c r="AH1565" s="5">
        <v>0</v>
      </c>
      <c r="AI1565" s="5">
        <v>0</v>
      </c>
      <c r="AJ1565" s="5">
        <v>0</v>
      </c>
      <c r="AK1565" s="5">
        <f t="shared" si="272"/>
        <v>0</v>
      </c>
      <c r="AL1565" s="5">
        <v>0</v>
      </c>
      <c r="AM1565" s="5">
        <v>0</v>
      </c>
      <c r="AN1565" s="5">
        <f t="shared" si="273"/>
        <v>0</v>
      </c>
      <c r="AO1565" s="5">
        <v>0</v>
      </c>
      <c r="AP1565" s="5">
        <v>0</v>
      </c>
      <c r="AQ1565" s="5">
        <f t="shared" si="274"/>
        <v>0</v>
      </c>
      <c r="AR1565" s="5">
        <v>1</v>
      </c>
      <c r="AS1565" s="6">
        <v>43748</v>
      </c>
      <c r="AT1565" s="5">
        <v>1</v>
      </c>
      <c r="AU1565" s="5">
        <v>0</v>
      </c>
      <c r="AV1565" t="str">
        <f t="shared" si="267"/>
        <v>N</v>
      </c>
      <c r="AW1565" t="s">
        <v>60</v>
      </c>
      <c r="AX1565" t="s">
        <v>61</v>
      </c>
      <c r="AY1565" t="s">
        <v>62</v>
      </c>
      <c r="AZ1565" t="s">
        <v>62</v>
      </c>
      <c r="BA1565" t="str">
        <f t="shared" si="268"/>
        <v>N</v>
      </c>
    </row>
    <row r="1566" spans="1:53">
      <c r="A1566" t="s">
        <v>436</v>
      </c>
      <c r="B1566" t="s">
        <v>54</v>
      </c>
      <c r="C1566" t="s">
        <v>89</v>
      </c>
      <c r="D1566">
        <v>2019</v>
      </c>
      <c r="F1566" t="s">
        <v>3980</v>
      </c>
      <c r="G1566" t="s">
        <v>3981</v>
      </c>
      <c r="H1566" t="s">
        <v>3982</v>
      </c>
      <c r="I1566" t="s">
        <v>3983</v>
      </c>
      <c r="J1566" t="s">
        <v>101</v>
      </c>
      <c r="K1566" t="s">
        <v>93</v>
      </c>
      <c r="L1566" s="5">
        <v>0</v>
      </c>
      <c r="M1566" s="5">
        <v>0</v>
      </c>
      <c r="N1566" s="5">
        <f t="shared" si="264"/>
        <v>0</v>
      </c>
      <c r="O1566" s="5">
        <v>0</v>
      </c>
      <c r="P1566" s="5">
        <v>0</v>
      </c>
      <c r="Q1566" s="5">
        <f t="shared" si="265"/>
        <v>0</v>
      </c>
      <c r="R1566" s="5">
        <v>0</v>
      </c>
      <c r="S1566" s="5">
        <v>0</v>
      </c>
      <c r="T1566" s="5">
        <f t="shared" si="266"/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f t="shared" si="269"/>
        <v>0</v>
      </c>
      <c r="Z1566" s="5">
        <v>0</v>
      </c>
      <c r="AA1566" s="5">
        <v>0</v>
      </c>
      <c r="AB1566" s="5">
        <f t="shared" si="270"/>
        <v>0</v>
      </c>
      <c r="AC1566" s="5">
        <v>0</v>
      </c>
      <c r="AD1566" s="5">
        <v>0</v>
      </c>
      <c r="AE1566" s="5">
        <f t="shared" si="271"/>
        <v>0</v>
      </c>
      <c r="AF1566" s="5">
        <v>0</v>
      </c>
      <c r="AG1566" s="6"/>
      <c r="AH1566" s="5">
        <v>0</v>
      </c>
      <c r="AI1566" s="5">
        <v>0</v>
      </c>
      <c r="AJ1566" s="5">
        <v>0</v>
      </c>
      <c r="AK1566" s="5">
        <f t="shared" si="272"/>
        <v>0</v>
      </c>
      <c r="AL1566" s="5">
        <v>0</v>
      </c>
      <c r="AM1566" s="5">
        <v>0</v>
      </c>
      <c r="AN1566" s="5">
        <f t="shared" si="273"/>
        <v>0</v>
      </c>
      <c r="AO1566" s="5">
        <v>0</v>
      </c>
      <c r="AP1566" s="5">
        <v>0</v>
      </c>
      <c r="AQ1566" s="5">
        <f t="shared" si="274"/>
        <v>0</v>
      </c>
      <c r="AR1566" s="5">
        <v>1</v>
      </c>
      <c r="AS1566" s="6">
        <v>43640</v>
      </c>
      <c r="AT1566" s="5">
        <v>1</v>
      </c>
      <c r="AU1566" s="5">
        <v>0</v>
      </c>
      <c r="AV1566" t="str">
        <f t="shared" si="267"/>
        <v>N</v>
      </c>
      <c r="AW1566" t="s">
        <v>60</v>
      </c>
      <c r="AX1566" t="s">
        <v>61</v>
      </c>
      <c r="AY1566" t="s">
        <v>62</v>
      </c>
      <c r="AZ1566" t="s">
        <v>62</v>
      </c>
      <c r="BA1566" t="str">
        <f t="shared" si="268"/>
        <v>N</v>
      </c>
    </row>
    <row r="1567" spans="1:53">
      <c r="A1567" t="s">
        <v>436</v>
      </c>
      <c r="B1567" t="s">
        <v>54</v>
      </c>
      <c r="C1567" t="s">
        <v>89</v>
      </c>
      <c r="D1567">
        <v>2019</v>
      </c>
      <c r="F1567" t="s">
        <v>1840</v>
      </c>
      <c r="G1567" t="s">
        <v>1841</v>
      </c>
      <c r="H1567" t="s">
        <v>1842</v>
      </c>
      <c r="I1567" t="s">
        <v>1843</v>
      </c>
      <c r="J1567" t="s">
        <v>101</v>
      </c>
      <c r="K1567" t="s">
        <v>93</v>
      </c>
      <c r="L1567" s="5">
        <v>0</v>
      </c>
      <c r="M1567" s="5">
        <v>0</v>
      </c>
      <c r="N1567" s="5">
        <f t="shared" si="264"/>
        <v>0</v>
      </c>
      <c r="O1567" s="5">
        <v>0</v>
      </c>
      <c r="P1567" s="5">
        <v>0</v>
      </c>
      <c r="Q1567" s="5">
        <f t="shared" si="265"/>
        <v>0</v>
      </c>
      <c r="R1567" s="5">
        <v>0</v>
      </c>
      <c r="S1567" s="5">
        <v>0</v>
      </c>
      <c r="T1567" s="5">
        <f t="shared" si="266"/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f t="shared" si="269"/>
        <v>0</v>
      </c>
      <c r="Z1567" s="5">
        <v>0</v>
      </c>
      <c r="AA1567" s="5">
        <v>0</v>
      </c>
      <c r="AB1567" s="5">
        <f t="shared" si="270"/>
        <v>0</v>
      </c>
      <c r="AC1567" s="5">
        <v>0</v>
      </c>
      <c r="AD1567" s="5">
        <v>0</v>
      </c>
      <c r="AE1567" s="5">
        <f t="shared" si="271"/>
        <v>0</v>
      </c>
      <c r="AF1567" s="5">
        <v>0</v>
      </c>
      <c r="AG1567" s="6"/>
      <c r="AH1567" s="5">
        <v>0</v>
      </c>
      <c r="AI1567" s="5">
        <v>0</v>
      </c>
      <c r="AJ1567" s="5">
        <v>0</v>
      </c>
      <c r="AK1567" s="5">
        <f t="shared" si="272"/>
        <v>0</v>
      </c>
      <c r="AL1567" s="5">
        <v>0</v>
      </c>
      <c r="AM1567" s="5">
        <v>0</v>
      </c>
      <c r="AN1567" s="5">
        <f t="shared" si="273"/>
        <v>0</v>
      </c>
      <c r="AO1567" s="5">
        <v>0</v>
      </c>
      <c r="AP1567" s="5">
        <v>0</v>
      </c>
      <c r="AQ1567" s="5">
        <f t="shared" si="274"/>
        <v>0</v>
      </c>
      <c r="AR1567" s="5">
        <v>1</v>
      </c>
      <c r="AS1567" s="6">
        <v>43528</v>
      </c>
      <c r="AT1567" s="5">
        <v>1</v>
      </c>
      <c r="AU1567" s="5">
        <v>0</v>
      </c>
      <c r="AV1567" t="str">
        <f t="shared" si="267"/>
        <v>N</v>
      </c>
      <c r="AW1567" t="s">
        <v>60</v>
      </c>
      <c r="AX1567" t="s">
        <v>61</v>
      </c>
      <c r="AY1567" t="s">
        <v>62</v>
      </c>
      <c r="AZ1567" t="s">
        <v>62</v>
      </c>
      <c r="BA1567" t="str">
        <f t="shared" si="268"/>
        <v>N</v>
      </c>
    </row>
    <row r="1568" spans="1:53">
      <c r="A1568" t="s">
        <v>436</v>
      </c>
      <c r="B1568" t="s">
        <v>54</v>
      </c>
      <c r="C1568" t="s">
        <v>89</v>
      </c>
      <c r="D1568">
        <v>2019</v>
      </c>
      <c r="F1568" t="s">
        <v>3984</v>
      </c>
      <c r="G1568" t="s">
        <v>3985</v>
      </c>
      <c r="H1568" t="s">
        <v>3986</v>
      </c>
      <c r="I1568" t="s">
        <v>3987</v>
      </c>
      <c r="J1568" t="s">
        <v>101</v>
      </c>
      <c r="K1568" t="s">
        <v>93</v>
      </c>
      <c r="L1568" s="5">
        <v>0</v>
      </c>
      <c r="M1568" s="5">
        <v>0</v>
      </c>
      <c r="N1568" s="5">
        <f t="shared" si="264"/>
        <v>0</v>
      </c>
      <c r="O1568" s="5">
        <v>0</v>
      </c>
      <c r="P1568" s="5">
        <v>0</v>
      </c>
      <c r="Q1568" s="5">
        <f t="shared" si="265"/>
        <v>0</v>
      </c>
      <c r="R1568" s="5">
        <v>0</v>
      </c>
      <c r="S1568" s="5">
        <v>0</v>
      </c>
      <c r="T1568" s="5">
        <f t="shared" si="266"/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f t="shared" si="269"/>
        <v>0</v>
      </c>
      <c r="Z1568" s="5">
        <v>0</v>
      </c>
      <c r="AA1568" s="5">
        <v>0</v>
      </c>
      <c r="AB1568" s="5">
        <f t="shared" si="270"/>
        <v>0</v>
      </c>
      <c r="AC1568" s="5">
        <v>0</v>
      </c>
      <c r="AD1568" s="5">
        <v>0</v>
      </c>
      <c r="AE1568" s="5">
        <f t="shared" si="271"/>
        <v>0</v>
      </c>
      <c r="AF1568" s="5">
        <v>0</v>
      </c>
      <c r="AG1568" s="6"/>
      <c r="AH1568" s="5">
        <v>0</v>
      </c>
      <c r="AI1568" s="5">
        <v>0</v>
      </c>
      <c r="AJ1568" s="5">
        <v>0</v>
      </c>
      <c r="AK1568" s="5">
        <f t="shared" si="272"/>
        <v>0</v>
      </c>
      <c r="AL1568" s="5">
        <v>0</v>
      </c>
      <c r="AM1568" s="5">
        <v>0</v>
      </c>
      <c r="AN1568" s="5">
        <f t="shared" si="273"/>
        <v>0</v>
      </c>
      <c r="AO1568" s="5">
        <v>0</v>
      </c>
      <c r="AP1568" s="5">
        <v>0</v>
      </c>
      <c r="AQ1568" s="5">
        <f t="shared" si="274"/>
        <v>0</v>
      </c>
      <c r="AR1568" s="5">
        <v>1</v>
      </c>
      <c r="AS1568" s="6">
        <v>43550</v>
      </c>
      <c r="AT1568" s="5">
        <v>1</v>
      </c>
      <c r="AU1568" s="5">
        <v>0</v>
      </c>
      <c r="AV1568" t="str">
        <f t="shared" si="267"/>
        <v>N</v>
      </c>
      <c r="AW1568" t="s">
        <v>60</v>
      </c>
      <c r="AX1568" t="s">
        <v>61</v>
      </c>
      <c r="AY1568" t="s">
        <v>62</v>
      </c>
      <c r="AZ1568" t="s">
        <v>62</v>
      </c>
      <c r="BA1568" t="str">
        <f t="shared" si="268"/>
        <v>N</v>
      </c>
    </row>
    <row r="1569" spans="1:53">
      <c r="A1569" t="s">
        <v>436</v>
      </c>
      <c r="B1569" t="s">
        <v>54</v>
      </c>
      <c r="C1569" t="s">
        <v>89</v>
      </c>
      <c r="D1569">
        <v>2019</v>
      </c>
      <c r="F1569" t="s">
        <v>3988</v>
      </c>
      <c r="G1569" t="s">
        <v>3989</v>
      </c>
      <c r="H1569" t="s">
        <v>3990</v>
      </c>
      <c r="I1569" t="s">
        <v>3991</v>
      </c>
      <c r="J1569" t="s">
        <v>101</v>
      </c>
      <c r="K1569" t="s">
        <v>93</v>
      </c>
      <c r="L1569" s="5">
        <v>0</v>
      </c>
      <c r="M1569" s="5">
        <v>0</v>
      </c>
      <c r="N1569" s="5">
        <f t="shared" si="264"/>
        <v>0</v>
      </c>
      <c r="O1569" s="5">
        <v>0</v>
      </c>
      <c r="P1569" s="5">
        <v>0</v>
      </c>
      <c r="Q1569" s="5">
        <f t="shared" si="265"/>
        <v>0</v>
      </c>
      <c r="R1569" s="5">
        <v>0</v>
      </c>
      <c r="S1569" s="5">
        <v>0</v>
      </c>
      <c r="T1569" s="5">
        <f t="shared" si="266"/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f t="shared" si="269"/>
        <v>0</v>
      </c>
      <c r="Z1569" s="5">
        <v>0</v>
      </c>
      <c r="AA1569" s="5">
        <v>0</v>
      </c>
      <c r="AB1569" s="5">
        <f t="shared" si="270"/>
        <v>0</v>
      </c>
      <c r="AC1569" s="5">
        <v>0</v>
      </c>
      <c r="AD1569" s="5">
        <v>0</v>
      </c>
      <c r="AE1569" s="5">
        <f t="shared" si="271"/>
        <v>0</v>
      </c>
      <c r="AF1569" s="5">
        <v>0</v>
      </c>
      <c r="AG1569" s="6"/>
      <c r="AH1569" s="5">
        <v>0</v>
      </c>
      <c r="AI1569" s="5">
        <v>0</v>
      </c>
      <c r="AJ1569" s="5">
        <v>0</v>
      </c>
      <c r="AK1569" s="5">
        <f t="shared" si="272"/>
        <v>0</v>
      </c>
      <c r="AL1569" s="5">
        <v>0</v>
      </c>
      <c r="AM1569" s="5">
        <v>0</v>
      </c>
      <c r="AN1569" s="5">
        <f t="shared" si="273"/>
        <v>0</v>
      </c>
      <c r="AO1569" s="5">
        <v>0</v>
      </c>
      <c r="AP1569" s="5">
        <v>0</v>
      </c>
      <c r="AQ1569" s="5">
        <f t="shared" si="274"/>
        <v>0</v>
      </c>
      <c r="AR1569" s="5">
        <v>1</v>
      </c>
      <c r="AS1569" s="6">
        <v>43637</v>
      </c>
      <c r="AT1569" s="5">
        <v>1</v>
      </c>
      <c r="AU1569" s="5">
        <v>0</v>
      </c>
      <c r="AV1569" t="str">
        <f t="shared" si="267"/>
        <v>N</v>
      </c>
      <c r="AW1569" t="s">
        <v>60</v>
      </c>
      <c r="AX1569" t="s">
        <v>61</v>
      </c>
      <c r="AY1569" t="s">
        <v>62</v>
      </c>
      <c r="AZ1569" t="s">
        <v>62</v>
      </c>
      <c r="BA1569" t="str">
        <f t="shared" si="268"/>
        <v>N</v>
      </c>
    </row>
    <row r="1570" spans="1:53">
      <c r="A1570" t="s">
        <v>436</v>
      </c>
      <c r="B1570" t="s">
        <v>54</v>
      </c>
      <c r="C1570" t="s">
        <v>89</v>
      </c>
      <c r="D1570">
        <v>2019</v>
      </c>
      <c r="F1570" t="s">
        <v>1904</v>
      </c>
      <c r="G1570" t="s">
        <v>1905</v>
      </c>
      <c r="H1570" t="s">
        <v>1906</v>
      </c>
      <c r="I1570" t="s">
        <v>1907</v>
      </c>
      <c r="J1570" t="s">
        <v>101</v>
      </c>
      <c r="K1570" t="s">
        <v>93</v>
      </c>
      <c r="L1570" s="5">
        <v>0</v>
      </c>
      <c r="M1570" s="5">
        <v>0</v>
      </c>
      <c r="N1570" s="5">
        <f t="shared" si="264"/>
        <v>0</v>
      </c>
      <c r="O1570" s="5">
        <v>0</v>
      </c>
      <c r="P1570" s="5">
        <v>0</v>
      </c>
      <c r="Q1570" s="5">
        <f t="shared" si="265"/>
        <v>0</v>
      </c>
      <c r="R1570" s="5">
        <v>0</v>
      </c>
      <c r="S1570" s="5">
        <v>0</v>
      </c>
      <c r="T1570" s="5">
        <f t="shared" si="266"/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f t="shared" si="269"/>
        <v>0</v>
      </c>
      <c r="Z1570" s="5">
        <v>0</v>
      </c>
      <c r="AA1570" s="5">
        <v>0</v>
      </c>
      <c r="AB1570" s="5">
        <f t="shared" si="270"/>
        <v>0</v>
      </c>
      <c r="AC1570" s="5">
        <v>0</v>
      </c>
      <c r="AD1570" s="5">
        <v>0</v>
      </c>
      <c r="AE1570" s="5">
        <f t="shared" si="271"/>
        <v>0</v>
      </c>
      <c r="AF1570" s="5">
        <v>0</v>
      </c>
      <c r="AG1570" s="6"/>
      <c r="AH1570" s="5">
        <v>0</v>
      </c>
      <c r="AI1570" s="5">
        <v>0</v>
      </c>
      <c r="AJ1570" s="5">
        <v>0</v>
      </c>
      <c r="AK1570" s="5">
        <f t="shared" si="272"/>
        <v>0</v>
      </c>
      <c r="AL1570" s="5">
        <v>0</v>
      </c>
      <c r="AM1570" s="5">
        <v>0</v>
      </c>
      <c r="AN1570" s="5">
        <f t="shared" si="273"/>
        <v>0</v>
      </c>
      <c r="AO1570" s="5">
        <v>0</v>
      </c>
      <c r="AP1570" s="5">
        <v>0</v>
      </c>
      <c r="AQ1570" s="5">
        <f t="shared" si="274"/>
        <v>0</v>
      </c>
      <c r="AR1570" s="5">
        <v>1</v>
      </c>
      <c r="AS1570" s="6">
        <v>43529</v>
      </c>
      <c r="AT1570" s="5">
        <v>1</v>
      </c>
      <c r="AU1570" s="5">
        <v>0</v>
      </c>
      <c r="AV1570" t="str">
        <f t="shared" si="267"/>
        <v>N</v>
      </c>
      <c r="AW1570" t="s">
        <v>60</v>
      </c>
      <c r="AX1570" t="s">
        <v>61</v>
      </c>
      <c r="AY1570" t="s">
        <v>62</v>
      </c>
      <c r="AZ1570" t="s">
        <v>62</v>
      </c>
      <c r="BA1570" t="str">
        <f t="shared" si="268"/>
        <v>N</v>
      </c>
    </row>
    <row r="1571" spans="1:53">
      <c r="A1571" t="s">
        <v>436</v>
      </c>
      <c r="B1571" t="s">
        <v>54</v>
      </c>
      <c r="C1571" t="s">
        <v>89</v>
      </c>
      <c r="D1571">
        <v>2019</v>
      </c>
      <c r="F1571" t="s">
        <v>3992</v>
      </c>
      <c r="G1571" t="s">
        <v>3993</v>
      </c>
      <c r="H1571" t="s">
        <v>3994</v>
      </c>
      <c r="I1571" t="s">
        <v>3995</v>
      </c>
      <c r="J1571" t="s">
        <v>101</v>
      </c>
      <c r="K1571" t="s">
        <v>93</v>
      </c>
      <c r="L1571" s="5">
        <v>0</v>
      </c>
      <c r="M1571" s="5">
        <v>0</v>
      </c>
      <c r="N1571" s="5">
        <f t="shared" si="264"/>
        <v>0</v>
      </c>
      <c r="O1571" s="5">
        <v>0</v>
      </c>
      <c r="P1571" s="5">
        <v>0</v>
      </c>
      <c r="Q1571" s="5">
        <f t="shared" si="265"/>
        <v>0</v>
      </c>
      <c r="R1571" s="5">
        <v>0</v>
      </c>
      <c r="S1571" s="5">
        <v>0</v>
      </c>
      <c r="T1571" s="5">
        <f t="shared" si="266"/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f t="shared" si="269"/>
        <v>0</v>
      </c>
      <c r="Z1571" s="5">
        <v>0</v>
      </c>
      <c r="AA1571" s="5">
        <v>0</v>
      </c>
      <c r="AB1571" s="5">
        <f t="shared" si="270"/>
        <v>0</v>
      </c>
      <c r="AC1571" s="5">
        <v>0</v>
      </c>
      <c r="AD1571" s="5">
        <v>0</v>
      </c>
      <c r="AE1571" s="5">
        <f t="shared" si="271"/>
        <v>0</v>
      </c>
      <c r="AF1571" s="5">
        <v>0</v>
      </c>
      <c r="AG1571" s="6"/>
      <c r="AH1571" s="5">
        <v>0</v>
      </c>
      <c r="AI1571" s="5">
        <v>0</v>
      </c>
      <c r="AJ1571" s="5">
        <v>0</v>
      </c>
      <c r="AK1571" s="5">
        <f t="shared" si="272"/>
        <v>0</v>
      </c>
      <c r="AL1571" s="5">
        <v>0</v>
      </c>
      <c r="AM1571" s="5">
        <v>0</v>
      </c>
      <c r="AN1571" s="5">
        <f t="shared" si="273"/>
        <v>0</v>
      </c>
      <c r="AO1571" s="5">
        <v>0</v>
      </c>
      <c r="AP1571" s="5">
        <v>0</v>
      </c>
      <c r="AQ1571" s="5">
        <f t="shared" si="274"/>
        <v>0</v>
      </c>
      <c r="AR1571" s="5">
        <v>1</v>
      </c>
      <c r="AS1571" s="6">
        <v>43494</v>
      </c>
      <c r="AT1571" s="5">
        <v>1</v>
      </c>
      <c r="AU1571" s="5">
        <v>0</v>
      </c>
      <c r="AV1571" t="str">
        <f t="shared" si="267"/>
        <v>N</v>
      </c>
      <c r="AW1571" t="s">
        <v>60</v>
      </c>
      <c r="AX1571" t="s">
        <v>61</v>
      </c>
      <c r="AY1571" t="s">
        <v>62</v>
      </c>
      <c r="AZ1571" t="s">
        <v>62</v>
      </c>
      <c r="BA1571" t="str">
        <f t="shared" si="268"/>
        <v>N</v>
      </c>
    </row>
    <row r="1572" spans="1:53">
      <c r="A1572" t="s">
        <v>436</v>
      </c>
      <c r="B1572" t="s">
        <v>54</v>
      </c>
      <c r="C1572" t="s">
        <v>89</v>
      </c>
      <c r="D1572">
        <v>2019</v>
      </c>
      <c r="F1572" t="s">
        <v>3996</v>
      </c>
      <c r="G1572" t="s">
        <v>3997</v>
      </c>
      <c r="H1572" t="s">
        <v>3998</v>
      </c>
      <c r="I1572" t="s">
        <v>3999</v>
      </c>
      <c r="J1572" t="s">
        <v>101</v>
      </c>
      <c r="K1572" t="s">
        <v>93</v>
      </c>
      <c r="L1572" s="5">
        <v>0</v>
      </c>
      <c r="M1572" s="5">
        <v>0</v>
      </c>
      <c r="N1572" s="5">
        <f t="shared" si="264"/>
        <v>0</v>
      </c>
      <c r="O1572" s="5">
        <v>0</v>
      </c>
      <c r="P1572" s="5">
        <v>0</v>
      </c>
      <c r="Q1572" s="5">
        <f t="shared" si="265"/>
        <v>0</v>
      </c>
      <c r="R1572" s="5">
        <v>0</v>
      </c>
      <c r="S1572" s="5">
        <v>0</v>
      </c>
      <c r="T1572" s="5">
        <f t="shared" si="266"/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f t="shared" si="269"/>
        <v>0</v>
      </c>
      <c r="Z1572" s="5">
        <v>0</v>
      </c>
      <c r="AA1572" s="5">
        <v>0</v>
      </c>
      <c r="AB1572" s="5">
        <f t="shared" si="270"/>
        <v>0</v>
      </c>
      <c r="AC1572" s="5">
        <v>0</v>
      </c>
      <c r="AD1572" s="5">
        <v>0</v>
      </c>
      <c r="AE1572" s="5">
        <f t="shared" si="271"/>
        <v>0</v>
      </c>
      <c r="AF1572" s="5">
        <v>0</v>
      </c>
      <c r="AG1572" s="6"/>
      <c r="AH1572" s="5">
        <v>0</v>
      </c>
      <c r="AI1572" s="5">
        <v>0</v>
      </c>
      <c r="AJ1572" s="5">
        <v>0</v>
      </c>
      <c r="AK1572" s="5">
        <f t="shared" si="272"/>
        <v>0</v>
      </c>
      <c r="AL1572" s="5">
        <v>0</v>
      </c>
      <c r="AM1572" s="5">
        <v>0</v>
      </c>
      <c r="AN1572" s="5">
        <f t="shared" si="273"/>
        <v>0</v>
      </c>
      <c r="AO1572" s="5">
        <v>0</v>
      </c>
      <c r="AP1572" s="5">
        <v>0</v>
      </c>
      <c r="AQ1572" s="5">
        <f t="shared" si="274"/>
        <v>0</v>
      </c>
      <c r="AR1572" s="5">
        <v>1</v>
      </c>
      <c r="AS1572" s="6">
        <v>43494</v>
      </c>
      <c r="AT1572" s="5">
        <v>1</v>
      </c>
      <c r="AU1572" s="5">
        <v>0</v>
      </c>
      <c r="AV1572" t="str">
        <f t="shared" si="267"/>
        <v>N</v>
      </c>
      <c r="AW1572" t="s">
        <v>60</v>
      </c>
      <c r="AX1572" t="s">
        <v>61</v>
      </c>
      <c r="AY1572" t="s">
        <v>62</v>
      </c>
      <c r="AZ1572" t="s">
        <v>62</v>
      </c>
      <c r="BA1572" t="str">
        <f t="shared" si="268"/>
        <v>N</v>
      </c>
    </row>
    <row r="1573" spans="1:53">
      <c r="A1573" t="s">
        <v>436</v>
      </c>
      <c r="B1573" t="s">
        <v>54</v>
      </c>
      <c r="C1573" t="s">
        <v>89</v>
      </c>
      <c r="D1573">
        <v>2019</v>
      </c>
      <c r="F1573" t="s">
        <v>1828</v>
      </c>
      <c r="G1573" t="s">
        <v>1829</v>
      </c>
      <c r="H1573" t="s">
        <v>1830</v>
      </c>
      <c r="I1573" t="s">
        <v>1831</v>
      </c>
      <c r="J1573" t="s">
        <v>101</v>
      </c>
      <c r="K1573" t="s">
        <v>93</v>
      </c>
      <c r="L1573" s="5">
        <v>0</v>
      </c>
      <c r="M1573" s="5">
        <v>0</v>
      </c>
      <c r="N1573" s="5">
        <f t="shared" si="264"/>
        <v>0</v>
      </c>
      <c r="O1573" s="5">
        <v>0</v>
      </c>
      <c r="P1573" s="5">
        <v>0</v>
      </c>
      <c r="Q1573" s="5">
        <f t="shared" si="265"/>
        <v>0</v>
      </c>
      <c r="R1573" s="5">
        <v>0</v>
      </c>
      <c r="S1573" s="5">
        <v>0</v>
      </c>
      <c r="T1573" s="5">
        <f t="shared" si="266"/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f t="shared" si="269"/>
        <v>0</v>
      </c>
      <c r="Z1573" s="5">
        <v>0</v>
      </c>
      <c r="AA1573" s="5">
        <v>0</v>
      </c>
      <c r="AB1573" s="5">
        <f t="shared" si="270"/>
        <v>0</v>
      </c>
      <c r="AC1573" s="5">
        <v>0</v>
      </c>
      <c r="AD1573" s="5">
        <v>0</v>
      </c>
      <c r="AE1573" s="5">
        <f t="shared" si="271"/>
        <v>0</v>
      </c>
      <c r="AF1573" s="5">
        <v>0</v>
      </c>
      <c r="AG1573" s="6"/>
      <c r="AH1573" s="5">
        <v>0</v>
      </c>
      <c r="AI1573" s="5">
        <v>0</v>
      </c>
      <c r="AJ1573" s="5">
        <v>0</v>
      </c>
      <c r="AK1573" s="5">
        <f t="shared" si="272"/>
        <v>0</v>
      </c>
      <c r="AL1573" s="5">
        <v>0</v>
      </c>
      <c r="AM1573" s="5">
        <v>0</v>
      </c>
      <c r="AN1573" s="5">
        <f t="shared" si="273"/>
        <v>0</v>
      </c>
      <c r="AO1573" s="5">
        <v>0</v>
      </c>
      <c r="AP1573" s="5">
        <v>0</v>
      </c>
      <c r="AQ1573" s="5">
        <f t="shared" si="274"/>
        <v>0</v>
      </c>
      <c r="AR1573" s="5">
        <v>1</v>
      </c>
      <c r="AS1573" s="6">
        <v>43570</v>
      </c>
      <c r="AT1573" s="5">
        <v>1</v>
      </c>
      <c r="AU1573" s="5">
        <v>0</v>
      </c>
      <c r="AV1573" t="str">
        <f t="shared" si="267"/>
        <v>N</v>
      </c>
      <c r="AW1573" t="s">
        <v>60</v>
      </c>
      <c r="AX1573" t="s">
        <v>61</v>
      </c>
      <c r="AY1573" t="s">
        <v>62</v>
      </c>
      <c r="AZ1573" t="s">
        <v>62</v>
      </c>
      <c r="BA1573" t="str">
        <f t="shared" si="268"/>
        <v>N</v>
      </c>
    </row>
    <row r="1574" spans="1:53">
      <c r="A1574" t="s">
        <v>436</v>
      </c>
      <c r="B1574" t="s">
        <v>54</v>
      </c>
      <c r="C1574" t="s">
        <v>89</v>
      </c>
      <c r="D1574">
        <v>2019</v>
      </c>
      <c r="F1574" t="s">
        <v>1888</v>
      </c>
      <c r="G1574" t="s">
        <v>1889</v>
      </c>
      <c r="H1574" t="s">
        <v>1890</v>
      </c>
      <c r="I1574" t="s">
        <v>1891</v>
      </c>
      <c r="J1574" t="s">
        <v>101</v>
      </c>
      <c r="K1574" t="s">
        <v>93</v>
      </c>
      <c r="L1574" s="5">
        <v>0</v>
      </c>
      <c r="M1574" s="5">
        <v>0</v>
      </c>
      <c r="N1574" s="5">
        <f t="shared" si="264"/>
        <v>0</v>
      </c>
      <c r="O1574" s="5">
        <v>0</v>
      </c>
      <c r="P1574" s="5">
        <v>0</v>
      </c>
      <c r="Q1574" s="5">
        <f t="shared" si="265"/>
        <v>0</v>
      </c>
      <c r="R1574" s="5">
        <v>0</v>
      </c>
      <c r="S1574" s="5">
        <v>0</v>
      </c>
      <c r="T1574" s="5">
        <f t="shared" si="266"/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f t="shared" si="269"/>
        <v>0</v>
      </c>
      <c r="Z1574" s="5">
        <v>0</v>
      </c>
      <c r="AA1574" s="5">
        <v>0</v>
      </c>
      <c r="AB1574" s="5">
        <f t="shared" si="270"/>
        <v>0</v>
      </c>
      <c r="AC1574" s="5">
        <v>0</v>
      </c>
      <c r="AD1574" s="5">
        <v>0</v>
      </c>
      <c r="AE1574" s="5">
        <f t="shared" si="271"/>
        <v>0</v>
      </c>
      <c r="AF1574" s="5">
        <v>0</v>
      </c>
      <c r="AG1574" s="6"/>
      <c r="AH1574" s="5">
        <v>0</v>
      </c>
      <c r="AI1574" s="5">
        <v>0</v>
      </c>
      <c r="AJ1574" s="5">
        <v>0</v>
      </c>
      <c r="AK1574" s="5">
        <f t="shared" si="272"/>
        <v>0</v>
      </c>
      <c r="AL1574" s="5">
        <v>0</v>
      </c>
      <c r="AM1574" s="5">
        <v>0</v>
      </c>
      <c r="AN1574" s="5">
        <f t="shared" si="273"/>
        <v>0</v>
      </c>
      <c r="AO1574" s="5">
        <v>0</v>
      </c>
      <c r="AP1574" s="5">
        <v>0</v>
      </c>
      <c r="AQ1574" s="5">
        <f t="shared" si="274"/>
        <v>0</v>
      </c>
      <c r="AR1574" s="5">
        <v>1</v>
      </c>
      <c r="AS1574" s="6">
        <v>43566</v>
      </c>
      <c r="AT1574" s="5">
        <v>1</v>
      </c>
      <c r="AU1574" s="5">
        <v>0</v>
      </c>
      <c r="AV1574" t="str">
        <f t="shared" si="267"/>
        <v>N</v>
      </c>
      <c r="AW1574" t="s">
        <v>60</v>
      </c>
      <c r="AX1574" t="s">
        <v>61</v>
      </c>
      <c r="AY1574" t="s">
        <v>62</v>
      </c>
      <c r="AZ1574" t="s">
        <v>62</v>
      </c>
      <c r="BA1574" t="str">
        <f t="shared" si="268"/>
        <v>N</v>
      </c>
    </row>
    <row r="1575" spans="1:53">
      <c r="A1575" t="s">
        <v>436</v>
      </c>
      <c r="B1575" t="s">
        <v>54</v>
      </c>
      <c r="C1575" t="s">
        <v>89</v>
      </c>
      <c r="D1575">
        <v>2019</v>
      </c>
      <c r="F1575" t="s">
        <v>1884</v>
      </c>
      <c r="G1575" t="s">
        <v>1885</v>
      </c>
      <c r="H1575" t="s">
        <v>1886</v>
      </c>
      <c r="I1575" t="s">
        <v>1887</v>
      </c>
      <c r="J1575" t="s">
        <v>101</v>
      </c>
      <c r="K1575" t="s">
        <v>93</v>
      </c>
      <c r="L1575" s="5">
        <v>0</v>
      </c>
      <c r="M1575" s="5">
        <v>0</v>
      </c>
      <c r="N1575" s="5">
        <f t="shared" si="264"/>
        <v>0</v>
      </c>
      <c r="O1575" s="5">
        <v>0</v>
      </c>
      <c r="P1575" s="5">
        <v>0</v>
      </c>
      <c r="Q1575" s="5">
        <f t="shared" si="265"/>
        <v>0</v>
      </c>
      <c r="R1575" s="5">
        <v>0</v>
      </c>
      <c r="S1575" s="5">
        <v>0</v>
      </c>
      <c r="T1575" s="5">
        <f t="shared" si="266"/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f t="shared" si="269"/>
        <v>0</v>
      </c>
      <c r="Z1575" s="5">
        <v>0</v>
      </c>
      <c r="AA1575" s="5">
        <v>0</v>
      </c>
      <c r="AB1575" s="5">
        <f t="shared" si="270"/>
        <v>0</v>
      </c>
      <c r="AC1575" s="5">
        <v>0</v>
      </c>
      <c r="AD1575" s="5">
        <v>0</v>
      </c>
      <c r="AE1575" s="5">
        <f t="shared" si="271"/>
        <v>0</v>
      </c>
      <c r="AF1575" s="5">
        <v>0</v>
      </c>
      <c r="AG1575" s="6"/>
      <c r="AH1575" s="5">
        <v>0</v>
      </c>
      <c r="AI1575" s="5">
        <v>0</v>
      </c>
      <c r="AJ1575" s="5">
        <v>0</v>
      </c>
      <c r="AK1575" s="5">
        <f t="shared" si="272"/>
        <v>0</v>
      </c>
      <c r="AL1575" s="5">
        <v>0</v>
      </c>
      <c r="AM1575" s="5">
        <v>0</v>
      </c>
      <c r="AN1575" s="5">
        <f t="shared" si="273"/>
        <v>0</v>
      </c>
      <c r="AO1575" s="5">
        <v>0</v>
      </c>
      <c r="AP1575" s="5">
        <v>0</v>
      </c>
      <c r="AQ1575" s="5">
        <f t="shared" si="274"/>
        <v>0</v>
      </c>
      <c r="AR1575" s="5">
        <v>1</v>
      </c>
      <c r="AS1575" s="6">
        <v>43739</v>
      </c>
      <c r="AT1575" s="5">
        <v>1</v>
      </c>
      <c r="AU1575" s="5">
        <v>0</v>
      </c>
      <c r="AV1575" t="str">
        <f t="shared" si="267"/>
        <v>N</v>
      </c>
      <c r="AW1575" t="s">
        <v>60</v>
      </c>
      <c r="AX1575" t="s">
        <v>61</v>
      </c>
      <c r="AY1575" t="s">
        <v>62</v>
      </c>
      <c r="AZ1575" t="s">
        <v>62</v>
      </c>
      <c r="BA1575" t="str">
        <f t="shared" si="268"/>
        <v>N</v>
      </c>
    </row>
    <row r="1576" spans="1:53">
      <c r="A1576" t="s">
        <v>436</v>
      </c>
      <c r="B1576" t="s">
        <v>54</v>
      </c>
      <c r="C1576" t="s">
        <v>89</v>
      </c>
      <c r="D1576">
        <v>2019</v>
      </c>
      <c r="F1576" t="s">
        <v>1390</v>
      </c>
      <c r="G1576" t="s">
        <v>1391</v>
      </c>
      <c r="H1576" t="s">
        <v>1392</v>
      </c>
      <c r="I1576" t="s">
        <v>1393</v>
      </c>
      <c r="J1576" t="s">
        <v>101</v>
      </c>
      <c r="K1576" t="s">
        <v>93</v>
      </c>
      <c r="L1576" s="5">
        <v>0</v>
      </c>
      <c r="M1576" s="5">
        <v>0</v>
      </c>
      <c r="N1576" s="5">
        <f t="shared" si="264"/>
        <v>0</v>
      </c>
      <c r="O1576" s="5">
        <v>0</v>
      </c>
      <c r="P1576" s="5">
        <v>0</v>
      </c>
      <c r="Q1576" s="5">
        <f t="shared" si="265"/>
        <v>0</v>
      </c>
      <c r="R1576" s="5">
        <v>0</v>
      </c>
      <c r="S1576" s="5">
        <v>0</v>
      </c>
      <c r="T1576" s="5">
        <f t="shared" si="266"/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f t="shared" si="269"/>
        <v>0</v>
      </c>
      <c r="Z1576" s="5">
        <v>0</v>
      </c>
      <c r="AA1576" s="5">
        <v>0</v>
      </c>
      <c r="AB1576" s="5">
        <f t="shared" si="270"/>
        <v>0</v>
      </c>
      <c r="AC1576" s="5">
        <v>0</v>
      </c>
      <c r="AD1576" s="5">
        <v>0</v>
      </c>
      <c r="AE1576" s="5">
        <f t="shared" si="271"/>
        <v>0</v>
      </c>
      <c r="AF1576" s="5">
        <v>0</v>
      </c>
      <c r="AG1576" s="6"/>
      <c r="AH1576" s="5">
        <v>0</v>
      </c>
      <c r="AI1576" s="5">
        <v>0</v>
      </c>
      <c r="AJ1576" s="5">
        <v>0</v>
      </c>
      <c r="AK1576" s="5">
        <f t="shared" si="272"/>
        <v>0</v>
      </c>
      <c r="AL1576" s="5">
        <v>0</v>
      </c>
      <c r="AM1576" s="5">
        <v>0</v>
      </c>
      <c r="AN1576" s="5">
        <f t="shared" si="273"/>
        <v>0</v>
      </c>
      <c r="AO1576" s="5">
        <v>0</v>
      </c>
      <c r="AP1576" s="5">
        <v>0</v>
      </c>
      <c r="AQ1576" s="5">
        <f t="shared" si="274"/>
        <v>0</v>
      </c>
      <c r="AR1576" s="5">
        <v>1</v>
      </c>
      <c r="AS1576" s="6">
        <v>43748</v>
      </c>
      <c r="AT1576" s="5">
        <v>1</v>
      </c>
      <c r="AU1576" s="5">
        <v>0</v>
      </c>
      <c r="AV1576" t="str">
        <f t="shared" si="267"/>
        <v>N</v>
      </c>
      <c r="AW1576" t="s">
        <v>60</v>
      </c>
      <c r="AX1576" t="s">
        <v>61</v>
      </c>
      <c r="AY1576" t="s">
        <v>62</v>
      </c>
      <c r="AZ1576" t="s">
        <v>62</v>
      </c>
      <c r="BA1576" t="str">
        <f t="shared" si="268"/>
        <v>N</v>
      </c>
    </row>
    <row r="1577" spans="1:53">
      <c r="A1577" t="s">
        <v>436</v>
      </c>
      <c r="B1577" t="s">
        <v>54</v>
      </c>
      <c r="C1577" t="s">
        <v>89</v>
      </c>
      <c r="D1577">
        <v>2019</v>
      </c>
      <c r="F1577" t="s">
        <v>1398</v>
      </c>
      <c r="G1577" t="s">
        <v>1399</v>
      </c>
      <c r="H1577" t="s">
        <v>1400</v>
      </c>
      <c r="I1577" t="s">
        <v>1401</v>
      </c>
      <c r="J1577" t="s">
        <v>101</v>
      </c>
      <c r="K1577" t="s">
        <v>93</v>
      </c>
      <c r="L1577" s="5">
        <v>0</v>
      </c>
      <c r="M1577" s="5">
        <v>0</v>
      </c>
      <c r="N1577" s="5">
        <f t="shared" si="264"/>
        <v>0</v>
      </c>
      <c r="O1577" s="5">
        <v>0</v>
      </c>
      <c r="P1577" s="5">
        <v>0</v>
      </c>
      <c r="Q1577" s="5">
        <f t="shared" si="265"/>
        <v>0</v>
      </c>
      <c r="R1577" s="5">
        <v>0</v>
      </c>
      <c r="S1577" s="5">
        <v>0</v>
      </c>
      <c r="T1577" s="5">
        <f t="shared" si="266"/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f t="shared" si="269"/>
        <v>0</v>
      </c>
      <c r="Z1577" s="5">
        <v>0</v>
      </c>
      <c r="AA1577" s="5">
        <v>0</v>
      </c>
      <c r="AB1577" s="5">
        <f t="shared" si="270"/>
        <v>0</v>
      </c>
      <c r="AC1577" s="5">
        <v>0</v>
      </c>
      <c r="AD1577" s="5">
        <v>0</v>
      </c>
      <c r="AE1577" s="5">
        <f t="shared" si="271"/>
        <v>0</v>
      </c>
      <c r="AF1577" s="5">
        <v>0</v>
      </c>
      <c r="AG1577" s="6"/>
      <c r="AH1577" s="5">
        <v>0</v>
      </c>
      <c r="AI1577" s="5">
        <v>0</v>
      </c>
      <c r="AJ1577" s="5">
        <v>0</v>
      </c>
      <c r="AK1577" s="5">
        <f t="shared" si="272"/>
        <v>0</v>
      </c>
      <c r="AL1577" s="5">
        <v>0</v>
      </c>
      <c r="AM1577" s="5">
        <v>0</v>
      </c>
      <c r="AN1577" s="5">
        <f t="shared" si="273"/>
        <v>0</v>
      </c>
      <c r="AO1577" s="5">
        <v>0</v>
      </c>
      <c r="AP1577" s="5">
        <v>0</v>
      </c>
      <c r="AQ1577" s="5">
        <f t="shared" si="274"/>
        <v>0</v>
      </c>
      <c r="AR1577" s="5">
        <v>1</v>
      </c>
      <c r="AS1577" s="6">
        <v>43755</v>
      </c>
      <c r="AT1577" s="5">
        <v>1</v>
      </c>
      <c r="AU1577" s="5">
        <v>0</v>
      </c>
      <c r="AV1577" t="str">
        <f t="shared" si="267"/>
        <v>N</v>
      </c>
      <c r="AW1577" t="s">
        <v>60</v>
      </c>
      <c r="AX1577" t="s">
        <v>61</v>
      </c>
      <c r="AY1577" t="s">
        <v>62</v>
      </c>
      <c r="AZ1577" t="s">
        <v>62</v>
      </c>
      <c r="BA1577" t="str">
        <f t="shared" si="268"/>
        <v>N</v>
      </c>
    </row>
    <row r="1578" spans="1:53">
      <c r="A1578" t="s">
        <v>436</v>
      </c>
      <c r="B1578" t="s">
        <v>54</v>
      </c>
      <c r="C1578" t="s">
        <v>89</v>
      </c>
      <c r="D1578">
        <v>2019</v>
      </c>
      <c r="F1578" t="s">
        <v>4000</v>
      </c>
      <c r="G1578" t="s">
        <v>4001</v>
      </c>
      <c r="H1578" t="s">
        <v>4002</v>
      </c>
      <c r="I1578" t="s">
        <v>4003</v>
      </c>
      <c r="J1578" t="s">
        <v>101</v>
      </c>
      <c r="K1578" t="s">
        <v>93</v>
      </c>
      <c r="L1578" s="5">
        <v>0</v>
      </c>
      <c r="M1578" s="5">
        <v>0</v>
      </c>
      <c r="N1578" s="5">
        <f t="shared" si="264"/>
        <v>0</v>
      </c>
      <c r="O1578" s="5">
        <v>0</v>
      </c>
      <c r="P1578" s="5">
        <v>0</v>
      </c>
      <c r="Q1578" s="5">
        <f t="shared" si="265"/>
        <v>0</v>
      </c>
      <c r="R1578" s="5">
        <v>0</v>
      </c>
      <c r="S1578" s="5">
        <v>0</v>
      </c>
      <c r="T1578" s="5">
        <f t="shared" si="266"/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f t="shared" si="269"/>
        <v>0</v>
      </c>
      <c r="Z1578" s="5">
        <v>0</v>
      </c>
      <c r="AA1578" s="5">
        <v>0</v>
      </c>
      <c r="AB1578" s="5">
        <f t="shared" si="270"/>
        <v>0</v>
      </c>
      <c r="AC1578" s="5">
        <v>0</v>
      </c>
      <c r="AD1578" s="5">
        <v>0</v>
      </c>
      <c r="AE1578" s="5">
        <f t="shared" si="271"/>
        <v>0</v>
      </c>
      <c r="AF1578" s="5">
        <v>0</v>
      </c>
      <c r="AG1578" s="6"/>
      <c r="AH1578" s="5">
        <v>0</v>
      </c>
      <c r="AI1578" s="5">
        <v>0</v>
      </c>
      <c r="AJ1578" s="5">
        <v>0</v>
      </c>
      <c r="AK1578" s="5">
        <f t="shared" si="272"/>
        <v>0</v>
      </c>
      <c r="AL1578" s="5">
        <v>0</v>
      </c>
      <c r="AM1578" s="5">
        <v>0</v>
      </c>
      <c r="AN1578" s="5">
        <f t="shared" si="273"/>
        <v>0</v>
      </c>
      <c r="AO1578" s="5">
        <v>0</v>
      </c>
      <c r="AP1578" s="5">
        <v>0</v>
      </c>
      <c r="AQ1578" s="5">
        <f t="shared" si="274"/>
        <v>0</v>
      </c>
      <c r="AR1578" s="5">
        <v>1</v>
      </c>
      <c r="AS1578" s="6">
        <v>43487</v>
      </c>
      <c r="AT1578" s="5">
        <v>1</v>
      </c>
      <c r="AU1578" s="5">
        <v>0</v>
      </c>
      <c r="AV1578" t="str">
        <f t="shared" si="267"/>
        <v>N</v>
      </c>
      <c r="AW1578" t="s">
        <v>60</v>
      </c>
      <c r="AX1578" t="s">
        <v>61</v>
      </c>
      <c r="AY1578" t="s">
        <v>62</v>
      </c>
      <c r="AZ1578" t="s">
        <v>62</v>
      </c>
      <c r="BA1578" t="str">
        <f t="shared" si="268"/>
        <v>N</v>
      </c>
    </row>
    <row r="1579" spans="1:53">
      <c r="A1579" t="s">
        <v>436</v>
      </c>
      <c r="B1579" t="s">
        <v>54</v>
      </c>
      <c r="C1579" t="s">
        <v>89</v>
      </c>
      <c r="D1579">
        <v>2019</v>
      </c>
      <c r="F1579" t="s">
        <v>4004</v>
      </c>
      <c r="G1579" t="s">
        <v>4005</v>
      </c>
      <c r="H1579" t="s">
        <v>4006</v>
      </c>
      <c r="I1579" t="s">
        <v>4007</v>
      </c>
      <c r="J1579" t="s">
        <v>101</v>
      </c>
      <c r="K1579" t="s">
        <v>93</v>
      </c>
      <c r="L1579" s="5">
        <v>0</v>
      </c>
      <c r="M1579" s="5">
        <v>0</v>
      </c>
      <c r="N1579" s="5">
        <f t="shared" si="264"/>
        <v>0</v>
      </c>
      <c r="O1579" s="5">
        <v>0</v>
      </c>
      <c r="P1579" s="5">
        <v>0</v>
      </c>
      <c r="Q1579" s="5">
        <f t="shared" si="265"/>
        <v>0</v>
      </c>
      <c r="R1579" s="5">
        <v>0</v>
      </c>
      <c r="S1579" s="5">
        <v>0</v>
      </c>
      <c r="T1579" s="5">
        <f t="shared" si="266"/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f t="shared" si="269"/>
        <v>0</v>
      </c>
      <c r="Z1579" s="5">
        <v>0</v>
      </c>
      <c r="AA1579" s="5">
        <v>0</v>
      </c>
      <c r="AB1579" s="5">
        <f t="shared" si="270"/>
        <v>0</v>
      </c>
      <c r="AC1579" s="5">
        <v>0</v>
      </c>
      <c r="AD1579" s="5">
        <v>0</v>
      </c>
      <c r="AE1579" s="5">
        <f t="shared" si="271"/>
        <v>0</v>
      </c>
      <c r="AF1579" s="5">
        <v>0</v>
      </c>
      <c r="AG1579" s="6"/>
      <c r="AH1579" s="5">
        <v>0</v>
      </c>
      <c r="AI1579" s="5">
        <v>0</v>
      </c>
      <c r="AJ1579" s="5">
        <v>0</v>
      </c>
      <c r="AK1579" s="5">
        <f t="shared" si="272"/>
        <v>0</v>
      </c>
      <c r="AL1579" s="5">
        <v>0</v>
      </c>
      <c r="AM1579" s="5">
        <v>0</v>
      </c>
      <c r="AN1579" s="5">
        <f t="shared" si="273"/>
        <v>0</v>
      </c>
      <c r="AO1579" s="5">
        <v>0</v>
      </c>
      <c r="AP1579" s="5">
        <v>0</v>
      </c>
      <c r="AQ1579" s="5">
        <f t="shared" si="274"/>
        <v>0</v>
      </c>
      <c r="AR1579" s="5">
        <v>1</v>
      </c>
      <c r="AS1579" s="6">
        <v>43654</v>
      </c>
      <c r="AT1579" s="5">
        <v>1</v>
      </c>
      <c r="AU1579" s="5">
        <v>0</v>
      </c>
      <c r="AV1579" t="str">
        <f t="shared" si="267"/>
        <v>N</v>
      </c>
      <c r="AW1579" t="s">
        <v>60</v>
      </c>
      <c r="AX1579" t="s">
        <v>61</v>
      </c>
      <c r="AY1579" t="s">
        <v>62</v>
      </c>
      <c r="AZ1579" t="s">
        <v>62</v>
      </c>
      <c r="BA1579" t="str">
        <f t="shared" si="268"/>
        <v>N</v>
      </c>
    </row>
    <row r="1580" spans="1:53">
      <c r="A1580" t="s">
        <v>436</v>
      </c>
      <c r="B1580" t="s">
        <v>54</v>
      </c>
      <c r="C1580" t="s">
        <v>89</v>
      </c>
      <c r="D1580">
        <v>2019</v>
      </c>
      <c r="F1580" t="s">
        <v>1912</v>
      </c>
      <c r="G1580" t="s">
        <v>1913</v>
      </c>
      <c r="H1580" t="s">
        <v>1914</v>
      </c>
      <c r="I1580" t="s">
        <v>1915</v>
      </c>
      <c r="J1580" t="s">
        <v>101</v>
      </c>
      <c r="K1580" t="s">
        <v>93</v>
      </c>
      <c r="L1580" s="5">
        <v>0</v>
      </c>
      <c r="M1580" s="5">
        <v>0</v>
      </c>
      <c r="N1580" s="5">
        <f t="shared" si="264"/>
        <v>0</v>
      </c>
      <c r="O1580" s="5">
        <v>0</v>
      </c>
      <c r="P1580" s="5">
        <v>0</v>
      </c>
      <c r="Q1580" s="5">
        <f t="shared" si="265"/>
        <v>0</v>
      </c>
      <c r="R1580" s="5">
        <v>0</v>
      </c>
      <c r="S1580" s="5">
        <v>0</v>
      </c>
      <c r="T1580" s="5">
        <f t="shared" si="266"/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f t="shared" si="269"/>
        <v>0</v>
      </c>
      <c r="Z1580" s="5">
        <v>0</v>
      </c>
      <c r="AA1580" s="5">
        <v>0</v>
      </c>
      <c r="AB1580" s="5">
        <f t="shared" si="270"/>
        <v>0</v>
      </c>
      <c r="AC1580" s="5">
        <v>0</v>
      </c>
      <c r="AD1580" s="5">
        <v>0</v>
      </c>
      <c r="AE1580" s="5">
        <f t="shared" si="271"/>
        <v>0</v>
      </c>
      <c r="AF1580" s="5">
        <v>0</v>
      </c>
      <c r="AG1580" s="6"/>
      <c r="AH1580" s="5">
        <v>0</v>
      </c>
      <c r="AI1580" s="5">
        <v>0</v>
      </c>
      <c r="AJ1580" s="5">
        <v>0</v>
      </c>
      <c r="AK1580" s="5">
        <f t="shared" si="272"/>
        <v>0</v>
      </c>
      <c r="AL1580" s="5">
        <v>0</v>
      </c>
      <c r="AM1580" s="5">
        <v>0</v>
      </c>
      <c r="AN1580" s="5">
        <f t="shared" si="273"/>
        <v>0</v>
      </c>
      <c r="AO1580" s="5">
        <v>0</v>
      </c>
      <c r="AP1580" s="5">
        <v>0</v>
      </c>
      <c r="AQ1580" s="5">
        <f t="shared" si="274"/>
        <v>0</v>
      </c>
      <c r="AR1580" s="5">
        <v>1</v>
      </c>
      <c r="AS1580" s="6">
        <v>43537</v>
      </c>
      <c r="AT1580" s="5">
        <v>1</v>
      </c>
      <c r="AU1580" s="5">
        <v>0</v>
      </c>
      <c r="AV1580" t="str">
        <f t="shared" si="267"/>
        <v>N</v>
      </c>
      <c r="AW1580" t="s">
        <v>60</v>
      </c>
      <c r="AX1580" t="s">
        <v>61</v>
      </c>
      <c r="AY1580" t="s">
        <v>62</v>
      </c>
      <c r="AZ1580" t="s">
        <v>62</v>
      </c>
      <c r="BA1580" t="str">
        <f t="shared" si="268"/>
        <v>N</v>
      </c>
    </row>
    <row r="1581" spans="1:53">
      <c r="A1581" t="s">
        <v>436</v>
      </c>
      <c r="B1581" t="s">
        <v>54</v>
      </c>
      <c r="C1581" t="s">
        <v>89</v>
      </c>
      <c r="D1581">
        <v>2019</v>
      </c>
      <c r="F1581" t="s">
        <v>4008</v>
      </c>
      <c r="G1581" t="s">
        <v>4009</v>
      </c>
      <c r="H1581" t="s">
        <v>4010</v>
      </c>
      <c r="I1581" t="s">
        <v>4011</v>
      </c>
      <c r="J1581" t="s">
        <v>101</v>
      </c>
      <c r="K1581" t="s">
        <v>93</v>
      </c>
      <c r="L1581" s="5">
        <v>0</v>
      </c>
      <c r="M1581" s="5">
        <v>0</v>
      </c>
      <c r="N1581" s="5">
        <f t="shared" si="264"/>
        <v>0</v>
      </c>
      <c r="O1581" s="5">
        <v>0</v>
      </c>
      <c r="P1581" s="5">
        <v>0</v>
      </c>
      <c r="Q1581" s="5">
        <f t="shared" si="265"/>
        <v>0</v>
      </c>
      <c r="R1581" s="5">
        <v>0</v>
      </c>
      <c r="S1581" s="5">
        <v>0</v>
      </c>
      <c r="T1581" s="5">
        <f t="shared" si="266"/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f t="shared" si="269"/>
        <v>0</v>
      </c>
      <c r="Z1581" s="5">
        <v>0</v>
      </c>
      <c r="AA1581" s="5">
        <v>0</v>
      </c>
      <c r="AB1581" s="5">
        <f t="shared" si="270"/>
        <v>0</v>
      </c>
      <c r="AC1581" s="5">
        <v>0</v>
      </c>
      <c r="AD1581" s="5">
        <v>0</v>
      </c>
      <c r="AE1581" s="5">
        <f t="shared" si="271"/>
        <v>0</v>
      </c>
      <c r="AF1581" s="5">
        <v>0</v>
      </c>
      <c r="AG1581" s="6"/>
      <c r="AH1581" s="5">
        <v>0</v>
      </c>
      <c r="AI1581" s="5">
        <v>0</v>
      </c>
      <c r="AJ1581" s="5">
        <v>0</v>
      </c>
      <c r="AK1581" s="5">
        <f t="shared" si="272"/>
        <v>0</v>
      </c>
      <c r="AL1581" s="5">
        <v>0</v>
      </c>
      <c r="AM1581" s="5">
        <v>0</v>
      </c>
      <c r="AN1581" s="5">
        <f t="shared" si="273"/>
        <v>0</v>
      </c>
      <c r="AO1581" s="5">
        <v>0</v>
      </c>
      <c r="AP1581" s="5">
        <v>0</v>
      </c>
      <c r="AQ1581" s="5">
        <f t="shared" si="274"/>
        <v>0</v>
      </c>
      <c r="AR1581" s="5">
        <v>1</v>
      </c>
      <c r="AS1581" s="6">
        <v>43476</v>
      </c>
      <c r="AT1581" s="5">
        <v>1</v>
      </c>
      <c r="AU1581" s="5">
        <v>0</v>
      </c>
      <c r="AV1581" t="str">
        <f t="shared" si="267"/>
        <v>N</v>
      </c>
      <c r="AW1581" t="s">
        <v>60</v>
      </c>
      <c r="AX1581" t="s">
        <v>61</v>
      </c>
      <c r="AY1581" t="s">
        <v>62</v>
      </c>
      <c r="AZ1581" t="s">
        <v>62</v>
      </c>
      <c r="BA1581" t="str">
        <f t="shared" si="268"/>
        <v>N</v>
      </c>
    </row>
    <row r="1582" spans="1:53">
      <c r="A1582" t="s">
        <v>454</v>
      </c>
      <c r="B1582" t="s">
        <v>54</v>
      </c>
      <c r="C1582" t="s">
        <v>55</v>
      </c>
      <c r="D1582">
        <v>2019</v>
      </c>
      <c r="F1582" t="s">
        <v>1338</v>
      </c>
      <c r="G1582" t="s">
        <v>1821</v>
      </c>
      <c r="H1582" t="s">
        <v>473</v>
      </c>
      <c r="I1582">
        <v>22148</v>
      </c>
      <c r="J1582" t="s">
        <v>101</v>
      </c>
      <c r="K1582" t="s">
        <v>93</v>
      </c>
      <c r="L1582" s="5">
        <v>0</v>
      </c>
      <c r="M1582" s="5">
        <v>0</v>
      </c>
      <c r="N1582" s="5">
        <f t="shared" si="264"/>
        <v>0</v>
      </c>
      <c r="O1582" s="5">
        <v>0</v>
      </c>
      <c r="P1582" s="5">
        <v>0</v>
      </c>
      <c r="Q1582" s="5">
        <f t="shared" si="265"/>
        <v>0</v>
      </c>
      <c r="R1582" s="5">
        <v>0</v>
      </c>
      <c r="S1582" s="5">
        <v>0</v>
      </c>
      <c r="T1582" s="5">
        <f t="shared" si="266"/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f t="shared" si="269"/>
        <v>0</v>
      </c>
      <c r="Z1582" s="5">
        <v>0</v>
      </c>
      <c r="AA1582" s="5">
        <v>0</v>
      </c>
      <c r="AB1582" s="5">
        <f t="shared" si="270"/>
        <v>0</v>
      </c>
      <c r="AC1582" s="5">
        <v>0</v>
      </c>
      <c r="AD1582" s="5">
        <v>0</v>
      </c>
      <c r="AE1582" s="5">
        <f t="shared" si="271"/>
        <v>0</v>
      </c>
      <c r="AF1582" s="5">
        <v>0</v>
      </c>
      <c r="AG1582" s="6"/>
      <c r="AH1582" s="5">
        <v>0</v>
      </c>
      <c r="AI1582" s="5">
        <v>0</v>
      </c>
      <c r="AJ1582" s="5">
        <v>0</v>
      </c>
      <c r="AK1582" s="5">
        <f t="shared" si="272"/>
        <v>0</v>
      </c>
      <c r="AL1582" s="5">
        <v>0</v>
      </c>
      <c r="AM1582" s="5">
        <v>0</v>
      </c>
      <c r="AN1582" s="5">
        <f t="shared" si="273"/>
        <v>0</v>
      </c>
      <c r="AO1582" s="5">
        <v>0</v>
      </c>
      <c r="AP1582" s="5">
        <v>0</v>
      </c>
      <c r="AQ1582" s="5">
        <f t="shared" si="274"/>
        <v>0</v>
      </c>
      <c r="AR1582" s="5">
        <v>1</v>
      </c>
      <c r="AS1582" s="6">
        <v>43671</v>
      </c>
      <c r="AT1582" s="5">
        <v>1</v>
      </c>
      <c r="AU1582" s="5">
        <v>0</v>
      </c>
      <c r="AV1582" t="str">
        <f t="shared" si="267"/>
        <v>N</v>
      </c>
      <c r="AW1582" t="s">
        <v>60</v>
      </c>
      <c r="AX1582" t="s">
        <v>445</v>
      </c>
      <c r="AY1582" t="s">
        <v>62</v>
      </c>
      <c r="AZ1582" t="s">
        <v>62</v>
      </c>
      <c r="BA1582" t="str">
        <f t="shared" si="268"/>
        <v>N</v>
      </c>
    </row>
    <row r="1583" spans="1:53">
      <c r="A1583" t="s">
        <v>454</v>
      </c>
      <c r="B1583" t="s">
        <v>54</v>
      </c>
      <c r="C1583" t="s">
        <v>55</v>
      </c>
      <c r="D1583">
        <v>2019</v>
      </c>
      <c r="F1583" t="s">
        <v>1338</v>
      </c>
      <c r="G1583" t="s">
        <v>1820</v>
      </c>
      <c r="H1583" t="s">
        <v>473</v>
      </c>
      <c r="I1583">
        <v>22132</v>
      </c>
      <c r="J1583" t="s">
        <v>101</v>
      </c>
      <c r="K1583" t="s">
        <v>93</v>
      </c>
      <c r="L1583" s="5">
        <v>0</v>
      </c>
      <c r="M1583" s="5">
        <v>0</v>
      </c>
      <c r="N1583" s="5">
        <f t="shared" si="264"/>
        <v>0</v>
      </c>
      <c r="O1583" s="5">
        <v>0</v>
      </c>
      <c r="P1583" s="5">
        <v>0</v>
      </c>
      <c r="Q1583" s="5">
        <f t="shared" si="265"/>
        <v>0</v>
      </c>
      <c r="R1583" s="5">
        <v>0</v>
      </c>
      <c r="S1583" s="5">
        <v>0</v>
      </c>
      <c r="T1583" s="5">
        <f t="shared" si="266"/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f t="shared" si="269"/>
        <v>0</v>
      </c>
      <c r="Z1583" s="5">
        <v>0</v>
      </c>
      <c r="AA1583" s="5">
        <v>0</v>
      </c>
      <c r="AB1583" s="5">
        <f t="shared" si="270"/>
        <v>0</v>
      </c>
      <c r="AC1583" s="5">
        <v>0</v>
      </c>
      <c r="AD1583" s="5">
        <v>0</v>
      </c>
      <c r="AE1583" s="5">
        <f t="shared" si="271"/>
        <v>0</v>
      </c>
      <c r="AF1583" s="5">
        <v>0</v>
      </c>
      <c r="AG1583" s="6"/>
      <c r="AH1583" s="5">
        <v>0</v>
      </c>
      <c r="AI1583" s="5">
        <v>0</v>
      </c>
      <c r="AJ1583" s="5">
        <v>0</v>
      </c>
      <c r="AK1583" s="5">
        <f t="shared" si="272"/>
        <v>0</v>
      </c>
      <c r="AL1583" s="5">
        <v>0</v>
      </c>
      <c r="AM1583" s="5">
        <v>0</v>
      </c>
      <c r="AN1583" s="5">
        <f t="shared" si="273"/>
        <v>0</v>
      </c>
      <c r="AO1583" s="5">
        <v>0</v>
      </c>
      <c r="AP1583" s="5">
        <v>0</v>
      </c>
      <c r="AQ1583" s="5">
        <f t="shared" si="274"/>
        <v>0</v>
      </c>
      <c r="AR1583" s="5">
        <v>1</v>
      </c>
      <c r="AS1583" s="6">
        <v>43671</v>
      </c>
      <c r="AT1583" s="5">
        <v>1</v>
      </c>
      <c r="AU1583" s="5">
        <v>0</v>
      </c>
      <c r="AV1583" t="str">
        <f t="shared" si="267"/>
        <v>N</v>
      </c>
      <c r="AW1583" t="s">
        <v>60</v>
      </c>
      <c r="AX1583" t="s">
        <v>445</v>
      </c>
      <c r="AY1583" t="s">
        <v>62</v>
      </c>
      <c r="AZ1583" t="s">
        <v>62</v>
      </c>
      <c r="BA1583" t="str">
        <f t="shared" si="268"/>
        <v>N</v>
      </c>
    </row>
    <row r="1584" spans="1:53">
      <c r="A1584" t="s">
        <v>454</v>
      </c>
      <c r="B1584" t="s">
        <v>54</v>
      </c>
      <c r="C1584" t="s">
        <v>55</v>
      </c>
      <c r="D1584">
        <v>2019</v>
      </c>
      <c r="F1584" t="s">
        <v>1338</v>
      </c>
      <c r="G1584" t="s">
        <v>1815</v>
      </c>
      <c r="H1584" t="s">
        <v>473</v>
      </c>
      <c r="I1584">
        <v>22128</v>
      </c>
      <c r="J1584" t="s">
        <v>101</v>
      </c>
      <c r="K1584" t="s">
        <v>93</v>
      </c>
      <c r="L1584" s="5">
        <v>0</v>
      </c>
      <c r="M1584" s="5">
        <v>0</v>
      </c>
      <c r="N1584" s="5">
        <f t="shared" si="264"/>
        <v>0</v>
      </c>
      <c r="O1584" s="5">
        <v>0</v>
      </c>
      <c r="P1584" s="5">
        <v>0</v>
      </c>
      <c r="Q1584" s="5">
        <f t="shared" si="265"/>
        <v>0</v>
      </c>
      <c r="R1584" s="5">
        <v>0</v>
      </c>
      <c r="S1584" s="5">
        <v>0</v>
      </c>
      <c r="T1584" s="5">
        <f t="shared" si="266"/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f t="shared" si="269"/>
        <v>0</v>
      </c>
      <c r="Z1584" s="5">
        <v>0</v>
      </c>
      <c r="AA1584" s="5">
        <v>0</v>
      </c>
      <c r="AB1584" s="5">
        <f t="shared" si="270"/>
        <v>0</v>
      </c>
      <c r="AC1584" s="5">
        <v>0</v>
      </c>
      <c r="AD1584" s="5">
        <v>0</v>
      </c>
      <c r="AE1584" s="5">
        <f t="shared" si="271"/>
        <v>0</v>
      </c>
      <c r="AF1584" s="5">
        <v>0</v>
      </c>
      <c r="AG1584" s="6"/>
      <c r="AH1584" s="5">
        <v>0</v>
      </c>
      <c r="AI1584" s="5">
        <v>0</v>
      </c>
      <c r="AJ1584" s="5">
        <v>0</v>
      </c>
      <c r="AK1584" s="5">
        <f t="shared" si="272"/>
        <v>0</v>
      </c>
      <c r="AL1584" s="5">
        <v>0</v>
      </c>
      <c r="AM1584" s="5">
        <v>0</v>
      </c>
      <c r="AN1584" s="5">
        <f t="shared" si="273"/>
        <v>0</v>
      </c>
      <c r="AO1584" s="5">
        <v>0</v>
      </c>
      <c r="AP1584" s="5">
        <v>0</v>
      </c>
      <c r="AQ1584" s="5">
        <f t="shared" si="274"/>
        <v>0</v>
      </c>
      <c r="AR1584" s="5">
        <v>1</v>
      </c>
      <c r="AS1584" s="6">
        <v>43657</v>
      </c>
      <c r="AT1584" s="5">
        <v>1</v>
      </c>
      <c r="AU1584" s="5">
        <v>0</v>
      </c>
      <c r="AV1584" t="str">
        <f t="shared" si="267"/>
        <v>N</v>
      </c>
      <c r="AW1584" t="s">
        <v>60</v>
      </c>
      <c r="AX1584" t="s">
        <v>445</v>
      </c>
      <c r="AY1584" t="s">
        <v>62</v>
      </c>
      <c r="AZ1584" t="s">
        <v>62</v>
      </c>
      <c r="BA1584" t="str">
        <f t="shared" si="268"/>
        <v>N</v>
      </c>
    </row>
    <row r="1585" spans="1:53">
      <c r="A1585" t="s">
        <v>454</v>
      </c>
      <c r="B1585" t="s">
        <v>54</v>
      </c>
      <c r="C1585" t="s">
        <v>55</v>
      </c>
      <c r="D1585">
        <v>2019</v>
      </c>
      <c r="F1585" t="s">
        <v>471</v>
      </c>
      <c r="G1585" t="s">
        <v>4012</v>
      </c>
      <c r="H1585" t="s">
        <v>473</v>
      </c>
      <c r="I1585">
        <v>18408</v>
      </c>
      <c r="J1585" t="s">
        <v>101</v>
      </c>
      <c r="K1585" t="s">
        <v>93</v>
      </c>
      <c r="L1585" s="5">
        <v>0</v>
      </c>
      <c r="M1585" s="5">
        <v>0</v>
      </c>
      <c r="N1585" s="5">
        <f t="shared" si="264"/>
        <v>0</v>
      </c>
      <c r="O1585" s="5">
        <v>0</v>
      </c>
      <c r="P1585" s="5">
        <v>0</v>
      </c>
      <c r="Q1585" s="5">
        <f t="shared" si="265"/>
        <v>0</v>
      </c>
      <c r="R1585" s="5">
        <v>0</v>
      </c>
      <c r="S1585" s="5">
        <v>0</v>
      </c>
      <c r="T1585" s="5">
        <f t="shared" si="266"/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f t="shared" si="269"/>
        <v>0</v>
      </c>
      <c r="Z1585" s="5">
        <v>0</v>
      </c>
      <c r="AA1585" s="5">
        <v>0</v>
      </c>
      <c r="AB1585" s="5">
        <f t="shared" si="270"/>
        <v>0</v>
      </c>
      <c r="AC1585" s="5">
        <v>0</v>
      </c>
      <c r="AD1585" s="5">
        <v>0</v>
      </c>
      <c r="AE1585" s="5">
        <f t="shared" si="271"/>
        <v>0</v>
      </c>
      <c r="AF1585" s="5">
        <v>0</v>
      </c>
      <c r="AG1585" s="6"/>
      <c r="AH1585" s="5">
        <v>0</v>
      </c>
      <c r="AI1585" s="5">
        <v>0</v>
      </c>
      <c r="AJ1585" s="5">
        <v>0</v>
      </c>
      <c r="AK1585" s="5">
        <f t="shared" si="272"/>
        <v>0</v>
      </c>
      <c r="AL1585" s="5">
        <v>0</v>
      </c>
      <c r="AM1585" s="5">
        <v>0</v>
      </c>
      <c r="AN1585" s="5">
        <f t="shared" si="273"/>
        <v>0</v>
      </c>
      <c r="AO1585" s="5">
        <v>0</v>
      </c>
      <c r="AP1585" s="5">
        <v>0</v>
      </c>
      <c r="AQ1585" s="5">
        <f t="shared" si="274"/>
        <v>0</v>
      </c>
      <c r="AR1585" s="5">
        <v>1</v>
      </c>
      <c r="AS1585" s="6">
        <v>43557</v>
      </c>
      <c r="AT1585" s="5">
        <v>1</v>
      </c>
      <c r="AU1585" s="5">
        <v>0</v>
      </c>
      <c r="AV1585" t="str">
        <f t="shared" si="267"/>
        <v>N</v>
      </c>
      <c r="AW1585" t="s">
        <v>60</v>
      </c>
      <c r="AX1585" t="s">
        <v>445</v>
      </c>
      <c r="AY1585" t="s">
        <v>62</v>
      </c>
      <c r="AZ1585" t="s">
        <v>62</v>
      </c>
      <c r="BA1585" t="str">
        <f t="shared" si="268"/>
        <v>N</v>
      </c>
    </row>
    <row r="1586" spans="1:53">
      <c r="A1586" t="s">
        <v>54</v>
      </c>
      <c r="B1586" t="s">
        <v>54</v>
      </c>
      <c r="C1586" t="s">
        <v>55</v>
      </c>
      <c r="D1586">
        <v>2019</v>
      </c>
      <c r="F1586" t="s">
        <v>2278</v>
      </c>
      <c r="G1586" t="s">
        <v>4013</v>
      </c>
      <c r="H1586" t="s">
        <v>4014</v>
      </c>
      <c r="I1586" t="s">
        <v>4015</v>
      </c>
      <c r="J1586" t="s">
        <v>101</v>
      </c>
      <c r="K1586" t="s">
        <v>93</v>
      </c>
      <c r="L1586" s="5">
        <v>0</v>
      </c>
      <c r="M1586" s="5">
        <v>0</v>
      </c>
      <c r="N1586" s="5">
        <f t="shared" si="264"/>
        <v>0</v>
      </c>
      <c r="O1586" s="5">
        <v>0</v>
      </c>
      <c r="P1586" s="5">
        <v>0</v>
      </c>
      <c r="Q1586" s="5">
        <f t="shared" si="265"/>
        <v>0</v>
      </c>
      <c r="R1586" s="5">
        <v>0</v>
      </c>
      <c r="S1586" s="5">
        <v>0</v>
      </c>
      <c r="T1586" s="5">
        <f t="shared" si="266"/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f t="shared" si="269"/>
        <v>0</v>
      </c>
      <c r="Z1586" s="5">
        <v>0</v>
      </c>
      <c r="AA1586" s="5">
        <v>0</v>
      </c>
      <c r="AB1586" s="5">
        <f t="shared" si="270"/>
        <v>0</v>
      </c>
      <c r="AC1586" s="5">
        <v>0</v>
      </c>
      <c r="AD1586" s="5">
        <v>0</v>
      </c>
      <c r="AE1586" s="5">
        <f t="shared" si="271"/>
        <v>0</v>
      </c>
      <c r="AF1586" s="5">
        <v>0</v>
      </c>
      <c r="AG1586" s="6"/>
      <c r="AH1586" s="5">
        <v>0</v>
      </c>
      <c r="AI1586" s="5">
        <v>0</v>
      </c>
      <c r="AJ1586" s="5">
        <v>0</v>
      </c>
      <c r="AK1586" s="5">
        <f t="shared" si="272"/>
        <v>0</v>
      </c>
      <c r="AL1586" s="5">
        <v>0</v>
      </c>
      <c r="AM1586" s="5">
        <v>0</v>
      </c>
      <c r="AN1586" s="5">
        <f t="shared" si="273"/>
        <v>0</v>
      </c>
      <c r="AO1586" s="5">
        <v>0</v>
      </c>
      <c r="AP1586" s="5">
        <v>0</v>
      </c>
      <c r="AQ1586" s="5">
        <f t="shared" si="274"/>
        <v>0</v>
      </c>
      <c r="AR1586" s="5">
        <v>1</v>
      </c>
      <c r="AS1586" s="6">
        <v>43595</v>
      </c>
      <c r="AT1586" s="5">
        <v>1</v>
      </c>
      <c r="AU1586" s="5">
        <v>0</v>
      </c>
      <c r="AV1586" t="str">
        <f t="shared" si="267"/>
        <v>N</v>
      </c>
      <c r="AW1586" t="s">
        <v>60</v>
      </c>
      <c r="AX1586" t="s">
        <v>445</v>
      </c>
      <c r="AY1586" t="s">
        <v>62</v>
      </c>
      <c r="AZ1586" t="s">
        <v>62</v>
      </c>
      <c r="BA1586" t="str">
        <f t="shared" si="268"/>
        <v>N</v>
      </c>
    </row>
    <row r="1587" spans="1:53">
      <c r="A1587" t="s">
        <v>54</v>
      </c>
      <c r="B1587" t="s">
        <v>54</v>
      </c>
      <c r="C1587" t="s">
        <v>55</v>
      </c>
      <c r="D1587">
        <v>2019</v>
      </c>
      <c r="F1587" t="s">
        <v>4016</v>
      </c>
      <c r="G1587" t="s">
        <v>4017</v>
      </c>
      <c r="H1587" t="s">
        <v>4018</v>
      </c>
      <c r="I1587" t="s">
        <v>4019</v>
      </c>
      <c r="J1587" t="s">
        <v>101</v>
      </c>
      <c r="K1587" t="s">
        <v>93</v>
      </c>
      <c r="L1587" s="5">
        <v>0</v>
      </c>
      <c r="M1587" s="5">
        <v>0</v>
      </c>
      <c r="N1587" s="5">
        <f t="shared" si="264"/>
        <v>0</v>
      </c>
      <c r="O1587" s="5">
        <v>0</v>
      </c>
      <c r="P1587" s="5">
        <v>0</v>
      </c>
      <c r="Q1587" s="5">
        <f t="shared" si="265"/>
        <v>0</v>
      </c>
      <c r="R1587" s="5">
        <v>0</v>
      </c>
      <c r="S1587" s="5">
        <v>0</v>
      </c>
      <c r="T1587" s="5">
        <f t="shared" si="266"/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f t="shared" si="269"/>
        <v>0</v>
      </c>
      <c r="Z1587" s="5">
        <v>0</v>
      </c>
      <c r="AA1587" s="5">
        <v>0</v>
      </c>
      <c r="AB1587" s="5">
        <f t="shared" si="270"/>
        <v>0</v>
      </c>
      <c r="AC1587" s="5">
        <v>0</v>
      </c>
      <c r="AD1587" s="5">
        <v>0</v>
      </c>
      <c r="AE1587" s="5">
        <f t="shared" si="271"/>
        <v>0</v>
      </c>
      <c r="AF1587" s="5">
        <v>0</v>
      </c>
      <c r="AG1587" s="6"/>
      <c r="AH1587" s="5">
        <v>0</v>
      </c>
      <c r="AI1587" s="5">
        <v>0</v>
      </c>
      <c r="AJ1587" s="5">
        <v>0</v>
      </c>
      <c r="AK1587" s="5">
        <f t="shared" si="272"/>
        <v>0</v>
      </c>
      <c r="AL1587" s="5">
        <v>0</v>
      </c>
      <c r="AM1587" s="5">
        <v>0</v>
      </c>
      <c r="AN1587" s="5">
        <f t="shared" si="273"/>
        <v>0</v>
      </c>
      <c r="AO1587" s="5">
        <v>0</v>
      </c>
      <c r="AP1587" s="5">
        <v>0</v>
      </c>
      <c r="AQ1587" s="5">
        <f t="shared" si="274"/>
        <v>0</v>
      </c>
      <c r="AR1587" s="5">
        <v>1</v>
      </c>
      <c r="AS1587" s="6">
        <v>43642</v>
      </c>
      <c r="AT1587" s="5">
        <v>1</v>
      </c>
      <c r="AU1587" s="5">
        <v>0</v>
      </c>
      <c r="AV1587" t="str">
        <f t="shared" si="267"/>
        <v>N</v>
      </c>
      <c r="AW1587" t="s">
        <v>60</v>
      </c>
      <c r="AX1587" t="s">
        <v>445</v>
      </c>
      <c r="AY1587" t="s">
        <v>62</v>
      </c>
      <c r="AZ1587" t="s">
        <v>62</v>
      </c>
      <c r="BA1587" t="str">
        <f t="shared" si="268"/>
        <v>N</v>
      </c>
    </row>
    <row r="1588" spans="1:53">
      <c r="A1588" t="s">
        <v>454</v>
      </c>
      <c r="B1588" t="s">
        <v>54</v>
      </c>
      <c r="C1588" t="s">
        <v>55</v>
      </c>
      <c r="D1588">
        <v>2019</v>
      </c>
      <c r="F1588" t="s">
        <v>467</v>
      </c>
      <c r="G1588" t="s">
        <v>1932</v>
      </c>
      <c r="H1588" t="s">
        <v>1337</v>
      </c>
      <c r="I1588">
        <v>21490</v>
      </c>
      <c r="J1588" t="s">
        <v>101</v>
      </c>
      <c r="K1588" t="s">
        <v>93</v>
      </c>
      <c r="L1588" s="5">
        <v>0</v>
      </c>
      <c r="M1588" s="5">
        <v>0</v>
      </c>
      <c r="N1588" s="5">
        <f t="shared" si="264"/>
        <v>0</v>
      </c>
      <c r="O1588" s="5">
        <v>0</v>
      </c>
      <c r="P1588" s="5">
        <v>0</v>
      </c>
      <c r="Q1588" s="5">
        <f t="shared" si="265"/>
        <v>0</v>
      </c>
      <c r="R1588" s="5">
        <v>0</v>
      </c>
      <c r="S1588" s="5">
        <v>0</v>
      </c>
      <c r="T1588" s="5">
        <f t="shared" si="266"/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f t="shared" si="269"/>
        <v>0</v>
      </c>
      <c r="Z1588" s="5">
        <v>0</v>
      </c>
      <c r="AA1588" s="5">
        <v>0</v>
      </c>
      <c r="AB1588" s="5">
        <f t="shared" si="270"/>
        <v>0</v>
      </c>
      <c r="AC1588" s="5">
        <v>0</v>
      </c>
      <c r="AD1588" s="5">
        <v>0</v>
      </c>
      <c r="AE1588" s="5">
        <f t="shared" si="271"/>
        <v>0</v>
      </c>
      <c r="AF1588" s="5">
        <v>0</v>
      </c>
      <c r="AG1588" s="6"/>
      <c r="AH1588" s="5">
        <v>0</v>
      </c>
      <c r="AI1588" s="5">
        <v>0</v>
      </c>
      <c r="AJ1588" s="5">
        <v>0</v>
      </c>
      <c r="AK1588" s="5">
        <f t="shared" si="272"/>
        <v>0</v>
      </c>
      <c r="AL1588" s="5">
        <v>0</v>
      </c>
      <c r="AM1588" s="5">
        <v>0</v>
      </c>
      <c r="AN1588" s="5">
        <f t="shared" si="273"/>
        <v>0</v>
      </c>
      <c r="AO1588" s="5">
        <v>0</v>
      </c>
      <c r="AP1588" s="5">
        <v>0</v>
      </c>
      <c r="AQ1588" s="5">
        <f t="shared" si="274"/>
        <v>0</v>
      </c>
      <c r="AR1588" s="5">
        <v>1</v>
      </c>
      <c r="AS1588" s="6">
        <v>43817</v>
      </c>
      <c r="AT1588" s="5">
        <v>1</v>
      </c>
      <c r="AU1588" s="5">
        <v>0</v>
      </c>
      <c r="AV1588" t="str">
        <f t="shared" si="267"/>
        <v>N</v>
      </c>
      <c r="AW1588" t="s">
        <v>60</v>
      </c>
      <c r="AX1588" t="s">
        <v>445</v>
      </c>
      <c r="AY1588" t="s">
        <v>62</v>
      </c>
      <c r="AZ1588" t="s">
        <v>62</v>
      </c>
      <c r="BA1588" t="str">
        <f t="shared" si="268"/>
        <v>N</v>
      </c>
    </row>
    <row r="1589" spans="1:53">
      <c r="A1589" t="s">
        <v>454</v>
      </c>
      <c r="B1589" t="s">
        <v>54</v>
      </c>
      <c r="C1589" t="s">
        <v>55</v>
      </c>
      <c r="D1589">
        <v>2019</v>
      </c>
      <c r="F1589" t="s">
        <v>1338</v>
      </c>
      <c r="G1589" t="s">
        <v>1823</v>
      </c>
      <c r="H1589" t="s">
        <v>473</v>
      </c>
      <c r="I1589">
        <v>22120</v>
      </c>
      <c r="J1589" t="s">
        <v>101</v>
      </c>
      <c r="K1589" t="s">
        <v>93</v>
      </c>
      <c r="L1589" s="5">
        <v>0</v>
      </c>
      <c r="M1589" s="5">
        <v>0</v>
      </c>
      <c r="N1589" s="5">
        <f t="shared" si="264"/>
        <v>0</v>
      </c>
      <c r="O1589" s="5">
        <v>0</v>
      </c>
      <c r="P1589" s="5">
        <v>0</v>
      </c>
      <c r="Q1589" s="5">
        <f t="shared" si="265"/>
        <v>0</v>
      </c>
      <c r="R1589" s="5">
        <v>0</v>
      </c>
      <c r="S1589" s="5">
        <v>0</v>
      </c>
      <c r="T1589" s="5">
        <f t="shared" si="266"/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f t="shared" si="269"/>
        <v>0</v>
      </c>
      <c r="Z1589" s="5">
        <v>0</v>
      </c>
      <c r="AA1589" s="5">
        <v>0</v>
      </c>
      <c r="AB1589" s="5">
        <f t="shared" si="270"/>
        <v>0</v>
      </c>
      <c r="AC1589" s="5">
        <v>0</v>
      </c>
      <c r="AD1589" s="5">
        <v>0</v>
      </c>
      <c r="AE1589" s="5">
        <f t="shared" si="271"/>
        <v>0</v>
      </c>
      <c r="AF1589" s="5">
        <v>0</v>
      </c>
      <c r="AG1589" s="6"/>
      <c r="AH1589" s="5">
        <v>0</v>
      </c>
      <c r="AI1589" s="5">
        <v>0</v>
      </c>
      <c r="AJ1589" s="5">
        <v>0</v>
      </c>
      <c r="AK1589" s="5">
        <f t="shared" si="272"/>
        <v>0</v>
      </c>
      <c r="AL1589" s="5">
        <v>0</v>
      </c>
      <c r="AM1589" s="5">
        <v>0</v>
      </c>
      <c r="AN1589" s="5">
        <f t="shared" si="273"/>
        <v>0</v>
      </c>
      <c r="AO1589" s="5">
        <v>0</v>
      </c>
      <c r="AP1589" s="5">
        <v>0</v>
      </c>
      <c r="AQ1589" s="5">
        <f t="shared" si="274"/>
        <v>0</v>
      </c>
      <c r="AR1589" s="5">
        <v>1</v>
      </c>
      <c r="AS1589" s="6">
        <v>43657</v>
      </c>
      <c r="AT1589" s="5">
        <v>1</v>
      </c>
      <c r="AU1589" s="5">
        <v>0</v>
      </c>
      <c r="AV1589" t="str">
        <f t="shared" si="267"/>
        <v>N</v>
      </c>
      <c r="AW1589" t="s">
        <v>60</v>
      </c>
      <c r="AX1589" t="s">
        <v>445</v>
      </c>
      <c r="AY1589" t="s">
        <v>62</v>
      </c>
      <c r="AZ1589" t="s">
        <v>62</v>
      </c>
      <c r="BA1589" t="str">
        <f t="shared" si="268"/>
        <v>N</v>
      </c>
    </row>
    <row r="1590" spans="1:53">
      <c r="A1590" t="s">
        <v>54</v>
      </c>
      <c r="B1590" t="s">
        <v>54</v>
      </c>
      <c r="C1590" t="s">
        <v>55</v>
      </c>
      <c r="D1590">
        <v>2019</v>
      </c>
      <c r="F1590" t="s">
        <v>4020</v>
      </c>
      <c r="G1590" t="s">
        <v>4021</v>
      </c>
      <c r="H1590" t="s">
        <v>4022</v>
      </c>
      <c r="I1590" t="s">
        <v>4023</v>
      </c>
      <c r="J1590" t="s">
        <v>101</v>
      </c>
      <c r="K1590" t="s">
        <v>93</v>
      </c>
      <c r="L1590" s="5">
        <v>0</v>
      </c>
      <c r="M1590" s="5">
        <v>0</v>
      </c>
      <c r="N1590" s="5">
        <f t="shared" si="264"/>
        <v>0</v>
      </c>
      <c r="O1590" s="5">
        <v>0</v>
      </c>
      <c r="P1590" s="5">
        <v>0</v>
      </c>
      <c r="Q1590" s="5">
        <f t="shared" si="265"/>
        <v>0</v>
      </c>
      <c r="R1590" s="5">
        <v>0</v>
      </c>
      <c r="S1590" s="5">
        <v>0</v>
      </c>
      <c r="T1590" s="5">
        <f t="shared" si="266"/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f t="shared" si="269"/>
        <v>0</v>
      </c>
      <c r="Z1590" s="5">
        <v>0</v>
      </c>
      <c r="AA1590" s="5">
        <v>0</v>
      </c>
      <c r="AB1590" s="5">
        <f t="shared" si="270"/>
        <v>0</v>
      </c>
      <c r="AC1590" s="5">
        <v>0</v>
      </c>
      <c r="AD1590" s="5">
        <v>0</v>
      </c>
      <c r="AE1590" s="5">
        <f t="shared" si="271"/>
        <v>0</v>
      </c>
      <c r="AF1590" s="5">
        <v>0</v>
      </c>
      <c r="AG1590" s="6"/>
      <c r="AH1590" s="5">
        <v>0</v>
      </c>
      <c r="AI1590" s="5">
        <v>0</v>
      </c>
      <c r="AJ1590" s="5">
        <v>0</v>
      </c>
      <c r="AK1590" s="5">
        <f t="shared" si="272"/>
        <v>0</v>
      </c>
      <c r="AL1590" s="5">
        <v>0</v>
      </c>
      <c r="AM1590" s="5">
        <v>0</v>
      </c>
      <c r="AN1590" s="5">
        <f t="shared" si="273"/>
        <v>0</v>
      </c>
      <c r="AO1590" s="5">
        <v>0</v>
      </c>
      <c r="AP1590" s="5">
        <v>0</v>
      </c>
      <c r="AQ1590" s="5">
        <f t="shared" si="274"/>
        <v>0</v>
      </c>
      <c r="AR1590" s="5">
        <v>1</v>
      </c>
      <c r="AS1590" s="6">
        <v>43755</v>
      </c>
      <c r="AT1590" s="5">
        <v>1</v>
      </c>
      <c r="AU1590" s="5">
        <v>0</v>
      </c>
      <c r="AV1590" t="str">
        <f t="shared" si="267"/>
        <v>N</v>
      </c>
      <c r="AW1590" t="s">
        <v>60</v>
      </c>
      <c r="AX1590" t="s">
        <v>445</v>
      </c>
      <c r="AY1590" t="s">
        <v>62</v>
      </c>
      <c r="AZ1590" t="s">
        <v>62</v>
      </c>
      <c r="BA1590" t="str">
        <f t="shared" si="268"/>
        <v>N</v>
      </c>
    </row>
    <row r="1591" spans="1:53">
      <c r="A1591" t="s">
        <v>454</v>
      </c>
      <c r="B1591" t="s">
        <v>54</v>
      </c>
      <c r="C1591" t="s">
        <v>55</v>
      </c>
      <c r="D1591">
        <v>2019</v>
      </c>
      <c r="F1591" t="s">
        <v>4024</v>
      </c>
      <c r="G1591" t="s">
        <v>4025</v>
      </c>
      <c r="H1591" t="s">
        <v>1337</v>
      </c>
      <c r="I1591">
        <v>20918</v>
      </c>
      <c r="J1591" t="s">
        <v>101</v>
      </c>
      <c r="K1591" t="s">
        <v>93</v>
      </c>
      <c r="L1591" s="5">
        <v>0</v>
      </c>
      <c r="M1591" s="5">
        <v>0</v>
      </c>
      <c r="N1591" s="5">
        <f t="shared" si="264"/>
        <v>0</v>
      </c>
      <c r="O1591" s="5">
        <v>0</v>
      </c>
      <c r="P1591" s="5">
        <v>0</v>
      </c>
      <c r="Q1591" s="5">
        <f t="shared" si="265"/>
        <v>0</v>
      </c>
      <c r="R1591" s="5">
        <v>0</v>
      </c>
      <c r="S1591" s="5">
        <v>0</v>
      </c>
      <c r="T1591" s="5">
        <f t="shared" si="266"/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f t="shared" si="269"/>
        <v>0</v>
      </c>
      <c r="Z1591" s="5">
        <v>0</v>
      </c>
      <c r="AA1591" s="5">
        <v>0</v>
      </c>
      <c r="AB1591" s="5">
        <f t="shared" si="270"/>
        <v>0</v>
      </c>
      <c r="AC1591" s="5">
        <v>0</v>
      </c>
      <c r="AD1591" s="5">
        <v>0</v>
      </c>
      <c r="AE1591" s="5">
        <f t="shared" si="271"/>
        <v>0</v>
      </c>
      <c r="AF1591" s="5">
        <v>0</v>
      </c>
      <c r="AG1591" s="6"/>
      <c r="AH1591" s="5">
        <v>0</v>
      </c>
      <c r="AI1591" s="5">
        <v>0</v>
      </c>
      <c r="AJ1591" s="5">
        <v>0</v>
      </c>
      <c r="AK1591" s="5">
        <f t="shared" si="272"/>
        <v>0</v>
      </c>
      <c r="AL1591" s="5">
        <v>0</v>
      </c>
      <c r="AM1591" s="5">
        <v>0</v>
      </c>
      <c r="AN1591" s="5">
        <f t="shared" si="273"/>
        <v>0</v>
      </c>
      <c r="AO1591" s="5">
        <v>0</v>
      </c>
      <c r="AP1591" s="5">
        <v>0</v>
      </c>
      <c r="AQ1591" s="5">
        <f t="shared" si="274"/>
        <v>0</v>
      </c>
      <c r="AR1591" s="5">
        <v>1</v>
      </c>
      <c r="AS1591" s="6">
        <v>43543</v>
      </c>
      <c r="AT1591" s="5">
        <v>1</v>
      </c>
      <c r="AU1591" s="5">
        <v>0</v>
      </c>
      <c r="AV1591" t="str">
        <f t="shared" si="267"/>
        <v>N</v>
      </c>
      <c r="AW1591" t="s">
        <v>60</v>
      </c>
      <c r="AX1591" t="s">
        <v>445</v>
      </c>
      <c r="AY1591" t="s">
        <v>62</v>
      </c>
      <c r="AZ1591" t="s">
        <v>62</v>
      </c>
      <c r="BA1591" t="str">
        <f t="shared" si="268"/>
        <v>N</v>
      </c>
    </row>
    <row r="1592" spans="1:53">
      <c r="A1592" t="s">
        <v>454</v>
      </c>
      <c r="B1592" t="s">
        <v>54</v>
      </c>
      <c r="C1592" t="s">
        <v>55</v>
      </c>
      <c r="D1592">
        <v>2019</v>
      </c>
      <c r="F1592" t="s">
        <v>1338</v>
      </c>
      <c r="G1592" t="s">
        <v>1819</v>
      </c>
      <c r="H1592" t="s">
        <v>473</v>
      </c>
      <c r="I1592">
        <v>22112</v>
      </c>
      <c r="J1592" t="s">
        <v>101</v>
      </c>
      <c r="K1592" t="s">
        <v>93</v>
      </c>
      <c r="L1592" s="5">
        <v>0</v>
      </c>
      <c r="M1592" s="5">
        <v>0</v>
      </c>
      <c r="N1592" s="5">
        <f t="shared" si="264"/>
        <v>0</v>
      </c>
      <c r="O1592" s="5">
        <v>0</v>
      </c>
      <c r="P1592" s="5">
        <v>0</v>
      </c>
      <c r="Q1592" s="5">
        <f t="shared" si="265"/>
        <v>0</v>
      </c>
      <c r="R1592" s="5">
        <v>0</v>
      </c>
      <c r="S1592" s="5">
        <v>0</v>
      </c>
      <c r="T1592" s="5">
        <f t="shared" si="266"/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f t="shared" si="269"/>
        <v>0</v>
      </c>
      <c r="Z1592" s="5">
        <v>0</v>
      </c>
      <c r="AA1592" s="5">
        <v>0</v>
      </c>
      <c r="AB1592" s="5">
        <f t="shared" si="270"/>
        <v>0</v>
      </c>
      <c r="AC1592" s="5">
        <v>0</v>
      </c>
      <c r="AD1592" s="5">
        <v>0</v>
      </c>
      <c r="AE1592" s="5">
        <f t="shared" si="271"/>
        <v>0</v>
      </c>
      <c r="AF1592" s="5">
        <v>0</v>
      </c>
      <c r="AG1592" s="6"/>
      <c r="AH1592" s="5">
        <v>0</v>
      </c>
      <c r="AI1592" s="5">
        <v>0</v>
      </c>
      <c r="AJ1592" s="5">
        <v>0</v>
      </c>
      <c r="AK1592" s="5">
        <f t="shared" si="272"/>
        <v>0</v>
      </c>
      <c r="AL1592" s="5">
        <v>0</v>
      </c>
      <c r="AM1592" s="5">
        <v>0</v>
      </c>
      <c r="AN1592" s="5">
        <f t="shared" si="273"/>
        <v>0</v>
      </c>
      <c r="AO1592" s="5">
        <v>0</v>
      </c>
      <c r="AP1592" s="5">
        <v>0</v>
      </c>
      <c r="AQ1592" s="5">
        <f t="shared" si="274"/>
        <v>0</v>
      </c>
      <c r="AR1592" s="5">
        <v>1</v>
      </c>
      <c r="AS1592" s="6">
        <v>43636</v>
      </c>
      <c r="AT1592" s="5">
        <v>1</v>
      </c>
      <c r="AU1592" s="5">
        <v>0</v>
      </c>
      <c r="AV1592" t="str">
        <f t="shared" si="267"/>
        <v>N</v>
      </c>
      <c r="AW1592" t="s">
        <v>60</v>
      </c>
      <c r="AX1592" t="s">
        <v>445</v>
      </c>
      <c r="AY1592" t="s">
        <v>62</v>
      </c>
      <c r="AZ1592" t="s">
        <v>62</v>
      </c>
      <c r="BA1592" t="str">
        <f t="shared" si="268"/>
        <v>N</v>
      </c>
    </row>
    <row r="1593" spans="1:53">
      <c r="A1593" t="s">
        <v>54</v>
      </c>
      <c r="B1593" t="s">
        <v>54</v>
      </c>
      <c r="C1593" t="s">
        <v>55</v>
      </c>
      <c r="D1593">
        <v>2019</v>
      </c>
      <c r="F1593" t="s">
        <v>4026</v>
      </c>
      <c r="G1593" t="s">
        <v>4027</v>
      </c>
      <c r="H1593" t="s">
        <v>4028</v>
      </c>
      <c r="I1593" t="s">
        <v>4029</v>
      </c>
      <c r="J1593" t="s">
        <v>101</v>
      </c>
      <c r="K1593" t="s">
        <v>93</v>
      </c>
      <c r="L1593" s="5">
        <v>0</v>
      </c>
      <c r="M1593" s="5">
        <v>0</v>
      </c>
      <c r="N1593" s="5">
        <f t="shared" si="264"/>
        <v>0</v>
      </c>
      <c r="O1593" s="5">
        <v>0</v>
      </c>
      <c r="P1593" s="5">
        <v>0</v>
      </c>
      <c r="Q1593" s="5">
        <f t="shared" si="265"/>
        <v>0</v>
      </c>
      <c r="R1593" s="5">
        <v>0</v>
      </c>
      <c r="S1593" s="5">
        <v>0</v>
      </c>
      <c r="T1593" s="5">
        <f t="shared" si="266"/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f t="shared" si="269"/>
        <v>0</v>
      </c>
      <c r="Z1593" s="5">
        <v>0</v>
      </c>
      <c r="AA1593" s="5">
        <v>0</v>
      </c>
      <c r="AB1593" s="5">
        <f t="shared" si="270"/>
        <v>0</v>
      </c>
      <c r="AC1593" s="5">
        <v>0</v>
      </c>
      <c r="AD1593" s="5">
        <v>0</v>
      </c>
      <c r="AE1593" s="5">
        <f t="shared" si="271"/>
        <v>0</v>
      </c>
      <c r="AF1593" s="5">
        <v>0</v>
      </c>
      <c r="AG1593" s="6"/>
      <c r="AH1593" s="5">
        <v>0</v>
      </c>
      <c r="AI1593" s="5">
        <v>0</v>
      </c>
      <c r="AJ1593" s="5">
        <v>0</v>
      </c>
      <c r="AK1593" s="5">
        <f t="shared" si="272"/>
        <v>0</v>
      </c>
      <c r="AL1593" s="5">
        <v>0</v>
      </c>
      <c r="AM1593" s="5">
        <v>0</v>
      </c>
      <c r="AN1593" s="5">
        <f t="shared" si="273"/>
        <v>0</v>
      </c>
      <c r="AO1593" s="5">
        <v>0</v>
      </c>
      <c r="AP1593" s="5">
        <v>0</v>
      </c>
      <c r="AQ1593" s="5">
        <f t="shared" si="274"/>
        <v>0</v>
      </c>
      <c r="AR1593" s="5">
        <v>1</v>
      </c>
      <c r="AS1593" s="6">
        <v>43500</v>
      </c>
      <c r="AT1593" s="5">
        <v>1</v>
      </c>
      <c r="AU1593" s="5">
        <v>0</v>
      </c>
      <c r="AV1593" t="str">
        <f t="shared" si="267"/>
        <v>N</v>
      </c>
      <c r="AW1593" t="s">
        <v>60</v>
      </c>
      <c r="AX1593" t="s">
        <v>445</v>
      </c>
      <c r="AY1593" t="s">
        <v>62</v>
      </c>
      <c r="AZ1593" t="s">
        <v>62</v>
      </c>
      <c r="BA1593" t="str">
        <f t="shared" si="268"/>
        <v>N</v>
      </c>
    </row>
    <row r="1594" spans="1:53">
      <c r="A1594" t="s">
        <v>454</v>
      </c>
      <c r="B1594" t="s">
        <v>54</v>
      </c>
      <c r="C1594" t="s">
        <v>55</v>
      </c>
      <c r="D1594">
        <v>2019</v>
      </c>
      <c r="F1594" t="s">
        <v>1338</v>
      </c>
      <c r="G1594" t="s">
        <v>1822</v>
      </c>
      <c r="H1594" t="s">
        <v>473</v>
      </c>
      <c r="I1594">
        <v>22116</v>
      </c>
      <c r="J1594" t="s">
        <v>101</v>
      </c>
      <c r="K1594" t="s">
        <v>93</v>
      </c>
      <c r="L1594" s="5">
        <v>0</v>
      </c>
      <c r="M1594" s="5">
        <v>0</v>
      </c>
      <c r="N1594" s="5">
        <f t="shared" si="264"/>
        <v>0</v>
      </c>
      <c r="O1594" s="5">
        <v>0</v>
      </c>
      <c r="P1594" s="5">
        <v>0</v>
      </c>
      <c r="Q1594" s="5">
        <f t="shared" si="265"/>
        <v>0</v>
      </c>
      <c r="R1594" s="5">
        <v>0</v>
      </c>
      <c r="S1594" s="5">
        <v>0</v>
      </c>
      <c r="T1594" s="5">
        <f t="shared" si="266"/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f t="shared" si="269"/>
        <v>0</v>
      </c>
      <c r="Z1594" s="5">
        <v>0</v>
      </c>
      <c r="AA1594" s="5">
        <v>0</v>
      </c>
      <c r="AB1594" s="5">
        <f t="shared" si="270"/>
        <v>0</v>
      </c>
      <c r="AC1594" s="5">
        <v>0</v>
      </c>
      <c r="AD1594" s="5">
        <v>0</v>
      </c>
      <c r="AE1594" s="5">
        <f t="shared" si="271"/>
        <v>0</v>
      </c>
      <c r="AF1594" s="5">
        <v>0</v>
      </c>
      <c r="AG1594" s="6"/>
      <c r="AH1594" s="5">
        <v>0</v>
      </c>
      <c r="AI1594" s="5">
        <v>0</v>
      </c>
      <c r="AJ1594" s="5">
        <v>0</v>
      </c>
      <c r="AK1594" s="5">
        <f t="shared" si="272"/>
        <v>0</v>
      </c>
      <c r="AL1594" s="5">
        <v>0</v>
      </c>
      <c r="AM1594" s="5">
        <v>0</v>
      </c>
      <c r="AN1594" s="5">
        <f t="shared" si="273"/>
        <v>0</v>
      </c>
      <c r="AO1594" s="5">
        <v>0</v>
      </c>
      <c r="AP1594" s="5">
        <v>0</v>
      </c>
      <c r="AQ1594" s="5">
        <f t="shared" si="274"/>
        <v>0</v>
      </c>
      <c r="AR1594" s="5">
        <v>1</v>
      </c>
      <c r="AS1594" s="6">
        <v>43657</v>
      </c>
      <c r="AT1594" s="5">
        <v>1</v>
      </c>
      <c r="AU1594" s="5">
        <v>0</v>
      </c>
      <c r="AV1594" t="str">
        <f t="shared" si="267"/>
        <v>N</v>
      </c>
      <c r="AW1594" t="s">
        <v>60</v>
      </c>
      <c r="AX1594" t="s">
        <v>445</v>
      </c>
      <c r="AY1594" t="s">
        <v>62</v>
      </c>
      <c r="AZ1594" t="s">
        <v>62</v>
      </c>
      <c r="BA1594" t="str">
        <f t="shared" si="268"/>
        <v>N</v>
      </c>
    </row>
    <row r="1595" spans="1:53">
      <c r="A1595" t="s">
        <v>454</v>
      </c>
      <c r="B1595" t="s">
        <v>54</v>
      </c>
      <c r="C1595" t="s">
        <v>55</v>
      </c>
      <c r="D1595">
        <v>2019</v>
      </c>
      <c r="F1595" t="s">
        <v>1338</v>
      </c>
      <c r="G1595" t="s">
        <v>1817</v>
      </c>
      <c r="H1595" t="s">
        <v>473</v>
      </c>
      <c r="I1595">
        <v>22136</v>
      </c>
      <c r="J1595" t="s">
        <v>101</v>
      </c>
      <c r="K1595" t="s">
        <v>93</v>
      </c>
      <c r="L1595" s="5">
        <v>0</v>
      </c>
      <c r="M1595" s="5">
        <v>0</v>
      </c>
      <c r="N1595" s="5">
        <f t="shared" si="264"/>
        <v>0</v>
      </c>
      <c r="O1595" s="5">
        <v>0</v>
      </c>
      <c r="P1595" s="5">
        <v>0</v>
      </c>
      <c r="Q1595" s="5">
        <f t="shared" si="265"/>
        <v>0</v>
      </c>
      <c r="R1595" s="5">
        <v>0</v>
      </c>
      <c r="S1595" s="5">
        <v>0</v>
      </c>
      <c r="T1595" s="5">
        <f t="shared" si="266"/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f t="shared" si="269"/>
        <v>0</v>
      </c>
      <c r="Z1595" s="5">
        <v>0</v>
      </c>
      <c r="AA1595" s="5">
        <v>0</v>
      </c>
      <c r="AB1595" s="5">
        <f t="shared" si="270"/>
        <v>0</v>
      </c>
      <c r="AC1595" s="5">
        <v>0</v>
      </c>
      <c r="AD1595" s="5">
        <v>0</v>
      </c>
      <c r="AE1595" s="5">
        <f t="shared" si="271"/>
        <v>0</v>
      </c>
      <c r="AF1595" s="5">
        <v>0</v>
      </c>
      <c r="AG1595" s="6"/>
      <c r="AH1595" s="5">
        <v>0</v>
      </c>
      <c r="AI1595" s="5">
        <v>0</v>
      </c>
      <c r="AJ1595" s="5">
        <v>0</v>
      </c>
      <c r="AK1595" s="5">
        <f t="shared" si="272"/>
        <v>0</v>
      </c>
      <c r="AL1595" s="5">
        <v>0</v>
      </c>
      <c r="AM1595" s="5">
        <v>0</v>
      </c>
      <c r="AN1595" s="5">
        <f t="shared" si="273"/>
        <v>0</v>
      </c>
      <c r="AO1595" s="5">
        <v>0</v>
      </c>
      <c r="AP1595" s="5">
        <v>0</v>
      </c>
      <c r="AQ1595" s="5">
        <f t="shared" si="274"/>
        <v>0</v>
      </c>
      <c r="AR1595" s="5">
        <v>1</v>
      </c>
      <c r="AS1595" s="6">
        <v>43671</v>
      </c>
      <c r="AT1595" s="5">
        <v>1</v>
      </c>
      <c r="AU1595" s="5">
        <v>0</v>
      </c>
      <c r="AV1595" t="str">
        <f t="shared" si="267"/>
        <v>N</v>
      </c>
      <c r="AW1595" t="s">
        <v>60</v>
      </c>
      <c r="AX1595" t="s">
        <v>445</v>
      </c>
      <c r="AY1595" t="s">
        <v>62</v>
      </c>
      <c r="AZ1595" t="s">
        <v>62</v>
      </c>
      <c r="BA1595" t="str">
        <f t="shared" si="268"/>
        <v>N</v>
      </c>
    </row>
    <row r="1596" spans="1:53">
      <c r="A1596" t="s">
        <v>454</v>
      </c>
      <c r="B1596" t="s">
        <v>54</v>
      </c>
      <c r="C1596" t="s">
        <v>55</v>
      </c>
      <c r="D1596">
        <v>2019</v>
      </c>
      <c r="F1596" t="s">
        <v>1338</v>
      </c>
      <c r="G1596" t="s">
        <v>1814</v>
      </c>
      <c r="H1596" t="s">
        <v>473</v>
      </c>
      <c r="I1596">
        <v>22140</v>
      </c>
      <c r="J1596" t="s">
        <v>101</v>
      </c>
      <c r="K1596" t="s">
        <v>93</v>
      </c>
      <c r="L1596" s="5">
        <v>0</v>
      </c>
      <c r="M1596" s="5">
        <v>0</v>
      </c>
      <c r="N1596" s="5">
        <f t="shared" si="264"/>
        <v>0</v>
      </c>
      <c r="O1596" s="5">
        <v>0</v>
      </c>
      <c r="P1596" s="5">
        <v>0</v>
      </c>
      <c r="Q1596" s="5">
        <f t="shared" si="265"/>
        <v>0</v>
      </c>
      <c r="R1596" s="5">
        <v>0</v>
      </c>
      <c r="S1596" s="5">
        <v>0</v>
      </c>
      <c r="T1596" s="5">
        <f t="shared" si="266"/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f t="shared" si="269"/>
        <v>0</v>
      </c>
      <c r="Z1596" s="5">
        <v>0</v>
      </c>
      <c r="AA1596" s="5">
        <v>0</v>
      </c>
      <c r="AB1596" s="5">
        <f t="shared" si="270"/>
        <v>0</v>
      </c>
      <c r="AC1596" s="5">
        <v>0</v>
      </c>
      <c r="AD1596" s="5">
        <v>0</v>
      </c>
      <c r="AE1596" s="5">
        <f t="shared" si="271"/>
        <v>0</v>
      </c>
      <c r="AF1596" s="5">
        <v>0</v>
      </c>
      <c r="AG1596" s="6"/>
      <c r="AH1596" s="5">
        <v>0</v>
      </c>
      <c r="AI1596" s="5">
        <v>0</v>
      </c>
      <c r="AJ1596" s="5">
        <v>0</v>
      </c>
      <c r="AK1596" s="5">
        <f t="shared" si="272"/>
        <v>0</v>
      </c>
      <c r="AL1596" s="5">
        <v>0</v>
      </c>
      <c r="AM1596" s="5">
        <v>0</v>
      </c>
      <c r="AN1596" s="5">
        <f t="shared" si="273"/>
        <v>0</v>
      </c>
      <c r="AO1596" s="5">
        <v>0</v>
      </c>
      <c r="AP1596" s="5">
        <v>0</v>
      </c>
      <c r="AQ1596" s="5">
        <f t="shared" si="274"/>
        <v>0</v>
      </c>
      <c r="AR1596" s="5">
        <v>1</v>
      </c>
      <c r="AS1596" s="6">
        <v>43671</v>
      </c>
      <c r="AT1596" s="5">
        <v>1</v>
      </c>
      <c r="AU1596" s="5">
        <v>0</v>
      </c>
      <c r="AV1596" t="str">
        <f t="shared" si="267"/>
        <v>N</v>
      </c>
      <c r="AW1596" t="s">
        <v>60</v>
      </c>
      <c r="AX1596" t="s">
        <v>445</v>
      </c>
      <c r="AY1596" t="s">
        <v>62</v>
      </c>
      <c r="AZ1596" t="s">
        <v>62</v>
      </c>
      <c r="BA1596" t="str">
        <f t="shared" si="268"/>
        <v>N</v>
      </c>
    </row>
    <row r="1597" spans="1:53">
      <c r="A1597" t="s">
        <v>454</v>
      </c>
      <c r="B1597" t="s">
        <v>54</v>
      </c>
      <c r="C1597" t="s">
        <v>55</v>
      </c>
      <c r="D1597">
        <v>2019</v>
      </c>
      <c r="F1597" t="s">
        <v>1338</v>
      </c>
      <c r="G1597" t="s">
        <v>1818</v>
      </c>
      <c r="H1597" t="s">
        <v>473</v>
      </c>
      <c r="I1597">
        <v>22144</v>
      </c>
      <c r="J1597" t="s">
        <v>101</v>
      </c>
      <c r="K1597" t="s">
        <v>93</v>
      </c>
      <c r="L1597" s="5">
        <v>0</v>
      </c>
      <c r="M1597" s="5">
        <v>0</v>
      </c>
      <c r="N1597" s="5">
        <f t="shared" si="264"/>
        <v>0</v>
      </c>
      <c r="O1597" s="5">
        <v>0</v>
      </c>
      <c r="P1597" s="5">
        <v>0</v>
      </c>
      <c r="Q1597" s="5">
        <f t="shared" si="265"/>
        <v>0</v>
      </c>
      <c r="R1597" s="5">
        <v>0</v>
      </c>
      <c r="S1597" s="5">
        <v>0</v>
      </c>
      <c r="T1597" s="5">
        <f t="shared" si="266"/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f t="shared" si="269"/>
        <v>0</v>
      </c>
      <c r="Z1597" s="5">
        <v>0</v>
      </c>
      <c r="AA1597" s="5">
        <v>0</v>
      </c>
      <c r="AB1597" s="5">
        <f t="shared" si="270"/>
        <v>0</v>
      </c>
      <c r="AC1597" s="5">
        <v>0</v>
      </c>
      <c r="AD1597" s="5">
        <v>0</v>
      </c>
      <c r="AE1597" s="5">
        <f t="shared" si="271"/>
        <v>0</v>
      </c>
      <c r="AF1597" s="5">
        <v>0</v>
      </c>
      <c r="AG1597" s="6"/>
      <c r="AH1597" s="5">
        <v>0</v>
      </c>
      <c r="AI1597" s="5">
        <v>0</v>
      </c>
      <c r="AJ1597" s="5">
        <v>0</v>
      </c>
      <c r="AK1597" s="5">
        <f t="shared" si="272"/>
        <v>0</v>
      </c>
      <c r="AL1597" s="5">
        <v>0</v>
      </c>
      <c r="AM1597" s="5">
        <v>0</v>
      </c>
      <c r="AN1597" s="5">
        <f t="shared" si="273"/>
        <v>0</v>
      </c>
      <c r="AO1597" s="5">
        <v>0</v>
      </c>
      <c r="AP1597" s="5">
        <v>0</v>
      </c>
      <c r="AQ1597" s="5">
        <f t="shared" si="274"/>
        <v>0</v>
      </c>
      <c r="AR1597" s="5">
        <v>1</v>
      </c>
      <c r="AS1597" s="6">
        <v>43671</v>
      </c>
      <c r="AT1597" s="5">
        <v>1</v>
      </c>
      <c r="AU1597" s="5">
        <v>0</v>
      </c>
      <c r="AV1597" t="str">
        <f t="shared" si="267"/>
        <v>N</v>
      </c>
      <c r="AW1597" t="s">
        <v>60</v>
      </c>
      <c r="AX1597" t="s">
        <v>445</v>
      </c>
      <c r="AY1597" t="s">
        <v>62</v>
      </c>
      <c r="AZ1597" t="s">
        <v>62</v>
      </c>
      <c r="BA1597" t="str">
        <f t="shared" si="268"/>
        <v>N</v>
      </c>
    </row>
    <row r="1598" spans="1:53">
      <c r="A1598" t="s">
        <v>454</v>
      </c>
      <c r="B1598" t="s">
        <v>54</v>
      </c>
      <c r="C1598" t="s">
        <v>55</v>
      </c>
      <c r="D1598">
        <v>2019</v>
      </c>
      <c r="F1598" t="s">
        <v>471</v>
      </c>
      <c r="G1598" t="s">
        <v>4030</v>
      </c>
      <c r="H1598" t="s">
        <v>473</v>
      </c>
      <c r="I1598">
        <v>18400</v>
      </c>
      <c r="J1598" t="s">
        <v>101</v>
      </c>
      <c r="K1598" t="s">
        <v>93</v>
      </c>
      <c r="L1598" s="5">
        <v>0</v>
      </c>
      <c r="M1598" s="5">
        <v>0</v>
      </c>
      <c r="N1598" s="5">
        <f t="shared" si="264"/>
        <v>0</v>
      </c>
      <c r="O1598" s="5">
        <v>0</v>
      </c>
      <c r="P1598" s="5">
        <v>0</v>
      </c>
      <c r="Q1598" s="5">
        <f t="shared" si="265"/>
        <v>0</v>
      </c>
      <c r="R1598" s="5">
        <v>0</v>
      </c>
      <c r="S1598" s="5">
        <v>0</v>
      </c>
      <c r="T1598" s="5">
        <f t="shared" si="266"/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f t="shared" si="269"/>
        <v>0</v>
      </c>
      <c r="Z1598" s="5">
        <v>0</v>
      </c>
      <c r="AA1598" s="5">
        <v>0</v>
      </c>
      <c r="AB1598" s="5">
        <f t="shared" si="270"/>
        <v>0</v>
      </c>
      <c r="AC1598" s="5">
        <v>0</v>
      </c>
      <c r="AD1598" s="5">
        <v>0</v>
      </c>
      <c r="AE1598" s="5">
        <f t="shared" si="271"/>
        <v>0</v>
      </c>
      <c r="AF1598" s="5">
        <v>0</v>
      </c>
      <c r="AG1598" s="6"/>
      <c r="AH1598" s="5">
        <v>0</v>
      </c>
      <c r="AI1598" s="5">
        <v>0</v>
      </c>
      <c r="AJ1598" s="5">
        <v>0</v>
      </c>
      <c r="AK1598" s="5">
        <f t="shared" si="272"/>
        <v>0</v>
      </c>
      <c r="AL1598" s="5">
        <v>0</v>
      </c>
      <c r="AM1598" s="5">
        <v>0</v>
      </c>
      <c r="AN1598" s="5">
        <f t="shared" si="273"/>
        <v>0</v>
      </c>
      <c r="AO1598" s="5">
        <v>0</v>
      </c>
      <c r="AP1598" s="5">
        <v>0</v>
      </c>
      <c r="AQ1598" s="5">
        <f t="shared" si="274"/>
        <v>0</v>
      </c>
      <c r="AR1598" s="5">
        <v>1</v>
      </c>
      <c r="AS1598" s="6">
        <v>43602</v>
      </c>
      <c r="AT1598" s="5">
        <v>1</v>
      </c>
      <c r="AU1598" s="5">
        <v>0</v>
      </c>
      <c r="AV1598" t="str">
        <f t="shared" si="267"/>
        <v>N</v>
      </c>
      <c r="AW1598" t="s">
        <v>60</v>
      </c>
      <c r="AX1598" t="s">
        <v>445</v>
      </c>
      <c r="AY1598" t="s">
        <v>62</v>
      </c>
      <c r="AZ1598" t="s">
        <v>62</v>
      </c>
      <c r="BA1598" t="str">
        <f t="shared" si="268"/>
        <v>N</v>
      </c>
    </row>
    <row r="1599" spans="1:53">
      <c r="A1599" t="s">
        <v>454</v>
      </c>
      <c r="B1599" t="s">
        <v>54</v>
      </c>
      <c r="C1599" t="s">
        <v>55</v>
      </c>
      <c r="D1599">
        <v>2019</v>
      </c>
      <c r="F1599" t="s">
        <v>1338</v>
      </c>
      <c r="G1599" t="s">
        <v>1816</v>
      </c>
      <c r="H1599" t="s">
        <v>473</v>
      </c>
      <c r="I1599">
        <v>22124</v>
      </c>
      <c r="J1599" t="s">
        <v>101</v>
      </c>
      <c r="K1599" t="s">
        <v>93</v>
      </c>
      <c r="L1599" s="5">
        <v>0</v>
      </c>
      <c r="M1599" s="5">
        <v>0</v>
      </c>
      <c r="N1599" s="5">
        <f t="shared" si="264"/>
        <v>0</v>
      </c>
      <c r="O1599" s="5">
        <v>0</v>
      </c>
      <c r="P1599" s="5">
        <v>0</v>
      </c>
      <c r="Q1599" s="5">
        <f t="shared" si="265"/>
        <v>0</v>
      </c>
      <c r="R1599" s="5">
        <v>0</v>
      </c>
      <c r="S1599" s="5">
        <v>0</v>
      </c>
      <c r="T1599" s="5">
        <f t="shared" si="266"/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f t="shared" si="269"/>
        <v>0</v>
      </c>
      <c r="Z1599" s="5">
        <v>0</v>
      </c>
      <c r="AA1599" s="5">
        <v>0</v>
      </c>
      <c r="AB1599" s="5">
        <f t="shared" si="270"/>
        <v>0</v>
      </c>
      <c r="AC1599" s="5">
        <v>0</v>
      </c>
      <c r="AD1599" s="5">
        <v>0</v>
      </c>
      <c r="AE1599" s="5">
        <f t="shared" si="271"/>
        <v>0</v>
      </c>
      <c r="AF1599" s="5">
        <v>0</v>
      </c>
      <c r="AG1599" s="6"/>
      <c r="AH1599" s="5">
        <v>0</v>
      </c>
      <c r="AI1599" s="5">
        <v>0</v>
      </c>
      <c r="AJ1599" s="5">
        <v>0</v>
      </c>
      <c r="AK1599" s="5">
        <f t="shared" si="272"/>
        <v>0</v>
      </c>
      <c r="AL1599" s="5">
        <v>0</v>
      </c>
      <c r="AM1599" s="5">
        <v>0</v>
      </c>
      <c r="AN1599" s="5">
        <f t="shared" si="273"/>
        <v>0</v>
      </c>
      <c r="AO1599" s="5">
        <v>0</v>
      </c>
      <c r="AP1599" s="5">
        <v>0</v>
      </c>
      <c r="AQ1599" s="5">
        <f t="shared" si="274"/>
        <v>0</v>
      </c>
      <c r="AR1599" s="5">
        <v>1</v>
      </c>
      <c r="AS1599" s="6">
        <v>43657</v>
      </c>
      <c r="AT1599" s="5">
        <v>1</v>
      </c>
      <c r="AU1599" s="5">
        <v>0</v>
      </c>
      <c r="AV1599" t="str">
        <f t="shared" si="267"/>
        <v>N</v>
      </c>
      <c r="AW1599" t="s">
        <v>60</v>
      </c>
      <c r="AX1599" t="s">
        <v>445</v>
      </c>
      <c r="AY1599" t="s">
        <v>62</v>
      </c>
      <c r="AZ1599" t="s">
        <v>62</v>
      </c>
      <c r="BA1599" t="str">
        <f t="shared" si="268"/>
        <v>N</v>
      </c>
    </row>
    <row r="1600" spans="1:53">
      <c r="A1600" t="s">
        <v>1460</v>
      </c>
      <c r="B1600" t="s">
        <v>54</v>
      </c>
      <c r="C1600" t="s">
        <v>89</v>
      </c>
      <c r="D1600">
        <v>2019</v>
      </c>
      <c r="F1600" t="s">
        <v>4031</v>
      </c>
      <c r="G1600" t="s">
        <v>4032</v>
      </c>
      <c r="H1600" t="s">
        <v>4033</v>
      </c>
      <c r="I1600" t="s">
        <v>4034</v>
      </c>
      <c r="J1600" t="s">
        <v>101</v>
      </c>
      <c r="K1600" t="s">
        <v>93</v>
      </c>
      <c r="L1600" s="5">
        <v>0</v>
      </c>
      <c r="M1600" s="5">
        <v>0</v>
      </c>
      <c r="N1600" s="5">
        <f t="shared" si="264"/>
        <v>0</v>
      </c>
      <c r="O1600" s="5">
        <v>0</v>
      </c>
      <c r="P1600" s="5">
        <v>0</v>
      </c>
      <c r="Q1600" s="5">
        <f t="shared" si="265"/>
        <v>0</v>
      </c>
      <c r="R1600" s="5">
        <v>0</v>
      </c>
      <c r="S1600" s="5">
        <v>0</v>
      </c>
      <c r="T1600" s="5">
        <f t="shared" si="266"/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f t="shared" si="269"/>
        <v>0</v>
      </c>
      <c r="Z1600" s="5">
        <v>0</v>
      </c>
      <c r="AA1600" s="5">
        <v>0</v>
      </c>
      <c r="AB1600" s="5">
        <f t="shared" si="270"/>
        <v>0</v>
      </c>
      <c r="AC1600" s="5">
        <v>0</v>
      </c>
      <c r="AD1600" s="5">
        <v>0</v>
      </c>
      <c r="AE1600" s="5">
        <f t="shared" si="271"/>
        <v>0</v>
      </c>
      <c r="AF1600" s="5">
        <v>0</v>
      </c>
      <c r="AG1600" s="6">
        <v>43803</v>
      </c>
      <c r="AH1600" s="5">
        <v>0</v>
      </c>
      <c r="AI1600" s="5">
        <v>0</v>
      </c>
      <c r="AJ1600" s="5">
        <v>0</v>
      </c>
      <c r="AK1600" s="5">
        <f t="shared" si="272"/>
        <v>0</v>
      </c>
      <c r="AL1600" s="5">
        <v>0</v>
      </c>
      <c r="AM1600" s="5">
        <v>0</v>
      </c>
      <c r="AN1600" s="5">
        <f t="shared" si="273"/>
        <v>0</v>
      </c>
      <c r="AO1600" s="5">
        <v>0</v>
      </c>
      <c r="AP1600" s="5">
        <v>0</v>
      </c>
      <c r="AQ1600" s="5">
        <f t="shared" si="274"/>
        <v>0</v>
      </c>
      <c r="AR1600" s="5">
        <v>0</v>
      </c>
      <c r="AS1600" s="6"/>
      <c r="AT1600" s="5">
        <v>0</v>
      </c>
      <c r="AU1600" s="5">
        <v>0</v>
      </c>
      <c r="AV1600" t="str">
        <f t="shared" si="267"/>
        <v>N</v>
      </c>
      <c r="AW1600" t="s">
        <v>60</v>
      </c>
      <c r="AX1600" t="s">
        <v>61</v>
      </c>
      <c r="AY1600" t="s">
        <v>445</v>
      </c>
      <c r="AZ1600" t="s">
        <v>445</v>
      </c>
      <c r="BA1600" t="str">
        <f t="shared" si="268"/>
        <v>N</v>
      </c>
    </row>
    <row r="1601" spans="1:53">
      <c r="A1601" t="s">
        <v>1460</v>
      </c>
      <c r="B1601" t="s">
        <v>54</v>
      </c>
      <c r="C1601" t="s">
        <v>89</v>
      </c>
      <c r="D1601">
        <v>2019</v>
      </c>
      <c r="F1601" t="s">
        <v>4035</v>
      </c>
      <c r="G1601" t="s">
        <v>4036</v>
      </c>
      <c r="H1601" t="s">
        <v>3150</v>
      </c>
      <c r="I1601" t="s">
        <v>4037</v>
      </c>
      <c r="J1601" t="s">
        <v>101</v>
      </c>
      <c r="K1601" t="s">
        <v>93</v>
      </c>
      <c r="L1601" s="5">
        <v>0</v>
      </c>
      <c r="M1601" s="5">
        <v>0</v>
      </c>
      <c r="N1601" s="5">
        <f t="shared" si="264"/>
        <v>0</v>
      </c>
      <c r="O1601" s="5">
        <v>0</v>
      </c>
      <c r="P1601" s="5">
        <v>0</v>
      </c>
      <c r="Q1601" s="5">
        <f t="shared" si="265"/>
        <v>0</v>
      </c>
      <c r="R1601" s="5">
        <v>0</v>
      </c>
      <c r="S1601" s="5">
        <v>0</v>
      </c>
      <c r="T1601" s="5">
        <f t="shared" si="266"/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f t="shared" si="269"/>
        <v>0</v>
      </c>
      <c r="Z1601" s="5">
        <v>0</v>
      </c>
      <c r="AA1601" s="5">
        <v>0</v>
      </c>
      <c r="AB1601" s="5">
        <f t="shared" si="270"/>
        <v>0</v>
      </c>
      <c r="AC1601" s="5">
        <v>0</v>
      </c>
      <c r="AD1601" s="5">
        <v>0</v>
      </c>
      <c r="AE1601" s="5">
        <f t="shared" si="271"/>
        <v>0</v>
      </c>
      <c r="AF1601" s="5">
        <v>0</v>
      </c>
      <c r="AG1601" s="6">
        <v>43730</v>
      </c>
      <c r="AH1601" s="5">
        <v>0</v>
      </c>
      <c r="AI1601" s="5">
        <v>0</v>
      </c>
      <c r="AJ1601" s="5">
        <v>0</v>
      </c>
      <c r="AK1601" s="5">
        <f t="shared" si="272"/>
        <v>0</v>
      </c>
      <c r="AL1601" s="5">
        <v>0</v>
      </c>
      <c r="AM1601" s="5">
        <v>0</v>
      </c>
      <c r="AN1601" s="5">
        <f t="shared" si="273"/>
        <v>0</v>
      </c>
      <c r="AO1601" s="5">
        <v>0</v>
      </c>
      <c r="AP1601" s="5">
        <v>0</v>
      </c>
      <c r="AQ1601" s="5">
        <f t="shared" si="274"/>
        <v>0</v>
      </c>
      <c r="AR1601" s="5">
        <v>0</v>
      </c>
      <c r="AS1601" s="6"/>
      <c r="AT1601" s="5">
        <v>0</v>
      </c>
      <c r="AU1601" s="5">
        <v>0</v>
      </c>
      <c r="AV1601" t="str">
        <f t="shared" si="267"/>
        <v>N</v>
      </c>
      <c r="AW1601" t="s">
        <v>60</v>
      </c>
      <c r="AX1601" t="s">
        <v>445</v>
      </c>
      <c r="AY1601" t="s">
        <v>445</v>
      </c>
      <c r="AZ1601" t="s">
        <v>445</v>
      </c>
      <c r="BA1601" t="str">
        <f t="shared" si="268"/>
        <v>N</v>
      </c>
    </row>
    <row r="1602" spans="1:53">
      <c r="A1602" t="s">
        <v>54</v>
      </c>
      <c r="B1602" t="s">
        <v>54</v>
      </c>
      <c r="C1602" t="s">
        <v>55</v>
      </c>
      <c r="D1602">
        <v>2019</v>
      </c>
      <c r="F1602" t="s">
        <v>4038</v>
      </c>
      <c r="G1602" t="s">
        <v>4039</v>
      </c>
      <c r="H1602" t="s">
        <v>4040</v>
      </c>
      <c r="I1602" t="s">
        <v>4041</v>
      </c>
      <c r="J1602" t="s">
        <v>58</v>
      </c>
      <c r="K1602" t="s">
        <v>59</v>
      </c>
      <c r="L1602" s="5">
        <v>0</v>
      </c>
      <c r="M1602" s="5">
        <v>0</v>
      </c>
      <c r="N1602" s="5">
        <f t="shared" ref="N1602:N1665" si="275">L1602+M1602</f>
        <v>0</v>
      </c>
      <c r="O1602" s="5">
        <v>0</v>
      </c>
      <c r="P1602" s="5">
        <v>0</v>
      </c>
      <c r="Q1602" s="5">
        <f t="shared" ref="Q1602:Q1665" si="276">O1602+P1602</f>
        <v>0</v>
      </c>
      <c r="R1602" s="5">
        <v>0</v>
      </c>
      <c r="S1602" s="5">
        <v>0</v>
      </c>
      <c r="T1602" s="5">
        <f t="shared" ref="T1602:T1665" si="277">R1602+S1602</f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f t="shared" si="269"/>
        <v>0</v>
      </c>
      <c r="Z1602" s="5">
        <v>0</v>
      </c>
      <c r="AA1602" s="5">
        <v>0</v>
      </c>
      <c r="AB1602" s="5">
        <f t="shared" si="270"/>
        <v>0</v>
      </c>
      <c r="AC1602" s="5">
        <v>0</v>
      </c>
      <c r="AD1602" s="5">
        <v>0</v>
      </c>
      <c r="AE1602" s="5">
        <f t="shared" si="271"/>
        <v>0</v>
      </c>
      <c r="AF1602" s="5">
        <v>0</v>
      </c>
      <c r="AG1602" s="6">
        <v>43774</v>
      </c>
      <c r="AH1602" s="5">
        <v>0</v>
      </c>
      <c r="AI1602" s="5">
        <v>0</v>
      </c>
      <c r="AJ1602" s="5">
        <v>0</v>
      </c>
      <c r="AK1602" s="5">
        <f t="shared" si="272"/>
        <v>0</v>
      </c>
      <c r="AL1602" s="5">
        <v>0</v>
      </c>
      <c r="AM1602" s="5">
        <v>0</v>
      </c>
      <c r="AN1602" s="5">
        <f t="shared" si="273"/>
        <v>0</v>
      </c>
      <c r="AO1602" s="5">
        <v>0</v>
      </c>
      <c r="AP1602" s="5">
        <v>0</v>
      </c>
      <c r="AQ1602" s="5">
        <f t="shared" si="274"/>
        <v>0</v>
      </c>
      <c r="AR1602" s="5">
        <v>0</v>
      </c>
      <c r="AS1602" s="6"/>
      <c r="AT1602" s="5">
        <v>0</v>
      </c>
      <c r="AU1602" s="5">
        <v>0</v>
      </c>
      <c r="AV1602" t="str">
        <f t="shared" ref="AV1602:AV1665" si="278">IF(AU1602 &gt; 0, "Y", "N")</f>
        <v>N</v>
      </c>
      <c r="AW1602" t="s">
        <v>60</v>
      </c>
      <c r="AX1602" t="s">
        <v>445</v>
      </c>
      <c r="AY1602" t="s">
        <v>445</v>
      </c>
      <c r="AZ1602" t="s">
        <v>445</v>
      </c>
      <c r="BA1602" t="str">
        <f t="shared" ref="BA1602:BA1665" si="279">IF(OR(L1602&gt;0, O1602&gt;0, R1602&gt;0, W1602&gt;0, Z1602&gt;0, AC1602&gt;0, AI1602&gt;0, AL1602&gt;0, AO1602&gt;0, M1602&gt;0), "Y", "N")</f>
        <v>N</v>
      </c>
    </row>
    <row r="1603" spans="1:53">
      <c r="A1603" t="s">
        <v>1460</v>
      </c>
      <c r="B1603" t="s">
        <v>54</v>
      </c>
      <c r="C1603" t="s">
        <v>89</v>
      </c>
      <c r="D1603">
        <v>2019</v>
      </c>
      <c r="F1603" t="s">
        <v>4042</v>
      </c>
      <c r="G1603" t="s">
        <v>4043</v>
      </c>
      <c r="H1603" t="s">
        <v>3150</v>
      </c>
      <c r="I1603" t="s">
        <v>4037</v>
      </c>
      <c r="J1603" t="s">
        <v>101</v>
      </c>
      <c r="K1603" t="s">
        <v>93</v>
      </c>
      <c r="L1603" s="5">
        <v>0</v>
      </c>
      <c r="M1603" s="5">
        <v>0</v>
      </c>
      <c r="N1603" s="5">
        <f t="shared" si="275"/>
        <v>0</v>
      </c>
      <c r="O1603" s="5">
        <v>0</v>
      </c>
      <c r="P1603" s="5">
        <v>0</v>
      </c>
      <c r="Q1603" s="5">
        <f t="shared" si="276"/>
        <v>0</v>
      </c>
      <c r="R1603" s="5">
        <v>0</v>
      </c>
      <c r="S1603" s="5">
        <v>0</v>
      </c>
      <c r="T1603" s="5">
        <f t="shared" si="277"/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f t="shared" ref="Y1603:Y1666" si="280">W1603+X1603</f>
        <v>0</v>
      </c>
      <c r="Z1603" s="5">
        <v>0</v>
      </c>
      <c r="AA1603" s="5">
        <v>0</v>
      </c>
      <c r="AB1603" s="5">
        <f t="shared" ref="AB1603:AB1666" si="281">SUM(Z1603:AA1603)</f>
        <v>0</v>
      </c>
      <c r="AC1603" s="5">
        <v>0</v>
      </c>
      <c r="AD1603" s="5">
        <v>0</v>
      </c>
      <c r="AE1603" s="5">
        <f t="shared" ref="AE1603:AE1666" si="282">SUM(AC1603:AD1603)</f>
        <v>0</v>
      </c>
      <c r="AF1603" s="5">
        <v>0</v>
      </c>
      <c r="AG1603" s="6">
        <v>43689</v>
      </c>
      <c r="AH1603" s="5">
        <v>0</v>
      </c>
      <c r="AI1603" s="5">
        <v>0</v>
      </c>
      <c r="AJ1603" s="5">
        <v>0</v>
      </c>
      <c r="AK1603" s="5">
        <f t="shared" ref="AK1603:AK1666" si="283">SUM(AI1603:AJ1603)</f>
        <v>0</v>
      </c>
      <c r="AL1603" s="5">
        <v>0</v>
      </c>
      <c r="AM1603" s="5">
        <v>0</v>
      </c>
      <c r="AN1603" s="5">
        <f t="shared" ref="AN1603:AN1666" si="284">SUM(AL1603:AM1603)</f>
        <v>0</v>
      </c>
      <c r="AO1603" s="5">
        <v>0</v>
      </c>
      <c r="AP1603" s="5">
        <v>0</v>
      </c>
      <c r="AQ1603" s="5">
        <f t="shared" ref="AQ1603:AQ1666" si="285">SUM(AO1603:AP1603)</f>
        <v>0</v>
      </c>
      <c r="AR1603" s="5">
        <v>0</v>
      </c>
      <c r="AS1603" s="6"/>
      <c r="AT1603" s="5">
        <v>0</v>
      </c>
      <c r="AU1603" s="5">
        <v>0</v>
      </c>
      <c r="AV1603" t="str">
        <f t="shared" si="278"/>
        <v>N</v>
      </c>
      <c r="AW1603" t="s">
        <v>60</v>
      </c>
      <c r="AX1603" t="s">
        <v>445</v>
      </c>
      <c r="AY1603" t="s">
        <v>445</v>
      </c>
      <c r="AZ1603" t="s">
        <v>445</v>
      </c>
      <c r="BA1603" t="str">
        <f t="shared" si="279"/>
        <v>N</v>
      </c>
    </row>
    <row r="1604" spans="1:53">
      <c r="A1604" t="s">
        <v>1460</v>
      </c>
      <c r="B1604" t="s">
        <v>54</v>
      </c>
      <c r="C1604" t="s">
        <v>89</v>
      </c>
      <c r="D1604">
        <v>2019</v>
      </c>
      <c r="F1604" t="s">
        <v>4044</v>
      </c>
      <c r="G1604" t="s">
        <v>4045</v>
      </c>
      <c r="H1604" t="s">
        <v>3150</v>
      </c>
      <c r="I1604" t="s">
        <v>4037</v>
      </c>
      <c r="J1604" t="s">
        <v>101</v>
      </c>
      <c r="K1604" t="s">
        <v>93</v>
      </c>
      <c r="L1604" s="5">
        <v>0</v>
      </c>
      <c r="M1604" s="5">
        <v>0</v>
      </c>
      <c r="N1604" s="5">
        <f t="shared" si="275"/>
        <v>0</v>
      </c>
      <c r="O1604" s="5">
        <v>0</v>
      </c>
      <c r="P1604" s="5">
        <v>0</v>
      </c>
      <c r="Q1604" s="5">
        <f t="shared" si="276"/>
        <v>0</v>
      </c>
      <c r="R1604" s="5">
        <v>0</v>
      </c>
      <c r="S1604" s="5">
        <v>0</v>
      </c>
      <c r="T1604" s="5">
        <f t="shared" si="277"/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f t="shared" si="280"/>
        <v>0</v>
      </c>
      <c r="Z1604" s="5">
        <v>0</v>
      </c>
      <c r="AA1604" s="5">
        <v>0</v>
      </c>
      <c r="AB1604" s="5">
        <f t="shared" si="281"/>
        <v>0</v>
      </c>
      <c r="AC1604" s="5">
        <v>0</v>
      </c>
      <c r="AD1604" s="5">
        <v>0</v>
      </c>
      <c r="AE1604" s="5">
        <f t="shared" si="282"/>
        <v>0</v>
      </c>
      <c r="AF1604" s="5">
        <v>0</v>
      </c>
      <c r="AG1604" s="6">
        <v>43679</v>
      </c>
      <c r="AH1604" s="5">
        <v>0</v>
      </c>
      <c r="AI1604" s="5">
        <v>0</v>
      </c>
      <c r="AJ1604" s="5">
        <v>0</v>
      </c>
      <c r="AK1604" s="5">
        <f t="shared" si="283"/>
        <v>0</v>
      </c>
      <c r="AL1604" s="5">
        <v>0</v>
      </c>
      <c r="AM1604" s="5">
        <v>0</v>
      </c>
      <c r="AN1604" s="5">
        <f t="shared" si="284"/>
        <v>0</v>
      </c>
      <c r="AO1604" s="5">
        <v>0</v>
      </c>
      <c r="AP1604" s="5">
        <v>0</v>
      </c>
      <c r="AQ1604" s="5">
        <f t="shared" si="285"/>
        <v>0</v>
      </c>
      <c r="AR1604" s="5">
        <v>0</v>
      </c>
      <c r="AS1604" s="6"/>
      <c r="AT1604" s="5">
        <v>0</v>
      </c>
      <c r="AU1604" s="5">
        <v>0</v>
      </c>
      <c r="AV1604" t="str">
        <f t="shared" si="278"/>
        <v>N</v>
      </c>
      <c r="AW1604" t="s">
        <v>60</v>
      </c>
      <c r="AX1604" t="s">
        <v>445</v>
      </c>
      <c r="AY1604" t="s">
        <v>445</v>
      </c>
      <c r="AZ1604" t="s">
        <v>445</v>
      </c>
      <c r="BA1604" t="str">
        <f t="shared" si="279"/>
        <v>N</v>
      </c>
    </row>
    <row r="1605" spans="1:53">
      <c r="A1605" t="s">
        <v>1460</v>
      </c>
      <c r="B1605" t="s">
        <v>54</v>
      </c>
      <c r="C1605" t="s">
        <v>89</v>
      </c>
      <c r="D1605">
        <v>2019</v>
      </c>
      <c r="F1605" t="s">
        <v>4046</v>
      </c>
      <c r="G1605" t="s">
        <v>4047</v>
      </c>
      <c r="H1605" t="s">
        <v>3150</v>
      </c>
      <c r="I1605" t="s">
        <v>4037</v>
      </c>
      <c r="J1605" t="s">
        <v>101</v>
      </c>
      <c r="K1605" t="s">
        <v>93</v>
      </c>
      <c r="L1605" s="5">
        <v>0</v>
      </c>
      <c r="M1605" s="5">
        <v>0</v>
      </c>
      <c r="N1605" s="5">
        <f t="shared" si="275"/>
        <v>0</v>
      </c>
      <c r="O1605" s="5">
        <v>0</v>
      </c>
      <c r="P1605" s="5">
        <v>0</v>
      </c>
      <c r="Q1605" s="5">
        <f t="shared" si="276"/>
        <v>0</v>
      </c>
      <c r="R1605" s="5">
        <v>0</v>
      </c>
      <c r="S1605" s="5">
        <v>0</v>
      </c>
      <c r="T1605" s="5">
        <f t="shared" si="277"/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f t="shared" si="280"/>
        <v>0</v>
      </c>
      <c r="Z1605" s="5">
        <v>0</v>
      </c>
      <c r="AA1605" s="5">
        <v>0</v>
      </c>
      <c r="AB1605" s="5">
        <f t="shared" si="281"/>
        <v>0</v>
      </c>
      <c r="AC1605" s="5">
        <v>0</v>
      </c>
      <c r="AD1605" s="5">
        <v>0</v>
      </c>
      <c r="AE1605" s="5">
        <f t="shared" si="282"/>
        <v>0</v>
      </c>
      <c r="AF1605" s="5">
        <v>0</v>
      </c>
      <c r="AG1605" s="6">
        <v>43679</v>
      </c>
      <c r="AH1605" s="5">
        <v>0</v>
      </c>
      <c r="AI1605" s="5">
        <v>0</v>
      </c>
      <c r="AJ1605" s="5">
        <v>0</v>
      </c>
      <c r="AK1605" s="5">
        <f t="shared" si="283"/>
        <v>0</v>
      </c>
      <c r="AL1605" s="5">
        <v>0</v>
      </c>
      <c r="AM1605" s="5">
        <v>0</v>
      </c>
      <c r="AN1605" s="5">
        <f t="shared" si="284"/>
        <v>0</v>
      </c>
      <c r="AO1605" s="5">
        <v>0</v>
      </c>
      <c r="AP1605" s="5">
        <v>0</v>
      </c>
      <c r="AQ1605" s="5">
        <f t="shared" si="285"/>
        <v>0</v>
      </c>
      <c r="AR1605" s="5">
        <v>0</v>
      </c>
      <c r="AS1605" s="6"/>
      <c r="AT1605" s="5">
        <v>0</v>
      </c>
      <c r="AU1605" s="5">
        <v>0</v>
      </c>
      <c r="AV1605" t="str">
        <f t="shared" si="278"/>
        <v>N</v>
      </c>
      <c r="AW1605" t="s">
        <v>60</v>
      </c>
      <c r="AX1605" t="s">
        <v>445</v>
      </c>
      <c r="AY1605" t="s">
        <v>445</v>
      </c>
      <c r="AZ1605" t="s">
        <v>445</v>
      </c>
      <c r="BA1605" t="str">
        <f t="shared" si="279"/>
        <v>N</v>
      </c>
    </row>
    <row r="1606" spans="1:53">
      <c r="A1606" t="s">
        <v>1460</v>
      </c>
      <c r="B1606" t="s">
        <v>54</v>
      </c>
      <c r="C1606" t="s">
        <v>89</v>
      </c>
      <c r="D1606">
        <v>2019</v>
      </c>
      <c r="F1606" t="s">
        <v>4048</v>
      </c>
      <c r="G1606" t="s">
        <v>4049</v>
      </c>
      <c r="H1606" t="s">
        <v>3150</v>
      </c>
      <c r="I1606" t="s">
        <v>4037</v>
      </c>
      <c r="J1606" t="s">
        <v>101</v>
      </c>
      <c r="K1606" t="s">
        <v>93</v>
      </c>
      <c r="L1606" s="5">
        <v>0</v>
      </c>
      <c r="M1606" s="5">
        <v>0</v>
      </c>
      <c r="N1606" s="5">
        <f t="shared" si="275"/>
        <v>0</v>
      </c>
      <c r="O1606" s="5">
        <v>0</v>
      </c>
      <c r="P1606" s="5">
        <v>0</v>
      </c>
      <c r="Q1606" s="5">
        <f t="shared" si="276"/>
        <v>0</v>
      </c>
      <c r="R1606" s="5">
        <v>0</v>
      </c>
      <c r="S1606" s="5">
        <v>0</v>
      </c>
      <c r="T1606" s="5">
        <f t="shared" si="277"/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f t="shared" si="280"/>
        <v>0</v>
      </c>
      <c r="Z1606" s="5">
        <v>0</v>
      </c>
      <c r="AA1606" s="5">
        <v>0</v>
      </c>
      <c r="AB1606" s="5">
        <f t="shared" si="281"/>
        <v>0</v>
      </c>
      <c r="AC1606" s="5">
        <v>0</v>
      </c>
      <c r="AD1606" s="5">
        <v>0</v>
      </c>
      <c r="AE1606" s="5">
        <f t="shared" si="282"/>
        <v>0</v>
      </c>
      <c r="AF1606" s="5">
        <v>0</v>
      </c>
      <c r="AG1606" s="6">
        <v>43689</v>
      </c>
      <c r="AH1606" s="5">
        <v>0</v>
      </c>
      <c r="AI1606" s="5">
        <v>0</v>
      </c>
      <c r="AJ1606" s="5">
        <v>0</v>
      </c>
      <c r="AK1606" s="5">
        <f t="shared" si="283"/>
        <v>0</v>
      </c>
      <c r="AL1606" s="5">
        <v>0</v>
      </c>
      <c r="AM1606" s="5">
        <v>0</v>
      </c>
      <c r="AN1606" s="5">
        <f t="shared" si="284"/>
        <v>0</v>
      </c>
      <c r="AO1606" s="5">
        <v>0</v>
      </c>
      <c r="AP1606" s="5">
        <v>0</v>
      </c>
      <c r="AQ1606" s="5">
        <f t="shared" si="285"/>
        <v>0</v>
      </c>
      <c r="AR1606" s="5">
        <v>0</v>
      </c>
      <c r="AS1606" s="6"/>
      <c r="AT1606" s="5">
        <v>0</v>
      </c>
      <c r="AU1606" s="5">
        <v>0</v>
      </c>
      <c r="AV1606" t="str">
        <f t="shared" si="278"/>
        <v>N</v>
      </c>
      <c r="AW1606" t="s">
        <v>60</v>
      </c>
      <c r="AX1606" t="s">
        <v>445</v>
      </c>
      <c r="AY1606" t="s">
        <v>445</v>
      </c>
      <c r="AZ1606" t="s">
        <v>445</v>
      </c>
      <c r="BA1606" t="str">
        <f t="shared" si="279"/>
        <v>N</v>
      </c>
    </row>
    <row r="1607" spans="1:53">
      <c r="A1607" t="s">
        <v>1460</v>
      </c>
      <c r="B1607" t="s">
        <v>54</v>
      </c>
      <c r="C1607" t="s">
        <v>89</v>
      </c>
      <c r="D1607">
        <v>2019</v>
      </c>
      <c r="F1607" t="s">
        <v>4050</v>
      </c>
      <c r="G1607" t="s">
        <v>4051</v>
      </c>
      <c r="H1607" t="s">
        <v>3152</v>
      </c>
      <c r="I1607" t="s">
        <v>3153</v>
      </c>
      <c r="J1607" t="s">
        <v>101</v>
      </c>
      <c r="K1607" t="s">
        <v>93</v>
      </c>
      <c r="L1607" s="5">
        <v>0</v>
      </c>
      <c r="M1607" s="5">
        <v>0</v>
      </c>
      <c r="N1607" s="5">
        <f t="shared" si="275"/>
        <v>0</v>
      </c>
      <c r="O1607" s="5">
        <v>0</v>
      </c>
      <c r="P1607" s="5">
        <v>0</v>
      </c>
      <c r="Q1607" s="5">
        <f t="shared" si="276"/>
        <v>0</v>
      </c>
      <c r="R1607" s="5">
        <v>0</v>
      </c>
      <c r="S1607" s="5">
        <v>0</v>
      </c>
      <c r="T1607" s="5">
        <f t="shared" si="277"/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f t="shared" si="280"/>
        <v>0</v>
      </c>
      <c r="Z1607" s="5">
        <v>0</v>
      </c>
      <c r="AA1607" s="5">
        <v>0</v>
      </c>
      <c r="AB1607" s="5">
        <f t="shared" si="281"/>
        <v>0</v>
      </c>
      <c r="AC1607" s="5">
        <v>0</v>
      </c>
      <c r="AD1607" s="5">
        <v>0</v>
      </c>
      <c r="AE1607" s="5">
        <f t="shared" si="282"/>
        <v>0</v>
      </c>
      <c r="AF1607" s="5">
        <v>0</v>
      </c>
      <c r="AG1607" s="6">
        <v>43829</v>
      </c>
      <c r="AH1607" s="5">
        <v>0</v>
      </c>
      <c r="AI1607" s="5">
        <v>0</v>
      </c>
      <c r="AJ1607" s="5">
        <v>0</v>
      </c>
      <c r="AK1607" s="5">
        <f t="shared" si="283"/>
        <v>0</v>
      </c>
      <c r="AL1607" s="5">
        <v>0</v>
      </c>
      <c r="AM1607" s="5">
        <v>0</v>
      </c>
      <c r="AN1607" s="5">
        <f t="shared" si="284"/>
        <v>0</v>
      </c>
      <c r="AO1607" s="5">
        <v>0</v>
      </c>
      <c r="AP1607" s="5">
        <v>0</v>
      </c>
      <c r="AQ1607" s="5">
        <f t="shared" si="285"/>
        <v>0</v>
      </c>
      <c r="AR1607" s="5">
        <v>0</v>
      </c>
      <c r="AS1607" s="6"/>
      <c r="AT1607" s="5">
        <v>0</v>
      </c>
      <c r="AU1607" s="5">
        <v>0</v>
      </c>
      <c r="AV1607" t="str">
        <f t="shared" si="278"/>
        <v>N</v>
      </c>
      <c r="AW1607" t="s">
        <v>60</v>
      </c>
      <c r="AX1607" t="s">
        <v>445</v>
      </c>
      <c r="AY1607" t="s">
        <v>445</v>
      </c>
      <c r="AZ1607" t="s">
        <v>445</v>
      </c>
      <c r="BA1607" t="str">
        <f t="shared" si="279"/>
        <v>N</v>
      </c>
    </row>
    <row r="1608" spans="1:53">
      <c r="A1608" t="s">
        <v>1460</v>
      </c>
      <c r="B1608" t="s">
        <v>54</v>
      </c>
      <c r="C1608" t="s">
        <v>89</v>
      </c>
      <c r="D1608">
        <v>2019</v>
      </c>
      <c r="F1608" t="s">
        <v>4052</v>
      </c>
      <c r="G1608" t="s">
        <v>4053</v>
      </c>
      <c r="H1608" t="s">
        <v>4054</v>
      </c>
      <c r="I1608" t="s">
        <v>4055</v>
      </c>
      <c r="J1608" t="s">
        <v>101</v>
      </c>
      <c r="K1608" t="s">
        <v>93</v>
      </c>
      <c r="L1608" s="5">
        <v>0</v>
      </c>
      <c r="M1608" s="5">
        <v>0</v>
      </c>
      <c r="N1608" s="5">
        <f t="shared" si="275"/>
        <v>0</v>
      </c>
      <c r="O1608" s="5">
        <v>0</v>
      </c>
      <c r="P1608" s="5">
        <v>0</v>
      </c>
      <c r="Q1608" s="5">
        <f t="shared" si="276"/>
        <v>0</v>
      </c>
      <c r="R1608" s="5">
        <v>0</v>
      </c>
      <c r="S1608" s="5">
        <v>0</v>
      </c>
      <c r="T1608" s="5">
        <f t="shared" si="277"/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f t="shared" si="280"/>
        <v>0</v>
      </c>
      <c r="Z1608" s="5">
        <v>0</v>
      </c>
      <c r="AA1608" s="5">
        <v>0</v>
      </c>
      <c r="AB1608" s="5">
        <f t="shared" si="281"/>
        <v>0</v>
      </c>
      <c r="AC1608" s="5">
        <v>0</v>
      </c>
      <c r="AD1608" s="5">
        <v>0</v>
      </c>
      <c r="AE1608" s="5">
        <f t="shared" si="282"/>
        <v>0</v>
      </c>
      <c r="AF1608" s="5">
        <v>0</v>
      </c>
      <c r="AG1608" s="6">
        <v>43521</v>
      </c>
      <c r="AH1608" s="5">
        <v>0</v>
      </c>
      <c r="AI1608" s="5">
        <v>0</v>
      </c>
      <c r="AJ1608" s="5">
        <v>0</v>
      </c>
      <c r="AK1608" s="5">
        <f t="shared" si="283"/>
        <v>0</v>
      </c>
      <c r="AL1608" s="5">
        <v>0</v>
      </c>
      <c r="AM1608" s="5">
        <v>0</v>
      </c>
      <c r="AN1608" s="5">
        <f t="shared" si="284"/>
        <v>0</v>
      </c>
      <c r="AO1608" s="5">
        <v>0</v>
      </c>
      <c r="AP1608" s="5">
        <v>0</v>
      </c>
      <c r="AQ1608" s="5">
        <f t="shared" si="285"/>
        <v>0</v>
      </c>
      <c r="AR1608" s="5">
        <v>0</v>
      </c>
      <c r="AS1608" s="6"/>
      <c r="AT1608" s="5">
        <v>0</v>
      </c>
      <c r="AU1608" s="5">
        <v>0</v>
      </c>
      <c r="AV1608" t="str">
        <f t="shared" si="278"/>
        <v>N</v>
      </c>
      <c r="AW1608" t="s">
        <v>60</v>
      </c>
      <c r="AX1608" t="s">
        <v>445</v>
      </c>
      <c r="AY1608" t="s">
        <v>445</v>
      </c>
      <c r="AZ1608" t="s">
        <v>445</v>
      </c>
      <c r="BA1608" t="str">
        <f t="shared" si="279"/>
        <v>N</v>
      </c>
    </row>
    <row r="1609" spans="1:53">
      <c r="A1609" t="s">
        <v>1460</v>
      </c>
      <c r="B1609" t="s">
        <v>54</v>
      </c>
      <c r="C1609" t="s">
        <v>89</v>
      </c>
      <c r="D1609">
        <v>2019</v>
      </c>
      <c r="F1609" t="s">
        <v>4056</v>
      </c>
      <c r="G1609" t="s">
        <v>4057</v>
      </c>
      <c r="H1609" t="s">
        <v>3152</v>
      </c>
      <c r="I1609" t="s">
        <v>3153</v>
      </c>
      <c r="J1609" t="s">
        <v>101</v>
      </c>
      <c r="K1609" t="s">
        <v>93</v>
      </c>
      <c r="L1609" s="5">
        <v>0</v>
      </c>
      <c r="M1609" s="5">
        <v>0</v>
      </c>
      <c r="N1609" s="5">
        <f t="shared" si="275"/>
        <v>0</v>
      </c>
      <c r="O1609" s="5">
        <v>0</v>
      </c>
      <c r="P1609" s="5">
        <v>0</v>
      </c>
      <c r="Q1609" s="5">
        <f t="shared" si="276"/>
        <v>0</v>
      </c>
      <c r="R1609" s="5">
        <v>0</v>
      </c>
      <c r="S1609" s="5">
        <v>0</v>
      </c>
      <c r="T1609" s="5">
        <f t="shared" si="277"/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f t="shared" si="280"/>
        <v>0</v>
      </c>
      <c r="Z1609" s="5">
        <v>0</v>
      </c>
      <c r="AA1609" s="5">
        <v>0</v>
      </c>
      <c r="AB1609" s="5">
        <f t="shared" si="281"/>
        <v>0</v>
      </c>
      <c r="AC1609" s="5">
        <v>0</v>
      </c>
      <c r="AD1609" s="5">
        <v>0</v>
      </c>
      <c r="AE1609" s="5">
        <f t="shared" si="282"/>
        <v>0</v>
      </c>
      <c r="AF1609" s="5">
        <v>0</v>
      </c>
      <c r="AG1609" s="6">
        <v>43740</v>
      </c>
      <c r="AH1609" s="5">
        <v>0</v>
      </c>
      <c r="AI1609" s="5">
        <v>0</v>
      </c>
      <c r="AJ1609" s="5">
        <v>0</v>
      </c>
      <c r="AK1609" s="5">
        <f t="shared" si="283"/>
        <v>0</v>
      </c>
      <c r="AL1609" s="5">
        <v>0</v>
      </c>
      <c r="AM1609" s="5">
        <v>0</v>
      </c>
      <c r="AN1609" s="5">
        <f t="shared" si="284"/>
        <v>0</v>
      </c>
      <c r="AO1609" s="5">
        <v>0</v>
      </c>
      <c r="AP1609" s="5">
        <v>0</v>
      </c>
      <c r="AQ1609" s="5">
        <f t="shared" si="285"/>
        <v>0</v>
      </c>
      <c r="AR1609" s="5">
        <v>0</v>
      </c>
      <c r="AS1609" s="6"/>
      <c r="AT1609" s="5">
        <v>0</v>
      </c>
      <c r="AU1609" s="5">
        <v>0</v>
      </c>
      <c r="AV1609" t="str">
        <f t="shared" si="278"/>
        <v>N</v>
      </c>
      <c r="AW1609" t="s">
        <v>60</v>
      </c>
      <c r="AX1609" t="s">
        <v>445</v>
      </c>
      <c r="AY1609" t="s">
        <v>445</v>
      </c>
      <c r="AZ1609" t="s">
        <v>445</v>
      </c>
      <c r="BA1609" t="str">
        <f t="shared" si="279"/>
        <v>N</v>
      </c>
    </row>
    <row r="1610" spans="1:53">
      <c r="A1610" t="s">
        <v>1460</v>
      </c>
      <c r="B1610" t="s">
        <v>54</v>
      </c>
      <c r="C1610" t="s">
        <v>89</v>
      </c>
      <c r="D1610">
        <v>2019</v>
      </c>
      <c r="F1610" t="s">
        <v>4058</v>
      </c>
      <c r="G1610" t="s">
        <v>4059</v>
      </c>
      <c r="H1610" t="s">
        <v>3150</v>
      </c>
      <c r="I1610" t="s">
        <v>4037</v>
      </c>
      <c r="J1610" t="s">
        <v>101</v>
      </c>
      <c r="K1610" t="s">
        <v>93</v>
      </c>
      <c r="L1610" s="5">
        <v>0</v>
      </c>
      <c r="M1610" s="5">
        <v>0</v>
      </c>
      <c r="N1610" s="5">
        <f t="shared" si="275"/>
        <v>0</v>
      </c>
      <c r="O1610" s="5">
        <v>0</v>
      </c>
      <c r="P1610" s="5">
        <v>0</v>
      </c>
      <c r="Q1610" s="5">
        <f t="shared" si="276"/>
        <v>0</v>
      </c>
      <c r="R1610" s="5">
        <v>0</v>
      </c>
      <c r="S1610" s="5">
        <v>0</v>
      </c>
      <c r="T1610" s="5">
        <f t="shared" si="277"/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f t="shared" si="280"/>
        <v>0</v>
      </c>
      <c r="Z1610" s="5">
        <v>0</v>
      </c>
      <c r="AA1610" s="5">
        <v>0</v>
      </c>
      <c r="AB1610" s="5">
        <f t="shared" si="281"/>
        <v>0</v>
      </c>
      <c r="AC1610" s="5">
        <v>0</v>
      </c>
      <c r="AD1610" s="5">
        <v>0</v>
      </c>
      <c r="AE1610" s="5">
        <f t="shared" si="282"/>
        <v>0</v>
      </c>
      <c r="AF1610" s="5">
        <v>0</v>
      </c>
      <c r="AG1610" s="6">
        <v>43679</v>
      </c>
      <c r="AH1610" s="5">
        <v>0</v>
      </c>
      <c r="AI1610" s="5">
        <v>0</v>
      </c>
      <c r="AJ1610" s="5">
        <v>0</v>
      </c>
      <c r="AK1610" s="5">
        <f t="shared" si="283"/>
        <v>0</v>
      </c>
      <c r="AL1610" s="5">
        <v>0</v>
      </c>
      <c r="AM1610" s="5">
        <v>0</v>
      </c>
      <c r="AN1610" s="5">
        <f t="shared" si="284"/>
        <v>0</v>
      </c>
      <c r="AO1610" s="5">
        <v>0</v>
      </c>
      <c r="AP1610" s="5">
        <v>0</v>
      </c>
      <c r="AQ1610" s="5">
        <f t="shared" si="285"/>
        <v>0</v>
      </c>
      <c r="AR1610" s="5">
        <v>0</v>
      </c>
      <c r="AS1610" s="6"/>
      <c r="AT1610" s="5">
        <v>0</v>
      </c>
      <c r="AU1610" s="5">
        <v>0</v>
      </c>
      <c r="AV1610" t="str">
        <f t="shared" si="278"/>
        <v>N</v>
      </c>
      <c r="AW1610" t="s">
        <v>60</v>
      </c>
      <c r="AX1610" t="s">
        <v>445</v>
      </c>
      <c r="AY1610" t="s">
        <v>445</v>
      </c>
      <c r="AZ1610" t="s">
        <v>445</v>
      </c>
      <c r="BA1610" t="str">
        <f t="shared" si="279"/>
        <v>N</v>
      </c>
    </row>
    <row r="1611" spans="1:53">
      <c r="A1611" t="s">
        <v>1460</v>
      </c>
      <c r="B1611" t="s">
        <v>54</v>
      </c>
      <c r="C1611" t="s">
        <v>89</v>
      </c>
      <c r="D1611">
        <v>2019</v>
      </c>
      <c r="F1611" t="s">
        <v>4060</v>
      </c>
      <c r="G1611" t="s">
        <v>4061</v>
      </c>
      <c r="H1611" t="s">
        <v>3150</v>
      </c>
      <c r="I1611" t="s">
        <v>4037</v>
      </c>
      <c r="J1611" t="s">
        <v>101</v>
      </c>
      <c r="K1611" t="s">
        <v>93</v>
      </c>
      <c r="L1611" s="5">
        <v>0</v>
      </c>
      <c r="M1611" s="5">
        <v>0</v>
      </c>
      <c r="N1611" s="5">
        <f t="shared" si="275"/>
        <v>0</v>
      </c>
      <c r="O1611" s="5">
        <v>0</v>
      </c>
      <c r="P1611" s="5">
        <v>0</v>
      </c>
      <c r="Q1611" s="5">
        <f t="shared" si="276"/>
        <v>0</v>
      </c>
      <c r="R1611" s="5">
        <v>0</v>
      </c>
      <c r="S1611" s="5">
        <v>0</v>
      </c>
      <c r="T1611" s="5">
        <f t="shared" si="277"/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f t="shared" si="280"/>
        <v>0</v>
      </c>
      <c r="Z1611" s="5">
        <v>0</v>
      </c>
      <c r="AA1611" s="5">
        <v>0</v>
      </c>
      <c r="AB1611" s="5">
        <f t="shared" si="281"/>
        <v>0</v>
      </c>
      <c r="AC1611" s="5">
        <v>0</v>
      </c>
      <c r="AD1611" s="5">
        <v>0</v>
      </c>
      <c r="AE1611" s="5">
        <f t="shared" si="282"/>
        <v>0</v>
      </c>
      <c r="AF1611" s="5">
        <v>0</v>
      </c>
      <c r="AG1611" s="6">
        <v>43768</v>
      </c>
      <c r="AH1611" s="5">
        <v>0</v>
      </c>
      <c r="AI1611" s="5">
        <v>0</v>
      </c>
      <c r="AJ1611" s="5">
        <v>0</v>
      </c>
      <c r="AK1611" s="5">
        <f t="shared" si="283"/>
        <v>0</v>
      </c>
      <c r="AL1611" s="5">
        <v>0</v>
      </c>
      <c r="AM1611" s="5">
        <v>0</v>
      </c>
      <c r="AN1611" s="5">
        <f t="shared" si="284"/>
        <v>0</v>
      </c>
      <c r="AO1611" s="5">
        <v>0</v>
      </c>
      <c r="AP1611" s="5">
        <v>0</v>
      </c>
      <c r="AQ1611" s="5">
        <f t="shared" si="285"/>
        <v>0</v>
      </c>
      <c r="AR1611" s="5">
        <v>0</v>
      </c>
      <c r="AS1611" s="6"/>
      <c r="AT1611" s="5">
        <v>0</v>
      </c>
      <c r="AU1611" s="5">
        <v>0</v>
      </c>
      <c r="AV1611" t="str">
        <f t="shared" si="278"/>
        <v>N</v>
      </c>
      <c r="AW1611" t="s">
        <v>60</v>
      </c>
      <c r="AX1611" t="s">
        <v>445</v>
      </c>
      <c r="AY1611" t="s">
        <v>445</v>
      </c>
      <c r="AZ1611" t="s">
        <v>445</v>
      </c>
      <c r="BA1611" t="str">
        <f t="shared" si="279"/>
        <v>N</v>
      </c>
    </row>
    <row r="1612" spans="1:53">
      <c r="A1612" t="s">
        <v>1460</v>
      </c>
      <c r="B1612" t="s">
        <v>54</v>
      </c>
      <c r="C1612" t="s">
        <v>89</v>
      </c>
      <c r="D1612">
        <v>2019</v>
      </c>
      <c r="F1612" t="s">
        <v>4062</v>
      </c>
      <c r="G1612" t="s">
        <v>4063</v>
      </c>
      <c r="H1612" t="s">
        <v>3152</v>
      </c>
      <c r="I1612" t="s">
        <v>3153</v>
      </c>
      <c r="J1612" t="s">
        <v>101</v>
      </c>
      <c r="K1612" t="s">
        <v>93</v>
      </c>
      <c r="L1612" s="5">
        <v>0</v>
      </c>
      <c r="M1612" s="5">
        <v>0</v>
      </c>
      <c r="N1612" s="5">
        <f t="shared" si="275"/>
        <v>0</v>
      </c>
      <c r="O1612" s="5">
        <v>0</v>
      </c>
      <c r="P1612" s="5">
        <v>0</v>
      </c>
      <c r="Q1612" s="5">
        <f t="shared" si="276"/>
        <v>0</v>
      </c>
      <c r="R1612" s="5">
        <v>0</v>
      </c>
      <c r="S1612" s="5">
        <v>0</v>
      </c>
      <c r="T1612" s="5">
        <f t="shared" si="277"/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f t="shared" si="280"/>
        <v>0</v>
      </c>
      <c r="Z1612" s="5">
        <v>0</v>
      </c>
      <c r="AA1612" s="5">
        <v>0</v>
      </c>
      <c r="AB1612" s="5">
        <f t="shared" si="281"/>
        <v>0</v>
      </c>
      <c r="AC1612" s="5">
        <v>0</v>
      </c>
      <c r="AD1612" s="5">
        <v>0</v>
      </c>
      <c r="AE1612" s="5">
        <f t="shared" si="282"/>
        <v>0</v>
      </c>
      <c r="AF1612" s="5">
        <v>0</v>
      </c>
      <c r="AG1612" s="6">
        <v>43829</v>
      </c>
      <c r="AH1612" s="5">
        <v>0</v>
      </c>
      <c r="AI1612" s="5">
        <v>0</v>
      </c>
      <c r="AJ1612" s="5">
        <v>0</v>
      </c>
      <c r="AK1612" s="5">
        <f t="shared" si="283"/>
        <v>0</v>
      </c>
      <c r="AL1612" s="5">
        <v>0</v>
      </c>
      <c r="AM1612" s="5">
        <v>0</v>
      </c>
      <c r="AN1612" s="5">
        <f t="shared" si="284"/>
        <v>0</v>
      </c>
      <c r="AO1612" s="5">
        <v>0</v>
      </c>
      <c r="AP1612" s="5">
        <v>0</v>
      </c>
      <c r="AQ1612" s="5">
        <f t="shared" si="285"/>
        <v>0</v>
      </c>
      <c r="AR1612" s="5">
        <v>0</v>
      </c>
      <c r="AS1612" s="6"/>
      <c r="AT1612" s="5">
        <v>0</v>
      </c>
      <c r="AU1612" s="5">
        <v>0</v>
      </c>
      <c r="AV1612" t="str">
        <f t="shared" si="278"/>
        <v>N</v>
      </c>
      <c r="AW1612" t="s">
        <v>60</v>
      </c>
      <c r="AX1612" t="s">
        <v>445</v>
      </c>
      <c r="AY1612" t="s">
        <v>445</v>
      </c>
      <c r="AZ1612" t="s">
        <v>445</v>
      </c>
      <c r="BA1612" t="str">
        <f t="shared" si="279"/>
        <v>N</v>
      </c>
    </row>
    <row r="1613" spans="1:53">
      <c r="A1613" t="s">
        <v>1460</v>
      </c>
      <c r="B1613" t="s">
        <v>54</v>
      </c>
      <c r="C1613" t="s">
        <v>89</v>
      </c>
      <c r="D1613">
        <v>2019</v>
      </c>
      <c r="F1613" t="s">
        <v>4064</v>
      </c>
      <c r="G1613" t="s">
        <v>4065</v>
      </c>
      <c r="H1613" t="s">
        <v>3152</v>
      </c>
      <c r="I1613" t="s">
        <v>3153</v>
      </c>
      <c r="J1613" t="s">
        <v>101</v>
      </c>
      <c r="K1613" t="s">
        <v>93</v>
      </c>
      <c r="L1613" s="5">
        <v>0</v>
      </c>
      <c r="M1613" s="5">
        <v>0</v>
      </c>
      <c r="N1613" s="5">
        <f t="shared" si="275"/>
        <v>0</v>
      </c>
      <c r="O1613" s="5">
        <v>0</v>
      </c>
      <c r="P1613" s="5">
        <v>0</v>
      </c>
      <c r="Q1613" s="5">
        <f t="shared" si="276"/>
        <v>0</v>
      </c>
      <c r="R1613" s="5">
        <v>0</v>
      </c>
      <c r="S1613" s="5">
        <v>0</v>
      </c>
      <c r="T1613" s="5">
        <f t="shared" si="277"/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f t="shared" si="280"/>
        <v>0</v>
      </c>
      <c r="Z1613" s="5">
        <v>0</v>
      </c>
      <c r="AA1613" s="5">
        <v>0</v>
      </c>
      <c r="AB1613" s="5">
        <f t="shared" si="281"/>
        <v>0</v>
      </c>
      <c r="AC1613" s="5">
        <v>0</v>
      </c>
      <c r="AD1613" s="5">
        <v>0</v>
      </c>
      <c r="AE1613" s="5">
        <f t="shared" si="282"/>
        <v>0</v>
      </c>
      <c r="AF1613" s="5">
        <v>0</v>
      </c>
      <c r="AG1613" s="6">
        <v>43740</v>
      </c>
      <c r="AH1613" s="5">
        <v>0</v>
      </c>
      <c r="AI1613" s="5">
        <v>0</v>
      </c>
      <c r="AJ1613" s="5">
        <v>0</v>
      </c>
      <c r="AK1613" s="5">
        <f t="shared" si="283"/>
        <v>0</v>
      </c>
      <c r="AL1613" s="5">
        <v>0</v>
      </c>
      <c r="AM1613" s="5">
        <v>0</v>
      </c>
      <c r="AN1613" s="5">
        <f t="shared" si="284"/>
        <v>0</v>
      </c>
      <c r="AO1613" s="5">
        <v>0</v>
      </c>
      <c r="AP1613" s="5">
        <v>0</v>
      </c>
      <c r="AQ1613" s="5">
        <f t="shared" si="285"/>
        <v>0</v>
      </c>
      <c r="AR1613" s="5">
        <v>0</v>
      </c>
      <c r="AS1613" s="6"/>
      <c r="AT1613" s="5">
        <v>0</v>
      </c>
      <c r="AU1613" s="5">
        <v>0</v>
      </c>
      <c r="AV1613" t="str">
        <f t="shared" si="278"/>
        <v>N</v>
      </c>
      <c r="AW1613" t="s">
        <v>60</v>
      </c>
      <c r="AX1613" t="s">
        <v>445</v>
      </c>
      <c r="AY1613" t="s">
        <v>445</v>
      </c>
      <c r="AZ1613" t="s">
        <v>445</v>
      </c>
      <c r="BA1613" t="str">
        <f t="shared" si="279"/>
        <v>N</v>
      </c>
    </row>
    <row r="1614" spans="1:53">
      <c r="A1614" t="s">
        <v>1460</v>
      </c>
      <c r="B1614" t="s">
        <v>54</v>
      </c>
      <c r="C1614" t="s">
        <v>89</v>
      </c>
      <c r="D1614">
        <v>2019</v>
      </c>
      <c r="F1614" t="s">
        <v>4066</v>
      </c>
      <c r="G1614" t="s">
        <v>4067</v>
      </c>
      <c r="H1614" t="s">
        <v>3150</v>
      </c>
      <c r="I1614" t="s">
        <v>4037</v>
      </c>
      <c r="J1614" t="s">
        <v>101</v>
      </c>
      <c r="K1614" t="s">
        <v>93</v>
      </c>
      <c r="L1614" s="5">
        <v>0</v>
      </c>
      <c r="M1614" s="5">
        <v>0</v>
      </c>
      <c r="N1614" s="5">
        <f t="shared" si="275"/>
        <v>0</v>
      </c>
      <c r="O1614" s="5">
        <v>0</v>
      </c>
      <c r="P1614" s="5">
        <v>0</v>
      </c>
      <c r="Q1614" s="5">
        <f t="shared" si="276"/>
        <v>0</v>
      </c>
      <c r="R1614" s="5">
        <v>0</v>
      </c>
      <c r="S1614" s="5">
        <v>0</v>
      </c>
      <c r="T1614" s="5">
        <f t="shared" si="277"/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f t="shared" si="280"/>
        <v>0</v>
      </c>
      <c r="Z1614" s="5">
        <v>0</v>
      </c>
      <c r="AA1614" s="5">
        <v>0</v>
      </c>
      <c r="AB1614" s="5">
        <f t="shared" si="281"/>
        <v>0</v>
      </c>
      <c r="AC1614" s="5">
        <v>0</v>
      </c>
      <c r="AD1614" s="5">
        <v>0</v>
      </c>
      <c r="AE1614" s="5">
        <f t="shared" si="282"/>
        <v>0</v>
      </c>
      <c r="AF1614" s="5">
        <v>0</v>
      </c>
      <c r="AG1614" s="6">
        <v>43730</v>
      </c>
      <c r="AH1614" s="5">
        <v>0</v>
      </c>
      <c r="AI1614" s="5">
        <v>0</v>
      </c>
      <c r="AJ1614" s="5">
        <v>0</v>
      </c>
      <c r="AK1614" s="5">
        <f t="shared" si="283"/>
        <v>0</v>
      </c>
      <c r="AL1614" s="5">
        <v>0</v>
      </c>
      <c r="AM1614" s="5">
        <v>0</v>
      </c>
      <c r="AN1614" s="5">
        <f t="shared" si="284"/>
        <v>0</v>
      </c>
      <c r="AO1614" s="5">
        <v>0</v>
      </c>
      <c r="AP1614" s="5">
        <v>0</v>
      </c>
      <c r="AQ1614" s="5">
        <f t="shared" si="285"/>
        <v>0</v>
      </c>
      <c r="AR1614" s="5">
        <v>0</v>
      </c>
      <c r="AS1614" s="6"/>
      <c r="AT1614" s="5">
        <v>0</v>
      </c>
      <c r="AU1614" s="5">
        <v>0</v>
      </c>
      <c r="AV1614" t="str">
        <f t="shared" si="278"/>
        <v>N</v>
      </c>
      <c r="AW1614" t="s">
        <v>60</v>
      </c>
      <c r="AX1614" t="s">
        <v>445</v>
      </c>
      <c r="AY1614" t="s">
        <v>445</v>
      </c>
      <c r="AZ1614" t="s">
        <v>445</v>
      </c>
      <c r="BA1614" t="str">
        <f t="shared" si="279"/>
        <v>N</v>
      </c>
    </row>
    <row r="1615" spans="1:53">
      <c r="A1615" t="s">
        <v>1460</v>
      </c>
      <c r="B1615" t="s">
        <v>54</v>
      </c>
      <c r="C1615" t="s">
        <v>89</v>
      </c>
      <c r="D1615">
        <v>2019</v>
      </c>
      <c r="F1615" t="s">
        <v>4068</v>
      </c>
      <c r="G1615" t="s">
        <v>4069</v>
      </c>
      <c r="H1615" t="s">
        <v>3150</v>
      </c>
      <c r="I1615" t="s">
        <v>4037</v>
      </c>
      <c r="J1615" t="s">
        <v>101</v>
      </c>
      <c r="K1615" t="s">
        <v>93</v>
      </c>
      <c r="L1615" s="5">
        <v>0</v>
      </c>
      <c r="M1615" s="5">
        <v>0</v>
      </c>
      <c r="N1615" s="5">
        <f t="shared" si="275"/>
        <v>0</v>
      </c>
      <c r="O1615" s="5">
        <v>0</v>
      </c>
      <c r="P1615" s="5">
        <v>0</v>
      </c>
      <c r="Q1615" s="5">
        <f t="shared" si="276"/>
        <v>0</v>
      </c>
      <c r="R1615" s="5">
        <v>0</v>
      </c>
      <c r="S1615" s="5">
        <v>0</v>
      </c>
      <c r="T1615" s="5">
        <f t="shared" si="277"/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f t="shared" si="280"/>
        <v>0</v>
      </c>
      <c r="Z1615" s="5">
        <v>0</v>
      </c>
      <c r="AA1615" s="5">
        <v>0</v>
      </c>
      <c r="AB1615" s="5">
        <f t="shared" si="281"/>
        <v>0</v>
      </c>
      <c r="AC1615" s="5">
        <v>0</v>
      </c>
      <c r="AD1615" s="5">
        <v>0</v>
      </c>
      <c r="AE1615" s="5">
        <f t="shared" si="282"/>
        <v>0</v>
      </c>
      <c r="AF1615" s="5">
        <v>0</v>
      </c>
      <c r="AG1615" s="6">
        <v>43679</v>
      </c>
      <c r="AH1615" s="5">
        <v>0</v>
      </c>
      <c r="AI1615" s="5">
        <v>0</v>
      </c>
      <c r="AJ1615" s="5">
        <v>0</v>
      </c>
      <c r="AK1615" s="5">
        <f t="shared" si="283"/>
        <v>0</v>
      </c>
      <c r="AL1615" s="5">
        <v>0</v>
      </c>
      <c r="AM1615" s="5">
        <v>0</v>
      </c>
      <c r="AN1615" s="5">
        <f t="shared" si="284"/>
        <v>0</v>
      </c>
      <c r="AO1615" s="5">
        <v>0</v>
      </c>
      <c r="AP1615" s="5">
        <v>0</v>
      </c>
      <c r="AQ1615" s="5">
        <f t="shared" si="285"/>
        <v>0</v>
      </c>
      <c r="AR1615" s="5">
        <v>0</v>
      </c>
      <c r="AS1615" s="6"/>
      <c r="AT1615" s="5">
        <v>0</v>
      </c>
      <c r="AU1615" s="5">
        <v>0</v>
      </c>
      <c r="AV1615" t="str">
        <f t="shared" si="278"/>
        <v>N</v>
      </c>
      <c r="AW1615" t="s">
        <v>60</v>
      </c>
      <c r="AX1615" t="s">
        <v>445</v>
      </c>
      <c r="AY1615" t="s">
        <v>445</v>
      </c>
      <c r="AZ1615" t="s">
        <v>445</v>
      </c>
      <c r="BA1615" t="str">
        <f t="shared" si="279"/>
        <v>N</v>
      </c>
    </row>
    <row r="1616" spans="1:53">
      <c r="A1616" t="s">
        <v>1460</v>
      </c>
      <c r="B1616" t="s">
        <v>54</v>
      </c>
      <c r="C1616" t="s">
        <v>89</v>
      </c>
      <c r="D1616">
        <v>2019</v>
      </c>
      <c r="F1616" t="s">
        <v>4070</v>
      </c>
      <c r="G1616" t="s">
        <v>4071</v>
      </c>
      <c r="H1616" t="s">
        <v>3150</v>
      </c>
      <c r="I1616" t="s">
        <v>4037</v>
      </c>
      <c r="J1616" t="s">
        <v>101</v>
      </c>
      <c r="K1616" t="s">
        <v>93</v>
      </c>
      <c r="L1616" s="5">
        <v>0</v>
      </c>
      <c r="M1616" s="5">
        <v>0</v>
      </c>
      <c r="N1616" s="5">
        <f t="shared" si="275"/>
        <v>0</v>
      </c>
      <c r="O1616" s="5">
        <v>0</v>
      </c>
      <c r="P1616" s="5">
        <v>0</v>
      </c>
      <c r="Q1616" s="5">
        <f t="shared" si="276"/>
        <v>0</v>
      </c>
      <c r="R1616" s="5">
        <v>0</v>
      </c>
      <c r="S1616" s="5">
        <v>0</v>
      </c>
      <c r="T1616" s="5">
        <f t="shared" si="277"/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f t="shared" si="280"/>
        <v>0</v>
      </c>
      <c r="Z1616" s="5">
        <v>0</v>
      </c>
      <c r="AA1616" s="5">
        <v>0</v>
      </c>
      <c r="AB1616" s="5">
        <f t="shared" si="281"/>
        <v>0</v>
      </c>
      <c r="AC1616" s="5">
        <v>0</v>
      </c>
      <c r="AD1616" s="5">
        <v>0</v>
      </c>
      <c r="AE1616" s="5">
        <f t="shared" si="282"/>
        <v>0</v>
      </c>
      <c r="AF1616" s="5">
        <v>0</v>
      </c>
      <c r="AG1616" s="6">
        <v>43730</v>
      </c>
      <c r="AH1616" s="5">
        <v>0</v>
      </c>
      <c r="AI1616" s="5">
        <v>0</v>
      </c>
      <c r="AJ1616" s="5">
        <v>0</v>
      </c>
      <c r="AK1616" s="5">
        <f t="shared" si="283"/>
        <v>0</v>
      </c>
      <c r="AL1616" s="5">
        <v>0</v>
      </c>
      <c r="AM1616" s="5">
        <v>0</v>
      </c>
      <c r="AN1616" s="5">
        <f t="shared" si="284"/>
        <v>0</v>
      </c>
      <c r="AO1616" s="5">
        <v>0</v>
      </c>
      <c r="AP1616" s="5">
        <v>0</v>
      </c>
      <c r="AQ1616" s="5">
        <f t="shared" si="285"/>
        <v>0</v>
      </c>
      <c r="AR1616" s="5">
        <v>0</v>
      </c>
      <c r="AS1616" s="6"/>
      <c r="AT1616" s="5">
        <v>0</v>
      </c>
      <c r="AU1616" s="5">
        <v>0</v>
      </c>
      <c r="AV1616" t="str">
        <f t="shared" si="278"/>
        <v>N</v>
      </c>
      <c r="AW1616" t="s">
        <v>60</v>
      </c>
      <c r="AX1616" t="s">
        <v>445</v>
      </c>
      <c r="AY1616" t="s">
        <v>445</v>
      </c>
      <c r="AZ1616" t="s">
        <v>445</v>
      </c>
      <c r="BA1616" t="str">
        <f t="shared" si="279"/>
        <v>N</v>
      </c>
    </row>
    <row r="1617" spans="1:53">
      <c r="A1617" t="s">
        <v>1460</v>
      </c>
      <c r="B1617" t="s">
        <v>54</v>
      </c>
      <c r="C1617" t="s">
        <v>89</v>
      </c>
      <c r="D1617">
        <v>2019</v>
      </c>
      <c r="F1617" t="s">
        <v>4072</v>
      </c>
      <c r="G1617" t="s">
        <v>4073</v>
      </c>
      <c r="H1617" t="s">
        <v>3152</v>
      </c>
      <c r="I1617" t="s">
        <v>3153</v>
      </c>
      <c r="J1617" t="s">
        <v>101</v>
      </c>
      <c r="K1617" t="s">
        <v>93</v>
      </c>
      <c r="L1617" s="5">
        <v>0</v>
      </c>
      <c r="M1617" s="5">
        <v>0</v>
      </c>
      <c r="N1617" s="5">
        <f t="shared" si="275"/>
        <v>0</v>
      </c>
      <c r="O1617" s="5">
        <v>0</v>
      </c>
      <c r="P1617" s="5">
        <v>0</v>
      </c>
      <c r="Q1617" s="5">
        <f t="shared" si="276"/>
        <v>0</v>
      </c>
      <c r="R1617" s="5">
        <v>0</v>
      </c>
      <c r="S1617" s="5">
        <v>0</v>
      </c>
      <c r="T1617" s="5">
        <f t="shared" si="277"/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f t="shared" si="280"/>
        <v>0</v>
      </c>
      <c r="Z1617" s="5">
        <v>0</v>
      </c>
      <c r="AA1617" s="5">
        <v>0</v>
      </c>
      <c r="AB1617" s="5">
        <f t="shared" si="281"/>
        <v>0</v>
      </c>
      <c r="AC1617" s="5">
        <v>0</v>
      </c>
      <c r="AD1617" s="5">
        <v>0</v>
      </c>
      <c r="AE1617" s="5">
        <f t="shared" si="282"/>
        <v>0</v>
      </c>
      <c r="AF1617" s="5">
        <v>0</v>
      </c>
      <c r="AG1617" s="6">
        <v>43740</v>
      </c>
      <c r="AH1617" s="5">
        <v>0</v>
      </c>
      <c r="AI1617" s="5">
        <v>0</v>
      </c>
      <c r="AJ1617" s="5">
        <v>0</v>
      </c>
      <c r="AK1617" s="5">
        <f t="shared" si="283"/>
        <v>0</v>
      </c>
      <c r="AL1617" s="5">
        <v>0</v>
      </c>
      <c r="AM1617" s="5">
        <v>0</v>
      </c>
      <c r="AN1617" s="5">
        <f t="shared" si="284"/>
        <v>0</v>
      </c>
      <c r="AO1617" s="5">
        <v>0</v>
      </c>
      <c r="AP1617" s="5">
        <v>0</v>
      </c>
      <c r="AQ1617" s="5">
        <f t="shared" si="285"/>
        <v>0</v>
      </c>
      <c r="AR1617" s="5">
        <v>0</v>
      </c>
      <c r="AS1617" s="6"/>
      <c r="AT1617" s="5">
        <v>0</v>
      </c>
      <c r="AU1617" s="5">
        <v>0</v>
      </c>
      <c r="AV1617" t="str">
        <f t="shared" si="278"/>
        <v>N</v>
      </c>
      <c r="AW1617" t="s">
        <v>60</v>
      </c>
      <c r="AX1617" t="s">
        <v>445</v>
      </c>
      <c r="AY1617" t="s">
        <v>445</v>
      </c>
      <c r="AZ1617" t="s">
        <v>445</v>
      </c>
      <c r="BA1617" t="str">
        <f t="shared" si="279"/>
        <v>N</v>
      </c>
    </row>
    <row r="1618" spans="1:53">
      <c r="A1618" t="s">
        <v>1460</v>
      </c>
      <c r="B1618" t="s">
        <v>54</v>
      </c>
      <c r="C1618" t="s">
        <v>89</v>
      </c>
      <c r="D1618">
        <v>2019</v>
      </c>
      <c r="F1618" t="s">
        <v>4074</v>
      </c>
      <c r="G1618" t="s">
        <v>4075</v>
      </c>
      <c r="H1618" t="s">
        <v>3152</v>
      </c>
      <c r="I1618" t="s">
        <v>3153</v>
      </c>
      <c r="J1618" t="s">
        <v>101</v>
      </c>
      <c r="K1618" t="s">
        <v>93</v>
      </c>
      <c r="L1618" s="5">
        <v>0</v>
      </c>
      <c r="M1618" s="5">
        <v>0</v>
      </c>
      <c r="N1618" s="5">
        <f t="shared" si="275"/>
        <v>0</v>
      </c>
      <c r="O1618" s="5">
        <v>0</v>
      </c>
      <c r="P1618" s="5">
        <v>0</v>
      </c>
      <c r="Q1618" s="5">
        <f t="shared" si="276"/>
        <v>0</v>
      </c>
      <c r="R1618" s="5">
        <v>0</v>
      </c>
      <c r="S1618" s="5">
        <v>0</v>
      </c>
      <c r="T1618" s="5">
        <f t="shared" si="277"/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f t="shared" si="280"/>
        <v>0</v>
      </c>
      <c r="Z1618" s="5">
        <v>0</v>
      </c>
      <c r="AA1618" s="5">
        <v>0</v>
      </c>
      <c r="AB1618" s="5">
        <f t="shared" si="281"/>
        <v>0</v>
      </c>
      <c r="AC1618" s="5">
        <v>0</v>
      </c>
      <c r="AD1618" s="5">
        <v>0</v>
      </c>
      <c r="AE1618" s="5">
        <f t="shared" si="282"/>
        <v>0</v>
      </c>
      <c r="AF1618" s="5">
        <v>0</v>
      </c>
      <c r="AG1618" s="6">
        <v>43740</v>
      </c>
      <c r="AH1618" s="5">
        <v>0</v>
      </c>
      <c r="AI1618" s="5">
        <v>0</v>
      </c>
      <c r="AJ1618" s="5">
        <v>0</v>
      </c>
      <c r="AK1618" s="5">
        <f t="shared" si="283"/>
        <v>0</v>
      </c>
      <c r="AL1618" s="5">
        <v>0</v>
      </c>
      <c r="AM1618" s="5">
        <v>0</v>
      </c>
      <c r="AN1618" s="5">
        <f t="shared" si="284"/>
        <v>0</v>
      </c>
      <c r="AO1618" s="5">
        <v>0</v>
      </c>
      <c r="AP1618" s="5">
        <v>0</v>
      </c>
      <c r="AQ1618" s="5">
        <f t="shared" si="285"/>
        <v>0</v>
      </c>
      <c r="AR1618" s="5">
        <v>0</v>
      </c>
      <c r="AS1618" s="6"/>
      <c r="AT1618" s="5">
        <v>0</v>
      </c>
      <c r="AU1618" s="5">
        <v>0</v>
      </c>
      <c r="AV1618" t="str">
        <f t="shared" si="278"/>
        <v>N</v>
      </c>
      <c r="AW1618" t="s">
        <v>60</v>
      </c>
      <c r="AX1618" t="s">
        <v>445</v>
      </c>
      <c r="AY1618" t="s">
        <v>445</v>
      </c>
      <c r="AZ1618" t="s">
        <v>445</v>
      </c>
      <c r="BA1618" t="str">
        <f t="shared" si="279"/>
        <v>N</v>
      </c>
    </row>
    <row r="1619" spans="1:53">
      <c r="A1619" t="s">
        <v>1460</v>
      </c>
      <c r="B1619" t="s">
        <v>54</v>
      </c>
      <c r="C1619" t="s">
        <v>89</v>
      </c>
      <c r="D1619">
        <v>2019</v>
      </c>
      <c r="F1619" t="s">
        <v>4076</v>
      </c>
      <c r="G1619" t="s">
        <v>4077</v>
      </c>
      <c r="H1619" t="s">
        <v>3152</v>
      </c>
      <c r="I1619" t="s">
        <v>3153</v>
      </c>
      <c r="J1619" t="s">
        <v>101</v>
      </c>
      <c r="K1619" t="s">
        <v>93</v>
      </c>
      <c r="L1619" s="5">
        <v>0</v>
      </c>
      <c r="M1619" s="5">
        <v>0</v>
      </c>
      <c r="N1619" s="5">
        <f t="shared" si="275"/>
        <v>0</v>
      </c>
      <c r="O1619" s="5">
        <v>0</v>
      </c>
      <c r="P1619" s="5">
        <v>0</v>
      </c>
      <c r="Q1619" s="5">
        <f t="shared" si="276"/>
        <v>0</v>
      </c>
      <c r="R1619" s="5">
        <v>0</v>
      </c>
      <c r="S1619" s="5">
        <v>0</v>
      </c>
      <c r="T1619" s="5">
        <f t="shared" si="277"/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f t="shared" si="280"/>
        <v>0</v>
      </c>
      <c r="Z1619" s="5">
        <v>0</v>
      </c>
      <c r="AA1619" s="5">
        <v>0</v>
      </c>
      <c r="AB1619" s="5">
        <f t="shared" si="281"/>
        <v>0</v>
      </c>
      <c r="AC1619" s="5">
        <v>0</v>
      </c>
      <c r="AD1619" s="5">
        <v>0</v>
      </c>
      <c r="AE1619" s="5">
        <f t="shared" si="282"/>
        <v>0</v>
      </c>
      <c r="AF1619" s="5">
        <v>0</v>
      </c>
      <c r="AG1619" s="6">
        <v>43829</v>
      </c>
      <c r="AH1619" s="5">
        <v>0</v>
      </c>
      <c r="AI1619" s="5">
        <v>0</v>
      </c>
      <c r="AJ1619" s="5">
        <v>0</v>
      </c>
      <c r="AK1619" s="5">
        <f t="shared" si="283"/>
        <v>0</v>
      </c>
      <c r="AL1619" s="5">
        <v>0</v>
      </c>
      <c r="AM1619" s="5">
        <v>0</v>
      </c>
      <c r="AN1619" s="5">
        <f t="shared" si="284"/>
        <v>0</v>
      </c>
      <c r="AO1619" s="5">
        <v>0</v>
      </c>
      <c r="AP1619" s="5">
        <v>0</v>
      </c>
      <c r="AQ1619" s="5">
        <f t="shared" si="285"/>
        <v>0</v>
      </c>
      <c r="AR1619" s="5">
        <v>0</v>
      </c>
      <c r="AS1619" s="6"/>
      <c r="AT1619" s="5">
        <v>0</v>
      </c>
      <c r="AU1619" s="5">
        <v>0</v>
      </c>
      <c r="AV1619" t="str">
        <f t="shared" si="278"/>
        <v>N</v>
      </c>
      <c r="AW1619" t="s">
        <v>60</v>
      </c>
      <c r="AX1619" t="s">
        <v>445</v>
      </c>
      <c r="AY1619" t="s">
        <v>445</v>
      </c>
      <c r="AZ1619" t="s">
        <v>445</v>
      </c>
      <c r="BA1619" t="str">
        <f t="shared" si="279"/>
        <v>N</v>
      </c>
    </row>
    <row r="1620" spans="1:53">
      <c r="A1620" t="s">
        <v>1460</v>
      </c>
      <c r="B1620" t="s">
        <v>54</v>
      </c>
      <c r="C1620" t="s">
        <v>89</v>
      </c>
      <c r="D1620">
        <v>2019</v>
      </c>
      <c r="F1620" t="s">
        <v>4078</v>
      </c>
      <c r="G1620" t="s">
        <v>4079</v>
      </c>
      <c r="H1620" t="s">
        <v>3150</v>
      </c>
      <c r="I1620" t="s">
        <v>4037</v>
      </c>
      <c r="J1620" t="s">
        <v>101</v>
      </c>
      <c r="K1620" t="s">
        <v>93</v>
      </c>
      <c r="L1620" s="5">
        <v>0</v>
      </c>
      <c r="M1620" s="5">
        <v>0</v>
      </c>
      <c r="N1620" s="5">
        <f t="shared" si="275"/>
        <v>0</v>
      </c>
      <c r="O1620" s="5">
        <v>0</v>
      </c>
      <c r="P1620" s="5">
        <v>0</v>
      </c>
      <c r="Q1620" s="5">
        <f t="shared" si="276"/>
        <v>0</v>
      </c>
      <c r="R1620" s="5">
        <v>0</v>
      </c>
      <c r="S1620" s="5">
        <v>0</v>
      </c>
      <c r="T1620" s="5">
        <f t="shared" si="277"/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f t="shared" si="280"/>
        <v>0</v>
      </c>
      <c r="Z1620" s="5">
        <v>0</v>
      </c>
      <c r="AA1620" s="5">
        <v>0</v>
      </c>
      <c r="AB1620" s="5">
        <f t="shared" si="281"/>
        <v>0</v>
      </c>
      <c r="AC1620" s="5">
        <v>0</v>
      </c>
      <c r="AD1620" s="5">
        <v>0</v>
      </c>
      <c r="AE1620" s="5">
        <f t="shared" si="282"/>
        <v>0</v>
      </c>
      <c r="AF1620" s="5">
        <v>0</v>
      </c>
      <c r="AG1620" s="6">
        <v>43768</v>
      </c>
      <c r="AH1620" s="5">
        <v>0</v>
      </c>
      <c r="AI1620" s="5">
        <v>0</v>
      </c>
      <c r="AJ1620" s="5">
        <v>0</v>
      </c>
      <c r="AK1620" s="5">
        <f t="shared" si="283"/>
        <v>0</v>
      </c>
      <c r="AL1620" s="5">
        <v>0</v>
      </c>
      <c r="AM1620" s="5">
        <v>0</v>
      </c>
      <c r="AN1620" s="5">
        <f t="shared" si="284"/>
        <v>0</v>
      </c>
      <c r="AO1620" s="5">
        <v>0</v>
      </c>
      <c r="AP1620" s="5">
        <v>0</v>
      </c>
      <c r="AQ1620" s="5">
        <f t="shared" si="285"/>
        <v>0</v>
      </c>
      <c r="AR1620" s="5">
        <v>0</v>
      </c>
      <c r="AS1620" s="6"/>
      <c r="AT1620" s="5">
        <v>0</v>
      </c>
      <c r="AU1620" s="5">
        <v>0</v>
      </c>
      <c r="AV1620" t="str">
        <f t="shared" si="278"/>
        <v>N</v>
      </c>
      <c r="AW1620" t="s">
        <v>60</v>
      </c>
      <c r="AX1620" t="s">
        <v>445</v>
      </c>
      <c r="AY1620" t="s">
        <v>445</v>
      </c>
      <c r="AZ1620" t="s">
        <v>445</v>
      </c>
      <c r="BA1620" t="str">
        <f t="shared" si="279"/>
        <v>N</v>
      </c>
    </row>
    <row r="1621" spans="1:53">
      <c r="A1621" t="s">
        <v>1460</v>
      </c>
      <c r="B1621" t="s">
        <v>54</v>
      </c>
      <c r="C1621" t="s">
        <v>89</v>
      </c>
      <c r="D1621">
        <v>2019</v>
      </c>
      <c r="F1621" t="s">
        <v>4080</v>
      </c>
      <c r="G1621" t="s">
        <v>4081</v>
      </c>
      <c r="H1621" t="s">
        <v>3152</v>
      </c>
      <c r="I1621" t="s">
        <v>3153</v>
      </c>
      <c r="J1621" t="s">
        <v>101</v>
      </c>
      <c r="K1621" t="s">
        <v>93</v>
      </c>
      <c r="L1621" s="5">
        <v>0</v>
      </c>
      <c r="M1621" s="5">
        <v>0</v>
      </c>
      <c r="N1621" s="5">
        <f t="shared" si="275"/>
        <v>0</v>
      </c>
      <c r="O1621" s="5">
        <v>0</v>
      </c>
      <c r="P1621" s="5">
        <v>0</v>
      </c>
      <c r="Q1621" s="5">
        <f t="shared" si="276"/>
        <v>0</v>
      </c>
      <c r="R1621" s="5">
        <v>0</v>
      </c>
      <c r="S1621" s="5">
        <v>0</v>
      </c>
      <c r="T1621" s="5">
        <f t="shared" si="277"/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f t="shared" si="280"/>
        <v>0</v>
      </c>
      <c r="Z1621" s="5">
        <v>0</v>
      </c>
      <c r="AA1621" s="5">
        <v>0</v>
      </c>
      <c r="AB1621" s="5">
        <f t="shared" si="281"/>
        <v>0</v>
      </c>
      <c r="AC1621" s="5">
        <v>0</v>
      </c>
      <c r="AD1621" s="5">
        <v>0</v>
      </c>
      <c r="AE1621" s="5">
        <f t="shared" si="282"/>
        <v>0</v>
      </c>
      <c r="AF1621" s="5">
        <v>0</v>
      </c>
      <c r="AG1621" s="6">
        <v>43829</v>
      </c>
      <c r="AH1621" s="5">
        <v>0</v>
      </c>
      <c r="AI1621" s="5">
        <v>0</v>
      </c>
      <c r="AJ1621" s="5">
        <v>0</v>
      </c>
      <c r="AK1621" s="5">
        <f t="shared" si="283"/>
        <v>0</v>
      </c>
      <c r="AL1621" s="5">
        <v>0</v>
      </c>
      <c r="AM1621" s="5">
        <v>0</v>
      </c>
      <c r="AN1621" s="5">
        <f t="shared" si="284"/>
        <v>0</v>
      </c>
      <c r="AO1621" s="5">
        <v>0</v>
      </c>
      <c r="AP1621" s="5">
        <v>0</v>
      </c>
      <c r="AQ1621" s="5">
        <f t="shared" si="285"/>
        <v>0</v>
      </c>
      <c r="AR1621" s="5">
        <v>0</v>
      </c>
      <c r="AS1621" s="6"/>
      <c r="AT1621" s="5">
        <v>0</v>
      </c>
      <c r="AU1621" s="5">
        <v>0</v>
      </c>
      <c r="AV1621" t="str">
        <f t="shared" si="278"/>
        <v>N</v>
      </c>
      <c r="AW1621" t="s">
        <v>60</v>
      </c>
      <c r="AX1621" t="s">
        <v>445</v>
      </c>
      <c r="AY1621" t="s">
        <v>445</v>
      </c>
      <c r="AZ1621" t="s">
        <v>445</v>
      </c>
      <c r="BA1621" t="str">
        <f t="shared" si="279"/>
        <v>N</v>
      </c>
    </row>
    <row r="1622" spans="1:53">
      <c r="A1622" t="s">
        <v>1460</v>
      </c>
      <c r="B1622" t="s">
        <v>54</v>
      </c>
      <c r="C1622" t="s">
        <v>89</v>
      </c>
      <c r="D1622">
        <v>2019</v>
      </c>
      <c r="F1622" t="s">
        <v>4082</v>
      </c>
      <c r="G1622" t="s">
        <v>4083</v>
      </c>
      <c r="H1622" t="s">
        <v>3150</v>
      </c>
      <c r="I1622" t="s">
        <v>4037</v>
      </c>
      <c r="J1622" t="s">
        <v>101</v>
      </c>
      <c r="K1622" t="s">
        <v>93</v>
      </c>
      <c r="L1622" s="5">
        <v>0</v>
      </c>
      <c r="M1622" s="5">
        <v>0</v>
      </c>
      <c r="N1622" s="5">
        <f t="shared" si="275"/>
        <v>0</v>
      </c>
      <c r="O1622" s="5">
        <v>0</v>
      </c>
      <c r="P1622" s="5">
        <v>0</v>
      </c>
      <c r="Q1622" s="5">
        <f t="shared" si="276"/>
        <v>0</v>
      </c>
      <c r="R1622" s="5">
        <v>0</v>
      </c>
      <c r="S1622" s="5">
        <v>0</v>
      </c>
      <c r="T1622" s="5">
        <f t="shared" si="277"/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f t="shared" si="280"/>
        <v>0</v>
      </c>
      <c r="Z1622" s="5">
        <v>0</v>
      </c>
      <c r="AA1622" s="5">
        <v>0</v>
      </c>
      <c r="AB1622" s="5">
        <f t="shared" si="281"/>
        <v>0</v>
      </c>
      <c r="AC1622" s="5">
        <v>0</v>
      </c>
      <c r="AD1622" s="5">
        <v>0</v>
      </c>
      <c r="AE1622" s="5">
        <f t="shared" si="282"/>
        <v>0</v>
      </c>
      <c r="AF1622" s="5">
        <v>0</v>
      </c>
      <c r="AG1622" s="6">
        <v>43679</v>
      </c>
      <c r="AH1622" s="5">
        <v>0</v>
      </c>
      <c r="AI1622" s="5">
        <v>0</v>
      </c>
      <c r="AJ1622" s="5">
        <v>0</v>
      </c>
      <c r="AK1622" s="5">
        <f t="shared" si="283"/>
        <v>0</v>
      </c>
      <c r="AL1622" s="5">
        <v>0</v>
      </c>
      <c r="AM1622" s="5">
        <v>0</v>
      </c>
      <c r="AN1622" s="5">
        <f t="shared" si="284"/>
        <v>0</v>
      </c>
      <c r="AO1622" s="5">
        <v>0</v>
      </c>
      <c r="AP1622" s="5">
        <v>0</v>
      </c>
      <c r="AQ1622" s="5">
        <f t="shared" si="285"/>
        <v>0</v>
      </c>
      <c r="AR1622" s="5">
        <v>0</v>
      </c>
      <c r="AS1622" s="6"/>
      <c r="AT1622" s="5">
        <v>0</v>
      </c>
      <c r="AU1622" s="5">
        <v>0</v>
      </c>
      <c r="AV1622" t="str">
        <f t="shared" si="278"/>
        <v>N</v>
      </c>
      <c r="AW1622" t="s">
        <v>60</v>
      </c>
      <c r="AX1622" t="s">
        <v>445</v>
      </c>
      <c r="AY1622" t="s">
        <v>445</v>
      </c>
      <c r="AZ1622" t="s">
        <v>445</v>
      </c>
      <c r="BA1622" t="str">
        <f t="shared" si="279"/>
        <v>N</v>
      </c>
    </row>
    <row r="1623" spans="1:53">
      <c r="A1623" t="s">
        <v>1460</v>
      </c>
      <c r="B1623" t="s">
        <v>54</v>
      </c>
      <c r="C1623" t="s">
        <v>89</v>
      </c>
      <c r="D1623">
        <v>2019</v>
      </c>
      <c r="F1623" t="s">
        <v>4084</v>
      </c>
      <c r="G1623" t="s">
        <v>4085</v>
      </c>
      <c r="H1623" t="s">
        <v>3150</v>
      </c>
      <c r="I1623" t="s">
        <v>4037</v>
      </c>
      <c r="J1623" t="s">
        <v>101</v>
      </c>
      <c r="K1623" t="s">
        <v>93</v>
      </c>
      <c r="L1623" s="5">
        <v>0</v>
      </c>
      <c r="M1623" s="5">
        <v>0</v>
      </c>
      <c r="N1623" s="5">
        <f t="shared" si="275"/>
        <v>0</v>
      </c>
      <c r="O1623" s="5">
        <v>0</v>
      </c>
      <c r="P1623" s="5">
        <v>0</v>
      </c>
      <c r="Q1623" s="5">
        <f t="shared" si="276"/>
        <v>0</v>
      </c>
      <c r="R1623" s="5">
        <v>0</v>
      </c>
      <c r="S1623" s="5">
        <v>0</v>
      </c>
      <c r="T1623" s="5">
        <f t="shared" si="277"/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f t="shared" si="280"/>
        <v>0</v>
      </c>
      <c r="Z1623" s="5">
        <v>0</v>
      </c>
      <c r="AA1623" s="5">
        <v>0</v>
      </c>
      <c r="AB1623" s="5">
        <f t="shared" si="281"/>
        <v>0</v>
      </c>
      <c r="AC1623" s="5">
        <v>0</v>
      </c>
      <c r="AD1623" s="5">
        <v>0</v>
      </c>
      <c r="AE1623" s="5">
        <f t="shared" si="282"/>
        <v>0</v>
      </c>
      <c r="AF1623" s="5">
        <v>0</v>
      </c>
      <c r="AG1623" s="6">
        <v>43679</v>
      </c>
      <c r="AH1623" s="5">
        <v>0</v>
      </c>
      <c r="AI1623" s="5">
        <v>0</v>
      </c>
      <c r="AJ1623" s="5">
        <v>0</v>
      </c>
      <c r="AK1623" s="5">
        <f t="shared" si="283"/>
        <v>0</v>
      </c>
      <c r="AL1623" s="5">
        <v>0</v>
      </c>
      <c r="AM1623" s="5">
        <v>0</v>
      </c>
      <c r="AN1623" s="5">
        <f t="shared" si="284"/>
        <v>0</v>
      </c>
      <c r="AO1623" s="5">
        <v>0</v>
      </c>
      <c r="AP1623" s="5">
        <v>0</v>
      </c>
      <c r="AQ1623" s="5">
        <f t="shared" si="285"/>
        <v>0</v>
      </c>
      <c r="AR1623" s="5">
        <v>0</v>
      </c>
      <c r="AS1623" s="6"/>
      <c r="AT1623" s="5">
        <v>0</v>
      </c>
      <c r="AU1623" s="5">
        <v>0</v>
      </c>
      <c r="AV1623" t="str">
        <f t="shared" si="278"/>
        <v>N</v>
      </c>
      <c r="AW1623" t="s">
        <v>60</v>
      </c>
      <c r="AX1623" t="s">
        <v>445</v>
      </c>
      <c r="AY1623" t="s">
        <v>445</v>
      </c>
      <c r="AZ1623" t="s">
        <v>445</v>
      </c>
      <c r="BA1623" t="str">
        <f t="shared" si="279"/>
        <v>N</v>
      </c>
    </row>
    <row r="1624" spans="1:53">
      <c r="A1624" t="s">
        <v>1460</v>
      </c>
      <c r="B1624" t="s">
        <v>54</v>
      </c>
      <c r="C1624" t="s">
        <v>89</v>
      </c>
      <c r="D1624">
        <v>2019</v>
      </c>
      <c r="F1624" t="s">
        <v>4086</v>
      </c>
      <c r="G1624" t="s">
        <v>4087</v>
      </c>
      <c r="H1624" t="s">
        <v>3150</v>
      </c>
      <c r="I1624" t="s">
        <v>4037</v>
      </c>
      <c r="J1624" t="s">
        <v>101</v>
      </c>
      <c r="K1624" t="s">
        <v>93</v>
      </c>
      <c r="L1624" s="5">
        <v>0</v>
      </c>
      <c r="M1624" s="5">
        <v>0</v>
      </c>
      <c r="N1624" s="5">
        <f t="shared" si="275"/>
        <v>0</v>
      </c>
      <c r="O1624" s="5">
        <v>0</v>
      </c>
      <c r="P1624" s="5">
        <v>0</v>
      </c>
      <c r="Q1624" s="5">
        <f t="shared" si="276"/>
        <v>0</v>
      </c>
      <c r="R1624" s="5">
        <v>0</v>
      </c>
      <c r="S1624" s="5">
        <v>0</v>
      </c>
      <c r="T1624" s="5">
        <f t="shared" si="277"/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f t="shared" si="280"/>
        <v>0</v>
      </c>
      <c r="Z1624" s="5">
        <v>0</v>
      </c>
      <c r="AA1624" s="5">
        <v>0</v>
      </c>
      <c r="AB1624" s="5">
        <f t="shared" si="281"/>
        <v>0</v>
      </c>
      <c r="AC1624" s="5">
        <v>0</v>
      </c>
      <c r="AD1624" s="5">
        <v>0</v>
      </c>
      <c r="AE1624" s="5">
        <f t="shared" si="282"/>
        <v>0</v>
      </c>
      <c r="AF1624" s="5">
        <v>0</v>
      </c>
      <c r="AG1624" s="6">
        <v>43768</v>
      </c>
      <c r="AH1624" s="5">
        <v>0</v>
      </c>
      <c r="AI1624" s="5">
        <v>0</v>
      </c>
      <c r="AJ1624" s="5">
        <v>0</v>
      </c>
      <c r="AK1624" s="5">
        <f t="shared" si="283"/>
        <v>0</v>
      </c>
      <c r="AL1624" s="5">
        <v>0</v>
      </c>
      <c r="AM1624" s="5">
        <v>0</v>
      </c>
      <c r="AN1624" s="5">
        <f t="shared" si="284"/>
        <v>0</v>
      </c>
      <c r="AO1624" s="5">
        <v>0</v>
      </c>
      <c r="AP1624" s="5">
        <v>0</v>
      </c>
      <c r="AQ1624" s="5">
        <f t="shared" si="285"/>
        <v>0</v>
      </c>
      <c r="AR1624" s="5">
        <v>0</v>
      </c>
      <c r="AS1624" s="6"/>
      <c r="AT1624" s="5">
        <v>0</v>
      </c>
      <c r="AU1624" s="5">
        <v>0</v>
      </c>
      <c r="AV1624" t="str">
        <f t="shared" si="278"/>
        <v>N</v>
      </c>
      <c r="AW1624" t="s">
        <v>60</v>
      </c>
      <c r="AX1624" t="s">
        <v>445</v>
      </c>
      <c r="AY1624" t="s">
        <v>445</v>
      </c>
      <c r="AZ1624" t="s">
        <v>445</v>
      </c>
      <c r="BA1624" t="str">
        <f t="shared" si="279"/>
        <v>N</v>
      </c>
    </row>
    <row r="1625" spans="1:53">
      <c r="A1625" t="s">
        <v>1460</v>
      </c>
      <c r="B1625" t="s">
        <v>54</v>
      </c>
      <c r="C1625" t="s">
        <v>89</v>
      </c>
      <c r="D1625">
        <v>2019</v>
      </c>
      <c r="F1625" t="s">
        <v>4088</v>
      </c>
      <c r="G1625" t="s">
        <v>4089</v>
      </c>
      <c r="H1625" t="s">
        <v>3150</v>
      </c>
      <c r="I1625" t="s">
        <v>4037</v>
      </c>
      <c r="J1625" t="s">
        <v>101</v>
      </c>
      <c r="K1625" t="s">
        <v>93</v>
      </c>
      <c r="L1625" s="5">
        <v>0</v>
      </c>
      <c r="M1625" s="5">
        <v>0</v>
      </c>
      <c r="N1625" s="5">
        <f t="shared" si="275"/>
        <v>0</v>
      </c>
      <c r="O1625" s="5">
        <v>0</v>
      </c>
      <c r="P1625" s="5">
        <v>0</v>
      </c>
      <c r="Q1625" s="5">
        <f t="shared" si="276"/>
        <v>0</v>
      </c>
      <c r="R1625" s="5">
        <v>0</v>
      </c>
      <c r="S1625" s="5">
        <v>0</v>
      </c>
      <c r="T1625" s="5">
        <f t="shared" si="277"/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f t="shared" si="280"/>
        <v>0</v>
      </c>
      <c r="Z1625" s="5">
        <v>0</v>
      </c>
      <c r="AA1625" s="5">
        <v>0</v>
      </c>
      <c r="AB1625" s="5">
        <f t="shared" si="281"/>
        <v>0</v>
      </c>
      <c r="AC1625" s="5">
        <v>0</v>
      </c>
      <c r="AD1625" s="5">
        <v>0</v>
      </c>
      <c r="AE1625" s="5">
        <f t="shared" si="282"/>
        <v>0</v>
      </c>
      <c r="AF1625" s="5">
        <v>0</v>
      </c>
      <c r="AG1625" s="6">
        <v>43768</v>
      </c>
      <c r="AH1625" s="5">
        <v>0</v>
      </c>
      <c r="AI1625" s="5">
        <v>0</v>
      </c>
      <c r="AJ1625" s="5">
        <v>0</v>
      </c>
      <c r="AK1625" s="5">
        <f t="shared" si="283"/>
        <v>0</v>
      </c>
      <c r="AL1625" s="5">
        <v>0</v>
      </c>
      <c r="AM1625" s="5">
        <v>0</v>
      </c>
      <c r="AN1625" s="5">
        <f t="shared" si="284"/>
        <v>0</v>
      </c>
      <c r="AO1625" s="5">
        <v>0</v>
      </c>
      <c r="AP1625" s="5">
        <v>0</v>
      </c>
      <c r="AQ1625" s="5">
        <f t="shared" si="285"/>
        <v>0</v>
      </c>
      <c r="AR1625" s="5">
        <v>0</v>
      </c>
      <c r="AS1625" s="6"/>
      <c r="AT1625" s="5">
        <v>0</v>
      </c>
      <c r="AU1625" s="5">
        <v>0</v>
      </c>
      <c r="AV1625" t="str">
        <f t="shared" si="278"/>
        <v>N</v>
      </c>
      <c r="AW1625" t="s">
        <v>60</v>
      </c>
      <c r="AX1625" t="s">
        <v>445</v>
      </c>
      <c r="AY1625" t="s">
        <v>445</v>
      </c>
      <c r="AZ1625" t="s">
        <v>445</v>
      </c>
      <c r="BA1625" t="str">
        <f t="shared" si="279"/>
        <v>N</v>
      </c>
    </row>
    <row r="1626" spans="1:53">
      <c r="A1626" t="s">
        <v>1460</v>
      </c>
      <c r="B1626" t="s">
        <v>54</v>
      </c>
      <c r="C1626" t="s">
        <v>89</v>
      </c>
      <c r="D1626">
        <v>2019</v>
      </c>
      <c r="F1626" t="s">
        <v>4076</v>
      </c>
      <c r="G1626" t="s">
        <v>4077</v>
      </c>
      <c r="H1626" t="s">
        <v>3150</v>
      </c>
      <c r="I1626" t="s">
        <v>4037</v>
      </c>
      <c r="J1626" t="s">
        <v>101</v>
      </c>
      <c r="K1626" t="s">
        <v>93</v>
      </c>
      <c r="L1626" s="5">
        <v>0</v>
      </c>
      <c r="M1626" s="5">
        <v>0</v>
      </c>
      <c r="N1626" s="5">
        <f t="shared" si="275"/>
        <v>0</v>
      </c>
      <c r="O1626" s="5">
        <v>0</v>
      </c>
      <c r="P1626" s="5">
        <v>0</v>
      </c>
      <c r="Q1626" s="5">
        <f t="shared" si="276"/>
        <v>0</v>
      </c>
      <c r="R1626" s="5">
        <v>0</v>
      </c>
      <c r="S1626" s="5">
        <v>0</v>
      </c>
      <c r="T1626" s="5">
        <f t="shared" si="277"/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f t="shared" si="280"/>
        <v>0</v>
      </c>
      <c r="Z1626" s="5">
        <v>0</v>
      </c>
      <c r="AA1626" s="5">
        <v>0</v>
      </c>
      <c r="AB1626" s="5">
        <f t="shared" si="281"/>
        <v>0</v>
      </c>
      <c r="AC1626" s="5">
        <v>0</v>
      </c>
      <c r="AD1626" s="5">
        <v>0</v>
      </c>
      <c r="AE1626" s="5">
        <f t="shared" si="282"/>
        <v>0</v>
      </c>
      <c r="AF1626" s="5">
        <v>0</v>
      </c>
      <c r="AG1626" s="6">
        <v>43679</v>
      </c>
      <c r="AH1626" s="5">
        <v>0</v>
      </c>
      <c r="AI1626" s="5">
        <v>0</v>
      </c>
      <c r="AJ1626" s="5">
        <v>0</v>
      </c>
      <c r="AK1626" s="5">
        <f t="shared" si="283"/>
        <v>0</v>
      </c>
      <c r="AL1626" s="5">
        <v>0</v>
      </c>
      <c r="AM1626" s="5">
        <v>0</v>
      </c>
      <c r="AN1626" s="5">
        <f t="shared" si="284"/>
        <v>0</v>
      </c>
      <c r="AO1626" s="5">
        <v>0</v>
      </c>
      <c r="AP1626" s="5">
        <v>0</v>
      </c>
      <c r="AQ1626" s="5">
        <f t="shared" si="285"/>
        <v>0</v>
      </c>
      <c r="AR1626" s="5">
        <v>0</v>
      </c>
      <c r="AS1626" s="6"/>
      <c r="AT1626" s="5">
        <v>0</v>
      </c>
      <c r="AU1626" s="5">
        <v>0</v>
      </c>
      <c r="AV1626" t="str">
        <f t="shared" si="278"/>
        <v>N</v>
      </c>
      <c r="AW1626" t="s">
        <v>60</v>
      </c>
      <c r="AX1626" t="s">
        <v>445</v>
      </c>
      <c r="AY1626" t="s">
        <v>445</v>
      </c>
      <c r="AZ1626" t="s">
        <v>445</v>
      </c>
      <c r="BA1626" t="str">
        <f t="shared" si="279"/>
        <v>N</v>
      </c>
    </row>
    <row r="1627" spans="1:53">
      <c r="A1627" t="s">
        <v>1460</v>
      </c>
      <c r="B1627" t="s">
        <v>54</v>
      </c>
      <c r="C1627" t="s">
        <v>89</v>
      </c>
      <c r="D1627">
        <v>2019</v>
      </c>
      <c r="F1627" t="s">
        <v>4084</v>
      </c>
      <c r="G1627" t="s">
        <v>4085</v>
      </c>
      <c r="H1627" t="s">
        <v>3152</v>
      </c>
      <c r="I1627" t="s">
        <v>3153</v>
      </c>
      <c r="J1627" t="s">
        <v>101</v>
      </c>
      <c r="K1627" t="s">
        <v>93</v>
      </c>
      <c r="L1627" s="5">
        <v>0</v>
      </c>
      <c r="M1627" s="5">
        <v>0</v>
      </c>
      <c r="N1627" s="5">
        <f t="shared" si="275"/>
        <v>0</v>
      </c>
      <c r="O1627" s="5">
        <v>0</v>
      </c>
      <c r="P1627" s="5">
        <v>0</v>
      </c>
      <c r="Q1627" s="5">
        <f t="shared" si="276"/>
        <v>0</v>
      </c>
      <c r="R1627" s="5">
        <v>0</v>
      </c>
      <c r="S1627" s="5">
        <v>0</v>
      </c>
      <c r="T1627" s="5">
        <f t="shared" si="277"/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f t="shared" si="280"/>
        <v>0</v>
      </c>
      <c r="Z1627" s="5">
        <v>0</v>
      </c>
      <c r="AA1627" s="5">
        <v>0</v>
      </c>
      <c r="AB1627" s="5">
        <f t="shared" si="281"/>
        <v>0</v>
      </c>
      <c r="AC1627" s="5">
        <v>0</v>
      </c>
      <c r="AD1627" s="5">
        <v>0</v>
      </c>
      <c r="AE1627" s="5">
        <f t="shared" si="282"/>
        <v>0</v>
      </c>
      <c r="AF1627" s="5">
        <v>0</v>
      </c>
      <c r="AG1627" s="6">
        <v>43829</v>
      </c>
      <c r="AH1627" s="5">
        <v>0</v>
      </c>
      <c r="AI1627" s="5">
        <v>0</v>
      </c>
      <c r="AJ1627" s="5">
        <v>0</v>
      </c>
      <c r="AK1627" s="5">
        <f t="shared" si="283"/>
        <v>0</v>
      </c>
      <c r="AL1627" s="5">
        <v>0</v>
      </c>
      <c r="AM1627" s="5">
        <v>0</v>
      </c>
      <c r="AN1627" s="5">
        <f t="shared" si="284"/>
        <v>0</v>
      </c>
      <c r="AO1627" s="5">
        <v>0</v>
      </c>
      <c r="AP1627" s="5">
        <v>0</v>
      </c>
      <c r="AQ1627" s="5">
        <f t="shared" si="285"/>
        <v>0</v>
      </c>
      <c r="AR1627" s="5">
        <v>0</v>
      </c>
      <c r="AS1627" s="6"/>
      <c r="AT1627" s="5">
        <v>0</v>
      </c>
      <c r="AU1627" s="5">
        <v>0</v>
      </c>
      <c r="AV1627" t="str">
        <f t="shared" si="278"/>
        <v>N</v>
      </c>
      <c r="AW1627" t="s">
        <v>60</v>
      </c>
      <c r="AX1627" t="s">
        <v>445</v>
      </c>
      <c r="AY1627" t="s">
        <v>445</v>
      </c>
      <c r="AZ1627" t="s">
        <v>445</v>
      </c>
      <c r="BA1627" t="str">
        <f t="shared" si="279"/>
        <v>N</v>
      </c>
    </row>
    <row r="1628" spans="1:53">
      <c r="A1628" t="s">
        <v>1460</v>
      </c>
      <c r="B1628" t="s">
        <v>54</v>
      </c>
      <c r="C1628" t="s">
        <v>89</v>
      </c>
      <c r="D1628">
        <v>2019</v>
      </c>
      <c r="F1628" t="s">
        <v>4090</v>
      </c>
      <c r="G1628" t="s">
        <v>4091</v>
      </c>
      <c r="H1628" t="s">
        <v>3150</v>
      </c>
      <c r="I1628" t="s">
        <v>4037</v>
      </c>
      <c r="J1628" t="s">
        <v>101</v>
      </c>
      <c r="K1628" t="s">
        <v>93</v>
      </c>
      <c r="L1628" s="5">
        <v>0</v>
      </c>
      <c r="M1628" s="5">
        <v>0</v>
      </c>
      <c r="N1628" s="5">
        <f t="shared" si="275"/>
        <v>0</v>
      </c>
      <c r="O1628" s="5">
        <v>0</v>
      </c>
      <c r="P1628" s="5">
        <v>0</v>
      </c>
      <c r="Q1628" s="5">
        <f t="shared" si="276"/>
        <v>0</v>
      </c>
      <c r="R1628" s="5">
        <v>0</v>
      </c>
      <c r="S1628" s="5">
        <v>0</v>
      </c>
      <c r="T1628" s="5">
        <f t="shared" si="277"/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f t="shared" si="280"/>
        <v>0</v>
      </c>
      <c r="Z1628" s="5">
        <v>0</v>
      </c>
      <c r="AA1628" s="5">
        <v>0</v>
      </c>
      <c r="AB1628" s="5">
        <f t="shared" si="281"/>
        <v>0</v>
      </c>
      <c r="AC1628" s="5">
        <v>0</v>
      </c>
      <c r="AD1628" s="5">
        <v>0</v>
      </c>
      <c r="AE1628" s="5">
        <f t="shared" si="282"/>
        <v>0</v>
      </c>
      <c r="AF1628" s="5">
        <v>0</v>
      </c>
      <c r="AG1628" s="6">
        <v>43730</v>
      </c>
      <c r="AH1628" s="5">
        <v>0</v>
      </c>
      <c r="AI1628" s="5">
        <v>0</v>
      </c>
      <c r="AJ1628" s="5">
        <v>0</v>
      </c>
      <c r="AK1628" s="5">
        <f t="shared" si="283"/>
        <v>0</v>
      </c>
      <c r="AL1628" s="5">
        <v>0</v>
      </c>
      <c r="AM1628" s="5">
        <v>0</v>
      </c>
      <c r="AN1628" s="5">
        <f t="shared" si="284"/>
        <v>0</v>
      </c>
      <c r="AO1628" s="5">
        <v>0</v>
      </c>
      <c r="AP1628" s="5">
        <v>0</v>
      </c>
      <c r="AQ1628" s="5">
        <f t="shared" si="285"/>
        <v>0</v>
      </c>
      <c r="AR1628" s="5">
        <v>0</v>
      </c>
      <c r="AS1628" s="6"/>
      <c r="AT1628" s="5">
        <v>0</v>
      </c>
      <c r="AU1628" s="5">
        <v>0</v>
      </c>
      <c r="AV1628" t="str">
        <f t="shared" si="278"/>
        <v>N</v>
      </c>
      <c r="AW1628" t="s">
        <v>60</v>
      </c>
      <c r="AX1628" t="s">
        <v>445</v>
      </c>
      <c r="AY1628" t="s">
        <v>445</v>
      </c>
      <c r="AZ1628" t="s">
        <v>445</v>
      </c>
      <c r="BA1628" t="str">
        <f t="shared" si="279"/>
        <v>N</v>
      </c>
    </row>
    <row r="1629" spans="1:53">
      <c r="A1629" t="s">
        <v>1460</v>
      </c>
      <c r="B1629" t="s">
        <v>54</v>
      </c>
      <c r="C1629" t="s">
        <v>89</v>
      </c>
      <c r="D1629">
        <v>2019</v>
      </c>
      <c r="F1629" t="s">
        <v>4092</v>
      </c>
      <c r="G1629" t="s">
        <v>4093</v>
      </c>
      <c r="H1629" t="s">
        <v>3150</v>
      </c>
      <c r="I1629" t="s">
        <v>4037</v>
      </c>
      <c r="J1629" t="s">
        <v>101</v>
      </c>
      <c r="K1629" t="s">
        <v>93</v>
      </c>
      <c r="L1629" s="5">
        <v>0</v>
      </c>
      <c r="M1629" s="5">
        <v>0</v>
      </c>
      <c r="N1629" s="5">
        <f t="shared" si="275"/>
        <v>0</v>
      </c>
      <c r="O1629" s="5">
        <v>0</v>
      </c>
      <c r="P1629" s="5">
        <v>0</v>
      </c>
      <c r="Q1629" s="5">
        <f t="shared" si="276"/>
        <v>0</v>
      </c>
      <c r="R1629" s="5">
        <v>0</v>
      </c>
      <c r="S1629" s="5">
        <v>0</v>
      </c>
      <c r="T1629" s="5">
        <f t="shared" si="277"/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f t="shared" si="280"/>
        <v>0</v>
      </c>
      <c r="Z1629" s="5">
        <v>0</v>
      </c>
      <c r="AA1629" s="5">
        <v>0</v>
      </c>
      <c r="AB1629" s="5">
        <f t="shared" si="281"/>
        <v>0</v>
      </c>
      <c r="AC1629" s="5">
        <v>0</v>
      </c>
      <c r="AD1629" s="5">
        <v>0</v>
      </c>
      <c r="AE1629" s="5">
        <f t="shared" si="282"/>
        <v>0</v>
      </c>
      <c r="AF1629" s="5">
        <v>0</v>
      </c>
      <c r="AG1629" s="6">
        <v>43679</v>
      </c>
      <c r="AH1629" s="5">
        <v>0</v>
      </c>
      <c r="AI1629" s="5">
        <v>0</v>
      </c>
      <c r="AJ1629" s="5">
        <v>0</v>
      </c>
      <c r="AK1629" s="5">
        <f t="shared" si="283"/>
        <v>0</v>
      </c>
      <c r="AL1629" s="5">
        <v>0</v>
      </c>
      <c r="AM1629" s="5">
        <v>0</v>
      </c>
      <c r="AN1629" s="5">
        <f t="shared" si="284"/>
        <v>0</v>
      </c>
      <c r="AO1629" s="5">
        <v>0</v>
      </c>
      <c r="AP1629" s="5">
        <v>0</v>
      </c>
      <c r="AQ1629" s="5">
        <f t="shared" si="285"/>
        <v>0</v>
      </c>
      <c r="AR1629" s="5">
        <v>0</v>
      </c>
      <c r="AS1629" s="6"/>
      <c r="AT1629" s="5">
        <v>0</v>
      </c>
      <c r="AU1629" s="5">
        <v>0</v>
      </c>
      <c r="AV1629" t="str">
        <f t="shared" si="278"/>
        <v>N</v>
      </c>
      <c r="AW1629" t="s">
        <v>60</v>
      </c>
      <c r="AX1629" t="s">
        <v>445</v>
      </c>
      <c r="AY1629" t="s">
        <v>445</v>
      </c>
      <c r="AZ1629" t="s">
        <v>445</v>
      </c>
      <c r="BA1629" t="str">
        <f t="shared" si="279"/>
        <v>N</v>
      </c>
    </row>
    <row r="1630" spans="1:53">
      <c r="A1630" t="s">
        <v>1460</v>
      </c>
      <c r="B1630" t="s">
        <v>54</v>
      </c>
      <c r="C1630" t="s">
        <v>89</v>
      </c>
      <c r="D1630">
        <v>2019</v>
      </c>
      <c r="F1630" t="s">
        <v>4094</v>
      </c>
      <c r="G1630" t="s">
        <v>4095</v>
      </c>
      <c r="H1630" t="s">
        <v>3150</v>
      </c>
      <c r="I1630" t="s">
        <v>4037</v>
      </c>
      <c r="J1630" t="s">
        <v>101</v>
      </c>
      <c r="K1630" t="s">
        <v>93</v>
      </c>
      <c r="L1630" s="5">
        <v>0</v>
      </c>
      <c r="M1630" s="5">
        <v>0</v>
      </c>
      <c r="N1630" s="5">
        <f t="shared" si="275"/>
        <v>0</v>
      </c>
      <c r="O1630" s="5">
        <v>0</v>
      </c>
      <c r="P1630" s="5">
        <v>0</v>
      </c>
      <c r="Q1630" s="5">
        <f t="shared" si="276"/>
        <v>0</v>
      </c>
      <c r="R1630" s="5">
        <v>0</v>
      </c>
      <c r="S1630" s="5">
        <v>0</v>
      </c>
      <c r="T1630" s="5">
        <f t="shared" si="277"/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f t="shared" si="280"/>
        <v>0</v>
      </c>
      <c r="Z1630" s="5">
        <v>0</v>
      </c>
      <c r="AA1630" s="5">
        <v>0</v>
      </c>
      <c r="AB1630" s="5">
        <f t="shared" si="281"/>
        <v>0</v>
      </c>
      <c r="AC1630" s="5">
        <v>0</v>
      </c>
      <c r="AD1630" s="5">
        <v>0</v>
      </c>
      <c r="AE1630" s="5">
        <f t="shared" si="282"/>
        <v>0</v>
      </c>
      <c r="AF1630" s="5">
        <v>0</v>
      </c>
      <c r="AG1630" s="6">
        <v>43689</v>
      </c>
      <c r="AH1630" s="5">
        <v>0</v>
      </c>
      <c r="AI1630" s="5">
        <v>0</v>
      </c>
      <c r="AJ1630" s="5">
        <v>0</v>
      </c>
      <c r="AK1630" s="5">
        <f t="shared" si="283"/>
        <v>0</v>
      </c>
      <c r="AL1630" s="5">
        <v>0</v>
      </c>
      <c r="AM1630" s="5">
        <v>0</v>
      </c>
      <c r="AN1630" s="5">
        <f t="shared" si="284"/>
        <v>0</v>
      </c>
      <c r="AO1630" s="5">
        <v>0</v>
      </c>
      <c r="AP1630" s="5">
        <v>0</v>
      </c>
      <c r="AQ1630" s="5">
        <f t="shared" si="285"/>
        <v>0</v>
      </c>
      <c r="AR1630" s="5">
        <v>0</v>
      </c>
      <c r="AS1630" s="6"/>
      <c r="AT1630" s="5">
        <v>0</v>
      </c>
      <c r="AU1630" s="5">
        <v>0</v>
      </c>
      <c r="AV1630" t="str">
        <f t="shared" si="278"/>
        <v>N</v>
      </c>
      <c r="AW1630" t="s">
        <v>60</v>
      </c>
      <c r="AX1630" t="s">
        <v>445</v>
      </c>
      <c r="AY1630" t="s">
        <v>445</v>
      </c>
      <c r="AZ1630" t="s">
        <v>445</v>
      </c>
      <c r="BA1630" t="str">
        <f t="shared" si="279"/>
        <v>N</v>
      </c>
    </row>
    <row r="1631" spans="1:53">
      <c r="A1631" t="s">
        <v>1460</v>
      </c>
      <c r="B1631" t="s">
        <v>54</v>
      </c>
      <c r="C1631" t="s">
        <v>89</v>
      </c>
      <c r="D1631">
        <v>2019</v>
      </c>
      <c r="F1631" t="s">
        <v>4080</v>
      </c>
      <c r="G1631" t="s">
        <v>4081</v>
      </c>
      <c r="H1631" t="s">
        <v>3150</v>
      </c>
      <c r="I1631" t="s">
        <v>4037</v>
      </c>
      <c r="J1631" t="s">
        <v>101</v>
      </c>
      <c r="K1631" t="s">
        <v>93</v>
      </c>
      <c r="L1631" s="5">
        <v>0</v>
      </c>
      <c r="M1631" s="5">
        <v>0</v>
      </c>
      <c r="N1631" s="5">
        <f t="shared" si="275"/>
        <v>0</v>
      </c>
      <c r="O1631" s="5">
        <v>0</v>
      </c>
      <c r="P1631" s="5">
        <v>0</v>
      </c>
      <c r="Q1631" s="5">
        <f t="shared" si="276"/>
        <v>0</v>
      </c>
      <c r="R1631" s="5">
        <v>0</v>
      </c>
      <c r="S1631" s="5">
        <v>0</v>
      </c>
      <c r="T1631" s="5">
        <f t="shared" si="277"/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f t="shared" si="280"/>
        <v>0</v>
      </c>
      <c r="Z1631" s="5">
        <v>0</v>
      </c>
      <c r="AA1631" s="5">
        <v>0</v>
      </c>
      <c r="AB1631" s="5">
        <f t="shared" si="281"/>
        <v>0</v>
      </c>
      <c r="AC1631" s="5">
        <v>0</v>
      </c>
      <c r="AD1631" s="5">
        <v>0</v>
      </c>
      <c r="AE1631" s="5">
        <f t="shared" si="282"/>
        <v>0</v>
      </c>
      <c r="AF1631" s="5">
        <v>0</v>
      </c>
      <c r="AG1631" s="6">
        <v>43679</v>
      </c>
      <c r="AH1631" s="5">
        <v>0</v>
      </c>
      <c r="AI1631" s="5">
        <v>0</v>
      </c>
      <c r="AJ1631" s="5">
        <v>0</v>
      </c>
      <c r="AK1631" s="5">
        <f t="shared" si="283"/>
        <v>0</v>
      </c>
      <c r="AL1631" s="5">
        <v>0</v>
      </c>
      <c r="AM1631" s="5">
        <v>0</v>
      </c>
      <c r="AN1631" s="5">
        <f t="shared" si="284"/>
        <v>0</v>
      </c>
      <c r="AO1631" s="5">
        <v>0</v>
      </c>
      <c r="AP1631" s="5">
        <v>0</v>
      </c>
      <c r="AQ1631" s="5">
        <f t="shared" si="285"/>
        <v>0</v>
      </c>
      <c r="AR1631" s="5">
        <v>0</v>
      </c>
      <c r="AS1631" s="6"/>
      <c r="AT1631" s="5">
        <v>0</v>
      </c>
      <c r="AU1631" s="5">
        <v>0</v>
      </c>
      <c r="AV1631" t="str">
        <f t="shared" si="278"/>
        <v>N</v>
      </c>
      <c r="AW1631" t="s">
        <v>60</v>
      </c>
      <c r="AX1631" t="s">
        <v>445</v>
      </c>
      <c r="AY1631" t="s">
        <v>445</v>
      </c>
      <c r="AZ1631" t="s">
        <v>445</v>
      </c>
      <c r="BA1631" t="str">
        <f t="shared" si="279"/>
        <v>N</v>
      </c>
    </row>
    <row r="1632" spans="1:53">
      <c r="A1632" t="s">
        <v>1460</v>
      </c>
      <c r="B1632" t="s">
        <v>54</v>
      </c>
      <c r="C1632" t="s">
        <v>89</v>
      </c>
      <c r="D1632">
        <v>2019</v>
      </c>
      <c r="F1632" t="s">
        <v>4092</v>
      </c>
      <c r="G1632" t="s">
        <v>4093</v>
      </c>
      <c r="H1632" t="s">
        <v>3152</v>
      </c>
      <c r="I1632" t="s">
        <v>3153</v>
      </c>
      <c r="J1632" t="s">
        <v>101</v>
      </c>
      <c r="K1632" t="s">
        <v>93</v>
      </c>
      <c r="L1632" s="5">
        <v>0</v>
      </c>
      <c r="M1632" s="5">
        <v>0</v>
      </c>
      <c r="N1632" s="5">
        <f t="shared" si="275"/>
        <v>0</v>
      </c>
      <c r="O1632" s="5">
        <v>0</v>
      </c>
      <c r="P1632" s="5">
        <v>0</v>
      </c>
      <c r="Q1632" s="5">
        <f t="shared" si="276"/>
        <v>0</v>
      </c>
      <c r="R1632" s="5">
        <v>0</v>
      </c>
      <c r="S1632" s="5">
        <v>0</v>
      </c>
      <c r="T1632" s="5">
        <f t="shared" si="277"/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f t="shared" si="280"/>
        <v>0</v>
      </c>
      <c r="Z1632" s="5">
        <v>0</v>
      </c>
      <c r="AA1632" s="5">
        <v>0</v>
      </c>
      <c r="AB1632" s="5">
        <f t="shared" si="281"/>
        <v>0</v>
      </c>
      <c r="AC1632" s="5">
        <v>0</v>
      </c>
      <c r="AD1632" s="5">
        <v>0</v>
      </c>
      <c r="AE1632" s="5">
        <f t="shared" si="282"/>
        <v>0</v>
      </c>
      <c r="AF1632" s="5">
        <v>0</v>
      </c>
      <c r="AG1632" s="6">
        <v>43829</v>
      </c>
      <c r="AH1632" s="5">
        <v>0</v>
      </c>
      <c r="AI1632" s="5">
        <v>0</v>
      </c>
      <c r="AJ1632" s="5">
        <v>0</v>
      </c>
      <c r="AK1632" s="5">
        <f t="shared" si="283"/>
        <v>0</v>
      </c>
      <c r="AL1632" s="5">
        <v>0</v>
      </c>
      <c r="AM1632" s="5">
        <v>0</v>
      </c>
      <c r="AN1632" s="5">
        <f t="shared" si="284"/>
        <v>0</v>
      </c>
      <c r="AO1632" s="5">
        <v>0</v>
      </c>
      <c r="AP1632" s="5">
        <v>0</v>
      </c>
      <c r="AQ1632" s="5">
        <f t="shared" si="285"/>
        <v>0</v>
      </c>
      <c r="AR1632" s="5">
        <v>0</v>
      </c>
      <c r="AS1632" s="6"/>
      <c r="AT1632" s="5">
        <v>0</v>
      </c>
      <c r="AU1632" s="5">
        <v>0</v>
      </c>
      <c r="AV1632" t="str">
        <f t="shared" si="278"/>
        <v>N</v>
      </c>
      <c r="AW1632" t="s">
        <v>60</v>
      </c>
      <c r="AX1632" t="s">
        <v>445</v>
      </c>
      <c r="AY1632" t="s">
        <v>445</v>
      </c>
      <c r="AZ1632" t="s">
        <v>445</v>
      </c>
      <c r="BA1632" t="str">
        <f t="shared" si="279"/>
        <v>N</v>
      </c>
    </row>
    <row r="1633" spans="1:53">
      <c r="A1633" t="s">
        <v>1460</v>
      </c>
      <c r="B1633" t="s">
        <v>54</v>
      </c>
      <c r="C1633" t="s">
        <v>89</v>
      </c>
      <c r="D1633">
        <v>2019</v>
      </c>
      <c r="F1633" t="s">
        <v>4096</v>
      </c>
      <c r="G1633" t="s">
        <v>4097</v>
      </c>
      <c r="H1633" t="s">
        <v>3150</v>
      </c>
      <c r="I1633" t="s">
        <v>4037</v>
      </c>
      <c r="J1633" t="s">
        <v>101</v>
      </c>
      <c r="K1633" t="s">
        <v>93</v>
      </c>
      <c r="L1633" s="5">
        <v>0</v>
      </c>
      <c r="M1633" s="5">
        <v>0</v>
      </c>
      <c r="N1633" s="5">
        <f t="shared" si="275"/>
        <v>0</v>
      </c>
      <c r="O1633" s="5">
        <v>0</v>
      </c>
      <c r="P1633" s="5">
        <v>0</v>
      </c>
      <c r="Q1633" s="5">
        <f t="shared" si="276"/>
        <v>0</v>
      </c>
      <c r="R1633" s="5">
        <v>0</v>
      </c>
      <c r="S1633" s="5">
        <v>0</v>
      </c>
      <c r="T1633" s="5">
        <f t="shared" si="277"/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f t="shared" si="280"/>
        <v>0</v>
      </c>
      <c r="Z1633" s="5">
        <v>0</v>
      </c>
      <c r="AA1633" s="5">
        <v>0</v>
      </c>
      <c r="AB1633" s="5">
        <f t="shared" si="281"/>
        <v>0</v>
      </c>
      <c r="AC1633" s="5">
        <v>0</v>
      </c>
      <c r="AD1633" s="5">
        <v>0</v>
      </c>
      <c r="AE1633" s="5">
        <f t="shared" si="282"/>
        <v>0</v>
      </c>
      <c r="AF1633" s="5">
        <v>0</v>
      </c>
      <c r="AG1633" s="6">
        <v>43679</v>
      </c>
      <c r="AH1633" s="5">
        <v>0</v>
      </c>
      <c r="AI1633" s="5">
        <v>0</v>
      </c>
      <c r="AJ1633" s="5">
        <v>0</v>
      </c>
      <c r="AK1633" s="5">
        <f t="shared" si="283"/>
        <v>0</v>
      </c>
      <c r="AL1633" s="5">
        <v>0</v>
      </c>
      <c r="AM1633" s="5">
        <v>0</v>
      </c>
      <c r="AN1633" s="5">
        <f t="shared" si="284"/>
        <v>0</v>
      </c>
      <c r="AO1633" s="5">
        <v>0</v>
      </c>
      <c r="AP1633" s="5">
        <v>0</v>
      </c>
      <c r="AQ1633" s="5">
        <f t="shared" si="285"/>
        <v>0</v>
      </c>
      <c r="AR1633" s="5">
        <v>0</v>
      </c>
      <c r="AS1633" s="6"/>
      <c r="AT1633" s="5">
        <v>0</v>
      </c>
      <c r="AU1633" s="5">
        <v>0</v>
      </c>
      <c r="AV1633" t="str">
        <f t="shared" si="278"/>
        <v>N</v>
      </c>
      <c r="AW1633" t="s">
        <v>60</v>
      </c>
      <c r="AX1633" t="s">
        <v>445</v>
      </c>
      <c r="AY1633" t="s">
        <v>445</v>
      </c>
      <c r="AZ1633" t="s">
        <v>445</v>
      </c>
      <c r="BA1633" t="str">
        <f t="shared" si="279"/>
        <v>N</v>
      </c>
    </row>
    <row r="1634" spans="1:53">
      <c r="A1634" t="s">
        <v>1460</v>
      </c>
      <c r="B1634" t="s">
        <v>54</v>
      </c>
      <c r="C1634" t="s">
        <v>89</v>
      </c>
      <c r="D1634">
        <v>2019</v>
      </c>
      <c r="F1634" t="s">
        <v>4098</v>
      </c>
      <c r="G1634" t="s">
        <v>4099</v>
      </c>
      <c r="H1634" t="s">
        <v>3150</v>
      </c>
      <c r="I1634" t="s">
        <v>4037</v>
      </c>
      <c r="J1634" t="s">
        <v>101</v>
      </c>
      <c r="K1634" t="s">
        <v>93</v>
      </c>
      <c r="L1634" s="5">
        <v>0</v>
      </c>
      <c r="M1634" s="5">
        <v>0</v>
      </c>
      <c r="N1634" s="5">
        <f t="shared" si="275"/>
        <v>0</v>
      </c>
      <c r="O1634" s="5">
        <v>0</v>
      </c>
      <c r="P1634" s="5">
        <v>0</v>
      </c>
      <c r="Q1634" s="5">
        <f t="shared" si="276"/>
        <v>0</v>
      </c>
      <c r="R1634" s="5">
        <v>0</v>
      </c>
      <c r="S1634" s="5">
        <v>0</v>
      </c>
      <c r="T1634" s="5">
        <f t="shared" si="277"/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f t="shared" si="280"/>
        <v>0</v>
      </c>
      <c r="Z1634" s="5">
        <v>0</v>
      </c>
      <c r="AA1634" s="5">
        <v>0</v>
      </c>
      <c r="AB1634" s="5">
        <f t="shared" si="281"/>
        <v>0</v>
      </c>
      <c r="AC1634" s="5">
        <v>0</v>
      </c>
      <c r="AD1634" s="5">
        <v>0</v>
      </c>
      <c r="AE1634" s="5">
        <f t="shared" si="282"/>
        <v>0</v>
      </c>
      <c r="AF1634" s="5">
        <v>0</v>
      </c>
      <c r="AG1634" s="6">
        <v>43768</v>
      </c>
      <c r="AH1634" s="5">
        <v>0</v>
      </c>
      <c r="AI1634" s="5">
        <v>0</v>
      </c>
      <c r="AJ1634" s="5">
        <v>0</v>
      </c>
      <c r="AK1634" s="5">
        <f t="shared" si="283"/>
        <v>0</v>
      </c>
      <c r="AL1634" s="5">
        <v>0</v>
      </c>
      <c r="AM1634" s="5">
        <v>0</v>
      </c>
      <c r="AN1634" s="5">
        <f t="shared" si="284"/>
        <v>0</v>
      </c>
      <c r="AO1634" s="5">
        <v>0</v>
      </c>
      <c r="AP1634" s="5">
        <v>0</v>
      </c>
      <c r="AQ1634" s="5">
        <f t="shared" si="285"/>
        <v>0</v>
      </c>
      <c r="AR1634" s="5">
        <v>0</v>
      </c>
      <c r="AS1634" s="6"/>
      <c r="AT1634" s="5">
        <v>0</v>
      </c>
      <c r="AU1634" s="5">
        <v>0</v>
      </c>
      <c r="AV1634" t="str">
        <f t="shared" si="278"/>
        <v>N</v>
      </c>
      <c r="AW1634" t="s">
        <v>60</v>
      </c>
      <c r="AX1634" t="s">
        <v>445</v>
      </c>
      <c r="AY1634" t="s">
        <v>445</v>
      </c>
      <c r="AZ1634" t="s">
        <v>445</v>
      </c>
      <c r="BA1634" t="str">
        <f t="shared" si="279"/>
        <v>N</v>
      </c>
    </row>
    <row r="1635" spans="1:53">
      <c r="A1635" t="s">
        <v>1460</v>
      </c>
      <c r="B1635" t="s">
        <v>54</v>
      </c>
      <c r="C1635" t="s">
        <v>89</v>
      </c>
      <c r="D1635">
        <v>2019</v>
      </c>
      <c r="F1635" t="s">
        <v>4100</v>
      </c>
      <c r="G1635" t="s">
        <v>4101</v>
      </c>
      <c r="H1635" t="s">
        <v>3152</v>
      </c>
      <c r="I1635" t="s">
        <v>3153</v>
      </c>
      <c r="J1635" t="s">
        <v>101</v>
      </c>
      <c r="K1635" t="s">
        <v>93</v>
      </c>
      <c r="L1635" s="5">
        <v>0</v>
      </c>
      <c r="M1635" s="5">
        <v>0</v>
      </c>
      <c r="N1635" s="5">
        <f t="shared" si="275"/>
        <v>0</v>
      </c>
      <c r="O1635" s="5">
        <v>0</v>
      </c>
      <c r="P1635" s="5">
        <v>0</v>
      </c>
      <c r="Q1635" s="5">
        <f t="shared" si="276"/>
        <v>0</v>
      </c>
      <c r="R1635" s="5">
        <v>0</v>
      </c>
      <c r="S1635" s="5">
        <v>0</v>
      </c>
      <c r="T1635" s="5">
        <f t="shared" si="277"/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f t="shared" si="280"/>
        <v>0</v>
      </c>
      <c r="Z1635" s="5">
        <v>0</v>
      </c>
      <c r="AA1635" s="5">
        <v>0</v>
      </c>
      <c r="AB1635" s="5">
        <f t="shared" si="281"/>
        <v>0</v>
      </c>
      <c r="AC1635" s="5">
        <v>0</v>
      </c>
      <c r="AD1635" s="5">
        <v>0</v>
      </c>
      <c r="AE1635" s="5">
        <f t="shared" si="282"/>
        <v>0</v>
      </c>
      <c r="AF1635" s="5">
        <v>0</v>
      </c>
      <c r="AG1635" s="6">
        <v>43740</v>
      </c>
      <c r="AH1635" s="5">
        <v>0</v>
      </c>
      <c r="AI1635" s="5">
        <v>0</v>
      </c>
      <c r="AJ1635" s="5">
        <v>0</v>
      </c>
      <c r="AK1635" s="5">
        <f t="shared" si="283"/>
        <v>0</v>
      </c>
      <c r="AL1635" s="5">
        <v>0</v>
      </c>
      <c r="AM1635" s="5">
        <v>0</v>
      </c>
      <c r="AN1635" s="5">
        <f t="shared" si="284"/>
        <v>0</v>
      </c>
      <c r="AO1635" s="5">
        <v>0</v>
      </c>
      <c r="AP1635" s="5">
        <v>0</v>
      </c>
      <c r="AQ1635" s="5">
        <f t="shared" si="285"/>
        <v>0</v>
      </c>
      <c r="AR1635" s="5">
        <v>0</v>
      </c>
      <c r="AS1635" s="6"/>
      <c r="AT1635" s="5">
        <v>0</v>
      </c>
      <c r="AU1635" s="5">
        <v>0</v>
      </c>
      <c r="AV1635" t="str">
        <f t="shared" si="278"/>
        <v>N</v>
      </c>
      <c r="AW1635" t="s">
        <v>60</v>
      </c>
      <c r="AX1635" t="s">
        <v>445</v>
      </c>
      <c r="AY1635" t="s">
        <v>445</v>
      </c>
      <c r="AZ1635" t="s">
        <v>445</v>
      </c>
      <c r="BA1635" t="str">
        <f t="shared" si="279"/>
        <v>N</v>
      </c>
    </row>
    <row r="1636" spans="1:53">
      <c r="A1636" t="s">
        <v>1460</v>
      </c>
      <c r="B1636" t="s">
        <v>54</v>
      </c>
      <c r="C1636" t="s">
        <v>89</v>
      </c>
      <c r="D1636">
        <v>2019</v>
      </c>
      <c r="F1636" t="s">
        <v>4102</v>
      </c>
      <c r="G1636" t="s">
        <v>4103</v>
      </c>
      <c r="H1636" t="s">
        <v>3150</v>
      </c>
      <c r="I1636" t="s">
        <v>4037</v>
      </c>
      <c r="J1636" t="s">
        <v>101</v>
      </c>
      <c r="K1636" t="s">
        <v>93</v>
      </c>
      <c r="L1636" s="5">
        <v>0</v>
      </c>
      <c r="M1636" s="5">
        <v>0</v>
      </c>
      <c r="N1636" s="5">
        <f t="shared" si="275"/>
        <v>0</v>
      </c>
      <c r="O1636" s="5">
        <v>0</v>
      </c>
      <c r="P1636" s="5">
        <v>0</v>
      </c>
      <c r="Q1636" s="5">
        <f t="shared" si="276"/>
        <v>0</v>
      </c>
      <c r="R1636" s="5">
        <v>0</v>
      </c>
      <c r="S1636" s="5">
        <v>0</v>
      </c>
      <c r="T1636" s="5">
        <f t="shared" si="277"/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f t="shared" si="280"/>
        <v>0</v>
      </c>
      <c r="Z1636" s="5">
        <v>0</v>
      </c>
      <c r="AA1636" s="5">
        <v>0</v>
      </c>
      <c r="AB1636" s="5">
        <f t="shared" si="281"/>
        <v>0</v>
      </c>
      <c r="AC1636" s="5">
        <v>0</v>
      </c>
      <c r="AD1636" s="5">
        <v>0</v>
      </c>
      <c r="AE1636" s="5">
        <f t="shared" si="282"/>
        <v>0</v>
      </c>
      <c r="AF1636" s="5">
        <v>0</v>
      </c>
      <c r="AG1636" s="6">
        <v>43679</v>
      </c>
      <c r="AH1636" s="5">
        <v>0</v>
      </c>
      <c r="AI1636" s="5">
        <v>0</v>
      </c>
      <c r="AJ1636" s="5">
        <v>0</v>
      </c>
      <c r="AK1636" s="5">
        <f t="shared" si="283"/>
        <v>0</v>
      </c>
      <c r="AL1636" s="5">
        <v>0</v>
      </c>
      <c r="AM1636" s="5">
        <v>0</v>
      </c>
      <c r="AN1636" s="5">
        <f t="shared" si="284"/>
        <v>0</v>
      </c>
      <c r="AO1636" s="5">
        <v>0</v>
      </c>
      <c r="AP1636" s="5">
        <v>0</v>
      </c>
      <c r="AQ1636" s="5">
        <f t="shared" si="285"/>
        <v>0</v>
      </c>
      <c r="AR1636" s="5">
        <v>0</v>
      </c>
      <c r="AS1636" s="6"/>
      <c r="AT1636" s="5">
        <v>0</v>
      </c>
      <c r="AU1636" s="5">
        <v>0</v>
      </c>
      <c r="AV1636" t="str">
        <f t="shared" si="278"/>
        <v>N</v>
      </c>
      <c r="AW1636" t="s">
        <v>60</v>
      </c>
      <c r="AX1636" t="s">
        <v>445</v>
      </c>
      <c r="AY1636" t="s">
        <v>445</v>
      </c>
      <c r="AZ1636" t="s">
        <v>445</v>
      </c>
      <c r="BA1636" t="str">
        <f t="shared" si="279"/>
        <v>N</v>
      </c>
    </row>
    <row r="1637" spans="1:53">
      <c r="A1637" t="s">
        <v>1460</v>
      </c>
      <c r="B1637" t="s">
        <v>54</v>
      </c>
      <c r="C1637" t="s">
        <v>89</v>
      </c>
      <c r="D1637">
        <v>2019</v>
      </c>
      <c r="F1637" t="s">
        <v>4104</v>
      </c>
      <c r="G1637" t="s">
        <v>4105</v>
      </c>
      <c r="H1637" t="s">
        <v>3150</v>
      </c>
      <c r="I1637" t="s">
        <v>4037</v>
      </c>
      <c r="J1637" t="s">
        <v>101</v>
      </c>
      <c r="K1637" t="s">
        <v>93</v>
      </c>
      <c r="L1637" s="5">
        <v>0</v>
      </c>
      <c r="M1637" s="5">
        <v>0</v>
      </c>
      <c r="N1637" s="5">
        <f t="shared" si="275"/>
        <v>0</v>
      </c>
      <c r="O1637" s="5">
        <v>0</v>
      </c>
      <c r="P1637" s="5">
        <v>0</v>
      </c>
      <c r="Q1637" s="5">
        <f t="shared" si="276"/>
        <v>0</v>
      </c>
      <c r="R1637" s="5">
        <v>0</v>
      </c>
      <c r="S1637" s="5">
        <v>0</v>
      </c>
      <c r="T1637" s="5">
        <f t="shared" si="277"/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f t="shared" si="280"/>
        <v>0</v>
      </c>
      <c r="Z1637" s="5">
        <v>0</v>
      </c>
      <c r="AA1637" s="5">
        <v>0</v>
      </c>
      <c r="AB1637" s="5">
        <f t="shared" si="281"/>
        <v>0</v>
      </c>
      <c r="AC1637" s="5">
        <v>0</v>
      </c>
      <c r="AD1637" s="5">
        <v>0</v>
      </c>
      <c r="AE1637" s="5">
        <f t="shared" si="282"/>
        <v>0</v>
      </c>
      <c r="AF1637" s="5">
        <v>0</v>
      </c>
      <c r="AG1637" s="6">
        <v>43679</v>
      </c>
      <c r="AH1637" s="5">
        <v>0</v>
      </c>
      <c r="AI1637" s="5">
        <v>0</v>
      </c>
      <c r="AJ1637" s="5">
        <v>0</v>
      </c>
      <c r="AK1637" s="5">
        <f t="shared" si="283"/>
        <v>0</v>
      </c>
      <c r="AL1637" s="5">
        <v>0</v>
      </c>
      <c r="AM1637" s="5">
        <v>0</v>
      </c>
      <c r="AN1637" s="5">
        <f t="shared" si="284"/>
        <v>0</v>
      </c>
      <c r="AO1637" s="5">
        <v>0</v>
      </c>
      <c r="AP1637" s="5">
        <v>0</v>
      </c>
      <c r="AQ1637" s="5">
        <f t="shared" si="285"/>
        <v>0</v>
      </c>
      <c r="AR1637" s="5">
        <v>0</v>
      </c>
      <c r="AS1637" s="6"/>
      <c r="AT1637" s="5">
        <v>0</v>
      </c>
      <c r="AU1637" s="5">
        <v>0</v>
      </c>
      <c r="AV1637" t="str">
        <f t="shared" si="278"/>
        <v>N</v>
      </c>
      <c r="AW1637" t="s">
        <v>60</v>
      </c>
      <c r="AX1637" t="s">
        <v>445</v>
      </c>
      <c r="AY1637" t="s">
        <v>445</v>
      </c>
      <c r="AZ1637" t="s">
        <v>445</v>
      </c>
      <c r="BA1637" t="str">
        <f t="shared" si="279"/>
        <v>N</v>
      </c>
    </row>
    <row r="1638" spans="1:53">
      <c r="A1638" t="s">
        <v>1460</v>
      </c>
      <c r="B1638" t="s">
        <v>54</v>
      </c>
      <c r="C1638" t="s">
        <v>89</v>
      </c>
      <c r="D1638">
        <v>2019</v>
      </c>
      <c r="F1638" t="s">
        <v>4106</v>
      </c>
      <c r="G1638" t="s">
        <v>4107</v>
      </c>
      <c r="H1638" t="s">
        <v>3150</v>
      </c>
      <c r="I1638" t="s">
        <v>4037</v>
      </c>
      <c r="J1638" t="s">
        <v>101</v>
      </c>
      <c r="K1638" t="s">
        <v>93</v>
      </c>
      <c r="L1638" s="5">
        <v>0</v>
      </c>
      <c r="M1638" s="5">
        <v>0</v>
      </c>
      <c r="N1638" s="5">
        <f t="shared" si="275"/>
        <v>0</v>
      </c>
      <c r="O1638" s="5">
        <v>0</v>
      </c>
      <c r="P1638" s="5">
        <v>0</v>
      </c>
      <c r="Q1638" s="5">
        <f t="shared" si="276"/>
        <v>0</v>
      </c>
      <c r="R1638" s="5">
        <v>0</v>
      </c>
      <c r="S1638" s="5">
        <v>0</v>
      </c>
      <c r="T1638" s="5">
        <f t="shared" si="277"/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f t="shared" si="280"/>
        <v>0</v>
      </c>
      <c r="Z1638" s="5">
        <v>0</v>
      </c>
      <c r="AA1638" s="5">
        <v>0</v>
      </c>
      <c r="AB1638" s="5">
        <f t="shared" si="281"/>
        <v>0</v>
      </c>
      <c r="AC1638" s="5">
        <v>0</v>
      </c>
      <c r="AD1638" s="5">
        <v>0</v>
      </c>
      <c r="AE1638" s="5">
        <f t="shared" si="282"/>
        <v>0</v>
      </c>
      <c r="AF1638" s="5">
        <v>0</v>
      </c>
      <c r="AG1638" s="6">
        <v>43768</v>
      </c>
      <c r="AH1638" s="5">
        <v>0</v>
      </c>
      <c r="AI1638" s="5">
        <v>0</v>
      </c>
      <c r="AJ1638" s="5">
        <v>0</v>
      </c>
      <c r="AK1638" s="5">
        <f t="shared" si="283"/>
        <v>0</v>
      </c>
      <c r="AL1638" s="5">
        <v>0</v>
      </c>
      <c r="AM1638" s="5">
        <v>0</v>
      </c>
      <c r="AN1638" s="5">
        <f t="shared" si="284"/>
        <v>0</v>
      </c>
      <c r="AO1638" s="5">
        <v>0</v>
      </c>
      <c r="AP1638" s="5">
        <v>0</v>
      </c>
      <c r="AQ1638" s="5">
        <f t="shared" si="285"/>
        <v>0</v>
      </c>
      <c r="AR1638" s="5">
        <v>0</v>
      </c>
      <c r="AS1638" s="6"/>
      <c r="AT1638" s="5">
        <v>0</v>
      </c>
      <c r="AU1638" s="5">
        <v>0</v>
      </c>
      <c r="AV1638" t="str">
        <f t="shared" si="278"/>
        <v>N</v>
      </c>
      <c r="AW1638" t="s">
        <v>60</v>
      </c>
      <c r="AX1638" t="s">
        <v>445</v>
      </c>
      <c r="AY1638" t="s">
        <v>445</v>
      </c>
      <c r="AZ1638" t="s">
        <v>445</v>
      </c>
      <c r="BA1638" t="str">
        <f t="shared" si="279"/>
        <v>N</v>
      </c>
    </row>
    <row r="1639" spans="1:53">
      <c r="A1639" t="s">
        <v>1460</v>
      </c>
      <c r="B1639" t="s">
        <v>54</v>
      </c>
      <c r="C1639" t="s">
        <v>89</v>
      </c>
      <c r="D1639">
        <v>2019</v>
      </c>
      <c r="F1639" t="s">
        <v>4108</v>
      </c>
      <c r="G1639" t="s">
        <v>4109</v>
      </c>
      <c r="H1639" t="s">
        <v>3150</v>
      </c>
      <c r="I1639" t="s">
        <v>4037</v>
      </c>
      <c r="J1639" t="s">
        <v>101</v>
      </c>
      <c r="K1639" t="s">
        <v>93</v>
      </c>
      <c r="L1639" s="5">
        <v>0</v>
      </c>
      <c r="M1639" s="5">
        <v>0</v>
      </c>
      <c r="N1639" s="5">
        <f t="shared" si="275"/>
        <v>0</v>
      </c>
      <c r="O1639" s="5">
        <v>0</v>
      </c>
      <c r="P1639" s="5">
        <v>0</v>
      </c>
      <c r="Q1639" s="5">
        <f t="shared" si="276"/>
        <v>0</v>
      </c>
      <c r="R1639" s="5">
        <v>0</v>
      </c>
      <c r="S1639" s="5">
        <v>0</v>
      </c>
      <c r="T1639" s="5">
        <f t="shared" si="277"/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f t="shared" si="280"/>
        <v>0</v>
      </c>
      <c r="Z1639" s="5">
        <v>0</v>
      </c>
      <c r="AA1639" s="5">
        <v>0</v>
      </c>
      <c r="AB1639" s="5">
        <f t="shared" si="281"/>
        <v>0</v>
      </c>
      <c r="AC1639" s="5">
        <v>0</v>
      </c>
      <c r="AD1639" s="5">
        <v>0</v>
      </c>
      <c r="AE1639" s="5">
        <f t="shared" si="282"/>
        <v>0</v>
      </c>
      <c r="AF1639" s="5">
        <v>0</v>
      </c>
      <c r="AG1639" s="6">
        <v>43768</v>
      </c>
      <c r="AH1639" s="5">
        <v>0</v>
      </c>
      <c r="AI1639" s="5">
        <v>0</v>
      </c>
      <c r="AJ1639" s="5">
        <v>0</v>
      </c>
      <c r="AK1639" s="5">
        <f t="shared" si="283"/>
        <v>0</v>
      </c>
      <c r="AL1639" s="5">
        <v>0</v>
      </c>
      <c r="AM1639" s="5">
        <v>0</v>
      </c>
      <c r="AN1639" s="5">
        <f t="shared" si="284"/>
        <v>0</v>
      </c>
      <c r="AO1639" s="5">
        <v>0</v>
      </c>
      <c r="AP1639" s="5">
        <v>0</v>
      </c>
      <c r="AQ1639" s="5">
        <f t="shared" si="285"/>
        <v>0</v>
      </c>
      <c r="AR1639" s="5">
        <v>0</v>
      </c>
      <c r="AS1639" s="6"/>
      <c r="AT1639" s="5">
        <v>0</v>
      </c>
      <c r="AU1639" s="5">
        <v>0</v>
      </c>
      <c r="AV1639" t="str">
        <f t="shared" si="278"/>
        <v>N</v>
      </c>
      <c r="AW1639" t="s">
        <v>60</v>
      </c>
      <c r="AX1639" t="s">
        <v>445</v>
      </c>
      <c r="AY1639" t="s">
        <v>445</v>
      </c>
      <c r="AZ1639" t="s">
        <v>445</v>
      </c>
      <c r="BA1639" t="str">
        <f t="shared" si="279"/>
        <v>N</v>
      </c>
    </row>
    <row r="1640" spans="1:53">
      <c r="A1640" t="s">
        <v>1460</v>
      </c>
      <c r="B1640" t="s">
        <v>54</v>
      </c>
      <c r="C1640" t="s">
        <v>89</v>
      </c>
      <c r="D1640">
        <v>2019</v>
      </c>
      <c r="F1640" t="s">
        <v>4110</v>
      </c>
      <c r="G1640" t="s">
        <v>4111</v>
      </c>
      <c r="H1640" t="s">
        <v>3150</v>
      </c>
      <c r="I1640" t="s">
        <v>4037</v>
      </c>
      <c r="J1640" t="s">
        <v>101</v>
      </c>
      <c r="K1640" t="s">
        <v>93</v>
      </c>
      <c r="L1640" s="5">
        <v>0</v>
      </c>
      <c r="M1640" s="5">
        <v>0</v>
      </c>
      <c r="N1640" s="5">
        <f t="shared" si="275"/>
        <v>0</v>
      </c>
      <c r="O1640" s="5">
        <v>0</v>
      </c>
      <c r="P1640" s="5">
        <v>0</v>
      </c>
      <c r="Q1640" s="5">
        <f t="shared" si="276"/>
        <v>0</v>
      </c>
      <c r="R1640" s="5">
        <v>0</v>
      </c>
      <c r="S1640" s="5">
        <v>0</v>
      </c>
      <c r="T1640" s="5">
        <f t="shared" si="277"/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f t="shared" si="280"/>
        <v>0</v>
      </c>
      <c r="Z1640" s="5">
        <v>0</v>
      </c>
      <c r="AA1640" s="5">
        <v>0</v>
      </c>
      <c r="AB1640" s="5">
        <f t="shared" si="281"/>
        <v>0</v>
      </c>
      <c r="AC1640" s="5">
        <v>0</v>
      </c>
      <c r="AD1640" s="5">
        <v>0</v>
      </c>
      <c r="AE1640" s="5">
        <f t="shared" si="282"/>
        <v>0</v>
      </c>
      <c r="AF1640" s="5">
        <v>0</v>
      </c>
      <c r="AG1640" s="6">
        <v>43730</v>
      </c>
      <c r="AH1640" s="5">
        <v>0</v>
      </c>
      <c r="AI1640" s="5">
        <v>0</v>
      </c>
      <c r="AJ1640" s="5">
        <v>0</v>
      </c>
      <c r="AK1640" s="5">
        <f t="shared" si="283"/>
        <v>0</v>
      </c>
      <c r="AL1640" s="5">
        <v>0</v>
      </c>
      <c r="AM1640" s="5">
        <v>0</v>
      </c>
      <c r="AN1640" s="5">
        <f t="shared" si="284"/>
        <v>0</v>
      </c>
      <c r="AO1640" s="5">
        <v>0</v>
      </c>
      <c r="AP1640" s="5">
        <v>0</v>
      </c>
      <c r="AQ1640" s="5">
        <f t="shared" si="285"/>
        <v>0</v>
      </c>
      <c r="AR1640" s="5">
        <v>0</v>
      </c>
      <c r="AS1640" s="6"/>
      <c r="AT1640" s="5">
        <v>0</v>
      </c>
      <c r="AU1640" s="5">
        <v>0</v>
      </c>
      <c r="AV1640" t="str">
        <f t="shared" si="278"/>
        <v>N</v>
      </c>
      <c r="AW1640" t="s">
        <v>60</v>
      </c>
      <c r="AX1640" t="s">
        <v>445</v>
      </c>
      <c r="AY1640" t="s">
        <v>445</v>
      </c>
      <c r="AZ1640" t="s">
        <v>445</v>
      </c>
      <c r="BA1640" t="str">
        <f t="shared" si="279"/>
        <v>N</v>
      </c>
    </row>
    <row r="1641" spans="1:53">
      <c r="A1641" t="s">
        <v>1460</v>
      </c>
      <c r="B1641" t="s">
        <v>54</v>
      </c>
      <c r="C1641" t="s">
        <v>89</v>
      </c>
      <c r="D1641">
        <v>2019</v>
      </c>
      <c r="F1641" t="s">
        <v>4112</v>
      </c>
      <c r="G1641" t="s">
        <v>4113</v>
      </c>
      <c r="H1641" t="s">
        <v>3150</v>
      </c>
      <c r="I1641" t="s">
        <v>4037</v>
      </c>
      <c r="J1641" t="s">
        <v>101</v>
      </c>
      <c r="K1641" t="s">
        <v>93</v>
      </c>
      <c r="L1641" s="5">
        <v>0</v>
      </c>
      <c r="M1641" s="5">
        <v>0</v>
      </c>
      <c r="N1641" s="5">
        <f t="shared" si="275"/>
        <v>0</v>
      </c>
      <c r="O1641" s="5">
        <v>0</v>
      </c>
      <c r="P1641" s="5">
        <v>0</v>
      </c>
      <c r="Q1641" s="5">
        <f t="shared" si="276"/>
        <v>0</v>
      </c>
      <c r="R1641" s="5">
        <v>0</v>
      </c>
      <c r="S1641" s="5">
        <v>0</v>
      </c>
      <c r="T1641" s="5">
        <f t="shared" si="277"/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f t="shared" si="280"/>
        <v>0</v>
      </c>
      <c r="Z1641" s="5">
        <v>0</v>
      </c>
      <c r="AA1641" s="5">
        <v>0</v>
      </c>
      <c r="AB1641" s="5">
        <f t="shared" si="281"/>
        <v>0</v>
      </c>
      <c r="AC1641" s="5">
        <v>0</v>
      </c>
      <c r="AD1641" s="5">
        <v>0</v>
      </c>
      <c r="AE1641" s="5">
        <f t="shared" si="282"/>
        <v>0</v>
      </c>
      <c r="AF1641" s="5">
        <v>0</v>
      </c>
      <c r="AG1641" s="6">
        <v>43730</v>
      </c>
      <c r="AH1641" s="5">
        <v>0</v>
      </c>
      <c r="AI1641" s="5">
        <v>0</v>
      </c>
      <c r="AJ1641" s="5">
        <v>0</v>
      </c>
      <c r="AK1641" s="5">
        <f t="shared" si="283"/>
        <v>0</v>
      </c>
      <c r="AL1641" s="5">
        <v>0</v>
      </c>
      <c r="AM1641" s="5">
        <v>0</v>
      </c>
      <c r="AN1641" s="5">
        <f t="shared" si="284"/>
        <v>0</v>
      </c>
      <c r="AO1641" s="5">
        <v>0</v>
      </c>
      <c r="AP1641" s="5">
        <v>0</v>
      </c>
      <c r="AQ1641" s="5">
        <f t="shared" si="285"/>
        <v>0</v>
      </c>
      <c r="AR1641" s="5">
        <v>0</v>
      </c>
      <c r="AS1641" s="6"/>
      <c r="AT1641" s="5">
        <v>0</v>
      </c>
      <c r="AU1641" s="5">
        <v>0</v>
      </c>
      <c r="AV1641" t="str">
        <f t="shared" si="278"/>
        <v>N</v>
      </c>
      <c r="AW1641" t="s">
        <v>60</v>
      </c>
      <c r="AX1641" t="s">
        <v>445</v>
      </c>
      <c r="AY1641" t="s">
        <v>445</v>
      </c>
      <c r="AZ1641" t="s">
        <v>445</v>
      </c>
      <c r="BA1641" t="str">
        <f t="shared" si="279"/>
        <v>N</v>
      </c>
    </row>
    <row r="1642" spans="1:53">
      <c r="A1642" t="s">
        <v>1460</v>
      </c>
      <c r="B1642" t="s">
        <v>54</v>
      </c>
      <c r="C1642" t="s">
        <v>89</v>
      </c>
      <c r="D1642">
        <v>2019</v>
      </c>
      <c r="F1642" t="s">
        <v>4046</v>
      </c>
      <c r="G1642" t="s">
        <v>4047</v>
      </c>
      <c r="H1642" t="s">
        <v>3152</v>
      </c>
      <c r="I1642" t="s">
        <v>3153</v>
      </c>
      <c r="J1642" t="s">
        <v>101</v>
      </c>
      <c r="K1642" t="s">
        <v>93</v>
      </c>
      <c r="L1642" s="5">
        <v>0</v>
      </c>
      <c r="M1642" s="5">
        <v>0</v>
      </c>
      <c r="N1642" s="5">
        <f t="shared" si="275"/>
        <v>0</v>
      </c>
      <c r="O1642" s="5">
        <v>0</v>
      </c>
      <c r="P1642" s="5">
        <v>0</v>
      </c>
      <c r="Q1642" s="5">
        <f t="shared" si="276"/>
        <v>0</v>
      </c>
      <c r="R1642" s="5">
        <v>0</v>
      </c>
      <c r="S1642" s="5">
        <v>0</v>
      </c>
      <c r="T1642" s="5">
        <f t="shared" si="277"/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f t="shared" si="280"/>
        <v>0</v>
      </c>
      <c r="Z1642" s="5">
        <v>0</v>
      </c>
      <c r="AA1642" s="5">
        <v>0</v>
      </c>
      <c r="AB1642" s="5">
        <f t="shared" si="281"/>
        <v>0</v>
      </c>
      <c r="AC1642" s="5">
        <v>0</v>
      </c>
      <c r="AD1642" s="5">
        <v>0</v>
      </c>
      <c r="AE1642" s="5">
        <f t="shared" si="282"/>
        <v>0</v>
      </c>
      <c r="AF1642" s="5">
        <v>0</v>
      </c>
      <c r="AG1642" s="6">
        <v>43829</v>
      </c>
      <c r="AH1642" s="5">
        <v>0</v>
      </c>
      <c r="AI1642" s="5">
        <v>0</v>
      </c>
      <c r="AJ1642" s="5">
        <v>0</v>
      </c>
      <c r="AK1642" s="5">
        <f t="shared" si="283"/>
        <v>0</v>
      </c>
      <c r="AL1642" s="5">
        <v>0</v>
      </c>
      <c r="AM1642" s="5">
        <v>0</v>
      </c>
      <c r="AN1642" s="5">
        <f t="shared" si="284"/>
        <v>0</v>
      </c>
      <c r="AO1642" s="5">
        <v>0</v>
      </c>
      <c r="AP1642" s="5">
        <v>0</v>
      </c>
      <c r="AQ1642" s="5">
        <f t="shared" si="285"/>
        <v>0</v>
      </c>
      <c r="AR1642" s="5">
        <v>0</v>
      </c>
      <c r="AS1642" s="6"/>
      <c r="AT1642" s="5">
        <v>0</v>
      </c>
      <c r="AU1642" s="5">
        <v>0</v>
      </c>
      <c r="AV1642" t="str">
        <f t="shared" si="278"/>
        <v>N</v>
      </c>
      <c r="AW1642" t="s">
        <v>60</v>
      </c>
      <c r="AX1642" t="s">
        <v>445</v>
      </c>
      <c r="AY1642" t="s">
        <v>445</v>
      </c>
      <c r="AZ1642" t="s">
        <v>445</v>
      </c>
      <c r="BA1642" t="str">
        <f t="shared" si="279"/>
        <v>N</v>
      </c>
    </row>
    <row r="1643" spans="1:53">
      <c r="A1643" t="s">
        <v>1460</v>
      </c>
      <c r="B1643" t="s">
        <v>54</v>
      </c>
      <c r="C1643" t="s">
        <v>89</v>
      </c>
      <c r="D1643">
        <v>2019</v>
      </c>
      <c r="F1643" t="s">
        <v>4114</v>
      </c>
      <c r="G1643" t="s">
        <v>4115</v>
      </c>
      <c r="H1643" t="s">
        <v>3152</v>
      </c>
      <c r="I1643" t="s">
        <v>3153</v>
      </c>
      <c r="J1643" t="s">
        <v>101</v>
      </c>
      <c r="K1643" t="s">
        <v>93</v>
      </c>
      <c r="L1643" s="5">
        <v>0</v>
      </c>
      <c r="M1643" s="5">
        <v>0</v>
      </c>
      <c r="N1643" s="5">
        <f t="shared" si="275"/>
        <v>0</v>
      </c>
      <c r="O1643" s="5">
        <v>0</v>
      </c>
      <c r="P1643" s="5">
        <v>0</v>
      </c>
      <c r="Q1643" s="5">
        <f t="shared" si="276"/>
        <v>0</v>
      </c>
      <c r="R1643" s="5">
        <v>0</v>
      </c>
      <c r="S1643" s="5">
        <v>0</v>
      </c>
      <c r="T1643" s="5">
        <f t="shared" si="277"/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f t="shared" si="280"/>
        <v>0</v>
      </c>
      <c r="Z1643" s="5">
        <v>0</v>
      </c>
      <c r="AA1643" s="5">
        <v>0</v>
      </c>
      <c r="AB1643" s="5">
        <f t="shared" si="281"/>
        <v>0</v>
      </c>
      <c r="AC1643" s="5">
        <v>0</v>
      </c>
      <c r="AD1643" s="5">
        <v>0</v>
      </c>
      <c r="AE1643" s="5">
        <f t="shared" si="282"/>
        <v>0</v>
      </c>
      <c r="AF1643" s="5">
        <v>0</v>
      </c>
      <c r="AG1643" s="6">
        <v>43829</v>
      </c>
      <c r="AH1643" s="5">
        <v>0</v>
      </c>
      <c r="AI1643" s="5">
        <v>0</v>
      </c>
      <c r="AJ1643" s="5">
        <v>0</v>
      </c>
      <c r="AK1643" s="5">
        <f t="shared" si="283"/>
        <v>0</v>
      </c>
      <c r="AL1643" s="5">
        <v>0</v>
      </c>
      <c r="AM1643" s="5">
        <v>0</v>
      </c>
      <c r="AN1643" s="5">
        <f t="shared" si="284"/>
        <v>0</v>
      </c>
      <c r="AO1643" s="5">
        <v>0</v>
      </c>
      <c r="AP1643" s="5">
        <v>0</v>
      </c>
      <c r="AQ1643" s="5">
        <f t="shared" si="285"/>
        <v>0</v>
      </c>
      <c r="AR1643" s="5">
        <v>0</v>
      </c>
      <c r="AS1643" s="6"/>
      <c r="AT1643" s="5">
        <v>0</v>
      </c>
      <c r="AU1643" s="5">
        <v>0</v>
      </c>
      <c r="AV1643" t="str">
        <f t="shared" si="278"/>
        <v>N</v>
      </c>
      <c r="AW1643" t="s">
        <v>60</v>
      </c>
      <c r="AX1643" t="s">
        <v>445</v>
      </c>
      <c r="AY1643" t="s">
        <v>445</v>
      </c>
      <c r="AZ1643" t="s">
        <v>445</v>
      </c>
      <c r="BA1643" t="str">
        <f t="shared" si="279"/>
        <v>N</v>
      </c>
    </row>
    <row r="1644" spans="1:53">
      <c r="A1644" t="s">
        <v>1460</v>
      </c>
      <c r="B1644" t="s">
        <v>54</v>
      </c>
      <c r="C1644" t="s">
        <v>89</v>
      </c>
      <c r="D1644">
        <v>2019</v>
      </c>
      <c r="F1644" t="s">
        <v>4116</v>
      </c>
      <c r="G1644" t="s">
        <v>4117</v>
      </c>
      <c r="H1644" t="s">
        <v>3150</v>
      </c>
      <c r="I1644" t="s">
        <v>4037</v>
      </c>
      <c r="J1644" t="s">
        <v>101</v>
      </c>
      <c r="K1644" t="s">
        <v>93</v>
      </c>
      <c r="L1644" s="5">
        <v>0</v>
      </c>
      <c r="M1644" s="5">
        <v>0</v>
      </c>
      <c r="N1644" s="5">
        <f t="shared" si="275"/>
        <v>0</v>
      </c>
      <c r="O1644" s="5">
        <v>0</v>
      </c>
      <c r="P1644" s="5">
        <v>0</v>
      </c>
      <c r="Q1644" s="5">
        <f t="shared" si="276"/>
        <v>0</v>
      </c>
      <c r="R1644" s="5">
        <v>0</v>
      </c>
      <c r="S1644" s="5">
        <v>0</v>
      </c>
      <c r="T1644" s="5">
        <f t="shared" si="277"/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f t="shared" si="280"/>
        <v>0</v>
      </c>
      <c r="Z1644" s="5">
        <v>0</v>
      </c>
      <c r="AA1644" s="5">
        <v>0</v>
      </c>
      <c r="AB1644" s="5">
        <f t="shared" si="281"/>
        <v>0</v>
      </c>
      <c r="AC1644" s="5">
        <v>0</v>
      </c>
      <c r="AD1644" s="5">
        <v>0</v>
      </c>
      <c r="AE1644" s="5">
        <f t="shared" si="282"/>
        <v>0</v>
      </c>
      <c r="AF1644" s="5">
        <v>0</v>
      </c>
      <c r="AG1644" s="6">
        <v>43689</v>
      </c>
      <c r="AH1644" s="5">
        <v>0</v>
      </c>
      <c r="AI1644" s="5">
        <v>0</v>
      </c>
      <c r="AJ1644" s="5">
        <v>0</v>
      </c>
      <c r="AK1644" s="5">
        <f t="shared" si="283"/>
        <v>0</v>
      </c>
      <c r="AL1644" s="5">
        <v>0</v>
      </c>
      <c r="AM1644" s="5">
        <v>0</v>
      </c>
      <c r="AN1644" s="5">
        <f t="shared" si="284"/>
        <v>0</v>
      </c>
      <c r="AO1644" s="5">
        <v>0</v>
      </c>
      <c r="AP1644" s="5">
        <v>0</v>
      </c>
      <c r="AQ1644" s="5">
        <f t="shared" si="285"/>
        <v>0</v>
      </c>
      <c r="AR1644" s="5">
        <v>0</v>
      </c>
      <c r="AS1644" s="6"/>
      <c r="AT1644" s="5">
        <v>0</v>
      </c>
      <c r="AU1644" s="5">
        <v>0</v>
      </c>
      <c r="AV1644" t="str">
        <f t="shared" si="278"/>
        <v>N</v>
      </c>
      <c r="AW1644" t="s">
        <v>60</v>
      </c>
      <c r="AX1644" t="s">
        <v>445</v>
      </c>
      <c r="AY1644" t="s">
        <v>445</v>
      </c>
      <c r="AZ1644" t="s">
        <v>445</v>
      </c>
      <c r="BA1644" t="str">
        <f t="shared" si="279"/>
        <v>N</v>
      </c>
    </row>
    <row r="1645" spans="1:53">
      <c r="A1645" t="s">
        <v>1460</v>
      </c>
      <c r="B1645" t="s">
        <v>54</v>
      </c>
      <c r="C1645" t="s">
        <v>89</v>
      </c>
      <c r="D1645">
        <v>2019</v>
      </c>
      <c r="F1645" t="s">
        <v>4118</v>
      </c>
      <c r="G1645" t="s">
        <v>4119</v>
      </c>
      <c r="H1645" t="s">
        <v>3150</v>
      </c>
      <c r="I1645" t="s">
        <v>4037</v>
      </c>
      <c r="J1645" t="s">
        <v>101</v>
      </c>
      <c r="K1645" t="s">
        <v>93</v>
      </c>
      <c r="L1645" s="5">
        <v>0</v>
      </c>
      <c r="M1645" s="5">
        <v>0</v>
      </c>
      <c r="N1645" s="5">
        <f t="shared" si="275"/>
        <v>0</v>
      </c>
      <c r="O1645" s="5">
        <v>0</v>
      </c>
      <c r="P1645" s="5">
        <v>0</v>
      </c>
      <c r="Q1645" s="5">
        <f t="shared" si="276"/>
        <v>0</v>
      </c>
      <c r="R1645" s="5">
        <v>0</v>
      </c>
      <c r="S1645" s="5">
        <v>0</v>
      </c>
      <c r="T1645" s="5">
        <f t="shared" si="277"/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f t="shared" si="280"/>
        <v>0</v>
      </c>
      <c r="Z1645" s="5">
        <v>0</v>
      </c>
      <c r="AA1645" s="5">
        <v>0</v>
      </c>
      <c r="AB1645" s="5">
        <f t="shared" si="281"/>
        <v>0</v>
      </c>
      <c r="AC1645" s="5">
        <v>0</v>
      </c>
      <c r="AD1645" s="5">
        <v>0</v>
      </c>
      <c r="AE1645" s="5">
        <f t="shared" si="282"/>
        <v>0</v>
      </c>
      <c r="AF1645" s="5">
        <v>0</v>
      </c>
      <c r="AG1645" s="6">
        <v>43689</v>
      </c>
      <c r="AH1645" s="5">
        <v>0</v>
      </c>
      <c r="AI1645" s="5">
        <v>0</v>
      </c>
      <c r="AJ1645" s="5">
        <v>0</v>
      </c>
      <c r="AK1645" s="5">
        <f t="shared" si="283"/>
        <v>0</v>
      </c>
      <c r="AL1645" s="5">
        <v>0</v>
      </c>
      <c r="AM1645" s="5">
        <v>0</v>
      </c>
      <c r="AN1645" s="5">
        <f t="shared" si="284"/>
        <v>0</v>
      </c>
      <c r="AO1645" s="5">
        <v>0</v>
      </c>
      <c r="AP1645" s="5">
        <v>0</v>
      </c>
      <c r="AQ1645" s="5">
        <f t="shared" si="285"/>
        <v>0</v>
      </c>
      <c r="AR1645" s="5">
        <v>0</v>
      </c>
      <c r="AS1645" s="6"/>
      <c r="AT1645" s="5">
        <v>0</v>
      </c>
      <c r="AU1645" s="5">
        <v>0</v>
      </c>
      <c r="AV1645" t="str">
        <f t="shared" si="278"/>
        <v>N</v>
      </c>
      <c r="AW1645" t="s">
        <v>60</v>
      </c>
      <c r="AX1645" t="s">
        <v>445</v>
      </c>
      <c r="AY1645" t="s">
        <v>445</v>
      </c>
      <c r="AZ1645" t="s">
        <v>445</v>
      </c>
      <c r="BA1645" t="str">
        <f t="shared" si="279"/>
        <v>N</v>
      </c>
    </row>
    <row r="1646" spans="1:53">
      <c r="A1646" t="s">
        <v>1460</v>
      </c>
      <c r="B1646" t="s">
        <v>54</v>
      </c>
      <c r="C1646" t="s">
        <v>89</v>
      </c>
      <c r="D1646">
        <v>2019</v>
      </c>
      <c r="F1646" t="s">
        <v>4120</v>
      </c>
      <c r="G1646" t="s">
        <v>4121</v>
      </c>
      <c r="H1646" t="s">
        <v>3150</v>
      </c>
      <c r="I1646" t="s">
        <v>4037</v>
      </c>
      <c r="J1646" t="s">
        <v>101</v>
      </c>
      <c r="K1646" t="s">
        <v>93</v>
      </c>
      <c r="L1646" s="5">
        <v>0</v>
      </c>
      <c r="M1646" s="5">
        <v>0</v>
      </c>
      <c r="N1646" s="5">
        <f t="shared" si="275"/>
        <v>0</v>
      </c>
      <c r="O1646" s="5">
        <v>0</v>
      </c>
      <c r="P1646" s="5">
        <v>0</v>
      </c>
      <c r="Q1646" s="5">
        <f t="shared" si="276"/>
        <v>0</v>
      </c>
      <c r="R1646" s="5">
        <v>0</v>
      </c>
      <c r="S1646" s="5">
        <v>0</v>
      </c>
      <c r="T1646" s="5">
        <f t="shared" si="277"/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f t="shared" si="280"/>
        <v>0</v>
      </c>
      <c r="Z1646" s="5">
        <v>0</v>
      </c>
      <c r="AA1646" s="5">
        <v>0</v>
      </c>
      <c r="AB1646" s="5">
        <f t="shared" si="281"/>
        <v>0</v>
      </c>
      <c r="AC1646" s="5">
        <v>0</v>
      </c>
      <c r="AD1646" s="5">
        <v>0</v>
      </c>
      <c r="AE1646" s="5">
        <f t="shared" si="282"/>
        <v>0</v>
      </c>
      <c r="AF1646" s="5">
        <v>0</v>
      </c>
      <c r="AG1646" s="6">
        <v>43679</v>
      </c>
      <c r="AH1646" s="5">
        <v>0</v>
      </c>
      <c r="AI1646" s="5">
        <v>0</v>
      </c>
      <c r="AJ1646" s="5">
        <v>0</v>
      </c>
      <c r="AK1646" s="5">
        <f t="shared" si="283"/>
        <v>0</v>
      </c>
      <c r="AL1646" s="5">
        <v>0</v>
      </c>
      <c r="AM1646" s="5">
        <v>0</v>
      </c>
      <c r="AN1646" s="5">
        <f t="shared" si="284"/>
        <v>0</v>
      </c>
      <c r="AO1646" s="5">
        <v>0</v>
      </c>
      <c r="AP1646" s="5">
        <v>0</v>
      </c>
      <c r="AQ1646" s="5">
        <f t="shared" si="285"/>
        <v>0</v>
      </c>
      <c r="AR1646" s="5">
        <v>0</v>
      </c>
      <c r="AS1646" s="6"/>
      <c r="AT1646" s="5">
        <v>0</v>
      </c>
      <c r="AU1646" s="5">
        <v>0</v>
      </c>
      <c r="AV1646" t="str">
        <f t="shared" si="278"/>
        <v>N</v>
      </c>
      <c r="AW1646" t="s">
        <v>60</v>
      </c>
      <c r="AX1646" t="s">
        <v>445</v>
      </c>
      <c r="AY1646" t="s">
        <v>445</v>
      </c>
      <c r="AZ1646" t="s">
        <v>445</v>
      </c>
      <c r="BA1646" t="str">
        <f t="shared" si="279"/>
        <v>N</v>
      </c>
    </row>
    <row r="1647" spans="1:53">
      <c r="A1647" t="s">
        <v>1460</v>
      </c>
      <c r="B1647" t="s">
        <v>54</v>
      </c>
      <c r="C1647" t="s">
        <v>89</v>
      </c>
      <c r="D1647">
        <v>2019</v>
      </c>
      <c r="F1647" t="s">
        <v>4122</v>
      </c>
      <c r="G1647" t="s">
        <v>4123</v>
      </c>
      <c r="H1647" t="s">
        <v>3150</v>
      </c>
      <c r="I1647" t="s">
        <v>4037</v>
      </c>
      <c r="J1647" t="s">
        <v>101</v>
      </c>
      <c r="K1647" t="s">
        <v>93</v>
      </c>
      <c r="L1647" s="5">
        <v>0</v>
      </c>
      <c r="M1647" s="5">
        <v>0</v>
      </c>
      <c r="N1647" s="5">
        <f t="shared" si="275"/>
        <v>0</v>
      </c>
      <c r="O1647" s="5">
        <v>0</v>
      </c>
      <c r="P1647" s="5">
        <v>0</v>
      </c>
      <c r="Q1647" s="5">
        <f t="shared" si="276"/>
        <v>0</v>
      </c>
      <c r="R1647" s="5">
        <v>0</v>
      </c>
      <c r="S1647" s="5">
        <v>0</v>
      </c>
      <c r="T1647" s="5">
        <f t="shared" si="277"/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f t="shared" si="280"/>
        <v>0</v>
      </c>
      <c r="Z1647" s="5">
        <v>0</v>
      </c>
      <c r="AA1647" s="5">
        <v>0</v>
      </c>
      <c r="AB1647" s="5">
        <f t="shared" si="281"/>
        <v>0</v>
      </c>
      <c r="AC1647" s="5">
        <v>0</v>
      </c>
      <c r="AD1647" s="5">
        <v>0</v>
      </c>
      <c r="AE1647" s="5">
        <f t="shared" si="282"/>
        <v>0</v>
      </c>
      <c r="AF1647" s="5">
        <v>0</v>
      </c>
      <c r="AG1647" s="6">
        <v>43768</v>
      </c>
      <c r="AH1647" s="5">
        <v>0</v>
      </c>
      <c r="AI1647" s="5">
        <v>0</v>
      </c>
      <c r="AJ1647" s="5">
        <v>0</v>
      </c>
      <c r="AK1647" s="5">
        <f t="shared" si="283"/>
        <v>0</v>
      </c>
      <c r="AL1647" s="5">
        <v>0</v>
      </c>
      <c r="AM1647" s="5">
        <v>0</v>
      </c>
      <c r="AN1647" s="5">
        <f t="shared" si="284"/>
        <v>0</v>
      </c>
      <c r="AO1647" s="5">
        <v>0</v>
      </c>
      <c r="AP1647" s="5">
        <v>0</v>
      </c>
      <c r="AQ1647" s="5">
        <f t="shared" si="285"/>
        <v>0</v>
      </c>
      <c r="AR1647" s="5">
        <v>0</v>
      </c>
      <c r="AS1647" s="6"/>
      <c r="AT1647" s="5">
        <v>0</v>
      </c>
      <c r="AU1647" s="5">
        <v>0</v>
      </c>
      <c r="AV1647" t="str">
        <f t="shared" si="278"/>
        <v>N</v>
      </c>
      <c r="AW1647" t="s">
        <v>60</v>
      </c>
      <c r="AX1647" t="s">
        <v>445</v>
      </c>
      <c r="AY1647" t="s">
        <v>445</v>
      </c>
      <c r="AZ1647" t="s">
        <v>445</v>
      </c>
      <c r="BA1647" t="str">
        <f t="shared" si="279"/>
        <v>N</v>
      </c>
    </row>
    <row r="1648" spans="1:53">
      <c r="A1648" t="s">
        <v>1460</v>
      </c>
      <c r="B1648" t="s">
        <v>54</v>
      </c>
      <c r="C1648" t="s">
        <v>89</v>
      </c>
      <c r="D1648">
        <v>2019</v>
      </c>
      <c r="F1648" t="s">
        <v>4124</v>
      </c>
      <c r="G1648" t="s">
        <v>4125</v>
      </c>
      <c r="H1648" t="s">
        <v>3150</v>
      </c>
      <c r="I1648" t="s">
        <v>4037</v>
      </c>
      <c r="J1648" t="s">
        <v>101</v>
      </c>
      <c r="K1648" t="s">
        <v>93</v>
      </c>
      <c r="L1648" s="5">
        <v>0</v>
      </c>
      <c r="M1648" s="5">
        <v>0</v>
      </c>
      <c r="N1648" s="5">
        <f t="shared" si="275"/>
        <v>0</v>
      </c>
      <c r="O1648" s="5">
        <v>0</v>
      </c>
      <c r="P1648" s="5">
        <v>0</v>
      </c>
      <c r="Q1648" s="5">
        <f t="shared" si="276"/>
        <v>0</v>
      </c>
      <c r="R1648" s="5">
        <v>0</v>
      </c>
      <c r="S1648" s="5">
        <v>0</v>
      </c>
      <c r="T1648" s="5">
        <f t="shared" si="277"/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f t="shared" si="280"/>
        <v>0</v>
      </c>
      <c r="Z1648" s="5">
        <v>0</v>
      </c>
      <c r="AA1648" s="5">
        <v>0</v>
      </c>
      <c r="AB1648" s="5">
        <f t="shared" si="281"/>
        <v>0</v>
      </c>
      <c r="AC1648" s="5">
        <v>0</v>
      </c>
      <c r="AD1648" s="5">
        <v>0</v>
      </c>
      <c r="AE1648" s="5">
        <f t="shared" si="282"/>
        <v>0</v>
      </c>
      <c r="AF1648" s="5">
        <v>0</v>
      </c>
      <c r="AG1648" s="6">
        <v>43768</v>
      </c>
      <c r="AH1648" s="5">
        <v>0</v>
      </c>
      <c r="AI1648" s="5">
        <v>0</v>
      </c>
      <c r="AJ1648" s="5">
        <v>0</v>
      </c>
      <c r="AK1648" s="5">
        <f t="shared" si="283"/>
        <v>0</v>
      </c>
      <c r="AL1648" s="5">
        <v>0</v>
      </c>
      <c r="AM1648" s="5">
        <v>0</v>
      </c>
      <c r="AN1648" s="5">
        <f t="shared" si="284"/>
        <v>0</v>
      </c>
      <c r="AO1648" s="5">
        <v>0</v>
      </c>
      <c r="AP1648" s="5">
        <v>0</v>
      </c>
      <c r="AQ1648" s="5">
        <f t="shared" si="285"/>
        <v>0</v>
      </c>
      <c r="AR1648" s="5">
        <v>0</v>
      </c>
      <c r="AS1648" s="6"/>
      <c r="AT1648" s="5">
        <v>0</v>
      </c>
      <c r="AU1648" s="5">
        <v>0</v>
      </c>
      <c r="AV1648" t="str">
        <f t="shared" si="278"/>
        <v>N</v>
      </c>
      <c r="AW1648" t="s">
        <v>60</v>
      </c>
      <c r="AX1648" t="s">
        <v>445</v>
      </c>
      <c r="AY1648" t="s">
        <v>445</v>
      </c>
      <c r="AZ1648" t="s">
        <v>445</v>
      </c>
      <c r="BA1648" t="str">
        <f t="shared" si="279"/>
        <v>N</v>
      </c>
    </row>
    <row r="1649" spans="1:53">
      <c r="A1649" t="s">
        <v>1460</v>
      </c>
      <c r="B1649" t="s">
        <v>54</v>
      </c>
      <c r="C1649" t="s">
        <v>89</v>
      </c>
      <c r="D1649">
        <v>2019</v>
      </c>
      <c r="F1649" t="s">
        <v>4126</v>
      </c>
      <c r="G1649" t="s">
        <v>4127</v>
      </c>
      <c r="H1649" t="s">
        <v>3150</v>
      </c>
      <c r="I1649" t="s">
        <v>4037</v>
      </c>
      <c r="J1649" t="s">
        <v>101</v>
      </c>
      <c r="K1649" t="s">
        <v>93</v>
      </c>
      <c r="L1649" s="5">
        <v>0</v>
      </c>
      <c r="M1649" s="5">
        <v>0</v>
      </c>
      <c r="N1649" s="5">
        <f t="shared" si="275"/>
        <v>0</v>
      </c>
      <c r="O1649" s="5">
        <v>0</v>
      </c>
      <c r="P1649" s="5">
        <v>0</v>
      </c>
      <c r="Q1649" s="5">
        <f t="shared" si="276"/>
        <v>0</v>
      </c>
      <c r="R1649" s="5">
        <v>0</v>
      </c>
      <c r="S1649" s="5">
        <v>0</v>
      </c>
      <c r="T1649" s="5">
        <f t="shared" si="277"/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f t="shared" si="280"/>
        <v>0</v>
      </c>
      <c r="Z1649" s="5">
        <v>0</v>
      </c>
      <c r="AA1649" s="5">
        <v>0</v>
      </c>
      <c r="AB1649" s="5">
        <f t="shared" si="281"/>
        <v>0</v>
      </c>
      <c r="AC1649" s="5">
        <v>0</v>
      </c>
      <c r="AD1649" s="5">
        <v>0</v>
      </c>
      <c r="AE1649" s="5">
        <f t="shared" si="282"/>
        <v>0</v>
      </c>
      <c r="AF1649" s="5">
        <v>0</v>
      </c>
      <c r="AG1649" s="6">
        <v>43679</v>
      </c>
      <c r="AH1649" s="5">
        <v>0</v>
      </c>
      <c r="AI1649" s="5">
        <v>0</v>
      </c>
      <c r="AJ1649" s="5">
        <v>0</v>
      </c>
      <c r="AK1649" s="5">
        <f t="shared" si="283"/>
        <v>0</v>
      </c>
      <c r="AL1649" s="5">
        <v>0</v>
      </c>
      <c r="AM1649" s="5">
        <v>0</v>
      </c>
      <c r="AN1649" s="5">
        <f t="shared" si="284"/>
        <v>0</v>
      </c>
      <c r="AO1649" s="5">
        <v>0</v>
      </c>
      <c r="AP1649" s="5">
        <v>0</v>
      </c>
      <c r="AQ1649" s="5">
        <f t="shared" si="285"/>
        <v>0</v>
      </c>
      <c r="AR1649" s="5">
        <v>0</v>
      </c>
      <c r="AS1649" s="6"/>
      <c r="AT1649" s="5">
        <v>0</v>
      </c>
      <c r="AU1649" s="5">
        <v>0</v>
      </c>
      <c r="AV1649" t="str">
        <f t="shared" si="278"/>
        <v>N</v>
      </c>
      <c r="AW1649" t="s">
        <v>60</v>
      </c>
      <c r="AX1649" t="s">
        <v>445</v>
      </c>
      <c r="AY1649" t="s">
        <v>445</v>
      </c>
      <c r="AZ1649" t="s">
        <v>445</v>
      </c>
      <c r="BA1649" t="str">
        <f t="shared" si="279"/>
        <v>N</v>
      </c>
    </row>
    <row r="1650" spans="1:53">
      <c r="A1650" t="s">
        <v>1460</v>
      </c>
      <c r="B1650" t="s">
        <v>54</v>
      </c>
      <c r="C1650" t="s">
        <v>89</v>
      </c>
      <c r="D1650">
        <v>2019</v>
      </c>
      <c r="F1650" t="s">
        <v>4128</v>
      </c>
      <c r="G1650" t="s">
        <v>4129</v>
      </c>
      <c r="H1650" t="s">
        <v>3150</v>
      </c>
      <c r="I1650" t="s">
        <v>4037</v>
      </c>
      <c r="J1650" t="s">
        <v>101</v>
      </c>
      <c r="K1650" t="s">
        <v>93</v>
      </c>
      <c r="L1650" s="5">
        <v>0</v>
      </c>
      <c r="M1650" s="5">
        <v>0</v>
      </c>
      <c r="N1650" s="5">
        <f t="shared" si="275"/>
        <v>0</v>
      </c>
      <c r="O1650" s="5">
        <v>0</v>
      </c>
      <c r="P1650" s="5">
        <v>0</v>
      </c>
      <c r="Q1650" s="5">
        <f t="shared" si="276"/>
        <v>0</v>
      </c>
      <c r="R1650" s="5">
        <v>0</v>
      </c>
      <c r="S1650" s="5">
        <v>0</v>
      </c>
      <c r="T1650" s="5">
        <f t="shared" si="277"/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f t="shared" si="280"/>
        <v>0</v>
      </c>
      <c r="Z1650" s="5">
        <v>0</v>
      </c>
      <c r="AA1650" s="5">
        <v>0</v>
      </c>
      <c r="AB1650" s="5">
        <f t="shared" si="281"/>
        <v>0</v>
      </c>
      <c r="AC1650" s="5">
        <v>0</v>
      </c>
      <c r="AD1650" s="5">
        <v>0</v>
      </c>
      <c r="AE1650" s="5">
        <f t="shared" si="282"/>
        <v>0</v>
      </c>
      <c r="AF1650" s="5">
        <v>0</v>
      </c>
      <c r="AG1650" s="6">
        <v>43679</v>
      </c>
      <c r="AH1650" s="5">
        <v>0</v>
      </c>
      <c r="AI1650" s="5">
        <v>0</v>
      </c>
      <c r="AJ1650" s="5">
        <v>0</v>
      </c>
      <c r="AK1650" s="5">
        <f t="shared" si="283"/>
        <v>0</v>
      </c>
      <c r="AL1650" s="5">
        <v>0</v>
      </c>
      <c r="AM1650" s="5">
        <v>0</v>
      </c>
      <c r="AN1650" s="5">
        <f t="shared" si="284"/>
        <v>0</v>
      </c>
      <c r="AO1650" s="5">
        <v>0</v>
      </c>
      <c r="AP1650" s="5">
        <v>0</v>
      </c>
      <c r="AQ1650" s="5">
        <f t="shared" si="285"/>
        <v>0</v>
      </c>
      <c r="AR1650" s="5">
        <v>0</v>
      </c>
      <c r="AS1650" s="6"/>
      <c r="AT1650" s="5">
        <v>0</v>
      </c>
      <c r="AU1650" s="5">
        <v>0</v>
      </c>
      <c r="AV1650" t="str">
        <f t="shared" si="278"/>
        <v>N</v>
      </c>
      <c r="AW1650" t="s">
        <v>60</v>
      </c>
      <c r="AX1650" t="s">
        <v>445</v>
      </c>
      <c r="AY1650" t="s">
        <v>445</v>
      </c>
      <c r="AZ1650" t="s">
        <v>445</v>
      </c>
      <c r="BA1650" t="str">
        <f t="shared" si="279"/>
        <v>N</v>
      </c>
    </row>
    <row r="1651" spans="1:53">
      <c r="A1651" t="s">
        <v>1460</v>
      </c>
      <c r="B1651" t="s">
        <v>54</v>
      </c>
      <c r="C1651" t="s">
        <v>89</v>
      </c>
      <c r="D1651">
        <v>2019</v>
      </c>
      <c r="F1651" t="s">
        <v>4068</v>
      </c>
      <c r="G1651" t="s">
        <v>4069</v>
      </c>
      <c r="H1651" t="s">
        <v>3152</v>
      </c>
      <c r="I1651" t="s">
        <v>3153</v>
      </c>
      <c r="J1651" t="s">
        <v>101</v>
      </c>
      <c r="K1651" t="s">
        <v>93</v>
      </c>
      <c r="L1651" s="5">
        <v>0</v>
      </c>
      <c r="M1651" s="5">
        <v>0</v>
      </c>
      <c r="N1651" s="5">
        <f t="shared" si="275"/>
        <v>0</v>
      </c>
      <c r="O1651" s="5">
        <v>0</v>
      </c>
      <c r="P1651" s="5">
        <v>0</v>
      </c>
      <c r="Q1651" s="5">
        <f t="shared" si="276"/>
        <v>0</v>
      </c>
      <c r="R1651" s="5">
        <v>0</v>
      </c>
      <c r="S1651" s="5">
        <v>0</v>
      </c>
      <c r="T1651" s="5">
        <f t="shared" si="277"/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f t="shared" si="280"/>
        <v>0</v>
      </c>
      <c r="Z1651" s="5">
        <v>0</v>
      </c>
      <c r="AA1651" s="5">
        <v>0</v>
      </c>
      <c r="AB1651" s="5">
        <f t="shared" si="281"/>
        <v>0</v>
      </c>
      <c r="AC1651" s="5">
        <v>0</v>
      </c>
      <c r="AD1651" s="5">
        <v>0</v>
      </c>
      <c r="AE1651" s="5">
        <f t="shared" si="282"/>
        <v>0</v>
      </c>
      <c r="AF1651" s="5">
        <v>0</v>
      </c>
      <c r="AG1651" s="6">
        <v>43829</v>
      </c>
      <c r="AH1651" s="5">
        <v>0</v>
      </c>
      <c r="AI1651" s="5">
        <v>0</v>
      </c>
      <c r="AJ1651" s="5">
        <v>0</v>
      </c>
      <c r="AK1651" s="5">
        <f t="shared" si="283"/>
        <v>0</v>
      </c>
      <c r="AL1651" s="5">
        <v>0</v>
      </c>
      <c r="AM1651" s="5">
        <v>0</v>
      </c>
      <c r="AN1651" s="5">
        <f t="shared" si="284"/>
        <v>0</v>
      </c>
      <c r="AO1651" s="5">
        <v>0</v>
      </c>
      <c r="AP1651" s="5">
        <v>0</v>
      </c>
      <c r="AQ1651" s="5">
        <f t="shared" si="285"/>
        <v>0</v>
      </c>
      <c r="AR1651" s="5">
        <v>0</v>
      </c>
      <c r="AS1651" s="6"/>
      <c r="AT1651" s="5">
        <v>0</v>
      </c>
      <c r="AU1651" s="5">
        <v>0</v>
      </c>
      <c r="AV1651" t="str">
        <f t="shared" si="278"/>
        <v>N</v>
      </c>
      <c r="AW1651" t="s">
        <v>60</v>
      </c>
      <c r="AX1651" t="s">
        <v>445</v>
      </c>
      <c r="AY1651" t="s">
        <v>445</v>
      </c>
      <c r="AZ1651" t="s">
        <v>445</v>
      </c>
      <c r="BA1651" t="str">
        <f t="shared" si="279"/>
        <v>N</v>
      </c>
    </row>
    <row r="1652" spans="1:53">
      <c r="A1652" t="s">
        <v>1460</v>
      </c>
      <c r="B1652" t="s">
        <v>54</v>
      </c>
      <c r="C1652" t="s">
        <v>89</v>
      </c>
      <c r="D1652">
        <v>2019</v>
      </c>
      <c r="F1652" t="s">
        <v>4130</v>
      </c>
      <c r="G1652" t="s">
        <v>4131</v>
      </c>
      <c r="H1652" t="s">
        <v>3152</v>
      </c>
      <c r="I1652" t="s">
        <v>3153</v>
      </c>
      <c r="J1652" t="s">
        <v>101</v>
      </c>
      <c r="K1652" t="s">
        <v>93</v>
      </c>
      <c r="L1652" s="5">
        <v>0</v>
      </c>
      <c r="M1652" s="5">
        <v>0</v>
      </c>
      <c r="N1652" s="5">
        <f t="shared" si="275"/>
        <v>0</v>
      </c>
      <c r="O1652" s="5">
        <v>0</v>
      </c>
      <c r="P1652" s="5">
        <v>0</v>
      </c>
      <c r="Q1652" s="5">
        <f t="shared" si="276"/>
        <v>0</v>
      </c>
      <c r="R1652" s="5">
        <v>0</v>
      </c>
      <c r="S1652" s="5">
        <v>0</v>
      </c>
      <c r="T1652" s="5">
        <f t="shared" si="277"/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f t="shared" si="280"/>
        <v>0</v>
      </c>
      <c r="Z1652" s="5">
        <v>0</v>
      </c>
      <c r="AA1652" s="5">
        <v>0</v>
      </c>
      <c r="AB1652" s="5">
        <f t="shared" si="281"/>
        <v>0</v>
      </c>
      <c r="AC1652" s="5">
        <v>0</v>
      </c>
      <c r="AD1652" s="5">
        <v>0</v>
      </c>
      <c r="AE1652" s="5">
        <f t="shared" si="282"/>
        <v>0</v>
      </c>
      <c r="AF1652" s="5">
        <v>0</v>
      </c>
      <c r="AG1652" s="6">
        <v>43740</v>
      </c>
      <c r="AH1652" s="5">
        <v>0</v>
      </c>
      <c r="AI1652" s="5">
        <v>0</v>
      </c>
      <c r="AJ1652" s="5">
        <v>0</v>
      </c>
      <c r="AK1652" s="5">
        <f t="shared" si="283"/>
        <v>0</v>
      </c>
      <c r="AL1652" s="5">
        <v>0</v>
      </c>
      <c r="AM1652" s="5">
        <v>0</v>
      </c>
      <c r="AN1652" s="5">
        <f t="shared" si="284"/>
        <v>0</v>
      </c>
      <c r="AO1652" s="5">
        <v>0</v>
      </c>
      <c r="AP1652" s="5">
        <v>0</v>
      </c>
      <c r="AQ1652" s="5">
        <f t="shared" si="285"/>
        <v>0</v>
      </c>
      <c r="AR1652" s="5">
        <v>0</v>
      </c>
      <c r="AS1652" s="6"/>
      <c r="AT1652" s="5">
        <v>0</v>
      </c>
      <c r="AU1652" s="5">
        <v>0</v>
      </c>
      <c r="AV1652" t="str">
        <f t="shared" si="278"/>
        <v>N</v>
      </c>
      <c r="AW1652" t="s">
        <v>60</v>
      </c>
      <c r="AX1652" t="s">
        <v>445</v>
      </c>
      <c r="AY1652" t="s">
        <v>445</v>
      </c>
      <c r="AZ1652" t="s">
        <v>445</v>
      </c>
      <c r="BA1652" t="str">
        <f t="shared" si="279"/>
        <v>N</v>
      </c>
    </row>
    <row r="1653" spans="1:53">
      <c r="A1653" t="s">
        <v>1460</v>
      </c>
      <c r="B1653" t="s">
        <v>54</v>
      </c>
      <c r="C1653" t="s">
        <v>89</v>
      </c>
      <c r="D1653">
        <v>2019</v>
      </c>
      <c r="F1653" t="s">
        <v>4132</v>
      </c>
      <c r="G1653" t="s">
        <v>4133</v>
      </c>
      <c r="H1653" t="s">
        <v>3150</v>
      </c>
      <c r="I1653" t="s">
        <v>4037</v>
      </c>
      <c r="J1653" t="s">
        <v>101</v>
      </c>
      <c r="K1653" t="s">
        <v>93</v>
      </c>
      <c r="L1653" s="5">
        <v>0</v>
      </c>
      <c r="M1653" s="5">
        <v>0</v>
      </c>
      <c r="N1653" s="5">
        <f t="shared" si="275"/>
        <v>0</v>
      </c>
      <c r="O1653" s="5">
        <v>0</v>
      </c>
      <c r="P1653" s="5">
        <v>0</v>
      </c>
      <c r="Q1653" s="5">
        <f t="shared" si="276"/>
        <v>0</v>
      </c>
      <c r="R1653" s="5">
        <v>0</v>
      </c>
      <c r="S1653" s="5">
        <v>0</v>
      </c>
      <c r="T1653" s="5">
        <f t="shared" si="277"/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f t="shared" si="280"/>
        <v>0</v>
      </c>
      <c r="Z1653" s="5">
        <v>0</v>
      </c>
      <c r="AA1653" s="5">
        <v>0</v>
      </c>
      <c r="AB1653" s="5">
        <f t="shared" si="281"/>
        <v>0</v>
      </c>
      <c r="AC1653" s="5">
        <v>0</v>
      </c>
      <c r="AD1653" s="5">
        <v>0</v>
      </c>
      <c r="AE1653" s="5">
        <f t="shared" si="282"/>
        <v>0</v>
      </c>
      <c r="AF1653" s="5">
        <v>0</v>
      </c>
      <c r="AG1653" s="6">
        <v>43689</v>
      </c>
      <c r="AH1653" s="5">
        <v>0</v>
      </c>
      <c r="AI1653" s="5">
        <v>0</v>
      </c>
      <c r="AJ1653" s="5">
        <v>0</v>
      </c>
      <c r="AK1653" s="5">
        <f t="shared" si="283"/>
        <v>0</v>
      </c>
      <c r="AL1653" s="5">
        <v>0</v>
      </c>
      <c r="AM1653" s="5">
        <v>0</v>
      </c>
      <c r="AN1653" s="5">
        <f t="shared" si="284"/>
        <v>0</v>
      </c>
      <c r="AO1653" s="5">
        <v>0</v>
      </c>
      <c r="AP1653" s="5">
        <v>0</v>
      </c>
      <c r="AQ1653" s="5">
        <f t="shared" si="285"/>
        <v>0</v>
      </c>
      <c r="AR1653" s="5">
        <v>0</v>
      </c>
      <c r="AS1653" s="6"/>
      <c r="AT1653" s="5">
        <v>0</v>
      </c>
      <c r="AU1653" s="5">
        <v>0</v>
      </c>
      <c r="AV1653" t="str">
        <f t="shared" si="278"/>
        <v>N</v>
      </c>
      <c r="AW1653" t="s">
        <v>60</v>
      </c>
      <c r="AX1653" t="s">
        <v>445</v>
      </c>
      <c r="AY1653" t="s">
        <v>445</v>
      </c>
      <c r="AZ1653" t="s">
        <v>445</v>
      </c>
      <c r="BA1653" t="str">
        <f t="shared" si="279"/>
        <v>N</v>
      </c>
    </row>
    <row r="1654" spans="1:53">
      <c r="A1654" t="s">
        <v>1460</v>
      </c>
      <c r="B1654" t="s">
        <v>54</v>
      </c>
      <c r="C1654" t="s">
        <v>89</v>
      </c>
      <c r="D1654">
        <v>2019</v>
      </c>
      <c r="F1654" t="s">
        <v>4134</v>
      </c>
      <c r="G1654" t="s">
        <v>4135</v>
      </c>
      <c r="H1654" t="s">
        <v>3150</v>
      </c>
      <c r="I1654" t="s">
        <v>4037</v>
      </c>
      <c r="J1654" t="s">
        <v>101</v>
      </c>
      <c r="K1654" t="s">
        <v>93</v>
      </c>
      <c r="L1654" s="5">
        <v>0</v>
      </c>
      <c r="M1654" s="5">
        <v>0</v>
      </c>
      <c r="N1654" s="5">
        <f t="shared" si="275"/>
        <v>0</v>
      </c>
      <c r="O1654" s="5">
        <v>0</v>
      </c>
      <c r="P1654" s="5">
        <v>0</v>
      </c>
      <c r="Q1654" s="5">
        <f t="shared" si="276"/>
        <v>0</v>
      </c>
      <c r="R1654" s="5">
        <v>0</v>
      </c>
      <c r="S1654" s="5">
        <v>0</v>
      </c>
      <c r="T1654" s="5">
        <f t="shared" si="277"/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f t="shared" si="280"/>
        <v>0</v>
      </c>
      <c r="Z1654" s="5">
        <v>0</v>
      </c>
      <c r="AA1654" s="5">
        <v>0</v>
      </c>
      <c r="AB1654" s="5">
        <f t="shared" si="281"/>
        <v>0</v>
      </c>
      <c r="AC1654" s="5">
        <v>0</v>
      </c>
      <c r="AD1654" s="5">
        <v>0</v>
      </c>
      <c r="AE1654" s="5">
        <f t="shared" si="282"/>
        <v>0</v>
      </c>
      <c r="AF1654" s="5">
        <v>0</v>
      </c>
      <c r="AG1654" s="6">
        <v>43689</v>
      </c>
      <c r="AH1654" s="5">
        <v>0</v>
      </c>
      <c r="AI1654" s="5">
        <v>0</v>
      </c>
      <c r="AJ1654" s="5">
        <v>0</v>
      </c>
      <c r="AK1654" s="5">
        <f t="shared" si="283"/>
        <v>0</v>
      </c>
      <c r="AL1654" s="5">
        <v>0</v>
      </c>
      <c r="AM1654" s="5">
        <v>0</v>
      </c>
      <c r="AN1654" s="5">
        <f t="shared" si="284"/>
        <v>0</v>
      </c>
      <c r="AO1654" s="5">
        <v>0</v>
      </c>
      <c r="AP1654" s="5">
        <v>0</v>
      </c>
      <c r="AQ1654" s="5">
        <f t="shared" si="285"/>
        <v>0</v>
      </c>
      <c r="AR1654" s="5">
        <v>0</v>
      </c>
      <c r="AS1654" s="6"/>
      <c r="AT1654" s="5">
        <v>0</v>
      </c>
      <c r="AU1654" s="5">
        <v>0</v>
      </c>
      <c r="AV1654" t="str">
        <f t="shared" si="278"/>
        <v>N</v>
      </c>
      <c r="AW1654" t="s">
        <v>60</v>
      </c>
      <c r="AX1654" t="s">
        <v>445</v>
      </c>
      <c r="AY1654" t="s">
        <v>445</v>
      </c>
      <c r="AZ1654" t="s">
        <v>445</v>
      </c>
      <c r="BA1654" t="str">
        <f t="shared" si="279"/>
        <v>N</v>
      </c>
    </row>
    <row r="1655" spans="1:53">
      <c r="A1655" t="s">
        <v>1460</v>
      </c>
      <c r="B1655" t="s">
        <v>54</v>
      </c>
      <c r="C1655" t="s">
        <v>89</v>
      </c>
      <c r="D1655">
        <v>2019</v>
      </c>
      <c r="F1655" t="s">
        <v>4136</v>
      </c>
      <c r="G1655" t="s">
        <v>4137</v>
      </c>
      <c r="H1655" t="s">
        <v>3150</v>
      </c>
      <c r="I1655" t="s">
        <v>4037</v>
      </c>
      <c r="J1655" t="s">
        <v>101</v>
      </c>
      <c r="K1655" t="s">
        <v>93</v>
      </c>
      <c r="L1655" s="5">
        <v>0</v>
      </c>
      <c r="M1655" s="5">
        <v>0</v>
      </c>
      <c r="N1655" s="5">
        <f t="shared" si="275"/>
        <v>0</v>
      </c>
      <c r="O1655" s="5">
        <v>0</v>
      </c>
      <c r="P1655" s="5">
        <v>0</v>
      </c>
      <c r="Q1655" s="5">
        <f t="shared" si="276"/>
        <v>0</v>
      </c>
      <c r="R1655" s="5">
        <v>0</v>
      </c>
      <c r="S1655" s="5">
        <v>0</v>
      </c>
      <c r="T1655" s="5">
        <f t="shared" si="277"/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f t="shared" si="280"/>
        <v>0</v>
      </c>
      <c r="Z1655" s="5">
        <v>0</v>
      </c>
      <c r="AA1655" s="5">
        <v>0</v>
      </c>
      <c r="AB1655" s="5">
        <f t="shared" si="281"/>
        <v>0</v>
      </c>
      <c r="AC1655" s="5">
        <v>0</v>
      </c>
      <c r="AD1655" s="5">
        <v>0</v>
      </c>
      <c r="AE1655" s="5">
        <f t="shared" si="282"/>
        <v>0</v>
      </c>
      <c r="AF1655" s="5">
        <v>0</v>
      </c>
      <c r="AG1655" s="6">
        <v>43768</v>
      </c>
      <c r="AH1655" s="5">
        <v>0</v>
      </c>
      <c r="AI1655" s="5">
        <v>0</v>
      </c>
      <c r="AJ1655" s="5">
        <v>0</v>
      </c>
      <c r="AK1655" s="5">
        <f t="shared" si="283"/>
        <v>0</v>
      </c>
      <c r="AL1655" s="5">
        <v>0</v>
      </c>
      <c r="AM1655" s="5">
        <v>0</v>
      </c>
      <c r="AN1655" s="5">
        <f t="shared" si="284"/>
        <v>0</v>
      </c>
      <c r="AO1655" s="5">
        <v>0</v>
      </c>
      <c r="AP1655" s="5">
        <v>0</v>
      </c>
      <c r="AQ1655" s="5">
        <f t="shared" si="285"/>
        <v>0</v>
      </c>
      <c r="AR1655" s="5">
        <v>0</v>
      </c>
      <c r="AS1655" s="6"/>
      <c r="AT1655" s="5">
        <v>0</v>
      </c>
      <c r="AU1655" s="5">
        <v>0</v>
      </c>
      <c r="AV1655" t="str">
        <f t="shared" si="278"/>
        <v>N</v>
      </c>
      <c r="AW1655" t="s">
        <v>60</v>
      </c>
      <c r="AX1655" t="s">
        <v>445</v>
      </c>
      <c r="AY1655" t="s">
        <v>445</v>
      </c>
      <c r="AZ1655" t="s">
        <v>445</v>
      </c>
      <c r="BA1655" t="str">
        <f t="shared" si="279"/>
        <v>N</v>
      </c>
    </row>
    <row r="1656" spans="1:53">
      <c r="A1656" t="s">
        <v>1460</v>
      </c>
      <c r="B1656" t="s">
        <v>54</v>
      </c>
      <c r="C1656" t="s">
        <v>89</v>
      </c>
      <c r="D1656">
        <v>2019</v>
      </c>
      <c r="F1656" t="s">
        <v>4114</v>
      </c>
      <c r="G1656" t="s">
        <v>4115</v>
      </c>
      <c r="H1656" t="s">
        <v>3150</v>
      </c>
      <c r="I1656" t="s">
        <v>4037</v>
      </c>
      <c r="J1656" t="s">
        <v>101</v>
      </c>
      <c r="K1656" t="s">
        <v>93</v>
      </c>
      <c r="L1656" s="5">
        <v>0</v>
      </c>
      <c r="M1656" s="5">
        <v>0</v>
      </c>
      <c r="N1656" s="5">
        <f t="shared" si="275"/>
        <v>0</v>
      </c>
      <c r="O1656" s="5">
        <v>0</v>
      </c>
      <c r="P1656" s="5">
        <v>0</v>
      </c>
      <c r="Q1656" s="5">
        <f t="shared" si="276"/>
        <v>0</v>
      </c>
      <c r="R1656" s="5">
        <v>0</v>
      </c>
      <c r="S1656" s="5">
        <v>0</v>
      </c>
      <c r="T1656" s="5">
        <f t="shared" si="277"/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f t="shared" si="280"/>
        <v>0</v>
      </c>
      <c r="Z1656" s="5">
        <v>0</v>
      </c>
      <c r="AA1656" s="5">
        <v>0</v>
      </c>
      <c r="AB1656" s="5">
        <f t="shared" si="281"/>
        <v>0</v>
      </c>
      <c r="AC1656" s="5">
        <v>0</v>
      </c>
      <c r="AD1656" s="5">
        <v>0</v>
      </c>
      <c r="AE1656" s="5">
        <f t="shared" si="282"/>
        <v>0</v>
      </c>
      <c r="AF1656" s="5">
        <v>0</v>
      </c>
      <c r="AG1656" s="6">
        <v>43679</v>
      </c>
      <c r="AH1656" s="5">
        <v>0</v>
      </c>
      <c r="AI1656" s="5">
        <v>0</v>
      </c>
      <c r="AJ1656" s="5">
        <v>0</v>
      </c>
      <c r="AK1656" s="5">
        <f t="shared" si="283"/>
        <v>0</v>
      </c>
      <c r="AL1656" s="5">
        <v>0</v>
      </c>
      <c r="AM1656" s="5">
        <v>0</v>
      </c>
      <c r="AN1656" s="5">
        <f t="shared" si="284"/>
        <v>0</v>
      </c>
      <c r="AO1656" s="5">
        <v>0</v>
      </c>
      <c r="AP1656" s="5">
        <v>0</v>
      </c>
      <c r="AQ1656" s="5">
        <f t="shared" si="285"/>
        <v>0</v>
      </c>
      <c r="AR1656" s="5">
        <v>0</v>
      </c>
      <c r="AS1656" s="6"/>
      <c r="AT1656" s="5">
        <v>0</v>
      </c>
      <c r="AU1656" s="5">
        <v>0</v>
      </c>
      <c r="AV1656" t="str">
        <f t="shared" si="278"/>
        <v>N</v>
      </c>
      <c r="AW1656" t="s">
        <v>60</v>
      </c>
      <c r="AX1656" t="s">
        <v>445</v>
      </c>
      <c r="AY1656" t="s">
        <v>445</v>
      </c>
      <c r="AZ1656" t="s">
        <v>445</v>
      </c>
      <c r="BA1656" t="str">
        <f t="shared" si="279"/>
        <v>N</v>
      </c>
    </row>
    <row r="1657" spans="1:53">
      <c r="A1657" t="s">
        <v>1460</v>
      </c>
      <c r="B1657" t="s">
        <v>54</v>
      </c>
      <c r="C1657" t="s">
        <v>89</v>
      </c>
      <c r="D1657">
        <v>2019</v>
      </c>
      <c r="F1657" t="s">
        <v>4138</v>
      </c>
      <c r="G1657" t="s">
        <v>4139</v>
      </c>
      <c r="H1657" t="s">
        <v>3150</v>
      </c>
      <c r="I1657" t="s">
        <v>4037</v>
      </c>
      <c r="J1657" t="s">
        <v>101</v>
      </c>
      <c r="K1657" t="s">
        <v>93</v>
      </c>
      <c r="L1657" s="5">
        <v>0</v>
      </c>
      <c r="M1657" s="5">
        <v>0</v>
      </c>
      <c r="N1657" s="5">
        <f t="shared" si="275"/>
        <v>0</v>
      </c>
      <c r="O1657" s="5">
        <v>0</v>
      </c>
      <c r="P1657" s="5">
        <v>0</v>
      </c>
      <c r="Q1657" s="5">
        <f t="shared" si="276"/>
        <v>0</v>
      </c>
      <c r="R1657" s="5">
        <v>0</v>
      </c>
      <c r="S1657" s="5">
        <v>0</v>
      </c>
      <c r="T1657" s="5">
        <f t="shared" si="277"/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f t="shared" si="280"/>
        <v>0</v>
      </c>
      <c r="Z1657" s="5">
        <v>0</v>
      </c>
      <c r="AA1657" s="5">
        <v>0</v>
      </c>
      <c r="AB1657" s="5">
        <f t="shared" si="281"/>
        <v>0</v>
      </c>
      <c r="AC1657" s="5">
        <v>0</v>
      </c>
      <c r="AD1657" s="5">
        <v>0</v>
      </c>
      <c r="AE1657" s="5">
        <f t="shared" si="282"/>
        <v>0</v>
      </c>
      <c r="AF1657" s="5">
        <v>0</v>
      </c>
      <c r="AG1657" s="6">
        <v>43730</v>
      </c>
      <c r="AH1657" s="5">
        <v>0</v>
      </c>
      <c r="AI1657" s="5">
        <v>0</v>
      </c>
      <c r="AJ1657" s="5">
        <v>0</v>
      </c>
      <c r="AK1657" s="5">
        <f t="shared" si="283"/>
        <v>0</v>
      </c>
      <c r="AL1657" s="5">
        <v>0</v>
      </c>
      <c r="AM1657" s="5">
        <v>0</v>
      </c>
      <c r="AN1657" s="5">
        <f t="shared" si="284"/>
        <v>0</v>
      </c>
      <c r="AO1657" s="5">
        <v>0</v>
      </c>
      <c r="AP1657" s="5">
        <v>0</v>
      </c>
      <c r="AQ1657" s="5">
        <f t="shared" si="285"/>
        <v>0</v>
      </c>
      <c r="AR1657" s="5">
        <v>0</v>
      </c>
      <c r="AS1657" s="6"/>
      <c r="AT1657" s="5">
        <v>0</v>
      </c>
      <c r="AU1657" s="5">
        <v>0</v>
      </c>
      <c r="AV1657" t="str">
        <f t="shared" si="278"/>
        <v>N</v>
      </c>
      <c r="AW1657" t="s">
        <v>60</v>
      </c>
      <c r="AX1657" t="s">
        <v>445</v>
      </c>
      <c r="AY1657" t="s">
        <v>445</v>
      </c>
      <c r="AZ1657" t="s">
        <v>445</v>
      </c>
      <c r="BA1657" t="str">
        <f t="shared" si="279"/>
        <v>N</v>
      </c>
    </row>
    <row r="1658" spans="1:53">
      <c r="A1658" t="s">
        <v>1460</v>
      </c>
      <c r="B1658" t="s">
        <v>54</v>
      </c>
      <c r="C1658" t="s">
        <v>89</v>
      </c>
      <c r="D1658">
        <v>2019</v>
      </c>
      <c r="F1658" t="s">
        <v>4140</v>
      </c>
      <c r="G1658" t="s">
        <v>4141</v>
      </c>
      <c r="H1658" t="s">
        <v>3150</v>
      </c>
      <c r="I1658" t="s">
        <v>4037</v>
      </c>
      <c r="J1658" t="s">
        <v>101</v>
      </c>
      <c r="K1658" t="s">
        <v>93</v>
      </c>
      <c r="L1658" s="5">
        <v>0</v>
      </c>
      <c r="M1658" s="5">
        <v>0</v>
      </c>
      <c r="N1658" s="5">
        <f t="shared" si="275"/>
        <v>0</v>
      </c>
      <c r="O1658" s="5">
        <v>0</v>
      </c>
      <c r="P1658" s="5">
        <v>0</v>
      </c>
      <c r="Q1658" s="5">
        <f t="shared" si="276"/>
        <v>0</v>
      </c>
      <c r="R1658" s="5">
        <v>0</v>
      </c>
      <c r="S1658" s="5">
        <v>0</v>
      </c>
      <c r="T1658" s="5">
        <f t="shared" si="277"/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f t="shared" si="280"/>
        <v>0</v>
      </c>
      <c r="Z1658" s="5">
        <v>0</v>
      </c>
      <c r="AA1658" s="5">
        <v>0</v>
      </c>
      <c r="AB1658" s="5">
        <f t="shared" si="281"/>
        <v>0</v>
      </c>
      <c r="AC1658" s="5">
        <v>0</v>
      </c>
      <c r="AD1658" s="5">
        <v>0</v>
      </c>
      <c r="AE1658" s="5">
        <f t="shared" si="282"/>
        <v>0</v>
      </c>
      <c r="AF1658" s="5">
        <v>0</v>
      </c>
      <c r="AG1658" s="6">
        <v>43730</v>
      </c>
      <c r="AH1658" s="5">
        <v>0</v>
      </c>
      <c r="AI1658" s="5">
        <v>0</v>
      </c>
      <c r="AJ1658" s="5">
        <v>0</v>
      </c>
      <c r="AK1658" s="5">
        <f t="shared" si="283"/>
        <v>0</v>
      </c>
      <c r="AL1658" s="5">
        <v>0</v>
      </c>
      <c r="AM1658" s="5">
        <v>0</v>
      </c>
      <c r="AN1658" s="5">
        <f t="shared" si="284"/>
        <v>0</v>
      </c>
      <c r="AO1658" s="5">
        <v>0</v>
      </c>
      <c r="AP1658" s="5">
        <v>0</v>
      </c>
      <c r="AQ1658" s="5">
        <f t="shared" si="285"/>
        <v>0</v>
      </c>
      <c r="AR1658" s="5">
        <v>0</v>
      </c>
      <c r="AS1658" s="6"/>
      <c r="AT1658" s="5">
        <v>0</v>
      </c>
      <c r="AU1658" s="5">
        <v>0</v>
      </c>
      <c r="AV1658" t="str">
        <f t="shared" si="278"/>
        <v>N</v>
      </c>
      <c r="AW1658" t="s">
        <v>60</v>
      </c>
      <c r="AX1658" t="s">
        <v>445</v>
      </c>
      <c r="AY1658" t="s">
        <v>445</v>
      </c>
      <c r="AZ1658" t="s">
        <v>445</v>
      </c>
      <c r="BA1658" t="str">
        <f t="shared" si="279"/>
        <v>N</v>
      </c>
    </row>
    <row r="1659" spans="1:53">
      <c r="A1659" t="s">
        <v>1460</v>
      </c>
      <c r="B1659" t="s">
        <v>54</v>
      </c>
      <c r="C1659" t="s">
        <v>89</v>
      </c>
      <c r="D1659">
        <v>2019</v>
      </c>
      <c r="F1659" t="s">
        <v>4142</v>
      </c>
      <c r="G1659" t="s">
        <v>4143</v>
      </c>
      <c r="H1659" t="s">
        <v>3152</v>
      </c>
      <c r="I1659" t="s">
        <v>3153</v>
      </c>
      <c r="J1659" t="s">
        <v>101</v>
      </c>
      <c r="K1659" t="s">
        <v>93</v>
      </c>
      <c r="L1659" s="5">
        <v>0</v>
      </c>
      <c r="M1659" s="5">
        <v>0</v>
      </c>
      <c r="N1659" s="5">
        <f t="shared" si="275"/>
        <v>0</v>
      </c>
      <c r="O1659" s="5">
        <v>0</v>
      </c>
      <c r="P1659" s="5">
        <v>0</v>
      </c>
      <c r="Q1659" s="5">
        <f t="shared" si="276"/>
        <v>0</v>
      </c>
      <c r="R1659" s="5">
        <v>0</v>
      </c>
      <c r="S1659" s="5">
        <v>0</v>
      </c>
      <c r="T1659" s="5">
        <f t="shared" si="277"/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f t="shared" si="280"/>
        <v>0</v>
      </c>
      <c r="Z1659" s="5">
        <v>0</v>
      </c>
      <c r="AA1659" s="5">
        <v>0</v>
      </c>
      <c r="AB1659" s="5">
        <f t="shared" si="281"/>
        <v>0</v>
      </c>
      <c r="AC1659" s="5">
        <v>0</v>
      </c>
      <c r="AD1659" s="5">
        <v>0</v>
      </c>
      <c r="AE1659" s="5">
        <f t="shared" si="282"/>
        <v>0</v>
      </c>
      <c r="AF1659" s="5">
        <v>0</v>
      </c>
      <c r="AG1659" s="6">
        <v>43740</v>
      </c>
      <c r="AH1659" s="5">
        <v>0</v>
      </c>
      <c r="AI1659" s="5">
        <v>0</v>
      </c>
      <c r="AJ1659" s="5">
        <v>0</v>
      </c>
      <c r="AK1659" s="5">
        <f t="shared" si="283"/>
        <v>0</v>
      </c>
      <c r="AL1659" s="5">
        <v>0</v>
      </c>
      <c r="AM1659" s="5">
        <v>0</v>
      </c>
      <c r="AN1659" s="5">
        <f t="shared" si="284"/>
        <v>0</v>
      </c>
      <c r="AO1659" s="5">
        <v>0</v>
      </c>
      <c r="AP1659" s="5">
        <v>0</v>
      </c>
      <c r="AQ1659" s="5">
        <f t="shared" si="285"/>
        <v>0</v>
      </c>
      <c r="AR1659" s="5">
        <v>0</v>
      </c>
      <c r="AS1659" s="6"/>
      <c r="AT1659" s="5">
        <v>0</v>
      </c>
      <c r="AU1659" s="5">
        <v>0</v>
      </c>
      <c r="AV1659" t="str">
        <f t="shared" si="278"/>
        <v>N</v>
      </c>
      <c r="AW1659" t="s">
        <v>60</v>
      </c>
      <c r="AX1659" t="s">
        <v>445</v>
      </c>
      <c r="AY1659" t="s">
        <v>445</v>
      </c>
      <c r="AZ1659" t="s">
        <v>445</v>
      </c>
      <c r="BA1659" t="str">
        <f t="shared" si="279"/>
        <v>N</v>
      </c>
    </row>
    <row r="1660" spans="1:53">
      <c r="A1660" t="s">
        <v>1460</v>
      </c>
      <c r="B1660" t="s">
        <v>54</v>
      </c>
      <c r="C1660" t="s">
        <v>89</v>
      </c>
      <c r="D1660">
        <v>2019</v>
      </c>
      <c r="F1660" t="s">
        <v>4144</v>
      </c>
      <c r="G1660" t="s">
        <v>4145</v>
      </c>
      <c r="H1660" t="s">
        <v>3152</v>
      </c>
      <c r="I1660" t="s">
        <v>3153</v>
      </c>
      <c r="J1660" t="s">
        <v>101</v>
      </c>
      <c r="K1660" t="s">
        <v>93</v>
      </c>
      <c r="L1660" s="5">
        <v>0</v>
      </c>
      <c r="M1660" s="5">
        <v>0</v>
      </c>
      <c r="N1660" s="5">
        <f t="shared" si="275"/>
        <v>0</v>
      </c>
      <c r="O1660" s="5">
        <v>0</v>
      </c>
      <c r="P1660" s="5">
        <v>0</v>
      </c>
      <c r="Q1660" s="5">
        <f t="shared" si="276"/>
        <v>0</v>
      </c>
      <c r="R1660" s="5">
        <v>0</v>
      </c>
      <c r="S1660" s="5">
        <v>0</v>
      </c>
      <c r="T1660" s="5">
        <f t="shared" si="277"/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f t="shared" si="280"/>
        <v>0</v>
      </c>
      <c r="Z1660" s="5">
        <v>0</v>
      </c>
      <c r="AA1660" s="5">
        <v>0</v>
      </c>
      <c r="AB1660" s="5">
        <f t="shared" si="281"/>
        <v>0</v>
      </c>
      <c r="AC1660" s="5">
        <v>0</v>
      </c>
      <c r="AD1660" s="5">
        <v>0</v>
      </c>
      <c r="AE1660" s="5">
        <f t="shared" si="282"/>
        <v>0</v>
      </c>
      <c r="AF1660" s="5">
        <v>0</v>
      </c>
      <c r="AG1660" s="6">
        <v>43740</v>
      </c>
      <c r="AH1660" s="5">
        <v>0</v>
      </c>
      <c r="AI1660" s="5">
        <v>0</v>
      </c>
      <c r="AJ1660" s="5">
        <v>0</v>
      </c>
      <c r="AK1660" s="5">
        <f t="shared" si="283"/>
        <v>0</v>
      </c>
      <c r="AL1660" s="5">
        <v>0</v>
      </c>
      <c r="AM1660" s="5">
        <v>0</v>
      </c>
      <c r="AN1660" s="5">
        <f t="shared" si="284"/>
        <v>0</v>
      </c>
      <c r="AO1660" s="5">
        <v>0</v>
      </c>
      <c r="AP1660" s="5">
        <v>0</v>
      </c>
      <c r="AQ1660" s="5">
        <f t="shared" si="285"/>
        <v>0</v>
      </c>
      <c r="AR1660" s="5">
        <v>0</v>
      </c>
      <c r="AS1660" s="6"/>
      <c r="AT1660" s="5">
        <v>0</v>
      </c>
      <c r="AU1660" s="5">
        <v>0</v>
      </c>
      <c r="AV1660" t="str">
        <f t="shared" si="278"/>
        <v>N</v>
      </c>
      <c r="AW1660" t="s">
        <v>60</v>
      </c>
      <c r="AX1660" t="s">
        <v>445</v>
      </c>
      <c r="AY1660" t="s">
        <v>445</v>
      </c>
      <c r="AZ1660" t="s">
        <v>445</v>
      </c>
      <c r="BA1660" t="str">
        <f t="shared" si="279"/>
        <v>N</v>
      </c>
    </row>
    <row r="1661" spans="1:53">
      <c r="A1661" t="s">
        <v>1460</v>
      </c>
      <c r="B1661" t="s">
        <v>54</v>
      </c>
      <c r="C1661" t="s">
        <v>89</v>
      </c>
      <c r="D1661">
        <v>2019</v>
      </c>
      <c r="F1661" t="s">
        <v>4146</v>
      </c>
      <c r="G1661" t="s">
        <v>4147</v>
      </c>
      <c r="H1661" t="s">
        <v>3150</v>
      </c>
      <c r="I1661" t="s">
        <v>4037</v>
      </c>
      <c r="J1661" t="s">
        <v>101</v>
      </c>
      <c r="K1661" t="s">
        <v>93</v>
      </c>
      <c r="L1661" s="5">
        <v>0</v>
      </c>
      <c r="M1661" s="5">
        <v>0</v>
      </c>
      <c r="N1661" s="5">
        <f t="shared" si="275"/>
        <v>0</v>
      </c>
      <c r="O1661" s="5">
        <v>0</v>
      </c>
      <c r="P1661" s="5">
        <v>0</v>
      </c>
      <c r="Q1661" s="5">
        <f t="shared" si="276"/>
        <v>0</v>
      </c>
      <c r="R1661" s="5">
        <v>0</v>
      </c>
      <c r="S1661" s="5">
        <v>0</v>
      </c>
      <c r="T1661" s="5">
        <f t="shared" si="277"/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f t="shared" si="280"/>
        <v>0</v>
      </c>
      <c r="Z1661" s="5">
        <v>0</v>
      </c>
      <c r="AA1661" s="5">
        <v>0</v>
      </c>
      <c r="AB1661" s="5">
        <f t="shared" si="281"/>
        <v>0</v>
      </c>
      <c r="AC1661" s="5">
        <v>0</v>
      </c>
      <c r="AD1661" s="5">
        <v>0</v>
      </c>
      <c r="AE1661" s="5">
        <f t="shared" si="282"/>
        <v>0</v>
      </c>
      <c r="AF1661" s="5">
        <v>0</v>
      </c>
      <c r="AG1661" s="6">
        <v>43689</v>
      </c>
      <c r="AH1661" s="5">
        <v>0</v>
      </c>
      <c r="AI1661" s="5">
        <v>0</v>
      </c>
      <c r="AJ1661" s="5">
        <v>0</v>
      </c>
      <c r="AK1661" s="5">
        <f t="shared" si="283"/>
        <v>0</v>
      </c>
      <c r="AL1661" s="5">
        <v>0</v>
      </c>
      <c r="AM1661" s="5">
        <v>0</v>
      </c>
      <c r="AN1661" s="5">
        <f t="shared" si="284"/>
        <v>0</v>
      </c>
      <c r="AO1661" s="5">
        <v>0</v>
      </c>
      <c r="AP1661" s="5">
        <v>0</v>
      </c>
      <c r="AQ1661" s="5">
        <f t="shared" si="285"/>
        <v>0</v>
      </c>
      <c r="AR1661" s="5">
        <v>0</v>
      </c>
      <c r="AS1661" s="6"/>
      <c r="AT1661" s="5">
        <v>0</v>
      </c>
      <c r="AU1661" s="5">
        <v>0</v>
      </c>
      <c r="AV1661" t="str">
        <f t="shared" si="278"/>
        <v>N</v>
      </c>
      <c r="AW1661" t="s">
        <v>60</v>
      </c>
      <c r="AX1661" t="s">
        <v>445</v>
      </c>
      <c r="AY1661" t="s">
        <v>445</v>
      </c>
      <c r="AZ1661" t="s">
        <v>445</v>
      </c>
      <c r="BA1661" t="str">
        <f t="shared" si="279"/>
        <v>N</v>
      </c>
    </row>
    <row r="1662" spans="1:53">
      <c r="A1662" t="s">
        <v>1460</v>
      </c>
      <c r="B1662" t="s">
        <v>54</v>
      </c>
      <c r="C1662" t="s">
        <v>89</v>
      </c>
      <c r="D1662">
        <v>2019</v>
      </c>
      <c r="F1662" t="s">
        <v>4148</v>
      </c>
      <c r="G1662" t="s">
        <v>4149</v>
      </c>
      <c r="H1662" t="s">
        <v>3150</v>
      </c>
      <c r="I1662" t="s">
        <v>4037</v>
      </c>
      <c r="J1662" t="s">
        <v>101</v>
      </c>
      <c r="K1662" t="s">
        <v>93</v>
      </c>
      <c r="L1662" s="5">
        <v>0</v>
      </c>
      <c r="M1662" s="5">
        <v>0</v>
      </c>
      <c r="N1662" s="5">
        <f t="shared" si="275"/>
        <v>0</v>
      </c>
      <c r="O1662" s="5">
        <v>0</v>
      </c>
      <c r="P1662" s="5">
        <v>0</v>
      </c>
      <c r="Q1662" s="5">
        <f t="shared" si="276"/>
        <v>0</v>
      </c>
      <c r="R1662" s="5">
        <v>0</v>
      </c>
      <c r="S1662" s="5">
        <v>0</v>
      </c>
      <c r="T1662" s="5">
        <f t="shared" si="277"/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f t="shared" si="280"/>
        <v>0</v>
      </c>
      <c r="Z1662" s="5">
        <v>0</v>
      </c>
      <c r="AA1662" s="5">
        <v>0</v>
      </c>
      <c r="AB1662" s="5">
        <f t="shared" si="281"/>
        <v>0</v>
      </c>
      <c r="AC1662" s="5">
        <v>0</v>
      </c>
      <c r="AD1662" s="5">
        <v>0</v>
      </c>
      <c r="AE1662" s="5">
        <f t="shared" si="282"/>
        <v>0</v>
      </c>
      <c r="AF1662" s="5">
        <v>0</v>
      </c>
      <c r="AG1662" s="6">
        <v>43689</v>
      </c>
      <c r="AH1662" s="5">
        <v>0</v>
      </c>
      <c r="AI1662" s="5">
        <v>0</v>
      </c>
      <c r="AJ1662" s="5">
        <v>0</v>
      </c>
      <c r="AK1662" s="5">
        <f t="shared" si="283"/>
        <v>0</v>
      </c>
      <c r="AL1662" s="5">
        <v>0</v>
      </c>
      <c r="AM1662" s="5">
        <v>0</v>
      </c>
      <c r="AN1662" s="5">
        <f t="shared" si="284"/>
        <v>0</v>
      </c>
      <c r="AO1662" s="5">
        <v>0</v>
      </c>
      <c r="AP1662" s="5">
        <v>0</v>
      </c>
      <c r="AQ1662" s="5">
        <f t="shared" si="285"/>
        <v>0</v>
      </c>
      <c r="AR1662" s="5">
        <v>0</v>
      </c>
      <c r="AS1662" s="6"/>
      <c r="AT1662" s="5">
        <v>0</v>
      </c>
      <c r="AU1662" s="5">
        <v>0</v>
      </c>
      <c r="AV1662" t="str">
        <f t="shared" si="278"/>
        <v>N</v>
      </c>
      <c r="AW1662" t="s">
        <v>60</v>
      </c>
      <c r="AX1662" t="s">
        <v>445</v>
      </c>
      <c r="AY1662" t="s">
        <v>445</v>
      </c>
      <c r="AZ1662" t="s">
        <v>445</v>
      </c>
      <c r="BA1662" t="str">
        <f t="shared" si="279"/>
        <v>N</v>
      </c>
    </row>
    <row r="1663" spans="1:53">
      <c r="A1663" t="s">
        <v>1460</v>
      </c>
      <c r="B1663" t="s">
        <v>54</v>
      </c>
      <c r="C1663" t="s">
        <v>89</v>
      </c>
      <c r="D1663">
        <v>2019</v>
      </c>
      <c r="F1663" t="s">
        <v>4150</v>
      </c>
      <c r="G1663" t="s">
        <v>4151</v>
      </c>
      <c r="H1663" t="s">
        <v>3150</v>
      </c>
      <c r="I1663" t="s">
        <v>4037</v>
      </c>
      <c r="J1663" t="s">
        <v>101</v>
      </c>
      <c r="K1663" t="s">
        <v>93</v>
      </c>
      <c r="L1663" s="5">
        <v>0</v>
      </c>
      <c r="M1663" s="5">
        <v>0</v>
      </c>
      <c r="N1663" s="5">
        <f t="shared" si="275"/>
        <v>0</v>
      </c>
      <c r="O1663" s="5">
        <v>0</v>
      </c>
      <c r="P1663" s="5">
        <v>0</v>
      </c>
      <c r="Q1663" s="5">
        <f t="shared" si="276"/>
        <v>0</v>
      </c>
      <c r="R1663" s="5">
        <v>0</v>
      </c>
      <c r="S1663" s="5">
        <v>0</v>
      </c>
      <c r="T1663" s="5">
        <f t="shared" si="277"/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f t="shared" si="280"/>
        <v>0</v>
      </c>
      <c r="Z1663" s="5">
        <v>0</v>
      </c>
      <c r="AA1663" s="5">
        <v>0</v>
      </c>
      <c r="AB1663" s="5">
        <f t="shared" si="281"/>
        <v>0</v>
      </c>
      <c r="AC1663" s="5">
        <v>0</v>
      </c>
      <c r="AD1663" s="5">
        <v>0</v>
      </c>
      <c r="AE1663" s="5">
        <f t="shared" si="282"/>
        <v>0</v>
      </c>
      <c r="AF1663" s="5">
        <v>0</v>
      </c>
      <c r="AG1663" s="6">
        <v>43689</v>
      </c>
      <c r="AH1663" s="5">
        <v>0</v>
      </c>
      <c r="AI1663" s="5">
        <v>0</v>
      </c>
      <c r="AJ1663" s="5">
        <v>0</v>
      </c>
      <c r="AK1663" s="5">
        <f t="shared" si="283"/>
        <v>0</v>
      </c>
      <c r="AL1663" s="5">
        <v>0</v>
      </c>
      <c r="AM1663" s="5">
        <v>0</v>
      </c>
      <c r="AN1663" s="5">
        <f t="shared" si="284"/>
        <v>0</v>
      </c>
      <c r="AO1663" s="5">
        <v>0</v>
      </c>
      <c r="AP1663" s="5">
        <v>0</v>
      </c>
      <c r="AQ1663" s="5">
        <f t="shared" si="285"/>
        <v>0</v>
      </c>
      <c r="AR1663" s="5">
        <v>0</v>
      </c>
      <c r="AS1663" s="6"/>
      <c r="AT1663" s="5">
        <v>0</v>
      </c>
      <c r="AU1663" s="5">
        <v>0</v>
      </c>
      <c r="AV1663" t="str">
        <f t="shared" si="278"/>
        <v>N</v>
      </c>
      <c r="AW1663" t="s">
        <v>60</v>
      </c>
      <c r="AX1663" t="s">
        <v>445</v>
      </c>
      <c r="AY1663" t="s">
        <v>445</v>
      </c>
      <c r="AZ1663" t="s">
        <v>445</v>
      </c>
      <c r="BA1663" t="str">
        <f t="shared" si="279"/>
        <v>N</v>
      </c>
    </row>
    <row r="1664" spans="1:53">
      <c r="A1664" t="s">
        <v>1460</v>
      </c>
      <c r="B1664" t="s">
        <v>54</v>
      </c>
      <c r="C1664" t="s">
        <v>89</v>
      </c>
      <c r="D1664">
        <v>2019</v>
      </c>
      <c r="F1664" t="s">
        <v>4152</v>
      </c>
      <c r="G1664" t="s">
        <v>4153</v>
      </c>
      <c r="H1664" t="s">
        <v>3150</v>
      </c>
      <c r="I1664" t="s">
        <v>4037</v>
      </c>
      <c r="J1664" t="s">
        <v>101</v>
      </c>
      <c r="K1664" t="s">
        <v>93</v>
      </c>
      <c r="L1664" s="5">
        <v>0</v>
      </c>
      <c r="M1664" s="5">
        <v>0</v>
      </c>
      <c r="N1664" s="5">
        <f t="shared" si="275"/>
        <v>0</v>
      </c>
      <c r="O1664" s="5">
        <v>0</v>
      </c>
      <c r="P1664" s="5">
        <v>0</v>
      </c>
      <c r="Q1664" s="5">
        <f t="shared" si="276"/>
        <v>0</v>
      </c>
      <c r="R1664" s="5">
        <v>0</v>
      </c>
      <c r="S1664" s="5">
        <v>0</v>
      </c>
      <c r="T1664" s="5">
        <f t="shared" si="277"/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f t="shared" si="280"/>
        <v>0</v>
      </c>
      <c r="Z1664" s="5">
        <v>0</v>
      </c>
      <c r="AA1664" s="5">
        <v>0</v>
      </c>
      <c r="AB1664" s="5">
        <f t="shared" si="281"/>
        <v>0</v>
      </c>
      <c r="AC1664" s="5">
        <v>0</v>
      </c>
      <c r="AD1664" s="5">
        <v>0</v>
      </c>
      <c r="AE1664" s="5">
        <f t="shared" si="282"/>
        <v>0</v>
      </c>
      <c r="AF1664" s="5">
        <v>0</v>
      </c>
      <c r="AG1664" s="6">
        <v>43679</v>
      </c>
      <c r="AH1664" s="5">
        <v>0</v>
      </c>
      <c r="AI1664" s="5">
        <v>0</v>
      </c>
      <c r="AJ1664" s="5">
        <v>0</v>
      </c>
      <c r="AK1664" s="5">
        <f t="shared" si="283"/>
        <v>0</v>
      </c>
      <c r="AL1664" s="5">
        <v>0</v>
      </c>
      <c r="AM1664" s="5">
        <v>0</v>
      </c>
      <c r="AN1664" s="5">
        <f t="shared" si="284"/>
        <v>0</v>
      </c>
      <c r="AO1664" s="5">
        <v>0</v>
      </c>
      <c r="AP1664" s="5">
        <v>0</v>
      </c>
      <c r="AQ1664" s="5">
        <f t="shared" si="285"/>
        <v>0</v>
      </c>
      <c r="AR1664" s="5">
        <v>0</v>
      </c>
      <c r="AS1664" s="6"/>
      <c r="AT1664" s="5">
        <v>0</v>
      </c>
      <c r="AU1664" s="5">
        <v>0</v>
      </c>
      <c r="AV1664" t="str">
        <f t="shared" si="278"/>
        <v>N</v>
      </c>
      <c r="AW1664" t="s">
        <v>60</v>
      </c>
      <c r="AX1664" t="s">
        <v>445</v>
      </c>
      <c r="AY1664" t="s">
        <v>445</v>
      </c>
      <c r="AZ1664" t="s">
        <v>445</v>
      </c>
      <c r="BA1664" t="str">
        <f t="shared" si="279"/>
        <v>N</v>
      </c>
    </row>
    <row r="1665" spans="1:53">
      <c r="A1665" t="s">
        <v>1460</v>
      </c>
      <c r="B1665" t="s">
        <v>54</v>
      </c>
      <c r="C1665" t="s">
        <v>89</v>
      </c>
      <c r="D1665">
        <v>2019</v>
      </c>
      <c r="F1665" t="s">
        <v>4050</v>
      </c>
      <c r="G1665" t="s">
        <v>4051</v>
      </c>
      <c r="H1665" t="s">
        <v>3150</v>
      </c>
      <c r="I1665" t="s">
        <v>4037</v>
      </c>
      <c r="J1665" t="s">
        <v>101</v>
      </c>
      <c r="K1665" t="s">
        <v>93</v>
      </c>
      <c r="L1665" s="5">
        <v>0</v>
      </c>
      <c r="M1665" s="5">
        <v>0</v>
      </c>
      <c r="N1665" s="5">
        <f t="shared" si="275"/>
        <v>0</v>
      </c>
      <c r="O1665" s="5">
        <v>0</v>
      </c>
      <c r="P1665" s="5">
        <v>0</v>
      </c>
      <c r="Q1665" s="5">
        <f t="shared" si="276"/>
        <v>0</v>
      </c>
      <c r="R1665" s="5">
        <v>0</v>
      </c>
      <c r="S1665" s="5">
        <v>0</v>
      </c>
      <c r="T1665" s="5">
        <f t="shared" si="277"/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f t="shared" si="280"/>
        <v>0</v>
      </c>
      <c r="Z1665" s="5">
        <v>0</v>
      </c>
      <c r="AA1665" s="5">
        <v>0</v>
      </c>
      <c r="AB1665" s="5">
        <f t="shared" si="281"/>
        <v>0</v>
      </c>
      <c r="AC1665" s="5">
        <v>0</v>
      </c>
      <c r="AD1665" s="5">
        <v>0</v>
      </c>
      <c r="AE1665" s="5">
        <f t="shared" si="282"/>
        <v>0</v>
      </c>
      <c r="AF1665" s="5">
        <v>0</v>
      </c>
      <c r="AG1665" s="6">
        <v>43679</v>
      </c>
      <c r="AH1665" s="5">
        <v>0</v>
      </c>
      <c r="AI1665" s="5">
        <v>0</v>
      </c>
      <c r="AJ1665" s="5">
        <v>0</v>
      </c>
      <c r="AK1665" s="5">
        <f t="shared" si="283"/>
        <v>0</v>
      </c>
      <c r="AL1665" s="5">
        <v>0</v>
      </c>
      <c r="AM1665" s="5">
        <v>0</v>
      </c>
      <c r="AN1665" s="5">
        <f t="shared" si="284"/>
        <v>0</v>
      </c>
      <c r="AO1665" s="5">
        <v>0</v>
      </c>
      <c r="AP1665" s="5">
        <v>0</v>
      </c>
      <c r="AQ1665" s="5">
        <f t="shared" si="285"/>
        <v>0</v>
      </c>
      <c r="AR1665" s="5">
        <v>0</v>
      </c>
      <c r="AS1665" s="6"/>
      <c r="AT1665" s="5">
        <v>0</v>
      </c>
      <c r="AU1665" s="5">
        <v>0</v>
      </c>
      <c r="AV1665" t="str">
        <f t="shared" si="278"/>
        <v>N</v>
      </c>
      <c r="AW1665" t="s">
        <v>60</v>
      </c>
      <c r="AX1665" t="s">
        <v>445</v>
      </c>
      <c r="AY1665" t="s">
        <v>445</v>
      </c>
      <c r="AZ1665" t="s">
        <v>445</v>
      </c>
      <c r="BA1665" t="str">
        <f t="shared" si="279"/>
        <v>N</v>
      </c>
    </row>
    <row r="1666" spans="1:53">
      <c r="A1666" t="s">
        <v>1460</v>
      </c>
      <c r="B1666" t="s">
        <v>54</v>
      </c>
      <c r="C1666" t="s">
        <v>89</v>
      </c>
      <c r="D1666">
        <v>2019</v>
      </c>
      <c r="F1666" t="s">
        <v>4128</v>
      </c>
      <c r="G1666" t="s">
        <v>4129</v>
      </c>
      <c r="H1666" t="s">
        <v>3152</v>
      </c>
      <c r="I1666" t="s">
        <v>3153</v>
      </c>
      <c r="J1666" t="s">
        <v>101</v>
      </c>
      <c r="K1666" t="s">
        <v>93</v>
      </c>
      <c r="L1666" s="5">
        <v>0</v>
      </c>
      <c r="M1666" s="5">
        <v>0</v>
      </c>
      <c r="N1666" s="5">
        <f t="shared" ref="N1666:N1729" si="286">L1666+M1666</f>
        <v>0</v>
      </c>
      <c r="O1666" s="5">
        <v>0</v>
      </c>
      <c r="P1666" s="5">
        <v>0</v>
      </c>
      <c r="Q1666" s="5">
        <f t="shared" ref="Q1666:Q1729" si="287">O1666+P1666</f>
        <v>0</v>
      </c>
      <c r="R1666" s="5">
        <v>0</v>
      </c>
      <c r="S1666" s="5">
        <v>0</v>
      </c>
      <c r="T1666" s="5">
        <f t="shared" ref="T1666:T1729" si="288">R1666+S1666</f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f t="shared" si="280"/>
        <v>0</v>
      </c>
      <c r="Z1666" s="5">
        <v>0</v>
      </c>
      <c r="AA1666" s="5">
        <v>0</v>
      </c>
      <c r="AB1666" s="5">
        <f t="shared" si="281"/>
        <v>0</v>
      </c>
      <c r="AC1666" s="5">
        <v>0</v>
      </c>
      <c r="AD1666" s="5">
        <v>0</v>
      </c>
      <c r="AE1666" s="5">
        <f t="shared" si="282"/>
        <v>0</v>
      </c>
      <c r="AF1666" s="5">
        <v>0</v>
      </c>
      <c r="AG1666" s="6">
        <v>43829</v>
      </c>
      <c r="AH1666" s="5">
        <v>0</v>
      </c>
      <c r="AI1666" s="5">
        <v>0</v>
      </c>
      <c r="AJ1666" s="5">
        <v>0</v>
      </c>
      <c r="AK1666" s="5">
        <f t="shared" si="283"/>
        <v>0</v>
      </c>
      <c r="AL1666" s="5">
        <v>0</v>
      </c>
      <c r="AM1666" s="5">
        <v>0</v>
      </c>
      <c r="AN1666" s="5">
        <f t="shared" si="284"/>
        <v>0</v>
      </c>
      <c r="AO1666" s="5">
        <v>0</v>
      </c>
      <c r="AP1666" s="5">
        <v>0</v>
      </c>
      <c r="AQ1666" s="5">
        <f t="shared" si="285"/>
        <v>0</v>
      </c>
      <c r="AR1666" s="5">
        <v>0</v>
      </c>
      <c r="AS1666" s="6"/>
      <c r="AT1666" s="5">
        <v>0</v>
      </c>
      <c r="AU1666" s="5">
        <v>0</v>
      </c>
      <c r="AV1666" t="str">
        <f t="shared" ref="AV1666:AV1729" si="289">IF(AU1666 &gt; 0, "Y", "N")</f>
        <v>N</v>
      </c>
      <c r="AW1666" t="s">
        <v>60</v>
      </c>
      <c r="AX1666" t="s">
        <v>445</v>
      </c>
      <c r="AY1666" t="s">
        <v>445</v>
      </c>
      <c r="AZ1666" t="s">
        <v>445</v>
      </c>
      <c r="BA1666" t="str">
        <f t="shared" ref="BA1666:BA1729" si="290">IF(OR(L1666&gt;0, O1666&gt;0, R1666&gt;0, W1666&gt;0, Z1666&gt;0, AC1666&gt;0, AI1666&gt;0, AL1666&gt;0, AO1666&gt;0, M1666&gt;0), "Y", "N")</f>
        <v>N</v>
      </c>
    </row>
    <row r="1667" spans="1:53">
      <c r="A1667" t="s">
        <v>54</v>
      </c>
      <c r="B1667" t="s">
        <v>54</v>
      </c>
      <c r="C1667" t="s">
        <v>55</v>
      </c>
      <c r="D1667">
        <v>2019</v>
      </c>
      <c r="F1667" t="s">
        <v>2227</v>
      </c>
      <c r="G1667" t="s">
        <v>4154</v>
      </c>
      <c r="H1667" t="s">
        <v>4155</v>
      </c>
      <c r="I1667" t="s">
        <v>4156</v>
      </c>
      <c r="J1667" t="s">
        <v>255</v>
      </c>
      <c r="K1667" t="s">
        <v>59</v>
      </c>
      <c r="L1667" s="5">
        <v>0</v>
      </c>
      <c r="M1667" s="5">
        <v>0</v>
      </c>
      <c r="N1667" s="5">
        <f t="shared" si="286"/>
        <v>0</v>
      </c>
      <c r="O1667" s="5">
        <v>0</v>
      </c>
      <c r="P1667" s="5">
        <v>0</v>
      </c>
      <c r="Q1667" s="5">
        <f t="shared" si="287"/>
        <v>0</v>
      </c>
      <c r="R1667" s="5">
        <v>0</v>
      </c>
      <c r="S1667" s="5">
        <v>0</v>
      </c>
      <c r="T1667" s="5">
        <f t="shared" si="288"/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f t="shared" ref="Y1667:Y1730" si="291">W1667+X1667</f>
        <v>0</v>
      </c>
      <c r="Z1667" s="5">
        <v>0</v>
      </c>
      <c r="AA1667" s="5">
        <v>0</v>
      </c>
      <c r="AB1667" s="5">
        <f t="shared" ref="AB1667:AB1730" si="292">SUM(Z1667:AA1667)</f>
        <v>0</v>
      </c>
      <c r="AC1667" s="5">
        <v>0</v>
      </c>
      <c r="AD1667" s="5">
        <v>0</v>
      </c>
      <c r="AE1667" s="5">
        <f t="shared" ref="AE1667:AE1730" si="293">SUM(AC1667:AD1667)</f>
        <v>0</v>
      </c>
      <c r="AF1667" s="5">
        <v>2</v>
      </c>
      <c r="AG1667" s="6">
        <v>43655</v>
      </c>
      <c r="AH1667" s="5">
        <v>2</v>
      </c>
      <c r="AI1667" s="5">
        <v>0</v>
      </c>
      <c r="AJ1667" s="5">
        <v>0</v>
      </c>
      <c r="AK1667" s="5">
        <f t="shared" ref="AK1667:AK1730" si="294">SUM(AI1667:AJ1667)</f>
        <v>0</v>
      </c>
      <c r="AL1667" s="5">
        <v>0</v>
      </c>
      <c r="AM1667" s="5">
        <v>0</v>
      </c>
      <c r="AN1667" s="5">
        <f t="shared" ref="AN1667:AN1730" si="295">SUM(AL1667:AM1667)</f>
        <v>0</v>
      </c>
      <c r="AO1667" s="5">
        <v>0</v>
      </c>
      <c r="AP1667" s="5">
        <v>0</v>
      </c>
      <c r="AQ1667" s="5">
        <f t="shared" ref="AQ1667:AQ1730" si="296">SUM(AO1667:AP1667)</f>
        <v>0</v>
      </c>
      <c r="AR1667" s="5">
        <v>0</v>
      </c>
      <c r="AS1667" s="6"/>
      <c r="AT1667" s="5">
        <v>0</v>
      </c>
      <c r="AU1667" s="5">
        <v>0</v>
      </c>
      <c r="AV1667" t="str">
        <f t="shared" si="289"/>
        <v>N</v>
      </c>
      <c r="AW1667" t="s">
        <v>60</v>
      </c>
      <c r="AX1667" t="s">
        <v>445</v>
      </c>
      <c r="AY1667" t="s">
        <v>62</v>
      </c>
      <c r="AZ1667" t="s">
        <v>62</v>
      </c>
      <c r="BA1667" t="str">
        <f t="shared" si="290"/>
        <v>N</v>
      </c>
    </row>
    <row r="1668" spans="1:53">
      <c r="A1668" t="s">
        <v>436</v>
      </c>
      <c r="B1668" t="s">
        <v>54</v>
      </c>
      <c r="C1668" t="s">
        <v>89</v>
      </c>
      <c r="D1668">
        <v>2019</v>
      </c>
      <c r="F1668" t="s">
        <v>4157</v>
      </c>
      <c r="G1668" t="s">
        <v>4158</v>
      </c>
      <c r="H1668" t="s">
        <v>4159</v>
      </c>
      <c r="I1668" t="s">
        <v>4160</v>
      </c>
      <c r="J1668" t="s">
        <v>255</v>
      </c>
      <c r="K1668" t="s">
        <v>59</v>
      </c>
      <c r="L1668" s="5">
        <v>0</v>
      </c>
      <c r="M1668" s="5">
        <v>0</v>
      </c>
      <c r="N1668" s="5">
        <f t="shared" si="286"/>
        <v>0</v>
      </c>
      <c r="O1668" s="5">
        <v>0</v>
      </c>
      <c r="P1668" s="5">
        <v>0</v>
      </c>
      <c r="Q1668" s="5">
        <f t="shared" si="287"/>
        <v>0</v>
      </c>
      <c r="R1668" s="5">
        <v>0</v>
      </c>
      <c r="S1668" s="5">
        <v>0</v>
      </c>
      <c r="T1668" s="5">
        <f t="shared" si="288"/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f t="shared" si="291"/>
        <v>0</v>
      </c>
      <c r="Z1668" s="5">
        <v>0</v>
      </c>
      <c r="AA1668" s="5">
        <v>0</v>
      </c>
      <c r="AB1668" s="5">
        <f t="shared" si="292"/>
        <v>0</v>
      </c>
      <c r="AC1668" s="5">
        <v>0</v>
      </c>
      <c r="AD1668" s="5">
        <v>0</v>
      </c>
      <c r="AE1668" s="5">
        <f t="shared" si="293"/>
        <v>0</v>
      </c>
      <c r="AF1668" s="5">
        <v>2</v>
      </c>
      <c r="AG1668" s="6">
        <v>43508</v>
      </c>
      <c r="AH1668" s="5">
        <v>2</v>
      </c>
      <c r="AI1668" s="5">
        <v>0</v>
      </c>
      <c r="AJ1668" s="5">
        <v>0</v>
      </c>
      <c r="AK1668" s="5">
        <f t="shared" si="294"/>
        <v>0</v>
      </c>
      <c r="AL1668" s="5">
        <v>0</v>
      </c>
      <c r="AM1668" s="5">
        <v>0</v>
      </c>
      <c r="AN1668" s="5">
        <f t="shared" si="295"/>
        <v>0</v>
      </c>
      <c r="AO1668" s="5">
        <v>0</v>
      </c>
      <c r="AP1668" s="5">
        <v>0</v>
      </c>
      <c r="AQ1668" s="5">
        <f t="shared" si="296"/>
        <v>0</v>
      </c>
      <c r="AR1668" s="5">
        <v>0</v>
      </c>
      <c r="AS1668" s="6"/>
      <c r="AT1668" s="5">
        <v>0</v>
      </c>
      <c r="AU1668" s="5">
        <v>0</v>
      </c>
      <c r="AV1668" t="str">
        <f t="shared" si="289"/>
        <v>N</v>
      </c>
      <c r="AW1668" t="s">
        <v>60</v>
      </c>
      <c r="AX1668" t="s">
        <v>61</v>
      </c>
      <c r="AY1668" t="s">
        <v>62</v>
      </c>
      <c r="AZ1668" t="s">
        <v>62</v>
      </c>
      <c r="BA1668" t="str">
        <f t="shared" si="290"/>
        <v>N</v>
      </c>
    </row>
    <row r="1669" spans="1:53">
      <c r="A1669" t="s">
        <v>436</v>
      </c>
      <c r="B1669" t="s">
        <v>54</v>
      </c>
      <c r="C1669" t="s">
        <v>89</v>
      </c>
      <c r="D1669">
        <v>2019</v>
      </c>
      <c r="F1669" t="s">
        <v>4161</v>
      </c>
      <c r="G1669" t="s">
        <v>4162</v>
      </c>
      <c r="H1669" t="s">
        <v>4163</v>
      </c>
      <c r="I1669" t="s">
        <v>4164</v>
      </c>
      <c r="J1669" t="s">
        <v>255</v>
      </c>
      <c r="K1669" t="s">
        <v>59</v>
      </c>
      <c r="L1669" s="5">
        <v>0</v>
      </c>
      <c r="M1669" s="5">
        <v>0</v>
      </c>
      <c r="N1669" s="5">
        <f t="shared" si="286"/>
        <v>0</v>
      </c>
      <c r="O1669" s="5">
        <v>0</v>
      </c>
      <c r="P1669" s="5">
        <v>0</v>
      </c>
      <c r="Q1669" s="5">
        <f t="shared" si="287"/>
        <v>0</v>
      </c>
      <c r="R1669" s="5">
        <v>0</v>
      </c>
      <c r="S1669" s="5">
        <v>0</v>
      </c>
      <c r="T1669" s="5">
        <f t="shared" si="288"/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f t="shared" si="291"/>
        <v>0</v>
      </c>
      <c r="Z1669" s="5">
        <v>0</v>
      </c>
      <c r="AA1669" s="5">
        <v>0</v>
      </c>
      <c r="AB1669" s="5">
        <f t="shared" si="292"/>
        <v>0</v>
      </c>
      <c r="AC1669" s="5">
        <v>0</v>
      </c>
      <c r="AD1669" s="5">
        <v>0</v>
      </c>
      <c r="AE1669" s="5">
        <f t="shared" si="293"/>
        <v>0</v>
      </c>
      <c r="AF1669" s="5">
        <v>2</v>
      </c>
      <c r="AG1669" s="6">
        <v>43634</v>
      </c>
      <c r="AH1669" s="5">
        <v>2</v>
      </c>
      <c r="AI1669" s="5">
        <v>0</v>
      </c>
      <c r="AJ1669" s="5">
        <v>0</v>
      </c>
      <c r="AK1669" s="5">
        <f t="shared" si="294"/>
        <v>0</v>
      </c>
      <c r="AL1669" s="5">
        <v>0</v>
      </c>
      <c r="AM1669" s="5">
        <v>0</v>
      </c>
      <c r="AN1669" s="5">
        <f t="shared" si="295"/>
        <v>0</v>
      </c>
      <c r="AO1669" s="5">
        <v>0</v>
      </c>
      <c r="AP1669" s="5">
        <v>0</v>
      </c>
      <c r="AQ1669" s="5">
        <f t="shared" si="296"/>
        <v>0</v>
      </c>
      <c r="AR1669" s="5">
        <v>0</v>
      </c>
      <c r="AS1669" s="6"/>
      <c r="AT1669" s="5">
        <v>0</v>
      </c>
      <c r="AU1669" s="5">
        <v>0</v>
      </c>
      <c r="AV1669" t="str">
        <f t="shared" si="289"/>
        <v>N</v>
      </c>
      <c r="AW1669" t="s">
        <v>60</v>
      </c>
      <c r="AX1669" t="s">
        <v>61</v>
      </c>
      <c r="AY1669" t="s">
        <v>62</v>
      </c>
      <c r="AZ1669" t="s">
        <v>62</v>
      </c>
      <c r="BA1669" t="str">
        <f t="shared" si="290"/>
        <v>N</v>
      </c>
    </row>
    <row r="1670" spans="1:53">
      <c r="A1670" t="s">
        <v>436</v>
      </c>
      <c r="B1670" t="s">
        <v>54</v>
      </c>
      <c r="C1670" t="s">
        <v>89</v>
      </c>
      <c r="D1670">
        <v>2019</v>
      </c>
      <c r="F1670" t="s">
        <v>4165</v>
      </c>
      <c r="G1670" t="s">
        <v>4166</v>
      </c>
      <c r="H1670" t="s">
        <v>4167</v>
      </c>
      <c r="I1670" t="s">
        <v>4168</v>
      </c>
      <c r="J1670" t="s">
        <v>255</v>
      </c>
      <c r="K1670" t="s">
        <v>59</v>
      </c>
      <c r="L1670" s="5">
        <v>0</v>
      </c>
      <c r="M1670" s="5">
        <v>0</v>
      </c>
      <c r="N1670" s="5">
        <f t="shared" si="286"/>
        <v>0</v>
      </c>
      <c r="O1670" s="5">
        <v>0</v>
      </c>
      <c r="P1670" s="5">
        <v>0</v>
      </c>
      <c r="Q1670" s="5">
        <f t="shared" si="287"/>
        <v>0</v>
      </c>
      <c r="R1670" s="5">
        <v>0</v>
      </c>
      <c r="S1670" s="5">
        <v>0</v>
      </c>
      <c r="T1670" s="5">
        <f t="shared" si="288"/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f t="shared" si="291"/>
        <v>0</v>
      </c>
      <c r="Z1670" s="5">
        <v>0</v>
      </c>
      <c r="AA1670" s="5">
        <v>0</v>
      </c>
      <c r="AB1670" s="5">
        <f t="shared" si="292"/>
        <v>0</v>
      </c>
      <c r="AC1670" s="5">
        <v>0</v>
      </c>
      <c r="AD1670" s="5">
        <v>0</v>
      </c>
      <c r="AE1670" s="5">
        <f t="shared" si="293"/>
        <v>0</v>
      </c>
      <c r="AF1670" s="5">
        <v>2</v>
      </c>
      <c r="AG1670" s="6">
        <v>43551</v>
      </c>
      <c r="AH1670" s="5">
        <v>2</v>
      </c>
      <c r="AI1670" s="5">
        <v>0</v>
      </c>
      <c r="AJ1670" s="5">
        <v>0</v>
      </c>
      <c r="AK1670" s="5">
        <f t="shared" si="294"/>
        <v>0</v>
      </c>
      <c r="AL1670" s="5">
        <v>0</v>
      </c>
      <c r="AM1670" s="5">
        <v>0</v>
      </c>
      <c r="AN1670" s="5">
        <f t="shared" si="295"/>
        <v>0</v>
      </c>
      <c r="AO1670" s="5">
        <v>0</v>
      </c>
      <c r="AP1670" s="5">
        <v>0</v>
      </c>
      <c r="AQ1670" s="5">
        <f t="shared" si="296"/>
        <v>0</v>
      </c>
      <c r="AR1670" s="5">
        <v>0</v>
      </c>
      <c r="AS1670" s="6"/>
      <c r="AT1670" s="5">
        <v>0</v>
      </c>
      <c r="AU1670" s="5">
        <v>0</v>
      </c>
      <c r="AV1670" t="str">
        <f t="shared" si="289"/>
        <v>N</v>
      </c>
      <c r="AW1670" t="s">
        <v>60</v>
      </c>
      <c r="AX1670" t="s">
        <v>61</v>
      </c>
      <c r="AY1670" t="s">
        <v>62</v>
      </c>
      <c r="AZ1670" t="s">
        <v>62</v>
      </c>
      <c r="BA1670" t="str">
        <f t="shared" si="290"/>
        <v>N</v>
      </c>
    </row>
    <row r="1671" spans="1:53">
      <c r="A1671" t="s">
        <v>436</v>
      </c>
      <c r="B1671" t="s">
        <v>54</v>
      </c>
      <c r="C1671" t="s">
        <v>89</v>
      </c>
      <c r="D1671">
        <v>2019</v>
      </c>
      <c r="F1671" t="s">
        <v>4169</v>
      </c>
      <c r="G1671" t="s">
        <v>4170</v>
      </c>
      <c r="H1671" t="s">
        <v>4171</v>
      </c>
      <c r="I1671" t="s">
        <v>4172</v>
      </c>
      <c r="J1671" t="s">
        <v>255</v>
      </c>
      <c r="K1671" t="s">
        <v>59</v>
      </c>
      <c r="L1671" s="5">
        <v>0</v>
      </c>
      <c r="M1671" s="5">
        <v>0</v>
      </c>
      <c r="N1671" s="5">
        <f t="shared" si="286"/>
        <v>0</v>
      </c>
      <c r="O1671" s="5">
        <v>0</v>
      </c>
      <c r="P1671" s="5">
        <v>0</v>
      </c>
      <c r="Q1671" s="5">
        <f t="shared" si="287"/>
        <v>0</v>
      </c>
      <c r="R1671" s="5">
        <v>0</v>
      </c>
      <c r="S1671" s="5">
        <v>0</v>
      </c>
      <c r="T1671" s="5">
        <f t="shared" si="288"/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f t="shared" si="291"/>
        <v>0</v>
      </c>
      <c r="Z1671" s="5">
        <v>0</v>
      </c>
      <c r="AA1671" s="5">
        <v>0</v>
      </c>
      <c r="AB1671" s="5">
        <f t="shared" si="292"/>
        <v>0</v>
      </c>
      <c r="AC1671" s="5">
        <v>0</v>
      </c>
      <c r="AD1671" s="5">
        <v>0</v>
      </c>
      <c r="AE1671" s="5">
        <f t="shared" si="293"/>
        <v>0</v>
      </c>
      <c r="AF1671" s="5">
        <v>2</v>
      </c>
      <c r="AG1671" s="6">
        <v>43468</v>
      </c>
      <c r="AH1671" s="5">
        <v>2</v>
      </c>
      <c r="AI1671" s="5">
        <v>0</v>
      </c>
      <c r="AJ1671" s="5">
        <v>0</v>
      </c>
      <c r="AK1671" s="5">
        <f t="shared" si="294"/>
        <v>0</v>
      </c>
      <c r="AL1671" s="5">
        <v>0</v>
      </c>
      <c r="AM1671" s="5">
        <v>0</v>
      </c>
      <c r="AN1671" s="5">
        <f t="shared" si="295"/>
        <v>0</v>
      </c>
      <c r="AO1671" s="5">
        <v>0</v>
      </c>
      <c r="AP1671" s="5">
        <v>0</v>
      </c>
      <c r="AQ1671" s="5">
        <f t="shared" si="296"/>
        <v>0</v>
      </c>
      <c r="AR1671" s="5">
        <v>0</v>
      </c>
      <c r="AS1671" s="6"/>
      <c r="AT1671" s="5">
        <v>0</v>
      </c>
      <c r="AU1671" s="5">
        <v>0</v>
      </c>
      <c r="AV1671" t="str">
        <f t="shared" si="289"/>
        <v>N</v>
      </c>
      <c r="AW1671" t="s">
        <v>60</v>
      </c>
      <c r="AX1671" t="s">
        <v>61</v>
      </c>
      <c r="AY1671" t="s">
        <v>62</v>
      </c>
      <c r="AZ1671" t="s">
        <v>62</v>
      </c>
      <c r="BA1671" t="str">
        <f t="shared" si="290"/>
        <v>N</v>
      </c>
    </row>
    <row r="1672" spans="1:53">
      <c r="A1672" t="s">
        <v>454</v>
      </c>
      <c r="B1672" t="s">
        <v>54</v>
      </c>
      <c r="C1672" t="s">
        <v>55</v>
      </c>
      <c r="D1672">
        <v>2019</v>
      </c>
      <c r="F1672" t="s">
        <v>467</v>
      </c>
      <c r="G1672" t="s">
        <v>4173</v>
      </c>
      <c r="H1672" t="s">
        <v>469</v>
      </c>
      <c r="I1672">
        <v>24653</v>
      </c>
      <c r="J1672" t="s">
        <v>470</v>
      </c>
      <c r="K1672" t="s">
        <v>93</v>
      </c>
      <c r="L1672" s="5">
        <v>0</v>
      </c>
      <c r="M1672" s="5">
        <v>0</v>
      </c>
      <c r="N1672" s="5">
        <f t="shared" si="286"/>
        <v>0</v>
      </c>
      <c r="O1672" s="5">
        <v>0</v>
      </c>
      <c r="P1672" s="5">
        <v>0</v>
      </c>
      <c r="Q1672" s="5">
        <f t="shared" si="287"/>
        <v>0</v>
      </c>
      <c r="R1672" s="5">
        <v>0</v>
      </c>
      <c r="S1672" s="5">
        <v>0</v>
      </c>
      <c r="T1672" s="5">
        <f t="shared" si="288"/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f t="shared" si="291"/>
        <v>0</v>
      </c>
      <c r="Z1672" s="5">
        <v>0</v>
      </c>
      <c r="AA1672" s="5">
        <v>0</v>
      </c>
      <c r="AB1672" s="5">
        <f t="shared" si="292"/>
        <v>0</v>
      </c>
      <c r="AC1672" s="5">
        <v>0</v>
      </c>
      <c r="AD1672" s="5">
        <v>0</v>
      </c>
      <c r="AE1672" s="5">
        <f t="shared" si="293"/>
        <v>0</v>
      </c>
      <c r="AF1672" s="5">
        <v>3</v>
      </c>
      <c r="AG1672" s="6">
        <v>43725</v>
      </c>
      <c r="AH1672" s="5">
        <v>3</v>
      </c>
      <c r="AI1672" s="5">
        <v>0</v>
      </c>
      <c r="AJ1672" s="5">
        <v>0</v>
      </c>
      <c r="AK1672" s="5">
        <f t="shared" si="294"/>
        <v>0</v>
      </c>
      <c r="AL1672" s="5">
        <v>0</v>
      </c>
      <c r="AM1672" s="5">
        <v>0</v>
      </c>
      <c r="AN1672" s="5">
        <f t="shared" si="295"/>
        <v>0</v>
      </c>
      <c r="AO1672" s="5">
        <v>0</v>
      </c>
      <c r="AP1672" s="5">
        <v>0</v>
      </c>
      <c r="AQ1672" s="5">
        <f t="shared" si="296"/>
        <v>0</v>
      </c>
      <c r="AR1672" s="5">
        <v>0</v>
      </c>
      <c r="AS1672" s="6"/>
      <c r="AT1672" s="5">
        <v>0</v>
      </c>
      <c r="AU1672" s="5">
        <v>0</v>
      </c>
      <c r="AV1672" t="str">
        <f t="shared" si="289"/>
        <v>N</v>
      </c>
      <c r="AW1672" t="s">
        <v>60</v>
      </c>
      <c r="AX1672" t="s">
        <v>445</v>
      </c>
      <c r="AY1672" t="s">
        <v>62</v>
      </c>
      <c r="AZ1672" t="s">
        <v>62</v>
      </c>
      <c r="BA1672" t="str">
        <f t="shared" si="290"/>
        <v>N</v>
      </c>
    </row>
    <row r="1673" spans="1:53">
      <c r="A1673" t="s">
        <v>454</v>
      </c>
      <c r="B1673" t="s">
        <v>54</v>
      </c>
      <c r="C1673" t="s">
        <v>55</v>
      </c>
      <c r="D1673">
        <v>2019</v>
      </c>
      <c r="F1673" t="s">
        <v>467</v>
      </c>
      <c r="G1673" t="s">
        <v>4174</v>
      </c>
      <c r="H1673" t="s">
        <v>469</v>
      </c>
      <c r="I1673">
        <v>24105</v>
      </c>
      <c r="J1673" t="s">
        <v>470</v>
      </c>
      <c r="K1673" t="s">
        <v>93</v>
      </c>
      <c r="L1673" s="5">
        <v>0</v>
      </c>
      <c r="M1673" s="5">
        <v>0</v>
      </c>
      <c r="N1673" s="5">
        <f t="shared" si="286"/>
        <v>0</v>
      </c>
      <c r="O1673" s="5">
        <v>0</v>
      </c>
      <c r="P1673" s="5">
        <v>0</v>
      </c>
      <c r="Q1673" s="5">
        <f t="shared" si="287"/>
        <v>0</v>
      </c>
      <c r="R1673" s="5">
        <v>0</v>
      </c>
      <c r="S1673" s="5">
        <v>0</v>
      </c>
      <c r="T1673" s="5">
        <f t="shared" si="288"/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f t="shared" si="291"/>
        <v>0</v>
      </c>
      <c r="Z1673" s="5">
        <v>0</v>
      </c>
      <c r="AA1673" s="5">
        <v>0</v>
      </c>
      <c r="AB1673" s="5">
        <f t="shared" si="292"/>
        <v>0</v>
      </c>
      <c r="AC1673" s="5">
        <v>0</v>
      </c>
      <c r="AD1673" s="5">
        <v>0</v>
      </c>
      <c r="AE1673" s="5">
        <f t="shared" si="293"/>
        <v>0</v>
      </c>
      <c r="AF1673" s="5">
        <v>7</v>
      </c>
      <c r="AG1673" s="6">
        <v>43621</v>
      </c>
      <c r="AH1673" s="5">
        <v>7</v>
      </c>
      <c r="AI1673" s="5">
        <v>0</v>
      </c>
      <c r="AJ1673" s="5">
        <v>0</v>
      </c>
      <c r="AK1673" s="5">
        <f t="shared" si="294"/>
        <v>0</v>
      </c>
      <c r="AL1673" s="5">
        <v>0</v>
      </c>
      <c r="AM1673" s="5">
        <v>0</v>
      </c>
      <c r="AN1673" s="5">
        <f t="shared" si="295"/>
        <v>0</v>
      </c>
      <c r="AO1673" s="5">
        <v>0</v>
      </c>
      <c r="AP1673" s="5">
        <v>0</v>
      </c>
      <c r="AQ1673" s="5">
        <f t="shared" si="296"/>
        <v>0</v>
      </c>
      <c r="AR1673" s="5">
        <v>0</v>
      </c>
      <c r="AS1673" s="6"/>
      <c r="AT1673" s="5">
        <v>0</v>
      </c>
      <c r="AU1673" s="5">
        <v>0</v>
      </c>
      <c r="AV1673" t="str">
        <f t="shared" si="289"/>
        <v>N</v>
      </c>
      <c r="AW1673" t="s">
        <v>60</v>
      </c>
      <c r="AX1673" t="s">
        <v>445</v>
      </c>
      <c r="AY1673" t="s">
        <v>62</v>
      </c>
      <c r="AZ1673" t="s">
        <v>62</v>
      </c>
      <c r="BA1673" t="str">
        <f t="shared" si="290"/>
        <v>N</v>
      </c>
    </row>
    <row r="1674" spans="1:53">
      <c r="A1674" t="s">
        <v>454</v>
      </c>
      <c r="B1674" t="s">
        <v>54</v>
      </c>
      <c r="C1674" t="s">
        <v>55</v>
      </c>
      <c r="D1674">
        <v>2019</v>
      </c>
      <c r="F1674" t="s">
        <v>467</v>
      </c>
      <c r="G1674" t="s">
        <v>4175</v>
      </c>
      <c r="H1674" t="s">
        <v>469</v>
      </c>
      <c r="I1674">
        <v>24463</v>
      </c>
      <c r="J1674" t="s">
        <v>470</v>
      </c>
      <c r="K1674" t="s">
        <v>93</v>
      </c>
      <c r="L1674" s="5">
        <v>0</v>
      </c>
      <c r="M1674" s="5">
        <v>0</v>
      </c>
      <c r="N1674" s="5">
        <f t="shared" si="286"/>
        <v>0</v>
      </c>
      <c r="O1674" s="5">
        <v>0</v>
      </c>
      <c r="P1674" s="5">
        <v>0</v>
      </c>
      <c r="Q1674" s="5">
        <f t="shared" si="287"/>
        <v>0</v>
      </c>
      <c r="R1674" s="5">
        <v>0</v>
      </c>
      <c r="S1674" s="5">
        <v>0</v>
      </c>
      <c r="T1674" s="5">
        <f t="shared" si="288"/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f t="shared" si="291"/>
        <v>0</v>
      </c>
      <c r="Z1674" s="5">
        <v>0</v>
      </c>
      <c r="AA1674" s="5">
        <v>0</v>
      </c>
      <c r="AB1674" s="5">
        <f t="shared" si="292"/>
        <v>0</v>
      </c>
      <c r="AC1674" s="5">
        <v>0</v>
      </c>
      <c r="AD1674" s="5">
        <v>0</v>
      </c>
      <c r="AE1674" s="5">
        <f t="shared" si="293"/>
        <v>0</v>
      </c>
      <c r="AF1674" s="5">
        <v>3</v>
      </c>
      <c r="AG1674" s="6">
        <v>43690</v>
      </c>
      <c r="AH1674" s="5">
        <v>3</v>
      </c>
      <c r="AI1674" s="5">
        <v>0</v>
      </c>
      <c r="AJ1674" s="5">
        <v>0</v>
      </c>
      <c r="AK1674" s="5">
        <f t="shared" si="294"/>
        <v>0</v>
      </c>
      <c r="AL1674" s="5">
        <v>0</v>
      </c>
      <c r="AM1674" s="5">
        <v>0</v>
      </c>
      <c r="AN1674" s="5">
        <f t="shared" si="295"/>
        <v>0</v>
      </c>
      <c r="AO1674" s="5">
        <v>0</v>
      </c>
      <c r="AP1674" s="5">
        <v>0</v>
      </c>
      <c r="AQ1674" s="5">
        <f t="shared" si="296"/>
        <v>0</v>
      </c>
      <c r="AR1674" s="5">
        <v>0</v>
      </c>
      <c r="AS1674" s="6"/>
      <c r="AT1674" s="5">
        <v>0</v>
      </c>
      <c r="AU1674" s="5">
        <v>0</v>
      </c>
      <c r="AV1674" t="str">
        <f t="shared" si="289"/>
        <v>N</v>
      </c>
      <c r="AW1674" t="s">
        <v>60</v>
      </c>
      <c r="AX1674" t="s">
        <v>445</v>
      </c>
      <c r="AY1674" t="s">
        <v>62</v>
      </c>
      <c r="AZ1674" t="s">
        <v>62</v>
      </c>
      <c r="BA1674" t="str">
        <f t="shared" si="290"/>
        <v>N</v>
      </c>
    </row>
    <row r="1675" spans="1:53">
      <c r="A1675" t="s">
        <v>454</v>
      </c>
      <c r="B1675" t="s">
        <v>54</v>
      </c>
      <c r="C1675" t="s">
        <v>55</v>
      </c>
      <c r="D1675">
        <v>2019</v>
      </c>
      <c r="F1675" t="s">
        <v>467</v>
      </c>
      <c r="G1675" t="s">
        <v>4176</v>
      </c>
      <c r="H1675" t="s">
        <v>469</v>
      </c>
      <c r="I1675">
        <v>24245</v>
      </c>
      <c r="J1675" t="s">
        <v>470</v>
      </c>
      <c r="K1675" t="s">
        <v>93</v>
      </c>
      <c r="L1675" s="5">
        <v>0</v>
      </c>
      <c r="M1675" s="5">
        <v>0</v>
      </c>
      <c r="N1675" s="5">
        <f t="shared" si="286"/>
        <v>0</v>
      </c>
      <c r="O1675" s="5">
        <v>0</v>
      </c>
      <c r="P1675" s="5">
        <v>0</v>
      </c>
      <c r="Q1675" s="5">
        <f t="shared" si="287"/>
        <v>0</v>
      </c>
      <c r="R1675" s="5">
        <v>0</v>
      </c>
      <c r="S1675" s="5">
        <v>0</v>
      </c>
      <c r="T1675" s="5">
        <f t="shared" si="288"/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f t="shared" si="291"/>
        <v>0</v>
      </c>
      <c r="Z1675" s="5">
        <v>0</v>
      </c>
      <c r="AA1675" s="5">
        <v>0</v>
      </c>
      <c r="AB1675" s="5">
        <f t="shared" si="292"/>
        <v>0</v>
      </c>
      <c r="AC1675" s="5">
        <v>0</v>
      </c>
      <c r="AD1675" s="5">
        <v>0</v>
      </c>
      <c r="AE1675" s="5">
        <f t="shared" si="293"/>
        <v>0</v>
      </c>
      <c r="AF1675" s="5">
        <v>6</v>
      </c>
      <c r="AG1675" s="6">
        <v>43648</v>
      </c>
      <c r="AH1675" s="5">
        <v>6</v>
      </c>
      <c r="AI1675" s="5">
        <v>0</v>
      </c>
      <c r="AJ1675" s="5">
        <v>0</v>
      </c>
      <c r="AK1675" s="5">
        <f t="shared" si="294"/>
        <v>0</v>
      </c>
      <c r="AL1675" s="5">
        <v>0</v>
      </c>
      <c r="AM1675" s="5">
        <v>0</v>
      </c>
      <c r="AN1675" s="5">
        <f t="shared" si="295"/>
        <v>0</v>
      </c>
      <c r="AO1675" s="5">
        <v>0</v>
      </c>
      <c r="AP1675" s="5">
        <v>0</v>
      </c>
      <c r="AQ1675" s="5">
        <f t="shared" si="296"/>
        <v>0</v>
      </c>
      <c r="AR1675" s="5">
        <v>0</v>
      </c>
      <c r="AS1675" s="6"/>
      <c r="AT1675" s="5">
        <v>0</v>
      </c>
      <c r="AU1675" s="5">
        <v>0</v>
      </c>
      <c r="AV1675" t="str">
        <f t="shared" si="289"/>
        <v>N</v>
      </c>
      <c r="AW1675" t="s">
        <v>60</v>
      </c>
      <c r="AX1675" t="s">
        <v>445</v>
      </c>
      <c r="AY1675" t="s">
        <v>62</v>
      </c>
      <c r="AZ1675" t="s">
        <v>62</v>
      </c>
      <c r="BA1675" t="str">
        <f t="shared" si="290"/>
        <v>N</v>
      </c>
    </row>
    <row r="1676" spans="1:53">
      <c r="A1676" t="s">
        <v>454</v>
      </c>
      <c r="B1676" t="s">
        <v>54</v>
      </c>
      <c r="C1676" t="s">
        <v>55</v>
      </c>
      <c r="D1676">
        <v>2019</v>
      </c>
      <c r="F1676" t="s">
        <v>467</v>
      </c>
      <c r="G1676" t="s">
        <v>4177</v>
      </c>
      <c r="H1676" t="s">
        <v>469</v>
      </c>
      <c r="I1676">
        <v>24649</v>
      </c>
      <c r="J1676" t="s">
        <v>470</v>
      </c>
      <c r="K1676" t="s">
        <v>93</v>
      </c>
      <c r="L1676" s="5">
        <v>0</v>
      </c>
      <c r="M1676" s="5">
        <v>0</v>
      </c>
      <c r="N1676" s="5">
        <f t="shared" si="286"/>
        <v>0</v>
      </c>
      <c r="O1676" s="5">
        <v>0</v>
      </c>
      <c r="P1676" s="5">
        <v>0</v>
      </c>
      <c r="Q1676" s="5">
        <f t="shared" si="287"/>
        <v>0</v>
      </c>
      <c r="R1676" s="5">
        <v>0</v>
      </c>
      <c r="S1676" s="5">
        <v>0</v>
      </c>
      <c r="T1676" s="5">
        <f t="shared" si="288"/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f t="shared" si="291"/>
        <v>0</v>
      </c>
      <c r="Z1676" s="5">
        <v>0</v>
      </c>
      <c r="AA1676" s="5">
        <v>0</v>
      </c>
      <c r="AB1676" s="5">
        <f t="shared" si="292"/>
        <v>0</v>
      </c>
      <c r="AC1676" s="5">
        <v>0</v>
      </c>
      <c r="AD1676" s="5">
        <v>0</v>
      </c>
      <c r="AE1676" s="5">
        <f t="shared" si="293"/>
        <v>0</v>
      </c>
      <c r="AF1676" s="5">
        <v>3</v>
      </c>
      <c r="AG1676" s="6">
        <v>43725</v>
      </c>
      <c r="AH1676" s="5">
        <v>3</v>
      </c>
      <c r="AI1676" s="5">
        <v>0</v>
      </c>
      <c r="AJ1676" s="5">
        <v>0</v>
      </c>
      <c r="AK1676" s="5">
        <f t="shared" si="294"/>
        <v>0</v>
      </c>
      <c r="AL1676" s="5">
        <v>0</v>
      </c>
      <c r="AM1676" s="5">
        <v>0</v>
      </c>
      <c r="AN1676" s="5">
        <f t="shared" si="295"/>
        <v>0</v>
      </c>
      <c r="AO1676" s="5">
        <v>0</v>
      </c>
      <c r="AP1676" s="5">
        <v>0</v>
      </c>
      <c r="AQ1676" s="5">
        <f t="shared" si="296"/>
        <v>0</v>
      </c>
      <c r="AR1676" s="5">
        <v>0</v>
      </c>
      <c r="AS1676" s="6"/>
      <c r="AT1676" s="5">
        <v>0</v>
      </c>
      <c r="AU1676" s="5">
        <v>0</v>
      </c>
      <c r="AV1676" t="str">
        <f t="shared" si="289"/>
        <v>N</v>
      </c>
      <c r="AW1676" t="s">
        <v>60</v>
      </c>
      <c r="AX1676" t="s">
        <v>445</v>
      </c>
      <c r="AY1676" t="s">
        <v>62</v>
      </c>
      <c r="AZ1676" t="s">
        <v>62</v>
      </c>
      <c r="BA1676" t="str">
        <f t="shared" si="290"/>
        <v>N</v>
      </c>
    </row>
    <row r="1677" spans="1:53">
      <c r="A1677" t="s">
        <v>454</v>
      </c>
      <c r="B1677" t="s">
        <v>54</v>
      </c>
      <c r="C1677" t="s">
        <v>55</v>
      </c>
      <c r="D1677">
        <v>2019</v>
      </c>
      <c r="F1677" t="s">
        <v>467</v>
      </c>
      <c r="G1677" t="s">
        <v>4178</v>
      </c>
      <c r="H1677" t="s">
        <v>469</v>
      </c>
      <c r="I1677">
        <v>24450</v>
      </c>
      <c r="J1677" t="s">
        <v>470</v>
      </c>
      <c r="K1677" t="s">
        <v>93</v>
      </c>
      <c r="L1677" s="5">
        <v>0</v>
      </c>
      <c r="M1677" s="5">
        <v>0</v>
      </c>
      <c r="N1677" s="5">
        <f t="shared" si="286"/>
        <v>0</v>
      </c>
      <c r="O1677" s="5">
        <v>0</v>
      </c>
      <c r="P1677" s="5">
        <v>0</v>
      </c>
      <c r="Q1677" s="5">
        <f t="shared" si="287"/>
        <v>0</v>
      </c>
      <c r="R1677" s="5">
        <v>0</v>
      </c>
      <c r="S1677" s="5">
        <v>0</v>
      </c>
      <c r="T1677" s="5">
        <f t="shared" si="288"/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f t="shared" si="291"/>
        <v>0</v>
      </c>
      <c r="Z1677" s="5">
        <v>0</v>
      </c>
      <c r="AA1677" s="5">
        <v>0</v>
      </c>
      <c r="AB1677" s="5">
        <f t="shared" si="292"/>
        <v>0</v>
      </c>
      <c r="AC1677" s="5">
        <v>0</v>
      </c>
      <c r="AD1677" s="5">
        <v>0</v>
      </c>
      <c r="AE1677" s="5">
        <f t="shared" si="293"/>
        <v>0</v>
      </c>
      <c r="AF1677" s="5">
        <v>3</v>
      </c>
      <c r="AG1677" s="6">
        <v>43690</v>
      </c>
      <c r="AH1677" s="5">
        <v>3</v>
      </c>
      <c r="AI1677" s="5">
        <v>0</v>
      </c>
      <c r="AJ1677" s="5">
        <v>0</v>
      </c>
      <c r="AK1677" s="5">
        <f t="shared" si="294"/>
        <v>0</v>
      </c>
      <c r="AL1677" s="5">
        <v>0</v>
      </c>
      <c r="AM1677" s="5">
        <v>0</v>
      </c>
      <c r="AN1677" s="5">
        <f t="shared" si="295"/>
        <v>0</v>
      </c>
      <c r="AO1677" s="5">
        <v>0</v>
      </c>
      <c r="AP1677" s="5">
        <v>0</v>
      </c>
      <c r="AQ1677" s="5">
        <f t="shared" si="296"/>
        <v>0</v>
      </c>
      <c r="AR1677" s="5">
        <v>0</v>
      </c>
      <c r="AS1677" s="6"/>
      <c r="AT1677" s="5">
        <v>0</v>
      </c>
      <c r="AU1677" s="5">
        <v>0</v>
      </c>
      <c r="AV1677" t="str">
        <f t="shared" si="289"/>
        <v>N</v>
      </c>
      <c r="AW1677" t="s">
        <v>60</v>
      </c>
      <c r="AX1677" t="s">
        <v>445</v>
      </c>
      <c r="AY1677" t="s">
        <v>62</v>
      </c>
      <c r="AZ1677" t="s">
        <v>62</v>
      </c>
      <c r="BA1677" t="str">
        <f t="shared" si="290"/>
        <v>N</v>
      </c>
    </row>
    <row r="1678" spans="1:53">
      <c r="A1678" t="s">
        <v>454</v>
      </c>
      <c r="B1678" t="s">
        <v>54</v>
      </c>
      <c r="C1678" t="s">
        <v>55</v>
      </c>
      <c r="D1678">
        <v>2019</v>
      </c>
      <c r="F1678" t="s">
        <v>467</v>
      </c>
      <c r="G1678" t="s">
        <v>4179</v>
      </c>
      <c r="H1678" t="s">
        <v>469</v>
      </c>
      <c r="I1678">
        <v>24100</v>
      </c>
      <c r="J1678" t="s">
        <v>470</v>
      </c>
      <c r="K1678" t="s">
        <v>93</v>
      </c>
      <c r="L1678" s="5">
        <v>0</v>
      </c>
      <c r="M1678" s="5">
        <v>0</v>
      </c>
      <c r="N1678" s="5">
        <f t="shared" si="286"/>
        <v>0</v>
      </c>
      <c r="O1678" s="5">
        <v>0</v>
      </c>
      <c r="P1678" s="5">
        <v>0</v>
      </c>
      <c r="Q1678" s="5">
        <f t="shared" si="287"/>
        <v>0</v>
      </c>
      <c r="R1678" s="5">
        <v>0</v>
      </c>
      <c r="S1678" s="5">
        <v>0</v>
      </c>
      <c r="T1678" s="5">
        <f t="shared" si="288"/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f t="shared" si="291"/>
        <v>0</v>
      </c>
      <c r="Z1678" s="5">
        <v>0</v>
      </c>
      <c r="AA1678" s="5">
        <v>0</v>
      </c>
      <c r="AB1678" s="5">
        <f t="shared" si="292"/>
        <v>0</v>
      </c>
      <c r="AC1678" s="5">
        <v>0</v>
      </c>
      <c r="AD1678" s="5">
        <v>0</v>
      </c>
      <c r="AE1678" s="5">
        <f t="shared" si="293"/>
        <v>0</v>
      </c>
      <c r="AF1678" s="5">
        <v>6</v>
      </c>
      <c r="AG1678" s="6">
        <v>43621</v>
      </c>
      <c r="AH1678" s="5">
        <v>6</v>
      </c>
      <c r="AI1678" s="5">
        <v>0</v>
      </c>
      <c r="AJ1678" s="5">
        <v>0</v>
      </c>
      <c r="AK1678" s="5">
        <f t="shared" si="294"/>
        <v>0</v>
      </c>
      <c r="AL1678" s="5">
        <v>0</v>
      </c>
      <c r="AM1678" s="5">
        <v>0</v>
      </c>
      <c r="AN1678" s="5">
        <f t="shared" si="295"/>
        <v>0</v>
      </c>
      <c r="AO1678" s="5">
        <v>0</v>
      </c>
      <c r="AP1678" s="5">
        <v>0</v>
      </c>
      <c r="AQ1678" s="5">
        <f t="shared" si="296"/>
        <v>0</v>
      </c>
      <c r="AR1678" s="5">
        <v>0</v>
      </c>
      <c r="AS1678" s="6"/>
      <c r="AT1678" s="5">
        <v>0</v>
      </c>
      <c r="AU1678" s="5">
        <v>0</v>
      </c>
      <c r="AV1678" t="str">
        <f t="shared" si="289"/>
        <v>N</v>
      </c>
      <c r="AW1678" t="s">
        <v>60</v>
      </c>
      <c r="AX1678" t="s">
        <v>445</v>
      </c>
      <c r="AY1678" t="s">
        <v>62</v>
      </c>
      <c r="AZ1678" t="s">
        <v>62</v>
      </c>
      <c r="BA1678" t="str">
        <f t="shared" si="290"/>
        <v>N</v>
      </c>
    </row>
    <row r="1679" spans="1:53">
      <c r="A1679" t="s">
        <v>454</v>
      </c>
      <c r="B1679" t="s">
        <v>54</v>
      </c>
      <c r="C1679" t="s">
        <v>55</v>
      </c>
      <c r="D1679">
        <v>2019</v>
      </c>
      <c r="F1679" t="s">
        <v>467</v>
      </c>
      <c r="G1679" t="s">
        <v>3137</v>
      </c>
      <c r="H1679" t="s">
        <v>469</v>
      </c>
      <c r="I1679">
        <v>23610</v>
      </c>
      <c r="J1679" t="s">
        <v>470</v>
      </c>
      <c r="K1679" t="s">
        <v>93</v>
      </c>
      <c r="L1679" s="5">
        <v>0</v>
      </c>
      <c r="M1679" s="5">
        <v>0</v>
      </c>
      <c r="N1679" s="5">
        <f t="shared" si="286"/>
        <v>0</v>
      </c>
      <c r="O1679" s="5">
        <v>0</v>
      </c>
      <c r="P1679" s="5">
        <v>0</v>
      </c>
      <c r="Q1679" s="5">
        <f t="shared" si="287"/>
        <v>0</v>
      </c>
      <c r="R1679" s="5">
        <v>0</v>
      </c>
      <c r="S1679" s="5">
        <v>0</v>
      </c>
      <c r="T1679" s="5">
        <f t="shared" si="288"/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f t="shared" si="291"/>
        <v>0</v>
      </c>
      <c r="Z1679" s="5">
        <v>0</v>
      </c>
      <c r="AA1679" s="5">
        <v>0</v>
      </c>
      <c r="AB1679" s="5">
        <f t="shared" si="292"/>
        <v>0</v>
      </c>
      <c r="AC1679" s="5">
        <v>0</v>
      </c>
      <c r="AD1679" s="5">
        <v>0</v>
      </c>
      <c r="AE1679" s="5">
        <f t="shared" si="293"/>
        <v>0</v>
      </c>
      <c r="AF1679" s="5">
        <v>5</v>
      </c>
      <c r="AG1679" s="6">
        <v>43544</v>
      </c>
      <c r="AH1679" s="5">
        <v>5</v>
      </c>
      <c r="AI1679" s="5">
        <v>0</v>
      </c>
      <c r="AJ1679" s="5">
        <v>0</v>
      </c>
      <c r="AK1679" s="5">
        <f t="shared" si="294"/>
        <v>0</v>
      </c>
      <c r="AL1679" s="5">
        <v>0</v>
      </c>
      <c r="AM1679" s="5">
        <v>0</v>
      </c>
      <c r="AN1679" s="5">
        <f t="shared" si="295"/>
        <v>0</v>
      </c>
      <c r="AO1679" s="5">
        <v>0</v>
      </c>
      <c r="AP1679" s="5">
        <v>0</v>
      </c>
      <c r="AQ1679" s="5">
        <f t="shared" si="296"/>
        <v>0</v>
      </c>
      <c r="AR1679" s="5">
        <v>0</v>
      </c>
      <c r="AS1679" s="6"/>
      <c r="AT1679" s="5">
        <v>0</v>
      </c>
      <c r="AU1679" s="5">
        <v>0</v>
      </c>
      <c r="AV1679" t="str">
        <f t="shared" si="289"/>
        <v>N</v>
      </c>
      <c r="AW1679" t="s">
        <v>60</v>
      </c>
      <c r="AX1679" t="s">
        <v>445</v>
      </c>
      <c r="AY1679" t="s">
        <v>62</v>
      </c>
      <c r="AZ1679" t="s">
        <v>62</v>
      </c>
      <c r="BA1679" t="str">
        <f t="shared" si="290"/>
        <v>N</v>
      </c>
    </row>
    <row r="1680" spans="1:53">
      <c r="A1680" t="s">
        <v>454</v>
      </c>
      <c r="B1680" t="s">
        <v>54</v>
      </c>
      <c r="C1680" t="s">
        <v>55</v>
      </c>
      <c r="D1680">
        <v>2019</v>
      </c>
      <c r="F1680" t="s">
        <v>467</v>
      </c>
      <c r="G1680" t="s">
        <v>4180</v>
      </c>
      <c r="H1680" t="s">
        <v>469</v>
      </c>
      <c r="I1680">
        <v>24458</v>
      </c>
      <c r="J1680" t="s">
        <v>470</v>
      </c>
      <c r="K1680" t="s">
        <v>93</v>
      </c>
      <c r="L1680" s="5">
        <v>0</v>
      </c>
      <c r="M1680" s="5">
        <v>0</v>
      </c>
      <c r="N1680" s="5">
        <f t="shared" si="286"/>
        <v>0</v>
      </c>
      <c r="O1680" s="5">
        <v>0</v>
      </c>
      <c r="P1680" s="5">
        <v>0</v>
      </c>
      <c r="Q1680" s="5">
        <f t="shared" si="287"/>
        <v>0</v>
      </c>
      <c r="R1680" s="5">
        <v>0</v>
      </c>
      <c r="S1680" s="5">
        <v>0</v>
      </c>
      <c r="T1680" s="5">
        <f t="shared" si="288"/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f t="shared" si="291"/>
        <v>0</v>
      </c>
      <c r="Z1680" s="5">
        <v>0</v>
      </c>
      <c r="AA1680" s="5">
        <v>0</v>
      </c>
      <c r="AB1680" s="5">
        <f t="shared" si="292"/>
        <v>0</v>
      </c>
      <c r="AC1680" s="5">
        <v>0</v>
      </c>
      <c r="AD1680" s="5">
        <v>0</v>
      </c>
      <c r="AE1680" s="5">
        <f t="shared" si="293"/>
        <v>0</v>
      </c>
      <c r="AF1680" s="5">
        <v>5</v>
      </c>
      <c r="AG1680" s="6">
        <v>43690</v>
      </c>
      <c r="AH1680" s="5">
        <v>5</v>
      </c>
      <c r="AI1680" s="5">
        <v>0</v>
      </c>
      <c r="AJ1680" s="5">
        <v>0</v>
      </c>
      <c r="AK1680" s="5">
        <f t="shared" si="294"/>
        <v>0</v>
      </c>
      <c r="AL1680" s="5">
        <v>0</v>
      </c>
      <c r="AM1680" s="5">
        <v>0</v>
      </c>
      <c r="AN1680" s="5">
        <f t="shared" si="295"/>
        <v>0</v>
      </c>
      <c r="AO1680" s="5">
        <v>0</v>
      </c>
      <c r="AP1680" s="5">
        <v>0</v>
      </c>
      <c r="AQ1680" s="5">
        <f t="shared" si="296"/>
        <v>0</v>
      </c>
      <c r="AR1680" s="5">
        <v>0</v>
      </c>
      <c r="AS1680" s="6"/>
      <c r="AT1680" s="5">
        <v>0</v>
      </c>
      <c r="AU1680" s="5">
        <v>0</v>
      </c>
      <c r="AV1680" t="str">
        <f t="shared" si="289"/>
        <v>N</v>
      </c>
      <c r="AW1680" t="s">
        <v>60</v>
      </c>
      <c r="AX1680" t="s">
        <v>445</v>
      </c>
      <c r="AY1680" t="s">
        <v>62</v>
      </c>
      <c r="AZ1680" t="s">
        <v>62</v>
      </c>
      <c r="BA1680" t="str">
        <f t="shared" si="290"/>
        <v>N</v>
      </c>
    </row>
    <row r="1681" spans="1:53">
      <c r="A1681" t="s">
        <v>454</v>
      </c>
      <c r="B1681" t="s">
        <v>54</v>
      </c>
      <c r="C1681" t="s">
        <v>55</v>
      </c>
      <c r="D1681">
        <v>2019</v>
      </c>
      <c r="F1681" t="s">
        <v>467</v>
      </c>
      <c r="G1681" t="s">
        <v>4181</v>
      </c>
      <c r="H1681" t="s">
        <v>469</v>
      </c>
      <c r="I1681">
        <v>24454</v>
      </c>
      <c r="J1681" t="s">
        <v>470</v>
      </c>
      <c r="K1681" t="s">
        <v>93</v>
      </c>
      <c r="L1681" s="5">
        <v>0</v>
      </c>
      <c r="M1681" s="5">
        <v>0</v>
      </c>
      <c r="N1681" s="5">
        <f t="shared" si="286"/>
        <v>0</v>
      </c>
      <c r="O1681" s="5">
        <v>0</v>
      </c>
      <c r="P1681" s="5">
        <v>0</v>
      </c>
      <c r="Q1681" s="5">
        <f t="shared" si="287"/>
        <v>0</v>
      </c>
      <c r="R1681" s="5">
        <v>0</v>
      </c>
      <c r="S1681" s="5">
        <v>0</v>
      </c>
      <c r="T1681" s="5">
        <f t="shared" si="288"/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f t="shared" si="291"/>
        <v>0</v>
      </c>
      <c r="Z1681" s="5">
        <v>0</v>
      </c>
      <c r="AA1681" s="5">
        <v>0</v>
      </c>
      <c r="AB1681" s="5">
        <f t="shared" si="292"/>
        <v>0</v>
      </c>
      <c r="AC1681" s="5">
        <v>0</v>
      </c>
      <c r="AD1681" s="5">
        <v>0</v>
      </c>
      <c r="AE1681" s="5">
        <f t="shared" si="293"/>
        <v>0</v>
      </c>
      <c r="AF1681" s="5">
        <v>3</v>
      </c>
      <c r="AG1681" s="6">
        <v>43690</v>
      </c>
      <c r="AH1681" s="5">
        <v>3</v>
      </c>
      <c r="AI1681" s="5">
        <v>0</v>
      </c>
      <c r="AJ1681" s="5">
        <v>0</v>
      </c>
      <c r="AK1681" s="5">
        <f t="shared" si="294"/>
        <v>0</v>
      </c>
      <c r="AL1681" s="5">
        <v>0</v>
      </c>
      <c r="AM1681" s="5">
        <v>0</v>
      </c>
      <c r="AN1681" s="5">
        <f t="shared" si="295"/>
        <v>0</v>
      </c>
      <c r="AO1681" s="5">
        <v>0</v>
      </c>
      <c r="AP1681" s="5">
        <v>0</v>
      </c>
      <c r="AQ1681" s="5">
        <f t="shared" si="296"/>
        <v>0</v>
      </c>
      <c r="AR1681" s="5">
        <v>0</v>
      </c>
      <c r="AS1681" s="6"/>
      <c r="AT1681" s="5">
        <v>0</v>
      </c>
      <c r="AU1681" s="5">
        <v>0</v>
      </c>
      <c r="AV1681" t="str">
        <f t="shared" si="289"/>
        <v>N</v>
      </c>
      <c r="AW1681" t="s">
        <v>60</v>
      </c>
      <c r="AX1681" t="s">
        <v>445</v>
      </c>
      <c r="AY1681" t="s">
        <v>62</v>
      </c>
      <c r="AZ1681" t="s">
        <v>62</v>
      </c>
      <c r="BA1681" t="str">
        <f t="shared" si="290"/>
        <v>N</v>
      </c>
    </row>
    <row r="1682" spans="1:53">
      <c r="A1682" t="s">
        <v>454</v>
      </c>
      <c r="B1682" t="s">
        <v>54</v>
      </c>
      <c r="C1682" t="s">
        <v>55</v>
      </c>
      <c r="D1682">
        <v>2019</v>
      </c>
      <c r="F1682" t="s">
        <v>467</v>
      </c>
      <c r="G1682" t="s">
        <v>4182</v>
      </c>
      <c r="H1682" t="s">
        <v>469</v>
      </c>
      <c r="I1682">
        <v>24254</v>
      </c>
      <c r="J1682" t="s">
        <v>470</v>
      </c>
      <c r="K1682" t="s">
        <v>93</v>
      </c>
      <c r="L1682" s="5">
        <v>0</v>
      </c>
      <c r="M1682" s="5">
        <v>0</v>
      </c>
      <c r="N1682" s="5">
        <f t="shared" si="286"/>
        <v>0</v>
      </c>
      <c r="O1682" s="5">
        <v>0</v>
      </c>
      <c r="P1682" s="5">
        <v>0</v>
      </c>
      <c r="Q1682" s="5">
        <f t="shared" si="287"/>
        <v>0</v>
      </c>
      <c r="R1682" s="5">
        <v>0</v>
      </c>
      <c r="S1682" s="5">
        <v>0</v>
      </c>
      <c r="T1682" s="5">
        <f t="shared" si="288"/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f t="shared" si="291"/>
        <v>0</v>
      </c>
      <c r="Z1682" s="5">
        <v>0</v>
      </c>
      <c r="AA1682" s="5">
        <v>0</v>
      </c>
      <c r="AB1682" s="5">
        <f t="shared" si="292"/>
        <v>0</v>
      </c>
      <c r="AC1682" s="5">
        <v>0</v>
      </c>
      <c r="AD1682" s="5">
        <v>0</v>
      </c>
      <c r="AE1682" s="5">
        <f t="shared" si="293"/>
        <v>0</v>
      </c>
      <c r="AF1682" s="5">
        <v>3</v>
      </c>
      <c r="AG1682" s="6">
        <v>43648</v>
      </c>
      <c r="AH1682" s="5">
        <v>3</v>
      </c>
      <c r="AI1682" s="5">
        <v>0</v>
      </c>
      <c r="AJ1682" s="5">
        <v>0</v>
      </c>
      <c r="AK1682" s="5">
        <f t="shared" si="294"/>
        <v>0</v>
      </c>
      <c r="AL1682" s="5">
        <v>0</v>
      </c>
      <c r="AM1682" s="5">
        <v>0</v>
      </c>
      <c r="AN1682" s="5">
        <f t="shared" si="295"/>
        <v>0</v>
      </c>
      <c r="AO1682" s="5">
        <v>0</v>
      </c>
      <c r="AP1682" s="5">
        <v>0</v>
      </c>
      <c r="AQ1682" s="5">
        <f t="shared" si="296"/>
        <v>0</v>
      </c>
      <c r="AR1682" s="5">
        <v>0</v>
      </c>
      <c r="AS1682" s="6"/>
      <c r="AT1682" s="5">
        <v>0</v>
      </c>
      <c r="AU1682" s="5">
        <v>0</v>
      </c>
      <c r="AV1682" t="str">
        <f t="shared" si="289"/>
        <v>N</v>
      </c>
      <c r="AW1682" t="s">
        <v>60</v>
      </c>
      <c r="AX1682" t="s">
        <v>445</v>
      </c>
      <c r="AY1682" t="s">
        <v>62</v>
      </c>
      <c r="AZ1682" t="s">
        <v>62</v>
      </c>
      <c r="BA1682" t="str">
        <f t="shared" si="290"/>
        <v>N</v>
      </c>
    </row>
    <row r="1683" spans="1:53">
      <c r="A1683" t="s">
        <v>454</v>
      </c>
      <c r="B1683" t="s">
        <v>54</v>
      </c>
      <c r="C1683" t="s">
        <v>55</v>
      </c>
      <c r="D1683">
        <v>2019</v>
      </c>
      <c r="F1683" t="s">
        <v>467</v>
      </c>
      <c r="G1683" t="s">
        <v>4183</v>
      </c>
      <c r="H1683" t="s">
        <v>469</v>
      </c>
      <c r="I1683">
        <v>24640</v>
      </c>
      <c r="J1683" t="s">
        <v>470</v>
      </c>
      <c r="K1683" t="s">
        <v>93</v>
      </c>
      <c r="L1683" s="5">
        <v>0</v>
      </c>
      <c r="M1683" s="5">
        <v>0</v>
      </c>
      <c r="N1683" s="5">
        <f t="shared" si="286"/>
        <v>0</v>
      </c>
      <c r="O1683" s="5">
        <v>0</v>
      </c>
      <c r="P1683" s="5">
        <v>0</v>
      </c>
      <c r="Q1683" s="5">
        <f t="shared" si="287"/>
        <v>0</v>
      </c>
      <c r="R1683" s="5">
        <v>0</v>
      </c>
      <c r="S1683" s="5">
        <v>0</v>
      </c>
      <c r="T1683" s="5">
        <f t="shared" si="288"/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f t="shared" si="291"/>
        <v>0</v>
      </c>
      <c r="Z1683" s="5">
        <v>0</v>
      </c>
      <c r="AA1683" s="5">
        <v>0</v>
      </c>
      <c r="AB1683" s="5">
        <f t="shared" si="292"/>
        <v>0</v>
      </c>
      <c r="AC1683" s="5">
        <v>0</v>
      </c>
      <c r="AD1683" s="5">
        <v>0</v>
      </c>
      <c r="AE1683" s="5">
        <f t="shared" si="293"/>
        <v>0</v>
      </c>
      <c r="AF1683" s="5">
        <v>5</v>
      </c>
      <c r="AG1683" s="6">
        <v>43725</v>
      </c>
      <c r="AH1683" s="5">
        <v>5</v>
      </c>
      <c r="AI1683" s="5">
        <v>0</v>
      </c>
      <c r="AJ1683" s="5">
        <v>0</v>
      </c>
      <c r="AK1683" s="5">
        <f t="shared" si="294"/>
        <v>0</v>
      </c>
      <c r="AL1683" s="5">
        <v>0</v>
      </c>
      <c r="AM1683" s="5">
        <v>0</v>
      </c>
      <c r="AN1683" s="5">
        <f t="shared" si="295"/>
        <v>0</v>
      </c>
      <c r="AO1683" s="5">
        <v>0</v>
      </c>
      <c r="AP1683" s="5">
        <v>0</v>
      </c>
      <c r="AQ1683" s="5">
        <f t="shared" si="296"/>
        <v>0</v>
      </c>
      <c r="AR1683" s="5">
        <v>0</v>
      </c>
      <c r="AS1683" s="6"/>
      <c r="AT1683" s="5">
        <v>0</v>
      </c>
      <c r="AU1683" s="5">
        <v>0</v>
      </c>
      <c r="AV1683" t="str">
        <f t="shared" si="289"/>
        <v>N</v>
      </c>
      <c r="AW1683" t="s">
        <v>60</v>
      </c>
      <c r="AX1683" t="s">
        <v>445</v>
      </c>
      <c r="AY1683" t="s">
        <v>62</v>
      </c>
      <c r="AZ1683" t="s">
        <v>62</v>
      </c>
      <c r="BA1683" t="str">
        <f t="shared" si="290"/>
        <v>N</v>
      </c>
    </row>
    <row r="1684" spans="1:53">
      <c r="A1684" t="s">
        <v>454</v>
      </c>
      <c r="B1684" t="s">
        <v>54</v>
      </c>
      <c r="C1684" t="s">
        <v>55</v>
      </c>
      <c r="D1684">
        <v>2019</v>
      </c>
      <c r="F1684" t="s">
        <v>467</v>
      </c>
      <c r="G1684" t="s">
        <v>4184</v>
      </c>
      <c r="H1684" t="s">
        <v>469</v>
      </c>
      <c r="I1684">
        <v>24644</v>
      </c>
      <c r="J1684" t="s">
        <v>470</v>
      </c>
      <c r="K1684" t="s">
        <v>93</v>
      </c>
      <c r="L1684" s="5">
        <v>0</v>
      </c>
      <c r="M1684" s="5">
        <v>0</v>
      </c>
      <c r="N1684" s="5">
        <f t="shared" si="286"/>
        <v>0</v>
      </c>
      <c r="O1684" s="5">
        <v>0</v>
      </c>
      <c r="P1684" s="5">
        <v>0</v>
      </c>
      <c r="Q1684" s="5">
        <f t="shared" si="287"/>
        <v>0</v>
      </c>
      <c r="R1684" s="5">
        <v>0</v>
      </c>
      <c r="S1684" s="5">
        <v>0</v>
      </c>
      <c r="T1684" s="5">
        <f t="shared" si="288"/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f t="shared" si="291"/>
        <v>0</v>
      </c>
      <c r="Z1684" s="5">
        <v>0</v>
      </c>
      <c r="AA1684" s="5">
        <v>0</v>
      </c>
      <c r="AB1684" s="5">
        <f t="shared" si="292"/>
        <v>0</v>
      </c>
      <c r="AC1684" s="5">
        <v>0</v>
      </c>
      <c r="AD1684" s="5">
        <v>0</v>
      </c>
      <c r="AE1684" s="5">
        <f t="shared" si="293"/>
        <v>0</v>
      </c>
      <c r="AF1684" s="5">
        <v>4</v>
      </c>
      <c r="AG1684" s="6">
        <v>43725</v>
      </c>
      <c r="AH1684" s="5">
        <v>4</v>
      </c>
      <c r="AI1684" s="5">
        <v>0</v>
      </c>
      <c r="AJ1684" s="5">
        <v>0</v>
      </c>
      <c r="AK1684" s="5">
        <f t="shared" si="294"/>
        <v>0</v>
      </c>
      <c r="AL1684" s="5">
        <v>0</v>
      </c>
      <c r="AM1684" s="5">
        <v>0</v>
      </c>
      <c r="AN1684" s="5">
        <f t="shared" si="295"/>
        <v>0</v>
      </c>
      <c r="AO1684" s="5">
        <v>0</v>
      </c>
      <c r="AP1684" s="5">
        <v>0</v>
      </c>
      <c r="AQ1684" s="5">
        <f t="shared" si="296"/>
        <v>0</v>
      </c>
      <c r="AR1684" s="5">
        <v>0</v>
      </c>
      <c r="AS1684" s="6"/>
      <c r="AT1684" s="5">
        <v>0</v>
      </c>
      <c r="AU1684" s="5">
        <v>0</v>
      </c>
      <c r="AV1684" t="str">
        <f t="shared" si="289"/>
        <v>N</v>
      </c>
      <c r="AW1684" t="s">
        <v>60</v>
      </c>
      <c r="AX1684" t="s">
        <v>445</v>
      </c>
      <c r="AY1684" t="s">
        <v>62</v>
      </c>
      <c r="AZ1684" t="s">
        <v>62</v>
      </c>
      <c r="BA1684" t="str">
        <f t="shared" si="290"/>
        <v>N</v>
      </c>
    </row>
    <row r="1685" spans="1:53">
      <c r="A1685" t="s">
        <v>454</v>
      </c>
      <c r="B1685" t="s">
        <v>54</v>
      </c>
      <c r="C1685" t="s">
        <v>55</v>
      </c>
      <c r="D1685">
        <v>2019</v>
      </c>
      <c r="F1685" t="s">
        <v>467</v>
      </c>
      <c r="G1685" t="s">
        <v>4185</v>
      </c>
      <c r="H1685" t="s">
        <v>469</v>
      </c>
      <c r="I1685">
        <v>24240</v>
      </c>
      <c r="J1685" t="s">
        <v>470</v>
      </c>
      <c r="K1685" t="s">
        <v>93</v>
      </c>
      <c r="L1685" s="5">
        <v>0</v>
      </c>
      <c r="M1685" s="5">
        <v>0</v>
      </c>
      <c r="N1685" s="5">
        <f t="shared" si="286"/>
        <v>0</v>
      </c>
      <c r="O1685" s="5">
        <v>0</v>
      </c>
      <c r="P1685" s="5">
        <v>0</v>
      </c>
      <c r="Q1685" s="5">
        <f t="shared" si="287"/>
        <v>0</v>
      </c>
      <c r="R1685" s="5">
        <v>0</v>
      </c>
      <c r="S1685" s="5">
        <v>0</v>
      </c>
      <c r="T1685" s="5">
        <f t="shared" si="288"/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f t="shared" si="291"/>
        <v>0</v>
      </c>
      <c r="Z1685" s="5">
        <v>0</v>
      </c>
      <c r="AA1685" s="5">
        <v>0</v>
      </c>
      <c r="AB1685" s="5">
        <f t="shared" si="292"/>
        <v>0</v>
      </c>
      <c r="AC1685" s="5">
        <v>0</v>
      </c>
      <c r="AD1685" s="5">
        <v>0</v>
      </c>
      <c r="AE1685" s="5">
        <f t="shared" si="293"/>
        <v>0</v>
      </c>
      <c r="AF1685" s="5">
        <v>6</v>
      </c>
      <c r="AG1685" s="6">
        <v>43648</v>
      </c>
      <c r="AH1685" s="5">
        <v>6</v>
      </c>
      <c r="AI1685" s="5">
        <v>0</v>
      </c>
      <c r="AJ1685" s="5">
        <v>0</v>
      </c>
      <c r="AK1685" s="5">
        <f t="shared" si="294"/>
        <v>0</v>
      </c>
      <c r="AL1685" s="5">
        <v>0</v>
      </c>
      <c r="AM1685" s="5">
        <v>0</v>
      </c>
      <c r="AN1685" s="5">
        <f t="shared" si="295"/>
        <v>0</v>
      </c>
      <c r="AO1685" s="5">
        <v>0</v>
      </c>
      <c r="AP1685" s="5">
        <v>0</v>
      </c>
      <c r="AQ1685" s="5">
        <f t="shared" si="296"/>
        <v>0</v>
      </c>
      <c r="AR1685" s="5">
        <v>0</v>
      </c>
      <c r="AS1685" s="6"/>
      <c r="AT1685" s="5">
        <v>0</v>
      </c>
      <c r="AU1685" s="5">
        <v>0</v>
      </c>
      <c r="AV1685" t="str">
        <f t="shared" si="289"/>
        <v>N</v>
      </c>
      <c r="AW1685" t="s">
        <v>60</v>
      </c>
      <c r="AX1685" t="s">
        <v>445</v>
      </c>
      <c r="AY1685" t="s">
        <v>62</v>
      </c>
      <c r="AZ1685" t="s">
        <v>62</v>
      </c>
      <c r="BA1685" t="str">
        <f t="shared" si="290"/>
        <v>N</v>
      </c>
    </row>
    <row r="1686" spans="1:53">
      <c r="A1686" t="s">
        <v>454</v>
      </c>
      <c r="B1686" t="s">
        <v>54</v>
      </c>
      <c r="C1686" t="s">
        <v>55</v>
      </c>
      <c r="D1686">
        <v>2019</v>
      </c>
      <c r="F1686" t="s">
        <v>467</v>
      </c>
      <c r="G1686" t="s">
        <v>3138</v>
      </c>
      <c r="H1686" t="s">
        <v>469</v>
      </c>
      <c r="I1686">
        <v>23615</v>
      </c>
      <c r="J1686" t="s">
        <v>470</v>
      </c>
      <c r="K1686" t="s">
        <v>93</v>
      </c>
      <c r="L1686" s="5">
        <v>0</v>
      </c>
      <c r="M1686" s="5">
        <v>0</v>
      </c>
      <c r="N1686" s="5">
        <f t="shared" si="286"/>
        <v>0</v>
      </c>
      <c r="O1686" s="5">
        <v>0</v>
      </c>
      <c r="P1686" s="5">
        <v>0</v>
      </c>
      <c r="Q1686" s="5">
        <f t="shared" si="287"/>
        <v>0</v>
      </c>
      <c r="R1686" s="5">
        <v>0</v>
      </c>
      <c r="S1686" s="5">
        <v>0</v>
      </c>
      <c r="T1686" s="5">
        <f t="shared" si="288"/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f t="shared" si="291"/>
        <v>0</v>
      </c>
      <c r="Z1686" s="5">
        <v>0</v>
      </c>
      <c r="AA1686" s="5">
        <v>0</v>
      </c>
      <c r="AB1686" s="5">
        <f t="shared" si="292"/>
        <v>0</v>
      </c>
      <c r="AC1686" s="5">
        <v>0</v>
      </c>
      <c r="AD1686" s="5">
        <v>0</v>
      </c>
      <c r="AE1686" s="5">
        <f t="shared" si="293"/>
        <v>0</v>
      </c>
      <c r="AF1686" s="5">
        <v>5</v>
      </c>
      <c r="AG1686" s="6">
        <v>43544</v>
      </c>
      <c r="AH1686" s="5">
        <v>5</v>
      </c>
      <c r="AI1686" s="5">
        <v>0</v>
      </c>
      <c r="AJ1686" s="5">
        <v>0</v>
      </c>
      <c r="AK1686" s="5">
        <f t="shared" si="294"/>
        <v>0</v>
      </c>
      <c r="AL1686" s="5">
        <v>0</v>
      </c>
      <c r="AM1686" s="5">
        <v>0</v>
      </c>
      <c r="AN1686" s="5">
        <f t="shared" si="295"/>
        <v>0</v>
      </c>
      <c r="AO1686" s="5">
        <v>0</v>
      </c>
      <c r="AP1686" s="5">
        <v>0</v>
      </c>
      <c r="AQ1686" s="5">
        <f t="shared" si="296"/>
        <v>0</v>
      </c>
      <c r="AR1686" s="5">
        <v>0</v>
      </c>
      <c r="AS1686" s="6"/>
      <c r="AT1686" s="5">
        <v>0</v>
      </c>
      <c r="AU1686" s="5">
        <v>0</v>
      </c>
      <c r="AV1686" t="str">
        <f t="shared" si="289"/>
        <v>N</v>
      </c>
      <c r="AW1686" t="s">
        <v>60</v>
      </c>
      <c r="AX1686" t="s">
        <v>445</v>
      </c>
      <c r="AY1686" t="s">
        <v>62</v>
      </c>
      <c r="AZ1686" t="s">
        <v>62</v>
      </c>
      <c r="BA1686" t="str">
        <f t="shared" si="290"/>
        <v>N</v>
      </c>
    </row>
    <row r="1687" spans="1:53">
      <c r="A1687" t="s">
        <v>454</v>
      </c>
      <c r="B1687" t="s">
        <v>54</v>
      </c>
      <c r="C1687" t="s">
        <v>55</v>
      </c>
      <c r="D1687">
        <v>2019</v>
      </c>
      <c r="F1687" t="s">
        <v>467</v>
      </c>
      <c r="G1687" t="s">
        <v>4186</v>
      </c>
      <c r="H1687" t="s">
        <v>469</v>
      </c>
      <c r="I1687">
        <v>24250</v>
      </c>
      <c r="J1687" t="s">
        <v>470</v>
      </c>
      <c r="K1687" t="s">
        <v>93</v>
      </c>
      <c r="L1687" s="5">
        <v>0</v>
      </c>
      <c r="M1687" s="5">
        <v>0</v>
      </c>
      <c r="N1687" s="5">
        <f t="shared" si="286"/>
        <v>0</v>
      </c>
      <c r="O1687" s="5">
        <v>0</v>
      </c>
      <c r="P1687" s="5">
        <v>0</v>
      </c>
      <c r="Q1687" s="5">
        <f t="shared" si="287"/>
        <v>0</v>
      </c>
      <c r="R1687" s="5">
        <v>0</v>
      </c>
      <c r="S1687" s="5">
        <v>0</v>
      </c>
      <c r="T1687" s="5">
        <f t="shared" si="288"/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f t="shared" si="291"/>
        <v>0</v>
      </c>
      <c r="Z1687" s="5">
        <v>0</v>
      </c>
      <c r="AA1687" s="5">
        <v>0</v>
      </c>
      <c r="AB1687" s="5">
        <f t="shared" si="292"/>
        <v>0</v>
      </c>
      <c r="AC1687" s="5">
        <v>0</v>
      </c>
      <c r="AD1687" s="5">
        <v>0</v>
      </c>
      <c r="AE1687" s="5">
        <f t="shared" si="293"/>
        <v>0</v>
      </c>
      <c r="AF1687" s="5">
        <v>3</v>
      </c>
      <c r="AG1687" s="6">
        <v>43648</v>
      </c>
      <c r="AH1687" s="5">
        <v>3</v>
      </c>
      <c r="AI1687" s="5">
        <v>0</v>
      </c>
      <c r="AJ1687" s="5">
        <v>0</v>
      </c>
      <c r="AK1687" s="5">
        <f t="shared" si="294"/>
        <v>0</v>
      </c>
      <c r="AL1687" s="5">
        <v>0</v>
      </c>
      <c r="AM1687" s="5">
        <v>0</v>
      </c>
      <c r="AN1687" s="5">
        <f t="shared" si="295"/>
        <v>0</v>
      </c>
      <c r="AO1687" s="5">
        <v>0</v>
      </c>
      <c r="AP1687" s="5">
        <v>0</v>
      </c>
      <c r="AQ1687" s="5">
        <f t="shared" si="296"/>
        <v>0</v>
      </c>
      <c r="AR1687" s="5">
        <v>0</v>
      </c>
      <c r="AS1687" s="6"/>
      <c r="AT1687" s="5">
        <v>0</v>
      </c>
      <c r="AU1687" s="5">
        <v>0</v>
      </c>
      <c r="AV1687" t="str">
        <f t="shared" si="289"/>
        <v>N</v>
      </c>
      <c r="AW1687" t="s">
        <v>60</v>
      </c>
      <c r="AX1687" t="s">
        <v>445</v>
      </c>
      <c r="AY1687" t="s">
        <v>62</v>
      </c>
      <c r="AZ1687" t="s">
        <v>62</v>
      </c>
      <c r="BA1687" t="str">
        <f t="shared" si="290"/>
        <v>N</v>
      </c>
    </row>
    <row r="1688" spans="1:53">
      <c r="A1688" t="s">
        <v>454</v>
      </c>
      <c r="B1688" t="s">
        <v>54</v>
      </c>
      <c r="C1688" t="s">
        <v>55</v>
      </c>
      <c r="D1688">
        <v>2019</v>
      </c>
      <c r="F1688" t="s">
        <v>467</v>
      </c>
      <c r="G1688" t="s">
        <v>4187</v>
      </c>
      <c r="H1688" t="s">
        <v>469</v>
      </c>
      <c r="I1688">
        <v>23620</v>
      </c>
      <c r="J1688" t="s">
        <v>470</v>
      </c>
      <c r="K1688" t="s">
        <v>93</v>
      </c>
      <c r="L1688" s="5">
        <v>0</v>
      </c>
      <c r="M1688" s="5">
        <v>0</v>
      </c>
      <c r="N1688" s="5">
        <f t="shared" si="286"/>
        <v>0</v>
      </c>
      <c r="O1688" s="5">
        <v>0</v>
      </c>
      <c r="P1688" s="5">
        <v>0</v>
      </c>
      <c r="Q1688" s="5">
        <f t="shared" si="287"/>
        <v>0</v>
      </c>
      <c r="R1688" s="5">
        <v>0</v>
      </c>
      <c r="S1688" s="5">
        <v>0</v>
      </c>
      <c r="T1688" s="5">
        <f t="shared" si="288"/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f t="shared" si="291"/>
        <v>0</v>
      </c>
      <c r="Z1688" s="5">
        <v>0</v>
      </c>
      <c r="AA1688" s="5">
        <v>0</v>
      </c>
      <c r="AB1688" s="5">
        <f t="shared" si="292"/>
        <v>0</v>
      </c>
      <c r="AC1688" s="5">
        <v>0</v>
      </c>
      <c r="AD1688" s="5">
        <v>0</v>
      </c>
      <c r="AE1688" s="5">
        <f t="shared" si="293"/>
        <v>0</v>
      </c>
      <c r="AF1688" s="5">
        <v>3</v>
      </c>
      <c r="AG1688" s="6">
        <v>43544</v>
      </c>
      <c r="AH1688" s="5">
        <v>3</v>
      </c>
      <c r="AI1688" s="5">
        <v>0</v>
      </c>
      <c r="AJ1688" s="5">
        <v>0</v>
      </c>
      <c r="AK1688" s="5">
        <f t="shared" si="294"/>
        <v>0</v>
      </c>
      <c r="AL1688" s="5">
        <v>0</v>
      </c>
      <c r="AM1688" s="5">
        <v>0</v>
      </c>
      <c r="AN1688" s="5">
        <f t="shared" si="295"/>
        <v>0</v>
      </c>
      <c r="AO1688" s="5">
        <v>0</v>
      </c>
      <c r="AP1688" s="5">
        <v>0</v>
      </c>
      <c r="AQ1688" s="5">
        <f t="shared" si="296"/>
        <v>0</v>
      </c>
      <c r="AR1688" s="5">
        <v>0</v>
      </c>
      <c r="AS1688" s="6"/>
      <c r="AT1688" s="5">
        <v>0</v>
      </c>
      <c r="AU1688" s="5">
        <v>0</v>
      </c>
      <c r="AV1688" t="str">
        <f t="shared" si="289"/>
        <v>N</v>
      </c>
      <c r="AW1688" t="s">
        <v>60</v>
      </c>
      <c r="AX1688" t="s">
        <v>445</v>
      </c>
      <c r="AY1688" t="s">
        <v>62</v>
      </c>
      <c r="AZ1688" t="s">
        <v>62</v>
      </c>
      <c r="BA1688" t="str">
        <f t="shared" si="290"/>
        <v>N</v>
      </c>
    </row>
    <row r="1689" spans="1:53">
      <c r="A1689" t="s">
        <v>54</v>
      </c>
      <c r="B1689" t="s">
        <v>54</v>
      </c>
      <c r="C1689" t="s">
        <v>55</v>
      </c>
      <c r="D1689">
        <v>2019</v>
      </c>
      <c r="F1689" t="s">
        <v>2211</v>
      </c>
      <c r="G1689" t="s">
        <v>4188</v>
      </c>
      <c r="H1689" t="s">
        <v>4189</v>
      </c>
      <c r="I1689" t="s">
        <v>4190</v>
      </c>
      <c r="J1689" t="s">
        <v>255</v>
      </c>
      <c r="K1689" t="s">
        <v>59</v>
      </c>
      <c r="L1689" s="5">
        <v>0</v>
      </c>
      <c r="M1689" s="5">
        <v>0</v>
      </c>
      <c r="N1689" s="5">
        <f t="shared" si="286"/>
        <v>0</v>
      </c>
      <c r="O1689" s="5">
        <v>0</v>
      </c>
      <c r="P1689" s="5">
        <v>0</v>
      </c>
      <c r="Q1689" s="5">
        <f t="shared" si="287"/>
        <v>0</v>
      </c>
      <c r="R1689" s="5">
        <v>0</v>
      </c>
      <c r="S1689" s="5">
        <v>0</v>
      </c>
      <c r="T1689" s="5">
        <f t="shared" si="288"/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f t="shared" si="291"/>
        <v>0</v>
      </c>
      <c r="Z1689" s="5">
        <v>0</v>
      </c>
      <c r="AA1689" s="5">
        <v>0</v>
      </c>
      <c r="AB1689" s="5">
        <f t="shared" si="292"/>
        <v>0</v>
      </c>
      <c r="AC1689" s="5">
        <v>0</v>
      </c>
      <c r="AD1689" s="5">
        <v>0</v>
      </c>
      <c r="AE1689" s="5">
        <f t="shared" si="293"/>
        <v>0</v>
      </c>
      <c r="AF1689" s="5">
        <v>4</v>
      </c>
      <c r="AG1689" s="6">
        <v>43783</v>
      </c>
      <c r="AH1689" s="5">
        <v>4</v>
      </c>
      <c r="AI1689" s="5">
        <v>0</v>
      </c>
      <c r="AJ1689" s="5">
        <v>0</v>
      </c>
      <c r="AK1689" s="5">
        <f t="shared" si="294"/>
        <v>0</v>
      </c>
      <c r="AL1689" s="5">
        <v>0</v>
      </c>
      <c r="AM1689" s="5">
        <v>0</v>
      </c>
      <c r="AN1689" s="5">
        <f t="shared" si="295"/>
        <v>0</v>
      </c>
      <c r="AO1689" s="5">
        <v>0</v>
      </c>
      <c r="AP1689" s="5">
        <v>0</v>
      </c>
      <c r="AQ1689" s="5">
        <f t="shared" si="296"/>
        <v>0</v>
      </c>
      <c r="AR1689" s="5">
        <v>0</v>
      </c>
      <c r="AS1689" s="6"/>
      <c r="AT1689" s="5">
        <v>0</v>
      </c>
      <c r="AU1689" s="5">
        <v>0</v>
      </c>
      <c r="AV1689" t="str">
        <f t="shared" si="289"/>
        <v>N</v>
      </c>
      <c r="AW1689" t="s">
        <v>60</v>
      </c>
      <c r="AX1689" t="s">
        <v>445</v>
      </c>
      <c r="AY1689" t="s">
        <v>62</v>
      </c>
      <c r="AZ1689" t="s">
        <v>62</v>
      </c>
      <c r="BA1689" t="str">
        <f t="shared" si="290"/>
        <v>N</v>
      </c>
    </row>
    <row r="1690" spans="1:53">
      <c r="A1690" t="s">
        <v>436</v>
      </c>
      <c r="B1690" t="s">
        <v>54</v>
      </c>
      <c r="C1690" t="s">
        <v>89</v>
      </c>
      <c r="D1690">
        <v>2019</v>
      </c>
      <c r="F1690" t="s">
        <v>2231</v>
      </c>
      <c r="G1690" t="s">
        <v>4191</v>
      </c>
      <c r="H1690" t="s">
        <v>4192</v>
      </c>
      <c r="I1690" t="s">
        <v>4193</v>
      </c>
      <c r="J1690" t="s">
        <v>255</v>
      </c>
      <c r="K1690" t="s">
        <v>59</v>
      </c>
      <c r="L1690" s="5">
        <v>0</v>
      </c>
      <c r="M1690" s="5">
        <v>0</v>
      </c>
      <c r="N1690" s="5">
        <f t="shared" si="286"/>
        <v>0</v>
      </c>
      <c r="O1690" s="5">
        <v>0</v>
      </c>
      <c r="P1690" s="5">
        <v>0</v>
      </c>
      <c r="Q1690" s="5">
        <f t="shared" si="287"/>
        <v>0</v>
      </c>
      <c r="R1690" s="5">
        <v>0</v>
      </c>
      <c r="S1690" s="5">
        <v>0</v>
      </c>
      <c r="T1690" s="5">
        <f t="shared" si="288"/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f t="shared" si="291"/>
        <v>0</v>
      </c>
      <c r="Z1690" s="5">
        <v>0</v>
      </c>
      <c r="AA1690" s="5">
        <v>0</v>
      </c>
      <c r="AB1690" s="5">
        <f t="shared" si="292"/>
        <v>0</v>
      </c>
      <c r="AC1690" s="5">
        <v>0</v>
      </c>
      <c r="AD1690" s="5">
        <v>0</v>
      </c>
      <c r="AE1690" s="5">
        <f t="shared" si="293"/>
        <v>0</v>
      </c>
      <c r="AF1690" s="5">
        <v>4</v>
      </c>
      <c r="AG1690" s="6">
        <v>43724</v>
      </c>
      <c r="AH1690" s="5">
        <v>4</v>
      </c>
      <c r="AI1690" s="5">
        <v>0</v>
      </c>
      <c r="AJ1690" s="5">
        <v>0</v>
      </c>
      <c r="AK1690" s="5">
        <f t="shared" si="294"/>
        <v>0</v>
      </c>
      <c r="AL1690" s="5">
        <v>0</v>
      </c>
      <c r="AM1690" s="5">
        <v>0</v>
      </c>
      <c r="AN1690" s="5">
        <f t="shared" si="295"/>
        <v>0</v>
      </c>
      <c r="AO1690" s="5">
        <v>0</v>
      </c>
      <c r="AP1690" s="5">
        <v>0</v>
      </c>
      <c r="AQ1690" s="5">
        <f t="shared" si="296"/>
        <v>0</v>
      </c>
      <c r="AR1690" s="5">
        <v>0</v>
      </c>
      <c r="AS1690" s="6"/>
      <c r="AT1690" s="5">
        <v>0</v>
      </c>
      <c r="AU1690" s="5">
        <v>0</v>
      </c>
      <c r="AV1690" t="str">
        <f t="shared" si="289"/>
        <v>N</v>
      </c>
      <c r="AW1690" t="s">
        <v>60</v>
      </c>
      <c r="AX1690" t="s">
        <v>61</v>
      </c>
      <c r="AY1690" t="s">
        <v>62</v>
      </c>
      <c r="AZ1690" t="s">
        <v>62</v>
      </c>
      <c r="BA1690" t="str">
        <f t="shared" si="290"/>
        <v>N</v>
      </c>
    </row>
    <row r="1691" spans="1:53">
      <c r="A1691" t="s">
        <v>436</v>
      </c>
      <c r="B1691" t="s">
        <v>54</v>
      </c>
      <c r="C1691" t="s">
        <v>89</v>
      </c>
      <c r="D1691">
        <v>2019</v>
      </c>
      <c r="F1691" t="s">
        <v>4194</v>
      </c>
      <c r="G1691" t="s">
        <v>4195</v>
      </c>
      <c r="H1691" t="s">
        <v>4196</v>
      </c>
      <c r="I1691" t="s">
        <v>4197</v>
      </c>
      <c r="J1691" t="s">
        <v>255</v>
      </c>
      <c r="K1691" t="s">
        <v>59</v>
      </c>
      <c r="L1691" s="5">
        <v>0</v>
      </c>
      <c r="M1691" s="5">
        <v>0</v>
      </c>
      <c r="N1691" s="5">
        <f t="shared" si="286"/>
        <v>0</v>
      </c>
      <c r="O1691" s="5">
        <v>0</v>
      </c>
      <c r="P1691" s="5">
        <v>0</v>
      </c>
      <c r="Q1691" s="5">
        <f t="shared" si="287"/>
        <v>0</v>
      </c>
      <c r="R1691" s="5">
        <v>0</v>
      </c>
      <c r="S1691" s="5">
        <v>0</v>
      </c>
      <c r="T1691" s="5">
        <f t="shared" si="288"/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f t="shared" si="291"/>
        <v>0</v>
      </c>
      <c r="Z1691" s="5">
        <v>0</v>
      </c>
      <c r="AA1691" s="5">
        <v>0</v>
      </c>
      <c r="AB1691" s="5">
        <f t="shared" si="292"/>
        <v>0</v>
      </c>
      <c r="AC1691" s="5">
        <v>0</v>
      </c>
      <c r="AD1691" s="5">
        <v>0</v>
      </c>
      <c r="AE1691" s="5">
        <f t="shared" si="293"/>
        <v>0</v>
      </c>
      <c r="AF1691" s="5">
        <v>8</v>
      </c>
      <c r="AG1691" s="6">
        <v>43570</v>
      </c>
      <c r="AH1691" s="5">
        <v>8</v>
      </c>
      <c r="AI1691" s="5">
        <v>0</v>
      </c>
      <c r="AJ1691" s="5">
        <v>0</v>
      </c>
      <c r="AK1691" s="5">
        <f t="shared" si="294"/>
        <v>0</v>
      </c>
      <c r="AL1691" s="5">
        <v>0</v>
      </c>
      <c r="AM1691" s="5">
        <v>0</v>
      </c>
      <c r="AN1691" s="5">
        <f t="shared" si="295"/>
        <v>0</v>
      </c>
      <c r="AO1691" s="5">
        <v>0</v>
      </c>
      <c r="AP1691" s="5">
        <v>0</v>
      </c>
      <c r="AQ1691" s="5">
        <f t="shared" si="296"/>
        <v>0</v>
      </c>
      <c r="AR1691" s="5">
        <v>0</v>
      </c>
      <c r="AS1691" s="6"/>
      <c r="AT1691" s="5">
        <v>0</v>
      </c>
      <c r="AU1691" s="5">
        <v>0</v>
      </c>
      <c r="AV1691" t="str">
        <f t="shared" si="289"/>
        <v>N</v>
      </c>
      <c r="AW1691" t="s">
        <v>60</v>
      </c>
      <c r="AX1691" t="s">
        <v>61</v>
      </c>
      <c r="AY1691" t="s">
        <v>62</v>
      </c>
      <c r="AZ1691" t="s">
        <v>62</v>
      </c>
      <c r="BA1691" t="str">
        <f t="shared" si="290"/>
        <v>N</v>
      </c>
    </row>
    <row r="1692" spans="1:53">
      <c r="A1692" t="s">
        <v>436</v>
      </c>
      <c r="B1692" t="s">
        <v>54</v>
      </c>
      <c r="C1692" t="s">
        <v>89</v>
      </c>
      <c r="D1692">
        <v>2019</v>
      </c>
      <c r="F1692" t="s">
        <v>4198</v>
      </c>
      <c r="G1692" t="s">
        <v>4199</v>
      </c>
      <c r="H1692" t="s">
        <v>4200</v>
      </c>
      <c r="I1692" t="s">
        <v>4201</v>
      </c>
      <c r="J1692" t="s">
        <v>258</v>
      </c>
      <c r="K1692" t="s">
        <v>59</v>
      </c>
      <c r="L1692" s="5">
        <v>0</v>
      </c>
      <c r="M1692" s="5">
        <v>0</v>
      </c>
      <c r="N1692" s="5">
        <f t="shared" si="286"/>
        <v>0</v>
      </c>
      <c r="O1692" s="5">
        <v>0</v>
      </c>
      <c r="P1692" s="5">
        <v>0</v>
      </c>
      <c r="Q1692" s="5">
        <f t="shared" si="287"/>
        <v>0</v>
      </c>
      <c r="R1692" s="5">
        <v>0</v>
      </c>
      <c r="S1692" s="5">
        <v>0</v>
      </c>
      <c r="T1692" s="5">
        <f t="shared" si="288"/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f t="shared" si="291"/>
        <v>0</v>
      </c>
      <c r="Z1692" s="5">
        <v>0</v>
      </c>
      <c r="AA1692" s="5">
        <v>0</v>
      </c>
      <c r="AB1692" s="5">
        <f t="shared" si="292"/>
        <v>0</v>
      </c>
      <c r="AC1692" s="5">
        <v>0</v>
      </c>
      <c r="AD1692" s="5">
        <v>0</v>
      </c>
      <c r="AE1692" s="5">
        <f t="shared" si="293"/>
        <v>0</v>
      </c>
      <c r="AF1692" s="5">
        <v>15</v>
      </c>
      <c r="AG1692" s="6">
        <v>43762</v>
      </c>
      <c r="AH1692" s="5">
        <v>15</v>
      </c>
      <c r="AI1692" s="5">
        <v>0</v>
      </c>
      <c r="AJ1692" s="5">
        <v>0</v>
      </c>
      <c r="AK1692" s="5">
        <f t="shared" si="294"/>
        <v>0</v>
      </c>
      <c r="AL1692" s="5">
        <v>0</v>
      </c>
      <c r="AM1692" s="5">
        <v>0</v>
      </c>
      <c r="AN1692" s="5">
        <f t="shared" si="295"/>
        <v>0</v>
      </c>
      <c r="AO1692" s="5">
        <v>0</v>
      </c>
      <c r="AP1692" s="5">
        <v>0</v>
      </c>
      <c r="AQ1692" s="5">
        <f t="shared" si="296"/>
        <v>0</v>
      </c>
      <c r="AR1692" s="5">
        <v>0</v>
      </c>
      <c r="AS1692" s="6"/>
      <c r="AT1692" s="5">
        <v>0</v>
      </c>
      <c r="AU1692" s="5">
        <v>0</v>
      </c>
      <c r="AV1692" t="str">
        <f t="shared" si="289"/>
        <v>N</v>
      </c>
      <c r="AW1692" t="s">
        <v>60</v>
      </c>
      <c r="AX1692" t="s">
        <v>61</v>
      </c>
      <c r="AY1692" t="s">
        <v>62</v>
      </c>
      <c r="AZ1692" t="s">
        <v>62</v>
      </c>
      <c r="BA1692" t="str">
        <f t="shared" si="290"/>
        <v>N</v>
      </c>
    </row>
    <row r="1693" spans="1:53">
      <c r="A1693" t="s">
        <v>436</v>
      </c>
      <c r="B1693" t="s">
        <v>54</v>
      </c>
      <c r="C1693" t="s">
        <v>89</v>
      </c>
      <c r="D1693">
        <v>2019</v>
      </c>
      <c r="F1693" t="s">
        <v>4198</v>
      </c>
      <c r="G1693" t="s">
        <v>4202</v>
      </c>
      <c r="H1693" t="s">
        <v>4203</v>
      </c>
      <c r="I1693" t="s">
        <v>4204</v>
      </c>
      <c r="J1693" t="s">
        <v>258</v>
      </c>
      <c r="K1693" t="s">
        <v>59</v>
      </c>
      <c r="L1693" s="5">
        <v>0</v>
      </c>
      <c r="M1693" s="5">
        <v>0</v>
      </c>
      <c r="N1693" s="5">
        <f t="shared" si="286"/>
        <v>0</v>
      </c>
      <c r="O1693" s="5">
        <v>0</v>
      </c>
      <c r="P1693" s="5">
        <v>0</v>
      </c>
      <c r="Q1693" s="5">
        <f t="shared" si="287"/>
        <v>0</v>
      </c>
      <c r="R1693" s="5">
        <v>0</v>
      </c>
      <c r="S1693" s="5">
        <v>0</v>
      </c>
      <c r="T1693" s="5">
        <f t="shared" si="288"/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f t="shared" si="291"/>
        <v>0</v>
      </c>
      <c r="Z1693" s="5">
        <v>0</v>
      </c>
      <c r="AA1693" s="5">
        <v>0</v>
      </c>
      <c r="AB1693" s="5">
        <f t="shared" si="292"/>
        <v>0</v>
      </c>
      <c r="AC1693" s="5">
        <v>0</v>
      </c>
      <c r="AD1693" s="5">
        <v>0</v>
      </c>
      <c r="AE1693" s="5">
        <f t="shared" si="293"/>
        <v>0</v>
      </c>
      <c r="AF1693" s="5">
        <v>16</v>
      </c>
      <c r="AG1693" s="6">
        <v>43803</v>
      </c>
      <c r="AH1693" s="5">
        <v>16</v>
      </c>
      <c r="AI1693" s="5">
        <v>0</v>
      </c>
      <c r="AJ1693" s="5">
        <v>0</v>
      </c>
      <c r="AK1693" s="5">
        <f t="shared" si="294"/>
        <v>0</v>
      </c>
      <c r="AL1693" s="5">
        <v>0</v>
      </c>
      <c r="AM1693" s="5">
        <v>0</v>
      </c>
      <c r="AN1693" s="5">
        <f t="shared" si="295"/>
        <v>0</v>
      </c>
      <c r="AO1693" s="5">
        <v>0</v>
      </c>
      <c r="AP1693" s="5">
        <v>0</v>
      </c>
      <c r="AQ1693" s="5">
        <f t="shared" si="296"/>
        <v>0</v>
      </c>
      <c r="AR1693" s="5">
        <v>0</v>
      </c>
      <c r="AS1693" s="6"/>
      <c r="AT1693" s="5">
        <v>0</v>
      </c>
      <c r="AU1693" s="5">
        <v>0</v>
      </c>
      <c r="AV1693" t="str">
        <f t="shared" si="289"/>
        <v>N</v>
      </c>
      <c r="AW1693" t="s">
        <v>60</v>
      </c>
      <c r="AX1693" t="s">
        <v>61</v>
      </c>
      <c r="AY1693" t="s">
        <v>62</v>
      </c>
      <c r="AZ1693" t="s">
        <v>62</v>
      </c>
      <c r="BA1693" t="str">
        <f t="shared" si="290"/>
        <v>N</v>
      </c>
    </row>
    <row r="1694" spans="1:53">
      <c r="A1694" t="s">
        <v>436</v>
      </c>
      <c r="B1694" t="s">
        <v>54</v>
      </c>
      <c r="C1694" t="s">
        <v>89</v>
      </c>
      <c r="D1694">
        <v>2019</v>
      </c>
      <c r="F1694" t="s">
        <v>4198</v>
      </c>
      <c r="G1694" t="s">
        <v>4205</v>
      </c>
      <c r="H1694" t="s">
        <v>4203</v>
      </c>
      <c r="I1694" t="s">
        <v>4206</v>
      </c>
      <c r="J1694" t="s">
        <v>258</v>
      </c>
      <c r="K1694" t="s">
        <v>59</v>
      </c>
      <c r="L1694" s="5">
        <v>0</v>
      </c>
      <c r="M1694" s="5">
        <v>0</v>
      </c>
      <c r="N1694" s="5">
        <f t="shared" si="286"/>
        <v>0</v>
      </c>
      <c r="O1694" s="5">
        <v>0</v>
      </c>
      <c r="P1694" s="5">
        <v>0</v>
      </c>
      <c r="Q1694" s="5">
        <f t="shared" si="287"/>
        <v>0</v>
      </c>
      <c r="R1694" s="5">
        <v>0</v>
      </c>
      <c r="S1694" s="5">
        <v>0</v>
      </c>
      <c r="T1694" s="5">
        <f t="shared" si="288"/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f t="shared" si="291"/>
        <v>0</v>
      </c>
      <c r="Z1694" s="5">
        <v>0</v>
      </c>
      <c r="AA1694" s="5">
        <v>0</v>
      </c>
      <c r="AB1694" s="5">
        <f t="shared" si="292"/>
        <v>0</v>
      </c>
      <c r="AC1694" s="5">
        <v>0</v>
      </c>
      <c r="AD1694" s="5">
        <v>0</v>
      </c>
      <c r="AE1694" s="5">
        <f t="shared" si="293"/>
        <v>0</v>
      </c>
      <c r="AF1694" s="5">
        <v>16</v>
      </c>
      <c r="AG1694" s="6">
        <v>43803</v>
      </c>
      <c r="AH1694" s="5">
        <v>16</v>
      </c>
      <c r="AI1694" s="5">
        <v>0</v>
      </c>
      <c r="AJ1694" s="5">
        <v>0</v>
      </c>
      <c r="AK1694" s="5">
        <f t="shared" si="294"/>
        <v>0</v>
      </c>
      <c r="AL1694" s="5">
        <v>0</v>
      </c>
      <c r="AM1694" s="5">
        <v>0</v>
      </c>
      <c r="AN1694" s="5">
        <f t="shared" si="295"/>
        <v>0</v>
      </c>
      <c r="AO1694" s="5">
        <v>0</v>
      </c>
      <c r="AP1694" s="5">
        <v>0</v>
      </c>
      <c r="AQ1694" s="5">
        <f t="shared" si="296"/>
        <v>0</v>
      </c>
      <c r="AR1694" s="5">
        <v>0</v>
      </c>
      <c r="AS1694" s="6"/>
      <c r="AT1694" s="5">
        <v>0</v>
      </c>
      <c r="AU1694" s="5">
        <v>0</v>
      </c>
      <c r="AV1694" t="str">
        <f t="shared" si="289"/>
        <v>N</v>
      </c>
      <c r="AW1694" t="s">
        <v>60</v>
      </c>
      <c r="AX1694" t="s">
        <v>61</v>
      </c>
      <c r="AY1694" t="s">
        <v>62</v>
      </c>
      <c r="AZ1694" t="s">
        <v>62</v>
      </c>
      <c r="BA1694" t="str">
        <f t="shared" si="290"/>
        <v>N</v>
      </c>
    </row>
    <row r="1695" spans="1:53">
      <c r="A1695" t="s">
        <v>436</v>
      </c>
      <c r="B1695" t="s">
        <v>54</v>
      </c>
      <c r="C1695" t="s">
        <v>89</v>
      </c>
      <c r="D1695">
        <v>2019</v>
      </c>
      <c r="F1695" t="s">
        <v>4198</v>
      </c>
      <c r="G1695" t="s">
        <v>4207</v>
      </c>
      <c r="H1695" t="s">
        <v>4200</v>
      </c>
      <c r="I1695" t="s">
        <v>4208</v>
      </c>
      <c r="J1695" t="s">
        <v>258</v>
      </c>
      <c r="K1695" t="s">
        <v>59</v>
      </c>
      <c r="L1695" s="5">
        <v>0</v>
      </c>
      <c r="M1695" s="5">
        <v>0</v>
      </c>
      <c r="N1695" s="5">
        <f t="shared" si="286"/>
        <v>0</v>
      </c>
      <c r="O1695" s="5">
        <v>0</v>
      </c>
      <c r="P1695" s="5">
        <v>0</v>
      </c>
      <c r="Q1695" s="5">
        <f t="shared" si="287"/>
        <v>0</v>
      </c>
      <c r="R1695" s="5">
        <v>0</v>
      </c>
      <c r="S1695" s="5">
        <v>0</v>
      </c>
      <c r="T1695" s="5">
        <f t="shared" si="288"/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f t="shared" si="291"/>
        <v>0</v>
      </c>
      <c r="Z1695" s="5">
        <v>0</v>
      </c>
      <c r="AA1695" s="5">
        <v>0</v>
      </c>
      <c r="AB1695" s="5">
        <f t="shared" si="292"/>
        <v>0</v>
      </c>
      <c r="AC1695" s="5">
        <v>0</v>
      </c>
      <c r="AD1695" s="5">
        <v>0</v>
      </c>
      <c r="AE1695" s="5">
        <f t="shared" si="293"/>
        <v>0</v>
      </c>
      <c r="AF1695" s="5">
        <v>15</v>
      </c>
      <c r="AG1695" s="6">
        <v>43762</v>
      </c>
      <c r="AH1695" s="5">
        <v>15</v>
      </c>
      <c r="AI1695" s="5">
        <v>0</v>
      </c>
      <c r="AJ1695" s="5">
        <v>0</v>
      </c>
      <c r="AK1695" s="5">
        <f t="shared" si="294"/>
        <v>0</v>
      </c>
      <c r="AL1695" s="5">
        <v>0</v>
      </c>
      <c r="AM1695" s="5">
        <v>0</v>
      </c>
      <c r="AN1695" s="5">
        <f t="shared" si="295"/>
        <v>0</v>
      </c>
      <c r="AO1695" s="5">
        <v>0</v>
      </c>
      <c r="AP1695" s="5">
        <v>0</v>
      </c>
      <c r="AQ1695" s="5">
        <f t="shared" si="296"/>
        <v>0</v>
      </c>
      <c r="AR1695" s="5">
        <v>0</v>
      </c>
      <c r="AS1695" s="6"/>
      <c r="AT1695" s="5">
        <v>0</v>
      </c>
      <c r="AU1695" s="5">
        <v>0</v>
      </c>
      <c r="AV1695" t="str">
        <f t="shared" si="289"/>
        <v>N</v>
      </c>
      <c r="AW1695" t="s">
        <v>60</v>
      </c>
      <c r="AX1695" t="s">
        <v>61</v>
      </c>
      <c r="AY1695" t="s">
        <v>62</v>
      </c>
      <c r="AZ1695" t="s">
        <v>62</v>
      </c>
      <c r="BA1695" t="str">
        <f t="shared" si="290"/>
        <v>N</v>
      </c>
    </row>
    <row r="1696" spans="1:53">
      <c r="A1696" t="s">
        <v>436</v>
      </c>
      <c r="B1696" t="s">
        <v>54</v>
      </c>
      <c r="C1696" t="s">
        <v>89</v>
      </c>
      <c r="D1696">
        <v>2019</v>
      </c>
      <c r="F1696" t="s">
        <v>4198</v>
      </c>
      <c r="G1696" t="s">
        <v>4209</v>
      </c>
      <c r="H1696" t="s">
        <v>4203</v>
      </c>
      <c r="I1696" t="s">
        <v>4210</v>
      </c>
      <c r="J1696" t="s">
        <v>258</v>
      </c>
      <c r="K1696" t="s">
        <v>59</v>
      </c>
      <c r="L1696" s="5">
        <v>0</v>
      </c>
      <c r="M1696" s="5">
        <v>0</v>
      </c>
      <c r="N1696" s="5">
        <f t="shared" si="286"/>
        <v>0</v>
      </c>
      <c r="O1696" s="5">
        <v>0</v>
      </c>
      <c r="P1696" s="5">
        <v>0</v>
      </c>
      <c r="Q1696" s="5">
        <f t="shared" si="287"/>
        <v>0</v>
      </c>
      <c r="R1696" s="5">
        <v>0</v>
      </c>
      <c r="S1696" s="5">
        <v>0</v>
      </c>
      <c r="T1696" s="5">
        <f t="shared" si="288"/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f t="shared" si="291"/>
        <v>0</v>
      </c>
      <c r="Z1696" s="5">
        <v>0</v>
      </c>
      <c r="AA1696" s="5">
        <v>0</v>
      </c>
      <c r="AB1696" s="5">
        <f t="shared" si="292"/>
        <v>0</v>
      </c>
      <c r="AC1696" s="5">
        <v>0</v>
      </c>
      <c r="AD1696" s="5">
        <v>0</v>
      </c>
      <c r="AE1696" s="5">
        <f t="shared" si="293"/>
        <v>0</v>
      </c>
      <c r="AF1696" s="5">
        <v>16</v>
      </c>
      <c r="AG1696" s="6">
        <v>43787</v>
      </c>
      <c r="AH1696" s="5">
        <v>16</v>
      </c>
      <c r="AI1696" s="5">
        <v>0</v>
      </c>
      <c r="AJ1696" s="5">
        <v>0</v>
      </c>
      <c r="AK1696" s="5">
        <f t="shared" si="294"/>
        <v>0</v>
      </c>
      <c r="AL1696" s="5">
        <v>0</v>
      </c>
      <c r="AM1696" s="5">
        <v>0</v>
      </c>
      <c r="AN1696" s="5">
        <f t="shared" si="295"/>
        <v>0</v>
      </c>
      <c r="AO1696" s="5">
        <v>0</v>
      </c>
      <c r="AP1696" s="5">
        <v>0</v>
      </c>
      <c r="AQ1696" s="5">
        <f t="shared" si="296"/>
        <v>0</v>
      </c>
      <c r="AR1696" s="5">
        <v>0</v>
      </c>
      <c r="AS1696" s="6"/>
      <c r="AT1696" s="5">
        <v>0</v>
      </c>
      <c r="AU1696" s="5">
        <v>0</v>
      </c>
      <c r="AV1696" t="str">
        <f t="shared" si="289"/>
        <v>N</v>
      </c>
      <c r="AW1696" t="s">
        <v>60</v>
      </c>
      <c r="AX1696" t="s">
        <v>61</v>
      </c>
      <c r="AY1696" t="s">
        <v>62</v>
      </c>
      <c r="AZ1696" t="s">
        <v>62</v>
      </c>
      <c r="BA1696" t="str">
        <f t="shared" si="290"/>
        <v>N</v>
      </c>
    </row>
    <row r="1697" spans="1:53">
      <c r="A1697" t="s">
        <v>454</v>
      </c>
      <c r="B1697" t="s">
        <v>54</v>
      </c>
      <c r="C1697" t="s">
        <v>55</v>
      </c>
      <c r="D1697">
        <v>2019</v>
      </c>
      <c r="F1697" t="s">
        <v>4211</v>
      </c>
      <c r="G1697" t="s">
        <v>4212</v>
      </c>
      <c r="H1697" t="s">
        <v>4213</v>
      </c>
      <c r="I1697">
        <v>24985</v>
      </c>
      <c r="J1697" t="s">
        <v>258</v>
      </c>
      <c r="K1697" t="s">
        <v>59</v>
      </c>
      <c r="L1697" s="5">
        <v>0</v>
      </c>
      <c r="M1697" s="5">
        <v>0</v>
      </c>
      <c r="N1697" s="5">
        <f t="shared" si="286"/>
        <v>0</v>
      </c>
      <c r="O1697" s="5">
        <v>0</v>
      </c>
      <c r="P1697" s="5">
        <v>0</v>
      </c>
      <c r="Q1697" s="5">
        <f t="shared" si="287"/>
        <v>0</v>
      </c>
      <c r="R1697" s="5">
        <v>0</v>
      </c>
      <c r="S1697" s="5">
        <v>0</v>
      </c>
      <c r="T1697" s="5">
        <f t="shared" si="288"/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f t="shared" si="291"/>
        <v>0</v>
      </c>
      <c r="Z1697" s="5">
        <v>0</v>
      </c>
      <c r="AA1697" s="5">
        <v>0</v>
      </c>
      <c r="AB1697" s="5">
        <f t="shared" si="292"/>
        <v>0</v>
      </c>
      <c r="AC1697" s="5">
        <v>0</v>
      </c>
      <c r="AD1697" s="5">
        <v>0</v>
      </c>
      <c r="AE1697" s="5">
        <f t="shared" si="293"/>
        <v>0</v>
      </c>
      <c r="AF1697" s="5">
        <v>16</v>
      </c>
      <c r="AG1697" s="6">
        <v>43773</v>
      </c>
      <c r="AH1697" s="5">
        <v>16</v>
      </c>
      <c r="AI1697" s="5">
        <v>0</v>
      </c>
      <c r="AJ1697" s="5">
        <v>0</v>
      </c>
      <c r="AK1697" s="5">
        <f t="shared" si="294"/>
        <v>0</v>
      </c>
      <c r="AL1697" s="5">
        <v>0</v>
      </c>
      <c r="AM1697" s="5">
        <v>0</v>
      </c>
      <c r="AN1697" s="5">
        <f t="shared" si="295"/>
        <v>0</v>
      </c>
      <c r="AO1697" s="5">
        <v>0</v>
      </c>
      <c r="AP1697" s="5">
        <v>0</v>
      </c>
      <c r="AQ1697" s="5">
        <f t="shared" si="296"/>
        <v>0</v>
      </c>
      <c r="AR1697" s="5">
        <v>0</v>
      </c>
      <c r="AS1697" s="6"/>
      <c r="AT1697" s="5">
        <v>0</v>
      </c>
      <c r="AU1697" s="5">
        <v>0</v>
      </c>
      <c r="AV1697" t="str">
        <f t="shared" si="289"/>
        <v>N</v>
      </c>
      <c r="AW1697" t="s">
        <v>60</v>
      </c>
      <c r="AX1697" t="s">
        <v>445</v>
      </c>
      <c r="AY1697" t="s">
        <v>62</v>
      </c>
      <c r="AZ1697" t="s">
        <v>62</v>
      </c>
      <c r="BA1697" t="str">
        <f t="shared" si="290"/>
        <v>N</v>
      </c>
    </row>
    <row r="1698" spans="1:53">
      <c r="A1698" t="s">
        <v>454</v>
      </c>
      <c r="B1698" t="s">
        <v>54</v>
      </c>
      <c r="C1698" t="s">
        <v>55</v>
      </c>
      <c r="D1698">
        <v>2019</v>
      </c>
      <c r="F1698" t="s">
        <v>4211</v>
      </c>
      <c r="G1698" t="s">
        <v>4214</v>
      </c>
      <c r="H1698" t="s">
        <v>4213</v>
      </c>
      <c r="I1698">
        <v>24960</v>
      </c>
      <c r="J1698" t="s">
        <v>258</v>
      </c>
      <c r="K1698" t="s">
        <v>59</v>
      </c>
      <c r="L1698" s="5">
        <v>0</v>
      </c>
      <c r="M1698" s="5">
        <v>0</v>
      </c>
      <c r="N1698" s="5">
        <f t="shared" si="286"/>
        <v>0</v>
      </c>
      <c r="O1698" s="5">
        <v>0</v>
      </c>
      <c r="P1698" s="5">
        <v>0</v>
      </c>
      <c r="Q1698" s="5">
        <f t="shared" si="287"/>
        <v>0</v>
      </c>
      <c r="R1698" s="5">
        <v>0</v>
      </c>
      <c r="S1698" s="5">
        <v>0</v>
      </c>
      <c r="T1698" s="5">
        <f t="shared" si="288"/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f t="shared" si="291"/>
        <v>0</v>
      </c>
      <c r="Z1698" s="5">
        <v>0</v>
      </c>
      <c r="AA1698" s="5">
        <v>0</v>
      </c>
      <c r="AB1698" s="5">
        <f t="shared" si="292"/>
        <v>0</v>
      </c>
      <c r="AC1698" s="5">
        <v>0</v>
      </c>
      <c r="AD1698" s="5">
        <v>0</v>
      </c>
      <c r="AE1698" s="5">
        <f t="shared" si="293"/>
        <v>0</v>
      </c>
      <c r="AF1698" s="5">
        <v>39</v>
      </c>
      <c r="AG1698" s="6">
        <v>43773</v>
      </c>
      <c r="AH1698" s="5">
        <v>39</v>
      </c>
      <c r="AI1698" s="5">
        <v>0</v>
      </c>
      <c r="AJ1698" s="5">
        <v>0</v>
      </c>
      <c r="AK1698" s="5">
        <f t="shared" si="294"/>
        <v>0</v>
      </c>
      <c r="AL1698" s="5">
        <v>0</v>
      </c>
      <c r="AM1698" s="5">
        <v>0</v>
      </c>
      <c r="AN1698" s="5">
        <f t="shared" si="295"/>
        <v>0</v>
      </c>
      <c r="AO1698" s="5">
        <v>0</v>
      </c>
      <c r="AP1698" s="5">
        <v>0</v>
      </c>
      <c r="AQ1698" s="5">
        <f t="shared" si="296"/>
        <v>0</v>
      </c>
      <c r="AR1698" s="5">
        <v>0</v>
      </c>
      <c r="AS1698" s="6"/>
      <c r="AT1698" s="5">
        <v>0</v>
      </c>
      <c r="AU1698" s="5">
        <v>0</v>
      </c>
      <c r="AV1698" t="str">
        <f t="shared" si="289"/>
        <v>N</v>
      </c>
      <c r="AW1698" t="s">
        <v>60</v>
      </c>
      <c r="AX1698" t="s">
        <v>445</v>
      </c>
      <c r="AY1698" t="s">
        <v>62</v>
      </c>
      <c r="AZ1698" t="s">
        <v>62</v>
      </c>
      <c r="BA1698" t="str">
        <f t="shared" si="290"/>
        <v>N</v>
      </c>
    </row>
    <row r="1699" spans="1:53">
      <c r="A1699" t="s">
        <v>54</v>
      </c>
      <c r="B1699" t="s">
        <v>54</v>
      </c>
      <c r="C1699" t="s">
        <v>55</v>
      </c>
      <c r="D1699">
        <v>2019</v>
      </c>
      <c r="F1699" t="s">
        <v>2246</v>
      </c>
      <c r="G1699" t="s">
        <v>4215</v>
      </c>
      <c r="H1699" t="s">
        <v>4216</v>
      </c>
      <c r="I1699" t="s">
        <v>4217</v>
      </c>
      <c r="J1699" t="s">
        <v>258</v>
      </c>
      <c r="K1699" t="s">
        <v>59</v>
      </c>
      <c r="L1699" s="5">
        <v>0</v>
      </c>
      <c r="M1699" s="5">
        <v>0</v>
      </c>
      <c r="N1699" s="5">
        <f t="shared" si="286"/>
        <v>0</v>
      </c>
      <c r="O1699" s="5">
        <v>0</v>
      </c>
      <c r="P1699" s="5">
        <v>0</v>
      </c>
      <c r="Q1699" s="5">
        <f t="shared" si="287"/>
        <v>0</v>
      </c>
      <c r="R1699" s="5">
        <v>0</v>
      </c>
      <c r="S1699" s="5">
        <v>0</v>
      </c>
      <c r="T1699" s="5">
        <f t="shared" si="288"/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f t="shared" si="291"/>
        <v>0</v>
      </c>
      <c r="Z1699" s="5">
        <v>0</v>
      </c>
      <c r="AA1699" s="5">
        <v>0</v>
      </c>
      <c r="AB1699" s="5">
        <f t="shared" si="292"/>
        <v>0</v>
      </c>
      <c r="AC1699" s="5">
        <v>0</v>
      </c>
      <c r="AD1699" s="5">
        <v>0</v>
      </c>
      <c r="AE1699" s="5">
        <f t="shared" si="293"/>
        <v>0</v>
      </c>
      <c r="AF1699" s="5">
        <v>41</v>
      </c>
      <c r="AG1699" s="6">
        <v>43552</v>
      </c>
      <c r="AH1699" s="5">
        <v>41</v>
      </c>
      <c r="AI1699" s="5">
        <v>0</v>
      </c>
      <c r="AJ1699" s="5">
        <v>0</v>
      </c>
      <c r="AK1699" s="5">
        <f t="shared" si="294"/>
        <v>0</v>
      </c>
      <c r="AL1699" s="5">
        <v>0</v>
      </c>
      <c r="AM1699" s="5">
        <v>0</v>
      </c>
      <c r="AN1699" s="5">
        <f t="shared" si="295"/>
        <v>0</v>
      </c>
      <c r="AO1699" s="5">
        <v>0</v>
      </c>
      <c r="AP1699" s="5">
        <v>0</v>
      </c>
      <c r="AQ1699" s="5">
        <f t="shared" si="296"/>
        <v>0</v>
      </c>
      <c r="AR1699" s="5">
        <v>0</v>
      </c>
      <c r="AS1699" s="6"/>
      <c r="AT1699" s="5">
        <v>0</v>
      </c>
      <c r="AU1699" s="5">
        <v>0</v>
      </c>
      <c r="AV1699" t="str">
        <f t="shared" si="289"/>
        <v>N</v>
      </c>
      <c r="AW1699" t="s">
        <v>60</v>
      </c>
      <c r="AX1699" t="s">
        <v>445</v>
      </c>
      <c r="AY1699" t="s">
        <v>62</v>
      </c>
      <c r="AZ1699" t="s">
        <v>62</v>
      </c>
      <c r="BA1699" t="str">
        <f t="shared" si="290"/>
        <v>N</v>
      </c>
    </row>
    <row r="1700" spans="1:53">
      <c r="A1700" t="s">
        <v>454</v>
      </c>
      <c r="B1700" t="s">
        <v>54</v>
      </c>
      <c r="C1700" t="s">
        <v>55</v>
      </c>
      <c r="D1700">
        <v>2019</v>
      </c>
      <c r="F1700" t="s">
        <v>4211</v>
      </c>
      <c r="G1700" t="s">
        <v>4218</v>
      </c>
      <c r="H1700" t="s">
        <v>4213</v>
      </c>
      <c r="I1700">
        <v>24955</v>
      </c>
      <c r="J1700" t="s">
        <v>258</v>
      </c>
      <c r="K1700" t="s">
        <v>59</v>
      </c>
      <c r="L1700" s="5">
        <v>0</v>
      </c>
      <c r="M1700" s="5">
        <v>0</v>
      </c>
      <c r="N1700" s="5">
        <f t="shared" si="286"/>
        <v>0</v>
      </c>
      <c r="O1700" s="5">
        <v>0</v>
      </c>
      <c r="P1700" s="5">
        <v>0</v>
      </c>
      <c r="Q1700" s="5">
        <f t="shared" si="287"/>
        <v>0</v>
      </c>
      <c r="R1700" s="5">
        <v>0</v>
      </c>
      <c r="S1700" s="5">
        <v>0</v>
      </c>
      <c r="T1700" s="5">
        <f t="shared" si="288"/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f t="shared" si="291"/>
        <v>0</v>
      </c>
      <c r="Z1700" s="5">
        <v>0</v>
      </c>
      <c r="AA1700" s="5">
        <v>0</v>
      </c>
      <c r="AB1700" s="5">
        <f t="shared" si="292"/>
        <v>0</v>
      </c>
      <c r="AC1700" s="5">
        <v>0</v>
      </c>
      <c r="AD1700" s="5">
        <v>0</v>
      </c>
      <c r="AE1700" s="5">
        <f t="shared" si="293"/>
        <v>0</v>
      </c>
      <c r="AF1700" s="5">
        <v>16</v>
      </c>
      <c r="AG1700" s="6">
        <v>43773</v>
      </c>
      <c r="AH1700" s="5">
        <v>16</v>
      </c>
      <c r="AI1700" s="5">
        <v>0</v>
      </c>
      <c r="AJ1700" s="5">
        <v>0</v>
      </c>
      <c r="AK1700" s="5">
        <f t="shared" si="294"/>
        <v>0</v>
      </c>
      <c r="AL1700" s="5">
        <v>0</v>
      </c>
      <c r="AM1700" s="5">
        <v>0</v>
      </c>
      <c r="AN1700" s="5">
        <f t="shared" si="295"/>
        <v>0</v>
      </c>
      <c r="AO1700" s="5">
        <v>0</v>
      </c>
      <c r="AP1700" s="5">
        <v>0</v>
      </c>
      <c r="AQ1700" s="5">
        <f t="shared" si="296"/>
        <v>0</v>
      </c>
      <c r="AR1700" s="5">
        <v>0</v>
      </c>
      <c r="AS1700" s="6"/>
      <c r="AT1700" s="5">
        <v>0</v>
      </c>
      <c r="AU1700" s="5">
        <v>0</v>
      </c>
      <c r="AV1700" t="str">
        <f t="shared" si="289"/>
        <v>N</v>
      </c>
      <c r="AW1700" t="s">
        <v>60</v>
      </c>
      <c r="AX1700" t="s">
        <v>445</v>
      </c>
      <c r="AY1700" t="s">
        <v>62</v>
      </c>
      <c r="AZ1700" t="s">
        <v>62</v>
      </c>
      <c r="BA1700" t="str">
        <f t="shared" si="290"/>
        <v>N</v>
      </c>
    </row>
    <row r="1701" spans="1:53">
      <c r="A1701" t="s">
        <v>454</v>
      </c>
      <c r="B1701" t="s">
        <v>54</v>
      </c>
      <c r="C1701" t="s">
        <v>55</v>
      </c>
      <c r="D1701">
        <v>2019</v>
      </c>
      <c r="F1701" t="s">
        <v>4211</v>
      </c>
      <c r="G1701" t="s">
        <v>4219</v>
      </c>
      <c r="H1701" t="s">
        <v>4213</v>
      </c>
      <c r="I1701">
        <v>24970</v>
      </c>
      <c r="J1701" t="s">
        <v>258</v>
      </c>
      <c r="K1701" t="s">
        <v>59</v>
      </c>
      <c r="L1701" s="5">
        <v>0</v>
      </c>
      <c r="M1701" s="5">
        <v>0</v>
      </c>
      <c r="N1701" s="5">
        <f t="shared" si="286"/>
        <v>0</v>
      </c>
      <c r="O1701" s="5">
        <v>0</v>
      </c>
      <c r="P1701" s="5">
        <v>0</v>
      </c>
      <c r="Q1701" s="5">
        <f t="shared" si="287"/>
        <v>0</v>
      </c>
      <c r="R1701" s="5">
        <v>0</v>
      </c>
      <c r="S1701" s="5">
        <v>0</v>
      </c>
      <c r="T1701" s="5">
        <f t="shared" si="288"/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f t="shared" si="291"/>
        <v>0</v>
      </c>
      <c r="Z1701" s="5">
        <v>0</v>
      </c>
      <c r="AA1701" s="5">
        <v>0</v>
      </c>
      <c r="AB1701" s="5">
        <f t="shared" si="292"/>
        <v>0</v>
      </c>
      <c r="AC1701" s="5">
        <v>0</v>
      </c>
      <c r="AD1701" s="5">
        <v>0</v>
      </c>
      <c r="AE1701" s="5">
        <f t="shared" si="293"/>
        <v>0</v>
      </c>
      <c r="AF1701" s="5">
        <v>24</v>
      </c>
      <c r="AG1701" s="6">
        <v>43773</v>
      </c>
      <c r="AH1701" s="5">
        <v>24</v>
      </c>
      <c r="AI1701" s="5">
        <v>0</v>
      </c>
      <c r="AJ1701" s="5">
        <v>0</v>
      </c>
      <c r="AK1701" s="5">
        <f t="shared" si="294"/>
        <v>0</v>
      </c>
      <c r="AL1701" s="5">
        <v>0</v>
      </c>
      <c r="AM1701" s="5">
        <v>0</v>
      </c>
      <c r="AN1701" s="5">
        <f t="shared" si="295"/>
        <v>0</v>
      </c>
      <c r="AO1701" s="5">
        <v>0</v>
      </c>
      <c r="AP1701" s="5">
        <v>0</v>
      </c>
      <c r="AQ1701" s="5">
        <f t="shared" si="296"/>
        <v>0</v>
      </c>
      <c r="AR1701" s="5">
        <v>0</v>
      </c>
      <c r="AS1701" s="6"/>
      <c r="AT1701" s="5">
        <v>0</v>
      </c>
      <c r="AU1701" s="5">
        <v>0</v>
      </c>
      <c r="AV1701" t="str">
        <f t="shared" si="289"/>
        <v>N</v>
      </c>
      <c r="AW1701" t="s">
        <v>60</v>
      </c>
      <c r="AX1701" t="s">
        <v>445</v>
      </c>
      <c r="AY1701" t="s">
        <v>62</v>
      </c>
      <c r="AZ1701" t="s">
        <v>62</v>
      </c>
      <c r="BA1701" t="str">
        <f t="shared" si="290"/>
        <v>N</v>
      </c>
    </row>
    <row r="1702" spans="1:53">
      <c r="A1702" t="s">
        <v>454</v>
      </c>
      <c r="B1702" t="s">
        <v>54</v>
      </c>
      <c r="C1702" t="s">
        <v>55</v>
      </c>
      <c r="D1702">
        <v>2019</v>
      </c>
      <c r="F1702" t="s">
        <v>4211</v>
      </c>
      <c r="G1702" t="s">
        <v>4220</v>
      </c>
      <c r="H1702" t="s">
        <v>4213</v>
      </c>
      <c r="I1702">
        <v>24950</v>
      </c>
      <c r="J1702" t="s">
        <v>258</v>
      </c>
      <c r="K1702" t="s">
        <v>59</v>
      </c>
      <c r="L1702" s="5">
        <v>0</v>
      </c>
      <c r="M1702" s="5">
        <v>0</v>
      </c>
      <c r="N1702" s="5">
        <f t="shared" si="286"/>
        <v>0</v>
      </c>
      <c r="O1702" s="5">
        <v>0</v>
      </c>
      <c r="P1702" s="5">
        <v>0</v>
      </c>
      <c r="Q1702" s="5">
        <f t="shared" si="287"/>
        <v>0</v>
      </c>
      <c r="R1702" s="5">
        <v>0</v>
      </c>
      <c r="S1702" s="5">
        <v>0</v>
      </c>
      <c r="T1702" s="5">
        <f t="shared" si="288"/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f t="shared" si="291"/>
        <v>0</v>
      </c>
      <c r="Z1702" s="5">
        <v>0</v>
      </c>
      <c r="AA1702" s="5">
        <v>0</v>
      </c>
      <c r="AB1702" s="5">
        <f t="shared" si="292"/>
        <v>0</v>
      </c>
      <c r="AC1702" s="5">
        <v>0</v>
      </c>
      <c r="AD1702" s="5">
        <v>0</v>
      </c>
      <c r="AE1702" s="5">
        <f t="shared" si="293"/>
        <v>0</v>
      </c>
      <c r="AF1702" s="5">
        <v>12</v>
      </c>
      <c r="AG1702" s="6">
        <v>43773</v>
      </c>
      <c r="AH1702" s="5">
        <v>12</v>
      </c>
      <c r="AI1702" s="5">
        <v>0</v>
      </c>
      <c r="AJ1702" s="5">
        <v>0</v>
      </c>
      <c r="AK1702" s="5">
        <f t="shared" si="294"/>
        <v>0</v>
      </c>
      <c r="AL1702" s="5">
        <v>0</v>
      </c>
      <c r="AM1702" s="5">
        <v>0</v>
      </c>
      <c r="AN1702" s="5">
        <f t="shared" si="295"/>
        <v>0</v>
      </c>
      <c r="AO1702" s="5">
        <v>0</v>
      </c>
      <c r="AP1702" s="5">
        <v>0</v>
      </c>
      <c r="AQ1702" s="5">
        <f t="shared" si="296"/>
        <v>0</v>
      </c>
      <c r="AR1702" s="5">
        <v>0</v>
      </c>
      <c r="AS1702" s="6"/>
      <c r="AT1702" s="5">
        <v>0</v>
      </c>
      <c r="AU1702" s="5">
        <v>0</v>
      </c>
      <c r="AV1702" t="str">
        <f t="shared" si="289"/>
        <v>N</v>
      </c>
      <c r="AW1702" t="s">
        <v>60</v>
      </c>
      <c r="AX1702" t="s">
        <v>445</v>
      </c>
      <c r="AY1702" t="s">
        <v>62</v>
      </c>
      <c r="AZ1702" t="s">
        <v>62</v>
      </c>
      <c r="BA1702" t="str">
        <f t="shared" si="290"/>
        <v>N</v>
      </c>
    </row>
    <row r="1703" spans="1:53">
      <c r="A1703" t="s">
        <v>54</v>
      </c>
      <c r="B1703" t="s">
        <v>54</v>
      </c>
      <c r="C1703" t="s">
        <v>55</v>
      </c>
      <c r="D1703">
        <v>2019</v>
      </c>
      <c r="F1703" t="s">
        <v>2207</v>
      </c>
      <c r="G1703" t="s">
        <v>4221</v>
      </c>
      <c r="H1703" t="s">
        <v>4222</v>
      </c>
      <c r="I1703" t="s">
        <v>4223</v>
      </c>
      <c r="J1703" t="s">
        <v>258</v>
      </c>
      <c r="K1703" t="s">
        <v>59</v>
      </c>
      <c r="L1703" s="5">
        <v>0</v>
      </c>
      <c r="M1703" s="5">
        <v>0</v>
      </c>
      <c r="N1703" s="5">
        <f t="shared" si="286"/>
        <v>0</v>
      </c>
      <c r="O1703" s="5">
        <v>0</v>
      </c>
      <c r="P1703" s="5">
        <v>0</v>
      </c>
      <c r="Q1703" s="5">
        <f t="shared" si="287"/>
        <v>0</v>
      </c>
      <c r="R1703" s="5">
        <v>0</v>
      </c>
      <c r="S1703" s="5">
        <v>0</v>
      </c>
      <c r="T1703" s="5">
        <f t="shared" si="288"/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f t="shared" si="291"/>
        <v>0</v>
      </c>
      <c r="Z1703" s="5">
        <v>0</v>
      </c>
      <c r="AA1703" s="5">
        <v>0</v>
      </c>
      <c r="AB1703" s="5">
        <f t="shared" si="292"/>
        <v>0</v>
      </c>
      <c r="AC1703" s="5">
        <v>0</v>
      </c>
      <c r="AD1703" s="5">
        <v>0</v>
      </c>
      <c r="AE1703" s="5">
        <f t="shared" si="293"/>
        <v>0</v>
      </c>
      <c r="AF1703" s="5">
        <v>23</v>
      </c>
      <c r="AG1703" s="6">
        <v>43661</v>
      </c>
      <c r="AH1703" s="5">
        <v>23</v>
      </c>
      <c r="AI1703" s="5">
        <v>0</v>
      </c>
      <c r="AJ1703" s="5">
        <v>0</v>
      </c>
      <c r="AK1703" s="5">
        <f t="shared" si="294"/>
        <v>0</v>
      </c>
      <c r="AL1703" s="5">
        <v>0</v>
      </c>
      <c r="AM1703" s="5">
        <v>0</v>
      </c>
      <c r="AN1703" s="5">
        <f t="shared" si="295"/>
        <v>0</v>
      </c>
      <c r="AO1703" s="5">
        <v>0</v>
      </c>
      <c r="AP1703" s="5">
        <v>0</v>
      </c>
      <c r="AQ1703" s="5">
        <f t="shared" si="296"/>
        <v>0</v>
      </c>
      <c r="AR1703" s="5">
        <v>0</v>
      </c>
      <c r="AS1703" s="6"/>
      <c r="AT1703" s="5">
        <v>0</v>
      </c>
      <c r="AU1703" s="5">
        <v>0</v>
      </c>
      <c r="AV1703" t="str">
        <f t="shared" si="289"/>
        <v>N</v>
      </c>
      <c r="AW1703" t="s">
        <v>60</v>
      </c>
      <c r="AX1703" t="s">
        <v>445</v>
      </c>
      <c r="AY1703" t="s">
        <v>62</v>
      </c>
      <c r="AZ1703" t="s">
        <v>62</v>
      </c>
      <c r="BA1703" t="str">
        <f t="shared" si="290"/>
        <v>N</v>
      </c>
    </row>
    <row r="1704" spans="1:53">
      <c r="A1704" t="s">
        <v>454</v>
      </c>
      <c r="B1704" t="s">
        <v>54</v>
      </c>
      <c r="C1704" t="s">
        <v>55</v>
      </c>
      <c r="D1704">
        <v>2019</v>
      </c>
      <c r="F1704" t="s">
        <v>4211</v>
      </c>
      <c r="G1704" t="s">
        <v>4224</v>
      </c>
      <c r="H1704" t="s">
        <v>4213</v>
      </c>
      <c r="I1704">
        <v>24965</v>
      </c>
      <c r="J1704" t="s">
        <v>258</v>
      </c>
      <c r="K1704" t="s">
        <v>59</v>
      </c>
      <c r="L1704" s="5">
        <v>0</v>
      </c>
      <c r="M1704" s="5">
        <v>0</v>
      </c>
      <c r="N1704" s="5">
        <f t="shared" si="286"/>
        <v>0</v>
      </c>
      <c r="O1704" s="5">
        <v>0</v>
      </c>
      <c r="P1704" s="5">
        <v>0</v>
      </c>
      <c r="Q1704" s="5">
        <f t="shared" si="287"/>
        <v>0</v>
      </c>
      <c r="R1704" s="5">
        <v>0</v>
      </c>
      <c r="S1704" s="5">
        <v>0</v>
      </c>
      <c r="T1704" s="5">
        <f t="shared" si="288"/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f t="shared" si="291"/>
        <v>0</v>
      </c>
      <c r="Z1704" s="5">
        <v>0</v>
      </c>
      <c r="AA1704" s="5">
        <v>0</v>
      </c>
      <c r="AB1704" s="5">
        <f t="shared" si="292"/>
        <v>0</v>
      </c>
      <c r="AC1704" s="5">
        <v>0</v>
      </c>
      <c r="AD1704" s="5">
        <v>0</v>
      </c>
      <c r="AE1704" s="5">
        <f t="shared" si="293"/>
        <v>0</v>
      </c>
      <c r="AF1704" s="5">
        <v>39</v>
      </c>
      <c r="AG1704" s="6">
        <v>43773</v>
      </c>
      <c r="AH1704" s="5">
        <v>39</v>
      </c>
      <c r="AI1704" s="5">
        <v>0</v>
      </c>
      <c r="AJ1704" s="5">
        <v>0</v>
      </c>
      <c r="AK1704" s="5">
        <f t="shared" si="294"/>
        <v>0</v>
      </c>
      <c r="AL1704" s="5">
        <v>0</v>
      </c>
      <c r="AM1704" s="5">
        <v>0</v>
      </c>
      <c r="AN1704" s="5">
        <f t="shared" si="295"/>
        <v>0</v>
      </c>
      <c r="AO1704" s="5">
        <v>0</v>
      </c>
      <c r="AP1704" s="5">
        <v>0</v>
      </c>
      <c r="AQ1704" s="5">
        <f t="shared" si="296"/>
        <v>0</v>
      </c>
      <c r="AR1704" s="5">
        <v>0</v>
      </c>
      <c r="AS1704" s="6"/>
      <c r="AT1704" s="5">
        <v>0</v>
      </c>
      <c r="AU1704" s="5">
        <v>0</v>
      </c>
      <c r="AV1704" t="str">
        <f t="shared" si="289"/>
        <v>N</v>
      </c>
      <c r="AW1704" t="s">
        <v>60</v>
      </c>
      <c r="AX1704" t="s">
        <v>445</v>
      </c>
      <c r="AY1704" t="s">
        <v>62</v>
      </c>
      <c r="AZ1704" t="s">
        <v>62</v>
      </c>
      <c r="BA1704" t="str">
        <f t="shared" si="290"/>
        <v>N</v>
      </c>
    </row>
    <row r="1705" spans="1:53">
      <c r="A1705" t="s">
        <v>454</v>
      </c>
      <c r="B1705" t="s">
        <v>54</v>
      </c>
      <c r="C1705" t="s">
        <v>55</v>
      </c>
      <c r="D1705">
        <v>2019</v>
      </c>
      <c r="F1705" t="s">
        <v>4211</v>
      </c>
      <c r="G1705" t="s">
        <v>4225</v>
      </c>
      <c r="H1705" t="s">
        <v>4213</v>
      </c>
      <c r="I1705">
        <v>24975</v>
      </c>
      <c r="J1705" t="s">
        <v>258</v>
      </c>
      <c r="K1705" t="s">
        <v>59</v>
      </c>
      <c r="L1705" s="5">
        <v>0</v>
      </c>
      <c r="M1705" s="5">
        <v>0</v>
      </c>
      <c r="N1705" s="5">
        <f t="shared" si="286"/>
        <v>0</v>
      </c>
      <c r="O1705" s="5">
        <v>0</v>
      </c>
      <c r="P1705" s="5">
        <v>0</v>
      </c>
      <c r="Q1705" s="5">
        <f t="shared" si="287"/>
        <v>0</v>
      </c>
      <c r="R1705" s="5">
        <v>0</v>
      </c>
      <c r="S1705" s="5">
        <v>0</v>
      </c>
      <c r="T1705" s="5">
        <f t="shared" si="288"/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f t="shared" si="291"/>
        <v>0</v>
      </c>
      <c r="Z1705" s="5">
        <v>0</v>
      </c>
      <c r="AA1705" s="5">
        <v>0</v>
      </c>
      <c r="AB1705" s="5">
        <f t="shared" si="292"/>
        <v>0</v>
      </c>
      <c r="AC1705" s="5">
        <v>0</v>
      </c>
      <c r="AD1705" s="5">
        <v>0</v>
      </c>
      <c r="AE1705" s="5">
        <f t="shared" si="293"/>
        <v>0</v>
      </c>
      <c r="AF1705" s="5">
        <v>18</v>
      </c>
      <c r="AG1705" s="6">
        <v>43773</v>
      </c>
      <c r="AH1705" s="5">
        <v>18</v>
      </c>
      <c r="AI1705" s="5">
        <v>0</v>
      </c>
      <c r="AJ1705" s="5">
        <v>0</v>
      </c>
      <c r="AK1705" s="5">
        <f t="shared" si="294"/>
        <v>0</v>
      </c>
      <c r="AL1705" s="5">
        <v>0</v>
      </c>
      <c r="AM1705" s="5">
        <v>0</v>
      </c>
      <c r="AN1705" s="5">
        <f t="shared" si="295"/>
        <v>0</v>
      </c>
      <c r="AO1705" s="5">
        <v>0</v>
      </c>
      <c r="AP1705" s="5">
        <v>0</v>
      </c>
      <c r="AQ1705" s="5">
        <f t="shared" si="296"/>
        <v>0</v>
      </c>
      <c r="AR1705" s="5">
        <v>0</v>
      </c>
      <c r="AS1705" s="6"/>
      <c r="AT1705" s="5">
        <v>0</v>
      </c>
      <c r="AU1705" s="5">
        <v>0</v>
      </c>
      <c r="AV1705" t="str">
        <f t="shared" si="289"/>
        <v>N</v>
      </c>
      <c r="AW1705" t="s">
        <v>60</v>
      </c>
      <c r="AX1705" t="s">
        <v>445</v>
      </c>
      <c r="AY1705" t="s">
        <v>62</v>
      </c>
      <c r="AZ1705" t="s">
        <v>62</v>
      </c>
      <c r="BA1705" t="str">
        <f t="shared" si="290"/>
        <v>N</v>
      </c>
    </row>
    <row r="1706" spans="1:53">
      <c r="A1706" t="s">
        <v>454</v>
      </c>
      <c r="B1706" t="s">
        <v>54</v>
      </c>
      <c r="C1706" t="s">
        <v>55</v>
      </c>
      <c r="D1706">
        <v>2019</v>
      </c>
      <c r="F1706" t="s">
        <v>4211</v>
      </c>
      <c r="G1706" t="s">
        <v>4226</v>
      </c>
      <c r="H1706" t="s">
        <v>4213</v>
      </c>
      <c r="I1706">
        <v>24980</v>
      </c>
      <c r="J1706" t="s">
        <v>258</v>
      </c>
      <c r="K1706" t="s">
        <v>59</v>
      </c>
      <c r="L1706" s="5">
        <v>0</v>
      </c>
      <c r="M1706" s="5">
        <v>0</v>
      </c>
      <c r="N1706" s="5">
        <f t="shared" si="286"/>
        <v>0</v>
      </c>
      <c r="O1706" s="5">
        <v>0</v>
      </c>
      <c r="P1706" s="5">
        <v>0</v>
      </c>
      <c r="Q1706" s="5">
        <f t="shared" si="287"/>
        <v>0</v>
      </c>
      <c r="R1706" s="5">
        <v>0</v>
      </c>
      <c r="S1706" s="5">
        <v>0</v>
      </c>
      <c r="T1706" s="5">
        <f t="shared" si="288"/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f t="shared" si="291"/>
        <v>0</v>
      </c>
      <c r="Z1706" s="5">
        <v>0</v>
      </c>
      <c r="AA1706" s="5">
        <v>0</v>
      </c>
      <c r="AB1706" s="5">
        <f t="shared" si="292"/>
        <v>0</v>
      </c>
      <c r="AC1706" s="5">
        <v>0</v>
      </c>
      <c r="AD1706" s="5">
        <v>0</v>
      </c>
      <c r="AE1706" s="5">
        <f t="shared" si="293"/>
        <v>0</v>
      </c>
      <c r="AF1706" s="5">
        <v>12</v>
      </c>
      <c r="AG1706" s="6">
        <v>43773</v>
      </c>
      <c r="AH1706" s="5">
        <v>12</v>
      </c>
      <c r="AI1706" s="5">
        <v>0</v>
      </c>
      <c r="AJ1706" s="5">
        <v>0</v>
      </c>
      <c r="AK1706" s="5">
        <f t="shared" si="294"/>
        <v>0</v>
      </c>
      <c r="AL1706" s="5">
        <v>0</v>
      </c>
      <c r="AM1706" s="5">
        <v>0</v>
      </c>
      <c r="AN1706" s="5">
        <f t="shared" si="295"/>
        <v>0</v>
      </c>
      <c r="AO1706" s="5">
        <v>0</v>
      </c>
      <c r="AP1706" s="5">
        <v>0</v>
      </c>
      <c r="AQ1706" s="5">
        <f t="shared" si="296"/>
        <v>0</v>
      </c>
      <c r="AR1706" s="5">
        <v>0</v>
      </c>
      <c r="AS1706" s="6"/>
      <c r="AT1706" s="5">
        <v>0</v>
      </c>
      <c r="AU1706" s="5">
        <v>0</v>
      </c>
      <c r="AV1706" t="str">
        <f t="shared" si="289"/>
        <v>N</v>
      </c>
      <c r="AW1706" t="s">
        <v>60</v>
      </c>
      <c r="AX1706" t="s">
        <v>445</v>
      </c>
      <c r="AY1706" t="s">
        <v>62</v>
      </c>
      <c r="AZ1706" t="s">
        <v>62</v>
      </c>
      <c r="BA1706" t="str">
        <f t="shared" si="290"/>
        <v>N</v>
      </c>
    </row>
    <row r="1707" spans="1:53">
      <c r="A1707" t="s">
        <v>54</v>
      </c>
      <c r="B1707" t="s">
        <v>54</v>
      </c>
      <c r="C1707" t="s">
        <v>55</v>
      </c>
      <c r="D1707">
        <v>2019</v>
      </c>
      <c r="F1707" t="s">
        <v>4227</v>
      </c>
      <c r="G1707" t="s">
        <v>4228</v>
      </c>
      <c r="H1707" t="s">
        <v>4229</v>
      </c>
      <c r="I1707" t="s">
        <v>4230</v>
      </c>
      <c r="J1707" t="s">
        <v>258</v>
      </c>
      <c r="K1707" t="s">
        <v>59</v>
      </c>
      <c r="L1707" s="5">
        <v>0</v>
      </c>
      <c r="M1707" s="5">
        <v>0</v>
      </c>
      <c r="N1707" s="5">
        <f t="shared" si="286"/>
        <v>0</v>
      </c>
      <c r="O1707" s="5">
        <v>0</v>
      </c>
      <c r="P1707" s="5">
        <v>0</v>
      </c>
      <c r="Q1707" s="5">
        <f t="shared" si="287"/>
        <v>0</v>
      </c>
      <c r="R1707" s="5">
        <v>0</v>
      </c>
      <c r="S1707" s="5">
        <v>0</v>
      </c>
      <c r="T1707" s="5">
        <f t="shared" si="288"/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f t="shared" si="291"/>
        <v>0</v>
      </c>
      <c r="Z1707" s="5">
        <v>0</v>
      </c>
      <c r="AA1707" s="5">
        <v>0</v>
      </c>
      <c r="AB1707" s="5">
        <f t="shared" si="292"/>
        <v>0</v>
      </c>
      <c r="AC1707" s="5">
        <v>0</v>
      </c>
      <c r="AD1707" s="5">
        <v>0</v>
      </c>
      <c r="AE1707" s="5">
        <f t="shared" si="293"/>
        <v>0</v>
      </c>
      <c r="AF1707" s="5">
        <v>23</v>
      </c>
      <c r="AG1707" s="6">
        <v>43613</v>
      </c>
      <c r="AH1707" s="5">
        <v>23</v>
      </c>
      <c r="AI1707" s="5">
        <v>0</v>
      </c>
      <c r="AJ1707" s="5">
        <v>0</v>
      </c>
      <c r="AK1707" s="5">
        <f t="shared" si="294"/>
        <v>0</v>
      </c>
      <c r="AL1707" s="5">
        <v>0</v>
      </c>
      <c r="AM1707" s="5">
        <v>0</v>
      </c>
      <c r="AN1707" s="5">
        <f t="shared" si="295"/>
        <v>0</v>
      </c>
      <c r="AO1707" s="5">
        <v>0</v>
      </c>
      <c r="AP1707" s="5">
        <v>0</v>
      </c>
      <c r="AQ1707" s="5">
        <f t="shared" si="296"/>
        <v>0</v>
      </c>
      <c r="AR1707" s="5">
        <v>0</v>
      </c>
      <c r="AS1707" s="6"/>
      <c r="AT1707" s="5">
        <v>0</v>
      </c>
      <c r="AU1707" s="5">
        <v>0</v>
      </c>
      <c r="AV1707" t="str">
        <f t="shared" si="289"/>
        <v>N</v>
      </c>
      <c r="AW1707" t="s">
        <v>60</v>
      </c>
      <c r="AX1707" t="s">
        <v>445</v>
      </c>
      <c r="AY1707" t="s">
        <v>62</v>
      </c>
      <c r="AZ1707" t="s">
        <v>62</v>
      </c>
      <c r="BA1707" t="str">
        <f t="shared" si="290"/>
        <v>N</v>
      </c>
    </row>
    <row r="1708" spans="1:53">
      <c r="A1708" t="s">
        <v>1465</v>
      </c>
      <c r="B1708" t="s">
        <v>54</v>
      </c>
      <c r="C1708" t="s">
        <v>55</v>
      </c>
      <c r="D1708">
        <v>2019</v>
      </c>
      <c r="F1708" t="s">
        <v>2250</v>
      </c>
      <c r="G1708" t="s">
        <v>2251</v>
      </c>
      <c r="H1708" t="s">
        <v>4231</v>
      </c>
      <c r="I1708" t="s">
        <v>2253</v>
      </c>
      <c r="J1708" t="s">
        <v>255</v>
      </c>
      <c r="K1708" t="s">
        <v>59</v>
      </c>
      <c r="L1708" s="5">
        <v>0</v>
      </c>
      <c r="M1708" s="5">
        <v>0</v>
      </c>
      <c r="N1708" s="5">
        <f t="shared" si="286"/>
        <v>0</v>
      </c>
      <c r="O1708" s="5">
        <v>0</v>
      </c>
      <c r="P1708" s="5">
        <v>0</v>
      </c>
      <c r="Q1708" s="5">
        <f t="shared" si="287"/>
        <v>0</v>
      </c>
      <c r="R1708" s="5">
        <v>0</v>
      </c>
      <c r="S1708" s="5">
        <v>0</v>
      </c>
      <c r="T1708" s="5">
        <f t="shared" si="288"/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f t="shared" si="291"/>
        <v>0</v>
      </c>
      <c r="Z1708" s="5">
        <v>0</v>
      </c>
      <c r="AA1708" s="5">
        <v>0</v>
      </c>
      <c r="AB1708" s="5">
        <f t="shared" si="292"/>
        <v>0</v>
      </c>
      <c r="AC1708" s="5">
        <v>0</v>
      </c>
      <c r="AD1708" s="5">
        <v>0</v>
      </c>
      <c r="AE1708" s="5">
        <f t="shared" si="293"/>
        <v>0</v>
      </c>
      <c r="AF1708" s="5">
        <v>2</v>
      </c>
      <c r="AG1708" s="6">
        <v>43493</v>
      </c>
      <c r="AH1708" s="5">
        <v>2</v>
      </c>
      <c r="AI1708" s="5">
        <v>0</v>
      </c>
      <c r="AJ1708" s="5">
        <v>0</v>
      </c>
      <c r="AK1708" s="5">
        <f t="shared" si="294"/>
        <v>0</v>
      </c>
      <c r="AL1708" s="5">
        <v>0</v>
      </c>
      <c r="AM1708" s="5">
        <v>0</v>
      </c>
      <c r="AN1708" s="5">
        <f t="shared" si="295"/>
        <v>0</v>
      </c>
      <c r="AO1708" s="5">
        <v>0</v>
      </c>
      <c r="AP1708" s="5">
        <v>0</v>
      </c>
      <c r="AQ1708" s="5">
        <f t="shared" si="296"/>
        <v>0</v>
      </c>
      <c r="AR1708" s="5">
        <v>0</v>
      </c>
      <c r="AS1708" s="6"/>
      <c r="AT1708" s="5">
        <v>0</v>
      </c>
      <c r="AU1708" s="5">
        <v>0</v>
      </c>
      <c r="AV1708" t="str">
        <f t="shared" si="289"/>
        <v>N</v>
      </c>
      <c r="AW1708" t="s">
        <v>60</v>
      </c>
      <c r="AX1708" t="s">
        <v>61</v>
      </c>
      <c r="AY1708" t="s">
        <v>62</v>
      </c>
      <c r="AZ1708" t="s">
        <v>62</v>
      </c>
      <c r="BA1708" t="str">
        <f t="shared" si="290"/>
        <v>N</v>
      </c>
    </row>
    <row r="1709" spans="1:53">
      <c r="A1709" t="s">
        <v>1465</v>
      </c>
      <c r="B1709" t="s">
        <v>54</v>
      </c>
      <c r="C1709" t="s">
        <v>55</v>
      </c>
      <c r="D1709">
        <v>2019</v>
      </c>
      <c r="F1709" t="s">
        <v>4232</v>
      </c>
      <c r="G1709" t="s">
        <v>4233</v>
      </c>
      <c r="H1709" t="s">
        <v>4234</v>
      </c>
      <c r="I1709" t="s">
        <v>4235</v>
      </c>
      <c r="J1709" t="s">
        <v>101</v>
      </c>
      <c r="K1709" t="s">
        <v>93</v>
      </c>
      <c r="L1709" s="5">
        <v>0</v>
      </c>
      <c r="M1709" s="5">
        <v>0</v>
      </c>
      <c r="N1709" s="5">
        <f t="shared" si="286"/>
        <v>0</v>
      </c>
      <c r="O1709" s="5">
        <v>0</v>
      </c>
      <c r="P1709" s="5">
        <v>0</v>
      </c>
      <c r="Q1709" s="5">
        <f t="shared" si="287"/>
        <v>0</v>
      </c>
      <c r="R1709" s="5">
        <v>0</v>
      </c>
      <c r="S1709" s="5">
        <v>0</v>
      </c>
      <c r="T1709" s="5">
        <f t="shared" si="288"/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f t="shared" si="291"/>
        <v>0</v>
      </c>
      <c r="Z1709" s="5">
        <v>0</v>
      </c>
      <c r="AA1709" s="5">
        <v>0</v>
      </c>
      <c r="AB1709" s="5">
        <f t="shared" si="292"/>
        <v>0</v>
      </c>
      <c r="AC1709" s="5">
        <v>0</v>
      </c>
      <c r="AD1709" s="5">
        <v>0</v>
      </c>
      <c r="AE1709" s="5">
        <f t="shared" si="293"/>
        <v>0</v>
      </c>
      <c r="AF1709" s="5">
        <v>1</v>
      </c>
      <c r="AG1709" s="6">
        <v>43776</v>
      </c>
      <c r="AH1709" s="5">
        <v>1</v>
      </c>
      <c r="AI1709" s="5">
        <v>0</v>
      </c>
      <c r="AJ1709" s="5">
        <v>0</v>
      </c>
      <c r="AK1709" s="5">
        <f t="shared" si="294"/>
        <v>0</v>
      </c>
      <c r="AL1709" s="5">
        <v>0</v>
      </c>
      <c r="AM1709" s="5">
        <v>0</v>
      </c>
      <c r="AN1709" s="5">
        <f t="shared" si="295"/>
        <v>0</v>
      </c>
      <c r="AO1709" s="5">
        <v>0</v>
      </c>
      <c r="AP1709" s="5">
        <v>0</v>
      </c>
      <c r="AQ1709" s="5">
        <f t="shared" si="296"/>
        <v>0</v>
      </c>
      <c r="AR1709" s="5">
        <v>0</v>
      </c>
      <c r="AS1709" s="6"/>
      <c r="AT1709" s="5">
        <v>0</v>
      </c>
      <c r="AU1709" s="5">
        <v>0</v>
      </c>
      <c r="AV1709" t="str">
        <f t="shared" si="289"/>
        <v>N</v>
      </c>
      <c r="AW1709" t="s">
        <v>60</v>
      </c>
      <c r="AX1709" t="s">
        <v>61</v>
      </c>
      <c r="AY1709" t="s">
        <v>62</v>
      </c>
      <c r="AZ1709" t="s">
        <v>62</v>
      </c>
      <c r="BA1709" t="str">
        <f t="shared" si="290"/>
        <v>N</v>
      </c>
    </row>
    <row r="1710" spans="1:53">
      <c r="A1710" t="s">
        <v>2996</v>
      </c>
      <c r="B1710" t="s">
        <v>54</v>
      </c>
      <c r="C1710" t="s">
        <v>89</v>
      </c>
      <c r="D1710">
        <v>2019</v>
      </c>
      <c r="F1710" t="s">
        <v>4236</v>
      </c>
      <c r="G1710" t="s">
        <v>4237</v>
      </c>
      <c r="H1710" t="s">
        <v>4238</v>
      </c>
      <c r="I1710" t="s">
        <v>4239</v>
      </c>
      <c r="J1710" t="s">
        <v>101</v>
      </c>
      <c r="K1710" t="s">
        <v>93</v>
      </c>
      <c r="L1710" s="5">
        <v>0</v>
      </c>
      <c r="M1710" s="5">
        <v>0</v>
      </c>
      <c r="N1710" s="5">
        <f t="shared" si="286"/>
        <v>0</v>
      </c>
      <c r="O1710" s="5">
        <v>0</v>
      </c>
      <c r="P1710" s="5">
        <v>0</v>
      </c>
      <c r="Q1710" s="5">
        <f t="shared" si="287"/>
        <v>0</v>
      </c>
      <c r="R1710" s="5">
        <v>0</v>
      </c>
      <c r="S1710" s="5">
        <v>0</v>
      </c>
      <c r="T1710" s="5">
        <f t="shared" si="288"/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f t="shared" si="291"/>
        <v>0</v>
      </c>
      <c r="Z1710" s="5">
        <v>0</v>
      </c>
      <c r="AA1710" s="5">
        <v>0</v>
      </c>
      <c r="AB1710" s="5">
        <f t="shared" si="292"/>
        <v>0</v>
      </c>
      <c r="AC1710" s="5">
        <v>0</v>
      </c>
      <c r="AD1710" s="5">
        <v>0</v>
      </c>
      <c r="AE1710" s="5">
        <f t="shared" si="293"/>
        <v>0</v>
      </c>
      <c r="AF1710" s="5">
        <v>1</v>
      </c>
      <c r="AG1710" s="6">
        <v>43784</v>
      </c>
      <c r="AH1710" s="5">
        <v>1</v>
      </c>
      <c r="AI1710" s="5">
        <v>0</v>
      </c>
      <c r="AJ1710" s="5">
        <v>0</v>
      </c>
      <c r="AK1710" s="5">
        <f t="shared" si="294"/>
        <v>0</v>
      </c>
      <c r="AL1710" s="5">
        <v>0</v>
      </c>
      <c r="AM1710" s="5">
        <v>0</v>
      </c>
      <c r="AN1710" s="5">
        <f t="shared" si="295"/>
        <v>0</v>
      </c>
      <c r="AO1710" s="5">
        <v>0</v>
      </c>
      <c r="AP1710" s="5">
        <v>0</v>
      </c>
      <c r="AQ1710" s="5">
        <f t="shared" si="296"/>
        <v>0</v>
      </c>
      <c r="AR1710" s="5">
        <v>0</v>
      </c>
      <c r="AS1710" s="6"/>
      <c r="AT1710" s="5">
        <v>0</v>
      </c>
      <c r="AU1710" s="5">
        <v>0</v>
      </c>
      <c r="AV1710" t="str">
        <f t="shared" si="289"/>
        <v>N</v>
      </c>
      <c r="AW1710" t="s">
        <v>60</v>
      </c>
      <c r="AX1710" t="s">
        <v>60</v>
      </c>
      <c r="AY1710" t="s">
        <v>62</v>
      </c>
      <c r="AZ1710" t="s">
        <v>62</v>
      </c>
      <c r="BA1710" t="str">
        <f t="shared" si="290"/>
        <v>N</v>
      </c>
    </row>
    <row r="1711" spans="1:53">
      <c r="A1711" t="s">
        <v>2996</v>
      </c>
      <c r="B1711" t="s">
        <v>54</v>
      </c>
      <c r="C1711" t="s">
        <v>89</v>
      </c>
      <c r="D1711">
        <v>2019</v>
      </c>
      <c r="F1711" t="s">
        <v>4240</v>
      </c>
      <c r="G1711" t="s">
        <v>4241</v>
      </c>
      <c r="H1711" t="s">
        <v>4238</v>
      </c>
      <c r="I1711" t="s">
        <v>4242</v>
      </c>
      <c r="J1711" t="s">
        <v>101</v>
      </c>
      <c r="K1711" t="s">
        <v>93</v>
      </c>
      <c r="L1711" s="5">
        <v>0</v>
      </c>
      <c r="M1711" s="5">
        <v>0</v>
      </c>
      <c r="N1711" s="5">
        <f t="shared" si="286"/>
        <v>0</v>
      </c>
      <c r="O1711" s="5">
        <v>0</v>
      </c>
      <c r="P1711" s="5">
        <v>0</v>
      </c>
      <c r="Q1711" s="5">
        <f t="shared" si="287"/>
        <v>0</v>
      </c>
      <c r="R1711" s="5">
        <v>0</v>
      </c>
      <c r="S1711" s="5">
        <v>0</v>
      </c>
      <c r="T1711" s="5">
        <f t="shared" si="288"/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f t="shared" si="291"/>
        <v>0</v>
      </c>
      <c r="Z1711" s="5">
        <v>0</v>
      </c>
      <c r="AA1711" s="5">
        <v>0</v>
      </c>
      <c r="AB1711" s="5">
        <f t="shared" si="292"/>
        <v>0</v>
      </c>
      <c r="AC1711" s="5">
        <v>0</v>
      </c>
      <c r="AD1711" s="5">
        <v>0</v>
      </c>
      <c r="AE1711" s="5">
        <f t="shared" si="293"/>
        <v>0</v>
      </c>
      <c r="AF1711" s="5">
        <v>1</v>
      </c>
      <c r="AG1711" s="6">
        <v>43784</v>
      </c>
      <c r="AH1711" s="5">
        <v>1</v>
      </c>
      <c r="AI1711" s="5">
        <v>0</v>
      </c>
      <c r="AJ1711" s="5">
        <v>0</v>
      </c>
      <c r="AK1711" s="5">
        <f t="shared" si="294"/>
        <v>0</v>
      </c>
      <c r="AL1711" s="5">
        <v>0</v>
      </c>
      <c r="AM1711" s="5">
        <v>0</v>
      </c>
      <c r="AN1711" s="5">
        <f t="shared" si="295"/>
        <v>0</v>
      </c>
      <c r="AO1711" s="5">
        <v>0</v>
      </c>
      <c r="AP1711" s="5">
        <v>0</v>
      </c>
      <c r="AQ1711" s="5">
        <f t="shared" si="296"/>
        <v>0</v>
      </c>
      <c r="AR1711" s="5">
        <v>0</v>
      </c>
      <c r="AS1711" s="6"/>
      <c r="AT1711" s="5">
        <v>0</v>
      </c>
      <c r="AU1711" s="5">
        <v>0</v>
      </c>
      <c r="AV1711" t="str">
        <f t="shared" si="289"/>
        <v>N</v>
      </c>
      <c r="AW1711" t="s">
        <v>60</v>
      </c>
      <c r="AX1711" t="s">
        <v>60</v>
      </c>
      <c r="AY1711" t="s">
        <v>62</v>
      </c>
      <c r="AZ1711" t="s">
        <v>62</v>
      </c>
      <c r="BA1711" t="str">
        <f t="shared" si="290"/>
        <v>N</v>
      </c>
    </row>
    <row r="1712" spans="1:53">
      <c r="A1712" t="s">
        <v>2996</v>
      </c>
      <c r="B1712" t="s">
        <v>54</v>
      </c>
      <c r="C1712" t="s">
        <v>89</v>
      </c>
      <c r="D1712">
        <v>2019</v>
      </c>
      <c r="F1712" t="s">
        <v>4243</v>
      </c>
      <c r="G1712" t="s">
        <v>4244</v>
      </c>
      <c r="H1712" t="s">
        <v>4238</v>
      </c>
      <c r="I1712" t="s">
        <v>4245</v>
      </c>
      <c r="J1712" t="s">
        <v>101</v>
      </c>
      <c r="K1712" t="s">
        <v>93</v>
      </c>
      <c r="L1712" s="5">
        <v>0</v>
      </c>
      <c r="M1712" s="5">
        <v>0</v>
      </c>
      <c r="N1712" s="5">
        <f t="shared" si="286"/>
        <v>0</v>
      </c>
      <c r="O1712" s="5">
        <v>0</v>
      </c>
      <c r="P1712" s="5">
        <v>0</v>
      </c>
      <c r="Q1712" s="5">
        <f t="shared" si="287"/>
        <v>0</v>
      </c>
      <c r="R1712" s="5">
        <v>0</v>
      </c>
      <c r="S1712" s="5">
        <v>0</v>
      </c>
      <c r="T1712" s="5">
        <f t="shared" si="288"/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f t="shared" si="291"/>
        <v>0</v>
      </c>
      <c r="Z1712" s="5">
        <v>0</v>
      </c>
      <c r="AA1712" s="5">
        <v>0</v>
      </c>
      <c r="AB1712" s="5">
        <f t="shared" si="292"/>
        <v>0</v>
      </c>
      <c r="AC1712" s="5">
        <v>0</v>
      </c>
      <c r="AD1712" s="5">
        <v>0</v>
      </c>
      <c r="AE1712" s="5">
        <f t="shared" si="293"/>
        <v>0</v>
      </c>
      <c r="AF1712" s="5">
        <v>1</v>
      </c>
      <c r="AG1712" s="6">
        <v>43784</v>
      </c>
      <c r="AH1712" s="5">
        <v>1</v>
      </c>
      <c r="AI1712" s="5">
        <v>0</v>
      </c>
      <c r="AJ1712" s="5">
        <v>0</v>
      </c>
      <c r="AK1712" s="5">
        <f t="shared" si="294"/>
        <v>0</v>
      </c>
      <c r="AL1712" s="5">
        <v>0</v>
      </c>
      <c r="AM1712" s="5">
        <v>0</v>
      </c>
      <c r="AN1712" s="5">
        <f t="shared" si="295"/>
        <v>0</v>
      </c>
      <c r="AO1712" s="5">
        <v>0</v>
      </c>
      <c r="AP1712" s="5">
        <v>0</v>
      </c>
      <c r="AQ1712" s="5">
        <f t="shared" si="296"/>
        <v>0</v>
      </c>
      <c r="AR1712" s="5">
        <v>0</v>
      </c>
      <c r="AS1712" s="6"/>
      <c r="AT1712" s="5">
        <v>0</v>
      </c>
      <c r="AU1712" s="5">
        <v>0</v>
      </c>
      <c r="AV1712" t="str">
        <f t="shared" si="289"/>
        <v>N</v>
      </c>
      <c r="AW1712" t="s">
        <v>60</v>
      </c>
      <c r="AX1712" t="s">
        <v>60</v>
      </c>
      <c r="AY1712" t="s">
        <v>62</v>
      </c>
      <c r="AZ1712" t="s">
        <v>62</v>
      </c>
      <c r="BA1712" t="str">
        <f t="shared" si="290"/>
        <v>N</v>
      </c>
    </row>
    <row r="1713" spans="1:53">
      <c r="A1713" t="s">
        <v>2996</v>
      </c>
      <c r="B1713" t="s">
        <v>54</v>
      </c>
      <c r="C1713" t="s">
        <v>89</v>
      </c>
      <c r="D1713">
        <v>2019</v>
      </c>
      <c r="F1713" t="s">
        <v>4246</v>
      </c>
      <c r="G1713" t="s">
        <v>4247</v>
      </c>
      <c r="H1713" t="s">
        <v>4238</v>
      </c>
      <c r="I1713" t="s">
        <v>4248</v>
      </c>
      <c r="J1713" t="s">
        <v>101</v>
      </c>
      <c r="K1713" t="s">
        <v>93</v>
      </c>
      <c r="L1713" s="5">
        <v>0</v>
      </c>
      <c r="M1713" s="5">
        <v>0</v>
      </c>
      <c r="N1713" s="5">
        <f t="shared" si="286"/>
        <v>0</v>
      </c>
      <c r="O1713" s="5">
        <v>0</v>
      </c>
      <c r="P1713" s="5">
        <v>0</v>
      </c>
      <c r="Q1713" s="5">
        <f t="shared" si="287"/>
        <v>0</v>
      </c>
      <c r="R1713" s="5">
        <v>0</v>
      </c>
      <c r="S1713" s="5">
        <v>0</v>
      </c>
      <c r="T1713" s="5">
        <f t="shared" si="288"/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f t="shared" si="291"/>
        <v>0</v>
      </c>
      <c r="Z1713" s="5">
        <v>0</v>
      </c>
      <c r="AA1713" s="5">
        <v>0</v>
      </c>
      <c r="AB1713" s="5">
        <f t="shared" si="292"/>
        <v>0</v>
      </c>
      <c r="AC1713" s="5">
        <v>0</v>
      </c>
      <c r="AD1713" s="5">
        <v>0</v>
      </c>
      <c r="AE1713" s="5">
        <f t="shared" si="293"/>
        <v>0</v>
      </c>
      <c r="AF1713" s="5">
        <v>1</v>
      </c>
      <c r="AG1713" s="6">
        <v>43784</v>
      </c>
      <c r="AH1713" s="5">
        <v>1</v>
      </c>
      <c r="AI1713" s="5">
        <v>0</v>
      </c>
      <c r="AJ1713" s="5">
        <v>0</v>
      </c>
      <c r="AK1713" s="5">
        <f t="shared" si="294"/>
        <v>0</v>
      </c>
      <c r="AL1713" s="5">
        <v>0</v>
      </c>
      <c r="AM1713" s="5">
        <v>0</v>
      </c>
      <c r="AN1713" s="5">
        <f t="shared" si="295"/>
        <v>0</v>
      </c>
      <c r="AO1713" s="5">
        <v>0</v>
      </c>
      <c r="AP1713" s="5">
        <v>0</v>
      </c>
      <c r="AQ1713" s="5">
        <f t="shared" si="296"/>
        <v>0</v>
      </c>
      <c r="AR1713" s="5">
        <v>0</v>
      </c>
      <c r="AS1713" s="6"/>
      <c r="AT1713" s="5">
        <v>0</v>
      </c>
      <c r="AU1713" s="5">
        <v>0</v>
      </c>
      <c r="AV1713" t="str">
        <f t="shared" si="289"/>
        <v>N</v>
      </c>
      <c r="AW1713" t="s">
        <v>60</v>
      </c>
      <c r="AX1713" t="s">
        <v>60</v>
      </c>
      <c r="AY1713" t="s">
        <v>62</v>
      </c>
      <c r="AZ1713" t="s">
        <v>62</v>
      </c>
      <c r="BA1713" t="str">
        <f t="shared" si="290"/>
        <v>N</v>
      </c>
    </row>
    <row r="1714" spans="1:53">
      <c r="A1714" t="s">
        <v>2996</v>
      </c>
      <c r="B1714" t="s">
        <v>54</v>
      </c>
      <c r="C1714" t="s">
        <v>89</v>
      </c>
      <c r="D1714">
        <v>2019</v>
      </c>
      <c r="F1714" t="s">
        <v>4249</v>
      </c>
      <c r="G1714" t="s">
        <v>4250</v>
      </c>
      <c r="H1714" t="s">
        <v>4251</v>
      </c>
      <c r="I1714" t="s">
        <v>4252</v>
      </c>
      <c r="J1714" t="s">
        <v>101</v>
      </c>
      <c r="K1714" t="s">
        <v>59</v>
      </c>
      <c r="L1714" s="5">
        <v>0</v>
      </c>
      <c r="M1714" s="5">
        <v>0</v>
      </c>
      <c r="N1714" s="5">
        <f t="shared" si="286"/>
        <v>0</v>
      </c>
      <c r="O1714" s="5">
        <v>0</v>
      </c>
      <c r="P1714" s="5">
        <v>0</v>
      </c>
      <c r="Q1714" s="5">
        <f t="shared" si="287"/>
        <v>0</v>
      </c>
      <c r="R1714" s="5">
        <v>0</v>
      </c>
      <c r="S1714" s="5">
        <v>0</v>
      </c>
      <c r="T1714" s="5">
        <f t="shared" si="288"/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f t="shared" si="291"/>
        <v>0</v>
      </c>
      <c r="Z1714" s="5">
        <v>0</v>
      </c>
      <c r="AA1714" s="5">
        <v>0</v>
      </c>
      <c r="AB1714" s="5">
        <f t="shared" si="292"/>
        <v>0</v>
      </c>
      <c r="AC1714" s="5">
        <v>0</v>
      </c>
      <c r="AD1714" s="5">
        <v>0</v>
      </c>
      <c r="AE1714" s="5">
        <f t="shared" si="293"/>
        <v>0</v>
      </c>
      <c r="AF1714" s="5">
        <v>1</v>
      </c>
      <c r="AG1714" s="6">
        <v>43657</v>
      </c>
      <c r="AH1714" s="5">
        <v>1</v>
      </c>
      <c r="AI1714" s="5">
        <v>0</v>
      </c>
      <c r="AJ1714" s="5">
        <v>0</v>
      </c>
      <c r="AK1714" s="5">
        <f t="shared" si="294"/>
        <v>0</v>
      </c>
      <c r="AL1714" s="5">
        <v>0</v>
      </c>
      <c r="AM1714" s="5">
        <v>0</v>
      </c>
      <c r="AN1714" s="5">
        <f t="shared" si="295"/>
        <v>0</v>
      </c>
      <c r="AO1714" s="5">
        <v>0</v>
      </c>
      <c r="AP1714" s="5">
        <v>0</v>
      </c>
      <c r="AQ1714" s="5">
        <f t="shared" si="296"/>
        <v>0</v>
      </c>
      <c r="AR1714" s="5">
        <v>0</v>
      </c>
      <c r="AS1714" s="6"/>
      <c r="AT1714" s="5">
        <v>0</v>
      </c>
      <c r="AU1714" s="5">
        <v>0</v>
      </c>
      <c r="AV1714" t="str">
        <f t="shared" si="289"/>
        <v>N</v>
      </c>
      <c r="AW1714" t="s">
        <v>60</v>
      </c>
      <c r="AX1714" t="s">
        <v>61</v>
      </c>
      <c r="AY1714" t="s">
        <v>62</v>
      </c>
      <c r="AZ1714" t="s">
        <v>62</v>
      </c>
      <c r="BA1714" t="str">
        <f t="shared" si="290"/>
        <v>N</v>
      </c>
    </row>
    <row r="1715" spans="1:53">
      <c r="A1715" t="s">
        <v>2996</v>
      </c>
      <c r="B1715" t="s">
        <v>54</v>
      </c>
      <c r="C1715" t="s">
        <v>89</v>
      </c>
      <c r="D1715">
        <v>2019</v>
      </c>
      <c r="F1715" t="s">
        <v>4253</v>
      </c>
      <c r="G1715" t="s">
        <v>4254</v>
      </c>
      <c r="H1715" t="s">
        <v>4255</v>
      </c>
      <c r="I1715" t="s">
        <v>4256</v>
      </c>
      <c r="J1715" t="s">
        <v>58</v>
      </c>
      <c r="K1715" t="s">
        <v>59</v>
      </c>
      <c r="L1715" s="5">
        <v>0</v>
      </c>
      <c r="M1715" s="5">
        <v>0</v>
      </c>
      <c r="N1715" s="5">
        <f t="shared" si="286"/>
        <v>0</v>
      </c>
      <c r="O1715" s="5">
        <v>0</v>
      </c>
      <c r="P1715" s="5">
        <v>0</v>
      </c>
      <c r="Q1715" s="5">
        <f t="shared" si="287"/>
        <v>0</v>
      </c>
      <c r="R1715" s="5">
        <v>0</v>
      </c>
      <c r="S1715" s="5">
        <v>0</v>
      </c>
      <c r="T1715" s="5">
        <f t="shared" si="288"/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f t="shared" si="291"/>
        <v>0</v>
      </c>
      <c r="Z1715" s="5">
        <v>0</v>
      </c>
      <c r="AA1715" s="5">
        <v>0</v>
      </c>
      <c r="AB1715" s="5">
        <f t="shared" si="292"/>
        <v>0</v>
      </c>
      <c r="AC1715" s="5">
        <v>0</v>
      </c>
      <c r="AD1715" s="5">
        <v>0</v>
      </c>
      <c r="AE1715" s="5">
        <f t="shared" si="293"/>
        <v>0</v>
      </c>
      <c r="AF1715" s="5">
        <v>1</v>
      </c>
      <c r="AG1715" s="6">
        <v>43809</v>
      </c>
      <c r="AH1715" s="5">
        <v>1</v>
      </c>
      <c r="AI1715" s="5">
        <v>0</v>
      </c>
      <c r="AJ1715" s="5">
        <v>0</v>
      </c>
      <c r="AK1715" s="5">
        <f t="shared" si="294"/>
        <v>0</v>
      </c>
      <c r="AL1715" s="5">
        <v>0</v>
      </c>
      <c r="AM1715" s="5">
        <v>0</v>
      </c>
      <c r="AN1715" s="5">
        <f t="shared" si="295"/>
        <v>0</v>
      </c>
      <c r="AO1715" s="5">
        <v>0</v>
      </c>
      <c r="AP1715" s="5">
        <v>0</v>
      </c>
      <c r="AQ1715" s="5">
        <f t="shared" si="296"/>
        <v>0</v>
      </c>
      <c r="AR1715" s="5">
        <v>0</v>
      </c>
      <c r="AS1715" s="6"/>
      <c r="AT1715" s="5">
        <v>0</v>
      </c>
      <c r="AU1715" s="5">
        <v>0</v>
      </c>
      <c r="AV1715" t="str">
        <f t="shared" si="289"/>
        <v>N</v>
      </c>
      <c r="AW1715" t="s">
        <v>60</v>
      </c>
      <c r="AX1715" t="s">
        <v>61</v>
      </c>
      <c r="AY1715" t="s">
        <v>62</v>
      </c>
      <c r="AZ1715" t="s">
        <v>62</v>
      </c>
      <c r="BA1715" t="str">
        <f t="shared" si="290"/>
        <v>N</v>
      </c>
    </row>
    <row r="1716" spans="1:53">
      <c r="A1716" t="s">
        <v>1465</v>
      </c>
      <c r="B1716" t="s">
        <v>54</v>
      </c>
      <c r="C1716" t="s">
        <v>55</v>
      </c>
      <c r="D1716">
        <v>2019</v>
      </c>
      <c r="F1716" t="s">
        <v>4257</v>
      </c>
      <c r="G1716" t="s">
        <v>4258</v>
      </c>
      <c r="H1716" t="s">
        <v>4259</v>
      </c>
      <c r="I1716" t="s">
        <v>4260</v>
      </c>
      <c r="J1716" t="s">
        <v>101</v>
      </c>
      <c r="K1716" t="s">
        <v>93</v>
      </c>
      <c r="L1716" s="5">
        <v>0</v>
      </c>
      <c r="M1716" s="5">
        <v>0</v>
      </c>
      <c r="N1716" s="5">
        <f t="shared" si="286"/>
        <v>0</v>
      </c>
      <c r="O1716" s="5">
        <v>0</v>
      </c>
      <c r="P1716" s="5">
        <v>0</v>
      </c>
      <c r="Q1716" s="5">
        <f t="shared" si="287"/>
        <v>0</v>
      </c>
      <c r="R1716" s="5">
        <v>0</v>
      </c>
      <c r="S1716" s="5">
        <v>0</v>
      </c>
      <c r="T1716" s="5">
        <f t="shared" si="288"/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f t="shared" si="291"/>
        <v>0</v>
      </c>
      <c r="Z1716" s="5">
        <v>0</v>
      </c>
      <c r="AA1716" s="5">
        <v>0</v>
      </c>
      <c r="AB1716" s="5">
        <f t="shared" si="292"/>
        <v>0</v>
      </c>
      <c r="AC1716" s="5">
        <v>0</v>
      </c>
      <c r="AD1716" s="5">
        <v>0</v>
      </c>
      <c r="AE1716" s="5">
        <f t="shared" si="293"/>
        <v>0</v>
      </c>
      <c r="AF1716" s="5">
        <v>1</v>
      </c>
      <c r="AG1716" s="6">
        <v>43818</v>
      </c>
      <c r="AH1716" s="5">
        <v>1</v>
      </c>
      <c r="AI1716" s="5">
        <v>0</v>
      </c>
      <c r="AJ1716" s="5">
        <v>0</v>
      </c>
      <c r="AK1716" s="5">
        <f t="shared" si="294"/>
        <v>0</v>
      </c>
      <c r="AL1716" s="5">
        <v>0</v>
      </c>
      <c r="AM1716" s="5">
        <v>0</v>
      </c>
      <c r="AN1716" s="5">
        <f t="shared" si="295"/>
        <v>0</v>
      </c>
      <c r="AO1716" s="5">
        <v>0</v>
      </c>
      <c r="AP1716" s="5">
        <v>0</v>
      </c>
      <c r="AQ1716" s="5">
        <f t="shared" si="296"/>
        <v>0</v>
      </c>
      <c r="AR1716" s="5">
        <v>0</v>
      </c>
      <c r="AS1716" s="6"/>
      <c r="AT1716" s="5">
        <v>0</v>
      </c>
      <c r="AU1716" s="5">
        <v>0</v>
      </c>
      <c r="AV1716" t="str">
        <f t="shared" si="289"/>
        <v>N</v>
      </c>
      <c r="AW1716" t="s">
        <v>60</v>
      </c>
      <c r="AX1716" t="s">
        <v>61</v>
      </c>
      <c r="AY1716" t="s">
        <v>62</v>
      </c>
      <c r="AZ1716" t="s">
        <v>62</v>
      </c>
      <c r="BA1716" t="str">
        <f t="shared" si="290"/>
        <v>N</v>
      </c>
    </row>
    <row r="1717" spans="1:53">
      <c r="A1717" t="s">
        <v>54</v>
      </c>
      <c r="B1717" t="s">
        <v>54</v>
      </c>
      <c r="C1717" t="s">
        <v>55</v>
      </c>
      <c r="D1717">
        <v>2019</v>
      </c>
      <c r="F1717" t="s">
        <v>3352</v>
      </c>
      <c r="G1717" t="s">
        <v>3353</v>
      </c>
      <c r="H1717" t="s">
        <v>3354</v>
      </c>
      <c r="I1717" t="s">
        <v>3355</v>
      </c>
      <c r="J1717" t="s">
        <v>58</v>
      </c>
      <c r="K1717" t="s">
        <v>59</v>
      </c>
      <c r="L1717" s="5">
        <v>0</v>
      </c>
      <c r="M1717" s="5">
        <v>0</v>
      </c>
      <c r="N1717" s="5">
        <f t="shared" si="286"/>
        <v>0</v>
      </c>
      <c r="O1717" s="5">
        <v>0</v>
      </c>
      <c r="P1717" s="5">
        <v>0</v>
      </c>
      <c r="Q1717" s="5">
        <f t="shared" si="287"/>
        <v>0</v>
      </c>
      <c r="R1717" s="5">
        <v>0</v>
      </c>
      <c r="S1717" s="5">
        <v>0</v>
      </c>
      <c r="T1717" s="5">
        <f t="shared" si="288"/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f t="shared" si="291"/>
        <v>0</v>
      </c>
      <c r="Z1717" s="5">
        <v>0</v>
      </c>
      <c r="AA1717" s="5">
        <v>0</v>
      </c>
      <c r="AB1717" s="5">
        <f t="shared" si="292"/>
        <v>0</v>
      </c>
      <c r="AC1717" s="5">
        <v>0</v>
      </c>
      <c r="AD1717" s="5">
        <v>0</v>
      </c>
      <c r="AE1717" s="5">
        <f t="shared" si="293"/>
        <v>0</v>
      </c>
      <c r="AF1717" s="5">
        <v>1</v>
      </c>
      <c r="AG1717" s="6">
        <v>43508</v>
      </c>
      <c r="AH1717" s="5">
        <v>1</v>
      </c>
      <c r="AI1717" s="5">
        <v>0</v>
      </c>
      <c r="AJ1717" s="5">
        <v>0</v>
      </c>
      <c r="AK1717" s="5">
        <f t="shared" si="294"/>
        <v>0</v>
      </c>
      <c r="AL1717" s="5">
        <v>0</v>
      </c>
      <c r="AM1717" s="5">
        <v>0</v>
      </c>
      <c r="AN1717" s="5">
        <f t="shared" si="295"/>
        <v>0</v>
      </c>
      <c r="AO1717" s="5">
        <v>0</v>
      </c>
      <c r="AP1717" s="5">
        <v>0</v>
      </c>
      <c r="AQ1717" s="5">
        <f t="shared" si="296"/>
        <v>0</v>
      </c>
      <c r="AR1717" s="5">
        <v>0</v>
      </c>
      <c r="AS1717" s="6"/>
      <c r="AT1717" s="5">
        <v>0</v>
      </c>
      <c r="AU1717" s="5">
        <v>0</v>
      </c>
      <c r="AV1717" t="str">
        <f t="shared" si="289"/>
        <v>N</v>
      </c>
      <c r="AW1717" t="s">
        <v>60</v>
      </c>
      <c r="AX1717" t="s">
        <v>445</v>
      </c>
      <c r="AY1717" t="s">
        <v>62</v>
      </c>
      <c r="AZ1717" t="s">
        <v>62</v>
      </c>
      <c r="BA1717" t="str">
        <f t="shared" si="290"/>
        <v>N</v>
      </c>
    </row>
    <row r="1718" spans="1:53">
      <c r="A1718" t="s">
        <v>54</v>
      </c>
      <c r="B1718" t="s">
        <v>54</v>
      </c>
      <c r="C1718" t="s">
        <v>55</v>
      </c>
      <c r="D1718">
        <v>2019</v>
      </c>
      <c r="F1718" t="s">
        <v>2293</v>
      </c>
      <c r="G1718" t="s">
        <v>4261</v>
      </c>
      <c r="H1718" t="s">
        <v>4262</v>
      </c>
      <c r="I1718" t="s">
        <v>4263</v>
      </c>
      <c r="J1718" t="s">
        <v>58</v>
      </c>
      <c r="K1718" t="s">
        <v>59</v>
      </c>
      <c r="L1718" s="5">
        <v>0</v>
      </c>
      <c r="M1718" s="5">
        <v>0</v>
      </c>
      <c r="N1718" s="5">
        <f t="shared" si="286"/>
        <v>0</v>
      </c>
      <c r="O1718" s="5">
        <v>0</v>
      </c>
      <c r="P1718" s="5">
        <v>0</v>
      </c>
      <c r="Q1718" s="5">
        <f t="shared" si="287"/>
        <v>0</v>
      </c>
      <c r="R1718" s="5">
        <v>0</v>
      </c>
      <c r="S1718" s="5">
        <v>0</v>
      </c>
      <c r="T1718" s="5">
        <f t="shared" si="288"/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f t="shared" si="291"/>
        <v>0</v>
      </c>
      <c r="Z1718" s="5">
        <v>0</v>
      </c>
      <c r="AA1718" s="5">
        <v>0</v>
      </c>
      <c r="AB1718" s="5">
        <f t="shared" si="292"/>
        <v>0</v>
      </c>
      <c r="AC1718" s="5">
        <v>0</v>
      </c>
      <c r="AD1718" s="5">
        <v>0</v>
      </c>
      <c r="AE1718" s="5">
        <f t="shared" si="293"/>
        <v>0</v>
      </c>
      <c r="AF1718" s="5">
        <v>1</v>
      </c>
      <c r="AG1718" s="6">
        <v>43479</v>
      </c>
      <c r="AH1718" s="5">
        <v>1</v>
      </c>
      <c r="AI1718" s="5">
        <v>0</v>
      </c>
      <c r="AJ1718" s="5">
        <v>0</v>
      </c>
      <c r="AK1718" s="5">
        <f t="shared" si="294"/>
        <v>0</v>
      </c>
      <c r="AL1718" s="5">
        <v>0</v>
      </c>
      <c r="AM1718" s="5">
        <v>0</v>
      </c>
      <c r="AN1718" s="5">
        <f t="shared" si="295"/>
        <v>0</v>
      </c>
      <c r="AO1718" s="5">
        <v>0</v>
      </c>
      <c r="AP1718" s="5">
        <v>0</v>
      </c>
      <c r="AQ1718" s="5">
        <f t="shared" si="296"/>
        <v>0</v>
      </c>
      <c r="AR1718" s="5">
        <v>0</v>
      </c>
      <c r="AS1718" s="6"/>
      <c r="AT1718" s="5">
        <v>0</v>
      </c>
      <c r="AU1718" s="5">
        <v>0</v>
      </c>
      <c r="AV1718" t="str">
        <f t="shared" si="289"/>
        <v>N</v>
      </c>
      <c r="AW1718" t="s">
        <v>60</v>
      </c>
      <c r="AX1718" t="s">
        <v>445</v>
      </c>
      <c r="AY1718" t="s">
        <v>62</v>
      </c>
      <c r="AZ1718" t="s">
        <v>62</v>
      </c>
      <c r="BA1718" t="str">
        <f t="shared" si="290"/>
        <v>N</v>
      </c>
    </row>
    <row r="1719" spans="1:53">
      <c r="A1719" t="s">
        <v>54</v>
      </c>
      <c r="B1719" t="s">
        <v>54</v>
      </c>
      <c r="C1719" t="s">
        <v>55</v>
      </c>
      <c r="D1719">
        <v>2019</v>
      </c>
      <c r="F1719" t="s">
        <v>4264</v>
      </c>
      <c r="G1719" t="s">
        <v>4265</v>
      </c>
      <c r="H1719" t="s">
        <v>4266</v>
      </c>
      <c r="I1719" t="s">
        <v>4267</v>
      </c>
      <c r="J1719" t="s">
        <v>58</v>
      </c>
      <c r="K1719" t="s">
        <v>59</v>
      </c>
      <c r="L1719" s="5">
        <v>0</v>
      </c>
      <c r="M1719" s="5">
        <v>0</v>
      </c>
      <c r="N1719" s="5">
        <f t="shared" si="286"/>
        <v>0</v>
      </c>
      <c r="O1719" s="5">
        <v>0</v>
      </c>
      <c r="P1719" s="5">
        <v>0</v>
      </c>
      <c r="Q1719" s="5">
        <f t="shared" si="287"/>
        <v>0</v>
      </c>
      <c r="R1719" s="5">
        <v>0</v>
      </c>
      <c r="S1719" s="5">
        <v>0</v>
      </c>
      <c r="T1719" s="5">
        <f t="shared" si="288"/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f t="shared" si="291"/>
        <v>0</v>
      </c>
      <c r="Z1719" s="5">
        <v>0</v>
      </c>
      <c r="AA1719" s="5">
        <v>0</v>
      </c>
      <c r="AB1719" s="5">
        <f t="shared" si="292"/>
        <v>0</v>
      </c>
      <c r="AC1719" s="5">
        <v>0</v>
      </c>
      <c r="AD1719" s="5">
        <v>0</v>
      </c>
      <c r="AE1719" s="5">
        <f t="shared" si="293"/>
        <v>0</v>
      </c>
      <c r="AF1719" s="5">
        <v>1</v>
      </c>
      <c r="AG1719" s="6">
        <v>43705</v>
      </c>
      <c r="AH1719" s="5">
        <v>1</v>
      </c>
      <c r="AI1719" s="5">
        <v>0</v>
      </c>
      <c r="AJ1719" s="5">
        <v>0</v>
      </c>
      <c r="AK1719" s="5">
        <f t="shared" si="294"/>
        <v>0</v>
      </c>
      <c r="AL1719" s="5">
        <v>0</v>
      </c>
      <c r="AM1719" s="5">
        <v>0</v>
      </c>
      <c r="AN1719" s="5">
        <f t="shared" si="295"/>
        <v>0</v>
      </c>
      <c r="AO1719" s="5">
        <v>0</v>
      </c>
      <c r="AP1719" s="5">
        <v>0</v>
      </c>
      <c r="AQ1719" s="5">
        <f t="shared" si="296"/>
        <v>0</v>
      </c>
      <c r="AR1719" s="5">
        <v>0</v>
      </c>
      <c r="AS1719" s="6"/>
      <c r="AT1719" s="5">
        <v>0</v>
      </c>
      <c r="AU1719" s="5">
        <v>0</v>
      </c>
      <c r="AV1719" t="str">
        <f t="shared" si="289"/>
        <v>N</v>
      </c>
      <c r="AW1719" t="s">
        <v>60</v>
      </c>
      <c r="AX1719" t="s">
        <v>445</v>
      </c>
      <c r="AY1719" t="s">
        <v>62</v>
      </c>
      <c r="AZ1719" t="s">
        <v>62</v>
      </c>
      <c r="BA1719" t="str">
        <f t="shared" si="290"/>
        <v>N</v>
      </c>
    </row>
    <row r="1720" spans="1:53">
      <c r="A1720" t="s">
        <v>54</v>
      </c>
      <c r="B1720" t="s">
        <v>54</v>
      </c>
      <c r="C1720" t="s">
        <v>55</v>
      </c>
      <c r="D1720">
        <v>2019</v>
      </c>
      <c r="F1720" t="s">
        <v>3344</v>
      </c>
      <c r="G1720" t="s">
        <v>3345</v>
      </c>
      <c r="H1720" t="s">
        <v>3346</v>
      </c>
      <c r="I1720" t="s">
        <v>3347</v>
      </c>
      <c r="J1720" t="s">
        <v>58</v>
      </c>
      <c r="K1720" t="s">
        <v>59</v>
      </c>
      <c r="L1720" s="5">
        <v>0</v>
      </c>
      <c r="M1720" s="5">
        <v>0</v>
      </c>
      <c r="N1720" s="5">
        <f t="shared" si="286"/>
        <v>0</v>
      </c>
      <c r="O1720" s="5">
        <v>0</v>
      </c>
      <c r="P1720" s="5">
        <v>0</v>
      </c>
      <c r="Q1720" s="5">
        <f t="shared" si="287"/>
        <v>0</v>
      </c>
      <c r="R1720" s="5">
        <v>0</v>
      </c>
      <c r="S1720" s="5">
        <v>0</v>
      </c>
      <c r="T1720" s="5">
        <f t="shared" si="288"/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f t="shared" si="291"/>
        <v>0</v>
      </c>
      <c r="Z1720" s="5">
        <v>0</v>
      </c>
      <c r="AA1720" s="5">
        <v>0</v>
      </c>
      <c r="AB1720" s="5">
        <f t="shared" si="292"/>
        <v>0</v>
      </c>
      <c r="AC1720" s="5">
        <v>0</v>
      </c>
      <c r="AD1720" s="5">
        <v>0</v>
      </c>
      <c r="AE1720" s="5">
        <f t="shared" si="293"/>
        <v>0</v>
      </c>
      <c r="AF1720" s="5">
        <v>1</v>
      </c>
      <c r="AG1720" s="6">
        <v>43549</v>
      </c>
      <c r="AH1720" s="5">
        <v>1</v>
      </c>
      <c r="AI1720" s="5">
        <v>0</v>
      </c>
      <c r="AJ1720" s="5">
        <v>0</v>
      </c>
      <c r="AK1720" s="5">
        <f t="shared" si="294"/>
        <v>0</v>
      </c>
      <c r="AL1720" s="5">
        <v>0</v>
      </c>
      <c r="AM1720" s="5">
        <v>0</v>
      </c>
      <c r="AN1720" s="5">
        <f t="shared" si="295"/>
        <v>0</v>
      </c>
      <c r="AO1720" s="5">
        <v>0</v>
      </c>
      <c r="AP1720" s="5">
        <v>0</v>
      </c>
      <c r="AQ1720" s="5">
        <f t="shared" si="296"/>
        <v>0</v>
      </c>
      <c r="AR1720" s="5">
        <v>0</v>
      </c>
      <c r="AS1720" s="6"/>
      <c r="AT1720" s="5">
        <v>0</v>
      </c>
      <c r="AU1720" s="5">
        <v>0</v>
      </c>
      <c r="AV1720" t="str">
        <f t="shared" si="289"/>
        <v>N</v>
      </c>
      <c r="AW1720" t="s">
        <v>60</v>
      </c>
      <c r="AX1720" t="s">
        <v>445</v>
      </c>
      <c r="AY1720" t="s">
        <v>62</v>
      </c>
      <c r="AZ1720" t="s">
        <v>62</v>
      </c>
      <c r="BA1720" t="str">
        <f t="shared" si="290"/>
        <v>N</v>
      </c>
    </row>
    <row r="1721" spans="1:53">
      <c r="A1721" t="s">
        <v>54</v>
      </c>
      <c r="B1721" t="s">
        <v>54</v>
      </c>
      <c r="C1721" t="s">
        <v>55</v>
      </c>
      <c r="D1721">
        <v>2019</v>
      </c>
      <c r="F1721" t="s">
        <v>4268</v>
      </c>
      <c r="G1721" t="s">
        <v>4269</v>
      </c>
      <c r="H1721" t="s">
        <v>4270</v>
      </c>
      <c r="I1721" t="s">
        <v>4271</v>
      </c>
      <c r="J1721" t="s">
        <v>58</v>
      </c>
      <c r="K1721" t="s">
        <v>59</v>
      </c>
      <c r="L1721" s="5">
        <v>0</v>
      </c>
      <c r="M1721" s="5">
        <v>0</v>
      </c>
      <c r="N1721" s="5">
        <f t="shared" si="286"/>
        <v>0</v>
      </c>
      <c r="O1721" s="5">
        <v>0</v>
      </c>
      <c r="P1721" s="5">
        <v>0</v>
      </c>
      <c r="Q1721" s="5">
        <f t="shared" si="287"/>
        <v>0</v>
      </c>
      <c r="R1721" s="5">
        <v>0</v>
      </c>
      <c r="S1721" s="5">
        <v>0</v>
      </c>
      <c r="T1721" s="5">
        <f t="shared" si="288"/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f t="shared" si="291"/>
        <v>0</v>
      </c>
      <c r="Z1721" s="5">
        <v>0</v>
      </c>
      <c r="AA1721" s="5">
        <v>0</v>
      </c>
      <c r="AB1721" s="5">
        <f t="shared" si="292"/>
        <v>0</v>
      </c>
      <c r="AC1721" s="5">
        <v>0</v>
      </c>
      <c r="AD1721" s="5">
        <v>0</v>
      </c>
      <c r="AE1721" s="5">
        <f t="shared" si="293"/>
        <v>0</v>
      </c>
      <c r="AF1721" s="5">
        <v>1</v>
      </c>
      <c r="AG1721" s="6">
        <v>43690</v>
      </c>
      <c r="AH1721" s="5">
        <v>1</v>
      </c>
      <c r="AI1721" s="5">
        <v>0</v>
      </c>
      <c r="AJ1721" s="5">
        <v>0</v>
      </c>
      <c r="AK1721" s="5">
        <f t="shared" si="294"/>
        <v>0</v>
      </c>
      <c r="AL1721" s="5">
        <v>0</v>
      </c>
      <c r="AM1721" s="5">
        <v>0</v>
      </c>
      <c r="AN1721" s="5">
        <f t="shared" si="295"/>
        <v>0</v>
      </c>
      <c r="AO1721" s="5">
        <v>0</v>
      </c>
      <c r="AP1721" s="5">
        <v>0</v>
      </c>
      <c r="AQ1721" s="5">
        <f t="shared" si="296"/>
        <v>0</v>
      </c>
      <c r="AR1721" s="5">
        <v>0</v>
      </c>
      <c r="AS1721" s="6"/>
      <c r="AT1721" s="5">
        <v>0</v>
      </c>
      <c r="AU1721" s="5">
        <v>0</v>
      </c>
      <c r="AV1721" t="str">
        <f t="shared" si="289"/>
        <v>N</v>
      </c>
      <c r="AW1721" t="s">
        <v>60</v>
      </c>
      <c r="AX1721" t="s">
        <v>445</v>
      </c>
      <c r="AY1721" t="s">
        <v>62</v>
      </c>
      <c r="AZ1721" t="s">
        <v>62</v>
      </c>
      <c r="BA1721" t="str">
        <f t="shared" si="290"/>
        <v>N</v>
      </c>
    </row>
    <row r="1722" spans="1:53">
      <c r="A1722" t="s">
        <v>54</v>
      </c>
      <c r="B1722" t="s">
        <v>54</v>
      </c>
      <c r="C1722" t="s">
        <v>55</v>
      </c>
      <c r="D1722">
        <v>2019</v>
      </c>
      <c r="F1722" t="s">
        <v>4272</v>
      </c>
      <c r="G1722" t="s">
        <v>4273</v>
      </c>
      <c r="H1722" t="s">
        <v>4274</v>
      </c>
      <c r="I1722" t="s">
        <v>4275</v>
      </c>
      <c r="J1722" t="s">
        <v>58</v>
      </c>
      <c r="K1722" t="s">
        <v>59</v>
      </c>
      <c r="L1722" s="5">
        <v>0</v>
      </c>
      <c r="M1722" s="5">
        <v>0</v>
      </c>
      <c r="N1722" s="5">
        <f t="shared" si="286"/>
        <v>0</v>
      </c>
      <c r="O1722" s="5">
        <v>0</v>
      </c>
      <c r="P1722" s="5">
        <v>0</v>
      </c>
      <c r="Q1722" s="5">
        <f t="shared" si="287"/>
        <v>0</v>
      </c>
      <c r="R1722" s="5">
        <v>0</v>
      </c>
      <c r="S1722" s="5">
        <v>0</v>
      </c>
      <c r="T1722" s="5">
        <f t="shared" si="288"/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f t="shared" si="291"/>
        <v>0</v>
      </c>
      <c r="Z1722" s="5">
        <v>0</v>
      </c>
      <c r="AA1722" s="5">
        <v>0</v>
      </c>
      <c r="AB1722" s="5">
        <f t="shared" si="292"/>
        <v>0</v>
      </c>
      <c r="AC1722" s="5">
        <v>0</v>
      </c>
      <c r="AD1722" s="5">
        <v>0</v>
      </c>
      <c r="AE1722" s="5">
        <f t="shared" si="293"/>
        <v>0</v>
      </c>
      <c r="AF1722" s="5">
        <v>1</v>
      </c>
      <c r="AG1722" s="6">
        <v>43713</v>
      </c>
      <c r="AH1722" s="5">
        <v>1</v>
      </c>
      <c r="AI1722" s="5">
        <v>0</v>
      </c>
      <c r="AJ1722" s="5">
        <v>0</v>
      </c>
      <c r="AK1722" s="5">
        <f t="shared" si="294"/>
        <v>0</v>
      </c>
      <c r="AL1722" s="5">
        <v>0</v>
      </c>
      <c r="AM1722" s="5">
        <v>0</v>
      </c>
      <c r="AN1722" s="5">
        <f t="shared" si="295"/>
        <v>0</v>
      </c>
      <c r="AO1722" s="5">
        <v>0</v>
      </c>
      <c r="AP1722" s="5">
        <v>0</v>
      </c>
      <c r="AQ1722" s="5">
        <f t="shared" si="296"/>
        <v>0</v>
      </c>
      <c r="AR1722" s="5">
        <v>0</v>
      </c>
      <c r="AS1722" s="6"/>
      <c r="AT1722" s="5">
        <v>0</v>
      </c>
      <c r="AU1722" s="5">
        <v>0</v>
      </c>
      <c r="AV1722" t="str">
        <f t="shared" si="289"/>
        <v>N</v>
      </c>
      <c r="AW1722" t="s">
        <v>60</v>
      </c>
      <c r="AX1722" t="s">
        <v>445</v>
      </c>
      <c r="AY1722" t="s">
        <v>62</v>
      </c>
      <c r="AZ1722" t="s">
        <v>62</v>
      </c>
      <c r="BA1722" t="str">
        <f t="shared" si="290"/>
        <v>N</v>
      </c>
    </row>
    <row r="1723" spans="1:53">
      <c r="A1723" t="s">
        <v>54</v>
      </c>
      <c r="B1723" t="s">
        <v>54</v>
      </c>
      <c r="C1723" t="s">
        <v>55</v>
      </c>
      <c r="D1723">
        <v>2019</v>
      </c>
      <c r="F1723" t="s">
        <v>4276</v>
      </c>
      <c r="G1723" t="s">
        <v>4277</v>
      </c>
      <c r="H1723" t="s">
        <v>4278</v>
      </c>
      <c r="I1723" t="s">
        <v>4279</v>
      </c>
      <c r="J1723" t="s">
        <v>58</v>
      </c>
      <c r="K1723" t="s">
        <v>59</v>
      </c>
      <c r="L1723" s="5">
        <v>0</v>
      </c>
      <c r="M1723" s="5">
        <v>0</v>
      </c>
      <c r="N1723" s="5">
        <f t="shared" si="286"/>
        <v>0</v>
      </c>
      <c r="O1723" s="5">
        <v>0</v>
      </c>
      <c r="P1723" s="5">
        <v>0</v>
      </c>
      <c r="Q1723" s="5">
        <f t="shared" si="287"/>
        <v>0</v>
      </c>
      <c r="R1723" s="5">
        <v>0</v>
      </c>
      <c r="S1723" s="5">
        <v>0</v>
      </c>
      <c r="T1723" s="5">
        <f t="shared" si="288"/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f t="shared" si="291"/>
        <v>0</v>
      </c>
      <c r="Z1723" s="5">
        <v>0</v>
      </c>
      <c r="AA1723" s="5">
        <v>0</v>
      </c>
      <c r="AB1723" s="5">
        <f t="shared" si="292"/>
        <v>0</v>
      </c>
      <c r="AC1723" s="5">
        <v>0</v>
      </c>
      <c r="AD1723" s="5">
        <v>0</v>
      </c>
      <c r="AE1723" s="5">
        <f t="shared" si="293"/>
        <v>0</v>
      </c>
      <c r="AF1723" s="5">
        <v>1</v>
      </c>
      <c r="AG1723" s="6">
        <v>43684</v>
      </c>
      <c r="AH1723" s="5">
        <v>1</v>
      </c>
      <c r="AI1723" s="5">
        <v>0</v>
      </c>
      <c r="AJ1723" s="5">
        <v>0</v>
      </c>
      <c r="AK1723" s="5">
        <f t="shared" si="294"/>
        <v>0</v>
      </c>
      <c r="AL1723" s="5">
        <v>0</v>
      </c>
      <c r="AM1723" s="5">
        <v>0</v>
      </c>
      <c r="AN1723" s="5">
        <f t="shared" si="295"/>
        <v>0</v>
      </c>
      <c r="AO1723" s="5">
        <v>0</v>
      </c>
      <c r="AP1723" s="5">
        <v>0</v>
      </c>
      <c r="AQ1723" s="5">
        <f t="shared" si="296"/>
        <v>0</v>
      </c>
      <c r="AR1723" s="5">
        <v>0</v>
      </c>
      <c r="AS1723" s="6"/>
      <c r="AT1723" s="5">
        <v>0</v>
      </c>
      <c r="AU1723" s="5">
        <v>0</v>
      </c>
      <c r="AV1723" t="str">
        <f t="shared" si="289"/>
        <v>N</v>
      </c>
      <c r="AW1723" t="s">
        <v>60</v>
      </c>
      <c r="AX1723" t="s">
        <v>445</v>
      </c>
      <c r="AY1723" t="s">
        <v>62</v>
      </c>
      <c r="AZ1723" t="s">
        <v>62</v>
      </c>
      <c r="BA1723" t="str">
        <f t="shared" si="290"/>
        <v>N</v>
      </c>
    </row>
    <row r="1724" spans="1:53">
      <c r="A1724" t="s">
        <v>54</v>
      </c>
      <c r="B1724" t="s">
        <v>54</v>
      </c>
      <c r="C1724" t="s">
        <v>55</v>
      </c>
      <c r="D1724">
        <v>2019</v>
      </c>
      <c r="F1724" t="s">
        <v>3301</v>
      </c>
      <c r="G1724" t="s">
        <v>3302</v>
      </c>
      <c r="H1724" t="s">
        <v>3303</v>
      </c>
      <c r="I1724" t="s">
        <v>3304</v>
      </c>
      <c r="J1724" t="s">
        <v>58</v>
      </c>
      <c r="K1724" t="s">
        <v>59</v>
      </c>
      <c r="L1724" s="5">
        <v>0</v>
      </c>
      <c r="M1724" s="5">
        <v>0</v>
      </c>
      <c r="N1724" s="5">
        <f t="shared" si="286"/>
        <v>0</v>
      </c>
      <c r="O1724" s="5">
        <v>0</v>
      </c>
      <c r="P1724" s="5">
        <v>0</v>
      </c>
      <c r="Q1724" s="5">
        <f t="shared" si="287"/>
        <v>0</v>
      </c>
      <c r="R1724" s="5">
        <v>0</v>
      </c>
      <c r="S1724" s="5">
        <v>0</v>
      </c>
      <c r="T1724" s="5">
        <f t="shared" si="288"/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f t="shared" si="291"/>
        <v>0</v>
      </c>
      <c r="Z1724" s="5">
        <v>0</v>
      </c>
      <c r="AA1724" s="5">
        <v>0</v>
      </c>
      <c r="AB1724" s="5">
        <f t="shared" si="292"/>
        <v>0</v>
      </c>
      <c r="AC1724" s="5">
        <v>0</v>
      </c>
      <c r="AD1724" s="5">
        <v>0</v>
      </c>
      <c r="AE1724" s="5">
        <f t="shared" si="293"/>
        <v>0</v>
      </c>
      <c r="AF1724" s="5">
        <v>1</v>
      </c>
      <c r="AG1724" s="6">
        <v>43516</v>
      </c>
      <c r="AH1724" s="5">
        <v>1</v>
      </c>
      <c r="AI1724" s="5">
        <v>0</v>
      </c>
      <c r="AJ1724" s="5">
        <v>0</v>
      </c>
      <c r="AK1724" s="5">
        <f t="shared" si="294"/>
        <v>0</v>
      </c>
      <c r="AL1724" s="5">
        <v>0</v>
      </c>
      <c r="AM1724" s="5">
        <v>0</v>
      </c>
      <c r="AN1724" s="5">
        <f t="shared" si="295"/>
        <v>0</v>
      </c>
      <c r="AO1724" s="5">
        <v>0</v>
      </c>
      <c r="AP1724" s="5">
        <v>0</v>
      </c>
      <c r="AQ1724" s="5">
        <f t="shared" si="296"/>
        <v>0</v>
      </c>
      <c r="AR1724" s="5">
        <v>0</v>
      </c>
      <c r="AS1724" s="6"/>
      <c r="AT1724" s="5">
        <v>0</v>
      </c>
      <c r="AU1724" s="5">
        <v>0</v>
      </c>
      <c r="AV1724" t="str">
        <f t="shared" si="289"/>
        <v>N</v>
      </c>
      <c r="AW1724" t="s">
        <v>60</v>
      </c>
      <c r="AX1724" t="s">
        <v>445</v>
      </c>
      <c r="AY1724" t="s">
        <v>62</v>
      </c>
      <c r="AZ1724" t="s">
        <v>62</v>
      </c>
      <c r="BA1724" t="str">
        <f t="shared" si="290"/>
        <v>N</v>
      </c>
    </row>
    <row r="1725" spans="1:53">
      <c r="A1725" t="s">
        <v>54</v>
      </c>
      <c r="B1725" t="s">
        <v>54</v>
      </c>
      <c r="C1725" t="s">
        <v>55</v>
      </c>
      <c r="D1725">
        <v>2019</v>
      </c>
      <c r="F1725" t="s">
        <v>3348</v>
      </c>
      <c r="G1725" t="s">
        <v>3349</v>
      </c>
      <c r="H1725" t="s">
        <v>3350</v>
      </c>
      <c r="I1725" t="s">
        <v>3351</v>
      </c>
      <c r="J1725" t="s">
        <v>58</v>
      </c>
      <c r="K1725" t="s">
        <v>59</v>
      </c>
      <c r="L1725" s="5">
        <v>0</v>
      </c>
      <c r="M1725" s="5">
        <v>0</v>
      </c>
      <c r="N1725" s="5">
        <f t="shared" si="286"/>
        <v>0</v>
      </c>
      <c r="O1725" s="5">
        <v>0</v>
      </c>
      <c r="P1725" s="5">
        <v>0</v>
      </c>
      <c r="Q1725" s="5">
        <f t="shared" si="287"/>
        <v>0</v>
      </c>
      <c r="R1725" s="5">
        <v>0</v>
      </c>
      <c r="S1725" s="5">
        <v>0</v>
      </c>
      <c r="T1725" s="5">
        <f t="shared" si="288"/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f t="shared" si="291"/>
        <v>0</v>
      </c>
      <c r="Z1725" s="5">
        <v>0</v>
      </c>
      <c r="AA1725" s="5">
        <v>0</v>
      </c>
      <c r="AB1725" s="5">
        <f t="shared" si="292"/>
        <v>0</v>
      </c>
      <c r="AC1725" s="5">
        <v>0</v>
      </c>
      <c r="AD1725" s="5">
        <v>0</v>
      </c>
      <c r="AE1725" s="5">
        <f t="shared" si="293"/>
        <v>0</v>
      </c>
      <c r="AF1725" s="5">
        <v>1</v>
      </c>
      <c r="AG1725" s="6">
        <v>43693</v>
      </c>
      <c r="AH1725" s="5">
        <v>1</v>
      </c>
      <c r="AI1725" s="5">
        <v>0</v>
      </c>
      <c r="AJ1725" s="5">
        <v>0</v>
      </c>
      <c r="AK1725" s="5">
        <f t="shared" si="294"/>
        <v>0</v>
      </c>
      <c r="AL1725" s="5">
        <v>0</v>
      </c>
      <c r="AM1725" s="5">
        <v>0</v>
      </c>
      <c r="AN1725" s="5">
        <f t="shared" si="295"/>
        <v>0</v>
      </c>
      <c r="AO1725" s="5">
        <v>0</v>
      </c>
      <c r="AP1725" s="5">
        <v>0</v>
      </c>
      <c r="AQ1725" s="5">
        <f t="shared" si="296"/>
        <v>0</v>
      </c>
      <c r="AR1725" s="5">
        <v>0</v>
      </c>
      <c r="AS1725" s="6"/>
      <c r="AT1725" s="5">
        <v>0</v>
      </c>
      <c r="AU1725" s="5">
        <v>0</v>
      </c>
      <c r="AV1725" t="str">
        <f t="shared" si="289"/>
        <v>N</v>
      </c>
      <c r="AW1725" t="s">
        <v>60</v>
      </c>
      <c r="AX1725" t="s">
        <v>445</v>
      </c>
      <c r="AY1725" t="s">
        <v>62</v>
      </c>
      <c r="AZ1725" t="s">
        <v>62</v>
      </c>
      <c r="BA1725" t="str">
        <f t="shared" si="290"/>
        <v>N</v>
      </c>
    </row>
    <row r="1726" spans="1:53">
      <c r="A1726" t="s">
        <v>54</v>
      </c>
      <c r="B1726" t="s">
        <v>54</v>
      </c>
      <c r="C1726" t="s">
        <v>55</v>
      </c>
      <c r="D1726">
        <v>2019</v>
      </c>
      <c r="F1726" t="s">
        <v>3305</v>
      </c>
      <c r="G1726" t="s">
        <v>3306</v>
      </c>
      <c r="H1726" t="s">
        <v>3307</v>
      </c>
      <c r="I1726" t="s">
        <v>3308</v>
      </c>
      <c r="J1726" t="s">
        <v>58</v>
      </c>
      <c r="K1726" t="s">
        <v>59</v>
      </c>
      <c r="L1726" s="5">
        <v>0</v>
      </c>
      <c r="M1726" s="5">
        <v>0</v>
      </c>
      <c r="N1726" s="5">
        <f t="shared" si="286"/>
        <v>0</v>
      </c>
      <c r="O1726" s="5">
        <v>0</v>
      </c>
      <c r="P1726" s="5">
        <v>0</v>
      </c>
      <c r="Q1726" s="5">
        <f t="shared" si="287"/>
        <v>0</v>
      </c>
      <c r="R1726" s="5">
        <v>0</v>
      </c>
      <c r="S1726" s="5">
        <v>0</v>
      </c>
      <c r="T1726" s="5">
        <f t="shared" si="288"/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f t="shared" si="291"/>
        <v>0</v>
      </c>
      <c r="Z1726" s="5">
        <v>0</v>
      </c>
      <c r="AA1726" s="5">
        <v>0</v>
      </c>
      <c r="AB1726" s="5">
        <f t="shared" si="292"/>
        <v>0</v>
      </c>
      <c r="AC1726" s="5">
        <v>0</v>
      </c>
      <c r="AD1726" s="5">
        <v>0</v>
      </c>
      <c r="AE1726" s="5">
        <f t="shared" si="293"/>
        <v>0</v>
      </c>
      <c r="AF1726" s="5">
        <v>1</v>
      </c>
      <c r="AG1726" s="6">
        <v>43595</v>
      </c>
      <c r="AH1726" s="5">
        <v>1</v>
      </c>
      <c r="AI1726" s="5">
        <v>0</v>
      </c>
      <c r="AJ1726" s="5">
        <v>0</v>
      </c>
      <c r="AK1726" s="5">
        <f t="shared" si="294"/>
        <v>0</v>
      </c>
      <c r="AL1726" s="5">
        <v>0</v>
      </c>
      <c r="AM1726" s="5">
        <v>0</v>
      </c>
      <c r="AN1726" s="5">
        <f t="shared" si="295"/>
        <v>0</v>
      </c>
      <c r="AO1726" s="5">
        <v>0</v>
      </c>
      <c r="AP1726" s="5">
        <v>0</v>
      </c>
      <c r="AQ1726" s="5">
        <f t="shared" si="296"/>
        <v>0</v>
      </c>
      <c r="AR1726" s="5">
        <v>0</v>
      </c>
      <c r="AS1726" s="6"/>
      <c r="AT1726" s="5">
        <v>0</v>
      </c>
      <c r="AU1726" s="5">
        <v>0</v>
      </c>
      <c r="AV1726" t="str">
        <f t="shared" si="289"/>
        <v>N</v>
      </c>
      <c r="AW1726" t="s">
        <v>60</v>
      </c>
      <c r="AX1726" t="s">
        <v>445</v>
      </c>
      <c r="AY1726" t="s">
        <v>62</v>
      </c>
      <c r="AZ1726" t="s">
        <v>62</v>
      </c>
      <c r="BA1726" t="str">
        <f t="shared" si="290"/>
        <v>N</v>
      </c>
    </row>
    <row r="1727" spans="1:53">
      <c r="A1727" t="s">
        <v>54</v>
      </c>
      <c r="B1727" t="s">
        <v>54</v>
      </c>
      <c r="C1727" t="s">
        <v>55</v>
      </c>
      <c r="D1727">
        <v>2019</v>
      </c>
      <c r="F1727" t="s">
        <v>3297</v>
      </c>
      <c r="G1727" t="s">
        <v>3298</v>
      </c>
      <c r="H1727" t="s">
        <v>3299</v>
      </c>
      <c r="I1727" t="s">
        <v>3300</v>
      </c>
      <c r="J1727" t="s">
        <v>58</v>
      </c>
      <c r="K1727" t="s">
        <v>59</v>
      </c>
      <c r="L1727" s="5">
        <v>0</v>
      </c>
      <c r="M1727" s="5">
        <v>0</v>
      </c>
      <c r="N1727" s="5">
        <f t="shared" si="286"/>
        <v>0</v>
      </c>
      <c r="O1727" s="5">
        <v>0</v>
      </c>
      <c r="P1727" s="5">
        <v>0</v>
      </c>
      <c r="Q1727" s="5">
        <f t="shared" si="287"/>
        <v>0</v>
      </c>
      <c r="R1727" s="5">
        <v>0</v>
      </c>
      <c r="S1727" s="5">
        <v>0</v>
      </c>
      <c r="T1727" s="5">
        <f t="shared" si="288"/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f t="shared" si="291"/>
        <v>0</v>
      </c>
      <c r="Z1727" s="5">
        <v>0</v>
      </c>
      <c r="AA1727" s="5">
        <v>0</v>
      </c>
      <c r="AB1727" s="5">
        <f t="shared" si="292"/>
        <v>0</v>
      </c>
      <c r="AC1727" s="5">
        <v>0</v>
      </c>
      <c r="AD1727" s="5">
        <v>0</v>
      </c>
      <c r="AE1727" s="5">
        <f t="shared" si="293"/>
        <v>0</v>
      </c>
      <c r="AF1727" s="5">
        <v>1</v>
      </c>
      <c r="AG1727" s="6">
        <v>43549</v>
      </c>
      <c r="AH1727" s="5">
        <v>1</v>
      </c>
      <c r="AI1727" s="5">
        <v>0</v>
      </c>
      <c r="AJ1727" s="5">
        <v>0</v>
      </c>
      <c r="AK1727" s="5">
        <f t="shared" si="294"/>
        <v>0</v>
      </c>
      <c r="AL1727" s="5">
        <v>0</v>
      </c>
      <c r="AM1727" s="5">
        <v>0</v>
      </c>
      <c r="AN1727" s="5">
        <f t="shared" si="295"/>
        <v>0</v>
      </c>
      <c r="AO1727" s="5">
        <v>0</v>
      </c>
      <c r="AP1727" s="5">
        <v>0</v>
      </c>
      <c r="AQ1727" s="5">
        <f t="shared" si="296"/>
        <v>0</v>
      </c>
      <c r="AR1727" s="5">
        <v>0</v>
      </c>
      <c r="AS1727" s="6"/>
      <c r="AT1727" s="5">
        <v>0</v>
      </c>
      <c r="AU1727" s="5">
        <v>0</v>
      </c>
      <c r="AV1727" t="str">
        <f t="shared" si="289"/>
        <v>N</v>
      </c>
      <c r="AW1727" t="s">
        <v>60</v>
      </c>
      <c r="AX1727" t="s">
        <v>445</v>
      </c>
      <c r="AY1727" t="s">
        <v>62</v>
      </c>
      <c r="AZ1727" t="s">
        <v>62</v>
      </c>
      <c r="BA1727" t="str">
        <f t="shared" si="290"/>
        <v>N</v>
      </c>
    </row>
    <row r="1728" spans="1:53">
      <c r="A1728" t="s">
        <v>54</v>
      </c>
      <c r="B1728" t="s">
        <v>54</v>
      </c>
      <c r="C1728" t="s">
        <v>55</v>
      </c>
      <c r="D1728">
        <v>2019</v>
      </c>
      <c r="F1728" t="s">
        <v>4280</v>
      </c>
      <c r="G1728" t="s">
        <v>4281</v>
      </c>
      <c r="H1728" t="s">
        <v>4282</v>
      </c>
      <c r="I1728" t="s">
        <v>4283</v>
      </c>
      <c r="J1728" t="s">
        <v>58</v>
      </c>
      <c r="K1728" t="s">
        <v>59</v>
      </c>
      <c r="L1728" s="5">
        <v>0</v>
      </c>
      <c r="M1728" s="5">
        <v>0</v>
      </c>
      <c r="N1728" s="5">
        <f t="shared" si="286"/>
        <v>0</v>
      </c>
      <c r="O1728" s="5">
        <v>0</v>
      </c>
      <c r="P1728" s="5">
        <v>0</v>
      </c>
      <c r="Q1728" s="5">
        <f t="shared" si="287"/>
        <v>0</v>
      </c>
      <c r="R1728" s="5">
        <v>0</v>
      </c>
      <c r="S1728" s="5">
        <v>0</v>
      </c>
      <c r="T1728" s="5">
        <f t="shared" si="288"/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f t="shared" si="291"/>
        <v>0</v>
      </c>
      <c r="Z1728" s="5">
        <v>0</v>
      </c>
      <c r="AA1728" s="5">
        <v>0</v>
      </c>
      <c r="AB1728" s="5">
        <f t="shared" si="292"/>
        <v>0</v>
      </c>
      <c r="AC1728" s="5">
        <v>0</v>
      </c>
      <c r="AD1728" s="5">
        <v>0</v>
      </c>
      <c r="AE1728" s="5">
        <f t="shared" si="293"/>
        <v>0</v>
      </c>
      <c r="AF1728" s="5">
        <v>1</v>
      </c>
      <c r="AG1728" s="6">
        <v>43580</v>
      </c>
      <c r="AH1728" s="5">
        <v>1</v>
      </c>
      <c r="AI1728" s="5">
        <v>0</v>
      </c>
      <c r="AJ1728" s="5">
        <v>0</v>
      </c>
      <c r="AK1728" s="5">
        <f t="shared" si="294"/>
        <v>0</v>
      </c>
      <c r="AL1728" s="5">
        <v>0</v>
      </c>
      <c r="AM1728" s="5">
        <v>0</v>
      </c>
      <c r="AN1728" s="5">
        <f t="shared" si="295"/>
        <v>0</v>
      </c>
      <c r="AO1728" s="5">
        <v>0</v>
      </c>
      <c r="AP1728" s="5">
        <v>0</v>
      </c>
      <c r="AQ1728" s="5">
        <f t="shared" si="296"/>
        <v>0</v>
      </c>
      <c r="AR1728" s="5">
        <v>0</v>
      </c>
      <c r="AS1728" s="6"/>
      <c r="AT1728" s="5">
        <v>0</v>
      </c>
      <c r="AU1728" s="5">
        <v>0</v>
      </c>
      <c r="AV1728" t="str">
        <f t="shared" si="289"/>
        <v>N</v>
      </c>
      <c r="AW1728" t="s">
        <v>60</v>
      </c>
      <c r="AX1728" t="s">
        <v>445</v>
      </c>
      <c r="AY1728" t="s">
        <v>62</v>
      </c>
      <c r="AZ1728" t="s">
        <v>62</v>
      </c>
      <c r="BA1728" t="str">
        <f t="shared" si="290"/>
        <v>N</v>
      </c>
    </row>
    <row r="1729" spans="1:53">
      <c r="A1729" t="s">
        <v>54</v>
      </c>
      <c r="B1729" t="s">
        <v>54</v>
      </c>
      <c r="C1729" t="s">
        <v>55</v>
      </c>
      <c r="D1729">
        <v>2019</v>
      </c>
      <c r="F1729" t="s">
        <v>4284</v>
      </c>
      <c r="G1729" t="s">
        <v>4285</v>
      </c>
      <c r="H1729" t="s">
        <v>4286</v>
      </c>
      <c r="I1729" t="s">
        <v>4287</v>
      </c>
      <c r="J1729" t="s">
        <v>58</v>
      </c>
      <c r="K1729" t="s">
        <v>59</v>
      </c>
      <c r="L1729" s="5">
        <v>0</v>
      </c>
      <c r="M1729" s="5">
        <v>0</v>
      </c>
      <c r="N1729" s="5">
        <f t="shared" si="286"/>
        <v>0</v>
      </c>
      <c r="O1729" s="5">
        <v>0</v>
      </c>
      <c r="P1729" s="5">
        <v>0</v>
      </c>
      <c r="Q1729" s="5">
        <f t="shared" si="287"/>
        <v>0</v>
      </c>
      <c r="R1729" s="5">
        <v>0</v>
      </c>
      <c r="S1729" s="5">
        <v>0</v>
      </c>
      <c r="T1729" s="5">
        <f t="shared" si="288"/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f t="shared" si="291"/>
        <v>0</v>
      </c>
      <c r="Z1729" s="5">
        <v>0</v>
      </c>
      <c r="AA1729" s="5">
        <v>0</v>
      </c>
      <c r="AB1729" s="5">
        <f t="shared" si="292"/>
        <v>0</v>
      </c>
      <c r="AC1729" s="5">
        <v>0</v>
      </c>
      <c r="AD1729" s="5">
        <v>0</v>
      </c>
      <c r="AE1729" s="5">
        <f t="shared" si="293"/>
        <v>0</v>
      </c>
      <c r="AF1729" s="5">
        <v>1</v>
      </c>
      <c r="AG1729" s="6">
        <v>43467</v>
      </c>
      <c r="AH1729" s="5">
        <v>1</v>
      </c>
      <c r="AI1729" s="5">
        <v>0</v>
      </c>
      <c r="AJ1729" s="5">
        <v>0</v>
      </c>
      <c r="AK1729" s="5">
        <f t="shared" si="294"/>
        <v>0</v>
      </c>
      <c r="AL1729" s="5">
        <v>0</v>
      </c>
      <c r="AM1729" s="5">
        <v>0</v>
      </c>
      <c r="AN1729" s="5">
        <f t="shared" si="295"/>
        <v>0</v>
      </c>
      <c r="AO1729" s="5">
        <v>0</v>
      </c>
      <c r="AP1729" s="5">
        <v>0</v>
      </c>
      <c r="AQ1729" s="5">
        <f t="shared" si="296"/>
        <v>0</v>
      </c>
      <c r="AR1729" s="5">
        <v>0</v>
      </c>
      <c r="AS1729" s="6"/>
      <c r="AT1729" s="5">
        <v>0</v>
      </c>
      <c r="AU1729" s="5">
        <v>0</v>
      </c>
      <c r="AV1729" t="str">
        <f t="shared" si="289"/>
        <v>N</v>
      </c>
      <c r="AW1729" t="s">
        <v>60</v>
      </c>
      <c r="AX1729" t="s">
        <v>445</v>
      </c>
      <c r="AY1729" t="s">
        <v>62</v>
      </c>
      <c r="AZ1729" t="s">
        <v>62</v>
      </c>
      <c r="BA1729" t="str">
        <f t="shared" si="290"/>
        <v>N</v>
      </c>
    </row>
    <row r="1730" spans="1:53">
      <c r="A1730" t="s">
        <v>54</v>
      </c>
      <c r="B1730" t="s">
        <v>54</v>
      </c>
      <c r="C1730" t="s">
        <v>55</v>
      </c>
      <c r="D1730">
        <v>2019</v>
      </c>
      <c r="F1730" t="s">
        <v>3333</v>
      </c>
      <c r="G1730" t="s">
        <v>3334</v>
      </c>
      <c r="H1730" t="s">
        <v>3335</v>
      </c>
      <c r="I1730" t="s">
        <v>3336</v>
      </c>
      <c r="J1730" t="s">
        <v>58</v>
      </c>
      <c r="K1730" t="s">
        <v>59</v>
      </c>
      <c r="L1730" s="5">
        <v>0</v>
      </c>
      <c r="M1730" s="5">
        <v>0</v>
      </c>
      <c r="N1730" s="5">
        <f t="shared" ref="N1730:N1793" si="297">L1730+M1730</f>
        <v>0</v>
      </c>
      <c r="O1730" s="5">
        <v>0</v>
      </c>
      <c r="P1730" s="5">
        <v>0</v>
      </c>
      <c r="Q1730" s="5">
        <f t="shared" ref="Q1730:Q1793" si="298">O1730+P1730</f>
        <v>0</v>
      </c>
      <c r="R1730" s="5">
        <v>0</v>
      </c>
      <c r="S1730" s="5">
        <v>0</v>
      </c>
      <c r="T1730" s="5">
        <f t="shared" ref="T1730:T1793" si="299">R1730+S1730</f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f t="shared" si="291"/>
        <v>0</v>
      </c>
      <c r="Z1730" s="5">
        <v>0</v>
      </c>
      <c r="AA1730" s="5">
        <v>0</v>
      </c>
      <c r="AB1730" s="5">
        <f t="shared" si="292"/>
        <v>0</v>
      </c>
      <c r="AC1730" s="5">
        <v>0</v>
      </c>
      <c r="AD1730" s="5">
        <v>0</v>
      </c>
      <c r="AE1730" s="5">
        <f t="shared" si="293"/>
        <v>0</v>
      </c>
      <c r="AF1730" s="5">
        <v>1</v>
      </c>
      <c r="AG1730" s="6">
        <v>43479</v>
      </c>
      <c r="AH1730" s="5">
        <v>1</v>
      </c>
      <c r="AI1730" s="5">
        <v>0</v>
      </c>
      <c r="AJ1730" s="5">
        <v>0</v>
      </c>
      <c r="AK1730" s="5">
        <f t="shared" si="294"/>
        <v>0</v>
      </c>
      <c r="AL1730" s="5">
        <v>0</v>
      </c>
      <c r="AM1730" s="5">
        <v>0</v>
      </c>
      <c r="AN1730" s="5">
        <f t="shared" si="295"/>
        <v>0</v>
      </c>
      <c r="AO1730" s="5">
        <v>0</v>
      </c>
      <c r="AP1730" s="5">
        <v>0</v>
      </c>
      <c r="AQ1730" s="5">
        <f t="shared" si="296"/>
        <v>0</v>
      </c>
      <c r="AR1730" s="5">
        <v>0</v>
      </c>
      <c r="AS1730" s="6"/>
      <c r="AT1730" s="5">
        <v>0</v>
      </c>
      <c r="AU1730" s="5">
        <v>0</v>
      </c>
      <c r="AV1730" t="str">
        <f t="shared" ref="AV1730:AV1793" si="300">IF(AU1730 &gt; 0, "Y", "N")</f>
        <v>N</v>
      </c>
      <c r="AW1730" t="s">
        <v>60</v>
      </c>
      <c r="AX1730" t="s">
        <v>445</v>
      </c>
      <c r="AY1730" t="s">
        <v>62</v>
      </c>
      <c r="AZ1730" t="s">
        <v>62</v>
      </c>
      <c r="BA1730" t="str">
        <f t="shared" ref="BA1730:BA1793" si="301">IF(OR(L1730&gt;0, O1730&gt;0, R1730&gt;0, W1730&gt;0, Z1730&gt;0, AC1730&gt;0, AI1730&gt;0, AL1730&gt;0, AO1730&gt;0, M1730&gt;0), "Y", "N")</f>
        <v>N</v>
      </c>
    </row>
    <row r="1731" spans="1:53">
      <c r="A1731" t="s">
        <v>54</v>
      </c>
      <c r="B1731" t="s">
        <v>54</v>
      </c>
      <c r="C1731" t="s">
        <v>55</v>
      </c>
      <c r="D1731">
        <v>2019</v>
      </c>
      <c r="F1731" t="s">
        <v>4288</v>
      </c>
      <c r="G1731" t="s">
        <v>4289</v>
      </c>
      <c r="H1731" t="s">
        <v>4290</v>
      </c>
      <c r="I1731" t="s">
        <v>4291</v>
      </c>
      <c r="J1731" t="s">
        <v>58</v>
      </c>
      <c r="K1731" t="s">
        <v>59</v>
      </c>
      <c r="L1731" s="5">
        <v>0</v>
      </c>
      <c r="M1731" s="5">
        <v>0</v>
      </c>
      <c r="N1731" s="5">
        <f t="shared" si="297"/>
        <v>0</v>
      </c>
      <c r="O1731" s="5">
        <v>0</v>
      </c>
      <c r="P1731" s="5">
        <v>0</v>
      </c>
      <c r="Q1731" s="5">
        <f t="shared" si="298"/>
        <v>0</v>
      </c>
      <c r="R1731" s="5">
        <v>0</v>
      </c>
      <c r="S1731" s="5">
        <v>0</v>
      </c>
      <c r="T1731" s="5">
        <f t="shared" si="299"/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f t="shared" ref="Y1731:Y1794" si="302">W1731+X1731</f>
        <v>0</v>
      </c>
      <c r="Z1731" s="5">
        <v>0</v>
      </c>
      <c r="AA1731" s="5">
        <v>0</v>
      </c>
      <c r="AB1731" s="5">
        <f t="shared" ref="AB1731:AB1794" si="303">SUM(Z1731:AA1731)</f>
        <v>0</v>
      </c>
      <c r="AC1731" s="5">
        <v>0</v>
      </c>
      <c r="AD1731" s="5">
        <v>0</v>
      </c>
      <c r="AE1731" s="5">
        <f t="shared" ref="AE1731:AE1794" si="304">SUM(AC1731:AD1731)</f>
        <v>0</v>
      </c>
      <c r="AF1731" s="5">
        <v>1</v>
      </c>
      <c r="AG1731" s="6">
        <v>43482</v>
      </c>
      <c r="AH1731" s="5">
        <v>1</v>
      </c>
      <c r="AI1731" s="5">
        <v>0</v>
      </c>
      <c r="AJ1731" s="5">
        <v>0</v>
      </c>
      <c r="AK1731" s="5">
        <f t="shared" ref="AK1731:AK1794" si="305">SUM(AI1731:AJ1731)</f>
        <v>0</v>
      </c>
      <c r="AL1731" s="5">
        <v>0</v>
      </c>
      <c r="AM1731" s="5">
        <v>0</v>
      </c>
      <c r="AN1731" s="5">
        <f t="shared" ref="AN1731:AN1794" si="306">SUM(AL1731:AM1731)</f>
        <v>0</v>
      </c>
      <c r="AO1731" s="5">
        <v>0</v>
      </c>
      <c r="AP1731" s="5">
        <v>0</v>
      </c>
      <c r="AQ1731" s="5">
        <f t="shared" ref="AQ1731:AQ1794" si="307">SUM(AO1731:AP1731)</f>
        <v>0</v>
      </c>
      <c r="AR1731" s="5">
        <v>0</v>
      </c>
      <c r="AS1731" s="6"/>
      <c r="AT1731" s="5">
        <v>0</v>
      </c>
      <c r="AU1731" s="5">
        <v>0</v>
      </c>
      <c r="AV1731" t="str">
        <f t="shared" si="300"/>
        <v>N</v>
      </c>
      <c r="AW1731" t="s">
        <v>60</v>
      </c>
      <c r="AX1731" t="s">
        <v>445</v>
      </c>
      <c r="AY1731" t="s">
        <v>62</v>
      </c>
      <c r="AZ1731" t="s">
        <v>62</v>
      </c>
      <c r="BA1731" t="str">
        <f t="shared" si="301"/>
        <v>N</v>
      </c>
    </row>
    <row r="1732" spans="1:53">
      <c r="A1732" t="s">
        <v>54</v>
      </c>
      <c r="B1732" t="s">
        <v>54</v>
      </c>
      <c r="C1732" t="s">
        <v>55</v>
      </c>
      <c r="D1732">
        <v>2019</v>
      </c>
      <c r="F1732" t="s">
        <v>4292</v>
      </c>
      <c r="G1732" t="s">
        <v>4293</v>
      </c>
      <c r="H1732" t="s">
        <v>4294</v>
      </c>
      <c r="I1732" t="s">
        <v>4295</v>
      </c>
      <c r="J1732" t="s">
        <v>58</v>
      </c>
      <c r="K1732" t="s">
        <v>59</v>
      </c>
      <c r="L1732" s="5">
        <v>0</v>
      </c>
      <c r="M1732" s="5">
        <v>0</v>
      </c>
      <c r="N1732" s="5">
        <f t="shared" si="297"/>
        <v>0</v>
      </c>
      <c r="O1732" s="5">
        <v>0</v>
      </c>
      <c r="P1732" s="5">
        <v>0</v>
      </c>
      <c r="Q1732" s="5">
        <f t="shared" si="298"/>
        <v>0</v>
      </c>
      <c r="R1732" s="5">
        <v>0</v>
      </c>
      <c r="S1732" s="5">
        <v>0</v>
      </c>
      <c r="T1732" s="5">
        <f t="shared" si="299"/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f t="shared" si="302"/>
        <v>0</v>
      </c>
      <c r="Z1732" s="5">
        <v>0</v>
      </c>
      <c r="AA1732" s="5">
        <v>0</v>
      </c>
      <c r="AB1732" s="5">
        <f t="shared" si="303"/>
        <v>0</v>
      </c>
      <c r="AC1732" s="5">
        <v>0</v>
      </c>
      <c r="AD1732" s="5">
        <v>0</v>
      </c>
      <c r="AE1732" s="5">
        <f t="shared" si="304"/>
        <v>0</v>
      </c>
      <c r="AF1732" s="5">
        <v>1</v>
      </c>
      <c r="AG1732" s="6">
        <v>43637</v>
      </c>
      <c r="AH1732" s="5">
        <v>1</v>
      </c>
      <c r="AI1732" s="5">
        <v>0</v>
      </c>
      <c r="AJ1732" s="5">
        <v>0</v>
      </c>
      <c r="AK1732" s="5">
        <f t="shared" si="305"/>
        <v>0</v>
      </c>
      <c r="AL1732" s="5">
        <v>0</v>
      </c>
      <c r="AM1732" s="5">
        <v>0</v>
      </c>
      <c r="AN1732" s="5">
        <f t="shared" si="306"/>
        <v>0</v>
      </c>
      <c r="AO1732" s="5">
        <v>0</v>
      </c>
      <c r="AP1732" s="5">
        <v>0</v>
      </c>
      <c r="AQ1732" s="5">
        <f t="shared" si="307"/>
        <v>0</v>
      </c>
      <c r="AR1732" s="5">
        <v>0</v>
      </c>
      <c r="AS1732" s="6"/>
      <c r="AT1732" s="5">
        <v>0</v>
      </c>
      <c r="AU1732" s="5">
        <v>0</v>
      </c>
      <c r="AV1732" t="str">
        <f t="shared" si="300"/>
        <v>N</v>
      </c>
      <c r="AW1732" t="s">
        <v>60</v>
      </c>
      <c r="AX1732" t="s">
        <v>445</v>
      </c>
      <c r="AY1732" t="s">
        <v>62</v>
      </c>
      <c r="AZ1732" t="s">
        <v>62</v>
      </c>
      <c r="BA1732" t="str">
        <f t="shared" si="301"/>
        <v>N</v>
      </c>
    </row>
    <row r="1733" spans="1:53">
      <c r="A1733" t="s">
        <v>54</v>
      </c>
      <c r="B1733" t="s">
        <v>54</v>
      </c>
      <c r="C1733" t="s">
        <v>55</v>
      </c>
      <c r="D1733">
        <v>2019</v>
      </c>
      <c r="F1733" t="s">
        <v>4296</v>
      </c>
      <c r="G1733" t="s">
        <v>4297</v>
      </c>
      <c r="H1733" t="s">
        <v>4298</v>
      </c>
      <c r="I1733" t="s">
        <v>4299</v>
      </c>
      <c r="J1733" t="s">
        <v>58</v>
      </c>
      <c r="K1733" t="s">
        <v>59</v>
      </c>
      <c r="L1733" s="5">
        <v>0</v>
      </c>
      <c r="M1733" s="5">
        <v>0</v>
      </c>
      <c r="N1733" s="5">
        <f t="shared" si="297"/>
        <v>0</v>
      </c>
      <c r="O1733" s="5">
        <v>0</v>
      </c>
      <c r="P1733" s="5">
        <v>0</v>
      </c>
      <c r="Q1733" s="5">
        <f t="shared" si="298"/>
        <v>0</v>
      </c>
      <c r="R1733" s="5">
        <v>0</v>
      </c>
      <c r="S1733" s="5">
        <v>0</v>
      </c>
      <c r="T1733" s="5">
        <f t="shared" si="299"/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f t="shared" si="302"/>
        <v>0</v>
      </c>
      <c r="Z1733" s="5">
        <v>0</v>
      </c>
      <c r="AA1733" s="5">
        <v>0</v>
      </c>
      <c r="AB1733" s="5">
        <f t="shared" si="303"/>
        <v>0</v>
      </c>
      <c r="AC1733" s="5">
        <v>0</v>
      </c>
      <c r="AD1733" s="5">
        <v>0</v>
      </c>
      <c r="AE1733" s="5">
        <f t="shared" si="304"/>
        <v>0</v>
      </c>
      <c r="AF1733" s="5">
        <v>1</v>
      </c>
      <c r="AG1733" s="6">
        <v>43790</v>
      </c>
      <c r="AH1733" s="5">
        <v>1</v>
      </c>
      <c r="AI1733" s="5">
        <v>0</v>
      </c>
      <c r="AJ1733" s="5">
        <v>0</v>
      </c>
      <c r="AK1733" s="5">
        <f t="shared" si="305"/>
        <v>0</v>
      </c>
      <c r="AL1733" s="5">
        <v>0</v>
      </c>
      <c r="AM1733" s="5">
        <v>0</v>
      </c>
      <c r="AN1733" s="5">
        <f t="shared" si="306"/>
        <v>0</v>
      </c>
      <c r="AO1733" s="5">
        <v>0</v>
      </c>
      <c r="AP1733" s="5">
        <v>0</v>
      </c>
      <c r="AQ1733" s="5">
        <f t="shared" si="307"/>
        <v>0</v>
      </c>
      <c r="AR1733" s="5">
        <v>0</v>
      </c>
      <c r="AS1733" s="6"/>
      <c r="AT1733" s="5">
        <v>0</v>
      </c>
      <c r="AU1733" s="5">
        <v>0</v>
      </c>
      <c r="AV1733" t="str">
        <f t="shared" si="300"/>
        <v>N</v>
      </c>
      <c r="AW1733" t="s">
        <v>60</v>
      </c>
      <c r="AX1733" t="s">
        <v>445</v>
      </c>
      <c r="AY1733" t="s">
        <v>62</v>
      </c>
      <c r="AZ1733" t="s">
        <v>62</v>
      </c>
      <c r="BA1733" t="str">
        <f t="shared" si="301"/>
        <v>N</v>
      </c>
    </row>
    <row r="1734" spans="1:53">
      <c r="A1734" t="s">
        <v>54</v>
      </c>
      <c r="B1734" t="s">
        <v>54</v>
      </c>
      <c r="C1734" t="s">
        <v>55</v>
      </c>
      <c r="D1734">
        <v>2019</v>
      </c>
      <c r="F1734" t="s">
        <v>3317</v>
      </c>
      <c r="G1734" t="s">
        <v>3318</v>
      </c>
      <c r="H1734" t="s">
        <v>3319</v>
      </c>
      <c r="I1734" t="s">
        <v>3320</v>
      </c>
      <c r="J1734" t="s">
        <v>58</v>
      </c>
      <c r="K1734" t="s">
        <v>59</v>
      </c>
      <c r="L1734" s="5">
        <v>0</v>
      </c>
      <c r="M1734" s="5">
        <v>0</v>
      </c>
      <c r="N1734" s="5">
        <f t="shared" si="297"/>
        <v>0</v>
      </c>
      <c r="O1734" s="5">
        <v>0</v>
      </c>
      <c r="P1734" s="5">
        <v>0</v>
      </c>
      <c r="Q1734" s="5">
        <f t="shared" si="298"/>
        <v>0</v>
      </c>
      <c r="R1734" s="5">
        <v>0</v>
      </c>
      <c r="S1734" s="5">
        <v>0</v>
      </c>
      <c r="T1734" s="5">
        <f t="shared" si="299"/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f t="shared" si="302"/>
        <v>0</v>
      </c>
      <c r="Z1734" s="5">
        <v>0</v>
      </c>
      <c r="AA1734" s="5">
        <v>0</v>
      </c>
      <c r="AB1734" s="5">
        <f t="shared" si="303"/>
        <v>0</v>
      </c>
      <c r="AC1734" s="5">
        <v>0</v>
      </c>
      <c r="AD1734" s="5">
        <v>0</v>
      </c>
      <c r="AE1734" s="5">
        <f t="shared" si="304"/>
        <v>0</v>
      </c>
      <c r="AF1734" s="5">
        <v>1</v>
      </c>
      <c r="AG1734" s="6">
        <v>43497</v>
      </c>
      <c r="AH1734" s="5">
        <v>1</v>
      </c>
      <c r="AI1734" s="5">
        <v>0</v>
      </c>
      <c r="AJ1734" s="5">
        <v>0</v>
      </c>
      <c r="AK1734" s="5">
        <f t="shared" si="305"/>
        <v>0</v>
      </c>
      <c r="AL1734" s="5">
        <v>0</v>
      </c>
      <c r="AM1734" s="5">
        <v>0</v>
      </c>
      <c r="AN1734" s="5">
        <f t="shared" si="306"/>
        <v>0</v>
      </c>
      <c r="AO1734" s="5">
        <v>0</v>
      </c>
      <c r="AP1734" s="5">
        <v>0</v>
      </c>
      <c r="AQ1734" s="5">
        <f t="shared" si="307"/>
        <v>0</v>
      </c>
      <c r="AR1734" s="5">
        <v>0</v>
      </c>
      <c r="AS1734" s="6"/>
      <c r="AT1734" s="5">
        <v>0</v>
      </c>
      <c r="AU1734" s="5">
        <v>0</v>
      </c>
      <c r="AV1734" t="str">
        <f t="shared" si="300"/>
        <v>N</v>
      </c>
      <c r="AW1734" t="s">
        <v>60</v>
      </c>
      <c r="AX1734" t="s">
        <v>445</v>
      </c>
      <c r="AY1734" t="s">
        <v>62</v>
      </c>
      <c r="AZ1734" t="s">
        <v>62</v>
      </c>
      <c r="BA1734" t="str">
        <f t="shared" si="301"/>
        <v>N</v>
      </c>
    </row>
    <row r="1735" spans="1:53">
      <c r="A1735" t="s">
        <v>54</v>
      </c>
      <c r="B1735" t="s">
        <v>54</v>
      </c>
      <c r="C1735" t="s">
        <v>55</v>
      </c>
      <c r="D1735">
        <v>2019</v>
      </c>
      <c r="F1735" t="s">
        <v>3309</v>
      </c>
      <c r="G1735" t="s">
        <v>3310</v>
      </c>
      <c r="H1735" t="s">
        <v>3311</v>
      </c>
      <c r="I1735" t="s">
        <v>3312</v>
      </c>
      <c r="J1735" t="s">
        <v>58</v>
      </c>
      <c r="K1735" t="s">
        <v>59</v>
      </c>
      <c r="L1735" s="5">
        <v>0</v>
      </c>
      <c r="M1735" s="5">
        <v>0</v>
      </c>
      <c r="N1735" s="5">
        <f t="shared" si="297"/>
        <v>0</v>
      </c>
      <c r="O1735" s="5">
        <v>0</v>
      </c>
      <c r="P1735" s="5">
        <v>0</v>
      </c>
      <c r="Q1735" s="5">
        <f t="shared" si="298"/>
        <v>0</v>
      </c>
      <c r="R1735" s="5">
        <v>0</v>
      </c>
      <c r="S1735" s="5">
        <v>0</v>
      </c>
      <c r="T1735" s="5">
        <f t="shared" si="299"/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f t="shared" si="302"/>
        <v>0</v>
      </c>
      <c r="Z1735" s="5">
        <v>0</v>
      </c>
      <c r="AA1735" s="5">
        <v>0</v>
      </c>
      <c r="AB1735" s="5">
        <f t="shared" si="303"/>
        <v>0</v>
      </c>
      <c r="AC1735" s="5">
        <v>0</v>
      </c>
      <c r="AD1735" s="5">
        <v>0</v>
      </c>
      <c r="AE1735" s="5">
        <f t="shared" si="304"/>
        <v>0</v>
      </c>
      <c r="AF1735" s="5">
        <v>1</v>
      </c>
      <c r="AG1735" s="6">
        <v>43654</v>
      </c>
      <c r="AH1735" s="5">
        <v>1</v>
      </c>
      <c r="AI1735" s="5">
        <v>0</v>
      </c>
      <c r="AJ1735" s="5">
        <v>0</v>
      </c>
      <c r="AK1735" s="5">
        <f t="shared" si="305"/>
        <v>0</v>
      </c>
      <c r="AL1735" s="5">
        <v>0</v>
      </c>
      <c r="AM1735" s="5">
        <v>0</v>
      </c>
      <c r="AN1735" s="5">
        <f t="shared" si="306"/>
        <v>0</v>
      </c>
      <c r="AO1735" s="5">
        <v>0</v>
      </c>
      <c r="AP1735" s="5">
        <v>0</v>
      </c>
      <c r="AQ1735" s="5">
        <f t="shared" si="307"/>
        <v>0</v>
      </c>
      <c r="AR1735" s="5">
        <v>0</v>
      </c>
      <c r="AS1735" s="6"/>
      <c r="AT1735" s="5">
        <v>0</v>
      </c>
      <c r="AU1735" s="5">
        <v>0</v>
      </c>
      <c r="AV1735" t="str">
        <f t="shared" si="300"/>
        <v>N</v>
      </c>
      <c r="AW1735" t="s">
        <v>60</v>
      </c>
      <c r="AX1735" t="s">
        <v>445</v>
      </c>
      <c r="AY1735" t="s">
        <v>62</v>
      </c>
      <c r="AZ1735" t="s">
        <v>62</v>
      </c>
      <c r="BA1735" t="str">
        <f t="shared" si="301"/>
        <v>N</v>
      </c>
    </row>
    <row r="1736" spans="1:53">
      <c r="A1736" t="s">
        <v>54</v>
      </c>
      <c r="B1736" t="s">
        <v>54</v>
      </c>
      <c r="C1736" t="s">
        <v>55</v>
      </c>
      <c r="D1736">
        <v>2019</v>
      </c>
      <c r="F1736" t="s">
        <v>4300</v>
      </c>
      <c r="G1736" t="s">
        <v>4301</v>
      </c>
      <c r="H1736" t="s">
        <v>4302</v>
      </c>
      <c r="I1736" t="s">
        <v>4303</v>
      </c>
      <c r="J1736" t="s">
        <v>58</v>
      </c>
      <c r="K1736" t="s">
        <v>59</v>
      </c>
      <c r="L1736" s="5">
        <v>0</v>
      </c>
      <c r="M1736" s="5">
        <v>0</v>
      </c>
      <c r="N1736" s="5">
        <f t="shared" si="297"/>
        <v>0</v>
      </c>
      <c r="O1736" s="5">
        <v>0</v>
      </c>
      <c r="P1736" s="5">
        <v>0</v>
      </c>
      <c r="Q1736" s="5">
        <f t="shared" si="298"/>
        <v>0</v>
      </c>
      <c r="R1736" s="5">
        <v>0</v>
      </c>
      <c r="S1736" s="5">
        <v>0</v>
      </c>
      <c r="T1736" s="5">
        <f t="shared" si="299"/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f t="shared" si="302"/>
        <v>0</v>
      </c>
      <c r="Z1736" s="5">
        <v>0</v>
      </c>
      <c r="AA1736" s="5">
        <v>0</v>
      </c>
      <c r="AB1736" s="5">
        <f t="shared" si="303"/>
        <v>0</v>
      </c>
      <c r="AC1736" s="5">
        <v>0</v>
      </c>
      <c r="AD1736" s="5">
        <v>0</v>
      </c>
      <c r="AE1736" s="5">
        <f t="shared" si="304"/>
        <v>0</v>
      </c>
      <c r="AF1736" s="5">
        <v>1</v>
      </c>
      <c r="AG1736" s="6">
        <v>43487</v>
      </c>
      <c r="AH1736" s="5">
        <v>1</v>
      </c>
      <c r="AI1736" s="5">
        <v>0</v>
      </c>
      <c r="AJ1736" s="5">
        <v>0</v>
      </c>
      <c r="AK1736" s="5">
        <f t="shared" si="305"/>
        <v>0</v>
      </c>
      <c r="AL1736" s="5">
        <v>0</v>
      </c>
      <c r="AM1736" s="5">
        <v>0</v>
      </c>
      <c r="AN1736" s="5">
        <f t="shared" si="306"/>
        <v>0</v>
      </c>
      <c r="AO1736" s="5">
        <v>0</v>
      </c>
      <c r="AP1736" s="5">
        <v>0</v>
      </c>
      <c r="AQ1736" s="5">
        <f t="shared" si="307"/>
        <v>0</v>
      </c>
      <c r="AR1736" s="5">
        <v>0</v>
      </c>
      <c r="AS1736" s="6"/>
      <c r="AT1736" s="5">
        <v>0</v>
      </c>
      <c r="AU1736" s="5">
        <v>0</v>
      </c>
      <c r="AV1736" t="str">
        <f t="shared" si="300"/>
        <v>N</v>
      </c>
      <c r="AW1736" t="s">
        <v>60</v>
      </c>
      <c r="AX1736" t="s">
        <v>445</v>
      </c>
      <c r="AY1736" t="s">
        <v>62</v>
      </c>
      <c r="AZ1736" t="s">
        <v>62</v>
      </c>
      <c r="BA1736" t="str">
        <f t="shared" si="301"/>
        <v>N</v>
      </c>
    </row>
    <row r="1737" spans="1:53">
      <c r="A1737" t="s">
        <v>54</v>
      </c>
      <c r="B1737" t="s">
        <v>54</v>
      </c>
      <c r="C1737" t="s">
        <v>55</v>
      </c>
      <c r="D1737">
        <v>2019</v>
      </c>
      <c r="F1737" t="s">
        <v>4304</v>
      </c>
      <c r="G1737" t="s">
        <v>4305</v>
      </c>
      <c r="H1737" t="s">
        <v>4306</v>
      </c>
      <c r="I1737" t="s">
        <v>4307</v>
      </c>
      <c r="J1737" t="s">
        <v>58</v>
      </c>
      <c r="K1737" t="s">
        <v>59</v>
      </c>
      <c r="L1737" s="5">
        <v>0</v>
      </c>
      <c r="M1737" s="5">
        <v>0</v>
      </c>
      <c r="N1737" s="5">
        <f t="shared" si="297"/>
        <v>0</v>
      </c>
      <c r="O1737" s="5">
        <v>0</v>
      </c>
      <c r="P1737" s="5">
        <v>0</v>
      </c>
      <c r="Q1737" s="5">
        <f t="shared" si="298"/>
        <v>0</v>
      </c>
      <c r="R1737" s="5">
        <v>0</v>
      </c>
      <c r="S1737" s="5">
        <v>0</v>
      </c>
      <c r="T1737" s="5">
        <f t="shared" si="299"/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f t="shared" si="302"/>
        <v>0</v>
      </c>
      <c r="Z1737" s="5">
        <v>0</v>
      </c>
      <c r="AA1737" s="5">
        <v>0</v>
      </c>
      <c r="AB1737" s="5">
        <f t="shared" si="303"/>
        <v>0</v>
      </c>
      <c r="AC1737" s="5">
        <v>0</v>
      </c>
      <c r="AD1737" s="5">
        <v>0</v>
      </c>
      <c r="AE1737" s="5">
        <f t="shared" si="304"/>
        <v>0</v>
      </c>
      <c r="AF1737" s="5">
        <v>1</v>
      </c>
      <c r="AG1737" s="6">
        <v>43557</v>
      </c>
      <c r="AH1737" s="5">
        <v>1</v>
      </c>
      <c r="AI1737" s="5">
        <v>0</v>
      </c>
      <c r="AJ1737" s="5">
        <v>0</v>
      </c>
      <c r="AK1737" s="5">
        <f t="shared" si="305"/>
        <v>0</v>
      </c>
      <c r="AL1737" s="5">
        <v>0</v>
      </c>
      <c r="AM1737" s="5">
        <v>0</v>
      </c>
      <c r="AN1737" s="5">
        <f t="shared" si="306"/>
        <v>0</v>
      </c>
      <c r="AO1737" s="5">
        <v>0</v>
      </c>
      <c r="AP1737" s="5">
        <v>0</v>
      </c>
      <c r="AQ1737" s="5">
        <f t="shared" si="307"/>
        <v>0</v>
      </c>
      <c r="AR1737" s="5">
        <v>0</v>
      </c>
      <c r="AS1737" s="6"/>
      <c r="AT1737" s="5">
        <v>0</v>
      </c>
      <c r="AU1737" s="5">
        <v>0</v>
      </c>
      <c r="AV1737" t="str">
        <f t="shared" si="300"/>
        <v>N</v>
      </c>
      <c r="AW1737" t="s">
        <v>60</v>
      </c>
      <c r="AX1737" t="s">
        <v>445</v>
      </c>
      <c r="AY1737" t="s">
        <v>62</v>
      </c>
      <c r="AZ1737" t="s">
        <v>62</v>
      </c>
      <c r="BA1737" t="str">
        <f t="shared" si="301"/>
        <v>N</v>
      </c>
    </row>
    <row r="1738" spans="1:53">
      <c r="A1738" t="s">
        <v>54</v>
      </c>
      <c r="B1738" t="s">
        <v>54</v>
      </c>
      <c r="C1738" t="s">
        <v>55</v>
      </c>
      <c r="D1738">
        <v>2019</v>
      </c>
      <c r="F1738" t="s">
        <v>4308</v>
      </c>
      <c r="G1738" t="s">
        <v>4309</v>
      </c>
      <c r="H1738" t="s">
        <v>4310</v>
      </c>
      <c r="I1738" t="s">
        <v>4311</v>
      </c>
      <c r="J1738" t="s">
        <v>58</v>
      </c>
      <c r="K1738" t="s">
        <v>59</v>
      </c>
      <c r="L1738" s="5">
        <v>0</v>
      </c>
      <c r="M1738" s="5">
        <v>0</v>
      </c>
      <c r="N1738" s="5">
        <f t="shared" si="297"/>
        <v>0</v>
      </c>
      <c r="O1738" s="5">
        <v>0</v>
      </c>
      <c r="P1738" s="5">
        <v>0</v>
      </c>
      <c r="Q1738" s="5">
        <f t="shared" si="298"/>
        <v>0</v>
      </c>
      <c r="R1738" s="5">
        <v>0</v>
      </c>
      <c r="S1738" s="5">
        <v>0</v>
      </c>
      <c r="T1738" s="5">
        <f t="shared" si="299"/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f t="shared" si="302"/>
        <v>0</v>
      </c>
      <c r="Z1738" s="5">
        <v>0</v>
      </c>
      <c r="AA1738" s="5">
        <v>0</v>
      </c>
      <c r="AB1738" s="5">
        <f t="shared" si="303"/>
        <v>0</v>
      </c>
      <c r="AC1738" s="5">
        <v>0</v>
      </c>
      <c r="AD1738" s="5">
        <v>0</v>
      </c>
      <c r="AE1738" s="5">
        <f t="shared" si="304"/>
        <v>0</v>
      </c>
      <c r="AF1738" s="5">
        <v>1</v>
      </c>
      <c r="AG1738" s="6">
        <v>43488</v>
      </c>
      <c r="AH1738" s="5">
        <v>1</v>
      </c>
      <c r="AI1738" s="5">
        <v>0</v>
      </c>
      <c r="AJ1738" s="5">
        <v>0</v>
      </c>
      <c r="AK1738" s="5">
        <f t="shared" si="305"/>
        <v>0</v>
      </c>
      <c r="AL1738" s="5">
        <v>0</v>
      </c>
      <c r="AM1738" s="5">
        <v>0</v>
      </c>
      <c r="AN1738" s="5">
        <f t="shared" si="306"/>
        <v>0</v>
      </c>
      <c r="AO1738" s="5">
        <v>0</v>
      </c>
      <c r="AP1738" s="5">
        <v>0</v>
      </c>
      <c r="AQ1738" s="5">
        <f t="shared" si="307"/>
        <v>0</v>
      </c>
      <c r="AR1738" s="5">
        <v>0</v>
      </c>
      <c r="AS1738" s="6"/>
      <c r="AT1738" s="5">
        <v>0</v>
      </c>
      <c r="AU1738" s="5">
        <v>0</v>
      </c>
      <c r="AV1738" t="str">
        <f t="shared" si="300"/>
        <v>N</v>
      </c>
      <c r="AW1738" t="s">
        <v>60</v>
      </c>
      <c r="AX1738" t="s">
        <v>445</v>
      </c>
      <c r="AY1738" t="s">
        <v>62</v>
      </c>
      <c r="AZ1738" t="s">
        <v>62</v>
      </c>
      <c r="BA1738" t="str">
        <f t="shared" si="301"/>
        <v>N</v>
      </c>
    </row>
    <row r="1739" spans="1:53">
      <c r="A1739" t="s">
        <v>54</v>
      </c>
      <c r="B1739" t="s">
        <v>54</v>
      </c>
      <c r="C1739" t="s">
        <v>55</v>
      </c>
      <c r="D1739">
        <v>2019</v>
      </c>
      <c r="F1739" t="s">
        <v>2311</v>
      </c>
      <c r="G1739" t="s">
        <v>4312</v>
      </c>
      <c r="H1739" t="s">
        <v>4313</v>
      </c>
      <c r="I1739" t="s">
        <v>4314</v>
      </c>
      <c r="J1739" t="s">
        <v>58</v>
      </c>
      <c r="K1739" t="s">
        <v>59</v>
      </c>
      <c r="L1739" s="5">
        <v>0</v>
      </c>
      <c r="M1739" s="5">
        <v>0</v>
      </c>
      <c r="N1739" s="5">
        <f t="shared" si="297"/>
        <v>0</v>
      </c>
      <c r="O1739" s="5">
        <v>0</v>
      </c>
      <c r="P1739" s="5">
        <v>0</v>
      </c>
      <c r="Q1739" s="5">
        <f t="shared" si="298"/>
        <v>0</v>
      </c>
      <c r="R1739" s="5">
        <v>0</v>
      </c>
      <c r="S1739" s="5">
        <v>0</v>
      </c>
      <c r="T1739" s="5">
        <f t="shared" si="299"/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f t="shared" si="302"/>
        <v>0</v>
      </c>
      <c r="Z1739" s="5">
        <v>0</v>
      </c>
      <c r="AA1739" s="5">
        <v>0</v>
      </c>
      <c r="AB1739" s="5">
        <f t="shared" si="303"/>
        <v>0</v>
      </c>
      <c r="AC1739" s="5">
        <v>0</v>
      </c>
      <c r="AD1739" s="5">
        <v>0</v>
      </c>
      <c r="AE1739" s="5">
        <f t="shared" si="304"/>
        <v>0</v>
      </c>
      <c r="AF1739" s="5">
        <v>1</v>
      </c>
      <c r="AG1739" s="6">
        <v>43493</v>
      </c>
      <c r="AH1739" s="5">
        <v>1</v>
      </c>
      <c r="AI1739" s="5">
        <v>0</v>
      </c>
      <c r="AJ1739" s="5">
        <v>0</v>
      </c>
      <c r="AK1739" s="5">
        <f t="shared" si="305"/>
        <v>0</v>
      </c>
      <c r="AL1739" s="5">
        <v>0</v>
      </c>
      <c r="AM1739" s="5">
        <v>0</v>
      </c>
      <c r="AN1739" s="5">
        <f t="shared" si="306"/>
        <v>0</v>
      </c>
      <c r="AO1739" s="5">
        <v>0</v>
      </c>
      <c r="AP1739" s="5">
        <v>0</v>
      </c>
      <c r="AQ1739" s="5">
        <f t="shared" si="307"/>
        <v>0</v>
      </c>
      <c r="AR1739" s="5">
        <v>0</v>
      </c>
      <c r="AS1739" s="6"/>
      <c r="AT1739" s="5">
        <v>0</v>
      </c>
      <c r="AU1739" s="5">
        <v>0</v>
      </c>
      <c r="AV1739" t="str">
        <f t="shared" si="300"/>
        <v>N</v>
      </c>
      <c r="AW1739" t="s">
        <v>60</v>
      </c>
      <c r="AX1739" t="s">
        <v>445</v>
      </c>
      <c r="AY1739" t="s">
        <v>62</v>
      </c>
      <c r="AZ1739" t="s">
        <v>62</v>
      </c>
      <c r="BA1739" t="str">
        <f t="shared" si="301"/>
        <v>N</v>
      </c>
    </row>
    <row r="1740" spans="1:53">
      <c r="A1740" t="s">
        <v>54</v>
      </c>
      <c r="B1740" t="s">
        <v>54</v>
      </c>
      <c r="C1740" t="s">
        <v>55</v>
      </c>
      <c r="D1740">
        <v>2019</v>
      </c>
      <c r="F1740" t="s">
        <v>3293</v>
      </c>
      <c r="G1740" t="s">
        <v>3294</v>
      </c>
      <c r="H1740" t="s">
        <v>3295</v>
      </c>
      <c r="I1740" t="s">
        <v>3296</v>
      </c>
      <c r="J1740" t="s">
        <v>58</v>
      </c>
      <c r="K1740" t="s">
        <v>59</v>
      </c>
      <c r="L1740" s="5">
        <v>0</v>
      </c>
      <c r="M1740" s="5">
        <v>0</v>
      </c>
      <c r="N1740" s="5">
        <f t="shared" si="297"/>
        <v>0</v>
      </c>
      <c r="O1740" s="5">
        <v>0</v>
      </c>
      <c r="P1740" s="5">
        <v>0</v>
      </c>
      <c r="Q1740" s="5">
        <f t="shared" si="298"/>
        <v>0</v>
      </c>
      <c r="R1740" s="5">
        <v>0</v>
      </c>
      <c r="S1740" s="5">
        <v>0</v>
      </c>
      <c r="T1740" s="5">
        <f t="shared" si="299"/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f t="shared" si="302"/>
        <v>0</v>
      </c>
      <c r="Z1740" s="5">
        <v>0</v>
      </c>
      <c r="AA1740" s="5">
        <v>0</v>
      </c>
      <c r="AB1740" s="5">
        <f t="shared" si="303"/>
        <v>0</v>
      </c>
      <c r="AC1740" s="5">
        <v>0</v>
      </c>
      <c r="AD1740" s="5">
        <v>0</v>
      </c>
      <c r="AE1740" s="5">
        <f t="shared" si="304"/>
        <v>0</v>
      </c>
      <c r="AF1740" s="5">
        <v>1</v>
      </c>
      <c r="AG1740" s="6">
        <v>43559</v>
      </c>
      <c r="AH1740" s="5">
        <v>1</v>
      </c>
      <c r="AI1740" s="5">
        <v>0</v>
      </c>
      <c r="AJ1740" s="5">
        <v>0</v>
      </c>
      <c r="AK1740" s="5">
        <f t="shared" si="305"/>
        <v>0</v>
      </c>
      <c r="AL1740" s="5">
        <v>0</v>
      </c>
      <c r="AM1740" s="5">
        <v>0</v>
      </c>
      <c r="AN1740" s="5">
        <f t="shared" si="306"/>
        <v>0</v>
      </c>
      <c r="AO1740" s="5">
        <v>0</v>
      </c>
      <c r="AP1740" s="5">
        <v>0</v>
      </c>
      <c r="AQ1740" s="5">
        <f t="shared" si="307"/>
        <v>0</v>
      </c>
      <c r="AR1740" s="5">
        <v>0</v>
      </c>
      <c r="AS1740" s="6"/>
      <c r="AT1740" s="5">
        <v>0</v>
      </c>
      <c r="AU1740" s="5">
        <v>0</v>
      </c>
      <c r="AV1740" t="str">
        <f t="shared" si="300"/>
        <v>N</v>
      </c>
      <c r="AW1740" t="s">
        <v>60</v>
      </c>
      <c r="AX1740" t="s">
        <v>445</v>
      </c>
      <c r="AY1740" t="s">
        <v>62</v>
      </c>
      <c r="AZ1740" t="s">
        <v>62</v>
      </c>
      <c r="BA1740" t="str">
        <f t="shared" si="301"/>
        <v>N</v>
      </c>
    </row>
    <row r="1741" spans="1:53">
      <c r="A1741" t="s">
        <v>54</v>
      </c>
      <c r="B1741" t="s">
        <v>54</v>
      </c>
      <c r="C1741" t="s">
        <v>55</v>
      </c>
      <c r="D1741">
        <v>2019</v>
      </c>
      <c r="F1741" t="s">
        <v>4315</v>
      </c>
      <c r="G1741" t="s">
        <v>4316</v>
      </c>
      <c r="H1741" t="s">
        <v>4317</v>
      </c>
      <c r="I1741" t="s">
        <v>4318</v>
      </c>
      <c r="J1741" t="s">
        <v>58</v>
      </c>
      <c r="K1741" t="s">
        <v>59</v>
      </c>
      <c r="L1741" s="5">
        <v>0</v>
      </c>
      <c r="M1741" s="5">
        <v>0</v>
      </c>
      <c r="N1741" s="5">
        <f t="shared" si="297"/>
        <v>0</v>
      </c>
      <c r="O1741" s="5">
        <v>0</v>
      </c>
      <c r="P1741" s="5">
        <v>0</v>
      </c>
      <c r="Q1741" s="5">
        <f t="shared" si="298"/>
        <v>0</v>
      </c>
      <c r="R1741" s="5">
        <v>0</v>
      </c>
      <c r="S1741" s="5">
        <v>0</v>
      </c>
      <c r="T1741" s="5">
        <f t="shared" si="299"/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f t="shared" si="302"/>
        <v>0</v>
      </c>
      <c r="Z1741" s="5">
        <v>0</v>
      </c>
      <c r="AA1741" s="5">
        <v>0</v>
      </c>
      <c r="AB1741" s="5">
        <f t="shared" si="303"/>
        <v>0</v>
      </c>
      <c r="AC1741" s="5">
        <v>0</v>
      </c>
      <c r="AD1741" s="5">
        <v>0</v>
      </c>
      <c r="AE1741" s="5">
        <f t="shared" si="304"/>
        <v>0</v>
      </c>
      <c r="AF1741" s="5">
        <v>1</v>
      </c>
      <c r="AG1741" s="6">
        <v>43651</v>
      </c>
      <c r="AH1741" s="5">
        <v>1</v>
      </c>
      <c r="AI1741" s="5">
        <v>0</v>
      </c>
      <c r="AJ1741" s="5">
        <v>0</v>
      </c>
      <c r="AK1741" s="5">
        <f t="shared" si="305"/>
        <v>0</v>
      </c>
      <c r="AL1741" s="5">
        <v>0</v>
      </c>
      <c r="AM1741" s="5">
        <v>0</v>
      </c>
      <c r="AN1741" s="5">
        <f t="shared" si="306"/>
        <v>0</v>
      </c>
      <c r="AO1741" s="5">
        <v>0</v>
      </c>
      <c r="AP1741" s="5">
        <v>0</v>
      </c>
      <c r="AQ1741" s="5">
        <f t="shared" si="307"/>
        <v>0</v>
      </c>
      <c r="AR1741" s="5">
        <v>0</v>
      </c>
      <c r="AS1741" s="6"/>
      <c r="AT1741" s="5">
        <v>0</v>
      </c>
      <c r="AU1741" s="5">
        <v>0</v>
      </c>
      <c r="AV1741" t="str">
        <f t="shared" si="300"/>
        <v>N</v>
      </c>
      <c r="AW1741" t="s">
        <v>60</v>
      </c>
      <c r="AX1741" t="s">
        <v>445</v>
      </c>
      <c r="AY1741" t="s">
        <v>62</v>
      </c>
      <c r="AZ1741" t="s">
        <v>62</v>
      </c>
      <c r="BA1741" t="str">
        <f t="shared" si="301"/>
        <v>N</v>
      </c>
    </row>
    <row r="1742" spans="1:53">
      <c r="A1742" t="s">
        <v>54</v>
      </c>
      <c r="B1742" t="s">
        <v>54</v>
      </c>
      <c r="C1742" t="s">
        <v>55</v>
      </c>
      <c r="D1742">
        <v>2019</v>
      </c>
      <c r="F1742" t="s">
        <v>4319</v>
      </c>
      <c r="G1742" t="s">
        <v>4320</v>
      </c>
      <c r="H1742" t="s">
        <v>4321</v>
      </c>
      <c r="I1742" t="s">
        <v>4322</v>
      </c>
      <c r="J1742" t="s">
        <v>58</v>
      </c>
      <c r="K1742" t="s">
        <v>59</v>
      </c>
      <c r="L1742" s="5">
        <v>0</v>
      </c>
      <c r="M1742" s="5">
        <v>0</v>
      </c>
      <c r="N1742" s="5">
        <f t="shared" si="297"/>
        <v>0</v>
      </c>
      <c r="O1742" s="5">
        <v>0</v>
      </c>
      <c r="P1742" s="5">
        <v>0</v>
      </c>
      <c r="Q1742" s="5">
        <f t="shared" si="298"/>
        <v>0</v>
      </c>
      <c r="R1742" s="5">
        <v>0</v>
      </c>
      <c r="S1742" s="5">
        <v>0</v>
      </c>
      <c r="T1742" s="5">
        <f t="shared" si="299"/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f t="shared" si="302"/>
        <v>0</v>
      </c>
      <c r="Z1742" s="5">
        <v>0</v>
      </c>
      <c r="AA1742" s="5">
        <v>0</v>
      </c>
      <c r="AB1742" s="5">
        <f t="shared" si="303"/>
        <v>0</v>
      </c>
      <c r="AC1742" s="5">
        <v>0</v>
      </c>
      <c r="AD1742" s="5">
        <v>0</v>
      </c>
      <c r="AE1742" s="5">
        <f t="shared" si="304"/>
        <v>0</v>
      </c>
      <c r="AF1742" s="5">
        <v>1</v>
      </c>
      <c r="AG1742" s="6">
        <v>43684</v>
      </c>
      <c r="AH1742" s="5">
        <v>1</v>
      </c>
      <c r="AI1742" s="5">
        <v>0</v>
      </c>
      <c r="AJ1742" s="5">
        <v>0</v>
      </c>
      <c r="AK1742" s="5">
        <f t="shared" si="305"/>
        <v>0</v>
      </c>
      <c r="AL1742" s="5">
        <v>0</v>
      </c>
      <c r="AM1742" s="5">
        <v>0</v>
      </c>
      <c r="AN1742" s="5">
        <f t="shared" si="306"/>
        <v>0</v>
      </c>
      <c r="AO1742" s="5">
        <v>0</v>
      </c>
      <c r="AP1742" s="5">
        <v>0</v>
      </c>
      <c r="AQ1742" s="5">
        <f t="shared" si="307"/>
        <v>0</v>
      </c>
      <c r="AR1742" s="5">
        <v>0</v>
      </c>
      <c r="AS1742" s="6"/>
      <c r="AT1742" s="5">
        <v>0</v>
      </c>
      <c r="AU1742" s="5">
        <v>0</v>
      </c>
      <c r="AV1742" t="str">
        <f t="shared" si="300"/>
        <v>N</v>
      </c>
      <c r="AW1742" t="s">
        <v>60</v>
      </c>
      <c r="AX1742" t="s">
        <v>445</v>
      </c>
      <c r="AY1742" t="s">
        <v>62</v>
      </c>
      <c r="AZ1742" t="s">
        <v>62</v>
      </c>
      <c r="BA1742" t="str">
        <f t="shared" si="301"/>
        <v>N</v>
      </c>
    </row>
    <row r="1743" spans="1:53">
      <c r="A1743" t="s">
        <v>54</v>
      </c>
      <c r="B1743" t="s">
        <v>54</v>
      </c>
      <c r="C1743" t="s">
        <v>55</v>
      </c>
      <c r="D1743">
        <v>2019</v>
      </c>
      <c r="F1743" t="s">
        <v>4323</v>
      </c>
      <c r="G1743" t="s">
        <v>4324</v>
      </c>
      <c r="H1743" t="s">
        <v>4325</v>
      </c>
      <c r="I1743" t="s">
        <v>4326</v>
      </c>
      <c r="J1743" t="s">
        <v>58</v>
      </c>
      <c r="K1743" t="s">
        <v>59</v>
      </c>
      <c r="L1743" s="5">
        <v>0</v>
      </c>
      <c r="M1743" s="5">
        <v>0</v>
      </c>
      <c r="N1743" s="5">
        <f t="shared" si="297"/>
        <v>0</v>
      </c>
      <c r="O1743" s="5">
        <v>0</v>
      </c>
      <c r="P1743" s="5">
        <v>0</v>
      </c>
      <c r="Q1743" s="5">
        <f t="shared" si="298"/>
        <v>0</v>
      </c>
      <c r="R1743" s="5">
        <v>0</v>
      </c>
      <c r="S1743" s="5">
        <v>0</v>
      </c>
      <c r="T1743" s="5">
        <f t="shared" si="299"/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f t="shared" si="302"/>
        <v>0</v>
      </c>
      <c r="Z1743" s="5">
        <v>0</v>
      </c>
      <c r="AA1743" s="5">
        <v>0</v>
      </c>
      <c r="AB1743" s="5">
        <f t="shared" si="303"/>
        <v>0</v>
      </c>
      <c r="AC1743" s="5">
        <v>0</v>
      </c>
      <c r="AD1743" s="5">
        <v>0</v>
      </c>
      <c r="AE1743" s="5">
        <f t="shared" si="304"/>
        <v>0</v>
      </c>
      <c r="AF1743" s="5">
        <v>1</v>
      </c>
      <c r="AG1743" s="6">
        <v>43698</v>
      </c>
      <c r="AH1743" s="5">
        <v>1</v>
      </c>
      <c r="AI1743" s="5">
        <v>0</v>
      </c>
      <c r="AJ1743" s="5">
        <v>0</v>
      </c>
      <c r="AK1743" s="5">
        <f t="shared" si="305"/>
        <v>0</v>
      </c>
      <c r="AL1743" s="5">
        <v>0</v>
      </c>
      <c r="AM1743" s="5">
        <v>0</v>
      </c>
      <c r="AN1743" s="5">
        <f t="shared" si="306"/>
        <v>0</v>
      </c>
      <c r="AO1743" s="5">
        <v>0</v>
      </c>
      <c r="AP1743" s="5">
        <v>0</v>
      </c>
      <c r="AQ1743" s="5">
        <f t="shared" si="307"/>
        <v>0</v>
      </c>
      <c r="AR1743" s="5">
        <v>0</v>
      </c>
      <c r="AS1743" s="6"/>
      <c r="AT1743" s="5">
        <v>0</v>
      </c>
      <c r="AU1743" s="5">
        <v>0</v>
      </c>
      <c r="AV1743" t="str">
        <f t="shared" si="300"/>
        <v>N</v>
      </c>
      <c r="AW1743" t="s">
        <v>60</v>
      </c>
      <c r="AX1743" t="s">
        <v>445</v>
      </c>
      <c r="AY1743" t="s">
        <v>62</v>
      </c>
      <c r="AZ1743" t="s">
        <v>62</v>
      </c>
      <c r="BA1743" t="str">
        <f t="shared" si="301"/>
        <v>N</v>
      </c>
    </row>
    <row r="1744" spans="1:53">
      <c r="A1744" t="s">
        <v>54</v>
      </c>
      <c r="B1744" t="s">
        <v>54</v>
      </c>
      <c r="C1744" t="s">
        <v>55</v>
      </c>
      <c r="D1744">
        <v>2019</v>
      </c>
      <c r="F1744" t="s">
        <v>4327</v>
      </c>
      <c r="G1744" t="s">
        <v>4328</v>
      </c>
      <c r="H1744" t="s">
        <v>4329</v>
      </c>
      <c r="I1744" t="s">
        <v>4330</v>
      </c>
      <c r="J1744" t="s">
        <v>58</v>
      </c>
      <c r="K1744" t="s">
        <v>59</v>
      </c>
      <c r="L1744" s="5">
        <v>0</v>
      </c>
      <c r="M1744" s="5">
        <v>0</v>
      </c>
      <c r="N1744" s="5">
        <f t="shared" si="297"/>
        <v>0</v>
      </c>
      <c r="O1744" s="5">
        <v>0</v>
      </c>
      <c r="P1744" s="5">
        <v>0</v>
      </c>
      <c r="Q1744" s="5">
        <f t="shared" si="298"/>
        <v>0</v>
      </c>
      <c r="R1744" s="5">
        <v>0</v>
      </c>
      <c r="S1744" s="5">
        <v>0</v>
      </c>
      <c r="T1744" s="5">
        <f t="shared" si="299"/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f t="shared" si="302"/>
        <v>0</v>
      </c>
      <c r="Z1744" s="5">
        <v>0</v>
      </c>
      <c r="AA1744" s="5">
        <v>0</v>
      </c>
      <c r="AB1744" s="5">
        <f t="shared" si="303"/>
        <v>0</v>
      </c>
      <c r="AC1744" s="5">
        <v>0</v>
      </c>
      <c r="AD1744" s="5">
        <v>0</v>
      </c>
      <c r="AE1744" s="5">
        <f t="shared" si="304"/>
        <v>0</v>
      </c>
      <c r="AF1744" s="5">
        <v>1</v>
      </c>
      <c r="AG1744" s="6">
        <v>43724</v>
      </c>
      <c r="AH1744" s="5">
        <v>1</v>
      </c>
      <c r="AI1744" s="5">
        <v>0</v>
      </c>
      <c r="AJ1744" s="5">
        <v>0</v>
      </c>
      <c r="AK1744" s="5">
        <f t="shared" si="305"/>
        <v>0</v>
      </c>
      <c r="AL1744" s="5">
        <v>0</v>
      </c>
      <c r="AM1744" s="5">
        <v>0</v>
      </c>
      <c r="AN1744" s="5">
        <f t="shared" si="306"/>
        <v>0</v>
      </c>
      <c r="AO1744" s="5">
        <v>0</v>
      </c>
      <c r="AP1744" s="5">
        <v>0</v>
      </c>
      <c r="AQ1744" s="5">
        <f t="shared" si="307"/>
        <v>0</v>
      </c>
      <c r="AR1744" s="5">
        <v>0</v>
      </c>
      <c r="AS1744" s="6"/>
      <c r="AT1744" s="5">
        <v>0</v>
      </c>
      <c r="AU1744" s="5">
        <v>0</v>
      </c>
      <c r="AV1744" t="str">
        <f t="shared" si="300"/>
        <v>N</v>
      </c>
      <c r="AW1744" t="s">
        <v>60</v>
      </c>
      <c r="AX1744" t="s">
        <v>445</v>
      </c>
      <c r="AY1744" t="s">
        <v>62</v>
      </c>
      <c r="AZ1744" t="s">
        <v>62</v>
      </c>
      <c r="BA1744" t="str">
        <f t="shared" si="301"/>
        <v>N</v>
      </c>
    </row>
    <row r="1745" spans="1:53">
      <c r="A1745" t="s">
        <v>54</v>
      </c>
      <c r="B1745" t="s">
        <v>54</v>
      </c>
      <c r="C1745" t="s">
        <v>55</v>
      </c>
      <c r="D1745">
        <v>2019</v>
      </c>
      <c r="F1745" t="s">
        <v>3364</v>
      </c>
      <c r="G1745" t="s">
        <v>3365</v>
      </c>
      <c r="H1745" t="s">
        <v>3366</v>
      </c>
      <c r="I1745" t="s">
        <v>3367</v>
      </c>
      <c r="J1745" t="s">
        <v>58</v>
      </c>
      <c r="K1745" t="s">
        <v>59</v>
      </c>
      <c r="L1745" s="5">
        <v>0</v>
      </c>
      <c r="M1745" s="5">
        <v>0</v>
      </c>
      <c r="N1745" s="5">
        <f t="shared" si="297"/>
        <v>0</v>
      </c>
      <c r="O1745" s="5">
        <v>0</v>
      </c>
      <c r="P1745" s="5">
        <v>0</v>
      </c>
      <c r="Q1745" s="5">
        <f t="shared" si="298"/>
        <v>0</v>
      </c>
      <c r="R1745" s="5">
        <v>0</v>
      </c>
      <c r="S1745" s="5">
        <v>0</v>
      </c>
      <c r="T1745" s="5">
        <f t="shared" si="299"/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f t="shared" si="302"/>
        <v>0</v>
      </c>
      <c r="Z1745" s="5">
        <v>0</v>
      </c>
      <c r="AA1745" s="5">
        <v>0</v>
      </c>
      <c r="AB1745" s="5">
        <f t="shared" si="303"/>
        <v>0</v>
      </c>
      <c r="AC1745" s="5">
        <v>0</v>
      </c>
      <c r="AD1745" s="5">
        <v>0</v>
      </c>
      <c r="AE1745" s="5">
        <f t="shared" si="304"/>
        <v>0</v>
      </c>
      <c r="AF1745" s="5">
        <v>1</v>
      </c>
      <c r="AG1745" s="6">
        <v>43469</v>
      </c>
      <c r="AH1745" s="5">
        <v>1</v>
      </c>
      <c r="AI1745" s="5">
        <v>0</v>
      </c>
      <c r="AJ1745" s="5">
        <v>0</v>
      </c>
      <c r="AK1745" s="5">
        <f t="shared" si="305"/>
        <v>0</v>
      </c>
      <c r="AL1745" s="5">
        <v>0</v>
      </c>
      <c r="AM1745" s="5">
        <v>0</v>
      </c>
      <c r="AN1745" s="5">
        <f t="shared" si="306"/>
        <v>0</v>
      </c>
      <c r="AO1745" s="5">
        <v>0</v>
      </c>
      <c r="AP1745" s="5">
        <v>0</v>
      </c>
      <c r="AQ1745" s="5">
        <f t="shared" si="307"/>
        <v>0</v>
      </c>
      <c r="AR1745" s="5">
        <v>0</v>
      </c>
      <c r="AS1745" s="6"/>
      <c r="AT1745" s="5">
        <v>0</v>
      </c>
      <c r="AU1745" s="5">
        <v>0</v>
      </c>
      <c r="AV1745" t="str">
        <f t="shared" si="300"/>
        <v>N</v>
      </c>
      <c r="AW1745" t="s">
        <v>60</v>
      </c>
      <c r="AX1745" t="s">
        <v>445</v>
      </c>
      <c r="AY1745" t="s">
        <v>62</v>
      </c>
      <c r="AZ1745" t="s">
        <v>62</v>
      </c>
      <c r="BA1745" t="str">
        <f t="shared" si="301"/>
        <v>N</v>
      </c>
    </row>
    <row r="1746" spans="1:53">
      <c r="A1746" t="s">
        <v>54</v>
      </c>
      <c r="B1746" t="s">
        <v>54</v>
      </c>
      <c r="C1746" t="s">
        <v>55</v>
      </c>
      <c r="D1746">
        <v>2019</v>
      </c>
      <c r="F1746" t="s">
        <v>4331</v>
      </c>
      <c r="G1746" t="s">
        <v>4332</v>
      </c>
      <c r="H1746" t="s">
        <v>4333</v>
      </c>
      <c r="I1746" t="s">
        <v>4334</v>
      </c>
      <c r="J1746" t="s">
        <v>58</v>
      </c>
      <c r="K1746" t="s">
        <v>59</v>
      </c>
      <c r="L1746" s="5">
        <v>0</v>
      </c>
      <c r="M1746" s="5">
        <v>0</v>
      </c>
      <c r="N1746" s="5">
        <f t="shared" si="297"/>
        <v>0</v>
      </c>
      <c r="O1746" s="5">
        <v>0</v>
      </c>
      <c r="P1746" s="5">
        <v>0</v>
      </c>
      <c r="Q1746" s="5">
        <f t="shared" si="298"/>
        <v>0</v>
      </c>
      <c r="R1746" s="5">
        <v>0</v>
      </c>
      <c r="S1746" s="5">
        <v>0</v>
      </c>
      <c r="T1746" s="5">
        <f t="shared" si="299"/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f t="shared" si="302"/>
        <v>0</v>
      </c>
      <c r="Z1746" s="5">
        <v>0</v>
      </c>
      <c r="AA1746" s="5">
        <v>0</v>
      </c>
      <c r="AB1746" s="5">
        <f t="shared" si="303"/>
        <v>0</v>
      </c>
      <c r="AC1746" s="5">
        <v>0</v>
      </c>
      <c r="AD1746" s="5">
        <v>0</v>
      </c>
      <c r="AE1746" s="5">
        <f t="shared" si="304"/>
        <v>0</v>
      </c>
      <c r="AF1746" s="5">
        <v>1</v>
      </c>
      <c r="AG1746" s="6">
        <v>43481</v>
      </c>
      <c r="AH1746" s="5">
        <v>1</v>
      </c>
      <c r="AI1746" s="5">
        <v>0</v>
      </c>
      <c r="AJ1746" s="5">
        <v>0</v>
      </c>
      <c r="AK1746" s="5">
        <f t="shared" si="305"/>
        <v>0</v>
      </c>
      <c r="AL1746" s="5">
        <v>0</v>
      </c>
      <c r="AM1746" s="5">
        <v>0</v>
      </c>
      <c r="AN1746" s="5">
        <f t="shared" si="306"/>
        <v>0</v>
      </c>
      <c r="AO1746" s="5">
        <v>0</v>
      </c>
      <c r="AP1746" s="5">
        <v>0</v>
      </c>
      <c r="AQ1746" s="5">
        <f t="shared" si="307"/>
        <v>0</v>
      </c>
      <c r="AR1746" s="5">
        <v>0</v>
      </c>
      <c r="AS1746" s="6"/>
      <c r="AT1746" s="5">
        <v>0</v>
      </c>
      <c r="AU1746" s="5">
        <v>0</v>
      </c>
      <c r="AV1746" t="str">
        <f t="shared" si="300"/>
        <v>N</v>
      </c>
      <c r="AW1746" t="s">
        <v>60</v>
      </c>
      <c r="AX1746" t="s">
        <v>445</v>
      </c>
      <c r="AY1746" t="s">
        <v>62</v>
      </c>
      <c r="AZ1746" t="s">
        <v>62</v>
      </c>
      <c r="BA1746" t="str">
        <f t="shared" si="301"/>
        <v>N</v>
      </c>
    </row>
    <row r="1747" spans="1:53">
      <c r="A1747" t="s">
        <v>54</v>
      </c>
      <c r="B1747" t="s">
        <v>54</v>
      </c>
      <c r="C1747" t="s">
        <v>55</v>
      </c>
      <c r="D1747">
        <v>2019</v>
      </c>
      <c r="F1747" t="s">
        <v>2311</v>
      </c>
      <c r="G1747" t="s">
        <v>4312</v>
      </c>
      <c r="H1747" t="s">
        <v>4335</v>
      </c>
      <c r="I1747" t="s">
        <v>4336</v>
      </c>
      <c r="J1747" t="s">
        <v>58</v>
      </c>
      <c r="K1747" t="s">
        <v>59</v>
      </c>
      <c r="L1747" s="5">
        <v>0</v>
      </c>
      <c r="M1747" s="5">
        <v>0</v>
      </c>
      <c r="N1747" s="5">
        <f t="shared" si="297"/>
        <v>0</v>
      </c>
      <c r="O1747" s="5">
        <v>0</v>
      </c>
      <c r="P1747" s="5">
        <v>0</v>
      </c>
      <c r="Q1747" s="5">
        <f t="shared" si="298"/>
        <v>0</v>
      </c>
      <c r="R1747" s="5">
        <v>0</v>
      </c>
      <c r="S1747" s="5">
        <v>0</v>
      </c>
      <c r="T1747" s="5">
        <f t="shared" si="299"/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f t="shared" si="302"/>
        <v>0</v>
      </c>
      <c r="Z1747" s="5">
        <v>0</v>
      </c>
      <c r="AA1747" s="5">
        <v>0</v>
      </c>
      <c r="AB1747" s="5">
        <f t="shared" si="303"/>
        <v>0</v>
      </c>
      <c r="AC1747" s="5">
        <v>0</v>
      </c>
      <c r="AD1747" s="5">
        <v>0</v>
      </c>
      <c r="AE1747" s="5">
        <f t="shared" si="304"/>
        <v>0</v>
      </c>
      <c r="AF1747" s="5">
        <v>1</v>
      </c>
      <c r="AG1747" s="6">
        <v>43493</v>
      </c>
      <c r="AH1747" s="5">
        <v>1</v>
      </c>
      <c r="AI1747" s="5">
        <v>0</v>
      </c>
      <c r="AJ1747" s="5">
        <v>0</v>
      </c>
      <c r="AK1747" s="5">
        <f t="shared" si="305"/>
        <v>0</v>
      </c>
      <c r="AL1747" s="5">
        <v>0</v>
      </c>
      <c r="AM1747" s="5">
        <v>0</v>
      </c>
      <c r="AN1747" s="5">
        <f t="shared" si="306"/>
        <v>0</v>
      </c>
      <c r="AO1747" s="5">
        <v>0</v>
      </c>
      <c r="AP1747" s="5">
        <v>0</v>
      </c>
      <c r="AQ1747" s="5">
        <f t="shared" si="307"/>
        <v>0</v>
      </c>
      <c r="AR1747" s="5">
        <v>0</v>
      </c>
      <c r="AS1747" s="6"/>
      <c r="AT1747" s="5">
        <v>0</v>
      </c>
      <c r="AU1747" s="5">
        <v>0</v>
      </c>
      <c r="AV1747" t="str">
        <f t="shared" si="300"/>
        <v>N</v>
      </c>
      <c r="AW1747" t="s">
        <v>60</v>
      </c>
      <c r="AX1747" t="s">
        <v>445</v>
      </c>
      <c r="AY1747" t="s">
        <v>62</v>
      </c>
      <c r="AZ1747" t="s">
        <v>62</v>
      </c>
      <c r="BA1747" t="str">
        <f t="shared" si="301"/>
        <v>N</v>
      </c>
    </row>
    <row r="1748" spans="1:53">
      <c r="A1748" t="s">
        <v>54</v>
      </c>
      <c r="B1748" t="s">
        <v>54</v>
      </c>
      <c r="C1748" t="s">
        <v>55</v>
      </c>
      <c r="D1748">
        <v>2019</v>
      </c>
      <c r="F1748" t="s">
        <v>3329</v>
      </c>
      <c r="G1748" t="s">
        <v>3330</v>
      </c>
      <c r="H1748" t="s">
        <v>3331</v>
      </c>
      <c r="I1748" t="s">
        <v>3332</v>
      </c>
      <c r="J1748" t="s">
        <v>58</v>
      </c>
      <c r="K1748" t="s">
        <v>59</v>
      </c>
      <c r="L1748" s="5">
        <v>0</v>
      </c>
      <c r="M1748" s="5">
        <v>0</v>
      </c>
      <c r="N1748" s="5">
        <f t="shared" si="297"/>
        <v>0</v>
      </c>
      <c r="O1748" s="5">
        <v>0</v>
      </c>
      <c r="P1748" s="5">
        <v>0</v>
      </c>
      <c r="Q1748" s="5">
        <f t="shared" si="298"/>
        <v>0</v>
      </c>
      <c r="R1748" s="5">
        <v>0</v>
      </c>
      <c r="S1748" s="5">
        <v>0</v>
      </c>
      <c r="T1748" s="5">
        <f t="shared" si="299"/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f t="shared" si="302"/>
        <v>0</v>
      </c>
      <c r="Z1748" s="5">
        <v>0</v>
      </c>
      <c r="AA1748" s="5">
        <v>0</v>
      </c>
      <c r="AB1748" s="5">
        <f t="shared" si="303"/>
        <v>0</v>
      </c>
      <c r="AC1748" s="5">
        <v>0</v>
      </c>
      <c r="AD1748" s="5">
        <v>0</v>
      </c>
      <c r="AE1748" s="5">
        <f t="shared" si="304"/>
        <v>0</v>
      </c>
      <c r="AF1748" s="5">
        <v>1</v>
      </c>
      <c r="AG1748" s="6">
        <v>43549</v>
      </c>
      <c r="AH1748" s="5">
        <v>1</v>
      </c>
      <c r="AI1748" s="5">
        <v>0</v>
      </c>
      <c r="AJ1748" s="5">
        <v>0</v>
      </c>
      <c r="AK1748" s="5">
        <f t="shared" si="305"/>
        <v>0</v>
      </c>
      <c r="AL1748" s="5">
        <v>0</v>
      </c>
      <c r="AM1748" s="5">
        <v>0</v>
      </c>
      <c r="AN1748" s="5">
        <f t="shared" si="306"/>
        <v>0</v>
      </c>
      <c r="AO1748" s="5">
        <v>0</v>
      </c>
      <c r="AP1748" s="5">
        <v>0</v>
      </c>
      <c r="AQ1748" s="5">
        <f t="shared" si="307"/>
        <v>0</v>
      </c>
      <c r="AR1748" s="5">
        <v>0</v>
      </c>
      <c r="AS1748" s="6"/>
      <c r="AT1748" s="5">
        <v>0</v>
      </c>
      <c r="AU1748" s="5">
        <v>0</v>
      </c>
      <c r="AV1748" t="str">
        <f t="shared" si="300"/>
        <v>N</v>
      </c>
      <c r="AW1748" t="s">
        <v>60</v>
      </c>
      <c r="AX1748" t="s">
        <v>445</v>
      </c>
      <c r="AY1748" t="s">
        <v>62</v>
      </c>
      <c r="AZ1748" t="s">
        <v>62</v>
      </c>
      <c r="BA1748" t="str">
        <f t="shared" si="301"/>
        <v>N</v>
      </c>
    </row>
    <row r="1749" spans="1:53">
      <c r="A1749" t="s">
        <v>54</v>
      </c>
      <c r="B1749" t="s">
        <v>54</v>
      </c>
      <c r="C1749" t="s">
        <v>55</v>
      </c>
      <c r="D1749">
        <v>2019</v>
      </c>
      <c r="F1749" t="s">
        <v>4337</v>
      </c>
      <c r="G1749" t="s">
        <v>4338</v>
      </c>
      <c r="H1749" t="s">
        <v>4339</v>
      </c>
      <c r="I1749" t="s">
        <v>4340</v>
      </c>
      <c r="J1749" t="s">
        <v>58</v>
      </c>
      <c r="K1749" t="s">
        <v>59</v>
      </c>
      <c r="L1749" s="5">
        <v>0</v>
      </c>
      <c r="M1749" s="5">
        <v>0</v>
      </c>
      <c r="N1749" s="5">
        <f t="shared" si="297"/>
        <v>0</v>
      </c>
      <c r="O1749" s="5">
        <v>0</v>
      </c>
      <c r="P1749" s="5">
        <v>0</v>
      </c>
      <c r="Q1749" s="5">
        <f t="shared" si="298"/>
        <v>0</v>
      </c>
      <c r="R1749" s="5">
        <v>0</v>
      </c>
      <c r="S1749" s="5">
        <v>0</v>
      </c>
      <c r="T1749" s="5">
        <f t="shared" si="299"/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f t="shared" si="302"/>
        <v>0</v>
      </c>
      <c r="Z1749" s="5">
        <v>0</v>
      </c>
      <c r="AA1749" s="5">
        <v>0</v>
      </c>
      <c r="AB1749" s="5">
        <f t="shared" si="303"/>
        <v>0</v>
      </c>
      <c r="AC1749" s="5">
        <v>0</v>
      </c>
      <c r="AD1749" s="5">
        <v>0</v>
      </c>
      <c r="AE1749" s="5">
        <f t="shared" si="304"/>
        <v>0</v>
      </c>
      <c r="AF1749" s="5">
        <v>1</v>
      </c>
      <c r="AG1749" s="6">
        <v>43591</v>
      </c>
      <c r="AH1749" s="5">
        <v>1</v>
      </c>
      <c r="AI1749" s="5">
        <v>0</v>
      </c>
      <c r="AJ1749" s="5">
        <v>0</v>
      </c>
      <c r="AK1749" s="5">
        <f t="shared" si="305"/>
        <v>0</v>
      </c>
      <c r="AL1749" s="5">
        <v>0</v>
      </c>
      <c r="AM1749" s="5">
        <v>0</v>
      </c>
      <c r="AN1749" s="5">
        <f t="shared" si="306"/>
        <v>0</v>
      </c>
      <c r="AO1749" s="5">
        <v>0</v>
      </c>
      <c r="AP1749" s="5">
        <v>0</v>
      </c>
      <c r="AQ1749" s="5">
        <f t="shared" si="307"/>
        <v>0</v>
      </c>
      <c r="AR1749" s="5">
        <v>0</v>
      </c>
      <c r="AS1749" s="6"/>
      <c r="AT1749" s="5">
        <v>0</v>
      </c>
      <c r="AU1749" s="5">
        <v>0</v>
      </c>
      <c r="AV1749" t="str">
        <f t="shared" si="300"/>
        <v>N</v>
      </c>
      <c r="AW1749" t="s">
        <v>60</v>
      </c>
      <c r="AX1749" t="s">
        <v>445</v>
      </c>
      <c r="AY1749" t="s">
        <v>62</v>
      </c>
      <c r="AZ1749" t="s">
        <v>62</v>
      </c>
      <c r="BA1749" t="str">
        <f t="shared" si="301"/>
        <v>N</v>
      </c>
    </row>
    <row r="1750" spans="1:53">
      <c r="A1750" t="s">
        <v>54</v>
      </c>
      <c r="B1750" t="s">
        <v>54</v>
      </c>
      <c r="C1750" t="s">
        <v>55</v>
      </c>
      <c r="D1750">
        <v>2019</v>
      </c>
      <c r="F1750" t="s">
        <v>4341</v>
      </c>
      <c r="G1750" t="s">
        <v>4342</v>
      </c>
      <c r="H1750" t="s">
        <v>4343</v>
      </c>
      <c r="I1750" t="s">
        <v>4344</v>
      </c>
      <c r="J1750" t="s">
        <v>58</v>
      </c>
      <c r="K1750" t="s">
        <v>59</v>
      </c>
      <c r="L1750" s="5">
        <v>0</v>
      </c>
      <c r="M1750" s="5">
        <v>0</v>
      </c>
      <c r="N1750" s="5">
        <f t="shared" si="297"/>
        <v>0</v>
      </c>
      <c r="O1750" s="5">
        <v>0</v>
      </c>
      <c r="P1750" s="5">
        <v>0</v>
      </c>
      <c r="Q1750" s="5">
        <f t="shared" si="298"/>
        <v>0</v>
      </c>
      <c r="R1750" s="5">
        <v>0</v>
      </c>
      <c r="S1750" s="5">
        <v>0</v>
      </c>
      <c r="T1750" s="5">
        <f t="shared" si="299"/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f t="shared" si="302"/>
        <v>0</v>
      </c>
      <c r="Z1750" s="5">
        <v>0</v>
      </c>
      <c r="AA1750" s="5">
        <v>0</v>
      </c>
      <c r="AB1750" s="5">
        <f t="shared" si="303"/>
        <v>0</v>
      </c>
      <c r="AC1750" s="5">
        <v>0</v>
      </c>
      <c r="AD1750" s="5">
        <v>0</v>
      </c>
      <c r="AE1750" s="5">
        <f t="shared" si="304"/>
        <v>0</v>
      </c>
      <c r="AF1750" s="5">
        <v>1</v>
      </c>
      <c r="AG1750" s="6">
        <v>43676</v>
      </c>
      <c r="AH1750" s="5">
        <v>1</v>
      </c>
      <c r="AI1750" s="5">
        <v>0</v>
      </c>
      <c r="AJ1750" s="5">
        <v>0</v>
      </c>
      <c r="AK1750" s="5">
        <f t="shared" si="305"/>
        <v>0</v>
      </c>
      <c r="AL1750" s="5">
        <v>0</v>
      </c>
      <c r="AM1750" s="5">
        <v>0</v>
      </c>
      <c r="AN1750" s="5">
        <f t="shared" si="306"/>
        <v>0</v>
      </c>
      <c r="AO1750" s="5">
        <v>0</v>
      </c>
      <c r="AP1750" s="5">
        <v>0</v>
      </c>
      <c r="AQ1750" s="5">
        <f t="shared" si="307"/>
        <v>0</v>
      </c>
      <c r="AR1750" s="5">
        <v>0</v>
      </c>
      <c r="AS1750" s="6"/>
      <c r="AT1750" s="5">
        <v>0</v>
      </c>
      <c r="AU1750" s="5">
        <v>0</v>
      </c>
      <c r="AV1750" t="str">
        <f t="shared" si="300"/>
        <v>N</v>
      </c>
      <c r="AW1750" t="s">
        <v>60</v>
      </c>
      <c r="AX1750" t="s">
        <v>445</v>
      </c>
      <c r="AY1750" t="s">
        <v>62</v>
      </c>
      <c r="AZ1750" t="s">
        <v>62</v>
      </c>
      <c r="BA1750" t="str">
        <f t="shared" si="301"/>
        <v>N</v>
      </c>
    </row>
    <row r="1751" spans="1:53">
      <c r="A1751" t="s">
        <v>54</v>
      </c>
      <c r="B1751" t="s">
        <v>54</v>
      </c>
      <c r="C1751" t="s">
        <v>55</v>
      </c>
      <c r="D1751">
        <v>2019</v>
      </c>
      <c r="F1751" t="s">
        <v>3325</v>
      </c>
      <c r="G1751" t="s">
        <v>3326</v>
      </c>
      <c r="H1751" t="s">
        <v>3327</v>
      </c>
      <c r="I1751" t="s">
        <v>3328</v>
      </c>
      <c r="J1751" t="s">
        <v>58</v>
      </c>
      <c r="K1751" t="s">
        <v>59</v>
      </c>
      <c r="L1751" s="5">
        <v>0</v>
      </c>
      <c r="M1751" s="5">
        <v>0</v>
      </c>
      <c r="N1751" s="5">
        <f t="shared" si="297"/>
        <v>0</v>
      </c>
      <c r="O1751" s="5">
        <v>0</v>
      </c>
      <c r="P1751" s="5">
        <v>0</v>
      </c>
      <c r="Q1751" s="5">
        <f t="shared" si="298"/>
        <v>0</v>
      </c>
      <c r="R1751" s="5">
        <v>0</v>
      </c>
      <c r="S1751" s="5">
        <v>0</v>
      </c>
      <c r="T1751" s="5">
        <f t="shared" si="299"/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f t="shared" si="302"/>
        <v>0</v>
      </c>
      <c r="Z1751" s="5">
        <v>0</v>
      </c>
      <c r="AA1751" s="5">
        <v>0</v>
      </c>
      <c r="AB1751" s="5">
        <f t="shared" si="303"/>
        <v>0</v>
      </c>
      <c r="AC1751" s="5">
        <v>0</v>
      </c>
      <c r="AD1751" s="5">
        <v>0</v>
      </c>
      <c r="AE1751" s="5">
        <f t="shared" si="304"/>
        <v>0</v>
      </c>
      <c r="AF1751" s="5">
        <v>1</v>
      </c>
      <c r="AG1751" s="6">
        <v>43468</v>
      </c>
      <c r="AH1751" s="5">
        <v>1</v>
      </c>
      <c r="AI1751" s="5">
        <v>0</v>
      </c>
      <c r="AJ1751" s="5">
        <v>0</v>
      </c>
      <c r="AK1751" s="5">
        <f t="shared" si="305"/>
        <v>0</v>
      </c>
      <c r="AL1751" s="5">
        <v>0</v>
      </c>
      <c r="AM1751" s="5">
        <v>0</v>
      </c>
      <c r="AN1751" s="5">
        <f t="shared" si="306"/>
        <v>0</v>
      </c>
      <c r="AO1751" s="5">
        <v>0</v>
      </c>
      <c r="AP1751" s="5">
        <v>0</v>
      </c>
      <c r="AQ1751" s="5">
        <f t="shared" si="307"/>
        <v>0</v>
      </c>
      <c r="AR1751" s="5">
        <v>0</v>
      </c>
      <c r="AS1751" s="6"/>
      <c r="AT1751" s="5">
        <v>0</v>
      </c>
      <c r="AU1751" s="5">
        <v>0</v>
      </c>
      <c r="AV1751" t="str">
        <f t="shared" si="300"/>
        <v>N</v>
      </c>
      <c r="AW1751" t="s">
        <v>60</v>
      </c>
      <c r="AX1751" t="s">
        <v>445</v>
      </c>
      <c r="AY1751" t="s">
        <v>62</v>
      </c>
      <c r="AZ1751" t="s">
        <v>62</v>
      </c>
      <c r="BA1751" t="str">
        <f t="shared" si="301"/>
        <v>N</v>
      </c>
    </row>
    <row r="1752" spans="1:53">
      <c r="A1752" t="s">
        <v>54</v>
      </c>
      <c r="B1752" t="s">
        <v>54</v>
      </c>
      <c r="C1752" t="s">
        <v>55</v>
      </c>
      <c r="D1752">
        <v>2019</v>
      </c>
      <c r="F1752" t="s">
        <v>4345</v>
      </c>
      <c r="G1752" t="s">
        <v>4346</v>
      </c>
      <c r="H1752" t="s">
        <v>4347</v>
      </c>
      <c r="I1752" t="s">
        <v>4348</v>
      </c>
      <c r="J1752" t="s">
        <v>58</v>
      </c>
      <c r="K1752" t="s">
        <v>59</v>
      </c>
      <c r="L1752" s="5">
        <v>0</v>
      </c>
      <c r="M1752" s="5">
        <v>0</v>
      </c>
      <c r="N1752" s="5">
        <f t="shared" si="297"/>
        <v>0</v>
      </c>
      <c r="O1752" s="5">
        <v>0</v>
      </c>
      <c r="P1752" s="5">
        <v>0</v>
      </c>
      <c r="Q1752" s="5">
        <f t="shared" si="298"/>
        <v>0</v>
      </c>
      <c r="R1752" s="5">
        <v>0</v>
      </c>
      <c r="S1752" s="5">
        <v>0</v>
      </c>
      <c r="T1752" s="5">
        <f t="shared" si="299"/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f t="shared" si="302"/>
        <v>0</v>
      </c>
      <c r="Z1752" s="5">
        <v>0</v>
      </c>
      <c r="AA1752" s="5">
        <v>0</v>
      </c>
      <c r="AB1752" s="5">
        <f t="shared" si="303"/>
        <v>0</v>
      </c>
      <c r="AC1752" s="5">
        <v>0</v>
      </c>
      <c r="AD1752" s="5">
        <v>0</v>
      </c>
      <c r="AE1752" s="5">
        <f t="shared" si="304"/>
        <v>0</v>
      </c>
      <c r="AF1752" s="5">
        <v>1</v>
      </c>
      <c r="AG1752" s="6">
        <v>43521</v>
      </c>
      <c r="AH1752" s="5">
        <v>1</v>
      </c>
      <c r="AI1752" s="5">
        <v>0</v>
      </c>
      <c r="AJ1752" s="5">
        <v>0</v>
      </c>
      <c r="AK1752" s="5">
        <f t="shared" si="305"/>
        <v>0</v>
      </c>
      <c r="AL1752" s="5">
        <v>0</v>
      </c>
      <c r="AM1752" s="5">
        <v>0</v>
      </c>
      <c r="AN1752" s="5">
        <f t="shared" si="306"/>
        <v>0</v>
      </c>
      <c r="AO1752" s="5">
        <v>0</v>
      </c>
      <c r="AP1752" s="5">
        <v>0</v>
      </c>
      <c r="AQ1752" s="5">
        <f t="shared" si="307"/>
        <v>0</v>
      </c>
      <c r="AR1752" s="5">
        <v>0</v>
      </c>
      <c r="AS1752" s="6"/>
      <c r="AT1752" s="5">
        <v>0</v>
      </c>
      <c r="AU1752" s="5">
        <v>0</v>
      </c>
      <c r="AV1752" t="str">
        <f t="shared" si="300"/>
        <v>N</v>
      </c>
      <c r="AW1752" t="s">
        <v>60</v>
      </c>
      <c r="AX1752" t="s">
        <v>445</v>
      </c>
      <c r="AY1752" t="s">
        <v>62</v>
      </c>
      <c r="AZ1752" t="s">
        <v>62</v>
      </c>
      <c r="BA1752" t="str">
        <f t="shared" si="301"/>
        <v>N</v>
      </c>
    </row>
    <row r="1753" spans="1:53">
      <c r="A1753" t="s">
        <v>54</v>
      </c>
      <c r="B1753" t="s">
        <v>54</v>
      </c>
      <c r="C1753" t="s">
        <v>55</v>
      </c>
      <c r="D1753">
        <v>2019</v>
      </c>
      <c r="F1753" t="s">
        <v>2296</v>
      </c>
      <c r="G1753" t="s">
        <v>3341</v>
      </c>
      <c r="H1753" t="s">
        <v>3342</v>
      </c>
      <c r="I1753" t="s">
        <v>3343</v>
      </c>
      <c r="J1753" t="s">
        <v>58</v>
      </c>
      <c r="K1753" t="s">
        <v>59</v>
      </c>
      <c r="L1753" s="5">
        <v>0</v>
      </c>
      <c r="M1753" s="5">
        <v>0</v>
      </c>
      <c r="N1753" s="5">
        <f t="shared" si="297"/>
        <v>0</v>
      </c>
      <c r="O1753" s="5">
        <v>0</v>
      </c>
      <c r="P1753" s="5">
        <v>0</v>
      </c>
      <c r="Q1753" s="5">
        <f t="shared" si="298"/>
        <v>0</v>
      </c>
      <c r="R1753" s="5">
        <v>0</v>
      </c>
      <c r="S1753" s="5">
        <v>0</v>
      </c>
      <c r="T1753" s="5">
        <f t="shared" si="299"/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f t="shared" si="302"/>
        <v>0</v>
      </c>
      <c r="Z1753" s="5">
        <v>0</v>
      </c>
      <c r="AA1753" s="5">
        <v>0</v>
      </c>
      <c r="AB1753" s="5">
        <f t="shared" si="303"/>
        <v>0</v>
      </c>
      <c r="AC1753" s="5">
        <v>0</v>
      </c>
      <c r="AD1753" s="5">
        <v>0</v>
      </c>
      <c r="AE1753" s="5">
        <f t="shared" si="304"/>
        <v>0</v>
      </c>
      <c r="AF1753" s="5">
        <v>1</v>
      </c>
      <c r="AG1753" s="6">
        <v>43531</v>
      </c>
      <c r="AH1753" s="5">
        <v>1</v>
      </c>
      <c r="AI1753" s="5">
        <v>0</v>
      </c>
      <c r="AJ1753" s="5">
        <v>0</v>
      </c>
      <c r="AK1753" s="5">
        <f t="shared" si="305"/>
        <v>0</v>
      </c>
      <c r="AL1753" s="5">
        <v>0</v>
      </c>
      <c r="AM1753" s="5">
        <v>0</v>
      </c>
      <c r="AN1753" s="5">
        <f t="shared" si="306"/>
        <v>0</v>
      </c>
      <c r="AO1753" s="5">
        <v>0</v>
      </c>
      <c r="AP1753" s="5">
        <v>0</v>
      </c>
      <c r="AQ1753" s="5">
        <f t="shared" si="307"/>
        <v>0</v>
      </c>
      <c r="AR1753" s="5">
        <v>0</v>
      </c>
      <c r="AS1753" s="6"/>
      <c r="AT1753" s="5">
        <v>0</v>
      </c>
      <c r="AU1753" s="5">
        <v>0</v>
      </c>
      <c r="AV1753" t="str">
        <f t="shared" si="300"/>
        <v>N</v>
      </c>
      <c r="AW1753" t="s">
        <v>60</v>
      </c>
      <c r="AX1753" t="s">
        <v>445</v>
      </c>
      <c r="AY1753" t="s">
        <v>62</v>
      </c>
      <c r="AZ1753" t="s">
        <v>62</v>
      </c>
      <c r="BA1753" t="str">
        <f t="shared" si="301"/>
        <v>N</v>
      </c>
    </row>
    <row r="1754" spans="1:53">
      <c r="A1754" t="s">
        <v>54</v>
      </c>
      <c r="B1754" t="s">
        <v>54</v>
      </c>
      <c r="C1754" t="s">
        <v>55</v>
      </c>
      <c r="D1754">
        <v>2019</v>
      </c>
      <c r="F1754" t="s">
        <v>4349</v>
      </c>
      <c r="G1754" t="s">
        <v>4350</v>
      </c>
      <c r="H1754" t="s">
        <v>4351</v>
      </c>
      <c r="I1754" t="s">
        <v>4352</v>
      </c>
      <c r="J1754" t="s">
        <v>58</v>
      </c>
      <c r="K1754" t="s">
        <v>59</v>
      </c>
      <c r="L1754" s="5">
        <v>0</v>
      </c>
      <c r="M1754" s="5">
        <v>0</v>
      </c>
      <c r="N1754" s="5">
        <f t="shared" si="297"/>
        <v>0</v>
      </c>
      <c r="O1754" s="5">
        <v>0</v>
      </c>
      <c r="P1754" s="5">
        <v>0</v>
      </c>
      <c r="Q1754" s="5">
        <f t="shared" si="298"/>
        <v>0</v>
      </c>
      <c r="R1754" s="5">
        <v>0</v>
      </c>
      <c r="S1754" s="5">
        <v>0</v>
      </c>
      <c r="T1754" s="5">
        <f t="shared" si="299"/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f t="shared" si="302"/>
        <v>0</v>
      </c>
      <c r="Z1754" s="5">
        <v>0</v>
      </c>
      <c r="AA1754" s="5">
        <v>0</v>
      </c>
      <c r="AB1754" s="5">
        <f t="shared" si="303"/>
        <v>0</v>
      </c>
      <c r="AC1754" s="5">
        <v>0</v>
      </c>
      <c r="AD1754" s="5">
        <v>0</v>
      </c>
      <c r="AE1754" s="5">
        <f t="shared" si="304"/>
        <v>0</v>
      </c>
      <c r="AF1754" s="5">
        <v>1</v>
      </c>
      <c r="AG1754" s="6">
        <v>43566</v>
      </c>
      <c r="AH1754" s="5">
        <v>1</v>
      </c>
      <c r="AI1754" s="5">
        <v>0</v>
      </c>
      <c r="AJ1754" s="5">
        <v>0</v>
      </c>
      <c r="AK1754" s="5">
        <f t="shared" si="305"/>
        <v>0</v>
      </c>
      <c r="AL1754" s="5">
        <v>0</v>
      </c>
      <c r="AM1754" s="5">
        <v>0</v>
      </c>
      <c r="AN1754" s="5">
        <f t="shared" si="306"/>
        <v>0</v>
      </c>
      <c r="AO1754" s="5">
        <v>0</v>
      </c>
      <c r="AP1754" s="5">
        <v>0</v>
      </c>
      <c r="AQ1754" s="5">
        <f t="shared" si="307"/>
        <v>0</v>
      </c>
      <c r="AR1754" s="5">
        <v>0</v>
      </c>
      <c r="AS1754" s="6"/>
      <c r="AT1754" s="5">
        <v>0</v>
      </c>
      <c r="AU1754" s="5">
        <v>0</v>
      </c>
      <c r="AV1754" t="str">
        <f t="shared" si="300"/>
        <v>N</v>
      </c>
      <c r="AW1754" t="s">
        <v>60</v>
      </c>
      <c r="AX1754" t="s">
        <v>445</v>
      </c>
      <c r="AY1754" t="s">
        <v>62</v>
      </c>
      <c r="AZ1754" t="s">
        <v>62</v>
      </c>
      <c r="BA1754" t="str">
        <f t="shared" si="301"/>
        <v>N</v>
      </c>
    </row>
    <row r="1755" spans="1:53">
      <c r="A1755" t="s">
        <v>54</v>
      </c>
      <c r="B1755" t="s">
        <v>54</v>
      </c>
      <c r="C1755" t="s">
        <v>55</v>
      </c>
      <c r="D1755">
        <v>2019</v>
      </c>
      <c r="F1755" t="s">
        <v>4353</v>
      </c>
      <c r="G1755" t="s">
        <v>4354</v>
      </c>
      <c r="H1755" t="s">
        <v>4355</v>
      </c>
      <c r="I1755" t="s">
        <v>4356</v>
      </c>
      <c r="J1755" t="s">
        <v>58</v>
      </c>
      <c r="K1755" t="s">
        <v>59</v>
      </c>
      <c r="L1755" s="5">
        <v>0</v>
      </c>
      <c r="M1755" s="5">
        <v>0</v>
      </c>
      <c r="N1755" s="5">
        <f t="shared" si="297"/>
        <v>0</v>
      </c>
      <c r="O1755" s="5">
        <v>0</v>
      </c>
      <c r="P1755" s="5">
        <v>0</v>
      </c>
      <c r="Q1755" s="5">
        <f t="shared" si="298"/>
        <v>0</v>
      </c>
      <c r="R1755" s="5">
        <v>0</v>
      </c>
      <c r="S1755" s="5">
        <v>0</v>
      </c>
      <c r="T1755" s="5">
        <f t="shared" si="299"/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f t="shared" si="302"/>
        <v>0</v>
      </c>
      <c r="Z1755" s="5">
        <v>0</v>
      </c>
      <c r="AA1755" s="5">
        <v>0</v>
      </c>
      <c r="AB1755" s="5">
        <f t="shared" si="303"/>
        <v>0</v>
      </c>
      <c r="AC1755" s="5">
        <v>0</v>
      </c>
      <c r="AD1755" s="5">
        <v>0</v>
      </c>
      <c r="AE1755" s="5">
        <f t="shared" si="304"/>
        <v>0</v>
      </c>
      <c r="AF1755" s="5">
        <v>1</v>
      </c>
      <c r="AG1755" s="6">
        <v>43609</v>
      </c>
      <c r="AH1755" s="5">
        <v>1</v>
      </c>
      <c r="AI1755" s="5">
        <v>0</v>
      </c>
      <c r="AJ1755" s="5">
        <v>0</v>
      </c>
      <c r="AK1755" s="5">
        <f t="shared" si="305"/>
        <v>0</v>
      </c>
      <c r="AL1755" s="5">
        <v>0</v>
      </c>
      <c r="AM1755" s="5">
        <v>0</v>
      </c>
      <c r="AN1755" s="5">
        <f t="shared" si="306"/>
        <v>0</v>
      </c>
      <c r="AO1755" s="5">
        <v>0</v>
      </c>
      <c r="AP1755" s="5">
        <v>0</v>
      </c>
      <c r="AQ1755" s="5">
        <f t="shared" si="307"/>
        <v>0</v>
      </c>
      <c r="AR1755" s="5">
        <v>0</v>
      </c>
      <c r="AS1755" s="6"/>
      <c r="AT1755" s="5">
        <v>0</v>
      </c>
      <c r="AU1755" s="5">
        <v>0</v>
      </c>
      <c r="AV1755" t="str">
        <f t="shared" si="300"/>
        <v>N</v>
      </c>
      <c r="AW1755" t="s">
        <v>60</v>
      </c>
      <c r="AX1755" t="s">
        <v>445</v>
      </c>
      <c r="AY1755" t="s">
        <v>62</v>
      </c>
      <c r="AZ1755" t="s">
        <v>62</v>
      </c>
      <c r="BA1755" t="str">
        <f t="shared" si="301"/>
        <v>N</v>
      </c>
    </row>
    <row r="1756" spans="1:53">
      <c r="A1756" t="s">
        <v>54</v>
      </c>
      <c r="B1756" t="s">
        <v>54</v>
      </c>
      <c r="C1756" t="s">
        <v>55</v>
      </c>
      <c r="D1756">
        <v>2019</v>
      </c>
      <c r="F1756" t="s">
        <v>4357</v>
      </c>
      <c r="G1756" t="s">
        <v>4358</v>
      </c>
      <c r="H1756" t="s">
        <v>4359</v>
      </c>
      <c r="I1756" t="s">
        <v>4360</v>
      </c>
      <c r="J1756" t="s">
        <v>58</v>
      </c>
      <c r="K1756" t="s">
        <v>59</v>
      </c>
      <c r="L1756" s="5">
        <v>0</v>
      </c>
      <c r="M1756" s="5">
        <v>0</v>
      </c>
      <c r="N1756" s="5">
        <f t="shared" si="297"/>
        <v>0</v>
      </c>
      <c r="O1756" s="5">
        <v>0</v>
      </c>
      <c r="P1756" s="5">
        <v>0</v>
      </c>
      <c r="Q1756" s="5">
        <f t="shared" si="298"/>
        <v>0</v>
      </c>
      <c r="R1756" s="5">
        <v>0</v>
      </c>
      <c r="S1756" s="5">
        <v>0</v>
      </c>
      <c r="T1756" s="5">
        <f t="shared" si="299"/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f t="shared" si="302"/>
        <v>0</v>
      </c>
      <c r="Z1756" s="5">
        <v>0</v>
      </c>
      <c r="AA1756" s="5">
        <v>0</v>
      </c>
      <c r="AB1756" s="5">
        <f t="shared" si="303"/>
        <v>0</v>
      </c>
      <c r="AC1756" s="5">
        <v>0</v>
      </c>
      <c r="AD1756" s="5">
        <v>0</v>
      </c>
      <c r="AE1756" s="5">
        <f t="shared" si="304"/>
        <v>0</v>
      </c>
      <c r="AF1756" s="5">
        <v>1</v>
      </c>
      <c r="AG1756" s="6">
        <v>43683</v>
      </c>
      <c r="AH1756" s="5">
        <v>1</v>
      </c>
      <c r="AI1756" s="5">
        <v>0</v>
      </c>
      <c r="AJ1756" s="5">
        <v>0</v>
      </c>
      <c r="AK1756" s="5">
        <f t="shared" si="305"/>
        <v>0</v>
      </c>
      <c r="AL1756" s="5">
        <v>0</v>
      </c>
      <c r="AM1756" s="5">
        <v>0</v>
      </c>
      <c r="AN1756" s="5">
        <f t="shared" si="306"/>
        <v>0</v>
      </c>
      <c r="AO1756" s="5">
        <v>0</v>
      </c>
      <c r="AP1756" s="5">
        <v>0</v>
      </c>
      <c r="AQ1756" s="5">
        <f t="shared" si="307"/>
        <v>0</v>
      </c>
      <c r="AR1756" s="5">
        <v>0</v>
      </c>
      <c r="AS1756" s="6"/>
      <c r="AT1756" s="5">
        <v>0</v>
      </c>
      <c r="AU1756" s="5">
        <v>0</v>
      </c>
      <c r="AV1756" t="str">
        <f t="shared" si="300"/>
        <v>N</v>
      </c>
      <c r="AW1756" t="s">
        <v>60</v>
      </c>
      <c r="AX1756" t="s">
        <v>445</v>
      </c>
      <c r="AY1756" t="s">
        <v>62</v>
      </c>
      <c r="AZ1756" t="s">
        <v>62</v>
      </c>
      <c r="BA1756" t="str">
        <f t="shared" si="301"/>
        <v>N</v>
      </c>
    </row>
    <row r="1757" spans="1:53">
      <c r="A1757" t="s">
        <v>54</v>
      </c>
      <c r="B1757" t="s">
        <v>54</v>
      </c>
      <c r="C1757" t="s">
        <v>55</v>
      </c>
      <c r="D1757">
        <v>2019</v>
      </c>
      <c r="F1757" t="s">
        <v>3356</v>
      </c>
      <c r="G1757" t="s">
        <v>3357</v>
      </c>
      <c r="H1757" t="s">
        <v>3358</v>
      </c>
      <c r="I1757" t="s">
        <v>3359</v>
      </c>
      <c r="J1757" t="s">
        <v>58</v>
      </c>
      <c r="K1757" t="s">
        <v>59</v>
      </c>
      <c r="L1757" s="5">
        <v>0</v>
      </c>
      <c r="M1757" s="5">
        <v>0</v>
      </c>
      <c r="N1757" s="5">
        <f t="shared" si="297"/>
        <v>0</v>
      </c>
      <c r="O1757" s="5">
        <v>0</v>
      </c>
      <c r="P1757" s="5">
        <v>0</v>
      </c>
      <c r="Q1757" s="5">
        <f t="shared" si="298"/>
        <v>0</v>
      </c>
      <c r="R1757" s="5">
        <v>0</v>
      </c>
      <c r="S1757" s="5">
        <v>0</v>
      </c>
      <c r="T1757" s="5">
        <f t="shared" si="299"/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f t="shared" si="302"/>
        <v>0</v>
      </c>
      <c r="Z1757" s="5">
        <v>0</v>
      </c>
      <c r="AA1757" s="5">
        <v>0</v>
      </c>
      <c r="AB1757" s="5">
        <f t="shared" si="303"/>
        <v>0</v>
      </c>
      <c r="AC1757" s="5">
        <v>0</v>
      </c>
      <c r="AD1757" s="5">
        <v>0</v>
      </c>
      <c r="AE1757" s="5">
        <f t="shared" si="304"/>
        <v>0</v>
      </c>
      <c r="AF1757" s="5">
        <v>1</v>
      </c>
      <c r="AG1757" s="6">
        <v>43495</v>
      </c>
      <c r="AH1757" s="5">
        <v>1</v>
      </c>
      <c r="AI1757" s="5">
        <v>0</v>
      </c>
      <c r="AJ1757" s="5">
        <v>0</v>
      </c>
      <c r="AK1757" s="5">
        <f t="shared" si="305"/>
        <v>0</v>
      </c>
      <c r="AL1757" s="5">
        <v>0</v>
      </c>
      <c r="AM1757" s="5">
        <v>0</v>
      </c>
      <c r="AN1757" s="5">
        <f t="shared" si="306"/>
        <v>0</v>
      </c>
      <c r="AO1757" s="5">
        <v>0</v>
      </c>
      <c r="AP1757" s="5">
        <v>0</v>
      </c>
      <c r="AQ1757" s="5">
        <f t="shared" si="307"/>
        <v>0</v>
      </c>
      <c r="AR1757" s="5">
        <v>0</v>
      </c>
      <c r="AS1757" s="6"/>
      <c r="AT1757" s="5">
        <v>0</v>
      </c>
      <c r="AU1757" s="5">
        <v>0</v>
      </c>
      <c r="AV1757" t="str">
        <f t="shared" si="300"/>
        <v>N</v>
      </c>
      <c r="AW1757" t="s">
        <v>60</v>
      </c>
      <c r="AX1757" t="s">
        <v>445</v>
      </c>
      <c r="AY1757" t="s">
        <v>62</v>
      </c>
      <c r="AZ1757" t="s">
        <v>62</v>
      </c>
      <c r="BA1757" t="str">
        <f t="shared" si="301"/>
        <v>N</v>
      </c>
    </row>
    <row r="1758" spans="1:53">
      <c r="A1758" t="s">
        <v>54</v>
      </c>
      <c r="B1758" t="s">
        <v>54</v>
      </c>
      <c r="C1758" t="s">
        <v>55</v>
      </c>
      <c r="D1758">
        <v>2019</v>
      </c>
      <c r="F1758" t="s">
        <v>3337</v>
      </c>
      <c r="G1758" t="s">
        <v>3338</v>
      </c>
      <c r="H1758" t="s">
        <v>3339</v>
      </c>
      <c r="I1758" t="s">
        <v>3340</v>
      </c>
      <c r="J1758" t="s">
        <v>58</v>
      </c>
      <c r="K1758" t="s">
        <v>59</v>
      </c>
      <c r="L1758" s="5">
        <v>0</v>
      </c>
      <c r="M1758" s="5">
        <v>0</v>
      </c>
      <c r="N1758" s="5">
        <f t="shared" si="297"/>
        <v>0</v>
      </c>
      <c r="O1758" s="5">
        <v>0</v>
      </c>
      <c r="P1758" s="5">
        <v>0</v>
      </c>
      <c r="Q1758" s="5">
        <f t="shared" si="298"/>
        <v>0</v>
      </c>
      <c r="R1758" s="5">
        <v>0</v>
      </c>
      <c r="S1758" s="5">
        <v>0</v>
      </c>
      <c r="T1758" s="5">
        <f t="shared" si="299"/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f t="shared" si="302"/>
        <v>0</v>
      </c>
      <c r="Z1758" s="5">
        <v>0</v>
      </c>
      <c r="AA1758" s="5">
        <v>0</v>
      </c>
      <c r="AB1758" s="5">
        <f t="shared" si="303"/>
        <v>0</v>
      </c>
      <c r="AC1758" s="5">
        <v>0</v>
      </c>
      <c r="AD1758" s="5">
        <v>0</v>
      </c>
      <c r="AE1758" s="5">
        <f t="shared" si="304"/>
        <v>0</v>
      </c>
      <c r="AF1758" s="5">
        <v>1</v>
      </c>
      <c r="AG1758" s="6">
        <v>43591</v>
      </c>
      <c r="AH1758" s="5">
        <v>1</v>
      </c>
      <c r="AI1758" s="5">
        <v>0</v>
      </c>
      <c r="AJ1758" s="5">
        <v>0</v>
      </c>
      <c r="AK1758" s="5">
        <f t="shared" si="305"/>
        <v>0</v>
      </c>
      <c r="AL1758" s="5">
        <v>0</v>
      </c>
      <c r="AM1758" s="5">
        <v>0</v>
      </c>
      <c r="AN1758" s="5">
        <f t="shared" si="306"/>
        <v>0</v>
      </c>
      <c r="AO1758" s="5">
        <v>0</v>
      </c>
      <c r="AP1758" s="5">
        <v>0</v>
      </c>
      <c r="AQ1758" s="5">
        <f t="shared" si="307"/>
        <v>0</v>
      </c>
      <c r="AR1758" s="5">
        <v>0</v>
      </c>
      <c r="AS1758" s="6"/>
      <c r="AT1758" s="5">
        <v>0</v>
      </c>
      <c r="AU1758" s="5">
        <v>0</v>
      </c>
      <c r="AV1758" t="str">
        <f t="shared" si="300"/>
        <v>N</v>
      </c>
      <c r="AW1758" t="s">
        <v>60</v>
      </c>
      <c r="AX1758" t="s">
        <v>445</v>
      </c>
      <c r="AY1758" t="s">
        <v>62</v>
      </c>
      <c r="AZ1758" t="s">
        <v>62</v>
      </c>
      <c r="BA1758" t="str">
        <f t="shared" si="301"/>
        <v>N</v>
      </c>
    </row>
    <row r="1759" spans="1:53">
      <c r="A1759" t="s">
        <v>54</v>
      </c>
      <c r="B1759" t="s">
        <v>54</v>
      </c>
      <c r="C1759" t="s">
        <v>55</v>
      </c>
      <c r="D1759">
        <v>2019</v>
      </c>
      <c r="F1759" t="s">
        <v>1784</v>
      </c>
      <c r="G1759" t="s">
        <v>3122</v>
      </c>
      <c r="H1759" t="s">
        <v>4361</v>
      </c>
      <c r="I1759" t="s">
        <v>4362</v>
      </c>
      <c r="J1759" t="s">
        <v>58</v>
      </c>
      <c r="K1759" t="s">
        <v>59</v>
      </c>
      <c r="L1759" s="5">
        <v>0</v>
      </c>
      <c r="M1759" s="5">
        <v>0</v>
      </c>
      <c r="N1759" s="5">
        <f t="shared" si="297"/>
        <v>0</v>
      </c>
      <c r="O1759" s="5">
        <v>0</v>
      </c>
      <c r="P1759" s="5">
        <v>0</v>
      </c>
      <c r="Q1759" s="5">
        <f t="shared" si="298"/>
        <v>0</v>
      </c>
      <c r="R1759" s="5">
        <v>0</v>
      </c>
      <c r="S1759" s="5">
        <v>0</v>
      </c>
      <c r="T1759" s="5">
        <f t="shared" si="299"/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f t="shared" si="302"/>
        <v>0</v>
      </c>
      <c r="Z1759" s="5">
        <v>0</v>
      </c>
      <c r="AA1759" s="5">
        <v>0</v>
      </c>
      <c r="AB1759" s="5">
        <f t="shared" si="303"/>
        <v>0</v>
      </c>
      <c r="AC1759" s="5">
        <v>0</v>
      </c>
      <c r="AD1759" s="5">
        <v>0</v>
      </c>
      <c r="AE1759" s="5">
        <f t="shared" si="304"/>
        <v>0</v>
      </c>
      <c r="AF1759" s="5">
        <v>1</v>
      </c>
      <c r="AG1759" s="6">
        <v>43671</v>
      </c>
      <c r="AH1759" s="5">
        <v>1</v>
      </c>
      <c r="AI1759" s="5">
        <v>0</v>
      </c>
      <c r="AJ1759" s="5">
        <v>0</v>
      </c>
      <c r="AK1759" s="5">
        <f t="shared" si="305"/>
        <v>0</v>
      </c>
      <c r="AL1759" s="5">
        <v>0</v>
      </c>
      <c r="AM1759" s="5">
        <v>0</v>
      </c>
      <c r="AN1759" s="5">
        <f t="shared" si="306"/>
        <v>0</v>
      </c>
      <c r="AO1759" s="5">
        <v>0</v>
      </c>
      <c r="AP1759" s="5">
        <v>0</v>
      </c>
      <c r="AQ1759" s="5">
        <f t="shared" si="307"/>
        <v>0</v>
      </c>
      <c r="AR1759" s="5">
        <v>0</v>
      </c>
      <c r="AS1759" s="6"/>
      <c r="AT1759" s="5">
        <v>0</v>
      </c>
      <c r="AU1759" s="5">
        <v>0</v>
      </c>
      <c r="AV1759" t="str">
        <f t="shared" si="300"/>
        <v>N</v>
      </c>
      <c r="AW1759" t="s">
        <v>60</v>
      </c>
      <c r="AX1759" t="s">
        <v>445</v>
      </c>
      <c r="AY1759" t="s">
        <v>62</v>
      </c>
      <c r="AZ1759" t="s">
        <v>62</v>
      </c>
      <c r="BA1759" t="str">
        <f t="shared" si="301"/>
        <v>N</v>
      </c>
    </row>
    <row r="1760" spans="1:53">
      <c r="A1760" t="s">
        <v>454</v>
      </c>
      <c r="B1760" t="s">
        <v>54</v>
      </c>
      <c r="C1760" t="s">
        <v>55</v>
      </c>
      <c r="D1760">
        <v>2019</v>
      </c>
      <c r="F1760" t="s">
        <v>4363</v>
      </c>
      <c r="G1760" t="s">
        <v>4364</v>
      </c>
      <c r="H1760" t="s">
        <v>1813</v>
      </c>
      <c r="I1760">
        <v>24063</v>
      </c>
      <c r="J1760" t="s">
        <v>58</v>
      </c>
      <c r="K1760" t="s">
        <v>93</v>
      </c>
      <c r="L1760" s="5">
        <v>0</v>
      </c>
      <c r="M1760" s="5">
        <v>0</v>
      </c>
      <c r="N1760" s="5">
        <f t="shared" si="297"/>
        <v>0</v>
      </c>
      <c r="O1760" s="5">
        <v>0</v>
      </c>
      <c r="P1760" s="5">
        <v>0</v>
      </c>
      <c r="Q1760" s="5">
        <f t="shared" si="298"/>
        <v>0</v>
      </c>
      <c r="R1760" s="5">
        <v>0</v>
      </c>
      <c r="S1760" s="5">
        <v>0</v>
      </c>
      <c r="T1760" s="5">
        <f t="shared" si="299"/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f t="shared" si="302"/>
        <v>0</v>
      </c>
      <c r="Z1760" s="5">
        <v>0</v>
      </c>
      <c r="AA1760" s="5">
        <v>0</v>
      </c>
      <c r="AB1760" s="5">
        <f t="shared" si="303"/>
        <v>0</v>
      </c>
      <c r="AC1760" s="5">
        <v>0</v>
      </c>
      <c r="AD1760" s="5">
        <v>0</v>
      </c>
      <c r="AE1760" s="5">
        <f t="shared" si="304"/>
        <v>0</v>
      </c>
      <c r="AF1760" s="5">
        <v>1</v>
      </c>
      <c r="AG1760" s="6">
        <v>43620</v>
      </c>
      <c r="AH1760" s="5">
        <v>1</v>
      </c>
      <c r="AI1760" s="5">
        <v>0</v>
      </c>
      <c r="AJ1760" s="5">
        <v>0</v>
      </c>
      <c r="AK1760" s="5">
        <f t="shared" si="305"/>
        <v>0</v>
      </c>
      <c r="AL1760" s="5">
        <v>0</v>
      </c>
      <c r="AM1760" s="5">
        <v>0</v>
      </c>
      <c r="AN1760" s="5">
        <f t="shared" si="306"/>
        <v>0</v>
      </c>
      <c r="AO1760" s="5">
        <v>0</v>
      </c>
      <c r="AP1760" s="5">
        <v>0</v>
      </c>
      <c r="AQ1760" s="5">
        <f t="shared" si="307"/>
        <v>0</v>
      </c>
      <c r="AR1760" s="5">
        <v>0</v>
      </c>
      <c r="AS1760" s="6"/>
      <c r="AT1760" s="5">
        <v>0</v>
      </c>
      <c r="AU1760" s="5">
        <v>0</v>
      </c>
      <c r="AV1760" t="str">
        <f t="shared" si="300"/>
        <v>N</v>
      </c>
      <c r="AW1760" t="s">
        <v>60</v>
      </c>
      <c r="AX1760" t="s">
        <v>445</v>
      </c>
      <c r="AY1760" t="s">
        <v>62</v>
      </c>
      <c r="AZ1760" t="s">
        <v>62</v>
      </c>
      <c r="BA1760" t="str">
        <f t="shared" si="301"/>
        <v>N</v>
      </c>
    </row>
    <row r="1761" spans="1:53">
      <c r="A1761" t="s">
        <v>454</v>
      </c>
      <c r="B1761" t="s">
        <v>54</v>
      </c>
      <c r="C1761" t="s">
        <v>55</v>
      </c>
      <c r="D1761">
        <v>2019</v>
      </c>
      <c r="F1761" t="s">
        <v>4365</v>
      </c>
      <c r="G1761" t="s">
        <v>4366</v>
      </c>
      <c r="H1761" t="s">
        <v>1813</v>
      </c>
      <c r="I1761" t="s">
        <v>4367</v>
      </c>
      <c r="J1761" t="s">
        <v>58</v>
      </c>
      <c r="K1761" t="s">
        <v>59</v>
      </c>
      <c r="L1761" s="5">
        <v>0</v>
      </c>
      <c r="M1761" s="5">
        <v>0</v>
      </c>
      <c r="N1761" s="5">
        <f t="shared" si="297"/>
        <v>0</v>
      </c>
      <c r="O1761" s="5">
        <v>0</v>
      </c>
      <c r="P1761" s="5">
        <v>0</v>
      </c>
      <c r="Q1761" s="5">
        <f t="shared" si="298"/>
        <v>0</v>
      </c>
      <c r="R1761" s="5">
        <v>0</v>
      </c>
      <c r="S1761" s="5">
        <v>0</v>
      </c>
      <c r="T1761" s="5">
        <f t="shared" si="299"/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f t="shared" si="302"/>
        <v>0</v>
      </c>
      <c r="Z1761" s="5">
        <v>0</v>
      </c>
      <c r="AA1761" s="5">
        <v>0</v>
      </c>
      <c r="AB1761" s="5">
        <f t="shared" si="303"/>
        <v>0</v>
      </c>
      <c r="AC1761" s="5">
        <v>0</v>
      </c>
      <c r="AD1761" s="5">
        <v>0</v>
      </c>
      <c r="AE1761" s="5">
        <f t="shared" si="304"/>
        <v>0</v>
      </c>
      <c r="AF1761" s="5">
        <v>1</v>
      </c>
      <c r="AG1761" s="6">
        <v>43817</v>
      </c>
      <c r="AH1761" s="5">
        <v>1</v>
      </c>
      <c r="AI1761" s="5">
        <v>0</v>
      </c>
      <c r="AJ1761" s="5">
        <v>0</v>
      </c>
      <c r="AK1761" s="5">
        <f t="shared" si="305"/>
        <v>0</v>
      </c>
      <c r="AL1761" s="5">
        <v>0</v>
      </c>
      <c r="AM1761" s="5">
        <v>0</v>
      </c>
      <c r="AN1761" s="5">
        <f t="shared" si="306"/>
        <v>0</v>
      </c>
      <c r="AO1761" s="5">
        <v>0</v>
      </c>
      <c r="AP1761" s="5">
        <v>0</v>
      </c>
      <c r="AQ1761" s="5">
        <f t="shared" si="307"/>
        <v>0</v>
      </c>
      <c r="AR1761" s="5">
        <v>0</v>
      </c>
      <c r="AS1761" s="6"/>
      <c r="AT1761" s="5">
        <v>0</v>
      </c>
      <c r="AU1761" s="5">
        <v>0</v>
      </c>
      <c r="AV1761" t="str">
        <f t="shared" si="300"/>
        <v>N</v>
      </c>
      <c r="AW1761" t="s">
        <v>60</v>
      </c>
      <c r="AX1761" t="s">
        <v>445</v>
      </c>
      <c r="AY1761" t="s">
        <v>62</v>
      </c>
      <c r="AZ1761" t="s">
        <v>62</v>
      </c>
      <c r="BA1761" t="str">
        <f t="shared" si="301"/>
        <v>N</v>
      </c>
    </row>
    <row r="1762" spans="1:53">
      <c r="A1762" t="s">
        <v>436</v>
      </c>
      <c r="B1762" t="s">
        <v>54</v>
      </c>
      <c r="C1762" t="s">
        <v>89</v>
      </c>
      <c r="D1762">
        <v>2019</v>
      </c>
      <c r="F1762" t="s">
        <v>4368</v>
      </c>
      <c r="G1762" t="s">
        <v>4369</v>
      </c>
      <c r="H1762" t="s">
        <v>4370</v>
      </c>
      <c r="I1762" t="s">
        <v>4371</v>
      </c>
      <c r="J1762" t="s">
        <v>101</v>
      </c>
      <c r="K1762" t="s">
        <v>93</v>
      </c>
      <c r="L1762" s="5">
        <v>0</v>
      </c>
      <c r="M1762" s="5">
        <v>0</v>
      </c>
      <c r="N1762" s="5">
        <f t="shared" si="297"/>
        <v>0</v>
      </c>
      <c r="O1762" s="5">
        <v>0</v>
      </c>
      <c r="P1762" s="5">
        <v>0</v>
      </c>
      <c r="Q1762" s="5">
        <f t="shared" si="298"/>
        <v>0</v>
      </c>
      <c r="R1762" s="5">
        <v>0</v>
      </c>
      <c r="S1762" s="5">
        <v>0</v>
      </c>
      <c r="T1762" s="5">
        <f t="shared" si="299"/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f t="shared" si="302"/>
        <v>0</v>
      </c>
      <c r="Z1762" s="5">
        <v>0</v>
      </c>
      <c r="AA1762" s="5">
        <v>0</v>
      </c>
      <c r="AB1762" s="5">
        <f t="shared" si="303"/>
        <v>0</v>
      </c>
      <c r="AC1762" s="5">
        <v>0</v>
      </c>
      <c r="AD1762" s="5">
        <v>0</v>
      </c>
      <c r="AE1762" s="5">
        <f t="shared" si="304"/>
        <v>0</v>
      </c>
      <c r="AF1762" s="5">
        <v>1</v>
      </c>
      <c r="AG1762" s="6">
        <v>43573</v>
      </c>
      <c r="AH1762" s="5">
        <v>1</v>
      </c>
      <c r="AI1762" s="5">
        <v>0</v>
      </c>
      <c r="AJ1762" s="5">
        <v>0</v>
      </c>
      <c r="AK1762" s="5">
        <f t="shared" si="305"/>
        <v>0</v>
      </c>
      <c r="AL1762" s="5">
        <v>0</v>
      </c>
      <c r="AM1762" s="5">
        <v>0</v>
      </c>
      <c r="AN1762" s="5">
        <f t="shared" si="306"/>
        <v>0</v>
      </c>
      <c r="AO1762" s="5">
        <v>0</v>
      </c>
      <c r="AP1762" s="5">
        <v>0</v>
      </c>
      <c r="AQ1762" s="5">
        <f t="shared" si="307"/>
        <v>0</v>
      </c>
      <c r="AR1762" s="5">
        <v>0</v>
      </c>
      <c r="AS1762" s="6"/>
      <c r="AT1762" s="5">
        <v>0</v>
      </c>
      <c r="AU1762" s="5">
        <v>0</v>
      </c>
      <c r="AV1762" t="str">
        <f t="shared" si="300"/>
        <v>N</v>
      </c>
      <c r="AW1762" t="s">
        <v>60</v>
      </c>
      <c r="AX1762" t="s">
        <v>61</v>
      </c>
      <c r="AY1762" t="s">
        <v>62</v>
      </c>
      <c r="AZ1762" t="s">
        <v>62</v>
      </c>
      <c r="BA1762" t="str">
        <f t="shared" si="301"/>
        <v>N</v>
      </c>
    </row>
    <row r="1763" spans="1:53">
      <c r="A1763" t="s">
        <v>436</v>
      </c>
      <c r="B1763" t="s">
        <v>54</v>
      </c>
      <c r="C1763" t="s">
        <v>89</v>
      </c>
      <c r="D1763">
        <v>2019</v>
      </c>
      <c r="F1763" t="s">
        <v>4165</v>
      </c>
      <c r="G1763" t="s">
        <v>4372</v>
      </c>
      <c r="H1763" t="s">
        <v>4373</v>
      </c>
      <c r="I1763" t="s">
        <v>4374</v>
      </c>
      <c r="J1763" t="s">
        <v>101</v>
      </c>
      <c r="K1763" t="s">
        <v>93</v>
      </c>
      <c r="L1763" s="5">
        <v>0</v>
      </c>
      <c r="M1763" s="5">
        <v>0</v>
      </c>
      <c r="N1763" s="5">
        <f t="shared" si="297"/>
        <v>0</v>
      </c>
      <c r="O1763" s="5">
        <v>0</v>
      </c>
      <c r="P1763" s="5">
        <v>0</v>
      </c>
      <c r="Q1763" s="5">
        <f t="shared" si="298"/>
        <v>0</v>
      </c>
      <c r="R1763" s="5">
        <v>0</v>
      </c>
      <c r="S1763" s="5">
        <v>0</v>
      </c>
      <c r="T1763" s="5">
        <f t="shared" si="299"/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f t="shared" si="302"/>
        <v>0</v>
      </c>
      <c r="Z1763" s="5">
        <v>0</v>
      </c>
      <c r="AA1763" s="5">
        <v>0</v>
      </c>
      <c r="AB1763" s="5">
        <f t="shared" si="303"/>
        <v>0</v>
      </c>
      <c r="AC1763" s="5">
        <v>0</v>
      </c>
      <c r="AD1763" s="5">
        <v>0</v>
      </c>
      <c r="AE1763" s="5">
        <f t="shared" si="304"/>
        <v>0</v>
      </c>
      <c r="AF1763" s="5">
        <v>1</v>
      </c>
      <c r="AG1763" s="6">
        <v>43551</v>
      </c>
      <c r="AH1763" s="5">
        <v>1</v>
      </c>
      <c r="AI1763" s="5">
        <v>0</v>
      </c>
      <c r="AJ1763" s="5">
        <v>0</v>
      </c>
      <c r="AK1763" s="5">
        <f t="shared" si="305"/>
        <v>0</v>
      </c>
      <c r="AL1763" s="5">
        <v>0</v>
      </c>
      <c r="AM1763" s="5">
        <v>0</v>
      </c>
      <c r="AN1763" s="5">
        <f t="shared" si="306"/>
        <v>0</v>
      </c>
      <c r="AO1763" s="5">
        <v>0</v>
      </c>
      <c r="AP1763" s="5">
        <v>0</v>
      </c>
      <c r="AQ1763" s="5">
        <f t="shared" si="307"/>
        <v>0</v>
      </c>
      <c r="AR1763" s="5">
        <v>0</v>
      </c>
      <c r="AS1763" s="6"/>
      <c r="AT1763" s="5">
        <v>0</v>
      </c>
      <c r="AU1763" s="5">
        <v>0</v>
      </c>
      <c r="AV1763" t="str">
        <f t="shared" si="300"/>
        <v>N</v>
      </c>
      <c r="AW1763" t="s">
        <v>60</v>
      </c>
      <c r="AX1763" t="s">
        <v>61</v>
      </c>
      <c r="AY1763" t="s">
        <v>62</v>
      </c>
      <c r="AZ1763" t="s">
        <v>62</v>
      </c>
      <c r="BA1763" t="str">
        <f t="shared" si="301"/>
        <v>N</v>
      </c>
    </row>
    <row r="1764" spans="1:53">
      <c r="A1764" t="s">
        <v>454</v>
      </c>
      <c r="B1764" t="s">
        <v>54</v>
      </c>
      <c r="C1764" t="s">
        <v>55</v>
      </c>
      <c r="D1764">
        <v>2019</v>
      </c>
      <c r="F1764" t="s">
        <v>4375</v>
      </c>
      <c r="G1764" t="s">
        <v>4376</v>
      </c>
      <c r="H1764" t="s">
        <v>1337</v>
      </c>
      <c r="I1764">
        <v>23493</v>
      </c>
      <c r="J1764" t="s">
        <v>101</v>
      </c>
      <c r="K1764" t="s">
        <v>93</v>
      </c>
      <c r="L1764" s="5">
        <v>0</v>
      </c>
      <c r="M1764" s="5">
        <v>0</v>
      </c>
      <c r="N1764" s="5">
        <f t="shared" si="297"/>
        <v>0</v>
      </c>
      <c r="O1764" s="5">
        <v>0</v>
      </c>
      <c r="P1764" s="5">
        <v>0</v>
      </c>
      <c r="Q1764" s="5">
        <f t="shared" si="298"/>
        <v>0</v>
      </c>
      <c r="R1764" s="5">
        <v>0</v>
      </c>
      <c r="S1764" s="5">
        <v>0</v>
      </c>
      <c r="T1764" s="5">
        <f t="shared" si="299"/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f t="shared" si="302"/>
        <v>0</v>
      </c>
      <c r="Z1764" s="5">
        <v>0</v>
      </c>
      <c r="AA1764" s="5">
        <v>0</v>
      </c>
      <c r="AB1764" s="5">
        <f t="shared" si="303"/>
        <v>0</v>
      </c>
      <c r="AC1764" s="5">
        <v>0</v>
      </c>
      <c r="AD1764" s="5">
        <v>0</v>
      </c>
      <c r="AE1764" s="5">
        <f t="shared" si="304"/>
        <v>0</v>
      </c>
      <c r="AF1764" s="5">
        <v>1</v>
      </c>
      <c r="AG1764" s="6">
        <v>43530</v>
      </c>
      <c r="AH1764" s="5">
        <v>1</v>
      </c>
      <c r="AI1764" s="5">
        <v>0</v>
      </c>
      <c r="AJ1764" s="5">
        <v>0</v>
      </c>
      <c r="AK1764" s="5">
        <f t="shared" si="305"/>
        <v>0</v>
      </c>
      <c r="AL1764" s="5">
        <v>0</v>
      </c>
      <c r="AM1764" s="5">
        <v>0</v>
      </c>
      <c r="AN1764" s="5">
        <f t="shared" si="306"/>
        <v>0</v>
      </c>
      <c r="AO1764" s="5">
        <v>0</v>
      </c>
      <c r="AP1764" s="5">
        <v>0</v>
      </c>
      <c r="AQ1764" s="5">
        <f t="shared" si="307"/>
        <v>0</v>
      </c>
      <c r="AR1764" s="5">
        <v>0</v>
      </c>
      <c r="AS1764" s="6"/>
      <c r="AT1764" s="5">
        <v>0</v>
      </c>
      <c r="AU1764" s="5">
        <v>0</v>
      </c>
      <c r="AV1764" t="str">
        <f t="shared" si="300"/>
        <v>N</v>
      </c>
      <c r="AW1764" t="s">
        <v>60</v>
      </c>
      <c r="AX1764" t="s">
        <v>445</v>
      </c>
      <c r="AY1764" t="s">
        <v>62</v>
      </c>
      <c r="AZ1764" t="s">
        <v>62</v>
      </c>
      <c r="BA1764" t="str">
        <f t="shared" si="301"/>
        <v>N</v>
      </c>
    </row>
    <row r="1765" spans="1:53">
      <c r="A1765" t="s">
        <v>54</v>
      </c>
      <c r="B1765" t="s">
        <v>54</v>
      </c>
      <c r="C1765" t="s">
        <v>55</v>
      </c>
      <c r="D1765">
        <v>2019</v>
      </c>
      <c r="F1765" t="s">
        <v>2317</v>
      </c>
      <c r="G1765" t="s">
        <v>4377</v>
      </c>
      <c r="H1765" t="s">
        <v>4378</v>
      </c>
      <c r="I1765" t="s">
        <v>4379</v>
      </c>
      <c r="J1765" t="s">
        <v>101</v>
      </c>
      <c r="K1765" t="s">
        <v>93</v>
      </c>
      <c r="L1765" s="5">
        <v>0</v>
      </c>
      <c r="M1765" s="5">
        <v>0</v>
      </c>
      <c r="N1765" s="5">
        <f t="shared" si="297"/>
        <v>0</v>
      </c>
      <c r="O1765" s="5">
        <v>0</v>
      </c>
      <c r="P1765" s="5">
        <v>0</v>
      </c>
      <c r="Q1765" s="5">
        <f t="shared" si="298"/>
        <v>0</v>
      </c>
      <c r="R1765" s="5">
        <v>0</v>
      </c>
      <c r="S1765" s="5">
        <v>0</v>
      </c>
      <c r="T1765" s="5">
        <f t="shared" si="299"/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f t="shared" si="302"/>
        <v>0</v>
      </c>
      <c r="Z1765" s="5">
        <v>0</v>
      </c>
      <c r="AA1765" s="5">
        <v>0</v>
      </c>
      <c r="AB1765" s="5">
        <f t="shared" si="303"/>
        <v>0</v>
      </c>
      <c r="AC1765" s="5">
        <v>0</v>
      </c>
      <c r="AD1765" s="5">
        <v>0</v>
      </c>
      <c r="AE1765" s="5">
        <f t="shared" si="304"/>
        <v>0</v>
      </c>
      <c r="AF1765" s="5">
        <v>1</v>
      </c>
      <c r="AG1765" s="6">
        <v>43581</v>
      </c>
      <c r="AH1765" s="5">
        <v>1</v>
      </c>
      <c r="AI1765" s="5">
        <v>0</v>
      </c>
      <c r="AJ1765" s="5">
        <v>0</v>
      </c>
      <c r="AK1765" s="5">
        <f t="shared" si="305"/>
        <v>0</v>
      </c>
      <c r="AL1765" s="5">
        <v>0</v>
      </c>
      <c r="AM1765" s="5">
        <v>0</v>
      </c>
      <c r="AN1765" s="5">
        <f t="shared" si="306"/>
        <v>0</v>
      </c>
      <c r="AO1765" s="5">
        <v>0</v>
      </c>
      <c r="AP1765" s="5">
        <v>0</v>
      </c>
      <c r="AQ1765" s="5">
        <f t="shared" si="307"/>
        <v>0</v>
      </c>
      <c r="AR1765" s="5">
        <v>0</v>
      </c>
      <c r="AS1765" s="6"/>
      <c r="AT1765" s="5">
        <v>0</v>
      </c>
      <c r="AU1765" s="5">
        <v>0</v>
      </c>
      <c r="AV1765" t="str">
        <f t="shared" si="300"/>
        <v>N</v>
      </c>
      <c r="AW1765" t="s">
        <v>60</v>
      </c>
      <c r="AX1765" t="s">
        <v>445</v>
      </c>
      <c r="AY1765" t="s">
        <v>62</v>
      </c>
      <c r="AZ1765" t="s">
        <v>62</v>
      </c>
      <c r="BA1765" t="str">
        <f t="shared" si="301"/>
        <v>N</v>
      </c>
    </row>
    <row r="1766" spans="1:53">
      <c r="A1766" t="s">
        <v>54</v>
      </c>
      <c r="B1766" t="s">
        <v>54</v>
      </c>
      <c r="C1766" t="s">
        <v>55</v>
      </c>
      <c r="D1766">
        <v>2019</v>
      </c>
      <c r="F1766" t="s">
        <v>2314</v>
      </c>
      <c r="G1766" t="s">
        <v>4380</v>
      </c>
      <c r="H1766" t="s">
        <v>4381</v>
      </c>
      <c r="I1766" t="s">
        <v>4382</v>
      </c>
      <c r="J1766" t="s">
        <v>101</v>
      </c>
      <c r="K1766" t="s">
        <v>93</v>
      </c>
      <c r="L1766" s="5">
        <v>0</v>
      </c>
      <c r="M1766" s="5">
        <v>0</v>
      </c>
      <c r="N1766" s="5">
        <f t="shared" si="297"/>
        <v>0</v>
      </c>
      <c r="O1766" s="5">
        <v>0</v>
      </c>
      <c r="P1766" s="5">
        <v>0</v>
      </c>
      <c r="Q1766" s="5">
        <f t="shared" si="298"/>
        <v>0</v>
      </c>
      <c r="R1766" s="5">
        <v>0</v>
      </c>
      <c r="S1766" s="5">
        <v>0</v>
      </c>
      <c r="T1766" s="5">
        <f t="shared" si="299"/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f t="shared" si="302"/>
        <v>0</v>
      </c>
      <c r="Z1766" s="5">
        <v>0</v>
      </c>
      <c r="AA1766" s="5">
        <v>0</v>
      </c>
      <c r="AB1766" s="5">
        <f t="shared" si="303"/>
        <v>0</v>
      </c>
      <c r="AC1766" s="5">
        <v>0</v>
      </c>
      <c r="AD1766" s="5">
        <v>0</v>
      </c>
      <c r="AE1766" s="5">
        <f t="shared" si="304"/>
        <v>0</v>
      </c>
      <c r="AF1766" s="5">
        <v>1</v>
      </c>
      <c r="AG1766" s="6">
        <v>43689</v>
      </c>
      <c r="AH1766" s="5">
        <v>1</v>
      </c>
      <c r="AI1766" s="5">
        <v>0</v>
      </c>
      <c r="AJ1766" s="5">
        <v>0</v>
      </c>
      <c r="AK1766" s="5">
        <f t="shared" si="305"/>
        <v>0</v>
      </c>
      <c r="AL1766" s="5">
        <v>0</v>
      </c>
      <c r="AM1766" s="5">
        <v>0</v>
      </c>
      <c r="AN1766" s="5">
        <f t="shared" si="306"/>
        <v>0</v>
      </c>
      <c r="AO1766" s="5">
        <v>0</v>
      </c>
      <c r="AP1766" s="5">
        <v>0</v>
      </c>
      <c r="AQ1766" s="5">
        <f t="shared" si="307"/>
        <v>0</v>
      </c>
      <c r="AR1766" s="5">
        <v>0</v>
      </c>
      <c r="AS1766" s="6"/>
      <c r="AT1766" s="5">
        <v>0</v>
      </c>
      <c r="AU1766" s="5">
        <v>0</v>
      </c>
      <c r="AV1766" t="str">
        <f t="shared" si="300"/>
        <v>N</v>
      </c>
      <c r="AW1766" t="s">
        <v>60</v>
      </c>
      <c r="AX1766" t="s">
        <v>445</v>
      </c>
      <c r="AY1766" t="s">
        <v>62</v>
      </c>
      <c r="AZ1766" t="s">
        <v>62</v>
      </c>
      <c r="BA1766" t="str">
        <f t="shared" si="301"/>
        <v>N</v>
      </c>
    </row>
    <row r="1767" spans="1:53">
      <c r="A1767" t="s">
        <v>54</v>
      </c>
      <c r="B1767" t="s">
        <v>54</v>
      </c>
      <c r="C1767" t="s">
        <v>55</v>
      </c>
      <c r="D1767">
        <v>2019</v>
      </c>
      <c r="F1767" t="s">
        <v>2307</v>
      </c>
      <c r="G1767" t="s">
        <v>4383</v>
      </c>
      <c r="H1767" t="s">
        <v>4384</v>
      </c>
      <c r="I1767" t="s">
        <v>4385</v>
      </c>
      <c r="J1767" t="s">
        <v>101</v>
      </c>
      <c r="K1767" t="s">
        <v>93</v>
      </c>
      <c r="L1767" s="5">
        <v>0</v>
      </c>
      <c r="M1767" s="5">
        <v>0</v>
      </c>
      <c r="N1767" s="5">
        <f t="shared" si="297"/>
        <v>0</v>
      </c>
      <c r="O1767" s="5">
        <v>0</v>
      </c>
      <c r="P1767" s="5">
        <v>0</v>
      </c>
      <c r="Q1767" s="5">
        <f t="shared" si="298"/>
        <v>0</v>
      </c>
      <c r="R1767" s="5">
        <v>0</v>
      </c>
      <c r="S1767" s="5">
        <v>0</v>
      </c>
      <c r="T1767" s="5">
        <f t="shared" si="299"/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f t="shared" si="302"/>
        <v>0</v>
      </c>
      <c r="Z1767" s="5">
        <v>0</v>
      </c>
      <c r="AA1767" s="5">
        <v>0</v>
      </c>
      <c r="AB1767" s="5">
        <f t="shared" si="303"/>
        <v>0</v>
      </c>
      <c r="AC1767" s="5">
        <v>0</v>
      </c>
      <c r="AD1767" s="5">
        <v>0</v>
      </c>
      <c r="AE1767" s="5">
        <f t="shared" si="304"/>
        <v>0</v>
      </c>
      <c r="AF1767" s="5">
        <v>1</v>
      </c>
      <c r="AG1767" s="6">
        <v>43622</v>
      </c>
      <c r="AH1767" s="5">
        <v>1</v>
      </c>
      <c r="AI1767" s="5">
        <v>0</v>
      </c>
      <c r="AJ1767" s="5">
        <v>0</v>
      </c>
      <c r="AK1767" s="5">
        <f t="shared" si="305"/>
        <v>0</v>
      </c>
      <c r="AL1767" s="5">
        <v>0</v>
      </c>
      <c r="AM1767" s="5">
        <v>0</v>
      </c>
      <c r="AN1767" s="5">
        <f t="shared" si="306"/>
        <v>0</v>
      </c>
      <c r="AO1767" s="5">
        <v>0</v>
      </c>
      <c r="AP1767" s="5">
        <v>0</v>
      </c>
      <c r="AQ1767" s="5">
        <f t="shared" si="307"/>
        <v>0</v>
      </c>
      <c r="AR1767" s="5">
        <v>0</v>
      </c>
      <c r="AS1767" s="6"/>
      <c r="AT1767" s="5">
        <v>0</v>
      </c>
      <c r="AU1767" s="5">
        <v>0</v>
      </c>
      <c r="AV1767" t="str">
        <f t="shared" si="300"/>
        <v>N</v>
      </c>
      <c r="AW1767" t="s">
        <v>60</v>
      </c>
      <c r="AX1767" t="s">
        <v>445</v>
      </c>
      <c r="AY1767" t="s">
        <v>62</v>
      </c>
      <c r="AZ1767" t="s">
        <v>62</v>
      </c>
      <c r="BA1767" t="str">
        <f t="shared" si="301"/>
        <v>N</v>
      </c>
    </row>
    <row r="1768" spans="1:53">
      <c r="A1768" t="s">
        <v>53</v>
      </c>
      <c r="B1768" t="s">
        <v>54</v>
      </c>
      <c r="C1768" t="s">
        <v>89</v>
      </c>
      <c r="D1768">
        <v>2019</v>
      </c>
      <c r="F1768" t="s">
        <v>4386</v>
      </c>
      <c r="G1768" t="s">
        <v>4387</v>
      </c>
      <c r="J1768" t="s">
        <v>101</v>
      </c>
      <c r="K1768" t="s">
        <v>59</v>
      </c>
      <c r="L1768" s="5">
        <v>0</v>
      </c>
      <c r="M1768" s="5">
        <v>0</v>
      </c>
      <c r="N1768" s="5">
        <f t="shared" si="297"/>
        <v>0</v>
      </c>
      <c r="O1768" s="5">
        <v>0</v>
      </c>
      <c r="P1768" s="5">
        <v>0</v>
      </c>
      <c r="Q1768" s="5">
        <f t="shared" si="298"/>
        <v>0</v>
      </c>
      <c r="R1768" s="5">
        <v>0</v>
      </c>
      <c r="S1768" s="5">
        <v>0</v>
      </c>
      <c r="T1768" s="5">
        <f t="shared" si="299"/>
        <v>0</v>
      </c>
      <c r="U1768" s="5">
        <v>1</v>
      </c>
      <c r="V1768" s="5">
        <v>1</v>
      </c>
      <c r="W1768" s="5">
        <v>0</v>
      </c>
      <c r="X1768" s="5">
        <v>0</v>
      </c>
      <c r="Y1768" s="5">
        <f t="shared" si="302"/>
        <v>0</v>
      </c>
      <c r="Z1768" s="5">
        <v>0</v>
      </c>
      <c r="AA1768" s="5">
        <v>0</v>
      </c>
      <c r="AB1768" s="5">
        <f t="shared" si="303"/>
        <v>0</v>
      </c>
      <c r="AC1768" s="5">
        <v>0</v>
      </c>
      <c r="AD1768" s="5">
        <v>0</v>
      </c>
      <c r="AE1768" s="5">
        <f t="shared" si="304"/>
        <v>0</v>
      </c>
      <c r="AF1768" s="5">
        <v>1</v>
      </c>
      <c r="AG1768" s="6">
        <v>43636</v>
      </c>
      <c r="AH1768" s="5">
        <v>1</v>
      </c>
      <c r="AI1768" s="5">
        <v>0</v>
      </c>
      <c r="AJ1768" s="5">
        <v>0</v>
      </c>
      <c r="AK1768" s="5">
        <f t="shared" si="305"/>
        <v>0</v>
      </c>
      <c r="AL1768" s="5">
        <v>0</v>
      </c>
      <c r="AM1768" s="5">
        <v>0</v>
      </c>
      <c r="AN1768" s="5">
        <f t="shared" si="306"/>
        <v>0</v>
      </c>
      <c r="AO1768" s="5">
        <v>0</v>
      </c>
      <c r="AP1768" s="5">
        <v>0</v>
      </c>
      <c r="AQ1768" s="5">
        <f t="shared" si="307"/>
        <v>0</v>
      </c>
      <c r="AR1768" s="5">
        <v>1</v>
      </c>
      <c r="AS1768" s="6">
        <v>43812</v>
      </c>
      <c r="AT1768" s="5">
        <v>1</v>
      </c>
      <c r="AU1768" s="5">
        <v>0</v>
      </c>
      <c r="AV1768" t="str">
        <f t="shared" si="300"/>
        <v>N</v>
      </c>
      <c r="AW1768" t="s">
        <v>60</v>
      </c>
      <c r="AX1768" t="s">
        <v>61</v>
      </c>
      <c r="AY1768" t="s">
        <v>62</v>
      </c>
      <c r="AZ1768" t="s">
        <v>62</v>
      </c>
      <c r="BA1768" t="str">
        <f t="shared" si="301"/>
        <v>N</v>
      </c>
    </row>
    <row r="1769" spans="1:53">
      <c r="A1769" t="s">
        <v>53</v>
      </c>
      <c r="B1769" t="s">
        <v>54</v>
      </c>
      <c r="C1769" t="s">
        <v>89</v>
      </c>
      <c r="D1769">
        <v>2019</v>
      </c>
      <c r="F1769" t="s">
        <v>4388</v>
      </c>
      <c r="G1769" t="s">
        <v>4389</v>
      </c>
      <c r="J1769" t="s">
        <v>101</v>
      </c>
      <c r="K1769" t="s">
        <v>93</v>
      </c>
      <c r="L1769" s="5">
        <v>0</v>
      </c>
      <c r="M1769" s="5">
        <v>0</v>
      </c>
      <c r="N1769" s="5">
        <f t="shared" si="297"/>
        <v>0</v>
      </c>
      <c r="O1769" s="5">
        <v>0</v>
      </c>
      <c r="P1769" s="5">
        <v>0</v>
      </c>
      <c r="Q1769" s="5">
        <f t="shared" si="298"/>
        <v>0</v>
      </c>
      <c r="R1769" s="5">
        <v>0</v>
      </c>
      <c r="S1769" s="5">
        <v>0</v>
      </c>
      <c r="T1769" s="5">
        <f t="shared" si="299"/>
        <v>0</v>
      </c>
      <c r="U1769" s="5">
        <v>1</v>
      </c>
      <c r="V1769" s="5">
        <v>1</v>
      </c>
      <c r="W1769" s="5">
        <v>0</v>
      </c>
      <c r="X1769" s="5">
        <v>0</v>
      </c>
      <c r="Y1769" s="5">
        <f t="shared" si="302"/>
        <v>0</v>
      </c>
      <c r="Z1769" s="5">
        <v>0</v>
      </c>
      <c r="AA1769" s="5">
        <v>0</v>
      </c>
      <c r="AB1769" s="5">
        <f t="shared" si="303"/>
        <v>0</v>
      </c>
      <c r="AC1769" s="5">
        <v>0</v>
      </c>
      <c r="AD1769" s="5">
        <v>0</v>
      </c>
      <c r="AE1769" s="5">
        <f t="shared" si="304"/>
        <v>0</v>
      </c>
      <c r="AF1769" s="5">
        <v>1</v>
      </c>
      <c r="AG1769" s="6">
        <v>43515</v>
      </c>
      <c r="AH1769" s="5">
        <v>1</v>
      </c>
      <c r="AI1769" s="5">
        <v>0</v>
      </c>
      <c r="AJ1769" s="5">
        <v>0</v>
      </c>
      <c r="AK1769" s="5">
        <f t="shared" si="305"/>
        <v>0</v>
      </c>
      <c r="AL1769" s="5">
        <v>0</v>
      </c>
      <c r="AM1769" s="5">
        <v>0</v>
      </c>
      <c r="AN1769" s="5">
        <f t="shared" si="306"/>
        <v>0</v>
      </c>
      <c r="AO1769" s="5">
        <v>0</v>
      </c>
      <c r="AP1769" s="5">
        <v>0</v>
      </c>
      <c r="AQ1769" s="5">
        <f t="shared" si="307"/>
        <v>0</v>
      </c>
      <c r="AR1769" s="5">
        <v>1</v>
      </c>
      <c r="AS1769" s="6">
        <v>43703</v>
      </c>
      <c r="AT1769" s="5">
        <v>1</v>
      </c>
      <c r="AU1769" s="5">
        <v>0</v>
      </c>
      <c r="AV1769" t="str">
        <f t="shared" si="300"/>
        <v>N</v>
      </c>
      <c r="AW1769" t="s">
        <v>60</v>
      </c>
      <c r="AX1769" t="s">
        <v>61</v>
      </c>
      <c r="AY1769" t="s">
        <v>62</v>
      </c>
      <c r="AZ1769" t="s">
        <v>62</v>
      </c>
      <c r="BA1769" t="str">
        <f t="shared" si="301"/>
        <v>N</v>
      </c>
    </row>
    <row r="1770" spans="1:53">
      <c r="A1770" t="s">
        <v>53</v>
      </c>
      <c r="B1770" t="s">
        <v>54</v>
      </c>
      <c r="C1770" t="s">
        <v>89</v>
      </c>
      <c r="D1770">
        <v>2019</v>
      </c>
      <c r="F1770" t="s">
        <v>4390</v>
      </c>
      <c r="G1770" t="s">
        <v>4391</v>
      </c>
      <c r="J1770" t="s">
        <v>101</v>
      </c>
      <c r="K1770" t="s">
        <v>93</v>
      </c>
      <c r="L1770" s="5">
        <v>0</v>
      </c>
      <c r="M1770" s="5">
        <v>0</v>
      </c>
      <c r="N1770" s="5">
        <f t="shared" si="297"/>
        <v>0</v>
      </c>
      <c r="O1770" s="5">
        <v>0</v>
      </c>
      <c r="P1770" s="5">
        <v>0</v>
      </c>
      <c r="Q1770" s="5">
        <f t="shared" si="298"/>
        <v>0</v>
      </c>
      <c r="R1770" s="5">
        <v>0</v>
      </c>
      <c r="S1770" s="5">
        <v>0</v>
      </c>
      <c r="T1770" s="5">
        <f t="shared" si="299"/>
        <v>0</v>
      </c>
      <c r="U1770" s="5">
        <v>1</v>
      </c>
      <c r="V1770" s="5">
        <v>1</v>
      </c>
      <c r="W1770" s="5">
        <v>0</v>
      </c>
      <c r="X1770" s="5">
        <v>0</v>
      </c>
      <c r="Y1770" s="5">
        <f t="shared" si="302"/>
        <v>0</v>
      </c>
      <c r="Z1770" s="5">
        <v>0</v>
      </c>
      <c r="AA1770" s="5">
        <v>0</v>
      </c>
      <c r="AB1770" s="5">
        <f t="shared" si="303"/>
        <v>0</v>
      </c>
      <c r="AC1770" s="5">
        <v>0</v>
      </c>
      <c r="AD1770" s="5">
        <v>0</v>
      </c>
      <c r="AE1770" s="5">
        <f t="shared" si="304"/>
        <v>0</v>
      </c>
      <c r="AF1770" s="5">
        <v>1</v>
      </c>
      <c r="AG1770" s="6">
        <v>43542</v>
      </c>
      <c r="AH1770" s="5">
        <v>1</v>
      </c>
      <c r="AI1770" s="5">
        <v>0</v>
      </c>
      <c r="AJ1770" s="5">
        <v>0</v>
      </c>
      <c r="AK1770" s="5">
        <f t="shared" si="305"/>
        <v>0</v>
      </c>
      <c r="AL1770" s="5">
        <v>0</v>
      </c>
      <c r="AM1770" s="5">
        <v>0</v>
      </c>
      <c r="AN1770" s="5">
        <f t="shared" si="306"/>
        <v>0</v>
      </c>
      <c r="AO1770" s="5">
        <v>0</v>
      </c>
      <c r="AP1770" s="5">
        <v>0</v>
      </c>
      <c r="AQ1770" s="5">
        <f t="shared" si="307"/>
        <v>0</v>
      </c>
      <c r="AR1770" s="5">
        <v>1</v>
      </c>
      <c r="AS1770" s="6">
        <v>43725</v>
      </c>
      <c r="AT1770" s="5">
        <v>1</v>
      </c>
      <c r="AU1770" s="5">
        <v>0</v>
      </c>
      <c r="AV1770" t="str">
        <f t="shared" si="300"/>
        <v>N</v>
      </c>
      <c r="AW1770" t="s">
        <v>60</v>
      </c>
      <c r="AX1770" t="s">
        <v>61</v>
      </c>
      <c r="AY1770" t="s">
        <v>62</v>
      </c>
      <c r="AZ1770" t="s">
        <v>62</v>
      </c>
      <c r="BA1770" t="str">
        <f t="shared" si="301"/>
        <v>N</v>
      </c>
    </row>
    <row r="1771" spans="1:53">
      <c r="A1771" t="s">
        <v>53</v>
      </c>
      <c r="B1771" t="s">
        <v>54</v>
      </c>
      <c r="C1771" t="s">
        <v>89</v>
      </c>
      <c r="D1771">
        <v>2019</v>
      </c>
      <c r="F1771" t="s">
        <v>4392</v>
      </c>
      <c r="G1771" t="s">
        <v>4393</v>
      </c>
      <c r="J1771" t="s">
        <v>101</v>
      </c>
      <c r="K1771" t="s">
        <v>93</v>
      </c>
      <c r="L1771" s="5">
        <v>0</v>
      </c>
      <c r="M1771" s="5">
        <v>0</v>
      </c>
      <c r="N1771" s="5">
        <f t="shared" si="297"/>
        <v>0</v>
      </c>
      <c r="O1771" s="5">
        <v>0</v>
      </c>
      <c r="P1771" s="5">
        <v>0</v>
      </c>
      <c r="Q1771" s="5">
        <f t="shared" si="298"/>
        <v>0</v>
      </c>
      <c r="R1771" s="5">
        <v>0</v>
      </c>
      <c r="S1771" s="5">
        <v>0</v>
      </c>
      <c r="T1771" s="5">
        <f t="shared" si="299"/>
        <v>0</v>
      </c>
      <c r="U1771" s="5">
        <v>1</v>
      </c>
      <c r="V1771" s="5">
        <v>1</v>
      </c>
      <c r="W1771" s="5">
        <v>0</v>
      </c>
      <c r="X1771" s="5">
        <v>0</v>
      </c>
      <c r="Y1771" s="5">
        <f t="shared" si="302"/>
        <v>0</v>
      </c>
      <c r="Z1771" s="5">
        <v>0</v>
      </c>
      <c r="AA1771" s="5">
        <v>0</v>
      </c>
      <c r="AB1771" s="5">
        <f t="shared" si="303"/>
        <v>0</v>
      </c>
      <c r="AC1771" s="5">
        <v>0</v>
      </c>
      <c r="AD1771" s="5">
        <v>0</v>
      </c>
      <c r="AE1771" s="5">
        <f t="shared" si="304"/>
        <v>0</v>
      </c>
      <c r="AF1771" s="5">
        <v>1</v>
      </c>
      <c r="AG1771" s="6">
        <v>43609</v>
      </c>
      <c r="AH1771" s="5">
        <v>1</v>
      </c>
      <c r="AI1771" s="5">
        <v>0</v>
      </c>
      <c r="AJ1771" s="5">
        <v>0</v>
      </c>
      <c r="AK1771" s="5">
        <f t="shared" si="305"/>
        <v>0</v>
      </c>
      <c r="AL1771" s="5">
        <v>0</v>
      </c>
      <c r="AM1771" s="5">
        <v>0</v>
      </c>
      <c r="AN1771" s="5">
        <f t="shared" si="306"/>
        <v>0</v>
      </c>
      <c r="AO1771" s="5">
        <v>0</v>
      </c>
      <c r="AP1771" s="5">
        <v>0</v>
      </c>
      <c r="AQ1771" s="5">
        <f t="shared" si="307"/>
        <v>0</v>
      </c>
      <c r="AR1771" s="5">
        <v>1</v>
      </c>
      <c r="AS1771" s="6">
        <v>43782</v>
      </c>
      <c r="AT1771" s="5">
        <v>1</v>
      </c>
      <c r="AU1771" s="5">
        <v>0</v>
      </c>
      <c r="AV1771" t="str">
        <f t="shared" si="300"/>
        <v>N</v>
      </c>
      <c r="AW1771" t="s">
        <v>60</v>
      </c>
      <c r="AX1771" t="s">
        <v>61</v>
      </c>
      <c r="AY1771" t="s">
        <v>62</v>
      </c>
      <c r="AZ1771" t="s">
        <v>62</v>
      </c>
      <c r="BA1771" t="str">
        <f t="shared" si="301"/>
        <v>N</v>
      </c>
    </row>
    <row r="1772" spans="1:53">
      <c r="A1772" t="s">
        <v>53</v>
      </c>
      <c r="B1772" t="s">
        <v>54</v>
      </c>
      <c r="C1772" t="s">
        <v>89</v>
      </c>
      <c r="D1772">
        <v>2019</v>
      </c>
      <c r="F1772" t="s">
        <v>4394</v>
      </c>
      <c r="G1772" t="s">
        <v>4395</v>
      </c>
      <c r="J1772" t="s">
        <v>101</v>
      </c>
      <c r="K1772" t="s">
        <v>93</v>
      </c>
      <c r="L1772" s="5">
        <v>0</v>
      </c>
      <c r="M1772" s="5">
        <v>0</v>
      </c>
      <c r="N1772" s="5">
        <f t="shared" si="297"/>
        <v>0</v>
      </c>
      <c r="O1772" s="5">
        <v>0</v>
      </c>
      <c r="P1772" s="5">
        <v>0</v>
      </c>
      <c r="Q1772" s="5">
        <f t="shared" si="298"/>
        <v>0</v>
      </c>
      <c r="R1772" s="5">
        <v>0</v>
      </c>
      <c r="S1772" s="5">
        <v>0</v>
      </c>
      <c r="T1772" s="5">
        <f t="shared" si="299"/>
        <v>0</v>
      </c>
      <c r="U1772" s="5">
        <v>1</v>
      </c>
      <c r="V1772" s="5">
        <v>1</v>
      </c>
      <c r="W1772" s="5">
        <v>0</v>
      </c>
      <c r="X1772" s="5">
        <v>0</v>
      </c>
      <c r="Y1772" s="5">
        <f t="shared" si="302"/>
        <v>0</v>
      </c>
      <c r="Z1772" s="5">
        <v>0</v>
      </c>
      <c r="AA1772" s="5">
        <v>0</v>
      </c>
      <c r="AB1772" s="5">
        <f t="shared" si="303"/>
        <v>0</v>
      </c>
      <c r="AC1772" s="5">
        <v>0</v>
      </c>
      <c r="AD1772" s="5">
        <v>0</v>
      </c>
      <c r="AE1772" s="5">
        <f t="shared" si="304"/>
        <v>0</v>
      </c>
      <c r="AF1772" s="5">
        <v>1</v>
      </c>
      <c r="AG1772" s="6">
        <v>43538</v>
      </c>
      <c r="AH1772" s="5">
        <v>1</v>
      </c>
      <c r="AI1772" s="5">
        <v>0</v>
      </c>
      <c r="AJ1772" s="5">
        <v>0</v>
      </c>
      <c r="AK1772" s="5">
        <f t="shared" si="305"/>
        <v>0</v>
      </c>
      <c r="AL1772" s="5">
        <v>0</v>
      </c>
      <c r="AM1772" s="5">
        <v>0</v>
      </c>
      <c r="AN1772" s="5">
        <f t="shared" si="306"/>
        <v>0</v>
      </c>
      <c r="AO1772" s="5">
        <v>0</v>
      </c>
      <c r="AP1772" s="5">
        <v>0</v>
      </c>
      <c r="AQ1772" s="5">
        <f t="shared" si="307"/>
        <v>0</v>
      </c>
      <c r="AR1772" s="5">
        <v>1</v>
      </c>
      <c r="AS1772" s="6">
        <v>43733</v>
      </c>
      <c r="AT1772" s="5">
        <v>1</v>
      </c>
      <c r="AU1772" s="5">
        <v>0</v>
      </c>
      <c r="AV1772" t="str">
        <f t="shared" si="300"/>
        <v>N</v>
      </c>
      <c r="AW1772" t="s">
        <v>60</v>
      </c>
      <c r="AX1772" t="s">
        <v>61</v>
      </c>
      <c r="AY1772" t="s">
        <v>62</v>
      </c>
      <c r="AZ1772" t="s">
        <v>62</v>
      </c>
      <c r="BA1772" t="str">
        <f t="shared" si="301"/>
        <v>N</v>
      </c>
    </row>
    <row r="1773" spans="1:53">
      <c r="A1773" t="s">
        <v>53</v>
      </c>
      <c r="B1773" t="s">
        <v>54</v>
      </c>
      <c r="C1773" t="s">
        <v>89</v>
      </c>
      <c r="D1773">
        <v>2019</v>
      </c>
      <c r="F1773" t="s">
        <v>4396</v>
      </c>
      <c r="G1773" t="s">
        <v>4397</v>
      </c>
      <c r="J1773" t="s">
        <v>101</v>
      </c>
      <c r="K1773" t="s">
        <v>93</v>
      </c>
      <c r="L1773" s="5">
        <v>0</v>
      </c>
      <c r="M1773" s="5">
        <v>0</v>
      </c>
      <c r="N1773" s="5">
        <f t="shared" si="297"/>
        <v>0</v>
      </c>
      <c r="O1773" s="5">
        <v>0</v>
      </c>
      <c r="P1773" s="5">
        <v>0</v>
      </c>
      <c r="Q1773" s="5">
        <f t="shared" si="298"/>
        <v>0</v>
      </c>
      <c r="R1773" s="5">
        <v>0</v>
      </c>
      <c r="S1773" s="5">
        <v>0</v>
      </c>
      <c r="T1773" s="5">
        <f t="shared" si="299"/>
        <v>0</v>
      </c>
      <c r="U1773" s="5">
        <v>1</v>
      </c>
      <c r="V1773" s="5">
        <v>1</v>
      </c>
      <c r="W1773" s="5">
        <v>0</v>
      </c>
      <c r="X1773" s="5">
        <v>0</v>
      </c>
      <c r="Y1773" s="5">
        <f t="shared" si="302"/>
        <v>0</v>
      </c>
      <c r="Z1773" s="5">
        <v>0</v>
      </c>
      <c r="AA1773" s="5">
        <v>0</v>
      </c>
      <c r="AB1773" s="5">
        <f t="shared" si="303"/>
        <v>0</v>
      </c>
      <c r="AC1773" s="5">
        <v>0</v>
      </c>
      <c r="AD1773" s="5">
        <v>0</v>
      </c>
      <c r="AE1773" s="5">
        <f t="shared" si="304"/>
        <v>0</v>
      </c>
      <c r="AF1773" s="5">
        <v>1</v>
      </c>
      <c r="AG1773" s="6">
        <v>43543</v>
      </c>
      <c r="AH1773" s="5">
        <v>1</v>
      </c>
      <c r="AI1773" s="5">
        <v>0</v>
      </c>
      <c r="AJ1773" s="5">
        <v>0</v>
      </c>
      <c r="AK1773" s="5">
        <f t="shared" si="305"/>
        <v>0</v>
      </c>
      <c r="AL1773" s="5">
        <v>0</v>
      </c>
      <c r="AM1773" s="5">
        <v>0</v>
      </c>
      <c r="AN1773" s="5">
        <f t="shared" si="306"/>
        <v>0</v>
      </c>
      <c r="AO1773" s="5">
        <v>0</v>
      </c>
      <c r="AP1773" s="5">
        <v>0</v>
      </c>
      <c r="AQ1773" s="5">
        <f t="shared" si="307"/>
        <v>0</v>
      </c>
      <c r="AR1773" s="5">
        <v>1</v>
      </c>
      <c r="AS1773" s="6">
        <v>43763</v>
      </c>
      <c r="AT1773" s="5">
        <v>1</v>
      </c>
      <c r="AU1773" s="5">
        <v>0</v>
      </c>
      <c r="AV1773" t="str">
        <f t="shared" si="300"/>
        <v>N</v>
      </c>
      <c r="AW1773" t="s">
        <v>60</v>
      </c>
      <c r="AX1773" t="s">
        <v>61</v>
      </c>
      <c r="AY1773" t="s">
        <v>62</v>
      </c>
      <c r="AZ1773" t="s">
        <v>62</v>
      </c>
      <c r="BA1773" t="str">
        <f t="shared" si="301"/>
        <v>N</v>
      </c>
    </row>
    <row r="1774" spans="1:53">
      <c r="A1774" t="s">
        <v>53</v>
      </c>
      <c r="B1774" t="s">
        <v>54</v>
      </c>
      <c r="C1774" t="s">
        <v>89</v>
      </c>
      <c r="D1774">
        <v>2019</v>
      </c>
      <c r="F1774" t="s">
        <v>4398</v>
      </c>
      <c r="G1774" t="s">
        <v>4399</v>
      </c>
      <c r="J1774" t="s">
        <v>101</v>
      </c>
      <c r="K1774" t="s">
        <v>93</v>
      </c>
      <c r="L1774" s="5">
        <v>0</v>
      </c>
      <c r="M1774" s="5">
        <v>0</v>
      </c>
      <c r="N1774" s="5">
        <f t="shared" si="297"/>
        <v>0</v>
      </c>
      <c r="O1774" s="5">
        <v>0</v>
      </c>
      <c r="P1774" s="5">
        <v>0</v>
      </c>
      <c r="Q1774" s="5">
        <f t="shared" si="298"/>
        <v>0</v>
      </c>
      <c r="R1774" s="5">
        <v>0</v>
      </c>
      <c r="S1774" s="5">
        <v>0</v>
      </c>
      <c r="T1774" s="5">
        <f t="shared" si="299"/>
        <v>0</v>
      </c>
      <c r="U1774" s="5">
        <v>1</v>
      </c>
      <c r="V1774" s="5">
        <v>1</v>
      </c>
      <c r="W1774" s="5">
        <v>0</v>
      </c>
      <c r="X1774" s="5">
        <v>0</v>
      </c>
      <c r="Y1774" s="5">
        <f t="shared" si="302"/>
        <v>0</v>
      </c>
      <c r="Z1774" s="5">
        <v>0</v>
      </c>
      <c r="AA1774" s="5">
        <v>0</v>
      </c>
      <c r="AB1774" s="5">
        <f t="shared" si="303"/>
        <v>0</v>
      </c>
      <c r="AC1774" s="5">
        <v>0</v>
      </c>
      <c r="AD1774" s="5">
        <v>0</v>
      </c>
      <c r="AE1774" s="5">
        <f t="shared" si="304"/>
        <v>0</v>
      </c>
      <c r="AF1774" s="5">
        <v>1</v>
      </c>
      <c r="AG1774" s="6">
        <v>43515</v>
      </c>
      <c r="AH1774" s="5">
        <v>1</v>
      </c>
      <c r="AI1774" s="5">
        <v>0</v>
      </c>
      <c r="AJ1774" s="5">
        <v>0</v>
      </c>
      <c r="AK1774" s="5">
        <f t="shared" si="305"/>
        <v>0</v>
      </c>
      <c r="AL1774" s="5">
        <v>0</v>
      </c>
      <c r="AM1774" s="5">
        <v>0</v>
      </c>
      <c r="AN1774" s="5">
        <f t="shared" si="306"/>
        <v>0</v>
      </c>
      <c r="AO1774" s="5">
        <v>0</v>
      </c>
      <c r="AP1774" s="5">
        <v>0</v>
      </c>
      <c r="AQ1774" s="5">
        <f t="shared" si="307"/>
        <v>0</v>
      </c>
      <c r="AR1774" s="5">
        <v>1</v>
      </c>
      <c r="AS1774" s="6">
        <v>43698</v>
      </c>
      <c r="AT1774" s="5">
        <v>1</v>
      </c>
      <c r="AU1774" s="5">
        <v>0</v>
      </c>
      <c r="AV1774" t="str">
        <f t="shared" si="300"/>
        <v>N</v>
      </c>
      <c r="AW1774" t="s">
        <v>60</v>
      </c>
      <c r="AX1774" t="s">
        <v>61</v>
      </c>
      <c r="AY1774" t="s">
        <v>62</v>
      </c>
      <c r="AZ1774" t="s">
        <v>62</v>
      </c>
      <c r="BA1774" t="str">
        <f t="shared" si="301"/>
        <v>N</v>
      </c>
    </row>
    <row r="1775" spans="1:53">
      <c r="A1775" t="s">
        <v>53</v>
      </c>
      <c r="B1775" t="s">
        <v>54</v>
      </c>
      <c r="C1775" t="s">
        <v>89</v>
      </c>
      <c r="D1775">
        <v>2019</v>
      </c>
      <c r="F1775" t="s">
        <v>4400</v>
      </c>
      <c r="G1775" t="s">
        <v>4401</v>
      </c>
      <c r="J1775" t="s">
        <v>101</v>
      </c>
      <c r="K1775" t="s">
        <v>93</v>
      </c>
      <c r="L1775" s="5">
        <v>0</v>
      </c>
      <c r="M1775" s="5">
        <v>0</v>
      </c>
      <c r="N1775" s="5">
        <f t="shared" si="297"/>
        <v>0</v>
      </c>
      <c r="O1775" s="5">
        <v>0</v>
      </c>
      <c r="P1775" s="5">
        <v>0</v>
      </c>
      <c r="Q1775" s="5">
        <f t="shared" si="298"/>
        <v>0</v>
      </c>
      <c r="R1775" s="5">
        <v>0</v>
      </c>
      <c r="S1775" s="5">
        <v>0</v>
      </c>
      <c r="T1775" s="5">
        <f t="shared" si="299"/>
        <v>0</v>
      </c>
      <c r="U1775" s="5">
        <v>1</v>
      </c>
      <c r="V1775" s="5">
        <v>1</v>
      </c>
      <c r="W1775" s="5">
        <v>0</v>
      </c>
      <c r="X1775" s="5">
        <v>0</v>
      </c>
      <c r="Y1775" s="5">
        <f t="shared" si="302"/>
        <v>0</v>
      </c>
      <c r="Z1775" s="5">
        <v>0</v>
      </c>
      <c r="AA1775" s="5">
        <v>0</v>
      </c>
      <c r="AB1775" s="5">
        <f t="shared" si="303"/>
        <v>0</v>
      </c>
      <c r="AC1775" s="5">
        <v>0</v>
      </c>
      <c r="AD1775" s="5">
        <v>0</v>
      </c>
      <c r="AE1775" s="5">
        <f t="shared" si="304"/>
        <v>0</v>
      </c>
      <c r="AF1775" s="5">
        <v>1</v>
      </c>
      <c r="AG1775" s="6">
        <v>43636</v>
      </c>
      <c r="AH1775" s="5">
        <v>1</v>
      </c>
      <c r="AI1775" s="5">
        <v>0</v>
      </c>
      <c r="AJ1775" s="5">
        <v>0</v>
      </c>
      <c r="AK1775" s="5">
        <f t="shared" si="305"/>
        <v>0</v>
      </c>
      <c r="AL1775" s="5">
        <v>0</v>
      </c>
      <c r="AM1775" s="5">
        <v>0</v>
      </c>
      <c r="AN1775" s="5">
        <f t="shared" si="306"/>
        <v>0</v>
      </c>
      <c r="AO1775" s="5">
        <v>0</v>
      </c>
      <c r="AP1775" s="5">
        <v>0</v>
      </c>
      <c r="AQ1775" s="5">
        <f t="shared" si="307"/>
        <v>0</v>
      </c>
      <c r="AR1775" s="5">
        <v>1</v>
      </c>
      <c r="AS1775" s="6">
        <v>43812</v>
      </c>
      <c r="AT1775" s="5">
        <v>1</v>
      </c>
      <c r="AU1775" s="5">
        <v>0</v>
      </c>
      <c r="AV1775" t="str">
        <f t="shared" si="300"/>
        <v>N</v>
      </c>
      <c r="AW1775" t="s">
        <v>60</v>
      </c>
      <c r="AX1775" t="s">
        <v>61</v>
      </c>
      <c r="AY1775" t="s">
        <v>62</v>
      </c>
      <c r="AZ1775" t="s">
        <v>62</v>
      </c>
      <c r="BA1775" t="str">
        <f t="shared" si="301"/>
        <v>N</v>
      </c>
    </row>
    <row r="1776" spans="1:53">
      <c r="A1776" t="s">
        <v>53</v>
      </c>
      <c r="B1776" t="s">
        <v>54</v>
      </c>
      <c r="C1776" t="s">
        <v>89</v>
      </c>
      <c r="D1776">
        <v>2019</v>
      </c>
      <c r="F1776" t="s">
        <v>4402</v>
      </c>
      <c r="G1776" t="s">
        <v>4403</v>
      </c>
      <c r="J1776" t="s">
        <v>101</v>
      </c>
      <c r="K1776" t="s">
        <v>93</v>
      </c>
      <c r="L1776" s="5">
        <v>0</v>
      </c>
      <c r="M1776" s="5">
        <v>0</v>
      </c>
      <c r="N1776" s="5">
        <f t="shared" si="297"/>
        <v>0</v>
      </c>
      <c r="O1776" s="5">
        <v>0</v>
      </c>
      <c r="P1776" s="5">
        <v>0</v>
      </c>
      <c r="Q1776" s="5">
        <f t="shared" si="298"/>
        <v>0</v>
      </c>
      <c r="R1776" s="5">
        <v>0</v>
      </c>
      <c r="S1776" s="5">
        <v>0</v>
      </c>
      <c r="T1776" s="5">
        <f t="shared" si="299"/>
        <v>0</v>
      </c>
      <c r="U1776" s="5">
        <v>1</v>
      </c>
      <c r="V1776" s="5">
        <v>1</v>
      </c>
      <c r="W1776" s="5">
        <v>0</v>
      </c>
      <c r="X1776" s="5">
        <v>0</v>
      </c>
      <c r="Y1776" s="5">
        <f t="shared" si="302"/>
        <v>0</v>
      </c>
      <c r="Z1776" s="5">
        <v>0</v>
      </c>
      <c r="AA1776" s="5">
        <v>0</v>
      </c>
      <c r="AB1776" s="5">
        <f t="shared" si="303"/>
        <v>0</v>
      </c>
      <c r="AC1776" s="5">
        <v>0</v>
      </c>
      <c r="AD1776" s="5">
        <v>0</v>
      </c>
      <c r="AE1776" s="5">
        <f t="shared" si="304"/>
        <v>0</v>
      </c>
      <c r="AF1776" s="5">
        <v>1</v>
      </c>
      <c r="AG1776" s="6">
        <v>43629</v>
      </c>
      <c r="AH1776" s="5">
        <v>1</v>
      </c>
      <c r="AI1776" s="5">
        <v>0</v>
      </c>
      <c r="AJ1776" s="5">
        <v>0</v>
      </c>
      <c r="AK1776" s="5">
        <f t="shared" si="305"/>
        <v>0</v>
      </c>
      <c r="AL1776" s="5">
        <v>0</v>
      </c>
      <c r="AM1776" s="5">
        <v>0</v>
      </c>
      <c r="AN1776" s="5">
        <f t="shared" si="306"/>
        <v>0</v>
      </c>
      <c r="AO1776" s="5">
        <v>0</v>
      </c>
      <c r="AP1776" s="5">
        <v>0</v>
      </c>
      <c r="AQ1776" s="5">
        <f t="shared" si="307"/>
        <v>0</v>
      </c>
      <c r="AR1776" s="5">
        <v>1</v>
      </c>
      <c r="AS1776" s="6">
        <v>43802</v>
      </c>
      <c r="AT1776" s="5">
        <v>1</v>
      </c>
      <c r="AU1776" s="5">
        <v>0</v>
      </c>
      <c r="AV1776" t="str">
        <f t="shared" si="300"/>
        <v>N</v>
      </c>
      <c r="AW1776" t="s">
        <v>60</v>
      </c>
      <c r="AX1776" t="s">
        <v>61</v>
      </c>
      <c r="AY1776" t="s">
        <v>62</v>
      </c>
      <c r="AZ1776" t="s">
        <v>62</v>
      </c>
      <c r="BA1776" t="str">
        <f t="shared" si="301"/>
        <v>N</v>
      </c>
    </row>
    <row r="1777" spans="1:53">
      <c r="A1777" t="s">
        <v>53</v>
      </c>
      <c r="B1777" t="s">
        <v>54</v>
      </c>
      <c r="C1777" t="s">
        <v>89</v>
      </c>
      <c r="D1777">
        <v>2019</v>
      </c>
      <c r="F1777" t="s">
        <v>4404</v>
      </c>
      <c r="G1777" t="s">
        <v>4405</v>
      </c>
      <c r="J1777" t="s">
        <v>101</v>
      </c>
      <c r="K1777" t="s">
        <v>93</v>
      </c>
      <c r="L1777" s="5">
        <v>0</v>
      </c>
      <c r="M1777" s="5">
        <v>0</v>
      </c>
      <c r="N1777" s="5">
        <f t="shared" si="297"/>
        <v>0</v>
      </c>
      <c r="O1777" s="5">
        <v>0</v>
      </c>
      <c r="P1777" s="5">
        <v>0</v>
      </c>
      <c r="Q1777" s="5">
        <f t="shared" si="298"/>
        <v>0</v>
      </c>
      <c r="R1777" s="5">
        <v>0</v>
      </c>
      <c r="S1777" s="5">
        <v>0</v>
      </c>
      <c r="T1777" s="5">
        <f t="shared" si="299"/>
        <v>0</v>
      </c>
      <c r="U1777" s="5">
        <v>1</v>
      </c>
      <c r="V1777" s="5">
        <v>1</v>
      </c>
      <c r="W1777" s="5">
        <v>0</v>
      </c>
      <c r="X1777" s="5">
        <v>0</v>
      </c>
      <c r="Y1777" s="5">
        <f t="shared" si="302"/>
        <v>0</v>
      </c>
      <c r="Z1777" s="5">
        <v>0</v>
      </c>
      <c r="AA1777" s="5">
        <v>0</v>
      </c>
      <c r="AB1777" s="5">
        <f t="shared" si="303"/>
        <v>0</v>
      </c>
      <c r="AC1777" s="5">
        <v>0</v>
      </c>
      <c r="AD1777" s="5">
        <v>0</v>
      </c>
      <c r="AE1777" s="5">
        <f t="shared" si="304"/>
        <v>0</v>
      </c>
      <c r="AF1777" s="5">
        <v>1</v>
      </c>
      <c r="AG1777" s="6">
        <v>43614</v>
      </c>
      <c r="AH1777" s="5">
        <v>1</v>
      </c>
      <c r="AI1777" s="5">
        <v>0</v>
      </c>
      <c r="AJ1777" s="5">
        <v>0</v>
      </c>
      <c r="AK1777" s="5">
        <f t="shared" si="305"/>
        <v>0</v>
      </c>
      <c r="AL1777" s="5">
        <v>0</v>
      </c>
      <c r="AM1777" s="5">
        <v>0</v>
      </c>
      <c r="AN1777" s="5">
        <f t="shared" si="306"/>
        <v>0</v>
      </c>
      <c r="AO1777" s="5">
        <v>0</v>
      </c>
      <c r="AP1777" s="5">
        <v>0</v>
      </c>
      <c r="AQ1777" s="5">
        <f t="shared" si="307"/>
        <v>0</v>
      </c>
      <c r="AR1777" s="5">
        <v>1</v>
      </c>
      <c r="AS1777" s="6">
        <v>43816</v>
      </c>
      <c r="AT1777" s="5">
        <v>1</v>
      </c>
      <c r="AU1777" s="5">
        <v>0</v>
      </c>
      <c r="AV1777" t="str">
        <f t="shared" si="300"/>
        <v>N</v>
      </c>
      <c r="AW1777" t="s">
        <v>60</v>
      </c>
      <c r="AX1777" t="s">
        <v>61</v>
      </c>
      <c r="AY1777" t="s">
        <v>62</v>
      </c>
      <c r="AZ1777" t="s">
        <v>62</v>
      </c>
      <c r="BA1777" t="str">
        <f t="shared" si="301"/>
        <v>N</v>
      </c>
    </row>
    <row r="1778" spans="1:53">
      <c r="A1778" t="s">
        <v>53</v>
      </c>
      <c r="B1778" t="s">
        <v>54</v>
      </c>
      <c r="C1778" t="s">
        <v>89</v>
      </c>
      <c r="D1778">
        <v>2019</v>
      </c>
      <c r="F1778" t="s">
        <v>4406</v>
      </c>
      <c r="G1778" t="s">
        <v>4407</v>
      </c>
      <c r="J1778" t="s">
        <v>101</v>
      </c>
      <c r="K1778" t="s">
        <v>93</v>
      </c>
      <c r="L1778" s="5">
        <v>0</v>
      </c>
      <c r="M1778" s="5">
        <v>0</v>
      </c>
      <c r="N1778" s="5">
        <f t="shared" si="297"/>
        <v>0</v>
      </c>
      <c r="O1778" s="5">
        <v>0</v>
      </c>
      <c r="P1778" s="5">
        <v>0</v>
      </c>
      <c r="Q1778" s="5">
        <f t="shared" si="298"/>
        <v>0</v>
      </c>
      <c r="R1778" s="5">
        <v>0</v>
      </c>
      <c r="S1778" s="5">
        <v>0</v>
      </c>
      <c r="T1778" s="5">
        <f t="shared" si="299"/>
        <v>0</v>
      </c>
      <c r="U1778" s="5">
        <v>1</v>
      </c>
      <c r="V1778" s="5">
        <v>1</v>
      </c>
      <c r="W1778" s="5">
        <v>0</v>
      </c>
      <c r="X1778" s="5">
        <v>0</v>
      </c>
      <c r="Y1778" s="5">
        <f t="shared" si="302"/>
        <v>0</v>
      </c>
      <c r="Z1778" s="5">
        <v>0</v>
      </c>
      <c r="AA1778" s="5">
        <v>0</v>
      </c>
      <c r="AB1778" s="5">
        <f t="shared" si="303"/>
        <v>0</v>
      </c>
      <c r="AC1778" s="5">
        <v>0</v>
      </c>
      <c r="AD1778" s="5">
        <v>0</v>
      </c>
      <c r="AE1778" s="5">
        <f t="shared" si="304"/>
        <v>0</v>
      </c>
      <c r="AF1778" s="5">
        <v>1</v>
      </c>
      <c r="AG1778" s="6">
        <v>43614</v>
      </c>
      <c r="AH1778" s="5">
        <v>1</v>
      </c>
      <c r="AI1778" s="5">
        <v>0</v>
      </c>
      <c r="AJ1778" s="5">
        <v>0</v>
      </c>
      <c r="AK1778" s="5">
        <f t="shared" si="305"/>
        <v>0</v>
      </c>
      <c r="AL1778" s="5">
        <v>0</v>
      </c>
      <c r="AM1778" s="5">
        <v>0</v>
      </c>
      <c r="AN1778" s="5">
        <f t="shared" si="306"/>
        <v>0</v>
      </c>
      <c r="AO1778" s="5">
        <v>0</v>
      </c>
      <c r="AP1778" s="5">
        <v>0</v>
      </c>
      <c r="AQ1778" s="5">
        <f t="shared" si="307"/>
        <v>0</v>
      </c>
      <c r="AR1778" s="5">
        <v>1</v>
      </c>
      <c r="AS1778" s="6">
        <v>43815</v>
      </c>
      <c r="AT1778" s="5">
        <v>1</v>
      </c>
      <c r="AU1778" s="5">
        <v>0</v>
      </c>
      <c r="AV1778" t="str">
        <f t="shared" si="300"/>
        <v>N</v>
      </c>
      <c r="AW1778" t="s">
        <v>60</v>
      </c>
      <c r="AX1778" t="s">
        <v>61</v>
      </c>
      <c r="AY1778" t="s">
        <v>62</v>
      </c>
      <c r="AZ1778" t="s">
        <v>62</v>
      </c>
      <c r="BA1778" t="str">
        <f t="shared" si="301"/>
        <v>N</v>
      </c>
    </row>
    <row r="1779" spans="1:53">
      <c r="A1779" t="s">
        <v>53</v>
      </c>
      <c r="B1779" t="s">
        <v>54</v>
      </c>
      <c r="C1779" t="s">
        <v>89</v>
      </c>
      <c r="D1779">
        <v>2019</v>
      </c>
      <c r="F1779" t="s">
        <v>4408</v>
      </c>
      <c r="G1779" t="s">
        <v>4409</v>
      </c>
      <c r="J1779" t="s">
        <v>101</v>
      </c>
      <c r="K1779" t="s">
        <v>93</v>
      </c>
      <c r="L1779" s="5">
        <v>0</v>
      </c>
      <c r="M1779" s="5">
        <v>0</v>
      </c>
      <c r="N1779" s="5">
        <f t="shared" si="297"/>
        <v>0</v>
      </c>
      <c r="O1779" s="5">
        <v>0</v>
      </c>
      <c r="P1779" s="5">
        <v>0</v>
      </c>
      <c r="Q1779" s="5">
        <f t="shared" si="298"/>
        <v>0</v>
      </c>
      <c r="R1779" s="5">
        <v>0</v>
      </c>
      <c r="S1779" s="5">
        <v>0</v>
      </c>
      <c r="T1779" s="5">
        <f t="shared" si="299"/>
        <v>0</v>
      </c>
      <c r="U1779" s="5">
        <v>1</v>
      </c>
      <c r="V1779" s="5">
        <v>1</v>
      </c>
      <c r="W1779" s="5">
        <v>0</v>
      </c>
      <c r="X1779" s="5">
        <v>0</v>
      </c>
      <c r="Y1779" s="5">
        <f t="shared" si="302"/>
        <v>0</v>
      </c>
      <c r="Z1779" s="5">
        <v>0</v>
      </c>
      <c r="AA1779" s="5">
        <v>0</v>
      </c>
      <c r="AB1779" s="5">
        <f t="shared" si="303"/>
        <v>0</v>
      </c>
      <c r="AC1779" s="5">
        <v>0</v>
      </c>
      <c r="AD1779" s="5">
        <v>0</v>
      </c>
      <c r="AE1779" s="5">
        <f t="shared" si="304"/>
        <v>0</v>
      </c>
      <c r="AF1779" s="5">
        <v>1</v>
      </c>
      <c r="AG1779" s="6">
        <v>43609</v>
      </c>
      <c r="AH1779" s="5">
        <v>1</v>
      </c>
      <c r="AI1779" s="5">
        <v>0</v>
      </c>
      <c r="AJ1779" s="5">
        <v>0</v>
      </c>
      <c r="AK1779" s="5">
        <f t="shared" si="305"/>
        <v>0</v>
      </c>
      <c r="AL1779" s="5">
        <v>0</v>
      </c>
      <c r="AM1779" s="5">
        <v>0</v>
      </c>
      <c r="AN1779" s="5">
        <f t="shared" si="306"/>
        <v>0</v>
      </c>
      <c r="AO1779" s="5">
        <v>0</v>
      </c>
      <c r="AP1779" s="5">
        <v>0</v>
      </c>
      <c r="AQ1779" s="5">
        <f t="shared" si="307"/>
        <v>0</v>
      </c>
      <c r="AR1779" s="5">
        <v>1</v>
      </c>
      <c r="AS1779" s="6">
        <v>43782</v>
      </c>
      <c r="AT1779" s="5">
        <v>1</v>
      </c>
      <c r="AU1779" s="5">
        <v>0</v>
      </c>
      <c r="AV1779" t="str">
        <f t="shared" si="300"/>
        <v>N</v>
      </c>
      <c r="AW1779" t="s">
        <v>60</v>
      </c>
      <c r="AX1779" t="s">
        <v>61</v>
      </c>
      <c r="AY1779" t="s">
        <v>62</v>
      </c>
      <c r="AZ1779" t="s">
        <v>62</v>
      </c>
      <c r="BA1779" t="str">
        <f t="shared" si="301"/>
        <v>N</v>
      </c>
    </row>
    <row r="1780" spans="1:53">
      <c r="A1780" t="s">
        <v>53</v>
      </c>
      <c r="B1780" t="s">
        <v>54</v>
      </c>
      <c r="C1780" t="s">
        <v>89</v>
      </c>
      <c r="D1780">
        <v>2019</v>
      </c>
      <c r="F1780" t="s">
        <v>4410</v>
      </c>
      <c r="G1780" t="s">
        <v>4411</v>
      </c>
      <c r="J1780" t="s">
        <v>101</v>
      </c>
      <c r="K1780" t="s">
        <v>93</v>
      </c>
      <c r="L1780" s="5">
        <v>0</v>
      </c>
      <c r="M1780" s="5">
        <v>0</v>
      </c>
      <c r="N1780" s="5">
        <f t="shared" si="297"/>
        <v>0</v>
      </c>
      <c r="O1780" s="5">
        <v>0</v>
      </c>
      <c r="P1780" s="5">
        <v>0</v>
      </c>
      <c r="Q1780" s="5">
        <f t="shared" si="298"/>
        <v>0</v>
      </c>
      <c r="R1780" s="5">
        <v>0</v>
      </c>
      <c r="S1780" s="5">
        <v>0</v>
      </c>
      <c r="T1780" s="5">
        <f t="shared" si="299"/>
        <v>0</v>
      </c>
      <c r="U1780" s="5">
        <v>1</v>
      </c>
      <c r="V1780" s="5">
        <v>1</v>
      </c>
      <c r="W1780" s="5">
        <v>0</v>
      </c>
      <c r="X1780" s="5">
        <v>0</v>
      </c>
      <c r="Y1780" s="5">
        <f t="shared" si="302"/>
        <v>0</v>
      </c>
      <c r="Z1780" s="5">
        <v>0</v>
      </c>
      <c r="AA1780" s="5">
        <v>0</v>
      </c>
      <c r="AB1780" s="5">
        <f t="shared" si="303"/>
        <v>0</v>
      </c>
      <c r="AC1780" s="5">
        <v>0</v>
      </c>
      <c r="AD1780" s="5">
        <v>0</v>
      </c>
      <c r="AE1780" s="5">
        <f t="shared" si="304"/>
        <v>0</v>
      </c>
      <c r="AF1780" s="5">
        <v>1</v>
      </c>
      <c r="AG1780" s="6">
        <v>43543</v>
      </c>
      <c r="AH1780" s="5">
        <v>1</v>
      </c>
      <c r="AI1780" s="5">
        <v>0</v>
      </c>
      <c r="AJ1780" s="5">
        <v>0</v>
      </c>
      <c r="AK1780" s="5">
        <f t="shared" si="305"/>
        <v>0</v>
      </c>
      <c r="AL1780" s="5">
        <v>0</v>
      </c>
      <c r="AM1780" s="5">
        <v>0</v>
      </c>
      <c r="AN1780" s="5">
        <f t="shared" si="306"/>
        <v>0</v>
      </c>
      <c r="AO1780" s="5">
        <v>0</v>
      </c>
      <c r="AP1780" s="5">
        <v>0</v>
      </c>
      <c r="AQ1780" s="5">
        <f t="shared" si="307"/>
        <v>0</v>
      </c>
      <c r="AR1780" s="5">
        <v>1</v>
      </c>
      <c r="AS1780" s="6">
        <v>43763</v>
      </c>
      <c r="AT1780" s="5">
        <v>1</v>
      </c>
      <c r="AU1780" s="5">
        <v>0</v>
      </c>
      <c r="AV1780" t="str">
        <f t="shared" si="300"/>
        <v>N</v>
      </c>
      <c r="AW1780" t="s">
        <v>60</v>
      </c>
      <c r="AX1780" t="s">
        <v>61</v>
      </c>
      <c r="AY1780" t="s">
        <v>62</v>
      </c>
      <c r="AZ1780" t="s">
        <v>62</v>
      </c>
      <c r="BA1780" t="str">
        <f t="shared" si="301"/>
        <v>N</v>
      </c>
    </row>
    <row r="1781" spans="1:53">
      <c r="A1781" t="s">
        <v>53</v>
      </c>
      <c r="B1781" t="s">
        <v>54</v>
      </c>
      <c r="C1781" t="s">
        <v>89</v>
      </c>
      <c r="D1781">
        <v>2019</v>
      </c>
      <c r="F1781" t="s">
        <v>4412</v>
      </c>
      <c r="G1781" t="s">
        <v>4413</v>
      </c>
      <c r="J1781" t="s">
        <v>101</v>
      </c>
      <c r="K1781" t="s">
        <v>93</v>
      </c>
      <c r="L1781" s="5">
        <v>0</v>
      </c>
      <c r="M1781" s="5">
        <v>0</v>
      </c>
      <c r="N1781" s="5">
        <f t="shared" si="297"/>
        <v>0</v>
      </c>
      <c r="O1781" s="5">
        <v>0</v>
      </c>
      <c r="P1781" s="5">
        <v>0</v>
      </c>
      <c r="Q1781" s="5">
        <f t="shared" si="298"/>
        <v>0</v>
      </c>
      <c r="R1781" s="5">
        <v>0</v>
      </c>
      <c r="S1781" s="5">
        <v>0</v>
      </c>
      <c r="T1781" s="5">
        <f t="shared" si="299"/>
        <v>0</v>
      </c>
      <c r="U1781" s="5">
        <v>1</v>
      </c>
      <c r="V1781" s="5">
        <v>1</v>
      </c>
      <c r="W1781" s="5">
        <v>0</v>
      </c>
      <c r="X1781" s="5">
        <v>0</v>
      </c>
      <c r="Y1781" s="5">
        <f t="shared" si="302"/>
        <v>0</v>
      </c>
      <c r="Z1781" s="5">
        <v>0</v>
      </c>
      <c r="AA1781" s="5">
        <v>0</v>
      </c>
      <c r="AB1781" s="5">
        <f t="shared" si="303"/>
        <v>0</v>
      </c>
      <c r="AC1781" s="5">
        <v>0</v>
      </c>
      <c r="AD1781" s="5">
        <v>0</v>
      </c>
      <c r="AE1781" s="5">
        <f t="shared" si="304"/>
        <v>0</v>
      </c>
      <c r="AF1781" s="5">
        <v>1</v>
      </c>
      <c r="AG1781" s="6">
        <v>43518</v>
      </c>
      <c r="AH1781" s="5">
        <v>1</v>
      </c>
      <c r="AI1781" s="5">
        <v>0</v>
      </c>
      <c r="AJ1781" s="5">
        <v>0</v>
      </c>
      <c r="AK1781" s="5">
        <f t="shared" si="305"/>
        <v>0</v>
      </c>
      <c r="AL1781" s="5">
        <v>0</v>
      </c>
      <c r="AM1781" s="5">
        <v>0</v>
      </c>
      <c r="AN1781" s="5">
        <f t="shared" si="306"/>
        <v>0</v>
      </c>
      <c r="AO1781" s="5">
        <v>0</v>
      </c>
      <c r="AP1781" s="5">
        <v>0</v>
      </c>
      <c r="AQ1781" s="5">
        <f t="shared" si="307"/>
        <v>0</v>
      </c>
      <c r="AR1781" s="5">
        <v>1</v>
      </c>
      <c r="AS1781" s="6">
        <v>43822</v>
      </c>
      <c r="AT1781" s="5">
        <v>1</v>
      </c>
      <c r="AU1781" s="5">
        <v>0</v>
      </c>
      <c r="AV1781" t="str">
        <f t="shared" si="300"/>
        <v>N</v>
      </c>
      <c r="AW1781" t="s">
        <v>60</v>
      </c>
      <c r="AX1781" t="s">
        <v>61</v>
      </c>
      <c r="AY1781" t="s">
        <v>62</v>
      </c>
      <c r="AZ1781" t="s">
        <v>62</v>
      </c>
      <c r="BA1781" t="str">
        <f t="shared" si="301"/>
        <v>N</v>
      </c>
    </row>
    <row r="1782" spans="1:53">
      <c r="A1782" t="s">
        <v>53</v>
      </c>
      <c r="B1782" t="s">
        <v>54</v>
      </c>
      <c r="C1782" t="s">
        <v>89</v>
      </c>
      <c r="D1782">
        <v>2019</v>
      </c>
      <c r="F1782" t="s">
        <v>4414</v>
      </c>
      <c r="G1782" t="s">
        <v>4415</v>
      </c>
      <c r="J1782" t="s">
        <v>101</v>
      </c>
      <c r="K1782" t="s">
        <v>93</v>
      </c>
      <c r="L1782" s="5">
        <v>0</v>
      </c>
      <c r="M1782" s="5">
        <v>0</v>
      </c>
      <c r="N1782" s="5">
        <f t="shared" si="297"/>
        <v>0</v>
      </c>
      <c r="O1782" s="5">
        <v>0</v>
      </c>
      <c r="P1782" s="5">
        <v>0</v>
      </c>
      <c r="Q1782" s="5">
        <f t="shared" si="298"/>
        <v>0</v>
      </c>
      <c r="R1782" s="5">
        <v>0</v>
      </c>
      <c r="S1782" s="5">
        <v>0</v>
      </c>
      <c r="T1782" s="5">
        <f t="shared" si="299"/>
        <v>0</v>
      </c>
      <c r="U1782" s="5">
        <v>1</v>
      </c>
      <c r="V1782" s="5">
        <v>1</v>
      </c>
      <c r="W1782" s="5">
        <v>0</v>
      </c>
      <c r="X1782" s="5">
        <v>0</v>
      </c>
      <c r="Y1782" s="5">
        <f t="shared" si="302"/>
        <v>0</v>
      </c>
      <c r="Z1782" s="5">
        <v>0</v>
      </c>
      <c r="AA1782" s="5">
        <v>0</v>
      </c>
      <c r="AB1782" s="5">
        <f t="shared" si="303"/>
        <v>0</v>
      </c>
      <c r="AC1782" s="5">
        <v>0</v>
      </c>
      <c r="AD1782" s="5">
        <v>0</v>
      </c>
      <c r="AE1782" s="5">
        <f t="shared" si="304"/>
        <v>0</v>
      </c>
      <c r="AF1782" s="5">
        <v>1</v>
      </c>
      <c r="AG1782" s="6">
        <v>43543</v>
      </c>
      <c r="AH1782" s="5">
        <v>1</v>
      </c>
      <c r="AI1782" s="5">
        <v>0</v>
      </c>
      <c r="AJ1782" s="5">
        <v>0</v>
      </c>
      <c r="AK1782" s="5">
        <f t="shared" si="305"/>
        <v>0</v>
      </c>
      <c r="AL1782" s="5">
        <v>0</v>
      </c>
      <c r="AM1782" s="5">
        <v>0</v>
      </c>
      <c r="AN1782" s="5">
        <f t="shared" si="306"/>
        <v>0</v>
      </c>
      <c r="AO1782" s="5">
        <v>0</v>
      </c>
      <c r="AP1782" s="5">
        <v>0</v>
      </c>
      <c r="AQ1782" s="5">
        <f t="shared" si="307"/>
        <v>0</v>
      </c>
      <c r="AR1782" s="5">
        <v>1</v>
      </c>
      <c r="AS1782" s="6">
        <v>43763</v>
      </c>
      <c r="AT1782" s="5">
        <v>1</v>
      </c>
      <c r="AU1782" s="5">
        <v>0</v>
      </c>
      <c r="AV1782" t="str">
        <f t="shared" si="300"/>
        <v>N</v>
      </c>
      <c r="AW1782" t="s">
        <v>60</v>
      </c>
      <c r="AX1782" t="s">
        <v>61</v>
      </c>
      <c r="AY1782" t="s">
        <v>62</v>
      </c>
      <c r="AZ1782" t="s">
        <v>62</v>
      </c>
      <c r="BA1782" t="str">
        <f t="shared" si="301"/>
        <v>N</v>
      </c>
    </row>
    <row r="1783" spans="1:53">
      <c r="A1783" t="s">
        <v>53</v>
      </c>
      <c r="B1783" t="s">
        <v>54</v>
      </c>
      <c r="C1783" t="s">
        <v>89</v>
      </c>
      <c r="D1783">
        <v>2019</v>
      </c>
      <c r="F1783" t="s">
        <v>4416</v>
      </c>
      <c r="G1783" t="s">
        <v>4417</v>
      </c>
      <c r="J1783" t="s">
        <v>101</v>
      </c>
      <c r="K1783" t="s">
        <v>93</v>
      </c>
      <c r="L1783" s="5">
        <v>0</v>
      </c>
      <c r="M1783" s="5">
        <v>0</v>
      </c>
      <c r="N1783" s="5">
        <f t="shared" si="297"/>
        <v>0</v>
      </c>
      <c r="O1783" s="5">
        <v>0</v>
      </c>
      <c r="P1783" s="5">
        <v>0</v>
      </c>
      <c r="Q1783" s="5">
        <f t="shared" si="298"/>
        <v>0</v>
      </c>
      <c r="R1783" s="5">
        <v>0</v>
      </c>
      <c r="S1783" s="5">
        <v>0</v>
      </c>
      <c r="T1783" s="5">
        <f t="shared" si="299"/>
        <v>0</v>
      </c>
      <c r="U1783" s="5">
        <v>1</v>
      </c>
      <c r="V1783" s="5">
        <v>1</v>
      </c>
      <c r="W1783" s="5">
        <v>0</v>
      </c>
      <c r="X1783" s="5">
        <v>0</v>
      </c>
      <c r="Y1783" s="5">
        <f t="shared" si="302"/>
        <v>0</v>
      </c>
      <c r="Z1783" s="5">
        <v>0</v>
      </c>
      <c r="AA1783" s="5">
        <v>0</v>
      </c>
      <c r="AB1783" s="5">
        <f t="shared" si="303"/>
        <v>0</v>
      </c>
      <c r="AC1783" s="5">
        <v>0</v>
      </c>
      <c r="AD1783" s="5">
        <v>0</v>
      </c>
      <c r="AE1783" s="5">
        <f t="shared" si="304"/>
        <v>0</v>
      </c>
      <c r="AF1783" s="5">
        <v>1</v>
      </c>
      <c r="AG1783" s="6">
        <v>43538</v>
      </c>
      <c r="AH1783" s="5">
        <v>1</v>
      </c>
      <c r="AI1783" s="5">
        <v>0</v>
      </c>
      <c r="AJ1783" s="5">
        <v>0</v>
      </c>
      <c r="AK1783" s="5">
        <f t="shared" si="305"/>
        <v>0</v>
      </c>
      <c r="AL1783" s="5">
        <v>0</v>
      </c>
      <c r="AM1783" s="5">
        <v>0</v>
      </c>
      <c r="AN1783" s="5">
        <f t="shared" si="306"/>
        <v>0</v>
      </c>
      <c r="AO1783" s="5">
        <v>0</v>
      </c>
      <c r="AP1783" s="5">
        <v>0</v>
      </c>
      <c r="AQ1783" s="5">
        <f t="shared" si="307"/>
        <v>0</v>
      </c>
      <c r="AR1783" s="5">
        <v>1</v>
      </c>
      <c r="AS1783" s="6">
        <v>43733</v>
      </c>
      <c r="AT1783" s="5">
        <v>1</v>
      </c>
      <c r="AU1783" s="5">
        <v>0</v>
      </c>
      <c r="AV1783" t="str">
        <f t="shared" si="300"/>
        <v>N</v>
      </c>
      <c r="AW1783" t="s">
        <v>60</v>
      </c>
      <c r="AX1783" t="s">
        <v>61</v>
      </c>
      <c r="AY1783" t="s">
        <v>62</v>
      </c>
      <c r="AZ1783" t="s">
        <v>62</v>
      </c>
      <c r="BA1783" t="str">
        <f t="shared" si="301"/>
        <v>N</v>
      </c>
    </row>
    <row r="1784" spans="1:53">
      <c r="A1784" t="s">
        <v>53</v>
      </c>
      <c r="B1784" t="s">
        <v>54</v>
      </c>
      <c r="C1784" t="s">
        <v>89</v>
      </c>
      <c r="D1784">
        <v>2019</v>
      </c>
      <c r="F1784" t="s">
        <v>4418</v>
      </c>
      <c r="G1784" t="s">
        <v>4419</v>
      </c>
      <c r="J1784" t="s">
        <v>101</v>
      </c>
      <c r="K1784" t="s">
        <v>93</v>
      </c>
      <c r="L1784" s="5">
        <v>0</v>
      </c>
      <c r="M1784" s="5">
        <v>0</v>
      </c>
      <c r="N1784" s="5">
        <f t="shared" si="297"/>
        <v>0</v>
      </c>
      <c r="O1784" s="5">
        <v>0</v>
      </c>
      <c r="P1784" s="5">
        <v>0</v>
      </c>
      <c r="Q1784" s="5">
        <f t="shared" si="298"/>
        <v>0</v>
      </c>
      <c r="R1784" s="5">
        <v>0</v>
      </c>
      <c r="S1784" s="5">
        <v>0</v>
      </c>
      <c r="T1784" s="5">
        <f t="shared" si="299"/>
        <v>0</v>
      </c>
      <c r="U1784" s="5">
        <v>1</v>
      </c>
      <c r="V1784" s="5">
        <v>1</v>
      </c>
      <c r="W1784" s="5">
        <v>0</v>
      </c>
      <c r="X1784" s="5">
        <v>0</v>
      </c>
      <c r="Y1784" s="5">
        <f t="shared" si="302"/>
        <v>0</v>
      </c>
      <c r="Z1784" s="5">
        <v>0</v>
      </c>
      <c r="AA1784" s="5">
        <v>0</v>
      </c>
      <c r="AB1784" s="5">
        <f t="shared" si="303"/>
        <v>0</v>
      </c>
      <c r="AC1784" s="5">
        <v>0</v>
      </c>
      <c r="AD1784" s="5">
        <v>0</v>
      </c>
      <c r="AE1784" s="5">
        <f t="shared" si="304"/>
        <v>0</v>
      </c>
      <c r="AF1784" s="5">
        <v>1</v>
      </c>
      <c r="AG1784" s="6">
        <v>43543</v>
      </c>
      <c r="AH1784" s="5">
        <v>1</v>
      </c>
      <c r="AI1784" s="5">
        <v>0</v>
      </c>
      <c r="AJ1784" s="5">
        <v>0</v>
      </c>
      <c r="AK1784" s="5">
        <f t="shared" si="305"/>
        <v>0</v>
      </c>
      <c r="AL1784" s="5">
        <v>0</v>
      </c>
      <c r="AM1784" s="5">
        <v>0</v>
      </c>
      <c r="AN1784" s="5">
        <f t="shared" si="306"/>
        <v>0</v>
      </c>
      <c r="AO1784" s="5">
        <v>0</v>
      </c>
      <c r="AP1784" s="5">
        <v>0</v>
      </c>
      <c r="AQ1784" s="5">
        <f t="shared" si="307"/>
        <v>0</v>
      </c>
      <c r="AR1784" s="5">
        <v>1</v>
      </c>
      <c r="AS1784" s="6">
        <v>43803</v>
      </c>
      <c r="AT1784" s="5">
        <v>1</v>
      </c>
      <c r="AU1784" s="5">
        <v>0</v>
      </c>
      <c r="AV1784" t="str">
        <f t="shared" si="300"/>
        <v>N</v>
      </c>
      <c r="AW1784" t="s">
        <v>60</v>
      </c>
      <c r="AX1784" t="s">
        <v>61</v>
      </c>
      <c r="AY1784" t="s">
        <v>62</v>
      </c>
      <c r="AZ1784" t="s">
        <v>62</v>
      </c>
      <c r="BA1784" t="str">
        <f t="shared" si="301"/>
        <v>N</v>
      </c>
    </row>
    <row r="1785" spans="1:53">
      <c r="A1785" t="s">
        <v>53</v>
      </c>
      <c r="B1785" t="s">
        <v>54</v>
      </c>
      <c r="C1785" t="s">
        <v>89</v>
      </c>
      <c r="D1785">
        <v>2019</v>
      </c>
      <c r="F1785" t="s">
        <v>4420</v>
      </c>
      <c r="G1785" t="s">
        <v>4421</v>
      </c>
      <c r="J1785" t="s">
        <v>101</v>
      </c>
      <c r="K1785" t="s">
        <v>93</v>
      </c>
      <c r="L1785" s="5">
        <v>0</v>
      </c>
      <c r="M1785" s="5">
        <v>0</v>
      </c>
      <c r="N1785" s="5">
        <f t="shared" si="297"/>
        <v>0</v>
      </c>
      <c r="O1785" s="5">
        <v>0</v>
      </c>
      <c r="P1785" s="5">
        <v>0</v>
      </c>
      <c r="Q1785" s="5">
        <f t="shared" si="298"/>
        <v>0</v>
      </c>
      <c r="R1785" s="5">
        <v>0</v>
      </c>
      <c r="S1785" s="5">
        <v>0</v>
      </c>
      <c r="T1785" s="5">
        <f t="shared" si="299"/>
        <v>0</v>
      </c>
      <c r="U1785" s="5">
        <v>1</v>
      </c>
      <c r="V1785" s="5">
        <v>1</v>
      </c>
      <c r="W1785" s="5">
        <v>0</v>
      </c>
      <c r="X1785" s="5">
        <v>0</v>
      </c>
      <c r="Y1785" s="5">
        <f t="shared" si="302"/>
        <v>0</v>
      </c>
      <c r="Z1785" s="5">
        <v>0</v>
      </c>
      <c r="AA1785" s="5">
        <v>0</v>
      </c>
      <c r="AB1785" s="5">
        <f t="shared" si="303"/>
        <v>0</v>
      </c>
      <c r="AC1785" s="5">
        <v>0</v>
      </c>
      <c r="AD1785" s="5">
        <v>0</v>
      </c>
      <c r="AE1785" s="5">
        <f t="shared" si="304"/>
        <v>0</v>
      </c>
      <c r="AF1785" s="5">
        <v>1</v>
      </c>
      <c r="AG1785" s="6">
        <v>43566</v>
      </c>
      <c r="AH1785" s="5">
        <v>1</v>
      </c>
      <c r="AI1785" s="5">
        <v>0</v>
      </c>
      <c r="AJ1785" s="5">
        <v>0</v>
      </c>
      <c r="AK1785" s="5">
        <f t="shared" si="305"/>
        <v>0</v>
      </c>
      <c r="AL1785" s="5">
        <v>0</v>
      </c>
      <c r="AM1785" s="5">
        <v>0</v>
      </c>
      <c r="AN1785" s="5">
        <f t="shared" si="306"/>
        <v>0</v>
      </c>
      <c r="AO1785" s="5">
        <v>0</v>
      </c>
      <c r="AP1785" s="5">
        <v>0</v>
      </c>
      <c r="AQ1785" s="5">
        <f t="shared" si="307"/>
        <v>0</v>
      </c>
      <c r="AR1785" s="5">
        <v>1</v>
      </c>
      <c r="AS1785" s="6">
        <v>43746</v>
      </c>
      <c r="AT1785" s="5">
        <v>1</v>
      </c>
      <c r="AU1785" s="5">
        <v>0</v>
      </c>
      <c r="AV1785" t="str">
        <f t="shared" si="300"/>
        <v>N</v>
      </c>
      <c r="AW1785" t="s">
        <v>60</v>
      </c>
      <c r="AX1785" t="s">
        <v>61</v>
      </c>
      <c r="AY1785" t="s">
        <v>62</v>
      </c>
      <c r="AZ1785" t="s">
        <v>62</v>
      </c>
      <c r="BA1785" t="str">
        <f t="shared" si="301"/>
        <v>N</v>
      </c>
    </row>
    <row r="1786" spans="1:53">
      <c r="A1786" t="s">
        <v>53</v>
      </c>
      <c r="B1786" t="s">
        <v>54</v>
      </c>
      <c r="C1786" t="s">
        <v>89</v>
      </c>
      <c r="D1786">
        <v>2019</v>
      </c>
      <c r="F1786" t="s">
        <v>4422</v>
      </c>
      <c r="G1786" t="s">
        <v>4423</v>
      </c>
      <c r="J1786" t="s">
        <v>101</v>
      </c>
      <c r="K1786" t="s">
        <v>93</v>
      </c>
      <c r="L1786" s="5">
        <v>0</v>
      </c>
      <c r="M1786" s="5">
        <v>0</v>
      </c>
      <c r="N1786" s="5">
        <f t="shared" si="297"/>
        <v>0</v>
      </c>
      <c r="O1786" s="5">
        <v>0</v>
      </c>
      <c r="P1786" s="5">
        <v>0</v>
      </c>
      <c r="Q1786" s="5">
        <f t="shared" si="298"/>
        <v>0</v>
      </c>
      <c r="R1786" s="5">
        <v>0</v>
      </c>
      <c r="S1786" s="5">
        <v>0</v>
      </c>
      <c r="T1786" s="5">
        <f t="shared" si="299"/>
        <v>0</v>
      </c>
      <c r="U1786" s="5">
        <v>1</v>
      </c>
      <c r="V1786" s="5">
        <v>1</v>
      </c>
      <c r="W1786" s="5">
        <v>0</v>
      </c>
      <c r="X1786" s="5">
        <v>0</v>
      </c>
      <c r="Y1786" s="5">
        <f t="shared" si="302"/>
        <v>0</v>
      </c>
      <c r="Z1786" s="5">
        <v>0</v>
      </c>
      <c r="AA1786" s="5">
        <v>0</v>
      </c>
      <c r="AB1786" s="5">
        <f t="shared" si="303"/>
        <v>0</v>
      </c>
      <c r="AC1786" s="5">
        <v>0</v>
      </c>
      <c r="AD1786" s="5">
        <v>0</v>
      </c>
      <c r="AE1786" s="5">
        <f t="shared" si="304"/>
        <v>0</v>
      </c>
      <c r="AF1786" s="5">
        <v>1</v>
      </c>
      <c r="AG1786" s="6">
        <v>43543</v>
      </c>
      <c r="AH1786" s="5">
        <v>1</v>
      </c>
      <c r="AI1786" s="5">
        <v>0</v>
      </c>
      <c r="AJ1786" s="5">
        <v>0</v>
      </c>
      <c r="AK1786" s="5">
        <f t="shared" si="305"/>
        <v>0</v>
      </c>
      <c r="AL1786" s="5">
        <v>0</v>
      </c>
      <c r="AM1786" s="5">
        <v>0</v>
      </c>
      <c r="AN1786" s="5">
        <f t="shared" si="306"/>
        <v>0</v>
      </c>
      <c r="AO1786" s="5">
        <v>0</v>
      </c>
      <c r="AP1786" s="5">
        <v>0</v>
      </c>
      <c r="AQ1786" s="5">
        <f t="shared" si="307"/>
        <v>0</v>
      </c>
      <c r="AR1786" s="5">
        <v>1</v>
      </c>
      <c r="AS1786" s="6">
        <v>43766</v>
      </c>
      <c r="AT1786" s="5">
        <v>1</v>
      </c>
      <c r="AU1786" s="5">
        <v>0</v>
      </c>
      <c r="AV1786" t="str">
        <f t="shared" si="300"/>
        <v>N</v>
      </c>
      <c r="AW1786" t="s">
        <v>60</v>
      </c>
      <c r="AX1786" t="s">
        <v>61</v>
      </c>
      <c r="AY1786" t="s">
        <v>62</v>
      </c>
      <c r="AZ1786" t="s">
        <v>62</v>
      </c>
      <c r="BA1786" t="str">
        <f t="shared" si="301"/>
        <v>N</v>
      </c>
    </row>
    <row r="1787" spans="1:53">
      <c r="A1787" t="s">
        <v>53</v>
      </c>
      <c r="B1787" t="s">
        <v>54</v>
      </c>
      <c r="C1787" t="s">
        <v>89</v>
      </c>
      <c r="D1787">
        <v>2019</v>
      </c>
      <c r="F1787" t="s">
        <v>4424</v>
      </c>
      <c r="G1787" t="s">
        <v>4425</v>
      </c>
      <c r="J1787" t="s">
        <v>101</v>
      </c>
      <c r="K1787" t="s">
        <v>93</v>
      </c>
      <c r="L1787" s="5">
        <v>0</v>
      </c>
      <c r="M1787" s="5">
        <v>0</v>
      </c>
      <c r="N1787" s="5">
        <f t="shared" si="297"/>
        <v>0</v>
      </c>
      <c r="O1787" s="5">
        <v>0</v>
      </c>
      <c r="P1787" s="5">
        <v>0</v>
      </c>
      <c r="Q1787" s="5">
        <f t="shared" si="298"/>
        <v>0</v>
      </c>
      <c r="R1787" s="5">
        <v>0</v>
      </c>
      <c r="S1787" s="5">
        <v>0</v>
      </c>
      <c r="T1787" s="5">
        <f t="shared" si="299"/>
        <v>0</v>
      </c>
      <c r="U1787" s="5">
        <v>1</v>
      </c>
      <c r="V1787" s="5">
        <v>1</v>
      </c>
      <c r="W1787" s="5">
        <v>0</v>
      </c>
      <c r="X1787" s="5">
        <v>0</v>
      </c>
      <c r="Y1787" s="5">
        <f t="shared" si="302"/>
        <v>0</v>
      </c>
      <c r="Z1787" s="5">
        <v>0</v>
      </c>
      <c r="AA1787" s="5">
        <v>0</v>
      </c>
      <c r="AB1787" s="5">
        <f t="shared" si="303"/>
        <v>0</v>
      </c>
      <c r="AC1787" s="5">
        <v>0</v>
      </c>
      <c r="AD1787" s="5">
        <v>0</v>
      </c>
      <c r="AE1787" s="5">
        <f t="shared" si="304"/>
        <v>0</v>
      </c>
      <c r="AF1787" s="5">
        <v>1</v>
      </c>
      <c r="AG1787" s="6">
        <v>43543</v>
      </c>
      <c r="AH1787" s="5">
        <v>1</v>
      </c>
      <c r="AI1787" s="5">
        <v>0</v>
      </c>
      <c r="AJ1787" s="5">
        <v>0</v>
      </c>
      <c r="AK1787" s="5">
        <f t="shared" si="305"/>
        <v>0</v>
      </c>
      <c r="AL1787" s="5">
        <v>0</v>
      </c>
      <c r="AM1787" s="5">
        <v>0</v>
      </c>
      <c r="AN1787" s="5">
        <f t="shared" si="306"/>
        <v>0</v>
      </c>
      <c r="AO1787" s="5">
        <v>0</v>
      </c>
      <c r="AP1787" s="5">
        <v>0</v>
      </c>
      <c r="AQ1787" s="5">
        <f t="shared" si="307"/>
        <v>0</v>
      </c>
      <c r="AR1787" s="5">
        <v>1</v>
      </c>
      <c r="AS1787" s="6">
        <v>43815</v>
      </c>
      <c r="AT1787" s="5">
        <v>1</v>
      </c>
      <c r="AU1787" s="5">
        <v>0</v>
      </c>
      <c r="AV1787" t="str">
        <f t="shared" si="300"/>
        <v>N</v>
      </c>
      <c r="AW1787" t="s">
        <v>60</v>
      </c>
      <c r="AX1787" t="s">
        <v>61</v>
      </c>
      <c r="AY1787" t="s">
        <v>62</v>
      </c>
      <c r="AZ1787" t="s">
        <v>62</v>
      </c>
      <c r="BA1787" t="str">
        <f t="shared" si="301"/>
        <v>N</v>
      </c>
    </row>
    <row r="1788" spans="1:53">
      <c r="A1788" t="s">
        <v>53</v>
      </c>
      <c r="B1788" t="s">
        <v>54</v>
      </c>
      <c r="C1788" t="s">
        <v>89</v>
      </c>
      <c r="D1788">
        <v>2019</v>
      </c>
      <c r="F1788" t="s">
        <v>4426</v>
      </c>
      <c r="G1788" t="s">
        <v>4427</v>
      </c>
      <c r="J1788" t="s">
        <v>101</v>
      </c>
      <c r="K1788" t="s">
        <v>93</v>
      </c>
      <c r="L1788" s="5">
        <v>0</v>
      </c>
      <c r="M1788" s="5">
        <v>0</v>
      </c>
      <c r="N1788" s="5">
        <f t="shared" si="297"/>
        <v>0</v>
      </c>
      <c r="O1788" s="5">
        <v>0</v>
      </c>
      <c r="P1788" s="5">
        <v>0</v>
      </c>
      <c r="Q1788" s="5">
        <f t="shared" si="298"/>
        <v>0</v>
      </c>
      <c r="R1788" s="5">
        <v>0</v>
      </c>
      <c r="S1788" s="5">
        <v>0</v>
      </c>
      <c r="T1788" s="5">
        <f t="shared" si="299"/>
        <v>0</v>
      </c>
      <c r="U1788" s="5">
        <v>1</v>
      </c>
      <c r="V1788" s="5">
        <v>1</v>
      </c>
      <c r="W1788" s="5">
        <v>0</v>
      </c>
      <c r="X1788" s="5">
        <v>0</v>
      </c>
      <c r="Y1788" s="5">
        <f t="shared" si="302"/>
        <v>0</v>
      </c>
      <c r="Z1788" s="5">
        <v>0</v>
      </c>
      <c r="AA1788" s="5">
        <v>0</v>
      </c>
      <c r="AB1788" s="5">
        <f t="shared" si="303"/>
        <v>0</v>
      </c>
      <c r="AC1788" s="5">
        <v>0</v>
      </c>
      <c r="AD1788" s="5">
        <v>0</v>
      </c>
      <c r="AE1788" s="5">
        <f t="shared" si="304"/>
        <v>0</v>
      </c>
      <c r="AF1788" s="5">
        <v>1</v>
      </c>
      <c r="AG1788" s="6">
        <v>43580</v>
      </c>
      <c r="AH1788" s="5">
        <v>1</v>
      </c>
      <c r="AI1788" s="5">
        <v>0</v>
      </c>
      <c r="AJ1788" s="5">
        <v>0</v>
      </c>
      <c r="AK1788" s="5">
        <f t="shared" si="305"/>
        <v>0</v>
      </c>
      <c r="AL1788" s="5">
        <v>0</v>
      </c>
      <c r="AM1788" s="5">
        <v>0</v>
      </c>
      <c r="AN1788" s="5">
        <f t="shared" si="306"/>
        <v>0</v>
      </c>
      <c r="AO1788" s="5">
        <v>0</v>
      </c>
      <c r="AP1788" s="5">
        <v>0</v>
      </c>
      <c r="AQ1788" s="5">
        <f t="shared" si="307"/>
        <v>0</v>
      </c>
      <c r="AR1788" s="5">
        <v>1</v>
      </c>
      <c r="AS1788" s="6">
        <v>43777</v>
      </c>
      <c r="AT1788" s="5">
        <v>1</v>
      </c>
      <c r="AU1788" s="5">
        <v>0</v>
      </c>
      <c r="AV1788" t="str">
        <f t="shared" si="300"/>
        <v>N</v>
      </c>
      <c r="AW1788" t="s">
        <v>60</v>
      </c>
      <c r="AX1788" t="s">
        <v>61</v>
      </c>
      <c r="AY1788" t="s">
        <v>62</v>
      </c>
      <c r="AZ1788" t="s">
        <v>62</v>
      </c>
      <c r="BA1788" t="str">
        <f t="shared" si="301"/>
        <v>N</v>
      </c>
    </row>
    <row r="1789" spans="1:53">
      <c r="A1789" t="s">
        <v>53</v>
      </c>
      <c r="B1789" t="s">
        <v>54</v>
      </c>
      <c r="C1789" t="s">
        <v>89</v>
      </c>
      <c r="D1789">
        <v>2019</v>
      </c>
      <c r="F1789" t="s">
        <v>4428</v>
      </c>
      <c r="G1789" t="s">
        <v>4429</v>
      </c>
      <c r="J1789" t="s">
        <v>101</v>
      </c>
      <c r="K1789" t="s">
        <v>93</v>
      </c>
      <c r="L1789" s="5">
        <v>0</v>
      </c>
      <c r="M1789" s="5">
        <v>0</v>
      </c>
      <c r="N1789" s="5">
        <f t="shared" si="297"/>
        <v>0</v>
      </c>
      <c r="O1789" s="5">
        <v>0</v>
      </c>
      <c r="P1789" s="5">
        <v>0</v>
      </c>
      <c r="Q1789" s="5">
        <f t="shared" si="298"/>
        <v>0</v>
      </c>
      <c r="R1789" s="5">
        <v>0</v>
      </c>
      <c r="S1789" s="5">
        <v>0</v>
      </c>
      <c r="T1789" s="5">
        <f t="shared" si="299"/>
        <v>0</v>
      </c>
      <c r="U1789" s="5">
        <v>1</v>
      </c>
      <c r="V1789" s="5">
        <v>1</v>
      </c>
      <c r="W1789" s="5">
        <v>0</v>
      </c>
      <c r="X1789" s="5">
        <v>0</v>
      </c>
      <c r="Y1789" s="5">
        <f t="shared" si="302"/>
        <v>0</v>
      </c>
      <c r="Z1789" s="5">
        <v>0</v>
      </c>
      <c r="AA1789" s="5">
        <v>0</v>
      </c>
      <c r="AB1789" s="5">
        <f t="shared" si="303"/>
        <v>0</v>
      </c>
      <c r="AC1789" s="5">
        <v>0</v>
      </c>
      <c r="AD1789" s="5">
        <v>0</v>
      </c>
      <c r="AE1789" s="5">
        <f t="shared" si="304"/>
        <v>0</v>
      </c>
      <c r="AF1789" s="5">
        <v>1</v>
      </c>
      <c r="AG1789" s="6">
        <v>43629</v>
      </c>
      <c r="AH1789" s="5">
        <v>1</v>
      </c>
      <c r="AI1789" s="5">
        <v>0</v>
      </c>
      <c r="AJ1789" s="5">
        <v>0</v>
      </c>
      <c r="AK1789" s="5">
        <f t="shared" si="305"/>
        <v>0</v>
      </c>
      <c r="AL1789" s="5">
        <v>0</v>
      </c>
      <c r="AM1789" s="5">
        <v>0</v>
      </c>
      <c r="AN1789" s="5">
        <f t="shared" si="306"/>
        <v>0</v>
      </c>
      <c r="AO1789" s="5">
        <v>0</v>
      </c>
      <c r="AP1789" s="5">
        <v>0</v>
      </c>
      <c r="AQ1789" s="5">
        <f t="shared" si="307"/>
        <v>0</v>
      </c>
      <c r="AR1789" s="5">
        <v>1</v>
      </c>
      <c r="AS1789" s="6">
        <v>43802</v>
      </c>
      <c r="AT1789" s="5">
        <v>1</v>
      </c>
      <c r="AU1789" s="5">
        <v>0</v>
      </c>
      <c r="AV1789" t="str">
        <f t="shared" si="300"/>
        <v>N</v>
      </c>
      <c r="AW1789" t="s">
        <v>60</v>
      </c>
      <c r="AX1789" t="s">
        <v>61</v>
      </c>
      <c r="AY1789" t="s">
        <v>62</v>
      </c>
      <c r="AZ1789" t="s">
        <v>62</v>
      </c>
      <c r="BA1789" t="str">
        <f t="shared" si="301"/>
        <v>N</v>
      </c>
    </row>
    <row r="1790" spans="1:53">
      <c r="A1790" t="s">
        <v>53</v>
      </c>
      <c r="B1790" t="s">
        <v>54</v>
      </c>
      <c r="C1790" t="s">
        <v>89</v>
      </c>
      <c r="D1790">
        <v>2019</v>
      </c>
      <c r="F1790" t="s">
        <v>4430</v>
      </c>
      <c r="G1790" t="s">
        <v>4431</v>
      </c>
      <c r="J1790" t="s">
        <v>101</v>
      </c>
      <c r="K1790" t="s">
        <v>93</v>
      </c>
      <c r="L1790" s="5">
        <v>0</v>
      </c>
      <c r="M1790" s="5">
        <v>0</v>
      </c>
      <c r="N1790" s="5">
        <f t="shared" si="297"/>
        <v>0</v>
      </c>
      <c r="O1790" s="5">
        <v>0</v>
      </c>
      <c r="P1790" s="5">
        <v>0</v>
      </c>
      <c r="Q1790" s="5">
        <f t="shared" si="298"/>
        <v>0</v>
      </c>
      <c r="R1790" s="5">
        <v>0</v>
      </c>
      <c r="S1790" s="5">
        <v>0</v>
      </c>
      <c r="T1790" s="5">
        <f t="shared" si="299"/>
        <v>0</v>
      </c>
      <c r="U1790" s="5">
        <v>1</v>
      </c>
      <c r="V1790" s="5">
        <v>1</v>
      </c>
      <c r="W1790" s="5">
        <v>0</v>
      </c>
      <c r="X1790" s="5">
        <v>0</v>
      </c>
      <c r="Y1790" s="5">
        <f t="shared" si="302"/>
        <v>0</v>
      </c>
      <c r="Z1790" s="5">
        <v>0</v>
      </c>
      <c r="AA1790" s="5">
        <v>0</v>
      </c>
      <c r="AB1790" s="5">
        <f t="shared" si="303"/>
        <v>0</v>
      </c>
      <c r="AC1790" s="5">
        <v>0</v>
      </c>
      <c r="AD1790" s="5">
        <v>0</v>
      </c>
      <c r="AE1790" s="5">
        <f t="shared" si="304"/>
        <v>0</v>
      </c>
      <c r="AF1790" s="5">
        <v>1</v>
      </c>
      <c r="AG1790" s="6">
        <v>43542</v>
      </c>
      <c r="AH1790" s="5">
        <v>1</v>
      </c>
      <c r="AI1790" s="5">
        <v>0</v>
      </c>
      <c r="AJ1790" s="5">
        <v>0</v>
      </c>
      <c r="AK1790" s="5">
        <f t="shared" si="305"/>
        <v>0</v>
      </c>
      <c r="AL1790" s="5">
        <v>0</v>
      </c>
      <c r="AM1790" s="5">
        <v>0</v>
      </c>
      <c r="AN1790" s="5">
        <f t="shared" si="306"/>
        <v>0</v>
      </c>
      <c r="AO1790" s="5">
        <v>0</v>
      </c>
      <c r="AP1790" s="5">
        <v>0</v>
      </c>
      <c r="AQ1790" s="5">
        <f t="shared" si="307"/>
        <v>0</v>
      </c>
      <c r="AR1790" s="5">
        <v>1</v>
      </c>
      <c r="AS1790" s="6">
        <v>43714</v>
      </c>
      <c r="AT1790" s="5">
        <v>1</v>
      </c>
      <c r="AU1790" s="5">
        <v>0</v>
      </c>
      <c r="AV1790" t="str">
        <f t="shared" si="300"/>
        <v>N</v>
      </c>
      <c r="AW1790" t="s">
        <v>60</v>
      </c>
      <c r="AX1790" t="s">
        <v>61</v>
      </c>
      <c r="AY1790" t="s">
        <v>62</v>
      </c>
      <c r="AZ1790" t="s">
        <v>62</v>
      </c>
      <c r="BA1790" t="str">
        <f t="shared" si="301"/>
        <v>N</v>
      </c>
    </row>
    <row r="1791" spans="1:53">
      <c r="A1791" t="s">
        <v>53</v>
      </c>
      <c r="B1791" t="s">
        <v>54</v>
      </c>
      <c r="C1791" t="s">
        <v>89</v>
      </c>
      <c r="D1791">
        <v>2019</v>
      </c>
      <c r="F1791" t="s">
        <v>4432</v>
      </c>
      <c r="G1791" t="s">
        <v>4433</v>
      </c>
      <c r="J1791" t="s">
        <v>101</v>
      </c>
      <c r="K1791" t="s">
        <v>93</v>
      </c>
      <c r="L1791" s="5">
        <v>0</v>
      </c>
      <c r="M1791" s="5">
        <v>0</v>
      </c>
      <c r="N1791" s="5">
        <f t="shared" si="297"/>
        <v>0</v>
      </c>
      <c r="O1791" s="5">
        <v>0</v>
      </c>
      <c r="P1791" s="5">
        <v>0</v>
      </c>
      <c r="Q1791" s="5">
        <f t="shared" si="298"/>
        <v>0</v>
      </c>
      <c r="R1791" s="5">
        <v>0</v>
      </c>
      <c r="S1791" s="5">
        <v>0</v>
      </c>
      <c r="T1791" s="5">
        <f t="shared" si="299"/>
        <v>0</v>
      </c>
      <c r="U1791" s="5">
        <v>1</v>
      </c>
      <c r="V1791" s="5">
        <v>1</v>
      </c>
      <c r="W1791" s="5">
        <v>0</v>
      </c>
      <c r="X1791" s="5">
        <v>0</v>
      </c>
      <c r="Y1791" s="5">
        <f t="shared" si="302"/>
        <v>0</v>
      </c>
      <c r="Z1791" s="5">
        <v>0</v>
      </c>
      <c r="AA1791" s="5">
        <v>0</v>
      </c>
      <c r="AB1791" s="5">
        <f t="shared" si="303"/>
        <v>0</v>
      </c>
      <c r="AC1791" s="5">
        <v>0</v>
      </c>
      <c r="AD1791" s="5">
        <v>0</v>
      </c>
      <c r="AE1791" s="5">
        <f t="shared" si="304"/>
        <v>0</v>
      </c>
      <c r="AF1791" s="5">
        <v>1</v>
      </c>
      <c r="AG1791" s="6">
        <v>43543</v>
      </c>
      <c r="AH1791" s="5">
        <v>1</v>
      </c>
      <c r="AI1791" s="5">
        <v>0</v>
      </c>
      <c r="AJ1791" s="5">
        <v>0</v>
      </c>
      <c r="AK1791" s="5">
        <f t="shared" si="305"/>
        <v>0</v>
      </c>
      <c r="AL1791" s="5">
        <v>0</v>
      </c>
      <c r="AM1791" s="5">
        <v>0</v>
      </c>
      <c r="AN1791" s="5">
        <f t="shared" si="306"/>
        <v>0</v>
      </c>
      <c r="AO1791" s="5">
        <v>0</v>
      </c>
      <c r="AP1791" s="5">
        <v>0</v>
      </c>
      <c r="AQ1791" s="5">
        <f t="shared" si="307"/>
        <v>0</v>
      </c>
      <c r="AR1791" s="5">
        <v>1</v>
      </c>
      <c r="AS1791" s="6">
        <v>43769</v>
      </c>
      <c r="AT1791" s="5">
        <v>1</v>
      </c>
      <c r="AU1791" s="5">
        <v>0</v>
      </c>
      <c r="AV1791" t="str">
        <f t="shared" si="300"/>
        <v>N</v>
      </c>
      <c r="AW1791" t="s">
        <v>60</v>
      </c>
      <c r="AX1791" t="s">
        <v>61</v>
      </c>
      <c r="AY1791" t="s">
        <v>62</v>
      </c>
      <c r="AZ1791" t="s">
        <v>62</v>
      </c>
      <c r="BA1791" t="str">
        <f t="shared" si="301"/>
        <v>N</v>
      </c>
    </row>
    <row r="1792" spans="1:53">
      <c r="A1792" t="s">
        <v>53</v>
      </c>
      <c r="B1792" t="s">
        <v>54</v>
      </c>
      <c r="C1792" t="s">
        <v>89</v>
      </c>
      <c r="D1792">
        <v>2019</v>
      </c>
      <c r="F1792" t="s">
        <v>2429</v>
      </c>
      <c r="G1792" t="s">
        <v>2430</v>
      </c>
      <c r="J1792" t="s">
        <v>101</v>
      </c>
      <c r="K1792" t="s">
        <v>93</v>
      </c>
      <c r="L1792" s="5">
        <v>0</v>
      </c>
      <c r="M1792" s="5">
        <v>0</v>
      </c>
      <c r="N1792" s="5">
        <f t="shared" si="297"/>
        <v>0</v>
      </c>
      <c r="O1792" s="5">
        <v>0</v>
      </c>
      <c r="P1792" s="5">
        <v>0</v>
      </c>
      <c r="Q1792" s="5">
        <f t="shared" si="298"/>
        <v>0</v>
      </c>
      <c r="R1792" s="5">
        <v>0</v>
      </c>
      <c r="S1792" s="5">
        <v>0</v>
      </c>
      <c r="T1792" s="5">
        <f t="shared" si="299"/>
        <v>0</v>
      </c>
      <c r="U1792" s="5">
        <v>1</v>
      </c>
      <c r="V1792" s="5">
        <v>1</v>
      </c>
      <c r="W1792" s="5">
        <v>0</v>
      </c>
      <c r="X1792" s="5">
        <v>0</v>
      </c>
      <c r="Y1792" s="5">
        <f t="shared" si="302"/>
        <v>0</v>
      </c>
      <c r="Z1792" s="5">
        <v>0</v>
      </c>
      <c r="AA1792" s="5">
        <v>0</v>
      </c>
      <c r="AB1792" s="5">
        <f t="shared" si="303"/>
        <v>0</v>
      </c>
      <c r="AC1792" s="5">
        <v>0</v>
      </c>
      <c r="AD1792" s="5">
        <v>0</v>
      </c>
      <c r="AE1792" s="5">
        <f t="shared" si="304"/>
        <v>0</v>
      </c>
      <c r="AF1792" s="5">
        <v>1</v>
      </c>
      <c r="AG1792" s="6">
        <v>43616</v>
      </c>
      <c r="AH1792" s="5">
        <v>1</v>
      </c>
      <c r="AI1792" s="5">
        <v>0</v>
      </c>
      <c r="AJ1792" s="5">
        <v>0</v>
      </c>
      <c r="AK1792" s="5">
        <f t="shared" si="305"/>
        <v>0</v>
      </c>
      <c r="AL1792" s="5">
        <v>0</v>
      </c>
      <c r="AM1792" s="5">
        <v>0</v>
      </c>
      <c r="AN1792" s="5">
        <f t="shared" si="306"/>
        <v>0</v>
      </c>
      <c r="AO1792" s="5">
        <v>0</v>
      </c>
      <c r="AP1792" s="5">
        <v>0</v>
      </c>
      <c r="AQ1792" s="5">
        <f t="shared" si="307"/>
        <v>0</v>
      </c>
      <c r="AR1792" s="5">
        <v>1</v>
      </c>
      <c r="AS1792" s="6">
        <v>43782</v>
      </c>
      <c r="AT1792" s="5">
        <v>1</v>
      </c>
      <c r="AU1792" s="5">
        <v>0</v>
      </c>
      <c r="AV1792" t="str">
        <f t="shared" si="300"/>
        <v>N</v>
      </c>
      <c r="AW1792" t="s">
        <v>60</v>
      </c>
      <c r="AX1792" t="s">
        <v>61</v>
      </c>
      <c r="AY1792" t="s">
        <v>62</v>
      </c>
      <c r="AZ1792" t="s">
        <v>62</v>
      </c>
      <c r="BA1792" t="str">
        <f t="shared" si="301"/>
        <v>N</v>
      </c>
    </row>
    <row r="1793" spans="1:53">
      <c r="A1793" t="s">
        <v>53</v>
      </c>
      <c r="B1793" t="s">
        <v>54</v>
      </c>
      <c r="C1793" t="s">
        <v>89</v>
      </c>
      <c r="D1793">
        <v>2019</v>
      </c>
      <c r="F1793" t="s">
        <v>4434</v>
      </c>
      <c r="G1793" t="s">
        <v>4435</v>
      </c>
      <c r="J1793" t="s">
        <v>101</v>
      </c>
      <c r="K1793" t="s">
        <v>93</v>
      </c>
      <c r="L1793" s="5">
        <v>0</v>
      </c>
      <c r="M1793" s="5">
        <v>0</v>
      </c>
      <c r="N1793" s="5">
        <f t="shared" si="297"/>
        <v>0</v>
      </c>
      <c r="O1793" s="5">
        <v>0</v>
      </c>
      <c r="P1793" s="5">
        <v>0</v>
      </c>
      <c r="Q1793" s="5">
        <f t="shared" si="298"/>
        <v>0</v>
      </c>
      <c r="R1793" s="5">
        <v>0</v>
      </c>
      <c r="S1793" s="5">
        <v>0</v>
      </c>
      <c r="T1793" s="5">
        <f t="shared" si="299"/>
        <v>0</v>
      </c>
      <c r="U1793" s="5">
        <v>1</v>
      </c>
      <c r="V1793" s="5">
        <v>1</v>
      </c>
      <c r="W1793" s="5">
        <v>0</v>
      </c>
      <c r="X1793" s="5">
        <v>0</v>
      </c>
      <c r="Y1793" s="5">
        <f t="shared" si="302"/>
        <v>0</v>
      </c>
      <c r="Z1793" s="5">
        <v>0</v>
      </c>
      <c r="AA1793" s="5">
        <v>0</v>
      </c>
      <c r="AB1793" s="5">
        <f t="shared" si="303"/>
        <v>0</v>
      </c>
      <c r="AC1793" s="5">
        <v>0</v>
      </c>
      <c r="AD1793" s="5">
        <v>0</v>
      </c>
      <c r="AE1793" s="5">
        <f t="shared" si="304"/>
        <v>0</v>
      </c>
      <c r="AF1793" s="5">
        <v>1</v>
      </c>
      <c r="AG1793" s="6">
        <v>43543</v>
      </c>
      <c r="AH1793" s="5">
        <v>1</v>
      </c>
      <c r="AI1793" s="5">
        <v>0</v>
      </c>
      <c r="AJ1793" s="5">
        <v>0</v>
      </c>
      <c r="AK1793" s="5">
        <f t="shared" si="305"/>
        <v>0</v>
      </c>
      <c r="AL1793" s="5">
        <v>0</v>
      </c>
      <c r="AM1793" s="5">
        <v>0</v>
      </c>
      <c r="AN1793" s="5">
        <f t="shared" si="306"/>
        <v>0</v>
      </c>
      <c r="AO1793" s="5">
        <v>0</v>
      </c>
      <c r="AP1793" s="5">
        <v>0</v>
      </c>
      <c r="AQ1793" s="5">
        <f t="shared" si="307"/>
        <v>0</v>
      </c>
      <c r="AR1793" s="5">
        <v>1</v>
      </c>
      <c r="AS1793" s="6">
        <v>43766</v>
      </c>
      <c r="AT1793" s="5">
        <v>1</v>
      </c>
      <c r="AU1793" s="5">
        <v>0</v>
      </c>
      <c r="AV1793" t="str">
        <f t="shared" si="300"/>
        <v>N</v>
      </c>
      <c r="AW1793" t="s">
        <v>60</v>
      </c>
      <c r="AX1793" t="s">
        <v>61</v>
      </c>
      <c r="AY1793" t="s">
        <v>62</v>
      </c>
      <c r="AZ1793" t="s">
        <v>62</v>
      </c>
      <c r="BA1793" t="str">
        <f t="shared" si="301"/>
        <v>N</v>
      </c>
    </row>
    <row r="1794" spans="1:53">
      <c r="A1794" t="s">
        <v>53</v>
      </c>
      <c r="B1794" t="s">
        <v>54</v>
      </c>
      <c r="C1794" t="s">
        <v>89</v>
      </c>
      <c r="D1794">
        <v>2019</v>
      </c>
      <c r="F1794" t="s">
        <v>4436</v>
      </c>
      <c r="G1794" t="s">
        <v>4437</v>
      </c>
      <c r="J1794" t="s">
        <v>101</v>
      </c>
      <c r="K1794" t="s">
        <v>93</v>
      </c>
      <c r="L1794" s="5">
        <v>0</v>
      </c>
      <c r="M1794" s="5">
        <v>0</v>
      </c>
      <c r="N1794" s="5">
        <f t="shared" ref="N1794:N1857" si="308">L1794+M1794</f>
        <v>0</v>
      </c>
      <c r="O1794" s="5">
        <v>0</v>
      </c>
      <c r="P1794" s="5">
        <v>0</v>
      </c>
      <c r="Q1794" s="5">
        <f t="shared" ref="Q1794:Q1857" si="309">O1794+P1794</f>
        <v>0</v>
      </c>
      <c r="R1794" s="5">
        <v>0</v>
      </c>
      <c r="S1794" s="5">
        <v>0</v>
      </c>
      <c r="T1794" s="5">
        <f t="shared" ref="T1794:T1857" si="310">R1794+S1794</f>
        <v>0</v>
      </c>
      <c r="U1794" s="5">
        <v>1</v>
      </c>
      <c r="V1794" s="5">
        <v>1</v>
      </c>
      <c r="W1794" s="5">
        <v>0</v>
      </c>
      <c r="X1794" s="5">
        <v>0</v>
      </c>
      <c r="Y1794" s="5">
        <f t="shared" si="302"/>
        <v>0</v>
      </c>
      <c r="Z1794" s="5">
        <v>0</v>
      </c>
      <c r="AA1794" s="5">
        <v>0</v>
      </c>
      <c r="AB1794" s="5">
        <f t="shared" si="303"/>
        <v>0</v>
      </c>
      <c r="AC1794" s="5">
        <v>0</v>
      </c>
      <c r="AD1794" s="5">
        <v>0</v>
      </c>
      <c r="AE1794" s="5">
        <f t="shared" si="304"/>
        <v>0</v>
      </c>
      <c r="AF1794" s="5">
        <v>1</v>
      </c>
      <c r="AG1794" s="6">
        <v>43543</v>
      </c>
      <c r="AH1794" s="5">
        <v>1</v>
      </c>
      <c r="AI1794" s="5">
        <v>0</v>
      </c>
      <c r="AJ1794" s="5">
        <v>0</v>
      </c>
      <c r="AK1794" s="5">
        <f t="shared" si="305"/>
        <v>0</v>
      </c>
      <c r="AL1794" s="5">
        <v>0</v>
      </c>
      <c r="AM1794" s="5">
        <v>0</v>
      </c>
      <c r="AN1794" s="5">
        <f t="shared" si="306"/>
        <v>0</v>
      </c>
      <c r="AO1794" s="5">
        <v>0</v>
      </c>
      <c r="AP1794" s="5">
        <v>0</v>
      </c>
      <c r="AQ1794" s="5">
        <f t="shared" si="307"/>
        <v>0</v>
      </c>
      <c r="AR1794" s="5">
        <v>1</v>
      </c>
      <c r="AS1794" s="6">
        <v>43808</v>
      </c>
      <c r="AT1794" s="5">
        <v>1</v>
      </c>
      <c r="AU1794" s="5">
        <v>0</v>
      </c>
      <c r="AV1794" t="str">
        <f t="shared" ref="AV1794:AV1857" si="311">IF(AU1794 &gt; 0, "Y", "N")</f>
        <v>N</v>
      </c>
      <c r="AW1794" t="s">
        <v>60</v>
      </c>
      <c r="AX1794" t="s">
        <v>61</v>
      </c>
      <c r="AY1794" t="s">
        <v>62</v>
      </c>
      <c r="AZ1794" t="s">
        <v>62</v>
      </c>
      <c r="BA1794" t="str">
        <f t="shared" ref="BA1794:BA1857" si="312">IF(OR(L1794&gt;0, O1794&gt;0, R1794&gt;0, W1794&gt;0, Z1794&gt;0, AC1794&gt;0, AI1794&gt;0, AL1794&gt;0, AO1794&gt;0, M1794&gt;0), "Y", "N")</f>
        <v>N</v>
      </c>
    </row>
    <row r="1795" spans="1:53">
      <c r="A1795" t="s">
        <v>1465</v>
      </c>
      <c r="B1795" t="s">
        <v>54</v>
      </c>
      <c r="C1795" t="s">
        <v>55</v>
      </c>
      <c r="D1795">
        <v>2019</v>
      </c>
      <c r="F1795" t="s">
        <v>4438</v>
      </c>
      <c r="G1795" t="s">
        <v>4439</v>
      </c>
      <c r="H1795" t="s">
        <v>4440</v>
      </c>
      <c r="I1795" t="s">
        <v>4441</v>
      </c>
      <c r="J1795" t="s">
        <v>255</v>
      </c>
      <c r="K1795" t="s">
        <v>93</v>
      </c>
      <c r="L1795" s="5">
        <v>0</v>
      </c>
      <c r="M1795" s="5">
        <v>0</v>
      </c>
      <c r="N1795" s="5">
        <f t="shared" si="308"/>
        <v>0</v>
      </c>
      <c r="O1795" s="5">
        <v>0</v>
      </c>
      <c r="P1795" s="5">
        <v>0</v>
      </c>
      <c r="Q1795" s="5">
        <f t="shared" si="309"/>
        <v>0</v>
      </c>
      <c r="R1795" s="5">
        <v>0</v>
      </c>
      <c r="S1795" s="5">
        <v>0</v>
      </c>
      <c r="T1795" s="5">
        <f t="shared" si="310"/>
        <v>0</v>
      </c>
      <c r="U1795" s="5">
        <v>2</v>
      </c>
      <c r="V1795" s="5">
        <v>2</v>
      </c>
      <c r="W1795" s="5">
        <v>0</v>
      </c>
      <c r="X1795" s="5">
        <v>0</v>
      </c>
      <c r="Y1795" s="5">
        <f t="shared" ref="Y1795:Y1858" si="313">W1795+X1795</f>
        <v>0</v>
      </c>
      <c r="Z1795" s="5">
        <v>0</v>
      </c>
      <c r="AA1795" s="5">
        <v>0</v>
      </c>
      <c r="AB1795" s="5">
        <f t="shared" ref="AB1795:AB1858" si="314">SUM(Z1795:AA1795)</f>
        <v>0</v>
      </c>
      <c r="AC1795" s="5">
        <v>0</v>
      </c>
      <c r="AD1795" s="5">
        <v>0</v>
      </c>
      <c r="AE1795" s="5">
        <f t="shared" ref="AE1795:AE1858" si="315">SUM(AC1795:AD1795)</f>
        <v>0</v>
      </c>
      <c r="AF1795" s="5">
        <v>0</v>
      </c>
      <c r="AG1795" s="6"/>
      <c r="AH1795" s="5">
        <v>0</v>
      </c>
      <c r="AI1795" s="5">
        <v>0</v>
      </c>
      <c r="AJ1795" s="5">
        <v>0</v>
      </c>
      <c r="AK1795" s="5">
        <f t="shared" ref="AK1795:AK1858" si="316">SUM(AI1795:AJ1795)</f>
        <v>0</v>
      </c>
      <c r="AL1795" s="5">
        <v>0</v>
      </c>
      <c r="AM1795" s="5">
        <v>0</v>
      </c>
      <c r="AN1795" s="5">
        <f t="shared" ref="AN1795:AN1858" si="317">SUM(AL1795:AM1795)</f>
        <v>0</v>
      </c>
      <c r="AO1795" s="5">
        <v>0</v>
      </c>
      <c r="AP1795" s="5">
        <v>0</v>
      </c>
      <c r="AQ1795" s="5">
        <f t="shared" ref="AQ1795:AQ1858" si="318">SUM(AO1795:AP1795)</f>
        <v>0</v>
      </c>
      <c r="AR1795" s="5">
        <v>0</v>
      </c>
      <c r="AS1795" s="6"/>
      <c r="AT1795" s="5">
        <v>0</v>
      </c>
      <c r="AU1795" s="5">
        <v>0</v>
      </c>
      <c r="AV1795" t="str">
        <f t="shared" si="311"/>
        <v>N</v>
      </c>
      <c r="AW1795" t="s">
        <v>60</v>
      </c>
      <c r="AX1795" t="s">
        <v>61</v>
      </c>
      <c r="AY1795" t="s">
        <v>62</v>
      </c>
      <c r="AZ1795" t="s">
        <v>62</v>
      </c>
      <c r="BA1795" t="str">
        <f t="shared" si="312"/>
        <v>N</v>
      </c>
    </row>
    <row r="1796" spans="1:53">
      <c r="A1796" t="s">
        <v>1465</v>
      </c>
      <c r="B1796" t="s">
        <v>54</v>
      </c>
      <c r="C1796" t="s">
        <v>55</v>
      </c>
      <c r="D1796">
        <v>2019</v>
      </c>
      <c r="F1796" t="s">
        <v>4442</v>
      </c>
      <c r="G1796" t="s">
        <v>4443</v>
      </c>
      <c r="H1796" t="s">
        <v>4444</v>
      </c>
      <c r="I1796" t="s">
        <v>4445</v>
      </c>
      <c r="J1796" t="s">
        <v>255</v>
      </c>
      <c r="K1796" t="s">
        <v>93</v>
      </c>
      <c r="L1796" s="5">
        <v>0</v>
      </c>
      <c r="M1796" s="5">
        <v>0</v>
      </c>
      <c r="N1796" s="5">
        <f t="shared" si="308"/>
        <v>0</v>
      </c>
      <c r="O1796" s="5">
        <v>0</v>
      </c>
      <c r="P1796" s="5">
        <v>0</v>
      </c>
      <c r="Q1796" s="5">
        <f t="shared" si="309"/>
        <v>0</v>
      </c>
      <c r="R1796" s="5">
        <v>0</v>
      </c>
      <c r="S1796" s="5">
        <v>0</v>
      </c>
      <c r="T1796" s="5">
        <f t="shared" si="310"/>
        <v>0</v>
      </c>
      <c r="U1796" s="5">
        <v>4</v>
      </c>
      <c r="V1796" s="5">
        <v>4</v>
      </c>
      <c r="W1796" s="5">
        <v>0</v>
      </c>
      <c r="X1796" s="5">
        <v>0</v>
      </c>
      <c r="Y1796" s="5">
        <f t="shared" si="313"/>
        <v>0</v>
      </c>
      <c r="Z1796" s="5">
        <v>0</v>
      </c>
      <c r="AA1796" s="5">
        <v>0</v>
      </c>
      <c r="AB1796" s="5">
        <f t="shared" si="314"/>
        <v>0</v>
      </c>
      <c r="AC1796" s="5">
        <v>0</v>
      </c>
      <c r="AD1796" s="5">
        <v>0</v>
      </c>
      <c r="AE1796" s="5">
        <f t="shared" si="315"/>
        <v>0</v>
      </c>
      <c r="AF1796" s="5">
        <v>0</v>
      </c>
      <c r="AG1796" s="6"/>
      <c r="AH1796" s="5">
        <v>0</v>
      </c>
      <c r="AI1796" s="5">
        <v>0</v>
      </c>
      <c r="AJ1796" s="5">
        <v>0</v>
      </c>
      <c r="AK1796" s="5">
        <f t="shared" si="316"/>
        <v>0</v>
      </c>
      <c r="AL1796" s="5">
        <v>0</v>
      </c>
      <c r="AM1796" s="5">
        <v>0</v>
      </c>
      <c r="AN1796" s="5">
        <f t="shared" si="317"/>
        <v>0</v>
      </c>
      <c r="AO1796" s="5">
        <v>0</v>
      </c>
      <c r="AP1796" s="5">
        <v>0</v>
      </c>
      <c r="AQ1796" s="5">
        <f t="shared" si="318"/>
        <v>0</v>
      </c>
      <c r="AR1796" s="5">
        <v>0</v>
      </c>
      <c r="AS1796" s="6"/>
      <c r="AT1796" s="5">
        <v>0</v>
      </c>
      <c r="AU1796" s="5">
        <v>0</v>
      </c>
      <c r="AV1796" t="str">
        <f t="shared" si="311"/>
        <v>N</v>
      </c>
      <c r="AW1796" t="s">
        <v>60</v>
      </c>
      <c r="AX1796" t="s">
        <v>61</v>
      </c>
      <c r="AY1796" t="s">
        <v>62</v>
      </c>
      <c r="AZ1796" t="s">
        <v>62</v>
      </c>
      <c r="BA1796" t="str">
        <f t="shared" si="312"/>
        <v>N</v>
      </c>
    </row>
    <row r="1797" spans="1:53">
      <c r="A1797" t="s">
        <v>436</v>
      </c>
      <c r="B1797" t="s">
        <v>54</v>
      </c>
      <c r="C1797" t="s">
        <v>89</v>
      </c>
      <c r="D1797">
        <v>2019</v>
      </c>
      <c r="F1797">
        <v>117770016</v>
      </c>
      <c r="G1797" t="s">
        <v>4446</v>
      </c>
      <c r="H1797" t="s">
        <v>4447</v>
      </c>
      <c r="I1797" t="s">
        <v>4448</v>
      </c>
      <c r="J1797" t="s">
        <v>470</v>
      </c>
      <c r="K1797" t="s">
        <v>93</v>
      </c>
      <c r="L1797" s="5">
        <v>0</v>
      </c>
      <c r="M1797" s="5">
        <v>0</v>
      </c>
      <c r="N1797" s="5">
        <f t="shared" si="308"/>
        <v>0</v>
      </c>
      <c r="O1797" s="5">
        <v>0</v>
      </c>
      <c r="P1797" s="5">
        <v>0</v>
      </c>
      <c r="Q1797" s="5">
        <f t="shared" si="309"/>
        <v>0</v>
      </c>
      <c r="R1797" s="5">
        <v>0</v>
      </c>
      <c r="S1797" s="5">
        <v>0</v>
      </c>
      <c r="T1797" s="5">
        <f t="shared" si="310"/>
        <v>0</v>
      </c>
      <c r="U1797" s="5">
        <v>85</v>
      </c>
      <c r="V1797" s="5">
        <v>85</v>
      </c>
      <c r="W1797" s="5">
        <v>0</v>
      </c>
      <c r="X1797" s="5">
        <v>0</v>
      </c>
      <c r="Y1797" s="5">
        <f t="shared" si="313"/>
        <v>0</v>
      </c>
      <c r="Z1797" s="5">
        <v>0</v>
      </c>
      <c r="AA1797" s="5">
        <v>0</v>
      </c>
      <c r="AB1797" s="5">
        <f t="shared" si="314"/>
        <v>0</v>
      </c>
      <c r="AC1797" s="5">
        <v>0</v>
      </c>
      <c r="AD1797" s="5">
        <v>0</v>
      </c>
      <c r="AE1797" s="5">
        <f t="shared" si="315"/>
        <v>0</v>
      </c>
      <c r="AF1797" s="5">
        <v>0</v>
      </c>
      <c r="AG1797" s="6"/>
      <c r="AH1797" s="5">
        <v>0</v>
      </c>
      <c r="AI1797" s="5">
        <v>0</v>
      </c>
      <c r="AJ1797" s="5">
        <v>0</v>
      </c>
      <c r="AK1797" s="5">
        <f t="shared" si="316"/>
        <v>0</v>
      </c>
      <c r="AL1797" s="5">
        <v>0</v>
      </c>
      <c r="AM1797" s="5">
        <v>0</v>
      </c>
      <c r="AN1797" s="5">
        <f t="shared" si="317"/>
        <v>0</v>
      </c>
      <c r="AO1797" s="5">
        <v>0</v>
      </c>
      <c r="AP1797" s="5">
        <v>0</v>
      </c>
      <c r="AQ1797" s="5">
        <f t="shared" si="318"/>
        <v>0</v>
      </c>
      <c r="AR1797" s="5">
        <v>0</v>
      </c>
      <c r="AS1797" s="6"/>
      <c r="AT1797" s="5">
        <v>0</v>
      </c>
      <c r="AU1797" s="5">
        <v>0</v>
      </c>
      <c r="AV1797" t="str">
        <f t="shared" si="311"/>
        <v>N</v>
      </c>
      <c r="AW1797" t="s">
        <v>60</v>
      </c>
      <c r="AX1797" t="s">
        <v>61</v>
      </c>
      <c r="AY1797" t="s">
        <v>62</v>
      </c>
      <c r="AZ1797" t="s">
        <v>62</v>
      </c>
      <c r="BA1797" t="str">
        <f t="shared" si="312"/>
        <v>N</v>
      </c>
    </row>
    <row r="1798" spans="1:53">
      <c r="A1798" t="s">
        <v>436</v>
      </c>
      <c r="B1798" t="s">
        <v>54</v>
      </c>
      <c r="C1798" t="s">
        <v>89</v>
      </c>
      <c r="D1798">
        <v>2019</v>
      </c>
      <c r="F1798">
        <v>109010005</v>
      </c>
      <c r="G1798" t="s">
        <v>4449</v>
      </c>
      <c r="H1798" t="s">
        <v>4450</v>
      </c>
      <c r="I1798" t="s">
        <v>4451</v>
      </c>
      <c r="J1798" t="s">
        <v>101</v>
      </c>
      <c r="K1798" t="s">
        <v>93</v>
      </c>
      <c r="L1798" s="5">
        <v>0</v>
      </c>
      <c r="M1798" s="5">
        <v>0</v>
      </c>
      <c r="N1798" s="5">
        <f t="shared" si="308"/>
        <v>0</v>
      </c>
      <c r="O1798" s="5">
        <v>0</v>
      </c>
      <c r="P1798" s="5">
        <v>0</v>
      </c>
      <c r="Q1798" s="5">
        <f t="shared" si="309"/>
        <v>0</v>
      </c>
      <c r="R1798" s="5">
        <v>0</v>
      </c>
      <c r="S1798" s="5">
        <v>0</v>
      </c>
      <c r="T1798" s="5">
        <f t="shared" si="310"/>
        <v>0</v>
      </c>
      <c r="U1798" s="5">
        <v>60</v>
      </c>
      <c r="V1798" s="5">
        <v>60</v>
      </c>
      <c r="W1798" s="5">
        <v>0</v>
      </c>
      <c r="X1798" s="5">
        <v>0</v>
      </c>
      <c r="Y1798" s="5">
        <f t="shared" si="313"/>
        <v>0</v>
      </c>
      <c r="Z1798" s="5">
        <v>0</v>
      </c>
      <c r="AA1798" s="5">
        <v>0</v>
      </c>
      <c r="AB1798" s="5">
        <f t="shared" si="314"/>
        <v>0</v>
      </c>
      <c r="AC1798" s="5">
        <v>0</v>
      </c>
      <c r="AD1798" s="5">
        <v>0</v>
      </c>
      <c r="AE1798" s="5">
        <f t="shared" si="315"/>
        <v>0</v>
      </c>
      <c r="AF1798" s="5">
        <v>0</v>
      </c>
      <c r="AG1798" s="6"/>
      <c r="AH1798" s="5">
        <v>0</v>
      </c>
      <c r="AI1798" s="5">
        <v>0</v>
      </c>
      <c r="AJ1798" s="5">
        <v>0</v>
      </c>
      <c r="AK1798" s="5">
        <f t="shared" si="316"/>
        <v>0</v>
      </c>
      <c r="AL1798" s="5">
        <v>0</v>
      </c>
      <c r="AM1798" s="5">
        <v>0</v>
      </c>
      <c r="AN1798" s="5">
        <f t="shared" si="317"/>
        <v>0</v>
      </c>
      <c r="AO1798" s="5">
        <v>0</v>
      </c>
      <c r="AP1798" s="5">
        <v>0</v>
      </c>
      <c r="AQ1798" s="5">
        <f t="shared" si="318"/>
        <v>0</v>
      </c>
      <c r="AR1798" s="5">
        <v>0</v>
      </c>
      <c r="AS1798" s="6"/>
      <c r="AT1798" s="5">
        <v>0</v>
      </c>
      <c r="AU1798" s="5">
        <v>0</v>
      </c>
      <c r="AV1798" t="str">
        <f t="shared" si="311"/>
        <v>N</v>
      </c>
      <c r="AW1798" t="s">
        <v>60</v>
      </c>
      <c r="AX1798" t="s">
        <v>61</v>
      </c>
      <c r="AY1798" t="s">
        <v>62</v>
      </c>
      <c r="AZ1798" t="s">
        <v>62</v>
      </c>
      <c r="BA1798" t="str">
        <f t="shared" si="312"/>
        <v>N</v>
      </c>
    </row>
    <row r="1799" spans="1:53">
      <c r="A1799" t="s">
        <v>54</v>
      </c>
      <c r="B1799" t="s">
        <v>54</v>
      </c>
      <c r="C1799" t="s">
        <v>55</v>
      </c>
      <c r="D1799">
        <v>2019</v>
      </c>
      <c r="F1799" t="s">
        <v>4452</v>
      </c>
      <c r="G1799" t="s">
        <v>4453</v>
      </c>
      <c r="H1799" t="s">
        <v>4454</v>
      </c>
      <c r="I1799" t="s">
        <v>4455</v>
      </c>
      <c r="J1799" t="s">
        <v>258</v>
      </c>
      <c r="K1799" t="s">
        <v>59</v>
      </c>
      <c r="L1799" s="5">
        <v>0</v>
      </c>
      <c r="M1799" s="5">
        <v>0</v>
      </c>
      <c r="N1799" s="5">
        <f t="shared" si="308"/>
        <v>0</v>
      </c>
      <c r="O1799" s="5">
        <v>0</v>
      </c>
      <c r="P1799" s="5">
        <v>0</v>
      </c>
      <c r="Q1799" s="5">
        <f t="shared" si="309"/>
        <v>0</v>
      </c>
      <c r="R1799" s="5">
        <v>0</v>
      </c>
      <c r="S1799" s="5">
        <v>0</v>
      </c>
      <c r="T1799" s="5">
        <f t="shared" si="310"/>
        <v>0</v>
      </c>
      <c r="U1799" s="5">
        <v>2</v>
      </c>
      <c r="V1799" s="5">
        <v>2</v>
      </c>
      <c r="W1799" s="5">
        <v>0</v>
      </c>
      <c r="X1799" s="5">
        <v>0</v>
      </c>
      <c r="Y1799" s="5">
        <f t="shared" si="313"/>
        <v>0</v>
      </c>
      <c r="Z1799" s="5">
        <v>0</v>
      </c>
      <c r="AA1799" s="5">
        <v>0</v>
      </c>
      <c r="AB1799" s="5">
        <f t="shared" si="314"/>
        <v>0</v>
      </c>
      <c r="AC1799" s="5">
        <v>0</v>
      </c>
      <c r="AD1799" s="5">
        <v>0</v>
      </c>
      <c r="AE1799" s="5">
        <f t="shared" si="315"/>
        <v>0</v>
      </c>
      <c r="AF1799" s="5">
        <v>0</v>
      </c>
      <c r="AG1799" s="6"/>
      <c r="AH1799" s="5">
        <v>0</v>
      </c>
      <c r="AI1799" s="5">
        <v>0</v>
      </c>
      <c r="AJ1799" s="5">
        <v>0</v>
      </c>
      <c r="AK1799" s="5">
        <f t="shared" si="316"/>
        <v>0</v>
      </c>
      <c r="AL1799" s="5">
        <v>0</v>
      </c>
      <c r="AM1799" s="5">
        <v>0</v>
      </c>
      <c r="AN1799" s="5">
        <f t="shared" si="317"/>
        <v>0</v>
      </c>
      <c r="AO1799" s="5">
        <v>0</v>
      </c>
      <c r="AP1799" s="5">
        <v>0</v>
      </c>
      <c r="AQ1799" s="5">
        <f t="shared" si="318"/>
        <v>0</v>
      </c>
      <c r="AR1799" s="5">
        <v>0</v>
      </c>
      <c r="AS1799" s="6"/>
      <c r="AT1799" s="5">
        <v>0</v>
      </c>
      <c r="AU1799" s="5">
        <v>0</v>
      </c>
      <c r="AV1799" t="str">
        <f t="shared" si="311"/>
        <v>N</v>
      </c>
      <c r="AW1799" t="s">
        <v>60</v>
      </c>
      <c r="AX1799" t="s">
        <v>445</v>
      </c>
      <c r="AY1799" t="s">
        <v>62</v>
      </c>
      <c r="AZ1799" t="s">
        <v>62</v>
      </c>
      <c r="BA1799" t="str">
        <f t="shared" si="312"/>
        <v>N</v>
      </c>
    </row>
    <row r="1800" spans="1:53">
      <c r="A1800" t="s">
        <v>1465</v>
      </c>
      <c r="B1800" t="s">
        <v>54</v>
      </c>
      <c r="C1800" t="s">
        <v>55</v>
      </c>
      <c r="D1800">
        <v>2019</v>
      </c>
      <c r="F1800" t="s">
        <v>4456</v>
      </c>
      <c r="G1800" t="s">
        <v>4457</v>
      </c>
      <c r="H1800" t="s">
        <v>4458</v>
      </c>
      <c r="I1800" t="s">
        <v>4459</v>
      </c>
      <c r="J1800" t="s">
        <v>101</v>
      </c>
      <c r="K1800" t="s">
        <v>93</v>
      </c>
      <c r="L1800" s="5">
        <v>0</v>
      </c>
      <c r="M1800" s="5">
        <v>0</v>
      </c>
      <c r="N1800" s="5">
        <f t="shared" si="308"/>
        <v>0</v>
      </c>
      <c r="O1800" s="5">
        <v>0</v>
      </c>
      <c r="P1800" s="5">
        <v>0</v>
      </c>
      <c r="Q1800" s="5">
        <f t="shared" si="309"/>
        <v>0</v>
      </c>
      <c r="R1800" s="5">
        <v>0</v>
      </c>
      <c r="S1800" s="5">
        <v>0</v>
      </c>
      <c r="T1800" s="5">
        <f t="shared" si="310"/>
        <v>0</v>
      </c>
      <c r="U1800" s="5">
        <v>1</v>
      </c>
      <c r="V1800" s="5">
        <v>1</v>
      </c>
      <c r="W1800" s="5">
        <v>0</v>
      </c>
      <c r="X1800" s="5">
        <v>0</v>
      </c>
      <c r="Y1800" s="5">
        <f t="shared" si="313"/>
        <v>0</v>
      </c>
      <c r="Z1800" s="5">
        <v>0</v>
      </c>
      <c r="AA1800" s="5">
        <v>0</v>
      </c>
      <c r="AB1800" s="5">
        <f t="shared" si="314"/>
        <v>0</v>
      </c>
      <c r="AC1800" s="5">
        <v>0</v>
      </c>
      <c r="AD1800" s="5">
        <v>0</v>
      </c>
      <c r="AE1800" s="5">
        <f t="shared" si="315"/>
        <v>0</v>
      </c>
      <c r="AF1800" s="5">
        <v>0</v>
      </c>
      <c r="AG1800" s="6"/>
      <c r="AH1800" s="5">
        <v>0</v>
      </c>
      <c r="AI1800" s="5">
        <v>0</v>
      </c>
      <c r="AJ1800" s="5">
        <v>0</v>
      </c>
      <c r="AK1800" s="5">
        <f t="shared" si="316"/>
        <v>0</v>
      </c>
      <c r="AL1800" s="5">
        <v>0</v>
      </c>
      <c r="AM1800" s="5">
        <v>0</v>
      </c>
      <c r="AN1800" s="5">
        <f t="shared" si="317"/>
        <v>0</v>
      </c>
      <c r="AO1800" s="5">
        <v>0</v>
      </c>
      <c r="AP1800" s="5">
        <v>0</v>
      </c>
      <c r="AQ1800" s="5">
        <f t="shared" si="318"/>
        <v>0</v>
      </c>
      <c r="AR1800" s="5">
        <v>0</v>
      </c>
      <c r="AS1800" s="6"/>
      <c r="AT1800" s="5">
        <v>0</v>
      </c>
      <c r="AU1800" s="5">
        <v>0</v>
      </c>
      <c r="AV1800" t="str">
        <f t="shared" si="311"/>
        <v>N</v>
      </c>
      <c r="AW1800" t="s">
        <v>60</v>
      </c>
      <c r="AX1800" t="s">
        <v>61</v>
      </c>
      <c r="AY1800" t="s">
        <v>62</v>
      </c>
      <c r="AZ1800" t="s">
        <v>62</v>
      </c>
      <c r="BA1800" t="str">
        <f t="shared" si="312"/>
        <v>N</v>
      </c>
    </row>
    <row r="1801" spans="1:53">
      <c r="A1801" t="s">
        <v>54</v>
      </c>
      <c r="B1801" t="s">
        <v>54</v>
      </c>
      <c r="C1801" t="s">
        <v>55</v>
      </c>
      <c r="D1801">
        <v>2019</v>
      </c>
      <c r="F1801" t="s">
        <v>4460</v>
      </c>
      <c r="G1801" t="s">
        <v>4461</v>
      </c>
      <c r="H1801" t="s">
        <v>4462</v>
      </c>
      <c r="I1801" t="s">
        <v>4463</v>
      </c>
      <c r="J1801" t="s">
        <v>58</v>
      </c>
      <c r="K1801" t="s">
        <v>59</v>
      </c>
      <c r="L1801" s="5">
        <v>0</v>
      </c>
      <c r="M1801" s="5">
        <v>0</v>
      </c>
      <c r="N1801" s="5">
        <f t="shared" si="308"/>
        <v>0</v>
      </c>
      <c r="O1801" s="5">
        <v>0</v>
      </c>
      <c r="P1801" s="5">
        <v>0</v>
      </c>
      <c r="Q1801" s="5">
        <f t="shared" si="309"/>
        <v>0</v>
      </c>
      <c r="R1801" s="5">
        <v>0</v>
      </c>
      <c r="S1801" s="5">
        <v>0</v>
      </c>
      <c r="T1801" s="5">
        <f t="shared" si="310"/>
        <v>0</v>
      </c>
      <c r="U1801" s="5">
        <v>1</v>
      </c>
      <c r="V1801" s="5">
        <v>1</v>
      </c>
      <c r="W1801" s="5">
        <v>0</v>
      </c>
      <c r="X1801" s="5">
        <v>0</v>
      </c>
      <c r="Y1801" s="5">
        <f t="shared" si="313"/>
        <v>0</v>
      </c>
      <c r="Z1801" s="5">
        <v>0</v>
      </c>
      <c r="AA1801" s="5">
        <v>0</v>
      </c>
      <c r="AB1801" s="5">
        <f t="shared" si="314"/>
        <v>0</v>
      </c>
      <c r="AC1801" s="5">
        <v>0</v>
      </c>
      <c r="AD1801" s="5">
        <v>0</v>
      </c>
      <c r="AE1801" s="5">
        <f t="shared" si="315"/>
        <v>0</v>
      </c>
      <c r="AF1801" s="5">
        <v>0</v>
      </c>
      <c r="AG1801" s="6"/>
      <c r="AH1801" s="5">
        <v>0</v>
      </c>
      <c r="AI1801" s="5">
        <v>0</v>
      </c>
      <c r="AJ1801" s="5">
        <v>0</v>
      </c>
      <c r="AK1801" s="5">
        <f t="shared" si="316"/>
        <v>0</v>
      </c>
      <c r="AL1801" s="5">
        <v>0</v>
      </c>
      <c r="AM1801" s="5">
        <v>0</v>
      </c>
      <c r="AN1801" s="5">
        <f t="shared" si="317"/>
        <v>0</v>
      </c>
      <c r="AO1801" s="5">
        <v>0</v>
      </c>
      <c r="AP1801" s="5">
        <v>0</v>
      </c>
      <c r="AQ1801" s="5">
        <f t="shared" si="318"/>
        <v>0</v>
      </c>
      <c r="AR1801" s="5">
        <v>0</v>
      </c>
      <c r="AS1801" s="6"/>
      <c r="AT1801" s="5">
        <v>0</v>
      </c>
      <c r="AU1801" s="5">
        <v>0</v>
      </c>
      <c r="AV1801" t="str">
        <f t="shared" si="311"/>
        <v>N</v>
      </c>
      <c r="AW1801" t="s">
        <v>60</v>
      </c>
      <c r="AX1801" t="s">
        <v>445</v>
      </c>
      <c r="AY1801" t="s">
        <v>62</v>
      </c>
      <c r="AZ1801" t="s">
        <v>62</v>
      </c>
      <c r="BA1801" t="str">
        <f t="shared" si="312"/>
        <v>N</v>
      </c>
    </row>
    <row r="1802" spans="1:53">
      <c r="A1802" t="s">
        <v>54</v>
      </c>
      <c r="B1802" t="s">
        <v>54</v>
      </c>
      <c r="C1802" t="s">
        <v>55</v>
      </c>
      <c r="D1802">
        <v>2019</v>
      </c>
      <c r="F1802" t="s">
        <v>4464</v>
      </c>
      <c r="G1802" t="s">
        <v>4465</v>
      </c>
      <c r="H1802" t="s">
        <v>4466</v>
      </c>
      <c r="I1802" t="s">
        <v>4467</v>
      </c>
      <c r="J1802" t="s">
        <v>58</v>
      </c>
      <c r="K1802" t="s">
        <v>59</v>
      </c>
      <c r="L1802" s="5">
        <v>0</v>
      </c>
      <c r="M1802" s="5">
        <v>0</v>
      </c>
      <c r="N1802" s="5">
        <f t="shared" si="308"/>
        <v>0</v>
      </c>
      <c r="O1802" s="5">
        <v>0</v>
      </c>
      <c r="P1802" s="5">
        <v>0</v>
      </c>
      <c r="Q1802" s="5">
        <f t="shared" si="309"/>
        <v>0</v>
      </c>
      <c r="R1802" s="5">
        <v>0</v>
      </c>
      <c r="S1802" s="5">
        <v>0</v>
      </c>
      <c r="T1802" s="5">
        <f t="shared" si="310"/>
        <v>0</v>
      </c>
      <c r="U1802" s="5">
        <v>1</v>
      </c>
      <c r="V1802" s="5">
        <v>1</v>
      </c>
      <c r="W1802" s="5">
        <v>0</v>
      </c>
      <c r="X1802" s="5">
        <v>0</v>
      </c>
      <c r="Y1802" s="5">
        <f t="shared" si="313"/>
        <v>0</v>
      </c>
      <c r="Z1802" s="5">
        <v>0</v>
      </c>
      <c r="AA1802" s="5">
        <v>0</v>
      </c>
      <c r="AB1802" s="5">
        <f t="shared" si="314"/>
        <v>0</v>
      </c>
      <c r="AC1802" s="5">
        <v>0</v>
      </c>
      <c r="AD1802" s="5">
        <v>0</v>
      </c>
      <c r="AE1802" s="5">
        <f t="shared" si="315"/>
        <v>0</v>
      </c>
      <c r="AF1802" s="5">
        <v>0</v>
      </c>
      <c r="AG1802" s="6"/>
      <c r="AH1802" s="5">
        <v>0</v>
      </c>
      <c r="AI1802" s="5">
        <v>0</v>
      </c>
      <c r="AJ1802" s="5">
        <v>0</v>
      </c>
      <c r="AK1802" s="5">
        <f t="shared" si="316"/>
        <v>0</v>
      </c>
      <c r="AL1802" s="5">
        <v>0</v>
      </c>
      <c r="AM1802" s="5">
        <v>0</v>
      </c>
      <c r="AN1802" s="5">
        <f t="shared" si="317"/>
        <v>0</v>
      </c>
      <c r="AO1802" s="5">
        <v>0</v>
      </c>
      <c r="AP1802" s="5">
        <v>0</v>
      </c>
      <c r="AQ1802" s="5">
        <f t="shared" si="318"/>
        <v>0</v>
      </c>
      <c r="AR1802" s="5">
        <v>0</v>
      </c>
      <c r="AS1802" s="6"/>
      <c r="AT1802" s="5">
        <v>0</v>
      </c>
      <c r="AU1802" s="5">
        <v>0</v>
      </c>
      <c r="AV1802" t="str">
        <f t="shared" si="311"/>
        <v>N</v>
      </c>
      <c r="AW1802" t="s">
        <v>60</v>
      </c>
      <c r="AX1802" t="s">
        <v>445</v>
      </c>
      <c r="AY1802" t="s">
        <v>62</v>
      </c>
      <c r="AZ1802" t="s">
        <v>62</v>
      </c>
      <c r="BA1802" t="str">
        <f t="shared" si="312"/>
        <v>N</v>
      </c>
    </row>
    <row r="1803" spans="1:53">
      <c r="A1803" t="s">
        <v>54</v>
      </c>
      <c r="B1803" t="s">
        <v>54</v>
      </c>
      <c r="C1803" t="s">
        <v>55</v>
      </c>
      <c r="D1803">
        <v>2019</v>
      </c>
      <c r="F1803" t="s">
        <v>4468</v>
      </c>
      <c r="G1803" t="s">
        <v>4469</v>
      </c>
      <c r="H1803" t="s">
        <v>4470</v>
      </c>
      <c r="I1803" t="s">
        <v>4471</v>
      </c>
      <c r="J1803" t="s">
        <v>58</v>
      </c>
      <c r="K1803" t="s">
        <v>59</v>
      </c>
      <c r="L1803" s="5">
        <v>0</v>
      </c>
      <c r="M1803" s="5">
        <v>0</v>
      </c>
      <c r="N1803" s="5">
        <f t="shared" si="308"/>
        <v>0</v>
      </c>
      <c r="O1803" s="5">
        <v>0</v>
      </c>
      <c r="P1803" s="5">
        <v>0</v>
      </c>
      <c r="Q1803" s="5">
        <f t="shared" si="309"/>
        <v>0</v>
      </c>
      <c r="R1803" s="5">
        <v>0</v>
      </c>
      <c r="S1803" s="5">
        <v>0</v>
      </c>
      <c r="T1803" s="5">
        <f t="shared" si="310"/>
        <v>0</v>
      </c>
      <c r="U1803" s="5">
        <v>1</v>
      </c>
      <c r="V1803" s="5">
        <v>1</v>
      </c>
      <c r="W1803" s="5">
        <v>0</v>
      </c>
      <c r="X1803" s="5">
        <v>0</v>
      </c>
      <c r="Y1803" s="5">
        <f t="shared" si="313"/>
        <v>0</v>
      </c>
      <c r="Z1803" s="5">
        <v>0</v>
      </c>
      <c r="AA1803" s="5">
        <v>0</v>
      </c>
      <c r="AB1803" s="5">
        <f t="shared" si="314"/>
        <v>0</v>
      </c>
      <c r="AC1803" s="5">
        <v>0</v>
      </c>
      <c r="AD1803" s="5">
        <v>0</v>
      </c>
      <c r="AE1803" s="5">
        <f t="shared" si="315"/>
        <v>0</v>
      </c>
      <c r="AF1803" s="5">
        <v>0</v>
      </c>
      <c r="AG1803" s="6"/>
      <c r="AH1803" s="5">
        <v>0</v>
      </c>
      <c r="AI1803" s="5">
        <v>0</v>
      </c>
      <c r="AJ1803" s="5">
        <v>0</v>
      </c>
      <c r="AK1803" s="5">
        <f t="shared" si="316"/>
        <v>0</v>
      </c>
      <c r="AL1803" s="5">
        <v>0</v>
      </c>
      <c r="AM1803" s="5">
        <v>0</v>
      </c>
      <c r="AN1803" s="5">
        <f t="shared" si="317"/>
        <v>0</v>
      </c>
      <c r="AO1803" s="5">
        <v>0</v>
      </c>
      <c r="AP1803" s="5">
        <v>0</v>
      </c>
      <c r="AQ1803" s="5">
        <f t="shared" si="318"/>
        <v>0</v>
      </c>
      <c r="AR1803" s="5">
        <v>0</v>
      </c>
      <c r="AS1803" s="6"/>
      <c r="AT1803" s="5">
        <v>0</v>
      </c>
      <c r="AU1803" s="5">
        <v>0</v>
      </c>
      <c r="AV1803" t="str">
        <f t="shared" si="311"/>
        <v>N</v>
      </c>
      <c r="AW1803" t="s">
        <v>60</v>
      </c>
      <c r="AX1803" t="s">
        <v>445</v>
      </c>
      <c r="AY1803" t="s">
        <v>62</v>
      </c>
      <c r="AZ1803" t="s">
        <v>62</v>
      </c>
      <c r="BA1803" t="str">
        <f t="shared" si="312"/>
        <v>N</v>
      </c>
    </row>
    <row r="1804" spans="1:53">
      <c r="A1804" t="s">
        <v>54</v>
      </c>
      <c r="B1804" t="s">
        <v>54</v>
      </c>
      <c r="C1804" t="s">
        <v>55</v>
      </c>
      <c r="D1804">
        <v>2019</v>
      </c>
      <c r="F1804" t="s">
        <v>4296</v>
      </c>
      <c r="G1804" t="s">
        <v>4297</v>
      </c>
      <c r="H1804" t="s">
        <v>4298</v>
      </c>
      <c r="I1804" t="s">
        <v>4299</v>
      </c>
      <c r="J1804" t="s">
        <v>58</v>
      </c>
      <c r="K1804" t="s">
        <v>59</v>
      </c>
      <c r="L1804" s="5">
        <v>0</v>
      </c>
      <c r="M1804" s="5">
        <v>0</v>
      </c>
      <c r="N1804" s="5">
        <f t="shared" si="308"/>
        <v>0</v>
      </c>
      <c r="O1804" s="5">
        <v>0</v>
      </c>
      <c r="P1804" s="5">
        <v>0</v>
      </c>
      <c r="Q1804" s="5">
        <f t="shared" si="309"/>
        <v>0</v>
      </c>
      <c r="R1804" s="5">
        <v>0</v>
      </c>
      <c r="S1804" s="5">
        <v>0</v>
      </c>
      <c r="T1804" s="5">
        <f t="shared" si="310"/>
        <v>0</v>
      </c>
      <c r="U1804" s="5">
        <v>1</v>
      </c>
      <c r="V1804" s="5">
        <v>1</v>
      </c>
      <c r="W1804" s="5">
        <v>0</v>
      </c>
      <c r="X1804" s="5">
        <v>0</v>
      </c>
      <c r="Y1804" s="5">
        <f t="shared" si="313"/>
        <v>0</v>
      </c>
      <c r="Z1804" s="5">
        <v>0</v>
      </c>
      <c r="AA1804" s="5">
        <v>0</v>
      </c>
      <c r="AB1804" s="5">
        <f t="shared" si="314"/>
        <v>0</v>
      </c>
      <c r="AC1804" s="5">
        <v>0</v>
      </c>
      <c r="AD1804" s="5">
        <v>0</v>
      </c>
      <c r="AE1804" s="5">
        <f t="shared" si="315"/>
        <v>0</v>
      </c>
      <c r="AF1804" s="5">
        <v>0</v>
      </c>
      <c r="AG1804" s="6"/>
      <c r="AH1804" s="5">
        <v>0</v>
      </c>
      <c r="AI1804" s="5">
        <v>0</v>
      </c>
      <c r="AJ1804" s="5">
        <v>0</v>
      </c>
      <c r="AK1804" s="5">
        <f t="shared" si="316"/>
        <v>0</v>
      </c>
      <c r="AL1804" s="5">
        <v>0</v>
      </c>
      <c r="AM1804" s="5">
        <v>0</v>
      </c>
      <c r="AN1804" s="5">
        <f t="shared" si="317"/>
        <v>0</v>
      </c>
      <c r="AO1804" s="5">
        <v>0</v>
      </c>
      <c r="AP1804" s="5">
        <v>0</v>
      </c>
      <c r="AQ1804" s="5">
        <f t="shared" si="318"/>
        <v>0</v>
      </c>
      <c r="AR1804" s="5">
        <v>0</v>
      </c>
      <c r="AS1804" s="6"/>
      <c r="AT1804" s="5">
        <v>0</v>
      </c>
      <c r="AU1804" s="5">
        <v>0</v>
      </c>
      <c r="AV1804" t="str">
        <f t="shared" si="311"/>
        <v>N</v>
      </c>
      <c r="AW1804" t="s">
        <v>60</v>
      </c>
      <c r="AX1804" t="s">
        <v>445</v>
      </c>
      <c r="AY1804" t="s">
        <v>62</v>
      </c>
      <c r="AZ1804" t="s">
        <v>62</v>
      </c>
      <c r="BA1804" t="str">
        <f t="shared" si="312"/>
        <v>N</v>
      </c>
    </row>
    <row r="1805" spans="1:53">
      <c r="A1805" t="s">
        <v>454</v>
      </c>
      <c r="B1805" t="s">
        <v>54</v>
      </c>
      <c r="C1805" t="s">
        <v>55</v>
      </c>
      <c r="D1805">
        <v>2019</v>
      </c>
      <c r="F1805" t="s">
        <v>4472</v>
      </c>
      <c r="G1805" t="s">
        <v>4473</v>
      </c>
      <c r="H1805" t="s">
        <v>1813</v>
      </c>
      <c r="I1805" t="s">
        <v>4474</v>
      </c>
      <c r="J1805" t="s">
        <v>58</v>
      </c>
      <c r="K1805" t="s">
        <v>59</v>
      </c>
      <c r="L1805" s="5">
        <v>0</v>
      </c>
      <c r="M1805" s="5">
        <v>0</v>
      </c>
      <c r="N1805" s="5">
        <f t="shared" si="308"/>
        <v>0</v>
      </c>
      <c r="O1805" s="5">
        <v>0</v>
      </c>
      <c r="P1805" s="5">
        <v>0</v>
      </c>
      <c r="Q1805" s="5">
        <f t="shared" si="309"/>
        <v>0</v>
      </c>
      <c r="R1805" s="5">
        <v>0</v>
      </c>
      <c r="S1805" s="5">
        <v>0</v>
      </c>
      <c r="T1805" s="5">
        <f t="shared" si="310"/>
        <v>0</v>
      </c>
      <c r="U1805" s="5">
        <v>1</v>
      </c>
      <c r="V1805" s="5">
        <v>1</v>
      </c>
      <c r="W1805" s="5">
        <v>0</v>
      </c>
      <c r="X1805" s="5">
        <v>0</v>
      </c>
      <c r="Y1805" s="5">
        <f t="shared" si="313"/>
        <v>0</v>
      </c>
      <c r="Z1805" s="5">
        <v>0</v>
      </c>
      <c r="AA1805" s="5">
        <v>0</v>
      </c>
      <c r="AB1805" s="5">
        <f t="shared" si="314"/>
        <v>0</v>
      </c>
      <c r="AC1805" s="5">
        <v>0</v>
      </c>
      <c r="AD1805" s="5">
        <v>0</v>
      </c>
      <c r="AE1805" s="5">
        <f t="shared" si="315"/>
        <v>0</v>
      </c>
      <c r="AF1805" s="5">
        <v>0</v>
      </c>
      <c r="AG1805" s="6"/>
      <c r="AH1805" s="5">
        <v>0</v>
      </c>
      <c r="AI1805" s="5">
        <v>0</v>
      </c>
      <c r="AJ1805" s="5">
        <v>0</v>
      </c>
      <c r="AK1805" s="5">
        <f t="shared" si="316"/>
        <v>0</v>
      </c>
      <c r="AL1805" s="5">
        <v>0</v>
      </c>
      <c r="AM1805" s="5">
        <v>0</v>
      </c>
      <c r="AN1805" s="5">
        <f t="shared" si="317"/>
        <v>0</v>
      </c>
      <c r="AO1805" s="5">
        <v>0</v>
      </c>
      <c r="AP1805" s="5">
        <v>0</v>
      </c>
      <c r="AQ1805" s="5">
        <f t="shared" si="318"/>
        <v>0</v>
      </c>
      <c r="AR1805" s="5">
        <v>0</v>
      </c>
      <c r="AS1805" s="6"/>
      <c r="AT1805" s="5">
        <v>0</v>
      </c>
      <c r="AU1805" s="5">
        <v>0</v>
      </c>
      <c r="AV1805" t="str">
        <f t="shared" si="311"/>
        <v>N</v>
      </c>
      <c r="AW1805" t="s">
        <v>60</v>
      </c>
      <c r="AX1805" t="s">
        <v>445</v>
      </c>
      <c r="AY1805" t="s">
        <v>62</v>
      </c>
      <c r="AZ1805" t="s">
        <v>62</v>
      </c>
      <c r="BA1805" t="str">
        <f t="shared" si="312"/>
        <v>N</v>
      </c>
    </row>
    <row r="1806" spans="1:53">
      <c r="A1806" t="s">
        <v>454</v>
      </c>
      <c r="B1806" t="s">
        <v>54</v>
      </c>
      <c r="C1806" t="s">
        <v>55</v>
      </c>
      <c r="D1806">
        <v>2019</v>
      </c>
      <c r="F1806" t="s">
        <v>4365</v>
      </c>
      <c r="G1806" t="s">
        <v>4475</v>
      </c>
      <c r="H1806" t="s">
        <v>1813</v>
      </c>
      <c r="I1806" t="s">
        <v>4476</v>
      </c>
      <c r="J1806" t="s">
        <v>58</v>
      </c>
      <c r="K1806" t="s">
        <v>59</v>
      </c>
      <c r="L1806" s="5">
        <v>0</v>
      </c>
      <c r="M1806" s="5">
        <v>0</v>
      </c>
      <c r="N1806" s="5">
        <f t="shared" si="308"/>
        <v>0</v>
      </c>
      <c r="O1806" s="5">
        <v>0</v>
      </c>
      <c r="P1806" s="5">
        <v>0</v>
      </c>
      <c r="Q1806" s="5">
        <f t="shared" si="309"/>
        <v>0</v>
      </c>
      <c r="R1806" s="5">
        <v>0</v>
      </c>
      <c r="S1806" s="5">
        <v>0</v>
      </c>
      <c r="T1806" s="5">
        <f t="shared" si="310"/>
        <v>0</v>
      </c>
      <c r="U1806" s="5">
        <v>1</v>
      </c>
      <c r="V1806" s="5">
        <v>1</v>
      </c>
      <c r="W1806" s="5">
        <v>0</v>
      </c>
      <c r="X1806" s="5">
        <v>0</v>
      </c>
      <c r="Y1806" s="5">
        <f t="shared" si="313"/>
        <v>0</v>
      </c>
      <c r="Z1806" s="5">
        <v>0</v>
      </c>
      <c r="AA1806" s="5">
        <v>0</v>
      </c>
      <c r="AB1806" s="5">
        <f t="shared" si="314"/>
        <v>0</v>
      </c>
      <c r="AC1806" s="5">
        <v>0</v>
      </c>
      <c r="AD1806" s="5">
        <v>0</v>
      </c>
      <c r="AE1806" s="5">
        <f t="shared" si="315"/>
        <v>0</v>
      </c>
      <c r="AF1806" s="5">
        <v>0</v>
      </c>
      <c r="AG1806" s="6"/>
      <c r="AH1806" s="5">
        <v>0</v>
      </c>
      <c r="AI1806" s="5">
        <v>0</v>
      </c>
      <c r="AJ1806" s="5">
        <v>0</v>
      </c>
      <c r="AK1806" s="5">
        <f t="shared" si="316"/>
        <v>0</v>
      </c>
      <c r="AL1806" s="5">
        <v>0</v>
      </c>
      <c r="AM1806" s="5">
        <v>0</v>
      </c>
      <c r="AN1806" s="5">
        <f t="shared" si="317"/>
        <v>0</v>
      </c>
      <c r="AO1806" s="5">
        <v>0</v>
      </c>
      <c r="AP1806" s="5">
        <v>0</v>
      </c>
      <c r="AQ1806" s="5">
        <f t="shared" si="318"/>
        <v>0</v>
      </c>
      <c r="AR1806" s="5">
        <v>0</v>
      </c>
      <c r="AS1806" s="6"/>
      <c r="AT1806" s="5">
        <v>0</v>
      </c>
      <c r="AU1806" s="5">
        <v>0</v>
      </c>
      <c r="AV1806" t="str">
        <f t="shared" si="311"/>
        <v>N</v>
      </c>
      <c r="AW1806" t="s">
        <v>60</v>
      </c>
      <c r="AX1806" t="s">
        <v>445</v>
      </c>
      <c r="AY1806" t="s">
        <v>62</v>
      </c>
      <c r="AZ1806" t="s">
        <v>62</v>
      </c>
      <c r="BA1806" t="str">
        <f t="shared" si="312"/>
        <v>N</v>
      </c>
    </row>
    <row r="1807" spans="1:53">
      <c r="A1807" t="s">
        <v>454</v>
      </c>
      <c r="B1807" t="s">
        <v>54</v>
      </c>
      <c r="C1807" t="s">
        <v>55</v>
      </c>
      <c r="D1807">
        <v>2019</v>
      </c>
      <c r="F1807" t="s">
        <v>4477</v>
      </c>
      <c r="G1807" t="s">
        <v>4478</v>
      </c>
      <c r="H1807" t="s">
        <v>1813</v>
      </c>
      <c r="I1807" t="s">
        <v>4479</v>
      </c>
      <c r="J1807" t="s">
        <v>58</v>
      </c>
      <c r="K1807" t="s">
        <v>59</v>
      </c>
      <c r="L1807" s="5">
        <v>0</v>
      </c>
      <c r="M1807" s="5">
        <v>0</v>
      </c>
      <c r="N1807" s="5">
        <f t="shared" si="308"/>
        <v>0</v>
      </c>
      <c r="O1807" s="5">
        <v>0</v>
      </c>
      <c r="P1807" s="5">
        <v>0</v>
      </c>
      <c r="Q1807" s="5">
        <f t="shared" si="309"/>
        <v>0</v>
      </c>
      <c r="R1807" s="5">
        <v>0</v>
      </c>
      <c r="S1807" s="5">
        <v>0</v>
      </c>
      <c r="T1807" s="5">
        <f t="shared" si="310"/>
        <v>0</v>
      </c>
      <c r="U1807" s="5">
        <v>1</v>
      </c>
      <c r="V1807" s="5">
        <v>1</v>
      </c>
      <c r="W1807" s="5">
        <v>0</v>
      </c>
      <c r="X1807" s="5">
        <v>0</v>
      </c>
      <c r="Y1807" s="5">
        <f t="shared" si="313"/>
        <v>0</v>
      </c>
      <c r="Z1807" s="5">
        <v>0</v>
      </c>
      <c r="AA1807" s="5">
        <v>0</v>
      </c>
      <c r="AB1807" s="5">
        <f t="shared" si="314"/>
        <v>0</v>
      </c>
      <c r="AC1807" s="5">
        <v>0</v>
      </c>
      <c r="AD1807" s="5">
        <v>0</v>
      </c>
      <c r="AE1807" s="5">
        <f t="shared" si="315"/>
        <v>0</v>
      </c>
      <c r="AF1807" s="5">
        <v>0</v>
      </c>
      <c r="AG1807" s="6"/>
      <c r="AH1807" s="5">
        <v>0</v>
      </c>
      <c r="AI1807" s="5">
        <v>0</v>
      </c>
      <c r="AJ1807" s="5">
        <v>0</v>
      </c>
      <c r="AK1807" s="5">
        <f t="shared" si="316"/>
        <v>0</v>
      </c>
      <c r="AL1807" s="5">
        <v>0</v>
      </c>
      <c r="AM1807" s="5">
        <v>0</v>
      </c>
      <c r="AN1807" s="5">
        <f t="shared" si="317"/>
        <v>0</v>
      </c>
      <c r="AO1807" s="5">
        <v>0</v>
      </c>
      <c r="AP1807" s="5">
        <v>0</v>
      </c>
      <c r="AQ1807" s="5">
        <f t="shared" si="318"/>
        <v>0</v>
      </c>
      <c r="AR1807" s="5">
        <v>0</v>
      </c>
      <c r="AS1807" s="6"/>
      <c r="AT1807" s="5">
        <v>0</v>
      </c>
      <c r="AU1807" s="5">
        <v>0</v>
      </c>
      <c r="AV1807" t="str">
        <f t="shared" si="311"/>
        <v>N</v>
      </c>
      <c r="AW1807" t="s">
        <v>60</v>
      </c>
      <c r="AX1807" t="s">
        <v>445</v>
      </c>
      <c r="AY1807" t="s">
        <v>62</v>
      </c>
      <c r="AZ1807" t="s">
        <v>62</v>
      </c>
      <c r="BA1807" t="str">
        <f t="shared" si="312"/>
        <v>N</v>
      </c>
    </row>
    <row r="1808" spans="1:53">
      <c r="A1808" t="s">
        <v>454</v>
      </c>
      <c r="B1808" t="s">
        <v>54</v>
      </c>
      <c r="C1808" t="s">
        <v>55</v>
      </c>
      <c r="D1808">
        <v>2019</v>
      </c>
      <c r="F1808" t="s">
        <v>4480</v>
      </c>
      <c r="G1808" t="s">
        <v>4481</v>
      </c>
      <c r="H1808" t="s">
        <v>1813</v>
      </c>
      <c r="I1808" t="s">
        <v>4482</v>
      </c>
      <c r="J1808" t="s">
        <v>58</v>
      </c>
      <c r="K1808" t="s">
        <v>59</v>
      </c>
      <c r="L1808" s="5">
        <v>0</v>
      </c>
      <c r="M1808" s="5">
        <v>0</v>
      </c>
      <c r="N1808" s="5">
        <f t="shared" si="308"/>
        <v>0</v>
      </c>
      <c r="O1808" s="5">
        <v>0</v>
      </c>
      <c r="P1808" s="5">
        <v>0</v>
      </c>
      <c r="Q1808" s="5">
        <f t="shared" si="309"/>
        <v>0</v>
      </c>
      <c r="R1808" s="5">
        <v>0</v>
      </c>
      <c r="S1808" s="5">
        <v>0</v>
      </c>
      <c r="T1808" s="5">
        <f t="shared" si="310"/>
        <v>0</v>
      </c>
      <c r="U1808" s="5">
        <v>1</v>
      </c>
      <c r="V1808" s="5">
        <v>1</v>
      </c>
      <c r="W1808" s="5">
        <v>0</v>
      </c>
      <c r="X1808" s="5">
        <v>0</v>
      </c>
      <c r="Y1808" s="5">
        <f t="shared" si="313"/>
        <v>0</v>
      </c>
      <c r="Z1808" s="5">
        <v>0</v>
      </c>
      <c r="AA1808" s="5">
        <v>0</v>
      </c>
      <c r="AB1808" s="5">
        <f t="shared" si="314"/>
        <v>0</v>
      </c>
      <c r="AC1808" s="5">
        <v>0</v>
      </c>
      <c r="AD1808" s="5">
        <v>0</v>
      </c>
      <c r="AE1808" s="5">
        <f t="shared" si="315"/>
        <v>0</v>
      </c>
      <c r="AF1808" s="5">
        <v>0</v>
      </c>
      <c r="AG1808" s="6"/>
      <c r="AH1808" s="5">
        <v>0</v>
      </c>
      <c r="AI1808" s="5">
        <v>0</v>
      </c>
      <c r="AJ1808" s="5">
        <v>0</v>
      </c>
      <c r="AK1808" s="5">
        <f t="shared" si="316"/>
        <v>0</v>
      </c>
      <c r="AL1808" s="5">
        <v>0</v>
      </c>
      <c r="AM1808" s="5">
        <v>0</v>
      </c>
      <c r="AN1808" s="5">
        <f t="shared" si="317"/>
        <v>0</v>
      </c>
      <c r="AO1808" s="5">
        <v>0</v>
      </c>
      <c r="AP1808" s="5">
        <v>0</v>
      </c>
      <c r="AQ1808" s="5">
        <f t="shared" si="318"/>
        <v>0</v>
      </c>
      <c r="AR1808" s="5">
        <v>0</v>
      </c>
      <c r="AS1808" s="6"/>
      <c r="AT1808" s="5">
        <v>0</v>
      </c>
      <c r="AU1808" s="5">
        <v>0</v>
      </c>
      <c r="AV1808" t="str">
        <f t="shared" si="311"/>
        <v>N</v>
      </c>
      <c r="AW1808" t="s">
        <v>60</v>
      </c>
      <c r="AX1808" t="s">
        <v>445</v>
      </c>
      <c r="AY1808" t="s">
        <v>62</v>
      </c>
      <c r="AZ1808" t="s">
        <v>62</v>
      </c>
      <c r="BA1808" t="str">
        <f t="shared" si="312"/>
        <v>N</v>
      </c>
    </row>
    <row r="1809" spans="1:53">
      <c r="A1809" t="s">
        <v>454</v>
      </c>
      <c r="B1809" t="s">
        <v>54</v>
      </c>
      <c r="C1809" t="s">
        <v>55</v>
      </c>
      <c r="D1809">
        <v>2019</v>
      </c>
      <c r="F1809" t="s">
        <v>4483</v>
      </c>
      <c r="G1809" t="s">
        <v>4484</v>
      </c>
      <c r="H1809" t="s">
        <v>1813</v>
      </c>
      <c r="I1809" t="s">
        <v>4485</v>
      </c>
      <c r="J1809" t="s">
        <v>58</v>
      </c>
      <c r="K1809" t="s">
        <v>59</v>
      </c>
      <c r="L1809" s="5">
        <v>0</v>
      </c>
      <c r="M1809" s="5">
        <v>0</v>
      </c>
      <c r="N1809" s="5">
        <f t="shared" si="308"/>
        <v>0</v>
      </c>
      <c r="O1809" s="5">
        <v>0</v>
      </c>
      <c r="P1809" s="5">
        <v>0</v>
      </c>
      <c r="Q1809" s="5">
        <f t="shared" si="309"/>
        <v>0</v>
      </c>
      <c r="R1809" s="5">
        <v>0</v>
      </c>
      <c r="S1809" s="5">
        <v>0</v>
      </c>
      <c r="T1809" s="5">
        <f t="shared" si="310"/>
        <v>0</v>
      </c>
      <c r="U1809" s="5">
        <v>1</v>
      </c>
      <c r="V1809" s="5">
        <v>1</v>
      </c>
      <c r="W1809" s="5">
        <v>0</v>
      </c>
      <c r="X1809" s="5">
        <v>0</v>
      </c>
      <c r="Y1809" s="5">
        <f t="shared" si="313"/>
        <v>0</v>
      </c>
      <c r="Z1809" s="5">
        <v>0</v>
      </c>
      <c r="AA1809" s="5">
        <v>0</v>
      </c>
      <c r="AB1809" s="5">
        <f t="shared" si="314"/>
        <v>0</v>
      </c>
      <c r="AC1809" s="5">
        <v>0</v>
      </c>
      <c r="AD1809" s="5">
        <v>0</v>
      </c>
      <c r="AE1809" s="5">
        <f t="shared" si="315"/>
        <v>0</v>
      </c>
      <c r="AF1809" s="5">
        <v>0</v>
      </c>
      <c r="AG1809" s="6"/>
      <c r="AH1809" s="5">
        <v>0</v>
      </c>
      <c r="AI1809" s="5">
        <v>0</v>
      </c>
      <c r="AJ1809" s="5">
        <v>0</v>
      </c>
      <c r="AK1809" s="5">
        <f t="shared" si="316"/>
        <v>0</v>
      </c>
      <c r="AL1809" s="5">
        <v>0</v>
      </c>
      <c r="AM1809" s="5">
        <v>0</v>
      </c>
      <c r="AN1809" s="5">
        <f t="shared" si="317"/>
        <v>0</v>
      </c>
      <c r="AO1809" s="5">
        <v>0</v>
      </c>
      <c r="AP1809" s="5">
        <v>0</v>
      </c>
      <c r="AQ1809" s="5">
        <f t="shared" si="318"/>
        <v>0</v>
      </c>
      <c r="AR1809" s="5">
        <v>0</v>
      </c>
      <c r="AS1809" s="6"/>
      <c r="AT1809" s="5">
        <v>0</v>
      </c>
      <c r="AU1809" s="5">
        <v>0</v>
      </c>
      <c r="AV1809" t="str">
        <f t="shared" si="311"/>
        <v>N</v>
      </c>
      <c r="AW1809" t="s">
        <v>60</v>
      </c>
      <c r="AX1809" t="s">
        <v>445</v>
      </c>
      <c r="AY1809" t="s">
        <v>62</v>
      </c>
      <c r="AZ1809" t="s">
        <v>62</v>
      </c>
      <c r="BA1809" t="str">
        <f t="shared" si="312"/>
        <v>N</v>
      </c>
    </row>
    <row r="1810" spans="1:53">
      <c r="A1810" t="s">
        <v>454</v>
      </c>
      <c r="B1810" t="s">
        <v>54</v>
      </c>
      <c r="C1810" t="s">
        <v>55</v>
      </c>
      <c r="D1810">
        <v>2019</v>
      </c>
      <c r="F1810" t="s">
        <v>4486</v>
      </c>
      <c r="G1810" t="s">
        <v>4487</v>
      </c>
      <c r="H1810" t="s">
        <v>1813</v>
      </c>
      <c r="I1810" t="s">
        <v>4488</v>
      </c>
      <c r="J1810" t="s">
        <v>58</v>
      </c>
      <c r="K1810" t="s">
        <v>59</v>
      </c>
      <c r="L1810" s="5">
        <v>0</v>
      </c>
      <c r="M1810" s="5">
        <v>0</v>
      </c>
      <c r="N1810" s="5">
        <f t="shared" si="308"/>
        <v>0</v>
      </c>
      <c r="O1810" s="5">
        <v>0</v>
      </c>
      <c r="P1810" s="5">
        <v>0</v>
      </c>
      <c r="Q1810" s="5">
        <f t="shared" si="309"/>
        <v>0</v>
      </c>
      <c r="R1810" s="5">
        <v>0</v>
      </c>
      <c r="S1810" s="5">
        <v>0</v>
      </c>
      <c r="T1810" s="5">
        <f t="shared" si="310"/>
        <v>0</v>
      </c>
      <c r="U1810" s="5">
        <v>1</v>
      </c>
      <c r="V1810" s="5">
        <v>1</v>
      </c>
      <c r="W1810" s="5">
        <v>0</v>
      </c>
      <c r="X1810" s="5">
        <v>0</v>
      </c>
      <c r="Y1810" s="5">
        <f t="shared" si="313"/>
        <v>0</v>
      </c>
      <c r="Z1810" s="5">
        <v>0</v>
      </c>
      <c r="AA1810" s="5">
        <v>0</v>
      </c>
      <c r="AB1810" s="5">
        <f t="shared" si="314"/>
        <v>0</v>
      </c>
      <c r="AC1810" s="5">
        <v>0</v>
      </c>
      <c r="AD1810" s="5">
        <v>0</v>
      </c>
      <c r="AE1810" s="5">
        <f t="shared" si="315"/>
        <v>0</v>
      </c>
      <c r="AF1810" s="5">
        <v>0</v>
      </c>
      <c r="AG1810" s="6"/>
      <c r="AH1810" s="5">
        <v>0</v>
      </c>
      <c r="AI1810" s="5">
        <v>0</v>
      </c>
      <c r="AJ1810" s="5">
        <v>0</v>
      </c>
      <c r="AK1810" s="5">
        <f t="shared" si="316"/>
        <v>0</v>
      </c>
      <c r="AL1810" s="5">
        <v>0</v>
      </c>
      <c r="AM1810" s="5">
        <v>0</v>
      </c>
      <c r="AN1810" s="5">
        <f t="shared" si="317"/>
        <v>0</v>
      </c>
      <c r="AO1810" s="5">
        <v>0</v>
      </c>
      <c r="AP1810" s="5">
        <v>0</v>
      </c>
      <c r="AQ1810" s="5">
        <f t="shared" si="318"/>
        <v>0</v>
      </c>
      <c r="AR1810" s="5">
        <v>0</v>
      </c>
      <c r="AS1810" s="6"/>
      <c r="AT1810" s="5">
        <v>0</v>
      </c>
      <c r="AU1810" s="5">
        <v>0</v>
      </c>
      <c r="AV1810" t="str">
        <f t="shared" si="311"/>
        <v>N</v>
      </c>
      <c r="AW1810" t="s">
        <v>60</v>
      </c>
      <c r="AX1810" t="s">
        <v>445</v>
      </c>
      <c r="AY1810" t="s">
        <v>62</v>
      </c>
      <c r="AZ1810" t="s">
        <v>62</v>
      </c>
      <c r="BA1810" t="str">
        <f t="shared" si="312"/>
        <v>N</v>
      </c>
    </row>
    <row r="1811" spans="1:53">
      <c r="A1811" t="s">
        <v>454</v>
      </c>
      <c r="B1811" t="s">
        <v>54</v>
      </c>
      <c r="C1811" t="s">
        <v>55</v>
      </c>
      <c r="D1811">
        <v>2019</v>
      </c>
      <c r="F1811" t="s">
        <v>4489</v>
      </c>
      <c r="G1811" t="s">
        <v>4490</v>
      </c>
      <c r="H1811" t="s">
        <v>1813</v>
      </c>
      <c r="I1811" t="s">
        <v>4491</v>
      </c>
      <c r="J1811" t="s">
        <v>58</v>
      </c>
      <c r="K1811" t="s">
        <v>59</v>
      </c>
      <c r="L1811" s="5">
        <v>0</v>
      </c>
      <c r="M1811" s="5">
        <v>0</v>
      </c>
      <c r="N1811" s="5">
        <f t="shared" si="308"/>
        <v>0</v>
      </c>
      <c r="O1811" s="5">
        <v>0</v>
      </c>
      <c r="P1811" s="5">
        <v>0</v>
      </c>
      <c r="Q1811" s="5">
        <f t="shared" si="309"/>
        <v>0</v>
      </c>
      <c r="R1811" s="5">
        <v>0</v>
      </c>
      <c r="S1811" s="5">
        <v>0</v>
      </c>
      <c r="T1811" s="5">
        <f t="shared" si="310"/>
        <v>0</v>
      </c>
      <c r="U1811" s="5">
        <v>1</v>
      </c>
      <c r="V1811" s="5">
        <v>1</v>
      </c>
      <c r="W1811" s="5">
        <v>0</v>
      </c>
      <c r="X1811" s="5">
        <v>0</v>
      </c>
      <c r="Y1811" s="5">
        <f t="shared" si="313"/>
        <v>0</v>
      </c>
      <c r="Z1811" s="5">
        <v>0</v>
      </c>
      <c r="AA1811" s="5">
        <v>0</v>
      </c>
      <c r="AB1811" s="5">
        <f t="shared" si="314"/>
        <v>0</v>
      </c>
      <c r="AC1811" s="5">
        <v>0</v>
      </c>
      <c r="AD1811" s="5">
        <v>0</v>
      </c>
      <c r="AE1811" s="5">
        <f t="shared" si="315"/>
        <v>0</v>
      </c>
      <c r="AF1811" s="5">
        <v>0</v>
      </c>
      <c r="AG1811" s="6"/>
      <c r="AH1811" s="5">
        <v>0</v>
      </c>
      <c r="AI1811" s="5">
        <v>0</v>
      </c>
      <c r="AJ1811" s="5">
        <v>0</v>
      </c>
      <c r="AK1811" s="5">
        <f t="shared" si="316"/>
        <v>0</v>
      </c>
      <c r="AL1811" s="5">
        <v>0</v>
      </c>
      <c r="AM1811" s="5">
        <v>0</v>
      </c>
      <c r="AN1811" s="5">
        <f t="shared" si="317"/>
        <v>0</v>
      </c>
      <c r="AO1811" s="5">
        <v>0</v>
      </c>
      <c r="AP1811" s="5">
        <v>0</v>
      </c>
      <c r="AQ1811" s="5">
        <f t="shared" si="318"/>
        <v>0</v>
      </c>
      <c r="AR1811" s="5">
        <v>0</v>
      </c>
      <c r="AS1811" s="6"/>
      <c r="AT1811" s="5">
        <v>0</v>
      </c>
      <c r="AU1811" s="5">
        <v>0</v>
      </c>
      <c r="AV1811" t="str">
        <f t="shared" si="311"/>
        <v>N</v>
      </c>
      <c r="AW1811" t="s">
        <v>60</v>
      </c>
      <c r="AX1811" t="s">
        <v>445</v>
      </c>
      <c r="AY1811" t="s">
        <v>62</v>
      </c>
      <c r="AZ1811" t="s">
        <v>62</v>
      </c>
      <c r="BA1811" t="str">
        <f t="shared" si="312"/>
        <v>N</v>
      </c>
    </row>
    <row r="1812" spans="1:53">
      <c r="A1812" t="s">
        <v>454</v>
      </c>
      <c r="B1812" t="s">
        <v>54</v>
      </c>
      <c r="C1812" t="s">
        <v>55</v>
      </c>
      <c r="D1812">
        <v>2019</v>
      </c>
      <c r="F1812" t="s">
        <v>4492</v>
      </c>
      <c r="G1812" t="s">
        <v>4493</v>
      </c>
      <c r="H1812" t="s">
        <v>1813</v>
      </c>
      <c r="I1812" t="s">
        <v>4494</v>
      </c>
      <c r="J1812" t="s">
        <v>58</v>
      </c>
      <c r="K1812" t="s">
        <v>59</v>
      </c>
      <c r="L1812" s="5">
        <v>0</v>
      </c>
      <c r="M1812" s="5">
        <v>0</v>
      </c>
      <c r="N1812" s="5">
        <f t="shared" si="308"/>
        <v>0</v>
      </c>
      <c r="O1812" s="5">
        <v>0</v>
      </c>
      <c r="P1812" s="5">
        <v>0</v>
      </c>
      <c r="Q1812" s="5">
        <f t="shared" si="309"/>
        <v>0</v>
      </c>
      <c r="R1812" s="5">
        <v>0</v>
      </c>
      <c r="S1812" s="5">
        <v>0</v>
      </c>
      <c r="T1812" s="5">
        <f t="shared" si="310"/>
        <v>0</v>
      </c>
      <c r="U1812" s="5">
        <v>1</v>
      </c>
      <c r="V1812" s="5">
        <v>1</v>
      </c>
      <c r="W1812" s="5">
        <v>0</v>
      </c>
      <c r="X1812" s="5">
        <v>0</v>
      </c>
      <c r="Y1812" s="5">
        <f t="shared" si="313"/>
        <v>0</v>
      </c>
      <c r="Z1812" s="5">
        <v>0</v>
      </c>
      <c r="AA1812" s="5">
        <v>0</v>
      </c>
      <c r="AB1812" s="5">
        <f t="shared" si="314"/>
        <v>0</v>
      </c>
      <c r="AC1812" s="5">
        <v>0</v>
      </c>
      <c r="AD1812" s="5">
        <v>0</v>
      </c>
      <c r="AE1812" s="5">
        <f t="shared" si="315"/>
        <v>0</v>
      </c>
      <c r="AF1812" s="5">
        <v>0</v>
      </c>
      <c r="AG1812" s="6"/>
      <c r="AH1812" s="5">
        <v>0</v>
      </c>
      <c r="AI1812" s="5">
        <v>0</v>
      </c>
      <c r="AJ1812" s="5">
        <v>0</v>
      </c>
      <c r="AK1812" s="5">
        <f t="shared" si="316"/>
        <v>0</v>
      </c>
      <c r="AL1812" s="5">
        <v>0</v>
      </c>
      <c r="AM1812" s="5">
        <v>0</v>
      </c>
      <c r="AN1812" s="5">
        <f t="shared" si="317"/>
        <v>0</v>
      </c>
      <c r="AO1812" s="5">
        <v>0</v>
      </c>
      <c r="AP1812" s="5">
        <v>0</v>
      </c>
      <c r="AQ1812" s="5">
        <f t="shared" si="318"/>
        <v>0</v>
      </c>
      <c r="AR1812" s="5">
        <v>0</v>
      </c>
      <c r="AS1812" s="6"/>
      <c r="AT1812" s="5">
        <v>0</v>
      </c>
      <c r="AU1812" s="5">
        <v>0</v>
      </c>
      <c r="AV1812" t="str">
        <f t="shared" si="311"/>
        <v>N</v>
      </c>
      <c r="AW1812" t="s">
        <v>60</v>
      </c>
      <c r="AX1812" t="s">
        <v>445</v>
      </c>
      <c r="AY1812" t="s">
        <v>62</v>
      </c>
      <c r="AZ1812" t="s">
        <v>62</v>
      </c>
      <c r="BA1812" t="str">
        <f t="shared" si="312"/>
        <v>N</v>
      </c>
    </row>
    <row r="1813" spans="1:53">
      <c r="A1813" t="s">
        <v>454</v>
      </c>
      <c r="B1813" t="s">
        <v>54</v>
      </c>
      <c r="C1813" t="s">
        <v>55</v>
      </c>
      <c r="D1813">
        <v>2019</v>
      </c>
      <c r="F1813" t="s">
        <v>4495</v>
      </c>
      <c r="G1813" t="s">
        <v>4496</v>
      </c>
      <c r="H1813" t="s">
        <v>1813</v>
      </c>
      <c r="I1813" t="s">
        <v>4497</v>
      </c>
      <c r="J1813" t="s">
        <v>58</v>
      </c>
      <c r="K1813" t="s">
        <v>59</v>
      </c>
      <c r="L1813" s="5">
        <v>0</v>
      </c>
      <c r="M1813" s="5">
        <v>0</v>
      </c>
      <c r="N1813" s="5">
        <f t="shared" si="308"/>
        <v>0</v>
      </c>
      <c r="O1813" s="5">
        <v>0</v>
      </c>
      <c r="P1813" s="5">
        <v>0</v>
      </c>
      <c r="Q1813" s="5">
        <f t="shared" si="309"/>
        <v>0</v>
      </c>
      <c r="R1813" s="5">
        <v>0</v>
      </c>
      <c r="S1813" s="5">
        <v>0</v>
      </c>
      <c r="T1813" s="5">
        <f t="shared" si="310"/>
        <v>0</v>
      </c>
      <c r="U1813" s="5">
        <v>1</v>
      </c>
      <c r="V1813" s="5">
        <v>1</v>
      </c>
      <c r="W1813" s="5">
        <v>0</v>
      </c>
      <c r="X1813" s="5">
        <v>0</v>
      </c>
      <c r="Y1813" s="5">
        <f t="shared" si="313"/>
        <v>0</v>
      </c>
      <c r="Z1813" s="5">
        <v>0</v>
      </c>
      <c r="AA1813" s="5">
        <v>0</v>
      </c>
      <c r="AB1813" s="5">
        <f t="shared" si="314"/>
        <v>0</v>
      </c>
      <c r="AC1813" s="5">
        <v>0</v>
      </c>
      <c r="AD1813" s="5">
        <v>0</v>
      </c>
      <c r="AE1813" s="5">
        <f t="shared" si="315"/>
        <v>0</v>
      </c>
      <c r="AF1813" s="5">
        <v>0</v>
      </c>
      <c r="AG1813" s="6"/>
      <c r="AH1813" s="5">
        <v>0</v>
      </c>
      <c r="AI1813" s="5">
        <v>0</v>
      </c>
      <c r="AJ1813" s="5">
        <v>0</v>
      </c>
      <c r="AK1813" s="5">
        <f t="shared" si="316"/>
        <v>0</v>
      </c>
      <c r="AL1813" s="5">
        <v>0</v>
      </c>
      <c r="AM1813" s="5">
        <v>0</v>
      </c>
      <c r="AN1813" s="5">
        <f t="shared" si="317"/>
        <v>0</v>
      </c>
      <c r="AO1813" s="5">
        <v>0</v>
      </c>
      <c r="AP1813" s="5">
        <v>0</v>
      </c>
      <c r="AQ1813" s="5">
        <f t="shared" si="318"/>
        <v>0</v>
      </c>
      <c r="AR1813" s="5">
        <v>0</v>
      </c>
      <c r="AS1813" s="6"/>
      <c r="AT1813" s="5">
        <v>0</v>
      </c>
      <c r="AU1813" s="5">
        <v>0</v>
      </c>
      <c r="AV1813" t="str">
        <f t="shared" si="311"/>
        <v>N</v>
      </c>
      <c r="AW1813" t="s">
        <v>60</v>
      </c>
      <c r="AX1813" t="s">
        <v>445</v>
      </c>
      <c r="AY1813" t="s">
        <v>62</v>
      </c>
      <c r="AZ1813" t="s">
        <v>62</v>
      </c>
      <c r="BA1813" t="str">
        <f t="shared" si="312"/>
        <v>N</v>
      </c>
    </row>
    <row r="1814" spans="1:53">
      <c r="A1814" t="s">
        <v>454</v>
      </c>
      <c r="B1814" t="s">
        <v>54</v>
      </c>
      <c r="C1814" t="s">
        <v>55</v>
      </c>
      <c r="D1814">
        <v>2019</v>
      </c>
      <c r="F1814" t="s">
        <v>4498</v>
      </c>
      <c r="G1814" t="s">
        <v>4499</v>
      </c>
      <c r="H1814" t="s">
        <v>1813</v>
      </c>
      <c r="I1814" t="s">
        <v>4500</v>
      </c>
      <c r="J1814" t="s">
        <v>58</v>
      </c>
      <c r="K1814" t="s">
        <v>59</v>
      </c>
      <c r="L1814" s="5">
        <v>0</v>
      </c>
      <c r="M1814" s="5">
        <v>0</v>
      </c>
      <c r="N1814" s="5">
        <f t="shared" si="308"/>
        <v>0</v>
      </c>
      <c r="O1814" s="5">
        <v>0</v>
      </c>
      <c r="P1814" s="5">
        <v>0</v>
      </c>
      <c r="Q1814" s="5">
        <f t="shared" si="309"/>
        <v>0</v>
      </c>
      <c r="R1814" s="5">
        <v>0</v>
      </c>
      <c r="S1814" s="5">
        <v>0</v>
      </c>
      <c r="T1814" s="5">
        <f t="shared" si="310"/>
        <v>0</v>
      </c>
      <c r="U1814" s="5">
        <v>1</v>
      </c>
      <c r="V1814" s="5">
        <v>1</v>
      </c>
      <c r="W1814" s="5">
        <v>0</v>
      </c>
      <c r="X1814" s="5">
        <v>0</v>
      </c>
      <c r="Y1814" s="5">
        <f t="shared" si="313"/>
        <v>0</v>
      </c>
      <c r="Z1814" s="5">
        <v>0</v>
      </c>
      <c r="AA1814" s="5">
        <v>0</v>
      </c>
      <c r="AB1814" s="5">
        <f t="shared" si="314"/>
        <v>0</v>
      </c>
      <c r="AC1814" s="5">
        <v>0</v>
      </c>
      <c r="AD1814" s="5">
        <v>0</v>
      </c>
      <c r="AE1814" s="5">
        <f t="shared" si="315"/>
        <v>0</v>
      </c>
      <c r="AF1814" s="5">
        <v>0</v>
      </c>
      <c r="AG1814" s="6"/>
      <c r="AH1814" s="5">
        <v>0</v>
      </c>
      <c r="AI1814" s="5">
        <v>0</v>
      </c>
      <c r="AJ1814" s="5">
        <v>0</v>
      </c>
      <c r="AK1814" s="5">
        <f t="shared" si="316"/>
        <v>0</v>
      </c>
      <c r="AL1814" s="5">
        <v>0</v>
      </c>
      <c r="AM1814" s="5">
        <v>0</v>
      </c>
      <c r="AN1814" s="5">
        <f t="shared" si="317"/>
        <v>0</v>
      </c>
      <c r="AO1814" s="5">
        <v>0</v>
      </c>
      <c r="AP1814" s="5">
        <v>0</v>
      </c>
      <c r="AQ1814" s="5">
        <f t="shared" si="318"/>
        <v>0</v>
      </c>
      <c r="AR1814" s="5">
        <v>0</v>
      </c>
      <c r="AS1814" s="6"/>
      <c r="AT1814" s="5">
        <v>0</v>
      </c>
      <c r="AU1814" s="5">
        <v>0</v>
      </c>
      <c r="AV1814" t="str">
        <f t="shared" si="311"/>
        <v>N</v>
      </c>
      <c r="AW1814" t="s">
        <v>60</v>
      </c>
      <c r="AX1814" t="s">
        <v>445</v>
      </c>
      <c r="AY1814" t="s">
        <v>62</v>
      </c>
      <c r="AZ1814" t="s">
        <v>62</v>
      </c>
      <c r="BA1814" t="str">
        <f t="shared" si="312"/>
        <v>N</v>
      </c>
    </row>
    <row r="1815" spans="1:53">
      <c r="A1815" t="s">
        <v>454</v>
      </c>
      <c r="B1815" t="s">
        <v>54</v>
      </c>
      <c r="C1815" t="s">
        <v>55</v>
      </c>
      <c r="D1815">
        <v>2019</v>
      </c>
      <c r="F1815" t="s">
        <v>4501</v>
      </c>
      <c r="G1815" t="s">
        <v>4502</v>
      </c>
      <c r="H1815" t="s">
        <v>1813</v>
      </c>
      <c r="I1815" t="s">
        <v>4503</v>
      </c>
      <c r="J1815" t="s">
        <v>58</v>
      </c>
      <c r="K1815" t="s">
        <v>59</v>
      </c>
      <c r="L1815" s="5">
        <v>0</v>
      </c>
      <c r="M1815" s="5">
        <v>0</v>
      </c>
      <c r="N1815" s="5">
        <f t="shared" si="308"/>
        <v>0</v>
      </c>
      <c r="O1815" s="5">
        <v>0</v>
      </c>
      <c r="P1815" s="5">
        <v>0</v>
      </c>
      <c r="Q1815" s="5">
        <f t="shared" si="309"/>
        <v>0</v>
      </c>
      <c r="R1815" s="5">
        <v>0</v>
      </c>
      <c r="S1815" s="5">
        <v>0</v>
      </c>
      <c r="T1815" s="5">
        <f t="shared" si="310"/>
        <v>0</v>
      </c>
      <c r="U1815" s="5">
        <v>1</v>
      </c>
      <c r="V1815" s="5">
        <v>1</v>
      </c>
      <c r="W1815" s="5">
        <v>0</v>
      </c>
      <c r="X1815" s="5">
        <v>0</v>
      </c>
      <c r="Y1815" s="5">
        <f t="shared" si="313"/>
        <v>0</v>
      </c>
      <c r="Z1815" s="5">
        <v>0</v>
      </c>
      <c r="AA1815" s="5">
        <v>0</v>
      </c>
      <c r="AB1815" s="5">
        <f t="shared" si="314"/>
        <v>0</v>
      </c>
      <c r="AC1815" s="5">
        <v>0</v>
      </c>
      <c r="AD1815" s="5">
        <v>0</v>
      </c>
      <c r="AE1815" s="5">
        <f t="shared" si="315"/>
        <v>0</v>
      </c>
      <c r="AF1815" s="5">
        <v>0</v>
      </c>
      <c r="AG1815" s="6"/>
      <c r="AH1815" s="5">
        <v>0</v>
      </c>
      <c r="AI1815" s="5">
        <v>0</v>
      </c>
      <c r="AJ1815" s="5">
        <v>0</v>
      </c>
      <c r="AK1815" s="5">
        <f t="shared" si="316"/>
        <v>0</v>
      </c>
      <c r="AL1815" s="5">
        <v>0</v>
      </c>
      <c r="AM1815" s="5">
        <v>0</v>
      </c>
      <c r="AN1815" s="5">
        <f t="shared" si="317"/>
        <v>0</v>
      </c>
      <c r="AO1815" s="5">
        <v>0</v>
      </c>
      <c r="AP1815" s="5">
        <v>0</v>
      </c>
      <c r="AQ1815" s="5">
        <f t="shared" si="318"/>
        <v>0</v>
      </c>
      <c r="AR1815" s="5">
        <v>0</v>
      </c>
      <c r="AS1815" s="6"/>
      <c r="AT1815" s="5">
        <v>0</v>
      </c>
      <c r="AU1815" s="5">
        <v>0</v>
      </c>
      <c r="AV1815" t="str">
        <f t="shared" si="311"/>
        <v>N</v>
      </c>
      <c r="AW1815" t="s">
        <v>60</v>
      </c>
      <c r="AX1815" t="s">
        <v>445</v>
      </c>
      <c r="AY1815" t="s">
        <v>62</v>
      </c>
      <c r="AZ1815" t="s">
        <v>62</v>
      </c>
      <c r="BA1815" t="str">
        <f t="shared" si="312"/>
        <v>N</v>
      </c>
    </row>
    <row r="1816" spans="1:53">
      <c r="A1816" t="s">
        <v>454</v>
      </c>
      <c r="B1816" t="s">
        <v>54</v>
      </c>
      <c r="C1816" t="s">
        <v>55</v>
      </c>
      <c r="D1816">
        <v>2019</v>
      </c>
      <c r="F1816" t="s">
        <v>4504</v>
      </c>
      <c r="G1816" t="s">
        <v>4505</v>
      </c>
      <c r="H1816" t="s">
        <v>1813</v>
      </c>
      <c r="I1816" t="s">
        <v>4506</v>
      </c>
      <c r="J1816" t="s">
        <v>58</v>
      </c>
      <c r="K1816" t="s">
        <v>59</v>
      </c>
      <c r="L1816" s="5">
        <v>0</v>
      </c>
      <c r="M1816" s="5">
        <v>0</v>
      </c>
      <c r="N1816" s="5">
        <f t="shared" si="308"/>
        <v>0</v>
      </c>
      <c r="O1816" s="5">
        <v>0</v>
      </c>
      <c r="P1816" s="5">
        <v>0</v>
      </c>
      <c r="Q1816" s="5">
        <f t="shared" si="309"/>
        <v>0</v>
      </c>
      <c r="R1816" s="5">
        <v>0</v>
      </c>
      <c r="S1816" s="5">
        <v>0</v>
      </c>
      <c r="T1816" s="5">
        <f t="shared" si="310"/>
        <v>0</v>
      </c>
      <c r="U1816" s="5">
        <v>1</v>
      </c>
      <c r="V1816" s="5">
        <v>1</v>
      </c>
      <c r="W1816" s="5">
        <v>0</v>
      </c>
      <c r="X1816" s="5">
        <v>0</v>
      </c>
      <c r="Y1816" s="5">
        <f t="shared" si="313"/>
        <v>0</v>
      </c>
      <c r="Z1816" s="5">
        <v>0</v>
      </c>
      <c r="AA1816" s="5">
        <v>0</v>
      </c>
      <c r="AB1816" s="5">
        <f t="shared" si="314"/>
        <v>0</v>
      </c>
      <c r="AC1816" s="5">
        <v>0</v>
      </c>
      <c r="AD1816" s="5">
        <v>0</v>
      </c>
      <c r="AE1816" s="5">
        <f t="shared" si="315"/>
        <v>0</v>
      </c>
      <c r="AF1816" s="5">
        <v>0</v>
      </c>
      <c r="AG1816" s="6"/>
      <c r="AH1816" s="5">
        <v>0</v>
      </c>
      <c r="AI1816" s="5">
        <v>0</v>
      </c>
      <c r="AJ1816" s="5">
        <v>0</v>
      </c>
      <c r="AK1816" s="5">
        <f t="shared" si="316"/>
        <v>0</v>
      </c>
      <c r="AL1816" s="5">
        <v>0</v>
      </c>
      <c r="AM1816" s="5">
        <v>0</v>
      </c>
      <c r="AN1816" s="5">
        <f t="shared" si="317"/>
        <v>0</v>
      </c>
      <c r="AO1816" s="5">
        <v>0</v>
      </c>
      <c r="AP1816" s="5">
        <v>0</v>
      </c>
      <c r="AQ1816" s="5">
        <f t="shared" si="318"/>
        <v>0</v>
      </c>
      <c r="AR1816" s="5">
        <v>0</v>
      </c>
      <c r="AS1816" s="6"/>
      <c r="AT1816" s="5">
        <v>0</v>
      </c>
      <c r="AU1816" s="5">
        <v>0</v>
      </c>
      <c r="AV1816" t="str">
        <f t="shared" si="311"/>
        <v>N</v>
      </c>
      <c r="AW1816" t="s">
        <v>60</v>
      </c>
      <c r="AX1816" t="s">
        <v>445</v>
      </c>
      <c r="AY1816" t="s">
        <v>62</v>
      </c>
      <c r="AZ1816" t="s">
        <v>62</v>
      </c>
      <c r="BA1816" t="str">
        <f t="shared" si="312"/>
        <v>N</v>
      </c>
    </row>
    <row r="1817" spans="1:53">
      <c r="A1817" t="s">
        <v>454</v>
      </c>
      <c r="B1817" t="s">
        <v>54</v>
      </c>
      <c r="C1817" t="s">
        <v>55</v>
      </c>
      <c r="D1817">
        <v>2019</v>
      </c>
      <c r="F1817" t="s">
        <v>4507</v>
      </c>
      <c r="G1817" t="s">
        <v>4508</v>
      </c>
      <c r="H1817" t="s">
        <v>1813</v>
      </c>
      <c r="I1817" t="s">
        <v>4509</v>
      </c>
      <c r="J1817" t="s">
        <v>58</v>
      </c>
      <c r="K1817" t="s">
        <v>59</v>
      </c>
      <c r="L1817" s="5">
        <v>0</v>
      </c>
      <c r="M1817" s="5">
        <v>0</v>
      </c>
      <c r="N1817" s="5">
        <f t="shared" si="308"/>
        <v>0</v>
      </c>
      <c r="O1817" s="5">
        <v>0</v>
      </c>
      <c r="P1817" s="5">
        <v>0</v>
      </c>
      <c r="Q1817" s="5">
        <f t="shared" si="309"/>
        <v>0</v>
      </c>
      <c r="R1817" s="5">
        <v>0</v>
      </c>
      <c r="S1817" s="5">
        <v>0</v>
      </c>
      <c r="T1817" s="5">
        <f t="shared" si="310"/>
        <v>0</v>
      </c>
      <c r="U1817" s="5">
        <v>1</v>
      </c>
      <c r="V1817" s="5">
        <v>1</v>
      </c>
      <c r="W1817" s="5">
        <v>0</v>
      </c>
      <c r="X1817" s="5">
        <v>0</v>
      </c>
      <c r="Y1817" s="5">
        <f t="shared" si="313"/>
        <v>0</v>
      </c>
      <c r="Z1817" s="5">
        <v>0</v>
      </c>
      <c r="AA1817" s="5">
        <v>0</v>
      </c>
      <c r="AB1817" s="5">
        <f t="shared" si="314"/>
        <v>0</v>
      </c>
      <c r="AC1817" s="5">
        <v>0</v>
      </c>
      <c r="AD1817" s="5">
        <v>0</v>
      </c>
      <c r="AE1817" s="5">
        <f t="shared" si="315"/>
        <v>0</v>
      </c>
      <c r="AF1817" s="5">
        <v>0</v>
      </c>
      <c r="AG1817" s="6"/>
      <c r="AH1817" s="5">
        <v>0</v>
      </c>
      <c r="AI1817" s="5">
        <v>0</v>
      </c>
      <c r="AJ1817" s="5">
        <v>0</v>
      </c>
      <c r="AK1817" s="5">
        <f t="shared" si="316"/>
        <v>0</v>
      </c>
      <c r="AL1817" s="5">
        <v>0</v>
      </c>
      <c r="AM1817" s="5">
        <v>0</v>
      </c>
      <c r="AN1817" s="5">
        <f t="shared" si="317"/>
        <v>0</v>
      </c>
      <c r="AO1817" s="5">
        <v>0</v>
      </c>
      <c r="AP1817" s="5">
        <v>0</v>
      </c>
      <c r="AQ1817" s="5">
        <f t="shared" si="318"/>
        <v>0</v>
      </c>
      <c r="AR1817" s="5">
        <v>0</v>
      </c>
      <c r="AS1817" s="6"/>
      <c r="AT1817" s="5">
        <v>0</v>
      </c>
      <c r="AU1817" s="5">
        <v>0</v>
      </c>
      <c r="AV1817" t="str">
        <f t="shared" si="311"/>
        <v>N</v>
      </c>
      <c r="AW1817" t="s">
        <v>60</v>
      </c>
      <c r="AX1817" t="s">
        <v>445</v>
      </c>
      <c r="AY1817" t="s">
        <v>62</v>
      </c>
      <c r="AZ1817" t="s">
        <v>62</v>
      </c>
      <c r="BA1817" t="str">
        <f t="shared" si="312"/>
        <v>N</v>
      </c>
    </row>
    <row r="1818" spans="1:53">
      <c r="A1818" t="s">
        <v>53</v>
      </c>
      <c r="B1818" t="s">
        <v>54</v>
      </c>
      <c r="C1818" t="s">
        <v>55</v>
      </c>
      <c r="D1818">
        <v>2019</v>
      </c>
      <c r="F1818" t="s">
        <v>4510</v>
      </c>
      <c r="G1818" t="s">
        <v>4511</v>
      </c>
      <c r="J1818" t="s">
        <v>58</v>
      </c>
      <c r="K1818" t="s">
        <v>59</v>
      </c>
      <c r="L1818" s="5">
        <v>0</v>
      </c>
      <c r="M1818" s="5">
        <v>0</v>
      </c>
      <c r="N1818" s="5">
        <f t="shared" si="308"/>
        <v>0</v>
      </c>
      <c r="O1818" s="5">
        <v>0</v>
      </c>
      <c r="P1818" s="5">
        <v>0</v>
      </c>
      <c r="Q1818" s="5">
        <f t="shared" si="309"/>
        <v>0</v>
      </c>
      <c r="R1818" s="5">
        <v>0</v>
      </c>
      <c r="S1818" s="5">
        <v>0</v>
      </c>
      <c r="T1818" s="5">
        <f t="shared" si="310"/>
        <v>0</v>
      </c>
      <c r="U1818" s="5">
        <v>1</v>
      </c>
      <c r="V1818" s="5">
        <v>1</v>
      </c>
      <c r="W1818" s="5">
        <v>0</v>
      </c>
      <c r="X1818" s="5">
        <v>0</v>
      </c>
      <c r="Y1818" s="5">
        <f t="shared" si="313"/>
        <v>0</v>
      </c>
      <c r="Z1818" s="5">
        <v>0</v>
      </c>
      <c r="AA1818" s="5">
        <v>0</v>
      </c>
      <c r="AB1818" s="5">
        <f t="shared" si="314"/>
        <v>0</v>
      </c>
      <c r="AC1818" s="5">
        <v>0</v>
      </c>
      <c r="AD1818" s="5">
        <v>0</v>
      </c>
      <c r="AE1818" s="5">
        <f t="shared" si="315"/>
        <v>0</v>
      </c>
      <c r="AF1818" s="5">
        <v>0</v>
      </c>
      <c r="AG1818" s="6"/>
      <c r="AH1818" s="5">
        <v>0</v>
      </c>
      <c r="AI1818" s="5">
        <v>0</v>
      </c>
      <c r="AJ1818" s="5">
        <v>0</v>
      </c>
      <c r="AK1818" s="5">
        <f t="shared" si="316"/>
        <v>0</v>
      </c>
      <c r="AL1818" s="5">
        <v>0</v>
      </c>
      <c r="AM1818" s="5">
        <v>0</v>
      </c>
      <c r="AN1818" s="5">
        <f t="shared" si="317"/>
        <v>0</v>
      </c>
      <c r="AO1818" s="5">
        <v>0</v>
      </c>
      <c r="AP1818" s="5">
        <v>0</v>
      </c>
      <c r="AQ1818" s="5">
        <f t="shared" si="318"/>
        <v>0</v>
      </c>
      <c r="AR1818" s="5">
        <v>0</v>
      </c>
      <c r="AS1818" s="6"/>
      <c r="AT1818" s="5">
        <v>0</v>
      </c>
      <c r="AU1818" s="5">
        <v>0</v>
      </c>
      <c r="AV1818" t="str">
        <f t="shared" si="311"/>
        <v>N</v>
      </c>
      <c r="AW1818" t="s">
        <v>60</v>
      </c>
      <c r="AX1818" t="s">
        <v>60</v>
      </c>
      <c r="AY1818" t="s">
        <v>62</v>
      </c>
      <c r="AZ1818" t="s">
        <v>62</v>
      </c>
      <c r="BA1818" t="str">
        <f t="shared" si="312"/>
        <v>N</v>
      </c>
    </row>
    <row r="1819" spans="1:53">
      <c r="A1819" t="s">
        <v>53</v>
      </c>
      <c r="B1819" t="s">
        <v>54</v>
      </c>
      <c r="C1819" t="s">
        <v>89</v>
      </c>
      <c r="D1819">
        <v>2019</v>
      </c>
      <c r="F1819" t="s">
        <v>4512</v>
      </c>
      <c r="G1819" t="s">
        <v>4513</v>
      </c>
      <c r="J1819" t="s">
        <v>58</v>
      </c>
      <c r="K1819" t="s">
        <v>59</v>
      </c>
      <c r="L1819" s="5">
        <v>0</v>
      </c>
      <c r="M1819" s="5">
        <v>0</v>
      </c>
      <c r="N1819" s="5">
        <f t="shared" si="308"/>
        <v>0</v>
      </c>
      <c r="O1819" s="5">
        <v>0</v>
      </c>
      <c r="P1819" s="5">
        <v>0</v>
      </c>
      <c r="Q1819" s="5">
        <f t="shared" si="309"/>
        <v>0</v>
      </c>
      <c r="R1819" s="5">
        <v>0</v>
      </c>
      <c r="S1819" s="5">
        <v>0</v>
      </c>
      <c r="T1819" s="5">
        <f t="shared" si="310"/>
        <v>0</v>
      </c>
      <c r="U1819" s="5">
        <v>1</v>
      </c>
      <c r="V1819" s="5">
        <v>1</v>
      </c>
      <c r="W1819" s="5">
        <v>0</v>
      </c>
      <c r="X1819" s="5">
        <v>0</v>
      </c>
      <c r="Y1819" s="5">
        <f t="shared" si="313"/>
        <v>0</v>
      </c>
      <c r="Z1819" s="5">
        <v>0</v>
      </c>
      <c r="AA1819" s="5">
        <v>0</v>
      </c>
      <c r="AB1819" s="5">
        <f t="shared" si="314"/>
        <v>0</v>
      </c>
      <c r="AC1819" s="5">
        <v>0</v>
      </c>
      <c r="AD1819" s="5">
        <v>0</v>
      </c>
      <c r="AE1819" s="5">
        <f t="shared" si="315"/>
        <v>0</v>
      </c>
      <c r="AF1819" s="5">
        <v>0</v>
      </c>
      <c r="AG1819" s="6"/>
      <c r="AH1819" s="5">
        <v>0</v>
      </c>
      <c r="AI1819" s="5">
        <v>0</v>
      </c>
      <c r="AJ1819" s="5">
        <v>0</v>
      </c>
      <c r="AK1819" s="5">
        <f t="shared" si="316"/>
        <v>0</v>
      </c>
      <c r="AL1819" s="5">
        <v>0</v>
      </c>
      <c r="AM1819" s="5">
        <v>0</v>
      </c>
      <c r="AN1819" s="5">
        <f t="shared" si="317"/>
        <v>0</v>
      </c>
      <c r="AO1819" s="5">
        <v>0</v>
      </c>
      <c r="AP1819" s="5">
        <v>0</v>
      </c>
      <c r="AQ1819" s="5">
        <f t="shared" si="318"/>
        <v>0</v>
      </c>
      <c r="AR1819" s="5">
        <v>0</v>
      </c>
      <c r="AS1819" s="6"/>
      <c r="AT1819" s="5">
        <v>0</v>
      </c>
      <c r="AU1819" s="5">
        <v>0</v>
      </c>
      <c r="AV1819" t="str">
        <f t="shared" si="311"/>
        <v>N</v>
      </c>
      <c r="AW1819" t="s">
        <v>60</v>
      </c>
      <c r="AX1819" t="s">
        <v>60</v>
      </c>
      <c r="AY1819" t="s">
        <v>62</v>
      </c>
      <c r="AZ1819" t="s">
        <v>62</v>
      </c>
      <c r="BA1819" t="str">
        <f t="shared" si="312"/>
        <v>N</v>
      </c>
    </row>
    <row r="1820" spans="1:53">
      <c r="A1820" t="s">
        <v>53</v>
      </c>
      <c r="B1820" t="s">
        <v>54</v>
      </c>
      <c r="C1820" t="s">
        <v>55</v>
      </c>
      <c r="D1820">
        <v>2019</v>
      </c>
      <c r="F1820" t="s">
        <v>4514</v>
      </c>
      <c r="G1820" t="s">
        <v>4515</v>
      </c>
      <c r="J1820" t="s">
        <v>101</v>
      </c>
      <c r="K1820" t="s">
        <v>93</v>
      </c>
      <c r="L1820" s="5">
        <v>0</v>
      </c>
      <c r="M1820" s="5">
        <v>0</v>
      </c>
      <c r="N1820" s="5">
        <f t="shared" si="308"/>
        <v>0</v>
      </c>
      <c r="O1820" s="5">
        <v>0</v>
      </c>
      <c r="P1820" s="5">
        <v>0</v>
      </c>
      <c r="Q1820" s="5">
        <f t="shared" si="309"/>
        <v>0</v>
      </c>
      <c r="R1820" s="5">
        <v>0</v>
      </c>
      <c r="S1820" s="5">
        <v>0</v>
      </c>
      <c r="T1820" s="5">
        <f t="shared" si="310"/>
        <v>0</v>
      </c>
      <c r="U1820" s="5">
        <v>1</v>
      </c>
      <c r="V1820" s="5">
        <v>1</v>
      </c>
      <c r="W1820" s="5">
        <v>0</v>
      </c>
      <c r="X1820" s="5">
        <v>0</v>
      </c>
      <c r="Y1820" s="5">
        <f t="shared" si="313"/>
        <v>0</v>
      </c>
      <c r="Z1820" s="5">
        <v>0</v>
      </c>
      <c r="AA1820" s="5">
        <v>0</v>
      </c>
      <c r="AB1820" s="5">
        <f t="shared" si="314"/>
        <v>0</v>
      </c>
      <c r="AC1820" s="5">
        <v>0</v>
      </c>
      <c r="AD1820" s="5">
        <v>0</v>
      </c>
      <c r="AE1820" s="5">
        <f t="shared" si="315"/>
        <v>0</v>
      </c>
      <c r="AF1820" s="5">
        <v>0</v>
      </c>
      <c r="AG1820" s="6"/>
      <c r="AH1820" s="5">
        <v>0</v>
      </c>
      <c r="AI1820" s="5">
        <v>0</v>
      </c>
      <c r="AJ1820" s="5">
        <v>0</v>
      </c>
      <c r="AK1820" s="5">
        <f t="shared" si="316"/>
        <v>0</v>
      </c>
      <c r="AL1820" s="5">
        <v>0</v>
      </c>
      <c r="AM1820" s="5">
        <v>0</v>
      </c>
      <c r="AN1820" s="5">
        <f t="shared" si="317"/>
        <v>0</v>
      </c>
      <c r="AO1820" s="5">
        <v>0</v>
      </c>
      <c r="AP1820" s="5">
        <v>0</v>
      </c>
      <c r="AQ1820" s="5">
        <f t="shared" si="318"/>
        <v>0</v>
      </c>
      <c r="AR1820" s="5">
        <v>0</v>
      </c>
      <c r="AS1820" s="6"/>
      <c r="AT1820" s="5">
        <v>0</v>
      </c>
      <c r="AU1820" s="5">
        <v>0</v>
      </c>
      <c r="AV1820" t="str">
        <f t="shared" si="311"/>
        <v>N</v>
      </c>
      <c r="AW1820" t="s">
        <v>60</v>
      </c>
      <c r="AX1820" t="s">
        <v>61</v>
      </c>
      <c r="AY1820" t="s">
        <v>62</v>
      </c>
      <c r="AZ1820" t="s">
        <v>62</v>
      </c>
      <c r="BA1820" t="str">
        <f t="shared" si="312"/>
        <v>N</v>
      </c>
    </row>
    <row r="1821" spans="1:53">
      <c r="A1821" t="s">
        <v>53</v>
      </c>
      <c r="B1821" t="s">
        <v>54</v>
      </c>
      <c r="C1821" t="s">
        <v>89</v>
      </c>
      <c r="D1821">
        <v>2019</v>
      </c>
      <c r="F1821" t="s">
        <v>2362</v>
      </c>
      <c r="G1821" t="s">
        <v>4516</v>
      </c>
      <c r="J1821" t="s">
        <v>101</v>
      </c>
      <c r="K1821" t="s">
        <v>93</v>
      </c>
      <c r="L1821" s="5">
        <v>0</v>
      </c>
      <c r="M1821" s="5">
        <v>0</v>
      </c>
      <c r="N1821" s="5">
        <f t="shared" si="308"/>
        <v>0</v>
      </c>
      <c r="O1821" s="5">
        <v>0</v>
      </c>
      <c r="P1821" s="5">
        <v>0</v>
      </c>
      <c r="Q1821" s="5">
        <f t="shared" si="309"/>
        <v>0</v>
      </c>
      <c r="R1821" s="5">
        <v>0</v>
      </c>
      <c r="S1821" s="5">
        <v>0</v>
      </c>
      <c r="T1821" s="5">
        <f t="shared" si="310"/>
        <v>0</v>
      </c>
      <c r="U1821" s="5">
        <v>1</v>
      </c>
      <c r="V1821" s="5">
        <v>1</v>
      </c>
      <c r="W1821" s="5">
        <v>0</v>
      </c>
      <c r="X1821" s="5">
        <v>0</v>
      </c>
      <c r="Y1821" s="5">
        <f t="shared" si="313"/>
        <v>0</v>
      </c>
      <c r="Z1821" s="5">
        <v>0</v>
      </c>
      <c r="AA1821" s="5">
        <v>0</v>
      </c>
      <c r="AB1821" s="5">
        <f t="shared" si="314"/>
        <v>0</v>
      </c>
      <c r="AC1821" s="5">
        <v>0</v>
      </c>
      <c r="AD1821" s="5">
        <v>0</v>
      </c>
      <c r="AE1821" s="5">
        <f t="shared" si="315"/>
        <v>0</v>
      </c>
      <c r="AF1821" s="5">
        <v>0</v>
      </c>
      <c r="AG1821" s="6"/>
      <c r="AH1821" s="5">
        <v>0</v>
      </c>
      <c r="AI1821" s="5">
        <v>0</v>
      </c>
      <c r="AJ1821" s="5">
        <v>0</v>
      </c>
      <c r="AK1821" s="5">
        <f t="shared" si="316"/>
        <v>0</v>
      </c>
      <c r="AL1821" s="5">
        <v>0</v>
      </c>
      <c r="AM1821" s="5">
        <v>0</v>
      </c>
      <c r="AN1821" s="5">
        <f t="shared" si="317"/>
        <v>0</v>
      </c>
      <c r="AO1821" s="5">
        <v>0</v>
      </c>
      <c r="AP1821" s="5">
        <v>0</v>
      </c>
      <c r="AQ1821" s="5">
        <f t="shared" si="318"/>
        <v>0</v>
      </c>
      <c r="AR1821" s="5">
        <v>0</v>
      </c>
      <c r="AS1821" s="6"/>
      <c r="AT1821" s="5">
        <v>0</v>
      </c>
      <c r="AU1821" s="5">
        <v>0</v>
      </c>
      <c r="AV1821" t="str">
        <f t="shared" si="311"/>
        <v>N</v>
      </c>
      <c r="AW1821" t="s">
        <v>60</v>
      </c>
      <c r="AX1821" t="s">
        <v>60</v>
      </c>
      <c r="AY1821" t="s">
        <v>62</v>
      </c>
      <c r="AZ1821" t="s">
        <v>62</v>
      </c>
      <c r="BA1821" t="str">
        <f t="shared" si="312"/>
        <v>N</v>
      </c>
    </row>
    <row r="1822" spans="1:53">
      <c r="A1822" t="s">
        <v>53</v>
      </c>
      <c r="B1822" t="s">
        <v>54</v>
      </c>
      <c r="C1822" t="s">
        <v>55</v>
      </c>
      <c r="D1822">
        <v>2019</v>
      </c>
      <c r="F1822" t="s">
        <v>4517</v>
      </c>
      <c r="G1822" t="s">
        <v>4518</v>
      </c>
      <c r="J1822" t="s">
        <v>101</v>
      </c>
      <c r="K1822" t="s">
        <v>93</v>
      </c>
      <c r="L1822" s="5">
        <v>0</v>
      </c>
      <c r="M1822" s="5">
        <v>0</v>
      </c>
      <c r="N1822" s="5">
        <f t="shared" si="308"/>
        <v>0</v>
      </c>
      <c r="O1822" s="5">
        <v>0</v>
      </c>
      <c r="P1822" s="5">
        <v>0</v>
      </c>
      <c r="Q1822" s="5">
        <f t="shared" si="309"/>
        <v>0</v>
      </c>
      <c r="R1822" s="5">
        <v>0</v>
      </c>
      <c r="S1822" s="5">
        <v>0</v>
      </c>
      <c r="T1822" s="5">
        <f t="shared" si="310"/>
        <v>0</v>
      </c>
      <c r="U1822" s="5">
        <v>1</v>
      </c>
      <c r="V1822" s="5">
        <v>1</v>
      </c>
      <c r="W1822" s="5">
        <v>0</v>
      </c>
      <c r="X1822" s="5">
        <v>0</v>
      </c>
      <c r="Y1822" s="5">
        <f t="shared" si="313"/>
        <v>0</v>
      </c>
      <c r="Z1822" s="5">
        <v>0</v>
      </c>
      <c r="AA1822" s="5">
        <v>0</v>
      </c>
      <c r="AB1822" s="5">
        <f t="shared" si="314"/>
        <v>0</v>
      </c>
      <c r="AC1822" s="5">
        <v>0</v>
      </c>
      <c r="AD1822" s="5">
        <v>0</v>
      </c>
      <c r="AE1822" s="5">
        <f t="shared" si="315"/>
        <v>0</v>
      </c>
      <c r="AF1822" s="5">
        <v>0</v>
      </c>
      <c r="AG1822" s="6"/>
      <c r="AH1822" s="5">
        <v>0</v>
      </c>
      <c r="AI1822" s="5">
        <v>0</v>
      </c>
      <c r="AJ1822" s="5">
        <v>0</v>
      </c>
      <c r="AK1822" s="5">
        <f t="shared" si="316"/>
        <v>0</v>
      </c>
      <c r="AL1822" s="5">
        <v>0</v>
      </c>
      <c r="AM1822" s="5">
        <v>0</v>
      </c>
      <c r="AN1822" s="5">
        <f t="shared" si="317"/>
        <v>0</v>
      </c>
      <c r="AO1822" s="5">
        <v>0</v>
      </c>
      <c r="AP1822" s="5">
        <v>0</v>
      </c>
      <c r="AQ1822" s="5">
        <f t="shared" si="318"/>
        <v>0</v>
      </c>
      <c r="AR1822" s="5">
        <v>0</v>
      </c>
      <c r="AS1822" s="6"/>
      <c r="AT1822" s="5">
        <v>0</v>
      </c>
      <c r="AU1822" s="5">
        <v>0</v>
      </c>
      <c r="AV1822" t="str">
        <f t="shared" si="311"/>
        <v>N</v>
      </c>
      <c r="AW1822" t="s">
        <v>60</v>
      </c>
      <c r="AX1822" t="s">
        <v>61</v>
      </c>
      <c r="AY1822" t="s">
        <v>62</v>
      </c>
      <c r="AZ1822" t="s">
        <v>62</v>
      </c>
      <c r="BA1822" t="str">
        <f t="shared" si="312"/>
        <v>N</v>
      </c>
    </row>
    <row r="1823" spans="1:53">
      <c r="A1823" t="s">
        <v>53</v>
      </c>
      <c r="B1823" t="s">
        <v>54</v>
      </c>
      <c r="C1823" t="s">
        <v>55</v>
      </c>
      <c r="D1823">
        <v>2019</v>
      </c>
      <c r="F1823" t="s">
        <v>4519</v>
      </c>
      <c r="G1823" t="s">
        <v>4520</v>
      </c>
      <c r="J1823" t="s">
        <v>101</v>
      </c>
      <c r="K1823" t="s">
        <v>93</v>
      </c>
      <c r="L1823" s="5">
        <v>0</v>
      </c>
      <c r="M1823" s="5">
        <v>0</v>
      </c>
      <c r="N1823" s="5">
        <f t="shared" si="308"/>
        <v>0</v>
      </c>
      <c r="O1823" s="5">
        <v>0</v>
      </c>
      <c r="P1823" s="5">
        <v>0</v>
      </c>
      <c r="Q1823" s="5">
        <f t="shared" si="309"/>
        <v>0</v>
      </c>
      <c r="R1823" s="5">
        <v>0</v>
      </c>
      <c r="S1823" s="5">
        <v>0</v>
      </c>
      <c r="T1823" s="5">
        <f t="shared" si="310"/>
        <v>0</v>
      </c>
      <c r="U1823" s="5">
        <v>1</v>
      </c>
      <c r="V1823" s="5">
        <v>1</v>
      </c>
      <c r="W1823" s="5">
        <v>0</v>
      </c>
      <c r="X1823" s="5">
        <v>0</v>
      </c>
      <c r="Y1823" s="5">
        <f t="shared" si="313"/>
        <v>0</v>
      </c>
      <c r="Z1823" s="5">
        <v>0</v>
      </c>
      <c r="AA1823" s="5">
        <v>0</v>
      </c>
      <c r="AB1823" s="5">
        <f t="shared" si="314"/>
        <v>0</v>
      </c>
      <c r="AC1823" s="5">
        <v>0</v>
      </c>
      <c r="AD1823" s="5">
        <v>0</v>
      </c>
      <c r="AE1823" s="5">
        <f t="shared" si="315"/>
        <v>0</v>
      </c>
      <c r="AF1823" s="5">
        <v>0</v>
      </c>
      <c r="AG1823" s="6"/>
      <c r="AH1823" s="5">
        <v>0</v>
      </c>
      <c r="AI1823" s="5">
        <v>0</v>
      </c>
      <c r="AJ1823" s="5">
        <v>0</v>
      </c>
      <c r="AK1823" s="5">
        <f t="shared" si="316"/>
        <v>0</v>
      </c>
      <c r="AL1823" s="5">
        <v>0</v>
      </c>
      <c r="AM1823" s="5">
        <v>0</v>
      </c>
      <c r="AN1823" s="5">
        <f t="shared" si="317"/>
        <v>0</v>
      </c>
      <c r="AO1823" s="5">
        <v>0</v>
      </c>
      <c r="AP1823" s="5">
        <v>0</v>
      </c>
      <c r="AQ1823" s="5">
        <f t="shared" si="318"/>
        <v>0</v>
      </c>
      <c r="AR1823" s="5">
        <v>0</v>
      </c>
      <c r="AS1823" s="6"/>
      <c r="AT1823" s="5">
        <v>0</v>
      </c>
      <c r="AU1823" s="5">
        <v>0</v>
      </c>
      <c r="AV1823" t="str">
        <f t="shared" si="311"/>
        <v>N</v>
      </c>
      <c r="AW1823" t="s">
        <v>60</v>
      </c>
      <c r="AX1823" t="s">
        <v>61</v>
      </c>
      <c r="AY1823" t="s">
        <v>62</v>
      </c>
      <c r="AZ1823" t="s">
        <v>62</v>
      </c>
      <c r="BA1823" t="str">
        <f t="shared" si="312"/>
        <v>N</v>
      </c>
    </row>
    <row r="1824" spans="1:53">
      <c r="A1824" t="s">
        <v>53</v>
      </c>
      <c r="B1824" t="s">
        <v>54</v>
      </c>
      <c r="C1824" t="s">
        <v>55</v>
      </c>
      <c r="D1824">
        <v>2019</v>
      </c>
      <c r="F1824" t="s">
        <v>4521</v>
      </c>
      <c r="G1824" t="s">
        <v>4522</v>
      </c>
      <c r="J1824" t="s">
        <v>101</v>
      </c>
      <c r="K1824" t="s">
        <v>93</v>
      </c>
      <c r="L1824" s="5">
        <v>0</v>
      </c>
      <c r="M1824" s="5">
        <v>0</v>
      </c>
      <c r="N1824" s="5">
        <f t="shared" si="308"/>
        <v>0</v>
      </c>
      <c r="O1824" s="5">
        <v>0</v>
      </c>
      <c r="P1824" s="5">
        <v>0</v>
      </c>
      <c r="Q1824" s="5">
        <f t="shared" si="309"/>
        <v>0</v>
      </c>
      <c r="R1824" s="5">
        <v>0</v>
      </c>
      <c r="S1824" s="5">
        <v>0</v>
      </c>
      <c r="T1824" s="5">
        <f t="shared" si="310"/>
        <v>0</v>
      </c>
      <c r="U1824" s="5">
        <v>1</v>
      </c>
      <c r="V1824" s="5">
        <v>1</v>
      </c>
      <c r="W1824" s="5">
        <v>0</v>
      </c>
      <c r="X1824" s="5">
        <v>0</v>
      </c>
      <c r="Y1824" s="5">
        <f t="shared" si="313"/>
        <v>0</v>
      </c>
      <c r="Z1824" s="5">
        <v>0</v>
      </c>
      <c r="AA1824" s="5">
        <v>0</v>
      </c>
      <c r="AB1824" s="5">
        <f t="shared" si="314"/>
        <v>0</v>
      </c>
      <c r="AC1824" s="5">
        <v>0</v>
      </c>
      <c r="AD1824" s="5">
        <v>0</v>
      </c>
      <c r="AE1824" s="5">
        <f t="shared" si="315"/>
        <v>0</v>
      </c>
      <c r="AF1824" s="5">
        <v>0</v>
      </c>
      <c r="AG1824" s="6"/>
      <c r="AH1824" s="5">
        <v>0</v>
      </c>
      <c r="AI1824" s="5">
        <v>0</v>
      </c>
      <c r="AJ1824" s="5">
        <v>0</v>
      </c>
      <c r="AK1824" s="5">
        <f t="shared" si="316"/>
        <v>0</v>
      </c>
      <c r="AL1824" s="5">
        <v>0</v>
      </c>
      <c r="AM1824" s="5">
        <v>0</v>
      </c>
      <c r="AN1824" s="5">
        <f t="shared" si="317"/>
        <v>0</v>
      </c>
      <c r="AO1824" s="5">
        <v>0</v>
      </c>
      <c r="AP1824" s="5">
        <v>0</v>
      </c>
      <c r="AQ1824" s="5">
        <f t="shared" si="318"/>
        <v>0</v>
      </c>
      <c r="AR1824" s="5">
        <v>0</v>
      </c>
      <c r="AS1824" s="6"/>
      <c r="AT1824" s="5">
        <v>0</v>
      </c>
      <c r="AU1824" s="5">
        <v>0</v>
      </c>
      <c r="AV1824" t="str">
        <f t="shared" si="311"/>
        <v>N</v>
      </c>
      <c r="AW1824" t="s">
        <v>60</v>
      </c>
      <c r="AX1824" t="s">
        <v>61</v>
      </c>
      <c r="AY1824" t="s">
        <v>62</v>
      </c>
      <c r="AZ1824" t="s">
        <v>62</v>
      </c>
      <c r="BA1824" t="str">
        <f t="shared" si="312"/>
        <v>N</v>
      </c>
    </row>
    <row r="1825" spans="1:53">
      <c r="A1825" t="s">
        <v>53</v>
      </c>
      <c r="B1825" t="s">
        <v>54</v>
      </c>
      <c r="C1825" t="s">
        <v>89</v>
      </c>
      <c r="D1825">
        <v>2019</v>
      </c>
      <c r="F1825" t="s">
        <v>4523</v>
      </c>
      <c r="G1825" t="s">
        <v>4524</v>
      </c>
      <c r="J1825" t="s">
        <v>101</v>
      </c>
      <c r="K1825" t="s">
        <v>93</v>
      </c>
      <c r="L1825" s="5">
        <v>0</v>
      </c>
      <c r="M1825" s="5">
        <v>0</v>
      </c>
      <c r="N1825" s="5">
        <f t="shared" si="308"/>
        <v>0</v>
      </c>
      <c r="O1825" s="5">
        <v>0</v>
      </c>
      <c r="P1825" s="5">
        <v>0</v>
      </c>
      <c r="Q1825" s="5">
        <f t="shared" si="309"/>
        <v>0</v>
      </c>
      <c r="R1825" s="5">
        <v>0</v>
      </c>
      <c r="S1825" s="5">
        <v>0</v>
      </c>
      <c r="T1825" s="5">
        <f t="shared" si="310"/>
        <v>0</v>
      </c>
      <c r="U1825" s="5">
        <v>1</v>
      </c>
      <c r="V1825" s="5">
        <v>1</v>
      </c>
      <c r="W1825" s="5">
        <v>0</v>
      </c>
      <c r="X1825" s="5">
        <v>0</v>
      </c>
      <c r="Y1825" s="5">
        <f t="shared" si="313"/>
        <v>0</v>
      </c>
      <c r="Z1825" s="5">
        <v>0</v>
      </c>
      <c r="AA1825" s="5">
        <v>0</v>
      </c>
      <c r="AB1825" s="5">
        <f t="shared" si="314"/>
        <v>0</v>
      </c>
      <c r="AC1825" s="5">
        <v>0</v>
      </c>
      <c r="AD1825" s="5">
        <v>0</v>
      </c>
      <c r="AE1825" s="5">
        <f t="shared" si="315"/>
        <v>0</v>
      </c>
      <c r="AF1825" s="5">
        <v>0</v>
      </c>
      <c r="AG1825" s="6"/>
      <c r="AH1825" s="5">
        <v>0</v>
      </c>
      <c r="AI1825" s="5">
        <v>0</v>
      </c>
      <c r="AJ1825" s="5">
        <v>0</v>
      </c>
      <c r="AK1825" s="5">
        <f t="shared" si="316"/>
        <v>0</v>
      </c>
      <c r="AL1825" s="5">
        <v>0</v>
      </c>
      <c r="AM1825" s="5">
        <v>0</v>
      </c>
      <c r="AN1825" s="5">
        <f t="shared" si="317"/>
        <v>0</v>
      </c>
      <c r="AO1825" s="5">
        <v>0</v>
      </c>
      <c r="AP1825" s="5">
        <v>0</v>
      </c>
      <c r="AQ1825" s="5">
        <f t="shared" si="318"/>
        <v>0</v>
      </c>
      <c r="AR1825" s="5">
        <v>0</v>
      </c>
      <c r="AS1825" s="6"/>
      <c r="AT1825" s="5">
        <v>0</v>
      </c>
      <c r="AU1825" s="5">
        <v>0</v>
      </c>
      <c r="AV1825" t="str">
        <f t="shared" si="311"/>
        <v>N</v>
      </c>
      <c r="AW1825" t="s">
        <v>60</v>
      </c>
      <c r="AX1825" t="s">
        <v>60</v>
      </c>
      <c r="AY1825" t="s">
        <v>62</v>
      </c>
      <c r="AZ1825" t="s">
        <v>62</v>
      </c>
      <c r="BA1825" t="str">
        <f t="shared" si="312"/>
        <v>N</v>
      </c>
    </row>
    <row r="1826" spans="1:53">
      <c r="A1826" t="s">
        <v>53</v>
      </c>
      <c r="B1826" t="s">
        <v>54</v>
      </c>
      <c r="C1826" t="s">
        <v>89</v>
      </c>
      <c r="D1826">
        <v>2019</v>
      </c>
      <c r="F1826" t="s">
        <v>4525</v>
      </c>
      <c r="G1826" t="s">
        <v>4526</v>
      </c>
      <c r="J1826" t="s">
        <v>101</v>
      </c>
      <c r="K1826" t="s">
        <v>93</v>
      </c>
      <c r="L1826" s="5">
        <v>0</v>
      </c>
      <c r="M1826" s="5">
        <v>0</v>
      </c>
      <c r="N1826" s="5">
        <f t="shared" si="308"/>
        <v>0</v>
      </c>
      <c r="O1826" s="5">
        <v>0</v>
      </c>
      <c r="P1826" s="5">
        <v>0</v>
      </c>
      <c r="Q1826" s="5">
        <f t="shared" si="309"/>
        <v>0</v>
      </c>
      <c r="R1826" s="5">
        <v>0</v>
      </c>
      <c r="S1826" s="5">
        <v>0</v>
      </c>
      <c r="T1826" s="5">
        <f t="shared" si="310"/>
        <v>0</v>
      </c>
      <c r="U1826" s="5">
        <v>1</v>
      </c>
      <c r="V1826" s="5">
        <v>1</v>
      </c>
      <c r="W1826" s="5">
        <v>0</v>
      </c>
      <c r="X1826" s="5">
        <v>0</v>
      </c>
      <c r="Y1826" s="5">
        <f t="shared" si="313"/>
        <v>0</v>
      </c>
      <c r="Z1826" s="5">
        <v>0</v>
      </c>
      <c r="AA1826" s="5">
        <v>0</v>
      </c>
      <c r="AB1826" s="5">
        <f t="shared" si="314"/>
        <v>0</v>
      </c>
      <c r="AC1826" s="5">
        <v>0</v>
      </c>
      <c r="AD1826" s="5">
        <v>0</v>
      </c>
      <c r="AE1826" s="5">
        <f t="shared" si="315"/>
        <v>0</v>
      </c>
      <c r="AF1826" s="5">
        <v>0</v>
      </c>
      <c r="AG1826" s="6"/>
      <c r="AH1826" s="5">
        <v>0</v>
      </c>
      <c r="AI1826" s="5">
        <v>0</v>
      </c>
      <c r="AJ1826" s="5">
        <v>0</v>
      </c>
      <c r="AK1826" s="5">
        <f t="shared" si="316"/>
        <v>0</v>
      </c>
      <c r="AL1826" s="5">
        <v>0</v>
      </c>
      <c r="AM1826" s="5">
        <v>0</v>
      </c>
      <c r="AN1826" s="5">
        <f t="shared" si="317"/>
        <v>0</v>
      </c>
      <c r="AO1826" s="5">
        <v>0</v>
      </c>
      <c r="AP1826" s="5">
        <v>0</v>
      </c>
      <c r="AQ1826" s="5">
        <f t="shared" si="318"/>
        <v>0</v>
      </c>
      <c r="AR1826" s="5">
        <v>0</v>
      </c>
      <c r="AS1826" s="6"/>
      <c r="AT1826" s="5">
        <v>0</v>
      </c>
      <c r="AU1826" s="5">
        <v>0</v>
      </c>
      <c r="AV1826" t="str">
        <f t="shared" si="311"/>
        <v>N</v>
      </c>
      <c r="AW1826" t="s">
        <v>60</v>
      </c>
      <c r="AX1826" t="s">
        <v>60</v>
      </c>
      <c r="AY1826" t="s">
        <v>62</v>
      </c>
      <c r="AZ1826" t="s">
        <v>62</v>
      </c>
      <c r="BA1826" t="str">
        <f t="shared" si="312"/>
        <v>N</v>
      </c>
    </row>
    <row r="1827" spans="1:53">
      <c r="A1827" t="s">
        <v>53</v>
      </c>
      <c r="B1827" t="s">
        <v>54</v>
      </c>
      <c r="C1827" t="s">
        <v>89</v>
      </c>
      <c r="D1827">
        <v>2019</v>
      </c>
      <c r="F1827" t="s">
        <v>4527</v>
      </c>
      <c r="G1827" t="s">
        <v>4528</v>
      </c>
      <c r="J1827" t="s">
        <v>101</v>
      </c>
      <c r="K1827" t="s">
        <v>93</v>
      </c>
      <c r="L1827" s="5">
        <v>0</v>
      </c>
      <c r="M1827" s="5">
        <v>0</v>
      </c>
      <c r="N1827" s="5">
        <f t="shared" si="308"/>
        <v>0</v>
      </c>
      <c r="O1827" s="5">
        <v>0</v>
      </c>
      <c r="P1827" s="5">
        <v>0</v>
      </c>
      <c r="Q1827" s="5">
        <f t="shared" si="309"/>
        <v>0</v>
      </c>
      <c r="R1827" s="5">
        <v>0</v>
      </c>
      <c r="S1827" s="5">
        <v>0</v>
      </c>
      <c r="T1827" s="5">
        <f t="shared" si="310"/>
        <v>0</v>
      </c>
      <c r="U1827" s="5">
        <v>1</v>
      </c>
      <c r="V1827" s="5">
        <v>1</v>
      </c>
      <c r="W1827" s="5">
        <v>0</v>
      </c>
      <c r="X1827" s="5">
        <v>0</v>
      </c>
      <c r="Y1827" s="5">
        <f t="shared" si="313"/>
        <v>0</v>
      </c>
      <c r="Z1827" s="5">
        <v>0</v>
      </c>
      <c r="AA1827" s="5">
        <v>0</v>
      </c>
      <c r="AB1827" s="5">
        <f t="shared" si="314"/>
        <v>0</v>
      </c>
      <c r="AC1827" s="5">
        <v>0</v>
      </c>
      <c r="AD1827" s="5">
        <v>0</v>
      </c>
      <c r="AE1827" s="5">
        <f t="shared" si="315"/>
        <v>0</v>
      </c>
      <c r="AF1827" s="5">
        <v>0</v>
      </c>
      <c r="AG1827" s="6"/>
      <c r="AH1827" s="5">
        <v>0</v>
      </c>
      <c r="AI1827" s="5">
        <v>0</v>
      </c>
      <c r="AJ1827" s="5">
        <v>0</v>
      </c>
      <c r="AK1827" s="5">
        <f t="shared" si="316"/>
        <v>0</v>
      </c>
      <c r="AL1827" s="5">
        <v>0</v>
      </c>
      <c r="AM1827" s="5">
        <v>0</v>
      </c>
      <c r="AN1827" s="5">
        <f t="shared" si="317"/>
        <v>0</v>
      </c>
      <c r="AO1827" s="5">
        <v>0</v>
      </c>
      <c r="AP1827" s="5">
        <v>0</v>
      </c>
      <c r="AQ1827" s="5">
        <f t="shared" si="318"/>
        <v>0</v>
      </c>
      <c r="AR1827" s="5">
        <v>0</v>
      </c>
      <c r="AS1827" s="6"/>
      <c r="AT1827" s="5">
        <v>0</v>
      </c>
      <c r="AU1827" s="5">
        <v>0</v>
      </c>
      <c r="AV1827" t="str">
        <f t="shared" si="311"/>
        <v>N</v>
      </c>
      <c r="AW1827" t="s">
        <v>60</v>
      </c>
      <c r="AX1827" t="s">
        <v>60</v>
      </c>
      <c r="AY1827" t="s">
        <v>62</v>
      </c>
      <c r="AZ1827" t="s">
        <v>62</v>
      </c>
      <c r="BA1827" t="str">
        <f t="shared" si="312"/>
        <v>N</v>
      </c>
    </row>
    <row r="1828" spans="1:53">
      <c r="A1828" t="s">
        <v>53</v>
      </c>
      <c r="B1828" t="s">
        <v>54</v>
      </c>
      <c r="C1828" t="s">
        <v>55</v>
      </c>
      <c r="D1828">
        <v>2019</v>
      </c>
      <c r="F1828" t="s">
        <v>4529</v>
      </c>
      <c r="G1828" t="s">
        <v>4530</v>
      </c>
      <c r="J1828" t="s">
        <v>101</v>
      </c>
      <c r="K1828" t="s">
        <v>93</v>
      </c>
      <c r="L1828" s="5">
        <v>0</v>
      </c>
      <c r="M1828" s="5">
        <v>0</v>
      </c>
      <c r="N1828" s="5">
        <f t="shared" si="308"/>
        <v>0</v>
      </c>
      <c r="O1828" s="5">
        <v>0</v>
      </c>
      <c r="P1828" s="5">
        <v>0</v>
      </c>
      <c r="Q1828" s="5">
        <f t="shared" si="309"/>
        <v>0</v>
      </c>
      <c r="R1828" s="5">
        <v>0</v>
      </c>
      <c r="S1828" s="5">
        <v>0</v>
      </c>
      <c r="T1828" s="5">
        <f t="shared" si="310"/>
        <v>0</v>
      </c>
      <c r="U1828" s="5">
        <v>1</v>
      </c>
      <c r="V1828" s="5">
        <v>1</v>
      </c>
      <c r="W1828" s="5">
        <v>0</v>
      </c>
      <c r="X1828" s="5">
        <v>0</v>
      </c>
      <c r="Y1828" s="5">
        <f t="shared" si="313"/>
        <v>0</v>
      </c>
      <c r="Z1828" s="5">
        <v>0</v>
      </c>
      <c r="AA1828" s="5">
        <v>0</v>
      </c>
      <c r="AB1828" s="5">
        <f t="shared" si="314"/>
        <v>0</v>
      </c>
      <c r="AC1828" s="5">
        <v>0</v>
      </c>
      <c r="AD1828" s="5">
        <v>0</v>
      </c>
      <c r="AE1828" s="5">
        <f t="shared" si="315"/>
        <v>0</v>
      </c>
      <c r="AF1828" s="5">
        <v>0</v>
      </c>
      <c r="AG1828" s="6"/>
      <c r="AH1828" s="5">
        <v>0</v>
      </c>
      <c r="AI1828" s="5">
        <v>0</v>
      </c>
      <c r="AJ1828" s="5">
        <v>0</v>
      </c>
      <c r="AK1828" s="5">
        <f t="shared" si="316"/>
        <v>0</v>
      </c>
      <c r="AL1828" s="5">
        <v>0</v>
      </c>
      <c r="AM1828" s="5">
        <v>0</v>
      </c>
      <c r="AN1828" s="5">
        <f t="shared" si="317"/>
        <v>0</v>
      </c>
      <c r="AO1828" s="5">
        <v>0</v>
      </c>
      <c r="AP1828" s="5">
        <v>0</v>
      </c>
      <c r="AQ1828" s="5">
        <f t="shared" si="318"/>
        <v>0</v>
      </c>
      <c r="AR1828" s="5">
        <v>0</v>
      </c>
      <c r="AS1828" s="6"/>
      <c r="AT1828" s="5">
        <v>0</v>
      </c>
      <c r="AU1828" s="5">
        <v>0</v>
      </c>
      <c r="AV1828" t="str">
        <f t="shared" si="311"/>
        <v>N</v>
      </c>
      <c r="AW1828" t="s">
        <v>60</v>
      </c>
      <c r="AX1828" t="s">
        <v>61</v>
      </c>
      <c r="AY1828" t="s">
        <v>62</v>
      </c>
      <c r="AZ1828" t="s">
        <v>62</v>
      </c>
      <c r="BA1828" t="str">
        <f t="shared" si="312"/>
        <v>N</v>
      </c>
    </row>
    <row r="1829" spans="1:53">
      <c r="A1829" t="s">
        <v>53</v>
      </c>
      <c r="B1829" t="s">
        <v>54</v>
      </c>
      <c r="C1829" t="s">
        <v>55</v>
      </c>
      <c r="D1829">
        <v>2019</v>
      </c>
      <c r="F1829" t="s">
        <v>4531</v>
      </c>
      <c r="G1829" t="s">
        <v>4532</v>
      </c>
      <c r="J1829" t="s">
        <v>101</v>
      </c>
      <c r="K1829" t="s">
        <v>93</v>
      </c>
      <c r="L1829" s="5">
        <v>0</v>
      </c>
      <c r="M1829" s="5">
        <v>0</v>
      </c>
      <c r="N1829" s="5">
        <f t="shared" si="308"/>
        <v>0</v>
      </c>
      <c r="O1829" s="5">
        <v>0</v>
      </c>
      <c r="P1829" s="5">
        <v>0</v>
      </c>
      <c r="Q1829" s="5">
        <f t="shared" si="309"/>
        <v>0</v>
      </c>
      <c r="R1829" s="5">
        <v>0</v>
      </c>
      <c r="S1829" s="5">
        <v>0</v>
      </c>
      <c r="T1829" s="5">
        <f t="shared" si="310"/>
        <v>0</v>
      </c>
      <c r="U1829" s="5">
        <v>1</v>
      </c>
      <c r="V1829" s="5">
        <v>1</v>
      </c>
      <c r="W1829" s="5">
        <v>0</v>
      </c>
      <c r="X1829" s="5">
        <v>0</v>
      </c>
      <c r="Y1829" s="5">
        <f t="shared" si="313"/>
        <v>0</v>
      </c>
      <c r="Z1829" s="5">
        <v>0</v>
      </c>
      <c r="AA1829" s="5">
        <v>0</v>
      </c>
      <c r="AB1829" s="5">
        <f t="shared" si="314"/>
        <v>0</v>
      </c>
      <c r="AC1829" s="5">
        <v>0</v>
      </c>
      <c r="AD1829" s="5">
        <v>0</v>
      </c>
      <c r="AE1829" s="5">
        <f t="shared" si="315"/>
        <v>0</v>
      </c>
      <c r="AF1829" s="5">
        <v>0</v>
      </c>
      <c r="AG1829" s="6"/>
      <c r="AH1829" s="5">
        <v>0</v>
      </c>
      <c r="AI1829" s="5">
        <v>0</v>
      </c>
      <c r="AJ1829" s="5">
        <v>0</v>
      </c>
      <c r="AK1829" s="5">
        <f t="shared" si="316"/>
        <v>0</v>
      </c>
      <c r="AL1829" s="5">
        <v>0</v>
      </c>
      <c r="AM1829" s="5">
        <v>0</v>
      </c>
      <c r="AN1829" s="5">
        <f t="shared" si="317"/>
        <v>0</v>
      </c>
      <c r="AO1829" s="5">
        <v>0</v>
      </c>
      <c r="AP1829" s="5">
        <v>0</v>
      </c>
      <c r="AQ1829" s="5">
        <f t="shared" si="318"/>
        <v>0</v>
      </c>
      <c r="AR1829" s="5">
        <v>0</v>
      </c>
      <c r="AS1829" s="6"/>
      <c r="AT1829" s="5">
        <v>0</v>
      </c>
      <c r="AU1829" s="5">
        <v>0</v>
      </c>
      <c r="AV1829" t="str">
        <f t="shared" si="311"/>
        <v>N</v>
      </c>
      <c r="AW1829" t="s">
        <v>60</v>
      </c>
      <c r="AX1829" t="s">
        <v>61</v>
      </c>
      <c r="AY1829" t="s">
        <v>62</v>
      </c>
      <c r="AZ1829" t="s">
        <v>62</v>
      </c>
      <c r="BA1829" t="str">
        <f t="shared" si="312"/>
        <v>N</v>
      </c>
    </row>
    <row r="1830" spans="1:53">
      <c r="A1830" t="s">
        <v>53</v>
      </c>
      <c r="B1830" t="s">
        <v>54</v>
      </c>
      <c r="C1830" t="s">
        <v>89</v>
      </c>
      <c r="D1830">
        <v>2019</v>
      </c>
      <c r="F1830" t="s">
        <v>4533</v>
      </c>
      <c r="G1830" t="s">
        <v>4534</v>
      </c>
      <c r="J1830" t="s">
        <v>101</v>
      </c>
      <c r="K1830" t="s">
        <v>93</v>
      </c>
      <c r="L1830" s="5">
        <v>0</v>
      </c>
      <c r="M1830" s="5">
        <v>0</v>
      </c>
      <c r="N1830" s="5">
        <f t="shared" si="308"/>
        <v>0</v>
      </c>
      <c r="O1830" s="5">
        <v>0</v>
      </c>
      <c r="P1830" s="5">
        <v>0</v>
      </c>
      <c r="Q1830" s="5">
        <f t="shared" si="309"/>
        <v>0</v>
      </c>
      <c r="R1830" s="5">
        <v>0</v>
      </c>
      <c r="S1830" s="5">
        <v>0</v>
      </c>
      <c r="T1830" s="5">
        <f t="shared" si="310"/>
        <v>0</v>
      </c>
      <c r="U1830" s="5">
        <v>1</v>
      </c>
      <c r="V1830" s="5">
        <v>1</v>
      </c>
      <c r="W1830" s="5">
        <v>0</v>
      </c>
      <c r="X1830" s="5">
        <v>0</v>
      </c>
      <c r="Y1830" s="5">
        <f t="shared" si="313"/>
        <v>0</v>
      </c>
      <c r="Z1830" s="5">
        <v>0</v>
      </c>
      <c r="AA1830" s="5">
        <v>0</v>
      </c>
      <c r="AB1830" s="5">
        <f t="shared" si="314"/>
        <v>0</v>
      </c>
      <c r="AC1830" s="5">
        <v>0</v>
      </c>
      <c r="AD1830" s="5">
        <v>0</v>
      </c>
      <c r="AE1830" s="5">
        <f t="shared" si="315"/>
        <v>0</v>
      </c>
      <c r="AF1830" s="5">
        <v>0</v>
      </c>
      <c r="AG1830" s="6"/>
      <c r="AH1830" s="5">
        <v>0</v>
      </c>
      <c r="AI1830" s="5">
        <v>0</v>
      </c>
      <c r="AJ1830" s="5">
        <v>0</v>
      </c>
      <c r="AK1830" s="5">
        <f t="shared" si="316"/>
        <v>0</v>
      </c>
      <c r="AL1830" s="5">
        <v>0</v>
      </c>
      <c r="AM1830" s="5">
        <v>0</v>
      </c>
      <c r="AN1830" s="5">
        <f t="shared" si="317"/>
        <v>0</v>
      </c>
      <c r="AO1830" s="5">
        <v>0</v>
      </c>
      <c r="AP1830" s="5">
        <v>0</v>
      </c>
      <c r="AQ1830" s="5">
        <f t="shared" si="318"/>
        <v>0</v>
      </c>
      <c r="AR1830" s="5">
        <v>0</v>
      </c>
      <c r="AS1830" s="6"/>
      <c r="AT1830" s="5">
        <v>0</v>
      </c>
      <c r="AU1830" s="5">
        <v>0</v>
      </c>
      <c r="AV1830" t="str">
        <f t="shared" si="311"/>
        <v>N</v>
      </c>
      <c r="AW1830" t="s">
        <v>60</v>
      </c>
      <c r="AX1830" t="s">
        <v>61</v>
      </c>
      <c r="AY1830" t="s">
        <v>62</v>
      </c>
      <c r="AZ1830" t="s">
        <v>62</v>
      </c>
      <c r="BA1830" t="str">
        <f t="shared" si="312"/>
        <v>N</v>
      </c>
    </row>
    <row r="1831" spans="1:53">
      <c r="A1831" t="s">
        <v>53</v>
      </c>
      <c r="B1831" t="s">
        <v>54</v>
      </c>
      <c r="C1831" t="s">
        <v>55</v>
      </c>
      <c r="D1831">
        <v>2019</v>
      </c>
      <c r="F1831" t="s">
        <v>4535</v>
      </c>
      <c r="G1831" t="s">
        <v>4536</v>
      </c>
      <c r="J1831" t="s">
        <v>101</v>
      </c>
      <c r="K1831" t="s">
        <v>93</v>
      </c>
      <c r="L1831" s="5">
        <v>0</v>
      </c>
      <c r="M1831" s="5">
        <v>0</v>
      </c>
      <c r="N1831" s="5">
        <f t="shared" si="308"/>
        <v>0</v>
      </c>
      <c r="O1831" s="5">
        <v>0</v>
      </c>
      <c r="P1831" s="5">
        <v>0</v>
      </c>
      <c r="Q1831" s="5">
        <f t="shared" si="309"/>
        <v>0</v>
      </c>
      <c r="R1831" s="5">
        <v>0</v>
      </c>
      <c r="S1831" s="5">
        <v>0</v>
      </c>
      <c r="T1831" s="5">
        <f t="shared" si="310"/>
        <v>0</v>
      </c>
      <c r="U1831" s="5">
        <v>1</v>
      </c>
      <c r="V1831" s="5">
        <v>1</v>
      </c>
      <c r="W1831" s="5">
        <v>0</v>
      </c>
      <c r="X1831" s="5">
        <v>0</v>
      </c>
      <c r="Y1831" s="5">
        <f t="shared" si="313"/>
        <v>0</v>
      </c>
      <c r="Z1831" s="5">
        <v>0</v>
      </c>
      <c r="AA1831" s="5">
        <v>0</v>
      </c>
      <c r="AB1831" s="5">
        <f t="shared" si="314"/>
        <v>0</v>
      </c>
      <c r="AC1831" s="5">
        <v>0</v>
      </c>
      <c r="AD1831" s="5">
        <v>0</v>
      </c>
      <c r="AE1831" s="5">
        <f t="shared" si="315"/>
        <v>0</v>
      </c>
      <c r="AF1831" s="5">
        <v>0</v>
      </c>
      <c r="AG1831" s="6"/>
      <c r="AH1831" s="5">
        <v>0</v>
      </c>
      <c r="AI1831" s="5">
        <v>0</v>
      </c>
      <c r="AJ1831" s="5">
        <v>0</v>
      </c>
      <c r="AK1831" s="5">
        <f t="shared" si="316"/>
        <v>0</v>
      </c>
      <c r="AL1831" s="5">
        <v>0</v>
      </c>
      <c r="AM1831" s="5">
        <v>0</v>
      </c>
      <c r="AN1831" s="5">
        <f t="shared" si="317"/>
        <v>0</v>
      </c>
      <c r="AO1831" s="5">
        <v>0</v>
      </c>
      <c r="AP1831" s="5">
        <v>0</v>
      </c>
      <c r="AQ1831" s="5">
        <f t="shared" si="318"/>
        <v>0</v>
      </c>
      <c r="AR1831" s="5">
        <v>0</v>
      </c>
      <c r="AS1831" s="6"/>
      <c r="AT1831" s="5">
        <v>0</v>
      </c>
      <c r="AU1831" s="5">
        <v>0</v>
      </c>
      <c r="AV1831" t="str">
        <f t="shared" si="311"/>
        <v>N</v>
      </c>
      <c r="AW1831" t="s">
        <v>60</v>
      </c>
      <c r="AX1831" t="s">
        <v>60</v>
      </c>
      <c r="AY1831" t="s">
        <v>62</v>
      </c>
      <c r="AZ1831" t="s">
        <v>62</v>
      </c>
      <c r="BA1831" t="str">
        <f t="shared" si="312"/>
        <v>N</v>
      </c>
    </row>
    <row r="1832" spans="1:53">
      <c r="A1832" t="s">
        <v>53</v>
      </c>
      <c r="B1832" t="s">
        <v>54</v>
      </c>
      <c r="C1832" t="s">
        <v>89</v>
      </c>
      <c r="D1832">
        <v>2019</v>
      </c>
      <c r="F1832" t="s">
        <v>4537</v>
      </c>
      <c r="G1832" t="s">
        <v>4538</v>
      </c>
      <c r="J1832" t="s">
        <v>101</v>
      </c>
      <c r="K1832" t="s">
        <v>93</v>
      </c>
      <c r="L1832" s="5">
        <v>0</v>
      </c>
      <c r="M1832" s="5">
        <v>0</v>
      </c>
      <c r="N1832" s="5">
        <f t="shared" si="308"/>
        <v>0</v>
      </c>
      <c r="O1832" s="5">
        <v>0</v>
      </c>
      <c r="P1832" s="5">
        <v>0</v>
      </c>
      <c r="Q1832" s="5">
        <f t="shared" si="309"/>
        <v>0</v>
      </c>
      <c r="R1832" s="5">
        <v>0</v>
      </c>
      <c r="S1832" s="5">
        <v>0</v>
      </c>
      <c r="T1832" s="5">
        <f t="shared" si="310"/>
        <v>0</v>
      </c>
      <c r="U1832" s="5">
        <v>1</v>
      </c>
      <c r="V1832" s="5">
        <v>1</v>
      </c>
      <c r="W1832" s="5">
        <v>0</v>
      </c>
      <c r="X1832" s="5">
        <v>0</v>
      </c>
      <c r="Y1832" s="5">
        <f t="shared" si="313"/>
        <v>0</v>
      </c>
      <c r="Z1832" s="5">
        <v>0</v>
      </c>
      <c r="AA1832" s="5">
        <v>0</v>
      </c>
      <c r="AB1832" s="5">
        <f t="shared" si="314"/>
        <v>0</v>
      </c>
      <c r="AC1832" s="5">
        <v>0</v>
      </c>
      <c r="AD1832" s="5">
        <v>0</v>
      </c>
      <c r="AE1832" s="5">
        <f t="shared" si="315"/>
        <v>0</v>
      </c>
      <c r="AF1832" s="5">
        <v>0</v>
      </c>
      <c r="AG1832" s="6"/>
      <c r="AH1832" s="5">
        <v>0</v>
      </c>
      <c r="AI1832" s="5">
        <v>0</v>
      </c>
      <c r="AJ1832" s="5">
        <v>0</v>
      </c>
      <c r="AK1832" s="5">
        <f t="shared" si="316"/>
        <v>0</v>
      </c>
      <c r="AL1832" s="5">
        <v>0</v>
      </c>
      <c r="AM1832" s="5">
        <v>0</v>
      </c>
      <c r="AN1832" s="5">
        <f t="shared" si="317"/>
        <v>0</v>
      </c>
      <c r="AO1832" s="5">
        <v>0</v>
      </c>
      <c r="AP1832" s="5">
        <v>0</v>
      </c>
      <c r="AQ1832" s="5">
        <f t="shared" si="318"/>
        <v>0</v>
      </c>
      <c r="AR1832" s="5">
        <v>0</v>
      </c>
      <c r="AS1832" s="6"/>
      <c r="AT1832" s="5">
        <v>0</v>
      </c>
      <c r="AU1832" s="5">
        <v>0</v>
      </c>
      <c r="AV1832" t="str">
        <f t="shared" si="311"/>
        <v>N</v>
      </c>
      <c r="AW1832" t="s">
        <v>60</v>
      </c>
      <c r="AX1832" t="s">
        <v>61</v>
      </c>
      <c r="AY1832" t="s">
        <v>62</v>
      </c>
      <c r="AZ1832" t="s">
        <v>62</v>
      </c>
      <c r="BA1832" t="str">
        <f t="shared" si="312"/>
        <v>N</v>
      </c>
    </row>
    <row r="1833" spans="1:53">
      <c r="A1833" t="s">
        <v>53</v>
      </c>
      <c r="B1833" t="s">
        <v>54</v>
      </c>
      <c r="C1833" t="s">
        <v>55</v>
      </c>
      <c r="D1833">
        <v>2019</v>
      </c>
      <c r="F1833" t="s">
        <v>179</v>
      </c>
      <c r="G1833" t="s">
        <v>4539</v>
      </c>
      <c r="J1833" t="s">
        <v>101</v>
      </c>
      <c r="K1833" t="s">
        <v>93</v>
      </c>
      <c r="L1833" s="5">
        <v>0</v>
      </c>
      <c r="M1833" s="5">
        <v>0</v>
      </c>
      <c r="N1833" s="5">
        <f t="shared" si="308"/>
        <v>0</v>
      </c>
      <c r="O1833" s="5">
        <v>0</v>
      </c>
      <c r="P1833" s="5">
        <v>0</v>
      </c>
      <c r="Q1833" s="5">
        <f t="shared" si="309"/>
        <v>0</v>
      </c>
      <c r="R1833" s="5">
        <v>0</v>
      </c>
      <c r="S1833" s="5">
        <v>0</v>
      </c>
      <c r="T1833" s="5">
        <f t="shared" si="310"/>
        <v>0</v>
      </c>
      <c r="U1833" s="5">
        <v>1</v>
      </c>
      <c r="V1833" s="5">
        <v>1</v>
      </c>
      <c r="W1833" s="5">
        <v>0</v>
      </c>
      <c r="X1833" s="5">
        <v>0</v>
      </c>
      <c r="Y1833" s="5">
        <f t="shared" si="313"/>
        <v>0</v>
      </c>
      <c r="Z1833" s="5">
        <v>0</v>
      </c>
      <c r="AA1833" s="5">
        <v>0</v>
      </c>
      <c r="AB1833" s="5">
        <f t="shared" si="314"/>
        <v>0</v>
      </c>
      <c r="AC1833" s="5">
        <v>0</v>
      </c>
      <c r="AD1833" s="5">
        <v>0</v>
      </c>
      <c r="AE1833" s="5">
        <f t="shared" si="315"/>
        <v>0</v>
      </c>
      <c r="AF1833" s="5">
        <v>0</v>
      </c>
      <c r="AG1833" s="6"/>
      <c r="AH1833" s="5">
        <v>0</v>
      </c>
      <c r="AI1833" s="5">
        <v>0</v>
      </c>
      <c r="AJ1833" s="5">
        <v>0</v>
      </c>
      <c r="AK1833" s="5">
        <f t="shared" si="316"/>
        <v>0</v>
      </c>
      <c r="AL1833" s="5">
        <v>0</v>
      </c>
      <c r="AM1833" s="5">
        <v>0</v>
      </c>
      <c r="AN1833" s="5">
        <f t="shared" si="317"/>
        <v>0</v>
      </c>
      <c r="AO1833" s="5">
        <v>0</v>
      </c>
      <c r="AP1833" s="5">
        <v>0</v>
      </c>
      <c r="AQ1833" s="5">
        <f t="shared" si="318"/>
        <v>0</v>
      </c>
      <c r="AR1833" s="5">
        <v>0</v>
      </c>
      <c r="AS1833" s="6"/>
      <c r="AT1833" s="5">
        <v>0</v>
      </c>
      <c r="AU1833" s="5">
        <v>0</v>
      </c>
      <c r="AV1833" t="str">
        <f t="shared" si="311"/>
        <v>N</v>
      </c>
      <c r="AW1833" t="s">
        <v>60</v>
      </c>
      <c r="AX1833" t="s">
        <v>61</v>
      </c>
      <c r="AY1833" t="s">
        <v>62</v>
      </c>
      <c r="AZ1833" t="s">
        <v>62</v>
      </c>
      <c r="BA1833" t="str">
        <f t="shared" si="312"/>
        <v>N</v>
      </c>
    </row>
    <row r="1834" spans="1:53">
      <c r="A1834" t="s">
        <v>53</v>
      </c>
      <c r="B1834" t="s">
        <v>54</v>
      </c>
      <c r="C1834" t="s">
        <v>89</v>
      </c>
      <c r="D1834">
        <v>2019</v>
      </c>
      <c r="F1834" t="s">
        <v>4540</v>
      </c>
      <c r="G1834" t="s">
        <v>4541</v>
      </c>
      <c r="J1834" t="s">
        <v>101</v>
      </c>
      <c r="K1834" t="s">
        <v>93</v>
      </c>
      <c r="L1834" s="5">
        <v>0</v>
      </c>
      <c r="M1834" s="5">
        <v>0</v>
      </c>
      <c r="N1834" s="5">
        <f t="shared" si="308"/>
        <v>0</v>
      </c>
      <c r="O1834" s="5">
        <v>0</v>
      </c>
      <c r="P1834" s="5">
        <v>0</v>
      </c>
      <c r="Q1834" s="5">
        <f t="shared" si="309"/>
        <v>0</v>
      </c>
      <c r="R1834" s="5">
        <v>0</v>
      </c>
      <c r="S1834" s="5">
        <v>0</v>
      </c>
      <c r="T1834" s="5">
        <f t="shared" si="310"/>
        <v>0</v>
      </c>
      <c r="U1834" s="5">
        <v>1</v>
      </c>
      <c r="V1834" s="5">
        <v>1</v>
      </c>
      <c r="W1834" s="5">
        <v>0</v>
      </c>
      <c r="X1834" s="5">
        <v>0</v>
      </c>
      <c r="Y1834" s="5">
        <f t="shared" si="313"/>
        <v>0</v>
      </c>
      <c r="Z1834" s="5">
        <v>0</v>
      </c>
      <c r="AA1834" s="5">
        <v>0</v>
      </c>
      <c r="AB1834" s="5">
        <f t="shared" si="314"/>
        <v>0</v>
      </c>
      <c r="AC1834" s="5">
        <v>0</v>
      </c>
      <c r="AD1834" s="5">
        <v>0</v>
      </c>
      <c r="AE1834" s="5">
        <f t="shared" si="315"/>
        <v>0</v>
      </c>
      <c r="AF1834" s="5">
        <v>0</v>
      </c>
      <c r="AG1834" s="6"/>
      <c r="AH1834" s="5">
        <v>0</v>
      </c>
      <c r="AI1834" s="5">
        <v>0</v>
      </c>
      <c r="AJ1834" s="5">
        <v>0</v>
      </c>
      <c r="AK1834" s="5">
        <f t="shared" si="316"/>
        <v>0</v>
      </c>
      <c r="AL1834" s="5">
        <v>0</v>
      </c>
      <c r="AM1834" s="5">
        <v>0</v>
      </c>
      <c r="AN1834" s="5">
        <f t="shared" si="317"/>
        <v>0</v>
      </c>
      <c r="AO1834" s="5">
        <v>0</v>
      </c>
      <c r="AP1834" s="5">
        <v>0</v>
      </c>
      <c r="AQ1834" s="5">
        <f t="shared" si="318"/>
        <v>0</v>
      </c>
      <c r="AR1834" s="5">
        <v>0</v>
      </c>
      <c r="AS1834" s="6"/>
      <c r="AT1834" s="5">
        <v>0</v>
      </c>
      <c r="AU1834" s="5">
        <v>0</v>
      </c>
      <c r="AV1834" t="str">
        <f t="shared" si="311"/>
        <v>N</v>
      </c>
      <c r="AW1834" t="s">
        <v>60</v>
      </c>
      <c r="AX1834" t="s">
        <v>61</v>
      </c>
      <c r="AY1834" t="s">
        <v>62</v>
      </c>
      <c r="AZ1834" t="s">
        <v>62</v>
      </c>
      <c r="BA1834" t="str">
        <f t="shared" si="312"/>
        <v>N</v>
      </c>
    </row>
    <row r="1835" spans="1:53">
      <c r="A1835" t="s">
        <v>53</v>
      </c>
      <c r="B1835" t="s">
        <v>54</v>
      </c>
      <c r="C1835" t="s">
        <v>55</v>
      </c>
      <c r="D1835">
        <v>2019</v>
      </c>
      <c r="F1835" t="s">
        <v>4542</v>
      </c>
      <c r="G1835" t="s">
        <v>4543</v>
      </c>
      <c r="J1835" t="s">
        <v>101</v>
      </c>
      <c r="K1835" t="s">
        <v>93</v>
      </c>
      <c r="L1835" s="5">
        <v>0</v>
      </c>
      <c r="M1835" s="5">
        <v>0</v>
      </c>
      <c r="N1835" s="5">
        <f t="shared" si="308"/>
        <v>0</v>
      </c>
      <c r="O1835" s="5">
        <v>0</v>
      </c>
      <c r="P1835" s="5">
        <v>0</v>
      </c>
      <c r="Q1835" s="5">
        <f t="shared" si="309"/>
        <v>0</v>
      </c>
      <c r="R1835" s="5">
        <v>0</v>
      </c>
      <c r="S1835" s="5">
        <v>0</v>
      </c>
      <c r="T1835" s="5">
        <f t="shared" si="310"/>
        <v>0</v>
      </c>
      <c r="U1835" s="5">
        <v>1</v>
      </c>
      <c r="V1835" s="5">
        <v>1</v>
      </c>
      <c r="W1835" s="5">
        <v>0</v>
      </c>
      <c r="X1835" s="5">
        <v>0</v>
      </c>
      <c r="Y1835" s="5">
        <f t="shared" si="313"/>
        <v>0</v>
      </c>
      <c r="Z1835" s="5">
        <v>0</v>
      </c>
      <c r="AA1835" s="5">
        <v>0</v>
      </c>
      <c r="AB1835" s="5">
        <f t="shared" si="314"/>
        <v>0</v>
      </c>
      <c r="AC1835" s="5">
        <v>0</v>
      </c>
      <c r="AD1835" s="5">
        <v>0</v>
      </c>
      <c r="AE1835" s="5">
        <f t="shared" si="315"/>
        <v>0</v>
      </c>
      <c r="AF1835" s="5">
        <v>0</v>
      </c>
      <c r="AG1835" s="6"/>
      <c r="AH1835" s="5">
        <v>0</v>
      </c>
      <c r="AI1835" s="5">
        <v>0</v>
      </c>
      <c r="AJ1835" s="5">
        <v>0</v>
      </c>
      <c r="AK1835" s="5">
        <f t="shared" si="316"/>
        <v>0</v>
      </c>
      <c r="AL1835" s="5">
        <v>0</v>
      </c>
      <c r="AM1835" s="5">
        <v>0</v>
      </c>
      <c r="AN1835" s="5">
        <f t="shared" si="317"/>
        <v>0</v>
      </c>
      <c r="AO1835" s="5">
        <v>0</v>
      </c>
      <c r="AP1835" s="5">
        <v>0</v>
      </c>
      <c r="AQ1835" s="5">
        <f t="shared" si="318"/>
        <v>0</v>
      </c>
      <c r="AR1835" s="5">
        <v>0</v>
      </c>
      <c r="AS1835" s="6"/>
      <c r="AT1835" s="5">
        <v>0</v>
      </c>
      <c r="AU1835" s="5">
        <v>0</v>
      </c>
      <c r="AV1835" t="str">
        <f t="shared" si="311"/>
        <v>N</v>
      </c>
      <c r="AW1835" t="s">
        <v>60</v>
      </c>
      <c r="AX1835" t="s">
        <v>61</v>
      </c>
      <c r="AY1835" t="s">
        <v>62</v>
      </c>
      <c r="AZ1835" t="s">
        <v>62</v>
      </c>
      <c r="BA1835" t="str">
        <f t="shared" si="312"/>
        <v>N</v>
      </c>
    </row>
    <row r="1836" spans="1:53">
      <c r="A1836" t="s">
        <v>53</v>
      </c>
      <c r="B1836" t="s">
        <v>54</v>
      </c>
      <c r="C1836" t="s">
        <v>55</v>
      </c>
      <c r="D1836">
        <v>2019</v>
      </c>
      <c r="F1836" t="s">
        <v>4544</v>
      </c>
      <c r="G1836" t="s">
        <v>4545</v>
      </c>
      <c r="J1836" t="s">
        <v>101</v>
      </c>
      <c r="K1836" t="s">
        <v>93</v>
      </c>
      <c r="L1836" s="5">
        <v>0</v>
      </c>
      <c r="M1836" s="5">
        <v>0</v>
      </c>
      <c r="N1836" s="5">
        <f t="shared" si="308"/>
        <v>0</v>
      </c>
      <c r="O1836" s="5">
        <v>0</v>
      </c>
      <c r="P1836" s="5">
        <v>0</v>
      </c>
      <c r="Q1836" s="5">
        <f t="shared" si="309"/>
        <v>0</v>
      </c>
      <c r="R1836" s="5">
        <v>0</v>
      </c>
      <c r="S1836" s="5">
        <v>0</v>
      </c>
      <c r="T1836" s="5">
        <f t="shared" si="310"/>
        <v>0</v>
      </c>
      <c r="U1836" s="5">
        <v>1</v>
      </c>
      <c r="V1836" s="5">
        <v>1</v>
      </c>
      <c r="W1836" s="5">
        <v>0</v>
      </c>
      <c r="X1836" s="5">
        <v>0</v>
      </c>
      <c r="Y1836" s="5">
        <f t="shared" si="313"/>
        <v>0</v>
      </c>
      <c r="Z1836" s="5">
        <v>0</v>
      </c>
      <c r="AA1836" s="5">
        <v>0</v>
      </c>
      <c r="AB1836" s="5">
        <f t="shared" si="314"/>
        <v>0</v>
      </c>
      <c r="AC1836" s="5">
        <v>0</v>
      </c>
      <c r="AD1836" s="5">
        <v>0</v>
      </c>
      <c r="AE1836" s="5">
        <f t="shared" si="315"/>
        <v>0</v>
      </c>
      <c r="AF1836" s="5">
        <v>0</v>
      </c>
      <c r="AG1836" s="6"/>
      <c r="AH1836" s="5">
        <v>0</v>
      </c>
      <c r="AI1836" s="5">
        <v>0</v>
      </c>
      <c r="AJ1836" s="5">
        <v>0</v>
      </c>
      <c r="AK1836" s="5">
        <f t="shared" si="316"/>
        <v>0</v>
      </c>
      <c r="AL1836" s="5">
        <v>0</v>
      </c>
      <c r="AM1836" s="5">
        <v>0</v>
      </c>
      <c r="AN1836" s="5">
        <f t="shared" si="317"/>
        <v>0</v>
      </c>
      <c r="AO1836" s="5">
        <v>0</v>
      </c>
      <c r="AP1836" s="5">
        <v>0</v>
      </c>
      <c r="AQ1836" s="5">
        <f t="shared" si="318"/>
        <v>0</v>
      </c>
      <c r="AR1836" s="5">
        <v>0</v>
      </c>
      <c r="AS1836" s="6"/>
      <c r="AT1836" s="5">
        <v>0</v>
      </c>
      <c r="AU1836" s="5">
        <v>0</v>
      </c>
      <c r="AV1836" t="str">
        <f t="shared" si="311"/>
        <v>N</v>
      </c>
      <c r="AW1836" t="s">
        <v>60</v>
      </c>
      <c r="AX1836" t="s">
        <v>61</v>
      </c>
      <c r="AY1836" t="s">
        <v>62</v>
      </c>
      <c r="AZ1836" t="s">
        <v>62</v>
      </c>
      <c r="BA1836" t="str">
        <f t="shared" si="312"/>
        <v>N</v>
      </c>
    </row>
    <row r="1837" spans="1:53">
      <c r="A1837" t="s">
        <v>53</v>
      </c>
      <c r="B1837" t="s">
        <v>54</v>
      </c>
      <c r="C1837" t="s">
        <v>55</v>
      </c>
      <c r="D1837">
        <v>2019</v>
      </c>
      <c r="F1837" t="s">
        <v>4510</v>
      </c>
      <c r="G1837" t="s">
        <v>4511</v>
      </c>
      <c r="J1837" t="s">
        <v>101</v>
      </c>
      <c r="K1837" t="s">
        <v>93</v>
      </c>
      <c r="L1837" s="5">
        <v>0</v>
      </c>
      <c r="M1837" s="5">
        <v>0</v>
      </c>
      <c r="N1837" s="5">
        <f t="shared" si="308"/>
        <v>0</v>
      </c>
      <c r="O1837" s="5">
        <v>0</v>
      </c>
      <c r="P1837" s="5">
        <v>0</v>
      </c>
      <c r="Q1837" s="5">
        <f t="shared" si="309"/>
        <v>0</v>
      </c>
      <c r="R1837" s="5">
        <v>0</v>
      </c>
      <c r="S1837" s="5">
        <v>0</v>
      </c>
      <c r="T1837" s="5">
        <f t="shared" si="310"/>
        <v>0</v>
      </c>
      <c r="U1837" s="5">
        <v>1</v>
      </c>
      <c r="V1837" s="5">
        <v>1</v>
      </c>
      <c r="W1837" s="5">
        <v>0</v>
      </c>
      <c r="X1837" s="5">
        <v>0</v>
      </c>
      <c r="Y1837" s="5">
        <f t="shared" si="313"/>
        <v>0</v>
      </c>
      <c r="Z1837" s="5">
        <v>0</v>
      </c>
      <c r="AA1837" s="5">
        <v>0</v>
      </c>
      <c r="AB1837" s="5">
        <f t="shared" si="314"/>
        <v>0</v>
      </c>
      <c r="AC1837" s="5">
        <v>0</v>
      </c>
      <c r="AD1837" s="5">
        <v>0</v>
      </c>
      <c r="AE1837" s="5">
        <f t="shared" si="315"/>
        <v>0</v>
      </c>
      <c r="AF1837" s="5">
        <v>0</v>
      </c>
      <c r="AG1837" s="6"/>
      <c r="AH1837" s="5">
        <v>0</v>
      </c>
      <c r="AI1837" s="5">
        <v>0</v>
      </c>
      <c r="AJ1837" s="5">
        <v>0</v>
      </c>
      <c r="AK1837" s="5">
        <f t="shared" si="316"/>
        <v>0</v>
      </c>
      <c r="AL1837" s="5">
        <v>0</v>
      </c>
      <c r="AM1837" s="5">
        <v>0</v>
      </c>
      <c r="AN1837" s="5">
        <f t="shared" si="317"/>
        <v>0</v>
      </c>
      <c r="AO1837" s="5">
        <v>0</v>
      </c>
      <c r="AP1837" s="5">
        <v>0</v>
      </c>
      <c r="AQ1837" s="5">
        <f t="shared" si="318"/>
        <v>0</v>
      </c>
      <c r="AR1837" s="5">
        <v>0</v>
      </c>
      <c r="AS1837" s="6"/>
      <c r="AT1837" s="5">
        <v>0</v>
      </c>
      <c r="AU1837" s="5">
        <v>0</v>
      </c>
      <c r="AV1837" t="str">
        <f t="shared" si="311"/>
        <v>N</v>
      </c>
      <c r="AW1837" t="s">
        <v>60</v>
      </c>
      <c r="AX1837" t="s">
        <v>60</v>
      </c>
      <c r="AY1837" t="s">
        <v>62</v>
      </c>
      <c r="AZ1837" t="s">
        <v>62</v>
      </c>
      <c r="BA1837" t="str">
        <f t="shared" si="312"/>
        <v>N</v>
      </c>
    </row>
    <row r="1838" spans="1:53">
      <c r="A1838" t="s">
        <v>53</v>
      </c>
      <c r="B1838" t="s">
        <v>54</v>
      </c>
      <c r="C1838" t="s">
        <v>89</v>
      </c>
      <c r="D1838">
        <v>2019</v>
      </c>
      <c r="F1838" t="s">
        <v>4546</v>
      </c>
      <c r="G1838" t="s">
        <v>4547</v>
      </c>
      <c r="J1838" t="s">
        <v>101</v>
      </c>
      <c r="K1838" t="s">
        <v>93</v>
      </c>
      <c r="L1838" s="5">
        <v>0</v>
      </c>
      <c r="M1838" s="5">
        <v>0</v>
      </c>
      <c r="N1838" s="5">
        <f t="shared" si="308"/>
        <v>0</v>
      </c>
      <c r="O1838" s="5">
        <v>0</v>
      </c>
      <c r="P1838" s="5">
        <v>0</v>
      </c>
      <c r="Q1838" s="5">
        <f t="shared" si="309"/>
        <v>0</v>
      </c>
      <c r="R1838" s="5">
        <v>0</v>
      </c>
      <c r="S1838" s="5">
        <v>0</v>
      </c>
      <c r="T1838" s="5">
        <f t="shared" si="310"/>
        <v>0</v>
      </c>
      <c r="U1838" s="5">
        <v>1</v>
      </c>
      <c r="V1838" s="5">
        <v>1</v>
      </c>
      <c r="W1838" s="5">
        <v>0</v>
      </c>
      <c r="X1838" s="5">
        <v>0</v>
      </c>
      <c r="Y1838" s="5">
        <f t="shared" si="313"/>
        <v>0</v>
      </c>
      <c r="Z1838" s="5">
        <v>0</v>
      </c>
      <c r="AA1838" s="5">
        <v>0</v>
      </c>
      <c r="AB1838" s="5">
        <f t="shared" si="314"/>
        <v>0</v>
      </c>
      <c r="AC1838" s="5">
        <v>0</v>
      </c>
      <c r="AD1838" s="5">
        <v>0</v>
      </c>
      <c r="AE1838" s="5">
        <f t="shared" si="315"/>
        <v>0</v>
      </c>
      <c r="AF1838" s="5">
        <v>0</v>
      </c>
      <c r="AG1838" s="6"/>
      <c r="AH1838" s="5">
        <v>0</v>
      </c>
      <c r="AI1838" s="5">
        <v>0</v>
      </c>
      <c r="AJ1838" s="5">
        <v>0</v>
      </c>
      <c r="AK1838" s="5">
        <f t="shared" si="316"/>
        <v>0</v>
      </c>
      <c r="AL1838" s="5">
        <v>0</v>
      </c>
      <c r="AM1838" s="5">
        <v>0</v>
      </c>
      <c r="AN1838" s="5">
        <f t="shared" si="317"/>
        <v>0</v>
      </c>
      <c r="AO1838" s="5">
        <v>0</v>
      </c>
      <c r="AP1838" s="5">
        <v>0</v>
      </c>
      <c r="AQ1838" s="5">
        <f t="shared" si="318"/>
        <v>0</v>
      </c>
      <c r="AR1838" s="5">
        <v>0</v>
      </c>
      <c r="AS1838" s="6"/>
      <c r="AT1838" s="5">
        <v>0</v>
      </c>
      <c r="AU1838" s="5">
        <v>0</v>
      </c>
      <c r="AV1838" t="str">
        <f t="shared" si="311"/>
        <v>N</v>
      </c>
      <c r="AW1838" t="s">
        <v>60</v>
      </c>
      <c r="AX1838" t="s">
        <v>60</v>
      </c>
      <c r="AY1838" t="s">
        <v>62</v>
      </c>
      <c r="AZ1838" t="s">
        <v>62</v>
      </c>
      <c r="BA1838" t="str">
        <f t="shared" si="312"/>
        <v>N</v>
      </c>
    </row>
    <row r="1839" spans="1:53">
      <c r="A1839" t="s">
        <v>53</v>
      </c>
      <c r="B1839" t="s">
        <v>54</v>
      </c>
      <c r="C1839" t="s">
        <v>89</v>
      </c>
      <c r="D1839">
        <v>2019</v>
      </c>
      <c r="F1839" t="s">
        <v>4548</v>
      </c>
      <c r="G1839" t="s">
        <v>4549</v>
      </c>
      <c r="J1839" t="s">
        <v>58</v>
      </c>
      <c r="K1839" t="s">
        <v>59</v>
      </c>
      <c r="L1839" s="5">
        <v>0</v>
      </c>
      <c r="M1839" s="5">
        <v>0</v>
      </c>
      <c r="N1839" s="5">
        <f t="shared" si="308"/>
        <v>0</v>
      </c>
      <c r="O1839" s="5">
        <v>0</v>
      </c>
      <c r="P1839" s="5">
        <v>0</v>
      </c>
      <c r="Q1839" s="5">
        <f t="shared" si="309"/>
        <v>0</v>
      </c>
      <c r="R1839" s="5">
        <v>0</v>
      </c>
      <c r="S1839" s="5">
        <v>0</v>
      </c>
      <c r="T1839" s="5">
        <f t="shared" si="310"/>
        <v>0</v>
      </c>
      <c r="U1839" s="5">
        <v>1</v>
      </c>
      <c r="V1839" s="5">
        <v>1</v>
      </c>
      <c r="W1839" s="5">
        <v>0</v>
      </c>
      <c r="X1839" s="5">
        <v>0</v>
      </c>
      <c r="Y1839" s="5">
        <f t="shared" si="313"/>
        <v>0</v>
      </c>
      <c r="Z1839" s="5">
        <v>0</v>
      </c>
      <c r="AA1839" s="5">
        <v>0</v>
      </c>
      <c r="AB1839" s="5">
        <f t="shared" si="314"/>
        <v>0</v>
      </c>
      <c r="AC1839" s="5">
        <v>0</v>
      </c>
      <c r="AD1839" s="5">
        <v>0</v>
      </c>
      <c r="AE1839" s="5">
        <f t="shared" si="315"/>
        <v>0</v>
      </c>
      <c r="AF1839" s="5">
        <v>1</v>
      </c>
      <c r="AG1839" s="6">
        <v>43588</v>
      </c>
      <c r="AH1839" s="5">
        <v>1</v>
      </c>
      <c r="AI1839" s="5">
        <v>0</v>
      </c>
      <c r="AJ1839" s="5">
        <v>0</v>
      </c>
      <c r="AK1839" s="5">
        <f t="shared" si="316"/>
        <v>0</v>
      </c>
      <c r="AL1839" s="5">
        <v>0</v>
      </c>
      <c r="AM1839" s="5">
        <v>0</v>
      </c>
      <c r="AN1839" s="5">
        <f t="shared" si="317"/>
        <v>0</v>
      </c>
      <c r="AO1839" s="5">
        <v>0</v>
      </c>
      <c r="AP1839" s="5">
        <v>0</v>
      </c>
      <c r="AQ1839" s="5">
        <f t="shared" si="318"/>
        <v>0</v>
      </c>
      <c r="AR1839" s="5">
        <v>0</v>
      </c>
      <c r="AS1839" s="6"/>
      <c r="AT1839" s="5">
        <v>0</v>
      </c>
      <c r="AU1839" s="5">
        <v>0</v>
      </c>
      <c r="AV1839" t="str">
        <f t="shared" si="311"/>
        <v>N</v>
      </c>
      <c r="AW1839" t="s">
        <v>60</v>
      </c>
      <c r="AX1839" t="s">
        <v>60</v>
      </c>
      <c r="AY1839" t="s">
        <v>62</v>
      </c>
      <c r="AZ1839" t="s">
        <v>62</v>
      </c>
      <c r="BA1839" t="str">
        <f t="shared" si="312"/>
        <v>N</v>
      </c>
    </row>
    <row r="1840" spans="1:53">
      <c r="A1840" t="s">
        <v>53</v>
      </c>
      <c r="B1840" t="s">
        <v>54</v>
      </c>
      <c r="C1840" t="s">
        <v>55</v>
      </c>
      <c r="D1840">
        <v>2019</v>
      </c>
      <c r="F1840" t="s">
        <v>4550</v>
      </c>
      <c r="G1840" t="s">
        <v>4551</v>
      </c>
      <c r="J1840" t="s">
        <v>58</v>
      </c>
      <c r="K1840" t="s">
        <v>59</v>
      </c>
      <c r="L1840" s="5">
        <v>0</v>
      </c>
      <c r="M1840" s="5">
        <v>0</v>
      </c>
      <c r="N1840" s="5">
        <f t="shared" si="308"/>
        <v>0</v>
      </c>
      <c r="O1840" s="5">
        <v>0</v>
      </c>
      <c r="P1840" s="5">
        <v>0</v>
      </c>
      <c r="Q1840" s="5">
        <f t="shared" si="309"/>
        <v>0</v>
      </c>
      <c r="R1840" s="5">
        <v>0</v>
      </c>
      <c r="S1840" s="5">
        <v>0</v>
      </c>
      <c r="T1840" s="5">
        <f t="shared" si="310"/>
        <v>0</v>
      </c>
      <c r="U1840" s="5">
        <v>1</v>
      </c>
      <c r="V1840" s="5">
        <v>1</v>
      </c>
      <c r="W1840" s="5">
        <v>0</v>
      </c>
      <c r="X1840" s="5">
        <v>0</v>
      </c>
      <c r="Y1840" s="5">
        <f t="shared" si="313"/>
        <v>0</v>
      </c>
      <c r="Z1840" s="5">
        <v>0</v>
      </c>
      <c r="AA1840" s="5">
        <v>0</v>
      </c>
      <c r="AB1840" s="5">
        <f t="shared" si="314"/>
        <v>0</v>
      </c>
      <c r="AC1840" s="5">
        <v>0</v>
      </c>
      <c r="AD1840" s="5">
        <v>0</v>
      </c>
      <c r="AE1840" s="5">
        <f t="shared" si="315"/>
        <v>0</v>
      </c>
      <c r="AF1840" s="5">
        <v>1</v>
      </c>
      <c r="AG1840" s="6">
        <v>43809</v>
      </c>
      <c r="AH1840" s="5">
        <v>1</v>
      </c>
      <c r="AI1840" s="5">
        <v>0</v>
      </c>
      <c r="AJ1840" s="5">
        <v>0</v>
      </c>
      <c r="AK1840" s="5">
        <f t="shared" si="316"/>
        <v>0</v>
      </c>
      <c r="AL1840" s="5">
        <v>0</v>
      </c>
      <c r="AM1840" s="5">
        <v>0</v>
      </c>
      <c r="AN1840" s="5">
        <f t="shared" si="317"/>
        <v>0</v>
      </c>
      <c r="AO1840" s="5">
        <v>0</v>
      </c>
      <c r="AP1840" s="5">
        <v>0</v>
      </c>
      <c r="AQ1840" s="5">
        <f t="shared" si="318"/>
        <v>0</v>
      </c>
      <c r="AR1840" s="5">
        <v>0</v>
      </c>
      <c r="AS1840" s="6"/>
      <c r="AT1840" s="5">
        <v>0</v>
      </c>
      <c r="AU1840" s="5">
        <v>0</v>
      </c>
      <c r="AV1840" t="str">
        <f t="shared" si="311"/>
        <v>N</v>
      </c>
      <c r="AW1840" t="s">
        <v>60</v>
      </c>
      <c r="AX1840" t="s">
        <v>61</v>
      </c>
      <c r="AY1840" t="s">
        <v>62</v>
      </c>
      <c r="AZ1840" t="s">
        <v>62</v>
      </c>
      <c r="BA1840" t="str">
        <f t="shared" si="312"/>
        <v>N</v>
      </c>
    </row>
    <row r="1841" spans="1:53">
      <c r="A1841" t="s">
        <v>53</v>
      </c>
      <c r="B1841" t="s">
        <v>54</v>
      </c>
      <c r="C1841" t="s">
        <v>55</v>
      </c>
      <c r="D1841">
        <v>2019</v>
      </c>
      <c r="F1841" t="s">
        <v>4552</v>
      </c>
      <c r="G1841" t="s">
        <v>4553</v>
      </c>
      <c r="J1841" t="s">
        <v>58</v>
      </c>
      <c r="K1841" t="s">
        <v>59</v>
      </c>
      <c r="L1841" s="5">
        <v>0</v>
      </c>
      <c r="M1841" s="5">
        <v>0</v>
      </c>
      <c r="N1841" s="5">
        <f t="shared" si="308"/>
        <v>0</v>
      </c>
      <c r="O1841" s="5">
        <v>0</v>
      </c>
      <c r="P1841" s="5">
        <v>0</v>
      </c>
      <c r="Q1841" s="5">
        <f t="shared" si="309"/>
        <v>0</v>
      </c>
      <c r="R1841" s="5">
        <v>0</v>
      </c>
      <c r="S1841" s="5">
        <v>0</v>
      </c>
      <c r="T1841" s="5">
        <f t="shared" si="310"/>
        <v>0</v>
      </c>
      <c r="U1841" s="5">
        <v>1</v>
      </c>
      <c r="V1841" s="5">
        <v>1</v>
      </c>
      <c r="W1841" s="5">
        <v>0</v>
      </c>
      <c r="X1841" s="5">
        <v>0</v>
      </c>
      <c r="Y1841" s="5">
        <f t="shared" si="313"/>
        <v>0</v>
      </c>
      <c r="Z1841" s="5">
        <v>0</v>
      </c>
      <c r="AA1841" s="5">
        <v>0</v>
      </c>
      <c r="AB1841" s="5">
        <f t="shared" si="314"/>
        <v>0</v>
      </c>
      <c r="AC1841" s="5">
        <v>0</v>
      </c>
      <c r="AD1841" s="5">
        <v>0</v>
      </c>
      <c r="AE1841" s="5">
        <f t="shared" si="315"/>
        <v>0</v>
      </c>
      <c r="AF1841" s="5">
        <v>1</v>
      </c>
      <c r="AG1841" s="6">
        <v>43642</v>
      </c>
      <c r="AH1841" s="5">
        <v>1</v>
      </c>
      <c r="AI1841" s="5">
        <v>0</v>
      </c>
      <c r="AJ1841" s="5">
        <v>0</v>
      </c>
      <c r="AK1841" s="5">
        <f t="shared" si="316"/>
        <v>0</v>
      </c>
      <c r="AL1841" s="5">
        <v>0</v>
      </c>
      <c r="AM1841" s="5">
        <v>0</v>
      </c>
      <c r="AN1841" s="5">
        <f t="shared" si="317"/>
        <v>0</v>
      </c>
      <c r="AO1841" s="5">
        <v>0</v>
      </c>
      <c r="AP1841" s="5">
        <v>0</v>
      </c>
      <c r="AQ1841" s="5">
        <f t="shared" si="318"/>
        <v>0</v>
      </c>
      <c r="AR1841" s="5">
        <v>0</v>
      </c>
      <c r="AS1841" s="6"/>
      <c r="AT1841" s="5">
        <v>0</v>
      </c>
      <c r="AU1841" s="5">
        <v>0</v>
      </c>
      <c r="AV1841" t="str">
        <f t="shared" si="311"/>
        <v>N</v>
      </c>
      <c r="AW1841" t="s">
        <v>60</v>
      </c>
      <c r="AX1841" t="s">
        <v>61</v>
      </c>
      <c r="AY1841" t="s">
        <v>62</v>
      </c>
      <c r="AZ1841" t="s">
        <v>62</v>
      </c>
      <c r="BA1841" t="str">
        <f t="shared" si="312"/>
        <v>N</v>
      </c>
    </row>
    <row r="1842" spans="1:53">
      <c r="A1842" t="s">
        <v>53</v>
      </c>
      <c r="B1842" t="s">
        <v>54</v>
      </c>
      <c r="C1842" t="s">
        <v>89</v>
      </c>
      <c r="D1842">
        <v>2019</v>
      </c>
      <c r="F1842" t="s">
        <v>4554</v>
      </c>
      <c r="G1842" t="s">
        <v>4555</v>
      </c>
      <c r="J1842" t="s">
        <v>101</v>
      </c>
      <c r="K1842" t="s">
        <v>93</v>
      </c>
      <c r="L1842" s="5">
        <v>0</v>
      </c>
      <c r="M1842" s="5">
        <v>0</v>
      </c>
      <c r="N1842" s="5">
        <f t="shared" si="308"/>
        <v>0</v>
      </c>
      <c r="O1842" s="5">
        <v>0</v>
      </c>
      <c r="P1842" s="5">
        <v>0</v>
      </c>
      <c r="Q1842" s="5">
        <f t="shared" si="309"/>
        <v>0</v>
      </c>
      <c r="R1842" s="5">
        <v>0</v>
      </c>
      <c r="S1842" s="5">
        <v>0</v>
      </c>
      <c r="T1842" s="5">
        <f t="shared" si="310"/>
        <v>0</v>
      </c>
      <c r="U1842" s="5">
        <v>1</v>
      </c>
      <c r="V1842" s="5">
        <v>1</v>
      </c>
      <c r="W1842" s="5">
        <v>0</v>
      </c>
      <c r="X1842" s="5">
        <v>0</v>
      </c>
      <c r="Y1842" s="5">
        <f t="shared" si="313"/>
        <v>0</v>
      </c>
      <c r="Z1842" s="5">
        <v>0</v>
      </c>
      <c r="AA1842" s="5">
        <v>0</v>
      </c>
      <c r="AB1842" s="5">
        <f t="shared" si="314"/>
        <v>0</v>
      </c>
      <c r="AC1842" s="5">
        <v>0</v>
      </c>
      <c r="AD1842" s="5">
        <v>0</v>
      </c>
      <c r="AE1842" s="5">
        <f t="shared" si="315"/>
        <v>0</v>
      </c>
      <c r="AF1842" s="5">
        <v>1</v>
      </c>
      <c r="AG1842" s="6">
        <v>43628</v>
      </c>
      <c r="AH1842" s="5">
        <v>1</v>
      </c>
      <c r="AI1842" s="5">
        <v>0</v>
      </c>
      <c r="AJ1842" s="5">
        <v>0</v>
      </c>
      <c r="AK1842" s="5">
        <f t="shared" si="316"/>
        <v>0</v>
      </c>
      <c r="AL1842" s="5">
        <v>0</v>
      </c>
      <c r="AM1842" s="5">
        <v>0</v>
      </c>
      <c r="AN1842" s="5">
        <f t="shared" si="317"/>
        <v>0</v>
      </c>
      <c r="AO1842" s="5">
        <v>0</v>
      </c>
      <c r="AP1842" s="5">
        <v>0</v>
      </c>
      <c r="AQ1842" s="5">
        <f t="shared" si="318"/>
        <v>0</v>
      </c>
      <c r="AR1842" s="5">
        <v>0</v>
      </c>
      <c r="AS1842" s="6"/>
      <c r="AT1842" s="5">
        <v>0</v>
      </c>
      <c r="AU1842" s="5">
        <v>0</v>
      </c>
      <c r="AV1842" t="str">
        <f t="shared" si="311"/>
        <v>N</v>
      </c>
      <c r="AW1842" t="s">
        <v>60</v>
      </c>
      <c r="AX1842" t="s">
        <v>61</v>
      </c>
      <c r="AY1842" t="s">
        <v>62</v>
      </c>
      <c r="AZ1842" t="s">
        <v>62</v>
      </c>
      <c r="BA1842" t="str">
        <f t="shared" si="312"/>
        <v>N</v>
      </c>
    </row>
    <row r="1843" spans="1:53">
      <c r="A1843" t="s">
        <v>53</v>
      </c>
      <c r="B1843" t="s">
        <v>54</v>
      </c>
      <c r="C1843" t="s">
        <v>55</v>
      </c>
      <c r="D1843">
        <v>2019</v>
      </c>
      <c r="F1843" t="s">
        <v>4556</v>
      </c>
      <c r="G1843" t="s">
        <v>4557</v>
      </c>
      <c r="J1843" t="s">
        <v>101</v>
      </c>
      <c r="K1843" t="s">
        <v>93</v>
      </c>
      <c r="L1843" s="5">
        <v>0</v>
      </c>
      <c r="M1843" s="5">
        <v>0</v>
      </c>
      <c r="N1843" s="5">
        <f t="shared" si="308"/>
        <v>0</v>
      </c>
      <c r="O1843" s="5">
        <v>0</v>
      </c>
      <c r="P1843" s="5">
        <v>0</v>
      </c>
      <c r="Q1843" s="5">
        <f t="shared" si="309"/>
        <v>0</v>
      </c>
      <c r="R1843" s="5">
        <v>0</v>
      </c>
      <c r="S1843" s="5">
        <v>0</v>
      </c>
      <c r="T1843" s="5">
        <f t="shared" si="310"/>
        <v>0</v>
      </c>
      <c r="U1843" s="5">
        <v>1</v>
      </c>
      <c r="V1843" s="5">
        <v>1</v>
      </c>
      <c r="W1843" s="5">
        <v>0</v>
      </c>
      <c r="X1843" s="5">
        <v>0</v>
      </c>
      <c r="Y1843" s="5">
        <f t="shared" si="313"/>
        <v>0</v>
      </c>
      <c r="Z1843" s="5">
        <v>0</v>
      </c>
      <c r="AA1843" s="5">
        <v>0</v>
      </c>
      <c r="AB1843" s="5">
        <f t="shared" si="314"/>
        <v>0</v>
      </c>
      <c r="AC1843" s="5">
        <v>0</v>
      </c>
      <c r="AD1843" s="5">
        <v>0</v>
      </c>
      <c r="AE1843" s="5">
        <f t="shared" si="315"/>
        <v>0</v>
      </c>
      <c r="AF1843" s="5">
        <v>1</v>
      </c>
      <c r="AG1843" s="6">
        <v>43755</v>
      </c>
      <c r="AH1843" s="5">
        <v>1</v>
      </c>
      <c r="AI1843" s="5">
        <v>0</v>
      </c>
      <c r="AJ1843" s="5">
        <v>0</v>
      </c>
      <c r="AK1843" s="5">
        <f t="shared" si="316"/>
        <v>0</v>
      </c>
      <c r="AL1843" s="5">
        <v>0</v>
      </c>
      <c r="AM1843" s="5">
        <v>0</v>
      </c>
      <c r="AN1843" s="5">
        <f t="shared" si="317"/>
        <v>0</v>
      </c>
      <c r="AO1843" s="5">
        <v>0</v>
      </c>
      <c r="AP1843" s="5">
        <v>0</v>
      </c>
      <c r="AQ1843" s="5">
        <f t="shared" si="318"/>
        <v>0</v>
      </c>
      <c r="AR1843" s="5">
        <v>0</v>
      </c>
      <c r="AS1843" s="6"/>
      <c r="AT1843" s="5">
        <v>0</v>
      </c>
      <c r="AU1843" s="5">
        <v>0</v>
      </c>
      <c r="AV1843" t="str">
        <f t="shared" si="311"/>
        <v>N</v>
      </c>
      <c r="AW1843" t="s">
        <v>60</v>
      </c>
      <c r="AX1843" t="s">
        <v>61</v>
      </c>
      <c r="AY1843" t="s">
        <v>62</v>
      </c>
      <c r="AZ1843" t="s">
        <v>62</v>
      </c>
      <c r="BA1843" t="str">
        <f t="shared" si="312"/>
        <v>N</v>
      </c>
    </row>
    <row r="1844" spans="1:53">
      <c r="A1844" t="s">
        <v>53</v>
      </c>
      <c r="B1844" t="s">
        <v>54</v>
      </c>
      <c r="C1844" t="s">
        <v>89</v>
      </c>
      <c r="D1844">
        <v>2019</v>
      </c>
      <c r="F1844" t="s">
        <v>4558</v>
      </c>
      <c r="G1844" t="s">
        <v>4559</v>
      </c>
      <c r="J1844" t="s">
        <v>101</v>
      </c>
      <c r="K1844" t="s">
        <v>93</v>
      </c>
      <c r="L1844" s="5">
        <v>0</v>
      </c>
      <c r="M1844" s="5">
        <v>0</v>
      </c>
      <c r="N1844" s="5">
        <f t="shared" si="308"/>
        <v>0</v>
      </c>
      <c r="O1844" s="5">
        <v>0</v>
      </c>
      <c r="P1844" s="5">
        <v>0</v>
      </c>
      <c r="Q1844" s="5">
        <f t="shared" si="309"/>
        <v>0</v>
      </c>
      <c r="R1844" s="5">
        <v>0</v>
      </c>
      <c r="S1844" s="5">
        <v>0</v>
      </c>
      <c r="T1844" s="5">
        <f t="shared" si="310"/>
        <v>0</v>
      </c>
      <c r="U1844" s="5">
        <v>1</v>
      </c>
      <c r="V1844" s="5">
        <v>1</v>
      </c>
      <c r="W1844" s="5">
        <v>0</v>
      </c>
      <c r="X1844" s="5">
        <v>0</v>
      </c>
      <c r="Y1844" s="5">
        <f t="shared" si="313"/>
        <v>0</v>
      </c>
      <c r="Z1844" s="5">
        <v>0</v>
      </c>
      <c r="AA1844" s="5">
        <v>0</v>
      </c>
      <c r="AB1844" s="5">
        <f t="shared" si="314"/>
        <v>0</v>
      </c>
      <c r="AC1844" s="5">
        <v>0</v>
      </c>
      <c r="AD1844" s="5">
        <v>0</v>
      </c>
      <c r="AE1844" s="5">
        <f t="shared" si="315"/>
        <v>0</v>
      </c>
      <c r="AF1844" s="5">
        <v>1</v>
      </c>
      <c r="AG1844" s="6">
        <v>43713</v>
      </c>
      <c r="AH1844" s="5">
        <v>1</v>
      </c>
      <c r="AI1844" s="5">
        <v>0</v>
      </c>
      <c r="AJ1844" s="5">
        <v>0</v>
      </c>
      <c r="AK1844" s="5">
        <f t="shared" si="316"/>
        <v>0</v>
      </c>
      <c r="AL1844" s="5">
        <v>0</v>
      </c>
      <c r="AM1844" s="5">
        <v>0</v>
      </c>
      <c r="AN1844" s="5">
        <f t="shared" si="317"/>
        <v>0</v>
      </c>
      <c r="AO1844" s="5">
        <v>0</v>
      </c>
      <c r="AP1844" s="5">
        <v>0</v>
      </c>
      <c r="AQ1844" s="5">
        <f t="shared" si="318"/>
        <v>0</v>
      </c>
      <c r="AR1844" s="5">
        <v>0</v>
      </c>
      <c r="AS1844" s="6"/>
      <c r="AT1844" s="5">
        <v>0</v>
      </c>
      <c r="AU1844" s="5">
        <v>0</v>
      </c>
      <c r="AV1844" t="str">
        <f t="shared" si="311"/>
        <v>N</v>
      </c>
      <c r="AW1844" t="s">
        <v>60</v>
      </c>
      <c r="AX1844" t="s">
        <v>61</v>
      </c>
      <c r="AY1844" t="s">
        <v>62</v>
      </c>
      <c r="AZ1844" t="s">
        <v>62</v>
      </c>
      <c r="BA1844" t="str">
        <f t="shared" si="312"/>
        <v>N</v>
      </c>
    </row>
    <row r="1845" spans="1:53">
      <c r="A1845" t="s">
        <v>53</v>
      </c>
      <c r="B1845" t="s">
        <v>54</v>
      </c>
      <c r="C1845" t="s">
        <v>89</v>
      </c>
      <c r="D1845">
        <v>2019</v>
      </c>
      <c r="F1845" t="s">
        <v>4560</v>
      </c>
      <c r="G1845" t="s">
        <v>4561</v>
      </c>
      <c r="J1845" t="s">
        <v>101</v>
      </c>
      <c r="K1845" t="s">
        <v>93</v>
      </c>
      <c r="L1845" s="5">
        <v>0</v>
      </c>
      <c r="M1845" s="5">
        <v>0</v>
      </c>
      <c r="N1845" s="5">
        <f t="shared" si="308"/>
        <v>0</v>
      </c>
      <c r="O1845" s="5">
        <v>0</v>
      </c>
      <c r="P1845" s="5">
        <v>0</v>
      </c>
      <c r="Q1845" s="5">
        <f t="shared" si="309"/>
        <v>0</v>
      </c>
      <c r="R1845" s="5">
        <v>0</v>
      </c>
      <c r="S1845" s="5">
        <v>0</v>
      </c>
      <c r="T1845" s="5">
        <f t="shared" si="310"/>
        <v>0</v>
      </c>
      <c r="U1845" s="5">
        <v>1</v>
      </c>
      <c r="V1845" s="5">
        <v>1</v>
      </c>
      <c r="W1845" s="5">
        <v>0</v>
      </c>
      <c r="X1845" s="5">
        <v>0</v>
      </c>
      <c r="Y1845" s="5">
        <f t="shared" si="313"/>
        <v>0</v>
      </c>
      <c r="Z1845" s="5">
        <v>0</v>
      </c>
      <c r="AA1845" s="5">
        <v>0</v>
      </c>
      <c r="AB1845" s="5">
        <f t="shared" si="314"/>
        <v>0</v>
      </c>
      <c r="AC1845" s="5">
        <v>0</v>
      </c>
      <c r="AD1845" s="5">
        <v>0</v>
      </c>
      <c r="AE1845" s="5">
        <f t="shared" si="315"/>
        <v>0</v>
      </c>
      <c r="AF1845" s="5">
        <v>1</v>
      </c>
      <c r="AG1845" s="6">
        <v>43565</v>
      </c>
      <c r="AH1845" s="5">
        <v>1</v>
      </c>
      <c r="AI1845" s="5">
        <v>0</v>
      </c>
      <c r="AJ1845" s="5">
        <v>0</v>
      </c>
      <c r="AK1845" s="5">
        <f t="shared" si="316"/>
        <v>0</v>
      </c>
      <c r="AL1845" s="5">
        <v>0</v>
      </c>
      <c r="AM1845" s="5">
        <v>0</v>
      </c>
      <c r="AN1845" s="5">
        <f t="shared" si="317"/>
        <v>0</v>
      </c>
      <c r="AO1845" s="5">
        <v>0</v>
      </c>
      <c r="AP1845" s="5">
        <v>0</v>
      </c>
      <c r="AQ1845" s="5">
        <f t="shared" si="318"/>
        <v>0</v>
      </c>
      <c r="AR1845" s="5">
        <v>0</v>
      </c>
      <c r="AS1845" s="6"/>
      <c r="AT1845" s="5">
        <v>0</v>
      </c>
      <c r="AU1845" s="5">
        <v>0</v>
      </c>
      <c r="AV1845" t="str">
        <f t="shared" si="311"/>
        <v>N</v>
      </c>
      <c r="AW1845" t="s">
        <v>60</v>
      </c>
      <c r="AX1845" t="s">
        <v>61</v>
      </c>
      <c r="AY1845" t="s">
        <v>62</v>
      </c>
      <c r="AZ1845" t="s">
        <v>62</v>
      </c>
      <c r="BA1845" t="str">
        <f t="shared" si="312"/>
        <v>N</v>
      </c>
    </row>
    <row r="1846" spans="1:53">
      <c r="A1846" t="s">
        <v>53</v>
      </c>
      <c r="B1846" t="s">
        <v>54</v>
      </c>
      <c r="C1846" t="s">
        <v>89</v>
      </c>
      <c r="D1846">
        <v>2019</v>
      </c>
      <c r="F1846" t="s">
        <v>4562</v>
      </c>
      <c r="G1846" t="s">
        <v>4563</v>
      </c>
      <c r="J1846" t="s">
        <v>101</v>
      </c>
      <c r="K1846" t="s">
        <v>93</v>
      </c>
      <c r="L1846" s="5">
        <v>0</v>
      </c>
      <c r="M1846" s="5">
        <v>0</v>
      </c>
      <c r="N1846" s="5">
        <f t="shared" si="308"/>
        <v>0</v>
      </c>
      <c r="O1846" s="5">
        <v>0</v>
      </c>
      <c r="P1846" s="5">
        <v>0</v>
      </c>
      <c r="Q1846" s="5">
        <f t="shared" si="309"/>
        <v>0</v>
      </c>
      <c r="R1846" s="5">
        <v>0</v>
      </c>
      <c r="S1846" s="5">
        <v>0</v>
      </c>
      <c r="T1846" s="5">
        <f t="shared" si="310"/>
        <v>0</v>
      </c>
      <c r="U1846" s="5">
        <v>1</v>
      </c>
      <c r="V1846" s="5">
        <v>1</v>
      </c>
      <c r="W1846" s="5">
        <v>0</v>
      </c>
      <c r="X1846" s="5">
        <v>0</v>
      </c>
      <c r="Y1846" s="5">
        <f t="shared" si="313"/>
        <v>0</v>
      </c>
      <c r="Z1846" s="5">
        <v>0</v>
      </c>
      <c r="AA1846" s="5">
        <v>0</v>
      </c>
      <c r="AB1846" s="5">
        <f t="shared" si="314"/>
        <v>0</v>
      </c>
      <c r="AC1846" s="5">
        <v>0</v>
      </c>
      <c r="AD1846" s="5">
        <v>0</v>
      </c>
      <c r="AE1846" s="5">
        <f t="shared" si="315"/>
        <v>0</v>
      </c>
      <c r="AF1846" s="5">
        <v>1</v>
      </c>
      <c r="AG1846" s="6">
        <v>43628</v>
      </c>
      <c r="AH1846" s="5">
        <v>1</v>
      </c>
      <c r="AI1846" s="5">
        <v>0</v>
      </c>
      <c r="AJ1846" s="5">
        <v>0</v>
      </c>
      <c r="AK1846" s="5">
        <f t="shared" si="316"/>
        <v>0</v>
      </c>
      <c r="AL1846" s="5">
        <v>0</v>
      </c>
      <c r="AM1846" s="5">
        <v>0</v>
      </c>
      <c r="AN1846" s="5">
        <f t="shared" si="317"/>
        <v>0</v>
      </c>
      <c r="AO1846" s="5">
        <v>0</v>
      </c>
      <c r="AP1846" s="5">
        <v>0</v>
      </c>
      <c r="AQ1846" s="5">
        <f t="shared" si="318"/>
        <v>0</v>
      </c>
      <c r="AR1846" s="5">
        <v>0</v>
      </c>
      <c r="AS1846" s="6"/>
      <c r="AT1846" s="5">
        <v>0</v>
      </c>
      <c r="AU1846" s="5">
        <v>0</v>
      </c>
      <c r="AV1846" t="str">
        <f t="shared" si="311"/>
        <v>N</v>
      </c>
      <c r="AW1846" t="s">
        <v>60</v>
      </c>
      <c r="AX1846" t="s">
        <v>61</v>
      </c>
      <c r="AY1846" t="s">
        <v>62</v>
      </c>
      <c r="AZ1846" t="s">
        <v>62</v>
      </c>
      <c r="BA1846" t="str">
        <f t="shared" si="312"/>
        <v>N</v>
      </c>
    </row>
    <row r="1847" spans="1:53">
      <c r="A1847" t="s">
        <v>53</v>
      </c>
      <c r="B1847" t="s">
        <v>54</v>
      </c>
      <c r="C1847" t="s">
        <v>89</v>
      </c>
      <c r="D1847">
        <v>2019</v>
      </c>
      <c r="F1847" t="s">
        <v>4564</v>
      </c>
      <c r="G1847" t="s">
        <v>4565</v>
      </c>
      <c r="J1847" t="s">
        <v>101</v>
      </c>
      <c r="K1847" t="s">
        <v>93</v>
      </c>
      <c r="L1847" s="5">
        <v>0</v>
      </c>
      <c r="M1847" s="5">
        <v>0</v>
      </c>
      <c r="N1847" s="5">
        <f t="shared" si="308"/>
        <v>0</v>
      </c>
      <c r="O1847" s="5">
        <v>0</v>
      </c>
      <c r="P1847" s="5">
        <v>0</v>
      </c>
      <c r="Q1847" s="5">
        <f t="shared" si="309"/>
        <v>0</v>
      </c>
      <c r="R1847" s="5">
        <v>0</v>
      </c>
      <c r="S1847" s="5">
        <v>0</v>
      </c>
      <c r="T1847" s="5">
        <f t="shared" si="310"/>
        <v>0</v>
      </c>
      <c r="U1847" s="5">
        <v>1</v>
      </c>
      <c r="V1847" s="5">
        <v>1</v>
      </c>
      <c r="W1847" s="5">
        <v>0</v>
      </c>
      <c r="X1847" s="5">
        <v>0</v>
      </c>
      <c r="Y1847" s="5">
        <f t="shared" si="313"/>
        <v>0</v>
      </c>
      <c r="Z1847" s="5">
        <v>0</v>
      </c>
      <c r="AA1847" s="5">
        <v>0</v>
      </c>
      <c r="AB1847" s="5">
        <f t="shared" si="314"/>
        <v>0</v>
      </c>
      <c r="AC1847" s="5">
        <v>0</v>
      </c>
      <c r="AD1847" s="5">
        <v>0</v>
      </c>
      <c r="AE1847" s="5">
        <f t="shared" si="315"/>
        <v>0</v>
      </c>
      <c r="AF1847" s="5">
        <v>1</v>
      </c>
      <c r="AG1847" s="6">
        <v>43565</v>
      </c>
      <c r="AH1847" s="5">
        <v>1</v>
      </c>
      <c r="AI1847" s="5">
        <v>0</v>
      </c>
      <c r="AJ1847" s="5">
        <v>0</v>
      </c>
      <c r="AK1847" s="5">
        <f t="shared" si="316"/>
        <v>0</v>
      </c>
      <c r="AL1847" s="5">
        <v>0</v>
      </c>
      <c r="AM1847" s="5">
        <v>0</v>
      </c>
      <c r="AN1847" s="5">
        <f t="shared" si="317"/>
        <v>0</v>
      </c>
      <c r="AO1847" s="5">
        <v>0</v>
      </c>
      <c r="AP1847" s="5">
        <v>0</v>
      </c>
      <c r="AQ1847" s="5">
        <f t="shared" si="318"/>
        <v>0</v>
      </c>
      <c r="AR1847" s="5">
        <v>0</v>
      </c>
      <c r="AS1847" s="6"/>
      <c r="AT1847" s="5">
        <v>0</v>
      </c>
      <c r="AU1847" s="5">
        <v>0</v>
      </c>
      <c r="AV1847" t="str">
        <f t="shared" si="311"/>
        <v>N</v>
      </c>
      <c r="AW1847" t="s">
        <v>60</v>
      </c>
      <c r="AX1847" t="s">
        <v>61</v>
      </c>
      <c r="AY1847" t="s">
        <v>62</v>
      </c>
      <c r="AZ1847" t="s">
        <v>62</v>
      </c>
      <c r="BA1847" t="str">
        <f t="shared" si="312"/>
        <v>N</v>
      </c>
    </row>
    <row r="1848" spans="1:53">
      <c r="A1848" t="s">
        <v>53</v>
      </c>
      <c r="B1848" t="s">
        <v>54</v>
      </c>
      <c r="C1848" t="s">
        <v>89</v>
      </c>
      <c r="D1848">
        <v>2019</v>
      </c>
      <c r="F1848" t="s">
        <v>4566</v>
      </c>
      <c r="G1848" t="s">
        <v>4567</v>
      </c>
      <c r="J1848" t="s">
        <v>101</v>
      </c>
      <c r="K1848" t="s">
        <v>93</v>
      </c>
      <c r="L1848" s="5">
        <v>0</v>
      </c>
      <c r="M1848" s="5">
        <v>0</v>
      </c>
      <c r="N1848" s="5">
        <f t="shared" si="308"/>
        <v>0</v>
      </c>
      <c r="O1848" s="5">
        <v>0</v>
      </c>
      <c r="P1848" s="5">
        <v>0</v>
      </c>
      <c r="Q1848" s="5">
        <f t="shared" si="309"/>
        <v>0</v>
      </c>
      <c r="R1848" s="5">
        <v>0</v>
      </c>
      <c r="S1848" s="5">
        <v>0</v>
      </c>
      <c r="T1848" s="5">
        <f t="shared" si="310"/>
        <v>0</v>
      </c>
      <c r="U1848" s="5">
        <v>1</v>
      </c>
      <c r="V1848" s="5">
        <v>1</v>
      </c>
      <c r="W1848" s="5">
        <v>0</v>
      </c>
      <c r="X1848" s="5">
        <v>0</v>
      </c>
      <c r="Y1848" s="5">
        <f t="shared" si="313"/>
        <v>0</v>
      </c>
      <c r="Z1848" s="5">
        <v>0</v>
      </c>
      <c r="AA1848" s="5">
        <v>0</v>
      </c>
      <c r="AB1848" s="5">
        <f t="shared" si="314"/>
        <v>0</v>
      </c>
      <c r="AC1848" s="5">
        <v>0</v>
      </c>
      <c r="AD1848" s="5">
        <v>0</v>
      </c>
      <c r="AE1848" s="5">
        <f t="shared" si="315"/>
        <v>0</v>
      </c>
      <c r="AF1848" s="5">
        <v>1</v>
      </c>
      <c r="AG1848" s="6">
        <v>43776</v>
      </c>
      <c r="AH1848" s="5">
        <v>1</v>
      </c>
      <c r="AI1848" s="5">
        <v>0</v>
      </c>
      <c r="AJ1848" s="5">
        <v>0</v>
      </c>
      <c r="AK1848" s="5">
        <f t="shared" si="316"/>
        <v>0</v>
      </c>
      <c r="AL1848" s="5">
        <v>0</v>
      </c>
      <c r="AM1848" s="5">
        <v>0</v>
      </c>
      <c r="AN1848" s="5">
        <f t="shared" si="317"/>
        <v>0</v>
      </c>
      <c r="AO1848" s="5">
        <v>0</v>
      </c>
      <c r="AP1848" s="5">
        <v>0</v>
      </c>
      <c r="AQ1848" s="5">
        <f t="shared" si="318"/>
        <v>0</v>
      </c>
      <c r="AR1848" s="5">
        <v>0</v>
      </c>
      <c r="AS1848" s="6"/>
      <c r="AT1848" s="5">
        <v>0</v>
      </c>
      <c r="AU1848" s="5">
        <v>0</v>
      </c>
      <c r="AV1848" t="str">
        <f t="shared" si="311"/>
        <v>N</v>
      </c>
      <c r="AW1848" t="s">
        <v>60</v>
      </c>
      <c r="AX1848" t="s">
        <v>61</v>
      </c>
      <c r="AY1848" t="s">
        <v>62</v>
      </c>
      <c r="AZ1848" t="s">
        <v>62</v>
      </c>
      <c r="BA1848" t="str">
        <f t="shared" si="312"/>
        <v>N</v>
      </c>
    </row>
    <row r="1849" spans="1:53">
      <c r="A1849" t="s">
        <v>53</v>
      </c>
      <c r="B1849" t="s">
        <v>54</v>
      </c>
      <c r="C1849" t="s">
        <v>89</v>
      </c>
      <c r="D1849">
        <v>2019</v>
      </c>
      <c r="F1849" t="s">
        <v>4568</v>
      </c>
      <c r="G1849" t="s">
        <v>4569</v>
      </c>
      <c r="J1849" t="s">
        <v>101</v>
      </c>
      <c r="K1849" t="s">
        <v>93</v>
      </c>
      <c r="L1849" s="5">
        <v>0</v>
      </c>
      <c r="M1849" s="5">
        <v>0</v>
      </c>
      <c r="N1849" s="5">
        <f t="shared" si="308"/>
        <v>0</v>
      </c>
      <c r="O1849" s="5">
        <v>0</v>
      </c>
      <c r="P1849" s="5">
        <v>0</v>
      </c>
      <c r="Q1849" s="5">
        <f t="shared" si="309"/>
        <v>0</v>
      </c>
      <c r="R1849" s="5">
        <v>0</v>
      </c>
      <c r="S1849" s="5">
        <v>0</v>
      </c>
      <c r="T1849" s="5">
        <f t="shared" si="310"/>
        <v>0</v>
      </c>
      <c r="U1849" s="5">
        <v>1</v>
      </c>
      <c r="V1849" s="5">
        <v>1</v>
      </c>
      <c r="W1849" s="5">
        <v>0</v>
      </c>
      <c r="X1849" s="5">
        <v>0</v>
      </c>
      <c r="Y1849" s="5">
        <f t="shared" si="313"/>
        <v>0</v>
      </c>
      <c r="Z1849" s="5">
        <v>0</v>
      </c>
      <c r="AA1849" s="5">
        <v>0</v>
      </c>
      <c r="AB1849" s="5">
        <f t="shared" si="314"/>
        <v>0</v>
      </c>
      <c r="AC1849" s="5">
        <v>0</v>
      </c>
      <c r="AD1849" s="5">
        <v>0</v>
      </c>
      <c r="AE1849" s="5">
        <f t="shared" si="315"/>
        <v>0</v>
      </c>
      <c r="AF1849" s="5">
        <v>1</v>
      </c>
      <c r="AG1849" s="6">
        <v>43721</v>
      </c>
      <c r="AH1849" s="5">
        <v>1</v>
      </c>
      <c r="AI1849" s="5">
        <v>0</v>
      </c>
      <c r="AJ1849" s="5">
        <v>0</v>
      </c>
      <c r="AK1849" s="5">
        <f t="shared" si="316"/>
        <v>0</v>
      </c>
      <c r="AL1849" s="5">
        <v>0</v>
      </c>
      <c r="AM1849" s="5">
        <v>0</v>
      </c>
      <c r="AN1849" s="5">
        <f t="shared" si="317"/>
        <v>0</v>
      </c>
      <c r="AO1849" s="5">
        <v>0</v>
      </c>
      <c r="AP1849" s="5">
        <v>0</v>
      </c>
      <c r="AQ1849" s="5">
        <f t="shared" si="318"/>
        <v>0</v>
      </c>
      <c r="AR1849" s="5">
        <v>0</v>
      </c>
      <c r="AS1849" s="6"/>
      <c r="AT1849" s="5">
        <v>0</v>
      </c>
      <c r="AU1849" s="5">
        <v>0</v>
      </c>
      <c r="AV1849" t="str">
        <f t="shared" si="311"/>
        <v>N</v>
      </c>
      <c r="AW1849" t="s">
        <v>60</v>
      </c>
      <c r="AX1849" t="s">
        <v>61</v>
      </c>
      <c r="AY1849" t="s">
        <v>62</v>
      </c>
      <c r="AZ1849" t="s">
        <v>62</v>
      </c>
      <c r="BA1849" t="str">
        <f t="shared" si="312"/>
        <v>N</v>
      </c>
    </row>
    <row r="1850" spans="1:53">
      <c r="A1850" t="s">
        <v>53</v>
      </c>
      <c r="B1850" t="s">
        <v>54</v>
      </c>
      <c r="C1850" t="s">
        <v>89</v>
      </c>
      <c r="D1850">
        <v>2019</v>
      </c>
      <c r="F1850" t="s">
        <v>4570</v>
      </c>
      <c r="G1850" t="s">
        <v>4571</v>
      </c>
      <c r="J1850" t="s">
        <v>101</v>
      </c>
      <c r="K1850" t="s">
        <v>93</v>
      </c>
      <c r="L1850" s="5">
        <v>0</v>
      </c>
      <c r="M1850" s="5">
        <v>0</v>
      </c>
      <c r="N1850" s="5">
        <f t="shared" si="308"/>
        <v>0</v>
      </c>
      <c r="O1850" s="5">
        <v>0</v>
      </c>
      <c r="P1850" s="5">
        <v>0</v>
      </c>
      <c r="Q1850" s="5">
        <f t="shared" si="309"/>
        <v>0</v>
      </c>
      <c r="R1850" s="5">
        <v>0</v>
      </c>
      <c r="S1850" s="5">
        <v>0</v>
      </c>
      <c r="T1850" s="5">
        <f t="shared" si="310"/>
        <v>0</v>
      </c>
      <c r="U1850" s="5">
        <v>1</v>
      </c>
      <c r="V1850" s="5">
        <v>1</v>
      </c>
      <c r="W1850" s="5">
        <v>0</v>
      </c>
      <c r="X1850" s="5">
        <v>0</v>
      </c>
      <c r="Y1850" s="5">
        <f t="shared" si="313"/>
        <v>0</v>
      </c>
      <c r="Z1850" s="5">
        <v>0</v>
      </c>
      <c r="AA1850" s="5">
        <v>0</v>
      </c>
      <c r="AB1850" s="5">
        <f t="shared" si="314"/>
        <v>0</v>
      </c>
      <c r="AC1850" s="5">
        <v>0</v>
      </c>
      <c r="AD1850" s="5">
        <v>0</v>
      </c>
      <c r="AE1850" s="5">
        <f t="shared" si="315"/>
        <v>0</v>
      </c>
      <c r="AF1850" s="5">
        <v>1</v>
      </c>
      <c r="AG1850" s="6">
        <v>43634</v>
      </c>
      <c r="AH1850" s="5">
        <v>1</v>
      </c>
      <c r="AI1850" s="5">
        <v>0</v>
      </c>
      <c r="AJ1850" s="5">
        <v>0</v>
      </c>
      <c r="AK1850" s="5">
        <f t="shared" si="316"/>
        <v>0</v>
      </c>
      <c r="AL1850" s="5">
        <v>0</v>
      </c>
      <c r="AM1850" s="5">
        <v>0</v>
      </c>
      <c r="AN1850" s="5">
        <f t="shared" si="317"/>
        <v>0</v>
      </c>
      <c r="AO1850" s="5">
        <v>0</v>
      </c>
      <c r="AP1850" s="5">
        <v>0</v>
      </c>
      <c r="AQ1850" s="5">
        <f t="shared" si="318"/>
        <v>0</v>
      </c>
      <c r="AR1850" s="5">
        <v>0</v>
      </c>
      <c r="AS1850" s="6"/>
      <c r="AT1850" s="5">
        <v>0</v>
      </c>
      <c r="AU1850" s="5">
        <v>0</v>
      </c>
      <c r="AV1850" t="str">
        <f t="shared" si="311"/>
        <v>N</v>
      </c>
      <c r="AW1850" t="s">
        <v>60</v>
      </c>
      <c r="AX1850" t="s">
        <v>61</v>
      </c>
      <c r="AY1850" t="s">
        <v>62</v>
      </c>
      <c r="AZ1850" t="s">
        <v>62</v>
      </c>
      <c r="BA1850" t="str">
        <f t="shared" si="312"/>
        <v>N</v>
      </c>
    </row>
    <row r="1851" spans="1:53">
      <c r="A1851" t="s">
        <v>53</v>
      </c>
      <c r="B1851" t="s">
        <v>54</v>
      </c>
      <c r="C1851" t="s">
        <v>89</v>
      </c>
      <c r="D1851">
        <v>2019</v>
      </c>
      <c r="F1851" t="s">
        <v>4572</v>
      </c>
      <c r="G1851" t="s">
        <v>4573</v>
      </c>
      <c r="J1851" t="s">
        <v>101</v>
      </c>
      <c r="K1851" t="s">
        <v>93</v>
      </c>
      <c r="L1851" s="5">
        <v>0</v>
      </c>
      <c r="M1851" s="5">
        <v>0</v>
      </c>
      <c r="N1851" s="5">
        <f t="shared" si="308"/>
        <v>0</v>
      </c>
      <c r="O1851" s="5">
        <v>0</v>
      </c>
      <c r="P1851" s="5">
        <v>0</v>
      </c>
      <c r="Q1851" s="5">
        <f t="shared" si="309"/>
        <v>0</v>
      </c>
      <c r="R1851" s="5">
        <v>0</v>
      </c>
      <c r="S1851" s="5">
        <v>0</v>
      </c>
      <c r="T1851" s="5">
        <f t="shared" si="310"/>
        <v>0</v>
      </c>
      <c r="U1851" s="5">
        <v>1</v>
      </c>
      <c r="V1851" s="5">
        <v>1</v>
      </c>
      <c r="W1851" s="5">
        <v>0</v>
      </c>
      <c r="X1851" s="5">
        <v>0</v>
      </c>
      <c r="Y1851" s="5">
        <f t="shared" si="313"/>
        <v>0</v>
      </c>
      <c r="Z1851" s="5">
        <v>0</v>
      </c>
      <c r="AA1851" s="5">
        <v>0</v>
      </c>
      <c r="AB1851" s="5">
        <f t="shared" si="314"/>
        <v>0</v>
      </c>
      <c r="AC1851" s="5">
        <v>0</v>
      </c>
      <c r="AD1851" s="5">
        <v>0</v>
      </c>
      <c r="AE1851" s="5">
        <f t="shared" si="315"/>
        <v>0</v>
      </c>
      <c r="AF1851" s="5">
        <v>1</v>
      </c>
      <c r="AG1851" s="6">
        <v>43754</v>
      </c>
      <c r="AH1851" s="5">
        <v>1</v>
      </c>
      <c r="AI1851" s="5">
        <v>0</v>
      </c>
      <c r="AJ1851" s="5">
        <v>0</v>
      </c>
      <c r="AK1851" s="5">
        <f t="shared" si="316"/>
        <v>0</v>
      </c>
      <c r="AL1851" s="5">
        <v>0</v>
      </c>
      <c r="AM1851" s="5">
        <v>0</v>
      </c>
      <c r="AN1851" s="5">
        <f t="shared" si="317"/>
        <v>0</v>
      </c>
      <c r="AO1851" s="5">
        <v>0</v>
      </c>
      <c r="AP1851" s="5">
        <v>0</v>
      </c>
      <c r="AQ1851" s="5">
        <f t="shared" si="318"/>
        <v>0</v>
      </c>
      <c r="AR1851" s="5">
        <v>0</v>
      </c>
      <c r="AS1851" s="6"/>
      <c r="AT1851" s="5">
        <v>0</v>
      </c>
      <c r="AU1851" s="5">
        <v>0</v>
      </c>
      <c r="AV1851" t="str">
        <f t="shared" si="311"/>
        <v>N</v>
      </c>
      <c r="AW1851" t="s">
        <v>60</v>
      </c>
      <c r="AX1851" t="s">
        <v>61</v>
      </c>
      <c r="AY1851" t="s">
        <v>62</v>
      </c>
      <c r="AZ1851" t="s">
        <v>62</v>
      </c>
      <c r="BA1851" t="str">
        <f t="shared" si="312"/>
        <v>N</v>
      </c>
    </row>
    <row r="1852" spans="1:53">
      <c r="A1852" t="s">
        <v>53</v>
      </c>
      <c r="B1852" t="s">
        <v>54</v>
      </c>
      <c r="C1852" t="s">
        <v>55</v>
      </c>
      <c r="D1852">
        <v>2019</v>
      </c>
      <c r="F1852" t="s">
        <v>4574</v>
      </c>
      <c r="G1852" t="s">
        <v>4575</v>
      </c>
      <c r="J1852" t="s">
        <v>101</v>
      </c>
      <c r="K1852" t="s">
        <v>93</v>
      </c>
      <c r="L1852" s="5">
        <v>0</v>
      </c>
      <c r="M1852" s="5">
        <v>0</v>
      </c>
      <c r="N1852" s="5">
        <f t="shared" si="308"/>
        <v>0</v>
      </c>
      <c r="O1852" s="5">
        <v>0</v>
      </c>
      <c r="P1852" s="5">
        <v>0</v>
      </c>
      <c r="Q1852" s="5">
        <f t="shared" si="309"/>
        <v>0</v>
      </c>
      <c r="R1852" s="5">
        <v>0</v>
      </c>
      <c r="S1852" s="5">
        <v>0</v>
      </c>
      <c r="T1852" s="5">
        <f t="shared" si="310"/>
        <v>0</v>
      </c>
      <c r="U1852" s="5">
        <v>1</v>
      </c>
      <c r="V1852" s="5">
        <v>1</v>
      </c>
      <c r="W1852" s="5">
        <v>0</v>
      </c>
      <c r="X1852" s="5">
        <v>0</v>
      </c>
      <c r="Y1852" s="5">
        <f t="shared" si="313"/>
        <v>0</v>
      </c>
      <c r="Z1852" s="5">
        <v>0</v>
      </c>
      <c r="AA1852" s="5">
        <v>0</v>
      </c>
      <c r="AB1852" s="5">
        <f t="shared" si="314"/>
        <v>0</v>
      </c>
      <c r="AC1852" s="5">
        <v>0</v>
      </c>
      <c r="AD1852" s="5">
        <v>0</v>
      </c>
      <c r="AE1852" s="5">
        <f t="shared" si="315"/>
        <v>0</v>
      </c>
      <c r="AF1852" s="5">
        <v>1</v>
      </c>
      <c r="AG1852" s="6">
        <v>43717</v>
      </c>
      <c r="AH1852" s="5">
        <v>1</v>
      </c>
      <c r="AI1852" s="5">
        <v>0</v>
      </c>
      <c r="AJ1852" s="5">
        <v>0</v>
      </c>
      <c r="AK1852" s="5">
        <f t="shared" si="316"/>
        <v>0</v>
      </c>
      <c r="AL1852" s="5">
        <v>0</v>
      </c>
      <c r="AM1852" s="5">
        <v>0</v>
      </c>
      <c r="AN1852" s="5">
        <f t="shared" si="317"/>
        <v>0</v>
      </c>
      <c r="AO1852" s="5">
        <v>0</v>
      </c>
      <c r="AP1852" s="5">
        <v>0</v>
      </c>
      <c r="AQ1852" s="5">
        <f t="shared" si="318"/>
        <v>0</v>
      </c>
      <c r="AR1852" s="5">
        <v>0</v>
      </c>
      <c r="AS1852" s="6"/>
      <c r="AT1852" s="5">
        <v>0</v>
      </c>
      <c r="AU1852" s="5">
        <v>0</v>
      </c>
      <c r="AV1852" t="str">
        <f t="shared" si="311"/>
        <v>N</v>
      </c>
      <c r="AW1852" t="s">
        <v>60</v>
      </c>
      <c r="AX1852" t="s">
        <v>61</v>
      </c>
      <c r="AY1852" t="s">
        <v>62</v>
      </c>
      <c r="AZ1852" t="s">
        <v>62</v>
      </c>
      <c r="BA1852" t="str">
        <f t="shared" si="312"/>
        <v>N</v>
      </c>
    </row>
    <row r="1853" spans="1:53">
      <c r="A1853" t="s">
        <v>53</v>
      </c>
      <c r="B1853" t="s">
        <v>54</v>
      </c>
      <c r="C1853" t="s">
        <v>89</v>
      </c>
      <c r="D1853">
        <v>2019</v>
      </c>
      <c r="F1853" t="s">
        <v>4576</v>
      </c>
      <c r="G1853" t="s">
        <v>4577</v>
      </c>
      <c r="J1853" t="s">
        <v>101</v>
      </c>
      <c r="K1853" t="s">
        <v>93</v>
      </c>
      <c r="L1853" s="5">
        <v>0</v>
      </c>
      <c r="M1853" s="5">
        <v>0</v>
      </c>
      <c r="N1853" s="5">
        <f t="shared" si="308"/>
        <v>0</v>
      </c>
      <c r="O1853" s="5">
        <v>0</v>
      </c>
      <c r="P1853" s="5">
        <v>0</v>
      </c>
      <c r="Q1853" s="5">
        <f t="shared" si="309"/>
        <v>0</v>
      </c>
      <c r="R1853" s="5">
        <v>0</v>
      </c>
      <c r="S1853" s="5">
        <v>0</v>
      </c>
      <c r="T1853" s="5">
        <f t="shared" si="310"/>
        <v>0</v>
      </c>
      <c r="U1853" s="5">
        <v>1</v>
      </c>
      <c r="V1853" s="5">
        <v>1</v>
      </c>
      <c r="W1853" s="5">
        <v>0</v>
      </c>
      <c r="X1853" s="5">
        <v>0</v>
      </c>
      <c r="Y1853" s="5">
        <f t="shared" si="313"/>
        <v>0</v>
      </c>
      <c r="Z1853" s="5">
        <v>0</v>
      </c>
      <c r="AA1853" s="5">
        <v>0</v>
      </c>
      <c r="AB1853" s="5">
        <f t="shared" si="314"/>
        <v>0</v>
      </c>
      <c r="AC1853" s="5">
        <v>0</v>
      </c>
      <c r="AD1853" s="5">
        <v>0</v>
      </c>
      <c r="AE1853" s="5">
        <f t="shared" si="315"/>
        <v>0</v>
      </c>
      <c r="AF1853" s="5">
        <v>1</v>
      </c>
      <c r="AG1853" s="6">
        <v>43691</v>
      </c>
      <c r="AH1853" s="5">
        <v>1</v>
      </c>
      <c r="AI1853" s="5">
        <v>0</v>
      </c>
      <c r="AJ1853" s="5">
        <v>0</v>
      </c>
      <c r="AK1853" s="5">
        <f t="shared" si="316"/>
        <v>0</v>
      </c>
      <c r="AL1853" s="5">
        <v>0</v>
      </c>
      <c r="AM1853" s="5">
        <v>0</v>
      </c>
      <c r="AN1853" s="5">
        <f t="shared" si="317"/>
        <v>0</v>
      </c>
      <c r="AO1853" s="5">
        <v>0</v>
      </c>
      <c r="AP1853" s="5">
        <v>0</v>
      </c>
      <c r="AQ1853" s="5">
        <f t="shared" si="318"/>
        <v>0</v>
      </c>
      <c r="AR1853" s="5">
        <v>0</v>
      </c>
      <c r="AS1853" s="6"/>
      <c r="AT1853" s="5">
        <v>0</v>
      </c>
      <c r="AU1853" s="5">
        <v>0</v>
      </c>
      <c r="AV1853" t="str">
        <f t="shared" si="311"/>
        <v>N</v>
      </c>
      <c r="AW1853" t="s">
        <v>60</v>
      </c>
      <c r="AX1853" t="s">
        <v>61</v>
      </c>
      <c r="AY1853" t="s">
        <v>62</v>
      </c>
      <c r="AZ1853" t="s">
        <v>62</v>
      </c>
      <c r="BA1853" t="str">
        <f t="shared" si="312"/>
        <v>N</v>
      </c>
    </row>
    <row r="1854" spans="1:53">
      <c r="A1854" t="s">
        <v>53</v>
      </c>
      <c r="B1854" t="s">
        <v>54</v>
      </c>
      <c r="C1854" t="s">
        <v>89</v>
      </c>
      <c r="D1854">
        <v>2019</v>
      </c>
      <c r="F1854" t="s">
        <v>4578</v>
      </c>
      <c r="G1854" t="s">
        <v>4579</v>
      </c>
      <c r="J1854" t="s">
        <v>101</v>
      </c>
      <c r="K1854" t="s">
        <v>93</v>
      </c>
      <c r="L1854" s="5">
        <v>0</v>
      </c>
      <c r="M1854" s="5">
        <v>0</v>
      </c>
      <c r="N1854" s="5">
        <f t="shared" si="308"/>
        <v>0</v>
      </c>
      <c r="O1854" s="5">
        <v>0</v>
      </c>
      <c r="P1854" s="5">
        <v>0</v>
      </c>
      <c r="Q1854" s="5">
        <f t="shared" si="309"/>
        <v>0</v>
      </c>
      <c r="R1854" s="5">
        <v>0</v>
      </c>
      <c r="S1854" s="5">
        <v>0</v>
      </c>
      <c r="T1854" s="5">
        <f t="shared" si="310"/>
        <v>0</v>
      </c>
      <c r="U1854" s="5">
        <v>1</v>
      </c>
      <c r="V1854" s="5">
        <v>1</v>
      </c>
      <c r="W1854" s="5">
        <v>0</v>
      </c>
      <c r="X1854" s="5">
        <v>0</v>
      </c>
      <c r="Y1854" s="5">
        <f t="shared" si="313"/>
        <v>0</v>
      </c>
      <c r="Z1854" s="5">
        <v>0</v>
      </c>
      <c r="AA1854" s="5">
        <v>0</v>
      </c>
      <c r="AB1854" s="5">
        <f t="shared" si="314"/>
        <v>0</v>
      </c>
      <c r="AC1854" s="5">
        <v>0</v>
      </c>
      <c r="AD1854" s="5">
        <v>0</v>
      </c>
      <c r="AE1854" s="5">
        <f t="shared" si="315"/>
        <v>0</v>
      </c>
      <c r="AF1854" s="5">
        <v>1</v>
      </c>
      <c r="AG1854" s="6">
        <v>43634</v>
      </c>
      <c r="AH1854" s="5">
        <v>1</v>
      </c>
      <c r="AI1854" s="5">
        <v>0</v>
      </c>
      <c r="AJ1854" s="5">
        <v>0</v>
      </c>
      <c r="AK1854" s="5">
        <f t="shared" si="316"/>
        <v>0</v>
      </c>
      <c r="AL1854" s="5">
        <v>0</v>
      </c>
      <c r="AM1854" s="5">
        <v>0</v>
      </c>
      <c r="AN1854" s="5">
        <f t="shared" si="317"/>
        <v>0</v>
      </c>
      <c r="AO1854" s="5">
        <v>0</v>
      </c>
      <c r="AP1854" s="5">
        <v>0</v>
      </c>
      <c r="AQ1854" s="5">
        <f t="shared" si="318"/>
        <v>0</v>
      </c>
      <c r="AR1854" s="5">
        <v>0</v>
      </c>
      <c r="AS1854" s="6"/>
      <c r="AT1854" s="5">
        <v>0</v>
      </c>
      <c r="AU1854" s="5">
        <v>0</v>
      </c>
      <c r="AV1854" t="str">
        <f t="shared" si="311"/>
        <v>N</v>
      </c>
      <c r="AW1854" t="s">
        <v>60</v>
      </c>
      <c r="AX1854" t="s">
        <v>61</v>
      </c>
      <c r="AY1854" t="s">
        <v>62</v>
      </c>
      <c r="AZ1854" t="s">
        <v>62</v>
      </c>
      <c r="BA1854" t="str">
        <f t="shared" si="312"/>
        <v>N</v>
      </c>
    </row>
    <row r="1855" spans="1:53">
      <c r="A1855" t="s">
        <v>53</v>
      </c>
      <c r="B1855" t="s">
        <v>54</v>
      </c>
      <c r="C1855" t="s">
        <v>89</v>
      </c>
      <c r="D1855">
        <v>2019</v>
      </c>
      <c r="F1855" t="s">
        <v>4580</v>
      </c>
      <c r="G1855" t="s">
        <v>4581</v>
      </c>
      <c r="J1855" t="s">
        <v>101</v>
      </c>
      <c r="K1855" t="s">
        <v>93</v>
      </c>
      <c r="L1855" s="5">
        <v>0</v>
      </c>
      <c r="M1855" s="5">
        <v>0</v>
      </c>
      <c r="N1855" s="5">
        <f t="shared" si="308"/>
        <v>0</v>
      </c>
      <c r="O1855" s="5">
        <v>0</v>
      </c>
      <c r="P1855" s="5">
        <v>0</v>
      </c>
      <c r="Q1855" s="5">
        <f t="shared" si="309"/>
        <v>0</v>
      </c>
      <c r="R1855" s="5">
        <v>0</v>
      </c>
      <c r="S1855" s="5">
        <v>0</v>
      </c>
      <c r="T1855" s="5">
        <f t="shared" si="310"/>
        <v>0</v>
      </c>
      <c r="U1855" s="5">
        <v>1</v>
      </c>
      <c r="V1855" s="5">
        <v>1</v>
      </c>
      <c r="W1855" s="5">
        <v>0</v>
      </c>
      <c r="X1855" s="5">
        <v>0</v>
      </c>
      <c r="Y1855" s="5">
        <f t="shared" si="313"/>
        <v>0</v>
      </c>
      <c r="Z1855" s="5">
        <v>0</v>
      </c>
      <c r="AA1855" s="5">
        <v>0</v>
      </c>
      <c r="AB1855" s="5">
        <f t="shared" si="314"/>
        <v>0</v>
      </c>
      <c r="AC1855" s="5">
        <v>0</v>
      </c>
      <c r="AD1855" s="5">
        <v>0</v>
      </c>
      <c r="AE1855" s="5">
        <f t="shared" si="315"/>
        <v>0</v>
      </c>
      <c r="AF1855" s="5">
        <v>1</v>
      </c>
      <c r="AG1855" s="6">
        <v>43614</v>
      </c>
      <c r="AH1855" s="5">
        <v>1</v>
      </c>
      <c r="AI1855" s="5">
        <v>0</v>
      </c>
      <c r="AJ1855" s="5">
        <v>0</v>
      </c>
      <c r="AK1855" s="5">
        <f t="shared" si="316"/>
        <v>0</v>
      </c>
      <c r="AL1855" s="5">
        <v>0</v>
      </c>
      <c r="AM1855" s="5">
        <v>0</v>
      </c>
      <c r="AN1855" s="5">
        <f t="shared" si="317"/>
        <v>0</v>
      </c>
      <c r="AO1855" s="5">
        <v>0</v>
      </c>
      <c r="AP1855" s="5">
        <v>0</v>
      </c>
      <c r="AQ1855" s="5">
        <f t="shared" si="318"/>
        <v>0</v>
      </c>
      <c r="AR1855" s="5">
        <v>0</v>
      </c>
      <c r="AS1855" s="6"/>
      <c r="AT1855" s="5">
        <v>0</v>
      </c>
      <c r="AU1855" s="5">
        <v>0</v>
      </c>
      <c r="AV1855" t="str">
        <f t="shared" si="311"/>
        <v>N</v>
      </c>
      <c r="AW1855" t="s">
        <v>60</v>
      </c>
      <c r="AX1855" t="s">
        <v>61</v>
      </c>
      <c r="AY1855" t="s">
        <v>62</v>
      </c>
      <c r="AZ1855" t="s">
        <v>62</v>
      </c>
      <c r="BA1855" t="str">
        <f t="shared" si="312"/>
        <v>N</v>
      </c>
    </row>
    <row r="1856" spans="1:53">
      <c r="A1856" t="s">
        <v>53</v>
      </c>
      <c r="B1856" t="s">
        <v>54</v>
      </c>
      <c r="C1856" t="s">
        <v>89</v>
      </c>
      <c r="D1856">
        <v>2019</v>
      </c>
      <c r="F1856" t="s">
        <v>4582</v>
      </c>
      <c r="G1856" t="s">
        <v>4583</v>
      </c>
      <c r="J1856" t="s">
        <v>101</v>
      </c>
      <c r="K1856" t="s">
        <v>93</v>
      </c>
      <c r="L1856" s="5">
        <v>0</v>
      </c>
      <c r="M1856" s="5">
        <v>0</v>
      </c>
      <c r="N1856" s="5">
        <f t="shared" si="308"/>
        <v>0</v>
      </c>
      <c r="O1856" s="5">
        <v>0</v>
      </c>
      <c r="P1856" s="5">
        <v>0</v>
      </c>
      <c r="Q1856" s="5">
        <f t="shared" si="309"/>
        <v>0</v>
      </c>
      <c r="R1856" s="5">
        <v>0</v>
      </c>
      <c r="S1856" s="5">
        <v>0</v>
      </c>
      <c r="T1856" s="5">
        <f t="shared" si="310"/>
        <v>0</v>
      </c>
      <c r="U1856" s="5">
        <v>1</v>
      </c>
      <c r="V1856" s="5">
        <v>1</v>
      </c>
      <c r="W1856" s="5">
        <v>0</v>
      </c>
      <c r="X1856" s="5">
        <v>0</v>
      </c>
      <c r="Y1856" s="5">
        <f t="shared" si="313"/>
        <v>0</v>
      </c>
      <c r="Z1856" s="5">
        <v>0</v>
      </c>
      <c r="AA1856" s="5">
        <v>0</v>
      </c>
      <c r="AB1856" s="5">
        <f t="shared" si="314"/>
        <v>0</v>
      </c>
      <c r="AC1856" s="5">
        <v>0</v>
      </c>
      <c r="AD1856" s="5">
        <v>0</v>
      </c>
      <c r="AE1856" s="5">
        <f t="shared" si="315"/>
        <v>0</v>
      </c>
      <c r="AF1856" s="5">
        <v>1</v>
      </c>
      <c r="AG1856" s="6">
        <v>43740</v>
      </c>
      <c r="AH1856" s="5">
        <v>1</v>
      </c>
      <c r="AI1856" s="5">
        <v>0</v>
      </c>
      <c r="AJ1856" s="5">
        <v>0</v>
      </c>
      <c r="AK1856" s="5">
        <f t="shared" si="316"/>
        <v>0</v>
      </c>
      <c r="AL1856" s="5">
        <v>0</v>
      </c>
      <c r="AM1856" s="5">
        <v>0</v>
      </c>
      <c r="AN1856" s="5">
        <f t="shared" si="317"/>
        <v>0</v>
      </c>
      <c r="AO1856" s="5">
        <v>0</v>
      </c>
      <c r="AP1856" s="5">
        <v>0</v>
      </c>
      <c r="AQ1856" s="5">
        <f t="shared" si="318"/>
        <v>0</v>
      </c>
      <c r="AR1856" s="5">
        <v>0</v>
      </c>
      <c r="AS1856" s="6"/>
      <c r="AT1856" s="5">
        <v>0</v>
      </c>
      <c r="AU1856" s="5">
        <v>0</v>
      </c>
      <c r="AV1856" t="str">
        <f t="shared" si="311"/>
        <v>N</v>
      </c>
      <c r="AW1856" t="s">
        <v>60</v>
      </c>
      <c r="AX1856" t="s">
        <v>61</v>
      </c>
      <c r="AY1856" t="s">
        <v>62</v>
      </c>
      <c r="AZ1856" t="s">
        <v>62</v>
      </c>
      <c r="BA1856" t="str">
        <f t="shared" si="312"/>
        <v>N</v>
      </c>
    </row>
    <row r="1857" spans="1:53">
      <c r="A1857" t="s">
        <v>53</v>
      </c>
      <c r="B1857" t="s">
        <v>54</v>
      </c>
      <c r="C1857" t="s">
        <v>89</v>
      </c>
      <c r="D1857">
        <v>2019</v>
      </c>
      <c r="F1857" t="s">
        <v>4584</v>
      </c>
      <c r="G1857" t="s">
        <v>4585</v>
      </c>
      <c r="J1857" t="s">
        <v>101</v>
      </c>
      <c r="K1857" t="s">
        <v>93</v>
      </c>
      <c r="L1857" s="5">
        <v>0</v>
      </c>
      <c r="M1857" s="5">
        <v>0</v>
      </c>
      <c r="N1857" s="5">
        <f t="shared" si="308"/>
        <v>0</v>
      </c>
      <c r="O1857" s="5">
        <v>0</v>
      </c>
      <c r="P1857" s="5">
        <v>0</v>
      </c>
      <c r="Q1857" s="5">
        <f t="shared" si="309"/>
        <v>0</v>
      </c>
      <c r="R1857" s="5">
        <v>0</v>
      </c>
      <c r="S1857" s="5">
        <v>0</v>
      </c>
      <c r="T1857" s="5">
        <f t="shared" si="310"/>
        <v>0</v>
      </c>
      <c r="U1857" s="5">
        <v>1</v>
      </c>
      <c r="V1857" s="5">
        <v>1</v>
      </c>
      <c r="W1857" s="5">
        <v>0</v>
      </c>
      <c r="X1857" s="5">
        <v>0</v>
      </c>
      <c r="Y1857" s="5">
        <f t="shared" si="313"/>
        <v>0</v>
      </c>
      <c r="Z1857" s="5">
        <v>0</v>
      </c>
      <c r="AA1857" s="5">
        <v>0</v>
      </c>
      <c r="AB1857" s="5">
        <f t="shared" si="314"/>
        <v>0</v>
      </c>
      <c r="AC1857" s="5">
        <v>0</v>
      </c>
      <c r="AD1857" s="5">
        <v>0</v>
      </c>
      <c r="AE1857" s="5">
        <f t="shared" si="315"/>
        <v>0</v>
      </c>
      <c r="AF1857" s="5">
        <v>1</v>
      </c>
      <c r="AG1857" s="6">
        <v>43721</v>
      </c>
      <c r="AH1857" s="5">
        <v>1</v>
      </c>
      <c r="AI1857" s="5">
        <v>0</v>
      </c>
      <c r="AJ1857" s="5">
        <v>0</v>
      </c>
      <c r="AK1857" s="5">
        <f t="shared" si="316"/>
        <v>0</v>
      </c>
      <c r="AL1857" s="5">
        <v>0</v>
      </c>
      <c r="AM1857" s="5">
        <v>0</v>
      </c>
      <c r="AN1857" s="5">
        <f t="shared" si="317"/>
        <v>0</v>
      </c>
      <c r="AO1857" s="5">
        <v>0</v>
      </c>
      <c r="AP1857" s="5">
        <v>0</v>
      </c>
      <c r="AQ1857" s="5">
        <f t="shared" si="318"/>
        <v>0</v>
      </c>
      <c r="AR1857" s="5">
        <v>0</v>
      </c>
      <c r="AS1857" s="6"/>
      <c r="AT1857" s="5">
        <v>0</v>
      </c>
      <c r="AU1857" s="5">
        <v>0</v>
      </c>
      <c r="AV1857" t="str">
        <f t="shared" si="311"/>
        <v>N</v>
      </c>
      <c r="AW1857" t="s">
        <v>60</v>
      </c>
      <c r="AX1857" t="s">
        <v>61</v>
      </c>
      <c r="AY1857" t="s">
        <v>62</v>
      </c>
      <c r="AZ1857" t="s">
        <v>62</v>
      </c>
      <c r="BA1857" t="str">
        <f t="shared" si="312"/>
        <v>N</v>
      </c>
    </row>
    <row r="1858" spans="1:53">
      <c r="A1858" t="s">
        <v>53</v>
      </c>
      <c r="B1858" t="s">
        <v>54</v>
      </c>
      <c r="C1858" t="s">
        <v>89</v>
      </c>
      <c r="D1858">
        <v>2019</v>
      </c>
      <c r="F1858" t="s">
        <v>4586</v>
      </c>
      <c r="G1858" t="s">
        <v>4587</v>
      </c>
      <c r="J1858" t="s">
        <v>101</v>
      </c>
      <c r="K1858" t="s">
        <v>93</v>
      </c>
      <c r="L1858" s="5">
        <v>0</v>
      </c>
      <c r="M1858" s="5">
        <v>0</v>
      </c>
      <c r="N1858" s="5">
        <f t="shared" ref="N1858:N1921" si="319">L1858+M1858</f>
        <v>0</v>
      </c>
      <c r="O1858" s="5">
        <v>0</v>
      </c>
      <c r="P1858" s="5">
        <v>0</v>
      </c>
      <c r="Q1858" s="5">
        <f t="shared" ref="Q1858:Q1921" si="320">O1858+P1858</f>
        <v>0</v>
      </c>
      <c r="R1858" s="5">
        <v>0</v>
      </c>
      <c r="S1858" s="5">
        <v>0</v>
      </c>
      <c r="T1858" s="5">
        <f t="shared" ref="T1858:T1921" si="321">R1858+S1858</f>
        <v>0</v>
      </c>
      <c r="U1858" s="5">
        <v>1</v>
      </c>
      <c r="V1858" s="5">
        <v>1</v>
      </c>
      <c r="W1858" s="5">
        <v>0</v>
      </c>
      <c r="X1858" s="5">
        <v>0</v>
      </c>
      <c r="Y1858" s="5">
        <f t="shared" si="313"/>
        <v>0</v>
      </c>
      <c r="Z1858" s="5">
        <v>0</v>
      </c>
      <c r="AA1858" s="5">
        <v>0</v>
      </c>
      <c r="AB1858" s="5">
        <f t="shared" si="314"/>
        <v>0</v>
      </c>
      <c r="AC1858" s="5">
        <v>0</v>
      </c>
      <c r="AD1858" s="5">
        <v>0</v>
      </c>
      <c r="AE1858" s="5">
        <f t="shared" si="315"/>
        <v>0</v>
      </c>
      <c r="AF1858" s="5">
        <v>1</v>
      </c>
      <c r="AG1858" s="6">
        <v>43543</v>
      </c>
      <c r="AH1858" s="5">
        <v>1</v>
      </c>
      <c r="AI1858" s="5">
        <v>0</v>
      </c>
      <c r="AJ1858" s="5">
        <v>0</v>
      </c>
      <c r="AK1858" s="5">
        <f t="shared" si="316"/>
        <v>0</v>
      </c>
      <c r="AL1858" s="5">
        <v>0</v>
      </c>
      <c r="AM1858" s="5">
        <v>0</v>
      </c>
      <c r="AN1858" s="5">
        <f t="shared" si="317"/>
        <v>0</v>
      </c>
      <c r="AO1858" s="5">
        <v>0</v>
      </c>
      <c r="AP1858" s="5">
        <v>0</v>
      </c>
      <c r="AQ1858" s="5">
        <f t="shared" si="318"/>
        <v>0</v>
      </c>
      <c r="AR1858" s="5">
        <v>0</v>
      </c>
      <c r="AS1858" s="6"/>
      <c r="AT1858" s="5">
        <v>0</v>
      </c>
      <c r="AU1858" s="5">
        <v>0</v>
      </c>
      <c r="AV1858" t="str">
        <f t="shared" ref="AV1858:AV1921" si="322">IF(AU1858 &gt; 0, "Y", "N")</f>
        <v>N</v>
      </c>
      <c r="AW1858" t="s">
        <v>60</v>
      </c>
      <c r="AX1858" t="s">
        <v>61</v>
      </c>
      <c r="AY1858" t="s">
        <v>62</v>
      </c>
      <c r="AZ1858" t="s">
        <v>62</v>
      </c>
      <c r="BA1858" t="str">
        <f t="shared" ref="BA1858:BA1921" si="323">IF(OR(L1858&gt;0, O1858&gt;0, R1858&gt;0, W1858&gt;0, Z1858&gt;0, AC1858&gt;0, AI1858&gt;0, AL1858&gt;0, AO1858&gt;0, M1858&gt;0), "Y", "N")</f>
        <v>N</v>
      </c>
    </row>
    <row r="1859" spans="1:53">
      <c r="A1859" t="s">
        <v>53</v>
      </c>
      <c r="B1859" t="s">
        <v>54</v>
      </c>
      <c r="C1859" t="s">
        <v>89</v>
      </c>
      <c r="D1859">
        <v>2019</v>
      </c>
      <c r="F1859" t="s">
        <v>4588</v>
      </c>
      <c r="G1859" t="s">
        <v>4589</v>
      </c>
      <c r="J1859" t="s">
        <v>101</v>
      </c>
      <c r="K1859" t="s">
        <v>93</v>
      </c>
      <c r="L1859" s="5">
        <v>0</v>
      </c>
      <c r="M1859" s="5">
        <v>0</v>
      </c>
      <c r="N1859" s="5">
        <f t="shared" si="319"/>
        <v>0</v>
      </c>
      <c r="O1859" s="5">
        <v>0</v>
      </c>
      <c r="P1859" s="5">
        <v>0</v>
      </c>
      <c r="Q1859" s="5">
        <f t="shared" si="320"/>
        <v>0</v>
      </c>
      <c r="R1859" s="5">
        <v>0</v>
      </c>
      <c r="S1859" s="5">
        <v>0</v>
      </c>
      <c r="T1859" s="5">
        <f t="shared" si="321"/>
        <v>0</v>
      </c>
      <c r="U1859" s="5">
        <v>1</v>
      </c>
      <c r="V1859" s="5">
        <v>1</v>
      </c>
      <c r="W1859" s="5">
        <v>0</v>
      </c>
      <c r="X1859" s="5">
        <v>0</v>
      </c>
      <c r="Y1859" s="5">
        <f t="shared" ref="Y1859:Y1922" si="324">W1859+X1859</f>
        <v>0</v>
      </c>
      <c r="Z1859" s="5">
        <v>0</v>
      </c>
      <c r="AA1859" s="5">
        <v>0</v>
      </c>
      <c r="AB1859" s="5">
        <f t="shared" ref="AB1859:AB1922" si="325">SUM(Z1859:AA1859)</f>
        <v>0</v>
      </c>
      <c r="AC1859" s="5">
        <v>0</v>
      </c>
      <c r="AD1859" s="5">
        <v>0</v>
      </c>
      <c r="AE1859" s="5">
        <f t="shared" ref="AE1859:AE1922" si="326">SUM(AC1859:AD1859)</f>
        <v>0</v>
      </c>
      <c r="AF1859" s="5">
        <v>1</v>
      </c>
      <c r="AG1859" s="6">
        <v>43634</v>
      </c>
      <c r="AH1859" s="5">
        <v>1</v>
      </c>
      <c r="AI1859" s="5">
        <v>0</v>
      </c>
      <c r="AJ1859" s="5">
        <v>0</v>
      </c>
      <c r="AK1859" s="5">
        <f t="shared" ref="AK1859:AK1922" si="327">SUM(AI1859:AJ1859)</f>
        <v>0</v>
      </c>
      <c r="AL1859" s="5">
        <v>0</v>
      </c>
      <c r="AM1859" s="5">
        <v>0</v>
      </c>
      <c r="AN1859" s="5">
        <f t="shared" ref="AN1859:AN1922" si="328">SUM(AL1859:AM1859)</f>
        <v>0</v>
      </c>
      <c r="AO1859" s="5">
        <v>0</v>
      </c>
      <c r="AP1859" s="5">
        <v>0</v>
      </c>
      <c r="AQ1859" s="5">
        <f t="shared" ref="AQ1859:AQ1922" si="329">SUM(AO1859:AP1859)</f>
        <v>0</v>
      </c>
      <c r="AR1859" s="5">
        <v>0</v>
      </c>
      <c r="AS1859" s="6"/>
      <c r="AT1859" s="5">
        <v>0</v>
      </c>
      <c r="AU1859" s="5">
        <v>0</v>
      </c>
      <c r="AV1859" t="str">
        <f t="shared" si="322"/>
        <v>N</v>
      </c>
      <c r="AW1859" t="s">
        <v>60</v>
      </c>
      <c r="AX1859" t="s">
        <v>61</v>
      </c>
      <c r="AY1859" t="s">
        <v>62</v>
      </c>
      <c r="AZ1859" t="s">
        <v>62</v>
      </c>
      <c r="BA1859" t="str">
        <f t="shared" si="323"/>
        <v>N</v>
      </c>
    </row>
    <row r="1860" spans="1:53">
      <c r="A1860" t="s">
        <v>53</v>
      </c>
      <c r="B1860" t="s">
        <v>54</v>
      </c>
      <c r="C1860" t="s">
        <v>89</v>
      </c>
      <c r="D1860">
        <v>2019</v>
      </c>
      <c r="F1860" t="s">
        <v>4590</v>
      </c>
      <c r="G1860" t="s">
        <v>4591</v>
      </c>
      <c r="J1860" t="s">
        <v>101</v>
      </c>
      <c r="K1860" t="s">
        <v>93</v>
      </c>
      <c r="L1860" s="5">
        <v>0</v>
      </c>
      <c r="M1860" s="5">
        <v>0</v>
      </c>
      <c r="N1860" s="5">
        <f t="shared" si="319"/>
        <v>0</v>
      </c>
      <c r="O1860" s="5">
        <v>0</v>
      </c>
      <c r="P1860" s="5">
        <v>0</v>
      </c>
      <c r="Q1860" s="5">
        <f t="shared" si="320"/>
        <v>0</v>
      </c>
      <c r="R1860" s="5">
        <v>0</v>
      </c>
      <c r="S1860" s="5">
        <v>0</v>
      </c>
      <c r="T1860" s="5">
        <f t="shared" si="321"/>
        <v>0</v>
      </c>
      <c r="U1860" s="5">
        <v>1</v>
      </c>
      <c r="V1860" s="5">
        <v>1</v>
      </c>
      <c r="W1860" s="5">
        <v>0</v>
      </c>
      <c r="X1860" s="5">
        <v>0</v>
      </c>
      <c r="Y1860" s="5">
        <f t="shared" si="324"/>
        <v>0</v>
      </c>
      <c r="Z1860" s="5">
        <v>0</v>
      </c>
      <c r="AA1860" s="5">
        <v>0</v>
      </c>
      <c r="AB1860" s="5">
        <f t="shared" si="325"/>
        <v>0</v>
      </c>
      <c r="AC1860" s="5">
        <v>0</v>
      </c>
      <c r="AD1860" s="5">
        <v>0</v>
      </c>
      <c r="AE1860" s="5">
        <f t="shared" si="326"/>
        <v>0</v>
      </c>
      <c r="AF1860" s="5">
        <v>1</v>
      </c>
      <c r="AG1860" s="6">
        <v>43647</v>
      </c>
      <c r="AH1860" s="5">
        <v>1</v>
      </c>
      <c r="AI1860" s="5">
        <v>0</v>
      </c>
      <c r="AJ1860" s="5">
        <v>0</v>
      </c>
      <c r="AK1860" s="5">
        <f t="shared" si="327"/>
        <v>0</v>
      </c>
      <c r="AL1860" s="5">
        <v>0</v>
      </c>
      <c r="AM1860" s="5">
        <v>0</v>
      </c>
      <c r="AN1860" s="5">
        <f t="shared" si="328"/>
        <v>0</v>
      </c>
      <c r="AO1860" s="5">
        <v>0</v>
      </c>
      <c r="AP1860" s="5">
        <v>0</v>
      </c>
      <c r="AQ1860" s="5">
        <f t="shared" si="329"/>
        <v>0</v>
      </c>
      <c r="AR1860" s="5">
        <v>0</v>
      </c>
      <c r="AS1860" s="6"/>
      <c r="AT1860" s="5">
        <v>0</v>
      </c>
      <c r="AU1860" s="5">
        <v>0</v>
      </c>
      <c r="AV1860" t="str">
        <f t="shared" si="322"/>
        <v>N</v>
      </c>
      <c r="AW1860" t="s">
        <v>60</v>
      </c>
      <c r="AX1860" t="s">
        <v>60</v>
      </c>
      <c r="AY1860" t="s">
        <v>62</v>
      </c>
      <c r="AZ1860" t="s">
        <v>62</v>
      </c>
      <c r="BA1860" t="str">
        <f t="shared" si="323"/>
        <v>N</v>
      </c>
    </row>
    <row r="1861" spans="1:53">
      <c r="A1861" t="s">
        <v>53</v>
      </c>
      <c r="B1861" t="s">
        <v>54</v>
      </c>
      <c r="C1861" t="s">
        <v>89</v>
      </c>
      <c r="D1861">
        <v>2019</v>
      </c>
      <c r="F1861" t="s">
        <v>4592</v>
      </c>
      <c r="G1861" t="s">
        <v>4593</v>
      </c>
      <c r="J1861" t="s">
        <v>101</v>
      </c>
      <c r="K1861" t="s">
        <v>93</v>
      </c>
      <c r="L1861" s="5">
        <v>0</v>
      </c>
      <c r="M1861" s="5">
        <v>0</v>
      </c>
      <c r="N1861" s="5">
        <f t="shared" si="319"/>
        <v>0</v>
      </c>
      <c r="O1861" s="5">
        <v>0</v>
      </c>
      <c r="P1861" s="5">
        <v>0</v>
      </c>
      <c r="Q1861" s="5">
        <f t="shared" si="320"/>
        <v>0</v>
      </c>
      <c r="R1861" s="5">
        <v>0</v>
      </c>
      <c r="S1861" s="5">
        <v>0</v>
      </c>
      <c r="T1861" s="5">
        <f t="shared" si="321"/>
        <v>0</v>
      </c>
      <c r="U1861" s="5">
        <v>1</v>
      </c>
      <c r="V1861" s="5">
        <v>1</v>
      </c>
      <c r="W1861" s="5">
        <v>0</v>
      </c>
      <c r="X1861" s="5">
        <v>0</v>
      </c>
      <c r="Y1861" s="5">
        <f t="shared" si="324"/>
        <v>0</v>
      </c>
      <c r="Z1861" s="5">
        <v>0</v>
      </c>
      <c r="AA1861" s="5">
        <v>0</v>
      </c>
      <c r="AB1861" s="5">
        <f t="shared" si="325"/>
        <v>0</v>
      </c>
      <c r="AC1861" s="5">
        <v>0</v>
      </c>
      <c r="AD1861" s="5">
        <v>0</v>
      </c>
      <c r="AE1861" s="5">
        <f t="shared" si="326"/>
        <v>0</v>
      </c>
      <c r="AF1861" s="5">
        <v>1</v>
      </c>
      <c r="AG1861" s="6">
        <v>43691</v>
      </c>
      <c r="AH1861" s="5">
        <v>1</v>
      </c>
      <c r="AI1861" s="5">
        <v>0</v>
      </c>
      <c r="AJ1861" s="5">
        <v>0</v>
      </c>
      <c r="AK1861" s="5">
        <f t="shared" si="327"/>
        <v>0</v>
      </c>
      <c r="AL1861" s="5">
        <v>0</v>
      </c>
      <c r="AM1861" s="5">
        <v>0</v>
      </c>
      <c r="AN1861" s="5">
        <f t="shared" si="328"/>
        <v>0</v>
      </c>
      <c r="AO1861" s="5">
        <v>0</v>
      </c>
      <c r="AP1861" s="5">
        <v>0</v>
      </c>
      <c r="AQ1861" s="5">
        <f t="shared" si="329"/>
        <v>0</v>
      </c>
      <c r="AR1861" s="5">
        <v>0</v>
      </c>
      <c r="AS1861" s="6"/>
      <c r="AT1861" s="5">
        <v>0</v>
      </c>
      <c r="AU1861" s="5">
        <v>0</v>
      </c>
      <c r="AV1861" t="str">
        <f t="shared" si="322"/>
        <v>N</v>
      </c>
      <c r="AW1861" t="s">
        <v>60</v>
      </c>
      <c r="AX1861" t="s">
        <v>61</v>
      </c>
      <c r="AY1861" t="s">
        <v>62</v>
      </c>
      <c r="AZ1861" t="s">
        <v>62</v>
      </c>
      <c r="BA1861" t="str">
        <f t="shared" si="323"/>
        <v>N</v>
      </c>
    </row>
    <row r="1862" spans="1:53">
      <c r="A1862" t="s">
        <v>53</v>
      </c>
      <c r="B1862" t="s">
        <v>54</v>
      </c>
      <c r="C1862" t="s">
        <v>55</v>
      </c>
      <c r="D1862">
        <v>2019</v>
      </c>
      <c r="F1862" t="s">
        <v>4594</v>
      </c>
      <c r="G1862" t="s">
        <v>4595</v>
      </c>
      <c r="J1862" t="s">
        <v>101</v>
      </c>
      <c r="K1862" t="s">
        <v>93</v>
      </c>
      <c r="L1862" s="5">
        <v>0</v>
      </c>
      <c r="M1862" s="5">
        <v>0</v>
      </c>
      <c r="N1862" s="5">
        <f t="shared" si="319"/>
        <v>0</v>
      </c>
      <c r="O1862" s="5">
        <v>0</v>
      </c>
      <c r="P1862" s="5">
        <v>0</v>
      </c>
      <c r="Q1862" s="5">
        <f t="shared" si="320"/>
        <v>0</v>
      </c>
      <c r="R1862" s="5">
        <v>0</v>
      </c>
      <c r="S1862" s="5">
        <v>0</v>
      </c>
      <c r="T1862" s="5">
        <f t="shared" si="321"/>
        <v>0</v>
      </c>
      <c r="U1862" s="5">
        <v>1</v>
      </c>
      <c r="V1862" s="5">
        <v>1</v>
      </c>
      <c r="W1862" s="5">
        <v>0</v>
      </c>
      <c r="X1862" s="5">
        <v>0</v>
      </c>
      <c r="Y1862" s="5">
        <f t="shared" si="324"/>
        <v>0</v>
      </c>
      <c r="Z1862" s="5">
        <v>0</v>
      </c>
      <c r="AA1862" s="5">
        <v>0</v>
      </c>
      <c r="AB1862" s="5">
        <f t="shared" si="325"/>
        <v>0</v>
      </c>
      <c r="AC1862" s="5">
        <v>0</v>
      </c>
      <c r="AD1862" s="5">
        <v>0</v>
      </c>
      <c r="AE1862" s="5">
        <f t="shared" si="326"/>
        <v>0</v>
      </c>
      <c r="AF1862" s="5">
        <v>1</v>
      </c>
      <c r="AG1862" s="6">
        <v>43523</v>
      </c>
      <c r="AH1862" s="5">
        <v>1</v>
      </c>
      <c r="AI1862" s="5">
        <v>0</v>
      </c>
      <c r="AJ1862" s="5">
        <v>0</v>
      </c>
      <c r="AK1862" s="5">
        <f t="shared" si="327"/>
        <v>0</v>
      </c>
      <c r="AL1862" s="5">
        <v>0</v>
      </c>
      <c r="AM1862" s="5">
        <v>0</v>
      </c>
      <c r="AN1862" s="5">
        <f t="shared" si="328"/>
        <v>0</v>
      </c>
      <c r="AO1862" s="5">
        <v>0</v>
      </c>
      <c r="AP1862" s="5">
        <v>0</v>
      </c>
      <c r="AQ1862" s="5">
        <f t="shared" si="329"/>
        <v>0</v>
      </c>
      <c r="AR1862" s="5">
        <v>0</v>
      </c>
      <c r="AS1862" s="6"/>
      <c r="AT1862" s="5">
        <v>0</v>
      </c>
      <c r="AU1862" s="5">
        <v>0</v>
      </c>
      <c r="AV1862" t="str">
        <f t="shared" si="322"/>
        <v>N</v>
      </c>
      <c r="AW1862" t="s">
        <v>60</v>
      </c>
      <c r="AX1862" t="s">
        <v>61</v>
      </c>
      <c r="AY1862" t="s">
        <v>62</v>
      </c>
      <c r="AZ1862" t="s">
        <v>62</v>
      </c>
      <c r="BA1862" t="str">
        <f t="shared" si="323"/>
        <v>N</v>
      </c>
    </row>
    <row r="1863" spans="1:53">
      <c r="A1863" t="s">
        <v>53</v>
      </c>
      <c r="B1863" t="s">
        <v>54</v>
      </c>
      <c r="C1863" t="s">
        <v>89</v>
      </c>
      <c r="D1863">
        <v>2019</v>
      </c>
      <c r="F1863" t="s">
        <v>4596</v>
      </c>
      <c r="G1863" t="s">
        <v>4597</v>
      </c>
      <c r="J1863" t="s">
        <v>101</v>
      </c>
      <c r="K1863" t="s">
        <v>93</v>
      </c>
      <c r="L1863" s="5">
        <v>0</v>
      </c>
      <c r="M1863" s="5">
        <v>0</v>
      </c>
      <c r="N1863" s="5">
        <f t="shared" si="319"/>
        <v>0</v>
      </c>
      <c r="O1863" s="5">
        <v>0</v>
      </c>
      <c r="P1863" s="5">
        <v>0</v>
      </c>
      <c r="Q1863" s="5">
        <f t="shared" si="320"/>
        <v>0</v>
      </c>
      <c r="R1863" s="5">
        <v>0</v>
      </c>
      <c r="S1863" s="5">
        <v>0</v>
      </c>
      <c r="T1863" s="5">
        <f t="shared" si="321"/>
        <v>0</v>
      </c>
      <c r="U1863" s="5">
        <v>1</v>
      </c>
      <c r="V1863" s="5">
        <v>1</v>
      </c>
      <c r="W1863" s="5">
        <v>0</v>
      </c>
      <c r="X1863" s="5">
        <v>0</v>
      </c>
      <c r="Y1863" s="5">
        <f t="shared" si="324"/>
        <v>0</v>
      </c>
      <c r="Z1863" s="5">
        <v>0</v>
      </c>
      <c r="AA1863" s="5">
        <v>0</v>
      </c>
      <c r="AB1863" s="5">
        <f t="shared" si="325"/>
        <v>0</v>
      </c>
      <c r="AC1863" s="5">
        <v>0</v>
      </c>
      <c r="AD1863" s="5">
        <v>0</v>
      </c>
      <c r="AE1863" s="5">
        <f t="shared" si="326"/>
        <v>0</v>
      </c>
      <c r="AF1863" s="5">
        <v>1</v>
      </c>
      <c r="AG1863" s="6">
        <v>43628</v>
      </c>
      <c r="AH1863" s="5">
        <v>1</v>
      </c>
      <c r="AI1863" s="5">
        <v>0</v>
      </c>
      <c r="AJ1863" s="5">
        <v>0</v>
      </c>
      <c r="AK1863" s="5">
        <f t="shared" si="327"/>
        <v>0</v>
      </c>
      <c r="AL1863" s="5">
        <v>0</v>
      </c>
      <c r="AM1863" s="5">
        <v>0</v>
      </c>
      <c r="AN1863" s="5">
        <f t="shared" si="328"/>
        <v>0</v>
      </c>
      <c r="AO1863" s="5">
        <v>0</v>
      </c>
      <c r="AP1863" s="5">
        <v>0</v>
      </c>
      <c r="AQ1863" s="5">
        <f t="shared" si="329"/>
        <v>0</v>
      </c>
      <c r="AR1863" s="5">
        <v>0</v>
      </c>
      <c r="AS1863" s="6"/>
      <c r="AT1863" s="5">
        <v>0</v>
      </c>
      <c r="AU1863" s="5">
        <v>0</v>
      </c>
      <c r="AV1863" t="str">
        <f t="shared" si="322"/>
        <v>N</v>
      </c>
      <c r="AW1863" t="s">
        <v>60</v>
      </c>
      <c r="AX1863" t="s">
        <v>61</v>
      </c>
      <c r="AY1863" t="s">
        <v>62</v>
      </c>
      <c r="AZ1863" t="s">
        <v>62</v>
      </c>
      <c r="BA1863" t="str">
        <f t="shared" si="323"/>
        <v>N</v>
      </c>
    </row>
    <row r="1864" spans="1:53">
      <c r="A1864" t="s">
        <v>53</v>
      </c>
      <c r="B1864" t="s">
        <v>54</v>
      </c>
      <c r="C1864" t="s">
        <v>55</v>
      </c>
      <c r="D1864">
        <v>2019</v>
      </c>
      <c r="F1864" t="s">
        <v>4598</v>
      </c>
      <c r="G1864" t="s">
        <v>4599</v>
      </c>
      <c r="J1864" t="s">
        <v>101</v>
      </c>
      <c r="K1864" t="s">
        <v>93</v>
      </c>
      <c r="L1864" s="5">
        <v>0</v>
      </c>
      <c r="M1864" s="5">
        <v>0</v>
      </c>
      <c r="N1864" s="5">
        <f t="shared" si="319"/>
        <v>0</v>
      </c>
      <c r="O1864" s="5">
        <v>0</v>
      </c>
      <c r="P1864" s="5">
        <v>0</v>
      </c>
      <c r="Q1864" s="5">
        <f t="shared" si="320"/>
        <v>0</v>
      </c>
      <c r="R1864" s="5">
        <v>0</v>
      </c>
      <c r="S1864" s="5">
        <v>0</v>
      </c>
      <c r="T1864" s="5">
        <f t="shared" si="321"/>
        <v>0</v>
      </c>
      <c r="U1864" s="5">
        <v>1</v>
      </c>
      <c r="V1864" s="5">
        <v>1</v>
      </c>
      <c r="W1864" s="5">
        <v>0</v>
      </c>
      <c r="X1864" s="5">
        <v>0</v>
      </c>
      <c r="Y1864" s="5">
        <f t="shared" si="324"/>
        <v>0</v>
      </c>
      <c r="Z1864" s="5">
        <v>0</v>
      </c>
      <c r="AA1864" s="5">
        <v>0</v>
      </c>
      <c r="AB1864" s="5">
        <f t="shared" si="325"/>
        <v>0</v>
      </c>
      <c r="AC1864" s="5">
        <v>0</v>
      </c>
      <c r="AD1864" s="5">
        <v>0</v>
      </c>
      <c r="AE1864" s="5">
        <f t="shared" si="326"/>
        <v>0</v>
      </c>
      <c r="AF1864" s="5">
        <v>1</v>
      </c>
      <c r="AG1864" s="6">
        <v>43705</v>
      </c>
      <c r="AH1864" s="5">
        <v>1</v>
      </c>
      <c r="AI1864" s="5">
        <v>0</v>
      </c>
      <c r="AJ1864" s="5">
        <v>0</v>
      </c>
      <c r="AK1864" s="5">
        <f t="shared" si="327"/>
        <v>0</v>
      </c>
      <c r="AL1864" s="5">
        <v>0</v>
      </c>
      <c r="AM1864" s="5">
        <v>0</v>
      </c>
      <c r="AN1864" s="5">
        <f t="shared" si="328"/>
        <v>0</v>
      </c>
      <c r="AO1864" s="5">
        <v>0</v>
      </c>
      <c r="AP1864" s="5">
        <v>0</v>
      </c>
      <c r="AQ1864" s="5">
        <f t="shared" si="329"/>
        <v>0</v>
      </c>
      <c r="AR1864" s="5">
        <v>0</v>
      </c>
      <c r="AS1864" s="6"/>
      <c r="AT1864" s="5">
        <v>0</v>
      </c>
      <c r="AU1864" s="5">
        <v>0</v>
      </c>
      <c r="AV1864" t="str">
        <f t="shared" si="322"/>
        <v>N</v>
      </c>
      <c r="AW1864" t="s">
        <v>60</v>
      </c>
      <c r="AX1864" t="s">
        <v>61</v>
      </c>
      <c r="AY1864" t="s">
        <v>62</v>
      </c>
      <c r="AZ1864" t="s">
        <v>62</v>
      </c>
      <c r="BA1864" t="str">
        <f t="shared" si="323"/>
        <v>N</v>
      </c>
    </row>
    <row r="1865" spans="1:53">
      <c r="A1865" t="s">
        <v>53</v>
      </c>
      <c r="B1865" t="s">
        <v>54</v>
      </c>
      <c r="C1865" t="s">
        <v>89</v>
      </c>
      <c r="D1865">
        <v>2019</v>
      </c>
      <c r="F1865" t="s">
        <v>4600</v>
      </c>
      <c r="G1865" t="s">
        <v>4601</v>
      </c>
      <c r="J1865" t="s">
        <v>101</v>
      </c>
      <c r="K1865" t="s">
        <v>93</v>
      </c>
      <c r="L1865" s="5">
        <v>0</v>
      </c>
      <c r="M1865" s="5">
        <v>0</v>
      </c>
      <c r="N1865" s="5">
        <f t="shared" si="319"/>
        <v>0</v>
      </c>
      <c r="O1865" s="5">
        <v>0</v>
      </c>
      <c r="P1865" s="5">
        <v>0</v>
      </c>
      <c r="Q1865" s="5">
        <f t="shared" si="320"/>
        <v>0</v>
      </c>
      <c r="R1865" s="5">
        <v>0</v>
      </c>
      <c r="S1865" s="5">
        <v>0</v>
      </c>
      <c r="T1865" s="5">
        <f t="shared" si="321"/>
        <v>0</v>
      </c>
      <c r="U1865" s="5">
        <v>1</v>
      </c>
      <c r="V1865" s="5">
        <v>1</v>
      </c>
      <c r="W1865" s="5">
        <v>0</v>
      </c>
      <c r="X1865" s="5">
        <v>0</v>
      </c>
      <c r="Y1865" s="5">
        <f t="shared" si="324"/>
        <v>0</v>
      </c>
      <c r="Z1865" s="5">
        <v>0</v>
      </c>
      <c r="AA1865" s="5">
        <v>0</v>
      </c>
      <c r="AB1865" s="5">
        <f t="shared" si="325"/>
        <v>0</v>
      </c>
      <c r="AC1865" s="5">
        <v>0</v>
      </c>
      <c r="AD1865" s="5">
        <v>0</v>
      </c>
      <c r="AE1865" s="5">
        <f t="shared" si="326"/>
        <v>0</v>
      </c>
      <c r="AF1865" s="5">
        <v>1</v>
      </c>
      <c r="AG1865" s="6">
        <v>43776</v>
      </c>
      <c r="AH1865" s="5">
        <v>1</v>
      </c>
      <c r="AI1865" s="5">
        <v>0</v>
      </c>
      <c r="AJ1865" s="5">
        <v>0</v>
      </c>
      <c r="AK1865" s="5">
        <f t="shared" si="327"/>
        <v>0</v>
      </c>
      <c r="AL1865" s="5">
        <v>0</v>
      </c>
      <c r="AM1865" s="5">
        <v>0</v>
      </c>
      <c r="AN1865" s="5">
        <f t="shared" si="328"/>
        <v>0</v>
      </c>
      <c r="AO1865" s="5">
        <v>0</v>
      </c>
      <c r="AP1865" s="5">
        <v>0</v>
      </c>
      <c r="AQ1865" s="5">
        <f t="shared" si="329"/>
        <v>0</v>
      </c>
      <c r="AR1865" s="5">
        <v>0</v>
      </c>
      <c r="AS1865" s="6"/>
      <c r="AT1865" s="5">
        <v>0</v>
      </c>
      <c r="AU1865" s="5">
        <v>0</v>
      </c>
      <c r="AV1865" t="str">
        <f t="shared" si="322"/>
        <v>N</v>
      </c>
      <c r="AW1865" t="s">
        <v>60</v>
      </c>
      <c r="AX1865" t="s">
        <v>61</v>
      </c>
      <c r="AY1865" t="s">
        <v>62</v>
      </c>
      <c r="AZ1865" t="s">
        <v>62</v>
      </c>
      <c r="BA1865" t="str">
        <f t="shared" si="323"/>
        <v>N</v>
      </c>
    </row>
    <row r="1866" spans="1:53">
      <c r="A1866" t="s">
        <v>53</v>
      </c>
      <c r="B1866" t="s">
        <v>54</v>
      </c>
      <c r="C1866" t="s">
        <v>89</v>
      </c>
      <c r="D1866">
        <v>2019</v>
      </c>
      <c r="F1866" t="s">
        <v>4602</v>
      </c>
      <c r="G1866" t="s">
        <v>4603</v>
      </c>
      <c r="J1866" t="s">
        <v>101</v>
      </c>
      <c r="K1866" t="s">
        <v>93</v>
      </c>
      <c r="L1866" s="5">
        <v>0</v>
      </c>
      <c r="M1866" s="5">
        <v>0</v>
      </c>
      <c r="N1866" s="5">
        <f t="shared" si="319"/>
        <v>0</v>
      </c>
      <c r="O1866" s="5">
        <v>0</v>
      </c>
      <c r="P1866" s="5">
        <v>0</v>
      </c>
      <c r="Q1866" s="5">
        <f t="shared" si="320"/>
        <v>0</v>
      </c>
      <c r="R1866" s="5">
        <v>0</v>
      </c>
      <c r="S1866" s="5">
        <v>0</v>
      </c>
      <c r="T1866" s="5">
        <f t="shared" si="321"/>
        <v>0</v>
      </c>
      <c r="U1866" s="5">
        <v>1</v>
      </c>
      <c r="V1866" s="5">
        <v>1</v>
      </c>
      <c r="W1866" s="5">
        <v>0</v>
      </c>
      <c r="X1866" s="5">
        <v>0</v>
      </c>
      <c r="Y1866" s="5">
        <f t="shared" si="324"/>
        <v>0</v>
      </c>
      <c r="Z1866" s="5">
        <v>0</v>
      </c>
      <c r="AA1866" s="5">
        <v>0</v>
      </c>
      <c r="AB1866" s="5">
        <f t="shared" si="325"/>
        <v>0</v>
      </c>
      <c r="AC1866" s="5">
        <v>0</v>
      </c>
      <c r="AD1866" s="5">
        <v>0</v>
      </c>
      <c r="AE1866" s="5">
        <f t="shared" si="326"/>
        <v>0</v>
      </c>
      <c r="AF1866" s="5">
        <v>1</v>
      </c>
      <c r="AG1866" s="6">
        <v>43628</v>
      </c>
      <c r="AH1866" s="5">
        <v>1</v>
      </c>
      <c r="AI1866" s="5">
        <v>0</v>
      </c>
      <c r="AJ1866" s="5">
        <v>0</v>
      </c>
      <c r="AK1866" s="5">
        <f t="shared" si="327"/>
        <v>0</v>
      </c>
      <c r="AL1866" s="5">
        <v>0</v>
      </c>
      <c r="AM1866" s="5">
        <v>0</v>
      </c>
      <c r="AN1866" s="5">
        <f t="shared" si="328"/>
        <v>0</v>
      </c>
      <c r="AO1866" s="5">
        <v>0</v>
      </c>
      <c r="AP1866" s="5">
        <v>0</v>
      </c>
      <c r="AQ1866" s="5">
        <f t="shared" si="329"/>
        <v>0</v>
      </c>
      <c r="AR1866" s="5">
        <v>0</v>
      </c>
      <c r="AS1866" s="6"/>
      <c r="AT1866" s="5">
        <v>0</v>
      </c>
      <c r="AU1866" s="5">
        <v>0</v>
      </c>
      <c r="AV1866" t="str">
        <f t="shared" si="322"/>
        <v>N</v>
      </c>
      <c r="AW1866" t="s">
        <v>60</v>
      </c>
      <c r="AX1866" t="s">
        <v>61</v>
      </c>
      <c r="AY1866" t="s">
        <v>62</v>
      </c>
      <c r="AZ1866" t="s">
        <v>62</v>
      </c>
      <c r="BA1866" t="str">
        <f t="shared" si="323"/>
        <v>N</v>
      </c>
    </row>
    <row r="1867" spans="1:53">
      <c r="A1867" t="s">
        <v>53</v>
      </c>
      <c r="B1867" t="s">
        <v>54</v>
      </c>
      <c r="C1867" t="s">
        <v>89</v>
      </c>
      <c r="D1867">
        <v>2019</v>
      </c>
      <c r="F1867" t="s">
        <v>4604</v>
      </c>
      <c r="G1867" t="s">
        <v>4605</v>
      </c>
      <c r="J1867" t="s">
        <v>101</v>
      </c>
      <c r="K1867" t="s">
        <v>93</v>
      </c>
      <c r="L1867" s="5">
        <v>0</v>
      </c>
      <c r="M1867" s="5">
        <v>0</v>
      </c>
      <c r="N1867" s="5">
        <f t="shared" si="319"/>
        <v>0</v>
      </c>
      <c r="O1867" s="5">
        <v>0</v>
      </c>
      <c r="P1867" s="5">
        <v>0</v>
      </c>
      <c r="Q1867" s="5">
        <f t="shared" si="320"/>
        <v>0</v>
      </c>
      <c r="R1867" s="5">
        <v>0</v>
      </c>
      <c r="S1867" s="5">
        <v>0</v>
      </c>
      <c r="T1867" s="5">
        <f t="shared" si="321"/>
        <v>0</v>
      </c>
      <c r="U1867" s="5">
        <v>1</v>
      </c>
      <c r="V1867" s="5">
        <v>1</v>
      </c>
      <c r="W1867" s="5">
        <v>0</v>
      </c>
      <c r="X1867" s="5">
        <v>0</v>
      </c>
      <c r="Y1867" s="5">
        <f t="shared" si="324"/>
        <v>0</v>
      </c>
      <c r="Z1867" s="5">
        <v>0</v>
      </c>
      <c r="AA1867" s="5">
        <v>0</v>
      </c>
      <c r="AB1867" s="5">
        <f t="shared" si="325"/>
        <v>0</v>
      </c>
      <c r="AC1867" s="5">
        <v>0</v>
      </c>
      <c r="AD1867" s="5">
        <v>0</v>
      </c>
      <c r="AE1867" s="5">
        <f t="shared" si="326"/>
        <v>0</v>
      </c>
      <c r="AF1867" s="5">
        <v>1</v>
      </c>
      <c r="AG1867" s="6">
        <v>43740</v>
      </c>
      <c r="AH1867" s="5">
        <v>1</v>
      </c>
      <c r="AI1867" s="5">
        <v>0</v>
      </c>
      <c r="AJ1867" s="5">
        <v>0</v>
      </c>
      <c r="AK1867" s="5">
        <f t="shared" si="327"/>
        <v>0</v>
      </c>
      <c r="AL1867" s="5">
        <v>0</v>
      </c>
      <c r="AM1867" s="5">
        <v>0</v>
      </c>
      <c r="AN1867" s="5">
        <f t="shared" si="328"/>
        <v>0</v>
      </c>
      <c r="AO1867" s="5">
        <v>0</v>
      </c>
      <c r="AP1867" s="5">
        <v>0</v>
      </c>
      <c r="AQ1867" s="5">
        <f t="shared" si="329"/>
        <v>0</v>
      </c>
      <c r="AR1867" s="5">
        <v>0</v>
      </c>
      <c r="AS1867" s="6"/>
      <c r="AT1867" s="5">
        <v>0</v>
      </c>
      <c r="AU1867" s="5">
        <v>0</v>
      </c>
      <c r="AV1867" t="str">
        <f t="shared" si="322"/>
        <v>N</v>
      </c>
      <c r="AW1867" t="s">
        <v>60</v>
      </c>
      <c r="AX1867" t="s">
        <v>61</v>
      </c>
      <c r="AY1867" t="s">
        <v>62</v>
      </c>
      <c r="AZ1867" t="s">
        <v>62</v>
      </c>
      <c r="BA1867" t="str">
        <f t="shared" si="323"/>
        <v>N</v>
      </c>
    </row>
    <row r="1868" spans="1:53">
      <c r="A1868" t="s">
        <v>53</v>
      </c>
      <c r="B1868" t="s">
        <v>54</v>
      </c>
      <c r="C1868" t="s">
        <v>89</v>
      </c>
      <c r="D1868">
        <v>2019</v>
      </c>
      <c r="F1868" t="s">
        <v>4606</v>
      </c>
      <c r="G1868" t="s">
        <v>4607</v>
      </c>
      <c r="J1868" t="s">
        <v>101</v>
      </c>
      <c r="K1868" t="s">
        <v>93</v>
      </c>
      <c r="L1868" s="5">
        <v>0</v>
      </c>
      <c r="M1868" s="5">
        <v>0</v>
      </c>
      <c r="N1868" s="5">
        <f t="shared" si="319"/>
        <v>0</v>
      </c>
      <c r="O1868" s="5">
        <v>0</v>
      </c>
      <c r="P1868" s="5">
        <v>0</v>
      </c>
      <c r="Q1868" s="5">
        <f t="shared" si="320"/>
        <v>0</v>
      </c>
      <c r="R1868" s="5">
        <v>0</v>
      </c>
      <c r="S1868" s="5">
        <v>0</v>
      </c>
      <c r="T1868" s="5">
        <f t="shared" si="321"/>
        <v>0</v>
      </c>
      <c r="U1868" s="5">
        <v>1</v>
      </c>
      <c r="V1868" s="5">
        <v>1</v>
      </c>
      <c r="W1868" s="5">
        <v>0</v>
      </c>
      <c r="X1868" s="5">
        <v>0</v>
      </c>
      <c r="Y1868" s="5">
        <f t="shared" si="324"/>
        <v>0</v>
      </c>
      <c r="Z1868" s="5">
        <v>0</v>
      </c>
      <c r="AA1868" s="5">
        <v>0</v>
      </c>
      <c r="AB1868" s="5">
        <f t="shared" si="325"/>
        <v>0</v>
      </c>
      <c r="AC1868" s="5">
        <v>0</v>
      </c>
      <c r="AD1868" s="5">
        <v>0</v>
      </c>
      <c r="AE1868" s="5">
        <f t="shared" si="326"/>
        <v>0</v>
      </c>
      <c r="AF1868" s="5">
        <v>1</v>
      </c>
      <c r="AG1868" s="6">
        <v>43754</v>
      </c>
      <c r="AH1868" s="5">
        <v>1</v>
      </c>
      <c r="AI1868" s="5">
        <v>0</v>
      </c>
      <c r="AJ1868" s="5">
        <v>0</v>
      </c>
      <c r="AK1868" s="5">
        <f t="shared" si="327"/>
        <v>0</v>
      </c>
      <c r="AL1868" s="5">
        <v>0</v>
      </c>
      <c r="AM1868" s="5">
        <v>0</v>
      </c>
      <c r="AN1868" s="5">
        <f t="shared" si="328"/>
        <v>0</v>
      </c>
      <c r="AO1868" s="5">
        <v>0</v>
      </c>
      <c r="AP1868" s="5">
        <v>0</v>
      </c>
      <c r="AQ1868" s="5">
        <f t="shared" si="329"/>
        <v>0</v>
      </c>
      <c r="AR1868" s="5">
        <v>0</v>
      </c>
      <c r="AS1868" s="6"/>
      <c r="AT1868" s="5">
        <v>0</v>
      </c>
      <c r="AU1868" s="5">
        <v>0</v>
      </c>
      <c r="AV1868" t="str">
        <f t="shared" si="322"/>
        <v>N</v>
      </c>
      <c r="AW1868" t="s">
        <v>60</v>
      </c>
      <c r="AX1868" t="s">
        <v>61</v>
      </c>
      <c r="AY1868" t="s">
        <v>62</v>
      </c>
      <c r="AZ1868" t="s">
        <v>62</v>
      </c>
      <c r="BA1868" t="str">
        <f t="shared" si="323"/>
        <v>N</v>
      </c>
    </row>
    <row r="1869" spans="1:53">
      <c r="A1869" t="s">
        <v>53</v>
      </c>
      <c r="B1869" t="s">
        <v>54</v>
      </c>
      <c r="C1869" t="s">
        <v>89</v>
      </c>
      <c r="D1869">
        <v>2019</v>
      </c>
      <c r="F1869" t="s">
        <v>4608</v>
      </c>
      <c r="G1869" t="s">
        <v>4609</v>
      </c>
      <c r="J1869" t="s">
        <v>101</v>
      </c>
      <c r="K1869" t="s">
        <v>93</v>
      </c>
      <c r="L1869" s="5">
        <v>0</v>
      </c>
      <c r="M1869" s="5">
        <v>0</v>
      </c>
      <c r="N1869" s="5">
        <f t="shared" si="319"/>
        <v>0</v>
      </c>
      <c r="O1869" s="5">
        <v>0</v>
      </c>
      <c r="P1869" s="5">
        <v>0</v>
      </c>
      <c r="Q1869" s="5">
        <f t="shared" si="320"/>
        <v>0</v>
      </c>
      <c r="R1869" s="5">
        <v>0</v>
      </c>
      <c r="S1869" s="5">
        <v>0</v>
      </c>
      <c r="T1869" s="5">
        <f t="shared" si="321"/>
        <v>0</v>
      </c>
      <c r="U1869" s="5">
        <v>1</v>
      </c>
      <c r="V1869" s="5">
        <v>1</v>
      </c>
      <c r="W1869" s="5">
        <v>0</v>
      </c>
      <c r="X1869" s="5">
        <v>0</v>
      </c>
      <c r="Y1869" s="5">
        <f t="shared" si="324"/>
        <v>0</v>
      </c>
      <c r="Z1869" s="5">
        <v>0</v>
      </c>
      <c r="AA1869" s="5">
        <v>0</v>
      </c>
      <c r="AB1869" s="5">
        <f t="shared" si="325"/>
        <v>0</v>
      </c>
      <c r="AC1869" s="5">
        <v>0</v>
      </c>
      <c r="AD1869" s="5">
        <v>0</v>
      </c>
      <c r="AE1869" s="5">
        <f t="shared" si="326"/>
        <v>0</v>
      </c>
      <c r="AF1869" s="5">
        <v>1</v>
      </c>
      <c r="AG1869" s="6">
        <v>43754</v>
      </c>
      <c r="AH1869" s="5">
        <v>1</v>
      </c>
      <c r="AI1869" s="5">
        <v>0</v>
      </c>
      <c r="AJ1869" s="5">
        <v>0</v>
      </c>
      <c r="AK1869" s="5">
        <f t="shared" si="327"/>
        <v>0</v>
      </c>
      <c r="AL1869" s="5">
        <v>0</v>
      </c>
      <c r="AM1869" s="5">
        <v>0</v>
      </c>
      <c r="AN1869" s="5">
        <f t="shared" si="328"/>
        <v>0</v>
      </c>
      <c r="AO1869" s="5">
        <v>0</v>
      </c>
      <c r="AP1869" s="5">
        <v>0</v>
      </c>
      <c r="AQ1869" s="5">
        <f t="shared" si="329"/>
        <v>0</v>
      </c>
      <c r="AR1869" s="5">
        <v>0</v>
      </c>
      <c r="AS1869" s="6"/>
      <c r="AT1869" s="5">
        <v>0</v>
      </c>
      <c r="AU1869" s="5">
        <v>0</v>
      </c>
      <c r="AV1869" t="str">
        <f t="shared" si="322"/>
        <v>N</v>
      </c>
      <c r="AW1869" t="s">
        <v>60</v>
      </c>
      <c r="AX1869" t="s">
        <v>61</v>
      </c>
      <c r="AY1869" t="s">
        <v>62</v>
      </c>
      <c r="AZ1869" t="s">
        <v>62</v>
      </c>
      <c r="BA1869" t="str">
        <f t="shared" si="323"/>
        <v>N</v>
      </c>
    </row>
    <row r="1870" spans="1:53">
      <c r="A1870" t="s">
        <v>53</v>
      </c>
      <c r="B1870" t="s">
        <v>54</v>
      </c>
      <c r="C1870" t="s">
        <v>89</v>
      </c>
      <c r="D1870">
        <v>2019</v>
      </c>
      <c r="F1870" t="s">
        <v>4610</v>
      </c>
      <c r="G1870" t="s">
        <v>4611</v>
      </c>
      <c r="J1870" t="s">
        <v>101</v>
      </c>
      <c r="K1870" t="s">
        <v>93</v>
      </c>
      <c r="L1870" s="5">
        <v>0</v>
      </c>
      <c r="M1870" s="5">
        <v>0</v>
      </c>
      <c r="N1870" s="5">
        <f t="shared" si="319"/>
        <v>0</v>
      </c>
      <c r="O1870" s="5">
        <v>0</v>
      </c>
      <c r="P1870" s="5">
        <v>0</v>
      </c>
      <c r="Q1870" s="5">
        <f t="shared" si="320"/>
        <v>0</v>
      </c>
      <c r="R1870" s="5">
        <v>0</v>
      </c>
      <c r="S1870" s="5">
        <v>0</v>
      </c>
      <c r="T1870" s="5">
        <f t="shared" si="321"/>
        <v>0</v>
      </c>
      <c r="U1870" s="5">
        <v>1</v>
      </c>
      <c r="V1870" s="5">
        <v>1</v>
      </c>
      <c r="W1870" s="5">
        <v>0</v>
      </c>
      <c r="X1870" s="5">
        <v>0</v>
      </c>
      <c r="Y1870" s="5">
        <f t="shared" si="324"/>
        <v>0</v>
      </c>
      <c r="Z1870" s="5">
        <v>0</v>
      </c>
      <c r="AA1870" s="5">
        <v>0</v>
      </c>
      <c r="AB1870" s="5">
        <f t="shared" si="325"/>
        <v>0</v>
      </c>
      <c r="AC1870" s="5">
        <v>0</v>
      </c>
      <c r="AD1870" s="5">
        <v>0</v>
      </c>
      <c r="AE1870" s="5">
        <f t="shared" si="326"/>
        <v>0</v>
      </c>
      <c r="AF1870" s="5">
        <v>1</v>
      </c>
      <c r="AG1870" s="6">
        <v>43721</v>
      </c>
      <c r="AH1870" s="5">
        <v>1</v>
      </c>
      <c r="AI1870" s="5">
        <v>0</v>
      </c>
      <c r="AJ1870" s="5">
        <v>0</v>
      </c>
      <c r="AK1870" s="5">
        <f t="shared" si="327"/>
        <v>0</v>
      </c>
      <c r="AL1870" s="5">
        <v>0</v>
      </c>
      <c r="AM1870" s="5">
        <v>0</v>
      </c>
      <c r="AN1870" s="5">
        <f t="shared" si="328"/>
        <v>0</v>
      </c>
      <c r="AO1870" s="5">
        <v>0</v>
      </c>
      <c r="AP1870" s="5">
        <v>0</v>
      </c>
      <c r="AQ1870" s="5">
        <f t="shared" si="329"/>
        <v>0</v>
      </c>
      <c r="AR1870" s="5">
        <v>0</v>
      </c>
      <c r="AS1870" s="6"/>
      <c r="AT1870" s="5">
        <v>0</v>
      </c>
      <c r="AU1870" s="5">
        <v>0</v>
      </c>
      <c r="AV1870" t="str">
        <f t="shared" si="322"/>
        <v>N</v>
      </c>
      <c r="AW1870" t="s">
        <v>60</v>
      </c>
      <c r="AX1870" t="s">
        <v>61</v>
      </c>
      <c r="AY1870" t="s">
        <v>62</v>
      </c>
      <c r="AZ1870" t="s">
        <v>62</v>
      </c>
      <c r="BA1870" t="str">
        <f t="shared" si="323"/>
        <v>N</v>
      </c>
    </row>
    <row r="1871" spans="1:53">
      <c r="A1871" t="s">
        <v>53</v>
      </c>
      <c r="B1871" t="s">
        <v>54</v>
      </c>
      <c r="C1871" t="s">
        <v>89</v>
      </c>
      <c r="D1871">
        <v>2019</v>
      </c>
      <c r="F1871" t="s">
        <v>4612</v>
      </c>
      <c r="G1871" t="s">
        <v>4613</v>
      </c>
      <c r="J1871" t="s">
        <v>101</v>
      </c>
      <c r="K1871" t="s">
        <v>93</v>
      </c>
      <c r="L1871" s="5">
        <v>0</v>
      </c>
      <c r="M1871" s="5">
        <v>0</v>
      </c>
      <c r="N1871" s="5">
        <f t="shared" si="319"/>
        <v>0</v>
      </c>
      <c r="O1871" s="5">
        <v>0</v>
      </c>
      <c r="P1871" s="5">
        <v>0</v>
      </c>
      <c r="Q1871" s="5">
        <f t="shared" si="320"/>
        <v>0</v>
      </c>
      <c r="R1871" s="5">
        <v>0</v>
      </c>
      <c r="S1871" s="5">
        <v>0</v>
      </c>
      <c r="T1871" s="5">
        <f t="shared" si="321"/>
        <v>0</v>
      </c>
      <c r="U1871" s="5">
        <v>1</v>
      </c>
      <c r="V1871" s="5">
        <v>1</v>
      </c>
      <c r="W1871" s="5">
        <v>0</v>
      </c>
      <c r="X1871" s="5">
        <v>0</v>
      </c>
      <c r="Y1871" s="5">
        <f t="shared" si="324"/>
        <v>0</v>
      </c>
      <c r="Z1871" s="5">
        <v>0</v>
      </c>
      <c r="AA1871" s="5">
        <v>0</v>
      </c>
      <c r="AB1871" s="5">
        <f t="shared" si="325"/>
        <v>0</v>
      </c>
      <c r="AC1871" s="5">
        <v>0</v>
      </c>
      <c r="AD1871" s="5">
        <v>0</v>
      </c>
      <c r="AE1871" s="5">
        <f t="shared" si="326"/>
        <v>0</v>
      </c>
      <c r="AF1871" s="5">
        <v>1</v>
      </c>
      <c r="AG1871" s="6">
        <v>43614</v>
      </c>
      <c r="AH1871" s="5">
        <v>1</v>
      </c>
      <c r="AI1871" s="5">
        <v>0</v>
      </c>
      <c r="AJ1871" s="5">
        <v>0</v>
      </c>
      <c r="AK1871" s="5">
        <f t="shared" si="327"/>
        <v>0</v>
      </c>
      <c r="AL1871" s="5">
        <v>0</v>
      </c>
      <c r="AM1871" s="5">
        <v>0</v>
      </c>
      <c r="AN1871" s="5">
        <f t="shared" si="328"/>
        <v>0</v>
      </c>
      <c r="AO1871" s="5">
        <v>0</v>
      </c>
      <c r="AP1871" s="5">
        <v>0</v>
      </c>
      <c r="AQ1871" s="5">
        <f t="shared" si="329"/>
        <v>0</v>
      </c>
      <c r="AR1871" s="5">
        <v>0</v>
      </c>
      <c r="AS1871" s="6"/>
      <c r="AT1871" s="5">
        <v>0</v>
      </c>
      <c r="AU1871" s="5">
        <v>0</v>
      </c>
      <c r="AV1871" t="str">
        <f t="shared" si="322"/>
        <v>N</v>
      </c>
      <c r="AW1871" t="s">
        <v>60</v>
      </c>
      <c r="AX1871" t="s">
        <v>61</v>
      </c>
      <c r="AY1871" t="s">
        <v>62</v>
      </c>
      <c r="AZ1871" t="s">
        <v>62</v>
      </c>
      <c r="BA1871" t="str">
        <f t="shared" si="323"/>
        <v>N</v>
      </c>
    </row>
    <row r="1872" spans="1:53">
      <c r="A1872" t="s">
        <v>53</v>
      </c>
      <c r="B1872" t="s">
        <v>54</v>
      </c>
      <c r="C1872" t="s">
        <v>89</v>
      </c>
      <c r="D1872">
        <v>2019</v>
      </c>
      <c r="F1872" t="s">
        <v>4614</v>
      </c>
      <c r="G1872" t="s">
        <v>4615</v>
      </c>
      <c r="J1872" t="s">
        <v>101</v>
      </c>
      <c r="K1872" t="s">
        <v>93</v>
      </c>
      <c r="L1872" s="5">
        <v>0</v>
      </c>
      <c r="M1872" s="5">
        <v>0</v>
      </c>
      <c r="N1872" s="5">
        <f t="shared" si="319"/>
        <v>0</v>
      </c>
      <c r="O1872" s="5">
        <v>0</v>
      </c>
      <c r="P1872" s="5">
        <v>0</v>
      </c>
      <c r="Q1872" s="5">
        <f t="shared" si="320"/>
        <v>0</v>
      </c>
      <c r="R1872" s="5">
        <v>0</v>
      </c>
      <c r="S1872" s="5">
        <v>0</v>
      </c>
      <c r="T1872" s="5">
        <f t="shared" si="321"/>
        <v>0</v>
      </c>
      <c r="U1872" s="5">
        <v>1</v>
      </c>
      <c r="V1872" s="5">
        <v>1</v>
      </c>
      <c r="W1872" s="5">
        <v>0</v>
      </c>
      <c r="X1872" s="5">
        <v>0</v>
      </c>
      <c r="Y1872" s="5">
        <f t="shared" si="324"/>
        <v>0</v>
      </c>
      <c r="Z1872" s="5">
        <v>0</v>
      </c>
      <c r="AA1872" s="5">
        <v>0</v>
      </c>
      <c r="AB1872" s="5">
        <f t="shared" si="325"/>
        <v>0</v>
      </c>
      <c r="AC1872" s="5">
        <v>0</v>
      </c>
      <c r="AD1872" s="5">
        <v>0</v>
      </c>
      <c r="AE1872" s="5">
        <f t="shared" si="326"/>
        <v>0</v>
      </c>
      <c r="AF1872" s="5">
        <v>1</v>
      </c>
      <c r="AG1872" s="6">
        <v>43634</v>
      </c>
      <c r="AH1872" s="5">
        <v>1</v>
      </c>
      <c r="AI1872" s="5">
        <v>0</v>
      </c>
      <c r="AJ1872" s="5">
        <v>0</v>
      </c>
      <c r="AK1872" s="5">
        <f t="shared" si="327"/>
        <v>0</v>
      </c>
      <c r="AL1872" s="5">
        <v>0</v>
      </c>
      <c r="AM1872" s="5">
        <v>0</v>
      </c>
      <c r="AN1872" s="5">
        <f t="shared" si="328"/>
        <v>0</v>
      </c>
      <c r="AO1872" s="5">
        <v>0</v>
      </c>
      <c r="AP1872" s="5">
        <v>0</v>
      </c>
      <c r="AQ1872" s="5">
        <f t="shared" si="329"/>
        <v>0</v>
      </c>
      <c r="AR1872" s="5">
        <v>0</v>
      </c>
      <c r="AS1872" s="6"/>
      <c r="AT1872" s="5">
        <v>0</v>
      </c>
      <c r="AU1872" s="5">
        <v>0</v>
      </c>
      <c r="AV1872" t="str">
        <f t="shared" si="322"/>
        <v>N</v>
      </c>
      <c r="AW1872" t="s">
        <v>60</v>
      </c>
      <c r="AX1872" t="s">
        <v>61</v>
      </c>
      <c r="AY1872" t="s">
        <v>62</v>
      </c>
      <c r="AZ1872" t="s">
        <v>62</v>
      </c>
      <c r="BA1872" t="str">
        <f t="shared" si="323"/>
        <v>N</v>
      </c>
    </row>
    <row r="1873" spans="1:53">
      <c r="A1873" t="s">
        <v>53</v>
      </c>
      <c r="B1873" t="s">
        <v>54</v>
      </c>
      <c r="C1873" t="s">
        <v>55</v>
      </c>
      <c r="D1873">
        <v>2019</v>
      </c>
      <c r="F1873" t="s">
        <v>4616</v>
      </c>
      <c r="G1873" t="s">
        <v>4617</v>
      </c>
      <c r="J1873" t="s">
        <v>101</v>
      </c>
      <c r="K1873" t="s">
        <v>93</v>
      </c>
      <c r="L1873" s="5">
        <v>0</v>
      </c>
      <c r="M1873" s="5">
        <v>0</v>
      </c>
      <c r="N1873" s="5">
        <f t="shared" si="319"/>
        <v>0</v>
      </c>
      <c r="O1873" s="5">
        <v>0</v>
      </c>
      <c r="P1873" s="5">
        <v>0</v>
      </c>
      <c r="Q1873" s="5">
        <f t="shared" si="320"/>
        <v>0</v>
      </c>
      <c r="R1873" s="5">
        <v>0</v>
      </c>
      <c r="S1873" s="5">
        <v>0</v>
      </c>
      <c r="T1873" s="5">
        <f t="shared" si="321"/>
        <v>0</v>
      </c>
      <c r="U1873" s="5">
        <v>1</v>
      </c>
      <c r="V1873" s="5">
        <v>1</v>
      </c>
      <c r="W1873" s="5">
        <v>0</v>
      </c>
      <c r="X1873" s="5">
        <v>0</v>
      </c>
      <c r="Y1873" s="5">
        <f t="shared" si="324"/>
        <v>0</v>
      </c>
      <c r="Z1873" s="5">
        <v>0</v>
      </c>
      <c r="AA1873" s="5">
        <v>0</v>
      </c>
      <c r="AB1873" s="5">
        <f t="shared" si="325"/>
        <v>0</v>
      </c>
      <c r="AC1873" s="5">
        <v>0</v>
      </c>
      <c r="AD1873" s="5">
        <v>0</v>
      </c>
      <c r="AE1873" s="5">
        <f t="shared" si="326"/>
        <v>0</v>
      </c>
      <c r="AF1873" s="5">
        <v>1</v>
      </c>
      <c r="AG1873" s="6">
        <v>43816</v>
      </c>
      <c r="AH1873" s="5">
        <v>1</v>
      </c>
      <c r="AI1873" s="5">
        <v>0</v>
      </c>
      <c r="AJ1873" s="5">
        <v>0</v>
      </c>
      <c r="AK1873" s="5">
        <f t="shared" si="327"/>
        <v>0</v>
      </c>
      <c r="AL1873" s="5">
        <v>0</v>
      </c>
      <c r="AM1873" s="5">
        <v>0</v>
      </c>
      <c r="AN1873" s="5">
        <f t="shared" si="328"/>
        <v>0</v>
      </c>
      <c r="AO1873" s="5">
        <v>0</v>
      </c>
      <c r="AP1873" s="5">
        <v>0</v>
      </c>
      <c r="AQ1873" s="5">
        <f t="shared" si="329"/>
        <v>0</v>
      </c>
      <c r="AR1873" s="5">
        <v>0</v>
      </c>
      <c r="AS1873" s="6"/>
      <c r="AT1873" s="5">
        <v>0</v>
      </c>
      <c r="AU1873" s="5">
        <v>0</v>
      </c>
      <c r="AV1873" t="str">
        <f t="shared" si="322"/>
        <v>N</v>
      </c>
      <c r="AW1873" t="s">
        <v>60</v>
      </c>
      <c r="AX1873" t="s">
        <v>61</v>
      </c>
      <c r="AY1873" t="s">
        <v>62</v>
      </c>
      <c r="AZ1873" t="s">
        <v>62</v>
      </c>
      <c r="BA1873" t="str">
        <f t="shared" si="323"/>
        <v>N</v>
      </c>
    </row>
    <row r="1874" spans="1:53">
      <c r="A1874" t="s">
        <v>53</v>
      </c>
      <c r="B1874" t="s">
        <v>54</v>
      </c>
      <c r="C1874" t="s">
        <v>89</v>
      </c>
      <c r="D1874">
        <v>2019</v>
      </c>
      <c r="F1874" t="s">
        <v>4618</v>
      </c>
      <c r="G1874" t="s">
        <v>4619</v>
      </c>
      <c r="J1874" t="s">
        <v>101</v>
      </c>
      <c r="K1874" t="s">
        <v>93</v>
      </c>
      <c r="L1874" s="5">
        <v>0</v>
      </c>
      <c r="M1874" s="5">
        <v>0</v>
      </c>
      <c r="N1874" s="5">
        <f t="shared" si="319"/>
        <v>0</v>
      </c>
      <c r="O1874" s="5">
        <v>0</v>
      </c>
      <c r="P1874" s="5">
        <v>0</v>
      </c>
      <c r="Q1874" s="5">
        <f t="shared" si="320"/>
        <v>0</v>
      </c>
      <c r="R1874" s="5">
        <v>0</v>
      </c>
      <c r="S1874" s="5">
        <v>0</v>
      </c>
      <c r="T1874" s="5">
        <f t="shared" si="321"/>
        <v>0</v>
      </c>
      <c r="U1874" s="5">
        <v>1</v>
      </c>
      <c r="V1874" s="5">
        <v>1</v>
      </c>
      <c r="W1874" s="5">
        <v>0</v>
      </c>
      <c r="X1874" s="5">
        <v>0</v>
      </c>
      <c r="Y1874" s="5">
        <f t="shared" si="324"/>
        <v>0</v>
      </c>
      <c r="Z1874" s="5">
        <v>0</v>
      </c>
      <c r="AA1874" s="5">
        <v>0</v>
      </c>
      <c r="AB1874" s="5">
        <f t="shared" si="325"/>
        <v>0</v>
      </c>
      <c r="AC1874" s="5">
        <v>0</v>
      </c>
      <c r="AD1874" s="5">
        <v>0</v>
      </c>
      <c r="AE1874" s="5">
        <f t="shared" si="326"/>
        <v>0</v>
      </c>
      <c r="AF1874" s="5">
        <v>1</v>
      </c>
      <c r="AG1874" s="6">
        <v>43776</v>
      </c>
      <c r="AH1874" s="5">
        <v>1</v>
      </c>
      <c r="AI1874" s="5">
        <v>0</v>
      </c>
      <c r="AJ1874" s="5">
        <v>0</v>
      </c>
      <c r="AK1874" s="5">
        <f t="shared" si="327"/>
        <v>0</v>
      </c>
      <c r="AL1874" s="5">
        <v>0</v>
      </c>
      <c r="AM1874" s="5">
        <v>0</v>
      </c>
      <c r="AN1874" s="5">
        <f t="shared" si="328"/>
        <v>0</v>
      </c>
      <c r="AO1874" s="5">
        <v>0</v>
      </c>
      <c r="AP1874" s="5">
        <v>0</v>
      </c>
      <c r="AQ1874" s="5">
        <f t="shared" si="329"/>
        <v>0</v>
      </c>
      <c r="AR1874" s="5">
        <v>0</v>
      </c>
      <c r="AS1874" s="6"/>
      <c r="AT1874" s="5">
        <v>0</v>
      </c>
      <c r="AU1874" s="5">
        <v>0</v>
      </c>
      <c r="AV1874" t="str">
        <f t="shared" si="322"/>
        <v>N</v>
      </c>
      <c r="AW1874" t="s">
        <v>60</v>
      </c>
      <c r="AX1874" t="s">
        <v>61</v>
      </c>
      <c r="AY1874" t="s">
        <v>62</v>
      </c>
      <c r="AZ1874" t="s">
        <v>62</v>
      </c>
      <c r="BA1874" t="str">
        <f t="shared" si="323"/>
        <v>N</v>
      </c>
    </row>
    <row r="1875" spans="1:53">
      <c r="A1875" t="s">
        <v>53</v>
      </c>
      <c r="B1875" t="s">
        <v>54</v>
      </c>
      <c r="C1875" t="s">
        <v>89</v>
      </c>
      <c r="D1875">
        <v>2019</v>
      </c>
      <c r="F1875" t="s">
        <v>4620</v>
      </c>
      <c r="G1875" t="s">
        <v>4621</v>
      </c>
      <c r="J1875" t="s">
        <v>101</v>
      </c>
      <c r="K1875" t="s">
        <v>93</v>
      </c>
      <c r="L1875" s="5">
        <v>0</v>
      </c>
      <c r="M1875" s="5">
        <v>0</v>
      </c>
      <c r="N1875" s="5">
        <f t="shared" si="319"/>
        <v>0</v>
      </c>
      <c r="O1875" s="5">
        <v>0</v>
      </c>
      <c r="P1875" s="5">
        <v>0</v>
      </c>
      <c r="Q1875" s="5">
        <f t="shared" si="320"/>
        <v>0</v>
      </c>
      <c r="R1875" s="5">
        <v>0</v>
      </c>
      <c r="S1875" s="5">
        <v>0</v>
      </c>
      <c r="T1875" s="5">
        <f t="shared" si="321"/>
        <v>0</v>
      </c>
      <c r="U1875" s="5">
        <v>1</v>
      </c>
      <c r="V1875" s="5">
        <v>1</v>
      </c>
      <c r="W1875" s="5">
        <v>0</v>
      </c>
      <c r="X1875" s="5">
        <v>0</v>
      </c>
      <c r="Y1875" s="5">
        <f t="shared" si="324"/>
        <v>0</v>
      </c>
      <c r="Z1875" s="5">
        <v>0</v>
      </c>
      <c r="AA1875" s="5">
        <v>0</v>
      </c>
      <c r="AB1875" s="5">
        <f t="shared" si="325"/>
        <v>0</v>
      </c>
      <c r="AC1875" s="5">
        <v>0</v>
      </c>
      <c r="AD1875" s="5">
        <v>0</v>
      </c>
      <c r="AE1875" s="5">
        <f t="shared" si="326"/>
        <v>0</v>
      </c>
      <c r="AF1875" s="5">
        <v>1</v>
      </c>
      <c r="AG1875" s="6">
        <v>43628</v>
      </c>
      <c r="AH1875" s="5">
        <v>1</v>
      </c>
      <c r="AI1875" s="5">
        <v>0</v>
      </c>
      <c r="AJ1875" s="5">
        <v>0</v>
      </c>
      <c r="AK1875" s="5">
        <f t="shared" si="327"/>
        <v>0</v>
      </c>
      <c r="AL1875" s="5">
        <v>0</v>
      </c>
      <c r="AM1875" s="5">
        <v>0</v>
      </c>
      <c r="AN1875" s="5">
        <f t="shared" si="328"/>
        <v>0</v>
      </c>
      <c r="AO1875" s="5">
        <v>0</v>
      </c>
      <c r="AP1875" s="5">
        <v>0</v>
      </c>
      <c r="AQ1875" s="5">
        <f t="shared" si="329"/>
        <v>0</v>
      </c>
      <c r="AR1875" s="5">
        <v>0</v>
      </c>
      <c r="AS1875" s="6"/>
      <c r="AT1875" s="5">
        <v>0</v>
      </c>
      <c r="AU1875" s="5">
        <v>0</v>
      </c>
      <c r="AV1875" t="str">
        <f t="shared" si="322"/>
        <v>N</v>
      </c>
      <c r="AW1875" t="s">
        <v>60</v>
      </c>
      <c r="AX1875" t="s">
        <v>61</v>
      </c>
      <c r="AY1875" t="s">
        <v>62</v>
      </c>
      <c r="AZ1875" t="s">
        <v>62</v>
      </c>
      <c r="BA1875" t="str">
        <f t="shared" si="323"/>
        <v>N</v>
      </c>
    </row>
    <row r="1876" spans="1:53">
      <c r="A1876" t="s">
        <v>53</v>
      </c>
      <c r="B1876" t="s">
        <v>54</v>
      </c>
      <c r="C1876" t="s">
        <v>89</v>
      </c>
      <c r="D1876">
        <v>2019</v>
      </c>
      <c r="F1876" t="s">
        <v>4622</v>
      </c>
      <c r="G1876" t="s">
        <v>4623</v>
      </c>
      <c r="J1876" t="s">
        <v>101</v>
      </c>
      <c r="K1876" t="s">
        <v>93</v>
      </c>
      <c r="L1876" s="5">
        <v>0</v>
      </c>
      <c r="M1876" s="5">
        <v>0</v>
      </c>
      <c r="N1876" s="5">
        <f t="shared" si="319"/>
        <v>0</v>
      </c>
      <c r="O1876" s="5">
        <v>0</v>
      </c>
      <c r="P1876" s="5">
        <v>0</v>
      </c>
      <c r="Q1876" s="5">
        <f t="shared" si="320"/>
        <v>0</v>
      </c>
      <c r="R1876" s="5">
        <v>0</v>
      </c>
      <c r="S1876" s="5">
        <v>0</v>
      </c>
      <c r="T1876" s="5">
        <f t="shared" si="321"/>
        <v>0</v>
      </c>
      <c r="U1876" s="5">
        <v>1</v>
      </c>
      <c r="V1876" s="5">
        <v>1</v>
      </c>
      <c r="W1876" s="5">
        <v>0</v>
      </c>
      <c r="X1876" s="5">
        <v>0</v>
      </c>
      <c r="Y1876" s="5">
        <f t="shared" si="324"/>
        <v>0</v>
      </c>
      <c r="Z1876" s="5">
        <v>0</v>
      </c>
      <c r="AA1876" s="5">
        <v>0</v>
      </c>
      <c r="AB1876" s="5">
        <f t="shared" si="325"/>
        <v>0</v>
      </c>
      <c r="AC1876" s="5">
        <v>0</v>
      </c>
      <c r="AD1876" s="5">
        <v>0</v>
      </c>
      <c r="AE1876" s="5">
        <f t="shared" si="326"/>
        <v>0</v>
      </c>
      <c r="AF1876" s="5">
        <v>1</v>
      </c>
      <c r="AG1876" s="6">
        <v>43565</v>
      </c>
      <c r="AH1876" s="5">
        <v>1</v>
      </c>
      <c r="AI1876" s="5">
        <v>0</v>
      </c>
      <c r="AJ1876" s="5">
        <v>0</v>
      </c>
      <c r="AK1876" s="5">
        <f t="shared" si="327"/>
        <v>0</v>
      </c>
      <c r="AL1876" s="5">
        <v>0</v>
      </c>
      <c r="AM1876" s="5">
        <v>0</v>
      </c>
      <c r="AN1876" s="5">
        <f t="shared" si="328"/>
        <v>0</v>
      </c>
      <c r="AO1876" s="5">
        <v>0</v>
      </c>
      <c r="AP1876" s="5">
        <v>0</v>
      </c>
      <c r="AQ1876" s="5">
        <f t="shared" si="329"/>
        <v>0</v>
      </c>
      <c r="AR1876" s="5">
        <v>0</v>
      </c>
      <c r="AS1876" s="6"/>
      <c r="AT1876" s="5">
        <v>0</v>
      </c>
      <c r="AU1876" s="5">
        <v>0</v>
      </c>
      <c r="AV1876" t="str">
        <f t="shared" si="322"/>
        <v>N</v>
      </c>
      <c r="AW1876" t="s">
        <v>60</v>
      </c>
      <c r="AX1876" t="s">
        <v>61</v>
      </c>
      <c r="AY1876" t="s">
        <v>62</v>
      </c>
      <c r="AZ1876" t="s">
        <v>62</v>
      </c>
      <c r="BA1876" t="str">
        <f t="shared" si="323"/>
        <v>N</v>
      </c>
    </row>
    <row r="1877" spans="1:53">
      <c r="A1877" t="s">
        <v>53</v>
      </c>
      <c r="B1877" t="s">
        <v>54</v>
      </c>
      <c r="C1877" t="s">
        <v>89</v>
      </c>
      <c r="D1877">
        <v>2019</v>
      </c>
      <c r="F1877" t="s">
        <v>4624</v>
      </c>
      <c r="G1877" t="s">
        <v>4625</v>
      </c>
      <c r="J1877" t="s">
        <v>101</v>
      </c>
      <c r="K1877" t="s">
        <v>93</v>
      </c>
      <c r="L1877" s="5">
        <v>0</v>
      </c>
      <c r="M1877" s="5">
        <v>0</v>
      </c>
      <c r="N1877" s="5">
        <f t="shared" si="319"/>
        <v>0</v>
      </c>
      <c r="O1877" s="5">
        <v>0</v>
      </c>
      <c r="P1877" s="5">
        <v>0</v>
      </c>
      <c r="Q1877" s="5">
        <f t="shared" si="320"/>
        <v>0</v>
      </c>
      <c r="R1877" s="5">
        <v>0</v>
      </c>
      <c r="S1877" s="5">
        <v>0</v>
      </c>
      <c r="T1877" s="5">
        <f t="shared" si="321"/>
        <v>0</v>
      </c>
      <c r="U1877" s="5">
        <v>1</v>
      </c>
      <c r="V1877" s="5">
        <v>1</v>
      </c>
      <c r="W1877" s="5">
        <v>0</v>
      </c>
      <c r="X1877" s="5">
        <v>0</v>
      </c>
      <c r="Y1877" s="5">
        <f t="shared" si="324"/>
        <v>0</v>
      </c>
      <c r="Z1877" s="5">
        <v>0</v>
      </c>
      <c r="AA1877" s="5">
        <v>0</v>
      </c>
      <c r="AB1877" s="5">
        <f t="shared" si="325"/>
        <v>0</v>
      </c>
      <c r="AC1877" s="5">
        <v>0</v>
      </c>
      <c r="AD1877" s="5">
        <v>0</v>
      </c>
      <c r="AE1877" s="5">
        <f t="shared" si="326"/>
        <v>0</v>
      </c>
      <c r="AF1877" s="5">
        <v>1</v>
      </c>
      <c r="AG1877" s="6">
        <v>43565</v>
      </c>
      <c r="AH1877" s="5">
        <v>1</v>
      </c>
      <c r="AI1877" s="5">
        <v>0</v>
      </c>
      <c r="AJ1877" s="5">
        <v>0</v>
      </c>
      <c r="AK1877" s="5">
        <f t="shared" si="327"/>
        <v>0</v>
      </c>
      <c r="AL1877" s="5">
        <v>0</v>
      </c>
      <c r="AM1877" s="5">
        <v>0</v>
      </c>
      <c r="AN1877" s="5">
        <f t="shared" si="328"/>
        <v>0</v>
      </c>
      <c r="AO1877" s="5">
        <v>0</v>
      </c>
      <c r="AP1877" s="5">
        <v>0</v>
      </c>
      <c r="AQ1877" s="5">
        <f t="shared" si="329"/>
        <v>0</v>
      </c>
      <c r="AR1877" s="5">
        <v>0</v>
      </c>
      <c r="AS1877" s="6"/>
      <c r="AT1877" s="5">
        <v>0</v>
      </c>
      <c r="AU1877" s="5">
        <v>0</v>
      </c>
      <c r="AV1877" t="str">
        <f t="shared" si="322"/>
        <v>N</v>
      </c>
      <c r="AW1877" t="s">
        <v>60</v>
      </c>
      <c r="AX1877" t="s">
        <v>61</v>
      </c>
      <c r="AY1877" t="s">
        <v>62</v>
      </c>
      <c r="AZ1877" t="s">
        <v>62</v>
      </c>
      <c r="BA1877" t="str">
        <f t="shared" si="323"/>
        <v>N</v>
      </c>
    </row>
    <row r="1878" spans="1:53">
      <c r="A1878" t="s">
        <v>53</v>
      </c>
      <c r="B1878" t="s">
        <v>54</v>
      </c>
      <c r="C1878" t="s">
        <v>89</v>
      </c>
      <c r="D1878">
        <v>2019</v>
      </c>
      <c r="F1878" t="s">
        <v>4626</v>
      </c>
      <c r="G1878" t="s">
        <v>4627</v>
      </c>
      <c r="J1878" t="s">
        <v>101</v>
      </c>
      <c r="K1878" t="s">
        <v>93</v>
      </c>
      <c r="L1878" s="5">
        <v>0</v>
      </c>
      <c r="M1878" s="5">
        <v>0</v>
      </c>
      <c r="N1878" s="5">
        <f t="shared" si="319"/>
        <v>0</v>
      </c>
      <c r="O1878" s="5">
        <v>0</v>
      </c>
      <c r="P1878" s="5">
        <v>0</v>
      </c>
      <c r="Q1878" s="5">
        <f t="shared" si="320"/>
        <v>0</v>
      </c>
      <c r="R1878" s="5">
        <v>0</v>
      </c>
      <c r="S1878" s="5">
        <v>0</v>
      </c>
      <c r="T1878" s="5">
        <f t="shared" si="321"/>
        <v>0</v>
      </c>
      <c r="U1878" s="5">
        <v>1</v>
      </c>
      <c r="V1878" s="5">
        <v>1</v>
      </c>
      <c r="W1878" s="5">
        <v>0</v>
      </c>
      <c r="X1878" s="5">
        <v>0</v>
      </c>
      <c r="Y1878" s="5">
        <f t="shared" si="324"/>
        <v>0</v>
      </c>
      <c r="Z1878" s="5">
        <v>0</v>
      </c>
      <c r="AA1878" s="5">
        <v>0</v>
      </c>
      <c r="AB1878" s="5">
        <f t="shared" si="325"/>
        <v>0</v>
      </c>
      <c r="AC1878" s="5">
        <v>0</v>
      </c>
      <c r="AD1878" s="5">
        <v>0</v>
      </c>
      <c r="AE1878" s="5">
        <f t="shared" si="326"/>
        <v>0</v>
      </c>
      <c r="AF1878" s="5">
        <v>1</v>
      </c>
      <c r="AG1878" s="6">
        <v>43713</v>
      </c>
      <c r="AH1878" s="5">
        <v>1</v>
      </c>
      <c r="AI1878" s="5">
        <v>0</v>
      </c>
      <c r="AJ1878" s="5">
        <v>0</v>
      </c>
      <c r="AK1878" s="5">
        <f t="shared" si="327"/>
        <v>0</v>
      </c>
      <c r="AL1878" s="5">
        <v>0</v>
      </c>
      <c r="AM1878" s="5">
        <v>0</v>
      </c>
      <c r="AN1878" s="5">
        <f t="shared" si="328"/>
        <v>0</v>
      </c>
      <c r="AO1878" s="5">
        <v>0</v>
      </c>
      <c r="AP1878" s="5">
        <v>0</v>
      </c>
      <c r="AQ1878" s="5">
        <f t="shared" si="329"/>
        <v>0</v>
      </c>
      <c r="AR1878" s="5">
        <v>0</v>
      </c>
      <c r="AS1878" s="6"/>
      <c r="AT1878" s="5">
        <v>0</v>
      </c>
      <c r="AU1878" s="5">
        <v>0</v>
      </c>
      <c r="AV1878" t="str">
        <f t="shared" si="322"/>
        <v>N</v>
      </c>
      <c r="AW1878" t="s">
        <v>60</v>
      </c>
      <c r="AX1878" t="s">
        <v>61</v>
      </c>
      <c r="AY1878" t="s">
        <v>62</v>
      </c>
      <c r="AZ1878" t="s">
        <v>62</v>
      </c>
      <c r="BA1878" t="str">
        <f t="shared" si="323"/>
        <v>N</v>
      </c>
    </row>
    <row r="1879" spans="1:53">
      <c r="A1879" t="s">
        <v>53</v>
      </c>
      <c r="B1879" t="s">
        <v>54</v>
      </c>
      <c r="C1879" t="s">
        <v>89</v>
      </c>
      <c r="D1879">
        <v>2019</v>
      </c>
      <c r="F1879" t="s">
        <v>4628</v>
      </c>
      <c r="G1879" t="s">
        <v>4629</v>
      </c>
      <c r="J1879" t="s">
        <v>101</v>
      </c>
      <c r="K1879" t="s">
        <v>93</v>
      </c>
      <c r="L1879" s="5">
        <v>0</v>
      </c>
      <c r="M1879" s="5">
        <v>0</v>
      </c>
      <c r="N1879" s="5">
        <f t="shared" si="319"/>
        <v>0</v>
      </c>
      <c r="O1879" s="5">
        <v>0</v>
      </c>
      <c r="P1879" s="5">
        <v>0</v>
      </c>
      <c r="Q1879" s="5">
        <f t="shared" si="320"/>
        <v>0</v>
      </c>
      <c r="R1879" s="5">
        <v>0</v>
      </c>
      <c r="S1879" s="5">
        <v>0</v>
      </c>
      <c r="T1879" s="5">
        <f t="shared" si="321"/>
        <v>0</v>
      </c>
      <c r="U1879" s="5">
        <v>1</v>
      </c>
      <c r="V1879" s="5">
        <v>1</v>
      </c>
      <c r="W1879" s="5">
        <v>0</v>
      </c>
      <c r="X1879" s="5">
        <v>0</v>
      </c>
      <c r="Y1879" s="5">
        <f t="shared" si="324"/>
        <v>0</v>
      </c>
      <c r="Z1879" s="5">
        <v>0</v>
      </c>
      <c r="AA1879" s="5">
        <v>0</v>
      </c>
      <c r="AB1879" s="5">
        <f t="shared" si="325"/>
        <v>0</v>
      </c>
      <c r="AC1879" s="5">
        <v>0</v>
      </c>
      <c r="AD1879" s="5">
        <v>0</v>
      </c>
      <c r="AE1879" s="5">
        <f t="shared" si="326"/>
        <v>0</v>
      </c>
      <c r="AF1879" s="5">
        <v>1</v>
      </c>
      <c r="AG1879" s="6">
        <v>43713</v>
      </c>
      <c r="AH1879" s="5">
        <v>1</v>
      </c>
      <c r="AI1879" s="5">
        <v>0</v>
      </c>
      <c r="AJ1879" s="5">
        <v>0</v>
      </c>
      <c r="AK1879" s="5">
        <f t="shared" si="327"/>
        <v>0</v>
      </c>
      <c r="AL1879" s="5">
        <v>0</v>
      </c>
      <c r="AM1879" s="5">
        <v>0</v>
      </c>
      <c r="AN1879" s="5">
        <f t="shared" si="328"/>
        <v>0</v>
      </c>
      <c r="AO1879" s="5">
        <v>0</v>
      </c>
      <c r="AP1879" s="5">
        <v>0</v>
      </c>
      <c r="AQ1879" s="5">
        <f t="shared" si="329"/>
        <v>0</v>
      </c>
      <c r="AR1879" s="5">
        <v>0</v>
      </c>
      <c r="AS1879" s="6"/>
      <c r="AT1879" s="5">
        <v>0</v>
      </c>
      <c r="AU1879" s="5">
        <v>0</v>
      </c>
      <c r="AV1879" t="str">
        <f t="shared" si="322"/>
        <v>N</v>
      </c>
      <c r="AW1879" t="s">
        <v>60</v>
      </c>
      <c r="AX1879" t="s">
        <v>61</v>
      </c>
      <c r="AY1879" t="s">
        <v>62</v>
      </c>
      <c r="AZ1879" t="s">
        <v>62</v>
      </c>
      <c r="BA1879" t="str">
        <f t="shared" si="323"/>
        <v>N</v>
      </c>
    </row>
    <row r="1880" spans="1:53">
      <c r="A1880" t="s">
        <v>53</v>
      </c>
      <c r="B1880" t="s">
        <v>54</v>
      </c>
      <c r="C1880" t="s">
        <v>89</v>
      </c>
      <c r="D1880">
        <v>2019</v>
      </c>
      <c r="F1880" t="s">
        <v>4630</v>
      </c>
      <c r="G1880" t="s">
        <v>4631</v>
      </c>
      <c r="J1880" t="s">
        <v>101</v>
      </c>
      <c r="K1880" t="s">
        <v>93</v>
      </c>
      <c r="L1880" s="5">
        <v>0</v>
      </c>
      <c r="M1880" s="5">
        <v>0</v>
      </c>
      <c r="N1880" s="5">
        <f t="shared" si="319"/>
        <v>0</v>
      </c>
      <c r="O1880" s="5">
        <v>0</v>
      </c>
      <c r="P1880" s="5">
        <v>0</v>
      </c>
      <c r="Q1880" s="5">
        <f t="shared" si="320"/>
        <v>0</v>
      </c>
      <c r="R1880" s="5">
        <v>0</v>
      </c>
      <c r="S1880" s="5">
        <v>0</v>
      </c>
      <c r="T1880" s="5">
        <f t="shared" si="321"/>
        <v>0</v>
      </c>
      <c r="U1880" s="5">
        <v>1</v>
      </c>
      <c r="V1880" s="5">
        <v>1</v>
      </c>
      <c r="W1880" s="5">
        <v>0</v>
      </c>
      <c r="X1880" s="5">
        <v>0</v>
      </c>
      <c r="Y1880" s="5">
        <f t="shared" si="324"/>
        <v>0</v>
      </c>
      <c r="Z1880" s="5">
        <v>0</v>
      </c>
      <c r="AA1880" s="5">
        <v>0</v>
      </c>
      <c r="AB1880" s="5">
        <f t="shared" si="325"/>
        <v>0</v>
      </c>
      <c r="AC1880" s="5">
        <v>0</v>
      </c>
      <c r="AD1880" s="5">
        <v>0</v>
      </c>
      <c r="AE1880" s="5">
        <f t="shared" si="326"/>
        <v>0</v>
      </c>
      <c r="AF1880" s="5">
        <v>1</v>
      </c>
      <c r="AG1880" s="6">
        <v>43713</v>
      </c>
      <c r="AH1880" s="5">
        <v>1</v>
      </c>
      <c r="AI1880" s="5">
        <v>0</v>
      </c>
      <c r="AJ1880" s="5">
        <v>0</v>
      </c>
      <c r="AK1880" s="5">
        <f t="shared" si="327"/>
        <v>0</v>
      </c>
      <c r="AL1880" s="5">
        <v>0</v>
      </c>
      <c r="AM1880" s="5">
        <v>0</v>
      </c>
      <c r="AN1880" s="5">
        <f t="shared" si="328"/>
        <v>0</v>
      </c>
      <c r="AO1880" s="5">
        <v>0</v>
      </c>
      <c r="AP1880" s="5">
        <v>0</v>
      </c>
      <c r="AQ1880" s="5">
        <f t="shared" si="329"/>
        <v>0</v>
      </c>
      <c r="AR1880" s="5">
        <v>0</v>
      </c>
      <c r="AS1880" s="6"/>
      <c r="AT1880" s="5">
        <v>0</v>
      </c>
      <c r="AU1880" s="5">
        <v>0</v>
      </c>
      <c r="AV1880" t="str">
        <f t="shared" si="322"/>
        <v>N</v>
      </c>
      <c r="AW1880" t="s">
        <v>60</v>
      </c>
      <c r="AX1880" t="s">
        <v>61</v>
      </c>
      <c r="AY1880" t="s">
        <v>62</v>
      </c>
      <c r="AZ1880" t="s">
        <v>62</v>
      </c>
      <c r="BA1880" t="str">
        <f t="shared" si="323"/>
        <v>N</v>
      </c>
    </row>
    <row r="1881" spans="1:53">
      <c r="A1881" t="s">
        <v>53</v>
      </c>
      <c r="B1881" t="s">
        <v>54</v>
      </c>
      <c r="C1881" t="s">
        <v>89</v>
      </c>
      <c r="D1881">
        <v>2019</v>
      </c>
      <c r="F1881" t="s">
        <v>4632</v>
      </c>
      <c r="G1881" t="s">
        <v>4633</v>
      </c>
      <c r="J1881" t="s">
        <v>101</v>
      </c>
      <c r="K1881" t="s">
        <v>93</v>
      </c>
      <c r="L1881" s="5">
        <v>0</v>
      </c>
      <c r="M1881" s="5">
        <v>0</v>
      </c>
      <c r="N1881" s="5">
        <f t="shared" si="319"/>
        <v>0</v>
      </c>
      <c r="O1881" s="5">
        <v>0</v>
      </c>
      <c r="P1881" s="5">
        <v>0</v>
      </c>
      <c r="Q1881" s="5">
        <f t="shared" si="320"/>
        <v>0</v>
      </c>
      <c r="R1881" s="5">
        <v>0</v>
      </c>
      <c r="S1881" s="5">
        <v>0</v>
      </c>
      <c r="T1881" s="5">
        <f t="shared" si="321"/>
        <v>0</v>
      </c>
      <c r="U1881" s="5">
        <v>1</v>
      </c>
      <c r="V1881" s="5">
        <v>1</v>
      </c>
      <c r="W1881" s="5">
        <v>0</v>
      </c>
      <c r="X1881" s="5">
        <v>0</v>
      </c>
      <c r="Y1881" s="5">
        <f t="shared" si="324"/>
        <v>0</v>
      </c>
      <c r="Z1881" s="5">
        <v>0</v>
      </c>
      <c r="AA1881" s="5">
        <v>0</v>
      </c>
      <c r="AB1881" s="5">
        <f t="shared" si="325"/>
        <v>0</v>
      </c>
      <c r="AC1881" s="5">
        <v>0</v>
      </c>
      <c r="AD1881" s="5">
        <v>0</v>
      </c>
      <c r="AE1881" s="5">
        <f t="shared" si="326"/>
        <v>0</v>
      </c>
      <c r="AF1881" s="5">
        <v>1</v>
      </c>
      <c r="AG1881" s="6">
        <v>43691</v>
      </c>
      <c r="AH1881" s="5">
        <v>1</v>
      </c>
      <c r="AI1881" s="5">
        <v>0</v>
      </c>
      <c r="AJ1881" s="5">
        <v>0</v>
      </c>
      <c r="AK1881" s="5">
        <f t="shared" si="327"/>
        <v>0</v>
      </c>
      <c r="AL1881" s="5">
        <v>0</v>
      </c>
      <c r="AM1881" s="5">
        <v>0</v>
      </c>
      <c r="AN1881" s="5">
        <f t="shared" si="328"/>
        <v>0</v>
      </c>
      <c r="AO1881" s="5">
        <v>0</v>
      </c>
      <c r="AP1881" s="5">
        <v>0</v>
      </c>
      <c r="AQ1881" s="5">
        <f t="shared" si="329"/>
        <v>0</v>
      </c>
      <c r="AR1881" s="5">
        <v>0</v>
      </c>
      <c r="AS1881" s="6"/>
      <c r="AT1881" s="5">
        <v>0</v>
      </c>
      <c r="AU1881" s="5">
        <v>0</v>
      </c>
      <c r="AV1881" t="str">
        <f t="shared" si="322"/>
        <v>N</v>
      </c>
      <c r="AW1881" t="s">
        <v>60</v>
      </c>
      <c r="AX1881" t="s">
        <v>61</v>
      </c>
      <c r="AY1881" t="s">
        <v>62</v>
      </c>
      <c r="AZ1881" t="s">
        <v>62</v>
      </c>
      <c r="BA1881" t="str">
        <f t="shared" si="323"/>
        <v>N</v>
      </c>
    </row>
    <row r="1882" spans="1:53">
      <c r="A1882" t="s">
        <v>53</v>
      </c>
      <c r="B1882" t="s">
        <v>54</v>
      </c>
      <c r="C1882" t="s">
        <v>55</v>
      </c>
      <c r="D1882">
        <v>2019</v>
      </c>
      <c r="F1882" t="s">
        <v>4634</v>
      </c>
      <c r="G1882" t="s">
        <v>4635</v>
      </c>
      <c r="J1882" t="s">
        <v>101</v>
      </c>
      <c r="K1882" t="s">
        <v>93</v>
      </c>
      <c r="L1882" s="5">
        <v>0</v>
      </c>
      <c r="M1882" s="5">
        <v>0</v>
      </c>
      <c r="N1882" s="5">
        <f t="shared" si="319"/>
        <v>0</v>
      </c>
      <c r="O1882" s="5">
        <v>0</v>
      </c>
      <c r="P1882" s="5">
        <v>0</v>
      </c>
      <c r="Q1882" s="5">
        <f t="shared" si="320"/>
        <v>0</v>
      </c>
      <c r="R1882" s="5">
        <v>0</v>
      </c>
      <c r="S1882" s="5">
        <v>0</v>
      </c>
      <c r="T1882" s="5">
        <f t="shared" si="321"/>
        <v>0</v>
      </c>
      <c r="U1882" s="5">
        <v>1</v>
      </c>
      <c r="V1882" s="5">
        <v>1</v>
      </c>
      <c r="W1882" s="5">
        <v>0</v>
      </c>
      <c r="X1882" s="5">
        <v>0</v>
      </c>
      <c r="Y1882" s="5">
        <f t="shared" si="324"/>
        <v>0</v>
      </c>
      <c r="Z1882" s="5">
        <v>0</v>
      </c>
      <c r="AA1882" s="5">
        <v>0</v>
      </c>
      <c r="AB1882" s="5">
        <f t="shared" si="325"/>
        <v>0</v>
      </c>
      <c r="AC1882" s="5">
        <v>0</v>
      </c>
      <c r="AD1882" s="5">
        <v>0</v>
      </c>
      <c r="AE1882" s="5">
        <f t="shared" si="326"/>
        <v>0</v>
      </c>
      <c r="AF1882" s="5">
        <v>1</v>
      </c>
      <c r="AG1882" s="6">
        <v>43704</v>
      </c>
      <c r="AH1882" s="5">
        <v>1</v>
      </c>
      <c r="AI1882" s="5">
        <v>0</v>
      </c>
      <c r="AJ1882" s="5">
        <v>0</v>
      </c>
      <c r="AK1882" s="5">
        <f t="shared" si="327"/>
        <v>0</v>
      </c>
      <c r="AL1882" s="5">
        <v>0</v>
      </c>
      <c r="AM1882" s="5">
        <v>0</v>
      </c>
      <c r="AN1882" s="5">
        <f t="shared" si="328"/>
        <v>0</v>
      </c>
      <c r="AO1882" s="5">
        <v>0</v>
      </c>
      <c r="AP1882" s="5">
        <v>0</v>
      </c>
      <c r="AQ1882" s="5">
        <f t="shared" si="329"/>
        <v>0</v>
      </c>
      <c r="AR1882" s="5">
        <v>0</v>
      </c>
      <c r="AS1882" s="6"/>
      <c r="AT1882" s="5">
        <v>0</v>
      </c>
      <c r="AU1882" s="5">
        <v>0</v>
      </c>
      <c r="AV1882" t="str">
        <f t="shared" si="322"/>
        <v>N</v>
      </c>
      <c r="AW1882" t="s">
        <v>60</v>
      </c>
      <c r="AX1882" t="s">
        <v>60</v>
      </c>
      <c r="AY1882" t="s">
        <v>62</v>
      </c>
      <c r="AZ1882" t="s">
        <v>62</v>
      </c>
      <c r="BA1882" t="str">
        <f t="shared" si="323"/>
        <v>N</v>
      </c>
    </row>
    <row r="1883" spans="1:53">
      <c r="A1883" t="s">
        <v>53</v>
      </c>
      <c r="B1883" t="s">
        <v>54</v>
      </c>
      <c r="C1883" t="s">
        <v>89</v>
      </c>
      <c r="D1883">
        <v>2019</v>
      </c>
      <c r="F1883" t="s">
        <v>4636</v>
      </c>
      <c r="G1883" t="s">
        <v>4637</v>
      </c>
      <c r="J1883" t="s">
        <v>101</v>
      </c>
      <c r="K1883" t="s">
        <v>93</v>
      </c>
      <c r="L1883" s="5">
        <v>0</v>
      </c>
      <c r="M1883" s="5">
        <v>0</v>
      </c>
      <c r="N1883" s="5">
        <f t="shared" si="319"/>
        <v>0</v>
      </c>
      <c r="O1883" s="5">
        <v>0</v>
      </c>
      <c r="P1883" s="5">
        <v>0</v>
      </c>
      <c r="Q1883" s="5">
        <f t="shared" si="320"/>
        <v>0</v>
      </c>
      <c r="R1883" s="5">
        <v>0</v>
      </c>
      <c r="S1883" s="5">
        <v>0</v>
      </c>
      <c r="T1883" s="5">
        <f t="shared" si="321"/>
        <v>0</v>
      </c>
      <c r="U1883" s="5">
        <v>1</v>
      </c>
      <c r="V1883" s="5">
        <v>1</v>
      </c>
      <c r="W1883" s="5">
        <v>0</v>
      </c>
      <c r="X1883" s="5">
        <v>0</v>
      </c>
      <c r="Y1883" s="5">
        <f t="shared" si="324"/>
        <v>0</v>
      </c>
      <c r="Z1883" s="5">
        <v>0</v>
      </c>
      <c r="AA1883" s="5">
        <v>0</v>
      </c>
      <c r="AB1883" s="5">
        <f t="shared" si="325"/>
        <v>0</v>
      </c>
      <c r="AC1883" s="5">
        <v>0</v>
      </c>
      <c r="AD1883" s="5">
        <v>0</v>
      </c>
      <c r="AE1883" s="5">
        <f t="shared" si="326"/>
        <v>0</v>
      </c>
      <c r="AF1883" s="5">
        <v>1</v>
      </c>
      <c r="AG1883" s="6">
        <v>43613</v>
      </c>
      <c r="AH1883" s="5">
        <v>1</v>
      </c>
      <c r="AI1883" s="5">
        <v>0</v>
      </c>
      <c r="AJ1883" s="5">
        <v>0</v>
      </c>
      <c r="AK1883" s="5">
        <f t="shared" si="327"/>
        <v>0</v>
      </c>
      <c r="AL1883" s="5">
        <v>0</v>
      </c>
      <c r="AM1883" s="5">
        <v>0</v>
      </c>
      <c r="AN1883" s="5">
        <f t="shared" si="328"/>
        <v>0</v>
      </c>
      <c r="AO1883" s="5">
        <v>0</v>
      </c>
      <c r="AP1883" s="5">
        <v>0</v>
      </c>
      <c r="AQ1883" s="5">
        <f t="shared" si="329"/>
        <v>0</v>
      </c>
      <c r="AR1883" s="5">
        <v>0</v>
      </c>
      <c r="AS1883" s="6"/>
      <c r="AT1883" s="5">
        <v>0</v>
      </c>
      <c r="AU1883" s="5">
        <v>0</v>
      </c>
      <c r="AV1883" t="str">
        <f t="shared" si="322"/>
        <v>N</v>
      </c>
      <c r="AW1883" t="s">
        <v>60</v>
      </c>
      <c r="AX1883" t="s">
        <v>61</v>
      </c>
      <c r="AY1883" t="s">
        <v>62</v>
      </c>
      <c r="AZ1883" t="s">
        <v>62</v>
      </c>
      <c r="BA1883" t="str">
        <f t="shared" si="323"/>
        <v>N</v>
      </c>
    </row>
    <row r="1884" spans="1:53">
      <c r="A1884" t="s">
        <v>53</v>
      </c>
      <c r="B1884" t="s">
        <v>54</v>
      </c>
      <c r="C1884" t="s">
        <v>89</v>
      </c>
      <c r="D1884">
        <v>2019</v>
      </c>
      <c r="F1884" t="s">
        <v>4638</v>
      </c>
      <c r="G1884" t="s">
        <v>4639</v>
      </c>
      <c r="J1884" t="s">
        <v>101</v>
      </c>
      <c r="K1884" t="s">
        <v>93</v>
      </c>
      <c r="L1884" s="5">
        <v>0</v>
      </c>
      <c r="M1884" s="5">
        <v>0</v>
      </c>
      <c r="N1884" s="5">
        <f t="shared" si="319"/>
        <v>0</v>
      </c>
      <c r="O1884" s="5">
        <v>0</v>
      </c>
      <c r="P1884" s="5">
        <v>0</v>
      </c>
      <c r="Q1884" s="5">
        <f t="shared" si="320"/>
        <v>0</v>
      </c>
      <c r="R1884" s="5">
        <v>0</v>
      </c>
      <c r="S1884" s="5">
        <v>0</v>
      </c>
      <c r="T1884" s="5">
        <f t="shared" si="321"/>
        <v>0</v>
      </c>
      <c r="U1884" s="5">
        <v>1</v>
      </c>
      <c r="V1884" s="5">
        <v>1</v>
      </c>
      <c r="W1884" s="5">
        <v>0</v>
      </c>
      <c r="X1884" s="5">
        <v>0</v>
      </c>
      <c r="Y1884" s="5">
        <f t="shared" si="324"/>
        <v>0</v>
      </c>
      <c r="Z1884" s="5">
        <v>0</v>
      </c>
      <c r="AA1884" s="5">
        <v>0</v>
      </c>
      <c r="AB1884" s="5">
        <f t="shared" si="325"/>
        <v>0</v>
      </c>
      <c r="AC1884" s="5">
        <v>0</v>
      </c>
      <c r="AD1884" s="5">
        <v>0</v>
      </c>
      <c r="AE1884" s="5">
        <f t="shared" si="326"/>
        <v>0</v>
      </c>
      <c r="AF1884" s="5">
        <v>1</v>
      </c>
      <c r="AG1884" s="6">
        <v>43634</v>
      </c>
      <c r="AH1884" s="5">
        <v>1</v>
      </c>
      <c r="AI1884" s="5">
        <v>0</v>
      </c>
      <c r="AJ1884" s="5">
        <v>0</v>
      </c>
      <c r="AK1884" s="5">
        <f t="shared" si="327"/>
        <v>0</v>
      </c>
      <c r="AL1884" s="5">
        <v>0</v>
      </c>
      <c r="AM1884" s="5">
        <v>0</v>
      </c>
      <c r="AN1884" s="5">
        <f t="shared" si="328"/>
        <v>0</v>
      </c>
      <c r="AO1884" s="5">
        <v>0</v>
      </c>
      <c r="AP1884" s="5">
        <v>0</v>
      </c>
      <c r="AQ1884" s="5">
        <f t="shared" si="329"/>
        <v>0</v>
      </c>
      <c r="AR1884" s="5">
        <v>0</v>
      </c>
      <c r="AS1884" s="6"/>
      <c r="AT1884" s="5">
        <v>0</v>
      </c>
      <c r="AU1884" s="5">
        <v>0</v>
      </c>
      <c r="AV1884" t="str">
        <f t="shared" si="322"/>
        <v>N</v>
      </c>
      <c r="AW1884" t="s">
        <v>60</v>
      </c>
      <c r="AX1884" t="s">
        <v>61</v>
      </c>
      <c r="AY1884" t="s">
        <v>62</v>
      </c>
      <c r="AZ1884" t="s">
        <v>62</v>
      </c>
      <c r="BA1884" t="str">
        <f t="shared" si="323"/>
        <v>N</v>
      </c>
    </row>
    <row r="1885" spans="1:53">
      <c r="A1885" t="s">
        <v>53</v>
      </c>
      <c r="B1885" t="s">
        <v>54</v>
      </c>
      <c r="C1885" t="s">
        <v>89</v>
      </c>
      <c r="D1885">
        <v>2019</v>
      </c>
      <c r="F1885" t="s">
        <v>4640</v>
      </c>
      <c r="G1885" t="s">
        <v>4641</v>
      </c>
      <c r="J1885" t="s">
        <v>101</v>
      </c>
      <c r="K1885" t="s">
        <v>93</v>
      </c>
      <c r="L1885" s="5">
        <v>0</v>
      </c>
      <c r="M1885" s="5">
        <v>0</v>
      </c>
      <c r="N1885" s="5">
        <f t="shared" si="319"/>
        <v>0</v>
      </c>
      <c r="O1885" s="5">
        <v>0</v>
      </c>
      <c r="P1885" s="5">
        <v>0</v>
      </c>
      <c r="Q1885" s="5">
        <f t="shared" si="320"/>
        <v>0</v>
      </c>
      <c r="R1885" s="5">
        <v>0</v>
      </c>
      <c r="S1885" s="5">
        <v>0</v>
      </c>
      <c r="T1885" s="5">
        <f t="shared" si="321"/>
        <v>0</v>
      </c>
      <c r="U1885" s="5">
        <v>1</v>
      </c>
      <c r="V1885" s="5">
        <v>1</v>
      </c>
      <c r="W1885" s="5">
        <v>0</v>
      </c>
      <c r="X1885" s="5">
        <v>0</v>
      </c>
      <c r="Y1885" s="5">
        <f t="shared" si="324"/>
        <v>0</v>
      </c>
      <c r="Z1885" s="5">
        <v>0</v>
      </c>
      <c r="AA1885" s="5">
        <v>0</v>
      </c>
      <c r="AB1885" s="5">
        <f t="shared" si="325"/>
        <v>0</v>
      </c>
      <c r="AC1885" s="5">
        <v>0</v>
      </c>
      <c r="AD1885" s="5">
        <v>0</v>
      </c>
      <c r="AE1885" s="5">
        <f t="shared" si="326"/>
        <v>0</v>
      </c>
      <c r="AF1885" s="5">
        <v>1</v>
      </c>
      <c r="AG1885" s="6">
        <v>43634</v>
      </c>
      <c r="AH1885" s="5">
        <v>1</v>
      </c>
      <c r="AI1885" s="5">
        <v>0</v>
      </c>
      <c r="AJ1885" s="5">
        <v>0</v>
      </c>
      <c r="AK1885" s="5">
        <f t="shared" si="327"/>
        <v>0</v>
      </c>
      <c r="AL1885" s="5">
        <v>0</v>
      </c>
      <c r="AM1885" s="5">
        <v>0</v>
      </c>
      <c r="AN1885" s="5">
        <f t="shared" si="328"/>
        <v>0</v>
      </c>
      <c r="AO1885" s="5">
        <v>0</v>
      </c>
      <c r="AP1885" s="5">
        <v>0</v>
      </c>
      <c r="AQ1885" s="5">
        <f t="shared" si="329"/>
        <v>0</v>
      </c>
      <c r="AR1885" s="5">
        <v>0</v>
      </c>
      <c r="AS1885" s="6"/>
      <c r="AT1885" s="5">
        <v>0</v>
      </c>
      <c r="AU1885" s="5">
        <v>0</v>
      </c>
      <c r="AV1885" t="str">
        <f t="shared" si="322"/>
        <v>N</v>
      </c>
      <c r="AW1885" t="s">
        <v>60</v>
      </c>
      <c r="AX1885" t="s">
        <v>61</v>
      </c>
      <c r="AY1885" t="s">
        <v>62</v>
      </c>
      <c r="AZ1885" t="s">
        <v>62</v>
      </c>
      <c r="BA1885" t="str">
        <f t="shared" si="323"/>
        <v>N</v>
      </c>
    </row>
    <row r="1886" spans="1:53">
      <c r="A1886" t="s">
        <v>53</v>
      </c>
      <c r="B1886" t="s">
        <v>54</v>
      </c>
      <c r="C1886" t="s">
        <v>89</v>
      </c>
      <c r="D1886">
        <v>2019</v>
      </c>
      <c r="F1886" t="s">
        <v>4642</v>
      </c>
      <c r="G1886" t="s">
        <v>4643</v>
      </c>
      <c r="J1886" t="s">
        <v>101</v>
      </c>
      <c r="K1886" t="s">
        <v>93</v>
      </c>
      <c r="L1886" s="5">
        <v>0</v>
      </c>
      <c r="M1886" s="5">
        <v>0</v>
      </c>
      <c r="N1886" s="5">
        <f t="shared" si="319"/>
        <v>0</v>
      </c>
      <c r="O1886" s="5">
        <v>0</v>
      </c>
      <c r="P1886" s="5">
        <v>0</v>
      </c>
      <c r="Q1886" s="5">
        <f t="shared" si="320"/>
        <v>0</v>
      </c>
      <c r="R1886" s="5">
        <v>0</v>
      </c>
      <c r="S1886" s="5">
        <v>0</v>
      </c>
      <c r="T1886" s="5">
        <f t="shared" si="321"/>
        <v>0</v>
      </c>
      <c r="U1886" s="5">
        <v>1</v>
      </c>
      <c r="V1886" s="5">
        <v>1</v>
      </c>
      <c r="W1886" s="5">
        <v>0</v>
      </c>
      <c r="X1886" s="5">
        <v>0</v>
      </c>
      <c r="Y1886" s="5">
        <f t="shared" si="324"/>
        <v>0</v>
      </c>
      <c r="Z1886" s="5">
        <v>0</v>
      </c>
      <c r="AA1886" s="5">
        <v>0</v>
      </c>
      <c r="AB1886" s="5">
        <f t="shared" si="325"/>
        <v>0</v>
      </c>
      <c r="AC1886" s="5">
        <v>0</v>
      </c>
      <c r="AD1886" s="5">
        <v>0</v>
      </c>
      <c r="AE1886" s="5">
        <f t="shared" si="326"/>
        <v>0</v>
      </c>
      <c r="AF1886" s="5">
        <v>1</v>
      </c>
      <c r="AG1886" s="6">
        <v>43634</v>
      </c>
      <c r="AH1886" s="5">
        <v>1</v>
      </c>
      <c r="AI1886" s="5">
        <v>0</v>
      </c>
      <c r="AJ1886" s="5">
        <v>0</v>
      </c>
      <c r="AK1886" s="5">
        <f t="shared" si="327"/>
        <v>0</v>
      </c>
      <c r="AL1886" s="5">
        <v>0</v>
      </c>
      <c r="AM1886" s="5">
        <v>0</v>
      </c>
      <c r="AN1886" s="5">
        <f t="shared" si="328"/>
        <v>0</v>
      </c>
      <c r="AO1886" s="5">
        <v>0</v>
      </c>
      <c r="AP1886" s="5">
        <v>0</v>
      </c>
      <c r="AQ1886" s="5">
        <f t="shared" si="329"/>
        <v>0</v>
      </c>
      <c r="AR1886" s="5">
        <v>0</v>
      </c>
      <c r="AS1886" s="6"/>
      <c r="AT1886" s="5">
        <v>0</v>
      </c>
      <c r="AU1886" s="5">
        <v>0</v>
      </c>
      <c r="AV1886" t="str">
        <f t="shared" si="322"/>
        <v>N</v>
      </c>
      <c r="AW1886" t="s">
        <v>60</v>
      </c>
      <c r="AX1886" t="s">
        <v>61</v>
      </c>
      <c r="AY1886" t="s">
        <v>62</v>
      </c>
      <c r="AZ1886" t="s">
        <v>62</v>
      </c>
      <c r="BA1886" t="str">
        <f t="shared" si="323"/>
        <v>N</v>
      </c>
    </row>
    <row r="1887" spans="1:53">
      <c r="A1887" t="s">
        <v>53</v>
      </c>
      <c r="B1887" t="s">
        <v>54</v>
      </c>
      <c r="C1887" t="s">
        <v>89</v>
      </c>
      <c r="D1887">
        <v>2019</v>
      </c>
      <c r="F1887" t="s">
        <v>4644</v>
      </c>
      <c r="G1887" t="s">
        <v>4645</v>
      </c>
      <c r="J1887" t="s">
        <v>101</v>
      </c>
      <c r="K1887" t="s">
        <v>93</v>
      </c>
      <c r="L1887" s="5">
        <v>0</v>
      </c>
      <c r="M1887" s="5">
        <v>0</v>
      </c>
      <c r="N1887" s="5">
        <f t="shared" si="319"/>
        <v>0</v>
      </c>
      <c r="O1887" s="5">
        <v>0</v>
      </c>
      <c r="P1887" s="5">
        <v>0</v>
      </c>
      <c r="Q1887" s="5">
        <f t="shared" si="320"/>
        <v>0</v>
      </c>
      <c r="R1887" s="5">
        <v>0</v>
      </c>
      <c r="S1887" s="5">
        <v>0</v>
      </c>
      <c r="T1887" s="5">
        <f t="shared" si="321"/>
        <v>0</v>
      </c>
      <c r="U1887" s="5">
        <v>1</v>
      </c>
      <c r="V1887" s="5">
        <v>1</v>
      </c>
      <c r="W1887" s="5">
        <v>0</v>
      </c>
      <c r="X1887" s="5">
        <v>0</v>
      </c>
      <c r="Y1887" s="5">
        <f t="shared" si="324"/>
        <v>0</v>
      </c>
      <c r="Z1887" s="5">
        <v>0</v>
      </c>
      <c r="AA1887" s="5">
        <v>0</v>
      </c>
      <c r="AB1887" s="5">
        <f t="shared" si="325"/>
        <v>0</v>
      </c>
      <c r="AC1887" s="5">
        <v>0</v>
      </c>
      <c r="AD1887" s="5">
        <v>0</v>
      </c>
      <c r="AE1887" s="5">
        <f t="shared" si="326"/>
        <v>0</v>
      </c>
      <c r="AF1887" s="5">
        <v>1</v>
      </c>
      <c r="AG1887" s="6">
        <v>43740</v>
      </c>
      <c r="AH1887" s="5">
        <v>1</v>
      </c>
      <c r="AI1887" s="5">
        <v>0</v>
      </c>
      <c r="AJ1887" s="5">
        <v>0</v>
      </c>
      <c r="AK1887" s="5">
        <f t="shared" si="327"/>
        <v>0</v>
      </c>
      <c r="AL1887" s="5">
        <v>0</v>
      </c>
      <c r="AM1887" s="5">
        <v>0</v>
      </c>
      <c r="AN1887" s="5">
        <f t="shared" si="328"/>
        <v>0</v>
      </c>
      <c r="AO1887" s="5">
        <v>0</v>
      </c>
      <c r="AP1887" s="5">
        <v>0</v>
      </c>
      <c r="AQ1887" s="5">
        <f t="shared" si="329"/>
        <v>0</v>
      </c>
      <c r="AR1887" s="5">
        <v>0</v>
      </c>
      <c r="AS1887" s="6"/>
      <c r="AT1887" s="5">
        <v>0</v>
      </c>
      <c r="AU1887" s="5">
        <v>0</v>
      </c>
      <c r="AV1887" t="str">
        <f t="shared" si="322"/>
        <v>N</v>
      </c>
      <c r="AW1887" t="s">
        <v>60</v>
      </c>
      <c r="AX1887" t="s">
        <v>61</v>
      </c>
      <c r="AY1887" t="s">
        <v>62</v>
      </c>
      <c r="AZ1887" t="s">
        <v>62</v>
      </c>
      <c r="BA1887" t="str">
        <f t="shared" si="323"/>
        <v>N</v>
      </c>
    </row>
    <row r="1888" spans="1:53">
      <c r="A1888" t="s">
        <v>53</v>
      </c>
      <c r="B1888" t="s">
        <v>54</v>
      </c>
      <c r="C1888" t="s">
        <v>89</v>
      </c>
      <c r="D1888">
        <v>2019</v>
      </c>
      <c r="F1888" t="s">
        <v>4646</v>
      </c>
      <c r="G1888" t="s">
        <v>4647</v>
      </c>
      <c r="J1888" t="s">
        <v>101</v>
      </c>
      <c r="K1888" t="s">
        <v>93</v>
      </c>
      <c r="L1888" s="5">
        <v>0</v>
      </c>
      <c r="M1888" s="5">
        <v>0</v>
      </c>
      <c r="N1888" s="5">
        <f t="shared" si="319"/>
        <v>0</v>
      </c>
      <c r="O1888" s="5">
        <v>0</v>
      </c>
      <c r="P1888" s="5">
        <v>0</v>
      </c>
      <c r="Q1888" s="5">
        <f t="shared" si="320"/>
        <v>0</v>
      </c>
      <c r="R1888" s="5">
        <v>0</v>
      </c>
      <c r="S1888" s="5">
        <v>0</v>
      </c>
      <c r="T1888" s="5">
        <f t="shared" si="321"/>
        <v>0</v>
      </c>
      <c r="U1888" s="5">
        <v>1</v>
      </c>
      <c r="V1888" s="5">
        <v>1</v>
      </c>
      <c r="W1888" s="5">
        <v>0</v>
      </c>
      <c r="X1888" s="5">
        <v>0</v>
      </c>
      <c r="Y1888" s="5">
        <f t="shared" si="324"/>
        <v>0</v>
      </c>
      <c r="Z1888" s="5">
        <v>0</v>
      </c>
      <c r="AA1888" s="5">
        <v>0</v>
      </c>
      <c r="AB1888" s="5">
        <f t="shared" si="325"/>
        <v>0</v>
      </c>
      <c r="AC1888" s="5">
        <v>0</v>
      </c>
      <c r="AD1888" s="5">
        <v>0</v>
      </c>
      <c r="AE1888" s="5">
        <f t="shared" si="326"/>
        <v>0</v>
      </c>
      <c r="AF1888" s="5">
        <v>1</v>
      </c>
      <c r="AG1888" s="6">
        <v>43691</v>
      </c>
      <c r="AH1888" s="5">
        <v>1</v>
      </c>
      <c r="AI1888" s="5">
        <v>0</v>
      </c>
      <c r="AJ1888" s="5">
        <v>0</v>
      </c>
      <c r="AK1888" s="5">
        <f t="shared" si="327"/>
        <v>0</v>
      </c>
      <c r="AL1888" s="5">
        <v>0</v>
      </c>
      <c r="AM1888" s="5">
        <v>0</v>
      </c>
      <c r="AN1888" s="5">
        <f t="shared" si="328"/>
        <v>0</v>
      </c>
      <c r="AO1888" s="5">
        <v>0</v>
      </c>
      <c r="AP1888" s="5">
        <v>0</v>
      </c>
      <c r="AQ1888" s="5">
        <f t="shared" si="329"/>
        <v>0</v>
      </c>
      <c r="AR1888" s="5">
        <v>0</v>
      </c>
      <c r="AS1888" s="6"/>
      <c r="AT1888" s="5">
        <v>0</v>
      </c>
      <c r="AU1888" s="5">
        <v>0</v>
      </c>
      <c r="AV1888" t="str">
        <f t="shared" si="322"/>
        <v>N</v>
      </c>
      <c r="AW1888" t="s">
        <v>60</v>
      </c>
      <c r="AX1888" t="s">
        <v>61</v>
      </c>
      <c r="AY1888" t="s">
        <v>62</v>
      </c>
      <c r="AZ1888" t="s">
        <v>62</v>
      </c>
      <c r="BA1888" t="str">
        <f t="shared" si="323"/>
        <v>N</v>
      </c>
    </row>
    <row r="1889" spans="1:53">
      <c r="A1889" t="s">
        <v>53</v>
      </c>
      <c r="B1889" t="s">
        <v>54</v>
      </c>
      <c r="C1889" t="s">
        <v>89</v>
      </c>
      <c r="D1889">
        <v>2019</v>
      </c>
      <c r="F1889" t="s">
        <v>4648</v>
      </c>
      <c r="G1889" t="s">
        <v>4649</v>
      </c>
      <c r="J1889" t="s">
        <v>101</v>
      </c>
      <c r="K1889" t="s">
        <v>93</v>
      </c>
      <c r="L1889" s="5">
        <v>0</v>
      </c>
      <c r="M1889" s="5">
        <v>0</v>
      </c>
      <c r="N1889" s="5">
        <f t="shared" si="319"/>
        <v>0</v>
      </c>
      <c r="O1889" s="5">
        <v>0</v>
      </c>
      <c r="P1889" s="5">
        <v>0</v>
      </c>
      <c r="Q1889" s="5">
        <f t="shared" si="320"/>
        <v>0</v>
      </c>
      <c r="R1889" s="5">
        <v>0</v>
      </c>
      <c r="S1889" s="5">
        <v>0</v>
      </c>
      <c r="T1889" s="5">
        <f t="shared" si="321"/>
        <v>0</v>
      </c>
      <c r="U1889" s="5">
        <v>1</v>
      </c>
      <c r="V1889" s="5">
        <v>1</v>
      </c>
      <c r="W1889" s="5">
        <v>0</v>
      </c>
      <c r="X1889" s="5">
        <v>0</v>
      </c>
      <c r="Y1889" s="5">
        <f t="shared" si="324"/>
        <v>0</v>
      </c>
      <c r="Z1889" s="5">
        <v>0</v>
      </c>
      <c r="AA1889" s="5">
        <v>0</v>
      </c>
      <c r="AB1889" s="5">
        <f t="shared" si="325"/>
        <v>0</v>
      </c>
      <c r="AC1889" s="5">
        <v>0</v>
      </c>
      <c r="AD1889" s="5">
        <v>0</v>
      </c>
      <c r="AE1889" s="5">
        <f t="shared" si="326"/>
        <v>0</v>
      </c>
      <c r="AF1889" s="5">
        <v>1</v>
      </c>
      <c r="AG1889" s="6">
        <v>43754</v>
      </c>
      <c r="AH1889" s="5">
        <v>1</v>
      </c>
      <c r="AI1889" s="5">
        <v>0</v>
      </c>
      <c r="AJ1889" s="5">
        <v>0</v>
      </c>
      <c r="AK1889" s="5">
        <f t="shared" si="327"/>
        <v>0</v>
      </c>
      <c r="AL1889" s="5">
        <v>0</v>
      </c>
      <c r="AM1889" s="5">
        <v>0</v>
      </c>
      <c r="AN1889" s="5">
        <f t="shared" si="328"/>
        <v>0</v>
      </c>
      <c r="AO1889" s="5">
        <v>0</v>
      </c>
      <c r="AP1889" s="5">
        <v>0</v>
      </c>
      <c r="AQ1889" s="5">
        <f t="shared" si="329"/>
        <v>0</v>
      </c>
      <c r="AR1889" s="5">
        <v>0</v>
      </c>
      <c r="AS1889" s="6"/>
      <c r="AT1889" s="5">
        <v>0</v>
      </c>
      <c r="AU1889" s="5">
        <v>0</v>
      </c>
      <c r="AV1889" t="str">
        <f t="shared" si="322"/>
        <v>N</v>
      </c>
      <c r="AW1889" t="s">
        <v>60</v>
      </c>
      <c r="AX1889" t="s">
        <v>61</v>
      </c>
      <c r="AY1889" t="s">
        <v>62</v>
      </c>
      <c r="AZ1889" t="s">
        <v>62</v>
      </c>
      <c r="BA1889" t="str">
        <f t="shared" si="323"/>
        <v>N</v>
      </c>
    </row>
    <row r="1890" spans="1:53">
      <c r="A1890" t="s">
        <v>53</v>
      </c>
      <c r="B1890" t="s">
        <v>54</v>
      </c>
      <c r="C1890" t="s">
        <v>55</v>
      </c>
      <c r="D1890">
        <v>2019</v>
      </c>
      <c r="F1890" t="s">
        <v>4650</v>
      </c>
      <c r="G1890" t="s">
        <v>4651</v>
      </c>
      <c r="J1890" t="s">
        <v>101</v>
      </c>
      <c r="K1890" t="s">
        <v>93</v>
      </c>
      <c r="L1890" s="5">
        <v>0</v>
      </c>
      <c r="M1890" s="5">
        <v>0</v>
      </c>
      <c r="N1890" s="5">
        <f t="shared" si="319"/>
        <v>0</v>
      </c>
      <c r="O1890" s="5">
        <v>0</v>
      </c>
      <c r="P1890" s="5">
        <v>0</v>
      </c>
      <c r="Q1890" s="5">
        <f t="shared" si="320"/>
        <v>0</v>
      </c>
      <c r="R1890" s="5">
        <v>0</v>
      </c>
      <c r="S1890" s="5">
        <v>0</v>
      </c>
      <c r="T1890" s="5">
        <f t="shared" si="321"/>
        <v>0</v>
      </c>
      <c r="U1890" s="5">
        <v>1</v>
      </c>
      <c r="V1890" s="5">
        <v>1</v>
      </c>
      <c r="W1890" s="5">
        <v>0</v>
      </c>
      <c r="X1890" s="5">
        <v>0</v>
      </c>
      <c r="Y1890" s="5">
        <f t="shared" si="324"/>
        <v>0</v>
      </c>
      <c r="Z1890" s="5">
        <v>0</v>
      </c>
      <c r="AA1890" s="5">
        <v>0</v>
      </c>
      <c r="AB1890" s="5">
        <f t="shared" si="325"/>
        <v>0</v>
      </c>
      <c r="AC1890" s="5">
        <v>0</v>
      </c>
      <c r="AD1890" s="5">
        <v>0</v>
      </c>
      <c r="AE1890" s="5">
        <f t="shared" si="326"/>
        <v>0</v>
      </c>
      <c r="AF1890" s="5">
        <v>1</v>
      </c>
      <c r="AG1890" s="6">
        <v>43819</v>
      </c>
      <c r="AH1890" s="5">
        <v>1</v>
      </c>
      <c r="AI1890" s="5">
        <v>0</v>
      </c>
      <c r="AJ1890" s="5">
        <v>0</v>
      </c>
      <c r="AK1890" s="5">
        <f t="shared" si="327"/>
        <v>0</v>
      </c>
      <c r="AL1890" s="5">
        <v>0</v>
      </c>
      <c r="AM1890" s="5">
        <v>0</v>
      </c>
      <c r="AN1890" s="5">
        <f t="shared" si="328"/>
        <v>0</v>
      </c>
      <c r="AO1890" s="5">
        <v>0</v>
      </c>
      <c r="AP1890" s="5">
        <v>0</v>
      </c>
      <c r="AQ1890" s="5">
        <f t="shared" si="329"/>
        <v>0</v>
      </c>
      <c r="AR1890" s="5">
        <v>0</v>
      </c>
      <c r="AS1890" s="6"/>
      <c r="AT1890" s="5">
        <v>0</v>
      </c>
      <c r="AU1890" s="5">
        <v>0</v>
      </c>
      <c r="AV1890" t="str">
        <f t="shared" si="322"/>
        <v>N</v>
      </c>
      <c r="AW1890" t="s">
        <v>60</v>
      </c>
      <c r="AX1890" t="s">
        <v>61</v>
      </c>
      <c r="AY1890" t="s">
        <v>62</v>
      </c>
      <c r="AZ1890" t="s">
        <v>62</v>
      </c>
      <c r="BA1890" t="str">
        <f t="shared" si="323"/>
        <v>N</v>
      </c>
    </row>
    <row r="1891" spans="1:53">
      <c r="A1891" t="s">
        <v>53</v>
      </c>
      <c r="B1891" t="s">
        <v>54</v>
      </c>
      <c r="C1891" t="s">
        <v>55</v>
      </c>
      <c r="D1891">
        <v>2019</v>
      </c>
      <c r="F1891" t="s">
        <v>4652</v>
      </c>
      <c r="G1891" t="s">
        <v>4653</v>
      </c>
      <c r="J1891" t="s">
        <v>101</v>
      </c>
      <c r="K1891" t="s">
        <v>93</v>
      </c>
      <c r="L1891" s="5">
        <v>0</v>
      </c>
      <c r="M1891" s="5">
        <v>0</v>
      </c>
      <c r="N1891" s="5">
        <f t="shared" si="319"/>
        <v>0</v>
      </c>
      <c r="O1891" s="5">
        <v>0</v>
      </c>
      <c r="P1891" s="5">
        <v>0</v>
      </c>
      <c r="Q1891" s="5">
        <f t="shared" si="320"/>
        <v>0</v>
      </c>
      <c r="R1891" s="5">
        <v>0</v>
      </c>
      <c r="S1891" s="5">
        <v>0</v>
      </c>
      <c r="T1891" s="5">
        <f t="shared" si="321"/>
        <v>0</v>
      </c>
      <c r="U1891" s="5">
        <v>1</v>
      </c>
      <c r="V1891" s="5">
        <v>1</v>
      </c>
      <c r="W1891" s="5">
        <v>0</v>
      </c>
      <c r="X1891" s="5">
        <v>0</v>
      </c>
      <c r="Y1891" s="5">
        <f t="shared" si="324"/>
        <v>0</v>
      </c>
      <c r="Z1891" s="5">
        <v>0</v>
      </c>
      <c r="AA1891" s="5">
        <v>0</v>
      </c>
      <c r="AB1891" s="5">
        <f t="shared" si="325"/>
        <v>0</v>
      </c>
      <c r="AC1891" s="5">
        <v>0</v>
      </c>
      <c r="AD1891" s="5">
        <v>0</v>
      </c>
      <c r="AE1891" s="5">
        <f t="shared" si="326"/>
        <v>0</v>
      </c>
      <c r="AF1891" s="5">
        <v>1</v>
      </c>
      <c r="AG1891" s="6">
        <v>43761</v>
      </c>
      <c r="AH1891" s="5">
        <v>1</v>
      </c>
      <c r="AI1891" s="5">
        <v>0</v>
      </c>
      <c r="AJ1891" s="5">
        <v>0</v>
      </c>
      <c r="AK1891" s="5">
        <f t="shared" si="327"/>
        <v>0</v>
      </c>
      <c r="AL1891" s="5">
        <v>0</v>
      </c>
      <c r="AM1891" s="5">
        <v>0</v>
      </c>
      <c r="AN1891" s="5">
        <f t="shared" si="328"/>
        <v>0</v>
      </c>
      <c r="AO1891" s="5">
        <v>0</v>
      </c>
      <c r="AP1891" s="5">
        <v>0</v>
      </c>
      <c r="AQ1891" s="5">
        <f t="shared" si="329"/>
        <v>0</v>
      </c>
      <c r="AR1891" s="5">
        <v>0</v>
      </c>
      <c r="AS1891" s="6"/>
      <c r="AT1891" s="5">
        <v>0</v>
      </c>
      <c r="AU1891" s="5">
        <v>0</v>
      </c>
      <c r="AV1891" t="str">
        <f t="shared" si="322"/>
        <v>N</v>
      </c>
      <c r="AW1891" t="s">
        <v>60</v>
      </c>
      <c r="AX1891" t="s">
        <v>61</v>
      </c>
      <c r="AY1891" t="s">
        <v>62</v>
      </c>
      <c r="AZ1891" t="s">
        <v>62</v>
      </c>
      <c r="BA1891" t="str">
        <f t="shared" si="323"/>
        <v>N</v>
      </c>
    </row>
    <row r="1892" spans="1:53">
      <c r="A1892" t="s">
        <v>53</v>
      </c>
      <c r="B1892" t="s">
        <v>54</v>
      </c>
      <c r="C1892" t="s">
        <v>89</v>
      </c>
      <c r="D1892">
        <v>2019</v>
      </c>
      <c r="F1892" t="s">
        <v>4654</v>
      </c>
      <c r="G1892" t="s">
        <v>4655</v>
      </c>
      <c r="J1892" t="s">
        <v>101</v>
      </c>
      <c r="K1892" t="s">
        <v>93</v>
      </c>
      <c r="L1892" s="5">
        <v>0</v>
      </c>
      <c r="M1892" s="5">
        <v>0</v>
      </c>
      <c r="N1892" s="5">
        <f t="shared" si="319"/>
        <v>0</v>
      </c>
      <c r="O1892" s="5">
        <v>0</v>
      </c>
      <c r="P1892" s="5">
        <v>0</v>
      </c>
      <c r="Q1892" s="5">
        <f t="shared" si="320"/>
        <v>0</v>
      </c>
      <c r="R1892" s="5">
        <v>0</v>
      </c>
      <c r="S1892" s="5">
        <v>0</v>
      </c>
      <c r="T1892" s="5">
        <f t="shared" si="321"/>
        <v>0</v>
      </c>
      <c r="U1892" s="5">
        <v>1</v>
      </c>
      <c r="V1892" s="5">
        <v>1</v>
      </c>
      <c r="W1892" s="5">
        <v>0</v>
      </c>
      <c r="X1892" s="5">
        <v>0</v>
      </c>
      <c r="Y1892" s="5">
        <f t="shared" si="324"/>
        <v>0</v>
      </c>
      <c r="Z1892" s="5">
        <v>0</v>
      </c>
      <c r="AA1892" s="5">
        <v>0</v>
      </c>
      <c r="AB1892" s="5">
        <f t="shared" si="325"/>
        <v>0</v>
      </c>
      <c r="AC1892" s="5">
        <v>0</v>
      </c>
      <c r="AD1892" s="5">
        <v>0</v>
      </c>
      <c r="AE1892" s="5">
        <f t="shared" si="326"/>
        <v>0</v>
      </c>
      <c r="AF1892" s="5">
        <v>1</v>
      </c>
      <c r="AG1892" s="6">
        <v>43634</v>
      </c>
      <c r="AH1892" s="5">
        <v>1</v>
      </c>
      <c r="AI1892" s="5">
        <v>0</v>
      </c>
      <c r="AJ1892" s="5">
        <v>0</v>
      </c>
      <c r="AK1892" s="5">
        <f t="shared" si="327"/>
        <v>0</v>
      </c>
      <c r="AL1892" s="5">
        <v>0</v>
      </c>
      <c r="AM1892" s="5">
        <v>0</v>
      </c>
      <c r="AN1892" s="5">
        <f t="shared" si="328"/>
        <v>0</v>
      </c>
      <c r="AO1892" s="5">
        <v>0</v>
      </c>
      <c r="AP1892" s="5">
        <v>0</v>
      </c>
      <c r="AQ1892" s="5">
        <f t="shared" si="329"/>
        <v>0</v>
      </c>
      <c r="AR1892" s="5">
        <v>0</v>
      </c>
      <c r="AS1892" s="6"/>
      <c r="AT1892" s="5">
        <v>0</v>
      </c>
      <c r="AU1892" s="5">
        <v>0</v>
      </c>
      <c r="AV1892" t="str">
        <f t="shared" si="322"/>
        <v>N</v>
      </c>
      <c r="AW1892" t="s">
        <v>60</v>
      </c>
      <c r="AX1892" t="s">
        <v>61</v>
      </c>
      <c r="AY1892" t="s">
        <v>62</v>
      </c>
      <c r="AZ1892" t="s">
        <v>62</v>
      </c>
      <c r="BA1892" t="str">
        <f t="shared" si="323"/>
        <v>N</v>
      </c>
    </row>
    <row r="1893" spans="1:53">
      <c r="A1893" t="s">
        <v>53</v>
      </c>
      <c r="B1893" t="s">
        <v>54</v>
      </c>
      <c r="C1893" t="s">
        <v>89</v>
      </c>
      <c r="D1893">
        <v>2019</v>
      </c>
      <c r="F1893" t="s">
        <v>4656</v>
      </c>
      <c r="G1893" t="s">
        <v>3075</v>
      </c>
      <c r="J1893" t="s">
        <v>101</v>
      </c>
      <c r="K1893" t="s">
        <v>93</v>
      </c>
      <c r="L1893" s="5">
        <v>0</v>
      </c>
      <c r="M1893" s="5">
        <v>0</v>
      </c>
      <c r="N1893" s="5">
        <f t="shared" si="319"/>
        <v>0</v>
      </c>
      <c r="O1893" s="5">
        <v>0</v>
      </c>
      <c r="P1893" s="5">
        <v>0</v>
      </c>
      <c r="Q1893" s="5">
        <f t="shared" si="320"/>
        <v>0</v>
      </c>
      <c r="R1893" s="5">
        <v>0</v>
      </c>
      <c r="S1893" s="5">
        <v>0</v>
      </c>
      <c r="T1893" s="5">
        <f t="shared" si="321"/>
        <v>0</v>
      </c>
      <c r="U1893" s="5">
        <v>1</v>
      </c>
      <c r="V1893" s="5">
        <v>1</v>
      </c>
      <c r="W1893" s="5">
        <v>0</v>
      </c>
      <c r="X1893" s="5">
        <v>0</v>
      </c>
      <c r="Y1893" s="5">
        <f t="shared" si="324"/>
        <v>0</v>
      </c>
      <c r="Z1893" s="5">
        <v>0</v>
      </c>
      <c r="AA1893" s="5">
        <v>0</v>
      </c>
      <c r="AB1893" s="5">
        <f t="shared" si="325"/>
        <v>0</v>
      </c>
      <c r="AC1893" s="5">
        <v>0</v>
      </c>
      <c r="AD1893" s="5">
        <v>0</v>
      </c>
      <c r="AE1893" s="5">
        <f t="shared" si="326"/>
        <v>0</v>
      </c>
      <c r="AF1893" s="5">
        <v>1</v>
      </c>
      <c r="AG1893" s="6">
        <v>43543</v>
      </c>
      <c r="AH1893" s="5">
        <v>1</v>
      </c>
      <c r="AI1893" s="5">
        <v>0</v>
      </c>
      <c r="AJ1893" s="5">
        <v>0</v>
      </c>
      <c r="AK1893" s="5">
        <f t="shared" si="327"/>
        <v>0</v>
      </c>
      <c r="AL1893" s="5">
        <v>0</v>
      </c>
      <c r="AM1893" s="5">
        <v>0</v>
      </c>
      <c r="AN1893" s="5">
        <f t="shared" si="328"/>
        <v>0</v>
      </c>
      <c r="AO1893" s="5">
        <v>0</v>
      </c>
      <c r="AP1893" s="5">
        <v>0</v>
      </c>
      <c r="AQ1893" s="5">
        <f t="shared" si="329"/>
        <v>0</v>
      </c>
      <c r="AR1893" s="5">
        <v>0</v>
      </c>
      <c r="AS1893" s="6"/>
      <c r="AT1893" s="5">
        <v>0</v>
      </c>
      <c r="AU1893" s="5">
        <v>0</v>
      </c>
      <c r="AV1893" t="str">
        <f t="shared" si="322"/>
        <v>N</v>
      </c>
      <c r="AW1893" t="s">
        <v>60</v>
      </c>
      <c r="AX1893" t="s">
        <v>61</v>
      </c>
      <c r="AY1893" t="s">
        <v>62</v>
      </c>
      <c r="AZ1893" t="s">
        <v>62</v>
      </c>
      <c r="BA1893" t="str">
        <f t="shared" si="323"/>
        <v>N</v>
      </c>
    </row>
    <row r="1894" spans="1:53">
      <c r="A1894" t="s">
        <v>53</v>
      </c>
      <c r="B1894" t="s">
        <v>54</v>
      </c>
      <c r="C1894" t="s">
        <v>89</v>
      </c>
      <c r="D1894">
        <v>2019</v>
      </c>
      <c r="F1894" t="s">
        <v>4657</v>
      </c>
      <c r="G1894" t="s">
        <v>4658</v>
      </c>
      <c r="J1894" t="s">
        <v>101</v>
      </c>
      <c r="K1894" t="s">
        <v>93</v>
      </c>
      <c r="L1894" s="5">
        <v>0</v>
      </c>
      <c r="M1894" s="5">
        <v>0</v>
      </c>
      <c r="N1894" s="5">
        <f t="shared" si="319"/>
        <v>0</v>
      </c>
      <c r="O1894" s="5">
        <v>0</v>
      </c>
      <c r="P1894" s="5">
        <v>0</v>
      </c>
      <c r="Q1894" s="5">
        <f t="shared" si="320"/>
        <v>0</v>
      </c>
      <c r="R1894" s="5">
        <v>0</v>
      </c>
      <c r="S1894" s="5">
        <v>0</v>
      </c>
      <c r="T1894" s="5">
        <f t="shared" si="321"/>
        <v>0</v>
      </c>
      <c r="U1894" s="5">
        <v>1</v>
      </c>
      <c r="V1894" s="5">
        <v>1</v>
      </c>
      <c r="W1894" s="5">
        <v>0</v>
      </c>
      <c r="X1894" s="5">
        <v>0</v>
      </c>
      <c r="Y1894" s="5">
        <f t="shared" si="324"/>
        <v>0</v>
      </c>
      <c r="Z1894" s="5">
        <v>0</v>
      </c>
      <c r="AA1894" s="5">
        <v>0</v>
      </c>
      <c r="AB1894" s="5">
        <f t="shared" si="325"/>
        <v>0</v>
      </c>
      <c r="AC1894" s="5">
        <v>0</v>
      </c>
      <c r="AD1894" s="5">
        <v>0</v>
      </c>
      <c r="AE1894" s="5">
        <f t="shared" si="326"/>
        <v>0</v>
      </c>
      <c r="AF1894" s="5">
        <v>1</v>
      </c>
      <c r="AG1894" s="6">
        <v>43614</v>
      </c>
      <c r="AH1894" s="5">
        <v>1</v>
      </c>
      <c r="AI1894" s="5">
        <v>0</v>
      </c>
      <c r="AJ1894" s="5">
        <v>0</v>
      </c>
      <c r="AK1894" s="5">
        <f t="shared" si="327"/>
        <v>0</v>
      </c>
      <c r="AL1894" s="5">
        <v>0</v>
      </c>
      <c r="AM1894" s="5">
        <v>0</v>
      </c>
      <c r="AN1894" s="5">
        <f t="shared" si="328"/>
        <v>0</v>
      </c>
      <c r="AO1894" s="5">
        <v>0</v>
      </c>
      <c r="AP1894" s="5">
        <v>0</v>
      </c>
      <c r="AQ1894" s="5">
        <f t="shared" si="329"/>
        <v>0</v>
      </c>
      <c r="AR1894" s="5">
        <v>0</v>
      </c>
      <c r="AS1894" s="6"/>
      <c r="AT1894" s="5">
        <v>0</v>
      </c>
      <c r="AU1894" s="5">
        <v>0</v>
      </c>
      <c r="AV1894" t="str">
        <f t="shared" si="322"/>
        <v>N</v>
      </c>
      <c r="AW1894" t="s">
        <v>60</v>
      </c>
      <c r="AX1894" t="s">
        <v>61</v>
      </c>
      <c r="AY1894" t="s">
        <v>62</v>
      </c>
      <c r="AZ1894" t="s">
        <v>62</v>
      </c>
      <c r="BA1894" t="str">
        <f t="shared" si="323"/>
        <v>N</v>
      </c>
    </row>
    <row r="1895" spans="1:53">
      <c r="A1895" t="s">
        <v>53</v>
      </c>
      <c r="B1895" t="s">
        <v>54</v>
      </c>
      <c r="C1895" t="s">
        <v>89</v>
      </c>
      <c r="D1895">
        <v>2019</v>
      </c>
      <c r="F1895" t="s">
        <v>4659</v>
      </c>
      <c r="G1895" t="s">
        <v>4660</v>
      </c>
      <c r="J1895" t="s">
        <v>101</v>
      </c>
      <c r="K1895" t="s">
        <v>93</v>
      </c>
      <c r="L1895" s="5">
        <v>0</v>
      </c>
      <c r="M1895" s="5">
        <v>0</v>
      </c>
      <c r="N1895" s="5">
        <f t="shared" si="319"/>
        <v>0</v>
      </c>
      <c r="O1895" s="5">
        <v>0</v>
      </c>
      <c r="P1895" s="5">
        <v>0</v>
      </c>
      <c r="Q1895" s="5">
        <f t="shared" si="320"/>
        <v>0</v>
      </c>
      <c r="R1895" s="5">
        <v>0</v>
      </c>
      <c r="S1895" s="5">
        <v>0</v>
      </c>
      <c r="T1895" s="5">
        <f t="shared" si="321"/>
        <v>0</v>
      </c>
      <c r="U1895" s="5">
        <v>1</v>
      </c>
      <c r="V1895" s="5">
        <v>1</v>
      </c>
      <c r="W1895" s="5">
        <v>0</v>
      </c>
      <c r="X1895" s="5">
        <v>0</v>
      </c>
      <c r="Y1895" s="5">
        <f t="shared" si="324"/>
        <v>0</v>
      </c>
      <c r="Z1895" s="5">
        <v>0</v>
      </c>
      <c r="AA1895" s="5">
        <v>0</v>
      </c>
      <c r="AB1895" s="5">
        <f t="shared" si="325"/>
        <v>0</v>
      </c>
      <c r="AC1895" s="5">
        <v>0</v>
      </c>
      <c r="AD1895" s="5">
        <v>0</v>
      </c>
      <c r="AE1895" s="5">
        <f t="shared" si="326"/>
        <v>0</v>
      </c>
      <c r="AF1895" s="5">
        <v>1</v>
      </c>
      <c r="AG1895" s="6">
        <v>43740</v>
      </c>
      <c r="AH1895" s="5">
        <v>1</v>
      </c>
      <c r="AI1895" s="5">
        <v>0</v>
      </c>
      <c r="AJ1895" s="5">
        <v>0</v>
      </c>
      <c r="AK1895" s="5">
        <f t="shared" si="327"/>
        <v>0</v>
      </c>
      <c r="AL1895" s="5">
        <v>0</v>
      </c>
      <c r="AM1895" s="5">
        <v>0</v>
      </c>
      <c r="AN1895" s="5">
        <f t="shared" si="328"/>
        <v>0</v>
      </c>
      <c r="AO1895" s="5">
        <v>0</v>
      </c>
      <c r="AP1895" s="5">
        <v>0</v>
      </c>
      <c r="AQ1895" s="5">
        <f t="shared" si="329"/>
        <v>0</v>
      </c>
      <c r="AR1895" s="5">
        <v>0</v>
      </c>
      <c r="AS1895" s="6"/>
      <c r="AT1895" s="5">
        <v>0</v>
      </c>
      <c r="AU1895" s="5">
        <v>0</v>
      </c>
      <c r="AV1895" t="str">
        <f t="shared" si="322"/>
        <v>N</v>
      </c>
      <c r="AW1895" t="s">
        <v>60</v>
      </c>
      <c r="AX1895" t="s">
        <v>61</v>
      </c>
      <c r="AY1895" t="s">
        <v>62</v>
      </c>
      <c r="AZ1895" t="s">
        <v>62</v>
      </c>
      <c r="BA1895" t="str">
        <f t="shared" si="323"/>
        <v>N</v>
      </c>
    </row>
    <row r="1896" spans="1:53">
      <c r="A1896" t="s">
        <v>53</v>
      </c>
      <c r="B1896" t="s">
        <v>54</v>
      </c>
      <c r="C1896" t="s">
        <v>89</v>
      </c>
      <c r="D1896">
        <v>2019</v>
      </c>
      <c r="F1896" t="s">
        <v>4661</v>
      </c>
      <c r="G1896" t="s">
        <v>4662</v>
      </c>
      <c r="J1896" t="s">
        <v>101</v>
      </c>
      <c r="K1896" t="s">
        <v>93</v>
      </c>
      <c r="L1896" s="5">
        <v>0</v>
      </c>
      <c r="M1896" s="5">
        <v>0</v>
      </c>
      <c r="N1896" s="5">
        <f t="shared" si="319"/>
        <v>0</v>
      </c>
      <c r="O1896" s="5">
        <v>0</v>
      </c>
      <c r="P1896" s="5">
        <v>0</v>
      </c>
      <c r="Q1896" s="5">
        <f t="shared" si="320"/>
        <v>0</v>
      </c>
      <c r="R1896" s="5">
        <v>0</v>
      </c>
      <c r="S1896" s="5">
        <v>0</v>
      </c>
      <c r="T1896" s="5">
        <f t="shared" si="321"/>
        <v>0</v>
      </c>
      <c r="U1896" s="5">
        <v>1</v>
      </c>
      <c r="V1896" s="5">
        <v>1</v>
      </c>
      <c r="W1896" s="5">
        <v>0</v>
      </c>
      <c r="X1896" s="5">
        <v>0</v>
      </c>
      <c r="Y1896" s="5">
        <f t="shared" si="324"/>
        <v>0</v>
      </c>
      <c r="Z1896" s="5">
        <v>0</v>
      </c>
      <c r="AA1896" s="5">
        <v>0</v>
      </c>
      <c r="AB1896" s="5">
        <f t="shared" si="325"/>
        <v>0</v>
      </c>
      <c r="AC1896" s="5">
        <v>0</v>
      </c>
      <c r="AD1896" s="5">
        <v>0</v>
      </c>
      <c r="AE1896" s="5">
        <f t="shared" si="326"/>
        <v>0</v>
      </c>
      <c r="AF1896" s="5">
        <v>1</v>
      </c>
      <c r="AG1896" s="6">
        <v>43740</v>
      </c>
      <c r="AH1896" s="5">
        <v>1</v>
      </c>
      <c r="AI1896" s="5">
        <v>0</v>
      </c>
      <c r="AJ1896" s="5">
        <v>0</v>
      </c>
      <c r="AK1896" s="5">
        <f t="shared" si="327"/>
        <v>0</v>
      </c>
      <c r="AL1896" s="5">
        <v>0</v>
      </c>
      <c r="AM1896" s="5">
        <v>0</v>
      </c>
      <c r="AN1896" s="5">
        <f t="shared" si="328"/>
        <v>0</v>
      </c>
      <c r="AO1896" s="5">
        <v>0</v>
      </c>
      <c r="AP1896" s="5">
        <v>0</v>
      </c>
      <c r="AQ1896" s="5">
        <f t="shared" si="329"/>
        <v>0</v>
      </c>
      <c r="AR1896" s="5">
        <v>0</v>
      </c>
      <c r="AS1896" s="6"/>
      <c r="AT1896" s="5">
        <v>0</v>
      </c>
      <c r="AU1896" s="5">
        <v>0</v>
      </c>
      <c r="AV1896" t="str">
        <f t="shared" si="322"/>
        <v>N</v>
      </c>
      <c r="AW1896" t="s">
        <v>60</v>
      </c>
      <c r="AX1896" t="s">
        <v>61</v>
      </c>
      <c r="AY1896" t="s">
        <v>62</v>
      </c>
      <c r="AZ1896" t="s">
        <v>62</v>
      </c>
      <c r="BA1896" t="str">
        <f t="shared" si="323"/>
        <v>N</v>
      </c>
    </row>
    <row r="1897" spans="1:53">
      <c r="A1897" t="s">
        <v>53</v>
      </c>
      <c r="B1897" t="s">
        <v>54</v>
      </c>
      <c r="C1897" t="s">
        <v>89</v>
      </c>
      <c r="D1897">
        <v>2019</v>
      </c>
      <c r="F1897" t="s">
        <v>4663</v>
      </c>
      <c r="G1897" t="s">
        <v>4664</v>
      </c>
      <c r="J1897" t="s">
        <v>101</v>
      </c>
      <c r="K1897" t="s">
        <v>93</v>
      </c>
      <c r="L1897" s="5">
        <v>0</v>
      </c>
      <c r="M1897" s="5">
        <v>0</v>
      </c>
      <c r="N1897" s="5">
        <f t="shared" si="319"/>
        <v>0</v>
      </c>
      <c r="O1897" s="5">
        <v>0</v>
      </c>
      <c r="P1897" s="5">
        <v>0</v>
      </c>
      <c r="Q1897" s="5">
        <f t="shared" si="320"/>
        <v>0</v>
      </c>
      <c r="R1897" s="5">
        <v>0</v>
      </c>
      <c r="S1897" s="5">
        <v>0</v>
      </c>
      <c r="T1897" s="5">
        <f t="shared" si="321"/>
        <v>0</v>
      </c>
      <c r="U1897" s="5">
        <v>1</v>
      </c>
      <c r="V1897" s="5">
        <v>1</v>
      </c>
      <c r="W1897" s="5">
        <v>0</v>
      </c>
      <c r="X1897" s="5">
        <v>0</v>
      </c>
      <c r="Y1897" s="5">
        <f t="shared" si="324"/>
        <v>0</v>
      </c>
      <c r="Z1897" s="5">
        <v>0</v>
      </c>
      <c r="AA1897" s="5">
        <v>0</v>
      </c>
      <c r="AB1897" s="5">
        <f t="shared" si="325"/>
        <v>0</v>
      </c>
      <c r="AC1897" s="5">
        <v>0</v>
      </c>
      <c r="AD1897" s="5">
        <v>0</v>
      </c>
      <c r="AE1897" s="5">
        <f t="shared" si="326"/>
        <v>0</v>
      </c>
      <c r="AF1897" s="5">
        <v>1</v>
      </c>
      <c r="AG1897" s="6">
        <v>43754</v>
      </c>
      <c r="AH1897" s="5">
        <v>1</v>
      </c>
      <c r="AI1897" s="5">
        <v>0</v>
      </c>
      <c r="AJ1897" s="5">
        <v>0</v>
      </c>
      <c r="AK1897" s="5">
        <f t="shared" si="327"/>
        <v>0</v>
      </c>
      <c r="AL1897" s="5">
        <v>0</v>
      </c>
      <c r="AM1897" s="5">
        <v>0</v>
      </c>
      <c r="AN1897" s="5">
        <f t="shared" si="328"/>
        <v>0</v>
      </c>
      <c r="AO1897" s="5">
        <v>0</v>
      </c>
      <c r="AP1897" s="5">
        <v>0</v>
      </c>
      <c r="AQ1897" s="5">
        <f t="shared" si="329"/>
        <v>0</v>
      </c>
      <c r="AR1897" s="5">
        <v>0</v>
      </c>
      <c r="AS1897" s="6"/>
      <c r="AT1897" s="5">
        <v>0</v>
      </c>
      <c r="AU1897" s="5">
        <v>0</v>
      </c>
      <c r="AV1897" t="str">
        <f t="shared" si="322"/>
        <v>N</v>
      </c>
      <c r="AW1897" t="s">
        <v>60</v>
      </c>
      <c r="AX1897" t="s">
        <v>61</v>
      </c>
      <c r="AY1897" t="s">
        <v>62</v>
      </c>
      <c r="AZ1897" t="s">
        <v>62</v>
      </c>
      <c r="BA1897" t="str">
        <f t="shared" si="323"/>
        <v>N</v>
      </c>
    </row>
    <row r="1898" spans="1:53">
      <c r="A1898" t="s">
        <v>53</v>
      </c>
      <c r="B1898" t="s">
        <v>54</v>
      </c>
      <c r="C1898" t="s">
        <v>89</v>
      </c>
      <c r="D1898">
        <v>2019</v>
      </c>
      <c r="F1898" t="s">
        <v>4665</v>
      </c>
      <c r="G1898" t="s">
        <v>4666</v>
      </c>
      <c r="J1898" t="s">
        <v>101</v>
      </c>
      <c r="K1898" t="s">
        <v>93</v>
      </c>
      <c r="L1898" s="5">
        <v>0</v>
      </c>
      <c r="M1898" s="5">
        <v>0</v>
      </c>
      <c r="N1898" s="5">
        <f t="shared" si="319"/>
        <v>0</v>
      </c>
      <c r="O1898" s="5">
        <v>0</v>
      </c>
      <c r="P1898" s="5">
        <v>0</v>
      </c>
      <c r="Q1898" s="5">
        <f t="shared" si="320"/>
        <v>0</v>
      </c>
      <c r="R1898" s="5">
        <v>0</v>
      </c>
      <c r="S1898" s="5">
        <v>0</v>
      </c>
      <c r="T1898" s="5">
        <f t="shared" si="321"/>
        <v>0</v>
      </c>
      <c r="U1898" s="5">
        <v>1</v>
      </c>
      <c r="V1898" s="5">
        <v>1</v>
      </c>
      <c r="W1898" s="5">
        <v>0</v>
      </c>
      <c r="X1898" s="5">
        <v>0</v>
      </c>
      <c r="Y1898" s="5">
        <f t="shared" si="324"/>
        <v>0</v>
      </c>
      <c r="Z1898" s="5">
        <v>0</v>
      </c>
      <c r="AA1898" s="5">
        <v>0</v>
      </c>
      <c r="AB1898" s="5">
        <f t="shared" si="325"/>
        <v>0</v>
      </c>
      <c r="AC1898" s="5">
        <v>0</v>
      </c>
      <c r="AD1898" s="5">
        <v>0</v>
      </c>
      <c r="AE1898" s="5">
        <f t="shared" si="326"/>
        <v>0</v>
      </c>
      <c r="AF1898" s="5">
        <v>1</v>
      </c>
      <c r="AG1898" s="6">
        <v>43774</v>
      </c>
      <c r="AH1898" s="5">
        <v>1</v>
      </c>
      <c r="AI1898" s="5">
        <v>0</v>
      </c>
      <c r="AJ1898" s="5">
        <v>0</v>
      </c>
      <c r="AK1898" s="5">
        <f t="shared" si="327"/>
        <v>0</v>
      </c>
      <c r="AL1898" s="5">
        <v>0</v>
      </c>
      <c r="AM1898" s="5">
        <v>0</v>
      </c>
      <c r="AN1898" s="5">
        <f t="shared" si="328"/>
        <v>0</v>
      </c>
      <c r="AO1898" s="5">
        <v>0</v>
      </c>
      <c r="AP1898" s="5">
        <v>0</v>
      </c>
      <c r="AQ1898" s="5">
        <f t="shared" si="329"/>
        <v>0</v>
      </c>
      <c r="AR1898" s="5">
        <v>0</v>
      </c>
      <c r="AS1898" s="6"/>
      <c r="AT1898" s="5">
        <v>0</v>
      </c>
      <c r="AU1898" s="5">
        <v>0</v>
      </c>
      <c r="AV1898" t="str">
        <f t="shared" si="322"/>
        <v>N</v>
      </c>
      <c r="AW1898" t="s">
        <v>60</v>
      </c>
      <c r="AX1898" t="s">
        <v>60</v>
      </c>
      <c r="AY1898" t="s">
        <v>62</v>
      </c>
      <c r="AZ1898" t="s">
        <v>62</v>
      </c>
      <c r="BA1898" t="str">
        <f t="shared" si="323"/>
        <v>N</v>
      </c>
    </row>
    <row r="1899" spans="1:53">
      <c r="A1899" t="s">
        <v>53</v>
      </c>
      <c r="B1899" t="s">
        <v>54</v>
      </c>
      <c r="C1899" t="s">
        <v>89</v>
      </c>
      <c r="D1899">
        <v>2019</v>
      </c>
      <c r="F1899" t="s">
        <v>4667</v>
      </c>
      <c r="G1899" t="s">
        <v>4668</v>
      </c>
      <c r="J1899" t="s">
        <v>101</v>
      </c>
      <c r="K1899" t="s">
        <v>93</v>
      </c>
      <c r="L1899" s="5">
        <v>0</v>
      </c>
      <c r="M1899" s="5">
        <v>0</v>
      </c>
      <c r="N1899" s="5">
        <f t="shared" si="319"/>
        <v>0</v>
      </c>
      <c r="O1899" s="5">
        <v>0</v>
      </c>
      <c r="P1899" s="5">
        <v>0</v>
      </c>
      <c r="Q1899" s="5">
        <f t="shared" si="320"/>
        <v>0</v>
      </c>
      <c r="R1899" s="5">
        <v>0</v>
      </c>
      <c r="S1899" s="5">
        <v>0</v>
      </c>
      <c r="T1899" s="5">
        <f t="shared" si="321"/>
        <v>0</v>
      </c>
      <c r="U1899" s="5">
        <v>1</v>
      </c>
      <c r="V1899" s="5">
        <v>1</v>
      </c>
      <c r="W1899" s="5">
        <v>0</v>
      </c>
      <c r="X1899" s="5">
        <v>0</v>
      </c>
      <c r="Y1899" s="5">
        <f t="shared" si="324"/>
        <v>0</v>
      </c>
      <c r="Z1899" s="5">
        <v>0</v>
      </c>
      <c r="AA1899" s="5">
        <v>0</v>
      </c>
      <c r="AB1899" s="5">
        <f t="shared" si="325"/>
        <v>0</v>
      </c>
      <c r="AC1899" s="5">
        <v>0</v>
      </c>
      <c r="AD1899" s="5">
        <v>0</v>
      </c>
      <c r="AE1899" s="5">
        <f t="shared" si="326"/>
        <v>0</v>
      </c>
      <c r="AF1899" s="5">
        <v>1</v>
      </c>
      <c r="AG1899" s="6">
        <v>43721</v>
      </c>
      <c r="AH1899" s="5">
        <v>1</v>
      </c>
      <c r="AI1899" s="5">
        <v>0</v>
      </c>
      <c r="AJ1899" s="5">
        <v>0</v>
      </c>
      <c r="AK1899" s="5">
        <f t="shared" si="327"/>
        <v>0</v>
      </c>
      <c r="AL1899" s="5">
        <v>0</v>
      </c>
      <c r="AM1899" s="5">
        <v>0</v>
      </c>
      <c r="AN1899" s="5">
        <f t="shared" si="328"/>
        <v>0</v>
      </c>
      <c r="AO1899" s="5">
        <v>0</v>
      </c>
      <c r="AP1899" s="5">
        <v>0</v>
      </c>
      <c r="AQ1899" s="5">
        <f t="shared" si="329"/>
        <v>0</v>
      </c>
      <c r="AR1899" s="5">
        <v>0</v>
      </c>
      <c r="AS1899" s="6"/>
      <c r="AT1899" s="5">
        <v>0</v>
      </c>
      <c r="AU1899" s="5">
        <v>0</v>
      </c>
      <c r="AV1899" t="str">
        <f t="shared" si="322"/>
        <v>N</v>
      </c>
      <c r="AW1899" t="s">
        <v>60</v>
      </c>
      <c r="AX1899" t="s">
        <v>61</v>
      </c>
      <c r="AY1899" t="s">
        <v>62</v>
      </c>
      <c r="AZ1899" t="s">
        <v>62</v>
      </c>
      <c r="BA1899" t="str">
        <f t="shared" si="323"/>
        <v>N</v>
      </c>
    </row>
    <row r="1900" spans="1:53">
      <c r="A1900" t="s">
        <v>53</v>
      </c>
      <c r="B1900" t="s">
        <v>54</v>
      </c>
      <c r="C1900" t="s">
        <v>89</v>
      </c>
      <c r="D1900">
        <v>2019</v>
      </c>
      <c r="F1900" t="s">
        <v>4669</v>
      </c>
      <c r="G1900" t="s">
        <v>4670</v>
      </c>
      <c r="J1900" t="s">
        <v>101</v>
      </c>
      <c r="K1900" t="s">
        <v>93</v>
      </c>
      <c r="L1900" s="5">
        <v>0</v>
      </c>
      <c r="M1900" s="5">
        <v>0</v>
      </c>
      <c r="N1900" s="5">
        <f t="shared" si="319"/>
        <v>0</v>
      </c>
      <c r="O1900" s="5">
        <v>0</v>
      </c>
      <c r="P1900" s="5">
        <v>0</v>
      </c>
      <c r="Q1900" s="5">
        <f t="shared" si="320"/>
        <v>0</v>
      </c>
      <c r="R1900" s="5">
        <v>0</v>
      </c>
      <c r="S1900" s="5">
        <v>0</v>
      </c>
      <c r="T1900" s="5">
        <f t="shared" si="321"/>
        <v>0</v>
      </c>
      <c r="U1900" s="5">
        <v>1</v>
      </c>
      <c r="V1900" s="5">
        <v>1</v>
      </c>
      <c r="W1900" s="5">
        <v>0</v>
      </c>
      <c r="X1900" s="5">
        <v>0</v>
      </c>
      <c r="Y1900" s="5">
        <f t="shared" si="324"/>
        <v>0</v>
      </c>
      <c r="Z1900" s="5">
        <v>0</v>
      </c>
      <c r="AA1900" s="5">
        <v>0</v>
      </c>
      <c r="AB1900" s="5">
        <f t="shared" si="325"/>
        <v>0</v>
      </c>
      <c r="AC1900" s="5">
        <v>0</v>
      </c>
      <c r="AD1900" s="5">
        <v>0</v>
      </c>
      <c r="AE1900" s="5">
        <f t="shared" si="326"/>
        <v>0</v>
      </c>
      <c r="AF1900" s="5">
        <v>1</v>
      </c>
      <c r="AG1900" s="6">
        <v>43721</v>
      </c>
      <c r="AH1900" s="5">
        <v>1</v>
      </c>
      <c r="AI1900" s="5">
        <v>0</v>
      </c>
      <c r="AJ1900" s="5">
        <v>0</v>
      </c>
      <c r="AK1900" s="5">
        <f t="shared" si="327"/>
        <v>0</v>
      </c>
      <c r="AL1900" s="5">
        <v>0</v>
      </c>
      <c r="AM1900" s="5">
        <v>0</v>
      </c>
      <c r="AN1900" s="5">
        <f t="shared" si="328"/>
        <v>0</v>
      </c>
      <c r="AO1900" s="5">
        <v>0</v>
      </c>
      <c r="AP1900" s="5">
        <v>0</v>
      </c>
      <c r="AQ1900" s="5">
        <f t="shared" si="329"/>
        <v>0</v>
      </c>
      <c r="AR1900" s="5">
        <v>0</v>
      </c>
      <c r="AS1900" s="6"/>
      <c r="AT1900" s="5">
        <v>0</v>
      </c>
      <c r="AU1900" s="5">
        <v>0</v>
      </c>
      <c r="AV1900" t="str">
        <f t="shared" si="322"/>
        <v>N</v>
      </c>
      <c r="AW1900" t="s">
        <v>60</v>
      </c>
      <c r="AX1900" t="s">
        <v>61</v>
      </c>
      <c r="AY1900" t="s">
        <v>62</v>
      </c>
      <c r="AZ1900" t="s">
        <v>62</v>
      </c>
      <c r="BA1900" t="str">
        <f t="shared" si="323"/>
        <v>N</v>
      </c>
    </row>
    <row r="1901" spans="1:53">
      <c r="A1901" t="s">
        <v>53</v>
      </c>
      <c r="B1901" t="s">
        <v>54</v>
      </c>
      <c r="C1901" t="s">
        <v>89</v>
      </c>
      <c r="D1901">
        <v>2019</v>
      </c>
      <c r="F1901" t="s">
        <v>4671</v>
      </c>
      <c r="G1901" t="s">
        <v>4672</v>
      </c>
      <c r="J1901" t="s">
        <v>101</v>
      </c>
      <c r="K1901" t="s">
        <v>93</v>
      </c>
      <c r="L1901" s="5">
        <v>0</v>
      </c>
      <c r="M1901" s="5">
        <v>0</v>
      </c>
      <c r="N1901" s="5">
        <f t="shared" si="319"/>
        <v>0</v>
      </c>
      <c r="O1901" s="5">
        <v>0</v>
      </c>
      <c r="P1901" s="5">
        <v>0</v>
      </c>
      <c r="Q1901" s="5">
        <f t="shared" si="320"/>
        <v>0</v>
      </c>
      <c r="R1901" s="5">
        <v>0</v>
      </c>
      <c r="S1901" s="5">
        <v>0</v>
      </c>
      <c r="T1901" s="5">
        <f t="shared" si="321"/>
        <v>0</v>
      </c>
      <c r="U1901" s="5">
        <v>1</v>
      </c>
      <c r="V1901" s="5">
        <v>1</v>
      </c>
      <c r="W1901" s="5">
        <v>0</v>
      </c>
      <c r="X1901" s="5">
        <v>0</v>
      </c>
      <c r="Y1901" s="5">
        <f t="shared" si="324"/>
        <v>0</v>
      </c>
      <c r="Z1901" s="5">
        <v>0</v>
      </c>
      <c r="AA1901" s="5">
        <v>0</v>
      </c>
      <c r="AB1901" s="5">
        <f t="shared" si="325"/>
        <v>0</v>
      </c>
      <c r="AC1901" s="5">
        <v>0</v>
      </c>
      <c r="AD1901" s="5">
        <v>0</v>
      </c>
      <c r="AE1901" s="5">
        <f t="shared" si="326"/>
        <v>0</v>
      </c>
      <c r="AF1901" s="5">
        <v>1</v>
      </c>
      <c r="AG1901" s="6">
        <v>43713</v>
      </c>
      <c r="AH1901" s="5">
        <v>1</v>
      </c>
      <c r="AI1901" s="5">
        <v>0</v>
      </c>
      <c r="AJ1901" s="5">
        <v>0</v>
      </c>
      <c r="AK1901" s="5">
        <f t="shared" si="327"/>
        <v>0</v>
      </c>
      <c r="AL1901" s="5">
        <v>0</v>
      </c>
      <c r="AM1901" s="5">
        <v>0</v>
      </c>
      <c r="AN1901" s="5">
        <f t="shared" si="328"/>
        <v>0</v>
      </c>
      <c r="AO1901" s="5">
        <v>0</v>
      </c>
      <c r="AP1901" s="5">
        <v>0</v>
      </c>
      <c r="AQ1901" s="5">
        <f t="shared" si="329"/>
        <v>0</v>
      </c>
      <c r="AR1901" s="5">
        <v>0</v>
      </c>
      <c r="AS1901" s="6"/>
      <c r="AT1901" s="5">
        <v>0</v>
      </c>
      <c r="AU1901" s="5">
        <v>0</v>
      </c>
      <c r="AV1901" t="str">
        <f t="shared" si="322"/>
        <v>N</v>
      </c>
      <c r="AW1901" t="s">
        <v>60</v>
      </c>
      <c r="AX1901" t="s">
        <v>61</v>
      </c>
      <c r="AY1901" t="s">
        <v>62</v>
      </c>
      <c r="AZ1901" t="s">
        <v>62</v>
      </c>
      <c r="BA1901" t="str">
        <f t="shared" si="323"/>
        <v>N</v>
      </c>
    </row>
    <row r="1902" spans="1:53">
      <c r="A1902" t="s">
        <v>53</v>
      </c>
      <c r="B1902" t="s">
        <v>54</v>
      </c>
      <c r="C1902" t="s">
        <v>89</v>
      </c>
      <c r="D1902">
        <v>2019</v>
      </c>
      <c r="F1902" t="s">
        <v>4673</v>
      </c>
      <c r="G1902" t="s">
        <v>4674</v>
      </c>
      <c r="J1902" t="s">
        <v>101</v>
      </c>
      <c r="K1902" t="s">
        <v>93</v>
      </c>
      <c r="L1902" s="5">
        <v>0</v>
      </c>
      <c r="M1902" s="5">
        <v>0</v>
      </c>
      <c r="N1902" s="5">
        <f t="shared" si="319"/>
        <v>0</v>
      </c>
      <c r="O1902" s="5">
        <v>0</v>
      </c>
      <c r="P1902" s="5">
        <v>0</v>
      </c>
      <c r="Q1902" s="5">
        <f t="shared" si="320"/>
        <v>0</v>
      </c>
      <c r="R1902" s="5">
        <v>0</v>
      </c>
      <c r="S1902" s="5">
        <v>0</v>
      </c>
      <c r="T1902" s="5">
        <f t="shared" si="321"/>
        <v>0</v>
      </c>
      <c r="U1902" s="5">
        <v>1</v>
      </c>
      <c r="V1902" s="5">
        <v>1</v>
      </c>
      <c r="W1902" s="5">
        <v>0</v>
      </c>
      <c r="X1902" s="5">
        <v>0</v>
      </c>
      <c r="Y1902" s="5">
        <f t="shared" si="324"/>
        <v>0</v>
      </c>
      <c r="Z1902" s="5">
        <v>0</v>
      </c>
      <c r="AA1902" s="5">
        <v>0</v>
      </c>
      <c r="AB1902" s="5">
        <f t="shared" si="325"/>
        <v>0</v>
      </c>
      <c r="AC1902" s="5">
        <v>0</v>
      </c>
      <c r="AD1902" s="5">
        <v>0</v>
      </c>
      <c r="AE1902" s="5">
        <f t="shared" si="326"/>
        <v>0</v>
      </c>
      <c r="AF1902" s="5">
        <v>1</v>
      </c>
      <c r="AG1902" s="6">
        <v>43691</v>
      </c>
      <c r="AH1902" s="5">
        <v>1</v>
      </c>
      <c r="AI1902" s="5">
        <v>0</v>
      </c>
      <c r="AJ1902" s="5">
        <v>0</v>
      </c>
      <c r="AK1902" s="5">
        <f t="shared" si="327"/>
        <v>0</v>
      </c>
      <c r="AL1902" s="5">
        <v>0</v>
      </c>
      <c r="AM1902" s="5">
        <v>0</v>
      </c>
      <c r="AN1902" s="5">
        <f t="shared" si="328"/>
        <v>0</v>
      </c>
      <c r="AO1902" s="5">
        <v>0</v>
      </c>
      <c r="AP1902" s="5">
        <v>0</v>
      </c>
      <c r="AQ1902" s="5">
        <f t="shared" si="329"/>
        <v>0</v>
      </c>
      <c r="AR1902" s="5">
        <v>0</v>
      </c>
      <c r="AS1902" s="6"/>
      <c r="AT1902" s="5">
        <v>0</v>
      </c>
      <c r="AU1902" s="5">
        <v>0</v>
      </c>
      <c r="AV1902" t="str">
        <f t="shared" si="322"/>
        <v>N</v>
      </c>
      <c r="AW1902" t="s">
        <v>60</v>
      </c>
      <c r="AX1902" t="s">
        <v>61</v>
      </c>
      <c r="AY1902" t="s">
        <v>62</v>
      </c>
      <c r="AZ1902" t="s">
        <v>62</v>
      </c>
      <c r="BA1902" t="str">
        <f t="shared" si="323"/>
        <v>N</v>
      </c>
    </row>
    <row r="1903" spans="1:53">
      <c r="A1903" t="s">
        <v>436</v>
      </c>
      <c r="B1903" t="s">
        <v>54</v>
      </c>
      <c r="C1903" t="s">
        <v>89</v>
      </c>
      <c r="D1903">
        <v>2019</v>
      </c>
      <c r="F1903" t="s">
        <v>4675</v>
      </c>
      <c r="G1903" t="s">
        <v>4676</v>
      </c>
      <c r="H1903" t="s">
        <v>4677</v>
      </c>
      <c r="I1903" t="s">
        <v>4678</v>
      </c>
      <c r="J1903" t="s">
        <v>258</v>
      </c>
      <c r="K1903" t="s">
        <v>59</v>
      </c>
      <c r="L1903" s="5">
        <v>0</v>
      </c>
      <c r="M1903" s="5">
        <v>0</v>
      </c>
      <c r="N1903" s="5">
        <f t="shared" si="319"/>
        <v>0</v>
      </c>
      <c r="O1903" s="5">
        <v>0</v>
      </c>
      <c r="P1903" s="5">
        <v>0</v>
      </c>
      <c r="Q1903" s="5">
        <f t="shared" si="320"/>
        <v>0</v>
      </c>
      <c r="R1903" s="5">
        <v>0</v>
      </c>
      <c r="S1903" s="5">
        <v>166</v>
      </c>
      <c r="T1903" s="5">
        <f t="shared" si="321"/>
        <v>166</v>
      </c>
      <c r="U1903" s="5">
        <v>0</v>
      </c>
      <c r="V1903" s="5">
        <v>166</v>
      </c>
      <c r="W1903" s="5">
        <v>0</v>
      </c>
      <c r="X1903" s="5">
        <v>0</v>
      </c>
      <c r="Y1903" s="5">
        <f t="shared" si="324"/>
        <v>0</v>
      </c>
      <c r="Z1903" s="5">
        <v>0</v>
      </c>
      <c r="AA1903" s="5">
        <v>0</v>
      </c>
      <c r="AB1903" s="5">
        <f t="shared" si="325"/>
        <v>0</v>
      </c>
      <c r="AC1903" s="5">
        <v>0</v>
      </c>
      <c r="AD1903" s="5">
        <v>0</v>
      </c>
      <c r="AE1903" s="5">
        <f t="shared" si="326"/>
        <v>0</v>
      </c>
      <c r="AF1903" s="5">
        <v>0</v>
      </c>
      <c r="AG1903" s="6"/>
      <c r="AH1903" s="5">
        <v>0</v>
      </c>
      <c r="AI1903" s="5">
        <v>0</v>
      </c>
      <c r="AJ1903" s="5">
        <v>0</v>
      </c>
      <c r="AK1903" s="5">
        <f t="shared" si="327"/>
        <v>0</v>
      </c>
      <c r="AL1903" s="5">
        <v>0</v>
      </c>
      <c r="AM1903" s="5">
        <v>0</v>
      </c>
      <c r="AN1903" s="5">
        <f t="shared" si="328"/>
        <v>0</v>
      </c>
      <c r="AO1903" s="5">
        <v>0</v>
      </c>
      <c r="AP1903" s="5">
        <v>0</v>
      </c>
      <c r="AQ1903" s="5">
        <f t="shared" si="329"/>
        <v>0</v>
      </c>
      <c r="AR1903" s="5">
        <v>0</v>
      </c>
      <c r="AS1903" s="6"/>
      <c r="AT1903" s="5">
        <v>0</v>
      </c>
      <c r="AU1903" s="5">
        <v>0</v>
      </c>
      <c r="AV1903" t="str">
        <f t="shared" si="322"/>
        <v>N</v>
      </c>
      <c r="AW1903" t="s">
        <v>60</v>
      </c>
      <c r="AX1903" t="s">
        <v>61</v>
      </c>
      <c r="AY1903" t="s">
        <v>2655</v>
      </c>
      <c r="AZ1903" t="s">
        <v>2655</v>
      </c>
      <c r="BA1903" t="str">
        <f t="shared" si="323"/>
        <v>N</v>
      </c>
    </row>
    <row r="1904" spans="1:53">
      <c r="A1904" t="s">
        <v>436</v>
      </c>
      <c r="B1904" t="s">
        <v>54</v>
      </c>
      <c r="C1904" t="s">
        <v>89</v>
      </c>
      <c r="D1904">
        <v>2019</v>
      </c>
      <c r="F1904" t="s">
        <v>1844</v>
      </c>
      <c r="G1904" t="s">
        <v>1845</v>
      </c>
      <c r="H1904" t="s">
        <v>1846</v>
      </c>
      <c r="I1904" t="s">
        <v>1847</v>
      </c>
      <c r="J1904" t="s">
        <v>101</v>
      </c>
      <c r="K1904" t="s">
        <v>59</v>
      </c>
      <c r="L1904" s="5">
        <v>0</v>
      </c>
      <c r="M1904" s="5">
        <v>0</v>
      </c>
      <c r="N1904" s="5">
        <f t="shared" si="319"/>
        <v>0</v>
      </c>
      <c r="O1904" s="5">
        <v>0</v>
      </c>
      <c r="P1904" s="5">
        <v>0</v>
      </c>
      <c r="Q1904" s="5">
        <f t="shared" si="320"/>
        <v>0</v>
      </c>
      <c r="R1904" s="5">
        <v>0</v>
      </c>
      <c r="S1904" s="5">
        <v>0</v>
      </c>
      <c r="T1904" s="5">
        <f t="shared" si="321"/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f t="shared" si="324"/>
        <v>0</v>
      </c>
      <c r="Z1904" s="5">
        <v>0</v>
      </c>
      <c r="AA1904" s="5">
        <v>0</v>
      </c>
      <c r="AB1904" s="5">
        <f t="shared" si="325"/>
        <v>0</v>
      </c>
      <c r="AC1904" s="5">
        <v>0</v>
      </c>
      <c r="AD1904" s="5">
        <v>0</v>
      </c>
      <c r="AE1904" s="5">
        <f t="shared" si="326"/>
        <v>0</v>
      </c>
      <c r="AF1904" s="5">
        <v>0</v>
      </c>
      <c r="AG1904" s="6"/>
      <c r="AH1904" s="5">
        <v>0</v>
      </c>
      <c r="AI1904" s="5">
        <v>0</v>
      </c>
      <c r="AJ1904" s="5">
        <v>0</v>
      </c>
      <c r="AK1904" s="5">
        <f t="shared" si="327"/>
        <v>0</v>
      </c>
      <c r="AL1904" s="5">
        <v>0</v>
      </c>
      <c r="AM1904" s="5">
        <v>0</v>
      </c>
      <c r="AN1904" s="5">
        <f t="shared" si="328"/>
        <v>0</v>
      </c>
      <c r="AO1904" s="5">
        <v>0</v>
      </c>
      <c r="AP1904" s="5">
        <v>0</v>
      </c>
      <c r="AQ1904" s="5">
        <f t="shared" si="329"/>
        <v>0</v>
      </c>
      <c r="AR1904" s="5">
        <v>1</v>
      </c>
      <c r="AS1904" s="6">
        <v>43649</v>
      </c>
      <c r="AT1904" s="5">
        <v>1</v>
      </c>
      <c r="AU1904" s="5">
        <v>0</v>
      </c>
      <c r="AV1904" t="str">
        <f t="shared" si="322"/>
        <v>N</v>
      </c>
      <c r="AW1904" t="s">
        <v>60</v>
      </c>
      <c r="AX1904" t="s">
        <v>61</v>
      </c>
      <c r="AY1904" t="s">
        <v>62</v>
      </c>
      <c r="AZ1904" t="s">
        <v>62</v>
      </c>
      <c r="BA1904" t="str">
        <f t="shared" si="323"/>
        <v>N</v>
      </c>
    </row>
    <row r="1905" spans="1:53">
      <c r="A1905" t="s">
        <v>436</v>
      </c>
      <c r="B1905" t="s">
        <v>54</v>
      </c>
      <c r="C1905" t="s">
        <v>89</v>
      </c>
      <c r="D1905">
        <v>2019</v>
      </c>
      <c r="F1905" t="s">
        <v>1852</v>
      </c>
      <c r="G1905" t="s">
        <v>1853</v>
      </c>
      <c r="H1905" t="s">
        <v>1854</v>
      </c>
      <c r="I1905" t="s">
        <v>1855</v>
      </c>
      <c r="J1905" t="s">
        <v>101</v>
      </c>
      <c r="K1905" t="s">
        <v>59</v>
      </c>
      <c r="L1905" s="5">
        <v>0</v>
      </c>
      <c r="M1905" s="5">
        <v>0</v>
      </c>
      <c r="N1905" s="5">
        <f t="shared" si="319"/>
        <v>0</v>
      </c>
      <c r="O1905" s="5">
        <v>0</v>
      </c>
      <c r="P1905" s="5">
        <v>0</v>
      </c>
      <c r="Q1905" s="5">
        <f t="shared" si="320"/>
        <v>0</v>
      </c>
      <c r="R1905" s="5">
        <v>0</v>
      </c>
      <c r="S1905" s="5">
        <v>0</v>
      </c>
      <c r="T1905" s="5">
        <f t="shared" si="321"/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f t="shared" si="324"/>
        <v>0</v>
      </c>
      <c r="Z1905" s="5">
        <v>0</v>
      </c>
      <c r="AA1905" s="5">
        <v>0</v>
      </c>
      <c r="AB1905" s="5">
        <f t="shared" si="325"/>
        <v>0</v>
      </c>
      <c r="AC1905" s="5">
        <v>0</v>
      </c>
      <c r="AD1905" s="5">
        <v>0</v>
      </c>
      <c r="AE1905" s="5">
        <f t="shared" si="326"/>
        <v>0</v>
      </c>
      <c r="AF1905" s="5">
        <v>0</v>
      </c>
      <c r="AG1905" s="6"/>
      <c r="AH1905" s="5">
        <v>0</v>
      </c>
      <c r="AI1905" s="5">
        <v>0</v>
      </c>
      <c r="AJ1905" s="5">
        <v>0</v>
      </c>
      <c r="AK1905" s="5">
        <f t="shared" si="327"/>
        <v>0</v>
      </c>
      <c r="AL1905" s="5">
        <v>0</v>
      </c>
      <c r="AM1905" s="5">
        <v>0</v>
      </c>
      <c r="AN1905" s="5">
        <f t="shared" si="328"/>
        <v>0</v>
      </c>
      <c r="AO1905" s="5">
        <v>0</v>
      </c>
      <c r="AP1905" s="5">
        <v>0</v>
      </c>
      <c r="AQ1905" s="5">
        <f t="shared" si="329"/>
        <v>0</v>
      </c>
      <c r="AR1905" s="5">
        <v>1</v>
      </c>
      <c r="AS1905" s="6">
        <v>43629</v>
      </c>
      <c r="AT1905" s="5">
        <v>1</v>
      </c>
      <c r="AU1905" s="5">
        <v>0</v>
      </c>
      <c r="AV1905" t="str">
        <f t="shared" si="322"/>
        <v>N</v>
      </c>
      <c r="AW1905" t="s">
        <v>60</v>
      </c>
      <c r="AX1905" t="s">
        <v>61</v>
      </c>
      <c r="AY1905" t="s">
        <v>62</v>
      </c>
      <c r="AZ1905" t="s">
        <v>62</v>
      </c>
      <c r="BA1905" t="str">
        <f t="shared" si="323"/>
        <v>N</v>
      </c>
    </row>
    <row r="1906" spans="1:53">
      <c r="A1906" t="s">
        <v>436</v>
      </c>
      <c r="B1906" t="s">
        <v>54</v>
      </c>
      <c r="C1906" t="s">
        <v>89</v>
      </c>
      <c r="D1906">
        <v>2019</v>
      </c>
      <c r="F1906" t="s">
        <v>4198</v>
      </c>
      <c r="G1906" t="s">
        <v>4679</v>
      </c>
      <c r="H1906" t="s">
        <v>4680</v>
      </c>
      <c r="I1906" t="s">
        <v>4681</v>
      </c>
      <c r="J1906" t="s">
        <v>258</v>
      </c>
      <c r="K1906" t="s">
        <v>59</v>
      </c>
      <c r="L1906" s="5">
        <v>0</v>
      </c>
      <c r="M1906" s="5">
        <v>0</v>
      </c>
      <c r="N1906" s="5">
        <f t="shared" si="319"/>
        <v>0</v>
      </c>
      <c r="O1906" s="5">
        <v>0</v>
      </c>
      <c r="P1906" s="5">
        <v>0</v>
      </c>
      <c r="Q1906" s="5">
        <f t="shared" si="320"/>
        <v>0</v>
      </c>
      <c r="R1906" s="5">
        <v>0</v>
      </c>
      <c r="S1906" s="5">
        <v>0</v>
      </c>
      <c r="T1906" s="5">
        <f t="shared" si="321"/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f t="shared" si="324"/>
        <v>0</v>
      </c>
      <c r="Z1906" s="5">
        <v>0</v>
      </c>
      <c r="AA1906" s="5">
        <v>0</v>
      </c>
      <c r="AB1906" s="5">
        <f t="shared" si="325"/>
        <v>0</v>
      </c>
      <c r="AC1906" s="5">
        <v>0</v>
      </c>
      <c r="AD1906" s="5">
        <v>16</v>
      </c>
      <c r="AE1906" s="5">
        <f t="shared" si="326"/>
        <v>16</v>
      </c>
      <c r="AF1906" s="5">
        <v>32</v>
      </c>
      <c r="AG1906" s="6">
        <v>43787</v>
      </c>
      <c r="AH1906" s="5">
        <v>48</v>
      </c>
      <c r="AI1906" s="5">
        <v>0</v>
      </c>
      <c r="AJ1906" s="5">
        <v>0</v>
      </c>
      <c r="AK1906" s="5">
        <f t="shared" si="327"/>
        <v>0</v>
      </c>
      <c r="AL1906" s="5">
        <v>0</v>
      </c>
      <c r="AM1906" s="5">
        <v>0</v>
      </c>
      <c r="AN1906" s="5">
        <f t="shared" si="328"/>
        <v>0</v>
      </c>
      <c r="AO1906" s="5">
        <v>0</v>
      </c>
      <c r="AP1906" s="5">
        <v>0</v>
      </c>
      <c r="AQ1906" s="5">
        <f t="shared" si="329"/>
        <v>0</v>
      </c>
      <c r="AR1906" s="5">
        <v>0</v>
      </c>
      <c r="AS1906" s="6"/>
      <c r="AT1906" s="5">
        <v>0</v>
      </c>
      <c r="AU1906" s="5">
        <v>0</v>
      </c>
      <c r="AV1906" t="str">
        <f t="shared" si="322"/>
        <v>N</v>
      </c>
      <c r="AW1906" t="s">
        <v>60</v>
      </c>
      <c r="AX1906" t="s">
        <v>61</v>
      </c>
      <c r="AY1906" t="s">
        <v>4682</v>
      </c>
      <c r="AZ1906" t="s">
        <v>2616</v>
      </c>
      <c r="BA1906" t="str">
        <f t="shared" si="323"/>
        <v>N</v>
      </c>
    </row>
    <row r="1907" spans="1:53">
      <c r="A1907" t="s">
        <v>436</v>
      </c>
      <c r="B1907" t="s">
        <v>54</v>
      </c>
      <c r="C1907" t="s">
        <v>89</v>
      </c>
      <c r="D1907">
        <v>2019</v>
      </c>
      <c r="F1907" t="s">
        <v>4198</v>
      </c>
      <c r="G1907" t="s">
        <v>4683</v>
      </c>
      <c r="H1907" t="s">
        <v>4684</v>
      </c>
      <c r="I1907" t="s">
        <v>4685</v>
      </c>
      <c r="J1907" t="s">
        <v>258</v>
      </c>
      <c r="K1907" t="s">
        <v>59</v>
      </c>
      <c r="L1907" s="5">
        <v>0</v>
      </c>
      <c r="M1907" s="5">
        <v>0</v>
      </c>
      <c r="N1907" s="5">
        <f t="shared" si="319"/>
        <v>0</v>
      </c>
      <c r="O1907" s="5">
        <v>0</v>
      </c>
      <c r="P1907" s="5">
        <v>0</v>
      </c>
      <c r="Q1907" s="5">
        <f t="shared" si="320"/>
        <v>0</v>
      </c>
      <c r="R1907" s="5">
        <v>0</v>
      </c>
      <c r="S1907" s="5">
        <v>0</v>
      </c>
      <c r="T1907" s="5">
        <f t="shared" si="321"/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f t="shared" si="324"/>
        <v>0</v>
      </c>
      <c r="Z1907" s="5">
        <v>0</v>
      </c>
      <c r="AA1907" s="5">
        <v>0</v>
      </c>
      <c r="AB1907" s="5">
        <f t="shared" si="325"/>
        <v>0</v>
      </c>
      <c r="AC1907" s="5">
        <v>0</v>
      </c>
      <c r="AD1907" s="5">
        <v>15</v>
      </c>
      <c r="AE1907" s="5">
        <f t="shared" si="326"/>
        <v>15</v>
      </c>
      <c r="AF1907" s="5">
        <v>21</v>
      </c>
      <c r="AG1907" s="6">
        <v>43803</v>
      </c>
      <c r="AH1907" s="5">
        <v>36</v>
      </c>
      <c r="AI1907" s="5">
        <v>0</v>
      </c>
      <c r="AJ1907" s="5">
        <v>0</v>
      </c>
      <c r="AK1907" s="5">
        <f t="shared" si="327"/>
        <v>0</v>
      </c>
      <c r="AL1907" s="5">
        <v>0</v>
      </c>
      <c r="AM1907" s="5">
        <v>0</v>
      </c>
      <c r="AN1907" s="5">
        <f t="shared" si="328"/>
        <v>0</v>
      </c>
      <c r="AO1907" s="5">
        <v>0</v>
      </c>
      <c r="AP1907" s="5">
        <v>0</v>
      </c>
      <c r="AQ1907" s="5">
        <f t="shared" si="329"/>
        <v>0</v>
      </c>
      <c r="AR1907" s="5">
        <v>0</v>
      </c>
      <c r="AS1907" s="6"/>
      <c r="AT1907" s="5">
        <v>0</v>
      </c>
      <c r="AU1907" s="5">
        <v>0</v>
      </c>
      <c r="AV1907" t="str">
        <f t="shared" si="322"/>
        <v>N</v>
      </c>
      <c r="AW1907" t="s">
        <v>60</v>
      </c>
      <c r="AX1907" t="s">
        <v>61</v>
      </c>
      <c r="AY1907" t="s">
        <v>4682</v>
      </c>
      <c r="AZ1907" t="s">
        <v>2616</v>
      </c>
      <c r="BA1907" t="str">
        <f t="shared" si="323"/>
        <v>N</v>
      </c>
    </row>
    <row r="1908" spans="1:53">
      <c r="A1908" t="s">
        <v>436</v>
      </c>
      <c r="B1908" t="s">
        <v>54</v>
      </c>
      <c r="C1908" t="s">
        <v>89</v>
      </c>
      <c r="D1908">
        <v>2019</v>
      </c>
      <c r="F1908" t="s">
        <v>4198</v>
      </c>
      <c r="G1908" t="s">
        <v>4686</v>
      </c>
      <c r="H1908" t="s">
        <v>4684</v>
      </c>
      <c r="I1908" t="s">
        <v>4687</v>
      </c>
      <c r="J1908" t="s">
        <v>258</v>
      </c>
      <c r="K1908" t="s">
        <v>59</v>
      </c>
      <c r="L1908" s="5">
        <v>0</v>
      </c>
      <c r="M1908" s="5">
        <v>0</v>
      </c>
      <c r="N1908" s="5">
        <f t="shared" si="319"/>
        <v>0</v>
      </c>
      <c r="O1908" s="5">
        <v>0</v>
      </c>
      <c r="P1908" s="5">
        <v>0</v>
      </c>
      <c r="Q1908" s="5">
        <f t="shared" si="320"/>
        <v>0</v>
      </c>
      <c r="R1908" s="5">
        <v>0</v>
      </c>
      <c r="S1908" s="5">
        <v>0</v>
      </c>
      <c r="T1908" s="5">
        <f t="shared" si="321"/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f t="shared" si="324"/>
        <v>0</v>
      </c>
      <c r="Z1908" s="5">
        <v>0</v>
      </c>
      <c r="AA1908" s="5">
        <v>0</v>
      </c>
      <c r="AB1908" s="5">
        <f t="shared" si="325"/>
        <v>0</v>
      </c>
      <c r="AC1908" s="5">
        <v>0</v>
      </c>
      <c r="AD1908" s="5">
        <v>15</v>
      </c>
      <c r="AE1908" s="5">
        <f t="shared" si="326"/>
        <v>15</v>
      </c>
      <c r="AF1908" s="5">
        <v>21</v>
      </c>
      <c r="AG1908" s="6">
        <v>43803</v>
      </c>
      <c r="AH1908" s="5">
        <v>36</v>
      </c>
      <c r="AI1908" s="5">
        <v>0</v>
      </c>
      <c r="AJ1908" s="5">
        <v>0</v>
      </c>
      <c r="AK1908" s="5">
        <f t="shared" si="327"/>
        <v>0</v>
      </c>
      <c r="AL1908" s="5">
        <v>0</v>
      </c>
      <c r="AM1908" s="5">
        <v>0</v>
      </c>
      <c r="AN1908" s="5">
        <f t="shared" si="328"/>
        <v>0</v>
      </c>
      <c r="AO1908" s="5">
        <v>0</v>
      </c>
      <c r="AP1908" s="5">
        <v>0</v>
      </c>
      <c r="AQ1908" s="5">
        <f t="shared" si="329"/>
        <v>0</v>
      </c>
      <c r="AR1908" s="5">
        <v>0</v>
      </c>
      <c r="AS1908" s="6"/>
      <c r="AT1908" s="5">
        <v>0</v>
      </c>
      <c r="AU1908" s="5">
        <v>0</v>
      </c>
      <c r="AV1908" t="str">
        <f t="shared" si="322"/>
        <v>N</v>
      </c>
      <c r="AW1908" t="s">
        <v>60</v>
      </c>
      <c r="AX1908" t="s">
        <v>61</v>
      </c>
      <c r="AY1908" t="s">
        <v>4682</v>
      </c>
      <c r="AZ1908" t="s">
        <v>2616</v>
      </c>
      <c r="BA1908" t="str">
        <f t="shared" si="323"/>
        <v>N</v>
      </c>
    </row>
    <row r="1909" spans="1:53">
      <c r="A1909" t="s">
        <v>436</v>
      </c>
      <c r="B1909" t="s">
        <v>54</v>
      </c>
      <c r="C1909" t="s">
        <v>89</v>
      </c>
      <c r="D1909">
        <v>2019</v>
      </c>
      <c r="F1909" t="s">
        <v>4198</v>
      </c>
      <c r="G1909" t="s">
        <v>4688</v>
      </c>
      <c r="H1909" t="s">
        <v>4689</v>
      </c>
      <c r="I1909" t="s">
        <v>4690</v>
      </c>
      <c r="J1909" t="s">
        <v>258</v>
      </c>
      <c r="K1909" t="s">
        <v>59</v>
      </c>
      <c r="L1909" s="5">
        <v>0</v>
      </c>
      <c r="M1909" s="5">
        <v>0</v>
      </c>
      <c r="N1909" s="5">
        <f t="shared" si="319"/>
        <v>0</v>
      </c>
      <c r="O1909" s="5">
        <v>0</v>
      </c>
      <c r="P1909" s="5">
        <v>0</v>
      </c>
      <c r="Q1909" s="5">
        <f t="shared" si="320"/>
        <v>0</v>
      </c>
      <c r="R1909" s="5">
        <v>0</v>
      </c>
      <c r="S1909" s="5">
        <v>0</v>
      </c>
      <c r="T1909" s="5">
        <f t="shared" si="321"/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f t="shared" si="324"/>
        <v>0</v>
      </c>
      <c r="Z1909" s="5">
        <v>0</v>
      </c>
      <c r="AA1909" s="5">
        <v>0</v>
      </c>
      <c r="AB1909" s="5">
        <f t="shared" si="325"/>
        <v>0</v>
      </c>
      <c r="AC1909" s="5">
        <v>0</v>
      </c>
      <c r="AD1909" s="5">
        <v>15</v>
      </c>
      <c r="AE1909" s="5">
        <f t="shared" si="326"/>
        <v>15</v>
      </c>
      <c r="AF1909" s="5">
        <v>21</v>
      </c>
      <c r="AG1909" s="6">
        <v>43762</v>
      </c>
      <c r="AH1909" s="5">
        <v>36</v>
      </c>
      <c r="AI1909" s="5">
        <v>0</v>
      </c>
      <c r="AJ1909" s="5">
        <v>0</v>
      </c>
      <c r="AK1909" s="5">
        <f t="shared" si="327"/>
        <v>0</v>
      </c>
      <c r="AL1909" s="5">
        <v>0</v>
      </c>
      <c r="AM1909" s="5">
        <v>0</v>
      </c>
      <c r="AN1909" s="5">
        <f t="shared" si="328"/>
        <v>0</v>
      </c>
      <c r="AO1909" s="5">
        <v>0</v>
      </c>
      <c r="AP1909" s="5">
        <v>0</v>
      </c>
      <c r="AQ1909" s="5">
        <f t="shared" si="329"/>
        <v>0</v>
      </c>
      <c r="AR1909" s="5">
        <v>0</v>
      </c>
      <c r="AS1909" s="6"/>
      <c r="AT1909" s="5">
        <v>0</v>
      </c>
      <c r="AU1909" s="5">
        <v>0</v>
      </c>
      <c r="AV1909" t="str">
        <f t="shared" si="322"/>
        <v>N</v>
      </c>
      <c r="AW1909" t="s">
        <v>60</v>
      </c>
      <c r="AX1909" t="s">
        <v>61</v>
      </c>
      <c r="AY1909" t="s">
        <v>4682</v>
      </c>
      <c r="AZ1909" t="s">
        <v>2616</v>
      </c>
      <c r="BA1909" t="str">
        <f t="shared" si="323"/>
        <v>N</v>
      </c>
    </row>
    <row r="1910" spans="1:53">
      <c r="A1910" t="s">
        <v>436</v>
      </c>
      <c r="B1910" t="s">
        <v>54</v>
      </c>
      <c r="C1910" t="s">
        <v>89</v>
      </c>
      <c r="D1910">
        <v>2019</v>
      </c>
      <c r="F1910" t="s">
        <v>4198</v>
      </c>
      <c r="G1910" t="s">
        <v>4691</v>
      </c>
      <c r="H1910" t="s">
        <v>4692</v>
      </c>
      <c r="I1910" t="s">
        <v>4693</v>
      </c>
      <c r="J1910" t="s">
        <v>258</v>
      </c>
      <c r="K1910" t="s">
        <v>59</v>
      </c>
      <c r="L1910" s="5">
        <v>0</v>
      </c>
      <c r="M1910" s="5">
        <v>0</v>
      </c>
      <c r="N1910" s="5">
        <f t="shared" si="319"/>
        <v>0</v>
      </c>
      <c r="O1910" s="5">
        <v>0</v>
      </c>
      <c r="P1910" s="5">
        <v>0</v>
      </c>
      <c r="Q1910" s="5">
        <f t="shared" si="320"/>
        <v>0</v>
      </c>
      <c r="R1910" s="5">
        <v>0</v>
      </c>
      <c r="S1910" s="5">
        <v>0</v>
      </c>
      <c r="T1910" s="5">
        <f t="shared" si="321"/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f t="shared" si="324"/>
        <v>0</v>
      </c>
      <c r="Z1910" s="5">
        <v>0</v>
      </c>
      <c r="AA1910" s="5">
        <v>0</v>
      </c>
      <c r="AB1910" s="5">
        <f t="shared" si="325"/>
        <v>0</v>
      </c>
      <c r="AC1910" s="5">
        <v>0</v>
      </c>
      <c r="AD1910" s="5">
        <v>16</v>
      </c>
      <c r="AE1910" s="5">
        <f t="shared" si="326"/>
        <v>16</v>
      </c>
      <c r="AF1910" s="5">
        <v>32</v>
      </c>
      <c r="AG1910" s="6">
        <v>43803</v>
      </c>
      <c r="AH1910" s="5">
        <v>48</v>
      </c>
      <c r="AI1910" s="5">
        <v>0</v>
      </c>
      <c r="AJ1910" s="5">
        <v>0</v>
      </c>
      <c r="AK1910" s="5">
        <f t="shared" si="327"/>
        <v>0</v>
      </c>
      <c r="AL1910" s="5">
        <v>0</v>
      </c>
      <c r="AM1910" s="5">
        <v>0</v>
      </c>
      <c r="AN1910" s="5">
        <f t="shared" si="328"/>
        <v>0</v>
      </c>
      <c r="AO1910" s="5">
        <v>0</v>
      </c>
      <c r="AP1910" s="5">
        <v>0</v>
      </c>
      <c r="AQ1910" s="5">
        <f t="shared" si="329"/>
        <v>0</v>
      </c>
      <c r="AR1910" s="5">
        <v>0</v>
      </c>
      <c r="AS1910" s="6"/>
      <c r="AT1910" s="5">
        <v>0</v>
      </c>
      <c r="AU1910" s="5">
        <v>0</v>
      </c>
      <c r="AV1910" t="str">
        <f t="shared" si="322"/>
        <v>N</v>
      </c>
      <c r="AW1910" t="s">
        <v>60</v>
      </c>
      <c r="AX1910" t="s">
        <v>61</v>
      </c>
      <c r="AY1910" t="s">
        <v>4682</v>
      </c>
      <c r="AZ1910" t="s">
        <v>2616</v>
      </c>
      <c r="BA1910" t="str">
        <f t="shared" si="323"/>
        <v>N</v>
      </c>
    </row>
    <row r="1911" spans="1:53">
      <c r="A1911" t="s">
        <v>436</v>
      </c>
      <c r="B1911" t="s">
        <v>54</v>
      </c>
      <c r="C1911" t="s">
        <v>89</v>
      </c>
      <c r="D1911">
        <v>2019</v>
      </c>
      <c r="F1911" t="s">
        <v>4198</v>
      </c>
      <c r="G1911" t="s">
        <v>4694</v>
      </c>
      <c r="H1911" t="s">
        <v>4684</v>
      </c>
      <c r="I1911" t="s">
        <v>4695</v>
      </c>
      <c r="J1911" t="s">
        <v>258</v>
      </c>
      <c r="K1911" t="s">
        <v>59</v>
      </c>
      <c r="L1911" s="5">
        <v>0</v>
      </c>
      <c r="M1911" s="5">
        <v>0</v>
      </c>
      <c r="N1911" s="5">
        <f t="shared" si="319"/>
        <v>0</v>
      </c>
      <c r="O1911" s="5">
        <v>0</v>
      </c>
      <c r="P1911" s="5">
        <v>0</v>
      </c>
      <c r="Q1911" s="5">
        <f t="shared" si="320"/>
        <v>0</v>
      </c>
      <c r="R1911" s="5">
        <v>0</v>
      </c>
      <c r="S1911" s="5">
        <v>0</v>
      </c>
      <c r="T1911" s="5">
        <f t="shared" si="321"/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f t="shared" si="324"/>
        <v>0</v>
      </c>
      <c r="Z1911" s="5">
        <v>0</v>
      </c>
      <c r="AA1911" s="5">
        <v>0</v>
      </c>
      <c r="AB1911" s="5">
        <f t="shared" si="325"/>
        <v>0</v>
      </c>
      <c r="AC1911" s="5">
        <v>0</v>
      </c>
      <c r="AD1911" s="5">
        <v>15</v>
      </c>
      <c r="AE1911" s="5">
        <f t="shared" si="326"/>
        <v>15</v>
      </c>
      <c r="AF1911" s="5">
        <v>21</v>
      </c>
      <c r="AG1911" s="6">
        <v>43762</v>
      </c>
      <c r="AH1911" s="5">
        <v>36</v>
      </c>
      <c r="AI1911" s="5">
        <v>0</v>
      </c>
      <c r="AJ1911" s="5">
        <v>0</v>
      </c>
      <c r="AK1911" s="5">
        <f t="shared" si="327"/>
        <v>0</v>
      </c>
      <c r="AL1911" s="5">
        <v>0</v>
      </c>
      <c r="AM1911" s="5">
        <v>0</v>
      </c>
      <c r="AN1911" s="5">
        <f t="shared" si="328"/>
        <v>0</v>
      </c>
      <c r="AO1911" s="5">
        <v>0</v>
      </c>
      <c r="AP1911" s="5">
        <v>0</v>
      </c>
      <c r="AQ1911" s="5">
        <f t="shared" si="329"/>
        <v>0</v>
      </c>
      <c r="AR1911" s="5">
        <v>0</v>
      </c>
      <c r="AS1911" s="6"/>
      <c r="AT1911" s="5">
        <v>0</v>
      </c>
      <c r="AU1911" s="5">
        <v>0</v>
      </c>
      <c r="AV1911" t="str">
        <f t="shared" si="322"/>
        <v>N</v>
      </c>
      <c r="AW1911" t="s">
        <v>60</v>
      </c>
      <c r="AX1911" t="s">
        <v>61</v>
      </c>
      <c r="AY1911" t="s">
        <v>4682</v>
      </c>
      <c r="AZ1911" t="s">
        <v>2616</v>
      </c>
      <c r="BA1911" t="str">
        <f t="shared" si="323"/>
        <v>N</v>
      </c>
    </row>
    <row r="1912" spans="1:53">
      <c r="A1912" t="s">
        <v>436</v>
      </c>
      <c r="B1912" t="s">
        <v>54</v>
      </c>
      <c r="C1912" t="s">
        <v>89</v>
      </c>
      <c r="D1912">
        <v>2019</v>
      </c>
      <c r="F1912" t="s">
        <v>1382</v>
      </c>
      <c r="G1912" t="s">
        <v>1383</v>
      </c>
      <c r="H1912" t="s">
        <v>1384</v>
      </c>
      <c r="I1912" t="s">
        <v>1385</v>
      </c>
      <c r="J1912" t="s">
        <v>255</v>
      </c>
      <c r="K1912" t="s">
        <v>59</v>
      </c>
      <c r="L1912" s="5">
        <v>0</v>
      </c>
      <c r="M1912" s="5">
        <v>0</v>
      </c>
      <c r="N1912" s="5">
        <f t="shared" si="319"/>
        <v>0</v>
      </c>
      <c r="O1912" s="5">
        <v>0</v>
      </c>
      <c r="P1912" s="5">
        <v>0</v>
      </c>
      <c r="Q1912" s="5">
        <f t="shared" si="320"/>
        <v>0</v>
      </c>
      <c r="R1912" s="5">
        <v>0</v>
      </c>
      <c r="S1912" s="5">
        <v>0</v>
      </c>
      <c r="T1912" s="5">
        <f t="shared" si="321"/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f t="shared" si="324"/>
        <v>0</v>
      </c>
      <c r="Z1912" s="5">
        <v>0</v>
      </c>
      <c r="AA1912" s="5">
        <v>0</v>
      </c>
      <c r="AB1912" s="5">
        <f t="shared" si="325"/>
        <v>0</v>
      </c>
      <c r="AC1912" s="5">
        <v>0</v>
      </c>
      <c r="AD1912" s="5">
        <v>0</v>
      </c>
      <c r="AE1912" s="5">
        <f t="shared" si="326"/>
        <v>0</v>
      </c>
      <c r="AF1912" s="5">
        <v>0</v>
      </c>
      <c r="AG1912" s="6"/>
      <c r="AH1912" s="5">
        <v>0</v>
      </c>
      <c r="AI1912" s="5">
        <v>0</v>
      </c>
      <c r="AJ1912" s="5">
        <v>0</v>
      </c>
      <c r="AK1912" s="5">
        <f t="shared" si="327"/>
        <v>0</v>
      </c>
      <c r="AL1912" s="5">
        <v>0</v>
      </c>
      <c r="AM1912" s="5">
        <v>2</v>
      </c>
      <c r="AN1912" s="5">
        <f t="shared" si="328"/>
        <v>2</v>
      </c>
      <c r="AO1912" s="5">
        <v>0</v>
      </c>
      <c r="AP1912" s="5">
        <v>0</v>
      </c>
      <c r="AQ1912" s="5">
        <f t="shared" si="329"/>
        <v>0</v>
      </c>
      <c r="AR1912" s="5">
        <v>0</v>
      </c>
      <c r="AS1912" s="6">
        <v>43830</v>
      </c>
      <c r="AT1912" s="5">
        <v>2</v>
      </c>
      <c r="AU1912" s="5">
        <v>0</v>
      </c>
      <c r="AV1912" t="str">
        <f t="shared" si="322"/>
        <v>N</v>
      </c>
      <c r="AW1912" t="s">
        <v>60</v>
      </c>
      <c r="AX1912" t="s">
        <v>61</v>
      </c>
      <c r="AY1912" t="s">
        <v>2637</v>
      </c>
      <c r="AZ1912" t="s">
        <v>2637</v>
      </c>
      <c r="BA1912" t="str">
        <f t="shared" si="323"/>
        <v>N</v>
      </c>
    </row>
    <row r="1913" spans="1:53">
      <c r="A1913" t="s">
        <v>436</v>
      </c>
      <c r="B1913" t="s">
        <v>54</v>
      </c>
      <c r="C1913" t="s">
        <v>89</v>
      </c>
      <c r="D1913">
        <v>2019</v>
      </c>
      <c r="F1913" t="s">
        <v>1382</v>
      </c>
      <c r="G1913" t="s">
        <v>1441</v>
      </c>
      <c r="H1913" t="s">
        <v>1442</v>
      </c>
      <c r="I1913" t="s">
        <v>1443</v>
      </c>
      <c r="J1913" t="s">
        <v>255</v>
      </c>
      <c r="K1913" t="s">
        <v>59</v>
      </c>
      <c r="L1913" s="5">
        <v>0</v>
      </c>
      <c r="M1913" s="5">
        <v>0</v>
      </c>
      <c r="N1913" s="5">
        <f t="shared" si="319"/>
        <v>0</v>
      </c>
      <c r="O1913" s="5">
        <v>0</v>
      </c>
      <c r="P1913" s="5">
        <v>0</v>
      </c>
      <c r="Q1913" s="5">
        <f t="shared" si="320"/>
        <v>0</v>
      </c>
      <c r="R1913" s="5">
        <v>0</v>
      </c>
      <c r="S1913" s="5">
        <v>0</v>
      </c>
      <c r="T1913" s="5">
        <f t="shared" si="321"/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f t="shared" si="324"/>
        <v>0</v>
      </c>
      <c r="Z1913" s="5">
        <v>0</v>
      </c>
      <c r="AA1913" s="5">
        <v>0</v>
      </c>
      <c r="AB1913" s="5">
        <f t="shared" si="325"/>
        <v>0</v>
      </c>
      <c r="AC1913" s="5">
        <v>0</v>
      </c>
      <c r="AD1913" s="5">
        <v>0</v>
      </c>
      <c r="AE1913" s="5">
        <f t="shared" si="326"/>
        <v>0</v>
      </c>
      <c r="AF1913" s="5">
        <v>0</v>
      </c>
      <c r="AG1913" s="6"/>
      <c r="AH1913" s="5">
        <v>0</v>
      </c>
      <c r="AI1913" s="5">
        <v>0</v>
      </c>
      <c r="AJ1913" s="5">
        <v>0</v>
      </c>
      <c r="AK1913" s="5">
        <f t="shared" si="327"/>
        <v>0</v>
      </c>
      <c r="AL1913" s="5">
        <v>0</v>
      </c>
      <c r="AM1913" s="5">
        <v>4</v>
      </c>
      <c r="AN1913" s="5">
        <f t="shared" si="328"/>
        <v>4</v>
      </c>
      <c r="AO1913" s="5">
        <v>0</v>
      </c>
      <c r="AP1913" s="5">
        <v>0</v>
      </c>
      <c r="AQ1913" s="5">
        <f t="shared" si="329"/>
        <v>0</v>
      </c>
      <c r="AR1913" s="5">
        <v>0</v>
      </c>
      <c r="AS1913" s="6">
        <v>43830</v>
      </c>
      <c r="AT1913" s="5">
        <v>4</v>
      </c>
      <c r="AU1913" s="5">
        <v>0</v>
      </c>
      <c r="AV1913" t="str">
        <f t="shared" si="322"/>
        <v>N</v>
      </c>
      <c r="AW1913" t="s">
        <v>60</v>
      </c>
      <c r="AX1913" t="s">
        <v>61</v>
      </c>
      <c r="AY1913" t="s">
        <v>2637</v>
      </c>
      <c r="AZ1913" t="s">
        <v>2637</v>
      </c>
      <c r="BA1913" t="str">
        <f t="shared" si="323"/>
        <v>N</v>
      </c>
    </row>
    <row r="1914" spans="1:53">
      <c r="A1914" t="s">
        <v>436</v>
      </c>
      <c r="B1914" t="s">
        <v>54</v>
      </c>
      <c r="C1914" t="s">
        <v>89</v>
      </c>
      <c r="D1914">
        <v>2019</v>
      </c>
      <c r="F1914" t="s">
        <v>1386</v>
      </c>
      <c r="G1914" t="s">
        <v>1387</v>
      </c>
      <c r="H1914" t="s">
        <v>1388</v>
      </c>
      <c r="I1914" t="s">
        <v>1389</v>
      </c>
      <c r="J1914" t="s">
        <v>255</v>
      </c>
      <c r="K1914" t="s">
        <v>59</v>
      </c>
      <c r="L1914" s="5">
        <v>0</v>
      </c>
      <c r="M1914" s="5">
        <v>0</v>
      </c>
      <c r="N1914" s="5">
        <f t="shared" si="319"/>
        <v>0</v>
      </c>
      <c r="O1914" s="5">
        <v>0</v>
      </c>
      <c r="P1914" s="5">
        <v>0</v>
      </c>
      <c r="Q1914" s="5">
        <f t="shared" si="320"/>
        <v>0</v>
      </c>
      <c r="R1914" s="5">
        <v>0</v>
      </c>
      <c r="S1914" s="5">
        <v>0</v>
      </c>
      <c r="T1914" s="5">
        <f t="shared" si="321"/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f t="shared" si="324"/>
        <v>0</v>
      </c>
      <c r="Z1914" s="5">
        <v>0</v>
      </c>
      <c r="AA1914" s="5">
        <v>0</v>
      </c>
      <c r="AB1914" s="5">
        <f t="shared" si="325"/>
        <v>0</v>
      </c>
      <c r="AC1914" s="5">
        <v>0</v>
      </c>
      <c r="AD1914" s="5">
        <v>0</v>
      </c>
      <c r="AE1914" s="5">
        <f t="shared" si="326"/>
        <v>0</v>
      </c>
      <c r="AF1914" s="5">
        <v>0</v>
      </c>
      <c r="AG1914" s="6"/>
      <c r="AH1914" s="5">
        <v>0</v>
      </c>
      <c r="AI1914" s="5">
        <v>0</v>
      </c>
      <c r="AJ1914" s="5">
        <v>0</v>
      </c>
      <c r="AK1914" s="5">
        <f t="shared" si="327"/>
        <v>0</v>
      </c>
      <c r="AL1914" s="5">
        <v>0</v>
      </c>
      <c r="AM1914" s="5">
        <v>2</v>
      </c>
      <c r="AN1914" s="5">
        <f t="shared" si="328"/>
        <v>2</v>
      </c>
      <c r="AO1914" s="5">
        <v>0</v>
      </c>
      <c r="AP1914" s="5">
        <v>0</v>
      </c>
      <c r="AQ1914" s="5">
        <f t="shared" si="329"/>
        <v>0</v>
      </c>
      <c r="AR1914" s="5">
        <v>0</v>
      </c>
      <c r="AS1914" s="6">
        <v>43719</v>
      </c>
      <c r="AT1914" s="5">
        <v>2</v>
      </c>
      <c r="AU1914" s="5">
        <v>0</v>
      </c>
      <c r="AV1914" t="str">
        <f t="shared" si="322"/>
        <v>N</v>
      </c>
      <c r="AW1914" t="s">
        <v>60</v>
      </c>
      <c r="AX1914" t="s">
        <v>61</v>
      </c>
      <c r="AY1914" t="s">
        <v>2637</v>
      </c>
      <c r="AZ1914" t="s">
        <v>2637</v>
      </c>
      <c r="BA1914" t="str">
        <f t="shared" si="323"/>
        <v>N</v>
      </c>
    </row>
    <row r="1915" spans="1:53">
      <c r="A1915" t="s">
        <v>436</v>
      </c>
      <c r="B1915" t="s">
        <v>54</v>
      </c>
      <c r="C1915" t="s">
        <v>89</v>
      </c>
      <c r="D1915">
        <v>2019</v>
      </c>
      <c r="F1915" t="s">
        <v>4696</v>
      </c>
      <c r="G1915" t="s">
        <v>4697</v>
      </c>
      <c r="H1915" t="s">
        <v>4698</v>
      </c>
      <c r="I1915" t="s">
        <v>4699</v>
      </c>
      <c r="J1915" t="s">
        <v>58</v>
      </c>
      <c r="K1915" t="s">
        <v>59</v>
      </c>
      <c r="L1915" s="5">
        <v>0</v>
      </c>
      <c r="M1915" s="5">
        <v>0</v>
      </c>
      <c r="N1915" s="5">
        <f t="shared" si="319"/>
        <v>0</v>
      </c>
      <c r="O1915" s="5">
        <v>0</v>
      </c>
      <c r="P1915" s="5">
        <v>0</v>
      </c>
      <c r="Q1915" s="5">
        <f t="shared" si="320"/>
        <v>0</v>
      </c>
      <c r="R1915" s="5">
        <v>0</v>
      </c>
      <c r="S1915" s="5">
        <v>0</v>
      </c>
      <c r="T1915" s="5">
        <f t="shared" si="321"/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f t="shared" si="324"/>
        <v>0</v>
      </c>
      <c r="Z1915" s="5">
        <v>0</v>
      </c>
      <c r="AA1915" s="5">
        <v>1</v>
      </c>
      <c r="AB1915" s="5">
        <f t="shared" si="325"/>
        <v>1</v>
      </c>
      <c r="AC1915" s="5">
        <v>0</v>
      </c>
      <c r="AD1915" s="5">
        <v>0</v>
      </c>
      <c r="AE1915" s="5">
        <f t="shared" si="326"/>
        <v>0</v>
      </c>
      <c r="AF1915" s="5">
        <v>0</v>
      </c>
      <c r="AG1915" s="6">
        <v>43529</v>
      </c>
      <c r="AH1915" s="5">
        <v>1</v>
      </c>
      <c r="AI1915" s="5">
        <v>0</v>
      </c>
      <c r="AJ1915" s="5">
        <v>0</v>
      </c>
      <c r="AK1915" s="5">
        <f t="shared" si="327"/>
        <v>0</v>
      </c>
      <c r="AL1915" s="5">
        <v>0</v>
      </c>
      <c r="AM1915" s="5">
        <v>1</v>
      </c>
      <c r="AN1915" s="5">
        <f t="shared" si="328"/>
        <v>1</v>
      </c>
      <c r="AO1915" s="5">
        <v>0</v>
      </c>
      <c r="AP1915" s="5">
        <v>0</v>
      </c>
      <c r="AQ1915" s="5">
        <f t="shared" si="329"/>
        <v>0</v>
      </c>
      <c r="AR1915" s="5">
        <v>0</v>
      </c>
      <c r="AS1915" s="6">
        <v>43614</v>
      </c>
      <c r="AT1915" s="5">
        <v>1</v>
      </c>
      <c r="AU1915" s="5">
        <v>0</v>
      </c>
      <c r="AV1915" t="str">
        <f t="shared" si="322"/>
        <v>N</v>
      </c>
      <c r="AW1915" t="s">
        <v>60</v>
      </c>
      <c r="AX1915" t="s">
        <v>61</v>
      </c>
      <c r="AY1915" t="s">
        <v>2637</v>
      </c>
      <c r="AZ1915" t="s">
        <v>2637</v>
      </c>
      <c r="BA1915" t="str">
        <f t="shared" si="323"/>
        <v>N</v>
      </c>
    </row>
    <row r="1916" spans="1:53">
      <c r="A1916" t="s">
        <v>436</v>
      </c>
      <c r="B1916" t="s">
        <v>54</v>
      </c>
      <c r="C1916" t="s">
        <v>89</v>
      </c>
      <c r="D1916">
        <v>2019</v>
      </c>
      <c r="F1916" t="s">
        <v>4700</v>
      </c>
      <c r="G1916" t="s">
        <v>4701</v>
      </c>
      <c r="H1916" t="s">
        <v>4702</v>
      </c>
      <c r="I1916" t="s">
        <v>4703</v>
      </c>
      <c r="J1916" t="s">
        <v>58</v>
      </c>
      <c r="K1916" t="s">
        <v>59</v>
      </c>
      <c r="L1916" s="5">
        <v>0</v>
      </c>
      <c r="M1916" s="5">
        <v>0</v>
      </c>
      <c r="N1916" s="5">
        <f t="shared" si="319"/>
        <v>0</v>
      </c>
      <c r="O1916" s="5">
        <v>0</v>
      </c>
      <c r="P1916" s="5">
        <v>0</v>
      </c>
      <c r="Q1916" s="5">
        <f t="shared" si="320"/>
        <v>0</v>
      </c>
      <c r="R1916" s="5">
        <v>0</v>
      </c>
      <c r="S1916" s="5">
        <v>0</v>
      </c>
      <c r="T1916" s="5">
        <f t="shared" si="321"/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f t="shared" si="324"/>
        <v>0</v>
      </c>
      <c r="Z1916" s="5">
        <v>0</v>
      </c>
      <c r="AA1916" s="5">
        <v>1</v>
      </c>
      <c r="AB1916" s="5">
        <f t="shared" si="325"/>
        <v>1</v>
      </c>
      <c r="AC1916" s="5">
        <v>0</v>
      </c>
      <c r="AD1916" s="5">
        <v>0</v>
      </c>
      <c r="AE1916" s="5">
        <f t="shared" si="326"/>
        <v>0</v>
      </c>
      <c r="AF1916" s="5">
        <v>0</v>
      </c>
      <c r="AG1916" s="6">
        <v>43594</v>
      </c>
      <c r="AH1916" s="5">
        <v>1</v>
      </c>
      <c r="AI1916" s="5">
        <v>0</v>
      </c>
      <c r="AJ1916" s="5">
        <v>0</v>
      </c>
      <c r="AK1916" s="5">
        <f t="shared" si="327"/>
        <v>0</v>
      </c>
      <c r="AL1916" s="5">
        <v>0</v>
      </c>
      <c r="AM1916" s="5">
        <v>1</v>
      </c>
      <c r="AN1916" s="5">
        <f t="shared" si="328"/>
        <v>1</v>
      </c>
      <c r="AO1916" s="5">
        <v>0</v>
      </c>
      <c r="AP1916" s="5">
        <v>0</v>
      </c>
      <c r="AQ1916" s="5">
        <f t="shared" si="329"/>
        <v>0</v>
      </c>
      <c r="AR1916" s="5">
        <v>0</v>
      </c>
      <c r="AS1916" s="6">
        <v>43727</v>
      </c>
      <c r="AT1916" s="5">
        <v>1</v>
      </c>
      <c r="AU1916" s="5">
        <v>0</v>
      </c>
      <c r="AV1916" t="str">
        <f t="shared" si="322"/>
        <v>N</v>
      </c>
      <c r="AW1916" t="s">
        <v>60</v>
      </c>
      <c r="AX1916" t="s">
        <v>61</v>
      </c>
      <c r="AY1916" t="s">
        <v>2637</v>
      </c>
      <c r="AZ1916" t="s">
        <v>2637</v>
      </c>
      <c r="BA1916" t="str">
        <f t="shared" si="323"/>
        <v>N</v>
      </c>
    </row>
    <row r="1917" spans="1:53">
      <c r="A1917" t="s">
        <v>436</v>
      </c>
      <c r="B1917" t="s">
        <v>54</v>
      </c>
      <c r="C1917" t="s">
        <v>89</v>
      </c>
      <c r="D1917">
        <v>2019</v>
      </c>
      <c r="F1917" t="s">
        <v>4704</v>
      </c>
      <c r="G1917" t="s">
        <v>4705</v>
      </c>
      <c r="H1917" t="s">
        <v>4706</v>
      </c>
      <c r="I1917" t="s">
        <v>4707</v>
      </c>
      <c r="J1917" t="s">
        <v>58</v>
      </c>
      <c r="K1917" t="s">
        <v>59</v>
      </c>
      <c r="L1917" s="5">
        <v>0</v>
      </c>
      <c r="M1917" s="5">
        <v>0</v>
      </c>
      <c r="N1917" s="5">
        <f t="shared" si="319"/>
        <v>0</v>
      </c>
      <c r="O1917" s="5">
        <v>0</v>
      </c>
      <c r="P1917" s="5">
        <v>0</v>
      </c>
      <c r="Q1917" s="5">
        <f t="shared" si="320"/>
        <v>0</v>
      </c>
      <c r="R1917" s="5">
        <v>0</v>
      </c>
      <c r="S1917" s="5">
        <v>0</v>
      </c>
      <c r="T1917" s="5">
        <f t="shared" si="321"/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f t="shared" si="324"/>
        <v>0</v>
      </c>
      <c r="Z1917" s="5">
        <v>0</v>
      </c>
      <c r="AA1917" s="5">
        <v>1</v>
      </c>
      <c r="AB1917" s="5">
        <f t="shared" si="325"/>
        <v>1</v>
      </c>
      <c r="AC1917" s="5">
        <v>0</v>
      </c>
      <c r="AD1917" s="5">
        <v>0</v>
      </c>
      <c r="AE1917" s="5">
        <f t="shared" si="326"/>
        <v>0</v>
      </c>
      <c r="AF1917" s="5">
        <v>0</v>
      </c>
      <c r="AG1917" s="6">
        <v>43535</v>
      </c>
      <c r="AH1917" s="5">
        <v>1</v>
      </c>
      <c r="AI1917" s="5">
        <v>0</v>
      </c>
      <c r="AJ1917" s="5">
        <v>0</v>
      </c>
      <c r="AK1917" s="5">
        <f t="shared" si="327"/>
        <v>0</v>
      </c>
      <c r="AL1917" s="5">
        <v>0</v>
      </c>
      <c r="AM1917" s="5">
        <v>1</v>
      </c>
      <c r="AN1917" s="5">
        <f t="shared" si="328"/>
        <v>1</v>
      </c>
      <c r="AO1917" s="5">
        <v>0</v>
      </c>
      <c r="AP1917" s="5">
        <v>0</v>
      </c>
      <c r="AQ1917" s="5">
        <f t="shared" si="329"/>
        <v>0</v>
      </c>
      <c r="AR1917" s="5">
        <v>0</v>
      </c>
      <c r="AS1917" s="6">
        <v>43617</v>
      </c>
      <c r="AT1917" s="5">
        <v>1</v>
      </c>
      <c r="AU1917" s="5">
        <v>0</v>
      </c>
      <c r="AV1917" t="str">
        <f t="shared" si="322"/>
        <v>N</v>
      </c>
      <c r="AW1917" t="s">
        <v>60</v>
      </c>
      <c r="AX1917" t="s">
        <v>61</v>
      </c>
      <c r="AY1917" t="s">
        <v>2637</v>
      </c>
      <c r="AZ1917" t="s">
        <v>2637</v>
      </c>
      <c r="BA1917" t="str">
        <f t="shared" si="323"/>
        <v>N</v>
      </c>
    </row>
    <row r="1918" spans="1:53">
      <c r="A1918" t="s">
        <v>436</v>
      </c>
      <c r="B1918" t="s">
        <v>54</v>
      </c>
      <c r="C1918" t="s">
        <v>89</v>
      </c>
      <c r="D1918">
        <v>2019</v>
      </c>
      <c r="F1918" t="s">
        <v>4708</v>
      </c>
      <c r="G1918" t="s">
        <v>4709</v>
      </c>
      <c r="H1918" t="s">
        <v>4710</v>
      </c>
      <c r="I1918" t="s">
        <v>4711</v>
      </c>
      <c r="J1918" t="s">
        <v>58</v>
      </c>
      <c r="K1918" t="s">
        <v>59</v>
      </c>
      <c r="L1918" s="5">
        <v>0</v>
      </c>
      <c r="M1918" s="5">
        <v>0</v>
      </c>
      <c r="N1918" s="5">
        <f t="shared" si="319"/>
        <v>0</v>
      </c>
      <c r="O1918" s="5">
        <v>0</v>
      </c>
      <c r="P1918" s="5">
        <v>0</v>
      </c>
      <c r="Q1918" s="5">
        <f t="shared" si="320"/>
        <v>0</v>
      </c>
      <c r="R1918" s="5">
        <v>0</v>
      </c>
      <c r="S1918" s="5">
        <v>0</v>
      </c>
      <c r="T1918" s="5">
        <f t="shared" si="321"/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f t="shared" si="324"/>
        <v>0</v>
      </c>
      <c r="Z1918" s="5">
        <v>0</v>
      </c>
      <c r="AA1918" s="5">
        <v>1</v>
      </c>
      <c r="AB1918" s="5">
        <f t="shared" si="325"/>
        <v>1</v>
      </c>
      <c r="AC1918" s="5">
        <v>0</v>
      </c>
      <c r="AD1918" s="5">
        <v>0</v>
      </c>
      <c r="AE1918" s="5">
        <f t="shared" si="326"/>
        <v>0</v>
      </c>
      <c r="AF1918" s="5">
        <v>0</v>
      </c>
      <c r="AG1918" s="6">
        <v>43600</v>
      </c>
      <c r="AH1918" s="5">
        <v>1</v>
      </c>
      <c r="AI1918" s="5">
        <v>0</v>
      </c>
      <c r="AJ1918" s="5">
        <v>0</v>
      </c>
      <c r="AK1918" s="5">
        <f t="shared" si="327"/>
        <v>0</v>
      </c>
      <c r="AL1918" s="5">
        <v>0</v>
      </c>
      <c r="AM1918" s="5">
        <v>1</v>
      </c>
      <c r="AN1918" s="5">
        <f t="shared" si="328"/>
        <v>1</v>
      </c>
      <c r="AO1918" s="5">
        <v>0</v>
      </c>
      <c r="AP1918" s="5">
        <v>0</v>
      </c>
      <c r="AQ1918" s="5">
        <f t="shared" si="329"/>
        <v>0</v>
      </c>
      <c r="AR1918" s="5">
        <v>0</v>
      </c>
      <c r="AS1918" s="6">
        <v>43740</v>
      </c>
      <c r="AT1918" s="5">
        <v>1</v>
      </c>
      <c r="AU1918" s="5">
        <v>0</v>
      </c>
      <c r="AV1918" t="str">
        <f t="shared" si="322"/>
        <v>N</v>
      </c>
      <c r="AW1918" t="s">
        <v>60</v>
      </c>
      <c r="AX1918" t="s">
        <v>61</v>
      </c>
      <c r="AY1918" t="s">
        <v>2637</v>
      </c>
      <c r="AZ1918" t="s">
        <v>2637</v>
      </c>
      <c r="BA1918" t="str">
        <f t="shared" si="323"/>
        <v>N</v>
      </c>
    </row>
    <row r="1919" spans="1:53">
      <c r="A1919" t="s">
        <v>436</v>
      </c>
      <c r="B1919" t="s">
        <v>54</v>
      </c>
      <c r="C1919" t="s">
        <v>89</v>
      </c>
      <c r="D1919">
        <v>2019</v>
      </c>
      <c r="F1919" t="s">
        <v>4712</v>
      </c>
      <c r="G1919" t="s">
        <v>4713</v>
      </c>
      <c r="H1919" t="s">
        <v>4714</v>
      </c>
      <c r="I1919" t="s">
        <v>4715</v>
      </c>
      <c r="J1919" t="s">
        <v>58</v>
      </c>
      <c r="K1919" t="s">
        <v>59</v>
      </c>
      <c r="L1919" s="5">
        <v>0</v>
      </c>
      <c r="M1919" s="5">
        <v>0</v>
      </c>
      <c r="N1919" s="5">
        <f t="shared" si="319"/>
        <v>0</v>
      </c>
      <c r="O1919" s="5">
        <v>0</v>
      </c>
      <c r="P1919" s="5">
        <v>0</v>
      </c>
      <c r="Q1919" s="5">
        <f t="shared" si="320"/>
        <v>0</v>
      </c>
      <c r="R1919" s="5">
        <v>0</v>
      </c>
      <c r="S1919" s="5">
        <v>0</v>
      </c>
      <c r="T1919" s="5">
        <f t="shared" si="321"/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f t="shared" si="324"/>
        <v>0</v>
      </c>
      <c r="Z1919" s="5">
        <v>0</v>
      </c>
      <c r="AA1919" s="5">
        <v>1</v>
      </c>
      <c r="AB1919" s="5">
        <f t="shared" si="325"/>
        <v>1</v>
      </c>
      <c r="AC1919" s="5">
        <v>0</v>
      </c>
      <c r="AD1919" s="5">
        <v>0</v>
      </c>
      <c r="AE1919" s="5">
        <f t="shared" si="326"/>
        <v>0</v>
      </c>
      <c r="AF1919" s="5">
        <v>0</v>
      </c>
      <c r="AG1919" s="6">
        <v>43509</v>
      </c>
      <c r="AH1919" s="5">
        <v>1</v>
      </c>
      <c r="AI1919" s="5">
        <v>0</v>
      </c>
      <c r="AJ1919" s="5">
        <v>0</v>
      </c>
      <c r="AK1919" s="5">
        <f t="shared" si="327"/>
        <v>0</v>
      </c>
      <c r="AL1919" s="5">
        <v>0</v>
      </c>
      <c r="AM1919" s="5">
        <v>1</v>
      </c>
      <c r="AN1919" s="5">
        <f t="shared" si="328"/>
        <v>1</v>
      </c>
      <c r="AO1919" s="5">
        <v>0</v>
      </c>
      <c r="AP1919" s="5">
        <v>0</v>
      </c>
      <c r="AQ1919" s="5">
        <f t="shared" si="329"/>
        <v>0</v>
      </c>
      <c r="AR1919" s="5">
        <v>0</v>
      </c>
      <c r="AS1919" s="6">
        <v>43620</v>
      </c>
      <c r="AT1919" s="5">
        <v>1</v>
      </c>
      <c r="AU1919" s="5">
        <v>0</v>
      </c>
      <c r="AV1919" t="str">
        <f t="shared" si="322"/>
        <v>N</v>
      </c>
      <c r="AW1919" t="s">
        <v>60</v>
      </c>
      <c r="AX1919" t="s">
        <v>61</v>
      </c>
      <c r="AY1919" t="s">
        <v>2637</v>
      </c>
      <c r="AZ1919" t="s">
        <v>2637</v>
      </c>
      <c r="BA1919" t="str">
        <f t="shared" si="323"/>
        <v>N</v>
      </c>
    </row>
    <row r="1920" spans="1:53">
      <c r="A1920" t="s">
        <v>436</v>
      </c>
      <c r="B1920" t="s">
        <v>54</v>
      </c>
      <c r="C1920" t="s">
        <v>89</v>
      </c>
      <c r="D1920">
        <v>2019</v>
      </c>
      <c r="F1920" t="s">
        <v>4716</v>
      </c>
      <c r="G1920" t="s">
        <v>4717</v>
      </c>
      <c r="H1920" t="s">
        <v>4718</v>
      </c>
      <c r="I1920" t="s">
        <v>4719</v>
      </c>
      <c r="J1920" t="s">
        <v>58</v>
      </c>
      <c r="K1920" t="s">
        <v>59</v>
      </c>
      <c r="L1920" s="5">
        <v>0</v>
      </c>
      <c r="M1920" s="5">
        <v>0</v>
      </c>
      <c r="N1920" s="5">
        <f t="shared" si="319"/>
        <v>0</v>
      </c>
      <c r="O1920" s="5">
        <v>0</v>
      </c>
      <c r="P1920" s="5">
        <v>0</v>
      </c>
      <c r="Q1920" s="5">
        <f t="shared" si="320"/>
        <v>0</v>
      </c>
      <c r="R1920" s="5">
        <v>0</v>
      </c>
      <c r="S1920" s="5">
        <v>0</v>
      </c>
      <c r="T1920" s="5">
        <f t="shared" si="321"/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f t="shared" si="324"/>
        <v>0</v>
      </c>
      <c r="Z1920" s="5">
        <v>0</v>
      </c>
      <c r="AA1920" s="5">
        <v>1</v>
      </c>
      <c r="AB1920" s="5">
        <f t="shared" si="325"/>
        <v>1</v>
      </c>
      <c r="AC1920" s="5">
        <v>0</v>
      </c>
      <c r="AD1920" s="5">
        <v>0</v>
      </c>
      <c r="AE1920" s="5">
        <f t="shared" si="326"/>
        <v>0</v>
      </c>
      <c r="AF1920" s="5">
        <v>0</v>
      </c>
      <c r="AG1920" s="6">
        <v>43493</v>
      </c>
      <c r="AH1920" s="5">
        <v>1</v>
      </c>
      <c r="AI1920" s="5">
        <v>0</v>
      </c>
      <c r="AJ1920" s="5">
        <v>0</v>
      </c>
      <c r="AK1920" s="5">
        <f t="shared" si="327"/>
        <v>0</v>
      </c>
      <c r="AL1920" s="5">
        <v>0</v>
      </c>
      <c r="AM1920" s="5">
        <v>1</v>
      </c>
      <c r="AN1920" s="5">
        <f t="shared" si="328"/>
        <v>1</v>
      </c>
      <c r="AO1920" s="5">
        <v>0</v>
      </c>
      <c r="AP1920" s="5">
        <v>0</v>
      </c>
      <c r="AQ1920" s="5">
        <f t="shared" si="329"/>
        <v>0</v>
      </c>
      <c r="AR1920" s="5">
        <v>0</v>
      </c>
      <c r="AS1920" s="6">
        <v>43637</v>
      </c>
      <c r="AT1920" s="5">
        <v>1</v>
      </c>
      <c r="AU1920" s="5">
        <v>0</v>
      </c>
      <c r="AV1920" t="str">
        <f t="shared" si="322"/>
        <v>N</v>
      </c>
      <c r="AW1920" t="s">
        <v>60</v>
      </c>
      <c r="AX1920" t="s">
        <v>61</v>
      </c>
      <c r="AY1920" t="s">
        <v>2637</v>
      </c>
      <c r="AZ1920" t="s">
        <v>2637</v>
      </c>
      <c r="BA1920" t="str">
        <f t="shared" si="323"/>
        <v>N</v>
      </c>
    </row>
    <row r="1921" spans="1:53">
      <c r="A1921" t="s">
        <v>436</v>
      </c>
      <c r="B1921" t="s">
        <v>54</v>
      </c>
      <c r="C1921" t="s">
        <v>89</v>
      </c>
      <c r="D1921">
        <v>2019</v>
      </c>
      <c r="F1921" t="s">
        <v>4720</v>
      </c>
      <c r="G1921" t="s">
        <v>4721</v>
      </c>
      <c r="H1921" t="s">
        <v>4722</v>
      </c>
      <c r="I1921" t="s">
        <v>4723</v>
      </c>
      <c r="J1921" t="s">
        <v>58</v>
      </c>
      <c r="K1921" t="s">
        <v>59</v>
      </c>
      <c r="L1921" s="5">
        <v>0</v>
      </c>
      <c r="M1921" s="5">
        <v>0</v>
      </c>
      <c r="N1921" s="5">
        <f t="shared" si="319"/>
        <v>0</v>
      </c>
      <c r="O1921" s="5">
        <v>0</v>
      </c>
      <c r="P1921" s="5">
        <v>0</v>
      </c>
      <c r="Q1921" s="5">
        <f t="shared" si="320"/>
        <v>0</v>
      </c>
      <c r="R1921" s="5">
        <v>0</v>
      </c>
      <c r="S1921" s="5">
        <v>0</v>
      </c>
      <c r="T1921" s="5">
        <f t="shared" si="321"/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f t="shared" si="324"/>
        <v>0</v>
      </c>
      <c r="Z1921" s="5">
        <v>0</v>
      </c>
      <c r="AA1921" s="5">
        <v>1</v>
      </c>
      <c r="AB1921" s="5">
        <f t="shared" si="325"/>
        <v>1</v>
      </c>
      <c r="AC1921" s="5">
        <v>0</v>
      </c>
      <c r="AD1921" s="5">
        <v>0</v>
      </c>
      <c r="AE1921" s="5">
        <f t="shared" si="326"/>
        <v>0</v>
      </c>
      <c r="AF1921" s="5">
        <v>0</v>
      </c>
      <c r="AG1921" s="6">
        <v>43614</v>
      </c>
      <c r="AH1921" s="5">
        <v>1</v>
      </c>
      <c r="AI1921" s="5">
        <v>0</v>
      </c>
      <c r="AJ1921" s="5">
        <v>0</v>
      </c>
      <c r="AK1921" s="5">
        <f t="shared" si="327"/>
        <v>0</v>
      </c>
      <c r="AL1921" s="5">
        <v>0</v>
      </c>
      <c r="AM1921" s="5">
        <v>1</v>
      </c>
      <c r="AN1921" s="5">
        <f t="shared" si="328"/>
        <v>1</v>
      </c>
      <c r="AO1921" s="5">
        <v>0</v>
      </c>
      <c r="AP1921" s="5">
        <v>0</v>
      </c>
      <c r="AQ1921" s="5">
        <f t="shared" si="329"/>
        <v>0</v>
      </c>
      <c r="AR1921" s="5">
        <v>0</v>
      </c>
      <c r="AS1921" s="6">
        <v>43782</v>
      </c>
      <c r="AT1921" s="5">
        <v>1</v>
      </c>
      <c r="AU1921" s="5">
        <v>0</v>
      </c>
      <c r="AV1921" t="str">
        <f t="shared" si="322"/>
        <v>N</v>
      </c>
      <c r="AW1921" t="s">
        <v>60</v>
      </c>
      <c r="AX1921" t="s">
        <v>61</v>
      </c>
      <c r="AY1921" t="s">
        <v>2637</v>
      </c>
      <c r="AZ1921" t="s">
        <v>2637</v>
      </c>
      <c r="BA1921" t="str">
        <f t="shared" si="323"/>
        <v>N</v>
      </c>
    </row>
    <row r="1922" spans="1:53">
      <c r="A1922" t="s">
        <v>436</v>
      </c>
      <c r="B1922" t="s">
        <v>54</v>
      </c>
      <c r="C1922" t="s">
        <v>89</v>
      </c>
      <c r="D1922">
        <v>2019</v>
      </c>
      <c r="F1922" t="s">
        <v>4724</v>
      </c>
      <c r="G1922" t="s">
        <v>4725</v>
      </c>
      <c r="H1922" t="s">
        <v>4726</v>
      </c>
      <c r="I1922" t="s">
        <v>4727</v>
      </c>
      <c r="J1922" t="s">
        <v>58</v>
      </c>
      <c r="K1922" t="s">
        <v>59</v>
      </c>
      <c r="L1922" s="5">
        <v>0</v>
      </c>
      <c r="M1922" s="5">
        <v>0</v>
      </c>
      <c r="N1922" s="5">
        <f t="shared" ref="N1922:N1985" si="330">L1922+M1922</f>
        <v>0</v>
      </c>
      <c r="O1922" s="5">
        <v>0</v>
      </c>
      <c r="P1922" s="5">
        <v>0</v>
      </c>
      <c r="Q1922" s="5">
        <f t="shared" ref="Q1922:Q1985" si="331">O1922+P1922</f>
        <v>0</v>
      </c>
      <c r="R1922" s="5">
        <v>0</v>
      </c>
      <c r="S1922" s="5">
        <v>0</v>
      </c>
      <c r="T1922" s="5">
        <f t="shared" ref="T1922:T1985" si="332">R1922+S1922</f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f t="shared" si="324"/>
        <v>0</v>
      </c>
      <c r="Z1922" s="5">
        <v>0</v>
      </c>
      <c r="AA1922" s="5">
        <v>1</v>
      </c>
      <c r="AB1922" s="5">
        <f t="shared" si="325"/>
        <v>1</v>
      </c>
      <c r="AC1922" s="5">
        <v>0</v>
      </c>
      <c r="AD1922" s="5">
        <v>0</v>
      </c>
      <c r="AE1922" s="5">
        <f t="shared" si="326"/>
        <v>0</v>
      </c>
      <c r="AF1922" s="5">
        <v>0</v>
      </c>
      <c r="AG1922" s="6">
        <v>43481</v>
      </c>
      <c r="AH1922" s="5">
        <v>1</v>
      </c>
      <c r="AI1922" s="5">
        <v>0</v>
      </c>
      <c r="AJ1922" s="5">
        <v>0</v>
      </c>
      <c r="AK1922" s="5">
        <f t="shared" si="327"/>
        <v>0</v>
      </c>
      <c r="AL1922" s="5">
        <v>0</v>
      </c>
      <c r="AM1922" s="5">
        <v>1</v>
      </c>
      <c r="AN1922" s="5">
        <f t="shared" si="328"/>
        <v>1</v>
      </c>
      <c r="AO1922" s="5">
        <v>0</v>
      </c>
      <c r="AP1922" s="5">
        <v>0</v>
      </c>
      <c r="AQ1922" s="5">
        <f t="shared" si="329"/>
        <v>0</v>
      </c>
      <c r="AR1922" s="5">
        <v>0</v>
      </c>
      <c r="AS1922" s="6">
        <v>43629</v>
      </c>
      <c r="AT1922" s="5">
        <v>1</v>
      </c>
      <c r="AU1922" s="5">
        <v>0</v>
      </c>
      <c r="AV1922" t="str">
        <f t="shared" ref="AV1922:AV1985" si="333">IF(AU1922 &gt; 0, "Y", "N")</f>
        <v>N</v>
      </c>
      <c r="AW1922" t="s">
        <v>60</v>
      </c>
      <c r="AX1922" t="s">
        <v>61</v>
      </c>
      <c r="AY1922" t="s">
        <v>2637</v>
      </c>
      <c r="AZ1922" t="s">
        <v>2637</v>
      </c>
      <c r="BA1922" t="str">
        <f t="shared" ref="BA1922:BA1985" si="334">IF(OR(L1922&gt;0, O1922&gt;0, R1922&gt;0, W1922&gt;0, Z1922&gt;0, AC1922&gt;0, AI1922&gt;0, AL1922&gt;0, AO1922&gt;0, M1922&gt;0), "Y", "N")</f>
        <v>N</v>
      </c>
    </row>
    <row r="1923" spans="1:53">
      <c r="A1923" t="s">
        <v>436</v>
      </c>
      <c r="B1923" t="s">
        <v>54</v>
      </c>
      <c r="C1923" t="s">
        <v>89</v>
      </c>
      <c r="D1923">
        <v>2019</v>
      </c>
      <c r="F1923" t="s">
        <v>4724</v>
      </c>
      <c r="G1923" t="s">
        <v>4725</v>
      </c>
      <c r="H1923" t="s">
        <v>4728</v>
      </c>
      <c r="I1923" t="s">
        <v>4729</v>
      </c>
      <c r="J1923" t="s">
        <v>58</v>
      </c>
      <c r="K1923" t="s">
        <v>59</v>
      </c>
      <c r="L1923" s="5">
        <v>0</v>
      </c>
      <c r="M1923" s="5">
        <v>0</v>
      </c>
      <c r="N1923" s="5">
        <f t="shared" si="330"/>
        <v>0</v>
      </c>
      <c r="O1923" s="5">
        <v>0</v>
      </c>
      <c r="P1923" s="5">
        <v>0</v>
      </c>
      <c r="Q1923" s="5">
        <f t="shared" si="331"/>
        <v>0</v>
      </c>
      <c r="R1923" s="5">
        <v>0</v>
      </c>
      <c r="S1923" s="5">
        <v>0</v>
      </c>
      <c r="T1923" s="5">
        <f t="shared" si="332"/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f t="shared" ref="Y1923:Y1986" si="335">W1923+X1923</f>
        <v>0</v>
      </c>
      <c r="Z1923" s="5">
        <v>0</v>
      </c>
      <c r="AA1923" s="5">
        <v>1</v>
      </c>
      <c r="AB1923" s="5">
        <f t="shared" ref="AB1923:AB1986" si="336">SUM(Z1923:AA1923)</f>
        <v>1</v>
      </c>
      <c r="AC1923" s="5">
        <v>0</v>
      </c>
      <c r="AD1923" s="5">
        <v>0</v>
      </c>
      <c r="AE1923" s="5">
        <f t="shared" ref="AE1923:AE1986" si="337">SUM(AC1923:AD1923)</f>
        <v>0</v>
      </c>
      <c r="AF1923" s="5">
        <v>0</v>
      </c>
      <c r="AG1923" s="6">
        <v>43481</v>
      </c>
      <c r="AH1923" s="5">
        <v>1</v>
      </c>
      <c r="AI1923" s="5">
        <v>0</v>
      </c>
      <c r="AJ1923" s="5">
        <v>0</v>
      </c>
      <c r="AK1923" s="5">
        <f t="shared" ref="AK1923:AK1986" si="338">SUM(AI1923:AJ1923)</f>
        <v>0</v>
      </c>
      <c r="AL1923" s="5">
        <v>0</v>
      </c>
      <c r="AM1923" s="5">
        <v>1</v>
      </c>
      <c r="AN1923" s="5">
        <f t="shared" ref="AN1923:AN1986" si="339">SUM(AL1923:AM1923)</f>
        <v>1</v>
      </c>
      <c r="AO1923" s="5">
        <v>0</v>
      </c>
      <c r="AP1923" s="5">
        <v>0</v>
      </c>
      <c r="AQ1923" s="5">
        <f t="shared" ref="AQ1923:AQ1986" si="340">SUM(AO1923:AP1923)</f>
        <v>0</v>
      </c>
      <c r="AR1923" s="5">
        <v>0</v>
      </c>
      <c r="AS1923" s="6">
        <v>43692</v>
      </c>
      <c r="AT1923" s="5">
        <v>1</v>
      </c>
      <c r="AU1923" s="5">
        <v>0</v>
      </c>
      <c r="AV1923" t="str">
        <f t="shared" si="333"/>
        <v>N</v>
      </c>
      <c r="AW1923" t="s">
        <v>60</v>
      </c>
      <c r="AX1923" t="s">
        <v>61</v>
      </c>
      <c r="AY1923" t="s">
        <v>2637</v>
      </c>
      <c r="AZ1923" t="s">
        <v>2637</v>
      </c>
      <c r="BA1923" t="str">
        <f t="shared" si="334"/>
        <v>N</v>
      </c>
    </row>
    <row r="1924" spans="1:53">
      <c r="A1924" t="s">
        <v>436</v>
      </c>
      <c r="B1924" t="s">
        <v>54</v>
      </c>
      <c r="C1924" t="s">
        <v>89</v>
      </c>
      <c r="D1924">
        <v>2019</v>
      </c>
      <c r="F1924" t="s">
        <v>4730</v>
      </c>
      <c r="G1924" t="s">
        <v>4731</v>
      </c>
      <c r="H1924" t="s">
        <v>4732</v>
      </c>
      <c r="I1924" t="s">
        <v>4733</v>
      </c>
      <c r="J1924" t="s">
        <v>58</v>
      </c>
      <c r="K1924" t="s">
        <v>59</v>
      </c>
      <c r="L1924" s="5">
        <v>0</v>
      </c>
      <c r="M1924" s="5">
        <v>0</v>
      </c>
      <c r="N1924" s="5">
        <f t="shared" si="330"/>
        <v>0</v>
      </c>
      <c r="O1924" s="5">
        <v>0</v>
      </c>
      <c r="P1924" s="5">
        <v>0</v>
      </c>
      <c r="Q1924" s="5">
        <f t="shared" si="331"/>
        <v>0</v>
      </c>
      <c r="R1924" s="5">
        <v>0</v>
      </c>
      <c r="S1924" s="5">
        <v>0</v>
      </c>
      <c r="T1924" s="5">
        <f t="shared" si="332"/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f t="shared" si="335"/>
        <v>0</v>
      </c>
      <c r="Z1924" s="5">
        <v>0</v>
      </c>
      <c r="AA1924" s="5">
        <v>1</v>
      </c>
      <c r="AB1924" s="5">
        <f t="shared" si="336"/>
        <v>1</v>
      </c>
      <c r="AC1924" s="5">
        <v>0</v>
      </c>
      <c r="AD1924" s="5">
        <v>0</v>
      </c>
      <c r="AE1924" s="5">
        <f t="shared" si="337"/>
        <v>0</v>
      </c>
      <c r="AF1924" s="5">
        <v>0</v>
      </c>
      <c r="AG1924" s="6">
        <v>43536</v>
      </c>
      <c r="AH1924" s="5">
        <v>1</v>
      </c>
      <c r="AI1924" s="5">
        <v>0</v>
      </c>
      <c r="AJ1924" s="5">
        <v>0</v>
      </c>
      <c r="AK1924" s="5">
        <f t="shared" si="338"/>
        <v>0</v>
      </c>
      <c r="AL1924" s="5">
        <v>0</v>
      </c>
      <c r="AM1924" s="5">
        <v>1</v>
      </c>
      <c r="AN1924" s="5">
        <f t="shared" si="339"/>
        <v>1</v>
      </c>
      <c r="AO1924" s="5">
        <v>0</v>
      </c>
      <c r="AP1924" s="5">
        <v>0</v>
      </c>
      <c r="AQ1924" s="5">
        <f t="shared" si="340"/>
        <v>0</v>
      </c>
      <c r="AR1924" s="5">
        <v>0</v>
      </c>
      <c r="AS1924" s="6">
        <v>43607</v>
      </c>
      <c r="AT1924" s="5">
        <v>1</v>
      </c>
      <c r="AU1924" s="5">
        <v>0</v>
      </c>
      <c r="AV1924" t="str">
        <f t="shared" si="333"/>
        <v>N</v>
      </c>
      <c r="AW1924" t="s">
        <v>60</v>
      </c>
      <c r="AX1924" t="s">
        <v>61</v>
      </c>
      <c r="AY1924" t="s">
        <v>2637</v>
      </c>
      <c r="AZ1924" t="s">
        <v>2637</v>
      </c>
      <c r="BA1924" t="str">
        <f t="shared" si="334"/>
        <v>N</v>
      </c>
    </row>
    <row r="1925" spans="1:53">
      <c r="A1925" t="s">
        <v>436</v>
      </c>
      <c r="B1925" t="s">
        <v>54</v>
      </c>
      <c r="C1925" t="s">
        <v>89</v>
      </c>
      <c r="D1925">
        <v>2019</v>
      </c>
      <c r="F1925" t="s">
        <v>4734</v>
      </c>
      <c r="G1925" t="s">
        <v>4735</v>
      </c>
      <c r="H1925" t="s">
        <v>4736</v>
      </c>
      <c r="I1925" t="s">
        <v>4737</v>
      </c>
      <c r="J1925" t="s">
        <v>58</v>
      </c>
      <c r="K1925" t="s">
        <v>59</v>
      </c>
      <c r="L1925" s="5">
        <v>0</v>
      </c>
      <c r="M1925" s="5">
        <v>0</v>
      </c>
      <c r="N1925" s="5">
        <f t="shared" si="330"/>
        <v>0</v>
      </c>
      <c r="O1925" s="5">
        <v>0</v>
      </c>
      <c r="P1925" s="5">
        <v>0</v>
      </c>
      <c r="Q1925" s="5">
        <f t="shared" si="331"/>
        <v>0</v>
      </c>
      <c r="R1925" s="5">
        <v>0</v>
      </c>
      <c r="S1925" s="5">
        <v>0</v>
      </c>
      <c r="T1925" s="5">
        <f t="shared" si="332"/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f t="shared" si="335"/>
        <v>0</v>
      </c>
      <c r="Z1925" s="5">
        <v>0</v>
      </c>
      <c r="AA1925" s="5">
        <v>1</v>
      </c>
      <c r="AB1925" s="5">
        <f t="shared" si="336"/>
        <v>1</v>
      </c>
      <c r="AC1925" s="5">
        <v>0</v>
      </c>
      <c r="AD1925" s="5">
        <v>0</v>
      </c>
      <c r="AE1925" s="5">
        <f t="shared" si="337"/>
        <v>0</v>
      </c>
      <c r="AF1925" s="5">
        <v>0</v>
      </c>
      <c r="AG1925" s="6">
        <v>43615</v>
      </c>
      <c r="AH1925" s="5">
        <v>1</v>
      </c>
      <c r="AI1925" s="5">
        <v>0</v>
      </c>
      <c r="AJ1925" s="5">
        <v>0</v>
      </c>
      <c r="AK1925" s="5">
        <f t="shared" si="338"/>
        <v>0</v>
      </c>
      <c r="AL1925" s="5">
        <v>0</v>
      </c>
      <c r="AM1925" s="5">
        <v>1</v>
      </c>
      <c r="AN1925" s="5">
        <f t="shared" si="339"/>
        <v>1</v>
      </c>
      <c r="AO1925" s="5">
        <v>0</v>
      </c>
      <c r="AP1925" s="5">
        <v>0</v>
      </c>
      <c r="AQ1925" s="5">
        <f t="shared" si="340"/>
        <v>0</v>
      </c>
      <c r="AR1925" s="5">
        <v>0</v>
      </c>
      <c r="AS1925" s="6">
        <v>43739</v>
      </c>
      <c r="AT1925" s="5">
        <v>1</v>
      </c>
      <c r="AU1925" s="5">
        <v>0</v>
      </c>
      <c r="AV1925" t="str">
        <f t="shared" si="333"/>
        <v>N</v>
      </c>
      <c r="AW1925" t="s">
        <v>60</v>
      </c>
      <c r="AX1925" t="s">
        <v>61</v>
      </c>
      <c r="AY1925" t="s">
        <v>2637</v>
      </c>
      <c r="AZ1925" t="s">
        <v>2637</v>
      </c>
      <c r="BA1925" t="str">
        <f t="shared" si="334"/>
        <v>N</v>
      </c>
    </row>
    <row r="1926" spans="1:53">
      <c r="A1926" t="s">
        <v>436</v>
      </c>
      <c r="B1926" t="s">
        <v>54</v>
      </c>
      <c r="C1926" t="s">
        <v>89</v>
      </c>
      <c r="D1926">
        <v>2019</v>
      </c>
      <c r="F1926" t="s">
        <v>4738</v>
      </c>
      <c r="G1926" t="s">
        <v>4739</v>
      </c>
      <c r="H1926" t="s">
        <v>2720</v>
      </c>
      <c r="I1926" t="s">
        <v>4740</v>
      </c>
      <c r="J1926" t="s">
        <v>58</v>
      </c>
      <c r="K1926" t="s">
        <v>59</v>
      </c>
      <c r="L1926" s="5">
        <v>0</v>
      </c>
      <c r="M1926" s="5">
        <v>0</v>
      </c>
      <c r="N1926" s="5">
        <f t="shared" si="330"/>
        <v>0</v>
      </c>
      <c r="O1926" s="5">
        <v>0</v>
      </c>
      <c r="P1926" s="5">
        <v>0</v>
      </c>
      <c r="Q1926" s="5">
        <f t="shared" si="331"/>
        <v>0</v>
      </c>
      <c r="R1926" s="5">
        <v>0</v>
      </c>
      <c r="S1926" s="5">
        <v>0</v>
      </c>
      <c r="T1926" s="5">
        <f t="shared" si="332"/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f t="shared" si="335"/>
        <v>0</v>
      </c>
      <c r="Z1926" s="5">
        <v>0</v>
      </c>
      <c r="AA1926" s="5">
        <v>1</v>
      </c>
      <c r="AB1926" s="5">
        <f t="shared" si="336"/>
        <v>1</v>
      </c>
      <c r="AC1926" s="5">
        <v>0</v>
      </c>
      <c r="AD1926" s="5">
        <v>0</v>
      </c>
      <c r="AE1926" s="5">
        <f t="shared" si="337"/>
        <v>0</v>
      </c>
      <c r="AF1926" s="5">
        <v>0</v>
      </c>
      <c r="AG1926" s="6">
        <v>43691</v>
      </c>
      <c r="AH1926" s="5">
        <v>1</v>
      </c>
      <c r="AI1926" s="5">
        <v>0</v>
      </c>
      <c r="AJ1926" s="5">
        <v>0</v>
      </c>
      <c r="AK1926" s="5">
        <f t="shared" si="338"/>
        <v>0</v>
      </c>
      <c r="AL1926" s="5">
        <v>0</v>
      </c>
      <c r="AM1926" s="5">
        <v>1</v>
      </c>
      <c r="AN1926" s="5">
        <f t="shared" si="339"/>
        <v>1</v>
      </c>
      <c r="AO1926" s="5">
        <v>0</v>
      </c>
      <c r="AP1926" s="5">
        <v>0</v>
      </c>
      <c r="AQ1926" s="5">
        <f t="shared" si="340"/>
        <v>0</v>
      </c>
      <c r="AR1926" s="5">
        <v>0</v>
      </c>
      <c r="AS1926" s="6">
        <v>43769</v>
      </c>
      <c r="AT1926" s="5">
        <v>1</v>
      </c>
      <c r="AU1926" s="5">
        <v>0</v>
      </c>
      <c r="AV1926" t="str">
        <f t="shared" si="333"/>
        <v>N</v>
      </c>
      <c r="AW1926" t="s">
        <v>60</v>
      </c>
      <c r="AX1926" t="s">
        <v>61</v>
      </c>
      <c r="AY1926" t="s">
        <v>2637</v>
      </c>
      <c r="AZ1926" t="s">
        <v>2637</v>
      </c>
      <c r="BA1926" t="str">
        <f t="shared" si="334"/>
        <v>N</v>
      </c>
    </row>
    <row r="1927" spans="1:53">
      <c r="A1927" t="s">
        <v>436</v>
      </c>
      <c r="B1927" t="s">
        <v>54</v>
      </c>
      <c r="C1927" t="s">
        <v>89</v>
      </c>
      <c r="D1927">
        <v>2019</v>
      </c>
      <c r="F1927" t="s">
        <v>4741</v>
      </c>
      <c r="G1927" t="s">
        <v>4742</v>
      </c>
      <c r="H1927" t="s">
        <v>4743</v>
      </c>
      <c r="I1927" t="s">
        <v>4744</v>
      </c>
      <c r="J1927" t="s">
        <v>58</v>
      </c>
      <c r="K1927" t="s">
        <v>59</v>
      </c>
      <c r="L1927" s="5">
        <v>0</v>
      </c>
      <c r="M1927" s="5">
        <v>0</v>
      </c>
      <c r="N1927" s="5">
        <f t="shared" si="330"/>
        <v>0</v>
      </c>
      <c r="O1927" s="5">
        <v>0</v>
      </c>
      <c r="P1927" s="5">
        <v>0</v>
      </c>
      <c r="Q1927" s="5">
        <f t="shared" si="331"/>
        <v>0</v>
      </c>
      <c r="R1927" s="5">
        <v>0</v>
      </c>
      <c r="S1927" s="5">
        <v>0</v>
      </c>
      <c r="T1927" s="5">
        <f t="shared" si="332"/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f t="shared" si="335"/>
        <v>0</v>
      </c>
      <c r="Z1927" s="5">
        <v>0</v>
      </c>
      <c r="AA1927" s="5">
        <v>1</v>
      </c>
      <c r="AB1927" s="5">
        <f t="shared" si="336"/>
        <v>1</v>
      </c>
      <c r="AC1927" s="5">
        <v>0</v>
      </c>
      <c r="AD1927" s="5">
        <v>0</v>
      </c>
      <c r="AE1927" s="5">
        <f t="shared" si="337"/>
        <v>0</v>
      </c>
      <c r="AF1927" s="5">
        <v>0</v>
      </c>
      <c r="AG1927" s="6">
        <v>43493</v>
      </c>
      <c r="AH1927" s="5">
        <v>1</v>
      </c>
      <c r="AI1927" s="5">
        <v>0</v>
      </c>
      <c r="AJ1927" s="5">
        <v>0</v>
      </c>
      <c r="AK1927" s="5">
        <f t="shared" si="338"/>
        <v>0</v>
      </c>
      <c r="AL1927" s="5">
        <v>0</v>
      </c>
      <c r="AM1927" s="5">
        <v>1</v>
      </c>
      <c r="AN1927" s="5">
        <f t="shared" si="339"/>
        <v>1</v>
      </c>
      <c r="AO1927" s="5">
        <v>0</v>
      </c>
      <c r="AP1927" s="5">
        <v>0</v>
      </c>
      <c r="AQ1927" s="5">
        <f t="shared" si="340"/>
        <v>0</v>
      </c>
      <c r="AR1927" s="5">
        <v>0</v>
      </c>
      <c r="AS1927" s="6">
        <v>43563</v>
      </c>
      <c r="AT1927" s="5">
        <v>1</v>
      </c>
      <c r="AU1927" s="5">
        <v>0</v>
      </c>
      <c r="AV1927" t="str">
        <f t="shared" si="333"/>
        <v>N</v>
      </c>
      <c r="AW1927" t="s">
        <v>60</v>
      </c>
      <c r="AX1927" t="s">
        <v>61</v>
      </c>
      <c r="AY1927" t="s">
        <v>2637</v>
      </c>
      <c r="AZ1927" t="s">
        <v>2637</v>
      </c>
      <c r="BA1927" t="str">
        <f t="shared" si="334"/>
        <v>N</v>
      </c>
    </row>
    <row r="1928" spans="1:53">
      <c r="A1928" t="s">
        <v>436</v>
      </c>
      <c r="B1928" t="s">
        <v>54</v>
      </c>
      <c r="C1928" t="s">
        <v>89</v>
      </c>
      <c r="D1928">
        <v>2019</v>
      </c>
      <c r="F1928" t="s">
        <v>4745</v>
      </c>
      <c r="G1928" t="s">
        <v>4746</v>
      </c>
      <c r="H1928" t="s">
        <v>4747</v>
      </c>
      <c r="I1928" t="s">
        <v>4748</v>
      </c>
      <c r="J1928" t="s">
        <v>58</v>
      </c>
      <c r="K1928" t="s">
        <v>59</v>
      </c>
      <c r="L1928" s="5">
        <v>0</v>
      </c>
      <c r="M1928" s="5">
        <v>0</v>
      </c>
      <c r="N1928" s="5">
        <f t="shared" si="330"/>
        <v>0</v>
      </c>
      <c r="O1928" s="5">
        <v>0</v>
      </c>
      <c r="P1928" s="5">
        <v>0</v>
      </c>
      <c r="Q1928" s="5">
        <f t="shared" si="331"/>
        <v>0</v>
      </c>
      <c r="R1928" s="5">
        <v>0</v>
      </c>
      <c r="S1928" s="5">
        <v>0</v>
      </c>
      <c r="T1928" s="5">
        <f t="shared" si="332"/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f t="shared" si="335"/>
        <v>0</v>
      </c>
      <c r="Z1928" s="5">
        <v>0</v>
      </c>
      <c r="AA1928" s="5">
        <v>1</v>
      </c>
      <c r="AB1928" s="5">
        <f t="shared" si="336"/>
        <v>1</v>
      </c>
      <c r="AC1928" s="5">
        <v>0</v>
      </c>
      <c r="AD1928" s="5">
        <v>0</v>
      </c>
      <c r="AE1928" s="5">
        <f t="shared" si="337"/>
        <v>0</v>
      </c>
      <c r="AF1928" s="5">
        <v>0</v>
      </c>
      <c r="AG1928" s="6">
        <v>43515</v>
      </c>
      <c r="AH1928" s="5">
        <v>1</v>
      </c>
      <c r="AI1928" s="5">
        <v>0</v>
      </c>
      <c r="AJ1928" s="5">
        <v>0</v>
      </c>
      <c r="AK1928" s="5">
        <f t="shared" si="338"/>
        <v>0</v>
      </c>
      <c r="AL1928" s="5">
        <v>0</v>
      </c>
      <c r="AM1928" s="5">
        <v>1</v>
      </c>
      <c r="AN1928" s="5">
        <f t="shared" si="339"/>
        <v>1</v>
      </c>
      <c r="AO1928" s="5">
        <v>0</v>
      </c>
      <c r="AP1928" s="5">
        <v>0</v>
      </c>
      <c r="AQ1928" s="5">
        <f t="shared" si="340"/>
        <v>0</v>
      </c>
      <c r="AR1928" s="5">
        <v>0</v>
      </c>
      <c r="AS1928" s="6">
        <v>43769</v>
      </c>
      <c r="AT1928" s="5">
        <v>1</v>
      </c>
      <c r="AU1928" s="5">
        <v>0</v>
      </c>
      <c r="AV1928" t="str">
        <f t="shared" si="333"/>
        <v>N</v>
      </c>
      <c r="AW1928" t="s">
        <v>60</v>
      </c>
      <c r="AX1928" t="s">
        <v>61</v>
      </c>
      <c r="AY1928" t="s">
        <v>2637</v>
      </c>
      <c r="AZ1928" t="s">
        <v>2637</v>
      </c>
      <c r="BA1928" t="str">
        <f t="shared" si="334"/>
        <v>N</v>
      </c>
    </row>
    <row r="1929" spans="1:53">
      <c r="A1929" t="s">
        <v>436</v>
      </c>
      <c r="B1929" t="s">
        <v>54</v>
      </c>
      <c r="C1929" t="s">
        <v>89</v>
      </c>
      <c r="D1929">
        <v>2019</v>
      </c>
      <c r="F1929" t="s">
        <v>4749</v>
      </c>
      <c r="G1929" t="s">
        <v>4750</v>
      </c>
      <c r="H1929" t="s">
        <v>4751</v>
      </c>
      <c r="I1929" t="s">
        <v>4752</v>
      </c>
      <c r="J1929" t="s">
        <v>58</v>
      </c>
      <c r="K1929" t="s">
        <v>59</v>
      </c>
      <c r="L1929" s="5">
        <v>0</v>
      </c>
      <c r="M1929" s="5">
        <v>0</v>
      </c>
      <c r="N1929" s="5">
        <f t="shared" si="330"/>
        <v>0</v>
      </c>
      <c r="O1929" s="5">
        <v>0</v>
      </c>
      <c r="P1929" s="5">
        <v>0</v>
      </c>
      <c r="Q1929" s="5">
        <f t="shared" si="331"/>
        <v>0</v>
      </c>
      <c r="R1929" s="5">
        <v>0</v>
      </c>
      <c r="S1929" s="5">
        <v>0</v>
      </c>
      <c r="T1929" s="5">
        <f t="shared" si="332"/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f t="shared" si="335"/>
        <v>0</v>
      </c>
      <c r="Z1929" s="5">
        <v>0</v>
      </c>
      <c r="AA1929" s="5">
        <v>1</v>
      </c>
      <c r="AB1929" s="5">
        <f t="shared" si="336"/>
        <v>1</v>
      </c>
      <c r="AC1929" s="5">
        <v>0</v>
      </c>
      <c r="AD1929" s="5">
        <v>0</v>
      </c>
      <c r="AE1929" s="5">
        <f t="shared" si="337"/>
        <v>0</v>
      </c>
      <c r="AF1929" s="5">
        <v>0</v>
      </c>
      <c r="AG1929" s="6">
        <v>43608</v>
      </c>
      <c r="AH1929" s="5">
        <v>1</v>
      </c>
      <c r="AI1929" s="5">
        <v>0</v>
      </c>
      <c r="AJ1929" s="5">
        <v>0</v>
      </c>
      <c r="AK1929" s="5">
        <f t="shared" si="338"/>
        <v>0</v>
      </c>
      <c r="AL1929" s="5">
        <v>0</v>
      </c>
      <c r="AM1929" s="5">
        <v>1</v>
      </c>
      <c r="AN1929" s="5">
        <f t="shared" si="339"/>
        <v>1</v>
      </c>
      <c r="AO1929" s="5">
        <v>0</v>
      </c>
      <c r="AP1929" s="5">
        <v>0</v>
      </c>
      <c r="AQ1929" s="5">
        <f t="shared" si="340"/>
        <v>0</v>
      </c>
      <c r="AR1929" s="5">
        <v>0</v>
      </c>
      <c r="AS1929" s="6">
        <v>43672</v>
      </c>
      <c r="AT1929" s="5">
        <v>1</v>
      </c>
      <c r="AU1929" s="5">
        <v>0</v>
      </c>
      <c r="AV1929" t="str">
        <f t="shared" si="333"/>
        <v>N</v>
      </c>
      <c r="AW1929" t="s">
        <v>60</v>
      </c>
      <c r="AX1929" t="s">
        <v>61</v>
      </c>
      <c r="AY1929" t="s">
        <v>2637</v>
      </c>
      <c r="AZ1929" t="s">
        <v>2637</v>
      </c>
      <c r="BA1929" t="str">
        <f t="shared" si="334"/>
        <v>N</v>
      </c>
    </row>
    <row r="1930" spans="1:53">
      <c r="A1930" t="s">
        <v>436</v>
      </c>
      <c r="B1930" t="s">
        <v>54</v>
      </c>
      <c r="C1930" t="s">
        <v>89</v>
      </c>
      <c r="D1930">
        <v>2019</v>
      </c>
      <c r="F1930" t="s">
        <v>4753</v>
      </c>
      <c r="G1930" t="s">
        <v>4754</v>
      </c>
      <c r="H1930" t="s">
        <v>4755</v>
      </c>
      <c r="I1930" t="s">
        <v>4756</v>
      </c>
      <c r="J1930" t="s">
        <v>58</v>
      </c>
      <c r="K1930" t="s">
        <v>59</v>
      </c>
      <c r="L1930" s="5">
        <v>0</v>
      </c>
      <c r="M1930" s="5">
        <v>0</v>
      </c>
      <c r="N1930" s="5">
        <f t="shared" si="330"/>
        <v>0</v>
      </c>
      <c r="O1930" s="5">
        <v>0</v>
      </c>
      <c r="P1930" s="5">
        <v>0</v>
      </c>
      <c r="Q1930" s="5">
        <f t="shared" si="331"/>
        <v>0</v>
      </c>
      <c r="R1930" s="5">
        <v>0</v>
      </c>
      <c r="S1930" s="5">
        <v>0</v>
      </c>
      <c r="T1930" s="5">
        <f t="shared" si="332"/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f t="shared" si="335"/>
        <v>0</v>
      </c>
      <c r="Z1930" s="5">
        <v>0</v>
      </c>
      <c r="AA1930" s="5">
        <v>1</v>
      </c>
      <c r="AB1930" s="5">
        <f t="shared" si="336"/>
        <v>1</v>
      </c>
      <c r="AC1930" s="5">
        <v>0</v>
      </c>
      <c r="AD1930" s="5">
        <v>0</v>
      </c>
      <c r="AE1930" s="5">
        <f t="shared" si="337"/>
        <v>0</v>
      </c>
      <c r="AF1930" s="5">
        <v>0</v>
      </c>
      <c r="AG1930" s="6">
        <v>43614</v>
      </c>
      <c r="AH1930" s="5">
        <v>1</v>
      </c>
      <c r="AI1930" s="5">
        <v>0</v>
      </c>
      <c r="AJ1930" s="5">
        <v>0</v>
      </c>
      <c r="AK1930" s="5">
        <f t="shared" si="338"/>
        <v>0</v>
      </c>
      <c r="AL1930" s="5">
        <v>0</v>
      </c>
      <c r="AM1930" s="5">
        <v>1</v>
      </c>
      <c r="AN1930" s="5">
        <f t="shared" si="339"/>
        <v>1</v>
      </c>
      <c r="AO1930" s="5">
        <v>0</v>
      </c>
      <c r="AP1930" s="5">
        <v>0</v>
      </c>
      <c r="AQ1930" s="5">
        <f t="shared" si="340"/>
        <v>0</v>
      </c>
      <c r="AR1930" s="5">
        <v>0</v>
      </c>
      <c r="AS1930" s="6">
        <v>43623</v>
      </c>
      <c r="AT1930" s="5">
        <v>1</v>
      </c>
      <c r="AU1930" s="5">
        <v>0</v>
      </c>
      <c r="AV1930" t="str">
        <f t="shared" si="333"/>
        <v>N</v>
      </c>
      <c r="AW1930" t="s">
        <v>60</v>
      </c>
      <c r="AX1930" t="s">
        <v>61</v>
      </c>
      <c r="AY1930" t="s">
        <v>2637</v>
      </c>
      <c r="AZ1930" t="s">
        <v>2637</v>
      </c>
      <c r="BA1930" t="str">
        <f t="shared" si="334"/>
        <v>N</v>
      </c>
    </row>
    <row r="1931" spans="1:53">
      <c r="A1931" t="s">
        <v>436</v>
      </c>
      <c r="B1931" t="s">
        <v>54</v>
      </c>
      <c r="C1931" t="s">
        <v>89</v>
      </c>
      <c r="D1931">
        <v>2019</v>
      </c>
      <c r="F1931" t="s">
        <v>4757</v>
      </c>
      <c r="G1931" t="s">
        <v>4758</v>
      </c>
      <c r="H1931" t="s">
        <v>4759</v>
      </c>
      <c r="I1931" t="s">
        <v>4760</v>
      </c>
      <c r="J1931" t="s">
        <v>58</v>
      </c>
      <c r="K1931" t="s">
        <v>59</v>
      </c>
      <c r="L1931" s="5">
        <v>0</v>
      </c>
      <c r="M1931" s="5">
        <v>0</v>
      </c>
      <c r="N1931" s="5">
        <f t="shared" si="330"/>
        <v>0</v>
      </c>
      <c r="O1931" s="5">
        <v>0</v>
      </c>
      <c r="P1931" s="5">
        <v>0</v>
      </c>
      <c r="Q1931" s="5">
        <f t="shared" si="331"/>
        <v>0</v>
      </c>
      <c r="R1931" s="5">
        <v>0</v>
      </c>
      <c r="S1931" s="5">
        <v>0</v>
      </c>
      <c r="T1931" s="5">
        <f t="shared" si="332"/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f t="shared" si="335"/>
        <v>0</v>
      </c>
      <c r="Z1931" s="5">
        <v>0</v>
      </c>
      <c r="AA1931" s="5">
        <v>1</v>
      </c>
      <c r="AB1931" s="5">
        <f t="shared" si="336"/>
        <v>1</v>
      </c>
      <c r="AC1931" s="5">
        <v>0</v>
      </c>
      <c r="AD1931" s="5">
        <v>0</v>
      </c>
      <c r="AE1931" s="5">
        <f t="shared" si="337"/>
        <v>0</v>
      </c>
      <c r="AF1931" s="5">
        <v>0</v>
      </c>
      <c r="AG1931" s="6">
        <v>43670</v>
      </c>
      <c r="AH1931" s="5">
        <v>1</v>
      </c>
      <c r="AI1931" s="5">
        <v>0</v>
      </c>
      <c r="AJ1931" s="5">
        <v>0</v>
      </c>
      <c r="AK1931" s="5">
        <f t="shared" si="338"/>
        <v>0</v>
      </c>
      <c r="AL1931" s="5">
        <v>0</v>
      </c>
      <c r="AM1931" s="5">
        <v>1</v>
      </c>
      <c r="AN1931" s="5">
        <f t="shared" si="339"/>
        <v>1</v>
      </c>
      <c r="AO1931" s="5">
        <v>0</v>
      </c>
      <c r="AP1931" s="5">
        <v>0</v>
      </c>
      <c r="AQ1931" s="5">
        <f t="shared" si="340"/>
        <v>0</v>
      </c>
      <c r="AR1931" s="5">
        <v>0</v>
      </c>
      <c r="AS1931" s="6">
        <v>43817</v>
      </c>
      <c r="AT1931" s="5">
        <v>1</v>
      </c>
      <c r="AU1931" s="5">
        <v>0</v>
      </c>
      <c r="AV1931" t="str">
        <f t="shared" si="333"/>
        <v>N</v>
      </c>
      <c r="AW1931" t="s">
        <v>60</v>
      </c>
      <c r="AX1931" t="s">
        <v>61</v>
      </c>
      <c r="AY1931" t="s">
        <v>2637</v>
      </c>
      <c r="AZ1931" t="s">
        <v>2637</v>
      </c>
      <c r="BA1931" t="str">
        <f t="shared" si="334"/>
        <v>N</v>
      </c>
    </row>
    <row r="1932" spans="1:53">
      <c r="A1932" t="s">
        <v>436</v>
      </c>
      <c r="B1932" t="s">
        <v>54</v>
      </c>
      <c r="C1932" t="s">
        <v>89</v>
      </c>
      <c r="D1932">
        <v>2019</v>
      </c>
      <c r="F1932" t="s">
        <v>4761</v>
      </c>
      <c r="G1932" t="s">
        <v>4762</v>
      </c>
      <c r="H1932" t="s">
        <v>2720</v>
      </c>
      <c r="I1932" t="s">
        <v>4763</v>
      </c>
      <c r="J1932" t="s">
        <v>58</v>
      </c>
      <c r="K1932" t="s">
        <v>59</v>
      </c>
      <c r="L1932" s="5">
        <v>0</v>
      </c>
      <c r="M1932" s="5">
        <v>0</v>
      </c>
      <c r="N1932" s="5">
        <f t="shared" si="330"/>
        <v>0</v>
      </c>
      <c r="O1932" s="5">
        <v>0</v>
      </c>
      <c r="P1932" s="5">
        <v>0</v>
      </c>
      <c r="Q1932" s="5">
        <f t="shared" si="331"/>
        <v>0</v>
      </c>
      <c r="R1932" s="5">
        <v>0</v>
      </c>
      <c r="S1932" s="5">
        <v>0</v>
      </c>
      <c r="T1932" s="5">
        <f t="shared" si="332"/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f t="shared" si="335"/>
        <v>0</v>
      </c>
      <c r="Z1932" s="5">
        <v>0</v>
      </c>
      <c r="AA1932" s="5">
        <v>1</v>
      </c>
      <c r="AB1932" s="5">
        <f t="shared" si="336"/>
        <v>1</v>
      </c>
      <c r="AC1932" s="5">
        <v>0</v>
      </c>
      <c r="AD1932" s="5">
        <v>0</v>
      </c>
      <c r="AE1932" s="5">
        <f t="shared" si="337"/>
        <v>0</v>
      </c>
      <c r="AF1932" s="5">
        <v>0</v>
      </c>
      <c r="AG1932" s="6">
        <v>43641</v>
      </c>
      <c r="AH1932" s="5">
        <v>1</v>
      </c>
      <c r="AI1932" s="5">
        <v>0</v>
      </c>
      <c r="AJ1932" s="5">
        <v>0</v>
      </c>
      <c r="AK1932" s="5">
        <f t="shared" si="338"/>
        <v>0</v>
      </c>
      <c r="AL1932" s="5">
        <v>0</v>
      </c>
      <c r="AM1932" s="5">
        <v>1</v>
      </c>
      <c r="AN1932" s="5">
        <f t="shared" si="339"/>
        <v>1</v>
      </c>
      <c r="AO1932" s="5">
        <v>0</v>
      </c>
      <c r="AP1932" s="5">
        <v>0</v>
      </c>
      <c r="AQ1932" s="5">
        <f t="shared" si="340"/>
        <v>0</v>
      </c>
      <c r="AR1932" s="5">
        <v>0</v>
      </c>
      <c r="AS1932" s="6">
        <v>43789</v>
      </c>
      <c r="AT1932" s="5">
        <v>1</v>
      </c>
      <c r="AU1932" s="5">
        <v>0</v>
      </c>
      <c r="AV1932" t="str">
        <f t="shared" si="333"/>
        <v>N</v>
      </c>
      <c r="AW1932" t="s">
        <v>60</v>
      </c>
      <c r="AX1932" t="s">
        <v>61</v>
      </c>
      <c r="AY1932" t="s">
        <v>2637</v>
      </c>
      <c r="AZ1932" t="s">
        <v>2637</v>
      </c>
      <c r="BA1932" t="str">
        <f t="shared" si="334"/>
        <v>N</v>
      </c>
    </row>
    <row r="1933" spans="1:53">
      <c r="A1933" t="s">
        <v>436</v>
      </c>
      <c r="B1933" t="s">
        <v>54</v>
      </c>
      <c r="C1933" t="s">
        <v>89</v>
      </c>
      <c r="D1933">
        <v>2019</v>
      </c>
      <c r="F1933" t="s">
        <v>4764</v>
      </c>
      <c r="G1933" t="s">
        <v>4765</v>
      </c>
      <c r="H1933" t="s">
        <v>4766</v>
      </c>
      <c r="I1933" t="s">
        <v>4767</v>
      </c>
      <c r="J1933" t="s">
        <v>58</v>
      </c>
      <c r="K1933" t="s">
        <v>59</v>
      </c>
      <c r="L1933" s="5">
        <v>0</v>
      </c>
      <c r="M1933" s="5">
        <v>0</v>
      </c>
      <c r="N1933" s="5">
        <f t="shared" si="330"/>
        <v>0</v>
      </c>
      <c r="O1933" s="5">
        <v>0</v>
      </c>
      <c r="P1933" s="5">
        <v>0</v>
      </c>
      <c r="Q1933" s="5">
        <f t="shared" si="331"/>
        <v>0</v>
      </c>
      <c r="R1933" s="5">
        <v>0</v>
      </c>
      <c r="S1933" s="5">
        <v>0</v>
      </c>
      <c r="T1933" s="5">
        <f t="shared" si="332"/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f t="shared" si="335"/>
        <v>0</v>
      </c>
      <c r="Z1933" s="5">
        <v>0</v>
      </c>
      <c r="AA1933" s="5">
        <v>1</v>
      </c>
      <c r="AB1933" s="5">
        <f t="shared" si="336"/>
        <v>1</v>
      </c>
      <c r="AC1933" s="5">
        <v>0</v>
      </c>
      <c r="AD1933" s="5">
        <v>0</v>
      </c>
      <c r="AE1933" s="5">
        <f t="shared" si="337"/>
        <v>0</v>
      </c>
      <c r="AF1933" s="5">
        <v>0</v>
      </c>
      <c r="AG1933" s="6">
        <v>43642</v>
      </c>
      <c r="AH1933" s="5">
        <v>1</v>
      </c>
      <c r="AI1933" s="5">
        <v>0</v>
      </c>
      <c r="AJ1933" s="5">
        <v>0</v>
      </c>
      <c r="AK1933" s="5">
        <f t="shared" si="338"/>
        <v>0</v>
      </c>
      <c r="AL1933" s="5">
        <v>0</v>
      </c>
      <c r="AM1933" s="5">
        <v>1</v>
      </c>
      <c r="AN1933" s="5">
        <f t="shared" si="339"/>
        <v>1</v>
      </c>
      <c r="AO1933" s="5">
        <v>0</v>
      </c>
      <c r="AP1933" s="5">
        <v>0</v>
      </c>
      <c r="AQ1933" s="5">
        <f t="shared" si="340"/>
        <v>0</v>
      </c>
      <c r="AR1933" s="5">
        <v>0</v>
      </c>
      <c r="AS1933" s="6">
        <v>43808</v>
      </c>
      <c r="AT1933" s="5">
        <v>1</v>
      </c>
      <c r="AU1933" s="5">
        <v>0</v>
      </c>
      <c r="AV1933" t="str">
        <f t="shared" si="333"/>
        <v>N</v>
      </c>
      <c r="AW1933" t="s">
        <v>60</v>
      </c>
      <c r="AX1933" t="s">
        <v>61</v>
      </c>
      <c r="AY1933" t="s">
        <v>2637</v>
      </c>
      <c r="AZ1933" t="s">
        <v>2637</v>
      </c>
      <c r="BA1933" t="str">
        <f t="shared" si="334"/>
        <v>N</v>
      </c>
    </row>
    <row r="1934" spans="1:53">
      <c r="A1934" t="s">
        <v>436</v>
      </c>
      <c r="B1934" t="s">
        <v>54</v>
      </c>
      <c r="C1934" t="s">
        <v>89</v>
      </c>
      <c r="D1934">
        <v>2019</v>
      </c>
      <c r="F1934" t="s">
        <v>4768</v>
      </c>
      <c r="G1934" t="s">
        <v>4769</v>
      </c>
      <c r="H1934" t="s">
        <v>2720</v>
      </c>
      <c r="I1934" t="s">
        <v>4770</v>
      </c>
      <c r="J1934" t="s">
        <v>58</v>
      </c>
      <c r="K1934" t="s">
        <v>59</v>
      </c>
      <c r="L1934" s="5">
        <v>0</v>
      </c>
      <c r="M1934" s="5">
        <v>0</v>
      </c>
      <c r="N1934" s="5">
        <f t="shared" si="330"/>
        <v>0</v>
      </c>
      <c r="O1934" s="5">
        <v>0</v>
      </c>
      <c r="P1934" s="5">
        <v>0</v>
      </c>
      <c r="Q1934" s="5">
        <f t="shared" si="331"/>
        <v>0</v>
      </c>
      <c r="R1934" s="5">
        <v>0</v>
      </c>
      <c r="S1934" s="5">
        <v>0</v>
      </c>
      <c r="T1934" s="5">
        <f t="shared" si="332"/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f t="shared" si="335"/>
        <v>0</v>
      </c>
      <c r="Z1934" s="5">
        <v>0</v>
      </c>
      <c r="AA1934" s="5">
        <v>1</v>
      </c>
      <c r="AB1934" s="5">
        <f t="shared" si="336"/>
        <v>1</v>
      </c>
      <c r="AC1934" s="5">
        <v>0</v>
      </c>
      <c r="AD1934" s="5">
        <v>0</v>
      </c>
      <c r="AE1934" s="5">
        <f t="shared" si="337"/>
        <v>0</v>
      </c>
      <c r="AF1934" s="5">
        <v>0</v>
      </c>
      <c r="AG1934" s="6">
        <v>43720</v>
      </c>
      <c r="AH1934" s="5">
        <v>1</v>
      </c>
      <c r="AI1934" s="5">
        <v>0</v>
      </c>
      <c r="AJ1934" s="5">
        <v>0</v>
      </c>
      <c r="AK1934" s="5">
        <f t="shared" si="338"/>
        <v>0</v>
      </c>
      <c r="AL1934" s="5">
        <v>0</v>
      </c>
      <c r="AM1934" s="5">
        <v>1</v>
      </c>
      <c r="AN1934" s="5">
        <f t="shared" si="339"/>
        <v>1</v>
      </c>
      <c r="AO1934" s="5">
        <v>0</v>
      </c>
      <c r="AP1934" s="5">
        <v>0</v>
      </c>
      <c r="AQ1934" s="5">
        <f t="shared" si="340"/>
        <v>0</v>
      </c>
      <c r="AR1934" s="5">
        <v>0</v>
      </c>
      <c r="AS1934" s="6">
        <v>43830</v>
      </c>
      <c r="AT1934" s="5">
        <v>1</v>
      </c>
      <c r="AU1934" s="5">
        <v>0</v>
      </c>
      <c r="AV1934" t="str">
        <f t="shared" si="333"/>
        <v>N</v>
      </c>
      <c r="AW1934" t="s">
        <v>60</v>
      </c>
      <c r="AX1934" t="s">
        <v>61</v>
      </c>
      <c r="AY1934" t="s">
        <v>2637</v>
      </c>
      <c r="AZ1934" t="s">
        <v>2637</v>
      </c>
      <c r="BA1934" t="str">
        <f t="shared" si="334"/>
        <v>N</v>
      </c>
    </row>
    <row r="1935" spans="1:53">
      <c r="A1935" t="s">
        <v>436</v>
      </c>
      <c r="B1935" t="s">
        <v>54</v>
      </c>
      <c r="C1935" t="s">
        <v>89</v>
      </c>
      <c r="D1935">
        <v>2019</v>
      </c>
      <c r="F1935" t="s">
        <v>4771</v>
      </c>
      <c r="G1935" t="s">
        <v>4772</v>
      </c>
      <c r="H1935" t="s">
        <v>4773</v>
      </c>
      <c r="I1935" t="s">
        <v>4774</v>
      </c>
      <c r="J1935" t="s">
        <v>58</v>
      </c>
      <c r="K1935" t="s">
        <v>59</v>
      </c>
      <c r="L1935" s="5">
        <v>0</v>
      </c>
      <c r="M1935" s="5">
        <v>0</v>
      </c>
      <c r="N1935" s="5">
        <f t="shared" si="330"/>
        <v>0</v>
      </c>
      <c r="O1935" s="5">
        <v>0</v>
      </c>
      <c r="P1935" s="5">
        <v>0</v>
      </c>
      <c r="Q1935" s="5">
        <f t="shared" si="331"/>
        <v>0</v>
      </c>
      <c r="R1935" s="5">
        <v>0</v>
      </c>
      <c r="S1935" s="5">
        <v>0</v>
      </c>
      <c r="T1935" s="5">
        <f t="shared" si="332"/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f t="shared" si="335"/>
        <v>0</v>
      </c>
      <c r="Z1935" s="5">
        <v>0</v>
      </c>
      <c r="AA1935" s="5">
        <v>1</v>
      </c>
      <c r="AB1935" s="5">
        <f t="shared" si="336"/>
        <v>1</v>
      </c>
      <c r="AC1935" s="5">
        <v>0</v>
      </c>
      <c r="AD1935" s="5">
        <v>0</v>
      </c>
      <c r="AE1935" s="5">
        <f t="shared" si="337"/>
        <v>0</v>
      </c>
      <c r="AF1935" s="5">
        <v>0</v>
      </c>
      <c r="AG1935" s="6">
        <v>43550</v>
      </c>
      <c r="AH1935" s="5">
        <v>1</v>
      </c>
      <c r="AI1935" s="5">
        <v>0</v>
      </c>
      <c r="AJ1935" s="5">
        <v>0</v>
      </c>
      <c r="AK1935" s="5">
        <f t="shared" si="338"/>
        <v>0</v>
      </c>
      <c r="AL1935" s="5">
        <v>0</v>
      </c>
      <c r="AM1935" s="5">
        <v>1</v>
      </c>
      <c r="AN1935" s="5">
        <f t="shared" si="339"/>
        <v>1</v>
      </c>
      <c r="AO1935" s="5">
        <v>0</v>
      </c>
      <c r="AP1935" s="5">
        <v>0</v>
      </c>
      <c r="AQ1935" s="5">
        <f t="shared" si="340"/>
        <v>0</v>
      </c>
      <c r="AR1935" s="5">
        <v>0</v>
      </c>
      <c r="AS1935" s="6">
        <v>43629</v>
      </c>
      <c r="AT1935" s="5">
        <v>1</v>
      </c>
      <c r="AU1935" s="5">
        <v>0</v>
      </c>
      <c r="AV1935" t="str">
        <f t="shared" si="333"/>
        <v>N</v>
      </c>
      <c r="AW1935" t="s">
        <v>60</v>
      </c>
      <c r="AX1935" t="s">
        <v>61</v>
      </c>
      <c r="AY1935" t="s">
        <v>2637</v>
      </c>
      <c r="AZ1935" t="s">
        <v>2637</v>
      </c>
      <c r="BA1935" t="str">
        <f t="shared" si="334"/>
        <v>N</v>
      </c>
    </row>
    <row r="1936" spans="1:53">
      <c r="A1936" t="s">
        <v>436</v>
      </c>
      <c r="B1936" t="s">
        <v>54</v>
      </c>
      <c r="C1936" t="s">
        <v>89</v>
      </c>
      <c r="D1936">
        <v>2019</v>
      </c>
      <c r="F1936" t="s">
        <v>4775</v>
      </c>
      <c r="G1936" t="s">
        <v>4776</v>
      </c>
      <c r="H1936" t="s">
        <v>4777</v>
      </c>
      <c r="I1936" t="s">
        <v>4778</v>
      </c>
      <c r="J1936" t="s">
        <v>58</v>
      </c>
      <c r="K1936" t="s">
        <v>59</v>
      </c>
      <c r="L1936" s="5">
        <v>0</v>
      </c>
      <c r="M1936" s="5">
        <v>0</v>
      </c>
      <c r="N1936" s="5">
        <f t="shared" si="330"/>
        <v>0</v>
      </c>
      <c r="O1936" s="5">
        <v>0</v>
      </c>
      <c r="P1936" s="5">
        <v>0</v>
      </c>
      <c r="Q1936" s="5">
        <f t="shared" si="331"/>
        <v>0</v>
      </c>
      <c r="R1936" s="5">
        <v>0</v>
      </c>
      <c r="S1936" s="5">
        <v>0</v>
      </c>
      <c r="T1936" s="5">
        <f t="shared" si="332"/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f t="shared" si="335"/>
        <v>0</v>
      </c>
      <c r="Z1936" s="5">
        <v>0</v>
      </c>
      <c r="AA1936" s="5">
        <v>1</v>
      </c>
      <c r="AB1936" s="5">
        <f t="shared" si="336"/>
        <v>1</v>
      </c>
      <c r="AC1936" s="5">
        <v>0</v>
      </c>
      <c r="AD1936" s="5">
        <v>0</v>
      </c>
      <c r="AE1936" s="5">
        <f t="shared" si="337"/>
        <v>0</v>
      </c>
      <c r="AF1936" s="5">
        <v>0</v>
      </c>
      <c r="AG1936" s="6">
        <v>43621</v>
      </c>
      <c r="AH1936" s="5">
        <v>1</v>
      </c>
      <c r="AI1936" s="5">
        <v>0</v>
      </c>
      <c r="AJ1936" s="5">
        <v>0</v>
      </c>
      <c r="AK1936" s="5">
        <f t="shared" si="338"/>
        <v>0</v>
      </c>
      <c r="AL1936" s="5">
        <v>0</v>
      </c>
      <c r="AM1936" s="5">
        <v>1</v>
      </c>
      <c r="AN1936" s="5">
        <f t="shared" si="339"/>
        <v>1</v>
      </c>
      <c r="AO1936" s="5">
        <v>0</v>
      </c>
      <c r="AP1936" s="5">
        <v>0</v>
      </c>
      <c r="AQ1936" s="5">
        <f t="shared" si="340"/>
        <v>0</v>
      </c>
      <c r="AR1936" s="5">
        <v>0</v>
      </c>
      <c r="AS1936" s="6">
        <v>43747</v>
      </c>
      <c r="AT1936" s="5">
        <v>1</v>
      </c>
      <c r="AU1936" s="5">
        <v>0</v>
      </c>
      <c r="AV1936" t="str">
        <f t="shared" si="333"/>
        <v>N</v>
      </c>
      <c r="AW1936" t="s">
        <v>60</v>
      </c>
      <c r="AX1936" t="s">
        <v>61</v>
      </c>
      <c r="AY1936" t="s">
        <v>2637</v>
      </c>
      <c r="AZ1936" t="s">
        <v>2637</v>
      </c>
      <c r="BA1936" t="str">
        <f t="shared" si="334"/>
        <v>N</v>
      </c>
    </row>
    <row r="1937" spans="1:53">
      <c r="A1937" t="s">
        <v>436</v>
      </c>
      <c r="B1937" t="s">
        <v>54</v>
      </c>
      <c r="C1937" t="s">
        <v>89</v>
      </c>
      <c r="D1937">
        <v>2019</v>
      </c>
      <c r="F1937" t="s">
        <v>4779</v>
      </c>
      <c r="G1937" t="s">
        <v>4780</v>
      </c>
      <c r="H1937" t="s">
        <v>4781</v>
      </c>
      <c r="I1937" t="s">
        <v>4782</v>
      </c>
      <c r="J1937" t="s">
        <v>58</v>
      </c>
      <c r="K1937" t="s">
        <v>59</v>
      </c>
      <c r="L1937" s="5">
        <v>0</v>
      </c>
      <c r="M1937" s="5">
        <v>0</v>
      </c>
      <c r="N1937" s="5">
        <f t="shared" si="330"/>
        <v>0</v>
      </c>
      <c r="O1937" s="5">
        <v>0</v>
      </c>
      <c r="P1937" s="5">
        <v>0</v>
      </c>
      <c r="Q1937" s="5">
        <f t="shared" si="331"/>
        <v>0</v>
      </c>
      <c r="R1937" s="5">
        <v>0</v>
      </c>
      <c r="S1937" s="5">
        <v>0</v>
      </c>
      <c r="T1937" s="5">
        <f t="shared" si="332"/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f t="shared" si="335"/>
        <v>0</v>
      </c>
      <c r="Z1937" s="5">
        <v>0</v>
      </c>
      <c r="AA1937" s="5">
        <v>1</v>
      </c>
      <c r="AB1937" s="5">
        <f t="shared" si="336"/>
        <v>1</v>
      </c>
      <c r="AC1937" s="5">
        <v>0</v>
      </c>
      <c r="AD1937" s="5">
        <v>0</v>
      </c>
      <c r="AE1937" s="5">
        <f t="shared" si="337"/>
        <v>0</v>
      </c>
      <c r="AF1937" s="5">
        <v>0</v>
      </c>
      <c r="AG1937" s="6">
        <v>43661</v>
      </c>
      <c r="AH1937" s="5">
        <v>1</v>
      </c>
      <c r="AI1937" s="5">
        <v>0</v>
      </c>
      <c r="AJ1937" s="5">
        <v>0</v>
      </c>
      <c r="AK1937" s="5">
        <f t="shared" si="338"/>
        <v>0</v>
      </c>
      <c r="AL1937" s="5">
        <v>0</v>
      </c>
      <c r="AM1937" s="5">
        <v>1</v>
      </c>
      <c r="AN1937" s="5">
        <f t="shared" si="339"/>
        <v>1</v>
      </c>
      <c r="AO1937" s="5">
        <v>0</v>
      </c>
      <c r="AP1937" s="5">
        <v>0</v>
      </c>
      <c r="AQ1937" s="5">
        <f t="shared" si="340"/>
        <v>0</v>
      </c>
      <c r="AR1937" s="5">
        <v>0</v>
      </c>
      <c r="AS1937" s="6">
        <v>43767</v>
      </c>
      <c r="AT1937" s="5">
        <v>1</v>
      </c>
      <c r="AU1937" s="5">
        <v>0</v>
      </c>
      <c r="AV1937" t="str">
        <f t="shared" si="333"/>
        <v>N</v>
      </c>
      <c r="AW1937" t="s">
        <v>60</v>
      </c>
      <c r="AX1937" t="s">
        <v>61</v>
      </c>
      <c r="AY1937" t="s">
        <v>2637</v>
      </c>
      <c r="AZ1937" t="s">
        <v>2637</v>
      </c>
      <c r="BA1937" t="str">
        <f t="shared" si="334"/>
        <v>N</v>
      </c>
    </row>
    <row r="1938" spans="1:53">
      <c r="A1938" t="s">
        <v>436</v>
      </c>
      <c r="B1938" t="s">
        <v>54</v>
      </c>
      <c r="C1938" t="s">
        <v>89</v>
      </c>
      <c r="D1938">
        <v>2019</v>
      </c>
      <c r="F1938" t="s">
        <v>4783</v>
      </c>
      <c r="G1938" t="s">
        <v>4784</v>
      </c>
      <c r="H1938" t="s">
        <v>2720</v>
      </c>
      <c r="I1938" t="s">
        <v>4785</v>
      </c>
      <c r="J1938" t="s">
        <v>58</v>
      </c>
      <c r="K1938" t="s">
        <v>59</v>
      </c>
      <c r="L1938" s="5">
        <v>0</v>
      </c>
      <c r="M1938" s="5">
        <v>0</v>
      </c>
      <c r="N1938" s="5">
        <f t="shared" si="330"/>
        <v>0</v>
      </c>
      <c r="O1938" s="5">
        <v>0</v>
      </c>
      <c r="P1938" s="5">
        <v>0</v>
      </c>
      <c r="Q1938" s="5">
        <f t="shared" si="331"/>
        <v>0</v>
      </c>
      <c r="R1938" s="5">
        <v>0</v>
      </c>
      <c r="S1938" s="5">
        <v>0</v>
      </c>
      <c r="T1938" s="5">
        <f t="shared" si="332"/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f t="shared" si="335"/>
        <v>0</v>
      </c>
      <c r="Z1938" s="5">
        <v>0</v>
      </c>
      <c r="AA1938" s="5">
        <v>1</v>
      </c>
      <c r="AB1938" s="5">
        <f t="shared" si="336"/>
        <v>1</v>
      </c>
      <c r="AC1938" s="5">
        <v>0</v>
      </c>
      <c r="AD1938" s="5">
        <v>0</v>
      </c>
      <c r="AE1938" s="5">
        <f t="shared" si="337"/>
        <v>0</v>
      </c>
      <c r="AF1938" s="5">
        <v>0</v>
      </c>
      <c r="AG1938" s="6">
        <v>43565</v>
      </c>
      <c r="AH1938" s="5">
        <v>1</v>
      </c>
      <c r="AI1938" s="5">
        <v>0</v>
      </c>
      <c r="AJ1938" s="5">
        <v>0</v>
      </c>
      <c r="AK1938" s="5">
        <f t="shared" si="338"/>
        <v>0</v>
      </c>
      <c r="AL1938" s="5">
        <v>0</v>
      </c>
      <c r="AM1938" s="5">
        <v>1</v>
      </c>
      <c r="AN1938" s="5">
        <f t="shared" si="339"/>
        <v>1</v>
      </c>
      <c r="AO1938" s="5">
        <v>0</v>
      </c>
      <c r="AP1938" s="5">
        <v>0</v>
      </c>
      <c r="AQ1938" s="5">
        <f t="shared" si="340"/>
        <v>0</v>
      </c>
      <c r="AR1938" s="5">
        <v>0</v>
      </c>
      <c r="AS1938" s="6">
        <v>43784</v>
      </c>
      <c r="AT1938" s="5">
        <v>1</v>
      </c>
      <c r="AU1938" s="5">
        <v>0</v>
      </c>
      <c r="AV1938" t="str">
        <f t="shared" si="333"/>
        <v>N</v>
      </c>
      <c r="AW1938" t="s">
        <v>60</v>
      </c>
      <c r="AX1938" t="s">
        <v>61</v>
      </c>
      <c r="AY1938" t="s">
        <v>2637</v>
      </c>
      <c r="AZ1938" t="s">
        <v>2637</v>
      </c>
      <c r="BA1938" t="str">
        <f t="shared" si="334"/>
        <v>N</v>
      </c>
    </row>
    <row r="1939" spans="1:53">
      <c r="A1939" t="s">
        <v>436</v>
      </c>
      <c r="B1939" t="s">
        <v>54</v>
      </c>
      <c r="C1939" t="s">
        <v>89</v>
      </c>
      <c r="D1939">
        <v>2019</v>
      </c>
      <c r="F1939" t="s">
        <v>4786</v>
      </c>
      <c r="G1939" t="s">
        <v>4787</v>
      </c>
      <c r="H1939" t="s">
        <v>4788</v>
      </c>
      <c r="I1939" t="s">
        <v>4789</v>
      </c>
      <c r="J1939" t="s">
        <v>58</v>
      </c>
      <c r="K1939" t="s">
        <v>59</v>
      </c>
      <c r="L1939" s="5">
        <v>0</v>
      </c>
      <c r="M1939" s="5">
        <v>0</v>
      </c>
      <c r="N1939" s="5">
        <f t="shared" si="330"/>
        <v>0</v>
      </c>
      <c r="O1939" s="5">
        <v>0</v>
      </c>
      <c r="P1939" s="5">
        <v>0</v>
      </c>
      <c r="Q1939" s="5">
        <f t="shared" si="331"/>
        <v>0</v>
      </c>
      <c r="R1939" s="5">
        <v>0</v>
      </c>
      <c r="S1939" s="5">
        <v>0</v>
      </c>
      <c r="T1939" s="5">
        <f t="shared" si="332"/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f t="shared" si="335"/>
        <v>0</v>
      </c>
      <c r="Z1939" s="5">
        <v>0</v>
      </c>
      <c r="AA1939" s="5">
        <v>1</v>
      </c>
      <c r="AB1939" s="5">
        <f t="shared" si="336"/>
        <v>1</v>
      </c>
      <c r="AC1939" s="5">
        <v>0</v>
      </c>
      <c r="AD1939" s="5">
        <v>0</v>
      </c>
      <c r="AE1939" s="5">
        <f t="shared" si="337"/>
        <v>0</v>
      </c>
      <c r="AF1939" s="5">
        <v>0</v>
      </c>
      <c r="AG1939" s="6">
        <v>43663</v>
      </c>
      <c r="AH1939" s="5">
        <v>1</v>
      </c>
      <c r="AI1939" s="5">
        <v>0</v>
      </c>
      <c r="AJ1939" s="5">
        <v>0</v>
      </c>
      <c r="AK1939" s="5">
        <f t="shared" si="338"/>
        <v>0</v>
      </c>
      <c r="AL1939" s="5">
        <v>0</v>
      </c>
      <c r="AM1939" s="5">
        <v>1</v>
      </c>
      <c r="AN1939" s="5">
        <f t="shared" si="339"/>
        <v>1</v>
      </c>
      <c r="AO1939" s="5">
        <v>0</v>
      </c>
      <c r="AP1939" s="5">
        <v>0</v>
      </c>
      <c r="AQ1939" s="5">
        <f t="shared" si="340"/>
        <v>0</v>
      </c>
      <c r="AR1939" s="5">
        <v>0</v>
      </c>
      <c r="AS1939" s="6">
        <v>43803</v>
      </c>
      <c r="AT1939" s="5">
        <v>1</v>
      </c>
      <c r="AU1939" s="5">
        <v>0</v>
      </c>
      <c r="AV1939" t="str">
        <f t="shared" si="333"/>
        <v>N</v>
      </c>
      <c r="AW1939" t="s">
        <v>60</v>
      </c>
      <c r="AX1939" t="s">
        <v>61</v>
      </c>
      <c r="AY1939" t="s">
        <v>2637</v>
      </c>
      <c r="AZ1939" t="s">
        <v>2637</v>
      </c>
      <c r="BA1939" t="str">
        <f t="shared" si="334"/>
        <v>N</v>
      </c>
    </row>
    <row r="1940" spans="1:53">
      <c r="A1940" t="s">
        <v>436</v>
      </c>
      <c r="B1940" t="s">
        <v>54</v>
      </c>
      <c r="C1940" t="s">
        <v>89</v>
      </c>
      <c r="D1940">
        <v>2019</v>
      </c>
      <c r="F1940" t="s">
        <v>4790</v>
      </c>
      <c r="G1940" t="s">
        <v>4791</v>
      </c>
      <c r="H1940" t="s">
        <v>4792</v>
      </c>
      <c r="I1940" t="s">
        <v>4793</v>
      </c>
      <c r="J1940" t="s">
        <v>58</v>
      </c>
      <c r="K1940" t="s">
        <v>59</v>
      </c>
      <c r="L1940" s="5">
        <v>0</v>
      </c>
      <c r="M1940" s="5">
        <v>0</v>
      </c>
      <c r="N1940" s="5">
        <f t="shared" si="330"/>
        <v>0</v>
      </c>
      <c r="O1940" s="5">
        <v>0</v>
      </c>
      <c r="P1940" s="5">
        <v>0</v>
      </c>
      <c r="Q1940" s="5">
        <f t="shared" si="331"/>
        <v>0</v>
      </c>
      <c r="R1940" s="5">
        <v>0</v>
      </c>
      <c r="S1940" s="5">
        <v>0</v>
      </c>
      <c r="T1940" s="5">
        <f t="shared" si="332"/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f t="shared" si="335"/>
        <v>0</v>
      </c>
      <c r="Z1940" s="5">
        <v>0</v>
      </c>
      <c r="AA1940" s="5">
        <v>1</v>
      </c>
      <c r="AB1940" s="5">
        <f t="shared" si="336"/>
        <v>1</v>
      </c>
      <c r="AC1940" s="5">
        <v>0</v>
      </c>
      <c r="AD1940" s="5">
        <v>0</v>
      </c>
      <c r="AE1940" s="5">
        <f t="shared" si="337"/>
        <v>0</v>
      </c>
      <c r="AF1940" s="5">
        <v>0</v>
      </c>
      <c r="AG1940" s="6">
        <v>43530</v>
      </c>
      <c r="AH1940" s="5">
        <v>1</v>
      </c>
      <c r="AI1940" s="5">
        <v>0</v>
      </c>
      <c r="AJ1940" s="5">
        <v>0</v>
      </c>
      <c r="AK1940" s="5">
        <f t="shared" si="338"/>
        <v>0</v>
      </c>
      <c r="AL1940" s="5">
        <v>0</v>
      </c>
      <c r="AM1940" s="5">
        <v>1</v>
      </c>
      <c r="AN1940" s="5">
        <f t="shared" si="339"/>
        <v>1</v>
      </c>
      <c r="AO1940" s="5">
        <v>0</v>
      </c>
      <c r="AP1940" s="5">
        <v>0</v>
      </c>
      <c r="AQ1940" s="5">
        <f t="shared" si="340"/>
        <v>0</v>
      </c>
      <c r="AR1940" s="5">
        <v>0</v>
      </c>
      <c r="AS1940" s="6">
        <v>43668</v>
      </c>
      <c r="AT1940" s="5">
        <v>1</v>
      </c>
      <c r="AU1940" s="5">
        <v>0</v>
      </c>
      <c r="AV1940" t="str">
        <f t="shared" si="333"/>
        <v>N</v>
      </c>
      <c r="AW1940" t="s">
        <v>60</v>
      </c>
      <c r="AX1940" t="s">
        <v>61</v>
      </c>
      <c r="AY1940" t="s">
        <v>2637</v>
      </c>
      <c r="AZ1940" t="s">
        <v>2637</v>
      </c>
      <c r="BA1940" t="str">
        <f t="shared" si="334"/>
        <v>N</v>
      </c>
    </row>
    <row r="1941" spans="1:53">
      <c r="A1941" t="s">
        <v>436</v>
      </c>
      <c r="B1941" t="s">
        <v>54</v>
      </c>
      <c r="C1941" t="s">
        <v>89</v>
      </c>
      <c r="D1941">
        <v>2019</v>
      </c>
      <c r="F1941" t="s">
        <v>4794</v>
      </c>
      <c r="G1941" t="s">
        <v>4795</v>
      </c>
      <c r="H1941" t="s">
        <v>4796</v>
      </c>
      <c r="I1941" t="s">
        <v>4797</v>
      </c>
      <c r="J1941" t="s">
        <v>58</v>
      </c>
      <c r="K1941" t="s">
        <v>59</v>
      </c>
      <c r="L1941" s="5">
        <v>0</v>
      </c>
      <c r="M1941" s="5">
        <v>0</v>
      </c>
      <c r="N1941" s="5">
        <f t="shared" si="330"/>
        <v>0</v>
      </c>
      <c r="O1941" s="5">
        <v>0</v>
      </c>
      <c r="P1941" s="5">
        <v>0</v>
      </c>
      <c r="Q1941" s="5">
        <f t="shared" si="331"/>
        <v>0</v>
      </c>
      <c r="R1941" s="5">
        <v>0</v>
      </c>
      <c r="S1941" s="5">
        <v>0</v>
      </c>
      <c r="T1941" s="5">
        <f t="shared" si="332"/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f t="shared" si="335"/>
        <v>0</v>
      </c>
      <c r="Z1941" s="5">
        <v>0</v>
      </c>
      <c r="AA1941" s="5">
        <v>1</v>
      </c>
      <c r="AB1941" s="5">
        <f t="shared" si="336"/>
        <v>1</v>
      </c>
      <c r="AC1941" s="5">
        <v>0</v>
      </c>
      <c r="AD1941" s="5">
        <v>0</v>
      </c>
      <c r="AE1941" s="5">
        <f t="shared" si="337"/>
        <v>0</v>
      </c>
      <c r="AF1941" s="5">
        <v>0</v>
      </c>
      <c r="AG1941" s="6">
        <v>43551</v>
      </c>
      <c r="AH1941" s="5">
        <v>1</v>
      </c>
      <c r="AI1941" s="5">
        <v>0</v>
      </c>
      <c r="AJ1941" s="5">
        <v>0</v>
      </c>
      <c r="AK1941" s="5">
        <f t="shared" si="338"/>
        <v>0</v>
      </c>
      <c r="AL1941" s="5">
        <v>0</v>
      </c>
      <c r="AM1941" s="5">
        <v>1</v>
      </c>
      <c r="AN1941" s="5">
        <f t="shared" si="339"/>
        <v>1</v>
      </c>
      <c r="AO1941" s="5">
        <v>0</v>
      </c>
      <c r="AP1941" s="5">
        <v>0</v>
      </c>
      <c r="AQ1941" s="5">
        <f t="shared" si="340"/>
        <v>0</v>
      </c>
      <c r="AR1941" s="5">
        <v>0</v>
      </c>
      <c r="AS1941" s="6">
        <v>43649</v>
      </c>
      <c r="AT1941" s="5">
        <v>1</v>
      </c>
      <c r="AU1941" s="5">
        <v>0</v>
      </c>
      <c r="AV1941" t="str">
        <f t="shared" si="333"/>
        <v>N</v>
      </c>
      <c r="AW1941" t="s">
        <v>60</v>
      </c>
      <c r="AX1941" t="s">
        <v>61</v>
      </c>
      <c r="AY1941" t="s">
        <v>2637</v>
      </c>
      <c r="AZ1941" t="s">
        <v>2637</v>
      </c>
      <c r="BA1941" t="str">
        <f t="shared" si="334"/>
        <v>N</v>
      </c>
    </row>
    <row r="1942" spans="1:53">
      <c r="A1942" t="s">
        <v>436</v>
      </c>
      <c r="B1942" t="s">
        <v>54</v>
      </c>
      <c r="C1942" t="s">
        <v>89</v>
      </c>
      <c r="D1942">
        <v>2019</v>
      </c>
      <c r="F1942" t="s">
        <v>4798</v>
      </c>
      <c r="G1942" t="s">
        <v>4799</v>
      </c>
      <c r="H1942" t="s">
        <v>2720</v>
      </c>
      <c r="I1942" t="s">
        <v>4800</v>
      </c>
      <c r="J1942" t="s">
        <v>58</v>
      </c>
      <c r="K1942" t="s">
        <v>59</v>
      </c>
      <c r="L1942" s="5">
        <v>0</v>
      </c>
      <c r="M1942" s="5">
        <v>0</v>
      </c>
      <c r="N1942" s="5">
        <f t="shared" si="330"/>
        <v>0</v>
      </c>
      <c r="O1942" s="5">
        <v>0</v>
      </c>
      <c r="P1942" s="5">
        <v>0</v>
      </c>
      <c r="Q1942" s="5">
        <f t="shared" si="331"/>
        <v>0</v>
      </c>
      <c r="R1942" s="5">
        <v>0</v>
      </c>
      <c r="S1942" s="5">
        <v>0</v>
      </c>
      <c r="T1942" s="5">
        <f t="shared" si="332"/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f t="shared" si="335"/>
        <v>0</v>
      </c>
      <c r="Z1942" s="5">
        <v>0</v>
      </c>
      <c r="AA1942" s="5">
        <v>1</v>
      </c>
      <c r="AB1942" s="5">
        <f t="shared" si="336"/>
        <v>1</v>
      </c>
      <c r="AC1942" s="5">
        <v>0</v>
      </c>
      <c r="AD1942" s="5">
        <v>0</v>
      </c>
      <c r="AE1942" s="5">
        <f t="shared" si="337"/>
        <v>0</v>
      </c>
      <c r="AF1942" s="5">
        <v>0</v>
      </c>
      <c r="AG1942" s="6">
        <v>43586</v>
      </c>
      <c r="AH1942" s="5">
        <v>1</v>
      </c>
      <c r="AI1942" s="5">
        <v>0</v>
      </c>
      <c r="AJ1942" s="5">
        <v>0</v>
      </c>
      <c r="AK1942" s="5">
        <f t="shared" si="338"/>
        <v>0</v>
      </c>
      <c r="AL1942" s="5">
        <v>0</v>
      </c>
      <c r="AM1942" s="5">
        <v>1</v>
      </c>
      <c r="AN1942" s="5">
        <f t="shared" si="339"/>
        <v>1</v>
      </c>
      <c r="AO1942" s="5">
        <v>0</v>
      </c>
      <c r="AP1942" s="5">
        <v>0</v>
      </c>
      <c r="AQ1942" s="5">
        <f t="shared" si="340"/>
        <v>0</v>
      </c>
      <c r="AR1942" s="5">
        <v>0</v>
      </c>
      <c r="AS1942" s="6">
        <v>43699</v>
      </c>
      <c r="AT1942" s="5">
        <v>1</v>
      </c>
      <c r="AU1942" s="5">
        <v>0</v>
      </c>
      <c r="AV1942" t="str">
        <f t="shared" si="333"/>
        <v>N</v>
      </c>
      <c r="AW1942" t="s">
        <v>60</v>
      </c>
      <c r="AX1942" t="s">
        <v>61</v>
      </c>
      <c r="AY1942" t="s">
        <v>2637</v>
      </c>
      <c r="AZ1942" t="s">
        <v>2637</v>
      </c>
      <c r="BA1942" t="str">
        <f t="shared" si="334"/>
        <v>N</v>
      </c>
    </row>
    <row r="1943" spans="1:53">
      <c r="A1943" t="s">
        <v>436</v>
      </c>
      <c r="B1943" t="s">
        <v>54</v>
      </c>
      <c r="C1943" t="s">
        <v>89</v>
      </c>
      <c r="D1943">
        <v>2019</v>
      </c>
      <c r="F1943" t="s">
        <v>4801</v>
      </c>
      <c r="G1943" t="s">
        <v>4802</v>
      </c>
      <c r="H1943" t="s">
        <v>4803</v>
      </c>
      <c r="I1943" t="s">
        <v>4804</v>
      </c>
      <c r="J1943" t="s">
        <v>58</v>
      </c>
      <c r="K1943" t="s">
        <v>59</v>
      </c>
      <c r="L1943" s="5">
        <v>0</v>
      </c>
      <c r="M1943" s="5">
        <v>0</v>
      </c>
      <c r="N1943" s="5">
        <f t="shared" si="330"/>
        <v>0</v>
      </c>
      <c r="O1943" s="5">
        <v>0</v>
      </c>
      <c r="P1943" s="5">
        <v>0</v>
      </c>
      <c r="Q1943" s="5">
        <f t="shared" si="331"/>
        <v>0</v>
      </c>
      <c r="R1943" s="5">
        <v>0</v>
      </c>
      <c r="S1943" s="5">
        <v>0</v>
      </c>
      <c r="T1943" s="5">
        <f t="shared" si="332"/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f t="shared" si="335"/>
        <v>0</v>
      </c>
      <c r="Z1943" s="5">
        <v>0</v>
      </c>
      <c r="AA1943" s="5">
        <v>1</v>
      </c>
      <c r="AB1943" s="5">
        <f t="shared" si="336"/>
        <v>1</v>
      </c>
      <c r="AC1943" s="5">
        <v>0</v>
      </c>
      <c r="AD1943" s="5">
        <v>0</v>
      </c>
      <c r="AE1943" s="5">
        <f t="shared" si="337"/>
        <v>0</v>
      </c>
      <c r="AF1943" s="5">
        <v>0</v>
      </c>
      <c r="AG1943" s="6">
        <v>43496</v>
      </c>
      <c r="AH1943" s="5">
        <v>1</v>
      </c>
      <c r="AI1943" s="5">
        <v>0</v>
      </c>
      <c r="AJ1943" s="5">
        <v>0</v>
      </c>
      <c r="AK1943" s="5">
        <f t="shared" si="338"/>
        <v>0</v>
      </c>
      <c r="AL1943" s="5">
        <v>0</v>
      </c>
      <c r="AM1943" s="5">
        <v>1</v>
      </c>
      <c r="AN1943" s="5">
        <f t="shared" si="339"/>
        <v>1</v>
      </c>
      <c r="AO1943" s="5">
        <v>0</v>
      </c>
      <c r="AP1943" s="5">
        <v>0</v>
      </c>
      <c r="AQ1943" s="5">
        <f t="shared" si="340"/>
        <v>0</v>
      </c>
      <c r="AR1943" s="5">
        <v>0</v>
      </c>
      <c r="AS1943" s="6">
        <v>43804</v>
      </c>
      <c r="AT1943" s="5">
        <v>1</v>
      </c>
      <c r="AU1943" s="5">
        <v>0</v>
      </c>
      <c r="AV1943" t="str">
        <f t="shared" si="333"/>
        <v>N</v>
      </c>
      <c r="AW1943" t="s">
        <v>60</v>
      </c>
      <c r="AX1943" t="s">
        <v>61</v>
      </c>
      <c r="AY1943" t="s">
        <v>2637</v>
      </c>
      <c r="AZ1943" t="s">
        <v>2637</v>
      </c>
      <c r="BA1943" t="str">
        <f t="shared" si="334"/>
        <v>N</v>
      </c>
    </row>
    <row r="1944" spans="1:53">
      <c r="A1944" t="s">
        <v>436</v>
      </c>
      <c r="B1944" t="s">
        <v>54</v>
      </c>
      <c r="C1944" t="s">
        <v>89</v>
      </c>
      <c r="D1944">
        <v>2019</v>
      </c>
      <c r="F1944" t="s">
        <v>4805</v>
      </c>
      <c r="G1944" t="s">
        <v>4806</v>
      </c>
      <c r="H1944" t="s">
        <v>4807</v>
      </c>
      <c r="I1944" t="s">
        <v>4808</v>
      </c>
      <c r="J1944" t="s">
        <v>58</v>
      </c>
      <c r="K1944" t="s">
        <v>59</v>
      </c>
      <c r="L1944" s="5">
        <v>0</v>
      </c>
      <c r="M1944" s="5">
        <v>0</v>
      </c>
      <c r="N1944" s="5">
        <f t="shared" si="330"/>
        <v>0</v>
      </c>
      <c r="O1944" s="5">
        <v>0</v>
      </c>
      <c r="P1944" s="5">
        <v>0</v>
      </c>
      <c r="Q1944" s="5">
        <f t="shared" si="331"/>
        <v>0</v>
      </c>
      <c r="R1944" s="5">
        <v>0</v>
      </c>
      <c r="S1944" s="5">
        <v>0</v>
      </c>
      <c r="T1944" s="5">
        <f t="shared" si="332"/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f t="shared" si="335"/>
        <v>0</v>
      </c>
      <c r="Z1944" s="5">
        <v>0</v>
      </c>
      <c r="AA1944" s="5">
        <v>1</v>
      </c>
      <c r="AB1944" s="5">
        <f t="shared" si="336"/>
        <v>1</v>
      </c>
      <c r="AC1944" s="5">
        <v>0</v>
      </c>
      <c r="AD1944" s="5">
        <v>0</v>
      </c>
      <c r="AE1944" s="5">
        <f t="shared" si="337"/>
        <v>0</v>
      </c>
      <c r="AF1944" s="5">
        <v>0</v>
      </c>
      <c r="AG1944" s="6">
        <v>43634</v>
      </c>
      <c r="AH1944" s="5">
        <v>1</v>
      </c>
      <c r="AI1944" s="5">
        <v>0</v>
      </c>
      <c r="AJ1944" s="5">
        <v>0</v>
      </c>
      <c r="AK1944" s="5">
        <f t="shared" si="338"/>
        <v>0</v>
      </c>
      <c r="AL1944" s="5">
        <v>0</v>
      </c>
      <c r="AM1944" s="5">
        <v>1</v>
      </c>
      <c r="AN1944" s="5">
        <f t="shared" si="339"/>
        <v>1</v>
      </c>
      <c r="AO1944" s="5">
        <v>0</v>
      </c>
      <c r="AP1944" s="5">
        <v>0</v>
      </c>
      <c r="AQ1944" s="5">
        <f t="shared" si="340"/>
        <v>0</v>
      </c>
      <c r="AR1944" s="5">
        <v>0</v>
      </c>
      <c r="AS1944" s="6">
        <v>43784</v>
      </c>
      <c r="AT1944" s="5">
        <v>1</v>
      </c>
      <c r="AU1944" s="5">
        <v>0</v>
      </c>
      <c r="AV1944" t="str">
        <f t="shared" si="333"/>
        <v>N</v>
      </c>
      <c r="AW1944" t="s">
        <v>60</v>
      </c>
      <c r="AX1944" t="s">
        <v>61</v>
      </c>
      <c r="AY1944" t="s">
        <v>2637</v>
      </c>
      <c r="AZ1944" t="s">
        <v>2637</v>
      </c>
      <c r="BA1944" t="str">
        <f t="shared" si="334"/>
        <v>N</v>
      </c>
    </row>
    <row r="1945" spans="1:53">
      <c r="A1945" t="s">
        <v>436</v>
      </c>
      <c r="B1945" t="s">
        <v>54</v>
      </c>
      <c r="C1945" t="s">
        <v>89</v>
      </c>
      <c r="D1945">
        <v>2019</v>
      </c>
      <c r="F1945" t="s">
        <v>560</v>
      </c>
      <c r="G1945" t="s">
        <v>561</v>
      </c>
      <c r="H1945" t="s">
        <v>2754</v>
      </c>
      <c r="I1945" t="s">
        <v>4809</v>
      </c>
      <c r="J1945" t="s">
        <v>58</v>
      </c>
      <c r="K1945" t="s">
        <v>59</v>
      </c>
      <c r="L1945" s="5">
        <v>0</v>
      </c>
      <c r="M1945" s="5">
        <v>0</v>
      </c>
      <c r="N1945" s="5">
        <f t="shared" si="330"/>
        <v>0</v>
      </c>
      <c r="O1945" s="5">
        <v>0</v>
      </c>
      <c r="P1945" s="5">
        <v>0</v>
      </c>
      <c r="Q1945" s="5">
        <f t="shared" si="331"/>
        <v>0</v>
      </c>
      <c r="R1945" s="5">
        <v>0</v>
      </c>
      <c r="S1945" s="5">
        <v>0</v>
      </c>
      <c r="T1945" s="5">
        <f t="shared" si="332"/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f t="shared" si="335"/>
        <v>0</v>
      </c>
      <c r="Z1945" s="5">
        <v>0</v>
      </c>
      <c r="AA1945" s="5">
        <v>1</v>
      </c>
      <c r="AB1945" s="5">
        <f t="shared" si="336"/>
        <v>1</v>
      </c>
      <c r="AC1945" s="5">
        <v>0</v>
      </c>
      <c r="AD1945" s="5">
        <v>0</v>
      </c>
      <c r="AE1945" s="5">
        <f t="shared" si="337"/>
        <v>0</v>
      </c>
      <c r="AF1945" s="5">
        <v>0</v>
      </c>
      <c r="AG1945" s="6">
        <v>43692</v>
      </c>
      <c r="AH1945" s="5">
        <v>1</v>
      </c>
      <c r="AI1945" s="5">
        <v>0</v>
      </c>
      <c r="AJ1945" s="5">
        <v>0</v>
      </c>
      <c r="AK1945" s="5">
        <f t="shared" si="338"/>
        <v>0</v>
      </c>
      <c r="AL1945" s="5">
        <v>0</v>
      </c>
      <c r="AM1945" s="5">
        <v>1</v>
      </c>
      <c r="AN1945" s="5">
        <f t="shared" si="339"/>
        <v>1</v>
      </c>
      <c r="AO1945" s="5">
        <v>0</v>
      </c>
      <c r="AP1945" s="5">
        <v>0</v>
      </c>
      <c r="AQ1945" s="5">
        <f t="shared" si="340"/>
        <v>0</v>
      </c>
      <c r="AR1945" s="5">
        <v>0</v>
      </c>
      <c r="AS1945" s="6">
        <v>43826</v>
      </c>
      <c r="AT1945" s="5">
        <v>1</v>
      </c>
      <c r="AU1945" s="5">
        <v>0</v>
      </c>
      <c r="AV1945" t="str">
        <f t="shared" si="333"/>
        <v>N</v>
      </c>
      <c r="AW1945" t="s">
        <v>60</v>
      </c>
      <c r="AX1945" t="s">
        <v>61</v>
      </c>
      <c r="AY1945" t="s">
        <v>2637</v>
      </c>
      <c r="AZ1945" t="s">
        <v>2637</v>
      </c>
      <c r="BA1945" t="str">
        <f t="shared" si="334"/>
        <v>N</v>
      </c>
    </row>
    <row r="1946" spans="1:53">
      <c r="A1946" t="s">
        <v>436</v>
      </c>
      <c r="B1946" t="s">
        <v>54</v>
      </c>
      <c r="C1946" t="s">
        <v>89</v>
      </c>
      <c r="D1946">
        <v>2019</v>
      </c>
      <c r="F1946" t="s">
        <v>4810</v>
      </c>
      <c r="G1946" t="s">
        <v>4811</v>
      </c>
      <c r="H1946" t="s">
        <v>4812</v>
      </c>
      <c r="I1946" t="s">
        <v>4813</v>
      </c>
      <c r="J1946" t="s">
        <v>58</v>
      </c>
      <c r="K1946" t="s">
        <v>59</v>
      </c>
      <c r="L1946" s="5">
        <v>0</v>
      </c>
      <c r="M1946" s="5">
        <v>0</v>
      </c>
      <c r="N1946" s="5">
        <f t="shared" si="330"/>
        <v>0</v>
      </c>
      <c r="O1946" s="5">
        <v>0</v>
      </c>
      <c r="P1946" s="5">
        <v>0</v>
      </c>
      <c r="Q1946" s="5">
        <f t="shared" si="331"/>
        <v>0</v>
      </c>
      <c r="R1946" s="5">
        <v>0</v>
      </c>
      <c r="S1946" s="5">
        <v>0</v>
      </c>
      <c r="T1946" s="5">
        <f t="shared" si="332"/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f t="shared" si="335"/>
        <v>0</v>
      </c>
      <c r="Z1946" s="5">
        <v>0</v>
      </c>
      <c r="AA1946" s="5">
        <v>1</v>
      </c>
      <c r="AB1946" s="5">
        <f t="shared" si="336"/>
        <v>1</v>
      </c>
      <c r="AC1946" s="5">
        <v>0</v>
      </c>
      <c r="AD1946" s="5">
        <v>0</v>
      </c>
      <c r="AE1946" s="5">
        <f t="shared" si="337"/>
        <v>0</v>
      </c>
      <c r="AF1946" s="5">
        <v>0</v>
      </c>
      <c r="AG1946" s="6">
        <v>43528</v>
      </c>
      <c r="AH1946" s="5">
        <v>1</v>
      </c>
      <c r="AI1946" s="5">
        <v>0</v>
      </c>
      <c r="AJ1946" s="5">
        <v>0</v>
      </c>
      <c r="AK1946" s="5">
        <f t="shared" si="338"/>
        <v>0</v>
      </c>
      <c r="AL1946" s="5">
        <v>0</v>
      </c>
      <c r="AM1946" s="5">
        <v>1</v>
      </c>
      <c r="AN1946" s="5">
        <f t="shared" si="339"/>
        <v>1</v>
      </c>
      <c r="AO1946" s="5">
        <v>0</v>
      </c>
      <c r="AP1946" s="5">
        <v>0</v>
      </c>
      <c r="AQ1946" s="5">
        <f t="shared" si="340"/>
        <v>0</v>
      </c>
      <c r="AR1946" s="5">
        <v>0</v>
      </c>
      <c r="AS1946" s="6">
        <v>43768</v>
      </c>
      <c r="AT1946" s="5">
        <v>1</v>
      </c>
      <c r="AU1946" s="5">
        <v>0</v>
      </c>
      <c r="AV1946" t="str">
        <f t="shared" si="333"/>
        <v>N</v>
      </c>
      <c r="AW1946" t="s">
        <v>60</v>
      </c>
      <c r="AX1946" t="s">
        <v>61</v>
      </c>
      <c r="AY1946" t="s">
        <v>2637</v>
      </c>
      <c r="AZ1946" t="s">
        <v>2637</v>
      </c>
      <c r="BA1946" t="str">
        <f t="shared" si="334"/>
        <v>N</v>
      </c>
    </row>
    <row r="1947" spans="1:53">
      <c r="A1947" t="s">
        <v>436</v>
      </c>
      <c r="B1947" t="s">
        <v>54</v>
      </c>
      <c r="C1947" t="s">
        <v>89</v>
      </c>
      <c r="D1947">
        <v>2019</v>
      </c>
      <c r="F1947" t="s">
        <v>4814</v>
      </c>
      <c r="G1947" t="s">
        <v>4815</v>
      </c>
      <c r="H1947" t="s">
        <v>4816</v>
      </c>
      <c r="I1947" t="s">
        <v>4817</v>
      </c>
      <c r="J1947" t="s">
        <v>58</v>
      </c>
      <c r="K1947" t="s">
        <v>59</v>
      </c>
      <c r="L1947" s="5">
        <v>0</v>
      </c>
      <c r="M1947" s="5">
        <v>0</v>
      </c>
      <c r="N1947" s="5">
        <f t="shared" si="330"/>
        <v>0</v>
      </c>
      <c r="O1947" s="5">
        <v>0</v>
      </c>
      <c r="P1947" s="5">
        <v>0</v>
      </c>
      <c r="Q1947" s="5">
        <f t="shared" si="331"/>
        <v>0</v>
      </c>
      <c r="R1947" s="5">
        <v>0</v>
      </c>
      <c r="S1947" s="5">
        <v>0</v>
      </c>
      <c r="T1947" s="5">
        <f t="shared" si="332"/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f t="shared" si="335"/>
        <v>0</v>
      </c>
      <c r="Z1947" s="5">
        <v>0</v>
      </c>
      <c r="AA1947" s="5">
        <v>1</v>
      </c>
      <c r="AB1947" s="5">
        <f t="shared" si="336"/>
        <v>1</v>
      </c>
      <c r="AC1947" s="5">
        <v>0</v>
      </c>
      <c r="AD1947" s="5">
        <v>0</v>
      </c>
      <c r="AE1947" s="5">
        <f t="shared" si="337"/>
        <v>0</v>
      </c>
      <c r="AF1947" s="5">
        <v>0</v>
      </c>
      <c r="AG1947" s="6">
        <v>43472</v>
      </c>
      <c r="AH1947" s="5">
        <v>1</v>
      </c>
      <c r="AI1947" s="5">
        <v>0</v>
      </c>
      <c r="AJ1947" s="5">
        <v>0</v>
      </c>
      <c r="AK1947" s="5">
        <f t="shared" si="338"/>
        <v>0</v>
      </c>
      <c r="AL1947" s="5">
        <v>0</v>
      </c>
      <c r="AM1947" s="5">
        <v>1</v>
      </c>
      <c r="AN1947" s="5">
        <f t="shared" si="339"/>
        <v>1</v>
      </c>
      <c r="AO1947" s="5">
        <v>0</v>
      </c>
      <c r="AP1947" s="5">
        <v>0</v>
      </c>
      <c r="AQ1947" s="5">
        <f t="shared" si="340"/>
        <v>0</v>
      </c>
      <c r="AR1947" s="5">
        <v>0</v>
      </c>
      <c r="AS1947" s="6">
        <v>43630</v>
      </c>
      <c r="AT1947" s="5">
        <v>1</v>
      </c>
      <c r="AU1947" s="5">
        <v>0</v>
      </c>
      <c r="AV1947" t="str">
        <f t="shared" si="333"/>
        <v>N</v>
      </c>
      <c r="AW1947" t="s">
        <v>60</v>
      </c>
      <c r="AX1947" t="s">
        <v>61</v>
      </c>
      <c r="AY1947" t="s">
        <v>2637</v>
      </c>
      <c r="AZ1947" t="s">
        <v>2637</v>
      </c>
      <c r="BA1947" t="str">
        <f t="shared" si="334"/>
        <v>N</v>
      </c>
    </row>
    <row r="1948" spans="1:53">
      <c r="A1948" t="s">
        <v>436</v>
      </c>
      <c r="B1948" t="s">
        <v>54</v>
      </c>
      <c r="C1948" t="s">
        <v>89</v>
      </c>
      <c r="D1948">
        <v>2019</v>
      </c>
      <c r="F1948" t="s">
        <v>4818</v>
      </c>
      <c r="G1948" t="s">
        <v>4819</v>
      </c>
      <c r="H1948" t="s">
        <v>4820</v>
      </c>
      <c r="I1948" t="s">
        <v>4821</v>
      </c>
      <c r="J1948" t="s">
        <v>58</v>
      </c>
      <c r="K1948" t="s">
        <v>59</v>
      </c>
      <c r="L1948" s="5">
        <v>0</v>
      </c>
      <c r="M1948" s="5">
        <v>0</v>
      </c>
      <c r="N1948" s="5">
        <f t="shared" si="330"/>
        <v>0</v>
      </c>
      <c r="O1948" s="5">
        <v>0</v>
      </c>
      <c r="P1948" s="5">
        <v>0</v>
      </c>
      <c r="Q1948" s="5">
        <f t="shared" si="331"/>
        <v>0</v>
      </c>
      <c r="R1948" s="5">
        <v>0</v>
      </c>
      <c r="S1948" s="5">
        <v>0</v>
      </c>
      <c r="T1948" s="5">
        <f t="shared" si="332"/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f t="shared" si="335"/>
        <v>0</v>
      </c>
      <c r="Z1948" s="5">
        <v>0</v>
      </c>
      <c r="AA1948" s="5">
        <v>1</v>
      </c>
      <c r="AB1948" s="5">
        <f t="shared" si="336"/>
        <v>1</v>
      </c>
      <c r="AC1948" s="5">
        <v>0</v>
      </c>
      <c r="AD1948" s="5">
        <v>0</v>
      </c>
      <c r="AE1948" s="5">
        <f t="shared" si="337"/>
        <v>0</v>
      </c>
      <c r="AF1948" s="5">
        <v>0</v>
      </c>
      <c r="AG1948" s="6">
        <v>43677</v>
      </c>
      <c r="AH1948" s="5">
        <v>1</v>
      </c>
      <c r="AI1948" s="5">
        <v>0</v>
      </c>
      <c r="AJ1948" s="5">
        <v>0</v>
      </c>
      <c r="AK1948" s="5">
        <f t="shared" si="338"/>
        <v>0</v>
      </c>
      <c r="AL1948" s="5">
        <v>0</v>
      </c>
      <c r="AM1948" s="5">
        <v>1</v>
      </c>
      <c r="AN1948" s="5">
        <f t="shared" si="339"/>
        <v>1</v>
      </c>
      <c r="AO1948" s="5">
        <v>0</v>
      </c>
      <c r="AP1948" s="5">
        <v>0</v>
      </c>
      <c r="AQ1948" s="5">
        <f t="shared" si="340"/>
        <v>0</v>
      </c>
      <c r="AR1948" s="5">
        <v>0</v>
      </c>
      <c r="AS1948" s="6">
        <v>43616</v>
      </c>
      <c r="AT1948" s="5">
        <v>1</v>
      </c>
      <c r="AU1948" s="5">
        <v>0</v>
      </c>
      <c r="AV1948" t="str">
        <f t="shared" si="333"/>
        <v>N</v>
      </c>
      <c r="AW1948" t="s">
        <v>60</v>
      </c>
      <c r="AX1948" t="s">
        <v>61</v>
      </c>
      <c r="AY1948" t="s">
        <v>2637</v>
      </c>
      <c r="AZ1948" t="s">
        <v>2637</v>
      </c>
      <c r="BA1948" t="str">
        <f t="shared" si="334"/>
        <v>N</v>
      </c>
    </row>
    <row r="1949" spans="1:53">
      <c r="A1949" t="s">
        <v>436</v>
      </c>
      <c r="B1949" t="s">
        <v>54</v>
      </c>
      <c r="C1949" t="s">
        <v>89</v>
      </c>
      <c r="D1949">
        <v>2019</v>
      </c>
      <c r="F1949" t="s">
        <v>4822</v>
      </c>
      <c r="G1949" t="s">
        <v>4823</v>
      </c>
      <c r="H1949" t="s">
        <v>4824</v>
      </c>
      <c r="I1949" t="s">
        <v>4825</v>
      </c>
      <c r="J1949" t="s">
        <v>58</v>
      </c>
      <c r="K1949" t="s">
        <v>59</v>
      </c>
      <c r="L1949" s="5">
        <v>0</v>
      </c>
      <c r="M1949" s="5">
        <v>0</v>
      </c>
      <c r="N1949" s="5">
        <f t="shared" si="330"/>
        <v>0</v>
      </c>
      <c r="O1949" s="5">
        <v>0</v>
      </c>
      <c r="P1949" s="5">
        <v>0</v>
      </c>
      <c r="Q1949" s="5">
        <f t="shared" si="331"/>
        <v>0</v>
      </c>
      <c r="R1949" s="5">
        <v>0</v>
      </c>
      <c r="S1949" s="5">
        <v>0</v>
      </c>
      <c r="T1949" s="5">
        <f t="shared" si="332"/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f t="shared" si="335"/>
        <v>0</v>
      </c>
      <c r="Z1949" s="5">
        <v>0</v>
      </c>
      <c r="AA1949" s="5">
        <v>1</v>
      </c>
      <c r="AB1949" s="5">
        <f t="shared" si="336"/>
        <v>1</v>
      </c>
      <c r="AC1949" s="5">
        <v>0</v>
      </c>
      <c r="AD1949" s="5">
        <v>0</v>
      </c>
      <c r="AE1949" s="5">
        <f t="shared" si="337"/>
        <v>0</v>
      </c>
      <c r="AF1949" s="5">
        <v>0</v>
      </c>
      <c r="AG1949" s="6">
        <v>43535</v>
      </c>
      <c r="AH1949" s="5">
        <v>1</v>
      </c>
      <c r="AI1949" s="5">
        <v>0</v>
      </c>
      <c r="AJ1949" s="5">
        <v>0</v>
      </c>
      <c r="AK1949" s="5">
        <f t="shared" si="338"/>
        <v>0</v>
      </c>
      <c r="AL1949" s="5">
        <v>0</v>
      </c>
      <c r="AM1949" s="5">
        <v>1</v>
      </c>
      <c r="AN1949" s="5">
        <f t="shared" si="339"/>
        <v>1</v>
      </c>
      <c r="AO1949" s="5">
        <v>0</v>
      </c>
      <c r="AP1949" s="5">
        <v>0</v>
      </c>
      <c r="AQ1949" s="5">
        <f t="shared" si="340"/>
        <v>0</v>
      </c>
      <c r="AR1949" s="5">
        <v>0</v>
      </c>
      <c r="AS1949" s="6">
        <v>43692</v>
      </c>
      <c r="AT1949" s="5">
        <v>1</v>
      </c>
      <c r="AU1949" s="5">
        <v>0</v>
      </c>
      <c r="AV1949" t="str">
        <f t="shared" si="333"/>
        <v>N</v>
      </c>
      <c r="AW1949" t="s">
        <v>60</v>
      </c>
      <c r="AX1949" t="s">
        <v>61</v>
      </c>
      <c r="AY1949" t="s">
        <v>2637</v>
      </c>
      <c r="AZ1949" t="s">
        <v>2637</v>
      </c>
      <c r="BA1949" t="str">
        <f t="shared" si="334"/>
        <v>N</v>
      </c>
    </row>
    <row r="1950" spans="1:53">
      <c r="A1950" t="s">
        <v>436</v>
      </c>
      <c r="B1950" t="s">
        <v>54</v>
      </c>
      <c r="C1950" t="s">
        <v>89</v>
      </c>
      <c r="D1950">
        <v>2019</v>
      </c>
      <c r="F1950" t="s">
        <v>4826</v>
      </c>
      <c r="G1950" t="s">
        <v>4827</v>
      </c>
      <c r="H1950" t="s">
        <v>2720</v>
      </c>
      <c r="I1950" t="s">
        <v>4828</v>
      </c>
      <c r="J1950" t="s">
        <v>58</v>
      </c>
      <c r="K1950" t="s">
        <v>59</v>
      </c>
      <c r="L1950" s="5">
        <v>0</v>
      </c>
      <c r="M1950" s="5">
        <v>0</v>
      </c>
      <c r="N1950" s="5">
        <f t="shared" si="330"/>
        <v>0</v>
      </c>
      <c r="O1950" s="5">
        <v>0</v>
      </c>
      <c r="P1950" s="5">
        <v>0</v>
      </c>
      <c r="Q1950" s="5">
        <f t="shared" si="331"/>
        <v>0</v>
      </c>
      <c r="R1950" s="5">
        <v>0</v>
      </c>
      <c r="S1950" s="5">
        <v>0</v>
      </c>
      <c r="T1950" s="5">
        <f t="shared" si="332"/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f t="shared" si="335"/>
        <v>0</v>
      </c>
      <c r="Z1950" s="5">
        <v>0</v>
      </c>
      <c r="AA1950" s="5">
        <v>1</v>
      </c>
      <c r="AB1950" s="5">
        <f t="shared" si="336"/>
        <v>1</v>
      </c>
      <c r="AC1950" s="5">
        <v>0</v>
      </c>
      <c r="AD1950" s="5">
        <v>0</v>
      </c>
      <c r="AE1950" s="5">
        <f t="shared" si="337"/>
        <v>0</v>
      </c>
      <c r="AF1950" s="5">
        <v>0</v>
      </c>
      <c r="AG1950" s="6">
        <v>43649</v>
      </c>
      <c r="AH1950" s="5">
        <v>1</v>
      </c>
      <c r="AI1950" s="5">
        <v>0</v>
      </c>
      <c r="AJ1950" s="5">
        <v>0</v>
      </c>
      <c r="AK1950" s="5">
        <f t="shared" si="338"/>
        <v>0</v>
      </c>
      <c r="AL1950" s="5">
        <v>0</v>
      </c>
      <c r="AM1950" s="5">
        <v>1</v>
      </c>
      <c r="AN1950" s="5">
        <f t="shared" si="339"/>
        <v>1</v>
      </c>
      <c r="AO1950" s="5">
        <v>0</v>
      </c>
      <c r="AP1950" s="5">
        <v>0</v>
      </c>
      <c r="AQ1950" s="5">
        <f t="shared" si="340"/>
        <v>0</v>
      </c>
      <c r="AR1950" s="5">
        <v>0</v>
      </c>
      <c r="AS1950" s="6">
        <v>43740</v>
      </c>
      <c r="AT1950" s="5">
        <v>1</v>
      </c>
      <c r="AU1950" s="5">
        <v>0</v>
      </c>
      <c r="AV1950" t="str">
        <f t="shared" si="333"/>
        <v>N</v>
      </c>
      <c r="AW1950" t="s">
        <v>60</v>
      </c>
      <c r="AX1950" t="s">
        <v>61</v>
      </c>
      <c r="AY1950" t="s">
        <v>2637</v>
      </c>
      <c r="AZ1950" t="s">
        <v>2637</v>
      </c>
      <c r="BA1950" t="str">
        <f t="shared" si="334"/>
        <v>N</v>
      </c>
    </row>
    <row r="1951" spans="1:53">
      <c r="A1951" t="s">
        <v>436</v>
      </c>
      <c r="B1951" t="s">
        <v>54</v>
      </c>
      <c r="C1951" t="s">
        <v>89</v>
      </c>
      <c r="D1951">
        <v>2019</v>
      </c>
      <c r="F1951" t="s">
        <v>4829</v>
      </c>
      <c r="G1951" t="s">
        <v>4830</v>
      </c>
      <c r="H1951" t="s">
        <v>4831</v>
      </c>
      <c r="I1951" t="s">
        <v>4832</v>
      </c>
      <c r="J1951" t="s">
        <v>58</v>
      </c>
      <c r="K1951" t="s">
        <v>59</v>
      </c>
      <c r="L1951" s="5">
        <v>0</v>
      </c>
      <c r="M1951" s="5">
        <v>0</v>
      </c>
      <c r="N1951" s="5">
        <f t="shared" si="330"/>
        <v>0</v>
      </c>
      <c r="O1951" s="5">
        <v>0</v>
      </c>
      <c r="P1951" s="5">
        <v>0</v>
      </c>
      <c r="Q1951" s="5">
        <f t="shared" si="331"/>
        <v>0</v>
      </c>
      <c r="R1951" s="5">
        <v>0</v>
      </c>
      <c r="S1951" s="5">
        <v>0</v>
      </c>
      <c r="T1951" s="5">
        <f t="shared" si="332"/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f t="shared" si="335"/>
        <v>0</v>
      </c>
      <c r="Z1951" s="5">
        <v>0</v>
      </c>
      <c r="AA1951" s="5">
        <v>1</v>
      </c>
      <c r="AB1951" s="5">
        <f t="shared" si="336"/>
        <v>1</v>
      </c>
      <c r="AC1951" s="5">
        <v>0</v>
      </c>
      <c r="AD1951" s="5">
        <v>0</v>
      </c>
      <c r="AE1951" s="5">
        <f t="shared" si="337"/>
        <v>0</v>
      </c>
      <c r="AF1951" s="5">
        <v>0</v>
      </c>
      <c r="AG1951" s="6">
        <v>43661</v>
      </c>
      <c r="AH1951" s="5">
        <v>1</v>
      </c>
      <c r="AI1951" s="5">
        <v>0</v>
      </c>
      <c r="AJ1951" s="5">
        <v>0</v>
      </c>
      <c r="AK1951" s="5">
        <f t="shared" si="338"/>
        <v>0</v>
      </c>
      <c r="AL1951" s="5">
        <v>0</v>
      </c>
      <c r="AM1951" s="5">
        <v>1</v>
      </c>
      <c r="AN1951" s="5">
        <f t="shared" si="339"/>
        <v>1</v>
      </c>
      <c r="AO1951" s="5">
        <v>0</v>
      </c>
      <c r="AP1951" s="5">
        <v>0</v>
      </c>
      <c r="AQ1951" s="5">
        <f t="shared" si="340"/>
        <v>0</v>
      </c>
      <c r="AR1951" s="5">
        <v>0</v>
      </c>
      <c r="AS1951" s="6">
        <v>43748</v>
      </c>
      <c r="AT1951" s="5">
        <v>1</v>
      </c>
      <c r="AU1951" s="5">
        <v>0</v>
      </c>
      <c r="AV1951" t="str">
        <f t="shared" si="333"/>
        <v>N</v>
      </c>
      <c r="AW1951" t="s">
        <v>60</v>
      </c>
      <c r="AX1951" t="s">
        <v>61</v>
      </c>
      <c r="AY1951" t="s">
        <v>2637</v>
      </c>
      <c r="AZ1951" t="s">
        <v>2637</v>
      </c>
      <c r="BA1951" t="str">
        <f t="shared" si="334"/>
        <v>N</v>
      </c>
    </row>
    <row r="1952" spans="1:53">
      <c r="A1952" t="s">
        <v>436</v>
      </c>
      <c r="B1952" t="s">
        <v>54</v>
      </c>
      <c r="C1952" t="s">
        <v>89</v>
      </c>
      <c r="D1952">
        <v>2019</v>
      </c>
      <c r="F1952" t="s">
        <v>4833</v>
      </c>
      <c r="G1952" t="s">
        <v>4834</v>
      </c>
      <c r="H1952" t="s">
        <v>4835</v>
      </c>
      <c r="I1952" t="s">
        <v>4836</v>
      </c>
      <c r="J1952" t="s">
        <v>58</v>
      </c>
      <c r="K1952" t="s">
        <v>59</v>
      </c>
      <c r="L1952" s="5">
        <v>0</v>
      </c>
      <c r="M1952" s="5">
        <v>0</v>
      </c>
      <c r="N1952" s="5">
        <f t="shared" si="330"/>
        <v>0</v>
      </c>
      <c r="O1952" s="5">
        <v>0</v>
      </c>
      <c r="P1952" s="5">
        <v>0</v>
      </c>
      <c r="Q1952" s="5">
        <f t="shared" si="331"/>
        <v>0</v>
      </c>
      <c r="R1952" s="5">
        <v>0</v>
      </c>
      <c r="S1952" s="5">
        <v>0</v>
      </c>
      <c r="T1952" s="5">
        <f t="shared" si="332"/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f t="shared" si="335"/>
        <v>0</v>
      </c>
      <c r="Z1952" s="5">
        <v>0</v>
      </c>
      <c r="AA1952" s="5">
        <v>1</v>
      </c>
      <c r="AB1952" s="5">
        <f t="shared" si="336"/>
        <v>1</v>
      </c>
      <c r="AC1952" s="5">
        <v>0</v>
      </c>
      <c r="AD1952" s="5">
        <v>0</v>
      </c>
      <c r="AE1952" s="5">
        <f t="shared" si="337"/>
        <v>0</v>
      </c>
      <c r="AF1952" s="5">
        <v>0</v>
      </c>
      <c r="AG1952" s="6">
        <v>43657</v>
      </c>
      <c r="AH1952" s="5">
        <v>1</v>
      </c>
      <c r="AI1952" s="5">
        <v>0</v>
      </c>
      <c r="AJ1952" s="5">
        <v>0</v>
      </c>
      <c r="AK1952" s="5">
        <f t="shared" si="338"/>
        <v>0</v>
      </c>
      <c r="AL1952" s="5">
        <v>0</v>
      </c>
      <c r="AM1952" s="5">
        <v>1</v>
      </c>
      <c r="AN1952" s="5">
        <f t="shared" si="339"/>
        <v>1</v>
      </c>
      <c r="AO1952" s="5">
        <v>0</v>
      </c>
      <c r="AP1952" s="5">
        <v>0</v>
      </c>
      <c r="AQ1952" s="5">
        <f t="shared" si="340"/>
        <v>0</v>
      </c>
      <c r="AR1952" s="5">
        <v>0</v>
      </c>
      <c r="AS1952" s="6">
        <v>43762</v>
      </c>
      <c r="AT1952" s="5">
        <v>1</v>
      </c>
      <c r="AU1952" s="5">
        <v>0</v>
      </c>
      <c r="AV1952" t="str">
        <f t="shared" si="333"/>
        <v>N</v>
      </c>
      <c r="AW1952" t="s">
        <v>60</v>
      </c>
      <c r="AX1952" t="s">
        <v>61</v>
      </c>
      <c r="AY1952" t="s">
        <v>2637</v>
      </c>
      <c r="AZ1952" t="s">
        <v>2637</v>
      </c>
      <c r="BA1952" t="str">
        <f t="shared" si="334"/>
        <v>N</v>
      </c>
    </row>
    <row r="1953" spans="1:53">
      <c r="A1953" t="s">
        <v>436</v>
      </c>
      <c r="B1953" t="s">
        <v>54</v>
      </c>
      <c r="C1953" t="s">
        <v>89</v>
      </c>
      <c r="D1953">
        <v>2019</v>
      </c>
      <c r="F1953" t="s">
        <v>4837</v>
      </c>
      <c r="G1953" t="s">
        <v>4838</v>
      </c>
      <c r="H1953" t="s">
        <v>4722</v>
      </c>
      <c r="I1953" t="s">
        <v>4839</v>
      </c>
      <c r="J1953" t="s">
        <v>58</v>
      </c>
      <c r="K1953" t="s">
        <v>59</v>
      </c>
      <c r="L1953" s="5">
        <v>0</v>
      </c>
      <c r="M1953" s="5">
        <v>0</v>
      </c>
      <c r="N1953" s="5">
        <f t="shared" si="330"/>
        <v>0</v>
      </c>
      <c r="O1953" s="5">
        <v>0</v>
      </c>
      <c r="P1953" s="5">
        <v>0</v>
      </c>
      <c r="Q1953" s="5">
        <f t="shared" si="331"/>
        <v>0</v>
      </c>
      <c r="R1953" s="5">
        <v>0</v>
      </c>
      <c r="S1953" s="5">
        <v>0</v>
      </c>
      <c r="T1953" s="5">
        <f t="shared" si="332"/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f t="shared" si="335"/>
        <v>0</v>
      </c>
      <c r="Z1953" s="5">
        <v>0</v>
      </c>
      <c r="AA1953" s="5">
        <v>1</v>
      </c>
      <c r="AB1953" s="5">
        <f t="shared" si="336"/>
        <v>1</v>
      </c>
      <c r="AC1953" s="5">
        <v>0</v>
      </c>
      <c r="AD1953" s="5">
        <v>0</v>
      </c>
      <c r="AE1953" s="5">
        <f t="shared" si="337"/>
        <v>0</v>
      </c>
      <c r="AF1953" s="5">
        <v>0</v>
      </c>
      <c r="AG1953" s="6">
        <v>43635</v>
      </c>
      <c r="AH1953" s="5">
        <v>1</v>
      </c>
      <c r="AI1953" s="5">
        <v>0</v>
      </c>
      <c r="AJ1953" s="5">
        <v>0</v>
      </c>
      <c r="AK1953" s="5">
        <f t="shared" si="338"/>
        <v>0</v>
      </c>
      <c r="AL1953" s="5">
        <v>0</v>
      </c>
      <c r="AM1953" s="5">
        <v>1</v>
      </c>
      <c r="AN1953" s="5">
        <f t="shared" si="339"/>
        <v>1</v>
      </c>
      <c r="AO1953" s="5">
        <v>0</v>
      </c>
      <c r="AP1953" s="5">
        <v>0</v>
      </c>
      <c r="AQ1953" s="5">
        <f t="shared" si="340"/>
        <v>0</v>
      </c>
      <c r="AR1953" s="5">
        <v>0</v>
      </c>
      <c r="AS1953" s="6">
        <v>43783</v>
      </c>
      <c r="AT1953" s="5">
        <v>1</v>
      </c>
      <c r="AU1953" s="5">
        <v>0</v>
      </c>
      <c r="AV1953" t="str">
        <f t="shared" si="333"/>
        <v>N</v>
      </c>
      <c r="AW1953" t="s">
        <v>60</v>
      </c>
      <c r="AX1953" t="s">
        <v>61</v>
      </c>
      <c r="AY1953" t="s">
        <v>2637</v>
      </c>
      <c r="AZ1953" t="s">
        <v>2637</v>
      </c>
      <c r="BA1953" t="str">
        <f t="shared" si="334"/>
        <v>N</v>
      </c>
    </row>
    <row r="1954" spans="1:53">
      <c r="A1954" t="s">
        <v>436</v>
      </c>
      <c r="B1954" t="s">
        <v>54</v>
      </c>
      <c r="C1954" t="s">
        <v>89</v>
      </c>
      <c r="D1954">
        <v>2019</v>
      </c>
      <c r="F1954" t="s">
        <v>4840</v>
      </c>
      <c r="G1954" t="s">
        <v>4841</v>
      </c>
      <c r="H1954" t="s">
        <v>4835</v>
      </c>
      <c r="I1954" t="s">
        <v>4842</v>
      </c>
      <c r="J1954" t="s">
        <v>58</v>
      </c>
      <c r="K1954" t="s">
        <v>59</v>
      </c>
      <c r="L1954" s="5">
        <v>0</v>
      </c>
      <c r="M1954" s="5">
        <v>0</v>
      </c>
      <c r="N1954" s="5">
        <f t="shared" si="330"/>
        <v>0</v>
      </c>
      <c r="O1954" s="5">
        <v>0</v>
      </c>
      <c r="P1954" s="5">
        <v>0</v>
      </c>
      <c r="Q1954" s="5">
        <f t="shared" si="331"/>
        <v>0</v>
      </c>
      <c r="R1954" s="5">
        <v>0</v>
      </c>
      <c r="S1954" s="5">
        <v>0</v>
      </c>
      <c r="T1954" s="5">
        <f t="shared" si="332"/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f t="shared" si="335"/>
        <v>0</v>
      </c>
      <c r="Z1954" s="5">
        <v>0</v>
      </c>
      <c r="AA1954" s="5">
        <v>1</v>
      </c>
      <c r="AB1954" s="5">
        <f t="shared" si="336"/>
        <v>1</v>
      </c>
      <c r="AC1954" s="5">
        <v>0</v>
      </c>
      <c r="AD1954" s="5">
        <v>0</v>
      </c>
      <c r="AE1954" s="5">
        <f t="shared" si="337"/>
        <v>0</v>
      </c>
      <c r="AF1954" s="5">
        <v>0</v>
      </c>
      <c r="AG1954" s="6">
        <v>43619</v>
      </c>
      <c r="AH1954" s="5">
        <v>1</v>
      </c>
      <c r="AI1954" s="5">
        <v>0</v>
      </c>
      <c r="AJ1954" s="5">
        <v>0</v>
      </c>
      <c r="AK1954" s="5">
        <f t="shared" si="338"/>
        <v>0</v>
      </c>
      <c r="AL1954" s="5">
        <v>0</v>
      </c>
      <c r="AM1954" s="5">
        <v>1</v>
      </c>
      <c r="AN1954" s="5">
        <f t="shared" si="339"/>
        <v>1</v>
      </c>
      <c r="AO1954" s="5">
        <v>0</v>
      </c>
      <c r="AP1954" s="5">
        <v>0</v>
      </c>
      <c r="AQ1954" s="5">
        <f t="shared" si="340"/>
        <v>0</v>
      </c>
      <c r="AR1954" s="5">
        <v>0</v>
      </c>
      <c r="AS1954" s="6">
        <v>43790</v>
      </c>
      <c r="AT1954" s="5">
        <v>1</v>
      </c>
      <c r="AU1954" s="5">
        <v>0</v>
      </c>
      <c r="AV1954" t="str">
        <f t="shared" si="333"/>
        <v>N</v>
      </c>
      <c r="AW1954" t="s">
        <v>60</v>
      </c>
      <c r="AX1954" t="s">
        <v>61</v>
      </c>
      <c r="AY1954" t="s">
        <v>2637</v>
      </c>
      <c r="AZ1954" t="s">
        <v>2637</v>
      </c>
      <c r="BA1954" t="str">
        <f t="shared" si="334"/>
        <v>N</v>
      </c>
    </row>
    <row r="1955" spans="1:53">
      <c r="A1955" t="s">
        <v>436</v>
      </c>
      <c r="B1955" t="s">
        <v>54</v>
      </c>
      <c r="C1955" t="s">
        <v>89</v>
      </c>
      <c r="D1955">
        <v>2019</v>
      </c>
      <c r="F1955" t="s">
        <v>4843</v>
      </c>
      <c r="G1955" t="s">
        <v>4844</v>
      </c>
      <c r="H1955" t="s">
        <v>4706</v>
      </c>
      <c r="I1955" t="s">
        <v>4845</v>
      </c>
      <c r="J1955" t="s">
        <v>58</v>
      </c>
      <c r="K1955" t="s">
        <v>59</v>
      </c>
      <c r="L1955" s="5">
        <v>0</v>
      </c>
      <c r="M1955" s="5">
        <v>0</v>
      </c>
      <c r="N1955" s="5">
        <f t="shared" si="330"/>
        <v>0</v>
      </c>
      <c r="O1955" s="5">
        <v>0</v>
      </c>
      <c r="P1955" s="5">
        <v>0</v>
      </c>
      <c r="Q1955" s="5">
        <f t="shared" si="331"/>
        <v>0</v>
      </c>
      <c r="R1955" s="5">
        <v>0</v>
      </c>
      <c r="S1955" s="5">
        <v>0</v>
      </c>
      <c r="T1955" s="5">
        <f t="shared" si="332"/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f t="shared" si="335"/>
        <v>0</v>
      </c>
      <c r="Z1955" s="5">
        <v>0</v>
      </c>
      <c r="AA1955" s="5">
        <v>1</v>
      </c>
      <c r="AB1955" s="5">
        <f t="shared" si="336"/>
        <v>1</v>
      </c>
      <c r="AC1955" s="5">
        <v>0</v>
      </c>
      <c r="AD1955" s="5">
        <v>0</v>
      </c>
      <c r="AE1955" s="5">
        <f t="shared" si="337"/>
        <v>0</v>
      </c>
      <c r="AF1955" s="5">
        <v>0</v>
      </c>
      <c r="AG1955" s="6">
        <v>43717</v>
      </c>
      <c r="AH1955" s="5">
        <v>1</v>
      </c>
      <c r="AI1955" s="5">
        <v>0</v>
      </c>
      <c r="AJ1955" s="5">
        <v>0</v>
      </c>
      <c r="AK1955" s="5">
        <f t="shared" si="338"/>
        <v>0</v>
      </c>
      <c r="AL1955" s="5">
        <v>0</v>
      </c>
      <c r="AM1955" s="5">
        <v>1</v>
      </c>
      <c r="AN1955" s="5">
        <f t="shared" si="339"/>
        <v>1</v>
      </c>
      <c r="AO1955" s="5">
        <v>0</v>
      </c>
      <c r="AP1955" s="5">
        <v>0</v>
      </c>
      <c r="AQ1955" s="5">
        <f t="shared" si="340"/>
        <v>0</v>
      </c>
      <c r="AR1955" s="5">
        <v>0</v>
      </c>
      <c r="AS1955" s="6">
        <v>43805</v>
      </c>
      <c r="AT1955" s="5">
        <v>1</v>
      </c>
      <c r="AU1955" s="5">
        <v>0</v>
      </c>
      <c r="AV1955" t="str">
        <f t="shared" si="333"/>
        <v>N</v>
      </c>
      <c r="AW1955" t="s">
        <v>60</v>
      </c>
      <c r="AX1955" t="s">
        <v>61</v>
      </c>
      <c r="AY1955" t="s">
        <v>2637</v>
      </c>
      <c r="AZ1955" t="s">
        <v>2637</v>
      </c>
      <c r="BA1955" t="str">
        <f t="shared" si="334"/>
        <v>N</v>
      </c>
    </row>
    <row r="1956" spans="1:53">
      <c r="A1956" t="s">
        <v>436</v>
      </c>
      <c r="B1956" t="s">
        <v>54</v>
      </c>
      <c r="C1956" t="s">
        <v>89</v>
      </c>
      <c r="D1956">
        <v>2019</v>
      </c>
      <c r="F1956" t="s">
        <v>4846</v>
      </c>
      <c r="G1956" t="s">
        <v>4847</v>
      </c>
      <c r="H1956" t="s">
        <v>4848</v>
      </c>
      <c r="I1956" t="s">
        <v>4849</v>
      </c>
      <c r="J1956" t="s">
        <v>58</v>
      </c>
      <c r="K1956" t="s">
        <v>59</v>
      </c>
      <c r="L1956" s="5">
        <v>0</v>
      </c>
      <c r="M1956" s="5">
        <v>0</v>
      </c>
      <c r="N1956" s="5">
        <f t="shared" si="330"/>
        <v>0</v>
      </c>
      <c r="O1956" s="5">
        <v>0</v>
      </c>
      <c r="P1956" s="5">
        <v>0</v>
      </c>
      <c r="Q1956" s="5">
        <f t="shared" si="331"/>
        <v>0</v>
      </c>
      <c r="R1956" s="5">
        <v>0</v>
      </c>
      <c r="S1956" s="5">
        <v>0</v>
      </c>
      <c r="T1956" s="5">
        <f t="shared" si="332"/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f t="shared" si="335"/>
        <v>0</v>
      </c>
      <c r="Z1956" s="5">
        <v>0</v>
      </c>
      <c r="AA1956" s="5">
        <v>1</v>
      </c>
      <c r="AB1956" s="5">
        <f t="shared" si="336"/>
        <v>1</v>
      </c>
      <c r="AC1956" s="5">
        <v>0</v>
      </c>
      <c r="AD1956" s="5">
        <v>0</v>
      </c>
      <c r="AE1956" s="5">
        <f t="shared" si="337"/>
        <v>0</v>
      </c>
      <c r="AF1956" s="5">
        <v>0</v>
      </c>
      <c r="AG1956" s="6">
        <v>43671</v>
      </c>
      <c r="AH1956" s="5">
        <v>1</v>
      </c>
      <c r="AI1956" s="5">
        <v>0</v>
      </c>
      <c r="AJ1956" s="5">
        <v>0</v>
      </c>
      <c r="AK1956" s="5">
        <f t="shared" si="338"/>
        <v>0</v>
      </c>
      <c r="AL1956" s="5">
        <v>0</v>
      </c>
      <c r="AM1956" s="5">
        <v>1</v>
      </c>
      <c r="AN1956" s="5">
        <f t="shared" si="339"/>
        <v>1</v>
      </c>
      <c r="AO1956" s="5">
        <v>0</v>
      </c>
      <c r="AP1956" s="5">
        <v>0</v>
      </c>
      <c r="AQ1956" s="5">
        <f t="shared" si="340"/>
        <v>0</v>
      </c>
      <c r="AR1956" s="5">
        <v>0</v>
      </c>
      <c r="AS1956" s="6">
        <v>43815</v>
      </c>
      <c r="AT1956" s="5">
        <v>1</v>
      </c>
      <c r="AU1956" s="5">
        <v>0</v>
      </c>
      <c r="AV1956" t="str">
        <f t="shared" si="333"/>
        <v>N</v>
      </c>
      <c r="AW1956" t="s">
        <v>60</v>
      </c>
      <c r="AX1956" t="s">
        <v>61</v>
      </c>
      <c r="AY1956" t="s">
        <v>2637</v>
      </c>
      <c r="AZ1956" t="s">
        <v>2637</v>
      </c>
      <c r="BA1956" t="str">
        <f t="shared" si="334"/>
        <v>N</v>
      </c>
    </row>
    <row r="1957" spans="1:53">
      <c r="A1957" t="s">
        <v>436</v>
      </c>
      <c r="B1957" t="s">
        <v>54</v>
      </c>
      <c r="C1957" t="s">
        <v>89</v>
      </c>
      <c r="D1957">
        <v>2019</v>
      </c>
      <c r="F1957" t="s">
        <v>4850</v>
      </c>
      <c r="G1957" t="s">
        <v>4851</v>
      </c>
      <c r="H1957" t="s">
        <v>2720</v>
      </c>
      <c r="I1957" t="s">
        <v>4852</v>
      </c>
      <c r="J1957" t="s">
        <v>58</v>
      </c>
      <c r="K1957" t="s">
        <v>59</v>
      </c>
      <c r="L1957" s="5">
        <v>0</v>
      </c>
      <c r="M1957" s="5">
        <v>0</v>
      </c>
      <c r="N1957" s="5">
        <f t="shared" si="330"/>
        <v>0</v>
      </c>
      <c r="O1957" s="5">
        <v>0</v>
      </c>
      <c r="P1957" s="5">
        <v>0</v>
      </c>
      <c r="Q1957" s="5">
        <f t="shared" si="331"/>
        <v>0</v>
      </c>
      <c r="R1957" s="5">
        <v>0</v>
      </c>
      <c r="S1957" s="5">
        <v>0</v>
      </c>
      <c r="T1957" s="5">
        <f t="shared" si="332"/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f t="shared" si="335"/>
        <v>0</v>
      </c>
      <c r="Z1957" s="5">
        <v>0</v>
      </c>
      <c r="AA1957" s="5">
        <v>1</v>
      </c>
      <c r="AB1957" s="5">
        <f t="shared" si="336"/>
        <v>1</v>
      </c>
      <c r="AC1957" s="5">
        <v>0</v>
      </c>
      <c r="AD1957" s="5">
        <v>0</v>
      </c>
      <c r="AE1957" s="5">
        <f t="shared" si="337"/>
        <v>0</v>
      </c>
      <c r="AF1957" s="5">
        <v>0</v>
      </c>
      <c r="AG1957" s="6">
        <v>43615</v>
      </c>
      <c r="AH1957" s="5">
        <v>1</v>
      </c>
      <c r="AI1957" s="5">
        <v>0</v>
      </c>
      <c r="AJ1957" s="5">
        <v>0</v>
      </c>
      <c r="AK1957" s="5">
        <f t="shared" si="338"/>
        <v>0</v>
      </c>
      <c r="AL1957" s="5">
        <v>0</v>
      </c>
      <c r="AM1957" s="5">
        <v>1</v>
      </c>
      <c r="AN1957" s="5">
        <f t="shared" si="339"/>
        <v>1</v>
      </c>
      <c r="AO1957" s="5">
        <v>0</v>
      </c>
      <c r="AP1957" s="5">
        <v>0</v>
      </c>
      <c r="AQ1957" s="5">
        <f t="shared" si="340"/>
        <v>0</v>
      </c>
      <c r="AR1957" s="5">
        <v>0</v>
      </c>
      <c r="AS1957" s="6">
        <v>43830</v>
      </c>
      <c r="AT1957" s="5">
        <v>1</v>
      </c>
      <c r="AU1957" s="5">
        <v>0</v>
      </c>
      <c r="AV1957" t="str">
        <f t="shared" si="333"/>
        <v>N</v>
      </c>
      <c r="AW1957" t="s">
        <v>60</v>
      </c>
      <c r="AX1957" t="s">
        <v>61</v>
      </c>
      <c r="AY1957" t="s">
        <v>2637</v>
      </c>
      <c r="AZ1957" t="s">
        <v>2637</v>
      </c>
      <c r="BA1957" t="str">
        <f t="shared" si="334"/>
        <v>N</v>
      </c>
    </row>
    <row r="1958" spans="1:53">
      <c r="A1958" t="s">
        <v>436</v>
      </c>
      <c r="B1958" t="s">
        <v>54</v>
      </c>
      <c r="C1958" t="s">
        <v>89</v>
      </c>
      <c r="D1958">
        <v>2019</v>
      </c>
      <c r="F1958" t="s">
        <v>4730</v>
      </c>
      <c r="G1958" t="s">
        <v>4731</v>
      </c>
      <c r="H1958" t="s">
        <v>4853</v>
      </c>
      <c r="I1958" t="s">
        <v>4854</v>
      </c>
      <c r="J1958" t="s">
        <v>58</v>
      </c>
      <c r="K1958" t="s">
        <v>59</v>
      </c>
      <c r="L1958" s="5">
        <v>0</v>
      </c>
      <c r="M1958" s="5">
        <v>0</v>
      </c>
      <c r="N1958" s="5">
        <f t="shared" si="330"/>
        <v>0</v>
      </c>
      <c r="O1958" s="5">
        <v>0</v>
      </c>
      <c r="P1958" s="5">
        <v>0</v>
      </c>
      <c r="Q1958" s="5">
        <f t="shared" si="331"/>
        <v>0</v>
      </c>
      <c r="R1958" s="5">
        <v>0</v>
      </c>
      <c r="S1958" s="5">
        <v>0</v>
      </c>
      <c r="T1958" s="5">
        <f t="shared" si="332"/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f t="shared" si="335"/>
        <v>0</v>
      </c>
      <c r="Z1958" s="5">
        <v>0</v>
      </c>
      <c r="AA1958" s="5">
        <v>1</v>
      </c>
      <c r="AB1958" s="5">
        <f t="shared" si="336"/>
        <v>1</v>
      </c>
      <c r="AC1958" s="5">
        <v>0</v>
      </c>
      <c r="AD1958" s="5">
        <v>0</v>
      </c>
      <c r="AE1958" s="5">
        <f t="shared" si="337"/>
        <v>0</v>
      </c>
      <c r="AF1958" s="5">
        <v>0</v>
      </c>
      <c r="AG1958" s="6">
        <v>43536</v>
      </c>
      <c r="AH1958" s="5">
        <v>1</v>
      </c>
      <c r="AI1958" s="5">
        <v>0</v>
      </c>
      <c r="AJ1958" s="5">
        <v>0</v>
      </c>
      <c r="AK1958" s="5">
        <f t="shared" si="338"/>
        <v>0</v>
      </c>
      <c r="AL1958" s="5">
        <v>0</v>
      </c>
      <c r="AM1958" s="5">
        <v>1</v>
      </c>
      <c r="AN1958" s="5">
        <f t="shared" si="339"/>
        <v>1</v>
      </c>
      <c r="AO1958" s="5">
        <v>0</v>
      </c>
      <c r="AP1958" s="5">
        <v>0</v>
      </c>
      <c r="AQ1958" s="5">
        <f t="shared" si="340"/>
        <v>0</v>
      </c>
      <c r="AR1958" s="5">
        <v>0</v>
      </c>
      <c r="AS1958" s="6">
        <v>43607</v>
      </c>
      <c r="AT1958" s="5">
        <v>1</v>
      </c>
      <c r="AU1958" s="5">
        <v>0</v>
      </c>
      <c r="AV1958" t="str">
        <f t="shared" si="333"/>
        <v>N</v>
      </c>
      <c r="AW1958" t="s">
        <v>60</v>
      </c>
      <c r="AX1958" t="s">
        <v>61</v>
      </c>
      <c r="AY1958" t="s">
        <v>2637</v>
      </c>
      <c r="AZ1958" t="s">
        <v>2637</v>
      </c>
      <c r="BA1958" t="str">
        <f t="shared" si="334"/>
        <v>N</v>
      </c>
    </row>
    <row r="1959" spans="1:53">
      <c r="A1959" t="s">
        <v>436</v>
      </c>
      <c r="B1959" t="s">
        <v>54</v>
      </c>
      <c r="C1959" t="s">
        <v>89</v>
      </c>
      <c r="D1959">
        <v>2019</v>
      </c>
      <c r="F1959" t="s">
        <v>4855</v>
      </c>
      <c r="G1959" t="s">
        <v>4856</v>
      </c>
      <c r="H1959" t="s">
        <v>4857</v>
      </c>
      <c r="I1959" t="s">
        <v>4858</v>
      </c>
      <c r="J1959" t="s">
        <v>58</v>
      </c>
      <c r="K1959" t="s">
        <v>59</v>
      </c>
      <c r="L1959" s="5">
        <v>0</v>
      </c>
      <c r="M1959" s="5">
        <v>0</v>
      </c>
      <c r="N1959" s="5">
        <f t="shared" si="330"/>
        <v>0</v>
      </c>
      <c r="O1959" s="5">
        <v>0</v>
      </c>
      <c r="P1959" s="5">
        <v>0</v>
      </c>
      <c r="Q1959" s="5">
        <f t="shared" si="331"/>
        <v>0</v>
      </c>
      <c r="R1959" s="5">
        <v>0</v>
      </c>
      <c r="S1959" s="5">
        <v>0</v>
      </c>
      <c r="T1959" s="5">
        <f t="shared" si="332"/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f t="shared" si="335"/>
        <v>0</v>
      </c>
      <c r="Z1959" s="5">
        <v>0</v>
      </c>
      <c r="AA1959" s="5">
        <v>1</v>
      </c>
      <c r="AB1959" s="5">
        <f t="shared" si="336"/>
        <v>1</v>
      </c>
      <c r="AC1959" s="5">
        <v>0</v>
      </c>
      <c r="AD1959" s="5">
        <v>0</v>
      </c>
      <c r="AE1959" s="5">
        <f t="shared" si="337"/>
        <v>0</v>
      </c>
      <c r="AF1959" s="5">
        <v>0</v>
      </c>
      <c r="AG1959" s="6">
        <v>43591</v>
      </c>
      <c r="AH1959" s="5">
        <v>1</v>
      </c>
      <c r="AI1959" s="5">
        <v>0</v>
      </c>
      <c r="AJ1959" s="5">
        <v>0</v>
      </c>
      <c r="AK1959" s="5">
        <f t="shared" si="338"/>
        <v>0</v>
      </c>
      <c r="AL1959" s="5">
        <v>0</v>
      </c>
      <c r="AM1959" s="5">
        <v>1</v>
      </c>
      <c r="AN1959" s="5">
        <f t="shared" si="339"/>
        <v>1</v>
      </c>
      <c r="AO1959" s="5">
        <v>0</v>
      </c>
      <c r="AP1959" s="5">
        <v>0</v>
      </c>
      <c r="AQ1959" s="5">
        <f t="shared" si="340"/>
        <v>0</v>
      </c>
      <c r="AR1959" s="5">
        <v>0</v>
      </c>
      <c r="AS1959" s="6">
        <v>43699</v>
      </c>
      <c r="AT1959" s="5">
        <v>1</v>
      </c>
      <c r="AU1959" s="5">
        <v>0</v>
      </c>
      <c r="AV1959" t="str">
        <f t="shared" si="333"/>
        <v>N</v>
      </c>
      <c r="AW1959" t="s">
        <v>60</v>
      </c>
      <c r="AX1959" t="s">
        <v>61</v>
      </c>
      <c r="AY1959" t="s">
        <v>2637</v>
      </c>
      <c r="AZ1959" t="s">
        <v>2637</v>
      </c>
      <c r="BA1959" t="str">
        <f t="shared" si="334"/>
        <v>N</v>
      </c>
    </row>
    <row r="1960" spans="1:53">
      <c r="A1960" t="s">
        <v>436</v>
      </c>
      <c r="B1960" t="s">
        <v>54</v>
      </c>
      <c r="C1960" t="s">
        <v>89</v>
      </c>
      <c r="D1960">
        <v>2019</v>
      </c>
      <c r="F1960" t="s">
        <v>4859</v>
      </c>
      <c r="G1960" t="s">
        <v>4860</v>
      </c>
      <c r="H1960" t="s">
        <v>4861</v>
      </c>
      <c r="I1960" t="s">
        <v>4862</v>
      </c>
      <c r="J1960" t="s">
        <v>58</v>
      </c>
      <c r="K1960" t="s">
        <v>59</v>
      </c>
      <c r="L1960" s="5">
        <v>0</v>
      </c>
      <c r="M1960" s="5">
        <v>0</v>
      </c>
      <c r="N1960" s="5">
        <f t="shared" si="330"/>
        <v>0</v>
      </c>
      <c r="O1960" s="5">
        <v>0</v>
      </c>
      <c r="P1960" s="5">
        <v>0</v>
      </c>
      <c r="Q1960" s="5">
        <f t="shared" si="331"/>
        <v>0</v>
      </c>
      <c r="R1960" s="5">
        <v>0</v>
      </c>
      <c r="S1960" s="5">
        <v>0</v>
      </c>
      <c r="T1960" s="5">
        <f t="shared" si="332"/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f t="shared" si="335"/>
        <v>0</v>
      </c>
      <c r="Z1960" s="5">
        <v>0</v>
      </c>
      <c r="AA1960" s="5">
        <v>1</v>
      </c>
      <c r="AB1960" s="5">
        <f t="shared" si="336"/>
        <v>1</v>
      </c>
      <c r="AC1960" s="5">
        <v>0</v>
      </c>
      <c r="AD1960" s="5">
        <v>0</v>
      </c>
      <c r="AE1960" s="5">
        <f t="shared" si="337"/>
        <v>0</v>
      </c>
      <c r="AF1960" s="5">
        <v>0</v>
      </c>
      <c r="AG1960" s="6">
        <v>43493</v>
      </c>
      <c r="AH1960" s="5">
        <v>1</v>
      </c>
      <c r="AI1960" s="5">
        <v>0</v>
      </c>
      <c r="AJ1960" s="5">
        <v>0</v>
      </c>
      <c r="AK1960" s="5">
        <f t="shared" si="338"/>
        <v>0</v>
      </c>
      <c r="AL1960" s="5">
        <v>0</v>
      </c>
      <c r="AM1960" s="5">
        <v>1</v>
      </c>
      <c r="AN1960" s="5">
        <f t="shared" si="339"/>
        <v>1</v>
      </c>
      <c r="AO1960" s="5">
        <v>0</v>
      </c>
      <c r="AP1960" s="5">
        <v>0</v>
      </c>
      <c r="AQ1960" s="5">
        <f t="shared" si="340"/>
        <v>0</v>
      </c>
      <c r="AR1960" s="5">
        <v>0</v>
      </c>
      <c r="AS1960" s="6">
        <v>43615</v>
      </c>
      <c r="AT1960" s="5">
        <v>1</v>
      </c>
      <c r="AU1960" s="5">
        <v>0</v>
      </c>
      <c r="AV1960" t="str">
        <f t="shared" si="333"/>
        <v>N</v>
      </c>
      <c r="AW1960" t="s">
        <v>60</v>
      </c>
      <c r="AX1960" t="s">
        <v>61</v>
      </c>
      <c r="AY1960" t="s">
        <v>2637</v>
      </c>
      <c r="AZ1960" t="s">
        <v>2637</v>
      </c>
      <c r="BA1960" t="str">
        <f t="shared" si="334"/>
        <v>N</v>
      </c>
    </row>
    <row r="1961" spans="1:53">
      <c r="A1961" t="s">
        <v>436</v>
      </c>
      <c r="B1961" t="s">
        <v>54</v>
      </c>
      <c r="C1961" t="s">
        <v>89</v>
      </c>
      <c r="D1961">
        <v>2019</v>
      </c>
      <c r="F1961" t="s">
        <v>4863</v>
      </c>
      <c r="G1961" t="s">
        <v>4864</v>
      </c>
      <c r="H1961" t="s">
        <v>4865</v>
      </c>
      <c r="I1961" t="s">
        <v>4866</v>
      </c>
      <c r="J1961" t="s">
        <v>58</v>
      </c>
      <c r="K1961" t="s">
        <v>59</v>
      </c>
      <c r="L1961" s="5">
        <v>0</v>
      </c>
      <c r="M1961" s="5">
        <v>0</v>
      </c>
      <c r="N1961" s="5">
        <f t="shared" si="330"/>
        <v>0</v>
      </c>
      <c r="O1961" s="5">
        <v>0</v>
      </c>
      <c r="P1961" s="5">
        <v>0</v>
      </c>
      <c r="Q1961" s="5">
        <f t="shared" si="331"/>
        <v>0</v>
      </c>
      <c r="R1961" s="5">
        <v>0</v>
      </c>
      <c r="S1961" s="5">
        <v>0</v>
      </c>
      <c r="T1961" s="5">
        <f t="shared" si="332"/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f t="shared" si="335"/>
        <v>0</v>
      </c>
      <c r="Z1961" s="5">
        <v>0</v>
      </c>
      <c r="AA1961" s="5">
        <v>1</v>
      </c>
      <c r="AB1961" s="5">
        <f t="shared" si="336"/>
        <v>1</v>
      </c>
      <c r="AC1961" s="5">
        <v>0</v>
      </c>
      <c r="AD1961" s="5">
        <v>0</v>
      </c>
      <c r="AE1961" s="5">
        <f t="shared" si="337"/>
        <v>0</v>
      </c>
      <c r="AF1961" s="5">
        <v>0</v>
      </c>
      <c r="AG1961" s="6">
        <v>43599</v>
      </c>
      <c r="AH1961" s="5">
        <v>1</v>
      </c>
      <c r="AI1961" s="5">
        <v>0</v>
      </c>
      <c r="AJ1961" s="5">
        <v>0</v>
      </c>
      <c r="AK1961" s="5">
        <f t="shared" si="338"/>
        <v>0</v>
      </c>
      <c r="AL1961" s="5">
        <v>0</v>
      </c>
      <c r="AM1961" s="5">
        <v>1</v>
      </c>
      <c r="AN1961" s="5">
        <f t="shared" si="339"/>
        <v>1</v>
      </c>
      <c r="AO1961" s="5">
        <v>0</v>
      </c>
      <c r="AP1961" s="5">
        <v>0</v>
      </c>
      <c r="AQ1961" s="5">
        <f t="shared" si="340"/>
        <v>0</v>
      </c>
      <c r="AR1961" s="5">
        <v>0</v>
      </c>
      <c r="AS1961" s="6">
        <v>43691</v>
      </c>
      <c r="AT1961" s="5">
        <v>1</v>
      </c>
      <c r="AU1961" s="5">
        <v>0</v>
      </c>
      <c r="AV1961" t="str">
        <f t="shared" si="333"/>
        <v>N</v>
      </c>
      <c r="AW1961" t="s">
        <v>60</v>
      </c>
      <c r="AX1961" t="s">
        <v>61</v>
      </c>
      <c r="AY1961" t="s">
        <v>2637</v>
      </c>
      <c r="AZ1961" t="s">
        <v>2637</v>
      </c>
      <c r="BA1961" t="str">
        <f t="shared" si="334"/>
        <v>N</v>
      </c>
    </row>
    <row r="1962" spans="1:53">
      <c r="A1962" t="s">
        <v>436</v>
      </c>
      <c r="B1962" t="s">
        <v>54</v>
      </c>
      <c r="C1962" t="s">
        <v>89</v>
      </c>
      <c r="D1962">
        <v>2019</v>
      </c>
      <c r="F1962" t="s">
        <v>4867</v>
      </c>
      <c r="G1962" t="s">
        <v>4868</v>
      </c>
      <c r="H1962" t="s">
        <v>4869</v>
      </c>
      <c r="I1962" t="s">
        <v>4870</v>
      </c>
      <c r="J1962" t="s">
        <v>58</v>
      </c>
      <c r="K1962" t="s">
        <v>59</v>
      </c>
      <c r="L1962" s="5">
        <v>0</v>
      </c>
      <c r="M1962" s="5">
        <v>0</v>
      </c>
      <c r="N1962" s="5">
        <f t="shared" si="330"/>
        <v>0</v>
      </c>
      <c r="O1962" s="5">
        <v>0</v>
      </c>
      <c r="P1962" s="5">
        <v>0</v>
      </c>
      <c r="Q1962" s="5">
        <f t="shared" si="331"/>
        <v>0</v>
      </c>
      <c r="R1962" s="5">
        <v>0</v>
      </c>
      <c r="S1962" s="5">
        <v>0</v>
      </c>
      <c r="T1962" s="5">
        <f t="shared" si="332"/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f t="shared" si="335"/>
        <v>0</v>
      </c>
      <c r="Z1962" s="5">
        <v>0</v>
      </c>
      <c r="AA1962" s="5">
        <v>1</v>
      </c>
      <c r="AB1962" s="5">
        <f t="shared" si="336"/>
        <v>1</v>
      </c>
      <c r="AC1962" s="5">
        <v>0</v>
      </c>
      <c r="AD1962" s="5">
        <v>0</v>
      </c>
      <c r="AE1962" s="5">
        <f t="shared" si="337"/>
        <v>0</v>
      </c>
      <c r="AF1962" s="5">
        <v>0</v>
      </c>
      <c r="AG1962" s="6">
        <v>43683</v>
      </c>
      <c r="AH1962" s="5">
        <v>1</v>
      </c>
      <c r="AI1962" s="5">
        <v>0</v>
      </c>
      <c r="AJ1962" s="5">
        <v>0</v>
      </c>
      <c r="AK1962" s="5">
        <f t="shared" si="338"/>
        <v>0</v>
      </c>
      <c r="AL1962" s="5">
        <v>0</v>
      </c>
      <c r="AM1962" s="5">
        <v>1</v>
      </c>
      <c r="AN1962" s="5">
        <f t="shared" si="339"/>
        <v>1</v>
      </c>
      <c r="AO1962" s="5">
        <v>0</v>
      </c>
      <c r="AP1962" s="5">
        <v>0</v>
      </c>
      <c r="AQ1962" s="5">
        <f t="shared" si="340"/>
        <v>0</v>
      </c>
      <c r="AR1962" s="5">
        <v>0</v>
      </c>
      <c r="AS1962" s="6">
        <v>43728</v>
      </c>
      <c r="AT1962" s="5">
        <v>1</v>
      </c>
      <c r="AU1962" s="5">
        <v>0</v>
      </c>
      <c r="AV1962" t="str">
        <f t="shared" si="333"/>
        <v>N</v>
      </c>
      <c r="AW1962" t="s">
        <v>60</v>
      </c>
      <c r="AX1962" t="s">
        <v>61</v>
      </c>
      <c r="AY1962" t="s">
        <v>2637</v>
      </c>
      <c r="AZ1962" t="s">
        <v>2637</v>
      </c>
      <c r="BA1962" t="str">
        <f t="shared" si="334"/>
        <v>N</v>
      </c>
    </row>
    <row r="1963" spans="1:53">
      <c r="A1963" t="s">
        <v>436</v>
      </c>
      <c r="B1963" t="s">
        <v>54</v>
      </c>
      <c r="C1963" t="s">
        <v>89</v>
      </c>
      <c r="D1963">
        <v>2019</v>
      </c>
      <c r="F1963" t="s">
        <v>4871</v>
      </c>
      <c r="G1963" t="s">
        <v>4872</v>
      </c>
      <c r="H1963" t="s">
        <v>4873</v>
      </c>
      <c r="I1963" t="s">
        <v>4874</v>
      </c>
      <c r="J1963" t="s">
        <v>58</v>
      </c>
      <c r="K1963" t="s">
        <v>59</v>
      </c>
      <c r="L1963" s="5">
        <v>0</v>
      </c>
      <c r="M1963" s="5">
        <v>0</v>
      </c>
      <c r="N1963" s="5">
        <f t="shared" si="330"/>
        <v>0</v>
      </c>
      <c r="O1963" s="5">
        <v>0</v>
      </c>
      <c r="P1963" s="5">
        <v>0</v>
      </c>
      <c r="Q1963" s="5">
        <f t="shared" si="331"/>
        <v>0</v>
      </c>
      <c r="R1963" s="5">
        <v>0</v>
      </c>
      <c r="S1963" s="5">
        <v>0</v>
      </c>
      <c r="T1963" s="5">
        <f t="shared" si="332"/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f t="shared" si="335"/>
        <v>0</v>
      </c>
      <c r="Z1963" s="5">
        <v>0</v>
      </c>
      <c r="AA1963" s="5">
        <v>1</v>
      </c>
      <c r="AB1963" s="5">
        <f t="shared" si="336"/>
        <v>1</v>
      </c>
      <c r="AC1963" s="5">
        <v>0</v>
      </c>
      <c r="AD1963" s="5">
        <v>0</v>
      </c>
      <c r="AE1963" s="5">
        <f t="shared" si="337"/>
        <v>0</v>
      </c>
      <c r="AF1963" s="5">
        <v>0</v>
      </c>
      <c r="AG1963" s="6">
        <v>43570</v>
      </c>
      <c r="AH1963" s="5">
        <v>1</v>
      </c>
      <c r="AI1963" s="5">
        <v>0</v>
      </c>
      <c r="AJ1963" s="5">
        <v>0</v>
      </c>
      <c r="AK1963" s="5">
        <f t="shared" si="338"/>
        <v>0</v>
      </c>
      <c r="AL1963" s="5">
        <v>0</v>
      </c>
      <c r="AM1963" s="5">
        <v>1</v>
      </c>
      <c r="AN1963" s="5">
        <f t="shared" si="339"/>
        <v>1</v>
      </c>
      <c r="AO1963" s="5">
        <v>0</v>
      </c>
      <c r="AP1963" s="5">
        <v>0</v>
      </c>
      <c r="AQ1963" s="5">
        <f t="shared" si="340"/>
        <v>0</v>
      </c>
      <c r="AR1963" s="5">
        <v>0</v>
      </c>
      <c r="AS1963" s="6">
        <v>43768</v>
      </c>
      <c r="AT1963" s="5">
        <v>1</v>
      </c>
      <c r="AU1963" s="5">
        <v>0</v>
      </c>
      <c r="AV1963" t="str">
        <f t="shared" si="333"/>
        <v>N</v>
      </c>
      <c r="AW1963" t="s">
        <v>60</v>
      </c>
      <c r="AX1963" t="s">
        <v>61</v>
      </c>
      <c r="AY1963" t="s">
        <v>2637</v>
      </c>
      <c r="AZ1963" t="s">
        <v>2637</v>
      </c>
      <c r="BA1963" t="str">
        <f t="shared" si="334"/>
        <v>N</v>
      </c>
    </row>
    <row r="1964" spans="1:53">
      <c r="A1964" t="s">
        <v>436</v>
      </c>
      <c r="B1964" t="s">
        <v>54</v>
      </c>
      <c r="C1964" t="s">
        <v>89</v>
      </c>
      <c r="D1964">
        <v>2019</v>
      </c>
      <c r="F1964" t="s">
        <v>4875</v>
      </c>
      <c r="G1964" t="s">
        <v>4876</v>
      </c>
      <c r="H1964" t="s">
        <v>2720</v>
      </c>
      <c r="I1964" t="s">
        <v>4877</v>
      </c>
      <c r="J1964" t="s">
        <v>58</v>
      </c>
      <c r="K1964" t="s">
        <v>59</v>
      </c>
      <c r="L1964" s="5">
        <v>0</v>
      </c>
      <c r="M1964" s="5">
        <v>0</v>
      </c>
      <c r="N1964" s="5">
        <f t="shared" si="330"/>
        <v>0</v>
      </c>
      <c r="O1964" s="5">
        <v>0</v>
      </c>
      <c r="P1964" s="5">
        <v>0</v>
      </c>
      <c r="Q1964" s="5">
        <f t="shared" si="331"/>
        <v>0</v>
      </c>
      <c r="R1964" s="5">
        <v>0</v>
      </c>
      <c r="S1964" s="5">
        <v>0</v>
      </c>
      <c r="T1964" s="5">
        <f t="shared" si="332"/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f t="shared" si="335"/>
        <v>0</v>
      </c>
      <c r="Z1964" s="5">
        <v>0</v>
      </c>
      <c r="AA1964" s="5">
        <v>1</v>
      </c>
      <c r="AB1964" s="5">
        <f t="shared" si="336"/>
        <v>1</v>
      </c>
      <c r="AC1964" s="5">
        <v>0</v>
      </c>
      <c r="AD1964" s="5">
        <v>0</v>
      </c>
      <c r="AE1964" s="5">
        <f t="shared" si="337"/>
        <v>0</v>
      </c>
      <c r="AF1964" s="5">
        <v>0</v>
      </c>
      <c r="AG1964" s="6">
        <v>43697</v>
      </c>
      <c r="AH1964" s="5">
        <v>1</v>
      </c>
      <c r="AI1964" s="5">
        <v>0</v>
      </c>
      <c r="AJ1964" s="5">
        <v>0</v>
      </c>
      <c r="AK1964" s="5">
        <f t="shared" si="338"/>
        <v>0</v>
      </c>
      <c r="AL1964" s="5">
        <v>0</v>
      </c>
      <c r="AM1964" s="5">
        <v>1</v>
      </c>
      <c r="AN1964" s="5">
        <f t="shared" si="339"/>
        <v>1</v>
      </c>
      <c r="AO1964" s="5">
        <v>0</v>
      </c>
      <c r="AP1964" s="5">
        <v>0</v>
      </c>
      <c r="AQ1964" s="5">
        <f t="shared" si="340"/>
        <v>0</v>
      </c>
      <c r="AR1964" s="5">
        <v>0</v>
      </c>
      <c r="AS1964" s="6">
        <v>43817</v>
      </c>
      <c r="AT1964" s="5">
        <v>1</v>
      </c>
      <c r="AU1964" s="5">
        <v>0</v>
      </c>
      <c r="AV1964" t="str">
        <f t="shared" si="333"/>
        <v>N</v>
      </c>
      <c r="AW1964" t="s">
        <v>60</v>
      </c>
      <c r="AX1964" t="s">
        <v>61</v>
      </c>
      <c r="AY1964" t="s">
        <v>2637</v>
      </c>
      <c r="AZ1964" t="s">
        <v>2637</v>
      </c>
      <c r="BA1964" t="str">
        <f t="shared" si="334"/>
        <v>N</v>
      </c>
    </row>
    <row r="1965" spans="1:53">
      <c r="A1965" t="s">
        <v>436</v>
      </c>
      <c r="B1965" t="s">
        <v>54</v>
      </c>
      <c r="C1965" t="s">
        <v>89</v>
      </c>
      <c r="D1965">
        <v>2019</v>
      </c>
      <c r="F1965" t="s">
        <v>4878</v>
      </c>
      <c r="G1965" t="s">
        <v>4879</v>
      </c>
      <c r="H1965" t="s">
        <v>4880</v>
      </c>
      <c r="I1965" t="s">
        <v>4881</v>
      </c>
      <c r="J1965" t="s">
        <v>58</v>
      </c>
      <c r="K1965" t="s">
        <v>59</v>
      </c>
      <c r="L1965" s="5">
        <v>0</v>
      </c>
      <c r="M1965" s="5">
        <v>0</v>
      </c>
      <c r="N1965" s="5">
        <f t="shared" si="330"/>
        <v>0</v>
      </c>
      <c r="O1965" s="5">
        <v>0</v>
      </c>
      <c r="P1965" s="5">
        <v>0</v>
      </c>
      <c r="Q1965" s="5">
        <f t="shared" si="331"/>
        <v>0</v>
      </c>
      <c r="R1965" s="5">
        <v>0</v>
      </c>
      <c r="S1965" s="5">
        <v>0</v>
      </c>
      <c r="T1965" s="5">
        <f t="shared" si="332"/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f t="shared" si="335"/>
        <v>0</v>
      </c>
      <c r="Z1965" s="5">
        <v>0</v>
      </c>
      <c r="AA1965" s="5">
        <v>1</v>
      </c>
      <c r="AB1965" s="5">
        <f t="shared" si="336"/>
        <v>1</v>
      </c>
      <c r="AC1965" s="5">
        <v>0</v>
      </c>
      <c r="AD1965" s="5">
        <v>0</v>
      </c>
      <c r="AE1965" s="5">
        <f t="shared" si="337"/>
        <v>0</v>
      </c>
      <c r="AF1965" s="5">
        <v>0</v>
      </c>
      <c r="AG1965" s="6">
        <v>43753</v>
      </c>
      <c r="AH1965" s="5">
        <v>1</v>
      </c>
      <c r="AI1965" s="5">
        <v>0</v>
      </c>
      <c r="AJ1965" s="5">
        <v>0</v>
      </c>
      <c r="AK1965" s="5">
        <f t="shared" si="338"/>
        <v>0</v>
      </c>
      <c r="AL1965" s="5">
        <v>0</v>
      </c>
      <c r="AM1965" s="5">
        <v>1</v>
      </c>
      <c r="AN1965" s="5">
        <f t="shared" si="339"/>
        <v>1</v>
      </c>
      <c r="AO1965" s="5">
        <v>0</v>
      </c>
      <c r="AP1965" s="5">
        <v>0</v>
      </c>
      <c r="AQ1965" s="5">
        <f t="shared" si="340"/>
        <v>0</v>
      </c>
      <c r="AR1965" s="5">
        <v>0</v>
      </c>
      <c r="AS1965" s="6">
        <v>43830</v>
      </c>
      <c r="AT1965" s="5">
        <v>1</v>
      </c>
      <c r="AU1965" s="5">
        <v>0</v>
      </c>
      <c r="AV1965" t="str">
        <f t="shared" si="333"/>
        <v>N</v>
      </c>
      <c r="AW1965" t="s">
        <v>60</v>
      </c>
      <c r="AX1965" t="s">
        <v>61</v>
      </c>
      <c r="AY1965" t="s">
        <v>2637</v>
      </c>
      <c r="AZ1965" t="s">
        <v>2637</v>
      </c>
      <c r="BA1965" t="str">
        <f t="shared" si="334"/>
        <v>N</v>
      </c>
    </row>
    <row r="1966" spans="1:53">
      <c r="A1966" t="s">
        <v>436</v>
      </c>
      <c r="B1966" t="s">
        <v>54</v>
      </c>
      <c r="C1966" t="s">
        <v>89</v>
      </c>
      <c r="D1966">
        <v>2019</v>
      </c>
      <c r="F1966" t="s">
        <v>4882</v>
      </c>
      <c r="G1966" t="s">
        <v>4883</v>
      </c>
      <c r="H1966" t="s">
        <v>4884</v>
      </c>
      <c r="I1966" t="s">
        <v>4885</v>
      </c>
      <c r="J1966" t="s">
        <v>58</v>
      </c>
      <c r="K1966" t="s">
        <v>59</v>
      </c>
      <c r="L1966" s="5">
        <v>0</v>
      </c>
      <c r="M1966" s="5">
        <v>0</v>
      </c>
      <c r="N1966" s="5">
        <f t="shared" si="330"/>
        <v>0</v>
      </c>
      <c r="O1966" s="5">
        <v>0</v>
      </c>
      <c r="P1966" s="5">
        <v>0</v>
      </c>
      <c r="Q1966" s="5">
        <f t="shared" si="331"/>
        <v>0</v>
      </c>
      <c r="R1966" s="5">
        <v>0</v>
      </c>
      <c r="S1966" s="5">
        <v>0</v>
      </c>
      <c r="T1966" s="5">
        <f t="shared" si="332"/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f t="shared" si="335"/>
        <v>0</v>
      </c>
      <c r="Z1966" s="5">
        <v>0</v>
      </c>
      <c r="AA1966" s="5">
        <v>1</v>
      </c>
      <c r="AB1966" s="5">
        <f t="shared" si="336"/>
        <v>1</v>
      </c>
      <c r="AC1966" s="5">
        <v>0</v>
      </c>
      <c r="AD1966" s="5">
        <v>0</v>
      </c>
      <c r="AE1966" s="5">
        <f t="shared" si="337"/>
        <v>0</v>
      </c>
      <c r="AF1966" s="5">
        <v>0</v>
      </c>
      <c r="AG1966" s="6">
        <v>43496</v>
      </c>
      <c r="AH1966" s="5">
        <v>1</v>
      </c>
      <c r="AI1966" s="5">
        <v>0</v>
      </c>
      <c r="AJ1966" s="5">
        <v>0</v>
      </c>
      <c r="AK1966" s="5">
        <f t="shared" si="338"/>
        <v>0</v>
      </c>
      <c r="AL1966" s="5">
        <v>0</v>
      </c>
      <c r="AM1966" s="5">
        <v>1</v>
      </c>
      <c r="AN1966" s="5">
        <f t="shared" si="339"/>
        <v>1</v>
      </c>
      <c r="AO1966" s="5">
        <v>0</v>
      </c>
      <c r="AP1966" s="5">
        <v>0</v>
      </c>
      <c r="AQ1966" s="5">
        <f t="shared" si="340"/>
        <v>0</v>
      </c>
      <c r="AR1966" s="5">
        <v>0</v>
      </c>
      <c r="AS1966" s="6">
        <v>43683</v>
      </c>
      <c r="AT1966" s="5">
        <v>1</v>
      </c>
      <c r="AU1966" s="5">
        <v>0</v>
      </c>
      <c r="AV1966" t="str">
        <f t="shared" si="333"/>
        <v>N</v>
      </c>
      <c r="AW1966" t="s">
        <v>60</v>
      </c>
      <c r="AX1966" t="s">
        <v>61</v>
      </c>
      <c r="AY1966" t="s">
        <v>2637</v>
      </c>
      <c r="AZ1966" t="s">
        <v>2637</v>
      </c>
      <c r="BA1966" t="str">
        <f t="shared" si="334"/>
        <v>N</v>
      </c>
    </row>
    <row r="1967" spans="1:53">
      <c r="A1967" t="s">
        <v>436</v>
      </c>
      <c r="B1967" t="s">
        <v>54</v>
      </c>
      <c r="C1967" t="s">
        <v>89</v>
      </c>
      <c r="D1967">
        <v>2019</v>
      </c>
      <c r="F1967" t="s">
        <v>4886</v>
      </c>
      <c r="G1967" t="s">
        <v>4887</v>
      </c>
      <c r="H1967" t="s">
        <v>4888</v>
      </c>
      <c r="I1967" t="s">
        <v>4889</v>
      </c>
      <c r="J1967" t="s">
        <v>58</v>
      </c>
      <c r="K1967" t="s">
        <v>59</v>
      </c>
      <c r="L1967" s="5">
        <v>0</v>
      </c>
      <c r="M1967" s="5">
        <v>0</v>
      </c>
      <c r="N1967" s="5">
        <f t="shared" si="330"/>
        <v>0</v>
      </c>
      <c r="O1967" s="5">
        <v>0</v>
      </c>
      <c r="P1967" s="5">
        <v>0</v>
      </c>
      <c r="Q1967" s="5">
        <f t="shared" si="331"/>
        <v>0</v>
      </c>
      <c r="R1967" s="5">
        <v>0</v>
      </c>
      <c r="S1967" s="5">
        <v>0</v>
      </c>
      <c r="T1967" s="5">
        <f t="shared" si="332"/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f t="shared" si="335"/>
        <v>0</v>
      </c>
      <c r="Z1967" s="5">
        <v>0</v>
      </c>
      <c r="AA1967" s="5">
        <v>1</v>
      </c>
      <c r="AB1967" s="5">
        <f t="shared" si="336"/>
        <v>1</v>
      </c>
      <c r="AC1967" s="5">
        <v>0</v>
      </c>
      <c r="AD1967" s="5">
        <v>0</v>
      </c>
      <c r="AE1967" s="5">
        <f t="shared" si="337"/>
        <v>0</v>
      </c>
      <c r="AF1967" s="5">
        <v>0</v>
      </c>
      <c r="AG1967" s="6">
        <v>43503</v>
      </c>
      <c r="AH1967" s="5">
        <v>1</v>
      </c>
      <c r="AI1967" s="5">
        <v>0</v>
      </c>
      <c r="AJ1967" s="5">
        <v>0</v>
      </c>
      <c r="AK1967" s="5">
        <f t="shared" si="338"/>
        <v>0</v>
      </c>
      <c r="AL1967" s="5">
        <v>0</v>
      </c>
      <c r="AM1967" s="5">
        <v>1</v>
      </c>
      <c r="AN1967" s="5">
        <f t="shared" si="339"/>
        <v>1</v>
      </c>
      <c r="AO1967" s="5">
        <v>0</v>
      </c>
      <c r="AP1967" s="5">
        <v>0</v>
      </c>
      <c r="AQ1967" s="5">
        <f t="shared" si="340"/>
        <v>0</v>
      </c>
      <c r="AR1967" s="5">
        <v>0</v>
      </c>
      <c r="AS1967" s="6">
        <v>43587</v>
      </c>
      <c r="AT1967" s="5">
        <v>1</v>
      </c>
      <c r="AU1967" s="5">
        <v>0</v>
      </c>
      <c r="AV1967" t="str">
        <f t="shared" si="333"/>
        <v>N</v>
      </c>
      <c r="AW1967" t="s">
        <v>60</v>
      </c>
      <c r="AX1967" t="s">
        <v>61</v>
      </c>
      <c r="AY1967" t="s">
        <v>2637</v>
      </c>
      <c r="AZ1967" t="s">
        <v>2637</v>
      </c>
      <c r="BA1967" t="str">
        <f t="shared" si="334"/>
        <v>N</v>
      </c>
    </row>
    <row r="1968" spans="1:53">
      <c r="A1968" t="s">
        <v>436</v>
      </c>
      <c r="B1968" t="s">
        <v>54</v>
      </c>
      <c r="C1968" t="s">
        <v>89</v>
      </c>
      <c r="D1968">
        <v>2019</v>
      </c>
      <c r="F1968" t="s">
        <v>4890</v>
      </c>
      <c r="G1968" t="s">
        <v>4891</v>
      </c>
      <c r="H1968" t="s">
        <v>2720</v>
      </c>
      <c r="I1968" t="s">
        <v>4892</v>
      </c>
      <c r="J1968" t="s">
        <v>58</v>
      </c>
      <c r="K1968" t="s">
        <v>59</v>
      </c>
      <c r="L1968" s="5">
        <v>0</v>
      </c>
      <c r="M1968" s="5">
        <v>0</v>
      </c>
      <c r="N1968" s="5">
        <f t="shared" si="330"/>
        <v>0</v>
      </c>
      <c r="O1968" s="5">
        <v>0</v>
      </c>
      <c r="P1968" s="5">
        <v>0</v>
      </c>
      <c r="Q1968" s="5">
        <f t="shared" si="331"/>
        <v>0</v>
      </c>
      <c r="R1968" s="5">
        <v>0</v>
      </c>
      <c r="S1968" s="5">
        <v>0</v>
      </c>
      <c r="T1968" s="5">
        <f t="shared" si="332"/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f t="shared" si="335"/>
        <v>0</v>
      </c>
      <c r="Z1968" s="5">
        <v>0</v>
      </c>
      <c r="AA1968" s="5">
        <v>1</v>
      </c>
      <c r="AB1968" s="5">
        <f t="shared" si="336"/>
        <v>1</v>
      </c>
      <c r="AC1968" s="5">
        <v>0</v>
      </c>
      <c r="AD1968" s="5">
        <v>0</v>
      </c>
      <c r="AE1968" s="5">
        <f t="shared" si="337"/>
        <v>0</v>
      </c>
      <c r="AF1968" s="5">
        <v>0</v>
      </c>
      <c r="AG1968" s="6">
        <v>43549</v>
      </c>
      <c r="AH1968" s="5">
        <v>1</v>
      </c>
      <c r="AI1968" s="5">
        <v>0</v>
      </c>
      <c r="AJ1968" s="5">
        <v>0</v>
      </c>
      <c r="AK1968" s="5">
        <f t="shared" si="338"/>
        <v>0</v>
      </c>
      <c r="AL1968" s="5">
        <v>0</v>
      </c>
      <c r="AM1968" s="5">
        <v>1</v>
      </c>
      <c r="AN1968" s="5">
        <f t="shared" si="339"/>
        <v>1</v>
      </c>
      <c r="AO1968" s="5">
        <v>0</v>
      </c>
      <c r="AP1968" s="5">
        <v>0</v>
      </c>
      <c r="AQ1968" s="5">
        <f t="shared" si="340"/>
        <v>0</v>
      </c>
      <c r="AR1968" s="5">
        <v>0</v>
      </c>
      <c r="AS1968" s="6">
        <v>43699</v>
      </c>
      <c r="AT1968" s="5">
        <v>1</v>
      </c>
      <c r="AU1968" s="5">
        <v>0</v>
      </c>
      <c r="AV1968" t="str">
        <f t="shared" si="333"/>
        <v>N</v>
      </c>
      <c r="AW1968" t="s">
        <v>60</v>
      </c>
      <c r="AX1968" t="s">
        <v>61</v>
      </c>
      <c r="AY1968" t="s">
        <v>2637</v>
      </c>
      <c r="AZ1968" t="s">
        <v>2637</v>
      </c>
      <c r="BA1968" t="str">
        <f t="shared" si="334"/>
        <v>N</v>
      </c>
    </row>
    <row r="1969" spans="1:53">
      <c r="A1969" t="s">
        <v>436</v>
      </c>
      <c r="B1969" t="s">
        <v>54</v>
      </c>
      <c r="C1969" t="s">
        <v>89</v>
      </c>
      <c r="D1969">
        <v>2019</v>
      </c>
      <c r="F1969" t="s">
        <v>4893</v>
      </c>
      <c r="G1969" t="s">
        <v>4894</v>
      </c>
      <c r="H1969" t="s">
        <v>4895</v>
      </c>
      <c r="I1969" t="s">
        <v>4896</v>
      </c>
      <c r="J1969" t="s">
        <v>58</v>
      </c>
      <c r="K1969" t="s">
        <v>59</v>
      </c>
      <c r="L1969" s="5">
        <v>0</v>
      </c>
      <c r="M1969" s="5">
        <v>0</v>
      </c>
      <c r="N1969" s="5">
        <f t="shared" si="330"/>
        <v>0</v>
      </c>
      <c r="O1969" s="5">
        <v>0</v>
      </c>
      <c r="P1969" s="5">
        <v>0</v>
      </c>
      <c r="Q1969" s="5">
        <f t="shared" si="331"/>
        <v>0</v>
      </c>
      <c r="R1969" s="5">
        <v>0</v>
      </c>
      <c r="S1969" s="5">
        <v>0</v>
      </c>
      <c r="T1969" s="5">
        <f t="shared" si="332"/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f t="shared" si="335"/>
        <v>0</v>
      </c>
      <c r="Z1969" s="5">
        <v>0</v>
      </c>
      <c r="AA1969" s="5">
        <v>1</v>
      </c>
      <c r="AB1969" s="5">
        <f t="shared" si="336"/>
        <v>1</v>
      </c>
      <c r="AC1969" s="5">
        <v>0</v>
      </c>
      <c r="AD1969" s="5">
        <v>0</v>
      </c>
      <c r="AE1969" s="5">
        <f t="shared" si="337"/>
        <v>0</v>
      </c>
      <c r="AF1969" s="5">
        <v>0</v>
      </c>
      <c r="AG1969" s="6">
        <v>43472</v>
      </c>
      <c r="AH1969" s="5">
        <v>1</v>
      </c>
      <c r="AI1969" s="5">
        <v>0</v>
      </c>
      <c r="AJ1969" s="5">
        <v>0</v>
      </c>
      <c r="AK1969" s="5">
        <f t="shared" si="338"/>
        <v>0</v>
      </c>
      <c r="AL1969" s="5">
        <v>0</v>
      </c>
      <c r="AM1969" s="5">
        <v>1</v>
      </c>
      <c r="AN1969" s="5">
        <f t="shared" si="339"/>
        <v>1</v>
      </c>
      <c r="AO1969" s="5">
        <v>0</v>
      </c>
      <c r="AP1969" s="5">
        <v>0</v>
      </c>
      <c r="AQ1969" s="5">
        <f t="shared" si="340"/>
        <v>0</v>
      </c>
      <c r="AR1969" s="5">
        <v>0</v>
      </c>
      <c r="AS1969" s="6">
        <v>43536</v>
      </c>
      <c r="AT1969" s="5">
        <v>1</v>
      </c>
      <c r="AU1969" s="5">
        <v>0</v>
      </c>
      <c r="AV1969" t="str">
        <f t="shared" si="333"/>
        <v>N</v>
      </c>
      <c r="AW1969" t="s">
        <v>60</v>
      </c>
      <c r="AX1969" t="s">
        <v>61</v>
      </c>
      <c r="AY1969" t="s">
        <v>2637</v>
      </c>
      <c r="AZ1969" t="s">
        <v>2637</v>
      </c>
      <c r="BA1969" t="str">
        <f t="shared" si="334"/>
        <v>N</v>
      </c>
    </row>
    <row r="1970" spans="1:53">
      <c r="A1970" t="s">
        <v>436</v>
      </c>
      <c r="B1970" t="s">
        <v>54</v>
      </c>
      <c r="C1970" t="s">
        <v>89</v>
      </c>
      <c r="D1970">
        <v>2019</v>
      </c>
      <c r="F1970" t="s">
        <v>4897</v>
      </c>
      <c r="G1970" t="s">
        <v>4898</v>
      </c>
      <c r="H1970" t="s">
        <v>4899</v>
      </c>
      <c r="I1970" t="s">
        <v>4900</v>
      </c>
      <c r="J1970" t="s">
        <v>58</v>
      </c>
      <c r="K1970" t="s">
        <v>59</v>
      </c>
      <c r="L1970" s="5">
        <v>0</v>
      </c>
      <c r="M1970" s="5">
        <v>0</v>
      </c>
      <c r="N1970" s="5">
        <f t="shared" si="330"/>
        <v>0</v>
      </c>
      <c r="O1970" s="5">
        <v>0</v>
      </c>
      <c r="P1970" s="5">
        <v>0</v>
      </c>
      <c r="Q1970" s="5">
        <f t="shared" si="331"/>
        <v>0</v>
      </c>
      <c r="R1970" s="5">
        <v>0</v>
      </c>
      <c r="S1970" s="5">
        <v>0</v>
      </c>
      <c r="T1970" s="5">
        <f t="shared" si="332"/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f t="shared" si="335"/>
        <v>0</v>
      </c>
      <c r="Z1970" s="5">
        <v>0</v>
      </c>
      <c r="AA1970" s="5">
        <v>1</v>
      </c>
      <c r="AB1970" s="5">
        <f t="shared" si="336"/>
        <v>1</v>
      </c>
      <c r="AC1970" s="5">
        <v>0</v>
      </c>
      <c r="AD1970" s="5">
        <v>0</v>
      </c>
      <c r="AE1970" s="5">
        <f t="shared" si="337"/>
        <v>0</v>
      </c>
      <c r="AF1970" s="5">
        <v>0</v>
      </c>
      <c r="AG1970" s="6">
        <v>43530</v>
      </c>
      <c r="AH1970" s="5">
        <v>1</v>
      </c>
      <c r="AI1970" s="5">
        <v>0</v>
      </c>
      <c r="AJ1970" s="5">
        <v>0</v>
      </c>
      <c r="AK1970" s="5">
        <f t="shared" si="338"/>
        <v>0</v>
      </c>
      <c r="AL1970" s="5">
        <v>0</v>
      </c>
      <c r="AM1970" s="5">
        <v>1</v>
      </c>
      <c r="AN1970" s="5">
        <f t="shared" si="339"/>
        <v>1</v>
      </c>
      <c r="AO1970" s="5">
        <v>0</v>
      </c>
      <c r="AP1970" s="5">
        <v>0</v>
      </c>
      <c r="AQ1970" s="5">
        <f t="shared" si="340"/>
        <v>0</v>
      </c>
      <c r="AR1970" s="5">
        <v>0</v>
      </c>
      <c r="AS1970" s="6">
        <v>43578</v>
      </c>
      <c r="AT1970" s="5">
        <v>1</v>
      </c>
      <c r="AU1970" s="5">
        <v>0</v>
      </c>
      <c r="AV1970" t="str">
        <f t="shared" si="333"/>
        <v>N</v>
      </c>
      <c r="AW1970" t="s">
        <v>60</v>
      </c>
      <c r="AX1970" t="s">
        <v>61</v>
      </c>
      <c r="AY1970" t="s">
        <v>2637</v>
      </c>
      <c r="AZ1970" t="s">
        <v>2637</v>
      </c>
      <c r="BA1970" t="str">
        <f t="shared" si="334"/>
        <v>N</v>
      </c>
    </row>
    <row r="1971" spans="1:53">
      <c r="A1971" t="s">
        <v>436</v>
      </c>
      <c r="B1971" t="s">
        <v>54</v>
      </c>
      <c r="C1971" t="s">
        <v>89</v>
      </c>
      <c r="D1971">
        <v>2019</v>
      </c>
      <c r="F1971" t="s">
        <v>3938</v>
      </c>
      <c r="G1971" t="s">
        <v>4901</v>
      </c>
      <c r="H1971" t="s">
        <v>4902</v>
      </c>
      <c r="I1971" t="s">
        <v>4903</v>
      </c>
      <c r="J1971" t="s">
        <v>58</v>
      </c>
      <c r="K1971" t="s">
        <v>59</v>
      </c>
      <c r="L1971" s="5">
        <v>0</v>
      </c>
      <c r="M1971" s="5">
        <v>0</v>
      </c>
      <c r="N1971" s="5">
        <f t="shared" si="330"/>
        <v>0</v>
      </c>
      <c r="O1971" s="5">
        <v>0</v>
      </c>
      <c r="P1971" s="5">
        <v>0</v>
      </c>
      <c r="Q1971" s="5">
        <f t="shared" si="331"/>
        <v>0</v>
      </c>
      <c r="R1971" s="5">
        <v>0</v>
      </c>
      <c r="S1971" s="5">
        <v>0</v>
      </c>
      <c r="T1971" s="5">
        <f t="shared" si="332"/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f t="shared" si="335"/>
        <v>0</v>
      </c>
      <c r="Z1971" s="5">
        <v>0</v>
      </c>
      <c r="AA1971" s="5">
        <v>0</v>
      </c>
      <c r="AB1971" s="5">
        <f t="shared" si="336"/>
        <v>0</v>
      </c>
      <c r="AC1971" s="5">
        <v>0</v>
      </c>
      <c r="AD1971" s="5">
        <v>0</v>
      </c>
      <c r="AE1971" s="5">
        <f t="shared" si="337"/>
        <v>0</v>
      </c>
      <c r="AF1971" s="5">
        <v>0</v>
      </c>
      <c r="AG1971" s="6"/>
      <c r="AH1971" s="5">
        <v>0</v>
      </c>
      <c r="AI1971" s="5">
        <v>0</v>
      </c>
      <c r="AJ1971" s="5">
        <v>0</v>
      </c>
      <c r="AK1971" s="5">
        <f t="shared" si="338"/>
        <v>0</v>
      </c>
      <c r="AL1971" s="5">
        <v>0</v>
      </c>
      <c r="AM1971" s="5">
        <v>1</v>
      </c>
      <c r="AN1971" s="5">
        <f t="shared" si="339"/>
        <v>1</v>
      </c>
      <c r="AO1971" s="5">
        <v>0</v>
      </c>
      <c r="AP1971" s="5">
        <v>0</v>
      </c>
      <c r="AQ1971" s="5">
        <f t="shared" si="340"/>
        <v>0</v>
      </c>
      <c r="AR1971" s="5">
        <v>0</v>
      </c>
      <c r="AS1971" s="6">
        <v>43490</v>
      </c>
      <c r="AT1971" s="5">
        <v>1</v>
      </c>
      <c r="AU1971" s="5">
        <v>0</v>
      </c>
      <c r="AV1971" t="str">
        <f t="shared" si="333"/>
        <v>N</v>
      </c>
      <c r="AW1971" t="s">
        <v>60</v>
      </c>
      <c r="AX1971" t="s">
        <v>61</v>
      </c>
      <c r="AY1971" t="s">
        <v>2637</v>
      </c>
      <c r="AZ1971" t="s">
        <v>2637</v>
      </c>
      <c r="BA1971" t="str">
        <f t="shared" si="334"/>
        <v>N</v>
      </c>
    </row>
    <row r="1972" spans="1:53">
      <c r="A1972" t="s">
        <v>436</v>
      </c>
      <c r="B1972" t="s">
        <v>54</v>
      </c>
      <c r="C1972" t="s">
        <v>89</v>
      </c>
      <c r="D1972">
        <v>2019</v>
      </c>
      <c r="F1972" t="s">
        <v>2796</v>
      </c>
      <c r="G1972" t="s">
        <v>2797</v>
      </c>
      <c r="H1972" t="s">
        <v>2798</v>
      </c>
      <c r="I1972" t="s">
        <v>2799</v>
      </c>
      <c r="J1972" t="s">
        <v>58</v>
      </c>
      <c r="K1972" t="s">
        <v>59</v>
      </c>
      <c r="L1972" s="5">
        <v>0</v>
      </c>
      <c r="M1972" s="5">
        <v>0</v>
      </c>
      <c r="N1972" s="5">
        <f t="shared" si="330"/>
        <v>0</v>
      </c>
      <c r="O1972" s="5">
        <v>0</v>
      </c>
      <c r="P1972" s="5">
        <v>0</v>
      </c>
      <c r="Q1972" s="5">
        <f t="shared" si="331"/>
        <v>0</v>
      </c>
      <c r="R1972" s="5">
        <v>0</v>
      </c>
      <c r="S1972" s="5">
        <v>0</v>
      </c>
      <c r="T1972" s="5">
        <f t="shared" si="332"/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f t="shared" si="335"/>
        <v>0</v>
      </c>
      <c r="Z1972" s="5">
        <v>0</v>
      </c>
      <c r="AA1972" s="5">
        <v>0</v>
      </c>
      <c r="AB1972" s="5">
        <f t="shared" si="336"/>
        <v>0</v>
      </c>
      <c r="AC1972" s="5">
        <v>0</v>
      </c>
      <c r="AD1972" s="5">
        <v>0</v>
      </c>
      <c r="AE1972" s="5">
        <f t="shared" si="337"/>
        <v>0</v>
      </c>
      <c r="AF1972" s="5">
        <v>0</v>
      </c>
      <c r="AG1972" s="6"/>
      <c r="AH1972" s="5">
        <v>0</v>
      </c>
      <c r="AI1972" s="5">
        <v>0</v>
      </c>
      <c r="AJ1972" s="5">
        <v>0</v>
      </c>
      <c r="AK1972" s="5">
        <f t="shared" si="338"/>
        <v>0</v>
      </c>
      <c r="AL1972" s="5">
        <v>0</v>
      </c>
      <c r="AM1972" s="5">
        <v>1</v>
      </c>
      <c r="AN1972" s="5">
        <f t="shared" si="339"/>
        <v>1</v>
      </c>
      <c r="AO1972" s="5">
        <v>0</v>
      </c>
      <c r="AP1972" s="5">
        <v>0</v>
      </c>
      <c r="AQ1972" s="5">
        <f t="shared" si="340"/>
        <v>0</v>
      </c>
      <c r="AR1972" s="5">
        <v>0</v>
      </c>
      <c r="AS1972" s="6">
        <v>43675</v>
      </c>
      <c r="AT1972" s="5">
        <v>1</v>
      </c>
      <c r="AU1972" s="5">
        <v>0</v>
      </c>
      <c r="AV1972" t="str">
        <f t="shared" si="333"/>
        <v>N</v>
      </c>
      <c r="AW1972" t="s">
        <v>60</v>
      </c>
      <c r="AX1972" t="s">
        <v>61</v>
      </c>
      <c r="AY1972" t="s">
        <v>2637</v>
      </c>
      <c r="AZ1972" t="s">
        <v>2637</v>
      </c>
      <c r="BA1972" t="str">
        <f t="shared" si="334"/>
        <v>N</v>
      </c>
    </row>
    <row r="1973" spans="1:53">
      <c r="A1973" t="s">
        <v>436</v>
      </c>
      <c r="B1973" t="s">
        <v>54</v>
      </c>
      <c r="C1973" t="s">
        <v>89</v>
      </c>
      <c r="D1973">
        <v>2019</v>
      </c>
      <c r="F1973" t="s">
        <v>2736</v>
      </c>
      <c r="G1973" t="s">
        <v>2737</v>
      </c>
      <c r="H1973" t="s">
        <v>2738</v>
      </c>
      <c r="I1973" t="s">
        <v>2739</v>
      </c>
      <c r="J1973" t="s">
        <v>58</v>
      </c>
      <c r="K1973" t="s">
        <v>59</v>
      </c>
      <c r="L1973" s="5">
        <v>0</v>
      </c>
      <c r="M1973" s="5">
        <v>0</v>
      </c>
      <c r="N1973" s="5">
        <f t="shared" si="330"/>
        <v>0</v>
      </c>
      <c r="O1973" s="5">
        <v>0</v>
      </c>
      <c r="P1973" s="5">
        <v>0</v>
      </c>
      <c r="Q1973" s="5">
        <f t="shared" si="331"/>
        <v>0</v>
      </c>
      <c r="R1973" s="5">
        <v>0</v>
      </c>
      <c r="S1973" s="5">
        <v>0</v>
      </c>
      <c r="T1973" s="5">
        <f t="shared" si="332"/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f t="shared" si="335"/>
        <v>0</v>
      </c>
      <c r="Z1973" s="5">
        <v>0</v>
      </c>
      <c r="AA1973" s="5">
        <v>0</v>
      </c>
      <c r="AB1973" s="5">
        <f t="shared" si="336"/>
        <v>0</v>
      </c>
      <c r="AC1973" s="5">
        <v>0</v>
      </c>
      <c r="AD1973" s="5">
        <v>0</v>
      </c>
      <c r="AE1973" s="5">
        <f t="shared" si="337"/>
        <v>0</v>
      </c>
      <c r="AF1973" s="5">
        <v>0</v>
      </c>
      <c r="AG1973" s="6"/>
      <c r="AH1973" s="5">
        <v>0</v>
      </c>
      <c r="AI1973" s="5">
        <v>0</v>
      </c>
      <c r="AJ1973" s="5">
        <v>0</v>
      </c>
      <c r="AK1973" s="5">
        <f t="shared" si="338"/>
        <v>0</v>
      </c>
      <c r="AL1973" s="5">
        <v>0</v>
      </c>
      <c r="AM1973" s="5">
        <v>1</v>
      </c>
      <c r="AN1973" s="5">
        <f t="shared" si="339"/>
        <v>1</v>
      </c>
      <c r="AO1973" s="5">
        <v>0</v>
      </c>
      <c r="AP1973" s="5">
        <v>0</v>
      </c>
      <c r="AQ1973" s="5">
        <f t="shared" si="340"/>
        <v>0</v>
      </c>
      <c r="AR1973" s="5">
        <v>0</v>
      </c>
      <c r="AS1973" s="6">
        <v>43571</v>
      </c>
      <c r="AT1973" s="5">
        <v>1</v>
      </c>
      <c r="AU1973" s="5">
        <v>0</v>
      </c>
      <c r="AV1973" t="str">
        <f t="shared" si="333"/>
        <v>N</v>
      </c>
      <c r="AW1973" t="s">
        <v>60</v>
      </c>
      <c r="AX1973" t="s">
        <v>61</v>
      </c>
      <c r="AY1973" t="s">
        <v>2637</v>
      </c>
      <c r="AZ1973" t="s">
        <v>2637</v>
      </c>
      <c r="BA1973" t="str">
        <f t="shared" si="334"/>
        <v>N</v>
      </c>
    </row>
    <row r="1974" spans="1:53">
      <c r="A1974" t="s">
        <v>436</v>
      </c>
      <c r="B1974" t="s">
        <v>54</v>
      </c>
      <c r="C1974" t="s">
        <v>89</v>
      </c>
      <c r="D1974">
        <v>2019</v>
      </c>
      <c r="F1974" t="s">
        <v>2764</v>
      </c>
      <c r="G1974" t="s">
        <v>2765</v>
      </c>
      <c r="H1974" t="s">
        <v>2766</v>
      </c>
      <c r="I1974" t="s">
        <v>2767</v>
      </c>
      <c r="J1974" t="s">
        <v>58</v>
      </c>
      <c r="K1974" t="s">
        <v>59</v>
      </c>
      <c r="L1974" s="5">
        <v>0</v>
      </c>
      <c r="M1974" s="5">
        <v>0</v>
      </c>
      <c r="N1974" s="5">
        <f t="shared" si="330"/>
        <v>0</v>
      </c>
      <c r="O1974" s="5">
        <v>0</v>
      </c>
      <c r="P1974" s="5">
        <v>0</v>
      </c>
      <c r="Q1974" s="5">
        <f t="shared" si="331"/>
        <v>0</v>
      </c>
      <c r="R1974" s="5">
        <v>0</v>
      </c>
      <c r="S1974" s="5">
        <v>0</v>
      </c>
      <c r="T1974" s="5">
        <f t="shared" si="332"/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f t="shared" si="335"/>
        <v>0</v>
      </c>
      <c r="Z1974" s="5">
        <v>0</v>
      </c>
      <c r="AA1974" s="5">
        <v>0</v>
      </c>
      <c r="AB1974" s="5">
        <f t="shared" si="336"/>
        <v>0</v>
      </c>
      <c r="AC1974" s="5">
        <v>0</v>
      </c>
      <c r="AD1974" s="5">
        <v>0</v>
      </c>
      <c r="AE1974" s="5">
        <f t="shared" si="337"/>
        <v>0</v>
      </c>
      <c r="AF1974" s="5">
        <v>0</v>
      </c>
      <c r="AG1974" s="6"/>
      <c r="AH1974" s="5">
        <v>0</v>
      </c>
      <c r="AI1974" s="5">
        <v>0</v>
      </c>
      <c r="AJ1974" s="5">
        <v>0</v>
      </c>
      <c r="AK1974" s="5">
        <f t="shared" si="338"/>
        <v>0</v>
      </c>
      <c r="AL1974" s="5">
        <v>0</v>
      </c>
      <c r="AM1974" s="5">
        <v>1</v>
      </c>
      <c r="AN1974" s="5">
        <f t="shared" si="339"/>
        <v>1</v>
      </c>
      <c r="AO1974" s="5">
        <v>0</v>
      </c>
      <c r="AP1974" s="5">
        <v>0</v>
      </c>
      <c r="AQ1974" s="5">
        <f t="shared" si="340"/>
        <v>0</v>
      </c>
      <c r="AR1974" s="5">
        <v>0</v>
      </c>
      <c r="AS1974" s="6">
        <v>43524</v>
      </c>
      <c r="AT1974" s="5">
        <v>1</v>
      </c>
      <c r="AU1974" s="5">
        <v>0</v>
      </c>
      <c r="AV1974" t="str">
        <f t="shared" si="333"/>
        <v>N</v>
      </c>
      <c r="AW1974" t="s">
        <v>60</v>
      </c>
      <c r="AX1974" t="s">
        <v>61</v>
      </c>
      <c r="AY1974" t="s">
        <v>2637</v>
      </c>
      <c r="AZ1974" t="s">
        <v>2637</v>
      </c>
      <c r="BA1974" t="str">
        <f t="shared" si="334"/>
        <v>N</v>
      </c>
    </row>
    <row r="1975" spans="1:53">
      <c r="A1975" t="s">
        <v>436</v>
      </c>
      <c r="B1975" t="s">
        <v>54</v>
      </c>
      <c r="C1975" t="s">
        <v>89</v>
      </c>
      <c r="D1975">
        <v>2019</v>
      </c>
      <c r="F1975" t="s">
        <v>2837</v>
      </c>
      <c r="G1975" t="s">
        <v>2838</v>
      </c>
      <c r="H1975" t="s">
        <v>2839</v>
      </c>
      <c r="I1975" t="s">
        <v>2840</v>
      </c>
      <c r="J1975" t="s">
        <v>58</v>
      </c>
      <c r="K1975" t="s">
        <v>59</v>
      </c>
      <c r="L1975" s="5">
        <v>0</v>
      </c>
      <c r="M1975" s="5">
        <v>0</v>
      </c>
      <c r="N1975" s="5">
        <f t="shared" si="330"/>
        <v>0</v>
      </c>
      <c r="O1975" s="5">
        <v>0</v>
      </c>
      <c r="P1975" s="5">
        <v>0</v>
      </c>
      <c r="Q1975" s="5">
        <f t="shared" si="331"/>
        <v>0</v>
      </c>
      <c r="R1975" s="5">
        <v>0</v>
      </c>
      <c r="S1975" s="5">
        <v>0</v>
      </c>
      <c r="T1975" s="5">
        <f t="shared" si="332"/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f t="shared" si="335"/>
        <v>0</v>
      </c>
      <c r="Z1975" s="5">
        <v>0</v>
      </c>
      <c r="AA1975" s="5">
        <v>0</v>
      </c>
      <c r="AB1975" s="5">
        <f t="shared" si="336"/>
        <v>0</v>
      </c>
      <c r="AC1975" s="5">
        <v>0</v>
      </c>
      <c r="AD1975" s="5">
        <v>0</v>
      </c>
      <c r="AE1975" s="5">
        <f t="shared" si="337"/>
        <v>0</v>
      </c>
      <c r="AF1975" s="5">
        <v>0</v>
      </c>
      <c r="AG1975" s="6"/>
      <c r="AH1975" s="5">
        <v>0</v>
      </c>
      <c r="AI1975" s="5">
        <v>0</v>
      </c>
      <c r="AJ1975" s="5">
        <v>0</v>
      </c>
      <c r="AK1975" s="5">
        <f t="shared" si="338"/>
        <v>0</v>
      </c>
      <c r="AL1975" s="5">
        <v>0</v>
      </c>
      <c r="AM1975" s="5">
        <v>1</v>
      </c>
      <c r="AN1975" s="5">
        <f t="shared" si="339"/>
        <v>1</v>
      </c>
      <c r="AO1975" s="5">
        <v>0</v>
      </c>
      <c r="AP1975" s="5">
        <v>0</v>
      </c>
      <c r="AQ1975" s="5">
        <f t="shared" si="340"/>
        <v>0</v>
      </c>
      <c r="AR1975" s="5">
        <v>0</v>
      </c>
      <c r="AS1975" s="6">
        <v>43544</v>
      </c>
      <c r="AT1975" s="5">
        <v>1</v>
      </c>
      <c r="AU1975" s="5">
        <v>0</v>
      </c>
      <c r="AV1975" t="str">
        <f t="shared" si="333"/>
        <v>N</v>
      </c>
      <c r="AW1975" t="s">
        <v>60</v>
      </c>
      <c r="AX1975" t="s">
        <v>61</v>
      </c>
      <c r="AY1975" t="s">
        <v>2637</v>
      </c>
      <c r="AZ1975" t="s">
        <v>2637</v>
      </c>
      <c r="BA1975" t="str">
        <f t="shared" si="334"/>
        <v>N</v>
      </c>
    </row>
    <row r="1976" spans="1:53">
      <c r="A1976" t="s">
        <v>436</v>
      </c>
      <c r="B1976" t="s">
        <v>54</v>
      </c>
      <c r="C1976" t="s">
        <v>89</v>
      </c>
      <c r="D1976">
        <v>2019</v>
      </c>
      <c r="F1976" t="s">
        <v>2809</v>
      </c>
      <c r="G1976" t="s">
        <v>2810</v>
      </c>
      <c r="H1976" t="s">
        <v>2811</v>
      </c>
      <c r="I1976" t="s">
        <v>2812</v>
      </c>
      <c r="J1976" t="s">
        <v>58</v>
      </c>
      <c r="K1976" t="s">
        <v>59</v>
      </c>
      <c r="L1976" s="5">
        <v>0</v>
      </c>
      <c r="M1976" s="5">
        <v>0</v>
      </c>
      <c r="N1976" s="5">
        <f t="shared" si="330"/>
        <v>0</v>
      </c>
      <c r="O1976" s="5">
        <v>0</v>
      </c>
      <c r="P1976" s="5">
        <v>0</v>
      </c>
      <c r="Q1976" s="5">
        <f t="shared" si="331"/>
        <v>0</v>
      </c>
      <c r="R1976" s="5">
        <v>0</v>
      </c>
      <c r="S1976" s="5">
        <v>0</v>
      </c>
      <c r="T1976" s="5">
        <f t="shared" si="332"/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f t="shared" si="335"/>
        <v>0</v>
      </c>
      <c r="Z1976" s="5">
        <v>0</v>
      </c>
      <c r="AA1976" s="5">
        <v>0</v>
      </c>
      <c r="AB1976" s="5">
        <f t="shared" si="336"/>
        <v>0</v>
      </c>
      <c r="AC1976" s="5">
        <v>0</v>
      </c>
      <c r="AD1976" s="5">
        <v>0</v>
      </c>
      <c r="AE1976" s="5">
        <f t="shared" si="337"/>
        <v>0</v>
      </c>
      <c r="AF1976" s="5">
        <v>0</v>
      </c>
      <c r="AG1976" s="6"/>
      <c r="AH1976" s="5">
        <v>0</v>
      </c>
      <c r="AI1976" s="5">
        <v>0</v>
      </c>
      <c r="AJ1976" s="5">
        <v>0</v>
      </c>
      <c r="AK1976" s="5">
        <f t="shared" si="338"/>
        <v>0</v>
      </c>
      <c r="AL1976" s="5">
        <v>0</v>
      </c>
      <c r="AM1976" s="5">
        <v>1</v>
      </c>
      <c r="AN1976" s="5">
        <f t="shared" si="339"/>
        <v>1</v>
      </c>
      <c r="AO1976" s="5">
        <v>0</v>
      </c>
      <c r="AP1976" s="5">
        <v>0</v>
      </c>
      <c r="AQ1976" s="5">
        <f t="shared" si="340"/>
        <v>0</v>
      </c>
      <c r="AR1976" s="5">
        <v>0</v>
      </c>
      <c r="AS1976" s="6">
        <v>43803</v>
      </c>
      <c r="AT1976" s="5">
        <v>1</v>
      </c>
      <c r="AU1976" s="5">
        <v>0</v>
      </c>
      <c r="AV1976" t="str">
        <f t="shared" si="333"/>
        <v>N</v>
      </c>
      <c r="AW1976" t="s">
        <v>60</v>
      </c>
      <c r="AX1976" t="s">
        <v>61</v>
      </c>
      <c r="AY1976" t="s">
        <v>2637</v>
      </c>
      <c r="AZ1976" t="s">
        <v>2637</v>
      </c>
      <c r="BA1976" t="str">
        <f t="shared" si="334"/>
        <v>N</v>
      </c>
    </row>
    <row r="1977" spans="1:53">
      <c r="A1977" t="s">
        <v>436</v>
      </c>
      <c r="B1977" t="s">
        <v>54</v>
      </c>
      <c r="C1977" t="s">
        <v>89</v>
      </c>
      <c r="D1977">
        <v>2019</v>
      </c>
      <c r="F1977" t="s">
        <v>2740</v>
      </c>
      <c r="G1977" t="s">
        <v>2741</v>
      </c>
      <c r="H1977" t="s">
        <v>2742</v>
      </c>
      <c r="I1977" t="s">
        <v>2743</v>
      </c>
      <c r="J1977" t="s">
        <v>58</v>
      </c>
      <c r="K1977" t="s">
        <v>59</v>
      </c>
      <c r="L1977" s="5">
        <v>0</v>
      </c>
      <c r="M1977" s="5">
        <v>0</v>
      </c>
      <c r="N1977" s="5">
        <f t="shared" si="330"/>
        <v>0</v>
      </c>
      <c r="O1977" s="5">
        <v>0</v>
      </c>
      <c r="P1977" s="5">
        <v>0</v>
      </c>
      <c r="Q1977" s="5">
        <f t="shared" si="331"/>
        <v>0</v>
      </c>
      <c r="R1977" s="5">
        <v>0</v>
      </c>
      <c r="S1977" s="5">
        <v>0</v>
      </c>
      <c r="T1977" s="5">
        <f t="shared" si="332"/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f t="shared" si="335"/>
        <v>0</v>
      </c>
      <c r="Z1977" s="5">
        <v>0</v>
      </c>
      <c r="AA1977" s="5">
        <v>0</v>
      </c>
      <c r="AB1977" s="5">
        <f t="shared" si="336"/>
        <v>0</v>
      </c>
      <c r="AC1977" s="5">
        <v>0</v>
      </c>
      <c r="AD1977" s="5">
        <v>0</v>
      </c>
      <c r="AE1977" s="5">
        <f t="shared" si="337"/>
        <v>0</v>
      </c>
      <c r="AF1977" s="5">
        <v>0</v>
      </c>
      <c r="AG1977" s="6"/>
      <c r="AH1977" s="5">
        <v>0</v>
      </c>
      <c r="AI1977" s="5">
        <v>0</v>
      </c>
      <c r="AJ1977" s="5">
        <v>0</v>
      </c>
      <c r="AK1977" s="5">
        <f t="shared" si="338"/>
        <v>0</v>
      </c>
      <c r="AL1977" s="5">
        <v>0</v>
      </c>
      <c r="AM1977" s="5">
        <v>1</v>
      </c>
      <c r="AN1977" s="5">
        <f t="shared" si="339"/>
        <v>1</v>
      </c>
      <c r="AO1977" s="5">
        <v>0</v>
      </c>
      <c r="AP1977" s="5">
        <v>0</v>
      </c>
      <c r="AQ1977" s="5">
        <f t="shared" si="340"/>
        <v>0</v>
      </c>
      <c r="AR1977" s="5">
        <v>0</v>
      </c>
      <c r="AS1977" s="6">
        <v>43522</v>
      </c>
      <c r="AT1977" s="5">
        <v>1</v>
      </c>
      <c r="AU1977" s="5">
        <v>0</v>
      </c>
      <c r="AV1977" t="str">
        <f t="shared" si="333"/>
        <v>N</v>
      </c>
      <c r="AW1977" t="s">
        <v>60</v>
      </c>
      <c r="AX1977" t="s">
        <v>61</v>
      </c>
      <c r="AY1977" t="s">
        <v>2637</v>
      </c>
      <c r="AZ1977" t="s">
        <v>2637</v>
      </c>
      <c r="BA1977" t="str">
        <f t="shared" si="334"/>
        <v>N</v>
      </c>
    </row>
    <row r="1978" spans="1:53">
      <c r="A1978" t="s">
        <v>436</v>
      </c>
      <c r="B1978" t="s">
        <v>54</v>
      </c>
      <c r="C1978" t="s">
        <v>89</v>
      </c>
      <c r="D1978">
        <v>2019</v>
      </c>
      <c r="F1978" t="s">
        <v>4904</v>
      </c>
      <c r="G1978" t="s">
        <v>4905</v>
      </c>
      <c r="H1978" t="s">
        <v>4906</v>
      </c>
      <c r="I1978" t="s">
        <v>4907</v>
      </c>
      <c r="J1978" t="s">
        <v>58</v>
      </c>
      <c r="K1978" t="s">
        <v>59</v>
      </c>
      <c r="L1978" s="5">
        <v>0</v>
      </c>
      <c r="M1978" s="5">
        <v>0</v>
      </c>
      <c r="N1978" s="5">
        <f t="shared" si="330"/>
        <v>0</v>
      </c>
      <c r="O1978" s="5">
        <v>0</v>
      </c>
      <c r="P1978" s="5">
        <v>0</v>
      </c>
      <c r="Q1978" s="5">
        <f t="shared" si="331"/>
        <v>0</v>
      </c>
      <c r="R1978" s="5">
        <v>0</v>
      </c>
      <c r="S1978" s="5">
        <v>0</v>
      </c>
      <c r="T1978" s="5">
        <f t="shared" si="332"/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f t="shared" si="335"/>
        <v>0</v>
      </c>
      <c r="Z1978" s="5">
        <v>0</v>
      </c>
      <c r="AA1978" s="5">
        <v>0</v>
      </c>
      <c r="AB1978" s="5">
        <f t="shared" si="336"/>
        <v>0</v>
      </c>
      <c r="AC1978" s="5">
        <v>0</v>
      </c>
      <c r="AD1978" s="5">
        <v>0</v>
      </c>
      <c r="AE1978" s="5">
        <f t="shared" si="337"/>
        <v>0</v>
      </c>
      <c r="AF1978" s="5">
        <v>0</v>
      </c>
      <c r="AG1978" s="6"/>
      <c r="AH1978" s="5">
        <v>0</v>
      </c>
      <c r="AI1978" s="5">
        <v>0</v>
      </c>
      <c r="AJ1978" s="5">
        <v>0</v>
      </c>
      <c r="AK1978" s="5">
        <f t="shared" si="338"/>
        <v>0</v>
      </c>
      <c r="AL1978" s="5">
        <v>0</v>
      </c>
      <c r="AM1978" s="5">
        <v>1</v>
      </c>
      <c r="AN1978" s="5">
        <f t="shared" si="339"/>
        <v>1</v>
      </c>
      <c r="AO1978" s="5">
        <v>0</v>
      </c>
      <c r="AP1978" s="5">
        <v>0</v>
      </c>
      <c r="AQ1978" s="5">
        <f t="shared" si="340"/>
        <v>0</v>
      </c>
      <c r="AR1978" s="5">
        <v>0</v>
      </c>
      <c r="AS1978" s="6">
        <v>43497</v>
      </c>
      <c r="AT1978" s="5">
        <v>1</v>
      </c>
      <c r="AU1978" s="5">
        <v>0</v>
      </c>
      <c r="AV1978" t="str">
        <f t="shared" si="333"/>
        <v>N</v>
      </c>
      <c r="AW1978" t="s">
        <v>60</v>
      </c>
      <c r="AX1978" t="s">
        <v>61</v>
      </c>
      <c r="AY1978" t="s">
        <v>2637</v>
      </c>
      <c r="AZ1978" t="s">
        <v>2637</v>
      </c>
      <c r="BA1978" t="str">
        <f t="shared" si="334"/>
        <v>N</v>
      </c>
    </row>
    <row r="1979" spans="1:53">
      <c r="A1979" t="s">
        <v>436</v>
      </c>
      <c r="B1979" t="s">
        <v>54</v>
      </c>
      <c r="C1979" t="s">
        <v>89</v>
      </c>
      <c r="D1979">
        <v>2019</v>
      </c>
      <c r="F1979" t="s">
        <v>2752</v>
      </c>
      <c r="G1979" t="s">
        <v>2753</v>
      </c>
      <c r="H1979" t="s">
        <v>2754</v>
      </c>
      <c r="I1979" t="s">
        <v>2755</v>
      </c>
      <c r="J1979" t="s">
        <v>58</v>
      </c>
      <c r="K1979" t="s">
        <v>59</v>
      </c>
      <c r="L1979" s="5">
        <v>0</v>
      </c>
      <c r="M1979" s="5">
        <v>0</v>
      </c>
      <c r="N1979" s="5">
        <f t="shared" si="330"/>
        <v>0</v>
      </c>
      <c r="O1979" s="5">
        <v>0</v>
      </c>
      <c r="P1979" s="5">
        <v>0</v>
      </c>
      <c r="Q1979" s="5">
        <f t="shared" si="331"/>
        <v>0</v>
      </c>
      <c r="R1979" s="5">
        <v>0</v>
      </c>
      <c r="S1979" s="5">
        <v>0</v>
      </c>
      <c r="T1979" s="5">
        <f t="shared" si="332"/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f t="shared" si="335"/>
        <v>0</v>
      </c>
      <c r="Z1979" s="5">
        <v>0</v>
      </c>
      <c r="AA1979" s="5">
        <v>0</v>
      </c>
      <c r="AB1979" s="5">
        <f t="shared" si="336"/>
        <v>0</v>
      </c>
      <c r="AC1979" s="5">
        <v>0</v>
      </c>
      <c r="AD1979" s="5">
        <v>0</v>
      </c>
      <c r="AE1979" s="5">
        <f t="shared" si="337"/>
        <v>0</v>
      </c>
      <c r="AF1979" s="5">
        <v>0</v>
      </c>
      <c r="AG1979" s="6"/>
      <c r="AH1979" s="5">
        <v>0</v>
      </c>
      <c r="AI1979" s="5">
        <v>0</v>
      </c>
      <c r="AJ1979" s="5">
        <v>0</v>
      </c>
      <c r="AK1979" s="5">
        <f t="shared" si="338"/>
        <v>0</v>
      </c>
      <c r="AL1979" s="5">
        <v>0</v>
      </c>
      <c r="AM1979" s="5">
        <v>1</v>
      </c>
      <c r="AN1979" s="5">
        <f t="shared" si="339"/>
        <v>1</v>
      </c>
      <c r="AO1979" s="5">
        <v>0</v>
      </c>
      <c r="AP1979" s="5">
        <v>0</v>
      </c>
      <c r="AQ1979" s="5">
        <f t="shared" si="340"/>
        <v>0</v>
      </c>
      <c r="AR1979" s="5">
        <v>0</v>
      </c>
      <c r="AS1979" s="6">
        <v>43552</v>
      </c>
      <c r="AT1979" s="5">
        <v>1</v>
      </c>
      <c r="AU1979" s="5">
        <v>0</v>
      </c>
      <c r="AV1979" t="str">
        <f t="shared" si="333"/>
        <v>N</v>
      </c>
      <c r="AW1979" t="s">
        <v>60</v>
      </c>
      <c r="AX1979" t="s">
        <v>61</v>
      </c>
      <c r="AY1979" t="s">
        <v>2637</v>
      </c>
      <c r="AZ1979" t="s">
        <v>2637</v>
      </c>
      <c r="BA1979" t="str">
        <f t="shared" si="334"/>
        <v>N</v>
      </c>
    </row>
    <row r="1980" spans="1:53">
      <c r="A1980" t="s">
        <v>436</v>
      </c>
      <c r="B1980" t="s">
        <v>54</v>
      </c>
      <c r="C1980" t="s">
        <v>89</v>
      </c>
      <c r="D1980">
        <v>2019</v>
      </c>
      <c r="F1980" t="s">
        <v>2780</v>
      </c>
      <c r="G1980" t="s">
        <v>2781</v>
      </c>
      <c r="H1980" t="s">
        <v>2782</v>
      </c>
      <c r="I1980" t="s">
        <v>2783</v>
      </c>
      <c r="J1980" t="s">
        <v>58</v>
      </c>
      <c r="K1980" t="s">
        <v>59</v>
      </c>
      <c r="L1980" s="5">
        <v>0</v>
      </c>
      <c r="M1980" s="5">
        <v>0</v>
      </c>
      <c r="N1980" s="5">
        <f t="shared" si="330"/>
        <v>0</v>
      </c>
      <c r="O1980" s="5">
        <v>0</v>
      </c>
      <c r="P1980" s="5">
        <v>0</v>
      </c>
      <c r="Q1980" s="5">
        <f t="shared" si="331"/>
        <v>0</v>
      </c>
      <c r="R1980" s="5">
        <v>0</v>
      </c>
      <c r="S1980" s="5">
        <v>0</v>
      </c>
      <c r="T1980" s="5">
        <f t="shared" si="332"/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f t="shared" si="335"/>
        <v>0</v>
      </c>
      <c r="Z1980" s="5">
        <v>0</v>
      </c>
      <c r="AA1980" s="5">
        <v>0</v>
      </c>
      <c r="AB1980" s="5">
        <f t="shared" si="336"/>
        <v>0</v>
      </c>
      <c r="AC1980" s="5">
        <v>0</v>
      </c>
      <c r="AD1980" s="5">
        <v>0</v>
      </c>
      <c r="AE1980" s="5">
        <f t="shared" si="337"/>
        <v>0</v>
      </c>
      <c r="AF1980" s="5">
        <v>0</v>
      </c>
      <c r="AG1980" s="6"/>
      <c r="AH1980" s="5">
        <v>0</v>
      </c>
      <c r="AI1980" s="5">
        <v>0</v>
      </c>
      <c r="AJ1980" s="5">
        <v>0</v>
      </c>
      <c r="AK1980" s="5">
        <f t="shared" si="338"/>
        <v>0</v>
      </c>
      <c r="AL1980" s="5">
        <v>0</v>
      </c>
      <c r="AM1980" s="5">
        <v>1</v>
      </c>
      <c r="AN1980" s="5">
        <f t="shared" si="339"/>
        <v>1</v>
      </c>
      <c r="AO1980" s="5">
        <v>0</v>
      </c>
      <c r="AP1980" s="5">
        <v>0</v>
      </c>
      <c r="AQ1980" s="5">
        <f t="shared" si="340"/>
        <v>0</v>
      </c>
      <c r="AR1980" s="5">
        <v>0</v>
      </c>
      <c r="AS1980" s="6">
        <v>43552</v>
      </c>
      <c r="AT1980" s="5">
        <v>1</v>
      </c>
      <c r="AU1980" s="5">
        <v>0</v>
      </c>
      <c r="AV1980" t="str">
        <f t="shared" si="333"/>
        <v>N</v>
      </c>
      <c r="AW1980" t="s">
        <v>60</v>
      </c>
      <c r="AX1980" t="s">
        <v>61</v>
      </c>
      <c r="AY1980" t="s">
        <v>2637</v>
      </c>
      <c r="AZ1980" t="s">
        <v>2637</v>
      </c>
      <c r="BA1980" t="str">
        <f t="shared" si="334"/>
        <v>N</v>
      </c>
    </row>
    <row r="1981" spans="1:53">
      <c r="A1981" t="s">
        <v>436</v>
      </c>
      <c r="B1981" t="s">
        <v>54</v>
      </c>
      <c r="C1981" t="s">
        <v>89</v>
      </c>
      <c r="D1981">
        <v>2019</v>
      </c>
      <c r="F1981" t="s">
        <v>4908</v>
      </c>
      <c r="G1981" t="s">
        <v>4909</v>
      </c>
      <c r="H1981" t="s">
        <v>2720</v>
      </c>
      <c r="I1981" t="s">
        <v>4910</v>
      </c>
      <c r="J1981" t="s">
        <v>58</v>
      </c>
      <c r="K1981" t="s">
        <v>59</v>
      </c>
      <c r="L1981" s="5">
        <v>0</v>
      </c>
      <c r="M1981" s="5">
        <v>0</v>
      </c>
      <c r="N1981" s="5">
        <f t="shared" si="330"/>
        <v>0</v>
      </c>
      <c r="O1981" s="5">
        <v>0</v>
      </c>
      <c r="P1981" s="5">
        <v>0</v>
      </c>
      <c r="Q1981" s="5">
        <f t="shared" si="331"/>
        <v>0</v>
      </c>
      <c r="R1981" s="5">
        <v>0</v>
      </c>
      <c r="S1981" s="5">
        <v>0</v>
      </c>
      <c r="T1981" s="5">
        <f t="shared" si="332"/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f t="shared" si="335"/>
        <v>0</v>
      </c>
      <c r="Z1981" s="5">
        <v>0</v>
      </c>
      <c r="AA1981" s="5">
        <v>0</v>
      </c>
      <c r="AB1981" s="5">
        <f t="shared" si="336"/>
        <v>0</v>
      </c>
      <c r="AC1981" s="5">
        <v>0</v>
      </c>
      <c r="AD1981" s="5">
        <v>0</v>
      </c>
      <c r="AE1981" s="5">
        <f t="shared" si="337"/>
        <v>0</v>
      </c>
      <c r="AF1981" s="5">
        <v>0</v>
      </c>
      <c r="AG1981" s="6"/>
      <c r="AH1981" s="5">
        <v>0</v>
      </c>
      <c r="AI1981" s="5">
        <v>0</v>
      </c>
      <c r="AJ1981" s="5">
        <v>0</v>
      </c>
      <c r="AK1981" s="5">
        <f t="shared" si="338"/>
        <v>0</v>
      </c>
      <c r="AL1981" s="5">
        <v>0</v>
      </c>
      <c r="AM1981" s="5">
        <v>1</v>
      </c>
      <c r="AN1981" s="5">
        <f t="shared" si="339"/>
        <v>1</v>
      </c>
      <c r="AO1981" s="5">
        <v>0</v>
      </c>
      <c r="AP1981" s="5">
        <v>0</v>
      </c>
      <c r="AQ1981" s="5">
        <f t="shared" si="340"/>
        <v>0</v>
      </c>
      <c r="AR1981" s="5">
        <v>0</v>
      </c>
      <c r="AS1981" s="6">
        <v>43517</v>
      </c>
      <c r="AT1981" s="5">
        <v>1</v>
      </c>
      <c r="AU1981" s="5">
        <v>0</v>
      </c>
      <c r="AV1981" t="str">
        <f t="shared" si="333"/>
        <v>N</v>
      </c>
      <c r="AW1981" t="s">
        <v>60</v>
      </c>
      <c r="AX1981" t="s">
        <v>61</v>
      </c>
      <c r="AY1981" t="s">
        <v>2637</v>
      </c>
      <c r="AZ1981" t="s">
        <v>2637</v>
      </c>
      <c r="BA1981" t="str">
        <f t="shared" si="334"/>
        <v>N</v>
      </c>
    </row>
    <row r="1982" spans="1:53">
      <c r="A1982" t="s">
        <v>436</v>
      </c>
      <c r="B1982" t="s">
        <v>54</v>
      </c>
      <c r="C1982" t="s">
        <v>89</v>
      </c>
      <c r="D1982">
        <v>2019</v>
      </c>
      <c r="F1982" t="s">
        <v>2772</v>
      </c>
      <c r="G1982" t="s">
        <v>2773</v>
      </c>
      <c r="H1982" t="s">
        <v>2774</v>
      </c>
      <c r="I1982" t="s">
        <v>2775</v>
      </c>
      <c r="J1982" t="s">
        <v>58</v>
      </c>
      <c r="K1982" t="s">
        <v>59</v>
      </c>
      <c r="L1982" s="5">
        <v>0</v>
      </c>
      <c r="M1982" s="5">
        <v>0</v>
      </c>
      <c r="N1982" s="5">
        <f t="shared" si="330"/>
        <v>0</v>
      </c>
      <c r="O1982" s="5">
        <v>0</v>
      </c>
      <c r="P1982" s="5">
        <v>0</v>
      </c>
      <c r="Q1982" s="5">
        <f t="shared" si="331"/>
        <v>0</v>
      </c>
      <c r="R1982" s="5">
        <v>0</v>
      </c>
      <c r="S1982" s="5">
        <v>0</v>
      </c>
      <c r="T1982" s="5">
        <f t="shared" si="332"/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f t="shared" si="335"/>
        <v>0</v>
      </c>
      <c r="Z1982" s="5">
        <v>0</v>
      </c>
      <c r="AA1982" s="5">
        <v>0</v>
      </c>
      <c r="AB1982" s="5">
        <f t="shared" si="336"/>
        <v>0</v>
      </c>
      <c r="AC1982" s="5">
        <v>0</v>
      </c>
      <c r="AD1982" s="5">
        <v>0</v>
      </c>
      <c r="AE1982" s="5">
        <f t="shared" si="337"/>
        <v>0</v>
      </c>
      <c r="AF1982" s="5">
        <v>0</v>
      </c>
      <c r="AG1982" s="6"/>
      <c r="AH1982" s="5">
        <v>0</v>
      </c>
      <c r="AI1982" s="5">
        <v>0</v>
      </c>
      <c r="AJ1982" s="5">
        <v>0</v>
      </c>
      <c r="AK1982" s="5">
        <f t="shared" si="338"/>
        <v>0</v>
      </c>
      <c r="AL1982" s="5">
        <v>0</v>
      </c>
      <c r="AM1982" s="5">
        <v>1</v>
      </c>
      <c r="AN1982" s="5">
        <f t="shared" si="339"/>
        <v>1</v>
      </c>
      <c r="AO1982" s="5">
        <v>0</v>
      </c>
      <c r="AP1982" s="5">
        <v>0</v>
      </c>
      <c r="AQ1982" s="5">
        <f t="shared" si="340"/>
        <v>0</v>
      </c>
      <c r="AR1982" s="5">
        <v>0</v>
      </c>
      <c r="AS1982" s="6">
        <v>43560</v>
      </c>
      <c r="AT1982" s="5">
        <v>1</v>
      </c>
      <c r="AU1982" s="5">
        <v>0</v>
      </c>
      <c r="AV1982" t="str">
        <f t="shared" si="333"/>
        <v>N</v>
      </c>
      <c r="AW1982" t="s">
        <v>60</v>
      </c>
      <c r="AX1982" t="s">
        <v>61</v>
      </c>
      <c r="AY1982" t="s">
        <v>2637</v>
      </c>
      <c r="AZ1982" t="s">
        <v>2637</v>
      </c>
      <c r="BA1982" t="str">
        <f t="shared" si="334"/>
        <v>N</v>
      </c>
    </row>
    <row r="1983" spans="1:53">
      <c r="A1983" t="s">
        <v>436</v>
      </c>
      <c r="B1983" t="s">
        <v>54</v>
      </c>
      <c r="C1983" t="s">
        <v>89</v>
      </c>
      <c r="D1983">
        <v>2019</v>
      </c>
      <c r="F1983" t="s">
        <v>1880</v>
      </c>
      <c r="G1983" t="s">
        <v>4911</v>
      </c>
      <c r="H1983" t="s">
        <v>1882</v>
      </c>
      <c r="I1983" t="s">
        <v>1883</v>
      </c>
      <c r="J1983" t="s">
        <v>58</v>
      </c>
      <c r="K1983" t="s">
        <v>59</v>
      </c>
      <c r="L1983" s="5">
        <v>0</v>
      </c>
      <c r="M1983" s="5">
        <v>0</v>
      </c>
      <c r="N1983" s="5">
        <f t="shared" si="330"/>
        <v>0</v>
      </c>
      <c r="O1983" s="5">
        <v>0</v>
      </c>
      <c r="P1983" s="5">
        <v>0</v>
      </c>
      <c r="Q1983" s="5">
        <f t="shared" si="331"/>
        <v>0</v>
      </c>
      <c r="R1983" s="5">
        <v>0</v>
      </c>
      <c r="S1983" s="5">
        <v>0</v>
      </c>
      <c r="T1983" s="5">
        <f t="shared" si="332"/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f t="shared" si="335"/>
        <v>0</v>
      </c>
      <c r="Z1983" s="5">
        <v>0</v>
      </c>
      <c r="AA1983" s="5">
        <v>0</v>
      </c>
      <c r="AB1983" s="5">
        <f t="shared" si="336"/>
        <v>0</v>
      </c>
      <c r="AC1983" s="5">
        <v>0</v>
      </c>
      <c r="AD1983" s="5">
        <v>0</v>
      </c>
      <c r="AE1983" s="5">
        <f t="shared" si="337"/>
        <v>0</v>
      </c>
      <c r="AF1983" s="5">
        <v>0</v>
      </c>
      <c r="AG1983" s="6"/>
      <c r="AH1983" s="5">
        <v>0</v>
      </c>
      <c r="AI1983" s="5">
        <v>0</v>
      </c>
      <c r="AJ1983" s="5">
        <v>0</v>
      </c>
      <c r="AK1983" s="5">
        <f t="shared" si="338"/>
        <v>0</v>
      </c>
      <c r="AL1983" s="5">
        <v>0</v>
      </c>
      <c r="AM1983" s="5">
        <v>1</v>
      </c>
      <c r="AN1983" s="5">
        <f t="shared" si="339"/>
        <v>1</v>
      </c>
      <c r="AO1983" s="5">
        <v>0</v>
      </c>
      <c r="AP1983" s="5">
        <v>0</v>
      </c>
      <c r="AQ1983" s="5">
        <f t="shared" si="340"/>
        <v>0</v>
      </c>
      <c r="AR1983" s="5">
        <v>0</v>
      </c>
      <c r="AS1983" s="6">
        <v>43651</v>
      </c>
      <c r="AT1983" s="5">
        <v>1</v>
      </c>
      <c r="AU1983" s="5">
        <v>0</v>
      </c>
      <c r="AV1983" t="str">
        <f t="shared" si="333"/>
        <v>N</v>
      </c>
      <c r="AW1983" t="s">
        <v>60</v>
      </c>
      <c r="AX1983" t="s">
        <v>61</v>
      </c>
      <c r="AY1983" t="s">
        <v>2637</v>
      </c>
      <c r="AZ1983" t="s">
        <v>2637</v>
      </c>
      <c r="BA1983" t="str">
        <f t="shared" si="334"/>
        <v>N</v>
      </c>
    </row>
    <row r="1984" spans="1:53">
      <c r="A1984" t="s">
        <v>454</v>
      </c>
      <c r="B1984" t="s">
        <v>54</v>
      </c>
      <c r="C1984" t="s">
        <v>55</v>
      </c>
      <c r="D1984">
        <v>2019</v>
      </c>
      <c r="F1984" t="s">
        <v>4912</v>
      </c>
      <c r="G1984" t="s">
        <v>4913</v>
      </c>
      <c r="H1984" t="s">
        <v>1813</v>
      </c>
      <c r="I1984">
        <v>24067</v>
      </c>
      <c r="J1984" t="s">
        <v>58</v>
      </c>
      <c r="K1984" t="s">
        <v>59</v>
      </c>
      <c r="L1984" s="5">
        <v>0</v>
      </c>
      <c r="M1984" s="5">
        <v>0</v>
      </c>
      <c r="N1984" s="5">
        <f t="shared" si="330"/>
        <v>0</v>
      </c>
      <c r="O1984" s="5">
        <v>0</v>
      </c>
      <c r="P1984" s="5">
        <v>0</v>
      </c>
      <c r="Q1984" s="5">
        <f t="shared" si="331"/>
        <v>0</v>
      </c>
      <c r="R1984" s="5">
        <v>0</v>
      </c>
      <c r="S1984" s="5">
        <v>0</v>
      </c>
      <c r="T1984" s="5">
        <f t="shared" si="332"/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f t="shared" si="335"/>
        <v>0</v>
      </c>
      <c r="Z1984" s="5">
        <v>0</v>
      </c>
      <c r="AA1984" s="5">
        <v>0</v>
      </c>
      <c r="AB1984" s="5">
        <f t="shared" si="336"/>
        <v>0</v>
      </c>
      <c r="AC1984" s="5">
        <v>0</v>
      </c>
      <c r="AD1984" s="5">
        <v>0</v>
      </c>
      <c r="AE1984" s="5">
        <f t="shared" si="337"/>
        <v>0</v>
      </c>
      <c r="AF1984" s="5">
        <v>0</v>
      </c>
      <c r="AG1984" s="6"/>
      <c r="AH1984" s="5">
        <v>0</v>
      </c>
      <c r="AI1984" s="5">
        <v>0</v>
      </c>
      <c r="AJ1984" s="5">
        <v>0</v>
      </c>
      <c r="AK1984" s="5">
        <f t="shared" si="338"/>
        <v>0</v>
      </c>
      <c r="AL1984" s="5">
        <v>0</v>
      </c>
      <c r="AM1984" s="5">
        <v>1</v>
      </c>
      <c r="AN1984" s="5">
        <f t="shared" si="339"/>
        <v>1</v>
      </c>
      <c r="AO1984" s="5">
        <v>0</v>
      </c>
      <c r="AP1984" s="5">
        <v>0</v>
      </c>
      <c r="AQ1984" s="5">
        <f t="shared" si="340"/>
        <v>0</v>
      </c>
      <c r="AR1984" s="5">
        <v>0</v>
      </c>
      <c r="AS1984" s="6">
        <v>43759</v>
      </c>
      <c r="AT1984" s="5">
        <v>1</v>
      </c>
      <c r="AU1984" s="5">
        <v>0</v>
      </c>
      <c r="AV1984" t="str">
        <f t="shared" si="333"/>
        <v>N</v>
      </c>
      <c r="AW1984" t="s">
        <v>60</v>
      </c>
      <c r="AX1984" t="s">
        <v>445</v>
      </c>
      <c r="AY1984" t="s">
        <v>2637</v>
      </c>
      <c r="AZ1984" t="s">
        <v>2637</v>
      </c>
      <c r="BA1984" t="str">
        <f t="shared" si="334"/>
        <v>N</v>
      </c>
    </row>
    <row r="1985" spans="1:53">
      <c r="A1985" t="s">
        <v>436</v>
      </c>
      <c r="B1985" t="s">
        <v>54</v>
      </c>
      <c r="C1985" t="s">
        <v>89</v>
      </c>
      <c r="D1985">
        <v>2019</v>
      </c>
      <c r="F1985" t="s">
        <v>2802</v>
      </c>
      <c r="G1985" t="s">
        <v>2803</v>
      </c>
      <c r="H1985" t="s">
        <v>2754</v>
      </c>
      <c r="I1985" t="s">
        <v>2804</v>
      </c>
      <c r="J1985" t="s">
        <v>58</v>
      </c>
      <c r="K1985" t="s">
        <v>59</v>
      </c>
      <c r="L1985" s="5">
        <v>0</v>
      </c>
      <c r="M1985" s="5">
        <v>0</v>
      </c>
      <c r="N1985" s="5">
        <f t="shared" si="330"/>
        <v>0</v>
      </c>
      <c r="O1985" s="5">
        <v>0</v>
      </c>
      <c r="P1985" s="5">
        <v>0</v>
      </c>
      <c r="Q1985" s="5">
        <f t="shared" si="331"/>
        <v>0</v>
      </c>
      <c r="R1985" s="5">
        <v>0</v>
      </c>
      <c r="S1985" s="5">
        <v>0</v>
      </c>
      <c r="T1985" s="5">
        <f t="shared" si="332"/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f t="shared" si="335"/>
        <v>0</v>
      </c>
      <c r="Z1985" s="5">
        <v>0</v>
      </c>
      <c r="AA1985" s="5">
        <v>0</v>
      </c>
      <c r="AB1985" s="5">
        <f t="shared" si="336"/>
        <v>0</v>
      </c>
      <c r="AC1985" s="5">
        <v>0</v>
      </c>
      <c r="AD1985" s="5">
        <v>0</v>
      </c>
      <c r="AE1985" s="5">
        <f t="shared" si="337"/>
        <v>0</v>
      </c>
      <c r="AF1985" s="5">
        <v>0</v>
      </c>
      <c r="AG1985" s="6"/>
      <c r="AH1985" s="5">
        <v>0</v>
      </c>
      <c r="AI1985" s="5">
        <v>0</v>
      </c>
      <c r="AJ1985" s="5">
        <v>0</v>
      </c>
      <c r="AK1985" s="5">
        <f t="shared" si="338"/>
        <v>0</v>
      </c>
      <c r="AL1985" s="5">
        <v>0</v>
      </c>
      <c r="AM1985" s="5">
        <v>1</v>
      </c>
      <c r="AN1985" s="5">
        <f t="shared" si="339"/>
        <v>1</v>
      </c>
      <c r="AO1985" s="5">
        <v>0</v>
      </c>
      <c r="AP1985" s="5">
        <v>0</v>
      </c>
      <c r="AQ1985" s="5">
        <f t="shared" si="340"/>
        <v>0</v>
      </c>
      <c r="AR1985" s="5">
        <v>0</v>
      </c>
      <c r="AS1985" s="6">
        <v>43525</v>
      </c>
      <c r="AT1985" s="5">
        <v>1</v>
      </c>
      <c r="AU1985" s="5">
        <v>0</v>
      </c>
      <c r="AV1985" t="str">
        <f t="shared" si="333"/>
        <v>N</v>
      </c>
      <c r="AW1985" t="s">
        <v>60</v>
      </c>
      <c r="AX1985" t="s">
        <v>61</v>
      </c>
      <c r="AY1985" t="s">
        <v>2637</v>
      </c>
      <c r="AZ1985" t="s">
        <v>2637</v>
      </c>
      <c r="BA1985" t="str">
        <f t="shared" si="334"/>
        <v>N</v>
      </c>
    </row>
    <row r="1986" spans="1:53">
      <c r="A1986" t="s">
        <v>436</v>
      </c>
      <c r="B1986" t="s">
        <v>54</v>
      </c>
      <c r="C1986" t="s">
        <v>89</v>
      </c>
      <c r="D1986">
        <v>2019</v>
      </c>
      <c r="F1986" t="s">
        <v>2784</v>
      </c>
      <c r="G1986" t="s">
        <v>2785</v>
      </c>
      <c r="H1986" t="s">
        <v>2786</v>
      </c>
      <c r="I1986" t="s">
        <v>2787</v>
      </c>
      <c r="J1986" t="s">
        <v>58</v>
      </c>
      <c r="K1986" t="s">
        <v>59</v>
      </c>
      <c r="L1986" s="5">
        <v>0</v>
      </c>
      <c r="M1986" s="5">
        <v>0</v>
      </c>
      <c r="N1986" s="5">
        <f t="shared" ref="N1986:N2049" si="341">L1986+M1986</f>
        <v>0</v>
      </c>
      <c r="O1986" s="5">
        <v>0</v>
      </c>
      <c r="P1986" s="5">
        <v>0</v>
      </c>
      <c r="Q1986" s="5">
        <f t="shared" ref="Q1986:Q2049" si="342">O1986+P1986</f>
        <v>0</v>
      </c>
      <c r="R1986" s="5">
        <v>0</v>
      </c>
      <c r="S1986" s="5">
        <v>0</v>
      </c>
      <c r="T1986" s="5">
        <f t="shared" ref="T1986:T2049" si="343">R1986+S1986</f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f t="shared" si="335"/>
        <v>0</v>
      </c>
      <c r="Z1986" s="5">
        <v>0</v>
      </c>
      <c r="AA1986" s="5">
        <v>0</v>
      </c>
      <c r="AB1986" s="5">
        <f t="shared" si="336"/>
        <v>0</v>
      </c>
      <c r="AC1986" s="5">
        <v>0</v>
      </c>
      <c r="AD1986" s="5">
        <v>0</v>
      </c>
      <c r="AE1986" s="5">
        <f t="shared" si="337"/>
        <v>0</v>
      </c>
      <c r="AF1986" s="5">
        <v>0</v>
      </c>
      <c r="AG1986" s="6"/>
      <c r="AH1986" s="5">
        <v>0</v>
      </c>
      <c r="AI1986" s="5">
        <v>0</v>
      </c>
      <c r="AJ1986" s="5">
        <v>0</v>
      </c>
      <c r="AK1986" s="5">
        <f t="shared" si="338"/>
        <v>0</v>
      </c>
      <c r="AL1986" s="5">
        <v>0</v>
      </c>
      <c r="AM1986" s="5">
        <v>1</v>
      </c>
      <c r="AN1986" s="5">
        <f t="shared" si="339"/>
        <v>1</v>
      </c>
      <c r="AO1986" s="5">
        <v>0</v>
      </c>
      <c r="AP1986" s="5">
        <v>0</v>
      </c>
      <c r="AQ1986" s="5">
        <f t="shared" si="340"/>
        <v>0</v>
      </c>
      <c r="AR1986" s="5">
        <v>0</v>
      </c>
      <c r="AS1986" s="6">
        <v>43619</v>
      </c>
      <c r="AT1986" s="5">
        <v>1</v>
      </c>
      <c r="AU1986" s="5">
        <v>0</v>
      </c>
      <c r="AV1986" t="str">
        <f t="shared" ref="AV1986:AV2049" si="344">IF(AU1986 &gt; 0, "Y", "N")</f>
        <v>N</v>
      </c>
      <c r="AW1986" t="s">
        <v>60</v>
      </c>
      <c r="AX1986" t="s">
        <v>61</v>
      </c>
      <c r="AY1986" t="s">
        <v>2637</v>
      </c>
      <c r="AZ1986" t="s">
        <v>2637</v>
      </c>
      <c r="BA1986" t="str">
        <f t="shared" ref="BA1986:BA2049" si="345">IF(OR(L1986&gt;0, O1986&gt;0, R1986&gt;0, W1986&gt;0, Z1986&gt;0, AC1986&gt;0, AI1986&gt;0, AL1986&gt;0, AO1986&gt;0, M1986&gt;0), "Y", "N")</f>
        <v>N</v>
      </c>
    </row>
    <row r="1987" spans="1:53">
      <c r="A1987" t="s">
        <v>436</v>
      </c>
      <c r="B1987" t="s">
        <v>54</v>
      </c>
      <c r="C1987" t="s">
        <v>89</v>
      </c>
      <c r="D1987">
        <v>2019</v>
      </c>
      <c r="F1987" t="s">
        <v>2768</v>
      </c>
      <c r="G1987" t="s">
        <v>2769</v>
      </c>
      <c r="H1987" t="s">
        <v>2770</v>
      </c>
      <c r="I1987" t="s">
        <v>2771</v>
      </c>
      <c r="J1987" t="s">
        <v>58</v>
      </c>
      <c r="K1987" t="s">
        <v>59</v>
      </c>
      <c r="L1987" s="5">
        <v>0</v>
      </c>
      <c r="M1987" s="5">
        <v>0</v>
      </c>
      <c r="N1987" s="5">
        <f t="shared" si="341"/>
        <v>0</v>
      </c>
      <c r="O1987" s="5">
        <v>0</v>
      </c>
      <c r="P1987" s="5">
        <v>0</v>
      </c>
      <c r="Q1987" s="5">
        <f t="shared" si="342"/>
        <v>0</v>
      </c>
      <c r="R1987" s="5">
        <v>0</v>
      </c>
      <c r="S1987" s="5">
        <v>0</v>
      </c>
      <c r="T1987" s="5">
        <f t="shared" si="343"/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f t="shared" ref="Y1987:Y2050" si="346">W1987+X1987</f>
        <v>0</v>
      </c>
      <c r="Z1987" s="5">
        <v>0</v>
      </c>
      <c r="AA1987" s="5">
        <v>0</v>
      </c>
      <c r="AB1987" s="5">
        <f t="shared" ref="AB1987:AB2050" si="347">SUM(Z1987:AA1987)</f>
        <v>0</v>
      </c>
      <c r="AC1987" s="5">
        <v>0</v>
      </c>
      <c r="AD1987" s="5">
        <v>0</v>
      </c>
      <c r="AE1987" s="5">
        <f t="shared" ref="AE1987:AE2050" si="348">SUM(AC1987:AD1987)</f>
        <v>0</v>
      </c>
      <c r="AF1987" s="5">
        <v>0</v>
      </c>
      <c r="AG1987" s="6"/>
      <c r="AH1987" s="5">
        <v>0</v>
      </c>
      <c r="AI1987" s="5">
        <v>0</v>
      </c>
      <c r="AJ1987" s="5">
        <v>0</v>
      </c>
      <c r="AK1987" s="5">
        <f t="shared" ref="AK1987:AK2050" si="349">SUM(AI1987:AJ1987)</f>
        <v>0</v>
      </c>
      <c r="AL1987" s="5">
        <v>0</v>
      </c>
      <c r="AM1987" s="5">
        <v>1</v>
      </c>
      <c r="AN1987" s="5">
        <f t="shared" ref="AN1987:AN2050" si="350">SUM(AL1987:AM1987)</f>
        <v>1</v>
      </c>
      <c r="AO1987" s="5">
        <v>0</v>
      </c>
      <c r="AP1987" s="5">
        <v>0</v>
      </c>
      <c r="AQ1987" s="5">
        <f t="shared" ref="AQ1987:AQ2050" si="351">SUM(AO1987:AP1987)</f>
        <v>0</v>
      </c>
      <c r="AR1987" s="5">
        <v>0</v>
      </c>
      <c r="AS1987" s="6">
        <v>43552</v>
      </c>
      <c r="AT1987" s="5">
        <v>1</v>
      </c>
      <c r="AU1987" s="5">
        <v>0</v>
      </c>
      <c r="AV1987" t="str">
        <f t="shared" si="344"/>
        <v>N</v>
      </c>
      <c r="AW1987" t="s">
        <v>60</v>
      </c>
      <c r="AX1987" t="s">
        <v>61</v>
      </c>
      <c r="AY1987" t="s">
        <v>2637</v>
      </c>
      <c r="AZ1987" t="s">
        <v>2637</v>
      </c>
      <c r="BA1987" t="str">
        <f t="shared" si="345"/>
        <v>N</v>
      </c>
    </row>
    <row r="1988" spans="1:53">
      <c r="A1988" t="s">
        <v>436</v>
      </c>
      <c r="B1988" t="s">
        <v>54</v>
      </c>
      <c r="C1988" t="s">
        <v>89</v>
      </c>
      <c r="D1988">
        <v>2019</v>
      </c>
      <c r="F1988" t="s">
        <v>2788</v>
      </c>
      <c r="G1988" t="s">
        <v>2789</v>
      </c>
      <c r="H1988" t="s">
        <v>2790</v>
      </c>
      <c r="I1988" t="s">
        <v>2791</v>
      </c>
      <c r="J1988" t="s">
        <v>58</v>
      </c>
      <c r="K1988" t="s">
        <v>59</v>
      </c>
      <c r="L1988" s="5">
        <v>0</v>
      </c>
      <c r="M1988" s="5">
        <v>0</v>
      </c>
      <c r="N1988" s="5">
        <f t="shared" si="341"/>
        <v>0</v>
      </c>
      <c r="O1988" s="5">
        <v>0</v>
      </c>
      <c r="P1988" s="5">
        <v>0</v>
      </c>
      <c r="Q1988" s="5">
        <f t="shared" si="342"/>
        <v>0</v>
      </c>
      <c r="R1988" s="5">
        <v>0</v>
      </c>
      <c r="S1988" s="5">
        <v>0</v>
      </c>
      <c r="T1988" s="5">
        <f t="shared" si="343"/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f t="shared" si="346"/>
        <v>0</v>
      </c>
      <c r="Z1988" s="5">
        <v>0</v>
      </c>
      <c r="AA1988" s="5">
        <v>0</v>
      </c>
      <c r="AB1988" s="5">
        <f t="shared" si="347"/>
        <v>0</v>
      </c>
      <c r="AC1988" s="5">
        <v>0</v>
      </c>
      <c r="AD1988" s="5">
        <v>0</v>
      </c>
      <c r="AE1988" s="5">
        <f t="shared" si="348"/>
        <v>0</v>
      </c>
      <c r="AF1988" s="5">
        <v>0</v>
      </c>
      <c r="AG1988" s="6"/>
      <c r="AH1988" s="5">
        <v>0</v>
      </c>
      <c r="AI1988" s="5">
        <v>0</v>
      </c>
      <c r="AJ1988" s="5">
        <v>0</v>
      </c>
      <c r="AK1988" s="5">
        <f t="shared" si="349"/>
        <v>0</v>
      </c>
      <c r="AL1988" s="5">
        <v>0</v>
      </c>
      <c r="AM1988" s="5">
        <v>1</v>
      </c>
      <c r="AN1988" s="5">
        <f t="shared" si="350"/>
        <v>1</v>
      </c>
      <c r="AO1988" s="5">
        <v>0</v>
      </c>
      <c r="AP1988" s="5">
        <v>0</v>
      </c>
      <c r="AQ1988" s="5">
        <f t="shared" si="351"/>
        <v>0</v>
      </c>
      <c r="AR1988" s="5">
        <v>0</v>
      </c>
      <c r="AS1988" s="6">
        <v>43599</v>
      </c>
      <c r="AT1988" s="5">
        <v>1</v>
      </c>
      <c r="AU1988" s="5">
        <v>0</v>
      </c>
      <c r="AV1988" t="str">
        <f t="shared" si="344"/>
        <v>N</v>
      </c>
      <c r="AW1988" t="s">
        <v>60</v>
      </c>
      <c r="AX1988" t="s">
        <v>61</v>
      </c>
      <c r="AY1988" t="s">
        <v>2637</v>
      </c>
      <c r="AZ1988" t="s">
        <v>2637</v>
      </c>
      <c r="BA1988" t="str">
        <f t="shared" si="345"/>
        <v>N</v>
      </c>
    </row>
    <row r="1989" spans="1:53">
      <c r="A1989" t="s">
        <v>436</v>
      </c>
      <c r="B1989" t="s">
        <v>54</v>
      </c>
      <c r="C1989" t="s">
        <v>89</v>
      </c>
      <c r="D1989">
        <v>2019</v>
      </c>
      <c r="F1989" t="s">
        <v>4914</v>
      </c>
      <c r="G1989" t="s">
        <v>4915</v>
      </c>
      <c r="H1989" t="s">
        <v>4916</v>
      </c>
      <c r="I1989" t="s">
        <v>4917</v>
      </c>
      <c r="J1989" t="s">
        <v>58</v>
      </c>
      <c r="K1989" t="s">
        <v>59</v>
      </c>
      <c r="L1989" s="5">
        <v>0</v>
      </c>
      <c r="M1989" s="5">
        <v>0</v>
      </c>
      <c r="N1989" s="5">
        <f t="shared" si="341"/>
        <v>0</v>
      </c>
      <c r="O1989" s="5">
        <v>0</v>
      </c>
      <c r="P1989" s="5">
        <v>0</v>
      </c>
      <c r="Q1989" s="5">
        <f t="shared" si="342"/>
        <v>0</v>
      </c>
      <c r="R1989" s="5">
        <v>0</v>
      </c>
      <c r="S1989" s="5">
        <v>0</v>
      </c>
      <c r="T1989" s="5">
        <f t="shared" si="343"/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f t="shared" si="346"/>
        <v>0</v>
      </c>
      <c r="Z1989" s="5">
        <v>0</v>
      </c>
      <c r="AA1989" s="5">
        <v>0</v>
      </c>
      <c r="AB1989" s="5">
        <f t="shared" si="347"/>
        <v>0</v>
      </c>
      <c r="AC1989" s="5">
        <v>0</v>
      </c>
      <c r="AD1989" s="5">
        <v>0</v>
      </c>
      <c r="AE1989" s="5">
        <f t="shared" si="348"/>
        <v>0</v>
      </c>
      <c r="AF1989" s="5">
        <v>0</v>
      </c>
      <c r="AG1989" s="6"/>
      <c r="AH1989" s="5">
        <v>0</v>
      </c>
      <c r="AI1989" s="5">
        <v>0</v>
      </c>
      <c r="AJ1989" s="5">
        <v>0</v>
      </c>
      <c r="AK1989" s="5">
        <f t="shared" si="349"/>
        <v>0</v>
      </c>
      <c r="AL1989" s="5">
        <v>0</v>
      </c>
      <c r="AM1989" s="5">
        <v>1</v>
      </c>
      <c r="AN1989" s="5">
        <f t="shared" si="350"/>
        <v>1</v>
      </c>
      <c r="AO1989" s="5">
        <v>0</v>
      </c>
      <c r="AP1989" s="5">
        <v>0</v>
      </c>
      <c r="AQ1989" s="5">
        <f t="shared" si="351"/>
        <v>0</v>
      </c>
      <c r="AR1989" s="5">
        <v>0</v>
      </c>
      <c r="AS1989" s="6">
        <v>43488</v>
      </c>
      <c r="AT1989" s="5">
        <v>1</v>
      </c>
      <c r="AU1989" s="5">
        <v>0</v>
      </c>
      <c r="AV1989" t="str">
        <f t="shared" si="344"/>
        <v>N</v>
      </c>
      <c r="AW1989" t="s">
        <v>60</v>
      </c>
      <c r="AX1989" t="s">
        <v>61</v>
      </c>
      <c r="AY1989" t="s">
        <v>2637</v>
      </c>
      <c r="AZ1989" t="s">
        <v>2637</v>
      </c>
      <c r="BA1989" t="str">
        <f t="shared" si="345"/>
        <v>N</v>
      </c>
    </row>
    <row r="1990" spans="1:53">
      <c r="A1990" t="s">
        <v>436</v>
      </c>
      <c r="B1990" t="s">
        <v>54</v>
      </c>
      <c r="C1990" t="s">
        <v>89</v>
      </c>
      <c r="D1990">
        <v>2019</v>
      </c>
      <c r="F1990" t="s">
        <v>4918</v>
      </c>
      <c r="G1990" t="s">
        <v>4919</v>
      </c>
      <c r="H1990" t="s">
        <v>4920</v>
      </c>
      <c r="I1990" t="s">
        <v>4921</v>
      </c>
      <c r="J1990" t="s">
        <v>58</v>
      </c>
      <c r="K1990" t="s">
        <v>59</v>
      </c>
      <c r="L1990" s="5">
        <v>0</v>
      </c>
      <c r="M1990" s="5">
        <v>0</v>
      </c>
      <c r="N1990" s="5">
        <f t="shared" si="341"/>
        <v>0</v>
      </c>
      <c r="O1990" s="5">
        <v>0</v>
      </c>
      <c r="P1990" s="5">
        <v>0</v>
      </c>
      <c r="Q1990" s="5">
        <f t="shared" si="342"/>
        <v>0</v>
      </c>
      <c r="R1990" s="5">
        <v>0</v>
      </c>
      <c r="S1990" s="5">
        <v>0</v>
      </c>
      <c r="T1990" s="5">
        <f t="shared" si="343"/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f t="shared" si="346"/>
        <v>0</v>
      </c>
      <c r="Z1990" s="5">
        <v>0</v>
      </c>
      <c r="AA1990" s="5">
        <v>0</v>
      </c>
      <c r="AB1990" s="5">
        <f t="shared" si="347"/>
        <v>0</v>
      </c>
      <c r="AC1990" s="5">
        <v>0</v>
      </c>
      <c r="AD1990" s="5">
        <v>0</v>
      </c>
      <c r="AE1990" s="5">
        <f t="shared" si="348"/>
        <v>0</v>
      </c>
      <c r="AF1990" s="5">
        <v>0</v>
      </c>
      <c r="AG1990" s="6"/>
      <c r="AH1990" s="5">
        <v>0</v>
      </c>
      <c r="AI1990" s="5">
        <v>0</v>
      </c>
      <c r="AJ1990" s="5">
        <v>0</v>
      </c>
      <c r="AK1990" s="5">
        <f t="shared" si="349"/>
        <v>0</v>
      </c>
      <c r="AL1990" s="5">
        <v>0</v>
      </c>
      <c r="AM1990" s="5">
        <v>1</v>
      </c>
      <c r="AN1990" s="5">
        <f t="shared" si="350"/>
        <v>1</v>
      </c>
      <c r="AO1990" s="5">
        <v>0</v>
      </c>
      <c r="AP1990" s="5">
        <v>0</v>
      </c>
      <c r="AQ1990" s="5">
        <f t="shared" si="351"/>
        <v>0</v>
      </c>
      <c r="AR1990" s="5">
        <v>0</v>
      </c>
      <c r="AS1990" s="6">
        <v>43560</v>
      </c>
      <c r="AT1990" s="5">
        <v>1</v>
      </c>
      <c r="AU1990" s="5">
        <v>0</v>
      </c>
      <c r="AV1990" t="str">
        <f t="shared" si="344"/>
        <v>N</v>
      </c>
      <c r="AW1990" t="s">
        <v>60</v>
      </c>
      <c r="AX1990" t="s">
        <v>61</v>
      </c>
      <c r="AY1990" t="s">
        <v>2637</v>
      </c>
      <c r="AZ1990" t="s">
        <v>2637</v>
      </c>
      <c r="BA1990" t="str">
        <f t="shared" si="345"/>
        <v>N</v>
      </c>
    </row>
    <row r="1991" spans="1:53">
      <c r="A1991" t="s">
        <v>436</v>
      </c>
      <c r="B1991" t="s">
        <v>54</v>
      </c>
      <c r="C1991" t="s">
        <v>89</v>
      </c>
      <c r="D1991">
        <v>2019</v>
      </c>
      <c r="F1991" t="s">
        <v>2756</v>
      </c>
      <c r="G1991" t="s">
        <v>2757</v>
      </c>
      <c r="H1991" t="s">
        <v>2758</v>
      </c>
      <c r="I1991" t="s">
        <v>2759</v>
      </c>
      <c r="J1991" t="s">
        <v>58</v>
      </c>
      <c r="K1991" t="s">
        <v>59</v>
      </c>
      <c r="L1991" s="5">
        <v>0</v>
      </c>
      <c r="M1991" s="5">
        <v>0</v>
      </c>
      <c r="N1991" s="5">
        <f t="shared" si="341"/>
        <v>0</v>
      </c>
      <c r="O1991" s="5">
        <v>0</v>
      </c>
      <c r="P1991" s="5">
        <v>0</v>
      </c>
      <c r="Q1991" s="5">
        <f t="shared" si="342"/>
        <v>0</v>
      </c>
      <c r="R1991" s="5">
        <v>0</v>
      </c>
      <c r="S1991" s="5">
        <v>0</v>
      </c>
      <c r="T1991" s="5">
        <f t="shared" si="343"/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f t="shared" si="346"/>
        <v>0</v>
      </c>
      <c r="Z1991" s="5">
        <v>0</v>
      </c>
      <c r="AA1991" s="5">
        <v>0</v>
      </c>
      <c r="AB1991" s="5">
        <f t="shared" si="347"/>
        <v>0</v>
      </c>
      <c r="AC1991" s="5">
        <v>0</v>
      </c>
      <c r="AD1991" s="5">
        <v>0</v>
      </c>
      <c r="AE1991" s="5">
        <f t="shared" si="348"/>
        <v>0</v>
      </c>
      <c r="AF1991" s="5">
        <v>0</v>
      </c>
      <c r="AG1991" s="6"/>
      <c r="AH1991" s="5">
        <v>0</v>
      </c>
      <c r="AI1991" s="5">
        <v>0</v>
      </c>
      <c r="AJ1991" s="5">
        <v>0</v>
      </c>
      <c r="AK1991" s="5">
        <f t="shared" si="349"/>
        <v>0</v>
      </c>
      <c r="AL1991" s="5">
        <v>0</v>
      </c>
      <c r="AM1991" s="5">
        <v>1</v>
      </c>
      <c r="AN1991" s="5">
        <f t="shared" si="350"/>
        <v>1</v>
      </c>
      <c r="AO1991" s="5">
        <v>0</v>
      </c>
      <c r="AP1991" s="5">
        <v>0</v>
      </c>
      <c r="AQ1991" s="5">
        <f t="shared" si="351"/>
        <v>0</v>
      </c>
      <c r="AR1991" s="5">
        <v>0</v>
      </c>
      <c r="AS1991" s="6">
        <v>43724</v>
      </c>
      <c r="AT1991" s="5">
        <v>1</v>
      </c>
      <c r="AU1991" s="5">
        <v>0</v>
      </c>
      <c r="AV1991" t="str">
        <f t="shared" si="344"/>
        <v>N</v>
      </c>
      <c r="AW1991" t="s">
        <v>60</v>
      </c>
      <c r="AX1991" t="s">
        <v>61</v>
      </c>
      <c r="AY1991" t="s">
        <v>2637</v>
      </c>
      <c r="AZ1991" t="s">
        <v>2637</v>
      </c>
      <c r="BA1991" t="str">
        <f t="shared" si="345"/>
        <v>N</v>
      </c>
    </row>
    <row r="1992" spans="1:53">
      <c r="A1992" t="s">
        <v>436</v>
      </c>
      <c r="B1992" t="s">
        <v>54</v>
      </c>
      <c r="C1992" t="s">
        <v>89</v>
      </c>
      <c r="D1992">
        <v>2019</v>
      </c>
      <c r="F1992" t="s">
        <v>2813</v>
      </c>
      <c r="G1992" t="s">
        <v>2814</v>
      </c>
      <c r="H1992" t="s">
        <v>2815</v>
      </c>
      <c r="I1992" t="s">
        <v>2816</v>
      </c>
      <c r="J1992" t="s">
        <v>58</v>
      </c>
      <c r="K1992" t="s">
        <v>59</v>
      </c>
      <c r="L1992" s="5">
        <v>0</v>
      </c>
      <c r="M1992" s="5">
        <v>0</v>
      </c>
      <c r="N1992" s="5">
        <f t="shared" si="341"/>
        <v>0</v>
      </c>
      <c r="O1992" s="5">
        <v>0</v>
      </c>
      <c r="P1992" s="5">
        <v>0</v>
      </c>
      <c r="Q1992" s="5">
        <f t="shared" si="342"/>
        <v>0</v>
      </c>
      <c r="R1992" s="5">
        <v>0</v>
      </c>
      <c r="S1992" s="5">
        <v>0</v>
      </c>
      <c r="T1992" s="5">
        <f t="shared" si="343"/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f t="shared" si="346"/>
        <v>0</v>
      </c>
      <c r="Z1992" s="5">
        <v>0</v>
      </c>
      <c r="AA1992" s="5">
        <v>0</v>
      </c>
      <c r="AB1992" s="5">
        <f t="shared" si="347"/>
        <v>0</v>
      </c>
      <c r="AC1992" s="5">
        <v>0</v>
      </c>
      <c r="AD1992" s="5">
        <v>0</v>
      </c>
      <c r="AE1992" s="5">
        <f t="shared" si="348"/>
        <v>0</v>
      </c>
      <c r="AF1992" s="5">
        <v>0</v>
      </c>
      <c r="AG1992" s="6"/>
      <c r="AH1992" s="5">
        <v>0</v>
      </c>
      <c r="AI1992" s="5">
        <v>0</v>
      </c>
      <c r="AJ1992" s="5">
        <v>0</v>
      </c>
      <c r="AK1992" s="5">
        <f t="shared" si="349"/>
        <v>0</v>
      </c>
      <c r="AL1992" s="5">
        <v>0</v>
      </c>
      <c r="AM1992" s="5">
        <v>1</v>
      </c>
      <c r="AN1992" s="5">
        <f t="shared" si="350"/>
        <v>1</v>
      </c>
      <c r="AO1992" s="5">
        <v>0</v>
      </c>
      <c r="AP1992" s="5">
        <v>0</v>
      </c>
      <c r="AQ1992" s="5">
        <f t="shared" si="351"/>
        <v>0</v>
      </c>
      <c r="AR1992" s="5">
        <v>0</v>
      </c>
      <c r="AS1992" s="6">
        <v>43609</v>
      </c>
      <c r="AT1992" s="5">
        <v>1</v>
      </c>
      <c r="AU1992" s="5">
        <v>0</v>
      </c>
      <c r="AV1992" t="str">
        <f t="shared" si="344"/>
        <v>N</v>
      </c>
      <c r="AW1992" t="s">
        <v>60</v>
      </c>
      <c r="AX1992" t="s">
        <v>61</v>
      </c>
      <c r="AY1992" t="s">
        <v>2637</v>
      </c>
      <c r="AZ1992" t="s">
        <v>2637</v>
      </c>
      <c r="BA1992" t="str">
        <f t="shared" si="345"/>
        <v>N</v>
      </c>
    </row>
    <row r="1993" spans="1:53">
      <c r="A1993" t="s">
        <v>436</v>
      </c>
      <c r="B1993" t="s">
        <v>54</v>
      </c>
      <c r="C1993" t="s">
        <v>89</v>
      </c>
      <c r="D1993">
        <v>2019</v>
      </c>
      <c r="F1993" t="s">
        <v>2805</v>
      </c>
      <c r="G1993" t="s">
        <v>2806</v>
      </c>
      <c r="H1993" t="s">
        <v>2807</v>
      </c>
      <c r="I1993" t="s">
        <v>2808</v>
      </c>
      <c r="J1993" t="s">
        <v>58</v>
      </c>
      <c r="K1993" t="s">
        <v>59</v>
      </c>
      <c r="L1993" s="5">
        <v>0</v>
      </c>
      <c r="M1993" s="5">
        <v>0</v>
      </c>
      <c r="N1993" s="5">
        <f t="shared" si="341"/>
        <v>0</v>
      </c>
      <c r="O1993" s="5">
        <v>0</v>
      </c>
      <c r="P1993" s="5">
        <v>0</v>
      </c>
      <c r="Q1993" s="5">
        <f t="shared" si="342"/>
        <v>0</v>
      </c>
      <c r="R1993" s="5">
        <v>0</v>
      </c>
      <c r="S1993" s="5">
        <v>0</v>
      </c>
      <c r="T1993" s="5">
        <f t="shared" si="343"/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f t="shared" si="346"/>
        <v>0</v>
      </c>
      <c r="Z1993" s="5">
        <v>0</v>
      </c>
      <c r="AA1993" s="5">
        <v>0</v>
      </c>
      <c r="AB1993" s="5">
        <f t="shared" si="347"/>
        <v>0</v>
      </c>
      <c r="AC1993" s="5">
        <v>0</v>
      </c>
      <c r="AD1993" s="5">
        <v>0</v>
      </c>
      <c r="AE1993" s="5">
        <f t="shared" si="348"/>
        <v>0</v>
      </c>
      <c r="AF1993" s="5">
        <v>0</v>
      </c>
      <c r="AG1993" s="6"/>
      <c r="AH1993" s="5">
        <v>0</v>
      </c>
      <c r="AI1993" s="5">
        <v>0</v>
      </c>
      <c r="AJ1993" s="5">
        <v>0</v>
      </c>
      <c r="AK1993" s="5">
        <f t="shared" si="349"/>
        <v>0</v>
      </c>
      <c r="AL1993" s="5">
        <v>0</v>
      </c>
      <c r="AM1993" s="5">
        <v>1</v>
      </c>
      <c r="AN1993" s="5">
        <f t="shared" si="350"/>
        <v>1</v>
      </c>
      <c r="AO1993" s="5">
        <v>0</v>
      </c>
      <c r="AP1993" s="5">
        <v>0</v>
      </c>
      <c r="AQ1993" s="5">
        <f t="shared" si="351"/>
        <v>0</v>
      </c>
      <c r="AR1993" s="5">
        <v>0</v>
      </c>
      <c r="AS1993" s="6">
        <v>43566</v>
      </c>
      <c r="AT1993" s="5">
        <v>1</v>
      </c>
      <c r="AU1993" s="5">
        <v>0</v>
      </c>
      <c r="AV1993" t="str">
        <f t="shared" si="344"/>
        <v>N</v>
      </c>
      <c r="AW1993" t="s">
        <v>60</v>
      </c>
      <c r="AX1993" t="s">
        <v>61</v>
      </c>
      <c r="AY1993" t="s">
        <v>2637</v>
      </c>
      <c r="AZ1993" t="s">
        <v>2637</v>
      </c>
      <c r="BA1993" t="str">
        <f t="shared" si="345"/>
        <v>N</v>
      </c>
    </row>
    <row r="1994" spans="1:53">
      <c r="A1994" t="s">
        <v>436</v>
      </c>
      <c r="B1994" t="s">
        <v>54</v>
      </c>
      <c r="C1994" t="s">
        <v>89</v>
      </c>
      <c r="D1994">
        <v>2019</v>
      </c>
      <c r="F1994" t="s">
        <v>2845</v>
      </c>
      <c r="G1994" t="s">
        <v>2846</v>
      </c>
      <c r="H1994" t="s">
        <v>2847</v>
      </c>
      <c r="I1994" t="s">
        <v>2848</v>
      </c>
      <c r="J1994" t="s">
        <v>58</v>
      </c>
      <c r="K1994" t="s">
        <v>59</v>
      </c>
      <c r="L1994" s="5">
        <v>0</v>
      </c>
      <c r="M1994" s="5">
        <v>0</v>
      </c>
      <c r="N1994" s="5">
        <f t="shared" si="341"/>
        <v>0</v>
      </c>
      <c r="O1994" s="5">
        <v>0</v>
      </c>
      <c r="P1994" s="5">
        <v>0</v>
      </c>
      <c r="Q1994" s="5">
        <f t="shared" si="342"/>
        <v>0</v>
      </c>
      <c r="R1994" s="5">
        <v>0</v>
      </c>
      <c r="S1994" s="5">
        <v>0</v>
      </c>
      <c r="T1994" s="5">
        <f t="shared" si="343"/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f t="shared" si="346"/>
        <v>0</v>
      </c>
      <c r="Z1994" s="5">
        <v>0</v>
      </c>
      <c r="AA1994" s="5">
        <v>0</v>
      </c>
      <c r="AB1994" s="5">
        <f t="shared" si="347"/>
        <v>0</v>
      </c>
      <c r="AC1994" s="5">
        <v>0</v>
      </c>
      <c r="AD1994" s="5">
        <v>0</v>
      </c>
      <c r="AE1994" s="5">
        <f t="shared" si="348"/>
        <v>0</v>
      </c>
      <c r="AF1994" s="5">
        <v>0</v>
      </c>
      <c r="AG1994" s="6"/>
      <c r="AH1994" s="5">
        <v>0</v>
      </c>
      <c r="AI1994" s="5">
        <v>0</v>
      </c>
      <c r="AJ1994" s="5">
        <v>0</v>
      </c>
      <c r="AK1994" s="5">
        <f t="shared" si="349"/>
        <v>0</v>
      </c>
      <c r="AL1994" s="5">
        <v>0</v>
      </c>
      <c r="AM1994" s="5">
        <v>1</v>
      </c>
      <c r="AN1994" s="5">
        <f t="shared" si="350"/>
        <v>1</v>
      </c>
      <c r="AO1994" s="5">
        <v>0</v>
      </c>
      <c r="AP1994" s="5">
        <v>0</v>
      </c>
      <c r="AQ1994" s="5">
        <f t="shared" si="351"/>
        <v>0</v>
      </c>
      <c r="AR1994" s="5">
        <v>0</v>
      </c>
      <c r="AS1994" s="6">
        <v>43700</v>
      </c>
      <c r="AT1994" s="5">
        <v>1</v>
      </c>
      <c r="AU1994" s="5">
        <v>0</v>
      </c>
      <c r="AV1994" t="str">
        <f t="shared" si="344"/>
        <v>N</v>
      </c>
      <c r="AW1994" t="s">
        <v>60</v>
      </c>
      <c r="AX1994" t="s">
        <v>61</v>
      </c>
      <c r="AY1994" t="s">
        <v>2637</v>
      </c>
      <c r="AZ1994" t="s">
        <v>2637</v>
      </c>
      <c r="BA1994" t="str">
        <f t="shared" si="345"/>
        <v>N</v>
      </c>
    </row>
    <row r="1995" spans="1:53">
      <c r="A1995" t="s">
        <v>436</v>
      </c>
      <c r="B1995" t="s">
        <v>54</v>
      </c>
      <c r="C1995" t="s">
        <v>89</v>
      </c>
      <c r="D1995">
        <v>2019</v>
      </c>
      <c r="F1995" t="s">
        <v>2776</v>
      </c>
      <c r="G1995" t="s">
        <v>2777</v>
      </c>
      <c r="H1995" t="s">
        <v>2778</v>
      </c>
      <c r="I1995" t="s">
        <v>2779</v>
      </c>
      <c r="J1995" t="s">
        <v>58</v>
      </c>
      <c r="K1995" t="s">
        <v>59</v>
      </c>
      <c r="L1995" s="5">
        <v>0</v>
      </c>
      <c r="M1995" s="5">
        <v>0</v>
      </c>
      <c r="N1995" s="5">
        <f t="shared" si="341"/>
        <v>0</v>
      </c>
      <c r="O1995" s="5">
        <v>0</v>
      </c>
      <c r="P1995" s="5">
        <v>0</v>
      </c>
      <c r="Q1995" s="5">
        <f t="shared" si="342"/>
        <v>0</v>
      </c>
      <c r="R1995" s="5">
        <v>0</v>
      </c>
      <c r="S1995" s="5">
        <v>0</v>
      </c>
      <c r="T1995" s="5">
        <f t="shared" si="343"/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f t="shared" si="346"/>
        <v>0</v>
      </c>
      <c r="Z1995" s="5">
        <v>0</v>
      </c>
      <c r="AA1995" s="5">
        <v>0</v>
      </c>
      <c r="AB1995" s="5">
        <f t="shared" si="347"/>
        <v>0</v>
      </c>
      <c r="AC1995" s="5">
        <v>0</v>
      </c>
      <c r="AD1995" s="5">
        <v>0</v>
      </c>
      <c r="AE1995" s="5">
        <f t="shared" si="348"/>
        <v>0</v>
      </c>
      <c r="AF1995" s="5">
        <v>0</v>
      </c>
      <c r="AG1995" s="6"/>
      <c r="AH1995" s="5">
        <v>0</v>
      </c>
      <c r="AI1995" s="5">
        <v>0</v>
      </c>
      <c r="AJ1995" s="5">
        <v>0</v>
      </c>
      <c r="AK1995" s="5">
        <f t="shared" si="349"/>
        <v>0</v>
      </c>
      <c r="AL1995" s="5">
        <v>0</v>
      </c>
      <c r="AM1995" s="5">
        <v>1</v>
      </c>
      <c r="AN1995" s="5">
        <f t="shared" si="350"/>
        <v>1</v>
      </c>
      <c r="AO1995" s="5">
        <v>0</v>
      </c>
      <c r="AP1995" s="5">
        <v>0</v>
      </c>
      <c r="AQ1995" s="5">
        <f t="shared" si="351"/>
        <v>0</v>
      </c>
      <c r="AR1995" s="5">
        <v>0</v>
      </c>
      <c r="AS1995" s="6">
        <v>43643</v>
      </c>
      <c r="AT1995" s="5">
        <v>1</v>
      </c>
      <c r="AU1995" s="5">
        <v>0</v>
      </c>
      <c r="AV1995" t="str">
        <f t="shared" si="344"/>
        <v>N</v>
      </c>
      <c r="AW1995" t="s">
        <v>60</v>
      </c>
      <c r="AX1995" t="s">
        <v>61</v>
      </c>
      <c r="AY1995" t="s">
        <v>2637</v>
      </c>
      <c r="AZ1995" t="s">
        <v>2637</v>
      </c>
      <c r="BA1995" t="str">
        <f t="shared" si="345"/>
        <v>N</v>
      </c>
    </row>
    <row r="1996" spans="1:53">
      <c r="A1996" t="s">
        <v>436</v>
      </c>
      <c r="B1996" t="s">
        <v>54</v>
      </c>
      <c r="C1996" t="s">
        <v>89</v>
      </c>
      <c r="D1996">
        <v>2019</v>
      </c>
      <c r="F1996" t="s">
        <v>2821</v>
      </c>
      <c r="G1996" t="s">
        <v>2822</v>
      </c>
      <c r="H1996" t="s">
        <v>2823</v>
      </c>
      <c r="I1996" t="s">
        <v>2824</v>
      </c>
      <c r="J1996" t="s">
        <v>58</v>
      </c>
      <c r="K1996" t="s">
        <v>59</v>
      </c>
      <c r="L1996" s="5">
        <v>0</v>
      </c>
      <c r="M1996" s="5">
        <v>0</v>
      </c>
      <c r="N1996" s="5">
        <f t="shared" si="341"/>
        <v>0</v>
      </c>
      <c r="O1996" s="5">
        <v>0</v>
      </c>
      <c r="P1996" s="5">
        <v>0</v>
      </c>
      <c r="Q1996" s="5">
        <f t="shared" si="342"/>
        <v>0</v>
      </c>
      <c r="R1996" s="5">
        <v>0</v>
      </c>
      <c r="S1996" s="5">
        <v>0</v>
      </c>
      <c r="T1996" s="5">
        <f t="shared" si="343"/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f t="shared" si="346"/>
        <v>0</v>
      </c>
      <c r="Z1996" s="5">
        <v>0</v>
      </c>
      <c r="AA1996" s="5">
        <v>0</v>
      </c>
      <c r="AB1996" s="5">
        <f t="shared" si="347"/>
        <v>0</v>
      </c>
      <c r="AC1996" s="5">
        <v>0</v>
      </c>
      <c r="AD1996" s="5">
        <v>0</v>
      </c>
      <c r="AE1996" s="5">
        <f t="shared" si="348"/>
        <v>0</v>
      </c>
      <c r="AF1996" s="5">
        <v>0</v>
      </c>
      <c r="AG1996" s="6"/>
      <c r="AH1996" s="5">
        <v>0</v>
      </c>
      <c r="AI1996" s="5">
        <v>0</v>
      </c>
      <c r="AJ1996" s="5">
        <v>0</v>
      </c>
      <c r="AK1996" s="5">
        <f t="shared" si="349"/>
        <v>0</v>
      </c>
      <c r="AL1996" s="5">
        <v>0</v>
      </c>
      <c r="AM1996" s="5">
        <v>1</v>
      </c>
      <c r="AN1996" s="5">
        <f t="shared" si="350"/>
        <v>1</v>
      </c>
      <c r="AO1996" s="5">
        <v>0</v>
      </c>
      <c r="AP1996" s="5">
        <v>0</v>
      </c>
      <c r="AQ1996" s="5">
        <f t="shared" si="351"/>
        <v>0</v>
      </c>
      <c r="AR1996" s="5">
        <v>0</v>
      </c>
      <c r="AS1996" s="6">
        <v>43566</v>
      </c>
      <c r="AT1996" s="5">
        <v>1</v>
      </c>
      <c r="AU1996" s="5">
        <v>0</v>
      </c>
      <c r="AV1996" t="str">
        <f t="shared" si="344"/>
        <v>N</v>
      </c>
      <c r="AW1996" t="s">
        <v>60</v>
      </c>
      <c r="AX1996" t="s">
        <v>61</v>
      </c>
      <c r="AY1996" t="s">
        <v>2637</v>
      </c>
      <c r="AZ1996" t="s">
        <v>2637</v>
      </c>
      <c r="BA1996" t="str">
        <f t="shared" si="345"/>
        <v>N</v>
      </c>
    </row>
    <row r="1997" spans="1:53">
      <c r="A1997" t="s">
        <v>436</v>
      </c>
      <c r="B1997" t="s">
        <v>54</v>
      </c>
      <c r="C1997" t="s">
        <v>89</v>
      </c>
      <c r="D1997">
        <v>2019</v>
      </c>
      <c r="F1997" t="s">
        <v>2744</v>
      </c>
      <c r="G1997" t="s">
        <v>2745</v>
      </c>
      <c r="H1997" t="s">
        <v>2746</v>
      </c>
      <c r="I1997" t="s">
        <v>2747</v>
      </c>
      <c r="J1997" t="s">
        <v>58</v>
      </c>
      <c r="K1997" t="s">
        <v>59</v>
      </c>
      <c r="L1997" s="5">
        <v>0</v>
      </c>
      <c r="M1997" s="5">
        <v>0</v>
      </c>
      <c r="N1997" s="5">
        <f t="shared" si="341"/>
        <v>0</v>
      </c>
      <c r="O1997" s="5">
        <v>0</v>
      </c>
      <c r="P1997" s="5">
        <v>0</v>
      </c>
      <c r="Q1997" s="5">
        <f t="shared" si="342"/>
        <v>0</v>
      </c>
      <c r="R1997" s="5">
        <v>0</v>
      </c>
      <c r="S1997" s="5">
        <v>0</v>
      </c>
      <c r="T1997" s="5">
        <f t="shared" si="343"/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f t="shared" si="346"/>
        <v>0</v>
      </c>
      <c r="Z1997" s="5">
        <v>0</v>
      </c>
      <c r="AA1997" s="5">
        <v>0</v>
      </c>
      <c r="AB1997" s="5">
        <f t="shared" si="347"/>
        <v>0</v>
      </c>
      <c r="AC1997" s="5">
        <v>0</v>
      </c>
      <c r="AD1997" s="5">
        <v>0</v>
      </c>
      <c r="AE1997" s="5">
        <f t="shared" si="348"/>
        <v>0</v>
      </c>
      <c r="AF1997" s="5">
        <v>0</v>
      </c>
      <c r="AG1997" s="6"/>
      <c r="AH1997" s="5">
        <v>0</v>
      </c>
      <c r="AI1997" s="5">
        <v>0</v>
      </c>
      <c r="AJ1997" s="5">
        <v>0</v>
      </c>
      <c r="AK1997" s="5">
        <f t="shared" si="349"/>
        <v>0</v>
      </c>
      <c r="AL1997" s="5">
        <v>0</v>
      </c>
      <c r="AM1997" s="5">
        <v>1</v>
      </c>
      <c r="AN1997" s="5">
        <f t="shared" si="350"/>
        <v>1</v>
      </c>
      <c r="AO1997" s="5">
        <v>0</v>
      </c>
      <c r="AP1997" s="5">
        <v>0</v>
      </c>
      <c r="AQ1997" s="5">
        <f t="shared" si="351"/>
        <v>0</v>
      </c>
      <c r="AR1997" s="5">
        <v>0</v>
      </c>
      <c r="AS1997" s="6">
        <v>43648</v>
      </c>
      <c r="AT1997" s="5">
        <v>1</v>
      </c>
      <c r="AU1997" s="5">
        <v>0</v>
      </c>
      <c r="AV1997" t="str">
        <f t="shared" si="344"/>
        <v>N</v>
      </c>
      <c r="AW1997" t="s">
        <v>60</v>
      </c>
      <c r="AX1997" t="s">
        <v>61</v>
      </c>
      <c r="AY1997" t="s">
        <v>2637</v>
      </c>
      <c r="AZ1997" t="s">
        <v>2637</v>
      </c>
      <c r="BA1997" t="str">
        <f t="shared" si="345"/>
        <v>N</v>
      </c>
    </row>
    <row r="1998" spans="1:53">
      <c r="A1998" t="s">
        <v>436</v>
      </c>
      <c r="B1998" t="s">
        <v>54</v>
      </c>
      <c r="C1998" t="s">
        <v>89</v>
      </c>
      <c r="D1998">
        <v>2019</v>
      </c>
      <c r="F1998" t="s">
        <v>4922</v>
      </c>
      <c r="G1998" t="s">
        <v>4923</v>
      </c>
      <c r="H1998" t="s">
        <v>4924</v>
      </c>
      <c r="I1998" t="s">
        <v>4925</v>
      </c>
      <c r="J1998" t="s">
        <v>58</v>
      </c>
      <c r="K1998" t="s">
        <v>59</v>
      </c>
      <c r="L1998" s="5">
        <v>0</v>
      </c>
      <c r="M1998" s="5">
        <v>0</v>
      </c>
      <c r="N1998" s="5">
        <f t="shared" si="341"/>
        <v>0</v>
      </c>
      <c r="O1998" s="5">
        <v>0</v>
      </c>
      <c r="P1998" s="5">
        <v>0</v>
      </c>
      <c r="Q1998" s="5">
        <f t="shared" si="342"/>
        <v>0</v>
      </c>
      <c r="R1998" s="5">
        <v>0</v>
      </c>
      <c r="S1998" s="5">
        <v>0</v>
      </c>
      <c r="T1998" s="5">
        <f t="shared" si="343"/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f t="shared" si="346"/>
        <v>0</v>
      </c>
      <c r="Z1998" s="5">
        <v>0</v>
      </c>
      <c r="AA1998" s="5">
        <v>0</v>
      </c>
      <c r="AB1998" s="5">
        <f t="shared" si="347"/>
        <v>0</v>
      </c>
      <c r="AC1998" s="5">
        <v>0</v>
      </c>
      <c r="AD1998" s="5">
        <v>0</v>
      </c>
      <c r="AE1998" s="5">
        <f t="shared" si="348"/>
        <v>0</v>
      </c>
      <c r="AF1998" s="5">
        <v>0</v>
      </c>
      <c r="AG1998" s="6"/>
      <c r="AH1998" s="5">
        <v>0</v>
      </c>
      <c r="AI1998" s="5">
        <v>0</v>
      </c>
      <c r="AJ1998" s="5">
        <v>0</v>
      </c>
      <c r="AK1998" s="5">
        <f t="shared" si="349"/>
        <v>0</v>
      </c>
      <c r="AL1998" s="5">
        <v>0</v>
      </c>
      <c r="AM1998" s="5">
        <v>1</v>
      </c>
      <c r="AN1998" s="5">
        <f t="shared" si="350"/>
        <v>1</v>
      </c>
      <c r="AO1998" s="5">
        <v>0</v>
      </c>
      <c r="AP1998" s="5">
        <v>0</v>
      </c>
      <c r="AQ1998" s="5">
        <f t="shared" si="351"/>
        <v>0</v>
      </c>
      <c r="AR1998" s="5">
        <v>0</v>
      </c>
      <c r="AS1998" s="6">
        <v>43515</v>
      </c>
      <c r="AT1998" s="5">
        <v>1</v>
      </c>
      <c r="AU1998" s="5">
        <v>0</v>
      </c>
      <c r="AV1998" t="str">
        <f t="shared" si="344"/>
        <v>N</v>
      </c>
      <c r="AW1998" t="s">
        <v>60</v>
      </c>
      <c r="AX1998" t="s">
        <v>61</v>
      </c>
      <c r="AY1998" t="s">
        <v>2637</v>
      </c>
      <c r="AZ1998" t="s">
        <v>2637</v>
      </c>
      <c r="BA1998" t="str">
        <f t="shared" si="345"/>
        <v>N</v>
      </c>
    </row>
    <row r="1999" spans="1:53">
      <c r="A1999" t="s">
        <v>436</v>
      </c>
      <c r="B1999" t="s">
        <v>54</v>
      </c>
      <c r="C1999" t="s">
        <v>89</v>
      </c>
      <c r="D1999">
        <v>2019</v>
      </c>
      <c r="F1999" t="s">
        <v>2748</v>
      </c>
      <c r="G1999" t="s">
        <v>2749</v>
      </c>
      <c r="H1999" t="s">
        <v>2750</v>
      </c>
      <c r="I1999" t="s">
        <v>2751</v>
      </c>
      <c r="J1999" t="s">
        <v>58</v>
      </c>
      <c r="K1999" t="s">
        <v>59</v>
      </c>
      <c r="L1999" s="5">
        <v>0</v>
      </c>
      <c r="M1999" s="5">
        <v>0</v>
      </c>
      <c r="N1999" s="5">
        <f t="shared" si="341"/>
        <v>0</v>
      </c>
      <c r="O1999" s="5">
        <v>0</v>
      </c>
      <c r="P1999" s="5">
        <v>0</v>
      </c>
      <c r="Q1999" s="5">
        <f t="shared" si="342"/>
        <v>0</v>
      </c>
      <c r="R1999" s="5">
        <v>0</v>
      </c>
      <c r="S1999" s="5">
        <v>0</v>
      </c>
      <c r="T1999" s="5">
        <f t="shared" si="343"/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f t="shared" si="346"/>
        <v>0</v>
      </c>
      <c r="Z1999" s="5">
        <v>0</v>
      </c>
      <c r="AA1999" s="5">
        <v>0</v>
      </c>
      <c r="AB1999" s="5">
        <f t="shared" si="347"/>
        <v>0</v>
      </c>
      <c r="AC1999" s="5">
        <v>0</v>
      </c>
      <c r="AD1999" s="5">
        <v>0</v>
      </c>
      <c r="AE1999" s="5">
        <f t="shared" si="348"/>
        <v>0</v>
      </c>
      <c r="AF1999" s="5">
        <v>0</v>
      </c>
      <c r="AG1999" s="6"/>
      <c r="AH1999" s="5">
        <v>0</v>
      </c>
      <c r="AI1999" s="5">
        <v>0</v>
      </c>
      <c r="AJ1999" s="5">
        <v>0</v>
      </c>
      <c r="AK1999" s="5">
        <f t="shared" si="349"/>
        <v>0</v>
      </c>
      <c r="AL1999" s="5">
        <v>0</v>
      </c>
      <c r="AM1999" s="5">
        <v>1</v>
      </c>
      <c r="AN1999" s="5">
        <f t="shared" si="350"/>
        <v>1</v>
      </c>
      <c r="AO1999" s="5">
        <v>0</v>
      </c>
      <c r="AP1999" s="5">
        <v>0</v>
      </c>
      <c r="AQ1999" s="5">
        <f t="shared" si="351"/>
        <v>0</v>
      </c>
      <c r="AR1999" s="5">
        <v>0</v>
      </c>
      <c r="AS1999" s="6">
        <v>43528</v>
      </c>
      <c r="AT1999" s="5">
        <v>1</v>
      </c>
      <c r="AU1999" s="5">
        <v>0</v>
      </c>
      <c r="AV1999" t="str">
        <f t="shared" si="344"/>
        <v>N</v>
      </c>
      <c r="AW1999" t="s">
        <v>60</v>
      </c>
      <c r="AX1999" t="s">
        <v>61</v>
      </c>
      <c r="AY1999" t="s">
        <v>2637</v>
      </c>
      <c r="AZ1999" t="s">
        <v>2637</v>
      </c>
      <c r="BA1999" t="str">
        <f t="shared" si="345"/>
        <v>N</v>
      </c>
    </row>
    <row r="2000" spans="1:53">
      <c r="A2000" t="s">
        <v>436</v>
      </c>
      <c r="B2000" t="s">
        <v>54</v>
      </c>
      <c r="C2000" t="s">
        <v>89</v>
      </c>
      <c r="D2000">
        <v>2019</v>
      </c>
      <c r="F2000" t="s">
        <v>4926</v>
      </c>
      <c r="G2000" t="s">
        <v>4927</v>
      </c>
      <c r="H2000" t="s">
        <v>4928</v>
      </c>
      <c r="I2000" t="s">
        <v>4929</v>
      </c>
      <c r="J2000" t="s">
        <v>58</v>
      </c>
      <c r="K2000" t="s">
        <v>59</v>
      </c>
      <c r="L2000" s="5">
        <v>0</v>
      </c>
      <c r="M2000" s="5">
        <v>0</v>
      </c>
      <c r="N2000" s="5">
        <f t="shared" si="341"/>
        <v>0</v>
      </c>
      <c r="O2000" s="5">
        <v>0</v>
      </c>
      <c r="P2000" s="5">
        <v>0</v>
      </c>
      <c r="Q2000" s="5">
        <f t="shared" si="342"/>
        <v>0</v>
      </c>
      <c r="R2000" s="5">
        <v>0</v>
      </c>
      <c r="S2000" s="5">
        <v>0</v>
      </c>
      <c r="T2000" s="5">
        <f t="shared" si="343"/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f t="shared" si="346"/>
        <v>0</v>
      </c>
      <c r="Z2000" s="5">
        <v>0</v>
      </c>
      <c r="AA2000" s="5">
        <v>0</v>
      </c>
      <c r="AB2000" s="5">
        <f t="shared" si="347"/>
        <v>0</v>
      </c>
      <c r="AC2000" s="5">
        <v>0</v>
      </c>
      <c r="AD2000" s="5">
        <v>0</v>
      </c>
      <c r="AE2000" s="5">
        <f t="shared" si="348"/>
        <v>0</v>
      </c>
      <c r="AF2000" s="5">
        <v>0</v>
      </c>
      <c r="AG2000" s="6"/>
      <c r="AH2000" s="5">
        <v>0</v>
      </c>
      <c r="AI2000" s="5">
        <v>0</v>
      </c>
      <c r="AJ2000" s="5">
        <v>0</v>
      </c>
      <c r="AK2000" s="5">
        <f t="shared" si="349"/>
        <v>0</v>
      </c>
      <c r="AL2000" s="5">
        <v>0</v>
      </c>
      <c r="AM2000" s="5">
        <v>1</v>
      </c>
      <c r="AN2000" s="5">
        <f t="shared" si="350"/>
        <v>1</v>
      </c>
      <c r="AO2000" s="5">
        <v>0</v>
      </c>
      <c r="AP2000" s="5">
        <v>0</v>
      </c>
      <c r="AQ2000" s="5">
        <f t="shared" si="351"/>
        <v>0</v>
      </c>
      <c r="AR2000" s="5">
        <v>0</v>
      </c>
      <c r="AS2000" s="6">
        <v>43490</v>
      </c>
      <c r="AT2000" s="5">
        <v>1</v>
      </c>
      <c r="AU2000" s="5">
        <v>0</v>
      </c>
      <c r="AV2000" t="str">
        <f t="shared" si="344"/>
        <v>N</v>
      </c>
      <c r="AW2000" t="s">
        <v>60</v>
      </c>
      <c r="AX2000" t="s">
        <v>61</v>
      </c>
      <c r="AY2000" t="s">
        <v>2637</v>
      </c>
      <c r="AZ2000" t="s">
        <v>2637</v>
      </c>
      <c r="BA2000" t="str">
        <f t="shared" si="345"/>
        <v>N</v>
      </c>
    </row>
    <row r="2001" spans="1:53">
      <c r="A2001" t="s">
        <v>436</v>
      </c>
      <c r="B2001" t="s">
        <v>54</v>
      </c>
      <c r="C2001" t="s">
        <v>89</v>
      </c>
      <c r="D2001">
        <v>2019</v>
      </c>
      <c r="F2001" t="s">
        <v>2829</v>
      </c>
      <c r="G2001" t="s">
        <v>2830</v>
      </c>
      <c r="H2001" t="s">
        <v>4930</v>
      </c>
      <c r="I2001" t="s">
        <v>2832</v>
      </c>
      <c r="J2001" t="s">
        <v>58</v>
      </c>
      <c r="K2001" t="s">
        <v>59</v>
      </c>
      <c r="L2001" s="5">
        <v>0</v>
      </c>
      <c r="M2001" s="5">
        <v>0</v>
      </c>
      <c r="N2001" s="5">
        <f t="shared" si="341"/>
        <v>0</v>
      </c>
      <c r="O2001" s="5">
        <v>0</v>
      </c>
      <c r="P2001" s="5">
        <v>0</v>
      </c>
      <c r="Q2001" s="5">
        <f t="shared" si="342"/>
        <v>0</v>
      </c>
      <c r="R2001" s="5">
        <v>0</v>
      </c>
      <c r="S2001" s="5">
        <v>0</v>
      </c>
      <c r="T2001" s="5">
        <f t="shared" si="343"/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f t="shared" si="346"/>
        <v>0</v>
      </c>
      <c r="Z2001" s="5">
        <v>0</v>
      </c>
      <c r="AA2001" s="5">
        <v>0</v>
      </c>
      <c r="AB2001" s="5">
        <f t="shared" si="347"/>
        <v>0</v>
      </c>
      <c r="AC2001" s="5">
        <v>0</v>
      </c>
      <c r="AD2001" s="5">
        <v>0</v>
      </c>
      <c r="AE2001" s="5">
        <f t="shared" si="348"/>
        <v>0</v>
      </c>
      <c r="AF2001" s="5">
        <v>0</v>
      </c>
      <c r="AG2001" s="6"/>
      <c r="AH2001" s="5">
        <v>0</v>
      </c>
      <c r="AI2001" s="5">
        <v>0</v>
      </c>
      <c r="AJ2001" s="5">
        <v>0</v>
      </c>
      <c r="AK2001" s="5">
        <f t="shared" si="349"/>
        <v>0</v>
      </c>
      <c r="AL2001" s="5">
        <v>0</v>
      </c>
      <c r="AM2001" s="5">
        <v>1</v>
      </c>
      <c r="AN2001" s="5">
        <f t="shared" si="350"/>
        <v>1</v>
      </c>
      <c r="AO2001" s="5">
        <v>0</v>
      </c>
      <c r="AP2001" s="5">
        <v>0</v>
      </c>
      <c r="AQ2001" s="5">
        <f t="shared" si="351"/>
        <v>0</v>
      </c>
      <c r="AR2001" s="5">
        <v>0</v>
      </c>
      <c r="AS2001" s="6">
        <v>43756</v>
      </c>
      <c r="AT2001" s="5">
        <v>1</v>
      </c>
      <c r="AU2001" s="5">
        <v>0</v>
      </c>
      <c r="AV2001" t="str">
        <f t="shared" si="344"/>
        <v>N</v>
      </c>
      <c r="AW2001" t="s">
        <v>60</v>
      </c>
      <c r="AX2001" t="s">
        <v>61</v>
      </c>
      <c r="AY2001" t="s">
        <v>2637</v>
      </c>
      <c r="AZ2001" t="s">
        <v>2637</v>
      </c>
      <c r="BA2001" t="str">
        <f t="shared" si="345"/>
        <v>N</v>
      </c>
    </row>
    <row r="2002" spans="1:53">
      <c r="A2002" t="s">
        <v>436</v>
      </c>
      <c r="B2002" t="s">
        <v>54</v>
      </c>
      <c r="C2002" t="s">
        <v>89</v>
      </c>
      <c r="D2002">
        <v>2019</v>
      </c>
      <c r="F2002" t="s">
        <v>4931</v>
      </c>
      <c r="G2002" t="s">
        <v>4932</v>
      </c>
      <c r="H2002" t="s">
        <v>4933</v>
      </c>
      <c r="I2002" t="s">
        <v>4934</v>
      </c>
      <c r="J2002" t="s">
        <v>58</v>
      </c>
      <c r="K2002" t="s">
        <v>59</v>
      </c>
      <c r="L2002" s="5">
        <v>0</v>
      </c>
      <c r="M2002" s="5">
        <v>0</v>
      </c>
      <c r="N2002" s="5">
        <f t="shared" si="341"/>
        <v>0</v>
      </c>
      <c r="O2002" s="5">
        <v>0</v>
      </c>
      <c r="P2002" s="5">
        <v>0</v>
      </c>
      <c r="Q2002" s="5">
        <f t="shared" si="342"/>
        <v>0</v>
      </c>
      <c r="R2002" s="5">
        <v>0</v>
      </c>
      <c r="S2002" s="5">
        <v>0</v>
      </c>
      <c r="T2002" s="5">
        <f t="shared" si="343"/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f t="shared" si="346"/>
        <v>0</v>
      </c>
      <c r="Z2002" s="5">
        <v>0</v>
      </c>
      <c r="AA2002" s="5">
        <v>0</v>
      </c>
      <c r="AB2002" s="5">
        <f t="shared" si="347"/>
        <v>0</v>
      </c>
      <c r="AC2002" s="5">
        <v>0</v>
      </c>
      <c r="AD2002" s="5">
        <v>0</v>
      </c>
      <c r="AE2002" s="5">
        <f t="shared" si="348"/>
        <v>0</v>
      </c>
      <c r="AF2002" s="5">
        <v>0</v>
      </c>
      <c r="AG2002" s="6"/>
      <c r="AH2002" s="5">
        <v>0</v>
      </c>
      <c r="AI2002" s="5">
        <v>0</v>
      </c>
      <c r="AJ2002" s="5">
        <v>0</v>
      </c>
      <c r="AK2002" s="5">
        <f t="shared" si="349"/>
        <v>0</v>
      </c>
      <c r="AL2002" s="5">
        <v>0</v>
      </c>
      <c r="AM2002" s="5">
        <v>1</v>
      </c>
      <c r="AN2002" s="5">
        <f t="shared" si="350"/>
        <v>1</v>
      </c>
      <c r="AO2002" s="5">
        <v>0</v>
      </c>
      <c r="AP2002" s="5">
        <v>0</v>
      </c>
      <c r="AQ2002" s="5">
        <f t="shared" si="351"/>
        <v>0</v>
      </c>
      <c r="AR2002" s="5">
        <v>0</v>
      </c>
      <c r="AS2002" s="6">
        <v>43489</v>
      </c>
      <c r="AT2002" s="5">
        <v>1</v>
      </c>
      <c r="AU2002" s="5">
        <v>0</v>
      </c>
      <c r="AV2002" t="str">
        <f t="shared" si="344"/>
        <v>N</v>
      </c>
      <c r="AW2002" t="s">
        <v>60</v>
      </c>
      <c r="AX2002" t="s">
        <v>61</v>
      </c>
      <c r="AY2002" t="s">
        <v>2637</v>
      </c>
      <c r="AZ2002" t="s">
        <v>2637</v>
      </c>
      <c r="BA2002" t="str">
        <f t="shared" si="345"/>
        <v>N</v>
      </c>
    </row>
    <row r="2003" spans="1:53">
      <c r="A2003" t="s">
        <v>436</v>
      </c>
      <c r="B2003" t="s">
        <v>54</v>
      </c>
      <c r="C2003" t="s">
        <v>89</v>
      </c>
      <c r="D2003">
        <v>2019</v>
      </c>
      <c r="F2003" t="s">
        <v>2792</v>
      </c>
      <c r="G2003" t="s">
        <v>2793</v>
      </c>
      <c r="H2003" t="s">
        <v>2794</v>
      </c>
      <c r="I2003" t="s">
        <v>2795</v>
      </c>
      <c r="J2003" t="s">
        <v>58</v>
      </c>
      <c r="K2003" t="s">
        <v>59</v>
      </c>
      <c r="L2003" s="5">
        <v>0</v>
      </c>
      <c r="M2003" s="5">
        <v>0</v>
      </c>
      <c r="N2003" s="5">
        <f t="shared" si="341"/>
        <v>0</v>
      </c>
      <c r="O2003" s="5">
        <v>0</v>
      </c>
      <c r="P2003" s="5">
        <v>0</v>
      </c>
      <c r="Q2003" s="5">
        <f t="shared" si="342"/>
        <v>0</v>
      </c>
      <c r="R2003" s="5">
        <v>0</v>
      </c>
      <c r="S2003" s="5">
        <v>0</v>
      </c>
      <c r="T2003" s="5">
        <f t="shared" si="343"/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f t="shared" si="346"/>
        <v>0</v>
      </c>
      <c r="Z2003" s="5">
        <v>0</v>
      </c>
      <c r="AA2003" s="5">
        <v>0</v>
      </c>
      <c r="AB2003" s="5">
        <f t="shared" si="347"/>
        <v>0</v>
      </c>
      <c r="AC2003" s="5">
        <v>0</v>
      </c>
      <c r="AD2003" s="5">
        <v>0</v>
      </c>
      <c r="AE2003" s="5">
        <f t="shared" si="348"/>
        <v>0</v>
      </c>
      <c r="AF2003" s="5">
        <v>0</v>
      </c>
      <c r="AG2003" s="6"/>
      <c r="AH2003" s="5">
        <v>0</v>
      </c>
      <c r="AI2003" s="5">
        <v>0</v>
      </c>
      <c r="AJ2003" s="5">
        <v>0</v>
      </c>
      <c r="AK2003" s="5">
        <f t="shared" si="349"/>
        <v>0</v>
      </c>
      <c r="AL2003" s="5">
        <v>0</v>
      </c>
      <c r="AM2003" s="5">
        <v>1</v>
      </c>
      <c r="AN2003" s="5">
        <f t="shared" si="350"/>
        <v>1</v>
      </c>
      <c r="AO2003" s="5">
        <v>0</v>
      </c>
      <c r="AP2003" s="5">
        <v>0</v>
      </c>
      <c r="AQ2003" s="5">
        <f t="shared" si="351"/>
        <v>0</v>
      </c>
      <c r="AR2003" s="5">
        <v>0</v>
      </c>
      <c r="AS2003" s="6">
        <v>43790</v>
      </c>
      <c r="AT2003" s="5">
        <v>1</v>
      </c>
      <c r="AU2003" s="5">
        <v>0</v>
      </c>
      <c r="AV2003" t="str">
        <f t="shared" si="344"/>
        <v>N</v>
      </c>
      <c r="AW2003" t="s">
        <v>60</v>
      </c>
      <c r="AX2003" t="s">
        <v>61</v>
      </c>
      <c r="AY2003" t="s">
        <v>2637</v>
      </c>
      <c r="AZ2003" t="s">
        <v>2637</v>
      </c>
      <c r="BA2003" t="str">
        <f t="shared" si="345"/>
        <v>N</v>
      </c>
    </row>
    <row r="2004" spans="1:53">
      <c r="A2004" t="s">
        <v>436</v>
      </c>
      <c r="B2004" t="s">
        <v>54</v>
      </c>
      <c r="C2004" t="s">
        <v>89</v>
      </c>
      <c r="D2004">
        <v>2019</v>
      </c>
      <c r="F2004" t="s">
        <v>2841</v>
      </c>
      <c r="G2004" t="s">
        <v>2842</v>
      </c>
      <c r="H2004" t="s">
        <v>2843</v>
      </c>
      <c r="I2004" t="s">
        <v>2844</v>
      </c>
      <c r="J2004" t="s">
        <v>58</v>
      </c>
      <c r="K2004" t="s">
        <v>59</v>
      </c>
      <c r="L2004" s="5">
        <v>0</v>
      </c>
      <c r="M2004" s="5">
        <v>0</v>
      </c>
      <c r="N2004" s="5">
        <f t="shared" si="341"/>
        <v>0</v>
      </c>
      <c r="O2004" s="5">
        <v>0</v>
      </c>
      <c r="P2004" s="5">
        <v>0</v>
      </c>
      <c r="Q2004" s="5">
        <f t="shared" si="342"/>
        <v>0</v>
      </c>
      <c r="R2004" s="5">
        <v>0</v>
      </c>
      <c r="S2004" s="5">
        <v>0</v>
      </c>
      <c r="T2004" s="5">
        <f t="shared" si="343"/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f t="shared" si="346"/>
        <v>0</v>
      </c>
      <c r="Z2004" s="5">
        <v>0</v>
      </c>
      <c r="AA2004" s="5">
        <v>0</v>
      </c>
      <c r="AB2004" s="5">
        <f t="shared" si="347"/>
        <v>0</v>
      </c>
      <c r="AC2004" s="5">
        <v>0</v>
      </c>
      <c r="AD2004" s="5">
        <v>0</v>
      </c>
      <c r="AE2004" s="5">
        <f t="shared" si="348"/>
        <v>0</v>
      </c>
      <c r="AF2004" s="5">
        <v>0</v>
      </c>
      <c r="AG2004" s="6"/>
      <c r="AH2004" s="5">
        <v>0</v>
      </c>
      <c r="AI2004" s="5">
        <v>0</v>
      </c>
      <c r="AJ2004" s="5">
        <v>0</v>
      </c>
      <c r="AK2004" s="5">
        <f t="shared" si="349"/>
        <v>0</v>
      </c>
      <c r="AL2004" s="5">
        <v>0</v>
      </c>
      <c r="AM2004" s="5">
        <v>1</v>
      </c>
      <c r="AN2004" s="5">
        <f t="shared" si="350"/>
        <v>1</v>
      </c>
      <c r="AO2004" s="5">
        <v>0</v>
      </c>
      <c r="AP2004" s="5">
        <v>0</v>
      </c>
      <c r="AQ2004" s="5">
        <f t="shared" si="351"/>
        <v>0</v>
      </c>
      <c r="AR2004" s="5">
        <v>0</v>
      </c>
      <c r="AS2004" s="6">
        <v>43615</v>
      </c>
      <c r="AT2004" s="5">
        <v>1</v>
      </c>
      <c r="AU2004" s="5">
        <v>0</v>
      </c>
      <c r="AV2004" t="str">
        <f t="shared" si="344"/>
        <v>N</v>
      </c>
      <c r="AW2004" t="s">
        <v>60</v>
      </c>
      <c r="AX2004" t="s">
        <v>61</v>
      </c>
      <c r="AY2004" t="s">
        <v>2637</v>
      </c>
      <c r="AZ2004" t="s">
        <v>2637</v>
      </c>
      <c r="BA2004" t="str">
        <f t="shared" si="345"/>
        <v>N</v>
      </c>
    </row>
    <row r="2005" spans="1:53">
      <c r="A2005" t="s">
        <v>436</v>
      </c>
      <c r="B2005" t="s">
        <v>54</v>
      </c>
      <c r="C2005" t="s">
        <v>89</v>
      </c>
      <c r="D2005">
        <v>2019</v>
      </c>
      <c r="F2005" t="s">
        <v>2833</v>
      </c>
      <c r="G2005" t="s">
        <v>4935</v>
      </c>
      <c r="H2005" t="s">
        <v>2835</v>
      </c>
      <c r="I2005" t="s">
        <v>2836</v>
      </c>
      <c r="J2005" t="s">
        <v>58</v>
      </c>
      <c r="K2005" t="s">
        <v>59</v>
      </c>
      <c r="L2005" s="5">
        <v>0</v>
      </c>
      <c r="M2005" s="5">
        <v>0</v>
      </c>
      <c r="N2005" s="5">
        <f t="shared" si="341"/>
        <v>0</v>
      </c>
      <c r="O2005" s="5">
        <v>0</v>
      </c>
      <c r="P2005" s="5">
        <v>0</v>
      </c>
      <c r="Q2005" s="5">
        <f t="shared" si="342"/>
        <v>0</v>
      </c>
      <c r="R2005" s="5">
        <v>0</v>
      </c>
      <c r="S2005" s="5">
        <v>0</v>
      </c>
      <c r="T2005" s="5">
        <f t="shared" si="343"/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f t="shared" si="346"/>
        <v>0</v>
      </c>
      <c r="Z2005" s="5">
        <v>0</v>
      </c>
      <c r="AA2005" s="5">
        <v>0</v>
      </c>
      <c r="AB2005" s="5">
        <f t="shared" si="347"/>
        <v>0</v>
      </c>
      <c r="AC2005" s="5">
        <v>0</v>
      </c>
      <c r="AD2005" s="5">
        <v>0</v>
      </c>
      <c r="AE2005" s="5">
        <f t="shared" si="348"/>
        <v>0</v>
      </c>
      <c r="AF2005" s="5">
        <v>0</v>
      </c>
      <c r="AG2005" s="6"/>
      <c r="AH2005" s="5">
        <v>0</v>
      </c>
      <c r="AI2005" s="5">
        <v>0</v>
      </c>
      <c r="AJ2005" s="5">
        <v>0</v>
      </c>
      <c r="AK2005" s="5">
        <f t="shared" si="349"/>
        <v>0</v>
      </c>
      <c r="AL2005" s="5">
        <v>0</v>
      </c>
      <c r="AM2005" s="5">
        <v>1</v>
      </c>
      <c r="AN2005" s="5">
        <f t="shared" si="350"/>
        <v>1</v>
      </c>
      <c r="AO2005" s="5">
        <v>0</v>
      </c>
      <c r="AP2005" s="5">
        <v>0</v>
      </c>
      <c r="AQ2005" s="5">
        <f t="shared" si="351"/>
        <v>0</v>
      </c>
      <c r="AR2005" s="5">
        <v>0</v>
      </c>
      <c r="AS2005" s="6">
        <v>43676</v>
      </c>
      <c r="AT2005" s="5">
        <v>1</v>
      </c>
      <c r="AU2005" s="5">
        <v>0</v>
      </c>
      <c r="AV2005" t="str">
        <f t="shared" si="344"/>
        <v>N</v>
      </c>
      <c r="AW2005" t="s">
        <v>60</v>
      </c>
      <c r="AX2005" t="s">
        <v>61</v>
      </c>
      <c r="AY2005" t="s">
        <v>2637</v>
      </c>
      <c r="AZ2005" t="s">
        <v>2637</v>
      </c>
      <c r="BA2005" t="str">
        <f t="shared" si="345"/>
        <v>N</v>
      </c>
    </row>
    <row r="2006" spans="1:53">
      <c r="A2006" t="s">
        <v>436</v>
      </c>
      <c r="B2006" t="s">
        <v>54</v>
      </c>
      <c r="C2006" t="s">
        <v>89</v>
      </c>
      <c r="D2006">
        <v>2019</v>
      </c>
      <c r="F2006" t="s">
        <v>1382</v>
      </c>
      <c r="G2006" t="s">
        <v>4936</v>
      </c>
      <c r="H2006" t="s">
        <v>1805</v>
      </c>
      <c r="I2006" t="s">
        <v>1806</v>
      </c>
      <c r="J2006" t="s">
        <v>470</v>
      </c>
      <c r="K2006" t="s">
        <v>59</v>
      </c>
      <c r="L2006" s="5">
        <v>0</v>
      </c>
      <c r="M2006" s="5">
        <v>0</v>
      </c>
      <c r="N2006" s="5">
        <f t="shared" si="341"/>
        <v>0</v>
      </c>
      <c r="O2006" s="5">
        <v>0</v>
      </c>
      <c r="P2006" s="5">
        <v>0</v>
      </c>
      <c r="Q2006" s="5">
        <f t="shared" si="342"/>
        <v>0</v>
      </c>
      <c r="R2006" s="5">
        <v>0</v>
      </c>
      <c r="S2006" s="5">
        <v>0</v>
      </c>
      <c r="T2006" s="5">
        <f t="shared" si="343"/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f t="shared" si="346"/>
        <v>0</v>
      </c>
      <c r="Z2006" s="5">
        <v>0</v>
      </c>
      <c r="AA2006" s="5">
        <v>0</v>
      </c>
      <c r="AB2006" s="5">
        <f t="shared" si="347"/>
        <v>0</v>
      </c>
      <c r="AC2006" s="5">
        <v>0</v>
      </c>
      <c r="AD2006" s="5">
        <v>0</v>
      </c>
      <c r="AE2006" s="5">
        <f t="shared" si="348"/>
        <v>0</v>
      </c>
      <c r="AF2006" s="5">
        <v>0</v>
      </c>
      <c r="AG2006" s="6"/>
      <c r="AH2006" s="5">
        <v>0</v>
      </c>
      <c r="AI2006" s="5">
        <v>0</v>
      </c>
      <c r="AJ2006" s="5">
        <v>0</v>
      </c>
      <c r="AK2006" s="5">
        <f t="shared" si="349"/>
        <v>0</v>
      </c>
      <c r="AL2006" s="5">
        <v>0</v>
      </c>
      <c r="AM2006" s="5">
        <v>1</v>
      </c>
      <c r="AN2006" s="5">
        <f t="shared" si="350"/>
        <v>1</v>
      </c>
      <c r="AO2006" s="5">
        <v>0</v>
      </c>
      <c r="AP2006" s="5">
        <v>0</v>
      </c>
      <c r="AQ2006" s="5">
        <f t="shared" si="351"/>
        <v>0</v>
      </c>
      <c r="AR2006" s="5">
        <v>0</v>
      </c>
      <c r="AS2006" s="6">
        <v>43830</v>
      </c>
      <c r="AT2006" s="5">
        <v>1</v>
      </c>
      <c r="AU2006" s="5">
        <v>0</v>
      </c>
      <c r="AV2006" t="str">
        <f t="shared" si="344"/>
        <v>N</v>
      </c>
      <c r="AW2006" t="s">
        <v>60</v>
      </c>
      <c r="AX2006" t="s">
        <v>61</v>
      </c>
      <c r="AY2006" t="s">
        <v>2637</v>
      </c>
      <c r="AZ2006" t="s">
        <v>2637</v>
      </c>
      <c r="BA2006" t="str">
        <f t="shared" si="345"/>
        <v>N</v>
      </c>
    </row>
    <row r="2007" spans="1:53">
      <c r="A2007" t="s">
        <v>436</v>
      </c>
      <c r="B2007" t="s">
        <v>54</v>
      </c>
      <c r="C2007" t="s">
        <v>89</v>
      </c>
      <c r="D2007">
        <v>2019</v>
      </c>
      <c r="F2007" t="s">
        <v>1382</v>
      </c>
      <c r="G2007" t="s">
        <v>1797</v>
      </c>
      <c r="H2007" t="s">
        <v>1798</v>
      </c>
      <c r="I2007" t="s">
        <v>1799</v>
      </c>
      <c r="J2007" t="s">
        <v>470</v>
      </c>
      <c r="K2007" t="s">
        <v>59</v>
      </c>
      <c r="L2007" s="5">
        <v>0</v>
      </c>
      <c r="M2007" s="5">
        <v>0</v>
      </c>
      <c r="N2007" s="5">
        <f t="shared" si="341"/>
        <v>0</v>
      </c>
      <c r="O2007" s="5">
        <v>0</v>
      </c>
      <c r="P2007" s="5">
        <v>0</v>
      </c>
      <c r="Q2007" s="5">
        <f t="shared" si="342"/>
        <v>0</v>
      </c>
      <c r="R2007" s="5">
        <v>0</v>
      </c>
      <c r="S2007" s="5">
        <v>0</v>
      </c>
      <c r="T2007" s="5">
        <f t="shared" si="343"/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f t="shared" si="346"/>
        <v>0</v>
      </c>
      <c r="Z2007" s="5">
        <v>0</v>
      </c>
      <c r="AA2007" s="5">
        <v>0</v>
      </c>
      <c r="AB2007" s="5">
        <f t="shared" si="347"/>
        <v>0</v>
      </c>
      <c r="AC2007" s="5">
        <v>0</v>
      </c>
      <c r="AD2007" s="5">
        <v>0</v>
      </c>
      <c r="AE2007" s="5">
        <f t="shared" si="348"/>
        <v>0</v>
      </c>
      <c r="AF2007" s="5">
        <v>0</v>
      </c>
      <c r="AG2007" s="6"/>
      <c r="AH2007" s="5">
        <v>0</v>
      </c>
      <c r="AI2007" s="5">
        <v>0</v>
      </c>
      <c r="AJ2007" s="5">
        <v>0</v>
      </c>
      <c r="AK2007" s="5">
        <f t="shared" si="349"/>
        <v>0</v>
      </c>
      <c r="AL2007" s="5">
        <v>0</v>
      </c>
      <c r="AM2007" s="5">
        <v>1</v>
      </c>
      <c r="AN2007" s="5">
        <f t="shared" si="350"/>
        <v>1</v>
      </c>
      <c r="AO2007" s="5">
        <v>0</v>
      </c>
      <c r="AP2007" s="5">
        <v>0</v>
      </c>
      <c r="AQ2007" s="5">
        <f t="shared" si="351"/>
        <v>0</v>
      </c>
      <c r="AR2007" s="5">
        <v>0</v>
      </c>
      <c r="AS2007" s="6">
        <v>43830</v>
      </c>
      <c r="AT2007" s="5">
        <v>1</v>
      </c>
      <c r="AU2007" s="5">
        <v>0</v>
      </c>
      <c r="AV2007" t="str">
        <f t="shared" si="344"/>
        <v>N</v>
      </c>
      <c r="AW2007" t="s">
        <v>60</v>
      </c>
      <c r="AX2007" t="s">
        <v>61</v>
      </c>
      <c r="AY2007" t="s">
        <v>2637</v>
      </c>
      <c r="AZ2007" t="s">
        <v>2637</v>
      </c>
      <c r="BA2007" t="str">
        <f t="shared" si="345"/>
        <v>N</v>
      </c>
    </row>
    <row r="2008" spans="1:53">
      <c r="A2008" t="s">
        <v>1460</v>
      </c>
      <c r="B2008" t="s">
        <v>54</v>
      </c>
      <c r="C2008" t="s">
        <v>89</v>
      </c>
      <c r="D2008">
        <v>2019</v>
      </c>
      <c r="F2008" t="s">
        <v>4937</v>
      </c>
      <c r="G2008" t="s">
        <v>4938</v>
      </c>
      <c r="H2008" t="s">
        <v>4939</v>
      </c>
      <c r="I2008" t="s">
        <v>4940</v>
      </c>
      <c r="J2008" t="s">
        <v>58</v>
      </c>
      <c r="K2008" t="s">
        <v>59</v>
      </c>
      <c r="L2008" s="5">
        <v>0</v>
      </c>
      <c r="M2008" s="5">
        <v>0</v>
      </c>
      <c r="N2008" s="5">
        <f t="shared" si="341"/>
        <v>0</v>
      </c>
      <c r="O2008" s="5">
        <v>0</v>
      </c>
      <c r="P2008" s="5">
        <v>0</v>
      </c>
      <c r="Q2008" s="5">
        <f t="shared" si="342"/>
        <v>0</v>
      </c>
      <c r="R2008" s="5">
        <v>0</v>
      </c>
      <c r="S2008" s="5">
        <v>0</v>
      </c>
      <c r="T2008" s="5">
        <f t="shared" si="343"/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f t="shared" si="346"/>
        <v>0</v>
      </c>
      <c r="Z2008" s="5">
        <v>0</v>
      </c>
      <c r="AA2008" s="5">
        <v>0</v>
      </c>
      <c r="AB2008" s="5">
        <f t="shared" si="347"/>
        <v>0</v>
      </c>
      <c r="AC2008" s="5">
        <v>0</v>
      </c>
      <c r="AD2008" s="5">
        <v>0</v>
      </c>
      <c r="AE2008" s="5">
        <f t="shared" si="348"/>
        <v>0</v>
      </c>
      <c r="AF2008" s="5">
        <v>0</v>
      </c>
      <c r="AG2008" s="6">
        <v>43818</v>
      </c>
      <c r="AH2008" s="5">
        <v>0</v>
      </c>
      <c r="AI2008" s="5">
        <v>0</v>
      </c>
      <c r="AJ2008" s="5">
        <v>0</v>
      </c>
      <c r="AK2008" s="5">
        <f t="shared" si="349"/>
        <v>0</v>
      </c>
      <c r="AL2008" s="5">
        <v>0</v>
      </c>
      <c r="AM2008" s="5">
        <v>0</v>
      </c>
      <c r="AN2008" s="5">
        <f t="shared" si="350"/>
        <v>0</v>
      </c>
      <c r="AO2008" s="5">
        <v>0</v>
      </c>
      <c r="AP2008" s="5">
        <v>0</v>
      </c>
      <c r="AQ2008" s="5">
        <f t="shared" si="351"/>
        <v>0</v>
      </c>
      <c r="AR2008" s="5">
        <v>0</v>
      </c>
      <c r="AS2008" s="6"/>
      <c r="AT2008" s="5">
        <v>0</v>
      </c>
      <c r="AU2008" s="5">
        <v>0</v>
      </c>
      <c r="AV2008" t="str">
        <f t="shared" si="344"/>
        <v>N</v>
      </c>
      <c r="AW2008" t="s">
        <v>60</v>
      </c>
      <c r="AX2008" t="s">
        <v>61</v>
      </c>
      <c r="AY2008" t="s">
        <v>445</v>
      </c>
      <c r="AZ2008" t="s">
        <v>445</v>
      </c>
      <c r="BA2008" t="str">
        <f t="shared" si="345"/>
        <v>N</v>
      </c>
    </row>
    <row r="2009" spans="1:53">
      <c r="A2009" t="s">
        <v>1460</v>
      </c>
      <c r="B2009" t="s">
        <v>54</v>
      </c>
      <c r="C2009" t="s">
        <v>89</v>
      </c>
      <c r="D2009">
        <v>2019</v>
      </c>
      <c r="F2009" t="s">
        <v>4941</v>
      </c>
      <c r="G2009" t="s">
        <v>4942</v>
      </c>
      <c r="H2009" t="s">
        <v>4943</v>
      </c>
      <c r="J2009" t="s">
        <v>58</v>
      </c>
      <c r="K2009" t="s">
        <v>59</v>
      </c>
      <c r="L2009" s="5">
        <v>0</v>
      </c>
      <c r="M2009" s="5">
        <v>0</v>
      </c>
      <c r="N2009" s="5">
        <f t="shared" si="341"/>
        <v>0</v>
      </c>
      <c r="O2009" s="5">
        <v>0</v>
      </c>
      <c r="P2009" s="5">
        <v>0</v>
      </c>
      <c r="Q2009" s="5">
        <f t="shared" si="342"/>
        <v>0</v>
      </c>
      <c r="R2009" s="5">
        <v>0</v>
      </c>
      <c r="S2009" s="5">
        <v>0</v>
      </c>
      <c r="T2009" s="5">
        <f t="shared" si="343"/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f t="shared" si="346"/>
        <v>0</v>
      </c>
      <c r="Z2009" s="5">
        <v>0</v>
      </c>
      <c r="AA2009" s="5">
        <v>0</v>
      </c>
      <c r="AB2009" s="5">
        <f t="shared" si="347"/>
        <v>0</v>
      </c>
      <c r="AC2009" s="5">
        <v>0</v>
      </c>
      <c r="AD2009" s="5">
        <v>0</v>
      </c>
      <c r="AE2009" s="5">
        <f t="shared" si="348"/>
        <v>0</v>
      </c>
      <c r="AF2009" s="5">
        <v>0</v>
      </c>
      <c r="AG2009" s="6">
        <v>43822</v>
      </c>
      <c r="AH2009" s="5">
        <v>0</v>
      </c>
      <c r="AI2009" s="5">
        <v>0</v>
      </c>
      <c r="AJ2009" s="5">
        <v>0</v>
      </c>
      <c r="AK2009" s="5">
        <f t="shared" si="349"/>
        <v>0</v>
      </c>
      <c r="AL2009" s="5">
        <v>0</v>
      </c>
      <c r="AM2009" s="5">
        <v>0</v>
      </c>
      <c r="AN2009" s="5">
        <f t="shared" si="350"/>
        <v>0</v>
      </c>
      <c r="AO2009" s="5">
        <v>0</v>
      </c>
      <c r="AP2009" s="5">
        <v>0</v>
      </c>
      <c r="AQ2009" s="5">
        <f t="shared" si="351"/>
        <v>0</v>
      </c>
      <c r="AR2009" s="5">
        <v>0</v>
      </c>
      <c r="AS2009" s="6"/>
      <c r="AT2009" s="5">
        <v>0</v>
      </c>
      <c r="AU2009" s="5">
        <v>0</v>
      </c>
      <c r="AV2009" t="str">
        <f t="shared" si="344"/>
        <v>N</v>
      </c>
      <c r="AW2009" t="s">
        <v>60</v>
      </c>
      <c r="AX2009" t="s">
        <v>61</v>
      </c>
      <c r="AY2009" t="s">
        <v>445</v>
      </c>
      <c r="AZ2009" t="s">
        <v>445</v>
      </c>
      <c r="BA2009" t="str">
        <f t="shared" si="345"/>
        <v>N</v>
      </c>
    </row>
    <row r="2010" spans="1:53">
      <c r="A2010" t="s">
        <v>1460</v>
      </c>
      <c r="B2010" t="s">
        <v>54</v>
      </c>
      <c r="C2010" t="s">
        <v>89</v>
      </c>
      <c r="D2010">
        <v>2019</v>
      </c>
      <c r="F2010" t="s">
        <v>4944</v>
      </c>
      <c r="G2010" t="s">
        <v>4945</v>
      </c>
      <c r="H2010" t="s">
        <v>4946</v>
      </c>
      <c r="J2010" t="s">
        <v>258</v>
      </c>
      <c r="K2010" t="s">
        <v>59</v>
      </c>
      <c r="L2010" s="5">
        <v>0</v>
      </c>
      <c r="M2010" s="5">
        <v>0</v>
      </c>
      <c r="N2010" s="5">
        <f t="shared" si="341"/>
        <v>0</v>
      </c>
      <c r="O2010" s="5">
        <v>0</v>
      </c>
      <c r="P2010" s="5">
        <v>0</v>
      </c>
      <c r="Q2010" s="5">
        <f t="shared" si="342"/>
        <v>0</v>
      </c>
      <c r="R2010" s="5">
        <v>0</v>
      </c>
      <c r="S2010" s="5">
        <v>0</v>
      </c>
      <c r="T2010" s="5">
        <f t="shared" si="343"/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f t="shared" si="346"/>
        <v>0</v>
      </c>
      <c r="Z2010" s="5">
        <v>0</v>
      </c>
      <c r="AA2010" s="5">
        <v>0</v>
      </c>
      <c r="AB2010" s="5">
        <f t="shared" si="347"/>
        <v>0</v>
      </c>
      <c r="AC2010" s="5">
        <v>0</v>
      </c>
      <c r="AD2010" s="5">
        <v>0</v>
      </c>
      <c r="AE2010" s="5">
        <f t="shared" si="348"/>
        <v>0</v>
      </c>
      <c r="AF2010" s="5">
        <v>0</v>
      </c>
      <c r="AG2010" s="6">
        <v>43551</v>
      </c>
      <c r="AH2010" s="5">
        <v>0</v>
      </c>
      <c r="AI2010" s="5">
        <v>0</v>
      </c>
      <c r="AJ2010" s="5">
        <v>0</v>
      </c>
      <c r="AK2010" s="5">
        <f t="shared" si="349"/>
        <v>0</v>
      </c>
      <c r="AL2010" s="5">
        <v>0</v>
      </c>
      <c r="AM2010" s="5">
        <v>0</v>
      </c>
      <c r="AN2010" s="5">
        <f t="shared" si="350"/>
        <v>0</v>
      </c>
      <c r="AO2010" s="5">
        <v>0</v>
      </c>
      <c r="AP2010" s="5">
        <v>0</v>
      </c>
      <c r="AQ2010" s="5">
        <f t="shared" si="351"/>
        <v>0</v>
      </c>
      <c r="AR2010" s="5">
        <v>0</v>
      </c>
      <c r="AS2010" s="6"/>
      <c r="AT2010" s="5">
        <v>0</v>
      </c>
      <c r="AU2010" s="5">
        <v>0</v>
      </c>
      <c r="AV2010" t="str">
        <f t="shared" si="344"/>
        <v>N</v>
      </c>
      <c r="AW2010" t="s">
        <v>60</v>
      </c>
      <c r="AX2010" t="s">
        <v>61</v>
      </c>
      <c r="AY2010" t="s">
        <v>445</v>
      </c>
      <c r="AZ2010" t="s">
        <v>445</v>
      </c>
      <c r="BA2010" t="str">
        <f t="shared" si="345"/>
        <v>N</v>
      </c>
    </row>
    <row r="2011" spans="1:53">
      <c r="A2011" t="s">
        <v>1460</v>
      </c>
      <c r="B2011" t="s">
        <v>54</v>
      </c>
      <c r="C2011" t="s">
        <v>89</v>
      </c>
      <c r="D2011">
        <v>2019</v>
      </c>
      <c r="F2011" t="s">
        <v>4947</v>
      </c>
      <c r="G2011" t="s">
        <v>4948</v>
      </c>
      <c r="H2011" t="s">
        <v>4939</v>
      </c>
      <c r="I2011" t="s">
        <v>4949</v>
      </c>
      <c r="J2011" t="s">
        <v>58</v>
      </c>
      <c r="K2011" t="s">
        <v>59</v>
      </c>
      <c r="L2011" s="5">
        <v>0</v>
      </c>
      <c r="M2011" s="5">
        <v>0</v>
      </c>
      <c r="N2011" s="5">
        <f t="shared" si="341"/>
        <v>0</v>
      </c>
      <c r="O2011" s="5">
        <v>0</v>
      </c>
      <c r="P2011" s="5">
        <v>0</v>
      </c>
      <c r="Q2011" s="5">
        <f t="shared" si="342"/>
        <v>0</v>
      </c>
      <c r="R2011" s="5">
        <v>0</v>
      </c>
      <c r="S2011" s="5">
        <v>0</v>
      </c>
      <c r="T2011" s="5">
        <f t="shared" si="343"/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f t="shared" si="346"/>
        <v>0</v>
      </c>
      <c r="Z2011" s="5">
        <v>0</v>
      </c>
      <c r="AA2011" s="5">
        <v>0</v>
      </c>
      <c r="AB2011" s="5">
        <f t="shared" si="347"/>
        <v>0</v>
      </c>
      <c r="AC2011" s="5">
        <v>0</v>
      </c>
      <c r="AD2011" s="5">
        <v>0</v>
      </c>
      <c r="AE2011" s="5">
        <f t="shared" si="348"/>
        <v>0</v>
      </c>
      <c r="AF2011" s="5">
        <v>0</v>
      </c>
      <c r="AG2011" s="6">
        <v>43817</v>
      </c>
      <c r="AH2011" s="5">
        <v>0</v>
      </c>
      <c r="AI2011" s="5">
        <v>0</v>
      </c>
      <c r="AJ2011" s="5">
        <v>0</v>
      </c>
      <c r="AK2011" s="5">
        <f t="shared" si="349"/>
        <v>0</v>
      </c>
      <c r="AL2011" s="5">
        <v>0</v>
      </c>
      <c r="AM2011" s="5">
        <v>0</v>
      </c>
      <c r="AN2011" s="5">
        <f t="shared" si="350"/>
        <v>0</v>
      </c>
      <c r="AO2011" s="5">
        <v>0</v>
      </c>
      <c r="AP2011" s="5">
        <v>0</v>
      </c>
      <c r="AQ2011" s="5">
        <f t="shared" si="351"/>
        <v>0</v>
      </c>
      <c r="AR2011" s="5">
        <v>0</v>
      </c>
      <c r="AS2011" s="6"/>
      <c r="AT2011" s="5">
        <v>0</v>
      </c>
      <c r="AU2011" s="5">
        <v>0</v>
      </c>
      <c r="AV2011" t="str">
        <f t="shared" si="344"/>
        <v>N</v>
      </c>
      <c r="AW2011" t="s">
        <v>60</v>
      </c>
      <c r="AX2011" t="s">
        <v>61</v>
      </c>
      <c r="AY2011" t="s">
        <v>445</v>
      </c>
      <c r="AZ2011" t="s">
        <v>445</v>
      </c>
      <c r="BA2011" t="str">
        <f t="shared" si="345"/>
        <v>N</v>
      </c>
    </row>
    <row r="2012" spans="1:53">
      <c r="A2012" t="s">
        <v>1460</v>
      </c>
      <c r="B2012" t="s">
        <v>54</v>
      </c>
      <c r="C2012" t="s">
        <v>89</v>
      </c>
      <c r="D2012">
        <v>2019</v>
      </c>
      <c r="F2012" t="s">
        <v>4950</v>
      </c>
      <c r="G2012" t="s">
        <v>4951</v>
      </c>
      <c r="H2012" t="s">
        <v>4952</v>
      </c>
      <c r="I2012" t="s">
        <v>4953</v>
      </c>
      <c r="J2012" t="s">
        <v>58</v>
      </c>
      <c r="K2012" t="s">
        <v>59</v>
      </c>
      <c r="L2012" s="5">
        <v>0</v>
      </c>
      <c r="M2012" s="5">
        <v>0</v>
      </c>
      <c r="N2012" s="5">
        <f t="shared" si="341"/>
        <v>0</v>
      </c>
      <c r="O2012" s="5">
        <v>0</v>
      </c>
      <c r="P2012" s="5">
        <v>0</v>
      </c>
      <c r="Q2012" s="5">
        <f t="shared" si="342"/>
        <v>0</v>
      </c>
      <c r="R2012" s="5">
        <v>0</v>
      </c>
      <c r="S2012" s="5">
        <v>0</v>
      </c>
      <c r="T2012" s="5">
        <f t="shared" si="343"/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f t="shared" si="346"/>
        <v>0</v>
      </c>
      <c r="Z2012" s="5">
        <v>0</v>
      </c>
      <c r="AA2012" s="5">
        <v>0</v>
      </c>
      <c r="AB2012" s="5">
        <f t="shared" si="347"/>
        <v>0</v>
      </c>
      <c r="AC2012" s="5">
        <v>0</v>
      </c>
      <c r="AD2012" s="5">
        <v>0</v>
      </c>
      <c r="AE2012" s="5">
        <f t="shared" si="348"/>
        <v>0</v>
      </c>
      <c r="AF2012" s="5">
        <v>0</v>
      </c>
      <c r="AG2012" s="6">
        <v>43772</v>
      </c>
      <c r="AH2012" s="5">
        <v>0</v>
      </c>
      <c r="AI2012" s="5">
        <v>0</v>
      </c>
      <c r="AJ2012" s="5">
        <v>0</v>
      </c>
      <c r="AK2012" s="5">
        <f t="shared" si="349"/>
        <v>0</v>
      </c>
      <c r="AL2012" s="5">
        <v>0</v>
      </c>
      <c r="AM2012" s="5">
        <v>0</v>
      </c>
      <c r="AN2012" s="5">
        <f t="shared" si="350"/>
        <v>0</v>
      </c>
      <c r="AO2012" s="5">
        <v>0</v>
      </c>
      <c r="AP2012" s="5">
        <v>0</v>
      </c>
      <c r="AQ2012" s="5">
        <f t="shared" si="351"/>
        <v>0</v>
      </c>
      <c r="AR2012" s="5">
        <v>0</v>
      </c>
      <c r="AS2012" s="6"/>
      <c r="AT2012" s="5">
        <v>0</v>
      </c>
      <c r="AU2012" s="5">
        <v>0</v>
      </c>
      <c r="AV2012" t="str">
        <f t="shared" si="344"/>
        <v>N</v>
      </c>
      <c r="AW2012" t="s">
        <v>60</v>
      </c>
      <c r="AX2012" t="s">
        <v>61</v>
      </c>
      <c r="AY2012" t="s">
        <v>445</v>
      </c>
      <c r="AZ2012" t="s">
        <v>445</v>
      </c>
      <c r="BA2012" t="str">
        <f t="shared" si="345"/>
        <v>N</v>
      </c>
    </row>
    <row r="2013" spans="1:53">
      <c r="A2013" t="s">
        <v>1460</v>
      </c>
      <c r="B2013" t="s">
        <v>54</v>
      </c>
      <c r="C2013" t="s">
        <v>89</v>
      </c>
      <c r="D2013">
        <v>2019</v>
      </c>
      <c r="F2013" t="s">
        <v>4954</v>
      </c>
      <c r="G2013" t="s">
        <v>4955</v>
      </c>
      <c r="H2013" t="s">
        <v>4939</v>
      </c>
      <c r="I2013" t="s">
        <v>4956</v>
      </c>
      <c r="J2013" t="s">
        <v>58</v>
      </c>
      <c r="K2013" t="s">
        <v>59</v>
      </c>
      <c r="L2013" s="5">
        <v>0</v>
      </c>
      <c r="M2013" s="5">
        <v>0</v>
      </c>
      <c r="N2013" s="5">
        <f t="shared" si="341"/>
        <v>0</v>
      </c>
      <c r="O2013" s="5">
        <v>0</v>
      </c>
      <c r="P2013" s="5">
        <v>0</v>
      </c>
      <c r="Q2013" s="5">
        <f t="shared" si="342"/>
        <v>0</v>
      </c>
      <c r="R2013" s="5">
        <v>0</v>
      </c>
      <c r="S2013" s="5">
        <v>0</v>
      </c>
      <c r="T2013" s="5">
        <f t="shared" si="343"/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f t="shared" si="346"/>
        <v>0</v>
      </c>
      <c r="Z2013" s="5">
        <v>0</v>
      </c>
      <c r="AA2013" s="5">
        <v>0</v>
      </c>
      <c r="AB2013" s="5">
        <f t="shared" si="347"/>
        <v>0</v>
      </c>
      <c r="AC2013" s="5">
        <v>0</v>
      </c>
      <c r="AD2013" s="5">
        <v>0</v>
      </c>
      <c r="AE2013" s="5">
        <f t="shared" si="348"/>
        <v>0</v>
      </c>
      <c r="AF2013" s="5">
        <v>0</v>
      </c>
      <c r="AG2013" s="6">
        <v>43818</v>
      </c>
      <c r="AH2013" s="5">
        <v>0</v>
      </c>
      <c r="AI2013" s="5">
        <v>0</v>
      </c>
      <c r="AJ2013" s="5">
        <v>0</v>
      </c>
      <c r="AK2013" s="5">
        <f t="shared" si="349"/>
        <v>0</v>
      </c>
      <c r="AL2013" s="5">
        <v>0</v>
      </c>
      <c r="AM2013" s="5">
        <v>0</v>
      </c>
      <c r="AN2013" s="5">
        <f t="shared" si="350"/>
        <v>0</v>
      </c>
      <c r="AO2013" s="5">
        <v>0</v>
      </c>
      <c r="AP2013" s="5">
        <v>0</v>
      </c>
      <c r="AQ2013" s="5">
        <f t="shared" si="351"/>
        <v>0</v>
      </c>
      <c r="AR2013" s="5">
        <v>0</v>
      </c>
      <c r="AS2013" s="6"/>
      <c r="AT2013" s="5">
        <v>0</v>
      </c>
      <c r="AU2013" s="5">
        <v>0</v>
      </c>
      <c r="AV2013" t="str">
        <f t="shared" si="344"/>
        <v>N</v>
      </c>
      <c r="AW2013" t="s">
        <v>60</v>
      </c>
      <c r="AX2013" t="s">
        <v>61</v>
      </c>
      <c r="AY2013" t="s">
        <v>445</v>
      </c>
      <c r="AZ2013" t="s">
        <v>445</v>
      </c>
      <c r="BA2013" t="str">
        <f t="shared" si="345"/>
        <v>N</v>
      </c>
    </row>
    <row r="2014" spans="1:53">
      <c r="A2014" t="s">
        <v>1460</v>
      </c>
      <c r="B2014" t="s">
        <v>54</v>
      </c>
      <c r="C2014" t="s">
        <v>89</v>
      </c>
      <c r="D2014">
        <v>2019</v>
      </c>
      <c r="F2014" t="s">
        <v>4957</v>
      </c>
      <c r="G2014" t="s">
        <v>4958</v>
      </c>
      <c r="H2014" t="s">
        <v>4939</v>
      </c>
      <c r="I2014" t="s">
        <v>4959</v>
      </c>
      <c r="J2014" t="s">
        <v>58</v>
      </c>
      <c r="K2014" t="s">
        <v>59</v>
      </c>
      <c r="L2014" s="5">
        <v>0</v>
      </c>
      <c r="M2014" s="5">
        <v>0</v>
      </c>
      <c r="N2014" s="5">
        <f t="shared" si="341"/>
        <v>0</v>
      </c>
      <c r="O2014" s="5">
        <v>0</v>
      </c>
      <c r="P2014" s="5">
        <v>0</v>
      </c>
      <c r="Q2014" s="5">
        <f t="shared" si="342"/>
        <v>0</v>
      </c>
      <c r="R2014" s="5">
        <v>0</v>
      </c>
      <c r="S2014" s="5">
        <v>0</v>
      </c>
      <c r="T2014" s="5">
        <f t="shared" si="343"/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f t="shared" si="346"/>
        <v>0</v>
      </c>
      <c r="Z2014" s="5">
        <v>0</v>
      </c>
      <c r="AA2014" s="5">
        <v>0</v>
      </c>
      <c r="AB2014" s="5">
        <f t="shared" si="347"/>
        <v>0</v>
      </c>
      <c r="AC2014" s="5">
        <v>0</v>
      </c>
      <c r="AD2014" s="5">
        <v>0</v>
      </c>
      <c r="AE2014" s="5">
        <f t="shared" si="348"/>
        <v>0</v>
      </c>
      <c r="AF2014" s="5">
        <v>0</v>
      </c>
      <c r="AG2014" s="6">
        <v>43803</v>
      </c>
      <c r="AH2014" s="5">
        <v>0</v>
      </c>
      <c r="AI2014" s="5">
        <v>0</v>
      </c>
      <c r="AJ2014" s="5">
        <v>0</v>
      </c>
      <c r="AK2014" s="5">
        <f t="shared" si="349"/>
        <v>0</v>
      </c>
      <c r="AL2014" s="5">
        <v>0</v>
      </c>
      <c r="AM2014" s="5">
        <v>0</v>
      </c>
      <c r="AN2014" s="5">
        <f t="shared" si="350"/>
        <v>0</v>
      </c>
      <c r="AO2014" s="5">
        <v>0</v>
      </c>
      <c r="AP2014" s="5">
        <v>0</v>
      </c>
      <c r="AQ2014" s="5">
        <f t="shared" si="351"/>
        <v>0</v>
      </c>
      <c r="AR2014" s="5">
        <v>0</v>
      </c>
      <c r="AS2014" s="6"/>
      <c r="AT2014" s="5">
        <v>0</v>
      </c>
      <c r="AU2014" s="5">
        <v>0</v>
      </c>
      <c r="AV2014" t="str">
        <f t="shared" si="344"/>
        <v>N</v>
      </c>
      <c r="AW2014" t="s">
        <v>60</v>
      </c>
      <c r="AX2014" t="s">
        <v>61</v>
      </c>
      <c r="AY2014" t="s">
        <v>445</v>
      </c>
      <c r="AZ2014" t="s">
        <v>445</v>
      </c>
      <c r="BA2014" t="str">
        <f t="shared" si="345"/>
        <v>N</v>
      </c>
    </row>
    <row r="2015" spans="1:53">
      <c r="A2015" t="s">
        <v>1460</v>
      </c>
      <c r="B2015" t="s">
        <v>54</v>
      </c>
      <c r="C2015" t="s">
        <v>89</v>
      </c>
      <c r="D2015">
        <v>2019</v>
      </c>
      <c r="F2015" t="s">
        <v>4960</v>
      </c>
      <c r="G2015" t="s">
        <v>4961</v>
      </c>
      <c r="H2015" t="s">
        <v>4962</v>
      </c>
      <c r="I2015" t="s">
        <v>4963</v>
      </c>
      <c r="J2015" t="s">
        <v>258</v>
      </c>
      <c r="K2015" t="s">
        <v>59</v>
      </c>
      <c r="L2015" s="5">
        <v>0</v>
      </c>
      <c r="M2015" s="5">
        <v>0</v>
      </c>
      <c r="N2015" s="5">
        <f t="shared" si="341"/>
        <v>0</v>
      </c>
      <c r="O2015" s="5">
        <v>0</v>
      </c>
      <c r="P2015" s="5">
        <v>0</v>
      </c>
      <c r="Q2015" s="5">
        <f t="shared" si="342"/>
        <v>0</v>
      </c>
      <c r="R2015" s="5">
        <v>0</v>
      </c>
      <c r="S2015" s="5">
        <v>0</v>
      </c>
      <c r="T2015" s="5">
        <f t="shared" si="343"/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f t="shared" si="346"/>
        <v>0</v>
      </c>
      <c r="Z2015" s="5">
        <v>0</v>
      </c>
      <c r="AA2015" s="5">
        <v>0</v>
      </c>
      <c r="AB2015" s="5">
        <f t="shared" si="347"/>
        <v>0</v>
      </c>
      <c r="AC2015" s="5">
        <v>0</v>
      </c>
      <c r="AD2015" s="5">
        <v>34</v>
      </c>
      <c r="AE2015" s="5">
        <f t="shared" si="348"/>
        <v>34</v>
      </c>
      <c r="AF2015" s="5">
        <v>0</v>
      </c>
      <c r="AG2015" s="6">
        <v>43685</v>
      </c>
      <c r="AH2015" s="5">
        <v>34</v>
      </c>
      <c r="AI2015" s="5">
        <v>0</v>
      </c>
      <c r="AJ2015" s="5">
        <v>0</v>
      </c>
      <c r="AK2015" s="5">
        <f t="shared" si="349"/>
        <v>0</v>
      </c>
      <c r="AL2015" s="5">
        <v>0</v>
      </c>
      <c r="AM2015" s="5">
        <v>0</v>
      </c>
      <c r="AN2015" s="5">
        <f t="shared" si="350"/>
        <v>0</v>
      </c>
      <c r="AO2015" s="5">
        <v>0</v>
      </c>
      <c r="AP2015" s="5">
        <v>0</v>
      </c>
      <c r="AQ2015" s="5">
        <f t="shared" si="351"/>
        <v>0</v>
      </c>
      <c r="AR2015" s="5">
        <v>0</v>
      </c>
      <c r="AS2015" s="6"/>
      <c r="AT2015" s="5">
        <v>0</v>
      </c>
      <c r="AU2015" s="5">
        <v>0</v>
      </c>
      <c r="AV2015" t="str">
        <f t="shared" si="344"/>
        <v>N</v>
      </c>
      <c r="AW2015" t="s">
        <v>60</v>
      </c>
      <c r="AX2015" t="s">
        <v>61</v>
      </c>
      <c r="AY2015" t="s">
        <v>2655</v>
      </c>
      <c r="AZ2015" t="s">
        <v>2655</v>
      </c>
      <c r="BA2015" t="str">
        <f t="shared" si="345"/>
        <v>N</v>
      </c>
    </row>
    <row r="2016" spans="1:53">
      <c r="A2016" t="s">
        <v>1460</v>
      </c>
      <c r="B2016" t="s">
        <v>54</v>
      </c>
      <c r="C2016" t="s">
        <v>89</v>
      </c>
      <c r="D2016">
        <v>2019</v>
      </c>
      <c r="F2016" t="s">
        <v>4964</v>
      </c>
      <c r="G2016" t="s">
        <v>4965</v>
      </c>
      <c r="H2016" t="s">
        <v>4939</v>
      </c>
      <c r="I2016" t="s">
        <v>4966</v>
      </c>
      <c r="J2016" t="s">
        <v>58</v>
      </c>
      <c r="K2016" t="s">
        <v>59</v>
      </c>
      <c r="L2016" s="5">
        <v>0</v>
      </c>
      <c r="M2016" s="5">
        <v>0</v>
      </c>
      <c r="N2016" s="5">
        <f t="shared" si="341"/>
        <v>0</v>
      </c>
      <c r="O2016" s="5">
        <v>0</v>
      </c>
      <c r="P2016" s="5">
        <v>0</v>
      </c>
      <c r="Q2016" s="5">
        <f t="shared" si="342"/>
        <v>0</v>
      </c>
      <c r="R2016" s="5">
        <v>0</v>
      </c>
      <c r="S2016" s="5">
        <v>0</v>
      </c>
      <c r="T2016" s="5">
        <f t="shared" si="343"/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f t="shared" si="346"/>
        <v>0</v>
      </c>
      <c r="Z2016" s="5">
        <v>0</v>
      </c>
      <c r="AA2016" s="5">
        <v>0</v>
      </c>
      <c r="AB2016" s="5">
        <f t="shared" si="347"/>
        <v>0</v>
      </c>
      <c r="AC2016" s="5">
        <v>0</v>
      </c>
      <c r="AD2016" s="5">
        <v>0</v>
      </c>
      <c r="AE2016" s="5">
        <f t="shared" si="348"/>
        <v>0</v>
      </c>
      <c r="AF2016" s="5">
        <v>0</v>
      </c>
      <c r="AG2016" s="6">
        <v>43803</v>
      </c>
      <c r="AH2016" s="5">
        <v>0</v>
      </c>
      <c r="AI2016" s="5">
        <v>0</v>
      </c>
      <c r="AJ2016" s="5">
        <v>0</v>
      </c>
      <c r="AK2016" s="5">
        <f t="shared" si="349"/>
        <v>0</v>
      </c>
      <c r="AL2016" s="5">
        <v>0</v>
      </c>
      <c r="AM2016" s="5">
        <v>0</v>
      </c>
      <c r="AN2016" s="5">
        <f t="shared" si="350"/>
        <v>0</v>
      </c>
      <c r="AO2016" s="5">
        <v>0</v>
      </c>
      <c r="AP2016" s="5">
        <v>0</v>
      </c>
      <c r="AQ2016" s="5">
        <f t="shared" si="351"/>
        <v>0</v>
      </c>
      <c r="AR2016" s="5">
        <v>0</v>
      </c>
      <c r="AS2016" s="6"/>
      <c r="AT2016" s="5">
        <v>0</v>
      </c>
      <c r="AU2016" s="5">
        <v>0</v>
      </c>
      <c r="AV2016" t="str">
        <f t="shared" si="344"/>
        <v>N</v>
      </c>
      <c r="AW2016" t="s">
        <v>60</v>
      </c>
      <c r="AX2016" t="s">
        <v>61</v>
      </c>
      <c r="AY2016" t="s">
        <v>445</v>
      </c>
      <c r="AZ2016" t="s">
        <v>445</v>
      </c>
      <c r="BA2016" t="str">
        <f t="shared" si="345"/>
        <v>N</v>
      </c>
    </row>
    <row r="2017" spans="1:53">
      <c r="A2017" t="s">
        <v>1460</v>
      </c>
      <c r="B2017" t="s">
        <v>54</v>
      </c>
      <c r="C2017" t="s">
        <v>89</v>
      </c>
      <c r="D2017">
        <v>2019</v>
      </c>
      <c r="F2017" t="s">
        <v>4967</v>
      </c>
      <c r="G2017" t="s">
        <v>4968</v>
      </c>
      <c r="H2017" t="s">
        <v>4939</v>
      </c>
      <c r="I2017" t="s">
        <v>4969</v>
      </c>
      <c r="J2017" t="s">
        <v>58</v>
      </c>
      <c r="K2017" t="s">
        <v>59</v>
      </c>
      <c r="L2017" s="5">
        <v>0</v>
      </c>
      <c r="M2017" s="5">
        <v>0</v>
      </c>
      <c r="N2017" s="5">
        <f t="shared" si="341"/>
        <v>0</v>
      </c>
      <c r="O2017" s="5">
        <v>0</v>
      </c>
      <c r="P2017" s="5">
        <v>0</v>
      </c>
      <c r="Q2017" s="5">
        <f t="shared" si="342"/>
        <v>0</v>
      </c>
      <c r="R2017" s="5">
        <v>0</v>
      </c>
      <c r="S2017" s="5">
        <v>0</v>
      </c>
      <c r="T2017" s="5">
        <f t="shared" si="343"/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f t="shared" si="346"/>
        <v>0</v>
      </c>
      <c r="Z2017" s="5">
        <v>0</v>
      </c>
      <c r="AA2017" s="5">
        <v>0</v>
      </c>
      <c r="AB2017" s="5">
        <f t="shared" si="347"/>
        <v>0</v>
      </c>
      <c r="AC2017" s="5">
        <v>0</v>
      </c>
      <c r="AD2017" s="5">
        <v>0</v>
      </c>
      <c r="AE2017" s="5">
        <f t="shared" si="348"/>
        <v>0</v>
      </c>
      <c r="AF2017" s="5">
        <v>0</v>
      </c>
      <c r="AG2017" s="6">
        <v>43817</v>
      </c>
      <c r="AH2017" s="5">
        <v>0</v>
      </c>
      <c r="AI2017" s="5">
        <v>0</v>
      </c>
      <c r="AJ2017" s="5">
        <v>0</v>
      </c>
      <c r="AK2017" s="5">
        <f t="shared" si="349"/>
        <v>0</v>
      </c>
      <c r="AL2017" s="5">
        <v>0</v>
      </c>
      <c r="AM2017" s="5">
        <v>0</v>
      </c>
      <c r="AN2017" s="5">
        <f t="shared" si="350"/>
        <v>0</v>
      </c>
      <c r="AO2017" s="5">
        <v>0</v>
      </c>
      <c r="AP2017" s="5">
        <v>0</v>
      </c>
      <c r="AQ2017" s="5">
        <f t="shared" si="351"/>
        <v>0</v>
      </c>
      <c r="AR2017" s="5">
        <v>0</v>
      </c>
      <c r="AS2017" s="6"/>
      <c r="AT2017" s="5">
        <v>0</v>
      </c>
      <c r="AU2017" s="5">
        <v>0</v>
      </c>
      <c r="AV2017" t="str">
        <f t="shared" si="344"/>
        <v>N</v>
      </c>
      <c r="AW2017" t="s">
        <v>60</v>
      </c>
      <c r="AX2017" t="s">
        <v>61</v>
      </c>
      <c r="AY2017" t="s">
        <v>445</v>
      </c>
      <c r="AZ2017" t="s">
        <v>445</v>
      </c>
      <c r="BA2017" t="str">
        <f t="shared" si="345"/>
        <v>N</v>
      </c>
    </row>
    <row r="2018" spans="1:53">
      <c r="A2018" t="s">
        <v>436</v>
      </c>
      <c r="B2018" t="s">
        <v>54</v>
      </c>
      <c r="C2018" t="s">
        <v>89</v>
      </c>
      <c r="D2018">
        <v>2019</v>
      </c>
      <c r="F2018" t="s">
        <v>4970</v>
      </c>
      <c r="G2018" t="s">
        <v>4971</v>
      </c>
      <c r="H2018" t="s">
        <v>4972</v>
      </c>
      <c r="I2018" t="s">
        <v>4973</v>
      </c>
      <c r="J2018" t="s">
        <v>255</v>
      </c>
      <c r="K2018" t="s">
        <v>59</v>
      </c>
      <c r="L2018" s="5">
        <v>0</v>
      </c>
      <c r="M2018" s="5">
        <v>0</v>
      </c>
      <c r="N2018" s="5">
        <f t="shared" si="341"/>
        <v>0</v>
      </c>
      <c r="O2018" s="5">
        <v>0</v>
      </c>
      <c r="P2018" s="5">
        <v>0</v>
      </c>
      <c r="Q2018" s="5">
        <f t="shared" si="342"/>
        <v>0</v>
      </c>
      <c r="R2018" s="5">
        <v>0</v>
      </c>
      <c r="S2018" s="5">
        <v>0</v>
      </c>
      <c r="T2018" s="5">
        <f t="shared" si="343"/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f t="shared" si="346"/>
        <v>0</v>
      </c>
      <c r="Z2018" s="5">
        <v>0</v>
      </c>
      <c r="AA2018" s="5">
        <v>1</v>
      </c>
      <c r="AB2018" s="5">
        <f t="shared" si="347"/>
        <v>1</v>
      </c>
      <c r="AC2018" s="5">
        <v>0</v>
      </c>
      <c r="AD2018" s="5">
        <v>0</v>
      </c>
      <c r="AE2018" s="5">
        <f t="shared" si="348"/>
        <v>0</v>
      </c>
      <c r="AF2018" s="5">
        <v>0</v>
      </c>
      <c r="AG2018" s="6">
        <v>43817</v>
      </c>
      <c r="AH2018" s="5">
        <v>1</v>
      </c>
      <c r="AI2018" s="5">
        <v>0</v>
      </c>
      <c r="AJ2018" s="5">
        <v>0</v>
      </c>
      <c r="AK2018" s="5">
        <f t="shared" si="349"/>
        <v>0</v>
      </c>
      <c r="AL2018" s="5">
        <v>0</v>
      </c>
      <c r="AM2018" s="5">
        <v>0</v>
      </c>
      <c r="AN2018" s="5">
        <f t="shared" si="350"/>
        <v>0</v>
      </c>
      <c r="AO2018" s="5">
        <v>0</v>
      </c>
      <c r="AP2018" s="5">
        <v>0</v>
      </c>
      <c r="AQ2018" s="5">
        <f t="shared" si="351"/>
        <v>0</v>
      </c>
      <c r="AR2018" s="5">
        <v>0</v>
      </c>
      <c r="AS2018" s="6"/>
      <c r="AT2018" s="5">
        <v>0</v>
      </c>
      <c r="AU2018" s="5">
        <v>0</v>
      </c>
      <c r="AV2018" t="str">
        <f t="shared" si="344"/>
        <v>N</v>
      </c>
      <c r="AW2018" t="s">
        <v>60</v>
      </c>
      <c r="AX2018" t="s">
        <v>61</v>
      </c>
      <c r="AY2018" t="s">
        <v>2637</v>
      </c>
      <c r="AZ2018" t="s">
        <v>2637</v>
      </c>
      <c r="BA2018" t="str">
        <f t="shared" si="345"/>
        <v>N</v>
      </c>
    </row>
    <row r="2019" spans="1:53">
      <c r="A2019" t="s">
        <v>436</v>
      </c>
      <c r="B2019" t="s">
        <v>54</v>
      </c>
      <c r="C2019" t="s">
        <v>89</v>
      </c>
      <c r="D2019">
        <v>2019</v>
      </c>
      <c r="F2019" t="s">
        <v>4974</v>
      </c>
      <c r="G2019" t="s">
        <v>4975</v>
      </c>
      <c r="H2019" t="s">
        <v>4976</v>
      </c>
      <c r="I2019" t="s">
        <v>4977</v>
      </c>
      <c r="J2019" t="s">
        <v>470</v>
      </c>
      <c r="K2019" t="s">
        <v>59</v>
      </c>
      <c r="L2019" s="5">
        <v>0</v>
      </c>
      <c r="M2019" s="5">
        <v>0</v>
      </c>
      <c r="N2019" s="5">
        <f t="shared" si="341"/>
        <v>0</v>
      </c>
      <c r="O2019" s="5">
        <v>0</v>
      </c>
      <c r="P2019" s="5">
        <v>0</v>
      </c>
      <c r="Q2019" s="5">
        <f t="shared" si="342"/>
        <v>0</v>
      </c>
      <c r="R2019" s="5">
        <v>0</v>
      </c>
      <c r="S2019" s="5">
        <v>0</v>
      </c>
      <c r="T2019" s="5">
        <f t="shared" si="343"/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f t="shared" si="346"/>
        <v>0</v>
      </c>
      <c r="Z2019" s="5">
        <v>0</v>
      </c>
      <c r="AA2019" s="5">
        <v>1</v>
      </c>
      <c r="AB2019" s="5">
        <f t="shared" si="347"/>
        <v>1</v>
      </c>
      <c r="AC2019" s="5">
        <v>0</v>
      </c>
      <c r="AD2019" s="5">
        <v>0</v>
      </c>
      <c r="AE2019" s="5">
        <f t="shared" si="348"/>
        <v>0</v>
      </c>
      <c r="AF2019" s="5">
        <v>0</v>
      </c>
      <c r="AG2019" s="6">
        <v>43563</v>
      </c>
      <c r="AH2019" s="5">
        <v>1</v>
      </c>
      <c r="AI2019" s="5">
        <v>0</v>
      </c>
      <c r="AJ2019" s="5">
        <v>0</v>
      </c>
      <c r="AK2019" s="5">
        <f t="shared" si="349"/>
        <v>0</v>
      </c>
      <c r="AL2019" s="5">
        <v>0</v>
      </c>
      <c r="AM2019" s="5">
        <v>0</v>
      </c>
      <c r="AN2019" s="5">
        <f t="shared" si="350"/>
        <v>0</v>
      </c>
      <c r="AO2019" s="5">
        <v>0</v>
      </c>
      <c r="AP2019" s="5">
        <v>0</v>
      </c>
      <c r="AQ2019" s="5">
        <f t="shared" si="351"/>
        <v>0</v>
      </c>
      <c r="AR2019" s="5">
        <v>0</v>
      </c>
      <c r="AS2019" s="6"/>
      <c r="AT2019" s="5">
        <v>0</v>
      </c>
      <c r="AU2019" s="5">
        <v>0</v>
      </c>
      <c r="AV2019" t="str">
        <f t="shared" si="344"/>
        <v>N</v>
      </c>
      <c r="AW2019" t="s">
        <v>60</v>
      </c>
      <c r="AX2019" t="s">
        <v>61</v>
      </c>
      <c r="AY2019" t="s">
        <v>2637</v>
      </c>
      <c r="AZ2019" t="s">
        <v>2637</v>
      </c>
      <c r="BA2019" t="str">
        <f t="shared" si="345"/>
        <v>N</v>
      </c>
    </row>
    <row r="2020" spans="1:53">
      <c r="A2020" t="s">
        <v>454</v>
      </c>
      <c r="B2020" t="s">
        <v>54</v>
      </c>
      <c r="C2020" t="s">
        <v>55</v>
      </c>
      <c r="D2020">
        <v>2019</v>
      </c>
      <c r="F2020" t="s">
        <v>4504</v>
      </c>
      <c r="G2020" t="s">
        <v>4505</v>
      </c>
      <c r="H2020" t="s">
        <v>1813</v>
      </c>
      <c r="I2020">
        <v>25022</v>
      </c>
      <c r="J2020" t="s">
        <v>58</v>
      </c>
      <c r="K2020" t="s">
        <v>59</v>
      </c>
      <c r="L2020" s="5">
        <v>0</v>
      </c>
      <c r="M2020" s="5">
        <v>0</v>
      </c>
      <c r="N2020" s="5">
        <f t="shared" si="341"/>
        <v>0</v>
      </c>
      <c r="O2020" s="5">
        <v>0</v>
      </c>
      <c r="P2020" s="5">
        <v>0</v>
      </c>
      <c r="Q2020" s="5">
        <f t="shared" si="342"/>
        <v>0</v>
      </c>
      <c r="R2020" s="5">
        <v>0</v>
      </c>
      <c r="S2020" s="5">
        <v>0</v>
      </c>
      <c r="T2020" s="5">
        <f t="shared" si="343"/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f t="shared" si="346"/>
        <v>0</v>
      </c>
      <c r="Z2020" s="5">
        <v>0</v>
      </c>
      <c r="AA2020" s="5">
        <v>1</v>
      </c>
      <c r="AB2020" s="5">
        <f t="shared" si="347"/>
        <v>1</v>
      </c>
      <c r="AC2020" s="5">
        <v>0</v>
      </c>
      <c r="AD2020" s="5">
        <v>0</v>
      </c>
      <c r="AE2020" s="5">
        <f t="shared" si="348"/>
        <v>0</v>
      </c>
      <c r="AF2020" s="5">
        <v>0</v>
      </c>
      <c r="AG2020" s="6">
        <v>43776</v>
      </c>
      <c r="AH2020" s="5">
        <v>1</v>
      </c>
      <c r="AI2020" s="5">
        <v>0</v>
      </c>
      <c r="AJ2020" s="5">
        <v>0</v>
      </c>
      <c r="AK2020" s="5">
        <f t="shared" si="349"/>
        <v>0</v>
      </c>
      <c r="AL2020" s="5">
        <v>0</v>
      </c>
      <c r="AM2020" s="5">
        <v>0</v>
      </c>
      <c r="AN2020" s="5">
        <f t="shared" si="350"/>
        <v>0</v>
      </c>
      <c r="AO2020" s="5">
        <v>0</v>
      </c>
      <c r="AP2020" s="5">
        <v>0</v>
      </c>
      <c r="AQ2020" s="5">
        <f t="shared" si="351"/>
        <v>0</v>
      </c>
      <c r="AR2020" s="5">
        <v>0</v>
      </c>
      <c r="AS2020" s="6"/>
      <c r="AT2020" s="5">
        <v>0</v>
      </c>
      <c r="AU2020" s="5">
        <v>0</v>
      </c>
      <c r="AV2020" t="str">
        <f t="shared" si="344"/>
        <v>N</v>
      </c>
      <c r="AW2020" t="s">
        <v>60</v>
      </c>
      <c r="AX2020" t="s">
        <v>445</v>
      </c>
      <c r="AY2020" t="s">
        <v>2637</v>
      </c>
      <c r="AZ2020" t="s">
        <v>2637</v>
      </c>
      <c r="BA2020" t="str">
        <f t="shared" si="345"/>
        <v>N</v>
      </c>
    </row>
    <row r="2021" spans="1:53">
      <c r="A2021" t="s">
        <v>454</v>
      </c>
      <c r="B2021" t="s">
        <v>54</v>
      </c>
      <c r="C2021" t="s">
        <v>55</v>
      </c>
      <c r="D2021">
        <v>2019</v>
      </c>
      <c r="F2021" t="s">
        <v>4912</v>
      </c>
      <c r="G2021" t="s">
        <v>4913</v>
      </c>
      <c r="H2021" t="s">
        <v>1813</v>
      </c>
      <c r="I2021">
        <v>24067</v>
      </c>
      <c r="J2021" t="s">
        <v>58</v>
      </c>
      <c r="K2021" t="s">
        <v>59</v>
      </c>
      <c r="L2021" s="5">
        <v>0</v>
      </c>
      <c r="M2021" s="5">
        <v>0</v>
      </c>
      <c r="N2021" s="5">
        <f t="shared" si="341"/>
        <v>0</v>
      </c>
      <c r="O2021" s="5">
        <v>0</v>
      </c>
      <c r="P2021" s="5">
        <v>0</v>
      </c>
      <c r="Q2021" s="5">
        <f t="shared" si="342"/>
        <v>0</v>
      </c>
      <c r="R2021" s="5">
        <v>0</v>
      </c>
      <c r="S2021" s="5">
        <v>0</v>
      </c>
      <c r="T2021" s="5">
        <f t="shared" si="343"/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f t="shared" si="346"/>
        <v>0</v>
      </c>
      <c r="Z2021" s="5">
        <v>0</v>
      </c>
      <c r="AA2021" s="5">
        <v>1</v>
      </c>
      <c r="AB2021" s="5">
        <f t="shared" si="347"/>
        <v>1</v>
      </c>
      <c r="AC2021" s="5">
        <v>0</v>
      </c>
      <c r="AD2021" s="5">
        <v>0</v>
      </c>
      <c r="AE2021" s="5">
        <f t="shared" si="348"/>
        <v>0</v>
      </c>
      <c r="AF2021" s="5">
        <v>0</v>
      </c>
      <c r="AG2021" s="6">
        <v>43620</v>
      </c>
      <c r="AH2021" s="5">
        <v>1</v>
      </c>
      <c r="AI2021" s="5">
        <v>0</v>
      </c>
      <c r="AJ2021" s="5">
        <v>0</v>
      </c>
      <c r="AK2021" s="5">
        <f t="shared" si="349"/>
        <v>0</v>
      </c>
      <c r="AL2021" s="5">
        <v>0</v>
      </c>
      <c r="AM2021" s="5">
        <v>0</v>
      </c>
      <c r="AN2021" s="5">
        <f t="shared" si="350"/>
        <v>0</v>
      </c>
      <c r="AO2021" s="5">
        <v>0</v>
      </c>
      <c r="AP2021" s="5">
        <v>0</v>
      </c>
      <c r="AQ2021" s="5">
        <f t="shared" si="351"/>
        <v>0</v>
      </c>
      <c r="AR2021" s="5">
        <v>0</v>
      </c>
      <c r="AS2021" s="6"/>
      <c r="AT2021" s="5">
        <v>0</v>
      </c>
      <c r="AU2021" s="5">
        <v>0</v>
      </c>
      <c r="AV2021" t="str">
        <f t="shared" si="344"/>
        <v>N</v>
      </c>
      <c r="AW2021" t="s">
        <v>60</v>
      </c>
      <c r="AX2021" t="s">
        <v>445</v>
      </c>
      <c r="AY2021" t="s">
        <v>2637</v>
      </c>
      <c r="AZ2021" t="s">
        <v>2637</v>
      </c>
      <c r="BA2021" t="str">
        <f t="shared" si="345"/>
        <v>N</v>
      </c>
    </row>
    <row r="2022" spans="1:53">
      <c r="A2022" t="s">
        <v>436</v>
      </c>
      <c r="B2022" t="s">
        <v>54</v>
      </c>
      <c r="C2022" t="s">
        <v>89</v>
      </c>
      <c r="D2022">
        <v>2019</v>
      </c>
      <c r="F2022" t="s">
        <v>4978</v>
      </c>
      <c r="G2022" t="s">
        <v>4979</v>
      </c>
      <c r="H2022" t="s">
        <v>4980</v>
      </c>
      <c r="I2022" t="s">
        <v>4981</v>
      </c>
      <c r="J2022" t="s">
        <v>58</v>
      </c>
      <c r="K2022" t="s">
        <v>59</v>
      </c>
      <c r="L2022" s="5">
        <v>0</v>
      </c>
      <c r="M2022" s="5">
        <v>0</v>
      </c>
      <c r="N2022" s="5">
        <f t="shared" si="341"/>
        <v>0</v>
      </c>
      <c r="O2022" s="5">
        <v>0</v>
      </c>
      <c r="P2022" s="5">
        <v>0</v>
      </c>
      <c r="Q2022" s="5">
        <f t="shared" si="342"/>
        <v>0</v>
      </c>
      <c r="R2022" s="5">
        <v>0</v>
      </c>
      <c r="S2022" s="5">
        <v>0</v>
      </c>
      <c r="T2022" s="5">
        <f t="shared" si="343"/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f t="shared" si="346"/>
        <v>0</v>
      </c>
      <c r="Z2022" s="5">
        <v>0</v>
      </c>
      <c r="AA2022" s="5">
        <v>1</v>
      </c>
      <c r="AB2022" s="5">
        <f t="shared" si="347"/>
        <v>1</v>
      </c>
      <c r="AC2022" s="5">
        <v>0</v>
      </c>
      <c r="AD2022" s="5">
        <v>0</v>
      </c>
      <c r="AE2022" s="5">
        <f t="shared" si="348"/>
        <v>0</v>
      </c>
      <c r="AF2022" s="5">
        <v>0</v>
      </c>
      <c r="AG2022" s="6">
        <v>43684</v>
      </c>
      <c r="AH2022" s="5">
        <v>1</v>
      </c>
      <c r="AI2022" s="5">
        <v>0</v>
      </c>
      <c r="AJ2022" s="5">
        <v>0</v>
      </c>
      <c r="AK2022" s="5">
        <f t="shared" si="349"/>
        <v>0</v>
      </c>
      <c r="AL2022" s="5">
        <v>0</v>
      </c>
      <c r="AM2022" s="5">
        <v>0</v>
      </c>
      <c r="AN2022" s="5">
        <f t="shared" si="350"/>
        <v>0</v>
      </c>
      <c r="AO2022" s="5">
        <v>0</v>
      </c>
      <c r="AP2022" s="5">
        <v>0</v>
      </c>
      <c r="AQ2022" s="5">
        <f t="shared" si="351"/>
        <v>0</v>
      </c>
      <c r="AR2022" s="5">
        <v>0</v>
      </c>
      <c r="AS2022" s="6"/>
      <c r="AT2022" s="5">
        <v>0</v>
      </c>
      <c r="AU2022" s="5">
        <v>0</v>
      </c>
      <c r="AV2022" t="str">
        <f t="shared" si="344"/>
        <v>N</v>
      </c>
      <c r="AW2022" t="s">
        <v>60</v>
      </c>
      <c r="AX2022" t="s">
        <v>61</v>
      </c>
      <c r="AY2022" t="s">
        <v>2637</v>
      </c>
      <c r="AZ2022" t="s">
        <v>2637</v>
      </c>
      <c r="BA2022" t="str">
        <f t="shared" si="345"/>
        <v>N</v>
      </c>
    </row>
    <row r="2023" spans="1:53">
      <c r="A2023" t="s">
        <v>436</v>
      </c>
      <c r="B2023" t="s">
        <v>54</v>
      </c>
      <c r="C2023" t="s">
        <v>89</v>
      </c>
      <c r="D2023">
        <v>2019</v>
      </c>
      <c r="F2023" t="s">
        <v>4982</v>
      </c>
      <c r="G2023" t="s">
        <v>4983</v>
      </c>
      <c r="H2023" t="s">
        <v>4984</v>
      </c>
      <c r="I2023" t="s">
        <v>4985</v>
      </c>
      <c r="J2023" t="s">
        <v>58</v>
      </c>
      <c r="K2023" t="s">
        <v>59</v>
      </c>
      <c r="L2023" s="5">
        <v>0</v>
      </c>
      <c r="M2023" s="5">
        <v>0</v>
      </c>
      <c r="N2023" s="5">
        <f t="shared" si="341"/>
        <v>0</v>
      </c>
      <c r="O2023" s="5">
        <v>0</v>
      </c>
      <c r="P2023" s="5">
        <v>0</v>
      </c>
      <c r="Q2023" s="5">
        <f t="shared" si="342"/>
        <v>0</v>
      </c>
      <c r="R2023" s="5">
        <v>0</v>
      </c>
      <c r="S2023" s="5">
        <v>0</v>
      </c>
      <c r="T2023" s="5">
        <f t="shared" si="343"/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f t="shared" si="346"/>
        <v>0</v>
      </c>
      <c r="Z2023" s="5">
        <v>0</v>
      </c>
      <c r="AA2023" s="5">
        <v>1</v>
      </c>
      <c r="AB2023" s="5">
        <f t="shared" si="347"/>
        <v>1</v>
      </c>
      <c r="AC2023" s="5">
        <v>0</v>
      </c>
      <c r="AD2023" s="5">
        <v>0</v>
      </c>
      <c r="AE2023" s="5">
        <f t="shared" si="348"/>
        <v>0</v>
      </c>
      <c r="AF2023" s="5">
        <v>0</v>
      </c>
      <c r="AG2023" s="6">
        <v>43717</v>
      </c>
      <c r="AH2023" s="5">
        <v>1</v>
      </c>
      <c r="AI2023" s="5">
        <v>0</v>
      </c>
      <c r="AJ2023" s="5">
        <v>0</v>
      </c>
      <c r="AK2023" s="5">
        <f t="shared" si="349"/>
        <v>0</v>
      </c>
      <c r="AL2023" s="5">
        <v>0</v>
      </c>
      <c r="AM2023" s="5">
        <v>0</v>
      </c>
      <c r="AN2023" s="5">
        <f t="shared" si="350"/>
        <v>0</v>
      </c>
      <c r="AO2023" s="5">
        <v>0</v>
      </c>
      <c r="AP2023" s="5">
        <v>0</v>
      </c>
      <c r="AQ2023" s="5">
        <f t="shared" si="351"/>
        <v>0</v>
      </c>
      <c r="AR2023" s="5">
        <v>0</v>
      </c>
      <c r="AS2023" s="6"/>
      <c r="AT2023" s="5">
        <v>0</v>
      </c>
      <c r="AU2023" s="5">
        <v>0</v>
      </c>
      <c r="AV2023" t="str">
        <f t="shared" si="344"/>
        <v>N</v>
      </c>
      <c r="AW2023" t="s">
        <v>60</v>
      </c>
      <c r="AX2023" t="s">
        <v>61</v>
      </c>
      <c r="AY2023" t="s">
        <v>2637</v>
      </c>
      <c r="AZ2023" t="s">
        <v>2637</v>
      </c>
      <c r="BA2023" t="str">
        <f t="shared" si="345"/>
        <v>N</v>
      </c>
    </row>
    <row r="2024" spans="1:53">
      <c r="A2024" t="s">
        <v>436</v>
      </c>
      <c r="B2024" t="s">
        <v>54</v>
      </c>
      <c r="C2024" t="s">
        <v>89</v>
      </c>
      <c r="D2024">
        <v>2019</v>
      </c>
      <c r="F2024" t="s">
        <v>4986</v>
      </c>
      <c r="G2024" t="s">
        <v>4987</v>
      </c>
      <c r="H2024" t="s">
        <v>4988</v>
      </c>
      <c r="I2024" t="s">
        <v>4989</v>
      </c>
      <c r="J2024" t="s">
        <v>58</v>
      </c>
      <c r="K2024" t="s">
        <v>59</v>
      </c>
      <c r="L2024" s="5">
        <v>0</v>
      </c>
      <c r="M2024" s="5">
        <v>0</v>
      </c>
      <c r="N2024" s="5">
        <f t="shared" si="341"/>
        <v>0</v>
      </c>
      <c r="O2024" s="5">
        <v>0</v>
      </c>
      <c r="P2024" s="5">
        <v>0</v>
      </c>
      <c r="Q2024" s="5">
        <f t="shared" si="342"/>
        <v>0</v>
      </c>
      <c r="R2024" s="5">
        <v>0</v>
      </c>
      <c r="S2024" s="5">
        <v>0</v>
      </c>
      <c r="T2024" s="5">
        <f t="shared" si="343"/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f t="shared" si="346"/>
        <v>0</v>
      </c>
      <c r="Z2024" s="5">
        <v>0</v>
      </c>
      <c r="AA2024" s="5">
        <v>1</v>
      </c>
      <c r="AB2024" s="5">
        <f t="shared" si="347"/>
        <v>1</v>
      </c>
      <c r="AC2024" s="5">
        <v>0</v>
      </c>
      <c r="AD2024" s="5">
        <v>0</v>
      </c>
      <c r="AE2024" s="5">
        <f t="shared" si="348"/>
        <v>0</v>
      </c>
      <c r="AF2024" s="5">
        <v>0</v>
      </c>
      <c r="AG2024" s="6">
        <v>43676</v>
      </c>
      <c r="AH2024" s="5">
        <v>1</v>
      </c>
      <c r="AI2024" s="5">
        <v>0</v>
      </c>
      <c r="AJ2024" s="5">
        <v>0</v>
      </c>
      <c r="AK2024" s="5">
        <f t="shared" si="349"/>
        <v>0</v>
      </c>
      <c r="AL2024" s="5">
        <v>0</v>
      </c>
      <c r="AM2024" s="5">
        <v>0</v>
      </c>
      <c r="AN2024" s="5">
        <f t="shared" si="350"/>
        <v>0</v>
      </c>
      <c r="AO2024" s="5">
        <v>0</v>
      </c>
      <c r="AP2024" s="5">
        <v>0</v>
      </c>
      <c r="AQ2024" s="5">
        <f t="shared" si="351"/>
        <v>0</v>
      </c>
      <c r="AR2024" s="5">
        <v>0</v>
      </c>
      <c r="AS2024" s="6"/>
      <c r="AT2024" s="5">
        <v>0</v>
      </c>
      <c r="AU2024" s="5">
        <v>0</v>
      </c>
      <c r="AV2024" t="str">
        <f t="shared" si="344"/>
        <v>N</v>
      </c>
      <c r="AW2024" t="s">
        <v>60</v>
      </c>
      <c r="AX2024" t="s">
        <v>61</v>
      </c>
      <c r="AY2024" t="s">
        <v>2637</v>
      </c>
      <c r="AZ2024" t="s">
        <v>2637</v>
      </c>
      <c r="BA2024" t="str">
        <f t="shared" si="345"/>
        <v>N</v>
      </c>
    </row>
    <row r="2025" spans="1:53">
      <c r="A2025" t="s">
        <v>436</v>
      </c>
      <c r="B2025" t="s">
        <v>54</v>
      </c>
      <c r="C2025" t="s">
        <v>89</v>
      </c>
      <c r="D2025">
        <v>2019</v>
      </c>
      <c r="F2025" t="s">
        <v>4990</v>
      </c>
      <c r="G2025" t="s">
        <v>4991</v>
      </c>
      <c r="H2025" t="s">
        <v>4992</v>
      </c>
      <c r="I2025" t="s">
        <v>4993</v>
      </c>
      <c r="J2025" t="s">
        <v>58</v>
      </c>
      <c r="K2025" t="s">
        <v>59</v>
      </c>
      <c r="L2025" s="5">
        <v>0</v>
      </c>
      <c r="M2025" s="5">
        <v>0</v>
      </c>
      <c r="N2025" s="5">
        <f t="shared" si="341"/>
        <v>0</v>
      </c>
      <c r="O2025" s="5">
        <v>0</v>
      </c>
      <c r="P2025" s="5">
        <v>0</v>
      </c>
      <c r="Q2025" s="5">
        <f t="shared" si="342"/>
        <v>0</v>
      </c>
      <c r="R2025" s="5">
        <v>0</v>
      </c>
      <c r="S2025" s="5">
        <v>0</v>
      </c>
      <c r="T2025" s="5">
        <f t="shared" si="343"/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f t="shared" si="346"/>
        <v>0</v>
      </c>
      <c r="Z2025" s="5">
        <v>0</v>
      </c>
      <c r="AA2025" s="5">
        <v>1</v>
      </c>
      <c r="AB2025" s="5">
        <f t="shared" si="347"/>
        <v>1</v>
      </c>
      <c r="AC2025" s="5">
        <v>0</v>
      </c>
      <c r="AD2025" s="5">
        <v>0</v>
      </c>
      <c r="AE2025" s="5">
        <f t="shared" si="348"/>
        <v>0</v>
      </c>
      <c r="AF2025" s="5">
        <v>0</v>
      </c>
      <c r="AG2025" s="6">
        <v>43578</v>
      </c>
      <c r="AH2025" s="5">
        <v>1</v>
      </c>
      <c r="AI2025" s="5">
        <v>0</v>
      </c>
      <c r="AJ2025" s="5">
        <v>0</v>
      </c>
      <c r="AK2025" s="5">
        <f t="shared" si="349"/>
        <v>0</v>
      </c>
      <c r="AL2025" s="5">
        <v>0</v>
      </c>
      <c r="AM2025" s="5">
        <v>0</v>
      </c>
      <c r="AN2025" s="5">
        <f t="shared" si="350"/>
        <v>0</v>
      </c>
      <c r="AO2025" s="5">
        <v>0</v>
      </c>
      <c r="AP2025" s="5">
        <v>0</v>
      </c>
      <c r="AQ2025" s="5">
        <f t="shared" si="351"/>
        <v>0</v>
      </c>
      <c r="AR2025" s="5">
        <v>0</v>
      </c>
      <c r="AS2025" s="6"/>
      <c r="AT2025" s="5">
        <v>0</v>
      </c>
      <c r="AU2025" s="5">
        <v>0</v>
      </c>
      <c r="AV2025" t="str">
        <f t="shared" si="344"/>
        <v>N</v>
      </c>
      <c r="AW2025" t="s">
        <v>60</v>
      </c>
      <c r="AX2025" t="s">
        <v>61</v>
      </c>
      <c r="AY2025" t="s">
        <v>2637</v>
      </c>
      <c r="AZ2025" t="s">
        <v>2637</v>
      </c>
      <c r="BA2025" t="str">
        <f t="shared" si="345"/>
        <v>N</v>
      </c>
    </row>
    <row r="2026" spans="1:53">
      <c r="A2026" t="s">
        <v>436</v>
      </c>
      <c r="B2026" t="s">
        <v>54</v>
      </c>
      <c r="C2026" t="s">
        <v>89</v>
      </c>
      <c r="D2026">
        <v>2019</v>
      </c>
      <c r="F2026" t="s">
        <v>4994</v>
      </c>
      <c r="G2026" t="s">
        <v>4995</v>
      </c>
      <c r="H2026" t="s">
        <v>4996</v>
      </c>
      <c r="I2026" t="s">
        <v>4997</v>
      </c>
      <c r="J2026" t="s">
        <v>58</v>
      </c>
      <c r="K2026" t="s">
        <v>59</v>
      </c>
      <c r="L2026" s="5">
        <v>0</v>
      </c>
      <c r="M2026" s="5">
        <v>0</v>
      </c>
      <c r="N2026" s="5">
        <f t="shared" si="341"/>
        <v>0</v>
      </c>
      <c r="O2026" s="5">
        <v>0</v>
      </c>
      <c r="P2026" s="5">
        <v>0</v>
      </c>
      <c r="Q2026" s="5">
        <f t="shared" si="342"/>
        <v>0</v>
      </c>
      <c r="R2026" s="5">
        <v>0</v>
      </c>
      <c r="S2026" s="5">
        <v>0</v>
      </c>
      <c r="T2026" s="5">
        <f t="shared" si="343"/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f t="shared" si="346"/>
        <v>0</v>
      </c>
      <c r="Z2026" s="5">
        <v>0</v>
      </c>
      <c r="AA2026" s="5">
        <v>1</v>
      </c>
      <c r="AB2026" s="5">
        <f t="shared" si="347"/>
        <v>1</v>
      </c>
      <c r="AC2026" s="5">
        <v>0</v>
      </c>
      <c r="AD2026" s="5">
        <v>0</v>
      </c>
      <c r="AE2026" s="5">
        <f t="shared" si="348"/>
        <v>0</v>
      </c>
      <c r="AF2026" s="5">
        <v>0</v>
      </c>
      <c r="AG2026" s="6">
        <v>43754</v>
      </c>
      <c r="AH2026" s="5">
        <v>1</v>
      </c>
      <c r="AI2026" s="5">
        <v>0</v>
      </c>
      <c r="AJ2026" s="5">
        <v>0</v>
      </c>
      <c r="AK2026" s="5">
        <f t="shared" si="349"/>
        <v>0</v>
      </c>
      <c r="AL2026" s="5">
        <v>0</v>
      </c>
      <c r="AM2026" s="5">
        <v>0</v>
      </c>
      <c r="AN2026" s="5">
        <f t="shared" si="350"/>
        <v>0</v>
      </c>
      <c r="AO2026" s="5">
        <v>0</v>
      </c>
      <c r="AP2026" s="5">
        <v>0</v>
      </c>
      <c r="AQ2026" s="5">
        <f t="shared" si="351"/>
        <v>0</v>
      </c>
      <c r="AR2026" s="5">
        <v>0</v>
      </c>
      <c r="AS2026" s="6"/>
      <c r="AT2026" s="5">
        <v>0</v>
      </c>
      <c r="AU2026" s="5">
        <v>0</v>
      </c>
      <c r="AV2026" t="str">
        <f t="shared" si="344"/>
        <v>N</v>
      </c>
      <c r="AW2026" t="s">
        <v>60</v>
      </c>
      <c r="AX2026" t="s">
        <v>61</v>
      </c>
      <c r="AY2026" t="s">
        <v>2637</v>
      </c>
      <c r="AZ2026" t="s">
        <v>2637</v>
      </c>
      <c r="BA2026" t="str">
        <f t="shared" si="345"/>
        <v>N</v>
      </c>
    </row>
    <row r="2027" spans="1:53">
      <c r="A2027" t="s">
        <v>436</v>
      </c>
      <c r="B2027" t="s">
        <v>54</v>
      </c>
      <c r="C2027" t="s">
        <v>89</v>
      </c>
      <c r="D2027">
        <v>2019</v>
      </c>
      <c r="F2027" t="s">
        <v>4998</v>
      </c>
      <c r="G2027" t="s">
        <v>4999</v>
      </c>
      <c r="H2027" t="s">
        <v>5000</v>
      </c>
      <c r="I2027" t="s">
        <v>5001</v>
      </c>
      <c r="J2027" t="s">
        <v>58</v>
      </c>
      <c r="K2027" t="s">
        <v>59</v>
      </c>
      <c r="L2027" s="5">
        <v>0</v>
      </c>
      <c r="M2027" s="5">
        <v>0</v>
      </c>
      <c r="N2027" s="5">
        <f t="shared" si="341"/>
        <v>0</v>
      </c>
      <c r="O2027" s="5">
        <v>0</v>
      </c>
      <c r="P2027" s="5">
        <v>0</v>
      </c>
      <c r="Q2027" s="5">
        <f t="shared" si="342"/>
        <v>0</v>
      </c>
      <c r="R2027" s="5">
        <v>0</v>
      </c>
      <c r="S2027" s="5">
        <v>0</v>
      </c>
      <c r="T2027" s="5">
        <f t="shared" si="343"/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f t="shared" si="346"/>
        <v>0</v>
      </c>
      <c r="Z2027" s="5">
        <v>0</v>
      </c>
      <c r="AA2027" s="5">
        <v>1</v>
      </c>
      <c r="AB2027" s="5">
        <f t="shared" si="347"/>
        <v>1</v>
      </c>
      <c r="AC2027" s="5">
        <v>0</v>
      </c>
      <c r="AD2027" s="5">
        <v>0</v>
      </c>
      <c r="AE2027" s="5">
        <f t="shared" si="348"/>
        <v>0</v>
      </c>
      <c r="AF2027" s="5">
        <v>0</v>
      </c>
      <c r="AG2027" s="6">
        <v>43640</v>
      </c>
      <c r="AH2027" s="5">
        <v>1</v>
      </c>
      <c r="AI2027" s="5">
        <v>0</v>
      </c>
      <c r="AJ2027" s="5">
        <v>0</v>
      </c>
      <c r="AK2027" s="5">
        <f t="shared" si="349"/>
        <v>0</v>
      </c>
      <c r="AL2027" s="5">
        <v>0</v>
      </c>
      <c r="AM2027" s="5">
        <v>0</v>
      </c>
      <c r="AN2027" s="5">
        <f t="shared" si="350"/>
        <v>0</v>
      </c>
      <c r="AO2027" s="5">
        <v>0</v>
      </c>
      <c r="AP2027" s="5">
        <v>0</v>
      </c>
      <c r="AQ2027" s="5">
        <f t="shared" si="351"/>
        <v>0</v>
      </c>
      <c r="AR2027" s="5">
        <v>0</v>
      </c>
      <c r="AS2027" s="6"/>
      <c r="AT2027" s="5">
        <v>0</v>
      </c>
      <c r="AU2027" s="5">
        <v>0</v>
      </c>
      <c r="AV2027" t="str">
        <f t="shared" si="344"/>
        <v>N</v>
      </c>
      <c r="AW2027" t="s">
        <v>60</v>
      </c>
      <c r="AX2027" t="s">
        <v>61</v>
      </c>
      <c r="AY2027" t="s">
        <v>2637</v>
      </c>
      <c r="AZ2027" t="s">
        <v>2637</v>
      </c>
      <c r="BA2027" t="str">
        <f t="shared" si="345"/>
        <v>N</v>
      </c>
    </row>
    <row r="2028" spans="1:53">
      <c r="A2028" t="s">
        <v>436</v>
      </c>
      <c r="B2028" t="s">
        <v>54</v>
      </c>
      <c r="C2028" t="s">
        <v>89</v>
      </c>
      <c r="D2028">
        <v>2019</v>
      </c>
      <c r="F2028" t="s">
        <v>5002</v>
      </c>
      <c r="G2028" t="s">
        <v>5003</v>
      </c>
      <c r="H2028" t="s">
        <v>5004</v>
      </c>
      <c r="I2028" t="s">
        <v>5005</v>
      </c>
      <c r="J2028" t="s">
        <v>58</v>
      </c>
      <c r="K2028" t="s">
        <v>59</v>
      </c>
      <c r="L2028" s="5">
        <v>0</v>
      </c>
      <c r="M2028" s="5">
        <v>0</v>
      </c>
      <c r="N2028" s="5">
        <f t="shared" si="341"/>
        <v>0</v>
      </c>
      <c r="O2028" s="5">
        <v>0</v>
      </c>
      <c r="P2028" s="5">
        <v>0</v>
      </c>
      <c r="Q2028" s="5">
        <f t="shared" si="342"/>
        <v>0</v>
      </c>
      <c r="R2028" s="5">
        <v>0</v>
      </c>
      <c r="S2028" s="5">
        <v>0</v>
      </c>
      <c r="T2028" s="5">
        <f t="shared" si="343"/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f t="shared" si="346"/>
        <v>0</v>
      </c>
      <c r="Z2028" s="5">
        <v>0</v>
      </c>
      <c r="AA2028" s="5">
        <v>1</v>
      </c>
      <c r="AB2028" s="5">
        <f t="shared" si="347"/>
        <v>1</v>
      </c>
      <c r="AC2028" s="5">
        <v>0</v>
      </c>
      <c r="AD2028" s="5">
        <v>0</v>
      </c>
      <c r="AE2028" s="5">
        <f t="shared" si="348"/>
        <v>0</v>
      </c>
      <c r="AF2028" s="5">
        <v>0</v>
      </c>
      <c r="AG2028" s="6">
        <v>43740</v>
      </c>
      <c r="AH2028" s="5">
        <v>1</v>
      </c>
      <c r="AI2028" s="5">
        <v>0</v>
      </c>
      <c r="AJ2028" s="5">
        <v>0</v>
      </c>
      <c r="AK2028" s="5">
        <f t="shared" si="349"/>
        <v>0</v>
      </c>
      <c r="AL2028" s="5">
        <v>0</v>
      </c>
      <c r="AM2028" s="5">
        <v>0</v>
      </c>
      <c r="AN2028" s="5">
        <f t="shared" si="350"/>
        <v>0</v>
      </c>
      <c r="AO2028" s="5">
        <v>0</v>
      </c>
      <c r="AP2028" s="5">
        <v>0</v>
      </c>
      <c r="AQ2028" s="5">
        <f t="shared" si="351"/>
        <v>0</v>
      </c>
      <c r="AR2028" s="5">
        <v>0</v>
      </c>
      <c r="AS2028" s="6"/>
      <c r="AT2028" s="5">
        <v>0</v>
      </c>
      <c r="AU2028" s="5">
        <v>0</v>
      </c>
      <c r="AV2028" t="str">
        <f t="shared" si="344"/>
        <v>N</v>
      </c>
      <c r="AW2028" t="s">
        <v>60</v>
      </c>
      <c r="AX2028" t="s">
        <v>61</v>
      </c>
      <c r="AY2028" t="s">
        <v>2637</v>
      </c>
      <c r="AZ2028" t="s">
        <v>2637</v>
      </c>
      <c r="BA2028" t="str">
        <f t="shared" si="345"/>
        <v>N</v>
      </c>
    </row>
    <row r="2029" spans="1:53">
      <c r="A2029" t="s">
        <v>436</v>
      </c>
      <c r="B2029" t="s">
        <v>54</v>
      </c>
      <c r="C2029" t="s">
        <v>89</v>
      </c>
      <c r="D2029">
        <v>2019</v>
      </c>
      <c r="F2029" t="s">
        <v>5006</v>
      </c>
      <c r="G2029" t="s">
        <v>5007</v>
      </c>
      <c r="H2029" t="s">
        <v>2754</v>
      </c>
      <c r="I2029" t="s">
        <v>5008</v>
      </c>
      <c r="J2029" t="s">
        <v>58</v>
      </c>
      <c r="K2029" t="s">
        <v>59</v>
      </c>
      <c r="L2029" s="5">
        <v>0</v>
      </c>
      <c r="M2029" s="5">
        <v>0</v>
      </c>
      <c r="N2029" s="5">
        <f t="shared" si="341"/>
        <v>0</v>
      </c>
      <c r="O2029" s="5">
        <v>0</v>
      </c>
      <c r="P2029" s="5">
        <v>0</v>
      </c>
      <c r="Q2029" s="5">
        <f t="shared" si="342"/>
        <v>0</v>
      </c>
      <c r="R2029" s="5">
        <v>0</v>
      </c>
      <c r="S2029" s="5">
        <v>0</v>
      </c>
      <c r="T2029" s="5">
        <f t="shared" si="343"/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f t="shared" si="346"/>
        <v>0</v>
      </c>
      <c r="Z2029" s="5">
        <v>0</v>
      </c>
      <c r="AA2029" s="5">
        <v>1</v>
      </c>
      <c r="AB2029" s="5">
        <f t="shared" si="347"/>
        <v>1</v>
      </c>
      <c r="AC2029" s="5">
        <v>0</v>
      </c>
      <c r="AD2029" s="5">
        <v>0</v>
      </c>
      <c r="AE2029" s="5">
        <f t="shared" si="348"/>
        <v>0</v>
      </c>
      <c r="AF2029" s="5">
        <v>0</v>
      </c>
      <c r="AG2029" s="6">
        <v>43726</v>
      </c>
      <c r="AH2029" s="5">
        <v>1</v>
      </c>
      <c r="AI2029" s="5">
        <v>0</v>
      </c>
      <c r="AJ2029" s="5">
        <v>0</v>
      </c>
      <c r="AK2029" s="5">
        <f t="shared" si="349"/>
        <v>0</v>
      </c>
      <c r="AL2029" s="5">
        <v>0</v>
      </c>
      <c r="AM2029" s="5">
        <v>0</v>
      </c>
      <c r="AN2029" s="5">
        <f t="shared" si="350"/>
        <v>0</v>
      </c>
      <c r="AO2029" s="5">
        <v>0</v>
      </c>
      <c r="AP2029" s="5">
        <v>0</v>
      </c>
      <c r="AQ2029" s="5">
        <f t="shared" si="351"/>
        <v>0</v>
      </c>
      <c r="AR2029" s="5">
        <v>0</v>
      </c>
      <c r="AS2029" s="6"/>
      <c r="AT2029" s="5">
        <v>0</v>
      </c>
      <c r="AU2029" s="5">
        <v>0</v>
      </c>
      <c r="AV2029" t="str">
        <f t="shared" si="344"/>
        <v>N</v>
      </c>
      <c r="AW2029" t="s">
        <v>60</v>
      </c>
      <c r="AX2029" t="s">
        <v>61</v>
      </c>
      <c r="AY2029" t="s">
        <v>2637</v>
      </c>
      <c r="AZ2029" t="s">
        <v>2637</v>
      </c>
      <c r="BA2029" t="str">
        <f t="shared" si="345"/>
        <v>N</v>
      </c>
    </row>
    <row r="2030" spans="1:53">
      <c r="A2030" t="s">
        <v>436</v>
      </c>
      <c r="B2030" t="s">
        <v>54</v>
      </c>
      <c r="C2030" t="s">
        <v>89</v>
      </c>
      <c r="D2030">
        <v>2019</v>
      </c>
      <c r="F2030" t="s">
        <v>5009</v>
      </c>
      <c r="G2030" t="s">
        <v>5010</v>
      </c>
      <c r="H2030" t="s">
        <v>2786</v>
      </c>
      <c r="I2030" t="s">
        <v>5011</v>
      </c>
      <c r="J2030" t="s">
        <v>58</v>
      </c>
      <c r="K2030" t="s">
        <v>59</v>
      </c>
      <c r="L2030" s="5">
        <v>0</v>
      </c>
      <c r="M2030" s="5">
        <v>0</v>
      </c>
      <c r="N2030" s="5">
        <f t="shared" si="341"/>
        <v>0</v>
      </c>
      <c r="O2030" s="5">
        <v>0</v>
      </c>
      <c r="P2030" s="5">
        <v>0</v>
      </c>
      <c r="Q2030" s="5">
        <f t="shared" si="342"/>
        <v>0</v>
      </c>
      <c r="R2030" s="5">
        <v>0</v>
      </c>
      <c r="S2030" s="5">
        <v>0</v>
      </c>
      <c r="T2030" s="5">
        <f t="shared" si="343"/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f t="shared" si="346"/>
        <v>0</v>
      </c>
      <c r="Z2030" s="5">
        <v>0</v>
      </c>
      <c r="AA2030" s="5">
        <v>1</v>
      </c>
      <c r="AB2030" s="5">
        <f t="shared" si="347"/>
        <v>1</v>
      </c>
      <c r="AC2030" s="5">
        <v>0</v>
      </c>
      <c r="AD2030" s="5">
        <v>0</v>
      </c>
      <c r="AE2030" s="5">
        <f t="shared" si="348"/>
        <v>0</v>
      </c>
      <c r="AF2030" s="5">
        <v>0</v>
      </c>
      <c r="AG2030" s="6">
        <v>43648</v>
      </c>
      <c r="AH2030" s="5">
        <v>1</v>
      </c>
      <c r="AI2030" s="5">
        <v>0</v>
      </c>
      <c r="AJ2030" s="5">
        <v>0</v>
      </c>
      <c r="AK2030" s="5">
        <f t="shared" si="349"/>
        <v>0</v>
      </c>
      <c r="AL2030" s="5">
        <v>0</v>
      </c>
      <c r="AM2030" s="5">
        <v>0</v>
      </c>
      <c r="AN2030" s="5">
        <f t="shared" si="350"/>
        <v>0</v>
      </c>
      <c r="AO2030" s="5">
        <v>0</v>
      </c>
      <c r="AP2030" s="5">
        <v>0</v>
      </c>
      <c r="AQ2030" s="5">
        <f t="shared" si="351"/>
        <v>0</v>
      </c>
      <c r="AR2030" s="5">
        <v>0</v>
      </c>
      <c r="AS2030" s="6"/>
      <c r="AT2030" s="5">
        <v>0</v>
      </c>
      <c r="AU2030" s="5">
        <v>0</v>
      </c>
      <c r="AV2030" t="str">
        <f t="shared" si="344"/>
        <v>N</v>
      </c>
      <c r="AW2030" t="s">
        <v>60</v>
      </c>
      <c r="AX2030" t="s">
        <v>61</v>
      </c>
      <c r="AY2030" t="s">
        <v>2637</v>
      </c>
      <c r="AZ2030" t="s">
        <v>2637</v>
      </c>
      <c r="BA2030" t="str">
        <f t="shared" si="345"/>
        <v>N</v>
      </c>
    </row>
    <row r="2031" spans="1:53">
      <c r="A2031" t="s">
        <v>436</v>
      </c>
      <c r="B2031" t="s">
        <v>54</v>
      </c>
      <c r="C2031" t="s">
        <v>89</v>
      </c>
      <c r="D2031">
        <v>2019</v>
      </c>
      <c r="F2031" t="s">
        <v>5012</v>
      </c>
      <c r="G2031" t="s">
        <v>5013</v>
      </c>
      <c r="H2031" t="s">
        <v>4884</v>
      </c>
      <c r="I2031" t="s">
        <v>5014</v>
      </c>
      <c r="J2031" t="s">
        <v>58</v>
      </c>
      <c r="K2031" t="s">
        <v>59</v>
      </c>
      <c r="L2031" s="5">
        <v>0</v>
      </c>
      <c r="M2031" s="5">
        <v>0</v>
      </c>
      <c r="N2031" s="5">
        <f t="shared" si="341"/>
        <v>0</v>
      </c>
      <c r="O2031" s="5">
        <v>0</v>
      </c>
      <c r="P2031" s="5">
        <v>0</v>
      </c>
      <c r="Q2031" s="5">
        <f t="shared" si="342"/>
        <v>0</v>
      </c>
      <c r="R2031" s="5">
        <v>0</v>
      </c>
      <c r="S2031" s="5">
        <v>0</v>
      </c>
      <c r="T2031" s="5">
        <f t="shared" si="343"/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f t="shared" si="346"/>
        <v>0</v>
      </c>
      <c r="Z2031" s="5">
        <v>0</v>
      </c>
      <c r="AA2031" s="5">
        <v>1</v>
      </c>
      <c r="AB2031" s="5">
        <f t="shared" si="347"/>
        <v>1</v>
      </c>
      <c r="AC2031" s="5">
        <v>0</v>
      </c>
      <c r="AD2031" s="5">
        <v>0</v>
      </c>
      <c r="AE2031" s="5">
        <f t="shared" si="348"/>
        <v>0</v>
      </c>
      <c r="AF2031" s="5">
        <v>0</v>
      </c>
      <c r="AG2031" s="6">
        <v>43748</v>
      </c>
      <c r="AH2031" s="5">
        <v>1</v>
      </c>
      <c r="AI2031" s="5">
        <v>0</v>
      </c>
      <c r="AJ2031" s="5">
        <v>0</v>
      </c>
      <c r="AK2031" s="5">
        <f t="shared" si="349"/>
        <v>0</v>
      </c>
      <c r="AL2031" s="5">
        <v>0</v>
      </c>
      <c r="AM2031" s="5">
        <v>0</v>
      </c>
      <c r="AN2031" s="5">
        <f t="shared" si="350"/>
        <v>0</v>
      </c>
      <c r="AO2031" s="5">
        <v>0</v>
      </c>
      <c r="AP2031" s="5">
        <v>0</v>
      </c>
      <c r="AQ2031" s="5">
        <f t="shared" si="351"/>
        <v>0</v>
      </c>
      <c r="AR2031" s="5">
        <v>0</v>
      </c>
      <c r="AS2031" s="6"/>
      <c r="AT2031" s="5">
        <v>0</v>
      </c>
      <c r="AU2031" s="5">
        <v>0</v>
      </c>
      <c r="AV2031" t="str">
        <f t="shared" si="344"/>
        <v>N</v>
      </c>
      <c r="AW2031" t="s">
        <v>60</v>
      </c>
      <c r="AX2031" t="s">
        <v>61</v>
      </c>
      <c r="AY2031" t="s">
        <v>2637</v>
      </c>
      <c r="AZ2031" t="s">
        <v>2637</v>
      </c>
      <c r="BA2031" t="str">
        <f t="shared" si="345"/>
        <v>N</v>
      </c>
    </row>
    <row r="2032" spans="1:53">
      <c r="A2032" t="s">
        <v>436</v>
      </c>
      <c r="B2032" t="s">
        <v>54</v>
      </c>
      <c r="C2032" t="s">
        <v>89</v>
      </c>
      <c r="D2032">
        <v>2019</v>
      </c>
      <c r="F2032" t="s">
        <v>5015</v>
      </c>
      <c r="G2032" t="s">
        <v>5016</v>
      </c>
      <c r="H2032" t="s">
        <v>2720</v>
      </c>
      <c r="I2032" t="s">
        <v>5017</v>
      </c>
      <c r="J2032" t="s">
        <v>58</v>
      </c>
      <c r="K2032" t="s">
        <v>59</v>
      </c>
      <c r="L2032" s="5">
        <v>0</v>
      </c>
      <c r="M2032" s="5">
        <v>0</v>
      </c>
      <c r="N2032" s="5">
        <f t="shared" si="341"/>
        <v>0</v>
      </c>
      <c r="O2032" s="5">
        <v>0</v>
      </c>
      <c r="P2032" s="5">
        <v>0</v>
      </c>
      <c r="Q2032" s="5">
        <f t="shared" si="342"/>
        <v>0</v>
      </c>
      <c r="R2032" s="5">
        <v>0</v>
      </c>
      <c r="S2032" s="5">
        <v>0</v>
      </c>
      <c r="T2032" s="5">
        <f t="shared" si="343"/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f t="shared" si="346"/>
        <v>0</v>
      </c>
      <c r="Z2032" s="5">
        <v>0</v>
      </c>
      <c r="AA2032" s="5">
        <v>1</v>
      </c>
      <c r="AB2032" s="5">
        <f t="shared" si="347"/>
        <v>1</v>
      </c>
      <c r="AC2032" s="5">
        <v>0</v>
      </c>
      <c r="AD2032" s="5">
        <v>0</v>
      </c>
      <c r="AE2032" s="5">
        <f t="shared" si="348"/>
        <v>0</v>
      </c>
      <c r="AF2032" s="5">
        <v>0</v>
      </c>
      <c r="AG2032" s="6">
        <v>43566</v>
      </c>
      <c r="AH2032" s="5">
        <v>1</v>
      </c>
      <c r="AI2032" s="5">
        <v>0</v>
      </c>
      <c r="AJ2032" s="5">
        <v>0</v>
      </c>
      <c r="AK2032" s="5">
        <f t="shared" si="349"/>
        <v>0</v>
      </c>
      <c r="AL2032" s="5">
        <v>0</v>
      </c>
      <c r="AM2032" s="5">
        <v>0</v>
      </c>
      <c r="AN2032" s="5">
        <f t="shared" si="350"/>
        <v>0</v>
      </c>
      <c r="AO2032" s="5">
        <v>0</v>
      </c>
      <c r="AP2032" s="5">
        <v>0</v>
      </c>
      <c r="AQ2032" s="5">
        <f t="shared" si="351"/>
        <v>0</v>
      </c>
      <c r="AR2032" s="5">
        <v>0</v>
      </c>
      <c r="AS2032" s="6"/>
      <c r="AT2032" s="5">
        <v>0</v>
      </c>
      <c r="AU2032" s="5">
        <v>0</v>
      </c>
      <c r="AV2032" t="str">
        <f t="shared" si="344"/>
        <v>N</v>
      </c>
      <c r="AW2032" t="s">
        <v>60</v>
      </c>
      <c r="AX2032" t="s">
        <v>61</v>
      </c>
      <c r="AY2032" t="s">
        <v>2637</v>
      </c>
      <c r="AZ2032" t="s">
        <v>2637</v>
      </c>
      <c r="BA2032" t="str">
        <f t="shared" si="345"/>
        <v>N</v>
      </c>
    </row>
    <row r="2033" spans="1:53">
      <c r="A2033" t="s">
        <v>436</v>
      </c>
      <c r="B2033" t="s">
        <v>54</v>
      </c>
      <c r="C2033" t="s">
        <v>89</v>
      </c>
      <c r="D2033">
        <v>2019</v>
      </c>
      <c r="F2033" t="s">
        <v>5018</v>
      </c>
      <c r="G2033" t="s">
        <v>5019</v>
      </c>
      <c r="H2033" t="s">
        <v>4835</v>
      </c>
      <c r="I2033" t="s">
        <v>5020</v>
      </c>
      <c r="J2033" t="s">
        <v>58</v>
      </c>
      <c r="K2033" t="s">
        <v>59</v>
      </c>
      <c r="L2033" s="5">
        <v>0</v>
      </c>
      <c r="M2033" s="5">
        <v>0</v>
      </c>
      <c r="N2033" s="5">
        <f t="shared" si="341"/>
        <v>0</v>
      </c>
      <c r="O2033" s="5">
        <v>0</v>
      </c>
      <c r="P2033" s="5">
        <v>0</v>
      </c>
      <c r="Q2033" s="5">
        <f t="shared" si="342"/>
        <v>0</v>
      </c>
      <c r="R2033" s="5">
        <v>0</v>
      </c>
      <c r="S2033" s="5">
        <v>0</v>
      </c>
      <c r="T2033" s="5">
        <f t="shared" si="343"/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f t="shared" si="346"/>
        <v>0</v>
      </c>
      <c r="Z2033" s="5">
        <v>0</v>
      </c>
      <c r="AA2033" s="5">
        <v>1</v>
      </c>
      <c r="AB2033" s="5">
        <f t="shared" si="347"/>
        <v>1</v>
      </c>
      <c r="AC2033" s="5">
        <v>0</v>
      </c>
      <c r="AD2033" s="5">
        <v>0</v>
      </c>
      <c r="AE2033" s="5">
        <f t="shared" si="348"/>
        <v>0</v>
      </c>
      <c r="AF2033" s="5">
        <v>0</v>
      </c>
      <c r="AG2033" s="6">
        <v>43783</v>
      </c>
      <c r="AH2033" s="5">
        <v>1</v>
      </c>
      <c r="AI2033" s="5">
        <v>0</v>
      </c>
      <c r="AJ2033" s="5">
        <v>0</v>
      </c>
      <c r="AK2033" s="5">
        <f t="shared" si="349"/>
        <v>0</v>
      </c>
      <c r="AL2033" s="5">
        <v>0</v>
      </c>
      <c r="AM2033" s="5">
        <v>0</v>
      </c>
      <c r="AN2033" s="5">
        <f t="shared" si="350"/>
        <v>0</v>
      </c>
      <c r="AO2033" s="5">
        <v>0</v>
      </c>
      <c r="AP2033" s="5">
        <v>0</v>
      </c>
      <c r="AQ2033" s="5">
        <f t="shared" si="351"/>
        <v>0</v>
      </c>
      <c r="AR2033" s="5">
        <v>0</v>
      </c>
      <c r="AS2033" s="6"/>
      <c r="AT2033" s="5">
        <v>0</v>
      </c>
      <c r="AU2033" s="5">
        <v>0</v>
      </c>
      <c r="AV2033" t="str">
        <f t="shared" si="344"/>
        <v>N</v>
      </c>
      <c r="AW2033" t="s">
        <v>60</v>
      </c>
      <c r="AX2033" t="s">
        <v>61</v>
      </c>
      <c r="AY2033" t="s">
        <v>2637</v>
      </c>
      <c r="AZ2033" t="s">
        <v>2637</v>
      </c>
      <c r="BA2033" t="str">
        <f t="shared" si="345"/>
        <v>N</v>
      </c>
    </row>
    <row r="2034" spans="1:53">
      <c r="A2034" t="s">
        <v>436</v>
      </c>
      <c r="B2034" t="s">
        <v>54</v>
      </c>
      <c r="C2034" t="s">
        <v>89</v>
      </c>
      <c r="D2034">
        <v>2019</v>
      </c>
      <c r="F2034" t="s">
        <v>5021</v>
      </c>
      <c r="G2034" t="s">
        <v>5022</v>
      </c>
      <c r="H2034" t="s">
        <v>5023</v>
      </c>
      <c r="I2034" t="s">
        <v>5024</v>
      </c>
      <c r="J2034" t="s">
        <v>58</v>
      </c>
      <c r="K2034" t="s">
        <v>59</v>
      </c>
      <c r="L2034" s="5">
        <v>0</v>
      </c>
      <c r="M2034" s="5">
        <v>0</v>
      </c>
      <c r="N2034" s="5">
        <f t="shared" si="341"/>
        <v>0</v>
      </c>
      <c r="O2034" s="5">
        <v>0</v>
      </c>
      <c r="P2034" s="5">
        <v>0</v>
      </c>
      <c r="Q2034" s="5">
        <f t="shared" si="342"/>
        <v>0</v>
      </c>
      <c r="R2034" s="5">
        <v>0</v>
      </c>
      <c r="S2034" s="5">
        <v>0</v>
      </c>
      <c r="T2034" s="5">
        <f t="shared" si="343"/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f t="shared" si="346"/>
        <v>0</v>
      </c>
      <c r="Z2034" s="5">
        <v>0</v>
      </c>
      <c r="AA2034" s="5">
        <v>1</v>
      </c>
      <c r="AB2034" s="5">
        <f t="shared" si="347"/>
        <v>1</v>
      </c>
      <c r="AC2034" s="5">
        <v>0</v>
      </c>
      <c r="AD2034" s="5">
        <v>0</v>
      </c>
      <c r="AE2034" s="5">
        <f t="shared" si="348"/>
        <v>0</v>
      </c>
      <c r="AF2034" s="5">
        <v>0</v>
      </c>
      <c r="AG2034" s="6">
        <v>43790</v>
      </c>
      <c r="AH2034" s="5">
        <v>1</v>
      </c>
      <c r="AI2034" s="5">
        <v>0</v>
      </c>
      <c r="AJ2034" s="5">
        <v>0</v>
      </c>
      <c r="AK2034" s="5">
        <f t="shared" si="349"/>
        <v>0</v>
      </c>
      <c r="AL2034" s="5">
        <v>0</v>
      </c>
      <c r="AM2034" s="5">
        <v>0</v>
      </c>
      <c r="AN2034" s="5">
        <f t="shared" si="350"/>
        <v>0</v>
      </c>
      <c r="AO2034" s="5">
        <v>0</v>
      </c>
      <c r="AP2034" s="5">
        <v>0</v>
      </c>
      <c r="AQ2034" s="5">
        <f t="shared" si="351"/>
        <v>0</v>
      </c>
      <c r="AR2034" s="5">
        <v>0</v>
      </c>
      <c r="AS2034" s="6"/>
      <c r="AT2034" s="5">
        <v>0</v>
      </c>
      <c r="AU2034" s="5">
        <v>0</v>
      </c>
      <c r="AV2034" t="str">
        <f t="shared" si="344"/>
        <v>N</v>
      </c>
      <c r="AW2034" t="s">
        <v>60</v>
      </c>
      <c r="AX2034" t="s">
        <v>61</v>
      </c>
      <c r="AY2034" t="s">
        <v>2637</v>
      </c>
      <c r="AZ2034" t="s">
        <v>2637</v>
      </c>
      <c r="BA2034" t="str">
        <f t="shared" si="345"/>
        <v>N</v>
      </c>
    </row>
    <row r="2035" spans="1:53">
      <c r="A2035" t="s">
        <v>436</v>
      </c>
      <c r="B2035" t="s">
        <v>54</v>
      </c>
      <c r="C2035" t="s">
        <v>89</v>
      </c>
      <c r="D2035">
        <v>2019</v>
      </c>
      <c r="F2035" t="s">
        <v>5025</v>
      </c>
      <c r="G2035" t="s">
        <v>5026</v>
      </c>
      <c r="H2035" t="s">
        <v>4722</v>
      </c>
      <c r="I2035" t="s">
        <v>5027</v>
      </c>
      <c r="J2035" t="s">
        <v>58</v>
      </c>
      <c r="K2035" t="s">
        <v>59</v>
      </c>
      <c r="L2035" s="5">
        <v>0</v>
      </c>
      <c r="M2035" s="5">
        <v>0</v>
      </c>
      <c r="N2035" s="5">
        <f t="shared" si="341"/>
        <v>0</v>
      </c>
      <c r="O2035" s="5">
        <v>0</v>
      </c>
      <c r="P2035" s="5">
        <v>0</v>
      </c>
      <c r="Q2035" s="5">
        <f t="shared" si="342"/>
        <v>0</v>
      </c>
      <c r="R2035" s="5">
        <v>0</v>
      </c>
      <c r="S2035" s="5">
        <v>0</v>
      </c>
      <c r="T2035" s="5">
        <f t="shared" si="343"/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f t="shared" si="346"/>
        <v>0</v>
      </c>
      <c r="Z2035" s="5">
        <v>0</v>
      </c>
      <c r="AA2035" s="5">
        <v>1</v>
      </c>
      <c r="AB2035" s="5">
        <f t="shared" si="347"/>
        <v>1</v>
      </c>
      <c r="AC2035" s="5">
        <v>0</v>
      </c>
      <c r="AD2035" s="5">
        <v>0</v>
      </c>
      <c r="AE2035" s="5">
        <f t="shared" si="348"/>
        <v>0</v>
      </c>
      <c r="AF2035" s="5">
        <v>0</v>
      </c>
      <c r="AG2035" s="6">
        <v>43733</v>
      </c>
      <c r="AH2035" s="5">
        <v>1</v>
      </c>
      <c r="AI2035" s="5">
        <v>0</v>
      </c>
      <c r="AJ2035" s="5">
        <v>0</v>
      </c>
      <c r="AK2035" s="5">
        <f t="shared" si="349"/>
        <v>0</v>
      </c>
      <c r="AL2035" s="5">
        <v>0</v>
      </c>
      <c r="AM2035" s="5">
        <v>0</v>
      </c>
      <c r="AN2035" s="5">
        <f t="shared" si="350"/>
        <v>0</v>
      </c>
      <c r="AO2035" s="5">
        <v>0</v>
      </c>
      <c r="AP2035" s="5">
        <v>0</v>
      </c>
      <c r="AQ2035" s="5">
        <f t="shared" si="351"/>
        <v>0</v>
      </c>
      <c r="AR2035" s="5">
        <v>0</v>
      </c>
      <c r="AS2035" s="6"/>
      <c r="AT2035" s="5">
        <v>0</v>
      </c>
      <c r="AU2035" s="5">
        <v>0</v>
      </c>
      <c r="AV2035" t="str">
        <f t="shared" si="344"/>
        <v>N</v>
      </c>
      <c r="AW2035" t="s">
        <v>60</v>
      </c>
      <c r="AX2035" t="s">
        <v>61</v>
      </c>
      <c r="AY2035" t="s">
        <v>2637</v>
      </c>
      <c r="AZ2035" t="s">
        <v>2637</v>
      </c>
      <c r="BA2035" t="str">
        <f t="shared" si="345"/>
        <v>N</v>
      </c>
    </row>
    <row r="2036" spans="1:53">
      <c r="A2036" t="s">
        <v>436</v>
      </c>
      <c r="B2036" t="s">
        <v>54</v>
      </c>
      <c r="C2036" t="s">
        <v>89</v>
      </c>
      <c r="D2036">
        <v>2019</v>
      </c>
      <c r="F2036" t="s">
        <v>5028</v>
      </c>
      <c r="G2036" t="s">
        <v>5029</v>
      </c>
      <c r="H2036" t="s">
        <v>5030</v>
      </c>
      <c r="I2036" t="s">
        <v>5031</v>
      </c>
      <c r="J2036" t="s">
        <v>58</v>
      </c>
      <c r="K2036" t="s">
        <v>59</v>
      </c>
      <c r="L2036" s="5">
        <v>0</v>
      </c>
      <c r="M2036" s="5">
        <v>0</v>
      </c>
      <c r="N2036" s="5">
        <f t="shared" si="341"/>
        <v>0</v>
      </c>
      <c r="O2036" s="5">
        <v>0</v>
      </c>
      <c r="P2036" s="5">
        <v>0</v>
      </c>
      <c r="Q2036" s="5">
        <f t="shared" si="342"/>
        <v>0</v>
      </c>
      <c r="R2036" s="5">
        <v>0</v>
      </c>
      <c r="S2036" s="5">
        <v>0</v>
      </c>
      <c r="T2036" s="5">
        <f t="shared" si="343"/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f t="shared" si="346"/>
        <v>0</v>
      </c>
      <c r="Z2036" s="5">
        <v>0</v>
      </c>
      <c r="AA2036" s="5">
        <v>1</v>
      </c>
      <c r="AB2036" s="5">
        <f t="shared" si="347"/>
        <v>1</v>
      </c>
      <c r="AC2036" s="5">
        <v>0</v>
      </c>
      <c r="AD2036" s="5">
        <v>0</v>
      </c>
      <c r="AE2036" s="5">
        <f t="shared" si="348"/>
        <v>0</v>
      </c>
      <c r="AF2036" s="5">
        <v>0</v>
      </c>
      <c r="AG2036" s="6">
        <v>43565</v>
      </c>
      <c r="AH2036" s="5">
        <v>1</v>
      </c>
      <c r="AI2036" s="5">
        <v>0</v>
      </c>
      <c r="AJ2036" s="5">
        <v>0</v>
      </c>
      <c r="AK2036" s="5">
        <f t="shared" si="349"/>
        <v>0</v>
      </c>
      <c r="AL2036" s="5">
        <v>0</v>
      </c>
      <c r="AM2036" s="5">
        <v>0</v>
      </c>
      <c r="AN2036" s="5">
        <f t="shared" si="350"/>
        <v>0</v>
      </c>
      <c r="AO2036" s="5">
        <v>0</v>
      </c>
      <c r="AP2036" s="5">
        <v>0</v>
      </c>
      <c r="AQ2036" s="5">
        <f t="shared" si="351"/>
        <v>0</v>
      </c>
      <c r="AR2036" s="5">
        <v>0</v>
      </c>
      <c r="AS2036" s="6"/>
      <c r="AT2036" s="5">
        <v>0</v>
      </c>
      <c r="AU2036" s="5">
        <v>0</v>
      </c>
      <c r="AV2036" t="str">
        <f t="shared" si="344"/>
        <v>N</v>
      </c>
      <c r="AW2036" t="s">
        <v>60</v>
      </c>
      <c r="AX2036" t="s">
        <v>61</v>
      </c>
      <c r="AY2036" t="s">
        <v>2637</v>
      </c>
      <c r="AZ2036" t="s">
        <v>2637</v>
      </c>
      <c r="BA2036" t="str">
        <f t="shared" si="345"/>
        <v>N</v>
      </c>
    </row>
    <row r="2037" spans="1:53">
      <c r="A2037" t="s">
        <v>436</v>
      </c>
      <c r="B2037" t="s">
        <v>54</v>
      </c>
      <c r="C2037" t="s">
        <v>89</v>
      </c>
      <c r="D2037">
        <v>2019</v>
      </c>
      <c r="F2037" t="s">
        <v>5032</v>
      </c>
      <c r="G2037" t="s">
        <v>5033</v>
      </c>
      <c r="H2037" t="s">
        <v>5034</v>
      </c>
      <c r="I2037" t="s">
        <v>5035</v>
      </c>
      <c r="J2037" t="s">
        <v>58</v>
      </c>
      <c r="K2037" t="s">
        <v>59</v>
      </c>
      <c r="L2037" s="5">
        <v>0</v>
      </c>
      <c r="M2037" s="5">
        <v>0</v>
      </c>
      <c r="N2037" s="5">
        <f t="shared" si="341"/>
        <v>0</v>
      </c>
      <c r="O2037" s="5">
        <v>0</v>
      </c>
      <c r="P2037" s="5">
        <v>0</v>
      </c>
      <c r="Q2037" s="5">
        <f t="shared" si="342"/>
        <v>0</v>
      </c>
      <c r="R2037" s="5">
        <v>0</v>
      </c>
      <c r="S2037" s="5">
        <v>0</v>
      </c>
      <c r="T2037" s="5">
        <f t="shared" si="343"/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f t="shared" si="346"/>
        <v>0</v>
      </c>
      <c r="Z2037" s="5">
        <v>0</v>
      </c>
      <c r="AA2037" s="5">
        <v>1</v>
      </c>
      <c r="AB2037" s="5">
        <f t="shared" si="347"/>
        <v>1</v>
      </c>
      <c r="AC2037" s="5">
        <v>0</v>
      </c>
      <c r="AD2037" s="5">
        <v>0</v>
      </c>
      <c r="AE2037" s="5">
        <f t="shared" si="348"/>
        <v>0</v>
      </c>
      <c r="AF2037" s="5">
        <v>0</v>
      </c>
      <c r="AG2037" s="6">
        <v>43712</v>
      </c>
      <c r="AH2037" s="5">
        <v>1</v>
      </c>
      <c r="AI2037" s="5">
        <v>0</v>
      </c>
      <c r="AJ2037" s="5">
        <v>0</v>
      </c>
      <c r="AK2037" s="5">
        <f t="shared" si="349"/>
        <v>0</v>
      </c>
      <c r="AL2037" s="5">
        <v>0</v>
      </c>
      <c r="AM2037" s="5">
        <v>0</v>
      </c>
      <c r="AN2037" s="5">
        <f t="shared" si="350"/>
        <v>0</v>
      </c>
      <c r="AO2037" s="5">
        <v>0</v>
      </c>
      <c r="AP2037" s="5">
        <v>0</v>
      </c>
      <c r="AQ2037" s="5">
        <f t="shared" si="351"/>
        <v>0</v>
      </c>
      <c r="AR2037" s="5">
        <v>0</v>
      </c>
      <c r="AS2037" s="6"/>
      <c r="AT2037" s="5">
        <v>0</v>
      </c>
      <c r="AU2037" s="5">
        <v>0</v>
      </c>
      <c r="AV2037" t="str">
        <f t="shared" si="344"/>
        <v>N</v>
      </c>
      <c r="AW2037" t="s">
        <v>60</v>
      </c>
      <c r="AX2037" t="s">
        <v>61</v>
      </c>
      <c r="AY2037" t="s">
        <v>2637</v>
      </c>
      <c r="AZ2037" t="s">
        <v>2637</v>
      </c>
      <c r="BA2037" t="str">
        <f t="shared" si="345"/>
        <v>N</v>
      </c>
    </row>
    <row r="2038" spans="1:53">
      <c r="A2038" t="s">
        <v>436</v>
      </c>
      <c r="B2038" t="s">
        <v>54</v>
      </c>
      <c r="C2038" t="s">
        <v>89</v>
      </c>
      <c r="D2038">
        <v>2019</v>
      </c>
      <c r="F2038" t="s">
        <v>5036</v>
      </c>
      <c r="G2038" t="s">
        <v>5037</v>
      </c>
      <c r="H2038" t="s">
        <v>5038</v>
      </c>
      <c r="I2038" t="s">
        <v>5039</v>
      </c>
      <c r="J2038" t="s">
        <v>58</v>
      </c>
      <c r="K2038" t="s">
        <v>59</v>
      </c>
      <c r="L2038" s="5">
        <v>0</v>
      </c>
      <c r="M2038" s="5">
        <v>0</v>
      </c>
      <c r="N2038" s="5">
        <f t="shared" si="341"/>
        <v>0</v>
      </c>
      <c r="O2038" s="5">
        <v>0</v>
      </c>
      <c r="P2038" s="5">
        <v>0</v>
      </c>
      <c r="Q2038" s="5">
        <f t="shared" si="342"/>
        <v>0</v>
      </c>
      <c r="R2038" s="5">
        <v>0</v>
      </c>
      <c r="S2038" s="5">
        <v>0</v>
      </c>
      <c r="T2038" s="5">
        <f t="shared" si="343"/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f t="shared" si="346"/>
        <v>0</v>
      </c>
      <c r="Z2038" s="5">
        <v>0</v>
      </c>
      <c r="AA2038" s="5">
        <v>1</v>
      </c>
      <c r="AB2038" s="5">
        <f t="shared" si="347"/>
        <v>1</v>
      </c>
      <c r="AC2038" s="5">
        <v>0</v>
      </c>
      <c r="AD2038" s="5">
        <v>0</v>
      </c>
      <c r="AE2038" s="5">
        <f t="shared" si="348"/>
        <v>0</v>
      </c>
      <c r="AF2038" s="5">
        <v>0</v>
      </c>
      <c r="AG2038" s="6">
        <v>43815</v>
      </c>
      <c r="AH2038" s="5">
        <v>1</v>
      </c>
      <c r="AI2038" s="5">
        <v>0</v>
      </c>
      <c r="AJ2038" s="5">
        <v>0</v>
      </c>
      <c r="AK2038" s="5">
        <f t="shared" si="349"/>
        <v>0</v>
      </c>
      <c r="AL2038" s="5">
        <v>0</v>
      </c>
      <c r="AM2038" s="5">
        <v>0</v>
      </c>
      <c r="AN2038" s="5">
        <f t="shared" si="350"/>
        <v>0</v>
      </c>
      <c r="AO2038" s="5">
        <v>0</v>
      </c>
      <c r="AP2038" s="5">
        <v>0</v>
      </c>
      <c r="AQ2038" s="5">
        <f t="shared" si="351"/>
        <v>0</v>
      </c>
      <c r="AR2038" s="5">
        <v>0</v>
      </c>
      <c r="AS2038" s="6"/>
      <c r="AT2038" s="5">
        <v>0</v>
      </c>
      <c r="AU2038" s="5">
        <v>0</v>
      </c>
      <c r="AV2038" t="str">
        <f t="shared" si="344"/>
        <v>N</v>
      </c>
      <c r="AW2038" t="s">
        <v>60</v>
      </c>
      <c r="AX2038" t="s">
        <v>61</v>
      </c>
      <c r="AY2038" t="s">
        <v>2637</v>
      </c>
      <c r="AZ2038" t="s">
        <v>2637</v>
      </c>
      <c r="BA2038" t="str">
        <f t="shared" si="345"/>
        <v>N</v>
      </c>
    </row>
    <row r="2039" spans="1:53">
      <c r="A2039" t="s">
        <v>436</v>
      </c>
      <c r="B2039" t="s">
        <v>54</v>
      </c>
      <c r="C2039" t="s">
        <v>89</v>
      </c>
      <c r="D2039">
        <v>2019</v>
      </c>
      <c r="F2039" t="s">
        <v>5040</v>
      </c>
      <c r="G2039" t="s">
        <v>5041</v>
      </c>
      <c r="H2039" t="s">
        <v>5042</v>
      </c>
      <c r="I2039" t="s">
        <v>5043</v>
      </c>
      <c r="J2039" t="s">
        <v>58</v>
      </c>
      <c r="K2039" t="s">
        <v>59</v>
      </c>
      <c r="L2039" s="5">
        <v>0</v>
      </c>
      <c r="M2039" s="5">
        <v>0</v>
      </c>
      <c r="N2039" s="5">
        <f t="shared" si="341"/>
        <v>0</v>
      </c>
      <c r="O2039" s="5">
        <v>0</v>
      </c>
      <c r="P2039" s="5">
        <v>0</v>
      </c>
      <c r="Q2039" s="5">
        <f t="shared" si="342"/>
        <v>0</v>
      </c>
      <c r="R2039" s="5">
        <v>0</v>
      </c>
      <c r="S2039" s="5">
        <v>0</v>
      </c>
      <c r="T2039" s="5">
        <f t="shared" si="343"/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f t="shared" si="346"/>
        <v>0</v>
      </c>
      <c r="Z2039" s="5">
        <v>0</v>
      </c>
      <c r="AA2039" s="5">
        <v>1</v>
      </c>
      <c r="AB2039" s="5">
        <f t="shared" si="347"/>
        <v>1</v>
      </c>
      <c r="AC2039" s="5">
        <v>0</v>
      </c>
      <c r="AD2039" s="5">
        <v>0</v>
      </c>
      <c r="AE2039" s="5">
        <f t="shared" si="348"/>
        <v>0</v>
      </c>
      <c r="AF2039" s="5">
        <v>0</v>
      </c>
      <c r="AG2039" s="6">
        <v>43719</v>
      </c>
      <c r="AH2039" s="5">
        <v>1</v>
      </c>
      <c r="AI2039" s="5">
        <v>0</v>
      </c>
      <c r="AJ2039" s="5">
        <v>0</v>
      </c>
      <c r="AK2039" s="5">
        <f t="shared" si="349"/>
        <v>0</v>
      </c>
      <c r="AL2039" s="5">
        <v>0</v>
      </c>
      <c r="AM2039" s="5">
        <v>0</v>
      </c>
      <c r="AN2039" s="5">
        <f t="shared" si="350"/>
        <v>0</v>
      </c>
      <c r="AO2039" s="5">
        <v>0</v>
      </c>
      <c r="AP2039" s="5">
        <v>0</v>
      </c>
      <c r="AQ2039" s="5">
        <f t="shared" si="351"/>
        <v>0</v>
      </c>
      <c r="AR2039" s="5">
        <v>0</v>
      </c>
      <c r="AS2039" s="6"/>
      <c r="AT2039" s="5">
        <v>0</v>
      </c>
      <c r="AU2039" s="5">
        <v>0</v>
      </c>
      <c r="AV2039" t="str">
        <f t="shared" si="344"/>
        <v>N</v>
      </c>
      <c r="AW2039" t="s">
        <v>60</v>
      </c>
      <c r="AX2039" t="s">
        <v>61</v>
      </c>
      <c r="AY2039" t="s">
        <v>2637</v>
      </c>
      <c r="AZ2039" t="s">
        <v>2637</v>
      </c>
      <c r="BA2039" t="str">
        <f t="shared" si="345"/>
        <v>N</v>
      </c>
    </row>
    <row r="2040" spans="1:53">
      <c r="A2040" t="s">
        <v>436</v>
      </c>
      <c r="B2040" t="s">
        <v>54</v>
      </c>
      <c r="C2040" t="s">
        <v>89</v>
      </c>
      <c r="D2040">
        <v>2019</v>
      </c>
      <c r="F2040" t="s">
        <v>5044</v>
      </c>
      <c r="G2040" t="s">
        <v>5045</v>
      </c>
      <c r="H2040" t="s">
        <v>5046</v>
      </c>
      <c r="I2040" t="s">
        <v>5047</v>
      </c>
      <c r="J2040" t="s">
        <v>58</v>
      </c>
      <c r="K2040" t="s">
        <v>59</v>
      </c>
      <c r="L2040" s="5">
        <v>0</v>
      </c>
      <c r="M2040" s="5">
        <v>0</v>
      </c>
      <c r="N2040" s="5">
        <f t="shared" si="341"/>
        <v>0</v>
      </c>
      <c r="O2040" s="5">
        <v>0</v>
      </c>
      <c r="P2040" s="5">
        <v>0</v>
      </c>
      <c r="Q2040" s="5">
        <f t="shared" si="342"/>
        <v>0</v>
      </c>
      <c r="R2040" s="5">
        <v>0</v>
      </c>
      <c r="S2040" s="5">
        <v>0</v>
      </c>
      <c r="T2040" s="5">
        <f t="shared" si="343"/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f t="shared" si="346"/>
        <v>0</v>
      </c>
      <c r="Z2040" s="5">
        <v>0</v>
      </c>
      <c r="AA2040" s="5">
        <v>1</v>
      </c>
      <c r="AB2040" s="5">
        <f t="shared" si="347"/>
        <v>1</v>
      </c>
      <c r="AC2040" s="5">
        <v>0</v>
      </c>
      <c r="AD2040" s="5">
        <v>0</v>
      </c>
      <c r="AE2040" s="5">
        <f t="shared" si="348"/>
        <v>0</v>
      </c>
      <c r="AF2040" s="5">
        <v>0</v>
      </c>
      <c r="AG2040" s="6">
        <v>43769</v>
      </c>
      <c r="AH2040" s="5">
        <v>1</v>
      </c>
      <c r="AI2040" s="5">
        <v>0</v>
      </c>
      <c r="AJ2040" s="5">
        <v>0</v>
      </c>
      <c r="AK2040" s="5">
        <f t="shared" si="349"/>
        <v>0</v>
      </c>
      <c r="AL2040" s="5">
        <v>0</v>
      </c>
      <c r="AM2040" s="5">
        <v>0</v>
      </c>
      <c r="AN2040" s="5">
        <f t="shared" si="350"/>
        <v>0</v>
      </c>
      <c r="AO2040" s="5">
        <v>0</v>
      </c>
      <c r="AP2040" s="5">
        <v>0</v>
      </c>
      <c r="AQ2040" s="5">
        <f t="shared" si="351"/>
        <v>0</v>
      </c>
      <c r="AR2040" s="5">
        <v>0</v>
      </c>
      <c r="AS2040" s="6"/>
      <c r="AT2040" s="5">
        <v>0</v>
      </c>
      <c r="AU2040" s="5">
        <v>0</v>
      </c>
      <c r="AV2040" t="str">
        <f t="shared" si="344"/>
        <v>N</v>
      </c>
      <c r="AW2040" t="s">
        <v>60</v>
      </c>
      <c r="AX2040" t="s">
        <v>61</v>
      </c>
      <c r="AY2040" t="s">
        <v>2637</v>
      </c>
      <c r="AZ2040" t="s">
        <v>2637</v>
      </c>
      <c r="BA2040" t="str">
        <f t="shared" si="345"/>
        <v>N</v>
      </c>
    </row>
    <row r="2041" spans="1:53">
      <c r="A2041" t="s">
        <v>436</v>
      </c>
      <c r="B2041" t="s">
        <v>54</v>
      </c>
      <c r="C2041" t="s">
        <v>89</v>
      </c>
      <c r="D2041">
        <v>2019</v>
      </c>
      <c r="F2041" t="s">
        <v>5048</v>
      </c>
      <c r="G2041" t="s">
        <v>5049</v>
      </c>
      <c r="H2041" t="s">
        <v>5050</v>
      </c>
      <c r="I2041" t="s">
        <v>5051</v>
      </c>
      <c r="J2041" t="s">
        <v>58</v>
      </c>
      <c r="K2041" t="s">
        <v>59</v>
      </c>
      <c r="L2041" s="5">
        <v>0</v>
      </c>
      <c r="M2041" s="5">
        <v>0</v>
      </c>
      <c r="N2041" s="5">
        <f t="shared" si="341"/>
        <v>0</v>
      </c>
      <c r="O2041" s="5">
        <v>0</v>
      </c>
      <c r="P2041" s="5">
        <v>0</v>
      </c>
      <c r="Q2041" s="5">
        <f t="shared" si="342"/>
        <v>0</v>
      </c>
      <c r="R2041" s="5">
        <v>0</v>
      </c>
      <c r="S2041" s="5">
        <v>0</v>
      </c>
      <c r="T2041" s="5">
        <f t="shared" si="343"/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f t="shared" si="346"/>
        <v>0</v>
      </c>
      <c r="Z2041" s="5">
        <v>0</v>
      </c>
      <c r="AA2041" s="5">
        <v>1</v>
      </c>
      <c r="AB2041" s="5">
        <f t="shared" si="347"/>
        <v>1</v>
      </c>
      <c r="AC2041" s="5">
        <v>0</v>
      </c>
      <c r="AD2041" s="5">
        <v>0</v>
      </c>
      <c r="AE2041" s="5">
        <f t="shared" si="348"/>
        <v>0</v>
      </c>
      <c r="AF2041" s="5">
        <v>0</v>
      </c>
      <c r="AG2041" s="6">
        <v>43818</v>
      </c>
      <c r="AH2041" s="5">
        <v>1</v>
      </c>
      <c r="AI2041" s="5">
        <v>0</v>
      </c>
      <c r="AJ2041" s="5">
        <v>0</v>
      </c>
      <c r="AK2041" s="5">
        <f t="shared" si="349"/>
        <v>0</v>
      </c>
      <c r="AL2041" s="5">
        <v>0</v>
      </c>
      <c r="AM2041" s="5">
        <v>0</v>
      </c>
      <c r="AN2041" s="5">
        <f t="shared" si="350"/>
        <v>0</v>
      </c>
      <c r="AO2041" s="5">
        <v>0</v>
      </c>
      <c r="AP2041" s="5">
        <v>0</v>
      </c>
      <c r="AQ2041" s="5">
        <f t="shared" si="351"/>
        <v>0</v>
      </c>
      <c r="AR2041" s="5">
        <v>0</v>
      </c>
      <c r="AS2041" s="6"/>
      <c r="AT2041" s="5">
        <v>0</v>
      </c>
      <c r="AU2041" s="5">
        <v>0</v>
      </c>
      <c r="AV2041" t="str">
        <f t="shared" si="344"/>
        <v>N</v>
      </c>
      <c r="AW2041" t="s">
        <v>60</v>
      </c>
      <c r="AX2041" t="s">
        <v>61</v>
      </c>
      <c r="AY2041" t="s">
        <v>2637</v>
      </c>
      <c r="AZ2041" t="s">
        <v>2637</v>
      </c>
      <c r="BA2041" t="str">
        <f t="shared" si="345"/>
        <v>N</v>
      </c>
    </row>
    <row r="2042" spans="1:53">
      <c r="A2042" t="s">
        <v>436</v>
      </c>
      <c r="B2042" t="s">
        <v>54</v>
      </c>
      <c r="C2042" t="s">
        <v>89</v>
      </c>
      <c r="D2042">
        <v>2019</v>
      </c>
      <c r="F2042" t="s">
        <v>5052</v>
      </c>
      <c r="G2042" t="s">
        <v>5053</v>
      </c>
      <c r="H2042" t="s">
        <v>2720</v>
      </c>
      <c r="I2042" t="s">
        <v>5054</v>
      </c>
      <c r="J2042" t="s">
        <v>58</v>
      </c>
      <c r="K2042" t="s">
        <v>59</v>
      </c>
      <c r="L2042" s="5">
        <v>0</v>
      </c>
      <c r="M2042" s="5">
        <v>0</v>
      </c>
      <c r="N2042" s="5">
        <f t="shared" si="341"/>
        <v>0</v>
      </c>
      <c r="O2042" s="5">
        <v>0</v>
      </c>
      <c r="P2042" s="5">
        <v>0</v>
      </c>
      <c r="Q2042" s="5">
        <f t="shared" si="342"/>
        <v>0</v>
      </c>
      <c r="R2042" s="5">
        <v>0</v>
      </c>
      <c r="S2042" s="5">
        <v>0</v>
      </c>
      <c r="T2042" s="5">
        <f t="shared" si="343"/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f t="shared" si="346"/>
        <v>0</v>
      </c>
      <c r="Z2042" s="5">
        <v>0</v>
      </c>
      <c r="AA2042" s="5">
        <v>1</v>
      </c>
      <c r="AB2042" s="5">
        <f t="shared" si="347"/>
        <v>1</v>
      </c>
      <c r="AC2042" s="5">
        <v>0</v>
      </c>
      <c r="AD2042" s="5">
        <v>0</v>
      </c>
      <c r="AE2042" s="5">
        <f t="shared" si="348"/>
        <v>0</v>
      </c>
      <c r="AF2042" s="5">
        <v>0</v>
      </c>
      <c r="AG2042" s="6">
        <v>43782</v>
      </c>
      <c r="AH2042" s="5">
        <v>1</v>
      </c>
      <c r="AI2042" s="5">
        <v>0</v>
      </c>
      <c r="AJ2042" s="5">
        <v>0</v>
      </c>
      <c r="AK2042" s="5">
        <f t="shared" si="349"/>
        <v>0</v>
      </c>
      <c r="AL2042" s="5">
        <v>0</v>
      </c>
      <c r="AM2042" s="5">
        <v>0</v>
      </c>
      <c r="AN2042" s="5">
        <f t="shared" si="350"/>
        <v>0</v>
      </c>
      <c r="AO2042" s="5">
        <v>0</v>
      </c>
      <c r="AP2042" s="5">
        <v>0</v>
      </c>
      <c r="AQ2042" s="5">
        <f t="shared" si="351"/>
        <v>0</v>
      </c>
      <c r="AR2042" s="5">
        <v>0</v>
      </c>
      <c r="AS2042" s="6"/>
      <c r="AT2042" s="5">
        <v>0</v>
      </c>
      <c r="AU2042" s="5">
        <v>0</v>
      </c>
      <c r="AV2042" t="str">
        <f t="shared" si="344"/>
        <v>N</v>
      </c>
      <c r="AW2042" t="s">
        <v>60</v>
      </c>
      <c r="AX2042" t="s">
        <v>61</v>
      </c>
      <c r="AY2042" t="s">
        <v>2637</v>
      </c>
      <c r="AZ2042" t="s">
        <v>2637</v>
      </c>
      <c r="BA2042" t="str">
        <f t="shared" si="345"/>
        <v>N</v>
      </c>
    </row>
    <row r="2043" spans="1:53">
      <c r="A2043" t="s">
        <v>436</v>
      </c>
      <c r="B2043" t="s">
        <v>54</v>
      </c>
      <c r="C2043" t="s">
        <v>89</v>
      </c>
      <c r="D2043">
        <v>2019</v>
      </c>
      <c r="F2043" t="s">
        <v>5055</v>
      </c>
      <c r="G2043" t="s">
        <v>5056</v>
      </c>
      <c r="H2043" t="s">
        <v>5057</v>
      </c>
      <c r="I2043" t="s">
        <v>5058</v>
      </c>
      <c r="J2043" t="s">
        <v>58</v>
      </c>
      <c r="K2043" t="s">
        <v>59</v>
      </c>
      <c r="L2043" s="5">
        <v>0</v>
      </c>
      <c r="M2043" s="5">
        <v>0</v>
      </c>
      <c r="N2043" s="5">
        <f t="shared" si="341"/>
        <v>0</v>
      </c>
      <c r="O2043" s="5">
        <v>0</v>
      </c>
      <c r="P2043" s="5">
        <v>0</v>
      </c>
      <c r="Q2043" s="5">
        <f t="shared" si="342"/>
        <v>0</v>
      </c>
      <c r="R2043" s="5">
        <v>0</v>
      </c>
      <c r="S2043" s="5">
        <v>0</v>
      </c>
      <c r="T2043" s="5">
        <f t="shared" si="343"/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f t="shared" si="346"/>
        <v>0</v>
      </c>
      <c r="Z2043" s="5">
        <v>0</v>
      </c>
      <c r="AA2043" s="5">
        <v>1</v>
      </c>
      <c r="AB2043" s="5">
        <f t="shared" si="347"/>
        <v>1</v>
      </c>
      <c r="AC2043" s="5">
        <v>0</v>
      </c>
      <c r="AD2043" s="5">
        <v>0</v>
      </c>
      <c r="AE2043" s="5">
        <f t="shared" si="348"/>
        <v>0</v>
      </c>
      <c r="AF2043" s="5">
        <v>0</v>
      </c>
      <c r="AG2043" s="6">
        <v>43573</v>
      </c>
      <c r="AH2043" s="5">
        <v>1</v>
      </c>
      <c r="AI2043" s="5">
        <v>0</v>
      </c>
      <c r="AJ2043" s="5">
        <v>0</v>
      </c>
      <c r="AK2043" s="5">
        <f t="shared" si="349"/>
        <v>0</v>
      </c>
      <c r="AL2043" s="5">
        <v>0</v>
      </c>
      <c r="AM2043" s="5">
        <v>0</v>
      </c>
      <c r="AN2043" s="5">
        <f t="shared" si="350"/>
        <v>0</v>
      </c>
      <c r="AO2043" s="5">
        <v>0</v>
      </c>
      <c r="AP2043" s="5">
        <v>0</v>
      </c>
      <c r="AQ2043" s="5">
        <f t="shared" si="351"/>
        <v>0</v>
      </c>
      <c r="AR2043" s="5">
        <v>0</v>
      </c>
      <c r="AS2043" s="6"/>
      <c r="AT2043" s="5">
        <v>0</v>
      </c>
      <c r="AU2043" s="5">
        <v>0</v>
      </c>
      <c r="AV2043" t="str">
        <f t="shared" si="344"/>
        <v>N</v>
      </c>
      <c r="AW2043" t="s">
        <v>60</v>
      </c>
      <c r="AX2043" t="s">
        <v>61</v>
      </c>
      <c r="AY2043" t="s">
        <v>2637</v>
      </c>
      <c r="AZ2043" t="s">
        <v>2637</v>
      </c>
      <c r="BA2043" t="str">
        <f t="shared" si="345"/>
        <v>N</v>
      </c>
    </row>
    <row r="2044" spans="1:53">
      <c r="A2044" t="s">
        <v>436</v>
      </c>
      <c r="B2044" t="s">
        <v>54</v>
      </c>
      <c r="C2044" t="s">
        <v>89</v>
      </c>
      <c r="D2044">
        <v>2019</v>
      </c>
      <c r="F2044" t="s">
        <v>5059</v>
      </c>
      <c r="G2044" t="s">
        <v>5060</v>
      </c>
      <c r="H2044" t="s">
        <v>5050</v>
      </c>
      <c r="I2044" t="s">
        <v>5061</v>
      </c>
      <c r="J2044" t="s">
        <v>58</v>
      </c>
      <c r="K2044" t="s">
        <v>59</v>
      </c>
      <c r="L2044" s="5">
        <v>0</v>
      </c>
      <c r="M2044" s="5">
        <v>0</v>
      </c>
      <c r="N2044" s="5">
        <f t="shared" si="341"/>
        <v>0</v>
      </c>
      <c r="O2044" s="5">
        <v>0</v>
      </c>
      <c r="P2044" s="5">
        <v>0</v>
      </c>
      <c r="Q2044" s="5">
        <f t="shared" si="342"/>
        <v>0</v>
      </c>
      <c r="R2044" s="5">
        <v>0</v>
      </c>
      <c r="S2044" s="5">
        <v>0</v>
      </c>
      <c r="T2044" s="5">
        <f t="shared" si="343"/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f t="shared" si="346"/>
        <v>0</v>
      </c>
      <c r="Z2044" s="5">
        <v>0</v>
      </c>
      <c r="AA2044" s="5">
        <v>1</v>
      </c>
      <c r="AB2044" s="5">
        <f t="shared" si="347"/>
        <v>1</v>
      </c>
      <c r="AC2044" s="5">
        <v>0</v>
      </c>
      <c r="AD2044" s="5">
        <v>0</v>
      </c>
      <c r="AE2044" s="5">
        <f t="shared" si="348"/>
        <v>0</v>
      </c>
      <c r="AF2044" s="5">
        <v>0</v>
      </c>
      <c r="AG2044" s="6">
        <v>43566</v>
      </c>
      <c r="AH2044" s="5">
        <v>1</v>
      </c>
      <c r="AI2044" s="5">
        <v>0</v>
      </c>
      <c r="AJ2044" s="5">
        <v>0</v>
      </c>
      <c r="AK2044" s="5">
        <f t="shared" si="349"/>
        <v>0</v>
      </c>
      <c r="AL2044" s="5">
        <v>0</v>
      </c>
      <c r="AM2044" s="5">
        <v>0</v>
      </c>
      <c r="AN2044" s="5">
        <f t="shared" si="350"/>
        <v>0</v>
      </c>
      <c r="AO2044" s="5">
        <v>0</v>
      </c>
      <c r="AP2044" s="5">
        <v>0</v>
      </c>
      <c r="AQ2044" s="5">
        <f t="shared" si="351"/>
        <v>0</v>
      </c>
      <c r="AR2044" s="5">
        <v>0</v>
      </c>
      <c r="AS2044" s="6"/>
      <c r="AT2044" s="5">
        <v>0</v>
      </c>
      <c r="AU2044" s="5">
        <v>0</v>
      </c>
      <c r="AV2044" t="str">
        <f t="shared" si="344"/>
        <v>N</v>
      </c>
      <c r="AW2044" t="s">
        <v>60</v>
      </c>
      <c r="AX2044" t="s">
        <v>61</v>
      </c>
      <c r="AY2044" t="s">
        <v>2637</v>
      </c>
      <c r="AZ2044" t="s">
        <v>2637</v>
      </c>
      <c r="BA2044" t="str">
        <f t="shared" si="345"/>
        <v>N</v>
      </c>
    </row>
    <row r="2045" spans="1:53">
      <c r="A2045" t="s">
        <v>436</v>
      </c>
      <c r="B2045" t="s">
        <v>54</v>
      </c>
      <c r="C2045" t="s">
        <v>89</v>
      </c>
      <c r="D2045">
        <v>2019</v>
      </c>
      <c r="F2045" t="s">
        <v>5062</v>
      </c>
      <c r="G2045" t="s">
        <v>5063</v>
      </c>
      <c r="H2045" t="s">
        <v>2720</v>
      </c>
      <c r="I2045" t="s">
        <v>5064</v>
      </c>
      <c r="J2045" t="s">
        <v>58</v>
      </c>
      <c r="K2045" t="s">
        <v>59</v>
      </c>
      <c r="L2045" s="5">
        <v>0</v>
      </c>
      <c r="M2045" s="5">
        <v>0</v>
      </c>
      <c r="N2045" s="5">
        <f t="shared" si="341"/>
        <v>0</v>
      </c>
      <c r="O2045" s="5">
        <v>0</v>
      </c>
      <c r="P2045" s="5">
        <v>0</v>
      </c>
      <c r="Q2045" s="5">
        <f t="shared" si="342"/>
        <v>0</v>
      </c>
      <c r="R2045" s="5">
        <v>0</v>
      </c>
      <c r="S2045" s="5">
        <v>0</v>
      </c>
      <c r="T2045" s="5">
        <f t="shared" si="343"/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f t="shared" si="346"/>
        <v>0</v>
      </c>
      <c r="Z2045" s="5">
        <v>0</v>
      </c>
      <c r="AA2045" s="5">
        <v>1</v>
      </c>
      <c r="AB2045" s="5">
        <f t="shared" si="347"/>
        <v>1</v>
      </c>
      <c r="AC2045" s="5">
        <v>0</v>
      </c>
      <c r="AD2045" s="5">
        <v>0</v>
      </c>
      <c r="AE2045" s="5">
        <f t="shared" si="348"/>
        <v>0</v>
      </c>
      <c r="AF2045" s="5">
        <v>0</v>
      </c>
      <c r="AG2045" s="6">
        <v>43766</v>
      </c>
      <c r="AH2045" s="5">
        <v>1</v>
      </c>
      <c r="AI2045" s="5">
        <v>0</v>
      </c>
      <c r="AJ2045" s="5">
        <v>0</v>
      </c>
      <c r="AK2045" s="5">
        <f t="shared" si="349"/>
        <v>0</v>
      </c>
      <c r="AL2045" s="5">
        <v>0</v>
      </c>
      <c r="AM2045" s="5">
        <v>0</v>
      </c>
      <c r="AN2045" s="5">
        <f t="shared" si="350"/>
        <v>0</v>
      </c>
      <c r="AO2045" s="5">
        <v>0</v>
      </c>
      <c r="AP2045" s="5">
        <v>0</v>
      </c>
      <c r="AQ2045" s="5">
        <f t="shared" si="351"/>
        <v>0</v>
      </c>
      <c r="AR2045" s="5">
        <v>0</v>
      </c>
      <c r="AS2045" s="6"/>
      <c r="AT2045" s="5">
        <v>0</v>
      </c>
      <c r="AU2045" s="5">
        <v>0</v>
      </c>
      <c r="AV2045" t="str">
        <f t="shared" si="344"/>
        <v>N</v>
      </c>
      <c r="AW2045" t="s">
        <v>60</v>
      </c>
      <c r="AX2045" t="s">
        <v>61</v>
      </c>
      <c r="AY2045" t="s">
        <v>2637</v>
      </c>
      <c r="AZ2045" t="s">
        <v>2637</v>
      </c>
      <c r="BA2045" t="str">
        <f t="shared" si="345"/>
        <v>N</v>
      </c>
    </row>
    <row r="2046" spans="1:53">
      <c r="A2046" t="s">
        <v>436</v>
      </c>
      <c r="B2046" t="s">
        <v>54</v>
      </c>
      <c r="C2046" t="s">
        <v>89</v>
      </c>
      <c r="D2046">
        <v>2019</v>
      </c>
      <c r="F2046" t="s">
        <v>5065</v>
      </c>
      <c r="G2046" t="s">
        <v>5066</v>
      </c>
      <c r="H2046" t="s">
        <v>5067</v>
      </c>
      <c r="I2046" t="s">
        <v>5068</v>
      </c>
      <c r="J2046" t="s">
        <v>58</v>
      </c>
      <c r="K2046" t="s">
        <v>59</v>
      </c>
      <c r="L2046" s="5">
        <v>0</v>
      </c>
      <c r="M2046" s="5">
        <v>0</v>
      </c>
      <c r="N2046" s="5">
        <f t="shared" si="341"/>
        <v>0</v>
      </c>
      <c r="O2046" s="5">
        <v>0</v>
      </c>
      <c r="P2046" s="5">
        <v>0</v>
      </c>
      <c r="Q2046" s="5">
        <f t="shared" si="342"/>
        <v>0</v>
      </c>
      <c r="R2046" s="5">
        <v>0</v>
      </c>
      <c r="S2046" s="5">
        <v>0</v>
      </c>
      <c r="T2046" s="5">
        <f t="shared" si="343"/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f t="shared" si="346"/>
        <v>0</v>
      </c>
      <c r="Z2046" s="5">
        <v>0</v>
      </c>
      <c r="AA2046" s="5">
        <v>1</v>
      </c>
      <c r="AB2046" s="5">
        <f t="shared" si="347"/>
        <v>1</v>
      </c>
      <c r="AC2046" s="5">
        <v>0</v>
      </c>
      <c r="AD2046" s="5">
        <v>0</v>
      </c>
      <c r="AE2046" s="5">
        <f t="shared" si="348"/>
        <v>0</v>
      </c>
      <c r="AF2046" s="5">
        <v>0</v>
      </c>
      <c r="AG2046" s="6">
        <v>43762</v>
      </c>
      <c r="AH2046" s="5">
        <v>1</v>
      </c>
      <c r="AI2046" s="5">
        <v>0</v>
      </c>
      <c r="AJ2046" s="5">
        <v>0</v>
      </c>
      <c r="AK2046" s="5">
        <f t="shared" si="349"/>
        <v>0</v>
      </c>
      <c r="AL2046" s="5">
        <v>0</v>
      </c>
      <c r="AM2046" s="5">
        <v>0</v>
      </c>
      <c r="AN2046" s="5">
        <f t="shared" si="350"/>
        <v>0</v>
      </c>
      <c r="AO2046" s="5">
        <v>0</v>
      </c>
      <c r="AP2046" s="5">
        <v>0</v>
      </c>
      <c r="AQ2046" s="5">
        <f t="shared" si="351"/>
        <v>0</v>
      </c>
      <c r="AR2046" s="5">
        <v>0</v>
      </c>
      <c r="AS2046" s="6"/>
      <c r="AT2046" s="5">
        <v>0</v>
      </c>
      <c r="AU2046" s="5">
        <v>0</v>
      </c>
      <c r="AV2046" t="str">
        <f t="shared" si="344"/>
        <v>N</v>
      </c>
      <c r="AW2046" t="s">
        <v>60</v>
      </c>
      <c r="AX2046" t="s">
        <v>61</v>
      </c>
      <c r="AY2046" t="s">
        <v>2637</v>
      </c>
      <c r="AZ2046" t="s">
        <v>2637</v>
      </c>
      <c r="BA2046" t="str">
        <f t="shared" si="345"/>
        <v>N</v>
      </c>
    </row>
    <row r="2047" spans="1:53">
      <c r="A2047" t="s">
        <v>436</v>
      </c>
      <c r="B2047" t="s">
        <v>54</v>
      </c>
      <c r="C2047" t="s">
        <v>89</v>
      </c>
      <c r="D2047">
        <v>2019</v>
      </c>
      <c r="F2047" t="s">
        <v>5069</v>
      </c>
      <c r="G2047" t="s">
        <v>5070</v>
      </c>
      <c r="H2047" t="s">
        <v>5071</v>
      </c>
      <c r="I2047" t="s">
        <v>5072</v>
      </c>
      <c r="J2047" t="s">
        <v>58</v>
      </c>
      <c r="K2047" t="s">
        <v>59</v>
      </c>
      <c r="L2047" s="5">
        <v>0</v>
      </c>
      <c r="M2047" s="5">
        <v>0</v>
      </c>
      <c r="N2047" s="5">
        <f t="shared" si="341"/>
        <v>0</v>
      </c>
      <c r="O2047" s="5">
        <v>0</v>
      </c>
      <c r="P2047" s="5">
        <v>0</v>
      </c>
      <c r="Q2047" s="5">
        <f t="shared" si="342"/>
        <v>0</v>
      </c>
      <c r="R2047" s="5">
        <v>0</v>
      </c>
      <c r="S2047" s="5">
        <v>0</v>
      </c>
      <c r="T2047" s="5">
        <f t="shared" si="343"/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f t="shared" si="346"/>
        <v>0</v>
      </c>
      <c r="Z2047" s="5">
        <v>0</v>
      </c>
      <c r="AA2047" s="5">
        <v>1</v>
      </c>
      <c r="AB2047" s="5">
        <f t="shared" si="347"/>
        <v>1</v>
      </c>
      <c r="AC2047" s="5">
        <v>0</v>
      </c>
      <c r="AD2047" s="5">
        <v>0</v>
      </c>
      <c r="AE2047" s="5">
        <f t="shared" si="348"/>
        <v>0</v>
      </c>
      <c r="AF2047" s="5">
        <v>0</v>
      </c>
      <c r="AG2047" s="6">
        <v>43647</v>
      </c>
      <c r="AH2047" s="5">
        <v>1</v>
      </c>
      <c r="AI2047" s="5">
        <v>0</v>
      </c>
      <c r="AJ2047" s="5">
        <v>0</v>
      </c>
      <c r="AK2047" s="5">
        <f t="shared" si="349"/>
        <v>0</v>
      </c>
      <c r="AL2047" s="5">
        <v>0</v>
      </c>
      <c r="AM2047" s="5">
        <v>0</v>
      </c>
      <c r="AN2047" s="5">
        <f t="shared" si="350"/>
        <v>0</v>
      </c>
      <c r="AO2047" s="5">
        <v>0</v>
      </c>
      <c r="AP2047" s="5">
        <v>0</v>
      </c>
      <c r="AQ2047" s="5">
        <f t="shared" si="351"/>
        <v>0</v>
      </c>
      <c r="AR2047" s="5">
        <v>0</v>
      </c>
      <c r="AS2047" s="6"/>
      <c r="AT2047" s="5">
        <v>0</v>
      </c>
      <c r="AU2047" s="5">
        <v>0</v>
      </c>
      <c r="AV2047" t="str">
        <f t="shared" si="344"/>
        <v>N</v>
      </c>
      <c r="AW2047" t="s">
        <v>60</v>
      </c>
      <c r="AX2047" t="s">
        <v>61</v>
      </c>
      <c r="AY2047" t="s">
        <v>2637</v>
      </c>
      <c r="AZ2047" t="s">
        <v>2637</v>
      </c>
      <c r="BA2047" t="str">
        <f t="shared" si="345"/>
        <v>N</v>
      </c>
    </row>
    <row r="2048" spans="1:53">
      <c r="A2048" t="s">
        <v>436</v>
      </c>
      <c r="B2048" t="s">
        <v>54</v>
      </c>
      <c r="C2048" t="s">
        <v>89</v>
      </c>
      <c r="D2048">
        <v>2019</v>
      </c>
      <c r="F2048" t="s">
        <v>5073</v>
      </c>
      <c r="G2048" t="s">
        <v>5074</v>
      </c>
      <c r="H2048" t="s">
        <v>5075</v>
      </c>
      <c r="I2048" t="s">
        <v>5076</v>
      </c>
      <c r="J2048" t="s">
        <v>58</v>
      </c>
      <c r="K2048" t="s">
        <v>59</v>
      </c>
      <c r="L2048" s="5">
        <v>0</v>
      </c>
      <c r="M2048" s="5">
        <v>0</v>
      </c>
      <c r="N2048" s="5">
        <f t="shared" si="341"/>
        <v>0</v>
      </c>
      <c r="O2048" s="5">
        <v>0</v>
      </c>
      <c r="P2048" s="5">
        <v>0</v>
      </c>
      <c r="Q2048" s="5">
        <f t="shared" si="342"/>
        <v>0</v>
      </c>
      <c r="R2048" s="5">
        <v>0</v>
      </c>
      <c r="S2048" s="5">
        <v>0</v>
      </c>
      <c r="T2048" s="5">
        <f t="shared" si="343"/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f t="shared" si="346"/>
        <v>0</v>
      </c>
      <c r="Z2048" s="5">
        <v>0</v>
      </c>
      <c r="AA2048" s="5">
        <v>1</v>
      </c>
      <c r="AB2048" s="5">
        <f t="shared" si="347"/>
        <v>1</v>
      </c>
      <c r="AC2048" s="5">
        <v>0</v>
      </c>
      <c r="AD2048" s="5">
        <v>0</v>
      </c>
      <c r="AE2048" s="5">
        <f t="shared" si="348"/>
        <v>0</v>
      </c>
      <c r="AF2048" s="5">
        <v>0</v>
      </c>
      <c r="AG2048" s="6">
        <v>43682</v>
      </c>
      <c r="AH2048" s="5">
        <v>1</v>
      </c>
      <c r="AI2048" s="5">
        <v>0</v>
      </c>
      <c r="AJ2048" s="5">
        <v>0</v>
      </c>
      <c r="AK2048" s="5">
        <f t="shared" si="349"/>
        <v>0</v>
      </c>
      <c r="AL2048" s="5">
        <v>0</v>
      </c>
      <c r="AM2048" s="5">
        <v>0</v>
      </c>
      <c r="AN2048" s="5">
        <f t="shared" si="350"/>
        <v>0</v>
      </c>
      <c r="AO2048" s="5">
        <v>0</v>
      </c>
      <c r="AP2048" s="5">
        <v>0</v>
      </c>
      <c r="AQ2048" s="5">
        <f t="shared" si="351"/>
        <v>0</v>
      </c>
      <c r="AR2048" s="5">
        <v>0</v>
      </c>
      <c r="AS2048" s="6"/>
      <c r="AT2048" s="5">
        <v>0</v>
      </c>
      <c r="AU2048" s="5">
        <v>0</v>
      </c>
      <c r="AV2048" t="str">
        <f t="shared" si="344"/>
        <v>N</v>
      </c>
      <c r="AW2048" t="s">
        <v>60</v>
      </c>
      <c r="AX2048" t="s">
        <v>61</v>
      </c>
      <c r="AY2048" t="s">
        <v>2637</v>
      </c>
      <c r="AZ2048" t="s">
        <v>2637</v>
      </c>
      <c r="BA2048" t="str">
        <f t="shared" si="345"/>
        <v>N</v>
      </c>
    </row>
    <row r="2049" spans="1:53">
      <c r="A2049" t="s">
        <v>436</v>
      </c>
      <c r="B2049" t="s">
        <v>54</v>
      </c>
      <c r="C2049" t="s">
        <v>89</v>
      </c>
      <c r="D2049">
        <v>2019</v>
      </c>
      <c r="F2049" t="s">
        <v>5077</v>
      </c>
      <c r="G2049" t="s">
        <v>5078</v>
      </c>
      <c r="H2049" t="s">
        <v>5030</v>
      </c>
      <c r="I2049" t="s">
        <v>5079</v>
      </c>
      <c r="J2049" t="s">
        <v>58</v>
      </c>
      <c r="K2049" t="s">
        <v>59</v>
      </c>
      <c r="L2049" s="5">
        <v>0</v>
      </c>
      <c r="M2049" s="5">
        <v>0</v>
      </c>
      <c r="N2049" s="5">
        <f t="shared" si="341"/>
        <v>0</v>
      </c>
      <c r="O2049" s="5">
        <v>0</v>
      </c>
      <c r="P2049" s="5">
        <v>0</v>
      </c>
      <c r="Q2049" s="5">
        <f t="shared" si="342"/>
        <v>0</v>
      </c>
      <c r="R2049" s="5">
        <v>0</v>
      </c>
      <c r="S2049" s="5">
        <v>0</v>
      </c>
      <c r="T2049" s="5">
        <f t="shared" si="343"/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f t="shared" si="346"/>
        <v>0</v>
      </c>
      <c r="Z2049" s="5">
        <v>0</v>
      </c>
      <c r="AA2049" s="5">
        <v>1</v>
      </c>
      <c r="AB2049" s="5">
        <f t="shared" si="347"/>
        <v>1</v>
      </c>
      <c r="AC2049" s="5">
        <v>0</v>
      </c>
      <c r="AD2049" s="5">
        <v>0</v>
      </c>
      <c r="AE2049" s="5">
        <f t="shared" si="348"/>
        <v>0</v>
      </c>
      <c r="AF2049" s="5">
        <v>0</v>
      </c>
      <c r="AG2049" s="6">
        <v>43790</v>
      </c>
      <c r="AH2049" s="5">
        <v>1</v>
      </c>
      <c r="AI2049" s="5">
        <v>0</v>
      </c>
      <c r="AJ2049" s="5">
        <v>0</v>
      </c>
      <c r="AK2049" s="5">
        <f t="shared" si="349"/>
        <v>0</v>
      </c>
      <c r="AL2049" s="5">
        <v>0</v>
      </c>
      <c r="AM2049" s="5">
        <v>0</v>
      </c>
      <c r="AN2049" s="5">
        <f t="shared" si="350"/>
        <v>0</v>
      </c>
      <c r="AO2049" s="5">
        <v>0</v>
      </c>
      <c r="AP2049" s="5">
        <v>0</v>
      </c>
      <c r="AQ2049" s="5">
        <f t="shared" si="351"/>
        <v>0</v>
      </c>
      <c r="AR2049" s="5">
        <v>0</v>
      </c>
      <c r="AS2049" s="6"/>
      <c r="AT2049" s="5">
        <v>0</v>
      </c>
      <c r="AU2049" s="5">
        <v>0</v>
      </c>
      <c r="AV2049" t="str">
        <f t="shared" si="344"/>
        <v>N</v>
      </c>
      <c r="AW2049" t="s">
        <v>60</v>
      </c>
      <c r="AX2049" t="s">
        <v>61</v>
      </c>
      <c r="AY2049" t="s">
        <v>2637</v>
      </c>
      <c r="AZ2049" t="s">
        <v>2637</v>
      </c>
      <c r="BA2049" t="str">
        <f t="shared" si="345"/>
        <v>N</v>
      </c>
    </row>
    <row r="2050" spans="1:53">
      <c r="A2050" t="s">
        <v>436</v>
      </c>
      <c r="B2050" t="s">
        <v>54</v>
      </c>
      <c r="C2050" t="s">
        <v>89</v>
      </c>
      <c r="D2050">
        <v>2019</v>
      </c>
      <c r="F2050" t="s">
        <v>4978</v>
      </c>
      <c r="G2050" t="s">
        <v>4979</v>
      </c>
      <c r="H2050" t="s">
        <v>5080</v>
      </c>
      <c r="I2050" t="s">
        <v>5081</v>
      </c>
      <c r="J2050" t="s">
        <v>58</v>
      </c>
      <c r="K2050" t="s">
        <v>59</v>
      </c>
      <c r="L2050" s="5">
        <v>0</v>
      </c>
      <c r="M2050" s="5">
        <v>0</v>
      </c>
      <c r="N2050" s="5">
        <f t="shared" ref="N2050:N2113" si="352">L2050+M2050</f>
        <v>0</v>
      </c>
      <c r="O2050" s="5">
        <v>0</v>
      </c>
      <c r="P2050" s="5">
        <v>0</v>
      </c>
      <c r="Q2050" s="5">
        <f t="shared" ref="Q2050:Q2113" si="353">O2050+P2050</f>
        <v>0</v>
      </c>
      <c r="R2050" s="5">
        <v>0</v>
      </c>
      <c r="S2050" s="5">
        <v>0</v>
      </c>
      <c r="T2050" s="5">
        <f t="shared" ref="T2050:T2113" si="354">R2050+S2050</f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f t="shared" si="346"/>
        <v>0</v>
      </c>
      <c r="Z2050" s="5">
        <v>0</v>
      </c>
      <c r="AA2050" s="5">
        <v>1</v>
      </c>
      <c r="AB2050" s="5">
        <f t="shared" si="347"/>
        <v>1</v>
      </c>
      <c r="AC2050" s="5">
        <v>0</v>
      </c>
      <c r="AD2050" s="5">
        <v>0</v>
      </c>
      <c r="AE2050" s="5">
        <f t="shared" si="348"/>
        <v>0</v>
      </c>
      <c r="AF2050" s="5">
        <v>0</v>
      </c>
      <c r="AG2050" s="6">
        <v>43684</v>
      </c>
      <c r="AH2050" s="5">
        <v>1</v>
      </c>
      <c r="AI2050" s="5">
        <v>0</v>
      </c>
      <c r="AJ2050" s="5">
        <v>0</v>
      </c>
      <c r="AK2050" s="5">
        <f t="shared" si="349"/>
        <v>0</v>
      </c>
      <c r="AL2050" s="5">
        <v>0</v>
      </c>
      <c r="AM2050" s="5">
        <v>0</v>
      </c>
      <c r="AN2050" s="5">
        <f t="shared" si="350"/>
        <v>0</v>
      </c>
      <c r="AO2050" s="5">
        <v>0</v>
      </c>
      <c r="AP2050" s="5">
        <v>0</v>
      </c>
      <c r="AQ2050" s="5">
        <f t="shared" si="351"/>
        <v>0</v>
      </c>
      <c r="AR2050" s="5">
        <v>0</v>
      </c>
      <c r="AS2050" s="6"/>
      <c r="AT2050" s="5">
        <v>0</v>
      </c>
      <c r="AU2050" s="5">
        <v>0</v>
      </c>
      <c r="AV2050" t="str">
        <f t="shared" ref="AV2050:AV2113" si="355">IF(AU2050 &gt; 0, "Y", "N")</f>
        <v>N</v>
      </c>
      <c r="AW2050" t="s">
        <v>60</v>
      </c>
      <c r="AX2050" t="s">
        <v>61</v>
      </c>
      <c r="AY2050" t="s">
        <v>2637</v>
      </c>
      <c r="AZ2050" t="s">
        <v>2637</v>
      </c>
      <c r="BA2050" t="str">
        <f t="shared" ref="BA2050:BA2113" si="356">IF(OR(L2050&gt;0, O2050&gt;0, R2050&gt;0, W2050&gt;0, Z2050&gt;0, AC2050&gt;0, AI2050&gt;0, AL2050&gt;0, AO2050&gt;0, M2050&gt;0), "Y", "N")</f>
        <v>N</v>
      </c>
    </row>
    <row r="2051" spans="1:53">
      <c r="A2051" t="s">
        <v>436</v>
      </c>
      <c r="B2051" t="s">
        <v>54</v>
      </c>
      <c r="C2051" t="s">
        <v>89</v>
      </c>
      <c r="D2051">
        <v>2019</v>
      </c>
      <c r="F2051" t="s">
        <v>5082</v>
      </c>
      <c r="G2051" t="s">
        <v>5083</v>
      </c>
      <c r="H2051" t="s">
        <v>5084</v>
      </c>
      <c r="I2051" t="s">
        <v>5085</v>
      </c>
      <c r="J2051" t="s">
        <v>58</v>
      </c>
      <c r="K2051" t="s">
        <v>59</v>
      </c>
      <c r="L2051" s="5">
        <v>0</v>
      </c>
      <c r="M2051" s="5">
        <v>0</v>
      </c>
      <c r="N2051" s="5">
        <f t="shared" si="352"/>
        <v>0</v>
      </c>
      <c r="O2051" s="5">
        <v>0</v>
      </c>
      <c r="P2051" s="5">
        <v>0</v>
      </c>
      <c r="Q2051" s="5">
        <f t="shared" si="353"/>
        <v>0</v>
      </c>
      <c r="R2051" s="5">
        <v>0</v>
      </c>
      <c r="S2051" s="5">
        <v>0</v>
      </c>
      <c r="T2051" s="5">
        <f t="shared" si="354"/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f t="shared" ref="Y2051:Y2114" si="357">W2051+X2051</f>
        <v>0</v>
      </c>
      <c r="Z2051" s="5">
        <v>0</v>
      </c>
      <c r="AA2051" s="5">
        <v>1</v>
      </c>
      <c r="AB2051" s="5">
        <f t="shared" ref="AB2051:AB2114" si="358">SUM(Z2051:AA2051)</f>
        <v>1</v>
      </c>
      <c r="AC2051" s="5">
        <v>0</v>
      </c>
      <c r="AD2051" s="5">
        <v>0</v>
      </c>
      <c r="AE2051" s="5">
        <f t="shared" ref="AE2051:AE2114" si="359">SUM(AC2051:AD2051)</f>
        <v>0</v>
      </c>
      <c r="AF2051" s="5">
        <v>0</v>
      </c>
      <c r="AG2051" s="6">
        <v>43727</v>
      </c>
      <c r="AH2051" s="5">
        <v>1</v>
      </c>
      <c r="AI2051" s="5">
        <v>0</v>
      </c>
      <c r="AJ2051" s="5">
        <v>0</v>
      </c>
      <c r="AK2051" s="5">
        <f t="shared" ref="AK2051:AK2114" si="360">SUM(AI2051:AJ2051)</f>
        <v>0</v>
      </c>
      <c r="AL2051" s="5">
        <v>0</v>
      </c>
      <c r="AM2051" s="5">
        <v>0</v>
      </c>
      <c r="AN2051" s="5">
        <f t="shared" ref="AN2051:AN2114" si="361">SUM(AL2051:AM2051)</f>
        <v>0</v>
      </c>
      <c r="AO2051" s="5">
        <v>0</v>
      </c>
      <c r="AP2051" s="5">
        <v>0</v>
      </c>
      <c r="AQ2051" s="5">
        <f t="shared" ref="AQ2051:AQ2114" si="362">SUM(AO2051:AP2051)</f>
        <v>0</v>
      </c>
      <c r="AR2051" s="5">
        <v>0</v>
      </c>
      <c r="AS2051" s="6"/>
      <c r="AT2051" s="5">
        <v>0</v>
      </c>
      <c r="AU2051" s="5">
        <v>0</v>
      </c>
      <c r="AV2051" t="str">
        <f t="shared" si="355"/>
        <v>N</v>
      </c>
      <c r="AW2051" t="s">
        <v>60</v>
      </c>
      <c r="AX2051" t="s">
        <v>61</v>
      </c>
      <c r="AY2051" t="s">
        <v>2637</v>
      </c>
      <c r="AZ2051" t="s">
        <v>2637</v>
      </c>
      <c r="BA2051" t="str">
        <f t="shared" si="356"/>
        <v>N</v>
      </c>
    </row>
    <row r="2052" spans="1:53">
      <c r="A2052" t="s">
        <v>436</v>
      </c>
      <c r="B2052" t="s">
        <v>54</v>
      </c>
      <c r="C2052" t="s">
        <v>89</v>
      </c>
      <c r="D2052">
        <v>2019</v>
      </c>
      <c r="F2052" t="s">
        <v>5086</v>
      </c>
      <c r="G2052" t="s">
        <v>5087</v>
      </c>
      <c r="H2052" t="s">
        <v>5088</v>
      </c>
      <c r="I2052" t="s">
        <v>5089</v>
      </c>
      <c r="J2052" t="s">
        <v>58</v>
      </c>
      <c r="K2052" t="s">
        <v>59</v>
      </c>
      <c r="L2052" s="5">
        <v>0</v>
      </c>
      <c r="M2052" s="5">
        <v>0</v>
      </c>
      <c r="N2052" s="5">
        <f t="shared" si="352"/>
        <v>0</v>
      </c>
      <c r="O2052" s="5">
        <v>0</v>
      </c>
      <c r="P2052" s="5">
        <v>0</v>
      </c>
      <c r="Q2052" s="5">
        <f t="shared" si="353"/>
        <v>0</v>
      </c>
      <c r="R2052" s="5">
        <v>0</v>
      </c>
      <c r="S2052" s="5">
        <v>0</v>
      </c>
      <c r="T2052" s="5">
        <f t="shared" si="354"/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f t="shared" si="357"/>
        <v>0</v>
      </c>
      <c r="Z2052" s="5">
        <v>0</v>
      </c>
      <c r="AA2052" s="5">
        <v>1</v>
      </c>
      <c r="AB2052" s="5">
        <f t="shared" si="358"/>
        <v>1</v>
      </c>
      <c r="AC2052" s="5">
        <v>0</v>
      </c>
      <c r="AD2052" s="5">
        <v>0</v>
      </c>
      <c r="AE2052" s="5">
        <f t="shared" si="359"/>
        <v>0</v>
      </c>
      <c r="AF2052" s="5">
        <v>0</v>
      </c>
      <c r="AG2052" s="6">
        <v>43776</v>
      </c>
      <c r="AH2052" s="5">
        <v>1</v>
      </c>
      <c r="AI2052" s="5">
        <v>0</v>
      </c>
      <c r="AJ2052" s="5">
        <v>0</v>
      </c>
      <c r="AK2052" s="5">
        <f t="shared" si="360"/>
        <v>0</v>
      </c>
      <c r="AL2052" s="5">
        <v>0</v>
      </c>
      <c r="AM2052" s="5">
        <v>0</v>
      </c>
      <c r="AN2052" s="5">
        <f t="shared" si="361"/>
        <v>0</v>
      </c>
      <c r="AO2052" s="5">
        <v>0</v>
      </c>
      <c r="AP2052" s="5">
        <v>0</v>
      </c>
      <c r="AQ2052" s="5">
        <f t="shared" si="362"/>
        <v>0</v>
      </c>
      <c r="AR2052" s="5">
        <v>0</v>
      </c>
      <c r="AS2052" s="6"/>
      <c r="AT2052" s="5">
        <v>0</v>
      </c>
      <c r="AU2052" s="5">
        <v>0</v>
      </c>
      <c r="AV2052" t="str">
        <f t="shared" si="355"/>
        <v>N</v>
      </c>
      <c r="AW2052" t="s">
        <v>60</v>
      </c>
      <c r="AX2052" t="s">
        <v>61</v>
      </c>
      <c r="AY2052" t="s">
        <v>2637</v>
      </c>
      <c r="AZ2052" t="s">
        <v>2637</v>
      </c>
      <c r="BA2052" t="str">
        <f t="shared" si="356"/>
        <v>N</v>
      </c>
    </row>
    <row r="2053" spans="1:53">
      <c r="A2053" t="s">
        <v>436</v>
      </c>
      <c r="B2053" t="s">
        <v>54</v>
      </c>
      <c r="C2053" t="s">
        <v>89</v>
      </c>
      <c r="D2053">
        <v>2019</v>
      </c>
      <c r="F2053" t="s">
        <v>5090</v>
      </c>
      <c r="G2053" t="s">
        <v>5091</v>
      </c>
      <c r="H2053" t="s">
        <v>2754</v>
      </c>
      <c r="I2053" t="s">
        <v>5092</v>
      </c>
      <c r="J2053" t="s">
        <v>58</v>
      </c>
      <c r="K2053" t="s">
        <v>59</v>
      </c>
      <c r="L2053" s="5">
        <v>0</v>
      </c>
      <c r="M2053" s="5">
        <v>0</v>
      </c>
      <c r="N2053" s="5">
        <f t="shared" si="352"/>
        <v>0</v>
      </c>
      <c r="O2053" s="5">
        <v>0</v>
      </c>
      <c r="P2053" s="5">
        <v>0</v>
      </c>
      <c r="Q2053" s="5">
        <f t="shared" si="353"/>
        <v>0</v>
      </c>
      <c r="R2053" s="5">
        <v>0</v>
      </c>
      <c r="S2053" s="5">
        <v>0</v>
      </c>
      <c r="T2053" s="5">
        <f t="shared" si="354"/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f t="shared" si="357"/>
        <v>0</v>
      </c>
      <c r="Z2053" s="5">
        <v>0</v>
      </c>
      <c r="AA2053" s="5">
        <v>1</v>
      </c>
      <c r="AB2053" s="5">
        <f t="shared" si="358"/>
        <v>1</v>
      </c>
      <c r="AC2053" s="5">
        <v>0</v>
      </c>
      <c r="AD2053" s="5">
        <v>0</v>
      </c>
      <c r="AE2053" s="5">
        <f t="shared" si="359"/>
        <v>0</v>
      </c>
      <c r="AF2053" s="5">
        <v>0</v>
      </c>
      <c r="AG2053" s="6">
        <v>43627</v>
      </c>
      <c r="AH2053" s="5">
        <v>1</v>
      </c>
      <c r="AI2053" s="5">
        <v>0</v>
      </c>
      <c r="AJ2053" s="5">
        <v>0</v>
      </c>
      <c r="AK2053" s="5">
        <f t="shared" si="360"/>
        <v>0</v>
      </c>
      <c r="AL2053" s="5">
        <v>0</v>
      </c>
      <c r="AM2053" s="5">
        <v>0</v>
      </c>
      <c r="AN2053" s="5">
        <f t="shared" si="361"/>
        <v>0</v>
      </c>
      <c r="AO2053" s="5">
        <v>0</v>
      </c>
      <c r="AP2053" s="5">
        <v>0</v>
      </c>
      <c r="AQ2053" s="5">
        <f t="shared" si="362"/>
        <v>0</v>
      </c>
      <c r="AR2053" s="5">
        <v>0</v>
      </c>
      <c r="AS2053" s="6"/>
      <c r="AT2053" s="5">
        <v>0</v>
      </c>
      <c r="AU2053" s="5">
        <v>0</v>
      </c>
      <c r="AV2053" t="str">
        <f t="shared" si="355"/>
        <v>N</v>
      </c>
      <c r="AW2053" t="s">
        <v>60</v>
      </c>
      <c r="AX2053" t="s">
        <v>61</v>
      </c>
      <c r="AY2053" t="s">
        <v>2637</v>
      </c>
      <c r="AZ2053" t="s">
        <v>2637</v>
      </c>
      <c r="BA2053" t="str">
        <f t="shared" si="356"/>
        <v>N</v>
      </c>
    </row>
    <row r="2054" spans="1:53">
      <c r="A2054" t="s">
        <v>436</v>
      </c>
      <c r="B2054" t="s">
        <v>54</v>
      </c>
      <c r="C2054" t="s">
        <v>89</v>
      </c>
      <c r="D2054">
        <v>2019</v>
      </c>
      <c r="F2054" t="s">
        <v>5093</v>
      </c>
      <c r="G2054" t="s">
        <v>5094</v>
      </c>
      <c r="H2054" t="s">
        <v>4781</v>
      </c>
      <c r="I2054" t="s">
        <v>5095</v>
      </c>
      <c r="J2054" t="s">
        <v>58</v>
      </c>
      <c r="K2054" t="s">
        <v>59</v>
      </c>
      <c r="L2054" s="5">
        <v>0</v>
      </c>
      <c r="M2054" s="5">
        <v>0</v>
      </c>
      <c r="N2054" s="5">
        <f t="shared" si="352"/>
        <v>0</v>
      </c>
      <c r="O2054" s="5">
        <v>0</v>
      </c>
      <c r="P2054" s="5">
        <v>0</v>
      </c>
      <c r="Q2054" s="5">
        <f t="shared" si="353"/>
        <v>0</v>
      </c>
      <c r="R2054" s="5">
        <v>0</v>
      </c>
      <c r="S2054" s="5">
        <v>0</v>
      </c>
      <c r="T2054" s="5">
        <f t="shared" si="354"/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f t="shared" si="357"/>
        <v>0</v>
      </c>
      <c r="Z2054" s="5">
        <v>0</v>
      </c>
      <c r="AA2054" s="5">
        <v>1</v>
      </c>
      <c r="AB2054" s="5">
        <f t="shared" si="358"/>
        <v>1</v>
      </c>
      <c r="AC2054" s="5">
        <v>0</v>
      </c>
      <c r="AD2054" s="5">
        <v>0</v>
      </c>
      <c r="AE2054" s="5">
        <f t="shared" si="359"/>
        <v>0</v>
      </c>
      <c r="AF2054" s="5">
        <v>0</v>
      </c>
      <c r="AG2054" s="6">
        <v>43594</v>
      </c>
      <c r="AH2054" s="5">
        <v>1</v>
      </c>
      <c r="AI2054" s="5">
        <v>0</v>
      </c>
      <c r="AJ2054" s="5">
        <v>0</v>
      </c>
      <c r="AK2054" s="5">
        <f t="shared" si="360"/>
        <v>0</v>
      </c>
      <c r="AL2054" s="5">
        <v>0</v>
      </c>
      <c r="AM2054" s="5">
        <v>0</v>
      </c>
      <c r="AN2054" s="5">
        <f t="shared" si="361"/>
        <v>0</v>
      </c>
      <c r="AO2054" s="5">
        <v>0</v>
      </c>
      <c r="AP2054" s="5">
        <v>0</v>
      </c>
      <c r="AQ2054" s="5">
        <f t="shared" si="362"/>
        <v>0</v>
      </c>
      <c r="AR2054" s="5">
        <v>0</v>
      </c>
      <c r="AS2054" s="6"/>
      <c r="AT2054" s="5">
        <v>0</v>
      </c>
      <c r="AU2054" s="5">
        <v>0</v>
      </c>
      <c r="AV2054" t="str">
        <f t="shared" si="355"/>
        <v>N</v>
      </c>
      <c r="AW2054" t="s">
        <v>60</v>
      </c>
      <c r="AX2054" t="s">
        <v>61</v>
      </c>
      <c r="AY2054" t="s">
        <v>2637</v>
      </c>
      <c r="AZ2054" t="s">
        <v>2637</v>
      </c>
      <c r="BA2054" t="str">
        <f t="shared" si="356"/>
        <v>N</v>
      </c>
    </row>
    <row r="2055" spans="1:53">
      <c r="A2055" t="s">
        <v>436</v>
      </c>
      <c r="B2055" t="s">
        <v>54</v>
      </c>
      <c r="C2055" t="s">
        <v>89</v>
      </c>
      <c r="D2055">
        <v>2019</v>
      </c>
      <c r="F2055" t="s">
        <v>5096</v>
      </c>
      <c r="G2055" t="s">
        <v>5097</v>
      </c>
      <c r="H2055" t="s">
        <v>4835</v>
      </c>
      <c r="I2055" t="s">
        <v>5098</v>
      </c>
      <c r="J2055" t="s">
        <v>58</v>
      </c>
      <c r="K2055" t="s">
        <v>59</v>
      </c>
      <c r="L2055" s="5">
        <v>0</v>
      </c>
      <c r="M2055" s="5">
        <v>0</v>
      </c>
      <c r="N2055" s="5">
        <f t="shared" si="352"/>
        <v>0</v>
      </c>
      <c r="O2055" s="5">
        <v>0</v>
      </c>
      <c r="P2055" s="5">
        <v>0</v>
      </c>
      <c r="Q2055" s="5">
        <f t="shared" si="353"/>
        <v>0</v>
      </c>
      <c r="R2055" s="5">
        <v>0</v>
      </c>
      <c r="S2055" s="5">
        <v>0</v>
      </c>
      <c r="T2055" s="5">
        <f t="shared" si="354"/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f t="shared" si="357"/>
        <v>0</v>
      </c>
      <c r="Z2055" s="5">
        <v>0</v>
      </c>
      <c r="AA2055" s="5">
        <v>1</v>
      </c>
      <c r="AB2055" s="5">
        <f t="shared" si="358"/>
        <v>1</v>
      </c>
      <c r="AC2055" s="5">
        <v>0</v>
      </c>
      <c r="AD2055" s="5">
        <v>0</v>
      </c>
      <c r="AE2055" s="5">
        <f t="shared" si="359"/>
        <v>0</v>
      </c>
      <c r="AF2055" s="5">
        <v>0</v>
      </c>
      <c r="AG2055" s="6">
        <v>43622</v>
      </c>
      <c r="AH2055" s="5">
        <v>1</v>
      </c>
      <c r="AI2055" s="5">
        <v>0</v>
      </c>
      <c r="AJ2055" s="5">
        <v>0</v>
      </c>
      <c r="AK2055" s="5">
        <f t="shared" si="360"/>
        <v>0</v>
      </c>
      <c r="AL2055" s="5">
        <v>0</v>
      </c>
      <c r="AM2055" s="5">
        <v>0</v>
      </c>
      <c r="AN2055" s="5">
        <f t="shared" si="361"/>
        <v>0</v>
      </c>
      <c r="AO2055" s="5">
        <v>0</v>
      </c>
      <c r="AP2055" s="5">
        <v>0</v>
      </c>
      <c r="AQ2055" s="5">
        <f t="shared" si="362"/>
        <v>0</v>
      </c>
      <c r="AR2055" s="5">
        <v>0</v>
      </c>
      <c r="AS2055" s="6"/>
      <c r="AT2055" s="5">
        <v>0</v>
      </c>
      <c r="AU2055" s="5">
        <v>0</v>
      </c>
      <c r="AV2055" t="str">
        <f t="shared" si="355"/>
        <v>N</v>
      </c>
      <c r="AW2055" t="s">
        <v>60</v>
      </c>
      <c r="AX2055" t="s">
        <v>61</v>
      </c>
      <c r="AY2055" t="s">
        <v>2637</v>
      </c>
      <c r="AZ2055" t="s">
        <v>2637</v>
      </c>
      <c r="BA2055" t="str">
        <f t="shared" si="356"/>
        <v>N</v>
      </c>
    </row>
    <row r="2056" spans="1:53">
      <c r="A2056" t="s">
        <v>436</v>
      </c>
      <c r="B2056" t="s">
        <v>54</v>
      </c>
      <c r="C2056" t="s">
        <v>89</v>
      </c>
      <c r="D2056">
        <v>2019</v>
      </c>
      <c r="F2056" t="s">
        <v>5099</v>
      </c>
      <c r="G2056" t="s">
        <v>5100</v>
      </c>
      <c r="H2056" t="s">
        <v>2720</v>
      </c>
      <c r="I2056" t="s">
        <v>5101</v>
      </c>
      <c r="J2056" t="s">
        <v>58</v>
      </c>
      <c r="K2056" t="s">
        <v>59</v>
      </c>
      <c r="L2056" s="5">
        <v>0</v>
      </c>
      <c r="M2056" s="5">
        <v>0</v>
      </c>
      <c r="N2056" s="5">
        <f t="shared" si="352"/>
        <v>0</v>
      </c>
      <c r="O2056" s="5">
        <v>0</v>
      </c>
      <c r="P2056" s="5">
        <v>0</v>
      </c>
      <c r="Q2056" s="5">
        <f t="shared" si="353"/>
        <v>0</v>
      </c>
      <c r="R2056" s="5">
        <v>0</v>
      </c>
      <c r="S2056" s="5">
        <v>0</v>
      </c>
      <c r="T2056" s="5">
        <f t="shared" si="354"/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f t="shared" si="357"/>
        <v>0</v>
      </c>
      <c r="Z2056" s="5">
        <v>0</v>
      </c>
      <c r="AA2056" s="5">
        <v>1</v>
      </c>
      <c r="AB2056" s="5">
        <f t="shared" si="358"/>
        <v>1</v>
      </c>
      <c r="AC2056" s="5">
        <v>0</v>
      </c>
      <c r="AD2056" s="5">
        <v>0</v>
      </c>
      <c r="AE2056" s="5">
        <f t="shared" si="359"/>
        <v>0</v>
      </c>
      <c r="AF2056" s="5">
        <v>0</v>
      </c>
      <c r="AG2056" s="6">
        <v>43556</v>
      </c>
      <c r="AH2056" s="5">
        <v>1</v>
      </c>
      <c r="AI2056" s="5">
        <v>0</v>
      </c>
      <c r="AJ2056" s="5">
        <v>0</v>
      </c>
      <c r="AK2056" s="5">
        <f t="shared" si="360"/>
        <v>0</v>
      </c>
      <c r="AL2056" s="5">
        <v>0</v>
      </c>
      <c r="AM2056" s="5">
        <v>0</v>
      </c>
      <c r="AN2056" s="5">
        <f t="shared" si="361"/>
        <v>0</v>
      </c>
      <c r="AO2056" s="5">
        <v>0</v>
      </c>
      <c r="AP2056" s="5">
        <v>0</v>
      </c>
      <c r="AQ2056" s="5">
        <f t="shared" si="362"/>
        <v>0</v>
      </c>
      <c r="AR2056" s="5">
        <v>0</v>
      </c>
      <c r="AS2056" s="6"/>
      <c r="AT2056" s="5">
        <v>0</v>
      </c>
      <c r="AU2056" s="5">
        <v>0</v>
      </c>
      <c r="AV2056" t="str">
        <f t="shared" si="355"/>
        <v>N</v>
      </c>
      <c r="AW2056" t="s">
        <v>60</v>
      </c>
      <c r="AX2056" t="s">
        <v>61</v>
      </c>
      <c r="AY2056" t="s">
        <v>2637</v>
      </c>
      <c r="AZ2056" t="s">
        <v>2637</v>
      </c>
      <c r="BA2056" t="str">
        <f t="shared" si="356"/>
        <v>N</v>
      </c>
    </row>
    <row r="2057" spans="1:53">
      <c r="A2057" t="s">
        <v>436</v>
      </c>
      <c r="B2057" t="s">
        <v>54</v>
      </c>
      <c r="C2057" t="s">
        <v>89</v>
      </c>
      <c r="D2057">
        <v>2019</v>
      </c>
      <c r="F2057" t="s">
        <v>5102</v>
      </c>
      <c r="G2057" t="s">
        <v>5103</v>
      </c>
      <c r="H2057" t="s">
        <v>5104</v>
      </c>
      <c r="I2057" t="s">
        <v>5105</v>
      </c>
      <c r="J2057" t="s">
        <v>58</v>
      </c>
      <c r="K2057" t="s">
        <v>59</v>
      </c>
      <c r="L2057" s="5">
        <v>0</v>
      </c>
      <c r="M2057" s="5">
        <v>0</v>
      </c>
      <c r="N2057" s="5">
        <f t="shared" si="352"/>
        <v>0</v>
      </c>
      <c r="O2057" s="5">
        <v>0</v>
      </c>
      <c r="P2057" s="5">
        <v>0</v>
      </c>
      <c r="Q2057" s="5">
        <f t="shared" si="353"/>
        <v>0</v>
      </c>
      <c r="R2057" s="5">
        <v>0</v>
      </c>
      <c r="S2057" s="5">
        <v>0</v>
      </c>
      <c r="T2057" s="5">
        <f t="shared" si="354"/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f t="shared" si="357"/>
        <v>0</v>
      </c>
      <c r="Z2057" s="5">
        <v>0</v>
      </c>
      <c r="AA2057" s="5">
        <v>1</v>
      </c>
      <c r="AB2057" s="5">
        <f t="shared" si="358"/>
        <v>1</v>
      </c>
      <c r="AC2057" s="5">
        <v>0</v>
      </c>
      <c r="AD2057" s="5">
        <v>0</v>
      </c>
      <c r="AE2057" s="5">
        <f t="shared" si="359"/>
        <v>0</v>
      </c>
      <c r="AF2057" s="5">
        <v>0</v>
      </c>
      <c r="AG2057" s="6">
        <v>43738</v>
      </c>
      <c r="AH2057" s="5">
        <v>1</v>
      </c>
      <c r="AI2057" s="5">
        <v>0</v>
      </c>
      <c r="AJ2057" s="5">
        <v>0</v>
      </c>
      <c r="AK2057" s="5">
        <f t="shared" si="360"/>
        <v>0</v>
      </c>
      <c r="AL2057" s="5">
        <v>0</v>
      </c>
      <c r="AM2057" s="5">
        <v>0</v>
      </c>
      <c r="AN2057" s="5">
        <f t="shared" si="361"/>
        <v>0</v>
      </c>
      <c r="AO2057" s="5">
        <v>0</v>
      </c>
      <c r="AP2057" s="5">
        <v>0</v>
      </c>
      <c r="AQ2057" s="5">
        <f t="shared" si="362"/>
        <v>0</v>
      </c>
      <c r="AR2057" s="5">
        <v>0</v>
      </c>
      <c r="AS2057" s="6"/>
      <c r="AT2057" s="5">
        <v>0</v>
      </c>
      <c r="AU2057" s="5">
        <v>0</v>
      </c>
      <c r="AV2057" t="str">
        <f t="shared" si="355"/>
        <v>N</v>
      </c>
      <c r="AW2057" t="s">
        <v>60</v>
      </c>
      <c r="AX2057" t="s">
        <v>61</v>
      </c>
      <c r="AY2057" t="s">
        <v>2637</v>
      </c>
      <c r="AZ2057" t="s">
        <v>2637</v>
      </c>
      <c r="BA2057" t="str">
        <f t="shared" si="356"/>
        <v>N</v>
      </c>
    </row>
    <row r="2058" spans="1:53">
      <c r="A2058" t="s">
        <v>436</v>
      </c>
      <c r="B2058" t="s">
        <v>54</v>
      </c>
      <c r="C2058" t="s">
        <v>89</v>
      </c>
      <c r="D2058">
        <v>2019</v>
      </c>
      <c r="F2058" t="s">
        <v>5106</v>
      </c>
      <c r="G2058" t="s">
        <v>5107</v>
      </c>
      <c r="H2058" t="s">
        <v>5108</v>
      </c>
      <c r="I2058" t="s">
        <v>5109</v>
      </c>
      <c r="J2058" t="s">
        <v>58</v>
      </c>
      <c r="K2058" t="s">
        <v>59</v>
      </c>
      <c r="L2058" s="5">
        <v>0</v>
      </c>
      <c r="M2058" s="5">
        <v>0</v>
      </c>
      <c r="N2058" s="5">
        <f t="shared" si="352"/>
        <v>0</v>
      </c>
      <c r="O2058" s="5">
        <v>0</v>
      </c>
      <c r="P2058" s="5">
        <v>0</v>
      </c>
      <c r="Q2058" s="5">
        <f t="shared" si="353"/>
        <v>0</v>
      </c>
      <c r="R2058" s="5">
        <v>0</v>
      </c>
      <c r="S2058" s="5">
        <v>0</v>
      </c>
      <c r="T2058" s="5">
        <f t="shared" si="354"/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f t="shared" si="357"/>
        <v>0</v>
      </c>
      <c r="Z2058" s="5">
        <v>0</v>
      </c>
      <c r="AA2058" s="5">
        <v>1</v>
      </c>
      <c r="AB2058" s="5">
        <f t="shared" si="358"/>
        <v>1</v>
      </c>
      <c r="AC2058" s="5">
        <v>0</v>
      </c>
      <c r="AD2058" s="5">
        <v>0</v>
      </c>
      <c r="AE2058" s="5">
        <f t="shared" si="359"/>
        <v>0</v>
      </c>
      <c r="AF2058" s="5">
        <v>0</v>
      </c>
      <c r="AG2058" s="6">
        <v>43705</v>
      </c>
      <c r="AH2058" s="5">
        <v>1</v>
      </c>
      <c r="AI2058" s="5">
        <v>0</v>
      </c>
      <c r="AJ2058" s="5">
        <v>0</v>
      </c>
      <c r="AK2058" s="5">
        <f t="shared" si="360"/>
        <v>0</v>
      </c>
      <c r="AL2058" s="5">
        <v>0</v>
      </c>
      <c r="AM2058" s="5">
        <v>0</v>
      </c>
      <c r="AN2058" s="5">
        <f t="shared" si="361"/>
        <v>0</v>
      </c>
      <c r="AO2058" s="5">
        <v>0</v>
      </c>
      <c r="AP2058" s="5">
        <v>0</v>
      </c>
      <c r="AQ2058" s="5">
        <f t="shared" si="362"/>
        <v>0</v>
      </c>
      <c r="AR2058" s="5">
        <v>0</v>
      </c>
      <c r="AS2058" s="6"/>
      <c r="AT2058" s="5">
        <v>0</v>
      </c>
      <c r="AU2058" s="5">
        <v>0</v>
      </c>
      <c r="AV2058" t="str">
        <f t="shared" si="355"/>
        <v>N</v>
      </c>
      <c r="AW2058" t="s">
        <v>60</v>
      </c>
      <c r="AX2058" t="s">
        <v>61</v>
      </c>
      <c r="AY2058" t="s">
        <v>2637</v>
      </c>
      <c r="AZ2058" t="s">
        <v>2637</v>
      </c>
      <c r="BA2058" t="str">
        <f t="shared" si="356"/>
        <v>N</v>
      </c>
    </row>
    <row r="2059" spans="1:53">
      <c r="A2059" t="s">
        <v>436</v>
      </c>
      <c r="B2059" t="s">
        <v>54</v>
      </c>
      <c r="C2059" t="s">
        <v>89</v>
      </c>
      <c r="D2059">
        <v>2019</v>
      </c>
      <c r="F2059" t="s">
        <v>5110</v>
      </c>
      <c r="G2059" t="s">
        <v>5111</v>
      </c>
      <c r="H2059" t="s">
        <v>5112</v>
      </c>
      <c r="I2059" t="s">
        <v>5113</v>
      </c>
      <c r="J2059" t="s">
        <v>58</v>
      </c>
      <c r="K2059" t="s">
        <v>59</v>
      </c>
      <c r="L2059" s="5">
        <v>0</v>
      </c>
      <c r="M2059" s="5">
        <v>0</v>
      </c>
      <c r="N2059" s="5">
        <f t="shared" si="352"/>
        <v>0</v>
      </c>
      <c r="O2059" s="5">
        <v>0</v>
      </c>
      <c r="P2059" s="5">
        <v>0</v>
      </c>
      <c r="Q2059" s="5">
        <f t="shared" si="353"/>
        <v>0</v>
      </c>
      <c r="R2059" s="5">
        <v>0</v>
      </c>
      <c r="S2059" s="5">
        <v>0</v>
      </c>
      <c r="T2059" s="5">
        <f t="shared" si="354"/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f t="shared" si="357"/>
        <v>0</v>
      </c>
      <c r="Z2059" s="5">
        <v>0</v>
      </c>
      <c r="AA2059" s="5">
        <v>1</v>
      </c>
      <c r="AB2059" s="5">
        <f t="shared" si="358"/>
        <v>1</v>
      </c>
      <c r="AC2059" s="5">
        <v>0</v>
      </c>
      <c r="AD2059" s="5">
        <v>0</v>
      </c>
      <c r="AE2059" s="5">
        <f t="shared" si="359"/>
        <v>0</v>
      </c>
      <c r="AF2059" s="5">
        <v>0</v>
      </c>
      <c r="AG2059" s="6">
        <v>43825</v>
      </c>
      <c r="AH2059" s="5">
        <v>1</v>
      </c>
      <c r="AI2059" s="5">
        <v>0</v>
      </c>
      <c r="AJ2059" s="5">
        <v>0</v>
      </c>
      <c r="AK2059" s="5">
        <f t="shared" si="360"/>
        <v>0</v>
      </c>
      <c r="AL2059" s="5">
        <v>0</v>
      </c>
      <c r="AM2059" s="5">
        <v>0</v>
      </c>
      <c r="AN2059" s="5">
        <f t="shared" si="361"/>
        <v>0</v>
      </c>
      <c r="AO2059" s="5">
        <v>0</v>
      </c>
      <c r="AP2059" s="5">
        <v>0</v>
      </c>
      <c r="AQ2059" s="5">
        <f t="shared" si="362"/>
        <v>0</v>
      </c>
      <c r="AR2059" s="5">
        <v>0</v>
      </c>
      <c r="AS2059" s="6"/>
      <c r="AT2059" s="5">
        <v>0</v>
      </c>
      <c r="AU2059" s="5">
        <v>0</v>
      </c>
      <c r="AV2059" t="str">
        <f t="shared" si="355"/>
        <v>N</v>
      </c>
      <c r="AW2059" t="s">
        <v>60</v>
      </c>
      <c r="AX2059" t="s">
        <v>61</v>
      </c>
      <c r="AY2059" t="s">
        <v>2637</v>
      </c>
      <c r="AZ2059" t="s">
        <v>2637</v>
      </c>
      <c r="BA2059" t="str">
        <f t="shared" si="356"/>
        <v>N</v>
      </c>
    </row>
    <row r="2060" spans="1:53">
      <c r="A2060" t="s">
        <v>436</v>
      </c>
      <c r="B2060" t="s">
        <v>54</v>
      </c>
      <c r="C2060" t="s">
        <v>89</v>
      </c>
      <c r="D2060">
        <v>2019</v>
      </c>
      <c r="F2060" t="s">
        <v>5114</v>
      </c>
      <c r="G2060" t="s">
        <v>5115</v>
      </c>
      <c r="H2060" t="s">
        <v>4781</v>
      </c>
      <c r="I2060" t="s">
        <v>5116</v>
      </c>
      <c r="J2060" t="s">
        <v>58</v>
      </c>
      <c r="K2060" t="s">
        <v>59</v>
      </c>
      <c r="L2060" s="5">
        <v>0</v>
      </c>
      <c r="M2060" s="5">
        <v>0</v>
      </c>
      <c r="N2060" s="5">
        <f t="shared" si="352"/>
        <v>0</v>
      </c>
      <c r="O2060" s="5">
        <v>0</v>
      </c>
      <c r="P2060" s="5">
        <v>0</v>
      </c>
      <c r="Q2060" s="5">
        <f t="shared" si="353"/>
        <v>0</v>
      </c>
      <c r="R2060" s="5">
        <v>0</v>
      </c>
      <c r="S2060" s="5">
        <v>0</v>
      </c>
      <c r="T2060" s="5">
        <f t="shared" si="354"/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f t="shared" si="357"/>
        <v>0</v>
      </c>
      <c r="Z2060" s="5">
        <v>0</v>
      </c>
      <c r="AA2060" s="5">
        <v>1</v>
      </c>
      <c r="AB2060" s="5">
        <f t="shared" si="358"/>
        <v>1</v>
      </c>
      <c r="AC2060" s="5">
        <v>0</v>
      </c>
      <c r="AD2060" s="5">
        <v>0</v>
      </c>
      <c r="AE2060" s="5">
        <f t="shared" si="359"/>
        <v>0</v>
      </c>
      <c r="AF2060" s="5">
        <v>0</v>
      </c>
      <c r="AG2060" s="6">
        <v>43740</v>
      </c>
      <c r="AH2060" s="5">
        <v>1</v>
      </c>
      <c r="AI2060" s="5">
        <v>0</v>
      </c>
      <c r="AJ2060" s="5">
        <v>0</v>
      </c>
      <c r="AK2060" s="5">
        <f t="shared" si="360"/>
        <v>0</v>
      </c>
      <c r="AL2060" s="5">
        <v>0</v>
      </c>
      <c r="AM2060" s="5">
        <v>0</v>
      </c>
      <c r="AN2060" s="5">
        <f t="shared" si="361"/>
        <v>0</v>
      </c>
      <c r="AO2060" s="5">
        <v>0</v>
      </c>
      <c r="AP2060" s="5">
        <v>0</v>
      </c>
      <c r="AQ2060" s="5">
        <f t="shared" si="362"/>
        <v>0</v>
      </c>
      <c r="AR2060" s="5">
        <v>0</v>
      </c>
      <c r="AS2060" s="6"/>
      <c r="AT2060" s="5">
        <v>0</v>
      </c>
      <c r="AU2060" s="5">
        <v>0</v>
      </c>
      <c r="AV2060" t="str">
        <f t="shared" si="355"/>
        <v>N</v>
      </c>
      <c r="AW2060" t="s">
        <v>60</v>
      </c>
      <c r="AX2060" t="s">
        <v>61</v>
      </c>
      <c r="AY2060" t="s">
        <v>2637</v>
      </c>
      <c r="AZ2060" t="s">
        <v>2637</v>
      </c>
      <c r="BA2060" t="str">
        <f t="shared" si="356"/>
        <v>N</v>
      </c>
    </row>
    <row r="2061" spans="1:53">
      <c r="A2061" t="s">
        <v>436</v>
      </c>
      <c r="B2061" t="s">
        <v>54</v>
      </c>
      <c r="C2061" t="s">
        <v>89</v>
      </c>
      <c r="D2061">
        <v>2019</v>
      </c>
      <c r="F2061" t="s">
        <v>5117</v>
      </c>
      <c r="G2061" t="s">
        <v>5118</v>
      </c>
      <c r="H2061" t="s">
        <v>5071</v>
      </c>
      <c r="I2061" t="s">
        <v>5119</v>
      </c>
      <c r="J2061" t="s">
        <v>58</v>
      </c>
      <c r="K2061" t="s">
        <v>59</v>
      </c>
      <c r="L2061" s="5">
        <v>0</v>
      </c>
      <c r="M2061" s="5">
        <v>0</v>
      </c>
      <c r="N2061" s="5">
        <f t="shared" si="352"/>
        <v>0</v>
      </c>
      <c r="O2061" s="5">
        <v>0</v>
      </c>
      <c r="P2061" s="5">
        <v>0</v>
      </c>
      <c r="Q2061" s="5">
        <f t="shared" si="353"/>
        <v>0</v>
      </c>
      <c r="R2061" s="5">
        <v>0</v>
      </c>
      <c r="S2061" s="5">
        <v>0</v>
      </c>
      <c r="T2061" s="5">
        <f t="shared" si="354"/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f t="shared" si="357"/>
        <v>0</v>
      </c>
      <c r="Z2061" s="5">
        <v>0</v>
      </c>
      <c r="AA2061" s="5">
        <v>1</v>
      </c>
      <c r="AB2061" s="5">
        <f t="shared" si="358"/>
        <v>1</v>
      </c>
      <c r="AC2061" s="5">
        <v>0</v>
      </c>
      <c r="AD2061" s="5">
        <v>0</v>
      </c>
      <c r="AE2061" s="5">
        <f t="shared" si="359"/>
        <v>0</v>
      </c>
      <c r="AF2061" s="5">
        <v>0</v>
      </c>
      <c r="AG2061" s="6">
        <v>43647</v>
      </c>
      <c r="AH2061" s="5">
        <v>1</v>
      </c>
      <c r="AI2061" s="5">
        <v>0</v>
      </c>
      <c r="AJ2061" s="5">
        <v>0</v>
      </c>
      <c r="AK2061" s="5">
        <f t="shared" si="360"/>
        <v>0</v>
      </c>
      <c r="AL2061" s="5">
        <v>0</v>
      </c>
      <c r="AM2061" s="5">
        <v>0</v>
      </c>
      <c r="AN2061" s="5">
        <f t="shared" si="361"/>
        <v>0</v>
      </c>
      <c r="AO2061" s="5">
        <v>0</v>
      </c>
      <c r="AP2061" s="5">
        <v>0</v>
      </c>
      <c r="AQ2061" s="5">
        <f t="shared" si="362"/>
        <v>0</v>
      </c>
      <c r="AR2061" s="5">
        <v>0</v>
      </c>
      <c r="AS2061" s="6"/>
      <c r="AT2061" s="5">
        <v>0</v>
      </c>
      <c r="AU2061" s="5">
        <v>0</v>
      </c>
      <c r="AV2061" t="str">
        <f t="shared" si="355"/>
        <v>N</v>
      </c>
      <c r="AW2061" t="s">
        <v>60</v>
      </c>
      <c r="AX2061" t="s">
        <v>61</v>
      </c>
      <c r="AY2061" t="s">
        <v>2637</v>
      </c>
      <c r="AZ2061" t="s">
        <v>2637</v>
      </c>
      <c r="BA2061" t="str">
        <f t="shared" si="356"/>
        <v>N</v>
      </c>
    </row>
    <row r="2062" spans="1:53">
      <c r="A2062" t="s">
        <v>436</v>
      </c>
      <c r="B2062" t="s">
        <v>54</v>
      </c>
      <c r="C2062" t="s">
        <v>89</v>
      </c>
      <c r="D2062">
        <v>2019</v>
      </c>
      <c r="F2062" t="s">
        <v>5120</v>
      </c>
      <c r="G2062" t="s">
        <v>5121</v>
      </c>
      <c r="H2062" t="s">
        <v>5071</v>
      </c>
      <c r="I2062" t="s">
        <v>5122</v>
      </c>
      <c r="J2062" t="s">
        <v>58</v>
      </c>
      <c r="K2062" t="s">
        <v>59</v>
      </c>
      <c r="L2062" s="5">
        <v>0</v>
      </c>
      <c r="M2062" s="5">
        <v>0</v>
      </c>
      <c r="N2062" s="5">
        <f t="shared" si="352"/>
        <v>0</v>
      </c>
      <c r="O2062" s="5">
        <v>0</v>
      </c>
      <c r="P2062" s="5">
        <v>0</v>
      </c>
      <c r="Q2062" s="5">
        <f t="shared" si="353"/>
        <v>0</v>
      </c>
      <c r="R2062" s="5">
        <v>0</v>
      </c>
      <c r="S2062" s="5">
        <v>0</v>
      </c>
      <c r="T2062" s="5">
        <f t="shared" si="354"/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f t="shared" si="357"/>
        <v>0</v>
      </c>
      <c r="Z2062" s="5">
        <v>0</v>
      </c>
      <c r="AA2062" s="5">
        <v>1</v>
      </c>
      <c r="AB2062" s="5">
        <f t="shared" si="358"/>
        <v>1</v>
      </c>
      <c r="AC2062" s="5">
        <v>0</v>
      </c>
      <c r="AD2062" s="5">
        <v>0</v>
      </c>
      <c r="AE2062" s="5">
        <f t="shared" si="359"/>
        <v>0</v>
      </c>
      <c r="AF2062" s="5">
        <v>0</v>
      </c>
      <c r="AG2062" s="6">
        <v>43782</v>
      </c>
      <c r="AH2062" s="5">
        <v>1</v>
      </c>
      <c r="AI2062" s="5">
        <v>0</v>
      </c>
      <c r="AJ2062" s="5">
        <v>0</v>
      </c>
      <c r="AK2062" s="5">
        <f t="shared" si="360"/>
        <v>0</v>
      </c>
      <c r="AL2062" s="5">
        <v>0</v>
      </c>
      <c r="AM2062" s="5">
        <v>0</v>
      </c>
      <c r="AN2062" s="5">
        <f t="shared" si="361"/>
        <v>0</v>
      </c>
      <c r="AO2062" s="5">
        <v>0</v>
      </c>
      <c r="AP2062" s="5">
        <v>0</v>
      </c>
      <c r="AQ2062" s="5">
        <f t="shared" si="362"/>
        <v>0</v>
      </c>
      <c r="AR2062" s="5">
        <v>0</v>
      </c>
      <c r="AS2062" s="6"/>
      <c r="AT2062" s="5">
        <v>0</v>
      </c>
      <c r="AU2062" s="5">
        <v>0</v>
      </c>
      <c r="AV2062" t="str">
        <f t="shared" si="355"/>
        <v>N</v>
      </c>
      <c r="AW2062" t="s">
        <v>60</v>
      </c>
      <c r="AX2062" t="s">
        <v>61</v>
      </c>
      <c r="AY2062" t="s">
        <v>2637</v>
      </c>
      <c r="AZ2062" t="s">
        <v>2637</v>
      </c>
      <c r="BA2062" t="str">
        <f t="shared" si="356"/>
        <v>N</v>
      </c>
    </row>
    <row r="2063" spans="1:53">
      <c r="A2063" t="s">
        <v>436</v>
      </c>
      <c r="B2063" t="s">
        <v>54</v>
      </c>
      <c r="C2063" t="s">
        <v>89</v>
      </c>
      <c r="D2063">
        <v>2019</v>
      </c>
      <c r="F2063" t="s">
        <v>5123</v>
      </c>
      <c r="G2063" t="s">
        <v>5124</v>
      </c>
      <c r="H2063" t="s">
        <v>5125</v>
      </c>
      <c r="I2063" t="s">
        <v>5126</v>
      </c>
      <c r="J2063" t="s">
        <v>58</v>
      </c>
      <c r="K2063" t="s">
        <v>59</v>
      </c>
      <c r="L2063" s="5">
        <v>0</v>
      </c>
      <c r="M2063" s="5">
        <v>0</v>
      </c>
      <c r="N2063" s="5">
        <f t="shared" si="352"/>
        <v>0</v>
      </c>
      <c r="O2063" s="5">
        <v>0</v>
      </c>
      <c r="P2063" s="5">
        <v>0</v>
      </c>
      <c r="Q2063" s="5">
        <f t="shared" si="353"/>
        <v>0</v>
      </c>
      <c r="R2063" s="5">
        <v>0</v>
      </c>
      <c r="S2063" s="5">
        <v>0</v>
      </c>
      <c r="T2063" s="5">
        <f t="shared" si="354"/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f t="shared" si="357"/>
        <v>0</v>
      </c>
      <c r="Z2063" s="5">
        <v>0</v>
      </c>
      <c r="AA2063" s="5">
        <v>1</v>
      </c>
      <c r="AB2063" s="5">
        <f t="shared" si="358"/>
        <v>1</v>
      </c>
      <c r="AC2063" s="5">
        <v>0</v>
      </c>
      <c r="AD2063" s="5">
        <v>0</v>
      </c>
      <c r="AE2063" s="5">
        <f t="shared" si="359"/>
        <v>0</v>
      </c>
      <c r="AF2063" s="5">
        <v>0</v>
      </c>
      <c r="AG2063" s="6">
        <v>43787</v>
      </c>
      <c r="AH2063" s="5">
        <v>1</v>
      </c>
      <c r="AI2063" s="5">
        <v>0</v>
      </c>
      <c r="AJ2063" s="5">
        <v>0</v>
      </c>
      <c r="AK2063" s="5">
        <f t="shared" si="360"/>
        <v>0</v>
      </c>
      <c r="AL2063" s="5">
        <v>0</v>
      </c>
      <c r="AM2063" s="5">
        <v>0</v>
      </c>
      <c r="AN2063" s="5">
        <f t="shared" si="361"/>
        <v>0</v>
      </c>
      <c r="AO2063" s="5">
        <v>0</v>
      </c>
      <c r="AP2063" s="5">
        <v>0</v>
      </c>
      <c r="AQ2063" s="5">
        <f t="shared" si="362"/>
        <v>0</v>
      </c>
      <c r="AR2063" s="5">
        <v>0</v>
      </c>
      <c r="AS2063" s="6"/>
      <c r="AT2063" s="5">
        <v>0</v>
      </c>
      <c r="AU2063" s="5">
        <v>0</v>
      </c>
      <c r="AV2063" t="str">
        <f t="shared" si="355"/>
        <v>N</v>
      </c>
      <c r="AW2063" t="s">
        <v>60</v>
      </c>
      <c r="AX2063" t="s">
        <v>61</v>
      </c>
      <c r="AY2063" t="s">
        <v>2637</v>
      </c>
      <c r="AZ2063" t="s">
        <v>2637</v>
      </c>
      <c r="BA2063" t="str">
        <f t="shared" si="356"/>
        <v>N</v>
      </c>
    </row>
    <row r="2064" spans="1:53">
      <c r="A2064" t="s">
        <v>436</v>
      </c>
      <c r="B2064" t="s">
        <v>54</v>
      </c>
      <c r="C2064" t="s">
        <v>89</v>
      </c>
      <c r="D2064">
        <v>2019</v>
      </c>
      <c r="F2064" t="s">
        <v>5127</v>
      </c>
      <c r="G2064" t="s">
        <v>5128</v>
      </c>
      <c r="H2064" t="s">
        <v>5129</v>
      </c>
      <c r="I2064" t="s">
        <v>5130</v>
      </c>
      <c r="J2064" t="s">
        <v>58</v>
      </c>
      <c r="K2064" t="s">
        <v>59</v>
      </c>
      <c r="L2064" s="5">
        <v>0</v>
      </c>
      <c r="M2064" s="5">
        <v>0</v>
      </c>
      <c r="N2064" s="5">
        <f t="shared" si="352"/>
        <v>0</v>
      </c>
      <c r="O2064" s="5">
        <v>0</v>
      </c>
      <c r="P2064" s="5">
        <v>0</v>
      </c>
      <c r="Q2064" s="5">
        <f t="shared" si="353"/>
        <v>0</v>
      </c>
      <c r="R2064" s="5">
        <v>0</v>
      </c>
      <c r="S2064" s="5">
        <v>0</v>
      </c>
      <c r="T2064" s="5">
        <f t="shared" si="354"/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f t="shared" si="357"/>
        <v>0</v>
      </c>
      <c r="Z2064" s="5">
        <v>0</v>
      </c>
      <c r="AA2064" s="5">
        <v>1</v>
      </c>
      <c r="AB2064" s="5">
        <f t="shared" si="358"/>
        <v>1</v>
      </c>
      <c r="AC2064" s="5">
        <v>0</v>
      </c>
      <c r="AD2064" s="5">
        <v>0</v>
      </c>
      <c r="AE2064" s="5">
        <f t="shared" si="359"/>
        <v>0</v>
      </c>
      <c r="AF2064" s="5">
        <v>0</v>
      </c>
      <c r="AG2064" s="6">
        <v>43668</v>
      </c>
      <c r="AH2064" s="5">
        <v>1</v>
      </c>
      <c r="AI2064" s="5">
        <v>0</v>
      </c>
      <c r="AJ2064" s="5">
        <v>0</v>
      </c>
      <c r="AK2064" s="5">
        <f t="shared" si="360"/>
        <v>0</v>
      </c>
      <c r="AL2064" s="5">
        <v>0</v>
      </c>
      <c r="AM2064" s="5">
        <v>0</v>
      </c>
      <c r="AN2064" s="5">
        <f t="shared" si="361"/>
        <v>0</v>
      </c>
      <c r="AO2064" s="5">
        <v>0</v>
      </c>
      <c r="AP2064" s="5">
        <v>0</v>
      </c>
      <c r="AQ2064" s="5">
        <f t="shared" si="362"/>
        <v>0</v>
      </c>
      <c r="AR2064" s="5">
        <v>0</v>
      </c>
      <c r="AS2064" s="6"/>
      <c r="AT2064" s="5">
        <v>0</v>
      </c>
      <c r="AU2064" s="5">
        <v>0</v>
      </c>
      <c r="AV2064" t="str">
        <f t="shared" si="355"/>
        <v>N</v>
      </c>
      <c r="AW2064" t="s">
        <v>60</v>
      </c>
      <c r="AX2064" t="s">
        <v>61</v>
      </c>
      <c r="AY2064" t="s">
        <v>2637</v>
      </c>
      <c r="AZ2064" t="s">
        <v>2637</v>
      </c>
      <c r="BA2064" t="str">
        <f t="shared" si="356"/>
        <v>N</v>
      </c>
    </row>
    <row r="2065" spans="1:53">
      <c r="A2065" t="s">
        <v>436</v>
      </c>
      <c r="B2065" t="s">
        <v>54</v>
      </c>
      <c r="C2065" t="s">
        <v>89</v>
      </c>
      <c r="D2065">
        <v>2019</v>
      </c>
      <c r="F2065" t="s">
        <v>5131</v>
      </c>
      <c r="G2065" t="s">
        <v>5132</v>
      </c>
      <c r="H2065" t="s">
        <v>5133</v>
      </c>
      <c r="I2065" t="s">
        <v>5134</v>
      </c>
      <c r="J2065" t="s">
        <v>58</v>
      </c>
      <c r="K2065" t="s">
        <v>59</v>
      </c>
      <c r="L2065" s="5">
        <v>0</v>
      </c>
      <c r="M2065" s="5">
        <v>0</v>
      </c>
      <c r="N2065" s="5">
        <f t="shared" si="352"/>
        <v>0</v>
      </c>
      <c r="O2065" s="5">
        <v>0</v>
      </c>
      <c r="P2065" s="5">
        <v>0</v>
      </c>
      <c r="Q2065" s="5">
        <f t="shared" si="353"/>
        <v>0</v>
      </c>
      <c r="R2065" s="5">
        <v>0</v>
      </c>
      <c r="S2065" s="5">
        <v>0</v>
      </c>
      <c r="T2065" s="5">
        <f t="shared" si="354"/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f t="shared" si="357"/>
        <v>0</v>
      </c>
      <c r="Z2065" s="5">
        <v>0</v>
      </c>
      <c r="AA2065" s="5">
        <v>1</v>
      </c>
      <c r="AB2065" s="5">
        <f t="shared" si="358"/>
        <v>1</v>
      </c>
      <c r="AC2065" s="5">
        <v>0</v>
      </c>
      <c r="AD2065" s="5">
        <v>0</v>
      </c>
      <c r="AE2065" s="5">
        <f t="shared" si="359"/>
        <v>0</v>
      </c>
      <c r="AF2065" s="5">
        <v>0</v>
      </c>
      <c r="AG2065" s="6">
        <v>43801</v>
      </c>
      <c r="AH2065" s="5">
        <v>1</v>
      </c>
      <c r="AI2065" s="5">
        <v>0</v>
      </c>
      <c r="AJ2065" s="5">
        <v>0</v>
      </c>
      <c r="AK2065" s="5">
        <f t="shared" si="360"/>
        <v>0</v>
      </c>
      <c r="AL2065" s="5">
        <v>0</v>
      </c>
      <c r="AM2065" s="5">
        <v>0</v>
      </c>
      <c r="AN2065" s="5">
        <f t="shared" si="361"/>
        <v>0</v>
      </c>
      <c r="AO2065" s="5">
        <v>0</v>
      </c>
      <c r="AP2065" s="5">
        <v>0</v>
      </c>
      <c r="AQ2065" s="5">
        <f t="shared" si="362"/>
        <v>0</v>
      </c>
      <c r="AR2065" s="5">
        <v>0</v>
      </c>
      <c r="AS2065" s="6"/>
      <c r="AT2065" s="5">
        <v>0</v>
      </c>
      <c r="AU2065" s="5">
        <v>0</v>
      </c>
      <c r="AV2065" t="str">
        <f t="shared" si="355"/>
        <v>N</v>
      </c>
      <c r="AW2065" t="s">
        <v>60</v>
      </c>
      <c r="AX2065" t="s">
        <v>61</v>
      </c>
      <c r="AY2065" t="s">
        <v>2637</v>
      </c>
      <c r="AZ2065" t="s">
        <v>2637</v>
      </c>
      <c r="BA2065" t="str">
        <f t="shared" si="356"/>
        <v>N</v>
      </c>
    </row>
    <row r="2066" spans="1:53">
      <c r="A2066" t="s">
        <v>436</v>
      </c>
      <c r="B2066" t="s">
        <v>54</v>
      </c>
      <c r="C2066" t="s">
        <v>89</v>
      </c>
      <c r="D2066">
        <v>2019</v>
      </c>
      <c r="F2066" t="s">
        <v>5135</v>
      </c>
      <c r="G2066" t="s">
        <v>5136</v>
      </c>
      <c r="H2066" t="s">
        <v>2720</v>
      </c>
      <c r="I2066" t="s">
        <v>5137</v>
      </c>
      <c r="J2066" t="s">
        <v>58</v>
      </c>
      <c r="K2066" t="s">
        <v>59</v>
      </c>
      <c r="L2066" s="5">
        <v>0</v>
      </c>
      <c r="M2066" s="5">
        <v>0</v>
      </c>
      <c r="N2066" s="5">
        <f t="shared" si="352"/>
        <v>0</v>
      </c>
      <c r="O2066" s="5">
        <v>0</v>
      </c>
      <c r="P2066" s="5">
        <v>0</v>
      </c>
      <c r="Q2066" s="5">
        <f t="shared" si="353"/>
        <v>0</v>
      </c>
      <c r="R2066" s="5">
        <v>0</v>
      </c>
      <c r="S2066" s="5">
        <v>0</v>
      </c>
      <c r="T2066" s="5">
        <f t="shared" si="354"/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f t="shared" si="357"/>
        <v>0</v>
      </c>
      <c r="Z2066" s="5">
        <v>0</v>
      </c>
      <c r="AA2066" s="5">
        <v>1</v>
      </c>
      <c r="AB2066" s="5">
        <f t="shared" si="358"/>
        <v>1</v>
      </c>
      <c r="AC2066" s="5">
        <v>0</v>
      </c>
      <c r="AD2066" s="5">
        <v>0</v>
      </c>
      <c r="AE2066" s="5">
        <f t="shared" si="359"/>
        <v>0</v>
      </c>
      <c r="AF2066" s="5">
        <v>0</v>
      </c>
      <c r="AG2066" s="6">
        <v>43731</v>
      </c>
      <c r="AH2066" s="5">
        <v>1</v>
      </c>
      <c r="AI2066" s="5">
        <v>0</v>
      </c>
      <c r="AJ2066" s="5">
        <v>0</v>
      </c>
      <c r="AK2066" s="5">
        <f t="shared" si="360"/>
        <v>0</v>
      </c>
      <c r="AL2066" s="5">
        <v>0</v>
      </c>
      <c r="AM2066" s="5">
        <v>0</v>
      </c>
      <c r="AN2066" s="5">
        <f t="shared" si="361"/>
        <v>0</v>
      </c>
      <c r="AO2066" s="5">
        <v>0</v>
      </c>
      <c r="AP2066" s="5">
        <v>0</v>
      </c>
      <c r="AQ2066" s="5">
        <f t="shared" si="362"/>
        <v>0</v>
      </c>
      <c r="AR2066" s="5">
        <v>0</v>
      </c>
      <c r="AS2066" s="6"/>
      <c r="AT2066" s="5">
        <v>0</v>
      </c>
      <c r="AU2066" s="5">
        <v>0</v>
      </c>
      <c r="AV2066" t="str">
        <f t="shared" si="355"/>
        <v>N</v>
      </c>
      <c r="AW2066" t="s">
        <v>60</v>
      </c>
      <c r="AX2066" t="s">
        <v>61</v>
      </c>
      <c r="AY2066" t="s">
        <v>2637</v>
      </c>
      <c r="AZ2066" t="s">
        <v>2637</v>
      </c>
      <c r="BA2066" t="str">
        <f t="shared" si="356"/>
        <v>N</v>
      </c>
    </row>
    <row r="2067" spans="1:53">
      <c r="A2067" t="s">
        <v>436</v>
      </c>
      <c r="B2067" t="s">
        <v>54</v>
      </c>
      <c r="C2067" t="s">
        <v>89</v>
      </c>
      <c r="D2067">
        <v>2019</v>
      </c>
      <c r="F2067" t="s">
        <v>5138</v>
      </c>
      <c r="G2067" t="s">
        <v>5139</v>
      </c>
      <c r="H2067" t="s">
        <v>5140</v>
      </c>
      <c r="I2067" t="s">
        <v>5141</v>
      </c>
      <c r="J2067" t="s">
        <v>58</v>
      </c>
      <c r="K2067" t="s">
        <v>59</v>
      </c>
      <c r="L2067" s="5">
        <v>0</v>
      </c>
      <c r="M2067" s="5">
        <v>0</v>
      </c>
      <c r="N2067" s="5">
        <f t="shared" si="352"/>
        <v>0</v>
      </c>
      <c r="O2067" s="5">
        <v>0</v>
      </c>
      <c r="P2067" s="5">
        <v>0</v>
      </c>
      <c r="Q2067" s="5">
        <f t="shared" si="353"/>
        <v>0</v>
      </c>
      <c r="R2067" s="5">
        <v>0</v>
      </c>
      <c r="S2067" s="5">
        <v>0</v>
      </c>
      <c r="T2067" s="5">
        <f t="shared" si="354"/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f t="shared" si="357"/>
        <v>0</v>
      </c>
      <c r="Z2067" s="5">
        <v>0</v>
      </c>
      <c r="AA2067" s="5">
        <v>1</v>
      </c>
      <c r="AB2067" s="5">
        <f t="shared" si="358"/>
        <v>1</v>
      </c>
      <c r="AC2067" s="5">
        <v>0</v>
      </c>
      <c r="AD2067" s="5">
        <v>0</v>
      </c>
      <c r="AE2067" s="5">
        <f t="shared" si="359"/>
        <v>0</v>
      </c>
      <c r="AF2067" s="5">
        <v>0</v>
      </c>
      <c r="AG2067" s="6">
        <v>43565</v>
      </c>
      <c r="AH2067" s="5">
        <v>1</v>
      </c>
      <c r="AI2067" s="5">
        <v>0</v>
      </c>
      <c r="AJ2067" s="5">
        <v>0</v>
      </c>
      <c r="AK2067" s="5">
        <f t="shared" si="360"/>
        <v>0</v>
      </c>
      <c r="AL2067" s="5">
        <v>0</v>
      </c>
      <c r="AM2067" s="5">
        <v>0</v>
      </c>
      <c r="AN2067" s="5">
        <f t="shared" si="361"/>
        <v>0</v>
      </c>
      <c r="AO2067" s="5">
        <v>0</v>
      </c>
      <c r="AP2067" s="5">
        <v>0</v>
      </c>
      <c r="AQ2067" s="5">
        <f t="shared" si="362"/>
        <v>0</v>
      </c>
      <c r="AR2067" s="5">
        <v>0</v>
      </c>
      <c r="AS2067" s="6"/>
      <c r="AT2067" s="5">
        <v>0</v>
      </c>
      <c r="AU2067" s="5">
        <v>0</v>
      </c>
      <c r="AV2067" t="str">
        <f t="shared" si="355"/>
        <v>N</v>
      </c>
      <c r="AW2067" t="s">
        <v>60</v>
      </c>
      <c r="AX2067" t="s">
        <v>61</v>
      </c>
      <c r="AY2067" t="s">
        <v>2637</v>
      </c>
      <c r="AZ2067" t="s">
        <v>2637</v>
      </c>
      <c r="BA2067" t="str">
        <f t="shared" si="356"/>
        <v>N</v>
      </c>
    </row>
    <row r="2068" spans="1:53">
      <c r="A2068" t="s">
        <v>436</v>
      </c>
      <c r="B2068" t="s">
        <v>54</v>
      </c>
      <c r="C2068" t="s">
        <v>89</v>
      </c>
      <c r="D2068">
        <v>2019</v>
      </c>
      <c r="F2068" t="s">
        <v>5142</v>
      </c>
      <c r="G2068" t="s">
        <v>5143</v>
      </c>
      <c r="H2068" t="s">
        <v>4835</v>
      </c>
      <c r="I2068" t="s">
        <v>5144</v>
      </c>
      <c r="J2068" t="s">
        <v>58</v>
      </c>
      <c r="K2068" t="s">
        <v>59</v>
      </c>
      <c r="L2068" s="5">
        <v>0</v>
      </c>
      <c r="M2068" s="5">
        <v>0</v>
      </c>
      <c r="N2068" s="5">
        <f t="shared" si="352"/>
        <v>0</v>
      </c>
      <c r="O2068" s="5">
        <v>0</v>
      </c>
      <c r="P2068" s="5">
        <v>0</v>
      </c>
      <c r="Q2068" s="5">
        <f t="shared" si="353"/>
        <v>0</v>
      </c>
      <c r="R2068" s="5">
        <v>0</v>
      </c>
      <c r="S2068" s="5">
        <v>0</v>
      </c>
      <c r="T2068" s="5">
        <f t="shared" si="354"/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f t="shared" si="357"/>
        <v>0</v>
      </c>
      <c r="Z2068" s="5">
        <v>0</v>
      </c>
      <c r="AA2068" s="5">
        <v>1</v>
      </c>
      <c r="AB2068" s="5">
        <f t="shared" si="358"/>
        <v>1</v>
      </c>
      <c r="AC2068" s="5">
        <v>0</v>
      </c>
      <c r="AD2068" s="5">
        <v>0</v>
      </c>
      <c r="AE2068" s="5">
        <f t="shared" si="359"/>
        <v>0</v>
      </c>
      <c r="AF2068" s="5">
        <v>0</v>
      </c>
      <c r="AG2068" s="6">
        <v>43733</v>
      </c>
      <c r="AH2068" s="5">
        <v>1</v>
      </c>
      <c r="AI2068" s="5">
        <v>0</v>
      </c>
      <c r="AJ2068" s="5">
        <v>0</v>
      </c>
      <c r="AK2068" s="5">
        <f t="shared" si="360"/>
        <v>0</v>
      </c>
      <c r="AL2068" s="5">
        <v>0</v>
      </c>
      <c r="AM2068" s="5">
        <v>0</v>
      </c>
      <c r="AN2068" s="5">
        <f t="shared" si="361"/>
        <v>0</v>
      </c>
      <c r="AO2068" s="5">
        <v>0</v>
      </c>
      <c r="AP2068" s="5">
        <v>0</v>
      </c>
      <c r="AQ2068" s="5">
        <f t="shared" si="362"/>
        <v>0</v>
      </c>
      <c r="AR2068" s="5">
        <v>0</v>
      </c>
      <c r="AS2068" s="6"/>
      <c r="AT2068" s="5">
        <v>0</v>
      </c>
      <c r="AU2068" s="5">
        <v>0</v>
      </c>
      <c r="AV2068" t="str">
        <f t="shared" si="355"/>
        <v>N</v>
      </c>
      <c r="AW2068" t="s">
        <v>60</v>
      </c>
      <c r="AX2068" t="s">
        <v>61</v>
      </c>
      <c r="AY2068" t="s">
        <v>2637</v>
      </c>
      <c r="AZ2068" t="s">
        <v>2637</v>
      </c>
      <c r="BA2068" t="str">
        <f t="shared" si="356"/>
        <v>N</v>
      </c>
    </row>
    <row r="2069" spans="1:53">
      <c r="A2069" t="s">
        <v>436</v>
      </c>
      <c r="B2069" t="s">
        <v>54</v>
      </c>
      <c r="C2069" t="s">
        <v>89</v>
      </c>
      <c r="D2069">
        <v>2019</v>
      </c>
      <c r="F2069" t="s">
        <v>5145</v>
      </c>
      <c r="G2069" t="s">
        <v>5146</v>
      </c>
      <c r="H2069" t="s">
        <v>2720</v>
      </c>
      <c r="I2069" t="s">
        <v>5147</v>
      </c>
      <c r="J2069" t="s">
        <v>58</v>
      </c>
      <c r="K2069" t="s">
        <v>59</v>
      </c>
      <c r="L2069" s="5">
        <v>0</v>
      </c>
      <c r="M2069" s="5">
        <v>0</v>
      </c>
      <c r="N2069" s="5">
        <f t="shared" si="352"/>
        <v>0</v>
      </c>
      <c r="O2069" s="5">
        <v>0</v>
      </c>
      <c r="P2069" s="5">
        <v>0</v>
      </c>
      <c r="Q2069" s="5">
        <f t="shared" si="353"/>
        <v>0</v>
      </c>
      <c r="R2069" s="5">
        <v>0</v>
      </c>
      <c r="S2069" s="5">
        <v>0</v>
      </c>
      <c r="T2069" s="5">
        <f t="shared" si="354"/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f t="shared" si="357"/>
        <v>0</v>
      </c>
      <c r="Z2069" s="5">
        <v>0</v>
      </c>
      <c r="AA2069" s="5">
        <v>1</v>
      </c>
      <c r="AB2069" s="5">
        <f t="shared" si="358"/>
        <v>1</v>
      </c>
      <c r="AC2069" s="5">
        <v>0</v>
      </c>
      <c r="AD2069" s="5">
        <v>0</v>
      </c>
      <c r="AE2069" s="5">
        <f t="shared" si="359"/>
        <v>0</v>
      </c>
      <c r="AF2069" s="5">
        <v>0</v>
      </c>
      <c r="AG2069" s="6">
        <v>43699</v>
      </c>
      <c r="AH2069" s="5">
        <v>1</v>
      </c>
      <c r="AI2069" s="5">
        <v>0</v>
      </c>
      <c r="AJ2069" s="5">
        <v>0</v>
      </c>
      <c r="AK2069" s="5">
        <f t="shared" si="360"/>
        <v>0</v>
      </c>
      <c r="AL2069" s="5">
        <v>0</v>
      </c>
      <c r="AM2069" s="5">
        <v>0</v>
      </c>
      <c r="AN2069" s="5">
        <f t="shared" si="361"/>
        <v>0</v>
      </c>
      <c r="AO2069" s="5">
        <v>0</v>
      </c>
      <c r="AP2069" s="5">
        <v>0</v>
      </c>
      <c r="AQ2069" s="5">
        <f t="shared" si="362"/>
        <v>0</v>
      </c>
      <c r="AR2069" s="5">
        <v>0</v>
      </c>
      <c r="AS2069" s="6"/>
      <c r="AT2069" s="5">
        <v>0</v>
      </c>
      <c r="AU2069" s="5">
        <v>0</v>
      </c>
      <c r="AV2069" t="str">
        <f t="shared" si="355"/>
        <v>N</v>
      </c>
      <c r="AW2069" t="s">
        <v>60</v>
      </c>
      <c r="AX2069" t="s">
        <v>61</v>
      </c>
      <c r="AY2069" t="s">
        <v>2637</v>
      </c>
      <c r="AZ2069" t="s">
        <v>2637</v>
      </c>
      <c r="BA2069" t="str">
        <f t="shared" si="356"/>
        <v>N</v>
      </c>
    </row>
    <row r="2070" spans="1:53">
      <c r="A2070" t="s">
        <v>436</v>
      </c>
      <c r="B2070" t="s">
        <v>54</v>
      </c>
      <c r="C2070" t="s">
        <v>89</v>
      </c>
      <c r="D2070">
        <v>2019</v>
      </c>
      <c r="F2070" t="s">
        <v>5148</v>
      </c>
      <c r="G2070" t="s">
        <v>5149</v>
      </c>
      <c r="H2070" t="s">
        <v>2720</v>
      </c>
      <c r="I2070" t="s">
        <v>5150</v>
      </c>
      <c r="J2070" t="s">
        <v>58</v>
      </c>
      <c r="K2070" t="s">
        <v>59</v>
      </c>
      <c r="L2070" s="5">
        <v>0</v>
      </c>
      <c r="M2070" s="5">
        <v>0</v>
      </c>
      <c r="N2070" s="5">
        <f t="shared" si="352"/>
        <v>0</v>
      </c>
      <c r="O2070" s="5">
        <v>0</v>
      </c>
      <c r="P2070" s="5">
        <v>0</v>
      </c>
      <c r="Q2070" s="5">
        <f t="shared" si="353"/>
        <v>0</v>
      </c>
      <c r="R2070" s="5">
        <v>0</v>
      </c>
      <c r="S2070" s="5">
        <v>0</v>
      </c>
      <c r="T2070" s="5">
        <f t="shared" si="354"/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f t="shared" si="357"/>
        <v>0</v>
      </c>
      <c r="Z2070" s="5">
        <v>0</v>
      </c>
      <c r="AA2070" s="5">
        <v>1</v>
      </c>
      <c r="AB2070" s="5">
        <f t="shared" si="358"/>
        <v>1</v>
      </c>
      <c r="AC2070" s="5">
        <v>0</v>
      </c>
      <c r="AD2070" s="5">
        <v>0</v>
      </c>
      <c r="AE2070" s="5">
        <f t="shared" si="359"/>
        <v>0</v>
      </c>
      <c r="AF2070" s="5">
        <v>0</v>
      </c>
      <c r="AG2070" s="6">
        <v>43647</v>
      </c>
      <c r="AH2070" s="5">
        <v>1</v>
      </c>
      <c r="AI2070" s="5">
        <v>0</v>
      </c>
      <c r="AJ2070" s="5">
        <v>0</v>
      </c>
      <c r="AK2070" s="5">
        <f t="shared" si="360"/>
        <v>0</v>
      </c>
      <c r="AL2070" s="5">
        <v>0</v>
      </c>
      <c r="AM2070" s="5">
        <v>0</v>
      </c>
      <c r="AN2070" s="5">
        <f t="shared" si="361"/>
        <v>0</v>
      </c>
      <c r="AO2070" s="5">
        <v>0</v>
      </c>
      <c r="AP2070" s="5">
        <v>0</v>
      </c>
      <c r="AQ2070" s="5">
        <f t="shared" si="362"/>
        <v>0</v>
      </c>
      <c r="AR2070" s="5">
        <v>0</v>
      </c>
      <c r="AS2070" s="6"/>
      <c r="AT2070" s="5">
        <v>0</v>
      </c>
      <c r="AU2070" s="5">
        <v>0</v>
      </c>
      <c r="AV2070" t="str">
        <f t="shared" si="355"/>
        <v>N</v>
      </c>
      <c r="AW2070" t="s">
        <v>60</v>
      </c>
      <c r="AX2070" t="s">
        <v>61</v>
      </c>
      <c r="AY2070" t="s">
        <v>2637</v>
      </c>
      <c r="AZ2070" t="s">
        <v>2637</v>
      </c>
      <c r="BA2070" t="str">
        <f t="shared" si="356"/>
        <v>N</v>
      </c>
    </row>
    <row r="2071" spans="1:53">
      <c r="A2071" t="s">
        <v>436</v>
      </c>
      <c r="B2071" t="s">
        <v>54</v>
      </c>
      <c r="C2071" t="s">
        <v>89</v>
      </c>
      <c r="D2071">
        <v>2019</v>
      </c>
      <c r="F2071" t="s">
        <v>5151</v>
      </c>
      <c r="G2071" t="s">
        <v>5152</v>
      </c>
      <c r="H2071" t="s">
        <v>5153</v>
      </c>
      <c r="I2071" t="s">
        <v>5154</v>
      </c>
      <c r="J2071" t="s">
        <v>58</v>
      </c>
      <c r="K2071" t="s">
        <v>59</v>
      </c>
      <c r="L2071" s="5">
        <v>0</v>
      </c>
      <c r="M2071" s="5">
        <v>0</v>
      </c>
      <c r="N2071" s="5">
        <f t="shared" si="352"/>
        <v>0</v>
      </c>
      <c r="O2071" s="5">
        <v>0</v>
      </c>
      <c r="P2071" s="5">
        <v>0</v>
      </c>
      <c r="Q2071" s="5">
        <f t="shared" si="353"/>
        <v>0</v>
      </c>
      <c r="R2071" s="5">
        <v>0</v>
      </c>
      <c r="S2071" s="5">
        <v>0</v>
      </c>
      <c r="T2071" s="5">
        <f t="shared" si="354"/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f t="shared" si="357"/>
        <v>0</v>
      </c>
      <c r="Z2071" s="5">
        <v>0</v>
      </c>
      <c r="AA2071" s="5">
        <v>1</v>
      </c>
      <c r="AB2071" s="5">
        <f t="shared" si="358"/>
        <v>1</v>
      </c>
      <c r="AC2071" s="5">
        <v>0</v>
      </c>
      <c r="AD2071" s="5">
        <v>0</v>
      </c>
      <c r="AE2071" s="5">
        <f t="shared" si="359"/>
        <v>0</v>
      </c>
      <c r="AF2071" s="5">
        <v>0</v>
      </c>
      <c r="AG2071" s="6">
        <v>43720</v>
      </c>
      <c r="AH2071" s="5">
        <v>1</v>
      </c>
      <c r="AI2071" s="5">
        <v>0</v>
      </c>
      <c r="AJ2071" s="5">
        <v>0</v>
      </c>
      <c r="AK2071" s="5">
        <f t="shared" si="360"/>
        <v>0</v>
      </c>
      <c r="AL2071" s="5">
        <v>0</v>
      </c>
      <c r="AM2071" s="5">
        <v>0</v>
      </c>
      <c r="AN2071" s="5">
        <f t="shared" si="361"/>
        <v>0</v>
      </c>
      <c r="AO2071" s="5">
        <v>0</v>
      </c>
      <c r="AP2071" s="5">
        <v>0</v>
      </c>
      <c r="AQ2071" s="5">
        <f t="shared" si="362"/>
        <v>0</v>
      </c>
      <c r="AR2071" s="5">
        <v>0</v>
      </c>
      <c r="AS2071" s="6"/>
      <c r="AT2071" s="5">
        <v>0</v>
      </c>
      <c r="AU2071" s="5">
        <v>0</v>
      </c>
      <c r="AV2071" t="str">
        <f t="shared" si="355"/>
        <v>N</v>
      </c>
      <c r="AW2071" t="s">
        <v>60</v>
      </c>
      <c r="AX2071" t="s">
        <v>61</v>
      </c>
      <c r="AY2071" t="s">
        <v>2637</v>
      </c>
      <c r="AZ2071" t="s">
        <v>2637</v>
      </c>
      <c r="BA2071" t="str">
        <f t="shared" si="356"/>
        <v>N</v>
      </c>
    </row>
    <row r="2072" spans="1:53">
      <c r="A2072" t="s">
        <v>436</v>
      </c>
      <c r="B2072" t="s">
        <v>54</v>
      </c>
      <c r="C2072" t="s">
        <v>89</v>
      </c>
      <c r="D2072">
        <v>2019</v>
      </c>
      <c r="F2072" t="s">
        <v>5155</v>
      </c>
      <c r="G2072" t="s">
        <v>5156</v>
      </c>
      <c r="H2072" t="s">
        <v>2720</v>
      </c>
      <c r="I2072" t="s">
        <v>5157</v>
      </c>
      <c r="J2072" t="s">
        <v>58</v>
      </c>
      <c r="K2072" t="s">
        <v>59</v>
      </c>
      <c r="L2072" s="5">
        <v>0</v>
      </c>
      <c r="M2072" s="5">
        <v>0</v>
      </c>
      <c r="N2072" s="5">
        <f t="shared" si="352"/>
        <v>0</v>
      </c>
      <c r="O2072" s="5">
        <v>0</v>
      </c>
      <c r="P2072" s="5">
        <v>0</v>
      </c>
      <c r="Q2072" s="5">
        <f t="shared" si="353"/>
        <v>0</v>
      </c>
      <c r="R2072" s="5">
        <v>0</v>
      </c>
      <c r="S2072" s="5">
        <v>0</v>
      </c>
      <c r="T2072" s="5">
        <f t="shared" si="354"/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f t="shared" si="357"/>
        <v>0</v>
      </c>
      <c r="Z2072" s="5">
        <v>0</v>
      </c>
      <c r="AA2072" s="5">
        <v>1</v>
      </c>
      <c r="AB2072" s="5">
        <f t="shared" si="358"/>
        <v>1</v>
      </c>
      <c r="AC2072" s="5">
        <v>0</v>
      </c>
      <c r="AD2072" s="5">
        <v>0</v>
      </c>
      <c r="AE2072" s="5">
        <f t="shared" si="359"/>
        <v>0</v>
      </c>
      <c r="AF2072" s="5">
        <v>0</v>
      </c>
      <c r="AG2072" s="6">
        <v>43781</v>
      </c>
      <c r="AH2072" s="5">
        <v>1</v>
      </c>
      <c r="AI2072" s="5">
        <v>0</v>
      </c>
      <c r="AJ2072" s="5">
        <v>0</v>
      </c>
      <c r="AK2072" s="5">
        <f t="shared" si="360"/>
        <v>0</v>
      </c>
      <c r="AL2072" s="5">
        <v>0</v>
      </c>
      <c r="AM2072" s="5">
        <v>0</v>
      </c>
      <c r="AN2072" s="5">
        <f t="shared" si="361"/>
        <v>0</v>
      </c>
      <c r="AO2072" s="5">
        <v>0</v>
      </c>
      <c r="AP2072" s="5">
        <v>0</v>
      </c>
      <c r="AQ2072" s="5">
        <f t="shared" si="362"/>
        <v>0</v>
      </c>
      <c r="AR2072" s="5">
        <v>0</v>
      </c>
      <c r="AS2072" s="6"/>
      <c r="AT2072" s="5">
        <v>0</v>
      </c>
      <c r="AU2072" s="5">
        <v>0</v>
      </c>
      <c r="AV2072" t="str">
        <f t="shared" si="355"/>
        <v>N</v>
      </c>
      <c r="AW2072" t="s">
        <v>60</v>
      </c>
      <c r="AX2072" t="s">
        <v>61</v>
      </c>
      <c r="AY2072" t="s">
        <v>2637</v>
      </c>
      <c r="AZ2072" t="s">
        <v>2637</v>
      </c>
      <c r="BA2072" t="str">
        <f t="shared" si="356"/>
        <v>N</v>
      </c>
    </row>
    <row r="2073" spans="1:53">
      <c r="A2073" t="s">
        <v>454</v>
      </c>
      <c r="B2073" t="s">
        <v>54</v>
      </c>
      <c r="C2073" t="s">
        <v>55</v>
      </c>
      <c r="D2073">
        <v>2019</v>
      </c>
      <c r="F2073" t="s">
        <v>5158</v>
      </c>
      <c r="G2073" t="s">
        <v>5159</v>
      </c>
      <c r="H2073" t="s">
        <v>1813</v>
      </c>
      <c r="I2073">
        <v>24365</v>
      </c>
      <c r="J2073" t="s">
        <v>58</v>
      </c>
      <c r="K2073" t="s">
        <v>59</v>
      </c>
      <c r="L2073" s="5">
        <v>0</v>
      </c>
      <c r="M2073" s="5">
        <v>0</v>
      </c>
      <c r="N2073" s="5">
        <f t="shared" si="352"/>
        <v>0</v>
      </c>
      <c r="O2073" s="5">
        <v>0</v>
      </c>
      <c r="P2073" s="5">
        <v>0</v>
      </c>
      <c r="Q2073" s="5">
        <f t="shared" si="353"/>
        <v>0</v>
      </c>
      <c r="R2073" s="5">
        <v>0</v>
      </c>
      <c r="S2073" s="5">
        <v>0</v>
      </c>
      <c r="T2073" s="5">
        <f t="shared" si="354"/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f t="shared" si="357"/>
        <v>0</v>
      </c>
      <c r="Z2073" s="5">
        <v>0</v>
      </c>
      <c r="AA2073" s="5">
        <v>0</v>
      </c>
      <c r="AB2073" s="5">
        <f t="shared" si="358"/>
        <v>0</v>
      </c>
      <c r="AC2073" s="5">
        <v>0</v>
      </c>
      <c r="AD2073" s="5">
        <v>1</v>
      </c>
      <c r="AE2073" s="5">
        <f t="shared" si="359"/>
        <v>1</v>
      </c>
      <c r="AF2073" s="5">
        <v>0</v>
      </c>
      <c r="AG2073" s="6">
        <v>43670</v>
      </c>
      <c r="AH2073" s="5">
        <v>1</v>
      </c>
      <c r="AI2073" s="5">
        <v>0</v>
      </c>
      <c r="AJ2073" s="5">
        <v>0</v>
      </c>
      <c r="AK2073" s="5">
        <f t="shared" si="360"/>
        <v>0</v>
      </c>
      <c r="AL2073" s="5">
        <v>0</v>
      </c>
      <c r="AM2073" s="5">
        <v>0</v>
      </c>
      <c r="AN2073" s="5">
        <f t="shared" si="361"/>
        <v>0</v>
      </c>
      <c r="AO2073" s="5">
        <v>0</v>
      </c>
      <c r="AP2073" s="5">
        <v>0</v>
      </c>
      <c r="AQ2073" s="5">
        <f t="shared" si="362"/>
        <v>0</v>
      </c>
      <c r="AR2073" s="5">
        <v>0</v>
      </c>
      <c r="AS2073" s="6"/>
      <c r="AT2073" s="5">
        <v>0</v>
      </c>
      <c r="AU2073" s="5">
        <v>0</v>
      </c>
      <c r="AV2073" t="str">
        <f t="shared" si="355"/>
        <v>N</v>
      </c>
      <c r="AW2073" t="s">
        <v>60</v>
      </c>
      <c r="AX2073" t="s">
        <v>445</v>
      </c>
      <c r="AY2073" t="s">
        <v>2655</v>
      </c>
      <c r="AZ2073" t="s">
        <v>2655</v>
      </c>
      <c r="BA2073" t="str">
        <f t="shared" si="356"/>
        <v>N</v>
      </c>
    </row>
    <row r="2074" spans="1:53">
      <c r="A2074" t="s">
        <v>454</v>
      </c>
      <c r="B2074" t="s">
        <v>54</v>
      </c>
      <c r="C2074" t="s">
        <v>55</v>
      </c>
      <c r="D2074">
        <v>2019</v>
      </c>
      <c r="F2074" t="s">
        <v>4492</v>
      </c>
      <c r="G2074" t="s">
        <v>4493</v>
      </c>
      <c r="H2074" t="s">
        <v>1813</v>
      </c>
      <c r="I2074">
        <v>24024</v>
      </c>
      <c r="J2074" t="s">
        <v>58</v>
      </c>
      <c r="K2074" t="s">
        <v>59</v>
      </c>
      <c r="L2074" s="5">
        <v>0</v>
      </c>
      <c r="M2074" s="5">
        <v>0</v>
      </c>
      <c r="N2074" s="5">
        <f t="shared" si="352"/>
        <v>0</v>
      </c>
      <c r="O2074" s="5">
        <v>0</v>
      </c>
      <c r="P2074" s="5">
        <v>0</v>
      </c>
      <c r="Q2074" s="5">
        <f t="shared" si="353"/>
        <v>0</v>
      </c>
      <c r="R2074" s="5">
        <v>0</v>
      </c>
      <c r="S2074" s="5">
        <v>0</v>
      </c>
      <c r="T2074" s="5">
        <f t="shared" si="354"/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f t="shared" si="357"/>
        <v>0</v>
      </c>
      <c r="Z2074" s="5">
        <v>0</v>
      </c>
      <c r="AA2074" s="5">
        <v>0</v>
      </c>
      <c r="AB2074" s="5">
        <f t="shared" si="358"/>
        <v>0</v>
      </c>
      <c r="AC2074" s="5">
        <v>0</v>
      </c>
      <c r="AD2074" s="5">
        <v>1</v>
      </c>
      <c r="AE2074" s="5">
        <f t="shared" si="359"/>
        <v>1</v>
      </c>
      <c r="AF2074" s="5">
        <v>0</v>
      </c>
      <c r="AG2074" s="6">
        <v>43614</v>
      </c>
      <c r="AH2074" s="5">
        <v>1</v>
      </c>
      <c r="AI2074" s="5">
        <v>0</v>
      </c>
      <c r="AJ2074" s="5">
        <v>0</v>
      </c>
      <c r="AK2074" s="5">
        <f t="shared" si="360"/>
        <v>0</v>
      </c>
      <c r="AL2074" s="5">
        <v>0</v>
      </c>
      <c r="AM2074" s="5">
        <v>0</v>
      </c>
      <c r="AN2074" s="5">
        <f t="shared" si="361"/>
        <v>0</v>
      </c>
      <c r="AO2074" s="5">
        <v>0</v>
      </c>
      <c r="AP2074" s="5">
        <v>0</v>
      </c>
      <c r="AQ2074" s="5">
        <f t="shared" si="362"/>
        <v>0</v>
      </c>
      <c r="AR2074" s="5">
        <v>0</v>
      </c>
      <c r="AS2074" s="6"/>
      <c r="AT2074" s="5">
        <v>0</v>
      </c>
      <c r="AU2074" s="5">
        <v>0</v>
      </c>
      <c r="AV2074" t="str">
        <f t="shared" si="355"/>
        <v>N</v>
      </c>
      <c r="AW2074" t="s">
        <v>60</v>
      </c>
      <c r="AX2074" t="s">
        <v>445</v>
      </c>
      <c r="AY2074" t="s">
        <v>2655</v>
      </c>
      <c r="AZ2074" t="s">
        <v>2655</v>
      </c>
      <c r="BA2074" t="str">
        <f t="shared" si="356"/>
        <v>N</v>
      </c>
    </row>
    <row r="2075" spans="1:53">
      <c r="A2075" t="s">
        <v>454</v>
      </c>
      <c r="B2075" t="s">
        <v>54</v>
      </c>
      <c r="C2075" t="s">
        <v>55</v>
      </c>
      <c r="D2075">
        <v>2019</v>
      </c>
      <c r="F2075" t="s">
        <v>4472</v>
      </c>
      <c r="G2075" t="s">
        <v>5160</v>
      </c>
      <c r="H2075" t="s">
        <v>1813</v>
      </c>
      <c r="I2075">
        <v>24437</v>
      </c>
      <c r="J2075" t="s">
        <v>58</v>
      </c>
      <c r="K2075" t="s">
        <v>59</v>
      </c>
      <c r="L2075" s="5">
        <v>0</v>
      </c>
      <c r="M2075" s="5">
        <v>0</v>
      </c>
      <c r="N2075" s="5">
        <f t="shared" si="352"/>
        <v>0</v>
      </c>
      <c r="O2075" s="5">
        <v>0</v>
      </c>
      <c r="P2075" s="5">
        <v>0</v>
      </c>
      <c r="Q2075" s="5">
        <f t="shared" si="353"/>
        <v>0</v>
      </c>
      <c r="R2075" s="5">
        <v>0</v>
      </c>
      <c r="S2075" s="5">
        <v>0</v>
      </c>
      <c r="T2075" s="5">
        <f t="shared" si="354"/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f t="shared" si="357"/>
        <v>0</v>
      </c>
      <c r="Z2075" s="5">
        <v>0</v>
      </c>
      <c r="AA2075" s="5">
        <v>0</v>
      </c>
      <c r="AB2075" s="5">
        <f t="shared" si="358"/>
        <v>0</v>
      </c>
      <c r="AC2075" s="5">
        <v>0</v>
      </c>
      <c r="AD2075" s="5">
        <v>1</v>
      </c>
      <c r="AE2075" s="5">
        <f t="shared" si="359"/>
        <v>1</v>
      </c>
      <c r="AF2075" s="5">
        <v>0</v>
      </c>
      <c r="AG2075" s="6">
        <v>43685</v>
      </c>
      <c r="AH2075" s="5">
        <v>1</v>
      </c>
      <c r="AI2075" s="5">
        <v>0</v>
      </c>
      <c r="AJ2075" s="5">
        <v>0</v>
      </c>
      <c r="AK2075" s="5">
        <f t="shared" si="360"/>
        <v>0</v>
      </c>
      <c r="AL2075" s="5">
        <v>0</v>
      </c>
      <c r="AM2075" s="5">
        <v>0</v>
      </c>
      <c r="AN2075" s="5">
        <f t="shared" si="361"/>
        <v>0</v>
      </c>
      <c r="AO2075" s="5">
        <v>0</v>
      </c>
      <c r="AP2075" s="5">
        <v>0</v>
      </c>
      <c r="AQ2075" s="5">
        <f t="shared" si="362"/>
        <v>0</v>
      </c>
      <c r="AR2075" s="5">
        <v>0</v>
      </c>
      <c r="AS2075" s="6"/>
      <c r="AT2075" s="5">
        <v>0</v>
      </c>
      <c r="AU2075" s="5">
        <v>0</v>
      </c>
      <c r="AV2075" t="str">
        <f t="shared" si="355"/>
        <v>N</v>
      </c>
      <c r="AW2075" t="s">
        <v>60</v>
      </c>
      <c r="AX2075" t="s">
        <v>445</v>
      </c>
      <c r="AY2075" t="s">
        <v>2655</v>
      </c>
      <c r="AZ2075" t="s">
        <v>2655</v>
      </c>
      <c r="BA2075" t="str">
        <f t="shared" si="356"/>
        <v>N</v>
      </c>
    </row>
    <row r="2076" spans="1:53">
      <c r="A2076" t="s">
        <v>454</v>
      </c>
      <c r="B2076" t="s">
        <v>54</v>
      </c>
      <c r="C2076" t="s">
        <v>55</v>
      </c>
      <c r="D2076">
        <v>2019</v>
      </c>
      <c r="F2076" t="s">
        <v>4477</v>
      </c>
      <c r="G2076" t="s">
        <v>5161</v>
      </c>
      <c r="H2076" t="s">
        <v>1813</v>
      </c>
      <c r="I2076">
        <v>24657</v>
      </c>
      <c r="J2076" t="s">
        <v>58</v>
      </c>
      <c r="K2076" t="s">
        <v>59</v>
      </c>
      <c r="L2076" s="5">
        <v>0</v>
      </c>
      <c r="M2076" s="5">
        <v>0</v>
      </c>
      <c r="N2076" s="5">
        <f t="shared" si="352"/>
        <v>0</v>
      </c>
      <c r="O2076" s="5">
        <v>0</v>
      </c>
      <c r="P2076" s="5">
        <v>0</v>
      </c>
      <c r="Q2076" s="5">
        <f t="shared" si="353"/>
        <v>0</v>
      </c>
      <c r="R2076" s="5">
        <v>0</v>
      </c>
      <c r="S2076" s="5">
        <v>0</v>
      </c>
      <c r="T2076" s="5">
        <f t="shared" si="354"/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f t="shared" si="357"/>
        <v>0</v>
      </c>
      <c r="Z2076" s="5">
        <v>0</v>
      </c>
      <c r="AA2076" s="5">
        <v>0</v>
      </c>
      <c r="AB2076" s="5">
        <f t="shared" si="358"/>
        <v>0</v>
      </c>
      <c r="AC2076" s="5">
        <v>0</v>
      </c>
      <c r="AD2076" s="5">
        <v>1</v>
      </c>
      <c r="AE2076" s="5">
        <f t="shared" si="359"/>
        <v>1</v>
      </c>
      <c r="AF2076" s="5">
        <v>0</v>
      </c>
      <c r="AG2076" s="6">
        <v>43725</v>
      </c>
      <c r="AH2076" s="5">
        <v>1</v>
      </c>
      <c r="AI2076" s="5">
        <v>0</v>
      </c>
      <c r="AJ2076" s="5">
        <v>0</v>
      </c>
      <c r="AK2076" s="5">
        <f t="shared" si="360"/>
        <v>0</v>
      </c>
      <c r="AL2076" s="5">
        <v>0</v>
      </c>
      <c r="AM2076" s="5">
        <v>0</v>
      </c>
      <c r="AN2076" s="5">
        <f t="shared" si="361"/>
        <v>0</v>
      </c>
      <c r="AO2076" s="5">
        <v>0</v>
      </c>
      <c r="AP2076" s="5">
        <v>0</v>
      </c>
      <c r="AQ2076" s="5">
        <f t="shared" si="362"/>
        <v>0</v>
      </c>
      <c r="AR2076" s="5">
        <v>0</v>
      </c>
      <c r="AS2076" s="6"/>
      <c r="AT2076" s="5">
        <v>0</v>
      </c>
      <c r="AU2076" s="5">
        <v>0</v>
      </c>
      <c r="AV2076" t="str">
        <f t="shared" si="355"/>
        <v>N</v>
      </c>
      <c r="AW2076" t="s">
        <v>60</v>
      </c>
      <c r="AX2076" t="s">
        <v>445</v>
      </c>
      <c r="AY2076" t="s">
        <v>2655</v>
      </c>
      <c r="AZ2076" t="s">
        <v>2655</v>
      </c>
      <c r="BA2076" t="str">
        <f t="shared" si="356"/>
        <v>N</v>
      </c>
    </row>
    <row r="2077" spans="1:53">
      <c r="A2077" t="s">
        <v>53</v>
      </c>
      <c r="B2077" t="s">
        <v>54</v>
      </c>
      <c r="C2077" t="s">
        <v>89</v>
      </c>
      <c r="D2077">
        <v>2019</v>
      </c>
      <c r="F2077" t="s">
        <v>5162</v>
      </c>
      <c r="G2077" t="s">
        <v>5163</v>
      </c>
      <c r="J2077" t="s">
        <v>255</v>
      </c>
      <c r="K2077" t="s">
        <v>59</v>
      </c>
      <c r="L2077" s="5">
        <v>0</v>
      </c>
      <c r="M2077" s="5">
        <v>0</v>
      </c>
      <c r="N2077" s="5">
        <f t="shared" si="352"/>
        <v>0</v>
      </c>
      <c r="O2077" s="5">
        <v>0</v>
      </c>
      <c r="P2077" s="5">
        <v>0</v>
      </c>
      <c r="Q2077" s="5">
        <f t="shared" si="353"/>
        <v>0</v>
      </c>
      <c r="R2077" s="5">
        <v>0</v>
      </c>
      <c r="S2077" s="5">
        <v>4</v>
      </c>
      <c r="T2077" s="5">
        <f t="shared" si="354"/>
        <v>4</v>
      </c>
      <c r="U2077" s="5">
        <v>0</v>
      </c>
      <c r="V2077" s="5">
        <v>4</v>
      </c>
      <c r="W2077" s="5">
        <v>0</v>
      </c>
      <c r="X2077" s="5">
        <v>0</v>
      </c>
      <c r="Y2077" s="5">
        <f t="shared" si="357"/>
        <v>0</v>
      </c>
      <c r="Z2077" s="5">
        <v>0</v>
      </c>
      <c r="AA2077" s="5">
        <v>0</v>
      </c>
      <c r="AB2077" s="5">
        <f t="shared" si="358"/>
        <v>0</v>
      </c>
      <c r="AC2077" s="5">
        <v>0</v>
      </c>
      <c r="AD2077" s="5">
        <v>0</v>
      </c>
      <c r="AE2077" s="5">
        <f t="shared" si="359"/>
        <v>0</v>
      </c>
      <c r="AF2077" s="5">
        <v>0</v>
      </c>
      <c r="AG2077" s="6"/>
      <c r="AH2077" s="5">
        <v>0</v>
      </c>
      <c r="AI2077" s="5">
        <v>0</v>
      </c>
      <c r="AJ2077" s="5">
        <v>0</v>
      </c>
      <c r="AK2077" s="5">
        <f t="shared" si="360"/>
        <v>0</v>
      </c>
      <c r="AL2077" s="5">
        <v>0</v>
      </c>
      <c r="AM2077" s="5">
        <v>0</v>
      </c>
      <c r="AN2077" s="5">
        <f t="shared" si="361"/>
        <v>0</v>
      </c>
      <c r="AO2077" s="5">
        <v>0</v>
      </c>
      <c r="AP2077" s="5">
        <v>0</v>
      </c>
      <c r="AQ2077" s="5">
        <f t="shared" si="362"/>
        <v>0</v>
      </c>
      <c r="AR2077" s="5">
        <v>0</v>
      </c>
      <c r="AS2077" s="6"/>
      <c r="AT2077" s="5">
        <v>0</v>
      </c>
      <c r="AU2077" s="5">
        <v>0</v>
      </c>
      <c r="AV2077" t="str">
        <f t="shared" si="355"/>
        <v>N</v>
      </c>
      <c r="AW2077" t="s">
        <v>60</v>
      </c>
      <c r="AX2077" t="s">
        <v>61</v>
      </c>
      <c r="AY2077" t="s">
        <v>2655</v>
      </c>
      <c r="AZ2077" t="s">
        <v>2655</v>
      </c>
      <c r="BA2077" t="str">
        <f t="shared" si="356"/>
        <v>N</v>
      </c>
    </row>
    <row r="2078" spans="1:53">
      <c r="A2078" t="s">
        <v>53</v>
      </c>
      <c r="B2078" t="s">
        <v>54</v>
      </c>
      <c r="C2078" t="s">
        <v>89</v>
      </c>
      <c r="D2078">
        <v>2019</v>
      </c>
      <c r="F2078" t="s">
        <v>5164</v>
      </c>
      <c r="G2078" t="s">
        <v>5165</v>
      </c>
      <c r="J2078" t="s">
        <v>101</v>
      </c>
      <c r="K2078" t="s">
        <v>93</v>
      </c>
      <c r="L2078" s="5">
        <v>0</v>
      </c>
      <c r="M2078" s="5">
        <v>0</v>
      </c>
      <c r="N2078" s="5">
        <f t="shared" si="352"/>
        <v>0</v>
      </c>
      <c r="O2078" s="5">
        <v>0</v>
      </c>
      <c r="P2078" s="5">
        <v>1</v>
      </c>
      <c r="Q2078" s="5">
        <f t="shared" si="353"/>
        <v>1</v>
      </c>
      <c r="R2078" s="5">
        <v>0</v>
      </c>
      <c r="S2078" s="5">
        <v>0</v>
      </c>
      <c r="T2078" s="5">
        <f t="shared" si="354"/>
        <v>0</v>
      </c>
      <c r="U2078" s="5">
        <v>0</v>
      </c>
      <c r="V2078" s="5">
        <v>1</v>
      </c>
      <c r="W2078" s="5">
        <v>0</v>
      </c>
      <c r="X2078" s="5">
        <v>0</v>
      </c>
      <c r="Y2078" s="5">
        <f t="shared" si="357"/>
        <v>0</v>
      </c>
      <c r="Z2078" s="5">
        <v>0</v>
      </c>
      <c r="AA2078" s="5">
        <v>1</v>
      </c>
      <c r="AB2078" s="5">
        <f t="shared" si="358"/>
        <v>1</v>
      </c>
      <c r="AC2078" s="5">
        <v>0</v>
      </c>
      <c r="AD2078" s="5">
        <v>0</v>
      </c>
      <c r="AE2078" s="5">
        <f t="shared" si="359"/>
        <v>0</v>
      </c>
      <c r="AF2078" s="5">
        <v>0</v>
      </c>
      <c r="AG2078" s="6">
        <v>43623</v>
      </c>
      <c r="AH2078" s="5">
        <v>1</v>
      </c>
      <c r="AI2078" s="5">
        <v>0</v>
      </c>
      <c r="AJ2078" s="5">
        <v>0</v>
      </c>
      <c r="AK2078" s="5">
        <f t="shared" si="360"/>
        <v>0</v>
      </c>
      <c r="AL2078" s="5">
        <v>0</v>
      </c>
      <c r="AM2078" s="5">
        <v>1</v>
      </c>
      <c r="AN2078" s="5">
        <f t="shared" si="361"/>
        <v>1</v>
      </c>
      <c r="AO2078" s="5">
        <v>0</v>
      </c>
      <c r="AP2078" s="5">
        <v>0</v>
      </c>
      <c r="AQ2078" s="5">
        <f t="shared" si="362"/>
        <v>0</v>
      </c>
      <c r="AR2078" s="5">
        <v>0</v>
      </c>
      <c r="AS2078" s="6">
        <v>43728</v>
      </c>
      <c r="AT2078" s="5">
        <v>1</v>
      </c>
      <c r="AU2078" s="5">
        <v>0</v>
      </c>
      <c r="AV2078" t="str">
        <f t="shared" si="355"/>
        <v>N</v>
      </c>
      <c r="AW2078" t="s">
        <v>60</v>
      </c>
      <c r="AX2078" t="s">
        <v>60</v>
      </c>
      <c r="AY2078" t="s">
        <v>2637</v>
      </c>
      <c r="AZ2078" t="s">
        <v>2637</v>
      </c>
      <c r="BA2078" t="str">
        <f t="shared" si="356"/>
        <v>N</v>
      </c>
    </row>
    <row r="2079" spans="1:53">
      <c r="A2079" t="s">
        <v>2855</v>
      </c>
      <c r="B2079" t="s">
        <v>54</v>
      </c>
      <c r="C2079" t="s">
        <v>89</v>
      </c>
      <c r="D2079">
        <v>2019</v>
      </c>
      <c r="F2079" t="s">
        <v>5166</v>
      </c>
      <c r="G2079" t="s">
        <v>2875</v>
      </c>
      <c r="J2079" t="s">
        <v>58</v>
      </c>
      <c r="K2079" t="s">
        <v>59</v>
      </c>
      <c r="L2079" s="5">
        <v>0</v>
      </c>
      <c r="M2079" s="5">
        <v>0</v>
      </c>
      <c r="N2079" s="5">
        <f t="shared" si="352"/>
        <v>0</v>
      </c>
      <c r="O2079" s="5">
        <v>0</v>
      </c>
      <c r="P2079" s="5">
        <v>0</v>
      </c>
      <c r="Q2079" s="5">
        <f t="shared" si="353"/>
        <v>0</v>
      </c>
      <c r="R2079" s="5">
        <v>0</v>
      </c>
      <c r="S2079" s="5">
        <v>1</v>
      </c>
      <c r="T2079" s="5">
        <f t="shared" si="354"/>
        <v>1</v>
      </c>
      <c r="U2079" s="5">
        <v>0</v>
      </c>
      <c r="V2079" s="5">
        <v>1</v>
      </c>
      <c r="W2079" s="5">
        <v>0</v>
      </c>
      <c r="X2079" s="5">
        <v>0</v>
      </c>
      <c r="Y2079" s="5">
        <f t="shared" si="357"/>
        <v>0</v>
      </c>
      <c r="Z2079" s="5">
        <v>0</v>
      </c>
      <c r="AA2079" s="5">
        <v>0</v>
      </c>
      <c r="AB2079" s="5">
        <f t="shared" si="358"/>
        <v>0</v>
      </c>
      <c r="AC2079" s="5">
        <v>0</v>
      </c>
      <c r="AD2079" s="5">
        <v>0</v>
      </c>
      <c r="AE2079" s="5">
        <f t="shared" si="359"/>
        <v>0</v>
      </c>
      <c r="AF2079" s="5">
        <v>0</v>
      </c>
      <c r="AG2079" s="6"/>
      <c r="AH2079" s="5">
        <v>0</v>
      </c>
      <c r="AI2079" s="5">
        <v>0</v>
      </c>
      <c r="AJ2079" s="5">
        <v>0</v>
      </c>
      <c r="AK2079" s="5">
        <f t="shared" si="360"/>
        <v>0</v>
      </c>
      <c r="AL2079" s="5">
        <v>0</v>
      </c>
      <c r="AM2079" s="5">
        <v>0</v>
      </c>
      <c r="AN2079" s="5">
        <f t="shared" si="361"/>
        <v>0</v>
      </c>
      <c r="AO2079" s="5">
        <v>0</v>
      </c>
      <c r="AP2079" s="5">
        <v>0</v>
      </c>
      <c r="AQ2079" s="5">
        <f t="shared" si="362"/>
        <v>0</v>
      </c>
      <c r="AR2079" s="5">
        <v>0</v>
      </c>
      <c r="AS2079" s="6"/>
      <c r="AT2079" s="5">
        <v>0</v>
      </c>
      <c r="AU2079" s="5">
        <v>0</v>
      </c>
      <c r="AV2079" t="str">
        <f t="shared" si="355"/>
        <v>N</v>
      </c>
      <c r="AW2079" t="s">
        <v>60</v>
      </c>
      <c r="AX2079" t="s">
        <v>61</v>
      </c>
      <c r="AY2079" t="s">
        <v>2655</v>
      </c>
      <c r="AZ2079" t="s">
        <v>2655</v>
      </c>
      <c r="BA2079" t="str">
        <f t="shared" si="356"/>
        <v>N</v>
      </c>
    </row>
    <row r="2080" spans="1:53">
      <c r="A2080" t="s">
        <v>2855</v>
      </c>
      <c r="B2080" t="s">
        <v>54</v>
      </c>
      <c r="C2080" t="s">
        <v>89</v>
      </c>
      <c r="D2080">
        <v>2019</v>
      </c>
      <c r="F2080" t="s">
        <v>2876</v>
      </c>
      <c r="G2080" t="s">
        <v>2877</v>
      </c>
      <c r="J2080" t="s">
        <v>58</v>
      </c>
      <c r="K2080" t="s">
        <v>59</v>
      </c>
      <c r="L2080" s="5">
        <v>0</v>
      </c>
      <c r="M2080" s="5">
        <v>0</v>
      </c>
      <c r="N2080" s="5">
        <f t="shared" si="352"/>
        <v>0</v>
      </c>
      <c r="O2080" s="5">
        <v>0</v>
      </c>
      <c r="P2080" s="5">
        <v>1</v>
      </c>
      <c r="Q2080" s="5">
        <f t="shared" si="353"/>
        <v>1</v>
      </c>
      <c r="R2080" s="5">
        <v>0</v>
      </c>
      <c r="S2080" s="5">
        <v>0</v>
      </c>
      <c r="T2080" s="5">
        <f t="shared" si="354"/>
        <v>0</v>
      </c>
      <c r="U2080" s="5">
        <v>0</v>
      </c>
      <c r="V2080" s="5">
        <v>1</v>
      </c>
      <c r="W2080" s="5">
        <v>0</v>
      </c>
      <c r="X2080" s="5">
        <v>0</v>
      </c>
      <c r="Y2080" s="5">
        <f t="shared" si="357"/>
        <v>0</v>
      </c>
      <c r="Z2080" s="5">
        <v>0</v>
      </c>
      <c r="AA2080" s="5">
        <v>0</v>
      </c>
      <c r="AB2080" s="5">
        <f t="shared" si="358"/>
        <v>0</v>
      </c>
      <c r="AC2080" s="5">
        <v>0</v>
      </c>
      <c r="AD2080" s="5">
        <v>0</v>
      </c>
      <c r="AE2080" s="5">
        <f t="shared" si="359"/>
        <v>0</v>
      </c>
      <c r="AF2080" s="5">
        <v>0</v>
      </c>
      <c r="AG2080" s="6"/>
      <c r="AH2080" s="5">
        <v>0</v>
      </c>
      <c r="AI2080" s="5">
        <v>0</v>
      </c>
      <c r="AJ2080" s="5">
        <v>0</v>
      </c>
      <c r="AK2080" s="5">
        <f t="shared" si="360"/>
        <v>0</v>
      </c>
      <c r="AL2080" s="5">
        <v>0</v>
      </c>
      <c r="AM2080" s="5">
        <v>0</v>
      </c>
      <c r="AN2080" s="5">
        <f t="shared" si="361"/>
        <v>0</v>
      </c>
      <c r="AO2080" s="5">
        <v>0</v>
      </c>
      <c r="AP2080" s="5">
        <v>0</v>
      </c>
      <c r="AQ2080" s="5">
        <f t="shared" si="362"/>
        <v>0</v>
      </c>
      <c r="AR2080" s="5">
        <v>0</v>
      </c>
      <c r="AS2080" s="6"/>
      <c r="AT2080" s="5">
        <v>0</v>
      </c>
      <c r="AU2080" s="5">
        <v>0</v>
      </c>
      <c r="AV2080" t="str">
        <f t="shared" si="355"/>
        <v>N</v>
      </c>
      <c r="AW2080" t="s">
        <v>60</v>
      </c>
      <c r="AX2080" t="s">
        <v>61</v>
      </c>
      <c r="AY2080" t="s">
        <v>2637</v>
      </c>
      <c r="AZ2080" t="s">
        <v>2637</v>
      </c>
      <c r="BA2080" t="str">
        <f t="shared" si="356"/>
        <v>N</v>
      </c>
    </row>
    <row r="2081" spans="1:53">
      <c r="A2081" t="s">
        <v>2964</v>
      </c>
      <c r="B2081" t="s">
        <v>54</v>
      </c>
      <c r="C2081" t="s">
        <v>89</v>
      </c>
      <c r="D2081">
        <v>2019</v>
      </c>
      <c r="F2081" t="s">
        <v>5167</v>
      </c>
      <c r="G2081" t="s">
        <v>5168</v>
      </c>
      <c r="I2081" t="s">
        <v>5169</v>
      </c>
      <c r="J2081" t="s">
        <v>58</v>
      </c>
      <c r="K2081" t="s">
        <v>59</v>
      </c>
      <c r="L2081" s="5">
        <v>0</v>
      </c>
      <c r="M2081" s="5">
        <v>0</v>
      </c>
      <c r="N2081" s="5">
        <f t="shared" si="352"/>
        <v>0</v>
      </c>
      <c r="O2081" s="5">
        <v>0</v>
      </c>
      <c r="P2081" s="5">
        <v>0</v>
      </c>
      <c r="Q2081" s="5">
        <f t="shared" si="353"/>
        <v>0</v>
      </c>
      <c r="R2081" s="5">
        <v>0</v>
      </c>
      <c r="S2081" s="5">
        <v>1</v>
      </c>
      <c r="T2081" s="5">
        <f t="shared" si="354"/>
        <v>1</v>
      </c>
      <c r="U2081" s="5">
        <v>0</v>
      </c>
      <c r="V2081" s="5">
        <v>1</v>
      </c>
      <c r="W2081" s="5">
        <v>0</v>
      </c>
      <c r="X2081" s="5">
        <v>0</v>
      </c>
      <c r="Y2081" s="5">
        <f t="shared" si="357"/>
        <v>0</v>
      </c>
      <c r="Z2081" s="5">
        <v>0</v>
      </c>
      <c r="AA2081" s="5">
        <v>0</v>
      </c>
      <c r="AB2081" s="5">
        <f t="shared" si="358"/>
        <v>0</v>
      </c>
      <c r="AC2081" s="5">
        <v>0</v>
      </c>
      <c r="AD2081" s="5">
        <v>1</v>
      </c>
      <c r="AE2081" s="5">
        <f t="shared" si="359"/>
        <v>1</v>
      </c>
      <c r="AF2081" s="5">
        <v>0</v>
      </c>
      <c r="AG2081" s="6">
        <v>43703</v>
      </c>
      <c r="AH2081" s="5">
        <v>1</v>
      </c>
      <c r="AI2081" s="5">
        <v>0</v>
      </c>
      <c r="AJ2081" s="5">
        <v>0</v>
      </c>
      <c r="AK2081" s="5">
        <f t="shared" si="360"/>
        <v>0</v>
      </c>
      <c r="AL2081" s="5">
        <v>0</v>
      </c>
      <c r="AM2081" s="5">
        <v>0</v>
      </c>
      <c r="AN2081" s="5">
        <f t="shared" si="361"/>
        <v>0</v>
      </c>
      <c r="AO2081" s="5">
        <v>0</v>
      </c>
      <c r="AP2081" s="5">
        <v>0</v>
      </c>
      <c r="AQ2081" s="5">
        <f t="shared" si="362"/>
        <v>0</v>
      </c>
      <c r="AR2081" s="5">
        <v>0</v>
      </c>
      <c r="AS2081" s="6"/>
      <c r="AT2081" s="5">
        <v>0</v>
      </c>
      <c r="AU2081" s="5">
        <v>0</v>
      </c>
      <c r="AV2081" t="str">
        <f t="shared" si="355"/>
        <v>N</v>
      </c>
      <c r="AW2081" t="s">
        <v>60</v>
      </c>
      <c r="AX2081" t="s">
        <v>61</v>
      </c>
      <c r="AY2081" t="s">
        <v>2655</v>
      </c>
      <c r="AZ2081" t="s">
        <v>2655</v>
      </c>
      <c r="BA2081" t="str">
        <f t="shared" si="356"/>
        <v>N</v>
      </c>
    </row>
    <row r="2082" spans="1:53">
      <c r="A2082" t="s">
        <v>53</v>
      </c>
      <c r="B2082" t="s">
        <v>54</v>
      </c>
      <c r="C2082" t="s">
        <v>89</v>
      </c>
      <c r="D2082">
        <v>2019</v>
      </c>
      <c r="F2082" t="s">
        <v>5170</v>
      </c>
      <c r="G2082" t="s">
        <v>5171</v>
      </c>
      <c r="J2082" t="s">
        <v>101</v>
      </c>
      <c r="K2082" t="s">
        <v>93</v>
      </c>
      <c r="L2082" s="5">
        <v>0</v>
      </c>
      <c r="M2082" s="5">
        <v>0</v>
      </c>
      <c r="N2082" s="5">
        <f t="shared" si="352"/>
        <v>0</v>
      </c>
      <c r="O2082" s="5">
        <v>0</v>
      </c>
      <c r="P2082" s="5">
        <v>0</v>
      </c>
      <c r="Q2082" s="5">
        <f t="shared" si="353"/>
        <v>0</v>
      </c>
      <c r="R2082" s="5">
        <v>0</v>
      </c>
      <c r="S2082" s="5">
        <v>1</v>
      </c>
      <c r="T2082" s="5">
        <f t="shared" si="354"/>
        <v>1</v>
      </c>
      <c r="U2082" s="5">
        <v>0</v>
      </c>
      <c r="V2082" s="5">
        <v>1</v>
      </c>
      <c r="W2082" s="5">
        <v>0</v>
      </c>
      <c r="X2082" s="5">
        <v>0</v>
      </c>
      <c r="Y2082" s="5">
        <f t="shared" si="357"/>
        <v>0</v>
      </c>
      <c r="Z2082" s="5">
        <v>0</v>
      </c>
      <c r="AA2082" s="5">
        <v>0</v>
      </c>
      <c r="AB2082" s="5">
        <f t="shared" si="358"/>
        <v>0</v>
      </c>
      <c r="AC2082" s="5">
        <v>0</v>
      </c>
      <c r="AD2082" s="5">
        <v>1</v>
      </c>
      <c r="AE2082" s="5">
        <f t="shared" si="359"/>
        <v>1</v>
      </c>
      <c r="AF2082" s="5">
        <v>0</v>
      </c>
      <c r="AG2082" s="6">
        <v>43613</v>
      </c>
      <c r="AH2082" s="5">
        <v>1</v>
      </c>
      <c r="AI2082" s="5">
        <v>0</v>
      </c>
      <c r="AJ2082" s="5">
        <v>0</v>
      </c>
      <c r="AK2082" s="5">
        <f t="shared" si="360"/>
        <v>0</v>
      </c>
      <c r="AL2082" s="5">
        <v>0</v>
      </c>
      <c r="AM2082" s="5">
        <v>0</v>
      </c>
      <c r="AN2082" s="5">
        <f t="shared" si="361"/>
        <v>0</v>
      </c>
      <c r="AO2082" s="5">
        <v>0</v>
      </c>
      <c r="AP2082" s="5">
        <v>0</v>
      </c>
      <c r="AQ2082" s="5">
        <f t="shared" si="362"/>
        <v>0</v>
      </c>
      <c r="AR2082" s="5">
        <v>0</v>
      </c>
      <c r="AS2082" s="6"/>
      <c r="AT2082" s="5">
        <v>0</v>
      </c>
      <c r="AU2082" s="5">
        <v>0</v>
      </c>
      <c r="AV2082" t="str">
        <f t="shared" si="355"/>
        <v>N</v>
      </c>
      <c r="AW2082" t="s">
        <v>60</v>
      </c>
      <c r="AX2082" t="s">
        <v>61</v>
      </c>
      <c r="AY2082" t="s">
        <v>2655</v>
      </c>
      <c r="AZ2082" t="s">
        <v>2655</v>
      </c>
      <c r="BA2082" t="str">
        <f t="shared" si="356"/>
        <v>N</v>
      </c>
    </row>
    <row r="2083" spans="1:53">
      <c r="A2083" t="s">
        <v>53</v>
      </c>
      <c r="B2083" t="s">
        <v>54</v>
      </c>
      <c r="C2083" t="s">
        <v>89</v>
      </c>
      <c r="D2083">
        <v>2019</v>
      </c>
      <c r="F2083" t="s">
        <v>5172</v>
      </c>
      <c r="G2083" t="s">
        <v>5173</v>
      </c>
      <c r="J2083" t="s">
        <v>101</v>
      </c>
      <c r="K2083" t="s">
        <v>93</v>
      </c>
      <c r="L2083" s="5">
        <v>0</v>
      </c>
      <c r="M2083" s="5">
        <v>0</v>
      </c>
      <c r="N2083" s="5">
        <f t="shared" si="352"/>
        <v>0</v>
      </c>
      <c r="O2083" s="5">
        <v>0</v>
      </c>
      <c r="P2083" s="5">
        <v>0</v>
      </c>
      <c r="Q2083" s="5">
        <f t="shared" si="353"/>
        <v>0</v>
      </c>
      <c r="R2083" s="5">
        <v>0</v>
      </c>
      <c r="S2083" s="5">
        <v>1</v>
      </c>
      <c r="T2083" s="5">
        <f t="shared" si="354"/>
        <v>1</v>
      </c>
      <c r="U2083" s="5">
        <v>0</v>
      </c>
      <c r="V2083" s="5">
        <v>1</v>
      </c>
      <c r="W2083" s="5">
        <v>0</v>
      </c>
      <c r="X2083" s="5">
        <v>0</v>
      </c>
      <c r="Y2083" s="5">
        <f t="shared" si="357"/>
        <v>0</v>
      </c>
      <c r="Z2083" s="5">
        <v>0</v>
      </c>
      <c r="AA2083" s="5">
        <v>0</v>
      </c>
      <c r="AB2083" s="5">
        <f t="shared" si="358"/>
        <v>0</v>
      </c>
      <c r="AC2083" s="5">
        <v>0</v>
      </c>
      <c r="AD2083" s="5">
        <v>1</v>
      </c>
      <c r="AE2083" s="5">
        <f t="shared" si="359"/>
        <v>1</v>
      </c>
      <c r="AF2083" s="5">
        <v>0</v>
      </c>
      <c r="AG2083" s="6">
        <v>43776</v>
      </c>
      <c r="AH2083" s="5">
        <v>1</v>
      </c>
      <c r="AI2083" s="5">
        <v>0</v>
      </c>
      <c r="AJ2083" s="5">
        <v>0</v>
      </c>
      <c r="AK2083" s="5">
        <f t="shared" si="360"/>
        <v>0</v>
      </c>
      <c r="AL2083" s="5">
        <v>0</v>
      </c>
      <c r="AM2083" s="5">
        <v>0</v>
      </c>
      <c r="AN2083" s="5">
        <f t="shared" si="361"/>
        <v>0</v>
      </c>
      <c r="AO2083" s="5">
        <v>0</v>
      </c>
      <c r="AP2083" s="5">
        <v>0</v>
      </c>
      <c r="AQ2083" s="5">
        <f t="shared" si="362"/>
        <v>0</v>
      </c>
      <c r="AR2083" s="5">
        <v>0</v>
      </c>
      <c r="AS2083" s="6"/>
      <c r="AT2083" s="5">
        <v>0</v>
      </c>
      <c r="AU2083" s="5">
        <v>0</v>
      </c>
      <c r="AV2083" t="str">
        <f t="shared" si="355"/>
        <v>N</v>
      </c>
      <c r="AW2083" t="s">
        <v>60</v>
      </c>
      <c r="AX2083" t="s">
        <v>61</v>
      </c>
      <c r="AY2083" t="s">
        <v>2655</v>
      </c>
      <c r="AZ2083" t="s">
        <v>2655</v>
      </c>
      <c r="BA2083" t="str">
        <f t="shared" si="356"/>
        <v>N</v>
      </c>
    </row>
    <row r="2084" spans="1:53">
      <c r="A2084" t="s">
        <v>53</v>
      </c>
      <c r="B2084" t="s">
        <v>54</v>
      </c>
      <c r="C2084" t="s">
        <v>89</v>
      </c>
      <c r="D2084">
        <v>2019</v>
      </c>
      <c r="F2084" t="s">
        <v>5174</v>
      </c>
      <c r="G2084" t="s">
        <v>5175</v>
      </c>
      <c r="J2084" t="s">
        <v>101</v>
      </c>
      <c r="K2084" t="s">
        <v>93</v>
      </c>
      <c r="L2084" s="5">
        <v>0</v>
      </c>
      <c r="M2084" s="5">
        <v>0</v>
      </c>
      <c r="N2084" s="5">
        <f t="shared" si="352"/>
        <v>0</v>
      </c>
      <c r="O2084" s="5">
        <v>0</v>
      </c>
      <c r="P2084" s="5">
        <v>0</v>
      </c>
      <c r="Q2084" s="5">
        <f t="shared" si="353"/>
        <v>0</v>
      </c>
      <c r="R2084" s="5">
        <v>0</v>
      </c>
      <c r="S2084" s="5">
        <v>1</v>
      </c>
      <c r="T2084" s="5">
        <f t="shared" si="354"/>
        <v>1</v>
      </c>
      <c r="U2084" s="5">
        <v>0</v>
      </c>
      <c r="V2084" s="5">
        <v>1</v>
      </c>
      <c r="W2084" s="5">
        <v>0</v>
      </c>
      <c r="X2084" s="5">
        <v>0</v>
      </c>
      <c r="Y2084" s="5">
        <f t="shared" si="357"/>
        <v>0</v>
      </c>
      <c r="Z2084" s="5">
        <v>0</v>
      </c>
      <c r="AA2084" s="5">
        <v>0</v>
      </c>
      <c r="AB2084" s="5">
        <f t="shared" si="358"/>
        <v>0</v>
      </c>
      <c r="AC2084" s="5">
        <v>0</v>
      </c>
      <c r="AD2084" s="5">
        <v>1</v>
      </c>
      <c r="AE2084" s="5">
        <f t="shared" si="359"/>
        <v>1</v>
      </c>
      <c r="AF2084" s="5">
        <v>0</v>
      </c>
      <c r="AG2084" s="6">
        <v>43613</v>
      </c>
      <c r="AH2084" s="5">
        <v>1</v>
      </c>
      <c r="AI2084" s="5">
        <v>0</v>
      </c>
      <c r="AJ2084" s="5">
        <v>0</v>
      </c>
      <c r="AK2084" s="5">
        <f t="shared" si="360"/>
        <v>0</v>
      </c>
      <c r="AL2084" s="5">
        <v>0</v>
      </c>
      <c r="AM2084" s="5">
        <v>0</v>
      </c>
      <c r="AN2084" s="5">
        <f t="shared" si="361"/>
        <v>0</v>
      </c>
      <c r="AO2084" s="5">
        <v>0</v>
      </c>
      <c r="AP2084" s="5">
        <v>0</v>
      </c>
      <c r="AQ2084" s="5">
        <f t="shared" si="362"/>
        <v>0</v>
      </c>
      <c r="AR2084" s="5">
        <v>0</v>
      </c>
      <c r="AS2084" s="6"/>
      <c r="AT2084" s="5">
        <v>0</v>
      </c>
      <c r="AU2084" s="5">
        <v>0</v>
      </c>
      <c r="AV2084" t="str">
        <f t="shared" si="355"/>
        <v>N</v>
      </c>
      <c r="AW2084" t="s">
        <v>60</v>
      </c>
      <c r="AX2084" t="s">
        <v>61</v>
      </c>
      <c r="AY2084" t="s">
        <v>2655</v>
      </c>
      <c r="AZ2084" t="s">
        <v>2655</v>
      </c>
      <c r="BA2084" t="str">
        <f t="shared" si="356"/>
        <v>N</v>
      </c>
    </row>
    <row r="2085" spans="1:53">
      <c r="A2085" t="s">
        <v>53</v>
      </c>
      <c r="B2085" t="s">
        <v>54</v>
      </c>
      <c r="C2085" t="s">
        <v>89</v>
      </c>
      <c r="D2085">
        <v>2019</v>
      </c>
      <c r="F2085" t="s">
        <v>5176</v>
      </c>
      <c r="G2085" t="s">
        <v>5177</v>
      </c>
      <c r="J2085" t="s">
        <v>58</v>
      </c>
      <c r="K2085" t="s">
        <v>59</v>
      </c>
      <c r="L2085" s="5">
        <v>0</v>
      </c>
      <c r="M2085" s="5">
        <v>0</v>
      </c>
      <c r="N2085" s="5">
        <f t="shared" si="352"/>
        <v>0</v>
      </c>
      <c r="O2085" s="5">
        <v>0</v>
      </c>
      <c r="P2085" s="5">
        <v>1</v>
      </c>
      <c r="Q2085" s="5">
        <f t="shared" si="353"/>
        <v>1</v>
      </c>
      <c r="R2085" s="5">
        <v>0</v>
      </c>
      <c r="S2085" s="5">
        <v>0</v>
      </c>
      <c r="T2085" s="5">
        <f t="shared" si="354"/>
        <v>0</v>
      </c>
      <c r="U2085" s="5">
        <v>0</v>
      </c>
      <c r="V2085" s="5">
        <v>1</v>
      </c>
      <c r="W2085" s="5">
        <v>0</v>
      </c>
      <c r="X2085" s="5">
        <v>0</v>
      </c>
      <c r="Y2085" s="5">
        <f t="shared" si="357"/>
        <v>0</v>
      </c>
      <c r="Z2085" s="5">
        <v>0</v>
      </c>
      <c r="AA2085" s="5">
        <v>0</v>
      </c>
      <c r="AB2085" s="5">
        <f t="shared" si="358"/>
        <v>0</v>
      </c>
      <c r="AC2085" s="5">
        <v>0</v>
      </c>
      <c r="AD2085" s="5">
        <v>0</v>
      </c>
      <c r="AE2085" s="5">
        <f t="shared" si="359"/>
        <v>0</v>
      </c>
      <c r="AF2085" s="5">
        <v>0</v>
      </c>
      <c r="AG2085" s="6"/>
      <c r="AH2085" s="5">
        <v>0</v>
      </c>
      <c r="AI2085" s="5">
        <v>0</v>
      </c>
      <c r="AJ2085" s="5">
        <v>0</v>
      </c>
      <c r="AK2085" s="5">
        <f t="shared" si="360"/>
        <v>0</v>
      </c>
      <c r="AL2085" s="5">
        <v>0</v>
      </c>
      <c r="AM2085" s="5">
        <v>0</v>
      </c>
      <c r="AN2085" s="5">
        <f t="shared" si="361"/>
        <v>0</v>
      </c>
      <c r="AO2085" s="5">
        <v>0</v>
      </c>
      <c r="AP2085" s="5">
        <v>0</v>
      </c>
      <c r="AQ2085" s="5">
        <f t="shared" si="362"/>
        <v>0</v>
      </c>
      <c r="AR2085" s="5">
        <v>0</v>
      </c>
      <c r="AS2085" s="6"/>
      <c r="AT2085" s="5">
        <v>0</v>
      </c>
      <c r="AU2085" s="5">
        <v>0</v>
      </c>
      <c r="AV2085" t="str">
        <f t="shared" si="355"/>
        <v>N</v>
      </c>
      <c r="AW2085" t="s">
        <v>60</v>
      </c>
      <c r="AX2085" t="s">
        <v>60</v>
      </c>
      <c r="AY2085" t="s">
        <v>2637</v>
      </c>
      <c r="AZ2085" t="s">
        <v>2637</v>
      </c>
      <c r="BA2085" t="str">
        <f t="shared" si="356"/>
        <v>N</v>
      </c>
    </row>
    <row r="2086" spans="1:53">
      <c r="A2086" t="s">
        <v>53</v>
      </c>
      <c r="B2086" t="s">
        <v>54</v>
      </c>
      <c r="C2086" t="s">
        <v>89</v>
      </c>
      <c r="D2086">
        <v>2019</v>
      </c>
      <c r="F2086" t="s">
        <v>5178</v>
      </c>
      <c r="G2086" t="s">
        <v>5179</v>
      </c>
      <c r="J2086" t="s">
        <v>58</v>
      </c>
      <c r="K2086" t="s">
        <v>59</v>
      </c>
      <c r="L2086" s="5">
        <v>0</v>
      </c>
      <c r="M2086" s="5">
        <v>0</v>
      </c>
      <c r="N2086" s="5">
        <f t="shared" si="352"/>
        <v>0</v>
      </c>
      <c r="O2086" s="5">
        <v>0</v>
      </c>
      <c r="P2086" s="5">
        <v>1</v>
      </c>
      <c r="Q2086" s="5">
        <f t="shared" si="353"/>
        <v>1</v>
      </c>
      <c r="R2086" s="5">
        <v>0</v>
      </c>
      <c r="S2086" s="5">
        <v>0</v>
      </c>
      <c r="T2086" s="5">
        <f t="shared" si="354"/>
        <v>0</v>
      </c>
      <c r="U2086" s="5">
        <v>0</v>
      </c>
      <c r="V2086" s="5">
        <v>1</v>
      </c>
      <c r="W2086" s="5">
        <v>0</v>
      </c>
      <c r="X2086" s="5">
        <v>0</v>
      </c>
      <c r="Y2086" s="5">
        <f t="shared" si="357"/>
        <v>0</v>
      </c>
      <c r="Z2086" s="5">
        <v>0</v>
      </c>
      <c r="AA2086" s="5">
        <v>0</v>
      </c>
      <c r="AB2086" s="5">
        <f t="shared" si="358"/>
        <v>0</v>
      </c>
      <c r="AC2086" s="5">
        <v>0</v>
      </c>
      <c r="AD2086" s="5">
        <v>0</v>
      </c>
      <c r="AE2086" s="5">
        <f t="shared" si="359"/>
        <v>0</v>
      </c>
      <c r="AF2086" s="5">
        <v>0</v>
      </c>
      <c r="AG2086" s="6"/>
      <c r="AH2086" s="5">
        <v>0</v>
      </c>
      <c r="AI2086" s="5">
        <v>0</v>
      </c>
      <c r="AJ2086" s="5">
        <v>0</v>
      </c>
      <c r="AK2086" s="5">
        <f t="shared" si="360"/>
        <v>0</v>
      </c>
      <c r="AL2086" s="5">
        <v>0</v>
      </c>
      <c r="AM2086" s="5">
        <v>0</v>
      </c>
      <c r="AN2086" s="5">
        <f t="shared" si="361"/>
        <v>0</v>
      </c>
      <c r="AO2086" s="5">
        <v>0</v>
      </c>
      <c r="AP2086" s="5">
        <v>0</v>
      </c>
      <c r="AQ2086" s="5">
        <f t="shared" si="362"/>
        <v>0</v>
      </c>
      <c r="AR2086" s="5">
        <v>0</v>
      </c>
      <c r="AS2086" s="6"/>
      <c r="AT2086" s="5">
        <v>0</v>
      </c>
      <c r="AU2086" s="5">
        <v>0</v>
      </c>
      <c r="AV2086" t="str">
        <f t="shared" si="355"/>
        <v>N</v>
      </c>
      <c r="AW2086" t="s">
        <v>60</v>
      </c>
      <c r="AX2086" t="s">
        <v>61</v>
      </c>
      <c r="AY2086" t="s">
        <v>2637</v>
      </c>
      <c r="AZ2086" t="s">
        <v>2637</v>
      </c>
      <c r="BA2086" t="str">
        <f t="shared" si="356"/>
        <v>N</v>
      </c>
    </row>
    <row r="2087" spans="1:53">
      <c r="A2087" t="s">
        <v>53</v>
      </c>
      <c r="B2087" t="s">
        <v>54</v>
      </c>
      <c r="C2087" t="s">
        <v>89</v>
      </c>
      <c r="D2087">
        <v>2019</v>
      </c>
      <c r="F2087" t="s">
        <v>5180</v>
      </c>
      <c r="G2087" t="s">
        <v>5181</v>
      </c>
      <c r="J2087" t="s">
        <v>58</v>
      </c>
      <c r="K2087" t="s">
        <v>59</v>
      </c>
      <c r="L2087" s="5">
        <v>0</v>
      </c>
      <c r="M2087" s="5">
        <v>0</v>
      </c>
      <c r="N2087" s="5">
        <f t="shared" si="352"/>
        <v>0</v>
      </c>
      <c r="O2087" s="5">
        <v>0</v>
      </c>
      <c r="P2087" s="5">
        <v>1</v>
      </c>
      <c r="Q2087" s="5">
        <f t="shared" si="353"/>
        <v>1</v>
      </c>
      <c r="R2087" s="5">
        <v>0</v>
      </c>
      <c r="S2087" s="5">
        <v>0</v>
      </c>
      <c r="T2087" s="5">
        <f t="shared" si="354"/>
        <v>0</v>
      </c>
      <c r="U2087" s="5">
        <v>0</v>
      </c>
      <c r="V2087" s="5">
        <v>1</v>
      </c>
      <c r="W2087" s="5">
        <v>0</v>
      </c>
      <c r="X2087" s="5">
        <v>0</v>
      </c>
      <c r="Y2087" s="5">
        <f t="shared" si="357"/>
        <v>0</v>
      </c>
      <c r="Z2087" s="5">
        <v>0</v>
      </c>
      <c r="AA2087" s="5">
        <v>0</v>
      </c>
      <c r="AB2087" s="5">
        <f t="shared" si="358"/>
        <v>0</v>
      </c>
      <c r="AC2087" s="5">
        <v>0</v>
      </c>
      <c r="AD2087" s="5">
        <v>0</v>
      </c>
      <c r="AE2087" s="5">
        <f t="shared" si="359"/>
        <v>0</v>
      </c>
      <c r="AF2087" s="5">
        <v>0</v>
      </c>
      <c r="AG2087" s="6"/>
      <c r="AH2087" s="5">
        <v>0</v>
      </c>
      <c r="AI2087" s="5">
        <v>0</v>
      </c>
      <c r="AJ2087" s="5">
        <v>0</v>
      </c>
      <c r="AK2087" s="5">
        <f t="shared" si="360"/>
        <v>0</v>
      </c>
      <c r="AL2087" s="5">
        <v>0</v>
      </c>
      <c r="AM2087" s="5">
        <v>0</v>
      </c>
      <c r="AN2087" s="5">
        <f t="shared" si="361"/>
        <v>0</v>
      </c>
      <c r="AO2087" s="5">
        <v>0</v>
      </c>
      <c r="AP2087" s="5">
        <v>0</v>
      </c>
      <c r="AQ2087" s="5">
        <f t="shared" si="362"/>
        <v>0</v>
      </c>
      <c r="AR2087" s="5">
        <v>0</v>
      </c>
      <c r="AS2087" s="6"/>
      <c r="AT2087" s="5">
        <v>0</v>
      </c>
      <c r="AU2087" s="5">
        <v>0</v>
      </c>
      <c r="AV2087" t="str">
        <f t="shared" si="355"/>
        <v>N</v>
      </c>
      <c r="AW2087" t="s">
        <v>60</v>
      </c>
      <c r="AX2087" t="s">
        <v>61</v>
      </c>
      <c r="AY2087" t="s">
        <v>2637</v>
      </c>
      <c r="AZ2087" t="s">
        <v>2637</v>
      </c>
      <c r="BA2087" t="str">
        <f t="shared" si="356"/>
        <v>N</v>
      </c>
    </row>
    <row r="2088" spans="1:53">
      <c r="A2088" t="s">
        <v>53</v>
      </c>
      <c r="B2088" t="s">
        <v>54</v>
      </c>
      <c r="C2088" t="s">
        <v>89</v>
      </c>
      <c r="D2088">
        <v>2019</v>
      </c>
      <c r="F2088" t="s">
        <v>5182</v>
      </c>
      <c r="G2088" t="s">
        <v>5183</v>
      </c>
      <c r="J2088" t="s">
        <v>58</v>
      </c>
      <c r="K2088" t="s">
        <v>59</v>
      </c>
      <c r="L2088" s="5">
        <v>0</v>
      </c>
      <c r="M2088" s="5">
        <v>0</v>
      </c>
      <c r="N2088" s="5">
        <f t="shared" si="352"/>
        <v>0</v>
      </c>
      <c r="O2088" s="5">
        <v>0</v>
      </c>
      <c r="P2088" s="5">
        <v>1</v>
      </c>
      <c r="Q2088" s="5">
        <f t="shared" si="353"/>
        <v>1</v>
      </c>
      <c r="R2088" s="5">
        <v>0</v>
      </c>
      <c r="S2088" s="5">
        <v>0</v>
      </c>
      <c r="T2088" s="5">
        <f t="shared" si="354"/>
        <v>0</v>
      </c>
      <c r="U2088" s="5">
        <v>0</v>
      </c>
      <c r="V2088" s="5">
        <v>1</v>
      </c>
      <c r="W2088" s="5">
        <v>0</v>
      </c>
      <c r="X2088" s="5">
        <v>0</v>
      </c>
      <c r="Y2088" s="5">
        <f t="shared" si="357"/>
        <v>0</v>
      </c>
      <c r="Z2088" s="5">
        <v>0</v>
      </c>
      <c r="AA2088" s="5">
        <v>0</v>
      </c>
      <c r="AB2088" s="5">
        <f t="shared" si="358"/>
        <v>0</v>
      </c>
      <c r="AC2088" s="5">
        <v>0</v>
      </c>
      <c r="AD2088" s="5">
        <v>0</v>
      </c>
      <c r="AE2088" s="5">
        <f t="shared" si="359"/>
        <v>0</v>
      </c>
      <c r="AF2088" s="5">
        <v>0</v>
      </c>
      <c r="AG2088" s="6"/>
      <c r="AH2088" s="5">
        <v>0</v>
      </c>
      <c r="AI2088" s="5">
        <v>0</v>
      </c>
      <c r="AJ2088" s="5">
        <v>0</v>
      </c>
      <c r="AK2088" s="5">
        <f t="shared" si="360"/>
        <v>0</v>
      </c>
      <c r="AL2088" s="5">
        <v>0</v>
      </c>
      <c r="AM2088" s="5">
        <v>0</v>
      </c>
      <c r="AN2088" s="5">
        <f t="shared" si="361"/>
        <v>0</v>
      </c>
      <c r="AO2088" s="5">
        <v>0</v>
      </c>
      <c r="AP2088" s="5">
        <v>0</v>
      </c>
      <c r="AQ2088" s="5">
        <f t="shared" si="362"/>
        <v>0</v>
      </c>
      <c r="AR2088" s="5">
        <v>0</v>
      </c>
      <c r="AS2088" s="6"/>
      <c r="AT2088" s="5">
        <v>0</v>
      </c>
      <c r="AU2088" s="5">
        <v>0</v>
      </c>
      <c r="AV2088" t="str">
        <f t="shared" si="355"/>
        <v>N</v>
      </c>
      <c r="AW2088" t="s">
        <v>60</v>
      </c>
      <c r="AX2088" t="s">
        <v>61</v>
      </c>
      <c r="AY2088" t="s">
        <v>2637</v>
      </c>
      <c r="AZ2088" t="s">
        <v>2637</v>
      </c>
      <c r="BA2088" t="str">
        <f t="shared" si="356"/>
        <v>N</v>
      </c>
    </row>
    <row r="2089" spans="1:53">
      <c r="A2089" t="s">
        <v>53</v>
      </c>
      <c r="B2089" t="s">
        <v>54</v>
      </c>
      <c r="C2089" t="s">
        <v>55</v>
      </c>
      <c r="D2089">
        <v>2019</v>
      </c>
      <c r="F2089" t="s">
        <v>5184</v>
      </c>
      <c r="G2089" t="s">
        <v>5185</v>
      </c>
      <c r="J2089" t="s">
        <v>58</v>
      </c>
      <c r="K2089" t="s">
        <v>59</v>
      </c>
      <c r="L2089" s="5">
        <v>0</v>
      </c>
      <c r="M2089" s="5">
        <v>0</v>
      </c>
      <c r="N2089" s="5">
        <f t="shared" si="352"/>
        <v>0</v>
      </c>
      <c r="O2089" s="5">
        <v>0</v>
      </c>
      <c r="P2089" s="5">
        <v>0</v>
      </c>
      <c r="Q2089" s="5">
        <f t="shared" si="353"/>
        <v>0</v>
      </c>
      <c r="R2089" s="5">
        <v>0</v>
      </c>
      <c r="S2089" s="5">
        <v>1</v>
      </c>
      <c r="T2089" s="5">
        <f t="shared" si="354"/>
        <v>1</v>
      </c>
      <c r="U2089" s="5">
        <v>0</v>
      </c>
      <c r="V2089" s="5">
        <v>1</v>
      </c>
      <c r="W2089" s="5">
        <v>0</v>
      </c>
      <c r="X2089" s="5">
        <v>0</v>
      </c>
      <c r="Y2089" s="5">
        <f t="shared" si="357"/>
        <v>0</v>
      </c>
      <c r="Z2089" s="5">
        <v>0</v>
      </c>
      <c r="AA2089" s="5">
        <v>0</v>
      </c>
      <c r="AB2089" s="5">
        <f t="shared" si="358"/>
        <v>0</v>
      </c>
      <c r="AC2089" s="5">
        <v>0</v>
      </c>
      <c r="AD2089" s="5">
        <v>0</v>
      </c>
      <c r="AE2089" s="5">
        <f t="shared" si="359"/>
        <v>0</v>
      </c>
      <c r="AF2089" s="5">
        <v>0</v>
      </c>
      <c r="AG2089" s="6"/>
      <c r="AH2089" s="5">
        <v>0</v>
      </c>
      <c r="AI2089" s="5">
        <v>0</v>
      </c>
      <c r="AJ2089" s="5">
        <v>0</v>
      </c>
      <c r="AK2089" s="5">
        <f t="shared" si="360"/>
        <v>0</v>
      </c>
      <c r="AL2089" s="5">
        <v>0</v>
      </c>
      <c r="AM2089" s="5">
        <v>0</v>
      </c>
      <c r="AN2089" s="5">
        <f t="shared" si="361"/>
        <v>0</v>
      </c>
      <c r="AO2089" s="5">
        <v>0</v>
      </c>
      <c r="AP2089" s="5">
        <v>0</v>
      </c>
      <c r="AQ2089" s="5">
        <f t="shared" si="362"/>
        <v>0</v>
      </c>
      <c r="AR2089" s="5">
        <v>0</v>
      </c>
      <c r="AS2089" s="6"/>
      <c r="AT2089" s="5">
        <v>0</v>
      </c>
      <c r="AU2089" s="5">
        <v>0</v>
      </c>
      <c r="AV2089" t="str">
        <f t="shared" si="355"/>
        <v>N</v>
      </c>
      <c r="AW2089" t="s">
        <v>60</v>
      </c>
      <c r="AX2089" t="s">
        <v>60</v>
      </c>
      <c r="AY2089" t="s">
        <v>2655</v>
      </c>
      <c r="AZ2089" t="s">
        <v>2655</v>
      </c>
      <c r="BA2089" t="str">
        <f t="shared" si="356"/>
        <v>N</v>
      </c>
    </row>
    <row r="2090" spans="1:53">
      <c r="A2090" t="s">
        <v>53</v>
      </c>
      <c r="B2090" t="s">
        <v>54</v>
      </c>
      <c r="C2090" t="s">
        <v>55</v>
      </c>
      <c r="D2090">
        <v>2019</v>
      </c>
      <c r="F2090" t="s">
        <v>5186</v>
      </c>
      <c r="G2090" t="s">
        <v>5187</v>
      </c>
      <c r="J2090" t="s">
        <v>58</v>
      </c>
      <c r="K2090" t="s">
        <v>59</v>
      </c>
      <c r="L2090" s="5">
        <v>0</v>
      </c>
      <c r="M2090" s="5">
        <v>0</v>
      </c>
      <c r="N2090" s="5">
        <f t="shared" si="352"/>
        <v>0</v>
      </c>
      <c r="O2090" s="5">
        <v>0</v>
      </c>
      <c r="P2090" s="5">
        <v>0</v>
      </c>
      <c r="Q2090" s="5">
        <f t="shared" si="353"/>
        <v>0</v>
      </c>
      <c r="R2090" s="5">
        <v>0</v>
      </c>
      <c r="S2090" s="5">
        <v>0</v>
      </c>
      <c r="T2090" s="5">
        <f t="shared" si="354"/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f t="shared" si="357"/>
        <v>0</v>
      </c>
      <c r="Z2090" s="5">
        <v>0</v>
      </c>
      <c r="AA2090" s="5">
        <v>0</v>
      </c>
      <c r="AB2090" s="5">
        <f t="shared" si="358"/>
        <v>0</v>
      </c>
      <c r="AC2090" s="5">
        <v>0</v>
      </c>
      <c r="AD2090" s="5">
        <v>1</v>
      </c>
      <c r="AE2090" s="5">
        <f t="shared" si="359"/>
        <v>1</v>
      </c>
      <c r="AF2090" s="5">
        <v>0</v>
      </c>
      <c r="AG2090" s="6">
        <v>43655</v>
      </c>
      <c r="AH2090" s="5">
        <v>1</v>
      </c>
      <c r="AI2090" s="5">
        <v>0</v>
      </c>
      <c r="AJ2090" s="5">
        <v>0</v>
      </c>
      <c r="AK2090" s="5">
        <f t="shared" si="360"/>
        <v>0</v>
      </c>
      <c r="AL2090" s="5">
        <v>0</v>
      </c>
      <c r="AM2090" s="5">
        <v>0</v>
      </c>
      <c r="AN2090" s="5">
        <f t="shared" si="361"/>
        <v>0</v>
      </c>
      <c r="AO2090" s="5">
        <v>0</v>
      </c>
      <c r="AP2090" s="5">
        <v>0</v>
      </c>
      <c r="AQ2090" s="5">
        <f t="shared" si="362"/>
        <v>0</v>
      </c>
      <c r="AR2090" s="5">
        <v>1</v>
      </c>
      <c r="AS2090" s="6">
        <v>43655</v>
      </c>
      <c r="AT2090" s="5">
        <v>1</v>
      </c>
      <c r="AU2090" s="5">
        <v>0</v>
      </c>
      <c r="AV2090" t="str">
        <f t="shared" si="355"/>
        <v>N</v>
      </c>
      <c r="AW2090" t="s">
        <v>60</v>
      </c>
      <c r="AX2090" t="s">
        <v>61</v>
      </c>
      <c r="AY2090" t="s">
        <v>4682</v>
      </c>
      <c r="AZ2090" t="s">
        <v>2616</v>
      </c>
      <c r="BA2090" t="str">
        <f t="shared" si="356"/>
        <v>N</v>
      </c>
    </row>
    <row r="2091" spans="1:53">
      <c r="A2091" t="s">
        <v>53</v>
      </c>
      <c r="B2091" t="s">
        <v>54</v>
      </c>
      <c r="C2091" t="s">
        <v>55</v>
      </c>
      <c r="D2091">
        <v>2019</v>
      </c>
      <c r="F2091" t="s">
        <v>2884</v>
      </c>
      <c r="G2091" t="s">
        <v>5188</v>
      </c>
      <c r="J2091" t="s">
        <v>58</v>
      </c>
      <c r="K2091" t="s">
        <v>59</v>
      </c>
      <c r="L2091" s="5">
        <v>0</v>
      </c>
      <c r="M2091" s="5">
        <v>0</v>
      </c>
      <c r="N2091" s="5">
        <f t="shared" si="352"/>
        <v>0</v>
      </c>
      <c r="O2091" s="5">
        <v>0</v>
      </c>
      <c r="P2091" s="5">
        <v>0</v>
      </c>
      <c r="Q2091" s="5">
        <f t="shared" si="353"/>
        <v>0</v>
      </c>
      <c r="R2091" s="5">
        <v>0</v>
      </c>
      <c r="S2091" s="5">
        <v>0</v>
      </c>
      <c r="T2091" s="5">
        <f t="shared" si="354"/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f t="shared" si="357"/>
        <v>0</v>
      </c>
      <c r="Z2091" s="5">
        <v>0</v>
      </c>
      <c r="AA2091" s="5">
        <v>0</v>
      </c>
      <c r="AB2091" s="5">
        <f t="shared" si="358"/>
        <v>0</v>
      </c>
      <c r="AC2091" s="5">
        <v>0</v>
      </c>
      <c r="AD2091" s="5">
        <v>1</v>
      </c>
      <c r="AE2091" s="5">
        <f t="shared" si="359"/>
        <v>1</v>
      </c>
      <c r="AF2091" s="5">
        <v>0</v>
      </c>
      <c r="AG2091" s="6">
        <v>43501</v>
      </c>
      <c r="AH2091" s="5">
        <v>1</v>
      </c>
      <c r="AI2091" s="5">
        <v>0</v>
      </c>
      <c r="AJ2091" s="5">
        <v>0</v>
      </c>
      <c r="AK2091" s="5">
        <f t="shared" si="360"/>
        <v>0</v>
      </c>
      <c r="AL2091" s="5">
        <v>0</v>
      </c>
      <c r="AM2091" s="5">
        <v>0</v>
      </c>
      <c r="AN2091" s="5">
        <f t="shared" si="361"/>
        <v>0</v>
      </c>
      <c r="AO2091" s="5">
        <v>0</v>
      </c>
      <c r="AP2091" s="5">
        <v>1</v>
      </c>
      <c r="AQ2091" s="5">
        <f t="shared" si="362"/>
        <v>1</v>
      </c>
      <c r="AR2091" s="5">
        <v>0</v>
      </c>
      <c r="AS2091" s="6">
        <v>43564</v>
      </c>
      <c r="AT2091" s="5">
        <v>1</v>
      </c>
      <c r="AU2091" s="5">
        <v>0</v>
      </c>
      <c r="AV2091" t="str">
        <f t="shared" si="355"/>
        <v>N</v>
      </c>
      <c r="AW2091" t="s">
        <v>60</v>
      </c>
      <c r="AX2091" t="s">
        <v>61</v>
      </c>
      <c r="AY2091" t="s">
        <v>2655</v>
      </c>
      <c r="AZ2091" t="s">
        <v>2655</v>
      </c>
      <c r="BA2091" t="str">
        <f t="shared" si="356"/>
        <v>N</v>
      </c>
    </row>
    <row r="2092" spans="1:53">
      <c r="A2092" t="s">
        <v>53</v>
      </c>
      <c r="B2092" t="s">
        <v>54</v>
      </c>
      <c r="C2092" t="s">
        <v>89</v>
      </c>
      <c r="D2092">
        <v>2019</v>
      </c>
      <c r="F2092" t="s">
        <v>5189</v>
      </c>
      <c r="G2092" t="s">
        <v>5190</v>
      </c>
      <c r="J2092" t="s">
        <v>58</v>
      </c>
      <c r="K2092" t="s">
        <v>59</v>
      </c>
      <c r="L2092" s="5">
        <v>0</v>
      </c>
      <c r="M2092" s="5">
        <v>0</v>
      </c>
      <c r="N2092" s="5">
        <f t="shared" si="352"/>
        <v>0</v>
      </c>
      <c r="O2092" s="5">
        <v>0</v>
      </c>
      <c r="P2092" s="5">
        <v>0</v>
      </c>
      <c r="Q2092" s="5">
        <f t="shared" si="353"/>
        <v>0</v>
      </c>
      <c r="R2092" s="5">
        <v>0</v>
      </c>
      <c r="S2092" s="5">
        <v>0</v>
      </c>
      <c r="T2092" s="5">
        <f t="shared" si="354"/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f t="shared" si="357"/>
        <v>0</v>
      </c>
      <c r="Z2092" s="5">
        <v>0</v>
      </c>
      <c r="AA2092" s="5">
        <v>1</v>
      </c>
      <c r="AB2092" s="5">
        <f t="shared" si="358"/>
        <v>1</v>
      </c>
      <c r="AC2092" s="5">
        <v>0</v>
      </c>
      <c r="AD2092" s="5">
        <v>0</v>
      </c>
      <c r="AE2092" s="5">
        <f t="shared" si="359"/>
        <v>0</v>
      </c>
      <c r="AF2092" s="5">
        <v>0</v>
      </c>
      <c r="AG2092" s="6">
        <v>43594</v>
      </c>
      <c r="AH2092" s="5">
        <v>1</v>
      </c>
      <c r="AI2092" s="5">
        <v>0</v>
      </c>
      <c r="AJ2092" s="5">
        <v>0</v>
      </c>
      <c r="AK2092" s="5">
        <f t="shared" si="360"/>
        <v>0</v>
      </c>
      <c r="AL2092" s="5">
        <v>0</v>
      </c>
      <c r="AM2092" s="5">
        <v>1</v>
      </c>
      <c r="AN2092" s="5">
        <f t="shared" si="361"/>
        <v>1</v>
      </c>
      <c r="AO2092" s="5">
        <v>0</v>
      </c>
      <c r="AP2092" s="5">
        <v>0</v>
      </c>
      <c r="AQ2092" s="5">
        <f t="shared" si="362"/>
        <v>0</v>
      </c>
      <c r="AR2092" s="5">
        <v>0</v>
      </c>
      <c r="AS2092" s="6">
        <v>43802</v>
      </c>
      <c r="AT2092" s="5">
        <v>1</v>
      </c>
      <c r="AU2092" s="5">
        <v>0</v>
      </c>
      <c r="AV2092" t="str">
        <f t="shared" si="355"/>
        <v>N</v>
      </c>
      <c r="AW2092" t="s">
        <v>60</v>
      </c>
      <c r="AX2092" t="s">
        <v>61</v>
      </c>
      <c r="AY2092" t="s">
        <v>2637</v>
      </c>
      <c r="AZ2092" t="s">
        <v>2637</v>
      </c>
      <c r="BA2092" t="str">
        <f t="shared" si="356"/>
        <v>N</v>
      </c>
    </row>
    <row r="2093" spans="1:53">
      <c r="A2093" t="s">
        <v>53</v>
      </c>
      <c r="B2093" t="s">
        <v>54</v>
      </c>
      <c r="C2093" t="s">
        <v>89</v>
      </c>
      <c r="D2093">
        <v>2019</v>
      </c>
      <c r="F2093" t="s">
        <v>2417</v>
      </c>
      <c r="G2093" t="s">
        <v>5191</v>
      </c>
      <c r="J2093" t="s">
        <v>58</v>
      </c>
      <c r="K2093" t="s">
        <v>59</v>
      </c>
      <c r="L2093" s="5">
        <v>0</v>
      </c>
      <c r="M2093" s="5">
        <v>0</v>
      </c>
      <c r="N2093" s="5">
        <f t="shared" si="352"/>
        <v>0</v>
      </c>
      <c r="O2093" s="5">
        <v>0</v>
      </c>
      <c r="P2093" s="5">
        <v>0</v>
      </c>
      <c r="Q2093" s="5">
        <f t="shared" si="353"/>
        <v>0</v>
      </c>
      <c r="R2093" s="5">
        <v>0</v>
      </c>
      <c r="S2093" s="5">
        <v>0</v>
      </c>
      <c r="T2093" s="5">
        <f t="shared" si="354"/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f t="shared" si="357"/>
        <v>0</v>
      </c>
      <c r="Z2093" s="5">
        <v>0</v>
      </c>
      <c r="AA2093" s="5">
        <v>1</v>
      </c>
      <c r="AB2093" s="5">
        <f t="shared" si="358"/>
        <v>1</v>
      </c>
      <c r="AC2093" s="5">
        <v>0</v>
      </c>
      <c r="AD2093" s="5">
        <v>0</v>
      </c>
      <c r="AE2093" s="5">
        <f t="shared" si="359"/>
        <v>0</v>
      </c>
      <c r="AF2093" s="5">
        <v>0</v>
      </c>
      <c r="AG2093" s="6">
        <v>43474</v>
      </c>
      <c r="AH2093" s="5">
        <v>1</v>
      </c>
      <c r="AI2093" s="5">
        <v>0</v>
      </c>
      <c r="AJ2093" s="5">
        <v>0</v>
      </c>
      <c r="AK2093" s="5">
        <f t="shared" si="360"/>
        <v>0</v>
      </c>
      <c r="AL2093" s="5">
        <v>0</v>
      </c>
      <c r="AM2093" s="5">
        <v>1</v>
      </c>
      <c r="AN2093" s="5">
        <f t="shared" si="361"/>
        <v>1</v>
      </c>
      <c r="AO2093" s="5">
        <v>0</v>
      </c>
      <c r="AP2093" s="5">
        <v>0</v>
      </c>
      <c r="AQ2093" s="5">
        <f t="shared" si="362"/>
        <v>0</v>
      </c>
      <c r="AR2093" s="5">
        <v>0</v>
      </c>
      <c r="AS2093" s="6">
        <v>43670</v>
      </c>
      <c r="AT2093" s="5">
        <v>1</v>
      </c>
      <c r="AU2093" s="5">
        <v>0</v>
      </c>
      <c r="AV2093" t="str">
        <f t="shared" si="355"/>
        <v>N</v>
      </c>
      <c r="AW2093" t="s">
        <v>60</v>
      </c>
      <c r="AX2093" t="s">
        <v>61</v>
      </c>
      <c r="AY2093" t="s">
        <v>2637</v>
      </c>
      <c r="AZ2093" t="s">
        <v>2637</v>
      </c>
      <c r="BA2093" t="str">
        <f t="shared" si="356"/>
        <v>N</v>
      </c>
    </row>
    <row r="2094" spans="1:53">
      <c r="A2094" t="s">
        <v>53</v>
      </c>
      <c r="B2094" t="s">
        <v>54</v>
      </c>
      <c r="C2094" t="s">
        <v>89</v>
      </c>
      <c r="D2094">
        <v>2019</v>
      </c>
      <c r="F2094" t="s">
        <v>5192</v>
      </c>
      <c r="G2094" t="s">
        <v>5193</v>
      </c>
      <c r="J2094" t="s">
        <v>58</v>
      </c>
      <c r="K2094" t="s">
        <v>59</v>
      </c>
      <c r="L2094" s="5">
        <v>0</v>
      </c>
      <c r="M2094" s="5">
        <v>0</v>
      </c>
      <c r="N2094" s="5">
        <f t="shared" si="352"/>
        <v>0</v>
      </c>
      <c r="O2094" s="5">
        <v>0</v>
      </c>
      <c r="P2094" s="5">
        <v>0</v>
      </c>
      <c r="Q2094" s="5">
        <f t="shared" si="353"/>
        <v>0</v>
      </c>
      <c r="R2094" s="5">
        <v>0</v>
      </c>
      <c r="S2094" s="5">
        <v>0</v>
      </c>
      <c r="T2094" s="5">
        <f t="shared" si="354"/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f t="shared" si="357"/>
        <v>0</v>
      </c>
      <c r="Z2094" s="5">
        <v>0</v>
      </c>
      <c r="AA2094" s="5">
        <v>1</v>
      </c>
      <c r="AB2094" s="5">
        <f t="shared" si="358"/>
        <v>1</v>
      </c>
      <c r="AC2094" s="5">
        <v>0</v>
      </c>
      <c r="AD2094" s="5">
        <v>0</v>
      </c>
      <c r="AE2094" s="5">
        <f t="shared" si="359"/>
        <v>0</v>
      </c>
      <c r="AF2094" s="5">
        <v>0</v>
      </c>
      <c r="AG2094" s="6">
        <v>43686</v>
      </c>
      <c r="AH2094" s="5">
        <v>1</v>
      </c>
      <c r="AI2094" s="5">
        <v>0</v>
      </c>
      <c r="AJ2094" s="5">
        <v>0</v>
      </c>
      <c r="AK2094" s="5">
        <f t="shared" si="360"/>
        <v>0</v>
      </c>
      <c r="AL2094" s="5">
        <v>0</v>
      </c>
      <c r="AM2094" s="5">
        <v>1</v>
      </c>
      <c r="AN2094" s="5">
        <f t="shared" si="361"/>
        <v>1</v>
      </c>
      <c r="AO2094" s="5">
        <v>0</v>
      </c>
      <c r="AP2094" s="5">
        <v>0</v>
      </c>
      <c r="AQ2094" s="5">
        <f t="shared" si="362"/>
        <v>0</v>
      </c>
      <c r="AR2094" s="5">
        <v>0</v>
      </c>
      <c r="AS2094" s="6">
        <v>43782</v>
      </c>
      <c r="AT2094" s="5">
        <v>1</v>
      </c>
      <c r="AU2094" s="5">
        <v>0</v>
      </c>
      <c r="AV2094" t="str">
        <f t="shared" si="355"/>
        <v>N</v>
      </c>
      <c r="AW2094" t="s">
        <v>60</v>
      </c>
      <c r="AX2094" t="s">
        <v>61</v>
      </c>
      <c r="AY2094" t="s">
        <v>2637</v>
      </c>
      <c r="AZ2094" t="s">
        <v>2637</v>
      </c>
      <c r="BA2094" t="str">
        <f t="shared" si="356"/>
        <v>N</v>
      </c>
    </row>
    <row r="2095" spans="1:53">
      <c r="A2095" t="s">
        <v>53</v>
      </c>
      <c r="B2095" t="s">
        <v>54</v>
      </c>
      <c r="C2095" t="s">
        <v>89</v>
      </c>
      <c r="D2095">
        <v>2019</v>
      </c>
      <c r="F2095" t="s">
        <v>5194</v>
      </c>
      <c r="G2095" t="s">
        <v>5195</v>
      </c>
      <c r="J2095" t="s">
        <v>58</v>
      </c>
      <c r="K2095" t="s">
        <v>59</v>
      </c>
      <c r="L2095" s="5">
        <v>0</v>
      </c>
      <c r="M2095" s="5">
        <v>0</v>
      </c>
      <c r="N2095" s="5">
        <f t="shared" si="352"/>
        <v>0</v>
      </c>
      <c r="O2095" s="5">
        <v>0</v>
      </c>
      <c r="P2095" s="5">
        <v>0</v>
      </c>
      <c r="Q2095" s="5">
        <f t="shared" si="353"/>
        <v>0</v>
      </c>
      <c r="R2095" s="5">
        <v>0</v>
      </c>
      <c r="S2095" s="5">
        <v>0</v>
      </c>
      <c r="T2095" s="5">
        <f t="shared" si="354"/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f t="shared" si="357"/>
        <v>0</v>
      </c>
      <c r="Z2095" s="5">
        <v>0</v>
      </c>
      <c r="AA2095" s="5">
        <v>1</v>
      </c>
      <c r="AB2095" s="5">
        <f t="shared" si="358"/>
        <v>1</v>
      </c>
      <c r="AC2095" s="5">
        <v>0</v>
      </c>
      <c r="AD2095" s="5">
        <v>0</v>
      </c>
      <c r="AE2095" s="5">
        <f t="shared" si="359"/>
        <v>0</v>
      </c>
      <c r="AF2095" s="5">
        <v>0</v>
      </c>
      <c r="AG2095" s="6">
        <v>43473</v>
      </c>
      <c r="AH2095" s="5">
        <v>1</v>
      </c>
      <c r="AI2095" s="5">
        <v>0</v>
      </c>
      <c r="AJ2095" s="5">
        <v>0</v>
      </c>
      <c r="AK2095" s="5">
        <f t="shared" si="360"/>
        <v>0</v>
      </c>
      <c r="AL2095" s="5">
        <v>0</v>
      </c>
      <c r="AM2095" s="5">
        <v>1</v>
      </c>
      <c r="AN2095" s="5">
        <f t="shared" si="361"/>
        <v>1</v>
      </c>
      <c r="AO2095" s="5">
        <v>0</v>
      </c>
      <c r="AP2095" s="5">
        <v>0</v>
      </c>
      <c r="AQ2095" s="5">
        <f t="shared" si="362"/>
        <v>0</v>
      </c>
      <c r="AR2095" s="5">
        <v>0</v>
      </c>
      <c r="AS2095" s="6">
        <v>43626</v>
      </c>
      <c r="AT2095" s="5">
        <v>1</v>
      </c>
      <c r="AU2095" s="5">
        <v>0</v>
      </c>
      <c r="AV2095" t="str">
        <f t="shared" si="355"/>
        <v>N</v>
      </c>
      <c r="AW2095" t="s">
        <v>60</v>
      </c>
      <c r="AX2095" t="s">
        <v>61</v>
      </c>
      <c r="AY2095" t="s">
        <v>2637</v>
      </c>
      <c r="AZ2095" t="s">
        <v>2637</v>
      </c>
      <c r="BA2095" t="str">
        <f t="shared" si="356"/>
        <v>N</v>
      </c>
    </row>
    <row r="2096" spans="1:53">
      <c r="A2096" t="s">
        <v>53</v>
      </c>
      <c r="B2096" t="s">
        <v>54</v>
      </c>
      <c r="C2096" t="s">
        <v>89</v>
      </c>
      <c r="D2096">
        <v>2019</v>
      </c>
      <c r="F2096" t="s">
        <v>5196</v>
      </c>
      <c r="G2096" t="s">
        <v>5197</v>
      </c>
      <c r="J2096" t="s">
        <v>58</v>
      </c>
      <c r="K2096" t="s">
        <v>59</v>
      </c>
      <c r="L2096" s="5">
        <v>0</v>
      </c>
      <c r="M2096" s="5">
        <v>0</v>
      </c>
      <c r="N2096" s="5">
        <f t="shared" si="352"/>
        <v>0</v>
      </c>
      <c r="O2096" s="5">
        <v>0</v>
      </c>
      <c r="P2096" s="5">
        <v>0</v>
      </c>
      <c r="Q2096" s="5">
        <f t="shared" si="353"/>
        <v>0</v>
      </c>
      <c r="R2096" s="5">
        <v>0</v>
      </c>
      <c r="S2096" s="5">
        <v>0</v>
      </c>
      <c r="T2096" s="5">
        <f t="shared" si="354"/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f t="shared" si="357"/>
        <v>0</v>
      </c>
      <c r="Z2096" s="5">
        <v>0</v>
      </c>
      <c r="AA2096" s="5">
        <v>1</v>
      </c>
      <c r="AB2096" s="5">
        <f t="shared" si="358"/>
        <v>1</v>
      </c>
      <c r="AC2096" s="5">
        <v>0</v>
      </c>
      <c r="AD2096" s="5">
        <v>0</v>
      </c>
      <c r="AE2096" s="5">
        <f t="shared" si="359"/>
        <v>0</v>
      </c>
      <c r="AF2096" s="5">
        <v>0</v>
      </c>
      <c r="AG2096" s="6">
        <v>43598</v>
      </c>
      <c r="AH2096" s="5">
        <v>1</v>
      </c>
      <c r="AI2096" s="5">
        <v>0</v>
      </c>
      <c r="AJ2096" s="5">
        <v>0</v>
      </c>
      <c r="AK2096" s="5">
        <f t="shared" si="360"/>
        <v>0</v>
      </c>
      <c r="AL2096" s="5">
        <v>0</v>
      </c>
      <c r="AM2096" s="5">
        <v>1</v>
      </c>
      <c r="AN2096" s="5">
        <f t="shared" si="361"/>
        <v>1</v>
      </c>
      <c r="AO2096" s="5">
        <v>0</v>
      </c>
      <c r="AP2096" s="5">
        <v>0</v>
      </c>
      <c r="AQ2096" s="5">
        <f t="shared" si="362"/>
        <v>0</v>
      </c>
      <c r="AR2096" s="5">
        <v>0</v>
      </c>
      <c r="AS2096" s="6">
        <v>43787</v>
      </c>
      <c r="AT2096" s="5">
        <v>1</v>
      </c>
      <c r="AU2096" s="5">
        <v>0</v>
      </c>
      <c r="AV2096" t="str">
        <f t="shared" si="355"/>
        <v>N</v>
      </c>
      <c r="AW2096" t="s">
        <v>60</v>
      </c>
      <c r="AX2096" t="s">
        <v>61</v>
      </c>
      <c r="AY2096" t="s">
        <v>2637</v>
      </c>
      <c r="AZ2096" t="s">
        <v>2637</v>
      </c>
      <c r="BA2096" t="str">
        <f t="shared" si="356"/>
        <v>N</v>
      </c>
    </row>
    <row r="2097" spans="1:53">
      <c r="A2097" t="s">
        <v>53</v>
      </c>
      <c r="B2097" t="s">
        <v>54</v>
      </c>
      <c r="C2097" t="s">
        <v>89</v>
      </c>
      <c r="D2097">
        <v>2019</v>
      </c>
      <c r="F2097" t="s">
        <v>2415</v>
      </c>
      <c r="G2097" t="s">
        <v>5198</v>
      </c>
      <c r="J2097" t="s">
        <v>58</v>
      </c>
      <c r="K2097" t="s">
        <v>59</v>
      </c>
      <c r="L2097" s="5">
        <v>0</v>
      </c>
      <c r="M2097" s="5">
        <v>0</v>
      </c>
      <c r="N2097" s="5">
        <f t="shared" si="352"/>
        <v>0</v>
      </c>
      <c r="O2097" s="5">
        <v>0</v>
      </c>
      <c r="P2097" s="5">
        <v>0</v>
      </c>
      <c r="Q2097" s="5">
        <f t="shared" si="353"/>
        <v>0</v>
      </c>
      <c r="R2097" s="5">
        <v>0</v>
      </c>
      <c r="S2097" s="5">
        <v>0</v>
      </c>
      <c r="T2097" s="5">
        <f t="shared" si="354"/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f t="shared" si="357"/>
        <v>0</v>
      </c>
      <c r="Z2097" s="5">
        <v>0</v>
      </c>
      <c r="AA2097" s="5">
        <v>1</v>
      </c>
      <c r="AB2097" s="5">
        <f t="shared" si="358"/>
        <v>1</v>
      </c>
      <c r="AC2097" s="5">
        <v>0</v>
      </c>
      <c r="AD2097" s="5">
        <v>0</v>
      </c>
      <c r="AE2097" s="5">
        <f t="shared" si="359"/>
        <v>0</v>
      </c>
      <c r="AF2097" s="5">
        <v>0</v>
      </c>
      <c r="AG2097" s="6">
        <v>43474</v>
      </c>
      <c r="AH2097" s="5">
        <v>1</v>
      </c>
      <c r="AI2097" s="5">
        <v>0</v>
      </c>
      <c r="AJ2097" s="5">
        <v>0</v>
      </c>
      <c r="AK2097" s="5">
        <f t="shared" si="360"/>
        <v>0</v>
      </c>
      <c r="AL2097" s="5">
        <v>0</v>
      </c>
      <c r="AM2097" s="5">
        <v>1</v>
      </c>
      <c r="AN2097" s="5">
        <f t="shared" si="361"/>
        <v>1</v>
      </c>
      <c r="AO2097" s="5">
        <v>0</v>
      </c>
      <c r="AP2097" s="5">
        <v>0</v>
      </c>
      <c r="AQ2097" s="5">
        <f t="shared" si="362"/>
        <v>0</v>
      </c>
      <c r="AR2097" s="5">
        <v>0</v>
      </c>
      <c r="AS2097" s="6">
        <v>43670</v>
      </c>
      <c r="AT2097" s="5">
        <v>1</v>
      </c>
      <c r="AU2097" s="5">
        <v>0</v>
      </c>
      <c r="AV2097" t="str">
        <f t="shared" si="355"/>
        <v>N</v>
      </c>
      <c r="AW2097" t="s">
        <v>60</v>
      </c>
      <c r="AX2097" t="s">
        <v>61</v>
      </c>
      <c r="AY2097" t="s">
        <v>2637</v>
      </c>
      <c r="AZ2097" t="s">
        <v>2637</v>
      </c>
      <c r="BA2097" t="str">
        <f t="shared" si="356"/>
        <v>N</v>
      </c>
    </row>
    <row r="2098" spans="1:53">
      <c r="A2098" t="s">
        <v>53</v>
      </c>
      <c r="B2098" t="s">
        <v>54</v>
      </c>
      <c r="C2098" t="s">
        <v>89</v>
      </c>
      <c r="D2098">
        <v>2019</v>
      </c>
      <c r="F2098" t="s">
        <v>5199</v>
      </c>
      <c r="G2098" t="s">
        <v>5200</v>
      </c>
      <c r="J2098" t="s">
        <v>58</v>
      </c>
      <c r="K2098" t="s">
        <v>59</v>
      </c>
      <c r="L2098" s="5">
        <v>0</v>
      </c>
      <c r="M2098" s="5">
        <v>0</v>
      </c>
      <c r="N2098" s="5">
        <f t="shared" si="352"/>
        <v>0</v>
      </c>
      <c r="O2098" s="5">
        <v>0</v>
      </c>
      <c r="P2098" s="5">
        <v>0</v>
      </c>
      <c r="Q2098" s="5">
        <f t="shared" si="353"/>
        <v>0</v>
      </c>
      <c r="R2098" s="5">
        <v>0</v>
      </c>
      <c r="S2098" s="5">
        <v>0</v>
      </c>
      <c r="T2098" s="5">
        <f t="shared" si="354"/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f t="shared" si="357"/>
        <v>0</v>
      </c>
      <c r="Z2098" s="5">
        <v>0</v>
      </c>
      <c r="AA2098" s="5">
        <v>1</v>
      </c>
      <c r="AB2098" s="5">
        <f t="shared" si="358"/>
        <v>1</v>
      </c>
      <c r="AC2098" s="5">
        <v>0</v>
      </c>
      <c r="AD2098" s="5">
        <v>0</v>
      </c>
      <c r="AE2098" s="5">
        <f t="shared" si="359"/>
        <v>0</v>
      </c>
      <c r="AF2098" s="5">
        <v>0</v>
      </c>
      <c r="AG2098" s="6">
        <v>43605</v>
      </c>
      <c r="AH2098" s="5">
        <v>1</v>
      </c>
      <c r="AI2098" s="5">
        <v>0</v>
      </c>
      <c r="AJ2098" s="5">
        <v>0</v>
      </c>
      <c r="AK2098" s="5">
        <f t="shared" si="360"/>
        <v>0</v>
      </c>
      <c r="AL2098" s="5">
        <v>0</v>
      </c>
      <c r="AM2098" s="5">
        <v>1</v>
      </c>
      <c r="AN2098" s="5">
        <f t="shared" si="361"/>
        <v>1</v>
      </c>
      <c r="AO2098" s="5">
        <v>0</v>
      </c>
      <c r="AP2098" s="5">
        <v>0</v>
      </c>
      <c r="AQ2098" s="5">
        <f t="shared" si="362"/>
        <v>0</v>
      </c>
      <c r="AR2098" s="5">
        <v>0</v>
      </c>
      <c r="AS2098" s="6">
        <v>43690</v>
      </c>
      <c r="AT2098" s="5">
        <v>1</v>
      </c>
      <c r="AU2098" s="5">
        <v>0</v>
      </c>
      <c r="AV2098" t="str">
        <f t="shared" si="355"/>
        <v>N</v>
      </c>
      <c r="AW2098" t="s">
        <v>60</v>
      </c>
      <c r="AX2098" t="s">
        <v>61</v>
      </c>
      <c r="AY2098" t="s">
        <v>2637</v>
      </c>
      <c r="AZ2098" t="s">
        <v>2637</v>
      </c>
      <c r="BA2098" t="str">
        <f t="shared" si="356"/>
        <v>N</v>
      </c>
    </row>
    <row r="2099" spans="1:53">
      <c r="A2099" t="s">
        <v>53</v>
      </c>
      <c r="B2099" t="s">
        <v>54</v>
      </c>
      <c r="C2099" t="s">
        <v>89</v>
      </c>
      <c r="D2099">
        <v>2019</v>
      </c>
      <c r="F2099" t="s">
        <v>5201</v>
      </c>
      <c r="G2099" t="s">
        <v>5202</v>
      </c>
      <c r="J2099" t="s">
        <v>58</v>
      </c>
      <c r="K2099" t="s">
        <v>59</v>
      </c>
      <c r="L2099" s="5">
        <v>0</v>
      </c>
      <c r="M2099" s="5">
        <v>0</v>
      </c>
      <c r="N2099" s="5">
        <f t="shared" si="352"/>
        <v>0</v>
      </c>
      <c r="O2099" s="5">
        <v>0</v>
      </c>
      <c r="P2099" s="5">
        <v>0</v>
      </c>
      <c r="Q2099" s="5">
        <f t="shared" si="353"/>
        <v>0</v>
      </c>
      <c r="R2099" s="5">
        <v>0</v>
      </c>
      <c r="S2099" s="5">
        <v>0</v>
      </c>
      <c r="T2099" s="5">
        <f t="shared" si="354"/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f t="shared" si="357"/>
        <v>0</v>
      </c>
      <c r="Z2099" s="5">
        <v>0</v>
      </c>
      <c r="AA2099" s="5">
        <v>1</v>
      </c>
      <c r="AB2099" s="5">
        <f t="shared" si="358"/>
        <v>1</v>
      </c>
      <c r="AC2099" s="5">
        <v>0</v>
      </c>
      <c r="AD2099" s="5">
        <v>0</v>
      </c>
      <c r="AE2099" s="5">
        <f t="shared" si="359"/>
        <v>0</v>
      </c>
      <c r="AF2099" s="5">
        <v>0</v>
      </c>
      <c r="AG2099" s="6">
        <v>43549</v>
      </c>
      <c r="AH2099" s="5">
        <v>1</v>
      </c>
      <c r="AI2099" s="5">
        <v>0</v>
      </c>
      <c r="AJ2099" s="5">
        <v>0</v>
      </c>
      <c r="AK2099" s="5">
        <f t="shared" si="360"/>
        <v>0</v>
      </c>
      <c r="AL2099" s="5">
        <v>0</v>
      </c>
      <c r="AM2099" s="5">
        <v>1</v>
      </c>
      <c r="AN2099" s="5">
        <f t="shared" si="361"/>
        <v>1</v>
      </c>
      <c r="AO2099" s="5">
        <v>0</v>
      </c>
      <c r="AP2099" s="5">
        <v>0</v>
      </c>
      <c r="AQ2099" s="5">
        <f t="shared" si="362"/>
        <v>0</v>
      </c>
      <c r="AR2099" s="5">
        <v>0</v>
      </c>
      <c r="AS2099" s="6">
        <v>43619</v>
      </c>
      <c r="AT2099" s="5">
        <v>1</v>
      </c>
      <c r="AU2099" s="5">
        <v>0</v>
      </c>
      <c r="AV2099" t="str">
        <f t="shared" si="355"/>
        <v>N</v>
      </c>
      <c r="AW2099" t="s">
        <v>60</v>
      </c>
      <c r="AX2099" t="s">
        <v>61</v>
      </c>
      <c r="AY2099" t="s">
        <v>2637</v>
      </c>
      <c r="AZ2099" t="s">
        <v>2637</v>
      </c>
      <c r="BA2099" t="str">
        <f t="shared" si="356"/>
        <v>N</v>
      </c>
    </row>
    <row r="2100" spans="1:53">
      <c r="A2100" t="s">
        <v>53</v>
      </c>
      <c r="B2100" t="s">
        <v>54</v>
      </c>
      <c r="C2100" t="s">
        <v>89</v>
      </c>
      <c r="D2100">
        <v>2019</v>
      </c>
      <c r="F2100" t="s">
        <v>5203</v>
      </c>
      <c r="G2100" t="s">
        <v>5204</v>
      </c>
      <c r="J2100" t="s">
        <v>58</v>
      </c>
      <c r="K2100" t="s">
        <v>59</v>
      </c>
      <c r="L2100" s="5">
        <v>0</v>
      </c>
      <c r="M2100" s="5">
        <v>0</v>
      </c>
      <c r="N2100" s="5">
        <f t="shared" si="352"/>
        <v>0</v>
      </c>
      <c r="O2100" s="5">
        <v>0</v>
      </c>
      <c r="P2100" s="5">
        <v>0</v>
      </c>
      <c r="Q2100" s="5">
        <f t="shared" si="353"/>
        <v>0</v>
      </c>
      <c r="R2100" s="5">
        <v>0</v>
      </c>
      <c r="S2100" s="5">
        <v>0</v>
      </c>
      <c r="T2100" s="5">
        <f t="shared" si="354"/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f t="shared" si="357"/>
        <v>0</v>
      </c>
      <c r="Z2100" s="5">
        <v>0</v>
      </c>
      <c r="AA2100" s="5">
        <v>1</v>
      </c>
      <c r="AB2100" s="5">
        <f t="shared" si="358"/>
        <v>1</v>
      </c>
      <c r="AC2100" s="5">
        <v>0</v>
      </c>
      <c r="AD2100" s="5">
        <v>0</v>
      </c>
      <c r="AE2100" s="5">
        <f t="shared" si="359"/>
        <v>0</v>
      </c>
      <c r="AF2100" s="5">
        <v>0</v>
      </c>
      <c r="AG2100" s="6">
        <v>43524</v>
      </c>
      <c r="AH2100" s="5">
        <v>1</v>
      </c>
      <c r="AI2100" s="5">
        <v>0</v>
      </c>
      <c r="AJ2100" s="5">
        <v>0</v>
      </c>
      <c r="AK2100" s="5">
        <f t="shared" si="360"/>
        <v>0</v>
      </c>
      <c r="AL2100" s="5">
        <v>0</v>
      </c>
      <c r="AM2100" s="5">
        <v>1</v>
      </c>
      <c r="AN2100" s="5">
        <f t="shared" si="361"/>
        <v>1</v>
      </c>
      <c r="AO2100" s="5">
        <v>0</v>
      </c>
      <c r="AP2100" s="5">
        <v>0</v>
      </c>
      <c r="AQ2100" s="5">
        <f t="shared" si="362"/>
        <v>0</v>
      </c>
      <c r="AR2100" s="5">
        <v>0</v>
      </c>
      <c r="AS2100" s="6">
        <v>43566</v>
      </c>
      <c r="AT2100" s="5">
        <v>1</v>
      </c>
      <c r="AU2100" s="5">
        <v>0</v>
      </c>
      <c r="AV2100" t="str">
        <f t="shared" si="355"/>
        <v>N</v>
      </c>
      <c r="AW2100" t="s">
        <v>60</v>
      </c>
      <c r="AX2100" t="s">
        <v>61</v>
      </c>
      <c r="AY2100" t="s">
        <v>2637</v>
      </c>
      <c r="AZ2100" t="s">
        <v>2637</v>
      </c>
      <c r="BA2100" t="str">
        <f t="shared" si="356"/>
        <v>N</v>
      </c>
    </row>
    <row r="2101" spans="1:53">
      <c r="A2101" t="s">
        <v>53</v>
      </c>
      <c r="B2101" t="s">
        <v>54</v>
      </c>
      <c r="C2101" t="s">
        <v>89</v>
      </c>
      <c r="D2101">
        <v>2019</v>
      </c>
      <c r="F2101" t="s">
        <v>5205</v>
      </c>
      <c r="G2101" t="s">
        <v>5206</v>
      </c>
      <c r="J2101" t="s">
        <v>58</v>
      </c>
      <c r="K2101" t="s">
        <v>59</v>
      </c>
      <c r="L2101" s="5">
        <v>0</v>
      </c>
      <c r="M2101" s="5">
        <v>0</v>
      </c>
      <c r="N2101" s="5">
        <f t="shared" si="352"/>
        <v>0</v>
      </c>
      <c r="O2101" s="5">
        <v>0</v>
      </c>
      <c r="P2101" s="5">
        <v>0</v>
      </c>
      <c r="Q2101" s="5">
        <f t="shared" si="353"/>
        <v>0</v>
      </c>
      <c r="R2101" s="5">
        <v>0</v>
      </c>
      <c r="S2101" s="5">
        <v>0</v>
      </c>
      <c r="T2101" s="5">
        <f t="shared" si="354"/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f t="shared" si="357"/>
        <v>0</v>
      </c>
      <c r="Z2101" s="5">
        <v>0</v>
      </c>
      <c r="AA2101" s="5">
        <v>1</v>
      </c>
      <c r="AB2101" s="5">
        <f t="shared" si="358"/>
        <v>1</v>
      </c>
      <c r="AC2101" s="5">
        <v>0</v>
      </c>
      <c r="AD2101" s="5">
        <v>0</v>
      </c>
      <c r="AE2101" s="5">
        <f t="shared" si="359"/>
        <v>0</v>
      </c>
      <c r="AF2101" s="5">
        <v>0</v>
      </c>
      <c r="AG2101" s="6">
        <v>43682</v>
      </c>
      <c r="AH2101" s="5">
        <v>1</v>
      </c>
      <c r="AI2101" s="5">
        <v>0</v>
      </c>
      <c r="AJ2101" s="5">
        <v>0</v>
      </c>
      <c r="AK2101" s="5">
        <f t="shared" si="360"/>
        <v>0</v>
      </c>
      <c r="AL2101" s="5">
        <v>0</v>
      </c>
      <c r="AM2101" s="5">
        <v>1</v>
      </c>
      <c r="AN2101" s="5">
        <f t="shared" si="361"/>
        <v>1</v>
      </c>
      <c r="AO2101" s="5">
        <v>0</v>
      </c>
      <c r="AP2101" s="5">
        <v>0</v>
      </c>
      <c r="AQ2101" s="5">
        <f t="shared" si="362"/>
        <v>0</v>
      </c>
      <c r="AR2101" s="5">
        <v>0</v>
      </c>
      <c r="AS2101" s="6">
        <v>43787</v>
      </c>
      <c r="AT2101" s="5">
        <v>1</v>
      </c>
      <c r="AU2101" s="5">
        <v>0</v>
      </c>
      <c r="AV2101" t="str">
        <f t="shared" si="355"/>
        <v>N</v>
      </c>
      <c r="AW2101" t="s">
        <v>60</v>
      </c>
      <c r="AX2101" t="s">
        <v>61</v>
      </c>
      <c r="AY2101" t="s">
        <v>2637</v>
      </c>
      <c r="AZ2101" t="s">
        <v>2637</v>
      </c>
      <c r="BA2101" t="str">
        <f t="shared" si="356"/>
        <v>N</v>
      </c>
    </row>
    <row r="2102" spans="1:53">
      <c r="A2102" t="s">
        <v>53</v>
      </c>
      <c r="B2102" t="s">
        <v>54</v>
      </c>
      <c r="C2102" t="s">
        <v>89</v>
      </c>
      <c r="D2102">
        <v>2019</v>
      </c>
      <c r="F2102" t="s">
        <v>5207</v>
      </c>
      <c r="G2102" t="s">
        <v>5208</v>
      </c>
      <c r="J2102" t="s">
        <v>58</v>
      </c>
      <c r="K2102" t="s">
        <v>59</v>
      </c>
      <c r="L2102" s="5">
        <v>0</v>
      </c>
      <c r="M2102" s="5">
        <v>0</v>
      </c>
      <c r="N2102" s="5">
        <f t="shared" si="352"/>
        <v>0</v>
      </c>
      <c r="O2102" s="5">
        <v>0</v>
      </c>
      <c r="P2102" s="5">
        <v>0</v>
      </c>
      <c r="Q2102" s="5">
        <f t="shared" si="353"/>
        <v>0</v>
      </c>
      <c r="R2102" s="5">
        <v>0</v>
      </c>
      <c r="S2102" s="5">
        <v>0</v>
      </c>
      <c r="T2102" s="5">
        <f t="shared" si="354"/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f t="shared" si="357"/>
        <v>0</v>
      </c>
      <c r="Z2102" s="5">
        <v>0</v>
      </c>
      <c r="AA2102" s="5">
        <v>0</v>
      </c>
      <c r="AB2102" s="5">
        <f t="shared" si="358"/>
        <v>0</v>
      </c>
      <c r="AC2102" s="5">
        <v>0</v>
      </c>
      <c r="AD2102" s="5">
        <v>1</v>
      </c>
      <c r="AE2102" s="5">
        <f t="shared" si="359"/>
        <v>1</v>
      </c>
      <c r="AF2102" s="5">
        <v>0</v>
      </c>
      <c r="AG2102" s="6">
        <v>43539</v>
      </c>
      <c r="AH2102" s="5">
        <v>1</v>
      </c>
      <c r="AI2102" s="5">
        <v>0</v>
      </c>
      <c r="AJ2102" s="5">
        <v>0</v>
      </c>
      <c r="AK2102" s="5">
        <f t="shared" si="360"/>
        <v>0</v>
      </c>
      <c r="AL2102" s="5">
        <v>0</v>
      </c>
      <c r="AM2102" s="5">
        <v>0</v>
      </c>
      <c r="AN2102" s="5">
        <f t="shared" si="361"/>
        <v>0</v>
      </c>
      <c r="AO2102" s="5">
        <v>0</v>
      </c>
      <c r="AP2102" s="5">
        <v>1</v>
      </c>
      <c r="AQ2102" s="5">
        <f t="shared" si="362"/>
        <v>1</v>
      </c>
      <c r="AR2102" s="5">
        <v>0</v>
      </c>
      <c r="AS2102" s="6">
        <v>43606</v>
      </c>
      <c r="AT2102" s="5">
        <v>1</v>
      </c>
      <c r="AU2102" s="5">
        <v>0</v>
      </c>
      <c r="AV2102" t="str">
        <f t="shared" si="355"/>
        <v>N</v>
      </c>
      <c r="AW2102" t="s">
        <v>60</v>
      </c>
      <c r="AX2102" t="s">
        <v>61</v>
      </c>
      <c r="AY2102" t="s">
        <v>2655</v>
      </c>
      <c r="AZ2102" t="s">
        <v>2655</v>
      </c>
      <c r="BA2102" t="str">
        <f t="shared" si="356"/>
        <v>N</v>
      </c>
    </row>
    <row r="2103" spans="1:53">
      <c r="A2103" t="s">
        <v>53</v>
      </c>
      <c r="B2103" t="s">
        <v>54</v>
      </c>
      <c r="C2103" t="s">
        <v>89</v>
      </c>
      <c r="D2103">
        <v>2019</v>
      </c>
      <c r="F2103" t="s">
        <v>5209</v>
      </c>
      <c r="G2103" t="s">
        <v>5210</v>
      </c>
      <c r="J2103" t="s">
        <v>58</v>
      </c>
      <c r="K2103" t="s">
        <v>59</v>
      </c>
      <c r="L2103" s="5">
        <v>0</v>
      </c>
      <c r="M2103" s="5">
        <v>0</v>
      </c>
      <c r="N2103" s="5">
        <f t="shared" si="352"/>
        <v>0</v>
      </c>
      <c r="O2103" s="5">
        <v>0</v>
      </c>
      <c r="P2103" s="5">
        <v>0</v>
      </c>
      <c r="Q2103" s="5">
        <f t="shared" si="353"/>
        <v>0</v>
      </c>
      <c r="R2103" s="5">
        <v>0</v>
      </c>
      <c r="S2103" s="5">
        <v>0</v>
      </c>
      <c r="T2103" s="5">
        <f t="shared" si="354"/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f t="shared" si="357"/>
        <v>0</v>
      </c>
      <c r="Z2103" s="5">
        <v>0</v>
      </c>
      <c r="AA2103" s="5">
        <v>1</v>
      </c>
      <c r="AB2103" s="5">
        <f t="shared" si="358"/>
        <v>1</v>
      </c>
      <c r="AC2103" s="5">
        <v>0</v>
      </c>
      <c r="AD2103" s="5">
        <v>0</v>
      </c>
      <c r="AE2103" s="5">
        <f t="shared" si="359"/>
        <v>0</v>
      </c>
      <c r="AF2103" s="5">
        <v>0</v>
      </c>
      <c r="AG2103" s="6">
        <v>43791</v>
      </c>
      <c r="AH2103" s="5">
        <v>1</v>
      </c>
      <c r="AI2103" s="5">
        <v>0</v>
      </c>
      <c r="AJ2103" s="5">
        <v>0</v>
      </c>
      <c r="AK2103" s="5">
        <f t="shared" si="360"/>
        <v>0</v>
      </c>
      <c r="AL2103" s="5">
        <v>0</v>
      </c>
      <c r="AM2103" s="5">
        <v>0</v>
      </c>
      <c r="AN2103" s="5">
        <f t="shared" si="361"/>
        <v>0</v>
      </c>
      <c r="AO2103" s="5">
        <v>0</v>
      </c>
      <c r="AP2103" s="5">
        <v>0</v>
      </c>
      <c r="AQ2103" s="5">
        <f t="shared" si="362"/>
        <v>0</v>
      </c>
      <c r="AR2103" s="5">
        <v>0</v>
      </c>
      <c r="AS2103" s="6"/>
      <c r="AT2103" s="5">
        <v>0</v>
      </c>
      <c r="AU2103" s="5">
        <v>0</v>
      </c>
      <c r="AV2103" t="str">
        <f t="shared" si="355"/>
        <v>N</v>
      </c>
      <c r="AW2103" t="s">
        <v>60</v>
      </c>
      <c r="AX2103" t="s">
        <v>61</v>
      </c>
      <c r="AY2103" t="s">
        <v>2637</v>
      </c>
      <c r="AZ2103" t="s">
        <v>2637</v>
      </c>
      <c r="BA2103" t="str">
        <f t="shared" si="356"/>
        <v>N</v>
      </c>
    </row>
    <row r="2104" spans="1:53">
      <c r="A2104" t="s">
        <v>53</v>
      </c>
      <c r="B2104" t="s">
        <v>54</v>
      </c>
      <c r="C2104" t="s">
        <v>89</v>
      </c>
      <c r="D2104">
        <v>2019</v>
      </c>
      <c r="F2104" t="s">
        <v>5211</v>
      </c>
      <c r="G2104" t="s">
        <v>5212</v>
      </c>
      <c r="J2104" t="s">
        <v>58</v>
      </c>
      <c r="K2104" t="s">
        <v>59</v>
      </c>
      <c r="L2104" s="5">
        <v>0</v>
      </c>
      <c r="M2104" s="5">
        <v>0</v>
      </c>
      <c r="N2104" s="5">
        <f t="shared" si="352"/>
        <v>0</v>
      </c>
      <c r="O2104" s="5">
        <v>0</v>
      </c>
      <c r="P2104" s="5">
        <v>0</v>
      </c>
      <c r="Q2104" s="5">
        <f t="shared" si="353"/>
        <v>0</v>
      </c>
      <c r="R2104" s="5">
        <v>0</v>
      </c>
      <c r="S2104" s="5">
        <v>0</v>
      </c>
      <c r="T2104" s="5">
        <f t="shared" si="354"/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f t="shared" si="357"/>
        <v>0</v>
      </c>
      <c r="Z2104" s="5">
        <v>0</v>
      </c>
      <c r="AA2104" s="5">
        <v>1</v>
      </c>
      <c r="AB2104" s="5">
        <f t="shared" si="358"/>
        <v>1</v>
      </c>
      <c r="AC2104" s="5">
        <v>0</v>
      </c>
      <c r="AD2104" s="5">
        <v>0</v>
      </c>
      <c r="AE2104" s="5">
        <f t="shared" si="359"/>
        <v>0</v>
      </c>
      <c r="AF2104" s="5">
        <v>0</v>
      </c>
      <c r="AG2104" s="6">
        <v>43504</v>
      </c>
      <c r="AH2104" s="5">
        <v>1</v>
      </c>
      <c r="AI2104" s="5">
        <v>0</v>
      </c>
      <c r="AJ2104" s="5">
        <v>0</v>
      </c>
      <c r="AK2104" s="5">
        <f t="shared" si="360"/>
        <v>0</v>
      </c>
      <c r="AL2104" s="5">
        <v>0</v>
      </c>
      <c r="AM2104" s="5">
        <v>0</v>
      </c>
      <c r="AN2104" s="5">
        <f t="shared" si="361"/>
        <v>0</v>
      </c>
      <c r="AO2104" s="5">
        <v>0</v>
      </c>
      <c r="AP2104" s="5">
        <v>0</v>
      </c>
      <c r="AQ2104" s="5">
        <f t="shared" si="362"/>
        <v>0</v>
      </c>
      <c r="AR2104" s="5">
        <v>0</v>
      </c>
      <c r="AS2104" s="6"/>
      <c r="AT2104" s="5">
        <v>0</v>
      </c>
      <c r="AU2104" s="5">
        <v>0</v>
      </c>
      <c r="AV2104" t="str">
        <f t="shared" si="355"/>
        <v>N</v>
      </c>
      <c r="AW2104" t="s">
        <v>60</v>
      </c>
      <c r="AX2104" t="s">
        <v>61</v>
      </c>
      <c r="AY2104" t="s">
        <v>2637</v>
      </c>
      <c r="AZ2104" t="s">
        <v>2637</v>
      </c>
      <c r="BA2104" t="str">
        <f t="shared" si="356"/>
        <v>N</v>
      </c>
    </row>
    <row r="2105" spans="1:53">
      <c r="A2105" t="s">
        <v>53</v>
      </c>
      <c r="B2105" t="s">
        <v>54</v>
      </c>
      <c r="C2105" t="s">
        <v>89</v>
      </c>
      <c r="D2105">
        <v>2019</v>
      </c>
      <c r="F2105" t="s">
        <v>5213</v>
      </c>
      <c r="G2105" t="s">
        <v>5214</v>
      </c>
      <c r="J2105" t="s">
        <v>58</v>
      </c>
      <c r="K2105" t="s">
        <v>59</v>
      </c>
      <c r="L2105" s="5">
        <v>0</v>
      </c>
      <c r="M2105" s="5">
        <v>0</v>
      </c>
      <c r="N2105" s="5">
        <f t="shared" si="352"/>
        <v>0</v>
      </c>
      <c r="O2105" s="5">
        <v>0</v>
      </c>
      <c r="P2105" s="5">
        <v>0</v>
      </c>
      <c r="Q2105" s="5">
        <f t="shared" si="353"/>
        <v>0</v>
      </c>
      <c r="R2105" s="5">
        <v>0</v>
      </c>
      <c r="S2105" s="5">
        <v>0</v>
      </c>
      <c r="T2105" s="5">
        <f t="shared" si="354"/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f t="shared" si="357"/>
        <v>0</v>
      </c>
      <c r="Z2105" s="5">
        <v>0</v>
      </c>
      <c r="AA2105" s="5">
        <v>1</v>
      </c>
      <c r="AB2105" s="5">
        <f t="shared" si="358"/>
        <v>1</v>
      </c>
      <c r="AC2105" s="5">
        <v>0</v>
      </c>
      <c r="AD2105" s="5">
        <v>0</v>
      </c>
      <c r="AE2105" s="5">
        <f t="shared" si="359"/>
        <v>0</v>
      </c>
      <c r="AF2105" s="5">
        <v>0</v>
      </c>
      <c r="AG2105" s="6">
        <v>43594</v>
      </c>
      <c r="AH2105" s="5">
        <v>1</v>
      </c>
      <c r="AI2105" s="5">
        <v>0</v>
      </c>
      <c r="AJ2105" s="5">
        <v>0</v>
      </c>
      <c r="AK2105" s="5">
        <f t="shared" si="360"/>
        <v>0</v>
      </c>
      <c r="AL2105" s="5">
        <v>0</v>
      </c>
      <c r="AM2105" s="5">
        <v>0</v>
      </c>
      <c r="AN2105" s="5">
        <f t="shared" si="361"/>
        <v>0</v>
      </c>
      <c r="AO2105" s="5">
        <v>0</v>
      </c>
      <c r="AP2105" s="5">
        <v>0</v>
      </c>
      <c r="AQ2105" s="5">
        <f t="shared" si="362"/>
        <v>0</v>
      </c>
      <c r="AR2105" s="5">
        <v>0</v>
      </c>
      <c r="AS2105" s="6"/>
      <c r="AT2105" s="5">
        <v>0</v>
      </c>
      <c r="AU2105" s="5">
        <v>0</v>
      </c>
      <c r="AV2105" t="str">
        <f t="shared" si="355"/>
        <v>N</v>
      </c>
      <c r="AW2105" t="s">
        <v>60</v>
      </c>
      <c r="AX2105" t="s">
        <v>61</v>
      </c>
      <c r="AY2105" t="s">
        <v>2637</v>
      </c>
      <c r="AZ2105" t="s">
        <v>2637</v>
      </c>
      <c r="BA2105" t="str">
        <f t="shared" si="356"/>
        <v>N</v>
      </c>
    </row>
    <row r="2106" spans="1:53">
      <c r="A2106" t="s">
        <v>53</v>
      </c>
      <c r="B2106" t="s">
        <v>54</v>
      </c>
      <c r="C2106" t="s">
        <v>89</v>
      </c>
      <c r="D2106">
        <v>2019</v>
      </c>
      <c r="F2106" t="s">
        <v>5215</v>
      </c>
      <c r="G2106" t="s">
        <v>5216</v>
      </c>
      <c r="J2106" t="s">
        <v>58</v>
      </c>
      <c r="K2106" t="s">
        <v>59</v>
      </c>
      <c r="L2106" s="5">
        <v>0</v>
      </c>
      <c r="M2106" s="5">
        <v>0</v>
      </c>
      <c r="N2106" s="5">
        <f t="shared" si="352"/>
        <v>0</v>
      </c>
      <c r="O2106" s="5">
        <v>0</v>
      </c>
      <c r="P2106" s="5">
        <v>0</v>
      </c>
      <c r="Q2106" s="5">
        <f t="shared" si="353"/>
        <v>0</v>
      </c>
      <c r="R2106" s="5">
        <v>0</v>
      </c>
      <c r="S2106" s="5">
        <v>0</v>
      </c>
      <c r="T2106" s="5">
        <f t="shared" si="354"/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f t="shared" si="357"/>
        <v>0</v>
      </c>
      <c r="Z2106" s="5">
        <v>0</v>
      </c>
      <c r="AA2106" s="5">
        <v>1</v>
      </c>
      <c r="AB2106" s="5">
        <f t="shared" si="358"/>
        <v>1</v>
      </c>
      <c r="AC2106" s="5">
        <v>0</v>
      </c>
      <c r="AD2106" s="5">
        <v>0</v>
      </c>
      <c r="AE2106" s="5">
        <f t="shared" si="359"/>
        <v>0</v>
      </c>
      <c r="AF2106" s="5">
        <v>0</v>
      </c>
      <c r="AG2106" s="6">
        <v>43755</v>
      </c>
      <c r="AH2106" s="5">
        <v>1</v>
      </c>
      <c r="AI2106" s="5">
        <v>0</v>
      </c>
      <c r="AJ2106" s="5">
        <v>0</v>
      </c>
      <c r="AK2106" s="5">
        <f t="shared" si="360"/>
        <v>0</v>
      </c>
      <c r="AL2106" s="5">
        <v>0</v>
      </c>
      <c r="AM2106" s="5">
        <v>0</v>
      </c>
      <c r="AN2106" s="5">
        <f t="shared" si="361"/>
        <v>0</v>
      </c>
      <c r="AO2106" s="5">
        <v>0</v>
      </c>
      <c r="AP2106" s="5">
        <v>0</v>
      </c>
      <c r="AQ2106" s="5">
        <f t="shared" si="362"/>
        <v>0</v>
      </c>
      <c r="AR2106" s="5">
        <v>0</v>
      </c>
      <c r="AS2106" s="6"/>
      <c r="AT2106" s="5">
        <v>0</v>
      </c>
      <c r="AU2106" s="5">
        <v>0</v>
      </c>
      <c r="AV2106" t="str">
        <f t="shared" si="355"/>
        <v>N</v>
      </c>
      <c r="AW2106" t="s">
        <v>60</v>
      </c>
      <c r="AX2106" t="s">
        <v>61</v>
      </c>
      <c r="AY2106" t="s">
        <v>2637</v>
      </c>
      <c r="AZ2106" t="s">
        <v>2637</v>
      </c>
      <c r="BA2106" t="str">
        <f t="shared" si="356"/>
        <v>N</v>
      </c>
    </row>
    <row r="2107" spans="1:53">
      <c r="A2107" t="s">
        <v>53</v>
      </c>
      <c r="B2107" t="s">
        <v>54</v>
      </c>
      <c r="C2107" t="s">
        <v>89</v>
      </c>
      <c r="D2107">
        <v>2019</v>
      </c>
      <c r="F2107" t="s">
        <v>5217</v>
      </c>
      <c r="G2107" t="s">
        <v>5218</v>
      </c>
      <c r="J2107" t="s">
        <v>58</v>
      </c>
      <c r="K2107" t="s">
        <v>59</v>
      </c>
      <c r="L2107" s="5">
        <v>0</v>
      </c>
      <c r="M2107" s="5">
        <v>0</v>
      </c>
      <c r="N2107" s="5">
        <f t="shared" si="352"/>
        <v>0</v>
      </c>
      <c r="O2107" s="5">
        <v>0</v>
      </c>
      <c r="P2107" s="5">
        <v>0</v>
      </c>
      <c r="Q2107" s="5">
        <f t="shared" si="353"/>
        <v>0</v>
      </c>
      <c r="R2107" s="5">
        <v>0</v>
      </c>
      <c r="S2107" s="5">
        <v>0</v>
      </c>
      <c r="T2107" s="5">
        <f t="shared" si="354"/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f t="shared" si="357"/>
        <v>0</v>
      </c>
      <c r="Z2107" s="5">
        <v>0</v>
      </c>
      <c r="AA2107" s="5">
        <v>1</v>
      </c>
      <c r="AB2107" s="5">
        <f t="shared" si="358"/>
        <v>1</v>
      </c>
      <c r="AC2107" s="5">
        <v>0</v>
      </c>
      <c r="AD2107" s="5">
        <v>0</v>
      </c>
      <c r="AE2107" s="5">
        <f t="shared" si="359"/>
        <v>0</v>
      </c>
      <c r="AF2107" s="5">
        <v>0</v>
      </c>
      <c r="AG2107" s="6">
        <v>43713</v>
      </c>
      <c r="AH2107" s="5">
        <v>1</v>
      </c>
      <c r="AI2107" s="5">
        <v>0</v>
      </c>
      <c r="AJ2107" s="5">
        <v>0</v>
      </c>
      <c r="AK2107" s="5">
        <f t="shared" si="360"/>
        <v>0</v>
      </c>
      <c r="AL2107" s="5">
        <v>0</v>
      </c>
      <c r="AM2107" s="5">
        <v>0</v>
      </c>
      <c r="AN2107" s="5">
        <f t="shared" si="361"/>
        <v>0</v>
      </c>
      <c r="AO2107" s="5">
        <v>0</v>
      </c>
      <c r="AP2107" s="5">
        <v>0</v>
      </c>
      <c r="AQ2107" s="5">
        <f t="shared" si="362"/>
        <v>0</v>
      </c>
      <c r="AR2107" s="5">
        <v>0</v>
      </c>
      <c r="AS2107" s="6"/>
      <c r="AT2107" s="5">
        <v>0</v>
      </c>
      <c r="AU2107" s="5">
        <v>0</v>
      </c>
      <c r="AV2107" t="str">
        <f t="shared" si="355"/>
        <v>N</v>
      </c>
      <c r="AW2107" t="s">
        <v>60</v>
      </c>
      <c r="AX2107" t="s">
        <v>61</v>
      </c>
      <c r="AY2107" t="s">
        <v>2637</v>
      </c>
      <c r="AZ2107" t="s">
        <v>2637</v>
      </c>
      <c r="BA2107" t="str">
        <f t="shared" si="356"/>
        <v>N</v>
      </c>
    </row>
    <row r="2108" spans="1:53">
      <c r="A2108" t="s">
        <v>53</v>
      </c>
      <c r="B2108" t="s">
        <v>54</v>
      </c>
      <c r="C2108" t="s">
        <v>89</v>
      </c>
      <c r="D2108">
        <v>2019</v>
      </c>
      <c r="F2108" t="s">
        <v>5219</v>
      </c>
      <c r="G2108" t="s">
        <v>5220</v>
      </c>
      <c r="J2108" t="s">
        <v>58</v>
      </c>
      <c r="K2108" t="s">
        <v>59</v>
      </c>
      <c r="L2108" s="5">
        <v>0</v>
      </c>
      <c r="M2108" s="5">
        <v>0</v>
      </c>
      <c r="N2108" s="5">
        <f t="shared" si="352"/>
        <v>0</v>
      </c>
      <c r="O2108" s="5">
        <v>0</v>
      </c>
      <c r="P2108" s="5">
        <v>0</v>
      </c>
      <c r="Q2108" s="5">
        <f t="shared" si="353"/>
        <v>0</v>
      </c>
      <c r="R2108" s="5">
        <v>0</v>
      </c>
      <c r="S2108" s="5">
        <v>0</v>
      </c>
      <c r="T2108" s="5">
        <f t="shared" si="354"/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f t="shared" si="357"/>
        <v>0</v>
      </c>
      <c r="Z2108" s="5">
        <v>0</v>
      </c>
      <c r="AA2108" s="5">
        <v>1</v>
      </c>
      <c r="AB2108" s="5">
        <f t="shared" si="358"/>
        <v>1</v>
      </c>
      <c r="AC2108" s="5">
        <v>0</v>
      </c>
      <c r="AD2108" s="5">
        <v>0</v>
      </c>
      <c r="AE2108" s="5">
        <f t="shared" si="359"/>
        <v>0</v>
      </c>
      <c r="AF2108" s="5">
        <v>0</v>
      </c>
      <c r="AG2108" s="6">
        <v>43621</v>
      </c>
      <c r="AH2108" s="5">
        <v>1</v>
      </c>
      <c r="AI2108" s="5">
        <v>0</v>
      </c>
      <c r="AJ2108" s="5">
        <v>0</v>
      </c>
      <c r="AK2108" s="5">
        <f t="shared" si="360"/>
        <v>0</v>
      </c>
      <c r="AL2108" s="5">
        <v>0</v>
      </c>
      <c r="AM2108" s="5">
        <v>0</v>
      </c>
      <c r="AN2108" s="5">
        <f t="shared" si="361"/>
        <v>0</v>
      </c>
      <c r="AO2108" s="5">
        <v>0</v>
      </c>
      <c r="AP2108" s="5">
        <v>0</v>
      </c>
      <c r="AQ2108" s="5">
        <f t="shared" si="362"/>
        <v>0</v>
      </c>
      <c r="AR2108" s="5">
        <v>0</v>
      </c>
      <c r="AS2108" s="6"/>
      <c r="AT2108" s="5">
        <v>0</v>
      </c>
      <c r="AU2108" s="5">
        <v>0</v>
      </c>
      <c r="AV2108" t="str">
        <f t="shared" si="355"/>
        <v>N</v>
      </c>
      <c r="AW2108" t="s">
        <v>60</v>
      </c>
      <c r="AX2108" t="s">
        <v>61</v>
      </c>
      <c r="AY2108" t="s">
        <v>2637</v>
      </c>
      <c r="AZ2108" t="s">
        <v>2637</v>
      </c>
      <c r="BA2108" t="str">
        <f t="shared" si="356"/>
        <v>N</v>
      </c>
    </row>
    <row r="2109" spans="1:53">
      <c r="A2109" t="s">
        <v>53</v>
      </c>
      <c r="B2109" t="s">
        <v>54</v>
      </c>
      <c r="C2109" t="s">
        <v>89</v>
      </c>
      <c r="D2109">
        <v>2019</v>
      </c>
      <c r="F2109" t="s">
        <v>5221</v>
      </c>
      <c r="G2109" t="s">
        <v>5222</v>
      </c>
      <c r="J2109" t="s">
        <v>58</v>
      </c>
      <c r="K2109" t="s">
        <v>59</v>
      </c>
      <c r="L2109" s="5">
        <v>0</v>
      </c>
      <c r="M2109" s="5">
        <v>0</v>
      </c>
      <c r="N2109" s="5">
        <f t="shared" si="352"/>
        <v>0</v>
      </c>
      <c r="O2109" s="5">
        <v>0</v>
      </c>
      <c r="P2109" s="5">
        <v>0</v>
      </c>
      <c r="Q2109" s="5">
        <f t="shared" si="353"/>
        <v>0</v>
      </c>
      <c r="R2109" s="5">
        <v>0</v>
      </c>
      <c r="S2109" s="5">
        <v>0</v>
      </c>
      <c r="T2109" s="5">
        <f t="shared" si="354"/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f t="shared" si="357"/>
        <v>0</v>
      </c>
      <c r="Z2109" s="5">
        <v>0</v>
      </c>
      <c r="AA2109" s="5">
        <v>1</v>
      </c>
      <c r="AB2109" s="5">
        <f t="shared" si="358"/>
        <v>1</v>
      </c>
      <c r="AC2109" s="5">
        <v>0</v>
      </c>
      <c r="AD2109" s="5">
        <v>0</v>
      </c>
      <c r="AE2109" s="5">
        <f t="shared" si="359"/>
        <v>0</v>
      </c>
      <c r="AF2109" s="5">
        <v>0</v>
      </c>
      <c r="AG2109" s="6">
        <v>43697</v>
      </c>
      <c r="AH2109" s="5">
        <v>1</v>
      </c>
      <c r="AI2109" s="5">
        <v>0</v>
      </c>
      <c r="AJ2109" s="5">
        <v>0</v>
      </c>
      <c r="AK2109" s="5">
        <f t="shared" si="360"/>
        <v>0</v>
      </c>
      <c r="AL2109" s="5">
        <v>0</v>
      </c>
      <c r="AM2109" s="5">
        <v>0</v>
      </c>
      <c r="AN2109" s="5">
        <f t="shared" si="361"/>
        <v>0</v>
      </c>
      <c r="AO2109" s="5">
        <v>0</v>
      </c>
      <c r="AP2109" s="5">
        <v>0</v>
      </c>
      <c r="AQ2109" s="5">
        <f t="shared" si="362"/>
        <v>0</v>
      </c>
      <c r="AR2109" s="5">
        <v>0</v>
      </c>
      <c r="AS2109" s="6"/>
      <c r="AT2109" s="5">
        <v>0</v>
      </c>
      <c r="AU2109" s="5">
        <v>0</v>
      </c>
      <c r="AV2109" t="str">
        <f t="shared" si="355"/>
        <v>N</v>
      </c>
      <c r="AW2109" t="s">
        <v>60</v>
      </c>
      <c r="AX2109" t="s">
        <v>61</v>
      </c>
      <c r="AY2109" t="s">
        <v>2637</v>
      </c>
      <c r="AZ2109" t="s">
        <v>2637</v>
      </c>
      <c r="BA2109" t="str">
        <f t="shared" si="356"/>
        <v>N</v>
      </c>
    </row>
    <row r="2110" spans="1:53">
      <c r="A2110" t="s">
        <v>53</v>
      </c>
      <c r="B2110" t="s">
        <v>54</v>
      </c>
      <c r="C2110" t="s">
        <v>89</v>
      </c>
      <c r="D2110">
        <v>2019</v>
      </c>
      <c r="F2110" t="s">
        <v>5223</v>
      </c>
      <c r="G2110" t="s">
        <v>5224</v>
      </c>
      <c r="J2110" t="s">
        <v>58</v>
      </c>
      <c r="K2110" t="s">
        <v>59</v>
      </c>
      <c r="L2110" s="5">
        <v>0</v>
      </c>
      <c r="M2110" s="5">
        <v>0</v>
      </c>
      <c r="N2110" s="5">
        <f t="shared" si="352"/>
        <v>0</v>
      </c>
      <c r="O2110" s="5">
        <v>0</v>
      </c>
      <c r="P2110" s="5">
        <v>0</v>
      </c>
      <c r="Q2110" s="5">
        <f t="shared" si="353"/>
        <v>0</v>
      </c>
      <c r="R2110" s="5">
        <v>0</v>
      </c>
      <c r="S2110" s="5">
        <v>0</v>
      </c>
      <c r="T2110" s="5">
        <f t="shared" si="354"/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f t="shared" si="357"/>
        <v>0</v>
      </c>
      <c r="Z2110" s="5">
        <v>0</v>
      </c>
      <c r="AA2110" s="5">
        <v>1</v>
      </c>
      <c r="AB2110" s="5">
        <f t="shared" si="358"/>
        <v>1</v>
      </c>
      <c r="AC2110" s="5">
        <v>0</v>
      </c>
      <c r="AD2110" s="5">
        <v>0</v>
      </c>
      <c r="AE2110" s="5">
        <f t="shared" si="359"/>
        <v>0</v>
      </c>
      <c r="AF2110" s="5">
        <v>0</v>
      </c>
      <c r="AG2110" s="6">
        <v>43559</v>
      </c>
      <c r="AH2110" s="5">
        <v>1</v>
      </c>
      <c r="AI2110" s="5">
        <v>0</v>
      </c>
      <c r="AJ2110" s="5">
        <v>0</v>
      </c>
      <c r="AK2110" s="5">
        <f t="shared" si="360"/>
        <v>0</v>
      </c>
      <c r="AL2110" s="5">
        <v>0</v>
      </c>
      <c r="AM2110" s="5">
        <v>0</v>
      </c>
      <c r="AN2110" s="5">
        <f t="shared" si="361"/>
        <v>0</v>
      </c>
      <c r="AO2110" s="5">
        <v>0</v>
      </c>
      <c r="AP2110" s="5">
        <v>0</v>
      </c>
      <c r="AQ2110" s="5">
        <f t="shared" si="362"/>
        <v>0</v>
      </c>
      <c r="AR2110" s="5">
        <v>0</v>
      </c>
      <c r="AS2110" s="6"/>
      <c r="AT2110" s="5">
        <v>0</v>
      </c>
      <c r="AU2110" s="5">
        <v>0</v>
      </c>
      <c r="AV2110" t="str">
        <f t="shared" si="355"/>
        <v>N</v>
      </c>
      <c r="AW2110" t="s">
        <v>60</v>
      </c>
      <c r="AX2110" t="s">
        <v>61</v>
      </c>
      <c r="AY2110" t="s">
        <v>2637</v>
      </c>
      <c r="AZ2110" t="s">
        <v>2637</v>
      </c>
      <c r="BA2110" t="str">
        <f t="shared" si="356"/>
        <v>N</v>
      </c>
    </row>
    <row r="2111" spans="1:53">
      <c r="A2111" t="s">
        <v>53</v>
      </c>
      <c r="B2111" t="s">
        <v>54</v>
      </c>
      <c r="C2111" t="s">
        <v>89</v>
      </c>
      <c r="D2111">
        <v>2019</v>
      </c>
      <c r="F2111" t="s">
        <v>5225</v>
      </c>
      <c r="G2111" t="s">
        <v>5226</v>
      </c>
      <c r="J2111" t="s">
        <v>58</v>
      </c>
      <c r="K2111" t="s">
        <v>59</v>
      </c>
      <c r="L2111" s="5">
        <v>0</v>
      </c>
      <c r="M2111" s="5">
        <v>0</v>
      </c>
      <c r="N2111" s="5">
        <f t="shared" si="352"/>
        <v>0</v>
      </c>
      <c r="O2111" s="5">
        <v>0</v>
      </c>
      <c r="P2111" s="5">
        <v>0</v>
      </c>
      <c r="Q2111" s="5">
        <f t="shared" si="353"/>
        <v>0</v>
      </c>
      <c r="R2111" s="5">
        <v>0</v>
      </c>
      <c r="S2111" s="5">
        <v>0</v>
      </c>
      <c r="T2111" s="5">
        <f t="shared" si="354"/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f t="shared" si="357"/>
        <v>0</v>
      </c>
      <c r="Z2111" s="5">
        <v>0</v>
      </c>
      <c r="AA2111" s="5">
        <v>1</v>
      </c>
      <c r="AB2111" s="5">
        <f t="shared" si="358"/>
        <v>1</v>
      </c>
      <c r="AC2111" s="5">
        <v>0</v>
      </c>
      <c r="AD2111" s="5">
        <v>0</v>
      </c>
      <c r="AE2111" s="5">
        <f t="shared" si="359"/>
        <v>0</v>
      </c>
      <c r="AF2111" s="5">
        <v>0</v>
      </c>
      <c r="AG2111" s="6">
        <v>43635</v>
      </c>
      <c r="AH2111" s="5">
        <v>1</v>
      </c>
      <c r="AI2111" s="5">
        <v>0</v>
      </c>
      <c r="AJ2111" s="5">
        <v>0</v>
      </c>
      <c r="AK2111" s="5">
        <f t="shared" si="360"/>
        <v>0</v>
      </c>
      <c r="AL2111" s="5">
        <v>0</v>
      </c>
      <c r="AM2111" s="5">
        <v>0</v>
      </c>
      <c r="AN2111" s="5">
        <f t="shared" si="361"/>
        <v>0</v>
      </c>
      <c r="AO2111" s="5">
        <v>0</v>
      </c>
      <c r="AP2111" s="5">
        <v>0</v>
      </c>
      <c r="AQ2111" s="5">
        <f t="shared" si="362"/>
        <v>0</v>
      </c>
      <c r="AR2111" s="5">
        <v>0</v>
      </c>
      <c r="AS2111" s="6"/>
      <c r="AT2111" s="5">
        <v>0</v>
      </c>
      <c r="AU2111" s="5">
        <v>0</v>
      </c>
      <c r="AV2111" t="str">
        <f t="shared" si="355"/>
        <v>N</v>
      </c>
      <c r="AW2111" t="s">
        <v>60</v>
      </c>
      <c r="AX2111" t="s">
        <v>61</v>
      </c>
      <c r="AY2111" t="s">
        <v>2637</v>
      </c>
      <c r="AZ2111" t="s">
        <v>2637</v>
      </c>
      <c r="BA2111" t="str">
        <f t="shared" si="356"/>
        <v>N</v>
      </c>
    </row>
    <row r="2112" spans="1:53">
      <c r="A2112" t="s">
        <v>53</v>
      </c>
      <c r="B2112" t="s">
        <v>54</v>
      </c>
      <c r="C2112" t="s">
        <v>89</v>
      </c>
      <c r="D2112">
        <v>2019</v>
      </c>
      <c r="F2112" t="s">
        <v>2882</v>
      </c>
      <c r="G2112" t="s">
        <v>5227</v>
      </c>
      <c r="J2112" t="s">
        <v>58</v>
      </c>
      <c r="K2112" t="s">
        <v>59</v>
      </c>
      <c r="L2112" s="5">
        <v>0</v>
      </c>
      <c r="M2112" s="5">
        <v>0</v>
      </c>
      <c r="N2112" s="5">
        <f t="shared" si="352"/>
        <v>0</v>
      </c>
      <c r="O2112" s="5">
        <v>0</v>
      </c>
      <c r="P2112" s="5">
        <v>0</v>
      </c>
      <c r="Q2112" s="5">
        <f t="shared" si="353"/>
        <v>0</v>
      </c>
      <c r="R2112" s="5">
        <v>0</v>
      </c>
      <c r="S2112" s="5">
        <v>0</v>
      </c>
      <c r="T2112" s="5">
        <f t="shared" si="354"/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f t="shared" si="357"/>
        <v>0</v>
      </c>
      <c r="Z2112" s="5">
        <v>0</v>
      </c>
      <c r="AA2112" s="5">
        <v>1</v>
      </c>
      <c r="AB2112" s="5">
        <f t="shared" si="358"/>
        <v>1</v>
      </c>
      <c r="AC2112" s="5">
        <v>0</v>
      </c>
      <c r="AD2112" s="5">
        <v>0</v>
      </c>
      <c r="AE2112" s="5">
        <f t="shared" si="359"/>
        <v>0</v>
      </c>
      <c r="AF2112" s="5">
        <v>0</v>
      </c>
      <c r="AG2112" s="6">
        <v>43746</v>
      </c>
      <c r="AH2112" s="5">
        <v>1</v>
      </c>
      <c r="AI2112" s="5">
        <v>0</v>
      </c>
      <c r="AJ2112" s="5">
        <v>0</v>
      </c>
      <c r="AK2112" s="5">
        <f t="shared" si="360"/>
        <v>0</v>
      </c>
      <c r="AL2112" s="5">
        <v>0</v>
      </c>
      <c r="AM2112" s="5">
        <v>0</v>
      </c>
      <c r="AN2112" s="5">
        <f t="shared" si="361"/>
        <v>0</v>
      </c>
      <c r="AO2112" s="5">
        <v>0</v>
      </c>
      <c r="AP2112" s="5">
        <v>0</v>
      </c>
      <c r="AQ2112" s="5">
        <f t="shared" si="362"/>
        <v>0</v>
      </c>
      <c r="AR2112" s="5">
        <v>0</v>
      </c>
      <c r="AS2112" s="6"/>
      <c r="AT2112" s="5">
        <v>0</v>
      </c>
      <c r="AU2112" s="5">
        <v>0</v>
      </c>
      <c r="AV2112" t="str">
        <f t="shared" si="355"/>
        <v>N</v>
      </c>
      <c r="AW2112" t="s">
        <v>60</v>
      </c>
      <c r="AX2112" t="s">
        <v>61</v>
      </c>
      <c r="AY2112" t="s">
        <v>2637</v>
      </c>
      <c r="AZ2112" t="s">
        <v>2637</v>
      </c>
      <c r="BA2112" t="str">
        <f t="shared" si="356"/>
        <v>N</v>
      </c>
    </row>
    <row r="2113" spans="1:53">
      <c r="A2113" t="s">
        <v>53</v>
      </c>
      <c r="B2113" t="s">
        <v>54</v>
      </c>
      <c r="C2113" t="s">
        <v>89</v>
      </c>
      <c r="D2113">
        <v>2019</v>
      </c>
      <c r="F2113" t="s">
        <v>5228</v>
      </c>
      <c r="G2113" t="s">
        <v>5229</v>
      </c>
      <c r="J2113" t="s">
        <v>58</v>
      </c>
      <c r="K2113" t="s">
        <v>59</v>
      </c>
      <c r="L2113" s="5">
        <v>0</v>
      </c>
      <c r="M2113" s="5">
        <v>0</v>
      </c>
      <c r="N2113" s="5">
        <f t="shared" si="352"/>
        <v>0</v>
      </c>
      <c r="O2113" s="5">
        <v>0</v>
      </c>
      <c r="P2113" s="5">
        <v>0</v>
      </c>
      <c r="Q2113" s="5">
        <f t="shared" si="353"/>
        <v>0</v>
      </c>
      <c r="R2113" s="5">
        <v>0</v>
      </c>
      <c r="S2113" s="5">
        <v>0</v>
      </c>
      <c r="T2113" s="5">
        <f t="shared" si="354"/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f t="shared" si="357"/>
        <v>0</v>
      </c>
      <c r="Z2113" s="5">
        <v>0</v>
      </c>
      <c r="AA2113" s="5">
        <v>1</v>
      </c>
      <c r="AB2113" s="5">
        <f t="shared" si="358"/>
        <v>1</v>
      </c>
      <c r="AC2113" s="5">
        <v>0</v>
      </c>
      <c r="AD2113" s="5">
        <v>0</v>
      </c>
      <c r="AE2113" s="5">
        <f t="shared" si="359"/>
        <v>0</v>
      </c>
      <c r="AF2113" s="5">
        <v>0</v>
      </c>
      <c r="AG2113" s="6">
        <v>43497</v>
      </c>
      <c r="AH2113" s="5">
        <v>1</v>
      </c>
      <c r="AI2113" s="5">
        <v>0</v>
      </c>
      <c r="AJ2113" s="5">
        <v>0</v>
      </c>
      <c r="AK2113" s="5">
        <f t="shared" si="360"/>
        <v>0</v>
      </c>
      <c r="AL2113" s="5">
        <v>0</v>
      </c>
      <c r="AM2113" s="5">
        <v>0</v>
      </c>
      <c r="AN2113" s="5">
        <f t="shared" si="361"/>
        <v>0</v>
      </c>
      <c r="AO2113" s="5">
        <v>0</v>
      </c>
      <c r="AP2113" s="5">
        <v>0</v>
      </c>
      <c r="AQ2113" s="5">
        <f t="shared" si="362"/>
        <v>0</v>
      </c>
      <c r="AR2113" s="5">
        <v>0</v>
      </c>
      <c r="AS2113" s="6"/>
      <c r="AT2113" s="5">
        <v>0</v>
      </c>
      <c r="AU2113" s="5">
        <v>0</v>
      </c>
      <c r="AV2113" t="str">
        <f t="shared" si="355"/>
        <v>N</v>
      </c>
      <c r="AW2113" t="s">
        <v>60</v>
      </c>
      <c r="AX2113" t="s">
        <v>61</v>
      </c>
      <c r="AY2113" t="s">
        <v>2637</v>
      </c>
      <c r="AZ2113" t="s">
        <v>2637</v>
      </c>
      <c r="BA2113" t="str">
        <f t="shared" si="356"/>
        <v>N</v>
      </c>
    </row>
    <row r="2114" spans="1:53">
      <c r="A2114" t="s">
        <v>53</v>
      </c>
      <c r="B2114" t="s">
        <v>54</v>
      </c>
      <c r="C2114" t="s">
        <v>89</v>
      </c>
      <c r="D2114">
        <v>2019</v>
      </c>
      <c r="F2114" t="s">
        <v>5230</v>
      </c>
      <c r="G2114" t="s">
        <v>5231</v>
      </c>
      <c r="J2114" t="s">
        <v>58</v>
      </c>
      <c r="K2114" t="s">
        <v>59</v>
      </c>
      <c r="L2114" s="5">
        <v>0</v>
      </c>
      <c r="M2114" s="5">
        <v>0</v>
      </c>
      <c r="N2114" s="5">
        <f t="shared" ref="N2114:N2177" si="363">L2114+M2114</f>
        <v>0</v>
      </c>
      <c r="O2114" s="5">
        <v>0</v>
      </c>
      <c r="P2114" s="5">
        <v>0</v>
      </c>
      <c r="Q2114" s="5">
        <f t="shared" ref="Q2114:Q2177" si="364">O2114+P2114</f>
        <v>0</v>
      </c>
      <c r="R2114" s="5">
        <v>0</v>
      </c>
      <c r="S2114" s="5">
        <v>0</v>
      </c>
      <c r="T2114" s="5">
        <f t="shared" ref="T2114:T2177" si="365">R2114+S2114</f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f t="shared" si="357"/>
        <v>0</v>
      </c>
      <c r="Z2114" s="5">
        <v>0</v>
      </c>
      <c r="AA2114" s="5">
        <v>1</v>
      </c>
      <c r="AB2114" s="5">
        <f t="shared" si="358"/>
        <v>1</v>
      </c>
      <c r="AC2114" s="5">
        <v>0</v>
      </c>
      <c r="AD2114" s="5">
        <v>0</v>
      </c>
      <c r="AE2114" s="5">
        <f t="shared" si="359"/>
        <v>0</v>
      </c>
      <c r="AF2114" s="5">
        <v>0</v>
      </c>
      <c r="AG2114" s="6">
        <v>43546</v>
      </c>
      <c r="AH2114" s="5">
        <v>1</v>
      </c>
      <c r="AI2114" s="5">
        <v>0</v>
      </c>
      <c r="AJ2114" s="5">
        <v>0</v>
      </c>
      <c r="AK2114" s="5">
        <f t="shared" si="360"/>
        <v>0</v>
      </c>
      <c r="AL2114" s="5">
        <v>0</v>
      </c>
      <c r="AM2114" s="5">
        <v>0</v>
      </c>
      <c r="AN2114" s="5">
        <f t="shared" si="361"/>
        <v>0</v>
      </c>
      <c r="AO2114" s="5">
        <v>0</v>
      </c>
      <c r="AP2114" s="5">
        <v>0</v>
      </c>
      <c r="AQ2114" s="5">
        <f t="shared" si="362"/>
        <v>0</v>
      </c>
      <c r="AR2114" s="5">
        <v>0</v>
      </c>
      <c r="AS2114" s="6"/>
      <c r="AT2114" s="5">
        <v>0</v>
      </c>
      <c r="AU2114" s="5">
        <v>0</v>
      </c>
      <c r="AV2114" t="str">
        <f t="shared" ref="AV2114:AV2177" si="366">IF(AU2114 &gt; 0, "Y", "N")</f>
        <v>N</v>
      </c>
      <c r="AW2114" t="s">
        <v>60</v>
      </c>
      <c r="AX2114" t="s">
        <v>61</v>
      </c>
      <c r="AY2114" t="s">
        <v>2637</v>
      </c>
      <c r="AZ2114" t="s">
        <v>2637</v>
      </c>
      <c r="BA2114" t="str">
        <f t="shared" ref="BA2114:BA2177" si="367">IF(OR(L2114&gt;0, O2114&gt;0, R2114&gt;0, W2114&gt;0, Z2114&gt;0, AC2114&gt;0, AI2114&gt;0, AL2114&gt;0, AO2114&gt;0, M2114&gt;0), "Y", "N")</f>
        <v>N</v>
      </c>
    </row>
    <row r="2115" spans="1:53">
      <c r="A2115" t="s">
        <v>53</v>
      </c>
      <c r="B2115" t="s">
        <v>54</v>
      </c>
      <c r="C2115" t="s">
        <v>89</v>
      </c>
      <c r="D2115">
        <v>2019</v>
      </c>
      <c r="F2115" t="s">
        <v>5232</v>
      </c>
      <c r="G2115" t="s">
        <v>5233</v>
      </c>
      <c r="J2115" t="s">
        <v>58</v>
      </c>
      <c r="K2115" t="s">
        <v>59</v>
      </c>
      <c r="L2115" s="5">
        <v>0</v>
      </c>
      <c r="M2115" s="5">
        <v>0</v>
      </c>
      <c r="N2115" s="5">
        <f t="shared" si="363"/>
        <v>0</v>
      </c>
      <c r="O2115" s="5">
        <v>0</v>
      </c>
      <c r="P2115" s="5">
        <v>0</v>
      </c>
      <c r="Q2115" s="5">
        <f t="shared" si="364"/>
        <v>0</v>
      </c>
      <c r="R2115" s="5">
        <v>0</v>
      </c>
      <c r="S2115" s="5">
        <v>0</v>
      </c>
      <c r="T2115" s="5">
        <f t="shared" si="365"/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f t="shared" ref="Y2115:Y2178" si="368">W2115+X2115</f>
        <v>0</v>
      </c>
      <c r="Z2115" s="5">
        <v>0</v>
      </c>
      <c r="AA2115" s="5">
        <v>1</v>
      </c>
      <c r="AB2115" s="5">
        <f t="shared" ref="AB2115:AB2178" si="369">SUM(Z2115:AA2115)</f>
        <v>1</v>
      </c>
      <c r="AC2115" s="5">
        <v>0</v>
      </c>
      <c r="AD2115" s="5">
        <v>0</v>
      </c>
      <c r="AE2115" s="5">
        <f t="shared" ref="AE2115:AE2178" si="370">SUM(AC2115:AD2115)</f>
        <v>0</v>
      </c>
      <c r="AF2115" s="5">
        <v>0</v>
      </c>
      <c r="AG2115" s="6">
        <v>43749</v>
      </c>
      <c r="AH2115" s="5">
        <v>1</v>
      </c>
      <c r="AI2115" s="5">
        <v>0</v>
      </c>
      <c r="AJ2115" s="5">
        <v>0</v>
      </c>
      <c r="AK2115" s="5">
        <f t="shared" ref="AK2115:AK2178" si="371">SUM(AI2115:AJ2115)</f>
        <v>0</v>
      </c>
      <c r="AL2115" s="5">
        <v>0</v>
      </c>
      <c r="AM2115" s="5">
        <v>0</v>
      </c>
      <c r="AN2115" s="5">
        <f t="shared" ref="AN2115:AN2178" si="372">SUM(AL2115:AM2115)</f>
        <v>0</v>
      </c>
      <c r="AO2115" s="5">
        <v>0</v>
      </c>
      <c r="AP2115" s="5">
        <v>0</v>
      </c>
      <c r="AQ2115" s="5">
        <f t="shared" ref="AQ2115:AQ2178" si="373">SUM(AO2115:AP2115)</f>
        <v>0</v>
      </c>
      <c r="AR2115" s="5">
        <v>0</v>
      </c>
      <c r="AS2115" s="6"/>
      <c r="AT2115" s="5">
        <v>0</v>
      </c>
      <c r="AU2115" s="5">
        <v>0</v>
      </c>
      <c r="AV2115" t="str">
        <f t="shared" si="366"/>
        <v>N</v>
      </c>
      <c r="AW2115" t="s">
        <v>60</v>
      </c>
      <c r="AX2115" t="s">
        <v>61</v>
      </c>
      <c r="AY2115" t="s">
        <v>2637</v>
      </c>
      <c r="AZ2115" t="s">
        <v>2637</v>
      </c>
      <c r="BA2115" t="str">
        <f t="shared" si="367"/>
        <v>N</v>
      </c>
    </row>
    <row r="2116" spans="1:53">
      <c r="A2116" t="s">
        <v>53</v>
      </c>
      <c r="B2116" t="s">
        <v>54</v>
      </c>
      <c r="C2116" t="s">
        <v>89</v>
      </c>
      <c r="D2116">
        <v>2019</v>
      </c>
      <c r="F2116" t="s">
        <v>5234</v>
      </c>
      <c r="G2116" t="s">
        <v>5235</v>
      </c>
      <c r="J2116" t="s">
        <v>58</v>
      </c>
      <c r="K2116" t="s">
        <v>59</v>
      </c>
      <c r="L2116" s="5">
        <v>0</v>
      </c>
      <c r="M2116" s="5">
        <v>0</v>
      </c>
      <c r="N2116" s="5">
        <f t="shared" si="363"/>
        <v>0</v>
      </c>
      <c r="O2116" s="5">
        <v>0</v>
      </c>
      <c r="P2116" s="5">
        <v>0</v>
      </c>
      <c r="Q2116" s="5">
        <f t="shared" si="364"/>
        <v>0</v>
      </c>
      <c r="R2116" s="5">
        <v>0</v>
      </c>
      <c r="S2116" s="5">
        <v>0</v>
      </c>
      <c r="T2116" s="5">
        <f t="shared" si="365"/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f t="shared" si="368"/>
        <v>0</v>
      </c>
      <c r="Z2116" s="5">
        <v>0</v>
      </c>
      <c r="AA2116" s="5">
        <v>1</v>
      </c>
      <c r="AB2116" s="5">
        <f t="shared" si="369"/>
        <v>1</v>
      </c>
      <c r="AC2116" s="5">
        <v>0</v>
      </c>
      <c r="AD2116" s="5">
        <v>0</v>
      </c>
      <c r="AE2116" s="5">
        <f t="shared" si="370"/>
        <v>0</v>
      </c>
      <c r="AF2116" s="5">
        <v>0</v>
      </c>
      <c r="AG2116" s="6">
        <v>43728</v>
      </c>
      <c r="AH2116" s="5">
        <v>1</v>
      </c>
      <c r="AI2116" s="5">
        <v>0</v>
      </c>
      <c r="AJ2116" s="5">
        <v>0</v>
      </c>
      <c r="AK2116" s="5">
        <f t="shared" si="371"/>
        <v>0</v>
      </c>
      <c r="AL2116" s="5">
        <v>0</v>
      </c>
      <c r="AM2116" s="5">
        <v>0</v>
      </c>
      <c r="AN2116" s="5">
        <f t="shared" si="372"/>
        <v>0</v>
      </c>
      <c r="AO2116" s="5">
        <v>0</v>
      </c>
      <c r="AP2116" s="5">
        <v>0</v>
      </c>
      <c r="AQ2116" s="5">
        <f t="shared" si="373"/>
        <v>0</v>
      </c>
      <c r="AR2116" s="5">
        <v>0</v>
      </c>
      <c r="AS2116" s="6"/>
      <c r="AT2116" s="5">
        <v>0</v>
      </c>
      <c r="AU2116" s="5">
        <v>0</v>
      </c>
      <c r="AV2116" t="str">
        <f t="shared" si="366"/>
        <v>N</v>
      </c>
      <c r="AW2116" t="s">
        <v>60</v>
      </c>
      <c r="AX2116" t="s">
        <v>61</v>
      </c>
      <c r="AY2116" t="s">
        <v>2637</v>
      </c>
      <c r="AZ2116" t="s">
        <v>2637</v>
      </c>
      <c r="BA2116" t="str">
        <f t="shared" si="367"/>
        <v>N</v>
      </c>
    </row>
    <row r="2117" spans="1:53">
      <c r="A2117" t="s">
        <v>53</v>
      </c>
      <c r="B2117" t="s">
        <v>54</v>
      </c>
      <c r="C2117" t="s">
        <v>89</v>
      </c>
      <c r="D2117">
        <v>2019</v>
      </c>
      <c r="F2117" t="s">
        <v>5236</v>
      </c>
      <c r="G2117" t="s">
        <v>5237</v>
      </c>
      <c r="J2117" t="s">
        <v>58</v>
      </c>
      <c r="K2117" t="s">
        <v>59</v>
      </c>
      <c r="L2117" s="5">
        <v>0</v>
      </c>
      <c r="M2117" s="5">
        <v>0</v>
      </c>
      <c r="N2117" s="5">
        <f t="shared" si="363"/>
        <v>0</v>
      </c>
      <c r="O2117" s="5">
        <v>0</v>
      </c>
      <c r="P2117" s="5">
        <v>0</v>
      </c>
      <c r="Q2117" s="5">
        <f t="shared" si="364"/>
        <v>0</v>
      </c>
      <c r="R2117" s="5">
        <v>0</v>
      </c>
      <c r="S2117" s="5">
        <v>0</v>
      </c>
      <c r="T2117" s="5">
        <f t="shared" si="365"/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f t="shared" si="368"/>
        <v>0</v>
      </c>
      <c r="Z2117" s="5">
        <v>0</v>
      </c>
      <c r="AA2117" s="5">
        <v>1</v>
      </c>
      <c r="AB2117" s="5">
        <f t="shared" si="369"/>
        <v>1</v>
      </c>
      <c r="AC2117" s="5">
        <v>0</v>
      </c>
      <c r="AD2117" s="5">
        <v>0</v>
      </c>
      <c r="AE2117" s="5">
        <f t="shared" si="370"/>
        <v>0</v>
      </c>
      <c r="AF2117" s="5">
        <v>0</v>
      </c>
      <c r="AG2117" s="6">
        <v>43700</v>
      </c>
      <c r="AH2117" s="5">
        <v>1</v>
      </c>
      <c r="AI2117" s="5">
        <v>0</v>
      </c>
      <c r="AJ2117" s="5">
        <v>0</v>
      </c>
      <c r="AK2117" s="5">
        <f t="shared" si="371"/>
        <v>0</v>
      </c>
      <c r="AL2117" s="5">
        <v>0</v>
      </c>
      <c r="AM2117" s="5">
        <v>0</v>
      </c>
      <c r="AN2117" s="5">
        <f t="shared" si="372"/>
        <v>0</v>
      </c>
      <c r="AO2117" s="5">
        <v>0</v>
      </c>
      <c r="AP2117" s="5">
        <v>0</v>
      </c>
      <c r="AQ2117" s="5">
        <f t="shared" si="373"/>
        <v>0</v>
      </c>
      <c r="AR2117" s="5">
        <v>0</v>
      </c>
      <c r="AS2117" s="6"/>
      <c r="AT2117" s="5">
        <v>0</v>
      </c>
      <c r="AU2117" s="5">
        <v>0</v>
      </c>
      <c r="AV2117" t="str">
        <f t="shared" si="366"/>
        <v>N</v>
      </c>
      <c r="AW2117" t="s">
        <v>60</v>
      </c>
      <c r="AX2117" t="s">
        <v>61</v>
      </c>
      <c r="AY2117" t="s">
        <v>2637</v>
      </c>
      <c r="AZ2117" t="s">
        <v>2637</v>
      </c>
      <c r="BA2117" t="str">
        <f t="shared" si="367"/>
        <v>N</v>
      </c>
    </row>
    <row r="2118" spans="1:53">
      <c r="A2118" t="s">
        <v>53</v>
      </c>
      <c r="B2118" t="s">
        <v>54</v>
      </c>
      <c r="C2118" t="s">
        <v>55</v>
      </c>
      <c r="D2118">
        <v>2019</v>
      </c>
      <c r="F2118" t="s">
        <v>5238</v>
      </c>
      <c r="G2118" t="s">
        <v>5239</v>
      </c>
      <c r="J2118" t="s">
        <v>58</v>
      </c>
      <c r="K2118" t="s">
        <v>59</v>
      </c>
      <c r="L2118" s="5">
        <v>0</v>
      </c>
      <c r="M2118" s="5">
        <v>0</v>
      </c>
      <c r="N2118" s="5">
        <f t="shared" si="363"/>
        <v>0</v>
      </c>
      <c r="O2118" s="5">
        <v>0</v>
      </c>
      <c r="P2118" s="5">
        <v>0</v>
      </c>
      <c r="Q2118" s="5">
        <f t="shared" si="364"/>
        <v>0</v>
      </c>
      <c r="R2118" s="5">
        <v>0</v>
      </c>
      <c r="S2118" s="5">
        <v>0</v>
      </c>
      <c r="T2118" s="5">
        <f t="shared" si="365"/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f t="shared" si="368"/>
        <v>0</v>
      </c>
      <c r="Z2118" s="5">
        <v>0</v>
      </c>
      <c r="AA2118" s="5">
        <v>0</v>
      </c>
      <c r="AB2118" s="5">
        <f t="shared" si="369"/>
        <v>0</v>
      </c>
      <c r="AC2118" s="5">
        <v>0</v>
      </c>
      <c r="AD2118" s="5">
        <v>1</v>
      </c>
      <c r="AE2118" s="5">
        <f t="shared" si="370"/>
        <v>1</v>
      </c>
      <c r="AF2118" s="5">
        <v>0</v>
      </c>
      <c r="AG2118" s="6">
        <v>43528</v>
      </c>
      <c r="AH2118" s="5">
        <v>1</v>
      </c>
      <c r="AI2118" s="5">
        <v>0</v>
      </c>
      <c r="AJ2118" s="5">
        <v>0</v>
      </c>
      <c r="AK2118" s="5">
        <f t="shared" si="371"/>
        <v>0</v>
      </c>
      <c r="AL2118" s="5">
        <v>0</v>
      </c>
      <c r="AM2118" s="5">
        <v>0</v>
      </c>
      <c r="AN2118" s="5">
        <f t="shared" si="372"/>
        <v>0</v>
      </c>
      <c r="AO2118" s="5">
        <v>0</v>
      </c>
      <c r="AP2118" s="5">
        <v>0</v>
      </c>
      <c r="AQ2118" s="5">
        <f t="shared" si="373"/>
        <v>0</v>
      </c>
      <c r="AR2118" s="5">
        <v>0</v>
      </c>
      <c r="AS2118" s="6"/>
      <c r="AT2118" s="5">
        <v>0</v>
      </c>
      <c r="AU2118" s="5">
        <v>0</v>
      </c>
      <c r="AV2118" t="str">
        <f t="shared" si="366"/>
        <v>N</v>
      </c>
      <c r="AW2118" t="s">
        <v>60</v>
      </c>
      <c r="AX2118" t="s">
        <v>61</v>
      </c>
      <c r="AY2118" t="s">
        <v>2655</v>
      </c>
      <c r="AZ2118" t="s">
        <v>2655</v>
      </c>
      <c r="BA2118" t="str">
        <f t="shared" si="367"/>
        <v>N</v>
      </c>
    </row>
    <row r="2119" spans="1:53">
      <c r="A2119" t="s">
        <v>53</v>
      </c>
      <c r="B2119" t="s">
        <v>54</v>
      </c>
      <c r="C2119" t="s">
        <v>55</v>
      </c>
      <c r="D2119">
        <v>2019</v>
      </c>
      <c r="F2119" t="s">
        <v>5240</v>
      </c>
      <c r="G2119" t="s">
        <v>5241</v>
      </c>
      <c r="J2119" t="s">
        <v>58</v>
      </c>
      <c r="K2119" t="s">
        <v>59</v>
      </c>
      <c r="L2119" s="5">
        <v>0</v>
      </c>
      <c r="M2119" s="5">
        <v>0</v>
      </c>
      <c r="N2119" s="5">
        <f t="shared" si="363"/>
        <v>0</v>
      </c>
      <c r="O2119" s="5">
        <v>0</v>
      </c>
      <c r="P2119" s="5">
        <v>0</v>
      </c>
      <c r="Q2119" s="5">
        <f t="shared" si="364"/>
        <v>0</v>
      </c>
      <c r="R2119" s="5">
        <v>0</v>
      </c>
      <c r="S2119" s="5">
        <v>0</v>
      </c>
      <c r="T2119" s="5">
        <f t="shared" si="365"/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f t="shared" si="368"/>
        <v>0</v>
      </c>
      <c r="Z2119" s="5">
        <v>0</v>
      </c>
      <c r="AA2119" s="5">
        <v>0</v>
      </c>
      <c r="AB2119" s="5">
        <f t="shared" si="369"/>
        <v>0</v>
      </c>
      <c r="AC2119" s="5">
        <v>0</v>
      </c>
      <c r="AD2119" s="5">
        <v>1</v>
      </c>
      <c r="AE2119" s="5">
        <f t="shared" si="370"/>
        <v>1</v>
      </c>
      <c r="AF2119" s="5">
        <v>0</v>
      </c>
      <c r="AG2119" s="6">
        <v>43627</v>
      </c>
      <c r="AH2119" s="5">
        <v>1</v>
      </c>
      <c r="AI2119" s="5">
        <v>0</v>
      </c>
      <c r="AJ2119" s="5">
        <v>0</v>
      </c>
      <c r="AK2119" s="5">
        <f t="shared" si="371"/>
        <v>0</v>
      </c>
      <c r="AL2119" s="5">
        <v>0</v>
      </c>
      <c r="AM2119" s="5">
        <v>0</v>
      </c>
      <c r="AN2119" s="5">
        <f t="shared" si="372"/>
        <v>0</v>
      </c>
      <c r="AO2119" s="5">
        <v>0</v>
      </c>
      <c r="AP2119" s="5">
        <v>0</v>
      </c>
      <c r="AQ2119" s="5">
        <f t="shared" si="373"/>
        <v>0</v>
      </c>
      <c r="AR2119" s="5">
        <v>0</v>
      </c>
      <c r="AS2119" s="6"/>
      <c r="AT2119" s="5">
        <v>0</v>
      </c>
      <c r="AU2119" s="5">
        <v>0</v>
      </c>
      <c r="AV2119" t="str">
        <f t="shared" si="366"/>
        <v>N</v>
      </c>
      <c r="AW2119" t="s">
        <v>60</v>
      </c>
      <c r="AX2119" t="s">
        <v>61</v>
      </c>
      <c r="AY2119" t="s">
        <v>2655</v>
      </c>
      <c r="AZ2119" t="s">
        <v>2655</v>
      </c>
      <c r="BA2119" t="str">
        <f t="shared" si="367"/>
        <v>N</v>
      </c>
    </row>
    <row r="2120" spans="1:53">
      <c r="A2120" t="s">
        <v>53</v>
      </c>
      <c r="B2120" t="s">
        <v>54</v>
      </c>
      <c r="C2120" t="s">
        <v>89</v>
      </c>
      <c r="D2120">
        <v>2019</v>
      </c>
      <c r="F2120" t="s">
        <v>2888</v>
      </c>
      <c r="G2120" t="s">
        <v>5242</v>
      </c>
      <c r="J2120" t="s">
        <v>58</v>
      </c>
      <c r="K2120" t="s">
        <v>59</v>
      </c>
      <c r="L2120" s="5">
        <v>0</v>
      </c>
      <c r="M2120" s="5">
        <v>0</v>
      </c>
      <c r="N2120" s="5">
        <f t="shared" si="363"/>
        <v>0</v>
      </c>
      <c r="O2120" s="5">
        <v>0</v>
      </c>
      <c r="P2120" s="5">
        <v>0</v>
      </c>
      <c r="Q2120" s="5">
        <f t="shared" si="364"/>
        <v>0</v>
      </c>
      <c r="R2120" s="5">
        <v>0</v>
      </c>
      <c r="S2120" s="5">
        <v>0</v>
      </c>
      <c r="T2120" s="5">
        <f t="shared" si="365"/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f t="shared" si="368"/>
        <v>0</v>
      </c>
      <c r="Z2120" s="5">
        <v>0</v>
      </c>
      <c r="AA2120" s="5">
        <v>0</v>
      </c>
      <c r="AB2120" s="5">
        <f t="shared" si="369"/>
        <v>0</v>
      </c>
      <c r="AC2120" s="5">
        <v>0</v>
      </c>
      <c r="AD2120" s="5">
        <v>1</v>
      </c>
      <c r="AE2120" s="5">
        <f t="shared" si="370"/>
        <v>1</v>
      </c>
      <c r="AF2120" s="5">
        <v>0</v>
      </c>
      <c r="AG2120" s="6">
        <v>43536</v>
      </c>
      <c r="AH2120" s="5">
        <v>1</v>
      </c>
      <c r="AI2120" s="5">
        <v>0</v>
      </c>
      <c r="AJ2120" s="5">
        <v>0</v>
      </c>
      <c r="AK2120" s="5">
        <f t="shared" si="371"/>
        <v>0</v>
      </c>
      <c r="AL2120" s="5">
        <v>0</v>
      </c>
      <c r="AM2120" s="5">
        <v>0</v>
      </c>
      <c r="AN2120" s="5">
        <f t="shared" si="372"/>
        <v>0</v>
      </c>
      <c r="AO2120" s="5">
        <v>0</v>
      </c>
      <c r="AP2120" s="5">
        <v>0</v>
      </c>
      <c r="AQ2120" s="5">
        <f t="shared" si="373"/>
        <v>0</v>
      </c>
      <c r="AR2120" s="5">
        <v>0</v>
      </c>
      <c r="AS2120" s="6"/>
      <c r="AT2120" s="5">
        <v>0</v>
      </c>
      <c r="AU2120" s="5">
        <v>0</v>
      </c>
      <c r="AV2120" t="str">
        <f t="shared" si="366"/>
        <v>N</v>
      </c>
      <c r="AW2120" t="s">
        <v>60</v>
      </c>
      <c r="AX2120" t="s">
        <v>61</v>
      </c>
      <c r="AY2120" t="s">
        <v>2655</v>
      </c>
      <c r="AZ2120" t="s">
        <v>2655</v>
      </c>
      <c r="BA2120" t="str">
        <f t="shared" si="367"/>
        <v>N</v>
      </c>
    </row>
    <row r="2121" spans="1:53">
      <c r="A2121" t="s">
        <v>53</v>
      </c>
      <c r="B2121" t="s">
        <v>54</v>
      </c>
      <c r="C2121" t="s">
        <v>55</v>
      </c>
      <c r="D2121">
        <v>2019</v>
      </c>
      <c r="F2121" t="s">
        <v>5243</v>
      </c>
      <c r="G2121" t="s">
        <v>5244</v>
      </c>
      <c r="J2121" t="s">
        <v>58</v>
      </c>
      <c r="K2121" t="s">
        <v>59</v>
      </c>
      <c r="L2121" s="5">
        <v>0</v>
      </c>
      <c r="M2121" s="5">
        <v>0</v>
      </c>
      <c r="N2121" s="5">
        <f t="shared" si="363"/>
        <v>0</v>
      </c>
      <c r="O2121" s="5">
        <v>0</v>
      </c>
      <c r="P2121" s="5">
        <v>0</v>
      </c>
      <c r="Q2121" s="5">
        <f t="shared" si="364"/>
        <v>0</v>
      </c>
      <c r="R2121" s="5">
        <v>0</v>
      </c>
      <c r="S2121" s="5">
        <v>0</v>
      </c>
      <c r="T2121" s="5">
        <f t="shared" si="365"/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f t="shared" si="368"/>
        <v>0</v>
      </c>
      <c r="Z2121" s="5">
        <v>0</v>
      </c>
      <c r="AA2121" s="5">
        <v>0</v>
      </c>
      <c r="AB2121" s="5">
        <f t="shared" si="369"/>
        <v>0</v>
      </c>
      <c r="AC2121" s="5">
        <v>0</v>
      </c>
      <c r="AD2121" s="5">
        <v>1</v>
      </c>
      <c r="AE2121" s="5">
        <f t="shared" si="370"/>
        <v>1</v>
      </c>
      <c r="AF2121" s="5">
        <v>0</v>
      </c>
      <c r="AG2121" s="6">
        <v>43747</v>
      </c>
      <c r="AH2121" s="5">
        <v>1</v>
      </c>
      <c r="AI2121" s="5">
        <v>0</v>
      </c>
      <c r="AJ2121" s="5">
        <v>0</v>
      </c>
      <c r="AK2121" s="5">
        <f t="shared" si="371"/>
        <v>0</v>
      </c>
      <c r="AL2121" s="5">
        <v>0</v>
      </c>
      <c r="AM2121" s="5">
        <v>0</v>
      </c>
      <c r="AN2121" s="5">
        <f t="shared" si="372"/>
        <v>0</v>
      </c>
      <c r="AO2121" s="5">
        <v>0</v>
      </c>
      <c r="AP2121" s="5">
        <v>0</v>
      </c>
      <c r="AQ2121" s="5">
        <f t="shared" si="373"/>
        <v>0</v>
      </c>
      <c r="AR2121" s="5">
        <v>0</v>
      </c>
      <c r="AS2121" s="6"/>
      <c r="AT2121" s="5">
        <v>0</v>
      </c>
      <c r="AU2121" s="5">
        <v>0</v>
      </c>
      <c r="AV2121" t="str">
        <f t="shared" si="366"/>
        <v>N</v>
      </c>
      <c r="AW2121" t="s">
        <v>60</v>
      </c>
      <c r="AX2121" t="s">
        <v>61</v>
      </c>
      <c r="AY2121" t="s">
        <v>2655</v>
      </c>
      <c r="AZ2121" t="s">
        <v>2655</v>
      </c>
      <c r="BA2121" t="str">
        <f t="shared" si="367"/>
        <v>N</v>
      </c>
    </row>
    <row r="2122" spans="1:53">
      <c r="A2122" t="s">
        <v>53</v>
      </c>
      <c r="B2122" t="s">
        <v>54</v>
      </c>
      <c r="C2122" t="s">
        <v>55</v>
      </c>
      <c r="D2122">
        <v>2019</v>
      </c>
      <c r="F2122" t="s">
        <v>5245</v>
      </c>
      <c r="G2122" t="s">
        <v>5246</v>
      </c>
      <c r="J2122" t="s">
        <v>58</v>
      </c>
      <c r="K2122" t="s">
        <v>59</v>
      </c>
      <c r="L2122" s="5">
        <v>0</v>
      </c>
      <c r="M2122" s="5">
        <v>0</v>
      </c>
      <c r="N2122" s="5">
        <f t="shared" si="363"/>
        <v>0</v>
      </c>
      <c r="O2122" s="5">
        <v>0</v>
      </c>
      <c r="P2122" s="5">
        <v>0</v>
      </c>
      <c r="Q2122" s="5">
        <f t="shared" si="364"/>
        <v>0</v>
      </c>
      <c r="R2122" s="5">
        <v>0</v>
      </c>
      <c r="S2122" s="5">
        <v>0</v>
      </c>
      <c r="T2122" s="5">
        <f t="shared" si="365"/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f t="shared" si="368"/>
        <v>0</v>
      </c>
      <c r="Z2122" s="5">
        <v>0</v>
      </c>
      <c r="AA2122" s="5">
        <v>0</v>
      </c>
      <c r="AB2122" s="5">
        <f t="shared" si="369"/>
        <v>0</v>
      </c>
      <c r="AC2122" s="5">
        <v>0</v>
      </c>
      <c r="AD2122" s="5">
        <v>1</v>
      </c>
      <c r="AE2122" s="5">
        <f t="shared" si="370"/>
        <v>1</v>
      </c>
      <c r="AF2122" s="5">
        <v>0</v>
      </c>
      <c r="AG2122" s="6">
        <v>43803</v>
      </c>
      <c r="AH2122" s="5">
        <v>1</v>
      </c>
      <c r="AI2122" s="5">
        <v>0</v>
      </c>
      <c r="AJ2122" s="5">
        <v>0</v>
      </c>
      <c r="AK2122" s="5">
        <f t="shared" si="371"/>
        <v>0</v>
      </c>
      <c r="AL2122" s="5">
        <v>0</v>
      </c>
      <c r="AM2122" s="5">
        <v>0</v>
      </c>
      <c r="AN2122" s="5">
        <f t="shared" si="372"/>
        <v>0</v>
      </c>
      <c r="AO2122" s="5">
        <v>0</v>
      </c>
      <c r="AP2122" s="5">
        <v>0</v>
      </c>
      <c r="AQ2122" s="5">
        <f t="shared" si="373"/>
        <v>0</v>
      </c>
      <c r="AR2122" s="5">
        <v>0</v>
      </c>
      <c r="AS2122" s="6"/>
      <c r="AT2122" s="5">
        <v>0</v>
      </c>
      <c r="AU2122" s="5">
        <v>0</v>
      </c>
      <c r="AV2122" t="str">
        <f t="shared" si="366"/>
        <v>N</v>
      </c>
      <c r="AW2122" t="s">
        <v>60</v>
      </c>
      <c r="AX2122" t="s">
        <v>61</v>
      </c>
      <c r="AY2122" t="s">
        <v>2655</v>
      </c>
      <c r="AZ2122" t="s">
        <v>2655</v>
      </c>
      <c r="BA2122" t="str">
        <f t="shared" si="367"/>
        <v>N</v>
      </c>
    </row>
    <row r="2123" spans="1:53">
      <c r="A2123" t="s">
        <v>53</v>
      </c>
      <c r="B2123" t="s">
        <v>54</v>
      </c>
      <c r="C2123" t="s">
        <v>55</v>
      </c>
      <c r="D2123">
        <v>2019</v>
      </c>
      <c r="F2123" t="s">
        <v>5247</v>
      </c>
      <c r="G2123" t="s">
        <v>5248</v>
      </c>
      <c r="J2123" t="s">
        <v>58</v>
      </c>
      <c r="K2123" t="s">
        <v>59</v>
      </c>
      <c r="L2123" s="5">
        <v>0</v>
      </c>
      <c r="M2123" s="5">
        <v>0</v>
      </c>
      <c r="N2123" s="5">
        <f t="shared" si="363"/>
        <v>0</v>
      </c>
      <c r="O2123" s="5">
        <v>0</v>
      </c>
      <c r="P2123" s="5">
        <v>0</v>
      </c>
      <c r="Q2123" s="5">
        <f t="shared" si="364"/>
        <v>0</v>
      </c>
      <c r="R2123" s="5">
        <v>0</v>
      </c>
      <c r="S2123" s="5">
        <v>0</v>
      </c>
      <c r="T2123" s="5">
        <f t="shared" si="365"/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f t="shared" si="368"/>
        <v>0</v>
      </c>
      <c r="Z2123" s="5">
        <v>0</v>
      </c>
      <c r="AA2123" s="5">
        <v>0</v>
      </c>
      <c r="AB2123" s="5">
        <f t="shared" si="369"/>
        <v>0</v>
      </c>
      <c r="AC2123" s="5">
        <v>0</v>
      </c>
      <c r="AD2123" s="5">
        <v>1</v>
      </c>
      <c r="AE2123" s="5">
        <f t="shared" si="370"/>
        <v>1</v>
      </c>
      <c r="AF2123" s="5">
        <v>0</v>
      </c>
      <c r="AG2123" s="6">
        <v>43551</v>
      </c>
      <c r="AH2123" s="5">
        <v>1</v>
      </c>
      <c r="AI2123" s="5">
        <v>0</v>
      </c>
      <c r="AJ2123" s="5">
        <v>0</v>
      </c>
      <c r="AK2123" s="5">
        <f t="shared" si="371"/>
        <v>0</v>
      </c>
      <c r="AL2123" s="5">
        <v>0</v>
      </c>
      <c r="AM2123" s="5">
        <v>0</v>
      </c>
      <c r="AN2123" s="5">
        <f t="shared" si="372"/>
        <v>0</v>
      </c>
      <c r="AO2123" s="5">
        <v>0</v>
      </c>
      <c r="AP2123" s="5">
        <v>0</v>
      </c>
      <c r="AQ2123" s="5">
        <f t="shared" si="373"/>
        <v>0</v>
      </c>
      <c r="AR2123" s="5">
        <v>0</v>
      </c>
      <c r="AS2123" s="6"/>
      <c r="AT2123" s="5">
        <v>0</v>
      </c>
      <c r="AU2123" s="5">
        <v>0</v>
      </c>
      <c r="AV2123" t="str">
        <f t="shared" si="366"/>
        <v>N</v>
      </c>
      <c r="AW2123" t="s">
        <v>60</v>
      </c>
      <c r="AX2123" t="s">
        <v>61</v>
      </c>
      <c r="AY2123" t="s">
        <v>2655</v>
      </c>
      <c r="AZ2123" t="s">
        <v>2655</v>
      </c>
      <c r="BA2123" t="str">
        <f t="shared" si="367"/>
        <v>N</v>
      </c>
    </row>
    <row r="2124" spans="1:53">
      <c r="A2124" t="s">
        <v>53</v>
      </c>
      <c r="B2124" t="s">
        <v>54</v>
      </c>
      <c r="C2124" t="s">
        <v>89</v>
      </c>
      <c r="D2124">
        <v>2019</v>
      </c>
      <c r="F2124" t="s">
        <v>5249</v>
      </c>
      <c r="G2124" t="s">
        <v>5250</v>
      </c>
      <c r="J2124" t="s">
        <v>58</v>
      </c>
      <c r="K2124" t="s">
        <v>59</v>
      </c>
      <c r="L2124" s="5">
        <v>0</v>
      </c>
      <c r="M2124" s="5">
        <v>0</v>
      </c>
      <c r="N2124" s="5">
        <f t="shared" si="363"/>
        <v>0</v>
      </c>
      <c r="O2124" s="5">
        <v>0</v>
      </c>
      <c r="P2124" s="5">
        <v>0</v>
      </c>
      <c r="Q2124" s="5">
        <f t="shared" si="364"/>
        <v>0</v>
      </c>
      <c r="R2124" s="5">
        <v>0</v>
      </c>
      <c r="S2124" s="5">
        <v>0</v>
      </c>
      <c r="T2124" s="5">
        <f t="shared" si="365"/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f t="shared" si="368"/>
        <v>0</v>
      </c>
      <c r="Z2124" s="5">
        <v>0</v>
      </c>
      <c r="AA2124" s="5">
        <v>0</v>
      </c>
      <c r="AB2124" s="5">
        <f t="shared" si="369"/>
        <v>0</v>
      </c>
      <c r="AC2124" s="5">
        <v>0</v>
      </c>
      <c r="AD2124" s="5">
        <v>1</v>
      </c>
      <c r="AE2124" s="5">
        <f t="shared" si="370"/>
        <v>1</v>
      </c>
      <c r="AF2124" s="5">
        <v>0</v>
      </c>
      <c r="AG2124" s="6">
        <v>43782</v>
      </c>
      <c r="AH2124" s="5">
        <v>1</v>
      </c>
      <c r="AI2124" s="5">
        <v>0</v>
      </c>
      <c r="AJ2124" s="5">
        <v>0</v>
      </c>
      <c r="AK2124" s="5">
        <f t="shared" si="371"/>
        <v>0</v>
      </c>
      <c r="AL2124" s="5">
        <v>0</v>
      </c>
      <c r="AM2124" s="5">
        <v>0</v>
      </c>
      <c r="AN2124" s="5">
        <f t="shared" si="372"/>
        <v>0</v>
      </c>
      <c r="AO2124" s="5">
        <v>0</v>
      </c>
      <c r="AP2124" s="5">
        <v>0</v>
      </c>
      <c r="AQ2124" s="5">
        <f t="shared" si="373"/>
        <v>0</v>
      </c>
      <c r="AR2124" s="5">
        <v>0</v>
      </c>
      <c r="AS2124" s="6"/>
      <c r="AT2124" s="5">
        <v>0</v>
      </c>
      <c r="AU2124" s="5">
        <v>0</v>
      </c>
      <c r="AV2124" t="str">
        <f t="shared" si="366"/>
        <v>N</v>
      </c>
      <c r="AW2124" t="s">
        <v>60</v>
      </c>
      <c r="AX2124" t="s">
        <v>61</v>
      </c>
      <c r="AY2124" t="s">
        <v>2655</v>
      </c>
      <c r="AZ2124" t="s">
        <v>2655</v>
      </c>
      <c r="BA2124" t="str">
        <f t="shared" si="367"/>
        <v>N</v>
      </c>
    </row>
    <row r="2125" spans="1:53">
      <c r="A2125" t="s">
        <v>53</v>
      </c>
      <c r="B2125" t="s">
        <v>54</v>
      </c>
      <c r="C2125" t="s">
        <v>89</v>
      </c>
      <c r="D2125">
        <v>2019</v>
      </c>
      <c r="F2125" t="s">
        <v>5251</v>
      </c>
      <c r="G2125" t="s">
        <v>5252</v>
      </c>
      <c r="J2125" t="s">
        <v>58</v>
      </c>
      <c r="K2125" t="s">
        <v>59</v>
      </c>
      <c r="L2125" s="5">
        <v>0</v>
      </c>
      <c r="M2125" s="5">
        <v>0</v>
      </c>
      <c r="N2125" s="5">
        <f t="shared" si="363"/>
        <v>0</v>
      </c>
      <c r="O2125" s="5">
        <v>0</v>
      </c>
      <c r="P2125" s="5">
        <v>0</v>
      </c>
      <c r="Q2125" s="5">
        <f t="shared" si="364"/>
        <v>0</v>
      </c>
      <c r="R2125" s="5">
        <v>0</v>
      </c>
      <c r="S2125" s="5">
        <v>0</v>
      </c>
      <c r="T2125" s="5">
        <f t="shared" si="365"/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f t="shared" si="368"/>
        <v>0</v>
      </c>
      <c r="Z2125" s="5">
        <v>0</v>
      </c>
      <c r="AA2125" s="5">
        <v>0</v>
      </c>
      <c r="AB2125" s="5">
        <f t="shared" si="369"/>
        <v>0</v>
      </c>
      <c r="AC2125" s="5">
        <v>0</v>
      </c>
      <c r="AD2125" s="5">
        <v>1</v>
      </c>
      <c r="AE2125" s="5">
        <f t="shared" si="370"/>
        <v>1</v>
      </c>
      <c r="AF2125" s="5">
        <v>0</v>
      </c>
      <c r="AG2125" s="6">
        <v>43496</v>
      </c>
      <c r="AH2125" s="5">
        <v>1</v>
      </c>
      <c r="AI2125" s="5">
        <v>0</v>
      </c>
      <c r="AJ2125" s="5">
        <v>0</v>
      </c>
      <c r="AK2125" s="5">
        <f t="shared" si="371"/>
        <v>0</v>
      </c>
      <c r="AL2125" s="5">
        <v>0</v>
      </c>
      <c r="AM2125" s="5">
        <v>0</v>
      </c>
      <c r="AN2125" s="5">
        <f t="shared" si="372"/>
        <v>0</v>
      </c>
      <c r="AO2125" s="5">
        <v>0</v>
      </c>
      <c r="AP2125" s="5">
        <v>0</v>
      </c>
      <c r="AQ2125" s="5">
        <f t="shared" si="373"/>
        <v>0</v>
      </c>
      <c r="AR2125" s="5">
        <v>0</v>
      </c>
      <c r="AS2125" s="6"/>
      <c r="AT2125" s="5">
        <v>0</v>
      </c>
      <c r="AU2125" s="5">
        <v>0</v>
      </c>
      <c r="AV2125" t="str">
        <f t="shared" si="366"/>
        <v>N</v>
      </c>
      <c r="AW2125" t="s">
        <v>60</v>
      </c>
      <c r="AX2125" t="s">
        <v>61</v>
      </c>
      <c r="AY2125" t="s">
        <v>2655</v>
      </c>
      <c r="AZ2125" t="s">
        <v>2655</v>
      </c>
      <c r="BA2125" t="str">
        <f t="shared" si="367"/>
        <v>N</v>
      </c>
    </row>
    <row r="2126" spans="1:53">
      <c r="A2126" t="s">
        <v>53</v>
      </c>
      <c r="B2126" t="s">
        <v>54</v>
      </c>
      <c r="C2126" t="s">
        <v>55</v>
      </c>
      <c r="D2126">
        <v>2019</v>
      </c>
      <c r="F2126" t="s">
        <v>2890</v>
      </c>
      <c r="G2126" t="s">
        <v>5253</v>
      </c>
      <c r="J2126" t="s">
        <v>58</v>
      </c>
      <c r="K2126" t="s">
        <v>59</v>
      </c>
      <c r="L2126" s="5">
        <v>0</v>
      </c>
      <c r="M2126" s="5">
        <v>0</v>
      </c>
      <c r="N2126" s="5">
        <f t="shared" si="363"/>
        <v>0</v>
      </c>
      <c r="O2126" s="5">
        <v>0</v>
      </c>
      <c r="P2126" s="5">
        <v>0</v>
      </c>
      <c r="Q2126" s="5">
        <f t="shared" si="364"/>
        <v>0</v>
      </c>
      <c r="R2126" s="5">
        <v>0</v>
      </c>
      <c r="S2126" s="5">
        <v>0</v>
      </c>
      <c r="T2126" s="5">
        <f t="shared" si="365"/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f t="shared" si="368"/>
        <v>0</v>
      </c>
      <c r="Z2126" s="5">
        <v>0</v>
      </c>
      <c r="AA2126" s="5">
        <v>0</v>
      </c>
      <c r="AB2126" s="5">
        <f t="shared" si="369"/>
        <v>0</v>
      </c>
      <c r="AC2126" s="5">
        <v>0</v>
      </c>
      <c r="AD2126" s="5">
        <v>1</v>
      </c>
      <c r="AE2126" s="5">
        <f t="shared" si="370"/>
        <v>1</v>
      </c>
      <c r="AF2126" s="5">
        <v>0</v>
      </c>
      <c r="AG2126" s="6">
        <v>43572</v>
      </c>
      <c r="AH2126" s="5">
        <v>1</v>
      </c>
      <c r="AI2126" s="5">
        <v>0</v>
      </c>
      <c r="AJ2126" s="5">
        <v>0</v>
      </c>
      <c r="AK2126" s="5">
        <f t="shared" si="371"/>
        <v>0</v>
      </c>
      <c r="AL2126" s="5">
        <v>0</v>
      </c>
      <c r="AM2126" s="5">
        <v>0</v>
      </c>
      <c r="AN2126" s="5">
        <f t="shared" si="372"/>
        <v>0</v>
      </c>
      <c r="AO2126" s="5">
        <v>0</v>
      </c>
      <c r="AP2126" s="5">
        <v>0</v>
      </c>
      <c r="AQ2126" s="5">
        <f t="shared" si="373"/>
        <v>0</v>
      </c>
      <c r="AR2126" s="5">
        <v>0</v>
      </c>
      <c r="AS2126" s="6"/>
      <c r="AT2126" s="5">
        <v>0</v>
      </c>
      <c r="AU2126" s="5">
        <v>0</v>
      </c>
      <c r="AV2126" t="str">
        <f t="shared" si="366"/>
        <v>N</v>
      </c>
      <c r="AW2126" t="s">
        <v>60</v>
      </c>
      <c r="AX2126" t="s">
        <v>61</v>
      </c>
      <c r="AY2126" t="s">
        <v>2655</v>
      </c>
      <c r="AZ2126" t="s">
        <v>2655</v>
      </c>
      <c r="BA2126" t="str">
        <f t="shared" si="367"/>
        <v>N</v>
      </c>
    </row>
    <row r="2127" spans="1:53">
      <c r="A2127" t="s">
        <v>53</v>
      </c>
      <c r="B2127" t="s">
        <v>54</v>
      </c>
      <c r="C2127" t="s">
        <v>55</v>
      </c>
      <c r="D2127">
        <v>2019</v>
      </c>
      <c r="F2127" t="s">
        <v>5254</v>
      </c>
      <c r="G2127" t="s">
        <v>5255</v>
      </c>
      <c r="J2127" t="s">
        <v>58</v>
      </c>
      <c r="K2127" t="s">
        <v>59</v>
      </c>
      <c r="L2127" s="5">
        <v>0</v>
      </c>
      <c r="M2127" s="5">
        <v>0</v>
      </c>
      <c r="N2127" s="5">
        <f t="shared" si="363"/>
        <v>0</v>
      </c>
      <c r="O2127" s="5">
        <v>0</v>
      </c>
      <c r="P2127" s="5">
        <v>0</v>
      </c>
      <c r="Q2127" s="5">
        <f t="shared" si="364"/>
        <v>0</v>
      </c>
      <c r="R2127" s="5">
        <v>0</v>
      </c>
      <c r="S2127" s="5">
        <v>0</v>
      </c>
      <c r="T2127" s="5">
        <f t="shared" si="365"/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f t="shared" si="368"/>
        <v>0</v>
      </c>
      <c r="Z2127" s="5">
        <v>0</v>
      </c>
      <c r="AA2127" s="5">
        <v>0</v>
      </c>
      <c r="AB2127" s="5">
        <f t="shared" si="369"/>
        <v>0</v>
      </c>
      <c r="AC2127" s="5">
        <v>0</v>
      </c>
      <c r="AD2127" s="5">
        <v>1</v>
      </c>
      <c r="AE2127" s="5">
        <f t="shared" si="370"/>
        <v>1</v>
      </c>
      <c r="AF2127" s="5">
        <v>0</v>
      </c>
      <c r="AG2127" s="6">
        <v>43605</v>
      </c>
      <c r="AH2127" s="5">
        <v>1</v>
      </c>
      <c r="AI2127" s="5">
        <v>0</v>
      </c>
      <c r="AJ2127" s="5">
        <v>0</v>
      </c>
      <c r="AK2127" s="5">
        <f t="shared" si="371"/>
        <v>0</v>
      </c>
      <c r="AL2127" s="5">
        <v>0</v>
      </c>
      <c r="AM2127" s="5">
        <v>0</v>
      </c>
      <c r="AN2127" s="5">
        <f t="shared" si="372"/>
        <v>0</v>
      </c>
      <c r="AO2127" s="5">
        <v>0</v>
      </c>
      <c r="AP2127" s="5">
        <v>0</v>
      </c>
      <c r="AQ2127" s="5">
        <f t="shared" si="373"/>
        <v>0</v>
      </c>
      <c r="AR2127" s="5">
        <v>0</v>
      </c>
      <c r="AS2127" s="6"/>
      <c r="AT2127" s="5">
        <v>0</v>
      </c>
      <c r="AU2127" s="5">
        <v>0</v>
      </c>
      <c r="AV2127" t="str">
        <f t="shared" si="366"/>
        <v>N</v>
      </c>
      <c r="AW2127" t="s">
        <v>60</v>
      </c>
      <c r="AX2127" t="s">
        <v>61</v>
      </c>
      <c r="AY2127" t="s">
        <v>2655</v>
      </c>
      <c r="AZ2127" t="s">
        <v>2655</v>
      </c>
      <c r="BA2127" t="str">
        <f t="shared" si="367"/>
        <v>N</v>
      </c>
    </row>
    <row r="2128" spans="1:53">
      <c r="A2128" t="s">
        <v>53</v>
      </c>
      <c r="B2128" t="s">
        <v>54</v>
      </c>
      <c r="C2128" t="s">
        <v>55</v>
      </c>
      <c r="D2128">
        <v>2019</v>
      </c>
      <c r="F2128" t="s">
        <v>2348</v>
      </c>
      <c r="G2128" t="s">
        <v>5256</v>
      </c>
      <c r="J2128" t="s">
        <v>58</v>
      </c>
      <c r="K2128" t="s">
        <v>59</v>
      </c>
      <c r="L2128" s="5">
        <v>0</v>
      </c>
      <c r="M2128" s="5">
        <v>0</v>
      </c>
      <c r="N2128" s="5">
        <f t="shared" si="363"/>
        <v>0</v>
      </c>
      <c r="O2128" s="5">
        <v>0</v>
      </c>
      <c r="P2128" s="5">
        <v>0</v>
      </c>
      <c r="Q2128" s="5">
        <f t="shared" si="364"/>
        <v>0</v>
      </c>
      <c r="R2128" s="5">
        <v>0</v>
      </c>
      <c r="S2128" s="5">
        <v>0</v>
      </c>
      <c r="T2128" s="5">
        <f t="shared" si="365"/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f t="shared" si="368"/>
        <v>0</v>
      </c>
      <c r="Z2128" s="5">
        <v>0</v>
      </c>
      <c r="AA2128" s="5">
        <v>0</v>
      </c>
      <c r="AB2128" s="5">
        <f t="shared" si="369"/>
        <v>0</v>
      </c>
      <c r="AC2128" s="5">
        <v>0</v>
      </c>
      <c r="AD2128" s="5">
        <v>1</v>
      </c>
      <c r="AE2128" s="5">
        <f t="shared" si="370"/>
        <v>1</v>
      </c>
      <c r="AF2128" s="5">
        <v>0</v>
      </c>
      <c r="AG2128" s="6">
        <v>43774</v>
      </c>
      <c r="AH2128" s="5">
        <v>1</v>
      </c>
      <c r="AI2128" s="5">
        <v>0</v>
      </c>
      <c r="AJ2128" s="5">
        <v>0</v>
      </c>
      <c r="AK2128" s="5">
        <f t="shared" si="371"/>
        <v>0</v>
      </c>
      <c r="AL2128" s="5">
        <v>0</v>
      </c>
      <c r="AM2128" s="5">
        <v>0</v>
      </c>
      <c r="AN2128" s="5">
        <f t="shared" si="372"/>
        <v>0</v>
      </c>
      <c r="AO2128" s="5">
        <v>0</v>
      </c>
      <c r="AP2128" s="5">
        <v>0</v>
      </c>
      <c r="AQ2128" s="5">
        <f t="shared" si="373"/>
        <v>0</v>
      </c>
      <c r="AR2128" s="5">
        <v>0</v>
      </c>
      <c r="AS2128" s="6"/>
      <c r="AT2128" s="5">
        <v>0</v>
      </c>
      <c r="AU2128" s="5">
        <v>0</v>
      </c>
      <c r="AV2128" t="str">
        <f t="shared" si="366"/>
        <v>N</v>
      </c>
      <c r="AW2128" t="s">
        <v>60</v>
      </c>
      <c r="AX2128" t="s">
        <v>61</v>
      </c>
      <c r="AY2128" t="s">
        <v>2655</v>
      </c>
      <c r="AZ2128" t="s">
        <v>2655</v>
      </c>
      <c r="BA2128" t="str">
        <f t="shared" si="367"/>
        <v>N</v>
      </c>
    </row>
    <row r="2129" spans="1:53">
      <c r="A2129" t="s">
        <v>53</v>
      </c>
      <c r="B2129" t="s">
        <v>54</v>
      </c>
      <c r="C2129" t="s">
        <v>89</v>
      </c>
      <c r="D2129">
        <v>2019</v>
      </c>
      <c r="F2129" t="s">
        <v>5257</v>
      </c>
      <c r="G2129" t="s">
        <v>5258</v>
      </c>
      <c r="J2129" t="s">
        <v>58</v>
      </c>
      <c r="K2129" t="s">
        <v>59</v>
      </c>
      <c r="L2129" s="5">
        <v>0</v>
      </c>
      <c r="M2129" s="5">
        <v>0</v>
      </c>
      <c r="N2129" s="5">
        <f t="shared" si="363"/>
        <v>0</v>
      </c>
      <c r="O2129" s="5">
        <v>0</v>
      </c>
      <c r="P2129" s="5">
        <v>0</v>
      </c>
      <c r="Q2129" s="5">
        <f t="shared" si="364"/>
        <v>0</v>
      </c>
      <c r="R2129" s="5">
        <v>0</v>
      </c>
      <c r="S2129" s="5">
        <v>0</v>
      </c>
      <c r="T2129" s="5">
        <f t="shared" si="365"/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f t="shared" si="368"/>
        <v>0</v>
      </c>
      <c r="Z2129" s="5">
        <v>0</v>
      </c>
      <c r="AA2129" s="5">
        <v>0</v>
      </c>
      <c r="AB2129" s="5">
        <f t="shared" si="369"/>
        <v>0</v>
      </c>
      <c r="AC2129" s="5">
        <v>0</v>
      </c>
      <c r="AD2129" s="5">
        <v>1</v>
      </c>
      <c r="AE2129" s="5">
        <f t="shared" si="370"/>
        <v>1</v>
      </c>
      <c r="AF2129" s="5">
        <v>0</v>
      </c>
      <c r="AG2129" s="6">
        <v>43620</v>
      </c>
      <c r="AH2129" s="5">
        <v>1</v>
      </c>
      <c r="AI2129" s="5">
        <v>0</v>
      </c>
      <c r="AJ2129" s="5">
        <v>0</v>
      </c>
      <c r="AK2129" s="5">
        <f t="shared" si="371"/>
        <v>0</v>
      </c>
      <c r="AL2129" s="5">
        <v>0</v>
      </c>
      <c r="AM2129" s="5">
        <v>0</v>
      </c>
      <c r="AN2129" s="5">
        <f t="shared" si="372"/>
        <v>0</v>
      </c>
      <c r="AO2129" s="5">
        <v>0</v>
      </c>
      <c r="AP2129" s="5">
        <v>0</v>
      </c>
      <c r="AQ2129" s="5">
        <f t="shared" si="373"/>
        <v>0</v>
      </c>
      <c r="AR2129" s="5">
        <v>0</v>
      </c>
      <c r="AS2129" s="6"/>
      <c r="AT2129" s="5">
        <v>0</v>
      </c>
      <c r="AU2129" s="5">
        <v>0</v>
      </c>
      <c r="AV2129" t="str">
        <f t="shared" si="366"/>
        <v>N</v>
      </c>
      <c r="AW2129" t="s">
        <v>60</v>
      </c>
      <c r="AX2129" t="s">
        <v>61</v>
      </c>
      <c r="AY2129" t="s">
        <v>2655</v>
      </c>
      <c r="AZ2129" t="s">
        <v>2655</v>
      </c>
      <c r="BA2129" t="str">
        <f t="shared" si="367"/>
        <v>N</v>
      </c>
    </row>
    <row r="2130" spans="1:53">
      <c r="A2130" t="s">
        <v>53</v>
      </c>
      <c r="B2130" t="s">
        <v>54</v>
      </c>
      <c r="C2130" t="s">
        <v>89</v>
      </c>
      <c r="D2130">
        <v>2019</v>
      </c>
      <c r="F2130" t="s">
        <v>5259</v>
      </c>
      <c r="G2130" t="s">
        <v>5260</v>
      </c>
      <c r="J2130" t="s">
        <v>58</v>
      </c>
      <c r="K2130" t="s">
        <v>59</v>
      </c>
      <c r="L2130" s="5">
        <v>0</v>
      </c>
      <c r="M2130" s="5">
        <v>0</v>
      </c>
      <c r="N2130" s="5">
        <f t="shared" si="363"/>
        <v>0</v>
      </c>
      <c r="O2130" s="5">
        <v>0</v>
      </c>
      <c r="P2130" s="5">
        <v>0</v>
      </c>
      <c r="Q2130" s="5">
        <f t="shared" si="364"/>
        <v>0</v>
      </c>
      <c r="R2130" s="5">
        <v>0</v>
      </c>
      <c r="S2130" s="5">
        <v>0</v>
      </c>
      <c r="T2130" s="5">
        <f t="shared" si="365"/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f t="shared" si="368"/>
        <v>0</v>
      </c>
      <c r="Z2130" s="5">
        <v>0</v>
      </c>
      <c r="AA2130" s="5">
        <v>0</v>
      </c>
      <c r="AB2130" s="5">
        <f t="shared" si="369"/>
        <v>0</v>
      </c>
      <c r="AC2130" s="5">
        <v>0</v>
      </c>
      <c r="AD2130" s="5">
        <v>1</v>
      </c>
      <c r="AE2130" s="5">
        <f t="shared" si="370"/>
        <v>1</v>
      </c>
      <c r="AF2130" s="5">
        <v>0</v>
      </c>
      <c r="AG2130" s="6">
        <v>43683</v>
      </c>
      <c r="AH2130" s="5">
        <v>1</v>
      </c>
      <c r="AI2130" s="5">
        <v>0</v>
      </c>
      <c r="AJ2130" s="5">
        <v>0</v>
      </c>
      <c r="AK2130" s="5">
        <f t="shared" si="371"/>
        <v>0</v>
      </c>
      <c r="AL2130" s="5">
        <v>0</v>
      </c>
      <c r="AM2130" s="5">
        <v>0</v>
      </c>
      <c r="AN2130" s="5">
        <f t="shared" si="372"/>
        <v>0</v>
      </c>
      <c r="AO2130" s="5">
        <v>0</v>
      </c>
      <c r="AP2130" s="5">
        <v>0</v>
      </c>
      <c r="AQ2130" s="5">
        <f t="shared" si="373"/>
        <v>0</v>
      </c>
      <c r="AR2130" s="5">
        <v>0</v>
      </c>
      <c r="AS2130" s="6"/>
      <c r="AT2130" s="5">
        <v>0</v>
      </c>
      <c r="AU2130" s="5">
        <v>0</v>
      </c>
      <c r="AV2130" t="str">
        <f t="shared" si="366"/>
        <v>N</v>
      </c>
      <c r="AW2130" t="s">
        <v>60</v>
      </c>
      <c r="AX2130" t="s">
        <v>61</v>
      </c>
      <c r="AY2130" t="s">
        <v>2655</v>
      </c>
      <c r="AZ2130" t="s">
        <v>2655</v>
      </c>
      <c r="BA2130" t="str">
        <f t="shared" si="367"/>
        <v>N</v>
      </c>
    </row>
    <row r="2131" spans="1:53">
      <c r="A2131" t="s">
        <v>53</v>
      </c>
      <c r="B2131" t="s">
        <v>54</v>
      </c>
      <c r="C2131" t="s">
        <v>55</v>
      </c>
      <c r="D2131">
        <v>2019</v>
      </c>
      <c r="F2131" t="s">
        <v>112</v>
      </c>
      <c r="G2131" t="s">
        <v>113</v>
      </c>
      <c r="J2131" t="s">
        <v>58</v>
      </c>
      <c r="K2131" t="s">
        <v>59</v>
      </c>
      <c r="L2131" s="5">
        <v>0</v>
      </c>
      <c r="M2131" s="5">
        <v>0</v>
      </c>
      <c r="N2131" s="5">
        <f t="shared" si="363"/>
        <v>0</v>
      </c>
      <c r="O2131" s="5">
        <v>0</v>
      </c>
      <c r="P2131" s="5">
        <v>0</v>
      </c>
      <c r="Q2131" s="5">
        <f t="shared" si="364"/>
        <v>0</v>
      </c>
      <c r="R2131" s="5">
        <v>0</v>
      </c>
      <c r="S2131" s="5">
        <v>0</v>
      </c>
      <c r="T2131" s="5">
        <f t="shared" si="365"/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f t="shared" si="368"/>
        <v>0</v>
      </c>
      <c r="Z2131" s="5">
        <v>0</v>
      </c>
      <c r="AA2131" s="5">
        <v>0</v>
      </c>
      <c r="AB2131" s="5">
        <f t="shared" si="369"/>
        <v>0</v>
      </c>
      <c r="AC2131" s="5">
        <v>0</v>
      </c>
      <c r="AD2131" s="5">
        <v>1</v>
      </c>
      <c r="AE2131" s="5">
        <f t="shared" si="370"/>
        <v>1</v>
      </c>
      <c r="AF2131" s="5">
        <v>0</v>
      </c>
      <c r="AG2131" s="6">
        <v>43623</v>
      </c>
      <c r="AH2131" s="5">
        <v>1</v>
      </c>
      <c r="AI2131" s="5">
        <v>0</v>
      </c>
      <c r="AJ2131" s="5">
        <v>0</v>
      </c>
      <c r="AK2131" s="5">
        <f t="shared" si="371"/>
        <v>0</v>
      </c>
      <c r="AL2131" s="5">
        <v>0</v>
      </c>
      <c r="AM2131" s="5">
        <v>0</v>
      </c>
      <c r="AN2131" s="5">
        <f t="shared" si="372"/>
        <v>0</v>
      </c>
      <c r="AO2131" s="5">
        <v>0</v>
      </c>
      <c r="AP2131" s="5">
        <v>0</v>
      </c>
      <c r="AQ2131" s="5">
        <f t="shared" si="373"/>
        <v>0</v>
      </c>
      <c r="AR2131" s="5">
        <v>0</v>
      </c>
      <c r="AS2131" s="6"/>
      <c r="AT2131" s="5">
        <v>0</v>
      </c>
      <c r="AU2131" s="5">
        <v>0</v>
      </c>
      <c r="AV2131" t="str">
        <f t="shared" si="366"/>
        <v>N</v>
      </c>
      <c r="AW2131" t="s">
        <v>60</v>
      </c>
      <c r="AX2131" t="s">
        <v>60</v>
      </c>
      <c r="AY2131" t="s">
        <v>2655</v>
      </c>
      <c r="AZ2131" t="s">
        <v>2655</v>
      </c>
      <c r="BA2131" t="str">
        <f t="shared" si="367"/>
        <v>N</v>
      </c>
    </row>
    <row r="2132" spans="1:53">
      <c r="A2132" t="s">
        <v>53</v>
      </c>
      <c r="B2132" t="s">
        <v>54</v>
      </c>
      <c r="C2132" t="s">
        <v>55</v>
      </c>
      <c r="D2132">
        <v>2019</v>
      </c>
      <c r="F2132" t="s">
        <v>5261</v>
      </c>
      <c r="G2132" t="s">
        <v>5262</v>
      </c>
      <c r="J2132" t="s">
        <v>58</v>
      </c>
      <c r="K2132" t="s">
        <v>59</v>
      </c>
      <c r="L2132" s="5">
        <v>0</v>
      </c>
      <c r="M2132" s="5">
        <v>0</v>
      </c>
      <c r="N2132" s="5">
        <f t="shared" si="363"/>
        <v>0</v>
      </c>
      <c r="O2132" s="5">
        <v>0</v>
      </c>
      <c r="P2132" s="5">
        <v>0</v>
      </c>
      <c r="Q2132" s="5">
        <f t="shared" si="364"/>
        <v>0</v>
      </c>
      <c r="R2132" s="5">
        <v>0</v>
      </c>
      <c r="S2132" s="5">
        <v>0</v>
      </c>
      <c r="T2132" s="5">
        <f t="shared" si="365"/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f t="shared" si="368"/>
        <v>0</v>
      </c>
      <c r="Z2132" s="5">
        <v>0</v>
      </c>
      <c r="AA2132" s="5">
        <v>0</v>
      </c>
      <c r="AB2132" s="5">
        <f t="shared" si="369"/>
        <v>0</v>
      </c>
      <c r="AC2132" s="5">
        <v>0</v>
      </c>
      <c r="AD2132" s="5">
        <v>1</v>
      </c>
      <c r="AE2132" s="5">
        <f t="shared" si="370"/>
        <v>1</v>
      </c>
      <c r="AF2132" s="5">
        <v>0</v>
      </c>
      <c r="AG2132" s="6">
        <v>43804</v>
      </c>
      <c r="AH2132" s="5">
        <v>1</v>
      </c>
      <c r="AI2132" s="5">
        <v>0</v>
      </c>
      <c r="AJ2132" s="5">
        <v>0</v>
      </c>
      <c r="AK2132" s="5">
        <f t="shared" si="371"/>
        <v>0</v>
      </c>
      <c r="AL2132" s="5">
        <v>0</v>
      </c>
      <c r="AM2132" s="5">
        <v>0</v>
      </c>
      <c r="AN2132" s="5">
        <f t="shared" si="372"/>
        <v>0</v>
      </c>
      <c r="AO2132" s="5">
        <v>0</v>
      </c>
      <c r="AP2132" s="5">
        <v>0</v>
      </c>
      <c r="AQ2132" s="5">
        <f t="shared" si="373"/>
        <v>0</v>
      </c>
      <c r="AR2132" s="5">
        <v>0</v>
      </c>
      <c r="AS2132" s="6"/>
      <c r="AT2132" s="5">
        <v>0</v>
      </c>
      <c r="AU2132" s="5">
        <v>0</v>
      </c>
      <c r="AV2132" t="str">
        <f t="shared" si="366"/>
        <v>N</v>
      </c>
      <c r="AW2132" t="s">
        <v>60</v>
      </c>
      <c r="AX2132" t="s">
        <v>60</v>
      </c>
      <c r="AY2132" t="s">
        <v>2655</v>
      </c>
      <c r="AZ2132" t="s">
        <v>2655</v>
      </c>
      <c r="BA2132" t="str">
        <f t="shared" si="367"/>
        <v>N</v>
      </c>
    </row>
    <row r="2133" spans="1:53">
      <c r="A2133" t="s">
        <v>2964</v>
      </c>
      <c r="B2133" t="s">
        <v>54</v>
      </c>
      <c r="C2133" t="s">
        <v>89</v>
      </c>
      <c r="D2133">
        <v>2019</v>
      </c>
      <c r="E2133" t="s">
        <v>2965</v>
      </c>
      <c r="F2133" t="s">
        <v>5263</v>
      </c>
      <c r="G2133" t="s">
        <v>5264</v>
      </c>
      <c r="H2133" t="s">
        <v>2968</v>
      </c>
      <c r="I2133" t="s">
        <v>5265</v>
      </c>
      <c r="J2133" t="s">
        <v>470</v>
      </c>
      <c r="K2133" t="s">
        <v>93</v>
      </c>
      <c r="L2133" s="5">
        <v>0</v>
      </c>
      <c r="M2133" s="5">
        <v>0</v>
      </c>
      <c r="N2133" s="5">
        <f t="shared" si="363"/>
        <v>0</v>
      </c>
      <c r="O2133" s="5">
        <v>0</v>
      </c>
      <c r="P2133" s="5">
        <v>0</v>
      </c>
      <c r="Q2133" s="5">
        <f t="shared" si="364"/>
        <v>0</v>
      </c>
      <c r="R2133" s="5">
        <v>0</v>
      </c>
      <c r="S2133" s="5">
        <v>0</v>
      </c>
      <c r="T2133" s="5">
        <f t="shared" si="365"/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f t="shared" si="368"/>
        <v>0</v>
      </c>
      <c r="Z2133" s="5">
        <v>0</v>
      </c>
      <c r="AA2133" s="5">
        <v>0</v>
      </c>
      <c r="AB2133" s="5">
        <f t="shared" si="369"/>
        <v>0</v>
      </c>
      <c r="AC2133" s="5">
        <v>0</v>
      </c>
      <c r="AD2133" s="5">
        <v>0</v>
      </c>
      <c r="AE2133" s="5">
        <f t="shared" si="370"/>
        <v>0</v>
      </c>
      <c r="AF2133" s="5">
        <v>5</v>
      </c>
      <c r="AG2133" s="6">
        <v>43627</v>
      </c>
      <c r="AH2133" s="5">
        <v>5</v>
      </c>
      <c r="AI2133" s="5">
        <v>0</v>
      </c>
      <c r="AJ2133" s="5">
        <v>0</v>
      </c>
      <c r="AK2133" s="5">
        <f t="shared" si="371"/>
        <v>0</v>
      </c>
      <c r="AL2133" s="5">
        <v>0</v>
      </c>
      <c r="AM2133" s="5">
        <v>0</v>
      </c>
      <c r="AN2133" s="5">
        <f t="shared" si="372"/>
        <v>0</v>
      </c>
      <c r="AO2133" s="5">
        <v>0</v>
      </c>
      <c r="AP2133" s="5">
        <v>0</v>
      </c>
      <c r="AQ2133" s="5">
        <f t="shared" si="373"/>
        <v>0</v>
      </c>
      <c r="AR2133" s="5">
        <v>0</v>
      </c>
      <c r="AS2133" s="6"/>
      <c r="AT2133" s="5">
        <v>0</v>
      </c>
      <c r="AU2133" s="5">
        <v>0</v>
      </c>
      <c r="AV2133" t="str">
        <f t="shared" si="366"/>
        <v>N</v>
      </c>
      <c r="AW2133" t="s">
        <v>60</v>
      </c>
      <c r="AX2133" t="s">
        <v>61</v>
      </c>
      <c r="AY2133" t="s">
        <v>62</v>
      </c>
      <c r="AZ2133" t="s">
        <v>62</v>
      </c>
      <c r="BA2133" t="str">
        <f t="shared" si="367"/>
        <v>N</v>
      </c>
    </row>
    <row r="2134" spans="1:53">
      <c r="A2134" t="s">
        <v>2964</v>
      </c>
      <c r="B2134" t="s">
        <v>54</v>
      </c>
      <c r="C2134" t="s">
        <v>89</v>
      </c>
      <c r="D2134">
        <v>2019</v>
      </c>
      <c r="E2134" t="s">
        <v>2965</v>
      </c>
      <c r="F2134" t="s">
        <v>5263</v>
      </c>
      <c r="G2134" t="s">
        <v>5266</v>
      </c>
      <c r="H2134" t="s">
        <v>2968</v>
      </c>
      <c r="I2134" t="s">
        <v>5267</v>
      </c>
      <c r="J2134" t="s">
        <v>470</v>
      </c>
      <c r="K2134" t="s">
        <v>93</v>
      </c>
      <c r="L2134" s="5">
        <v>0</v>
      </c>
      <c r="M2134" s="5">
        <v>0</v>
      </c>
      <c r="N2134" s="5">
        <f t="shared" si="363"/>
        <v>0</v>
      </c>
      <c r="O2134" s="5">
        <v>0</v>
      </c>
      <c r="P2134" s="5">
        <v>0</v>
      </c>
      <c r="Q2134" s="5">
        <f t="shared" si="364"/>
        <v>0</v>
      </c>
      <c r="R2134" s="5">
        <v>0</v>
      </c>
      <c r="S2134" s="5">
        <v>0</v>
      </c>
      <c r="T2134" s="5">
        <f t="shared" si="365"/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f t="shared" si="368"/>
        <v>0</v>
      </c>
      <c r="Z2134" s="5">
        <v>0</v>
      </c>
      <c r="AA2134" s="5">
        <v>0</v>
      </c>
      <c r="AB2134" s="5">
        <f t="shared" si="369"/>
        <v>0</v>
      </c>
      <c r="AC2134" s="5">
        <v>0</v>
      </c>
      <c r="AD2134" s="5">
        <v>0</v>
      </c>
      <c r="AE2134" s="5">
        <f t="shared" si="370"/>
        <v>0</v>
      </c>
      <c r="AF2134" s="5">
        <v>6</v>
      </c>
      <c r="AG2134" s="6">
        <v>43545</v>
      </c>
      <c r="AH2134" s="5">
        <v>6</v>
      </c>
      <c r="AI2134" s="5">
        <v>0</v>
      </c>
      <c r="AJ2134" s="5">
        <v>0</v>
      </c>
      <c r="AK2134" s="5">
        <f t="shared" si="371"/>
        <v>0</v>
      </c>
      <c r="AL2134" s="5">
        <v>0</v>
      </c>
      <c r="AM2134" s="5">
        <v>0</v>
      </c>
      <c r="AN2134" s="5">
        <f t="shared" si="372"/>
        <v>0</v>
      </c>
      <c r="AO2134" s="5">
        <v>0</v>
      </c>
      <c r="AP2134" s="5">
        <v>0</v>
      </c>
      <c r="AQ2134" s="5">
        <f t="shared" si="373"/>
        <v>0</v>
      </c>
      <c r="AR2134" s="5">
        <v>0</v>
      </c>
      <c r="AS2134" s="6"/>
      <c r="AT2134" s="5">
        <v>0</v>
      </c>
      <c r="AU2134" s="5">
        <v>0</v>
      </c>
      <c r="AV2134" t="str">
        <f t="shared" si="366"/>
        <v>N</v>
      </c>
      <c r="AW2134" t="s">
        <v>60</v>
      </c>
      <c r="AX2134" t="s">
        <v>61</v>
      </c>
      <c r="AY2134" t="s">
        <v>62</v>
      </c>
      <c r="AZ2134" t="s">
        <v>62</v>
      </c>
      <c r="BA2134" t="str">
        <f t="shared" si="367"/>
        <v>N</v>
      </c>
    </row>
    <row r="2135" spans="1:53">
      <c r="A2135" t="s">
        <v>2964</v>
      </c>
      <c r="B2135" t="s">
        <v>54</v>
      </c>
      <c r="C2135" t="s">
        <v>89</v>
      </c>
      <c r="D2135">
        <v>2019</v>
      </c>
      <c r="E2135" t="s">
        <v>2965</v>
      </c>
      <c r="F2135" t="s">
        <v>5263</v>
      </c>
      <c r="G2135" t="s">
        <v>5268</v>
      </c>
      <c r="H2135" t="s">
        <v>2968</v>
      </c>
      <c r="I2135" t="s">
        <v>5269</v>
      </c>
      <c r="J2135" t="s">
        <v>470</v>
      </c>
      <c r="K2135" t="s">
        <v>93</v>
      </c>
      <c r="L2135" s="5">
        <v>0</v>
      </c>
      <c r="M2135" s="5">
        <v>0</v>
      </c>
      <c r="N2135" s="5">
        <f t="shared" si="363"/>
        <v>0</v>
      </c>
      <c r="O2135" s="5">
        <v>0</v>
      </c>
      <c r="P2135" s="5">
        <v>0</v>
      </c>
      <c r="Q2135" s="5">
        <f t="shared" si="364"/>
        <v>0</v>
      </c>
      <c r="R2135" s="5">
        <v>0</v>
      </c>
      <c r="S2135" s="5">
        <v>0</v>
      </c>
      <c r="T2135" s="5">
        <f t="shared" si="365"/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f t="shared" si="368"/>
        <v>0</v>
      </c>
      <c r="Z2135" s="5">
        <v>0</v>
      </c>
      <c r="AA2135" s="5">
        <v>0</v>
      </c>
      <c r="AB2135" s="5">
        <f t="shared" si="369"/>
        <v>0</v>
      </c>
      <c r="AC2135" s="5">
        <v>0</v>
      </c>
      <c r="AD2135" s="5">
        <v>0</v>
      </c>
      <c r="AE2135" s="5">
        <f t="shared" si="370"/>
        <v>0</v>
      </c>
      <c r="AF2135" s="5">
        <v>6</v>
      </c>
      <c r="AG2135" s="6">
        <v>43627</v>
      </c>
      <c r="AH2135" s="5">
        <v>6</v>
      </c>
      <c r="AI2135" s="5">
        <v>0</v>
      </c>
      <c r="AJ2135" s="5">
        <v>0</v>
      </c>
      <c r="AK2135" s="5">
        <f t="shared" si="371"/>
        <v>0</v>
      </c>
      <c r="AL2135" s="5">
        <v>0</v>
      </c>
      <c r="AM2135" s="5">
        <v>0</v>
      </c>
      <c r="AN2135" s="5">
        <f t="shared" si="372"/>
        <v>0</v>
      </c>
      <c r="AO2135" s="5">
        <v>0</v>
      </c>
      <c r="AP2135" s="5">
        <v>0</v>
      </c>
      <c r="AQ2135" s="5">
        <f t="shared" si="373"/>
        <v>0</v>
      </c>
      <c r="AR2135" s="5">
        <v>0</v>
      </c>
      <c r="AS2135" s="6"/>
      <c r="AT2135" s="5">
        <v>0</v>
      </c>
      <c r="AU2135" s="5">
        <v>0</v>
      </c>
      <c r="AV2135" t="str">
        <f t="shared" si="366"/>
        <v>N</v>
      </c>
      <c r="AW2135" t="s">
        <v>60</v>
      </c>
      <c r="AX2135" t="s">
        <v>61</v>
      </c>
      <c r="AY2135" t="s">
        <v>62</v>
      </c>
      <c r="AZ2135" t="s">
        <v>62</v>
      </c>
      <c r="BA2135" t="str">
        <f t="shared" si="367"/>
        <v>N</v>
      </c>
    </row>
    <row r="2136" spans="1:53">
      <c r="A2136" t="s">
        <v>2964</v>
      </c>
      <c r="B2136" t="s">
        <v>54</v>
      </c>
      <c r="C2136" t="s">
        <v>89</v>
      </c>
      <c r="D2136">
        <v>2019</v>
      </c>
      <c r="E2136" t="s">
        <v>2965</v>
      </c>
      <c r="F2136" t="s">
        <v>5270</v>
      </c>
      <c r="G2136" t="s">
        <v>5271</v>
      </c>
      <c r="H2136" t="s">
        <v>2968</v>
      </c>
      <c r="I2136" t="s">
        <v>5272</v>
      </c>
      <c r="J2136" t="s">
        <v>470</v>
      </c>
      <c r="K2136" t="s">
        <v>93</v>
      </c>
      <c r="L2136" s="5">
        <v>0</v>
      </c>
      <c r="M2136" s="5">
        <v>0</v>
      </c>
      <c r="N2136" s="5">
        <f t="shared" si="363"/>
        <v>0</v>
      </c>
      <c r="O2136" s="5">
        <v>0</v>
      </c>
      <c r="P2136" s="5">
        <v>0</v>
      </c>
      <c r="Q2136" s="5">
        <f t="shared" si="364"/>
        <v>0</v>
      </c>
      <c r="R2136" s="5">
        <v>0</v>
      </c>
      <c r="S2136" s="5">
        <v>0</v>
      </c>
      <c r="T2136" s="5">
        <f t="shared" si="365"/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f t="shared" si="368"/>
        <v>0</v>
      </c>
      <c r="Z2136" s="5">
        <v>0</v>
      </c>
      <c r="AA2136" s="5">
        <v>0</v>
      </c>
      <c r="AB2136" s="5">
        <f t="shared" si="369"/>
        <v>0</v>
      </c>
      <c r="AC2136" s="5">
        <v>0</v>
      </c>
      <c r="AD2136" s="5">
        <v>0</v>
      </c>
      <c r="AE2136" s="5">
        <f t="shared" si="370"/>
        <v>0</v>
      </c>
      <c r="AF2136" s="5">
        <v>0</v>
      </c>
      <c r="AG2136" s="6"/>
      <c r="AH2136" s="5">
        <v>0</v>
      </c>
      <c r="AI2136" s="5">
        <v>0</v>
      </c>
      <c r="AJ2136" s="5">
        <v>0</v>
      </c>
      <c r="AK2136" s="5">
        <f t="shared" si="371"/>
        <v>0</v>
      </c>
      <c r="AL2136" s="5">
        <v>0</v>
      </c>
      <c r="AM2136" s="5">
        <v>0</v>
      </c>
      <c r="AN2136" s="5">
        <f t="shared" si="372"/>
        <v>0</v>
      </c>
      <c r="AO2136" s="5">
        <v>0</v>
      </c>
      <c r="AP2136" s="5">
        <v>0</v>
      </c>
      <c r="AQ2136" s="5">
        <f t="shared" si="373"/>
        <v>0</v>
      </c>
      <c r="AR2136" s="5">
        <v>7</v>
      </c>
      <c r="AS2136" s="6">
        <v>43518</v>
      </c>
      <c r="AT2136" s="5">
        <v>7</v>
      </c>
      <c r="AU2136" s="5">
        <v>0</v>
      </c>
      <c r="AV2136" t="str">
        <f t="shared" si="366"/>
        <v>N</v>
      </c>
      <c r="AW2136" t="s">
        <v>60</v>
      </c>
      <c r="AX2136" t="s">
        <v>61</v>
      </c>
      <c r="AY2136" t="s">
        <v>62</v>
      </c>
      <c r="AZ2136" t="s">
        <v>62</v>
      </c>
      <c r="BA2136" t="str">
        <f t="shared" si="367"/>
        <v>N</v>
      </c>
    </row>
    <row r="2137" spans="1:53">
      <c r="A2137" t="s">
        <v>2964</v>
      </c>
      <c r="B2137" t="s">
        <v>54</v>
      </c>
      <c r="C2137" t="s">
        <v>89</v>
      </c>
      <c r="D2137">
        <v>2019</v>
      </c>
      <c r="E2137" t="s">
        <v>2977</v>
      </c>
      <c r="F2137" t="s">
        <v>5273</v>
      </c>
      <c r="G2137" t="s">
        <v>5274</v>
      </c>
      <c r="H2137" t="s">
        <v>2968</v>
      </c>
      <c r="I2137" t="s">
        <v>5275</v>
      </c>
      <c r="J2137" t="s">
        <v>470</v>
      </c>
      <c r="K2137" t="s">
        <v>93</v>
      </c>
      <c r="L2137" s="5">
        <v>0</v>
      </c>
      <c r="M2137" s="5">
        <v>0</v>
      </c>
      <c r="N2137" s="5">
        <f t="shared" si="363"/>
        <v>0</v>
      </c>
      <c r="O2137" s="5">
        <v>0</v>
      </c>
      <c r="P2137" s="5">
        <v>0</v>
      </c>
      <c r="Q2137" s="5">
        <f t="shared" si="364"/>
        <v>0</v>
      </c>
      <c r="R2137" s="5">
        <v>0</v>
      </c>
      <c r="S2137" s="5">
        <v>0</v>
      </c>
      <c r="T2137" s="5">
        <f t="shared" si="365"/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f t="shared" si="368"/>
        <v>0</v>
      </c>
      <c r="Z2137" s="5">
        <v>0</v>
      </c>
      <c r="AA2137" s="5">
        <v>0</v>
      </c>
      <c r="AB2137" s="5">
        <f t="shared" si="369"/>
        <v>0</v>
      </c>
      <c r="AC2137" s="5">
        <v>0</v>
      </c>
      <c r="AD2137" s="5">
        <v>0</v>
      </c>
      <c r="AE2137" s="5">
        <f t="shared" si="370"/>
        <v>0</v>
      </c>
      <c r="AF2137" s="5">
        <v>0</v>
      </c>
      <c r="AG2137" s="6"/>
      <c r="AH2137" s="5">
        <v>0</v>
      </c>
      <c r="AI2137" s="5">
        <v>0</v>
      </c>
      <c r="AJ2137" s="5">
        <v>0</v>
      </c>
      <c r="AK2137" s="5">
        <f t="shared" si="371"/>
        <v>0</v>
      </c>
      <c r="AL2137" s="5">
        <v>0</v>
      </c>
      <c r="AM2137" s="5">
        <v>0</v>
      </c>
      <c r="AN2137" s="5">
        <f t="shared" si="372"/>
        <v>0</v>
      </c>
      <c r="AO2137" s="5">
        <v>0</v>
      </c>
      <c r="AP2137" s="5">
        <v>0</v>
      </c>
      <c r="AQ2137" s="5">
        <f t="shared" si="373"/>
        <v>0</v>
      </c>
      <c r="AR2137" s="5">
        <v>7</v>
      </c>
      <c r="AS2137" s="6">
        <v>43578</v>
      </c>
      <c r="AT2137" s="5">
        <v>7</v>
      </c>
      <c r="AU2137" s="5">
        <v>0</v>
      </c>
      <c r="AV2137" t="str">
        <f t="shared" si="366"/>
        <v>N</v>
      </c>
      <c r="AW2137" t="s">
        <v>60</v>
      </c>
      <c r="AX2137" t="s">
        <v>61</v>
      </c>
      <c r="AY2137" t="s">
        <v>62</v>
      </c>
      <c r="AZ2137" t="s">
        <v>62</v>
      </c>
      <c r="BA2137" t="str">
        <f t="shared" si="367"/>
        <v>N</v>
      </c>
    </row>
    <row r="2138" spans="1:53">
      <c r="A2138" t="s">
        <v>2964</v>
      </c>
      <c r="B2138" t="s">
        <v>54</v>
      </c>
      <c r="C2138" t="s">
        <v>89</v>
      </c>
      <c r="D2138">
        <v>2019</v>
      </c>
      <c r="E2138" t="s">
        <v>2965</v>
      </c>
      <c r="F2138" t="s">
        <v>5276</v>
      </c>
      <c r="G2138" t="s">
        <v>5277</v>
      </c>
      <c r="H2138" t="s">
        <v>2968</v>
      </c>
      <c r="I2138" t="s">
        <v>5278</v>
      </c>
      <c r="J2138" t="s">
        <v>470</v>
      </c>
      <c r="K2138" t="s">
        <v>93</v>
      </c>
      <c r="L2138" s="5">
        <v>0</v>
      </c>
      <c r="M2138" s="5">
        <v>0</v>
      </c>
      <c r="N2138" s="5">
        <f t="shared" si="363"/>
        <v>0</v>
      </c>
      <c r="O2138" s="5">
        <v>0</v>
      </c>
      <c r="P2138" s="5">
        <v>0</v>
      </c>
      <c r="Q2138" s="5">
        <f t="shared" si="364"/>
        <v>0</v>
      </c>
      <c r="R2138" s="5">
        <v>0</v>
      </c>
      <c r="S2138" s="5">
        <v>0</v>
      </c>
      <c r="T2138" s="5">
        <f t="shared" si="365"/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f t="shared" si="368"/>
        <v>0</v>
      </c>
      <c r="Z2138" s="5">
        <v>0</v>
      </c>
      <c r="AA2138" s="5">
        <v>0</v>
      </c>
      <c r="AB2138" s="5">
        <f t="shared" si="369"/>
        <v>0</v>
      </c>
      <c r="AC2138" s="5">
        <v>0</v>
      </c>
      <c r="AD2138" s="5">
        <v>0</v>
      </c>
      <c r="AE2138" s="5">
        <f t="shared" si="370"/>
        <v>0</v>
      </c>
      <c r="AF2138" s="5">
        <v>0</v>
      </c>
      <c r="AG2138" s="6"/>
      <c r="AH2138" s="5">
        <v>0</v>
      </c>
      <c r="AI2138" s="5">
        <v>0</v>
      </c>
      <c r="AJ2138" s="5">
        <v>0</v>
      </c>
      <c r="AK2138" s="5">
        <f t="shared" si="371"/>
        <v>0</v>
      </c>
      <c r="AL2138" s="5">
        <v>0</v>
      </c>
      <c r="AM2138" s="5">
        <v>0</v>
      </c>
      <c r="AN2138" s="5">
        <f t="shared" si="372"/>
        <v>0</v>
      </c>
      <c r="AO2138" s="5">
        <v>0</v>
      </c>
      <c r="AP2138" s="5">
        <v>0</v>
      </c>
      <c r="AQ2138" s="5">
        <f t="shared" si="373"/>
        <v>0</v>
      </c>
      <c r="AR2138" s="5">
        <v>6</v>
      </c>
      <c r="AS2138" s="6">
        <v>43493</v>
      </c>
      <c r="AT2138" s="5">
        <v>6</v>
      </c>
      <c r="AU2138" s="5">
        <v>0</v>
      </c>
      <c r="AV2138" t="str">
        <f t="shared" si="366"/>
        <v>N</v>
      </c>
      <c r="AW2138" t="s">
        <v>60</v>
      </c>
      <c r="AX2138" t="s">
        <v>61</v>
      </c>
      <c r="AY2138" t="s">
        <v>62</v>
      </c>
      <c r="AZ2138" t="s">
        <v>62</v>
      </c>
      <c r="BA2138" t="str">
        <f t="shared" si="367"/>
        <v>N</v>
      </c>
    </row>
    <row r="2139" spans="1:53">
      <c r="A2139" t="s">
        <v>2964</v>
      </c>
      <c r="B2139" t="s">
        <v>54</v>
      </c>
      <c r="C2139" t="s">
        <v>89</v>
      </c>
      <c r="D2139">
        <v>2019</v>
      </c>
      <c r="E2139" t="s">
        <v>2965</v>
      </c>
      <c r="F2139" t="s">
        <v>5279</v>
      </c>
      <c r="G2139" t="s">
        <v>5280</v>
      </c>
      <c r="H2139" t="s">
        <v>2968</v>
      </c>
      <c r="I2139" t="s">
        <v>5281</v>
      </c>
      <c r="J2139" t="s">
        <v>470</v>
      </c>
      <c r="K2139" t="s">
        <v>93</v>
      </c>
      <c r="L2139" s="5">
        <v>0</v>
      </c>
      <c r="M2139" s="5">
        <v>0</v>
      </c>
      <c r="N2139" s="5">
        <f t="shared" si="363"/>
        <v>0</v>
      </c>
      <c r="O2139" s="5">
        <v>0</v>
      </c>
      <c r="P2139" s="5">
        <v>0</v>
      </c>
      <c r="Q2139" s="5">
        <f t="shared" si="364"/>
        <v>0</v>
      </c>
      <c r="R2139" s="5">
        <v>0</v>
      </c>
      <c r="S2139" s="5">
        <v>0</v>
      </c>
      <c r="T2139" s="5">
        <f t="shared" si="365"/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f t="shared" si="368"/>
        <v>0</v>
      </c>
      <c r="Z2139" s="5">
        <v>0</v>
      </c>
      <c r="AA2139" s="5">
        <v>0</v>
      </c>
      <c r="AB2139" s="5">
        <f t="shared" si="369"/>
        <v>0</v>
      </c>
      <c r="AC2139" s="5">
        <v>0</v>
      </c>
      <c r="AD2139" s="5">
        <v>0</v>
      </c>
      <c r="AE2139" s="5">
        <f t="shared" si="370"/>
        <v>0</v>
      </c>
      <c r="AF2139" s="5">
        <v>0</v>
      </c>
      <c r="AG2139" s="6"/>
      <c r="AH2139" s="5">
        <v>0</v>
      </c>
      <c r="AI2139" s="5">
        <v>0</v>
      </c>
      <c r="AJ2139" s="5">
        <v>0</v>
      </c>
      <c r="AK2139" s="5">
        <f t="shared" si="371"/>
        <v>0</v>
      </c>
      <c r="AL2139" s="5">
        <v>0</v>
      </c>
      <c r="AM2139" s="5">
        <v>0</v>
      </c>
      <c r="AN2139" s="5">
        <f t="shared" si="372"/>
        <v>0</v>
      </c>
      <c r="AO2139" s="5">
        <v>0</v>
      </c>
      <c r="AP2139" s="5">
        <v>0</v>
      </c>
      <c r="AQ2139" s="5">
        <f t="shared" si="373"/>
        <v>0</v>
      </c>
      <c r="AR2139" s="5">
        <v>6</v>
      </c>
      <c r="AS2139" s="6">
        <v>43691</v>
      </c>
      <c r="AT2139" s="5">
        <v>6</v>
      </c>
      <c r="AU2139" s="5">
        <v>0</v>
      </c>
      <c r="AV2139" t="str">
        <f t="shared" si="366"/>
        <v>N</v>
      </c>
      <c r="AW2139" t="s">
        <v>60</v>
      </c>
      <c r="AX2139" t="s">
        <v>61</v>
      </c>
      <c r="AY2139" t="s">
        <v>62</v>
      </c>
      <c r="AZ2139" t="s">
        <v>62</v>
      </c>
      <c r="BA2139" t="str">
        <f t="shared" si="367"/>
        <v>N</v>
      </c>
    </row>
    <row r="2140" spans="1:53">
      <c r="A2140" t="s">
        <v>1465</v>
      </c>
      <c r="B2140" t="s">
        <v>54</v>
      </c>
      <c r="C2140" t="s">
        <v>55</v>
      </c>
      <c r="D2140">
        <v>2019</v>
      </c>
      <c r="E2140" t="s">
        <v>5282</v>
      </c>
      <c r="F2140" t="s">
        <v>5283</v>
      </c>
      <c r="G2140" t="s">
        <v>5284</v>
      </c>
      <c r="H2140" t="s">
        <v>5285</v>
      </c>
      <c r="I2140" t="s">
        <v>5286</v>
      </c>
      <c r="J2140" t="s">
        <v>470</v>
      </c>
      <c r="K2140" t="s">
        <v>93</v>
      </c>
      <c r="L2140" s="5">
        <v>0</v>
      </c>
      <c r="M2140" s="5">
        <v>0</v>
      </c>
      <c r="N2140" s="5">
        <f t="shared" si="363"/>
        <v>0</v>
      </c>
      <c r="O2140" s="5">
        <v>0</v>
      </c>
      <c r="P2140" s="5">
        <v>0</v>
      </c>
      <c r="Q2140" s="5">
        <f t="shared" si="364"/>
        <v>0</v>
      </c>
      <c r="R2140" s="5">
        <v>0</v>
      </c>
      <c r="S2140" s="5">
        <v>0</v>
      </c>
      <c r="T2140" s="5">
        <f t="shared" si="365"/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f t="shared" si="368"/>
        <v>0</v>
      </c>
      <c r="Z2140" s="5">
        <v>0</v>
      </c>
      <c r="AA2140" s="5">
        <v>0</v>
      </c>
      <c r="AB2140" s="5">
        <f t="shared" si="369"/>
        <v>0</v>
      </c>
      <c r="AC2140" s="5">
        <v>0</v>
      </c>
      <c r="AD2140" s="5">
        <v>0</v>
      </c>
      <c r="AE2140" s="5">
        <f t="shared" si="370"/>
        <v>0</v>
      </c>
      <c r="AF2140" s="5">
        <v>21</v>
      </c>
      <c r="AG2140" s="6">
        <v>43586</v>
      </c>
      <c r="AH2140" s="5">
        <v>21</v>
      </c>
      <c r="AI2140" s="5">
        <v>0</v>
      </c>
      <c r="AJ2140" s="5">
        <v>0</v>
      </c>
      <c r="AK2140" s="5">
        <f t="shared" si="371"/>
        <v>0</v>
      </c>
      <c r="AL2140" s="5">
        <v>0</v>
      </c>
      <c r="AM2140" s="5">
        <v>0</v>
      </c>
      <c r="AN2140" s="5">
        <f t="shared" si="372"/>
        <v>0</v>
      </c>
      <c r="AO2140" s="5">
        <v>0</v>
      </c>
      <c r="AP2140" s="5">
        <v>0</v>
      </c>
      <c r="AQ2140" s="5">
        <f t="shared" si="373"/>
        <v>0</v>
      </c>
      <c r="AR2140" s="5">
        <v>0</v>
      </c>
      <c r="AS2140" s="6"/>
      <c r="AT2140" s="5">
        <v>0</v>
      </c>
      <c r="AU2140" s="5">
        <v>0</v>
      </c>
      <c r="AV2140" t="str">
        <f t="shared" si="366"/>
        <v>N</v>
      </c>
      <c r="AW2140" t="s">
        <v>60</v>
      </c>
      <c r="AX2140" t="s">
        <v>60</v>
      </c>
      <c r="AY2140" t="s">
        <v>62</v>
      </c>
      <c r="AZ2140" t="s">
        <v>62</v>
      </c>
      <c r="BA2140" t="str">
        <f t="shared" si="367"/>
        <v>N</v>
      </c>
    </row>
    <row r="2141" spans="1:53">
      <c r="A2141" t="s">
        <v>54</v>
      </c>
      <c r="B2141" t="s">
        <v>54</v>
      </c>
      <c r="C2141" t="s">
        <v>55</v>
      </c>
      <c r="D2141">
        <v>2019</v>
      </c>
      <c r="F2141" t="s">
        <v>5287</v>
      </c>
      <c r="G2141" t="s">
        <v>5288</v>
      </c>
      <c r="H2141" t="s">
        <v>5289</v>
      </c>
      <c r="I2141" t="s">
        <v>5290</v>
      </c>
      <c r="J2141" t="s">
        <v>255</v>
      </c>
      <c r="K2141" t="s">
        <v>59</v>
      </c>
      <c r="L2141" s="5">
        <v>0</v>
      </c>
      <c r="M2141" s="5">
        <v>0</v>
      </c>
      <c r="N2141" s="5">
        <f t="shared" si="363"/>
        <v>0</v>
      </c>
      <c r="O2141" s="5">
        <v>0</v>
      </c>
      <c r="P2141" s="5">
        <v>0</v>
      </c>
      <c r="Q2141" s="5">
        <f t="shared" si="364"/>
        <v>0</v>
      </c>
      <c r="R2141" s="5">
        <v>0</v>
      </c>
      <c r="S2141" s="5">
        <v>0</v>
      </c>
      <c r="T2141" s="5">
        <f t="shared" si="365"/>
        <v>0</v>
      </c>
      <c r="U2141" s="5">
        <v>1</v>
      </c>
      <c r="V2141" s="5">
        <v>1</v>
      </c>
      <c r="W2141" s="5">
        <v>0</v>
      </c>
      <c r="X2141" s="5">
        <v>0</v>
      </c>
      <c r="Y2141" s="5">
        <f t="shared" si="368"/>
        <v>0</v>
      </c>
      <c r="Z2141" s="5">
        <v>0</v>
      </c>
      <c r="AA2141" s="5">
        <v>0</v>
      </c>
      <c r="AB2141" s="5">
        <f t="shared" si="369"/>
        <v>0</v>
      </c>
      <c r="AC2141" s="5">
        <v>0</v>
      </c>
      <c r="AD2141" s="5">
        <v>0</v>
      </c>
      <c r="AE2141" s="5">
        <f t="shared" si="370"/>
        <v>0</v>
      </c>
      <c r="AF2141" s="5">
        <v>0</v>
      </c>
      <c r="AG2141" s="6"/>
      <c r="AH2141" s="5">
        <v>0</v>
      </c>
      <c r="AI2141" s="5">
        <v>0</v>
      </c>
      <c r="AJ2141" s="5">
        <v>0</v>
      </c>
      <c r="AK2141" s="5">
        <f t="shared" si="371"/>
        <v>0</v>
      </c>
      <c r="AL2141" s="5">
        <v>0</v>
      </c>
      <c r="AM2141" s="5">
        <v>0</v>
      </c>
      <c r="AN2141" s="5">
        <f t="shared" si="372"/>
        <v>0</v>
      </c>
      <c r="AO2141" s="5">
        <v>0</v>
      </c>
      <c r="AP2141" s="5">
        <v>0</v>
      </c>
      <c r="AQ2141" s="5">
        <f t="shared" si="373"/>
        <v>0</v>
      </c>
      <c r="AR2141" s="5">
        <v>0</v>
      </c>
      <c r="AS2141" s="6"/>
      <c r="AT2141" s="5">
        <v>0</v>
      </c>
      <c r="AU2141" s="5">
        <v>0</v>
      </c>
      <c r="AV2141" t="str">
        <f t="shared" si="366"/>
        <v>N</v>
      </c>
      <c r="AW2141" t="s">
        <v>60</v>
      </c>
      <c r="AX2141" t="s">
        <v>445</v>
      </c>
      <c r="AY2141" t="s">
        <v>62</v>
      </c>
      <c r="AZ2141" t="s">
        <v>62</v>
      </c>
      <c r="BA2141" t="str">
        <f t="shared" si="367"/>
        <v>N</v>
      </c>
    </row>
    <row r="2142" spans="1:53">
      <c r="A2142" t="s">
        <v>54</v>
      </c>
      <c r="B2142" t="s">
        <v>54</v>
      </c>
      <c r="C2142" t="s">
        <v>55</v>
      </c>
      <c r="D2142">
        <v>2019</v>
      </c>
      <c r="F2142" t="s">
        <v>5291</v>
      </c>
      <c r="G2142" t="s">
        <v>5292</v>
      </c>
      <c r="H2142" t="s">
        <v>5293</v>
      </c>
      <c r="I2142" t="s">
        <v>5294</v>
      </c>
      <c r="J2142" t="s">
        <v>258</v>
      </c>
      <c r="K2142" t="s">
        <v>59</v>
      </c>
      <c r="L2142" s="5">
        <v>0</v>
      </c>
      <c r="M2142" s="5">
        <v>0</v>
      </c>
      <c r="N2142" s="5">
        <f t="shared" si="363"/>
        <v>0</v>
      </c>
      <c r="O2142" s="5">
        <v>0</v>
      </c>
      <c r="P2142" s="5">
        <v>0</v>
      </c>
      <c r="Q2142" s="5">
        <f t="shared" si="364"/>
        <v>0</v>
      </c>
      <c r="R2142" s="5">
        <v>0</v>
      </c>
      <c r="S2142" s="5">
        <v>0</v>
      </c>
      <c r="T2142" s="5">
        <f t="shared" si="365"/>
        <v>0</v>
      </c>
      <c r="U2142" s="5">
        <v>14</v>
      </c>
      <c r="V2142" s="5">
        <v>14</v>
      </c>
      <c r="W2142" s="5">
        <v>0</v>
      </c>
      <c r="X2142" s="5">
        <v>0</v>
      </c>
      <c r="Y2142" s="5">
        <f t="shared" si="368"/>
        <v>0</v>
      </c>
      <c r="Z2142" s="5">
        <v>0</v>
      </c>
      <c r="AA2142" s="5">
        <v>0</v>
      </c>
      <c r="AB2142" s="5">
        <f t="shared" si="369"/>
        <v>0</v>
      </c>
      <c r="AC2142" s="5">
        <v>0</v>
      </c>
      <c r="AD2142" s="5">
        <v>0</v>
      </c>
      <c r="AE2142" s="5">
        <f t="shared" si="370"/>
        <v>0</v>
      </c>
      <c r="AF2142" s="5">
        <v>0</v>
      </c>
      <c r="AG2142" s="6"/>
      <c r="AH2142" s="5">
        <v>0</v>
      </c>
      <c r="AI2142" s="5">
        <v>0</v>
      </c>
      <c r="AJ2142" s="5">
        <v>0</v>
      </c>
      <c r="AK2142" s="5">
        <f t="shared" si="371"/>
        <v>0</v>
      </c>
      <c r="AL2142" s="5">
        <v>0</v>
      </c>
      <c r="AM2142" s="5">
        <v>0</v>
      </c>
      <c r="AN2142" s="5">
        <f t="shared" si="372"/>
        <v>0</v>
      </c>
      <c r="AO2142" s="5">
        <v>0</v>
      </c>
      <c r="AP2142" s="5">
        <v>0</v>
      </c>
      <c r="AQ2142" s="5">
        <f t="shared" si="373"/>
        <v>0</v>
      </c>
      <c r="AR2142" s="5">
        <v>0</v>
      </c>
      <c r="AS2142" s="6"/>
      <c r="AT2142" s="5">
        <v>0</v>
      </c>
      <c r="AU2142" s="5">
        <v>0</v>
      </c>
      <c r="AV2142" t="str">
        <f t="shared" si="366"/>
        <v>N</v>
      </c>
      <c r="AW2142" t="s">
        <v>60</v>
      </c>
      <c r="AX2142" t="s">
        <v>445</v>
      </c>
      <c r="AY2142" t="s">
        <v>62</v>
      </c>
      <c r="AZ2142" t="s">
        <v>62</v>
      </c>
      <c r="BA2142" t="str">
        <f t="shared" si="367"/>
        <v>N</v>
      </c>
    </row>
    <row r="2143" spans="1:53">
      <c r="A2143" t="s">
        <v>54</v>
      </c>
      <c r="B2143" t="s">
        <v>54</v>
      </c>
      <c r="C2143" t="s">
        <v>55</v>
      </c>
      <c r="D2143">
        <v>2019</v>
      </c>
      <c r="F2143" t="s">
        <v>5295</v>
      </c>
      <c r="G2143" t="s">
        <v>5296</v>
      </c>
      <c r="H2143" t="s">
        <v>5297</v>
      </c>
      <c r="I2143" t="s">
        <v>5298</v>
      </c>
      <c r="J2143" t="s">
        <v>255</v>
      </c>
      <c r="K2143" t="s">
        <v>59</v>
      </c>
      <c r="L2143" s="5">
        <v>0</v>
      </c>
      <c r="M2143" s="5">
        <v>0</v>
      </c>
      <c r="N2143" s="5">
        <f t="shared" si="363"/>
        <v>0</v>
      </c>
      <c r="O2143" s="5">
        <v>0</v>
      </c>
      <c r="P2143" s="5">
        <v>0</v>
      </c>
      <c r="Q2143" s="5">
        <f t="shared" si="364"/>
        <v>0</v>
      </c>
      <c r="R2143" s="5">
        <v>0</v>
      </c>
      <c r="S2143" s="5">
        <v>0</v>
      </c>
      <c r="T2143" s="5">
        <f t="shared" si="365"/>
        <v>0</v>
      </c>
      <c r="U2143" s="5">
        <v>4</v>
      </c>
      <c r="V2143" s="5">
        <v>4</v>
      </c>
      <c r="W2143" s="5">
        <v>0</v>
      </c>
      <c r="X2143" s="5">
        <v>0</v>
      </c>
      <c r="Y2143" s="5">
        <f t="shared" si="368"/>
        <v>0</v>
      </c>
      <c r="Z2143" s="5">
        <v>0</v>
      </c>
      <c r="AA2143" s="5">
        <v>0</v>
      </c>
      <c r="AB2143" s="5">
        <f t="shared" si="369"/>
        <v>0</v>
      </c>
      <c r="AC2143" s="5">
        <v>0</v>
      </c>
      <c r="AD2143" s="5">
        <v>0</v>
      </c>
      <c r="AE2143" s="5">
        <f t="shared" si="370"/>
        <v>0</v>
      </c>
      <c r="AF2143" s="5">
        <v>0</v>
      </c>
      <c r="AG2143" s="6"/>
      <c r="AH2143" s="5">
        <v>0</v>
      </c>
      <c r="AI2143" s="5">
        <v>0</v>
      </c>
      <c r="AJ2143" s="5">
        <v>0</v>
      </c>
      <c r="AK2143" s="5">
        <f t="shared" si="371"/>
        <v>0</v>
      </c>
      <c r="AL2143" s="5">
        <v>0</v>
      </c>
      <c r="AM2143" s="5">
        <v>0</v>
      </c>
      <c r="AN2143" s="5">
        <f t="shared" si="372"/>
        <v>0</v>
      </c>
      <c r="AO2143" s="5">
        <v>0</v>
      </c>
      <c r="AP2143" s="5">
        <v>0</v>
      </c>
      <c r="AQ2143" s="5">
        <f t="shared" si="373"/>
        <v>0</v>
      </c>
      <c r="AR2143" s="5">
        <v>0</v>
      </c>
      <c r="AS2143" s="6"/>
      <c r="AT2143" s="5">
        <v>0</v>
      </c>
      <c r="AU2143" s="5">
        <v>0</v>
      </c>
      <c r="AV2143" t="str">
        <f t="shared" si="366"/>
        <v>N</v>
      </c>
      <c r="AW2143" t="s">
        <v>60</v>
      </c>
      <c r="AX2143" t="s">
        <v>445</v>
      </c>
      <c r="AY2143" t="s">
        <v>62</v>
      </c>
      <c r="AZ2143" t="s">
        <v>62</v>
      </c>
      <c r="BA2143" t="str">
        <f t="shared" si="367"/>
        <v>N</v>
      </c>
    </row>
    <row r="2144" spans="1:53">
      <c r="A2144" t="s">
        <v>54</v>
      </c>
      <c r="B2144" t="s">
        <v>54</v>
      </c>
      <c r="C2144" t="s">
        <v>55</v>
      </c>
      <c r="D2144">
        <v>2019</v>
      </c>
      <c r="F2144" t="s">
        <v>5299</v>
      </c>
      <c r="G2144" t="s">
        <v>5300</v>
      </c>
      <c r="H2144" t="s">
        <v>5301</v>
      </c>
      <c r="I2144" t="s">
        <v>5302</v>
      </c>
      <c r="J2144" t="s">
        <v>255</v>
      </c>
      <c r="K2144" t="s">
        <v>59</v>
      </c>
      <c r="L2144" s="5">
        <v>0</v>
      </c>
      <c r="M2144" s="5">
        <v>0</v>
      </c>
      <c r="N2144" s="5">
        <f t="shared" si="363"/>
        <v>0</v>
      </c>
      <c r="O2144" s="5">
        <v>0</v>
      </c>
      <c r="P2144" s="5">
        <v>0</v>
      </c>
      <c r="Q2144" s="5">
        <f t="shared" si="364"/>
        <v>0</v>
      </c>
      <c r="R2144" s="5">
        <v>0</v>
      </c>
      <c r="S2144" s="5">
        <v>0</v>
      </c>
      <c r="T2144" s="5">
        <f t="shared" si="365"/>
        <v>0</v>
      </c>
      <c r="U2144" s="5">
        <v>2</v>
      </c>
      <c r="V2144" s="5">
        <v>2</v>
      </c>
      <c r="W2144" s="5">
        <v>0</v>
      </c>
      <c r="X2144" s="5">
        <v>0</v>
      </c>
      <c r="Y2144" s="5">
        <f t="shared" si="368"/>
        <v>0</v>
      </c>
      <c r="Z2144" s="5">
        <v>0</v>
      </c>
      <c r="AA2144" s="5">
        <v>0</v>
      </c>
      <c r="AB2144" s="5">
        <f t="shared" si="369"/>
        <v>0</v>
      </c>
      <c r="AC2144" s="5">
        <v>0</v>
      </c>
      <c r="AD2144" s="5">
        <v>0</v>
      </c>
      <c r="AE2144" s="5">
        <f t="shared" si="370"/>
        <v>0</v>
      </c>
      <c r="AF2144" s="5">
        <v>0</v>
      </c>
      <c r="AG2144" s="6"/>
      <c r="AH2144" s="5">
        <v>0</v>
      </c>
      <c r="AI2144" s="5">
        <v>0</v>
      </c>
      <c r="AJ2144" s="5">
        <v>0</v>
      </c>
      <c r="AK2144" s="5">
        <f t="shared" si="371"/>
        <v>0</v>
      </c>
      <c r="AL2144" s="5">
        <v>0</v>
      </c>
      <c r="AM2144" s="5">
        <v>0</v>
      </c>
      <c r="AN2144" s="5">
        <f t="shared" si="372"/>
        <v>0</v>
      </c>
      <c r="AO2144" s="5">
        <v>0</v>
      </c>
      <c r="AP2144" s="5">
        <v>0</v>
      </c>
      <c r="AQ2144" s="5">
        <f t="shared" si="373"/>
        <v>0</v>
      </c>
      <c r="AR2144" s="5">
        <v>0</v>
      </c>
      <c r="AS2144" s="6"/>
      <c r="AT2144" s="5">
        <v>0</v>
      </c>
      <c r="AU2144" s="5">
        <v>0</v>
      </c>
      <c r="AV2144" t="str">
        <f t="shared" si="366"/>
        <v>N</v>
      </c>
      <c r="AW2144" t="s">
        <v>60</v>
      </c>
      <c r="AX2144" t="s">
        <v>445</v>
      </c>
      <c r="AY2144" t="s">
        <v>62</v>
      </c>
      <c r="AZ2144" t="s">
        <v>62</v>
      </c>
      <c r="BA2144" t="str">
        <f t="shared" si="367"/>
        <v>N</v>
      </c>
    </row>
    <row r="2145" spans="1:53">
      <c r="A2145" t="s">
        <v>2964</v>
      </c>
      <c r="B2145" t="s">
        <v>54</v>
      </c>
      <c r="C2145" t="s">
        <v>89</v>
      </c>
      <c r="D2145">
        <v>2019</v>
      </c>
      <c r="F2145" t="s">
        <v>5303</v>
      </c>
      <c r="G2145" t="s">
        <v>5304</v>
      </c>
      <c r="H2145" t="s">
        <v>5305</v>
      </c>
      <c r="I2145" t="s">
        <v>5306</v>
      </c>
      <c r="J2145" t="s">
        <v>101</v>
      </c>
      <c r="K2145" t="s">
        <v>93</v>
      </c>
      <c r="L2145" s="5">
        <v>0</v>
      </c>
      <c r="M2145" s="5">
        <v>0</v>
      </c>
      <c r="N2145" s="5">
        <f t="shared" si="363"/>
        <v>0</v>
      </c>
      <c r="O2145" s="5">
        <v>0</v>
      </c>
      <c r="P2145" s="5">
        <v>0</v>
      </c>
      <c r="Q2145" s="5">
        <f t="shared" si="364"/>
        <v>0</v>
      </c>
      <c r="R2145" s="5">
        <v>0</v>
      </c>
      <c r="S2145" s="5">
        <v>0</v>
      </c>
      <c r="T2145" s="5">
        <f t="shared" si="365"/>
        <v>0</v>
      </c>
      <c r="U2145" s="5">
        <v>8</v>
      </c>
      <c r="V2145" s="5">
        <v>8</v>
      </c>
      <c r="W2145" s="5">
        <v>0</v>
      </c>
      <c r="X2145" s="5">
        <v>0</v>
      </c>
      <c r="Y2145" s="5">
        <f t="shared" si="368"/>
        <v>0</v>
      </c>
      <c r="Z2145" s="5">
        <v>0</v>
      </c>
      <c r="AA2145" s="5">
        <v>0</v>
      </c>
      <c r="AB2145" s="5">
        <f t="shared" si="369"/>
        <v>0</v>
      </c>
      <c r="AC2145" s="5">
        <v>0</v>
      </c>
      <c r="AD2145" s="5">
        <v>0</v>
      </c>
      <c r="AE2145" s="5">
        <f t="shared" si="370"/>
        <v>0</v>
      </c>
      <c r="AF2145" s="5">
        <v>0</v>
      </c>
      <c r="AG2145" s="6"/>
      <c r="AH2145" s="5">
        <v>0</v>
      </c>
      <c r="AI2145" s="5">
        <v>0</v>
      </c>
      <c r="AJ2145" s="5">
        <v>0</v>
      </c>
      <c r="AK2145" s="5">
        <f t="shared" si="371"/>
        <v>0</v>
      </c>
      <c r="AL2145" s="5">
        <v>0</v>
      </c>
      <c r="AM2145" s="5">
        <v>0</v>
      </c>
      <c r="AN2145" s="5">
        <f t="shared" si="372"/>
        <v>0</v>
      </c>
      <c r="AO2145" s="5">
        <v>0</v>
      </c>
      <c r="AP2145" s="5">
        <v>0</v>
      </c>
      <c r="AQ2145" s="5">
        <f t="shared" si="373"/>
        <v>0</v>
      </c>
      <c r="AR2145" s="5">
        <v>0</v>
      </c>
      <c r="AS2145" s="6"/>
      <c r="AT2145" s="5">
        <v>0</v>
      </c>
      <c r="AU2145" s="5">
        <v>0</v>
      </c>
      <c r="AV2145" t="str">
        <f t="shared" si="366"/>
        <v>N</v>
      </c>
      <c r="AW2145" t="s">
        <v>60</v>
      </c>
      <c r="AX2145" t="s">
        <v>61</v>
      </c>
      <c r="AY2145" t="s">
        <v>62</v>
      </c>
      <c r="AZ2145" t="s">
        <v>62</v>
      </c>
      <c r="BA2145" t="str">
        <f t="shared" si="367"/>
        <v>N</v>
      </c>
    </row>
    <row r="2146" spans="1:53">
      <c r="A2146" t="s">
        <v>436</v>
      </c>
      <c r="B2146" t="s">
        <v>54</v>
      </c>
      <c r="C2146" t="s">
        <v>89</v>
      </c>
      <c r="D2146">
        <v>2019</v>
      </c>
      <c r="F2146" t="s">
        <v>5307</v>
      </c>
      <c r="G2146" t="s">
        <v>5308</v>
      </c>
      <c r="H2146" t="s">
        <v>5309</v>
      </c>
      <c r="I2146" t="s">
        <v>5310</v>
      </c>
      <c r="J2146" t="s">
        <v>92</v>
      </c>
      <c r="K2146" t="s">
        <v>59</v>
      </c>
      <c r="L2146" s="5">
        <v>0</v>
      </c>
      <c r="M2146" s="5">
        <v>0</v>
      </c>
      <c r="N2146" s="5">
        <f t="shared" si="363"/>
        <v>0</v>
      </c>
      <c r="O2146" s="5">
        <v>0</v>
      </c>
      <c r="P2146" s="5">
        <v>0</v>
      </c>
      <c r="Q2146" s="5">
        <f t="shared" si="364"/>
        <v>0</v>
      </c>
      <c r="R2146" s="5">
        <v>0</v>
      </c>
      <c r="S2146" s="5">
        <v>0</v>
      </c>
      <c r="T2146" s="5">
        <f t="shared" si="365"/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f t="shared" si="368"/>
        <v>0</v>
      </c>
      <c r="Z2146" s="5">
        <v>0</v>
      </c>
      <c r="AA2146" s="5">
        <v>1</v>
      </c>
      <c r="AB2146" s="5">
        <f t="shared" si="369"/>
        <v>1</v>
      </c>
      <c r="AC2146" s="5">
        <v>0</v>
      </c>
      <c r="AD2146" s="5">
        <v>0</v>
      </c>
      <c r="AE2146" s="5">
        <f t="shared" si="370"/>
        <v>0</v>
      </c>
      <c r="AF2146" s="5">
        <v>0</v>
      </c>
      <c r="AG2146" s="6">
        <v>43516</v>
      </c>
      <c r="AH2146" s="5">
        <v>1</v>
      </c>
      <c r="AI2146" s="5">
        <v>0</v>
      </c>
      <c r="AJ2146" s="5">
        <v>0</v>
      </c>
      <c r="AK2146" s="5">
        <f t="shared" si="371"/>
        <v>0</v>
      </c>
      <c r="AL2146" s="5">
        <v>0</v>
      </c>
      <c r="AM2146" s="5">
        <v>1</v>
      </c>
      <c r="AN2146" s="5">
        <f t="shared" si="372"/>
        <v>1</v>
      </c>
      <c r="AO2146" s="5">
        <v>0</v>
      </c>
      <c r="AP2146" s="5">
        <v>0</v>
      </c>
      <c r="AQ2146" s="5">
        <f t="shared" si="373"/>
        <v>0</v>
      </c>
      <c r="AR2146" s="5">
        <v>0</v>
      </c>
      <c r="AS2146" s="6">
        <v>43739</v>
      </c>
      <c r="AT2146" s="5">
        <v>1</v>
      </c>
      <c r="AU2146" s="5">
        <v>0</v>
      </c>
      <c r="AV2146" t="str">
        <f t="shared" si="366"/>
        <v>N</v>
      </c>
      <c r="AW2146" t="s">
        <v>60</v>
      </c>
      <c r="AX2146" t="s">
        <v>61</v>
      </c>
      <c r="AY2146" t="s">
        <v>2637</v>
      </c>
      <c r="AZ2146" t="s">
        <v>2637</v>
      </c>
      <c r="BA2146" t="str">
        <f t="shared" si="367"/>
        <v>N</v>
      </c>
    </row>
    <row r="2147" spans="1:53">
      <c r="A2147" t="s">
        <v>436</v>
      </c>
      <c r="B2147" t="s">
        <v>54</v>
      </c>
      <c r="C2147" t="s">
        <v>89</v>
      </c>
      <c r="D2147">
        <v>2019</v>
      </c>
      <c r="F2147" t="s">
        <v>5311</v>
      </c>
      <c r="G2147" t="s">
        <v>5312</v>
      </c>
      <c r="H2147" t="s">
        <v>5313</v>
      </c>
      <c r="I2147" t="s">
        <v>5314</v>
      </c>
      <c r="J2147" t="s">
        <v>92</v>
      </c>
      <c r="K2147" t="s">
        <v>93</v>
      </c>
      <c r="L2147" s="5">
        <v>0</v>
      </c>
      <c r="M2147" s="5">
        <v>0</v>
      </c>
      <c r="N2147" s="5">
        <f t="shared" si="363"/>
        <v>0</v>
      </c>
      <c r="O2147" s="5">
        <v>0</v>
      </c>
      <c r="P2147" s="5">
        <v>0</v>
      </c>
      <c r="Q2147" s="5">
        <f t="shared" si="364"/>
        <v>0</v>
      </c>
      <c r="R2147" s="5">
        <v>0</v>
      </c>
      <c r="S2147" s="5">
        <v>0</v>
      </c>
      <c r="T2147" s="5">
        <f t="shared" si="365"/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f t="shared" si="368"/>
        <v>0</v>
      </c>
      <c r="Z2147" s="5">
        <v>0</v>
      </c>
      <c r="AA2147" s="5">
        <v>1</v>
      </c>
      <c r="AB2147" s="5">
        <f t="shared" si="369"/>
        <v>1</v>
      </c>
      <c r="AC2147" s="5">
        <v>0</v>
      </c>
      <c r="AD2147" s="5">
        <v>0</v>
      </c>
      <c r="AE2147" s="5">
        <f t="shared" si="370"/>
        <v>0</v>
      </c>
      <c r="AF2147" s="5">
        <v>0</v>
      </c>
      <c r="AG2147" s="6">
        <v>43754</v>
      </c>
      <c r="AH2147" s="5">
        <v>1</v>
      </c>
      <c r="AI2147" s="5">
        <v>0</v>
      </c>
      <c r="AJ2147" s="5">
        <v>0</v>
      </c>
      <c r="AK2147" s="5">
        <f t="shared" si="371"/>
        <v>0</v>
      </c>
      <c r="AL2147" s="5">
        <v>0</v>
      </c>
      <c r="AM2147" s="5">
        <v>0</v>
      </c>
      <c r="AN2147" s="5">
        <f t="shared" si="372"/>
        <v>0</v>
      </c>
      <c r="AO2147" s="5">
        <v>0</v>
      </c>
      <c r="AP2147" s="5">
        <v>0</v>
      </c>
      <c r="AQ2147" s="5">
        <f t="shared" si="373"/>
        <v>0</v>
      </c>
      <c r="AR2147" s="5">
        <v>0</v>
      </c>
      <c r="AS2147" s="6"/>
      <c r="AT2147" s="5">
        <v>0</v>
      </c>
      <c r="AU2147" s="5">
        <v>0</v>
      </c>
      <c r="AV2147" t="str">
        <f t="shared" si="366"/>
        <v>N</v>
      </c>
      <c r="AW2147" t="s">
        <v>60</v>
      </c>
      <c r="AX2147" t="s">
        <v>61</v>
      </c>
      <c r="AY2147" t="s">
        <v>2637</v>
      </c>
      <c r="AZ2147" t="s">
        <v>2637</v>
      </c>
      <c r="BA2147" t="str">
        <f t="shared" si="367"/>
        <v>N</v>
      </c>
    </row>
    <row r="2148" spans="1:53">
      <c r="A2148" t="s">
        <v>54</v>
      </c>
      <c r="B2148" t="s">
        <v>54</v>
      </c>
      <c r="C2148" t="s">
        <v>55</v>
      </c>
      <c r="D2148">
        <v>2019</v>
      </c>
      <c r="F2148" t="s">
        <v>1448</v>
      </c>
      <c r="G2148" t="s">
        <v>5315</v>
      </c>
      <c r="H2148" t="s">
        <v>5316</v>
      </c>
      <c r="I2148" t="s">
        <v>5317</v>
      </c>
      <c r="J2148" t="s">
        <v>258</v>
      </c>
      <c r="K2148" t="s">
        <v>59</v>
      </c>
      <c r="L2148" s="5">
        <v>0</v>
      </c>
      <c r="M2148" s="5">
        <v>0</v>
      </c>
      <c r="N2148" s="5">
        <f t="shared" si="363"/>
        <v>0</v>
      </c>
      <c r="O2148" s="5">
        <v>0</v>
      </c>
      <c r="P2148" s="5">
        <v>0</v>
      </c>
      <c r="Q2148" s="5">
        <f t="shared" si="364"/>
        <v>0</v>
      </c>
      <c r="R2148" s="5">
        <v>0</v>
      </c>
      <c r="S2148" s="5">
        <v>0</v>
      </c>
      <c r="T2148" s="5">
        <f t="shared" si="365"/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f t="shared" si="368"/>
        <v>0</v>
      </c>
      <c r="Z2148" s="5">
        <v>0</v>
      </c>
      <c r="AA2148" s="5">
        <v>0</v>
      </c>
      <c r="AB2148" s="5">
        <f t="shared" si="369"/>
        <v>0</v>
      </c>
      <c r="AC2148" s="5">
        <v>0</v>
      </c>
      <c r="AD2148" s="5">
        <v>0</v>
      </c>
      <c r="AE2148" s="5">
        <f t="shared" si="370"/>
        <v>0</v>
      </c>
      <c r="AF2148" s="5">
        <v>0</v>
      </c>
      <c r="AG2148" s="6"/>
      <c r="AH2148" s="5">
        <v>0</v>
      </c>
      <c r="AI2148" s="5">
        <v>0</v>
      </c>
      <c r="AJ2148" s="5">
        <v>0</v>
      </c>
      <c r="AK2148" s="5">
        <f t="shared" si="371"/>
        <v>0</v>
      </c>
      <c r="AL2148" s="5">
        <v>0</v>
      </c>
      <c r="AM2148" s="5">
        <v>0</v>
      </c>
      <c r="AN2148" s="5">
        <f t="shared" si="372"/>
        <v>0</v>
      </c>
      <c r="AO2148" s="5">
        <v>0</v>
      </c>
      <c r="AP2148" s="5">
        <v>0</v>
      </c>
      <c r="AQ2148" s="5">
        <f t="shared" si="373"/>
        <v>0</v>
      </c>
      <c r="AR2148" s="5">
        <v>7</v>
      </c>
      <c r="AS2148" s="6">
        <v>43754</v>
      </c>
      <c r="AT2148" s="5">
        <v>7</v>
      </c>
      <c r="AU2148" s="5">
        <v>0</v>
      </c>
      <c r="AV2148" t="str">
        <f t="shared" si="366"/>
        <v>N</v>
      </c>
      <c r="AW2148" t="s">
        <v>60</v>
      </c>
      <c r="AX2148" t="s">
        <v>445</v>
      </c>
      <c r="AY2148" t="s">
        <v>62</v>
      </c>
      <c r="AZ2148" t="s">
        <v>62</v>
      </c>
      <c r="BA2148" t="str">
        <f t="shared" si="367"/>
        <v>N</v>
      </c>
    </row>
    <row r="2149" spans="1:53">
      <c r="A2149" t="s">
        <v>54</v>
      </c>
      <c r="B2149" t="s">
        <v>54</v>
      </c>
      <c r="C2149" t="s">
        <v>55</v>
      </c>
      <c r="D2149">
        <v>2019</v>
      </c>
      <c r="F2149" t="s">
        <v>5318</v>
      </c>
      <c r="G2149" t="s">
        <v>5319</v>
      </c>
      <c r="H2149" t="s">
        <v>5320</v>
      </c>
      <c r="I2149" t="s">
        <v>5321</v>
      </c>
      <c r="J2149" t="s">
        <v>255</v>
      </c>
      <c r="K2149" t="s">
        <v>59</v>
      </c>
      <c r="L2149" s="5">
        <v>0</v>
      </c>
      <c r="M2149" s="5">
        <v>0</v>
      </c>
      <c r="N2149" s="5">
        <f t="shared" si="363"/>
        <v>0</v>
      </c>
      <c r="O2149" s="5">
        <v>0</v>
      </c>
      <c r="P2149" s="5">
        <v>0</v>
      </c>
      <c r="Q2149" s="5">
        <f t="shared" si="364"/>
        <v>0</v>
      </c>
      <c r="R2149" s="5">
        <v>0</v>
      </c>
      <c r="S2149" s="5">
        <v>0</v>
      </c>
      <c r="T2149" s="5">
        <f t="shared" si="365"/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f t="shared" si="368"/>
        <v>0</v>
      </c>
      <c r="Z2149" s="5">
        <v>0</v>
      </c>
      <c r="AA2149" s="5">
        <v>0</v>
      </c>
      <c r="AB2149" s="5">
        <f t="shared" si="369"/>
        <v>0</v>
      </c>
      <c r="AC2149" s="5">
        <v>0</v>
      </c>
      <c r="AD2149" s="5">
        <v>0</v>
      </c>
      <c r="AE2149" s="5">
        <f t="shared" si="370"/>
        <v>0</v>
      </c>
      <c r="AF2149" s="5">
        <v>0</v>
      </c>
      <c r="AG2149" s="6"/>
      <c r="AH2149" s="5">
        <v>0</v>
      </c>
      <c r="AI2149" s="5">
        <v>0</v>
      </c>
      <c r="AJ2149" s="5">
        <v>0</v>
      </c>
      <c r="AK2149" s="5">
        <f t="shared" si="371"/>
        <v>0</v>
      </c>
      <c r="AL2149" s="5">
        <v>0</v>
      </c>
      <c r="AM2149" s="5">
        <v>0</v>
      </c>
      <c r="AN2149" s="5">
        <f t="shared" si="372"/>
        <v>0</v>
      </c>
      <c r="AO2149" s="5">
        <v>0</v>
      </c>
      <c r="AP2149" s="5">
        <v>0</v>
      </c>
      <c r="AQ2149" s="5">
        <f t="shared" si="373"/>
        <v>0</v>
      </c>
      <c r="AR2149" s="5">
        <v>2</v>
      </c>
      <c r="AS2149" s="6">
        <v>43595</v>
      </c>
      <c r="AT2149" s="5">
        <v>2</v>
      </c>
      <c r="AU2149" s="5">
        <v>0</v>
      </c>
      <c r="AV2149" t="str">
        <f t="shared" si="366"/>
        <v>N</v>
      </c>
      <c r="AW2149" t="s">
        <v>60</v>
      </c>
      <c r="AX2149" t="s">
        <v>445</v>
      </c>
      <c r="AY2149" t="s">
        <v>62</v>
      </c>
      <c r="AZ2149" t="s">
        <v>62</v>
      </c>
      <c r="BA2149" t="str">
        <f t="shared" si="367"/>
        <v>N</v>
      </c>
    </row>
    <row r="2150" spans="1:53">
      <c r="A2150" t="s">
        <v>54</v>
      </c>
      <c r="B2150" t="s">
        <v>54</v>
      </c>
      <c r="C2150" t="s">
        <v>55</v>
      </c>
      <c r="D2150">
        <v>2019</v>
      </c>
      <c r="F2150" t="s">
        <v>5322</v>
      </c>
      <c r="G2150" t="s">
        <v>5323</v>
      </c>
      <c r="H2150" t="s">
        <v>5324</v>
      </c>
      <c r="I2150" t="s">
        <v>5325</v>
      </c>
      <c r="J2150" t="s">
        <v>101</v>
      </c>
      <c r="K2150" t="s">
        <v>93</v>
      </c>
      <c r="L2150" s="5">
        <v>0</v>
      </c>
      <c r="M2150" s="5">
        <v>0</v>
      </c>
      <c r="N2150" s="5">
        <f t="shared" si="363"/>
        <v>0</v>
      </c>
      <c r="O2150" s="5">
        <v>0</v>
      </c>
      <c r="P2150" s="5">
        <v>0</v>
      </c>
      <c r="Q2150" s="5">
        <f t="shared" si="364"/>
        <v>0</v>
      </c>
      <c r="R2150" s="5">
        <v>0</v>
      </c>
      <c r="S2150" s="5">
        <v>0</v>
      </c>
      <c r="T2150" s="5">
        <f t="shared" si="365"/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f t="shared" si="368"/>
        <v>0</v>
      </c>
      <c r="Z2150" s="5">
        <v>0</v>
      </c>
      <c r="AA2150" s="5">
        <v>0</v>
      </c>
      <c r="AB2150" s="5">
        <f t="shared" si="369"/>
        <v>0</v>
      </c>
      <c r="AC2150" s="5">
        <v>0</v>
      </c>
      <c r="AD2150" s="5">
        <v>0</v>
      </c>
      <c r="AE2150" s="5">
        <f t="shared" si="370"/>
        <v>0</v>
      </c>
      <c r="AF2150" s="5">
        <v>0</v>
      </c>
      <c r="AG2150" s="6"/>
      <c r="AH2150" s="5">
        <v>0</v>
      </c>
      <c r="AI2150" s="5">
        <v>0</v>
      </c>
      <c r="AJ2150" s="5">
        <v>0</v>
      </c>
      <c r="AK2150" s="5">
        <f t="shared" si="371"/>
        <v>0</v>
      </c>
      <c r="AL2150" s="5">
        <v>0</v>
      </c>
      <c r="AM2150" s="5">
        <v>0</v>
      </c>
      <c r="AN2150" s="5">
        <f t="shared" si="372"/>
        <v>0</v>
      </c>
      <c r="AO2150" s="5">
        <v>0</v>
      </c>
      <c r="AP2150" s="5">
        <v>0</v>
      </c>
      <c r="AQ2150" s="5">
        <f t="shared" si="373"/>
        <v>0</v>
      </c>
      <c r="AR2150" s="5">
        <v>0</v>
      </c>
      <c r="AS2150" s="6">
        <v>43595</v>
      </c>
      <c r="AT2150" s="5">
        <v>0</v>
      </c>
      <c r="AU2150" s="5">
        <v>0</v>
      </c>
      <c r="AV2150" t="str">
        <f t="shared" si="366"/>
        <v>N</v>
      </c>
      <c r="AW2150" t="s">
        <v>60</v>
      </c>
      <c r="AX2150" t="s">
        <v>445</v>
      </c>
      <c r="AY2150" t="s">
        <v>445</v>
      </c>
      <c r="AZ2150" t="s">
        <v>445</v>
      </c>
      <c r="BA2150" t="str">
        <f t="shared" si="367"/>
        <v>N</v>
      </c>
    </row>
    <row r="2151" spans="1:53">
      <c r="A2151" t="s">
        <v>54</v>
      </c>
      <c r="B2151" t="s">
        <v>54</v>
      </c>
      <c r="C2151" t="s">
        <v>55</v>
      </c>
      <c r="D2151">
        <v>2019</v>
      </c>
      <c r="F2151" t="s">
        <v>1452</v>
      </c>
      <c r="G2151" t="s">
        <v>5326</v>
      </c>
      <c r="H2151" t="s">
        <v>5327</v>
      </c>
      <c r="I2151" t="s">
        <v>5328</v>
      </c>
      <c r="J2151" t="s">
        <v>258</v>
      </c>
      <c r="K2151" t="s">
        <v>59</v>
      </c>
      <c r="L2151" s="5">
        <v>0</v>
      </c>
      <c r="M2151" s="5">
        <v>0</v>
      </c>
      <c r="N2151" s="5">
        <f t="shared" si="363"/>
        <v>0</v>
      </c>
      <c r="O2151" s="5">
        <v>0</v>
      </c>
      <c r="P2151" s="5">
        <v>0</v>
      </c>
      <c r="Q2151" s="5">
        <f t="shared" si="364"/>
        <v>0</v>
      </c>
      <c r="R2151" s="5">
        <v>0</v>
      </c>
      <c r="S2151" s="5">
        <v>0</v>
      </c>
      <c r="T2151" s="5">
        <f t="shared" si="365"/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f t="shared" si="368"/>
        <v>0</v>
      </c>
      <c r="Z2151" s="5">
        <v>0</v>
      </c>
      <c r="AA2151" s="5">
        <v>0</v>
      </c>
      <c r="AB2151" s="5">
        <f t="shared" si="369"/>
        <v>0</v>
      </c>
      <c r="AC2151" s="5">
        <v>0</v>
      </c>
      <c r="AD2151" s="5">
        <v>0</v>
      </c>
      <c r="AE2151" s="5">
        <f t="shared" si="370"/>
        <v>0</v>
      </c>
      <c r="AF2151" s="5">
        <v>0</v>
      </c>
      <c r="AG2151" s="6"/>
      <c r="AH2151" s="5">
        <v>0</v>
      </c>
      <c r="AI2151" s="5">
        <v>0</v>
      </c>
      <c r="AJ2151" s="5">
        <v>0</v>
      </c>
      <c r="AK2151" s="5">
        <f t="shared" si="371"/>
        <v>0</v>
      </c>
      <c r="AL2151" s="5">
        <v>0</v>
      </c>
      <c r="AM2151" s="5">
        <v>0</v>
      </c>
      <c r="AN2151" s="5">
        <f t="shared" si="372"/>
        <v>0</v>
      </c>
      <c r="AO2151" s="5">
        <v>0</v>
      </c>
      <c r="AP2151" s="5">
        <v>0</v>
      </c>
      <c r="AQ2151" s="5">
        <f t="shared" si="373"/>
        <v>0</v>
      </c>
      <c r="AR2151" s="5">
        <v>30</v>
      </c>
      <c r="AS2151" s="6">
        <v>43816</v>
      </c>
      <c r="AT2151" s="5">
        <v>30</v>
      </c>
      <c r="AU2151" s="5">
        <v>0</v>
      </c>
      <c r="AV2151" t="str">
        <f t="shared" si="366"/>
        <v>N</v>
      </c>
      <c r="AW2151" t="s">
        <v>60</v>
      </c>
      <c r="AX2151" t="s">
        <v>445</v>
      </c>
      <c r="AY2151" t="s">
        <v>62</v>
      </c>
      <c r="AZ2151" t="s">
        <v>62</v>
      </c>
      <c r="BA2151" t="str">
        <f t="shared" si="367"/>
        <v>N</v>
      </c>
    </row>
    <row r="2152" spans="1:53">
      <c r="A2152" t="s">
        <v>54</v>
      </c>
      <c r="B2152" t="s">
        <v>54</v>
      </c>
      <c r="C2152" t="s">
        <v>55</v>
      </c>
      <c r="D2152">
        <v>2019</v>
      </c>
      <c r="F2152" t="s">
        <v>5329</v>
      </c>
      <c r="G2152" t="s">
        <v>5330</v>
      </c>
      <c r="H2152" t="s">
        <v>5331</v>
      </c>
      <c r="I2152" t="s">
        <v>5332</v>
      </c>
      <c r="J2152" t="s">
        <v>258</v>
      </c>
      <c r="K2152" t="s">
        <v>93</v>
      </c>
      <c r="L2152" s="5">
        <v>0</v>
      </c>
      <c r="M2152" s="5">
        <v>0</v>
      </c>
      <c r="N2152" s="5">
        <f t="shared" si="363"/>
        <v>0</v>
      </c>
      <c r="O2152" s="5">
        <v>0</v>
      </c>
      <c r="P2152" s="5">
        <v>0</v>
      </c>
      <c r="Q2152" s="5">
        <f t="shared" si="364"/>
        <v>0</v>
      </c>
      <c r="R2152" s="5">
        <v>0</v>
      </c>
      <c r="S2152" s="5">
        <v>0</v>
      </c>
      <c r="T2152" s="5">
        <f t="shared" si="365"/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f t="shared" si="368"/>
        <v>0</v>
      </c>
      <c r="Z2152" s="5">
        <v>0</v>
      </c>
      <c r="AA2152" s="5">
        <v>0</v>
      </c>
      <c r="AB2152" s="5">
        <f t="shared" si="369"/>
        <v>0</v>
      </c>
      <c r="AC2152" s="5">
        <v>0</v>
      </c>
      <c r="AD2152" s="5">
        <v>0</v>
      </c>
      <c r="AE2152" s="5">
        <f t="shared" si="370"/>
        <v>0</v>
      </c>
      <c r="AF2152" s="5">
        <v>0</v>
      </c>
      <c r="AG2152" s="6"/>
      <c r="AH2152" s="5">
        <v>0</v>
      </c>
      <c r="AI2152" s="5">
        <v>0</v>
      </c>
      <c r="AJ2152" s="5">
        <v>0</v>
      </c>
      <c r="AK2152" s="5">
        <f t="shared" si="371"/>
        <v>0</v>
      </c>
      <c r="AL2152" s="5">
        <v>0</v>
      </c>
      <c r="AM2152" s="5">
        <v>0</v>
      </c>
      <c r="AN2152" s="5">
        <f t="shared" si="372"/>
        <v>0</v>
      </c>
      <c r="AO2152" s="5">
        <v>0</v>
      </c>
      <c r="AP2152" s="5">
        <v>0</v>
      </c>
      <c r="AQ2152" s="5">
        <f t="shared" si="373"/>
        <v>0</v>
      </c>
      <c r="AR2152" s="5">
        <v>10</v>
      </c>
      <c r="AS2152" s="6">
        <v>43500</v>
      </c>
      <c r="AT2152" s="5">
        <v>10</v>
      </c>
      <c r="AU2152" s="5">
        <v>0</v>
      </c>
      <c r="AV2152" t="str">
        <f t="shared" si="366"/>
        <v>N</v>
      </c>
      <c r="AW2152" t="s">
        <v>60</v>
      </c>
      <c r="AX2152" t="s">
        <v>445</v>
      </c>
      <c r="AY2152" t="s">
        <v>62</v>
      </c>
      <c r="AZ2152" t="s">
        <v>62</v>
      </c>
      <c r="BA2152" t="str">
        <f t="shared" si="367"/>
        <v>N</v>
      </c>
    </row>
    <row r="2153" spans="1:53">
      <c r="A2153" t="s">
        <v>2964</v>
      </c>
      <c r="B2153" t="s">
        <v>54</v>
      </c>
      <c r="C2153" t="s">
        <v>89</v>
      </c>
      <c r="D2153">
        <v>2019</v>
      </c>
      <c r="F2153" t="s">
        <v>5333</v>
      </c>
      <c r="G2153" t="s">
        <v>5334</v>
      </c>
      <c r="H2153" t="s">
        <v>2968</v>
      </c>
      <c r="I2153" t="s">
        <v>5335</v>
      </c>
      <c r="J2153" t="s">
        <v>470</v>
      </c>
      <c r="K2153" t="s">
        <v>93</v>
      </c>
      <c r="L2153" s="5">
        <v>0</v>
      </c>
      <c r="M2153" s="5">
        <v>0</v>
      </c>
      <c r="N2153" s="5">
        <f t="shared" si="363"/>
        <v>0</v>
      </c>
      <c r="O2153" s="5">
        <v>0</v>
      </c>
      <c r="P2153" s="5">
        <v>0</v>
      </c>
      <c r="Q2153" s="5">
        <f t="shared" si="364"/>
        <v>0</v>
      </c>
      <c r="R2153" s="5">
        <v>0</v>
      </c>
      <c r="S2153" s="5">
        <v>0</v>
      </c>
      <c r="T2153" s="5">
        <f t="shared" si="365"/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f t="shared" si="368"/>
        <v>0</v>
      </c>
      <c r="Z2153" s="5">
        <v>0</v>
      </c>
      <c r="AA2153" s="5">
        <v>0</v>
      </c>
      <c r="AB2153" s="5">
        <f t="shared" si="369"/>
        <v>0</v>
      </c>
      <c r="AC2153" s="5">
        <v>0</v>
      </c>
      <c r="AD2153" s="5">
        <v>0</v>
      </c>
      <c r="AE2153" s="5">
        <f t="shared" si="370"/>
        <v>0</v>
      </c>
      <c r="AF2153" s="5">
        <v>0</v>
      </c>
      <c r="AG2153" s="6"/>
      <c r="AH2153" s="5">
        <v>0</v>
      </c>
      <c r="AI2153" s="5">
        <v>0</v>
      </c>
      <c r="AJ2153" s="5">
        <v>0</v>
      </c>
      <c r="AK2153" s="5">
        <f t="shared" si="371"/>
        <v>0</v>
      </c>
      <c r="AL2153" s="5">
        <v>0</v>
      </c>
      <c r="AM2153" s="5">
        <v>0</v>
      </c>
      <c r="AN2153" s="5">
        <f t="shared" si="372"/>
        <v>0</v>
      </c>
      <c r="AO2153" s="5">
        <v>0</v>
      </c>
      <c r="AP2153" s="5">
        <v>0</v>
      </c>
      <c r="AQ2153" s="5">
        <f t="shared" si="373"/>
        <v>0</v>
      </c>
      <c r="AR2153" s="5">
        <v>5</v>
      </c>
      <c r="AS2153" s="6">
        <v>43595</v>
      </c>
      <c r="AT2153" s="5">
        <v>5</v>
      </c>
      <c r="AU2153" s="5">
        <v>0</v>
      </c>
      <c r="AV2153" t="str">
        <f t="shared" si="366"/>
        <v>N</v>
      </c>
      <c r="AW2153" t="s">
        <v>60</v>
      </c>
      <c r="AX2153" t="s">
        <v>61</v>
      </c>
      <c r="AY2153" t="s">
        <v>62</v>
      </c>
      <c r="AZ2153" t="s">
        <v>62</v>
      </c>
      <c r="BA2153" t="str">
        <f t="shared" si="367"/>
        <v>N</v>
      </c>
    </row>
    <row r="2154" spans="1:53">
      <c r="A2154" t="s">
        <v>2964</v>
      </c>
      <c r="B2154" t="s">
        <v>54</v>
      </c>
      <c r="C2154" t="s">
        <v>89</v>
      </c>
      <c r="D2154">
        <v>2019</v>
      </c>
      <c r="F2154" t="s">
        <v>5279</v>
      </c>
      <c r="G2154" t="s">
        <v>5336</v>
      </c>
      <c r="H2154" t="s">
        <v>2968</v>
      </c>
      <c r="I2154" t="s">
        <v>5337</v>
      </c>
      <c r="J2154" t="s">
        <v>470</v>
      </c>
      <c r="K2154" t="s">
        <v>93</v>
      </c>
      <c r="L2154" s="5">
        <v>0</v>
      </c>
      <c r="M2154" s="5">
        <v>0</v>
      </c>
      <c r="N2154" s="5">
        <f t="shared" si="363"/>
        <v>0</v>
      </c>
      <c r="O2154" s="5">
        <v>0</v>
      </c>
      <c r="P2154" s="5">
        <v>0</v>
      </c>
      <c r="Q2154" s="5">
        <f t="shared" si="364"/>
        <v>0</v>
      </c>
      <c r="R2154" s="5">
        <v>0</v>
      </c>
      <c r="S2154" s="5">
        <v>0</v>
      </c>
      <c r="T2154" s="5">
        <f t="shared" si="365"/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f t="shared" si="368"/>
        <v>0</v>
      </c>
      <c r="Z2154" s="5">
        <v>0</v>
      </c>
      <c r="AA2154" s="5">
        <v>0</v>
      </c>
      <c r="AB2154" s="5">
        <f t="shared" si="369"/>
        <v>0</v>
      </c>
      <c r="AC2154" s="5">
        <v>0</v>
      </c>
      <c r="AD2154" s="5">
        <v>0</v>
      </c>
      <c r="AE2154" s="5">
        <f t="shared" si="370"/>
        <v>0</v>
      </c>
      <c r="AF2154" s="5">
        <v>0</v>
      </c>
      <c r="AG2154" s="6"/>
      <c r="AH2154" s="5">
        <v>0</v>
      </c>
      <c r="AI2154" s="5">
        <v>0</v>
      </c>
      <c r="AJ2154" s="5">
        <v>0</v>
      </c>
      <c r="AK2154" s="5">
        <f t="shared" si="371"/>
        <v>0</v>
      </c>
      <c r="AL2154" s="5">
        <v>0</v>
      </c>
      <c r="AM2154" s="5">
        <v>0</v>
      </c>
      <c r="AN2154" s="5">
        <f t="shared" si="372"/>
        <v>0</v>
      </c>
      <c r="AO2154" s="5">
        <v>0</v>
      </c>
      <c r="AP2154" s="5">
        <v>0</v>
      </c>
      <c r="AQ2154" s="5">
        <f t="shared" si="373"/>
        <v>0</v>
      </c>
      <c r="AR2154" s="5">
        <v>5</v>
      </c>
      <c r="AS2154" s="6">
        <v>43655</v>
      </c>
      <c r="AT2154" s="5">
        <v>5</v>
      </c>
      <c r="AU2154" s="5">
        <v>0</v>
      </c>
      <c r="AV2154" t="str">
        <f t="shared" si="366"/>
        <v>N</v>
      </c>
      <c r="AW2154" t="s">
        <v>60</v>
      </c>
      <c r="AX2154" t="s">
        <v>61</v>
      </c>
      <c r="AY2154" t="s">
        <v>62</v>
      </c>
      <c r="AZ2154" t="s">
        <v>62</v>
      </c>
      <c r="BA2154" t="str">
        <f t="shared" si="367"/>
        <v>N</v>
      </c>
    </row>
    <row r="2155" spans="1:53">
      <c r="A2155" t="s">
        <v>54</v>
      </c>
      <c r="B2155" t="s">
        <v>54</v>
      </c>
      <c r="C2155" t="s">
        <v>55</v>
      </c>
      <c r="D2155">
        <v>2019</v>
      </c>
      <c r="F2155" t="s">
        <v>1378</v>
      </c>
      <c r="G2155" t="s">
        <v>5338</v>
      </c>
      <c r="H2155" t="s">
        <v>5339</v>
      </c>
      <c r="I2155" t="s">
        <v>5340</v>
      </c>
      <c r="J2155" t="s">
        <v>255</v>
      </c>
      <c r="K2155" t="s">
        <v>59</v>
      </c>
      <c r="L2155" s="5">
        <v>0</v>
      </c>
      <c r="M2155" s="5">
        <v>0</v>
      </c>
      <c r="N2155" s="5">
        <f t="shared" si="363"/>
        <v>0</v>
      </c>
      <c r="O2155" s="5">
        <v>0</v>
      </c>
      <c r="P2155" s="5">
        <v>0</v>
      </c>
      <c r="Q2155" s="5">
        <f t="shared" si="364"/>
        <v>0</v>
      </c>
      <c r="R2155" s="5">
        <v>0</v>
      </c>
      <c r="S2155" s="5">
        <v>0</v>
      </c>
      <c r="T2155" s="5">
        <f t="shared" si="365"/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f t="shared" si="368"/>
        <v>0</v>
      </c>
      <c r="Z2155" s="5">
        <v>0</v>
      </c>
      <c r="AA2155" s="5">
        <v>0</v>
      </c>
      <c r="AB2155" s="5">
        <f t="shared" si="369"/>
        <v>0</v>
      </c>
      <c r="AC2155" s="5">
        <v>0</v>
      </c>
      <c r="AD2155" s="5">
        <v>0</v>
      </c>
      <c r="AE2155" s="5">
        <f t="shared" si="370"/>
        <v>0</v>
      </c>
      <c r="AF2155" s="5">
        <v>0</v>
      </c>
      <c r="AG2155" s="6"/>
      <c r="AH2155" s="5">
        <v>0</v>
      </c>
      <c r="AI2155" s="5">
        <v>0</v>
      </c>
      <c r="AJ2155" s="5">
        <v>0</v>
      </c>
      <c r="AK2155" s="5">
        <f t="shared" si="371"/>
        <v>0</v>
      </c>
      <c r="AL2155" s="5">
        <v>0</v>
      </c>
      <c r="AM2155" s="5">
        <v>0</v>
      </c>
      <c r="AN2155" s="5">
        <f t="shared" si="372"/>
        <v>0</v>
      </c>
      <c r="AO2155" s="5">
        <v>0</v>
      </c>
      <c r="AP2155" s="5">
        <v>0</v>
      </c>
      <c r="AQ2155" s="5">
        <f t="shared" si="373"/>
        <v>0</v>
      </c>
      <c r="AR2155" s="5">
        <v>1</v>
      </c>
      <c r="AS2155" s="6">
        <v>43683</v>
      </c>
      <c r="AT2155" s="5">
        <v>1</v>
      </c>
      <c r="AU2155" s="5">
        <v>0</v>
      </c>
      <c r="AV2155" t="str">
        <f t="shared" si="366"/>
        <v>N</v>
      </c>
      <c r="AW2155" t="s">
        <v>60</v>
      </c>
      <c r="AX2155" t="s">
        <v>445</v>
      </c>
      <c r="AY2155" t="s">
        <v>62</v>
      </c>
      <c r="AZ2155" t="s">
        <v>62</v>
      </c>
      <c r="BA2155" t="str">
        <f t="shared" si="367"/>
        <v>N</v>
      </c>
    </row>
    <row r="2156" spans="1:53">
      <c r="A2156" t="s">
        <v>54</v>
      </c>
      <c r="B2156" t="s">
        <v>54</v>
      </c>
      <c r="C2156" t="s">
        <v>55</v>
      </c>
      <c r="D2156">
        <v>2019</v>
      </c>
      <c r="F2156" t="s">
        <v>3015</v>
      </c>
      <c r="G2156" t="s">
        <v>5341</v>
      </c>
      <c r="H2156" t="s">
        <v>5342</v>
      </c>
      <c r="I2156" t="s">
        <v>5343</v>
      </c>
      <c r="J2156" t="s">
        <v>255</v>
      </c>
      <c r="K2156" t="s">
        <v>59</v>
      </c>
      <c r="L2156" s="5">
        <v>0</v>
      </c>
      <c r="M2156" s="5">
        <v>0</v>
      </c>
      <c r="N2156" s="5">
        <f t="shared" si="363"/>
        <v>0</v>
      </c>
      <c r="O2156" s="5">
        <v>0</v>
      </c>
      <c r="P2156" s="5">
        <v>0</v>
      </c>
      <c r="Q2156" s="5">
        <f t="shared" si="364"/>
        <v>0</v>
      </c>
      <c r="R2156" s="5">
        <v>0</v>
      </c>
      <c r="S2156" s="5">
        <v>0</v>
      </c>
      <c r="T2156" s="5">
        <f t="shared" si="365"/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f t="shared" si="368"/>
        <v>0</v>
      </c>
      <c r="Z2156" s="5">
        <v>0</v>
      </c>
      <c r="AA2156" s="5">
        <v>0</v>
      </c>
      <c r="AB2156" s="5">
        <f t="shared" si="369"/>
        <v>0</v>
      </c>
      <c r="AC2156" s="5">
        <v>0</v>
      </c>
      <c r="AD2156" s="5">
        <v>0</v>
      </c>
      <c r="AE2156" s="5">
        <f t="shared" si="370"/>
        <v>0</v>
      </c>
      <c r="AF2156" s="5">
        <v>0</v>
      </c>
      <c r="AG2156" s="6"/>
      <c r="AH2156" s="5">
        <v>0</v>
      </c>
      <c r="AI2156" s="5">
        <v>0</v>
      </c>
      <c r="AJ2156" s="5">
        <v>0</v>
      </c>
      <c r="AK2156" s="5">
        <f t="shared" si="371"/>
        <v>0</v>
      </c>
      <c r="AL2156" s="5">
        <v>0</v>
      </c>
      <c r="AM2156" s="5">
        <v>0</v>
      </c>
      <c r="AN2156" s="5">
        <f t="shared" si="372"/>
        <v>0</v>
      </c>
      <c r="AO2156" s="5">
        <v>0</v>
      </c>
      <c r="AP2156" s="5">
        <v>0</v>
      </c>
      <c r="AQ2156" s="5">
        <f t="shared" si="373"/>
        <v>0</v>
      </c>
      <c r="AR2156" s="5">
        <v>1</v>
      </c>
      <c r="AS2156" s="6">
        <v>43654</v>
      </c>
      <c r="AT2156" s="5">
        <v>1</v>
      </c>
      <c r="AU2156" s="5">
        <v>0</v>
      </c>
      <c r="AV2156" t="str">
        <f t="shared" si="366"/>
        <v>N</v>
      </c>
      <c r="AW2156" t="s">
        <v>60</v>
      </c>
      <c r="AX2156" t="s">
        <v>445</v>
      </c>
      <c r="AY2156" t="s">
        <v>62</v>
      </c>
      <c r="AZ2156" t="s">
        <v>62</v>
      </c>
      <c r="BA2156" t="str">
        <f t="shared" si="367"/>
        <v>N</v>
      </c>
    </row>
    <row r="2157" spans="1:53">
      <c r="A2157" t="s">
        <v>54</v>
      </c>
      <c r="B2157" t="s">
        <v>54</v>
      </c>
      <c r="C2157" t="s">
        <v>55</v>
      </c>
      <c r="D2157">
        <v>2019</v>
      </c>
      <c r="F2157" t="s">
        <v>5344</v>
      </c>
      <c r="G2157" t="s">
        <v>5345</v>
      </c>
      <c r="H2157" t="s">
        <v>5346</v>
      </c>
      <c r="I2157" t="s">
        <v>5347</v>
      </c>
      <c r="J2157" t="s">
        <v>255</v>
      </c>
      <c r="K2157" t="s">
        <v>59</v>
      </c>
      <c r="L2157" s="5">
        <v>0</v>
      </c>
      <c r="M2157" s="5">
        <v>0</v>
      </c>
      <c r="N2157" s="5">
        <f t="shared" si="363"/>
        <v>0</v>
      </c>
      <c r="O2157" s="5">
        <v>0</v>
      </c>
      <c r="P2157" s="5">
        <v>0</v>
      </c>
      <c r="Q2157" s="5">
        <f t="shared" si="364"/>
        <v>0</v>
      </c>
      <c r="R2157" s="5">
        <v>0</v>
      </c>
      <c r="S2157" s="5">
        <v>0</v>
      </c>
      <c r="T2157" s="5">
        <f t="shared" si="365"/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f t="shared" si="368"/>
        <v>0</v>
      </c>
      <c r="Z2157" s="5">
        <v>0</v>
      </c>
      <c r="AA2157" s="5">
        <v>0</v>
      </c>
      <c r="AB2157" s="5">
        <f t="shared" si="369"/>
        <v>0</v>
      </c>
      <c r="AC2157" s="5">
        <v>0</v>
      </c>
      <c r="AD2157" s="5">
        <v>0</v>
      </c>
      <c r="AE2157" s="5">
        <f t="shared" si="370"/>
        <v>0</v>
      </c>
      <c r="AF2157" s="5">
        <v>2</v>
      </c>
      <c r="AG2157" s="6">
        <v>43488</v>
      </c>
      <c r="AH2157" s="5">
        <v>2</v>
      </c>
      <c r="AI2157" s="5">
        <v>0</v>
      </c>
      <c r="AJ2157" s="5">
        <v>0</v>
      </c>
      <c r="AK2157" s="5">
        <f t="shared" si="371"/>
        <v>0</v>
      </c>
      <c r="AL2157" s="5">
        <v>0</v>
      </c>
      <c r="AM2157" s="5">
        <v>0</v>
      </c>
      <c r="AN2157" s="5">
        <f t="shared" si="372"/>
        <v>0</v>
      </c>
      <c r="AO2157" s="5">
        <v>0</v>
      </c>
      <c r="AP2157" s="5">
        <v>0</v>
      </c>
      <c r="AQ2157" s="5">
        <f t="shared" si="373"/>
        <v>0</v>
      </c>
      <c r="AR2157" s="5">
        <v>0</v>
      </c>
      <c r="AS2157" s="6"/>
      <c r="AT2157" s="5">
        <v>0</v>
      </c>
      <c r="AU2157" s="5">
        <v>0</v>
      </c>
      <c r="AV2157" t="str">
        <f t="shared" si="366"/>
        <v>N</v>
      </c>
      <c r="AW2157" t="s">
        <v>60</v>
      </c>
      <c r="AX2157" t="s">
        <v>445</v>
      </c>
      <c r="AY2157" t="s">
        <v>62</v>
      </c>
      <c r="AZ2157" t="s">
        <v>62</v>
      </c>
      <c r="BA2157" t="str">
        <f t="shared" si="367"/>
        <v>N</v>
      </c>
    </row>
    <row r="2158" spans="1:53">
      <c r="A2158" t="s">
        <v>54</v>
      </c>
      <c r="B2158" t="s">
        <v>54</v>
      </c>
      <c r="C2158" t="s">
        <v>55</v>
      </c>
      <c r="D2158">
        <v>2019</v>
      </c>
      <c r="F2158" t="s">
        <v>5348</v>
      </c>
      <c r="G2158" t="s">
        <v>5349</v>
      </c>
      <c r="H2158" t="s">
        <v>5350</v>
      </c>
      <c r="I2158" t="s">
        <v>5351</v>
      </c>
      <c r="J2158" t="s">
        <v>255</v>
      </c>
      <c r="K2158" t="s">
        <v>59</v>
      </c>
      <c r="L2158" s="5">
        <v>0</v>
      </c>
      <c r="M2158" s="5">
        <v>0</v>
      </c>
      <c r="N2158" s="5">
        <f t="shared" si="363"/>
        <v>0</v>
      </c>
      <c r="O2158" s="5">
        <v>0</v>
      </c>
      <c r="P2158" s="5">
        <v>0</v>
      </c>
      <c r="Q2158" s="5">
        <f t="shared" si="364"/>
        <v>0</v>
      </c>
      <c r="R2158" s="5">
        <v>0</v>
      </c>
      <c r="S2158" s="5">
        <v>0</v>
      </c>
      <c r="T2158" s="5">
        <f t="shared" si="365"/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f t="shared" si="368"/>
        <v>0</v>
      </c>
      <c r="Z2158" s="5">
        <v>0</v>
      </c>
      <c r="AA2158" s="5">
        <v>0</v>
      </c>
      <c r="AB2158" s="5">
        <f t="shared" si="369"/>
        <v>0</v>
      </c>
      <c r="AC2158" s="5">
        <v>0</v>
      </c>
      <c r="AD2158" s="5">
        <v>0</v>
      </c>
      <c r="AE2158" s="5">
        <f t="shared" si="370"/>
        <v>0</v>
      </c>
      <c r="AF2158" s="5">
        <v>4</v>
      </c>
      <c r="AG2158" s="6">
        <v>43537</v>
      </c>
      <c r="AH2158" s="5">
        <v>4</v>
      </c>
      <c r="AI2158" s="5">
        <v>0</v>
      </c>
      <c r="AJ2158" s="5">
        <v>0</v>
      </c>
      <c r="AK2158" s="5">
        <f t="shared" si="371"/>
        <v>0</v>
      </c>
      <c r="AL2158" s="5">
        <v>0</v>
      </c>
      <c r="AM2158" s="5">
        <v>0</v>
      </c>
      <c r="AN2158" s="5">
        <f t="shared" si="372"/>
        <v>0</v>
      </c>
      <c r="AO2158" s="5">
        <v>0</v>
      </c>
      <c r="AP2158" s="5">
        <v>0</v>
      </c>
      <c r="AQ2158" s="5">
        <f t="shared" si="373"/>
        <v>0</v>
      </c>
      <c r="AR2158" s="5">
        <v>0</v>
      </c>
      <c r="AS2158" s="6"/>
      <c r="AT2158" s="5">
        <v>0</v>
      </c>
      <c r="AU2158" s="5">
        <v>0</v>
      </c>
      <c r="AV2158" t="str">
        <f t="shared" si="366"/>
        <v>N</v>
      </c>
      <c r="AW2158" t="s">
        <v>60</v>
      </c>
      <c r="AX2158" t="s">
        <v>445</v>
      </c>
      <c r="AY2158" t="s">
        <v>62</v>
      </c>
      <c r="AZ2158" t="s">
        <v>62</v>
      </c>
      <c r="BA2158" t="str">
        <f t="shared" si="367"/>
        <v>N</v>
      </c>
    </row>
    <row r="2159" spans="1:53">
      <c r="A2159" t="s">
        <v>54</v>
      </c>
      <c r="B2159" t="s">
        <v>54</v>
      </c>
      <c r="C2159" t="s">
        <v>55</v>
      </c>
      <c r="D2159">
        <v>2019</v>
      </c>
      <c r="F2159" t="s">
        <v>5352</v>
      </c>
      <c r="G2159" t="s">
        <v>5353</v>
      </c>
      <c r="H2159" t="s">
        <v>5354</v>
      </c>
      <c r="I2159" t="s">
        <v>5355</v>
      </c>
      <c r="J2159" t="s">
        <v>258</v>
      </c>
      <c r="K2159" t="s">
        <v>59</v>
      </c>
      <c r="L2159" s="5">
        <v>0</v>
      </c>
      <c r="M2159" s="5">
        <v>0</v>
      </c>
      <c r="N2159" s="5">
        <f t="shared" si="363"/>
        <v>0</v>
      </c>
      <c r="O2159" s="5">
        <v>0</v>
      </c>
      <c r="P2159" s="5">
        <v>0</v>
      </c>
      <c r="Q2159" s="5">
        <f t="shared" si="364"/>
        <v>0</v>
      </c>
      <c r="R2159" s="5">
        <v>0</v>
      </c>
      <c r="S2159" s="5">
        <v>0</v>
      </c>
      <c r="T2159" s="5">
        <f t="shared" si="365"/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f t="shared" si="368"/>
        <v>0</v>
      </c>
      <c r="Z2159" s="5">
        <v>0</v>
      </c>
      <c r="AA2159" s="5">
        <v>0</v>
      </c>
      <c r="AB2159" s="5">
        <f t="shared" si="369"/>
        <v>0</v>
      </c>
      <c r="AC2159" s="5">
        <v>0</v>
      </c>
      <c r="AD2159" s="5">
        <v>0</v>
      </c>
      <c r="AE2159" s="5">
        <f t="shared" si="370"/>
        <v>0</v>
      </c>
      <c r="AF2159" s="5">
        <v>5</v>
      </c>
      <c r="AG2159" s="6">
        <v>43662</v>
      </c>
      <c r="AH2159" s="5">
        <v>5</v>
      </c>
      <c r="AI2159" s="5">
        <v>0</v>
      </c>
      <c r="AJ2159" s="5">
        <v>0</v>
      </c>
      <c r="AK2159" s="5">
        <f t="shared" si="371"/>
        <v>0</v>
      </c>
      <c r="AL2159" s="5">
        <v>0</v>
      </c>
      <c r="AM2159" s="5">
        <v>0</v>
      </c>
      <c r="AN2159" s="5">
        <f t="shared" si="372"/>
        <v>0</v>
      </c>
      <c r="AO2159" s="5">
        <v>0</v>
      </c>
      <c r="AP2159" s="5">
        <v>0</v>
      </c>
      <c r="AQ2159" s="5">
        <f t="shared" si="373"/>
        <v>0</v>
      </c>
      <c r="AR2159" s="5">
        <v>0</v>
      </c>
      <c r="AS2159" s="6"/>
      <c r="AT2159" s="5">
        <v>0</v>
      </c>
      <c r="AU2159" s="5">
        <v>0</v>
      </c>
      <c r="AV2159" t="str">
        <f t="shared" si="366"/>
        <v>N</v>
      </c>
      <c r="AW2159" t="s">
        <v>60</v>
      </c>
      <c r="AX2159" t="s">
        <v>445</v>
      </c>
      <c r="AY2159" t="s">
        <v>62</v>
      </c>
      <c r="AZ2159" t="s">
        <v>62</v>
      </c>
      <c r="BA2159" t="str">
        <f t="shared" si="367"/>
        <v>N</v>
      </c>
    </row>
    <row r="2160" spans="1:53">
      <c r="A2160" t="s">
        <v>436</v>
      </c>
      <c r="B2160" t="s">
        <v>54</v>
      </c>
      <c r="C2160" t="s">
        <v>89</v>
      </c>
      <c r="D2160">
        <v>2019</v>
      </c>
      <c r="F2160" t="s">
        <v>5356</v>
      </c>
      <c r="G2160" t="s">
        <v>5357</v>
      </c>
      <c r="H2160" t="s">
        <v>5358</v>
      </c>
      <c r="I2160" t="s">
        <v>5359</v>
      </c>
      <c r="J2160" t="s">
        <v>101</v>
      </c>
      <c r="K2160" t="s">
        <v>93</v>
      </c>
      <c r="L2160" s="5">
        <v>0</v>
      </c>
      <c r="M2160" s="5">
        <v>0</v>
      </c>
      <c r="N2160" s="5">
        <f t="shared" si="363"/>
        <v>0</v>
      </c>
      <c r="O2160" s="5">
        <v>0</v>
      </c>
      <c r="P2160" s="5">
        <v>0</v>
      </c>
      <c r="Q2160" s="5">
        <f t="shared" si="364"/>
        <v>0</v>
      </c>
      <c r="R2160" s="5">
        <v>0</v>
      </c>
      <c r="S2160" s="5">
        <v>0</v>
      </c>
      <c r="T2160" s="5">
        <f t="shared" si="365"/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f t="shared" si="368"/>
        <v>0</v>
      </c>
      <c r="Z2160" s="5">
        <v>0</v>
      </c>
      <c r="AA2160" s="5">
        <v>0</v>
      </c>
      <c r="AB2160" s="5">
        <f t="shared" si="369"/>
        <v>0</v>
      </c>
      <c r="AC2160" s="5">
        <v>0</v>
      </c>
      <c r="AD2160" s="5">
        <v>0</v>
      </c>
      <c r="AE2160" s="5">
        <f t="shared" si="370"/>
        <v>0</v>
      </c>
      <c r="AF2160" s="5">
        <v>0</v>
      </c>
      <c r="AG2160" s="6">
        <v>43683</v>
      </c>
      <c r="AH2160" s="5">
        <v>0</v>
      </c>
      <c r="AI2160" s="5">
        <v>0</v>
      </c>
      <c r="AJ2160" s="5">
        <v>0</v>
      </c>
      <c r="AK2160" s="5">
        <f t="shared" si="371"/>
        <v>0</v>
      </c>
      <c r="AL2160" s="5">
        <v>0</v>
      </c>
      <c r="AM2160" s="5">
        <v>0</v>
      </c>
      <c r="AN2160" s="5">
        <f t="shared" si="372"/>
        <v>0</v>
      </c>
      <c r="AO2160" s="5">
        <v>0</v>
      </c>
      <c r="AP2160" s="5">
        <v>0</v>
      </c>
      <c r="AQ2160" s="5">
        <f t="shared" si="373"/>
        <v>0</v>
      </c>
      <c r="AR2160" s="5">
        <v>0</v>
      </c>
      <c r="AS2160" s="6"/>
      <c r="AT2160" s="5">
        <v>0</v>
      </c>
      <c r="AU2160" s="5">
        <v>0</v>
      </c>
      <c r="AV2160" t="str">
        <f t="shared" si="366"/>
        <v>N</v>
      </c>
      <c r="AW2160" t="s">
        <v>60</v>
      </c>
      <c r="AX2160" t="s">
        <v>61</v>
      </c>
      <c r="AY2160" t="s">
        <v>445</v>
      </c>
      <c r="AZ2160" t="s">
        <v>445</v>
      </c>
      <c r="BA2160" t="str">
        <f t="shared" si="367"/>
        <v>N</v>
      </c>
    </row>
    <row r="2161" spans="1:53">
      <c r="A2161" t="s">
        <v>436</v>
      </c>
      <c r="B2161" t="s">
        <v>54</v>
      </c>
      <c r="C2161" t="s">
        <v>89</v>
      </c>
      <c r="D2161">
        <v>2019</v>
      </c>
      <c r="F2161" t="s">
        <v>2242</v>
      </c>
      <c r="G2161" t="s">
        <v>2243</v>
      </c>
      <c r="H2161" t="s">
        <v>5360</v>
      </c>
      <c r="I2161" t="s">
        <v>5361</v>
      </c>
      <c r="J2161" t="s">
        <v>101</v>
      </c>
      <c r="K2161" t="s">
        <v>93</v>
      </c>
      <c r="L2161" s="5">
        <v>0</v>
      </c>
      <c r="M2161" s="5">
        <v>0</v>
      </c>
      <c r="N2161" s="5">
        <f t="shared" si="363"/>
        <v>0</v>
      </c>
      <c r="O2161" s="5">
        <v>0</v>
      </c>
      <c r="P2161" s="5">
        <v>0</v>
      </c>
      <c r="Q2161" s="5">
        <f t="shared" si="364"/>
        <v>0</v>
      </c>
      <c r="R2161" s="5">
        <v>0</v>
      </c>
      <c r="S2161" s="5">
        <v>0</v>
      </c>
      <c r="T2161" s="5">
        <f t="shared" si="365"/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f t="shared" si="368"/>
        <v>0</v>
      </c>
      <c r="Z2161" s="5">
        <v>0</v>
      </c>
      <c r="AA2161" s="5">
        <v>0</v>
      </c>
      <c r="AB2161" s="5">
        <f t="shared" si="369"/>
        <v>0</v>
      </c>
      <c r="AC2161" s="5">
        <v>0</v>
      </c>
      <c r="AD2161" s="5">
        <v>0</v>
      </c>
      <c r="AE2161" s="5">
        <f t="shared" si="370"/>
        <v>0</v>
      </c>
      <c r="AF2161" s="5">
        <v>0</v>
      </c>
      <c r="AG2161" s="6">
        <v>43558</v>
      </c>
      <c r="AH2161" s="5">
        <v>0</v>
      </c>
      <c r="AI2161" s="5">
        <v>0</v>
      </c>
      <c r="AJ2161" s="5">
        <v>0</v>
      </c>
      <c r="AK2161" s="5">
        <f t="shared" si="371"/>
        <v>0</v>
      </c>
      <c r="AL2161" s="5">
        <v>0</v>
      </c>
      <c r="AM2161" s="5">
        <v>0</v>
      </c>
      <c r="AN2161" s="5">
        <f t="shared" si="372"/>
        <v>0</v>
      </c>
      <c r="AO2161" s="5">
        <v>0</v>
      </c>
      <c r="AP2161" s="5">
        <v>0</v>
      </c>
      <c r="AQ2161" s="5">
        <f t="shared" si="373"/>
        <v>0</v>
      </c>
      <c r="AR2161" s="5">
        <v>0</v>
      </c>
      <c r="AS2161" s="6"/>
      <c r="AT2161" s="5">
        <v>0</v>
      </c>
      <c r="AU2161" s="5">
        <v>0</v>
      </c>
      <c r="AV2161" t="str">
        <f t="shared" si="366"/>
        <v>N</v>
      </c>
      <c r="AW2161" t="s">
        <v>60</v>
      </c>
      <c r="AX2161" t="s">
        <v>61</v>
      </c>
      <c r="AY2161" t="s">
        <v>445</v>
      </c>
      <c r="AZ2161" t="s">
        <v>445</v>
      </c>
      <c r="BA2161" t="str">
        <f t="shared" si="367"/>
        <v>N</v>
      </c>
    </row>
    <row r="2162" spans="1:53">
      <c r="A2162" t="s">
        <v>54</v>
      </c>
      <c r="B2162" t="s">
        <v>54</v>
      </c>
      <c r="C2162" t="s">
        <v>55</v>
      </c>
      <c r="D2162">
        <v>2019</v>
      </c>
      <c r="F2162" t="s">
        <v>5362</v>
      </c>
      <c r="G2162" t="s">
        <v>5363</v>
      </c>
      <c r="H2162" t="s">
        <v>5364</v>
      </c>
      <c r="I2162" t="s">
        <v>5365</v>
      </c>
      <c r="J2162" t="s">
        <v>258</v>
      </c>
      <c r="K2162" t="s">
        <v>59</v>
      </c>
      <c r="L2162" s="5">
        <v>0</v>
      </c>
      <c r="M2162" s="5">
        <v>0</v>
      </c>
      <c r="N2162" s="5">
        <f t="shared" si="363"/>
        <v>0</v>
      </c>
      <c r="O2162" s="5">
        <v>0</v>
      </c>
      <c r="P2162" s="5">
        <v>0</v>
      </c>
      <c r="Q2162" s="5">
        <f t="shared" si="364"/>
        <v>0</v>
      </c>
      <c r="R2162" s="5">
        <v>0</v>
      </c>
      <c r="S2162" s="5">
        <v>0</v>
      </c>
      <c r="T2162" s="5">
        <f t="shared" si="365"/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f t="shared" si="368"/>
        <v>0</v>
      </c>
      <c r="Z2162" s="5">
        <v>0</v>
      </c>
      <c r="AA2162" s="5">
        <v>0</v>
      </c>
      <c r="AB2162" s="5">
        <f t="shared" si="369"/>
        <v>0</v>
      </c>
      <c r="AC2162" s="5">
        <v>0</v>
      </c>
      <c r="AD2162" s="5">
        <v>0</v>
      </c>
      <c r="AE2162" s="5">
        <f t="shared" si="370"/>
        <v>0</v>
      </c>
      <c r="AF2162" s="5">
        <v>8</v>
      </c>
      <c r="AG2162" s="6">
        <v>43819</v>
      </c>
      <c r="AH2162" s="5">
        <v>8</v>
      </c>
      <c r="AI2162" s="5">
        <v>0</v>
      </c>
      <c r="AJ2162" s="5">
        <v>0</v>
      </c>
      <c r="AK2162" s="5">
        <f t="shared" si="371"/>
        <v>0</v>
      </c>
      <c r="AL2162" s="5">
        <v>0</v>
      </c>
      <c r="AM2162" s="5">
        <v>0</v>
      </c>
      <c r="AN2162" s="5">
        <f t="shared" si="372"/>
        <v>0</v>
      </c>
      <c r="AO2162" s="5">
        <v>0</v>
      </c>
      <c r="AP2162" s="5">
        <v>0</v>
      </c>
      <c r="AQ2162" s="5">
        <f t="shared" si="373"/>
        <v>0</v>
      </c>
      <c r="AR2162" s="5">
        <v>0</v>
      </c>
      <c r="AS2162" s="6"/>
      <c r="AT2162" s="5">
        <v>0</v>
      </c>
      <c r="AU2162" s="5">
        <v>0</v>
      </c>
      <c r="AV2162" t="str">
        <f t="shared" si="366"/>
        <v>N</v>
      </c>
      <c r="AW2162" t="s">
        <v>60</v>
      </c>
      <c r="AX2162" t="s">
        <v>445</v>
      </c>
      <c r="AY2162" t="s">
        <v>62</v>
      </c>
      <c r="AZ2162" t="s">
        <v>62</v>
      </c>
      <c r="BA2162" t="str">
        <f t="shared" si="367"/>
        <v>N</v>
      </c>
    </row>
    <row r="2163" spans="1:53">
      <c r="A2163" t="s">
        <v>436</v>
      </c>
      <c r="B2163" t="s">
        <v>54</v>
      </c>
      <c r="C2163" t="s">
        <v>89</v>
      </c>
      <c r="D2163">
        <v>2019</v>
      </c>
      <c r="F2163" t="s">
        <v>5356</v>
      </c>
      <c r="G2163" t="s">
        <v>5366</v>
      </c>
      <c r="H2163" t="s">
        <v>5367</v>
      </c>
      <c r="I2163" t="s">
        <v>5368</v>
      </c>
      <c r="J2163" t="s">
        <v>101</v>
      </c>
      <c r="K2163" t="s">
        <v>93</v>
      </c>
      <c r="L2163" s="5">
        <v>0</v>
      </c>
      <c r="M2163" s="5">
        <v>0</v>
      </c>
      <c r="N2163" s="5">
        <f t="shared" si="363"/>
        <v>0</v>
      </c>
      <c r="O2163" s="5">
        <v>0</v>
      </c>
      <c r="P2163" s="5">
        <v>0</v>
      </c>
      <c r="Q2163" s="5">
        <f t="shared" si="364"/>
        <v>0</v>
      </c>
      <c r="R2163" s="5">
        <v>0</v>
      </c>
      <c r="S2163" s="5">
        <v>0</v>
      </c>
      <c r="T2163" s="5">
        <f t="shared" si="365"/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f t="shared" si="368"/>
        <v>0</v>
      </c>
      <c r="Z2163" s="5">
        <v>0</v>
      </c>
      <c r="AA2163" s="5">
        <v>0</v>
      </c>
      <c r="AB2163" s="5">
        <f t="shared" si="369"/>
        <v>0</v>
      </c>
      <c r="AC2163" s="5">
        <v>0</v>
      </c>
      <c r="AD2163" s="5">
        <v>0</v>
      </c>
      <c r="AE2163" s="5">
        <f t="shared" si="370"/>
        <v>0</v>
      </c>
      <c r="AF2163" s="5">
        <v>0</v>
      </c>
      <c r="AG2163" s="6">
        <v>43683</v>
      </c>
      <c r="AH2163" s="5">
        <v>0</v>
      </c>
      <c r="AI2163" s="5">
        <v>0</v>
      </c>
      <c r="AJ2163" s="5">
        <v>0</v>
      </c>
      <c r="AK2163" s="5">
        <f t="shared" si="371"/>
        <v>0</v>
      </c>
      <c r="AL2163" s="5">
        <v>0</v>
      </c>
      <c r="AM2163" s="5">
        <v>0</v>
      </c>
      <c r="AN2163" s="5">
        <f t="shared" si="372"/>
        <v>0</v>
      </c>
      <c r="AO2163" s="5">
        <v>0</v>
      </c>
      <c r="AP2163" s="5">
        <v>0</v>
      </c>
      <c r="AQ2163" s="5">
        <f t="shared" si="373"/>
        <v>0</v>
      </c>
      <c r="AR2163" s="5">
        <v>0</v>
      </c>
      <c r="AS2163" s="6"/>
      <c r="AT2163" s="5">
        <v>0</v>
      </c>
      <c r="AU2163" s="5">
        <v>0</v>
      </c>
      <c r="AV2163" t="str">
        <f t="shared" si="366"/>
        <v>N</v>
      </c>
      <c r="AW2163" t="s">
        <v>60</v>
      </c>
      <c r="AX2163" t="s">
        <v>61</v>
      </c>
      <c r="AY2163" t="s">
        <v>445</v>
      </c>
      <c r="AZ2163" t="s">
        <v>445</v>
      </c>
      <c r="BA2163" t="str">
        <f t="shared" si="367"/>
        <v>N</v>
      </c>
    </row>
    <row r="2164" spans="1:53">
      <c r="A2164" t="s">
        <v>54</v>
      </c>
      <c r="B2164" t="s">
        <v>54</v>
      </c>
      <c r="C2164" t="s">
        <v>55</v>
      </c>
      <c r="D2164">
        <v>2019</v>
      </c>
      <c r="F2164" t="s">
        <v>5369</v>
      </c>
      <c r="G2164" t="s">
        <v>5370</v>
      </c>
      <c r="H2164" t="s">
        <v>5371</v>
      </c>
      <c r="I2164" t="s">
        <v>5372</v>
      </c>
      <c r="J2164" t="s">
        <v>255</v>
      </c>
      <c r="K2164" t="s">
        <v>59</v>
      </c>
      <c r="L2164" s="5">
        <v>0</v>
      </c>
      <c r="M2164" s="5">
        <v>0</v>
      </c>
      <c r="N2164" s="5">
        <f t="shared" si="363"/>
        <v>0</v>
      </c>
      <c r="O2164" s="5">
        <v>0</v>
      </c>
      <c r="P2164" s="5">
        <v>0</v>
      </c>
      <c r="Q2164" s="5">
        <f t="shared" si="364"/>
        <v>0</v>
      </c>
      <c r="R2164" s="5">
        <v>0</v>
      </c>
      <c r="S2164" s="5">
        <v>0</v>
      </c>
      <c r="T2164" s="5">
        <f t="shared" si="365"/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f t="shared" si="368"/>
        <v>0</v>
      </c>
      <c r="Z2164" s="5">
        <v>0</v>
      </c>
      <c r="AA2164" s="5">
        <v>0</v>
      </c>
      <c r="AB2164" s="5">
        <f t="shared" si="369"/>
        <v>0</v>
      </c>
      <c r="AC2164" s="5">
        <v>0</v>
      </c>
      <c r="AD2164" s="5">
        <v>0</v>
      </c>
      <c r="AE2164" s="5">
        <f t="shared" si="370"/>
        <v>0</v>
      </c>
      <c r="AF2164" s="5">
        <v>1</v>
      </c>
      <c r="AG2164" s="6">
        <v>43507</v>
      </c>
      <c r="AH2164" s="5">
        <v>1</v>
      </c>
      <c r="AI2164" s="5">
        <v>0</v>
      </c>
      <c r="AJ2164" s="5">
        <v>0</v>
      </c>
      <c r="AK2164" s="5">
        <f t="shared" si="371"/>
        <v>0</v>
      </c>
      <c r="AL2164" s="5">
        <v>0</v>
      </c>
      <c r="AM2164" s="5">
        <v>0</v>
      </c>
      <c r="AN2164" s="5">
        <f t="shared" si="372"/>
        <v>0</v>
      </c>
      <c r="AO2164" s="5">
        <v>0</v>
      </c>
      <c r="AP2164" s="5">
        <v>0</v>
      </c>
      <c r="AQ2164" s="5">
        <f t="shared" si="373"/>
        <v>0</v>
      </c>
      <c r="AR2164" s="5">
        <v>0</v>
      </c>
      <c r="AS2164" s="6"/>
      <c r="AT2164" s="5">
        <v>0</v>
      </c>
      <c r="AU2164" s="5">
        <v>0</v>
      </c>
      <c r="AV2164" t="str">
        <f t="shared" si="366"/>
        <v>N</v>
      </c>
      <c r="AW2164" t="s">
        <v>60</v>
      </c>
      <c r="AX2164" t="s">
        <v>445</v>
      </c>
      <c r="AY2164" t="s">
        <v>62</v>
      </c>
      <c r="AZ2164" t="s">
        <v>62</v>
      </c>
      <c r="BA2164" t="str">
        <f t="shared" si="367"/>
        <v>N</v>
      </c>
    </row>
    <row r="2165" spans="1:53">
      <c r="A2165" t="s">
        <v>54</v>
      </c>
      <c r="B2165" t="s">
        <v>54</v>
      </c>
      <c r="C2165" t="s">
        <v>55</v>
      </c>
      <c r="D2165">
        <v>2019</v>
      </c>
      <c r="F2165" t="s">
        <v>2289</v>
      </c>
      <c r="G2165" t="s">
        <v>3290</v>
      </c>
      <c r="H2165" t="s">
        <v>3291</v>
      </c>
      <c r="I2165" t="s">
        <v>3292</v>
      </c>
      <c r="J2165" t="s">
        <v>255</v>
      </c>
      <c r="K2165" t="s">
        <v>59</v>
      </c>
      <c r="L2165" s="5">
        <v>0</v>
      </c>
      <c r="M2165" s="5">
        <v>0</v>
      </c>
      <c r="N2165" s="5">
        <f t="shared" si="363"/>
        <v>0</v>
      </c>
      <c r="O2165" s="5">
        <v>0</v>
      </c>
      <c r="P2165" s="5">
        <v>0</v>
      </c>
      <c r="Q2165" s="5">
        <f t="shared" si="364"/>
        <v>0</v>
      </c>
      <c r="R2165" s="5">
        <v>0</v>
      </c>
      <c r="S2165" s="5">
        <v>0</v>
      </c>
      <c r="T2165" s="5">
        <f t="shared" si="365"/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f t="shared" si="368"/>
        <v>0</v>
      </c>
      <c r="Z2165" s="5">
        <v>0</v>
      </c>
      <c r="AA2165" s="5">
        <v>0</v>
      </c>
      <c r="AB2165" s="5">
        <f t="shared" si="369"/>
        <v>0</v>
      </c>
      <c r="AC2165" s="5">
        <v>0</v>
      </c>
      <c r="AD2165" s="5">
        <v>0</v>
      </c>
      <c r="AE2165" s="5">
        <f t="shared" si="370"/>
        <v>0</v>
      </c>
      <c r="AF2165" s="5">
        <v>1</v>
      </c>
      <c r="AG2165" s="6">
        <v>43629</v>
      </c>
      <c r="AH2165" s="5">
        <v>1</v>
      </c>
      <c r="AI2165" s="5">
        <v>0</v>
      </c>
      <c r="AJ2165" s="5">
        <v>0</v>
      </c>
      <c r="AK2165" s="5">
        <f t="shared" si="371"/>
        <v>0</v>
      </c>
      <c r="AL2165" s="5">
        <v>0</v>
      </c>
      <c r="AM2165" s="5">
        <v>0</v>
      </c>
      <c r="AN2165" s="5">
        <f t="shared" si="372"/>
        <v>0</v>
      </c>
      <c r="AO2165" s="5">
        <v>0</v>
      </c>
      <c r="AP2165" s="5">
        <v>0</v>
      </c>
      <c r="AQ2165" s="5">
        <f t="shared" si="373"/>
        <v>0</v>
      </c>
      <c r="AR2165" s="5">
        <v>0</v>
      </c>
      <c r="AS2165" s="6"/>
      <c r="AT2165" s="5">
        <v>0</v>
      </c>
      <c r="AU2165" s="5">
        <v>0</v>
      </c>
      <c r="AV2165" t="str">
        <f t="shared" si="366"/>
        <v>N</v>
      </c>
      <c r="AW2165" t="s">
        <v>60</v>
      </c>
      <c r="AX2165" t="s">
        <v>445</v>
      </c>
      <c r="AY2165" t="s">
        <v>62</v>
      </c>
      <c r="AZ2165" t="s">
        <v>62</v>
      </c>
      <c r="BA2165" t="str">
        <f t="shared" si="367"/>
        <v>N</v>
      </c>
    </row>
    <row r="2166" spans="1:53">
      <c r="A2166" t="s">
        <v>436</v>
      </c>
      <c r="B2166" t="s">
        <v>54</v>
      </c>
      <c r="C2166" t="s">
        <v>89</v>
      </c>
      <c r="D2166">
        <v>2020</v>
      </c>
      <c r="F2166" t="s">
        <v>5373</v>
      </c>
      <c r="G2166" t="s">
        <v>5374</v>
      </c>
      <c r="H2166" t="s">
        <v>5375</v>
      </c>
      <c r="I2166" t="s">
        <v>5376</v>
      </c>
      <c r="J2166" t="s">
        <v>255</v>
      </c>
      <c r="K2166" t="s">
        <v>59</v>
      </c>
      <c r="L2166" s="5">
        <v>0</v>
      </c>
      <c r="M2166" s="5">
        <v>0</v>
      </c>
      <c r="N2166" s="5">
        <f t="shared" si="363"/>
        <v>0</v>
      </c>
      <c r="O2166" s="5">
        <v>0</v>
      </c>
      <c r="P2166" s="5">
        <v>0</v>
      </c>
      <c r="Q2166" s="5">
        <f t="shared" si="364"/>
        <v>0</v>
      </c>
      <c r="R2166" s="5">
        <v>0</v>
      </c>
      <c r="S2166" s="5">
        <v>0</v>
      </c>
      <c r="T2166" s="5">
        <f t="shared" si="365"/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f t="shared" si="368"/>
        <v>0</v>
      </c>
      <c r="Z2166" s="5">
        <v>0</v>
      </c>
      <c r="AA2166" s="5">
        <v>0</v>
      </c>
      <c r="AB2166" s="5">
        <f t="shared" si="369"/>
        <v>0</v>
      </c>
      <c r="AC2166" s="5">
        <v>0</v>
      </c>
      <c r="AD2166" s="5">
        <v>0</v>
      </c>
      <c r="AE2166" s="5">
        <f t="shared" si="370"/>
        <v>0</v>
      </c>
      <c r="AF2166" s="5">
        <v>2</v>
      </c>
      <c r="AG2166" s="6">
        <v>43902</v>
      </c>
      <c r="AH2166" s="5">
        <v>2</v>
      </c>
      <c r="AI2166" s="5">
        <v>0</v>
      </c>
      <c r="AJ2166" s="5">
        <v>0</v>
      </c>
      <c r="AK2166" s="5">
        <f t="shared" si="371"/>
        <v>0</v>
      </c>
      <c r="AL2166" s="5">
        <v>0</v>
      </c>
      <c r="AM2166" s="5">
        <v>0</v>
      </c>
      <c r="AN2166" s="5">
        <f t="shared" si="372"/>
        <v>0</v>
      </c>
      <c r="AO2166" s="5">
        <v>0</v>
      </c>
      <c r="AP2166" s="5">
        <v>0</v>
      </c>
      <c r="AQ2166" s="5">
        <f t="shared" si="373"/>
        <v>0</v>
      </c>
      <c r="AR2166" s="5">
        <v>0</v>
      </c>
      <c r="AS2166" s="6"/>
      <c r="AT2166" s="5">
        <v>0</v>
      </c>
      <c r="AU2166" s="5">
        <v>0</v>
      </c>
      <c r="AV2166" t="str">
        <f t="shared" si="366"/>
        <v>N</v>
      </c>
      <c r="AW2166" t="s">
        <v>60</v>
      </c>
      <c r="AX2166" t="s">
        <v>61</v>
      </c>
      <c r="AY2166" t="s">
        <v>62</v>
      </c>
      <c r="AZ2166" t="s">
        <v>62</v>
      </c>
      <c r="BA2166" t="str">
        <f t="shared" si="367"/>
        <v>N</v>
      </c>
    </row>
    <row r="2167" spans="1:53">
      <c r="A2167" t="s">
        <v>436</v>
      </c>
      <c r="B2167" t="s">
        <v>54</v>
      </c>
      <c r="C2167" t="s">
        <v>89</v>
      </c>
      <c r="D2167">
        <v>2020</v>
      </c>
      <c r="F2167" t="s">
        <v>5377</v>
      </c>
      <c r="G2167" t="s">
        <v>5378</v>
      </c>
      <c r="H2167" t="s">
        <v>5379</v>
      </c>
      <c r="I2167" t="s">
        <v>5380</v>
      </c>
      <c r="J2167" t="s">
        <v>255</v>
      </c>
      <c r="K2167" t="s">
        <v>59</v>
      </c>
      <c r="L2167" s="5">
        <v>0</v>
      </c>
      <c r="M2167" s="5">
        <v>0</v>
      </c>
      <c r="N2167" s="5">
        <f t="shared" si="363"/>
        <v>0</v>
      </c>
      <c r="O2167" s="5">
        <v>0</v>
      </c>
      <c r="P2167" s="5">
        <v>0</v>
      </c>
      <c r="Q2167" s="5">
        <f t="shared" si="364"/>
        <v>0</v>
      </c>
      <c r="R2167" s="5">
        <v>0</v>
      </c>
      <c r="S2167" s="5">
        <v>0</v>
      </c>
      <c r="T2167" s="5">
        <f t="shared" si="365"/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f t="shared" si="368"/>
        <v>0</v>
      </c>
      <c r="Z2167" s="5">
        <v>0</v>
      </c>
      <c r="AA2167" s="5">
        <v>0</v>
      </c>
      <c r="AB2167" s="5">
        <f t="shared" si="369"/>
        <v>0</v>
      </c>
      <c r="AC2167" s="5">
        <v>0</v>
      </c>
      <c r="AD2167" s="5">
        <v>0</v>
      </c>
      <c r="AE2167" s="5">
        <f t="shared" si="370"/>
        <v>0</v>
      </c>
      <c r="AF2167" s="5">
        <v>2</v>
      </c>
      <c r="AG2167" s="6">
        <v>43881</v>
      </c>
      <c r="AH2167" s="5">
        <v>2</v>
      </c>
      <c r="AI2167" s="5">
        <v>0</v>
      </c>
      <c r="AJ2167" s="5">
        <v>0</v>
      </c>
      <c r="AK2167" s="5">
        <f t="shared" si="371"/>
        <v>0</v>
      </c>
      <c r="AL2167" s="5">
        <v>0</v>
      </c>
      <c r="AM2167" s="5">
        <v>0</v>
      </c>
      <c r="AN2167" s="5">
        <f t="shared" si="372"/>
        <v>0</v>
      </c>
      <c r="AO2167" s="5">
        <v>0</v>
      </c>
      <c r="AP2167" s="5">
        <v>0</v>
      </c>
      <c r="AQ2167" s="5">
        <f t="shared" si="373"/>
        <v>0</v>
      </c>
      <c r="AR2167" s="5">
        <v>2</v>
      </c>
      <c r="AS2167" s="6">
        <v>44158</v>
      </c>
      <c r="AT2167" s="5">
        <v>2</v>
      </c>
      <c r="AU2167" s="5">
        <v>0</v>
      </c>
      <c r="AV2167" t="str">
        <f t="shared" si="366"/>
        <v>N</v>
      </c>
      <c r="AW2167" t="s">
        <v>60</v>
      </c>
      <c r="AX2167" t="s">
        <v>61</v>
      </c>
      <c r="AY2167" t="s">
        <v>62</v>
      </c>
      <c r="AZ2167" t="s">
        <v>62</v>
      </c>
      <c r="BA2167" t="str">
        <f t="shared" si="367"/>
        <v>N</v>
      </c>
    </row>
    <row r="2168" spans="1:53">
      <c r="A2168" t="s">
        <v>436</v>
      </c>
      <c r="B2168" t="s">
        <v>54</v>
      </c>
      <c r="C2168" t="s">
        <v>89</v>
      </c>
      <c r="D2168">
        <v>2020</v>
      </c>
      <c r="F2168" t="s">
        <v>5356</v>
      </c>
      <c r="G2168" t="s">
        <v>5381</v>
      </c>
      <c r="H2168" t="s">
        <v>5382</v>
      </c>
      <c r="I2168" t="s">
        <v>5383</v>
      </c>
      <c r="J2168" t="s">
        <v>255</v>
      </c>
      <c r="K2168" t="s">
        <v>59</v>
      </c>
      <c r="L2168" s="5">
        <v>0</v>
      </c>
      <c r="M2168" s="5">
        <v>0</v>
      </c>
      <c r="N2168" s="5">
        <f t="shared" si="363"/>
        <v>0</v>
      </c>
      <c r="O2168" s="5">
        <v>0</v>
      </c>
      <c r="P2168" s="5">
        <v>0</v>
      </c>
      <c r="Q2168" s="5">
        <f t="shared" si="364"/>
        <v>0</v>
      </c>
      <c r="R2168" s="5">
        <v>0</v>
      </c>
      <c r="S2168" s="5">
        <v>0</v>
      </c>
      <c r="T2168" s="5">
        <f t="shared" si="365"/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f t="shared" si="368"/>
        <v>0</v>
      </c>
      <c r="Z2168" s="5">
        <v>0</v>
      </c>
      <c r="AA2168" s="5">
        <v>0</v>
      </c>
      <c r="AB2168" s="5">
        <f t="shared" si="369"/>
        <v>0</v>
      </c>
      <c r="AC2168" s="5">
        <v>0</v>
      </c>
      <c r="AD2168" s="5">
        <v>0</v>
      </c>
      <c r="AE2168" s="5">
        <f t="shared" si="370"/>
        <v>0</v>
      </c>
      <c r="AF2168" s="5">
        <v>4</v>
      </c>
      <c r="AG2168" s="6">
        <v>43913</v>
      </c>
      <c r="AH2168" s="5">
        <v>4</v>
      </c>
      <c r="AI2168" s="5">
        <v>0</v>
      </c>
      <c r="AJ2168" s="5">
        <v>0</v>
      </c>
      <c r="AK2168" s="5">
        <f t="shared" si="371"/>
        <v>0</v>
      </c>
      <c r="AL2168" s="5">
        <v>0</v>
      </c>
      <c r="AM2168" s="5">
        <v>0</v>
      </c>
      <c r="AN2168" s="5">
        <f t="shared" si="372"/>
        <v>0</v>
      </c>
      <c r="AO2168" s="5">
        <v>0</v>
      </c>
      <c r="AP2168" s="5">
        <v>0</v>
      </c>
      <c r="AQ2168" s="5">
        <f t="shared" si="373"/>
        <v>0</v>
      </c>
      <c r="AR2168" s="5">
        <v>4</v>
      </c>
      <c r="AS2168" s="6">
        <v>44175</v>
      </c>
      <c r="AT2168" s="5">
        <v>4</v>
      </c>
      <c r="AU2168" s="5">
        <v>0</v>
      </c>
      <c r="AV2168" t="str">
        <f t="shared" si="366"/>
        <v>N</v>
      </c>
      <c r="AW2168" t="s">
        <v>60</v>
      </c>
      <c r="AX2168" t="s">
        <v>61</v>
      </c>
      <c r="AY2168" t="s">
        <v>62</v>
      </c>
      <c r="AZ2168" t="s">
        <v>62</v>
      </c>
      <c r="BA2168" t="str">
        <f t="shared" si="367"/>
        <v>N</v>
      </c>
    </row>
    <row r="2169" spans="1:53">
      <c r="A2169" t="s">
        <v>436</v>
      </c>
      <c r="B2169" t="s">
        <v>54</v>
      </c>
      <c r="C2169" t="s">
        <v>89</v>
      </c>
      <c r="D2169">
        <v>2020</v>
      </c>
      <c r="F2169" t="s">
        <v>5356</v>
      </c>
      <c r="G2169" t="s">
        <v>5384</v>
      </c>
      <c r="H2169" t="s">
        <v>5385</v>
      </c>
      <c r="I2169" t="s">
        <v>5386</v>
      </c>
      <c r="J2169" t="s">
        <v>258</v>
      </c>
      <c r="K2169" t="s">
        <v>59</v>
      </c>
      <c r="L2169" s="5">
        <v>0</v>
      </c>
      <c r="M2169" s="5">
        <v>0</v>
      </c>
      <c r="N2169" s="5">
        <f t="shared" si="363"/>
        <v>0</v>
      </c>
      <c r="O2169" s="5">
        <v>0</v>
      </c>
      <c r="P2169" s="5">
        <v>0</v>
      </c>
      <c r="Q2169" s="5">
        <f t="shared" si="364"/>
        <v>0</v>
      </c>
      <c r="R2169" s="5">
        <v>0</v>
      </c>
      <c r="S2169" s="5">
        <v>0</v>
      </c>
      <c r="T2169" s="5">
        <f t="shared" si="365"/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f t="shared" si="368"/>
        <v>0</v>
      </c>
      <c r="Z2169" s="5">
        <v>0</v>
      </c>
      <c r="AA2169" s="5">
        <v>0</v>
      </c>
      <c r="AB2169" s="5">
        <f t="shared" si="369"/>
        <v>0</v>
      </c>
      <c r="AC2169" s="5">
        <v>0</v>
      </c>
      <c r="AD2169" s="5">
        <v>0</v>
      </c>
      <c r="AE2169" s="5">
        <f t="shared" si="370"/>
        <v>0</v>
      </c>
      <c r="AF2169" s="5">
        <v>5</v>
      </c>
      <c r="AG2169" s="6">
        <v>43913</v>
      </c>
      <c r="AH2169" s="5">
        <v>5</v>
      </c>
      <c r="AI2169" s="5">
        <v>0</v>
      </c>
      <c r="AJ2169" s="5">
        <v>0</v>
      </c>
      <c r="AK2169" s="5">
        <f t="shared" si="371"/>
        <v>0</v>
      </c>
      <c r="AL2169" s="5">
        <v>0</v>
      </c>
      <c r="AM2169" s="5">
        <v>0</v>
      </c>
      <c r="AN2169" s="5">
        <f t="shared" si="372"/>
        <v>0</v>
      </c>
      <c r="AO2169" s="5">
        <v>0</v>
      </c>
      <c r="AP2169" s="5">
        <v>0</v>
      </c>
      <c r="AQ2169" s="5">
        <f t="shared" si="373"/>
        <v>0</v>
      </c>
      <c r="AR2169" s="5">
        <v>5</v>
      </c>
      <c r="AS2169" s="6">
        <v>44175</v>
      </c>
      <c r="AT2169" s="5">
        <v>5</v>
      </c>
      <c r="AU2169" s="5">
        <v>0</v>
      </c>
      <c r="AV2169" t="str">
        <f t="shared" si="366"/>
        <v>N</v>
      </c>
      <c r="AW2169" t="s">
        <v>60</v>
      </c>
      <c r="AX2169" t="s">
        <v>61</v>
      </c>
      <c r="AY2169" t="s">
        <v>62</v>
      </c>
      <c r="AZ2169" t="s">
        <v>62</v>
      </c>
      <c r="BA2169" t="str">
        <f t="shared" si="367"/>
        <v>N</v>
      </c>
    </row>
    <row r="2170" spans="1:53">
      <c r="A2170" t="s">
        <v>1460</v>
      </c>
      <c r="B2170" t="s">
        <v>54</v>
      </c>
      <c r="C2170" t="s">
        <v>89</v>
      </c>
      <c r="D2170">
        <v>2020</v>
      </c>
      <c r="F2170" t="s">
        <v>5387</v>
      </c>
      <c r="G2170" t="s">
        <v>5388</v>
      </c>
      <c r="H2170" t="s">
        <v>3152</v>
      </c>
      <c r="I2170" t="s">
        <v>1951</v>
      </c>
      <c r="J2170" t="s">
        <v>101</v>
      </c>
      <c r="K2170" t="s">
        <v>93</v>
      </c>
      <c r="L2170" s="5">
        <v>0</v>
      </c>
      <c r="M2170" s="5">
        <v>0</v>
      </c>
      <c r="N2170" s="5">
        <f t="shared" si="363"/>
        <v>0</v>
      </c>
      <c r="O2170" s="5">
        <v>0</v>
      </c>
      <c r="P2170" s="5">
        <v>0</v>
      </c>
      <c r="Q2170" s="5">
        <f t="shared" si="364"/>
        <v>0</v>
      </c>
      <c r="R2170" s="5">
        <v>0</v>
      </c>
      <c r="S2170" s="5">
        <v>0</v>
      </c>
      <c r="T2170" s="5">
        <f t="shared" si="365"/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f t="shared" si="368"/>
        <v>0</v>
      </c>
      <c r="Z2170" s="5">
        <v>0</v>
      </c>
      <c r="AA2170" s="5">
        <v>0</v>
      </c>
      <c r="AB2170" s="5">
        <f t="shared" si="369"/>
        <v>0</v>
      </c>
      <c r="AC2170" s="5">
        <v>0</v>
      </c>
      <c r="AD2170" s="5">
        <v>0</v>
      </c>
      <c r="AE2170" s="5">
        <f t="shared" si="370"/>
        <v>0</v>
      </c>
      <c r="AF2170" s="5">
        <v>1</v>
      </c>
      <c r="AG2170" s="6">
        <v>43892</v>
      </c>
      <c r="AH2170" s="5">
        <v>1</v>
      </c>
      <c r="AI2170" s="5">
        <v>0</v>
      </c>
      <c r="AJ2170" s="5">
        <v>0</v>
      </c>
      <c r="AK2170" s="5">
        <f t="shared" si="371"/>
        <v>0</v>
      </c>
      <c r="AL2170" s="5">
        <v>0</v>
      </c>
      <c r="AM2170" s="5">
        <v>0</v>
      </c>
      <c r="AN2170" s="5">
        <f t="shared" si="372"/>
        <v>0</v>
      </c>
      <c r="AO2170" s="5">
        <v>0</v>
      </c>
      <c r="AP2170" s="5">
        <v>0</v>
      </c>
      <c r="AQ2170" s="5">
        <f t="shared" si="373"/>
        <v>0</v>
      </c>
      <c r="AR2170" s="5">
        <v>0</v>
      </c>
      <c r="AS2170" s="6">
        <v>44063</v>
      </c>
      <c r="AT2170" s="5">
        <v>0</v>
      </c>
      <c r="AU2170" s="5">
        <v>0</v>
      </c>
      <c r="AV2170" t="str">
        <f t="shared" si="366"/>
        <v>N</v>
      </c>
      <c r="AW2170" t="s">
        <v>60</v>
      </c>
      <c r="AX2170" t="s">
        <v>60</v>
      </c>
      <c r="AY2170" t="s">
        <v>62</v>
      </c>
      <c r="AZ2170" t="s">
        <v>62</v>
      </c>
      <c r="BA2170" t="str">
        <f t="shared" si="367"/>
        <v>N</v>
      </c>
    </row>
    <row r="2171" spans="1:53">
      <c r="A2171" t="s">
        <v>1460</v>
      </c>
      <c r="B2171" t="s">
        <v>54</v>
      </c>
      <c r="C2171" t="s">
        <v>89</v>
      </c>
      <c r="D2171">
        <v>2020</v>
      </c>
      <c r="F2171" t="s">
        <v>5389</v>
      </c>
      <c r="G2171" t="s">
        <v>5390</v>
      </c>
      <c r="H2171" t="s">
        <v>3152</v>
      </c>
      <c r="I2171" t="s">
        <v>1951</v>
      </c>
      <c r="J2171" t="s">
        <v>101</v>
      </c>
      <c r="K2171" t="s">
        <v>93</v>
      </c>
      <c r="L2171" s="5">
        <v>0</v>
      </c>
      <c r="M2171" s="5">
        <v>0</v>
      </c>
      <c r="N2171" s="5">
        <f t="shared" si="363"/>
        <v>0</v>
      </c>
      <c r="O2171" s="5">
        <v>0</v>
      </c>
      <c r="P2171" s="5">
        <v>0</v>
      </c>
      <c r="Q2171" s="5">
        <f t="shared" si="364"/>
        <v>0</v>
      </c>
      <c r="R2171" s="5">
        <v>0</v>
      </c>
      <c r="S2171" s="5">
        <v>0</v>
      </c>
      <c r="T2171" s="5">
        <f t="shared" si="365"/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f t="shared" si="368"/>
        <v>0</v>
      </c>
      <c r="Z2171" s="5">
        <v>0</v>
      </c>
      <c r="AA2171" s="5">
        <v>0</v>
      </c>
      <c r="AB2171" s="5">
        <f t="shared" si="369"/>
        <v>0</v>
      </c>
      <c r="AC2171" s="5">
        <v>0</v>
      </c>
      <c r="AD2171" s="5">
        <v>0</v>
      </c>
      <c r="AE2171" s="5">
        <f t="shared" si="370"/>
        <v>0</v>
      </c>
      <c r="AF2171" s="5">
        <v>1</v>
      </c>
      <c r="AG2171" s="6">
        <v>43892</v>
      </c>
      <c r="AH2171" s="5">
        <v>1</v>
      </c>
      <c r="AI2171" s="5">
        <v>0</v>
      </c>
      <c r="AJ2171" s="5">
        <v>0</v>
      </c>
      <c r="AK2171" s="5">
        <f t="shared" si="371"/>
        <v>0</v>
      </c>
      <c r="AL2171" s="5">
        <v>0</v>
      </c>
      <c r="AM2171" s="5">
        <v>0</v>
      </c>
      <c r="AN2171" s="5">
        <f t="shared" si="372"/>
        <v>0</v>
      </c>
      <c r="AO2171" s="5">
        <v>0</v>
      </c>
      <c r="AP2171" s="5">
        <v>0</v>
      </c>
      <c r="AQ2171" s="5">
        <f t="shared" si="373"/>
        <v>0</v>
      </c>
      <c r="AR2171" s="5">
        <v>0</v>
      </c>
      <c r="AS2171" s="6">
        <v>44067</v>
      </c>
      <c r="AT2171" s="5">
        <v>0</v>
      </c>
      <c r="AU2171" s="5">
        <v>0</v>
      </c>
      <c r="AV2171" t="str">
        <f t="shared" si="366"/>
        <v>N</v>
      </c>
      <c r="AW2171" t="s">
        <v>60</v>
      </c>
      <c r="AX2171" t="s">
        <v>60</v>
      </c>
      <c r="AY2171" t="s">
        <v>62</v>
      </c>
      <c r="AZ2171" t="s">
        <v>62</v>
      </c>
      <c r="BA2171" t="str">
        <f t="shared" si="367"/>
        <v>N</v>
      </c>
    </row>
    <row r="2172" spans="1:53">
      <c r="A2172" t="s">
        <v>1460</v>
      </c>
      <c r="B2172" t="s">
        <v>54</v>
      </c>
      <c r="C2172" t="s">
        <v>89</v>
      </c>
      <c r="D2172">
        <v>2020</v>
      </c>
      <c r="F2172" t="s">
        <v>5391</v>
      </c>
      <c r="G2172" t="s">
        <v>5392</v>
      </c>
      <c r="H2172" t="s">
        <v>3152</v>
      </c>
      <c r="I2172" t="s">
        <v>1951</v>
      </c>
      <c r="J2172" t="s">
        <v>101</v>
      </c>
      <c r="K2172" t="s">
        <v>93</v>
      </c>
      <c r="L2172" s="5">
        <v>0</v>
      </c>
      <c r="M2172" s="5">
        <v>0</v>
      </c>
      <c r="N2172" s="5">
        <f t="shared" si="363"/>
        <v>0</v>
      </c>
      <c r="O2172" s="5">
        <v>0</v>
      </c>
      <c r="P2172" s="5">
        <v>0</v>
      </c>
      <c r="Q2172" s="5">
        <f t="shared" si="364"/>
        <v>0</v>
      </c>
      <c r="R2172" s="5">
        <v>0</v>
      </c>
      <c r="S2172" s="5">
        <v>0</v>
      </c>
      <c r="T2172" s="5">
        <f t="shared" si="365"/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f t="shared" si="368"/>
        <v>0</v>
      </c>
      <c r="Z2172" s="5">
        <v>0</v>
      </c>
      <c r="AA2172" s="5">
        <v>0</v>
      </c>
      <c r="AB2172" s="5">
        <f t="shared" si="369"/>
        <v>0</v>
      </c>
      <c r="AC2172" s="5">
        <v>0</v>
      </c>
      <c r="AD2172" s="5">
        <v>0</v>
      </c>
      <c r="AE2172" s="5">
        <f t="shared" si="370"/>
        <v>0</v>
      </c>
      <c r="AF2172" s="5">
        <v>1</v>
      </c>
      <c r="AG2172" s="6">
        <v>43892</v>
      </c>
      <c r="AH2172" s="5">
        <v>1</v>
      </c>
      <c r="AI2172" s="5">
        <v>0</v>
      </c>
      <c r="AJ2172" s="5">
        <v>0</v>
      </c>
      <c r="AK2172" s="5">
        <f t="shared" si="371"/>
        <v>0</v>
      </c>
      <c r="AL2172" s="5">
        <v>0</v>
      </c>
      <c r="AM2172" s="5">
        <v>0</v>
      </c>
      <c r="AN2172" s="5">
        <f t="shared" si="372"/>
        <v>0</v>
      </c>
      <c r="AO2172" s="5">
        <v>0</v>
      </c>
      <c r="AP2172" s="5">
        <v>0</v>
      </c>
      <c r="AQ2172" s="5">
        <f t="shared" si="373"/>
        <v>0</v>
      </c>
      <c r="AR2172" s="5">
        <v>0</v>
      </c>
      <c r="AS2172" s="6">
        <v>44125</v>
      </c>
      <c r="AT2172" s="5">
        <v>0</v>
      </c>
      <c r="AU2172" s="5">
        <v>0</v>
      </c>
      <c r="AV2172" t="str">
        <f t="shared" si="366"/>
        <v>N</v>
      </c>
      <c r="AW2172" t="s">
        <v>60</v>
      </c>
      <c r="AX2172" t="s">
        <v>60</v>
      </c>
      <c r="AY2172" t="s">
        <v>62</v>
      </c>
      <c r="AZ2172" t="s">
        <v>62</v>
      </c>
      <c r="BA2172" t="str">
        <f t="shared" si="367"/>
        <v>N</v>
      </c>
    </row>
    <row r="2173" spans="1:53">
      <c r="A2173" t="s">
        <v>1460</v>
      </c>
      <c r="B2173" t="s">
        <v>54</v>
      </c>
      <c r="C2173" t="s">
        <v>89</v>
      </c>
      <c r="D2173">
        <v>2020</v>
      </c>
      <c r="F2173" t="s">
        <v>5393</v>
      </c>
      <c r="G2173" t="s">
        <v>5394</v>
      </c>
      <c r="H2173" t="s">
        <v>3152</v>
      </c>
      <c r="I2173" t="s">
        <v>1951</v>
      </c>
      <c r="J2173" t="s">
        <v>101</v>
      </c>
      <c r="K2173" t="s">
        <v>93</v>
      </c>
      <c r="L2173" s="5">
        <v>0</v>
      </c>
      <c r="M2173" s="5">
        <v>0</v>
      </c>
      <c r="N2173" s="5">
        <f t="shared" si="363"/>
        <v>0</v>
      </c>
      <c r="O2173" s="5">
        <v>0</v>
      </c>
      <c r="P2173" s="5">
        <v>0</v>
      </c>
      <c r="Q2173" s="5">
        <f t="shared" si="364"/>
        <v>0</v>
      </c>
      <c r="R2173" s="5">
        <v>0</v>
      </c>
      <c r="S2173" s="5">
        <v>0</v>
      </c>
      <c r="T2173" s="5">
        <f t="shared" si="365"/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f t="shared" si="368"/>
        <v>0</v>
      </c>
      <c r="Z2173" s="5">
        <v>0</v>
      </c>
      <c r="AA2173" s="5">
        <v>0</v>
      </c>
      <c r="AB2173" s="5">
        <f t="shared" si="369"/>
        <v>0</v>
      </c>
      <c r="AC2173" s="5">
        <v>0</v>
      </c>
      <c r="AD2173" s="5">
        <v>0</v>
      </c>
      <c r="AE2173" s="5">
        <f t="shared" si="370"/>
        <v>0</v>
      </c>
      <c r="AF2173" s="5">
        <v>1</v>
      </c>
      <c r="AG2173" s="6">
        <v>43892</v>
      </c>
      <c r="AH2173" s="5">
        <v>1</v>
      </c>
      <c r="AI2173" s="5">
        <v>0</v>
      </c>
      <c r="AJ2173" s="5">
        <v>0</v>
      </c>
      <c r="AK2173" s="5">
        <f t="shared" si="371"/>
        <v>0</v>
      </c>
      <c r="AL2173" s="5">
        <v>0</v>
      </c>
      <c r="AM2173" s="5">
        <v>0</v>
      </c>
      <c r="AN2173" s="5">
        <f t="shared" si="372"/>
        <v>0</v>
      </c>
      <c r="AO2173" s="5">
        <v>0</v>
      </c>
      <c r="AP2173" s="5">
        <v>0</v>
      </c>
      <c r="AQ2173" s="5">
        <f t="shared" si="373"/>
        <v>0</v>
      </c>
      <c r="AR2173" s="5">
        <v>0</v>
      </c>
      <c r="AS2173" s="6">
        <v>44078</v>
      </c>
      <c r="AT2173" s="5">
        <v>0</v>
      </c>
      <c r="AU2173" s="5">
        <v>0</v>
      </c>
      <c r="AV2173" t="str">
        <f t="shared" si="366"/>
        <v>N</v>
      </c>
      <c r="AW2173" t="s">
        <v>60</v>
      </c>
      <c r="AX2173" t="s">
        <v>60</v>
      </c>
      <c r="AY2173" t="s">
        <v>62</v>
      </c>
      <c r="AZ2173" t="s">
        <v>62</v>
      </c>
      <c r="BA2173" t="str">
        <f t="shared" si="367"/>
        <v>N</v>
      </c>
    </row>
    <row r="2174" spans="1:53">
      <c r="A2174" t="s">
        <v>1460</v>
      </c>
      <c r="B2174" t="s">
        <v>54</v>
      </c>
      <c r="C2174" t="s">
        <v>89</v>
      </c>
      <c r="D2174">
        <v>2020</v>
      </c>
      <c r="F2174" t="s">
        <v>5395</v>
      </c>
      <c r="G2174" t="s">
        <v>5396</v>
      </c>
      <c r="H2174" t="s">
        <v>3152</v>
      </c>
      <c r="I2174" t="s">
        <v>1951</v>
      </c>
      <c r="J2174" t="s">
        <v>101</v>
      </c>
      <c r="K2174" t="s">
        <v>93</v>
      </c>
      <c r="L2174" s="5">
        <v>0</v>
      </c>
      <c r="M2174" s="5">
        <v>0</v>
      </c>
      <c r="N2174" s="5">
        <f t="shared" si="363"/>
        <v>0</v>
      </c>
      <c r="O2174" s="5">
        <v>0</v>
      </c>
      <c r="P2174" s="5">
        <v>0</v>
      </c>
      <c r="Q2174" s="5">
        <f t="shared" si="364"/>
        <v>0</v>
      </c>
      <c r="R2174" s="5">
        <v>0</v>
      </c>
      <c r="S2174" s="5">
        <v>0</v>
      </c>
      <c r="T2174" s="5">
        <f t="shared" si="365"/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f t="shared" si="368"/>
        <v>0</v>
      </c>
      <c r="Z2174" s="5">
        <v>0</v>
      </c>
      <c r="AA2174" s="5">
        <v>0</v>
      </c>
      <c r="AB2174" s="5">
        <f t="shared" si="369"/>
        <v>0</v>
      </c>
      <c r="AC2174" s="5">
        <v>0</v>
      </c>
      <c r="AD2174" s="5">
        <v>0</v>
      </c>
      <c r="AE2174" s="5">
        <f t="shared" si="370"/>
        <v>0</v>
      </c>
      <c r="AF2174" s="5">
        <v>1</v>
      </c>
      <c r="AG2174" s="6">
        <v>43892</v>
      </c>
      <c r="AH2174" s="5">
        <v>1</v>
      </c>
      <c r="AI2174" s="5">
        <v>0</v>
      </c>
      <c r="AJ2174" s="5">
        <v>0</v>
      </c>
      <c r="AK2174" s="5">
        <f t="shared" si="371"/>
        <v>0</v>
      </c>
      <c r="AL2174" s="5">
        <v>0</v>
      </c>
      <c r="AM2174" s="5">
        <v>0</v>
      </c>
      <c r="AN2174" s="5">
        <f t="shared" si="372"/>
        <v>0</v>
      </c>
      <c r="AO2174" s="5">
        <v>0</v>
      </c>
      <c r="AP2174" s="5">
        <v>0</v>
      </c>
      <c r="AQ2174" s="5">
        <f t="shared" si="373"/>
        <v>0</v>
      </c>
      <c r="AR2174" s="5">
        <v>0</v>
      </c>
      <c r="AS2174" s="6">
        <v>44064</v>
      </c>
      <c r="AT2174" s="5">
        <v>0</v>
      </c>
      <c r="AU2174" s="5">
        <v>0</v>
      </c>
      <c r="AV2174" t="str">
        <f t="shared" si="366"/>
        <v>N</v>
      </c>
      <c r="AW2174" t="s">
        <v>60</v>
      </c>
      <c r="AX2174" t="s">
        <v>60</v>
      </c>
      <c r="AY2174" t="s">
        <v>62</v>
      </c>
      <c r="AZ2174" t="s">
        <v>62</v>
      </c>
      <c r="BA2174" t="str">
        <f t="shared" si="367"/>
        <v>N</v>
      </c>
    </row>
    <row r="2175" spans="1:53">
      <c r="A2175" t="s">
        <v>1460</v>
      </c>
      <c r="B2175" t="s">
        <v>54</v>
      </c>
      <c r="C2175" t="s">
        <v>89</v>
      </c>
      <c r="D2175">
        <v>2020</v>
      </c>
      <c r="F2175" t="s">
        <v>5397</v>
      </c>
      <c r="G2175" t="s">
        <v>5398</v>
      </c>
      <c r="H2175" t="s">
        <v>3152</v>
      </c>
      <c r="I2175" t="s">
        <v>1951</v>
      </c>
      <c r="J2175" t="s">
        <v>101</v>
      </c>
      <c r="K2175" t="s">
        <v>93</v>
      </c>
      <c r="L2175" s="5">
        <v>0</v>
      </c>
      <c r="M2175" s="5">
        <v>0</v>
      </c>
      <c r="N2175" s="5">
        <f t="shared" si="363"/>
        <v>0</v>
      </c>
      <c r="O2175" s="5">
        <v>0</v>
      </c>
      <c r="P2175" s="5">
        <v>0</v>
      </c>
      <c r="Q2175" s="5">
        <f t="shared" si="364"/>
        <v>0</v>
      </c>
      <c r="R2175" s="5">
        <v>0</v>
      </c>
      <c r="S2175" s="5">
        <v>0</v>
      </c>
      <c r="T2175" s="5">
        <f t="shared" si="365"/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f t="shared" si="368"/>
        <v>0</v>
      </c>
      <c r="Z2175" s="5">
        <v>0</v>
      </c>
      <c r="AA2175" s="5">
        <v>0</v>
      </c>
      <c r="AB2175" s="5">
        <f t="shared" si="369"/>
        <v>0</v>
      </c>
      <c r="AC2175" s="5">
        <v>0</v>
      </c>
      <c r="AD2175" s="5">
        <v>0</v>
      </c>
      <c r="AE2175" s="5">
        <f t="shared" si="370"/>
        <v>0</v>
      </c>
      <c r="AF2175" s="5">
        <v>1</v>
      </c>
      <c r="AG2175" s="6">
        <v>43892</v>
      </c>
      <c r="AH2175" s="5">
        <v>1</v>
      </c>
      <c r="AI2175" s="5">
        <v>0</v>
      </c>
      <c r="AJ2175" s="5">
        <v>0</v>
      </c>
      <c r="AK2175" s="5">
        <f t="shared" si="371"/>
        <v>0</v>
      </c>
      <c r="AL2175" s="5">
        <v>0</v>
      </c>
      <c r="AM2175" s="5">
        <v>0</v>
      </c>
      <c r="AN2175" s="5">
        <f t="shared" si="372"/>
        <v>0</v>
      </c>
      <c r="AO2175" s="5">
        <v>0</v>
      </c>
      <c r="AP2175" s="5">
        <v>0</v>
      </c>
      <c r="AQ2175" s="5">
        <f t="shared" si="373"/>
        <v>0</v>
      </c>
      <c r="AR2175" s="5">
        <v>0</v>
      </c>
      <c r="AS2175" s="6">
        <v>44175</v>
      </c>
      <c r="AT2175" s="5">
        <v>0</v>
      </c>
      <c r="AU2175" s="5">
        <v>0</v>
      </c>
      <c r="AV2175" t="str">
        <f t="shared" si="366"/>
        <v>N</v>
      </c>
      <c r="AW2175" t="s">
        <v>60</v>
      </c>
      <c r="AX2175" t="s">
        <v>60</v>
      </c>
      <c r="AY2175" t="s">
        <v>62</v>
      </c>
      <c r="AZ2175" t="s">
        <v>62</v>
      </c>
      <c r="BA2175" t="str">
        <f t="shared" si="367"/>
        <v>N</v>
      </c>
    </row>
    <row r="2176" spans="1:53">
      <c r="A2176" t="s">
        <v>1460</v>
      </c>
      <c r="B2176" t="s">
        <v>54</v>
      </c>
      <c r="C2176" t="s">
        <v>89</v>
      </c>
      <c r="D2176">
        <v>2020</v>
      </c>
      <c r="F2176" t="s">
        <v>5399</v>
      </c>
      <c r="G2176" t="s">
        <v>5400</v>
      </c>
      <c r="H2176" t="s">
        <v>3152</v>
      </c>
      <c r="I2176" t="s">
        <v>1951</v>
      </c>
      <c r="J2176" t="s">
        <v>101</v>
      </c>
      <c r="K2176" t="s">
        <v>93</v>
      </c>
      <c r="L2176" s="5">
        <v>0</v>
      </c>
      <c r="M2176" s="5">
        <v>0</v>
      </c>
      <c r="N2176" s="5">
        <f t="shared" si="363"/>
        <v>0</v>
      </c>
      <c r="O2176" s="5">
        <v>0</v>
      </c>
      <c r="P2176" s="5">
        <v>0</v>
      </c>
      <c r="Q2176" s="5">
        <f t="shared" si="364"/>
        <v>0</v>
      </c>
      <c r="R2176" s="5">
        <v>0</v>
      </c>
      <c r="S2176" s="5">
        <v>0</v>
      </c>
      <c r="T2176" s="5">
        <f t="shared" si="365"/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f t="shared" si="368"/>
        <v>0</v>
      </c>
      <c r="Z2176" s="5">
        <v>0</v>
      </c>
      <c r="AA2176" s="5">
        <v>0</v>
      </c>
      <c r="AB2176" s="5">
        <f t="shared" si="369"/>
        <v>0</v>
      </c>
      <c r="AC2176" s="5">
        <v>0</v>
      </c>
      <c r="AD2176" s="5">
        <v>0</v>
      </c>
      <c r="AE2176" s="5">
        <f t="shared" si="370"/>
        <v>0</v>
      </c>
      <c r="AF2176" s="5">
        <v>1</v>
      </c>
      <c r="AG2176" s="6">
        <v>43892</v>
      </c>
      <c r="AH2176" s="5">
        <v>1</v>
      </c>
      <c r="AI2176" s="5">
        <v>0</v>
      </c>
      <c r="AJ2176" s="5">
        <v>0</v>
      </c>
      <c r="AK2176" s="5">
        <f t="shared" si="371"/>
        <v>0</v>
      </c>
      <c r="AL2176" s="5">
        <v>0</v>
      </c>
      <c r="AM2176" s="5">
        <v>0</v>
      </c>
      <c r="AN2176" s="5">
        <f t="shared" si="372"/>
        <v>0</v>
      </c>
      <c r="AO2176" s="5">
        <v>0</v>
      </c>
      <c r="AP2176" s="5">
        <v>0</v>
      </c>
      <c r="AQ2176" s="5">
        <f t="shared" si="373"/>
        <v>0</v>
      </c>
      <c r="AR2176" s="5">
        <v>0</v>
      </c>
      <c r="AS2176" s="6">
        <v>44181</v>
      </c>
      <c r="AT2176" s="5">
        <v>0</v>
      </c>
      <c r="AU2176" s="5">
        <v>0</v>
      </c>
      <c r="AV2176" t="str">
        <f t="shared" si="366"/>
        <v>N</v>
      </c>
      <c r="AW2176" t="s">
        <v>60</v>
      </c>
      <c r="AX2176" t="s">
        <v>60</v>
      </c>
      <c r="AY2176" t="s">
        <v>62</v>
      </c>
      <c r="AZ2176" t="s">
        <v>62</v>
      </c>
      <c r="BA2176" t="str">
        <f t="shared" si="367"/>
        <v>N</v>
      </c>
    </row>
    <row r="2177" spans="1:53">
      <c r="A2177" t="s">
        <v>1460</v>
      </c>
      <c r="B2177" t="s">
        <v>54</v>
      </c>
      <c r="C2177" t="s">
        <v>89</v>
      </c>
      <c r="D2177">
        <v>2020</v>
      </c>
      <c r="F2177" t="s">
        <v>5401</v>
      </c>
      <c r="G2177" t="s">
        <v>5402</v>
      </c>
      <c r="H2177" t="s">
        <v>3152</v>
      </c>
      <c r="I2177" t="s">
        <v>1951</v>
      </c>
      <c r="J2177" t="s">
        <v>101</v>
      </c>
      <c r="K2177" t="s">
        <v>93</v>
      </c>
      <c r="L2177" s="5">
        <v>0</v>
      </c>
      <c r="M2177" s="5">
        <v>0</v>
      </c>
      <c r="N2177" s="5">
        <f t="shared" si="363"/>
        <v>0</v>
      </c>
      <c r="O2177" s="5">
        <v>0</v>
      </c>
      <c r="P2177" s="5">
        <v>0</v>
      </c>
      <c r="Q2177" s="5">
        <f t="shared" si="364"/>
        <v>0</v>
      </c>
      <c r="R2177" s="5">
        <v>0</v>
      </c>
      <c r="S2177" s="5">
        <v>0</v>
      </c>
      <c r="T2177" s="5">
        <f t="shared" si="365"/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f t="shared" si="368"/>
        <v>0</v>
      </c>
      <c r="Z2177" s="5">
        <v>0</v>
      </c>
      <c r="AA2177" s="5">
        <v>0</v>
      </c>
      <c r="AB2177" s="5">
        <f t="shared" si="369"/>
        <v>0</v>
      </c>
      <c r="AC2177" s="5">
        <v>0</v>
      </c>
      <c r="AD2177" s="5">
        <v>0</v>
      </c>
      <c r="AE2177" s="5">
        <f t="shared" si="370"/>
        <v>0</v>
      </c>
      <c r="AF2177" s="5">
        <v>1</v>
      </c>
      <c r="AG2177" s="6">
        <v>43892</v>
      </c>
      <c r="AH2177" s="5">
        <v>1</v>
      </c>
      <c r="AI2177" s="5">
        <v>0</v>
      </c>
      <c r="AJ2177" s="5">
        <v>0</v>
      </c>
      <c r="AK2177" s="5">
        <f t="shared" si="371"/>
        <v>0</v>
      </c>
      <c r="AL2177" s="5">
        <v>0</v>
      </c>
      <c r="AM2177" s="5">
        <v>0</v>
      </c>
      <c r="AN2177" s="5">
        <f t="shared" si="372"/>
        <v>0</v>
      </c>
      <c r="AO2177" s="5">
        <v>0</v>
      </c>
      <c r="AP2177" s="5">
        <v>0</v>
      </c>
      <c r="AQ2177" s="5">
        <f t="shared" si="373"/>
        <v>0</v>
      </c>
      <c r="AR2177" s="5">
        <v>0</v>
      </c>
      <c r="AS2177" s="6">
        <v>44132</v>
      </c>
      <c r="AT2177" s="5">
        <v>0</v>
      </c>
      <c r="AU2177" s="5">
        <v>0</v>
      </c>
      <c r="AV2177" t="str">
        <f t="shared" si="366"/>
        <v>N</v>
      </c>
      <c r="AW2177" t="s">
        <v>60</v>
      </c>
      <c r="AX2177" t="s">
        <v>60</v>
      </c>
      <c r="AY2177" t="s">
        <v>62</v>
      </c>
      <c r="AZ2177" t="s">
        <v>62</v>
      </c>
      <c r="BA2177" t="str">
        <f t="shared" si="367"/>
        <v>N</v>
      </c>
    </row>
    <row r="2178" spans="1:53">
      <c r="A2178" t="s">
        <v>1460</v>
      </c>
      <c r="B2178" t="s">
        <v>54</v>
      </c>
      <c r="C2178" t="s">
        <v>89</v>
      </c>
      <c r="D2178">
        <v>2020</v>
      </c>
      <c r="F2178" t="s">
        <v>5403</v>
      </c>
      <c r="G2178" t="s">
        <v>5404</v>
      </c>
      <c r="H2178" t="s">
        <v>3152</v>
      </c>
      <c r="I2178" t="s">
        <v>1951</v>
      </c>
      <c r="J2178" t="s">
        <v>101</v>
      </c>
      <c r="K2178" t="s">
        <v>93</v>
      </c>
      <c r="L2178" s="5">
        <v>0</v>
      </c>
      <c r="M2178" s="5">
        <v>0</v>
      </c>
      <c r="N2178" s="5">
        <f t="shared" ref="N2178:N2241" si="374">L2178+M2178</f>
        <v>0</v>
      </c>
      <c r="O2178" s="5">
        <v>0</v>
      </c>
      <c r="P2178" s="5">
        <v>0</v>
      </c>
      <c r="Q2178" s="5">
        <f t="shared" ref="Q2178:Q2241" si="375">O2178+P2178</f>
        <v>0</v>
      </c>
      <c r="R2178" s="5">
        <v>0</v>
      </c>
      <c r="S2178" s="5">
        <v>0</v>
      </c>
      <c r="T2178" s="5">
        <f t="shared" ref="T2178:T2241" si="376">R2178+S2178</f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f t="shared" si="368"/>
        <v>0</v>
      </c>
      <c r="Z2178" s="5">
        <v>0</v>
      </c>
      <c r="AA2178" s="5">
        <v>0</v>
      </c>
      <c r="AB2178" s="5">
        <f t="shared" si="369"/>
        <v>0</v>
      </c>
      <c r="AC2178" s="5">
        <v>0</v>
      </c>
      <c r="AD2178" s="5">
        <v>0</v>
      </c>
      <c r="AE2178" s="5">
        <f t="shared" si="370"/>
        <v>0</v>
      </c>
      <c r="AF2178" s="5">
        <v>1</v>
      </c>
      <c r="AG2178" s="6">
        <v>43892</v>
      </c>
      <c r="AH2178" s="5">
        <v>1</v>
      </c>
      <c r="AI2178" s="5">
        <v>0</v>
      </c>
      <c r="AJ2178" s="5">
        <v>0</v>
      </c>
      <c r="AK2178" s="5">
        <f t="shared" si="371"/>
        <v>0</v>
      </c>
      <c r="AL2178" s="5">
        <v>0</v>
      </c>
      <c r="AM2178" s="5">
        <v>0</v>
      </c>
      <c r="AN2178" s="5">
        <f t="shared" si="372"/>
        <v>0</v>
      </c>
      <c r="AO2178" s="5">
        <v>0</v>
      </c>
      <c r="AP2178" s="5">
        <v>0</v>
      </c>
      <c r="AQ2178" s="5">
        <f t="shared" si="373"/>
        <v>0</v>
      </c>
      <c r="AR2178" s="5">
        <v>0</v>
      </c>
      <c r="AS2178" s="6">
        <v>44152</v>
      </c>
      <c r="AT2178" s="5">
        <v>0</v>
      </c>
      <c r="AU2178" s="5">
        <v>0</v>
      </c>
      <c r="AV2178" t="str">
        <f t="shared" ref="AV2178:AV2241" si="377">IF(AU2178 &gt; 0, "Y", "N")</f>
        <v>N</v>
      </c>
      <c r="AW2178" t="s">
        <v>60</v>
      </c>
      <c r="AX2178" t="s">
        <v>60</v>
      </c>
      <c r="AY2178" t="s">
        <v>62</v>
      </c>
      <c r="AZ2178" t="s">
        <v>62</v>
      </c>
      <c r="BA2178" t="str">
        <f t="shared" ref="BA2178:BA2241" si="378">IF(OR(L2178&gt;0, O2178&gt;0, R2178&gt;0, W2178&gt;0, Z2178&gt;0, AC2178&gt;0, AI2178&gt;0, AL2178&gt;0, AO2178&gt;0, M2178&gt;0), "Y", "N")</f>
        <v>N</v>
      </c>
    </row>
    <row r="2179" spans="1:53">
      <c r="A2179" t="s">
        <v>1460</v>
      </c>
      <c r="B2179" t="s">
        <v>54</v>
      </c>
      <c r="C2179" t="s">
        <v>89</v>
      </c>
      <c r="D2179">
        <v>2020</v>
      </c>
      <c r="F2179" t="s">
        <v>5405</v>
      </c>
      <c r="G2179" t="s">
        <v>5406</v>
      </c>
      <c r="H2179" t="s">
        <v>3152</v>
      </c>
      <c r="I2179" t="s">
        <v>1951</v>
      </c>
      <c r="J2179" t="s">
        <v>101</v>
      </c>
      <c r="K2179" t="s">
        <v>93</v>
      </c>
      <c r="L2179" s="5">
        <v>0</v>
      </c>
      <c r="M2179" s="5">
        <v>0</v>
      </c>
      <c r="N2179" s="5">
        <f t="shared" si="374"/>
        <v>0</v>
      </c>
      <c r="O2179" s="5">
        <v>0</v>
      </c>
      <c r="P2179" s="5">
        <v>0</v>
      </c>
      <c r="Q2179" s="5">
        <f t="shared" si="375"/>
        <v>0</v>
      </c>
      <c r="R2179" s="5">
        <v>0</v>
      </c>
      <c r="S2179" s="5">
        <v>0</v>
      </c>
      <c r="T2179" s="5">
        <f t="shared" si="376"/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f t="shared" ref="Y2179:Y2242" si="379">W2179+X2179</f>
        <v>0</v>
      </c>
      <c r="Z2179" s="5">
        <v>0</v>
      </c>
      <c r="AA2179" s="5">
        <v>0</v>
      </c>
      <c r="AB2179" s="5">
        <f t="shared" ref="AB2179:AB2242" si="380">SUM(Z2179:AA2179)</f>
        <v>0</v>
      </c>
      <c r="AC2179" s="5">
        <v>0</v>
      </c>
      <c r="AD2179" s="5">
        <v>0</v>
      </c>
      <c r="AE2179" s="5">
        <f t="shared" ref="AE2179:AE2242" si="381">SUM(AC2179:AD2179)</f>
        <v>0</v>
      </c>
      <c r="AF2179" s="5">
        <v>1</v>
      </c>
      <c r="AG2179" s="6">
        <v>43892</v>
      </c>
      <c r="AH2179" s="5">
        <v>1</v>
      </c>
      <c r="AI2179" s="5">
        <v>0</v>
      </c>
      <c r="AJ2179" s="5">
        <v>0</v>
      </c>
      <c r="AK2179" s="5">
        <f t="shared" ref="AK2179:AK2242" si="382">SUM(AI2179:AJ2179)</f>
        <v>0</v>
      </c>
      <c r="AL2179" s="5">
        <v>0</v>
      </c>
      <c r="AM2179" s="5">
        <v>0</v>
      </c>
      <c r="AN2179" s="5">
        <f t="shared" ref="AN2179:AN2242" si="383">SUM(AL2179:AM2179)</f>
        <v>0</v>
      </c>
      <c r="AO2179" s="5">
        <v>0</v>
      </c>
      <c r="AP2179" s="5">
        <v>0</v>
      </c>
      <c r="AQ2179" s="5">
        <f t="shared" ref="AQ2179:AQ2242" si="384">SUM(AO2179:AP2179)</f>
        <v>0</v>
      </c>
      <c r="AR2179" s="5">
        <v>0</v>
      </c>
      <c r="AS2179" s="6">
        <v>44054</v>
      </c>
      <c r="AT2179" s="5">
        <v>0</v>
      </c>
      <c r="AU2179" s="5">
        <v>0</v>
      </c>
      <c r="AV2179" t="str">
        <f t="shared" si="377"/>
        <v>N</v>
      </c>
      <c r="AW2179" t="s">
        <v>60</v>
      </c>
      <c r="AX2179" t="s">
        <v>60</v>
      </c>
      <c r="AY2179" t="s">
        <v>62</v>
      </c>
      <c r="AZ2179" t="s">
        <v>62</v>
      </c>
      <c r="BA2179" t="str">
        <f t="shared" si="378"/>
        <v>N</v>
      </c>
    </row>
    <row r="2180" spans="1:53">
      <c r="A2180" t="s">
        <v>1460</v>
      </c>
      <c r="B2180" t="s">
        <v>54</v>
      </c>
      <c r="C2180" t="s">
        <v>89</v>
      </c>
      <c r="D2180">
        <v>2020</v>
      </c>
      <c r="F2180" t="s">
        <v>5407</v>
      </c>
      <c r="G2180" t="s">
        <v>5408</v>
      </c>
      <c r="H2180" t="s">
        <v>3152</v>
      </c>
      <c r="I2180" t="s">
        <v>1951</v>
      </c>
      <c r="J2180" t="s">
        <v>101</v>
      </c>
      <c r="K2180" t="s">
        <v>93</v>
      </c>
      <c r="L2180" s="5">
        <v>0</v>
      </c>
      <c r="M2180" s="5">
        <v>0</v>
      </c>
      <c r="N2180" s="5">
        <f t="shared" si="374"/>
        <v>0</v>
      </c>
      <c r="O2180" s="5">
        <v>0</v>
      </c>
      <c r="P2180" s="5">
        <v>0</v>
      </c>
      <c r="Q2180" s="5">
        <f t="shared" si="375"/>
        <v>0</v>
      </c>
      <c r="R2180" s="5">
        <v>0</v>
      </c>
      <c r="S2180" s="5">
        <v>0</v>
      </c>
      <c r="T2180" s="5">
        <f t="shared" si="376"/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f t="shared" si="379"/>
        <v>0</v>
      </c>
      <c r="Z2180" s="5">
        <v>0</v>
      </c>
      <c r="AA2180" s="5">
        <v>0</v>
      </c>
      <c r="AB2180" s="5">
        <f t="shared" si="380"/>
        <v>0</v>
      </c>
      <c r="AC2180" s="5">
        <v>0</v>
      </c>
      <c r="AD2180" s="5">
        <v>0</v>
      </c>
      <c r="AE2180" s="5">
        <f t="shared" si="381"/>
        <v>0</v>
      </c>
      <c r="AF2180" s="5">
        <v>1</v>
      </c>
      <c r="AG2180" s="6">
        <v>43892</v>
      </c>
      <c r="AH2180" s="5">
        <v>1</v>
      </c>
      <c r="AI2180" s="5">
        <v>0</v>
      </c>
      <c r="AJ2180" s="5">
        <v>0</v>
      </c>
      <c r="AK2180" s="5">
        <f t="shared" si="382"/>
        <v>0</v>
      </c>
      <c r="AL2180" s="5">
        <v>0</v>
      </c>
      <c r="AM2180" s="5">
        <v>0</v>
      </c>
      <c r="AN2180" s="5">
        <f t="shared" si="383"/>
        <v>0</v>
      </c>
      <c r="AO2180" s="5">
        <v>0</v>
      </c>
      <c r="AP2180" s="5">
        <v>0</v>
      </c>
      <c r="AQ2180" s="5">
        <f t="shared" si="384"/>
        <v>0</v>
      </c>
      <c r="AR2180" s="5">
        <v>0</v>
      </c>
      <c r="AS2180" s="6">
        <v>44139</v>
      </c>
      <c r="AT2180" s="5">
        <v>0</v>
      </c>
      <c r="AU2180" s="5">
        <v>0</v>
      </c>
      <c r="AV2180" t="str">
        <f t="shared" si="377"/>
        <v>N</v>
      </c>
      <c r="AW2180" t="s">
        <v>60</v>
      </c>
      <c r="AX2180" t="s">
        <v>60</v>
      </c>
      <c r="AY2180" t="s">
        <v>62</v>
      </c>
      <c r="AZ2180" t="s">
        <v>62</v>
      </c>
      <c r="BA2180" t="str">
        <f t="shared" si="378"/>
        <v>N</v>
      </c>
    </row>
    <row r="2181" spans="1:53">
      <c r="A2181" t="s">
        <v>1460</v>
      </c>
      <c r="B2181" t="s">
        <v>54</v>
      </c>
      <c r="C2181" t="s">
        <v>89</v>
      </c>
      <c r="D2181">
        <v>2020</v>
      </c>
      <c r="F2181" t="s">
        <v>5409</v>
      </c>
      <c r="G2181" t="s">
        <v>5410</v>
      </c>
      <c r="H2181" t="s">
        <v>3152</v>
      </c>
      <c r="I2181" t="s">
        <v>1951</v>
      </c>
      <c r="J2181" t="s">
        <v>101</v>
      </c>
      <c r="K2181" t="s">
        <v>93</v>
      </c>
      <c r="L2181" s="5">
        <v>0</v>
      </c>
      <c r="M2181" s="5">
        <v>0</v>
      </c>
      <c r="N2181" s="5">
        <f t="shared" si="374"/>
        <v>0</v>
      </c>
      <c r="O2181" s="5">
        <v>0</v>
      </c>
      <c r="P2181" s="5">
        <v>0</v>
      </c>
      <c r="Q2181" s="5">
        <f t="shared" si="375"/>
        <v>0</v>
      </c>
      <c r="R2181" s="5">
        <v>0</v>
      </c>
      <c r="S2181" s="5">
        <v>0</v>
      </c>
      <c r="T2181" s="5">
        <f t="shared" si="376"/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f t="shared" si="379"/>
        <v>0</v>
      </c>
      <c r="Z2181" s="5">
        <v>0</v>
      </c>
      <c r="AA2181" s="5">
        <v>0</v>
      </c>
      <c r="AB2181" s="5">
        <f t="shared" si="380"/>
        <v>0</v>
      </c>
      <c r="AC2181" s="5">
        <v>0</v>
      </c>
      <c r="AD2181" s="5">
        <v>0</v>
      </c>
      <c r="AE2181" s="5">
        <f t="shared" si="381"/>
        <v>0</v>
      </c>
      <c r="AF2181" s="5">
        <v>1</v>
      </c>
      <c r="AG2181" s="6">
        <v>43892</v>
      </c>
      <c r="AH2181" s="5">
        <v>1</v>
      </c>
      <c r="AI2181" s="5">
        <v>0</v>
      </c>
      <c r="AJ2181" s="5">
        <v>0</v>
      </c>
      <c r="AK2181" s="5">
        <f t="shared" si="382"/>
        <v>0</v>
      </c>
      <c r="AL2181" s="5">
        <v>0</v>
      </c>
      <c r="AM2181" s="5">
        <v>0</v>
      </c>
      <c r="AN2181" s="5">
        <f t="shared" si="383"/>
        <v>0</v>
      </c>
      <c r="AO2181" s="5">
        <v>0</v>
      </c>
      <c r="AP2181" s="5">
        <v>0</v>
      </c>
      <c r="AQ2181" s="5">
        <f t="shared" si="384"/>
        <v>0</v>
      </c>
      <c r="AR2181" s="5">
        <v>0</v>
      </c>
      <c r="AS2181" s="6">
        <v>44123</v>
      </c>
      <c r="AT2181" s="5">
        <v>0</v>
      </c>
      <c r="AU2181" s="5">
        <v>0</v>
      </c>
      <c r="AV2181" t="str">
        <f t="shared" si="377"/>
        <v>N</v>
      </c>
      <c r="AW2181" t="s">
        <v>60</v>
      </c>
      <c r="AX2181" t="s">
        <v>60</v>
      </c>
      <c r="AY2181" t="s">
        <v>62</v>
      </c>
      <c r="AZ2181" t="s">
        <v>62</v>
      </c>
      <c r="BA2181" t="str">
        <f t="shared" si="378"/>
        <v>N</v>
      </c>
    </row>
    <row r="2182" spans="1:53">
      <c r="A2182" t="s">
        <v>1460</v>
      </c>
      <c r="B2182" t="s">
        <v>54</v>
      </c>
      <c r="C2182" t="s">
        <v>89</v>
      </c>
      <c r="D2182">
        <v>2020</v>
      </c>
      <c r="F2182" t="s">
        <v>5411</v>
      </c>
      <c r="G2182" t="s">
        <v>5412</v>
      </c>
      <c r="H2182" t="s">
        <v>3152</v>
      </c>
      <c r="I2182" t="s">
        <v>1951</v>
      </c>
      <c r="J2182" t="s">
        <v>101</v>
      </c>
      <c r="K2182" t="s">
        <v>93</v>
      </c>
      <c r="L2182" s="5">
        <v>0</v>
      </c>
      <c r="M2182" s="5">
        <v>0</v>
      </c>
      <c r="N2182" s="5">
        <f t="shared" si="374"/>
        <v>0</v>
      </c>
      <c r="O2182" s="5">
        <v>0</v>
      </c>
      <c r="P2182" s="5">
        <v>0</v>
      </c>
      <c r="Q2182" s="5">
        <f t="shared" si="375"/>
        <v>0</v>
      </c>
      <c r="R2182" s="5">
        <v>0</v>
      </c>
      <c r="S2182" s="5">
        <v>0</v>
      </c>
      <c r="T2182" s="5">
        <f t="shared" si="376"/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f t="shared" si="379"/>
        <v>0</v>
      </c>
      <c r="Z2182" s="5">
        <v>0</v>
      </c>
      <c r="AA2182" s="5">
        <v>0</v>
      </c>
      <c r="AB2182" s="5">
        <f t="shared" si="380"/>
        <v>0</v>
      </c>
      <c r="AC2182" s="5">
        <v>0</v>
      </c>
      <c r="AD2182" s="5">
        <v>0</v>
      </c>
      <c r="AE2182" s="5">
        <f t="shared" si="381"/>
        <v>0</v>
      </c>
      <c r="AF2182" s="5">
        <v>1</v>
      </c>
      <c r="AG2182" s="6">
        <v>43892</v>
      </c>
      <c r="AH2182" s="5">
        <v>1</v>
      </c>
      <c r="AI2182" s="5">
        <v>0</v>
      </c>
      <c r="AJ2182" s="5">
        <v>0</v>
      </c>
      <c r="AK2182" s="5">
        <f t="shared" si="382"/>
        <v>0</v>
      </c>
      <c r="AL2182" s="5">
        <v>0</v>
      </c>
      <c r="AM2182" s="5">
        <v>0</v>
      </c>
      <c r="AN2182" s="5">
        <f t="shared" si="383"/>
        <v>0</v>
      </c>
      <c r="AO2182" s="5">
        <v>0</v>
      </c>
      <c r="AP2182" s="5">
        <v>0</v>
      </c>
      <c r="AQ2182" s="5">
        <f t="shared" si="384"/>
        <v>0</v>
      </c>
      <c r="AR2182" s="5">
        <v>0</v>
      </c>
      <c r="AS2182" s="6">
        <v>44167</v>
      </c>
      <c r="AT2182" s="5">
        <v>0</v>
      </c>
      <c r="AU2182" s="5">
        <v>0</v>
      </c>
      <c r="AV2182" t="str">
        <f t="shared" si="377"/>
        <v>N</v>
      </c>
      <c r="AW2182" t="s">
        <v>60</v>
      </c>
      <c r="AX2182" t="s">
        <v>60</v>
      </c>
      <c r="AY2182" t="s">
        <v>62</v>
      </c>
      <c r="AZ2182" t="s">
        <v>62</v>
      </c>
      <c r="BA2182" t="str">
        <f t="shared" si="378"/>
        <v>N</v>
      </c>
    </row>
    <row r="2183" spans="1:53">
      <c r="A2183" t="s">
        <v>1460</v>
      </c>
      <c r="B2183" t="s">
        <v>54</v>
      </c>
      <c r="C2183" t="s">
        <v>89</v>
      </c>
      <c r="D2183">
        <v>2020</v>
      </c>
      <c r="F2183" t="s">
        <v>5413</v>
      </c>
      <c r="G2183" t="s">
        <v>5414</v>
      </c>
      <c r="H2183" t="s">
        <v>3152</v>
      </c>
      <c r="I2183" t="s">
        <v>1951</v>
      </c>
      <c r="J2183" t="s">
        <v>101</v>
      </c>
      <c r="K2183" t="s">
        <v>93</v>
      </c>
      <c r="L2183" s="5">
        <v>0</v>
      </c>
      <c r="M2183" s="5">
        <v>0</v>
      </c>
      <c r="N2183" s="5">
        <f t="shared" si="374"/>
        <v>0</v>
      </c>
      <c r="O2183" s="5">
        <v>0</v>
      </c>
      <c r="P2183" s="5">
        <v>0</v>
      </c>
      <c r="Q2183" s="5">
        <f t="shared" si="375"/>
        <v>0</v>
      </c>
      <c r="R2183" s="5">
        <v>0</v>
      </c>
      <c r="S2183" s="5">
        <v>0</v>
      </c>
      <c r="T2183" s="5">
        <f t="shared" si="376"/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f t="shared" si="379"/>
        <v>0</v>
      </c>
      <c r="Z2183" s="5">
        <v>0</v>
      </c>
      <c r="AA2183" s="5">
        <v>0</v>
      </c>
      <c r="AB2183" s="5">
        <f t="shared" si="380"/>
        <v>0</v>
      </c>
      <c r="AC2183" s="5">
        <v>0</v>
      </c>
      <c r="AD2183" s="5">
        <v>0</v>
      </c>
      <c r="AE2183" s="5">
        <f t="shared" si="381"/>
        <v>0</v>
      </c>
      <c r="AF2183" s="5">
        <v>1</v>
      </c>
      <c r="AG2183" s="6">
        <v>43892</v>
      </c>
      <c r="AH2183" s="5">
        <v>1</v>
      </c>
      <c r="AI2183" s="5">
        <v>0</v>
      </c>
      <c r="AJ2183" s="5">
        <v>0</v>
      </c>
      <c r="AK2183" s="5">
        <f t="shared" si="382"/>
        <v>0</v>
      </c>
      <c r="AL2183" s="5">
        <v>0</v>
      </c>
      <c r="AM2183" s="5">
        <v>0</v>
      </c>
      <c r="AN2183" s="5">
        <f t="shared" si="383"/>
        <v>0</v>
      </c>
      <c r="AO2183" s="5">
        <v>0</v>
      </c>
      <c r="AP2183" s="5">
        <v>0</v>
      </c>
      <c r="AQ2183" s="5">
        <f t="shared" si="384"/>
        <v>0</v>
      </c>
      <c r="AR2183" s="5">
        <v>0</v>
      </c>
      <c r="AS2183" s="6">
        <v>44195</v>
      </c>
      <c r="AT2183" s="5">
        <v>0</v>
      </c>
      <c r="AU2183" s="5">
        <v>0</v>
      </c>
      <c r="AV2183" t="str">
        <f t="shared" si="377"/>
        <v>N</v>
      </c>
      <c r="AW2183" t="s">
        <v>60</v>
      </c>
      <c r="AX2183" t="s">
        <v>60</v>
      </c>
      <c r="AY2183" t="s">
        <v>62</v>
      </c>
      <c r="AZ2183" t="s">
        <v>62</v>
      </c>
      <c r="BA2183" t="str">
        <f t="shared" si="378"/>
        <v>N</v>
      </c>
    </row>
    <row r="2184" spans="1:53">
      <c r="A2184" t="s">
        <v>436</v>
      </c>
      <c r="B2184" t="s">
        <v>54</v>
      </c>
      <c r="C2184" t="s">
        <v>89</v>
      </c>
      <c r="D2184">
        <v>2020</v>
      </c>
      <c r="F2184" t="s">
        <v>4194</v>
      </c>
      <c r="G2184" t="s">
        <v>4195</v>
      </c>
      <c r="H2184" t="s">
        <v>4196</v>
      </c>
      <c r="I2184" t="s">
        <v>4197</v>
      </c>
      <c r="J2184" t="s">
        <v>255</v>
      </c>
      <c r="K2184" t="s">
        <v>59</v>
      </c>
      <c r="L2184" s="5">
        <v>0</v>
      </c>
      <c r="M2184" s="5">
        <v>0</v>
      </c>
      <c r="N2184" s="5">
        <f t="shared" si="374"/>
        <v>0</v>
      </c>
      <c r="O2184" s="5">
        <v>0</v>
      </c>
      <c r="P2184" s="5">
        <v>0</v>
      </c>
      <c r="Q2184" s="5">
        <f t="shared" si="375"/>
        <v>0</v>
      </c>
      <c r="R2184" s="5">
        <v>0</v>
      </c>
      <c r="S2184" s="5">
        <v>0</v>
      </c>
      <c r="T2184" s="5">
        <f t="shared" si="376"/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f t="shared" si="379"/>
        <v>0</v>
      </c>
      <c r="Z2184" s="5">
        <v>0</v>
      </c>
      <c r="AA2184" s="5">
        <v>0</v>
      </c>
      <c r="AB2184" s="5">
        <f t="shared" si="380"/>
        <v>0</v>
      </c>
      <c r="AC2184" s="5">
        <v>0</v>
      </c>
      <c r="AD2184" s="5">
        <v>0</v>
      </c>
      <c r="AE2184" s="5">
        <f t="shared" si="381"/>
        <v>0</v>
      </c>
      <c r="AF2184" s="5">
        <v>0</v>
      </c>
      <c r="AG2184" s="6"/>
      <c r="AH2184" s="5">
        <v>0</v>
      </c>
      <c r="AI2184" s="5">
        <v>0</v>
      </c>
      <c r="AJ2184" s="5">
        <v>0</v>
      </c>
      <c r="AK2184" s="5">
        <f t="shared" si="382"/>
        <v>0</v>
      </c>
      <c r="AL2184" s="5">
        <v>0</v>
      </c>
      <c r="AM2184" s="5">
        <v>0</v>
      </c>
      <c r="AN2184" s="5">
        <f t="shared" si="383"/>
        <v>0</v>
      </c>
      <c r="AO2184" s="5">
        <v>0</v>
      </c>
      <c r="AP2184" s="5">
        <v>0</v>
      </c>
      <c r="AQ2184" s="5">
        <f t="shared" si="384"/>
        <v>0</v>
      </c>
      <c r="AR2184" s="5">
        <v>8</v>
      </c>
      <c r="AS2184" s="6">
        <v>43978</v>
      </c>
      <c r="AT2184" s="5">
        <v>8</v>
      </c>
      <c r="AU2184" s="5">
        <v>0</v>
      </c>
      <c r="AV2184" t="str">
        <f t="shared" si="377"/>
        <v>N</v>
      </c>
      <c r="AW2184" t="s">
        <v>60</v>
      </c>
      <c r="AX2184" t="s">
        <v>61</v>
      </c>
      <c r="AY2184" t="s">
        <v>62</v>
      </c>
      <c r="AZ2184" t="s">
        <v>62</v>
      </c>
      <c r="BA2184" t="str">
        <f t="shared" si="378"/>
        <v>N</v>
      </c>
    </row>
    <row r="2185" spans="1:53">
      <c r="A2185" t="s">
        <v>436</v>
      </c>
      <c r="B2185" t="s">
        <v>54</v>
      </c>
      <c r="C2185" t="s">
        <v>89</v>
      </c>
      <c r="D2185">
        <v>2020</v>
      </c>
      <c r="F2185" t="s">
        <v>4198</v>
      </c>
      <c r="G2185" t="s">
        <v>4207</v>
      </c>
      <c r="H2185" t="s">
        <v>4200</v>
      </c>
      <c r="I2185" t="s">
        <v>4208</v>
      </c>
      <c r="J2185" t="s">
        <v>258</v>
      </c>
      <c r="K2185" t="s">
        <v>59</v>
      </c>
      <c r="L2185" s="5">
        <v>0</v>
      </c>
      <c r="M2185" s="5">
        <v>0</v>
      </c>
      <c r="N2185" s="5">
        <f t="shared" si="374"/>
        <v>0</v>
      </c>
      <c r="O2185" s="5">
        <v>0</v>
      </c>
      <c r="P2185" s="5">
        <v>0</v>
      </c>
      <c r="Q2185" s="5">
        <f t="shared" si="375"/>
        <v>0</v>
      </c>
      <c r="R2185" s="5">
        <v>0</v>
      </c>
      <c r="S2185" s="5">
        <v>0</v>
      </c>
      <c r="T2185" s="5">
        <f t="shared" si="376"/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f t="shared" si="379"/>
        <v>0</v>
      </c>
      <c r="Z2185" s="5">
        <v>0</v>
      </c>
      <c r="AA2185" s="5">
        <v>0</v>
      </c>
      <c r="AB2185" s="5">
        <f t="shared" si="380"/>
        <v>0</v>
      </c>
      <c r="AC2185" s="5">
        <v>0</v>
      </c>
      <c r="AD2185" s="5">
        <v>0</v>
      </c>
      <c r="AE2185" s="5">
        <f t="shared" si="381"/>
        <v>0</v>
      </c>
      <c r="AF2185" s="5">
        <v>0</v>
      </c>
      <c r="AG2185" s="6"/>
      <c r="AH2185" s="5">
        <v>0</v>
      </c>
      <c r="AI2185" s="5">
        <v>0</v>
      </c>
      <c r="AJ2185" s="5">
        <v>0</v>
      </c>
      <c r="AK2185" s="5">
        <f t="shared" si="382"/>
        <v>0</v>
      </c>
      <c r="AL2185" s="5">
        <v>0</v>
      </c>
      <c r="AM2185" s="5">
        <v>0</v>
      </c>
      <c r="AN2185" s="5">
        <f t="shared" si="383"/>
        <v>0</v>
      </c>
      <c r="AO2185" s="5">
        <v>0</v>
      </c>
      <c r="AP2185" s="5">
        <v>0</v>
      </c>
      <c r="AQ2185" s="5">
        <f t="shared" si="384"/>
        <v>0</v>
      </c>
      <c r="AR2185" s="5">
        <v>15</v>
      </c>
      <c r="AS2185" s="6">
        <v>44140</v>
      </c>
      <c r="AT2185" s="5">
        <v>15</v>
      </c>
      <c r="AU2185" s="5">
        <v>0</v>
      </c>
      <c r="AV2185" t="str">
        <f t="shared" si="377"/>
        <v>N</v>
      </c>
      <c r="AW2185" t="s">
        <v>60</v>
      </c>
      <c r="AX2185" t="s">
        <v>61</v>
      </c>
      <c r="AY2185" t="s">
        <v>62</v>
      </c>
      <c r="AZ2185" t="s">
        <v>62</v>
      </c>
      <c r="BA2185" t="str">
        <f t="shared" si="378"/>
        <v>N</v>
      </c>
    </row>
    <row r="2186" spans="1:53">
      <c r="A2186" t="s">
        <v>54</v>
      </c>
      <c r="B2186" t="s">
        <v>54</v>
      </c>
      <c r="C2186" t="s">
        <v>55</v>
      </c>
      <c r="D2186">
        <v>2020</v>
      </c>
      <c r="F2186" t="s">
        <v>5415</v>
      </c>
      <c r="G2186" t="s">
        <v>4215</v>
      </c>
      <c r="H2186" t="s">
        <v>4217</v>
      </c>
      <c r="I2186" t="s">
        <v>4216</v>
      </c>
      <c r="J2186" t="s">
        <v>258</v>
      </c>
      <c r="K2186" t="s">
        <v>59</v>
      </c>
      <c r="L2186" s="5">
        <v>0</v>
      </c>
      <c r="M2186" s="5">
        <v>0</v>
      </c>
      <c r="N2186" s="5">
        <f t="shared" si="374"/>
        <v>0</v>
      </c>
      <c r="O2186" s="5">
        <v>0</v>
      </c>
      <c r="P2186" s="5">
        <v>0</v>
      </c>
      <c r="Q2186" s="5">
        <f t="shared" si="375"/>
        <v>0</v>
      </c>
      <c r="R2186" s="5">
        <v>0</v>
      </c>
      <c r="S2186" s="5">
        <v>0</v>
      </c>
      <c r="T2186" s="5">
        <f t="shared" si="376"/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f t="shared" si="379"/>
        <v>0</v>
      </c>
      <c r="Z2186" s="5">
        <v>0</v>
      </c>
      <c r="AA2186" s="5">
        <v>0</v>
      </c>
      <c r="AB2186" s="5">
        <f t="shared" si="380"/>
        <v>0</v>
      </c>
      <c r="AC2186" s="5">
        <v>0</v>
      </c>
      <c r="AD2186" s="5">
        <v>0</v>
      </c>
      <c r="AE2186" s="5">
        <f t="shared" si="381"/>
        <v>0</v>
      </c>
      <c r="AF2186" s="5">
        <v>0</v>
      </c>
      <c r="AG2186" s="6"/>
      <c r="AH2186" s="5">
        <v>0</v>
      </c>
      <c r="AI2186" s="5">
        <v>0</v>
      </c>
      <c r="AJ2186" s="5">
        <v>0</v>
      </c>
      <c r="AK2186" s="5">
        <f t="shared" si="382"/>
        <v>0</v>
      </c>
      <c r="AL2186" s="5">
        <v>0</v>
      </c>
      <c r="AM2186" s="5">
        <v>0</v>
      </c>
      <c r="AN2186" s="5">
        <f t="shared" si="383"/>
        <v>0</v>
      </c>
      <c r="AO2186" s="5">
        <v>0</v>
      </c>
      <c r="AP2186" s="5">
        <v>0</v>
      </c>
      <c r="AQ2186" s="5">
        <f t="shared" si="384"/>
        <v>0</v>
      </c>
      <c r="AR2186" s="5">
        <v>41</v>
      </c>
      <c r="AS2186" s="6">
        <v>44166</v>
      </c>
      <c r="AT2186" s="5">
        <v>41</v>
      </c>
      <c r="AU2186" s="5">
        <v>0</v>
      </c>
      <c r="AV2186" t="str">
        <f t="shared" si="377"/>
        <v>N</v>
      </c>
      <c r="AW2186" t="s">
        <v>60</v>
      </c>
      <c r="AX2186" t="s">
        <v>61</v>
      </c>
      <c r="AY2186" t="s">
        <v>62</v>
      </c>
      <c r="AZ2186" t="s">
        <v>62</v>
      </c>
      <c r="BA2186" t="str">
        <f t="shared" si="378"/>
        <v>N</v>
      </c>
    </row>
    <row r="2187" spans="1:53">
      <c r="A2187" t="s">
        <v>436</v>
      </c>
      <c r="B2187" t="s">
        <v>54</v>
      </c>
      <c r="C2187" t="s">
        <v>89</v>
      </c>
      <c r="D2187">
        <v>2020</v>
      </c>
      <c r="F2187" t="s">
        <v>4198</v>
      </c>
      <c r="G2187" t="s">
        <v>4199</v>
      </c>
      <c r="H2187" t="s">
        <v>4200</v>
      </c>
      <c r="I2187" t="s">
        <v>4201</v>
      </c>
      <c r="J2187" t="s">
        <v>258</v>
      </c>
      <c r="K2187" t="s">
        <v>59</v>
      </c>
      <c r="L2187" s="5">
        <v>0</v>
      </c>
      <c r="M2187" s="5">
        <v>0</v>
      </c>
      <c r="N2187" s="5">
        <f t="shared" si="374"/>
        <v>0</v>
      </c>
      <c r="O2187" s="5">
        <v>0</v>
      </c>
      <c r="P2187" s="5">
        <v>0</v>
      </c>
      <c r="Q2187" s="5">
        <f t="shared" si="375"/>
        <v>0</v>
      </c>
      <c r="R2187" s="5">
        <v>0</v>
      </c>
      <c r="S2187" s="5">
        <v>0</v>
      </c>
      <c r="T2187" s="5">
        <f t="shared" si="376"/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f t="shared" si="379"/>
        <v>0</v>
      </c>
      <c r="Z2187" s="5">
        <v>0</v>
      </c>
      <c r="AA2187" s="5">
        <v>0</v>
      </c>
      <c r="AB2187" s="5">
        <f t="shared" si="380"/>
        <v>0</v>
      </c>
      <c r="AC2187" s="5">
        <v>0</v>
      </c>
      <c r="AD2187" s="5">
        <v>0</v>
      </c>
      <c r="AE2187" s="5">
        <f t="shared" si="381"/>
        <v>0</v>
      </c>
      <c r="AF2187" s="5">
        <v>0</v>
      </c>
      <c r="AG2187" s="6"/>
      <c r="AH2187" s="5">
        <v>0</v>
      </c>
      <c r="AI2187" s="5">
        <v>0</v>
      </c>
      <c r="AJ2187" s="5">
        <v>0</v>
      </c>
      <c r="AK2187" s="5">
        <f t="shared" si="382"/>
        <v>0</v>
      </c>
      <c r="AL2187" s="5">
        <v>0</v>
      </c>
      <c r="AM2187" s="5">
        <v>0</v>
      </c>
      <c r="AN2187" s="5">
        <f t="shared" si="383"/>
        <v>0</v>
      </c>
      <c r="AO2187" s="5">
        <v>0</v>
      </c>
      <c r="AP2187" s="5">
        <v>0</v>
      </c>
      <c r="AQ2187" s="5">
        <f t="shared" si="384"/>
        <v>0</v>
      </c>
      <c r="AR2187" s="5">
        <v>15</v>
      </c>
      <c r="AS2187" s="6">
        <v>44103</v>
      </c>
      <c r="AT2187" s="5">
        <v>15</v>
      </c>
      <c r="AU2187" s="5">
        <v>0</v>
      </c>
      <c r="AV2187" t="str">
        <f t="shared" si="377"/>
        <v>N</v>
      </c>
      <c r="AW2187" t="s">
        <v>60</v>
      </c>
      <c r="AX2187" t="s">
        <v>61</v>
      </c>
      <c r="AY2187" t="s">
        <v>62</v>
      </c>
      <c r="AZ2187" t="s">
        <v>62</v>
      </c>
      <c r="BA2187" t="str">
        <f t="shared" si="378"/>
        <v>N</v>
      </c>
    </row>
    <row r="2188" spans="1:53">
      <c r="A2188" t="s">
        <v>54</v>
      </c>
      <c r="B2188" t="s">
        <v>54</v>
      </c>
      <c r="C2188" t="s">
        <v>55</v>
      </c>
      <c r="D2188">
        <v>2020</v>
      </c>
      <c r="F2188" t="s">
        <v>5416</v>
      </c>
      <c r="G2188" t="s">
        <v>5417</v>
      </c>
      <c r="H2188" t="s">
        <v>5418</v>
      </c>
      <c r="I2188" t="s">
        <v>5419</v>
      </c>
      <c r="J2188" t="s">
        <v>101</v>
      </c>
      <c r="K2188" t="s">
        <v>93</v>
      </c>
      <c r="L2188" s="5">
        <v>0</v>
      </c>
      <c r="M2188" s="5">
        <v>0</v>
      </c>
      <c r="N2188" s="5">
        <f t="shared" si="374"/>
        <v>0</v>
      </c>
      <c r="O2188" s="5">
        <v>0</v>
      </c>
      <c r="P2188" s="5">
        <v>0</v>
      </c>
      <c r="Q2188" s="5">
        <f t="shared" si="375"/>
        <v>0</v>
      </c>
      <c r="R2188" s="5">
        <v>0</v>
      </c>
      <c r="S2188" s="5">
        <v>0</v>
      </c>
      <c r="T2188" s="5">
        <f t="shared" si="376"/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f t="shared" si="379"/>
        <v>0</v>
      </c>
      <c r="Z2188" s="5">
        <v>0</v>
      </c>
      <c r="AA2188" s="5">
        <v>0</v>
      </c>
      <c r="AB2188" s="5">
        <f t="shared" si="380"/>
        <v>0</v>
      </c>
      <c r="AC2188" s="5">
        <v>0</v>
      </c>
      <c r="AD2188" s="5">
        <v>0</v>
      </c>
      <c r="AE2188" s="5">
        <f t="shared" si="381"/>
        <v>0</v>
      </c>
      <c r="AF2188" s="5">
        <v>0</v>
      </c>
      <c r="AG2188" s="6"/>
      <c r="AH2188" s="5">
        <v>0</v>
      </c>
      <c r="AI2188" s="5">
        <v>0</v>
      </c>
      <c r="AJ2188" s="5">
        <v>0</v>
      </c>
      <c r="AK2188" s="5">
        <f t="shared" si="382"/>
        <v>0</v>
      </c>
      <c r="AL2188" s="5">
        <v>0</v>
      </c>
      <c r="AM2188" s="5">
        <v>0</v>
      </c>
      <c r="AN2188" s="5">
        <f t="shared" si="383"/>
        <v>0</v>
      </c>
      <c r="AO2188" s="5">
        <v>0</v>
      </c>
      <c r="AP2188" s="5">
        <v>0</v>
      </c>
      <c r="AQ2188" s="5">
        <f t="shared" si="384"/>
        <v>0</v>
      </c>
      <c r="AR2188" s="5">
        <v>6</v>
      </c>
      <c r="AS2188" s="6">
        <v>43833</v>
      </c>
      <c r="AT2188" s="5">
        <v>6</v>
      </c>
      <c r="AU2188" s="5">
        <v>0</v>
      </c>
      <c r="AV2188" t="str">
        <f t="shared" si="377"/>
        <v>N</v>
      </c>
      <c r="AW2188" t="s">
        <v>60</v>
      </c>
      <c r="AX2188" t="s">
        <v>61</v>
      </c>
      <c r="AY2188" t="s">
        <v>62</v>
      </c>
      <c r="AZ2188" t="s">
        <v>62</v>
      </c>
      <c r="BA2188" t="str">
        <f t="shared" si="378"/>
        <v>N</v>
      </c>
    </row>
    <row r="2189" spans="1:53">
      <c r="A2189" t="s">
        <v>54</v>
      </c>
      <c r="B2189" t="s">
        <v>54</v>
      </c>
      <c r="C2189" t="s">
        <v>55</v>
      </c>
      <c r="D2189">
        <v>2020</v>
      </c>
      <c r="F2189" t="s">
        <v>2264</v>
      </c>
      <c r="G2189" t="s">
        <v>5420</v>
      </c>
      <c r="H2189" t="s">
        <v>5421</v>
      </c>
      <c r="I2189" t="s">
        <v>5422</v>
      </c>
      <c r="J2189" t="s">
        <v>101</v>
      </c>
      <c r="K2189" t="s">
        <v>93</v>
      </c>
      <c r="L2189" s="5">
        <v>0</v>
      </c>
      <c r="M2189" s="5">
        <v>0</v>
      </c>
      <c r="N2189" s="5">
        <f t="shared" si="374"/>
        <v>0</v>
      </c>
      <c r="O2189" s="5">
        <v>0</v>
      </c>
      <c r="P2189" s="5">
        <v>0</v>
      </c>
      <c r="Q2189" s="5">
        <f t="shared" si="375"/>
        <v>0</v>
      </c>
      <c r="R2189" s="5">
        <v>0</v>
      </c>
      <c r="S2189" s="5">
        <v>0</v>
      </c>
      <c r="T2189" s="5">
        <f t="shared" si="376"/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f t="shared" si="379"/>
        <v>0</v>
      </c>
      <c r="Z2189" s="5">
        <v>0</v>
      </c>
      <c r="AA2189" s="5">
        <v>0</v>
      </c>
      <c r="AB2189" s="5">
        <f t="shared" si="380"/>
        <v>0</v>
      </c>
      <c r="AC2189" s="5">
        <v>0</v>
      </c>
      <c r="AD2189" s="5">
        <v>0</v>
      </c>
      <c r="AE2189" s="5">
        <f t="shared" si="381"/>
        <v>0</v>
      </c>
      <c r="AF2189" s="5">
        <v>0</v>
      </c>
      <c r="AG2189" s="6"/>
      <c r="AH2189" s="5">
        <v>0</v>
      </c>
      <c r="AI2189" s="5">
        <v>0</v>
      </c>
      <c r="AJ2189" s="5">
        <v>0</v>
      </c>
      <c r="AK2189" s="5">
        <f t="shared" si="382"/>
        <v>0</v>
      </c>
      <c r="AL2189" s="5">
        <v>0</v>
      </c>
      <c r="AM2189" s="5">
        <v>0</v>
      </c>
      <c r="AN2189" s="5">
        <f t="shared" si="383"/>
        <v>0</v>
      </c>
      <c r="AO2189" s="5">
        <v>0</v>
      </c>
      <c r="AP2189" s="5">
        <v>0</v>
      </c>
      <c r="AQ2189" s="5">
        <f t="shared" si="384"/>
        <v>0</v>
      </c>
      <c r="AR2189" s="5">
        <v>2</v>
      </c>
      <c r="AS2189" s="6">
        <v>44096</v>
      </c>
      <c r="AT2189" s="5">
        <v>2</v>
      </c>
      <c r="AU2189" s="5">
        <v>0</v>
      </c>
      <c r="AV2189" t="str">
        <f t="shared" si="377"/>
        <v>N</v>
      </c>
      <c r="AW2189" t="s">
        <v>60</v>
      </c>
      <c r="AX2189" t="s">
        <v>61</v>
      </c>
      <c r="AY2189" t="s">
        <v>62</v>
      </c>
      <c r="AZ2189" t="s">
        <v>62</v>
      </c>
      <c r="BA2189" t="str">
        <f t="shared" si="378"/>
        <v>N</v>
      </c>
    </row>
    <row r="2190" spans="1:53">
      <c r="A2190" t="s">
        <v>436</v>
      </c>
      <c r="B2190" t="s">
        <v>54</v>
      </c>
      <c r="C2190" t="s">
        <v>89</v>
      </c>
      <c r="D2190">
        <v>2020</v>
      </c>
      <c r="F2190" t="s">
        <v>4157</v>
      </c>
      <c r="G2190" t="s">
        <v>4158</v>
      </c>
      <c r="H2190" t="s">
        <v>4159</v>
      </c>
      <c r="I2190" t="s">
        <v>4160</v>
      </c>
      <c r="J2190" t="s">
        <v>255</v>
      </c>
      <c r="K2190" t="s">
        <v>59</v>
      </c>
      <c r="L2190" s="5">
        <v>0</v>
      </c>
      <c r="M2190" s="5">
        <v>0</v>
      </c>
      <c r="N2190" s="5">
        <f t="shared" si="374"/>
        <v>0</v>
      </c>
      <c r="O2190" s="5">
        <v>0</v>
      </c>
      <c r="P2190" s="5">
        <v>0</v>
      </c>
      <c r="Q2190" s="5">
        <f t="shared" si="375"/>
        <v>0</v>
      </c>
      <c r="R2190" s="5">
        <v>0</v>
      </c>
      <c r="S2190" s="5">
        <v>0</v>
      </c>
      <c r="T2190" s="5">
        <f t="shared" si="376"/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f t="shared" si="379"/>
        <v>0</v>
      </c>
      <c r="Z2190" s="5">
        <v>0</v>
      </c>
      <c r="AA2190" s="5">
        <v>0</v>
      </c>
      <c r="AB2190" s="5">
        <f t="shared" si="380"/>
        <v>0</v>
      </c>
      <c r="AC2190" s="5">
        <v>0</v>
      </c>
      <c r="AD2190" s="5">
        <v>0</v>
      </c>
      <c r="AE2190" s="5">
        <f t="shared" si="381"/>
        <v>0</v>
      </c>
      <c r="AF2190" s="5">
        <v>0</v>
      </c>
      <c r="AG2190" s="6"/>
      <c r="AH2190" s="5">
        <v>0</v>
      </c>
      <c r="AI2190" s="5">
        <v>0</v>
      </c>
      <c r="AJ2190" s="5">
        <v>0</v>
      </c>
      <c r="AK2190" s="5">
        <f t="shared" si="382"/>
        <v>0</v>
      </c>
      <c r="AL2190" s="5">
        <v>0</v>
      </c>
      <c r="AM2190" s="5">
        <v>0</v>
      </c>
      <c r="AN2190" s="5">
        <f t="shared" si="383"/>
        <v>0</v>
      </c>
      <c r="AO2190" s="5">
        <v>0</v>
      </c>
      <c r="AP2190" s="5">
        <v>0</v>
      </c>
      <c r="AQ2190" s="5">
        <f t="shared" si="384"/>
        <v>0</v>
      </c>
      <c r="AR2190" s="5">
        <v>2</v>
      </c>
      <c r="AS2190" s="6">
        <v>43864</v>
      </c>
      <c r="AT2190" s="5">
        <v>2</v>
      </c>
      <c r="AU2190" s="5">
        <v>0</v>
      </c>
      <c r="AV2190" t="str">
        <f t="shared" si="377"/>
        <v>N</v>
      </c>
      <c r="AW2190" t="s">
        <v>60</v>
      </c>
      <c r="AX2190" t="s">
        <v>61</v>
      </c>
      <c r="AY2190" t="s">
        <v>62</v>
      </c>
      <c r="AZ2190" t="s">
        <v>62</v>
      </c>
      <c r="BA2190" t="str">
        <f t="shared" si="378"/>
        <v>N</v>
      </c>
    </row>
    <row r="2191" spans="1:53">
      <c r="A2191" t="s">
        <v>436</v>
      </c>
      <c r="B2191" t="s">
        <v>54</v>
      </c>
      <c r="C2191" t="s">
        <v>89</v>
      </c>
      <c r="D2191">
        <v>2020</v>
      </c>
      <c r="F2191" t="s">
        <v>4169</v>
      </c>
      <c r="G2191" t="s">
        <v>4170</v>
      </c>
      <c r="H2191" t="s">
        <v>4171</v>
      </c>
      <c r="I2191" t="s">
        <v>4172</v>
      </c>
      <c r="J2191" t="s">
        <v>255</v>
      </c>
      <c r="K2191" t="s">
        <v>59</v>
      </c>
      <c r="L2191" s="5">
        <v>0</v>
      </c>
      <c r="M2191" s="5">
        <v>0</v>
      </c>
      <c r="N2191" s="5">
        <f t="shared" si="374"/>
        <v>0</v>
      </c>
      <c r="O2191" s="5">
        <v>0</v>
      </c>
      <c r="P2191" s="5">
        <v>0</v>
      </c>
      <c r="Q2191" s="5">
        <f t="shared" si="375"/>
        <v>0</v>
      </c>
      <c r="R2191" s="5">
        <v>0</v>
      </c>
      <c r="S2191" s="5">
        <v>0</v>
      </c>
      <c r="T2191" s="5">
        <f t="shared" si="376"/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f t="shared" si="379"/>
        <v>0</v>
      </c>
      <c r="Z2191" s="5">
        <v>0</v>
      </c>
      <c r="AA2191" s="5">
        <v>0</v>
      </c>
      <c r="AB2191" s="5">
        <f t="shared" si="380"/>
        <v>0</v>
      </c>
      <c r="AC2191" s="5">
        <v>0</v>
      </c>
      <c r="AD2191" s="5">
        <v>0</v>
      </c>
      <c r="AE2191" s="5">
        <f t="shared" si="381"/>
        <v>0</v>
      </c>
      <c r="AF2191" s="5">
        <v>0</v>
      </c>
      <c r="AG2191" s="6"/>
      <c r="AH2191" s="5">
        <v>0</v>
      </c>
      <c r="AI2191" s="5">
        <v>0</v>
      </c>
      <c r="AJ2191" s="5">
        <v>0</v>
      </c>
      <c r="AK2191" s="5">
        <f t="shared" si="382"/>
        <v>0</v>
      </c>
      <c r="AL2191" s="5">
        <v>0</v>
      </c>
      <c r="AM2191" s="5">
        <v>0</v>
      </c>
      <c r="AN2191" s="5">
        <f t="shared" si="383"/>
        <v>0</v>
      </c>
      <c r="AO2191" s="5">
        <v>0</v>
      </c>
      <c r="AP2191" s="5">
        <v>0</v>
      </c>
      <c r="AQ2191" s="5">
        <f t="shared" si="384"/>
        <v>0</v>
      </c>
      <c r="AR2191" s="5">
        <v>2</v>
      </c>
      <c r="AS2191" s="6">
        <v>43864</v>
      </c>
      <c r="AT2191" s="5">
        <v>2</v>
      </c>
      <c r="AU2191" s="5">
        <v>0</v>
      </c>
      <c r="AV2191" t="str">
        <f t="shared" si="377"/>
        <v>N</v>
      </c>
      <c r="AW2191" t="s">
        <v>60</v>
      </c>
      <c r="AX2191" t="s">
        <v>61</v>
      </c>
      <c r="AY2191" t="s">
        <v>62</v>
      </c>
      <c r="AZ2191" t="s">
        <v>62</v>
      </c>
      <c r="BA2191" t="str">
        <f t="shared" si="378"/>
        <v>N</v>
      </c>
    </row>
    <row r="2192" spans="1:53">
      <c r="A2192" t="s">
        <v>436</v>
      </c>
      <c r="B2192" t="s">
        <v>54</v>
      </c>
      <c r="C2192" t="s">
        <v>89</v>
      </c>
      <c r="D2192">
        <v>2020</v>
      </c>
      <c r="F2192" t="s">
        <v>4165</v>
      </c>
      <c r="G2192" t="s">
        <v>4166</v>
      </c>
      <c r="H2192" t="s">
        <v>4167</v>
      </c>
      <c r="I2192" t="s">
        <v>4168</v>
      </c>
      <c r="J2192" t="s">
        <v>255</v>
      </c>
      <c r="K2192" t="s">
        <v>59</v>
      </c>
      <c r="L2192" s="5">
        <v>0</v>
      </c>
      <c r="M2192" s="5">
        <v>0</v>
      </c>
      <c r="N2192" s="5">
        <f t="shared" si="374"/>
        <v>0</v>
      </c>
      <c r="O2192" s="5">
        <v>0</v>
      </c>
      <c r="P2192" s="5">
        <v>0</v>
      </c>
      <c r="Q2192" s="5">
        <f t="shared" si="375"/>
        <v>0</v>
      </c>
      <c r="R2192" s="5">
        <v>0</v>
      </c>
      <c r="S2192" s="5">
        <v>0</v>
      </c>
      <c r="T2192" s="5">
        <f t="shared" si="376"/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f t="shared" si="379"/>
        <v>0</v>
      </c>
      <c r="Z2192" s="5">
        <v>0</v>
      </c>
      <c r="AA2192" s="5">
        <v>0</v>
      </c>
      <c r="AB2192" s="5">
        <f t="shared" si="380"/>
        <v>0</v>
      </c>
      <c r="AC2192" s="5">
        <v>0</v>
      </c>
      <c r="AD2192" s="5">
        <v>0</v>
      </c>
      <c r="AE2192" s="5">
        <f t="shared" si="381"/>
        <v>0</v>
      </c>
      <c r="AF2192" s="5">
        <v>0</v>
      </c>
      <c r="AG2192" s="6"/>
      <c r="AH2192" s="5">
        <v>0</v>
      </c>
      <c r="AI2192" s="5">
        <v>0</v>
      </c>
      <c r="AJ2192" s="5">
        <v>0</v>
      </c>
      <c r="AK2192" s="5">
        <f t="shared" si="382"/>
        <v>0</v>
      </c>
      <c r="AL2192" s="5">
        <v>0</v>
      </c>
      <c r="AM2192" s="5">
        <v>0</v>
      </c>
      <c r="AN2192" s="5">
        <f t="shared" si="383"/>
        <v>0</v>
      </c>
      <c r="AO2192" s="5">
        <v>0</v>
      </c>
      <c r="AP2192" s="5">
        <v>0</v>
      </c>
      <c r="AQ2192" s="5">
        <f t="shared" si="384"/>
        <v>0</v>
      </c>
      <c r="AR2192" s="5">
        <v>2</v>
      </c>
      <c r="AS2192" s="6">
        <v>43888</v>
      </c>
      <c r="AT2192" s="5">
        <v>2</v>
      </c>
      <c r="AU2192" s="5">
        <v>0</v>
      </c>
      <c r="AV2192" t="str">
        <f t="shared" si="377"/>
        <v>N</v>
      </c>
      <c r="AW2192" t="s">
        <v>60</v>
      </c>
      <c r="AX2192" t="s">
        <v>61</v>
      </c>
      <c r="AY2192" t="s">
        <v>62</v>
      </c>
      <c r="AZ2192" t="s">
        <v>62</v>
      </c>
      <c r="BA2192" t="str">
        <f t="shared" si="378"/>
        <v>N</v>
      </c>
    </row>
    <row r="2193" spans="1:53">
      <c r="A2193" t="s">
        <v>436</v>
      </c>
      <c r="B2193" t="s">
        <v>54</v>
      </c>
      <c r="C2193" t="s">
        <v>89</v>
      </c>
      <c r="D2193">
        <v>2020</v>
      </c>
      <c r="F2193" t="s">
        <v>4161</v>
      </c>
      <c r="G2193" t="s">
        <v>4162</v>
      </c>
      <c r="H2193" t="s">
        <v>4163</v>
      </c>
      <c r="I2193" t="s">
        <v>4164</v>
      </c>
      <c r="J2193" t="s">
        <v>255</v>
      </c>
      <c r="K2193" t="s">
        <v>59</v>
      </c>
      <c r="L2193" s="5">
        <v>0</v>
      </c>
      <c r="M2193" s="5">
        <v>0</v>
      </c>
      <c r="N2193" s="5">
        <f t="shared" si="374"/>
        <v>0</v>
      </c>
      <c r="O2193" s="5">
        <v>0</v>
      </c>
      <c r="P2193" s="5">
        <v>0</v>
      </c>
      <c r="Q2193" s="5">
        <f t="shared" si="375"/>
        <v>0</v>
      </c>
      <c r="R2193" s="5">
        <v>0</v>
      </c>
      <c r="S2193" s="5">
        <v>0</v>
      </c>
      <c r="T2193" s="5">
        <f t="shared" si="376"/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f t="shared" si="379"/>
        <v>0</v>
      </c>
      <c r="Z2193" s="5">
        <v>0</v>
      </c>
      <c r="AA2193" s="5">
        <v>0</v>
      </c>
      <c r="AB2193" s="5">
        <f t="shared" si="380"/>
        <v>0</v>
      </c>
      <c r="AC2193" s="5">
        <v>0</v>
      </c>
      <c r="AD2193" s="5">
        <v>0</v>
      </c>
      <c r="AE2193" s="5">
        <f t="shared" si="381"/>
        <v>0</v>
      </c>
      <c r="AF2193" s="5">
        <v>0</v>
      </c>
      <c r="AG2193" s="6"/>
      <c r="AH2193" s="5">
        <v>0</v>
      </c>
      <c r="AI2193" s="5">
        <v>0</v>
      </c>
      <c r="AJ2193" s="5">
        <v>0</v>
      </c>
      <c r="AK2193" s="5">
        <f t="shared" si="382"/>
        <v>0</v>
      </c>
      <c r="AL2193" s="5">
        <v>0</v>
      </c>
      <c r="AM2193" s="5">
        <v>0</v>
      </c>
      <c r="AN2193" s="5">
        <f t="shared" si="383"/>
        <v>0</v>
      </c>
      <c r="AO2193" s="5">
        <v>0</v>
      </c>
      <c r="AP2193" s="5">
        <v>0</v>
      </c>
      <c r="AQ2193" s="5">
        <f t="shared" si="384"/>
        <v>0</v>
      </c>
      <c r="AR2193" s="5">
        <v>2</v>
      </c>
      <c r="AS2193" s="6">
        <v>43908</v>
      </c>
      <c r="AT2193" s="5">
        <v>2</v>
      </c>
      <c r="AU2193" s="5">
        <v>0</v>
      </c>
      <c r="AV2193" t="str">
        <f t="shared" si="377"/>
        <v>N</v>
      </c>
      <c r="AW2193" t="s">
        <v>60</v>
      </c>
      <c r="AX2193" t="s">
        <v>61</v>
      </c>
      <c r="AY2193" t="s">
        <v>62</v>
      </c>
      <c r="AZ2193" t="s">
        <v>62</v>
      </c>
      <c r="BA2193" t="str">
        <f t="shared" si="378"/>
        <v>N</v>
      </c>
    </row>
    <row r="2194" spans="1:53">
      <c r="A2194" t="s">
        <v>54</v>
      </c>
      <c r="B2194" t="s">
        <v>54</v>
      </c>
      <c r="C2194" t="s">
        <v>55</v>
      </c>
      <c r="D2194">
        <v>2020</v>
      </c>
      <c r="F2194" t="s">
        <v>5423</v>
      </c>
      <c r="G2194" t="s">
        <v>5424</v>
      </c>
      <c r="H2194" t="s">
        <v>5425</v>
      </c>
      <c r="I2194" t="s">
        <v>5426</v>
      </c>
      <c r="J2194" t="s">
        <v>58</v>
      </c>
      <c r="K2194" t="s">
        <v>59</v>
      </c>
      <c r="L2194" s="5">
        <v>0</v>
      </c>
      <c r="M2194" s="5">
        <v>0</v>
      </c>
      <c r="N2194" s="5">
        <f t="shared" si="374"/>
        <v>0</v>
      </c>
      <c r="O2194" s="5">
        <v>0</v>
      </c>
      <c r="P2194" s="5">
        <v>0</v>
      </c>
      <c r="Q2194" s="5">
        <f t="shared" si="375"/>
        <v>0</v>
      </c>
      <c r="R2194" s="5">
        <v>0</v>
      </c>
      <c r="S2194" s="5">
        <v>0</v>
      </c>
      <c r="T2194" s="5">
        <f t="shared" si="376"/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f t="shared" si="379"/>
        <v>0</v>
      </c>
      <c r="Z2194" s="5">
        <v>0</v>
      </c>
      <c r="AA2194" s="5">
        <v>0</v>
      </c>
      <c r="AB2194" s="5">
        <f t="shared" si="380"/>
        <v>0</v>
      </c>
      <c r="AC2194" s="5">
        <v>0</v>
      </c>
      <c r="AD2194" s="5">
        <v>0</v>
      </c>
      <c r="AE2194" s="5">
        <f t="shared" si="381"/>
        <v>0</v>
      </c>
      <c r="AF2194" s="5">
        <v>1</v>
      </c>
      <c r="AG2194" s="6">
        <v>44018</v>
      </c>
      <c r="AH2194" s="5">
        <v>1</v>
      </c>
      <c r="AI2194" s="5">
        <v>0</v>
      </c>
      <c r="AJ2194" s="5">
        <v>0</v>
      </c>
      <c r="AK2194" s="5">
        <f t="shared" si="382"/>
        <v>0</v>
      </c>
      <c r="AL2194" s="5">
        <v>0</v>
      </c>
      <c r="AM2194" s="5">
        <v>0</v>
      </c>
      <c r="AN2194" s="5">
        <f t="shared" si="383"/>
        <v>0</v>
      </c>
      <c r="AO2194" s="5">
        <v>0</v>
      </c>
      <c r="AP2194" s="5">
        <v>0</v>
      </c>
      <c r="AQ2194" s="5">
        <f t="shared" si="384"/>
        <v>0</v>
      </c>
      <c r="AR2194" s="5">
        <v>1</v>
      </c>
      <c r="AS2194" s="6">
        <v>44083</v>
      </c>
      <c r="AT2194" s="5">
        <v>1</v>
      </c>
      <c r="AU2194" s="5">
        <v>0</v>
      </c>
      <c r="AV2194" t="str">
        <f t="shared" si="377"/>
        <v>N</v>
      </c>
      <c r="AW2194" t="s">
        <v>60</v>
      </c>
      <c r="AX2194" t="s">
        <v>61</v>
      </c>
      <c r="AY2194" t="s">
        <v>62</v>
      </c>
      <c r="AZ2194" t="s">
        <v>62</v>
      </c>
      <c r="BA2194" t="str">
        <f t="shared" si="378"/>
        <v>N</v>
      </c>
    </row>
    <row r="2195" spans="1:53">
      <c r="A2195" t="s">
        <v>54</v>
      </c>
      <c r="B2195" t="s">
        <v>54</v>
      </c>
      <c r="C2195" t="s">
        <v>55</v>
      </c>
      <c r="D2195">
        <v>2020</v>
      </c>
      <c r="F2195" t="s">
        <v>5427</v>
      </c>
      <c r="G2195" t="s">
        <v>5428</v>
      </c>
      <c r="H2195" t="s">
        <v>5429</v>
      </c>
      <c r="I2195" t="s">
        <v>5430</v>
      </c>
      <c r="J2195" t="s">
        <v>58</v>
      </c>
      <c r="K2195" t="s">
        <v>59</v>
      </c>
      <c r="L2195" s="5">
        <v>0</v>
      </c>
      <c r="M2195" s="5">
        <v>0</v>
      </c>
      <c r="N2195" s="5">
        <f t="shared" si="374"/>
        <v>0</v>
      </c>
      <c r="O2195" s="5">
        <v>0</v>
      </c>
      <c r="P2195" s="5">
        <v>0</v>
      </c>
      <c r="Q2195" s="5">
        <f t="shared" si="375"/>
        <v>0</v>
      </c>
      <c r="R2195" s="5">
        <v>0</v>
      </c>
      <c r="S2195" s="5">
        <v>0</v>
      </c>
      <c r="T2195" s="5">
        <f t="shared" si="376"/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f t="shared" si="379"/>
        <v>0</v>
      </c>
      <c r="Z2195" s="5">
        <v>0</v>
      </c>
      <c r="AA2195" s="5">
        <v>0</v>
      </c>
      <c r="AB2195" s="5">
        <f t="shared" si="380"/>
        <v>0</v>
      </c>
      <c r="AC2195" s="5">
        <v>0</v>
      </c>
      <c r="AD2195" s="5">
        <v>0</v>
      </c>
      <c r="AE2195" s="5">
        <f t="shared" si="381"/>
        <v>0</v>
      </c>
      <c r="AF2195" s="5">
        <v>1</v>
      </c>
      <c r="AG2195" s="6">
        <v>44105</v>
      </c>
      <c r="AH2195" s="5">
        <v>1</v>
      </c>
      <c r="AI2195" s="5">
        <v>0</v>
      </c>
      <c r="AJ2195" s="5">
        <v>0</v>
      </c>
      <c r="AK2195" s="5">
        <f t="shared" si="382"/>
        <v>0</v>
      </c>
      <c r="AL2195" s="5">
        <v>0</v>
      </c>
      <c r="AM2195" s="5">
        <v>0</v>
      </c>
      <c r="AN2195" s="5">
        <f t="shared" si="383"/>
        <v>0</v>
      </c>
      <c r="AO2195" s="5">
        <v>0</v>
      </c>
      <c r="AP2195" s="5">
        <v>0</v>
      </c>
      <c r="AQ2195" s="5">
        <f t="shared" si="384"/>
        <v>0</v>
      </c>
      <c r="AR2195" s="5">
        <v>1</v>
      </c>
      <c r="AS2195" s="6">
        <v>44155</v>
      </c>
      <c r="AT2195" s="5">
        <v>1</v>
      </c>
      <c r="AU2195" s="5">
        <v>0</v>
      </c>
      <c r="AV2195" t="str">
        <f t="shared" si="377"/>
        <v>N</v>
      </c>
      <c r="AW2195" t="s">
        <v>60</v>
      </c>
      <c r="AX2195" t="s">
        <v>61</v>
      </c>
      <c r="AY2195" t="s">
        <v>62</v>
      </c>
      <c r="AZ2195" t="s">
        <v>62</v>
      </c>
      <c r="BA2195" t="str">
        <f t="shared" si="378"/>
        <v>N</v>
      </c>
    </row>
    <row r="2196" spans="1:53">
      <c r="A2196" t="s">
        <v>54</v>
      </c>
      <c r="B2196" t="s">
        <v>54</v>
      </c>
      <c r="C2196" t="s">
        <v>55</v>
      </c>
      <c r="D2196">
        <v>2020</v>
      </c>
      <c r="F2196" t="s">
        <v>5431</v>
      </c>
      <c r="G2196" t="s">
        <v>5432</v>
      </c>
      <c r="H2196" t="s">
        <v>5433</v>
      </c>
      <c r="I2196" t="s">
        <v>5434</v>
      </c>
      <c r="J2196" t="s">
        <v>58</v>
      </c>
      <c r="K2196" t="s">
        <v>59</v>
      </c>
      <c r="L2196" s="5">
        <v>0</v>
      </c>
      <c r="M2196" s="5">
        <v>0</v>
      </c>
      <c r="N2196" s="5">
        <f t="shared" si="374"/>
        <v>0</v>
      </c>
      <c r="O2196" s="5">
        <v>0</v>
      </c>
      <c r="P2196" s="5">
        <v>0</v>
      </c>
      <c r="Q2196" s="5">
        <f t="shared" si="375"/>
        <v>0</v>
      </c>
      <c r="R2196" s="5">
        <v>0</v>
      </c>
      <c r="S2196" s="5">
        <v>0</v>
      </c>
      <c r="T2196" s="5">
        <f t="shared" si="376"/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f t="shared" si="379"/>
        <v>0</v>
      </c>
      <c r="Z2196" s="5">
        <v>0</v>
      </c>
      <c r="AA2196" s="5">
        <v>0</v>
      </c>
      <c r="AB2196" s="5">
        <f t="shared" si="380"/>
        <v>0</v>
      </c>
      <c r="AC2196" s="5">
        <v>0</v>
      </c>
      <c r="AD2196" s="5">
        <v>0</v>
      </c>
      <c r="AE2196" s="5">
        <f t="shared" si="381"/>
        <v>0</v>
      </c>
      <c r="AF2196" s="5">
        <v>1</v>
      </c>
      <c r="AG2196" s="6">
        <v>43906</v>
      </c>
      <c r="AH2196" s="5">
        <v>1</v>
      </c>
      <c r="AI2196" s="5">
        <v>0</v>
      </c>
      <c r="AJ2196" s="5">
        <v>0</v>
      </c>
      <c r="AK2196" s="5">
        <f t="shared" si="382"/>
        <v>0</v>
      </c>
      <c r="AL2196" s="5">
        <v>0</v>
      </c>
      <c r="AM2196" s="5">
        <v>0</v>
      </c>
      <c r="AN2196" s="5">
        <f t="shared" si="383"/>
        <v>0</v>
      </c>
      <c r="AO2196" s="5">
        <v>0</v>
      </c>
      <c r="AP2196" s="5">
        <v>0</v>
      </c>
      <c r="AQ2196" s="5">
        <f t="shared" si="384"/>
        <v>0</v>
      </c>
      <c r="AR2196" s="5">
        <v>1</v>
      </c>
      <c r="AS2196" s="6">
        <v>44102</v>
      </c>
      <c r="AT2196" s="5">
        <v>1</v>
      </c>
      <c r="AU2196" s="5">
        <v>0</v>
      </c>
      <c r="AV2196" t="str">
        <f t="shared" si="377"/>
        <v>N</v>
      </c>
      <c r="AW2196" t="s">
        <v>60</v>
      </c>
      <c r="AX2196" t="s">
        <v>61</v>
      </c>
      <c r="AY2196" t="s">
        <v>62</v>
      </c>
      <c r="AZ2196" t="s">
        <v>62</v>
      </c>
      <c r="BA2196" t="str">
        <f t="shared" si="378"/>
        <v>N</v>
      </c>
    </row>
    <row r="2197" spans="1:53">
      <c r="A2197" t="s">
        <v>54</v>
      </c>
      <c r="B2197" t="s">
        <v>54</v>
      </c>
      <c r="C2197" t="s">
        <v>55</v>
      </c>
      <c r="D2197">
        <v>2020</v>
      </c>
      <c r="F2197" t="s">
        <v>5435</v>
      </c>
      <c r="G2197" t="s">
        <v>5436</v>
      </c>
      <c r="H2197" t="s">
        <v>5437</v>
      </c>
      <c r="I2197" t="s">
        <v>5438</v>
      </c>
      <c r="J2197" t="s">
        <v>58</v>
      </c>
      <c r="K2197" t="s">
        <v>59</v>
      </c>
      <c r="L2197" s="5">
        <v>0</v>
      </c>
      <c r="M2197" s="5">
        <v>0</v>
      </c>
      <c r="N2197" s="5">
        <f t="shared" si="374"/>
        <v>0</v>
      </c>
      <c r="O2197" s="5">
        <v>0</v>
      </c>
      <c r="P2197" s="5">
        <v>0</v>
      </c>
      <c r="Q2197" s="5">
        <f t="shared" si="375"/>
        <v>0</v>
      </c>
      <c r="R2197" s="5">
        <v>0</v>
      </c>
      <c r="S2197" s="5">
        <v>0</v>
      </c>
      <c r="T2197" s="5">
        <f t="shared" si="376"/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f t="shared" si="379"/>
        <v>0</v>
      </c>
      <c r="Z2197" s="5">
        <v>0</v>
      </c>
      <c r="AA2197" s="5">
        <v>0</v>
      </c>
      <c r="AB2197" s="5">
        <f t="shared" si="380"/>
        <v>0</v>
      </c>
      <c r="AC2197" s="5">
        <v>0</v>
      </c>
      <c r="AD2197" s="5">
        <v>0</v>
      </c>
      <c r="AE2197" s="5">
        <f t="shared" si="381"/>
        <v>0</v>
      </c>
      <c r="AF2197" s="5">
        <v>1</v>
      </c>
      <c r="AG2197" s="6">
        <v>44053</v>
      </c>
      <c r="AH2197" s="5">
        <v>1</v>
      </c>
      <c r="AI2197" s="5">
        <v>0</v>
      </c>
      <c r="AJ2197" s="5">
        <v>0</v>
      </c>
      <c r="AK2197" s="5">
        <f t="shared" si="382"/>
        <v>0</v>
      </c>
      <c r="AL2197" s="5">
        <v>0</v>
      </c>
      <c r="AM2197" s="5">
        <v>0</v>
      </c>
      <c r="AN2197" s="5">
        <f t="shared" si="383"/>
        <v>0</v>
      </c>
      <c r="AO2197" s="5">
        <v>0</v>
      </c>
      <c r="AP2197" s="5">
        <v>0</v>
      </c>
      <c r="AQ2197" s="5">
        <f t="shared" si="384"/>
        <v>0</v>
      </c>
      <c r="AR2197" s="5">
        <v>1</v>
      </c>
      <c r="AS2197" s="6">
        <v>44089</v>
      </c>
      <c r="AT2197" s="5">
        <v>1</v>
      </c>
      <c r="AU2197" s="5">
        <v>0</v>
      </c>
      <c r="AV2197" t="str">
        <f t="shared" si="377"/>
        <v>N</v>
      </c>
      <c r="AW2197" t="s">
        <v>60</v>
      </c>
      <c r="AX2197" t="s">
        <v>61</v>
      </c>
      <c r="AY2197" t="s">
        <v>62</v>
      </c>
      <c r="AZ2197" t="s">
        <v>62</v>
      </c>
      <c r="BA2197" t="str">
        <f t="shared" si="378"/>
        <v>N</v>
      </c>
    </row>
    <row r="2198" spans="1:53">
      <c r="A2198" t="s">
        <v>54</v>
      </c>
      <c r="B2198" t="s">
        <v>54</v>
      </c>
      <c r="C2198" t="s">
        <v>55</v>
      </c>
      <c r="D2198">
        <v>2020</v>
      </c>
      <c r="F2198" t="s">
        <v>5439</v>
      </c>
      <c r="G2198" t="s">
        <v>5440</v>
      </c>
      <c r="H2198" t="s">
        <v>5441</v>
      </c>
      <c r="I2198" t="s">
        <v>5442</v>
      </c>
      <c r="J2198" t="s">
        <v>58</v>
      </c>
      <c r="K2198" t="s">
        <v>59</v>
      </c>
      <c r="L2198" s="5">
        <v>0</v>
      </c>
      <c r="M2198" s="5">
        <v>0</v>
      </c>
      <c r="N2198" s="5">
        <f t="shared" si="374"/>
        <v>0</v>
      </c>
      <c r="O2198" s="5">
        <v>0</v>
      </c>
      <c r="P2198" s="5">
        <v>0</v>
      </c>
      <c r="Q2198" s="5">
        <f t="shared" si="375"/>
        <v>0</v>
      </c>
      <c r="R2198" s="5">
        <v>0</v>
      </c>
      <c r="S2198" s="5">
        <v>0</v>
      </c>
      <c r="T2198" s="5">
        <f t="shared" si="376"/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f t="shared" si="379"/>
        <v>0</v>
      </c>
      <c r="Z2198" s="5">
        <v>0</v>
      </c>
      <c r="AA2198" s="5">
        <v>0</v>
      </c>
      <c r="AB2198" s="5">
        <f t="shared" si="380"/>
        <v>0</v>
      </c>
      <c r="AC2198" s="5">
        <v>0</v>
      </c>
      <c r="AD2198" s="5">
        <v>0</v>
      </c>
      <c r="AE2198" s="5">
        <f t="shared" si="381"/>
        <v>0</v>
      </c>
      <c r="AF2198" s="5">
        <v>1</v>
      </c>
      <c r="AG2198" s="6">
        <v>43864</v>
      </c>
      <c r="AH2198" s="5">
        <v>1</v>
      </c>
      <c r="AI2198" s="5">
        <v>0</v>
      </c>
      <c r="AJ2198" s="5">
        <v>0</v>
      </c>
      <c r="AK2198" s="5">
        <f t="shared" si="382"/>
        <v>0</v>
      </c>
      <c r="AL2198" s="5">
        <v>0</v>
      </c>
      <c r="AM2198" s="5">
        <v>0</v>
      </c>
      <c r="AN2198" s="5">
        <f t="shared" si="383"/>
        <v>0</v>
      </c>
      <c r="AO2198" s="5">
        <v>0</v>
      </c>
      <c r="AP2198" s="5">
        <v>0</v>
      </c>
      <c r="AQ2198" s="5">
        <f t="shared" si="384"/>
        <v>0</v>
      </c>
      <c r="AR2198" s="5">
        <v>1</v>
      </c>
      <c r="AS2198" s="6">
        <v>43987</v>
      </c>
      <c r="AT2198" s="5">
        <v>1</v>
      </c>
      <c r="AU2198" s="5">
        <v>0</v>
      </c>
      <c r="AV2198" t="str">
        <f t="shared" si="377"/>
        <v>N</v>
      </c>
      <c r="AW2198" t="s">
        <v>60</v>
      </c>
      <c r="AX2198" t="s">
        <v>61</v>
      </c>
      <c r="AY2198" t="s">
        <v>62</v>
      </c>
      <c r="AZ2198" t="s">
        <v>62</v>
      </c>
      <c r="BA2198" t="str">
        <f t="shared" si="378"/>
        <v>N</v>
      </c>
    </row>
    <row r="2199" spans="1:53">
      <c r="A2199" t="s">
        <v>54</v>
      </c>
      <c r="B2199" t="s">
        <v>54</v>
      </c>
      <c r="C2199" t="s">
        <v>55</v>
      </c>
      <c r="D2199">
        <v>2020</v>
      </c>
      <c r="F2199" t="s">
        <v>2278</v>
      </c>
      <c r="G2199" t="s">
        <v>4013</v>
      </c>
      <c r="H2199" t="s">
        <v>5443</v>
      </c>
      <c r="I2199" t="s">
        <v>5444</v>
      </c>
      <c r="J2199" t="s">
        <v>58</v>
      </c>
      <c r="K2199" t="s">
        <v>59</v>
      </c>
      <c r="L2199" s="5">
        <v>0</v>
      </c>
      <c r="M2199" s="5">
        <v>0</v>
      </c>
      <c r="N2199" s="5">
        <f t="shared" si="374"/>
        <v>0</v>
      </c>
      <c r="O2199" s="5">
        <v>0</v>
      </c>
      <c r="P2199" s="5">
        <v>0</v>
      </c>
      <c r="Q2199" s="5">
        <f t="shared" si="375"/>
        <v>0</v>
      </c>
      <c r="R2199" s="5">
        <v>0</v>
      </c>
      <c r="S2199" s="5">
        <v>0</v>
      </c>
      <c r="T2199" s="5">
        <f t="shared" si="376"/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f t="shared" si="379"/>
        <v>0</v>
      </c>
      <c r="Z2199" s="5">
        <v>0</v>
      </c>
      <c r="AA2199" s="5">
        <v>0</v>
      </c>
      <c r="AB2199" s="5">
        <f t="shared" si="380"/>
        <v>0</v>
      </c>
      <c r="AC2199" s="5">
        <v>0</v>
      </c>
      <c r="AD2199" s="5">
        <v>0</v>
      </c>
      <c r="AE2199" s="5">
        <f t="shared" si="381"/>
        <v>0</v>
      </c>
      <c r="AF2199" s="5">
        <v>1</v>
      </c>
      <c r="AG2199" s="6">
        <v>43892</v>
      </c>
      <c r="AH2199" s="5">
        <v>1</v>
      </c>
      <c r="AI2199" s="5">
        <v>0</v>
      </c>
      <c r="AJ2199" s="5">
        <v>0</v>
      </c>
      <c r="AK2199" s="5">
        <f t="shared" si="382"/>
        <v>0</v>
      </c>
      <c r="AL2199" s="5">
        <v>0</v>
      </c>
      <c r="AM2199" s="5">
        <v>0</v>
      </c>
      <c r="AN2199" s="5">
        <f t="shared" si="383"/>
        <v>0</v>
      </c>
      <c r="AO2199" s="5">
        <v>0</v>
      </c>
      <c r="AP2199" s="5">
        <v>0</v>
      </c>
      <c r="AQ2199" s="5">
        <f t="shared" si="384"/>
        <v>0</v>
      </c>
      <c r="AR2199" s="5">
        <v>1</v>
      </c>
      <c r="AS2199" s="6">
        <v>44151</v>
      </c>
      <c r="AT2199" s="5">
        <v>1</v>
      </c>
      <c r="AU2199" s="5">
        <v>0</v>
      </c>
      <c r="AV2199" t="str">
        <f t="shared" si="377"/>
        <v>N</v>
      </c>
      <c r="AW2199" t="s">
        <v>60</v>
      </c>
      <c r="AX2199" t="s">
        <v>61</v>
      </c>
      <c r="AY2199" t="s">
        <v>62</v>
      </c>
      <c r="AZ2199" t="s">
        <v>62</v>
      </c>
      <c r="BA2199" t="str">
        <f t="shared" si="378"/>
        <v>N</v>
      </c>
    </row>
    <row r="2200" spans="1:53">
      <c r="A2200" t="s">
        <v>54</v>
      </c>
      <c r="B2200" t="s">
        <v>54</v>
      </c>
      <c r="C2200" t="s">
        <v>55</v>
      </c>
      <c r="D2200">
        <v>2020</v>
      </c>
      <c r="F2200" t="s">
        <v>5445</v>
      </c>
      <c r="G2200" t="s">
        <v>5446</v>
      </c>
      <c r="H2200" t="s">
        <v>5447</v>
      </c>
      <c r="I2200" t="s">
        <v>5448</v>
      </c>
      <c r="J2200" t="s">
        <v>58</v>
      </c>
      <c r="K2200" t="s">
        <v>59</v>
      </c>
      <c r="L2200" s="5">
        <v>0</v>
      </c>
      <c r="M2200" s="5">
        <v>0</v>
      </c>
      <c r="N2200" s="5">
        <f t="shared" si="374"/>
        <v>0</v>
      </c>
      <c r="O2200" s="5">
        <v>0</v>
      </c>
      <c r="P2200" s="5">
        <v>0</v>
      </c>
      <c r="Q2200" s="5">
        <f t="shared" si="375"/>
        <v>0</v>
      </c>
      <c r="R2200" s="5">
        <v>0</v>
      </c>
      <c r="S2200" s="5">
        <v>0</v>
      </c>
      <c r="T2200" s="5">
        <f t="shared" si="376"/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f t="shared" si="379"/>
        <v>0</v>
      </c>
      <c r="Z2200" s="5">
        <v>0</v>
      </c>
      <c r="AA2200" s="5">
        <v>0</v>
      </c>
      <c r="AB2200" s="5">
        <f t="shared" si="380"/>
        <v>0</v>
      </c>
      <c r="AC2200" s="5">
        <v>0</v>
      </c>
      <c r="AD2200" s="5">
        <v>0</v>
      </c>
      <c r="AE2200" s="5">
        <f t="shared" si="381"/>
        <v>0</v>
      </c>
      <c r="AF2200" s="5">
        <v>1</v>
      </c>
      <c r="AG2200" s="6">
        <v>44060</v>
      </c>
      <c r="AH2200" s="5">
        <v>1</v>
      </c>
      <c r="AI2200" s="5">
        <v>0</v>
      </c>
      <c r="AJ2200" s="5">
        <v>0</v>
      </c>
      <c r="AK2200" s="5">
        <f t="shared" si="382"/>
        <v>0</v>
      </c>
      <c r="AL2200" s="5">
        <v>0</v>
      </c>
      <c r="AM2200" s="5">
        <v>0</v>
      </c>
      <c r="AN2200" s="5">
        <f t="shared" si="383"/>
        <v>0</v>
      </c>
      <c r="AO2200" s="5">
        <v>0</v>
      </c>
      <c r="AP2200" s="5">
        <v>0</v>
      </c>
      <c r="AQ2200" s="5">
        <f t="shared" si="384"/>
        <v>0</v>
      </c>
      <c r="AR2200" s="5">
        <v>1</v>
      </c>
      <c r="AS2200" s="6">
        <v>44133</v>
      </c>
      <c r="AT2200" s="5">
        <v>1</v>
      </c>
      <c r="AU2200" s="5">
        <v>0</v>
      </c>
      <c r="AV2200" t="str">
        <f t="shared" si="377"/>
        <v>N</v>
      </c>
      <c r="AW2200" t="s">
        <v>60</v>
      </c>
      <c r="AX2200" t="s">
        <v>61</v>
      </c>
      <c r="AY2200" t="s">
        <v>62</v>
      </c>
      <c r="AZ2200" t="s">
        <v>62</v>
      </c>
      <c r="BA2200" t="str">
        <f t="shared" si="378"/>
        <v>N</v>
      </c>
    </row>
    <row r="2201" spans="1:53">
      <c r="A2201" t="s">
        <v>54</v>
      </c>
      <c r="B2201" t="s">
        <v>54</v>
      </c>
      <c r="C2201" t="s">
        <v>55</v>
      </c>
      <c r="D2201">
        <v>2020</v>
      </c>
      <c r="F2201" t="s">
        <v>5449</v>
      </c>
      <c r="G2201" t="s">
        <v>5450</v>
      </c>
      <c r="H2201" t="s">
        <v>5451</v>
      </c>
      <c r="I2201" t="s">
        <v>5452</v>
      </c>
      <c r="J2201" t="s">
        <v>58</v>
      </c>
      <c r="K2201" t="s">
        <v>59</v>
      </c>
      <c r="L2201" s="5">
        <v>0</v>
      </c>
      <c r="M2201" s="5">
        <v>0</v>
      </c>
      <c r="N2201" s="5">
        <f t="shared" si="374"/>
        <v>0</v>
      </c>
      <c r="O2201" s="5">
        <v>0</v>
      </c>
      <c r="P2201" s="5">
        <v>0</v>
      </c>
      <c r="Q2201" s="5">
        <f t="shared" si="375"/>
        <v>0</v>
      </c>
      <c r="R2201" s="5">
        <v>0</v>
      </c>
      <c r="S2201" s="5">
        <v>0</v>
      </c>
      <c r="T2201" s="5">
        <f t="shared" si="376"/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f t="shared" si="379"/>
        <v>0</v>
      </c>
      <c r="Z2201" s="5">
        <v>0</v>
      </c>
      <c r="AA2201" s="5">
        <v>0</v>
      </c>
      <c r="AB2201" s="5">
        <f t="shared" si="380"/>
        <v>0</v>
      </c>
      <c r="AC2201" s="5">
        <v>0</v>
      </c>
      <c r="AD2201" s="5">
        <v>0</v>
      </c>
      <c r="AE2201" s="5">
        <f t="shared" si="381"/>
        <v>0</v>
      </c>
      <c r="AF2201" s="5">
        <v>1</v>
      </c>
      <c r="AG2201" s="6">
        <v>43963</v>
      </c>
      <c r="AH2201" s="5">
        <v>1</v>
      </c>
      <c r="AI2201" s="5">
        <v>0</v>
      </c>
      <c r="AJ2201" s="5">
        <v>0</v>
      </c>
      <c r="AK2201" s="5">
        <f t="shared" si="382"/>
        <v>0</v>
      </c>
      <c r="AL2201" s="5">
        <v>0</v>
      </c>
      <c r="AM2201" s="5">
        <v>0</v>
      </c>
      <c r="AN2201" s="5">
        <f t="shared" si="383"/>
        <v>0</v>
      </c>
      <c r="AO2201" s="5">
        <v>0</v>
      </c>
      <c r="AP2201" s="5">
        <v>0</v>
      </c>
      <c r="AQ2201" s="5">
        <f t="shared" si="384"/>
        <v>0</v>
      </c>
      <c r="AR2201" s="5">
        <v>1</v>
      </c>
      <c r="AS2201" s="6">
        <v>44019</v>
      </c>
      <c r="AT2201" s="5">
        <v>1</v>
      </c>
      <c r="AU2201" s="5">
        <v>0</v>
      </c>
      <c r="AV2201" t="str">
        <f t="shared" si="377"/>
        <v>N</v>
      </c>
      <c r="AW2201" t="s">
        <v>60</v>
      </c>
      <c r="AX2201" t="s">
        <v>61</v>
      </c>
      <c r="AY2201" t="s">
        <v>62</v>
      </c>
      <c r="AZ2201" t="s">
        <v>62</v>
      </c>
      <c r="BA2201" t="str">
        <f t="shared" si="378"/>
        <v>N</v>
      </c>
    </row>
    <row r="2202" spans="1:53">
      <c r="A2202" t="s">
        <v>54</v>
      </c>
      <c r="B2202" t="s">
        <v>54</v>
      </c>
      <c r="C2202" t="s">
        <v>55</v>
      </c>
      <c r="D2202">
        <v>2020</v>
      </c>
      <c r="F2202" t="s">
        <v>5453</v>
      </c>
      <c r="G2202" t="s">
        <v>5454</v>
      </c>
      <c r="H2202" t="s">
        <v>5455</v>
      </c>
      <c r="I2202" t="s">
        <v>5456</v>
      </c>
      <c r="J2202" t="s">
        <v>58</v>
      </c>
      <c r="K2202" t="s">
        <v>59</v>
      </c>
      <c r="L2202" s="5">
        <v>0</v>
      </c>
      <c r="M2202" s="5">
        <v>0</v>
      </c>
      <c r="N2202" s="5">
        <f t="shared" si="374"/>
        <v>0</v>
      </c>
      <c r="O2202" s="5">
        <v>0</v>
      </c>
      <c r="P2202" s="5">
        <v>0</v>
      </c>
      <c r="Q2202" s="5">
        <f t="shared" si="375"/>
        <v>0</v>
      </c>
      <c r="R2202" s="5">
        <v>0</v>
      </c>
      <c r="S2202" s="5">
        <v>0</v>
      </c>
      <c r="T2202" s="5">
        <f t="shared" si="376"/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f t="shared" si="379"/>
        <v>0</v>
      </c>
      <c r="Z2202" s="5">
        <v>0</v>
      </c>
      <c r="AA2202" s="5">
        <v>0</v>
      </c>
      <c r="AB2202" s="5">
        <f t="shared" si="380"/>
        <v>0</v>
      </c>
      <c r="AC2202" s="5">
        <v>0</v>
      </c>
      <c r="AD2202" s="5">
        <v>0</v>
      </c>
      <c r="AE2202" s="5">
        <f t="shared" si="381"/>
        <v>0</v>
      </c>
      <c r="AF2202" s="5">
        <v>1</v>
      </c>
      <c r="AG2202" s="6">
        <v>43894</v>
      </c>
      <c r="AH2202" s="5">
        <v>1</v>
      </c>
      <c r="AI2202" s="5">
        <v>0</v>
      </c>
      <c r="AJ2202" s="5">
        <v>0</v>
      </c>
      <c r="AK2202" s="5">
        <f t="shared" si="382"/>
        <v>0</v>
      </c>
      <c r="AL2202" s="5">
        <v>0</v>
      </c>
      <c r="AM2202" s="5">
        <v>0</v>
      </c>
      <c r="AN2202" s="5">
        <f t="shared" si="383"/>
        <v>0</v>
      </c>
      <c r="AO2202" s="5">
        <v>0</v>
      </c>
      <c r="AP2202" s="5">
        <v>0</v>
      </c>
      <c r="AQ2202" s="5">
        <f t="shared" si="384"/>
        <v>0</v>
      </c>
      <c r="AR2202" s="5">
        <v>1</v>
      </c>
      <c r="AS2202" s="6">
        <v>44131</v>
      </c>
      <c r="AT2202" s="5">
        <v>1</v>
      </c>
      <c r="AU2202" s="5">
        <v>0</v>
      </c>
      <c r="AV2202" t="str">
        <f t="shared" si="377"/>
        <v>N</v>
      </c>
      <c r="AW2202" t="s">
        <v>60</v>
      </c>
      <c r="AX2202" t="s">
        <v>61</v>
      </c>
      <c r="AY2202" t="s">
        <v>62</v>
      </c>
      <c r="AZ2202" t="s">
        <v>62</v>
      </c>
      <c r="BA2202" t="str">
        <f t="shared" si="378"/>
        <v>N</v>
      </c>
    </row>
    <row r="2203" spans="1:53">
      <c r="A2203" t="s">
        <v>54</v>
      </c>
      <c r="B2203" t="s">
        <v>54</v>
      </c>
      <c r="C2203" t="s">
        <v>55</v>
      </c>
      <c r="D2203">
        <v>2020</v>
      </c>
      <c r="F2203" t="s">
        <v>4464</v>
      </c>
      <c r="G2203" t="s">
        <v>4465</v>
      </c>
      <c r="H2203" t="s">
        <v>4467</v>
      </c>
      <c r="I2203" t="s">
        <v>4466</v>
      </c>
      <c r="J2203" t="s">
        <v>58</v>
      </c>
      <c r="K2203" t="s">
        <v>59</v>
      </c>
      <c r="L2203" s="5">
        <v>0</v>
      </c>
      <c r="M2203" s="5">
        <v>0</v>
      </c>
      <c r="N2203" s="5">
        <f t="shared" si="374"/>
        <v>0</v>
      </c>
      <c r="O2203" s="5">
        <v>0</v>
      </c>
      <c r="P2203" s="5">
        <v>0</v>
      </c>
      <c r="Q2203" s="5">
        <f t="shared" si="375"/>
        <v>0</v>
      </c>
      <c r="R2203" s="5">
        <v>0</v>
      </c>
      <c r="S2203" s="5">
        <v>0</v>
      </c>
      <c r="T2203" s="5">
        <f t="shared" si="376"/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f t="shared" si="379"/>
        <v>0</v>
      </c>
      <c r="Z2203" s="5">
        <v>0</v>
      </c>
      <c r="AA2203" s="5">
        <v>0</v>
      </c>
      <c r="AB2203" s="5">
        <f t="shared" si="380"/>
        <v>0</v>
      </c>
      <c r="AC2203" s="5">
        <v>0</v>
      </c>
      <c r="AD2203" s="5">
        <v>0</v>
      </c>
      <c r="AE2203" s="5">
        <f t="shared" si="381"/>
        <v>0</v>
      </c>
      <c r="AF2203" s="5">
        <v>1</v>
      </c>
      <c r="AG2203" s="6">
        <v>43902</v>
      </c>
      <c r="AH2203" s="5">
        <v>1</v>
      </c>
      <c r="AI2203" s="5">
        <v>0</v>
      </c>
      <c r="AJ2203" s="5">
        <v>0</v>
      </c>
      <c r="AK2203" s="5">
        <f t="shared" si="382"/>
        <v>0</v>
      </c>
      <c r="AL2203" s="5">
        <v>0</v>
      </c>
      <c r="AM2203" s="5">
        <v>0</v>
      </c>
      <c r="AN2203" s="5">
        <f t="shared" si="383"/>
        <v>0</v>
      </c>
      <c r="AO2203" s="5">
        <v>0</v>
      </c>
      <c r="AP2203" s="5">
        <v>0</v>
      </c>
      <c r="AQ2203" s="5">
        <f t="shared" si="384"/>
        <v>0</v>
      </c>
      <c r="AR2203" s="5">
        <v>1</v>
      </c>
      <c r="AS2203" s="6">
        <v>43941</v>
      </c>
      <c r="AT2203" s="5">
        <v>1</v>
      </c>
      <c r="AU2203" s="5">
        <v>0</v>
      </c>
      <c r="AV2203" t="str">
        <f t="shared" si="377"/>
        <v>N</v>
      </c>
      <c r="AW2203" t="s">
        <v>60</v>
      </c>
      <c r="AX2203" t="s">
        <v>61</v>
      </c>
      <c r="AY2203" t="s">
        <v>62</v>
      </c>
      <c r="AZ2203" t="s">
        <v>62</v>
      </c>
      <c r="BA2203" t="str">
        <f t="shared" si="378"/>
        <v>N</v>
      </c>
    </row>
    <row r="2204" spans="1:53">
      <c r="A2204" t="s">
        <v>54</v>
      </c>
      <c r="B2204" t="s">
        <v>54</v>
      </c>
      <c r="C2204" t="s">
        <v>55</v>
      </c>
      <c r="D2204">
        <v>2020</v>
      </c>
      <c r="F2204" t="s">
        <v>5457</v>
      </c>
      <c r="G2204" t="s">
        <v>5458</v>
      </c>
      <c r="H2204" t="s">
        <v>5459</v>
      </c>
      <c r="I2204" t="s">
        <v>5460</v>
      </c>
      <c r="J2204" t="s">
        <v>58</v>
      </c>
      <c r="K2204" t="s">
        <v>59</v>
      </c>
      <c r="L2204" s="5">
        <v>0</v>
      </c>
      <c r="M2204" s="5">
        <v>0</v>
      </c>
      <c r="N2204" s="5">
        <f t="shared" si="374"/>
        <v>0</v>
      </c>
      <c r="O2204" s="5">
        <v>0</v>
      </c>
      <c r="P2204" s="5">
        <v>0</v>
      </c>
      <c r="Q2204" s="5">
        <f t="shared" si="375"/>
        <v>0</v>
      </c>
      <c r="R2204" s="5">
        <v>0</v>
      </c>
      <c r="S2204" s="5">
        <v>0</v>
      </c>
      <c r="T2204" s="5">
        <f t="shared" si="376"/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f t="shared" si="379"/>
        <v>0</v>
      </c>
      <c r="Z2204" s="5">
        <v>0</v>
      </c>
      <c r="AA2204" s="5">
        <v>0</v>
      </c>
      <c r="AB2204" s="5">
        <f t="shared" si="380"/>
        <v>0</v>
      </c>
      <c r="AC2204" s="5">
        <v>0</v>
      </c>
      <c r="AD2204" s="5">
        <v>0</v>
      </c>
      <c r="AE2204" s="5">
        <f t="shared" si="381"/>
        <v>0</v>
      </c>
      <c r="AF2204" s="5">
        <v>1</v>
      </c>
      <c r="AG2204" s="6">
        <v>44000</v>
      </c>
      <c r="AH2204" s="5">
        <v>1</v>
      </c>
      <c r="AI2204" s="5">
        <v>0</v>
      </c>
      <c r="AJ2204" s="5">
        <v>0</v>
      </c>
      <c r="AK2204" s="5">
        <f t="shared" si="382"/>
        <v>0</v>
      </c>
      <c r="AL2204" s="5">
        <v>0</v>
      </c>
      <c r="AM2204" s="5">
        <v>0</v>
      </c>
      <c r="AN2204" s="5">
        <f t="shared" si="383"/>
        <v>0</v>
      </c>
      <c r="AO2204" s="5">
        <v>0</v>
      </c>
      <c r="AP2204" s="5">
        <v>0</v>
      </c>
      <c r="AQ2204" s="5">
        <f t="shared" si="384"/>
        <v>0</v>
      </c>
      <c r="AR2204" s="5">
        <v>1</v>
      </c>
      <c r="AS2204" s="6">
        <v>44098</v>
      </c>
      <c r="AT2204" s="5">
        <v>1</v>
      </c>
      <c r="AU2204" s="5">
        <v>0</v>
      </c>
      <c r="AV2204" t="str">
        <f t="shared" si="377"/>
        <v>N</v>
      </c>
      <c r="AW2204" t="s">
        <v>60</v>
      </c>
      <c r="AX2204" t="s">
        <v>61</v>
      </c>
      <c r="AY2204" t="s">
        <v>62</v>
      </c>
      <c r="AZ2204" t="s">
        <v>62</v>
      </c>
      <c r="BA2204" t="str">
        <f t="shared" si="378"/>
        <v>N</v>
      </c>
    </row>
    <row r="2205" spans="1:53">
      <c r="A2205" t="s">
        <v>54</v>
      </c>
      <c r="B2205" t="s">
        <v>54</v>
      </c>
      <c r="C2205" t="s">
        <v>55</v>
      </c>
      <c r="D2205">
        <v>2020</v>
      </c>
      <c r="F2205" t="s">
        <v>5461</v>
      </c>
      <c r="G2205" t="s">
        <v>5462</v>
      </c>
      <c r="H2205" t="s">
        <v>5463</v>
      </c>
      <c r="I2205" t="s">
        <v>5464</v>
      </c>
      <c r="J2205" t="s">
        <v>58</v>
      </c>
      <c r="K2205" t="s">
        <v>59</v>
      </c>
      <c r="L2205" s="5">
        <v>0</v>
      </c>
      <c r="M2205" s="5">
        <v>0</v>
      </c>
      <c r="N2205" s="5">
        <f t="shared" si="374"/>
        <v>0</v>
      </c>
      <c r="O2205" s="5">
        <v>0</v>
      </c>
      <c r="P2205" s="5">
        <v>0</v>
      </c>
      <c r="Q2205" s="5">
        <f t="shared" si="375"/>
        <v>0</v>
      </c>
      <c r="R2205" s="5">
        <v>0</v>
      </c>
      <c r="S2205" s="5">
        <v>0</v>
      </c>
      <c r="T2205" s="5">
        <f t="shared" si="376"/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f t="shared" si="379"/>
        <v>0</v>
      </c>
      <c r="Z2205" s="5">
        <v>0</v>
      </c>
      <c r="AA2205" s="5">
        <v>0</v>
      </c>
      <c r="AB2205" s="5">
        <f t="shared" si="380"/>
        <v>0</v>
      </c>
      <c r="AC2205" s="5">
        <v>0</v>
      </c>
      <c r="AD2205" s="5">
        <v>0</v>
      </c>
      <c r="AE2205" s="5">
        <f t="shared" si="381"/>
        <v>0</v>
      </c>
      <c r="AF2205" s="5">
        <v>1</v>
      </c>
      <c r="AG2205" s="6">
        <v>43991</v>
      </c>
      <c r="AH2205" s="5">
        <v>1</v>
      </c>
      <c r="AI2205" s="5">
        <v>0</v>
      </c>
      <c r="AJ2205" s="5">
        <v>0</v>
      </c>
      <c r="AK2205" s="5">
        <f t="shared" si="382"/>
        <v>0</v>
      </c>
      <c r="AL2205" s="5">
        <v>0</v>
      </c>
      <c r="AM2205" s="5">
        <v>0</v>
      </c>
      <c r="AN2205" s="5">
        <f t="shared" si="383"/>
        <v>0</v>
      </c>
      <c r="AO2205" s="5">
        <v>0</v>
      </c>
      <c r="AP2205" s="5">
        <v>0</v>
      </c>
      <c r="AQ2205" s="5">
        <f t="shared" si="384"/>
        <v>0</v>
      </c>
      <c r="AR2205" s="5">
        <v>1</v>
      </c>
      <c r="AS2205" s="6">
        <v>44138</v>
      </c>
      <c r="AT2205" s="5">
        <v>1</v>
      </c>
      <c r="AU2205" s="5">
        <v>0</v>
      </c>
      <c r="AV2205" t="str">
        <f t="shared" si="377"/>
        <v>N</v>
      </c>
      <c r="AW2205" t="s">
        <v>60</v>
      </c>
      <c r="AX2205" t="s">
        <v>61</v>
      </c>
      <c r="AY2205" t="s">
        <v>62</v>
      </c>
      <c r="AZ2205" t="s">
        <v>62</v>
      </c>
      <c r="BA2205" t="str">
        <f t="shared" si="378"/>
        <v>N</v>
      </c>
    </row>
    <row r="2206" spans="1:53">
      <c r="A2206" t="s">
        <v>54</v>
      </c>
      <c r="B2206" t="s">
        <v>54</v>
      </c>
      <c r="C2206" t="s">
        <v>55</v>
      </c>
      <c r="D2206">
        <v>2020</v>
      </c>
      <c r="F2206" t="s">
        <v>5465</v>
      </c>
      <c r="G2206" t="s">
        <v>5466</v>
      </c>
      <c r="H2206" t="s">
        <v>5467</v>
      </c>
      <c r="I2206" t="s">
        <v>5468</v>
      </c>
      <c r="J2206" t="s">
        <v>58</v>
      </c>
      <c r="K2206" t="s">
        <v>59</v>
      </c>
      <c r="L2206" s="5">
        <v>0</v>
      </c>
      <c r="M2206" s="5">
        <v>0</v>
      </c>
      <c r="N2206" s="5">
        <f t="shared" si="374"/>
        <v>0</v>
      </c>
      <c r="O2206" s="5">
        <v>0</v>
      </c>
      <c r="P2206" s="5">
        <v>0</v>
      </c>
      <c r="Q2206" s="5">
        <f t="shared" si="375"/>
        <v>0</v>
      </c>
      <c r="R2206" s="5">
        <v>0</v>
      </c>
      <c r="S2206" s="5">
        <v>0</v>
      </c>
      <c r="T2206" s="5">
        <f t="shared" si="376"/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f t="shared" si="379"/>
        <v>0</v>
      </c>
      <c r="Z2206" s="5">
        <v>0</v>
      </c>
      <c r="AA2206" s="5">
        <v>0</v>
      </c>
      <c r="AB2206" s="5">
        <f t="shared" si="380"/>
        <v>0</v>
      </c>
      <c r="AC2206" s="5">
        <v>0</v>
      </c>
      <c r="AD2206" s="5">
        <v>0</v>
      </c>
      <c r="AE2206" s="5">
        <f t="shared" si="381"/>
        <v>0</v>
      </c>
      <c r="AF2206" s="5">
        <v>1</v>
      </c>
      <c r="AG2206" s="6">
        <v>43985</v>
      </c>
      <c r="AH2206" s="5">
        <v>1</v>
      </c>
      <c r="AI2206" s="5">
        <v>0</v>
      </c>
      <c r="AJ2206" s="5">
        <v>0</v>
      </c>
      <c r="AK2206" s="5">
        <f t="shared" si="382"/>
        <v>0</v>
      </c>
      <c r="AL2206" s="5">
        <v>0</v>
      </c>
      <c r="AM2206" s="5">
        <v>0</v>
      </c>
      <c r="AN2206" s="5">
        <f t="shared" si="383"/>
        <v>0</v>
      </c>
      <c r="AO2206" s="5">
        <v>0</v>
      </c>
      <c r="AP2206" s="5">
        <v>0</v>
      </c>
      <c r="AQ2206" s="5">
        <f t="shared" si="384"/>
        <v>0</v>
      </c>
      <c r="AR2206" s="5">
        <v>1</v>
      </c>
      <c r="AS2206" s="6">
        <v>44155</v>
      </c>
      <c r="AT2206" s="5">
        <v>1</v>
      </c>
      <c r="AU2206" s="5">
        <v>0</v>
      </c>
      <c r="AV2206" t="str">
        <f t="shared" si="377"/>
        <v>N</v>
      </c>
      <c r="AW2206" t="s">
        <v>60</v>
      </c>
      <c r="AX2206" t="s">
        <v>61</v>
      </c>
      <c r="AY2206" t="s">
        <v>62</v>
      </c>
      <c r="AZ2206" t="s">
        <v>62</v>
      </c>
      <c r="BA2206" t="str">
        <f t="shared" si="378"/>
        <v>N</v>
      </c>
    </row>
    <row r="2207" spans="1:53">
      <c r="A2207" t="s">
        <v>54</v>
      </c>
      <c r="B2207" t="s">
        <v>54</v>
      </c>
      <c r="C2207" t="s">
        <v>55</v>
      </c>
      <c r="D2207">
        <v>2020</v>
      </c>
      <c r="F2207" t="s">
        <v>5469</v>
      </c>
      <c r="G2207" t="s">
        <v>5470</v>
      </c>
      <c r="H2207" t="s">
        <v>5471</v>
      </c>
      <c r="I2207" t="s">
        <v>5472</v>
      </c>
      <c r="J2207" t="s">
        <v>58</v>
      </c>
      <c r="K2207" t="s">
        <v>59</v>
      </c>
      <c r="L2207" s="5">
        <v>0</v>
      </c>
      <c r="M2207" s="5">
        <v>0</v>
      </c>
      <c r="N2207" s="5">
        <f t="shared" si="374"/>
        <v>0</v>
      </c>
      <c r="O2207" s="5">
        <v>0</v>
      </c>
      <c r="P2207" s="5">
        <v>0</v>
      </c>
      <c r="Q2207" s="5">
        <f t="shared" si="375"/>
        <v>0</v>
      </c>
      <c r="R2207" s="5">
        <v>0</v>
      </c>
      <c r="S2207" s="5">
        <v>0</v>
      </c>
      <c r="T2207" s="5">
        <f t="shared" si="376"/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f t="shared" si="379"/>
        <v>0</v>
      </c>
      <c r="Z2207" s="5">
        <v>0</v>
      </c>
      <c r="AA2207" s="5">
        <v>0</v>
      </c>
      <c r="AB2207" s="5">
        <f t="shared" si="380"/>
        <v>0</v>
      </c>
      <c r="AC2207" s="5">
        <v>0</v>
      </c>
      <c r="AD2207" s="5">
        <v>0</v>
      </c>
      <c r="AE2207" s="5">
        <f t="shared" si="381"/>
        <v>0</v>
      </c>
      <c r="AF2207" s="5">
        <v>1</v>
      </c>
      <c r="AG2207" s="6">
        <v>43851</v>
      </c>
      <c r="AH2207" s="5">
        <v>1</v>
      </c>
      <c r="AI2207" s="5">
        <v>0</v>
      </c>
      <c r="AJ2207" s="5">
        <v>0</v>
      </c>
      <c r="AK2207" s="5">
        <f t="shared" si="382"/>
        <v>0</v>
      </c>
      <c r="AL2207" s="5">
        <v>0</v>
      </c>
      <c r="AM2207" s="5">
        <v>0</v>
      </c>
      <c r="AN2207" s="5">
        <f t="shared" si="383"/>
        <v>0</v>
      </c>
      <c r="AO2207" s="5">
        <v>0</v>
      </c>
      <c r="AP2207" s="5">
        <v>0</v>
      </c>
      <c r="AQ2207" s="5">
        <f t="shared" si="384"/>
        <v>0</v>
      </c>
      <c r="AR2207" s="5">
        <v>1</v>
      </c>
      <c r="AS2207" s="6">
        <v>43993</v>
      </c>
      <c r="AT2207" s="5">
        <v>1</v>
      </c>
      <c r="AU2207" s="5">
        <v>0</v>
      </c>
      <c r="AV2207" t="str">
        <f t="shared" si="377"/>
        <v>N</v>
      </c>
      <c r="AW2207" t="s">
        <v>60</v>
      </c>
      <c r="AX2207" t="s">
        <v>61</v>
      </c>
      <c r="AY2207" t="s">
        <v>62</v>
      </c>
      <c r="AZ2207" t="s">
        <v>62</v>
      </c>
      <c r="BA2207" t="str">
        <f t="shared" si="378"/>
        <v>N</v>
      </c>
    </row>
    <row r="2208" spans="1:53">
      <c r="A2208" t="s">
        <v>54</v>
      </c>
      <c r="B2208" t="s">
        <v>54</v>
      </c>
      <c r="C2208" t="s">
        <v>55</v>
      </c>
      <c r="D2208">
        <v>2020</v>
      </c>
      <c r="F2208" t="s">
        <v>5473</v>
      </c>
      <c r="G2208" t="s">
        <v>5474</v>
      </c>
      <c r="H2208" t="s">
        <v>5475</v>
      </c>
      <c r="I2208" t="s">
        <v>5476</v>
      </c>
      <c r="J2208" t="s">
        <v>58</v>
      </c>
      <c r="K2208" t="s">
        <v>59</v>
      </c>
      <c r="L2208" s="5">
        <v>0</v>
      </c>
      <c r="M2208" s="5">
        <v>0</v>
      </c>
      <c r="N2208" s="5">
        <f t="shared" si="374"/>
        <v>0</v>
      </c>
      <c r="O2208" s="5">
        <v>0</v>
      </c>
      <c r="P2208" s="5">
        <v>0</v>
      </c>
      <c r="Q2208" s="5">
        <f t="shared" si="375"/>
        <v>0</v>
      </c>
      <c r="R2208" s="5">
        <v>0</v>
      </c>
      <c r="S2208" s="5">
        <v>0</v>
      </c>
      <c r="T2208" s="5">
        <f t="shared" si="376"/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f t="shared" si="379"/>
        <v>0</v>
      </c>
      <c r="Z2208" s="5">
        <v>0</v>
      </c>
      <c r="AA2208" s="5">
        <v>0</v>
      </c>
      <c r="AB2208" s="5">
        <f t="shared" si="380"/>
        <v>0</v>
      </c>
      <c r="AC2208" s="5">
        <v>0</v>
      </c>
      <c r="AD2208" s="5">
        <v>0</v>
      </c>
      <c r="AE2208" s="5">
        <f t="shared" si="381"/>
        <v>0</v>
      </c>
      <c r="AF2208" s="5">
        <v>1</v>
      </c>
      <c r="AG2208" s="6">
        <v>43978</v>
      </c>
      <c r="AH2208" s="5">
        <v>1</v>
      </c>
      <c r="AI2208" s="5">
        <v>0</v>
      </c>
      <c r="AJ2208" s="5">
        <v>0</v>
      </c>
      <c r="AK2208" s="5">
        <f t="shared" si="382"/>
        <v>0</v>
      </c>
      <c r="AL2208" s="5">
        <v>0</v>
      </c>
      <c r="AM2208" s="5">
        <v>0</v>
      </c>
      <c r="AN2208" s="5">
        <f t="shared" si="383"/>
        <v>0</v>
      </c>
      <c r="AO2208" s="5">
        <v>0</v>
      </c>
      <c r="AP2208" s="5">
        <v>0</v>
      </c>
      <c r="AQ2208" s="5">
        <f t="shared" si="384"/>
        <v>0</v>
      </c>
      <c r="AR2208" s="5">
        <v>1</v>
      </c>
      <c r="AS2208" s="6">
        <v>44034</v>
      </c>
      <c r="AT2208" s="5">
        <v>1</v>
      </c>
      <c r="AU2208" s="5">
        <v>0</v>
      </c>
      <c r="AV2208" t="str">
        <f t="shared" si="377"/>
        <v>N</v>
      </c>
      <c r="AW2208" t="s">
        <v>60</v>
      </c>
      <c r="AX2208" t="s">
        <v>61</v>
      </c>
      <c r="AY2208" t="s">
        <v>62</v>
      </c>
      <c r="AZ2208" t="s">
        <v>62</v>
      </c>
      <c r="BA2208" t="str">
        <f t="shared" si="378"/>
        <v>N</v>
      </c>
    </row>
    <row r="2209" spans="1:53">
      <c r="A2209" t="s">
        <v>54</v>
      </c>
      <c r="B2209" t="s">
        <v>54</v>
      </c>
      <c r="C2209" t="s">
        <v>55</v>
      </c>
      <c r="D2209">
        <v>2020</v>
      </c>
      <c r="F2209" t="s">
        <v>5477</v>
      </c>
      <c r="G2209" t="s">
        <v>5478</v>
      </c>
      <c r="H2209" t="s">
        <v>5479</v>
      </c>
      <c r="I2209" t="s">
        <v>5480</v>
      </c>
      <c r="J2209" t="s">
        <v>58</v>
      </c>
      <c r="K2209" t="s">
        <v>59</v>
      </c>
      <c r="L2209" s="5">
        <v>0</v>
      </c>
      <c r="M2209" s="5">
        <v>0</v>
      </c>
      <c r="N2209" s="5">
        <f t="shared" si="374"/>
        <v>0</v>
      </c>
      <c r="O2209" s="5">
        <v>0</v>
      </c>
      <c r="P2209" s="5">
        <v>0</v>
      </c>
      <c r="Q2209" s="5">
        <f t="shared" si="375"/>
        <v>0</v>
      </c>
      <c r="R2209" s="5">
        <v>0</v>
      </c>
      <c r="S2209" s="5">
        <v>0</v>
      </c>
      <c r="T2209" s="5">
        <f t="shared" si="376"/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f t="shared" si="379"/>
        <v>0</v>
      </c>
      <c r="Z2209" s="5">
        <v>0</v>
      </c>
      <c r="AA2209" s="5">
        <v>0</v>
      </c>
      <c r="AB2209" s="5">
        <f t="shared" si="380"/>
        <v>0</v>
      </c>
      <c r="AC2209" s="5">
        <v>0</v>
      </c>
      <c r="AD2209" s="5">
        <v>0</v>
      </c>
      <c r="AE2209" s="5">
        <f t="shared" si="381"/>
        <v>0</v>
      </c>
      <c r="AF2209" s="5">
        <v>1</v>
      </c>
      <c r="AG2209" s="6">
        <v>43846</v>
      </c>
      <c r="AH2209" s="5">
        <v>1</v>
      </c>
      <c r="AI2209" s="5">
        <v>0</v>
      </c>
      <c r="AJ2209" s="5">
        <v>0</v>
      </c>
      <c r="AK2209" s="5">
        <f t="shared" si="382"/>
        <v>0</v>
      </c>
      <c r="AL2209" s="5">
        <v>0</v>
      </c>
      <c r="AM2209" s="5">
        <v>0</v>
      </c>
      <c r="AN2209" s="5">
        <f t="shared" si="383"/>
        <v>0</v>
      </c>
      <c r="AO2209" s="5">
        <v>0</v>
      </c>
      <c r="AP2209" s="5">
        <v>0</v>
      </c>
      <c r="AQ2209" s="5">
        <f t="shared" si="384"/>
        <v>0</v>
      </c>
      <c r="AR2209" s="5">
        <v>1</v>
      </c>
      <c r="AS2209" s="6">
        <v>43990</v>
      </c>
      <c r="AT2209" s="5">
        <v>1</v>
      </c>
      <c r="AU2209" s="5">
        <v>0</v>
      </c>
      <c r="AV2209" t="str">
        <f t="shared" si="377"/>
        <v>N</v>
      </c>
      <c r="AW2209" t="s">
        <v>60</v>
      </c>
      <c r="AX2209" t="s">
        <v>61</v>
      </c>
      <c r="AY2209" t="s">
        <v>62</v>
      </c>
      <c r="AZ2209" t="s">
        <v>62</v>
      </c>
      <c r="BA2209" t="str">
        <f t="shared" si="378"/>
        <v>N</v>
      </c>
    </row>
    <row r="2210" spans="1:53">
      <c r="A2210" t="s">
        <v>54</v>
      </c>
      <c r="B2210" t="s">
        <v>54</v>
      </c>
      <c r="C2210" t="s">
        <v>55</v>
      </c>
      <c r="D2210">
        <v>2020</v>
      </c>
      <c r="F2210" t="s">
        <v>5481</v>
      </c>
      <c r="G2210" t="s">
        <v>5482</v>
      </c>
      <c r="H2210" t="s">
        <v>5483</v>
      </c>
      <c r="I2210" t="s">
        <v>5484</v>
      </c>
      <c r="J2210" t="s">
        <v>58</v>
      </c>
      <c r="K2210" t="s">
        <v>59</v>
      </c>
      <c r="L2210" s="5">
        <v>0</v>
      </c>
      <c r="M2210" s="5">
        <v>0</v>
      </c>
      <c r="N2210" s="5">
        <f t="shared" si="374"/>
        <v>0</v>
      </c>
      <c r="O2210" s="5">
        <v>0</v>
      </c>
      <c r="P2210" s="5">
        <v>0</v>
      </c>
      <c r="Q2210" s="5">
        <f t="shared" si="375"/>
        <v>0</v>
      </c>
      <c r="R2210" s="5">
        <v>0</v>
      </c>
      <c r="S2210" s="5">
        <v>0</v>
      </c>
      <c r="T2210" s="5">
        <f t="shared" si="376"/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f t="shared" si="379"/>
        <v>0</v>
      </c>
      <c r="Z2210" s="5">
        <v>0</v>
      </c>
      <c r="AA2210" s="5">
        <v>0</v>
      </c>
      <c r="AB2210" s="5">
        <f t="shared" si="380"/>
        <v>0</v>
      </c>
      <c r="AC2210" s="5">
        <v>0</v>
      </c>
      <c r="AD2210" s="5">
        <v>0</v>
      </c>
      <c r="AE2210" s="5">
        <f t="shared" si="381"/>
        <v>0</v>
      </c>
      <c r="AF2210" s="5">
        <v>1</v>
      </c>
      <c r="AG2210" s="6">
        <v>43895</v>
      </c>
      <c r="AH2210" s="5">
        <v>1</v>
      </c>
      <c r="AI2210" s="5">
        <v>0</v>
      </c>
      <c r="AJ2210" s="5">
        <v>0</v>
      </c>
      <c r="AK2210" s="5">
        <f t="shared" si="382"/>
        <v>0</v>
      </c>
      <c r="AL2210" s="5">
        <v>0</v>
      </c>
      <c r="AM2210" s="5">
        <v>0</v>
      </c>
      <c r="AN2210" s="5">
        <f t="shared" si="383"/>
        <v>0</v>
      </c>
      <c r="AO2210" s="5">
        <v>0</v>
      </c>
      <c r="AP2210" s="5">
        <v>0</v>
      </c>
      <c r="AQ2210" s="5">
        <f t="shared" si="384"/>
        <v>0</v>
      </c>
      <c r="AR2210" s="5">
        <v>1</v>
      </c>
      <c r="AS2210" s="6">
        <v>43950</v>
      </c>
      <c r="AT2210" s="5">
        <v>1</v>
      </c>
      <c r="AU2210" s="5">
        <v>0</v>
      </c>
      <c r="AV2210" t="str">
        <f t="shared" si="377"/>
        <v>N</v>
      </c>
      <c r="AW2210" t="s">
        <v>60</v>
      </c>
      <c r="AX2210" t="s">
        <v>61</v>
      </c>
      <c r="AY2210" t="s">
        <v>62</v>
      </c>
      <c r="AZ2210" t="s">
        <v>62</v>
      </c>
      <c r="BA2210" t="str">
        <f t="shared" si="378"/>
        <v>N</v>
      </c>
    </row>
    <row r="2211" spans="1:53">
      <c r="A2211" t="s">
        <v>54</v>
      </c>
      <c r="B2211" t="s">
        <v>54</v>
      </c>
      <c r="C2211" t="s">
        <v>55</v>
      </c>
      <c r="D2211">
        <v>2020</v>
      </c>
      <c r="F2211" t="s">
        <v>5485</v>
      </c>
      <c r="G2211" t="s">
        <v>5486</v>
      </c>
      <c r="H2211" t="s">
        <v>5487</v>
      </c>
      <c r="I2211" t="s">
        <v>5488</v>
      </c>
      <c r="J2211" t="s">
        <v>58</v>
      </c>
      <c r="K2211" t="s">
        <v>59</v>
      </c>
      <c r="L2211" s="5">
        <v>0</v>
      </c>
      <c r="M2211" s="5">
        <v>0</v>
      </c>
      <c r="N2211" s="5">
        <f t="shared" si="374"/>
        <v>0</v>
      </c>
      <c r="O2211" s="5">
        <v>0</v>
      </c>
      <c r="P2211" s="5">
        <v>0</v>
      </c>
      <c r="Q2211" s="5">
        <f t="shared" si="375"/>
        <v>0</v>
      </c>
      <c r="R2211" s="5">
        <v>0</v>
      </c>
      <c r="S2211" s="5">
        <v>0</v>
      </c>
      <c r="T2211" s="5">
        <f t="shared" si="376"/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f t="shared" si="379"/>
        <v>0</v>
      </c>
      <c r="Z2211" s="5">
        <v>0</v>
      </c>
      <c r="AA2211" s="5">
        <v>0</v>
      </c>
      <c r="AB2211" s="5">
        <f t="shared" si="380"/>
        <v>0</v>
      </c>
      <c r="AC2211" s="5">
        <v>0</v>
      </c>
      <c r="AD2211" s="5">
        <v>0</v>
      </c>
      <c r="AE2211" s="5">
        <f t="shared" si="381"/>
        <v>0</v>
      </c>
      <c r="AF2211" s="5">
        <v>1</v>
      </c>
      <c r="AG2211" s="6">
        <v>43901</v>
      </c>
      <c r="AH2211" s="5">
        <v>1</v>
      </c>
      <c r="AI2211" s="5">
        <v>0</v>
      </c>
      <c r="AJ2211" s="5">
        <v>0</v>
      </c>
      <c r="AK2211" s="5">
        <f t="shared" si="382"/>
        <v>0</v>
      </c>
      <c r="AL2211" s="5">
        <v>0</v>
      </c>
      <c r="AM2211" s="5">
        <v>0</v>
      </c>
      <c r="AN2211" s="5">
        <f t="shared" si="383"/>
        <v>0</v>
      </c>
      <c r="AO2211" s="5">
        <v>0</v>
      </c>
      <c r="AP2211" s="5">
        <v>0</v>
      </c>
      <c r="AQ2211" s="5">
        <f t="shared" si="384"/>
        <v>0</v>
      </c>
      <c r="AR2211" s="5">
        <v>1</v>
      </c>
      <c r="AS2211" s="6">
        <v>44062</v>
      </c>
      <c r="AT2211" s="5">
        <v>1</v>
      </c>
      <c r="AU2211" s="5">
        <v>0</v>
      </c>
      <c r="AV2211" t="str">
        <f t="shared" si="377"/>
        <v>N</v>
      </c>
      <c r="AW2211" t="s">
        <v>60</v>
      </c>
      <c r="AX2211" t="s">
        <v>61</v>
      </c>
      <c r="AY2211" t="s">
        <v>62</v>
      </c>
      <c r="AZ2211" t="s">
        <v>62</v>
      </c>
      <c r="BA2211" t="str">
        <f t="shared" si="378"/>
        <v>N</v>
      </c>
    </row>
    <row r="2212" spans="1:53">
      <c r="A2212" t="s">
        <v>54</v>
      </c>
      <c r="B2212" t="s">
        <v>54</v>
      </c>
      <c r="C2212" t="s">
        <v>55</v>
      </c>
      <c r="D2212">
        <v>2020</v>
      </c>
      <c r="F2212" t="s">
        <v>5489</v>
      </c>
      <c r="G2212" t="s">
        <v>5490</v>
      </c>
      <c r="H2212" t="s">
        <v>5491</v>
      </c>
      <c r="I2212" t="s">
        <v>5492</v>
      </c>
      <c r="J2212" t="s">
        <v>58</v>
      </c>
      <c r="K2212" t="s">
        <v>59</v>
      </c>
      <c r="L2212" s="5">
        <v>0</v>
      </c>
      <c r="M2212" s="5">
        <v>0</v>
      </c>
      <c r="N2212" s="5">
        <f t="shared" si="374"/>
        <v>0</v>
      </c>
      <c r="O2212" s="5">
        <v>0</v>
      </c>
      <c r="P2212" s="5">
        <v>0</v>
      </c>
      <c r="Q2212" s="5">
        <f t="shared" si="375"/>
        <v>0</v>
      </c>
      <c r="R2212" s="5">
        <v>0</v>
      </c>
      <c r="S2212" s="5">
        <v>0</v>
      </c>
      <c r="T2212" s="5">
        <f t="shared" si="376"/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f t="shared" si="379"/>
        <v>0</v>
      </c>
      <c r="Z2212" s="5">
        <v>0</v>
      </c>
      <c r="AA2212" s="5">
        <v>0</v>
      </c>
      <c r="AB2212" s="5">
        <f t="shared" si="380"/>
        <v>0</v>
      </c>
      <c r="AC2212" s="5">
        <v>0</v>
      </c>
      <c r="AD2212" s="5">
        <v>0</v>
      </c>
      <c r="AE2212" s="5">
        <f t="shared" si="381"/>
        <v>0</v>
      </c>
      <c r="AF2212" s="5">
        <v>1</v>
      </c>
      <c r="AG2212" s="6">
        <v>43983</v>
      </c>
      <c r="AH2212" s="5">
        <v>1</v>
      </c>
      <c r="AI2212" s="5">
        <v>0</v>
      </c>
      <c r="AJ2212" s="5">
        <v>0</v>
      </c>
      <c r="AK2212" s="5">
        <f t="shared" si="382"/>
        <v>0</v>
      </c>
      <c r="AL2212" s="5">
        <v>0</v>
      </c>
      <c r="AM2212" s="5">
        <v>0</v>
      </c>
      <c r="AN2212" s="5">
        <f t="shared" si="383"/>
        <v>0</v>
      </c>
      <c r="AO2212" s="5">
        <v>0</v>
      </c>
      <c r="AP2212" s="5">
        <v>0</v>
      </c>
      <c r="AQ2212" s="5">
        <f t="shared" si="384"/>
        <v>0</v>
      </c>
      <c r="AR2212" s="5">
        <v>1</v>
      </c>
      <c r="AS2212" s="6">
        <v>44174</v>
      </c>
      <c r="AT2212" s="5">
        <v>1</v>
      </c>
      <c r="AU2212" s="5">
        <v>0</v>
      </c>
      <c r="AV2212" t="str">
        <f t="shared" si="377"/>
        <v>N</v>
      </c>
      <c r="AW2212" t="s">
        <v>60</v>
      </c>
      <c r="AX2212" t="s">
        <v>61</v>
      </c>
      <c r="AY2212" t="s">
        <v>62</v>
      </c>
      <c r="AZ2212" t="s">
        <v>62</v>
      </c>
      <c r="BA2212" t="str">
        <f t="shared" si="378"/>
        <v>N</v>
      </c>
    </row>
    <row r="2213" spans="1:53">
      <c r="A2213" t="s">
        <v>54</v>
      </c>
      <c r="B2213" t="s">
        <v>54</v>
      </c>
      <c r="C2213" t="s">
        <v>55</v>
      </c>
      <c r="D2213">
        <v>2020</v>
      </c>
      <c r="F2213" t="s">
        <v>5493</v>
      </c>
      <c r="G2213" t="s">
        <v>5494</v>
      </c>
      <c r="H2213" t="s">
        <v>5495</v>
      </c>
      <c r="I2213" t="s">
        <v>5496</v>
      </c>
      <c r="J2213" t="s">
        <v>58</v>
      </c>
      <c r="K2213" t="s">
        <v>59</v>
      </c>
      <c r="L2213" s="5">
        <v>0</v>
      </c>
      <c r="M2213" s="5">
        <v>0</v>
      </c>
      <c r="N2213" s="5">
        <f t="shared" si="374"/>
        <v>0</v>
      </c>
      <c r="O2213" s="5">
        <v>0</v>
      </c>
      <c r="P2213" s="5">
        <v>0</v>
      </c>
      <c r="Q2213" s="5">
        <f t="shared" si="375"/>
        <v>0</v>
      </c>
      <c r="R2213" s="5">
        <v>0</v>
      </c>
      <c r="S2213" s="5">
        <v>0</v>
      </c>
      <c r="T2213" s="5">
        <f t="shared" si="376"/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f t="shared" si="379"/>
        <v>0</v>
      </c>
      <c r="Z2213" s="5">
        <v>0</v>
      </c>
      <c r="AA2213" s="5">
        <v>0</v>
      </c>
      <c r="AB2213" s="5">
        <f t="shared" si="380"/>
        <v>0</v>
      </c>
      <c r="AC2213" s="5">
        <v>0</v>
      </c>
      <c r="AD2213" s="5">
        <v>0</v>
      </c>
      <c r="AE2213" s="5">
        <f t="shared" si="381"/>
        <v>0</v>
      </c>
      <c r="AF2213" s="5">
        <v>1</v>
      </c>
      <c r="AG2213" s="6">
        <v>44021</v>
      </c>
      <c r="AH2213" s="5">
        <v>1</v>
      </c>
      <c r="AI2213" s="5">
        <v>0</v>
      </c>
      <c r="AJ2213" s="5">
        <v>0</v>
      </c>
      <c r="AK2213" s="5">
        <f t="shared" si="382"/>
        <v>0</v>
      </c>
      <c r="AL2213" s="5">
        <v>0</v>
      </c>
      <c r="AM2213" s="5">
        <v>0</v>
      </c>
      <c r="AN2213" s="5">
        <f t="shared" si="383"/>
        <v>0</v>
      </c>
      <c r="AO2213" s="5">
        <v>0</v>
      </c>
      <c r="AP2213" s="5">
        <v>0</v>
      </c>
      <c r="AQ2213" s="5">
        <f t="shared" si="384"/>
        <v>0</v>
      </c>
      <c r="AR2213" s="5">
        <v>1</v>
      </c>
      <c r="AS2213" s="6">
        <v>44144</v>
      </c>
      <c r="AT2213" s="5">
        <v>1</v>
      </c>
      <c r="AU2213" s="5">
        <v>0</v>
      </c>
      <c r="AV2213" t="str">
        <f t="shared" si="377"/>
        <v>N</v>
      </c>
      <c r="AW2213" t="s">
        <v>60</v>
      </c>
      <c r="AX2213" t="s">
        <v>61</v>
      </c>
      <c r="AY2213" t="s">
        <v>62</v>
      </c>
      <c r="AZ2213" t="s">
        <v>62</v>
      </c>
      <c r="BA2213" t="str">
        <f t="shared" si="378"/>
        <v>N</v>
      </c>
    </row>
    <row r="2214" spans="1:53">
      <c r="A2214" t="s">
        <v>54</v>
      </c>
      <c r="B2214" t="s">
        <v>54</v>
      </c>
      <c r="C2214" t="s">
        <v>55</v>
      </c>
      <c r="D2214">
        <v>2020</v>
      </c>
      <c r="F2214" t="s">
        <v>5497</v>
      </c>
      <c r="G2214" t="s">
        <v>5498</v>
      </c>
      <c r="H2214" t="s">
        <v>5499</v>
      </c>
      <c r="I2214" t="s">
        <v>5500</v>
      </c>
      <c r="J2214" t="s">
        <v>58</v>
      </c>
      <c r="K2214" t="s">
        <v>59</v>
      </c>
      <c r="L2214" s="5">
        <v>0</v>
      </c>
      <c r="M2214" s="5">
        <v>0</v>
      </c>
      <c r="N2214" s="5">
        <f t="shared" si="374"/>
        <v>0</v>
      </c>
      <c r="O2214" s="5">
        <v>0</v>
      </c>
      <c r="P2214" s="5">
        <v>0</v>
      </c>
      <c r="Q2214" s="5">
        <f t="shared" si="375"/>
        <v>0</v>
      </c>
      <c r="R2214" s="5">
        <v>0</v>
      </c>
      <c r="S2214" s="5">
        <v>0</v>
      </c>
      <c r="T2214" s="5">
        <f t="shared" si="376"/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f t="shared" si="379"/>
        <v>0</v>
      </c>
      <c r="Z2214" s="5">
        <v>0</v>
      </c>
      <c r="AA2214" s="5">
        <v>0</v>
      </c>
      <c r="AB2214" s="5">
        <f t="shared" si="380"/>
        <v>0</v>
      </c>
      <c r="AC2214" s="5">
        <v>0</v>
      </c>
      <c r="AD2214" s="5">
        <v>0</v>
      </c>
      <c r="AE2214" s="5">
        <f t="shared" si="381"/>
        <v>0</v>
      </c>
      <c r="AF2214" s="5">
        <v>1</v>
      </c>
      <c r="AG2214" s="6">
        <v>44154</v>
      </c>
      <c r="AH2214" s="5">
        <v>1</v>
      </c>
      <c r="AI2214" s="5">
        <v>0</v>
      </c>
      <c r="AJ2214" s="5">
        <v>0</v>
      </c>
      <c r="AK2214" s="5">
        <f t="shared" si="382"/>
        <v>0</v>
      </c>
      <c r="AL2214" s="5">
        <v>0</v>
      </c>
      <c r="AM2214" s="5">
        <v>0</v>
      </c>
      <c r="AN2214" s="5">
        <f t="shared" si="383"/>
        <v>0</v>
      </c>
      <c r="AO2214" s="5">
        <v>0</v>
      </c>
      <c r="AP2214" s="5">
        <v>0</v>
      </c>
      <c r="AQ2214" s="5">
        <f t="shared" si="384"/>
        <v>0</v>
      </c>
      <c r="AR2214" s="5">
        <v>1</v>
      </c>
      <c r="AS2214" s="6">
        <v>44183</v>
      </c>
      <c r="AT2214" s="5">
        <v>1</v>
      </c>
      <c r="AU2214" s="5">
        <v>0</v>
      </c>
      <c r="AV2214" t="str">
        <f t="shared" si="377"/>
        <v>N</v>
      </c>
      <c r="AW2214" t="s">
        <v>60</v>
      </c>
      <c r="AX2214" t="s">
        <v>61</v>
      </c>
      <c r="AY2214" t="s">
        <v>62</v>
      </c>
      <c r="AZ2214" t="s">
        <v>62</v>
      </c>
      <c r="BA2214" t="str">
        <f t="shared" si="378"/>
        <v>N</v>
      </c>
    </row>
    <row r="2215" spans="1:53">
      <c r="A2215" t="s">
        <v>54</v>
      </c>
      <c r="B2215" t="s">
        <v>54</v>
      </c>
      <c r="C2215" t="s">
        <v>55</v>
      </c>
      <c r="D2215">
        <v>2020</v>
      </c>
      <c r="F2215" t="s">
        <v>5501</v>
      </c>
      <c r="G2215" t="s">
        <v>5502</v>
      </c>
      <c r="H2215" t="s">
        <v>5503</v>
      </c>
      <c r="I2215" t="s">
        <v>5504</v>
      </c>
      <c r="J2215" t="s">
        <v>58</v>
      </c>
      <c r="K2215" t="s">
        <v>59</v>
      </c>
      <c r="L2215" s="5">
        <v>0</v>
      </c>
      <c r="M2215" s="5">
        <v>0</v>
      </c>
      <c r="N2215" s="5">
        <f t="shared" si="374"/>
        <v>0</v>
      </c>
      <c r="O2215" s="5">
        <v>0</v>
      </c>
      <c r="P2215" s="5">
        <v>0</v>
      </c>
      <c r="Q2215" s="5">
        <f t="shared" si="375"/>
        <v>0</v>
      </c>
      <c r="R2215" s="5">
        <v>0</v>
      </c>
      <c r="S2215" s="5">
        <v>0</v>
      </c>
      <c r="T2215" s="5">
        <f t="shared" si="376"/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f t="shared" si="379"/>
        <v>0</v>
      </c>
      <c r="Z2215" s="5">
        <v>0</v>
      </c>
      <c r="AA2215" s="5">
        <v>0</v>
      </c>
      <c r="AB2215" s="5">
        <f t="shared" si="380"/>
        <v>0</v>
      </c>
      <c r="AC2215" s="5">
        <v>0</v>
      </c>
      <c r="AD2215" s="5">
        <v>0</v>
      </c>
      <c r="AE2215" s="5">
        <f t="shared" si="381"/>
        <v>0</v>
      </c>
      <c r="AF2215" s="5">
        <v>1</v>
      </c>
      <c r="AG2215" s="6">
        <v>43922</v>
      </c>
      <c r="AH2215" s="5">
        <v>1</v>
      </c>
      <c r="AI2215" s="5">
        <v>0</v>
      </c>
      <c r="AJ2215" s="5">
        <v>0</v>
      </c>
      <c r="AK2215" s="5">
        <f t="shared" si="382"/>
        <v>0</v>
      </c>
      <c r="AL2215" s="5">
        <v>0</v>
      </c>
      <c r="AM2215" s="5">
        <v>0</v>
      </c>
      <c r="AN2215" s="5">
        <f t="shared" si="383"/>
        <v>0</v>
      </c>
      <c r="AO2215" s="5">
        <v>0</v>
      </c>
      <c r="AP2215" s="5">
        <v>0</v>
      </c>
      <c r="AQ2215" s="5">
        <f t="shared" si="384"/>
        <v>0</v>
      </c>
      <c r="AR2215" s="5">
        <v>1</v>
      </c>
      <c r="AS2215" s="6">
        <v>44153</v>
      </c>
      <c r="AT2215" s="5">
        <v>1</v>
      </c>
      <c r="AU2215" s="5">
        <v>0</v>
      </c>
      <c r="AV2215" t="str">
        <f t="shared" si="377"/>
        <v>N</v>
      </c>
      <c r="AW2215" t="s">
        <v>60</v>
      </c>
      <c r="AX2215" t="s">
        <v>61</v>
      </c>
      <c r="AY2215" t="s">
        <v>62</v>
      </c>
      <c r="AZ2215" t="s">
        <v>62</v>
      </c>
      <c r="BA2215" t="str">
        <f t="shared" si="378"/>
        <v>N</v>
      </c>
    </row>
    <row r="2216" spans="1:53">
      <c r="A2216" t="s">
        <v>1460</v>
      </c>
      <c r="B2216" t="s">
        <v>54</v>
      </c>
      <c r="C2216" t="s">
        <v>89</v>
      </c>
      <c r="D2216">
        <v>2020</v>
      </c>
      <c r="F2216" t="s">
        <v>5505</v>
      </c>
      <c r="G2216" t="s">
        <v>5506</v>
      </c>
      <c r="H2216" t="s">
        <v>3152</v>
      </c>
      <c r="I2216" t="s">
        <v>1951</v>
      </c>
      <c r="J2216" t="s">
        <v>101</v>
      </c>
      <c r="K2216" t="s">
        <v>93</v>
      </c>
      <c r="L2216" s="5">
        <v>0</v>
      </c>
      <c r="M2216" s="5">
        <v>0</v>
      </c>
      <c r="N2216" s="5">
        <f t="shared" si="374"/>
        <v>0</v>
      </c>
      <c r="O2216" s="5">
        <v>0</v>
      </c>
      <c r="P2216" s="5">
        <v>0</v>
      </c>
      <c r="Q2216" s="5">
        <f t="shared" si="375"/>
        <v>0</v>
      </c>
      <c r="R2216" s="5">
        <v>0</v>
      </c>
      <c r="S2216" s="5">
        <v>0</v>
      </c>
      <c r="T2216" s="5">
        <f t="shared" si="376"/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f t="shared" si="379"/>
        <v>0</v>
      </c>
      <c r="Z2216" s="5">
        <v>0</v>
      </c>
      <c r="AA2216" s="5">
        <v>0</v>
      </c>
      <c r="AB2216" s="5">
        <f t="shared" si="380"/>
        <v>0</v>
      </c>
      <c r="AC2216" s="5">
        <v>0</v>
      </c>
      <c r="AD2216" s="5">
        <v>0</v>
      </c>
      <c r="AE2216" s="5">
        <f t="shared" si="381"/>
        <v>0</v>
      </c>
      <c r="AF2216" s="5">
        <v>1</v>
      </c>
      <c r="AG2216" s="6">
        <v>43892</v>
      </c>
      <c r="AH2216" s="5">
        <v>1</v>
      </c>
      <c r="AI2216" s="5">
        <v>0</v>
      </c>
      <c r="AJ2216" s="5">
        <v>0</v>
      </c>
      <c r="AK2216" s="5">
        <f t="shared" si="382"/>
        <v>0</v>
      </c>
      <c r="AL2216" s="5">
        <v>0</v>
      </c>
      <c r="AM2216" s="5">
        <v>0</v>
      </c>
      <c r="AN2216" s="5">
        <f t="shared" si="383"/>
        <v>0</v>
      </c>
      <c r="AO2216" s="5">
        <v>0</v>
      </c>
      <c r="AP2216" s="5">
        <v>0</v>
      </c>
      <c r="AQ2216" s="5">
        <f t="shared" si="384"/>
        <v>0</v>
      </c>
      <c r="AR2216" s="5">
        <v>1</v>
      </c>
      <c r="AS2216" s="6">
        <v>44124</v>
      </c>
      <c r="AT2216" s="5">
        <v>1</v>
      </c>
      <c r="AU2216" s="5">
        <v>0</v>
      </c>
      <c r="AV2216" t="str">
        <f t="shared" si="377"/>
        <v>N</v>
      </c>
      <c r="AW2216" t="s">
        <v>60</v>
      </c>
      <c r="AX2216" t="s">
        <v>60</v>
      </c>
      <c r="AY2216" t="s">
        <v>62</v>
      </c>
      <c r="AZ2216" t="s">
        <v>62</v>
      </c>
      <c r="BA2216" t="str">
        <f t="shared" si="378"/>
        <v>N</v>
      </c>
    </row>
    <row r="2217" spans="1:53">
      <c r="A2217" t="s">
        <v>1460</v>
      </c>
      <c r="B2217" t="s">
        <v>54</v>
      </c>
      <c r="C2217" t="s">
        <v>89</v>
      </c>
      <c r="D2217">
        <v>2020</v>
      </c>
      <c r="F2217" t="s">
        <v>5507</v>
      </c>
      <c r="G2217" t="s">
        <v>5508</v>
      </c>
      <c r="H2217" t="s">
        <v>3152</v>
      </c>
      <c r="I2217" t="s">
        <v>1951</v>
      </c>
      <c r="J2217" t="s">
        <v>101</v>
      </c>
      <c r="K2217" t="s">
        <v>93</v>
      </c>
      <c r="L2217" s="5">
        <v>0</v>
      </c>
      <c r="M2217" s="5">
        <v>0</v>
      </c>
      <c r="N2217" s="5">
        <f t="shared" si="374"/>
        <v>0</v>
      </c>
      <c r="O2217" s="5">
        <v>0</v>
      </c>
      <c r="P2217" s="5">
        <v>0</v>
      </c>
      <c r="Q2217" s="5">
        <f t="shared" si="375"/>
        <v>0</v>
      </c>
      <c r="R2217" s="5">
        <v>0</v>
      </c>
      <c r="S2217" s="5">
        <v>0</v>
      </c>
      <c r="T2217" s="5">
        <f t="shared" si="376"/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f t="shared" si="379"/>
        <v>0</v>
      </c>
      <c r="Z2217" s="5">
        <v>0</v>
      </c>
      <c r="AA2217" s="5">
        <v>0</v>
      </c>
      <c r="AB2217" s="5">
        <f t="shared" si="380"/>
        <v>0</v>
      </c>
      <c r="AC2217" s="5">
        <v>0</v>
      </c>
      <c r="AD2217" s="5">
        <v>0</v>
      </c>
      <c r="AE2217" s="5">
        <f t="shared" si="381"/>
        <v>0</v>
      </c>
      <c r="AF2217" s="5">
        <v>1</v>
      </c>
      <c r="AG2217" s="6">
        <v>43892</v>
      </c>
      <c r="AH2217" s="5">
        <v>1</v>
      </c>
      <c r="AI2217" s="5">
        <v>0</v>
      </c>
      <c r="AJ2217" s="5">
        <v>0</v>
      </c>
      <c r="AK2217" s="5">
        <f t="shared" si="382"/>
        <v>0</v>
      </c>
      <c r="AL2217" s="5">
        <v>0</v>
      </c>
      <c r="AM2217" s="5">
        <v>0</v>
      </c>
      <c r="AN2217" s="5">
        <f t="shared" si="383"/>
        <v>0</v>
      </c>
      <c r="AO2217" s="5">
        <v>0</v>
      </c>
      <c r="AP2217" s="5">
        <v>0</v>
      </c>
      <c r="AQ2217" s="5">
        <f t="shared" si="384"/>
        <v>0</v>
      </c>
      <c r="AR2217" s="5">
        <v>1</v>
      </c>
      <c r="AS2217" s="6">
        <v>44063</v>
      </c>
      <c r="AT2217" s="5">
        <v>1</v>
      </c>
      <c r="AU2217" s="5">
        <v>0</v>
      </c>
      <c r="AV2217" t="str">
        <f t="shared" si="377"/>
        <v>N</v>
      </c>
      <c r="AW2217" t="s">
        <v>60</v>
      </c>
      <c r="AX2217" t="s">
        <v>60</v>
      </c>
      <c r="AY2217" t="s">
        <v>62</v>
      </c>
      <c r="AZ2217" t="s">
        <v>62</v>
      </c>
      <c r="BA2217" t="str">
        <f t="shared" si="378"/>
        <v>N</v>
      </c>
    </row>
    <row r="2218" spans="1:53">
      <c r="A2218" t="s">
        <v>1460</v>
      </c>
      <c r="B2218" t="s">
        <v>54</v>
      </c>
      <c r="C2218" t="s">
        <v>89</v>
      </c>
      <c r="D2218">
        <v>2020</v>
      </c>
      <c r="F2218" t="s">
        <v>5509</v>
      </c>
      <c r="G2218" t="s">
        <v>5510</v>
      </c>
      <c r="H2218" t="s">
        <v>3152</v>
      </c>
      <c r="I2218" t="s">
        <v>1951</v>
      </c>
      <c r="J2218" t="s">
        <v>101</v>
      </c>
      <c r="K2218" t="s">
        <v>93</v>
      </c>
      <c r="L2218" s="5">
        <v>0</v>
      </c>
      <c r="M2218" s="5">
        <v>0</v>
      </c>
      <c r="N2218" s="5">
        <f t="shared" si="374"/>
        <v>0</v>
      </c>
      <c r="O2218" s="5">
        <v>0</v>
      </c>
      <c r="P2218" s="5">
        <v>0</v>
      </c>
      <c r="Q2218" s="5">
        <f t="shared" si="375"/>
        <v>0</v>
      </c>
      <c r="R2218" s="5">
        <v>0</v>
      </c>
      <c r="S2218" s="5">
        <v>0</v>
      </c>
      <c r="T2218" s="5">
        <f t="shared" si="376"/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f t="shared" si="379"/>
        <v>0</v>
      </c>
      <c r="Z2218" s="5">
        <v>0</v>
      </c>
      <c r="AA2218" s="5">
        <v>0</v>
      </c>
      <c r="AB2218" s="5">
        <f t="shared" si="380"/>
        <v>0</v>
      </c>
      <c r="AC2218" s="5">
        <v>0</v>
      </c>
      <c r="AD2218" s="5">
        <v>0</v>
      </c>
      <c r="AE2218" s="5">
        <f t="shared" si="381"/>
        <v>0</v>
      </c>
      <c r="AF2218" s="5">
        <v>1</v>
      </c>
      <c r="AG2218" s="6">
        <v>43892</v>
      </c>
      <c r="AH2218" s="5">
        <v>1</v>
      </c>
      <c r="AI2218" s="5">
        <v>0</v>
      </c>
      <c r="AJ2218" s="5">
        <v>0</v>
      </c>
      <c r="AK2218" s="5">
        <f t="shared" si="382"/>
        <v>0</v>
      </c>
      <c r="AL2218" s="5">
        <v>0</v>
      </c>
      <c r="AM2218" s="5">
        <v>0</v>
      </c>
      <c r="AN2218" s="5">
        <f t="shared" si="383"/>
        <v>0</v>
      </c>
      <c r="AO2218" s="5">
        <v>0</v>
      </c>
      <c r="AP2218" s="5">
        <v>0</v>
      </c>
      <c r="AQ2218" s="5">
        <f t="shared" si="384"/>
        <v>0</v>
      </c>
      <c r="AR2218" s="5">
        <v>1</v>
      </c>
      <c r="AS2218" s="6">
        <v>44148</v>
      </c>
      <c r="AT2218" s="5">
        <v>1</v>
      </c>
      <c r="AU2218" s="5">
        <v>0</v>
      </c>
      <c r="AV2218" t="str">
        <f t="shared" si="377"/>
        <v>N</v>
      </c>
      <c r="AW2218" t="s">
        <v>60</v>
      </c>
      <c r="AX2218" t="s">
        <v>60</v>
      </c>
      <c r="AY2218" t="s">
        <v>62</v>
      </c>
      <c r="AZ2218" t="s">
        <v>62</v>
      </c>
      <c r="BA2218" t="str">
        <f t="shared" si="378"/>
        <v>N</v>
      </c>
    </row>
    <row r="2219" spans="1:53">
      <c r="A2219" t="s">
        <v>1460</v>
      </c>
      <c r="B2219" t="s">
        <v>54</v>
      </c>
      <c r="C2219" t="s">
        <v>89</v>
      </c>
      <c r="D2219">
        <v>2020</v>
      </c>
      <c r="F2219" t="s">
        <v>5511</v>
      </c>
      <c r="G2219" t="s">
        <v>5512</v>
      </c>
      <c r="H2219" t="s">
        <v>3152</v>
      </c>
      <c r="I2219" t="s">
        <v>1951</v>
      </c>
      <c r="J2219" t="s">
        <v>101</v>
      </c>
      <c r="K2219" t="s">
        <v>93</v>
      </c>
      <c r="L2219" s="5">
        <v>0</v>
      </c>
      <c r="M2219" s="5">
        <v>0</v>
      </c>
      <c r="N2219" s="5">
        <f t="shared" si="374"/>
        <v>0</v>
      </c>
      <c r="O2219" s="5">
        <v>0</v>
      </c>
      <c r="P2219" s="5">
        <v>0</v>
      </c>
      <c r="Q2219" s="5">
        <f t="shared" si="375"/>
        <v>0</v>
      </c>
      <c r="R2219" s="5">
        <v>0</v>
      </c>
      <c r="S2219" s="5">
        <v>0</v>
      </c>
      <c r="T2219" s="5">
        <f t="shared" si="376"/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f t="shared" si="379"/>
        <v>0</v>
      </c>
      <c r="Z2219" s="5">
        <v>0</v>
      </c>
      <c r="AA2219" s="5">
        <v>0</v>
      </c>
      <c r="AB2219" s="5">
        <f t="shared" si="380"/>
        <v>0</v>
      </c>
      <c r="AC2219" s="5">
        <v>0</v>
      </c>
      <c r="AD2219" s="5">
        <v>0</v>
      </c>
      <c r="AE2219" s="5">
        <f t="shared" si="381"/>
        <v>0</v>
      </c>
      <c r="AF2219" s="5">
        <v>1</v>
      </c>
      <c r="AG2219" s="6">
        <v>43892</v>
      </c>
      <c r="AH2219" s="5">
        <v>1</v>
      </c>
      <c r="AI2219" s="5">
        <v>0</v>
      </c>
      <c r="AJ2219" s="5">
        <v>0</v>
      </c>
      <c r="AK2219" s="5">
        <f t="shared" si="382"/>
        <v>0</v>
      </c>
      <c r="AL2219" s="5">
        <v>0</v>
      </c>
      <c r="AM2219" s="5">
        <v>0</v>
      </c>
      <c r="AN2219" s="5">
        <f t="shared" si="383"/>
        <v>0</v>
      </c>
      <c r="AO2219" s="5">
        <v>0</v>
      </c>
      <c r="AP2219" s="5">
        <v>0</v>
      </c>
      <c r="AQ2219" s="5">
        <f t="shared" si="384"/>
        <v>0</v>
      </c>
      <c r="AR2219" s="5">
        <v>1</v>
      </c>
      <c r="AS2219" s="6">
        <v>44195</v>
      </c>
      <c r="AT2219" s="5">
        <v>1</v>
      </c>
      <c r="AU2219" s="5">
        <v>0</v>
      </c>
      <c r="AV2219" t="str">
        <f t="shared" si="377"/>
        <v>N</v>
      </c>
      <c r="AW2219" t="s">
        <v>60</v>
      </c>
      <c r="AX2219" t="s">
        <v>60</v>
      </c>
      <c r="AY2219" t="s">
        <v>62</v>
      </c>
      <c r="AZ2219" t="s">
        <v>62</v>
      </c>
      <c r="BA2219" t="str">
        <f t="shared" si="378"/>
        <v>N</v>
      </c>
    </row>
    <row r="2220" spans="1:53">
      <c r="A2220" t="s">
        <v>1460</v>
      </c>
      <c r="B2220" t="s">
        <v>54</v>
      </c>
      <c r="C2220" t="s">
        <v>89</v>
      </c>
      <c r="D2220">
        <v>2020</v>
      </c>
      <c r="F2220" t="s">
        <v>5513</v>
      </c>
      <c r="G2220" t="s">
        <v>5514</v>
      </c>
      <c r="H2220" t="s">
        <v>3152</v>
      </c>
      <c r="I2220" t="s">
        <v>1951</v>
      </c>
      <c r="J2220" t="s">
        <v>101</v>
      </c>
      <c r="K2220" t="s">
        <v>93</v>
      </c>
      <c r="L2220" s="5">
        <v>0</v>
      </c>
      <c r="M2220" s="5">
        <v>0</v>
      </c>
      <c r="N2220" s="5">
        <f t="shared" si="374"/>
        <v>0</v>
      </c>
      <c r="O2220" s="5">
        <v>0</v>
      </c>
      <c r="P2220" s="5">
        <v>0</v>
      </c>
      <c r="Q2220" s="5">
        <f t="shared" si="375"/>
        <v>0</v>
      </c>
      <c r="R2220" s="5">
        <v>0</v>
      </c>
      <c r="S2220" s="5">
        <v>0</v>
      </c>
      <c r="T2220" s="5">
        <f t="shared" si="376"/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f t="shared" si="379"/>
        <v>0</v>
      </c>
      <c r="Z2220" s="5">
        <v>0</v>
      </c>
      <c r="AA2220" s="5">
        <v>0</v>
      </c>
      <c r="AB2220" s="5">
        <f t="shared" si="380"/>
        <v>0</v>
      </c>
      <c r="AC2220" s="5">
        <v>0</v>
      </c>
      <c r="AD2220" s="5">
        <v>0</v>
      </c>
      <c r="AE2220" s="5">
        <f t="shared" si="381"/>
        <v>0</v>
      </c>
      <c r="AF2220" s="5">
        <v>1</v>
      </c>
      <c r="AG2220" s="6">
        <v>43892</v>
      </c>
      <c r="AH2220" s="5">
        <v>1</v>
      </c>
      <c r="AI2220" s="5">
        <v>0</v>
      </c>
      <c r="AJ2220" s="5">
        <v>0</v>
      </c>
      <c r="AK2220" s="5">
        <f t="shared" si="382"/>
        <v>0</v>
      </c>
      <c r="AL2220" s="5">
        <v>0</v>
      </c>
      <c r="AM2220" s="5">
        <v>0</v>
      </c>
      <c r="AN2220" s="5">
        <f t="shared" si="383"/>
        <v>0</v>
      </c>
      <c r="AO2220" s="5">
        <v>0</v>
      </c>
      <c r="AP2220" s="5">
        <v>0</v>
      </c>
      <c r="AQ2220" s="5">
        <f t="shared" si="384"/>
        <v>0</v>
      </c>
      <c r="AR2220" s="5">
        <v>1</v>
      </c>
      <c r="AS2220" s="6">
        <v>44077</v>
      </c>
      <c r="AT2220" s="5">
        <v>1</v>
      </c>
      <c r="AU2220" s="5">
        <v>0</v>
      </c>
      <c r="AV2220" t="str">
        <f t="shared" si="377"/>
        <v>N</v>
      </c>
      <c r="AW2220" t="s">
        <v>60</v>
      </c>
      <c r="AX2220" t="s">
        <v>60</v>
      </c>
      <c r="AY2220" t="s">
        <v>62</v>
      </c>
      <c r="AZ2220" t="s">
        <v>62</v>
      </c>
      <c r="BA2220" t="str">
        <f t="shared" si="378"/>
        <v>N</v>
      </c>
    </row>
    <row r="2221" spans="1:53">
      <c r="A2221" t="s">
        <v>1460</v>
      </c>
      <c r="B2221" t="s">
        <v>54</v>
      </c>
      <c r="C2221" t="s">
        <v>89</v>
      </c>
      <c r="D2221">
        <v>2020</v>
      </c>
      <c r="F2221" t="s">
        <v>5515</v>
      </c>
      <c r="G2221" t="s">
        <v>5516</v>
      </c>
      <c r="H2221" t="s">
        <v>3152</v>
      </c>
      <c r="I2221" t="s">
        <v>1951</v>
      </c>
      <c r="J2221" t="s">
        <v>101</v>
      </c>
      <c r="K2221" t="s">
        <v>93</v>
      </c>
      <c r="L2221" s="5">
        <v>0</v>
      </c>
      <c r="M2221" s="5">
        <v>0</v>
      </c>
      <c r="N2221" s="5">
        <f t="shared" si="374"/>
        <v>0</v>
      </c>
      <c r="O2221" s="5">
        <v>0</v>
      </c>
      <c r="P2221" s="5">
        <v>0</v>
      </c>
      <c r="Q2221" s="5">
        <f t="shared" si="375"/>
        <v>0</v>
      </c>
      <c r="R2221" s="5">
        <v>0</v>
      </c>
      <c r="S2221" s="5">
        <v>0</v>
      </c>
      <c r="T2221" s="5">
        <f t="shared" si="376"/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f t="shared" si="379"/>
        <v>0</v>
      </c>
      <c r="Z2221" s="5">
        <v>0</v>
      </c>
      <c r="AA2221" s="5">
        <v>0</v>
      </c>
      <c r="AB2221" s="5">
        <f t="shared" si="380"/>
        <v>0</v>
      </c>
      <c r="AC2221" s="5">
        <v>0</v>
      </c>
      <c r="AD2221" s="5">
        <v>0</v>
      </c>
      <c r="AE2221" s="5">
        <f t="shared" si="381"/>
        <v>0</v>
      </c>
      <c r="AF2221" s="5">
        <v>1</v>
      </c>
      <c r="AG2221" s="6">
        <v>43892</v>
      </c>
      <c r="AH2221" s="5">
        <v>1</v>
      </c>
      <c r="AI2221" s="5">
        <v>0</v>
      </c>
      <c r="AJ2221" s="5">
        <v>0</v>
      </c>
      <c r="AK2221" s="5">
        <f t="shared" si="382"/>
        <v>0</v>
      </c>
      <c r="AL2221" s="5">
        <v>0</v>
      </c>
      <c r="AM2221" s="5">
        <v>0</v>
      </c>
      <c r="AN2221" s="5">
        <f t="shared" si="383"/>
        <v>0</v>
      </c>
      <c r="AO2221" s="5">
        <v>0</v>
      </c>
      <c r="AP2221" s="5">
        <v>0</v>
      </c>
      <c r="AQ2221" s="5">
        <f t="shared" si="384"/>
        <v>0</v>
      </c>
      <c r="AR2221" s="5">
        <v>1</v>
      </c>
      <c r="AS2221" s="6">
        <v>44168</v>
      </c>
      <c r="AT2221" s="5">
        <v>1</v>
      </c>
      <c r="AU2221" s="5">
        <v>0</v>
      </c>
      <c r="AV2221" t="str">
        <f t="shared" si="377"/>
        <v>N</v>
      </c>
      <c r="AW2221" t="s">
        <v>60</v>
      </c>
      <c r="AX2221" t="s">
        <v>60</v>
      </c>
      <c r="AY2221" t="s">
        <v>62</v>
      </c>
      <c r="AZ2221" t="s">
        <v>62</v>
      </c>
      <c r="BA2221" t="str">
        <f t="shared" si="378"/>
        <v>N</v>
      </c>
    </row>
    <row r="2222" spans="1:53">
      <c r="A2222" t="s">
        <v>1460</v>
      </c>
      <c r="B2222" t="s">
        <v>54</v>
      </c>
      <c r="C2222" t="s">
        <v>89</v>
      </c>
      <c r="D2222">
        <v>2020</v>
      </c>
      <c r="F2222" t="s">
        <v>5517</v>
      </c>
      <c r="G2222" t="s">
        <v>5518</v>
      </c>
      <c r="H2222" t="s">
        <v>3152</v>
      </c>
      <c r="I2222" t="s">
        <v>1951</v>
      </c>
      <c r="J2222" t="s">
        <v>101</v>
      </c>
      <c r="K2222" t="s">
        <v>93</v>
      </c>
      <c r="L2222" s="5">
        <v>0</v>
      </c>
      <c r="M2222" s="5">
        <v>0</v>
      </c>
      <c r="N2222" s="5">
        <f t="shared" si="374"/>
        <v>0</v>
      </c>
      <c r="O2222" s="5">
        <v>0</v>
      </c>
      <c r="P2222" s="5">
        <v>0</v>
      </c>
      <c r="Q2222" s="5">
        <f t="shared" si="375"/>
        <v>0</v>
      </c>
      <c r="R2222" s="5">
        <v>0</v>
      </c>
      <c r="S2222" s="5">
        <v>0</v>
      </c>
      <c r="T2222" s="5">
        <f t="shared" si="376"/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f t="shared" si="379"/>
        <v>0</v>
      </c>
      <c r="Z2222" s="5">
        <v>0</v>
      </c>
      <c r="AA2222" s="5">
        <v>0</v>
      </c>
      <c r="AB2222" s="5">
        <f t="shared" si="380"/>
        <v>0</v>
      </c>
      <c r="AC2222" s="5">
        <v>0</v>
      </c>
      <c r="AD2222" s="5">
        <v>0</v>
      </c>
      <c r="AE2222" s="5">
        <f t="shared" si="381"/>
        <v>0</v>
      </c>
      <c r="AF2222" s="5">
        <v>1</v>
      </c>
      <c r="AG2222" s="6">
        <v>43892</v>
      </c>
      <c r="AH2222" s="5">
        <v>1</v>
      </c>
      <c r="AI2222" s="5">
        <v>0</v>
      </c>
      <c r="AJ2222" s="5">
        <v>0</v>
      </c>
      <c r="AK2222" s="5">
        <f t="shared" si="382"/>
        <v>0</v>
      </c>
      <c r="AL2222" s="5">
        <v>0</v>
      </c>
      <c r="AM2222" s="5">
        <v>0</v>
      </c>
      <c r="AN2222" s="5">
        <f t="shared" si="383"/>
        <v>0</v>
      </c>
      <c r="AO2222" s="5">
        <v>0</v>
      </c>
      <c r="AP2222" s="5">
        <v>0</v>
      </c>
      <c r="AQ2222" s="5">
        <f t="shared" si="384"/>
        <v>0</v>
      </c>
      <c r="AR2222" s="5">
        <v>1</v>
      </c>
      <c r="AS2222" s="6">
        <v>44175</v>
      </c>
      <c r="AT2222" s="5">
        <v>1</v>
      </c>
      <c r="AU2222" s="5">
        <v>0</v>
      </c>
      <c r="AV2222" t="str">
        <f t="shared" si="377"/>
        <v>N</v>
      </c>
      <c r="AW2222" t="s">
        <v>60</v>
      </c>
      <c r="AX2222" t="s">
        <v>60</v>
      </c>
      <c r="AY2222" t="s">
        <v>62</v>
      </c>
      <c r="AZ2222" t="s">
        <v>62</v>
      </c>
      <c r="BA2222" t="str">
        <f t="shared" si="378"/>
        <v>N</v>
      </c>
    </row>
    <row r="2223" spans="1:53">
      <c r="A2223" t="s">
        <v>1460</v>
      </c>
      <c r="B2223" t="s">
        <v>54</v>
      </c>
      <c r="C2223" t="s">
        <v>89</v>
      </c>
      <c r="D2223">
        <v>2020</v>
      </c>
      <c r="F2223" t="s">
        <v>5519</v>
      </c>
      <c r="G2223" t="s">
        <v>5520</v>
      </c>
      <c r="H2223" t="s">
        <v>3152</v>
      </c>
      <c r="I2223" t="s">
        <v>1951</v>
      </c>
      <c r="J2223" t="s">
        <v>101</v>
      </c>
      <c r="K2223" t="s">
        <v>93</v>
      </c>
      <c r="L2223" s="5">
        <v>0</v>
      </c>
      <c r="M2223" s="5">
        <v>0</v>
      </c>
      <c r="N2223" s="5">
        <f t="shared" si="374"/>
        <v>0</v>
      </c>
      <c r="O2223" s="5">
        <v>0</v>
      </c>
      <c r="P2223" s="5">
        <v>0</v>
      </c>
      <c r="Q2223" s="5">
        <f t="shared" si="375"/>
        <v>0</v>
      </c>
      <c r="R2223" s="5">
        <v>0</v>
      </c>
      <c r="S2223" s="5">
        <v>0</v>
      </c>
      <c r="T2223" s="5">
        <f t="shared" si="376"/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f t="shared" si="379"/>
        <v>0</v>
      </c>
      <c r="Z2223" s="5">
        <v>0</v>
      </c>
      <c r="AA2223" s="5">
        <v>0</v>
      </c>
      <c r="AB2223" s="5">
        <f t="shared" si="380"/>
        <v>0</v>
      </c>
      <c r="AC2223" s="5">
        <v>0</v>
      </c>
      <c r="AD2223" s="5">
        <v>0</v>
      </c>
      <c r="AE2223" s="5">
        <f t="shared" si="381"/>
        <v>0</v>
      </c>
      <c r="AF2223" s="5">
        <v>1</v>
      </c>
      <c r="AG2223" s="6">
        <v>43892</v>
      </c>
      <c r="AH2223" s="5">
        <v>1</v>
      </c>
      <c r="AI2223" s="5">
        <v>0</v>
      </c>
      <c r="AJ2223" s="5">
        <v>0</v>
      </c>
      <c r="AK2223" s="5">
        <f t="shared" si="382"/>
        <v>0</v>
      </c>
      <c r="AL2223" s="5">
        <v>0</v>
      </c>
      <c r="AM2223" s="5">
        <v>0</v>
      </c>
      <c r="AN2223" s="5">
        <f t="shared" si="383"/>
        <v>0</v>
      </c>
      <c r="AO2223" s="5">
        <v>0</v>
      </c>
      <c r="AP2223" s="5">
        <v>0</v>
      </c>
      <c r="AQ2223" s="5">
        <f t="shared" si="384"/>
        <v>0</v>
      </c>
      <c r="AR2223" s="5">
        <v>1</v>
      </c>
      <c r="AS2223" s="6">
        <v>44040</v>
      </c>
      <c r="AT2223" s="5">
        <v>1</v>
      </c>
      <c r="AU2223" s="5">
        <v>0</v>
      </c>
      <c r="AV2223" t="str">
        <f t="shared" si="377"/>
        <v>N</v>
      </c>
      <c r="AW2223" t="s">
        <v>60</v>
      </c>
      <c r="AX2223" t="s">
        <v>60</v>
      </c>
      <c r="AY2223" t="s">
        <v>62</v>
      </c>
      <c r="AZ2223" t="s">
        <v>62</v>
      </c>
      <c r="BA2223" t="str">
        <f t="shared" si="378"/>
        <v>N</v>
      </c>
    </row>
    <row r="2224" spans="1:53">
      <c r="A2224" t="s">
        <v>1460</v>
      </c>
      <c r="B2224" t="s">
        <v>54</v>
      </c>
      <c r="C2224" t="s">
        <v>89</v>
      </c>
      <c r="D2224">
        <v>2020</v>
      </c>
      <c r="F2224" t="s">
        <v>5521</v>
      </c>
      <c r="G2224" t="s">
        <v>5522</v>
      </c>
      <c r="H2224" t="s">
        <v>3152</v>
      </c>
      <c r="I2224" t="s">
        <v>1951</v>
      </c>
      <c r="J2224" t="s">
        <v>101</v>
      </c>
      <c r="K2224" t="s">
        <v>93</v>
      </c>
      <c r="L2224" s="5">
        <v>0</v>
      </c>
      <c r="M2224" s="5">
        <v>0</v>
      </c>
      <c r="N2224" s="5">
        <f t="shared" si="374"/>
        <v>0</v>
      </c>
      <c r="O2224" s="5">
        <v>0</v>
      </c>
      <c r="P2224" s="5">
        <v>0</v>
      </c>
      <c r="Q2224" s="5">
        <f t="shared" si="375"/>
        <v>0</v>
      </c>
      <c r="R2224" s="5">
        <v>0</v>
      </c>
      <c r="S2224" s="5">
        <v>0</v>
      </c>
      <c r="T2224" s="5">
        <f t="shared" si="376"/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f t="shared" si="379"/>
        <v>0</v>
      </c>
      <c r="Z2224" s="5">
        <v>0</v>
      </c>
      <c r="AA2224" s="5">
        <v>0</v>
      </c>
      <c r="AB2224" s="5">
        <f t="shared" si="380"/>
        <v>0</v>
      </c>
      <c r="AC2224" s="5">
        <v>0</v>
      </c>
      <c r="AD2224" s="5">
        <v>0</v>
      </c>
      <c r="AE2224" s="5">
        <f t="shared" si="381"/>
        <v>0</v>
      </c>
      <c r="AF2224" s="5">
        <v>1</v>
      </c>
      <c r="AG2224" s="6">
        <v>43892</v>
      </c>
      <c r="AH2224" s="5">
        <v>1</v>
      </c>
      <c r="AI2224" s="5">
        <v>0</v>
      </c>
      <c r="AJ2224" s="5">
        <v>0</v>
      </c>
      <c r="AK2224" s="5">
        <f t="shared" si="382"/>
        <v>0</v>
      </c>
      <c r="AL2224" s="5">
        <v>0</v>
      </c>
      <c r="AM2224" s="5">
        <v>0</v>
      </c>
      <c r="AN2224" s="5">
        <f t="shared" si="383"/>
        <v>0</v>
      </c>
      <c r="AO2224" s="5">
        <v>0</v>
      </c>
      <c r="AP2224" s="5">
        <v>0</v>
      </c>
      <c r="AQ2224" s="5">
        <f t="shared" si="384"/>
        <v>0</v>
      </c>
      <c r="AR2224" s="5">
        <v>1</v>
      </c>
      <c r="AS2224" s="6">
        <v>44067</v>
      </c>
      <c r="AT2224" s="5">
        <v>1</v>
      </c>
      <c r="AU2224" s="5">
        <v>0</v>
      </c>
      <c r="AV2224" t="str">
        <f t="shared" si="377"/>
        <v>N</v>
      </c>
      <c r="AW2224" t="s">
        <v>60</v>
      </c>
      <c r="AX2224" t="s">
        <v>60</v>
      </c>
      <c r="AY2224" t="s">
        <v>62</v>
      </c>
      <c r="AZ2224" t="s">
        <v>62</v>
      </c>
      <c r="BA2224" t="str">
        <f t="shared" si="378"/>
        <v>N</v>
      </c>
    </row>
    <row r="2225" spans="1:53">
      <c r="A2225" t="s">
        <v>1460</v>
      </c>
      <c r="B2225" t="s">
        <v>54</v>
      </c>
      <c r="C2225" t="s">
        <v>89</v>
      </c>
      <c r="D2225">
        <v>2020</v>
      </c>
      <c r="F2225" t="s">
        <v>5523</v>
      </c>
      <c r="G2225" t="s">
        <v>5524</v>
      </c>
      <c r="H2225" t="s">
        <v>3152</v>
      </c>
      <c r="I2225" t="s">
        <v>1951</v>
      </c>
      <c r="J2225" t="s">
        <v>101</v>
      </c>
      <c r="K2225" t="s">
        <v>93</v>
      </c>
      <c r="L2225" s="5">
        <v>0</v>
      </c>
      <c r="M2225" s="5">
        <v>0</v>
      </c>
      <c r="N2225" s="5">
        <f t="shared" si="374"/>
        <v>0</v>
      </c>
      <c r="O2225" s="5">
        <v>0</v>
      </c>
      <c r="P2225" s="5">
        <v>0</v>
      </c>
      <c r="Q2225" s="5">
        <f t="shared" si="375"/>
        <v>0</v>
      </c>
      <c r="R2225" s="5">
        <v>0</v>
      </c>
      <c r="S2225" s="5">
        <v>0</v>
      </c>
      <c r="T2225" s="5">
        <f t="shared" si="376"/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f t="shared" si="379"/>
        <v>0</v>
      </c>
      <c r="Z2225" s="5">
        <v>0</v>
      </c>
      <c r="AA2225" s="5">
        <v>0</v>
      </c>
      <c r="AB2225" s="5">
        <f t="shared" si="380"/>
        <v>0</v>
      </c>
      <c r="AC2225" s="5">
        <v>0</v>
      </c>
      <c r="AD2225" s="5">
        <v>0</v>
      </c>
      <c r="AE2225" s="5">
        <f t="shared" si="381"/>
        <v>0</v>
      </c>
      <c r="AF2225" s="5">
        <v>1</v>
      </c>
      <c r="AG2225" s="6">
        <v>43892</v>
      </c>
      <c r="AH2225" s="5">
        <v>1</v>
      </c>
      <c r="AI2225" s="5">
        <v>0</v>
      </c>
      <c r="AJ2225" s="5">
        <v>0</v>
      </c>
      <c r="AK2225" s="5">
        <f t="shared" si="382"/>
        <v>0</v>
      </c>
      <c r="AL2225" s="5">
        <v>0</v>
      </c>
      <c r="AM2225" s="5">
        <v>0</v>
      </c>
      <c r="AN2225" s="5">
        <f t="shared" si="383"/>
        <v>0</v>
      </c>
      <c r="AO2225" s="5">
        <v>0</v>
      </c>
      <c r="AP2225" s="5">
        <v>0</v>
      </c>
      <c r="AQ2225" s="5">
        <f t="shared" si="384"/>
        <v>0</v>
      </c>
      <c r="AR2225" s="5">
        <v>1</v>
      </c>
      <c r="AS2225" s="6">
        <v>44050</v>
      </c>
      <c r="AT2225" s="5">
        <v>1</v>
      </c>
      <c r="AU2225" s="5">
        <v>0</v>
      </c>
      <c r="AV2225" t="str">
        <f t="shared" si="377"/>
        <v>N</v>
      </c>
      <c r="AW2225" t="s">
        <v>60</v>
      </c>
      <c r="AX2225" t="s">
        <v>60</v>
      </c>
      <c r="AY2225" t="s">
        <v>62</v>
      </c>
      <c r="AZ2225" t="s">
        <v>62</v>
      </c>
      <c r="BA2225" t="str">
        <f t="shared" si="378"/>
        <v>N</v>
      </c>
    </row>
    <row r="2226" spans="1:53">
      <c r="A2226" t="s">
        <v>1460</v>
      </c>
      <c r="B2226" t="s">
        <v>54</v>
      </c>
      <c r="C2226" t="s">
        <v>89</v>
      </c>
      <c r="D2226">
        <v>2020</v>
      </c>
      <c r="F2226" t="s">
        <v>5525</v>
      </c>
      <c r="G2226" t="s">
        <v>5526</v>
      </c>
      <c r="H2226" t="s">
        <v>3152</v>
      </c>
      <c r="I2226" t="s">
        <v>1951</v>
      </c>
      <c r="J2226" t="s">
        <v>101</v>
      </c>
      <c r="K2226" t="s">
        <v>93</v>
      </c>
      <c r="L2226" s="5">
        <v>0</v>
      </c>
      <c r="M2226" s="5">
        <v>0</v>
      </c>
      <c r="N2226" s="5">
        <f t="shared" si="374"/>
        <v>0</v>
      </c>
      <c r="O2226" s="5">
        <v>0</v>
      </c>
      <c r="P2226" s="5">
        <v>0</v>
      </c>
      <c r="Q2226" s="5">
        <f t="shared" si="375"/>
        <v>0</v>
      </c>
      <c r="R2226" s="5">
        <v>0</v>
      </c>
      <c r="S2226" s="5">
        <v>0</v>
      </c>
      <c r="T2226" s="5">
        <f t="shared" si="376"/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f t="shared" si="379"/>
        <v>0</v>
      </c>
      <c r="Z2226" s="5">
        <v>0</v>
      </c>
      <c r="AA2226" s="5">
        <v>0</v>
      </c>
      <c r="AB2226" s="5">
        <f t="shared" si="380"/>
        <v>0</v>
      </c>
      <c r="AC2226" s="5">
        <v>0</v>
      </c>
      <c r="AD2226" s="5">
        <v>0</v>
      </c>
      <c r="AE2226" s="5">
        <f t="shared" si="381"/>
        <v>0</v>
      </c>
      <c r="AF2226" s="5">
        <v>1</v>
      </c>
      <c r="AG2226" s="6">
        <v>43892</v>
      </c>
      <c r="AH2226" s="5">
        <v>1</v>
      </c>
      <c r="AI2226" s="5">
        <v>0</v>
      </c>
      <c r="AJ2226" s="5">
        <v>0</v>
      </c>
      <c r="AK2226" s="5">
        <f t="shared" si="382"/>
        <v>0</v>
      </c>
      <c r="AL2226" s="5">
        <v>0</v>
      </c>
      <c r="AM2226" s="5">
        <v>0</v>
      </c>
      <c r="AN2226" s="5">
        <f t="shared" si="383"/>
        <v>0</v>
      </c>
      <c r="AO2226" s="5">
        <v>0</v>
      </c>
      <c r="AP2226" s="5">
        <v>0</v>
      </c>
      <c r="AQ2226" s="5">
        <f t="shared" si="384"/>
        <v>0</v>
      </c>
      <c r="AR2226" s="5">
        <v>1</v>
      </c>
      <c r="AS2226" s="6">
        <v>44076</v>
      </c>
      <c r="AT2226" s="5">
        <v>1</v>
      </c>
      <c r="AU2226" s="5">
        <v>0</v>
      </c>
      <c r="AV2226" t="str">
        <f t="shared" si="377"/>
        <v>N</v>
      </c>
      <c r="AW2226" t="s">
        <v>60</v>
      </c>
      <c r="AX2226" t="s">
        <v>60</v>
      </c>
      <c r="AY2226" t="s">
        <v>62</v>
      </c>
      <c r="AZ2226" t="s">
        <v>62</v>
      </c>
      <c r="BA2226" t="str">
        <f t="shared" si="378"/>
        <v>N</v>
      </c>
    </row>
    <row r="2227" spans="1:53">
      <c r="A2227" t="s">
        <v>1460</v>
      </c>
      <c r="B2227" t="s">
        <v>54</v>
      </c>
      <c r="C2227" t="s">
        <v>89</v>
      </c>
      <c r="D2227">
        <v>2020</v>
      </c>
      <c r="F2227" t="s">
        <v>5527</v>
      </c>
      <c r="G2227" t="s">
        <v>5528</v>
      </c>
      <c r="H2227" t="s">
        <v>3152</v>
      </c>
      <c r="I2227" t="s">
        <v>1951</v>
      </c>
      <c r="J2227" t="s">
        <v>101</v>
      </c>
      <c r="K2227" t="s">
        <v>93</v>
      </c>
      <c r="L2227" s="5">
        <v>0</v>
      </c>
      <c r="M2227" s="5">
        <v>0</v>
      </c>
      <c r="N2227" s="5">
        <f t="shared" si="374"/>
        <v>0</v>
      </c>
      <c r="O2227" s="5">
        <v>0</v>
      </c>
      <c r="P2227" s="5">
        <v>0</v>
      </c>
      <c r="Q2227" s="5">
        <f t="shared" si="375"/>
        <v>0</v>
      </c>
      <c r="R2227" s="5">
        <v>0</v>
      </c>
      <c r="S2227" s="5">
        <v>0</v>
      </c>
      <c r="T2227" s="5">
        <f t="shared" si="376"/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f t="shared" si="379"/>
        <v>0</v>
      </c>
      <c r="Z2227" s="5">
        <v>0</v>
      </c>
      <c r="AA2227" s="5">
        <v>0</v>
      </c>
      <c r="AB2227" s="5">
        <f t="shared" si="380"/>
        <v>0</v>
      </c>
      <c r="AC2227" s="5">
        <v>0</v>
      </c>
      <c r="AD2227" s="5">
        <v>0</v>
      </c>
      <c r="AE2227" s="5">
        <f t="shared" si="381"/>
        <v>0</v>
      </c>
      <c r="AF2227" s="5">
        <v>1</v>
      </c>
      <c r="AG2227" s="6">
        <v>43892</v>
      </c>
      <c r="AH2227" s="5">
        <v>1</v>
      </c>
      <c r="AI2227" s="5">
        <v>0</v>
      </c>
      <c r="AJ2227" s="5">
        <v>0</v>
      </c>
      <c r="AK2227" s="5">
        <f t="shared" si="382"/>
        <v>0</v>
      </c>
      <c r="AL2227" s="5">
        <v>0</v>
      </c>
      <c r="AM2227" s="5">
        <v>0</v>
      </c>
      <c r="AN2227" s="5">
        <f t="shared" si="383"/>
        <v>0</v>
      </c>
      <c r="AO2227" s="5">
        <v>0</v>
      </c>
      <c r="AP2227" s="5">
        <v>0</v>
      </c>
      <c r="AQ2227" s="5">
        <f t="shared" si="384"/>
        <v>0</v>
      </c>
      <c r="AR2227" s="5">
        <v>1</v>
      </c>
      <c r="AS2227" s="6">
        <v>44123</v>
      </c>
      <c r="AT2227" s="5">
        <v>1</v>
      </c>
      <c r="AU2227" s="5">
        <v>0</v>
      </c>
      <c r="AV2227" t="str">
        <f t="shared" si="377"/>
        <v>N</v>
      </c>
      <c r="AW2227" t="s">
        <v>60</v>
      </c>
      <c r="AX2227" t="s">
        <v>60</v>
      </c>
      <c r="AY2227" t="s">
        <v>62</v>
      </c>
      <c r="AZ2227" t="s">
        <v>62</v>
      </c>
      <c r="BA2227" t="str">
        <f t="shared" si="378"/>
        <v>N</v>
      </c>
    </row>
    <row r="2228" spans="1:53">
      <c r="A2228" t="s">
        <v>1460</v>
      </c>
      <c r="B2228" t="s">
        <v>54</v>
      </c>
      <c r="C2228" t="s">
        <v>89</v>
      </c>
      <c r="D2228">
        <v>2020</v>
      </c>
      <c r="F2228" t="s">
        <v>5529</v>
      </c>
      <c r="G2228" t="s">
        <v>5530</v>
      </c>
      <c r="H2228" t="s">
        <v>3152</v>
      </c>
      <c r="I2228" t="s">
        <v>1951</v>
      </c>
      <c r="J2228" t="s">
        <v>101</v>
      </c>
      <c r="K2228" t="s">
        <v>93</v>
      </c>
      <c r="L2228" s="5">
        <v>0</v>
      </c>
      <c r="M2228" s="5">
        <v>0</v>
      </c>
      <c r="N2228" s="5">
        <f t="shared" si="374"/>
        <v>0</v>
      </c>
      <c r="O2228" s="5">
        <v>0</v>
      </c>
      <c r="P2228" s="5">
        <v>0</v>
      </c>
      <c r="Q2228" s="5">
        <f t="shared" si="375"/>
        <v>0</v>
      </c>
      <c r="R2228" s="5">
        <v>0</v>
      </c>
      <c r="S2228" s="5">
        <v>0</v>
      </c>
      <c r="T2228" s="5">
        <f t="shared" si="376"/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f t="shared" si="379"/>
        <v>0</v>
      </c>
      <c r="Z2228" s="5">
        <v>0</v>
      </c>
      <c r="AA2228" s="5">
        <v>0</v>
      </c>
      <c r="AB2228" s="5">
        <f t="shared" si="380"/>
        <v>0</v>
      </c>
      <c r="AC2228" s="5">
        <v>0</v>
      </c>
      <c r="AD2228" s="5">
        <v>0</v>
      </c>
      <c r="AE2228" s="5">
        <f t="shared" si="381"/>
        <v>0</v>
      </c>
      <c r="AF2228" s="5">
        <v>1</v>
      </c>
      <c r="AG2228" s="6">
        <v>43892</v>
      </c>
      <c r="AH2228" s="5">
        <v>1</v>
      </c>
      <c r="AI2228" s="5">
        <v>0</v>
      </c>
      <c r="AJ2228" s="5">
        <v>0</v>
      </c>
      <c r="AK2228" s="5">
        <f t="shared" si="382"/>
        <v>0</v>
      </c>
      <c r="AL2228" s="5">
        <v>0</v>
      </c>
      <c r="AM2228" s="5">
        <v>0</v>
      </c>
      <c r="AN2228" s="5">
        <f t="shared" si="383"/>
        <v>0</v>
      </c>
      <c r="AO2228" s="5">
        <v>0</v>
      </c>
      <c r="AP2228" s="5">
        <v>0</v>
      </c>
      <c r="AQ2228" s="5">
        <f t="shared" si="384"/>
        <v>0</v>
      </c>
      <c r="AR2228" s="5">
        <v>1</v>
      </c>
      <c r="AS2228" s="6">
        <v>44048</v>
      </c>
      <c r="AT2228" s="5">
        <v>1</v>
      </c>
      <c r="AU2228" s="5">
        <v>0</v>
      </c>
      <c r="AV2228" t="str">
        <f t="shared" si="377"/>
        <v>N</v>
      </c>
      <c r="AW2228" t="s">
        <v>60</v>
      </c>
      <c r="AX2228" t="s">
        <v>60</v>
      </c>
      <c r="AY2228" t="s">
        <v>62</v>
      </c>
      <c r="AZ2228" t="s">
        <v>62</v>
      </c>
      <c r="BA2228" t="str">
        <f t="shared" si="378"/>
        <v>N</v>
      </c>
    </row>
    <row r="2229" spans="1:53">
      <c r="A2229" t="s">
        <v>1460</v>
      </c>
      <c r="B2229" t="s">
        <v>54</v>
      </c>
      <c r="C2229" t="s">
        <v>89</v>
      </c>
      <c r="D2229">
        <v>2020</v>
      </c>
      <c r="F2229" t="s">
        <v>5531</v>
      </c>
      <c r="G2229" t="s">
        <v>5532</v>
      </c>
      <c r="H2229" t="s">
        <v>3152</v>
      </c>
      <c r="I2229" t="s">
        <v>1951</v>
      </c>
      <c r="J2229" t="s">
        <v>101</v>
      </c>
      <c r="K2229" t="s">
        <v>93</v>
      </c>
      <c r="L2229" s="5">
        <v>0</v>
      </c>
      <c r="M2229" s="5">
        <v>0</v>
      </c>
      <c r="N2229" s="5">
        <f t="shared" si="374"/>
        <v>0</v>
      </c>
      <c r="O2229" s="5">
        <v>0</v>
      </c>
      <c r="P2229" s="5">
        <v>0</v>
      </c>
      <c r="Q2229" s="5">
        <f t="shared" si="375"/>
        <v>0</v>
      </c>
      <c r="R2229" s="5">
        <v>0</v>
      </c>
      <c r="S2229" s="5">
        <v>0</v>
      </c>
      <c r="T2229" s="5">
        <f t="shared" si="376"/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f t="shared" si="379"/>
        <v>0</v>
      </c>
      <c r="Z2229" s="5">
        <v>0</v>
      </c>
      <c r="AA2229" s="5">
        <v>0</v>
      </c>
      <c r="AB2229" s="5">
        <f t="shared" si="380"/>
        <v>0</v>
      </c>
      <c r="AC2229" s="5">
        <v>0</v>
      </c>
      <c r="AD2229" s="5">
        <v>0</v>
      </c>
      <c r="AE2229" s="5">
        <f t="shared" si="381"/>
        <v>0</v>
      </c>
      <c r="AF2229" s="5">
        <v>1</v>
      </c>
      <c r="AG2229" s="6">
        <v>43892</v>
      </c>
      <c r="AH2229" s="5">
        <v>1</v>
      </c>
      <c r="AI2229" s="5">
        <v>0</v>
      </c>
      <c r="AJ2229" s="5">
        <v>0</v>
      </c>
      <c r="AK2229" s="5">
        <f t="shared" si="382"/>
        <v>0</v>
      </c>
      <c r="AL2229" s="5">
        <v>0</v>
      </c>
      <c r="AM2229" s="5">
        <v>0</v>
      </c>
      <c r="AN2229" s="5">
        <f t="shared" si="383"/>
        <v>0</v>
      </c>
      <c r="AO2229" s="5">
        <v>0</v>
      </c>
      <c r="AP2229" s="5">
        <v>0</v>
      </c>
      <c r="AQ2229" s="5">
        <f t="shared" si="384"/>
        <v>0</v>
      </c>
      <c r="AR2229" s="5">
        <v>1</v>
      </c>
      <c r="AS2229" s="6">
        <v>44123</v>
      </c>
      <c r="AT2229" s="5">
        <v>1</v>
      </c>
      <c r="AU2229" s="5">
        <v>0</v>
      </c>
      <c r="AV2229" t="str">
        <f t="shared" si="377"/>
        <v>N</v>
      </c>
      <c r="AW2229" t="s">
        <v>60</v>
      </c>
      <c r="AX2229" t="s">
        <v>60</v>
      </c>
      <c r="AY2229" t="s">
        <v>62</v>
      </c>
      <c r="AZ2229" t="s">
        <v>62</v>
      </c>
      <c r="BA2229" t="str">
        <f t="shared" si="378"/>
        <v>N</v>
      </c>
    </row>
    <row r="2230" spans="1:53">
      <c r="A2230" t="s">
        <v>436</v>
      </c>
      <c r="B2230" t="s">
        <v>54</v>
      </c>
      <c r="C2230" t="s">
        <v>89</v>
      </c>
      <c r="D2230">
        <v>2020</v>
      </c>
      <c r="F2230" t="s">
        <v>5533</v>
      </c>
      <c r="G2230" t="s">
        <v>5534</v>
      </c>
      <c r="H2230" t="s">
        <v>5535</v>
      </c>
      <c r="I2230" t="s">
        <v>5536</v>
      </c>
      <c r="J2230" t="s">
        <v>101</v>
      </c>
      <c r="K2230" t="s">
        <v>93</v>
      </c>
      <c r="L2230" s="5">
        <v>0</v>
      </c>
      <c r="M2230" s="5">
        <v>0</v>
      </c>
      <c r="N2230" s="5">
        <f t="shared" si="374"/>
        <v>0</v>
      </c>
      <c r="O2230" s="5">
        <v>0</v>
      </c>
      <c r="P2230" s="5">
        <v>0</v>
      </c>
      <c r="Q2230" s="5">
        <f t="shared" si="375"/>
        <v>0</v>
      </c>
      <c r="R2230" s="5">
        <v>0</v>
      </c>
      <c r="S2230" s="5">
        <v>0</v>
      </c>
      <c r="T2230" s="5">
        <f t="shared" si="376"/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f t="shared" si="379"/>
        <v>0</v>
      </c>
      <c r="Z2230" s="5">
        <v>0</v>
      </c>
      <c r="AA2230" s="5">
        <v>0</v>
      </c>
      <c r="AB2230" s="5">
        <f t="shared" si="380"/>
        <v>0</v>
      </c>
      <c r="AC2230" s="5">
        <v>0</v>
      </c>
      <c r="AD2230" s="5">
        <v>0</v>
      </c>
      <c r="AE2230" s="5">
        <f t="shared" si="381"/>
        <v>0</v>
      </c>
      <c r="AF2230" s="5">
        <v>1</v>
      </c>
      <c r="AG2230" s="6">
        <v>44000</v>
      </c>
      <c r="AH2230" s="5">
        <v>1</v>
      </c>
      <c r="AI2230" s="5">
        <v>0</v>
      </c>
      <c r="AJ2230" s="5">
        <v>0</v>
      </c>
      <c r="AK2230" s="5">
        <f t="shared" si="382"/>
        <v>0</v>
      </c>
      <c r="AL2230" s="5">
        <v>0</v>
      </c>
      <c r="AM2230" s="5">
        <v>0</v>
      </c>
      <c r="AN2230" s="5">
        <f t="shared" si="383"/>
        <v>0</v>
      </c>
      <c r="AO2230" s="5">
        <v>0</v>
      </c>
      <c r="AP2230" s="5">
        <v>0</v>
      </c>
      <c r="AQ2230" s="5">
        <f t="shared" si="384"/>
        <v>0</v>
      </c>
      <c r="AR2230" s="5">
        <v>1</v>
      </c>
      <c r="AS2230" s="6">
        <v>44193</v>
      </c>
      <c r="AT2230" s="5">
        <v>1</v>
      </c>
      <c r="AU2230" s="5">
        <v>0</v>
      </c>
      <c r="AV2230" t="str">
        <f t="shared" si="377"/>
        <v>N</v>
      </c>
      <c r="AW2230" t="s">
        <v>60</v>
      </c>
      <c r="AX2230" t="s">
        <v>61</v>
      </c>
      <c r="AY2230" t="s">
        <v>62</v>
      </c>
      <c r="AZ2230" t="s">
        <v>62</v>
      </c>
      <c r="BA2230" t="str">
        <f t="shared" si="378"/>
        <v>N</v>
      </c>
    </row>
    <row r="2231" spans="1:53">
      <c r="A2231" t="s">
        <v>1465</v>
      </c>
      <c r="B2231" t="s">
        <v>54</v>
      </c>
      <c r="C2231" t="s">
        <v>55</v>
      </c>
      <c r="D2231">
        <v>2020</v>
      </c>
      <c r="F2231" t="s">
        <v>4232</v>
      </c>
      <c r="G2231" t="s">
        <v>4233</v>
      </c>
      <c r="H2231" t="s">
        <v>4234</v>
      </c>
      <c r="I2231" t="s">
        <v>4235</v>
      </c>
      <c r="J2231" t="s">
        <v>101</v>
      </c>
      <c r="K2231" t="s">
        <v>93</v>
      </c>
      <c r="L2231" s="5">
        <v>0</v>
      </c>
      <c r="M2231" s="5">
        <v>0</v>
      </c>
      <c r="N2231" s="5">
        <f t="shared" si="374"/>
        <v>0</v>
      </c>
      <c r="O2231" s="5">
        <v>0</v>
      </c>
      <c r="P2231" s="5">
        <v>0</v>
      </c>
      <c r="Q2231" s="5">
        <f t="shared" si="375"/>
        <v>0</v>
      </c>
      <c r="R2231" s="5">
        <v>0</v>
      </c>
      <c r="S2231" s="5">
        <v>0</v>
      </c>
      <c r="T2231" s="5">
        <f t="shared" si="376"/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f t="shared" si="379"/>
        <v>0</v>
      </c>
      <c r="Z2231" s="5">
        <v>0</v>
      </c>
      <c r="AA2231" s="5">
        <v>0</v>
      </c>
      <c r="AB2231" s="5">
        <f t="shared" si="380"/>
        <v>0</v>
      </c>
      <c r="AC2231" s="5">
        <v>0</v>
      </c>
      <c r="AD2231" s="5">
        <v>0</v>
      </c>
      <c r="AE2231" s="5">
        <f t="shared" si="381"/>
        <v>0</v>
      </c>
      <c r="AF2231" s="5">
        <v>0</v>
      </c>
      <c r="AG2231" s="6"/>
      <c r="AH2231" s="5">
        <v>0</v>
      </c>
      <c r="AI2231" s="5">
        <v>0</v>
      </c>
      <c r="AJ2231" s="5">
        <v>0</v>
      </c>
      <c r="AK2231" s="5">
        <f t="shared" si="382"/>
        <v>0</v>
      </c>
      <c r="AL2231" s="5">
        <v>0</v>
      </c>
      <c r="AM2231" s="5">
        <v>0</v>
      </c>
      <c r="AN2231" s="5">
        <f t="shared" si="383"/>
        <v>0</v>
      </c>
      <c r="AO2231" s="5">
        <v>0</v>
      </c>
      <c r="AP2231" s="5">
        <v>0</v>
      </c>
      <c r="AQ2231" s="5">
        <f t="shared" si="384"/>
        <v>0</v>
      </c>
      <c r="AR2231" s="5">
        <v>1</v>
      </c>
      <c r="AS2231" s="6">
        <v>44138</v>
      </c>
      <c r="AT2231" s="5">
        <v>1</v>
      </c>
      <c r="AU2231" s="5">
        <v>0</v>
      </c>
      <c r="AV2231" t="str">
        <f t="shared" si="377"/>
        <v>N</v>
      </c>
      <c r="AW2231" t="s">
        <v>60</v>
      </c>
      <c r="AX2231" t="s">
        <v>61</v>
      </c>
      <c r="AY2231" t="s">
        <v>62</v>
      </c>
      <c r="AZ2231" t="s">
        <v>62</v>
      </c>
      <c r="BA2231" t="str">
        <f t="shared" si="378"/>
        <v>N</v>
      </c>
    </row>
    <row r="2232" spans="1:53">
      <c r="A2232" t="s">
        <v>436</v>
      </c>
      <c r="B2232" t="s">
        <v>54</v>
      </c>
      <c r="C2232" t="s">
        <v>89</v>
      </c>
      <c r="D2232">
        <v>2020</v>
      </c>
      <c r="F2232" t="s">
        <v>5537</v>
      </c>
      <c r="G2232" t="s">
        <v>5538</v>
      </c>
      <c r="H2232" t="s">
        <v>5539</v>
      </c>
      <c r="I2232" t="s">
        <v>5540</v>
      </c>
      <c r="J2232" t="s">
        <v>470</v>
      </c>
      <c r="K2232" t="s">
        <v>59</v>
      </c>
      <c r="L2232" s="5">
        <v>0</v>
      </c>
      <c r="M2232" s="5">
        <v>0</v>
      </c>
      <c r="N2232" s="5">
        <f t="shared" si="374"/>
        <v>0</v>
      </c>
      <c r="O2232" s="5">
        <v>0</v>
      </c>
      <c r="P2232" s="5">
        <v>0</v>
      </c>
      <c r="Q2232" s="5">
        <f t="shared" si="375"/>
        <v>0</v>
      </c>
      <c r="R2232" s="5">
        <v>0</v>
      </c>
      <c r="S2232" s="5">
        <v>0</v>
      </c>
      <c r="T2232" s="5">
        <f t="shared" si="376"/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f t="shared" si="379"/>
        <v>0</v>
      </c>
      <c r="Z2232" s="5">
        <v>0</v>
      </c>
      <c r="AA2232" s="5">
        <v>0</v>
      </c>
      <c r="AB2232" s="5">
        <f t="shared" si="380"/>
        <v>0</v>
      </c>
      <c r="AC2232" s="5">
        <v>0</v>
      </c>
      <c r="AD2232" s="5">
        <v>0</v>
      </c>
      <c r="AE2232" s="5">
        <f t="shared" si="381"/>
        <v>0</v>
      </c>
      <c r="AF2232" s="5">
        <v>0</v>
      </c>
      <c r="AG2232" s="6"/>
      <c r="AH2232" s="5">
        <v>0</v>
      </c>
      <c r="AI2232" s="5">
        <v>0</v>
      </c>
      <c r="AJ2232" s="5">
        <v>0</v>
      </c>
      <c r="AK2232" s="5">
        <f t="shared" si="382"/>
        <v>0</v>
      </c>
      <c r="AL2232" s="5">
        <v>0</v>
      </c>
      <c r="AM2232" s="5">
        <v>0</v>
      </c>
      <c r="AN2232" s="5">
        <f t="shared" si="383"/>
        <v>0</v>
      </c>
      <c r="AO2232" s="5">
        <v>0</v>
      </c>
      <c r="AP2232" s="5">
        <v>0</v>
      </c>
      <c r="AQ2232" s="5">
        <f t="shared" si="384"/>
        <v>0</v>
      </c>
      <c r="AR2232" s="5">
        <v>1</v>
      </c>
      <c r="AS2232" s="6">
        <v>43852</v>
      </c>
      <c r="AT2232" s="5">
        <v>1</v>
      </c>
      <c r="AU2232" s="5">
        <v>0</v>
      </c>
      <c r="AV2232" t="str">
        <f t="shared" si="377"/>
        <v>N</v>
      </c>
      <c r="AW2232" t="s">
        <v>60</v>
      </c>
      <c r="AX2232" t="s">
        <v>61</v>
      </c>
      <c r="AY2232" t="s">
        <v>62</v>
      </c>
      <c r="AZ2232" t="s">
        <v>62</v>
      </c>
      <c r="BA2232" t="str">
        <f t="shared" si="378"/>
        <v>N</v>
      </c>
    </row>
    <row r="2233" spans="1:53">
      <c r="A2233" t="s">
        <v>436</v>
      </c>
      <c r="B2233" t="s">
        <v>54</v>
      </c>
      <c r="C2233" t="s">
        <v>89</v>
      </c>
      <c r="D2233">
        <v>2020</v>
      </c>
      <c r="F2233" t="s">
        <v>5541</v>
      </c>
      <c r="G2233" t="s">
        <v>5542</v>
      </c>
      <c r="H2233" t="s">
        <v>5543</v>
      </c>
      <c r="I2233" t="s">
        <v>5544</v>
      </c>
      <c r="J2233" t="s">
        <v>470</v>
      </c>
      <c r="K2233" t="s">
        <v>59</v>
      </c>
      <c r="L2233" s="5">
        <v>0</v>
      </c>
      <c r="M2233" s="5">
        <v>0</v>
      </c>
      <c r="N2233" s="5">
        <f t="shared" si="374"/>
        <v>0</v>
      </c>
      <c r="O2233" s="5">
        <v>0</v>
      </c>
      <c r="P2233" s="5">
        <v>0</v>
      </c>
      <c r="Q2233" s="5">
        <f t="shared" si="375"/>
        <v>0</v>
      </c>
      <c r="R2233" s="5">
        <v>0</v>
      </c>
      <c r="S2233" s="5">
        <v>0</v>
      </c>
      <c r="T2233" s="5">
        <f t="shared" si="376"/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f t="shared" si="379"/>
        <v>0</v>
      </c>
      <c r="Z2233" s="5">
        <v>0</v>
      </c>
      <c r="AA2233" s="5">
        <v>0</v>
      </c>
      <c r="AB2233" s="5">
        <f t="shared" si="380"/>
        <v>0</v>
      </c>
      <c r="AC2233" s="5">
        <v>0</v>
      </c>
      <c r="AD2233" s="5">
        <v>0</v>
      </c>
      <c r="AE2233" s="5">
        <f t="shared" si="381"/>
        <v>0</v>
      </c>
      <c r="AF2233" s="5">
        <v>0</v>
      </c>
      <c r="AG2233" s="6"/>
      <c r="AH2233" s="5">
        <v>0</v>
      </c>
      <c r="AI2233" s="5">
        <v>0</v>
      </c>
      <c r="AJ2233" s="5">
        <v>0</v>
      </c>
      <c r="AK2233" s="5">
        <f t="shared" si="382"/>
        <v>0</v>
      </c>
      <c r="AL2233" s="5">
        <v>0</v>
      </c>
      <c r="AM2233" s="5">
        <v>0</v>
      </c>
      <c r="AN2233" s="5">
        <f t="shared" si="383"/>
        <v>0</v>
      </c>
      <c r="AO2233" s="5">
        <v>0</v>
      </c>
      <c r="AP2233" s="5">
        <v>0</v>
      </c>
      <c r="AQ2233" s="5">
        <f t="shared" si="384"/>
        <v>0</v>
      </c>
      <c r="AR2233" s="5">
        <v>1</v>
      </c>
      <c r="AS2233" s="6">
        <v>43852</v>
      </c>
      <c r="AT2233" s="5">
        <v>1</v>
      </c>
      <c r="AU2233" s="5">
        <v>0</v>
      </c>
      <c r="AV2233" t="str">
        <f t="shared" si="377"/>
        <v>N</v>
      </c>
      <c r="AW2233" t="s">
        <v>60</v>
      </c>
      <c r="AX2233" t="s">
        <v>61</v>
      </c>
      <c r="AY2233" t="s">
        <v>62</v>
      </c>
      <c r="AZ2233" t="s">
        <v>62</v>
      </c>
      <c r="BA2233" t="str">
        <f t="shared" si="378"/>
        <v>N</v>
      </c>
    </row>
    <row r="2234" spans="1:53">
      <c r="A2234" t="s">
        <v>436</v>
      </c>
      <c r="B2234" t="s">
        <v>54</v>
      </c>
      <c r="C2234" t="s">
        <v>89</v>
      </c>
      <c r="D2234">
        <v>2020</v>
      </c>
      <c r="F2234" t="s">
        <v>5545</v>
      </c>
      <c r="G2234" t="s">
        <v>5546</v>
      </c>
      <c r="H2234" t="s">
        <v>5547</v>
      </c>
      <c r="I2234" t="s">
        <v>5548</v>
      </c>
      <c r="J2234" t="s">
        <v>470</v>
      </c>
      <c r="K2234" t="s">
        <v>59</v>
      </c>
      <c r="L2234" s="5">
        <v>0</v>
      </c>
      <c r="M2234" s="5">
        <v>0</v>
      </c>
      <c r="N2234" s="5">
        <f t="shared" si="374"/>
        <v>0</v>
      </c>
      <c r="O2234" s="5">
        <v>0</v>
      </c>
      <c r="P2234" s="5">
        <v>0</v>
      </c>
      <c r="Q2234" s="5">
        <f t="shared" si="375"/>
        <v>0</v>
      </c>
      <c r="R2234" s="5">
        <v>0</v>
      </c>
      <c r="S2234" s="5">
        <v>0</v>
      </c>
      <c r="T2234" s="5">
        <f t="shared" si="376"/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f t="shared" si="379"/>
        <v>0</v>
      </c>
      <c r="Z2234" s="5">
        <v>0</v>
      </c>
      <c r="AA2234" s="5">
        <v>0</v>
      </c>
      <c r="AB2234" s="5">
        <f t="shared" si="380"/>
        <v>0</v>
      </c>
      <c r="AC2234" s="5">
        <v>0</v>
      </c>
      <c r="AD2234" s="5">
        <v>0</v>
      </c>
      <c r="AE2234" s="5">
        <f t="shared" si="381"/>
        <v>0</v>
      </c>
      <c r="AF2234" s="5">
        <v>0</v>
      </c>
      <c r="AG2234" s="6"/>
      <c r="AH2234" s="5">
        <v>0</v>
      </c>
      <c r="AI2234" s="5">
        <v>0</v>
      </c>
      <c r="AJ2234" s="5">
        <v>0</v>
      </c>
      <c r="AK2234" s="5">
        <f t="shared" si="382"/>
        <v>0</v>
      </c>
      <c r="AL2234" s="5">
        <v>0</v>
      </c>
      <c r="AM2234" s="5">
        <v>0</v>
      </c>
      <c r="AN2234" s="5">
        <f t="shared" si="383"/>
        <v>0</v>
      </c>
      <c r="AO2234" s="5">
        <v>0</v>
      </c>
      <c r="AP2234" s="5">
        <v>0</v>
      </c>
      <c r="AQ2234" s="5">
        <f t="shared" si="384"/>
        <v>0</v>
      </c>
      <c r="AR2234" s="5">
        <v>1</v>
      </c>
      <c r="AS2234" s="6">
        <v>43852</v>
      </c>
      <c r="AT2234" s="5">
        <v>1</v>
      </c>
      <c r="AU2234" s="5">
        <v>0</v>
      </c>
      <c r="AV2234" t="str">
        <f t="shared" si="377"/>
        <v>N</v>
      </c>
      <c r="AW2234" t="s">
        <v>60</v>
      </c>
      <c r="AX2234" t="s">
        <v>61</v>
      </c>
      <c r="AY2234" t="s">
        <v>62</v>
      </c>
      <c r="AZ2234" t="s">
        <v>62</v>
      </c>
      <c r="BA2234" t="str">
        <f t="shared" si="378"/>
        <v>N</v>
      </c>
    </row>
    <row r="2235" spans="1:53">
      <c r="A2235" t="s">
        <v>436</v>
      </c>
      <c r="B2235" t="s">
        <v>54</v>
      </c>
      <c r="C2235" t="s">
        <v>89</v>
      </c>
      <c r="D2235">
        <v>2020</v>
      </c>
      <c r="F2235" t="s">
        <v>5549</v>
      </c>
      <c r="G2235" t="s">
        <v>5550</v>
      </c>
      <c r="H2235" t="s">
        <v>5551</v>
      </c>
      <c r="I2235" t="s">
        <v>5552</v>
      </c>
      <c r="J2235" t="s">
        <v>470</v>
      </c>
      <c r="K2235" t="s">
        <v>59</v>
      </c>
      <c r="L2235" s="5">
        <v>0</v>
      </c>
      <c r="M2235" s="5">
        <v>0</v>
      </c>
      <c r="N2235" s="5">
        <f t="shared" si="374"/>
        <v>0</v>
      </c>
      <c r="O2235" s="5">
        <v>0</v>
      </c>
      <c r="P2235" s="5">
        <v>0</v>
      </c>
      <c r="Q2235" s="5">
        <f t="shared" si="375"/>
        <v>0</v>
      </c>
      <c r="R2235" s="5">
        <v>0</v>
      </c>
      <c r="S2235" s="5">
        <v>0</v>
      </c>
      <c r="T2235" s="5">
        <f t="shared" si="376"/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f t="shared" si="379"/>
        <v>0</v>
      </c>
      <c r="Z2235" s="5">
        <v>0</v>
      </c>
      <c r="AA2235" s="5">
        <v>0</v>
      </c>
      <c r="AB2235" s="5">
        <f t="shared" si="380"/>
        <v>0</v>
      </c>
      <c r="AC2235" s="5">
        <v>0</v>
      </c>
      <c r="AD2235" s="5">
        <v>0</v>
      </c>
      <c r="AE2235" s="5">
        <f t="shared" si="381"/>
        <v>0</v>
      </c>
      <c r="AF2235" s="5">
        <v>0</v>
      </c>
      <c r="AG2235" s="6"/>
      <c r="AH2235" s="5">
        <v>0</v>
      </c>
      <c r="AI2235" s="5">
        <v>0</v>
      </c>
      <c r="AJ2235" s="5">
        <v>0</v>
      </c>
      <c r="AK2235" s="5">
        <f t="shared" si="382"/>
        <v>0</v>
      </c>
      <c r="AL2235" s="5">
        <v>0</v>
      </c>
      <c r="AM2235" s="5">
        <v>0</v>
      </c>
      <c r="AN2235" s="5">
        <f t="shared" si="383"/>
        <v>0</v>
      </c>
      <c r="AO2235" s="5">
        <v>0</v>
      </c>
      <c r="AP2235" s="5">
        <v>0</v>
      </c>
      <c r="AQ2235" s="5">
        <f t="shared" si="384"/>
        <v>0</v>
      </c>
      <c r="AR2235" s="5">
        <v>1</v>
      </c>
      <c r="AS2235" s="6">
        <v>43852</v>
      </c>
      <c r="AT2235" s="5">
        <v>1</v>
      </c>
      <c r="AU2235" s="5">
        <v>0</v>
      </c>
      <c r="AV2235" t="str">
        <f t="shared" si="377"/>
        <v>N</v>
      </c>
      <c r="AW2235" t="s">
        <v>60</v>
      </c>
      <c r="AX2235" t="s">
        <v>61</v>
      </c>
      <c r="AY2235" t="s">
        <v>62</v>
      </c>
      <c r="AZ2235" t="s">
        <v>62</v>
      </c>
      <c r="BA2235" t="str">
        <f t="shared" si="378"/>
        <v>N</v>
      </c>
    </row>
    <row r="2236" spans="1:53">
      <c r="A2236" t="s">
        <v>436</v>
      </c>
      <c r="B2236" t="s">
        <v>54</v>
      </c>
      <c r="C2236" t="s">
        <v>89</v>
      </c>
      <c r="D2236">
        <v>2020</v>
      </c>
      <c r="F2236" t="s">
        <v>5553</v>
      </c>
      <c r="G2236" t="s">
        <v>5554</v>
      </c>
      <c r="H2236" t="s">
        <v>5555</v>
      </c>
      <c r="I2236" t="s">
        <v>5556</v>
      </c>
      <c r="J2236" t="s">
        <v>470</v>
      </c>
      <c r="K2236" t="s">
        <v>59</v>
      </c>
      <c r="L2236" s="5">
        <v>0</v>
      </c>
      <c r="M2236" s="5">
        <v>0</v>
      </c>
      <c r="N2236" s="5">
        <f t="shared" si="374"/>
        <v>0</v>
      </c>
      <c r="O2236" s="5">
        <v>0</v>
      </c>
      <c r="P2236" s="5">
        <v>0</v>
      </c>
      <c r="Q2236" s="5">
        <f t="shared" si="375"/>
        <v>0</v>
      </c>
      <c r="R2236" s="5">
        <v>0</v>
      </c>
      <c r="S2236" s="5">
        <v>0</v>
      </c>
      <c r="T2236" s="5">
        <f t="shared" si="376"/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f t="shared" si="379"/>
        <v>0</v>
      </c>
      <c r="Z2236" s="5">
        <v>0</v>
      </c>
      <c r="AA2236" s="5">
        <v>0</v>
      </c>
      <c r="AB2236" s="5">
        <f t="shared" si="380"/>
        <v>0</v>
      </c>
      <c r="AC2236" s="5">
        <v>0</v>
      </c>
      <c r="AD2236" s="5">
        <v>0</v>
      </c>
      <c r="AE2236" s="5">
        <f t="shared" si="381"/>
        <v>0</v>
      </c>
      <c r="AF2236" s="5">
        <v>0</v>
      </c>
      <c r="AG2236" s="6"/>
      <c r="AH2236" s="5">
        <v>0</v>
      </c>
      <c r="AI2236" s="5">
        <v>0</v>
      </c>
      <c r="AJ2236" s="5">
        <v>0</v>
      </c>
      <c r="AK2236" s="5">
        <f t="shared" si="382"/>
        <v>0</v>
      </c>
      <c r="AL2236" s="5">
        <v>0</v>
      </c>
      <c r="AM2236" s="5">
        <v>0</v>
      </c>
      <c r="AN2236" s="5">
        <f t="shared" si="383"/>
        <v>0</v>
      </c>
      <c r="AO2236" s="5">
        <v>0</v>
      </c>
      <c r="AP2236" s="5">
        <v>0</v>
      </c>
      <c r="AQ2236" s="5">
        <f t="shared" si="384"/>
        <v>0</v>
      </c>
      <c r="AR2236" s="5">
        <v>1</v>
      </c>
      <c r="AS2236" s="6">
        <v>43852</v>
      </c>
      <c r="AT2236" s="5">
        <v>1</v>
      </c>
      <c r="AU2236" s="5">
        <v>0</v>
      </c>
      <c r="AV2236" t="str">
        <f t="shared" si="377"/>
        <v>N</v>
      </c>
      <c r="AW2236" t="s">
        <v>60</v>
      </c>
      <c r="AX2236" t="s">
        <v>61</v>
      </c>
      <c r="AY2236" t="s">
        <v>62</v>
      </c>
      <c r="AZ2236" t="s">
        <v>62</v>
      </c>
      <c r="BA2236" t="str">
        <f t="shared" si="378"/>
        <v>N</v>
      </c>
    </row>
    <row r="2237" spans="1:53">
      <c r="A2237" t="s">
        <v>436</v>
      </c>
      <c r="B2237" t="s">
        <v>54</v>
      </c>
      <c r="C2237" t="s">
        <v>89</v>
      </c>
      <c r="D2237">
        <v>2020</v>
      </c>
      <c r="F2237" t="s">
        <v>5557</v>
      </c>
      <c r="G2237" t="s">
        <v>5558</v>
      </c>
      <c r="H2237" t="s">
        <v>5559</v>
      </c>
      <c r="I2237" t="s">
        <v>5560</v>
      </c>
      <c r="J2237" t="s">
        <v>470</v>
      </c>
      <c r="K2237" t="s">
        <v>59</v>
      </c>
      <c r="L2237" s="5">
        <v>0</v>
      </c>
      <c r="M2237" s="5">
        <v>0</v>
      </c>
      <c r="N2237" s="5">
        <f t="shared" si="374"/>
        <v>0</v>
      </c>
      <c r="O2237" s="5">
        <v>0</v>
      </c>
      <c r="P2237" s="5">
        <v>0</v>
      </c>
      <c r="Q2237" s="5">
        <f t="shared" si="375"/>
        <v>0</v>
      </c>
      <c r="R2237" s="5">
        <v>0</v>
      </c>
      <c r="S2237" s="5">
        <v>0</v>
      </c>
      <c r="T2237" s="5">
        <f t="shared" si="376"/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f t="shared" si="379"/>
        <v>0</v>
      </c>
      <c r="Z2237" s="5">
        <v>0</v>
      </c>
      <c r="AA2237" s="5">
        <v>0</v>
      </c>
      <c r="AB2237" s="5">
        <f t="shared" si="380"/>
        <v>0</v>
      </c>
      <c r="AC2237" s="5">
        <v>0</v>
      </c>
      <c r="AD2237" s="5">
        <v>0</v>
      </c>
      <c r="AE2237" s="5">
        <f t="shared" si="381"/>
        <v>0</v>
      </c>
      <c r="AF2237" s="5">
        <v>0</v>
      </c>
      <c r="AG2237" s="6"/>
      <c r="AH2237" s="5">
        <v>0</v>
      </c>
      <c r="AI2237" s="5">
        <v>0</v>
      </c>
      <c r="AJ2237" s="5">
        <v>0</v>
      </c>
      <c r="AK2237" s="5">
        <f t="shared" si="382"/>
        <v>0</v>
      </c>
      <c r="AL2237" s="5">
        <v>0</v>
      </c>
      <c r="AM2237" s="5">
        <v>0</v>
      </c>
      <c r="AN2237" s="5">
        <f t="shared" si="383"/>
        <v>0</v>
      </c>
      <c r="AO2237" s="5">
        <v>0</v>
      </c>
      <c r="AP2237" s="5">
        <v>0</v>
      </c>
      <c r="AQ2237" s="5">
        <f t="shared" si="384"/>
        <v>0</v>
      </c>
      <c r="AR2237" s="5">
        <v>1</v>
      </c>
      <c r="AS2237" s="6">
        <v>43852</v>
      </c>
      <c r="AT2237" s="5">
        <v>1</v>
      </c>
      <c r="AU2237" s="5">
        <v>0</v>
      </c>
      <c r="AV2237" t="str">
        <f t="shared" si="377"/>
        <v>N</v>
      </c>
      <c r="AW2237" t="s">
        <v>60</v>
      </c>
      <c r="AX2237" t="s">
        <v>61</v>
      </c>
      <c r="AY2237" t="s">
        <v>62</v>
      </c>
      <c r="AZ2237" t="s">
        <v>62</v>
      </c>
      <c r="BA2237" t="str">
        <f t="shared" si="378"/>
        <v>N</v>
      </c>
    </row>
    <row r="2238" spans="1:53">
      <c r="A2238" t="s">
        <v>54</v>
      </c>
      <c r="B2238" t="s">
        <v>54</v>
      </c>
      <c r="C2238" t="s">
        <v>55</v>
      </c>
      <c r="D2238">
        <v>2020</v>
      </c>
      <c r="F2238" t="s">
        <v>5561</v>
      </c>
      <c r="G2238" t="s">
        <v>5562</v>
      </c>
      <c r="H2238" t="s">
        <v>5563</v>
      </c>
      <c r="I2238" t="s">
        <v>5564</v>
      </c>
      <c r="J2238" t="s">
        <v>58</v>
      </c>
      <c r="K2238" t="s">
        <v>59</v>
      </c>
      <c r="L2238" s="5">
        <v>0</v>
      </c>
      <c r="M2238" s="5">
        <v>0</v>
      </c>
      <c r="N2238" s="5">
        <f t="shared" si="374"/>
        <v>0</v>
      </c>
      <c r="O2238" s="5">
        <v>0</v>
      </c>
      <c r="P2238" s="5">
        <v>0</v>
      </c>
      <c r="Q2238" s="5">
        <f t="shared" si="375"/>
        <v>0</v>
      </c>
      <c r="R2238" s="5">
        <v>0</v>
      </c>
      <c r="S2238" s="5">
        <v>0</v>
      </c>
      <c r="T2238" s="5">
        <f t="shared" si="376"/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f t="shared" si="379"/>
        <v>0</v>
      </c>
      <c r="Z2238" s="5">
        <v>0</v>
      </c>
      <c r="AA2238" s="5">
        <v>0</v>
      </c>
      <c r="AB2238" s="5">
        <f t="shared" si="380"/>
        <v>0</v>
      </c>
      <c r="AC2238" s="5">
        <v>0</v>
      </c>
      <c r="AD2238" s="5">
        <v>0</v>
      </c>
      <c r="AE2238" s="5">
        <f t="shared" si="381"/>
        <v>0</v>
      </c>
      <c r="AF2238" s="5">
        <v>0</v>
      </c>
      <c r="AG2238" s="6"/>
      <c r="AH2238" s="5">
        <v>0</v>
      </c>
      <c r="AI2238" s="5">
        <v>0</v>
      </c>
      <c r="AJ2238" s="5">
        <v>0</v>
      </c>
      <c r="AK2238" s="5">
        <f t="shared" si="382"/>
        <v>0</v>
      </c>
      <c r="AL2238" s="5">
        <v>0</v>
      </c>
      <c r="AM2238" s="5">
        <v>0</v>
      </c>
      <c r="AN2238" s="5">
        <f t="shared" si="383"/>
        <v>0</v>
      </c>
      <c r="AO2238" s="5">
        <v>0</v>
      </c>
      <c r="AP2238" s="5">
        <v>0</v>
      </c>
      <c r="AQ2238" s="5">
        <f t="shared" si="384"/>
        <v>0</v>
      </c>
      <c r="AR2238" s="5">
        <v>1</v>
      </c>
      <c r="AS2238" s="6">
        <v>44001</v>
      </c>
      <c r="AT2238" s="5">
        <v>1</v>
      </c>
      <c r="AU2238" s="5">
        <v>0</v>
      </c>
      <c r="AV2238" t="str">
        <f t="shared" si="377"/>
        <v>N</v>
      </c>
      <c r="AW2238" t="s">
        <v>60</v>
      </c>
      <c r="AX2238" t="s">
        <v>61</v>
      </c>
      <c r="AY2238" t="s">
        <v>62</v>
      </c>
      <c r="AZ2238" t="s">
        <v>62</v>
      </c>
      <c r="BA2238" t="str">
        <f t="shared" si="378"/>
        <v>N</v>
      </c>
    </row>
    <row r="2239" spans="1:53">
      <c r="A2239" t="s">
        <v>54</v>
      </c>
      <c r="B2239" t="s">
        <v>54</v>
      </c>
      <c r="C2239" t="s">
        <v>55</v>
      </c>
      <c r="D2239">
        <v>2020</v>
      </c>
      <c r="F2239" t="s">
        <v>1520</v>
      </c>
      <c r="G2239" t="s">
        <v>5565</v>
      </c>
      <c r="H2239" t="s">
        <v>5566</v>
      </c>
      <c r="I2239" t="s">
        <v>5567</v>
      </c>
      <c r="J2239" t="s">
        <v>58</v>
      </c>
      <c r="K2239" t="s">
        <v>59</v>
      </c>
      <c r="L2239" s="5">
        <v>0</v>
      </c>
      <c r="M2239" s="5">
        <v>0</v>
      </c>
      <c r="N2239" s="5">
        <f t="shared" si="374"/>
        <v>0</v>
      </c>
      <c r="O2239" s="5">
        <v>0</v>
      </c>
      <c r="P2239" s="5">
        <v>0</v>
      </c>
      <c r="Q2239" s="5">
        <f t="shared" si="375"/>
        <v>0</v>
      </c>
      <c r="R2239" s="5">
        <v>0</v>
      </c>
      <c r="S2239" s="5">
        <v>0</v>
      </c>
      <c r="T2239" s="5">
        <f t="shared" si="376"/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f t="shared" si="379"/>
        <v>0</v>
      </c>
      <c r="Z2239" s="5">
        <v>0</v>
      </c>
      <c r="AA2239" s="5">
        <v>0</v>
      </c>
      <c r="AB2239" s="5">
        <f t="shared" si="380"/>
        <v>0</v>
      </c>
      <c r="AC2239" s="5">
        <v>0</v>
      </c>
      <c r="AD2239" s="5">
        <v>0</v>
      </c>
      <c r="AE2239" s="5">
        <f t="shared" si="381"/>
        <v>0</v>
      </c>
      <c r="AF2239" s="5">
        <v>0</v>
      </c>
      <c r="AG2239" s="6"/>
      <c r="AH2239" s="5">
        <v>0</v>
      </c>
      <c r="AI2239" s="5">
        <v>0</v>
      </c>
      <c r="AJ2239" s="5">
        <v>0</v>
      </c>
      <c r="AK2239" s="5">
        <f t="shared" si="382"/>
        <v>0</v>
      </c>
      <c r="AL2239" s="5">
        <v>0</v>
      </c>
      <c r="AM2239" s="5">
        <v>0</v>
      </c>
      <c r="AN2239" s="5">
        <f t="shared" si="383"/>
        <v>0</v>
      </c>
      <c r="AO2239" s="5">
        <v>0</v>
      </c>
      <c r="AP2239" s="5">
        <v>0</v>
      </c>
      <c r="AQ2239" s="5">
        <f t="shared" si="384"/>
        <v>0</v>
      </c>
      <c r="AR2239" s="5">
        <v>1</v>
      </c>
      <c r="AS2239" s="6">
        <v>43927</v>
      </c>
      <c r="AT2239" s="5">
        <v>1</v>
      </c>
      <c r="AU2239" s="5">
        <v>0</v>
      </c>
      <c r="AV2239" t="str">
        <f t="shared" si="377"/>
        <v>N</v>
      </c>
      <c r="AW2239" t="s">
        <v>60</v>
      </c>
      <c r="AX2239" t="s">
        <v>61</v>
      </c>
      <c r="AY2239" t="s">
        <v>62</v>
      </c>
      <c r="AZ2239" t="s">
        <v>62</v>
      </c>
      <c r="BA2239" t="str">
        <f t="shared" si="378"/>
        <v>N</v>
      </c>
    </row>
    <row r="2240" spans="1:53">
      <c r="A2240" t="s">
        <v>54</v>
      </c>
      <c r="B2240" t="s">
        <v>54</v>
      </c>
      <c r="C2240" t="s">
        <v>55</v>
      </c>
      <c r="D2240">
        <v>2020</v>
      </c>
      <c r="F2240" t="s">
        <v>4268</v>
      </c>
      <c r="G2240" t="s">
        <v>4269</v>
      </c>
      <c r="H2240" t="s">
        <v>4271</v>
      </c>
      <c r="I2240" t="s">
        <v>4270</v>
      </c>
      <c r="J2240" t="s">
        <v>58</v>
      </c>
      <c r="K2240" t="s">
        <v>59</v>
      </c>
      <c r="L2240" s="5">
        <v>0</v>
      </c>
      <c r="M2240" s="5">
        <v>0</v>
      </c>
      <c r="N2240" s="5">
        <f t="shared" si="374"/>
        <v>0</v>
      </c>
      <c r="O2240" s="5">
        <v>0</v>
      </c>
      <c r="P2240" s="5">
        <v>0</v>
      </c>
      <c r="Q2240" s="5">
        <f t="shared" si="375"/>
        <v>0</v>
      </c>
      <c r="R2240" s="5">
        <v>0</v>
      </c>
      <c r="S2240" s="5">
        <v>0</v>
      </c>
      <c r="T2240" s="5">
        <f t="shared" si="376"/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f t="shared" si="379"/>
        <v>0</v>
      </c>
      <c r="Z2240" s="5">
        <v>0</v>
      </c>
      <c r="AA2240" s="5">
        <v>0</v>
      </c>
      <c r="AB2240" s="5">
        <f t="shared" si="380"/>
        <v>0</v>
      </c>
      <c r="AC2240" s="5">
        <v>0</v>
      </c>
      <c r="AD2240" s="5">
        <v>0</v>
      </c>
      <c r="AE2240" s="5">
        <f t="shared" si="381"/>
        <v>0</v>
      </c>
      <c r="AF2240" s="5">
        <v>0</v>
      </c>
      <c r="AG2240" s="6"/>
      <c r="AH2240" s="5">
        <v>0</v>
      </c>
      <c r="AI2240" s="5">
        <v>0</v>
      </c>
      <c r="AJ2240" s="5">
        <v>0</v>
      </c>
      <c r="AK2240" s="5">
        <f t="shared" si="382"/>
        <v>0</v>
      </c>
      <c r="AL2240" s="5">
        <v>0</v>
      </c>
      <c r="AM2240" s="5">
        <v>0</v>
      </c>
      <c r="AN2240" s="5">
        <f t="shared" si="383"/>
        <v>0</v>
      </c>
      <c r="AO2240" s="5">
        <v>0</v>
      </c>
      <c r="AP2240" s="5">
        <v>0</v>
      </c>
      <c r="AQ2240" s="5">
        <f t="shared" si="384"/>
        <v>0</v>
      </c>
      <c r="AR2240" s="5">
        <v>1</v>
      </c>
      <c r="AS2240" s="6">
        <v>44141</v>
      </c>
      <c r="AT2240" s="5">
        <v>1</v>
      </c>
      <c r="AU2240" s="5">
        <v>0</v>
      </c>
      <c r="AV2240" t="str">
        <f t="shared" si="377"/>
        <v>N</v>
      </c>
      <c r="AW2240" t="s">
        <v>60</v>
      </c>
      <c r="AX2240" t="s">
        <v>61</v>
      </c>
      <c r="AY2240" t="s">
        <v>62</v>
      </c>
      <c r="AZ2240" t="s">
        <v>62</v>
      </c>
      <c r="BA2240" t="str">
        <f t="shared" si="378"/>
        <v>N</v>
      </c>
    </row>
    <row r="2241" spans="1:53">
      <c r="A2241" t="s">
        <v>54</v>
      </c>
      <c r="B2241" t="s">
        <v>54</v>
      </c>
      <c r="C2241" t="s">
        <v>55</v>
      </c>
      <c r="D2241">
        <v>2020</v>
      </c>
      <c r="F2241" t="s">
        <v>1744</v>
      </c>
      <c r="G2241" t="s">
        <v>5568</v>
      </c>
      <c r="H2241" t="s">
        <v>5569</v>
      </c>
      <c r="I2241" t="s">
        <v>5570</v>
      </c>
      <c r="J2241" t="s">
        <v>58</v>
      </c>
      <c r="K2241" t="s">
        <v>59</v>
      </c>
      <c r="L2241" s="5">
        <v>0</v>
      </c>
      <c r="M2241" s="5">
        <v>0</v>
      </c>
      <c r="N2241" s="5">
        <f t="shared" si="374"/>
        <v>0</v>
      </c>
      <c r="O2241" s="5">
        <v>0</v>
      </c>
      <c r="P2241" s="5">
        <v>0</v>
      </c>
      <c r="Q2241" s="5">
        <f t="shared" si="375"/>
        <v>0</v>
      </c>
      <c r="R2241" s="5">
        <v>0</v>
      </c>
      <c r="S2241" s="5">
        <v>0</v>
      </c>
      <c r="T2241" s="5">
        <f t="shared" si="376"/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f t="shared" si="379"/>
        <v>0</v>
      </c>
      <c r="Z2241" s="5">
        <v>0</v>
      </c>
      <c r="AA2241" s="5">
        <v>0</v>
      </c>
      <c r="AB2241" s="5">
        <f t="shared" si="380"/>
        <v>0</v>
      </c>
      <c r="AC2241" s="5">
        <v>0</v>
      </c>
      <c r="AD2241" s="5">
        <v>0</v>
      </c>
      <c r="AE2241" s="5">
        <f t="shared" si="381"/>
        <v>0</v>
      </c>
      <c r="AF2241" s="5">
        <v>0</v>
      </c>
      <c r="AG2241" s="6"/>
      <c r="AH2241" s="5">
        <v>0</v>
      </c>
      <c r="AI2241" s="5">
        <v>0</v>
      </c>
      <c r="AJ2241" s="5">
        <v>0</v>
      </c>
      <c r="AK2241" s="5">
        <f t="shared" si="382"/>
        <v>0</v>
      </c>
      <c r="AL2241" s="5">
        <v>0</v>
      </c>
      <c r="AM2241" s="5">
        <v>0</v>
      </c>
      <c r="AN2241" s="5">
        <f t="shared" si="383"/>
        <v>0</v>
      </c>
      <c r="AO2241" s="5">
        <v>0</v>
      </c>
      <c r="AP2241" s="5">
        <v>0</v>
      </c>
      <c r="AQ2241" s="5">
        <f t="shared" si="384"/>
        <v>0</v>
      </c>
      <c r="AR2241" s="5">
        <v>1</v>
      </c>
      <c r="AS2241" s="6">
        <v>43907</v>
      </c>
      <c r="AT2241" s="5">
        <v>1</v>
      </c>
      <c r="AU2241" s="5">
        <v>0</v>
      </c>
      <c r="AV2241" t="str">
        <f t="shared" si="377"/>
        <v>N</v>
      </c>
      <c r="AW2241" t="s">
        <v>60</v>
      </c>
      <c r="AX2241" t="s">
        <v>61</v>
      </c>
      <c r="AY2241" t="s">
        <v>62</v>
      </c>
      <c r="AZ2241" t="s">
        <v>62</v>
      </c>
      <c r="BA2241" t="str">
        <f t="shared" si="378"/>
        <v>N</v>
      </c>
    </row>
    <row r="2242" spans="1:53">
      <c r="A2242" t="s">
        <v>54</v>
      </c>
      <c r="B2242" t="s">
        <v>54</v>
      </c>
      <c r="C2242" t="s">
        <v>55</v>
      </c>
      <c r="D2242">
        <v>2020</v>
      </c>
      <c r="F2242" t="s">
        <v>5571</v>
      </c>
      <c r="G2242" t="s">
        <v>5572</v>
      </c>
      <c r="H2242" t="s">
        <v>5573</v>
      </c>
      <c r="I2242" t="s">
        <v>5574</v>
      </c>
      <c r="J2242" t="s">
        <v>58</v>
      </c>
      <c r="K2242" t="s">
        <v>59</v>
      </c>
      <c r="L2242" s="5">
        <v>0</v>
      </c>
      <c r="M2242" s="5">
        <v>0</v>
      </c>
      <c r="N2242" s="5">
        <f t="shared" ref="N2242:N2305" si="385">L2242+M2242</f>
        <v>0</v>
      </c>
      <c r="O2242" s="5">
        <v>0</v>
      </c>
      <c r="P2242" s="5">
        <v>0</v>
      </c>
      <c r="Q2242" s="5">
        <f t="shared" ref="Q2242:Q2305" si="386">O2242+P2242</f>
        <v>0</v>
      </c>
      <c r="R2242" s="5">
        <v>0</v>
      </c>
      <c r="S2242" s="5">
        <v>0</v>
      </c>
      <c r="T2242" s="5">
        <f t="shared" ref="T2242:T2305" si="387">R2242+S2242</f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f t="shared" si="379"/>
        <v>0</v>
      </c>
      <c r="Z2242" s="5">
        <v>0</v>
      </c>
      <c r="AA2242" s="5">
        <v>0</v>
      </c>
      <c r="AB2242" s="5">
        <f t="shared" si="380"/>
        <v>0</v>
      </c>
      <c r="AC2242" s="5">
        <v>0</v>
      </c>
      <c r="AD2242" s="5">
        <v>0</v>
      </c>
      <c r="AE2242" s="5">
        <f t="shared" si="381"/>
        <v>0</v>
      </c>
      <c r="AF2242" s="5">
        <v>0</v>
      </c>
      <c r="AG2242" s="6"/>
      <c r="AH2242" s="5">
        <v>0</v>
      </c>
      <c r="AI2242" s="5">
        <v>0</v>
      </c>
      <c r="AJ2242" s="5">
        <v>0</v>
      </c>
      <c r="AK2242" s="5">
        <f t="shared" si="382"/>
        <v>0</v>
      </c>
      <c r="AL2242" s="5">
        <v>0</v>
      </c>
      <c r="AM2242" s="5">
        <v>0</v>
      </c>
      <c r="AN2242" s="5">
        <f t="shared" si="383"/>
        <v>0</v>
      </c>
      <c r="AO2242" s="5">
        <v>0</v>
      </c>
      <c r="AP2242" s="5">
        <v>0</v>
      </c>
      <c r="AQ2242" s="5">
        <f t="shared" si="384"/>
        <v>0</v>
      </c>
      <c r="AR2242" s="5">
        <v>1</v>
      </c>
      <c r="AS2242" s="6">
        <v>44019</v>
      </c>
      <c r="AT2242" s="5">
        <v>1</v>
      </c>
      <c r="AU2242" s="5">
        <v>0</v>
      </c>
      <c r="AV2242" t="str">
        <f t="shared" ref="AV2242:AV2305" si="388">IF(AU2242 &gt; 0, "Y", "N")</f>
        <v>N</v>
      </c>
      <c r="AW2242" t="s">
        <v>60</v>
      </c>
      <c r="AX2242" t="s">
        <v>61</v>
      </c>
      <c r="AY2242" t="s">
        <v>62</v>
      </c>
      <c r="AZ2242" t="s">
        <v>62</v>
      </c>
      <c r="BA2242" t="str">
        <f t="shared" ref="BA2242:BA2305" si="389">IF(OR(L2242&gt;0, O2242&gt;0, R2242&gt;0, W2242&gt;0, Z2242&gt;0, AC2242&gt;0, AI2242&gt;0, AL2242&gt;0, AO2242&gt;0, M2242&gt;0), "Y", "N")</f>
        <v>N</v>
      </c>
    </row>
    <row r="2243" spans="1:53">
      <c r="A2243" t="s">
        <v>54</v>
      </c>
      <c r="B2243" t="s">
        <v>54</v>
      </c>
      <c r="C2243" t="s">
        <v>55</v>
      </c>
      <c r="D2243">
        <v>2020</v>
      </c>
      <c r="F2243" t="s">
        <v>5575</v>
      </c>
      <c r="G2243" t="s">
        <v>5576</v>
      </c>
      <c r="H2243" t="s">
        <v>5577</v>
      </c>
      <c r="I2243" t="s">
        <v>5578</v>
      </c>
      <c r="J2243" t="s">
        <v>58</v>
      </c>
      <c r="K2243" t="s">
        <v>59</v>
      </c>
      <c r="L2243" s="5">
        <v>0</v>
      </c>
      <c r="M2243" s="5">
        <v>0</v>
      </c>
      <c r="N2243" s="5">
        <f t="shared" si="385"/>
        <v>0</v>
      </c>
      <c r="O2243" s="5">
        <v>0</v>
      </c>
      <c r="P2243" s="5">
        <v>0</v>
      </c>
      <c r="Q2243" s="5">
        <f t="shared" si="386"/>
        <v>0</v>
      </c>
      <c r="R2243" s="5">
        <v>0</v>
      </c>
      <c r="S2243" s="5">
        <v>0</v>
      </c>
      <c r="T2243" s="5">
        <f t="shared" si="387"/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f t="shared" ref="Y2243:Y2306" si="390">W2243+X2243</f>
        <v>0</v>
      </c>
      <c r="Z2243" s="5">
        <v>0</v>
      </c>
      <c r="AA2243" s="5">
        <v>0</v>
      </c>
      <c r="AB2243" s="5">
        <f t="shared" ref="AB2243:AB2306" si="391">SUM(Z2243:AA2243)</f>
        <v>0</v>
      </c>
      <c r="AC2243" s="5">
        <v>0</v>
      </c>
      <c r="AD2243" s="5">
        <v>0</v>
      </c>
      <c r="AE2243" s="5">
        <f t="shared" ref="AE2243:AE2306" si="392">SUM(AC2243:AD2243)</f>
        <v>0</v>
      </c>
      <c r="AF2243" s="5">
        <v>0</v>
      </c>
      <c r="AG2243" s="6"/>
      <c r="AH2243" s="5">
        <v>0</v>
      </c>
      <c r="AI2243" s="5">
        <v>0</v>
      </c>
      <c r="AJ2243" s="5">
        <v>0</v>
      </c>
      <c r="AK2243" s="5">
        <f t="shared" ref="AK2243:AK2306" si="393">SUM(AI2243:AJ2243)</f>
        <v>0</v>
      </c>
      <c r="AL2243" s="5">
        <v>0</v>
      </c>
      <c r="AM2243" s="5">
        <v>0</v>
      </c>
      <c r="AN2243" s="5">
        <f t="shared" ref="AN2243:AN2306" si="394">SUM(AL2243:AM2243)</f>
        <v>0</v>
      </c>
      <c r="AO2243" s="5">
        <v>0</v>
      </c>
      <c r="AP2243" s="5">
        <v>0</v>
      </c>
      <c r="AQ2243" s="5">
        <f t="shared" ref="AQ2243:AQ2306" si="395">SUM(AO2243:AP2243)</f>
        <v>0</v>
      </c>
      <c r="AR2243" s="5">
        <v>1</v>
      </c>
      <c r="AS2243" s="6">
        <v>43839</v>
      </c>
      <c r="AT2243" s="5">
        <v>1</v>
      </c>
      <c r="AU2243" s="5">
        <v>0</v>
      </c>
      <c r="AV2243" t="str">
        <f t="shared" si="388"/>
        <v>N</v>
      </c>
      <c r="AW2243" t="s">
        <v>60</v>
      </c>
      <c r="AX2243" t="s">
        <v>61</v>
      </c>
      <c r="AY2243" t="s">
        <v>62</v>
      </c>
      <c r="AZ2243" t="s">
        <v>62</v>
      </c>
      <c r="BA2243" t="str">
        <f t="shared" si="389"/>
        <v>N</v>
      </c>
    </row>
    <row r="2244" spans="1:53">
      <c r="A2244" t="s">
        <v>54</v>
      </c>
      <c r="B2244" t="s">
        <v>54</v>
      </c>
      <c r="C2244" t="s">
        <v>55</v>
      </c>
      <c r="D2244">
        <v>2020</v>
      </c>
      <c r="F2244" t="s">
        <v>5579</v>
      </c>
      <c r="G2244" t="s">
        <v>5580</v>
      </c>
      <c r="H2244" t="s">
        <v>5581</v>
      </c>
      <c r="I2244" t="s">
        <v>5582</v>
      </c>
      <c r="J2244" t="s">
        <v>58</v>
      </c>
      <c r="K2244" t="s">
        <v>59</v>
      </c>
      <c r="L2244" s="5">
        <v>0</v>
      </c>
      <c r="M2244" s="5">
        <v>0</v>
      </c>
      <c r="N2244" s="5">
        <f t="shared" si="385"/>
        <v>0</v>
      </c>
      <c r="O2244" s="5">
        <v>0</v>
      </c>
      <c r="P2244" s="5">
        <v>0</v>
      </c>
      <c r="Q2244" s="5">
        <f t="shared" si="386"/>
        <v>0</v>
      </c>
      <c r="R2244" s="5">
        <v>0</v>
      </c>
      <c r="S2244" s="5">
        <v>0</v>
      </c>
      <c r="T2244" s="5">
        <f t="shared" si="387"/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f t="shared" si="390"/>
        <v>0</v>
      </c>
      <c r="Z2244" s="5">
        <v>0</v>
      </c>
      <c r="AA2244" s="5">
        <v>0</v>
      </c>
      <c r="AB2244" s="5">
        <f t="shared" si="391"/>
        <v>0</v>
      </c>
      <c r="AC2244" s="5">
        <v>0</v>
      </c>
      <c r="AD2244" s="5">
        <v>0</v>
      </c>
      <c r="AE2244" s="5">
        <f t="shared" si="392"/>
        <v>0</v>
      </c>
      <c r="AF2244" s="5">
        <v>0</v>
      </c>
      <c r="AG2244" s="6"/>
      <c r="AH2244" s="5">
        <v>0</v>
      </c>
      <c r="AI2244" s="5">
        <v>0</v>
      </c>
      <c r="AJ2244" s="5">
        <v>0</v>
      </c>
      <c r="AK2244" s="5">
        <f t="shared" si="393"/>
        <v>0</v>
      </c>
      <c r="AL2244" s="5">
        <v>0</v>
      </c>
      <c r="AM2244" s="5">
        <v>0</v>
      </c>
      <c r="AN2244" s="5">
        <f t="shared" si="394"/>
        <v>0</v>
      </c>
      <c r="AO2244" s="5">
        <v>0</v>
      </c>
      <c r="AP2244" s="5">
        <v>0</v>
      </c>
      <c r="AQ2244" s="5">
        <f t="shared" si="395"/>
        <v>0</v>
      </c>
      <c r="AR2244" s="5">
        <v>1</v>
      </c>
      <c r="AS2244" s="6">
        <v>43857</v>
      </c>
      <c r="AT2244" s="5">
        <v>1</v>
      </c>
      <c r="AU2244" s="5">
        <v>0</v>
      </c>
      <c r="AV2244" t="str">
        <f t="shared" si="388"/>
        <v>N</v>
      </c>
      <c r="AW2244" t="s">
        <v>60</v>
      </c>
      <c r="AX2244" t="s">
        <v>61</v>
      </c>
      <c r="AY2244" t="s">
        <v>62</v>
      </c>
      <c r="AZ2244" t="s">
        <v>62</v>
      </c>
      <c r="BA2244" t="str">
        <f t="shared" si="389"/>
        <v>N</v>
      </c>
    </row>
    <row r="2245" spans="1:53">
      <c r="A2245" t="s">
        <v>54</v>
      </c>
      <c r="B2245" t="s">
        <v>54</v>
      </c>
      <c r="C2245" t="s">
        <v>55</v>
      </c>
      <c r="D2245">
        <v>2020</v>
      </c>
      <c r="F2245" t="s">
        <v>2311</v>
      </c>
      <c r="G2245" t="s">
        <v>4312</v>
      </c>
      <c r="H2245" t="s">
        <v>4336</v>
      </c>
      <c r="I2245" t="s">
        <v>4335</v>
      </c>
      <c r="J2245" t="s">
        <v>58</v>
      </c>
      <c r="K2245" t="s">
        <v>59</v>
      </c>
      <c r="L2245" s="5">
        <v>0</v>
      </c>
      <c r="M2245" s="5">
        <v>0</v>
      </c>
      <c r="N2245" s="5">
        <f t="shared" si="385"/>
        <v>0</v>
      </c>
      <c r="O2245" s="5">
        <v>0</v>
      </c>
      <c r="P2245" s="5">
        <v>0</v>
      </c>
      <c r="Q2245" s="5">
        <f t="shared" si="386"/>
        <v>0</v>
      </c>
      <c r="R2245" s="5">
        <v>0</v>
      </c>
      <c r="S2245" s="5">
        <v>0</v>
      </c>
      <c r="T2245" s="5">
        <f t="shared" si="387"/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f t="shared" si="390"/>
        <v>0</v>
      </c>
      <c r="Z2245" s="5">
        <v>0</v>
      </c>
      <c r="AA2245" s="5">
        <v>0</v>
      </c>
      <c r="AB2245" s="5">
        <f t="shared" si="391"/>
        <v>0</v>
      </c>
      <c r="AC2245" s="5">
        <v>0</v>
      </c>
      <c r="AD2245" s="5">
        <v>0</v>
      </c>
      <c r="AE2245" s="5">
        <f t="shared" si="392"/>
        <v>0</v>
      </c>
      <c r="AF2245" s="5">
        <v>0</v>
      </c>
      <c r="AG2245" s="6"/>
      <c r="AH2245" s="5">
        <v>0</v>
      </c>
      <c r="AI2245" s="5">
        <v>0</v>
      </c>
      <c r="AJ2245" s="5">
        <v>0</v>
      </c>
      <c r="AK2245" s="5">
        <f t="shared" si="393"/>
        <v>0</v>
      </c>
      <c r="AL2245" s="5">
        <v>0</v>
      </c>
      <c r="AM2245" s="5">
        <v>0</v>
      </c>
      <c r="AN2245" s="5">
        <f t="shared" si="394"/>
        <v>0</v>
      </c>
      <c r="AO2245" s="5">
        <v>0</v>
      </c>
      <c r="AP2245" s="5">
        <v>0</v>
      </c>
      <c r="AQ2245" s="5">
        <f t="shared" si="395"/>
        <v>0</v>
      </c>
      <c r="AR2245" s="5">
        <v>1</v>
      </c>
      <c r="AS2245" s="6">
        <v>43951</v>
      </c>
      <c r="AT2245" s="5">
        <v>1</v>
      </c>
      <c r="AU2245" s="5">
        <v>0</v>
      </c>
      <c r="AV2245" t="str">
        <f t="shared" si="388"/>
        <v>N</v>
      </c>
      <c r="AW2245" t="s">
        <v>60</v>
      </c>
      <c r="AX2245" t="s">
        <v>61</v>
      </c>
      <c r="AY2245" t="s">
        <v>62</v>
      </c>
      <c r="AZ2245" t="s">
        <v>62</v>
      </c>
      <c r="BA2245" t="str">
        <f t="shared" si="389"/>
        <v>N</v>
      </c>
    </row>
    <row r="2246" spans="1:53">
      <c r="A2246" t="s">
        <v>54</v>
      </c>
      <c r="B2246" t="s">
        <v>54</v>
      </c>
      <c r="C2246" t="s">
        <v>55</v>
      </c>
      <c r="D2246">
        <v>2020</v>
      </c>
      <c r="F2246" t="s">
        <v>5583</v>
      </c>
      <c r="G2246" t="s">
        <v>5584</v>
      </c>
      <c r="H2246" t="s">
        <v>5585</v>
      </c>
      <c r="I2246" t="s">
        <v>5586</v>
      </c>
      <c r="J2246" t="s">
        <v>58</v>
      </c>
      <c r="K2246" t="s">
        <v>59</v>
      </c>
      <c r="L2246" s="5">
        <v>0</v>
      </c>
      <c r="M2246" s="5">
        <v>0</v>
      </c>
      <c r="N2246" s="5">
        <f t="shared" si="385"/>
        <v>0</v>
      </c>
      <c r="O2246" s="5">
        <v>0</v>
      </c>
      <c r="P2246" s="5">
        <v>0</v>
      </c>
      <c r="Q2246" s="5">
        <f t="shared" si="386"/>
        <v>0</v>
      </c>
      <c r="R2246" s="5">
        <v>0</v>
      </c>
      <c r="S2246" s="5">
        <v>0</v>
      </c>
      <c r="T2246" s="5">
        <f t="shared" si="387"/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f t="shared" si="390"/>
        <v>0</v>
      </c>
      <c r="Z2246" s="5">
        <v>0</v>
      </c>
      <c r="AA2246" s="5">
        <v>0</v>
      </c>
      <c r="AB2246" s="5">
        <f t="shared" si="391"/>
        <v>0</v>
      </c>
      <c r="AC2246" s="5">
        <v>0</v>
      </c>
      <c r="AD2246" s="5">
        <v>0</v>
      </c>
      <c r="AE2246" s="5">
        <f t="shared" si="392"/>
        <v>0</v>
      </c>
      <c r="AF2246" s="5">
        <v>0</v>
      </c>
      <c r="AG2246" s="6"/>
      <c r="AH2246" s="5">
        <v>0</v>
      </c>
      <c r="AI2246" s="5">
        <v>0</v>
      </c>
      <c r="AJ2246" s="5">
        <v>0</v>
      </c>
      <c r="AK2246" s="5">
        <f t="shared" si="393"/>
        <v>0</v>
      </c>
      <c r="AL2246" s="5">
        <v>0</v>
      </c>
      <c r="AM2246" s="5">
        <v>0</v>
      </c>
      <c r="AN2246" s="5">
        <f t="shared" si="394"/>
        <v>0</v>
      </c>
      <c r="AO2246" s="5">
        <v>0</v>
      </c>
      <c r="AP2246" s="5">
        <v>0</v>
      </c>
      <c r="AQ2246" s="5">
        <f t="shared" si="395"/>
        <v>0</v>
      </c>
      <c r="AR2246" s="5">
        <v>1</v>
      </c>
      <c r="AS2246" s="6">
        <v>43987</v>
      </c>
      <c r="AT2246" s="5">
        <v>1</v>
      </c>
      <c r="AU2246" s="5">
        <v>0</v>
      </c>
      <c r="AV2246" t="str">
        <f t="shared" si="388"/>
        <v>N</v>
      </c>
      <c r="AW2246" t="s">
        <v>60</v>
      </c>
      <c r="AX2246" t="s">
        <v>61</v>
      </c>
      <c r="AY2246" t="s">
        <v>62</v>
      </c>
      <c r="AZ2246" t="s">
        <v>62</v>
      </c>
      <c r="BA2246" t="str">
        <f t="shared" si="389"/>
        <v>N</v>
      </c>
    </row>
    <row r="2247" spans="1:53">
      <c r="A2247" t="s">
        <v>54</v>
      </c>
      <c r="B2247" t="s">
        <v>54</v>
      </c>
      <c r="C2247" t="s">
        <v>55</v>
      </c>
      <c r="D2247">
        <v>2020</v>
      </c>
      <c r="F2247" t="s">
        <v>1502</v>
      </c>
      <c r="G2247" t="s">
        <v>5587</v>
      </c>
      <c r="H2247" t="s">
        <v>5588</v>
      </c>
      <c r="I2247" t="s">
        <v>5589</v>
      </c>
      <c r="J2247" t="s">
        <v>58</v>
      </c>
      <c r="K2247" t="s">
        <v>59</v>
      </c>
      <c r="L2247" s="5">
        <v>0</v>
      </c>
      <c r="M2247" s="5">
        <v>0</v>
      </c>
      <c r="N2247" s="5">
        <f t="shared" si="385"/>
        <v>0</v>
      </c>
      <c r="O2247" s="5">
        <v>0</v>
      </c>
      <c r="P2247" s="5">
        <v>0</v>
      </c>
      <c r="Q2247" s="5">
        <f t="shared" si="386"/>
        <v>0</v>
      </c>
      <c r="R2247" s="5">
        <v>0</v>
      </c>
      <c r="S2247" s="5">
        <v>0</v>
      </c>
      <c r="T2247" s="5">
        <f t="shared" si="387"/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f t="shared" si="390"/>
        <v>0</v>
      </c>
      <c r="Z2247" s="5">
        <v>0</v>
      </c>
      <c r="AA2247" s="5">
        <v>0</v>
      </c>
      <c r="AB2247" s="5">
        <f t="shared" si="391"/>
        <v>0</v>
      </c>
      <c r="AC2247" s="5">
        <v>0</v>
      </c>
      <c r="AD2247" s="5">
        <v>0</v>
      </c>
      <c r="AE2247" s="5">
        <f t="shared" si="392"/>
        <v>0</v>
      </c>
      <c r="AF2247" s="5">
        <v>0</v>
      </c>
      <c r="AG2247" s="6"/>
      <c r="AH2247" s="5">
        <v>0</v>
      </c>
      <c r="AI2247" s="5">
        <v>0</v>
      </c>
      <c r="AJ2247" s="5">
        <v>0</v>
      </c>
      <c r="AK2247" s="5">
        <f t="shared" si="393"/>
        <v>0</v>
      </c>
      <c r="AL2247" s="5">
        <v>0</v>
      </c>
      <c r="AM2247" s="5">
        <v>0</v>
      </c>
      <c r="AN2247" s="5">
        <f t="shared" si="394"/>
        <v>0</v>
      </c>
      <c r="AO2247" s="5">
        <v>0</v>
      </c>
      <c r="AP2247" s="5">
        <v>0</v>
      </c>
      <c r="AQ2247" s="5">
        <f t="shared" si="395"/>
        <v>0</v>
      </c>
      <c r="AR2247" s="5">
        <v>1</v>
      </c>
      <c r="AS2247" s="6">
        <v>43985</v>
      </c>
      <c r="AT2247" s="5">
        <v>1</v>
      </c>
      <c r="AU2247" s="5">
        <v>0</v>
      </c>
      <c r="AV2247" t="str">
        <f t="shared" si="388"/>
        <v>N</v>
      </c>
      <c r="AW2247" t="s">
        <v>60</v>
      </c>
      <c r="AX2247" t="s">
        <v>61</v>
      </c>
      <c r="AY2247" t="s">
        <v>62</v>
      </c>
      <c r="AZ2247" t="s">
        <v>62</v>
      </c>
      <c r="BA2247" t="str">
        <f t="shared" si="389"/>
        <v>N</v>
      </c>
    </row>
    <row r="2248" spans="1:53">
      <c r="A2248" t="s">
        <v>54</v>
      </c>
      <c r="B2248" t="s">
        <v>54</v>
      </c>
      <c r="C2248" t="s">
        <v>55</v>
      </c>
      <c r="D2248">
        <v>2020</v>
      </c>
      <c r="F2248" t="s">
        <v>1517</v>
      </c>
      <c r="G2248" t="s">
        <v>5590</v>
      </c>
      <c r="H2248" t="s">
        <v>5591</v>
      </c>
      <c r="I2248" t="s">
        <v>5592</v>
      </c>
      <c r="J2248" t="s">
        <v>58</v>
      </c>
      <c r="K2248" t="s">
        <v>59</v>
      </c>
      <c r="L2248" s="5">
        <v>0</v>
      </c>
      <c r="M2248" s="5">
        <v>0</v>
      </c>
      <c r="N2248" s="5">
        <f t="shared" si="385"/>
        <v>0</v>
      </c>
      <c r="O2248" s="5">
        <v>0</v>
      </c>
      <c r="P2248" s="5">
        <v>0</v>
      </c>
      <c r="Q2248" s="5">
        <f t="shared" si="386"/>
        <v>0</v>
      </c>
      <c r="R2248" s="5">
        <v>0</v>
      </c>
      <c r="S2248" s="5">
        <v>0</v>
      </c>
      <c r="T2248" s="5">
        <f t="shared" si="387"/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f t="shared" si="390"/>
        <v>0</v>
      </c>
      <c r="Z2248" s="5">
        <v>0</v>
      </c>
      <c r="AA2248" s="5">
        <v>0</v>
      </c>
      <c r="AB2248" s="5">
        <f t="shared" si="391"/>
        <v>0</v>
      </c>
      <c r="AC2248" s="5">
        <v>0</v>
      </c>
      <c r="AD2248" s="5">
        <v>0</v>
      </c>
      <c r="AE2248" s="5">
        <f t="shared" si="392"/>
        <v>0</v>
      </c>
      <c r="AF2248" s="5">
        <v>0</v>
      </c>
      <c r="AG2248" s="6"/>
      <c r="AH2248" s="5">
        <v>0</v>
      </c>
      <c r="AI2248" s="5">
        <v>0</v>
      </c>
      <c r="AJ2248" s="5">
        <v>0</v>
      </c>
      <c r="AK2248" s="5">
        <f t="shared" si="393"/>
        <v>0</v>
      </c>
      <c r="AL2248" s="5">
        <v>0</v>
      </c>
      <c r="AM2248" s="5">
        <v>0</v>
      </c>
      <c r="AN2248" s="5">
        <f t="shared" si="394"/>
        <v>0</v>
      </c>
      <c r="AO2248" s="5">
        <v>0</v>
      </c>
      <c r="AP2248" s="5">
        <v>0</v>
      </c>
      <c r="AQ2248" s="5">
        <f t="shared" si="395"/>
        <v>0</v>
      </c>
      <c r="AR2248" s="5">
        <v>1</v>
      </c>
      <c r="AS2248" s="6">
        <v>44053</v>
      </c>
      <c r="AT2248" s="5">
        <v>1</v>
      </c>
      <c r="AU2248" s="5">
        <v>0</v>
      </c>
      <c r="AV2248" t="str">
        <f t="shared" si="388"/>
        <v>N</v>
      </c>
      <c r="AW2248" t="s">
        <v>60</v>
      </c>
      <c r="AX2248" t="s">
        <v>61</v>
      </c>
      <c r="AY2248" t="s">
        <v>62</v>
      </c>
      <c r="AZ2248" t="s">
        <v>62</v>
      </c>
      <c r="BA2248" t="str">
        <f t="shared" si="389"/>
        <v>N</v>
      </c>
    </row>
    <row r="2249" spans="1:53">
      <c r="A2249" t="s">
        <v>54</v>
      </c>
      <c r="B2249" t="s">
        <v>54</v>
      </c>
      <c r="C2249" t="s">
        <v>55</v>
      </c>
      <c r="D2249">
        <v>2020</v>
      </c>
      <c r="F2249" t="s">
        <v>4264</v>
      </c>
      <c r="G2249" t="s">
        <v>4265</v>
      </c>
      <c r="H2249" t="s">
        <v>4267</v>
      </c>
      <c r="I2249" t="s">
        <v>4266</v>
      </c>
      <c r="J2249" t="s">
        <v>58</v>
      </c>
      <c r="K2249" t="s">
        <v>59</v>
      </c>
      <c r="L2249" s="5">
        <v>0</v>
      </c>
      <c r="M2249" s="5">
        <v>0</v>
      </c>
      <c r="N2249" s="5">
        <f t="shared" si="385"/>
        <v>0</v>
      </c>
      <c r="O2249" s="5">
        <v>0</v>
      </c>
      <c r="P2249" s="5">
        <v>0</v>
      </c>
      <c r="Q2249" s="5">
        <f t="shared" si="386"/>
        <v>0</v>
      </c>
      <c r="R2249" s="5">
        <v>0</v>
      </c>
      <c r="S2249" s="5">
        <v>0</v>
      </c>
      <c r="T2249" s="5">
        <f t="shared" si="387"/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f t="shared" si="390"/>
        <v>0</v>
      </c>
      <c r="Z2249" s="5">
        <v>0</v>
      </c>
      <c r="AA2249" s="5">
        <v>0</v>
      </c>
      <c r="AB2249" s="5">
        <f t="shared" si="391"/>
        <v>0</v>
      </c>
      <c r="AC2249" s="5">
        <v>0</v>
      </c>
      <c r="AD2249" s="5">
        <v>0</v>
      </c>
      <c r="AE2249" s="5">
        <f t="shared" si="392"/>
        <v>0</v>
      </c>
      <c r="AF2249" s="5">
        <v>0</v>
      </c>
      <c r="AG2249" s="6"/>
      <c r="AH2249" s="5">
        <v>0</v>
      </c>
      <c r="AI2249" s="5">
        <v>0</v>
      </c>
      <c r="AJ2249" s="5">
        <v>0</v>
      </c>
      <c r="AK2249" s="5">
        <f t="shared" si="393"/>
        <v>0</v>
      </c>
      <c r="AL2249" s="5">
        <v>0</v>
      </c>
      <c r="AM2249" s="5">
        <v>0</v>
      </c>
      <c r="AN2249" s="5">
        <f t="shared" si="394"/>
        <v>0</v>
      </c>
      <c r="AO2249" s="5">
        <v>0</v>
      </c>
      <c r="AP2249" s="5">
        <v>0</v>
      </c>
      <c r="AQ2249" s="5">
        <f t="shared" si="395"/>
        <v>0</v>
      </c>
      <c r="AR2249" s="5">
        <v>1</v>
      </c>
      <c r="AS2249" s="6">
        <v>43872</v>
      </c>
      <c r="AT2249" s="5">
        <v>1</v>
      </c>
      <c r="AU2249" s="5">
        <v>0</v>
      </c>
      <c r="AV2249" t="str">
        <f t="shared" si="388"/>
        <v>N</v>
      </c>
      <c r="AW2249" t="s">
        <v>60</v>
      </c>
      <c r="AX2249" t="s">
        <v>61</v>
      </c>
      <c r="AY2249" t="s">
        <v>62</v>
      </c>
      <c r="AZ2249" t="s">
        <v>62</v>
      </c>
      <c r="BA2249" t="str">
        <f t="shared" si="389"/>
        <v>N</v>
      </c>
    </row>
    <row r="2250" spans="1:53">
      <c r="A2250" t="s">
        <v>54</v>
      </c>
      <c r="B2250" t="s">
        <v>54</v>
      </c>
      <c r="C2250" t="s">
        <v>55</v>
      </c>
      <c r="D2250">
        <v>2020</v>
      </c>
      <c r="F2250" t="s">
        <v>5593</v>
      </c>
      <c r="G2250" t="s">
        <v>5594</v>
      </c>
      <c r="H2250" t="s">
        <v>5595</v>
      </c>
      <c r="I2250" t="s">
        <v>5596</v>
      </c>
      <c r="J2250" t="s">
        <v>58</v>
      </c>
      <c r="K2250" t="s">
        <v>59</v>
      </c>
      <c r="L2250" s="5">
        <v>0</v>
      </c>
      <c r="M2250" s="5">
        <v>0</v>
      </c>
      <c r="N2250" s="5">
        <f t="shared" si="385"/>
        <v>0</v>
      </c>
      <c r="O2250" s="5">
        <v>0</v>
      </c>
      <c r="P2250" s="5">
        <v>0</v>
      </c>
      <c r="Q2250" s="5">
        <f t="shared" si="386"/>
        <v>0</v>
      </c>
      <c r="R2250" s="5">
        <v>0</v>
      </c>
      <c r="S2250" s="5">
        <v>0</v>
      </c>
      <c r="T2250" s="5">
        <f t="shared" si="387"/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f t="shared" si="390"/>
        <v>0</v>
      </c>
      <c r="Z2250" s="5">
        <v>0</v>
      </c>
      <c r="AA2250" s="5">
        <v>0</v>
      </c>
      <c r="AB2250" s="5">
        <f t="shared" si="391"/>
        <v>0</v>
      </c>
      <c r="AC2250" s="5">
        <v>0</v>
      </c>
      <c r="AD2250" s="5">
        <v>0</v>
      </c>
      <c r="AE2250" s="5">
        <f t="shared" si="392"/>
        <v>0</v>
      </c>
      <c r="AF2250" s="5">
        <v>0</v>
      </c>
      <c r="AG2250" s="6"/>
      <c r="AH2250" s="5">
        <v>0</v>
      </c>
      <c r="AI2250" s="5">
        <v>0</v>
      </c>
      <c r="AJ2250" s="5">
        <v>0</v>
      </c>
      <c r="AK2250" s="5">
        <f t="shared" si="393"/>
        <v>0</v>
      </c>
      <c r="AL2250" s="5">
        <v>0</v>
      </c>
      <c r="AM2250" s="5">
        <v>0</v>
      </c>
      <c r="AN2250" s="5">
        <f t="shared" si="394"/>
        <v>0</v>
      </c>
      <c r="AO2250" s="5">
        <v>0</v>
      </c>
      <c r="AP2250" s="5">
        <v>0</v>
      </c>
      <c r="AQ2250" s="5">
        <f t="shared" si="395"/>
        <v>0</v>
      </c>
      <c r="AR2250" s="5">
        <v>1</v>
      </c>
      <c r="AS2250" s="6">
        <v>44151</v>
      </c>
      <c r="AT2250" s="5">
        <v>1</v>
      </c>
      <c r="AU2250" s="5">
        <v>0</v>
      </c>
      <c r="AV2250" t="str">
        <f t="shared" si="388"/>
        <v>N</v>
      </c>
      <c r="AW2250" t="s">
        <v>60</v>
      </c>
      <c r="AX2250" t="s">
        <v>61</v>
      </c>
      <c r="AY2250" t="s">
        <v>62</v>
      </c>
      <c r="AZ2250" t="s">
        <v>62</v>
      </c>
      <c r="BA2250" t="str">
        <f t="shared" si="389"/>
        <v>N</v>
      </c>
    </row>
    <row r="2251" spans="1:53">
      <c r="A2251" t="s">
        <v>54</v>
      </c>
      <c r="B2251" t="s">
        <v>54</v>
      </c>
      <c r="C2251" t="s">
        <v>55</v>
      </c>
      <c r="D2251">
        <v>2020</v>
      </c>
      <c r="F2251" t="s">
        <v>5597</v>
      </c>
      <c r="G2251" t="s">
        <v>5598</v>
      </c>
      <c r="H2251" t="s">
        <v>5599</v>
      </c>
      <c r="I2251" t="s">
        <v>5600</v>
      </c>
      <c r="J2251" t="s">
        <v>58</v>
      </c>
      <c r="K2251" t="s">
        <v>59</v>
      </c>
      <c r="L2251" s="5">
        <v>0</v>
      </c>
      <c r="M2251" s="5">
        <v>0</v>
      </c>
      <c r="N2251" s="5">
        <f t="shared" si="385"/>
        <v>0</v>
      </c>
      <c r="O2251" s="5">
        <v>0</v>
      </c>
      <c r="P2251" s="5">
        <v>0</v>
      </c>
      <c r="Q2251" s="5">
        <f t="shared" si="386"/>
        <v>0</v>
      </c>
      <c r="R2251" s="5">
        <v>0</v>
      </c>
      <c r="S2251" s="5">
        <v>0</v>
      </c>
      <c r="T2251" s="5">
        <f t="shared" si="387"/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f t="shared" si="390"/>
        <v>0</v>
      </c>
      <c r="Z2251" s="5">
        <v>0</v>
      </c>
      <c r="AA2251" s="5">
        <v>0</v>
      </c>
      <c r="AB2251" s="5">
        <f t="shared" si="391"/>
        <v>0</v>
      </c>
      <c r="AC2251" s="5">
        <v>0</v>
      </c>
      <c r="AD2251" s="5">
        <v>0</v>
      </c>
      <c r="AE2251" s="5">
        <f t="shared" si="392"/>
        <v>0</v>
      </c>
      <c r="AF2251" s="5">
        <v>0</v>
      </c>
      <c r="AG2251" s="6"/>
      <c r="AH2251" s="5">
        <v>0</v>
      </c>
      <c r="AI2251" s="5">
        <v>0</v>
      </c>
      <c r="AJ2251" s="5">
        <v>0</v>
      </c>
      <c r="AK2251" s="5">
        <f t="shared" si="393"/>
        <v>0</v>
      </c>
      <c r="AL2251" s="5">
        <v>0</v>
      </c>
      <c r="AM2251" s="5">
        <v>0</v>
      </c>
      <c r="AN2251" s="5">
        <f t="shared" si="394"/>
        <v>0</v>
      </c>
      <c r="AO2251" s="5">
        <v>0</v>
      </c>
      <c r="AP2251" s="5">
        <v>0</v>
      </c>
      <c r="AQ2251" s="5">
        <f t="shared" si="395"/>
        <v>0</v>
      </c>
      <c r="AR2251" s="5">
        <v>1</v>
      </c>
      <c r="AS2251" s="6">
        <v>43905</v>
      </c>
      <c r="AT2251" s="5">
        <v>1</v>
      </c>
      <c r="AU2251" s="5">
        <v>0</v>
      </c>
      <c r="AV2251" t="str">
        <f t="shared" si="388"/>
        <v>N</v>
      </c>
      <c r="AW2251" t="s">
        <v>60</v>
      </c>
      <c r="AX2251" t="s">
        <v>61</v>
      </c>
      <c r="AY2251" t="s">
        <v>62</v>
      </c>
      <c r="AZ2251" t="s">
        <v>62</v>
      </c>
      <c r="BA2251" t="str">
        <f t="shared" si="389"/>
        <v>N</v>
      </c>
    </row>
    <row r="2252" spans="1:53">
      <c r="A2252" t="s">
        <v>54</v>
      </c>
      <c r="B2252" t="s">
        <v>54</v>
      </c>
      <c r="C2252" t="s">
        <v>55</v>
      </c>
      <c r="D2252">
        <v>2020</v>
      </c>
      <c r="F2252" t="s">
        <v>1496</v>
      </c>
      <c r="G2252" t="s">
        <v>5601</v>
      </c>
      <c r="H2252" t="s">
        <v>5602</v>
      </c>
      <c r="I2252" t="s">
        <v>5603</v>
      </c>
      <c r="J2252" t="s">
        <v>58</v>
      </c>
      <c r="K2252" t="s">
        <v>59</v>
      </c>
      <c r="L2252" s="5">
        <v>0</v>
      </c>
      <c r="M2252" s="5">
        <v>0</v>
      </c>
      <c r="N2252" s="5">
        <f t="shared" si="385"/>
        <v>0</v>
      </c>
      <c r="O2252" s="5">
        <v>0</v>
      </c>
      <c r="P2252" s="5">
        <v>0</v>
      </c>
      <c r="Q2252" s="5">
        <f t="shared" si="386"/>
        <v>0</v>
      </c>
      <c r="R2252" s="5">
        <v>0</v>
      </c>
      <c r="S2252" s="5">
        <v>0</v>
      </c>
      <c r="T2252" s="5">
        <f t="shared" si="387"/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f t="shared" si="390"/>
        <v>0</v>
      </c>
      <c r="Z2252" s="5">
        <v>0</v>
      </c>
      <c r="AA2252" s="5">
        <v>0</v>
      </c>
      <c r="AB2252" s="5">
        <f t="shared" si="391"/>
        <v>0</v>
      </c>
      <c r="AC2252" s="5">
        <v>0</v>
      </c>
      <c r="AD2252" s="5">
        <v>0</v>
      </c>
      <c r="AE2252" s="5">
        <f t="shared" si="392"/>
        <v>0</v>
      </c>
      <c r="AF2252" s="5">
        <v>0</v>
      </c>
      <c r="AG2252" s="6"/>
      <c r="AH2252" s="5">
        <v>0</v>
      </c>
      <c r="AI2252" s="5">
        <v>0</v>
      </c>
      <c r="AJ2252" s="5">
        <v>0</v>
      </c>
      <c r="AK2252" s="5">
        <f t="shared" si="393"/>
        <v>0</v>
      </c>
      <c r="AL2252" s="5">
        <v>0</v>
      </c>
      <c r="AM2252" s="5">
        <v>0</v>
      </c>
      <c r="AN2252" s="5">
        <f t="shared" si="394"/>
        <v>0</v>
      </c>
      <c r="AO2252" s="5">
        <v>0</v>
      </c>
      <c r="AP2252" s="5">
        <v>0</v>
      </c>
      <c r="AQ2252" s="5">
        <f t="shared" si="395"/>
        <v>0</v>
      </c>
      <c r="AR2252" s="5">
        <v>1</v>
      </c>
      <c r="AS2252" s="6">
        <v>43885</v>
      </c>
      <c r="AT2252" s="5">
        <v>1</v>
      </c>
      <c r="AU2252" s="5">
        <v>0</v>
      </c>
      <c r="AV2252" t="str">
        <f t="shared" si="388"/>
        <v>N</v>
      </c>
      <c r="AW2252" t="s">
        <v>60</v>
      </c>
      <c r="AX2252" t="s">
        <v>61</v>
      </c>
      <c r="AY2252" t="s">
        <v>62</v>
      </c>
      <c r="AZ2252" t="s">
        <v>62</v>
      </c>
      <c r="BA2252" t="str">
        <f t="shared" si="389"/>
        <v>N</v>
      </c>
    </row>
    <row r="2253" spans="1:53">
      <c r="A2253" t="s">
        <v>54</v>
      </c>
      <c r="B2253" t="s">
        <v>54</v>
      </c>
      <c r="C2253" t="s">
        <v>55</v>
      </c>
      <c r="D2253">
        <v>2020</v>
      </c>
      <c r="F2253" t="s">
        <v>5604</v>
      </c>
      <c r="G2253" t="s">
        <v>5605</v>
      </c>
      <c r="H2253" t="s">
        <v>5606</v>
      </c>
      <c r="I2253" t="s">
        <v>5607</v>
      </c>
      <c r="J2253" t="s">
        <v>58</v>
      </c>
      <c r="K2253" t="s">
        <v>59</v>
      </c>
      <c r="L2253" s="5">
        <v>0</v>
      </c>
      <c r="M2253" s="5">
        <v>0</v>
      </c>
      <c r="N2253" s="5">
        <f t="shared" si="385"/>
        <v>0</v>
      </c>
      <c r="O2253" s="5">
        <v>0</v>
      </c>
      <c r="P2253" s="5">
        <v>0</v>
      </c>
      <c r="Q2253" s="5">
        <f t="shared" si="386"/>
        <v>0</v>
      </c>
      <c r="R2253" s="5">
        <v>0</v>
      </c>
      <c r="S2253" s="5">
        <v>0</v>
      </c>
      <c r="T2253" s="5">
        <f t="shared" si="387"/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f t="shared" si="390"/>
        <v>0</v>
      </c>
      <c r="Z2253" s="5">
        <v>0</v>
      </c>
      <c r="AA2253" s="5">
        <v>0</v>
      </c>
      <c r="AB2253" s="5">
        <f t="shared" si="391"/>
        <v>0</v>
      </c>
      <c r="AC2253" s="5">
        <v>0</v>
      </c>
      <c r="AD2253" s="5">
        <v>0</v>
      </c>
      <c r="AE2253" s="5">
        <f t="shared" si="392"/>
        <v>0</v>
      </c>
      <c r="AF2253" s="5">
        <v>0</v>
      </c>
      <c r="AG2253" s="6"/>
      <c r="AH2253" s="5">
        <v>0</v>
      </c>
      <c r="AI2253" s="5">
        <v>0</v>
      </c>
      <c r="AJ2253" s="5">
        <v>0</v>
      </c>
      <c r="AK2253" s="5">
        <f t="shared" si="393"/>
        <v>0</v>
      </c>
      <c r="AL2253" s="5">
        <v>0</v>
      </c>
      <c r="AM2253" s="5">
        <v>0</v>
      </c>
      <c r="AN2253" s="5">
        <f t="shared" si="394"/>
        <v>0</v>
      </c>
      <c r="AO2253" s="5">
        <v>0</v>
      </c>
      <c r="AP2253" s="5">
        <v>0</v>
      </c>
      <c r="AQ2253" s="5">
        <f t="shared" si="395"/>
        <v>0</v>
      </c>
      <c r="AR2253" s="5">
        <v>1</v>
      </c>
      <c r="AS2253" s="6">
        <v>44127</v>
      </c>
      <c r="AT2253" s="5">
        <v>1</v>
      </c>
      <c r="AU2253" s="5">
        <v>0</v>
      </c>
      <c r="AV2253" t="str">
        <f t="shared" si="388"/>
        <v>N</v>
      </c>
      <c r="AW2253" t="s">
        <v>60</v>
      </c>
      <c r="AX2253" t="s">
        <v>61</v>
      </c>
      <c r="AY2253" t="s">
        <v>62</v>
      </c>
      <c r="AZ2253" t="s">
        <v>62</v>
      </c>
      <c r="BA2253" t="str">
        <f t="shared" si="389"/>
        <v>N</v>
      </c>
    </row>
    <row r="2254" spans="1:53">
      <c r="A2254" t="s">
        <v>54</v>
      </c>
      <c r="B2254" t="s">
        <v>54</v>
      </c>
      <c r="C2254" t="s">
        <v>55</v>
      </c>
      <c r="D2254">
        <v>2020</v>
      </c>
      <c r="F2254" t="s">
        <v>4296</v>
      </c>
      <c r="G2254" t="s">
        <v>4297</v>
      </c>
      <c r="H2254" t="s">
        <v>4299</v>
      </c>
      <c r="I2254" t="s">
        <v>4298</v>
      </c>
      <c r="J2254" t="s">
        <v>58</v>
      </c>
      <c r="K2254" t="s">
        <v>59</v>
      </c>
      <c r="L2254" s="5">
        <v>0</v>
      </c>
      <c r="M2254" s="5">
        <v>0</v>
      </c>
      <c r="N2254" s="5">
        <f t="shared" si="385"/>
        <v>0</v>
      </c>
      <c r="O2254" s="5">
        <v>0</v>
      </c>
      <c r="P2254" s="5">
        <v>0</v>
      </c>
      <c r="Q2254" s="5">
        <f t="shared" si="386"/>
        <v>0</v>
      </c>
      <c r="R2254" s="5">
        <v>0</v>
      </c>
      <c r="S2254" s="5">
        <v>0</v>
      </c>
      <c r="T2254" s="5">
        <f t="shared" si="387"/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f t="shared" si="390"/>
        <v>0</v>
      </c>
      <c r="Z2254" s="5">
        <v>0</v>
      </c>
      <c r="AA2254" s="5">
        <v>0</v>
      </c>
      <c r="AB2254" s="5">
        <f t="shared" si="391"/>
        <v>0</v>
      </c>
      <c r="AC2254" s="5">
        <v>0</v>
      </c>
      <c r="AD2254" s="5">
        <v>0</v>
      </c>
      <c r="AE2254" s="5">
        <f t="shared" si="392"/>
        <v>0</v>
      </c>
      <c r="AF2254" s="5">
        <v>0</v>
      </c>
      <c r="AG2254" s="6"/>
      <c r="AH2254" s="5">
        <v>0</v>
      </c>
      <c r="AI2254" s="5">
        <v>0</v>
      </c>
      <c r="AJ2254" s="5">
        <v>0</v>
      </c>
      <c r="AK2254" s="5">
        <f t="shared" si="393"/>
        <v>0</v>
      </c>
      <c r="AL2254" s="5">
        <v>0</v>
      </c>
      <c r="AM2254" s="5">
        <v>0</v>
      </c>
      <c r="AN2254" s="5">
        <f t="shared" si="394"/>
        <v>0</v>
      </c>
      <c r="AO2254" s="5">
        <v>0</v>
      </c>
      <c r="AP2254" s="5">
        <v>0</v>
      </c>
      <c r="AQ2254" s="5">
        <f t="shared" si="395"/>
        <v>0</v>
      </c>
      <c r="AR2254" s="5">
        <v>1</v>
      </c>
      <c r="AS2254" s="6">
        <v>44125</v>
      </c>
      <c r="AT2254" s="5">
        <v>1</v>
      </c>
      <c r="AU2254" s="5">
        <v>0</v>
      </c>
      <c r="AV2254" t="str">
        <f t="shared" si="388"/>
        <v>N</v>
      </c>
      <c r="AW2254" t="s">
        <v>60</v>
      </c>
      <c r="AX2254" t="s">
        <v>61</v>
      </c>
      <c r="AY2254" t="s">
        <v>62</v>
      </c>
      <c r="AZ2254" t="s">
        <v>62</v>
      </c>
      <c r="BA2254" t="str">
        <f t="shared" si="389"/>
        <v>N</v>
      </c>
    </row>
    <row r="2255" spans="1:53">
      <c r="A2255" t="s">
        <v>54</v>
      </c>
      <c r="B2255" t="s">
        <v>54</v>
      </c>
      <c r="C2255" t="s">
        <v>55</v>
      </c>
      <c r="D2255">
        <v>2020</v>
      </c>
      <c r="F2255" t="s">
        <v>4280</v>
      </c>
      <c r="G2255" t="s">
        <v>4281</v>
      </c>
      <c r="H2255" t="s">
        <v>4283</v>
      </c>
      <c r="I2255" t="s">
        <v>4282</v>
      </c>
      <c r="J2255" t="s">
        <v>58</v>
      </c>
      <c r="K2255" t="s">
        <v>59</v>
      </c>
      <c r="L2255" s="5">
        <v>0</v>
      </c>
      <c r="M2255" s="5">
        <v>0</v>
      </c>
      <c r="N2255" s="5">
        <f t="shared" si="385"/>
        <v>0</v>
      </c>
      <c r="O2255" s="5">
        <v>0</v>
      </c>
      <c r="P2255" s="5">
        <v>0</v>
      </c>
      <c r="Q2255" s="5">
        <f t="shared" si="386"/>
        <v>0</v>
      </c>
      <c r="R2255" s="5">
        <v>0</v>
      </c>
      <c r="S2255" s="5">
        <v>0</v>
      </c>
      <c r="T2255" s="5">
        <f t="shared" si="387"/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f t="shared" si="390"/>
        <v>0</v>
      </c>
      <c r="Z2255" s="5">
        <v>0</v>
      </c>
      <c r="AA2255" s="5">
        <v>0</v>
      </c>
      <c r="AB2255" s="5">
        <f t="shared" si="391"/>
        <v>0</v>
      </c>
      <c r="AC2255" s="5">
        <v>0</v>
      </c>
      <c r="AD2255" s="5">
        <v>0</v>
      </c>
      <c r="AE2255" s="5">
        <f t="shared" si="392"/>
        <v>0</v>
      </c>
      <c r="AF2255" s="5">
        <v>0</v>
      </c>
      <c r="AG2255" s="6"/>
      <c r="AH2255" s="5">
        <v>0</v>
      </c>
      <c r="AI2255" s="5">
        <v>0</v>
      </c>
      <c r="AJ2255" s="5">
        <v>0</v>
      </c>
      <c r="AK2255" s="5">
        <f t="shared" si="393"/>
        <v>0</v>
      </c>
      <c r="AL2255" s="5">
        <v>0</v>
      </c>
      <c r="AM2255" s="5">
        <v>0</v>
      </c>
      <c r="AN2255" s="5">
        <f t="shared" si="394"/>
        <v>0</v>
      </c>
      <c r="AO2255" s="5">
        <v>0</v>
      </c>
      <c r="AP2255" s="5">
        <v>0</v>
      </c>
      <c r="AQ2255" s="5">
        <f t="shared" si="395"/>
        <v>0</v>
      </c>
      <c r="AR2255" s="5">
        <v>1</v>
      </c>
      <c r="AS2255" s="6">
        <v>43977</v>
      </c>
      <c r="AT2255" s="5">
        <v>1</v>
      </c>
      <c r="AU2255" s="5">
        <v>0</v>
      </c>
      <c r="AV2255" t="str">
        <f t="shared" si="388"/>
        <v>N</v>
      </c>
      <c r="AW2255" t="s">
        <v>60</v>
      </c>
      <c r="AX2255" t="s">
        <v>61</v>
      </c>
      <c r="AY2255" t="s">
        <v>62</v>
      </c>
      <c r="AZ2255" t="s">
        <v>62</v>
      </c>
      <c r="BA2255" t="str">
        <f t="shared" si="389"/>
        <v>N</v>
      </c>
    </row>
    <row r="2256" spans="1:53">
      <c r="A2256" t="s">
        <v>54</v>
      </c>
      <c r="B2256" t="s">
        <v>54</v>
      </c>
      <c r="C2256" t="s">
        <v>55</v>
      </c>
      <c r="D2256">
        <v>2020</v>
      </c>
      <c r="F2256" t="s">
        <v>4319</v>
      </c>
      <c r="G2256" t="s">
        <v>4320</v>
      </c>
      <c r="H2256" t="s">
        <v>4322</v>
      </c>
      <c r="I2256" t="s">
        <v>4321</v>
      </c>
      <c r="J2256" t="s">
        <v>58</v>
      </c>
      <c r="K2256" t="s">
        <v>59</v>
      </c>
      <c r="L2256" s="5">
        <v>0</v>
      </c>
      <c r="M2256" s="5">
        <v>0</v>
      </c>
      <c r="N2256" s="5">
        <f t="shared" si="385"/>
        <v>0</v>
      </c>
      <c r="O2256" s="5">
        <v>0</v>
      </c>
      <c r="P2256" s="5">
        <v>0</v>
      </c>
      <c r="Q2256" s="5">
        <f t="shared" si="386"/>
        <v>0</v>
      </c>
      <c r="R2256" s="5">
        <v>0</v>
      </c>
      <c r="S2256" s="5">
        <v>0</v>
      </c>
      <c r="T2256" s="5">
        <f t="shared" si="387"/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f t="shared" si="390"/>
        <v>0</v>
      </c>
      <c r="Z2256" s="5">
        <v>0</v>
      </c>
      <c r="AA2256" s="5">
        <v>0</v>
      </c>
      <c r="AB2256" s="5">
        <f t="shared" si="391"/>
        <v>0</v>
      </c>
      <c r="AC2256" s="5">
        <v>0</v>
      </c>
      <c r="AD2256" s="5">
        <v>0</v>
      </c>
      <c r="AE2256" s="5">
        <f t="shared" si="392"/>
        <v>0</v>
      </c>
      <c r="AF2256" s="5">
        <v>0</v>
      </c>
      <c r="AG2256" s="6"/>
      <c r="AH2256" s="5">
        <v>0</v>
      </c>
      <c r="AI2256" s="5">
        <v>0</v>
      </c>
      <c r="AJ2256" s="5">
        <v>0</v>
      </c>
      <c r="AK2256" s="5">
        <f t="shared" si="393"/>
        <v>0</v>
      </c>
      <c r="AL2256" s="5">
        <v>0</v>
      </c>
      <c r="AM2256" s="5">
        <v>0</v>
      </c>
      <c r="AN2256" s="5">
        <f t="shared" si="394"/>
        <v>0</v>
      </c>
      <c r="AO2256" s="5">
        <v>0</v>
      </c>
      <c r="AP2256" s="5">
        <v>0</v>
      </c>
      <c r="AQ2256" s="5">
        <f t="shared" si="395"/>
        <v>0</v>
      </c>
      <c r="AR2256" s="5">
        <v>1</v>
      </c>
      <c r="AS2256" s="6">
        <v>43888</v>
      </c>
      <c r="AT2256" s="5">
        <v>1</v>
      </c>
      <c r="AU2256" s="5">
        <v>0</v>
      </c>
      <c r="AV2256" t="str">
        <f t="shared" si="388"/>
        <v>N</v>
      </c>
      <c r="AW2256" t="s">
        <v>60</v>
      </c>
      <c r="AX2256" t="s">
        <v>61</v>
      </c>
      <c r="AY2256" t="s">
        <v>62</v>
      </c>
      <c r="AZ2256" t="s">
        <v>62</v>
      </c>
      <c r="BA2256" t="str">
        <f t="shared" si="389"/>
        <v>N</v>
      </c>
    </row>
    <row r="2257" spans="1:53">
      <c r="A2257" t="s">
        <v>54</v>
      </c>
      <c r="B2257" t="s">
        <v>54</v>
      </c>
      <c r="C2257" t="s">
        <v>55</v>
      </c>
      <c r="D2257">
        <v>2020</v>
      </c>
      <c r="F2257" t="s">
        <v>1671</v>
      </c>
      <c r="G2257" t="s">
        <v>5608</v>
      </c>
      <c r="H2257" t="s">
        <v>5609</v>
      </c>
      <c r="I2257" t="s">
        <v>5610</v>
      </c>
      <c r="J2257" t="s">
        <v>58</v>
      </c>
      <c r="K2257" t="s">
        <v>59</v>
      </c>
      <c r="L2257" s="5">
        <v>0</v>
      </c>
      <c r="M2257" s="5">
        <v>0</v>
      </c>
      <c r="N2257" s="5">
        <f t="shared" si="385"/>
        <v>0</v>
      </c>
      <c r="O2257" s="5">
        <v>0</v>
      </c>
      <c r="P2257" s="5">
        <v>0</v>
      </c>
      <c r="Q2257" s="5">
        <f t="shared" si="386"/>
        <v>0</v>
      </c>
      <c r="R2257" s="5">
        <v>0</v>
      </c>
      <c r="S2257" s="5">
        <v>0</v>
      </c>
      <c r="T2257" s="5">
        <f t="shared" si="387"/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f t="shared" si="390"/>
        <v>0</v>
      </c>
      <c r="Z2257" s="5">
        <v>0</v>
      </c>
      <c r="AA2257" s="5">
        <v>0</v>
      </c>
      <c r="AB2257" s="5">
        <f t="shared" si="391"/>
        <v>0</v>
      </c>
      <c r="AC2257" s="5">
        <v>0</v>
      </c>
      <c r="AD2257" s="5">
        <v>0</v>
      </c>
      <c r="AE2257" s="5">
        <f t="shared" si="392"/>
        <v>0</v>
      </c>
      <c r="AF2257" s="5">
        <v>0</v>
      </c>
      <c r="AG2257" s="6"/>
      <c r="AH2257" s="5">
        <v>0</v>
      </c>
      <c r="AI2257" s="5">
        <v>0</v>
      </c>
      <c r="AJ2257" s="5">
        <v>0</v>
      </c>
      <c r="AK2257" s="5">
        <f t="shared" si="393"/>
        <v>0</v>
      </c>
      <c r="AL2257" s="5">
        <v>0</v>
      </c>
      <c r="AM2257" s="5">
        <v>0</v>
      </c>
      <c r="AN2257" s="5">
        <f t="shared" si="394"/>
        <v>0</v>
      </c>
      <c r="AO2257" s="5">
        <v>0</v>
      </c>
      <c r="AP2257" s="5">
        <v>0</v>
      </c>
      <c r="AQ2257" s="5">
        <f t="shared" si="395"/>
        <v>0</v>
      </c>
      <c r="AR2257" s="5">
        <v>1</v>
      </c>
      <c r="AS2257" s="6">
        <v>44130</v>
      </c>
      <c r="AT2257" s="5">
        <v>1</v>
      </c>
      <c r="AU2257" s="5">
        <v>0</v>
      </c>
      <c r="AV2257" t="str">
        <f t="shared" si="388"/>
        <v>N</v>
      </c>
      <c r="AW2257" t="s">
        <v>60</v>
      </c>
      <c r="AX2257" t="s">
        <v>61</v>
      </c>
      <c r="AY2257" t="s">
        <v>62</v>
      </c>
      <c r="AZ2257" t="s">
        <v>62</v>
      </c>
      <c r="BA2257" t="str">
        <f t="shared" si="389"/>
        <v>N</v>
      </c>
    </row>
    <row r="2258" spans="1:53">
      <c r="A2258" t="s">
        <v>54</v>
      </c>
      <c r="B2258" t="s">
        <v>54</v>
      </c>
      <c r="C2258" t="s">
        <v>55</v>
      </c>
      <c r="D2258">
        <v>2020</v>
      </c>
      <c r="F2258" t="s">
        <v>4284</v>
      </c>
      <c r="G2258" t="s">
        <v>4285</v>
      </c>
      <c r="H2258" t="s">
        <v>4287</v>
      </c>
      <c r="I2258" t="s">
        <v>4286</v>
      </c>
      <c r="J2258" t="s">
        <v>58</v>
      </c>
      <c r="K2258" t="s">
        <v>59</v>
      </c>
      <c r="L2258" s="5">
        <v>0</v>
      </c>
      <c r="M2258" s="5">
        <v>0</v>
      </c>
      <c r="N2258" s="5">
        <f t="shared" si="385"/>
        <v>0</v>
      </c>
      <c r="O2258" s="5">
        <v>0</v>
      </c>
      <c r="P2258" s="5">
        <v>0</v>
      </c>
      <c r="Q2258" s="5">
        <f t="shared" si="386"/>
        <v>0</v>
      </c>
      <c r="R2258" s="5">
        <v>0</v>
      </c>
      <c r="S2258" s="5">
        <v>0</v>
      </c>
      <c r="T2258" s="5">
        <f t="shared" si="387"/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f t="shared" si="390"/>
        <v>0</v>
      </c>
      <c r="Z2258" s="5">
        <v>0</v>
      </c>
      <c r="AA2258" s="5">
        <v>0</v>
      </c>
      <c r="AB2258" s="5">
        <f t="shared" si="391"/>
        <v>0</v>
      </c>
      <c r="AC2258" s="5">
        <v>0</v>
      </c>
      <c r="AD2258" s="5">
        <v>0</v>
      </c>
      <c r="AE2258" s="5">
        <f t="shared" si="392"/>
        <v>0</v>
      </c>
      <c r="AF2258" s="5">
        <v>0</v>
      </c>
      <c r="AG2258" s="6"/>
      <c r="AH2258" s="5">
        <v>0</v>
      </c>
      <c r="AI2258" s="5">
        <v>0</v>
      </c>
      <c r="AJ2258" s="5">
        <v>0</v>
      </c>
      <c r="AK2258" s="5">
        <f t="shared" si="393"/>
        <v>0</v>
      </c>
      <c r="AL2258" s="5">
        <v>0</v>
      </c>
      <c r="AM2258" s="5">
        <v>0</v>
      </c>
      <c r="AN2258" s="5">
        <f t="shared" si="394"/>
        <v>0</v>
      </c>
      <c r="AO2258" s="5">
        <v>0</v>
      </c>
      <c r="AP2258" s="5">
        <v>0</v>
      </c>
      <c r="AQ2258" s="5">
        <f t="shared" si="395"/>
        <v>0</v>
      </c>
      <c r="AR2258" s="5">
        <v>1</v>
      </c>
      <c r="AS2258" s="6">
        <v>44111</v>
      </c>
      <c r="AT2258" s="5">
        <v>1</v>
      </c>
      <c r="AU2258" s="5">
        <v>0</v>
      </c>
      <c r="AV2258" t="str">
        <f t="shared" si="388"/>
        <v>N</v>
      </c>
      <c r="AW2258" t="s">
        <v>60</v>
      </c>
      <c r="AX2258" t="s">
        <v>61</v>
      </c>
      <c r="AY2258" t="s">
        <v>62</v>
      </c>
      <c r="AZ2258" t="s">
        <v>62</v>
      </c>
      <c r="BA2258" t="str">
        <f t="shared" si="389"/>
        <v>N</v>
      </c>
    </row>
    <row r="2259" spans="1:53">
      <c r="A2259" t="s">
        <v>54</v>
      </c>
      <c r="B2259" t="s">
        <v>54</v>
      </c>
      <c r="C2259" t="s">
        <v>55</v>
      </c>
      <c r="D2259">
        <v>2020</v>
      </c>
      <c r="F2259" t="s">
        <v>1476</v>
      </c>
      <c r="G2259" t="s">
        <v>5611</v>
      </c>
      <c r="H2259" t="s">
        <v>5612</v>
      </c>
      <c r="I2259" t="s">
        <v>5613</v>
      </c>
      <c r="J2259" t="s">
        <v>58</v>
      </c>
      <c r="K2259" t="s">
        <v>59</v>
      </c>
      <c r="L2259" s="5">
        <v>0</v>
      </c>
      <c r="M2259" s="5">
        <v>0</v>
      </c>
      <c r="N2259" s="5">
        <f t="shared" si="385"/>
        <v>0</v>
      </c>
      <c r="O2259" s="5">
        <v>0</v>
      </c>
      <c r="P2259" s="5">
        <v>0</v>
      </c>
      <c r="Q2259" s="5">
        <f t="shared" si="386"/>
        <v>0</v>
      </c>
      <c r="R2259" s="5">
        <v>0</v>
      </c>
      <c r="S2259" s="5">
        <v>0</v>
      </c>
      <c r="T2259" s="5">
        <f t="shared" si="387"/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f t="shared" si="390"/>
        <v>0</v>
      </c>
      <c r="Z2259" s="5">
        <v>0</v>
      </c>
      <c r="AA2259" s="5">
        <v>0</v>
      </c>
      <c r="AB2259" s="5">
        <f t="shared" si="391"/>
        <v>0</v>
      </c>
      <c r="AC2259" s="5">
        <v>0</v>
      </c>
      <c r="AD2259" s="5">
        <v>0</v>
      </c>
      <c r="AE2259" s="5">
        <f t="shared" si="392"/>
        <v>0</v>
      </c>
      <c r="AF2259" s="5">
        <v>0</v>
      </c>
      <c r="AG2259" s="6"/>
      <c r="AH2259" s="5">
        <v>0</v>
      </c>
      <c r="AI2259" s="5">
        <v>0</v>
      </c>
      <c r="AJ2259" s="5">
        <v>0</v>
      </c>
      <c r="AK2259" s="5">
        <f t="shared" si="393"/>
        <v>0</v>
      </c>
      <c r="AL2259" s="5">
        <v>0</v>
      </c>
      <c r="AM2259" s="5">
        <v>0</v>
      </c>
      <c r="AN2259" s="5">
        <f t="shared" si="394"/>
        <v>0</v>
      </c>
      <c r="AO2259" s="5">
        <v>0</v>
      </c>
      <c r="AP2259" s="5">
        <v>0</v>
      </c>
      <c r="AQ2259" s="5">
        <f t="shared" si="395"/>
        <v>0</v>
      </c>
      <c r="AR2259" s="5">
        <v>1</v>
      </c>
      <c r="AS2259" s="6">
        <v>44133</v>
      </c>
      <c r="AT2259" s="5">
        <v>1</v>
      </c>
      <c r="AU2259" s="5">
        <v>0</v>
      </c>
      <c r="AV2259" t="str">
        <f t="shared" si="388"/>
        <v>N</v>
      </c>
      <c r="AW2259" t="s">
        <v>60</v>
      </c>
      <c r="AX2259" t="s">
        <v>61</v>
      </c>
      <c r="AY2259" t="s">
        <v>62</v>
      </c>
      <c r="AZ2259" t="s">
        <v>62</v>
      </c>
      <c r="BA2259" t="str">
        <f t="shared" si="389"/>
        <v>N</v>
      </c>
    </row>
    <row r="2260" spans="1:53">
      <c r="A2260" t="s">
        <v>54</v>
      </c>
      <c r="B2260" t="s">
        <v>54</v>
      </c>
      <c r="C2260" t="s">
        <v>55</v>
      </c>
      <c r="D2260">
        <v>2020</v>
      </c>
      <c r="F2260" t="s">
        <v>4315</v>
      </c>
      <c r="G2260" t="s">
        <v>4316</v>
      </c>
      <c r="H2260" t="s">
        <v>4318</v>
      </c>
      <c r="I2260" t="s">
        <v>4317</v>
      </c>
      <c r="J2260" t="s">
        <v>58</v>
      </c>
      <c r="K2260" t="s">
        <v>59</v>
      </c>
      <c r="L2260" s="5">
        <v>0</v>
      </c>
      <c r="M2260" s="5">
        <v>0</v>
      </c>
      <c r="N2260" s="5">
        <f t="shared" si="385"/>
        <v>0</v>
      </c>
      <c r="O2260" s="5">
        <v>0</v>
      </c>
      <c r="P2260" s="5">
        <v>0</v>
      </c>
      <c r="Q2260" s="5">
        <f t="shared" si="386"/>
        <v>0</v>
      </c>
      <c r="R2260" s="5">
        <v>0</v>
      </c>
      <c r="S2260" s="5">
        <v>0</v>
      </c>
      <c r="T2260" s="5">
        <f t="shared" si="387"/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f t="shared" si="390"/>
        <v>0</v>
      </c>
      <c r="Z2260" s="5">
        <v>0</v>
      </c>
      <c r="AA2260" s="5">
        <v>0</v>
      </c>
      <c r="AB2260" s="5">
        <f t="shared" si="391"/>
        <v>0</v>
      </c>
      <c r="AC2260" s="5">
        <v>0</v>
      </c>
      <c r="AD2260" s="5">
        <v>0</v>
      </c>
      <c r="AE2260" s="5">
        <f t="shared" si="392"/>
        <v>0</v>
      </c>
      <c r="AF2260" s="5">
        <v>0</v>
      </c>
      <c r="AG2260" s="6"/>
      <c r="AH2260" s="5">
        <v>0</v>
      </c>
      <c r="AI2260" s="5">
        <v>0</v>
      </c>
      <c r="AJ2260" s="5">
        <v>0</v>
      </c>
      <c r="AK2260" s="5">
        <f t="shared" si="393"/>
        <v>0</v>
      </c>
      <c r="AL2260" s="5">
        <v>0</v>
      </c>
      <c r="AM2260" s="5">
        <v>0</v>
      </c>
      <c r="AN2260" s="5">
        <f t="shared" si="394"/>
        <v>0</v>
      </c>
      <c r="AO2260" s="5">
        <v>0</v>
      </c>
      <c r="AP2260" s="5">
        <v>0</v>
      </c>
      <c r="AQ2260" s="5">
        <f t="shared" si="395"/>
        <v>0</v>
      </c>
      <c r="AR2260" s="5">
        <v>1</v>
      </c>
      <c r="AS2260" s="6">
        <v>44113</v>
      </c>
      <c r="AT2260" s="5">
        <v>1</v>
      </c>
      <c r="AU2260" s="5">
        <v>0</v>
      </c>
      <c r="AV2260" t="str">
        <f t="shared" si="388"/>
        <v>N</v>
      </c>
      <c r="AW2260" t="s">
        <v>60</v>
      </c>
      <c r="AX2260" t="s">
        <v>61</v>
      </c>
      <c r="AY2260" t="s">
        <v>62</v>
      </c>
      <c r="AZ2260" t="s">
        <v>62</v>
      </c>
      <c r="BA2260" t="str">
        <f t="shared" si="389"/>
        <v>N</v>
      </c>
    </row>
    <row r="2261" spans="1:53">
      <c r="A2261" t="s">
        <v>54</v>
      </c>
      <c r="B2261" t="s">
        <v>54</v>
      </c>
      <c r="C2261" t="s">
        <v>55</v>
      </c>
      <c r="D2261">
        <v>2020</v>
      </c>
      <c r="F2261" t="s">
        <v>4276</v>
      </c>
      <c r="G2261" t="s">
        <v>4277</v>
      </c>
      <c r="H2261" t="s">
        <v>4279</v>
      </c>
      <c r="I2261" t="s">
        <v>4278</v>
      </c>
      <c r="J2261" t="s">
        <v>58</v>
      </c>
      <c r="K2261" t="s">
        <v>59</v>
      </c>
      <c r="L2261" s="5">
        <v>0</v>
      </c>
      <c r="M2261" s="5">
        <v>0</v>
      </c>
      <c r="N2261" s="5">
        <f t="shared" si="385"/>
        <v>0</v>
      </c>
      <c r="O2261" s="5">
        <v>0</v>
      </c>
      <c r="P2261" s="5">
        <v>0</v>
      </c>
      <c r="Q2261" s="5">
        <f t="shared" si="386"/>
        <v>0</v>
      </c>
      <c r="R2261" s="5">
        <v>0</v>
      </c>
      <c r="S2261" s="5">
        <v>0</v>
      </c>
      <c r="T2261" s="5">
        <f t="shared" si="387"/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f t="shared" si="390"/>
        <v>0</v>
      </c>
      <c r="Z2261" s="5">
        <v>0</v>
      </c>
      <c r="AA2261" s="5">
        <v>0</v>
      </c>
      <c r="AB2261" s="5">
        <f t="shared" si="391"/>
        <v>0</v>
      </c>
      <c r="AC2261" s="5">
        <v>0</v>
      </c>
      <c r="AD2261" s="5">
        <v>0</v>
      </c>
      <c r="AE2261" s="5">
        <f t="shared" si="392"/>
        <v>0</v>
      </c>
      <c r="AF2261" s="5">
        <v>0</v>
      </c>
      <c r="AG2261" s="6"/>
      <c r="AH2261" s="5">
        <v>0</v>
      </c>
      <c r="AI2261" s="5">
        <v>0</v>
      </c>
      <c r="AJ2261" s="5">
        <v>0</v>
      </c>
      <c r="AK2261" s="5">
        <f t="shared" si="393"/>
        <v>0</v>
      </c>
      <c r="AL2261" s="5">
        <v>0</v>
      </c>
      <c r="AM2261" s="5">
        <v>0</v>
      </c>
      <c r="AN2261" s="5">
        <f t="shared" si="394"/>
        <v>0</v>
      </c>
      <c r="AO2261" s="5">
        <v>0</v>
      </c>
      <c r="AP2261" s="5">
        <v>0</v>
      </c>
      <c r="AQ2261" s="5">
        <f t="shared" si="395"/>
        <v>0</v>
      </c>
      <c r="AR2261" s="5">
        <v>1</v>
      </c>
      <c r="AS2261" s="6">
        <v>43958</v>
      </c>
      <c r="AT2261" s="5">
        <v>1</v>
      </c>
      <c r="AU2261" s="5">
        <v>0</v>
      </c>
      <c r="AV2261" t="str">
        <f t="shared" si="388"/>
        <v>N</v>
      </c>
      <c r="AW2261" t="s">
        <v>60</v>
      </c>
      <c r="AX2261" t="s">
        <v>61</v>
      </c>
      <c r="AY2261" t="s">
        <v>62</v>
      </c>
      <c r="AZ2261" t="s">
        <v>62</v>
      </c>
      <c r="BA2261" t="str">
        <f t="shared" si="389"/>
        <v>N</v>
      </c>
    </row>
    <row r="2262" spans="1:53">
      <c r="A2262" t="s">
        <v>54</v>
      </c>
      <c r="B2262" t="s">
        <v>54</v>
      </c>
      <c r="C2262" t="s">
        <v>55</v>
      </c>
      <c r="D2262">
        <v>2020</v>
      </c>
      <c r="F2262" t="s">
        <v>5614</v>
      </c>
      <c r="G2262" t="s">
        <v>5615</v>
      </c>
      <c r="H2262" t="s">
        <v>5616</v>
      </c>
      <c r="I2262" t="s">
        <v>5617</v>
      </c>
      <c r="J2262" t="s">
        <v>58</v>
      </c>
      <c r="K2262" t="s">
        <v>59</v>
      </c>
      <c r="L2262" s="5">
        <v>0</v>
      </c>
      <c r="M2262" s="5">
        <v>0</v>
      </c>
      <c r="N2262" s="5">
        <f t="shared" si="385"/>
        <v>0</v>
      </c>
      <c r="O2262" s="5">
        <v>0</v>
      </c>
      <c r="P2262" s="5">
        <v>0</v>
      </c>
      <c r="Q2262" s="5">
        <f t="shared" si="386"/>
        <v>0</v>
      </c>
      <c r="R2262" s="5">
        <v>0</v>
      </c>
      <c r="S2262" s="5">
        <v>0</v>
      </c>
      <c r="T2262" s="5">
        <f t="shared" si="387"/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f t="shared" si="390"/>
        <v>0</v>
      </c>
      <c r="Z2262" s="5">
        <v>0</v>
      </c>
      <c r="AA2262" s="5">
        <v>0</v>
      </c>
      <c r="AB2262" s="5">
        <f t="shared" si="391"/>
        <v>0</v>
      </c>
      <c r="AC2262" s="5">
        <v>0</v>
      </c>
      <c r="AD2262" s="5">
        <v>0</v>
      </c>
      <c r="AE2262" s="5">
        <f t="shared" si="392"/>
        <v>0</v>
      </c>
      <c r="AF2262" s="5">
        <v>0</v>
      </c>
      <c r="AG2262" s="6"/>
      <c r="AH2262" s="5">
        <v>0</v>
      </c>
      <c r="AI2262" s="5">
        <v>0</v>
      </c>
      <c r="AJ2262" s="5">
        <v>0</v>
      </c>
      <c r="AK2262" s="5">
        <f t="shared" si="393"/>
        <v>0</v>
      </c>
      <c r="AL2262" s="5">
        <v>0</v>
      </c>
      <c r="AM2262" s="5">
        <v>0</v>
      </c>
      <c r="AN2262" s="5">
        <f t="shared" si="394"/>
        <v>0</v>
      </c>
      <c r="AO2262" s="5">
        <v>0</v>
      </c>
      <c r="AP2262" s="5">
        <v>0</v>
      </c>
      <c r="AQ2262" s="5">
        <f t="shared" si="395"/>
        <v>0</v>
      </c>
      <c r="AR2262" s="5">
        <v>1</v>
      </c>
      <c r="AS2262" s="6">
        <v>44014</v>
      </c>
      <c r="AT2262" s="5">
        <v>1</v>
      </c>
      <c r="AU2262" s="5">
        <v>0</v>
      </c>
      <c r="AV2262" t="str">
        <f t="shared" si="388"/>
        <v>N</v>
      </c>
      <c r="AW2262" t="s">
        <v>60</v>
      </c>
      <c r="AX2262" t="s">
        <v>61</v>
      </c>
      <c r="AY2262" t="s">
        <v>62</v>
      </c>
      <c r="AZ2262" t="s">
        <v>62</v>
      </c>
      <c r="BA2262" t="str">
        <f t="shared" si="389"/>
        <v>N</v>
      </c>
    </row>
    <row r="2263" spans="1:53">
      <c r="A2263" t="s">
        <v>54</v>
      </c>
      <c r="B2263" t="s">
        <v>54</v>
      </c>
      <c r="C2263" t="s">
        <v>55</v>
      </c>
      <c r="D2263">
        <v>2020</v>
      </c>
      <c r="F2263" t="s">
        <v>5618</v>
      </c>
      <c r="G2263" t="s">
        <v>5619</v>
      </c>
      <c r="H2263" t="s">
        <v>5620</v>
      </c>
      <c r="I2263" t="s">
        <v>5621</v>
      </c>
      <c r="J2263" t="s">
        <v>58</v>
      </c>
      <c r="K2263" t="s">
        <v>59</v>
      </c>
      <c r="L2263" s="5">
        <v>0</v>
      </c>
      <c r="M2263" s="5">
        <v>0</v>
      </c>
      <c r="N2263" s="5">
        <f t="shared" si="385"/>
        <v>0</v>
      </c>
      <c r="O2263" s="5">
        <v>0</v>
      </c>
      <c r="P2263" s="5">
        <v>0</v>
      </c>
      <c r="Q2263" s="5">
        <f t="shared" si="386"/>
        <v>0</v>
      </c>
      <c r="R2263" s="5">
        <v>0</v>
      </c>
      <c r="S2263" s="5">
        <v>0</v>
      </c>
      <c r="T2263" s="5">
        <f t="shared" si="387"/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f t="shared" si="390"/>
        <v>0</v>
      </c>
      <c r="Z2263" s="5">
        <v>0</v>
      </c>
      <c r="AA2263" s="5">
        <v>0</v>
      </c>
      <c r="AB2263" s="5">
        <f t="shared" si="391"/>
        <v>0</v>
      </c>
      <c r="AC2263" s="5">
        <v>0</v>
      </c>
      <c r="AD2263" s="5">
        <v>0</v>
      </c>
      <c r="AE2263" s="5">
        <f t="shared" si="392"/>
        <v>0</v>
      </c>
      <c r="AF2263" s="5">
        <v>0</v>
      </c>
      <c r="AG2263" s="6"/>
      <c r="AH2263" s="5">
        <v>0</v>
      </c>
      <c r="AI2263" s="5">
        <v>0</v>
      </c>
      <c r="AJ2263" s="5">
        <v>0</v>
      </c>
      <c r="AK2263" s="5">
        <f t="shared" si="393"/>
        <v>0</v>
      </c>
      <c r="AL2263" s="5">
        <v>0</v>
      </c>
      <c r="AM2263" s="5">
        <v>0</v>
      </c>
      <c r="AN2263" s="5">
        <f t="shared" si="394"/>
        <v>0</v>
      </c>
      <c r="AO2263" s="5">
        <v>0</v>
      </c>
      <c r="AP2263" s="5">
        <v>0</v>
      </c>
      <c r="AQ2263" s="5">
        <f t="shared" si="395"/>
        <v>0</v>
      </c>
      <c r="AR2263" s="5">
        <v>1</v>
      </c>
      <c r="AS2263" s="6">
        <v>44026</v>
      </c>
      <c r="AT2263" s="5">
        <v>1</v>
      </c>
      <c r="AU2263" s="5">
        <v>0</v>
      </c>
      <c r="AV2263" t="str">
        <f t="shared" si="388"/>
        <v>N</v>
      </c>
      <c r="AW2263" t="s">
        <v>60</v>
      </c>
      <c r="AX2263" t="s">
        <v>61</v>
      </c>
      <c r="AY2263" t="s">
        <v>62</v>
      </c>
      <c r="AZ2263" t="s">
        <v>62</v>
      </c>
      <c r="BA2263" t="str">
        <f t="shared" si="389"/>
        <v>N</v>
      </c>
    </row>
    <row r="2264" spans="1:53">
      <c r="A2264" t="s">
        <v>54</v>
      </c>
      <c r="B2264" t="s">
        <v>54</v>
      </c>
      <c r="C2264" t="s">
        <v>55</v>
      </c>
      <c r="D2264">
        <v>2020</v>
      </c>
      <c r="F2264" t="s">
        <v>1544</v>
      </c>
      <c r="G2264" t="s">
        <v>5622</v>
      </c>
      <c r="H2264" t="s">
        <v>5623</v>
      </c>
      <c r="I2264" t="s">
        <v>5624</v>
      </c>
      <c r="J2264" t="s">
        <v>58</v>
      </c>
      <c r="K2264" t="s">
        <v>59</v>
      </c>
      <c r="L2264" s="5">
        <v>0</v>
      </c>
      <c r="M2264" s="5">
        <v>0</v>
      </c>
      <c r="N2264" s="5">
        <f t="shared" si="385"/>
        <v>0</v>
      </c>
      <c r="O2264" s="5">
        <v>0</v>
      </c>
      <c r="P2264" s="5">
        <v>0</v>
      </c>
      <c r="Q2264" s="5">
        <f t="shared" si="386"/>
        <v>0</v>
      </c>
      <c r="R2264" s="5">
        <v>0</v>
      </c>
      <c r="S2264" s="5">
        <v>0</v>
      </c>
      <c r="T2264" s="5">
        <f t="shared" si="387"/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f t="shared" si="390"/>
        <v>0</v>
      </c>
      <c r="Z2264" s="5">
        <v>0</v>
      </c>
      <c r="AA2264" s="5">
        <v>0</v>
      </c>
      <c r="AB2264" s="5">
        <f t="shared" si="391"/>
        <v>0</v>
      </c>
      <c r="AC2264" s="5">
        <v>0</v>
      </c>
      <c r="AD2264" s="5">
        <v>0</v>
      </c>
      <c r="AE2264" s="5">
        <f t="shared" si="392"/>
        <v>0</v>
      </c>
      <c r="AF2264" s="5">
        <v>0</v>
      </c>
      <c r="AG2264" s="6"/>
      <c r="AH2264" s="5">
        <v>0</v>
      </c>
      <c r="AI2264" s="5">
        <v>0</v>
      </c>
      <c r="AJ2264" s="5">
        <v>0</v>
      </c>
      <c r="AK2264" s="5">
        <f t="shared" si="393"/>
        <v>0</v>
      </c>
      <c r="AL2264" s="5">
        <v>0</v>
      </c>
      <c r="AM2264" s="5">
        <v>0</v>
      </c>
      <c r="AN2264" s="5">
        <f t="shared" si="394"/>
        <v>0</v>
      </c>
      <c r="AO2264" s="5">
        <v>0</v>
      </c>
      <c r="AP2264" s="5">
        <v>0</v>
      </c>
      <c r="AQ2264" s="5">
        <f t="shared" si="395"/>
        <v>0</v>
      </c>
      <c r="AR2264" s="5">
        <v>1</v>
      </c>
      <c r="AS2264" s="6">
        <v>44027</v>
      </c>
      <c r="AT2264" s="5">
        <v>1</v>
      </c>
      <c r="AU2264" s="5">
        <v>0</v>
      </c>
      <c r="AV2264" t="str">
        <f t="shared" si="388"/>
        <v>N</v>
      </c>
      <c r="AW2264" t="s">
        <v>60</v>
      </c>
      <c r="AX2264" t="s">
        <v>61</v>
      </c>
      <c r="AY2264" t="s">
        <v>62</v>
      </c>
      <c r="AZ2264" t="s">
        <v>62</v>
      </c>
      <c r="BA2264" t="str">
        <f t="shared" si="389"/>
        <v>N</v>
      </c>
    </row>
    <row r="2265" spans="1:53">
      <c r="A2265" t="s">
        <v>54</v>
      </c>
      <c r="B2265" t="s">
        <v>54</v>
      </c>
      <c r="C2265" t="s">
        <v>55</v>
      </c>
      <c r="D2265">
        <v>2020</v>
      </c>
      <c r="F2265" t="s">
        <v>5625</v>
      </c>
      <c r="G2265" t="s">
        <v>5626</v>
      </c>
      <c r="H2265" t="s">
        <v>5627</v>
      </c>
      <c r="I2265" t="s">
        <v>5628</v>
      </c>
      <c r="J2265" t="s">
        <v>58</v>
      </c>
      <c r="K2265" t="s">
        <v>59</v>
      </c>
      <c r="L2265" s="5">
        <v>0</v>
      </c>
      <c r="M2265" s="5">
        <v>0</v>
      </c>
      <c r="N2265" s="5">
        <f t="shared" si="385"/>
        <v>0</v>
      </c>
      <c r="O2265" s="5">
        <v>0</v>
      </c>
      <c r="P2265" s="5">
        <v>0</v>
      </c>
      <c r="Q2265" s="5">
        <f t="shared" si="386"/>
        <v>0</v>
      </c>
      <c r="R2265" s="5">
        <v>0</v>
      </c>
      <c r="S2265" s="5">
        <v>0</v>
      </c>
      <c r="T2265" s="5">
        <f t="shared" si="387"/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f t="shared" si="390"/>
        <v>0</v>
      </c>
      <c r="Z2265" s="5">
        <v>0</v>
      </c>
      <c r="AA2265" s="5">
        <v>0</v>
      </c>
      <c r="AB2265" s="5">
        <f t="shared" si="391"/>
        <v>0</v>
      </c>
      <c r="AC2265" s="5">
        <v>0</v>
      </c>
      <c r="AD2265" s="5">
        <v>0</v>
      </c>
      <c r="AE2265" s="5">
        <f t="shared" si="392"/>
        <v>0</v>
      </c>
      <c r="AF2265" s="5">
        <v>0</v>
      </c>
      <c r="AG2265" s="6"/>
      <c r="AH2265" s="5">
        <v>0</v>
      </c>
      <c r="AI2265" s="5">
        <v>0</v>
      </c>
      <c r="AJ2265" s="5">
        <v>0</v>
      </c>
      <c r="AK2265" s="5">
        <f t="shared" si="393"/>
        <v>0</v>
      </c>
      <c r="AL2265" s="5">
        <v>0</v>
      </c>
      <c r="AM2265" s="5">
        <v>0</v>
      </c>
      <c r="AN2265" s="5">
        <f t="shared" si="394"/>
        <v>0</v>
      </c>
      <c r="AO2265" s="5">
        <v>0</v>
      </c>
      <c r="AP2265" s="5">
        <v>0</v>
      </c>
      <c r="AQ2265" s="5">
        <f t="shared" si="395"/>
        <v>0</v>
      </c>
      <c r="AR2265" s="5">
        <v>1</v>
      </c>
      <c r="AS2265" s="6">
        <v>44082</v>
      </c>
      <c r="AT2265" s="5">
        <v>1</v>
      </c>
      <c r="AU2265" s="5">
        <v>0</v>
      </c>
      <c r="AV2265" t="str">
        <f t="shared" si="388"/>
        <v>N</v>
      </c>
      <c r="AW2265" t="s">
        <v>60</v>
      </c>
      <c r="AX2265" t="s">
        <v>61</v>
      </c>
      <c r="AY2265" t="s">
        <v>62</v>
      </c>
      <c r="AZ2265" t="s">
        <v>62</v>
      </c>
      <c r="BA2265" t="str">
        <f t="shared" si="389"/>
        <v>N</v>
      </c>
    </row>
    <row r="2266" spans="1:53">
      <c r="A2266" t="s">
        <v>54</v>
      </c>
      <c r="B2266" t="s">
        <v>54</v>
      </c>
      <c r="C2266" t="s">
        <v>55</v>
      </c>
      <c r="D2266">
        <v>2020</v>
      </c>
      <c r="F2266" t="s">
        <v>5629</v>
      </c>
      <c r="G2266" t="s">
        <v>5630</v>
      </c>
      <c r="H2266" t="s">
        <v>5631</v>
      </c>
      <c r="I2266" t="s">
        <v>5632</v>
      </c>
      <c r="J2266" t="s">
        <v>58</v>
      </c>
      <c r="K2266" t="s">
        <v>59</v>
      </c>
      <c r="L2266" s="5">
        <v>0</v>
      </c>
      <c r="M2266" s="5">
        <v>0</v>
      </c>
      <c r="N2266" s="5">
        <f t="shared" si="385"/>
        <v>0</v>
      </c>
      <c r="O2266" s="5">
        <v>0</v>
      </c>
      <c r="P2266" s="5">
        <v>0</v>
      </c>
      <c r="Q2266" s="5">
        <f t="shared" si="386"/>
        <v>0</v>
      </c>
      <c r="R2266" s="5">
        <v>0</v>
      </c>
      <c r="S2266" s="5">
        <v>0</v>
      </c>
      <c r="T2266" s="5">
        <f t="shared" si="387"/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f t="shared" si="390"/>
        <v>0</v>
      </c>
      <c r="Z2266" s="5">
        <v>0</v>
      </c>
      <c r="AA2266" s="5">
        <v>0</v>
      </c>
      <c r="AB2266" s="5">
        <f t="shared" si="391"/>
        <v>0</v>
      </c>
      <c r="AC2266" s="5">
        <v>0</v>
      </c>
      <c r="AD2266" s="5">
        <v>0</v>
      </c>
      <c r="AE2266" s="5">
        <f t="shared" si="392"/>
        <v>0</v>
      </c>
      <c r="AF2266" s="5">
        <v>0</v>
      </c>
      <c r="AG2266" s="6"/>
      <c r="AH2266" s="5">
        <v>0</v>
      </c>
      <c r="AI2266" s="5">
        <v>0</v>
      </c>
      <c r="AJ2266" s="5">
        <v>0</v>
      </c>
      <c r="AK2266" s="5">
        <f t="shared" si="393"/>
        <v>0</v>
      </c>
      <c r="AL2266" s="5">
        <v>0</v>
      </c>
      <c r="AM2266" s="5">
        <v>0</v>
      </c>
      <c r="AN2266" s="5">
        <f t="shared" si="394"/>
        <v>0</v>
      </c>
      <c r="AO2266" s="5">
        <v>0</v>
      </c>
      <c r="AP2266" s="5">
        <v>0</v>
      </c>
      <c r="AQ2266" s="5">
        <f t="shared" si="395"/>
        <v>0</v>
      </c>
      <c r="AR2266" s="5">
        <v>1</v>
      </c>
      <c r="AS2266" s="6">
        <v>43838</v>
      </c>
      <c r="AT2266" s="5">
        <v>1</v>
      </c>
      <c r="AU2266" s="5">
        <v>0</v>
      </c>
      <c r="AV2266" t="str">
        <f t="shared" si="388"/>
        <v>N</v>
      </c>
      <c r="AW2266" t="s">
        <v>60</v>
      </c>
      <c r="AX2266" t="s">
        <v>61</v>
      </c>
      <c r="AY2266" t="s">
        <v>62</v>
      </c>
      <c r="AZ2266" t="s">
        <v>62</v>
      </c>
      <c r="BA2266" t="str">
        <f t="shared" si="389"/>
        <v>N</v>
      </c>
    </row>
    <row r="2267" spans="1:53">
      <c r="A2267" t="s">
        <v>54</v>
      </c>
      <c r="B2267" t="s">
        <v>54</v>
      </c>
      <c r="C2267" t="s">
        <v>55</v>
      </c>
      <c r="D2267">
        <v>2020</v>
      </c>
      <c r="F2267" t="s">
        <v>1750</v>
      </c>
      <c r="G2267" t="s">
        <v>5633</v>
      </c>
      <c r="H2267" t="s">
        <v>5634</v>
      </c>
      <c r="I2267" t="s">
        <v>5635</v>
      </c>
      <c r="J2267" t="s">
        <v>58</v>
      </c>
      <c r="K2267" t="s">
        <v>59</v>
      </c>
      <c r="L2267" s="5">
        <v>0</v>
      </c>
      <c r="M2267" s="5">
        <v>0</v>
      </c>
      <c r="N2267" s="5">
        <f t="shared" si="385"/>
        <v>0</v>
      </c>
      <c r="O2267" s="5">
        <v>0</v>
      </c>
      <c r="P2267" s="5">
        <v>0</v>
      </c>
      <c r="Q2267" s="5">
        <f t="shared" si="386"/>
        <v>0</v>
      </c>
      <c r="R2267" s="5">
        <v>0</v>
      </c>
      <c r="S2267" s="5">
        <v>0</v>
      </c>
      <c r="T2267" s="5">
        <f t="shared" si="387"/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f t="shared" si="390"/>
        <v>0</v>
      </c>
      <c r="Z2267" s="5">
        <v>0</v>
      </c>
      <c r="AA2267" s="5">
        <v>0</v>
      </c>
      <c r="AB2267" s="5">
        <f t="shared" si="391"/>
        <v>0</v>
      </c>
      <c r="AC2267" s="5">
        <v>0</v>
      </c>
      <c r="AD2267" s="5">
        <v>0</v>
      </c>
      <c r="AE2267" s="5">
        <f t="shared" si="392"/>
        <v>0</v>
      </c>
      <c r="AF2267" s="5">
        <v>0</v>
      </c>
      <c r="AG2267" s="6"/>
      <c r="AH2267" s="5">
        <v>0</v>
      </c>
      <c r="AI2267" s="5">
        <v>0</v>
      </c>
      <c r="AJ2267" s="5">
        <v>0</v>
      </c>
      <c r="AK2267" s="5">
        <f t="shared" si="393"/>
        <v>0</v>
      </c>
      <c r="AL2267" s="5">
        <v>0</v>
      </c>
      <c r="AM2267" s="5">
        <v>0</v>
      </c>
      <c r="AN2267" s="5">
        <f t="shared" si="394"/>
        <v>0</v>
      </c>
      <c r="AO2267" s="5">
        <v>0</v>
      </c>
      <c r="AP2267" s="5">
        <v>0</v>
      </c>
      <c r="AQ2267" s="5">
        <f t="shared" si="395"/>
        <v>0</v>
      </c>
      <c r="AR2267" s="5">
        <v>1</v>
      </c>
      <c r="AS2267" s="6">
        <v>43880</v>
      </c>
      <c r="AT2267" s="5">
        <v>1</v>
      </c>
      <c r="AU2267" s="5">
        <v>0</v>
      </c>
      <c r="AV2267" t="str">
        <f t="shared" si="388"/>
        <v>N</v>
      </c>
      <c r="AW2267" t="s">
        <v>60</v>
      </c>
      <c r="AX2267" t="s">
        <v>61</v>
      </c>
      <c r="AY2267" t="s">
        <v>62</v>
      </c>
      <c r="AZ2267" t="s">
        <v>62</v>
      </c>
      <c r="BA2267" t="str">
        <f t="shared" si="389"/>
        <v>N</v>
      </c>
    </row>
    <row r="2268" spans="1:53">
      <c r="A2268" t="s">
        <v>54</v>
      </c>
      <c r="B2268" t="s">
        <v>54</v>
      </c>
      <c r="C2268" t="s">
        <v>55</v>
      </c>
      <c r="D2268">
        <v>2020</v>
      </c>
      <c r="F2268" t="s">
        <v>4331</v>
      </c>
      <c r="G2268" t="s">
        <v>4332</v>
      </c>
      <c r="H2268" t="s">
        <v>4334</v>
      </c>
      <c r="I2268" t="s">
        <v>4333</v>
      </c>
      <c r="J2268" t="s">
        <v>58</v>
      </c>
      <c r="K2268" t="s">
        <v>59</v>
      </c>
      <c r="L2268" s="5">
        <v>0</v>
      </c>
      <c r="M2268" s="5">
        <v>0</v>
      </c>
      <c r="N2268" s="5">
        <f t="shared" si="385"/>
        <v>0</v>
      </c>
      <c r="O2268" s="5">
        <v>0</v>
      </c>
      <c r="P2268" s="5">
        <v>0</v>
      </c>
      <c r="Q2268" s="5">
        <f t="shared" si="386"/>
        <v>0</v>
      </c>
      <c r="R2268" s="5">
        <v>0</v>
      </c>
      <c r="S2268" s="5">
        <v>0</v>
      </c>
      <c r="T2268" s="5">
        <f t="shared" si="387"/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f t="shared" si="390"/>
        <v>0</v>
      </c>
      <c r="Z2268" s="5">
        <v>0</v>
      </c>
      <c r="AA2268" s="5">
        <v>0</v>
      </c>
      <c r="AB2268" s="5">
        <f t="shared" si="391"/>
        <v>0</v>
      </c>
      <c r="AC2268" s="5">
        <v>0</v>
      </c>
      <c r="AD2268" s="5">
        <v>0</v>
      </c>
      <c r="AE2268" s="5">
        <f t="shared" si="392"/>
        <v>0</v>
      </c>
      <c r="AF2268" s="5">
        <v>0</v>
      </c>
      <c r="AG2268" s="6"/>
      <c r="AH2268" s="5">
        <v>0</v>
      </c>
      <c r="AI2268" s="5">
        <v>0</v>
      </c>
      <c r="AJ2268" s="5">
        <v>0</v>
      </c>
      <c r="AK2268" s="5">
        <f t="shared" si="393"/>
        <v>0</v>
      </c>
      <c r="AL2268" s="5">
        <v>0</v>
      </c>
      <c r="AM2268" s="5">
        <v>0</v>
      </c>
      <c r="AN2268" s="5">
        <f t="shared" si="394"/>
        <v>0</v>
      </c>
      <c r="AO2268" s="5">
        <v>0</v>
      </c>
      <c r="AP2268" s="5">
        <v>0</v>
      </c>
      <c r="AQ2268" s="5">
        <f t="shared" si="395"/>
        <v>0</v>
      </c>
      <c r="AR2268" s="5">
        <v>1</v>
      </c>
      <c r="AS2268" s="6">
        <v>43836</v>
      </c>
      <c r="AT2268" s="5">
        <v>1</v>
      </c>
      <c r="AU2268" s="5">
        <v>0</v>
      </c>
      <c r="AV2268" t="str">
        <f t="shared" si="388"/>
        <v>N</v>
      </c>
      <c r="AW2268" t="s">
        <v>60</v>
      </c>
      <c r="AX2268" t="s">
        <v>61</v>
      </c>
      <c r="AY2268" t="s">
        <v>62</v>
      </c>
      <c r="AZ2268" t="s">
        <v>62</v>
      </c>
      <c r="BA2268" t="str">
        <f t="shared" si="389"/>
        <v>N</v>
      </c>
    </row>
    <row r="2269" spans="1:53">
      <c r="A2269" t="s">
        <v>54</v>
      </c>
      <c r="B2269" t="s">
        <v>54</v>
      </c>
      <c r="C2269" t="s">
        <v>55</v>
      </c>
      <c r="D2269">
        <v>2020</v>
      </c>
      <c r="F2269" t="s">
        <v>2254</v>
      </c>
      <c r="G2269" t="s">
        <v>5636</v>
      </c>
      <c r="H2269" t="s">
        <v>5637</v>
      </c>
      <c r="I2269" t="s">
        <v>5638</v>
      </c>
      <c r="J2269" t="s">
        <v>58</v>
      </c>
      <c r="K2269" t="s">
        <v>59</v>
      </c>
      <c r="L2269" s="5">
        <v>0</v>
      </c>
      <c r="M2269" s="5">
        <v>0</v>
      </c>
      <c r="N2269" s="5">
        <f t="shared" si="385"/>
        <v>0</v>
      </c>
      <c r="O2269" s="5">
        <v>0</v>
      </c>
      <c r="P2269" s="5">
        <v>0</v>
      </c>
      <c r="Q2269" s="5">
        <f t="shared" si="386"/>
        <v>0</v>
      </c>
      <c r="R2269" s="5">
        <v>0</v>
      </c>
      <c r="S2269" s="5">
        <v>0</v>
      </c>
      <c r="T2269" s="5">
        <f t="shared" si="387"/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f t="shared" si="390"/>
        <v>0</v>
      </c>
      <c r="Z2269" s="5">
        <v>0</v>
      </c>
      <c r="AA2269" s="5">
        <v>0</v>
      </c>
      <c r="AB2269" s="5">
        <f t="shared" si="391"/>
        <v>0</v>
      </c>
      <c r="AC2269" s="5">
        <v>0</v>
      </c>
      <c r="AD2269" s="5">
        <v>0</v>
      </c>
      <c r="AE2269" s="5">
        <f t="shared" si="392"/>
        <v>0</v>
      </c>
      <c r="AF2269" s="5">
        <v>0</v>
      </c>
      <c r="AG2269" s="6"/>
      <c r="AH2269" s="5">
        <v>0</v>
      </c>
      <c r="AI2269" s="5">
        <v>0</v>
      </c>
      <c r="AJ2269" s="5">
        <v>0</v>
      </c>
      <c r="AK2269" s="5">
        <f t="shared" si="393"/>
        <v>0</v>
      </c>
      <c r="AL2269" s="5">
        <v>0</v>
      </c>
      <c r="AM2269" s="5">
        <v>0</v>
      </c>
      <c r="AN2269" s="5">
        <f t="shared" si="394"/>
        <v>0</v>
      </c>
      <c r="AO2269" s="5">
        <v>0</v>
      </c>
      <c r="AP2269" s="5">
        <v>0</v>
      </c>
      <c r="AQ2269" s="5">
        <f t="shared" si="395"/>
        <v>0</v>
      </c>
      <c r="AR2269" s="5">
        <v>1</v>
      </c>
      <c r="AS2269" s="6">
        <v>43838</v>
      </c>
      <c r="AT2269" s="5">
        <v>1</v>
      </c>
      <c r="AU2269" s="5">
        <v>0</v>
      </c>
      <c r="AV2269" t="str">
        <f t="shared" si="388"/>
        <v>N</v>
      </c>
      <c r="AW2269" t="s">
        <v>60</v>
      </c>
      <c r="AX2269" t="s">
        <v>61</v>
      </c>
      <c r="AY2269" t="s">
        <v>62</v>
      </c>
      <c r="AZ2269" t="s">
        <v>62</v>
      </c>
      <c r="BA2269" t="str">
        <f t="shared" si="389"/>
        <v>N</v>
      </c>
    </row>
    <row r="2270" spans="1:53">
      <c r="A2270" t="s">
        <v>54</v>
      </c>
      <c r="B2270" t="s">
        <v>54</v>
      </c>
      <c r="C2270" t="s">
        <v>55</v>
      </c>
      <c r="D2270">
        <v>2020</v>
      </c>
      <c r="F2270" t="s">
        <v>4327</v>
      </c>
      <c r="G2270" t="s">
        <v>4328</v>
      </c>
      <c r="H2270" t="s">
        <v>4330</v>
      </c>
      <c r="I2270" t="s">
        <v>4329</v>
      </c>
      <c r="J2270" t="s">
        <v>58</v>
      </c>
      <c r="K2270" t="s">
        <v>59</v>
      </c>
      <c r="L2270" s="5">
        <v>0</v>
      </c>
      <c r="M2270" s="5">
        <v>0</v>
      </c>
      <c r="N2270" s="5">
        <f t="shared" si="385"/>
        <v>0</v>
      </c>
      <c r="O2270" s="5">
        <v>0</v>
      </c>
      <c r="P2270" s="5">
        <v>0</v>
      </c>
      <c r="Q2270" s="5">
        <f t="shared" si="386"/>
        <v>0</v>
      </c>
      <c r="R2270" s="5">
        <v>0</v>
      </c>
      <c r="S2270" s="5">
        <v>0</v>
      </c>
      <c r="T2270" s="5">
        <f t="shared" si="387"/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f t="shared" si="390"/>
        <v>0</v>
      </c>
      <c r="Z2270" s="5">
        <v>0</v>
      </c>
      <c r="AA2270" s="5">
        <v>0</v>
      </c>
      <c r="AB2270" s="5">
        <f t="shared" si="391"/>
        <v>0</v>
      </c>
      <c r="AC2270" s="5">
        <v>0</v>
      </c>
      <c r="AD2270" s="5">
        <v>0</v>
      </c>
      <c r="AE2270" s="5">
        <f t="shared" si="392"/>
        <v>0</v>
      </c>
      <c r="AF2270" s="5">
        <v>0</v>
      </c>
      <c r="AG2270" s="6"/>
      <c r="AH2270" s="5">
        <v>0</v>
      </c>
      <c r="AI2270" s="5">
        <v>0</v>
      </c>
      <c r="AJ2270" s="5">
        <v>0</v>
      </c>
      <c r="AK2270" s="5">
        <f t="shared" si="393"/>
        <v>0</v>
      </c>
      <c r="AL2270" s="5">
        <v>0</v>
      </c>
      <c r="AM2270" s="5">
        <v>0</v>
      </c>
      <c r="AN2270" s="5">
        <f t="shared" si="394"/>
        <v>0</v>
      </c>
      <c r="AO2270" s="5">
        <v>0</v>
      </c>
      <c r="AP2270" s="5">
        <v>0</v>
      </c>
      <c r="AQ2270" s="5">
        <f t="shared" si="395"/>
        <v>0</v>
      </c>
      <c r="AR2270" s="5">
        <v>1</v>
      </c>
      <c r="AS2270" s="6">
        <v>43969</v>
      </c>
      <c r="AT2270" s="5">
        <v>1</v>
      </c>
      <c r="AU2270" s="5">
        <v>0</v>
      </c>
      <c r="AV2270" t="str">
        <f t="shared" si="388"/>
        <v>N</v>
      </c>
      <c r="AW2270" t="s">
        <v>60</v>
      </c>
      <c r="AX2270" t="s">
        <v>61</v>
      </c>
      <c r="AY2270" t="s">
        <v>62</v>
      </c>
      <c r="AZ2270" t="s">
        <v>62</v>
      </c>
      <c r="BA2270" t="str">
        <f t="shared" si="389"/>
        <v>N</v>
      </c>
    </row>
    <row r="2271" spans="1:53">
      <c r="A2271" t="s">
        <v>54</v>
      </c>
      <c r="B2271" t="s">
        <v>54</v>
      </c>
      <c r="C2271" t="s">
        <v>55</v>
      </c>
      <c r="D2271">
        <v>2020</v>
      </c>
      <c r="F2271" t="s">
        <v>1483</v>
      </c>
      <c r="G2271" t="s">
        <v>5639</v>
      </c>
      <c r="H2271" t="s">
        <v>5640</v>
      </c>
      <c r="I2271" t="s">
        <v>5641</v>
      </c>
      <c r="J2271" t="s">
        <v>58</v>
      </c>
      <c r="K2271" t="s">
        <v>59</v>
      </c>
      <c r="L2271" s="5">
        <v>0</v>
      </c>
      <c r="M2271" s="5">
        <v>0</v>
      </c>
      <c r="N2271" s="5">
        <f t="shared" si="385"/>
        <v>0</v>
      </c>
      <c r="O2271" s="5">
        <v>0</v>
      </c>
      <c r="P2271" s="5">
        <v>0</v>
      </c>
      <c r="Q2271" s="5">
        <f t="shared" si="386"/>
        <v>0</v>
      </c>
      <c r="R2271" s="5">
        <v>0</v>
      </c>
      <c r="S2271" s="5">
        <v>0</v>
      </c>
      <c r="T2271" s="5">
        <f t="shared" si="387"/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f t="shared" si="390"/>
        <v>0</v>
      </c>
      <c r="Z2271" s="5">
        <v>0</v>
      </c>
      <c r="AA2271" s="5">
        <v>0</v>
      </c>
      <c r="AB2271" s="5">
        <f t="shared" si="391"/>
        <v>0</v>
      </c>
      <c r="AC2271" s="5">
        <v>0</v>
      </c>
      <c r="AD2271" s="5">
        <v>0</v>
      </c>
      <c r="AE2271" s="5">
        <f t="shared" si="392"/>
        <v>0</v>
      </c>
      <c r="AF2271" s="5">
        <v>0</v>
      </c>
      <c r="AG2271" s="6"/>
      <c r="AH2271" s="5">
        <v>0</v>
      </c>
      <c r="AI2271" s="5">
        <v>0</v>
      </c>
      <c r="AJ2271" s="5">
        <v>0</v>
      </c>
      <c r="AK2271" s="5">
        <f t="shared" si="393"/>
        <v>0</v>
      </c>
      <c r="AL2271" s="5">
        <v>0</v>
      </c>
      <c r="AM2271" s="5">
        <v>0</v>
      </c>
      <c r="AN2271" s="5">
        <f t="shared" si="394"/>
        <v>0</v>
      </c>
      <c r="AO2271" s="5">
        <v>0</v>
      </c>
      <c r="AP2271" s="5">
        <v>0</v>
      </c>
      <c r="AQ2271" s="5">
        <f t="shared" si="395"/>
        <v>0</v>
      </c>
      <c r="AR2271" s="5">
        <v>1</v>
      </c>
      <c r="AS2271" s="6">
        <v>44007</v>
      </c>
      <c r="AT2271" s="5">
        <v>1</v>
      </c>
      <c r="AU2271" s="5">
        <v>0</v>
      </c>
      <c r="AV2271" t="str">
        <f t="shared" si="388"/>
        <v>N</v>
      </c>
      <c r="AW2271" t="s">
        <v>60</v>
      </c>
      <c r="AX2271" t="s">
        <v>61</v>
      </c>
      <c r="AY2271" t="s">
        <v>62</v>
      </c>
      <c r="AZ2271" t="s">
        <v>62</v>
      </c>
      <c r="BA2271" t="str">
        <f t="shared" si="389"/>
        <v>N</v>
      </c>
    </row>
    <row r="2272" spans="1:53">
      <c r="A2272" t="s">
        <v>54</v>
      </c>
      <c r="B2272" t="s">
        <v>54</v>
      </c>
      <c r="C2272" t="s">
        <v>55</v>
      </c>
      <c r="D2272">
        <v>2020</v>
      </c>
      <c r="F2272" t="s">
        <v>1784</v>
      </c>
      <c r="G2272" t="s">
        <v>3122</v>
      </c>
      <c r="H2272" t="s">
        <v>4362</v>
      </c>
      <c r="I2272" t="s">
        <v>4361</v>
      </c>
      <c r="J2272" t="s">
        <v>58</v>
      </c>
      <c r="K2272" t="s">
        <v>59</v>
      </c>
      <c r="L2272" s="5">
        <v>0</v>
      </c>
      <c r="M2272" s="5">
        <v>0</v>
      </c>
      <c r="N2272" s="5">
        <f t="shared" si="385"/>
        <v>0</v>
      </c>
      <c r="O2272" s="5">
        <v>0</v>
      </c>
      <c r="P2272" s="5">
        <v>0</v>
      </c>
      <c r="Q2272" s="5">
        <f t="shared" si="386"/>
        <v>0</v>
      </c>
      <c r="R2272" s="5">
        <v>0</v>
      </c>
      <c r="S2272" s="5">
        <v>0</v>
      </c>
      <c r="T2272" s="5">
        <f t="shared" si="387"/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f t="shared" si="390"/>
        <v>0</v>
      </c>
      <c r="Z2272" s="5">
        <v>0</v>
      </c>
      <c r="AA2272" s="5">
        <v>0</v>
      </c>
      <c r="AB2272" s="5">
        <f t="shared" si="391"/>
        <v>0</v>
      </c>
      <c r="AC2272" s="5">
        <v>0</v>
      </c>
      <c r="AD2272" s="5">
        <v>0</v>
      </c>
      <c r="AE2272" s="5">
        <f t="shared" si="392"/>
        <v>0</v>
      </c>
      <c r="AF2272" s="5">
        <v>0</v>
      </c>
      <c r="AG2272" s="6"/>
      <c r="AH2272" s="5">
        <v>0</v>
      </c>
      <c r="AI2272" s="5">
        <v>0</v>
      </c>
      <c r="AJ2272" s="5">
        <v>0</v>
      </c>
      <c r="AK2272" s="5">
        <f t="shared" si="393"/>
        <v>0</v>
      </c>
      <c r="AL2272" s="5">
        <v>0</v>
      </c>
      <c r="AM2272" s="5">
        <v>0</v>
      </c>
      <c r="AN2272" s="5">
        <f t="shared" si="394"/>
        <v>0</v>
      </c>
      <c r="AO2272" s="5">
        <v>0</v>
      </c>
      <c r="AP2272" s="5">
        <v>0</v>
      </c>
      <c r="AQ2272" s="5">
        <f t="shared" si="395"/>
        <v>0</v>
      </c>
      <c r="AR2272" s="5">
        <v>1</v>
      </c>
      <c r="AS2272" s="6">
        <v>44026</v>
      </c>
      <c r="AT2272" s="5">
        <v>1</v>
      </c>
      <c r="AU2272" s="5">
        <v>0</v>
      </c>
      <c r="AV2272" t="str">
        <f t="shared" si="388"/>
        <v>N</v>
      </c>
      <c r="AW2272" t="s">
        <v>60</v>
      </c>
      <c r="AX2272" t="s">
        <v>61</v>
      </c>
      <c r="AY2272" t="s">
        <v>62</v>
      </c>
      <c r="AZ2272" t="s">
        <v>62</v>
      </c>
      <c r="BA2272" t="str">
        <f t="shared" si="389"/>
        <v>N</v>
      </c>
    </row>
    <row r="2273" spans="1:53">
      <c r="A2273" t="s">
        <v>54</v>
      </c>
      <c r="B2273" t="s">
        <v>54</v>
      </c>
      <c r="C2273" t="s">
        <v>55</v>
      </c>
      <c r="D2273">
        <v>2020</v>
      </c>
      <c r="F2273" t="s">
        <v>1775</v>
      </c>
      <c r="G2273" t="s">
        <v>5642</v>
      </c>
      <c r="H2273" t="s">
        <v>5643</v>
      </c>
      <c r="I2273" t="s">
        <v>5644</v>
      </c>
      <c r="J2273" t="s">
        <v>58</v>
      </c>
      <c r="K2273" t="s">
        <v>59</v>
      </c>
      <c r="L2273" s="5">
        <v>0</v>
      </c>
      <c r="M2273" s="5">
        <v>0</v>
      </c>
      <c r="N2273" s="5">
        <f t="shared" si="385"/>
        <v>0</v>
      </c>
      <c r="O2273" s="5">
        <v>0</v>
      </c>
      <c r="P2273" s="5">
        <v>0</v>
      </c>
      <c r="Q2273" s="5">
        <f t="shared" si="386"/>
        <v>0</v>
      </c>
      <c r="R2273" s="5">
        <v>0</v>
      </c>
      <c r="S2273" s="5">
        <v>0</v>
      </c>
      <c r="T2273" s="5">
        <f t="shared" si="387"/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f t="shared" si="390"/>
        <v>0</v>
      </c>
      <c r="Z2273" s="5">
        <v>0</v>
      </c>
      <c r="AA2273" s="5">
        <v>0</v>
      </c>
      <c r="AB2273" s="5">
        <f t="shared" si="391"/>
        <v>0</v>
      </c>
      <c r="AC2273" s="5">
        <v>0</v>
      </c>
      <c r="AD2273" s="5">
        <v>0</v>
      </c>
      <c r="AE2273" s="5">
        <f t="shared" si="392"/>
        <v>0</v>
      </c>
      <c r="AF2273" s="5">
        <v>0</v>
      </c>
      <c r="AG2273" s="6"/>
      <c r="AH2273" s="5">
        <v>0</v>
      </c>
      <c r="AI2273" s="5">
        <v>0</v>
      </c>
      <c r="AJ2273" s="5">
        <v>0</v>
      </c>
      <c r="AK2273" s="5">
        <f t="shared" si="393"/>
        <v>0</v>
      </c>
      <c r="AL2273" s="5">
        <v>0</v>
      </c>
      <c r="AM2273" s="5">
        <v>0</v>
      </c>
      <c r="AN2273" s="5">
        <f t="shared" si="394"/>
        <v>0</v>
      </c>
      <c r="AO2273" s="5">
        <v>0</v>
      </c>
      <c r="AP2273" s="5">
        <v>0</v>
      </c>
      <c r="AQ2273" s="5">
        <f t="shared" si="395"/>
        <v>0</v>
      </c>
      <c r="AR2273" s="5">
        <v>1</v>
      </c>
      <c r="AS2273" s="6">
        <v>44097</v>
      </c>
      <c r="AT2273" s="5">
        <v>1</v>
      </c>
      <c r="AU2273" s="5">
        <v>0</v>
      </c>
      <c r="AV2273" t="str">
        <f t="shared" si="388"/>
        <v>N</v>
      </c>
      <c r="AW2273" t="s">
        <v>60</v>
      </c>
      <c r="AX2273" t="s">
        <v>61</v>
      </c>
      <c r="AY2273" t="s">
        <v>62</v>
      </c>
      <c r="AZ2273" t="s">
        <v>62</v>
      </c>
      <c r="BA2273" t="str">
        <f t="shared" si="389"/>
        <v>N</v>
      </c>
    </row>
    <row r="2274" spans="1:53">
      <c r="A2274" t="s">
        <v>54</v>
      </c>
      <c r="B2274" t="s">
        <v>54</v>
      </c>
      <c r="C2274" t="s">
        <v>55</v>
      </c>
      <c r="D2274">
        <v>2020</v>
      </c>
      <c r="F2274" t="s">
        <v>5645</v>
      </c>
      <c r="G2274" t="s">
        <v>5646</v>
      </c>
      <c r="H2274" t="s">
        <v>5647</v>
      </c>
      <c r="I2274" t="s">
        <v>5648</v>
      </c>
      <c r="J2274" t="s">
        <v>58</v>
      </c>
      <c r="K2274" t="s">
        <v>59</v>
      </c>
      <c r="L2274" s="5">
        <v>0</v>
      </c>
      <c r="M2274" s="5">
        <v>0</v>
      </c>
      <c r="N2274" s="5">
        <f t="shared" si="385"/>
        <v>0</v>
      </c>
      <c r="O2274" s="5">
        <v>0</v>
      </c>
      <c r="P2274" s="5">
        <v>0</v>
      </c>
      <c r="Q2274" s="5">
        <f t="shared" si="386"/>
        <v>0</v>
      </c>
      <c r="R2274" s="5">
        <v>0</v>
      </c>
      <c r="S2274" s="5">
        <v>0</v>
      </c>
      <c r="T2274" s="5">
        <f t="shared" si="387"/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f t="shared" si="390"/>
        <v>0</v>
      </c>
      <c r="Z2274" s="5">
        <v>0</v>
      </c>
      <c r="AA2274" s="5">
        <v>0</v>
      </c>
      <c r="AB2274" s="5">
        <f t="shared" si="391"/>
        <v>0</v>
      </c>
      <c r="AC2274" s="5">
        <v>0</v>
      </c>
      <c r="AD2274" s="5">
        <v>0</v>
      </c>
      <c r="AE2274" s="5">
        <f t="shared" si="392"/>
        <v>0</v>
      </c>
      <c r="AF2274" s="5">
        <v>0</v>
      </c>
      <c r="AG2274" s="6"/>
      <c r="AH2274" s="5">
        <v>0</v>
      </c>
      <c r="AI2274" s="5">
        <v>0</v>
      </c>
      <c r="AJ2274" s="5">
        <v>0</v>
      </c>
      <c r="AK2274" s="5">
        <f t="shared" si="393"/>
        <v>0</v>
      </c>
      <c r="AL2274" s="5">
        <v>0</v>
      </c>
      <c r="AM2274" s="5">
        <v>0</v>
      </c>
      <c r="AN2274" s="5">
        <f t="shared" si="394"/>
        <v>0</v>
      </c>
      <c r="AO2274" s="5">
        <v>0</v>
      </c>
      <c r="AP2274" s="5">
        <v>0</v>
      </c>
      <c r="AQ2274" s="5">
        <f t="shared" si="395"/>
        <v>0</v>
      </c>
      <c r="AR2274" s="5">
        <v>1</v>
      </c>
      <c r="AS2274" s="6">
        <v>43838</v>
      </c>
      <c r="AT2274" s="5">
        <v>1</v>
      </c>
      <c r="AU2274" s="5">
        <v>0</v>
      </c>
      <c r="AV2274" t="str">
        <f t="shared" si="388"/>
        <v>N</v>
      </c>
      <c r="AW2274" t="s">
        <v>60</v>
      </c>
      <c r="AX2274" t="s">
        <v>61</v>
      </c>
      <c r="AY2274" t="s">
        <v>62</v>
      </c>
      <c r="AZ2274" t="s">
        <v>62</v>
      </c>
      <c r="BA2274" t="str">
        <f t="shared" si="389"/>
        <v>N</v>
      </c>
    </row>
    <row r="2275" spans="1:53">
      <c r="A2275" t="s">
        <v>54</v>
      </c>
      <c r="B2275" t="s">
        <v>54</v>
      </c>
      <c r="C2275" t="s">
        <v>55</v>
      </c>
      <c r="D2275">
        <v>2020</v>
      </c>
      <c r="F2275" t="s">
        <v>1756</v>
      </c>
      <c r="G2275" t="s">
        <v>5649</v>
      </c>
      <c r="H2275" t="s">
        <v>5650</v>
      </c>
      <c r="I2275" t="s">
        <v>5651</v>
      </c>
      <c r="J2275" t="s">
        <v>58</v>
      </c>
      <c r="K2275" t="s">
        <v>59</v>
      </c>
      <c r="L2275" s="5">
        <v>0</v>
      </c>
      <c r="M2275" s="5">
        <v>0</v>
      </c>
      <c r="N2275" s="5">
        <f t="shared" si="385"/>
        <v>0</v>
      </c>
      <c r="O2275" s="5">
        <v>0</v>
      </c>
      <c r="P2275" s="5">
        <v>0</v>
      </c>
      <c r="Q2275" s="5">
        <f t="shared" si="386"/>
        <v>0</v>
      </c>
      <c r="R2275" s="5">
        <v>0</v>
      </c>
      <c r="S2275" s="5">
        <v>0</v>
      </c>
      <c r="T2275" s="5">
        <f t="shared" si="387"/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f t="shared" si="390"/>
        <v>0</v>
      </c>
      <c r="Z2275" s="5">
        <v>0</v>
      </c>
      <c r="AA2275" s="5">
        <v>0</v>
      </c>
      <c r="AB2275" s="5">
        <f t="shared" si="391"/>
        <v>0</v>
      </c>
      <c r="AC2275" s="5">
        <v>0</v>
      </c>
      <c r="AD2275" s="5">
        <v>0</v>
      </c>
      <c r="AE2275" s="5">
        <f t="shared" si="392"/>
        <v>0</v>
      </c>
      <c r="AF2275" s="5">
        <v>0</v>
      </c>
      <c r="AG2275" s="6"/>
      <c r="AH2275" s="5">
        <v>0</v>
      </c>
      <c r="AI2275" s="5">
        <v>0</v>
      </c>
      <c r="AJ2275" s="5">
        <v>0</v>
      </c>
      <c r="AK2275" s="5">
        <f t="shared" si="393"/>
        <v>0</v>
      </c>
      <c r="AL2275" s="5">
        <v>0</v>
      </c>
      <c r="AM2275" s="5">
        <v>0</v>
      </c>
      <c r="AN2275" s="5">
        <f t="shared" si="394"/>
        <v>0</v>
      </c>
      <c r="AO2275" s="5">
        <v>0</v>
      </c>
      <c r="AP2275" s="5">
        <v>0</v>
      </c>
      <c r="AQ2275" s="5">
        <f t="shared" si="395"/>
        <v>0</v>
      </c>
      <c r="AR2275" s="5">
        <v>1</v>
      </c>
      <c r="AS2275" s="6">
        <v>43847</v>
      </c>
      <c r="AT2275" s="5">
        <v>1</v>
      </c>
      <c r="AU2275" s="5">
        <v>0</v>
      </c>
      <c r="AV2275" t="str">
        <f t="shared" si="388"/>
        <v>N</v>
      </c>
      <c r="AW2275" t="s">
        <v>60</v>
      </c>
      <c r="AX2275" t="s">
        <v>61</v>
      </c>
      <c r="AY2275" t="s">
        <v>62</v>
      </c>
      <c r="AZ2275" t="s">
        <v>62</v>
      </c>
      <c r="BA2275" t="str">
        <f t="shared" si="389"/>
        <v>N</v>
      </c>
    </row>
    <row r="2276" spans="1:53">
      <c r="A2276" t="s">
        <v>54</v>
      </c>
      <c r="B2276" t="s">
        <v>54</v>
      </c>
      <c r="C2276" t="s">
        <v>55</v>
      </c>
      <c r="D2276">
        <v>2020</v>
      </c>
      <c r="F2276" t="s">
        <v>4323</v>
      </c>
      <c r="G2276" t="s">
        <v>4324</v>
      </c>
      <c r="H2276" t="s">
        <v>4326</v>
      </c>
      <c r="I2276" t="s">
        <v>4325</v>
      </c>
      <c r="J2276" t="s">
        <v>58</v>
      </c>
      <c r="K2276" t="s">
        <v>59</v>
      </c>
      <c r="L2276" s="5">
        <v>0</v>
      </c>
      <c r="M2276" s="5">
        <v>0</v>
      </c>
      <c r="N2276" s="5">
        <f t="shared" si="385"/>
        <v>0</v>
      </c>
      <c r="O2276" s="5">
        <v>0</v>
      </c>
      <c r="P2276" s="5">
        <v>0</v>
      </c>
      <c r="Q2276" s="5">
        <f t="shared" si="386"/>
        <v>0</v>
      </c>
      <c r="R2276" s="5">
        <v>0</v>
      </c>
      <c r="S2276" s="5">
        <v>0</v>
      </c>
      <c r="T2276" s="5">
        <f t="shared" si="387"/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f t="shared" si="390"/>
        <v>0</v>
      </c>
      <c r="Z2276" s="5">
        <v>0</v>
      </c>
      <c r="AA2276" s="5">
        <v>0</v>
      </c>
      <c r="AB2276" s="5">
        <f t="shared" si="391"/>
        <v>0</v>
      </c>
      <c r="AC2276" s="5">
        <v>0</v>
      </c>
      <c r="AD2276" s="5">
        <v>0</v>
      </c>
      <c r="AE2276" s="5">
        <f t="shared" si="392"/>
        <v>0</v>
      </c>
      <c r="AF2276" s="5">
        <v>0</v>
      </c>
      <c r="AG2276" s="6"/>
      <c r="AH2276" s="5">
        <v>0</v>
      </c>
      <c r="AI2276" s="5">
        <v>0</v>
      </c>
      <c r="AJ2276" s="5">
        <v>0</v>
      </c>
      <c r="AK2276" s="5">
        <f t="shared" si="393"/>
        <v>0</v>
      </c>
      <c r="AL2276" s="5">
        <v>0</v>
      </c>
      <c r="AM2276" s="5">
        <v>0</v>
      </c>
      <c r="AN2276" s="5">
        <f t="shared" si="394"/>
        <v>0</v>
      </c>
      <c r="AO2276" s="5">
        <v>0</v>
      </c>
      <c r="AP2276" s="5">
        <v>0</v>
      </c>
      <c r="AQ2276" s="5">
        <f t="shared" si="395"/>
        <v>0</v>
      </c>
      <c r="AR2276" s="5">
        <v>1</v>
      </c>
      <c r="AS2276" s="6">
        <v>43900</v>
      </c>
      <c r="AT2276" s="5">
        <v>1</v>
      </c>
      <c r="AU2276" s="5">
        <v>0</v>
      </c>
      <c r="AV2276" t="str">
        <f t="shared" si="388"/>
        <v>N</v>
      </c>
      <c r="AW2276" t="s">
        <v>60</v>
      </c>
      <c r="AX2276" t="s">
        <v>61</v>
      </c>
      <c r="AY2276" t="s">
        <v>62</v>
      </c>
      <c r="AZ2276" t="s">
        <v>62</v>
      </c>
      <c r="BA2276" t="str">
        <f t="shared" si="389"/>
        <v>N</v>
      </c>
    </row>
    <row r="2277" spans="1:53">
      <c r="A2277" t="s">
        <v>54</v>
      </c>
      <c r="B2277" t="s">
        <v>54</v>
      </c>
      <c r="C2277" t="s">
        <v>55</v>
      </c>
      <c r="D2277">
        <v>2020</v>
      </c>
      <c r="F2277" t="s">
        <v>1565</v>
      </c>
      <c r="G2277" t="s">
        <v>5652</v>
      </c>
      <c r="H2277" t="s">
        <v>5653</v>
      </c>
      <c r="I2277" t="s">
        <v>5654</v>
      </c>
      <c r="J2277" t="s">
        <v>58</v>
      </c>
      <c r="K2277" t="s">
        <v>59</v>
      </c>
      <c r="L2277" s="5">
        <v>0</v>
      </c>
      <c r="M2277" s="5">
        <v>0</v>
      </c>
      <c r="N2277" s="5">
        <f t="shared" si="385"/>
        <v>0</v>
      </c>
      <c r="O2277" s="5">
        <v>0</v>
      </c>
      <c r="P2277" s="5">
        <v>0</v>
      </c>
      <c r="Q2277" s="5">
        <f t="shared" si="386"/>
        <v>0</v>
      </c>
      <c r="R2277" s="5">
        <v>0</v>
      </c>
      <c r="S2277" s="5">
        <v>0</v>
      </c>
      <c r="T2277" s="5">
        <f t="shared" si="387"/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f t="shared" si="390"/>
        <v>0</v>
      </c>
      <c r="Z2277" s="5">
        <v>0</v>
      </c>
      <c r="AA2277" s="5">
        <v>0</v>
      </c>
      <c r="AB2277" s="5">
        <f t="shared" si="391"/>
        <v>0</v>
      </c>
      <c r="AC2277" s="5">
        <v>0</v>
      </c>
      <c r="AD2277" s="5">
        <v>0</v>
      </c>
      <c r="AE2277" s="5">
        <f t="shared" si="392"/>
        <v>0</v>
      </c>
      <c r="AF2277" s="5">
        <v>0</v>
      </c>
      <c r="AG2277" s="6"/>
      <c r="AH2277" s="5">
        <v>0</v>
      </c>
      <c r="AI2277" s="5">
        <v>0</v>
      </c>
      <c r="AJ2277" s="5">
        <v>0</v>
      </c>
      <c r="AK2277" s="5">
        <f t="shared" si="393"/>
        <v>0</v>
      </c>
      <c r="AL2277" s="5">
        <v>0</v>
      </c>
      <c r="AM2277" s="5">
        <v>0</v>
      </c>
      <c r="AN2277" s="5">
        <f t="shared" si="394"/>
        <v>0</v>
      </c>
      <c r="AO2277" s="5">
        <v>0</v>
      </c>
      <c r="AP2277" s="5">
        <v>0</v>
      </c>
      <c r="AQ2277" s="5">
        <f t="shared" si="395"/>
        <v>0</v>
      </c>
      <c r="AR2277" s="5">
        <v>1</v>
      </c>
      <c r="AS2277" s="6">
        <v>43905</v>
      </c>
      <c r="AT2277" s="5">
        <v>1</v>
      </c>
      <c r="AU2277" s="5">
        <v>0</v>
      </c>
      <c r="AV2277" t="str">
        <f t="shared" si="388"/>
        <v>N</v>
      </c>
      <c r="AW2277" t="s">
        <v>60</v>
      </c>
      <c r="AX2277" t="s">
        <v>61</v>
      </c>
      <c r="AY2277" t="s">
        <v>62</v>
      </c>
      <c r="AZ2277" t="s">
        <v>62</v>
      </c>
      <c r="BA2277" t="str">
        <f t="shared" si="389"/>
        <v>N</v>
      </c>
    </row>
    <row r="2278" spans="1:53">
      <c r="A2278" t="s">
        <v>54</v>
      </c>
      <c r="B2278" t="s">
        <v>54</v>
      </c>
      <c r="C2278" t="s">
        <v>55</v>
      </c>
      <c r="D2278">
        <v>2020</v>
      </c>
      <c r="F2278" t="s">
        <v>5655</v>
      </c>
      <c r="G2278" t="s">
        <v>5656</v>
      </c>
      <c r="H2278" t="s">
        <v>5657</v>
      </c>
      <c r="I2278" t="s">
        <v>5658</v>
      </c>
      <c r="J2278" t="s">
        <v>58</v>
      </c>
      <c r="K2278" t="s">
        <v>59</v>
      </c>
      <c r="L2278" s="5">
        <v>0</v>
      </c>
      <c r="M2278" s="5">
        <v>0</v>
      </c>
      <c r="N2278" s="5">
        <f t="shared" si="385"/>
        <v>0</v>
      </c>
      <c r="O2278" s="5">
        <v>0</v>
      </c>
      <c r="P2278" s="5">
        <v>0</v>
      </c>
      <c r="Q2278" s="5">
        <f t="shared" si="386"/>
        <v>0</v>
      </c>
      <c r="R2278" s="5">
        <v>0</v>
      </c>
      <c r="S2278" s="5">
        <v>0</v>
      </c>
      <c r="T2278" s="5">
        <f t="shared" si="387"/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f t="shared" si="390"/>
        <v>0</v>
      </c>
      <c r="Z2278" s="5">
        <v>0</v>
      </c>
      <c r="AA2278" s="5">
        <v>0</v>
      </c>
      <c r="AB2278" s="5">
        <f t="shared" si="391"/>
        <v>0</v>
      </c>
      <c r="AC2278" s="5">
        <v>0</v>
      </c>
      <c r="AD2278" s="5">
        <v>0</v>
      </c>
      <c r="AE2278" s="5">
        <f t="shared" si="392"/>
        <v>0</v>
      </c>
      <c r="AF2278" s="5">
        <v>0</v>
      </c>
      <c r="AG2278" s="6"/>
      <c r="AH2278" s="5">
        <v>0</v>
      </c>
      <c r="AI2278" s="5">
        <v>0</v>
      </c>
      <c r="AJ2278" s="5">
        <v>0</v>
      </c>
      <c r="AK2278" s="5">
        <f t="shared" si="393"/>
        <v>0</v>
      </c>
      <c r="AL2278" s="5">
        <v>0</v>
      </c>
      <c r="AM2278" s="5">
        <v>0</v>
      </c>
      <c r="AN2278" s="5">
        <f t="shared" si="394"/>
        <v>0</v>
      </c>
      <c r="AO2278" s="5">
        <v>0</v>
      </c>
      <c r="AP2278" s="5">
        <v>0</v>
      </c>
      <c r="AQ2278" s="5">
        <f t="shared" si="395"/>
        <v>0</v>
      </c>
      <c r="AR2278" s="5">
        <v>1</v>
      </c>
      <c r="AS2278" s="6">
        <v>43992</v>
      </c>
      <c r="AT2278" s="5">
        <v>1</v>
      </c>
      <c r="AU2278" s="5">
        <v>0</v>
      </c>
      <c r="AV2278" t="str">
        <f t="shared" si="388"/>
        <v>N</v>
      </c>
      <c r="AW2278" t="s">
        <v>60</v>
      </c>
      <c r="AX2278" t="s">
        <v>61</v>
      </c>
      <c r="AY2278" t="s">
        <v>62</v>
      </c>
      <c r="AZ2278" t="s">
        <v>62</v>
      </c>
      <c r="BA2278" t="str">
        <f t="shared" si="389"/>
        <v>N</v>
      </c>
    </row>
    <row r="2279" spans="1:53">
      <c r="A2279" t="s">
        <v>54</v>
      </c>
      <c r="B2279" t="s">
        <v>54</v>
      </c>
      <c r="C2279" t="s">
        <v>55</v>
      </c>
      <c r="D2279">
        <v>2020</v>
      </c>
      <c r="F2279" t="s">
        <v>5659</v>
      </c>
      <c r="G2279" t="s">
        <v>5660</v>
      </c>
      <c r="H2279" t="s">
        <v>5661</v>
      </c>
      <c r="I2279" t="s">
        <v>5662</v>
      </c>
      <c r="J2279" t="s">
        <v>58</v>
      </c>
      <c r="K2279" t="s">
        <v>59</v>
      </c>
      <c r="L2279" s="5">
        <v>0</v>
      </c>
      <c r="M2279" s="5">
        <v>0</v>
      </c>
      <c r="N2279" s="5">
        <f t="shared" si="385"/>
        <v>0</v>
      </c>
      <c r="O2279" s="5">
        <v>0</v>
      </c>
      <c r="P2279" s="5">
        <v>0</v>
      </c>
      <c r="Q2279" s="5">
        <f t="shared" si="386"/>
        <v>0</v>
      </c>
      <c r="R2279" s="5">
        <v>0</v>
      </c>
      <c r="S2279" s="5">
        <v>0</v>
      </c>
      <c r="T2279" s="5">
        <f t="shared" si="387"/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f t="shared" si="390"/>
        <v>0</v>
      </c>
      <c r="Z2279" s="5">
        <v>0</v>
      </c>
      <c r="AA2279" s="5">
        <v>0</v>
      </c>
      <c r="AB2279" s="5">
        <f t="shared" si="391"/>
        <v>0</v>
      </c>
      <c r="AC2279" s="5">
        <v>0</v>
      </c>
      <c r="AD2279" s="5">
        <v>0</v>
      </c>
      <c r="AE2279" s="5">
        <f t="shared" si="392"/>
        <v>0</v>
      </c>
      <c r="AF2279" s="5">
        <v>0</v>
      </c>
      <c r="AG2279" s="6"/>
      <c r="AH2279" s="5">
        <v>0</v>
      </c>
      <c r="AI2279" s="5">
        <v>0</v>
      </c>
      <c r="AJ2279" s="5">
        <v>0</v>
      </c>
      <c r="AK2279" s="5">
        <f t="shared" si="393"/>
        <v>0</v>
      </c>
      <c r="AL2279" s="5">
        <v>0</v>
      </c>
      <c r="AM2279" s="5">
        <v>0</v>
      </c>
      <c r="AN2279" s="5">
        <f t="shared" si="394"/>
        <v>0</v>
      </c>
      <c r="AO2279" s="5">
        <v>0</v>
      </c>
      <c r="AP2279" s="5">
        <v>0</v>
      </c>
      <c r="AQ2279" s="5">
        <f t="shared" si="395"/>
        <v>0</v>
      </c>
      <c r="AR2279" s="5">
        <v>1</v>
      </c>
      <c r="AS2279" s="6">
        <v>44014</v>
      </c>
      <c r="AT2279" s="5">
        <v>1</v>
      </c>
      <c r="AU2279" s="5">
        <v>0</v>
      </c>
      <c r="AV2279" t="str">
        <f t="shared" si="388"/>
        <v>N</v>
      </c>
      <c r="AW2279" t="s">
        <v>60</v>
      </c>
      <c r="AX2279" t="s">
        <v>61</v>
      </c>
      <c r="AY2279" t="s">
        <v>62</v>
      </c>
      <c r="AZ2279" t="s">
        <v>62</v>
      </c>
      <c r="BA2279" t="str">
        <f t="shared" si="389"/>
        <v>N</v>
      </c>
    </row>
    <row r="2280" spans="1:53">
      <c r="A2280" t="s">
        <v>54</v>
      </c>
      <c r="B2280" t="s">
        <v>54</v>
      </c>
      <c r="C2280" t="s">
        <v>55</v>
      </c>
      <c r="D2280">
        <v>2020</v>
      </c>
      <c r="F2280" t="s">
        <v>4349</v>
      </c>
      <c r="G2280" t="s">
        <v>4350</v>
      </c>
      <c r="H2280" t="s">
        <v>4352</v>
      </c>
      <c r="I2280" t="s">
        <v>4351</v>
      </c>
      <c r="J2280" t="s">
        <v>58</v>
      </c>
      <c r="K2280" t="s">
        <v>59</v>
      </c>
      <c r="L2280" s="5">
        <v>0</v>
      </c>
      <c r="M2280" s="5">
        <v>0</v>
      </c>
      <c r="N2280" s="5">
        <f t="shared" si="385"/>
        <v>0</v>
      </c>
      <c r="O2280" s="5">
        <v>0</v>
      </c>
      <c r="P2280" s="5">
        <v>0</v>
      </c>
      <c r="Q2280" s="5">
        <f t="shared" si="386"/>
        <v>0</v>
      </c>
      <c r="R2280" s="5">
        <v>0</v>
      </c>
      <c r="S2280" s="5">
        <v>0</v>
      </c>
      <c r="T2280" s="5">
        <f t="shared" si="387"/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f t="shared" si="390"/>
        <v>0</v>
      </c>
      <c r="Z2280" s="5">
        <v>0</v>
      </c>
      <c r="AA2280" s="5">
        <v>0</v>
      </c>
      <c r="AB2280" s="5">
        <f t="shared" si="391"/>
        <v>0</v>
      </c>
      <c r="AC2280" s="5">
        <v>0</v>
      </c>
      <c r="AD2280" s="5">
        <v>0</v>
      </c>
      <c r="AE2280" s="5">
        <f t="shared" si="392"/>
        <v>0</v>
      </c>
      <c r="AF2280" s="5">
        <v>0</v>
      </c>
      <c r="AG2280" s="6"/>
      <c r="AH2280" s="5">
        <v>0</v>
      </c>
      <c r="AI2280" s="5">
        <v>0</v>
      </c>
      <c r="AJ2280" s="5">
        <v>0</v>
      </c>
      <c r="AK2280" s="5">
        <f t="shared" si="393"/>
        <v>0</v>
      </c>
      <c r="AL2280" s="5">
        <v>0</v>
      </c>
      <c r="AM2280" s="5">
        <v>0</v>
      </c>
      <c r="AN2280" s="5">
        <f t="shared" si="394"/>
        <v>0</v>
      </c>
      <c r="AO2280" s="5">
        <v>0</v>
      </c>
      <c r="AP2280" s="5">
        <v>0</v>
      </c>
      <c r="AQ2280" s="5">
        <f t="shared" si="395"/>
        <v>0</v>
      </c>
      <c r="AR2280" s="5">
        <v>1</v>
      </c>
      <c r="AS2280" s="6">
        <v>44159</v>
      </c>
      <c r="AT2280" s="5">
        <v>1</v>
      </c>
      <c r="AU2280" s="5">
        <v>0</v>
      </c>
      <c r="AV2280" t="str">
        <f t="shared" si="388"/>
        <v>N</v>
      </c>
      <c r="AW2280" t="s">
        <v>60</v>
      </c>
      <c r="AX2280" t="s">
        <v>61</v>
      </c>
      <c r="AY2280" t="s">
        <v>62</v>
      </c>
      <c r="AZ2280" t="s">
        <v>62</v>
      </c>
      <c r="BA2280" t="str">
        <f t="shared" si="389"/>
        <v>N</v>
      </c>
    </row>
    <row r="2281" spans="1:53">
      <c r="A2281" t="s">
        <v>54</v>
      </c>
      <c r="B2281" t="s">
        <v>54</v>
      </c>
      <c r="C2281" t="s">
        <v>55</v>
      </c>
      <c r="D2281">
        <v>2020</v>
      </c>
      <c r="F2281" t="s">
        <v>1778</v>
      </c>
      <c r="G2281" t="s">
        <v>5663</v>
      </c>
      <c r="H2281" t="s">
        <v>5664</v>
      </c>
      <c r="I2281" t="s">
        <v>5665</v>
      </c>
      <c r="J2281" t="s">
        <v>58</v>
      </c>
      <c r="K2281" t="s">
        <v>59</v>
      </c>
      <c r="L2281" s="5">
        <v>0</v>
      </c>
      <c r="M2281" s="5">
        <v>0</v>
      </c>
      <c r="N2281" s="5">
        <f t="shared" si="385"/>
        <v>0</v>
      </c>
      <c r="O2281" s="5">
        <v>0</v>
      </c>
      <c r="P2281" s="5">
        <v>0</v>
      </c>
      <c r="Q2281" s="5">
        <f t="shared" si="386"/>
        <v>0</v>
      </c>
      <c r="R2281" s="5">
        <v>0</v>
      </c>
      <c r="S2281" s="5">
        <v>0</v>
      </c>
      <c r="T2281" s="5">
        <f t="shared" si="387"/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f t="shared" si="390"/>
        <v>0</v>
      </c>
      <c r="Z2281" s="5">
        <v>0</v>
      </c>
      <c r="AA2281" s="5">
        <v>0</v>
      </c>
      <c r="AB2281" s="5">
        <f t="shared" si="391"/>
        <v>0</v>
      </c>
      <c r="AC2281" s="5">
        <v>0</v>
      </c>
      <c r="AD2281" s="5">
        <v>0</v>
      </c>
      <c r="AE2281" s="5">
        <f t="shared" si="392"/>
        <v>0</v>
      </c>
      <c r="AF2281" s="5">
        <v>0</v>
      </c>
      <c r="AG2281" s="6"/>
      <c r="AH2281" s="5">
        <v>0</v>
      </c>
      <c r="AI2281" s="5">
        <v>0</v>
      </c>
      <c r="AJ2281" s="5">
        <v>0</v>
      </c>
      <c r="AK2281" s="5">
        <f t="shared" si="393"/>
        <v>0</v>
      </c>
      <c r="AL2281" s="5">
        <v>0</v>
      </c>
      <c r="AM2281" s="5">
        <v>0</v>
      </c>
      <c r="AN2281" s="5">
        <f t="shared" si="394"/>
        <v>0</v>
      </c>
      <c r="AO2281" s="5">
        <v>0</v>
      </c>
      <c r="AP2281" s="5">
        <v>0</v>
      </c>
      <c r="AQ2281" s="5">
        <f t="shared" si="395"/>
        <v>0</v>
      </c>
      <c r="AR2281" s="5">
        <v>1</v>
      </c>
      <c r="AS2281" s="6">
        <v>44180</v>
      </c>
      <c r="AT2281" s="5">
        <v>1</v>
      </c>
      <c r="AU2281" s="5">
        <v>0</v>
      </c>
      <c r="AV2281" t="str">
        <f t="shared" si="388"/>
        <v>N</v>
      </c>
      <c r="AW2281" t="s">
        <v>60</v>
      </c>
      <c r="AX2281" t="s">
        <v>61</v>
      </c>
      <c r="AY2281" t="s">
        <v>62</v>
      </c>
      <c r="AZ2281" t="s">
        <v>62</v>
      </c>
      <c r="BA2281" t="str">
        <f t="shared" si="389"/>
        <v>N</v>
      </c>
    </row>
    <row r="2282" spans="1:53">
      <c r="A2282" t="s">
        <v>54</v>
      </c>
      <c r="B2282" t="s">
        <v>54</v>
      </c>
      <c r="C2282" t="s">
        <v>55</v>
      </c>
      <c r="D2282">
        <v>2020</v>
      </c>
      <c r="F2282" t="s">
        <v>5666</v>
      </c>
      <c r="G2282" t="s">
        <v>5667</v>
      </c>
      <c r="H2282" t="s">
        <v>5668</v>
      </c>
      <c r="I2282" t="s">
        <v>5669</v>
      </c>
      <c r="J2282" t="s">
        <v>101</v>
      </c>
      <c r="K2282" t="s">
        <v>59</v>
      </c>
      <c r="L2282" s="5">
        <v>0</v>
      </c>
      <c r="M2282" s="5">
        <v>0</v>
      </c>
      <c r="N2282" s="5">
        <f t="shared" si="385"/>
        <v>0</v>
      </c>
      <c r="O2282" s="5">
        <v>0</v>
      </c>
      <c r="P2282" s="5">
        <v>0</v>
      </c>
      <c r="Q2282" s="5">
        <f t="shared" si="386"/>
        <v>0</v>
      </c>
      <c r="R2282" s="5">
        <v>0</v>
      </c>
      <c r="S2282" s="5">
        <v>0</v>
      </c>
      <c r="T2282" s="5">
        <f t="shared" si="387"/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f t="shared" si="390"/>
        <v>0</v>
      </c>
      <c r="Z2282" s="5">
        <v>0</v>
      </c>
      <c r="AA2282" s="5">
        <v>0</v>
      </c>
      <c r="AB2282" s="5">
        <f t="shared" si="391"/>
        <v>0</v>
      </c>
      <c r="AC2282" s="5">
        <v>0</v>
      </c>
      <c r="AD2282" s="5">
        <v>0</v>
      </c>
      <c r="AE2282" s="5">
        <f t="shared" si="392"/>
        <v>0</v>
      </c>
      <c r="AF2282" s="5">
        <v>0</v>
      </c>
      <c r="AG2282" s="6"/>
      <c r="AH2282" s="5">
        <v>0</v>
      </c>
      <c r="AI2282" s="5">
        <v>0</v>
      </c>
      <c r="AJ2282" s="5">
        <v>0</v>
      </c>
      <c r="AK2282" s="5">
        <f t="shared" si="393"/>
        <v>0</v>
      </c>
      <c r="AL2282" s="5">
        <v>0</v>
      </c>
      <c r="AM2282" s="5">
        <v>0</v>
      </c>
      <c r="AN2282" s="5">
        <f t="shared" si="394"/>
        <v>0</v>
      </c>
      <c r="AO2282" s="5">
        <v>0</v>
      </c>
      <c r="AP2282" s="5">
        <v>0</v>
      </c>
      <c r="AQ2282" s="5">
        <f t="shared" si="395"/>
        <v>0</v>
      </c>
      <c r="AR2282" s="5">
        <v>1</v>
      </c>
      <c r="AS2282" s="6">
        <v>43905</v>
      </c>
      <c r="AT2282" s="5">
        <v>1</v>
      </c>
      <c r="AU2282" s="5">
        <v>0</v>
      </c>
      <c r="AV2282" t="str">
        <f t="shared" si="388"/>
        <v>N</v>
      </c>
      <c r="AW2282" t="s">
        <v>60</v>
      </c>
      <c r="AX2282" t="s">
        <v>61</v>
      </c>
      <c r="AY2282" t="s">
        <v>62</v>
      </c>
      <c r="AZ2282" t="s">
        <v>62</v>
      </c>
      <c r="BA2282" t="str">
        <f t="shared" si="389"/>
        <v>N</v>
      </c>
    </row>
    <row r="2283" spans="1:53">
      <c r="A2283" t="s">
        <v>436</v>
      </c>
      <c r="B2283" t="s">
        <v>54</v>
      </c>
      <c r="C2283" t="s">
        <v>89</v>
      </c>
      <c r="D2283">
        <v>2020</v>
      </c>
      <c r="F2283" t="s">
        <v>1800</v>
      </c>
      <c r="G2283" t="s">
        <v>1801</v>
      </c>
      <c r="H2283" t="s">
        <v>5670</v>
      </c>
      <c r="I2283" t="s">
        <v>1803</v>
      </c>
      <c r="J2283" t="s">
        <v>101</v>
      </c>
      <c r="K2283" t="s">
        <v>59</v>
      </c>
      <c r="L2283" s="5">
        <v>0</v>
      </c>
      <c r="M2283" s="5">
        <v>0</v>
      </c>
      <c r="N2283" s="5">
        <f t="shared" si="385"/>
        <v>0</v>
      </c>
      <c r="O2283" s="5">
        <v>0</v>
      </c>
      <c r="P2283" s="5">
        <v>0</v>
      </c>
      <c r="Q2283" s="5">
        <f t="shared" si="386"/>
        <v>0</v>
      </c>
      <c r="R2283" s="5">
        <v>0</v>
      </c>
      <c r="S2283" s="5">
        <v>0</v>
      </c>
      <c r="T2283" s="5">
        <f t="shared" si="387"/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f t="shared" si="390"/>
        <v>0</v>
      </c>
      <c r="Z2283" s="5">
        <v>0</v>
      </c>
      <c r="AA2283" s="5">
        <v>0</v>
      </c>
      <c r="AB2283" s="5">
        <f t="shared" si="391"/>
        <v>0</v>
      </c>
      <c r="AC2283" s="5">
        <v>0</v>
      </c>
      <c r="AD2283" s="5">
        <v>0</v>
      </c>
      <c r="AE2283" s="5">
        <f t="shared" si="392"/>
        <v>0</v>
      </c>
      <c r="AF2283" s="5">
        <v>0</v>
      </c>
      <c r="AG2283" s="6"/>
      <c r="AH2283" s="5">
        <v>0</v>
      </c>
      <c r="AI2283" s="5">
        <v>0</v>
      </c>
      <c r="AJ2283" s="5">
        <v>0</v>
      </c>
      <c r="AK2283" s="5">
        <f t="shared" si="393"/>
        <v>0</v>
      </c>
      <c r="AL2283" s="5">
        <v>0</v>
      </c>
      <c r="AM2283" s="5">
        <v>0</v>
      </c>
      <c r="AN2283" s="5">
        <f t="shared" si="394"/>
        <v>0</v>
      </c>
      <c r="AO2283" s="5">
        <v>0</v>
      </c>
      <c r="AP2283" s="5">
        <v>0</v>
      </c>
      <c r="AQ2283" s="5">
        <f t="shared" si="395"/>
        <v>0</v>
      </c>
      <c r="AR2283" s="5">
        <v>1</v>
      </c>
      <c r="AS2283" s="6">
        <v>44131</v>
      </c>
      <c r="AT2283" s="5">
        <v>1</v>
      </c>
      <c r="AU2283" s="5">
        <v>0</v>
      </c>
      <c r="AV2283" t="str">
        <f t="shared" si="388"/>
        <v>N</v>
      </c>
      <c r="AW2283" t="s">
        <v>60</v>
      </c>
      <c r="AX2283" t="s">
        <v>61</v>
      </c>
      <c r="AY2283" t="s">
        <v>62</v>
      </c>
      <c r="AZ2283" t="s">
        <v>62</v>
      </c>
      <c r="BA2283" t="str">
        <f t="shared" si="389"/>
        <v>N</v>
      </c>
    </row>
    <row r="2284" spans="1:53">
      <c r="A2284" t="s">
        <v>54</v>
      </c>
      <c r="B2284" t="s">
        <v>54</v>
      </c>
      <c r="C2284" t="s">
        <v>55</v>
      </c>
      <c r="D2284">
        <v>2020</v>
      </c>
      <c r="F2284" t="s">
        <v>2317</v>
      </c>
      <c r="G2284" t="s">
        <v>4377</v>
      </c>
      <c r="H2284" t="s">
        <v>4379</v>
      </c>
      <c r="I2284" t="s">
        <v>4378</v>
      </c>
      <c r="J2284" t="s">
        <v>101</v>
      </c>
      <c r="K2284" t="s">
        <v>93</v>
      </c>
      <c r="L2284" s="5">
        <v>0</v>
      </c>
      <c r="M2284" s="5">
        <v>0</v>
      </c>
      <c r="N2284" s="5">
        <f t="shared" si="385"/>
        <v>0</v>
      </c>
      <c r="O2284" s="5">
        <v>0</v>
      </c>
      <c r="P2284" s="5">
        <v>0</v>
      </c>
      <c r="Q2284" s="5">
        <f t="shared" si="386"/>
        <v>0</v>
      </c>
      <c r="R2284" s="5">
        <v>0</v>
      </c>
      <c r="S2284" s="5">
        <v>0</v>
      </c>
      <c r="T2284" s="5">
        <f t="shared" si="387"/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f t="shared" si="390"/>
        <v>0</v>
      </c>
      <c r="Z2284" s="5">
        <v>0</v>
      </c>
      <c r="AA2284" s="5">
        <v>0</v>
      </c>
      <c r="AB2284" s="5">
        <f t="shared" si="391"/>
        <v>0</v>
      </c>
      <c r="AC2284" s="5">
        <v>0</v>
      </c>
      <c r="AD2284" s="5">
        <v>0</v>
      </c>
      <c r="AE2284" s="5">
        <f t="shared" si="392"/>
        <v>0</v>
      </c>
      <c r="AF2284" s="5">
        <v>0</v>
      </c>
      <c r="AG2284" s="6"/>
      <c r="AH2284" s="5">
        <v>0</v>
      </c>
      <c r="AI2284" s="5">
        <v>0</v>
      </c>
      <c r="AJ2284" s="5">
        <v>0</v>
      </c>
      <c r="AK2284" s="5">
        <f t="shared" si="393"/>
        <v>0</v>
      </c>
      <c r="AL2284" s="5">
        <v>0</v>
      </c>
      <c r="AM2284" s="5">
        <v>0</v>
      </c>
      <c r="AN2284" s="5">
        <f t="shared" si="394"/>
        <v>0</v>
      </c>
      <c r="AO2284" s="5">
        <v>0</v>
      </c>
      <c r="AP2284" s="5">
        <v>0</v>
      </c>
      <c r="AQ2284" s="5">
        <f t="shared" si="395"/>
        <v>0</v>
      </c>
      <c r="AR2284" s="5">
        <v>1</v>
      </c>
      <c r="AS2284" s="6">
        <v>44103</v>
      </c>
      <c r="AT2284" s="5">
        <v>1</v>
      </c>
      <c r="AU2284" s="5">
        <v>0</v>
      </c>
      <c r="AV2284" t="str">
        <f t="shared" si="388"/>
        <v>N</v>
      </c>
      <c r="AW2284" t="s">
        <v>60</v>
      </c>
      <c r="AX2284" t="s">
        <v>61</v>
      </c>
      <c r="AY2284" t="s">
        <v>62</v>
      </c>
      <c r="AZ2284" t="s">
        <v>62</v>
      </c>
      <c r="BA2284" t="str">
        <f t="shared" si="389"/>
        <v>N</v>
      </c>
    </row>
    <row r="2285" spans="1:53">
      <c r="A2285" t="s">
        <v>436</v>
      </c>
      <c r="B2285" t="s">
        <v>54</v>
      </c>
      <c r="C2285" t="s">
        <v>89</v>
      </c>
      <c r="D2285">
        <v>2020</v>
      </c>
      <c r="F2285" t="s">
        <v>1860</v>
      </c>
      <c r="G2285" t="s">
        <v>1861</v>
      </c>
      <c r="H2285" t="s">
        <v>1862</v>
      </c>
      <c r="I2285" t="s">
        <v>1863</v>
      </c>
      <c r="J2285" t="s">
        <v>101</v>
      </c>
      <c r="K2285" t="s">
        <v>93</v>
      </c>
      <c r="L2285" s="5">
        <v>0</v>
      </c>
      <c r="M2285" s="5">
        <v>0</v>
      </c>
      <c r="N2285" s="5">
        <f t="shared" si="385"/>
        <v>0</v>
      </c>
      <c r="O2285" s="5">
        <v>0</v>
      </c>
      <c r="P2285" s="5">
        <v>0</v>
      </c>
      <c r="Q2285" s="5">
        <f t="shared" si="386"/>
        <v>0</v>
      </c>
      <c r="R2285" s="5">
        <v>0</v>
      </c>
      <c r="S2285" s="5">
        <v>0</v>
      </c>
      <c r="T2285" s="5">
        <f t="shared" si="387"/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f t="shared" si="390"/>
        <v>0</v>
      </c>
      <c r="Z2285" s="5">
        <v>0</v>
      </c>
      <c r="AA2285" s="5">
        <v>0</v>
      </c>
      <c r="AB2285" s="5">
        <f t="shared" si="391"/>
        <v>0</v>
      </c>
      <c r="AC2285" s="5">
        <v>0</v>
      </c>
      <c r="AD2285" s="5">
        <v>0</v>
      </c>
      <c r="AE2285" s="5">
        <f t="shared" si="392"/>
        <v>0</v>
      </c>
      <c r="AF2285" s="5">
        <v>0</v>
      </c>
      <c r="AG2285" s="6"/>
      <c r="AH2285" s="5">
        <v>0</v>
      </c>
      <c r="AI2285" s="5">
        <v>0</v>
      </c>
      <c r="AJ2285" s="5">
        <v>0</v>
      </c>
      <c r="AK2285" s="5">
        <f t="shared" si="393"/>
        <v>0</v>
      </c>
      <c r="AL2285" s="5">
        <v>0</v>
      </c>
      <c r="AM2285" s="5">
        <v>0</v>
      </c>
      <c r="AN2285" s="5">
        <f t="shared" si="394"/>
        <v>0</v>
      </c>
      <c r="AO2285" s="5">
        <v>0</v>
      </c>
      <c r="AP2285" s="5">
        <v>0</v>
      </c>
      <c r="AQ2285" s="5">
        <f t="shared" si="395"/>
        <v>0</v>
      </c>
      <c r="AR2285" s="5">
        <v>1</v>
      </c>
      <c r="AS2285" s="6">
        <v>43839</v>
      </c>
      <c r="AT2285" s="5">
        <v>1</v>
      </c>
      <c r="AU2285" s="5">
        <v>0</v>
      </c>
      <c r="AV2285" t="str">
        <f t="shared" si="388"/>
        <v>N</v>
      </c>
      <c r="AW2285" t="s">
        <v>60</v>
      </c>
      <c r="AX2285" t="s">
        <v>61</v>
      </c>
      <c r="AY2285" t="s">
        <v>62</v>
      </c>
      <c r="AZ2285" t="s">
        <v>62</v>
      </c>
      <c r="BA2285" t="str">
        <f t="shared" si="389"/>
        <v>N</v>
      </c>
    </row>
    <row r="2286" spans="1:53">
      <c r="A2286" t="s">
        <v>54</v>
      </c>
      <c r="B2286" t="s">
        <v>54</v>
      </c>
      <c r="C2286" t="s">
        <v>55</v>
      </c>
      <c r="D2286">
        <v>2020</v>
      </c>
      <c r="F2286" t="s">
        <v>5671</v>
      </c>
      <c r="G2286" t="s">
        <v>5672</v>
      </c>
      <c r="H2286" t="s">
        <v>5673</v>
      </c>
      <c r="I2286" t="s">
        <v>5674</v>
      </c>
      <c r="J2286" t="s">
        <v>101</v>
      </c>
      <c r="K2286" t="s">
        <v>93</v>
      </c>
      <c r="L2286" s="5">
        <v>0</v>
      </c>
      <c r="M2286" s="5">
        <v>0</v>
      </c>
      <c r="N2286" s="5">
        <f t="shared" si="385"/>
        <v>0</v>
      </c>
      <c r="O2286" s="5">
        <v>0</v>
      </c>
      <c r="P2286" s="5">
        <v>0</v>
      </c>
      <c r="Q2286" s="5">
        <f t="shared" si="386"/>
        <v>0</v>
      </c>
      <c r="R2286" s="5">
        <v>0</v>
      </c>
      <c r="S2286" s="5">
        <v>0</v>
      </c>
      <c r="T2286" s="5">
        <f t="shared" si="387"/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f t="shared" si="390"/>
        <v>0</v>
      </c>
      <c r="Z2286" s="5">
        <v>0</v>
      </c>
      <c r="AA2286" s="5">
        <v>0</v>
      </c>
      <c r="AB2286" s="5">
        <f t="shared" si="391"/>
        <v>0</v>
      </c>
      <c r="AC2286" s="5">
        <v>0</v>
      </c>
      <c r="AD2286" s="5">
        <v>0</v>
      </c>
      <c r="AE2286" s="5">
        <f t="shared" si="392"/>
        <v>0</v>
      </c>
      <c r="AF2286" s="5">
        <v>0</v>
      </c>
      <c r="AG2286" s="6"/>
      <c r="AH2286" s="5">
        <v>0</v>
      </c>
      <c r="AI2286" s="5">
        <v>0</v>
      </c>
      <c r="AJ2286" s="5">
        <v>0</v>
      </c>
      <c r="AK2286" s="5">
        <f t="shared" si="393"/>
        <v>0</v>
      </c>
      <c r="AL2286" s="5">
        <v>0</v>
      </c>
      <c r="AM2286" s="5">
        <v>0</v>
      </c>
      <c r="AN2286" s="5">
        <f t="shared" si="394"/>
        <v>0</v>
      </c>
      <c r="AO2286" s="5">
        <v>0</v>
      </c>
      <c r="AP2286" s="5">
        <v>0</v>
      </c>
      <c r="AQ2286" s="5">
        <f t="shared" si="395"/>
        <v>0</v>
      </c>
      <c r="AR2286" s="5">
        <v>1</v>
      </c>
      <c r="AS2286" s="6">
        <v>43917</v>
      </c>
      <c r="AT2286" s="5">
        <v>1</v>
      </c>
      <c r="AU2286" s="5">
        <v>0</v>
      </c>
      <c r="AV2286" t="str">
        <f t="shared" si="388"/>
        <v>N</v>
      </c>
      <c r="AW2286" t="s">
        <v>60</v>
      </c>
      <c r="AX2286" t="s">
        <v>61</v>
      </c>
      <c r="AY2286" t="s">
        <v>62</v>
      </c>
      <c r="AZ2286" t="s">
        <v>62</v>
      </c>
      <c r="BA2286" t="str">
        <f t="shared" si="389"/>
        <v>N</v>
      </c>
    </row>
    <row r="2287" spans="1:53">
      <c r="A2287" t="s">
        <v>436</v>
      </c>
      <c r="B2287" t="s">
        <v>54</v>
      </c>
      <c r="C2287" t="s">
        <v>89</v>
      </c>
      <c r="D2287">
        <v>2020</v>
      </c>
      <c r="F2287" t="s">
        <v>4165</v>
      </c>
      <c r="G2287" t="s">
        <v>4372</v>
      </c>
      <c r="H2287" t="s">
        <v>4373</v>
      </c>
      <c r="I2287" t="s">
        <v>4374</v>
      </c>
      <c r="J2287" t="s">
        <v>101</v>
      </c>
      <c r="K2287" t="s">
        <v>93</v>
      </c>
      <c r="L2287" s="5">
        <v>0</v>
      </c>
      <c r="M2287" s="5">
        <v>0</v>
      </c>
      <c r="N2287" s="5">
        <f t="shared" si="385"/>
        <v>0</v>
      </c>
      <c r="O2287" s="5">
        <v>0</v>
      </c>
      <c r="P2287" s="5">
        <v>0</v>
      </c>
      <c r="Q2287" s="5">
        <f t="shared" si="386"/>
        <v>0</v>
      </c>
      <c r="R2287" s="5">
        <v>0</v>
      </c>
      <c r="S2287" s="5">
        <v>0</v>
      </c>
      <c r="T2287" s="5">
        <f t="shared" si="387"/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f t="shared" si="390"/>
        <v>0</v>
      </c>
      <c r="Z2287" s="5">
        <v>0</v>
      </c>
      <c r="AA2287" s="5">
        <v>0</v>
      </c>
      <c r="AB2287" s="5">
        <f t="shared" si="391"/>
        <v>0</v>
      </c>
      <c r="AC2287" s="5">
        <v>0</v>
      </c>
      <c r="AD2287" s="5">
        <v>0</v>
      </c>
      <c r="AE2287" s="5">
        <f t="shared" si="392"/>
        <v>0</v>
      </c>
      <c r="AF2287" s="5">
        <v>0</v>
      </c>
      <c r="AG2287" s="6"/>
      <c r="AH2287" s="5">
        <v>0</v>
      </c>
      <c r="AI2287" s="5">
        <v>0</v>
      </c>
      <c r="AJ2287" s="5">
        <v>0</v>
      </c>
      <c r="AK2287" s="5">
        <f t="shared" si="393"/>
        <v>0</v>
      </c>
      <c r="AL2287" s="5">
        <v>0</v>
      </c>
      <c r="AM2287" s="5">
        <v>0</v>
      </c>
      <c r="AN2287" s="5">
        <f t="shared" si="394"/>
        <v>0</v>
      </c>
      <c r="AO2287" s="5">
        <v>0</v>
      </c>
      <c r="AP2287" s="5">
        <v>0</v>
      </c>
      <c r="AQ2287" s="5">
        <f t="shared" si="395"/>
        <v>0</v>
      </c>
      <c r="AR2287" s="5">
        <v>1</v>
      </c>
      <c r="AS2287" s="6">
        <v>43892</v>
      </c>
      <c r="AT2287" s="5">
        <v>1</v>
      </c>
      <c r="AU2287" s="5">
        <v>0</v>
      </c>
      <c r="AV2287" t="str">
        <f t="shared" si="388"/>
        <v>N</v>
      </c>
      <c r="AW2287" t="s">
        <v>60</v>
      </c>
      <c r="AX2287" t="s">
        <v>61</v>
      </c>
      <c r="AY2287" t="s">
        <v>62</v>
      </c>
      <c r="AZ2287" t="s">
        <v>62</v>
      </c>
      <c r="BA2287" t="str">
        <f t="shared" si="389"/>
        <v>N</v>
      </c>
    </row>
    <row r="2288" spans="1:53">
      <c r="A2288" t="s">
        <v>436</v>
      </c>
      <c r="B2288" t="s">
        <v>54</v>
      </c>
      <c r="C2288" t="s">
        <v>89</v>
      </c>
      <c r="D2288">
        <v>2020</v>
      </c>
      <c r="F2288" t="s">
        <v>1856</v>
      </c>
      <c r="G2288" t="s">
        <v>1857</v>
      </c>
      <c r="H2288" t="s">
        <v>1858</v>
      </c>
      <c r="I2288" t="s">
        <v>1859</v>
      </c>
      <c r="J2288" t="s">
        <v>101</v>
      </c>
      <c r="K2288" t="s">
        <v>93</v>
      </c>
      <c r="L2288" s="5">
        <v>0</v>
      </c>
      <c r="M2288" s="5">
        <v>0</v>
      </c>
      <c r="N2288" s="5">
        <f t="shared" si="385"/>
        <v>0</v>
      </c>
      <c r="O2288" s="5">
        <v>0</v>
      </c>
      <c r="P2288" s="5">
        <v>0</v>
      </c>
      <c r="Q2288" s="5">
        <f t="shared" si="386"/>
        <v>0</v>
      </c>
      <c r="R2288" s="5">
        <v>0</v>
      </c>
      <c r="S2288" s="5">
        <v>0</v>
      </c>
      <c r="T2288" s="5">
        <f t="shared" si="387"/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f t="shared" si="390"/>
        <v>0</v>
      </c>
      <c r="Z2288" s="5">
        <v>0</v>
      </c>
      <c r="AA2288" s="5">
        <v>0</v>
      </c>
      <c r="AB2288" s="5">
        <f t="shared" si="391"/>
        <v>0</v>
      </c>
      <c r="AC2288" s="5">
        <v>0</v>
      </c>
      <c r="AD2288" s="5">
        <v>0</v>
      </c>
      <c r="AE2288" s="5">
        <f t="shared" si="392"/>
        <v>0</v>
      </c>
      <c r="AF2288" s="5">
        <v>0</v>
      </c>
      <c r="AG2288" s="6"/>
      <c r="AH2288" s="5">
        <v>0</v>
      </c>
      <c r="AI2288" s="5">
        <v>0</v>
      </c>
      <c r="AJ2288" s="5">
        <v>0</v>
      </c>
      <c r="AK2288" s="5">
        <f t="shared" si="393"/>
        <v>0</v>
      </c>
      <c r="AL2288" s="5">
        <v>0</v>
      </c>
      <c r="AM2288" s="5">
        <v>0</v>
      </c>
      <c r="AN2288" s="5">
        <f t="shared" si="394"/>
        <v>0</v>
      </c>
      <c r="AO2288" s="5">
        <v>0</v>
      </c>
      <c r="AP2288" s="5">
        <v>0</v>
      </c>
      <c r="AQ2288" s="5">
        <f t="shared" si="395"/>
        <v>0</v>
      </c>
      <c r="AR2288" s="5">
        <v>1</v>
      </c>
      <c r="AS2288" s="6">
        <v>44140</v>
      </c>
      <c r="AT2288" s="5">
        <v>1</v>
      </c>
      <c r="AU2288" s="5">
        <v>0</v>
      </c>
      <c r="AV2288" t="str">
        <f t="shared" si="388"/>
        <v>N</v>
      </c>
      <c r="AW2288" t="s">
        <v>60</v>
      </c>
      <c r="AX2288" t="s">
        <v>61</v>
      </c>
      <c r="AY2288" t="s">
        <v>62</v>
      </c>
      <c r="AZ2288" t="s">
        <v>62</v>
      </c>
      <c r="BA2288" t="str">
        <f t="shared" si="389"/>
        <v>N</v>
      </c>
    </row>
    <row r="2289" spans="1:53">
      <c r="A2289" t="s">
        <v>54</v>
      </c>
      <c r="B2289" t="s">
        <v>54</v>
      </c>
      <c r="C2289" t="s">
        <v>55</v>
      </c>
      <c r="D2289">
        <v>2020</v>
      </c>
      <c r="F2289" t="s">
        <v>5675</v>
      </c>
      <c r="G2289" t="s">
        <v>5676</v>
      </c>
      <c r="H2289" t="s">
        <v>5677</v>
      </c>
      <c r="I2289" t="s">
        <v>5678</v>
      </c>
      <c r="J2289" t="s">
        <v>101</v>
      </c>
      <c r="K2289" t="s">
        <v>93</v>
      </c>
      <c r="L2289" s="5">
        <v>0</v>
      </c>
      <c r="M2289" s="5">
        <v>0</v>
      </c>
      <c r="N2289" s="5">
        <f t="shared" si="385"/>
        <v>0</v>
      </c>
      <c r="O2289" s="5">
        <v>0</v>
      </c>
      <c r="P2289" s="5">
        <v>0</v>
      </c>
      <c r="Q2289" s="5">
        <f t="shared" si="386"/>
        <v>0</v>
      </c>
      <c r="R2289" s="5">
        <v>0</v>
      </c>
      <c r="S2289" s="5">
        <v>0</v>
      </c>
      <c r="T2289" s="5">
        <f t="shared" si="387"/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f t="shared" si="390"/>
        <v>0</v>
      </c>
      <c r="Z2289" s="5">
        <v>0</v>
      </c>
      <c r="AA2289" s="5">
        <v>0</v>
      </c>
      <c r="AB2289" s="5">
        <f t="shared" si="391"/>
        <v>0</v>
      </c>
      <c r="AC2289" s="5">
        <v>0</v>
      </c>
      <c r="AD2289" s="5">
        <v>0</v>
      </c>
      <c r="AE2289" s="5">
        <f t="shared" si="392"/>
        <v>0</v>
      </c>
      <c r="AF2289" s="5">
        <v>0</v>
      </c>
      <c r="AG2289" s="6"/>
      <c r="AH2289" s="5">
        <v>0</v>
      </c>
      <c r="AI2289" s="5">
        <v>0</v>
      </c>
      <c r="AJ2289" s="5">
        <v>0</v>
      </c>
      <c r="AK2289" s="5">
        <f t="shared" si="393"/>
        <v>0</v>
      </c>
      <c r="AL2289" s="5">
        <v>0</v>
      </c>
      <c r="AM2289" s="5">
        <v>0</v>
      </c>
      <c r="AN2289" s="5">
        <f t="shared" si="394"/>
        <v>0</v>
      </c>
      <c r="AO2289" s="5">
        <v>0</v>
      </c>
      <c r="AP2289" s="5">
        <v>0</v>
      </c>
      <c r="AQ2289" s="5">
        <f t="shared" si="395"/>
        <v>0</v>
      </c>
      <c r="AR2289" s="5">
        <v>1</v>
      </c>
      <c r="AS2289" s="6">
        <v>43886</v>
      </c>
      <c r="AT2289" s="5">
        <v>1</v>
      </c>
      <c r="AU2289" s="5">
        <v>0</v>
      </c>
      <c r="AV2289" t="str">
        <f t="shared" si="388"/>
        <v>N</v>
      </c>
      <c r="AW2289" t="s">
        <v>60</v>
      </c>
      <c r="AX2289" t="s">
        <v>61</v>
      </c>
      <c r="AY2289" t="s">
        <v>62</v>
      </c>
      <c r="AZ2289" t="s">
        <v>62</v>
      </c>
      <c r="BA2289" t="str">
        <f t="shared" si="389"/>
        <v>N</v>
      </c>
    </row>
    <row r="2290" spans="1:53">
      <c r="A2290" t="s">
        <v>54</v>
      </c>
      <c r="B2290" t="s">
        <v>54</v>
      </c>
      <c r="C2290" t="s">
        <v>55</v>
      </c>
      <c r="D2290">
        <v>2020</v>
      </c>
      <c r="F2290" t="s">
        <v>5679</v>
      </c>
      <c r="G2290" t="s">
        <v>5680</v>
      </c>
      <c r="H2290" t="s">
        <v>5681</v>
      </c>
      <c r="I2290" t="s">
        <v>5682</v>
      </c>
      <c r="J2290" t="s">
        <v>101</v>
      </c>
      <c r="K2290" t="s">
        <v>59</v>
      </c>
      <c r="L2290" s="5">
        <v>0</v>
      </c>
      <c r="M2290" s="5">
        <v>0</v>
      </c>
      <c r="N2290" s="5">
        <f t="shared" si="385"/>
        <v>0</v>
      </c>
      <c r="O2290" s="5">
        <v>0</v>
      </c>
      <c r="P2290" s="5">
        <v>0</v>
      </c>
      <c r="Q2290" s="5">
        <f t="shared" si="386"/>
        <v>0</v>
      </c>
      <c r="R2290" s="5">
        <v>0</v>
      </c>
      <c r="S2290" s="5">
        <v>0</v>
      </c>
      <c r="T2290" s="5">
        <f t="shared" si="387"/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f t="shared" si="390"/>
        <v>0</v>
      </c>
      <c r="Z2290" s="5">
        <v>0</v>
      </c>
      <c r="AA2290" s="5">
        <v>0</v>
      </c>
      <c r="AB2290" s="5">
        <f t="shared" si="391"/>
        <v>0</v>
      </c>
      <c r="AC2290" s="5">
        <v>0</v>
      </c>
      <c r="AD2290" s="5">
        <v>0</v>
      </c>
      <c r="AE2290" s="5">
        <f t="shared" si="392"/>
        <v>0</v>
      </c>
      <c r="AF2290" s="5">
        <v>0</v>
      </c>
      <c r="AG2290" s="6">
        <v>43999</v>
      </c>
      <c r="AH2290" s="5">
        <v>0</v>
      </c>
      <c r="AI2290" s="5">
        <v>0</v>
      </c>
      <c r="AJ2290" s="5">
        <v>0</v>
      </c>
      <c r="AK2290" s="5">
        <f t="shared" si="393"/>
        <v>0</v>
      </c>
      <c r="AL2290" s="5">
        <v>0</v>
      </c>
      <c r="AM2290" s="5">
        <v>0</v>
      </c>
      <c r="AN2290" s="5">
        <f t="shared" si="394"/>
        <v>0</v>
      </c>
      <c r="AO2290" s="5">
        <v>0</v>
      </c>
      <c r="AP2290" s="5">
        <v>0</v>
      </c>
      <c r="AQ2290" s="5">
        <f t="shared" si="395"/>
        <v>0</v>
      </c>
      <c r="AR2290" s="5">
        <v>0</v>
      </c>
      <c r="AS2290" s="6"/>
      <c r="AT2290" s="5">
        <v>0</v>
      </c>
      <c r="AU2290" s="5">
        <v>0</v>
      </c>
      <c r="AV2290" t="str">
        <f t="shared" si="388"/>
        <v>N</v>
      </c>
      <c r="AW2290" t="s">
        <v>60</v>
      </c>
      <c r="AX2290" t="s">
        <v>61</v>
      </c>
      <c r="AY2290" t="s">
        <v>445</v>
      </c>
      <c r="AZ2290" t="s">
        <v>445</v>
      </c>
      <c r="BA2290" t="str">
        <f t="shared" si="389"/>
        <v>N</v>
      </c>
    </row>
    <row r="2291" spans="1:53">
      <c r="A2291" t="s">
        <v>436</v>
      </c>
      <c r="B2291" t="s">
        <v>54</v>
      </c>
      <c r="C2291" t="s">
        <v>89</v>
      </c>
      <c r="D2291">
        <v>2020</v>
      </c>
      <c r="F2291" t="s">
        <v>5683</v>
      </c>
      <c r="G2291" t="s">
        <v>5684</v>
      </c>
      <c r="H2291" t="s">
        <v>5685</v>
      </c>
      <c r="I2291" t="s">
        <v>5686</v>
      </c>
      <c r="J2291" t="s">
        <v>255</v>
      </c>
      <c r="K2291" t="s">
        <v>59</v>
      </c>
      <c r="L2291" s="5">
        <v>0</v>
      </c>
      <c r="M2291" s="5">
        <v>0</v>
      </c>
      <c r="N2291" s="5">
        <f t="shared" si="385"/>
        <v>0</v>
      </c>
      <c r="O2291" s="5">
        <v>0</v>
      </c>
      <c r="P2291" s="5">
        <v>0</v>
      </c>
      <c r="Q2291" s="5">
        <f t="shared" si="386"/>
        <v>0</v>
      </c>
      <c r="R2291" s="5">
        <v>0</v>
      </c>
      <c r="S2291" s="5">
        <v>0</v>
      </c>
      <c r="T2291" s="5">
        <f t="shared" si="387"/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f t="shared" si="390"/>
        <v>0</v>
      </c>
      <c r="Z2291" s="5">
        <v>0</v>
      </c>
      <c r="AA2291" s="5">
        <v>0</v>
      </c>
      <c r="AB2291" s="5">
        <f t="shared" si="391"/>
        <v>0</v>
      </c>
      <c r="AC2291" s="5">
        <v>0</v>
      </c>
      <c r="AD2291" s="5">
        <v>0</v>
      </c>
      <c r="AE2291" s="5">
        <f t="shared" si="392"/>
        <v>0</v>
      </c>
      <c r="AF2291" s="5">
        <v>2</v>
      </c>
      <c r="AG2291" s="6">
        <v>44039</v>
      </c>
      <c r="AH2291" s="5">
        <v>2</v>
      </c>
      <c r="AI2291" s="5">
        <v>0</v>
      </c>
      <c r="AJ2291" s="5">
        <v>0</v>
      </c>
      <c r="AK2291" s="5">
        <f t="shared" si="393"/>
        <v>0</v>
      </c>
      <c r="AL2291" s="5">
        <v>0</v>
      </c>
      <c r="AM2291" s="5">
        <v>0</v>
      </c>
      <c r="AN2291" s="5">
        <f t="shared" si="394"/>
        <v>0</v>
      </c>
      <c r="AO2291" s="5">
        <v>0</v>
      </c>
      <c r="AP2291" s="5">
        <v>0</v>
      </c>
      <c r="AQ2291" s="5">
        <f t="shared" si="395"/>
        <v>0</v>
      </c>
      <c r="AR2291" s="5">
        <v>0</v>
      </c>
      <c r="AS2291" s="6"/>
      <c r="AT2291" s="5">
        <v>0</v>
      </c>
      <c r="AU2291" s="5">
        <v>0</v>
      </c>
      <c r="AV2291" t="str">
        <f t="shared" si="388"/>
        <v>N</v>
      </c>
      <c r="AW2291" t="s">
        <v>60</v>
      </c>
      <c r="AX2291" t="s">
        <v>61</v>
      </c>
      <c r="AY2291" t="s">
        <v>62</v>
      </c>
      <c r="AZ2291" t="s">
        <v>62</v>
      </c>
      <c r="BA2291" t="str">
        <f t="shared" si="389"/>
        <v>N</v>
      </c>
    </row>
    <row r="2292" spans="1:53">
      <c r="A2292" t="s">
        <v>436</v>
      </c>
      <c r="B2292" t="s">
        <v>54</v>
      </c>
      <c r="C2292" t="s">
        <v>89</v>
      </c>
      <c r="D2292">
        <v>2020</v>
      </c>
      <c r="F2292" t="s">
        <v>5687</v>
      </c>
      <c r="G2292" t="s">
        <v>5688</v>
      </c>
      <c r="H2292" t="s">
        <v>5689</v>
      </c>
      <c r="I2292" t="s">
        <v>5690</v>
      </c>
      <c r="J2292" t="s">
        <v>255</v>
      </c>
      <c r="K2292" t="s">
        <v>59</v>
      </c>
      <c r="L2292" s="5">
        <v>0</v>
      </c>
      <c r="M2292" s="5">
        <v>0</v>
      </c>
      <c r="N2292" s="5">
        <f t="shared" si="385"/>
        <v>0</v>
      </c>
      <c r="O2292" s="5">
        <v>0</v>
      </c>
      <c r="P2292" s="5">
        <v>0</v>
      </c>
      <c r="Q2292" s="5">
        <f t="shared" si="386"/>
        <v>0</v>
      </c>
      <c r="R2292" s="5">
        <v>0</v>
      </c>
      <c r="S2292" s="5">
        <v>0</v>
      </c>
      <c r="T2292" s="5">
        <f t="shared" si="387"/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f t="shared" si="390"/>
        <v>0</v>
      </c>
      <c r="Z2292" s="5">
        <v>0</v>
      </c>
      <c r="AA2292" s="5">
        <v>0</v>
      </c>
      <c r="AB2292" s="5">
        <f t="shared" si="391"/>
        <v>0</v>
      </c>
      <c r="AC2292" s="5">
        <v>0</v>
      </c>
      <c r="AD2292" s="5">
        <v>0</v>
      </c>
      <c r="AE2292" s="5">
        <f t="shared" si="392"/>
        <v>0</v>
      </c>
      <c r="AF2292" s="5">
        <v>2</v>
      </c>
      <c r="AG2292" s="6">
        <v>43836</v>
      </c>
      <c r="AH2292" s="5">
        <v>2</v>
      </c>
      <c r="AI2292" s="5">
        <v>0</v>
      </c>
      <c r="AJ2292" s="5">
        <v>0</v>
      </c>
      <c r="AK2292" s="5">
        <f t="shared" si="393"/>
        <v>0</v>
      </c>
      <c r="AL2292" s="5">
        <v>0</v>
      </c>
      <c r="AM2292" s="5">
        <v>0</v>
      </c>
      <c r="AN2292" s="5">
        <f t="shared" si="394"/>
        <v>0</v>
      </c>
      <c r="AO2292" s="5">
        <v>0</v>
      </c>
      <c r="AP2292" s="5">
        <v>0</v>
      </c>
      <c r="AQ2292" s="5">
        <f t="shared" si="395"/>
        <v>0</v>
      </c>
      <c r="AR2292" s="5">
        <v>0</v>
      </c>
      <c r="AS2292" s="6"/>
      <c r="AT2292" s="5">
        <v>0</v>
      </c>
      <c r="AU2292" s="5">
        <v>0</v>
      </c>
      <c r="AV2292" t="str">
        <f t="shared" si="388"/>
        <v>N</v>
      </c>
      <c r="AW2292" t="s">
        <v>60</v>
      </c>
      <c r="AX2292" t="s">
        <v>61</v>
      </c>
      <c r="AY2292" t="s">
        <v>62</v>
      </c>
      <c r="AZ2292" t="s">
        <v>62</v>
      </c>
      <c r="BA2292" t="str">
        <f t="shared" si="389"/>
        <v>N</v>
      </c>
    </row>
    <row r="2293" spans="1:53">
      <c r="A2293" t="s">
        <v>54</v>
      </c>
      <c r="B2293" t="s">
        <v>54</v>
      </c>
      <c r="C2293" t="s">
        <v>55</v>
      </c>
      <c r="D2293">
        <v>2020</v>
      </c>
      <c r="F2293" t="s">
        <v>5691</v>
      </c>
      <c r="G2293" t="s">
        <v>5692</v>
      </c>
      <c r="H2293" t="s">
        <v>5693</v>
      </c>
      <c r="I2293" t="s">
        <v>5694</v>
      </c>
      <c r="J2293" t="s">
        <v>58</v>
      </c>
      <c r="K2293" t="s">
        <v>59</v>
      </c>
      <c r="L2293" s="5">
        <v>0</v>
      </c>
      <c r="M2293" s="5">
        <v>0</v>
      </c>
      <c r="N2293" s="5">
        <f t="shared" si="385"/>
        <v>0</v>
      </c>
      <c r="O2293" s="5">
        <v>0</v>
      </c>
      <c r="P2293" s="5">
        <v>0</v>
      </c>
      <c r="Q2293" s="5">
        <f t="shared" si="386"/>
        <v>0</v>
      </c>
      <c r="R2293" s="5">
        <v>0</v>
      </c>
      <c r="S2293" s="5">
        <v>0</v>
      </c>
      <c r="T2293" s="5">
        <f t="shared" si="387"/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f t="shared" si="390"/>
        <v>0</v>
      </c>
      <c r="Z2293" s="5">
        <v>0</v>
      </c>
      <c r="AA2293" s="5">
        <v>0</v>
      </c>
      <c r="AB2293" s="5">
        <f t="shared" si="391"/>
        <v>0</v>
      </c>
      <c r="AC2293" s="5">
        <v>0</v>
      </c>
      <c r="AD2293" s="5">
        <v>0</v>
      </c>
      <c r="AE2293" s="5">
        <f t="shared" si="392"/>
        <v>0</v>
      </c>
      <c r="AF2293" s="5">
        <v>2</v>
      </c>
      <c r="AG2293" s="6">
        <v>43864</v>
      </c>
      <c r="AH2293" s="5">
        <v>2</v>
      </c>
      <c r="AI2293" s="5">
        <v>0</v>
      </c>
      <c r="AJ2293" s="5">
        <v>0</v>
      </c>
      <c r="AK2293" s="5">
        <f t="shared" si="393"/>
        <v>0</v>
      </c>
      <c r="AL2293" s="5">
        <v>0</v>
      </c>
      <c r="AM2293" s="5">
        <v>0</v>
      </c>
      <c r="AN2293" s="5">
        <f t="shared" si="394"/>
        <v>0</v>
      </c>
      <c r="AO2293" s="5">
        <v>0</v>
      </c>
      <c r="AP2293" s="5">
        <v>0</v>
      </c>
      <c r="AQ2293" s="5">
        <f t="shared" si="395"/>
        <v>0</v>
      </c>
      <c r="AR2293" s="5">
        <v>0</v>
      </c>
      <c r="AS2293" s="6"/>
      <c r="AT2293" s="5">
        <v>0</v>
      </c>
      <c r="AU2293" s="5">
        <v>0</v>
      </c>
      <c r="AV2293" t="str">
        <f t="shared" si="388"/>
        <v>N</v>
      </c>
      <c r="AW2293" t="s">
        <v>60</v>
      </c>
      <c r="AX2293" t="s">
        <v>61</v>
      </c>
      <c r="AY2293" t="s">
        <v>62</v>
      </c>
      <c r="AZ2293" t="s">
        <v>62</v>
      </c>
      <c r="BA2293" t="str">
        <f t="shared" si="389"/>
        <v>N</v>
      </c>
    </row>
    <row r="2294" spans="1:53">
      <c r="A2294" t="s">
        <v>1465</v>
      </c>
      <c r="B2294" t="s">
        <v>54</v>
      </c>
      <c r="C2294" t="s">
        <v>55</v>
      </c>
      <c r="D2294">
        <v>2020</v>
      </c>
      <c r="F2294" t="s">
        <v>4438</v>
      </c>
      <c r="G2294" t="s">
        <v>4439</v>
      </c>
      <c r="H2294" t="s">
        <v>4440</v>
      </c>
      <c r="I2294" t="s">
        <v>4441</v>
      </c>
      <c r="J2294" t="s">
        <v>255</v>
      </c>
      <c r="K2294" t="s">
        <v>93</v>
      </c>
      <c r="L2294" s="5">
        <v>0</v>
      </c>
      <c r="M2294" s="5">
        <v>0</v>
      </c>
      <c r="N2294" s="5">
        <f t="shared" si="385"/>
        <v>0</v>
      </c>
      <c r="O2294" s="5">
        <v>0</v>
      </c>
      <c r="P2294" s="5">
        <v>0</v>
      </c>
      <c r="Q2294" s="5">
        <f t="shared" si="386"/>
        <v>0</v>
      </c>
      <c r="R2294" s="5">
        <v>0</v>
      </c>
      <c r="S2294" s="5">
        <v>0</v>
      </c>
      <c r="T2294" s="5">
        <f t="shared" si="387"/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f t="shared" si="390"/>
        <v>0</v>
      </c>
      <c r="Z2294" s="5">
        <v>0</v>
      </c>
      <c r="AA2294" s="5">
        <v>0</v>
      </c>
      <c r="AB2294" s="5">
        <f t="shared" si="391"/>
        <v>0</v>
      </c>
      <c r="AC2294" s="5">
        <v>0</v>
      </c>
      <c r="AD2294" s="5">
        <v>0</v>
      </c>
      <c r="AE2294" s="5">
        <f t="shared" si="392"/>
        <v>0</v>
      </c>
      <c r="AF2294" s="5">
        <v>2</v>
      </c>
      <c r="AG2294" s="6">
        <v>44144</v>
      </c>
      <c r="AH2294" s="5">
        <v>2</v>
      </c>
      <c r="AI2294" s="5">
        <v>0</v>
      </c>
      <c r="AJ2294" s="5">
        <v>0</v>
      </c>
      <c r="AK2294" s="5">
        <f t="shared" si="393"/>
        <v>0</v>
      </c>
      <c r="AL2294" s="5">
        <v>0</v>
      </c>
      <c r="AM2294" s="5">
        <v>0</v>
      </c>
      <c r="AN2294" s="5">
        <f t="shared" si="394"/>
        <v>0</v>
      </c>
      <c r="AO2294" s="5">
        <v>0</v>
      </c>
      <c r="AP2294" s="5">
        <v>0</v>
      </c>
      <c r="AQ2294" s="5">
        <f t="shared" si="395"/>
        <v>0</v>
      </c>
      <c r="AR2294" s="5">
        <v>0</v>
      </c>
      <c r="AS2294" s="6"/>
      <c r="AT2294" s="5">
        <v>0</v>
      </c>
      <c r="AU2294" s="5">
        <v>0</v>
      </c>
      <c r="AV2294" t="str">
        <f t="shared" si="388"/>
        <v>N</v>
      </c>
      <c r="AW2294" t="s">
        <v>60</v>
      </c>
      <c r="AX2294" t="s">
        <v>61</v>
      </c>
      <c r="AY2294" t="s">
        <v>62</v>
      </c>
      <c r="AZ2294" t="s">
        <v>62</v>
      </c>
      <c r="BA2294" t="str">
        <f t="shared" si="389"/>
        <v>N</v>
      </c>
    </row>
    <row r="2295" spans="1:53">
      <c r="A2295" t="s">
        <v>54</v>
      </c>
      <c r="B2295" t="s">
        <v>54</v>
      </c>
      <c r="C2295" t="s">
        <v>55</v>
      </c>
      <c r="D2295">
        <v>2020</v>
      </c>
      <c r="F2295" t="s">
        <v>5695</v>
      </c>
      <c r="G2295" t="s">
        <v>5696</v>
      </c>
      <c r="H2295" t="s">
        <v>5697</v>
      </c>
      <c r="I2295" t="s">
        <v>5698</v>
      </c>
      <c r="J2295" t="s">
        <v>58</v>
      </c>
      <c r="K2295" t="s">
        <v>59</v>
      </c>
      <c r="L2295" s="5">
        <v>0</v>
      </c>
      <c r="M2295" s="5">
        <v>0</v>
      </c>
      <c r="N2295" s="5">
        <f t="shared" si="385"/>
        <v>0</v>
      </c>
      <c r="O2295" s="5">
        <v>0</v>
      </c>
      <c r="P2295" s="5">
        <v>0</v>
      </c>
      <c r="Q2295" s="5">
        <f t="shared" si="386"/>
        <v>0</v>
      </c>
      <c r="R2295" s="5">
        <v>0</v>
      </c>
      <c r="S2295" s="5">
        <v>0</v>
      </c>
      <c r="T2295" s="5">
        <f t="shared" si="387"/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f t="shared" si="390"/>
        <v>0</v>
      </c>
      <c r="Z2295" s="5">
        <v>0</v>
      </c>
      <c r="AA2295" s="5">
        <v>0</v>
      </c>
      <c r="AB2295" s="5">
        <f t="shared" si="391"/>
        <v>0</v>
      </c>
      <c r="AC2295" s="5">
        <v>0</v>
      </c>
      <c r="AD2295" s="5">
        <v>0</v>
      </c>
      <c r="AE2295" s="5">
        <f t="shared" si="392"/>
        <v>0</v>
      </c>
      <c r="AF2295" s="5">
        <v>1</v>
      </c>
      <c r="AG2295" s="6">
        <v>44153</v>
      </c>
      <c r="AH2295" s="5">
        <v>1</v>
      </c>
      <c r="AI2295" s="5">
        <v>0</v>
      </c>
      <c r="AJ2295" s="5">
        <v>0</v>
      </c>
      <c r="AK2295" s="5">
        <f t="shared" si="393"/>
        <v>0</v>
      </c>
      <c r="AL2295" s="5">
        <v>0</v>
      </c>
      <c r="AM2295" s="5">
        <v>0</v>
      </c>
      <c r="AN2295" s="5">
        <f t="shared" si="394"/>
        <v>0</v>
      </c>
      <c r="AO2295" s="5">
        <v>0</v>
      </c>
      <c r="AP2295" s="5">
        <v>0</v>
      </c>
      <c r="AQ2295" s="5">
        <f t="shared" si="395"/>
        <v>0</v>
      </c>
      <c r="AR2295" s="5">
        <v>0</v>
      </c>
      <c r="AS2295" s="6"/>
      <c r="AT2295" s="5">
        <v>0</v>
      </c>
      <c r="AU2295" s="5">
        <v>0</v>
      </c>
      <c r="AV2295" t="str">
        <f t="shared" si="388"/>
        <v>N</v>
      </c>
      <c r="AW2295" t="s">
        <v>60</v>
      </c>
      <c r="AX2295" t="s">
        <v>61</v>
      </c>
      <c r="AY2295" t="s">
        <v>62</v>
      </c>
      <c r="AZ2295" t="s">
        <v>62</v>
      </c>
      <c r="BA2295" t="str">
        <f t="shared" si="389"/>
        <v>N</v>
      </c>
    </row>
    <row r="2296" spans="1:53">
      <c r="A2296" t="s">
        <v>54</v>
      </c>
      <c r="B2296" t="s">
        <v>54</v>
      </c>
      <c r="C2296" t="s">
        <v>55</v>
      </c>
      <c r="D2296">
        <v>2020</v>
      </c>
      <c r="F2296" t="s">
        <v>5699</v>
      </c>
      <c r="G2296" t="s">
        <v>5700</v>
      </c>
      <c r="H2296" t="s">
        <v>5701</v>
      </c>
      <c r="I2296" t="s">
        <v>5702</v>
      </c>
      <c r="J2296" t="s">
        <v>58</v>
      </c>
      <c r="K2296" t="s">
        <v>59</v>
      </c>
      <c r="L2296" s="5">
        <v>0</v>
      </c>
      <c r="M2296" s="5">
        <v>0</v>
      </c>
      <c r="N2296" s="5">
        <f t="shared" si="385"/>
        <v>0</v>
      </c>
      <c r="O2296" s="5">
        <v>0</v>
      </c>
      <c r="P2296" s="5">
        <v>0</v>
      </c>
      <c r="Q2296" s="5">
        <f t="shared" si="386"/>
        <v>0</v>
      </c>
      <c r="R2296" s="5">
        <v>0</v>
      </c>
      <c r="S2296" s="5">
        <v>0</v>
      </c>
      <c r="T2296" s="5">
        <f t="shared" si="387"/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f t="shared" si="390"/>
        <v>0</v>
      </c>
      <c r="Z2296" s="5">
        <v>0</v>
      </c>
      <c r="AA2296" s="5">
        <v>0</v>
      </c>
      <c r="AB2296" s="5">
        <f t="shared" si="391"/>
        <v>0</v>
      </c>
      <c r="AC2296" s="5">
        <v>0</v>
      </c>
      <c r="AD2296" s="5">
        <v>0</v>
      </c>
      <c r="AE2296" s="5">
        <f t="shared" si="392"/>
        <v>0</v>
      </c>
      <c r="AF2296" s="5">
        <v>1</v>
      </c>
      <c r="AG2296" s="6">
        <v>44110</v>
      </c>
      <c r="AH2296" s="5">
        <v>1</v>
      </c>
      <c r="AI2296" s="5">
        <v>0</v>
      </c>
      <c r="AJ2296" s="5">
        <v>0</v>
      </c>
      <c r="AK2296" s="5">
        <f t="shared" si="393"/>
        <v>0</v>
      </c>
      <c r="AL2296" s="5">
        <v>0</v>
      </c>
      <c r="AM2296" s="5">
        <v>0</v>
      </c>
      <c r="AN2296" s="5">
        <f t="shared" si="394"/>
        <v>0</v>
      </c>
      <c r="AO2296" s="5">
        <v>0</v>
      </c>
      <c r="AP2296" s="5">
        <v>0</v>
      </c>
      <c r="AQ2296" s="5">
        <f t="shared" si="395"/>
        <v>0</v>
      </c>
      <c r="AR2296" s="5">
        <v>0</v>
      </c>
      <c r="AS2296" s="6"/>
      <c r="AT2296" s="5">
        <v>0</v>
      </c>
      <c r="AU2296" s="5">
        <v>0</v>
      </c>
      <c r="AV2296" t="str">
        <f t="shared" si="388"/>
        <v>N</v>
      </c>
      <c r="AW2296" t="s">
        <v>60</v>
      </c>
      <c r="AX2296" t="s">
        <v>61</v>
      </c>
      <c r="AY2296" t="s">
        <v>62</v>
      </c>
      <c r="AZ2296" t="s">
        <v>62</v>
      </c>
      <c r="BA2296" t="str">
        <f t="shared" si="389"/>
        <v>N</v>
      </c>
    </row>
    <row r="2297" spans="1:53">
      <c r="A2297" t="s">
        <v>54</v>
      </c>
      <c r="B2297" t="s">
        <v>54</v>
      </c>
      <c r="C2297" t="s">
        <v>55</v>
      </c>
      <c r="D2297">
        <v>2020</v>
      </c>
      <c r="F2297" t="s">
        <v>5703</v>
      </c>
      <c r="G2297" t="s">
        <v>5704</v>
      </c>
      <c r="H2297" t="s">
        <v>5705</v>
      </c>
      <c r="I2297" t="s">
        <v>5706</v>
      </c>
      <c r="J2297" t="s">
        <v>58</v>
      </c>
      <c r="K2297" t="s">
        <v>59</v>
      </c>
      <c r="L2297" s="5">
        <v>0</v>
      </c>
      <c r="M2297" s="5">
        <v>0</v>
      </c>
      <c r="N2297" s="5">
        <f t="shared" si="385"/>
        <v>0</v>
      </c>
      <c r="O2297" s="5">
        <v>0</v>
      </c>
      <c r="P2297" s="5">
        <v>0</v>
      </c>
      <c r="Q2297" s="5">
        <f t="shared" si="386"/>
        <v>0</v>
      </c>
      <c r="R2297" s="5">
        <v>0</v>
      </c>
      <c r="S2297" s="5">
        <v>0</v>
      </c>
      <c r="T2297" s="5">
        <f t="shared" si="387"/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f t="shared" si="390"/>
        <v>0</v>
      </c>
      <c r="Z2297" s="5">
        <v>0</v>
      </c>
      <c r="AA2297" s="5">
        <v>0</v>
      </c>
      <c r="AB2297" s="5">
        <f t="shared" si="391"/>
        <v>0</v>
      </c>
      <c r="AC2297" s="5">
        <v>0</v>
      </c>
      <c r="AD2297" s="5">
        <v>0</v>
      </c>
      <c r="AE2297" s="5">
        <f t="shared" si="392"/>
        <v>0</v>
      </c>
      <c r="AF2297" s="5">
        <v>1</v>
      </c>
      <c r="AG2297" s="6">
        <v>43839</v>
      </c>
      <c r="AH2297" s="5">
        <v>1</v>
      </c>
      <c r="AI2297" s="5">
        <v>0</v>
      </c>
      <c r="AJ2297" s="5">
        <v>0</v>
      </c>
      <c r="AK2297" s="5">
        <f t="shared" si="393"/>
        <v>0</v>
      </c>
      <c r="AL2297" s="5">
        <v>0</v>
      </c>
      <c r="AM2297" s="5">
        <v>0</v>
      </c>
      <c r="AN2297" s="5">
        <f t="shared" si="394"/>
        <v>0</v>
      </c>
      <c r="AO2297" s="5">
        <v>0</v>
      </c>
      <c r="AP2297" s="5">
        <v>0</v>
      </c>
      <c r="AQ2297" s="5">
        <f t="shared" si="395"/>
        <v>0</v>
      </c>
      <c r="AR2297" s="5">
        <v>0</v>
      </c>
      <c r="AS2297" s="6"/>
      <c r="AT2297" s="5">
        <v>0</v>
      </c>
      <c r="AU2297" s="5">
        <v>0</v>
      </c>
      <c r="AV2297" t="str">
        <f t="shared" si="388"/>
        <v>N</v>
      </c>
      <c r="AW2297" t="s">
        <v>60</v>
      </c>
      <c r="AX2297" t="s">
        <v>61</v>
      </c>
      <c r="AY2297" t="s">
        <v>62</v>
      </c>
      <c r="AZ2297" t="s">
        <v>62</v>
      </c>
      <c r="BA2297" t="str">
        <f t="shared" si="389"/>
        <v>N</v>
      </c>
    </row>
    <row r="2298" spans="1:53">
      <c r="A2298" t="s">
        <v>54</v>
      </c>
      <c r="B2298" t="s">
        <v>54</v>
      </c>
      <c r="C2298" t="s">
        <v>55</v>
      </c>
      <c r="D2298">
        <v>2020</v>
      </c>
      <c r="F2298" t="s">
        <v>5707</v>
      </c>
      <c r="G2298" t="s">
        <v>5708</v>
      </c>
      <c r="H2298" t="s">
        <v>5709</v>
      </c>
      <c r="I2298" t="s">
        <v>5710</v>
      </c>
      <c r="J2298" t="s">
        <v>58</v>
      </c>
      <c r="K2298" t="s">
        <v>59</v>
      </c>
      <c r="L2298" s="5">
        <v>0</v>
      </c>
      <c r="M2298" s="5">
        <v>0</v>
      </c>
      <c r="N2298" s="5">
        <f t="shared" si="385"/>
        <v>0</v>
      </c>
      <c r="O2298" s="5">
        <v>0</v>
      </c>
      <c r="P2298" s="5">
        <v>0</v>
      </c>
      <c r="Q2298" s="5">
        <f t="shared" si="386"/>
        <v>0</v>
      </c>
      <c r="R2298" s="5">
        <v>0</v>
      </c>
      <c r="S2298" s="5">
        <v>0</v>
      </c>
      <c r="T2298" s="5">
        <f t="shared" si="387"/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f t="shared" si="390"/>
        <v>0</v>
      </c>
      <c r="Z2298" s="5">
        <v>0</v>
      </c>
      <c r="AA2298" s="5">
        <v>0</v>
      </c>
      <c r="AB2298" s="5">
        <f t="shared" si="391"/>
        <v>0</v>
      </c>
      <c r="AC2298" s="5">
        <v>0</v>
      </c>
      <c r="AD2298" s="5">
        <v>0</v>
      </c>
      <c r="AE2298" s="5">
        <f t="shared" si="392"/>
        <v>0</v>
      </c>
      <c r="AF2298" s="5">
        <v>1</v>
      </c>
      <c r="AG2298" s="6">
        <v>44131</v>
      </c>
      <c r="AH2298" s="5">
        <v>1</v>
      </c>
      <c r="AI2298" s="5">
        <v>0</v>
      </c>
      <c r="AJ2298" s="5">
        <v>0</v>
      </c>
      <c r="AK2298" s="5">
        <f t="shared" si="393"/>
        <v>0</v>
      </c>
      <c r="AL2298" s="5">
        <v>0</v>
      </c>
      <c r="AM2298" s="5">
        <v>0</v>
      </c>
      <c r="AN2298" s="5">
        <f t="shared" si="394"/>
        <v>0</v>
      </c>
      <c r="AO2298" s="5">
        <v>0</v>
      </c>
      <c r="AP2298" s="5">
        <v>0</v>
      </c>
      <c r="AQ2298" s="5">
        <f t="shared" si="395"/>
        <v>0</v>
      </c>
      <c r="AR2298" s="5">
        <v>0</v>
      </c>
      <c r="AS2298" s="6"/>
      <c r="AT2298" s="5">
        <v>0</v>
      </c>
      <c r="AU2298" s="5">
        <v>0</v>
      </c>
      <c r="AV2298" t="str">
        <f t="shared" si="388"/>
        <v>N</v>
      </c>
      <c r="AW2298" t="s">
        <v>60</v>
      </c>
      <c r="AX2298" t="s">
        <v>61</v>
      </c>
      <c r="AY2298" t="s">
        <v>62</v>
      </c>
      <c r="AZ2298" t="s">
        <v>62</v>
      </c>
      <c r="BA2298" t="str">
        <f t="shared" si="389"/>
        <v>N</v>
      </c>
    </row>
    <row r="2299" spans="1:53">
      <c r="A2299" t="s">
        <v>54</v>
      </c>
      <c r="B2299" t="s">
        <v>54</v>
      </c>
      <c r="C2299" t="s">
        <v>55</v>
      </c>
      <c r="D2299">
        <v>2020</v>
      </c>
      <c r="F2299" t="s">
        <v>5711</v>
      </c>
      <c r="G2299" t="s">
        <v>5712</v>
      </c>
      <c r="H2299" t="s">
        <v>5713</v>
      </c>
      <c r="I2299" t="s">
        <v>5714</v>
      </c>
      <c r="J2299" t="s">
        <v>58</v>
      </c>
      <c r="K2299" t="s">
        <v>59</v>
      </c>
      <c r="L2299" s="5">
        <v>0</v>
      </c>
      <c r="M2299" s="5">
        <v>0</v>
      </c>
      <c r="N2299" s="5">
        <f t="shared" si="385"/>
        <v>0</v>
      </c>
      <c r="O2299" s="5">
        <v>0</v>
      </c>
      <c r="P2299" s="5">
        <v>0</v>
      </c>
      <c r="Q2299" s="5">
        <f t="shared" si="386"/>
        <v>0</v>
      </c>
      <c r="R2299" s="5">
        <v>0</v>
      </c>
      <c r="S2299" s="5">
        <v>0</v>
      </c>
      <c r="T2299" s="5">
        <f t="shared" si="387"/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f t="shared" si="390"/>
        <v>0</v>
      </c>
      <c r="Z2299" s="5">
        <v>0</v>
      </c>
      <c r="AA2299" s="5">
        <v>0</v>
      </c>
      <c r="AB2299" s="5">
        <f t="shared" si="391"/>
        <v>0</v>
      </c>
      <c r="AC2299" s="5">
        <v>0</v>
      </c>
      <c r="AD2299" s="5">
        <v>0</v>
      </c>
      <c r="AE2299" s="5">
        <f t="shared" si="392"/>
        <v>0</v>
      </c>
      <c r="AF2299" s="5">
        <v>1</v>
      </c>
      <c r="AG2299" s="6">
        <v>44005</v>
      </c>
      <c r="AH2299" s="5">
        <v>1</v>
      </c>
      <c r="AI2299" s="5">
        <v>0</v>
      </c>
      <c r="AJ2299" s="5">
        <v>0</v>
      </c>
      <c r="AK2299" s="5">
        <f t="shared" si="393"/>
        <v>0</v>
      </c>
      <c r="AL2299" s="5">
        <v>0</v>
      </c>
      <c r="AM2299" s="5">
        <v>0</v>
      </c>
      <c r="AN2299" s="5">
        <f t="shared" si="394"/>
        <v>0</v>
      </c>
      <c r="AO2299" s="5">
        <v>0</v>
      </c>
      <c r="AP2299" s="5">
        <v>0</v>
      </c>
      <c r="AQ2299" s="5">
        <f t="shared" si="395"/>
        <v>0</v>
      </c>
      <c r="AR2299" s="5">
        <v>0</v>
      </c>
      <c r="AS2299" s="6"/>
      <c r="AT2299" s="5">
        <v>0</v>
      </c>
      <c r="AU2299" s="5">
        <v>0</v>
      </c>
      <c r="AV2299" t="str">
        <f t="shared" si="388"/>
        <v>N</v>
      </c>
      <c r="AW2299" t="s">
        <v>60</v>
      </c>
      <c r="AX2299" t="s">
        <v>61</v>
      </c>
      <c r="AY2299" t="s">
        <v>62</v>
      </c>
      <c r="AZ2299" t="s">
        <v>62</v>
      </c>
      <c r="BA2299" t="str">
        <f t="shared" si="389"/>
        <v>N</v>
      </c>
    </row>
    <row r="2300" spans="1:53">
      <c r="A2300" t="s">
        <v>54</v>
      </c>
      <c r="B2300" t="s">
        <v>54</v>
      </c>
      <c r="C2300" t="s">
        <v>55</v>
      </c>
      <c r="D2300">
        <v>2020</v>
      </c>
      <c r="F2300" t="s">
        <v>5715</v>
      </c>
      <c r="G2300" t="s">
        <v>5716</v>
      </c>
      <c r="H2300" t="s">
        <v>5717</v>
      </c>
      <c r="I2300" t="s">
        <v>5718</v>
      </c>
      <c r="J2300" t="s">
        <v>58</v>
      </c>
      <c r="K2300" t="s">
        <v>59</v>
      </c>
      <c r="L2300" s="5">
        <v>0</v>
      </c>
      <c r="M2300" s="5">
        <v>0</v>
      </c>
      <c r="N2300" s="5">
        <f t="shared" si="385"/>
        <v>0</v>
      </c>
      <c r="O2300" s="5">
        <v>0</v>
      </c>
      <c r="P2300" s="5">
        <v>0</v>
      </c>
      <c r="Q2300" s="5">
        <f t="shared" si="386"/>
        <v>0</v>
      </c>
      <c r="R2300" s="5">
        <v>0</v>
      </c>
      <c r="S2300" s="5">
        <v>0</v>
      </c>
      <c r="T2300" s="5">
        <f t="shared" si="387"/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f t="shared" si="390"/>
        <v>0</v>
      </c>
      <c r="Z2300" s="5">
        <v>0</v>
      </c>
      <c r="AA2300" s="5">
        <v>0</v>
      </c>
      <c r="AB2300" s="5">
        <f t="shared" si="391"/>
        <v>0</v>
      </c>
      <c r="AC2300" s="5">
        <v>0</v>
      </c>
      <c r="AD2300" s="5">
        <v>0</v>
      </c>
      <c r="AE2300" s="5">
        <f t="shared" si="392"/>
        <v>0</v>
      </c>
      <c r="AF2300" s="5">
        <v>1</v>
      </c>
      <c r="AG2300" s="6">
        <v>44169</v>
      </c>
      <c r="AH2300" s="5">
        <v>1</v>
      </c>
      <c r="AI2300" s="5">
        <v>0</v>
      </c>
      <c r="AJ2300" s="5">
        <v>0</v>
      </c>
      <c r="AK2300" s="5">
        <f t="shared" si="393"/>
        <v>0</v>
      </c>
      <c r="AL2300" s="5">
        <v>0</v>
      </c>
      <c r="AM2300" s="5">
        <v>0</v>
      </c>
      <c r="AN2300" s="5">
        <f t="shared" si="394"/>
        <v>0</v>
      </c>
      <c r="AO2300" s="5">
        <v>0</v>
      </c>
      <c r="AP2300" s="5">
        <v>0</v>
      </c>
      <c r="AQ2300" s="5">
        <f t="shared" si="395"/>
        <v>0</v>
      </c>
      <c r="AR2300" s="5">
        <v>0</v>
      </c>
      <c r="AS2300" s="6"/>
      <c r="AT2300" s="5">
        <v>0</v>
      </c>
      <c r="AU2300" s="5">
        <v>0</v>
      </c>
      <c r="AV2300" t="str">
        <f t="shared" si="388"/>
        <v>N</v>
      </c>
      <c r="AW2300" t="s">
        <v>60</v>
      </c>
      <c r="AX2300" t="s">
        <v>61</v>
      </c>
      <c r="AY2300" t="s">
        <v>62</v>
      </c>
      <c r="AZ2300" t="s">
        <v>62</v>
      </c>
      <c r="BA2300" t="str">
        <f t="shared" si="389"/>
        <v>N</v>
      </c>
    </row>
    <row r="2301" spans="1:53">
      <c r="A2301" t="s">
        <v>54</v>
      </c>
      <c r="B2301" t="s">
        <v>54</v>
      </c>
      <c r="C2301" t="s">
        <v>55</v>
      </c>
      <c r="D2301">
        <v>2020</v>
      </c>
      <c r="F2301" t="s">
        <v>5719</v>
      </c>
      <c r="G2301" t="s">
        <v>5720</v>
      </c>
      <c r="H2301" t="s">
        <v>5721</v>
      </c>
      <c r="I2301" t="s">
        <v>5722</v>
      </c>
      <c r="J2301" t="s">
        <v>58</v>
      </c>
      <c r="K2301" t="s">
        <v>59</v>
      </c>
      <c r="L2301" s="5">
        <v>0</v>
      </c>
      <c r="M2301" s="5">
        <v>0</v>
      </c>
      <c r="N2301" s="5">
        <f t="shared" si="385"/>
        <v>0</v>
      </c>
      <c r="O2301" s="5">
        <v>0</v>
      </c>
      <c r="P2301" s="5">
        <v>0</v>
      </c>
      <c r="Q2301" s="5">
        <f t="shared" si="386"/>
        <v>0</v>
      </c>
      <c r="R2301" s="5">
        <v>0</v>
      </c>
      <c r="S2301" s="5">
        <v>0</v>
      </c>
      <c r="T2301" s="5">
        <f t="shared" si="387"/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f t="shared" si="390"/>
        <v>0</v>
      </c>
      <c r="Z2301" s="5">
        <v>0</v>
      </c>
      <c r="AA2301" s="5">
        <v>0</v>
      </c>
      <c r="AB2301" s="5">
        <f t="shared" si="391"/>
        <v>0</v>
      </c>
      <c r="AC2301" s="5">
        <v>0</v>
      </c>
      <c r="AD2301" s="5">
        <v>0</v>
      </c>
      <c r="AE2301" s="5">
        <f t="shared" si="392"/>
        <v>0</v>
      </c>
      <c r="AF2301" s="5">
        <v>1</v>
      </c>
      <c r="AG2301" s="6">
        <v>43871</v>
      </c>
      <c r="AH2301" s="5">
        <v>1</v>
      </c>
      <c r="AI2301" s="5">
        <v>0</v>
      </c>
      <c r="AJ2301" s="5">
        <v>0</v>
      </c>
      <c r="AK2301" s="5">
        <f t="shared" si="393"/>
        <v>0</v>
      </c>
      <c r="AL2301" s="5">
        <v>0</v>
      </c>
      <c r="AM2301" s="5">
        <v>0</v>
      </c>
      <c r="AN2301" s="5">
        <f t="shared" si="394"/>
        <v>0</v>
      </c>
      <c r="AO2301" s="5">
        <v>0</v>
      </c>
      <c r="AP2301" s="5">
        <v>0</v>
      </c>
      <c r="AQ2301" s="5">
        <f t="shared" si="395"/>
        <v>0</v>
      </c>
      <c r="AR2301" s="5">
        <v>0</v>
      </c>
      <c r="AS2301" s="6"/>
      <c r="AT2301" s="5">
        <v>0</v>
      </c>
      <c r="AU2301" s="5">
        <v>0</v>
      </c>
      <c r="AV2301" t="str">
        <f t="shared" si="388"/>
        <v>N</v>
      </c>
      <c r="AW2301" t="s">
        <v>60</v>
      </c>
      <c r="AX2301" t="s">
        <v>61</v>
      </c>
      <c r="AY2301" t="s">
        <v>62</v>
      </c>
      <c r="AZ2301" t="s">
        <v>62</v>
      </c>
      <c r="BA2301" t="str">
        <f t="shared" si="389"/>
        <v>N</v>
      </c>
    </row>
    <row r="2302" spans="1:53">
      <c r="A2302" t="s">
        <v>54</v>
      </c>
      <c r="B2302" t="s">
        <v>54</v>
      </c>
      <c r="C2302" t="s">
        <v>55</v>
      </c>
      <c r="D2302">
        <v>2020</v>
      </c>
      <c r="F2302" t="s">
        <v>5723</v>
      </c>
      <c r="G2302" t="s">
        <v>5724</v>
      </c>
      <c r="H2302" t="s">
        <v>5725</v>
      </c>
      <c r="I2302" t="s">
        <v>5726</v>
      </c>
      <c r="J2302" t="s">
        <v>58</v>
      </c>
      <c r="K2302" t="s">
        <v>59</v>
      </c>
      <c r="L2302" s="5">
        <v>0</v>
      </c>
      <c r="M2302" s="5">
        <v>0</v>
      </c>
      <c r="N2302" s="5">
        <f t="shared" si="385"/>
        <v>0</v>
      </c>
      <c r="O2302" s="5">
        <v>0</v>
      </c>
      <c r="P2302" s="5">
        <v>0</v>
      </c>
      <c r="Q2302" s="5">
        <f t="shared" si="386"/>
        <v>0</v>
      </c>
      <c r="R2302" s="5">
        <v>0</v>
      </c>
      <c r="S2302" s="5">
        <v>0</v>
      </c>
      <c r="T2302" s="5">
        <f t="shared" si="387"/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f t="shared" si="390"/>
        <v>0</v>
      </c>
      <c r="Z2302" s="5">
        <v>0</v>
      </c>
      <c r="AA2302" s="5">
        <v>0</v>
      </c>
      <c r="AB2302" s="5">
        <f t="shared" si="391"/>
        <v>0</v>
      </c>
      <c r="AC2302" s="5">
        <v>0</v>
      </c>
      <c r="AD2302" s="5">
        <v>0</v>
      </c>
      <c r="AE2302" s="5">
        <f t="shared" si="392"/>
        <v>0</v>
      </c>
      <c r="AF2302" s="5">
        <v>1</v>
      </c>
      <c r="AG2302" s="6">
        <v>44186</v>
      </c>
      <c r="AH2302" s="5">
        <v>1</v>
      </c>
      <c r="AI2302" s="5">
        <v>0</v>
      </c>
      <c r="AJ2302" s="5">
        <v>0</v>
      </c>
      <c r="AK2302" s="5">
        <f t="shared" si="393"/>
        <v>0</v>
      </c>
      <c r="AL2302" s="5">
        <v>0</v>
      </c>
      <c r="AM2302" s="5">
        <v>0</v>
      </c>
      <c r="AN2302" s="5">
        <f t="shared" si="394"/>
        <v>0</v>
      </c>
      <c r="AO2302" s="5">
        <v>0</v>
      </c>
      <c r="AP2302" s="5">
        <v>0</v>
      </c>
      <c r="AQ2302" s="5">
        <f t="shared" si="395"/>
        <v>0</v>
      </c>
      <c r="AR2302" s="5">
        <v>0</v>
      </c>
      <c r="AS2302" s="6"/>
      <c r="AT2302" s="5">
        <v>0</v>
      </c>
      <c r="AU2302" s="5">
        <v>0</v>
      </c>
      <c r="AV2302" t="str">
        <f t="shared" si="388"/>
        <v>N</v>
      </c>
      <c r="AW2302" t="s">
        <v>60</v>
      </c>
      <c r="AX2302" t="s">
        <v>61</v>
      </c>
      <c r="AY2302" t="s">
        <v>62</v>
      </c>
      <c r="AZ2302" t="s">
        <v>62</v>
      </c>
      <c r="BA2302" t="str">
        <f t="shared" si="389"/>
        <v>N</v>
      </c>
    </row>
    <row r="2303" spans="1:53">
      <c r="A2303" t="s">
        <v>54</v>
      </c>
      <c r="B2303" t="s">
        <v>54</v>
      </c>
      <c r="C2303" t="s">
        <v>55</v>
      </c>
      <c r="D2303">
        <v>2020</v>
      </c>
      <c r="F2303" t="s">
        <v>5727</v>
      </c>
      <c r="G2303" t="s">
        <v>5728</v>
      </c>
      <c r="H2303" t="s">
        <v>5729</v>
      </c>
      <c r="I2303" t="s">
        <v>5730</v>
      </c>
      <c r="J2303" t="s">
        <v>58</v>
      </c>
      <c r="K2303" t="s">
        <v>59</v>
      </c>
      <c r="L2303" s="5">
        <v>0</v>
      </c>
      <c r="M2303" s="5">
        <v>0</v>
      </c>
      <c r="N2303" s="5">
        <f t="shared" si="385"/>
        <v>0</v>
      </c>
      <c r="O2303" s="5">
        <v>0</v>
      </c>
      <c r="P2303" s="5">
        <v>0</v>
      </c>
      <c r="Q2303" s="5">
        <f t="shared" si="386"/>
        <v>0</v>
      </c>
      <c r="R2303" s="5">
        <v>0</v>
      </c>
      <c r="S2303" s="5">
        <v>0</v>
      </c>
      <c r="T2303" s="5">
        <f t="shared" si="387"/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f t="shared" si="390"/>
        <v>0</v>
      </c>
      <c r="Z2303" s="5">
        <v>0</v>
      </c>
      <c r="AA2303" s="5">
        <v>0</v>
      </c>
      <c r="AB2303" s="5">
        <f t="shared" si="391"/>
        <v>0</v>
      </c>
      <c r="AC2303" s="5">
        <v>0</v>
      </c>
      <c r="AD2303" s="5">
        <v>0</v>
      </c>
      <c r="AE2303" s="5">
        <f t="shared" si="392"/>
        <v>0</v>
      </c>
      <c r="AF2303" s="5">
        <v>1</v>
      </c>
      <c r="AG2303" s="6">
        <v>44000</v>
      </c>
      <c r="AH2303" s="5">
        <v>1</v>
      </c>
      <c r="AI2303" s="5">
        <v>0</v>
      </c>
      <c r="AJ2303" s="5">
        <v>0</v>
      </c>
      <c r="AK2303" s="5">
        <f t="shared" si="393"/>
        <v>0</v>
      </c>
      <c r="AL2303" s="5">
        <v>0</v>
      </c>
      <c r="AM2303" s="5">
        <v>0</v>
      </c>
      <c r="AN2303" s="5">
        <f t="shared" si="394"/>
        <v>0</v>
      </c>
      <c r="AO2303" s="5">
        <v>0</v>
      </c>
      <c r="AP2303" s="5">
        <v>0</v>
      </c>
      <c r="AQ2303" s="5">
        <f t="shared" si="395"/>
        <v>0</v>
      </c>
      <c r="AR2303" s="5">
        <v>0</v>
      </c>
      <c r="AS2303" s="6"/>
      <c r="AT2303" s="5">
        <v>0</v>
      </c>
      <c r="AU2303" s="5">
        <v>0</v>
      </c>
      <c r="AV2303" t="str">
        <f t="shared" si="388"/>
        <v>N</v>
      </c>
      <c r="AW2303" t="s">
        <v>60</v>
      </c>
      <c r="AX2303" t="s">
        <v>61</v>
      </c>
      <c r="AY2303" t="s">
        <v>62</v>
      </c>
      <c r="AZ2303" t="s">
        <v>62</v>
      </c>
      <c r="BA2303" t="str">
        <f t="shared" si="389"/>
        <v>N</v>
      </c>
    </row>
    <row r="2304" spans="1:53">
      <c r="A2304" t="s">
        <v>54</v>
      </c>
      <c r="B2304" t="s">
        <v>54</v>
      </c>
      <c r="C2304" t="s">
        <v>55</v>
      </c>
      <c r="D2304">
        <v>2020</v>
      </c>
      <c r="F2304" t="s">
        <v>5731</v>
      </c>
      <c r="G2304" t="s">
        <v>5732</v>
      </c>
      <c r="H2304" t="s">
        <v>5733</v>
      </c>
      <c r="I2304" t="s">
        <v>5734</v>
      </c>
      <c r="J2304" t="s">
        <v>58</v>
      </c>
      <c r="K2304" t="s">
        <v>59</v>
      </c>
      <c r="L2304" s="5">
        <v>0</v>
      </c>
      <c r="M2304" s="5">
        <v>0</v>
      </c>
      <c r="N2304" s="5">
        <f t="shared" si="385"/>
        <v>0</v>
      </c>
      <c r="O2304" s="5">
        <v>0</v>
      </c>
      <c r="P2304" s="5">
        <v>0</v>
      </c>
      <c r="Q2304" s="5">
        <f t="shared" si="386"/>
        <v>0</v>
      </c>
      <c r="R2304" s="5">
        <v>0</v>
      </c>
      <c r="S2304" s="5">
        <v>0</v>
      </c>
      <c r="T2304" s="5">
        <f t="shared" si="387"/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f t="shared" si="390"/>
        <v>0</v>
      </c>
      <c r="Z2304" s="5">
        <v>0</v>
      </c>
      <c r="AA2304" s="5">
        <v>0</v>
      </c>
      <c r="AB2304" s="5">
        <f t="shared" si="391"/>
        <v>0</v>
      </c>
      <c r="AC2304" s="5">
        <v>0</v>
      </c>
      <c r="AD2304" s="5">
        <v>0</v>
      </c>
      <c r="AE2304" s="5">
        <f t="shared" si="392"/>
        <v>0</v>
      </c>
      <c r="AF2304" s="5">
        <v>1</v>
      </c>
      <c r="AG2304" s="6">
        <v>43879</v>
      </c>
      <c r="AH2304" s="5">
        <v>1</v>
      </c>
      <c r="AI2304" s="5">
        <v>0</v>
      </c>
      <c r="AJ2304" s="5">
        <v>0</v>
      </c>
      <c r="AK2304" s="5">
        <f t="shared" si="393"/>
        <v>0</v>
      </c>
      <c r="AL2304" s="5">
        <v>0</v>
      </c>
      <c r="AM2304" s="5">
        <v>0</v>
      </c>
      <c r="AN2304" s="5">
        <f t="shared" si="394"/>
        <v>0</v>
      </c>
      <c r="AO2304" s="5">
        <v>0</v>
      </c>
      <c r="AP2304" s="5">
        <v>0</v>
      </c>
      <c r="AQ2304" s="5">
        <f t="shared" si="395"/>
        <v>0</v>
      </c>
      <c r="AR2304" s="5">
        <v>0</v>
      </c>
      <c r="AS2304" s="6"/>
      <c r="AT2304" s="5">
        <v>0</v>
      </c>
      <c r="AU2304" s="5">
        <v>0</v>
      </c>
      <c r="AV2304" t="str">
        <f t="shared" si="388"/>
        <v>N</v>
      </c>
      <c r="AW2304" t="s">
        <v>60</v>
      </c>
      <c r="AX2304" t="s">
        <v>61</v>
      </c>
      <c r="AY2304" t="s">
        <v>62</v>
      </c>
      <c r="AZ2304" t="s">
        <v>62</v>
      </c>
      <c r="BA2304" t="str">
        <f t="shared" si="389"/>
        <v>N</v>
      </c>
    </row>
    <row r="2305" spans="1:53">
      <c r="A2305" t="s">
        <v>54</v>
      </c>
      <c r="B2305" t="s">
        <v>54</v>
      </c>
      <c r="C2305" t="s">
        <v>55</v>
      </c>
      <c r="D2305">
        <v>2020</v>
      </c>
      <c r="F2305" t="s">
        <v>5735</v>
      </c>
      <c r="G2305" t="s">
        <v>5736</v>
      </c>
      <c r="H2305" t="s">
        <v>5737</v>
      </c>
      <c r="I2305" t="s">
        <v>5738</v>
      </c>
      <c r="J2305" t="s">
        <v>58</v>
      </c>
      <c r="K2305" t="s">
        <v>59</v>
      </c>
      <c r="L2305" s="5">
        <v>0</v>
      </c>
      <c r="M2305" s="5">
        <v>0</v>
      </c>
      <c r="N2305" s="5">
        <f t="shared" si="385"/>
        <v>0</v>
      </c>
      <c r="O2305" s="5">
        <v>0</v>
      </c>
      <c r="P2305" s="5">
        <v>0</v>
      </c>
      <c r="Q2305" s="5">
        <f t="shared" si="386"/>
        <v>0</v>
      </c>
      <c r="R2305" s="5">
        <v>0</v>
      </c>
      <c r="S2305" s="5">
        <v>0</v>
      </c>
      <c r="T2305" s="5">
        <f t="shared" si="387"/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f t="shared" si="390"/>
        <v>0</v>
      </c>
      <c r="Z2305" s="5">
        <v>0</v>
      </c>
      <c r="AA2305" s="5">
        <v>0</v>
      </c>
      <c r="AB2305" s="5">
        <f t="shared" si="391"/>
        <v>0</v>
      </c>
      <c r="AC2305" s="5">
        <v>0</v>
      </c>
      <c r="AD2305" s="5">
        <v>0</v>
      </c>
      <c r="AE2305" s="5">
        <f t="shared" si="392"/>
        <v>0</v>
      </c>
      <c r="AF2305" s="5">
        <v>1</v>
      </c>
      <c r="AG2305" s="6">
        <v>44047</v>
      </c>
      <c r="AH2305" s="5">
        <v>1</v>
      </c>
      <c r="AI2305" s="5">
        <v>0</v>
      </c>
      <c r="AJ2305" s="5">
        <v>0</v>
      </c>
      <c r="AK2305" s="5">
        <f t="shared" si="393"/>
        <v>0</v>
      </c>
      <c r="AL2305" s="5">
        <v>0</v>
      </c>
      <c r="AM2305" s="5">
        <v>0</v>
      </c>
      <c r="AN2305" s="5">
        <f t="shared" si="394"/>
        <v>0</v>
      </c>
      <c r="AO2305" s="5">
        <v>0</v>
      </c>
      <c r="AP2305" s="5">
        <v>0</v>
      </c>
      <c r="AQ2305" s="5">
        <f t="shared" si="395"/>
        <v>0</v>
      </c>
      <c r="AR2305" s="5">
        <v>0</v>
      </c>
      <c r="AS2305" s="6"/>
      <c r="AT2305" s="5">
        <v>0</v>
      </c>
      <c r="AU2305" s="5">
        <v>0</v>
      </c>
      <c r="AV2305" t="str">
        <f t="shared" si="388"/>
        <v>N</v>
      </c>
      <c r="AW2305" t="s">
        <v>60</v>
      </c>
      <c r="AX2305" t="s">
        <v>61</v>
      </c>
      <c r="AY2305" t="s">
        <v>62</v>
      </c>
      <c r="AZ2305" t="s">
        <v>62</v>
      </c>
      <c r="BA2305" t="str">
        <f t="shared" si="389"/>
        <v>N</v>
      </c>
    </row>
    <row r="2306" spans="1:53">
      <c r="A2306" t="s">
        <v>54</v>
      </c>
      <c r="B2306" t="s">
        <v>54</v>
      </c>
      <c r="C2306" t="s">
        <v>55</v>
      </c>
      <c r="D2306">
        <v>2020</v>
      </c>
      <c r="F2306" t="s">
        <v>5739</v>
      </c>
      <c r="G2306" t="s">
        <v>5740</v>
      </c>
      <c r="H2306" t="s">
        <v>5741</v>
      </c>
      <c r="I2306" t="s">
        <v>5742</v>
      </c>
      <c r="J2306" t="s">
        <v>58</v>
      </c>
      <c r="K2306" t="s">
        <v>59</v>
      </c>
      <c r="L2306" s="5">
        <v>0</v>
      </c>
      <c r="M2306" s="5">
        <v>0</v>
      </c>
      <c r="N2306" s="5">
        <f t="shared" ref="N2306:N2369" si="396">L2306+M2306</f>
        <v>0</v>
      </c>
      <c r="O2306" s="5">
        <v>0</v>
      </c>
      <c r="P2306" s="5">
        <v>0</v>
      </c>
      <c r="Q2306" s="5">
        <f t="shared" ref="Q2306:Q2369" si="397">O2306+P2306</f>
        <v>0</v>
      </c>
      <c r="R2306" s="5">
        <v>0</v>
      </c>
      <c r="S2306" s="5">
        <v>0</v>
      </c>
      <c r="T2306" s="5">
        <f t="shared" ref="T2306:T2369" si="398">R2306+S2306</f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f t="shared" si="390"/>
        <v>0</v>
      </c>
      <c r="Z2306" s="5">
        <v>0</v>
      </c>
      <c r="AA2306" s="5">
        <v>0</v>
      </c>
      <c r="AB2306" s="5">
        <f t="shared" si="391"/>
        <v>0</v>
      </c>
      <c r="AC2306" s="5">
        <v>0</v>
      </c>
      <c r="AD2306" s="5">
        <v>0</v>
      </c>
      <c r="AE2306" s="5">
        <f t="shared" si="392"/>
        <v>0</v>
      </c>
      <c r="AF2306" s="5">
        <v>1</v>
      </c>
      <c r="AG2306" s="6">
        <v>44160</v>
      </c>
      <c r="AH2306" s="5">
        <v>1</v>
      </c>
      <c r="AI2306" s="5">
        <v>0</v>
      </c>
      <c r="AJ2306" s="5">
        <v>0</v>
      </c>
      <c r="AK2306" s="5">
        <f t="shared" si="393"/>
        <v>0</v>
      </c>
      <c r="AL2306" s="5">
        <v>0</v>
      </c>
      <c r="AM2306" s="5">
        <v>0</v>
      </c>
      <c r="AN2306" s="5">
        <f t="shared" si="394"/>
        <v>0</v>
      </c>
      <c r="AO2306" s="5">
        <v>0</v>
      </c>
      <c r="AP2306" s="5">
        <v>0</v>
      </c>
      <c r="AQ2306" s="5">
        <f t="shared" si="395"/>
        <v>0</v>
      </c>
      <c r="AR2306" s="5">
        <v>0</v>
      </c>
      <c r="AS2306" s="6"/>
      <c r="AT2306" s="5">
        <v>0</v>
      </c>
      <c r="AU2306" s="5">
        <v>0</v>
      </c>
      <c r="AV2306" t="str">
        <f t="shared" ref="AV2306:AV2369" si="399">IF(AU2306 &gt; 0, "Y", "N")</f>
        <v>N</v>
      </c>
      <c r="AW2306" t="s">
        <v>60</v>
      </c>
      <c r="AX2306" t="s">
        <v>61</v>
      </c>
      <c r="AY2306" t="s">
        <v>62</v>
      </c>
      <c r="AZ2306" t="s">
        <v>62</v>
      </c>
      <c r="BA2306" t="str">
        <f t="shared" ref="BA2306:BA2369" si="400">IF(OR(L2306&gt;0, O2306&gt;0, R2306&gt;0, W2306&gt;0, Z2306&gt;0, AC2306&gt;0, AI2306&gt;0, AL2306&gt;0, AO2306&gt;0, M2306&gt;0), "Y", "N")</f>
        <v>N</v>
      </c>
    </row>
    <row r="2307" spans="1:53">
      <c r="A2307" t="s">
        <v>54</v>
      </c>
      <c r="B2307" t="s">
        <v>54</v>
      </c>
      <c r="C2307" t="s">
        <v>55</v>
      </c>
      <c r="D2307">
        <v>2020</v>
      </c>
      <c r="F2307" t="s">
        <v>5743</v>
      </c>
      <c r="G2307" t="s">
        <v>5744</v>
      </c>
      <c r="H2307" t="s">
        <v>5745</v>
      </c>
      <c r="I2307" t="s">
        <v>5746</v>
      </c>
      <c r="J2307" t="s">
        <v>58</v>
      </c>
      <c r="K2307" t="s">
        <v>59</v>
      </c>
      <c r="L2307" s="5">
        <v>0</v>
      </c>
      <c r="M2307" s="5">
        <v>0</v>
      </c>
      <c r="N2307" s="5">
        <f t="shared" si="396"/>
        <v>0</v>
      </c>
      <c r="O2307" s="5">
        <v>0</v>
      </c>
      <c r="P2307" s="5">
        <v>0</v>
      </c>
      <c r="Q2307" s="5">
        <f t="shared" si="397"/>
        <v>0</v>
      </c>
      <c r="R2307" s="5">
        <v>0</v>
      </c>
      <c r="S2307" s="5">
        <v>0</v>
      </c>
      <c r="T2307" s="5">
        <f t="shared" si="398"/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f t="shared" ref="Y2307:Y2370" si="401">W2307+X2307</f>
        <v>0</v>
      </c>
      <c r="Z2307" s="5">
        <v>0</v>
      </c>
      <c r="AA2307" s="5">
        <v>0</v>
      </c>
      <c r="AB2307" s="5">
        <f t="shared" ref="AB2307:AB2370" si="402">SUM(Z2307:AA2307)</f>
        <v>0</v>
      </c>
      <c r="AC2307" s="5">
        <v>0</v>
      </c>
      <c r="AD2307" s="5">
        <v>0</v>
      </c>
      <c r="AE2307" s="5">
        <f t="shared" ref="AE2307:AE2370" si="403">SUM(AC2307:AD2307)</f>
        <v>0</v>
      </c>
      <c r="AF2307" s="5">
        <v>1</v>
      </c>
      <c r="AG2307" s="6">
        <v>43871</v>
      </c>
      <c r="AH2307" s="5">
        <v>1</v>
      </c>
      <c r="AI2307" s="5">
        <v>0</v>
      </c>
      <c r="AJ2307" s="5">
        <v>0</v>
      </c>
      <c r="AK2307" s="5">
        <f t="shared" ref="AK2307:AK2370" si="404">SUM(AI2307:AJ2307)</f>
        <v>0</v>
      </c>
      <c r="AL2307" s="5">
        <v>0</v>
      </c>
      <c r="AM2307" s="5">
        <v>0</v>
      </c>
      <c r="AN2307" s="5">
        <f t="shared" ref="AN2307:AN2370" si="405">SUM(AL2307:AM2307)</f>
        <v>0</v>
      </c>
      <c r="AO2307" s="5">
        <v>0</v>
      </c>
      <c r="AP2307" s="5">
        <v>0</v>
      </c>
      <c r="AQ2307" s="5">
        <f t="shared" ref="AQ2307:AQ2370" si="406">SUM(AO2307:AP2307)</f>
        <v>0</v>
      </c>
      <c r="AR2307" s="5">
        <v>0</v>
      </c>
      <c r="AS2307" s="6"/>
      <c r="AT2307" s="5">
        <v>0</v>
      </c>
      <c r="AU2307" s="5">
        <v>0</v>
      </c>
      <c r="AV2307" t="str">
        <f t="shared" si="399"/>
        <v>N</v>
      </c>
      <c r="AW2307" t="s">
        <v>60</v>
      </c>
      <c r="AX2307" t="s">
        <v>61</v>
      </c>
      <c r="AY2307" t="s">
        <v>62</v>
      </c>
      <c r="AZ2307" t="s">
        <v>62</v>
      </c>
      <c r="BA2307" t="str">
        <f t="shared" si="400"/>
        <v>N</v>
      </c>
    </row>
    <row r="2308" spans="1:53">
      <c r="A2308" t="s">
        <v>54</v>
      </c>
      <c r="B2308" t="s">
        <v>54</v>
      </c>
      <c r="C2308" t="s">
        <v>55</v>
      </c>
      <c r="D2308">
        <v>2020</v>
      </c>
      <c r="F2308" t="s">
        <v>5747</v>
      </c>
      <c r="G2308" t="s">
        <v>5748</v>
      </c>
      <c r="H2308" t="s">
        <v>5749</v>
      </c>
      <c r="I2308" t="s">
        <v>5750</v>
      </c>
      <c r="J2308" t="s">
        <v>58</v>
      </c>
      <c r="K2308" t="s">
        <v>59</v>
      </c>
      <c r="L2308" s="5">
        <v>0</v>
      </c>
      <c r="M2308" s="5">
        <v>0</v>
      </c>
      <c r="N2308" s="5">
        <f t="shared" si="396"/>
        <v>0</v>
      </c>
      <c r="O2308" s="5">
        <v>0</v>
      </c>
      <c r="P2308" s="5">
        <v>0</v>
      </c>
      <c r="Q2308" s="5">
        <f t="shared" si="397"/>
        <v>0</v>
      </c>
      <c r="R2308" s="5">
        <v>0</v>
      </c>
      <c r="S2308" s="5">
        <v>0</v>
      </c>
      <c r="T2308" s="5">
        <f t="shared" si="398"/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f t="shared" si="401"/>
        <v>0</v>
      </c>
      <c r="Z2308" s="5">
        <v>0</v>
      </c>
      <c r="AA2308" s="5">
        <v>0</v>
      </c>
      <c r="AB2308" s="5">
        <f t="shared" si="402"/>
        <v>0</v>
      </c>
      <c r="AC2308" s="5">
        <v>0</v>
      </c>
      <c r="AD2308" s="5">
        <v>0</v>
      </c>
      <c r="AE2308" s="5">
        <f t="shared" si="403"/>
        <v>0</v>
      </c>
      <c r="AF2308" s="5">
        <v>1</v>
      </c>
      <c r="AG2308" s="6">
        <v>44182</v>
      </c>
      <c r="AH2308" s="5">
        <v>1</v>
      </c>
      <c r="AI2308" s="5">
        <v>0</v>
      </c>
      <c r="AJ2308" s="5">
        <v>0</v>
      </c>
      <c r="AK2308" s="5">
        <f t="shared" si="404"/>
        <v>0</v>
      </c>
      <c r="AL2308" s="5">
        <v>0</v>
      </c>
      <c r="AM2308" s="5">
        <v>0</v>
      </c>
      <c r="AN2308" s="5">
        <f t="shared" si="405"/>
        <v>0</v>
      </c>
      <c r="AO2308" s="5">
        <v>0</v>
      </c>
      <c r="AP2308" s="5">
        <v>0</v>
      </c>
      <c r="AQ2308" s="5">
        <f t="shared" si="406"/>
        <v>0</v>
      </c>
      <c r="AR2308" s="5">
        <v>0</v>
      </c>
      <c r="AS2308" s="6"/>
      <c r="AT2308" s="5">
        <v>0</v>
      </c>
      <c r="AU2308" s="5">
        <v>0</v>
      </c>
      <c r="AV2308" t="str">
        <f t="shared" si="399"/>
        <v>N</v>
      </c>
      <c r="AW2308" t="s">
        <v>60</v>
      </c>
      <c r="AX2308" t="s">
        <v>61</v>
      </c>
      <c r="AY2308" t="s">
        <v>62</v>
      </c>
      <c r="AZ2308" t="s">
        <v>62</v>
      </c>
      <c r="BA2308" t="str">
        <f t="shared" si="400"/>
        <v>N</v>
      </c>
    </row>
    <row r="2309" spans="1:53">
      <c r="A2309" t="s">
        <v>54</v>
      </c>
      <c r="B2309" t="s">
        <v>54</v>
      </c>
      <c r="C2309" t="s">
        <v>55</v>
      </c>
      <c r="D2309">
        <v>2020</v>
      </c>
      <c r="F2309" t="s">
        <v>5751</v>
      </c>
      <c r="G2309" t="s">
        <v>5752</v>
      </c>
      <c r="H2309" t="s">
        <v>5753</v>
      </c>
      <c r="I2309" t="s">
        <v>5754</v>
      </c>
      <c r="J2309" t="s">
        <v>58</v>
      </c>
      <c r="K2309" t="s">
        <v>59</v>
      </c>
      <c r="L2309" s="5">
        <v>0</v>
      </c>
      <c r="M2309" s="5">
        <v>0</v>
      </c>
      <c r="N2309" s="5">
        <f t="shared" si="396"/>
        <v>0</v>
      </c>
      <c r="O2309" s="5">
        <v>0</v>
      </c>
      <c r="P2309" s="5">
        <v>0</v>
      </c>
      <c r="Q2309" s="5">
        <f t="shared" si="397"/>
        <v>0</v>
      </c>
      <c r="R2309" s="5">
        <v>0</v>
      </c>
      <c r="S2309" s="5">
        <v>0</v>
      </c>
      <c r="T2309" s="5">
        <f t="shared" si="398"/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f t="shared" si="401"/>
        <v>0</v>
      </c>
      <c r="Z2309" s="5">
        <v>0</v>
      </c>
      <c r="AA2309" s="5">
        <v>0</v>
      </c>
      <c r="AB2309" s="5">
        <f t="shared" si="402"/>
        <v>0</v>
      </c>
      <c r="AC2309" s="5">
        <v>0</v>
      </c>
      <c r="AD2309" s="5">
        <v>0</v>
      </c>
      <c r="AE2309" s="5">
        <f t="shared" si="403"/>
        <v>0</v>
      </c>
      <c r="AF2309" s="5">
        <v>1</v>
      </c>
      <c r="AG2309" s="6">
        <v>44084</v>
      </c>
      <c r="AH2309" s="5">
        <v>1</v>
      </c>
      <c r="AI2309" s="5">
        <v>0</v>
      </c>
      <c r="AJ2309" s="5">
        <v>0</v>
      </c>
      <c r="AK2309" s="5">
        <f t="shared" si="404"/>
        <v>0</v>
      </c>
      <c r="AL2309" s="5">
        <v>0</v>
      </c>
      <c r="AM2309" s="5">
        <v>0</v>
      </c>
      <c r="AN2309" s="5">
        <f t="shared" si="405"/>
        <v>0</v>
      </c>
      <c r="AO2309" s="5">
        <v>0</v>
      </c>
      <c r="AP2309" s="5">
        <v>0</v>
      </c>
      <c r="AQ2309" s="5">
        <f t="shared" si="406"/>
        <v>0</v>
      </c>
      <c r="AR2309" s="5">
        <v>0</v>
      </c>
      <c r="AS2309" s="6"/>
      <c r="AT2309" s="5">
        <v>0</v>
      </c>
      <c r="AU2309" s="5">
        <v>0</v>
      </c>
      <c r="AV2309" t="str">
        <f t="shared" si="399"/>
        <v>N</v>
      </c>
      <c r="AW2309" t="s">
        <v>60</v>
      </c>
      <c r="AX2309" t="s">
        <v>61</v>
      </c>
      <c r="AY2309" t="s">
        <v>62</v>
      </c>
      <c r="AZ2309" t="s">
        <v>62</v>
      </c>
      <c r="BA2309" t="str">
        <f t="shared" si="400"/>
        <v>N</v>
      </c>
    </row>
    <row r="2310" spans="1:53">
      <c r="A2310" t="s">
        <v>54</v>
      </c>
      <c r="B2310" t="s">
        <v>54</v>
      </c>
      <c r="C2310" t="s">
        <v>55</v>
      </c>
      <c r="D2310">
        <v>2020</v>
      </c>
      <c r="F2310" t="s">
        <v>5691</v>
      </c>
      <c r="G2310" t="s">
        <v>5755</v>
      </c>
      <c r="H2310" t="s">
        <v>5756</v>
      </c>
      <c r="I2310" t="s">
        <v>5757</v>
      </c>
      <c r="J2310" t="s">
        <v>58</v>
      </c>
      <c r="K2310" t="s">
        <v>59</v>
      </c>
      <c r="L2310" s="5">
        <v>0</v>
      </c>
      <c r="M2310" s="5">
        <v>0</v>
      </c>
      <c r="N2310" s="5">
        <f t="shared" si="396"/>
        <v>0</v>
      </c>
      <c r="O2310" s="5">
        <v>0</v>
      </c>
      <c r="P2310" s="5">
        <v>0</v>
      </c>
      <c r="Q2310" s="5">
        <f t="shared" si="397"/>
        <v>0</v>
      </c>
      <c r="R2310" s="5">
        <v>0</v>
      </c>
      <c r="S2310" s="5">
        <v>0</v>
      </c>
      <c r="T2310" s="5">
        <f t="shared" si="398"/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f t="shared" si="401"/>
        <v>0</v>
      </c>
      <c r="Z2310" s="5">
        <v>0</v>
      </c>
      <c r="AA2310" s="5">
        <v>0</v>
      </c>
      <c r="AB2310" s="5">
        <f t="shared" si="402"/>
        <v>0</v>
      </c>
      <c r="AC2310" s="5">
        <v>0</v>
      </c>
      <c r="AD2310" s="5">
        <v>0</v>
      </c>
      <c r="AE2310" s="5">
        <f t="shared" si="403"/>
        <v>0</v>
      </c>
      <c r="AF2310" s="5">
        <v>1</v>
      </c>
      <c r="AG2310" s="6">
        <v>43903</v>
      </c>
      <c r="AH2310" s="5">
        <v>1</v>
      </c>
      <c r="AI2310" s="5">
        <v>0</v>
      </c>
      <c r="AJ2310" s="5">
        <v>0</v>
      </c>
      <c r="AK2310" s="5">
        <f t="shared" si="404"/>
        <v>0</v>
      </c>
      <c r="AL2310" s="5">
        <v>0</v>
      </c>
      <c r="AM2310" s="5">
        <v>0</v>
      </c>
      <c r="AN2310" s="5">
        <f t="shared" si="405"/>
        <v>0</v>
      </c>
      <c r="AO2310" s="5">
        <v>0</v>
      </c>
      <c r="AP2310" s="5">
        <v>0</v>
      </c>
      <c r="AQ2310" s="5">
        <f t="shared" si="406"/>
        <v>0</v>
      </c>
      <c r="AR2310" s="5">
        <v>0</v>
      </c>
      <c r="AS2310" s="6"/>
      <c r="AT2310" s="5">
        <v>0</v>
      </c>
      <c r="AU2310" s="5">
        <v>0</v>
      </c>
      <c r="AV2310" t="str">
        <f t="shared" si="399"/>
        <v>N</v>
      </c>
      <c r="AW2310" t="s">
        <v>60</v>
      </c>
      <c r="AX2310" t="s">
        <v>61</v>
      </c>
      <c r="AY2310" t="s">
        <v>62</v>
      </c>
      <c r="AZ2310" t="s">
        <v>62</v>
      </c>
      <c r="BA2310" t="str">
        <f t="shared" si="400"/>
        <v>N</v>
      </c>
    </row>
    <row r="2311" spans="1:53">
      <c r="A2311" t="s">
        <v>54</v>
      </c>
      <c r="B2311" t="s">
        <v>54</v>
      </c>
      <c r="C2311" t="s">
        <v>55</v>
      </c>
      <c r="D2311">
        <v>2020</v>
      </c>
      <c r="F2311" t="s">
        <v>5758</v>
      </c>
      <c r="G2311" t="s">
        <v>5759</v>
      </c>
      <c r="H2311" t="s">
        <v>5760</v>
      </c>
      <c r="I2311" t="s">
        <v>5761</v>
      </c>
      <c r="J2311" t="s">
        <v>58</v>
      </c>
      <c r="K2311" t="s">
        <v>59</v>
      </c>
      <c r="L2311" s="5">
        <v>0</v>
      </c>
      <c r="M2311" s="5">
        <v>0</v>
      </c>
      <c r="N2311" s="5">
        <f t="shared" si="396"/>
        <v>0</v>
      </c>
      <c r="O2311" s="5">
        <v>0</v>
      </c>
      <c r="P2311" s="5">
        <v>0</v>
      </c>
      <c r="Q2311" s="5">
        <f t="shared" si="397"/>
        <v>0</v>
      </c>
      <c r="R2311" s="5">
        <v>0</v>
      </c>
      <c r="S2311" s="5">
        <v>0</v>
      </c>
      <c r="T2311" s="5">
        <f t="shared" si="398"/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f t="shared" si="401"/>
        <v>0</v>
      </c>
      <c r="Z2311" s="5">
        <v>0</v>
      </c>
      <c r="AA2311" s="5">
        <v>0</v>
      </c>
      <c r="AB2311" s="5">
        <f t="shared" si="402"/>
        <v>0</v>
      </c>
      <c r="AC2311" s="5">
        <v>0</v>
      </c>
      <c r="AD2311" s="5">
        <v>0</v>
      </c>
      <c r="AE2311" s="5">
        <f t="shared" si="403"/>
        <v>0</v>
      </c>
      <c r="AF2311" s="5">
        <v>1</v>
      </c>
      <c r="AG2311" s="6">
        <v>44062</v>
      </c>
      <c r="AH2311" s="5">
        <v>1</v>
      </c>
      <c r="AI2311" s="5">
        <v>0</v>
      </c>
      <c r="AJ2311" s="5">
        <v>0</v>
      </c>
      <c r="AK2311" s="5">
        <f t="shared" si="404"/>
        <v>0</v>
      </c>
      <c r="AL2311" s="5">
        <v>0</v>
      </c>
      <c r="AM2311" s="5">
        <v>0</v>
      </c>
      <c r="AN2311" s="5">
        <f t="shared" si="405"/>
        <v>0</v>
      </c>
      <c r="AO2311" s="5">
        <v>0</v>
      </c>
      <c r="AP2311" s="5">
        <v>0</v>
      </c>
      <c r="AQ2311" s="5">
        <f t="shared" si="406"/>
        <v>0</v>
      </c>
      <c r="AR2311" s="5">
        <v>0</v>
      </c>
      <c r="AS2311" s="6"/>
      <c r="AT2311" s="5">
        <v>0</v>
      </c>
      <c r="AU2311" s="5">
        <v>0</v>
      </c>
      <c r="AV2311" t="str">
        <f t="shared" si="399"/>
        <v>N</v>
      </c>
      <c r="AW2311" t="s">
        <v>60</v>
      </c>
      <c r="AX2311" t="s">
        <v>61</v>
      </c>
      <c r="AY2311" t="s">
        <v>62</v>
      </c>
      <c r="AZ2311" t="s">
        <v>62</v>
      </c>
      <c r="BA2311" t="str">
        <f t="shared" si="400"/>
        <v>N</v>
      </c>
    </row>
    <row r="2312" spans="1:53">
      <c r="A2312" t="s">
        <v>54</v>
      </c>
      <c r="B2312" t="s">
        <v>54</v>
      </c>
      <c r="C2312" t="s">
        <v>55</v>
      </c>
      <c r="D2312">
        <v>2020</v>
      </c>
      <c r="F2312" t="s">
        <v>5762</v>
      </c>
      <c r="G2312" t="s">
        <v>5763</v>
      </c>
      <c r="H2312" t="s">
        <v>5764</v>
      </c>
      <c r="I2312" t="s">
        <v>5765</v>
      </c>
      <c r="J2312" t="s">
        <v>58</v>
      </c>
      <c r="K2312" t="s">
        <v>59</v>
      </c>
      <c r="L2312" s="5">
        <v>0</v>
      </c>
      <c r="M2312" s="5">
        <v>0</v>
      </c>
      <c r="N2312" s="5">
        <f t="shared" si="396"/>
        <v>0</v>
      </c>
      <c r="O2312" s="5">
        <v>0</v>
      </c>
      <c r="P2312" s="5">
        <v>0</v>
      </c>
      <c r="Q2312" s="5">
        <f t="shared" si="397"/>
        <v>0</v>
      </c>
      <c r="R2312" s="5">
        <v>0</v>
      </c>
      <c r="S2312" s="5">
        <v>0</v>
      </c>
      <c r="T2312" s="5">
        <f t="shared" si="398"/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f t="shared" si="401"/>
        <v>0</v>
      </c>
      <c r="Z2312" s="5">
        <v>0</v>
      </c>
      <c r="AA2312" s="5">
        <v>0</v>
      </c>
      <c r="AB2312" s="5">
        <f t="shared" si="402"/>
        <v>0</v>
      </c>
      <c r="AC2312" s="5">
        <v>0</v>
      </c>
      <c r="AD2312" s="5">
        <v>0</v>
      </c>
      <c r="AE2312" s="5">
        <f t="shared" si="403"/>
        <v>0</v>
      </c>
      <c r="AF2312" s="5">
        <v>1</v>
      </c>
      <c r="AG2312" s="6">
        <v>43903</v>
      </c>
      <c r="AH2312" s="5">
        <v>1</v>
      </c>
      <c r="AI2312" s="5">
        <v>0</v>
      </c>
      <c r="AJ2312" s="5">
        <v>0</v>
      </c>
      <c r="AK2312" s="5">
        <f t="shared" si="404"/>
        <v>0</v>
      </c>
      <c r="AL2312" s="5">
        <v>0</v>
      </c>
      <c r="AM2312" s="5">
        <v>0</v>
      </c>
      <c r="AN2312" s="5">
        <f t="shared" si="405"/>
        <v>0</v>
      </c>
      <c r="AO2312" s="5">
        <v>0</v>
      </c>
      <c r="AP2312" s="5">
        <v>0</v>
      </c>
      <c r="AQ2312" s="5">
        <f t="shared" si="406"/>
        <v>0</v>
      </c>
      <c r="AR2312" s="5">
        <v>0</v>
      </c>
      <c r="AS2312" s="6"/>
      <c r="AT2312" s="5">
        <v>0</v>
      </c>
      <c r="AU2312" s="5">
        <v>0</v>
      </c>
      <c r="AV2312" t="str">
        <f t="shared" si="399"/>
        <v>N</v>
      </c>
      <c r="AW2312" t="s">
        <v>60</v>
      </c>
      <c r="AX2312" t="s">
        <v>61</v>
      </c>
      <c r="AY2312" t="s">
        <v>62</v>
      </c>
      <c r="AZ2312" t="s">
        <v>62</v>
      </c>
      <c r="BA2312" t="str">
        <f t="shared" si="400"/>
        <v>N</v>
      </c>
    </row>
    <row r="2313" spans="1:53">
      <c r="A2313" t="s">
        <v>54</v>
      </c>
      <c r="B2313" t="s">
        <v>54</v>
      </c>
      <c r="C2313" t="s">
        <v>55</v>
      </c>
      <c r="D2313">
        <v>2020</v>
      </c>
      <c r="F2313" t="s">
        <v>5766</v>
      </c>
      <c r="G2313" t="s">
        <v>5767</v>
      </c>
      <c r="H2313" t="s">
        <v>5768</v>
      </c>
      <c r="I2313" t="s">
        <v>5769</v>
      </c>
      <c r="J2313" t="s">
        <v>58</v>
      </c>
      <c r="K2313" t="s">
        <v>59</v>
      </c>
      <c r="L2313" s="5">
        <v>0</v>
      </c>
      <c r="M2313" s="5">
        <v>0</v>
      </c>
      <c r="N2313" s="5">
        <f t="shared" si="396"/>
        <v>0</v>
      </c>
      <c r="O2313" s="5">
        <v>0</v>
      </c>
      <c r="P2313" s="5">
        <v>0</v>
      </c>
      <c r="Q2313" s="5">
        <f t="shared" si="397"/>
        <v>0</v>
      </c>
      <c r="R2313" s="5">
        <v>0</v>
      </c>
      <c r="S2313" s="5">
        <v>0</v>
      </c>
      <c r="T2313" s="5">
        <f t="shared" si="398"/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f t="shared" si="401"/>
        <v>0</v>
      </c>
      <c r="Z2313" s="5">
        <v>0</v>
      </c>
      <c r="AA2313" s="5">
        <v>0</v>
      </c>
      <c r="AB2313" s="5">
        <f t="shared" si="402"/>
        <v>0</v>
      </c>
      <c r="AC2313" s="5">
        <v>0</v>
      </c>
      <c r="AD2313" s="5">
        <v>0</v>
      </c>
      <c r="AE2313" s="5">
        <f t="shared" si="403"/>
        <v>0</v>
      </c>
      <c r="AF2313" s="5">
        <v>1</v>
      </c>
      <c r="AG2313" s="6">
        <v>44007</v>
      </c>
      <c r="AH2313" s="5">
        <v>1</v>
      </c>
      <c r="AI2313" s="5">
        <v>0</v>
      </c>
      <c r="AJ2313" s="5">
        <v>0</v>
      </c>
      <c r="AK2313" s="5">
        <f t="shared" si="404"/>
        <v>0</v>
      </c>
      <c r="AL2313" s="5">
        <v>0</v>
      </c>
      <c r="AM2313" s="5">
        <v>0</v>
      </c>
      <c r="AN2313" s="5">
        <f t="shared" si="405"/>
        <v>0</v>
      </c>
      <c r="AO2313" s="5">
        <v>0</v>
      </c>
      <c r="AP2313" s="5">
        <v>0</v>
      </c>
      <c r="AQ2313" s="5">
        <f t="shared" si="406"/>
        <v>0</v>
      </c>
      <c r="AR2313" s="5">
        <v>0</v>
      </c>
      <c r="AS2313" s="6"/>
      <c r="AT2313" s="5">
        <v>0</v>
      </c>
      <c r="AU2313" s="5">
        <v>0</v>
      </c>
      <c r="AV2313" t="str">
        <f t="shared" si="399"/>
        <v>N</v>
      </c>
      <c r="AW2313" t="s">
        <v>60</v>
      </c>
      <c r="AX2313" t="s">
        <v>61</v>
      </c>
      <c r="AY2313" t="s">
        <v>62</v>
      </c>
      <c r="AZ2313" t="s">
        <v>62</v>
      </c>
      <c r="BA2313" t="str">
        <f t="shared" si="400"/>
        <v>N</v>
      </c>
    </row>
    <row r="2314" spans="1:53">
      <c r="A2314" t="s">
        <v>54</v>
      </c>
      <c r="B2314" t="s">
        <v>54</v>
      </c>
      <c r="C2314" t="s">
        <v>55</v>
      </c>
      <c r="D2314">
        <v>2020</v>
      </c>
      <c r="F2314" t="s">
        <v>5770</v>
      </c>
      <c r="G2314" t="s">
        <v>5771</v>
      </c>
      <c r="H2314" t="s">
        <v>5772</v>
      </c>
      <c r="I2314" t="s">
        <v>5773</v>
      </c>
      <c r="J2314" t="s">
        <v>58</v>
      </c>
      <c r="K2314" t="s">
        <v>59</v>
      </c>
      <c r="L2314" s="5">
        <v>0</v>
      </c>
      <c r="M2314" s="5">
        <v>0</v>
      </c>
      <c r="N2314" s="5">
        <f t="shared" si="396"/>
        <v>0</v>
      </c>
      <c r="O2314" s="5">
        <v>0</v>
      </c>
      <c r="P2314" s="5">
        <v>0</v>
      </c>
      <c r="Q2314" s="5">
        <f t="shared" si="397"/>
        <v>0</v>
      </c>
      <c r="R2314" s="5">
        <v>0</v>
      </c>
      <c r="S2314" s="5">
        <v>0</v>
      </c>
      <c r="T2314" s="5">
        <f t="shared" si="398"/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f t="shared" si="401"/>
        <v>0</v>
      </c>
      <c r="Z2314" s="5">
        <v>0</v>
      </c>
      <c r="AA2314" s="5">
        <v>0</v>
      </c>
      <c r="AB2314" s="5">
        <f t="shared" si="402"/>
        <v>0</v>
      </c>
      <c r="AC2314" s="5">
        <v>0</v>
      </c>
      <c r="AD2314" s="5">
        <v>0</v>
      </c>
      <c r="AE2314" s="5">
        <f t="shared" si="403"/>
        <v>0</v>
      </c>
      <c r="AF2314" s="5">
        <v>1</v>
      </c>
      <c r="AG2314" s="6">
        <v>44112</v>
      </c>
      <c r="AH2314" s="5">
        <v>1</v>
      </c>
      <c r="AI2314" s="5">
        <v>0</v>
      </c>
      <c r="AJ2314" s="5">
        <v>0</v>
      </c>
      <c r="AK2314" s="5">
        <f t="shared" si="404"/>
        <v>0</v>
      </c>
      <c r="AL2314" s="5">
        <v>0</v>
      </c>
      <c r="AM2314" s="5">
        <v>0</v>
      </c>
      <c r="AN2314" s="5">
        <f t="shared" si="405"/>
        <v>0</v>
      </c>
      <c r="AO2314" s="5">
        <v>0</v>
      </c>
      <c r="AP2314" s="5">
        <v>0</v>
      </c>
      <c r="AQ2314" s="5">
        <f t="shared" si="406"/>
        <v>0</v>
      </c>
      <c r="AR2314" s="5">
        <v>0</v>
      </c>
      <c r="AS2314" s="6"/>
      <c r="AT2314" s="5">
        <v>0</v>
      </c>
      <c r="AU2314" s="5">
        <v>0</v>
      </c>
      <c r="AV2314" t="str">
        <f t="shared" si="399"/>
        <v>N</v>
      </c>
      <c r="AW2314" t="s">
        <v>60</v>
      </c>
      <c r="AX2314" t="s">
        <v>61</v>
      </c>
      <c r="AY2314" t="s">
        <v>62</v>
      </c>
      <c r="AZ2314" t="s">
        <v>62</v>
      </c>
      <c r="BA2314" t="str">
        <f t="shared" si="400"/>
        <v>N</v>
      </c>
    </row>
    <row r="2315" spans="1:53">
      <c r="A2315" t="s">
        <v>54</v>
      </c>
      <c r="B2315" t="s">
        <v>54</v>
      </c>
      <c r="C2315" t="s">
        <v>55</v>
      </c>
      <c r="D2315">
        <v>2020</v>
      </c>
      <c r="F2315" t="s">
        <v>5774</v>
      </c>
      <c r="G2315" t="s">
        <v>5775</v>
      </c>
      <c r="H2315" t="s">
        <v>5776</v>
      </c>
      <c r="I2315" t="s">
        <v>5777</v>
      </c>
      <c r="J2315" t="s">
        <v>58</v>
      </c>
      <c r="K2315" t="s">
        <v>59</v>
      </c>
      <c r="L2315" s="5">
        <v>0</v>
      </c>
      <c r="M2315" s="5">
        <v>0</v>
      </c>
      <c r="N2315" s="5">
        <f t="shared" si="396"/>
        <v>0</v>
      </c>
      <c r="O2315" s="5">
        <v>0</v>
      </c>
      <c r="P2315" s="5">
        <v>0</v>
      </c>
      <c r="Q2315" s="5">
        <f t="shared" si="397"/>
        <v>0</v>
      </c>
      <c r="R2315" s="5">
        <v>0</v>
      </c>
      <c r="S2315" s="5">
        <v>0</v>
      </c>
      <c r="T2315" s="5">
        <f t="shared" si="398"/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f t="shared" si="401"/>
        <v>0</v>
      </c>
      <c r="Z2315" s="5">
        <v>0</v>
      </c>
      <c r="AA2315" s="5">
        <v>0</v>
      </c>
      <c r="AB2315" s="5">
        <f t="shared" si="402"/>
        <v>0</v>
      </c>
      <c r="AC2315" s="5">
        <v>0</v>
      </c>
      <c r="AD2315" s="5">
        <v>0</v>
      </c>
      <c r="AE2315" s="5">
        <f t="shared" si="403"/>
        <v>0</v>
      </c>
      <c r="AF2315" s="5">
        <v>1</v>
      </c>
      <c r="AG2315" s="6">
        <v>44088</v>
      </c>
      <c r="AH2315" s="5">
        <v>1</v>
      </c>
      <c r="AI2315" s="5">
        <v>0</v>
      </c>
      <c r="AJ2315" s="5">
        <v>0</v>
      </c>
      <c r="AK2315" s="5">
        <f t="shared" si="404"/>
        <v>0</v>
      </c>
      <c r="AL2315" s="5">
        <v>0</v>
      </c>
      <c r="AM2315" s="5">
        <v>0</v>
      </c>
      <c r="AN2315" s="5">
        <f t="shared" si="405"/>
        <v>0</v>
      </c>
      <c r="AO2315" s="5">
        <v>0</v>
      </c>
      <c r="AP2315" s="5">
        <v>0</v>
      </c>
      <c r="AQ2315" s="5">
        <f t="shared" si="406"/>
        <v>0</v>
      </c>
      <c r="AR2315" s="5">
        <v>0</v>
      </c>
      <c r="AS2315" s="6"/>
      <c r="AT2315" s="5">
        <v>0</v>
      </c>
      <c r="AU2315" s="5">
        <v>0</v>
      </c>
      <c r="AV2315" t="str">
        <f t="shared" si="399"/>
        <v>N</v>
      </c>
      <c r="AW2315" t="s">
        <v>60</v>
      </c>
      <c r="AX2315" t="s">
        <v>61</v>
      </c>
      <c r="AY2315" t="s">
        <v>62</v>
      </c>
      <c r="AZ2315" t="s">
        <v>62</v>
      </c>
      <c r="BA2315" t="str">
        <f t="shared" si="400"/>
        <v>N</v>
      </c>
    </row>
    <row r="2316" spans="1:53">
      <c r="A2316" t="s">
        <v>54</v>
      </c>
      <c r="B2316" t="s">
        <v>54</v>
      </c>
      <c r="C2316" t="s">
        <v>55</v>
      </c>
      <c r="D2316">
        <v>2020</v>
      </c>
      <c r="F2316" t="s">
        <v>5778</v>
      </c>
      <c r="G2316" t="s">
        <v>5779</v>
      </c>
      <c r="H2316" t="s">
        <v>5780</v>
      </c>
      <c r="I2316" t="s">
        <v>5781</v>
      </c>
      <c r="J2316" t="s">
        <v>58</v>
      </c>
      <c r="K2316" t="s">
        <v>59</v>
      </c>
      <c r="L2316" s="5">
        <v>0</v>
      </c>
      <c r="M2316" s="5">
        <v>0</v>
      </c>
      <c r="N2316" s="5">
        <f t="shared" si="396"/>
        <v>0</v>
      </c>
      <c r="O2316" s="5">
        <v>0</v>
      </c>
      <c r="P2316" s="5">
        <v>0</v>
      </c>
      <c r="Q2316" s="5">
        <f t="shared" si="397"/>
        <v>0</v>
      </c>
      <c r="R2316" s="5">
        <v>0</v>
      </c>
      <c r="S2316" s="5">
        <v>0</v>
      </c>
      <c r="T2316" s="5">
        <f t="shared" si="398"/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f t="shared" si="401"/>
        <v>0</v>
      </c>
      <c r="Z2316" s="5">
        <v>0</v>
      </c>
      <c r="AA2316" s="5">
        <v>0</v>
      </c>
      <c r="AB2316" s="5">
        <f t="shared" si="402"/>
        <v>0</v>
      </c>
      <c r="AC2316" s="5">
        <v>0</v>
      </c>
      <c r="AD2316" s="5">
        <v>0</v>
      </c>
      <c r="AE2316" s="5">
        <f t="shared" si="403"/>
        <v>0</v>
      </c>
      <c r="AF2316" s="5">
        <v>1</v>
      </c>
      <c r="AG2316" s="6">
        <v>43892</v>
      </c>
      <c r="AH2316" s="5">
        <v>1</v>
      </c>
      <c r="AI2316" s="5">
        <v>0</v>
      </c>
      <c r="AJ2316" s="5">
        <v>0</v>
      </c>
      <c r="AK2316" s="5">
        <f t="shared" si="404"/>
        <v>0</v>
      </c>
      <c r="AL2316" s="5">
        <v>0</v>
      </c>
      <c r="AM2316" s="5">
        <v>0</v>
      </c>
      <c r="AN2316" s="5">
        <f t="shared" si="405"/>
        <v>0</v>
      </c>
      <c r="AO2316" s="5">
        <v>0</v>
      </c>
      <c r="AP2316" s="5">
        <v>0</v>
      </c>
      <c r="AQ2316" s="5">
        <f t="shared" si="406"/>
        <v>0</v>
      </c>
      <c r="AR2316" s="5">
        <v>0</v>
      </c>
      <c r="AS2316" s="6"/>
      <c r="AT2316" s="5">
        <v>0</v>
      </c>
      <c r="AU2316" s="5">
        <v>0</v>
      </c>
      <c r="AV2316" t="str">
        <f t="shared" si="399"/>
        <v>N</v>
      </c>
      <c r="AW2316" t="s">
        <v>60</v>
      </c>
      <c r="AX2316" t="s">
        <v>61</v>
      </c>
      <c r="AY2316" t="s">
        <v>62</v>
      </c>
      <c r="AZ2316" t="s">
        <v>62</v>
      </c>
      <c r="BA2316" t="str">
        <f t="shared" si="400"/>
        <v>N</v>
      </c>
    </row>
    <row r="2317" spans="1:53">
      <c r="A2317" t="s">
        <v>54</v>
      </c>
      <c r="B2317" t="s">
        <v>54</v>
      </c>
      <c r="C2317" t="s">
        <v>55</v>
      </c>
      <c r="D2317">
        <v>2020</v>
      </c>
      <c r="F2317" t="s">
        <v>5782</v>
      </c>
      <c r="G2317" t="s">
        <v>5783</v>
      </c>
      <c r="H2317" t="s">
        <v>5784</v>
      </c>
      <c r="I2317" t="s">
        <v>5785</v>
      </c>
      <c r="J2317" t="s">
        <v>58</v>
      </c>
      <c r="K2317" t="s">
        <v>59</v>
      </c>
      <c r="L2317" s="5">
        <v>0</v>
      </c>
      <c r="M2317" s="5">
        <v>0</v>
      </c>
      <c r="N2317" s="5">
        <f t="shared" si="396"/>
        <v>0</v>
      </c>
      <c r="O2317" s="5">
        <v>0</v>
      </c>
      <c r="P2317" s="5">
        <v>0</v>
      </c>
      <c r="Q2317" s="5">
        <f t="shared" si="397"/>
        <v>0</v>
      </c>
      <c r="R2317" s="5">
        <v>0</v>
      </c>
      <c r="S2317" s="5">
        <v>0</v>
      </c>
      <c r="T2317" s="5">
        <f t="shared" si="398"/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f t="shared" si="401"/>
        <v>0</v>
      </c>
      <c r="Z2317" s="5">
        <v>0</v>
      </c>
      <c r="AA2317" s="5">
        <v>0</v>
      </c>
      <c r="AB2317" s="5">
        <f t="shared" si="402"/>
        <v>0</v>
      </c>
      <c r="AC2317" s="5">
        <v>0</v>
      </c>
      <c r="AD2317" s="5">
        <v>0</v>
      </c>
      <c r="AE2317" s="5">
        <f t="shared" si="403"/>
        <v>0</v>
      </c>
      <c r="AF2317" s="5">
        <v>1</v>
      </c>
      <c r="AG2317" s="6">
        <v>44141</v>
      </c>
      <c r="AH2317" s="5">
        <v>1</v>
      </c>
      <c r="AI2317" s="5">
        <v>0</v>
      </c>
      <c r="AJ2317" s="5">
        <v>0</v>
      </c>
      <c r="AK2317" s="5">
        <f t="shared" si="404"/>
        <v>0</v>
      </c>
      <c r="AL2317" s="5">
        <v>0</v>
      </c>
      <c r="AM2317" s="5">
        <v>0</v>
      </c>
      <c r="AN2317" s="5">
        <f t="shared" si="405"/>
        <v>0</v>
      </c>
      <c r="AO2317" s="5">
        <v>0</v>
      </c>
      <c r="AP2317" s="5">
        <v>0</v>
      </c>
      <c r="AQ2317" s="5">
        <f t="shared" si="406"/>
        <v>0</v>
      </c>
      <c r="AR2317" s="5">
        <v>0</v>
      </c>
      <c r="AS2317" s="6"/>
      <c r="AT2317" s="5">
        <v>0</v>
      </c>
      <c r="AU2317" s="5">
        <v>0</v>
      </c>
      <c r="AV2317" t="str">
        <f t="shared" si="399"/>
        <v>N</v>
      </c>
      <c r="AW2317" t="s">
        <v>60</v>
      </c>
      <c r="AX2317" t="s">
        <v>61</v>
      </c>
      <c r="AY2317" t="s">
        <v>62</v>
      </c>
      <c r="AZ2317" t="s">
        <v>62</v>
      </c>
      <c r="BA2317" t="str">
        <f t="shared" si="400"/>
        <v>N</v>
      </c>
    </row>
    <row r="2318" spans="1:53">
      <c r="A2318" t="s">
        <v>54</v>
      </c>
      <c r="B2318" t="s">
        <v>54</v>
      </c>
      <c r="C2318" t="s">
        <v>55</v>
      </c>
      <c r="D2318">
        <v>2020</v>
      </c>
      <c r="F2318" t="s">
        <v>5786</v>
      </c>
      <c r="G2318" t="s">
        <v>5787</v>
      </c>
      <c r="H2318" t="s">
        <v>5788</v>
      </c>
      <c r="I2318" t="s">
        <v>5789</v>
      </c>
      <c r="J2318" t="s">
        <v>58</v>
      </c>
      <c r="K2318" t="s">
        <v>59</v>
      </c>
      <c r="L2318" s="5">
        <v>0</v>
      </c>
      <c r="M2318" s="5">
        <v>0</v>
      </c>
      <c r="N2318" s="5">
        <f t="shared" si="396"/>
        <v>0</v>
      </c>
      <c r="O2318" s="5">
        <v>0</v>
      </c>
      <c r="P2318" s="5">
        <v>0</v>
      </c>
      <c r="Q2318" s="5">
        <f t="shared" si="397"/>
        <v>0</v>
      </c>
      <c r="R2318" s="5">
        <v>0</v>
      </c>
      <c r="S2318" s="5">
        <v>0</v>
      </c>
      <c r="T2318" s="5">
        <f t="shared" si="398"/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f t="shared" si="401"/>
        <v>0</v>
      </c>
      <c r="Z2318" s="5">
        <v>0</v>
      </c>
      <c r="AA2318" s="5">
        <v>0</v>
      </c>
      <c r="AB2318" s="5">
        <f t="shared" si="402"/>
        <v>0</v>
      </c>
      <c r="AC2318" s="5">
        <v>0</v>
      </c>
      <c r="AD2318" s="5">
        <v>0</v>
      </c>
      <c r="AE2318" s="5">
        <f t="shared" si="403"/>
        <v>0</v>
      </c>
      <c r="AF2318" s="5">
        <v>1</v>
      </c>
      <c r="AG2318" s="6">
        <v>43930</v>
      </c>
      <c r="AH2318" s="5">
        <v>1</v>
      </c>
      <c r="AI2318" s="5">
        <v>0</v>
      </c>
      <c r="AJ2318" s="5">
        <v>0</v>
      </c>
      <c r="AK2318" s="5">
        <f t="shared" si="404"/>
        <v>0</v>
      </c>
      <c r="AL2318" s="5">
        <v>0</v>
      </c>
      <c r="AM2318" s="5">
        <v>0</v>
      </c>
      <c r="AN2318" s="5">
        <f t="shared" si="405"/>
        <v>0</v>
      </c>
      <c r="AO2318" s="5">
        <v>0</v>
      </c>
      <c r="AP2318" s="5">
        <v>0</v>
      </c>
      <c r="AQ2318" s="5">
        <f t="shared" si="406"/>
        <v>0</v>
      </c>
      <c r="AR2318" s="5">
        <v>0</v>
      </c>
      <c r="AS2318" s="6"/>
      <c r="AT2318" s="5">
        <v>0</v>
      </c>
      <c r="AU2318" s="5">
        <v>0</v>
      </c>
      <c r="AV2318" t="str">
        <f t="shared" si="399"/>
        <v>N</v>
      </c>
      <c r="AW2318" t="s">
        <v>60</v>
      </c>
      <c r="AX2318" t="s">
        <v>61</v>
      </c>
      <c r="AY2318" t="s">
        <v>62</v>
      </c>
      <c r="AZ2318" t="s">
        <v>62</v>
      </c>
      <c r="BA2318" t="str">
        <f t="shared" si="400"/>
        <v>N</v>
      </c>
    </row>
    <row r="2319" spans="1:53">
      <c r="A2319" t="s">
        <v>54</v>
      </c>
      <c r="B2319" t="s">
        <v>54</v>
      </c>
      <c r="C2319" t="s">
        <v>55</v>
      </c>
      <c r="D2319">
        <v>2020</v>
      </c>
      <c r="F2319" t="s">
        <v>4468</v>
      </c>
      <c r="G2319" t="s">
        <v>4469</v>
      </c>
      <c r="H2319" t="s">
        <v>4471</v>
      </c>
      <c r="I2319" t="s">
        <v>4470</v>
      </c>
      <c r="J2319" t="s">
        <v>58</v>
      </c>
      <c r="K2319" t="s">
        <v>59</v>
      </c>
      <c r="L2319" s="5">
        <v>0</v>
      </c>
      <c r="M2319" s="5">
        <v>0</v>
      </c>
      <c r="N2319" s="5">
        <f t="shared" si="396"/>
        <v>0</v>
      </c>
      <c r="O2319" s="5">
        <v>0</v>
      </c>
      <c r="P2319" s="5">
        <v>0</v>
      </c>
      <c r="Q2319" s="5">
        <f t="shared" si="397"/>
        <v>0</v>
      </c>
      <c r="R2319" s="5">
        <v>0</v>
      </c>
      <c r="S2319" s="5">
        <v>0</v>
      </c>
      <c r="T2319" s="5">
        <f t="shared" si="398"/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f t="shared" si="401"/>
        <v>0</v>
      </c>
      <c r="Z2319" s="5">
        <v>0</v>
      </c>
      <c r="AA2319" s="5">
        <v>0</v>
      </c>
      <c r="AB2319" s="5">
        <f t="shared" si="402"/>
        <v>0</v>
      </c>
      <c r="AC2319" s="5">
        <v>0</v>
      </c>
      <c r="AD2319" s="5">
        <v>0</v>
      </c>
      <c r="AE2319" s="5">
        <f t="shared" si="403"/>
        <v>0</v>
      </c>
      <c r="AF2319" s="5">
        <v>1</v>
      </c>
      <c r="AG2319" s="6">
        <v>43885</v>
      </c>
      <c r="AH2319" s="5">
        <v>1</v>
      </c>
      <c r="AI2319" s="5">
        <v>0</v>
      </c>
      <c r="AJ2319" s="5">
        <v>0</v>
      </c>
      <c r="AK2319" s="5">
        <f t="shared" si="404"/>
        <v>0</v>
      </c>
      <c r="AL2319" s="5">
        <v>0</v>
      </c>
      <c r="AM2319" s="5">
        <v>0</v>
      </c>
      <c r="AN2319" s="5">
        <f t="shared" si="405"/>
        <v>0</v>
      </c>
      <c r="AO2319" s="5">
        <v>0</v>
      </c>
      <c r="AP2319" s="5">
        <v>0</v>
      </c>
      <c r="AQ2319" s="5">
        <f t="shared" si="406"/>
        <v>0</v>
      </c>
      <c r="AR2319" s="5">
        <v>0</v>
      </c>
      <c r="AS2319" s="6"/>
      <c r="AT2319" s="5">
        <v>0</v>
      </c>
      <c r="AU2319" s="5">
        <v>0</v>
      </c>
      <c r="AV2319" t="str">
        <f t="shared" si="399"/>
        <v>N</v>
      </c>
      <c r="AW2319" t="s">
        <v>60</v>
      </c>
      <c r="AX2319" t="s">
        <v>61</v>
      </c>
      <c r="AY2319" t="s">
        <v>62</v>
      </c>
      <c r="AZ2319" t="s">
        <v>62</v>
      </c>
      <c r="BA2319" t="str">
        <f t="shared" si="400"/>
        <v>N</v>
      </c>
    </row>
    <row r="2320" spans="1:53">
      <c r="A2320" t="s">
        <v>54</v>
      </c>
      <c r="B2320" t="s">
        <v>54</v>
      </c>
      <c r="C2320" t="s">
        <v>55</v>
      </c>
      <c r="D2320">
        <v>2020</v>
      </c>
      <c r="F2320" t="s">
        <v>5790</v>
      </c>
      <c r="G2320" t="s">
        <v>5791</v>
      </c>
      <c r="H2320" t="s">
        <v>5792</v>
      </c>
      <c r="I2320" t="s">
        <v>5793</v>
      </c>
      <c r="J2320" t="s">
        <v>58</v>
      </c>
      <c r="K2320" t="s">
        <v>59</v>
      </c>
      <c r="L2320" s="5">
        <v>0</v>
      </c>
      <c r="M2320" s="5">
        <v>0</v>
      </c>
      <c r="N2320" s="5">
        <f t="shared" si="396"/>
        <v>0</v>
      </c>
      <c r="O2320" s="5">
        <v>0</v>
      </c>
      <c r="P2320" s="5">
        <v>0</v>
      </c>
      <c r="Q2320" s="5">
        <f t="shared" si="397"/>
        <v>0</v>
      </c>
      <c r="R2320" s="5">
        <v>0</v>
      </c>
      <c r="S2320" s="5">
        <v>0</v>
      </c>
      <c r="T2320" s="5">
        <f t="shared" si="398"/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f t="shared" si="401"/>
        <v>0</v>
      </c>
      <c r="Z2320" s="5">
        <v>0</v>
      </c>
      <c r="AA2320" s="5">
        <v>0</v>
      </c>
      <c r="AB2320" s="5">
        <f t="shared" si="402"/>
        <v>0</v>
      </c>
      <c r="AC2320" s="5">
        <v>0</v>
      </c>
      <c r="AD2320" s="5">
        <v>0</v>
      </c>
      <c r="AE2320" s="5">
        <f t="shared" si="403"/>
        <v>0</v>
      </c>
      <c r="AF2320" s="5">
        <v>1</v>
      </c>
      <c r="AG2320" s="6">
        <v>44132</v>
      </c>
      <c r="AH2320" s="5">
        <v>1</v>
      </c>
      <c r="AI2320" s="5">
        <v>0</v>
      </c>
      <c r="AJ2320" s="5">
        <v>0</v>
      </c>
      <c r="AK2320" s="5">
        <f t="shared" si="404"/>
        <v>0</v>
      </c>
      <c r="AL2320" s="5">
        <v>0</v>
      </c>
      <c r="AM2320" s="5">
        <v>0</v>
      </c>
      <c r="AN2320" s="5">
        <f t="shared" si="405"/>
        <v>0</v>
      </c>
      <c r="AO2320" s="5">
        <v>0</v>
      </c>
      <c r="AP2320" s="5">
        <v>0</v>
      </c>
      <c r="AQ2320" s="5">
        <f t="shared" si="406"/>
        <v>0</v>
      </c>
      <c r="AR2320" s="5">
        <v>0</v>
      </c>
      <c r="AS2320" s="6"/>
      <c r="AT2320" s="5">
        <v>0</v>
      </c>
      <c r="AU2320" s="5">
        <v>0</v>
      </c>
      <c r="AV2320" t="str">
        <f t="shared" si="399"/>
        <v>N</v>
      </c>
      <c r="AW2320" t="s">
        <v>60</v>
      </c>
      <c r="AX2320" t="s">
        <v>61</v>
      </c>
      <c r="AY2320" t="s">
        <v>62</v>
      </c>
      <c r="AZ2320" t="s">
        <v>62</v>
      </c>
      <c r="BA2320" t="str">
        <f t="shared" si="400"/>
        <v>N</v>
      </c>
    </row>
    <row r="2321" spans="1:53">
      <c r="A2321" t="s">
        <v>54</v>
      </c>
      <c r="B2321" t="s">
        <v>54</v>
      </c>
      <c r="C2321" t="s">
        <v>55</v>
      </c>
      <c r="D2321">
        <v>2020</v>
      </c>
      <c r="F2321" t="s">
        <v>5794</v>
      </c>
      <c r="G2321" t="s">
        <v>5795</v>
      </c>
      <c r="H2321" t="s">
        <v>5796</v>
      </c>
      <c r="I2321" t="s">
        <v>5797</v>
      </c>
      <c r="J2321" t="s">
        <v>58</v>
      </c>
      <c r="K2321" t="s">
        <v>59</v>
      </c>
      <c r="L2321" s="5">
        <v>0</v>
      </c>
      <c r="M2321" s="5">
        <v>0</v>
      </c>
      <c r="N2321" s="5">
        <f t="shared" si="396"/>
        <v>0</v>
      </c>
      <c r="O2321" s="5">
        <v>0</v>
      </c>
      <c r="P2321" s="5">
        <v>0</v>
      </c>
      <c r="Q2321" s="5">
        <f t="shared" si="397"/>
        <v>0</v>
      </c>
      <c r="R2321" s="5">
        <v>0</v>
      </c>
      <c r="S2321" s="5">
        <v>0</v>
      </c>
      <c r="T2321" s="5">
        <f t="shared" si="398"/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f t="shared" si="401"/>
        <v>0</v>
      </c>
      <c r="Z2321" s="5">
        <v>0</v>
      </c>
      <c r="AA2321" s="5">
        <v>0</v>
      </c>
      <c r="AB2321" s="5">
        <f t="shared" si="402"/>
        <v>0</v>
      </c>
      <c r="AC2321" s="5">
        <v>0</v>
      </c>
      <c r="AD2321" s="5">
        <v>0</v>
      </c>
      <c r="AE2321" s="5">
        <f t="shared" si="403"/>
        <v>0</v>
      </c>
      <c r="AF2321" s="5">
        <v>1</v>
      </c>
      <c r="AG2321" s="6">
        <v>43997</v>
      </c>
      <c r="AH2321" s="5">
        <v>1</v>
      </c>
      <c r="AI2321" s="5">
        <v>0</v>
      </c>
      <c r="AJ2321" s="5">
        <v>0</v>
      </c>
      <c r="AK2321" s="5">
        <f t="shared" si="404"/>
        <v>0</v>
      </c>
      <c r="AL2321" s="5">
        <v>0</v>
      </c>
      <c r="AM2321" s="5">
        <v>0</v>
      </c>
      <c r="AN2321" s="5">
        <f t="shared" si="405"/>
        <v>0</v>
      </c>
      <c r="AO2321" s="5">
        <v>0</v>
      </c>
      <c r="AP2321" s="5">
        <v>0</v>
      </c>
      <c r="AQ2321" s="5">
        <f t="shared" si="406"/>
        <v>0</v>
      </c>
      <c r="AR2321" s="5">
        <v>0</v>
      </c>
      <c r="AS2321" s="6"/>
      <c r="AT2321" s="5">
        <v>0</v>
      </c>
      <c r="AU2321" s="5">
        <v>0</v>
      </c>
      <c r="AV2321" t="str">
        <f t="shared" si="399"/>
        <v>N</v>
      </c>
      <c r="AW2321" t="s">
        <v>60</v>
      </c>
      <c r="AX2321" t="s">
        <v>61</v>
      </c>
      <c r="AY2321" t="s">
        <v>62</v>
      </c>
      <c r="AZ2321" t="s">
        <v>62</v>
      </c>
      <c r="BA2321" t="str">
        <f t="shared" si="400"/>
        <v>N</v>
      </c>
    </row>
    <row r="2322" spans="1:53">
      <c r="A2322" t="s">
        <v>54</v>
      </c>
      <c r="B2322" t="s">
        <v>54</v>
      </c>
      <c r="C2322" t="s">
        <v>55</v>
      </c>
      <c r="D2322">
        <v>2020</v>
      </c>
      <c r="F2322" t="s">
        <v>5798</v>
      </c>
      <c r="G2322" t="s">
        <v>5799</v>
      </c>
      <c r="H2322" t="s">
        <v>5800</v>
      </c>
      <c r="I2322" t="s">
        <v>5801</v>
      </c>
      <c r="J2322" t="s">
        <v>58</v>
      </c>
      <c r="K2322" t="s">
        <v>59</v>
      </c>
      <c r="L2322" s="5">
        <v>0</v>
      </c>
      <c r="M2322" s="5">
        <v>0</v>
      </c>
      <c r="N2322" s="5">
        <f t="shared" si="396"/>
        <v>0</v>
      </c>
      <c r="O2322" s="5">
        <v>0</v>
      </c>
      <c r="P2322" s="5">
        <v>0</v>
      </c>
      <c r="Q2322" s="5">
        <f t="shared" si="397"/>
        <v>0</v>
      </c>
      <c r="R2322" s="5">
        <v>0</v>
      </c>
      <c r="S2322" s="5">
        <v>0</v>
      </c>
      <c r="T2322" s="5">
        <f t="shared" si="398"/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f t="shared" si="401"/>
        <v>0</v>
      </c>
      <c r="Z2322" s="5">
        <v>0</v>
      </c>
      <c r="AA2322" s="5">
        <v>0</v>
      </c>
      <c r="AB2322" s="5">
        <f t="shared" si="402"/>
        <v>0</v>
      </c>
      <c r="AC2322" s="5">
        <v>0</v>
      </c>
      <c r="AD2322" s="5">
        <v>0</v>
      </c>
      <c r="AE2322" s="5">
        <f t="shared" si="403"/>
        <v>0</v>
      </c>
      <c r="AF2322" s="5">
        <v>1</v>
      </c>
      <c r="AG2322" s="6">
        <v>44026</v>
      </c>
      <c r="AH2322" s="5">
        <v>1</v>
      </c>
      <c r="AI2322" s="5">
        <v>0</v>
      </c>
      <c r="AJ2322" s="5">
        <v>0</v>
      </c>
      <c r="AK2322" s="5">
        <f t="shared" si="404"/>
        <v>0</v>
      </c>
      <c r="AL2322" s="5">
        <v>0</v>
      </c>
      <c r="AM2322" s="5">
        <v>0</v>
      </c>
      <c r="AN2322" s="5">
        <f t="shared" si="405"/>
        <v>0</v>
      </c>
      <c r="AO2322" s="5">
        <v>0</v>
      </c>
      <c r="AP2322" s="5">
        <v>0</v>
      </c>
      <c r="AQ2322" s="5">
        <f t="shared" si="406"/>
        <v>0</v>
      </c>
      <c r="AR2322" s="5">
        <v>0</v>
      </c>
      <c r="AS2322" s="6"/>
      <c r="AT2322" s="5">
        <v>0</v>
      </c>
      <c r="AU2322" s="5">
        <v>0</v>
      </c>
      <c r="AV2322" t="str">
        <f t="shared" si="399"/>
        <v>N</v>
      </c>
      <c r="AW2322" t="s">
        <v>60</v>
      </c>
      <c r="AX2322" t="s">
        <v>61</v>
      </c>
      <c r="AY2322" t="s">
        <v>62</v>
      </c>
      <c r="AZ2322" t="s">
        <v>62</v>
      </c>
      <c r="BA2322" t="str">
        <f t="shared" si="400"/>
        <v>N</v>
      </c>
    </row>
    <row r="2323" spans="1:53">
      <c r="A2323" t="s">
        <v>54</v>
      </c>
      <c r="B2323" t="s">
        <v>54</v>
      </c>
      <c r="C2323" t="s">
        <v>55</v>
      </c>
      <c r="D2323">
        <v>2020</v>
      </c>
      <c r="F2323" t="s">
        <v>5802</v>
      </c>
      <c r="G2323" t="s">
        <v>5803</v>
      </c>
      <c r="H2323" t="s">
        <v>5804</v>
      </c>
      <c r="I2323" t="s">
        <v>5805</v>
      </c>
      <c r="J2323" t="s">
        <v>58</v>
      </c>
      <c r="K2323" t="s">
        <v>59</v>
      </c>
      <c r="L2323" s="5">
        <v>0</v>
      </c>
      <c r="M2323" s="5">
        <v>0</v>
      </c>
      <c r="N2323" s="5">
        <f t="shared" si="396"/>
        <v>0</v>
      </c>
      <c r="O2323" s="5">
        <v>0</v>
      </c>
      <c r="P2323" s="5">
        <v>0</v>
      </c>
      <c r="Q2323" s="5">
        <f t="shared" si="397"/>
        <v>0</v>
      </c>
      <c r="R2323" s="5">
        <v>0</v>
      </c>
      <c r="S2323" s="5">
        <v>0</v>
      </c>
      <c r="T2323" s="5">
        <f t="shared" si="398"/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f t="shared" si="401"/>
        <v>0</v>
      </c>
      <c r="Z2323" s="5">
        <v>0</v>
      </c>
      <c r="AA2323" s="5">
        <v>0</v>
      </c>
      <c r="AB2323" s="5">
        <f t="shared" si="402"/>
        <v>0</v>
      </c>
      <c r="AC2323" s="5">
        <v>0</v>
      </c>
      <c r="AD2323" s="5">
        <v>0</v>
      </c>
      <c r="AE2323" s="5">
        <f t="shared" si="403"/>
        <v>0</v>
      </c>
      <c r="AF2323" s="5">
        <v>1</v>
      </c>
      <c r="AG2323" s="6">
        <v>43839</v>
      </c>
      <c r="AH2323" s="5">
        <v>1</v>
      </c>
      <c r="AI2323" s="5">
        <v>0</v>
      </c>
      <c r="AJ2323" s="5">
        <v>0</v>
      </c>
      <c r="AK2323" s="5">
        <f t="shared" si="404"/>
        <v>0</v>
      </c>
      <c r="AL2323" s="5">
        <v>0</v>
      </c>
      <c r="AM2323" s="5">
        <v>0</v>
      </c>
      <c r="AN2323" s="5">
        <f t="shared" si="405"/>
        <v>0</v>
      </c>
      <c r="AO2323" s="5">
        <v>0</v>
      </c>
      <c r="AP2323" s="5">
        <v>0</v>
      </c>
      <c r="AQ2323" s="5">
        <f t="shared" si="406"/>
        <v>0</v>
      </c>
      <c r="AR2323" s="5">
        <v>0</v>
      </c>
      <c r="AS2323" s="6"/>
      <c r="AT2323" s="5">
        <v>0</v>
      </c>
      <c r="AU2323" s="5">
        <v>0</v>
      </c>
      <c r="AV2323" t="str">
        <f t="shared" si="399"/>
        <v>N</v>
      </c>
      <c r="AW2323" t="s">
        <v>60</v>
      </c>
      <c r="AX2323" t="s">
        <v>61</v>
      </c>
      <c r="AY2323" t="s">
        <v>62</v>
      </c>
      <c r="AZ2323" t="s">
        <v>62</v>
      </c>
      <c r="BA2323" t="str">
        <f t="shared" si="400"/>
        <v>N</v>
      </c>
    </row>
    <row r="2324" spans="1:53">
      <c r="A2324" t="s">
        <v>54</v>
      </c>
      <c r="B2324" t="s">
        <v>54</v>
      </c>
      <c r="C2324" t="s">
        <v>55</v>
      </c>
      <c r="D2324">
        <v>2020</v>
      </c>
      <c r="F2324" t="s">
        <v>5806</v>
      </c>
      <c r="G2324" t="s">
        <v>5807</v>
      </c>
      <c r="H2324" t="s">
        <v>5808</v>
      </c>
      <c r="I2324" t="s">
        <v>5809</v>
      </c>
      <c r="J2324" t="s">
        <v>58</v>
      </c>
      <c r="K2324" t="s">
        <v>59</v>
      </c>
      <c r="L2324" s="5">
        <v>0</v>
      </c>
      <c r="M2324" s="5">
        <v>0</v>
      </c>
      <c r="N2324" s="5">
        <f t="shared" si="396"/>
        <v>0</v>
      </c>
      <c r="O2324" s="5">
        <v>0</v>
      </c>
      <c r="P2324" s="5">
        <v>0</v>
      </c>
      <c r="Q2324" s="5">
        <f t="shared" si="397"/>
        <v>0</v>
      </c>
      <c r="R2324" s="5">
        <v>0</v>
      </c>
      <c r="S2324" s="5">
        <v>0</v>
      </c>
      <c r="T2324" s="5">
        <f t="shared" si="398"/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f t="shared" si="401"/>
        <v>0</v>
      </c>
      <c r="Z2324" s="5">
        <v>0</v>
      </c>
      <c r="AA2324" s="5">
        <v>0</v>
      </c>
      <c r="AB2324" s="5">
        <f t="shared" si="402"/>
        <v>0</v>
      </c>
      <c r="AC2324" s="5">
        <v>0</v>
      </c>
      <c r="AD2324" s="5">
        <v>0</v>
      </c>
      <c r="AE2324" s="5">
        <f t="shared" si="403"/>
        <v>0</v>
      </c>
      <c r="AF2324" s="5">
        <v>1</v>
      </c>
      <c r="AG2324" s="6">
        <v>43866</v>
      </c>
      <c r="AH2324" s="5">
        <v>1</v>
      </c>
      <c r="AI2324" s="5">
        <v>0</v>
      </c>
      <c r="AJ2324" s="5">
        <v>0</v>
      </c>
      <c r="AK2324" s="5">
        <f t="shared" si="404"/>
        <v>0</v>
      </c>
      <c r="AL2324" s="5">
        <v>0</v>
      </c>
      <c r="AM2324" s="5">
        <v>0</v>
      </c>
      <c r="AN2324" s="5">
        <f t="shared" si="405"/>
        <v>0</v>
      </c>
      <c r="AO2324" s="5">
        <v>0</v>
      </c>
      <c r="AP2324" s="5">
        <v>0</v>
      </c>
      <c r="AQ2324" s="5">
        <f t="shared" si="406"/>
        <v>0</v>
      </c>
      <c r="AR2324" s="5">
        <v>0</v>
      </c>
      <c r="AS2324" s="6"/>
      <c r="AT2324" s="5">
        <v>0</v>
      </c>
      <c r="AU2324" s="5">
        <v>0</v>
      </c>
      <c r="AV2324" t="str">
        <f t="shared" si="399"/>
        <v>N</v>
      </c>
      <c r="AW2324" t="s">
        <v>60</v>
      </c>
      <c r="AX2324" t="s">
        <v>61</v>
      </c>
      <c r="AY2324" t="s">
        <v>62</v>
      </c>
      <c r="AZ2324" t="s">
        <v>62</v>
      </c>
      <c r="BA2324" t="str">
        <f t="shared" si="400"/>
        <v>N</v>
      </c>
    </row>
    <row r="2325" spans="1:53">
      <c r="A2325" t="s">
        <v>54</v>
      </c>
      <c r="B2325" t="s">
        <v>54</v>
      </c>
      <c r="C2325" t="s">
        <v>55</v>
      </c>
      <c r="D2325">
        <v>2020</v>
      </c>
      <c r="F2325" t="s">
        <v>5810</v>
      </c>
      <c r="G2325" t="s">
        <v>5811</v>
      </c>
      <c r="H2325" t="s">
        <v>5812</v>
      </c>
      <c r="I2325" t="s">
        <v>5813</v>
      </c>
      <c r="J2325" t="s">
        <v>58</v>
      </c>
      <c r="K2325" t="s">
        <v>59</v>
      </c>
      <c r="L2325" s="5">
        <v>0</v>
      </c>
      <c r="M2325" s="5">
        <v>0</v>
      </c>
      <c r="N2325" s="5">
        <f t="shared" si="396"/>
        <v>0</v>
      </c>
      <c r="O2325" s="5">
        <v>0</v>
      </c>
      <c r="P2325" s="5">
        <v>0</v>
      </c>
      <c r="Q2325" s="5">
        <f t="shared" si="397"/>
        <v>0</v>
      </c>
      <c r="R2325" s="5">
        <v>0</v>
      </c>
      <c r="S2325" s="5">
        <v>0</v>
      </c>
      <c r="T2325" s="5">
        <f t="shared" si="398"/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f t="shared" si="401"/>
        <v>0</v>
      </c>
      <c r="Z2325" s="5">
        <v>0</v>
      </c>
      <c r="AA2325" s="5">
        <v>0</v>
      </c>
      <c r="AB2325" s="5">
        <f t="shared" si="402"/>
        <v>0</v>
      </c>
      <c r="AC2325" s="5">
        <v>0</v>
      </c>
      <c r="AD2325" s="5">
        <v>0</v>
      </c>
      <c r="AE2325" s="5">
        <f t="shared" si="403"/>
        <v>0</v>
      </c>
      <c r="AF2325" s="5">
        <v>1</v>
      </c>
      <c r="AG2325" s="6">
        <v>44000</v>
      </c>
      <c r="AH2325" s="5">
        <v>1</v>
      </c>
      <c r="AI2325" s="5">
        <v>0</v>
      </c>
      <c r="AJ2325" s="5">
        <v>0</v>
      </c>
      <c r="AK2325" s="5">
        <f t="shared" si="404"/>
        <v>0</v>
      </c>
      <c r="AL2325" s="5">
        <v>0</v>
      </c>
      <c r="AM2325" s="5">
        <v>0</v>
      </c>
      <c r="AN2325" s="5">
        <f t="shared" si="405"/>
        <v>0</v>
      </c>
      <c r="AO2325" s="5">
        <v>0</v>
      </c>
      <c r="AP2325" s="5">
        <v>0</v>
      </c>
      <c r="AQ2325" s="5">
        <f t="shared" si="406"/>
        <v>0</v>
      </c>
      <c r="AR2325" s="5">
        <v>0</v>
      </c>
      <c r="AS2325" s="6"/>
      <c r="AT2325" s="5">
        <v>0</v>
      </c>
      <c r="AU2325" s="5">
        <v>0</v>
      </c>
      <c r="AV2325" t="str">
        <f t="shared" si="399"/>
        <v>N</v>
      </c>
      <c r="AW2325" t="s">
        <v>60</v>
      </c>
      <c r="AX2325" t="s">
        <v>61</v>
      </c>
      <c r="AY2325" t="s">
        <v>62</v>
      </c>
      <c r="AZ2325" t="s">
        <v>62</v>
      </c>
      <c r="BA2325" t="str">
        <f t="shared" si="400"/>
        <v>N</v>
      </c>
    </row>
    <row r="2326" spans="1:53">
      <c r="A2326" t="s">
        <v>54</v>
      </c>
      <c r="B2326" t="s">
        <v>54</v>
      </c>
      <c r="C2326" t="s">
        <v>55</v>
      </c>
      <c r="D2326">
        <v>2020</v>
      </c>
      <c r="F2326" t="s">
        <v>5814</v>
      </c>
      <c r="G2326" t="s">
        <v>5815</v>
      </c>
      <c r="H2326" t="s">
        <v>5816</v>
      </c>
      <c r="I2326" t="s">
        <v>5817</v>
      </c>
      <c r="J2326" t="s">
        <v>58</v>
      </c>
      <c r="K2326" t="s">
        <v>59</v>
      </c>
      <c r="L2326" s="5">
        <v>0</v>
      </c>
      <c r="M2326" s="5">
        <v>0</v>
      </c>
      <c r="N2326" s="5">
        <f t="shared" si="396"/>
        <v>0</v>
      </c>
      <c r="O2326" s="5">
        <v>0</v>
      </c>
      <c r="P2326" s="5">
        <v>0</v>
      </c>
      <c r="Q2326" s="5">
        <f t="shared" si="397"/>
        <v>0</v>
      </c>
      <c r="R2326" s="5">
        <v>0</v>
      </c>
      <c r="S2326" s="5">
        <v>0</v>
      </c>
      <c r="T2326" s="5">
        <f t="shared" si="398"/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f t="shared" si="401"/>
        <v>0</v>
      </c>
      <c r="Z2326" s="5">
        <v>0</v>
      </c>
      <c r="AA2326" s="5">
        <v>0</v>
      </c>
      <c r="AB2326" s="5">
        <f t="shared" si="402"/>
        <v>0</v>
      </c>
      <c r="AC2326" s="5">
        <v>0</v>
      </c>
      <c r="AD2326" s="5">
        <v>0</v>
      </c>
      <c r="AE2326" s="5">
        <f t="shared" si="403"/>
        <v>0</v>
      </c>
      <c r="AF2326" s="5">
        <v>1</v>
      </c>
      <c r="AG2326" s="6">
        <v>44026</v>
      </c>
      <c r="AH2326" s="5">
        <v>1</v>
      </c>
      <c r="AI2326" s="5">
        <v>0</v>
      </c>
      <c r="AJ2326" s="5">
        <v>0</v>
      </c>
      <c r="AK2326" s="5">
        <f t="shared" si="404"/>
        <v>0</v>
      </c>
      <c r="AL2326" s="5">
        <v>0</v>
      </c>
      <c r="AM2326" s="5">
        <v>0</v>
      </c>
      <c r="AN2326" s="5">
        <f t="shared" si="405"/>
        <v>0</v>
      </c>
      <c r="AO2326" s="5">
        <v>0</v>
      </c>
      <c r="AP2326" s="5">
        <v>0</v>
      </c>
      <c r="AQ2326" s="5">
        <f t="shared" si="406"/>
        <v>0</v>
      </c>
      <c r="AR2326" s="5">
        <v>0</v>
      </c>
      <c r="AS2326" s="6"/>
      <c r="AT2326" s="5">
        <v>0</v>
      </c>
      <c r="AU2326" s="5">
        <v>0</v>
      </c>
      <c r="AV2326" t="str">
        <f t="shared" si="399"/>
        <v>N</v>
      </c>
      <c r="AW2326" t="s">
        <v>60</v>
      </c>
      <c r="AX2326" t="s">
        <v>61</v>
      </c>
      <c r="AY2326" t="s">
        <v>62</v>
      </c>
      <c r="AZ2326" t="s">
        <v>62</v>
      </c>
      <c r="BA2326" t="str">
        <f t="shared" si="400"/>
        <v>N</v>
      </c>
    </row>
    <row r="2327" spans="1:53">
      <c r="A2327" t="s">
        <v>54</v>
      </c>
      <c r="B2327" t="s">
        <v>54</v>
      </c>
      <c r="C2327" t="s">
        <v>55</v>
      </c>
      <c r="D2327">
        <v>2020</v>
      </c>
      <c r="F2327" t="s">
        <v>5818</v>
      </c>
      <c r="G2327" t="s">
        <v>5819</v>
      </c>
      <c r="H2327" t="s">
        <v>5820</v>
      </c>
      <c r="I2327" t="s">
        <v>5821</v>
      </c>
      <c r="J2327" t="s">
        <v>58</v>
      </c>
      <c r="K2327" t="s">
        <v>59</v>
      </c>
      <c r="L2327" s="5">
        <v>0</v>
      </c>
      <c r="M2327" s="5">
        <v>0</v>
      </c>
      <c r="N2327" s="5">
        <f t="shared" si="396"/>
        <v>0</v>
      </c>
      <c r="O2327" s="5">
        <v>0</v>
      </c>
      <c r="P2327" s="5">
        <v>0</v>
      </c>
      <c r="Q2327" s="5">
        <f t="shared" si="397"/>
        <v>0</v>
      </c>
      <c r="R2327" s="5">
        <v>0</v>
      </c>
      <c r="S2327" s="5">
        <v>0</v>
      </c>
      <c r="T2327" s="5">
        <f t="shared" si="398"/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f t="shared" si="401"/>
        <v>0</v>
      </c>
      <c r="Z2327" s="5">
        <v>0</v>
      </c>
      <c r="AA2327" s="5">
        <v>0</v>
      </c>
      <c r="AB2327" s="5">
        <f t="shared" si="402"/>
        <v>0</v>
      </c>
      <c r="AC2327" s="5">
        <v>0</v>
      </c>
      <c r="AD2327" s="5">
        <v>0</v>
      </c>
      <c r="AE2327" s="5">
        <f t="shared" si="403"/>
        <v>0</v>
      </c>
      <c r="AF2327" s="5">
        <v>1</v>
      </c>
      <c r="AG2327" s="6">
        <v>44043</v>
      </c>
      <c r="AH2327" s="5">
        <v>1</v>
      </c>
      <c r="AI2327" s="5">
        <v>0</v>
      </c>
      <c r="AJ2327" s="5">
        <v>0</v>
      </c>
      <c r="AK2327" s="5">
        <f t="shared" si="404"/>
        <v>0</v>
      </c>
      <c r="AL2327" s="5">
        <v>0</v>
      </c>
      <c r="AM2327" s="5">
        <v>0</v>
      </c>
      <c r="AN2327" s="5">
        <f t="shared" si="405"/>
        <v>0</v>
      </c>
      <c r="AO2327" s="5">
        <v>0</v>
      </c>
      <c r="AP2327" s="5">
        <v>0</v>
      </c>
      <c r="AQ2327" s="5">
        <f t="shared" si="406"/>
        <v>0</v>
      </c>
      <c r="AR2327" s="5">
        <v>0</v>
      </c>
      <c r="AS2327" s="6"/>
      <c r="AT2327" s="5">
        <v>0</v>
      </c>
      <c r="AU2327" s="5">
        <v>0</v>
      </c>
      <c r="AV2327" t="str">
        <f t="shared" si="399"/>
        <v>N</v>
      </c>
      <c r="AW2327" t="s">
        <v>60</v>
      </c>
      <c r="AX2327" t="s">
        <v>61</v>
      </c>
      <c r="AY2327" t="s">
        <v>62</v>
      </c>
      <c r="AZ2327" t="s">
        <v>62</v>
      </c>
      <c r="BA2327" t="str">
        <f t="shared" si="400"/>
        <v>N</v>
      </c>
    </row>
    <row r="2328" spans="1:53">
      <c r="A2328" t="s">
        <v>54</v>
      </c>
      <c r="B2328" t="s">
        <v>54</v>
      </c>
      <c r="C2328" t="s">
        <v>55</v>
      </c>
      <c r="D2328">
        <v>2020</v>
      </c>
      <c r="F2328" t="s">
        <v>5822</v>
      </c>
      <c r="G2328" t="s">
        <v>5823</v>
      </c>
      <c r="H2328" t="s">
        <v>5824</v>
      </c>
      <c r="I2328" t="s">
        <v>5825</v>
      </c>
      <c r="J2328" t="s">
        <v>58</v>
      </c>
      <c r="K2328" t="s">
        <v>59</v>
      </c>
      <c r="L2328" s="5">
        <v>0</v>
      </c>
      <c r="M2328" s="5">
        <v>0</v>
      </c>
      <c r="N2328" s="5">
        <f t="shared" si="396"/>
        <v>0</v>
      </c>
      <c r="O2328" s="5">
        <v>0</v>
      </c>
      <c r="P2328" s="5">
        <v>0</v>
      </c>
      <c r="Q2328" s="5">
        <f t="shared" si="397"/>
        <v>0</v>
      </c>
      <c r="R2328" s="5">
        <v>0</v>
      </c>
      <c r="S2328" s="5">
        <v>0</v>
      </c>
      <c r="T2328" s="5">
        <f t="shared" si="398"/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f t="shared" si="401"/>
        <v>0</v>
      </c>
      <c r="Z2328" s="5">
        <v>0</v>
      </c>
      <c r="AA2328" s="5">
        <v>0</v>
      </c>
      <c r="AB2328" s="5">
        <f t="shared" si="402"/>
        <v>0</v>
      </c>
      <c r="AC2328" s="5">
        <v>0</v>
      </c>
      <c r="AD2328" s="5">
        <v>0</v>
      </c>
      <c r="AE2328" s="5">
        <f t="shared" si="403"/>
        <v>0</v>
      </c>
      <c r="AF2328" s="5">
        <v>1</v>
      </c>
      <c r="AG2328" s="6">
        <v>44119</v>
      </c>
      <c r="AH2328" s="5">
        <v>1</v>
      </c>
      <c r="AI2328" s="5">
        <v>0</v>
      </c>
      <c r="AJ2328" s="5">
        <v>0</v>
      </c>
      <c r="AK2328" s="5">
        <f t="shared" si="404"/>
        <v>0</v>
      </c>
      <c r="AL2328" s="5">
        <v>0</v>
      </c>
      <c r="AM2328" s="5">
        <v>0</v>
      </c>
      <c r="AN2328" s="5">
        <f t="shared" si="405"/>
        <v>0</v>
      </c>
      <c r="AO2328" s="5">
        <v>0</v>
      </c>
      <c r="AP2328" s="5">
        <v>0</v>
      </c>
      <c r="AQ2328" s="5">
        <f t="shared" si="406"/>
        <v>0</v>
      </c>
      <c r="AR2328" s="5">
        <v>0</v>
      </c>
      <c r="AS2328" s="6"/>
      <c r="AT2328" s="5">
        <v>0</v>
      </c>
      <c r="AU2328" s="5">
        <v>0</v>
      </c>
      <c r="AV2328" t="str">
        <f t="shared" si="399"/>
        <v>N</v>
      </c>
      <c r="AW2328" t="s">
        <v>60</v>
      </c>
      <c r="AX2328" t="s">
        <v>61</v>
      </c>
      <c r="AY2328" t="s">
        <v>62</v>
      </c>
      <c r="AZ2328" t="s">
        <v>62</v>
      </c>
      <c r="BA2328" t="str">
        <f t="shared" si="400"/>
        <v>N</v>
      </c>
    </row>
    <row r="2329" spans="1:53">
      <c r="A2329" t="s">
        <v>54</v>
      </c>
      <c r="B2329" t="s">
        <v>54</v>
      </c>
      <c r="C2329" t="s">
        <v>55</v>
      </c>
      <c r="D2329">
        <v>2020</v>
      </c>
      <c r="F2329" t="s">
        <v>5826</v>
      </c>
      <c r="G2329" t="s">
        <v>5827</v>
      </c>
      <c r="H2329" t="s">
        <v>5828</v>
      </c>
      <c r="I2329" t="s">
        <v>5829</v>
      </c>
      <c r="J2329" t="s">
        <v>58</v>
      </c>
      <c r="K2329" t="s">
        <v>59</v>
      </c>
      <c r="L2329" s="5">
        <v>0</v>
      </c>
      <c r="M2329" s="5">
        <v>0</v>
      </c>
      <c r="N2329" s="5">
        <f t="shared" si="396"/>
        <v>0</v>
      </c>
      <c r="O2329" s="5">
        <v>0</v>
      </c>
      <c r="P2329" s="5">
        <v>0</v>
      </c>
      <c r="Q2329" s="5">
        <f t="shared" si="397"/>
        <v>0</v>
      </c>
      <c r="R2329" s="5">
        <v>0</v>
      </c>
      <c r="S2329" s="5">
        <v>0</v>
      </c>
      <c r="T2329" s="5">
        <f t="shared" si="398"/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f t="shared" si="401"/>
        <v>0</v>
      </c>
      <c r="Z2329" s="5">
        <v>0</v>
      </c>
      <c r="AA2329" s="5">
        <v>0</v>
      </c>
      <c r="AB2329" s="5">
        <f t="shared" si="402"/>
        <v>0</v>
      </c>
      <c r="AC2329" s="5">
        <v>0</v>
      </c>
      <c r="AD2329" s="5">
        <v>0</v>
      </c>
      <c r="AE2329" s="5">
        <f t="shared" si="403"/>
        <v>0</v>
      </c>
      <c r="AF2329" s="5">
        <v>1</v>
      </c>
      <c r="AG2329" s="6">
        <v>44131</v>
      </c>
      <c r="AH2329" s="5">
        <v>1</v>
      </c>
      <c r="AI2329" s="5">
        <v>0</v>
      </c>
      <c r="AJ2329" s="5">
        <v>0</v>
      </c>
      <c r="AK2329" s="5">
        <f t="shared" si="404"/>
        <v>0</v>
      </c>
      <c r="AL2329" s="5">
        <v>0</v>
      </c>
      <c r="AM2329" s="5">
        <v>0</v>
      </c>
      <c r="AN2329" s="5">
        <f t="shared" si="405"/>
        <v>0</v>
      </c>
      <c r="AO2329" s="5">
        <v>0</v>
      </c>
      <c r="AP2329" s="5">
        <v>0</v>
      </c>
      <c r="AQ2329" s="5">
        <f t="shared" si="406"/>
        <v>0</v>
      </c>
      <c r="AR2329" s="5">
        <v>0</v>
      </c>
      <c r="AS2329" s="6"/>
      <c r="AT2329" s="5">
        <v>0</v>
      </c>
      <c r="AU2329" s="5">
        <v>0</v>
      </c>
      <c r="AV2329" t="str">
        <f t="shared" si="399"/>
        <v>N</v>
      </c>
      <c r="AW2329" t="s">
        <v>60</v>
      </c>
      <c r="AX2329" t="s">
        <v>61</v>
      </c>
      <c r="AY2329" t="s">
        <v>62</v>
      </c>
      <c r="AZ2329" t="s">
        <v>62</v>
      </c>
      <c r="BA2329" t="str">
        <f t="shared" si="400"/>
        <v>N</v>
      </c>
    </row>
    <row r="2330" spans="1:53">
      <c r="A2330" t="s">
        <v>54</v>
      </c>
      <c r="B2330" t="s">
        <v>54</v>
      </c>
      <c r="C2330" t="s">
        <v>55</v>
      </c>
      <c r="D2330">
        <v>2020</v>
      </c>
      <c r="F2330" t="s">
        <v>5830</v>
      </c>
      <c r="G2330" t="s">
        <v>5831</v>
      </c>
      <c r="H2330" t="s">
        <v>5832</v>
      </c>
      <c r="I2330" t="s">
        <v>5833</v>
      </c>
      <c r="J2330" t="s">
        <v>58</v>
      </c>
      <c r="K2330" t="s">
        <v>59</v>
      </c>
      <c r="L2330" s="5">
        <v>0</v>
      </c>
      <c r="M2330" s="5">
        <v>0</v>
      </c>
      <c r="N2330" s="5">
        <f t="shared" si="396"/>
        <v>0</v>
      </c>
      <c r="O2330" s="5">
        <v>0</v>
      </c>
      <c r="P2330" s="5">
        <v>0</v>
      </c>
      <c r="Q2330" s="5">
        <f t="shared" si="397"/>
        <v>0</v>
      </c>
      <c r="R2330" s="5">
        <v>0</v>
      </c>
      <c r="S2330" s="5">
        <v>0</v>
      </c>
      <c r="T2330" s="5">
        <f t="shared" si="398"/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f t="shared" si="401"/>
        <v>0</v>
      </c>
      <c r="Z2330" s="5">
        <v>0</v>
      </c>
      <c r="AA2330" s="5">
        <v>0</v>
      </c>
      <c r="AB2330" s="5">
        <f t="shared" si="402"/>
        <v>0</v>
      </c>
      <c r="AC2330" s="5">
        <v>0</v>
      </c>
      <c r="AD2330" s="5">
        <v>0</v>
      </c>
      <c r="AE2330" s="5">
        <f t="shared" si="403"/>
        <v>0</v>
      </c>
      <c r="AF2330" s="5">
        <v>1</v>
      </c>
      <c r="AG2330" s="6">
        <v>44168</v>
      </c>
      <c r="AH2330" s="5">
        <v>1</v>
      </c>
      <c r="AI2330" s="5">
        <v>0</v>
      </c>
      <c r="AJ2330" s="5">
        <v>0</v>
      </c>
      <c r="AK2330" s="5">
        <f t="shared" si="404"/>
        <v>0</v>
      </c>
      <c r="AL2330" s="5">
        <v>0</v>
      </c>
      <c r="AM2330" s="5">
        <v>0</v>
      </c>
      <c r="AN2330" s="5">
        <f t="shared" si="405"/>
        <v>0</v>
      </c>
      <c r="AO2330" s="5">
        <v>0</v>
      </c>
      <c r="AP2330" s="5">
        <v>0</v>
      </c>
      <c r="AQ2330" s="5">
        <f t="shared" si="406"/>
        <v>0</v>
      </c>
      <c r="AR2330" s="5">
        <v>0</v>
      </c>
      <c r="AS2330" s="6"/>
      <c r="AT2330" s="5">
        <v>0</v>
      </c>
      <c r="AU2330" s="5">
        <v>0</v>
      </c>
      <c r="AV2330" t="str">
        <f t="shared" si="399"/>
        <v>N</v>
      </c>
      <c r="AW2330" t="s">
        <v>60</v>
      </c>
      <c r="AX2330" t="s">
        <v>61</v>
      </c>
      <c r="AY2330" t="s">
        <v>62</v>
      </c>
      <c r="AZ2330" t="s">
        <v>62</v>
      </c>
      <c r="BA2330" t="str">
        <f t="shared" si="400"/>
        <v>N</v>
      </c>
    </row>
    <row r="2331" spans="1:53">
      <c r="A2331" t="s">
        <v>54</v>
      </c>
      <c r="B2331" t="s">
        <v>54</v>
      </c>
      <c r="C2331" t="s">
        <v>55</v>
      </c>
      <c r="D2331">
        <v>2020</v>
      </c>
      <c r="F2331" t="s">
        <v>5834</v>
      </c>
      <c r="G2331" t="s">
        <v>5835</v>
      </c>
      <c r="H2331" t="s">
        <v>5836</v>
      </c>
      <c r="I2331" t="s">
        <v>5837</v>
      </c>
      <c r="J2331" t="s">
        <v>58</v>
      </c>
      <c r="K2331" t="s">
        <v>59</v>
      </c>
      <c r="L2331" s="5">
        <v>0</v>
      </c>
      <c r="M2331" s="5">
        <v>0</v>
      </c>
      <c r="N2331" s="5">
        <f t="shared" si="396"/>
        <v>0</v>
      </c>
      <c r="O2331" s="5">
        <v>0</v>
      </c>
      <c r="P2331" s="5">
        <v>0</v>
      </c>
      <c r="Q2331" s="5">
        <f t="shared" si="397"/>
        <v>0</v>
      </c>
      <c r="R2331" s="5">
        <v>0</v>
      </c>
      <c r="S2331" s="5">
        <v>0</v>
      </c>
      <c r="T2331" s="5">
        <f t="shared" si="398"/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f t="shared" si="401"/>
        <v>0</v>
      </c>
      <c r="Z2331" s="5">
        <v>0</v>
      </c>
      <c r="AA2331" s="5">
        <v>0</v>
      </c>
      <c r="AB2331" s="5">
        <f t="shared" si="402"/>
        <v>0</v>
      </c>
      <c r="AC2331" s="5">
        <v>0</v>
      </c>
      <c r="AD2331" s="5">
        <v>0</v>
      </c>
      <c r="AE2331" s="5">
        <f t="shared" si="403"/>
        <v>0</v>
      </c>
      <c r="AF2331" s="5">
        <v>1</v>
      </c>
      <c r="AG2331" s="6">
        <v>44181</v>
      </c>
      <c r="AH2331" s="5">
        <v>1</v>
      </c>
      <c r="AI2331" s="5">
        <v>0</v>
      </c>
      <c r="AJ2331" s="5">
        <v>0</v>
      </c>
      <c r="AK2331" s="5">
        <f t="shared" si="404"/>
        <v>0</v>
      </c>
      <c r="AL2331" s="5">
        <v>0</v>
      </c>
      <c r="AM2331" s="5">
        <v>0</v>
      </c>
      <c r="AN2331" s="5">
        <f t="shared" si="405"/>
        <v>0</v>
      </c>
      <c r="AO2331" s="5">
        <v>0</v>
      </c>
      <c r="AP2331" s="5">
        <v>0</v>
      </c>
      <c r="AQ2331" s="5">
        <f t="shared" si="406"/>
        <v>0</v>
      </c>
      <c r="AR2331" s="5">
        <v>0</v>
      </c>
      <c r="AS2331" s="6"/>
      <c r="AT2331" s="5">
        <v>0</v>
      </c>
      <c r="AU2331" s="5">
        <v>0</v>
      </c>
      <c r="AV2331" t="str">
        <f t="shared" si="399"/>
        <v>N</v>
      </c>
      <c r="AW2331" t="s">
        <v>60</v>
      </c>
      <c r="AX2331" t="s">
        <v>61</v>
      </c>
      <c r="AY2331" t="s">
        <v>62</v>
      </c>
      <c r="AZ2331" t="s">
        <v>62</v>
      </c>
      <c r="BA2331" t="str">
        <f t="shared" si="400"/>
        <v>N</v>
      </c>
    </row>
    <row r="2332" spans="1:53">
      <c r="A2332" t="s">
        <v>54</v>
      </c>
      <c r="B2332" t="s">
        <v>54</v>
      </c>
      <c r="C2332" t="s">
        <v>55</v>
      </c>
      <c r="D2332">
        <v>2020</v>
      </c>
      <c r="F2332" t="s">
        <v>5838</v>
      </c>
      <c r="G2332" t="s">
        <v>5839</v>
      </c>
      <c r="H2332" t="s">
        <v>5840</v>
      </c>
      <c r="I2332" t="s">
        <v>5841</v>
      </c>
      <c r="J2332" t="s">
        <v>58</v>
      </c>
      <c r="K2332" t="s">
        <v>59</v>
      </c>
      <c r="L2332" s="5">
        <v>0</v>
      </c>
      <c r="M2332" s="5">
        <v>0</v>
      </c>
      <c r="N2332" s="5">
        <f t="shared" si="396"/>
        <v>0</v>
      </c>
      <c r="O2332" s="5">
        <v>0</v>
      </c>
      <c r="P2332" s="5">
        <v>0</v>
      </c>
      <c r="Q2332" s="5">
        <f t="shared" si="397"/>
        <v>0</v>
      </c>
      <c r="R2332" s="5">
        <v>0</v>
      </c>
      <c r="S2332" s="5">
        <v>0</v>
      </c>
      <c r="T2332" s="5">
        <f t="shared" si="398"/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f t="shared" si="401"/>
        <v>0</v>
      </c>
      <c r="Z2332" s="5">
        <v>0</v>
      </c>
      <c r="AA2332" s="5">
        <v>0</v>
      </c>
      <c r="AB2332" s="5">
        <f t="shared" si="402"/>
        <v>0</v>
      </c>
      <c r="AC2332" s="5">
        <v>0</v>
      </c>
      <c r="AD2332" s="5">
        <v>0</v>
      </c>
      <c r="AE2332" s="5">
        <f t="shared" si="403"/>
        <v>0</v>
      </c>
      <c r="AF2332" s="5">
        <v>1</v>
      </c>
      <c r="AG2332" s="6">
        <v>43872</v>
      </c>
      <c r="AH2332" s="5">
        <v>1</v>
      </c>
      <c r="AI2332" s="5">
        <v>0</v>
      </c>
      <c r="AJ2332" s="5">
        <v>0</v>
      </c>
      <c r="AK2332" s="5">
        <f t="shared" si="404"/>
        <v>0</v>
      </c>
      <c r="AL2332" s="5">
        <v>0</v>
      </c>
      <c r="AM2332" s="5">
        <v>0</v>
      </c>
      <c r="AN2332" s="5">
        <f t="shared" si="405"/>
        <v>0</v>
      </c>
      <c r="AO2332" s="5">
        <v>0</v>
      </c>
      <c r="AP2332" s="5">
        <v>0</v>
      </c>
      <c r="AQ2332" s="5">
        <f t="shared" si="406"/>
        <v>0</v>
      </c>
      <c r="AR2332" s="5">
        <v>0</v>
      </c>
      <c r="AS2332" s="6"/>
      <c r="AT2332" s="5">
        <v>0</v>
      </c>
      <c r="AU2332" s="5">
        <v>0</v>
      </c>
      <c r="AV2332" t="str">
        <f t="shared" si="399"/>
        <v>N</v>
      </c>
      <c r="AW2332" t="s">
        <v>60</v>
      </c>
      <c r="AX2332" t="s">
        <v>61</v>
      </c>
      <c r="AY2332" t="s">
        <v>62</v>
      </c>
      <c r="AZ2332" t="s">
        <v>62</v>
      </c>
      <c r="BA2332" t="str">
        <f t="shared" si="400"/>
        <v>N</v>
      </c>
    </row>
    <row r="2333" spans="1:53">
      <c r="A2333" t="s">
        <v>54</v>
      </c>
      <c r="B2333" t="s">
        <v>54</v>
      </c>
      <c r="C2333" t="s">
        <v>55</v>
      </c>
      <c r="D2333">
        <v>2020</v>
      </c>
      <c r="F2333" t="s">
        <v>5842</v>
      </c>
      <c r="G2333" t="s">
        <v>5843</v>
      </c>
      <c r="H2333" t="s">
        <v>5844</v>
      </c>
      <c r="I2333" t="s">
        <v>5845</v>
      </c>
      <c r="J2333" t="s">
        <v>58</v>
      </c>
      <c r="K2333" t="s">
        <v>59</v>
      </c>
      <c r="L2333" s="5">
        <v>0</v>
      </c>
      <c r="M2333" s="5">
        <v>0</v>
      </c>
      <c r="N2333" s="5">
        <f t="shared" si="396"/>
        <v>0</v>
      </c>
      <c r="O2333" s="5">
        <v>0</v>
      </c>
      <c r="P2333" s="5">
        <v>0</v>
      </c>
      <c r="Q2333" s="5">
        <f t="shared" si="397"/>
        <v>0</v>
      </c>
      <c r="R2333" s="5">
        <v>0</v>
      </c>
      <c r="S2333" s="5">
        <v>0</v>
      </c>
      <c r="T2333" s="5">
        <f t="shared" si="398"/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f t="shared" si="401"/>
        <v>0</v>
      </c>
      <c r="Z2333" s="5">
        <v>0</v>
      </c>
      <c r="AA2333" s="5">
        <v>0</v>
      </c>
      <c r="AB2333" s="5">
        <f t="shared" si="402"/>
        <v>0</v>
      </c>
      <c r="AC2333" s="5">
        <v>0</v>
      </c>
      <c r="AD2333" s="5">
        <v>0</v>
      </c>
      <c r="AE2333" s="5">
        <f t="shared" si="403"/>
        <v>0</v>
      </c>
      <c r="AF2333" s="5">
        <v>1</v>
      </c>
      <c r="AG2333" s="6">
        <v>43888</v>
      </c>
      <c r="AH2333" s="5">
        <v>1</v>
      </c>
      <c r="AI2333" s="5">
        <v>0</v>
      </c>
      <c r="AJ2333" s="5">
        <v>0</v>
      </c>
      <c r="AK2333" s="5">
        <f t="shared" si="404"/>
        <v>0</v>
      </c>
      <c r="AL2333" s="5">
        <v>0</v>
      </c>
      <c r="AM2333" s="5">
        <v>0</v>
      </c>
      <c r="AN2333" s="5">
        <f t="shared" si="405"/>
        <v>0</v>
      </c>
      <c r="AO2333" s="5">
        <v>0</v>
      </c>
      <c r="AP2333" s="5">
        <v>0</v>
      </c>
      <c r="AQ2333" s="5">
        <f t="shared" si="406"/>
        <v>0</v>
      </c>
      <c r="AR2333" s="5">
        <v>0</v>
      </c>
      <c r="AS2333" s="6"/>
      <c r="AT2333" s="5">
        <v>0</v>
      </c>
      <c r="AU2333" s="5">
        <v>0</v>
      </c>
      <c r="AV2333" t="str">
        <f t="shared" si="399"/>
        <v>N</v>
      </c>
      <c r="AW2333" t="s">
        <v>60</v>
      </c>
      <c r="AX2333" t="s">
        <v>61</v>
      </c>
      <c r="AY2333" t="s">
        <v>62</v>
      </c>
      <c r="AZ2333" t="s">
        <v>62</v>
      </c>
      <c r="BA2333" t="str">
        <f t="shared" si="400"/>
        <v>N</v>
      </c>
    </row>
    <row r="2334" spans="1:53">
      <c r="A2334" t="s">
        <v>54</v>
      </c>
      <c r="B2334" t="s">
        <v>54</v>
      </c>
      <c r="C2334" t="s">
        <v>55</v>
      </c>
      <c r="D2334">
        <v>2020</v>
      </c>
      <c r="F2334" t="s">
        <v>5846</v>
      </c>
      <c r="G2334" t="s">
        <v>5847</v>
      </c>
      <c r="H2334" t="s">
        <v>5848</v>
      </c>
      <c r="I2334" t="s">
        <v>5849</v>
      </c>
      <c r="J2334" t="s">
        <v>58</v>
      </c>
      <c r="K2334" t="s">
        <v>59</v>
      </c>
      <c r="L2334" s="5">
        <v>0</v>
      </c>
      <c r="M2334" s="5">
        <v>0</v>
      </c>
      <c r="N2334" s="5">
        <f t="shared" si="396"/>
        <v>0</v>
      </c>
      <c r="O2334" s="5">
        <v>0</v>
      </c>
      <c r="P2334" s="5">
        <v>0</v>
      </c>
      <c r="Q2334" s="5">
        <f t="shared" si="397"/>
        <v>0</v>
      </c>
      <c r="R2334" s="5">
        <v>0</v>
      </c>
      <c r="S2334" s="5">
        <v>0</v>
      </c>
      <c r="T2334" s="5">
        <f t="shared" si="398"/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f t="shared" si="401"/>
        <v>0</v>
      </c>
      <c r="Z2334" s="5">
        <v>0</v>
      </c>
      <c r="AA2334" s="5">
        <v>0</v>
      </c>
      <c r="AB2334" s="5">
        <f t="shared" si="402"/>
        <v>0</v>
      </c>
      <c r="AC2334" s="5">
        <v>0</v>
      </c>
      <c r="AD2334" s="5">
        <v>0</v>
      </c>
      <c r="AE2334" s="5">
        <f t="shared" si="403"/>
        <v>0</v>
      </c>
      <c r="AF2334" s="5">
        <v>1</v>
      </c>
      <c r="AG2334" s="6">
        <v>43966</v>
      </c>
      <c r="AH2334" s="5">
        <v>1</v>
      </c>
      <c r="AI2334" s="5">
        <v>0</v>
      </c>
      <c r="AJ2334" s="5">
        <v>0</v>
      </c>
      <c r="AK2334" s="5">
        <f t="shared" si="404"/>
        <v>0</v>
      </c>
      <c r="AL2334" s="5">
        <v>0</v>
      </c>
      <c r="AM2334" s="5">
        <v>0</v>
      </c>
      <c r="AN2334" s="5">
        <f t="shared" si="405"/>
        <v>0</v>
      </c>
      <c r="AO2334" s="5">
        <v>0</v>
      </c>
      <c r="AP2334" s="5">
        <v>0</v>
      </c>
      <c r="AQ2334" s="5">
        <f t="shared" si="406"/>
        <v>0</v>
      </c>
      <c r="AR2334" s="5">
        <v>0</v>
      </c>
      <c r="AS2334" s="6"/>
      <c r="AT2334" s="5">
        <v>0</v>
      </c>
      <c r="AU2334" s="5">
        <v>0</v>
      </c>
      <c r="AV2334" t="str">
        <f t="shared" si="399"/>
        <v>N</v>
      </c>
      <c r="AW2334" t="s">
        <v>60</v>
      </c>
      <c r="AX2334" t="s">
        <v>61</v>
      </c>
      <c r="AY2334" t="s">
        <v>62</v>
      </c>
      <c r="AZ2334" t="s">
        <v>62</v>
      </c>
      <c r="BA2334" t="str">
        <f t="shared" si="400"/>
        <v>N</v>
      </c>
    </row>
    <row r="2335" spans="1:53">
      <c r="A2335" t="s">
        <v>54</v>
      </c>
      <c r="B2335" t="s">
        <v>54</v>
      </c>
      <c r="C2335" t="s">
        <v>55</v>
      </c>
      <c r="D2335">
        <v>2020</v>
      </c>
      <c r="F2335" t="s">
        <v>5850</v>
      </c>
      <c r="G2335" t="s">
        <v>5851</v>
      </c>
      <c r="H2335" t="s">
        <v>5852</v>
      </c>
      <c r="I2335" t="s">
        <v>5853</v>
      </c>
      <c r="J2335" t="s">
        <v>58</v>
      </c>
      <c r="K2335" t="s">
        <v>59</v>
      </c>
      <c r="L2335" s="5">
        <v>0</v>
      </c>
      <c r="M2335" s="5">
        <v>0</v>
      </c>
      <c r="N2335" s="5">
        <f t="shared" si="396"/>
        <v>0</v>
      </c>
      <c r="O2335" s="5">
        <v>0</v>
      </c>
      <c r="P2335" s="5">
        <v>0</v>
      </c>
      <c r="Q2335" s="5">
        <f t="shared" si="397"/>
        <v>0</v>
      </c>
      <c r="R2335" s="5">
        <v>0</v>
      </c>
      <c r="S2335" s="5">
        <v>0</v>
      </c>
      <c r="T2335" s="5">
        <f t="shared" si="398"/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f t="shared" si="401"/>
        <v>0</v>
      </c>
      <c r="Z2335" s="5">
        <v>0</v>
      </c>
      <c r="AA2335" s="5">
        <v>0</v>
      </c>
      <c r="AB2335" s="5">
        <f t="shared" si="402"/>
        <v>0</v>
      </c>
      <c r="AC2335" s="5">
        <v>0</v>
      </c>
      <c r="AD2335" s="5">
        <v>0</v>
      </c>
      <c r="AE2335" s="5">
        <f t="shared" si="403"/>
        <v>0</v>
      </c>
      <c r="AF2335" s="5">
        <v>1</v>
      </c>
      <c r="AG2335" s="6">
        <v>44000</v>
      </c>
      <c r="AH2335" s="5">
        <v>1</v>
      </c>
      <c r="AI2335" s="5">
        <v>0</v>
      </c>
      <c r="AJ2335" s="5">
        <v>0</v>
      </c>
      <c r="AK2335" s="5">
        <f t="shared" si="404"/>
        <v>0</v>
      </c>
      <c r="AL2335" s="5">
        <v>0</v>
      </c>
      <c r="AM2335" s="5">
        <v>0</v>
      </c>
      <c r="AN2335" s="5">
        <f t="shared" si="405"/>
        <v>0</v>
      </c>
      <c r="AO2335" s="5">
        <v>0</v>
      </c>
      <c r="AP2335" s="5">
        <v>0</v>
      </c>
      <c r="AQ2335" s="5">
        <f t="shared" si="406"/>
        <v>0</v>
      </c>
      <c r="AR2335" s="5">
        <v>0</v>
      </c>
      <c r="AS2335" s="6"/>
      <c r="AT2335" s="5">
        <v>0</v>
      </c>
      <c r="AU2335" s="5">
        <v>0</v>
      </c>
      <c r="AV2335" t="str">
        <f t="shared" si="399"/>
        <v>N</v>
      </c>
      <c r="AW2335" t="s">
        <v>60</v>
      </c>
      <c r="AX2335" t="s">
        <v>61</v>
      </c>
      <c r="AY2335" t="s">
        <v>62</v>
      </c>
      <c r="AZ2335" t="s">
        <v>62</v>
      </c>
      <c r="BA2335" t="str">
        <f t="shared" si="400"/>
        <v>N</v>
      </c>
    </row>
    <row r="2336" spans="1:53">
      <c r="A2336" t="s">
        <v>54</v>
      </c>
      <c r="B2336" t="s">
        <v>54</v>
      </c>
      <c r="C2336" t="s">
        <v>55</v>
      </c>
      <c r="D2336">
        <v>2020</v>
      </c>
      <c r="F2336" t="s">
        <v>5854</v>
      </c>
      <c r="G2336" t="s">
        <v>5855</v>
      </c>
      <c r="H2336" t="s">
        <v>5856</v>
      </c>
      <c r="I2336" t="s">
        <v>5857</v>
      </c>
      <c r="J2336" t="s">
        <v>58</v>
      </c>
      <c r="K2336" t="s">
        <v>59</v>
      </c>
      <c r="L2336" s="5">
        <v>0</v>
      </c>
      <c r="M2336" s="5">
        <v>0</v>
      </c>
      <c r="N2336" s="5">
        <f t="shared" si="396"/>
        <v>0</v>
      </c>
      <c r="O2336" s="5">
        <v>0</v>
      </c>
      <c r="P2336" s="5">
        <v>0</v>
      </c>
      <c r="Q2336" s="5">
        <f t="shared" si="397"/>
        <v>0</v>
      </c>
      <c r="R2336" s="5">
        <v>0</v>
      </c>
      <c r="S2336" s="5">
        <v>0</v>
      </c>
      <c r="T2336" s="5">
        <f t="shared" si="398"/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f t="shared" si="401"/>
        <v>0</v>
      </c>
      <c r="Z2336" s="5">
        <v>0</v>
      </c>
      <c r="AA2336" s="5">
        <v>0</v>
      </c>
      <c r="AB2336" s="5">
        <f t="shared" si="402"/>
        <v>0</v>
      </c>
      <c r="AC2336" s="5">
        <v>0</v>
      </c>
      <c r="AD2336" s="5">
        <v>0</v>
      </c>
      <c r="AE2336" s="5">
        <f t="shared" si="403"/>
        <v>0</v>
      </c>
      <c r="AF2336" s="5">
        <v>1</v>
      </c>
      <c r="AG2336" s="6">
        <v>44054</v>
      </c>
      <c r="AH2336" s="5">
        <v>1</v>
      </c>
      <c r="AI2336" s="5">
        <v>0</v>
      </c>
      <c r="AJ2336" s="5">
        <v>0</v>
      </c>
      <c r="AK2336" s="5">
        <f t="shared" si="404"/>
        <v>0</v>
      </c>
      <c r="AL2336" s="5">
        <v>0</v>
      </c>
      <c r="AM2336" s="5">
        <v>0</v>
      </c>
      <c r="AN2336" s="5">
        <f t="shared" si="405"/>
        <v>0</v>
      </c>
      <c r="AO2336" s="5">
        <v>0</v>
      </c>
      <c r="AP2336" s="5">
        <v>0</v>
      </c>
      <c r="AQ2336" s="5">
        <f t="shared" si="406"/>
        <v>0</v>
      </c>
      <c r="AR2336" s="5">
        <v>0</v>
      </c>
      <c r="AS2336" s="6"/>
      <c r="AT2336" s="5">
        <v>0</v>
      </c>
      <c r="AU2336" s="5">
        <v>0</v>
      </c>
      <c r="AV2336" t="str">
        <f t="shared" si="399"/>
        <v>N</v>
      </c>
      <c r="AW2336" t="s">
        <v>60</v>
      </c>
      <c r="AX2336" t="s">
        <v>61</v>
      </c>
      <c r="AY2336" t="s">
        <v>62</v>
      </c>
      <c r="AZ2336" t="s">
        <v>62</v>
      </c>
      <c r="BA2336" t="str">
        <f t="shared" si="400"/>
        <v>N</v>
      </c>
    </row>
    <row r="2337" spans="1:53">
      <c r="A2337" t="s">
        <v>54</v>
      </c>
      <c r="B2337" t="s">
        <v>54</v>
      </c>
      <c r="C2337" t="s">
        <v>55</v>
      </c>
      <c r="D2337">
        <v>2020</v>
      </c>
      <c r="F2337" t="s">
        <v>5858</v>
      </c>
      <c r="G2337" t="s">
        <v>5859</v>
      </c>
      <c r="H2337" t="s">
        <v>5860</v>
      </c>
      <c r="I2337" t="s">
        <v>5861</v>
      </c>
      <c r="J2337" t="s">
        <v>58</v>
      </c>
      <c r="K2337" t="s">
        <v>59</v>
      </c>
      <c r="L2337" s="5">
        <v>0</v>
      </c>
      <c r="M2337" s="5">
        <v>0</v>
      </c>
      <c r="N2337" s="5">
        <f t="shared" si="396"/>
        <v>0</v>
      </c>
      <c r="O2337" s="5">
        <v>0</v>
      </c>
      <c r="P2337" s="5">
        <v>0</v>
      </c>
      <c r="Q2337" s="5">
        <f t="shared" si="397"/>
        <v>0</v>
      </c>
      <c r="R2337" s="5">
        <v>0</v>
      </c>
      <c r="S2337" s="5">
        <v>0</v>
      </c>
      <c r="T2337" s="5">
        <f t="shared" si="398"/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f t="shared" si="401"/>
        <v>0</v>
      </c>
      <c r="Z2337" s="5">
        <v>0</v>
      </c>
      <c r="AA2337" s="5">
        <v>0</v>
      </c>
      <c r="AB2337" s="5">
        <f t="shared" si="402"/>
        <v>0</v>
      </c>
      <c r="AC2337" s="5">
        <v>0</v>
      </c>
      <c r="AD2337" s="5">
        <v>0</v>
      </c>
      <c r="AE2337" s="5">
        <f t="shared" si="403"/>
        <v>0</v>
      </c>
      <c r="AF2337" s="5">
        <v>1</v>
      </c>
      <c r="AG2337" s="6">
        <v>44060</v>
      </c>
      <c r="AH2337" s="5">
        <v>1</v>
      </c>
      <c r="AI2337" s="5">
        <v>0</v>
      </c>
      <c r="AJ2337" s="5">
        <v>0</v>
      </c>
      <c r="AK2337" s="5">
        <f t="shared" si="404"/>
        <v>0</v>
      </c>
      <c r="AL2337" s="5">
        <v>0</v>
      </c>
      <c r="AM2337" s="5">
        <v>0</v>
      </c>
      <c r="AN2337" s="5">
        <f t="shared" si="405"/>
        <v>0</v>
      </c>
      <c r="AO2337" s="5">
        <v>0</v>
      </c>
      <c r="AP2337" s="5">
        <v>0</v>
      </c>
      <c r="AQ2337" s="5">
        <f t="shared" si="406"/>
        <v>0</v>
      </c>
      <c r="AR2337" s="5">
        <v>0</v>
      </c>
      <c r="AS2337" s="6"/>
      <c r="AT2337" s="5">
        <v>0</v>
      </c>
      <c r="AU2337" s="5">
        <v>0</v>
      </c>
      <c r="AV2337" t="str">
        <f t="shared" si="399"/>
        <v>N</v>
      </c>
      <c r="AW2337" t="s">
        <v>60</v>
      </c>
      <c r="AX2337" t="s">
        <v>61</v>
      </c>
      <c r="AY2337" t="s">
        <v>62</v>
      </c>
      <c r="AZ2337" t="s">
        <v>62</v>
      </c>
      <c r="BA2337" t="str">
        <f t="shared" si="400"/>
        <v>N</v>
      </c>
    </row>
    <row r="2338" spans="1:53">
      <c r="A2338" t="s">
        <v>54</v>
      </c>
      <c r="B2338" t="s">
        <v>54</v>
      </c>
      <c r="C2338" t="s">
        <v>55</v>
      </c>
      <c r="D2338">
        <v>2020</v>
      </c>
      <c r="F2338" t="s">
        <v>5862</v>
      </c>
      <c r="G2338" t="s">
        <v>5863</v>
      </c>
      <c r="H2338" t="s">
        <v>5864</v>
      </c>
      <c r="I2338" t="s">
        <v>5865</v>
      </c>
      <c r="J2338" t="s">
        <v>58</v>
      </c>
      <c r="K2338" t="s">
        <v>59</v>
      </c>
      <c r="L2338" s="5">
        <v>0</v>
      </c>
      <c r="M2338" s="5">
        <v>0</v>
      </c>
      <c r="N2338" s="5">
        <f t="shared" si="396"/>
        <v>0</v>
      </c>
      <c r="O2338" s="5">
        <v>0</v>
      </c>
      <c r="P2338" s="5">
        <v>0</v>
      </c>
      <c r="Q2338" s="5">
        <f t="shared" si="397"/>
        <v>0</v>
      </c>
      <c r="R2338" s="5">
        <v>0</v>
      </c>
      <c r="S2338" s="5">
        <v>0</v>
      </c>
      <c r="T2338" s="5">
        <f t="shared" si="398"/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f t="shared" si="401"/>
        <v>0</v>
      </c>
      <c r="Z2338" s="5">
        <v>0</v>
      </c>
      <c r="AA2338" s="5">
        <v>0</v>
      </c>
      <c r="AB2338" s="5">
        <f t="shared" si="402"/>
        <v>0</v>
      </c>
      <c r="AC2338" s="5">
        <v>0</v>
      </c>
      <c r="AD2338" s="5">
        <v>0</v>
      </c>
      <c r="AE2338" s="5">
        <f t="shared" si="403"/>
        <v>0</v>
      </c>
      <c r="AF2338" s="5">
        <v>1</v>
      </c>
      <c r="AG2338" s="6">
        <v>44067</v>
      </c>
      <c r="AH2338" s="5">
        <v>1</v>
      </c>
      <c r="AI2338" s="5">
        <v>0</v>
      </c>
      <c r="AJ2338" s="5">
        <v>0</v>
      </c>
      <c r="AK2338" s="5">
        <f t="shared" si="404"/>
        <v>0</v>
      </c>
      <c r="AL2338" s="5">
        <v>0</v>
      </c>
      <c r="AM2338" s="5">
        <v>0</v>
      </c>
      <c r="AN2338" s="5">
        <f t="shared" si="405"/>
        <v>0</v>
      </c>
      <c r="AO2338" s="5">
        <v>0</v>
      </c>
      <c r="AP2338" s="5">
        <v>0</v>
      </c>
      <c r="AQ2338" s="5">
        <f t="shared" si="406"/>
        <v>0</v>
      </c>
      <c r="AR2338" s="5">
        <v>0</v>
      </c>
      <c r="AS2338" s="6"/>
      <c r="AT2338" s="5">
        <v>0</v>
      </c>
      <c r="AU2338" s="5">
        <v>0</v>
      </c>
      <c r="AV2338" t="str">
        <f t="shared" si="399"/>
        <v>N</v>
      </c>
      <c r="AW2338" t="s">
        <v>60</v>
      </c>
      <c r="AX2338" t="s">
        <v>61</v>
      </c>
      <c r="AY2338" t="s">
        <v>62</v>
      </c>
      <c r="AZ2338" t="s">
        <v>62</v>
      </c>
      <c r="BA2338" t="str">
        <f t="shared" si="400"/>
        <v>N</v>
      </c>
    </row>
    <row r="2339" spans="1:53">
      <c r="A2339" t="s">
        <v>54</v>
      </c>
      <c r="B2339" t="s">
        <v>54</v>
      </c>
      <c r="C2339" t="s">
        <v>55</v>
      </c>
      <c r="D2339">
        <v>2020</v>
      </c>
      <c r="F2339" t="s">
        <v>5866</v>
      </c>
      <c r="G2339" t="s">
        <v>5867</v>
      </c>
      <c r="H2339" t="s">
        <v>5868</v>
      </c>
      <c r="I2339" t="s">
        <v>1605</v>
      </c>
      <c r="J2339" t="s">
        <v>58</v>
      </c>
      <c r="K2339" t="s">
        <v>59</v>
      </c>
      <c r="L2339" s="5">
        <v>0</v>
      </c>
      <c r="M2339" s="5">
        <v>0</v>
      </c>
      <c r="N2339" s="5">
        <f t="shared" si="396"/>
        <v>0</v>
      </c>
      <c r="O2339" s="5">
        <v>0</v>
      </c>
      <c r="P2339" s="5">
        <v>0</v>
      </c>
      <c r="Q2339" s="5">
        <f t="shared" si="397"/>
        <v>0</v>
      </c>
      <c r="R2339" s="5">
        <v>0</v>
      </c>
      <c r="S2339" s="5">
        <v>0</v>
      </c>
      <c r="T2339" s="5">
        <f t="shared" si="398"/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f t="shared" si="401"/>
        <v>0</v>
      </c>
      <c r="Z2339" s="5">
        <v>0</v>
      </c>
      <c r="AA2339" s="5">
        <v>0</v>
      </c>
      <c r="AB2339" s="5">
        <f t="shared" si="402"/>
        <v>0</v>
      </c>
      <c r="AC2339" s="5">
        <v>0</v>
      </c>
      <c r="AD2339" s="5">
        <v>0</v>
      </c>
      <c r="AE2339" s="5">
        <f t="shared" si="403"/>
        <v>0</v>
      </c>
      <c r="AF2339" s="5">
        <v>1</v>
      </c>
      <c r="AG2339" s="6">
        <v>44074</v>
      </c>
      <c r="AH2339" s="5">
        <v>1</v>
      </c>
      <c r="AI2339" s="5">
        <v>0</v>
      </c>
      <c r="AJ2339" s="5">
        <v>0</v>
      </c>
      <c r="AK2339" s="5">
        <f t="shared" si="404"/>
        <v>0</v>
      </c>
      <c r="AL2339" s="5">
        <v>0</v>
      </c>
      <c r="AM2339" s="5">
        <v>0</v>
      </c>
      <c r="AN2339" s="5">
        <f t="shared" si="405"/>
        <v>0</v>
      </c>
      <c r="AO2339" s="5">
        <v>0</v>
      </c>
      <c r="AP2339" s="5">
        <v>0</v>
      </c>
      <c r="AQ2339" s="5">
        <f t="shared" si="406"/>
        <v>0</v>
      </c>
      <c r="AR2339" s="5">
        <v>0</v>
      </c>
      <c r="AS2339" s="6"/>
      <c r="AT2339" s="5">
        <v>0</v>
      </c>
      <c r="AU2339" s="5">
        <v>0</v>
      </c>
      <c r="AV2339" t="str">
        <f t="shared" si="399"/>
        <v>N</v>
      </c>
      <c r="AW2339" t="s">
        <v>60</v>
      </c>
      <c r="AX2339" t="s">
        <v>61</v>
      </c>
      <c r="AY2339" t="s">
        <v>62</v>
      </c>
      <c r="AZ2339" t="s">
        <v>62</v>
      </c>
      <c r="BA2339" t="str">
        <f t="shared" si="400"/>
        <v>N</v>
      </c>
    </row>
    <row r="2340" spans="1:53">
      <c r="A2340" t="s">
        <v>54</v>
      </c>
      <c r="B2340" t="s">
        <v>54</v>
      </c>
      <c r="C2340" t="s">
        <v>55</v>
      </c>
      <c r="D2340">
        <v>2020</v>
      </c>
      <c r="F2340" t="s">
        <v>5869</v>
      </c>
      <c r="G2340" t="s">
        <v>5870</v>
      </c>
      <c r="H2340" t="s">
        <v>5871</v>
      </c>
      <c r="I2340" t="s">
        <v>5872</v>
      </c>
      <c r="J2340" t="s">
        <v>58</v>
      </c>
      <c r="K2340" t="s">
        <v>59</v>
      </c>
      <c r="L2340" s="5">
        <v>0</v>
      </c>
      <c r="M2340" s="5">
        <v>0</v>
      </c>
      <c r="N2340" s="5">
        <f t="shared" si="396"/>
        <v>0</v>
      </c>
      <c r="O2340" s="5">
        <v>0</v>
      </c>
      <c r="P2340" s="5">
        <v>0</v>
      </c>
      <c r="Q2340" s="5">
        <f t="shared" si="397"/>
        <v>0</v>
      </c>
      <c r="R2340" s="5">
        <v>0</v>
      </c>
      <c r="S2340" s="5">
        <v>0</v>
      </c>
      <c r="T2340" s="5">
        <f t="shared" si="398"/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f t="shared" si="401"/>
        <v>0</v>
      </c>
      <c r="Z2340" s="5">
        <v>0</v>
      </c>
      <c r="AA2340" s="5">
        <v>0</v>
      </c>
      <c r="AB2340" s="5">
        <f t="shared" si="402"/>
        <v>0</v>
      </c>
      <c r="AC2340" s="5">
        <v>0</v>
      </c>
      <c r="AD2340" s="5">
        <v>0</v>
      </c>
      <c r="AE2340" s="5">
        <f t="shared" si="403"/>
        <v>0</v>
      </c>
      <c r="AF2340" s="5">
        <v>1</v>
      </c>
      <c r="AG2340" s="6">
        <v>44075</v>
      </c>
      <c r="AH2340" s="5">
        <v>1</v>
      </c>
      <c r="AI2340" s="5">
        <v>0</v>
      </c>
      <c r="AJ2340" s="5">
        <v>0</v>
      </c>
      <c r="AK2340" s="5">
        <f t="shared" si="404"/>
        <v>0</v>
      </c>
      <c r="AL2340" s="5">
        <v>0</v>
      </c>
      <c r="AM2340" s="5">
        <v>0</v>
      </c>
      <c r="AN2340" s="5">
        <f t="shared" si="405"/>
        <v>0</v>
      </c>
      <c r="AO2340" s="5">
        <v>0</v>
      </c>
      <c r="AP2340" s="5">
        <v>0</v>
      </c>
      <c r="AQ2340" s="5">
        <f t="shared" si="406"/>
        <v>0</v>
      </c>
      <c r="AR2340" s="5">
        <v>0</v>
      </c>
      <c r="AS2340" s="6"/>
      <c r="AT2340" s="5">
        <v>0</v>
      </c>
      <c r="AU2340" s="5">
        <v>0</v>
      </c>
      <c r="AV2340" t="str">
        <f t="shared" si="399"/>
        <v>N</v>
      </c>
      <c r="AW2340" t="s">
        <v>60</v>
      </c>
      <c r="AX2340" t="s">
        <v>61</v>
      </c>
      <c r="AY2340" t="s">
        <v>62</v>
      </c>
      <c r="AZ2340" t="s">
        <v>62</v>
      </c>
      <c r="BA2340" t="str">
        <f t="shared" si="400"/>
        <v>N</v>
      </c>
    </row>
    <row r="2341" spans="1:53">
      <c r="A2341" t="s">
        <v>54</v>
      </c>
      <c r="B2341" t="s">
        <v>54</v>
      </c>
      <c r="C2341" t="s">
        <v>55</v>
      </c>
      <c r="D2341">
        <v>2020</v>
      </c>
      <c r="F2341" t="s">
        <v>5873</v>
      </c>
      <c r="G2341" t="s">
        <v>5874</v>
      </c>
      <c r="H2341" t="s">
        <v>5875</v>
      </c>
      <c r="I2341" t="s">
        <v>5876</v>
      </c>
      <c r="J2341" t="s">
        <v>58</v>
      </c>
      <c r="K2341" t="s">
        <v>59</v>
      </c>
      <c r="L2341" s="5">
        <v>0</v>
      </c>
      <c r="M2341" s="5">
        <v>0</v>
      </c>
      <c r="N2341" s="5">
        <f t="shared" si="396"/>
        <v>0</v>
      </c>
      <c r="O2341" s="5">
        <v>0</v>
      </c>
      <c r="P2341" s="5">
        <v>0</v>
      </c>
      <c r="Q2341" s="5">
        <f t="shared" si="397"/>
        <v>0</v>
      </c>
      <c r="R2341" s="5">
        <v>0</v>
      </c>
      <c r="S2341" s="5">
        <v>0</v>
      </c>
      <c r="T2341" s="5">
        <f t="shared" si="398"/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f t="shared" si="401"/>
        <v>0</v>
      </c>
      <c r="Z2341" s="5">
        <v>0</v>
      </c>
      <c r="AA2341" s="5">
        <v>0</v>
      </c>
      <c r="AB2341" s="5">
        <f t="shared" si="402"/>
        <v>0</v>
      </c>
      <c r="AC2341" s="5">
        <v>0</v>
      </c>
      <c r="AD2341" s="5">
        <v>0</v>
      </c>
      <c r="AE2341" s="5">
        <f t="shared" si="403"/>
        <v>0</v>
      </c>
      <c r="AF2341" s="5">
        <v>1</v>
      </c>
      <c r="AG2341" s="6">
        <v>44096</v>
      </c>
      <c r="AH2341" s="5">
        <v>1</v>
      </c>
      <c r="AI2341" s="5">
        <v>0</v>
      </c>
      <c r="AJ2341" s="5">
        <v>0</v>
      </c>
      <c r="AK2341" s="5">
        <f t="shared" si="404"/>
        <v>0</v>
      </c>
      <c r="AL2341" s="5">
        <v>0</v>
      </c>
      <c r="AM2341" s="5">
        <v>0</v>
      </c>
      <c r="AN2341" s="5">
        <f t="shared" si="405"/>
        <v>0</v>
      </c>
      <c r="AO2341" s="5">
        <v>0</v>
      </c>
      <c r="AP2341" s="5">
        <v>0</v>
      </c>
      <c r="AQ2341" s="5">
        <f t="shared" si="406"/>
        <v>0</v>
      </c>
      <c r="AR2341" s="5">
        <v>0</v>
      </c>
      <c r="AS2341" s="6"/>
      <c r="AT2341" s="5">
        <v>0</v>
      </c>
      <c r="AU2341" s="5">
        <v>0</v>
      </c>
      <c r="AV2341" t="str">
        <f t="shared" si="399"/>
        <v>N</v>
      </c>
      <c r="AW2341" t="s">
        <v>60</v>
      </c>
      <c r="AX2341" t="s">
        <v>61</v>
      </c>
      <c r="AY2341" t="s">
        <v>62</v>
      </c>
      <c r="AZ2341" t="s">
        <v>62</v>
      </c>
      <c r="BA2341" t="str">
        <f t="shared" si="400"/>
        <v>N</v>
      </c>
    </row>
    <row r="2342" spans="1:53">
      <c r="A2342" t="s">
        <v>54</v>
      </c>
      <c r="B2342" t="s">
        <v>54</v>
      </c>
      <c r="C2342" t="s">
        <v>55</v>
      </c>
      <c r="D2342">
        <v>2020</v>
      </c>
      <c r="F2342" t="s">
        <v>5877</v>
      </c>
      <c r="G2342" t="s">
        <v>5878</v>
      </c>
      <c r="H2342" t="s">
        <v>5879</v>
      </c>
      <c r="I2342" t="s">
        <v>5880</v>
      </c>
      <c r="J2342" t="s">
        <v>58</v>
      </c>
      <c r="K2342" t="s">
        <v>59</v>
      </c>
      <c r="L2342" s="5">
        <v>0</v>
      </c>
      <c r="M2342" s="5">
        <v>0</v>
      </c>
      <c r="N2342" s="5">
        <f t="shared" si="396"/>
        <v>0</v>
      </c>
      <c r="O2342" s="5">
        <v>0</v>
      </c>
      <c r="P2342" s="5">
        <v>0</v>
      </c>
      <c r="Q2342" s="5">
        <f t="shared" si="397"/>
        <v>0</v>
      </c>
      <c r="R2342" s="5">
        <v>0</v>
      </c>
      <c r="S2342" s="5">
        <v>0</v>
      </c>
      <c r="T2342" s="5">
        <f t="shared" si="398"/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f t="shared" si="401"/>
        <v>0</v>
      </c>
      <c r="Z2342" s="5">
        <v>0</v>
      </c>
      <c r="AA2342" s="5">
        <v>0</v>
      </c>
      <c r="AB2342" s="5">
        <f t="shared" si="402"/>
        <v>0</v>
      </c>
      <c r="AC2342" s="5">
        <v>0</v>
      </c>
      <c r="AD2342" s="5">
        <v>0</v>
      </c>
      <c r="AE2342" s="5">
        <f t="shared" si="403"/>
        <v>0</v>
      </c>
      <c r="AF2342" s="5">
        <v>1</v>
      </c>
      <c r="AG2342" s="6">
        <v>44110</v>
      </c>
      <c r="AH2342" s="5">
        <v>1</v>
      </c>
      <c r="AI2342" s="5">
        <v>0</v>
      </c>
      <c r="AJ2342" s="5">
        <v>0</v>
      </c>
      <c r="AK2342" s="5">
        <f t="shared" si="404"/>
        <v>0</v>
      </c>
      <c r="AL2342" s="5">
        <v>0</v>
      </c>
      <c r="AM2342" s="5">
        <v>0</v>
      </c>
      <c r="AN2342" s="5">
        <f t="shared" si="405"/>
        <v>0</v>
      </c>
      <c r="AO2342" s="5">
        <v>0</v>
      </c>
      <c r="AP2342" s="5">
        <v>0</v>
      </c>
      <c r="AQ2342" s="5">
        <f t="shared" si="406"/>
        <v>0</v>
      </c>
      <c r="AR2342" s="5">
        <v>0</v>
      </c>
      <c r="AS2342" s="6"/>
      <c r="AT2342" s="5">
        <v>0</v>
      </c>
      <c r="AU2342" s="5">
        <v>0</v>
      </c>
      <c r="AV2342" t="str">
        <f t="shared" si="399"/>
        <v>N</v>
      </c>
      <c r="AW2342" t="s">
        <v>60</v>
      </c>
      <c r="AX2342" t="s">
        <v>61</v>
      </c>
      <c r="AY2342" t="s">
        <v>62</v>
      </c>
      <c r="AZ2342" t="s">
        <v>62</v>
      </c>
      <c r="BA2342" t="str">
        <f t="shared" si="400"/>
        <v>N</v>
      </c>
    </row>
    <row r="2343" spans="1:53">
      <c r="A2343" t="s">
        <v>54</v>
      </c>
      <c r="B2343" t="s">
        <v>54</v>
      </c>
      <c r="C2343" t="s">
        <v>55</v>
      </c>
      <c r="D2343">
        <v>2020</v>
      </c>
      <c r="F2343" t="s">
        <v>5881</v>
      </c>
      <c r="G2343" t="s">
        <v>5882</v>
      </c>
      <c r="H2343" t="s">
        <v>5883</v>
      </c>
      <c r="I2343" t="s">
        <v>5884</v>
      </c>
      <c r="J2343" t="s">
        <v>58</v>
      </c>
      <c r="K2343" t="s">
        <v>59</v>
      </c>
      <c r="L2343" s="5">
        <v>0</v>
      </c>
      <c r="M2343" s="5">
        <v>0</v>
      </c>
      <c r="N2343" s="5">
        <f t="shared" si="396"/>
        <v>0</v>
      </c>
      <c r="O2343" s="5">
        <v>0</v>
      </c>
      <c r="P2343" s="5">
        <v>0</v>
      </c>
      <c r="Q2343" s="5">
        <f t="shared" si="397"/>
        <v>0</v>
      </c>
      <c r="R2343" s="5">
        <v>0</v>
      </c>
      <c r="S2343" s="5">
        <v>0</v>
      </c>
      <c r="T2343" s="5">
        <f t="shared" si="398"/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f t="shared" si="401"/>
        <v>0</v>
      </c>
      <c r="Z2343" s="5">
        <v>0</v>
      </c>
      <c r="AA2343" s="5">
        <v>0</v>
      </c>
      <c r="AB2343" s="5">
        <f t="shared" si="402"/>
        <v>0</v>
      </c>
      <c r="AC2343" s="5">
        <v>0</v>
      </c>
      <c r="AD2343" s="5">
        <v>0</v>
      </c>
      <c r="AE2343" s="5">
        <f t="shared" si="403"/>
        <v>0</v>
      </c>
      <c r="AF2343" s="5">
        <v>1</v>
      </c>
      <c r="AG2343" s="6">
        <v>43888</v>
      </c>
      <c r="AH2343" s="5">
        <v>1</v>
      </c>
      <c r="AI2343" s="5">
        <v>0</v>
      </c>
      <c r="AJ2343" s="5">
        <v>0</v>
      </c>
      <c r="AK2343" s="5">
        <f t="shared" si="404"/>
        <v>0</v>
      </c>
      <c r="AL2343" s="5">
        <v>0</v>
      </c>
      <c r="AM2343" s="5">
        <v>0</v>
      </c>
      <c r="AN2343" s="5">
        <f t="shared" si="405"/>
        <v>0</v>
      </c>
      <c r="AO2343" s="5">
        <v>0</v>
      </c>
      <c r="AP2343" s="5">
        <v>0</v>
      </c>
      <c r="AQ2343" s="5">
        <f t="shared" si="406"/>
        <v>0</v>
      </c>
      <c r="AR2343" s="5">
        <v>0</v>
      </c>
      <c r="AS2343" s="6"/>
      <c r="AT2343" s="5">
        <v>0</v>
      </c>
      <c r="AU2343" s="5">
        <v>0</v>
      </c>
      <c r="AV2343" t="str">
        <f t="shared" si="399"/>
        <v>N</v>
      </c>
      <c r="AW2343" t="s">
        <v>60</v>
      </c>
      <c r="AX2343" t="s">
        <v>61</v>
      </c>
      <c r="AY2343" t="s">
        <v>62</v>
      </c>
      <c r="AZ2343" t="s">
        <v>62</v>
      </c>
      <c r="BA2343" t="str">
        <f t="shared" si="400"/>
        <v>N</v>
      </c>
    </row>
    <row r="2344" spans="1:53">
      <c r="A2344" t="s">
        <v>54</v>
      </c>
      <c r="B2344" t="s">
        <v>54</v>
      </c>
      <c r="C2344" t="s">
        <v>55</v>
      </c>
      <c r="D2344">
        <v>2020</v>
      </c>
      <c r="F2344" t="s">
        <v>5885</v>
      </c>
      <c r="G2344" t="s">
        <v>5886</v>
      </c>
      <c r="H2344" t="s">
        <v>5887</v>
      </c>
      <c r="I2344" t="s">
        <v>5888</v>
      </c>
      <c r="J2344" t="s">
        <v>58</v>
      </c>
      <c r="K2344" t="s">
        <v>59</v>
      </c>
      <c r="L2344" s="5">
        <v>0</v>
      </c>
      <c r="M2344" s="5">
        <v>0</v>
      </c>
      <c r="N2344" s="5">
        <f t="shared" si="396"/>
        <v>0</v>
      </c>
      <c r="O2344" s="5">
        <v>0</v>
      </c>
      <c r="P2344" s="5">
        <v>0</v>
      </c>
      <c r="Q2344" s="5">
        <f t="shared" si="397"/>
        <v>0</v>
      </c>
      <c r="R2344" s="5">
        <v>0</v>
      </c>
      <c r="S2344" s="5">
        <v>0</v>
      </c>
      <c r="T2344" s="5">
        <f t="shared" si="398"/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f t="shared" si="401"/>
        <v>0</v>
      </c>
      <c r="Z2344" s="5">
        <v>0</v>
      </c>
      <c r="AA2344" s="5">
        <v>0</v>
      </c>
      <c r="AB2344" s="5">
        <f t="shared" si="402"/>
        <v>0</v>
      </c>
      <c r="AC2344" s="5">
        <v>0</v>
      </c>
      <c r="AD2344" s="5">
        <v>0</v>
      </c>
      <c r="AE2344" s="5">
        <f t="shared" si="403"/>
        <v>0</v>
      </c>
      <c r="AF2344" s="5">
        <v>1</v>
      </c>
      <c r="AG2344" s="6">
        <v>44001</v>
      </c>
      <c r="AH2344" s="5">
        <v>1</v>
      </c>
      <c r="AI2344" s="5">
        <v>0</v>
      </c>
      <c r="AJ2344" s="5">
        <v>0</v>
      </c>
      <c r="AK2344" s="5">
        <f t="shared" si="404"/>
        <v>0</v>
      </c>
      <c r="AL2344" s="5">
        <v>0</v>
      </c>
      <c r="AM2344" s="5">
        <v>0</v>
      </c>
      <c r="AN2344" s="5">
        <f t="shared" si="405"/>
        <v>0</v>
      </c>
      <c r="AO2344" s="5">
        <v>0</v>
      </c>
      <c r="AP2344" s="5">
        <v>0</v>
      </c>
      <c r="AQ2344" s="5">
        <f t="shared" si="406"/>
        <v>0</v>
      </c>
      <c r="AR2344" s="5">
        <v>0</v>
      </c>
      <c r="AS2344" s="6"/>
      <c r="AT2344" s="5">
        <v>0</v>
      </c>
      <c r="AU2344" s="5">
        <v>0</v>
      </c>
      <c r="AV2344" t="str">
        <f t="shared" si="399"/>
        <v>N</v>
      </c>
      <c r="AW2344" t="s">
        <v>60</v>
      </c>
      <c r="AX2344" t="s">
        <v>61</v>
      </c>
      <c r="AY2344" t="s">
        <v>62</v>
      </c>
      <c r="AZ2344" t="s">
        <v>62</v>
      </c>
      <c r="BA2344" t="str">
        <f t="shared" si="400"/>
        <v>N</v>
      </c>
    </row>
    <row r="2345" spans="1:53">
      <c r="A2345" t="s">
        <v>54</v>
      </c>
      <c r="B2345" t="s">
        <v>54</v>
      </c>
      <c r="C2345" t="s">
        <v>55</v>
      </c>
      <c r="D2345">
        <v>2020</v>
      </c>
      <c r="F2345" t="s">
        <v>5889</v>
      </c>
      <c r="G2345" t="s">
        <v>5890</v>
      </c>
      <c r="H2345" t="s">
        <v>5891</v>
      </c>
      <c r="I2345" t="s">
        <v>5892</v>
      </c>
      <c r="J2345" t="s">
        <v>58</v>
      </c>
      <c r="K2345" t="s">
        <v>59</v>
      </c>
      <c r="L2345" s="5">
        <v>0</v>
      </c>
      <c r="M2345" s="5">
        <v>0</v>
      </c>
      <c r="N2345" s="5">
        <f t="shared" si="396"/>
        <v>0</v>
      </c>
      <c r="O2345" s="5">
        <v>0</v>
      </c>
      <c r="P2345" s="5">
        <v>0</v>
      </c>
      <c r="Q2345" s="5">
        <f t="shared" si="397"/>
        <v>0</v>
      </c>
      <c r="R2345" s="5">
        <v>0</v>
      </c>
      <c r="S2345" s="5">
        <v>0</v>
      </c>
      <c r="T2345" s="5">
        <f t="shared" si="398"/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f t="shared" si="401"/>
        <v>0</v>
      </c>
      <c r="Z2345" s="5">
        <v>0</v>
      </c>
      <c r="AA2345" s="5">
        <v>0</v>
      </c>
      <c r="AB2345" s="5">
        <f t="shared" si="402"/>
        <v>0</v>
      </c>
      <c r="AC2345" s="5">
        <v>0</v>
      </c>
      <c r="AD2345" s="5">
        <v>0</v>
      </c>
      <c r="AE2345" s="5">
        <f t="shared" si="403"/>
        <v>0</v>
      </c>
      <c r="AF2345" s="5">
        <v>1</v>
      </c>
      <c r="AG2345" s="6">
        <v>44021</v>
      </c>
      <c r="AH2345" s="5">
        <v>1</v>
      </c>
      <c r="AI2345" s="5">
        <v>0</v>
      </c>
      <c r="AJ2345" s="5">
        <v>0</v>
      </c>
      <c r="AK2345" s="5">
        <f t="shared" si="404"/>
        <v>0</v>
      </c>
      <c r="AL2345" s="5">
        <v>0</v>
      </c>
      <c r="AM2345" s="5">
        <v>0</v>
      </c>
      <c r="AN2345" s="5">
        <f t="shared" si="405"/>
        <v>0</v>
      </c>
      <c r="AO2345" s="5">
        <v>0</v>
      </c>
      <c r="AP2345" s="5">
        <v>0</v>
      </c>
      <c r="AQ2345" s="5">
        <f t="shared" si="406"/>
        <v>0</v>
      </c>
      <c r="AR2345" s="5">
        <v>0</v>
      </c>
      <c r="AS2345" s="6"/>
      <c r="AT2345" s="5">
        <v>0</v>
      </c>
      <c r="AU2345" s="5">
        <v>0</v>
      </c>
      <c r="AV2345" t="str">
        <f t="shared" si="399"/>
        <v>N</v>
      </c>
      <c r="AW2345" t="s">
        <v>60</v>
      </c>
      <c r="AX2345" t="s">
        <v>61</v>
      </c>
      <c r="AY2345" t="s">
        <v>62</v>
      </c>
      <c r="AZ2345" t="s">
        <v>62</v>
      </c>
      <c r="BA2345" t="str">
        <f t="shared" si="400"/>
        <v>N</v>
      </c>
    </row>
    <row r="2346" spans="1:53">
      <c r="A2346" t="s">
        <v>54</v>
      </c>
      <c r="B2346" t="s">
        <v>54</v>
      </c>
      <c r="C2346" t="s">
        <v>55</v>
      </c>
      <c r="D2346">
        <v>2020</v>
      </c>
      <c r="F2346" t="s">
        <v>5893</v>
      </c>
      <c r="G2346" t="s">
        <v>5894</v>
      </c>
      <c r="H2346" t="s">
        <v>5895</v>
      </c>
      <c r="I2346" t="s">
        <v>5896</v>
      </c>
      <c r="J2346" t="s">
        <v>58</v>
      </c>
      <c r="K2346" t="s">
        <v>59</v>
      </c>
      <c r="L2346" s="5">
        <v>0</v>
      </c>
      <c r="M2346" s="5">
        <v>0</v>
      </c>
      <c r="N2346" s="5">
        <f t="shared" si="396"/>
        <v>0</v>
      </c>
      <c r="O2346" s="5">
        <v>0</v>
      </c>
      <c r="P2346" s="5">
        <v>0</v>
      </c>
      <c r="Q2346" s="5">
        <f t="shared" si="397"/>
        <v>0</v>
      </c>
      <c r="R2346" s="5">
        <v>0</v>
      </c>
      <c r="S2346" s="5">
        <v>0</v>
      </c>
      <c r="T2346" s="5">
        <f t="shared" si="398"/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f t="shared" si="401"/>
        <v>0</v>
      </c>
      <c r="Z2346" s="5">
        <v>0</v>
      </c>
      <c r="AA2346" s="5">
        <v>0</v>
      </c>
      <c r="AB2346" s="5">
        <f t="shared" si="402"/>
        <v>0</v>
      </c>
      <c r="AC2346" s="5">
        <v>0</v>
      </c>
      <c r="AD2346" s="5">
        <v>0</v>
      </c>
      <c r="AE2346" s="5">
        <f t="shared" si="403"/>
        <v>0</v>
      </c>
      <c r="AF2346" s="5">
        <v>1</v>
      </c>
      <c r="AG2346" s="6">
        <v>44039</v>
      </c>
      <c r="AH2346" s="5">
        <v>1</v>
      </c>
      <c r="AI2346" s="5">
        <v>0</v>
      </c>
      <c r="AJ2346" s="5">
        <v>0</v>
      </c>
      <c r="AK2346" s="5">
        <f t="shared" si="404"/>
        <v>0</v>
      </c>
      <c r="AL2346" s="5">
        <v>0</v>
      </c>
      <c r="AM2346" s="5">
        <v>0</v>
      </c>
      <c r="AN2346" s="5">
        <f t="shared" si="405"/>
        <v>0</v>
      </c>
      <c r="AO2346" s="5">
        <v>0</v>
      </c>
      <c r="AP2346" s="5">
        <v>0</v>
      </c>
      <c r="AQ2346" s="5">
        <f t="shared" si="406"/>
        <v>0</v>
      </c>
      <c r="AR2346" s="5">
        <v>0</v>
      </c>
      <c r="AS2346" s="6"/>
      <c r="AT2346" s="5">
        <v>0</v>
      </c>
      <c r="AU2346" s="5">
        <v>0</v>
      </c>
      <c r="AV2346" t="str">
        <f t="shared" si="399"/>
        <v>N</v>
      </c>
      <c r="AW2346" t="s">
        <v>60</v>
      </c>
      <c r="AX2346" t="s">
        <v>61</v>
      </c>
      <c r="AY2346" t="s">
        <v>62</v>
      </c>
      <c r="AZ2346" t="s">
        <v>62</v>
      </c>
      <c r="BA2346" t="str">
        <f t="shared" si="400"/>
        <v>N</v>
      </c>
    </row>
    <row r="2347" spans="1:53">
      <c r="A2347" t="s">
        <v>54</v>
      </c>
      <c r="B2347" t="s">
        <v>54</v>
      </c>
      <c r="C2347" t="s">
        <v>55</v>
      </c>
      <c r="D2347">
        <v>2020</v>
      </c>
      <c r="F2347" t="s">
        <v>5897</v>
      </c>
      <c r="G2347" t="s">
        <v>5898</v>
      </c>
      <c r="H2347" t="s">
        <v>5899</v>
      </c>
      <c r="I2347" t="s">
        <v>5900</v>
      </c>
      <c r="J2347" t="s">
        <v>58</v>
      </c>
      <c r="K2347" t="s">
        <v>59</v>
      </c>
      <c r="L2347" s="5">
        <v>0</v>
      </c>
      <c r="M2347" s="5">
        <v>0</v>
      </c>
      <c r="N2347" s="5">
        <f t="shared" si="396"/>
        <v>0</v>
      </c>
      <c r="O2347" s="5">
        <v>0</v>
      </c>
      <c r="P2347" s="5">
        <v>0</v>
      </c>
      <c r="Q2347" s="5">
        <f t="shared" si="397"/>
        <v>0</v>
      </c>
      <c r="R2347" s="5">
        <v>0</v>
      </c>
      <c r="S2347" s="5">
        <v>0</v>
      </c>
      <c r="T2347" s="5">
        <f t="shared" si="398"/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f t="shared" si="401"/>
        <v>0</v>
      </c>
      <c r="Z2347" s="5">
        <v>0</v>
      </c>
      <c r="AA2347" s="5">
        <v>0</v>
      </c>
      <c r="AB2347" s="5">
        <f t="shared" si="402"/>
        <v>0</v>
      </c>
      <c r="AC2347" s="5">
        <v>0</v>
      </c>
      <c r="AD2347" s="5">
        <v>0</v>
      </c>
      <c r="AE2347" s="5">
        <f t="shared" si="403"/>
        <v>0</v>
      </c>
      <c r="AF2347" s="5">
        <v>1</v>
      </c>
      <c r="AG2347" s="6">
        <v>44046</v>
      </c>
      <c r="AH2347" s="5">
        <v>1</v>
      </c>
      <c r="AI2347" s="5">
        <v>0</v>
      </c>
      <c r="AJ2347" s="5">
        <v>0</v>
      </c>
      <c r="AK2347" s="5">
        <f t="shared" si="404"/>
        <v>0</v>
      </c>
      <c r="AL2347" s="5">
        <v>0</v>
      </c>
      <c r="AM2347" s="5">
        <v>0</v>
      </c>
      <c r="AN2347" s="5">
        <f t="shared" si="405"/>
        <v>0</v>
      </c>
      <c r="AO2347" s="5">
        <v>0</v>
      </c>
      <c r="AP2347" s="5">
        <v>0</v>
      </c>
      <c r="AQ2347" s="5">
        <f t="shared" si="406"/>
        <v>0</v>
      </c>
      <c r="AR2347" s="5">
        <v>0</v>
      </c>
      <c r="AS2347" s="6"/>
      <c r="AT2347" s="5">
        <v>0</v>
      </c>
      <c r="AU2347" s="5">
        <v>0</v>
      </c>
      <c r="AV2347" t="str">
        <f t="shared" si="399"/>
        <v>N</v>
      </c>
      <c r="AW2347" t="s">
        <v>60</v>
      </c>
      <c r="AX2347" t="s">
        <v>61</v>
      </c>
      <c r="AY2347" t="s">
        <v>62</v>
      </c>
      <c r="AZ2347" t="s">
        <v>62</v>
      </c>
      <c r="BA2347" t="str">
        <f t="shared" si="400"/>
        <v>N</v>
      </c>
    </row>
    <row r="2348" spans="1:53">
      <c r="A2348" t="s">
        <v>54</v>
      </c>
      <c r="B2348" t="s">
        <v>54</v>
      </c>
      <c r="C2348" t="s">
        <v>55</v>
      </c>
      <c r="D2348">
        <v>2020</v>
      </c>
      <c r="F2348" t="s">
        <v>5901</v>
      </c>
      <c r="G2348" t="s">
        <v>5902</v>
      </c>
      <c r="H2348" t="s">
        <v>5903</v>
      </c>
      <c r="I2348" t="s">
        <v>5904</v>
      </c>
      <c r="J2348" t="s">
        <v>58</v>
      </c>
      <c r="K2348" t="s">
        <v>59</v>
      </c>
      <c r="L2348" s="5">
        <v>0</v>
      </c>
      <c r="M2348" s="5">
        <v>0</v>
      </c>
      <c r="N2348" s="5">
        <f t="shared" si="396"/>
        <v>0</v>
      </c>
      <c r="O2348" s="5">
        <v>0</v>
      </c>
      <c r="P2348" s="5">
        <v>0</v>
      </c>
      <c r="Q2348" s="5">
        <f t="shared" si="397"/>
        <v>0</v>
      </c>
      <c r="R2348" s="5">
        <v>0</v>
      </c>
      <c r="S2348" s="5">
        <v>0</v>
      </c>
      <c r="T2348" s="5">
        <f t="shared" si="398"/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f t="shared" si="401"/>
        <v>0</v>
      </c>
      <c r="Z2348" s="5">
        <v>0</v>
      </c>
      <c r="AA2348" s="5">
        <v>0</v>
      </c>
      <c r="AB2348" s="5">
        <f t="shared" si="402"/>
        <v>0</v>
      </c>
      <c r="AC2348" s="5">
        <v>0</v>
      </c>
      <c r="AD2348" s="5">
        <v>0</v>
      </c>
      <c r="AE2348" s="5">
        <f t="shared" si="403"/>
        <v>0</v>
      </c>
      <c r="AF2348" s="5">
        <v>1</v>
      </c>
      <c r="AG2348" s="6">
        <v>44119</v>
      </c>
      <c r="AH2348" s="5">
        <v>1</v>
      </c>
      <c r="AI2348" s="5">
        <v>0</v>
      </c>
      <c r="AJ2348" s="5">
        <v>0</v>
      </c>
      <c r="AK2348" s="5">
        <f t="shared" si="404"/>
        <v>0</v>
      </c>
      <c r="AL2348" s="5">
        <v>0</v>
      </c>
      <c r="AM2348" s="5">
        <v>0</v>
      </c>
      <c r="AN2348" s="5">
        <f t="shared" si="405"/>
        <v>0</v>
      </c>
      <c r="AO2348" s="5">
        <v>0</v>
      </c>
      <c r="AP2348" s="5">
        <v>0</v>
      </c>
      <c r="AQ2348" s="5">
        <f t="shared" si="406"/>
        <v>0</v>
      </c>
      <c r="AR2348" s="5">
        <v>0</v>
      </c>
      <c r="AS2348" s="6"/>
      <c r="AT2348" s="5">
        <v>0</v>
      </c>
      <c r="AU2348" s="5">
        <v>0</v>
      </c>
      <c r="AV2348" t="str">
        <f t="shared" si="399"/>
        <v>N</v>
      </c>
      <c r="AW2348" t="s">
        <v>60</v>
      </c>
      <c r="AX2348" t="s">
        <v>61</v>
      </c>
      <c r="AY2348" t="s">
        <v>62</v>
      </c>
      <c r="AZ2348" t="s">
        <v>62</v>
      </c>
      <c r="BA2348" t="str">
        <f t="shared" si="400"/>
        <v>N</v>
      </c>
    </row>
    <row r="2349" spans="1:53">
      <c r="A2349" t="s">
        <v>54</v>
      </c>
      <c r="B2349" t="s">
        <v>54</v>
      </c>
      <c r="C2349" t="s">
        <v>55</v>
      </c>
      <c r="D2349">
        <v>2020</v>
      </c>
      <c r="F2349" t="s">
        <v>5905</v>
      </c>
      <c r="G2349" t="s">
        <v>5906</v>
      </c>
      <c r="H2349" t="s">
        <v>5907</v>
      </c>
      <c r="I2349" t="s">
        <v>5908</v>
      </c>
      <c r="J2349" t="s">
        <v>58</v>
      </c>
      <c r="K2349" t="s">
        <v>59</v>
      </c>
      <c r="L2349" s="5">
        <v>0</v>
      </c>
      <c r="M2349" s="5">
        <v>0</v>
      </c>
      <c r="N2349" s="5">
        <f t="shared" si="396"/>
        <v>0</v>
      </c>
      <c r="O2349" s="5">
        <v>0</v>
      </c>
      <c r="P2349" s="5">
        <v>0</v>
      </c>
      <c r="Q2349" s="5">
        <f t="shared" si="397"/>
        <v>0</v>
      </c>
      <c r="R2349" s="5">
        <v>0</v>
      </c>
      <c r="S2349" s="5">
        <v>0</v>
      </c>
      <c r="T2349" s="5">
        <f t="shared" si="398"/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f t="shared" si="401"/>
        <v>0</v>
      </c>
      <c r="Z2349" s="5">
        <v>0</v>
      </c>
      <c r="AA2349" s="5">
        <v>0</v>
      </c>
      <c r="AB2349" s="5">
        <f t="shared" si="402"/>
        <v>0</v>
      </c>
      <c r="AC2349" s="5">
        <v>0</v>
      </c>
      <c r="AD2349" s="5">
        <v>0</v>
      </c>
      <c r="AE2349" s="5">
        <f t="shared" si="403"/>
        <v>0</v>
      </c>
      <c r="AF2349" s="5">
        <v>1</v>
      </c>
      <c r="AG2349" s="6">
        <v>44167</v>
      </c>
      <c r="AH2349" s="5">
        <v>1</v>
      </c>
      <c r="AI2349" s="5">
        <v>0</v>
      </c>
      <c r="AJ2349" s="5">
        <v>0</v>
      </c>
      <c r="AK2349" s="5">
        <f t="shared" si="404"/>
        <v>0</v>
      </c>
      <c r="AL2349" s="5">
        <v>0</v>
      </c>
      <c r="AM2349" s="5">
        <v>0</v>
      </c>
      <c r="AN2349" s="5">
        <f t="shared" si="405"/>
        <v>0</v>
      </c>
      <c r="AO2349" s="5">
        <v>0</v>
      </c>
      <c r="AP2349" s="5">
        <v>0</v>
      </c>
      <c r="AQ2349" s="5">
        <f t="shared" si="406"/>
        <v>0</v>
      </c>
      <c r="AR2349" s="5">
        <v>0</v>
      </c>
      <c r="AS2349" s="6"/>
      <c r="AT2349" s="5">
        <v>0</v>
      </c>
      <c r="AU2349" s="5">
        <v>0</v>
      </c>
      <c r="AV2349" t="str">
        <f t="shared" si="399"/>
        <v>N</v>
      </c>
      <c r="AW2349" t="s">
        <v>60</v>
      </c>
      <c r="AX2349" t="s">
        <v>61</v>
      </c>
      <c r="AY2349" t="s">
        <v>62</v>
      </c>
      <c r="AZ2349" t="s">
        <v>62</v>
      </c>
      <c r="BA2349" t="str">
        <f t="shared" si="400"/>
        <v>N</v>
      </c>
    </row>
    <row r="2350" spans="1:53">
      <c r="A2350" t="s">
        <v>54</v>
      </c>
      <c r="B2350" t="s">
        <v>54</v>
      </c>
      <c r="C2350" t="s">
        <v>55</v>
      </c>
      <c r="D2350">
        <v>2020</v>
      </c>
      <c r="F2350" t="s">
        <v>5909</v>
      </c>
      <c r="G2350" t="s">
        <v>5910</v>
      </c>
      <c r="H2350" t="s">
        <v>5911</v>
      </c>
      <c r="I2350" t="s">
        <v>5912</v>
      </c>
      <c r="J2350" t="s">
        <v>58</v>
      </c>
      <c r="K2350" t="s">
        <v>59</v>
      </c>
      <c r="L2350" s="5">
        <v>0</v>
      </c>
      <c r="M2350" s="5">
        <v>0</v>
      </c>
      <c r="N2350" s="5">
        <f t="shared" si="396"/>
        <v>0</v>
      </c>
      <c r="O2350" s="5">
        <v>0</v>
      </c>
      <c r="P2350" s="5">
        <v>0</v>
      </c>
      <c r="Q2350" s="5">
        <f t="shared" si="397"/>
        <v>0</v>
      </c>
      <c r="R2350" s="5">
        <v>0</v>
      </c>
      <c r="S2350" s="5">
        <v>0</v>
      </c>
      <c r="T2350" s="5">
        <f t="shared" si="398"/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f t="shared" si="401"/>
        <v>0</v>
      </c>
      <c r="Z2350" s="5">
        <v>0</v>
      </c>
      <c r="AA2350" s="5">
        <v>0</v>
      </c>
      <c r="AB2350" s="5">
        <f t="shared" si="402"/>
        <v>0</v>
      </c>
      <c r="AC2350" s="5">
        <v>0</v>
      </c>
      <c r="AD2350" s="5">
        <v>0</v>
      </c>
      <c r="AE2350" s="5">
        <f t="shared" si="403"/>
        <v>0</v>
      </c>
      <c r="AF2350" s="5">
        <v>1</v>
      </c>
      <c r="AG2350" s="6">
        <v>44169</v>
      </c>
      <c r="AH2350" s="5">
        <v>1</v>
      </c>
      <c r="AI2350" s="5">
        <v>0</v>
      </c>
      <c r="AJ2350" s="5">
        <v>0</v>
      </c>
      <c r="AK2350" s="5">
        <f t="shared" si="404"/>
        <v>0</v>
      </c>
      <c r="AL2350" s="5">
        <v>0</v>
      </c>
      <c r="AM2350" s="5">
        <v>0</v>
      </c>
      <c r="AN2350" s="5">
        <f t="shared" si="405"/>
        <v>0</v>
      </c>
      <c r="AO2350" s="5">
        <v>0</v>
      </c>
      <c r="AP2350" s="5">
        <v>0</v>
      </c>
      <c r="AQ2350" s="5">
        <f t="shared" si="406"/>
        <v>0</v>
      </c>
      <c r="AR2350" s="5">
        <v>0</v>
      </c>
      <c r="AS2350" s="6"/>
      <c r="AT2350" s="5">
        <v>0</v>
      </c>
      <c r="AU2350" s="5">
        <v>0</v>
      </c>
      <c r="AV2350" t="str">
        <f t="shared" si="399"/>
        <v>N</v>
      </c>
      <c r="AW2350" t="s">
        <v>60</v>
      </c>
      <c r="AX2350" t="s">
        <v>61</v>
      </c>
      <c r="AY2350" t="s">
        <v>62</v>
      </c>
      <c r="AZ2350" t="s">
        <v>62</v>
      </c>
      <c r="BA2350" t="str">
        <f t="shared" si="400"/>
        <v>N</v>
      </c>
    </row>
    <row r="2351" spans="1:53">
      <c r="A2351" t="s">
        <v>54</v>
      </c>
      <c r="B2351" t="s">
        <v>54</v>
      </c>
      <c r="C2351" t="s">
        <v>55</v>
      </c>
      <c r="D2351">
        <v>2020</v>
      </c>
      <c r="F2351" t="s">
        <v>5913</v>
      </c>
      <c r="G2351" t="s">
        <v>5914</v>
      </c>
      <c r="H2351" t="s">
        <v>5915</v>
      </c>
      <c r="I2351" t="s">
        <v>5916</v>
      </c>
      <c r="J2351" t="s">
        <v>58</v>
      </c>
      <c r="K2351" t="s">
        <v>59</v>
      </c>
      <c r="L2351" s="5">
        <v>0</v>
      </c>
      <c r="M2351" s="5">
        <v>0</v>
      </c>
      <c r="N2351" s="5">
        <f t="shared" si="396"/>
        <v>0</v>
      </c>
      <c r="O2351" s="5">
        <v>0</v>
      </c>
      <c r="P2351" s="5">
        <v>0</v>
      </c>
      <c r="Q2351" s="5">
        <f t="shared" si="397"/>
        <v>0</v>
      </c>
      <c r="R2351" s="5">
        <v>0</v>
      </c>
      <c r="S2351" s="5">
        <v>0</v>
      </c>
      <c r="T2351" s="5">
        <f t="shared" si="398"/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f t="shared" si="401"/>
        <v>0</v>
      </c>
      <c r="Z2351" s="5">
        <v>0</v>
      </c>
      <c r="AA2351" s="5">
        <v>0</v>
      </c>
      <c r="AB2351" s="5">
        <f t="shared" si="402"/>
        <v>0</v>
      </c>
      <c r="AC2351" s="5">
        <v>0</v>
      </c>
      <c r="AD2351" s="5">
        <v>0</v>
      </c>
      <c r="AE2351" s="5">
        <f t="shared" si="403"/>
        <v>0</v>
      </c>
      <c r="AF2351" s="5">
        <v>1</v>
      </c>
      <c r="AG2351" s="6">
        <v>44187</v>
      </c>
      <c r="AH2351" s="5">
        <v>1</v>
      </c>
      <c r="AI2351" s="5">
        <v>0</v>
      </c>
      <c r="AJ2351" s="5">
        <v>0</v>
      </c>
      <c r="AK2351" s="5">
        <f t="shared" si="404"/>
        <v>0</v>
      </c>
      <c r="AL2351" s="5">
        <v>0</v>
      </c>
      <c r="AM2351" s="5">
        <v>0</v>
      </c>
      <c r="AN2351" s="5">
        <f t="shared" si="405"/>
        <v>0</v>
      </c>
      <c r="AO2351" s="5">
        <v>0</v>
      </c>
      <c r="AP2351" s="5">
        <v>0</v>
      </c>
      <c r="AQ2351" s="5">
        <f t="shared" si="406"/>
        <v>0</v>
      </c>
      <c r="AR2351" s="5">
        <v>0</v>
      </c>
      <c r="AS2351" s="6"/>
      <c r="AT2351" s="5">
        <v>0</v>
      </c>
      <c r="AU2351" s="5">
        <v>0</v>
      </c>
      <c r="AV2351" t="str">
        <f t="shared" si="399"/>
        <v>N</v>
      </c>
      <c r="AW2351" t="s">
        <v>60</v>
      </c>
      <c r="AX2351" t="s">
        <v>61</v>
      </c>
      <c r="AY2351" t="s">
        <v>62</v>
      </c>
      <c r="AZ2351" t="s">
        <v>62</v>
      </c>
      <c r="BA2351" t="str">
        <f t="shared" si="400"/>
        <v>N</v>
      </c>
    </row>
    <row r="2352" spans="1:53">
      <c r="A2352" t="s">
        <v>54</v>
      </c>
      <c r="B2352" t="s">
        <v>54</v>
      </c>
      <c r="C2352" t="s">
        <v>55</v>
      </c>
      <c r="D2352">
        <v>2020</v>
      </c>
      <c r="F2352" t="s">
        <v>5917</v>
      </c>
      <c r="G2352" t="s">
        <v>5918</v>
      </c>
      <c r="H2352" t="s">
        <v>5919</v>
      </c>
      <c r="I2352" t="s">
        <v>5920</v>
      </c>
      <c r="J2352" t="s">
        <v>58</v>
      </c>
      <c r="K2352" t="s">
        <v>59</v>
      </c>
      <c r="L2352" s="5">
        <v>0</v>
      </c>
      <c r="M2352" s="5">
        <v>0</v>
      </c>
      <c r="N2352" s="5">
        <f t="shared" si="396"/>
        <v>0</v>
      </c>
      <c r="O2352" s="5">
        <v>0</v>
      </c>
      <c r="P2352" s="5">
        <v>0</v>
      </c>
      <c r="Q2352" s="5">
        <f t="shared" si="397"/>
        <v>0</v>
      </c>
      <c r="R2352" s="5">
        <v>0</v>
      </c>
      <c r="S2352" s="5">
        <v>0</v>
      </c>
      <c r="T2352" s="5">
        <f t="shared" si="398"/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f t="shared" si="401"/>
        <v>0</v>
      </c>
      <c r="Z2352" s="5">
        <v>0</v>
      </c>
      <c r="AA2352" s="5">
        <v>0</v>
      </c>
      <c r="AB2352" s="5">
        <f t="shared" si="402"/>
        <v>0</v>
      </c>
      <c r="AC2352" s="5">
        <v>0</v>
      </c>
      <c r="AD2352" s="5">
        <v>0</v>
      </c>
      <c r="AE2352" s="5">
        <f t="shared" si="403"/>
        <v>0</v>
      </c>
      <c r="AF2352" s="5">
        <v>1</v>
      </c>
      <c r="AG2352" s="6">
        <v>44041</v>
      </c>
      <c r="AH2352" s="5">
        <v>1</v>
      </c>
      <c r="AI2352" s="5">
        <v>0</v>
      </c>
      <c r="AJ2352" s="5">
        <v>0</v>
      </c>
      <c r="AK2352" s="5">
        <f t="shared" si="404"/>
        <v>0</v>
      </c>
      <c r="AL2352" s="5">
        <v>0</v>
      </c>
      <c r="AM2352" s="5">
        <v>0</v>
      </c>
      <c r="AN2352" s="5">
        <f t="shared" si="405"/>
        <v>0</v>
      </c>
      <c r="AO2352" s="5">
        <v>0</v>
      </c>
      <c r="AP2352" s="5">
        <v>0</v>
      </c>
      <c r="AQ2352" s="5">
        <f t="shared" si="406"/>
        <v>0</v>
      </c>
      <c r="AR2352" s="5">
        <v>0</v>
      </c>
      <c r="AS2352" s="6"/>
      <c r="AT2352" s="5">
        <v>0</v>
      </c>
      <c r="AU2352" s="5">
        <v>0</v>
      </c>
      <c r="AV2352" t="str">
        <f t="shared" si="399"/>
        <v>N</v>
      </c>
      <c r="AW2352" t="s">
        <v>60</v>
      </c>
      <c r="AX2352" t="s">
        <v>61</v>
      </c>
      <c r="AY2352" t="s">
        <v>62</v>
      </c>
      <c r="AZ2352" t="s">
        <v>62</v>
      </c>
      <c r="BA2352" t="str">
        <f t="shared" si="400"/>
        <v>N</v>
      </c>
    </row>
    <row r="2353" spans="1:53">
      <c r="A2353" t="s">
        <v>54</v>
      </c>
      <c r="B2353" t="s">
        <v>54</v>
      </c>
      <c r="C2353" t="s">
        <v>55</v>
      </c>
      <c r="D2353">
        <v>2020</v>
      </c>
      <c r="F2353" t="s">
        <v>5921</v>
      </c>
      <c r="G2353" t="s">
        <v>5922</v>
      </c>
      <c r="H2353" t="s">
        <v>5923</v>
      </c>
      <c r="I2353" t="s">
        <v>5924</v>
      </c>
      <c r="J2353" t="s">
        <v>58</v>
      </c>
      <c r="K2353" t="s">
        <v>59</v>
      </c>
      <c r="L2353" s="5">
        <v>0</v>
      </c>
      <c r="M2353" s="5">
        <v>0</v>
      </c>
      <c r="N2353" s="5">
        <f t="shared" si="396"/>
        <v>0</v>
      </c>
      <c r="O2353" s="5">
        <v>0</v>
      </c>
      <c r="P2353" s="5">
        <v>0</v>
      </c>
      <c r="Q2353" s="5">
        <f t="shared" si="397"/>
        <v>0</v>
      </c>
      <c r="R2353" s="5">
        <v>0</v>
      </c>
      <c r="S2353" s="5">
        <v>0</v>
      </c>
      <c r="T2353" s="5">
        <f t="shared" si="398"/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f t="shared" si="401"/>
        <v>0</v>
      </c>
      <c r="Z2353" s="5">
        <v>0</v>
      </c>
      <c r="AA2353" s="5">
        <v>0</v>
      </c>
      <c r="AB2353" s="5">
        <f t="shared" si="402"/>
        <v>0</v>
      </c>
      <c r="AC2353" s="5">
        <v>0</v>
      </c>
      <c r="AD2353" s="5">
        <v>0</v>
      </c>
      <c r="AE2353" s="5">
        <f t="shared" si="403"/>
        <v>0</v>
      </c>
      <c r="AF2353" s="5">
        <v>1</v>
      </c>
      <c r="AG2353" s="6">
        <v>44056</v>
      </c>
      <c r="AH2353" s="5">
        <v>1</v>
      </c>
      <c r="AI2353" s="5">
        <v>0</v>
      </c>
      <c r="AJ2353" s="5">
        <v>0</v>
      </c>
      <c r="AK2353" s="5">
        <f t="shared" si="404"/>
        <v>0</v>
      </c>
      <c r="AL2353" s="5">
        <v>0</v>
      </c>
      <c r="AM2353" s="5">
        <v>0</v>
      </c>
      <c r="AN2353" s="5">
        <f t="shared" si="405"/>
        <v>0</v>
      </c>
      <c r="AO2353" s="5">
        <v>0</v>
      </c>
      <c r="AP2353" s="5">
        <v>0</v>
      </c>
      <c r="AQ2353" s="5">
        <f t="shared" si="406"/>
        <v>0</v>
      </c>
      <c r="AR2353" s="5">
        <v>0</v>
      </c>
      <c r="AS2353" s="6"/>
      <c r="AT2353" s="5">
        <v>0</v>
      </c>
      <c r="AU2353" s="5">
        <v>0</v>
      </c>
      <c r="AV2353" t="str">
        <f t="shared" si="399"/>
        <v>N</v>
      </c>
      <c r="AW2353" t="s">
        <v>60</v>
      </c>
      <c r="AX2353" t="s">
        <v>61</v>
      </c>
      <c r="AY2353" t="s">
        <v>62</v>
      </c>
      <c r="AZ2353" t="s">
        <v>62</v>
      </c>
      <c r="BA2353" t="str">
        <f t="shared" si="400"/>
        <v>N</v>
      </c>
    </row>
    <row r="2354" spans="1:53">
      <c r="A2354" t="s">
        <v>54</v>
      </c>
      <c r="B2354" t="s">
        <v>54</v>
      </c>
      <c r="C2354" t="s">
        <v>55</v>
      </c>
      <c r="D2354">
        <v>2020</v>
      </c>
      <c r="F2354" t="s">
        <v>5925</v>
      </c>
      <c r="G2354" t="s">
        <v>5926</v>
      </c>
      <c r="H2354" t="s">
        <v>5927</v>
      </c>
      <c r="I2354" t="s">
        <v>5928</v>
      </c>
      <c r="J2354" t="s">
        <v>58</v>
      </c>
      <c r="K2354" t="s">
        <v>59</v>
      </c>
      <c r="L2354" s="5">
        <v>0</v>
      </c>
      <c r="M2354" s="5">
        <v>0</v>
      </c>
      <c r="N2354" s="5">
        <f t="shared" si="396"/>
        <v>0</v>
      </c>
      <c r="O2354" s="5">
        <v>0</v>
      </c>
      <c r="P2354" s="5">
        <v>0</v>
      </c>
      <c r="Q2354" s="5">
        <f t="shared" si="397"/>
        <v>0</v>
      </c>
      <c r="R2354" s="5">
        <v>0</v>
      </c>
      <c r="S2354" s="5">
        <v>0</v>
      </c>
      <c r="T2354" s="5">
        <f t="shared" si="398"/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f t="shared" si="401"/>
        <v>0</v>
      </c>
      <c r="Z2354" s="5">
        <v>0</v>
      </c>
      <c r="AA2354" s="5">
        <v>0</v>
      </c>
      <c r="AB2354" s="5">
        <f t="shared" si="402"/>
        <v>0</v>
      </c>
      <c r="AC2354" s="5">
        <v>0</v>
      </c>
      <c r="AD2354" s="5">
        <v>0</v>
      </c>
      <c r="AE2354" s="5">
        <f t="shared" si="403"/>
        <v>0</v>
      </c>
      <c r="AF2354" s="5">
        <v>1</v>
      </c>
      <c r="AG2354" s="6">
        <v>44085</v>
      </c>
      <c r="AH2354" s="5">
        <v>1</v>
      </c>
      <c r="AI2354" s="5">
        <v>0</v>
      </c>
      <c r="AJ2354" s="5">
        <v>0</v>
      </c>
      <c r="AK2354" s="5">
        <f t="shared" si="404"/>
        <v>0</v>
      </c>
      <c r="AL2354" s="5">
        <v>0</v>
      </c>
      <c r="AM2354" s="5">
        <v>0</v>
      </c>
      <c r="AN2354" s="5">
        <f t="shared" si="405"/>
        <v>0</v>
      </c>
      <c r="AO2354" s="5">
        <v>0</v>
      </c>
      <c r="AP2354" s="5">
        <v>0</v>
      </c>
      <c r="AQ2354" s="5">
        <f t="shared" si="406"/>
        <v>0</v>
      </c>
      <c r="AR2354" s="5">
        <v>0</v>
      </c>
      <c r="AS2354" s="6"/>
      <c r="AT2354" s="5">
        <v>0</v>
      </c>
      <c r="AU2354" s="5">
        <v>0</v>
      </c>
      <c r="AV2354" t="str">
        <f t="shared" si="399"/>
        <v>N</v>
      </c>
      <c r="AW2354" t="s">
        <v>60</v>
      </c>
      <c r="AX2354" t="s">
        <v>61</v>
      </c>
      <c r="AY2354" t="s">
        <v>62</v>
      </c>
      <c r="AZ2354" t="s">
        <v>62</v>
      </c>
      <c r="BA2354" t="str">
        <f t="shared" si="400"/>
        <v>N</v>
      </c>
    </row>
    <row r="2355" spans="1:53">
      <c r="A2355" t="s">
        <v>54</v>
      </c>
      <c r="B2355" t="s">
        <v>54</v>
      </c>
      <c r="C2355" t="s">
        <v>55</v>
      </c>
      <c r="D2355">
        <v>2020</v>
      </c>
      <c r="F2355" t="s">
        <v>5929</v>
      </c>
      <c r="G2355" t="s">
        <v>5930</v>
      </c>
      <c r="H2355" t="s">
        <v>5931</v>
      </c>
      <c r="I2355" t="s">
        <v>5932</v>
      </c>
      <c r="J2355" t="s">
        <v>58</v>
      </c>
      <c r="K2355" t="s">
        <v>59</v>
      </c>
      <c r="L2355" s="5">
        <v>0</v>
      </c>
      <c r="M2355" s="5">
        <v>0</v>
      </c>
      <c r="N2355" s="5">
        <f t="shared" si="396"/>
        <v>0</v>
      </c>
      <c r="O2355" s="5">
        <v>0</v>
      </c>
      <c r="P2355" s="5">
        <v>0</v>
      </c>
      <c r="Q2355" s="5">
        <f t="shared" si="397"/>
        <v>0</v>
      </c>
      <c r="R2355" s="5">
        <v>0</v>
      </c>
      <c r="S2355" s="5">
        <v>0</v>
      </c>
      <c r="T2355" s="5">
        <f t="shared" si="398"/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f t="shared" si="401"/>
        <v>0</v>
      </c>
      <c r="Z2355" s="5">
        <v>0</v>
      </c>
      <c r="AA2355" s="5">
        <v>0</v>
      </c>
      <c r="AB2355" s="5">
        <f t="shared" si="402"/>
        <v>0</v>
      </c>
      <c r="AC2355" s="5">
        <v>0</v>
      </c>
      <c r="AD2355" s="5">
        <v>0</v>
      </c>
      <c r="AE2355" s="5">
        <f t="shared" si="403"/>
        <v>0</v>
      </c>
      <c r="AF2355" s="5">
        <v>1</v>
      </c>
      <c r="AG2355" s="6">
        <v>44105</v>
      </c>
      <c r="AH2355" s="5">
        <v>1</v>
      </c>
      <c r="AI2355" s="5">
        <v>0</v>
      </c>
      <c r="AJ2355" s="5">
        <v>0</v>
      </c>
      <c r="AK2355" s="5">
        <f t="shared" si="404"/>
        <v>0</v>
      </c>
      <c r="AL2355" s="5">
        <v>0</v>
      </c>
      <c r="AM2355" s="5">
        <v>0</v>
      </c>
      <c r="AN2355" s="5">
        <f t="shared" si="405"/>
        <v>0</v>
      </c>
      <c r="AO2355" s="5">
        <v>0</v>
      </c>
      <c r="AP2355" s="5">
        <v>0</v>
      </c>
      <c r="AQ2355" s="5">
        <f t="shared" si="406"/>
        <v>0</v>
      </c>
      <c r="AR2355" s="5">
        <v>0</v>
      </c>
      <c r="AS2355" s="6"/>
      <c r="AT2355" s="5">
        <v>0</v>
      </c>
      <c r="AU2355" s="5">
        <v>0</v>
      </c>
      <c r="AV2355" t="str">
        <f t="shared" si="399"/>
        <v>N</v>
      </c>
      <c r="AW2355" t="s">
        <v>60</v>
      </c>
      <c r="AX2355" t="s">
        <v>61</v>
      </c>
      <c r="AY2355" t="s">
        <v>62</v>
      </c>
      <c r="AZ2355" t="s">
        <v>62</v>
      </c>
      <c r="BA2355" t="str">
        <f t="shared" si="400"/>
        <v>N</v>
      </c>
    </row>
    <row r="2356" spans="1:53">
      <c r="A2356" t="s">
        <v>54</v>
      </c>
      <c r="B2356" t="s">
        <v>54</v>
      </c>
      <c r="C2356" t="s">
        <v>55</v>
      </c>
      <c r="D2356">
        <v>2020</v>
      </c>
      <c r="F2356" t="s">
        <v>5933</v>
      </c>
      <c r="G2356" t="s">
        <v>5934</v>
      </c>
      <c r="H2356" t="s">
        <v>5935</v>
      </c>
      <c r="I2356" t="s">
        <v>5936</v>
      </c>
      <c r="J2356" t="s">
        <v>58</v>
      </c>
      <c r="K2356" t="s">
        <v>59</v>
      </c>
      <c r="L2356" s="5">
        <v>0</v>
      </c>
      <c r="M2356" s="5">
        <v>0</v>
      </c>
      <c r="N2356" s="5">
        <f t="shared" si="396"/>
        <v>0</v>
      </c>
      <c r="O2356" s="5">
        <v>0</v>
      </c>
      <c r="P2356" s="5">
        <v>0</v>
      </c>
      <c r="Q2356" s="5">
        <f t="shared" si="397"/>
        <v>0</v>
      </c>
      <c r="R2356" s="5">
        <v>0</v>
      </c>
      <c r="S2356" s="5">
        <v>0</v>
      </c>
      <c r="T2356" s="5">
        <f t="shared" si="398"/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f t="shared" si="401"/>
        <v>0</v>
      </c>
      <c r="Z2356" s="5">
        <v>0</v>
      </c>
      <c r="AA2356" s="5">
        <v>0</v>
      </c>
      <c r="AB2356" s="5">
        <f t="shared" si="402"/>
        <v>0</v>
      </c>
      <c r="AC2356" s="5">
        <v>0</v>
      </c>
      <c r="AD2356" s="5">
        <v>0</v>
      </c>
      <c r="AE2356" s="5">
        <f t="shared" si="403"/>
        <v>0</v>
      </c>
      <c r="AF2356" s="5">
        <v>1</v>
      </c>
      <c r="AG2356" s="6">
        <v>44124</v>
      </c>
      <c r="AH2356" s="5">
        <v>1</v>
      </c>
      <c r="AI2356" s="5">
        <v>0</v>
      </c>
      <c r="AJ2356" s="5">
        <v>0</v>
      </c>
      <c r="AK2356" s="5">
        <f t="shared" si="404"/>
        <v>0</v>
      </c>
      <c r="AL2356" s="5">
        <v>0</v>
      </c>
      <c r="AM2356" s="5">
        <v>0</v>
      </c>
      <c r="AN2356" s="5">
        <f t="shared" si="405"/>
        <v>0</v>
      </c>
      <c r="AO2356" s="5">
        <v>0</v>
      </c>
      <c r="AP2356" s="5">
        <v>0</v>
      </c>
      <c r="AQ2356" s="5">
        <f t="shared" si="406"/>
        <v>0</v>
      </c>
      <c r="AR2356" s="5">
        <v>0</v>
      </c>
      <c r="AS2356" s="6"/>
      <c r="AT2356" s="5">
        <v>0</v>
      </c>
      <c r="AU2356" s="5">
        <v>0</v>
      </c>
      <c r="AV2356" t="str">
        <f t="shared" si="399"/>
        <v>N</v>
      </c>
      <c r="AW2356" t="s">
        <v>60</v>
      </c>
      <c r="AX2356" t="s">
        <v>61</v>
      </c>
      <c r="AY2356" t="s">
        <v>62</v>
      </c>
      <c r="AZ2356" t="s">
        <v>62</v>
      </c>
      <c r="BA2356" t="str">
        <f t="shared" si="400"/>
        <v>N</v>
      </c>
    </row>
    <row r="2357" spans="1:53">
      <c r="A2357" t="s">
        <v>54</v>
      </c>
      <c r="B2357" t="s">
        <v>54</v>
      </c>
      <c r="C2357" t="s">
        <v>55</v>
      </c>
      <c r="D2357">
        <v>2020</v>
      </c>
      <c r="F2357" t="s">
        <v>5937</v>
      </c>
      <c r="G2357" t="s">
        <v>5938</v>
      </c>
      <c r="H2357" t="s">
        <v>5939</v>
      </c>
      <c r="I2357" t="s">
        <v>5940</v>
      </c>
      <c r="J2357" t="s">
        <v>58</v>
      </c>
      <c r="K2357" t="s">
        <v>59</v>
      </c>
      <c r="L2357" s="5">
        <v>0</v>
      </c>
      <c r="M2357" s="5">
        <v>0</v>
      </c>
      <c r="N2357" s="5">
        <f t="shared" si="396"/>
        <v>0</v>
      </c>
      <c r="O2357" s="5">
        <v>0</v>
      </c>
      <c r="P2357" s="5">
        <v>0</v>
      </c>
      <c r="Q2357" s="5">
        <f t="shared" si="397"/>
        <v>0</v>
      </c>
      <c r="R2357" s="5">
        <v>0</v>
      </c>
      <c r="S2357" s="5">
        <v>0</v>
      </c>
      <c r="T2357" s="5">
        <f t="shared" si="398"/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f t="shared" si="401"/>
        <v>0</v>
      </c>
      <c r="Z2357" s="5">
        <v>0</v>
      </c>
      <c r="AA2357" s="5">
        <v>0</v>
      </c>
      <c r="AB2357" s="5">
        <f t="shared" si="402"/>
        <v>0</v>
      </c>
      <c r="AC2357" s="5">
        <v>0</v>
      </c>
      <c r="AD2357" s="5">
        <v>0</v>
      </c>
      <c r="AE2357" s="5">
        <f t="shared" si="403"/>
        <v>0</v>
      </c>
      <c r="AF2357" s="5">
        <v>1</v>
      </c>
      <c r="AG2357" s="6">
        <v>44140</v>
      </c>
      <c r="AH2357" s="5">
        <v>1</v>
      </c>
      <c r="AI2357" s="5">
        <v>0</v>
      </c>
      <c r="AJ2357" s="5">
        <v>0</v>
      </c>
      <c r="AK2357" s="5">
        <f t="shared" si="404"/>
        <v>0</v>
      </c>
      <c r="AL2357" s="5">
        <v>0</v>
      </c>
      <c r="AM2357" s="5">
        <v>0</v>
      </c>
      <c r="AN2357" s="5">
        <f t="shared" si="405"/>
        <v>0</v>
      </c>
      <c r="AO2357" s="5">
        <v>0</v>
      </c>
      <c r="AP2357" s="5">
        <v>0</v>
      </c>
      <c r="AQ2357" s="5">
        <f t="shared" si="406"/>
        <v>0</v>
      </c>
      <c r="AR2357" s="5">
        <v>0</v>
      </c>
      <c r="AS2357" s="6"/>
      <c r="AT2357" s="5">
        <v>0</v>
      </c>
      <c r="AU2357" s="5">
        <v>0</v>
      </c>
      <c r="AV2357" t="str">
        <f t="shared" si="399"/>
        <v>N</v>
      </c>
      <c r="AW2357" t="s">
        <v>60</v>
      </c>
      <c r="AX2357" t="s">
        <v>61</v>
      </c>
      <c r="AY2357" t="s">
        <v>62</v>
      </c>
      <c r="AZ2357" t="s">
        <v>62</v>
      </c>
      <c r="BA2357" t="str">
        <f t="shared" si="400"/>
        <v>N</v>
      </c>
    </row>
    <row r="2358" spans="1:53">
      <c r="A2358" t="s">
        <v>54</v>
      </c>
      <c r="B2358" t="s">
        <v>54</v>
      </c>
      <c r="C2358" t="s">
        <v>55</v>
      </c>
      <c r="D2358">
        <v>2020</v>
      </c>
      <c r="F2358" t="s">
        <v>5941</v>
      </c>
      <c r="G2358" t="s">
        <v>5942</v>
      </c>
      <c r="H2358" t="s">
        <v>5943</v>
      </c>
      <c r="I2358" t="s">
        <v>5944</v>
      </c>
      <c r="J2358" t="s">
        <v>58</v>
      </c>
      <c r="K2358" t="s">
        <v>59</v>
      </c>
      <c r="L2358" s="5">
        <v>0</v>
      </c>
      <c r="M2358" s="5">
        <v>0</v>
      </c>
      <c r="N2358" s="5">
        <f t="shared" si="396"/>
        <v>0</v>
      </c>
      <c r="O2358" s="5">
        <v>0</v>
      </c>
      <c r="P2358" s="5">
        <v>0</v>
      </c>
      <c r="Q2358" s="5">
        <f t="shared" si="397"/>
        <v>0</v>
      </c>
      <c r="R2358" s="5">
        <v>0</v>
      </c>
      <c r="S2358" s="5">
        <v>0</v>
      </c>
      <c r="T2358" s="5">
        <f t="shared" si="398"/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f t="shared" si="401"/>
        <v>0</v>
      </c>
      <c r="Z2358" s="5">
        <v>0</v>
      </c>
      <c r="AA2358" s="5">
        <v>0</v>
      </c>
      <c r="AB2358" s="5">
        <f t="shared" si="402"/>
        <v>0</v>
      </c>
      <c r="AC2358" s="5">
        <v>0</v>
      </c>
      <c r="AD2358" s="5">
        <v>0</v>
      </c>
      <c r="AE2358" s="5">
        <f t="shared" si="403"/>
        <v>0</v>
      </c>
      <c r="AF2358" s="5">
        <v>1</v>
      </c>
      <c r="AG2358" s="6">
        <v>44173</v>
      </c>
      <c r="AH2358" s="5">
        <v>1</v>
      </c>
      <c r="AI2358" s="5">
        <v>0</v>
      </c>
      <c r="AJ2358" s="5">
        <v>0</v>
      </c>
      <c r="AK2358" s="5">
        <f t="shared" si="404"/>
        <v>0</v>
      </c>
      <c r="AL2358" s="5">
        <v>0</v>
      </c>
      <c r="AM2358" s="5">
        <v>0</v>
      </c>
      <c r="AN2358" s="5">
        <f t="shared" si="405"/>
        <v>0</v>
      </c>
      <c r="AO2358" s="5">
        <v>0</v>
      </c>
      <c r="AP2358" s="5">
        <v>0</v>
      </c>
      <c r="AQ2358" s="5">
        <f t="shared" si="406"/>
        <v>0</v>
      </c>
      <c r="AR2358" s="5">
        <v>0</v>
      </c>
      <c r="AS2358" s="6"/>
      <c r="AT2358" s="5">
        <v>0</v>
      </c>
      <c r="AU2358" s="5">
        <v>0</v>
      </c>
      <c r="AV2358" t="str">
        <f t="shared" si="399"/>
        <v>N</v>
      </c>
      <c r="AW2358" t="s">
        <v>60</v>
      </c>
      <c r="AX2358" t="s">
        <v>61</v>
      </c>
      <c r="AY2358" t="s">
        <v>62</v>
      </c>
      <c r="AZ2358" t="s">
        <v>62</v>
      </c>
      <c r="BA2358" t="str">
        <f t="shared" si="400"/>
        <v>N</v>
      </c>
    </row>
    <row r="2359" spans="1:53">
      <c r="A2359" t="s">
        <v>436</v>
      </c>
      <c r="B2359" t="s">
        <v>54</v>
      </c>
      <c r="C2359" t="s">
        <v>89</v>
      </c>
      <c r="D2359">
        <v>2020</v>
      </c>
      <c r="F2359" t="s">
        <v>5945</v>
      </c>
      <c r="G2359" t="s">
        <v>5946</v>
      </c>
      <c r="H2359" t="s">
        <v>5947</v>
      </c>
      <c r="I2359" t="s">
        <v>5948</v>
      </c>
      <c r="J2359" t="s">
        <v>470</v>
      </c>
      <c r="K2359" t="s">
        <v>93</v>
      </c>
      <c r="L2359" s="5">
        <v>0</v>
      </c>
      <c r="M2359" s="5">
        <v>0</v>
      </c>
      <c r="N2359" s="5">
        <f t="shared" si="396"/>
        <v>0</v>
      </c>
      <c r="O2359" s="5">
        <v>0</v>
      </c>
      <c r="P2359" s="5">
        <v>0</v>
      </c>
      <c r="Q2359" s="5">
        <f t="shared" si="397"/>
        <v>0</v>
      </c>
      <c r="R2359" s="5">
        <v>0</v>
      </c>
      <c r="S2359" s="5">
        <v>0</v>
      </c>
      <c r="T2359" s="5">
        <f t="shared" si="398"/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f t="shared" si="401"/>
        <v>0</v>
      </c>
      <c r="Z2359" s="5">
        <v>0</v>
      </c>
      <c r="AA2359" s="5">
        <v>0</v>
      </c>
      <c r="AB2359" s="5">
        <f t="shared" si="402"/>
        <v>0</v>
      </c>
      <c r="AC2359" s="5">
        <v>0</v>
      </c>
      <c r="AD2359" s="5">
        <v>0</v>
      </c>
      <c r="AE2359" s="5">
        <f t="shared" si="403"/>
        <v>0</v>
      </c>
      <c r="AF2359" s="5">
        <v>1</v>
      </c>
      <c r="AG2359" s="6">
        <v>44096</v>
      </c>
      <c r="AH2359" s="5">
        <v>1</v>
      </c>
      <c r="AI2359" s="5">
        <v>0</v>
      </c>
      <c r="AJ2359" s="5">
        <v>0</v>
      </c>
      <c r="AK2359" s="5">
        <f t="shared" si="404"/>
        <v>0</v>
      </c>
      <c r="AL2359" s="5">
        <v>0</v>
      </c>
      <c r="AM2359" s="5">
        <v>0</v>
      </c>
      <c r="AN2359" s="5">
        <f t="shared" si="405"/>
        <v>0</v>
      </c>
      <c r="AO2359" s="5">
        <v>0</v>
      </c>
      <c r="AP2359" s="5">
        <v>0</v>
      </c>
      <c r="AQ2359" s="5">
        <f t="shared" si="406"/>
        <v>0</v>
      </c>
      <c r="AR2359" s="5">
        <v>0</v>
      </c>
      <c r="AS2359" s="6"/>
      <c r="AT2359" s="5">
        <v>0</v>
      </c>
      <c r="AU2359" s="5">
        <v>0</v>
      </c>
      <c r="AV2359" t="str">
        <f t="shared" si="399"/>
        <v>N</v>
      </c>
      <c r="AW2359" t="s">
        <v>60</v>
      </c>
      <c r="AX2359" t="s">
        <v>61</v>
      </c>
      <c r="AY2359" t="s">
        <v>62</v>
      </c>
      <c r="AZ2359" t="s">
        <v>62</v>
      </c>
      <c r="BA2359" t="str">
        <f t="shared" si="400"/>
        <v>N</v>
      </c>
    </row>
    <row r="2360" spans="1:53">
      <c r="A2360" t="s">
        <v>436</v>
      </c>
      <c r="B2360" t="s">
        <v>54</v>
      </c>
      <c r="C2360" t="s">
        <v>89</v>
      </c>
      <c r="D2360">
        <v>2020</v>
      </c>
      <c r="F2360" t="s">
        <v>5949</v>
      </c>
      <c r="G2360" t="s">
        <v>5950</v>
      </c>
      <c r="H2360" t="s">
        <v>5951</v>
      </c>
      <c r="I2360" t="s">
        <v>5952</v>
      </c>
      <c r="J2360" t="s">
        <v>101</v>
      </c>
      <c r="K2360" t="s">
        <v>59</v>
      </c>
      <c r="L2360" s="5">
        <v>0</v>
      </c>
      <c r="M2360" s="5">
        <v>0</v>
      </c>
      <c r="N2360" s="5">
        <f t="shared" si="396"/>
        <v>0</v>
      </c>
      <c r="O2360" s="5">
        <v>0</v>
      </c>
      <c r="P2360" s="5">
        <v>0</v>
      </c>
      <c r="Q2360" s="5">
        <f t="shared" si="397"/>
        <v>0</v>
      </c>
      <c r="R2360" s="5">
        <v>0</v>
      </c>
      <c r="S2360" s="5">
        <v>0</v>
      </c>
      <c r="T2360" s="5">
        <f t="shared" si="398"/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f t="shared" si="401"/>
        <v>0</v>
      </c>
      <c r="Z2360" s="5">
        <v>0</v>
      </c>
      <c r="AA2360" s="5">
        <v>0</v>
      </c>
      <c r="AB2360" s="5">
        <f t="shared" si="402"/>
        <v>0</v>
      </c>
      <c r="AC2360" s="5">
        <v>0</v>
      </c>
      <c r="AD2360" s="5">
        <v>0</v>
      </c>
      <c r="AE2360" s="5">
        <f t="shared" si="403"/>
        <v>0</v>
      </c>
      <c r="AF2360" s="5">
        <v>1</v>
      </c>
      <c r="AG2360" s="6">
        <v>44158</v>
      </c>
      <c r="AH2360" s="5">
        <v>1</v>
      </c>
      <c r="AI2360" s="5">
        <v>0</v>
      </c>
      <c r="AJ2360" s="5">
        <v>0</v>
      </c>
      <c r="AK2360" s="5">
        <f t="shared" si="404"/>
        <v>0</v>
      </c>
      <c r="AL2360" s="5">
        <v>0</v>
      </c>
      <c r="AM2360" s="5">
        <v>0</v>
      </c>
      <c r="AN2360" s="5">
        <f t="shared" si="405"/>
        <v>0</v>
      </c>
      <c r="AO2360" s="5">
        <v>0</v>
      </c>
      <c r="AP2360" s="5">
        <v>0</v>
      </c>
      <c r="AQ2360" s="5">
        <f t="shared" si="406"/>
        <v>0</v>
      </c>
      <c r="AR2360" s="5">
        <v>0</v>
      </c>
      <c r="AS2360" s="6"/>
      <c r="AT2360" s="5">
        <v>0</v>
      </c>
      <c r="AU2360" s="5">
        <v>0</v>
      </c>
      <c r="AV2360" t="str">
        <f t="shared" si="399"/>
        <v>N</v>
      </c>
      <c r="AW2360" t="s">
        <v>60</v>
      </c>
      <c r="AX2360" t="s">
        <v>61</v>
      </c>
      <c r="AY2360" t="s">
        <v>62</v>
      </c>
      <c r="AZ2360" t="s">
        <v>62</v>
      </c>
      <c r="BA2360" t="str">
        <f t="shared" si="400"/>
        <v>N</v>
      </c>
    </row>
    <row r="2361" spans="1:53">
      <c r="A2361" t="s">
        <v>436</v>
      </c>
      <c r="B2361" t="s">
        <v>54</v>
      </c>
      <c r="C2361" t="s">
        <v>89</v>
      </c>
      <c r="D2361">
        <v>2020</v>
      </c>
      <c r="F2361" t="s">
        <v>5945</v>
      </c>
      <c r="G2361" t="s">
        <v>5953</v>
      </c>
      <c r="H2361" t="s">
        <v>5947</v>
      </c>
      <c r="I2361" t="s">
        <v>5954</v>
      </c>
      <c r="J2361" t="s">
        <v>101</v>
      </c>
      <c r="K2361" t="s">
        <v>93</v>
      </c>
      <c r="L2361" s="5">
        <v>0</v>
      </c>
      <c r="M2361" s="5">
        <v>0</v>
      </c>
      <c r="N2361" s="5">
        <f t="shared" si="396"/>
        <v>0</v>
      </c>
      <c r="O2361" s="5">
        <v>0</v>
      </c>
      <c r="P2361" s="5">
        <v>0</v>
      </c>
      <c r="Q2361" s="5">
        <f t="shared" si="397"/>
        <v>0</v>
      </c>
      <c r="R2361" s="5">
        <v>0</v>
      </c>
      <c r="S2361" s="5">
        <v>0</v>
      </c>
      <c r="T2361" s="5">
        <f t="shared" si="398"/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f t="shared" si="401"/>
        <v>0</v>
      </c>
      <c r="Z2361" s="5">
        <v>0</v>
      </c>
      <c r="AA2361" s="5">
        <v>0</v>
      </c>
      <c r="AB2361" s="5">
        <f t="shared" si="402"/>
        <v>0</v>
      </c>
      <c r="AC2361" s="5">
        <v>0</v>
      </c>
      <c r="AD2361" s="5">
        <v>0</v>
      </c>
      <c r="AE2361" s="5">
        <f t="shared" si="403"/>
        <v>0</v>
      </c>
      <c r="AF2361" s="5">
        <v>1</v>
      </c>
      <c r="AG2361" s="6">
        <v>44096</v>
      </c>
      <c r="AH2361" s="5">
        <v>1</v>
      </c>
      <c r="AI2361" s="5">
        <v>0</v>
      </c>
      <c r="AJ2361" s="5">
        <v>0</v>
      </c>
      <c r="AK2361" s="5">
        <f t="shared" si="404"/>
        <v>0</v>
      </c>
      <c r="AL2361" s="5">
        <v>0</v>
      </c>
      <c r="AM2361" s="5">
        <v>0</v>
      </c>
      <c r="AN2361" s="5">
        <f t="shared" si="405"/>
        <v>0</v>
      </c>
      <c r="AO2361" s="5">
        <v>0</v>
      </c>
      <c r="AP2361" s="5">
        <v>0</v>
      </c>
      <c r="AQ2361" s="5">
        <f t="shared" si="406"/>
        <v>0</v>
      </c>
      <c r="AR2361" s="5">
        <v>0</v>
      </c>
      <c r="AS2361" s="6"/>
      <c r="AT2361" s="5">
        <v>0</v>
      </c>
      <c r="AU2361" s="5">
        <v>0</v>
      </c>
      <c r="AV2361" t="str">
        <f t="shared" si="399"/>
        <v>N</v>
      </c>
      <c r="AW2361" t="s">
        <v>60</v>
      </c>
      <c r="AX2361" t="s">
        <v>61</v>
      </c>
      <c r="AY2361" t="s">
        <v>62</v>
      </c>
      <c r="AZ2361" t="s">
        <v>62</v>
      </c>
      <c r="BA2361" t="str">
        <f t="shared" si="400"/>
        <v>N</v>
      </c>
    </row>
    <row r="2362" spans="1:53">
      <c r="A2362" t="s">
        <v>436</v>
      </c>
      <c r="B2362" t="s">
        <v>54</v>
      </c>
      <c r="C2362" t="s">
        <v>89</v>
      </c>
      <c r="D2362">
        <v>2020</v>
      </c>
      <c r="F2362" t="s">
        <v>5955</v>
      </c>
      <c r="G2362" t="s">
        <v>5956</v>
      </c>
      <c r="H2362" t="s">
        <v>5957</v>
      </c>
      <c r="I2362" t="s">
        <v>5958</v>
      </c>
      <c r="J2362" t="s">
        <v>101</v>
      </c>
      <c r="K2362" t="s">
        <v>93</v>
      </c>
      <c r="L2362" s="5">
        <v>0</v>
      </c>
      <c r="M2362" s="5">
        <v>0</v>
      </c>
      <c r="N2362" s="5">
        <f t="shared" si="396"/>
        <v>0</v>
      </c>
      <c r="O2362" s="5">
        <v>0</v>
      </c>
      <c r="P2362" s="5">
        <v>0</v>
      </c>
      <c r="Q2362" s="5">
        <f t="shared" si="397"/>
        <v>0</v>
      </c>
      <c r="R2362" s="5">
        <v>0</v>
      </c>
      <c r="S2362" s="5">
        <v>0</v>
      </c>
      <c r="T2362" s="5">
        <f t="shared" si="398"/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f t="shared" si="401"/>
        <v>0</v>
      </c>
      <c r="Z2362" s="5">
        <v>0</v>
      </c>
      <c r="AA2362" s="5">
        <v>0</v>
      </c>
      <c r="AB2362" s="5">
        <f t="shared" si="402"/>
        <v>0</v>
      </c>
      <c r="AC2362" s="5">
        <v>0</v>
      </c>
      <c r="AD2362" s="5">
        <v>0</v>
      </c>
      <c r="AE2362" s="5">
        <f t="shared" si="403"/>
        <v>0</v>
      </c>
      <c r="AF2362" s="5">
        <v>1</v>
      </c>
      <c r="AG2362" s="6">
        <v>44160</v>
      </c>
      <c r="AH2362" s="5">
        <v>1</v>
      </c>
      <c r="AI2362" s="5">
        <v>0</v>
      </c>
      <c r="AJ2362" s="5">
        <v>0</v>
      </c>
      <c r="AK2362" s="5">
        <f t="shared" si="404"/>
        <v>0</v>
      </c>
      <c r="AL2362" s="5">
        <v>0</v>
      </c>
      <c r="AM2362" s="5">
        <v>0</v>
      </c>
      <c r="AN2362" s="5">
        <f t="shared" si="405"/>
        <v>0</v>
      </c>
      <c r="AO2362" s="5">
        <v>0</v>
      </c>
      <c r="AP2362" s="5">
        <v>0</v>
      </c>
      <c r="AQ2362" s="5">
        <f t="shared" si="406"/>
        <v>0</v>
      </c>
      <c r="AR2362" s="5">
        <v>0</v>
      </c>
      <c r="AS2362" s="6"/>
      <c r="AT2362" s="5">
        <v>0</v>
      </c>
      <c r="AU2362" s="5">
        <v>0</v>
      </c>
      <c r="AV2362" t="str">
        <f t="shared" si="399"/>
        <v>N</v>
      </c>
      <c r="AW2362" t="s">
        <v>60</v>
      </c>
      <c r="AX2362" t="s">
        <v>61</v>
      </c>
      <c r="AY2362" t="s">
        <v>62</v>
      </c>
      <c r="AZ2362" t="s">
        <v>62</v>
      </c>
      <c r="BA2362" t="str">
        <f t="shared" si="400"/>
        <v>N</v>
      </c>
    </row>
    <row r="2363" spans="1:53">
      <c r="A2363" t="s">
        <v>54</v>
      </c>
      <c r="B2363" t="s">
        <v>54</v>
      </c>
      <c r="C2363" t="s">
        <v>55</v>
      </c>
      <c r="D2363">
        <v>2020</v>
      </c>
      <c r="F2363" t="s">
        <v>5959</v>
      </c>
      <c r="G2363" t="s">
        <v>5960</v>
      </c>
      <c r="H2363" t="s">
        <v>5961</v>
      </c>
      <c r="I2363" t="s">
        <v>5962</v>
      </c>
      <c r="J2363" t="s">
        <v>101</v>
      </c>
      <c r="K2363" t="s">
        <v>93</v>
      </c>
      <c r="L2363" s="5">
        <v>0</v>
      </c>
      <c r="M2363" s="5">
        <v>0</v>
      </c>
      <c r="N2363" s="5">
        <f t="shared" si="396"/>
        <v>0</v>
      </c>
      <c r="O2363" s="5">
        <v>0</v>
      </c>
      <c r="P2363" s="5">
        <v>0</v>
      </c>
      <c r="Q2363" s="5">
        <f t="shared" si="397"/>
        <v>0</v>
      </c>
      <c r="R2363" s="5">
        <v>0</v>
      </c>
      <c r="S2363" s="5">
        <v>0</v>
      </c>
      <c r="T2363" s="5">
        <f t="shared" si="398"/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f t="shared" si="401"/>
        <v>0</v>
      </c>
      <c r="Z2363" s="5">
        <v>0</v>
      </c>
      <c r="AA2363" s="5">
        <v>0</v>
      </c>
      <c r="AB2363" s="5">
        <f t="shared" si="402"/>
        <v>0</v>
      </c>
      <c r="AC2363" s="5">
        <v>0</v>
      </c>
      <c r="AD2363" s="5">
        <v>0</v>
      </c>
      <c r="AE2363" s="5">
        <f t="shared" si="403"/>
        <v>0</v>
      </c>
      <c r="AF2363" s="5">
        <v>1</v>
      </c>
      <c r="AG2363" s="6">
        <v>44001</v>
      </c>
      <c r="AH2363" s="5">
        <v>1</v>
      </c>
      <c r="AI2363" s="5">
        <v>0</v>
      </c>
      <c r="AJ2363" s="5">
        <v>0</v>
      </c>
      <c r="AK2363" s="5">
        <f t="shared" si="404"/>
        <v>0</v>
      </c>
      <c r="AL2363" s="5">
        <v>0</v>
      </c>
      <c r="AM2363" s="5">
        <v>0</v>
      </c>
      <c r="AN2363" s="5">
        <f t="shared" si="405"/>
        <v>0</v>
      </c>
      <c r="AO2363" s="5">
        <v>0</v>
      </c>
      <c r="AP2363" s="5">
        <v>0</v>
      </c>
      <c r="AQ2363" s="5">
        <f t="shared" si="406"/>
        <v>0</v>
      </c>
      <c r="AR2363" s="5">
        <v>0</v>
      </c>
      <c r="AS2363" s="6"/>
      <c r="AT2363" s="5">
        <v>0</v>
      </c>
      <c r="AU2363" s="5">
        <v>0</v>
      </c>
      <c r="AV2363" t="str">
        <f t="shared" si="399"/>
        <v>N</v>
      </c>
      <c r="AW2363" t="s">
        <v>60</v>
      </c>
      <c r="AX2363" t="s">
        <v>61</v>
      </c>
      <c r="AY2363" t="s">
        <v>62</v>
      </c>
      <c r="AZ2363" t="s">
        <v>62</v>
      </c>
      <c r="BA2363" t="str">
        <f t="shared" si="400"/>
        <v>N</v>
      </c>
    </row>
    <row r="2364" spans="1:53">
      <c r="A2364" t="s">
        <v>54</v>
      </c>
      <c r="B2364" t="s">
        <v>54</v>
      </c>
      <c r="C2364" t="s">
        <v>55</v>
      </c>
      <c r="D2364">
        <v>2020</v>
      </c>
      <c r="F2364" t="s">
        <v>5963</v>
      </c>
      <c r="G2364" t="s">
        <v>5964</v>
      </c>
      <c r="H2364" t="s">
        <v>5965</v>
      </c>
      <c r="I2364" t="s">
        <v>5966</v>
      </c>
      <c r="J2364" t="s">
        <v>101</v>
      </c>
      <c r="K2364" t="s">
        <v>93</v>
      </c>
      <c r="L2364" s="5">
        <v>0</v>
      </c>
      <c r="M2364" s="5">
        <v>0</v>
      </c>
      <c r="N2364" s="5">
        <f t="shared" si="396"/>
        <v>0</v>
      </c>
      <c r="O2364" s="5">
        <v>0</v>
      </c>
      <c r="P2364" s="5">
        <v>0</v>
      </c>
      <c r="Q2364" s="5">
        <f t="shared" si="397"/>
        <v>0</v>
      </c>
      <c r="R2364" s="5">
        <v>0</v>
      </c>
      <c r="S2364" s="5">
        <v>0</v>
      </c>
      <c r="T2364" s="5">
        <f t="shared" si="398"/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f t="shared" si="401"/>
        <v>0</v>
      </c>
      <c r="Z2364" s="5">
        <v>0</v>
      </c>
      <c r="AA2364" s="5">
        <v>0</v>
      </c>
      <c r="AB2364" s="5">
        <f t="shared" si="402"/>
        <v>0</v>
      </c>
      <c r="AC2364" s="5">
        <v>0</v>
      </c>
      <c r="AD2364" s="5">
        <v>0</v>
      </c>
      <c r="AE2364" s="5">
        <f t="shared" si="403"/>
        <v>0</v>
      </c>
      <c r="AF2364" s="5">
        <v>1</v>
      </c>
      <c r="AG2364" s="6">
        <v>44126</v>
      </c>
      <c r="AH2364" s="5">
        <v>1</v>
      </c>
      <c r="AI2364" s="5">
        <v>0</v>
      </c>
      <c r="AJ2364" s="5">
        <v>0</v>
      </c>
      <c r="AK2364" s="5">
        <f t="shared" si="404"/>
        <v>0</v>
      </c>
      <c r="AL2364" s="5">
        <v>0</v>
      </c>
      <c r="AM2364" s="5">
        <v>0</v>
      </c>
      <c r="AN2364" s="5">
        <f t="shared" si="405"/>
        <v>0</v>
      </c>
      <c r="AO2364" s="5">
        <v>0</v>
      </c>
      <c r="AP2364" s="5">
        <v>0</v>
      </c>
      <c r="AQ2364" s="5">
        <f t="shared" si="406"/>
        <v>0</v>
      </c>
      <c r="AR2364" s="5">
        <v>0</v>
      </c>
      <c r="AS2364" s="6"/>
      <c r="AT2364" s="5">
        <v>0</v>
      </c>
      <c r="AU2364" s="5">
        <v>0</v>
      </c>
      <c r="AV2364" t="str">
        <f t="shared" si="399"/>
        <v>N</v>
      </c>
      <c r="AW2364" t="s">
        <v>60</v>
      </c>
      <c r="AX2364" t="s">
        <v>61</v>
      </c>
      <c r="AY2364" t="s">
        <v>62</v>
      </c>
      <c r="AZ2364" t="s">
        <v>62</v>
      </c>
      <c r="BA2364" t="str">
        <f t="shared" si="400"/>
        <v>N</v>
      </c>
    </row>
    <row r="2365" spans="1:53">
      <c r="A2365" t="s">
        <v>54</v>
      </c>
      <c r="B2365" t="s">
        <v>54</v>
      </c>
      <c r="C2365" t="s">
        <v>55</v>
      </c>
      <c r="D2365">
        <v>2020</v>
      </c>
      <c r="F2365" t="s">
        <v>5830</v>
      </c>
      <c r="G2365" t="s">
        <v>5831</v>
      </c>
      <c r="H2365" t="s">
        <v>5967</v>
      </c>
      <c r="I2365" t="s">
        <v>5968</v>
      </c>
      <c r="J2365" t="s">
        <v>101</v>
      </c>
      <c r="K2365" t="s">
        <v>93</v>
      </c>
      <c r="L2365" s="5">
        <v>0</v>
      </c>
      <c r="M2365" s="5">
        <v>0</v>
      </c>
      <c r="N2365" s="5">
        <f t="shared" si="396"/>
        <v>0</v>
      </c>
      <c r="O2365" s="5">
        <v>0</v>
      </c>
      <c r="P2365" s="5">
        <v>0</v>
      </c>
      <c r="Q2365" s="5">
        <f t="shared" si="397"/>
        <v>0</v>
      </c>
      <c r="R2365" s="5">
        <v>0</v>
      </c>
      <c r="S2365" s="5">
        <v>0</v>
      </c>
      <c r="T2365" s="5">
        <f t="shared" si="398"/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f t="shared" si="401"/>
        <v>0</v>
      </c>
      <c r="Z2365" s="5">
        <v>0</v>
      </c>
      <c r="AA2365" s="5">
        <v>0</v>
      </c>
      <c r="AB2365" s="5">
        <f t="shared" si="402"/>
        <v>0</v>
      </c>
      <c r="AC2365" s="5">
        <v>0</v>
      </c>
      <c r="AD2365" s="5">
        <v>0</v>
      </c>
      <c r="AE2365" s="5">
        <f t="shared" si="403"/>
        <v>0</v>
      </c>
      <c r="AF2365" s="5">
        <v>1</v>
      </c>
      <c r="AG2365" s="6">
        <v>44168</v>
      </c>
      <c r="AH2365" s="5">
        <v>1</v>
      </c>
      <c r="AI2365" s="5">
        <v>0</v>
      </c>
      <c r="AJ2365" s="5">
        <v>0</v>
      </c>
      <c r="AK2365" s="5">
        <f t="shared" si="404"/>
        <v>0</v>
      </c>
      <c r="AL2365" s="5">
        <v>0</v>
      </c>
      <c r="AM2365" s="5">
        <v>0</v>
      </c>
      <c r="AN2365" s="5">
        <f t="shared" si="405"/>
        <v>0</v>
      </c>
      <c r="AO2365" s="5">
        <v>0</v>
      </c>
      <c r="AP2365" s="5">
        <v>0</v>
      </c>
      <c r="AQ2365" s="5">
        <f t="shared" si="406"/>
        <v>0</v>
      </c>
      <c r="AR2365" s="5">
        <v>0</v>
      </c>
      <c r="AS2365" s="6"/>
      <c r="AT2365" s="5">
        <v>0</v>
      </c>
      <c r="AU2365" s="5">
        <v>0</v>
      </c>
      <c r="AV2365" t="str">
        <f t="shared" si="399"/>
        <v>N</v>
      </c>
      <c r="AW2365" t="s">
        <v>60</v>
      </c>
      <c r="AX2365" t="s">
        <v>61</v>
      </c>
      <c r="AY2365" t="s">
        <v>62</v>
      </c>
      <c r="AZ2365" t="s">
        <v>62</v>
      </c>
      <c r="BA2365" t="str">
        <f t="shared" si="400"/>
        <v>N</v>
      </c>
    </row>
    <row r="2366" spans="1:53">
      <c r="A2366" t="s">
        <v>436</v>
      </c>
      <c r="B2366" t="s">
        <v>54</v>
      </c>
      <c r="C2366" t="s">
        <v>89</v>
      </c>
      <c r="D2366">
        <v>2020</v>
      </c>
      <c r="F2366" t="s">
        <v>5945</v>
      </c>
      <c r="G2366" t="s">
        <v>5969</v>
      </c>
      <c r="H2366" t="s">
        <v>5947</v>
      </c>
      <c r="I2366" t="s">
        <v>5970</v>
      </c>
      <c r="J2366" t="s">
        <v>101</v>
      </c>
      <c r="K2366" t="s">
        <v>93</v>
      </c>
      <c r="L2366" s="5">
        <v>0</v>
      </c>
      <c r="M2366" s="5">
        <v>0</v>
      </c>
      <c r="N2366" s="5">
        <f t="shared" si="396"/>
        <v>0</v>
      </c>
      <c r="O2366" s="5">
        <v>0</v>
      </c>
      <c r="P2366" s="5">
        <v>0</v>
      </c>
      <c r="Q2366" s="5">
        <f t="shared" si="397"/>
        <v>0</v>
      </c>
      <c r="R2366" s="5">
        <v>0</v>
      </c>
      <c r="S2366" s="5">
        <v>0</v>
      </c>
      <c r="T2366" s="5">
        <f t="shared" si="398"/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f t="shared" si="401"/>
        <v>0</v>
      </c>
      <c r="Z2366" s="5">
        <v>0</v>
      </c>
      <c r="AA2366" s="5">
        <v>0</v>
      </c>
      <c r="AB2366" s="5">
        <f t="shared" si="402"/>
        <v>0</v>
      </c>
      <c r="AC2366" s="5">
        <v>0</v>
      </c>
      <c r="AD2366" s="5">
        <v>0</v>
      </c>
      <c r="AE2366" s="5">
        <f t="shared" si="403"/>
        <v>0</v>
      </c>
      <c r="AF2366" s="5">
        <v>1</v>
      </c>
      <c r="AG2366" s="6">
        <v>44096</v>
      </c>
      <c r="AH2366" s="5">
        <v>1</v>
      </c>
      <c r="AI2366" s="5">
        <v>0</v>
      </c>
      <c r="AJ2366" s="5">
        <v>0</v>
      </c>
      <c r="AK2366" s="5">
        <f t="shared" si="404"/>
        <v>0</v>
      </c>
      <c r="AL2366" s="5">
        <v>0</v>
      </c>
      <c r="AM2366" s="5">
        <v>0</v>
      </c>
      <c r="AN2366" s="5">
        <f t="shared" si="405"/>
        <v>0</v>
      </c>
      <c r="AO2366" s="5">
        <v>0</v>
      </c>
      <c r="AP2366" s="5">
        <v>0</v>
      </c>
      <c r="AQ2366" s="5">
        <f t="shared" si="406"/>
        <v>0</v>
      </c>
      <c r="AR2366" s="5">
        <v>0</v>
      </c>
      <c r="AS2366" s="6"/>
      <c r="AT2366" s="5">
        <v>0</v>
      </c>
      <c r="AU2366" s="5">
        <v>0</v>
      </c>
      <c r="AV2366" t="str">
        <f t="shared" si="399"/>
        <v>N</v>
      </c>
      <c r="AW2366" t="s">
        <v>60</v>
      </c>
      <c r="AX2366" t="s">
        <v>61</v>
      </c>
      <c r="AY2366" t="s">
        <v>62</v>
      </c>
      <c r="AZ2366" t="s">
        <v>62</v>
      </c>
      <c r="BA2366" t="str">
        <f t="shared" si="400"/>
        <v>N</v>
      </c>
    </row>
    <row r="2367" spans="1:53">
      <c r="A2367" t="s">
        <v>1460</v>
      </c>
      <c r="B2367" t="s">
        <v>54</v>
      </c>
      <c r="C2367" t="s">
        <v>89</v>
      </c>
      <c r="D2367">
        <v>2020</v>
      </c>
      <c r="F2367" t="s">
        <v>5971</v>
      </c>
      <c r="G2367" t="s">
        <v>5972</v>
      </c>
      <c r="H2367" t="s">
        <v>3152</v>
      </c>
      <c r="I2367" t="s">
        <v>1951</v>
      </c>
      <c r="J2367" t="s">
        <v>101</v>
      </c>
      <c r="K2367" t="s">
        <v>93</v>
      </c>
      <c r="L2367" s="5">
        <v>0</v>
      </c>
      <c r="M2367" s="5">
        <v>0</v>
      </c>
      <c r="N2367" s="5">
        <f t="shared" si="396"/>
        <v>0</v>
      </c>
      <c r="O2367" s="5">
        <v>0</v>
      </c>
      <c r="P2367" s="5">
        <v>0</v>
      </c>
      <c r="Q2367" s="5">
        <f t="shared" si="397"/>
        <v>0</v>
      </c>
      <c r="R2367" s="5">
        <v>0</v>
      </c>
      <c r="S2367" s="5">
        <v>0</v>
      </c>
      <c r="T2367" s="5">
        <f t="shared" si="398"/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f t="shared" si="401"/>
        <v>0</v>
      </c>
      <c r="Z2367" s="5">
        <v>0</v>
      </c>
      <c r="AA2367" s="5">
        <v>0</v>
      </c>
      <c r="AB2367" s="5">
        <f t="shared" si="402"/>
        <v>0</v>
      </c>
      <c r="AC2367" s="5">
        <v>0</v>
      </c>
      <c r="AD2367" s="5">
        <v>0</v>
      </c>
      <c r="AE2367" s="5">
        <f t="shared" si="403"/>
        <v>0</v>
      </c>
      <c r="AF2367" s="5">
        <v>1</v>
      </c>
      <c r="AG2367" s="6">
        <v>44057</v>
      </c>
      <c r="AH2367" s="5">
        <v>1</v>
      </c>
      <c r="AI2367" s="5">
        <v>0</v>
      </c>
      <c r="AJ2367" s="5">
        <v>0</v>
      </c>
      <c r="AK2367" s="5">
        <f t="shared" si="404"/>
        <v>0</v>
      </c>
      <c r="AL2367" s="5">
        <v>0</v>
      </c>
      <c r="AM2367" s="5">
        <v>0</v>
      </c>
      <c r="AN2367" s="5">
        <f t="shared" si="405"/>
        <v>0</v>
      </c>
      <c r="AO2367" s="5">
        <v>0</v>
      </c>
      <c r="AP2367" s="5">
        <v>0</v>
      </c>
      <c r="AQ2367" s="5">
        <f t="shared" si="406"/>
        <v>0</v>
      </c>
      <c r="AR2367" s="5">
        <v>0</v>
      </c>
      <c r="AS2367" s="6"/>
      <c r="AT2367" s="5">
        <v>0</v>
      </c>
      <c r="AU2367" s="5">
        <v>0</v>
      </c>
      <c r="AV2367" t="str">
        <f t="shared" si="399"/>
        <v>N</v>
      </c>
      <c r="AW2367" t="s">
        <v>60</v>
      </c>
      <c r="AX2367" t="s">
        <v>60</v>
      </c>
      <c r="AY2367" t="s">
        <v>62</v>
      </c>
      <c r="AZ2367" t="s">
        <v>62</v>
      </c>
      <c r="BA2367" t="str">
        <f t="shared" si="400"/>
        <v>N</v>
      </c>
    </row>
    <row r="2368" spans="1:53">
      <c r="A2368" t="s">
        <v>1460</v>
      </c>
      <c r="B2368" t="s">
        <v>54</v>
      </c>
      <c r="C2368" t="s">
        <v>89</v>
      </c>
      <c r="D2368">
        <v>2020</v>
      </c>
      <c r="F2368" t="s">
        <v>5973</v>
      </c>
      <c r="G2368" t="s">
        <v>5974</v>
      </c>
      <c r="H2368" t="s">
        <v>3152</v>
      </c>
      <c r="I2368" t="s">
        <v>1951</v>
      </c>
      <c r="J2368" t="s">
        <v>101</v>
      </c>
      <c r="K2368" t="s">
        <v>93</v>
      </c>
      <c r="L2368" s="5">
        <v>0</v>
      </c>
      <c r="M2368" s="5">
        <v>0</v>
      </c>
      <c r="N2368" s="5">
        <f t="shared" si="396"/>
        <v>0</v>
      </c>
      <c r="O2368" s="5">
        <v>0</v>
      </c>
      <c r="P2368" s="5">
        <v>0</v>
      </c>
      <c r="Q2368" s="5">
        <f t="shared" si="397"/>
        <v>0</v>
      </c>
      <c r="R2368" s="5">
        <v>0</v>
      </c>
      <c r="S2368" s="5">
        <v>0</v>
      </c>
      <c r="T2368" s="5">
        <f t="shared" si="398"/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f t="shared" si="401"/>
        <v>0</v>
      </c>
      <c r="Z2368" s="5">
        <v>0</v>
      </c>
      <c r="AA2368" s="5">
        <v>0</v>
      </c>
      <c r="AB2368" s="5">
        <f t="shared" si="402"/>
        <v>0</v>
      </c>
      <c r="AC2368" s="5">
        <v>0</v>
      </c>
      <c r="AD2368" s="5">
        <v>0</v>
      </c>
      <c r="AE2368" s="5">
        <f t="shared" si="403"/>
        <v>0</v>
      </c>
      <c r="AF2368" s="5">
        <v>1</v>
      </c>
      <c r="AG2368" s="6">
        <v>44057</v>
      </c>
      <c r="AH2368" s="5">
        <v>1</v>
      </c>
      <c r="AI2368" s="5">
        <v>0</v>
      </c>
      <c r="AJ2368" s="5">
        <v>0</v>
      </c>
      <c r="AK2368" s="5">
        <f t="shared" si="404"/>
        <v>0</v>
      </c>
      <c r="AL2368" s="5">
        <v>0</v>
      </c>
      <c r="AM2368" s="5">
        <v>0</v>
      </c>
      <c r="AN2368" s="5">
        <f t="shared" si="405"/>
        <v>0</v>
      </c>
      <c r="AO2368" s="5">
        <v>0</v>
      </c>
      <c r="AP2368" s="5">
        <v>0</v>
      </c>
      <c r="AQ2368" s="5">
        <f t="shared" si="406"/>
        <v>0</v>
      </c>
      <c r="AR2368" s="5">
        <v>0</v>
      </c>
      <c r="AS2368" s="6"/>
      <c r="AT2368" s="5">
        <v>0</v>
      </c>
      <c r="AU2368" s="5">
        <v>0</v>
      </c>
      <c r="AV2368" t="str">
        <f t="shared" si="399"/>
        <v>N</v>
      </c>
      <c r="AW2368" t="s">
        <v>60</v>
      </c>
      <c r="AX2368" t="s">
        <v>60</v>
      </c>
      <c r="AY2368" t="s">
        <v>62</v>
      </c>
      <c r="AZ2368" t="s">
        <v>62</v>
      </c>
      <c r="BA2368" t="str">
        <f t="shared" si="400"/>
        <v>N</v>
      </c>
    </row>
    <row r="2369" spans="1:53">
      <c r="A2369" t="s">
        <v>1460</v>
      </c>
      <c r="B2369" t="s">
        <v>54</v>
      </c>
      <c r="C2369" t="s">
        <v>89</v>
      </c>
      <c r="D2369">
        <v>2020</v>
      </c>
      <c r="F2369" t="s">
        <v>5975</v>
      </c>
      <c r="G2369" t="s">
        <v>5976</v>
      </c>
      <c r="H2369" t="s">
        <v>3152</v>
      </c>
      <c r="I2369" t="s">
        <v>1951</v>
      </c>
      <c r="J2369" t="s">
        <v>101</v>
      </c>
      <c r="K2369" t="s">
        <v>93</v>
      </c>
      <c r="L2369" s="5">
        <v>0</v>
      </c>
      <c r="M2369" s="5">
        <v>0</v>
      </c>
      <c r="N2369" s="5">
        <f t="shared" si="396"/>
        <v>0</v>
      </c>
      <c r="O2369" s="5">
        <v>0</v>
      </c>
      <c r="P2369" s="5">
        <v>0</v>
      </c>
      <c r="Q2369" s="5">
        <f t="shared" si="397"/>
        <v>0</v>
      </c>
      <c r="R2369" s="5">
        <v>0</v>
      </c>
      <c r="S2369" s="5">
        <v>0</v>
      </c>
      <c r="T2369" s="5">
        <f t="shared" si="398"/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f t="shared" si="401"/>
        <v>0</v>
      </c>
      <c r="Z2369" s="5">
        <v>0</v>
      </c>
      <c r="AA2369" s="5">
        <v>0</v>
      </c>
      <c r="AB2369" s="5">
        <f t="shared" si="402"/>
        <v>0</v>
      </c>
      <c r="AC2369" s="5">
        <v>0</v>
      </c>
      <c r="AD2369" s="5">
        <v>0</v>
      </c>
      <c r="AE2369" s="5">
        <f t="shared" si="403"/>
        <v>0</v>
      </c>
      <c r="AF2369" s="5">
        <v>1</v>
      </c>
      <c r="AG2369" s="6">
        <v>44057</v>
      </c>
      <c r="AH2369" s="5">
        <v>1</v>
      </c>
      <c r="AI2369" s="5">
        <v>0</v>
      </c>
      <c r="AJ2369" s="5">
        <v>0</v>
      </c>
      <c r="AK2369" s="5">
        <f t="shared" si="404"/>
        <v>0</v>
      </c>
      <c r="AL2369" s="5">
        <v>0</v>
      </c>
      <c r="AM2369" s="5">
        <v>0</v>
      </c>
      <c r="AN2369" s="5">
        <f t="shared" si="405"/>
        <v>0</v>
      </c>
      <c r="AO2369" s="5">
        <v>0</v>
      </c>
      <c r="AP2369" s="5">
        <v>0</v>
      </c>
      <c r="AQ2369" s="5">
        <f t="shared" si="406"/>
        <v>0</v>
      </c>
      <c r="AR2369" s="5">
        <v>0</v>
      </c>
      <c r="AS2369" s="6"/>
      <c r="AT2369" s="5">
        <v>0</v>
      </c>
      <c r="AU2369" s="5">
        <v>0</v>
      </c>
      <c r="AV2369" t="str">
        <f t="shared" si="399"/>
        <v>N</v>
      </c>
      <c r="AW2369" t="s">
        <v>60</v>
      </c>
      <c r="AX2369" t="s">
        <v>60</v>
      </c>
      <c r="AY2369" t="s">
        <v>62</v>
      </c>
      <c r="AZ2369" t="s">
        <v>62</v>
      </c>
      <c r="BA2369" t="str">
        <f t="shared" si="400"/>
        <v>N</v>
      </c>
    </row>
    <row r="2370" spans="1:53">
      <c r="A2370" t="s">
        <v>1460</v>
      </c>
      <c r="B2370" t="s">
        <v>54</v>
      </c>
      <c r="C2370" t="s">
        <v>89</v>
      </c>
      <c r="D2370">
        <v>2020</v>
      </c>
      <c r="F2370" t="s">
        <v>5977</v>
      </c>
      <c r="G2370" t="s">
        <v>5978</v>
      </c>
      <c r="H2370" t="s">
        <v>3152</v>
      </c>
      <c r="I2370" t="s">
        <v>1951</v>
      </c>
      <c r="J2370" t="s">
        <v>101</v>
      </c>
      <c r="K2370" t="s">
        <v>93</v>
      </c>
      <c r="L2370" s="5">
        <v>0</v>
      </c>
      <c r="M2370" s="5">
        <v>0</v>
      </c>
      <c r="N2370" s="5">
        <f t="shared" ref="N2370:N2433" si="407">L2370+M2370</f>
        <v>0</v>
      </c>
      <c r="O2370" s="5">
        <v>0</v>
      </c>
      <c r="P2370" s="5">
        <v>0</v>
      </c>
      <c r="Q2370" s="5">
        <f t="shared" ref="Q2370:Q2433" si="408">O2370+P2370</f>
        <v>0</v>
      </c>
      <c r="R2370" s="5">
        <v>0</v>
      </c>
      <c r="S2370" s="5">
        <v>0</v>
      </c>
      <c r="T2370" s="5">
        <f t="shared" ref="T2370:T2433" si="409">R2370+S2370</f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f t="shared" si="401"/>
        <v>0</v>
      </c>
      <c r="Z2370" s="5">
        <v>0</v>
      </c>
      <c r="AA2370" s="5">
        <v>0</v>
      </c>
      <c r="AB2370" s="5">
        <f t="shared" si="402"/>
        <v>0</v>
      </c>
      <c r="AC2370" s="5">
        <v>0</v>
      </c>
      <c r="AD2370" s="5">
        <v>0</v>
      </c>
      <c r="AE2370" s="5">
        <f t="shared" si="403"/>
        <v>0</v>
      </c>
      <c r="AF2370" s="5">
        <v>1</v>
      </c>
      <c r="AG2370" s="6">
        <v>44120</v>
      </c>
      <c r="AH2370" s="5">
        <v>1</v>
      </c>
      <c r="AI2370" s="5">
        <v>0</v>
      </c>
      <c r="AJ2370" s="5">
        <v>0</v>
      </c>
      <c r="AK2370" s="5">
        <f t="shared" si="404"/>
        <v>0</v>
      </c>
      <c r="AL2370" s="5">
        <v>0</v>
      </c>
      <c r="AM2370" s="5">
        <v>0</v>
      </c>
      <c r="AN2370" s="5">
        <f t="shared" si="405"/>
        <v>0</v>
      </c>
      <c r="AO2370" s="5">
        <v>0</v>
      </c>
      <c r="AP2370" s="5">
        <v>0</v>
      </c>
      <c r="AQ2370" s="5">
        <f t="shared" si="406"/>
        <v>0</v>
      </c>
      <c r="AR2370" s="5">
        <v>0</v>
      </c>
      <c r="AS2370" s="6"/>
      <c r="AT2370" s="5">
        <v>0</v>
      </c>
      <c r="AU2370" s="5">
        <v>0</v>
      </c>
      <c r="AV2370" t="str">
        <f t="shared" ref="AV2370:AV2433" si="410">IF(AU2370 &gt; 0, "Y", "N")</f>
        <v>N</v>
      </c>
      <c r="AW2370" t="s">
        <v>60</v>
      </c>
      <c r="AX2370" t="s">
        <v>60</v>
      </c>
      <c r="AY2370" t="s">
        <v>62</v>
      </c>
      <c r="AZ2370" t="s">
        <v>62</v>
      </c>
      <c r="BA2370" t="str">
        <f t="shared" ref="BA2370:BA2433" si="411">IF(OR(L2370&gt;0, O2370&gt;0, R2370&gt;0, W2370&gt;0, Z2370&gt;0, AC2370&gt;0, AI2370&gt;0, AL2370&gt;0, AO2370&gt;0, M2370&gt;0), "Y", "N")</f>
        <v>N</v>
      </c>
    </row>
    <row r="2371" spans="1:53">
      <c r="A2371" t="s">
        <v>1460</v>
      </c>
      <c r="B2371" t="s">
        <v>54</v>
      </c>
      <c r="C2371" t="s">
        <v>89</v>
      </c>
      <c r="D2371">
        <v>2020</v>
      </c>
      <c r="F2371" t="s">
        <v>5979</v>
      </c>
      <c r="G2371" t="s">
        <v>5980</v>
      </c>
      <c r="H2371" t="s">
        <v>3152</v>
      </c>
      <c r="I2371" t="s">
        <v>1951</v>
      </c>
      <c r="J2371" t="s">
        <v>101</v>
      </c>
      <c r="K2371" t="s">
        <v>93</v>
      </c>
      <c r="L2371" s="5">
        <v>0</v>
      </c>
      <c r="M2371" s="5">
        <v>0</v>
      </c>
      <c r="N2371" s="5">
        <f t="shared" si="407"/>
        <v>0</v>
      </c>
      <c r="O2371" s="5">
        <v>0</v>
      </c>
      <c r="P2371" s="5">
        <v>0</v>
      </c>
      <c r="Q2371" s="5">
        <f t="shared" si="408"/>
        <v>0</v>
      </c>
      <c r="R2371" s="5">
        <v>0</v>
      </c>
      <c r="S2371" s="5">
        <v>0</v>
      </c>
      <c r="T2371" s="5">
        <f t="shared" si="409"/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f t="shared" ref="Y2371:Y2434" si="412">W2371+X2371</f>
        <v>0</v>
      </c>
      <c r="Z2371" s="5">
        <v>0</v>
      </c>
      <c r="AA2371" s="5">
        <v>0</v>
      </c>
      <c r="AB2371" s="5">
        <f t="shared" ref="AB2371:AB2434" si="413">SUM(Z2371:AA2371)</f>
        <v>0</v>
      </c>
      <c r="AC2371" s="5">
        <v>0</v>
      </c>
      <c r="AD2371" s="5">
        <v>0</v>
      </c>
      <c r="AE2371" s="5">
        <f t="shared" ref="AE2371:AE2434" si="414">SUM(AC2371:AD2371)</f>
        <v>0</v>
      </c>
      <c r="AF2371" s="5">
        <v>1</v>
      </c>
      <c r="AG2371" s="6">
        <v>44057</v>
      </c>
      <c r="AH2371" s="5">
        <v>1</v>
      </c>
      <c r="AI2371" s="5">
        <v>0</v>
      </c>
      <c r="AJ2371" s="5">
        <v>0</v>
      </c>
      <c r="AK2371" s="5">
        <f t="shared" ref="AK2371:AK2434" si="415">SUM(AI2371:AJ2371)</f>
        <v>0</v>
      </c>
      <c r="AL2371" s="5">
        <v>0</v>
      </c>
      <c r="AM2371" s="5">
        <v>0</v>
      </c>
      <c r="AN2371" s="5">
        <f t="shared" ref="AN2371:AN2434" si="416">SUM(AL2371:AM2371)</f>
        <v>0</v>
      </c>
      <c r="AO2371" s="5">
        <v>0</v>
      </c>
      <c r="AP2371" s="5">
        <v>0</v>
      </c>
      <c r="AQ2371" s="5">
        <f t="shared" ref="AQ2371:AQ2434" si="417">SUM(AO2371:AP2371)</f>
        <v>0</v>
      </c>
      <c r="AR2371" s="5">
        <v>0</v>
      </c>
      <c r="AS2371" s="6"/>
      <c r="AT2371" s="5">
        <v>0</v>
      </c>
      <c r="AU2371" s="5">
        <v>0</v>
      </c>
      <c r="AV2371" t="str">
        <f t="shared" si="410"/>
        <v>N</v>
      </c>
      <c r="AW2371" t="s">
        <v>60</v>
      </c>
      <c r="AX2371" t="s">
        <v>60</v>
      </c>
      <c r="AY2371" t="s">
        <v>62</v>
      </c>
      <c r="AZ2371" t="s">
        <v>62</v>
      </c>
      <c r="BA2371" t="str">
        <f t="shared" si="411"/>
        <v>N</v>
      </c>
    </row>
    <row r="2372" spans="1:53">
      <c r="A2372" t="s">
        <v>1460</v>
      </c>
      <c r="B2372" t="s">
        <v>54</v>
      </c>
      <c r="C2372" t="s">
        <v>89</v>
      </c>
      <c r="D2372">
        <v>2020</v>
      </c>
      <c r="F2372" t="s">
        <v>5981</v>
      </c>
      <c r="G2372" t="s">
        <v>5982</v>
      </c>
      <c r="H2372" t="s">
        <v>3152</v>
      </c>
      <c r="I2372" t="s">
        <v>1951</v>
      </c>
      <c r="J2372" t="s">
        <v>101</v>
      </c>
      <c r="K2372" t="s">
        <v>93</v>
      </c>
      <c r="L2372" s="5">
        <v>0</v>
      </c>
      <c r="M2372" s="5">
        <v>0</v>
      </c>
      <c r="N2372" s="5">
        <f t="shared" si="407"/>
        <v>0</v>
      </c>
      <c r="O2372" s="5">
        <v>0</v>
      </c>
      <c r="P2372" s="5">
        <v>0</v>
      </c>
      <c r="Q2372" s="5">
        <f t="shared" si="408"/>
        <v>0</v>
      </c>
      <c r="R2372" s="5">
        <v>0</v>
      </c>
      <c r="S2372" s="5">
        <v>0</v>
      </c>
      <c r="T2372" s="5">
        <f t="shared" si="409"/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f t="shared" si="412"/>
        <v>0</v>
      </c>
      <c r="Z2372" s="5">
        <v>0</v>
      </c>
      <c r="AA2372" s="5">
        <v>0</v>
      </c>
      <c r="AB2372" s="5">
        <f t="shared" si="413"/>
        <v>0</v>
      </c>
      <c r="AC2372" s="5">
        <v>0</v>
      </c>
      <c r="AD2372" s="5">
        <v>0</v>
      </c>
      <c r="AE2372" s="5">
        <f t="shared" si="414"/>
        <v>0</v>
      </c>
      <c r="AF2372" s="5">
        <v>1</v>
      </c>
      <c r="AG2372" s="6">
        <v>44057</v>
      </c>
      <c r="AH2372" s="5">
        <v>1</v>
      </c>
      <c r="AI2372" s="5">
        <v>0</v>
      </c>
      <c r="AJ2372" s="5">
        <v>0</v>
      </c>
      <c r="AK2372" s="5">
        <f t="shared" si="415"/>
        <v>0</v>
      </c>
      <c r="AL2372" s="5">
        <v>0</v>
      </c>
      <c r="AM2372" s="5">
        <v>0</v>
      </c>
      <c r="AN2372" s="5">
        <f t="shared" si="416"/>
        <v>0</v>
      </c>
      <c r="AO2372" s="5">
        <v>0</v>
      </c>
      <c r="AP2372" s="5">
        <v>0</v>
      </c>
      <c r="AQ2372" s="5">
        <f t="shared" si="417"/>
        <v>0</v>
      </c>
      <c r="AR2372" s="5">
        <v>0</v>
      </c>
      <c r="AS2372" s="6"/>
      <c r="AT2372" s="5">
        <v>0</v>
      </c>
      <c r="AU2372" s="5">
        <v>0</v>
      </c>
      <c r="AV2372" t="str">
        <f t="shared" si="410"/>
        <v>N</v>
      </c>
      <c r="AW2372" t="s">
        <v>60</v>
      </c>
      <c r="AX2372" t="s">
        <v>60</v>
      </c>
      <c r="AY2372" t="s">
        <v>62</v>
      </c>
      <c r="AZ2372" t="s">
        <v>62</v>
      </c>
      <c r="BA2372" t="str">
        <f t="shared" si="411"/>
        <v>N</v>
      </c>
    </row>
    <row r="2373" spans="1:53">
      <c r="A2373" t="s">
        <v>1460</v>
      </c>
      <c r="B2373" t="s">
        <v>54</v>
      </c>
      <c r="C2373" t="s">
        <v>89</v>
      </c>
      <c r="D2373">
        <v>2020</v>
      </c>
      <c r="F2373" t="s">
        <v>5983</v>
      </c>
      <c r="G2373" t="s">
        <v>5984</v>
      </c>
      <c r="H2373" t="s">
        <v>3152</v>
      </c>
      <c r="I2373" t="s">
        <v>1951</v>
      </c>
      <c r="J2373" t="s">
        <v>101</v>
      </c>
      <c r="K2373" t="s">
        <v>93</v>
      </c>
      <c r="L2373" s="5">
        <v>0</v>
      </c>
      <c r="M2373" s="5">
        <v>0</v>
      </c>
      <c r="N2373" s="5">
        <f t="shared" si="407"/>
        <v>0</v>
      </c>
      <c r="O2373" s="5">
        <v>0</v>
      </c>
      <c r="P2373" s="5">
        <v>0</v>
      </c>
      <c r="Q2373" s="5">
        <f t="shared" si="408"/>
        <v>0</v>
      </c>
      <c r="R2373" s="5">
        <v>0</v>
      </c>
      <c r="S2373" s="5">
        <v>0</v>
      </c>
      <c r="T2373" s="5">
        <f t="shared" si="409"/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f t="shared" si="412"/>
        <v>0</v>
      </c>
      <c r="Z2373" s="5">
        <v>0</v>
      </c>
      <c r="AA2373" s="5">
        <v>0</v>
      </c>
      <c r="AB2373" s="5">
        <f t="shared" si="413"/>
        <v>0</v>
      </c>
      <c r="AC2373" s="5">
        <v>0</v>
      </c>
      <c r="AD2373" s="5">
        <v>0</v>
      </c>
      <c r="AE2373" s="5">
        <f t="shared" si="414"/>
        <v>0</v>
      </c>
      <c r="AF2373" s="5">
        <v>1</v>
      </c>
      <c r="AG2373" s="6">
        <v>44057</v>
      </c>
      <c r="AH2373" s="5">
        <v>1</v>
      </c>
      <c r="AI2373" s="5">
        <v>0</v>
      </c>
      <c r="AJ2373" s="5">
        <v>0</v>
      </c>
      <c r="AK2373" s="5">
        <f t="shared" si="415"/>
        <v>0</v>
      </c>
      <c r="AL2373" s="5">
        <v>0</v>
      </c>
      <c r="AM2373" s="5">
        <v>0</v>
      </c>
      <c r="AN2373" s="5">
        <f t="shared" si="416"/>
        <v>0</v>
      </c>
      <c r="AO2373" s="5">
        <v>0</v>
      </c>
      <c r="AP2373" s="5">
        <v>0</v>
      </c>
      <c r="AQ2373" s="5">
        <f t="shared" si="417"/>
        <v>0</v>
      </c>
      <c r="AR2373" s="5">
        <v>0</v>
      </c>
      <c r="AS2373" s="6"/>
      <c r="AT2373" s="5">
        <v>0</v>
      </c>
      <c r="AU2373" s="5">
        <v>0</v>
      </c>
      <c r="AV2373" t="str">
        <f t="shared" si="410"/>
        <v>N</v>
      </c>
      <c r="AW2373" t="s">
        <v>60</v>
      </c>
      <c r="AX2373" t="s">
        <v>60</v>
      </c>
      <c r="AY2373" t="s">
        <v>62</v>
      </c>
      <c r="AZ2373" t="s">
        <v>62</v>
      </c>
      <c r="BA2373" t="str">
        <f t="shared" si="411"/>
        <v>N</v>
      </c>
    </row>
    <row r="2374" spans="1:53">
      <c r="A2374" t="s">
        <v>1460</v>
      </c>
      <c r="B2374" t="s">
        <v>54</v>
      </c>
      <c r="C2374" t="s">
        <v>89</v>
      </c>
      <c r="D2374">
        <v>2020</v>
      </c>
      <c r="F2374" t="s">
        <v>5985</v>
      </c>
      <c r="G2374" t="s">
        <v>5986</v>
      </c>
      <c r="H2374" t="s">
        <v>3152</v>
      </c>
      <c r="I2374" t="s">
        <v>1951</v>
      </c>
      <c r="J2374" t="s">
        <v>101</v>
      </c>
      <c r="K2374" t="s">
        <v>93</v>
      </c>
      <c r="L2374" s="5">
        <v>0</v>
      </c>
      <c r="M2374" s="5">
        <v>0</v>
      </c>
      <c r="N2374" s="5">
        <f t="shared" si="407"/>
        <v>0</v>
      </c>
      <c r="O2374" s="5">
        <v>0</v>
      </c>
      <c r="P2374" s="5">
        <v>0</v>
      </c>
      <c r="Q2374" s="5">
        <f t="shared" si="408"/>
        <v>0</v>
      </c>
      <c r="R2374" s="5">
        <v>0</v>
      </c>
      <c r="S2374" s="5">
        <v>0</v>
      </c>
      <c r="T2374" s="5">
        <f t="shared" si="409"/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f t="shared" si="412"/>
        <v>0</v>
      </c>
      <c r="Z2374" s="5">
        <v>0</v>
      </c>
      <c r="AA2374" s="5">
        <v>0</v>
      </c>
      <c r="AB2374" s="5">
        <f t="shared" si="413"/>
        <v>0</v>
      </c>
      <c r="AC2374" s="5">
        <v>0</v>
      </c>
      <c r="AD2374" s="5">
        <v>0</v>
      </c>
      <c r="AE2374" s="5">
        <f t="shared" si="414"/>
        <v>0</v>
      </c>
      <c r="AF2374" s="5">
        <v>1</v>
      </c>
      <c r="AG2374" s="6">
        <v>44130</v>
      </c>
      <c r="AH2374" s="5">
        <v>1</v>
      </c>
      <c r="AI2374" s="5">
        <v>0</v>
      </c>
      <c r="AJ2374" s="5">
        <v>0</v>
      </c>
      <c r="AK2374" s="5">
        <f t="shared" si="415"/>
        <v>0</v>
      </c>
      <c r="AL2374" s="5">
        <v>0</v>
      </c>
      <c r="AM2374" s="5">
        <v>0</v>
      </c>
      <c r="AN2374" s="5">
        <f t="shared" si="416"/>
        <v>0</v>
      </c>
      <c r="AO2374" s="5">
        <v>0</v>
      </c>
      <c r="AP2374" s="5">
        <v>0</v>
      </c>
      <c r="AQ2374" s="5">
        <f t="shared" si="417"/>
        <v>0</v>
      </c>
      <c r="AR2374" s="5">
        <v>0</v>
      </c>
      <c r="AS2374" s="6"/>
      <c r="AT2374" s="5">
        <v>0</v>
      </c>
      <c r="AU2374" s="5">
        <v>0</v>
      </c>
      <c r="AV2374" t="str">
        <f t="shared" si="410"/>
        <v>N</v>
      </c>
      <c r="AW2374" t="s">
        <v>60</v>
      </c>
      <c r="AX2374" t="s">
        <v>60</v>
      </c>
      <c r="AY2374" t="s">
        <v>62</v>
      </c>
      <c r="AZ2374" t="s">
        <v>62</v>
      </c>
      <c r="BA2374" t="str">
        <f t="shared" si="411"/>
        <v>N</v>
      </c>
    </row>
    <row r="2375" spans="1:53">
      <c r="A2375" t="s">
        <v>1460</v>
      </c>
      <c r="B2375" t="s">
        <v>54</v>
      </c>
      <c r="C2375" t="s">
        <v>89</v>
      </c>
      <c r="D2375">
        <v>2020</v>
      </c>
      <c r="F2375" t="s">
        <v>5987</v>
      </c>
      <c r="G2375" t="s">
        <v>5988</v>
      </c>
      <c r="H2375" t="s">
        <v>3152</v>
      </c>
      <c r="I2375" t="s">
        <v>1951</v>
      </c>
      <c r="J2375" t="s">
        <v>101</v>
      </c>
      <c r="K2375" t="s">
        <v>93</v>
      </c>
      <c r="L2375" s="5">
        <v>0</v>
      </c>
      <c r="M2375" s="5">
        <v>0</v>
      </c>
      <c r="N2375" s="5">
        <f t="shared" si="407"/>
        <v>0</v>
      </c>
      <c r="O2375" s="5">
        <v>0</v>
      </c>
      <c r="P2375" s="5">
        <v>0</v>
      </c>
      <c r="Q2375" s="5">
        <f t="shared" si="408"/>
        <v>0</v>
      </c>
      <c r="R2375" s="5">
        <v>0</v>
      </c>
      <c r="S2375" s="5">
        <v>0</v>
      </c>
      <c r="T2375" s="5">
        <f t="shared" si="409"/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f t="shared" si="412"/>
        <v>0</v>
      </c>
      <c r="Z2375" s="5">
        <v>0</v>
      </c>
      <c r="AA2375" s="5">
        <v>0</v>
      </c>
      <c r="AB2375" s="5">
        <f t="shared" si="413"/>
        <v>0</v>
      </c>
      <c r="AC2375" s="5">
        <v>0</v>
      </c>
      <c r="AD2375" s="5">
        <v>0</v>
      </c>
      <c r="AE2375" s="5">
        <f t="shared" si="414"/>
        <v>0</v>
      </c>
      <c r="AF2375" s="5">
        <v>1</v>
      </c>
      <c r="AG2375" s="6">
        <v>44130</v>
      </c>
      <c r="AH2375" s="5">
        <v>1</v>
      </c>
      <c r="AI2375" s="5">
        <v>0</v>
      </c>
      <c r="AJ2375" s="5">
        <v>0</v>
      </c>
      <c r="AK2375" s="5">
        <f t="shared" si="415"/>
        <v>0</v>
      </c>
      <c r="AL2375" s="5">
        <v>0</v>
      </c>
      <c r="AM2375" s="5">
        <v>0</v>
      </c>
      <c r="AN2375" s="5">
        <f t="shared" si="416"/>
        <v>0</v>
      </c>
      <c r="AO2375" s="5">
        <v>0</v>
      </c>
      <c r="AP2375" s="5">
        <v>0</v>
      </c>
      <c r="AQ2375" s="5">
        <f t="shared" si="417"/>
        <v>0</v>
      </c>
      <c r="AR2375" s="5">
        <v>0</v>
      </c>
      <c r="AS2375" s="6"/>
      <c r="AT2375" s="5">
        <v>0</v>
      </c>
      <c r="AU2375" s="5">
        <v>0</v>
      </c>
      <c r="AV2375" t="str">
        <f t="shared" si="410"/>
        <v>N</v>
      </c>
      <c r="AW2375" t="s">
        <v>60</v>
      </c>
      <c r="AX2375" t="s">
        <v>60</v>
      </c>
      <c r="AY2375" t="s">
        <v>62</v>
      </c>
      <c r="AZ2375" t="s">
        <v>62</v>
      </c>
      <c r="BA2375" t="str">
        <f t="shared" si="411"/>
        <v>N</v>
      </c>
    </row>
    <row r="2376" spans="1:53">
      <c r="A2376" t="s">
        <v>1460</v>
      </c>
      <c r="B2376" t="s">
        <v>54</v>
      </c>
      <c r="C2376" t="s">
        <v>89</v>
      </c>
      <c r="D2376">
        <v>2020</v>
      </c>
      <c r="F2376" t="s">
        <v>5989</v>
      </c>
      <c r="G2376" t="s">
        <v>5990</v>
      </c>
      <c r="H2376" t="s">
        <v>3152</v>
      </c>
      <c r="I2376" t="s">
        <v>1951</v>
      </c>
      <c r="J2376" t="s">
        <v>101</v>
      </c>
      <c r="K2376" t="s">
        <v>93</v>
      </c>
      <c r="L2376" s="5">
        <v>0</v>
      </c>
      <c r="M2376" s="5">
        <v>0</v>
      </c>
      <c r="N2376" s="5">
        <f t="shared" si="407"/>
        <v>0</v>
      </c>
      <c r="O2376" s="5">
        <v>0</v>
      </c>
      <c r="P2376" s="5">
        <v>0</v>
      </c>
      <c r="Q2376" s="5">
        <f t="shared" si="408"/>
        <v>0</v>
      </c>
      <c r="R2376" s="5">
        <v>0</v>
      </c>
      <c r="S2376" s="5">
        <v>0</v>
      </c>
      <c r="T2376" s="5">
        <f t="shared" si="409"/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f t="shared" si="412"/>
        <v>0</v>
      </c>
      <c r="Z2376" s="5">
        <v>0</v>
      </c>
      <c r="AA2376" s="5">
        <v>0</v>
      </c>
      <c r="AB2376" s="5">
        <f t="shared" si="413"/>
        <v>0</v>
      </c>
      <c r="AC2376" s="5">
        <v>0</v>
      </c>
      <c r="AD2376" s="5">
        <v>0</v>
      </c>
      <c r="AE2376" s="5">
        <f t="shared" si="414"/>
        <v>0</v>
      </c>
      <c r="AF2376" s="5">
        <v>1</v>
      </c>
      <c r="AG2376" s="6">
        <v>44130</v>
      </c>
      <c r="AH2376" s="5">
        <v>1</v>
      </c>
      <c r="AI2376" s="5">
        <v>0</v>
      </c>
      <c r="AJ2376" s="5">
        <v>0</v>
      </c>
      <c r="AK2376" s="5">
        <f t="shared" si="415"/>
        <v>0</v>
      </c>
      <c r="AL2376" s="5">
        <v>0</v>
      </c>
      <c r="AM2376" s="5">
        <v>0</v>
      </c>
      <c r="AN2376" s="5">
        <f t="shared" si="416"/>
        <v>0</v>
      </c>
      <c r="AO2376" s="5">
        <v>0</v>
      </c>
      <c r="AP2376" s="5">
        <v>0</v>
      </c>
      <c r="AQ2376" s="5">
        <f t="shared" si="417"/>
        <v>0</v>
      </c>
      <c r="AR2376" s="5">
        <v>0</v>
      </c>
      <c r="AS2376" s="6"/>
      <c r="AT2376" s="5">
        <v>0</v>
      </c>
      <c r="AU2376" s="5">
        <v>0</v>
      </c>
      <c r="AV2376" t="str">
        <f t="shared" si="410"/>
        <v>N</v>
      </c>
      <c r="AW2376" t="s">
        <v>60</v>
      </c>
      <c r="AX2376" t="s">
        <v>60</v>
      </c>
      <c r="AY2376" t="s">
        <v>62</v>
      </c>
      <c r="AZ2376" t="s">
        <v>62</v>
      </c>
      <c r="BA2376" t="str">
        <f t="shared" si="411"/>
        <v>N</v>
      </c>
    </row>
    <row r="2377" spans="1:53">
      <c r="A2377" t="s">
        <v>1460</v>
      </c>
      <c r="B2377" t="s">
        <v>54</v>
      </c>
      <c r="C2377" t="s">
        <v>89</v>
      </c>
      <c r="D2377">
        <v>2020</v>
      </c>
      <c r="F2377" t="s">
        <v>5991</v>
      </c>
      <c r="G2377" t="s">
        <v>5992</v>
      </c>
      <c r="H2377" t="s">
        <v>3152</v>
      </c>
      <c r="I2377" t="s">
        <v>1951</v>
      </c>
      <c r="J2377" t="s">
        <v>101</v>
      </c>
      <c r="K2377" t="s">
        <v>93</v>
      </c>
      <c r="L2377" s="5">
        <v>0</v>
      </c>
      <c r="M2377" s="5">
        <v>0</v>
      </c>
      <c r="N2377" s="5">
        <f t="shared" si="407"/>
        <v>0</v>
      </c>
      <c r="O2377" s="5">
        <v>0</v>
      </c>
      <c r="P2377" s="5">
        <v>0</v>
      </c>
      <c r="Q2377" s="5">
        <f t="shared" si="408"/>
        <v>0</v>
      </c>
      <c r="R2377" s="5">
        <v>0</v>
      </c>
      <c r="S2377" s="5">
        <v>0</v>
      </c>
      <c r="T2377" s="5">
        <f t="shared" si="409"/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f t="shared" si="412"/>
        <v>0</v>
      </c>
      <c r="Z2377" s="5">
        <v>0</v>
      </c>
      <c r="AA2377" s="5">
        <v>0</v>
      </c>
      <c r="AB2377" s="5">
        <f t="shared" si="413"/>
        <v>0</v>
      </c>
      <c r="AC2377" s="5">
        <v>0</v>
      </c>
      <c r="AD2377" s="5">
        <v>0</v>
      </c>
      <c r="AE2377" s="5">
        <f t="shared" si="414"/>
        <v>0</v>
      </c>
      <c r="AF2377" s="5">
        <v>1</v>
      </c>
      <c r="AG2377" s="6">
        <v>44130</v>
      </c>
      <c r="AH2377" s="5">
        <v>1</v>
      </c>
      <c r="AI2377" s="5">
        <v>0</v>
      </c>
      <c r="AJ2377" s="5">
        <v>0</v>
      </c>
      <c r="AK2377" s="5">
        <f t="shared" si="415"/>
        <v>0</v>
      </c>
      <c r="AL2377" s="5">
        <v>0</v>
      </c>
      <c r="AM2377" s="5">
        <v>0</v>
      </c>
      <c r="AN2377" s="5">
        <f t="shared" si="416"/>
        <v>0</v>
      </c>
      <c r="AO2377" s="5">
        <v>0</v>
      </c>
      <c r="AP2377" s="5">
        <v>0</v>
      </c>
      <c r="AQ2377" s="5">
        <f t="shared" si="417"/>
        <v>0</v>
      </c>
      <c r="AR2377" s="5">
        <v>0</v>
      </c>
      <c r="AS2377" s="6"/>
      <c r="AT2377" s="5">
        <v>0</v>
      </c>
      <c r="AU2377" s="5">
        <v>0</v>
      </c>
      <c r="AV2377" t="str">
        <f t="shared" si="410"/>
        <v>N</v>
      </c>
      <c r="AW2377" t="s">
        <v>60</v>
      </c>
      <c r="AX2377" t="s">
        <v>60</v>
      </c>
      <c r="AY2377" t="s">
        <v>62</v>
      </c>
      <c r="AZ2377" t="s">
        <v>62</v>
      </c>
      <c r="BA2377" t="str">
        <f t="shared" si="411"/>
        <v>N</v>
      </c>
    </row>
    <row r="2378" spans="1:53">
      <c r="A2378" t="s">
        <v>1460</v>
      </c>
      <c r="B2378" t="s">
        <v>54</v>
      </c>
      <c r="C2378" t="s">
        <v>89</v>
      </c>
      <c r="D2378">
        <v>2020</v>
      </c>
      <c r="F2378" t="s">
        <v>5993</v>
      </c>
      <c r="G2378" t="s">
        <v>5994</v>
      </c>
      <c r="H2378" t="s">
        <v>3152</v>
      </c>
      <c r="I2378" t="s">
        <v>1951</v>
      </c>
      <c r="J2378" t="s">
        <v>101</v>
      </c>
      <c r="K2378" t="s">
        <v>93</v>
      </c>
      <c r="L2378" s="5">
        <v>0</v>
      </c>
      <c r="M2378" s="5">
        <v>0</v>
      </c>
      <c r="N2378" s="5">
        <f t="shared" si="407"/>
        <v>0</v>
      </c>
      <c r="O2378" s="5">
        <v>0</v>
      </c>
      <c r="P2378" s="5">
        <v>0</v>
      </c>
      <c r="Q2378" s="5">
        <f t="shared" si="408"/>
        <v>0</v>
      </c>
      <c r="R2378" s="5">
        <v>0</v>
      </c>
      <c r="S2378" s="5">
        <v>0</v>
      </c>
      <c r="T2378" s="5">
        <f t="shared" si="409"/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f t="shared" si="412"/>
        <v>0</v>
      </c>
      <c r="Z2378" s="5">
        <v>0</v>
      </c>
      <c r="AA2378" s="5">
        <v>0</v>
      </c>
      <c r="AB2378" s="5">
        <f t="shared" si="413"/>
        <v>0</v>
      </c>
      <c r="AC2378" s="5">
        <v>0</v>
      </c>
      <c r="AD2378" s="5">
        <v>0</v>
      </c>
      <c r="AE2378" s="5">
        <f t="shared" si="414"/>
        <v>0</v>
      </c>
      <c r="AF2378" s="5">
        <v>1</v>
      </c>
      <c r="AG2378" s="6">
        <v>44130</v>
      </c>
      <c r="AH2378" s="5">
        <v>1</v>
      </c>
      <c r="AI2378" s="5">
        <v>0</v>
      </c>
      <c r="AJ2378" s="5">
        <v>0</v>
      </c>
      <c r="AK2378" s="5">
        <f t="shared" si="415"/>
        <v>0</v>
      </c>
      <c r="AL2378" s="5">
        <v>0</v>
      </c>
      <c r="AM2378" s="5">
        <v>0</v>
      </c>
      <c r="AN2378" s="5">
        <f t="shared" si="416"/>
        <v>0</v>
      </c>
      <c r="AO2378" s="5">
        <v>0</v>
      </c>
      <c r="AP2378" s="5">
        <v>0</v>
      </c>
      <c r="AQ2378" s="5">
        <f t="shared" si="417"/>
        <v>0</v>
      </c>
      <c r="AR2378" s="5">
        <v>0</v>
      </c>
      <c r="AS2378" s="6"/>
      <c r="AT2378" s="5">
        <v>0</v>
      </c>
      <c r="AU2378" s="5">
        <v>0</v>
      </c>
      <c r="AV2378" t="str">
        <f t="shared" si="410"/>
        <v>N</v>
      </c>
      <c r="AW2378" t="s">
        <v>60</v>
      </c>
      <c r="AX2378" t="s">
        <v>60</v>
      </c>
      <c r="AY2378" t="s">
        <v>62</v>
      </c>
      <c r="AZ2378" t="s">
        <v>62</v>
      </c>
      <c r="BA2378" t="str">
        <f t="shared" si="411"/>
        <v>N</v>
      </c>
    </row>
    <row r="2379" spans="1:53">
      <c r="A2379" t="s">
        <v>1460</v>
      </c>
      <c r="B2379" t="s">
        <v>54</v>
      </c>
      <c r="C2379" t="s">
        <v>89</v>
      </c>
      <c r="D2379">
        <v>2020</v>
      </c>
      <c r="F2379" t="s">
        <v>5995</v>
      </c>
      <c r="G2379" t="s">
        <v>5996</v>
      </c>
      <c r="H2379" t="s">
        <v>3152</v>
      </c>
      <c r="I2379" t="s">
        <v>1951</v>
      </c>
      <c r="J2379" t="s">
        <v>101</v>
      </c>
      <c r="K2379" t="s">
        <v>93</v>
      </c>
      <c r="L2379" s="5">
        <v>0</v>
      </c>
      <c r="M2379" s="5">
        <v>0</v>
      </c>
      <c r="N2379" s="5">
        <f t="shared" si="407"/>
        <v>0</v>
      </c>
      <c r="O2379" s="5">
        <v>0</v>
      </c>
      <c r="P2379" s="5">
        <v>0</v>
      </c>
      <c r="Q2379" s="5">
        <f t="shared" si="408"/>
        <v>0</v>
      </c>
      <c r="R2379" s="5">
        <v>0</v>
      </c>
      <c r="S2379" s="5">
        <v>0</v>
      </c>
      <c r="T2379" s="5">
        <f t="shared" si="409"/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f t="shared" si="412"/>
        <v>0</v>
      </c>
      <c r="Z2379" s="5">
        <v>0</v>
      </c>
      <c r="AA2379" s="5">
        <v>0</v>
      </c>
      <c r="AB2379" s="5">
        <f t="shared" si="413"/>
        <v>0</v>
      </c>
      <c r="AC2379" s="5">
        <v>0</v>
      </c>
      <c r="AD2379" s="5">
        <v>0</v>
      </c>
      <c r="AE2379" s="5">
        <f t="shared" si="414"/>
        <v>0</v>
      </c>
      <c r="AF2379" s="5">
        <v>1</v>
      </c>
      <c r="AG2379" s="6">
        <v>44130</v>
      </c>
      <c r="AH2379" s="5">
        <v>1</v>
      </c>
      <c r="AI2379" s="5">
        <v>0</v>
      </c>
      <c r="AJ2379" s="5">
        <v>0</v>
      </c>
      <c r="AK2379" s="5">
        <f t="shared" si="415"/>
        <v>0</v>
      </c>
      <c r="AL2379" s="5">
        <v>0</v>
      </c>
      <c r="AM2379" s="5">
        <v>0</v>
      </c>
      <c r="AN2379" s="5">
        <f t="shared" si="416"/>
        <v>0</v>
      </c>
      <c r="AO2379" s="5">
        <v>0</v>
      </c>
      <c r="AP2379" s="5">
        <v>0</v>
      </c>
      <c r="AQ2379" s="5">
        <f t="shared" si="417"/>
        <v>0</v>
      </c>
      <c r="AR2379" s="5">
        <v>0</v>
      </c>
      <c r="AS2379" s="6"/>
      <c r="AT2379" s="5">
        <v>0</v>
      </c>
      <c r="AU2379" s="5">
        <v>0</v>
      </c>
      <c r="AV2379" t="str">
        <f t="shared" si="410"/>
        <v>N</v>
      </c>
      <c r="AW2379" t="s">
        <v>60</v>
      </c>
      <c r="AX2379" t="s">
        <v>60</v>
      </c>
      <c r="AY2379" t="s">
        <v>62</v>
      </c>
      <c r="AZ2379" t="s">
        <v>62</v>
      </c>
      <c r="BA2379" t="str">
        <f t="shared" si="411"/>
        <v>N</v>
      </c>
    </row>
    <row r="2380" spans="1:53">
      <c r="A2380" t="s">
        <v>1460</v>
      </c>
      <c r="B2380" t="s">
        <v>54</v>
      </c>
      <c r="C2380" t="s">
        <v>89</v>
      </c>
      <c r="D2380">
        <v>2020</v>
      </c>
      <c r="F2380" t="s">
        <v>5997</v>
      </c>
      <c r="G2380" t="s">
        <v>5998</v>
      </c>
      <c r="H2380" t="s">
        <v>3152</v>
      </c>
      <c r="I2380" t="s">
        <v>1951</v>
      </c>
      <c r="J2380" t="s">
        <v>101</v>
      </c>
      <c r="K2380" t="s">
        <v>93</v>
      </c>
      <c r="L2380" s="5">
        <v>0</v>
      </c>
      <c r="M2380" s="5">
        <v>0</v>
      </c>
      <c r="N2380" s="5">
        <f t="shared" si="407"/>
        <v>0</v>
      </c>
      <c r="O2380" s="5">
        <v>0</v>
      </c>
      <c r="P2380" s="5">
        <v>0</v>
      </c>
      <c r="Q2380" s="5">
        <f t="shared" si="408"/>
        <v>0</v>
      </c>
      <c r="R2380" s="5">
        <v>0</v>
      </c>
      <c r="S2380" s="5">
        <v>0</v>
      </c>
      <c r="T2380" s="5">
        <f t="shared" si="409"/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f t="shared" si="412"/>
        <v>0</v>
      </c>
      <c r="Z2380" s="5">
        <v>0</v>
      </c>
      <c r="AA2380" s="5">
        <v>0</v>
      </c>
      <c r="AB2380" s="5">
        <f t="shared" si="413"/>
        <v>0</v>
      </c>
      <c r="AC2380" s="5">
        <v>0</v>
      </c>
      <c r="AD2380" s="5">
        <v>0</v>
      </c>
      <c r="AE2380" s="5">
        <f t="shared" si="414"/>
        <v>0</v>
      </c>
      <c r="AF2380" s="5">
        <v>1</v>
      </c>
      <c r="AG2380" s="6">
        <v>44130</v>
      </c>
      <c r="AH2380" s="5">
        <v>1</v>
      </c>
      <c r="AI2380" s="5">
        <v>0</v>
      </c>
      <c r="AJ2380" s="5">
        <v>0</v>
      </c>
      <c r="AK2380" s="5">
        <f t="shared" si="415"/>
        <v>0</v>
      </c>
      <c r="AL2380" s="5">
        <v>0</v>
      </c>
      <c r="AM2380" s="5">
        <v>0</v>
      </c>
      <c r="AN2380" s="5">
        <f t="shared" si="416"/>
        <v>0</v>
      </c>
      <c r="AO2380" s="5">
        <v>0</v>
      </c>
      <c r="AP2380" s="5">
        <v>0</v>
      </c>
      <c r="AQ2380" s="5">
        <f t="shared" si="417"/>
        <v>0</v>
      </c>
      <c r="AR2380" s="5">
        <v>0</v>
      </c>
      <c r="AS2380" s="6"/>
      <c r="AT2380" s="5">
        <v>0</v>
      </c>
      <c r="AU2380" s="5">
        <v>0</v>
      </c>
      <c r="AV2380" t="str">
        <f t="shared" si="410"/>
        <v>N</v>
      </c>
      <c r="AW2380" t="s">
        <v>60</v>
      </c>
      <c r="AX2380" t="s">
        <v>60</v>
      </c>
      <c r="AY2380" t="s">
        <v>62</v>
      </c>
      <c r="AZ2380" t="s">
        <v>62</v>
      </c>
      <c r="BA2380" t="str">
        <f t="shared" si="411"/>
        <v>N</v>
      </c>
    </row>
    <row r="2381" spans="1:53">
      <c r="A2381" t="s">
        <v>1460</v>
      </c>
      <c r="B2381" t="s">
        <v>54</v>
      </c>
      <c r="C2381" t="s">
        <v>89</v>
      </c>
      <c r="D2381">
        <v>2020</v>
      </c>
      <c r="F2381" t="s">
        <v>5999</v>
      </c>
      <c r="G2381" t="s">
        <v>6000</v>
      </c>
      <c r="H2381" t="s">
        <v>3152</v>
      </c>
      <c r="I2381" t="s">
        <v>1951</v>
      </c>
      <c r="J2381" t="s">
        <v>101</v>
      </c>
      <c r="K2381" t="s">
        <v>93</v>
      </c>
      <c r="L2381" s="5">
        <v>0</v>
      </c>
      <c r="M2381" s="5">
        <v>0</v>
      </c>
      <c r="N2381" s="5">
        <f t="shared" si="407"/>
        <v>0</v>
      </c>
      <c r="O2381" s="5">
        <v>0</v>
      </c>
      <c r="P2381" s="5">
        <v>0</v>
      </c>
      <c r="Q2381" s="5">
        <f t="shared" si="408"/>
        <v>0</v>
      </c>
      <c r="R2381" s="5">
        <v>0</v>
      </c>
      <c r="S2381" s="5">
        <v>0</v>
      </c>
      <c r="T2381" s="5">
        <f t="shared" si="409"/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f t="shared" si="412"/>
        <v>0</v>
      </c>
      <c r="Z2381" s="5">
        <v>0</v>
      </c>
      <c r="AA2381" s="5">
        <v>0</v>
      </c>
      <c r="AB2381" s="5">
        <f t="shared" si="413"/>
        <v>0</v>
      </c>
      <c r="AC2381" s="5">
        <v>0</v>
      </c>
      <c r="AD2381" s="5">
        <v>0</v>
      </c>
      <c r="AE2381" s="5">
        <f t="shared" si="414"/>
        <v>0</v>
      </c>
      <c r="AF2381" s="5">
        <v>1</v>
      </c>
      <c r="AG2381" s="6">
        <v>44057</v>
      </c>
      <c r="AH2381" s="5">
        <v>1</v>
      </c>
      <c r="AI2381" s="5">
        <v>0</v>
      </c>
      <c r="AJ2381" s="5">
        <v>0</v>
      </c>
      <c r="AK2381" s="5">
        <f t="shared" si="415"/>
        <v>0</v>
      </c>
      <c r="AL2381" s="5">
        <v>0</v>
      </c>
      <c r="AM2381" s="5">
        <v>0</v>
      </c>
      <c r="AN2381" s="5">
        <f t="shared" si="416"/>
        <v>0</v>
      </c>
      <c r="AO2381" s="5">
        <v>0</v>
      </c>
      <c r="AP2381" s="5">
        <v>0</v>
      </c>
      <c r="AQ2381" s="5">
        <f t="shared" si="417"/>
        <v>0</v>
      </c>
      <c r="AR2381" s="5">
        <v>0</v>
      </c>
      <c r="AS2381" s="6"/>
      <c r="AT2381" s="5">
        <v>0</v>
      </c>
      <c r="AU2381" s="5">
        <v>0</v>
      </c>
      <c r="AV2381" t="str">
        <f t="shared" si="410"/>
        <v>N</v>
      </c>
      <c r="AW2381" t="s">
        <v>60</v>
      </c>
      <c r="AX2381" t="s">
        <v>60</v>
      </c>
      <c r="AY2381" t="s">
        <v>62</v>
      </c>
      <c r="AZ2381" t="s">
        <v>62</v>
      </c>
      <c r="BA2381" t="str">
        <f t="shared" si="411"/>
        <v>N</v>
      </c>
    </row>
    <row r="2382" spans="1:53">
      <c r="A2382" t="s">
        <v>1460</v>
      </c>
      <c r="B2382" t="s">
        <v>54</v>
      </c>
      <c r="C2382" t="s">
        <v>89</v>
      </c>
      <c r="D2382">
        <v>2020</v>
      </c>
      <c r="F2382" t="s">
        <v>6001</v>
      </c>
      <c r="G2382" t="s">
        <v>6002</v>
      </c>
      <c r="H2382" t="s">
        <v>3152</v>
      </c>
      <c r="I2382" t="s">
        <v>1951</v>
      </c>
      <c r="J2382" t="s">
        <v>101</v>
      </c>
      <c r="K2382" t="s">
        <v>93</v>
      </c>
      <c r="L2382" s="5">
        <v>0</v>
      </c>
      <c r="M2382" s="5">
        <v>0</v>
      </c>
      <c r="N2382" s="5">
        <f t="shared" si="407"/>
        <v>0</v>
      </c>
      <c r="O2382" s="5">
        <v>0</v>
      </c>
      <c r="P2382" s="5">
        <v>0</v>
      </c>
      <c r="Q2382" s="5">
        <f t="shared" si="408"/>
        <v>0</v>
      </c>
      <c r="R2382" s="5">
        <v>0</v>
      </c>
      <c r="S2382" s="5">
        <v>0</v>
      </c>
      <c r="T2382" s="5">
        <f t="shared" si="409"/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f t="shared" si="412"/>
        <v>0</v>
      </c>
      <c r="Z2382" s="5">
        <v>0</v>
      </c>
      <c r="AA2382" s="5">
        <v>0</v>
      </c>
      <c r="AB2382" s="5">
        <f t="shared" si="413"/>
        <v>0</v>
      </c>
      <c r="AC2382" s="5">
        <v>0</v>
      </c>
      <c r="AD2382" s="5">
        <v>0</v>
      </c>
      <c r="AE2382" s="5">
        <f t="shared" si="414"/>
        <v>0</v>
      </c>
      <c r="AF2382" s="5">
        <v>1</v>
      </c>
      <c r="AG2382" s="6">
        <v>43892</v>
      </c>
      <c r="AH2382" s="5">
        <v>1</v>
      </c>
      <c r="AI2382" s="5">
        <v>0</v>
      </c>
      <c r="AJ2382" s="5">
        <v>0</v>
      </c>
      <c r="AK2382" s="5">
        <f t="shared" si="415"/>
        <v>0</v>
      </c>
      <c r="AL2382" s="5">
        <v>0</v>
      </c>
      <c r="AM2382" s="5">
        <v>0</v>
      </c>
      <c r="AN2382" s="5">
        <f t="shared" si="416"/>
        <v>0</v>
      </c>
      <c r="AO2382" s="5">
        <v>0</v>
      </c>
      <c r="AP2382" s="5">
        <v>0</v>
      </c>
      <c r="AQ2382" s="5">
        <f t="shared" si="417"/>
        <v>0</v>
      </c>
      <c r="AR2382" s="5">
        <v>0</v>
      </c>
      <c r="AS2382" s="6"/>
      <c r="AT2382" s="5">
        <v>0</v>
      </c>
      <c r="AU2382" s="5">
        <v>0</v>
      </c>
      <c r="AV2382" t="str">
        <f t="shared" si="410"/>
        <v>N</v>
      </c>
      <c r="AW2382" t="s">
        <v>60</v>
      </c>
      <c r="AX2382" t="s">
        <v>60</v>
      </c>
      <c r="AY2382" t="s">
        <v>62</v>
      </c>
      <c r="AZ2382" t="s">
        <v>62</v>
      </c>
      <c r="BA2382" t="str">
        <f t="shared" si="411"/>
        <v>N</v>
      </c>
    </row>
    <row r="2383" spans="1:53">
      <c r="A2383" t="s">
        <v>1460</v>
      </c>
      <c r="B2383" t="s">
        <v>54</v>
      </c>
      <c r="C2383" t="s">
        <v>89</v>
      </c>
      <c r="D2383">
        <v>2020</v>
      </c>
      <c r="F2383" t="s">
        <v>6003</v>
      </c>
      <c r="G2383" t="s">
        <v>6004</v>
      </c>
      <c r="H2383" t="s">
        <v>3152</v>
      </c>
      <c r="I2383" t="s">
        <v>1951</v>
      </c>
      <c r="J2383" t="s">
        <v>101</v>
      </c>
      <c r="K2383" t="s">
        <v>93</v>
      </c>
      <c r="L2383" s="5">
        <v>0</v>
      </c>
      <c r="M2383" s="5">
        <v>0</v>
      </c>
      <c r="N2383" s="5">
        <f t="shared" si="407"/>
        <v>0</v>
      </c>
      <c r="O2383" s="5">
        <v>0</v>
      </c>
      <c r="P2383" s="5">
        <v>0</v>
      </c>
      <c r="Q2383" s="5">
        <f t="shared" si="408"/>
        <v>0</v>
      </c>
      <c r="R2383" s="5">
        <v>0</v>
      </c>
      <c r="S2383" s="5">
        <v>0</v>
      </c>
      <c r="T2383" s="5">
        <f t="shared" si="409"/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f t="shared" si="412"/>
        <v>0</v>
      </c>
      <c r="Z2383" s="5">
        <v>0</v>
      </c>
      <c r="AA2383" s="5">
        <v>0</v>
      </c>
      <c r="AB2383" s="5">
        <f t="shared" si="413"/>
        <v>0</v>
      </c>
      <c r="AC2383" s="5">
        <v>0</v>
      </c>
      <c r="AD2383" s="5">
        <v>0</v>
      </c>
      <c r="AE2383" s="5">
        <f t="shared" si="414"/>
        <v>0</v>
      </c>
      <c r="AF2383" s="5">
        <v>1</v>
      </c>
      <c r="AG2383" s="6">
        <v>44057</v>
      </c>
      <c r="AH2383" s="5">
        <v>1</v>
      </c>
      <c r="AI2383" s="5">
        <v>0</v>
      </c>
      <c r="AJ2383" s="5">
        <v>0</v>
      </c>
      <c r="AK2383" s="5">
        <f t="shared" si="415"/>
        <v>0</v>
      </c>
      <c r="AL2383" s="5">
        <v>0</v>
      </c>
      <c r="AM2383" s="5">
        <v>0</v>
      </c>
      <c r="AN2383" s="5">
        <f t="shared" si="416"/>
        <v>0</v>
      </c>
      <c r="AO2383" s="5">
        <v>0</v>
      </c>
      <c r="AP2383" s="5">
        <v>0</v>
      </c>
      <c r="AQ2383" s="5">
        <f t="shared" si="417"/>
        <v>0</v>
      </c>
      <c r="AR2383" s="5">
        <v>0</v>
      </c>
      <c r="AS2383" s="6"/>
      <c r="AT2383" s="5">
        <v>0</v>
      </c>
      <c r="AU2383" s="5">
        <v>0</v>
      </c>
      <c r="AV2383" t="str">
        <f t="shared" si="410"/>
        <v>N</v>
      </c>
      <c r="AW2383" t="s">
        <v>60</v>
      </c>
      <c r="AX2383" t="s">
        <v>60</v>
      </c>
      <c r="AY2383" t="s">
        <v>62</v>
      </c>
      <c r="AZ2383" t="s">
        <v>62</v>
      </c>
      <c r="BA2383" t="str">
        <f t="shared" si="411"/>
        <v>N</v>
      </c>
    </row>
    <row r="2384" spans="1:53">
      <c r="A2384" t="s">
        <v>1460</v>
      </c>
      <c r="B2384" t="s">
        <v>54</v>
      </c>
      <c r="C2384" t="s">
        <v>89</v>
      </c>
      <c r="D2384">
        <v>2020</v>
      </c>
      <c r="F2384" t="s">
        <v>6005</v>
      </c>
      <c r="G2384" t="s">
        <v>6006</v>
      </c>
      <c r="H2384" t="s">
        <v>3152</v>
      </c>
      <c r="I2384" t="s">
        <v>1951</v>
      </c>
      <c r="J2384" t="s">
        <v>101</v>
      </c>
      <c r="K2384" t="s">
        <v>93</v>
      </c>
      <c r="L2384" s="5">
        <v>0</v>
      </c>
      <c r="M2384" s="5">
        <v>0</v>
      </c>
      <c r="N2384" s="5">
        <f t="shared" si="407"/>
        <v>0</v>
      </c>
      <c r="O2384" s="5">
        <v>0</v>
      </c>
      <c r="P2384" s="5">
        <v>0</v>
      </c>
      <c r="Q2384" s="5">
        <f t="shared" si="408"/>
        <v>0</v>
      </c>
      <c r="R2384" s="5">
        <v>0</v>
      </c>
      <c r="S2384" s="5">
        <v>0</v>
      </c>
      <c r="T2384" s="5">
        <f t="shared" si="409"/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f t="shared" si="412"/>
        <v>0</v>
      </c>
      <c r="Z2384" s="5">
        <v>0</v>
      </c>
      <c r="AA2384" s="5">
        <v>0</v>
      </c>
      <c r="AB2384" s="5">
        <f t="shared" si="413"/>
        <v>0</v>
      </c>
      <c r="AC2384" s="5">
        <v>0</v>
      </c>
      <c r="AD2384" s="5">
        <v>0</v>
      </c>
      <c r="AE2384" s="5">
        <f t="shared" si="414"/>
        <v>0</v>
      </c>
      <c r="AF2384" s="5">
        <v>1</v>
      </c>
      <c r="AG2384" s="6">
        <v>44130</v>
      </c>
      <c r="AH2384" s="5">
        <v>1</v>
      </c>
      <c r="AI2384" s="5">
        <v>0</v>
      </c>
      <c r="AJ2384" s="5">
        <v>0</v>
      </c>
      <c r="AK2384" s="5">
        <f t="shared" si="415"/>
        <v>0</v>
      </c>
      <c r="AL2384" s="5">
        <v>0</v>
      </c>
      <c r="AM2384" s="5">
        <v>0</v>
      </c>
      <c r="AN2384" s="5">
        <f t="shared" si="416"/>
        <v>0</v>
      </c>
      <c r="AO2384" s="5">
        <v>0</v>
      </c>
      <c r="AP2384" s="5">
        <v>0</v>
      </c>
      <c r="AQ2384" s="5">
        <f t="shared" si="417"/>
        <v>0</v>
      </c>
      <c r="AR2384" s="5">
        <v>0</v>
      </c>
      <c r="AS2384" s="6"/>
      <c r="AT2384" s="5">
        <v>0</v>
      </c>
      <c r="AU2384" s="5">
        <v>0</v>
      </c>
      <c r="AV2384" t="str">
        <f t="shared" si="410"/>
        <v>N</v>
      </c>
      <c r="AW2384" t="s">
        <v>60</v>
      </c>
      <c r="AX2384" t="s">
        <v>60</v>
      </c>
      <c r="AY2384" t="s">
        <v>62</v>
      </c>
      <c r="AZ2384" t="s">
        <v>62</v>
      </c>
      <c r="BA2384" t="str">
        <f t="shared" si="411"/>
        <v>N</v>
      </c>
    </row>
    <row r="2385" spans="1:53">
      <c r="A2385" t="s">
        <v>1460</v>
      </c>
      <c r="B2385" t="s">
        <v>54</v>
      </c>
      <c r="C2385" t="s">
        <v>89</v>
      </c>
      <c r="D2385">
        <v>2020</v>
      </c>
      <c r="F2385" t="s">
        <v>6007</v>
      </c>
      <c r="G2385" t="s">
        <v>6008</v>
      </c>
      <c r="H2385" t="s">
        <v>3152</v>
      </c>
      <c r="I2385" t="s">
        <v>1951</v>
      </c>
      <c r="J2385" t="s">
        <v>101</v>
      </c>
      <c r="K2385" t="s">
        <v>93</v>
      </c>
      <c r="L2385" s="5">
        <v>0</v>
      </c>
      <c r="M2385" s="5">
        <v>0</v>
      </c>
      <c r="N2385" s="5">
        <f t="shared" si="407"/>
        <v>0</v>
      </c>
      <c r="O2385" s="5">
        <v>0</v>
      </c>
      <c r="P2385" s="5">
        <v>0</v>
      </c>
      <c r="Q2385" s="5">
        <f t="shared" si="408"/>
        <v>0</v>
      </c>
      <c r="R2385" s="5">
        <v>0</v>
      </c>
      <c r="S2385" s="5">
        <v>0</v>
      </c>
      <c r="T2385" s="5">
        <f t="shared" si="409"/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f t="shared" si="412"/>
        <v>0</v>
      </c>
      <c r="Z2385" s="5">
        <v>0</v>
      </c>
      <c r="AA2385" s="5">
        <v>0</v>
      </c>
      <c r="AB2385" s="5">
        <f t="shared" si="413"/>
        <v>0</v>
      </c>
      <c r="AC2385" s="5">
        <v>0</v>
      </c>
      <c r="AD2385" s="5">
        <v>0</v>
      </c>
      <c r="AE2385" s="5">
        <f t="shared" si="414"/>
        <v>0</v>
      </c>
      <c r="AF2385" s="5">
        <v>1</v>
      </c>
      <c r="AG2385" s="6">
        <v>44057</v>
      </c>
      <c r="AH2385" s="5">
        <v>1</v>
      </c>
      <c r="AI2385" s="5">
        <v>0</v>
      </c>
      <c r="AJ2385" s="5">
        <v>0</v>
      </c>
      <c r="AK2385" s="5">
        <f t="shared" si="415"/>
        <v>0</v>
      </c>
      <c r="AL2385" s="5">
        <v>0</v>
      </c>
      <c r="AM2385" s="5">
        <v>0</v>
      </c>
      <c r="AN2385" s="5">
        <f t="shared" si="416"/>
        <v>0</v>
      </c>
      <c r="AO2385" s="5">
        <v>0</v>
      </c>
      <c r="AP2385" s="5">
        <v>0</v>
      </c>
      <c r="AQ2385" s="5">
        <f t="shared" si="417"/>
        <v>0</v>
      </c>
      <c r="AR2385" s="5">
        <v>0</v>
      </c>
      <c r="AS2385" s="6"/>
      <c r="AT2385" s="5">
        <v>0</v>
      </c>
      <c r="AU2385" s="5">
        <v>0</v>
      </c>
      <c r="AV2385" t="str">
        <f t="shared" si="410"/>
        <v>N</v>
      </c>
      <c r="AW2385" t="s">
        <v>60</v>
      </c>
      <c r="AX2385" t="s">
        <v>60</v>
      </c>
      <c r="AY2385" t="s">
        <v>62</v>
      </c>
      <c r="AZ2385" t="s">
        <v>62</v>
      </c>
      <c r="BA2385" t="str">
        <f t="shared" si="411"/>
        <v>N</v>
      </c>
    </row>
    <row r="2386" spans="1:53">
      <c r="A2386" t="s">
        <v>1460</v>
      </c>
      <c r="B2386" t="s">
        <v>54</v>
      </c>
      <c r="C2386" t="s">
        <v>89</v>
      </c>
      <c r="D2386">
        <v>2020</v>
      </c>
      <c r="F2386" t="s">
        <v>6009</v>
      </c>
      <c r="G2386" t="s">
        <v>6010</v>
      </c>
      <c r="H2386" t="s">
        <v>3152</v>
      </c>
      <c r="I2386" t="s">
        <v>1951</v>
      </c>
      <c r="J2386" t="s">
        <v>101</v>
      </c>
      <c r="K2386" t="s">
        <v>93</v>
      </c>
      <c r="L2386" s="5">
        <v>0</v>
      </c>
      <c r="M2386" s="5">
        <v>0</v>
      </c>
      <c r="N2386" s="5">
        <f t="shared" si="407"/>
        <v>0</v>
      </c>
      <c r="O2386" s="5">
        <v>0</v>
      </c>
      <c r="P2386" s="5">
        <v>0</v>
      </c>
      <c r="Q2386" s="5">
        <f t="shared" si="408"/>
        <v>0</v>
      </c>
      <c r="R2386" s="5">
        <v>0</v>
      </c>
      <c r="S2386" s="5">
        <v>0</v>
      </c>
      <c r="T2386" s="5">
        <f t="shared" si="409"/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f t="shared" si="412"/>
        <v>0</v>
      </c>
      <c r="Z2386" s="5">
        <v>0</v>
      </c>
      <c r="AA2386" s="5">
        <v>0</v>
      </c>
      <c r="AB2386" s="5">
        <f t="shared" si="413"/>
        <v>0</v>
      </c>
      <c r="AC2386" s="5">
        <v>0</v>
      </c>
      <c r="AD2386" s="5">
        <v>0</v>
      </c>
      <c r="AE2386" s="5">
        <f t="shared" si="414"/>
        <v>0</v>
      </c>
      <c r="AF2386" s="5">
        <v>1</v>
      </c>
      <c r="AG2386" s="6">
        <v>44130</v>
      </c>
      <c r="AH2386" s="5">
        <v>1</v>
      </c>
      <c r="AI2386" s="5">
        <v>0</v>
      </c>
      <c r="AJ2386" s="5">
        <v>0</v>
      </c>
      <c r="AK2386" s="5">
        <f t="shared" si="415"/>
        <v>0</v>
      </c>
      <c r="AL2386" s="5">
        <v>0</v>
      </c>
      <c r="AM2386" s="5">
        <v>0</v>
      </c>
      <c r="AN2386" s="5">
        <f t="shared" si="416"/>
        <v>0</v>
      </c>
      <c r="AO2386" s="5">
        <v>0</v>
      </c>
      <c r="AP2386" s="5">
        <v>0</v>
      </c>
      <c r="AQ2386" s="5">
        <f t="shared" si="417"/>
        <v>0</v>
      </c>
      <c r="AR2386" s="5">
        <v>0</v>
      </c>
      <c r="AS2386" s="6"/>
      <c r="AT2386" s="5">
        <v>0</v>
      </c>
      <c r="AU2386" s="5">
        <v>0</v>
      </c>
      <c r="AV2386" t="str">
        <f t="shared" si="410"/>
        <v>N</v>
      </c>
      <c r="AW2386" t="s">
        <v>60</v>
      </c>
      <c r="AX2386" t="s">
        <v>60</v>
      </c>
      <c r="AY2386" t="s">
        <v>62</v>
      </c>
      <c r="AZ2386" t="s">
        <v>62</v>
      </c>
      <c r="BA2386" t="str">
        <f t="shared" si="411"/>
        <v>N</v>
      </c>
    </row>
    <row r="2387" spans="1:53">
      <c r="A2387" t="s">
        <v>1460</v>
      </c>
      <c r="B2387" t="s">
        <v>54</v>
      </c>
      <c r="C2387" t="s">
        <v>89</v>
      </c>
      <c r="D2387">
        <v>2020</v>
      </c>
      <c r="F2387" t="s">
        <v>6011</v>
      </c>
      <c r="G2387" t="s">
        <v>6012</v>
      </c>
      <c r="H2387" t="s">
        <v>3152</v>
      </c>
      <c r="I2387" t="s">
        <v>1951</v>
      </c>
      <c r="J2387" t="s">
        <v>101</v>
      </c>
      <c r="K2387" t="s">
        <v>93</v>
      </c>
      <c r="L2387" s="5">
        <v>0</v>
      </c>
      <c r="M2387" s="5">
        <v>0</v>
      </c>
      <c r="N2387" s="5">
        <f t="shared" si="407"/>
        <v>0</v>
      </c>
      <c r="O2387" s="5">
        <v>0</v>
      </c>
      <c r="P2387" s="5">
        <v>0</v>
      </c>
      <c r="Q2387" s="5">
        <f t="shared" si="408"/>
        <v>0</v>
      </c>
      <c r="R2387" s="5">
        <v>0</v>
      </c>
      <c r="S2387" s="5">
        <v>0</v>
      </c>
      <c r="T2387" s="5">
        <f t="shared" si="409"/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f t="shared" si="412"/>
        <v>0</v>
      </c>
      <c r="Z2387" s="5">
        <v>0</v>
      </c>
      <c r="AA2387" s="5">
        <v>0</v>
      </c>
      <c r="AB2387" s="5">
        <f t="shared" si="413"/>
        <v>0</v>
      </c>
      <c r="AC2387" s="5">
        <v>0</v>
      </c>
      <c r="AD2387" s="5">
        <v>0</v>
      </c>
      <c r="AE2387" s="5">
        <f t="shared" si="414"/>
        <v>0</v>
      </c>
      <c r="AF2387" s="5">
        <v>1</v>
      </c>
      <c r="AG2387" s="6">
        <v>44130</v>
      </c>
      <c r="AH2387" s="5">
        <v>1</v>
      </c>
      <c r="AI2387" s="5">
        <v>0</v>
      </c>
      <c r="AJ2387" s="5">
        <v>0</v>
      </c>
      <c r="AK2387" s="5">
        <f t="shared" si="415"/>
        <v>0</v>
      </c>
      <c r="AL2387" s="5">
        <v>0</v>
      </c>
      <c r="AM2387" s="5">
        <v>0</v>
      </c>
      <c r="AN2387" s="5">
        <f t="shared" si="416"/>
        <v>0</v>
      </c>
      <c r="AO2387" s="5">
        <v>0</v>
      </c>
      <c r="AP2387" s="5">
        <v>0</v>
      </c>
      <c r="AQ2387" s="5">
        <f t="shared" si="417"/>
        <v>0</v>
      </c>
      <c r="AR2387" s="5">
        <v>0</v>
      </c>
      <c r="AS2387" s="6"/>
      <c r="AT2387" s="5">
        <v>0</v>
      </c>
      <c r="AU2387" s="5">
        <v>0</v>
      </c>
      <c r="AV2387" t="str">
        <f t="shared" si="410"/>
        <v>N</v>
      </c>
      <c r="AW2387" t="s">
        <v>60</v>
      </c>
      <c r="AX2387" t="s">
        <v>60</v>
      </c>
      <c r="AY2387" t="s">
        <v>62</v>
      </c>
      <c r="AZ2387" t="s">
        <v>62</v>
      </c>
      <c r="BA2387" t="str">
        <f t="shared" si="411"/>
        <v>N</v>
      </c>
    </row>
    <row r="2388" spans="1:53">
      <c r="A2388" t="s">
        <v>1460</v>
      </c>
      <c r="B2388" t="s">
        <v>54</v>
      </c>
      <c r="C2388" t="s">
        <v>89</v>
      </c>
      <c r="D2388">
        <v>2020</v>
      </c>
      <c r="F2388" t="s">
        <v>6013</v>
      </c>
      <c r="G2388" t="s">
        <v>6014</v>
      </c>
      <c r="H2388" t="s">
        <v>3152</v>
      </c>
      <c r="I2388" t="s">
        <v>1951</v>
      </c>
      <c r="J2388" t="s">
        <v>101</v>
      </c>
      <c r="K2388" t="s">
        <v>93</v>
      </c>
      <c r="L2388" s="5">
        <v>0</v>
      </c>
      <c r="M2388" s="5">
        <v>0</v>
      </c>
      <c r="N2388" s="5">
        <f t="shared" si="407"/>
        <v>0</v>
      </c>
      <c r="O2388" s="5">
        <v>0</v>
      </c>
      <c r="P2388" s="5">
        <v>0</v>
      </c>
      <c r="Q2388" s="5">
        <f t="shared" si="408"/>
        <v>0</v>
      </c>
      <c r="R2388" s="5">
        <v>0</v>
      </c>
      <c r="S2388" s="5">
        <v>0</v>
      </c>
      <c r="T2388" s="5">
        <f t="shared" si="409"/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f t="shared" si="412"/>
        <v>0</v>
      </c>
      <c r="Z2388" s="5">
        <v>0</v>
      </c>
      <c r="AA2388" s="5">
        <v>0</v>
      </c>
      <c r="AB2388" s="5">
        <f t="shared" si="413"/>
        <v>0</v>
      </c>
      <c r="AC2388" s="5">
        <v>0</v>
      </c>
      <c r="AD2388" s="5">
        <v>0</v>
      </c>
      <c r="AE2388" s="5">
        <f t="shared" si="414"/>
        <v>0</v>
      </c>
      <c r="AF2388" s="5">
        <v>1</v>
      </c>
      <c r="AG2388" s="6">
        <v>44057</v>
      </c>
      <c r="AH2388" s="5">
        <v>1</v>
      </c>
      <c r="AI2388" s="5">
        <v>0</v>
      </c>
      <c r="AJ2388" s="5">
        <v>0</v>
      </c>
      <c r="AK2388" s="5">
        <f t="shared" si="415"/>
        <v>0</v>
      </c>
      <c r="AL2388" s="5">
        <v>0</v>
      </c>
      <c r="AM2388" s="5">
        <v>0</v>
      </c>
      <c r="AN2388" s="5">
        <f t="shared" si="416"/>
        <v>0</v>
      </c>
      <c r="AO2388" s="5">
        <v>0</v>
      </c>
      <c r="AP2388" s="5">
        <v>0</v>
      </c>
      <c r="AQ2388" s="5">
        <f t="shared" si="417"/>
        <v>0</v>
      </c>
      <c r="AR2388" s="5">
        <v>0</v>
      </c>
      <c r="AS2388" s="6"/>
      <c r="AT2388" s="5">
        <v>0</v>
      </c>
      <c r="AU2388" s="5">
        <v>0</v>
      </c>
      <c r="AV2388" t="str">
        <f t="shared" si="410"/>
        <v>N</v>
      </c>
      <c r="AW2388" t="s">
        <v>60</v>
      </c>
      <c r="AX2388" t="s">
        <v>60</v>
      </c>
      <c r="AY2388" t="s">
        <v>62</v>
      </c>
      <c r="AZ2388" t="s">
        <v>62</v>
      </c>
      <c r="BA2388" t="str">
        <f t="shared" si="411"/>
        <v>N</v>
      </c>
    </row>
    <row r="2389" spans="1:53">
      <c r="A2389" t="s">
        <v>1460</v>
      </c>
      <c r="B2389" t="s">
        <v>54</v>
      </c>
      <c r="C2389" t="s">
        <v>89</v>
      </c>
      <c r="D2389">
        <v>2020</v>
      </c>
      <c r="F2389" t="s">
        <v>6015</v>
      </c>
      <c r="G2389" t="s">
        <v>6016</v>
      </c>
      <c r="H2389" t="s">
        <v>3152</v>
      </c>
      <c r="I2389" t="s">
        <v>1951</v>
      </c>
      <c r="J2389" t="s">
        <v>101</v>
      </c>
      <c r="K2389" t="s">
        <v>93</v>
      </c>
      <c r="L2389" s="5">
        <v>0</v>
      </c>
      <c r="M2389" s="5">
        <v>0</v>
      </c>
      <c r="N2389" s="5">
        <f t="shared" si="407"/>
        <v>0</v>
      </c>
      <c r="O2389" s="5">
        <v>0</v>
      </c>
      <c r="P2389" s="5">
        <v>0</v>
      </c>
      <c r="Q2389" s="5">
        <f t="shared" si="408"/>
        <v>0</v>
      </c>
      <c r="R2389" s="5">
        <v>0</v>
      </c>
      <c r="S2389" s="5">
        <v>0</v>
      </c>
      <c r="T2389" s="5">
        <f t="shared" si="409"/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f t="shared" si="412"/>
        <v>0</v>
      </c>
      <c r="Z2389" s="5">
        <v>0</v>
      </c>
      <c r="AA2389" s="5">
        <v>0</v>
      </c>
      <c r="AB2389" s="5">
        <f t="shared" si="413"/>
        <v>0</v>
      </c>
      <c r="AC2389" s="5">
        <v>0</v>
      </c>
      <c r="AD2389" s="5">
        <v>0</v>
      </c>
      <c r="AE2389" s="5">
        <f t="shared" si="414"/>
        <v>0</v>
      </c>
      <c r="AF2389" s="5">
        <v>1</v>
      </c>
      <c r="AG2389" s="6">
        <v>44057</v>
      </c>
      <c r="AH2389" s="5">
        <v>1</v>
      </c>
      <c r="AI2389" s="5">
        <v>0</v>
      </c>
      <c r="AJ2389" s="5">
        <v>0</v>
      </c>
      <c r="AK2389" s="5">
        <f t="shared" si="415"/>
        <v>0</v>
      </c>
      <c r="AL2389" s="5">
        <v>0</v>
      </c>
      <c r="AM2389" s="5">
        <v>0</v>
      </c>
      <c r="AN2389" s="5">
        <f t="shared" si="416"/>
        <v>0</v>
      </c>
      <c r="AO2389" s="5">
        <v>0</v>
      </c>
      <c r="AP2389" s="5">
        <v>0</v>
      </c>
      <c r="AQ2389" s="5">
        <f t="shared" si="417"/>
        <v>0</v>
      </c>
      <c r="AR2389" s="5">
        <v>0</v>
      </c>
      <c r="AS2389" s="6"/>
      <c r="AT2389" s="5">
        <v>0</v>
      </c>
      <c r="AU2389" s="5">
        <v>0</v>
      </c>
      <c r="AV2389" t="str">
        <f t="shared" si="410"/>
        <v>N</v>
      </c>
      <c r="AW2389" t="s">
        <v>60</v>
      </c>
      <c r="AX2389" t="s">
        <v>60</v>
      </c>
      <c r="AY2389" t="s">
        <v>62</v>
      </c>
      <c r="AZ2389" t="s">
        <v>62</v>
      </c>
      <c r="BA2389" t="str">
        <f t="shared" si="411"/>
        <v>N</v>
      </c>
    </row>
    <row r="2390" spans="1:53">
      <c r="A2390" t="s">
        <v>1460</v>
      </c>
      <c r="B2390" t="s">
        <v>54</v>
      </c>
      <c r="C2390" t="s">
        <v>89</v>
      </c>
      <c r="D2390">
        <v>2020</v>
      </c>
      <c r="F2390" t="s">
        <v>6017</v>
      </c>
      <c r="G2390" t="s">
        <v>6018</v>
      </c>
      <c r="H2390" t="s">
        <v>3152</v>
      </c>
      <c r="I2390" t="s">
        <v>1951</v>
      </c>
      <c r="J2390" t="s">
        <v>101</v>
      </c>
      <c r="K2390" t="s">
        <v>93</v>
      </c>
      <c r="L2390" s="5">
        <v>0</v>
      </c>
      <c r="M2390" s="5">
        <v>0</v>
      </c>
      <c r="N2390" s="5">
        <f t="shared" si="407"/>
        <v>0</v>
      </c>
      <c r="O2390" s="5">
        <v>0</v>
      </c>
      <c r="P2390" s="5">
        <v>0</v>
      </c>
      <c r="Q2390" s="5">
        <f t="shared" si="408"/>
        <v>0</v>
      </c>
      <c r="R2390" s="5">
        <v>0</v>
      </c>
      <c r="S2390" s="5">
        <v>0</v>
      </c>
      <c r="T2390" s="5">
        <f t="shared" si="409"/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f t="shared" si="412"/>
        <v>0</v>
      </c>
      <c r="Z2390" s="5">
        <v>0</v>
      </c>
      <c r="AA2390" s="5">
        <v>0</v>
      </c>
      <c r="AB2390" s="5">
        <f t="shared" si="413"/>
        <v>0</v>
      </c>
      <c r="AC2390" s="5">
        <v>0</v>
      </c>
      <c r="AD2390" s="5">
        <v>0</v>
      </c>
      <c r="AE2390" s="5">
        <f t="shared" si="414"/>
        <v>0</v>
      </c>
      <c r="AF2390" s="5">
        <v>1</v>
      </c>
      <c r="AG2390" s="6">
        <v>44057</v>
      </c>
      <c r="AH2390" s="5">
        <v>1</v>
      </c>
      <c r="AI2390" s="5">
        <v>0</v>
      </c>
      <c r="AJ2390" s="5">
        <v>0</v>
      </c>
      <c r="AK2390" s="5">
        <f t="shared" si="415"/>
        <v>0</v>
      </c>
      <c r="AL2390" s="5">
        <v>0</v>
      </c>
      <c r="AM2390" s="5">
        <v>0</v>
      </c>
      <c r="AN2390" s="5">
        <f t="shared" si="416"/>
        <v>0</v>
      </c>
      <c r="AO2390" s="5">
        <v>0</v>
      </c>
      <c r="AP2390" s="5">
        <v>0</v>
      </c>
      <c r="AQ2390" s="5">
        <f t="shared" si="417"/>
        <v>0</v>
      </c>
      <c r="AR2390" s="5">
        <v>0</v>
      </c>
      <c r="AS2390" s="6"/>
      <c r="AT2390" s="5">
        <v>0</v>
      </c>
      <c r="AU2390" s="5">
        <v>0</v>
      </c>
      <c r="AV2390" t="str">
        <f t="shared" si="410"/>
        <v>N</v>
      </c>
      <c r="AW2390" t="s">
        <v>60</v>
      </c>
      <c r="AX2390" t="s">
        <v>60</v>
      </c>
      <c r="AY2390" t="s">
        <v>62</v>
      </c>
      <c r="AZ2390" t="s">
        <v>62</v>
      </c>
      <c r="BA2390" t="str">
        <f t="shared" si="411"/>
        <v>N</v>
      </c>
    </row>
    <row r="2391" spans="1:53">
      <c r="A2391" t="s">
        <v>1460</v>
      </c>
      <c r="B2391" t="s">
        <v>54</v>
      </c>
      <c r="C2391" t="s">
        <v>89</v>
      </c>
      <c r="D2391">
        <v>2020</v>
      </c>
      <c r="F2391" t="s">
        <v>6019</v>
      </c>
      <c r="G2391" t="s">
        <v>6020</v>
      </c>
      <c r="H2391" t="s">
        <v>3152</v>
      </c>
      <c r="I2391" t="s">
        <v>1951</v>
      </c>
      <c r="J2391" t="s">
        <v>101</v>
      </c>
      <c r="K2391" t="s">
        <v>93</v>
      </c>
      <c r="L2391" s="5">
        <v>0</v>
      </c>
      <c r="M2391" s="5">
        <v>0</v>
      </c>
      <c r="N2391" s="5">
        <f t="shared" si="407"/>
        <v>0</v>
      </c>
      <c r="O2391" s="5">
        <v>0</v>
      </c>
      <c r="P2391" s="5">
        <v>0</v>
      </c>
      <c r="Q2391" s="5">
        <f t="shared" si="408"/>
        <v>0</v>
      </c>
      <c r="R2391" s="5">
        <v>0</v>
      </c>
      <c r="S2391" s="5">
        <v>0</v>
      </c>
      <c r="T2391" s="5">
        <f t="shared" si="409"/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f t="shared" si="412"/>
        <v>0</v>
      </c>
      <c r="Z2391" s="5">
        <v>0</v>
      </c>
      <c r="AA2391" s="5">
        <v>0</v>
      </c>
      <c r="AB2391" s="5">
        <f t="shared" si="413"/>
        <v>0</v>
      </c>
      <c r="AC2391" s="5">
        <v>0</v>
      </c>
      <c r="AD2391" s="5">
        <v>0</v>
      </c>
      <c r="AE2391" s="5">
        <f t="shared" si="414"/>
        <v>0</v>
      </c>
      <c r="AF2391" s="5">
        <v>1</v>
      </c>
      <c r="AG2391" s="6">
        <v>44057</v>
      </c>
      <c r="AH2391" s="5">
        <v>1</v>
      </c>
      <c r="AI2391" s="5">
        <v>0</v>
      </c>
      <c r="AJ2391" s="5">
        <v>0</v>
      </c>
      <c r="AK2391" s="5">
        <f t="shared" si="415"/>
        <v>0</v>
      </c>
      <c r="AL2391" s="5">
        <v>0</v>
      </c>
      <c r="AM2391" s="5">
        <v>0</v>
      </c>
      <c r="AN2391" s="5">
        <f t="shared" si="416"/>
        <v>0</v>
      </c>
      <c r="AO2391" s="5">
        <v>0</v>
      </c>
      <c r="AP2391" s="5">
        <v>0</v>
      </c>
      <c r="AQ2391" s="5">
        <f t="shared" si="417"/>
        <v>0</v>
      </c>
      <c r="AR2391" s="5">
        <v>0</v>
      </c>
      <c r="AS2391" s="6"/>
      <c r="AT2391" s="5">
        <v>0</v>
      </c>
      <c r="AU2391" s="5">
        <v>0</v>
      </c>
      <c r="AV2391" t="str">
        <f t="shared" si="410"/>
        <v>N</v>
      </c>
      <c r="AW2391" t="s">
        <v>60</v>
      </c>
      <c r="AX2391" t="s">
        <v>60</v>
      </c>
      <c r="AY2391" t="s">
        <v>62</v>
      </c>
      <c r="AZ2391" t="s">
        <v>62</v>
      </c>
      <c r="BA2391" t="str">
        <f t="shared" si="411"/>
        <v>N</v>
      </c>
    </row>
    <row r="2392" spans="1:53">
      <c r="A2392" t="s">
        <v>1460</v>
      </c>
      <c r="B2392" t="s">
        <v>54</v>
      </c>
      <c r="C2392" t="s">
        <v>89</v>
      </c>
      <c r="D2392">
        <v>2020</v>
      </c>
      <c r="F2392" t="s">
        <v>6021</v>
      </c>
      <c r="G2392" t="s">
        <v>6022</v>
      </c>
      <c r="H2392" t="s">
        <v>3152</v>
      </c>
      <c r="I2392" t="s">
        <v>1951</v>
      </c>
      <c r="J2392" t="s">
        <v>101</v>
      </c>
      <c r="K2392" t="s">
        <v>93</v>
      </c>
      <c r="L2392" s="5">
        <v>0</v>
      </c>
      <c r="M2392" s="5">
        <v>0</v>
      </c>
      <c r="N2392" s="5">
        <f t="shared" si="407"/>
        <v>0</v>
      </c>
      <c r="O2392" s="5">
        <v>0</v>
      </c>
      <c r="P2392" s="5">
        <v>0</v>
      </c>
      <c r="Q2392" s="5">
        <f t="shared" si="408"/>
        <v>0</v>
      </c>
      <c r="R2392" s="5">
        <v>0</v>
      </c>
      <c r="S2392" s="5">
        <v>0</v>
      </c>
      <c r="T2392" s="5">
        <f t="shared" si="409"/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f t="shared" si="412"/>
        <v>0</v>
      </c>
      <c r="Z2392" s="5">
        <v>0</v>
      </c>
      <c r="AA2392" s="5">
        <v>0</v>
      </c>
      <c r="AB2392" s="5">
        <f t="shared" si="413"/>
        <v>0</v>
      </c>
      <c r="AC2392" s="5">
        <v>0</v>
      </c>
      <c r="AD2392" s="5">
        <v>0</v>
      </c>
      <c r="AE2392" s="5">
        <f t="shared" si="414"/>
        <v>0</v>
      </c>
      <c r="AF2392" s="5">
        <v>1</v>
      </c>
      <c r="AG2392" s="6">
        <v>44057</v>
      </c>
      <c r="AH2392" s="5">
        <v>1</v>
      </c>
      <c r="AI2392" s="5">
        <v>0</v>
      </c>
      <c r="AJ2392" s="5">
        <v>0</v>
      </c>
      <c r="AK2392" s="5">
        <f t="shared" si="415"/>
        <v>0</v>
      </c>
      <c r="AL2392" s="5">
        <v>0</v>
      </c>
      <c r="AM2392" s="5">
        <v>0</v>
      </c>
      <c r="AN2392" s="5">
        <f t="shared" si="416"/>
        <v>0</v>
      </c>
      <c r="AO2392" s="5">
        <v>0</v>
      </c>
      <c r="AP2392" s="5">
        <v>0</v>
      </c>
      <c r="AQ2392" s="5">
        <f t="shared" si="417"/>
        <v>0</v>
      </c>
      <c r="AR2392" s="5">
        <v>0</v>
      </c>
      <c r="AS2392" s="6"/>
      <c r="AT2392" s="5">
        <v>0</v>
      </c>
      <c r="AU2392" s="5">
        <v>0</v>
      </c>
      <c r="AV2392" t="str">
        <f t="shared" si="410"/>
        <v>N</v>
      </c>
      <c r="AW2392" t="s">
        <v>60</v>
      </c>
      <c r="AX2392" t="s">
        <v>60</v>
      </c>
      <c r="AY2392" t="s">
        <v>62</v>
      </c>
      <c r="AZ2392" t="s">
        <v>62</v>
      </c>
      <c r="BA2392" t="str">
        <f t="shared" si="411"/>
        <v>N</v>
      </c>
    </row>
    <row r="2393" spans="1:53">
      <c r="A2393" t="s">
        <v>1460</v>
      </c>
      <c r="B2393" t="s">
        <v>54</v>
      </c>
      <c r="C2393" t="s">
        <v>89</v>
      </c>
      <c r="D2393">
        <v>2020</v>
      </c>
      <c r="F2393" t="s">
        <v>6023</v>
      </c>
      <c r="G2393" t="s">
        <v>6024</v>
      </c>
      <c r="H2393" t="s">
        <v>3152</v>
      </c>
      <c r="I2393" t="s">
        <v>1951</v>
      </c>
      <c r="J2393" t="s">
        <v>101</v>
      </c>
      <c r="K2393" t="s">
        <v>93</v>
      </c>
      <c r="L2393" s="5">
        <v>0</v>
      </c>
      <c r="M2393" s="5">
        <v>0</v>
      </c>
      <c r="N2393" s="5">
        <f t="shared" si="407"/>
        <v>0</v>
      </c>
      <c r="O2393" s="5">
        <v>0</v>
      </c>
      <c r="P2393" s="5">
        <v>0</v>
      </c>
      <c r="Q2393" s="5">
        <f t="shared" si="408"/>
        <v>0</v>
      </c>
      <c r="R2393" s="5">
        <v>0</v>
      </c>
      <c r="S2393" s="5">
        <v>0</v>
      </c>
      <c r="T2393" s="5">
        <f t="shared" si="409"/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f t="shared" si="412"/>
        <v>0</v>
      </c>
      <c r="Z2393" s="5">
        <v>0</v>
      </c>
      <c r="AA2393" s="5">
        <v>0</v>
      </c>
      <c r="AB2393" s="5">
        <f t="shared" si="413"/>
        <v>0</v>
      </c>
      <c r="AC2393" s="5">
        <v>0</v>
      </c>
      <c r="AD2393" s="5">
        <v>0</v>
      </c>
      <c r="AE2393" s="5">
        <f t="shared" si="414"/>
        <v>0</v>
      </c>
      <c r="AF2393" s="5">
        <v>1</v>
      </c>
      <c r="AG2393" s="6">
        <v>44130</v>
      </c>
      <c r="AH2393" s="5">
        <v>1</v>
      </c>
      <c r="AI2393" s="5">
        <v>0</v>
      </c>
      <c r="AJ2393" s="5">
        <v>0</v>
      </c>
      <c r="AK2393" s="5">
        <f t="shared" si="415"/>
        <v>0</v>
      </c>
      <c r="AL2393" s="5">
        <v>0</v>
      </c>
      <c r="AM2393" s="5">
        <v>0</v>
      </c>
      <c r="AN2393" s="5">
        <f t="shared" si="416"/>
        <v>0</v>
      </c>
      <c r="AO2393" s="5">
        <v>0</v>
      </c>
      <c r="AP2393" s="5">
        <v>0</v>
      </c>
      <c r="AQ2393" s="5">
        <f t="shared" si="417"/>
        <v>0</v>
      </c>
      <c r="AR2393" s="5">
        <v>0</v>
      </c>
      <c r="AS2393" s="6"/>
      <c r="AT2393" s="5">
        <v>0</v>
      </c>
      <c r="AU2393" s="5">
        <v>0</v>
      </c>
      <c r="AV2393" t="str">
        <f t="shared" si="410"/>
        <v>N</v>
      </c>
      <c r="AW2393" t="s">
        <v>60</v>
      </c>
      <c r="AX2393" t="s">
        <v>60</v>
      </c>
      <c r="AY2393" t="s">
        <v>62</v>
      </c>
      <c r="AZ2393" t="s">
        <v>62</v>
      </c>
      <c r="BA2393" t="str">
        <f t="shared" si="411"/>
        <v>N</v>
      </c>
    </row>
    <row r="2394" spans="1:53">
      <c r="A2394" t="s">
        <v>1460</v>
      </c>
      <c r="B2394" t="s">
        <v>54</v>
      </c>
      <c r="C2394" t="s">
        <v>89</v>
      </c>
      <c r="D2394">
        <v>2020</v>
      </c>
      <c r="F2394" t="s">
        <v>6025</v>
      </c>
      <c r="G2394" t="s">
        <v>6026</v>
      </c>
      <c r="H2394" t="s">
        <v>3152</v>
      </c>
      <c r="I2394" t="s">
        <v>1951</v>
      </c>
      <c r="J2394" t="s">
        <v>101</v>
      </c>
      <c r="K2394" t="s">
        <v>93</v>
      </c>
      <c r="L2394" s="5">
        <v>0</v>
      </c>
      <c r="M2394" s="5">
        <v>0</v>
      </c>
      <c r="N2394" s="5">
        <f t="shared" si="407"/>
        <v>0</v>
      </c>
      <c r="O2394" s="5">
        <v>0</v>
      </c>
      <c r="P2394" s="5">
        <v>0</v>
      </c>
      <c r="Q2394" s="5">
        <f t="shared" si="408"/>
        <v>0</v>
      </c>
      <c r="R2394" s="5">
        <v>0</v>
      </c>
      <c r="S2394" s="5">
        <v>0</v>
      </c>
      <c r="T2394" s="5">
        <f t="shared" si="409"/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f t="shared" si="412"/>
        <v>0</v>
      </c>
      <c r="Z2394" s="5">
        <v>0</v>
      </c>
      <c r="AA2394" s="5">
        <v>0</v>
      </c>
      <c r="AB2394" s="5">
        <f t="shared" si="413"/>
        <v>0</v>
      </c>
      <c r="AC2394" s="5">
        <v>0</v>
      </c>
      <c r="AD2394" s="5">
        <v>0</v>
      </c>
      <c r="AE2394" s="5">
        <f t="shared" si="414"/>
        <v>0</v>
      </c>
      <c r="AF2394" s="5">
        <v>1</v>
      </c>
      <c r="AG2394" s="6">
        <v>44130</v>
      </c>
      <c r="AH2394" s="5">
        <v>1</v>
      </c>
      <c r="AI2394" s="5">
        <v>0</v>
      </c>
      <c r="AJ2394" s="5">
        <v>0</v>
      </c>
      <c r="AK2394" s="5">
        <f t="shared" si="415"/>
        <v>0</v>
      </c>
      <c r="AL2394" s="5">
        <v>0</v>
      </c>
      <c r="AM2394" s="5">
        <v>0</v>
      </c>
      <c r="AN2394" s="5">
        <f t="shared" si="416"/>
        <v>0</v>
      </c>
      <c r="AO2394" s="5">
        <v>0</v>
      </c>
      <c r="AP2394" s="5">
        <v>0</v>
      </c>
      <c r="AQ2394" s="5">
        <f t="shared" si="417"/>
        <v>0</v>
      </c>
      <c r="AR2394" s="5">
        <v>0</v>
      </c>
      <c r="AS2394" s="6"/>
      <c r="AT2394" s="5">
        <v>0</v>
      </c>
      <c r="AU2394" s="5">
        <v>0</v>
      </c>
      <c r="AV2394" t="str">
        <f t="shared" si="410"/>
        <v>N</v>
      </c>
      <c r="AW2394" t="s">
        <v>60</v>
      </c>
      <c r="AX2394" t="s">
        <v>60</v>
      </c>
      <c r="AY2394" t="s">
        <v>62</v>
      </c>
      <c r="AZ2394" t="s">
        <v>62</v>
      </c>
      <c r="BA2394" t="str">
        <f t="shared" si="411"/>
        <v>N</v>
      </c>
    </row>
    <row r="2395" spans="1:53">
      <c r="A2395" t="s">
        <v>1460</v>
      </c>
      <c r="B2395" t="s">
        <v>54</v>
      </c>
      <c r="C2395" t="s">
        <v>89</v>
      </c>
      <c r="D2395">
        <v>2020</v>
      </c>
      <c r="F2395" t="s">
        <v>6027</v>
      </c>
      <c r="G2395" t="s">
        <v>6028</v>
      </c>
      <c r="H2395" t="s">
        <v>3152</v>
      </c>
      <c r="I2395" t="s">
        <v>1951</v>
      </c>
      <c r="J2395" t="s">
        <v>101</v>
      </c>
      <c r="K2395" t="s">
        <v>93</v>
      </c>
      <c r="L2395" s="5">
        <v>0</v>
      </c>
      <c r="M2395" s="5">
        <v>0</v>
      </c>
      <c r="N2395" s="5">
        <f t="shared" si="407"/>
        <v>0</v>
      </c>
      <c r="O2395" s="5">
        <v>0</v>
      </c>
      <c r="P2395" s="5">
        <v>0</v>
      </c>
      <c r="Q2395" s="5">
        <f t="shared" si="408"/>
        <v>0</v>
      </c>
      <c r="R2395" s="5">
        <v>0</v>
      </c>
      <c r="S2395" s="5">
        <v>0</v>
      </c>
      <c r="T2395" s="5">
        <f t="shared" si="409"/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f t="shared" si="412"/>
        <v>0</v>
      </c>
      <c r="Z2395" s="5">
        <v>0</v>
      </c>
      <c r="AA2395" s="5">
        <v>0</v>
      </c>
      <c r="AB2395" s="5">
        <f t="shared" si="413"/>
        <v>0</v>
      </c>
      <c r="AC2395" s="5">
        <v>0</v>
      </c>
      <c r="AD2395" s="5">
        <v>0</v>
      </c>
      <c r="AE2395" s="5">
        <f t="shared" si="414"/>
        <v>0</v>
      </c>
      <c r="AF2395" s="5">
        <v>1</v>
      </c>
      <c r="AG2395" s="6">
        <v>44057</v>
      </c>
      <c r="AH2395" s="5">
        <v>1</v>
      </c>
      <c r="AI2395" s="5">
        <v>0</v>
      </c>
      <c r="AJ2395" s="5">
        <v>0</v>
      </c>
      <c r="AK2395" s="5">
        <f t="shared" si="415"/>
        <v>0</v>
      </c>
      <c r="AL2395" s="5">
        <v>0</v>
      </c>
      <c r="AM2395" s="5">
        <v>0</v>
      </c>
      <c r="AN2395" s="5">
        <f t="shared" si="416"/>
        <v>0</v>
      </c>
      <c r="AO2395" s="5">
        <v>0</v>
      </c>
      <c r="AP2395" s="5">
        <v>0</v>
      </c>
      <c r="AQ2395" s="5">
        <f t="shared" si="417"/>
        <v>0</v>
      </c>
      <c r="AR2395" s="5">
        <v>0</v>
      </c>
      <c r="AS2395" s="6"/>
      <c r="AT2395" s="5">
        <v>0</v>
      </c>
      <c r="AU2395" s="5">
        <v>0</v>
      </c>
      <c r="AV2395" t="str">
        <f t="shared" si="410"/>
        <v>N</v>
      </c>
      <c r="AW2395" t="s">
        <v>60</v>
      </c>
      <c r="AX2395" t="s">
        <v>60</v>
      </c>
      <c r="AY2395" t="s">
        <v>62</v>
      </c>
      <c r="AZ2395" t="s">
        <v>62</v>
      </c>
      <c r="BA2395" t="str">
        <f t="shared" si="411"/>
        <v>N</v>
      </c>
    </row>
    <row r="2396" spans="1:53">
      <c r="A2396" t="s">
        <v>1460</v>
      </c>
      <c r="B2396" t="s">
        <v>54</v>
      </c>
      <c r="C2396" t="s">
        <v>89</v>
      </c>
      <c r="D2396">
        <v>2020</v>
      </c>
      <c r="F2396" t="s">
        <v>6029</v>
      </c>
      <c r="G2396" t="s">
        <v>6030</v>
      </c>
      <c r="H2396" t="s">
        <v>3152</v>
      </c>
      <c r="I2396" t="s">
        <v>1951</v>
      </c>
      <c r="J2396" t="s">
        <v>101</v>
      </c>
      <c r="K2396" t="s">
        <v>93</v>
      </c>
      <c r="L2396" s="5">
        <v>0</v>
      </c>
      <c r="M2396" s="5">
        <v>0</v>
      </c>
      <c r="N2396" s="5">
        <f t="shared" si="407"/>
        <v>0</v>
      </c>
      <c r="O2396" s="5">
        <v>0</v>
      </c>
      <c r="P2396" s="5">
        <v>0</v>
      </c>
      <c r="Q2396" s="5">
        <f t="shared" si="408"/>
        <v>0</v>
      </c>
      <c r="R2396" s="5">
        <v>0</v>
      </c>
      <c r="S2396" s="5">
        <v>0</v>
      </c>
      <c r="T2396" s="5">
        <f t="shared" si="409"/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f t="shared" si="412"/>
        <v>0</v>
      </c>
      <c r="Z2396" s="5">
        <v>0</v>
      </c>
      <c r="AA2396" s="5">
        <v>0</v>
      </c>
      <c r="AB2396" s="5">
        <f t="shared" si="413"/>
        <v>0</v>
      </c>
      <c r="AC2396" s="5">
        <v>0</v>
      </c>
      <c r="AD2396" s="5">
        <v>0</v>
      </c>
      <c r="AE2396" s="5">
        <f t="shared" si="414"/>
        <v>0</v>
      </c>
      <c r="AF2396" s="5">
        <v>1</v>
      </c>
      <c r="AG2396" s="6">
        <v>44130</v>
      </c>
      <c r="AH2396" s="5">
        <v>1</v>
      </c>
      <c r="AI2396" s="5">
        <v>0</v>
      </c>
      <c r="AJ2396" s="5">
        <v>0</v>
      </c>
      <c r="AK2396" s="5">
        <f t="shared" si="415"/>
        <v>0</v>
      </c>
      <c r="AL2396" s="5">
        <v>0</v>
      </c>
      <c r="AM2396" s="5">
        <v>0</v>
      </c>
      <c r="AN2396" s="5">
        <f t="shared" si="416"/>
        <v>0</v>
      </c>
      <c r="AO2396" s="5">
        <v>0</v>
      </c>
      <c r="AP2396" s="5">
        <v>0</v>
      </c>
      <c r="AQ2396" s="5">
        <f t="shared" si="417"/>
        <v>0</v>
      </c>
      <c r="AR2396" s="5">
        <v>0</v>
      </c>
      <c r="AS2396" s="6"/>
      <c r="AT2396" s="5">
        <v>0</v>
      </c>
      <c r="AU2396" s="5">
        <v>0</v>
      </c>
      <c r="AV2396" t="str">
        <f t="shared" si="410"/>
        <v>N</v>
      </c>
      <c r="AW2396" t="s">
        <v>60</v>
      </c>
      <c r="AX2396" t="s">
        <v>60</v>
      </c>
      <c r="AY2396" t="s">
        <v>62</v>
      </c>
      <c r="AZ2396" t="s">
        <v>62</v>
      </c>
      <c r="BA2396" t="str">
        <f t="shared" si="411"/>
        <v>N</v>
      </c>
    </row>
    <row r="2397" spans="1:53">
      <c r="A2397" t="s">
        <v>1460</v>
      </c>
      <c r="B2397" t="s">
        <v>54</v>
      </c>
      <c r="C2397" t="s">
        <v>89</v>
      </c>
      <c r="D2397">
        <v>2020</v>
      </c>
      <c r="F2397" t="s">
        <v>6031</v>
      </c>
      <c r="G2397" t="s">
        <v>6032</v>
      </c>
      <c r="H2397" t="s">
        <v>3152</v>
      </c>
      <c r="I2397" t="s">
        <v>1951</v>
      </c>
      <c r="J2397" t="s">
        <v>101</v>
      </c>
      <c r="K2397" t="s">
        <v>93</v>
      </c>
      <c r="L2397" s="5">
        <v>0</v>
      </c>
      <c r="M2397" s="5">
        <v>0</v>
      </c>
      <c r="N2397" s="5">
        <f t="shared" si="407"/>
        <v>0</v>
      </c>
      <c r="O2397" s="5">
        <v>0</v>
      </c>
      <c r="P2397" s="5">
        <v>0</v>
      </c>
      <c r="Q2397" s="5">
        <f t="shared" si="408"/>
        <v>0</v>
      </c>
      <c r="R2397" s="5">
        <v>0</v>
      </c>
      <c r="S2397" s="5">
        <v>0</v>
      </c>
      <c r="T2397" s="5">
        <f t="shared" si="409"/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f t="shared" si="412"/>
        <v>0</v>
      </c>
      <c r="Z2397" s="5">
        <v>0</v>
      </c>
      <c r="AA2397" s="5">
        <v>0</v>
      </c>
      <c r="AB2397" s="5">
        <f t="shared" si="413"/>
        <v>0</v>
      </c>
      <c r="AC2397" s="5">
        <v>0</v>
      </c>
      <c r="AD2397" s="5">
        <v>0</v>
      </c>
      <c r="AE2397" s="5">
        <f t="shared" si="414"/>
        <v>0</v>
      </c>
      <c r="AF2397" s="5">
        <v>1</v>
      </c>
      <c r="AG2397" s="6">
        <v>44130</v>
      </c>
      <c r="AH2397" s="5">
        <v>1</v>
      </c>
      <c r="AI2397" s="5">
        <v>0</v>
      </c>
      <c r="AJ2397" s="5">
        <v>0</v>
      </c>
      <c r="AK2397" s="5">
        <f t="shared" si="415"/>
        <v>0</v>
      </c>
      <c r="AL2397" s="5">
        <v>0</v>
      </c>
      <c r="AM2397" s="5">
        <v>0</v>
      </c>
      <c r="AN2397" s="5">
        <f t="shared" si="416"/>
        <v>0</v>
      </c>
      <c r="AO2397" s="5">
        <v>0</v>
      </c>
      <c r="AP2397" s="5">
        <v>0</v>
      </c>
      <c r="AQ2397" s="5">
        <f t="shared" si="417"/>
        <v>0</v>
      </c>
      <c r="AR2397" s="5">
        <v>0</v>
      </c>
      <c r="AS2397" s="6"/>
      <c r="AT2397" s="5">
        <v>0</v>
      </c>
      <c r="AU2397" s="5">
        <v>0</v>
      </c>
      <c r="AV2397" t="str">
        <f t="shared" si="410"/>
        <v>N</v>
      </c>
      <c r="AW2397" t="s">
        <v>60</v>
      </c>
      <c r="AX2397" t="s">
        <v>60</v>
      </c>
      <c r="AY2397" t="s">
        <v>62</v>
      </c>
      <c r="AZ2397" t="s">
        <v>62</v>
      </c>
      <c r="BA2397" t="str">
        <f t="shared" si="411"/>
        <v>N</v>
      </c>
    </row>
    <row r="2398" spans="1:53">
      <c r="A2398" t="s">
        <v>1460</v>
      </c>
      <c r="B2398" t="s">
        <v>54</v>
      </c>
      <c r="C2398" t="s">
        <v>89</v>
      </c>
      <c r="D2398">
        <v>2020</v>
      </c>
      <c r="F2398" t="s">
        <v>6033</v>
      </c>
      <c r="G2398" t="s">
        <v>6034</v>
      </c>
      <c r="H2398" t="s">
        <v>3152</v>
      </c>
      <c r="I2398" t="s">
        <v>1951</v>
      </c>
      <c r="J2398" t="s">
        <v>101</v>
      </c>
      <c r="K2398" t="s">
        <v>93</v>
      </c>
      <c r="L2398" s="5">
        <v>0</v>
      </c>
      <c r="M2398" s="5">
        <v>0</v>
      </c>
      <c r="N2398" s="5">
        <f t="shared" si="407"/>
        <v>0</v>
      </c>
      <c r="O2398" s="5">
        <v>0</v>
      </c>
      <c r="P2398" s="5">
        <v>0</v>
      </c>
      <c r="Q2398" s="5">
        <f t="shared" si="408"/>
        <v>0</v>
      </c>
      <c r="R2398" s="5">
        <v>0</v>
      </c>
      <c r="S2398" s="5">
        <v>0</v>
      </c>
      <c r="T2398" s="5">
        <f t="shared" si="409"/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f t="shared" si="412"/>
        <v>0</v>
      </c>
      <c r="Z2398" s="5">
        <v>0</v>
      </c>
      <c r="AA2398" s="5">
        <v>0</v>
      </c>
      <c r="AB2398" s="5">
        <f t="shared" si="413"/>
        <v>0</v>
      </c>
      <c r="AC2398" s="5">
        <v>0</v>
      </c>
      <c r="AD2398" s="5">
        <v>0</v>
      </c>
      <c r="AE2398" s="5">
        <f t="shared" si="414"/>
        <v>0</v>
      </c>
      <c r="AF2398" s="5">
        <v>1</v>
      </c>
      <c r="AG2398" s="6">
        <v>44130</v>
      </c>
      <c r="AH2398" s="5">
        <v>1</v>
      </c>
      <c r="AI2398" s="5">
        <v>0</v>
      </c>
      <c r="AJ2398" s="5">
        <v>0</v>
      </c>
      <c r="AK2398" s="5">
        <f t="shared" si="415"/>
        <v>0</v>
      </c>
      <c r="AL2398" s="5">
        <v>0</v>
      </c>
      <c r="AM2398" s="5">
        <v>0</v>
      </c>
      <c r="AN2398" s="5">
        <f t="shared" si="416"/>
        <v>0</v>
      </c>
      <c r="AO2398" s="5">
        <v>0</v>
      </c>
      <c r="AP2398" s="5">
        <v>0</v>
      </c>
      <c r="AQ2398" s="5">
        <f t="shared" si="417"/>
        <v>0</v>
      </c>
      <c r="AR2398" s="5">
        <v>0</v>
      </c>
      <c r="AS2398" s="6"/>
      <c r="AT2398" s="5">
        <v>0</v>
      </c>
      <c r="AU2398" s="5">
        <v>0</v>
      </c>
      <c r="AV2398" t="str">
        <f t="shared" si="410"/>
        <v>N</v>
      </c>
      <c r="AW2398" t="s">
        <v>60</v>
      </c>
      <c r="AX2398" t="s">
        <v>60</v>
      </c>
      <c r="AY2398" t="s">
        <v>62</v>
      </c>
      <c r="AZ2398" t="s">
        <v>62</v>
      </c>
      <c r="BA2398" t="str">
        <f t="shared" si="411"/>
        <v>N</v>
      </c>
    </row>
    <row r="2399" spans="1:53">
      <c r="A2399" t="s">
        <v>1460</v>
      </c>
      <c r="B2399" t="s">
        <v>54</v>
      </c>
      <c r="C2399" t="s">
        <v>89</v>
      </c>
      <c r="D2399">
        <v>2020</v>
      </c>
      <c r="F2399" t="s">
        <v>6035</v>
      </c>
      <c r="G2399" t="s">
        <v>6036</v>
      </c>
      <c r="H2399" t="s">
        <v>3152</v>
      </c>
      <c r="I2399" t="s">
        <v>1951</v>
      </c>
      <c r="J2399" t="s">
        <v>101</v>
      </c>
      <c r="K2399" t="s">
        <v>93</v>
      </c>
      <c r="L2399" s="5">
        <v>0</v>
      </c>
      <c r="M2399" s="5">
        <v>0</v>
      </c>
      <c r="N2399" s="5">
        <f t="shared" si="407"/>
        <v>0</v>
      </c>
      <c r="O2399" s="5">
        <v>0</v>
      </c>
      <c r="P2399" s="5">
        <v>0</v>
      </c>
      <c r="Q2399" s="5">
        <f t="shared" si="408"/>
        <v>0</v>
      </c>
      <c r="R2399" s="5">
        <v>0</v>
      </c>
      <c r="S2399" s="5">
        <v>0</v>
      </c>
      <c r="T2399" s="5">
        <f t="shared" si="409"/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f t="shared" si="412"/>
        <v>0</v>
      </c>
      <c r="Z2399" s="5">
        <v>0</v>
      </c>
      <c r="AA2399" s="5">
        <v>0</v>
      </c>
      <c r="AB2399" s="5">
        <f t="shared" si="413"/>
        <v>0</v>
      </c>
      <c r="AC2399" s="5">
        <v>0</v>
      </c>
      <c r="AD2399" s="5">
        <v>0</v>
      </c>
      <c r="AE2399" s="5">
        <f t="shared" si="414"/>
        <v>0</v>
      </c>
      <c r="AF2399" s="5">
        <v>1</v>
      </c>
      <c r="AG2399" s="6">
        <v>44130</v>
      </c>
      <c r="AH2399" s="5">
        <v>1</v>
      </c>
      <c r="AI2399" s="5">
        <v>0</v>
      </c>
      <c r="AJ2399" s="5">
        <v>0</v>
      </c>
      <c r="AK2399" s="5">
        <f t="shared" si="415"/>
        <v>0</v>
      </c>
      <c r="AL2399" s="5">
        <v>0</v>
      </c>
      <c r="AM2399" s="5">
        <v>0</v>
      </c>
      <c r="AN2399" s="5">
        <f t="shared" si="416"/>
        <v>0</v>
      </c>
      <c r="AO2399" s="5">
        <v>0</v>
      </c>
      <c r="AP2399" s="5">
        <v>0</v>
      </c>
      <c r="AQ2399" s="5">
        <f t="shared" si="417"/>
        <v>0</v>
      </c>
      <c r="AR2399" s="5">
        <v>0</v>
      </c>
      <c r="AS2399" s="6"/>
      <c r="AT2399" s="5">
        <v>0</v>
      </c>
      <c r="AU2399" s="5">
        <v>0</v>
      </c>
      <c r="AV2399" t="str">
        <f t="shared" si="410"/>
        <v>N</v>
      </c>
      <c r="AW2399" t="s">
        <v>60</v>
      </c>
      <c r="AX2399" t="s">
        <v>60</v>
      </c>
      <c r="AY2399" t="s">
        <v>62</v>
      </c>
      <c r="AZ2399" t="s">
        <v>62</v>
      </c>
      <c r="BA2399" t="str">
        <f t="shared" si="411"/>
        <v>N</v>
      </c>
    </row>
    <row r="2400" spans="1:53">
      <c r="A2400" t="s">
        <v>1460</v>
      </c>
      <c r="B2400" t="s">
        <v>54</v>
      </c>
      <c r="C2400" t="s">
        <v>89</v>
      </c>
      <c r="D2400">
        <v>2020</v>
      </c>
      <c r="F2400" t="s">
        <v>6037</v>
      </c>
      <c r="G2400" t="s">
        <v>6038</v>
      </c>
      <c r="H2400" t="s">
        <v>3152</v>
      </c>
      <c r="I2400" t="s">
        <v>1951</v>
      </c>
      <c r="J2400" t="s">
        <v>101</v>
      </c>
      <c r="K2400" t="s">
        <v>93</v>
      </c>
      <c r="L2400" s="5">
        <v>0</v>
      </c>
      <c r="M2400" s="5">
        <v>0</v>
      </c>
      <c r="N2400" s="5">
        <f t="shared" si="407"/>
        <v>0</v>
      </c>
      <c r="O2400" s="5">
        <v>0</v>
      </c>
      <c r="P2400" s="5">
        <v>0</v>
      </c>
      <c r="Q2400" s="5">
        <f t="shared" si="408"/>
        <v>0</v>
      </c>
      <c r="R2400" s="5">
        <v>0</v>
      </c>
      <c r="S2400" s="5">
        <v>0</v>
      </c>
      <c r="T2400" s="5">
        <f t="shared" si="409"/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f t="shared" si="412"/>
        <v>0</v>
      </c>
      <c r="Z2400" s="5">
        <v>0</v>
      </c>
      <c r="AA2400" s="5">
        <v>0</v>
      </c>
      <c r="AB2400" s="5">
        <f t="shared" si="413"/>
        <v>0</v>
      </c>
      <c r="AC2400" s="5">
        <v>0</v>
      </c>
      <c r="AD2400" s="5">
        <v>0</v>
      </c>
      <c r="AE2400" s="5">
        <f t="shared" si="414"/>
        <v>0</v>
      </c>
      <c r="AF2400" s="5">
        <v>1</v>
      </c>
      <c r="AG2400" s="6">
        <v>44130</v>
      </c>
      <c r="AH2400" s="5">
        <v>1</v>
      </c>
      <c r="AI2400" s="5">
        <v>0</v>
      </c>
      <c r="AJ2400" s="5">
        <v>0</v>
      </c>
      <c r="AK2400" s="5">
        <f t="shared" si="415"/>
        <v>0</v>
      </c>
      <c r="AL2400" s="5">
        <v>0</v>
      </c>
      <c r="AM2400" s="5">
        <v>0</v>
      </c>
      <c r="AN2400" s="5">
        <f t="shared" si="416"/>
        <v>0</v>
      </c>
      <c r="AO2400" s="5">
        <v>0</v>
      </c>
      <c r="AP2400" s="5">
        <v>0</v>
      </c>
      <c r="AQ2400" s="5">
        <f t="shared" si="417"/>
        <v>0</v>
      </c>
      <c r="AR2400" s="5">
        <v>0</v>
      </c>
      <c r="AS2400" s="6"/>
      <c r="AT2400" s="5">
        <v>0</v>
      </c>
      <c r="AU2400" s="5">
        <v>0</v>
      </c>
      <c r="AV2400" t="str">
        <f t="shared" si="410"/>
        <v>N</v>
      </c>
      <c r="AW2400" t="s">
        <v>60</v>
      </c>
      <c r="AX2400" t="s">
        <v>60</v>
      </c>
      <c r="AY2400" t="s">
        <v>62</v>
      </c>
      <c r="AZ2400" t="s">
        <v>62</v>
      </c>
      <c r="BA2400" t="str">
        <f t="shared" si="411"/>
        <v>N</v>
      </c>
    </row>
    <row r="2401" spans="1:53">
      <c r="A2401" t="s">
        <v>1460</v>
      </c>
      <c r="B2401" t="s">
        <v>54</v>
      </c>
      <c r="C2401" t="s">
        <v>89</v>
      </c>
      <c r="D2401">
        <v>2020</v>
      </c>
      <c r="F2401" t="s">
        <v>6039</v>
      </c>
      <c r="G2401" t="s">
        <v>6040</v>
      </c>
      <c r="H2401" t="s">
        <v>3152</v>
      </c>
      <c r="I2401" t="s">
        <v>1951</v>
      </c>
      <c r="J2401" t="s">
        <v>101</v>
      </c>
      <c r="K2401" t="s">
        <v>93</v>
      </c>
      <c r="L2401" s="5">
        <v>0</v>
      </c>
      <c r="M2401" s="5">
        <v>0</v>
      </c>
      <c r="N2401" s="5">
        <f t="shared" si="407"/>
        <v>0</v>
      </c>
      <c r="O2401" s="5">
        <v>0</v>
      </c>
      <c r="P2401" s="5">
        <v>0</v>
      </c>
      <c r="Q2401" s="5">
        <f t="shared" si="408"/>
        <v>0</v>
      </c>
      <c r="R2401" s="5">
        <v>0</v>
      </c>
      <c r="S2401" s="5">
        <v>0</v>
      </c>
      <c r="T2401" s="5">
        <f t="shared" si="409"/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f t="shared" si="412"/>
        <v>0</v>
      </c>
      <c r="Z2401" s="5">
        <v>0</v>
      </c>
      <c r="AA2401" s="5">
        <v>0</v>
      </c>
      <c r="AB2401" s="5">
        <f t="shared" si="413"/>
        <v>0</v>
      </c>
      <c r="AC2401" s="5">
        <v>0</v>
      </c>
      <c r="AD2401" s="5">
        <v>0</v>
      </c>
      <c r="AE2401" s="5">
        <f t="shared" si="414"/>
        <v>0</v>
      </c>
      <c r="AF2401" s="5">
        <v>1</v>
      </c>
      <c r="AG2401" s="6">
        <v>44057</v>
      </c>
      <c r="AH2401" s="5">
        <v>1</v>
      </c>
      <c r="AI2401" s="5">
        <v>0</v>
      </c>
      <c r="AJ2401" s="5">
        <v>0</v>
      </c>
      <c r="AK2401" s="5">
        <f t="shared" si="415"/>
        <v>0</v>
      </c>
      <c r="AL2401" s="5">
        <v>0</v>
      </c>
      <c r="AM2401" s="5">
        <v>0</v>
      </c>
      <c r="AN2401" s="5">
        <f t="shared" si="416"/>
        <v>0</v>
      </c>
      <c r="AO2401" s="5">
        <v>0</v>
      </c>
      <c r="AP2401" s="5">
        <v>0</v>
      </c>
      <c r="AQ2401" s="5">
        <f t="shared" si="417"/>
        <v>0</v>
      </c>
      <c r="AR2401" s="5">
        <v>0</v>
      </c>
      <c r="AS2401" s="6"/>
      <c r="AT2401" s="5">
        <v>0</v>
      </c>
      <c r="AU2401" s="5">
        <v>0</v>
      </c>
      <c r="AV2401" t="str">
        <f t="shared" si="410"/>
        <v>N</v>
      </c>
      <c r="AW2401" t="s">
        <v>60</v>
      </c>
      <c r="AX2401" t="s">
        <v>60</v>
      </c>
      <c r="AY2401" t="s">
        <v>62</v>
      </c>
      <c r="AZ2401" t="s">
        <v>62</v>
      </c>
      <c r="BA2401" t="str">
        <f t="shared" si="411"/>
        <v>N</v>
      </c>
    </row>
    <row r="2402" spans="1:53">
      <c r="A2402" t="s">
        <v>54</v>
      </c>
      <c r="B2402" t="s">
        <v>54</v>
      </c>
      <c r="C2402" t="s">
        <v>55</v>
      </c>
      <c r="D2402">
        <v>2020</v>
      </c>
      <c r="F2402" t="s">
        <v>6041</v>
      </c>
      <c r="G2402" t="s">
        <v>6042</v>
      </c>
      <c r="H2402" t="s">
        <v>6043</v>
      </c>
      <c r="I2402" t="s">
        <v>6044</v>
      </c>
      <c r="J2402" t="s">
        <v>58</v>
      </c>
      <c r="K2402" t="s">
        <v>59</v>
      </c>
      <c r="L2402" s="5">
        <v>0</v>
      </c>
      <c r="M2402" s="5">
        <v>0</v>
      </c>
      <c r="N2402" s="5">
        <f t="shared" si="407"/>
        <v>0</v>
      </c>
      <c r="O2402" s="5">
        <v>0</v>
      </c>
      <c r="P2402" s="5">
        <v>0</v>
      </c>
      <c r="Q2402" s="5">
        <f t="shared" si="408"/>
        <v>0</v>
      </c>
      <c r="R2402" s="5">
        <v>0</v>
      </c>
      <c r="S2402" s="5">
        <v>0</v>
      </c>
      <c r="T2402" s="5">
        <f t="shared" si="409"/>
        <v>0</v>
      </c>
      <c r="U2402" s="5">
        <v>1</v>
      </c>
      <c r="V2402" s="5">
        <v>1</v>
      </c>
      <c r="W2402" s="5">
        <v>0</v>
      </c>
      <c r="X2402" s="5">
        <v>0</v>
      </c>
      <c r="Y2402" s="5">
        <f t="shared" si="412"/>
        <v>0</v>
      </c>
      <c r="Z2402" s="5">
        <v>0</v>
      </c>
      <c r="AA2402" s="5">
        <v>0</v>
      </c>
      <c r="AB2402" s="5">
        <f t="shared" si="413"/>
        <v>0</v>
      </c>
      <c r="AC2402" s="5">
        <v>0</v>
      </c>
      <c r="AD2402" s="5">
        <v>0</v>
      </c>
      <c r="AE2402" s="5">
        <f t="shared" si="414"/>
        <v>0</v>
      </c>
      <c r="AF2402" s="5">
        <v>1</v>
      </c>
      <c r="AG2402" s="6">
        <v>43832</v>
      </c>
      <c r="AH2402" s="5">
        <v>1</v>
      </c>
      <c r="AI2402" s="5">
        <v>0</v>
      </c>
      <c r="AJ2402" s="5">
        <v>0</v>
      </c>
      <c r="AK2402" s="5">
        <f t="shared" si="415"/>
        <v>0</v>
      </c>
      <c r="AL2402" s="5">
        <v>0</v>
      </c>
      <c r="AM2402" s="5">
        <v>0</v>
      </c>
      <c r="AN2402" s="5">
        <f t="shared" si="416"/>
        <v>0</v>
      </c>
      <c r="AO2402" s="5">
        <v>0</v>
      </c>
      <c r="AP2402" s="5">
        <v>0</v>
      </c>
      <c r="AQ2402" s="5">
        <f t="shared" si="417"/>
        <v>0</v>
      </c>
      <c r="AR2402" s="5">
        <v>1</v>
      </c>
      <c r="AS2402" s="6">
        <v>44132</v>
      </c>
      <c r="AT2402" s="5">
        <v>1</v>
      </c>
      <c r="AU2402" s="5">
        <v>0</v>
      </c>
      <c r="AV2402" t="str">
        <f t="shared" si="410"/>
        <v>N</v>
      </c>
      <c r="AW2402" t="s">
        <v>60</v>
      </c>
      <c r="AX2402" t="s">
        <v>61</v>
      </c>
      <c r="AY2402" t="s">
        <v>62</v>
      </c>
      <c r="AZ2402" t="s">
        <v>62</v>
      </c>
      <c r="BA2402" t="str">
        <f t="shared" si="411"/>
        <v>N</v>
      </c>
    </row>
    <row r="2403" spans="1:53">
      <c r="A2403" t="s">
        <v>436</v>
      </c>
      <c r="B2403" t="s">
        <v>54</v>
      </c>
      <c r="C2403" t="s">
        <v>89</v>
      </c>
      <c r="D2403">
        <v>2020</v>
      </c>
      <c r="F2403" t="s">
        <v>6045</v>
      </c>
      <c r="G2403" t="s">
        <v>6046</v>
      </c>
      <c r="H2403" t="s">
        <v>6047</v>
      </c>
      <c r="I2403" t="s">
        <v>6048</v>
      </c>
      <c r="J2403" t="s">
        <v>255</v>
      </c>
      <c r="K2403" t="s">
        <v>59</v>
      </c>
      <c r="L2403" s="5">
        <v>0</v>
      </c>
      <c r="M2403" s="5">
        <v>0</v>
      </c>
      <c r="N2403" s="5">
        <f t="shared" si="407"/>
        <v>0</v>
      </c>
      <c r="O2403" s="5">
        <v>0</v>
      </c>
      <c r="P2403" s="5">
        <v>0</v>
      </c>
      <c r="Q2403" s="5">
        <f t="shared" si="408"/>
        <v>0</v>
      </c>
      <c r="R2403" s="5">
        <v>0</v>
      </c>
      <c r="S2403" s="5">
        <v>0</v>
      </c>
      <c r="T2403" s="5">
        <f t="shared" si="409"/>
        <v>0</v>
      </c>
      <c r="U2403" s="5">
        <v>3</v>
      </c>
      <c r="V2403" s="5">
        <v>3</v>
      </c>
      <c r="W2403" s="5">
        <v>0</v>
      </c>
      <c r="X2403" s="5">
        <v>0</v>
      </c>
      <c r="Y2403" s="5">
        <f t="shared" si="412"/>
        <v>0</v>
      </c>
      <c r="Z2403" s="5">
        <v>0</v>
      </c>
      <c r="AA2403" s="5">
        <v>0</v>
      </c>
      <c r="AB2403" s="5">
        <f t="shared" si="413"/>
        <v>0</v>
      </c>
      <c r="AC2403" s="5">
        <v>0</v>
      </c>
      <c r="AD2403" s="5">
        <v>0</v>
      </c>
      <c r="AE2403" s="5">
        <f t="shared" si="414"/>
        <v>0</v>
      </c>
      <c r="AF2403" s="5">
        <v>0</v>
      </c>
      <c r="AG2403" s="6"/>
      <c r="AH2403" s="5">
        <v>0</v>
      </c>
      <c r="AI2403" s="5">
        <v>0</v>
      </c>
      <c r="AJ2403" s="5">
        <v>0</v>
      </c>
      <c r="AK2403" s="5">
        <f t="shared" si="415"/>
        <v>0</v>
      </c>
      <c r="AL2403" s="5">
        <v>0</v>
      </c>
      <c r="AM2403" s="5">
        <v>0</v>
      </c>
      <c r="AN2403" s="5">
        <f t="shared" si="416"/>
        <v>0</v>
      </c>
      <c r="AO2403" s="5">
        <v>0</v>
      </c>
      <c r="AP2403" s="5">
        <v>0</v>
      </c>
      <c r="AQ2403" s="5">
        <f t="shared" si="417"/>
        <v>0</v>
      </c>
      <c r="AR2403" s="5">
        <v>0</v>
      </c>
      <c r="AS2403" s="6"/>
      <c r="AT2403" s="5">
        <v>0</v>
      </c>
      <c r="AU2403" s="5">
        <v>0</v>
      </c>
      <c r="AV2403" t="str">
        <f t="shared" si="410"/>
        <v>N</v>
      </c>
      <c r="AW2403" t="s">
        <v>60</v>
      </c>
      <c r="AX2403" t="s">
        <v>61</v>
      </c>
      <c r="AY2403" t="s">
        <v>62</v>
      </c>
      <c r="AZ2403" t="s">
        <v>62</v>
      </c>
      <c r="BA2403" t="str">
        <f t="shared" si="411"/>
        <v>N</v>
      </c>
    </row>
    <row r="2404" spans="1:53">
      <c r="A2404" t="s">
        <v>436</v>
      </c>
      <c r="B2404" t="s">
        <v>54</v>
      </c>
      <c r="C2404" t="s">
        <v>89</v>
      </c>
      <c r="D2404">
        <v>2020</v>
      </c>
      <c r="F2404" t="s">
        <v>6049</v>
      </c>
      <c r="G2404" t="s">
        <v>6050</v>
      </c>
      <c r="H2404" t="s">
        <v>6051</v>
      </c>
      <c r="I2404" t="s">
        <v>6052</v>
      </c>
      <c r="J2404" t="s">
        <v>255</v>
      </c>
      <c r="K2404" t="s">
        <v>59</v>
      </c>
      <c r="L2404" s="5">
        <v>0</v>
      </c>
      <c r="M2404" s="5">
        <v>0</v>
      </c>
      <c r="N2404" s="5">
        <f t="shared" si="407"/>
        <v>0</v>
      </c>
      <c r="O2404" s="5">
        <v>0</v>
      </c>
      <c r="P2404" s="5">
        <v>0</v>
      </c>
      <c r="Q2404" s="5">
        <f t="shared" si="408"/>
        <v>0</v>
      </c>
      <c r="R2404" s="5">
        <v>0</v>
      </c>
      <c r="S2404" s="5">
        <v>0</v>
      </c>
      <c r="T2404" s="5">
        <f t="shared" si="409"/>
        <v>0</v>
      </c>
      <c r="U2404" s="5">
        <v>3</v>
      </c>
      <c r="V2404" s="5">
        <v>3</v>
      </c>
      <c r="W2404" s="5">
        <v>0</v>
      </c>
      <c r="X2404" s="5">
        <v>0</v>
      </c>
      <c r="Y2404" s="5">
        <f t="shared" si="412"/>
        <v>0</v>
      </c>
      <c r="Z2404" s="5">
        <v>0</v>
      </c>
      <c r="AA2404" s="5">
        <v>0</v>
      </c>
      <c r="AB2404" s="5">
        <f t="shared" si="413"/>
        <v>0</v>
      </c>
      <c r="AC2404" s="5">
        <v>0</v>
      </c>
      <c r="AD2404" s="5">
        <v>0</v>
      </c>
      <c r="AE2404" s="5">
        <f t="shared" si="414"/>
        <v>0</v>
      </c>
      <c r="AF2404" s="5">
        <v>0</v>
      </c>
      <c r="AG2404" s="6"/>
      <c r="AH2404" s="5">
        <v>0</v>
      </c>
      <c r="AI2404" s="5">
        <v>0</v>
      </c>
      <c r="AJ2404" s="5">
        <v>0</v>
      </c>
      <c r="AK2404" s="5">
        <f t="shared" si="415"/>
        <v>0</v>
      </c>
      <c r="AL2404" s="5">
        <v>0</v>
      </c>
      <c r="AM2404" s="5">
        <v>0</v>
      </c>
      <c r="AN2404" s="5">
        <f t="shared" si="416"/>
        <v>0</v>
      </c>
      <c r="AO2404" s="5">
        <v>0</v>
      </c>
      <c r="AP2404" s="5">
        <v>0</v>
      </c>
      <c r="AQ2404" s="5">
        <f t="shared" si="417"/>
        <v>0</v>
      </c>
      <c r="AR2404" s="5">
        <v>0</v>
      </c>
      <c r="AS2404" s="6"/>
      <c r="AT2404" s="5">
        <v>0</v>
      </c>
      <c r="AU2404" s="5">
        <v>0</v>
      </c>
      <c r="AV2404" t="str">
        <f t="shared" si="410"/>
        <v>N</v>
      </c>
      <c r="AW2404" t="s">
        <v>60</v>
      </c>
      <c r="AX2404" t="s">
        <v>61</v>
      </c>
      <c r="AY2404" t="s">
        <v>62</v>
      </c>
      <c r="AZ2404" t="s">
        <v>62</v>
      </c>
      <c r="BA2404" t="str">
        <f t="shared" si="411"/>
        <v>N</v>
      </c>
    </row>
    <row r="2405" spans="1:53">
      <c r="A2405" t="s">
        <v>436</v>
      </c>
      <c r="B2405" t="s">
        <v>54</v>
      </c>
      <c r="C2405" t="s">
        <v>89</v>
      </c>
      <c r="D2405">
        <v>2020</v>
      </c>
      <c r="F2405" t="s">
        <v>6053</v>
      </c>
      <c r="G2405" t="s">
        <v>6054</v>
      </c>
      <c r="H2405" t="s">
        <v>6055</v>
      </c>
      <c r="I2405" t="s">
        <v>6056</v>
      </c>
      <c r="J2405" t="s">
        <v>255</v>
      </c>
      <c r="K2405" t="s">
        <v>59</v>
      </c>
      <c r="L2405" s="5">
        <v>0</v>
      </c>
      <c r="M2405" s="5">
        <v>0</v>
      </c>
      <c r="N2405" s="5">
        <f t="shared" si="407"/>
        <v>0</v>
      </c>
      <c r="O2405" s="5">
        <v>0</v>
      </c>
      <c r="P2405" s="5">
        <v>0</v>
      </c>
      <c r="Q2405" s="5">
        <f t="shared" si="408"/>
        <v>0</v>
      </c>
      <c r="R2405" s="5">
        <v>0</v>
      </c>
      <c r="S2405" s="5">
        <v>0</v>
      </c>
      <c r="T2405" s="5">
        <f t="shared" si="409"/>
        <v>0</v>
      </c>
      <c r="U2405" s="5">
        <v>3</v>
      </c>
      <c r="V2405" s="5">
        <v>3</v>
      </c>
      <c r="W2405" s="5">
        <v>0</v>
      </c>
      <c r="X2405" s="5">
        <v>0</v>
      </c>
      <c r="Y2405" s="5">
        <f t="shared" si="412"/>
        <v>0</v>
      </c>
      <c r="Z2405" s="5">
        <v>0</v>
      </c>
      <c r="AA2405" s="5">
        <v>0</v>
      </c>
      <c r="AB2405" s="5">
        <f t="shared" si="413"/>
        <v>0</v>
      </c>
      <c r="AC2405" s="5">
        <v>0</v>
      </c>
      <c r="AD2405" s="5">
        <v>0</v>
      </c>
      <c r="AE2405" s="5">
        <f t="shared" si="414"/>
        <v>0</v>
      </c>
      <c r="AF2405" s="5">
        <v>0</v>
      </c>
      <c r="AG2405" s="6"/>
      <c r="AH2405" s="5">
        <v>0</v>
      </c>
      <c r="AI2405" s="5">
        <v>0</v>
      </c>
      <c r="AJ2405" s="5">
        <v>0</v>
      </c>
      <c r="AK2405" s="5">
        <f t="shared" si="415"/>
        <v>0</v>
      </c>
      <c r="AL2405" s="5">
        <v>0</v>
      </c>
      <c r="AM2405" s="5">
        <v>0</v>
      </c>
      <c r="AN2405" s="5">
        <f t="shared" si="416"/>
        <v>0</v>
      </c>
      <c r="AO2405" s="5">
        <v>0</v>
      </c>
      <c r="AP2405" s="5">
        <v>0</v>
      </c>
      <c r="AQ2405" s="5">
        <f t="shared" si="417"/>
        <v>0</v>
      </c>
      <c r="AR2405" s="5">
        <v>0</v>
      </c>
      <c r="AS2405" s="6"/>
      <c r="AT2405" s="5">
        <v>0</v>
      </c>
      <c r="AU2405" s="5">
        <v>0</v>
      </c>
      <c r="AV2405" t="str">
        <f t="shared" si="410"/>
        <v>N</v>
      </c>
      <c r="AW2405" t="s">
        <v>60</v>
      </c>
      <c r="AX2405" t="s">
        <v>61</v>
      </c>
      <c r="AY2405" t="s">
        <v>62</v>
      </c>
      <c r="AZ2405" t="s">
        <v>62</v>
      </c>
      <c r="BA2405" t="str">
        <f t="shared" si="411"/>
        <v>N</v>
      </c>
    </row>
    <row r="2406" spans="1:53">
      <c r="A2406" t="s">
        <v>436</v>
      </c>
      <c r="B2406" t="s">
        <v>54</v>
      </c>
      <c r="C2406" t="s">
        <v>89</v>
      </c>
      <c r="D2406">
        <v>2020</v>
      </c>
      <c r="F2406" t="s">
        <v>6049</v>
      </c>
      <c r="G2406" t="s">
        <v>6057</v>
      </c>
      <c r="H2406" t="s">
        <v>6058</v>
      </c>
      <c r="I2406" t="s">
        <v>6059</v>
      </c>
      <c r="J2406" t="s">
        <v>255</v>
      </c>
      <c r="K2406" t="s">
        <v>59</v>
      </c>
      <c r="L2406" s="5">
        <v>0</v>
      </c>
      <c r="M2406" s="5">
        <v>0</v>
      </c>
      <c r="N2406" s="5">
        <f t="shared" si="407"/>
        <v>0</v>
      </c>
      <c r="O2406" s="5">
        <v>0</v>
      </c>
      <c r="P2406" s="5">
        <v>0</v>
      </c>
      <c r="Q2406" s="5">
        <f t="shared" si="408"/>
        <v>0</v>
      </c>
      <c r="R2406" s="5">
        <v>0</v>
      </c>
      <c r="S2406" s="5">
        <v>0</v>
      </c>
      <c r="T2406" s="5">
        <f t="shared" si="409"/>
        <v>0</v>
      </c>
      <c r="U2406" s="5">
        <v>3</v>
      </c>
      <c r="V2406" s="5">
        <v>3</v>
      </c>
      <c r="W2406" s="5">
        <v>0</v>
      </c>
      <c r="X2406" s="5">
        <v>0</v>
      </c>
      <c r="Y2406" s="5">
        <f t="shared" si="412"/>
        <v>0</v>
      </c>
      <c r="Z2406" s="5">
        <v>0</v>
      </c>
      <c r="AA2406" s="5">
        <v>0</v>
      </c>
      <c r="AB2406" s="5">
        <f t="shared" si="413"/>
        <v>0</v>
      </c>
      <c r="AC2406" s="5">
        <v>0</v>
      </c>
      <c r="AD2406" s="5">
        <v>0</v>
      </c>
      <c r="AE2406" s="5">
        <f t="shared" si="414"/>
        <v>0</v>
      </c>
      <c r="AF2406" s="5">
        <v>0</v>
      </c>
      <c r="AG2406" s="6"/>
      <c r="AH2406" s="5">
        <v>0</v>
      </c>
      <c r="AI2406" s="5">
        <v>0</v>
      </c>
      <c r="AJ2406" s="5">
        <v>0</v>
      </c>
      <c r="AK2406" s="5">
        <f t="shared" si="415"/>
        <v>0</v>
      </c>
      <c r="AL2406" s="5">
        <v>0</v>
      </c>
      <c r="AM2406" s="5">
        <v>0</v>
      </c>
      <c r="AN2406" s="5">
        <f t="shared" si="416"/>
        <v>0</v>
      </c>
      <c r="AO2406" s="5">
        <v>0</v>
      </c>
      <c r="AP2406" s="5">
        <v>0</v>
      </c>
      <c r="AQ2406" s="5">
        <f t="shared" si="417"/>
        <v>0</v>
      </c>
      <c r="AR2406" s="5">
        <v>0</v>
      </c>
      <c r="AS2406" s="6"/>
      <c r="AT2406" s="5">
        <v>0</v>
      </c>
      <c r="AU2406" s="5">
        <v>0</v>
      </c>
      <c r="AV2406" t="str">
        <f t="shared" si="410"/>
        <v>N</v>
      </c>
      <c r="AW2406" t="s">
        <v>60</v>
      </c>
      <c r="AX2406" t="s">
        <v>61</v>
      </c>
      <c r="AY2406" t="s">
        <v>62</v>
      </c>
      <c r="AZ2406" t="s">
        <v>62</v>
      </c>
      <c r="BA2406" t="str">
        <f t="shared" si="411"/>
        <v>N</v>
      </c>
    </row>
    <row r="2407" spans="1:53">
      <c r="A2407" t="s">
        <v>436</v>
      </c>
      <c r="B2407" t="s">
        <v>54</v>
      </c>
      <c r="C2407" t="s">
        <v>89</v>
      </c>
      <c r="D2407">
        <v>2020</v>
      </c>
      <c r="F2407" t="s">
        <v>6060</v>
      </c>
      <c r="G2407" t="s">
        <v>6061</v>
      </c>
      <c r="H2407" t="s">
        <v>6062</v>
      </c>
      <c r="I2407" t="s">
        <v>6063</v>
      </c>
      <c r="J2407" t="s">
        <v>258</v>
      </c>
      <c r="K2407" t="s">
        <v>59</v>
      </c>
      <c r="L2407" s="5">
        <v>0</v>
      </c>
      <c r="M2407" s="5">
        <v>0</v>
      </c>
      <c r="N2407" s="5">
        <f t="shared" si="407"/>
        <v>0</v>
      </c>
      <c r="O2407" s="5">
        <v>0</v>
      </c>
      <c r="P2407" s="5">
        <v>0</v>
      </c>
      <c r="Q2407" s="5">
        <f t="shared" si="408"/>
        <v>0</v>
      </c>
      <c r="R2407" s="5">
        <v>0</v>
      </c>
      <c r="S2407" s="5">
        <v>0</v>
      </c>
      <c r="T2407" s="5">
        <f t="shared" si="409"/>
        <v>0</v>
      </c>
      <c r="U2407" s="5">
        <v>15</v>
      </c>
      <c r="V2407" s="5">
        <v>15</v>
      </c>
      <c r="W2407" s="5">
        <v>0</v>
      </c>
      <c r="X2407" s="5">
        <v>0</v>
      </c>
      <c r="Y2407" s="5">
        <f t="shared" si="412"/>
        <v>0</v>
      </c>
      <c r="Z2407" s="5">
        <v>0</v>
      </c>
      <c r="AA2407" s="5">
        <v>0</v>
      </c>
      <c r="AB2407" s="5">
        <f t="shared" si="413"/>
        <v>0</v>
      </c>
      <c r="AC2407" s="5">
        <v>0</v>
      </c>
      <c r="AD2407" s="5">
        <v>0</v>
      </c>
      <c r="AE2407" s="5">
        <f t="shared" si="414"/>
        <v>0</v>
      </c>
      <c r="AF2407" s="5">
        <v>0</v>
      </c>
      <c r="AG2407" s="6"/>
      <c r="AH2407" s="5">
        <v>0</v>
      </c>
      <c r="AI2407" s="5">
        <v>0</v>
      </c>
      <c r="AJ2407" s="5">
        <v>0</v>
      </c>
      <c r="AK2407" s="5">
        <f t="shared" si="415"/>
        <v>0</v>
      </c>
      <c r="AL2407" s="5">
        <v>0</v>
      </c>
      <c r="AM2407" s="5">
        <v>0</v>
      </c>
      <c r="AN2407" s="5">
        <f t="shared" si="416"/>
        <v>0</v>
      </c>
      <c r="AO2407" s="5">
        <v>0</v>
      </c>
      <c r="AP2407" s="5">
        <v>0</v>
      </c>
      <c r="AQ2407" s="5">
        <f t="shared" si="417"/>
        <v>0</v>
      </c>
      <c r="AR2407" s="5">
        <v>0</v>
      </c>
      <c r="AS2407" s="6"/>
      <c r="AT2407" s="5">
        <v>0</v>
      </c>
      <c r="AU2407" s="5">
        <v>0</v>
      </c>
      <c r="AV2407" t="str">
        <f t="shared" si="410"/>
        <v>N</v>
      </c>
      <c r="AW2407" t="s">
        <v>60</v>
      </c>
      <c r="AX2407" t="s">
        <v>61</v>
      </c>
      <c r="AY2407" t="s">
        <v>62</v>
      </c>
      <c r="AZ2407" t="s">
        <v>62</v>
      </c>
      <c r="BA2407" t="str">
        <f t="shared" si="411"/>
        <v>N</v>
      </c>
    </row>
    <row r="2408" spans="1:53">
      <c r="A2408" t="s">
        <v>54</v>
      </c>
      <c r="B2408" t="s">
        <v>54</v>
      </c>
      <c r="C2408" t="s">
        <v>55</v>
      </c>
      <c r="D2408">
        <v>2020</v>
      </c>
      <c r="F2408" t="s">
        <v>6064</v>
      </c>
      <c r="G2408" t="s">
        <v>6065</v>
      </c>
      <c r="H2408" t="s">
        <v>6066</v>
      </c>
      <c r="I2408" t="s">
        <v>6067</v>
      </c>
      <c r="J2408" t="s">
        <v>258</v>
      </c>
      <c r="K2408" t="s">
        <v>59</v>
      </c>
      <c r="L2408" s="5">
        <v>0</v>
      </c>
      <c r="M2408" s="5">
        <v>0</v>
      </c>
      <c r="N2408" s="5">
        <f t="shared" si="407"/>
        <v>0</v>
      </c>
      <c r="O2408" s="5">
        <v>0</v>
      </c>
      <c r="P2408" s="5">
        <v>0</v>
      </c>
      <c r="Q2408" s="5">
        <f t="shared" si="408"/>
        <v>0</v>
      </c>
      <c r="R2408" s="5">
        <v>0</v>
      </c>
      <c r="S2408" s="5">
        <v>0</v>
      </c>
      <c r="T2408" s="5">
        <f t="shared" si="409"/>
        <v>0</v>
      </c>
      <c r="U2408" s="5">
        <v>23</v>
      </c>
      <c r="V2408" s="5">
        <v>23</v>
      </c>
      <c r="W2408" s="5">
        <v>0</v>
      </c>
      <c r="X2408" s="5">
        <v>0</v>
      </c>
      <c r="Y2408" s="5">
        <f t="shared" si="412"/>
        <v>0</v>
      </c>
      <c r="Z2408" s="5">
        <v>0</v>
      </c>
      <c r="AA2408" s="5">
        <v>0</v>
      </c>
      <c r="AB2408" s="5">
        <f t="shared" si="413"/>
        <v>0</v>
      </c>
      <c r="AC2408" s="5">
        <v>0</v>
      </c>
      <c r="AD2408" s="5">
        <v>0</v>
      </c>
      <c r="AE2408" s="5">
        <f t="shared" si="414"/>
        <v>0</v>
      </c>
      <c r="AF2408" s="5">
        <v>0</v>
      </c>
      <c r="AG2408" s="6"/>
      <c r="AH2408" s="5">
        <v>0</v>
      </c>
      <c r="AI2408" s="5">
        <v>0</v>
      </c>
      <c r="AJ2408" s="5">
        <v>0</v>
      </c>
      <c r="AK2408" s="5">
        <f t="shared" si="415"/>
        <v>0</v>
      </c>
      <c r="AL2408" s="5">
        <v>0</v>
      </c>
      <c r="AM2408" s="5">
        <v>0</v>
      </c>
      <c r="AN2408" s="5">
        <f t="shared" si="416"/>
        <v>0</v>
      </c>
      <c r="AO2408" s="5">
        <v>0</v>
      </c>
      <c r="AP2408" s="5">
        <v>0</v>
      </c>
      <c r="AQ2408" s="5">
        <f t="shared" si="417"/>
        <v>0</v>
      </c>
      <c r="AR2408" s="5">
        <v>0</v>
      </c>
      <c r="AS2408" s="6"/>
      <c r="AT2408" s="5">
        <v>0</v>
      </c>
      <c r="AU2408" s="5">
        <v>0</v>
      </c>
      <c r="AV2408" t="str">
        <f t="shared" si="410"/>
        <v>N</v>
      </c>
      <c r="AW2408" t="s">
        <v>60</v>
      </c>
      <c r="AX2408" t="s">
        <v>61</v>
      </c>
      <c r="AY2408" t="s">
        <v>62</v>
      </c>
      <c r="AZ2408" t="s">
        <v>62</v>
      </c>
      <c r="BA2408" t="str">
        <f t="shared" si="411"/>
        <v>N</v>
      </c>
    </row>
    <row r="2409" spans="1:53">
      <c r="A2409" t="s">
        <v>436</v>
      </c>
      <c r="B2409" t="s">
        <v>54</v>
      </c>
      <c r="C2409" t="s">
        <v>89</v>
      </c>
      <c r="D2409">
        <v>2020</v>
      </c>
      <c r="F2409" t="s">
        <v>6068</v>
      </c>
      <c r="G2409" t="s">
        <v>6069</v>
      </c>
      <c r="H2409" t="s">
        <v>6070</v>
      </c>
      <c r="I2409" t="s">
        <v>6071</v>
      </c>
      <c r="J2409" t="s">
        <v>258</v>
      </c>
      <c r="K2409" t="s">
        <v>59</v>
      </c>
      <c r="L2409" s="5">
        <v>0</v>
      </c>
      <c r="M2409" s="5">
        <v>0</v>
      </c>
      <c r="N2409" s="5">
        <f t="shared" si="407"/>
        <v>0</v>
      </c>
      <c r="O2409" s="5">
        <v>0</v>
      </c>
      <c r="P2409" s="5">
        <v>0</v>
      </c>
      <c r="Q2409" s="5">
        <f t="shared" si="408"/>
        <v>0</v>
      </c>
      <c r="R2409" s="5">
        <v>0</v>
      </c>
      <c r="S2409" s="5">
        <v>0</v>
      </c>
      <c r="T2409" s="5">
        <f t="shared" si="409"/>
        <v>0</v>
      </c>
      <c r="U2409" s="5">
        <v>5</v>
      </c>
      <c r="V2409" s="5">
        <v>5</v>
      </c>
      <c r="W2409" s="5">
        <v>0</v>
      </c>
      <c r="X2409" s="5">
        <v>0</v>
      </c>
      <c r="Y2409" s="5">
        <f t="shared" si="412"/>
        <v>0</v>
      </c>
      <c r="Z2409" s="5">
        <v>0</v>
      </c>
      <c r="AA2409" s="5">
        <v>0</v>
      </c>
      <c r="AB2409" s="5">
        <f t="shared" si="413"/>
        <v>0</v>
      </c>
      <c r="AC2409" s="5">
        <v>0</v>
      </c>
      <c r="AD2409" s="5">
        <v>0</v>
      </c>
      <c r="AE2409" s="5">
        <f t="shared" si="414"/>
        <v>0</v>
      </c>
      <c r="AF2409" s="5">
        <v>0</v>
      </c>
      <c r="AG2409" s="6"/>
      <c r="AH2409" s="5">
        <v>0</v>
      </c>
      <c r="AI2409" s="5">
        <v>0</v>
      </c>
      <c r="AJ2409" s="5">
        <v>0</v>
      </c>
      <c r="AK2409" s="5">
        <f t="shared" si="415"/>
        <v>0</v>
      </c>
      <c r="AL2409" s="5">
        <v>0</v>
      </c>
      <c r="AM2409" s="5">
        <v>0</v>
      </c>
      <c r="AN2409" s="5">
        <f t="shared" si="416"/>
        <v>0</v>
      </c>
      <c r="AO2409" s="5">
        <v>0</v>
      </c>
      <c r="AP2409" s="5">
        <v>0</v>
      </c>
      <c r="AQ2409" s="5">
        <f t="shared" si="417"/>
        <v>0</v>
      </c>
      <c r="AR2409" s="5">
        <v>0</v>
      </c>
      <c r="AS2409" s="6"/>
      <c r="AT2409" s="5">
        <v>0</v>
      </c>
      <c r="AU2409" s="5">
        <v>0</v>
      </c>
      <c r="AV2409" t="str">
        <f t="shared" si="410"/>
        <v>N</v>
      </c>
      <c r="AW2409" t="s">
        <v>60</v>
      </c>
      <c r="AX2409" t="s">
        <v>61</v>
      </c>
      <c r="AY2409" t="s">
        <v>62</v>
      </c>
      <c r="AZ2409" t="s">
        <v>62</v>
      </c>
      <c r="BA2409" t="str">
        <f t="shared" si="411"/>
        <v>N</v>
      </c>
    </row>
    <row r="2410" spans="1:53">
      <c r="A2410" t="s">
        <v>54</v>
      </c>
      <c r="B2410" t="s">
        <v>54</v>
      </c>
      <c r="C2410" t="s">
        <v>55</v>
      </c>
      <c r="D2410">
        <v>2020</v>
      </c>
      <c r="F2410" t="s">
        <v>6072</v>
      </c>
      <c r="G2410" t="s">
        <v>6073</v>
      </c>
      <c r="H2410" t="s">
        <v>6074</v>
      </c>
      <c r="I2410" t="s">
        <v>6075</v>
      </c>
      <c r="J2410" t="s">
        <v>255</v>
      </c>
      <c r="K2410" t="s">
        <v>59</v>
      </c>
      <c r="L2410" s="5">
        <v>0</v>
      </c>
      <c r="M2410" s="5">
        <v>0</v>
      </c>
      <c r="N2410" s="5">
        <f t="shared" si="407"/>
        <v>0</v>
      </c>
      <c r="O2410" s="5">
        <v>0</v>
      </c>
      <c r="P2410" s="5">
        <v>0</v>
      </c>
      <c r="Q2410" s="5">
        <f t="shared" si="408"/>
        <v>0</v>
      </c>
      <c r="R2410" s="5">
        <v>0</v>
      </c>
      <c r="S2410" s="5">
        <v>0</v>
      </c>
      <c r="T2410" s="5">
        <f t="shared" si="409"/>
        <v>0</v>
      </c>
      <c r="U2410" s="5">
        <v>2</v>
      </c>
      <c r="V2410" s="5">
        <v>2</v>
      </c>
      <c r="W2410" s="5">
        <v>0</v>
      </c>
      <c r="X2410" s="5">
        <v>0</v>
      </c>
      <c r="Y2410" s="5">
        <f t="shared" si="412"/>
        <v>0</v>
      </c>
      <c r="Z2410" s="5">
        <v>0</v>
      </c>
      <c r="AA2410" s="5">
        <v>0</v>
      </c>
      <c r="AB2410" s="5">
        <f t="shared" si="413"/>
        <v>0</v>
      </c>
      <c r="AC2410" s="5">
        <v>0</v>
      </c>
      <c r="AD2410" s="5">
        <v>0</v>
      </c>
      <c r="AE2410" s="5">
        <f t="shared" si="414"/>
        <v>0</v>
      </c>
      <c r="AF2410" s="5">
        <v>0</v>
      </c>
      <c r="AG2410" s="6"/>
      <c r="AH2410" s="5">
        <v>0</v>
      </c>
      <c r="AI2410" s="5">
        <v>0</v>
      </c>
      <c r="AJ2410" s="5">
        <v>0</v>
      </c>
      <c r="AK2410" s="5">
        <f t="shared" si="415"/>
        <v>0</v>
      </c>
      <c r="AL2410" s="5">
        <v>0</v>
      </c>
      <c r="AM2410" s="5">
        <v>0</v>
      </c>
      <c r="AN2410" s="5">
        <f t="shared" si="416"/>
        <v>0</v>
      </c>
      <c r="AO2410" s="5">
        <v>0</v>
      </c>
      <c r="AP2410" s="5">
        <v>0</v>
      </c>
      <c r="AQ2410" s="5">
        <f t="shared" si="417"/>
        <v>0</v>
      </c>
      <c r="AR2410" s="5">
        <v>0</v>
      </c>
      <c r="AS2410" s="6"/>
      <c r="AT2410" s="5">
        <v>0</v>
      </c>
      <c r="AU2410" s="5">
        <v>0</v>
      </c>
      <c r="AV2410" t="str">
        <f t="shared" si="410"/>
        <v>N</v>
      </c>
      <c r="AW2410" t="s">
        <v>60</v>
      </c>
      <c r="AX2410" t="s">
        <v>61</v>
      </c>
      <c r="AY2410" t="s">
        <v>62</v>
      </c>
      <c r="AZ2410" t="s">
        <v>62</v>
      </c>
      <c r="BA2410" t="str">
        <f t="shared" si="411"/>
        <v>N</v>
      </c>
    </row>
    <row r="2411" spans="1:53">
      <c r="A2411" t="s">
        <v>436</v>
      </c>
      <c r="B2411" t="s">
        <v>54</v>
      </c>
      <c r="C2411" t="s">
        <v>89</v>
      </c>
      <c r="D2411">
        <v>2020</v>
      </c>
      <c r="F2411" t="s">
        <v>6076</v>
      </c>
      <c r="G2411" t="s">
        <v>6077</v>
      </c>
      <c r="H2411" t="s">
        <v>6078</v>
      </c>
      <c r="I2411" t="s">
        <v>6079</v>
      </c>
      <c r="J2411" t="s">
        <v>255</v>
      </c>
      <c r="K2411" t="s">
        <v>59</v>
      </c>
      <c r="L2411" s="5">
        <v>0</v>
      </c>
      <c r="M2411" s="5">
        <v>0</v>
      </c>
      <c r="N2411" s="5">
        <f t="shared" si="407"/>
        <v>0</v>
      </c>
      <c r="O2411" s="5">
        <v>0</v>
      </c>
      <c r="P2411" s="5">
        <v>0</v>
      </c>
      <c r="Q2411" s="5">
        <f t="shared" si="408"/>
        <v>0</v>
      </c>
      <c r="R2411" s="5">
        <v>0</v>
      </c>
      <c r="S2411" s="5">
        <v>0</v>
      </c>
      <c r="T2411" s="5">
        <f t="shared" si="409"/>
        <v>0</v>
      </c>
      <c r="U2411" s="5">
        <v>2</v>
      </c>
      <c r="V2411" s="5">
        <v>2</v>
      </c>
      <c r="W2411" s="5">
        <v>0</v>
      </c>
      <c r="X2411" s="5">
        <v>0</v>
      </c>
      <c r="Y2411" s="5">
        <f t="shared" si="412"/>
        <v>0</v>
      </c>
      <c r="Z2411" s="5">
        <v>0</v>
      </c>
      <c r="AA2411" s="5">
        <v>0</v>
      </c>
      <c r="AB2411" s="5">
        <f t="shared" si="413"/>
        <v>0</v>
      </c>
      <c r="AC2411" s="5">
        <v>0</v>
      </c>
      <c r="AD2411" s="5">
        <v>0</v>
      </c>
      <c r="AE2411" s="5">
        <f t="shared" si="414"/>
        <v>0</v>
      </c>
      <c r="AF2411" s="5">
        <v>0</v>
      </c>
      <c r="AG2411" s="6"/>
      <c r="AH2411" s="5">
        <v>0</v>
      </c>
      <c r="AI2411" s="5">
        <v>0</v>
      </c>
      <c r="AJ2411" s="5">
        <v>0</v>
      </c>
      <c r="AK2411" s="5">
        <f t="shared" si="415"/>
        <v>0</v>
      </c>
      <c r="AL2411" s="5">
        <v>0</v>
      </c>
      <c r="AM2411" s="5">
        <v>0</v>
      </c>
      <c r="AN2411" s="5">
        <f t="shared" si="416"/>
        <v>0</v>
      </c>
      <c r="AO2411" s="5">
        <v>0</v>
      </c>
      <c r="AP2411" s="5">
        <v>0</v>
      </c>
      <c r="AQ2411" s="5">
        <f t="shared" si="417"/>
        <v>0</v>
      </c>
      <c r="AR2411" s="5">
        <v>0</v>
      </c>
      <c r="AS2411" s="6"/>
      <c r="AT2411" s="5">
        <v>0</v>
      </c>
      <c r="AU2411" s="5">
        <v>0</v>
      </c>
      <c r="AV2411" t="str">
        <f t="shared" si="410"/>
        <v>N</v>
      </c>
      <c r="AW2411" t="s">
        <v>60</v>
      </c>
      <c r="AX2411" t="s">
        <v>61</v>
      </c>
      <c r="AY2411" t="s">
        <v>62</v>
      </c>
      <c r="AZ2411" t="s">
        <v>62</v>
      </c>
      <c r="BA2411" t="str">
        <f t="shared" si="411"/>
        <v>N</v>
      </c>
    </row>
    <row r="2412" spans="1:53">
      <c r="A2412" t="s">
        <v>54</v>
      </c>
      <c r="B2412" t="s">
        <v>54</v>
      </c>
      <c r="C2412" t="s">
        <v>55</v>
      </c>
      <c r="D2412">
        <v>2020</v>
      </c>
      <c r="F2412" t="s">
        <v>2314</v>
      </c>
      <c r="G2412" t="s">
        <v>6080</v>
      </c>
      <c r="H2412" t="s">
        <v>6081</v>
      </c>
      <c r="I2412" t="s">
        <v>6082</v>
      </c>
      <c r="J2412" t="s">
        <v>58</v>
      </c>
      <c r="K2412" t="s">
        <v>59</v>
      </c>
      <c r="L2412" s="5">
        <v>0</v>
      </c>
      <c r="M2412" s="5">
        <v>0</v>
      </c>
      <c r="N2412" s="5">
        <f t="shared" si="407"/>
        <v>0</v>
      </c>
      <c r="O2412" s="5">
        <v>0</v>
      </c>
      <c r="P2412" s="5">
        <v>0</v>
      </c>
      <c r="Q2412" s="5">
        <f t="shared" si="408"/>
        <v>0</v>
      </c>
      <c r="R2412" s="5">
        <v>0</v>
      </c>
      <c r="S2412" s="5">
        <v>0</v>
      </c>
      <c r="T2412" s="5">
        <f t="shared" si="409"/>
        <v>0</v>
      </c>
      <c r="U2412" s="5">
        <v>1</v>
      </c>
      <c r="V2412" s="5">
        <v>1</v>
      </c>
      <c r="W2412" s="5">
        <v>0</v>
      </c>
      <c r="X2412" s="5">
        <v>0</v>
      </c>
      <c r="Y2412" s="5">
        <f t="shared" si="412"/>
        <v>0</v>
      </c>
      <c r="Z2412" s="5">
        <v>0</v>
      </c>
      <c r="AA2412" s="5">
        <v>0</v>
      </c>
      <c r="AB2412" s="5">
        <f t="shared" si="413"/>
        <v>0</v>
      </c>
      <c r="AC2412" s="5">
        <v>0</v>
      </c>
      <c r="AD2412" s="5">
        <v>0</v>
      </c>
      <c r="AE2412" s="5">
        <f t="shared" si="414"/>
        <v>0</v>
      </c>
      <c r="AF2412" s="5">
        <v>1</v>
      </c>
      <c r="AG2412" s="6">
        <v>44063</v>
      </c>
      <c r="AH2412" s="5">
        <v>1</v>
      </c>
      <c r="AI2412" s="5">
        <v>0</v>
      </c>
      <c r="AJ2412" s="5">
        <v>0</v>
      </c>
      <c r="AK2412" s="5">
        <f t="shared" si="415"/>
        <v>0</v>
      </c>
      <c r="AL2412" s="5">
        <v>0</v>
      </c>
      <c r="AM2412" s="5">
        <v>0</v>
      </c>
      <c r="AN2412" s="5">
        <f t="shared" si="416"/>
        <v>0</v>
      </c>
      <c r="AO2412" s="5">
        <v>0</v>
      </c>
      <c r="AP2412" s="5">
        <v>0</v>
      </c>
      <c r="AQ2412" s="5">
        <f t="shared" si="417"/>
        <v>0</v>
      </c>
      <c r="AR2412" s="5">
        <v>0</v>
      </c>
      <c r="AS2412" s="6"/>
      <c r="AT2412" s="5">
        <v>0</v>
      </c>
      <c r="AU2412" s="5">
        <v>0</v>
      </c>
      <c r="AV2412" t="str">
        <f t="shared" si="410"/>
        <v>N</v>
      </c>
      <c r="AW2412" t="s">
        <v>60</v>
      </c>
      <c r="AX2412" t="s">
        <v>61</v>
      </c>
      <c r="AY2412" t="s">
        <v>62</v>
      </c>
      <c r="AZ2412" t="s">
        <v>62</v>
      </c>
      <c r="BA2412" t="str">
        <f t="shared" si="411"/>
        <v>N</v>
      </c>
    </row>
    <row r="2413" spans="1:53">
      <c r="A2413" t="s">
        <v>54</v>
      </c>
      <c r="B2413" t="s">
        <v>54</v>
      </c>
      <c r="C2413" t="s">
        <v>55</v>
      </c>
      <c r="D2413">
        <v>2020</v>
      </c>
      <c r="F2413" t="s">
        <v>6083</v>
      </c>
      <c r="G2413" t="s">
        <v>6084</v>
      </c>
      <c r="H2413" t="s">
        <v>6085</v>
      </c>
      <c r="I2413" t="s">
        <v>6086</v>
      </c>
      <c r="J2413" t="s">
        <v>58</v>
      </c>
      <c r="K2413" t="s">
        <v>59</v>
      </c>
      <c r="L2413" s="5">
        <v>0</v>
      </c>
      <c r="M2413" s="5">
        <v>0</v>
      </c>
      <c r="N2413" s="5">
        <f t="shared" si="407"/>
        <v>0</v>
      </c>
      <c r="O2413" s="5">
        <v>0</v>
      </c>
      <c r="P2413" s="5">
        <v>0</v>
      </c>
      <c r="Q2413" s="5">
        <f t="shared" si="408"/>
        <v>0</v>
      </c>
      <c r="R2413" s="5">
        <v>0</v>
      </c>
      <c r="S2413" s="5">
        <v>0</v>
      </c>
      <c r="T2413" s="5">
        <f t="shared" si="409"/>
        <v>0</v>
      </c>
      <c r="U2413" s="5">
        <v>1</v>
      </c>
      <c r="V2413" s="5">
        <v>1</v>
      </c>
      <c r="W2413" s="5">
        <v>0</v>
      </c>
      <c r="X2413" s="5">
        <v>0</v>
      </c>
      <c r="Y2413" s="5">
        <f t="shared" si="412"/>
        <v>0</v>
      </c>
      <c r="Z2413" s="5">
        <v>0</v>
      </c>
      <c r="AA2413" s="5">
        <v>0</v>
      </c>
      <c r="AB2413" s="5">
        <f t="shared" si="413"/>
        <v>0</v>
      </c>
      <c r="AC2413" s="5">
        <v>0</v>
      </c>
      <c r="AD2413" s="5">
        <v>0</v>
      </c>
      <c r="AE2413" s="5">
        <f t="shared" si="414"/>
        <v>0</v>
      </c>
      <c r="AF2413" s="5">
        <v>1</v>
      </c>
      <c r="AG2413" s="6">
        <v>44166</v>
      </c>
      <c r="AH2413" s="5">
        <v>1</v>
      </c>
      <c r="AI2413" s="5">
        <v>0</v>
      </c>
      <c r="AJ2413" s="5">
        <v>0</v>
      </c>
      <c r="AK2413" s="5">
        <f t="shared" si="415"/>
        <v>0</v>
      </c>
      <c r="AL2413" s="5">
        <v>0</v>
      </c>
      <c r="AM2413" s="5">
        <v>0</v>
      </c>
      <c r="AN2413" s="5">
        <f t="shared" si="416"/>
        <v>0</v>
      </c>
      <c r="AO2413" s="5">
        <v>0</v>
      </c>
      <c r="AP2413" s="5">
        <v>0</v>
      </c>
      <c r="AQ2413" s="5">
        <f t="shared" si="417"/>
        <v>0</v>
      </c>
      <c r="AR2413" s="5">
        <v>0</v>
      </c>
      <c r="AS2413" s="6"/>
      <c r="AT2413" s="5">
        <v>0</v>
      </c>
      <c r="AU2413" s="5">
        <v>0</v>
      </c>
      <c r="AV2413" t="str">
        <f t="shared" si="410"/>
        <v>N</v>
      </c>
      <c r="AW2413" t="s">
        <v>60</v>
      </c>
      <c r="AX2413" t="s">
        <v>61</v>
      </c>
      <c r="AY2413" t="s">
        <v>62</v>
      </c>
      <c r="AZ2413" t="s">
        <v>62</v>
      </c>
      <c r="BA2413" t="str">
        <f t="shared" si="411"/>
        <v>N</v>
      </c>
    </row>
    <row r="2414" spans="1:53">
      <c r="A2414" t="s">
        <v>54</v>
      </c>
      <c r="B2414" t="s">
        <v>54</v>
      </c>
      <c r="C2414" t="s">
        <v>55</v>
      </c>
      <c r="D2414">
        <v>2020</v>
      </c>
      <c r="F2414" t="s">
        <v>6087</v>
      </c>
      <c r="G2414" t="s">
        <v>6088</v>
      </c>
      <c r="H2414" t="s">
        <v>6089</v>
      </c>
      <c r="I2414" t="s">
        <v>6090</v>
      </c>
      <c r="J2414" t="s">
        <v>58</v>
      </c>
      <c r="K2414" t="s">
        <v>59</v>
      </c>
      <c r="L2414" s="5">
        <v>0</v>
      </c>
      <c r="M2414" s="5">
        <v>0</v>
      </c>
      <c r="N2414" s="5">
        <f t="shared" si="407"/>
        <v>0</v>
      </c>
      <c r="O2414" s="5">
        <v>0</v>
      </c>
      <c r="P2414" s="5">
        <v>0</v>
      </c>
      <c r="Q2414" s="5">
        <f t="shared" si="408"/>
        <v>0</v>
      </c>
      <c r="R2414" s="5">
        <v>0</v>
      </c>
      <c r="S2414" s="5">
        <v>0</v>
      </c>
      <c r="T2414" s="5">
        <f t="shared" si="409"/>
        <v>0</v>
      </c>
      <c r="U2414" s="5">
        <v>1</v>
      </c>
      <c r="V2414" s="5">
        <v>1</v>
      </c>
      <c r="W2414" s="5">
        <v>0</v>
      </c>
      <c r="X2414" s="5">
        <v>0</v>
      </c>
      <c r="Y2414" s="5">
        <f t="shared" si="412"/>
        <v>0</v>
      </c>
      <c r="Z2414" s="5">
        <v>0</v>
      </c>
      <c r="AA2414" s="5">
        <v>0</v>
      </c>
      <c r="AB2414" s="5">
        <f t="shared" si="413"/>
        <v>0</v>
      </c>
      <c r="AC2414" s="5">
        <v>0</v>
      </c>
      <c r="AD2414" s="5">
        <v>0</v>
      </c>
      <c r="AE2414" s="5">
        <f t="shared" si="414"/>
        <v>0</v>
      </c>
      <c r="AF2414" s="5">
        <v>1</v>
      </c>
      <c r="AG2414" s="6">
        <v>44186</v>
      </c>
      <c r="AH2414" s="5">
        <v>1</v>
      </c>
      <c r="AI2414" s="5">
        <v>0</v>
      </c>
      <c r="AJ2414" s="5">
        <v>0</v>
      </c>
      <c r="AK2414" s="5">
        <f t="shared" si="415"/>
        <v>0</v>
      </c>
      <c r="AL2414" s="5">
        <v>0</v>
      </c>
      <c r="AM2414" s="5">
        <v>0</v>
      </c>
      <c r="AN2414" s="5">
        <f t="shared" si="416"/>
        <v>0</v>
      </c>
      <c r="AO2414" s="5">
        <v>0</v>
      </c>
      <c r="AP2414" s="5">
        <v>0</v>
      </c>
      <c r="AQ2414" s="5">
        <f t="shared" si="417"/>
        <v>0</v>
      </c>
      <c r="AR2414" s="5">
        <v>0</v>
      </c>
      <c r="AS2414" s="6"/>
      <c r="AT2414" s="5">
        <v>0</v>
      </c>
      <c r="AU2414" s="5">
        <v>0</v>
      </c>
      <c r="AV2414" t="str">
        <f t="shared" si="410"/>
        <v>N</v>
      </c>
      <c r="AW2414" t="s">
        <v>60</v>
      </c>
      <c r="AX2414" t="s">
        <v>61</v>
      </c>
      <c r="AY2414" t="s">
        <v>62</v>
      </c>
      <c r="AZ2414" t="s">
        <v>62</v>
      </c>
      <c r="BA2414" t="str">
        <f t="shared" si="411"/>
        <v>N</v>
      </c>
    </row>
    <row r="2415" spans="1:53">
      <c r="A2415" t="s">
        <v>54</v>
      </c>
      <c r="B2415" t="s">
        <v>54</v>
      </c>
      <c r="C2415" t="s">
        <v>55</v>
      </c>
      <c r="D2415">
        <v>2020</v>
      </c>
      <c r="F2415" t="s">
        <v>6091</v>
      </c>
      <c r="G2415" t="s">
        <v>6092</v>
      </c>
      <c r="H2415" t="s">
        <v>6093</v>
      </c>
      <c r="I2415" t="s">
        <v>6094</v>
      </c>
      <c r="J2415" t="s">
        <v>58</v>
      </c>
      <c r="K2415" t="s">
        <v>59</v>
      </c>
      <c r="L2415" s="5">
        <v>0</v>
      </c>
      <c r="M2415" s="5">
        <v>0</v>
      </c>
      <c r="N2415" s="5">
        <f t="shared" si="407"/>
        <v>0</v>
      </c>
      <c r="O2415" s="5">
        <v>0</v>
      </c>
      <c r="P2415" s="5">
        <v>0</v>
      </c>
      <c r="Q2415" s="5">
        <f t="shared" si="408"/>
        <v>0</v>
      </c>
      <c r="R2415" s="5">
        <v>0</v>
      </c>
      <c r="S2415" s="5">
        <v>0</v>
      </c>
      <c r="T2415" s="5">
        <f t="shared" si="409"/>
        <v>0</v>
      </c>
      <c r="U2415" s="5">
        <v>1</v>
      </c>
      <c r="V2415" s="5">
        <v>1</v>
      </c>
      <c r="W2415" s="5">
        <v>0</v>
      </c>
      <c r="X2415" s="5">
        <v>0</v>
      </c>
      <c r="Y2415" s="5">
        <f t="shared" si="412"/>
        <v>0</v>
      </c>
      <c r="Z2415" s="5">
        <v>0</v>
      </c>
      <c r="AA2415" s="5">
        <v>0</v>
      </c>
      <c r="AB2415" s="5">
        <f t="shared" si="413"/>
        <v>0</v>
      </c>
      <c r="AC2415" s="5">
        <v>0</v>
      </c>
      <c r="AD2415" s="5">
        <v>0</v>
      </c>
      <c r="AE2415" s="5">
        <f t="shared" si="414"/>
        <v>0</v>
      </c>
      <c r="AF2415" s="5">
        <v>1</v>
      </c>
      <c r="AG2415" s="6">
        <v>44126</v>
      </c>
      <c r="AH2415" s="5">
        <v>1</v>
      </c>
      <c r="AI2415" s="5">
        <v>0</v>
      </c>
      <c r="AJ2415" s="5">
        <v>0</v>
      </c>
      <c r="AK2415" s="5">
        <f t="shared" si="415"/>
        <v>0</v>
      </c>
      <c r="AL2415" s="5">
        <v>0</v>
      </c>
      <c r="AM2415" s="5">
        <v>0</v>
      </c>
      <c r="AN2415" s="5">
        <f t="shared" si="416"/>
        <v>0</v>
      </c>
      <c r="AO2415" s="5">
        <v>0</v>
      </c>
      <c r="AP2415" s="5">
        <v>0</v>
      </c>
      <c r="AQ2415" s="5">
        <f t="shared" si="417"/>
        <v>0</v>
      </c>
      <c r="AR2415" s="5">
        <v>0</v>
      </c>
      <c r="AS2415" s="6"/>
      <c r="AT2415" s="5">
        <v>0</v>
      </c>
      <c r="AU2415" s="5">
        <v>0</v>
      </c>
      <c r="AV2415" t="str">
        <f t="shared" si="410"/>
        <v>N</v>
      </c>
      <c r="AW2415" t="s">
        <v>60</v>
      </c>
      <c r="AX2415" t="s">
        <v>61</v>
      </c>
      <c r="AY2415" t="s">
        <v>62</v>
      </c>
      <c r="AZ2415" t="s">
        <v>62</v>
      </c>
      <c r="BA2415" t="str">
        <f t="shared" si="411"/>
        <v>N</v>
      </c>
    </row>
    <row r="2416" spans="1:53">
      <c r="A2416" t="s">
        <v>54</v>
      </c>
      <c r="B2416" t="s">
        <v>54</v>
      </c>
      <c r="C2416" t="s">
        <v>55</v>
      </c>
      <c r="D2416">
        <v>2020</v>
      </c>
      <c r="F2416" t="s">
        <v>1723</v>
      </c>
      <c r="G2416" t="s">
        <v>6095</v>
      </c>
      <c r="H2416" t="s">
        <v>6096</v>
      </c>
      <c r="I2416" t="s">
        <v>6097</v>
      </c>
      <c r="J2416" t="s">
        <v>58</v>
      </c>
      <c r="K2416" t="s">
        <v>59</v>
      </c>
      <c r="L2416" s="5">
        <v>0</v>
      </c>
      <c r="M2416" s="5">
        <v>0</v>
      </c>
      <c r="N2416" s="5">
        <f t="shared" si="407"/>
        <v>0</v>
      </c>
      <c r="O2416" s="5">
        <v>0</v>
      </c>
      <c r="P2416" s="5">
        <v>0</v>
      </c>
      <c r="Q2416" s="5">
        <f t="shared" si="408"/>
        <v>0</v>
      </c>
      <c r="R2416" s="5">
        <v>0</v>
      </c>
      <c r="S2416" s="5">
        <v>0</v>
      </c>
      <c r="T2416" s="5">
        <f t="shared" si="409"/>
        <v>0</v>
      </c>
      <c r="U2416" s="5">
        <v>1</v>
      </c>
      <c r="V2416" s="5">
        <v>1</v>
      </c>
      <c r="W2416" s="5">
        <v>0</v>
      </c>
      <c r="X2416" s="5">
        <v>0</v>
      </c>
      <c r="Y2416" s="5">
        <f t="shared" si="412"/>
        <v>0</v>
      </c>
      <c r="Z2416" s="5">
        <v>0</v>
      </c>
      <c r="AA2416" s="5">
        <v>0</v>
      </c>
      <c r="AB2416" s="5">
        <f t="shared" si="413"/>
        <v>0</v>
      </c>
      <c r="AC2416" s="5">
        <v>0</v>
      </c>
      <c r="AD2416" s="5">
        <v>0</v>
      </c>
      <c r="AE2416" s="5">
        <f t="shared" si="414"/>
        <v>0</v>
      </c>
      <c r="AF2416" s="5">
        <v>1</v>
      </c>
      <c r="AG2416" s="6">
        <v>44056</v>
      </c>
      <c r="AH2416" s="5">
        <v>1</v>
      </c>
      <c r="AI2416" s="5">
        <v>0</v>
      </c>
      <c r="AJ2416" s="5">
        <v>0</v>
      </c>
      <c r="AK2416" s="5">
        <f t="shared" si="415"/>
        <v>0</v>
      </c>
      <c r="AL2416" s="5">
        <v>0</v>
      </c>
      <c r="AM2416" s="5">
        <v>0</v>
      </c>
      <c r="AN2416" s="5">
        <f t="shared" si="416"/>
        <v>0</v>
      </c>
      <c r="AO2416" s="5">
        <v>0</v>
      </c>
      <c r="AP2416" s="5">
        <v>0</v>
      </c>
      <c r="AQ2416" s="5">
        <f t="shared" si="417"/>
        <v>0</v>
      </c>
      <c r="AR2416" s="5">
        <v>0</v>
      </c>
      <c r="AS2416" s="6"/>
      <c r="AT2416" s="5">
        <v>0</v>
      </c>
      <c r="AU2416" s="5">
        <v>0</v>
      </c>
      <c r="AV2416" t="str">
        <f t="shared" si="410"/>
        <v>N</v>
      </c>
      <c r="AW2416" t="s">
        <v>60</v>
      </c>
      <c r="AX2416" t="s">
        <v>61</v>
      </c>
      <c r="AY2416" t="s">
        <v>62</v>
      </c>
      <c r="AZ2416" t="s">
        <v>62</v>
      </c>
      <c r="BA2416" t="str">
        <f t="shared" si="411"/>
        <v>N</v>
      </c>
    </row>
    <row r="2417" spans="1:53">
      <c r="A2417" t="s">
        <v>54</v>
      </c>
      <c r="B2417" t="s">
        <v>54</v>
      </c>
      <c r="C2417" t="s">
        <v>55</v>
      </c>
      <c r="D2417">
        <v>2020</v>
      </c>
      <c r="F2417" t="s">
        <v>6098</v>
      </c>
      <c r="G2417" t="s">
        <v>6099</v>
      </c>
      <c r="H2417" t="s">
        <v>6100</v>
      </c>
      <c r="I2417" t="s">
        <v>6101</v>
      </c>
      <c r="J2417" t="s">
        <v>58</v>
      </c>
      <c r="K2417" t="s">
        <v>59</v>
      </c>
      <c r="L2417" s="5">
        <v>0</v>
      </c>
      <c r="M2417" s="5">
        <v>0</v>
      </c>
      <c r="N2417" s="5">
        <f t="shared" si="407"/>
        <v>0</v>
      </c>
      <c r="O2417" s="5">
        <v>0</v>
      </c>
      <c r="P2417" s="5">
        <v>0</v>
      </c>
      <c r="Q2417" s="5">
        <f t="shared" si="408"/>
        <v>0</v>
      </c>
      <c r="R2417" s="5">
        <v>0</v>
      </c>
      <c r="S2417" s="5">
        <v>0</v>
      </c>
      <c r="T2417" s="5">
        <f t="shared" si="409"/>
        <v>0</v>
      </c>
      <c r="U2417" s="5">
        <v>1</v>
      </c>
      <c r="V2417" s="5">
        <v>1</v>
      </c>
      <c r="W2417" s="5">
        <v>0</v>
      </c>
      <c r="X2417" s="5">
        <v>0</v>
      </c>
      <c r="Y2417" s="5">
        <f t="shared" si="412"/>
        <v>0</v>
      </c>
      <c r="Z2417" s="5">
        <v>0</v>
      </c>
      <c r="AA2417" s="5">
        <v>0</v>
      </c>
      <c r="AB2417" s="5">
        <f t="shared" si="413"/>
        <v>0</v>
      </c>
      <c r="AC2417" s="5">
        <v>0</v>
      </c>
      <c r="AD2417" s="5">
        <v>0</v>
      </c>
      <c r="AE2417" s="5">
        <f t="shared" si="414"/>
        <v>0</v>
      </c>
      <c r="AF2417" s="5">
        <v>1</v>
      </c>
      <c r="AG2417" s="6">
        <v>44067</v>
      </c>
      <c r="AH2417" s="5">
        <v>1</v>
      </c>
      <c r="AI2417" s="5">
        <v>0</v>
      </c>
      <c r="AJ2417" s="5">
        <v>0</v>
      </c>
      <c r="AK2417" s="5">
        <f t="shared" si="415"/>
        <v>0</v>
      </c>
      <c r="AL2417" s="5">
        <v>0</v>
      </c>
      <c r="AM2417" s="5">
        <v>0</v>
      </c>
      <c r="AN2417" s="5">
        <f t="shared" si="416"/>
        <v>0</v>
      </c>
      <c r="AO2417" s="5">
        <v>0</v>
      </c>
      <c r="AP2417" s="5">
        <v>0</v>
      </c>
      <c r="AQ2417" s="5">
        <f t="shared" si="417"/>
        <v>0</v>
      </c>
      <c r="AR2417" s="5">
        <v>0</v>
      </c>
      <c r="AS2417" s="6"/>
      <c r="AT2417" s="5">
        <v>0</v>
      </c>
      <c r="AU2417" s="5">
        <v>0</v>
      </c>
      <c r="AV2417" t="str">
        <f t="shared" si="410"/>
        <v>N</v>
      </c>
      <c r="AW2417" t="s">
        <v>60</v>
      </c>
      <c r="AX2417" t="s">
        <v>61</v>
      </c>
      <c r="AY2417" t="s">
        <v>62</v>
      </c>
      <c r="AZ2417" t="s">
        <v>62</v>
      </c>
      <c r="BA2417" t="str">
        <f t="shared" si="411"/>
        <v>N</v>
      </c>
    </row>
    <row r="2418" spans="1:53">
      <c r="A2418" t="s">
        <v>436</v>
      </c>
      <c r="B2418" t="s">
        <v>54</v>
      </c>
      <c r="C2418" t="s">
        <v>89</v>
      </c>
      <c r="D2418">
        <v>2020</v>
      </c>
      <c r="F2418" t="s">
        <v>6102</v>
      </c>
      <c r="G2418" t="s">
        <v>6103</v>
      </c>
      <c r="H2418" t="s">
        <v>6104</v>
      </c>
      <c r="I2418" t="s">
        <v>6105</v>
      </c>
      <c r="J2418" t="s">
        <v>101</v>
      </c>
      <c r="K2418" t="s">
        <v>59</v>
      </c>
      <c r="L2418" s="5">
        <v>0</v>
      </c>
      <c r="M2418" s="5">
        <v>0</v>
      </c>
      <c r="N2418" s="5">
        <f t="shared" si="407"/>
        <v>0</v>
      </c>
      <c r="O2418" s="5">
        <v>0</v>
      </c>
      <c r="P2418" s="5">
        <v>0</v>
      </c>
      <c r="Q2418" s="5">
        <f t="shared" si="408"/>
        <v>0</v>
      </c>
      <c r="R2418" s="5">
        <v>0</v>
      </c>
      <c r="S2418" s="5">
        <v>0</v>
      </c>
      <c r="T2418" s="5">
        <f t="shared" si="409"/>
        <v>0</v>
      </c>
      <c r="U2418" s="5">
        <v>1</v>
      </c>
      <c r="V2418" s="5">
        <v>1</v>
      </c>
      <c r="W2418" s="5">
        <v>0</v>
      </c>
      <c r="X2418" s="5">
        <v>0</v>
      </c>
      <c r="Y2418" s="5">
        <f t="shared" si="412"/>
        <v>0</v>
      </c>
      <c r="Z2418" s="5">
        <v>0</v>
      </c>
      <c r="AA2418" s="5">
        <v>0</v>
      </c>
      <c r="AB2418" s="5">
        <f t="shared" si="413"/>
        <v>0</v>
      </c>
      <c r="AC2418" s="5">
        <v>0</v>
      </c>
      <c r="AD2418" s="5">
        <v>0</v>
      </c>
      <c r="AE2418" s="5">
        <f t="shared" si="414"/>
        <v>0</v>
      </c>
      <c r="AF2418" s="5">
        <v>1</v>
      </c>
      <c r="AG2418" s="6">
        <v>44091</v>
      </c>
      <c r="AH2418" s="5">
        <v>1</v>
      </c>
      <c r="AI2418" s="5">
        <v>0</v>
      </c>
      <c r="AJ2418" s="5">
        <v>0</v>
      </c>
      <c r="AK2418" s="5">
        <f t="shared" si="415"/>
        <v>0</v>
      </c>
      <c r="AL2418" s="5">
        <v>0</v>
      </c>
      <c r="AM2418" s="5">
        <v>0</v>
      </c>
      <c r="AN2418" s="5">
        <f t="shared" si="416"/>
        <v>0</v>
      </c>
      <c r="AO2418" s="5">
        <v>0</v>
      </c>
      <c r="AP2418" s="5">
        <v>0</v>
      </c>
      <c r="AQ2418" s="5">
        <f t="shared" si="417"/>
        <v>0</v>
      </c>
      <c r="AR2418" s="5">
        <v>0</v>
      </c>
      <c r="AS2418" s="6"/>
      <c r="AT2418" s="5">
        <v>0</v>
      </c>
      <c r="AU2418" s="5">
        <v>0</v>
      </c>
      <c r="AV2418" t="str">
        <f t="shared" si="410"/>
        <v>N</v>
      </c>
      <c r="AW2418" t="s">
        <v>60</v>
      </c>
      <c r="AX2418" t="s">
        <v>61</v>
      </c>
      <c r="AY2418" t="s">
        <v>62</v>
      </c>
      <c r="AZ2418" t="s">
        <v>62</v>
      </c>
      <c r="BA2418" t="str">
        <f t="shared" si="411"/>
        <v>N</v>
      </c>
    </row>
    <row r="2419" spans="1:53">
      <c r="A2419" t="s">
        <v>54</v>
      </c>
      <c r="B2419" t="s">
        <v>54</v>
      </c>
      <c r="C2419" t="s">
        <v>55</v>
      </c>
      <c r="D2419">
        <v>2020</v>
      </c>
      <c r="F2419" t="s">
        <v>6106</v>
      </c>
      <c r="G2419" t="s">
        <v>6107</v>
      </c>
      <c r="H2419" t="s">
        <v>6108</v>
      </c>
      <c r="I2419" t="s">
        <v>6109</v>
      </c>
      <c r="J2419" t="s">
        <v>58</v>
      </c>
      <c r="K2419" t="s">
        <v>59</v>
      </c>
      <c r="L2419" s="5">
        <v>0</v>
      </c>
      <c r="M2419" s="5">
        <v>0</v>
      </c>
      <c r="N2419" s="5">
        <f t="shared" si="407"/>
        <v>0</v>
      </c>
      <c r="O2419" s="5">
        <v>0</v>
      </c>
      <c r="P2419" s="5">
        <v>0</v>
      </c>
      <c r="Q2419" s="5">
        <f t="shared" si="408"/>
        <v>0</v>
      </c>
      <c r="R2419" s="5">
        <v>0</v>
      </c>
      <c r="S2419" s="5">
        <v>0</v>
      </c>
      <c r="T2419" s="5">
        <f t="shared" si="409"/>
        <v>0</v>
      </c>
      <c r="U2419" s="5">
        <v>1</v>
      </c>
      <c r="V2419" s="5">
        <v>1</v>
      </c>
      <c r="W2419" s="5">
        <v>0</v>
      </c>
      <c r="X2419" s="5">
        <v>0</v>
      </c>
      <c r="Y2419" s="5">
        <f t="shared" si="412"/>
        <v>0</v>
      </c>
      <c r="Z2419" s="5">
        <v>0</v>
      </c>
      <c r="AA2419" s="5">
        <v>0</v>
      </c>
      <c r="AB2419" s="5">
        <f t="shared" si="413"/>
        <v>0</v>
      </c>
      <c r="AC2419" s="5">
        <v>0</v>
      </c>
      <c r="AD2419" s="5">
        <v>0</v>
      </c>
      <c r="AE2419" s="5">
        <f t="shared" si="414"/>
        <v>0</v>
      </c>
      <c r="AF2419" s="5">
        <v>0</v>
      </c>
      <c r="AG2419" s="6"/>
      <c r="AH2419" s="5">
        <v>0</v>
      </c>
      <c r="AI2419" s="5">
        <v>0</v>
      </c>
      <c r="AJ2419" s="5">
        <v>0</v>
      </c>
      <c r="AK2419" s="5">
        <f t="shared" si="415"/>
        <v>0</v>
      </c>
      <c r="AL2419" s="5">
        <v>0</v>
      </c>
      <c r="AM2419" s="5">
        <v>0</v>
      </c>
      <c r="AN2419" s="5">
        <f t="shared" si="416"/>
        <v>0</v>
      </c>
      <c r="AO2419" s="5">
        <v>0</v>
      </c>
      <c r="AP2419" s="5">
        <v>0</v>
      </c>
      <c r="AQ2419" s="5">
        <f t="shared" si="417"/>
        <v>0</v>
      </c>
      <c r="AR2419" s="5">
        <v>0</v>
      </c>
      <c r="AS2419" s="6"/>
      <c r="AT2419" s="5">
        <v>0</v>
      </c>
      <c r="AU2419" s="5">
        <v>0</v>
      </c>
      <c r="AV2419" t="str">
        <f t="shared" si="410"/>
        <v>N</v>
      </c>
      <c r="AW2419" t="s">
        <v>60</v>
      </c>
      <c r="AX2419" t="s">
        <v>61</v>
      </c>
      <c r="AY2419" t="s">
        <v>62</v>
      </c>
      <c r="AZ2419" t="s">
        <v>62</v>
      </c>
      <c r="BA2419" t="str">
        <f t="shared" si="411"/>
        <v>N</v>
      </c>
    </row>
    <row r="2420" spans="1:53">
      <c r="A2420" t="s">
        <v>54</v>
      </c>
      <c r="B2420" t="s">
        <v>54</v>
      </c>
      <c r="C2420" t="s">
        <v>55</v>
      </c>
      <c r="D2420">
        <v>2020</v>
      </c>
      <c r="F2420" t="s">
        <v>6110</v>
      </c>
      <c r="G2420" t="s">
        <v>6111</v>
      </c>
      <c r="H2420" t="s">
        <v>6112</v>
      </c>
      <c r="I2420" t="s">
        <v>6113</v>
      </c>
      <c r="J2420" t="s">
        <v>58</v>
      </c>
      <c r="K2420" t="s">
        <v>59</v>
      </c>
      <c r="L2420" s="5">
        <v>0</v>
      </c>
      <c r="M2420" s="5">
        <v>0</v>
      </c>
      <c r="N2420" s="5">
        <f t="shared" si="407"/>
        <v>0</v>
      </c>
      <c r="O2420" s="5">
        <v>0</v>
      </c>
      <c r="P2420" s="5">
        <v>0</v>
      </c>
      <c r="Q2420" s="5">
        <f t="shared" si="408"/>
        <v>0</v>
      </c>
      <c r="R2420" s="5">
        <v>0</v>
      </c>
      <c r="S2420" s="5">
        <v>0</v>
      </c>
      <c r="T2420" s="5">
        <f t="shared" si="409"/>
        <v>0</v>
      </c>
      <c r="U2420" s="5">
        <v>1</v>
      </c>
      <c r="V2420" s="5">
        <v>1</v>
      </c>
      <c r="W2420" s="5">
        <v>0</v>
      </c>
      <c r="X2420" s="5">
        <v>0</v>
      </c>
      <c r="Y2420" s="5">
        <f t="shared" si="412"/>
        <v>0</v>
      </c>
      <c r="Z2420" s="5">
        <v>0</v>
      </c>
      <c r="AA2420" s="5">
        <v>0</v>
      </c>
      <c r="AB2420" s="5">
        <f t="shared" si="413"/>
        <v>0</v>
      </c>
      <c r="AC2420" s="5">
        <v>0</v>
      </c>
      <c r="AD2420" s="5">
        <v>0</v>
      </c>
      <c r="AE2420" s="5">
        <f t="shared" si="414"/>
        <v>0</v>
      </c>
      <c r="AF2420" s="5">
        <v>0</v>
      </c>
      <c r="AG2420" s="6"/>
      <c r="AH2420" s="5">
        <v>0</v>
      </c>
      <c r="AI2420" s="5">
        <v>0</v>
      </c>
      <c r="AJ2420" s="5">
        <v>0</v>
      </c>
      <c r="AK2420" s="5">
        <f t="shared" si="415"/>
        <v>0</v>
      </c>
      <c r="AL2420" s="5">
        <v>0</v>
      </c>
      <c r="AM2420" s="5">
        <v>0</v>
      </c>
      <c r="AN2420" s="5">
        <f t="shared" si="416"/>
        <v>0</v>
      </c>
      <c r="AO2420" s="5">
        <v>0</v>
      </c>
      <c r="AP2420" s="5">
        <v>0</v>
      </c>
      <c r="AQ2420" s="5">
        <f t="shared" si="417"/>
        <v>0</v>
      </c>
      <c r="AR2420" s="5">
        <v>0</v>
      </c>
      <c r="AS2420" s="6"/>
      <c r="AT2420" s="5">
        <v>0</v>
      </c>
      <c r="AU2420" s="5">
        <v>0</v>
      </c>
      <c r="AV2420" t="str">
        <f t="shared" si="410"/>
        <v>N</v>
      </c>
      <c r="AW2420" t="s">
        <v>60</v>
      </c>
      <c r="AX2420" t="s">
        <v>61</v>
      </c>
      <c r="AY2420" t="s">
        <v>62</v>
      </c>
      <c r="AZ2420" t="s">
        <v>62</v>
      </c>
      <c r="BA2420" t="str">
        <f t="shared" si="411"/>
        <v>N</v>
      </c>
    </row>
    <row r="2421" spans="1:53">
      <c r="A2421" t="s">
        <v>54</v>
      </c>
      <c r="B2421" t="s">
        <v>54</v>
      </c>
      <c r="C2421" t="s">
        <v>55</v>
      </c>
      <c r="D2421">
        <v>2020</v>
      </c>
      <c r="F2421" t="s">
        <v>6114</v>
      </c>
      <c r="G2421" t="s">
        <v>6115</v>
      </c>
      <c r="H2421" t="s">
        <v>6116</v>
      </c>
      <c r="I2421" t="s">
        <v>6117</v>
      </c>
      <c r="J2421" t="s">
        <v>58</v>
      </c>
      <c r="K2421" t="s">
        <v>59</v>
      </c>
      <c r="L2421" s="5">
        <v>0</v>
      </c>
      <c r="M2421" s="5">
        <v>0</v>
      </c>
      <c r="N2421" s="5">
        <f t="shared" si="407"/>
        <v>0</v>
      </c>
      <c r="O2421" s="5">
        <v>0</v>
      </c>
      <c r="P2421" s="5">
        <v>0</v>
      </c>
      <c r="Q2421" s="5">
        <f t="shared" si="408"/>
        <v>0</v>
      </c>
      <c r="R2421" s="5">
        <v>0</v>
      </c>
      <c r="S2421" s="5">
        <v>0</v>
      </c>
      <c r="T2421" s="5">
        <f t="shared" si="409"/>
        <v>0</v>
      </c>
      <c r="U2421" s="5">
        <v>1</v>
      </c>
      <c r="V2421" s="5">
        <v>1</v>
      </c>
      <c r="W2421" s="5">
        <v>0</v>
      </c>
      <c r="X2421" s="5">
        <v>0</v>
      </c>
      <c r="Y2421" s="5">
        <f t="shared" si="412"/>
        <v>0</v>
      </c>
      <c r="Z2421" s="5">
        <v>0</v>
      </c>
      <c r="AA2421" s="5">
        <v>0</v>
      </c>
      <c r="AB2421" s="5">
        <f t="shared" si="413"/>
        <v>0</v>
      </c>
      <c r="AC2421" s="5">
        <v>0</v>
      </c>
      <c r="AD2421" s="5">
        <v>0</v>
      </c>
      <c r="AE2421" s="5">
        <f t="shared" si="414"/>
        <v>0</v>
      </c>
      <c r="AF2421" s="5">
        <v>0</v>
      </c>
      <c r="AG2421" s="6"/>
      <c r="AH2421" s="5">
        <v>0</v>
      </c>
      <c r="AI2421" s="5">
        <v>0</v>
      </c>
      <c r="AJ2421" s="5">
        <v>0</v>
      </c>
      <c r="AK2421" s="5">
        <f t="shared" si="415"/>
        <v>0</v>
      </c>
      <c r="AL2421" s="5">
        <v>0</v>
      </c>
      <c r="AM2421" s="5">
        <v>0</v>
      </c>
      <c r="AN2421" s="5">
        <f t="shared" si="416"/>
        <v>0</v>
      </c>
      <c r="AO2421" s="5">
        <v>0</v>
      </c>
      <c r="AP2421" s="5">
        <v>0</v>
      </c>
      <c r="AQ2421" s="5">
        <f t="shared" si="417"/>
        <v>0</v>
      </c>
      <c r="AR2421" s="5">
        <v>0</v>
      </c>
      <c r="AS2421" s="6"/>
      <c r="AT2421" s="5">
        <v>0</v>
      </c>
      <c r="AU2421" s="5">
        <v>0</v>
      </c>
      <c r="AV2421" t="str">
        <f t="shared" si="410"/>
        <v>N</v>
      </c>
      <c r="AW2421" t="s">
        <v>60</v>
      </c>
      <c r="AX2421" t="s">
        <v>61</v>
      </c>
      <c r="AY2421" t="s">
        <v>62</v>
      </c>
      <c r="AZ2421" t="s">
        <v>62</v>
      </c>
      <c r="BA2421" t="str">
        <f t="shared" si="411"/>
        <v>N</v>
      </c>
    </row>
    <row r="2422" spans="1:53">
      <c r="A2422" t="s">
        <v>54</v>
      </c>
      <c r="B2422" t="s">
        <v>54</v>
      </c>
      <c r="C2422" t="s">
        <v>55</v>
      </c>
      <c r="D2422">
        <v>2020</v>
      </c>
      <c r="F2422" t="s">
        <v>5679</v>
      </c>
      <c r="G2422" t="s">
        <v>5680</v>
      </c>
      <c r="H2422" t="s">
        <v>6118</v>
      </c>
      <c r="I2422" t="s">
        <v>6119</v>
      </c>
      <c r="J2422" t="s">
        <v>58</v>
      </c>
      <c r="K2422" t="s">
        <v>59</v>
      </c>
      <c r="L2422" s="5">
        <v>0</v>
      </c>
      <c r="M2422" s="5">
        <v>0</v>
      </c>
      <c r="N2422" s="5">
        <f t="shared" si="407"/>
        <v>0</v>
      </c>
      <c r="O2422" s="5">
        <v>0</v>
      </c>
      <c r="P2422" s="5">
        <v>0</v>
      </c>
      <c r="Q2422" s="5">
        <f t="shared" si="408"/>
        <v>0</v>
      </c>
      <c r="R2422" s="5">
        <v>0</v>
      </c>
      <c r="S2422" s="5">
        <v>0</v>
      </c>
      <c r="T2422" s="5">
        <f t="shared" si="409"/>
        <v>0</v>
      </c>
      <c r="U2422" s="5">
        <v>1</v>
      </c>
      <c r="V2422" s="5">
        <v>1</v>
      </c>
      <c r="W2422" s="5">
        <v>0</v>
      </c>
      <c r="X2422" s="5">
        <v>0</v>
      </c>
      <c r="Y2422" s="5">
        <f t="shared" si="412"/>
        <v>0</v>
      </c>
      <c r="Z2422" s="5">
        <v>0</v>
      </c>
      <c r="AA2422" s="5">
        <v>0</v>
      </c>
      <c r="AB2422" s="5">
        <f t="shared" si="413"/>
        <v>0</v>
      </c>
      <c r="AC2422" s="5">
        <v>0</v>
      </c>
      <c r="AD2422" s="5">
        <v>0</v>
      </c>
      <c r="AE2422" s="5">
        <f t="shared" si="414"/>
        <v>0</v>
      </c>
      <c r="AF2422" s="5">
        <v>0</v>
      </c>
      <c r="AG2422" s="6"/>
      <c r="AH2422" s="5">
        <v>0</v>
      </c>
      <c r="AI2422" s="5">
        <v>0</v>
      </c>
      <c r="AJ2422" s="5">
        <v>0</v>
      </c>
      <c r="AK2422" s="5">
        <f t="shared" si="415"/>
        <v>0</v>
      </c>
      <c r="AL2422" s="5">
        <v>0</v>
      </c>
      <c r="AM2422" s="5">
        <v>0</v>
      </c>
      <c r="AN2422" s="5">
        <f t="shared" si="416"/>
        <v>0</v>
      </c>
      <c r="AO2422" s="5">
        <v>0</v>
      </c>
      <c r="AP2422" s="5">
        <v>0</v>
      </c>
      <c r="AQ2422" s="5">
        <f t="shared" si="417"/>
        <v>0</v>
      </c>
      <c r="AR2422" s="5">
        <v>0</v>
      </c>
      <c r="AS2422" s="6"/>
      <c r="AT2422" s="5">
        <v>0</v>
      </c>
      <c r="AU2422" s="5">
        <v>0</v>
      </c>
      <c r="AV2422" t="str">
        <f t="shared" si="410"/>
        <v>N</v>
      </c>
      <c r="AW2422" t="s">
        <v>60</v>
      </c>
      <c r="AX2422" t="s">
        <v>61</v>
      </c>
      <c r="AY2422" t="s">
        <v>62</v>
      </c>
      <c r="AZ2422" t="s">
        <v>62</v>
      </c>
      <c r="BA2422" t="str">
        <f t="shared" si="411"/>
        <v>N</v>
      </c>
    </row>
    <row r="2423" spans="1:53">
      <c r="A2423" t="s">
        <v>54</v>
      </c>
      <c r="B2423" t="s">
        <v>54</v>
      </c>
      <c r="C2423" t="s">
        <v>55</v>
      </c>
      <c r="D2423">
        <v>2020</v>
      </c>
      <c r="F2423" t="s">
        <v>6120</v>
      </c>
      <c r="G2423" t="s">
        <v>6121</v>
      </c>
      <c r="H2423" t="s">
        <v>6122</v>
      </c>
      <c r="I2423" t="s">
        <v>6123</v>
      </c>
      <c r="J2423" t="s">
        <v>58</v>
      </c>
      <c r="K2423" t="s">
        <v>59</v>
      </c>
      <c r="L2423" s="5">
        <v>0</v>
      </c>
      <c r="M2423" s="5">
        <v>0</v>
      </c>
      <c r="N2423" s="5">
        <f t="shared" si="407"/>
        <v>0</v>
      </c>
      <c r="O2423" s="5">
        <v>0</v>
      </c>
      <c r="P2423" s="5">
        <v>0</v>
      </c>
      <c r="Q2423" s="5">
        <f t="shared" si="408"/>
        <v>0</v>
      </c>
      <c r="R2423" s="5">
        <v>0</v>
      </c>
      <c r="S2423" s="5">
        <v>0</v>
      </c>
      <c r="T2423" s="5">
        <f t="shared" si="409"/>
        <v>0</v>
      </c>
      <c r="U2423" s="5">
        <v>1</v>
      </c>
      <c r="V2423" s="5">
        <v>1</v>
      </c>
      <c r="W2423" s="5">
        <v>0</v>
      </c>
      <c r="X2423" s="5">
        <v>0</v>
      </c>
      <c r="Y2423" s="5">
        <f t="shared" si="412"/>
        <v>0</v>
      </c>
      <c r="Z2423" s="5">
        <v>0</v>
      </c>
      <c r="AA2423" s="5">
        <v>0</v>
      </c>
      <c r="AB2423" s="5">
        <f t="shared" si="413"/>
        <v>0</v>
      </c>
      <c r="AC2423" s="5">
        <v>0</v>
      </c>
      <c r="AD2423" s="5">
        <v>0</v>
      </c>
      <c r="AE2423" s="5">
        <f t="shared" si="414"/>
        <v>0</v>
      </c>
      <c r="AF2423" s="5">
        <v>0</v>
      </c>
      <c r="AG2423" s="6"/>
      <c r="AH2423" s="5">
        <v>0</v>
      </c>
      <c r="AI2423" s="5">
        <v>0</v>
      </c>
      <c r="AJ2423" s="5">
        <v>0</v>
      </c>
      <c r="AK2423" s="5">
        <f t="shared" si="415"/>
        <v>0</v>
      </c>
      <c r="AL2423" s="5">
        <v>0</v>
      </c>
      <c r="AM2423" s="5">
        <v>0</v>
      </c>
      <c r="AN2423" s="5">
        <f t="shared" si="416"/>
        <v>0</v>
      </c>
      <c r="AO2423" s="5">
        <v>0</v>
      </c>
      <c r="AP2423" s="5">
        <v>0</v>
      </c>
      <c r="AQ2423" s="5">
        <f t="shared" si="417"/>
        <v>0</v>
      </c>
      <c r="AR2423" s="5">
        <v>0</v>
      </c>
      <c r="AS2423" s="6"/>
      <c r="AT2423" s="5">
        <v>0</v>
      </c>
      <c r="AU2423" s="5">
        <v>0</v>
      </c>
      <c r="AV2423" t="str">
        <f t="shared" si="410"/>
        <v>N</v>
      </c>
      <c r="AW2423" t="s">
        <v>60</v>
      </c>
      <c r="AX2423" t="s">
        <v>61</v>
      </c>
      <c r="AY2423" t="s">
        <v>62</v>
      </c>
      <c r="AZ2423" t="s">
        <v>62</v>
      </c>
      <c r="BA2423" t="str">
        <f t="shared" si="411"/>
        <v>N</v>
      </c>
    </row>
    <row r="2424" spans="1:53">
      <c r="A2424" t="s">
        <v>54</v>
      </c>
      <c r="B2424" t="s">
        <v>54</v>
      </c>
      <c r="C2424" t="s">
        <v>55</v>
      </c>
      <c r="D2424">
        <v>2020</v>
      </c>
      <c r="F2424" t="s">
        <v>6124</v>
      </c>
      <c r="G2424" t="s">
        <v>6125</v>
      </c>
      <c r="H2424" t="s">
        <v>6126</v>
      </c>
      <c r="I2424" t="s">
        <v>6127</v>
      </c>
      <c r="J2424" t="s">
        <v>58</v>
      </c>
      <c r="K2424" t="s">
        <v>59</v>
      </c>
      <c r="L2424" s="5">
        <v>0</v>
      </c>
      <c r="M2424" s="5">
        <v>0</v>
      </c>
      <c r="N2424" s="5">
        <f t="shared" si="407"/>
        <v>0</v>
      </c>
      <c r="O2424" s="5">
        <v>0</v>
      </c>
      <c r="P2424" s="5">
        <v>0</v>
      </c>
      <c r="Q2424" s="5">
        <f t="shared" si="408"/>
        <v>0</v>
      </c>
      <c r="R2424" s="5">
        <v>0</v>
      </c>
      <c r="S2424" s="5">
        <v>0</v>
      </c>
      <c r="T2424" s="5">
        <f t="shared" si="409"/>
        <v>0</v>
      </c>
      <c r="U2424" s="5">
        <v>1</v>
      </c>
      <c r="V2424" s="5">
        <v>1</v>
      </c>
      <c r="W2424" s="5">
        <v>0</v>
      </c>
      <c r="X2424" s="5">
        <v>0</v>
      </c>
      <c r="Y2424" s="5">
        <f t="shared" si="412"/>
        <v>0</v>
      </c>
      <c r="Z2424" s="5">
        <v>0</v>
      </c>
      <c r="AA2424" s="5">
        <v>0</v>
      </c>
      <c r="AB2424" s="5">
        <f t="shared" si="413"/>
        <v>0</v>
      </c>
      <c r="AC2424" s="5">
        <v>0</v>
      </c>
      <c r="AD2424" s="5">
        <v>0</v>
      </c>
      <c r="AE2424" s="5">
        <f t="shared" si="414"/>
        <v>0</v>
      </c>
      <c r="AF2424" s="5">
        <v>0</v>
      </c>
      <c r="AG2424" s="6"/>
      <c r="AH2424" s="5">
        <v>0</v>
      </c>
      <c r="AI2424" s="5">
        <v>0</v>
      </c>
      <c r="AJ2424" s="5">
        <v>0</v>
      </c>
      <c r="AK2424" s="5">
        <f t="shared" si="415"/>
        <v>0</v>
      </c>
      <c r="AL2424" s="5">
        <v>0</v>
      </c>
      <c r="AM2424" s="5">
        <v>0</v>
      </c>
      <c r="AN2424" s="5">
        <f t="shared" si="416"/>
        <v>0</v>
      </c>
      <c r="AO2424" s="5">
        <v>0</v>
      </c>
      <c r="AP2424" s="5">
        <v>0</v>
      </c>
      <c r="AQ2424" s="5">
        <f t="shared" si="417"/>
        <v>0</v>
      </c>
      <c r="AR2424" s="5">
        <v>0</v>
      </c>
      <c r="AS2424" s="6"/>
      <c r="AT2424" s="5">
        <v>0</v>
      </c>
      <c r="AU2424" s="5">
        <v>0</v>
      </c>
      <c r="AV2424" t="str">
        <f t="shared" si="410"/>
        <v>N</v>
      </c>
      <c r="AW2424" t="s">
        <v>60</v>
      </c>
      <c r="AX2424" t="s">
        <v>61</v>
      </c>
      <c r="AY2424" t="s">
        <v>62</v>
      </c>
      <c r="AZ2424" t="s">
        <v>62</v>
      </c>
      <c r="BA2424" t="str">
        <f t="shared" si="411"/>
        <v>N</v>
      </c>
    </row>
    <row r="2425" spans="1:53">
      <c r="A2425" t="s">
        <v>54</v>
      </c>
      <c r="B2425" t="s">
        <v>54</v>
      </c>
      <c r="C2425" t="s">
        <v>55</v>
      </c>
      <c r="D2425">
        <v>2020</v>
      </c>
      <c r="F2425" t="s">
        <v>6128</v>
      </c>
      <c r="G2425" t="s">
        <v>6129</v>
      </c>
      <c r="H2425" t="s">
        <v>6130</v>
      </c>
      <c r="I2425" t="s">
        <v>6131</v>
      </c>
      <c r="J2425" t="s">
        <v>58</v>
      </c>
      <c r="K2425" t="s">
        <v>59</v>
      </c>
      <c r="L2425" s="5">
        <v>0</v>
      </c>
      <c r="M2425" s="5">
        <v>0</v>
      </c>
      <c r="N2425" s="5">
        <f t="shared" si="407"/>
        <v>0</v>
      </c>
      <c r="O2425" s="5">
        <v>0</v>
      </c>
      <c r="P2425" s="5">
        <v>0</v>
      </c>
      <c r="Q2425" s="5">
        <f t="shared" si="408"/>
        <v>0</v>
      </c>
      <c r="R2425" s="5">
        <v>0</v>
      </c>
      <c r="S2425" s="5">
        <v>0</v>
      </c>
      <c r="T2425" s="5">
        <f t="shared" si="409"/>
        <v>0</v>
      </c>
      <c r="U2425" s="5">
        <v>1</v>
      </c>
      <c r="V2425" s="5">
        <v>1</v>
      </c>
      <c r="W2425" s="5">
        <v>0</v>
      </c>
      <c r="X2425" s="5">
        <v>0</v>
      </c>
      <c r="Y2425" s="5">
        <f t="shared" si="412"/>
        <v>0</v>
      </c>
      <c r="Z2425" s="5">
        <v>0</v>
      </c>
      <c r="AA2425" s="5">
        <v>0</v>
      </c>
      <c r="AB2425" s="5">
        <f t="shared" si="413"/>
        <v>0</v>
      </c>
      <c r="AC2425" s="5">
        <v>0</v>
      </c>
      <c r="AD2425" s="5">
        <v>0</v>
      </c>
      <c r="AE2425" s="5">
        <f t="shared" si="414"/>
        <v>0</v>
      </c>
      <c r="AF2425" s="5">
        <v>0</v>
      </c>
      <c r="AG2425" s="6"/>
      <c r="AH2425" s="5">
        <v>0</v>
      </c>
      <c r="AI2425" s="5">
        <v>0</v>
      </c>
      <c r="AJ2425" s="5">
        <v>0</v>
      </c>
      <c r="AK2425" s="5">
        <f t="shared" si="415"/>
        <v>0</v>
      </c>
      <c r="AL2425" s="5">
        <v>0</v>
      </c>
      <c r="AM2425" s="5">
        <v>0</v>
      </c>
      <c r="AN2425" s="5">
        <f t="shared" si="416"/>
        <v>0</v>
      </c>
      <c r="AO2425" s="5">
        <v>0</v>
      </c>
      <c r="AP2425" s="5">
        <v>0</v>
      </c>
      <c r="AQ2425" s="5">
        <f t="shared" si="417"/>
        <v>0</v>
      </c>
      <c r="AR2425" s="5">
        <v>0</v>
      </c>
      <c r="AS2425" s="6"/>
      <c r="AT2425" s="5">
        <v>0</v>
      </c>
      <c r="AU2425" s="5">
        <v>0</v>
      </c>
      <c r="AV2425" t="str">
        <f t="shared" si="410"/>
        <v>N</v>
      </c>
      <c r="AW2425" t="s">
        <v>60</v>
      </c>
      <c r="AX2425" t="s">
        <v>61</v>
      </c>
      <c r="AY2425" t="s">
        <v>62</v>
      </c>
      <c r="AZ2425" t="s">
        <v>62</v>
      </c>
      <c r="BA2425" t="str">
        <f t="shared" si="411"/>
        <v>N</v>
      </c>
    </row>
    <row r="2426" spans="1:53">
      <c r="A2426" t="s">
        <v>54</v>
      </c>
      <c r="B2426" t="s">
        <v>54</v>
      </c>
      <c r="C2426" t="s">
        <v>55</v>
      </c>
      <c r="D2426">
        <v>2020</v>
      </c>
      <c r="F2426" t="s">
        <v>6132</v>
      </c>
      <c r="G2426" t="s">
        <v>6133</v>
      </c>
      <c r="H2426" t="s">
        <v>6134</v>
      </c>
      <c r="I2426" t="s">
        <v>6135</v>
      </c>
      <c r="J2426" t="s">
        <v>58</v>
      </c>
      <c r="K2426" t="s">
        <v>59</v>
      </c>
      <c r="L2426" s="5">
        <v>0</v>
      </c>
      <c r="M2426" s="5">
        <v>0</v>
      </c>
      <c r="N2426" s="5">
        <f t="shared" si="407"/>
        <v>0</v>
      </c>
      <c r="O2426" s="5">
        <v>0</v>
      </c>
      <c r="P2426" s="5">
        <v>0</v>
      </c>
      <c r="Q2426" s="5">
        <f t="shared" si="408"/>
        <v>0</v>
      </c>
      <c r="R2426" s="5">
        <v>0</v>
      </c>
      <c r="S2426" s="5">
        <v>0</v>
      </c>
      <c r="T2426" s="5">
        <f t="shared" si="409"/>
        <v>0</v>
      </c>
      <c r="U2426" s="5">
        <v>1</v>
      </c>
      <c r="V2426" s="5">
        <v>1</v>
      </c>
      <c r="W2426" s="5">
        <v>0</v>
      </c>
      <c r="X2426" s="5">
        <v>0</v>
      </c>
      <c r="Y2426" s="5">
        <f t="shared" si="412"/>
        <v>0</v>
      </c>
      <c r="Z2426" s="5">
        <v>0</v>
      </c>
      <c r="AA2426" s="5">
        <v>0</v>
      </c>
      <c r="AB2426" s="5">
        <f t="shared" si="413"/>
        <v>0</v>
      </c>
      <c r="AC2426" s="5">
        <v>0</v>
      </c>
      <c r="AD2426" s="5">
        <v>0</v>
      </c>
      <c r="AE2426" s="5">
        <f t="shared" si="414"/>
        <v>0</v>
      </c>
      <c r="AF2426" s="5">
        <v>0</v>
      </c>
      <c r="AG2426" s="6"/>
      <c r="AH2426" s="5">
        <v>0</v>
      </c>
      <c r="AI2426" s="5">
        <v>0</v>
      </c>
      <c r="AJ2426" s="5">
        <v>0</v>
      </c>
      <c r="AK2426" s="5">
        <f t="shared" si="415"/>
        <v>0</v>
      </c>
      <c r="AL2426" s="5">
        <v>0</v>
      </c>
      <c r="AM2426" s="5">
        <v>0</v>
      </c>
      <c r="AN2426" s="5">
        <f t="shared" si="416"/>
        <v>0</v>
      </c>
      <c r="AO2426" s="5">
        <v>0</v>
      </c>
      <c r="AP2426" s="5">
        <v>0</v>
      </c>
      <c r="AQ2426" s="5">
        <f t="shared" si="417"/>
        <v>0</v>
      </c>
      <c r="AR2426" s="5">
        <v>0</v>
      </c>
      <c r="AS2426" s="6"/>
      <c r="AT2426" s="5">
        <v>0</v>
      </c>
      <c r="AU2426" s="5">
        <v>0</v>
      </c>
      <c r="AV2426" t="str">
        <f t="shared" si="410"/>
        <v>N</v>
      </c>
      <c r="AW2426" t="s">
        <v>60</v>
      </c>
      <c r="AX2426" t="s">
        <v>61</v>
      </c>
      <c r="AY2426" t="s">
        <v>62</v>
      </c>
      <c r="AZ2426" t="s">
        <v>62</v>
      </c>
      <c r="BA2426" t="str">
        <f t="shared" si="411"/>
        <v>N</v>
      </c>
    </row>
    <row r="2427" spans="1:53">
      <c r="A2427" t="s">
        <v>54</v>
      </c>
      <c r="B2427" t="s">
        <v>54</v>
      </c>
      <c r="C2427" t="s">
        <v>55</v>
      </c>
      <c r="D2427">
        <v>2020</v>
      </c>
      <c r="F2427" t="s">
        <v>6136</v>
      </c>
      <c r="G2427" t="s">
        <v>6137</v>
      </c>
      <c r="H2427" t="s">
        <v>6138</v>
      </c>
      <c r="I2427" t="s">
        <v>6139</v>
      </c>
      <c r="J2427" t="s">
        <v>58</v>
      </c>
      <c r="K2427" t="s">
        <v>59</v>
      </c>
      <c r="L2427" s="5">
        <v>0</v>
      </c>
      <c r="M2427" s="5">
        <v>0</v>
      </c>
      <c r="N2427" s="5">
        <f t="shared" si="407"/>
        <v>0</v>
      </c>
      <c r="O2427" s="5">
        <v>0</v>
      </c>
      <c r="P2427" s="5">
        <v>0</v>
      </c>
      <c r="Q2427" s="5">
        <f t="shared" si="408"/>
        <v>0</v>
      </c>
      <c r="R2427" s="5">
        <v>0</v>
      </c>
      <c r="S2427" s="5">
        <v>0</v>
      </c>
      <c r="T2427" s="5">
        <f t="shared" si="409"/>
        <v>0</v>
      </c>
      <c r="U2427" s="5">
        <v>1</v>
      </c>
      <c r="V2427" s="5">
        <v>1</v>
      </c>
      <c r="W2427" s="5">
        <v>0</v>
      </c>
      <c r="X2427" s="5">
        <v>0</v>
      </c>
      <c r="Y2427" s="5">
        <f t="shared" si="412"/>
        <v>0</v>
      </c>
      <c r="Z2427" s="5">
        <v>0</v>
      </c>
      <c r="AA2427" s="5">
        <v>0</v>
      </c>
      <c r="AB2427" s="5">
        <f t="shared" si="413"/>
        <v>0</v>
      </c>
      <c r="AC2427" s="5">
        <v>0</v>
      </c>
      <c r="AD2427" s="5">
        <v>0</v>
      </c>
      <c r="AE2427" s="5">
        <f t="shared" si="414"/>
        <v>0</v>
      </c>
      <c r="AF2427" s="5">
        <v>0</v>
      </c>
      <c r="AG2427" s="6"/>
      <c r="AH2427" s="5">
        <v>0</v>
      </c>
      <c r="AI2427" s="5">
        <v>0</v>
      </c>
      <c r="AJ2427" s="5">
        <v>0</v>
      </c>
      <c r="AK2427" s="5">
        <f t="shared" si="415"/>
        <v>0</v>
      </c>
      <c r="AL2427" s="5">
        <v>0</v>
      </c>
      <c r="AM2427" s="5">
        <v>0</v>
      </c>
      <c r="AN2427" s="5">
        <f t="shared" si="416"/>
        <v>0</v>
      </c>
      <c r="AO2427" s="5">
        <v>0</v>
      </c>
      <c r="AP2427" s="5">
        <v>0</v>
      </c>
      <c r="AQ2427" s="5">
        <f t="shared" si="417"/>
        <v>0</v>
      </c>
      <c r="AR2427" s="5">
        <v>0</v>
      </c>
      <c r="AS2427" s="6"/>
      <c r="AT2427" s="5">
        <v>0</v>
      </c>
      <c r="AU2427" s="5">
        <v>0</v>
      </c>
      <c r="AV2427" t="str">
        <f t="shared" si="410"/>
        <v>N</v>
      </c>
      <c r="AW2427" t="s">
        <v>60</v>
      </c>
      <c r="AX2427" t="s">
        <v>61</v>
      </c>
      <c r="AY2427" t="s">
        <v>62</v>
      </c>
      <c r="AZ2427" t="s">
        <v>62</v>
      </c>
      <c r="BA2427" t="str">
        <f t="shared" si="411"/>
        <v>N</v>
      </c>
    </row>
    <row r="2428" spans="1:53">
      <c r="A2428" t="s">
        <v>54</v>
      </c>
      <c r="B2428" t="s">
        <v>54</v>
      </c>
      <c r="C2428" t="s">
        <v>55</v>
      </c>
      <c r="D2428">
        <v>2020</v>
      </c>
      <c r="F2428" t="s">
        <v>6140</v>
      </c>
      <c r="G2428" t="s">
        <v>6141</v>
      </c>
      <c r="H2428" t="s">
        <v>6142</v>
      </c>
      <c r="I2428" t="s">
        <v>6143</v>
      </c>
      <c r="J2428" t="s">
        <v>58</v>
      </c>
      <c r="K2428" t="s">
        <v>59</v>
      </c>
      <c r="L2428" s="5">
        <v>0</v>
      </c>
      <c r="M2428" s="5">
        <v>0</v>
      </c>
      <c r="N2428" s="5">
        <f t="shared" si="407"/>
        <v>0</v>
      </c>
      <c r="O2428" s="5">
        <v>0</v>
      </c>
      <c r="P2428" s="5">
        <v>0</v>
      </c>
      <c r="Q2428" s="5">
        <f t="shared" si="408"/>
        <v>0</v>
      </c>
      <c r="R2428" s="5">
        <v>0</v>
      </c>
      <c r="S2428" s="5">
        <v>0</v>
      </c>
      <c r="T2428" s="5">
        <f t="shared" si="409"/>
        <v>0</v>
      </c>
      <c r="U2428" s="5">
        <v>1</v>
      </c>
      <c r="V2428" s="5">
        <v>1</v>
      </c>
      <c r="W2428" s="5">
        <v>0</v>
      </c>
      <c r="X2428" s="5">
        <v>0</v>
      </c>
      <c r="Y2428" s="5">
        <f t="shared" si="412"/>
        <v>0</v>
      </c>
      <c r="Z2428" s="5">
        <v>0</v>
      </c>
      <c r="AA2428" s="5">
        <v>0</v>
      </c>
      <c r="AB2428" s="5">
        <f t="shared" si="413"/>
        <v>0</v>
      </c>
      <c r="AC2428" s="5">
        <v>0</v>
      </c>
      <c r="AD2428" s="5">
        <v>0</v>
      </c>
      <c r="AE2428" s="5">
        <f t="shared" si="414"/>
        <v>0</v>
      </c>
      <c r="AF2428" s="5">
        <v>0</v>
      </c>
      <c r="AG2428" s="6"/>
      <c r="AH2428" s="5">
        <v>0</v>
      </c>
      <c r="AI2428" s="5">
        <v>0</v>
      </c>
      <c r="AJ2428" s="5">
        <v>0</v>
      </c>
      <c r="AK2428" s="5">
        <f t="shared" si="415"/>
        <v>0</v>
      </c>
      <c r="AL2428" s="5">
        <v>0</v>
      </c>
      <c r="AM2428" s="5">
        <v>0</v>
      </c>
      <c r="AN2428" s="5">
        <f t="shared" si="416"/>
        <v>0</v>
      </c>
      <c r="AO2428" s="5">
        <v>0</v>
      </c>
      <c r="AP2428" s="5">
        <v>0</v>
      </c>
      <c r="AQ2428" s="5">
        <f t="shared" si="417"/>
        <v>0</v>
      </c>
      <c r="AR2428" s="5">
        <v>0</v>
      </c>
      <c r="AS2428" s="6"/>
      <c r="AT2428" s="5">
        <v>0</v>
      </c>
      <c r="AU2428" s="5">
        <v>0</v>
      </c>
      <c r="AV2428" t="str">
        <f t="shared" si="410"/>
        <v>N</v>
      </c>
      <c r="AW2428" t="s">
        <v>60</v>
      </c>
      <c r="AX2428" t="s">
        <v>61</v>
      </c>
      <c r="AY2428" t="s">
        <v>62</v>
      </c>
      <c r="AZ2428" t="s">
        <v>62</v>
      </c>
      <c r="BA2428" t="str">
        <f t="shared" si="411"/>
        <v>N</v>
      </c>
    </row>
    <row r="2429" spans="1:53">
      <c r="A2429" t="s">
        <v>54</v>
      </c>
      <c r="B2429" t="s">
        <v>54</v>
      </c>
      <c r="C2429" t="s">
        <v>55</v>
      </c>
      <c r="D2429">
        <v>2020</v>
      </c>
      <c r="F2429" t="s">
        <v>6144</v>
      </c>
      <c r="G2429" t="s">
        <v>6145</v>
      </c>
      <c r="H2429" t="s">
        <v>6146</v>
      </c>
      <c r="I2429" t="s">
        <v>6147</v>
      </c>
      <c r="J2429" t="s">
        <v>58</v>
      </c>
      <c r="K2429" t="s">
        <v>59</v>
      </c>
      <c r="L2429" s="5">
        <v>0</v>
      </c>
      <c r="M2429" s="5">
        <v>0</v>
      </c>
      <c r="N2429" s="5">
        <f t="shared" si="407"/>
        <v>0</v>
      </c>
      <c r="O2429" s="5">
        <v>0</v>
      </c>
      <c r="P2429" s="5">
        <v>0</v>
      </c>
      <c r="Q2429" s="5">
        <f t="shared" si="408"/>
        <v>0</v>
      </c>
      <c r="R2429" s="5">
        <v>0</v>
      </c>
      <c r="S2429" s="5">
        <v>0</v>
      </c>
      <c r="T2429" s="5">
        <f t="shared" si="409"/>
        <v>0</v>
      </c>
      <c r="U2429" s="5">
        <v>1</v>
      </c>
      <c r="V2429" s="5">
        <v>1</v>
      </c>
      <c r="W2429" s="5">
        <v>0</v>
      </c>
      <c r="X2429" s="5">
        <v>0</v>
      </c>
      <c r="Y2429" s="5">
        <f t="shared" si="412"/>
        <v>0</v>
      </c>
      <c r="Z2429" s="5">
        <v>0</v>
      </c>
      <c r="AA2429" s="5">
        <v>0</v>
      </c>
      <c r="AB2429" s="5">
        <f t="shared" si="413"/>
        <v>0</v>
      </c>
      <c r="AC2429" s="5">
        <v>0</v>
      </c>
      <c r="AD2429" s="5">
        <v>0</v>
      </c>
      <c r="AE2429" s="5">
        <f t="shared" si="414"/>
        <v>0</v>
      </c>
      <c r="AF2429" s="5">
        <v>0</v>
      </c>
      <c r="AG2429" s="6"/>
      <c r="AH2429" s="5">
        <v>0</v>
      </c>
      <c r="AI2429" s="5">
        <v>0</v>
      </c>
      <c r="AJ2429" s="5">
        <v>0</v>
      </c>
      <c r="AK2429" s="5">
        <f t="shared" si="415"/>
        <v>0</v>
      </c>
      <c r="AL2429" s="5">
        <v>0</v>
      </c>
      <c r="AM2429" s="5">
        <v>0</v>
      </c>
      <c r="AN2429" s="5">
        <f t="shared" si="416"/>
        <v>0</v>
      </c>
      <c r="AO2429" s="5">
        <v>0</v>
      </c>
      <c r="AP2429" s="5">
        <v>0</v>
      </c>
      <c r="AQ2429" s="5">
        <f t="shared" si="417"/>
        <v>0</v>
      </c>
      <c r="AR2429" s="5">
        <v>0</v>
      </c>
      <c r="AS2429" s="6"/>
      <c r="AT2429" s="5">
        <v>0</v>
      </c>
      <c r="AU2429" s="5">
        <v>0</v>
      </c>
      <c r="AV2429" t="str">
        <f t="shared" si="410"/>
        <v>N</v>
      </c>
      <c r="AW2429" t="s">
        <v>60</v>
      </c>
      <c r="AX2429" t="s">
        <v>61</v>
      </c>
      <c r="AY2429" t="s">
        <v>62</v>
      </c>
      <c r="AZ2429" t="s">
        <v>62</v>
      </c>
      <c r="BA2429" t="str">
        <f t="shared" si="411"/>
        <v>N</v>
      </c>
    </row>
    <row r="2430" spans="1:53">
      <c r="A2430" t="s">
        <v>54</v>
      </c>
      <c r="B2430" t="s">
        <v>54</v>
      </c>
      <c r="C2430" t="s">
        <v>55</v>
      </c>
      <c r="D2430">
        <v>2020</v>
      </c>
      <c r="F2430" t="s">
        <v>6148</v>
      </c>
      <c r="G2430" t="s">
        <v>6149</v>
      </c>
      <c r="H2430" t="s">
        <v>6150</v>
      </c>
      <c r="I2430" t="s">
        <v>6151</v>
      </c>
      <c r="J2430" t="s">
        <v>58</v>
      </c>
      <c r="K2430" t="s">
        <v>59</v>
      </c>
      <c r="L2430" s="5">
        <v>0</v>
      </c>
      <c r="M2430" s="5">
        <v>0</v>
      </c>
      <c r="N2430" s="5">
        <f t="shared" si="407"/>
        <v>0</v>
      </c>
      <c r="O2430" s="5">
        <v>0</v>
      </c>
      <c r="P2430" s="5">
        <v>0</v>
      </c>
      <c r="Q2430" s="5">
        <f t="shared" si="408"/>
        <v>0</v>
      </c>
      <c r="R2430" s="5">
        <v>0</v>
      </c>
      <c r="S2430" s="5">
        <v>0</v>
      </c>
      <c r="T2430" s="5">
        <f t="shared" si="409"/>
        <v>0</v>
      </c>
      <c r="U2430" s="5">
        <v>1</v>
      </c>
      <c r="V2430" s="5">
        <v>1</v>
      </c>
      <c r="W2430" s="5">
        <v>0</v>
      </c>
      <c r="X2430" s="5">
        <v>0</v>
      </c>
      <c r="Y2430" s="5">
        <f t="shared" si="412"/>
        <v>0</v>
      </c>
      <c r="Z2430" s="5">
        <v>0</v>
      </c>
      <c r="AA2430" s="5">
        <v>0</v>
      </c>
      <c r="AB2430" s="5">
        <f t="shared" si="413"/>
        <v>0</v>
      </c>
      <c r="AC2430" s="5">
        <v>0</v>
      </c>
      <c r="AD2430" s="5">
        <v>0</v>
      </c>
      <c r="AE2430" s="5">
        <f t="shared" si="414"/>
        <v>0</v>
      </c>
      <c r="AF2430" s="5">
        <v>0</v>
      </c>
      <c r="AG2430" s="6"/>
      <c r="AH2430" s="5">
        <v>0</v>
      </c>
      <c r="AI2430" s="5">
        <v>0</v>
      </c>
      <c r="AJ2430" s="5">
        <v>0</v>
      </c>
      <c r="AK2430" s="5">
        <f t="shared" si="415"/>
        <v>0</v>
      </c>
      <c r="AL2430" s="5">
        <v>0</v>
      </c>
      <c r="AM2430" s="5">
        <v>0</v>
      </c>
      <c r="AN2430" s="5">
        <f t="shared" si="416"/>
        <v>0</v>
      </c>
      <c r="AO2430" s="5">
        <v>0</v>
      </c>
      <c r="AP2430" s="5">
        <v>0</v>
      </c>
      <c r="AQ2430" s="5">
        <f t="shared" si="417"/>
        <v>0</v>
      </c>
      <c r="AR2430" s="5">
        <v>0</v>
      </c>
      <c r="AS2430" s="6"/>
      <c r="AT2430" s="5">
        <v>0</v>
      </c>
      <c r="AU2430" s="5">
        <v>0</v>
      </c>
      <c r="AV2430" t="str">
        <f t="shared" si="410"/>
        <v>N</v>
      </c>
      <c r="AW2430" t="s">
        <v>60</v>
      </c>
      <c r="AX2430" t="s">
        <v>61</v>
      </c>
      <c r="AY2430" t="s">
        <v>62</v>
      </c>
      <c r="AZ2430" t="s">
        <v>62</v>
      </c>
      <c r="BA2430" t="str">
        <f t="shared" si="411"/>
        <v>N</v>
      </c>
    </row>
    <row r="2431" spans="1:53">
      <c r="A2431" t="s">
        <v>54</v>
      </c>
      <c r="B2431" t="s">
        <v>54</v>
      </c>
      <c r="C2431" t="s">
        <v>55</v>
      </c>
      <c r="D2431">
        <v>2020</v>
      </c>
      <c r="F2431" t="s">
        <v>6152</v>
      </c>
      <c r="G2431" t="s">
        <v>6153</v>
      </c>
      <c r="H2431" t="s">
        <v>6154</v>
      </c>
      <c r="I2431" t="s">
        <v>6155</v>
      </c>
      <c r="J2431" t="s">
        <v>58</v>
      </c>
      <c r="K2431" t="s">
        <v>59</v>
      </c>
      <c r="L2431" s="5">
        <v>0</v>
      </c>
      <c r="M2431" s="5">
        <v>0</v>
      </c>
      <c r="N2431" s="5">
        <f t="shared" si="407"/>
        <v>0</v>
      </c>
      <c r="O2431" s="5">
        <v>0</v>
      </c>
      <c r="P2431" s="5">
        <v>0</v>
      </c>
      <c r="Q2431" s="5">
        <f t="shared" si="408"/>
        <v>0</v>
      </c>
      <c r="R2431" s="5">
        <v>0</v>
      </c>
      <c r="S2431" s="5">
        <v>0</v>
      </c>
      <c r="T2431" s="5">
        <f t="shared" si="409"/>
        <v>0</v>
      </c>
      <c r="U2431" s="5">
        <v>1</v>
      </c>
      <c r="V2431" s="5">
        <v>1</v>
      </c>
      <c r="W2431" s="5">
        <v>0</v>
      </c>
      <c r="X2431" s="5">
        <v>0</v>
      </c>
      <c r="Y2431" s="5">
        <f t="shared" si="412"/>
        <v>0</v>
      </c>
      <c r="Z2431" s="5">
        <v>0</v>
      </c>
      <c r="AA2431" s="5">
        <v>0</v>
      </c>
      <c r="AB2431" s="5">
        <f t="shared" si="413"/>
        <v>0</v>
      </c>
      <c r="AC2431" s="5">
        <v>0</v>
      </c>
      <c r="AD2431" s="5">
        <v>0</v>
      </c>
      <c r="AE2431" s="5">
        <f t="shared" si="414"/>
        <v>0</v>
      </c>
      <c r="AF2431" s="5">
        <v>0</v>
      </c>
      <c r="AG2431" s="6"/>
      <c r="AH2431" s="5">
        <v>0</v>
      </c>
      <c r="AI2431" s="5">
        <v>0</v>
      </c>
      <c r="AJ2431" s="5">
        <v>0</v>
      </c>
      <c r="AK2431" s="5">
        <f t="shared" si="415"/>
        <v>0</v>
      </c>
      <c r="AL2431" s="5">
        <v>0</v>
      </c>
      <c r="AM2431" s="5">
        <v>0</v>
      </c>
      <c r="AN2431" s="5">
        <f t="shared" si="416"/>
        <v>0</v>
      </c>
      <c r="AO2431" s="5">
        <v>0</v>
      </c>
      <c r="AP2431" s="5">
        <v>0</v>
      </c>
      <c r="AQ2431" s="5">
        <f t="shared" si="417"/>
        <v>0</v>
      </c>
      <c r="AR2431" s="5">
        <v>0</v>
      </c>
      <c r="AS2431" s="6"/>
      <c r="AT2431" s="5">
        <v>0</v>
      </c>
      <c r="AU2431" s="5">
        <v>0</v>
      </c>
      <c r="AV2431" t="str">
        <f t="shared" si="410"/>
        <v>N</v>
      </c>
      <c r="AW2431" t="s">
        <v>60</v>
      </c>
      <c r="AX2431" t="s">
        <v>61</v>
      </c>
      <c r="AY2431" t="s">
        <v>62</v>
      </c>
      <c r="AZ2431" t="s">
        <v>62</v>
      </c>
      <c r="BA2431" t="str">
        <f t="shared" si="411"/>
        <v>N</v>
      </c>
    </row>
    <row r="2432" spans="1:53">
      <c r="A2432" t="s">
        <v>54</v>
      </c>
      <c r="B2432" t="s">
        <v>54</v>
      </c>
      <c r="C2432" t="s">
        <v>55</v>
      </c>
      <c r="D2432">
        <v>2020</v>
      </c>
      <c r="F2432" t="s">
        <v>6156</v>
      </c>
      <c r="G2432" t="s">
        <v>6157</v>
      </c>
      <c r="H2432" t="s">
        <v>6158</v>
      </c>
      <c r="I2432" t="s">
        <v>6159</v>
      </c>
      <c r="J2432" t="s">
        <v>101</v>
      </c>
      <c r="K2432" t="s">
        <v>59</v>
      </c>
      <c r="L2432" s="5">
        <v>0</v>
      </c>
      <c r="M2432" s="5">
        <v>0</v>
      </c>
      <c r="N2432" s="5">
        <f t="shared" si="407"/>
        <v>0</v>
      </c>
      <c r="O2432" s="5">
        <v>0</v>
      </c>
      <c r="P2432" s="5">
        <v>0</v>
      </c>
      <c r="Q2432" s="5">
        <f t="shared" si="408"/>
        <v>0</v>
      </c>
      <c r="R2432" s="5">
        <v>0</v>
      </c>
      <c r="S2432" s="5">
        <v>0</v>
      </c>
      <c r="T2432" s="5">
        <f t="shared" si="409"/>
        <v>0</v>
      </c>
      <c r="U2432" s="5">
        <v>1</v>
      </c>
      <c r="V2432" s="5">
        <v>1</v>
      </c>
      <c r="W2432" s="5">
        <v>0</v>
      </c>
      <c r="X2432" s="5">
        <v>0</v>
      </c>
      <c r="Y2432" s="5">
        <f t="shared" si="412"/>
        <v>0</v>
      </c>
      <c r="Z2432" s="5">
        <v>0</v>
      </c>
      <c r="AA2432" s="5">
        <v>0</v>
      </c>
      <c r="AB2432" s="5">
        <f t="shared" si="413"/>
        <v>0</v>
      </c>
      <c r="AC2432" s="5">
        <v>0</v>
      </c>
      <c r="AD2432" s="5">
        <v>0</v>
      </c>
      <c r="AE2432" s="5">
        <f t="shared" si="414"/>
        <v>0</v>
      </c>
      <c r="AF2432" s="5">
        <v>0</v>
      </c>
      <c r="AG2432" s="6"/>
      <c r="AH2432" s="5">
        <v>0</v>
      </c>
      <c r="AI2432" s="5">
        <v>0</v>
      </c>
      <c r="AJ2432" s="5">
        <v>0</v>
      </c>
      <c r="AK2432" s="5">
        <f t="shared" si="415"/>
        <v>0</v>
      </c>
      <c r="AL2432" s="5">
        <v>0</v>
      </c>
      <c r="AM2432" s="5">
        <v>0</v>
      </c>
      <c r="AN2432" s="5">
        <f t="shared" si="416"/>
        <v>0</v>
      </c>
      <c r="AO2432" s="5">
        <v>0</v>
      </c>
      <c r="AP2432" s="5">
        <v>0</v>
      </c>
      <c r="AQ2432" s="5">
        <f t="shared" si="417"/>
        <v>0</v>
      </c>
      <c r="AR2432" s="5">
        <v>0</v>
      </c>
      <c r="AS2432" s="6"/>
      <c r="AT2432" s="5">
        <v>0</v>
      </c>
      <c r="AU2432" s="5">
        <v>0</v>
      </c>
      <c r="AV2432" t="str">
        <f t="shared" si="410"/>
        <v>N</v>
      </c>
      <c r="AW2432" t="s">
        <v>60</v>
      </c>
      <c r="AX2432" t="s">
        <v>61</v>
      </c>
      <c r="AY2432" t="s">
        <v>62</v>
      </c>
      <c r="AZ2432" t="s">
        <v>62</v>
      </c>
      <c r="BA2432" t="str">
        <f t="shared" si="411"/>
        <v>N</v>
      </c>
    </row>
    <row r="2433" spans="1:53">
      <c r="A2433" t="s">
        <v>436</v>
      </c>
      <c r="B2433" t="s">
        <v>54</v>
      </c>
      <c r="C2433" t="s">
        <v>89</v>
      </c>
      <c r="D2433">
        <v>2020</v>
      </c>
      <c r="F2433" t="s">
        <v>6076</v>
      </c>
      <c r="G2433" t="s">
        <v>6160</v>
      </c>
      <c r="H2433" t="s">
        <v>6161</v>
      </c>
      <c r="I2433" t="s">
        <v>6162</v>
      </c>
      <c r="J2433" t="s">
        <v>101</v>
      </c>
      <c r="K2433" t="s">
        <v>93</v>
      </c>
      <c r="L2433" s="5">
        <v>0</v>
      </c>
      <c r="M2433" s="5">
        <v>0</v>
      </c>
      <c r="N2433" s="5">
        <f t="shared" si="407"/>
        <v>0</v>
      </c>
      <c r="O2433" s="5">
        <v>0</v>
      </c>
      <c r="P2433" s="5">
        <v>0</v>
      </c>
      <c r="Q2433" s="5">
        <f t="shared" si="408"/>
        <v>0</v>
      </c>
      <c r="R2433" s="5">
        <v>0</v>
      </c>
      <c r="S2433" s="5">
        <v>0</v>
      </c>
      <c r="T2433" s="5">
        <f t="shared" si="409"/>
        <v>0</v>
      </c>
      <c r="U2433" s="5">
        <v>1</v>
      </c>
      <c r="V2433" s="5">
        <v>1</v>
      </c>
      <c r="W2433" s="5">
        <v>0</v>
      </c>
      <c r="X2433" s="5">
        <v>0</v>
      </c>
      <c r="Y2433" s="5">
        <f t="shared" si="412"/>
        <v>0</v>
      </c>
      <c r="Z2433" s="5">
        <v>0</v>
      </c>
      <c r="AA2433" s="5">
        <v>0</v>
      </c>
      <c r="AB2433" s="5">
        <f t="shared" si="413"/>
        <v>0</v>
      </c>
      <c r="AC2433" s="5">
        <v>0</v>
      </c>
      <c r="AD2433" s="5">
        <v>0</v>
      </c>
      <c r="AE2433" s="5">
        <f t="shared" si="414"/>
        <v>0</v>
      </c>
      <c r="AF2433" s="5">
        <v>0</v>
      </c>
      <c r="AG2433" s="6"/>
      <c r="AH2433" s="5">
        <v>0</v>
      </c>
      <c r="AI2433" s="5">
        <v>0</v>
      </c>
      <c r="AJ2433" s="5">
        <v>0</v>
      </c>
      <c r="AK2433" s="5">
        <f t="shared" si="415"/>
        <v>0</v>
      </c>
      <c r="AL2433" s="5">
        <v>0</v>
      </c>
      <c r="AM2433" s="5">
        <v>0</v>
      </c>
      <c r="AN2433" s="5">
        <f t="shared" si="416"/>
        <v>0</v>
      </c>
      <c r="AO2433" s="5">
        <v>0</v>
      </c>
      <c r="AP2433" s="5">
        <v>0</v>
      </c>
      <c r="AQ2433" s="5">
        <f t="shared" si="417"/>
        <v>0</v>
      </c>
      <c r="AR2433" s="5">
        <v>0</v>
      </c>
      <c r="AS2433" s="6"/>
      <c r="AT2433" s="5">
        <v>0</v>
      </c>
      <c r="AU2433" s="5">
        <v>0</v>
      </c>
      <c r="AV2433" t="str">
        <f t="shared" si="410"/>
        <v>N</v>
      </c>
      <c r="AW2433" t="s">
        <v>60</v>
      </c>
      <c r="AX2433" t="s">
        <v>61</v>
      </c>
      <c r="AY2433" t="s">
        <v>62</v>
      </c>
      <c r="AZ2433" t="s">
        <v>62</v>
      </c>
      <c r="BA2433" t="str">
        <f t="shared" si="411"/>
        <v>N</v>
      </c>
    </row>
    <row r="2434" spans="1:53">
      <c r="A2434" t="s">
        <v>436</v>
      </c>
      <c r="B2434" t="s">
        <v>54</v>
      </c>
      <c r="C2434" t="s">
        <v>89</v>
      </c>
      <c r="D2434">
        <v>2020</v>
      </c>
      <c r="F2434" t="s">
        <v>6163</v>
      </c>
      <c r="G2434" t="s">
        <v>6164</v>
      </c>
      <c r="H2434" t="s">
        <v>6165</v>
      </c>
      <c r="I2434" t="s">
        <v>6166</v>
      </c>
      <c r="J2434" t="s">
        <v>101</v>
      </c>
      <c r="K2434" t="s">
        <v>93</v>
      </c>
      <c r="L2434" s="5">
        <v>0</v>
      </c>
      <c r="M2434" s="5">
        <v>0</v>
      </c>
      <c r="N2434" s="5">
        <f t="shared" ref="N2434:N2497" si="418">L2434+M2434</f>
        <v>0</v>
      </c>
      <c r="O2434" s="5">
        <v>0</v>
      </c>
      <c r="P2434" s="5">
        <v>0</v>
      </c>
      <c r="Q2434" s="5">
        <f t="shared" ref="Q2434:Q2497" si="419">O2434+P2434</f>
        <v>0</v>
      </c>
      <c r="R2434" s="5">
        <v>0</v>
      </c>
      <c r="S2434" s="5">
        <v>0</v>
      </c>
      <c r="T2434" s="5">
        <f t="shared" ref="T2434:T2497" si="420">R2434+S2434</f>
        <v>0</v>
      </c>
      <c r="U2434" s="5">
        <v>1</v>
      </c>
      <c r="V2434" s="5">
        <v>1</v>
      </c>
      <c r="W2434" s="5">
        <v>0</v>
      </c>
      <c r="X2434" s="5">
        <v>0</v>
      </c>
      <c r="Y2434" s="5">
        <f t="shared" si="412"/>
        <v>0</v>
      </c>
      <c r="Z2434" s="5">
        <v>0</v>
      </c>
      <c r="AA2434" s="5">
        <v>0</v>
      </c>
      <c r="AB2434" s="5">
        <f t="shared" si="413"/>
        <v>0</v>
      </c>
      <c r="AC2434" s="5">
        <v>0</v>
      </c>
      <c r="AD2434" s="5">
        <v>0</v>
      </c>
      <c r="AE2434" s="5">
        <f t="shared" si="414"/>
        <v>0</v>
      </c>
      <c r="AF2434" s="5">
        <v>0</v>
      </c>
      <c r="AG2434" s="6"/>
      <c r="AH2434" s="5">
        <v>0</v>
      </c>
      <c r="AI2434" s="5">
        <v>0</v>
      </c>
      <c r="AJ2434" s="5">
        <v>0</v>
      </c>
      <c r="AK2434" s="5">
        <f t="shared" si="415"/>
        <v>0</v>
      </c>
      <c r="AL2434" s="5">
        <v>0</v>
      </c>
      <c r="AM2434" s="5">
        <v>0</v>
      </c>
      <c r="AN2434" s="5">
        <f t="shared" si="416"/>
        <v>0</v>
      </c>
      <c r="AO2434" s="5">
        <v>0</v>
      </c>
      <c r="AP2434" s="5">
        <v>0</v>
      </c>
      <c r="AQ2434" s="5">
        <f t="shared" si="417"/>
        <v>0</v>
      </c>
      <c r="AR2434" s="5">
        <v>0</v>
      </c>
      <c r="AS2434" s="6"/>
      <c r="AT2434" s="5">
        <v>0</v>
      </c>
      <c r="AU2434" s="5">
        <v>0</v>
      </c>
      <c r="AV2434" t="str">
        <f t="shared" ref="AV2434:AV2497" si="421">IF(AU2434 &gt; 0, "Y", "N")</f>
        <v>N</v>
      </c>
      <c r="AW2434" t="s">
        <v>60</v>
      </c>
      <c r="AX2434" t="s">
        <v>61</v>
      </c>
      <c r="AY2434" t="s">
        <v>62</v>
      </c>
      <c r="AZ2434" t="s">
        <v>62</v>
      </c>
      <c r="BA2434" t="str">
        <f t="shared" ref="BA2434:BA2497" si="422">IF(OR(L2434&gt;0, O2434&gt;0, R2434&gt;0, W2434&gt;0, Z2434&gt;0, AC2434&gt;0, AI2434&gt;0, AL2434&gt;0, AO2434&gt;0, M2434&gt;0), "Y", "N")</f>
        <v>N</v>
      </c>
    </row>
    <row r="2435" spans="1:53">
      <c r="A2435" t="s">
        <v>436</v>
      </c>
      <c r="B2435" t="s">
        <v>54</v>
      </c>
      <c r="C2435" t="s">
        <v>89</v>
      </c>
      <c r="D2435">
        <v>2020</v>
      </c>
      <c r="F2435" t="s">
        <v>6167</v>
      </c>
      <c r="G2435" t="s">
        <v>6168</v>
      </c>
      <c r="H2435" t="s">
        <v>6165</v>
      </c>
      <c r="I2435" t="s">
        <v>6169</v>
      </c>
      <c r="J2435" t="s">
        <v>101</v>
      </c>
      <c r="K2435" t="s">
        <v>93</v>
      </c>
      <c r="L2435" s="5">
        <v>0</v>
      </c>
      <c r="M2435" s="5">
        <v>0</v>
      </c>
      <c r="N2435" s="5">
        <f t="shared" si="418"/>
        <v>0</v>
      </c>
      <c r="O2435" s="5">
        <v>0</v>
      </c>
      <c r="P2435" s="5">
        <v>0</v>
      </c>
      <c r="Q2435" s="5">
        <f t="shared" si="419"/>
        <v>0</v>
      </c>
      <c r="R2435" s="5">
        <v>0</v>
      </c>
      <c r="S2435" s="5">
        <v>0</v>
      </c>
      <c r="T2435" s="5">
        <f t="shared" si="420"/>
        <v>0</v>
      </c>
      <c r="U2435" s="5">
        <v>1</v>
      </c>
      <c r="V2435" s="5">
        <v>1</v>
      </c>
      <c r="W2435" s="5">
        <v>0</v>
      </c>
      <c r="X2435" s="5">
        <v>0</v>
      </c>
      <c r="Y2435" s="5">
        <f t="shared" ref="Y2435:Y2498" si="423">W2435+X2435</f>
        <v>0</v>
      </c>
      <c r="Z2435" s="5">
        <v>0</v>
      </c>
      <c r="AA2435" s="5">
        <v>0</v>
      </c>
      <c r="AB2435" s="5">
        <f t="shared" ref="AB2435:AB2498" si="424">SUM(Z2435:AA2435)</f>
        <v>0</v>
      </c>
      <c r="AC2435" s="5">
        <v>0</v>
      </c>
      <c r="AD2435" s="5">
        <v>0</v>
      </c>
      <c r="AE2435" s="5">
        <f t="shared" ref="AE2435:AE2498" si="425">SUM(AC2435:AD2435)</f>
        <v>0</v>
      </c>
      <c r="AF2435" s="5">
        <v>0</v>
      </c>
      <c r="AG2435" s="6"/>
      <c r="AH2435" s="5">
        <v>0</v>
      </c>
      <c r="AI2435" s="5">
        <v>0</v>
      </c>
      <c r="AJ2435" s="5">
        <v>0</v>
      </c>
      <c r="AK2435" s="5">
        <f t="shared" ref="AK2435:AK2498" si="426">SUM(AI2435:AJ2435)</f>
        <v>0</v>
      </c>
      <c r="AL2435" s="5">
        <v>0</v>
      </c>
      <c r="AM2435" s="5">
        <v>0</v>
      </c>
      <c r="AN2435" s="5">
        <f t="shared" ref="AN2435:AN2498" si="427">SUM(AL2435:AM2435)</f>
        <v>0</v>
      </c>
      <c r="AO2435" s="5">
        <v>0</v>
      </c>
      <c r="AP2435" s="5">
        <v>0</v>
      </c>
      <c r="AQ2435" s="5">
        <f t="shared" ref="AQ2435:AQ2498" si="428">SUM(AO2435:AP2435)</f>
        <v>0</v>
      </c>
      <c r="AR2435" s="5">
        <v>0</v>
      </c>
      <c r="AS2435" s="6"/>
      <c r="AT2435" s="5">
        <v>0</v>
      </c>
      <c r="AU2435" s="5">
        <v>0</v>
      </c>
      <c r="AV2435" t="str">
        <f t="shared" si="421"/>
        <v>N</v>
      </c>
      <c r="AW2435" t="s">
        <v>60</v>
      </c>
      <c r="AX2435" t="s">
        <v>61</v>
      </c>
      <c r="AY2435" t="s">
        <v>62</v>
      </c>
      <c r="AZ2435" t="s">
        <v>62</v>
      </c>
      <c r="BA2435" t="str">
        <f t="shared" si="422"/>
        <v>N</v>
      </c>
    </row>
    <row r="2436" spans="1:53">
      <c r="A2436" t="s">
        <v>54</v>
      </c>
      <c r="B2436" t="s">
        <v>54</v>
      </c>
      <c r="C2436" t="s">
        <v>55</v>
      </c>
      <c r="D2436">
        <v>2020</v>
      </c>
      <c r="F2436" t="s">
        <v>6170</v>
      </c>
      <c r="G2436" t="s">
        <v>6171</v>
      </c>
      <c r="H2436" t="s">
        <v>6172</v>
      </c>
      <c r="I2436" t="s">
        <v>6173</v>
      </c>
      <c r="J2436" t="s">
        <v>101</v>
      </c>
      <c r="K2436" t="s">
        <v>93</v>
      </c>
      <c r="L2436" s="5">
        <v>0</v>
      </c>
      <c r="M2436" s="5">
        <v>0</v>
      </c>
      <c r="N2436" s="5">
        <f t="shared" si="418"/>
        <v>0</v>
      </c>
      <c r="O2436" s="5">
        <v>0</v>
      </c>
      <c r="P2436" s="5">
        <v>0</v>
      </c>
      <c r="Q2436" s="5">
        <f t="shared" si="419"/>
        <v>0</v>
      </c>
      <c r="R2436" s="5">
        <v>0</v>
      </c>
      <c r="S2436" s="5">
        <v>0</v>
      </c>
      <c r="T2436" s="5">
        <f t="shared" si="420"/>
        <v>0</v>
      </c>
      <c r="U2436" s="5">
        <v>1</v>
      </c>
      <c r="V2436" s="5">
        <v>1</v>
      </c>
      <c r="W2436" s="5">
        <v>0</v>
      </c>
      <c r="X2436" s="5">
        <v>0</v>
      </c>
      <c r="Y2436" s="5">
        <f t="shared" si="423"/>
        <v>0</v>
      </c>
      <c r="Z2436" s="5">
        <v>0</v>
      </c>
      <c r="AA2436" s="5">
        <v>0</v>
      </c>
      <c r="AB2436" s="5">
        <f t="shared" si="424"/>
        <v>0</v>
      </c>
      <c r="AC2436" s="5">
        <v>0</v>
      </c>
      <c r="AD2436" s="5">
        <v>0</v>
      </c>
      <c r="AE2436" s="5">
        <f t="shared" si="425"/>
        <v>0</v>
      </c>
      <c r="AF2436" s="5">
        <v>0</v>
      </c>
      <c r="AG2436" s="6"/>
      <c r="AH2436" s="5">
        <v>0</v>
      </c>
      <c r="AI2436" s="5">
        <v>0</v>
      </c>
      <c r="AJ2436" s="5">
        <v>0</v>
      </c>
      <c r="AK2436" s="5">
        <f t="shared" si="426"/>
        <v>0</v>
      </c>
      <c r="AL2436" s="5">
        <v>0</v>
      </c>
      <c r="AM2436" s="5">
        <v>0</v>
      </c>
      <c r="AN2436" s="5">
        <f t="shared" si="427"/>
        <v>0</v>
      </c>
      <c r="AO2436" s="5">
        <v>0</v>
      </c>
      <c r="AP2436" s="5">
        <v>0</v>
      </c>
      <c r="AQ2436" s="5">
        <f t="shared" si="428"/>
        <v>0</v>
      </c>
      <c r="AR2436" s="5">
        <v>0</v>
      </c>
      <c r="AS2436" s="6"/>
      <c r="AT2436" s="5">
        <v>0</v>
      </c>
      <c r="AU2436" s="5">
        <v>0</v>
      </c>
      <c r="AV2436" t="str">
        <f t="shared" si="421"/>
        <v>N</v>
      </c>
      <c r="AW2436" t="s">
        <v>60</v>
      </c>
      <c r="AX2436" t="s">
        <v>61</v>
      </c>
      <c r="AY2436" t="s">
        <v>62</v>
      </c>
      <c r="AZ2436" t="s">
        <v>62</v>
      </c>
      <c r="BA2436" t="str">
        <f t="shared" si="422"/>
        <v>N</v>
      </c>
    </row>
    <row r="2437" spans="1:53">
      <c r="A2437" t="s">
        <v>436</v>
      </c>
      <c r="B2437" t="s">
        <v>54</v>
      </c>
      <c r="C2437" t="s">
        <v>89</v>
      </c>
      <c r="D2437">
        <v>2020</v>
      </c>
      <c r="F2437" t="s">
        <v>6174</v>
      </c>
      <c r="G2437" t="s">
        <v>6175</v>
      </c>
      <c r="H2437" t="s">
        <v>6165</v>
      </c>
      <c r="I2437" t="s">
        <v>6176</v>
      </c>
      <c r="J2437" t="s">
        <v>101</v>
      </c>
      <c r="K2437" t="s">
        <v>93</v>
      </c>
      <c r="L2437" s="5">
        <v>0</v>
      </c>
      <c r="M2437" s="5">
        <v>0</v>
      </c>
      <c r="N2437" s="5">
        <f t="shared" si="418"/>
        <v>0</v>
      </c>
      <c r="O2437" s="5">
        <v>0</v>
      </c>
      <c r="P2437" s="5">
        <v>0</v>
      </c>
      <c r="Q2437" s="5">
        <f t="shared" si="419"/>
        <v>0</v>
      </c>
      <c r="R2437" s="5">
        <v>0</v>
      </c>
      <c r="S2437" s="5">
        <v>0</v>
      </c>
      <c r="T2437" s="5">
        <f t="shared" si="420"/>
        <v>0</v>
      </c>
      <c r="U2437" s="5">
        <v>1</v>
      </c>
      <c r="V2437" s="5">
        <v>1</v>
      </c>
      <c r="W2437" s="5">
        <v>0</v>
      </c>
      <c r="X2437" s="5">
        <v>0</v>
      </c>
      <c r="Y2437" s="5">
        <f t="shared" si="423"/>
        <v>0</v>
      </c>
      <c r="Z2437" s="5">
        <v>0</v>
      </c>
      <c r="AA2437" s="5">
        <v>0</v>
      </c>
      <c r="AB2437" s="5">
        <f t="shared" si="424"/>
        <v>0</v>
      </c>
      <c r="AC2437" s="5">
        <v>0</v>
      </c>
      <c r="AD2437" s="5">
        <v>0</v>
      </c>
      <c r="AE2437" s="5">
        <f t="shared" si="425"/>
        <v>0</v>
      </c>
      <c r="AF2437" s="5">
        <v>0</v>
      </c>
      <c r="AG2437" s="6"/>
      <c r="AH2437" s="5">
        <v>0</v>
      </c>
      <c r="AI2437" s="5">
        <v>0</v>
      </c>
      <c r="AJ2437" s="5">
        <v>0</v>
      </c>
      <c r="AK2437" s="5">
        <f t="shared" si="426"/>
        <v>0</v>
      </c>
      <c r="AL2437" s="5">
        <v>0</v>
      </c>
      <c r="AM2437" s="5">
        <v>0</v>
      </c>
      <c r="AN2437" s="5">
        <f t="shared" si="427"/>
        <v>0</v>
      </c>
      <c r="AO2437" s="5">
        <v>0</v>
      </c>
      <c r="AP2437" s="5">
        <v>0</v>
      </c>
      <c r="AQ2437" s="5">
        <f t="shared" si="428"/>
        <v>0</v>
      </c>
      <c r="AR2437" s="5">
        <v>0</v>
      </c>
      <c r="AS2437" s="6"/>
      <c r="AT2437" s="5">
        <v>0</v>
      </c>
      <c r="AU2437" s="5">
        <v>0</v>
      </c>
      <c r="AV2437" t="str">
        <f t="shared" si="421"/>
        <v>N</v>
      </c>
      <c r="AW2437" t="s">
        <v>60</v>
      </c>
      <c r="AX2437" t="s">
        <v>61</v>
      </c>
      <c r="AY2437" t="s">
        <v>62</v>
      </c>
      <c r="AZ2437" t="s">
        <v>62</v>
      </c>
      <c r="BA2437" t="str">
        <f t="shared" si="422"/>
        <v>N</v>
      </c>
    </row>
    <row r="2438" spans="1:53">
      <c r="A2438" t="s">
        <v>436</v>
      </c>
      <c r="B2438" t="s">
        <v>54</v>
      </c>
      <c r="C2438" t="s">
        <v>89</v>
      </c>
      <c r="D2438">
        <v>2020</v>
      </c>
      <c r="F2438" t="s">
        <v>6177</v>
      </c>
      <c r="G2438" t="s">
        <v>6178</v>
      </c>
      <c r="H2438" t="s">
        <v>6165</v>
      </c>
      <c r="I2438" t="s">
        <v>6179</v>
      </c>
      <c r="J2438" t="s">
        <v>101</v>
      </c>
      <c r="K2438" t="s">
        <v>93</v>
      </c>
      <c r="L2438" s="5">
        <v>0</v>
      </c>
      <c r="M2438" s="5">
        <v>0</v>
      </c>
      <c r="N2438" s="5">
        <f t="shared" si="418"/>
        <v>0</v>
      </c>
      <c r="O2438" s="5">
        <v>0</v>
      </c>
      <c r="P2438" s="5">
        <v>0</v>
      </c>
      <c r="Q2438" s="5">
        <f t="shared" si="419"/>
        <v>0</v>
      </c>
      <c r="R2438" s="5">
        <v>0</v>
      </c>
      <c r="S2438" s="5">
        <v>0</v>
      </c>
      <c r="T2438" s="5">
        <f t="shared" si="420"/>
        <v>0</v>
      </c>
      <c r="U2438" s="5">
        <v>1</v>
      </c>
      <c r="V2438" s="5">
        <v>1</v>
      </c>
      <c r="W2438" s="5">
        <v>0</v>
      </c>
      <c r="X2438" s="5">
        <v>0</v>
      </c>
      <c r="Y2438" s="5">
        <f t="shared" si="423"/>
        <v>0</v>
      </c>
      <c r="Z2438" s="5">
        <v>0</v>
      </c>
      <c r="AA2438" s="5">
        <v>0</v>
      </c>
      <c r="AB2438" s="5">
        <f t="shared" si="424"/>
        <v>0</v>
      </c>
      <c r="AC2438" s="5">
        <v>0</v>
      </c>
      <c r="AD2438" s="5">
        <v>0</v>
      </c>
      <c r="AE2438" s="5">
        <f t="shared" si="425"/>
        <v>0</v>
      </c>
      <c r="AF2438" s="5">
        <v>0</v>
      </c>
      <c r="AG2438" s="6"/>
      <c r="AH2438" s="5">
        <v>0</v>
      </c>
      <c r="AI2438" s="5">
        <v>0</v>
      </c>
      <c r="AJ2438" s="5">
        <v>0</v>
      </c>
      <c r="AK2438" s="5">
        <f t="shared" si="426"/>
        <v>0</v>
      </c>
      <c r="AL2438" s="5">
        <v>0</v>
      </c>
      <c r="AM2438" s="5">
        <v>0</v>
      </c>
      <c r="AN2438" s="5">
        <f t="shared" si="427"/>
        <v>0</v>
      </c>
      <c r="AO2438" s="5">
        <v>0</v>
      </c>
      <c r="AP2438" s="5">
        <v>0</v>
      </c>
      <c r="AQ2438" s="5">
        <f t="shared" si="428"/>
        <v>0</v>
      </c>
      <c r="AR2438" s="5">
        <v>0</v>
      </c>
      <c r="AS2438" s="6"/>
      <c r="AT2438" s="5">
        <v>0</v>
      </c>
      <c r="AU2438" s="5">
        <v>0</v>
      </c>
      <c r="AV2438" t="str">
        <f t="shared" si="421"/>
        <v>N</v>
      </c>
      <c r="AW2438" t="s">
        <v>60</v>
      </c>
      <c r="AX2438" t="s">
        <v>61</v>
      </c>
      <c r="AY2438" t="s">
        <v>62</v>
      </c>
      <c r="AZ2438" t="s">
        <v>62</v>
      </c>
      <c r="BA2438" t="str">
        <f t="shared" si="422"/>
        <v>N</v>
      </c>
    </row>
    <row r="2439" spans="1:53">
      <c r="A2439" t="s">
        <v>436</v>
      </c>
      <c r="B2439" t="s">
        <v>54</v>
      </c>
      <c r="C2439" t="s">
        <v>89</v>
      </c>
      <c r="D2439">
        <v>2020</v>
      </c>
      <c r="F2439" t="s">
        <v>6180</v>
      </c>
      <c r="G2439" t="s">
        <v>6181</v>
      </c>
      <c r="H2439" t="s">
        <v>6182</v>
      </c>
      <c r="I2439" t="s">
        <v>6183</v>
      </c>
      <c r="J2439" t="s">
        <v>58</v>
      </c>
      <c r="K2439" t="s">
        <v>59</v>
      </c>
      <c r="L2439" s="5">
        <v>0</v>
      </c>
      <c r="M2439" s="5">
        <v>0</v>
      </c>
      <c r="N2439" s="5">
        <f t="shared" si="418"/>
        <v>0</v>
      </c>
      <c r="O2439" s="5">
        <v>0</v>
      </c>
      <c r="P2439" s="5">
        <v>0</v>
      </c>
      <c r="Q2439" s="5">
        <f t="shared" si="419"/>
        <v>0</v>
      </c>
      <c r="R2439" s="5">
        <v>0</v>
      </c>
      <c r="S2439" s="5">
        <v>0</v>
      </c>
      <c r="T2439" s="5">
        <f t="shared" si="420"/>
        <v>0</v>
      </c>
      <c r="U2439" s="5">
        <v>1</v>
      </c>
      <c r="V2439" s="5">
        <v>1</v>
      </c>
      <c r="W2439" s="5">
        <v>0</v>
      </c>
      <c r="X2439" s="5">
        <v>0</v>
      </c>
      <c r="Y2439" s="5">
        <f t="shared" si="423"/>
        <v>0</v>
      </c>
      <c r="Z2439" s="5">
        <v>0</v>
      </c>
      <c r="AA2439" s="5">
        <v>0</v>
      </c>
      <c r="AB2439" s="5">
        <f t="shared" si="424"/>
        <v>0</v>
      </c>
      <c r="AC2439" s="5">
        <v>0</v>
      </c>
      <c r="AD2439" s="5">
        <v>0</v>
      </c>
      <c r="AE2439" s="5">
        <f t="shared" si="425"/>
        <v>0</v>
      </c>
      <c r="AF2439" s="5">
        <v>0</v>
      </c>
      <c r="AG2439" s="6"/>
      <c r="AH2439" s="5">
        <v>0</v>
      </c>
      <c r="AI2439" s="5">
        <v>0</v>
      </c>
      <c r="AJ2439" s="5">
        <v>0</v>
      </c>
      <c r="AK2439" s="5">
        <f t="shared" si="426"/>
        <v>0</v>
      </c>
      <c r="AL2439" s="5">
        <v>0</v>
      </c>
      <c r="AM2439" s="5">
        <v>0</v>
      </c>
      <c r="AN2439" s="5">
        <f t="shared" si="427"/>
        <v>0</v>
      </c>
      <c r="AO2439" s="5">
        <v>0</v>
      </c>
      <c r="AP2439" s="5">
        <v>0</v>
      </c>
      <c r="AQ2439" s="5">
        <f t="shared" si="428"/>
        <v>0</v>
      </c>
      <c r="AR2439" s="5">
        <v>0</v>
      </c>
      <c r="AS2439" s="6"/>
      <c r="AT2439" s="5">
        <v>0</v>
      </c>
      <c r="AU2439" s="5">
        <v>0</v>
      </c>
      <c r="AV2439" t="str">
        <f t="shared" si="421"/>
        <v>N</v>
      </c>
      <c r="AW2439" t="s">
        <v>60</v>
      </c>
      <c r="AX2439" t="s">
        <v>61</v>
      </c>
      <c r="AY2439" t="s">
        <v>62</v>
      </c>
      <c r="AZ2439" t="s">
        <v>62</v>
      </c>
      <c r="BA2439" t="str">
        <f t="shared" si="422"/>
        <v>N</v>
      </c>
    </row>
    <row r="2440" spans="1:53">
      <c r="A2440" t="s">
        <v>436</v>
      </c>
      <c r="B2440" t="s">
        <v>54</v>
      </c>
      <c r="C2440" t="s">
        <v>89</v>
      </c>
      <c r="D2440">
        <v>2020</v>
      </c>
      <c r="F2440" t="s">
        <v>6184</v>
      </c>
      <c r="G2440" t="s">
        <v>6185</v>
      </c>
      <c r="H2440" t="s">
        <v>6186</v>
      </c>
      <c r="I2440" t="s">
        <v>6187</v>
      </c>
      <c r="J2440" t="s">
        <v>58</v>
      </c>
      <c r="K2440" t="s">
        <v>59</v>
      </c>
      <c r="L2440" s="5">
        <v>0</v>
      </c>
      <c r="M2440" s="5">
        <v>0</v>
      </c>
      <c r="N2440" s="5">
        <f t="shared" si="418"/>
        <v>0</v>
      </c>
      <c r="O2440" s="5">
        <v>0</v>
      </c>
      <c r="P2440" s="5">
        <v>1</v>
      </c>
      <c r="Q2440" s="5">
        <f t="shared" si="419"/>
        <v>1</v>
      </c>
      <c r="R2440" s="5">
        <v>0</v>
      </c>
      <c r="S2440" s="5">
        <v>0</v>
      </c>
      <c r="T2440" s="5">
        <f t="shared" si="420"/>
        <v>0</v>
      </c>
      <c r="U2440" s="5">
        <v>0</v>
      </c>
      <c r="V2440" s="5">
        <v>1</v>
      </c>
      <c r="W2440" s="5">
        <v>0</v>
      </c>
      <c r="X2440" s="5">
        <v>0</v>
      </c>
      <c r="Y2440" s="5">
        <f t="shared" si="423"/>
        <v>0</v>
      </c>
      <c r="Z2440" s="5">
        <v>0</v>
      </c>
      <c r="AA2440" s="5">
        <v>1</v>
      </c>
      <c r="AB2440" s="5">
        <f t="shared" si="424"/>
        <v>1</v>
      </c>
      <c r="AC2440" s="5">
        <v>0</v>
      </c>
      <c r="AD2440" s="5">
        <v>0</v>
      </c>
      <c r="AE2440" s="5">
        <f t="shared" si="425"/>
        <v>0</v>
      </c>
      <c r="AF2440" s="5">
        <v>0</v>
      </c>
      <c r="AG2440" s="6">
        <v>44060</v>
      </c>
      <c r="AH2440" s="5">
        <v>1</v>
      </c>
      <c r="AI2440" s="5">
        <v>0</v>
      </c>
      <c r="AJ2440" s="5">
        <v>0</v>
      </c>
      <c r="AK2440" s="5">
        <f t="shared" si="426"/>
        <v>0</v>
      </c>
      <c r="AL2440" s="5">
        <v>0</v>
      </c>
      <c r="AM2440" s="5">
        <v>1</v>
      </c>
      <c r="AN2440" s="5">
        <f t="shared" si="427"/>
        <v>1</v>
      </c>
      <c r="AO2440" s="5">
        <v>0</v>
      </c>
      <c r="AP2440" s="5">
        <v>0</v>
      </c>
      <c r="AQ2440" s="5">
        <f t="shared" si="428"/>
        <v>0</v>
      </c>
      <c r="AR2440" s="5">
        <v>0</v>
      </c>
      <c r="AS2440" s="6">
        <v>44194</v>
      </c>
      <c r="AT2440" s="5">
        <v>1</v>
      </c>
      <c r="AU2440" s="5">
        <v>0</v>
      </c>
      <c r="AV2440" t="str">
        <f t="shared" si="421"/>
        <v>N</v>
      </c>
      <c r="AW2440" t="s">
        <v>60</v>
      </c>
      <c r="AX2440" t="s">
        <v>61</v>
      </c>
      <c r="AY2440" t="s">
        <v>2637</v>
      </c>
      <c r="AZ2440" t="s">
        <v>2637</v>
      </c>
      <c r="BA2440" t="str">
        <f t="shared" si="422"/>
        <v>N</v>
      </c>
    </row>
    <row r="2441" spans="1:53">
      <c r="A2441" t="s">
        <v>436</v>
      </c>
      <c r="B2441" t="s">
        <v>54</v>
      </c>
      <c r="C2441" t="s">
        <v>89</v>
      </c>
      <c r="D2441">
        <v>2020</v>
      </c>
      <c r="F2441" t="s">
        <v>6188</v>
      </c>
      <c r="G2441" t="s">
        <v>6189</v>
      </c>
      <c r="H2441" t="s">
        <v>5071</v>
      </c>
      <c r="I2441" t="s">
        <v>6190</v>
      </c>
      <c r="J2441" t="s">
        <v>58</v>
      </c>
      <c r="K2441" t="s">
        <v>59</v>
      </c>
      <c r="L2441" s="5">
        <v>0</v>
      </c>
      <c r="M2441" s="5">
        <v>0</v>
      </c>
      <c r="N2441" s="5">
        <f t="shared" si="418"/>
        <v>0</v>
      </c>
      <c r="O2441" s="5">
        <v>0</v>
      </c>
      <c r="P2441" s="5">
        <v>1</v>
      </c>
      <c r="Q2441" s="5">
        <f t="shared" si="419"/>
        <v>1</v>
      </c>
      <c r="R2441" s="5">
        <v>0</v>
      </c>
      <c r="S2441" s="5">
        <v>0</v>
      </c>
      <c r="T2441" s="5">
        <f t="shared" si="420"/>
        <v>0</v>
      </c>
      <c r="U2441" s="5">
        <v>0</v>
      </c>
      <c r="V2441" s="5">
        <v>1</v>
      </c>
      <c r="W2441" s="5">
        <v>0</v>
      </c>
      <c r="X2441" s="5">
        <v>0</v>
      </c>
      <c r="Y2441" s="5">
        <f t="shared" si="423"/>
        <v>0</v>
      </c>
      <c r="Z2441" s="5">
        <v>0</v>
      </c>
      <c r="AA2441" s="5">
        <v>1</v>
      </c>
      <c r="AB2441" s="5">
        <f t="shared" si="424"/>
        <v>1</v>
      </c>
      <c r="AC2441" s="5">
        <v>0</v>
      </c>
      <c r="AD2441" s="5">
        <v>0</v>
      </c>
      <c r="AE2441" s="5">
        <f t="shared" si="425"/>
        <v>0</v>
      </c>
      <c r="AF2441" s="5">
        <v>0</v>
      </c>
      <c r="AG2441" s="6">
        <v>44137</v>
      </c>
      <c r="AH2441" s="5">
        <v>1</v>
      </c>
      <c r="AI2441" s="5">
        <v>0</v>
      </c>
      <c r="AJ2441" s="5">
        <v>0</v>
      </c>
      <c r="AK2441" s="5">
        <f t="shared" si="426"/>
        <v>0</v>
      </c>
      <c r="AL2441" s="5">
        <v>0</v>
      </c>
      <c r="AM2441" s="5">
        <v>1</v>
      </c>
      <c r="AN2441" s="5">
        <f t="shared" si="427"/>
        <v>1</v>
      </c>
      <c r="AO2441" s="5">
        <v>0</v>
      </c>
      <c r="AP2441" s="5">
        <v>0</v>
      </c>
      <c r="AQ2441" s="5">
        <f t="shared" si="428"/>
        <v>0</v>
      </c>
      <c r="AR2441" s="5">
        <v>0</v>
      </c>
      <c r="AS2441" s="6">
        <v>44174</v>
      </c>
      <c r="AT2441" s="5">
        <v>1</v>
      </c>
      <c r="AU2441" s="5">
        <v>0</v>
      </c>
      <c r="AV2441" t="str">
        <f t="shared" si="421"/>
        <v>N</v>
      </c>
      <c r="AW2441" t="s">
        <v>60</v>
      </c>
      <c r="AX2441" t="s">
        <v>61</v>
      </c>
      <c r="AY2441" t="s">
        <v>2637</v>
      </c>
      <c r="AZ2441" t="s">
        <v>2637</v>
      </c>
      <c r="BA2441" t="str">
        <f t="shared" si="422"/>
        <v>N</v>
      </c>
    </row>
    <row r="2442" spans="1:53">
      <c r="A2442" t="s">
        <v>436</v>
      </c>
      <c r="B2442" t="s">
        <v>54</v>
      </c>
      <c r="C2442" t="s">
        <v>89</v>
      </c>
      <c r="D2442">
        <v>2020</v>
      </c>
      <c r="F2442" t="s">
        <v>6191</v>
      </c>
      <c r="G2442" t="s">
        <v>6192</v>
      </c>
      <c r="H2442" t="s">
        <v>6193</v>
      </c>
      <c r="I2442" t="s">
        <v>6194</v>
      </c>
      <c r="J2442" t="s">
        <v>58</v>
      </c>
      <c r="K2442" t="s">
        <v>59</v>
      </c>
      <c r="L2442" s="5">
        <v>0</v>
      </c>
      <c r="M2442" s="5">
        <v>0</v>
      </c>
      <c r="N2442" s="5">
        <f t="shared" si="418"/>
        <v>0</v>
      </c>
      <c r="O2442" s="5">
        <v>0</v>
      </c>
      <c r="P2442" s="5">
        <v>1</v>
      </c>
      <c r="Q2442" s="5">
        <f t="shared" si="419"/>
        <v>1</v>
      </c>
      <c r="R2442" s="5">
        <v>0</v>
      </c>
      <c r="S2442" s="5">
        <v>0</v>
      </c>
      <c r="T2442" s="5">
        <f t="shared" si="420"/>
        <v>0</v>
      </c>
      <c r="U2442" s="5">
        <v>0</v>
      </c>
      <c r="V2442" s="5">
        <v>1</v>
      </c>
      <c r="W2442" s="5">
        <v>0</v>
      </c>
      <c r="X2442" s="5">
        <v>0</v>
      </c>
      <c r="Y2442" s="5">
        <f t="shared" si="423"/>
        <v>0</v>
      </c>
      <c r="Z2442" s="5">
        <v>0</v>
      </c>
      <c r="AA2442" s="5">
        <v>1</v>
      </c>
      <c r="AB2442" s="5">
        <f t="shared" si="424"/>
        <v>1</v>
      </c>
      <c r="AC2442" s="5">
        <v>0</v>
      </c>
      <c r="AD2442" s="5">
        <v>0</v>
      </c>
      <c r="AE2442" s="5">
        <f t="shared" si="425"/>
        <v>0</v>
      </c>
      <c r="AF2442" s="5">
        <v>0</v>
      </c>
      <c r="AG2442" s="6">
        <v>43944</v>
      </c>
      <c r="AH2442" s="5">
        <v>1</v>
      </c>
      <c r="AI2442" s="5">
        <v>0</v>
      </c>
      <c r="AJ2442" s="5">
        <v>0</v>
      </c>
      <c r="AK2442" s="5">
        <f t="shared" si="426"/>
        <v>0</v>
      </c>
      <c r="AL2442" s="5">
        <v>0</v>
      </c>
      <c r="AM2442" s="5">
        <v>1</v>
      </c>
      <c r="AN2442" s="5">
        <f t="shared" si="427"/>
        <v>1</v>
      </c>
      <c r="AO2442" s="5">
        <v>0</v>
      </c>
      <c r="AP2442" s="5">
        <v>0</v>
      </c>
      <c r="AQ2442" s="5">
        <f t="shared" si="428"/>
        <v>0</v>
      </c>
      <c r="AR2442" s="5">
        <v>0</v>
      </c>
      <c r="AS2442" s="6">
        <v>44124</v>
      </c>
      <c r="AT2442" s="5">
        <v>1</v>
      </c>
      <c r="AU2442" s="5">
        <v>0</v>
      </c>
      <c r="AV2442" t="str">
        <f t="shared" si="421"/>
        <v>N</v>
      </c>
      <c r="AW2442" t="s">
        <v>60</v>
      </c>
      <c r="AX2442" t="s">
        <v>61</v>
      </c>
      <c r="AY2442" t="s">
        <v>2637</v>
      </c>
      <c r="AZ2442" t="s">
        <v>2637</v>
      </c>
      <c r="BA2442" t="str">
        <f t="shared" si="422"/>
        <v>N</v>
      </c>
    </row>
    <row r="2443" spans="1:53">
      <c r="A2443" t="s">
        <v>436</v>
      </c>
      <c r="B2443" t="s">
        <v>54</v>
      </c>
      <c r="C2443" t="s">
        <v>89</v>
      </c>
      <c r="D2443">
        <v>2020</v>
      </c>
      <c r="F2443" t="s">
        <v>6195</v>
      </c>
      <c r="G2443" t="s">
        <v>6196</v>
      </c>
      <c r="H2443" t="s">
        <v>4722</v>
      </c>
      <c r="I2443" t="s">
        <v>6197</v>
      </c>
      <c r="J2443" t="s">
        <v>58</v>
      </c>
      <c r="K2443" t="s">
        <v>59</v>
      </c>
      <c r="L2443" s="5">
        <v>0</v>
      </c>
      <c r="M2443" s="5">
        <v>0</v>
      </c>
      <c r="N2443" s="5">
        <f t="shared" si="418"/>
        <v>0</v>
      </c>
      <c r="O2443" s="5">
        <v>0</v>
      </c>
      <c r="P2443" s="5">
        <v>1</v>
      </c>
      <c r="Q2443" s="5">
        <f t="shared" si="419"/>
        <v>1</v>
      </c>
      <c r="R2443" s="5">
        <v>0</v>
      </c>
      <c r="S2443" s="5">
        <v>0</v>
      </c>
      <c r="T2443" s="5">
        <f t="shared" si="420"/>
        <v>0</v>
      </c>
      <c r="U2443" s="5">
        <v>0</v>
      </c>
      <c r="V2443" s="5">
        <v>1</v>
      </c>
      <c r="W2443" s="5">
        <v>0</v>
      </c>
      <c r="X2443" s="5">
        <v>0</v>
      </c>
      <c r="Y2443" s="5">
        <f t="shared" si="423"/>
        <v>0</v>
      </c>
      <c r="Z2443" s="5">
        <v>0</v>
      </c>
      <c r="AA2443" s="5">
        <v>1</v>
      </c>
      <c r="AB2443" s="5">
        <f t="shared" si="424"/>
        <v>1</v>
      </c>
      <c r="AC2443" s="5">
        <v>0</v>
      </c>
      <c r="AD2443" s="5">
        <v>0</v>
      </c>
      <c r="AE2443" s="5">
        <f t="shared" si="425"/>
        <v>0</v>
      </c>
      <c r="AF2443" s="5">
        <v>0</v>
      </c>
      <c r="AG2443" s="6">
        <v>44063</v>
      </c>
      <c r="AH2443" s="5">
        <v>1</v>
      </c>
      <c r="AI2443" s="5">
        <v>0</v>
      </c>
      <c r="AJ2443" s="5">
        <v>0</v>
      </c>
      <c r="AK2443" s="5">
        <f t="shared" si="426"/>
        <v>0</v>
      </c>
      <c r="AL2443" s="5">
        <v>0</v>
      </c>
      <c r="AM2443" s="5">
        <v>1</v>
      </c>
      <c r="AN2443" s="5">
        <f t="shared" si="427"/>
        <v>1</v>
      </c>
      <c r="AO2443" s="5">
        <v>0</v>
      </c>
      <c r="AP2443" s="5">
        <v>0</v>
      </c>
      <c r="AQ2443" s="5">
        <f t="shared" si="428"/>
        <v>0</v>
      </c>
      <c r="AR2443" s="5">
        <v>0</v>
      </c>
      <c r="AS2443" s="6">
        <v>44173</v>
      </c>
      <c r="AT2443" s="5">
        <v>1</v>
      </c>
      <c r="AU2443" s="5">
        <v>0</v>
      </c>
      <c r="AV2443" t="str">
        <f t="shared" si="421"/>
        <v>N</v>
      </c>
      <c r="AW2443" t="s">
        <v>60</v>
      </c>
      <c r="AX2443" t="s">
        <v>61</v>
      </c>
      <c r="AY2443" t="s">
        <v>2637</v>
      </c>
      <c r="AZ2443" t="s">
        <v>2637</v>
      </c>
      <c r="BA2443" t="str">
        <f t="shared" si="422"/>
        <v>N</v>
      </c>
    </row>
    <row r="2444" spans="1:53">
      <c r="A2444" t="s">
        <v>436</v>
      </c>
      <c r="B2444" t="s">
        <v>54</v>
      </c>
      <c r="C2444" t="s">
        <v>89</v>
      </c>
      <c r="D2444">
        <v>2020</v>
      </c>
      <c r="F2444" t="s">
        <v>6198</v>
      </c>
      <c r="G2444" t="s">
        <v>6199</v>
      </c>
      <c r="H2444" t="s">
        <v>6200</v>
      </c>
      <c r="I2444" t="s">
        <v>6201</v>
      </c>
      <c r="J2444" t="s">
        <v>58</v>
      </c>
      <c r="K2444" t="s">
        <v>59</v>
      </c>
      <c r="L2444" s="5">
        <v>0</v>
      </c>
      <c r="M2444" s="5">
        <v>0</v>
      </c>
      <c r="N2444" s="5">
        <f t="shared" si="418"/>
        <v>0</v>
      </c>
      <c r="O2444" s="5">
        <v>0</v>
      </c>
      <c r="P2444" s="5">
        <v>1</v>
      </c>
      <c r="Q2444" s="5">
        <f t="shared" si="419"/>
        <v>1</v>
      </c>
      <c r="R2444" s="5">
        <v>0</v>
      </c>
      <c r="S2444" s="5">
        <v>0</v>
      </c>
      <c r="T2444" s="5">
        <f t="shared" si="420"/>
        <v>0</v>
      </c>
      <c r="U2444" s="5">
        <v>0</v>
      </c>
      <c r="V2444" s="5">
        <v>1</v>
      </c>
      <c r="W2444" s="5">
        <v>0</v>
      </c>
      <c r="X2444" s="5">
        <v>0</v>
      </c>
      <c r="Y2444" s="5">
        <f t="shared" si="423"/>
        <v>0</v>
      </c>
      <c r="Z2444" s="5">
        <v>0</v>
      </c>
      <c r="AA2444" s="5">
        <v>1</v>
      </c>
      <c r="AB2444" s="5">
        <f t="shared" si="424"/>
        <v>1</v>
      </c>
      <c r="AC2444" s="5">
        <v>0</v>
      </c>
      <c r="AD2444" s="5">
        <v>0</v>
      </c>
      <c r="AE2444" s="5">
        <f t="shared" si="425"/>
        <v>0</v>
      </c>
      <c r="AF2444" s="5">
        <v>0</v>
      </c>
      <c r="AG2444" s="6">
        <v>43993</v>
      </c>
      <c r="AH2444" s="5">
        <v>1</v>
      </c>
      <c r="AI2444" s="5">
        <v>0</v>
      </c>
      <c r="AJ2444" s="5">
        <v>0</v>
      </c>
      <c r="AK2444" s="5">
        <f t="shared" si="426"/>
        <v>0</v>
      </c>
      <c r="AL2444" s="5">
        <v>0</v>
      </c>
      <c r="AM2444" s="5">
        <v>1</v>
      </c>
      <c r="AN2444" s="5">
        <f t="shared" si="427"/>
        <v>1</v>
      </c>
      <c r="AO2444" s="5">
        <v>0</v>
      </c>
      <c r="AP2444" s="5">
        <v>0</v>
      </c>
      <c r="AQ2444" s="5">
        <f t="shared" si="428"/>
        <v>0</v>
      </c>
      <c r="AR2444" s="5">
        <v>0</v>
      </c>
      <c r="AS2444" s="6">
        <v>44041</v>
      </c>
      <c r="AT2444" s="5">
        <v>1</v>
      </c>
      <c r="AU2444" s="5">
        <v>0</v>
      </c>
      <c r="AV2444" t="str">
        <f t="shared" si="421"/>
        <v>N</v>
      </c>
      <c r="AW2444" t="s">
        <v>60</v>
      </c>
      <c r="AX2444" t="s">
        <v>61</v>
      </c>
      <c r="AY2444" t="s">
        <v>2637</v>
      </c>
      <c r="AZ2444" t="s">
        <v>2637</v>
      </c>
      <c r="BA2444" t="str">
        <f t="shared" si="422"/>
        <v>N</v>
      </c>
    </row>
    <row r="2445" spans="1:53">
      <c r="A2445" t="s">
        <v>436</v>
      </c>
      <c r="B2445" t="s">
        <v>54</v>
      </c>
      <c r="C2445" t="s">
        <v>89</v>
      </c>
      <c r="D2445">
        <v>2020</v>
      </c>
      <c r="F2445" t="s">
        <v>6202</v>
      </c>
      <c r="G2445" t="s">
        <v>6203</v>
      </c>
      <c r="H2445" t="s">
        <v>2720</v>
      </c>
      <c r="I2445" t="s">
        <v>6204</v>
      </c>
      <c r="J2445" t="s">
        <v>58</v>
      </c>
      <c r="K2445" t="s">
        <v>59</v>
      </c>
      <c r="L2445" s="5">
        <v>0</v>
      </c>
      <c r="M2445" s="5">
        <v>0</v>
      </c>
      <c r="N2445" s="5">
        <f t="shared" si="418"/>
        <v>0</v>
      </c>
      <c r="O2445" s="5">
        <v>0</v>
      </c>
      <c r="P2445" s="5">
        <v>1</v>
      </c>
      <c r="Q2445" s="5">
        <f t="shared" si="419"/>
        <v>1</v>
      </c>
      <c r="R2445" s="5">
        <v>0</v>
      </c>
      <c r="S2445" s="5">
        <v>0</v>
      </c>
      <c r="T2445" s="5">
        <f t="shared" si="420"/>
        <v>0</v>
      </c>
      <c r="U2445" s="5">
        <v>0</v>
      </c>
      <c r="V2445" s="5">
        <v>1</v>
      </c>
      <c r="W2445" s="5">
        <v>0</v>
      </c>
      <c r="X2445" s="5">
        <v>0</v>
      </c>
      <c r="Y2445" s="5">
        <f t="shared" si="423"/>
        <v>0</v>
      </c>
      <c r="Z2445" s="5">
        <v>0</v>
      </c>
      <c r="AA2445" s="5">
        <v>1</v>
      </c>
      <c r="AB2445" s="5">
        <f t="shared" si="424"/>
        <v>1</v>
      </c>
      <c r="AC2445" s="5">
        <v>0</v>
      </c>
      <c r="AD2445" s="5">
        <v>0</v>
      </c>
      <c r="AE2445" s="5">
        <f t="shared" si="425"/>
        <v>0</v>
      </c>
      <c r="AF2445" s="5">
        <v>0</v>
      </c>
      <c r="AG2445" s="6">
        <v>44007</v>
      </c>
      <c r="AH2445" s="5">
        <v>1</v>
      </c>
      <c r="AI2445" s="5">
        <v>0</v>
      </c>
      <c r="AJ2445" s="5">
        <v>0</v>
      </c>
      <c r="AK2445" s="5">
        <f t="shared" si="426"/>
        <v>0</v>
      </c>
      <c r="AL2445" s="5">
        <v>0</v>
      </c>
      <c r="AM2445" s="5">
        <v>1</v>
      </c>
      <c r="AN2445" s="5">
        <f t="shared" si="427"/>
        <v>1</v>
      </c>
      <c r="AO2445" s="5">
        <v>0</v>
      </c>
      <c r="AP2445" s="5">
        <v>0</v>
      </c>
      <c r="AQ2445" s="5">
        <f t="shared" si="428"/>
        <v>0</v>
      </c>
      <c r="AR2445" s="5">
        <v>0</v>
      </c>
      <c r="AS2445" s="6">
        <v>44123</v>
      </c>
      <c r="AT2445" s="5">
        <v>1</v>
      </c>
      <c r="AU2445" s="5">
        <v>0</v>
      </c>
      <c r="AV2445" t="str">
        <f t="shared" si="421"/>
        <v>N</v>
      </c>
      <c r="AW2445" t="s">
        <v>60</v>
      </c>
      <c r="AX2445" t="s">
        <v>61</v>
      </c>
      <c r="AY2445" t="s">
        <v>2637</v>
      </c>
      <c r="AZ2445" t="s">
        <v>2637</v>
      </c>
      <c r="BA2445" t="str">
        <f t="shared" si="422"/>
        <v>N</v>
      </c>
    </row>
    <row r="2446" spans="1:53">
      <c r="A2446" t="s">
        <v>436</v>
      </c>
      <c r="B2446" t="s">
        <v>54</v>
      </c>
      <c r="C2446" t="s">
        <v>89</v>
      </c>
      <c r="D2446">
        <v>2020</v>
      </c>
      <c r="F2446" t="s">
        <v>6205</v>
      </c>
      <c r="G2446" t="s">
        <v>6206</v>
      </c>
      <c r="H2446" t="s">
        <v>6207</v>
      </c>
      <c r="I2446" t="s">
        <v>6208</v>
      </c>
      <c r="J2446" t="s">
        <v>58</v>
      </c>
      <c r="K2446" t="s">
        <v>59</v>
      </c>
      <c r="L2446" s="5">
        <v>0</v>
      </c>
      <c r="M2446" s="5">
        <v>0</v>
      </c>
      <c r="N2446" s="5">
        <f t="shared" si="418"/>
        <v>0</v>
      </c>
      <c r="O2446" s="5">
        <v>0</v>
      </c>
      <c r="P2446" s="5">
        <v>1</v>
      </c>
      <c r="Q2446" s="5">
        <f t="shared" si="419"/>
        <v>1</v>
      </c>
      <c r="R2446" s="5">
        <v>0</v>
      </c>
      <c r="S2446" s="5">
        <v>0</v>
      </c>
      <c r="T2446" s="5">
        <f t="shared" si="420"/>
        <v>0</v>
      </c>
      <c r="U2446" s="5">
        <v>0</v>
      </c>
      <c r="V2446" s="5">
        <v>1</v>
      </c>
      <c r="W2446" s="5">
        <v>0</v>
      </c>
      <c r="X2446" s="5">
        <v>0</v>
      </c>
      <c r="Y2446" s="5">
        <f t="shared" si="423"/>
        <v>0</v>
      </c>
      <c r="Z2446" s="5">
        <v>0</v>
      </c>
      <c r="AA2446" s="5">
        <v>1</v>
      </c>
      <c r="AB2446" s="5">
        <f t="shared" si="424"/>
        <v>1</v>
      </c>
      <c r="AC2446" s="5">
        <v>0</v>
      </c>
      <c r="AD2446" s="5">
        <v>0</v>
      </c>
      <c r="AE2446" s="5">
        <f t="shared" si="425"/>
        <v>0</v>
      </c>
      <c r="AF2446" s="5">
        <v>0</v>
      </c>
      <c r="AG2446" s="6">
        <v>44047</v>
      </c>
      <c r="AH2446" s="5">
        <v>1</v>
      </c>
      <c r="AI2446" s="5">
        <v>0</v>
      </c>
      <c r="AJ2446" s="5">
        <v>0</v>
      </c>
      <c r="AK2446" s="5">
        <f t="shared" si="426"/>
        <v>0</v>
      </c>
      <c r="AL2446" s="5">
        <v>0</v>
      </c>
      <c r="AM2446" s="5">
        <v>1</v>
      </c>
      <c r="AN2446" s="5">
        <f t="shared" si="427"/>
        <v>1</v>
      </c>
      <c r="AO2446" s="5">
        <v>0</v>
      </c>
      <c r="AP2446" s="5">
        <v>0</v>
      </c>
      <c r="AQ2446" s="5">
        <f t="shared" si="428"/>
        <v>0</v>
      </c>
      <c r="AR2446" s="5">
        <v>0</v>
      </c>
      <c r="AS2446" s="6">
        <v>44154</v>
      </c>
      <c r="AT2446" s="5">
        <v>1</v>
      </c>
      <c r="AU2446" s="5">
        <v>0</v>
      </c>
      <c r="AV2446" t="str">
        <f t="shared" si="421"/>
        <v>N</v>
      </c>
      <c r="AW2446" t="s">
        <v>60</v>
      </c>
      <c r="AX2446" t="s">
        <v>61</v>
      </c>
      <c r="AY2446" t="s">
        <v>2637</v>
      </c>
      <c r="AZ2446" t="s">
        <v>2637</v>
      </c>
      <c r="BA2446" t="str">
        <f t="shared" si="422"/>
        <v>N</v>
      </c>
    </row>
    <row r="2447" spans="1:53">
      <c r="A2447" t="s">
        <v>436</v>
      </c>
      <c r="B2447" t="s">
        <v>54</v>
      </c>
      <c r="C2447" t="s">
        <v>89</v>
      </c>
      <c r="D2447">
        <v>2020</v>
      </c>
      <c r="F2447" t="s">
        <v>6209</v>
      </c>
      <c r="G2447" t="s">
        <v>6210</v>
      </c>
      <c r="H2447" t="s">
        <v>6211</v>
      </c>
      <c r="I2447" t="s">
        <v>6212</v>
      </c>
      <c r="J2447" t="s">
        <v>58</v>
      </c>
      <c r="K2447" t="s">
        <v>59</v>
      </c>
      <c r="L2447" s="5">
        <v>0</v>
      </c>
      <c r="M2447" s="5">
        <v>0</v>
      </c>
      <c r="N2447" s="5">
        <f t="shared" si="418"/>
        <v>0</v>
      </c>
      <c r="O2447" s="5">
        <v>0</v>
      </c>
      <c r="P2447" s="5">
        <v>1</v>
      </c>
      <c r="Q2447" s="5">
        <f t="shared" si="419"/>
        <v>1</v>
      </c>
      <c r="R2447" s="5">
        <v>0</v>
      </c>
      <c r="S2447" s="5">
        <v>0</v>
      </c>
      <c r="T2447" s="5">
        <f t="shared" si="420"/>
        <v>0</v>
      </c>
      <c r="U2447" s="5">
        <v>0</v>
      </c>
      <c r="V2447" s="5">
        <v>1</v>
      </c>
      <c r="W2447" s="5">
        <v>0</v>
      </c>
      <c r="X2447" s="5">
        <v>0</v>
      </c>
      <c r="Y2447" s="5">
        <f t="shared" si="423"/>
        <v>0</v>
      </c>
      <c r="Z2447" s="5">
        <v>0</v>
      </c>
      <c r="AA2447" s="5">
        <v>1</v>
      </c>
      <c r="AB2447" s="5">
        <f t="shared" si="424"/>
        <v>1</v>
      </c>
      <c r="AC2447" s="5">
        <v>0</v>
      </c>
      <c r="AD2447" s="5">
        <v>0</v>
      </c>
      <c r="AE2447" s="5">
        <f t="shared" si="425"/>
        <v>0</v>
      </c>
      <c r="AF2447" s="5">
        <v>0</v>
      </c>
      <c r="AG2447" s="6">
        <v>44011</v>
      </c>
      <c r="AH2447" s="5">
        <v>1</v>
      </c>
      <c r="AI2447" s="5">
        <v>0</v>
      </c>
      <c r="AJ2447" s="5">
        <v>0</v>
      </c>
      <c r="AK2447" s="5">
        <f t="shared" si="426"/>
        <v>0</v>
      </c>
      <c r="AL2447" s="5">
        <v>0</v>
      </c>
      <c r="AM2447" s="5">
        <v>1</v>
      </c>
      <c r="AN2447" s="5">
        <f t="shared" si="427"/>
        <v>1</v>
      </c>
      <c r="AO2447" s="5">
        <v>0</v>
      </c>
      <c r="AP2447" s="5">
        <v>0</v>
      </c>
      <c r="AQ2447" s="5">
        <f t="shared" si="428"/>
        <v>0</v>
      </c>
      <c r="AR2447" s="5">
        <v>0</v>
      </c>
      <c r="AS2447" s="6">
        <v>44103</v>
      </c>
      <c r="AT2447" s="5">
        <v>1</v>
      </c>
      <c r="AU2447" s="5">
        <v>0</v>
      </c>
      <c r="AV2447" t="str">
        <f t="shared" si="421"/>
        <v>N</v>
      </c>
      <c r="AW2447" t="s">
        <v>60</v>
      </c>
      <c r="AX2447" t="s">
        <v>61</v>
      </c>
      <c r="AY2447" t="s">
        <v>2637</v>
      </c>
      <c r="AZ2447" t="s">
        <v>2637</v>
      </c>
      <c r="BA2447" t="str">
        <f t="shared" si="422"/>
        <v>N</v>
      </c>
    </row>
    <row r="2448" spans="1:53">
      <c r="A2448" t="s">
        <v>436</v>
      </c>
      <c r="B2448" t="s">
        <v>54</v>
      </c>
      <c r="C2448" t="s">
        <v>89</v>
      </c>
      <c r="D2448">
        <v>2020</v>
      </c>
      <c r="F2448" t="s">
        <v>6213</v>
      </c>
      <c r="G2448" t="s">
        <v>6214</v>
      </c>
      <c r="H2448" t="s">
        <v>6215</v>
      </c>
      <c r="I2448" t="s">
        <v>6216</v>
      </c>
      <c r="J2448" t="s">
        <v>58</v>
      </c>
      <c r="K2448" t="s">
        <v>59</v>
      </c>
      <c r="L2448" s="5">
        <v>0</v>
      </c>
      <c r="M2448" s="5">
        <v>0</v>
      </c>
      <c r="N2448" s="5">
        <f t="shared" si="418"/>
        <v>0</v>
      </c>
      <c r="O2448" s="5">
        <v>0</v>
      </c>
      <c r="P2448" s="5">
        <v>1</v>
      </c>
      <c r="Q2448" s="5">
        <f t="shared" si="419"/>
        <v>1</v>
      </c>
      <c r="R2448" s="5">
        <v>0</v>
      </c>
      <c r="S2448" s="5">
        <v>0</v>
      </c>
      <c r="T2448" s="5">
        <f t="shared" si="420"/>
        <v>0</v>
      </c>
      <c r="U2448" s="5">
        <v>0</v>
      </c>
      <c r="V2448" s="5">
        <v>1</v>
      </c>
      <c r="W2448" s="5">
        <v>0</v>
      </c>
      <c r="X2448" s="5">
        <v>0</v>
      </c>
      <c r="Y2448" s="5">
        <f t="shared" si="423"/>
        <v>0</v>
      </c>
      <c r="Z2448" s="5">
        <v>0</v>
      </c>
      <c r="AA2448" s="5">
        <v>1</v>
      </c>
      <c r="AB2448" s="5">
        <f t="shared" si="424"/>
        <v>1</v>
      </c>
      <c r="AC2448" s="5">
        <v>0</v>
      </c>
      <c r="AD2448" s="5">
        <v>0</v>
      </c>
      <c r="AE2448" s="5">
        <f t="shared" si="425"/>
        <v>0</v>
      </c>
      <c r="AF2448" s="5">
        <v>0</v>
      </c>
      <c r="AG2448" s="6">
        <v>43888</v>
      </c>
      <c r="AH2448" s="5">
        <v>1</v>
      </c>
      <c r="AI2448" s="5">
        <v>0</v>
      </c>
      <c r="AJ2448" s="5">
        <v>0</v>
      </c>
      <c r="AK2448" s="5">
        <f t="shared" si="426"/>
        <v>0</v>
      </c>
      <c r="AL2448" s="5">
        <v>0</v>
      </c>
      <c r="AM2448" s="5">
        <v>1</v>
      </c>
      <c r="AN2448" s="5">
        <f t="shared" si="427"/>
        <v>1</v>
      </c>
      <c r="AO2448" s="5">
        <v>0</v>
      </c>
      <c r="AP2448" s="5">
        <v>0</v>
      </c>
      <c r="AQ2448" s="5">
        <f t="shared" si="428"/>
        <v>0</v>
      </c>
      <c r="AR2448" s="5">
        <v>0</v>
      </c>
      <c r="AS2448" s="6">
        <v>44076</v>
      </c>
      <c r="AT2448" s="5">
        <v>1</v>
      </c>
      <c r="AU2448" s="5">
        <v>0</v>
      </c>
      <c r="AV2448" t="str">
        <f t="shared" si="421"/>
        <v>N</v>
      </c>
      <c r="AW2448" t="s">
        <v>60</v>
      </c>
      <c r="AX2448" t="s">
        <v>61</v>
      </c>
      <c r="AY2448" t="s">
        <v>2637</v>
      </c>
      <c r="AZ2448" t="s">
        <v>2637</v>
      </c>
      <c r="BA2448" t="str">
        <f t="shared" si="422"/>
        <v>N</v>
      </c>
    </row>
    <row r="2449" spans="1:53">
      <c r="A2449" t="s">
        <v>436</v>
      </c>
      <c r="B2449" t="s">
        <v>54</v>
      </c>
      <c r="C2449" t="s">
        <v>89</v>
      </c>
      <c r="D2449">
        <v>2020</v>
      </c>
      <c r="F2449" t="s">
        <v>6217</v>
      </c>
      <c r="G2449" t="s">
        <v>6218</v>
      </c>
      <c r="H2449" t="s">
        <v>6219</v>
      </c>
      <c r="I2449" t="s">
        <v>6220</v>
      </c>
      <c r="J2449" t="s">
        <v>58</v>
      </c>
      <c r="K2449" t="s">
        <v>59</v>
      </c>
      <c r="L2449" s="5">
        <v>0</v>
      </c>
      <c r="M2449" s="5">
        <v>0</v>
      </c>
      <c r="N2449" s="5">
        <f t="shared" si="418"/>
        <v>0</v>
      </c>
      <c r="O2449" s="5">
        <v>0</v>
      </c>
      <c r="P2449" s="5">
        <v>1</v>
      </c>
      <c r="Q2449" s="5">
        <f t="shared" si="419"/>
        <v>1</v>
      </c>
      <c r="R2449" s="5">
        <v>0</v>
      </c>
      <c r="S2449" s="5">
        <v>0</v>
      </c>
      <c r="T2449" s="5">
        <f t="shared" si="420"/>
        <v>0</v>
      </c>
      <c r="U2449" s="5">
        <v>0</v>
      </c>
      <c r="V2449" s="5">
        <v>1</v>
      </c>
      <c r="W2449" s="5">
        <v>0</v>
      </c>
      <c r="X2449" s="5">
        <v>0</v>
      </c>
      <c r="Y2449" s="5">
        <f t="shared" si="423"/>
        <v>0</v>
      </c>
      <c r="Z2449" s="5">
        <v>0</v>
      </c>
      <c r="AA2449" s="5">
        <v>1</v>
      </c>
      <c r="AB2449" s="5">
        <f t="shared" si="424"/>
        <v>1</v>
      </c>
      <c r="AC2449" s="5">
        <v>0</v>
      </c>
      <c r="AD2449" s="5">
        <v>0</v>
      </c>
      <c r="AE2449" s="5">
        <f t="shared" si="425"/>
        <v>0</v>
      </c>
      <c r="AF2449" s="5">
        <v>0</v>
      </c>
      <c r="AG2449" s="6">
        <v>43958</v>
      </c>
      <c r="AH2449" s="5">
        <v>1</v>
      </c>
      <c r="AI2449" s="5">
        <v>0</v>
      </c>
      <c r="AJ2449" s="5">
        <v>0</v>
      </c>
      <c r="AK2449" s="5">
        <f t="shared" si="426"/>
        <v>0</v>
      </c>
      <c r="AL2449" s="5">
        <v>0</v>
      </c>
      <c r="AM2449" s="5">
        <v>1</v>
      </c>
      <c r="AN2449" s="5">
        <f t="shared" si="427"/>
        <v>1</v>
      </c>
      <c r="AO2449" s="5">
        <v>0</v>
      </c>
      <c r="AP2449" s="5">
        <v>0</v>
      </c>
      <c r="AQ2449" s="5">
        <f t="shared" si="428"/>
        <v>0</v>
      </c>
      <c r="AR2449" s="5">
        <v>0</v>
      </c>
      <c r="AS2449" s="6">
        <v>44083</v>
      </c>
      <c r="AT2449" s="5">
        <v>1</v>
      </c>
      <c r="AU2449" s="5">
        <v>0</v>
      </c>
      <c r="AV2449" t="str">
        <f t="shared" si="421"/>
        <v>N</v>
      </c>
      <c r="AW2449" t="s">
        <v>60</v>
      </c>
      <c r="AX2449" t="s">
        <v>61</v>
      </c>
      <c r="AY2449" t="s">
        <v>2637</v>
      </c>
      <c r="AZ2449" t="s">
        <v>2637</v>
      </c>
      <c r="BA2449" t="str">
        <f t="shared" si="422"/>
        <v>N</v>
      </c>
    </row>
    <row r="2450" spans="1:53">
      <c r="A2450" t="s">
        <v>436</v>
      </c>
      <c r="B2450" t="s">
        <v>54</v>
      </c>
      <c r="C2450" t="s">
        <v>89</v>
      </c>
      <c r="D2450">
        <v>2020</v>
      </c>
      <c r="F2450" t="s">
        <v>2768</v>
      </c>
      <c r="G2450" t="s">
        <v>2769</v>
      </c>
      <c r="H2450" t="s">
        <v>6221</v>
      </c>
      <c r="I2450" t="s">
        <v>6222</v>
      </c>
      <c r="J2450" t="s">
        <v>58</v>
      </c>
      <c r="K2450" t="s">
        <v>59</v>
      </c>
      <c r="L2450" s="5">
        <v>0</v>
      </c>
      <c r="M2450" s="5">
        <v>0</v>
      </c>
      <c r="N2450" s="5">
        <f t="shared" si="418"/>
        <v>0</v>
      </c>
      <c r="O2450" s="5">
        <v>0</v>
      </c>
      <c r="P2450" s="5">
        <v>1</v>
      </c>
      <c r="Q2450" s="5">
        <f t="shared" si="419"/>
        <v>1</v>
      </c>
      <c r="R2450" s="5">
        <v>0</v>
      </c>
      <c r="S2450" s="5">
        <v>0</v>
      </c>
      <c r="T2450" s="5">
        <f t="shared" si="420"/>
        <v>0</v>
      </c>
      <c r="U2450" s="5">
        <v>0</v>
      </c>
      <c r="V2450" s="5">
        <v>1</v>
      </c>
      <c r="W2450" s="5">
        <v>0</v>
      </c>
      <c r="X2450" s="5">
        <v>0</v>
      </c>
      <c r="Y2450" s="5">
        <f t="shared" si="423"/>
        <v>0</v>
      </c>
      <c r="Z2450" s="5">
        <v>0</v>
      </c>
      <c r="AA2450" s="5">
        <v>1</v>
      </c>
      <c r="AB2450" s="5">
        <f t="shared" si="424"/>
        <v>1</v>
      </c>
      <c r="AC2450" s="5">
        <v>0</v>
      </c>
      <c r="AD2450" s="5">
        <v>0</v>
      </c>
      <c r="AE2450" s="5">
        <f t="shared" si="425"/>
        <v>0</v>
      </c>
      <c r="AF2450" s="5">
        <v>0</v>
      </c>
      <c r="AG2450" s="6">
        <v>44007</v>
      </c>
      <c r="AH2450" s="5">
        <v>1</v>
      </c>
      <c r="AI2450" s="5">
        <v>0</v>
      </c>
      <c r="AJ2450" s="5">
        <v>0</v>
      </c>
      <c r="AK2450" s="5">
        <f t="shared" si="426"/>
        <v>0</v>
      </c>
      <c r="AL2450" s="5">
        <v>0</v>
      </c>
      <c r="AM2450" s="5">
        <v>1</v>
      </c>
      <c r="AN2450" s="5">
        <f t="shared" si="427"/>
        <v>1</v>
      </c>
      <c r="AO2450" s="5">
        <v>0</v>
      </c>
      <c r="AP2450" s="5">
        <v>0</v>
      </c>
      <c r="AQ2450" s="5">
        <f t="shared" si="428"/>
        <v>0</v>
      </c>
      <c r="AR2450" s="5">
        <v>0</v>
      </c>
      <c r="AS2450" s="6">
        <v>44069</v>
      </c>
      <c r="AT2450" s="5">
        <v>1</v>
      </c>
      <c r="AU2450" s="5">
        <v>0</v>
      </c>
      <c r="AV2450" t="str">
        <f t="shared" si="421"/>
        <v>N</v>
      </c>
      <c r="AW2450" t="s">
        <v>60</v>
      </c>
      <c r="AX2450" t="s">
        <v>61</v>
      </c>
      <c r="AY2450" t="s">
        <v>2637</v>
      </c>
      <c r="AZ2450" t="s">
        <v>2637</v>
      </c>
      <c r="BA2450" t="str">
        <f t="shared" si="422"/>
        <v>N</v>
      </c>
    </row>
    <row r="2451" spans="1:53">
      <c r="A2451" t="s">
        <v>436</v>
      </c>
      <c r="B2451" t="s">
        <v>54</v>
      </c>
      <c r="C2451" t="s">
        <v>89</v>
      </c>
      <c r="D2451">
        <v>2020</v>
      </c>
      <c r="F2451" t="s">
        <v>6223</v>
      </c>
      <c r="G2451" t="s">
        <v>6224</v>
      </c>
      <c r="H2451" t="s">
        <v>2720</v>
      </c>
      <c r="I2451" t="s">
        <v>6225</v>
      </c>
      <c r="J2451" t="s">
        <v>58</v>
      </c>
      <c r="K2451" t="s">
        <v>59</v>
      </c>
      <c r="L2451" s="5">
        <v>0</v>
      </c>
      <c r="M2451" s="5">
        <v>0</v>
      </c>
      <c r="N2451" s="5">
        <f t="shared" si="418"/>
        <v>0</v>
      </c>
      <c r="O2451" s="5">
        <v>0</v>
      </c>
      <c r="P2451" s="5">
        <v>1</v>
      </c>
      <c r="Q2451" s="5">
        <f t="shared" si="419"/>
        <v>1</v>
      </c>
      <c r="R2451" s="5">
        <v>0</v>
      </c>
      <c r="S2451" s="5">
        <v>0</v>
      </c>
      <c r="T2451" s="5">
        <f t="shared" si="420"/>
        <v>0</v>
      </c>
      <c r="U2451" s="5">
        <v>0</v>
      </c>
      <c r="V2451" s="5">
        <v>1</v>
      </c>
      <c r="W2451" s="5">
        <v>0</v>
      </c>
      <c r="X2451" s="5">
        <v>0</v>
      </c>
      <c r="Y2451" s="5">
        <f t="shared" si="423"/>
        <v>0</v>
      </c>
      <c r="Z2451" s="5">
        <v>0</v>
      </c>
      <c r="AA2451" s="5">
        <v>1</v>
      </c>
      <c r="AB2451" s="5">
        <f t="shared" si="424"/>
        <v>1</v>
      </c>
      <c r="AC2451" s="5">
        <v>0</v>
      </c>
      <c r="AD2451" s="5">
        <v>0</v>
      </c>
      <c r="AE2451" s="5">
        <f t="shared" si="425"/>
        <v>0</v>
      </c>
      <c r="AF2451" s="5">
        <v>0</v>
      </c>
      <c r="AG2451" s="6">
        <v>44013</v>
      </c>
      <c r="AH2451" s="5">
        <v>1</v>
      </c>
      <c r="AI2451" s="5">
        <v>0</v>
      </c>
      <c r="AJ2451" s="5">
        <v>0</v>
      </c>
      <c r="AK2451" s="5">
        <f t="shared" si="426"/>
        <v>0</v>
      </c>
      <c r="AL2451" s="5">
        <v>0</v>
      </c>
      <c r="AM2451" s="5">
        <v>1</v>
      </c>
      <c r="AN2451" s="5">
        <f t="shared" si="427"/>
        <v>1</v>
      </c>
      <c r="AO2451" s="5">
        <v>0</v>
      </c>
      <c r="AP2451" s="5">
        <v>0</v>
      </c>
      <c r="AQ2451" s="5">
        <f t="shared" si="428"/>
        <v>0</v>
      </c>
      <c r="AR2451" s="5">
        <v>0</v>
      </c>
      <c r="AS2451" s="6">
        <v>44194</v>
      </c>
      <c r="AT2451" s="5">
        <v>1</v>
      </c>
      <c r="AU2451" s="5">
        <v>0</v>
      </c>
      <c r="AV2451" t="str">
        <f t="shared" si="421"/>
        <v>N</v>
      </c>
      <c r="AW2451" t="s">
        <v>60</v>
      </c>
      <c r="AX2451" t="s">
        <v>61</v>
      </c>
      <c r="AY2451" t="s">
        <v>2637</v>
      </c>
      <c r="AZ2451" t="s">
        <v>2637</v>
      </c>
      <c r="BA2451" t="str">
        <f t="shared" si="422"/>
        <v>N</v>
      </c>
    </row>
    <row r="2452" spans="1:53">
      <c r="A2452" t="s">
        <v>436</v>
      </c>
      <c r="B2452" t="s">
        <v>54</v>
      </c>
      <c r="C2452" t="s">
        <v>89</v>
      </c>
      <c r="D2452">
        <v>2020</v>
      </c>
      <c r="F2452" t="s">
        <v>6226</v>
      </c>
      <c r="G2452" t="s">
        <v>6227</v>
      </c>
      <c r="H2452" t="s">
        <v>6228</v>
      </c>
      <c r="I2452" t="s">
        <v>6229</v>
      </c>
      <c r="J2452" t="s">
        <v>58</v>
      </c>
      <c r="K2452" t="s">
        <v>59</v>
      </c>
      <c r="L2452" s="5">
        <v>0</v>
      </c>
      <c r="M2452" s="5">
        <v>0</v>
      </c>
      <c r="N2452" s="5">
        <f t="shared" si="418"/>
        <v>0</v>
      </c>
      <c r="O2452" s="5">
        <v>0</v>
      </c>
      <c r="P2452" s="5">
        <v>1</v>
      </c>
      <c r="Q2452" s="5">
        <f t="shared" si="419"/>
        <v>1</v>
      </c>
      <c r="R2452" s="5">
        <v>0</v>
      </c>
      <c r="S2452" s="5">
        <v>0</v>
      </c>
      <c r="T2452" s="5">
        <f t="shared" si="420"/>
        <v>0</v>
      </c>
      <c r="U2452" s="5">
        <v>0</v>
      </c>
      <c r="V2452" s="5">
        <v>1</v>
      </c>
      <c r="W2452" s="5">
        <v>0</v>
      </c>
      <c r="X2452" s="5">
        <v>0</v>
      </c>
      <c r="Y2452" s="5">
        <f t="shared" si="423"/>
        <v>0</v>
      </c>
      <c r="Z2452" s="5">
        <v>0</v>
      </c>
      <c r="AA2452" s="5">
        <v>1</v>
      </c>
      <c r="AB2452" s="5">
        <f t="shared" si="424"/>
        <v>1</v>
      </c>
      <c r="AC2452" s="5">
        <v>0</v>
      </c>
      <c r="AD2452" s="5">
        <v>0</v>
      </c>
      <c r="AE2452" s="5">
        <f t="shared" si="425"/>
        <v>0</v>
      </c>
      <c r="AF2452" s="5">
        <v>0</v>
      </c>
      <c r="AG2452" s="6">
        <v>44098</v>
      </c>
      <c r="AH2452" s="5">
        <v>1</v>
      </c>
      <c r="AI2452" s="5">
        <v>0</v>
      </c>
      <c r="AJ2452" s="5">
        <v>0</v>
      </c>
      <c r="AK2452" s="5">
        <f t="shared" si="426"/>
        <v>0</v>
      </c>
      <c r="AL2452" s="5">
        <v>0</v>
      </c>
      <c r="AM2452" s="5">
        <v>1</v>
      </c>
      <c r="AN2452" s="5">
        <f t="shared" si="427"/>
        <v>1</v>
      </c>
      <c r="AO2452" s="5">
        <v>0</v>
      </c>
      <c r="AP2452" s="5">
        <v>0</v>
      </c>
      <c r="AQ2452" s="5">
        <f t="shared" si="428"/>
        <v>0</v>
      </c>
      <c r="AR2452" s="5">
        <v>0</v>
      </c>
      <c r="AS2452" s="6">
        <v>44186</v>
      </c>
      <c r="AT2452" s="5">
        <v>1</v>
      </c>
      <c r="AU2452" s="5">
        <v>0</v>
      </c>
      <c r="AV2452" t="str">
        <f t="shared" si="421"/>
        <v>N</v>
      </c>
      <c r="AW2452" t="s">
        <v>60</v>
      </c>
      <c r="AX2452" t="s">
        <v>61</v>
      </c>
      <c r="AY2452" t="s">
        <v>2637</v>
      </c>
      <c r="AZ2452" t="s">
        <v>2637</v>
      </c>
      <c r="BA2452" t="str">
        <f t="shared" si="422"/>
        <v>N</v>
      </c>
    </row>
    <row r="2453" spans="1:53">
      <c r="A2453" t="s">
        <v>436</v>
      </c>
      <c r="B2453" t="s">
        <v>54</v>
      </c>
      <c r="C2453" t="s">
        <v>89</v>
      </c>
      <c r="D2453">
        <v>2020</v>
      </c>
      <c r="F2453" t="s">
        <v>6230</v>
      </c>
      <c r="G2453" t="s">
        <v>6231</v>
      </c>
      <c r="H2453" t="s">
        <v>2720</v>
      </c>
      <c r="I2453" t="s">
        <v>6232</v>
      </c>
      <c r="J2453" t="s">
        <v>58</v>
      </c>
      <c r="K2453" t="s">
        <v>59</v>
      </c>
      <c r="L2453" s="5">
        <v>0</v>
      </c>
      <c r="M2453" s="5">
        <v>0</v>
      </c>
      <c r="N2453" s="5">
        <f t="shared" si="418"/>
        <v>0</v>
      </c>
      <c r="O2453" s="5">
        <v>0</v>
      </c>
      <c r="P2453" s="5">
        <v>1</v>
      </c>
      <c r="Q2453" s="5">
        <f t="shared" si="419"/>
        <v>1</v>
      </c>
      <c r="R2453" s="5">
        <v>0</v>
      </c>
      <c r="S2453" s="5">
        <v>0</v>
      </c>
      <c r="T2453" s="5">
        <f t="shared" si="420"/>
        <v>0</v>
      </c>
      <c r="U2453" s="5">
        <v>0</v>
      </c>
      <c r="V2453" s="5">
        <v>1</v>
      </c>
      <c r="W2453" s="5">
        <v>0</v>
      </c>
      <c r="X2453" s="5">
        <v>0</v>
      </c>
      <c r="Y2453" s="5">
        <f t="shared" si="423"/>
        <v>0</v>
      </c>
      <c r="Z2453" s="5">
        <v>0</v>
      </c>
      <c r="AA2453" s="5">
        <v>1</v>
      </c>
      <c r="AB2453" s="5">
        <f t="shared" si="424"/>
        <v>1</v>
      </c>
      <c r="AC2453" s="5">
        <v>0</v>
      </c>
      <c r="AD2453" s="5">
        <v>0</v>
      </c>
      <c r="AE2453" s="5">
        <f t="shared" si="425"/>
        <v>0</v>
      </c>
      <c r="AF2453" s="5">
        <v>0</v>
      </c>
      <c r="AG2453" s="6">
        <v>44007</v>
      </c>
      <c r="AH2453" s="5">
        <v>1</v>
      </c>
      <c r="AI2453" s="5">
        <v>0</v>
      </c>
      <c r="AJ2453" s="5">
        <v>0</v>
      </c>
      <c r="AK2453" s="5">
        <f t="shared" si="426"/>
        <v>0</v>
      </c>
      <c r="AL2453" s="5">
        <v>0</v>
      </c>
      <c r="AM2453" s="5">
        <v>1</v>
      </c>
      <c r="AN2453" s="5">
        <f t="shared" si="427"/>
        <v>1</v>
      </c>
      <c r="AO2453" s="5">
        <v>0</v>
      </c>
      <c r="AP2453" s="5">
        <v>0</v>
      </c>
      <c r="AQ2453" s="5">
        <f t="shared" si="428"/>
        <v>0</v>
      </c>
      <c r="AR2453" s="5">
        <v>0</v>
      </c>
      <c r="AS2453" s="6">
        <v>44117</v>
      </c>
      <c r="AT2453" s="5">
        <v>1</v>
      </c>
      <c r="AU2453" s="5">
        <v>0</v>
      </c>
      <c r="AV2453" t="str">
        <f t="shared" si="421"/>
        <v>N</v>
      </c>
      <c r="AW2453" t="s">
        <v>60</v>
      </c>
      <c r="AX2453" t="s">
        <v>61</v>
      </c>
      <c r="AY2453" t="s">
        <v>2637</v>
      </c>
      <c r="AZ2453" t="s">
        <v>2637</v>
      </c>
      <c r="BA2453" t="str">
        <f t="shared" si="422"/>
        <v>N</v>
      </c>
    </row>
    <row r="2454" spans="1:53">
      <c r="A2454" t="s">
        <v>436</v>
      </c>
      <c r="B2454" t="s">
        <v>54</v>
      </c>
      <c r="C2454" t="s">
        <v>89</v>
      </c>
      <c r="D2454">
        <v>2020</v>
      </c>
      <c r="F2454" t="s">
        <v>6233</v>
      </c>
      <c r="G2454" t="s">
        <v>6234</v>
      </c>
      <c r="H2454" t="s">
        <v>6235</v>
      </c>
      <c r="I2454" t="s">
        <v>6236</v>
      </c>
      <c r="J2454" t="s">
        <v>58</v>
      </c>
      <c r="K2454" t="s">
        <v>59</v>
      </c>
      <c r="L2454" s="5">
        <v>0</v>
      </c>
      <c r="M2454" s="5">
        <v>0</v>
      </c>
      <c r="N2454" s="5">
        <f t="shared" si="418"/>
        <v>0</v>
      </c>
      <c r="O2454" s="5">
        <v>0</v>
      </c>
      <c r="P2454" s="5">
        <v>1</v>
      </c>
      <c r="Q2454" s="5">
        <f t="shared" si="419"/>
        <v>1</v>
      </c>
      <c r="R2454" s="5">
        <v>0</v>
      </c>
      <c r="S2454" s="5">
        <v>0</v>
      </c>
      <c r="T2454" s="5">
        <f t="shared" si="420"/>
        <v>0</v>
      </c>
      <c r="U2454" s="5">
        <v>0</v>
      </c>
      <c r="V2454" s="5">
        <v>1</v>
      </c>
      <c r="W2454" s="5">
        <v>0</v>
      </c>
      <c r="X2454" s="5">
        <v>0</v>
      </c>
      <c r="Y2454" s="5">
        <f t="shared" si="423"/>
        <v>0</v>
      </c>
      <c r="Z2454" s="5">
        <v>0</v>
      </c>
      <c r="AA2454" s="5">
        <v>1</v>
      </c>
      <c r="AB2454" s="5">
        <f t="shared" si="424"/>
        <v>1</v>
      </c>
      <c r="AC2454" s="5">
        <v>0</v>
      </c>
      <c r="AD2454" s="5">
        <v>0</v>
      </c>
      <c r="AE2454" s="5">
        <f t="shared" si="425"/>
        <v>0</v>
      </c>
      <c r="AF2454" s="5">
        <v>0</v>
      </c>
      <c r="AG2454" s="6">
        <v>44067</v>
      </c>
      <c r="AH2454" s="5">
        <v>1</v>
      </c>
      <c r="AI2454" s="5">
        <v>0</v>
      </c>
      <c r="AJ2454" s="5">
        <v>0</v>
      </c>
      <c r="AK2454" s="5">
        <f t="shared" si="426"/>
        <v>0</v>
      </c>
      <c r="AL2454" s="5">
        <v>0</v>
      </c>
      <c r="AM2454" s="5">
        <v>1</v>
      </c>
      <c r="AN2454" s="5">
        <f t="shared" si="427"/>
        <v>1</v>
      </c>
      <c r="AO2454" s="5">
        <v>0</v>
      </c>
      <c r="AP2454" s="5">
        <v>0</v>
      </c>
      <c r="AQ2454" s="5">
        <f t="shared" si="428"/>
        <v>0</v>
      </c>
      <c r="AR2454" s="5">
        <v>0</v>
      </c>
      <c r="AS2454" s="6">
        <v>44186</v>
      </c>
      <c r="AT2454" s="5">
        <v>1</v>
      </c>
      <c r="AU2454" s="5">
        <v>0</v>
      </c>
      <c r="AV2454" t="str">
        <f t="shared" si="421"/>
        <v>N</v>
      </c>
      <c r="AW2454" t="s">
        <v>60</v>
      </c>
      <c r="AX2454" t="s">
        <v>61</v>
      </c>
      <c r="AY2454" t="s">
        <v>2637</v>
      </c>
      <c r="AZ2454" t="s">
        <v>2637</v>
      </c>
      <c r="BA2454" t="str">
        <f t="shared" si="422"/>
        <v>N</v>
      </c>
    </row>
    <row r="2455" spans="1:53">
      <c r="A2455" t="s">
        <v>436</v>
      </c>
      <c r="B2455" t="s">
        <v>54</v>
      </c>
      <c r="C2455" t="s">
        <v>89</v>
      </c>
      <c r="D2455">
        <v>2020</v>
      </c>
      <c r="F2455" t="s">
        <v>6237</v>
      </c>
      <c r="G2455" t="s">
        <v>6238</v>
      </c>
      <c r="H2455" t="s">
        <v>6239</v>
      </c>
      <c r="I2455" t="s">
        <v>6240</v>
      </c>
      <c r="J2455" t="s">
        <v>58</v>
      </c>
      <c r="K2455" t="s">
        <v>59</v>
      </c>
      <c r="L2455" s="5">
        <v>0</v>
      </c>
      <c r="M2455" s="5">
        <v>0</v>
      </c>
      <c r="N2455" s="5">
        <f t="shared" si="418"/>
        <v>0</v>
      </c>
      <c r="O2455" s="5">
        <v>0</v>
      </c>
      <c r="P2455" s="5">
        <v>1</v>
      </c>
      <c r="Q2455" s="5">
        <f t="shared" si="419"/>
        <v>1</v>
      </c>
      <c r="R2455" s="5">
        <v>0</v>
      </c>
      <c r="S2455" s="5">
        <v>0</v>
      </c>
      <c r="T2455" s="5">
        <f t="shared" si="420"/>
        <v>0</v>
      </c>
      <c r="U2455" s="5">
        <v>0</v>
      </c>
      <c r="V2455" s="5">
        <v>1</v>
      </c>
      <c r="W2455" s="5">
        <v>0</v>
      </c>
      <c r="X2455" s="5">
        <v>0</v>
      </c>
      <c r="Y2455" s="5">
        <f t="shared" si="423"/>
        <v>0</v>
      </c>
      <c r="Z2455" s="5">
        <v>0</v>
      </c>
      <c r="AA2455" s="5">
        <v>1</v>
      </c>
      <c r="AB2455" s="5">
        <f t="shared" si="424"/>
        <v>1</v>
      </c>
      <c r="AC2455" s="5">
        <v>0</v>
      </c>
      <c r="AD2455" s="5">
        <v>0</v>
      </c>
      <c r="AE2455" s="5">
        <f t="shared" si="425"/>
        <v>0</v>
      </c>
      <c r="AF2455" s="5">
        <v>0</v>
      </c>
      <c r="AG2455" s="6">
        <v>44028</v>
      </c>
      <c r="AH2455" s="5">
        <v>1</v>
      </c>
      <c r="AI2455" s="5">
        <v>0</v>
      </c>
      <c r="AJ2455" s="5">
        <v>0</v>
      </c>
      <c r="AK2455" s="5">
        <f t="shared" si="426"/>
        <v>0</v>
      </c>
      <c r="AL2455" s="5">
        <v>0</v>
      </c>
      <c r="AM2455" s="5">
        <v>1</v>
      </c>
      <c r="AN2455" s="5">
        <f t="shared" si="427"/>
        <v>1</v>
      </c>
      <c r="AO2455" s="5">
        <v>0</v>
      </c>
      <c r="AP2455" s="5">
        <v>0</v>
      </c>
      <c r="AQ2455" s="5">
        <f t="shared" si="428"/>
        <v>0</v>
      </c>
      <c r="AR2455" s="5">
        <v>0</v>
      </c>
      <c r="AS2455" s="6">
        <v>44098</v>
      </c>
      <c r="AT2455" s="5">
        <v>1</v>
      </c>
      <c r="AU2455" s="5">
        <v>0</v>
      </c>
      <c r="AV2455" t="str">
        <f t="shared" si="421"/>
        <v>N</v>
      </c>
      <c r="AW2455" t="s">
        <v>60</v>
      </c>
      <c r="AX2455" t="s">
        <v>61</v>
      </c>
      <c r="AY2455" t="s">
        <v>2637</v>
      </c>
      <c r="AZ2455" t="s">
        <v>2637</v>
      </c>
      <c r="BA2455" t="str">
        <f t="shared" si="422"/>
        <v>N</v>
      </c>
    </row>
    <row r="2456" spans="1:53">
      <c r="A2456" t="s">
        <v>436</v>
      </c>
      <c r="B2456" t="s">
        <v>54</v>
      </c>
      <c r="C2456" t="s">
        <v>89</v>
      </c>
      <c r="D2456">
        <v>2020</v>
      </c>
      <c r="F2456" t="s">
        <v>6241</v>
      </c>
      <c r="G2456" t="s">
        <v>6242</v>
      </c>
      <c r="H2456" t="s">
        <v>6243</v>
      </c>
      <c r="I2456" t="s">
        <v>6244</v>
      </c>
      <c r="J2456" t="s">
        <v>58</v>
      </c>
      <c r="K2456" t="s">
        <v>59</v>
      </c>
      <c r="L2456" s="5">
        <v>0</v>
      </c>
      <c r="M2456" s="5">
        <v>0</v>
      </c>
      <c r="N2456" s="5">
        <f t="shared" si="418"/>
        <v>0</v>
      </c>
      <c r="O2456" s="5">
        <v>0</v>
      </c>
      <c r="P2456" s="5">
        <v>1</v>
      </c>
      <c r="Q2456" s="5">
        <f t="shared" si="419"/>
        <v>1</v>
      </c>
      <c r="R2456" s="5">
        <v>0</v>
      </c>
      <c r="S2456" s="5">
        <v>0</v>
      </c>
      <c r="T2456" s="5">
        <f t="shared" si="420"/>
        <v>0</v>
      </c>
      <c r="U2456" s="5">
        <v>0</v>
      </c>
      <c r="V2456" s="5">
        <v>1</v>
      </c>
      <c r="W2456" s="5">
        <v>0</v>
      </c>
      <c r="X2456" s="5">
        <v>0</v>
      </c>
      <c r="Y2456" s="5">
        <f t="shared" si="423"/>
        <v>0</v>
      </c>
      <c r="Z2456" s="5">
        <v>0</v>
      </c>
      <c r="AA2456" s="5">
        <v>1</v>
      </c>
      <c r="AB2456" s="5">
        <f t="shared" si="424"/>
        <v>1</v>
      </c>
      <c r="AC2456" s="5">
        <v>0</v>
      </c>
      <c r="AD2456" s="5">
        <v>0</v>
      </c>
      <c r="AE2456" s="5">
        <f t="shared" si="425"/>
        <v>0</v>
      </c>
      <c r="AF2456" s="5">
        <v>0</v>
      </c>
      <c r="AG2456" s="6">
        <v>44082</v>
      </c>
      <c r="AH2456" s="5">
        <v>1</v>
      </c>
      <c r="AI2456" s="5">
        <v>0</v>
      </c>
      <c r="AJ2456" s="5">
        <v>0</v>
      </c>
      <c r="AK2456" s="5">
        <f t="shared" si="426"/>
        <v>0</v>
      </c>
      <c r="AL2456" s="5">
        <v>0</v>
      </c>
      <c r="AM2456" s="5">
        <v>1</v>
      </c>
      <c r="AN2456" s="5">
        <f t="shared" si="427"/>
        <v>1</v>
      </c>
      <c r="AO2456" s="5">
        <v>0</v>
      </c>
      <c r="AP2456" s="5">
        <v>0</v>
      </c>
      <c r="AQ2456" s="5">
        <f t="shared" si="428"/>
        <v>0</v>
      </c>
      <c r="AR2456" s="5">
        <v>0</v>
      </c>
      <c r="AS2456" s="6">
        <v>44154</v>
      </c>
      <c r="AT2456" s="5">
        <v>1</v>
      </c>
      <c r="AU2456" s="5">
        <v>0</v>
      </c>
      <c r="AV2456" t="str">
        <f t="shared" si="421"/>
        <v>N</v>
      </c>
      <c r="AW2456" t="s">
        <v>60</v>
      </c>
      <c r="AX2456" t="s">
        <v>61</v>
      </c>
      <c r="AY2456" t="s">
        <v>2637</v>
      </c>
      <c r="AZ2456" t="s">
        <v>2637</v>
      </c>
      <c r="BA2456" t="str">
        <f t="shared" si="422"/>
        <v>N</v>
      </c>
    </row>
    <row r="2457" spans="1:53">
      <c r="A2457" t="s">
        <v>436</v>
      </c>
      <c r="B2457" t="s">
        <v>54</v>
      </c>
      <c r="C2457" t="s">
        <v>89</v>
      </c>
      <c r="D2457">
        <v>2020</v>
      </c>
      <c r="F2457" t="s">
        <v>6245</v>
      </c>
      <c r="G2457" t="s">
        <v>6246</v>
      </c>
      <c r="H2457" t="s">
        <v>5071</v>
      </c>
      <c r="I2457" t="s">
        <v>6247</v>
      </c>
      <c r="J2457" t="s">
        <v>58</v>
      </c>
      <c r="K2457" t="s">
        <v>59</v>
      </c>
      <c r="L2457" s="5">
        <v>0</v>
      </c>
      <c r="M2457" s="5">
        <v>0</v>
      </c>
      <c r="N2457" s="5">
        <f t="shared" si="418"/>
        <v>0</v>
      </c>
      <c r="O2457" s="5">
        <v>0</v>
      </c>
      <c r="P2457" s="5">
        <v>1</v>
      </c>
      <c r="Q2457" s="5">
        <f t="shared" si="419"/>
        <v>1</v>
      </c>
      <c r="R2457" s="5">
        <v>0</v>
      </c>
      <c r="S2457" s="5">
        <v>0</v>
      </c>
      <c r="T2457" s="5">
        <f t="shared" si="420"/>
        <v>0</v>
      </c>
      <c r="U2457" s="5">
        <v>0</v>
      </c>
      <c r="V2457" s="5">
        <v>1</v>
      </c>
      <c r="W2457" s="5">
        <v>0</v>
      </c>
      <c r="X2457" s="5">
        <v>0</v>
      </c>
      <c r="Y2457" s="5">
        <f t="shared" si="423"/>
        <v>0</v>
      </c>
      <c r="Z2457" s="5">
        <v>0</v>
      </c>
      <c r="AA2457" s="5">
        <v>1</v>
      </c>
      <c r="AB2457" s="5">
        <f t="shared" si="424"/>
        <v>1</v>
      </c>
      <c r="AC2457" s="5">
        <v>0</v>
      </c>
      <c r="AD2457" s="5">
        <v>0</v>
      </c>
      <c r="AE2457" s="5">
        <f t="shared" si="425"/>
        <v>0</v>
      </c>
      <c r="AF2457" s="5">
        <v>0</v>
      </c>
      <c r="AG2457" s="6">
        <v>44102</v>
      </c>
      <c r="AH2457" s="5">
        <v>1</v>
      </c>
      <c r="AI2457" s="5">
        <v>0</v>
      </c>
      <c r="AJ2457" s="5">
        <v>0</v>
      </c>
      <c r="AK2457" s="5">
        <f t="shared" si="426"/>
        <v>0</v>
      </c>
      <c r="AL2457" s="5">
        <v>0</v>
      </c>
      <c r="AM2457" s="5">
        <v>1</v>
      </c>
      <c r="AN2457" s="5">
        <f t="shared" si="427"/>
        <v>1</v>
      </c>
      <c r="AO2457" s="5">
        <v>0</v>
      </c>
      <c r="AP2457" s="5">
        <v>0</v>
      </c>
      <c r="AQ2457" s="5">
        <f t="shared" si="428"/>
        <v>0</v>
      </c>
      <c r="AR2457" s="5">
        <v>0</v>
      </c>
      <c r="AS2457" s="6">
        <v>44182</v>
      </c>
      <c r="AT2457" s="5">
        <v>1</v>
      </c>
      <c r="AU2457" s="5">
        <v>0</v>
      </c>
      <c r="AV2457" t="str">
        <f t="shared" si="421"/>
        <v>N</v>
      </c>
      <c r="AW2457" t="s">
        <v>60</v>
      </c>
      <c r="AX2457" t="s">
        <v>61</v>
      </c>
      <c r="AY2457" t="s">
        <v>2637</v>
      </c>
      <c r="AZ2457" t="s">
        <v>2637</v>
      </c>
      <c r="BA2457" t="str">
        <f t="shared" si="422"/>
        <v>N</v>
      </c>
    </row>
    <row r="2458" spans="1:53">
      <c r="A2458" t="s">
        <v>436</v>
      </c>
      <c r="B2458" t="s">
        <v>54</v>
      </c>
      <c r="C2458" t="s">
        <v>89</v>
      </c>
      <c r="D2458">
        <v>2020</v>
      </c>
      <c r="F2458" t="s">
        <v>6248</v>
      </c>
      <c r="G2458" t="s">
        <v>6249</v>
      </c>
      <c r="H2458" t="s">
        <v>6211</v>
      </c>
      <c r="I2458" t="s">
        <v>6250</v>
      </c>
      <c r="J2458" t="s">
        <v>58</v>
      </c>
      <c r="K2458" t="s">
        <v>59</v>
      </c>
      <c r="L2458" s="5">
        <v>0</v>
      </c>
      <c r="M2458" s="5">
        <v>0</v>
      </c>
      <c r="N2458" s="5">
        <f t="shared" si="418"/>
        <v>0</v>
      </c>
      <c r="O2458" s="5">
        <v>0</v>
      </c>
      <c r="P2458" s="5">
        <v>1</v>
      </c>
      <c r="Q2458" s="5">
        <f t="shared" si="419"/>
        <v>1</v>
      </c>
      <c r="R2458" s="5">
        <v>0</v>
      </c>
      <c r="S2458" s="5">
        <v>0</v>
      </c>
      <c r="T2458" s="5">
        <f t="shared" si="420"/>
        <v>0</v>
      </c>
      <c r="U2458" s="5">
        <v>0</v>
      </c>
      <c r="V2458" s="5">
        <v>1</v>
      </c>
      <c r="W2458" s="5">
        <v>0</v>
      </c>
      <c r="X2458" s="5">
        <v>0</v>
      </c>
      <c r="Y2458" s="5">
        <f t="shared" si="423"/>
        <v>0</v>
      </c>
      <c r="Z2458" s="5">
        <v>0</v>
      </c>
      <c r="AA2458" s="5">
        <v>1</v>
      </c>
      <c r="AB2458" s="5">
        <f t="shared" si="424"/>
        <v>1</v>
      </c>
      <c r="AC2458" s="5">
        <v>0</v>
      </c>
      <c r="AD2458" s="5">
        <v>0</v>
      </c>
      <c r="AE2458" s="5">
        <f t="shared" si="425"/>
        <v>0</v>
      </c>
      <c r="AF2458" s="5">
        <v>0</v>
      </c>
      <c r="AG2458" s="6">
        <v>44007</v>
      </c>
      <c r="AH2458" s="5">
        <v>1</v>
      </c>
      <c r="AI2458" s="5">
        <v>0</v>
      </c>
      <c r="AJ2458" s="5">
        <v>0</v>
      </c>
      <c r="AK2458" s="5">
        <f t="shared" si="426"/>
        <v>0</v>
      </c>
      <c r="AL2458" s="5">
        <v>0</v>
      </c>
      <c r="AM2458" s="5">
        <v>1</v>
      </c>
      <c r="AN2458" s="5">
        <f t="shared" si="427"/>
        <v>1</v>
      </c>
      <c r="AO2458" s="5">
        <v>0</v>
      </c>
      <c r="AP2458" s="5">
        <v>0</v>
      </c>
      <c r="AQ2458" s="5">
        <f t="shared" si="428"/>
        <v>0</v>
      </c>
      <c r="AR2458" s="5">
        <v>0</v>
      </c>
      <c r="AS2458" s="6">
        <v>44049</v>
      </c>
      <c r="AT2458" s="5">
        <v>1</v>
      </c>
      <c r="AU2458" s="5">
        <v>0</v>
      </c>
      <c r="AV2458" t="str">
        <f t="shared" si="421"/>
        <v>N</v>
      </c>
      <c r="AW2458" t="s">
        <v>60</v>
      </c>
      <c r="AX2458" t="s">
        <v>61</v>
      </c>
      <c r="AY2458" t="s">
        <v>2637</v>
      </c>
      <c r="AZ2458" t="s">
        <v>2637</v>
      </c>
      <c r="BA2458" t="str">
        <f t="shared" si="422"/>
        <v>N</v>
      </c>
    </row>
    <row r="2459" spans="1:53">
      <c r="A2459" t="s">
        <v>436</v>
      </c>
      <c r="B2459" t="s">
        <v>54</v>
      </c>
      <c r="C2459" t="s">
        <v>89</v>
      </c>
      <c r="D2459">
        <v>2020</v>
      </c>
      <c r="F2459" t="s">
        <v>6251</v>
      </c>
      <c r="G2459" t="s">
        <v>6252</v>
      </c>
      <c r="H2459" t="s">
        <v>2720</v>
      </c>
      <c r="I2459" t="s">
        <v>6253</v>
      </c>
      <c r="J2459" t="s">
        <v>58</v>
      </c>
      <c r="K2459" t="s">
        <v>59</v>
      </c>
      <c r="L2459" s="5">
        <v>0</v>
      </c>
      <c r="M2459" s="5">
        <v>0</v>
      </c>
      <c r="N2459" s="5">
        <f t="shared" si="418"/>
        <v>0</v>
      </c>
      <c r="O2459" s="5">
        <v>0</v>
      </c>
      <c r="P2459" s="5">
        <v>1</v>
      </c>
      <c r="Q2459" s="5">
        <f t="shared" si="419"/>
        <v>1</v>
      </c>
      <c r="R2459" s="5">
        <v>0</v>
      </c>
      <c r="S2459" s="5">
        <v>0</v>
      </c>
      <c r="T2459" s="5">
        <f t="shared" si="420"/>
        <v>0</v>
      </c>
      <c r="U2459" s="5">
        <v>0</v>
      </c>
      <c r="V2459" s="5">
        <v>1</v>
      </c>
      <c r="W2459" s="5">
        <v>0</v>
      </c>
      <c r="X2459" s="5">
        <v>0</v>
      </c>
      <c r="Y2459" s="5">
        <f t="shared" si="423"/>
        <v>0</v>
      </c>
      <c r="Z2459" s="5">
        <v>0</v>
      </c>
      <c r="AA2459" s="5">
        <v>1</v>
      </c>
      <c r="AB2459" s="5">
        <f t="shared" si="424"/>
        <v>1</v>
      </c>
      <c r="AC2459" s="5">
        <v>0</v>
      </c>
      <c r="AD2459" s="5">
        <v>0</v>
      </c>
      <c r="AE2459" s="5">
        <f t="shared" si="425"/>
        <v>0</v>
      </c>
      <c r="AF2459" s="5">
        <v>0</v>
      </c>
      <c r="AG2459" s="6">
        <v>44083</v>
      </c>
      <c r="AH2459" s="5">
        <v>1</v>
      </c>
      <c r="AI2459" s="5">
        <v>0</v>
      </c>
      <c r="AJ2459" s="5">
        <v>0</v>
      </c>
      <c r="AK2459" s="5">
        <f t="shared" si="426"/>
        <v>0</v>
      </c>
      <c r="AL2459" s="5">
        <v>0</v>
      </c>
      <c r="AM2459" s="5">
        <v>1</v>
      </c>
      <c r="AN2459" s="5">
        <f t="shared" si="427"/>
        <v>1</v>
      </c>
      <c r="AO2459" s="5">
        <v>0</v>
      </c>
      <c r="AP2459" s="5">
        <v>0</v>
      </c>
      <c r="AQ2459" s="5">
        <f t="shared" si="428"/>
        <v>0</v>
      </c>
      <c r="AR2459" s="5">
        <v>0</v>
      </c>
      <c r="AS2459" s="6">
        <v>44186</v>
      </c>
      <c r="AT2459" s="5">
        <v>1</v>
      </c>
      <c r="AU2459" s="5">
        <v>0</v>
      </c>
      <c r="AV2459" t="str">
        <f t="shared" si="421"/>
        <v>N</v>
      </c>
      <c r="AW2459" t="s">
        <v>60</v>
      </c>
      <c r="AX2459" t="s">
        <v>61</v>
      </c>
      <c r="AY2459" t="s">
        <v>2637</v>
      </c>
      <c r="AZ2459" t="s">
        <v>2637</v>
      </c>
      <c r="BA2459" t="str">
        <f t="shared" si="422"/>
        <v>N</v>
      </c>
    </row>
    <row r="2460" spans="1:53">
      <c r="A2460" t="s">
        <v>436</v>
      </c>
      <c r="B2460" t="s">
        <v>54</v>
      </c>
      <c r="C2460" t="s">
        <v>89</v>
      </c>
      <c r="D2460">
        <v>2020</v>
      </c>
      <c r="F2460" t="s">
        <v>6254</v>
      </c>
      <c r="G2460" t="s">
        <v>6255</v>
      </c>
      <c r="H2460" t="s">
        <v>2720</v>
      </c>
      <c r="I2460" t="s">
        <v>6256</v>
      </c>
      <c r="J2460" t="s">
        <v>58</v>
      </c>
      <c r="K2460" t="s">
        <v>59</v>
      </c>
      <c r="L2460" s="5">
        <v>0</v>
      </c>
      <c r="M2460" s="5">
        <v>0</v>
      </c>
      <c r="N2460" s="5">
        <f t="shared" si="418"/>
        <v>0</v>
      </c>
      <c r="O2460" s="5">
        <v>0</v>
      </c>
      <c r="P2460" s="5">
        <v>1</v>
      </c>
      <c r="Q2460" s="5">
        <f t="shared" si="419"/>
        <v>1</v>
      </c>
      <c r="R2460" s="5">
        <v>0</v>
      </c>
      <c r="S2460" s="5">
        <v>0</v>
      </c>
      <c r="T2460" s="5">
        <f t="shared" si="420"/>
        <v>0</v>
      </c>
      <c r="U2460" s="5">
        <v>0</v>
      </c>
      <c r="V2460" s="5">
        <v>1</v>
      </c>
      <c r="W2460" s="5">
        <v>0</v>
      </c>
      <c r="X2460" s="5">
        <v>0</v>
      </c>
      <c r="Y2460" s="5">
        <f t="shared" si="423"/>
        <v>0</v>
      </c>
      <c r="Z2460" s="5">
        <v>0</v>
      </c>
      <c r="AA2460" s="5">
        <v>1</v>
      </c>
      <c r="AB2460" s="5">
        <f t="shared" si="424"/>
        <v>1</v>
      </c>
      <c r="AC2460" s="5">
        <v>0</v>
      </c>
      <c r="AD2460" s="5">
        <v>0</v>
      </c>
      <c r="AE2460" s="5">
        <f t="shared" si="425"/>
        <v>0</v>
      </c>
      <c r="AF2460" s="5">
        <v>0</v>
      </c>
      <c r="AG2460" s="6">
        <v>44025</v>
      </c>
      <c r="AH2460" s="5">
        <v>1</v>
      </c>
      <c r="AI2460" s="5">
        <v>0</v>
      </c>
      <c r="AJ2460" s="5">
        <v>0</v>
      </c>
      <c r="AK2460" s="5">
        <f t="shared" si="426"/>
        <v>0</v>
      </c>
      <c r="AL2460" s="5">
        <v>0</v>
      </c>
      <c r="AM2460" s="5">
        <v>1</v>
      </c>
      <c r="AN2460" s="5">
        <f t="shared" si="427"/>
        <v>1</v>
      </c>
      <c r="AO2460" s="5">
        <v>0</v>
      </c>
      <c r="AP2460" s="5">
        <v>0</v>
      </c>
      <c r="AQ2460" s="5">
        <f t="shared" si="428"/>
        <v>0</v>
      </c>
      <c r="AR2460" s="5">
        <v>0</v>
      </c>
      <c r="AS2460" s="6">
        <v>44139</v>
      </c>
      <c r="AT2460" s="5">
        <v>1</v>
      </c>
      <c r="AU2460" s="5">
        <v>0</v>
      </c>
      <c r="AV2460" t="str">
        <f t="shared" si="421"/>
        <v>N</v>
      </c>
      <c r="AW2460" t="s">
        <v>60</v>
      </c>
      <c r="AX2460" t="s">
        <v>61</v>
      </c>
      <c r="AY2460" t="s">
        <v>2637</v>
      </c>
      <c r="AZ2460" t="s">
        <v>2637</v>
      </c>
      <c r="BA2460" t="str">
        <f t="shared" si="422"/>
        <v>N</v>
      </c>
    </row>
    <row r="2461" spans="1:53">
      <c r="A2461" t="s">
        <v>436</v>
      </c>
      <c r="B2461" t="s">
        <v>54</v>
      </c>
      <c r="C2461" t="s">
        <v>89</v>
      </c>
      <c r="D2461">
        <v>2020</v>
      </c>
      <c r="F2461" t="s">
        <v>6257</v>
      </c>
      <c r="G2461" t="s">
        <v>6258</v>
      </c>
      <c r="H2461" t="s">
        <v>6259</v>
      </c>
      <c r="I2461" t="s">
        <v>6260</v>
      </c>
      <c r="J2461" t="s">
        <v>58</v>
      </c>
      <c r="K2461" t="s">
        <v>59</v>
      </c>
      <c r="L2461" s="5">
        <v>0</v>
      </c>
      <c r="M2461" s="5">
        <v>0</v>
      </c>
      <c r="N2461" s="5">
        <f t="shared" si="418"/>
        <v>0</v>
      </c>
      <c r="O2461" s="5">
        <v>0</v>
      </c>
      <c r="P2461" s="5">
        <v>1</v>
      </c>
      <c r="Q2461" s="5">
        <f t="shared" si="419"/>
        <v>1</v>
      </c>
      <c r="R2461" s="5">
        <v>0</v>
      </c>
      <c r="S2461" s="5">
        <v>0</v>
      </c>
      <c r="T2461" s="5">
        <f t="shared" si="420"/>
        <v>0</v>
      </c>
      <c r="U2461" s="5">
        <v>0</v>
      </c>
      <c r="V2461" s="5">
        <v>1</v>
      </c>
      <c r="W2461" s="5">
        <v>0</v>
      </c>
      <c r="X2461" s="5">
        <v>0</v>
      </c>
      <c r="Y2461" s="5">
        <f t="shared" si="423"/>
        <v>0</v>
      </c>
      <c r="Z2461" s="5">
        <v>0</v>
      </c>
      <c r="AA2461" s="5">
        <v>1</v>
      </c>
      <c r="AB2461" s="5">
        <f t="shared" si="424"/>
        <v>1</v>
      </c>
      <c r="AC2461" s="5">
        <v>0</v>
      </c>
      <c r="AD2461" s="5">
        <v>0</v>
      </c>
      <c r="AE2461" s="5">
        <f t="shared" si="425"/>
        <v>0</v>
      </c>
      <c r="AF2461" s="5">
        <v>0</v>
      </c>
      <c r="AG2461" s="6">
        <v>44000</v>
      </c>
      <c r="AH2461" s="5">
        <v>1</v>
      </c>
      <c r="AI2461" s="5">
        <v>0</v>
      </c>
      <c r="AJ2461" s="5">
        <v>0</v>
      </c>
      <c r="AK2461" s="5">
        <f t="shared" si="426"/>
        <v>0</v>
      </c>
      <c r="AL2461" s="5">
        <v>0</v>
      </c>
      <c r="AM2461" s="5">
        <v>1</v>
      </c>
      <c r="AN2461" s="5">
        <f t="shared" si="427"/>
        <v>1</v>
      </c>
      <c r="AO2461" s="5">
        <v>0</v>
      </c>
      <c r="AP2461" s="5">
        <v>0</v>
      </c>
      <c r="AQ2461" s="5">
        <f t="shared" si="428"/>
        <v>0</v>
      </c>
      <c r="AR2461" s="5">
        <v>0</v>
      </c>
      <c r="AS2461" s="6">
        <v>44048</v>
      </c>
      <c r="AT2461" s="5">
        <v>1</v>
      </c>
      <c r="AU2461" s="5">
        <v>0</v>
      </c>
      <c r="AV2461" t="str">
        <f t="shared" si="421"/>
        <v>N</v>
      </c>
      <c r="AW2461" t="s">
        <v>60</v>
      </c>
      <c r="AX2461" t="s">
        <v>61</v>
      </c>
      <c r="AY2461" t="s">
        <v>2637</v>
      </c>
      <c r="AZ2461" t="s">
        <v>2637</v>
      </c>
      <c r="BA2461" t="str">
        <f t="shared" si="422"/>
        <v>N</v>
      </c>
    </row>
    <row r="2462" spans="1:53">
      <c r="A2462" t="s">
        <v>436</v>
      </c>
      <c r="B2462" t="s">
        <v>54</v>
      </c>
      <c r="C2462" t="s">
        <v>89</v>
      </c>
      <c r="D2462">
        <v>2020</v>
      </c>
      <c r="F2462" t="s">
        <v>6261</v>
      </c>
      <c r="G2462" t="s">
        <v>6262</v>
      </c>
      <c r="H2462" t="s">
        <v>6263</v>
      </c>
      <c r="I2462" t="s">
        <v>6264</v>
      </c>
      <c r="J2462" t="s">
        <v>58</v>
      </c>
      <c r="K2462" t="s">
        <v>59</v>
      </c>
      <c r="L2462" s="5">
        <v>0</v>
      </c>
      <c r="M2462" s="5">
        <v>0</v>
      </c>
      <c r="N2462" s="5">
        <f t="shared" si="418"/>
        <v>0</v>
      </c>
      <c r="O2462" s="5">
        <v>0</v>
      </c>
      <c r="P2462" s="5">
        <v>1</v>
      </c>
      <c r="Q2462" s="5">
        <f t="shared" si="419"/>
        <v>1</v>
      </c>
      <c r="R2462" s="5">
        <v>0</v>
      </c>
      <c r="S2462" s="5">
        <v>0</v>
      </c>
      <c r="T2462" s="5">
        <f t="shared" si="420"/>
        <v>0</v>
      </c>
      <c r="U2462" s="5">
        <v>0</v>
      </c>
      <c r="V2462" s="5">
        <v>1</v>
      </c>
      <c r="W2462" s="5">
        <v>0</v>
      </c>
      <c r="X2462" s="5">
        <v>0</v>
      </c>
      <c r="Y2462" s="5">
        <f t="shared" si="423"/>
        <v>0</v>
      </c>
      <c r="Z2462" s="5">
        <v>0</v>
      </c>
      <c r="AA2462" s="5">
        <v>1</v>
      </c>
      <c r="AB2462" s="5">
        <f t="shared" si="424"/>
        <v>1</v>
      </c>
      <c r="AC2462" s="5">
        <v>0</v>
      </c>
      <c r="AD2462" s="5">
        <v>0</v>
      </c>
      <c r="AE2462" s="5">
        <f t="shared" si="425"/>
        <v>0</v>
      </c>
      <c r="AF2462" s="5">
        <v>0</v>
      </c>
      <c r="AG2462" s="6">
        <v>44102</v>
      </c>
      <c r="AH2462" s="5">
        <v>1</v>
      </c>
      <c r="AI2462" s="5">
        <v>0</v>
      </c>
      <c r="AJ2462" s="5">
        <v>0</v>
      </c>
      <c r="AK2462" s="5">
        <f t="shared" si="426"/>
        <v>0</v>
      </c>
      <c r="AL2462" s="5">
        <v>0</v>
      </c>
      <c r="AM2462" s="5">
        <v>1</v>
      </c>
      <c r="AN2462" s="5">
        <f t="shared" si="427"/>
        <v>1</v>
      </c>
      <c r="AO2462" s="5">
        <v>0</v>
      </c>
      <c r="AP2462" s="5">
        <v>0</v>
      </c>
      <c r="AQ2462" s="5">
        <f t="shared" si="428"/>
        <v>0</v>
      </c>
      <c r="AR2462" s="5">
        <v>0</v>
      </c>
      <c r="AS2462" s="6">
        <v>44181</v>
      </c>
      <c r="AT2462" s="5">
        <v>1</v>
      </c>
      <c r="AU2462" s="5">
        <v>0</v>
      </c>
      <c r="AV2462" t="str">
        <f t="shared" si="421"/>
        <v>N</v>
      </c>
      <c r="AW2462" t="s">
        <v>60</v>
      </c>
      <c r="AX2462" t="s">
        <v>61</v>
      </c>
      <c r="AY2462" t="s">
        <v>2637</v>
      </c>
      <c r="AZ2462" t="s">
        <v>2637</v>
      </c>
      <c r="BA2462" t="str">
        <f t="shared" si="422"/>
        <v>N</v>
      </c>
    </row>
    <row r="2463" spans="1:53">
      <c r="A2463" t="s">
        <v>436</v>
      </c>
      <c r="B2463" t="s">
        <v>54</v>
      </c>
      <c r="C2463" t="s">
        <v>89</v>
      </c>
      <c r="D2463">
        <v>2020</v>
      </c>
      <c r="F2463" t="s">
        <v>6265</v>
      </c>
      <c r="G2463" t="s">
        <v>6266</v>
      </c>
      <c r="H2463" t="s">
        <v>6267</v>
      </c>
      <c r="I2463" t="s">
        <v>6268</v>
      </c>
      <c r="J2463" t="s">
        <v>58</v>
      </c>
      <c r="K2463" t="s">
        <v>59</v>
      </c>
      <c r="L2463" s="5">
        <v>0</v>
      </c>
      <c r="M2463" s="5">
        <v>0</v>
      </c>
      <c r="N2463" s="5">
        <f t="shared" si="418"/>
        <v>0</v>
      </c>
      <c r="O2463" s="5">
        <v>0</v>
      </c>
      <c r="P2463" s="5">
        <v>1</v>
      </c>
      <c r="Q2463" s="5">
        <f t="shared" si="419"/>
        <v>1</v>
      </c>
      <c r="R2463" s="5">
        <v>0</v>
      </c>
      <c r="S2463" s="5">
        <v>0</v>
      </c>
      <c r="T2463" s="5">
        <f t="shared" si="420"/>
        <v>0</v>
      </c>
      <c r="U2463" s="5">
        <v>0</v>
      </c>
      <c r="V2463" s="5">
        <v>1</v>
      </c>
      <c r="W2463" s="5">
        <v>0</v>
      </c>
      <c r="X2463" s="5">
        <v>0</v>
      </c>
      <c r="Y2463" s="5">
        <f t="shared" si="423"/>
        <v>0</v>
      </c>
      <c r="Z2463" s="5">
        <v>0</v>
      </c>
      <c r="AA2463" s="5">
        <v>1</v>
      </c>
      <c r="AB2463" s="5">
        <f t="shared" si="424"/>
        <v>1</v>
      </c>
      <c r="AC2463" s="5">
        <v>0</v>
      </c>
      <c r="AD2463" s="5">
        <v>0</v>
      </c>
      <c r="AE2463" s="5">
        <f t="shared" si="425"/>
        <v>0</v>
      </c>
      <c r="AF2463" s="5">
        <v>0</v>
      </c>
      <c r="AG2463" s="6">
        <v>43986</v>
      </c>
      <c r="AH2463" s="5">
        <v>1</v>
      </c>
      <c r="AI2463" s="5">
        <v>0</v>
      </c>
      <c r="AJ2463" s="5">
        <v>0</v>
      </c>
      <c r="AK2463" s="5">
        <f t="shared" si="426"/>
        <v>0</v>
      </c>
      <c r="AL2463" s="5">
        <v>0</v>
      </c>
      <c r="AM2463" s="5">
        <v>1</v>
      </c>
      <c r="AN2463" s="5">
        <f t="shared" si="427"/>
        <v>1</v>
      </c>
      <c r="AO2463" s="5">
        <v>0</v>
      </c>
      <c r="AP2463" s="5">
        <v>0</v>
      </c>
      <c r="AQ2463" s="5">
        <f t="shared" si="428"/>
        <v>0</v>
      </c>
      <c r="AR2463" s="5">
        <v>0</v>
      </c>
      <c r="AS2463" s="6">
        <v>44159</v>
      </c>
      <c r="AT2463" s="5">
        <v>1</v>
      </c>
      <c r="AU2463" s="5">
        <v>0</v>
      </c>
      <c r="AV2463" t="str">
        <f t="shared" si="421"/>
        <v>N</v>
      </c>
      <c r="AW2463" t="s">
        <v>60</v>
      </c>
      <c r="AX2463" t="s">
        <v>61</v>
      </c>
      <c r="AY2463" t="s">
        <v>2637</v>
      </c>
      <c r="AZ2463" t="s">
        <v>2637</v>
      </c>
      <c r="BA2463" t="str">
        <f t="shared" si="422"/>
        <v>N</v>
      </c>
    </row>
    <row r="2464" spans="1:53">
      <c r="A2464" t="s">
        <v>436</v>
      </c>
      <c r="B2464" t="s">
        <v>54</v>
      </c>
      <c r="C2464" t="s">
        <v>89</v>
      </c>
      <c r="D2464">
        <v>2020</v>
      </c>
      <c r="F2464" t="s">
        <v>6269</v>
      </c>
      <c r="G2464" t="s">
        <v>6270</v>
      </c>
      <c r="H2464" t="s">
        <v>6271</v>
      </c>
      <c r="I2464" t="s">
        <v>6272</v>
      </c>
      <c r="J2464" t="s">
        <v>58</v>
      </c>
      <c r="K2464" t="s">
        <v>59</v>
      </c>
      <c r="L2464" s="5">
        <v>0</v>
      </c>
      <c r="M2464" s="5">
        <v>0</v>
      </c>
      <c r="N2464" s="5">
        <f t="shared" si="418"/>
        <v>0</v>
      </c>
      <c r="O2464" s="5">
        <v>0</v>
      </c>
      <c r="P2464" s="5">
        <v>1</v>
      </c>
      <c r="Q2464" s="5">
        <f t="shared" si="419"/>
        <v>1</v>
      </c>
      <c r="R2464" s="5">
        <v>0</v>
      </c>
      <c r="S2464" s="5">
        <v>0</v>
      </c>
      <c r="T2464" s="5">
        <f t="shared" si="420"/>
        <v>0</v>
      </c>
      <c r="U2464" s="5">
        <v>0</v>
      </c>
      <c r="V2464" s="5">
        <v>1</v>
      </c>
      <c r="W2464" s="5">
        <v>0</v>
      </c>
      <c r="X2464" s="5">
        <v>0</v>
      </c>
      <c r="Y2464" s="5">
        <f t="shared" si="423"/>
        <v>0</v>
      </c>
      <c r="Z2464" s="5">
        <v>0</v>
      </c>
      <c r="AA2464" s="5">
        <v>1</v>
      </c>
      <c r="AB2464" s="5">
        <f t="shared" si="424"/>
        <v>1</v>
      </c>
      <c r="AC2464" s="5">
        <v>0</v>
      </c>
      <c r="AD2464" s="5">
        <v>0</v>
      </c>
      <c r="AE2464" s="5">
        <f t="shared" si="425"/>
        <v>0</v>
      </c>
      <c r="AF2464" s="5">
        <v>0</v>
      </c>
      <c r="AG2464" s="6">
        <v>43983</v>
      </c>
      <c r="AH2464" s="5">
        <v>1</v>
      </c>
      <c r="AI2464" s="5">
        <v>0</v>
      </c>
      <c r="AJ2464" s="5">
        <v>0</v>
      </c>
      <c r="AK2464" s="5">
        <f t="shared" si="426"/>
        <v>0</v>
      </c>
      <c r="AL2464" s="5">
        <v>0</v>
      </c>
      <c r="AM2464" s="5">
        <v>1</v>
      </c>
      <c r="AN2464" s="5">
        <f t="shared" si="427"/>
        <v>1</v>
      </c>
      <c r="AO2464" s="5">
        <v>0</v>
      </c>
      <c r="AP2464" s="5">
        <v>0</v>
      </c>
      <c r="AQ2464" s="5">
        <f t="shared" si="428"/>
        <v>0</v>
      </c>
      <c r="AR2464" s="5">
        <v>0</v>
      </c>
      <c r="AS2464" s="6">
        <v>44096</v>
      </c>
      <c r="AT2464" s="5">
        <v>1</v>
      </c>
      <c r="AU2464" s="5">
        <v>0</v>
      </c>
      <c r="AV2464" t="str">
        <f t="shared" si="421"/>
        <v>N</v>
      </c>
      <c r="AW2464" t="s">
        <v>60</v>
      </c>
      <c r="AX2464" t="s">
        <v>61</v>
      </c>
      <c r="AY2464" t="s">
        <v>2637</v>
      </c>
      <c r="AZ2464" t="s">
        <v>2637</v>
      </c>
      <c r="BA2464" t="str">
        <f t="shared" si="422"/>
        <v>N</v>
      </c>
    </row>
    <row r="2465" spans="1:53">
      <c r="A2465" t="s">
        <v>436</v>
      </c>
      <c r="B2465" t="s">
        <v>54</v>
      </c>
      <c r="C2465" t="s">
        <v>89</v>
      </c>
      <c r="D2465">
        <v>2020</v>
      </c>
      <c r="F2465" t="s">
        <v>6273</v>
      </c>
      <c r="G2465" t="s">
        <v>6274</v>
      </c>
      <c r="H2465" t="s">
        <v>6275</v>
      </c>
      <c r="I2465" t="s">
        <v>6276</v>
      </c>
      <c r="J2465" t="s">
        <v>58</v>
      </c>
      <c r="K2465" t="s">
        <v>59</v>
      </c>
      <c r="L2465" s="5">
        <v>0</v>
      </c>
      <c r="M2465" s="5">
        <v>0</v>
      </c>
      <c r="N2465" s="5">
        <f t="shared" si="418"/>
        <v>0</v>
      </c>
      <c r="O2465" s="5">
        <v>0</v>
      </c>
      <c r="P2465" s="5">
        <v>1</v>
      </c>
      <c r="Q2465" s="5">
        <f t="shared" si="419"/>
        <v>1</v>
      </c>
      <c r="R2465" s="5">
        <v>0</v>
      </c>
      <c r="S2465" s="5">
        <v>0</v>
      </c>
      <c r="T2465" s="5">
        <f t="shared" si="420"/>
        <v>0</v>
      </c>
      <c r="U2465" s="5">
        <v>0</v>
      </c>
      <c r="V2465" s="5">
        <v>1</v>
      </c>
      <c r="W2465" s="5">
        <v>0</v>
      </c>
      <c r="X2465" s="5">
        <v>0</v>
      </c>
      <c r="Y2465" s="5">
        <f t="shared" si="423"/>
        <v>0</v>
      </c>
      <c r="Z2465" s="5">
        <v>0</v>
      </c>
      <c r="AA2465" s="5">
        <v>1</v>
      </c>
      <c r="AB2465" s="5">
        <f t="shared" si="424"/>
        <v>1</v>
      </c>
      <c r="AC2465" s="5">
        <v>0</v>
      </c>
      <c r="AD2465" s="5">
        <v>0</v>
      </c>
      <c r="AE2465" s="5">
        <f t="shared" si="425"/>
        <v>0</v>
      </c>
      <c r="AF2465" s="5">
        <v>0</v>
      </c>
      <c r="AG2465" s="6">
        <v>44039</v>
      </c>
      <c r="AH2465" s="5">
        <v>1</v>
      </c>
      <c r="AI2465" s="5">
        <v>0</v>
      </c>
      <c r="AJ2465" s="5">
        <v>0</v>
      </c>
      <c r="AK2465" s="5">
        <f t="shared" si="426"/>
        <v>0</v>
      </c>
      <c r="AL2465" s="5">
        <v>0</v>
      </c>
      <c r="AM2465" s="5">
        <v>1</v>
      </c>
      <c r="AN2465" s="5">
        <f t="shared" si="427"/>
        <v>1</v>
      </c>
      <c r="AO2465" s="5">
        <v>0</v>
      </c>
      <c r="AP2465" s="5">
        <v>0</v>
      </c>
      <c r="AQ2465" s="5">
        <f t="shared" si="428"/>
        <v>0</v>
      </c>
      <c r="AR2465" s="5">
        <v>0</v>
      </c>
      <c r="AS2465" s="6">
        <v>44095</v>
      </c>
      <c r="AT2465" s="5">
        <v>1</v>
      </c>
      <c r="AU2465" s="5">
        <v>0</v>
      </c>
      <c r="AV2465" t="str">
        <f t="shared" si="421"/>
        <v>N</v>
      </c>
      <c r="AW2465" t="s">
        <v>60</v>
      </c>
      <c r="AX2465" t="s">
        <v>61</v>
      </c>
      <c r="AY2465" t="s">
        <v>2637</v>
      </c>
      <c r="AZ2465" t="s">
        <v>2637</v>
      </c>
      <c r="BA2465" t="str">
        <f t="shared" si="422"/>
        <v>N</v>
      </c>
    </row>
    <row r="2466" spans="1:53">
      <c r="A2466" t="s">
        <v>436</v>
      </c>
      <c r="B2466" t="s">
        <v>54</v>
      </c>
      <c r="C2466" t="s">
        <v>89</v>
      </c>
      <c r="D2466">
        <v>2020</v>
      </c>
      <c r="F2466" t="s">
        <v>6277</v>
      </c>
      <c r="G2466" t="s">
        <v>6278</v>
      </c>
      <c r="H2466" t="s">
        <v>6279</v>
      </c>
      <c r="I2466" t="s">
        <v>6280</v>
      </c>
      <c r="J2466" t="s">
        <v>58</v>
      </c>
      <c r="K2466" t="s">
        <v>59</v>
      </c>
      <c r="L2466" s="5">
        <v>0</v>
      </c>
      <c r="M2466" s="5">
        <v>0</v>
      </c>
      <c r="N2466" s="5">
        <f t="shared" si="418"/>
        <v>0</v>
      </c>
      <c r="O2466" s="5">
        <v>0</v>
      </c>
      <c r="P2466" s="5">
        <v>1</v>
      </c>
      <c r="Q2466" s="5">
        <f t="shared" si="419"/>
        <v>1</v>
      </c>
      <c r="R2466" s="5">
        <v>0</v>
      </c>
      <c r="S2466" s="5">
        <v>0</v>
      </c>
      <c r="T2466" s="5">
        <f t="shared" si="420"/>
        <v>0</v>
      </c>
      <c r="U2466" s="5">
        <v>0</v>
      </c>
      <c r="V2466" s="5">
        <v>1</v>
      </c>
      <c r="W2466" s="5">
        <v>0</v>
      </c>
      <c r="X2466" s="5">
        <v>0</v>
      </c>
      <c r="Y2466" s="5">
        <f t="shared" si="423"/>
        <v>0</v>
      </c>
      <c r="Z2466" s="5">
        <v>0</v>
      </c>
      <c r="AA2466" s="5">
        <v>1</v>
      </c>
      <c r="AB2466" s="5">
        <f t="shared" si="424"/>
        <v>1</v>
      </c>
      <c r="AC2466" s="5">
        <v>0</v>
      </c>
      <c r="AD2466" s="5">
        <v>0</v>
      </c>
      <c r="AE2466" s="5">
        <f t="shared" si="425"/>
        <v>0</v>
      </c>
      <c r="AF2466" s="5">
        <v>0</v>
      </c>
      <c r="AG2466" s="6">
        <v>44048</v>
      </c>
      <c r="AH2466" s="5">
        <v>1</v>
      </c>
      <c r="AI2466" s="5">
        <v>0</v>
      </c>
      <c r="AJ2466" s="5">
        <v>0</v>
      </c>
      <c r="AK2466" s="5">
        <f t="shared" si="426"/>
        <v>0</v>
      </c>
      <c r="AL2466" s="5">
        <v>0</v>
      </c>
      <c r="AM2466" s="5">
        <v>1</v>
      </c>
      <c r="AN2466" s="5">
        <f t="shared" si="427"/>
        <v>1</v>
      </c>
      <c r="AO2466" s="5">
        <v>0</v>
      </c>
      <c r="AP2466" s="5">
        <v>0</v>
      </c>
      <c r="AQ2466" s="5">
        <f t="shared" si="428"/>
        <v>0</v>
      </c>
      <c r="AR2466" s="5">
        <v>0</v>
      </c>
      <c r="AS2466" s="6">
        <v>44124</v>
      </c>
      <c r="AT2466" s="5">
        <v>1</v>
      </c>
      <c r="AU2466" s="5">
        <v>0</v>
      </c>
      <c r="AV2466" t="str">
        <f t="shared" si="421"/>
        <v>N</v>
      </c>
      <c r="AW2466" t="s">
        <v>60</v>
      </c>
      <c r="AX2466" t="s">
        <v>61</v>
      </c>
      <c r="AY2466" t="s">
        <v>2637</v>
      </c>
      <c r="AZ2466" t="s">
        <v>2637</v>
      </c>
      <c r="BA2466" t="str">
        <f t="shared" si="422"/>
        <v>N</v>
      </c>
    </row>
    <row r="2467" spans="1:53">
      <c r="A2467" t="s">
        <v>436</v>
      </c>
      <c r="B2467" t="s">
        <v>54</v>
      </c>
      <c r="C2467" t="s">
        <v>89</v>
      </c>
      <c r="D2467">
        <v>2020</v>
      </c>
      <c r="F2467" t="s">
        <v>5073</v>
      </c>
      <c r="G2467" t="s">
        <v>5074</v>
      </c>
      <c r="H2467" t="s">
        <v>6281</v>
      </c>
      <c r="I2467" t="s">
        <v>6282</v>
      </c>
      <c r="J2467" t="s">
        <v>58</v>
      </c>
      <c r="K2467" t="s">
        <v>59</v>
      </c>
      <c r="L2467" s="5">
        <v>0</v>
      </c>
      <c r="M2467" s="5">
        <v>0</v>
      </c>
      <c r="N2467" s="5">
        <f t="shared" si="418"/>
        <v>0</v>
      </c>
      <c r="O2467" s="5">
        <v>0</v>
      </c>
      <c r="P2467" s="5">
        <v>1</v>
      </c>
      <c r="Q2467" s="5">
        <f t="shared" si="419"/>
        <v>1</v>
      </c>
      <c r="R2467" s="5">
        <v>0</v>
      </c>
      <c r="S2467" s="5">
        <v>0</v>
      </c>
      <c r="T2467" s="5">
        <f t="shared" si="420"/>
        <v>0</v>
      </c>
      <c r="U2467" s="5">
        <v>0</v>
      </c>
      <c r="V2467" s="5">
        <v>1</v>
      </c>
      <c r="W2467" s="5">
        <v>0</v>
      </c>
      <c r="X2467" s="5">
        <v>0</v>
      </c>
      <c r="Y2467" s="5">
        <f t="shared" si="423"/>
        <v>0</v>
      </c>
      <c r="Z2467" s="5">
        <v>0</v>
      </c>
      <c r="AA2467" s="5">
        <v>1</v>
      </c>
      <c r="AB2467" s="5">
        <f t="shared" si="424"/>
        <v>1</v>
      </c>
      <c r="AC2467" s="5">
        <v>0</v>
      </c>
      <c r="AD2467" s="5">
        <v>0</v>
      </c>
      <c r="AE2467" s="5">
        <f t="shared" si="425"/>
        <v>0</v>
      </c>
      <c r="AF2467" s="5">
        <v>0</v>
      </c>
      <c r="AG2467" s="6">
        <v>44014</v>
      </c>
      <c r="AH2467" s="5">
        <v>1</v>
      </c>
      <c r="AI2467" s="5">
        <v>0</v>
      </c>
      <c r="AJ2467" s="5">
        <v>0</v>
      </c>
      <c r="AK2467" s="5">
        <f t="shared" si="426"/>
        <v>0</v>
      </c>
      <c r="AL2467" s="5">
        <v>0</v>
      </c>
      <c r="AM2467" s="5">
        <v>1</v>
      </c>
      <c r="AN2467" s="5">
        <f t="shared" si="427"/>
        <v>1</v>
      </c>
      <c r="AO2467" s="5">
        <v>0</v>
      </c>
      <c r="AP2467" s="5">
        <v>0</v>
      </c>
      <c r="AQ2467" s="5">
        <f t="shared" si="428"/>
        <v>0</v>
      </c>
      <c r="AR2467" s="5">
        <v>0</v>
      </c>
      <c r="AS2467" s="6">
        <v>44146</v>
      </c>
      <c r="AT2467" s="5">
        <v>1</v>
      </c>
      <c r="AU2467" s="5">
        <v>0</v>
      </c>
      <c r="AV2467" t="str">
        <f t="shared" si="421"/>
        <v>N</v>
      </c>
      <c r="AW2467" t="s">
        <v>60</v>
      </c>
      <c r="AX2467" t="s">
        <v>61</v>
      </c>
      <c r="AY2467" t="s">
        <v>2637</v>
      </c>
      <c r="AZ2467" t="s">
        <v>2637</v>
      </c>
      <c r="BA2467" t="str">
        <f t="shared" si="422"/>
        <v>N</v>
      </c>
    </row>
    <row r="2468" spans="1:53">
      <c r="A2468" t="s">
        <v>436</v>
      </c>
      <c r="B2468" t="s">
        <v>54</v>
      </c>
      <c r="C2468" t="s">
        <v>89</v>
      </c>
      <c r="D2468">
        <v>2020</v>
      </c>
      <c r="F2468" t="s">
        <v>6283</v>
      </c>
      <c r="G2468" t="s">
        <v>6284</v>
      </c>
      <c r="H2468" t="s">
        <v>6285</v>
      </c>
      <c r="I2468" t="s">
        <v>6286</v>
      </c>
      <c r="J2468" t="s">
        <v>58</v>
      </c>
      <c r="K2468" t="s">
        <v>59</v>
      </c>
      <c r="L2468" s="5">
        <v>0</v>
      </c>
      <c r="M2468" s="5">
        <v>0</v>
      </c>
      <c r="N2468" s="5">
        <f t="shared" si="418"/>
        <v>0</v>
      </c>
      <c r="O2468" s="5">
        <v>0</v>
      </c>
      <c r="P2468" s="5">
        <v>1</v>
      </c>
      <c r="Q2468" s="5">
        <f t="shared" si="419"/>
        <v>1</v>
      </c>
      <c r="R2468" s="5">
        <v>0</v>
      </c>
      <c r="S2468" s="5">
        <v>0</v>
      </c>
      <c r="T2468" s="5">
        <f t="shared" si="420"/>
        <v>0</v>
      </c>
      <c r="U2468" s="5">
        <v>0</v>
      </c>
      <c r="V2468" s="5">
        <v>1</v>
      </c>
      <c r="W2468" s="5">
        <v>0</v>
      </c>
      <c r="X2468" s="5">
        <v>0</v>
      </c>
      <c r="Y2468" s="5">
        <f t="shared" si="423"/>
        <v>0</v>
      </c>
      <c r="Z2468" s="5">
        <v>0</v>
      </c>
      <c r="AA2468" s="5">
        <v>1</v>
      </c>
      <c r="AB2468" s="5">
        <f t="shared" si="424"/>
        <v>1</v>
      </c>
      <c r="AC2468" s="5">
        <v>0</v>
      </c>
      <c r="AD2468" s="5">
        <v>0</v>
      </c>
      <c r="AE2468" s="5">
        <f t="shared" si="425"/>
        <v>0</v>
      </c>
      <c r="AF2468" s="5">
        <v>0</v>
      </c>
      <c r="AG2468" s="6">
        <v>44123</v>
      </c>
      <c r="AH2468" s="5">
        <v>1</v>
      </c>
      <c r="AI2468" s="5">
        <v>0</v>
      </c>
      <c r="AJ2468" s="5">
        <v>0</v>
      </c>
      <c r="AK2468" s="5">
        <f t="shared" si="426"/>
        <v>0</v>
      </c>
      <c r="AL2468" s="5">
        <v>0</v>
      </c>
      <c r="AM2468" s="5">
        <v>1</v>
      </c>
      <c r="AN2468" s="5">
        <f t="shared" si="427"/>
        <v>1</v>
      </c>
      <c r="AO2468" s="5">
        <v>0</v>
      </c>
      <c r="AP2468" s="5">
        <v>0</v>
      </c>
      <c r="AQ2468" s="5">
        <f t="shared" si="428"/>
        <v>0</v>
      </c>
      <c r="AR2468" s="5">
        <v>0</v>
      </c>
      <c r="AS2468" s="6">
        <v>44182</v>
      </c>
      <c r="AT2468" s="5">
        <v>1</v>
      </c>
      <c r="AU2468" s="5">
        <v>0</v>
      </c>
      <c r="AV2468" t="str">
        <f t="shared" si="421"/>
        <v>N</v>
      </c>
      <c r="AW2468" t="s">
        <v>60</v>
      </c>
      <c r="AX2468" t="s">
        <v>61</v>
      </c>
      <c r="AY2468" t="s">
        <v>2637</v>
      </c>
      <c r="AZ2468" t="s">
        <v>2637</v>
      </c>
      <c r="BA2468" t="str">
        <f t="shared" si="422"/>
        <v>N</v>
      </c>
    </row>
    <row r="2469" spans="1:53">
      <c r="A2469" t="s">
        <v>436</v>
      </c>
      <c r="B2469" t="s">
        <v>54</v>
      </c>
      <c r="C2469" t="s">
        <v>89</v>
      </c>
      <c r="D2469">
        <v>2020</v>
      </c>
      <c r="F2469" t="s">
        <v>6287</v>
      </c>
      <c r="G2469" t="s">
        <v>6288</v>
      </c>
      <c r="H2469" t="s">
        <v>5046</v>
      </c>
      <c r="I2469" t="s">
        <v>6289</v>
      </c>
      <c r="J2469" t="s">
        <v>58</v>
      </c>
      <c r="K2469" t="s">
        <v>59</v>
      </c>
      <c r="L2469" s="5">
        <v>0</v>
      </c>
      <c r="M2469" s="5">
        <v>0</v>
      </c>
      <c r="N2469" s="5">
        <f t="shared" si="418"/>
        <v>0</v>
      </c>
      <c r="O2469" s="5">
        <v>0</v>
      </c>
      <c r="P2469" s="5">
        <v>1</v>
      </c>
      <c r="Q2469" s="5">
        <f t="shared" si="419"/>
        <v>1</v>
      </c>
      <c r="R2469" s="5">
        <v>0</v>
      </c>
      <c r="S2469" s="5">
        <v>0</v>
      </c>
      <c r="T2469" s="5">
        <f t="shared" si="420"/>
        <v>0</v>
      </c>
      <c r="U2469" s="5">
        <v>0</v>
      </c>
      <c r="V2469" s="5">
        <v>1</v>
      </c>
      <c r="W2469" s="5">
        <v>0</v>
      </c>
      <c r="X2469" s="5">
        <v>0</v>
      </c>
      <c r="Y2469" s="5">
        <f t="shared" si="423"/>
        <v>0</v>
      </c>
      <c r="Z2469" s="5">
        <v>0</v>
      </c>
      <c r="AA2469" s="5">
        <v>1</v>
      </c>
      <c r="AB2469" s="5">
        <f t="shared" si="424"/>
        <v>1</v>
      </c>
      <c r="AC2469" s="5">
        <v>0</v>
      </c>
      <c r="AD2469" s="5">
        <v>0</v>
      </c>
      <c r="AE2469" s="5">
        <f t="shared" si="425"/>
        <v>0</v>
      </c>
      <c r="AF2469" s="5">
        <v>0</v>
      </c>
      <c r="AG2469" s="6">
        <v>43927</v>
      </c>
      <c r="AH2469" s="5">
        <v>1</v>
      </c>
      <c r="AI2469" s="5">
        <v>0</v>
      </c>
      <c r="AJ2469" s="5">
        <v>0</v>
      </c>
      <c r="AK2469" s="5">
        <f t="shared" si="426"/>
        <v>0</v>
      </c>
      <c r="AL2469" s="5">
        <v>0</v>
      </c>
      <c r="AM2469" s="5">
        <v>1</v>
      </c>
      <c r="AN2469" s="5">
        <f t="shared" si="427"/>
        <v>1</v>
      </c>
      <c r="AO2469" s="5">
        <v>0</v>
      </c>
      <c r="AP2469" s="5">
        <v>0</v>
      </c>
      <c r="AQ2469" s="5">
        <f t="shared" si="428"/>
        <v>0</v>
      </c>
      <c r="AR2469" s="5">
        <v>0</v>
      </c>
      <c r="AS2469" s="6">
        <v>43993</v>
      </c>
      <c r="AT2469" s="5">
        <v>1</v>
      </c>
      <c r="AU2469" s="5">
        <v>0</v>
      </c>
      <c r="AV2469" t="str">
        <f t="shared" si="421"/>
        <v>N</v>
      </c>
      <c r="AW2469" t="s">
        <v>60</v>
      </c>
      <c r="AX2469" t="s">
        <v>61</v>
      </c>
      <c r="AY2469" t="s">
        <v>2637</v>
      </c>
      <c r="AZ2469" t="s">
        <v>2637</v>
      </c>
      <c r="BA2469" t="str">
        <f t="shared" si="422"/>
        <v>N</v>
      </c>
    </row>
    <row r="2470" spans="1:53">
      <c r="A2470" t="s">
        <v>436</v>
      </c>
      <c r="B2470" t="s">
        <v>54</v>
      </c>
      <c r="C2470" t="s">
        <v>89</v>
      </c>
      <c r="D2470">
        <v>2020</v>
      </c>
      <c r="F2470" t="s">
        <v>6290</v>
      </c>
      <c r="G2470" t="s">
        <v>6291</v>
      </c>
      <c r="H2470" t="s">
        <v>6292</v>
      </c>
      <c r="I2470" t="s">
        <v>6293</v>
      </c>
      <c r="J2470" t="s">
        <v>58</v>
      </c>
      <c r="K2470" t="s">
        <v>59</v>
      </c>
      <c r="L2470" s="5">
        <v>0</v>
      </c>
      <c r="M2470" s="5">
        <v>0</v>
      </c>
      <c r="N2470" s="5">
        <f t="shared" si="418"/>
        <v>0</v>
      </c>
      <c r="O2470" s="5">
        <v>0</v>
      </c>
      <c r="P2470" s="5">
        <v>1</v>
      </c>
      <c r="Q2470" s="5">
        <f t="shared" si="419"/>
        <v>1</v>
      </c>
      <c r="R2470" s="5">
        <v>0</v>
      </c>
      <c r="S2470" s="5">
        <v>0</v>
      </c>
      <c r="T2470" s="5">
        <f t="shared" si="420"/>
        <v>0</v>
      </c>
      <c r="U2470" s="5">
        <v>0</v>
      </c>
      <c r="V2470" s="5">
        <v>1</v>
      </c>
      <c r="W2470" s="5">
        <v>0</v>
      </c>
      <c r="X2470" s="5">
        <v>0</v>
      </c>
      <c r="Y2470" s="5">
        <f t="shared" si="423"/>
        <v>0</v>
      </c>
      <c r="Z2470" s="5">
        <v>0</v>
      </c>
      <c r="AA2470" s="5">
        <v>1</v>
      </c>
      <c r="AB2470" s="5">
        <f t="shared" si="424"/>
        <v>1</v>
      </c>
      <c r="AC2470" s="5">
        <v>0</v>
      </c>
      <c r="AD2470" s="5">
        <v>0</v>
      </c>
      <c r="AE2470" s="5">
        <f t="shared" si="425"/>
        <v>0</v>
      </c>
      <c r="AF2470" s="5">
        <v>0</v>
      </c>
      <c r="AG2470" s="6">
        <v>43972</v>
      </c>
      <c r="AH2470" s="5">
        <v>1</v>
      </c>
      <c r="AI2470" s="5">
        <v>0</v>
      </c>
      <c r="AJ2470" s="5">
        <v>0</v>
      </c>
      <c r="AK2470" s="5">
        <f t="shared" si="426"/>
        <v>0</v>
      </c>
      <c r="AL2470" s="5">
        <v>0</v>
      </c>
      <c r="AM2470" s="5">
        <v>1</v>
      </c>
      <c r="AN2470" s="5">
        <f t="shared" si="427"/>
        <v>1</v>
      </c>
      <c r="AO2470" s="5">
        <v>0</v>
      </c>
      <c r="AP2470" s="5">
        <v>0</v>
      </c>
      <c r="AQ2470" s="5">
        <f t="shared" si="428"/>
        <v>0</v>
      </c>
      <c r="AR2470" s="5">
        <v>0</v>
      </c>
      <c r="AS2470" s="6">
        <v>44077</v>
      </c>
      <c r="AT2470" s="5">
        <v>1</v>
      </c>
      <c r="AU2470" s="5">
        <v>0</v>
      </c>
      <c r="AV2470" t="str">
        <f t="shared" si="421"/>
        <v>N</v>
      </c>
      <c r="AW2470" t="s">
        <v>60</v>
      </c>
      <c r="AX2470" t="s">
        <v>61</v>
      </c>
      <c r="AY2470" t="s">
        <v>2637</v>
      </c>
      <c r="AZ2470" t="s">
        <v>2637</v>
      </c>
      <c r="BA2470" t="str">
        <f t="shared" si="422"/>
        <v>N</v>
      </c>
    </row>
    <row r="2471" spans="1:53">
      <c r="A2471" t="s">
        <v>436</v>
      </c>
      <c r="B2471" t="s">
        <v>54</v>
      </c>
      <c r="C2471" t="s">
        <v>89</v>
      </c>
      <c r="D2471">
        <v>2020</v>
      </c>
      <c r="F2471" t="s">
        <v>6294</v>
      </c>
      <c r="G2471" t="s">
        <v>6295</v>
      </c>
      <c r="H2471" t="s">
        <v>4722</v>
      </c>
      <c r="I2471" t="s">
        <v>6296</v>
      </c>
      <c r="J2471" t="s">
        <v>58</v>
      </c>
      <c r="K2471" t="s">
        <v>59</v>
      </c>
      <c r="L2471" s="5">
        <v>0</v>
      </c>
      <c r="M2471" s="5">
        <v>0</v>
      </c>
      <c r="N2471" s="5">
        <f t="shared" si="418"/>
        <v>0</v>
      </c>
      <c r="O2471" s="5">
        <v>0</v>
      </c>
      <c r="P2471" s="5">
        <v>1</v>
      </c>
      <c r="Q2471" s="5">
        <f t="shared" si="419"/>
        <v>1</v>
      </c>
      <c r="R2471" s="5">
        <v>0</v>
      </c>
      <c r="S2471" s="5">
        <v>0</v>
      </c>
      <c r="T2471" s="5">
        <f t="shared" si="420"/>
        <v>0</v>
      </c>
      <c r="U2471" s="5">
        <v>0</v>
      </c>
      <c r="V2471" s="5">
        <v>1</v>
      </c>
      <c r="W2471" s="5">
        <v>0</v>
      </c>
      <c r="X2471" s="5">
        <v>0</v>
      </c>
      <c r="Y2471" s="5">
        <f t="shared" si="423"/>
        <v>0</v>
      </c>
      <c r="Z2471" s="5">
        <v>0</v>
      </c>
      <c r="AA2471" s="5">
        <v>1</v>
      </c>
      <c r="AB2471" s="5">
        <f t="shared" si="424"/>
        <v>1</v>
      </c>
      <c r="AC2471" s="5">
        <v>0</v>
      </c>
      <c r="AD2471" s="5">
        <v>0</v>
      </c>
      <c r="AE2471" s="5">
        <f t="shared" si="425"/>
        <v>0</v>
      </c>
      <c r="AF2471" s="5">
        <v>0</v>
      </c>
      <c r="AG2471" s="6">
        <v>44018</v>
      </c>
      <c r="AH2471" s="5">
        <v>1</v>
      </c>
      <c r="AI2471" s="5">
        <v>0</v>
      </c>
      <c r="AJ2471" s="5">
        <v>0</v>
      </c>
      <c r="AK2471" s="5">
        <f t="shared" si="426"/>
        <v>0</v>
      </c>
      <c r="AL2471" s="5">
        <v>0</v>
      </c>
      <c r="AM2471" s="5">
        <v>1</v>
      </c>
      <c r="AN2471" s="5">
        <f t="shared" si="427"/>
        <v>1</v>
      </c>
      <c r="AO2471" s="5">
        <v>0</v>
      </c>
      <c r="AP2471" s="5">
        <v>0</v>
      </c>
      <c r="AQ2471" s="5">
        <f t="shared" si="428"/>
        <v>0</v>
      </c>
      <c r="AR2471" s="5">
        <v>0</v>
      </c>
      <c r="AS2471" s="6">
        <v>44130</v>
      </c>
      <c r="AT2471" s="5">
        <v>1</v>
      </c>
      <c r="AU2471" s="5">
        <v>0</v>
      </c>
      <c r="AV2471" t="str">
        <f t="shared" si="421"/>
        <v>N</v>
      </c>
      <c r="AW2471" t="s">
        <v>60</v>
      </c>
      <c r="AX2471" t="s">
        <v>61</v>
      </c>
      <c r="AY2471" t="s">
        <v>2637</v>
      </c>
      <c r="AZ2471" t="s">
        <v>2637</v>
      </c>
      <c r="BA2471" t="str">
        <f t="shared" si="422"/>
        <v>N</v>
      </c>
    </row>
    <row r="2472" spans="1:53">
      <c r="A2472" t="s">
        <v>436</v>
      </c>
      <c r="B2472" t="s">
        <v>54</v>
      </c>
      <c r="C2472" t="s">
        <v>89</v>
      </c>
      <c r="D2472">
        <v>2020</v>
      </c>
      <c r="F2472" t="s">
        <v>6297</v>
      </c>
      <c r="G2472" t="s">
        <v>6298</v>
      </c>
      <c r="H2472" t="s">
        <v>4722</v>
      </c>
      <c r="I2472" t="s">
        <v>6299</v>
      </c>
      <c r="J2472" t="s">
        <v>58</v>
      </c>
      <c r="K2472" t="s">
        <v>59</v>
      </c>
      <c r="L2472" s="5">
        <v>0</v>
      </c>
      <c r="M2472" s="5">
        <v>0</v>
      </c>
      <c r="N2472" s="5">
        <f t="shared" si="418"/>
        <v>0</v>
      </c>
      <c r="O2472" s="5">
        <v>0</v>
      </c>
      <c r="P2472" s="5">
        <v>1</v>
      </c>
      <c r="Q2472" s="5">
        <f t="shared" si="419"/>
        <v>1</v>
      </c>
      <c r="R2472" s="5">
        <v>0</v>
      </c>
      <c r="S2472" s="5">
        <v>0</v>
      </c>
      <c r="T2472" s="5">
        <f t="shared" si="420"/>
        <v>0</v>
      </c>
      <c r="U2472" s="5">
        <v>0</v>
      </c>
      <c r="V2472" s="5">
        <v>1</v>
      </c>
      <c r="W2472" s="5">
        <v>0</v>
      </c>
      <c r="X2472" s="5">
        <v>0</v>
      </c>
      <c r="Y2472" s="5">
        <f t="shared" si="423"/>
        <v>0</v>
      </c>
      <c r="Z2472" s="5">
        <v>0</v>
      </c>
      <c r="AA2472" s="5">
        <v>1</v>
      </c>
      <c r="AB2472" s="5">
        <f t="shared" si="424"/>
        <v>1</v>
      </c>
      <c r="AC2472" s="5">
        <v>0</v>
      </c>
      <c r="AD2472" s="5">
        <v>0</v>
      </c>
      <c r="AE2472" s="5">
        <f t="shared" si="425"/>
        <v>0</v>
      </c>
      <c r="AF2472" s="5">
        <v>0</v>
      </c>
      <c r="AG2472" s="6">
        <v>44035</v>
      </c>
      <c r="AH2472" s="5">
        <v>1</v>
      </c>
      <c r="AI2472" s="5">
        <v>0</v>
      </c>
      <c r="AJ2472" s="5">
        <v>0</v>
      </c>
      <c r="AK2472" s="5">
        <f t="shared" si="426"/>
        <v>0</v>
      </c>
      <c r="AL2472" s="5">
        <v>0</v>
      </c>
      <c r="AM2472" s="5">
        <v>1</v>
      </c>
      <c r="AN2472" s="5">
        <f t="shared" si="427"/>
        <v>1</v>
      </c>
      <c r="AO2472" s="5">
        <v>0</v>
      </c>
      <c r="AP2472" s="5">
        <v>0</v>
      </c>
      <c r="AQ2472" s="5">
        <f t="shared" si="428"/>
        <v>0</v>
      </c>
      <c r="AR2472" s="5">
        <v>0</v>
      </c>
      <c r="AS2472" s="6">
        <v>44147</v>
      </c>
      <c r="AT2472" s="5">
        <v>1</v>
      </c>
      <c r="AU2472" s="5">
        <v>0</v>
      </c>
      <c r="AV2472" t="str">
        <f t="shared" si="421"/>
        <v>N</v>
      </c>
      <c r="AW2472" t="s">
        <v>60</v>
      </c>
      <c r="AX2472" t="s">
        <v>61</v>
      </c>
      <c r="AY2472" t="s">
        <v>2637</v>
      </c>
      <c r="AZ2472" t="s">
        <v>2637</v>
      </c>
      <c r="BA2472" t="str">
        <f t="shared" si="422"/>
        <v>N</v>
      </c>
    </row>
    <row r="2473" spans="1:53">
      <c r="A2473" t="s">
        <v>436</v>
      </c>
      <c r="B2473" t="s">
        <v>54</v>
      </c>
      <c r="C2473" t="s">
        <v>89</v>
      </c>
      <c r="D2473">
        <v>2020</v>
      </c>
      <c r="F2473" t="s">
        <v>6300</v>
      </c>
      <c r="G2473" t="s">
        <v>6301</v>
      </c>
      <c r="H2473" t="s">
        <v>4848</v>
      </c>
      <c r="I2473" t="s">
        <v>6302</v>
      </c>
      <c r="J2473" t="s">
        <v>58</v>
      </c>
      <c r="K2473" t="s">
        <v>59</v>
      </c>
      <c r="L2473" s="5">
        <v>0</v>
      </c>
      <c r="M2473" s="5">
        <v>0</v>
      </c>
      <c r="N2473" s="5">
        <f t="shared" si="418"/>
        <v>0</v>
      </c>
      <c r="O2473" s="5">
        <v>0</v>
      </c>
      <c r="P2473" s="5">
        <v>1</v>
      </c>
      <c r="Q2473" s="5">
        <f t="shared" si="419"/>
        <v>1</v>
      </c>
      <c r="R2473" s="5">
        <v>0</v>
      </c>
      <c r="S2473" s="5">
        <v>0</v>
      </c>
      <c r="T2473" s="5">
        <f t="shared" si="420"/>
        <v>0</v>
      </c>
      <c r="U2473" s="5">
        <v>0</v>
      </c>
      <c r="V2473" s="5">
        <v>1</v>
      </c>
      <c r="W2473" s="5">
        <v>0</v>
      </c>
      <c r="X2473" s="5">
        <v>0</v>
      </c>
      <c r="Y2473" s="5">
        <f t="shared" si="423"/>
        <v>0</v>
      </c>
      <c r="Z2473" s="5">
        <v>0</v>
      </c>
      <c r="AA2473" s="5">
        <v>1</v>
      </c>
      <c r="AB2473" s="5">
        <f t="shared" si="424"/>
        <v>1</v>
      </c>
      <c r="AC2473" s="5">
        <v>0</v>
      </c>
      <c r="AD2473" s="5">
        <v>0</v>
      </c>
      <c r="AE2473" s="5">
        <f t="shared" si="425"/>
        <v>0</v>
      </c>
      <c r="AF2473" s="5">
        <v>0</v>
      </c>
      <c r="AG2473" s="6">
        <v>44039</v>
      </c>
      <c r="AH2473" s="5">
        <v>1</v>
      </c>
      <c r="AI2473" s="5">
        <v>0</v>
      </c>
      <c r="AJ2473" s="5">
        <v>0</v>
      </c>
      <c r="AK2473" s="5">
        <f t="shared" si="426"/>
        <v>0</v>
      </c>
      <c r="AL2473" s="5">
        <v>0</v>
      </c>
      <c r="AM2473" s="5">
        <v>1</v>
      </c>
      <c r="AN2473" s="5">
        <f t="shared" si="427"/>
        <v>1</v>
      </c>
      <c r="AO2473" s="5">
        <v>0</v>
      </c>
      <c r="AP2473" s="5">
        <v>0</v>
      </c>
      <c r="AQ2473" s="5">
        <f t="shared" si="428"/>
        <v>0</v>
      </c>
      <c r="AR2473" s="5">
        <v>0</v>
      </c>
      <c r="AS2473" s="6">
        <v>44147</v>
      </c>
      <c r="AT2473" s="5">
        <v>1</v>
      </c>
      <c r="AU2473" s="5">
        <v>0</v>
      </c>
      <c r="AV2473" t="str">
        <f t="shared" si="421"/>
        <v>N</v>
      </c>
      <c r="AW2473" t="s">
        <v>60</v>
      </c>
      <c r="AX2473" t="s">
        <v>61</v>
      </c>
      <c r="AY2473" t="s">
        <v>2637</v>
      </c>
      <c r="AZ2473" t="s">
        <v>2637</v>
      </c>
      <c r="BA2473" t="str">
        <f t="shared" si="422"/>
        <v>N</v>
      </c>
    </row>
    <row r="2474" spans="1:53">
      <c r="A2474" t="s">
        <v>436</v>
      </c>
      <c r="B2474" t="s">
        <v>54</v>
      </c>
      <c r="C2474" t="s">
        <v>89</v>
      </c>
      <c r="D2474">
        <v>2020</v>
      </c>
      <c r="F2474" t="s">
        <v>4720</v>
      </c>
      <c r="G2474" t="s">
        <v>4721</v>
      </c>
      <c r="H2474" t="s">
        <v>6303</v>
      </c>
      <c r="I2474" t="s">
        <v>6304</v>
      </c>
      <c r="J2474" t="s">
        <v>58</v>
      </c>
      <c r="K2474" t="s">
        <v>59</v>
      </c>
      <c r="L2474" s="5">
        <v>0</v>
      </c>
      <c r="M2474" s="5">
        <v>0</v>
      </c>
      <c r="N2474" s="5">
        <f t="shared" si="418"/>
        <v>0</v>
      </c>
      <c r="O2474" s="5">
        <v>0</v>
      </c>
      <c r="P2474" s="5">
        <v>1</v>
      </c>
      <c r="Q2474" s="5">
        <f t="shared" si="419"/>
        <v>1</v>
      </c>
      <c r="R2474" s="5">
        <v>0</v>
      </c>
      <c r="S2474" s="5">
        <v>0</v>
      </c>
      <c r="T2474" s="5">
        <f t="shared" si="420"/>
        <v>0</v>
      </c>
      <c r="U2474" s="5">
        <v>0</v>
      </c>
      <c r="V2474" s="5">
        <v>1</v>
      </c>
      <c r="W2474" s="5">
        <v>0</v>
      </c>
      <c r="X2474" s="5">
        <v>0</v>
      </c>
      <c r="Y2474" s="5">
        <f t="shared" si="423"/>
        <v>0</v>
      </c>
      <c r="Z2474" s="5">
        <v>0</v>
      </c>
      <c r="AA2474" s="5">
        <v>1</v>
      </c>
      <c r="AB2474" s="5">
        <f t="shared" si="424"/>
        <v>1</v>
      </c>
      <c r="AC2474" s="5">
        <v>0</v>
      </c>
      <c r="AD2474" s="5">
        <v>0</v>
      </c>
      <c r="AE2474" s="5">
        <f t="shared" si="425"/>
        <v>0</v>
      </c>
      <c r="AF2474" s="5">
        <v>0</v>
      </c>
      <c r="AG2474" s="6">
        <v>44046</v>
      </c>
      <c r="AH2474" s="5">
        <v>1</v>
      </c>
      <c r="AI2474" s="5">
        <v>0</v>
      </c>
      <c r="AJ2474" s="5">
        <v>0</v>
      </c>
      <c r="AK2474" s="5">
        <f t="shared" si="426"/>
        <v>0</v>
      </c>
      <c r="AL2474" s="5">
        <v>0</v>
      </c>
      <c r="AM2474" s="5">
        <v>1</v>
      </c>
      <c r="AN2474" s="5">
        <f t="shared" si="427"/>
        <v>1</v>
      </c>
      <c r="AO2474" s="5">
        <v>0</v>
      </c>
      <c r="AP2474" s="5">
        <v>0</v>
      </c>
      <c r="AQ2474" s="5">
        <f t="shared" si="428"/>
        <v>0</v>
      </c>
      <c r="AR2474" s="5">
        <v>0</v>
      </c>
      <c r="AS2474" s="6">
        <v>44160</v>
      </c>
      <c r="AT2474" s="5">
        <v>1</v>
      </c>
      <c r="AU2474" s="5">
        <v>0</v>
      </c>
      <c r="AV2474" t="str">
        <f t="shared" si="421"/>
        <v>N</v>
      </c>
      <c r="AW2474" t="s">
        <v>60</v>
      </c>
      <c r="AX2474" t="s">
        <v>61</v>
      </c>
      <c r="AY2474" t="s">
        <v>2637</v>
      </c>
      <c r="AZ2474" t="s">
        <v>2637</v>
      </c>
      <c r="BA2474" t="str">
        <f t="shared" si="422"/>
        <v>N</v>
      </c>
    </row>
    <row r="2475" spans="1:53">
      <c r="A2475" t="s">
        <v>436</v>
      </c>
      <c r="B2475" t="s">
        <v>54</v>
      </c>
      <c r="C2475" t="s">
        <v>89</v>
      </c>
      <c r="D2475">
        <v>2020</v>
      </c>
      <c r="F2475" t="s">
        <v>6305</v>
      </c>
      <c r="G2475" t="s">
        <v>6306</v>
      </c>
      <c r="H2475" t="s">
        <v>4722</v>
      </c>
      <c r="I2475" t="s">
        <v>6307</v>
      </c>
      <c r="J2475" t="s">
        <v>58</v>
      </c>
      <c r="K2475" t="s">
        <v>59</v>
      </c>
      <c r="L2475" s="5">
        <v>0</v>
      </c>
      <c r="M2475" s="5">
        <v>0</v>
      </c>
      <c r="N2475" s="5">
        <f t="shared" si="418"/>
        <v>0</v>
      </c>
      <c r="O2475" s="5">
        <v>0</v>
      </c>
      <c r="P2475" s="5">
        <v>1</v>
      </c>
      <c r="Q2475" s="5">
        <f t="shared" si="419"/>
        <v>1</v>
      </c>
      <c r="R2475" s="5">
        <v>0</v>
      </c>
      <c r="S2475" s="5">
        <v>0</v>
      </c>
      <c r="T2475" s="5">
        <f t="shared" si="420"/>
        <v>0</v>
      </c>
      <c r="U2475" s="5">
        <v>0</v>
      </c>
      <c r="V2475" s="5">
        <v>1</v>
      </c>
      <c r="W2475" s="5">
        <v>0</v>
      </c>
      <c r="X2475" s="5">
        <v>0</v>
      </c>
      <c r="Y2475" s="5">
        <f t="shared" si="423"/>
        <v>0</v>
      </c>
      <c r="Z2475" s="5">
        <v>0</v>
      </c>
      <c r="AA2475" s="5">
        <v>1</v>
      </c>
      <c r="AB2475" s="5">
        <f t="shared" si="424"/>
        <v>1</v>
      </c>
      <c r="AC2475" s="5">
        <v>0</v>
      </c>
      <c r="AD2475" s="5">
        <v>0</v>
      </c>
      <c r="AE2475" s="5">
        <f t="shared" si="425"/>
        <v>0</v>
      </c>
      <c r="AF2475" s="5">
        <v>0</v>
      </c>
      <c r="AG2475" s="6">
        <v>43951</v>
      </c>
      <c r="AH2475" s="5">
        <v>1</v>
      </c>
      <c r="AI2475" s="5">
        <v>0</v>
      </c>
      <c r="AJ2475" s="5">
        <v>0</v>
      </c>
      <c r="AK2475" s="5">
        <f t="shared" si="426"/>
        <v>0</v>
      </c>
      <c r="AL2475" s="5">
        <v>0</v>
      </c>
      <c r="AM2475" s="5">
        <v>1</v>
      </c>
      <c r="AN2475" s="5">
        <f t="shared" si="427"/>
        <v>1</v>
      </c>
      <c r="AO2475" s="5">
        <v>0</v>
      </c>
      <c r="AP2475" s="5">
        <v>0</v>
      </c>
      <c r="AQ2475" s="5">
        <f t="shared" si="428"/>
        <v>0</v>
      </c>
      <c r="AR2475" s="5">
        <v>0</v>
      </c>
      <c r="AS2475" s="6">
        <v>43986</v>
      </c>
      <c r="AT2475" s="5">
        <v>1</v>
      </c>
      <c r="AU2475" s="5">
        <v>0</v>
      </c>
      <c r="AV2475" t="str">
        <f t="shared" si="421"/>
        <v>N</v>
      </c>
      <c r="AW2475" t="s">
        <v>60</v>
      </c>
      <c r="AX2475" t="s">
        <v>61</v>
      </c>
      <c r="AY2475" t="s">
        <v>2637</v>
      </c>
      <c r="AZ2475" t="s">
        <v>2637</v>
      </c>
      <c r="BA2475" t="str">
        <f t="shared" si="422"/>
        <v>N</v>
      </c>
    </row>
    <row r="2476" spans="1:53">
      <c r="A2476" t="s">
        <v>436</v>
      </c>
      <c r="B2476" t="s">
        <v>54</v>
      </c>
      <c r="C2476" t="s">
        <v>89</v>
      </c>
      <c r="D2476">
        <v>2020</v>
      </c>
      <c r="F2476" t="s">
        <v>6308</v>
      </c>
      <c r="G2476" t="s">
        <v>6309</v>
      </c>
      <c r="H2476" t="s">
        <v>2754</v>
      </c>
      <c r="I2476" t="s">
        <v>6310</v>
      </c>
      <c r="J2476" t="s">
        <v>58</v>
      </c>
      <c r="K2476" t="s">
        <v>59</v>
      </c>
      <c r="L2476" s="5">
        <v>0</v>
      </c>
      <c r="M2476" s="5">
        <v>0</v>
      </c>
      <c r="N2476" s="5">
        <f t="shared" si="418"/>
        <v>0</v>
      </c>
      <c r="O2476" s="5">
        <v>0</v>
      </c>
      <c r="P2476" s="5">
        <v>1</v>
      </c>
      <c r="Q2476" s="5">
        <f t="shared" si="419"/>
        <v>1</v>
      </c>
      <c r="R2476" s="5">
        <v>0</v>
      </c>
      <c r="S2476" s="5">
        <v>0</v>
      </c>
      <c r="T2476" s="5">
        <f t="shared" si="420"/>
        <v>0</v>
      </c>
      <c r="U2476" s="5">
        <v>0</v>
      </c>
      <c r="V2476" s="5">
        <v>1</v>
      </c>
      <c r="W2476" s="5">
        <v>0</v>
      </c>
      <c r="X2476" s="5">
        <v>0</v>
      </c>
      <c r="Y2476" s="5">
        <f t="shared" si="423"/>
        <v>0</v>
      </c>
      <c r="Z2476" s="5">
        <v>0</v>
      </c>
      <c r="AA2476" s="5">
        <v>1</v>
      </c>
      <c r="AB2476" s="5">
        <f t="shared" si="424"/>
        <v>1</v>
      </c>
      <c r="AC2476" s="5">
        <v>0</v>
      </c>
      <c r="AD2476" s="5">
        <v>0</v>
      </c>
      <c r="AE2476" s="5">
        <f t="shared" si="425"/>
        <v>0</v>
      </c>
      <c r="AF2476" s="5">
        <v>0</v>
      </c>
      <c r="AG2476" s="6">
        <v>43972</v>
      </c>
      <c r="AH2476" s="5">
        <v>1</v>
      </c>
      <c r="AI2476" s="5">
        <v>0</v>
      </c>
      <c r="AJ2476" s="5">
        <v>0</v>
      </c>
      <c r="AK2476" s="5">
        <f t="shared" si="426"/>
        <v>0</v>
      </c>
      <c r="AL2476" s="5">
        <v>0</v>
      </c>
      <c r="AM2476" s="5">
        <v>1</v>
      </c>
      <c r="AN2476" s="5">
        <f t="shared" si="427"/>
        <v>1</v>
      </c>
      <c r="AO2476" s="5">
        <v>0</v>
      </c>
      <c r="AP2476" s="5">
        <v>0</v>
      </c>
      <c r="AQ2476" s="5">
        <f t="shared" si="428"/>
        <v>0</v>
      </c>
      <c r="AR2476" s="5">
        <v>0</v>
      </c>
      <c r="AS2476" s="6">
        <v>44025</v>
      </c>
      <c r="AT2476" s="5">
        <v>1</v>
      </c>
      <c r="AU2476" s="5">
        <v>0</v>
      </c>
      <c r="AV2476" t="str">
        <f t="shared" si="421"/>
        <v>N</v>
      </c>
      <c r="AW2476" t="s">
        <v>60</v>
      </c>
      <c r="AX2476" t="s">
        <v>61</v>
      </c>
      <c r="AY2476" t="s">
        <v>2637</v>
      </c>
      <c r="AZ2476" t="s">
        <v>2637</v>
      </c>
      <c r="BA2476" t="str">
        <f t="shared" si="422"/>
        <v>N</v>
      </c>
    </row>
    <row r="2477" spans="1:53">
      <c r="A2477" t="s">
        <v>436</v>
      </c>
      <c r="B2477" t="s">
        <v>54</v>
      </c>
      <c r="C2477" t="s">
        <v>89</v>
      </c>
      <c r="D2477">
        <v>2020</v>
      </c>
      <c r="F2477" t="s">
        <v>6269</v>
      </c>
      <c r="G2477" t="s">
        <v>6270</v>
      </c>
      <c r="H2477" t="s">
        <v>6311</v>
      </c>
      <c r="I2477" t="s">
        <v>6312</v>
      </c>
      <c r="J2477" t="s">
        <v>58</v>
      </c>
      <c r="K2477" t="s">
        <v>59</v>
      </c>
      <c r="L2477" s="5">
        <v>0</v>
      </c>
      <c r="M2477" s="5">
        <v>0</v>
      </c>
      <c r="N2477" s="5">
        <f t="shared" si="418"/>
        <v>0</v>
      </c>
      <c r="O2477" s="5">
        <v>0</v>
      </c>
      <c r="P2477" s="5">
        <v>1</v>
      </c>
      <c r="Q2477" s="5">
        <f t="shared" si="419"/>
        <v>1</v>
      </c>
      <c r="R2477" s="5">
        <v>0</v>
      </c>
      <c r="S2477" s="5">
        <v>0</v>
      </c>
      <c r="T2477" s="5">
        <f t="shared" si="420"/>
        <v>0</v>
      </c>
      <c r="U2477" s="5">
        <v>0</v>
      </c>
      <c r="V2477" s="5">
        <v>1</v>
      </c>
      <c r="W2477" s="5">
        <v>0</v>
      </c>
      <c r="X2477" s="5">
        <v>0</v>
      </c>
      <c r="Y2477" s="5">
        <f t="shared" si="423"/>
        <v>0</v>
      </c>
      <c r="Z2477" s="5">
        <v>0</v>
      </c>
      <c r="AA2477" s="5">
        <v>1</v>
      </c>
      <c r="AB2477" s="5">
        <f t="shared" si="424"/>
        <v>1</v>
      </c>
      <c r="AC2477" s="5">
        <v>0</v>
      </c>
      <c r="AD2477" s="5">
        <v>0</v>
      </c>
      <c r="AE2477" s="5">
        <f t="shared" si="425"/>
        <v>0</v>
      </c>
      <c r="AF2477" s="5">
        <v>0</v>
      </c>
      <c r="AG2477" s="6">
        <v>43983</v>
      </c>
      <c r="AH2477" s="5">
        <v>1</v>
      </c>
      <c r="AI2477" s="5">
        <v>0</v>
      </c>
      <c r="AJ2477" s="5">
        <v>0</v>
      </c>
      <c r="AK2477" s="5">
        <f t="shared" si="426"/>
        <v>0</v>
      </c>
      <c r="AL2477" s="5">
        <v>0</v>
      </c>
      <c r="AM2477" s="5">
        <v>1</v>
      </c>
      <c r="AN2477" s="5">
        <f t="shared" si="427"/>
        <v>1</v>
      </c>
      <c r="AO2477" s="5">
        <v>0</v>
      </c>
      <c r="AP2477" s="5">
        <v>0</v>
      </c>
      <c r="AQ2477" s="5">
        <f t="shared" si="428"/>
        <v>0</v>
      </c>
      <c r="AR2477" s="5">
        <v>0</v>
      </c>
      <c r="AS2477" s="6">
        <v>44032</v>
      </c>
      <c r="AT2477" s="5">
        <v>1</v>
      </c>
      <c r="AU2477" s="5">
        <v>0</v>
      </c>
      <c r="AV2477" t="str">
        <f t="shared" si="421"/>
        <v>N</v>
      </c>
      <c r="AW2477" t="s">
        <v>60</v>
      </c>
      <c r="AX2477" t="s">
        <v>61</v>
      </c>
      <c r="AY2477" t="s">
        <v>2637</v>
      </c>
      <c r="AZ2477" t="s">
        <v>2637</v>
      </c>
      <c r="BA2477" t="str">
        <f t="shared" si="422"/>
        <v>N</v>
      </c>
    </row>
    <row r="2478" spans="1:53">
      <c r="A2478" t="s">
        <v>436</v>
      </c>
      <c r="B2478" t="s">
        <v>54</v>
      </c>
      <c r="C2478" t="s">
        <v>89</v>
      </c>
      <c r="D2478">
        <v>2020</v>
      </c>
      <c r="F2478" t="s">
        <v>6313</v>
      </c>
      <c r="G2478" t="s">
        <v>6314</v>
      </c>
      <c r="H2478" t="s">
        <v>5030</v>
      </c>
      <c r="I2478" t="s">
        <v>6315</v>
      </c>
      <c r="J2478" t="s">
        <v>58</v>
      </c>
      <c r="K2478" t="s">
        <v>59</v>
      </c>
      <c r="L2478" s="5">
        <v>0</v>
      </c>
      <c r="M2478" s="5">
        <v>0</v>
      </c>
      <c r="N2478" s="5">
        <f t="shared" si="418"/>
        <v>0</v>
      </c>
      <c r="O2478" s="5">
        <v>0</v>
      </c>
      <c r="P2478" s="5">
        <v>1</v>
      </c>
      <c r="Q2478" s="5">
        <f t="shared" si="419"/>
        <v>1</v>
      </c>
      <c r="R2478" s="5">
        <v>0</v>
      </c>
      <c r="S2478" s="5">
        <v>0</v>
      </c>
      <c r="T2478" s="5">
        <f t="shared" si="420"/>
        <v>0</v>
      </c>
      <c r="U2478" s="5">
        <v>0</v>
      </c>
      <c r="V2478" s="5">
        <v>1</v>
      </c>
      <c r="W2478" s="5">
        <v>0</v>
      </c>
      <c r="X2478" s="5">
        <v>0</v>
      </c>
      <c r="Y2478" s="5">
        <f t="shared" si="423"/>
        <v>0</v>
      </c>
      <c r="Z2478" s="5">
        <v>0</v>
      </c>
      <c r="AA2478" s="5">
        <v>1</v>
      </c>
      <c r="AB2478" s="5">
        <f t="shared" si="424"/>
        <v>1</v>
      </c>
      <c r="AC2478" s="5">
        <v>0</v>
      </c>
      <c r="AD2478" s="5">
        <v>0</v>
      </c>
      <c r="AE2478" s="5">
        <f t="shared" si="425"/>
        <v>0</v>
      </c>
      <c r="AF2478" s="5">
        <v>0</v>
      </c>
      <c r="AG2478" s="6">
        <v>44011</v>
      </c>
      <c r="AH2478" s="5">
        <v>1</v>
      </c>
      <c r="AI2478" s="5">
        <v>0</v>
      </c>
      <c r="AJ2478" s="5">
        <v>0</v>
      </c>
      <c r="AK2478" s="5">
        <f t="shared" si="426"/>
        <v>0</v>
      </c>
      <c r="AL2478" s="5">
        <v>0</v>
      </c>
      <c r="AM2478" s="5">
        <v>1</v>
      </c>
      <c r="AN2478" s="5">
        <f t="shared" si="427"/>
        <v>1</v>
      </c>
      <c r="AO2478" s="5">
        <v>0</v>
      </c>
      <c r="AP2478" s="5">
        <v>0</v>
      </c>
      <c r="AQ2478" s="5">
        <f t="shared" si="428"/>
        <v>0</v>
      </c>
      <c r="AR2478" s="5">
        <v>0</v>
      </c>
      <c r="AS2478" s="6">
        <v>44123</v>
      </c>
      <c r="AT2478" s="5">
        <v>1</v>
      </c>
      <c r="AU2478" s="5">
        <v>0</v>
      </c>
      <c r="AV2478" t="str">
        <f t="shared" si="421"/>
        <v>N</v>
      </c>
      <c r="AW2478" t="s">
        <v>60</v>
      </c>
      <c r="AX2478" t="s">
        <v>61</v>
      </c>
      <c r="AY2478" t="s">
        <v>2637</v>
      </c>
      <c r="AZ2478" t="s">
        <v>2637</v>
      </c>
      <c r="BA2478" t="str">
        <f t="shared" si="422"/>
        <v>N</v>
      </c>
    </row>
    <row r="2479" spans="1:53">
      <c r="A2479" t="s">
        <v>436</v>
      </c>
      <c r="B2479" t="s">
        <v>54</v>
      </c>
      <c r="C2479" t="s">
        <v>89</v>
      </c>
      <c r="D2479">
        <v>2020</v>
      </c>
      <c r="F2479" t="s">
        <v>6316</v>
      </c>
      <c r="G2479" t="s">
        <v>6317</v>
      </c>
      <c r="H2479" t="s">
        <v>2720</v>
      </c>
      <c r="I2479" t="s">
        <v>6318</v>
      </c>
      <c r="J2479" t="s">
        <v>58</v>
      </c>
      <c r="K2479" t="s">
        <v>59</v>
      </c>
      <c r="L2479" s="5">
        <v>0</v>
      </c>
      <c r="M2479" s="5">
        <v>0</v>
      </c>
      <c r="N2479" s="5">
        <f t="shared" si="418"/>
        <v>0</v>
      </c>
      <c r="O2479" s="5">
        <v>0</v>
      </c>
      <c r="P2479" s="5">
        <v>1</v>
      </c>
      <c r="Q2479" s="5">
        <f t="shared" si="419"/>
        <v>1</v>
      </c>
      <c r="R2479" s="5">
        <v>0</v>
      </c>
      <c r="S2479" s="5">
        <v>0</v>
      </c>
      <c r="T2479" s="5">
        <f t="shared" si="420"/>
        <v>0</v>
      </c>
      <c r="U2479" s="5">
        <v>0</v>
      </c>
      <c r="V2479" s="5">
        <v>1</v>
      </c>
      <c r="W2479" s="5">
        <v>0</v>
      </c>
      <c r="X2479" s="5">
        <v>0</v>
      </c>
      <c r="Y2479" s="5">
        <f t="shared" si="423"/>
        <v>0</v>
      </c>
      <c r="Z2479" s="5">
        <v>0</v>
      </c>
      <c r="AA2479" s="5">
        <v>1</v>
      </c>
      <c r="AB2479" s="5">
        <f t="shared" si="424"/>
        <v>1</v>
      </c>
      <c r="AC2479" s="5">
        <v>0</v>
      </c>
      <c r="AD2479" s="5">
        <v>0</v>
      </c>
      <c r="AE2479" s="5">
        <f t="shared" si="425"/>
        <v>0</v>
      </c>
      <c r="AF2479" s="5">
        <v>0</v>
      </c>
      <c r="AG2479" s="6">
        <v>44040</v>
      </c>
      <c r="AH2479" s="5">
        <v>1</v>
      </c>
      <c r="AI2479" s="5">
        <v>0</v>
      </c>
      <c r="AJ2479" s="5">
        <v>0</v>
      </c>
      <c r="AK2479" s="5">
        <f t="shared" si="426"/>
        <v>0</v>
      </c>
      <c r="AL2479" s="5">
        <v>0</v>
      </c>
      <c r="AM2479" s="5">
        <v>1</v>
      </c>
      <c r="AN2479" s="5">
        <f t="shared" si="427"/>
        <v>1</v>
      </c>
      <c r="AO2479" s="5">
        <v>0</v>
      </c>
      <c r="AP2479" s="5">
        <v>0</v>
      </c>
      <c r="AQ2479" s="5">
        <f t="shared" si="428"/>
        <v>0</v>
      </c>
      <c r="AR2479" s="5">
        <v>0</v>
      </c>
      <c r="AS2479" s="6">
        <v>44124</v>
      </c>
      <c r="AT2479" s="5">
        <v>1</v>
      </c>
      <c r="AU2479" s="5">
        <v>0</v>
      </c>
      <c r="AV2479" t="str">
        <f t="shared" si="421"/>
        <v>N</v>
      </c>
      <c r="AW2479" t="s">
        <v>60</v>
      </c>
      <c r="AX2479" t="s">
        <v>61</v>
      </c>
      <c r="AY2479" t="s">
        <v>2637</v>
      </c>
      <c r="AZ2479" t="s">
        <v>2637</v>
      </c>
      <c r="BA2479" t="str">
        <f t="shared" si="422"/>
        <v>N</v>
      </c>
    </row>
    <row r="2480" spans="1:53">
      <c r="A2480" t="s">
        <v>436</v>
      </c>
      <c r="B2480" t="s">
        <v>54</v>
      </c>
      <c r="C2480" t="s">
        <v>89</v>
      </c>
      <c r="D2480">
        <v>2020</v>
      </c>
      <c r="F2480" t="s">
        <v>6319</v>
      </c>
      <c r="G2480" t="s">
        <v>6320</v>
      </c>
      <c r="H2480" t="s">
        <v>6321</v>
      </c>
      <c r="I2480" t="s">
        <v>6322</v>
      </c>
      <c r="J2480" t="s">
        <v>58</v>
      </c>
      <c r="K2480" t="s">
        <v>59</v>
      </c>
      <c r="L2480" s="5">
        <v>0</v>
      </c>
      <c r="M2480" s="5">
        <v>0</v>
      </c>
      <c r="N2480" s="5">
        <f t="shared" si="418"/>
        <v>0</v>
      </c>
      <c r="O2480" s="5">
        <v>0</v>
      </c>
      <c r="P2480" s="5">
        <v>1</v>
      </c>
      <c r="Q2480" s="5">
        <f t="shared" si="419"/>
        <v>1</v>
      </c>
      <c r="R2480" s="5">
        <v>0</v>
      </c>
      <c r="S2480" s="5">
        <v>0</v>
      </c>
      <c r="T2480" s="5">
        <f t="shared" si="420"/>
        <v>0</v>
      </c>
      <c r="U2480" s="5">
        <v>0</v>
      </c>
      <c r="V2480" s="5">
        <v>1</v>
      </c>
      <c r="W2480" s="5">
        <v>0</v>
      </c>
      <c r="X2480" s="5">
        <v>0</v>
      </c>
      <c r="Y2480" s="5">
        <f t="shared" si="423"/>
        <v>0</v>
      </c>
      <c r="Z2480" s="5">
        <v>0</v>
      </c>
      <c r="AA2480" s="5">
        <v>1</v>
      </c>
      <c r="AB2480" s="5">
        <f t="shared" si="424"/>
        <v>1</v>
      </c>
      <c r="AC2480" s="5">
        <v>0</v>
      </c>
      <c r="AD2480" s="5">
        <v>0</v>
      </c>
      <c r="AE2480" s="5">
        <f t="shared" si="425"/>
        <v>0</v>
      </c>
      <c r="AF2480" s="5">
        <v>0</v>
      </c>
      <c r="AG2480" s="6">
        <v>44021</v>
      </c>
      <c r="AH2480" s="5">
        <v>1</v>
      </c>
      <c r="AI2480" s="5">
        <v>0</v>
      </c>
      <c r="AJ2480" s="5">
        <v>0</v>
      </c>
      <c r="AK2480" s="5">
        <f t="shared" si="426"/>
        <v>0</v>
      </c>
      <c r="AL2480" s="5">
        <v>0</v>
      </c>
      <c r="AM2480" s="5">
        <v>1</v>
      </c>
      <c r="AN2480" s="5">
        <f t="shared" si="427"/>
        <v>1</v>
      </c>
      <c r="AO2480" s="5">
        <v>0</v>
      </c>
      <c r="AP2480" s="5">
        <v>0</v>
      </c>
      <c r="AQ2480" s="5">
        <f t="shared" si="428"/>
        <v>0</v>
      </c>
      <c r="AR2480" s="5">
        <v>0</v>
      </c>
      <c r="AS2480" s="6">
        <v>44132</v>
      </c>
      <c r="AT2480" s="5">
        <v>1</v>
      </c>
      <c r="AU2480" s="5">
        <v>0</v>
      </c>
      <c r="AV2480" t="str">
        <f t="shared" si="421"/>
        <v>N</v>
      </c>
      <c r="AW2480" t="s">
        <v>60</v>
      </c>
      <c r="AX2480" t="s">
        <v>61</v>
      </c>
      <c r="AY2480" t="s">
        <v>2637</v>
      </c>
      <c r="AZ2480" t="s">
        <v>2637</v>
      </c>
      <c r="BA2480" t="str">
        <f t="shared" si="422"/>
        <v>N</v>
      </c>
    </row>
    <row r="2481" spans="1:53">
      <c r="A2481" t="s">
        <v>436</v>
      </c>
      <c r="B2481" t="s">
        <v>54</v>
      </c>
      <c r="C2481" t="s">
        <v>89</v>
      </c>
      <c r="D2481">
        <v>2020</v>
      </c>
      <c r="F2481" t="s">
        <v>6323</v>
      </c>
      <c r="G2481" t="s">
        <v>6324</v>
      </c>
      <c r="H2481" t="s">
        <v>5104</v>
      </c>
      <c r="I2481" t="s">
        <v>6325</v>
      </c>
      <c r="J2481" t="s">
        <v>58</v>
      </c>
      <c r="K2481" t="s">
        <v>59</v>
      </c>
      <c r="L2481" s="5">
        <v>0</v>
      </c>
      <c r="M2481" s="5">
        <v>0</v>
      </c>
      <c r="N2481" s="5">
        <f t="shared" si="418"/>
        <v>0</v>
      </c>
      <c r="O2481" s="5">
        <v>0</v>
      </c>
      <c r="P2481" s="5">
        <v>1</v>
      </c>
      <c r="Q2481" s="5">
        <f t="shared" si="419"/>
        <v>1</v>
      </c>
      <c r="R2481" s="5">
        <v>0</v>
      </c>
      <c r="S2481" s="5">
        <v>0</v>
      </c>
      <c r="T2481" s="5">
        <f t="shared" si="420"/>
        <v>0</v>
      </c>
      <c r="U2481" s="5">
        <v>0</v>
      </c>
      <c r="V2481" s="5">
        <v>1</v>
      </c>
      <c r="W2481" s="5">
        <v>0</v>
      </c>
      <c r="X2481" s="5">
        <v>0</v>
      </c>
      <c r="Y2481" s="5">
        <f t="shared" si="423"/>
        <v>0</v>
      </c>
      <c r="Z2481" s="5">
        <v>0</v>
      </c>
      <c r="AA2481" s="5">
        <v>1</v>
      </c>
      <c r="AB2481" s="5">
        <f t="shared" si="424"/>
        <v>1</v>
      </c>
      <c r="AC2481" s="5">
        <v>0</v>
      </c>
      <c r="AD2481" s="5">
        <v>0</v>
      </c>
      <c r="AE2481" s="5">
        <f t="shared" si="425"/>
        <v>0</v>
      </c>
      <c r="AF2481" s="5">
        <v>0</v>
      </c>
      <c r="AG2481" s="6">
        <v>44070</v>
      </c>
      <c r="AH2481" s="5">
        <v>1</v>
      </c>
      <c r="AI2481" s="5">
        <v>0</v>
      </c>
      <c r="AJ2481" s="5">
        <v>0</v>
      </c>
      <c r="AK2481" s="5">
        <f t="shared" si="426"/>
        <v>0</v>
      </c>
      <c r="AL2481" s="5">
        <v>0</v>
      </c>
      <c r="AM2481" s="5">
        <v>1</v>
      </c>
      <c r="AN2481" s="5">
        <f t="shared" si="427"/>
        <v>1</v>
      </c>
      <c r="AO2481" s="5">
        <v>0</v>
      </c>
      <c r="AP2481" s="5">
        <v>0</v>
      </c>
      <c r="AQ2481" s="5">
        <f t="shared" si="428"/>
        <v>0</v>
      </c>
      <c r="AR2481" s="5">
        <v>0</v>
      </c>
      <c r="AS2481" s="6">
        <v>44165</v>
      </c>
      <c r="AT2481" s="5">
        <v>1</v>
      </c>
      <c r="AU2481" s="5">
        <v>0</v>
      </c>
      <c r="AV2481" t="str">
        <f t="shared" si="421"/>
        <v>N</v>
      </c>
      <c r="AW2481" t="s">
        <v>60</v>
      </c>
      <c r="AX2481" t="s">
        <v>61</v>
      </c>
      <c r="AY2481" t="s">
        <v>2637</v>
      </c>
      <c r="AZ2481" t="s">
        <v>2637</v>
      </c>
      <c r="BA2481" t="str">
        <f t="shared" si="422"/>
        <v>N</v>
      </c>
    </row>
    <row r="2482" spans="1:53">
      <c r="A2482" t="s">
        <v>436</v>
      </c>
      <c r="B2482" t="s">
        <v>54</v>
      </c>
      <c r="C2482" t="s">
        <v>89</v>
      </c>
      <c r="D2482">
        <v>2020</v>
      </c>
      <c r="F2482" t="s">
        <v>6326</v>
      </c>
      <c r="G2482" t="s">
        <v>6327</v>
      </c>
      <c r="H2482" t="s">
        <v>4835</v>
      </c>
      <c r="I2482" t="s">
        <v>6328</v>
      </c>
      <c r="J2482" t="s">
        <v>58</v>
      </c>
      <c r="K2482" t="s">
        <v>59</v>
      </c>
      <c r="L2482" s="5">
        <v>0</v>
      </c>
      <c r="M2482" s="5">
        <v>0</v>
      </c>
      <c r="N2482" s="5">
        <f t="shared" si="418"/>
        <v>0</v>
      </c>
      <c r="O2482" s="5">
        <v>0</v>
      </c>
      <c r="P2482" s="5">
        <v>1</v>
      </c>
      <c r="Q2482" s="5">
        <f t="shared" si="419"/>
        <v>1</v>
      </c>
      <c r="R2482" s="5">
        <v>0</v>
      </c>
      <c r="S2482" s="5">
        <v>0</v>
      </c>
      <c r="T2482" s="5">
        <f t="shared" si="420"/>
        <v>0</v>
      </c>
      <c r="U2482" s="5">
        <v>0</v>
      </c>
      <c r="V2482" s="5">
        <v>1</v>
      </c>
      <c r="W2482" s="5">
        <v>0</v>
      </c>
      <c r="X2482" s="5">
        <v>0</v>
      </c>
      <c r="Y2482" s="5">
        <f t="shared" si="423"/>
        <v>0</v>
      </c>
      <c r="Z2482" s="5">
        <v>0</v>
      </c>
      <c r="AA2482" s="5">
        <v>1</v>
      </c>
      <c r="AB2482" s="5">
        <f t="shared" si="424"/>
        <v>1</v>
      </c>
      <c r="AC2482" s="5">
        <v>0</v>
      </c>
      <c r="AD2482" s="5">
        <v>0</v>
      </c>
      <c r="AE2482" s="5">
        <f t="shared" si="425"/>
        <v>0</v>
      </c>
      <c r="AF2482" s="5">
        <v>0</v>
      </c>
      <c r="AG2482" s="6">
        <v>43958</v>
      </c>
      <c r="AH2482" s="5">
        <v>1</v>
      </c>
      <c r="AI2482" s="5">
        <v>0</v>
      </c>
      <c r="AJ2482" s="5">
        <v>0</v>
      </c>
      <c r="AK2482" s="5">
        <f t="shared" si="426"/>
        <v>0</v>
      </c>
      <c r="AL2482" s="5">
        <v>0</v>
      </c>
      <c r="AM2482" s="5">
        <v>1</v>
      </c>
      <c r="AN2482" s="5">
        <f t="shared" si="427"/>
        <v>1</v>
      </c>
      <c r="AO2482" s="5">
        <v>0</v>
      </c>
      <c r="AP2482" s="5">
        <v>0</v>
      </c>
      <c r="AQ2482" s="5">
        <f t="shared" si="428"/>
        <v>0</v>
      </c>
      <c r="AR2482" s="5">
        <v>0</v>
      </c>
      <c r="AS2482" s="6">
        <v>44168</v>
      </c>
      <c r="AT2482" s="5">
        <v>1</v>
      </c>
      <c r="AU2482" s="5">
        <v>0</v>
      </c>
      <c r="AV2482" t="str">
        <f t="shared" si="421"/>
        <v>N</v>
      </c>
      <c r="AW2482" t="s">
        <v>60</v>
      </c>
      <c r="AX2482" t="s">
        <v>61</v>
      </c>
      <c r="AY2482" t="s">
        <v>2637</v>
      </c>
      <c r="AZ2482" t="s">
        <v>2637</v>
      </c>
      <c r="BA2482" t="str">
        <f t="shared" si="422"/>
        <v>N</v>
      </c>
    </row>
    <row r="2483" spans="1:53">
      <c r="A2483" t="s">
        <v>436</v>
      </c>
      <c r="B2483" t="s">
        <v>54</v>
      </c>
      <c r="C2483" t="s">
        <v>89</v>
      </c>
      <c r="D2483">
        <v>2020</v>
      </c>
      <c r="F2483" t="s">
        <v>6053</v>
      </c>
      <c r="G2483" t="s">
        <v>6329</v>
      </c>
      <c r="H2483" t="s">
        <v>6330</v>
      </c>
      <c r="I2483" t="s">
        <v>6331</v>
      </c>
      <c r="J2483" t="s">
        <v>58</v>
      </c>
      <c r="K2483" t="s">
        <v>59</v>
      </c>
      <c r="L2483" s="5">
        <v>0</v>
      </c>
      <c r="M2483" s="5">
        <v>0</v>
      </c>
      <c r="N2483" s="5">
        <f t="shared" si="418"/>
        <v>0</v>
      </c>
      <c r="O2483" s="5">
        <v>0</v>
      </c>
      <c r="P2483" s="5">
        <v>1</v>
      </c>
      <c r="Q2483" s="5">
        <f t="shared" si="419"/>
        <v>1</v>
      </c>
      <c r="R2483" s="5">
        <v>0</v>
      </c>
      <c r="S2483" s="5">
        <v>0</v>
      </c>
      <c r="T2483" s="5">
        <f t="shared" si="420"/>
        <v>0</v>
      </c>
      <c r="U2483" s="5">
        <v>0</v>
      </c>
      <c r="V2483" s="5">
        <v>1</v>
      </c>
      <c r="W2483" s="5">
        <v>0</v>
      </c>
      <c r="X2483" s="5">
        <v>0</v>
      </c>
      <c r="Y2483" s="5">
        <f t="shared" si="423"/>
        <v>0</v>
      </c>
      <c r="Z2483" s="5">
        <v>0</v>
      </c>
      <c r="AA2483" s="5">
        <v>1</v>
      </c>
      <c r="AB2483" s="5">
        <f t="shared" si="424"/>
        <v>1</v>
      </c>
      <c r="AC2483" s="5">
        <v>0</v>
      </c>
      <c r="AD2483" s="5">
        <v>0</v>
      </c>
      <c r="AE2483" s="5">
        <f t="shared" si="425"/>
        <v>0</v>
      </c>
      <c r="AF2483" s="5">
        <v>0</v>
      </c>
      <c r="AG2483" s="6">
        <v>44124</v>
      </c>
      <c r="AH2483" s="5">
        <v>1</v>
      </c>
      <c r="AI2483" s="5">
        <v>0</v>
      </c>
      <c r="AJ2483" s="5">
        <v>0</v>
      </c>
      <c r="AK2483" s="5">
        <f t="shared" si="426"/>
        <v>0</v>
      </c>
      <c r="AL2483" s="5">
        <v>0</v>
      </c>
      <c r="AM2483" s="5">
        <v>1</v>
      </c>
      <c r="AN2483" s="5">
        <f t="shared" si="427"/>
        <v>1</v>
      </c>
      <c r="AO2483" s="5">
        <v>0</v>
      </c>
      <c r="AP2483" s="5">
        <v>0</v>
      </c>
      <c r="AQ2483" s="5">
        <f t="shared" si="428"/>
        <v>0</v>
      </c>
      <c r="AR2483" s="5">
        <v>0</v>
      </c>
      <c r="AS2483" s="6">
        <v>44194</v>
      </c>
      <c r="AT2483" s="5">
        <v>1</v>
      </c>
      <c r="AU2483" s="5">
        <v>0</v>
      </c>
      <c r="AV2483" t="str">
        <f t="shared" si="421"/>
        <v>N</v>
      </c>
      <c r="AW2483" t="s">
        <v>60</v>
      </c>
      <c r="AX2483" t="s">
        <v>61</v>
      </c>
      <c r="AY2483" t="s">
        <v>2637</v>
      </c>
      <c r="AZ2483" t="s">
        <v>2637</v>
      </c>
      <c r="BA2483" t="str">
        <f t="shared" si="422"/>
        <v>N</v>
      </c>
    </row>
    <row r="2484" spans="1:53">
      <c r="A2484" t="s">
        <v>436</v>
      </c>
      <c r="B2484" t="s">
        <v>54</v>
      </c>
      <c r="C2484" t="s">
        <v>89</v>
      </c>
      <c r="D2484">
        <v>2020</v>
      </c>
      <c r="F2484" t="s">
        <v>6332</v>
      </c>
      <c r="G2484" t="s">
        <v>6333</v>
      </c>
      <c r="H2484" t="s">
        <v>6334</v>
      </c>
      <c r="I2484" t="s">
        <v>6335</v>
      </c>
      <c r="J2484" t="s">
        <v>58</v>
      </c>
      <c r="K2484" t="s">
        <v>59</v>
      </c>
      <c r="L2484" s="5">
        <v>0</v>
      </c>
      <c r="M2484" s="5">
        <v>0</v>
      </c>
      <c r="N2484" s="5">
        <f t="shared" si="418"/>
        <v>0</v>
      </c>
      <c r="O2484" s="5">
        <v>0</v>
      </c>
      <c r="P2484" s="5">
        <v>1</v>
      </c>
      <c r="Q2484" s="5">
        <f t="shared" si="419"/>
        <v>1</v>
      </c>
      <c r="R2484" s="5">
        <v>0</v>
      </c>
      <c r="S2484" s="5">
        <v>0</v>
      </c>
      <c r="T2484" s="5">
        <f t="shared" si="420"/>
        <v>0</v>
      </c>
      <c r="U2484" s="5">
        <v>0</v>
      </c>
      <c r="V2484" s="5">
        <v>1</v>
      </c>
      <c r="W2484" s="5">
        <v>0</v>
      </c>
      <c r="X2484" s="5">
        <v>0</v>
      </c>
      <c r="Y2484" s="5">
        <f t="shared" si="423"/>
        <v>0</v>
      </c>
      <c r="Z2484" s="5">
        <v>0</v>
      </c>
      <c r="AA2484" s="5">
        <v>1</v>
      </c>
      <c r="AB2484" s="5">
        <f t="shared" si="424"/>
        <v>1</v>
      </c>
      <c r="AC2484" s="5">
        <v>0</v>
      </c>
      <c r="AD2484" s="5">
        <v>0</v>
      </c>
      <c r="AE2484" s="5">
        <f t="shared" si="425"/>
        <v>0</v>
      </c>
      <c r="AF2484" s="5">
        <v>0</v>
      </c>
      <c r="AG2484" s="6">
        <v>43937</v>
      </c>
      <c r="AH2484" s="5">
        <v>1</v>
      </c>
      <c r="AI2484" s="5">
        <v>0</v>
      </c>
      <c r="AJ2484" s="5">
        <v>0</v>
      </c>
      <c r="AK2484" s="5">
        <f t="shared" si="426"/>
        <v>0</v>
      </c>
      <c r="AL2484" s="5">
        <v>0</v>
      </c>
      <c r="AM2484" s="5">
        <v>1</v>
      </c>
      <c r="AN2484" s="5">
        <f t="shared" si="427"/>
        <v>1</v>
      </c>
      <c r="AO2484" s="5">
        <v>0</v>
      </c>
      <c r="AP2484" s="5">
        <v>0</v>
      </c>
      <c r="AQ2484" s="5">
        <f t="shared" si="428"/>
        <v>0</v>
      </c>
      <c r="AR2484" s="5">
        <v>0</v>
      </c>
      <c r="AS2484" s="6">
        <v>43997</v>
      </c>
      <c r="AT2484" s="5">
        <v>1</v>
      </c>
      <c r="AU2484" s="5">
        <v>0</v>
      </c>
      <c r="AV2484" t="str">
        <f t="shared" si="421"/>
        <v>N</v>
      </c>
      <c r="AW2484" t="s">
        <v>60</v>
      </c>
      <c r="AX2484" t="s">
        <v>61</v>
      </c>
      <c r="AY2484" t="s">
        <v>2637</v>
      </c>
      <c r="AZ2484" t="s">
        <v>2637</v>
      </c>
      <c r="BA2484" t="str">
        <f t="shared" si="422"/>
        <v>N</v>
      </c>
    </row>
    <row r="2485" spans="1:53">
      <c r="A2485" t="s">
        <v>436</v>
      </c>
      <c r="B2485" t="s">
        <v>54</v>
      </c>
      <c r="C2485" t="s">
        <v>89</v>
      </c>
      <c r="D2485">
        <v>2020</v>
      </c>
      <c r="F2485" t="s">
        <v>6336</v>
      </c>
      <c r="G2485" t="s">
        <v>6337</v>
      </c>
      <c r="H2485" t="s">
        <v>6338</v>
      </c>
      <c r="I2485" t="s">
        <v>6339</v>
      </c>
      <c r="J2485" t="s">
        <v>58</v>
      </c>
      <c r="K2485" t="s">
        <v>59</v>
      </c>
      <c r="L2485" s="5">
        <v>0</v>
      </c>
      <c r="M2485" s="5">
        <v>0</v>
      </c>
      <c r="N2485" s="5">
        <f t="shared" si="418"/>
        <v>0</v>
      </c>
      <c r="O2485" s="5">
        <v>0</v>
      </c>
      <c r="P2485" s="5">
        <v>1</v>
      </c>
      <c r="Q2485" s="5">
        <f t="shared" si="419"/>
        <v>1</v>
      </c>
      <c r="R2485" s="5">
        <v>0</v>
      </c>
      <c r="S2485" s="5">
        <v>0</v>
      </c>
      <c r="T2485" s="5">
        <f t="shared" si="420"/>
        <v>0</v>
      </c>
      <c r="U2485" s="5">
        <v>0</v>
      </c>
      <c r="V2485" s="5">
        <v>1</v>
      </c>
      <c r="W2485" s="5">
        <v>0</v>
      </c>
      <c r="X2485" s="5">
        <v>0</v>
      </c>
      <c r="Y2485" s="5">
        <f t="shared" si="423"/>
        <v>0</v>
      </c>
      <c r="Z2485" s="5">
        <v>0</v>
      </c>
      <c r="AA2485" s="5">
        <v>1</v>
      </c>
      <c r="AB2485" s="5">
        <f t="shared" si="424"/>
        <v>1</v>
      </c>
      <c r="AC2485" s="5">
        <v>0</v>
      </c>
      <c r="AD2485" s="5">
        <v>0</v>
      </c>
      <c r="AE2485" s="5">
        <f t="shared" si="425"/>
        <v>0</v>
      </c>
      <c r="AF2485" s="5">
        <v>0</v>
      </c>
      <c r="AG2485" s="6">
        <v>43951</v>
      </c>
      <c r="AH2485" s="5">
        <v>1</v>
      </c>
      <c r="AI2485" s="5">
        <v>0</v>
      </c>
      <c r="AJ2485" s="5">
        <v>0</v>
      </c>
      <c r="AK2485" s="5">
        <f t="shared" si="426"/>
        <v>0</v>
      </c>
      <c r="AL2485" s="5">
        <v>0</v>
      </c>
      <c r="AM2485" s="5">
        <v>1</v>
      </c>
      <c r="AN2485" s="5">
        <f t="shared" si="427"/>
        <v>1</v>
      </c>
      <c r="AO2485" s="5">
        <v>0</v>
      </c>
      <c r="AP2485" s="5">
        <v>0</v>
      </c>
      <c r="AQ2485" s="5">
        <f t="shared" si="428"/>
        <v>0</v>
      </c>
      <c r="AR2485" s="5">
        <v>0</v>
      </c>
      <c r="AS2485" s="6">
        <v>44035</v>
      </c>
      <c r="AT2485" s="5">
        <v>1</v>
      </c>
      <c r="AU2485" s="5">
        <v>0</v>
      </c>
      <c r="AV2485" t="str">
        <f t="shared" si="421"/>
        <v>N</v>
      </c>
      <c r="AW2485" t="s">
        <v>60</v>
      </c>
      <c r="AX2485" t="s">
        <v>61</v>
      </c>
      <c r="AY2485" t="s">
        <v>2637</v>
      </c>
      <c r="AZ2485" t="s">
        <v>2637</v>
      </c>
      <c r="BA2485" t="str">
        <f t="shared" si="422"/>
        <v>N</v>
      </c>
    </row>
    <row r="2486" spans="1:53">
      <c r="A2486" t="s">
        <v>436</v>
      </c>
      <c r="B2486" t="s">
        <v>54</v>
      </c>
      <c r="C2486" t="s">
        <v>89</v>
      </c>
      <c r="D2486">
        <v>2020</v>
      </c>
      <c r="F2486" t="s">
        <v>6340</v>
      </c>
      <c r="G2486" t="s">
        <v>6341</v>
      </c>
      <c r="H2486" t="s">
        <v>6342</v>
      </c>
      <c r="I2486" t="s">
        <v>6343</v>
      </c>
      <c r="J2486" t="s">
        <v>58</v>
      </c>
      <c r="K2486" t="s">
        <v>59</v>
      </c>
      <c r="L2486" s="5">
        <v>0</v>
      </c>
      <c r="M2486" s="5">
        <v>0</v>
      </c>
      <c r="N2486" s="5">
        <f t="shared" si="418"/>
        <v>0</v>
      </c>
      <c r="O2486" s="5">
        <v>0</v>
      </c>
      <c r="P2486" s="5">
        <v>1</v>
      </c>
      <c r="Q2486" s="5">
        <f t="shared" si="419"/>
        <v>1</v>
      </c>
      <c r="R2486" s="5">
        <v>0</v>
      </c>
      <c r="S2486" s="5">
        <v>0</v>
      </c>
      <c r="T2486" s="5">
        <f t="shared" si="420"/>
        <v>0</v>
      </c>
      <c r="U2486" s="5">
        <v>0</v>
      </c>
      <c r="V2486" s="5">
        <v>1</v>
      </c>
      <c r="W2486" s="5">
        <v>0</v>
      </c>
      <c r="X2486" s="5">
        <v>0</v>
      </c>
      <c r="Y2486" s="5">
        <f t="shared" si="423"/>
        <v>0</v>
      </c>
      <c r="Z2486" s="5">
        <v>0</v>
      </c>
      <c r="AA2486" s="5">
        <v>1</v>
      </c>
      <c r="AB2486" s="5">
        <f t="shared" si="424"/>
        <v>1</v>
      </c>
      <c r="AC2486" s="5">
        <v>0</v>
      </c>
      <c r="AD2486" s="5">
        <v>0</v>
      </c>
      <c r="AE2486" s="5">
        <f t="shared" si="425"/>
        <v>0</v>
      </c>
      <c r="AF2486" s="5">
        <v>0</v>
      </c>
      <c r="AG2486" s="6">
        <v>43944</v>
      </c>
      <c r="AH2486" s="5">
        <v>1</v>
      </c>
      <c r="AI2486" s="5">
        <v>0</v>
      </c>
      <c r="AJ2486" s="5">
        <v>0</v>
      </c>
      <c r="AK2486" s="5">
        <f t="shared" si="426"/>
        <v>0</v>
      </c>
      <c r="AL2486" s="5">
        <v>0</v>
      </c>
      <c r="AM2486" s="5">
        <v>1</v>
      </c>
      <c r="AN2486" s="5">
        <f t="shared" si="427"/>
        <v>1</v>
      </c>
      <c r="AO2486" s="5">
        <v>0</v>
      </c>
      <c r="AP2486" s="5">
        <v>0</v>
      </c>
      <c r="AQ2486" s="5">
        <f t="shared" si="428"/>
        <v>0</v>
      </c>
      <c r="AR2486" s="5">
        <v>0</v>
      </c>
      <c r="AS2486" s="6">
        <v>44088</v>
      </c>
      <c r="AT2486" s="5">
        <v>1</v>
      </c>
      <c r="AU2486" s="5">
        <v>0</v>
      </c>
      <c r="AV2486" t="str">
        <f t="shared" si="421"/>
        <v>N</v>
      </c>
      <c r="AW2486" t="s">
        <v>60</v>
      </c>
      <c r="AX2486" t="s">
        <v>61</v>
      </c>
      <c r="AY2486" t="s">
        <v>2637</v>
      </c>
      <c r="AZ2486" t="s">
        <v>2637</v>
      </c>
      <c r="BA2486" t="str">
        <f t="shared" si="422"/>
        <v>N</v>
      </c>
    </row>
    <row r="2487" spans="1:53">
      <c r="A2487" t="s">
        <v>436</v>
      </c>
      <c r="B2487" t="s">
        <v>54</v>
      </c>
      <c r="C2487" t="s">
        <v>89</v>
      </c>
      <c r="D2487">
        <v>2020</v>
      </c>
      <c r="F2487" t="s">
        <v>6344</v>
      </c>
      <c r="G2487" t="s">
        <v>6345</v>
      </c>
      <c r="H2487" t="s">
        <v>6228</v>
      </c>
      <c r="I2487" t="s">
        <v>6346</v>
      </c>
      <c r="J2487" t="s">
        <v>58</v>
      </c>
      <c r="K2487" t="s">
        <v>59</v>
      </c>
      <c r="L2487" s="5">
        <v>0</v>
      </c>
      <c r="M2487" s="5">
        <v>0</v>
      </c>
      <c r="N2487" s="5">
        <f t="shared" si="418"/>
        <v>0</v>
      </c>
      <c r="O2487" s="5">
        <v>0</v>
      </c>
      <c r="P2487" s="5">
        <v>1</v>
      </c>
      <c r="Q2487" s="5">
        <f t="shared" si="419"/>
        <v>1</v>
      </c>
      <c r="R2487" s="5">
        <v>0</v>
      </c>
      <c r="S2487" s="5">
        <v>0</v>
      </c>
      <c r="T2487" s="5">
        <f t="shared" si="420"/>
        <v>0</v>
      </c>
      <c r="U2487" s="5">
        <v>0</v>
      </c>
      <c r="V2487" s="5">
        <v>1</v>
      </c>
      <c r="W2487" s="5">
        <v>0</v>
      </c>
      <c r="X2487" s="5">
        <v>0</v>
      </c>
      <c r="Y2487" s="5">
        <f t="shared" si="423"/>
        <v>0</v>
      </c>
      <c r="Z2487" s="5">
        <v>0</v>
      </c>
      <c r="AA2487" s="5">
        <v>1</v>
      </c>
      <c r="AB2487" s="5">
        <f t="shared" si="424"/>
        <v>1</v>
      </c>
      <c r="AC2487" s="5">
        <v>0</v>
      </c>
      <c r="AD2487" s="5">
        <v>0</v>
      </c>
      <c r="AE2487" s="5">
        <f t="shared" si="425"/>
        <v>0</v>
      </c>
      <c r="AF2487" s="5">
        <v>0</v>
      </c>
      <c r="AG2487" s="6">
        <v>43971</v>
      </c>
      <c r="AH2487" s="5">
        <v>1</v>
      </c>
      <c r="AI2487" s="5">
        <v>0</v>
      </c>
      <c r="AJ2487" s="5">
        <v>0</v>
      </c>
      <c r="AK2487" s="5">
        <f t="shared" si="426"/>
        <v>0</v>
      </c>
      <c r="AL2487" s="5">
        <v>0</v>
      </c>
      <c r="AM2487" s="5">
        <v>1</v>
      </c>
      <c r="AN2487" s="5">
        <f t="shared" si="427"/>
        <v>1</v>
      </c>
      <c r="AO2487" s="5">
        <v>0</v>
      </c>
      <c r="AP2487" s="5">
        <v>0</v>
      </c>
      <c r="AQ2487" s="5">
        <f t="shared" si="428"/>
        <v>0</v>
      </c>
      <c r="AR2487" s="5">
        <v>0</v>
      </c>
      <c r="AS2487" s="6">
        <v>44109</v>
      </c>
      <c r="AT2487" s="5">
        <v>1</v>
      </c>
      <c r="AU2487" s="5">
        <v>0</v>
      </c>
      <c r="AV2487" t="str">
        <f t="shared" si="421"/>
        <v>N</v>
      </c>
      <c r="AW2487" t="s">
        <v>60</v>
      </c>
      <c r="AX2487" t="s">
        <v>61</v>
      </c>
      <c r="AY2487" t="s">
        <v>2637</v>
      </c>
      <c r="AZ2487" t="s">
        <v>2637</v>
      </c>
      <c r="BA2487" t="str">
        <f t="shared" si="422"/>
        <v>N</v>
      </c>
    </row>
    <row r="2488" spans="1:53">
      <c r="A2488" t="s">
        <v>436</v>
      </c>
      <c r="B2488" t="s">
        <v>54</v>
      </c>
      <c r="C2488" t="s">
        <v>89</v>
      </c>
      <c r="D2488">
        <v>2020</v>
      </c>
      <c r="F2488" t="s">
        <v>6347</v>
      </c>
      <c r="G2488" t="s">
        <v>6348</v>
      </c>
      <c r="H2488" t="s">
        <v>2720</v>
      </c>
      <c r="I2488" t="s">
        <v>6349</v>
      </c>
      <c r="J2488" t="s">
        <v>58</v>
      </c>
      <c r="K2488" t="s">
        <v>59</v>
      </c>
      <c r="L2488" s="5">
        <v>0</v>
      </c>
      <c r="M2488" s="5">
        <v>0</v>
      </c>
      <c r="N2488" s="5">
        <f t="shared" si="418"/>
        <v>0</v>
      </c>
      <c r="O2488" s="5">
        <v>0</v>
      </c>
      <c r="P2488" s="5">
        <v>1</v>
      </c>
      <c r="Q2488" s="5">
        <f t="shared" si="419"/>
        <v>1</v>
      </c>
      <c r="R2488" s="5">
        <v>0</v>
      </c>
      <c r="S2488" s="5">
        <v>0</v>
      </c>
      <c r="T2488" s="5">
        <f t="shared" si="420"/>
        <v>0</v>
      </c>
      <c r="U2488" s="5">
        <v>0</v>
      </c>
      <c r="V2488" s="5">
        <v>1</v>
      </c>
      <c r="W2488" s="5">
        <v>0</v>
      </c>
      <c r="X2488" s="5">
        <v>0</v>
      </c>
      <c r="Y2488" s="5">
        <f t="shared" si="423"/>
        <v>0</v>
      </c>
      <c r="Z2488" s="5">
        <v>0</v>
      </c>
      <c r="AA2488" s="5">
        <v>1</v>
      </c>
      <c r="AB2488" s="5">
        <f t="shared" si="424"/>
        <v>1</v>
      </c>
      <c r="AC2488" s="5">
        <v>0</v>
      </c>
      <c r="AD2488" s="5">
        <v>0</v>
      </c>
      <c r="AE2488" s="5">
        <f t="shared" si="425"/>
        <v>0</v>
      </c>
      <c r="AF2488" s="5">
        <v>0</v>
      </c>
      <c r="AG2488" s="6">
        <v>44067</v>
      </c>
      <c r="AH2488" s="5">
        <v>1</v>
      </c>
      <c r="AI2488" s="5">
        <v>0</v>
      </c>
      <c r="AJ2488" s="5">
        <v>0</v>
      </c>
      <c r="AK2488" s="5">
        <f t="shared" si="426"/>
        <v>0</v>
      </c>
      <c r="AL2488" s="5">
        <v>0</v>
      </c>
      <c r="AM2488" s="5">
        <v>1</v>
      </c>
      <c r="AN2488" s="5">
        <f t="shared" si="427"/>
        <v>1</v>
      </c>
      <c r="AO2488" s="5">
        <v>0</v>
      </c>
      <c r="AP2488" s="5">
        <v>0</v>
      </c>
      <c r="AQ2488" s="5">
        <f t="shared" si="428"/>
        <v>0</v>
      </c>
      <c r="AR2488" s="5">
        <v>0</v>
      </c>
      <c r="AS2488" s="6">
        <v>44111</v>
      </c>
      <c r="AT2488" s="5">
        <v>1</v>
      </c>
      <c r="AU2488" s="5">
        <v>0</v>
      </c>
      <c r="AV2488" t="str">
        <f t="shared" si="421"/>
        <v>N</v>
      </c>
      <c r="AW2488" t="s">
        <v>60</v>
      </c>
      <c r="AX2488" t="s">
        <v>61</v>
      </c>
      <c r="AY2488" t="s">
        <v>2637</v>
      </c>
      <c r="AZ2488" t="s">
        <v>2637</v>
      </c>
      <c r="BA2488" t="str">
        <f t="shared" si="422"/>
        <v>N</v>
      </c>
    </row>
    <row r="2489" spans="1:53">
      <c r="A2489" t="s">
        <v>436</v>
      </c>
      <c r="B2489" t="s">
        <v>54</v>
      </c>
      <c r="C2489" t="s">
        <v>89</v>
      </c>
      <c r="D2489">
        <v>2020</v>
      </c>
      <c r="F2489" t="s">
        <v>6350</v>
      </c>
      <c r="G2489" t="s">
        <v>6351</v>
      </c>
      <c r="H2489" t="s">
        <v>6352</v>
      </c>
      <c r="I2489" t="s">
        <v>6353</v>
      </c>
      <c r="J2489" t="s">
        <v>58</v>
      </c>
      <c r="K2489" t="s">
        <v>59</v>
      </c>
      <c r="L2489" s="5">
        <v>0</v>
      </c>
      <c r="M2489" s="5">
        <v>0</v>
      </c>
      <c r="N2489" s="5">
        <f t="shared" si="418"/>
        <v>0</v>
      </c>
      <c r="O2489" s="5">
        <v>0</v>
      </c>
      <c r="P2489" s="5">
        <v>1</v>
      </c>
      <c r="Q2489" s="5">
        <f t="shared" si="419"/>
        <v>1</v>
      </c>
      <c r="R2489" s="5">
        <v>0</v>
      </c>
      <c r="S2489" s="5">
        <v>0</v>
      </c>
      <c r="T2489" s="5">
        <f t="shared" si="420"/>
        <v>0</v>
      </c>
      <c r="U2489" s="5">
        <v>0</v>
      </c>
      <c r="V2489" s="5">
        <v>1</v>
      </c>
      <c r="W2489" s="5">
        <v>0</v>
      </c>
      <c r="X2489" s="5">
        <v>0</v>
      </c>
      <c r="Y2489" s="5">
        <f t="shared" si="423"/>
        <v>0</v>
      </c>
      <c r="Z2489" s="5">
        <v>0</v>
      </c>
      <c r="AA2489" s="5">
        <v>1</v>
      </c>
      <c r="AB2489" s="5">
        <f t="shared" si="424"/>
        <v>1</v>
      </c>
      <c r="AC2489" s="5">
        <v>0</v>
      </c>
      <c r="AD2489" s="5">
        <v>0</v>
      </c>
      <c r="AE2489" s="5">
        <f t="shared" si="425"/>
        <v>0</v>
      </c>
      <c r="AF2489" s="5">
        <v>0</v>
      </c>
      <c r="AG2489" s="6">
        <v>44109</v>
      </c>
      <c r="AH2489" s="5">
        <v>1</v>
      </c>
      <c r="AI2489" s="5">
        <v>0</v>
      </c>
      <c r="AJ2489" s="5">
        <v>0</v>
      </c>
      <c r="AK2489" s="5">
        <f t="shared" si="426"/>
        <v>0</v>
      </c>
      <c r="AL2489" s="5">
        <v>0</v>
      </c>
      <c r="AM2489" s="5">
        <v>1</v>
      </c>
      <c r="AN2489" s="5">
        <f t="shared" si="427"/>
        <v>1</v>
      </c>
      <c r="AO2489" s="5">
        <v>0</v>
      </c>
      <c r="AP2489" s="5">
        <v>0</v>
      </c>
      <c r="AQ2489" s="5">
        <f t="shared" si="428"/>
        <v>0</v>
      </c>
      <c r="AR2489" s="5">
        <v>0</v>
      </c>
      <c r="AS2489" s="6">
        <v>44151</v>
      </c>
      <c r="AT2489" s="5">
        <v>1</v>
      </c>
      <c r="AU2489" s="5">
        <v>0</v>
      </c>
      <c r="AV2489" t="str">
        <f t="shared" si="421"/>
        <v>N</v>
      </c>
      <c r="AW2489" t="s">
        <v>60</v>
      </c>
      <c r="AX2489" t="s">
        <v>61</v>
      </c>
      <c r="AY2489" t="s">
        <v>2637</v>
      </c>
      <c r="AZ2489" t="s">
        <v>2637</v>
      </c>
      <c r="BA2489" t="str">
        <f t="shared" si="422"/>
        <v>N</v>
      </c>
    </row>
    <row r="2490" spans="1:53">
      <c r="A2490" t="s">
        <v>436</v>
      </c>
      <c r="B2490" t="s">
        <v>54</v>
      </c>
      <c r="C2490" t="s">
        <v>89</v>
      </c>
      <c r="D2490">
        <v>2020</v>
      </c>
      <c r="F2490" t="s">
        <v>6354</v>
      </c>
      <c r="G2490" t="s">
        <v>6355</v>
      </c>
      <c r="H2490" t="s">
        <v>6356</v>
      </c>
      <c r="I2490" t="s">
        <v>6357</v>
      </c>
      <c r="J2490" t="s">
        <v>58</v>
      </c>
      <c r="K2490" t="s">
        <v>59</v>
      </c>
      <c r="L2490" s="5">
        <v>0</v>
      </c>
      <c r="M2490" s="5">
        <v>0</v>
      </c>
      <c r="N2490" s="5">
        <f t="shared" si="418"/>
        <v>0</v>
      </c>
      <c r="O2490" s="5">
        <v>0</v>
      </c>
      <c r="P2490" s="5">
        <v>1</v>
      </c>
      <c r="Q2490" s="5">
        <f t="shared" si="419"/>
        <v>1</v>
      </c>
      <c r="R2490" s="5">
        <v>0</v>
      </c>
      <c r="S2490" s="5">
        <v>0</v>
      </c>
      <c r="T2490" s="5">
        <f t="shared" si="420"/>
        <v>0</v>
      </c>
      <c r="U2490" s="5">
        <v>0</v>
      </c>
      <c r="V2490" s="5">
        <v>1</v>
      </c>
      <c r="W2490" s="5">
        <v>0</v>
      </c>
      <c r="X2490" s="5">
        <v>0</v>
      </c>
      <c r="Y2490" s="5">
        <f t="shared" si="423"/>
        <v>0</v>
      </c>
      <c r="Z2490" s="5">
        <v>0</v>
      </c>
      <c r="AA2490" s="5">
        <v>1</v>
      </c>
      <c r="AB2490" s="5">
        <f t="shared" si="424"/>
        <v>1</v>
      </c>
      <c r="AC2490" s="5">
        <v>0</v>
      </c>
      <c r="AD2490" s="5">
        <v>0</v>
      </c>
      <c r="AE2490" s="5">
        <f t="shared" si="425"/>
        <v>0</v>
      </c>
      <c r="AF2490" s="5">
        <v>0</v>
      </c>
      <c r="AG2490" s="6">
        <v>44042</v>
      </c>
      <c r="AH2490" s="5">
        <v>1</v>
      </c>
      <c r="AI2490" s="5">
        <v>0</v>
      </c>
      <c r="AJ2490" s="5">
        <v>0</v>
      </c>
      <c r="AK2490" s="5">
        <f t="shared" si="426"/>
        <v>0</v>
      </c>
      <c r="AL2490" s="5">
        <v>0</v>
      </c>
      <c r="AM2490" s="5">
        <v>1</v>
      </c>
      <c r="AN2490" s="5">
        <f t="shared" si="427"/>
        <v>1</v>
      </c>
      <c r="AO2490" s="5">
        <v>0</v>
      </c>
      <c r="AP2490" s="5">
        <v>0</v>
      </c>
      <c r="AQ2490" s="5">
        <f t="shared" si="428"/>
        <v>0</v>
      </c>
      <c r="AR2490" s="5">
        <v>0</v>
      </c>
      <c r="AS2490" s="6">
        <v>44165</v>
      </c>
      <c r="AT2490" s="5">
        <v>1</v>
      </c>
      <c r="AU2490" s="5">
        <v>0</v>
      </c>
      <c r="AV2490" t="str">
        <f t="shared" si="421"/>
        <v>N</v>
      </c>
      <c r="AW2490" t="s">
        <v>60</v>
      </c>
      <c r="AX2490" t="s">
        <v>61</v>
      </c>
      <c r="AY2490" t="s">
        <v>2637</v>
      </c>
      <c r="AZ2490" t="s">
        <v>2637</v>
      </c>
      <c r="BA2490" t="str">
        <f t="shared" si="422"/>
        <v>N</v>
      </c>
    </row>
    <row r="2491" spans="1:53">
      <c r="A2491" t="s">
        <v>436</v>
      </c>
      <c r="B2491" t="s">
        <v>54</v>
      </c>
      <c r="C2491" t="s">
        <v>89</v>
      </c>
      <c r="D2491">
        <v>2020</v>
      </c>
      <c r="F2491" t="s">
        <v>6358</v>
      </c>
      <c r="G2491" t="s">
        <v>6359</v>
      </c>
      <c r="H2491" t="s">
        <v>6360</v>
      </c>
      <c r="I2491" t="s">
        <v>6361</v>
      </c>
      <c r="J2491" t="s">
        <v>58</v>
      </c>
      <c r="K2491" t="s">
        <v>59</v>
      </c>
      <c r="L2491" s="5">
        <v>0</v>
      </c>
      <c r="M2491" s="5">
        <v>0</v>
      </c>
      <c r="N2491" s="5">
        <f t="shared" si="418"/>
        <v>0</v>
      </c>
      <c r="O2491" s="5">
        <v>0</v>
      </c>
      <c r="P2491" s="5">
        <v>1</v>
      </c>
      <c r="Q2491" s="5">
        <f t="shared" si="419"/>
        <v>1</v>
      </c>
      <c r="R2491" s="5">
        <v>0</v>
      </c>
      <c r="S2491" s="5">
        <v>0</v>
      </c>
      <c r="T2491" s="5">
        <f t="shared" si="420"/>
        <v>0</v>
      </c>
      <c r="U2491" s="5">
        <v>0</v>
      </c>
      <c r="V2491" s="5">
        <v>1</v>
      </c>
      <c r="W2491" s="5">
        <v>0</v>
      </c>
      <c r="X2491" s="5">
        <v>0</v>
      </c>
      <c r="Y2491" s="5">
        <f t="shared" si="423"/>
        <v>0</v>
      </c>
      <c r="Z2491" s="5">
        <v>0</v>
      </c>
      <c r="AA2491" s="5">
        <v>1</v>
      </c>
      <c r="AB2491" s="5">
        <f t="shared" si="424"/>
        <v>1</v>
      </c>
      <c r="AC2491" s="5">
        <v>0</v>
      </c>
      <c r="AD2491" s="5">
        <v>0</v>
      </c>
      <c r="AE2491" s="5">
        <f t="shared" si="425"/>
        <v>0</v>
      </c>
      <c r="AF2491" s="5">
        <v>0</v>
      </c>
      <c r="AG2491" s="6">
        <v>44172</v>
      </c>
      <c r="AH2491" s="5">
        <v>1</v>
      </c>
      <c r="AI2491" s="5">
        <v>0</v>
      </c>
      <c r="AJ2491" s="5">
        <v>0</v>
      </c>
      <c r="AK2491" s="5">
        <f t="shared" si="426"/>
        <v>0</v>
      </c>
      <c r="AL2491" s="5">
        <v>0</v>
      </c>
      <c r="AM2491" s="5">
        <v>0</v>
      </c>
      <c r="AN2491" s="5">
        <f t="shared" si="427"/>
        <v>0</v>
      </c>
      <c r="AO2491" s="5">
        <v>0</v>
      </c>
      <c r="AP2491" s="5">
        <v>0</v>
      </c>
      <c r="AQ2491" s="5">
        <f t="shared" si="428"/>
        <v>0</v>
      </c>
      <c r="AR2491" s="5">
        <v>0</v>
      </c>
      <c r="AS2491" s="6"/>
      <c r="AT2491" s="5">
        <v>0</v>
      </c>
      <c r="AU2491" s="5">
        <v>0</v>
      </c>
      <c r="AV2491" t="str">
        <f t="shared" si="421"/>
        <v>N</v>
      </c>
      <c r="AW2491" t="s">
        <v>60</v>
      </c>
      <c r="AX2491" t="s">
        <v>61</v>
      </c>
      <c r="AY2491" t="s">
        <v>2637</v>
      </c>
      <c r="AZ2491" t="s">
        <v>2637</v>
      </c>
      <c r="BA2491" t="str">
        <f t="shared" si="422"/>
        <v>N</v>
      </c>
    </row>
    <row r="2492" spans="1:53">
      <c r="A2492" t="s">
        <v>436</v>
      </c>
      <c r="B2492" t="s">
        <v>54</v>
      </c>
      <c r="C2492" t="s">
        <v>89</v>
      </c>
      <c r="D2492">
        <v>2020</v>
      </c>
      <c r="F2492" t="s">
        <v>6362</v>
      </c>
      <c r="G2492" t="s">
        <v>6363</v>
      </c>
      <c r="H2492" t="s">
        <v>6364</v>
      </c>
      <c r="I2492" t="s">
        <v>6365</v>
      </c>
      <c r="J2492" t="s">
        <v>58</v>
      </c>
      <c r="K2492" t="s">
        <v>59</v>
      </c>
      <c r="L2492" s="5">
        <v>0</v>
      </c>
      <c r="M2492" s="5">
        <v>0</v>
      </c>
      <c r="N2492" s="5">
        <f t="shared" si="418"/>
        <v>0</v>
      </c>
      <c r="O2492" s="5">
        <v>0</v>
      </c>
      <c r="P2492" s="5">
        <v>1</v>
      </c>
      <c r="Q2492" s="5">
        <f t="shared" si="419"/>
        <v>1</v>
      </c>
      <c r="R2492" s="5">
        <v>0</v>
      </c>
      <c r="S2492" s="5">
        <v>0</v>
      </c>
      <c r="T2492" s="5">
        <f t="shared" si="420"/>
        <v>0</v>
      </c>
      <c r="U2492" s="5">
        <v>0</v>
      </c>
      <c r="V2492" s="5">
        <v>1</v>
      </c>
      <c r="W2492" s="5">
        <v>0</v>
      </c>
      <c r="X2492" s="5">
        <v>0</v>
      </c>
      <c r="Y2492" s="5">
        <f t="shared" si="423"/>
        <v>0</v>
      </c>
      <c r="Z2492" s="5">
        <v>0</v>
      </c>
      <c r="AA2492" s="5">
        <v>1</v>
      </c>
      <c r="AB2492" s="5">
        <f t="shared" si="424"/>
        <v>1</v>
      </c>
      <c r="AC2492" s="5">
        <v>0</v>
      </c>
      <c r="AD2492" s="5">
        <v>0</v>
      </c>
      <c r="AE2492" s="5">
        <f t="shared" si="425"/>
        <v>0</v>
      </c>
      <c r="AF2492" s="5">
        <v>0</v>
      </c>
      <c r="AG2492" s="6">
        <v>43986</v>
      </c>
      <c r="AH2492" s="5">
        <v>1</v>
      </c>
      <c r="AI2492" s="5">
        <v>0</v>
      </c>
      <c r="AJ2492" s="5">
        <v>0</v>
      </c>
      <c r="AK2492" s="5">
        <f t="shared" si="426"/>
        <v>0</v>
      </c>
      <c r="AL2492" s="5">
        <v>0</v>
      </c>
      <c r="AM2492" s="5">
        <v>0</v>
      </c>
      <c r="AN2492" s="5">
        <f t="shared" si="427"/>
        <v>0</v>
      </c>
      <c r="AO2492" s="5">
        <v>0</v>
      </c>
      <c r="AP2492" s="5">
        <v>0</v>
      </c>
      <c r="AQ2492" s="5">
        <f t="shared" si="428"/>
        <v>0</v>
      </c>
      <c r="AR2492" s="5">
        <v>0</v>
      </c>
      <c r="AS2492" s="6"/>
      <c r="AT2492" s="5">
        <v>0</v>
      </c>
      <c r="AU2492" s="5">
        <v>0</v>
      </c>
      <c r="AV2492" t="str">
        <f t="shared" si="421"/>
        <v>N</v>
      </c>
      <c r="AW2492" t="s">
        <v>60</v>
      </c>
      <c r="AX2492" t="s">
        <v>61</v>
      </c>
      <c r="AY2492" t="s">
        <v>2637</v>
      </c>
      <c r="AZ2492" t="s">
        <v>2637</v>
      </c>
      <c r="BA2492" t="str">
        <f t="shared" si="422"/>
        <v>N</v>
      </c>
    </row>
    <row r="2493" spans="1:53">
      <c r="A2493" t="s">
        <v>436</v>
      </c>
      <c r="B2493" t="s">
        <v>54</v>
      </c>
      <c r="C2493" t="s">
        <v>89</v>
      </c>
      <c r="D2493">
        <v>2020</v>
      </c>
      <c r="F2493" t="s">
        <v>6366</v>
      </c>
      <c r="G2493" t="s">
        <v>6367</v>
      </c>
      <c r="H2493" t="s">
        <v>2720</v>
      </c>
      <c r="I2493" t="s">
        <v>6368</v>
      </c>
      <c r="J2493" t="s">
        <v>58</v>
      </c>
      <c r="K2493" t="s">
        <v>59</v>
      </c>
      <c r="L2493" s="5">
        <v>0</v>
      </c>
      <c r="M2493" s="5">
        <v>0</v>
      </c>
      <c r="N2493" s="5">
        <f t="shared" si="418"/>
        <v>0</v>
      </c>
      <c r="O2493" s="5">
        <v>0</v>
      </c>
      <c r="P2493" s="5">
        <v>1</v>
      </c>
      <c r="Q2493" s="5">
        <f t="shared" si="419"/>
        <v>1</v>
      </c>
      <c r="R2493" s="5">
        <v>0</v>
      </c>
      <c r="S2493" s="5">
        <v>0</v>
      </c>
      <c r="T2493" s="5">
        <f t="shared" si="420"/>
        <v>0</v>
      </c>
      <c r="U2493" s="5">
        <v>0</v>
      </c>
      <c r="V2493" s="5">
        <v>1</v>
      </c>
      <c r="W2493" s="5">
        <v>0</v>
      </c>
      <c r="X2493" s="5">
        <v>0</v>
      </c>
      <c r="Y2493" s="5">
        <f t="shared" si="423"/>
        <v>0</v>
      </c>
      <c r="Z2493" s="5">
        <v>0</v>
      </c>
      <c r="AA2493" s="5">
        <v>1</v>
      </c>
      <c r="AB2493" s="5">
        <f t="shared" si="424"/>
        <v>1</v>
      </c>
      <c r="AC2493" s="5">
        <v>0</v>
      </c>
      <c r="AD2493" s="5">
        <v>0</v>
      </c>
      <c r="AE2493" s="5">
        <f t="shared" si="425"/>
        <v>0</v>
      </c>
      <c r="AF2493" s="5">
        <v>0</v>
      </c>
      <c r="AG2493" s="6">
        <v>44126</v>
      </c>
      <c r="AH2493" s="5">
        <v>1</v>
      </c>
      <c r="AI2493" s="5">
        <v>0</v>
      </c>
      <c r="AJ2493" s="5">
        <v>0</v>
      </c>
      <c r="AK2493" s="5">
        <f t="shared" si="426"/>
        <v>0</v>
      </c>
      <c r="AL2493" s="5">
        <v>0</v>
      </c>
      <c r="AM2493" s="5">
        <v>0</v>
      </c>
      <c r="AN2493" s="5">
        <f t="shared" si="427"/>
        <v>0</v>
      </c>
      <c r="AO2493" s="5">
        <v>0</v>
      </c>
      <c r="AP2493" s="5">
        <v>0</v>
      </c>
      <c r="AQ2493" s="5">
        <f t="shared" si="428"/>
        <v>0</v>
      </c>
      <c r="AR2493" s="5">
        <v>0</v>
      </c>
      <c r="AS2493" s="6"/>
      <c r="AT2493" s="5">
        <v>0</v>
      </c>
      <c r="AU2493" s="5">
        <v>0</v>
      </c>
      <c r="AV2493" t="str">
        <f t="shared" si="421"/>
        <v>N</v>
      </c>
      <c r="AW2493" t="s">
        <v>60</v>
      </c>
      <c r="AX2493" t="s">
        <v>61</v>
      </c>
      <c r="AY2493" t="s">
        <v>2637</v>
      </c>
      <c r="AZ2493" t="s">
        <v>2637</v>
      </c>
      <c r="BA2493" t="str">
        <f t="shared" si="422"/>
        <v>N</v>
      </c>
    </row>
    <row r="2494" spans="1:53">
      <c r="A2494" t="s">
        <v>436</v>
      </c>
      <c r="B2494" t="s">
        <v>54</v>
      </c>
      <c r="C2494" t="s">
        <v>89</v>
      </c>
      <c r="D2494">
        <v>2020</v>
      </c>
      <c r="F2494" t="s">
        <v>6369</v>
      </c>
      <c r="G2494" t="s">
        <v>6370</v>
      </c>
      <c r="H2494" t="s">
        <v>6371</v>
      </c>
      <c r="I2494" t="s">
        <v>6372</v>
      </c>
      <c r="J2494" t="s">
        <v>58</v>
      </c>
      <c r="K2494" t="s">
        <v>59</v>
      </c>
      <c r="L2494" s="5">
        <v>0</v>
      </c>
      <c r="M2494" s="5">
        <v>0</v>
      </c>
      <c r="N2494" s="5">
        <f t="shared" si="418"/>
        <v>0</v>
      </c>
      <c r="O2494" s="5">
        <v>0</v>
      </c>
      <c r="P2494" s="5">
        <v>1</v>
      </c>
      <c r="Q2494" s="5">
        <f t="shared" si="419"/>
        <v>1</v>
      </c>
      <c r="R2494" s="5">
        <v>0</v>
      </c>
      <c r="S2494" s="5">
        <v>0</v>
      </c>
      <c r="T2494" s="5">
        <f t="shared" si="420"/>
        <v>0</v>
      </c>
      <c r="U2494" s="5">
        <v>0</v>
      </c>
      <c r="V2494" s="5">
        <v>1</v>
      </c>
      <c r="W2494" s="5">
        <v>0</v>
      </c>
      <c r="X2494" s="5">
        <v>0</v>
      </c>
      <c r="Y2494" s="5">
        <f t="shared" si="423"/>
        <v>0</v>
      </c>
      <c r="Z2494" s="5">
        <v>0</v>
      </c>
      <c r="AA2494" s="5">
        <v>1</v>
      </c>
      <c r="AB2494" s="5">
        <f t="shared" si="424"/>
        <v>1</v>
      </c>
      <c r="AC2494" s="5">
        <v>0</v>
      </c>
      <c r="AD2494" s="5">
        <v>0</v>
      </c>
      <c r="AE2494" s="5">
        <f t="shared" si="425"/>
        <v>0</v>
      </c>
      <c r="AF2494" s="5">
        <v>0</v>
      </c>
      <c r="AG2494" s="6">
        <v>44096</v>
      </c>
      <c r="AH2494" s="5">
        <v>1</v>
      </c>
      <c r="AI2494" s="5">
        <v>0</v>
      </c>
      <c r="AJ2494" s="5">
        <v>0</v>
      </c>
      <c r="AK2494" s="5">
        <f t="shared" si="426"/>
        <v>0</v>
      </c>
      <c r="AL2494" s="5">
        <v>0</v>
      </c>
      <c r="AM2494" s="5">
        <v>0</v>
      </c>
      <c r="AN2494" s="5">
        <f t="shared" si="427"/>
        <v>0</v>
      </c>
      <c r="AO2494" s="5">
        <v>0</v>
      </c>
      <c r="AP2494" s="5">
        <v>0</v>
      </c>
      <c r="AQ2494" s="5">
        <f t="shared" si="428"/>
        <v>0</v>
      </c>
      <c r="AR2494" s="5">
        <v>0</v>
      </c>
      <c r="AS2494" s="6"/>
      <c r="AT2494" s="5">
        <v>0</v>
      </c>
      <c r="AU2494" s="5">
        <v>0</v>
      </c>
      <c r="AV2494" t="str">
        <f t="shared" si="421"/>
        <v>N</v>
      </c>
      <c r="AW2494" t="s">
        <v>60</v>
      </c>
      <c r="AX2494" t="s">
        <v>61</v>
      </c>
      <c r="AY2494" t="s">
        <v>2637</v>
      </c>
      <c r="AZ2494" t="s">
        <v>2637</v>
      </c>
      <c r="BA2494" t="str">
        <f t="shared" si="422"/>
        <v>N</v>
      </c>
    </row>
    <row r="2495" spans="1:53">
      <c r="A2495" t="s">
        <v>436</v>
      </c>
      <c r="B2495" t="s">
        <v>54</v>
      </c>
      <c r="C2495" t="s">
        <v>89</v>
      </c>
      <c r="D2495">
        <v>2020</v>
      </c>
      <c r="F2495" t="s">
        <v>6373</v>
      </c>
      <c r="G2495" t="s">
        <v>6374</v>
      </c>
      <c r="H2495" t="s">
        <v>6375</v>
      </c>
      <c r="I2495" t="s">
        <v>6376</v>
      </c>
      <c r="J2495" t="s">
        <v>58</v>
      </c>
      <c r="K2495" t="s">
        <v>59</v>
      </c>
      <c r="L2495" s="5">
        <v>0</v>
      </c>
      <c r="M2495" s="5">
        <v>0</v>
      </c>
      <c r="N2495" s="5">
        <f t="shared" si="418"/>
        <v>0</v>
      </c>
      <c r="O2495" s="5">
        <v>0</v>
      </c>
      <c r="P2495" s="5">
        <v>1</v>
      </c>
      <c r="Q2495" s="5">
        <f t="shared" si="419"/>
        <v>1</v>
      </c>
      <c r="R2495" s="5">
        <v>0</v>
      </c>
      <c r="S2495" s="5">
        <v>0</v>
      </c>
      <c r="T2495" s="5">
        <f t="shared" si="420"/>
        <v>0</v>
      </c>
      <c r="U2495" s="5">
        <v>0</v>
      </c>
      <c r="V2495" s="5">
        <v>1</v>
      </c>
      <c r="W2495" s="5">
        <v>0</v>
      </c>
      <c r="X2495" s="5">
        <v>0</v>
      </c>
      <c r="Y2495" s="5">
        <f t="shared" si="423"/>
        <v>0</v>
      </c>
      <c r="Z2495" s="5">
        <v>0</v>
      </c>
      <c r="AA2495" s="5">
        <v>1</v>
      </c>
      <c r="AB2495" s="5">
        <f t="shared" si="424"/>
        <v>1</v>
      </c>
      <c r="AC2495" s="5">
        <v>0</v>
      </c>
      <c r="AD2495" s="5">
        <v>0</v>
      </c>
      <c r="AE2495" s="5">
        <f t="shared" si="425"/>
        <v>0</v>
      </c>
      <c r="AF2495" s="5">
        <v>0</v>
      </c>
      <c r="AG2495" s="6">
        <v>44098</v>
      </c>
      <c r="AH2495" s="5">
        <v>1</v>
      </c>
      <c r="AI2495" s="5">
        <v>0</v>
      </c>
      <c r="AJ2495" s="5">
        <v>0</v>
      </c>
      <c r="AK2495" s="5">
        <f t="shared" si="426"/>
        <v>0</v>
      </c>
      <c r="AL2495" s="5">
        <v>0</v>
      </c>
      <c r="AM2495" s="5">
        <v>0</v>
      </c>
      <c r="AN2495" s="5">
        <f t="shared" si="427"/>
        <v>0</v>
      </c>
      <c r="AO2495" s="5">
        <v>0</v>
      </c>
      <c r="AP2495" s="5">
        <v>0</v>
      </c>
      <c r="AQ2495" s="5">
        <f t="shared" si="428"/>
        <v>0</v>
      </c>
      <c r="AR2495" s="5">
        <v>0</v>
      </c>
      <c r="AS2495" s="6"/>
      <c r="AT2495" s="5">
        <v>0</v>
      </c>
      <c r="AU2495" s="5">
        <v>0</v>
      </c>
      <c r="AV2495" t="str">
        <f t="shared" si="421"/>
        <v>N</v>
      </c>
      <c r="AW2495" t="s">
        <v>60</v>
      </c>
      <c r="AX2495" t="s">
        <v>61</v>
      </c>
      <c r="AY2495" t="s">
        <v>2637</v>
      </c>
      <c r="AZ2495" t="s">
        <v>2637</v>
      </c>
      <c r="BA2495" t="str">
        <f t="shared" si="422"/>
        <v>N</v>
      </c>
    </row>
    <row r="2496" spans="1:53">
      <c r="A2496" t="s">
        <v>436</v>
      </c>
      <c r="B2496" t="s">
        <v>54</v>
      </c>
      <c r="C2496" t="s">
        <v>89</v>
      </c>
      <c r="D2496">
        <v>2020</v>
      </c>
      <c r="F2496" t="s">
        <v>6377</v>
      </c>
      <c r="G2496" t="s">
        <v>6378</v>
      </c>
      <c r="H2496" t="s">
        <v>6379</v>
      </c>
      <c r="I2496" t="s">
        <v>6380</v>
      </c>
      <c r="J2496" t="s">
        <v>58</v>
      </c>
      <c r="K2496" t="s">
        <v>59</v>
      </c>
      <c r="L2496" s="5">
        <v>0</v>
      </c>
      <c r="M2496" s="5">
        <v>0</v>
      </c>
      <c r="N2496" s="5">
        <f t="shared" si="418"/>
        <v>0</v>
      </c>
      <c r="O2496" s="5">
        <v>0</v>
      </c>
      <c r="P2496" s="5">
        <v>1</v>
      </c>
      <c r="Q2496" s="5">
        <f t="shared" si="419"/>
        <v>1</v>
      </c>
      <c r="R2496" s="5">
        <v>0</v>
      </c>
      <c r="S2496" s="5">
        <v>0</v>
      </c>
      <c r="T2496" s="5">
        <f t="shared" si="420"/>
        <v>0</v>
      </c>
      <c r="U2496" s="5">
        <v>0</v>
      </c>
      <c r="V2496" s="5">
        <v>1</v>
      </c>
      <c r="W2496" s="5">
        <v>0</v>
      </c>
      <c r="X2496" s="5">
        <v>0</v>
      </c>
      <c r="Y2496" s="5">
        <f t="shared" si="423"/>
        <v>0</v>
      </c>
      <c r="Z2496" s="5">
        <v>0</v>
      </c>
      <c r="AA2496" s="5">
        <v>1</v>
      </c>
      <c r="AB2496" s="5">
        <f t="shared" si="424"/>
        <v>1</v>
      </c>
      <c r="AC2496" s="5">
        <v>0</v>
      </c>
      <c r="AD2496" s="5">
        <v>0</v>
      </c>
      <c r="AE2496" s="5">
        <f t="shared" si="425"/>
        <v>0</v>
      </c>
      <c r="AF2496" s="5">
        <v>0</v>
      </c>
      <c r="AG2496" s="6">
        <v>44056</v>
      </c>
      <c r="AH2496" s="5">
        <v>1</v>
      </c>
      <c r="AI2496" s="5">
        <v>0</v>
      </c>
      <c r="AJ2496" s="5">
        <v>0</v>
      </c>
      <c r="AK2496" s="5">
        <f t="shared" si="426"/>
        <v>0</v>
      </c>
      <c r="AL2496" s="5">
        <v>0</v>
      </c>
      <c r="AM2496" s="5">
        <v>0</v>
      </c>
      <c r="AN2496" s="5">
        <f t="shared" si="427"/>
        <v>0</v>
      </c>
      <c r="AO2496" s="5">
        <v>0</v>
      </c>
      <c r="AP2496" s="5">
        <v>0</v>
      </c>
      <c r="AQ2496" s="5">
        <f t="shared" si="428"/>
        <v>0</v>
      </c>
      <c r="AR2496" s="5">
        <v>0</v>
      </c>
      <c r="AS2496" s="6"/>
      <c r="AT2496" s="5">
        <v>0</v>
      </c>
      <c r="AU2496" s="5">
        <v>0</v>
      </c>
      <c r="AV2496" t="str">
        <f t="shared" si="421"/>
        <v>N</v>
      </c>
      <c r="AW2496" t="s">
        <v>60</v>
      </c>
      <c r="AX2496" t="s">
        <v>61</v>
      </c>
      <c r="AY2496" t="s">
        <v>2637</v>
      </c>
      <c r="AZ2496" t="s">
        <v>2637</v>
      </c>
      <c r="BA2496" t="str">
        <f t="shared" si="422"/>
        <v>N</v>
      </c>
    </row>
    <row r="2497" spans="1:53">
      <c r="A2497" t="s">
        <v>436</v>
      </c>
      <c r="B2497" t="s">
        <v>54</v>
      </c>
      <c r="C2497" t="s">
        <v>89</v>
      </c>
      <c r="D2497">
        <v>2020</v>
      </c>
      <c r="F2497" t="s">
        <v>6381</v>
      </c>
      <c r="G2497" t="s">
        <v>6382</v>
      </c>
      <c r="H2497" t="s">
        <v>6383</v>
      </c>
      <c r="I2497" t="s">
        <v>6384</v>
      </c>
      <c r="J2497" t="s">
        <v>58</v>
      </c>
      <c r="K2497" t="s">
        <v>59</v>
      </c>
      <c r="L2497" s="5">
        <v>0</v>
      </c>
      <c r="M2497" s="5">
        <v>0</v>
      </c>
      <c r="N2497" s="5">
        <f t="shared" si="418"/>
        <v>0</v>
      </c>
      <c r="O2497" s="5">
        <v>0</v>
      </c>
      <c r="P2497" s="5">
        <v>1</v>
      </c>
      <c r="Q2497" s="5">
        <f t="shared" si="419"/>
        <v>1</v>
      </c>
      <c r="R2497" s="5">
        <v>0</v>
      </c>
      <c r="S2497" s="5">
        <v>0</v>
      </c>
      <c r="T2497" s="5">
        <f t="shared" si="420"/>
        <v>0</v>
      </c>
      <c r="U2497" s="5">
        <v>0</v>
      </c>
      <c r="V2497" s="5">
        <v>1</v>
      </c>
      <c r="W2497" s="5">
        <v>0</v>
      </c>
      <c r="X2497" s="5">
        <v>0</v>
      </c>
      <c r="Y2497" s="5">
        <f t="shared" si="423"/>
        <v>0</v>
      </c>
      <c r="Z2497" s="5">
        <v>0</v>
      </c>
      <c r="AA2497" s="5">
        <v>1</v>
      </c>
      <c r="AB2497" s="5">
        <f t="shared" si="424"/>
        <v>1</v>
      </c>
      <c r="AC2497" s="5">
        <v>0</v>
      </c>
      <c r="AD2497" s="5">
        <v>0</v>
      </c>
      <c r="AE2497" s="5">
        <f t="shared" si="425"/>
        <v>0</v>
      </c>
      <c r="AF2497" s="5">
        <v>0</v>
      </c>
      <c r="AG2497" s="6">
        <v>44049</v>
      </c>
      <c r="AH2497" s="5">
        <v>1</v>
      </c>
      <c r="AI2497" s="5">
        <v>0</v>
      </c>
      <c r="AJ2497" s="5">
        <v>0</v>
      </c>
      <c r="AK2497" s="5">
        <f t="shared" si="426"/>
        <v>0</v>
      </c>
      <c r="AL2497" s="5">
        <v>0</v>
      </c>
      <c r="AM2497" s="5">
        <v>0</v>
      </c>
      <c r="AN2497" s="5">
        <f t="shared" si="427"/>
        <v>0</v>
      </c>
      <c r="AO2497" s="5">
        <v>0</v>
      </c>
      <c r="AP2497" s="5">
        <v>0</v>
      </c>
      <c r="AQ2497" s="5">
        <f t="shared" si="428"/>
        <v>0</v>
      </c>
      <c r="AR2497" s="5">
        <v>0</v>
      </c>
      <c r="AS2497" s="6"/>
      <c r="AT2497" s="5">
        <v>0</v>
      </c>
      <c r="AU2497" s="5">
        <v>0</v>
      </c>
      <c r="AV2497" t="str">
        <f t="shared" si="421"/>
        <v>N</v>
      </c>
      <c r="AW2497" t="s">
        <v>60</v>
      </c>
      <c r="AX2497" t="s">
        <v>61</v>
      </c>
      <c r="AY2497" t="s">
        <v>2637</v>
      </c>
      <c r="AZ2497" t="s">
        <v>2637</v>
      </c>
      <c r="BA2497" t="str">
        <f t="shared" si="422"/>
        <v>N</v>
      </c>
    </row>
    <row r="2498" spans="1:53">
      <c r="A2498" t="s">
        <v>436</v>
      </c>
      <c r="B2498" t="s">
        <v>54</v>
      </c>
      <c r="C2498" t="s">
        <v>89</v>
      </c>
      <c r="D2498">
        <v>2020</v>
      </c>
      <c r="F2498" t="s">
        <v>6385</v>
      </c>
      <c r="G2498" t="s">
        <v>6386</v>
      </c>
      <c r="H2498" t="s">
        <v>6387</v>
      </c>
      <c r="I2498" t="s">
        <v>6388</v>
      </c>
      <c r="J2498" t="s">
        <v>58</v>
      </c>
      <c r="K2498" t="s">
        <v>59</v>
      </c>
      <c r="L2498" s="5">
        <v>0</v>
      </c>
      <c r="M2498" s="5">
        <v>0</v>
      </c>
      <c r="N2498" s="5">
        <f t="shared" ref="N2498:N2561" si="429">L2498+M2498</f>
        <v>0</v>
      </c>
      <c r="O2498" s="5">
        <v>0</v>
      </c>
      <c r="P2498" s="5">
        <v>1</v>
      </c>
      <c r="Q2498" s="5">
        <f t="shared" ref="Q2498:Q2561" si="430">O2498+P2498</f>
        <v>1</v>
      </c>
      <c r="R2498" s="5">
        <v>0</v>
      </c>
      <c r="S2498" s="5">
        <v>0</v>
      </c>
      <c r="T2498" s="5">
        <f t="shared" ref="T2498:T2561" si="431">R2498+S2498</f>
        <v>0</v>
      </c>
      <c r="U2498" s="5">
        <v>0</v>
      </c>
      <c r="V2498" s="5">
        <v>1</v>
      </c>
      <c r="W2498" s="5">
        <v>0</v>
      </c>
      <c r="X2498" s="5">
        <v>0</v>
      </c>
      <c r="Y2498" s="5">
        <f t="shared" si="423"/>
        <v>0</v>
      </c>
      <c r="Z2498" s="5">
        <v>0</v>
      </c>
      <c r="AA2498" s="5">
        <v>1</v>
      </c>
      <c r="AB2498" s="5">
        <f t="shared" si="424"/>
        <v>1</v>
      </c>
      <c r="AC2498" s="5">
        <v>0</v>
      </c>
      <c r="AD2498" s="5">
        <v>0</v>
      </c>
      <c r="AE2498" s="5">
        <f t="shared" si="425"/>
        <v>0</v>
      </c>
      <c r="AF2498" s="5">
        <v>0</v>
      </c>
      <c r="AG2498" s="6">
        <v>44116</v>
      </c>
      <c r="AH2498" s="5">
        <v>1</v>
      </c>
      <c r="AI2498" s="5">
        <v>0</v>
      </c>
      <c r="AJ2498" s="5">
        <v>0</v>
      </c>
      <c r="AK2498" s="5">
        <f t="shared" si="426"/>
        <v>0</v>
      </c>
      <c r="AL2498" s="5">
        <v>0</v>
      </c>
      <c r="AM2498" s="5">
        <v>0</v>
      </c>
      <c r="AN2498" s="5">
        <f t="shared" si="427"/>
        <v>0</v>
      </c>
      <c r="AO2498" s="5">
        <v>0</v>
      </c>
      <c r="AP2498" s="5">
        <v>0</v>
      </c>
      <c r="AQ2498" s="5">
        <f t="shared" si="428"/>
        <v>0</v>
      </c>
      <c r="AR2498" s="5">
        <v>0</v>
      </c>
      <c r="AS2498" s="6"/>
      <c r="AT2498" s="5">
        <v>0</v>
      </c>
      <c r="AU2498" s="5">
        <v>0</v>
      </c>
      <c r="AV2498" t="str">
        <f t="shared" ref="AV2498:AV2561" si="432">IF(AU2498 &gt; 0, "Y", "N")</f>
        <v>N</v>
      </c>
      <c r="AW2498" t="s">
        <v>60</v>
      </c>
      <c r="AX2498" t="s">
        <v>61</v>
      </c>
      <c r="AY2498" t="s">
        <v>2637</v>
      </c>
      <c r="AZ2498" t="s">
        <v>2637</v>
      </c>
      <c r="BA2498" t="str">
        <f t="shared" ref="BA2498:BA2561" si="433">IF(OR(L2498&gt;0, O2498&gt;0, R2498&gt;0, W2498&gt;0, Z2498&gt;0, AC2498&gt;0, AI2498&gt;0, AL2498&gt;0, AO2498&gt;0, M2498&gt;0), "Y", "N")</f>
        <v>N</v>
      </c>
    </row>
    <row r="2499" spans="1:53">
      <c r="A2499" t="s">
        <v>436</v>
      </c>
      <c r="B2499" t="s">
        <v>54</v>
      </c>
      <c r="C2499" t="s">
        <v>89</v>
      </c>
      <c r="D2499">
        <v>2020</v>
      </c>
      <c r="F2499" t="s">
        <v>6385</v>
      </c>
      <c r="G2499" t="s">
        <v>6386</v>
      </c>
      <c r="H2499" t="s">
        <v>6228</v>
      </c>
      <c r="I2499" t="s">
        <v>6389</v>
      </c>
      <c r="J2499" t="s">
        <v>58</v>
      </c>
      <c r="K2499" t="s">
        <v>59</v>
      </c>
      <c r="L2499" s="5">
        <v>0</v>
      </c>
      <c r="M2499" s="5">
        <v>0</v>
      </c>
      <c r="N2499" s="5">
        <f t="shared" si="429"/>
        <v>0</v>
      </c>
      <c r="O2499" s="5">
        <v>0</v>
      </c>
      <c r="P2499" s="5">
        <v>1</v>
      </c>
      <c r="Q2499" s="5">
        <f t="shared" si="430"/>
        <v>1</v>
      </c>
      <c r="R2499" s="5">
        <v>0</v>
      </c>
      <c r="S2499" s="5">
        <v>0</v>
      </c>
      <c r="T2499" s="5">
        <f t="shared" si="431"/>
        <v>0</v>
      </c>
      <c r="U2499" s="5">
        <v>0</v>
      </c>
      <c r="V2499" s="5">
        <v>1</v>
      </c>
      <c r="W2499" s="5">
        <v>0</v>
      </c>
      <c r="X2499" s="5">
        <v>0</v>
      </c>
      <c r="Y2499" s="5">
        <f t="shared" ref="Y2499:Y2562" si="434">W2499+X2499</f>
        <v>0</v>
      </c>
      <c r="Z2499" s="5">
        <v>0</v>
      </c>
      <c r="AA2499" s="5">
        <v>1</v>
      </c>
      <c r="AB2499" s="5">
        <f t="shared" ref="AB2499:AB2562" si="435">SUM(Z2499:AA2499)</f>
        <v>1</v>
      </c>
      <c r="AC2499" s="5">
        <v>0</v>
      </c>
      <c r="AD2499" s="5">
        <v>0</v>
      </c>
      <c r="AE2499" s="5">
        <f t="shared" ref="AE2499:AE2562" si="436">SUM(AC2499:AD2499)</f>
        <v>0</v>
      </c>
      <c r="AF2499" s="5">
        <v>0</v>
      </c>
      <c r="AG2499" s="6">
        <v>44116</v>
      </c>
      <c r="AH2499" s="5">
        <v>1</v>
      </c>
      <c r="AI2499" s="5">
        <v>0</v>
      </c>
      <c r="AJ2499" s="5">
        <v>0</v>
      </c>
      <c r="AK2499" s="5">
        <f t="shared" ref="AK2499:AK2562" si="437">SUM(AI2499:AJ2499)</f>
        <v>0</v>
      </c>
      <c r="AL2499" s="5">
        <v>0</v>
      </c>
      <c r="AM2499" s="5">
        <v>0</v>
      </c>
      <c r="AN2499" s="5">
        <f t="shared" ref="AN2499:AN2562" si="438">SUM(AL2499:AM2499)</f>
        <v>0</v>
      </c>
      <c r="AO2499" s="5">
        <v>0</v>
      </c>
      <c r="AP2499" s="5">
        <v>0</v>
      </c>
      <c r="AQ2499" s="5">
        <f t="shared" ref="AQ2499:AQ2562" si="439">SUM(AO2499:AP2499)</f>
        <v>0</v>
      </c>
      <c r="AR2499" s="5">
        <v>0</v>
      </c>
      <c r="AS2499" s="6"/>
      <c r="AT2499" s="5">
        <v>0</v>
      </c>
      <c r="AU2499" s="5">
        <v>0</v>
      </c>
      <c r="AV2499" t="str">
        <f t="shared" si="432"/>
        <v>N</v>
      </c>
      <c r="AW2499" t="s">
        <v>60</v>
      </c>
      <c r="AX2499" t="s">
        <v>61</v>
      </c>
      <c r="AY2499" t="s">
        <v>2637</v>
      </c>
      <c r="AZ2499" t="s">
        <v>2637</v>
      </c>
      <c r="BA2499" t="str">
        <f t="shared" si="433"/>
        <v>N</v>
      </c>
    </row>
    <row r="2500" spans="1:53">
      <c r="A2500" t="s">
        <v>436</v>
      </c>
      <c r="B2500" t="s">
        <v>54</v>
      </c>
      <c r="C2500" t="s">
        <v>89</v>
      </c>
      <c r="D2500">
        <v>2020</v>
      </c>
      <c r="F2500" t="s">
        <v>6390</v>
      </c>
      <c r="G2500" t="s">
        <v>6391</v>
      </c>
      <c r="H2500" t="s">
        <v>2720</v>
      </c>
      <c r="I2500" t="s">
        <v>6392</v>
      </c>
      <c r="J2500" t="s">
        <v>58</v>
      </c>
      <c r="K2500" t="s">
        <v>59</v>
      </c>
      <c r="L2500" s="5">
        <v>0</v>
      </c>
      <c r="M2500" s="5">
        <v>0</v>
      </c>
      <c r="N2500" s="5">
        <f t="shared" si="429"/>
        <v>0</v>
      </c>
      <c r="O2500" s="5">
        <v>0</v>
      </c>
      <c r="P2500" s="5">
        <v>1</v>
      </c>
      <c r="Q2500" s="5">
        <f t="shared" si="430"/>
        <v>1</v>
      </c>
      <c r="R2500" s="5">
        <v>0</v>
      </c>
      <c r="S2500" s="5">
        <v>0</v>
      </c>
      <c r="T2500" s="5">
        <f t="shared" si="431"/>
        <v>0</v>
      </c>
      <c r="U2500" s="5">
        <v>0</v>
      </c>
      <c r="V2500" s="5">
        <v>1</v>
      </c>
      <c r="W2500" s="5">
        <v>0</v>
      </c>
      <c r="X2500" s="5">
        <v>0</v>
      </c>
      <c r="Y2500" s="5">
        <f t="shared" si="434"/>
        <v>0</v>
      </c>
      <c r="Z2500" s="5">
        <v>0</v>
      </c>
      <c r="AA2500" s="5">
        <v>1</v>
      </c>
      <c r="AB2500" s="5">
        <f t="shared" si="435"/>
        <v>1</v>
      </c>
      <c r="AC2500" s="5">
        <v>0</v>
      </c>
      <c r="AD2500" s="5">
        <v>0</v>
      </c>
      <c r="AE2500" s="5">
        <f t="shared" si="436"/>
        <v>0</v>
      </c>
      <c r="AF2500" s="5">
        <v>0</v>
      </c>
      <c r="AG2500" s="6">
        <v>44133</v>
      </c>
      <c r="AH2500" s="5">
        <v>1</v>
      </c>
      <c r="AI2500" s="5">
        <v>0</v>
      </c>
      <c r="AJ2500" s="5">
        <v>0</v>
      </c>
      <c r="AK2500" s="5">
        <f t="shared" si="437"/>
        <v>0</v>
      </c>
      <c r="AL2500" s="5">
        <v>0</v>
      </c>
      <c r="AM2500" s="5">
        <v>0</v>
      </c>
      <c r="AN2500" s="5">
        <f t="shared" si="438"/>
        <v>0</v>
      </c>
      <c r="AO2500" s="5">
        <v>0</v>
      </c>
      <c r="AP2500" s="5">
        <v>0</v>
      </c>
      <c r="AQ2500" s="5">
        <f t="shared" si="439"/>
        <v>0</v>
      </c>
      <c r="AR2500" s="5">
        <v>0</v>
      </c>
      <c r="AS2500" s="6"/>
      <c r="AT2500" s="5">
        <v>0</v>
      </c>
      <c r="AU2500" s="5">
        <v>0</v>
      </c>
      <c r="AV2500" t="str">
        <f t="shared" si="432"/>
        <v>N</v>
      </c>
      <c r="AW2500" t="s">
        <v>60</v>
      </c>
      <c r="AX2500" t="s">
        <v>61</v>
      </c>
      <c r="AY2500" t="s">
        <v>2637</v>
      </c>
      <c r="AZ2500" t="s">
        <v>2637</v>
      </c>
      <c r="BA2500" t="str">
        <f t="shared" si="433"/>
        <v>N</v>
      </c>
    </row>
    <row r="2501" spans="1:53">
      <c r="A2501" t="s">
        <v>436</v>
      </c>
      <c r="B2501" t="s">
        <v>54</v>
      </c>
      <c r="C2501" t="s">
        <v>89</v>
      </c>
      <c r="D2501">
        <v>2020</v>
      </c>
      <c r="F2501" t="s">
        <v>6393</v>
      </c>
      <c r="G2501" t="s">
        <v>6394</v>
      </c>
      <c r="H2501" t="s">
        <v>6395</v>
      </c>
      <c r="I2501" t="s">
        <v>6396</v>
      </c>
      <c r="J2501" t="s">
        <v>58</v>
      </c>
      <c r="K2501" t="s">
        <v>59</v>
      </c>
      <c r="L2501" s="5">
        <v>0</v>
      </c>
      <c r="M2501" s="5">
        <v>0</v>
      </c>
      <c r="N2501" s="5">
        <f t="shared" si="429"/>
        <v>0</v>
      </c>
      <c r="O2501" s="5">
        <v>0</v>
      </c>
      <c r="P2501" s="5">
        <v>1</v>
      </c>
      <c r="Q2501" s="5">
        <f t="shared" si="430"/>
        <v>1</v>
      </c>
      <c r="R2501" s="5">
        <v>0</v>
      </c>
      <c r="S2501" s="5">
        <v>0</v>
      </c>
      <c r="T2501" s="5">
        <f t="shared" si="431"/>
        <v>0</v>
      </c>
      <c r="U2501" s="5">
        <v>0</v>
      </c>
      <c r="V2501" s="5">
        <v>1</v>
      </c>
      <c r="W2501" s="5">
        <v>0</v>
      </c>
      <c r="X2501" s="5">
        <v>0</v>
      </c>
      <c r="Y2501" s="5">
        <f t="shared" si="434"/>
        <v>0</v>
      </c>
      <c r="Z2501" s="5">
        <v>0</v>
      </c>
      <c r="AA2501" s="5">
        <v>1</v>
      </c>
      <c r="AB2501" s="5">
        <f t="shared" si="435"/>
        <v>1</v>
      </c>
      <c r="AC2501" s="5">
        <v>0</v>
      </c>
      <c r="AD2501" s="5">
        <v>0</v>
      </c>
      <c r="AE2501" s="5">
        <f t="shared" si="436"/>
        <v>0</v>
      </c>
      <c r="AF2501" s="5">
        <v>0</v>
      </c>
      <c r="AG2501" s="6">
        <v>44098</v>
      </c>
      <c r="AH2501" s="5">
        <v>1</v>
      </c>
      <c r="AI2501" s="5">
        <v>0</v>
      </c>
      <c r="AJ2501" s="5">
        <v>0</v>
      </c>
      <c r="AK2501" s="5">
        <f t="shared" si="437"/>
        <v>0</v>
      </c>
      <c r="AL2501" s="5">
        <v>0</v>
      </c>
      <c r="AM2501" s="5">
        <v>0</v>
      </c>
      <c r="AN2501" s="5">
        <f t="shared" si="438"/>
        <v>0</v>
      </c>
      <c r="AO2501" s="5">
        <v>0</v>
      </c>
      <c r="AP2501" s="5">
        <v>0</v>
      </c>
      <c r="AQ2501" s="5">
        <f t="shared" si="439"/>
        <v>0</v>
      </c>
      <c r="AR2501" s="5">
        <v>0</v>
      </c>
      <c r="AS2501" s="6"/>
      <c r="AT2501" s="5">
        <v>0</v>
      </c>
      <c r="AU2501" s="5">
        <v>0</v>
      </c>
      <c r="AV2501" t="str">
        <f t="shared" si="432"/>
        <v>N</v>
      </c>
      <c r="AW2501" t="s">
        <v>60</v>
      </c>
      <c r="AX2501" t="s">
        <v>61</v>
      </c>
      <c r="AY2501" t="s">
        <v>2637</v>
      </c>
      <c r="AZ2501" t="s">
        <v>2637</v>
      </c>
      <c r="BA2501" t="str">
        <f t="shared" si="433"/>
        <v>N</v>
      </c>
    </row>
    <row r="2502" spans="1:53">
      <c r="A2502" t="s">
        <v>436</v>
      </c>
      <c r="B2502" t="s">
        <v>54</v>
      </c>
      <c r="C2502" t="s">
        <v>89</v>
      </c>
      <c r="D2502">
        <v>2020</v>
      </c>
      <c r="F2502" t="s">
        <v>6397</v>
      </c>
      <c r="G2502" t="s">
        <v>6398</v>
      </c>
      <c r="H2502" t="s">
        <v>6399</v>
      </c>
      <c r="I2502" t="s">
        <v>6400</v>
      </c>
      <c r="J2502" t="s">
        <v>58</v>
      </c>
      <c r="K2502" t="s">
        <v>59</v>
      </c>
      <c r="L2502" s="5">
        <v>0</v>
      </c>
      <c r="M2502" s="5">
        <v>0</v>
      </c>
      <c r="N2502" s="5">
        <f t="shared" si="429"/>
        <v>0</v>
      </c>
      <c r="O2502" s="5">
        <v>0</v>
      </c>
      <c r="P2502" s="5">
        <v>1</v>
      </c>
      <c r="Q2502" s="5">
        <f t="shared" si="430"/>
        <v>1</v>
      </c>
      <c r="R2502" s="5">
        <v>0</v>
      </c>
      <c r="S2502" s="5">
        <v>0</v>
      </c>
      <c r="T2502" s="5">
        <f t="shared" si="431"/>
        <v>0</v>
      </c>
      <c r="U2502" s="5">
        <v>0</v>
      </c>
      <c r="V2502" s="5">
        <v>1</v>
      </c>
      <c r="W2502" s="5">
        <v>0</v>
      </c>
      <c r="X2502" s="5">
        <v>0</v>
      </c>
      <c r="Y2502" s="5">
        <f t="shared" si="434"/>
        <v>0</v>
      </c>
      <c r="Z2502" s="5">
        <v>0</v>
      </c>
      <c r="AA2502" s="5">
        <v>1</v>
      </c>
      <c r="AB2502" s="5">
        <f t="shared" si="435"/>
        <v>1</v>
      </c>
      <c r="AC2502" s="5">
        <v>0</v>
      </c>
      <c r="AD2502" s="5">
        <v>0</v>
      </c>
      <c r="AE2502" s="5">
        <f t="shared" si="436"/>
        <v>0</v>
      </c>
      <c r="AF2502" s="5">
        <v>0</v>
      </c>
      <c r="AG2502" s="6">
        <v>43977</v>
      </c>
      <c r="AH2502" s="5">
        <v>1</v>
      </c>
      <c r="AI2502" s="5">
        <v>0</v>
      </c>
      <c r="AJ2502" s="5">
        <v>0</v>
      </c>
      <c r="AK2502" s="5">
        <f t="shared" si="437"/>
        <v>0</v>
      </c>
      <c r="AL2502" s="5">
        <v>0</v>
      </c>
      <c r="AM2502" s="5">
        <v>0</v>
      </c>
      <c r="AN2502" s="5">
        <f t="shared" si="438"/>
        <v>0</v>
      </c>
      <c r="AO2502" s="5">
        <v>0</v>
      </c>
      <c r="AP2502" s="5">
        <v>0</v>
      </c>
      <c r="AQ2502" s="5">
        <f t="shared" si="439"/>
        <v>0</v>
      </c>
      <c r="AR2502" s="5">
        <v>0</v>
      </c>
      <c r="AS2502" s="6"/>
      <c r="AT2502" s="5">
        <v>0</v>
      </c>
      <c r="AU2502" s="5">
        <v>0</v>
      </c>
      <c r="AV2502" t="str">
        <f t="shared" si="432"/>
        <v>N</v>
      </c>
      <c r="AW2502" t="s">
        <v>60</v>
      </c>
      <c r="AX2502" t="s">
        <v>61</v>
      </c>
      <c r="AY2502" t="s">
        <v>2637</v>
      </c>
      <c r="AZ2502" t="s">
        <v>2637</v>
      </c>
      <c r="BA2502" t="str">
        <f t="shared" si="433"/>
        <v>N</v>
      </c>
    </row>
    <row r="2503" spans="1:53">
      <c r="A2503" t="s">
        <v>436</v>
      </c>
      <c r="B2503" t="s">
        <v>54</v>
      </c>
      <c r="C2503" t="s">
        <v>89</v>
      </c>
      <c r="D2503">
        <v>2020</v>
      </c>
      <c r="F2503" t="s">
        <v>6401</v>
      </c>
      <c r="G2503" t="s">
        <v>6402</v>
      </c>
      <c r="H2503" t="s">
        <v>6403</v>
      </c>
      <c r="I2503" t="s">
        <v>6404</v>
      </c>
      <c r="J2503" t="s">
        <v>58</v>
      </c>
      <c r="K2503" t="s">
        <v>59</v>
      </c>
      <c r="L2503" s="5">
        <v>0</v>
      </c>
      <c r="M2503" s="5">
        <v>0</v>
      </c>
      <c r="N2503" s="5">
        <f t="shared" si="429"/>
        <v>0</v>
      </c>
      <c r="O2503" s="5">
        <v>0</v>
      </c>
      <c r="P2503" s="5">
        <v>1</v>
      </c>
      <c r="Q2503" s="5">
        <f t="shared" si="430"/>
        <v>1</v>
      </c>
      <c r="R2503" s="5">
        <v>0</v>
      </c>
      <c r="S2503" s="5">
        <v>0</v>
      </c>
      <c r="T2503" s="5">
        <f t="shared" si="431"/>
        <v>0</v>
      </c>
      <c r="U2503" s="5">
        <v>0</v>
      </c>
      <c r="V2503" s="5">
        <v>1</v>
      </c>
      <c r="W2503" s="5">
        <v>0</v>
      </c>
      <c r="X2503" s="5">
        <v>0</v>
      </c>
      <c r="Y2503" s="5">
        <f t="shared" si="434"/>
        <v>0</v>
      </c>
      <c r="Z2503" s="5">
        <v>0</v>
      </c>
      <c r="AA2503" s="5">
        <v>1</v>
      </c>
      <c r="AB2503" s="5">
        <f t="shared" si="435"/>
        <v>1</v>
      </c>
      <c r="AC2503" s="5">
        <v>0</v>
      </c>
      <c r="AD2503" s="5">
        <v>0</v>
      </c>
      <c r="AE2503" s="5">
        <f t="shared" si="436"/>
        <v>0</v>
      </c>
      <c r="AF2503" s="5">
        <v>0</v>
      </c>
      <c r="AG2503" s="6">
        <v>44096</v>
      </c>
      <c r="AH2503" s="5">
        <v>1</v>
      </c>
      <c r="AI2503" s="5">
        <v>0</v>
      </c>
      <c r="AJ2503" s="5">
        <v>0</v>
      </c>
      <c r="AK2503" s="5">
        <f t="shared" si="437"/>
        <v>0</v>
      </c>
      <c r="AL2503" s="5">
        <v>0</v>
      </c>
      <c r="AM2503" s="5">
        <v>0</v>
      </c>
      <c r="AN2503" s="5">
        <f t="shared" si="438"/>
        <v>0</v>
      </c>
      <c r="AO2503" s="5">
        <v>0</v>
      </c>
      <c r="AP2503" s="5">
        <v>0</v>
      </c>
      <c r="AQ2503" s="5">
        <f t="shared" si="439"/>
        <v>0</v>
      </c>
      <c r="AR2503" s="5">
        <v>0</v>
      </c>
      <c r="AS2503" s="6"/>
      <c r="AT2503" s="5">
        <v>0</v>
      </c>
      <c r="AU2503" s="5">
        <v>0</v>
      </c>
      <c r="AV2503" t="str">
        <f t="shared" si="432"/>
        <v>N</v>
      </c>
      <c r="AW2503" t="s">
        <v>60</v>
      </c>
      <c r="AX2503" t="s">
        <v>61</v>
      </c>
      <c r="AY2503" t="s">
        <v>2637</v>
      </c>
      <c r="AZ2503" t="s">
        <v>2637</v>
      </c>
      <c r="BA2503" t="str">
        <f t="shared" si="433"/>
        <v>N</v>
      </c>
    </row>
    <row r="2504" spans="1:53">
      <c r="A2504" t="s">
        <v>436</v>
      </c>
      <c r="B2504" t="s">
        <v>54</v>
      </c>
      <c r="C2504" t="s">
        <v>89</v>
      </c>
      <c r="D2504">
        <v>2020</v>
      </c>
      <c r="F2504" t="s">
        <v>6405</v>
      </c>
      <c r="G2504" t="s">
        <v>6406</v>
      </c>
      <c r="H2504" t="s">
        <v>6407</v>
      </c>
      <c r="I2504" t="s">
        <v>6408</v>
      </c>
      <c r="J2504" t="s">
        <v>58</v>
      </c>
      <c r="K2504" t="s">
        <v>59</v>
      </c>
      <c r="L2504" s="5">
        <v>0</v>
      </c>
      <c r="M2504" s="5">
        <v>0</v>
      </c>
      <c r="N2504" s="5">
        <f t="shared" si="429"/>
        <v>0</v>
      </c>
      <c r="O2504" s="5">
        <v>0</v>
      </c>
      <c r="P2504" s="5">
        <v>1</v>
      </c>
      <c r="Q2504" s="5">
        <f t="shared" si="430"/>
        <v>1</v>
      </c>
      <c r="R2504" s="5">
        <v>0</v>
      </c>
      <c r="S2504" s="5">
        <v>0</v>
      </c>
      <c r="T2504" s="5">
        <f t="shared" si="431"/>
        <v>0</v>
      </c>
      <c r="U2504" s="5">
        <v>0</v>
      </c>
      <c r="V2504" s="5">
        <v>1</v>
      </c>
      <c r="W2504" s="5">
        <v>0</v>
      </c>
      <c r="X2504" s="5">
        <v>0</v>
      </c>
      <c r="Y2504" s="5">
        <f t="shared" si="434"/>
        <v>0</v>
      </c>
      <c r="Z2504" s="5">
        <v>0</v>
      </c>
      <c r="AA2504" s="5">
        <v>1</v>
      </c>
      <c r="AB2504" s="5">
        <f t="shared" si="435"/>
        <v>1</v>
      </c>
      <c r="AC2504" s="5">
        <v>0</v>
      </c>
      <c r="AD2504" s="5">
        <v>0</v>
      </c>
      <c r="AE2504" s="5">
        <f t="shared" si="436"/>
        <v>0</v>
      </c>
      <c r="AF2504" s="5">
        <v>0</v>
      </c>
      <c r="AG2504" s="6">
        <v>44179</v>
      </c>
      <c r="AH2504" s="5">
        <v>1</v>
      </c>
      <c r="AI2504" s="5">
        <v>0</v>
      </c>
      <c r="AJ2504" s="5">
        <v>0</v>
      </c>
      <c r="AK2504" s="5">
        <f t="shared" si="437"/>
        <v>0</v>
      </c>
      <c r="AL2504" s="5">
        <v>0</v>
      </c>
      <c r="AM2504" s="5">
        <v>0</v>
      </c>
      <c r="AN2504" s="5">
        <f t="shared" si="438"/>
        <v>0</v>
      </c>
      <c r="AO2504" s="5">
        <v>0</v>
      </c>
      <c r="AP2504" s="5">
        <v>0</v>
      </c>
      <c r="AQ2504" s="5">
        <f t="shared" si="439"/>
        <v>0</v>
      </c>
      <c r="AR2504" s="5">
        <v>0</v>
      </c>
      <c r="AS2504" s="6"/>
      <c r="AT2504" s="5">
        <v>0</v>
      </c>
      <c r="AU2504" s="5">
        <v>0</v>
      </c>
      <c r="AV2504" t="str">
        <f t="shared" si="432"/>
        <v>N</v>
      </c>
      <c r="AW2504" t="s">
        <v>60</v>
      </c>
      <c r="AX2504" t="s">
        <v>61</v>
      </c>
      <c r="AY2504" t="s">
        <v>2637</v>
      </c>
      <c r="AZ2504" t="s">
        <v>2637</v>
      </c>
      <c r="BA2504" t="str">
        <f t="shared" si="433"/>
        <v>N</v>
      </c>
    </row>
    <row r="2505" spans="1:53">
      <c r="A2505" t="s">
        <v>436</v>
      </c>
      <c r="B2505" t="s">
        <v>54</v>
      </c>
      <c r="C2505" t="s">
        <v>89</v>
      </c>
      <c r="D2505">
        <v>2020</v>
      </c>
      <c r="F2505" t="s">
        <v>6373</v>
      </c>
      <c r="G2505" t="s">
        <v>6409</v>
      </c>
      <c r="H2505" t="s">
        <v>6410</v>
      </c>
      <c r="I2505" t="s">
        <v>6411</v>
      </c>
      <c r="J2505" t="s">
        <v>58</v>
      </c>
      <c r="K2505" t="s">
        <v>59</v>
      </c>
      <c r="L2505" s="5">
        <v>0</v>
      </c>
      <c r="M2505" s="5">
        <v>0</v>
      </c>
      <c r="N2505" s="5">
        <f t="shared" si="429"/>
        <v>0</v>
      </c>
      <c r="O2505" s="5">
        <v>0</v>
      </c>
      <c r="P2505" s="5">
        <v>1</v>
      </c>
      <c r="Q2505" s="5">
        <f t="shared" si="430"/>
        <v>1</v>
      </c>
      <c r="R2505" s="5">
        <v>0</v>
      </c>
      <c r="S2505" s="5">
        <v>0</v>
      </c>
      <c r="T2505" s="5">
        <f t="shared" si="431"/>
        <v>0</v>
      </c>
      <c r="U2505" s="5">
        <v>0</v>
      </c>
      <c r="V2505" s="5">
        <v>1</v>
      </c>
      <c r="W2505" s="5">
        <v>0</v>
      </c>
      <c r="X2505" s="5">
        <v>0</v>
      </c>
      <c r="Y2505" s="5">
        <f t="shared" si="434"/>
        <v>0</v>
      </c>
      <c r="Z2505" s="5">
        <v>0</v>
      </c>
      <c r="AA2505" s="5">
        <v>1</v>
      </c>
      <c r="AB2505" s="5">
        <f t="shared" si="435"/>
        <v>1</v>
      </c>
      <c r="AC2505" s="5">
        <v>0</v>
      </c>
      <c r="AD2505" s="5">
        <v>0</v>
      </c>
      <c r="AE2505" s="5">
        <f t="shared" si="436"/>
        <v>0</v>
      </c>
      <c r="AF2505" s="5">
        <v>0</v>
      </c>
      <c r="AG2505" s="6">
        <v>44098</v>
      </c>
      <c r="AH2505" s="5">
        <v>1</v>
      </c>
      <c r="AI2505" s="5">
        <v>0</v>
      </c>
      <c r="AJ2505" s="5">
        <v>0</v>
      </c>
      <c r="AK2505" s="5">
        <f t="shared" si="437"/>
        <v>0</v>
      </c>
      <c r="AL2505" s="5">
        <v>0</v>
      </c>
      <c r="AM2505" s="5">
        <v>0</v>
      </c>
      <c r="AN2505" s="5">
        <f t="shared" si="438"/>
        <v>0</v>
      </c>
      <c r="AO2505" s="5">
        <v>0</v>
      </c>
      <c r="AP2505" s="5">
        <v>0</v>
      </c>
      <c r="AQ2505" s="5">
        <f t="shared" si="439"/>
        <v>0</v>
      </c>
      <c r="AR2505" s="5">
        <v>0</v>
      </c>
      <c r="AS2505" s="6"/>
      <c r="AT2505" s="5">
        <v>0</v>
      </c>
      <c r="AU2505" s="5">
        <v>0</v>
      </c>
      <c r="AV2505" t="str">
        <f t="shared" si="432"/>
        <v>N</v>
      </c>
      <c r="AW2505" t="s">
        <v>60</v>
      </c>
      <c r="AX2505" t="s">
        <v>61</v>
      </c>
      <c r="AY2505" t="s">
        <v>2637</v>
      </c>
      <c r="AZ2505" t="s">
        <v>2637</v>
      </c>
      <c r="BA2505" t="str">
        <f t="shared" si="433"/>
        <v>N</v>
      </c>
    </row>
    <row r="2506" spans="1:53">
      <c r="A2506" t="s">
        <v>436</v>
      </c>
      <c r="B2506" t="s">
        <v>54</v>
      </c>
      <c r="C2506" t="s">
        <v>89</v>
      </c>
      <c r="D2506">
        <v>2020</v>
      </c>
      <c r="F2506" t="s">
        <v>6412</v>
      </c>
      <c r="G2506" t="s">
        <v>6413</v>
      </c>
      <c r="H2506" t="s">
        <v>6414</v>
      </c>
      <c r="I2506" t="s">
        <v>6415</v>
      </c>
      <c r="J2506" t="s">
        <v>58</v>
      </c>
      <c r="K2506" t="s">
        <v>59</v>
      </c>
      <c r="L2506" s="5">
        <v>0</v>
      </c>
      <c r="M2506" s="5">
        <v>0</v>
      </c>
      <c r="N2506" s="5">
        <f t="shared" si="429"/>
        <v>0</v>
      </c>
      <c r="O2506" s="5">
        <v>0</v>
      </c>
      <c r="P2506" s="5">
        <v>1</v>
      </c>
      <c r="Q2506" s="5">
        <f t="shared" si="430"/>
        <v>1</v>
      </c>
      <c r="R2506" s="5">
        <v>0</v>
      </c>
      <c r="S2506" s="5">
        <v>0</v>
      </c>
      <c r="T2506" s="5">
        <f t="shared" si="431"/>
        <v>0</v>
      </c>
      <c r="U2506" s="5">
        <v>0</v>
      </c>
      <c r="V2506" s="5">
        <v>1</v>
      </c>
      <c r="W2506" s="5">
        <v>0</v>
      </c>
      <c r="X2506" s="5">
        <v>0</v>
      </c>
      <c r="Y2506" s="5">
        <f t="shared" si="434"/>
        <v>0</v>
      </c>
      <c r="Z2506" s="5">
        <v>0</v>
      </c>
      <c r="AA2506" s="5">
        <v>1</v>
      </c>
      <c r="AB2506" s="5">
        <f t="shared" si="435"/>
        <v>1</v>
      </c>
      <c r="AC2506" s="5">
        <v>0</v>
      </c>
      <c r="AD2506" s="5">
        <v>0</v>
      </c>
      <c r="AE2506" s="5">
        <f t="shared" si="436"/>
        <v>0</v>
      </c>
      <c r="AF2506" s="5">
        <v>0</v>
      </c>
      <c r="AG2506" s="6">
        <v>44116</v>
      </c>
      <c r="AH2506" s="5">
        <v>1</v>
      </c>
      <c r="AI2506" s="5">
        <v>0</v>
      </c>
      <c r="AJ2506" s="5">
        <v>0</v>
      </c>
      <c r="AK2506" s="5">
        <f t="shared" si="437"/>
        <v>0</v>
      </c>
      <c r="AL2506" s="5">
        <v>0</v>
      </c>
      <c r="AM2506" s="5">
        <v>0</v>
      </c>
      <c r="AN2506" s="5">
        <f t="shared" si="438"/>
        <v>0</v>
      </c>
      <c r="AO2506" s="5">
        <v>0</v>
      </c>
      <c r="AP2506" s="5">
        <v>0</v>
      </c>
      <c r="AQ2506" s="5">
        <f t="shared" si="439"/>
        <v>0</v>
      </c>
      <c r="AR2506" s="5">
        <v>0</v>
      </c>
      <c r="AS2506" s="6"/>
      <c r="AT2506" s="5">
        <v>0</v>
      </c>
      <c r="AU2506" s="5">
        <v>0</v>
      </c>
      <c r="AV2506" t="str">
        <f t="shared" si="432"/>
        <v>N</v>
      </c>
      <c r="AW2506" t="s">
        <v>60</v>
      </c>
      <c r="AX2506" t="s">
        <v>61</v>
      </c>
      <c r="AY2506" t="s">
        <v>2637</v>
      </c>
      <c r="AZ2506" t="s">
        <v>2637</v>
      </c>
      <c r="BA2506" t="str">
        <f t="shared" si="433"/>
        <v>N</v>
      </c>
    </row>
    <row r="2507" spans="1:53">
      <c r="A2507" t="s">
        <v>436</v>
      </c>
      <c r="B2507" t="s">
        <v>54</v>
      </c>
      <c r="C2507" t="s">
        <v>89</v>
      </c>
      <c r="D2507">
        <v>2020</v>
      </c>
      <c r="F2507" t="s">
        <v>6416</v>
      </c>
      <c r="G2507" t="s">
        <v>6417</v>
      </c>
      <c r="H2507" t="s">
        <v>6418</v>
      </c>
      <c r="I2507" t="s">
        <v>6419</v>
      </c>
      <c r="J2507" t="s">
        <v>58</v>
      </c>
      <c r="K2507" t="s">
        <v>59</v>
      </c>
      <c r="L2507" s="5">
        <v>0</v>
      </c>
      <c r="M2507" s="5">
        <v>0</v>
      </c>
      <c r="N2507" s="5">
        <f t="shared" si="429"/>
        <v>0</v>
      </c>
      <c r="O2507" s="5">
        <v>0</v>
      </c>
      <c r="P2507" s="5">
        <v>1</v>
      </c>
      <c r="Q2507" s="5">
        <f t="shared" si="430"/>
        <v>1</v>
      </c>
      <c r="R2507" s="5">
        <v>0</v>
      </c>
      <c r="S2507" s="5">
        <v>0</v>
      </c>
      <c r="T2507" s="5">
        <f t="shared" si="431"/>
        <v>0</v>
      </c>
      <c r="U2507" s="5">
        <v>0</v>
      </c>
      <c r="V2507" s="5">
        <v>1</v>
      </c>
      <c r="W2507" s="5">
        <v>0</v>
      </c>
      <c r="X2507" s="5">
        <v>0</v>
      </c>
      <c r="Y2507" s="5">
        <f t="shared" si="434"/>
        <v>0</v>
      </c>
      <c r="Z2507" s="5">
        <v>0</v>
      </c>
      <c r="AA2507" s="5">
        <v>1</v>
      </c>
      <c r="AB2507" s="5">
        <f t="shared" si="435"/>
        <v>1</v>
      </c>
      <c r="AC2507" s="5">
        <v>0</v>
      </c>
      <c r="AD2507" s="5">
        <v>0</v>
      </c>
      <c r="AE2507" s="5">
        <f t="shared" si="436"/>
        <v>0</v>
      </c>
      <c r="AF2507" s="5">
        <v>0</v>
      </c>
      <c r="AG2507" s="6">
        <v>44173</v>
      </c>
      <c r="AH2507" s="5">
        <v>1</v>
      </c>
      <c r="AI2507" s="5">
        <v>0</v>
      </c>
      <c r="AJ2507" s="5">
        <v>0</v>
      </c>
      <c r="AK2507" s="5">
        <f t="shared" si="437"/>
        <v>0</v>
      </c>
      <c r="AL2507" s="5">
        <v>0</v>
      </c>
      <c r="AM2507" s="5">
        <v>0</v>
      </c>
      <c r="AN2507" s="5">
        <f t="shared" si="438"/>
        <v>0</v>
      </c>
      <c r="AO2507" s="5">
        <v>0</v>
      </c>
      <c r="AP2507" s="5">
        <v>0</v>
      </c>
      <c r="AQ2507" s="5">
        <f t="shared" si="439"/>
        <v>0</v>
      </c>
      <c r="AR2507" s="5">
        <v>0</v>
      </c>
      <c r="AS2507" s="6"/>
      <c r="AT2507" s="5">
        <v>0</v>
      </c>
      <c r="AU2507" s="5">
        <v>0</v>
      </c>
      <c r="AV2507" t="str">
        <f t="shared" si="432"/>
        <v>N</v>
      </c>
      <c r="AW2507" t="s">
        <v>60</v>
      </c>
      <c r="AX2507" t="s">
        <v>61</v>
      </c>
      <c r="AY2507" t="s">
        <v>2637</v>
      </c>
      <c r="AZ2507" t="s">
        <v>2637</v>
      </c>
      <c r="BA2507" t="str">
        <f t="shared" si="433"/>
        <v>N</v>
      </c>
    </row>
    <row r="2508" spans="1:53">
      <c r="A2508" t="s">
        <v>436</v>
      </c>
      <c r="B2508" t="s">
        <v>54</v>
      </c>
      <c r="C2508" t="s">
        <v>89</v>
      </c>
      <c r="D2508">
        <v>2020</v>
      </c>
      <c r="F2508" t="s">
        <v>6420</v>
      </c>
      <c r="G2508" t="s">
        <v>6421</v>
      </c>
      <c r="H2508" t="s">
        <v>2720</v>
      </c>
      <c r="I2508" t="s">
        <v>6422</v>
      </c>
      <c r="J2508" t="s">
        <v>58</v>
      </c>
      <c r="K2508" t="s">
        <v>59</v>
      </c>
      <c r="L2508" s="5">
        <v>0</v>
      </c>
      <c r="M2508" s="5">
        <v>0</v>
      </c>
      <c r="N2508" s="5">
        <f t="shared" si="429"/>
        <v>0</v>
      </c>
      <c r="O2508" s="5">
        <v>0</v>
      </c>
      <c r="P2508" s="5">
        <v>1</v>
      </c>
      <c r="Q2508" s="5">
        <f t="shared" si="430"/>
        <v>1</v>
      </c>
      <c r="R2508" s="5">
        <v>0</v>
      </c>
      <c r="S2508" s="5">
        <v>0</v>
      </c>
      <c r="T2508" s="5">
        <f t="shared" si="431"/>
        <v>0</v>
      </c>
      <c r="U2508" s="5">
        <v>0</v>
      </c>
      <c r="V2508" s="5">
        <v>1</v>
      </c>
      <c r="W2508" s="5">
        <v>0</v>
      </c>
      <c r="X2508" s="5">
        <v>0</v>
      </c>
      <c r="Y2508" s="5">
        <f t="shared" si="434"/>
        <v>0</v>
      </c>
      <c r="Z2508" s="5">
        <v>0</v>
      </c>
      <c r="AA2508" s="5">
        <v>1</v>
      </c>
      <c r="AB2508" s="5">
        <f t="shared" si="435"/>
        <v>1</v>
      </c>
      <c r="AC2508" s="5">
        <v>0</v>
      </c>
      <c r="AD2508" s="5">
        <v>0</v>
      </c>
      <c r="AE2508" s="5">
        <f t="shared" si="436"/>
        <v>0</v>
      </c>
      <c r="AF2508" s="5">
        <v>0</v>
      </c>
      <c r="AG2508" s="6">
        <v>44133</v>
      </c>
      <c r="AH2508" s="5">
        <v>1</v>
      </c>
      <c r="AI2508" s="5">
        <v>0</v>
      </c>
      <c r="AJ2508" s="5">
        <v>0</v>
      </c>
      <c r="AK2508" s="5">
        <f t="shared" si="437"/>
        <v>0</v>
      </c>
      <c r="AL2508" s="5">
        <v>0</v>
      </c>
      <c r="AM2508" s="5">
        <v>0</v>
      </c>
      <c r="AN2508" s="5">
        <f t="shared" si="438"/>
        <v>0</v>
      </c>
      <c r="AO2508" s="5">
        <v>0</v>
      </c>
      <c r="AP2508" s="5">
        <v>0</v>
      </c>
      <c r="AQ2508" s="5">
        <f t="shared" si="439"/>
        <v>0</v>
      </c>
      <c r="AR2508" s="5">
        <v>0</v>
      </c>
      <c r="AS2508" s="6"/>
      <c r="AT2508" s="5">
        <v>0</v>
      </c>
      <c r="AU2508" s="5">
        <v>0</v>
      </c>
      <c r="AV2508" t="str">
        <f t="shared" si="432"/>
        <v>N</v>
      </c>
      <c r="AW2508" t="s">
        <v>60</v>
      </c>
      <c r="AX2508" t="s">
        <v>61</v>
      </c>
      <c r="AY2508" t="s">
        <v>2637</v>
      </c>
      <c r="AZ2508" t="s">
        <v>2637</v>
      </c>
      <c r="BA2508" t="str">
        <f t="shared" si="433"/>
        <v>N</v>
      </c>
    </row>
    <row r="2509" spans="1:53">
      <c r="A2509" t="s">
        <v>436</v>
      </c>
      <c r="B2509" t="s">
        <v>54</v>
      </c>
      <c r="C2509" t="s">
        <v>89</v>
      </c>
      <c r="D2509">
        <v>2020</v>
      </c>
      <c r="F2509" t="s">
        <v>6423</v>
      </c>
      <c r="G2509" t="s">
        <v>6424</v>
      </c>
      <c r="H2509" t="s">
        <v>6425</v>
      </c>
      <c r="I2509" t="s">
        <v>6426</v>
      </c>
      <c r="J2509" t="s">
        <v>58</v>
      </c>
      <c r="K2509" t="s">
        <v>59</v>
      </c>
      <c r="L2509" s="5">
        <v>0</v>
      </c>
      <c r="M2509" s="5">
        <v>0</v>
      </c>
      <c r="N2509" s="5">
        <f t="shared" si="429"/>
        <v>0</v>
      </c>
      <c r="O2509" s="5">
        <v>0</v>
      </c>
      <c r="P2509" s="5">
        <v>1</v>
      </c>
      <c r="Q2509" s="5">
        <f t="shared" si="430"/>
        <v>1</v>
      </c>
      <c r="R2509" s="5">
        <v>0</v>
      </c>
      <c r="S2509" s="5">
        <v>0</v>
      </c>
      <c r="T2509" s="5">
        <f t="shared" si="431"/>
        <v>0</v>
      </c>
      <c r="U2509" s="5">
        <v>0</v>
      </c>
      <c r="V2509" s="5">
        <v>1</v>
      </c>
      <c r="W2509" s="5">
        <v>0</v>
      </c>
      <c r="X2509" s="5">
        <v>0</v>
      </c>
      <c r="Y2509" s="5">
        <f t="shared" si="434"/>
        <v>0</v>
      </c>
      <c r="Z2509" s="5">
        <v>0</v>
      </c>
      <c r="AA2509" s="5">
        <v>1</v>
      </c>
      <c r="AB2509" s="5">
        <f t="shared" si="435"/>
        <v>1</v>
      </c>
      <c r="AC2509" s="5">
        <v>0</v>
      </c>
      <c r="AD2509" s="5">
        <v>0</v>
      </c>
      <c r="AE2509" s="5">
        <f t="shared" si="436"/>
        <v>0</v>
      </c>
      <c r="AF2509" s="5">
        <v>0</v>
      </c>
      <c r="AG2509" s="6">
        <v>44144</v>
      </c>
      <c r="AH2509" s="5">
        <v>1</v>
      </c>
      <c r="AI2509" s="5">
        <v>0</v>
      </c>
      <c r="AJ2509" s="5">
        <v>0</v>
      </c>
      <c r="AK2509" s="5">
        <f t="shared" si="437"/>
        <v>0</v>
      </c>
      <c r="AL2509" s="5">
        <v>0</v>
      </c>
      <c r="AM2509" s="5">
        <v>0</v>
      </c>
      <c r="AN2509" s="5">
        <f t="shared" si="438"/>
        <v>0</v>
      </c>
      <c r="AO2509" s="5">
        <v>0</v>
      </c>
      <c r="AP2509" s="5">
        <v>0</v>
      </c>
      <c r="AQ2509" s="5">
        <f t="shared" si="439"/>
        <v>0</v>
      </c>
      <c r="AR2509" s="5">
        <v>0</v>
      </c>
      <c r="AS2509" s="6"/>
      <c r="AT2509" s="5">
        <v>0</v>
      </c>
      <c r="AU2509" s="5">
        <v>0</v>
      </c>
      <c r="AV2509" t="str">
        <f t="shared" si="432"/>
        <v>N</v>
      </c>
      <c r="AW2509" t="s">
        <v>60</v>
      </c>
      <c r="AX2509" t="s">
        <v>61</v>
      </c>
      <c r="AY2509" t="s">
        <v>2637</v>
      </c>
      <c r="AZ2509" t="s">
        <v>2637</v>
      </c>
      <c r="BA2509" t="str">
        <f t="shared" si="433"/>
        <v>N</v>
      </c>
    </row>
    <row r="2510" spans="1:53">
      <c r="A2510" t="s">
        <v>436</v>
      </c>
      <c r="B2510" t="s">
        <v>54</v>
      </c>
      <c r="C2510" t="s">
        <v>89</v>
      </c>
      <c r="D2510">
        <v>2020</v>
      </c>
      <c r="F2510" t="s">
        <v>6427</v>
      </c>
      <c r="G2510" t="s">
        <v>6428</v>
      </c>
      <c r="H2510" t="s">
        <v>6228</v>
      </c>
      <c r="I2510" t="s">
        <v>6429</v>
      </c>
      <c r="J2510" t="s">
        <v>58</v>
      </c>
      <c r="K2510" t="s">
        <v>59</v>
      </c>
      <c r="L2510" s="5">
        <v>0</v>
      </c>
      <c r="M2510" s="5">
        <v>0</v>
      </c>
      <c r="N2510" s="5">
        <f t="shared" si="429"/>
        <v>0</v>
      </c>
      <c r="O2510" s="5">
        <v>0</v>
      </c>
      <c r="P2510" s="5">
        <v>1</v>
      </c>
      <c r="Q2510" s="5">
        <f t="shared" si="430"/>
        <v>1</v>
      </c>
      <c r="R2510" s="5">
        <v>0</v>
      </c>
      <c r="S2510" s="5">
        <v>0</v>
      </c>
      <c r="T2510" s="5">
        <f t="shared" si="431"/>
        <v>0</v>
      </c>
      <c r="U2510" s="5">
        <v>0</v>
      </c>
      <c r="V2510" s="5">
        <v>1</v>
      </c>
      <c r="W2510" s="5">
        <v>0</v>
      </c>
      <c r="X2510" s="5">
        <v>0</v>
      </c>
      <c r="Y2510" s="5">
        <f t="shared" si="434"/>
        <v>0</v>
      </c>
      <c r="Z2510" s="5">
        <v>0</v>
      </c>
      <c r="AA2510" s="5">
        <v>1</v>
      </c>
      <c r="AB2510" s="5">
        <f t="shared" si="435"/>
        <v>1</v>
      </c>
      <c r="AC2510" s="5">
        <v>0</v>
      </c>
      <c r="AD2510" s="5">
        <v>0</v>
      </c>
      <c r="AE2510" s="5">
        <f t="shared" si="436"/>
        <v>0</v>
      </c>
      <c r="AF2510" s="5">
        <v>0</v>
      </c>
      <c r="AG2510" s="6">
        <v>44098</v>
      </c>
      <c r="AH2510" s="5">
        <v>1</v>
      </c>
      <c r="AI2510" s="5">
        <v>0</v>
      </c>
      <c r="AJ2510" s="5">
        <v>0</v>
      </c>
      <c r="AK2510" s="5">
        <f t="shared" si="437"/>
        <v>0</v>
      </c>
      <c r="AL2510" s="5">
        <v>0</v>
      </c>
      <c r="AM2510" s="5">
        <v>0</v>
      </c>
      <c r="AN2510" s="5">
        <f t="shared" si="438"/>
        <v>0</v>
      </c>
      <c r="AO2510" s="5">
        <v>0</v>
      </c>
      <c r="AP2510" s="5">
        <v>0</v>
      </c>
      <c r="AQ2510" s="5">
        <f t="shared" si="439"/>
        <v>0</v>
      </c>
      <c r="AR2510" s="5">
        <v>0</v>
      </c>
      <c r="AS2510" s="6"/>
      <c r="AT2510" s="5">
        <v>0</v>
      </c>
      <c r="AU2510" s="5">
        <v>0</v>
      </c>
      <c r="AV2510" t="str">
        <f t="shared" si="432"/>
        <v>N</v>
      </c>
      <c r="AW2510" t="s">
        <v>60</v>
      </c>
      <c r="AX2510" t="s">
        <v>61</v>
      </c>
      <c r="AY2510" t="s">
        <v>2637</v>
      </c>
      <c r="AZ2510" t="s">
        <v>2637</v>
      </c>
      <c r="BA2510" t="str">
        <f t="shared" si="433"/>
        <v>N</v>
      </c>
    </row>
    <row r="2511" spans="1:53">
      <c r="A2511" t="s">
        <v>436</v>
      </c>
      <c r="B2511" t="s">
        <v>54</v>
      </c>
      <c r="C2511" t="s">
        <v>89</v>
      </c>
      <c r="D2511">
        <v>2020</v>
      </c>
      <c r="F2511" t="s">
        <v>6430</v>
      </c>
      <c r="G2511" t="s">
        <v>6431</v>
      </c>
      <c r="H2511" t="s">
        <v>6432</v>
      </c>
      <c r="I2511" t="s">
        <v>6433</v>
      </c>
      <c r="J2511" t="s">
        <v>58</v>
      </c>
      <c r="K2511" t="s">
        <v>59</v>
      </c>
      <c r="L2511" s="5">
        <v>0</v>
      </c>
      <c r="M2511" s="5">
        <v>0</v>
      </c>
      <c r="N2511" s="5">
        <f t="shared" si="429"/>
        <v>0</v>
      </c>
      <c r="O2511" s="5">
        <v>0</v>
      </c>
      <c r="P2511" s="5">
        <v>1</v>
      </c>
      <c r="Q2511" s="5">
        <f t="shared" si="430"/>
        <v>1</v>
      </c>
      <c r="R2511" s="5">
        <v>0</v>
      </c>
      <c r="S2511" s="5">
        <v>0</v>
      </c>
      <c r="T2511" s="5">
        <f t="shared" si="431"/>
        <v>0</v>
      </c>
      <c r="U2511" s="5">
        <v>0</v>
      </c>
      <c r="V2511" s="5">
        <v>1</v>
      </c>
      <c r="W2511" s="5">
        <v>0</v>
      </c>
      <c r="X2511" s="5">
        <v>0</v>
      </c>
      <c r="Y2511" s="5">
        <f t="shared" si="434"/>
        <v>0</v>
      </c>
      <c r="Z2511" s="5">
        <v>0</v>
      </c>
      <c r="AA2511" s="5">
        <v>1</v>
      </c>
      <c r="AB2511" s="5">
        <f t="shared" si="435"/>
        <v>1</v>
      </c>
      <c r="AC2511" s="5">
        <v>0</v>
      </c>
      <c r="AD2511" s="5">
        <v>0</v>
      </c>
      <c r="AE2511" s="5">
        <f t="shared" si="436"/>
        <v>0</v>
      </c>
      <c r="AF2511" s="5">
        <v>0</v>
      </c>
      <c r="AG2511" s="6">
        <v>44074</v>
      </c>
      <c r="AH2511" s="5">
        <v>1</v>
      </c>
      <c r="AI2511" s="5">
        <v>0</v>
      </c>
      <c r="AJ2511" s="5">
        <v>0</v>
      </c>
      <c r="AK2511" s="5">
        <f t="shared" si="437"/>
        <v>0</v>
      </c>
      <c r="AL2511" s="5">
        <v>0</v>
      </c>
      <c r="AM2511" s="5">
        <v>0</v>
      </c>
      <c r="AN2511" s="5">
        <f t="shared" si="438"/>
        <v>0</v>
      </c>
      <c r="AO2511" s="5">
        <v>0</v>
      </c>
      <c r="AP2511" s="5">
        <v>0</v>
      </c>
      <c r="AQ2511" s="5">
        <f t="shared" si="439"/>
        <v>0</v>
      </c>
      <c r="AR2511" s="5">
        <v>0</v>
      </c>
      <c r="AS2511" s="6"/>
      <c r="AT2511" s="5">
        <v>0</v>
      </c>
      <c r="AU2511" s="5">
        <v>0</v>
      </c>
      <c r="AV2511" t="str">
        <f t="shared" si="432"/>
        <v>N</v>
      </c>
      <c r="AW2511" t="s">
        <v>60</v>
      </c>
      <c r="AX2511" t="s">
        <v>61</v>
      </c>
      <c r="AY2511" t="s">
        <v>2637</v>
      </c>
      <c r="AZ2511" t="s">
        <v>2637</v>
      </c>
      <c r="BA2511" t="str">
        <f t="shared" si="433"/>
        <v>N</v>
      </c>
    </row>
    <row r="2512" spans="1:53">
      <c r="A2512" t="s">
        <v>436</v>
      </c>
      <c r="B2512" t="s">
        <v>54</v>
      </c>
      <c r="C2512" t="s">
        <v>89</v>
      </c>
      <c r="D2512">
        <v>2020</v>
      </c>
      <c r="F2512" t="s">
        <v>6434</v>
      </c>
      <c r="G2512" t="s">
        <v>6435</v>
      </c>
      <c r="H2512" t="s">
        <v>2720</v>
      </c>
      <c r="I2512" t="s">
        <v>6436</v>
      </c>
      <c r="J2512" t="s">
        <v>58</v>
      </c>
      <c r="K2512" t="s">
        <v>59</v>
      </c>
      <c r="L2512" s="5">
        <v>0</v>
      </c>
      <c r="M2512" s="5">
        <v>0</v>
      </c>
      <c r="N2512" s="5">
        <f t="shared" si="429"/>
        <v>0</v>
      </c>
      <c r="O2512" s="5">
        <v>0</v>
      </c>
      <c r="P2512" s="5">
        <v>1</v>
      </c>
      <c r="Q2512" s="5">
        <f t="shared" si="430"/>
        <v>1</v>
      </c>
      <c r="R2512" s="5">
        <v>0</v>
      </c>
      <c r="S2512" s="5">
        <v>0</v>
      </c>
      <c r="T2512" s="5">
        <f t="shared" si="431"/>
        <v>0</v>
      </c>
      <c r="U2512" s="5">
        <v>0</v>
      </c>
      <c r="V2512" s="5">
        <v>1</v>
      </c>
      <c r="W2512" s="5">
        <v>0</v>
      </c>
      <c r="X2512" s="5">
        <v>0</v>
      </c>
      <c r="Y2512" s="5">
        <f t="shared" si="434"/>
        <v>0</v>
      </c>
      <c r="Z2512" s="5">
        <v>0</v>
      </c>
      <c r="AA2512" s="5">
        <v>1</v>
      </c>
      <c r="AB2512" s="5">
        <f t="shared" si="435"/>
        <v>1</v>
      </c>
      <c r="AC2512" s="5">
        <v>0</v>
      </c>
      <c r="AD2512" s="5">
        <v>0</v>
      </c>
      <c r="AE2512" s="5">
        <f t="shared" si="436"/>
        <v>0</v>
      </c>
      <c r="AF2512" s="5">
        <v>0</v>
      </c>
      <c r="AG2512" s="6">
        <v>44168</v>
      </c>
      <c r="AH2512" s="5">
        <v>1</v>
      </c>
      <c r="AI2512" s="5">
        <v>0</v>
      </c>
      <c r="AJ2512" s="5">
        <v>0</v>
      </c>
      <c r="AK2512" s="5">
        <f t="shared" si="437"/>
        <v>0</v>
      </c>
      <c r="AL2512" s="5">
        <v>0</v>
      </c>
      <c r="AM2512" s="5">
        <v>0</v>
      </c>
      <c r="AN2512" s="5">
        <f t="shared" si="438"/>
        <v>0</v>
      </c>
      <c r="AO2512" s="5">
        <v>0</v>
      </c>
      <c r="AP2512" s="5">
        <v>0</v>
      </c>
      <c r="AQ2512" s="5">
        <f t="shared" si="439"/>
        <v>0</v>
      </c>
      <c r="AR2512" s="5">
        <v>0</v>
      </c>
      <c r="AS2512" s="6"/>
      <c r="AT2512" s="5">
        <v>0</v>
      </c>
      <c r="AU2512" s="5">
        <v>0</v>
      </c>
      <c r="AV2512" t="str">
        <f t="shared" si="432"/>
        <v>N</v>
      </c>
      <c r="AW2512" t="s">
        <v>60</v>
      </c>
      <c r="AX2512" t="s">
        <v>61</v>
      </c>
      <c r="AY2512" t="s">
        <v>2637</v>
      </c>
      <c r="AZ2512" t="s">
        <v>2637</v>
      </c>
      <c r="BA2512" t="str">
        <f t="shared" si="433"/>
        <v>N</v>
      </c>
    </row>
    <row r="2513" spans="1:53">
      <c r="A2513" t="s">
        <v>436</v>
      </c>
      <c r="B2513" t="s">
        <v>54</v>
      </c>
      <c r="C2513" t="s">
        <v>89</v>
      </c>
      <c r="D2513">
        <v>2020</v>
      </c>
      <c r="F2513" t="s">
        <v>6437</v>
      </c>
      <c r="G2513" t="s">
        <v>6438</v>
      </c>
      <c r="H2513" t="s">
        <v>6439</v>
      </c>
      <c r="I2513" t="s">
        <v>6440</v>
      </c>
      <c r="J2513" t="s">
        <v>58</v>
      </c>
      <c r="K2513" t="s">
        <v>59</v>
      </c>
      <c r="L2513" s="5">
        <v>0</v>
      </c>
      <c r="M2513" s="5">
        <v>0</v>
      </c>
      <c r="N2513" s="5">
        <f t="shared" si="429"/>
        <v>0</v>
      </c>
      <c r="O2513" s="5">
        <v>0</v>
      </c>
      <c r="P2513" s="5">
        <v>1</v>
      </c>
      <c r="Q2513" s="5">
        <f t="shared" si="430"/>
        <v>1</v>
      </c>
      <c r="R2513" s="5">
        <v>0</v>
      </c>
      <c r="S2513" s="5">
        <v>0</v>
      </c>
      <c r="T2513" s="5">
        <f t="shared" si="431"/>
        <v>0</v>
      </c>
      <c r="U2513" s="5">
        <v>0</v>
      </c>
      <c r="V2513" s="5">
        <v>1</v>
      </c>
      <c r="W2513" s="5">
        <v>0</v>
      </c>
      <c r="X2513" s="5">
        <v>0</v>
      </c>
      <c r="Y2513" s="5">
        <f t="shared" si="434"/>
        <v>0</v>
      </c>
      <c r="Z2513" s="5">
        <v>0</v>
      </c>
      <c r="AA2513" s="5">
        <v>1</v>
      </c>
      <c r="AB2513" s="5">
        <f t="shared" si="435"/>
        <v>1</v>
      </c>
      <c r="AC2513" s="5">
        <v>0</v>
      </c>
      <c r="AD2513" s="5">
        <v>0</v>
      </c>
      <c r="AE2513" s="5">
        <f t="shared" si="436"/>
        <v>0</v>
      </c>
      <c r="AF2513" s="5">
        <v>0</v>
      </c>
      <c r="AG2513" s="6">
        <v>44095</v>
      </c>
      <c r="AH2513" s="5">
        <v>1</v>
      </c>
      <c r="AI2513" s="5">
        <v>0</v>
      </c>
      <c r="AJ2513" s="5">
        <v>0</v>
      </c>
      <c r="AK2513" s="5">
        <f t="shared" si="437"/>
        <v>0</v>
      </c>
      <c r="AL2513" s="5">
        <v>0</v>
      </c>
      <c r="AM2513" s="5">
        <v>0</v>
      </c>
      <c r="AN2513" s="5">
        <f t="shared" si="438"/>
        <v>0</v>
      </c>
      <c r="AO2513" s="5">
        <v>0</v>
      </c>
      <c r="AP2513" s="5">
        <v>0</v>
      </c>
      <c r="AQ2513" s="5">
        <f t="shared" si="439"/>
        <v>0</v>
      </c>
      <c r="AR2513" s="5">
        <v>0</v>
      </c>
      <c r="AS2513" s="6"/>
      <c r="AT2513" s="5">
        <v>0</v>
      </c>
      <c r="AU2513" s="5">
        <v>0</v>
      </c>
      <c r="AV2513" t="str">
        <f t="shared" si="432"/>
        <v>N</v>
      </c>
      <c r="AW2513" t="s">
        <v>60</v>
      </c>
      <c r="AX2513" t="s">
        <v>61</v>
      </c>
      <c r="AY2513" t="s">
        <v>2637</v>
      </c>
      <c r="AZ2513" t="s">
        <v>2637</v>
      </c>
      <c r="BA2513" t="str">
        <f t="shared" si="433"/>
        <v>N</v>
      </c>
    </row>
    <row r="2514" spans="1:53">
      <c r="A2514" t="s">
        <v>436</v>
      </c>
      <c r="B2514" t="s">
        <v>54</v>
      </c>
      <c r="C2514" t="s">
        <v>89</v>
      </c>
      <c r="D2514">
        <v>2020</v>
      </c>
      <c r="F2514" t="s">
        <v>6441</v>
      </c>
      <c r="G2514" t="s">
        <v>6442</v>
      </c>
      <c r="H2514" t="s">
        <v>2720</v>
      </c>
      <c r="I2514" t="s">
        <v>6443</v>
      </c>
      <c r="J2514" t="s">
        <v>58</v>
      </c>
      <c r="K2514" t="s">
        <v>59</v>
      </c>
      <c r="L2514" s="5">
        <v>0</v>
      </c>
      <c r="M2514" s="5">
        <v>0</v>
      </c>
      <c r="N2514" s="5">
        <f t="shared" si="429"/>
        <v>0</v>
      </c>
      <c r="O2514" s="5">
        <v>0</v>
      </c>
      <c r="P2514" s="5">
        <v>1</v>
      </c>
      <c r="Q2514" s="5">
        <f t="shared" si="430"/>
        <v>1</v>
      </c>
      <c r="R2514" s="5">
        <v>0</v>
      </c>
      <c r="S2514" s="5">
        <v>0</v>
      </c>
      <c r="T2514" s="5">
        <f t="shared" si="431"/>
        <v>0</v>
      </c>
      <c r="U2514" s="5">
        <v>0</v>
      </c>
      <c r="V2514" s="5">
        <v>1</v>
      </c>
      <c r="W2514" s="5">
        <v>0</v>
      </c>
      <c r="X2514" s="5">
        <v>0</v>
      </c>
      <c r="Y2514" s="5">
        <f t="shared" si="434"/>
        <v>0</v>
      </c>
      <c r="Z2514" s="5">
        <v>0</v>
      </c>
      <c r="AA2514" s="5">
        <v>1</v>
      </c>
      <c r="AB2514" s="5">
        <f t="shared" si="435"/>
        <v>1</v>
      </c>
      <c r="AC2514" s="5">
        <v>0</v>
      </c>
      <c r="AD2514" s="5">
        <v>0</v>
      </c>
      <c r="AE2514" s="5">
        <f t="shared" si="436"/>
        <v>0</v>
      </c>
      <c r="AF2514" s="5">
        <v>0</v>
      </c>
      <c r="AG2514" s="6">
        <v>44168</v>
      </c>
      <c r="AH2514" s="5">
        <v>1</v>
      </c>
      <c r="AI2514" s="5">
        <v>0</v>
      </c>
      <c r="AJ2514" s="5">
        <v>0</v>
      </c>
      <c r="AK2514" s="5">
        <f t="shared" si="437"/>
        <v>0</v>
      </c>
      <c r="AL2514" s="5">
        <v>0</v>
      </c>
      <c r="AM2514" s="5">
        <v>0</v>
      </c>
      <c r="AN2514" s="5">
        <f t="shared" si="438"/>
        <v>0</v>
      </c>
      <c r="AO2514" s="5">
        <v>0</v>
      </c>
      <c r="AP2514" s="5">
        <v>0</v>
      </c>
      <c r="AQ2514" s="5">
        <f t="shared" si="439"/>
        <v>0</v>
      </c>
      <c r="AR2514" s="5">
        <v>0</v>
      </c>
      <c r="AS2514" s="6"/>
      <c r="AT2514" s="5">
        <v>0</v>
      </c>
      <c r="AU2514" s="5">
        <v>0</v>
      </c>
      <c r="AV2514" t="str">
        <f t="shared" si="432"/>
        <v>N</v>
      </c>
      <c r="AW2514" t="s">
        <v>60</v>
      </c>
      <c r="AX2514" t="s">
        <v>61</v>
      </c>
      <c r="AY2514" t="s">
        <v>2637</v>
      </c>
      <c r="AZ2514" t="s">
        <v>2637</v>
      </c>
      <c r="BA2514" t="str">
        <f t="shared" si="433"/>
        <v>N</v>
      </c>
    </row>
    <row r="2515" spans="1:53">
      <c r="A2515" t="s">
        <v>436</v>
      </c>
      <c r="B2515" t="s">
        <v>54</v>
      </c>
      <c r="C2515" t="s">
        <v>89</v>
      </c>
      <c r="D2515">
        <v>2020</v>
      </c>
      <c r="F2515" t="s">
        <v>6444</v>
      </c>
      <c r="G2515" t="s">
        <v>6445</v>
      </c>
      <c r="H2515" t="s">
        <v>5050</v>
      </c>
      <c r="I2515" t="s">
        <v>6446</v>
      </c>
      <c r="J2515" t="s">
        <v>58</v>
      </c>
      <c r="K2515" t="s">
        <v>59</v>
      </c>
      <c r="L2515" s="5">
        <v>0</v>
      </c>
      <c r="M2515" s="5">
        <v>0</v>
      </c>
      <c r="N2515" s="5">
        <f t="shared" si="429"/>
        <v>0</v>
      </c>
      <c r="O2515" s="5">
        <v>0</v>
      </c>
      <c r="P2515" s="5">
        <v>1</v>
      </c>
      <c r="Q2515" s="5">
        <f t="shared" si="430"/>
        <v>1</v>
      </c>
      <c r="R2515" s="5">
        <v>0</v>
      </c>
      <c r="S2515" s="5">
        <v>0</v>
      </c>
      <c r="T2515" s="5">
        <f t="shared" si="431"/>
        <v>0</v>
      </c>
      <c r="U2515" s="5">
        <v>0</v>
      </c>
      <c r="V2515" s="5">
        <v>1</v>
      </c>
      <c r="W2515" s="5">
        <v>0</v>
      </c>
      <c r="X2515" s="5">
        <v>0</v>
      </c>
      <c r="Y2515" s="5">
        <f t="shared" si="434"/>
        <v>0</v>
      </c>
      <c r="Z2515" s="5">
        <v>0</v>
      </c>
      <c r="AA2515" s="5">
        <v>1</v>
      </c>
      <c r="AB2515" s="5">
        <f t="shared" si="435"/>
        <v>1</v>
      </c>
      <c r="AC2515" s="5">
        <v>0</v>
      </c>
      <c r="AD2515" s="5">
        <v>0</v>
      </c>
      <c r="AE2515" s="5">
        <f t="shared" si="436"/>
        <v>0</v>
      </c>
      <c r="AF2515" s="5">
        <v>0</v>
      </c>
      <c r="AG2515" s="6">
        <v>44158</v>
      </c>
      <c r="AH2515" s="5">
        <v>1</v>
      </c>
      <c r="AI2515" s="5">
        <v>0</v>
      </c>
      <c r="AJ2515" s="5">
        <v>0</v>
      </c>
      <c r="AK2515" s="5">
        <f t="shared" si="437"/>
        <v>0</v>
      </c>
      <c r="AL2515" s="5">
        <v>0</v>
      </c>
      <c r="AM2515" s="5">
        <v>0</v>
      </c>
      <c r="AN2515" s="5">
        <f t="shared" si="438"/>
        <v>0</v>
      </c>
      <c r="AO2515" s="5">
        <v>0</v>
      </c>
      <c r="AP2515" s="5">
        <v>0</v>
      </c>
      <c r="AQ2515" s="5">
        <f t="shared" si="439"/>
        <v>0</v>
      </c>
      <c r="AR2515" s="5">
        <v>0</v>
      </c>
      <c r="AS2515" s="6"/>
      <c r="AT2515" s="5">
        <v>0</v>
      </c>
      <c r="AU2515" s="5">
        <v>0</v>
      </c>
      <c r="AV2515" t="str">
        <f t="shared" si="432"/>
        <v>N</v>
      </c>
      <c r="AW2515" t="s">
        <v>60</v>
      </c>
      <c r="AX2515" t="s">
        <v>61</v>
      </c>
      <c r="AY2515" t="s">
        <v>2637</v>
      </c>
      <c r="AZ2515" t="s">
        <v>2637</v>
      </c>
      <c r="BA2515" t="str">
        <f t="shared" si="433"/>
        <v>N</v>
      </c>
    </row>
    <row r="2516" spans="1:53">
      <c r="A2516" t="s">
        <v>436</v>
      </c>
      <c r="B2516" t="s">
        <v>54</v>
      </c>
      <c r="C2516" t="s">
        <v>89</v>
      </c>
      <c r="D2516">
        <v>2020</v>
      </c>
      <c r="F2516" t="s">
        <v>6447</v>
      </c>
      <c r="G2516" t="s">
        <v>6448</v>
      </c>
      <c r="H2516" t="s">
        <v>2720</v>
      </c>
      <c r="I2516" t="s">
        <v>6449</v>
      </c>
      <c r="J2516" t="s">
        <v>58</v>
      </c>
      <c r="K2516" t="s">
        <v>59</v>
      </c>
      <c r="L2516" s="5">
        <v>0</v>
      </c>
      <c r="M2516" s="5">
        <v>0</v>
      </c>
      <c r="N2516" s="5">
        <f t="shared" si="429"/>
        <v>0</v>
      </c>
      <c r="O2516" s="5">
        <v>0</v>
      </c>
      <c r="P2516" s="5">
        <v>1</v>
      </c>
      <c r="Q2516" s="5">
        <f t="shared" si="430"/>
        <v>1</v>
      </c>
      <c r="R2516" s="5">
        <v>0</v>
      </c>
      <c r="S2516" s="5">
        <v>0</v>
      </c>
      <c r="T2516" s="5">
        <f t="shared" si="431"/>
        <v>0</v>
      </c>
      <c r="U2516" s="5">
        <v>0</v>
      </c>
      <c r="V2516" s="5">
        <v>1</v>
      </c>
      <c r="W2516" s="5">
        <v>0</v>
      </c>
      <c r="X2516" s="5">
        <v>0</v>
      </c>
      <c r="Y2516" s="5">
        <f t="shared" si="434"/>
        <v>0</v>
      </c>
      <c r="Z2516" s="5">
        <v>0</v>
      </c>
      <c r="AA2516" s="5">
        <v>1</v>
      </c>
      <c r="AB2516" s="5">
        <f t="shared" si="435"/>
        <v>1</v>
      </c>
      <c r="AC2516" s="5">
        <v>0</v>
      </c>
      <c r="AD2516" s="5">
        <v>0</v>
      </c>
      <c r="AE2516" s="5">
        <f t="shared" si="436"/>
        <v>0</v>
      </c>
      <c r="AF2516" s="5">
        <v>0</v>
      </c>
      <c r="AG2516" s="6">
        <v>44025</v>
      </c>
      <c r="AH2516" s="5">
        <v>1</v>
      </c>
      <c r="AI2516" s="5">
        <v>0</v>
      </c>
      <c r="AJ2516" s="5">
        <v>0</v>
      </c>
      <c r="AK2516" s="5">
        <f t="shared" si="437"/>
        <v>0</v>
      </c>
      <c r="AL2516" s="5">
        <v>0</v>
      </c>
      <c r="AM2516" s="5">
        <v>0</v>
      </c>
      <c r="AN2516" s="5">
        <f t="shared" si="438"/>
        <v>0</v>
      </c>
      <c r="AO2516" s="5">
        <v>0</v>
      </c>
      <c r="AP2516" s="5">
        <v>0</v>
      </c>
      <c r="AQ2516" s="5">
        <f t="shared" si="439"/>
        <v>0</v>
      </c>
      <c r="AR2516" s="5">
        <v>0</v>
      </c>
      <c r="AS2516" s="6"/>
      <c r="AT2516" s="5">
        <v>0</v>
      </c>
      <c r="AU2516" s="5">
        <v>0</v>
      </c>
      <c r="AV2516" t="str">
        <f t="shared" si="432"/>
        <v>N</v>
      </c>
      <c r="AW2516" t="s">
        <v>60</v>
      </c>
      <c r="AX2516" t="s">
        <v>61</v>
      </c>
      <c r="AY2516" t="s">
        <v>2637</v>
      </c>
      <c r="AZ2516" t="s">
        <v>2637</v>
      </c>
      <c r="BA2516" t="str">
        <f t="shared" si="433"/>
        <v>N</v>
      </c>
    </row>
    <row r="2517" spans="1:53">
      <c r="A2517" t="s">
        <v>436</v>
      </c>
      <c r="B2517" t="s">
        <v>54</v>
      </c>
      <c r="C2517" t="s">
        <v>89</v>
      </c>
      <c r="D2517">
        <v>2020</v>
      </c>
      <c r="F2517" t="s">
        <v>6450</v>
      </c>
      <c r="G2517" t="s">
        <v>6451</v>
      </c>
      <c r="H2517" t="s">
        <v>2754</v>
      </c>
      <c r="I2517" t="s">
        <v>6452</v>
      </c>
      <c r="J2517" t="s">
        <v>58</v>
      </c>
      <c r="K2517" t="s">
        <v>59</v>
      </c>
      <c r="L2517" s="5">
        <v>0</v>
      </c>
      <c r="M2517" s="5">
        <v>0</v>
      </c>
      <c r="N2517" s="5">
        <f t="shared" si="429"/>
        <v>0</v>
      </c>
      <c r="O2517" s="5">
        <v>0</v>
      </c>
      <c r="P2517" s="5">
        <v>1</v>
      </c>
      <c r="Q2517" s="5">
        <f t="shared" si="430"/>
        <v>1</v>
      </c>
      <c r="R2517" s="5">
        <v>0</v>
      </c>
      <c r="S2517" s="5">
        <v>0</v>
      </c>
      <c r="T2517" s="5">
        <f t="shared" si="431"/>
        <v>0</v>
      </c>
      <c r="U2517" s="5">
        <v>0</v>
      </c>
      <c r="V2517" s="5">
        <v>1</v>
      </c>
      <c r="W2517" s="5">
        <v>0</v>
      </c>
      <c r="X2517" s="5">
        <v>0</v>
      </c>
      <c r="Y2517" s="5">
        <f t="shared" si="434"/>
        <v>0</v>
      </c>
      <c r="Z2517" s="5">
        <v>0</v>
      </c>
      <c r="AA2517" s="5">
        <v>1</v>
      </c>
      <c r="AB2517" s="5">
        <f t="shared" si="435"/>
        <v>1</v>
      </c>
      <c r="AC2517" s="5">
        <v>0</v>
      </c>
      <c r="AD2517" s="5">
        <v>0</v>
      </c>
      <c r="AE2517" s="5">
        <f t="shared" si="436"/>
        <v>0</v>
      </c>
      <c r="AF2517" s="5">
        <v>0</v>
      </c>
      <c r="AG2517" s="6">
        <v>44102</v>
      </c>
      <c r="AH2517" s="5">
        <v>1</v>
      </c>
      <c r="AI2517" s="5">
        <v>0</v>
      </c>
      <c r="AJ2517" s="5">
        <v>0</v>
      </c>
      <c r="AK2517" s="5">
        <f t="shared" si="437"/>
        <v>0</v>
      </c>
      <c r="AL2517" s="5">
        <v>0</v>
      </c>
      <c r="AM2517" s="5">
        <v>0</v>
      </c>
      <c r="AN2517" s="5">
        <f t="shared" si="438"/>
        <v>0</v>
      </c>
      <c r="AO2517" s="5">
        <v>0</v>
      </c>
      <c r="AP2517" s="5">
        <v>0</v>
      </c>
      <c r="AQ2517" s="5">
        <f t="shared" si="439"/>
        <v>0</v>
      </c>
      <c r="AR2517" s="5">
        <v>0</v>
      </c>
      <c r="AS2517" s="6"/>
      <c r="AT2517" s="5">
        <v>0</v>
      </c>
      <c r="AU2517" s="5">
        <v>0</v>
      </c>
      <c r="AV2517" t="str">
        <f t="shared" si="432"/>
        <v>N</v>
      </c>
      <c r="AW2517" t="s">
        <v>60</v>
      </c>
      <c r="AX2517" t="s">
        <v>61</v>
      </c>
      <c r="AY2517" t="s">
        <v>2637</v>
      </c>
      <c r="AZ2517" t="s">
        <v>2637</v>
      </c>
      <c r="BA2517" t="str">
        <f t="shared" si="433"/>
        <v>N</v>
      </c>
    </row>
    <row r="2518" spans="1:53">
      <c r="A2518" t="s">
        <v>436</v>
      </c>
      <c r="B2518" t="s">
        <v>54</v>
      </c>
      <c r="C2518" t="s">
        <v>89</v>
      </c>
      <c r="D2518">
        <v>2020</v>
      </c>
      <c r="F2518" t="s">
        <v>6453</v>
      </c>
      <c r="G2518" t="s">
        <v>6454</v>
      </c>
      <c r="H2518" t="s">
        <v>6455</v>
      </c>
      <c r="I2518" t="s">
        <v>6456</v>
      </c>
      <c r="J2518" t="s">
        <v>58</v>
      </c>
      <c r="K2518" t="s">
        <v>59</v>
      </c>
      <c r="L2518" s="5">
        <v>0</v>
      </c>
      <c r="M2518" s="5">
        <v>0</v>
      </c>
      <c r="N2518" s="5">
        <f t="shared" si="429"/>
        <v>0</v>
      </c>
      <c r="O2518" s="5">
        <v>0</v>
      </c>
      <c r="P2518" s="5">
        <v>1</v>
      </c>
      <c r="Q2518" s="5">
        <f t="shared" si="430"/>
        <v>1</v>
      </c>
      <c r="R2518" s="5">
        <v>0</v>
      </c>
      <c r="S2518" s="5">
        <v>0</v>
      </c>
      <c r="T2518" s="5">
        <f t="shared" si="431"/>
        <v>0</v>
      </c>
      <c r="U2518" s="5">
        <v>0</v>
      </c>
      <c r="V2518" s="5">
        <v>1</v>
      </c>
      <c r="W2518" s="5">
        <v>0</v>
      </c>
      <c r="X2518" s="5">
        <v>0</v>
      </c>
      <c r="Y2518" s="5">
        <f t="shared" si="434"/>
        <v>0</v>
      </c>
      <c r="Z2518" s="5">
        <v>0</v>
      </c>
      <c r="AA2518" s="5">
        <v>1</v>
      </c>
      <c r="AB2518" s="5">
        <f t="shared" si="435"/>
        <v>1</v>
      </c>
      <c r="AC2518" s="5">
        <v>0</v>
      </c>
      <c r="AD2518" s="5">
        <v>0</v>
      </c>
      <c r="AE2518" s="5">
        <f t="shared" si="436"/>
        <v>0</v>
      </c>
      <c r="AF2518" s="5">
        <v>0</v>
      </c>
      <c r="AG2518" s="6">
        <v>44168</v>
      </c>
      <c r="AH2518" s="5">
        <v>1</v>
      </c>
      <c r="AI2518" s="5">
        <v>0</v>
      </c>
      <c r="AJ2518" s="5">
        <v>0</v>
      </c>
      <c r="AK2518" s="5">
        <f t="shared" si="437"/>
        <v>0</v>
      </c>
      <c r="AL2518" s="5">
        <v>0</v>
      </c>
      <c r="AM2518" s="5">
        <v>0</v>
      </c>
      <c r="AN2518" s="5">
        <f t="shared" si="438"/>
        <v>0</v>
      </c>
      <c r="AO2518" s="5">
        <v>0</v>
      </c>
      <c r="AP2518" s="5">
        <v>0</v>
      </c>
      <c r="AQ2518" s="5">
        <f t="shared" si="439"/>
        <v>0</v>
      </c>
      <c r="AR2518" s="5">
        <v>0</v>
      </c>
      <c r="AS2518" s="6"/>
      <c r="AT2518" s="5">
        <v>0</v>
      </c>
      <c r="AU2518" s="5">
        <v>0</v>
      </c>
      <c r="AV2518" t="str">
        <f t="shared" si="432"/>
        <v>N</v>
      </c>
      <c r="AW2518" t="s">
        <v>60</v>
      </c>
      <c r="AX2518" t="s">
        <v>61</v>
      </c>
      <c r="AY2518" t="s">
        <v>2637</v>
      </c>
      <c r="AZ2518" t="s">
        <v>2637</v>
      </c>
      <c r="BA2518" t="str">
        <f t="shared" si="433"/>
        <v>N</v>
      </c>
    </row>
    <row r="2519" spans="1:53">
      <c r="A2519" t="s">
        <v>436</v>
      </c>
      <c r="B2519" t="s">
        <v>54</v>
      </c>
      <c r="C2519" t="s">
        <v>89</v>
      </c>
      <c r="D2519">
        <v>2020</v>
      </c>
      <c r="F2519" t="s">
        <v>6457</v>
      </c>
      <c r="G2519" t="s">
        <v>6458</v>
      </c>
      <c r="H2519" t="s">
        <v>6459</v>
      </c>
      <c r="I2519" t="s">
        <v>6460</v>
      </c>
      <c r="J2519" t="s">
        <v>58</v>
      </c>
      <c r="K2519" t="s">
        <v>59</v>
      </c>
      <c r="L2519" s="5">
        <v>0</v>
      </c>
      <c r="M2519" s="5">
        <v>0</v>
      </c>
      <c r="N2519" s="5">
        <f t="shared" si="429"/>
        <v>0</v>
      </c>
      <c r="O2519" s="5">
        <v>0</v>
      </c>
      <c r="P2519" s="5">
        <v>1</v>
      </c>
      <c r="Q2519" s="5">
        <f t="shared" si="430"/>
        <v>1</v>
      </c>
      <c r="R2519" s="5">
        <v>0</v>
      </c>
      <c r="S2519" s="5">
        <v>0</v>
      </c>
      <c r="T2519" s="5">
        <f t="shared" si="431"/>
        <v>0</v>
      </c>
      <c r="U2519" s="5">
        <v>0</v>
      </c>
      <c r="V2519" s="5">
        <v>1</v>
      </c>
      <c r="W2519" s="5">
        <v>0</v>
      </c>
      <c r="X2519" s="5">
        <v>0</v>
      </c>
      <c r="Y2519" s="5">
        <f t="shared" si="434"/>
        <v>0</v>
      </c>
      <c r="Z2519" s="5">
        <v>0</v>
      </c>
      <c r="AA2519" s="5">
        <v>1</v>
      </c>
      <c r="AB2519" s="5">
        <f t="shared" si="435"/>
        <v>1</v>
      </c>
      <c r="AC2519" s="5">
        <v>0</v>
      </c>
      <c r="AD2519" s="5">
        <v>0</v>
      </c>
      <c r="AE2519" s="5">
        <f t="shared" si="436"/>
        <v>0</v>
      </c>
      <c r="AF2519" s="5">
        <v>0</v>
      </c>
      <c r="AG2519" s="6">
        <v>44007</v>
      </c>
      <c r="AH2519" s="5">
        <v>1</v>
      </c>
      <c r="AI2519" s="5">
        <v>0</v>
      </c>
      <c r="AJ2519" s="5">
        <v>0</v>
      </c>
      <c r="AK2519" s="5">
        <f t="shared" si="437"/>
        <v>0</v>
      </c>
      <c r="AL2519" s="5">
        <v>0</v>
      </c>
      <c r="AM2519" s="5">
        <v>0</v>
      </c>
      <c r="AN2519" s="5">
        <f t="shared" si="438"/>
        <v>0</v>
      </c>
      <c r="AO2519" s="5">
        <v>0</v>
      </c>
      <c r="AP2519" s="5">
        <v>0</v>
      </c>
      <c r="AQ2519" s="5">
        <f t="shared" si="439"/>
        <v>0</v>
      </c>
      <c r="AR2519" s="5">
        <v>0</v>
      </c>
      <c r="AS2519" s="6"/>
      <c r="AT2519" s="5">
        <v>0</v>
      </c>
      <c r="AU2519" s="5">
        <v>0</v>
      </c>
      <c r="AV2519" t="str">
        <f t="shared" si="432"/>
        <v>N</v>
      </c>
      <c r="AW2519" t="s">
        <v>60</v>
      </c>
      <c r="AX2519" t="s">
        <v>61</v>
      </c>
      <c r="AY2519" t="s">
        <v>2637</v>
      </c>
      <c r="AZ2519" t="s">
        <v>2637</v>
      </c>
      <c r="BA2519" t="str">
        <f t="shared" si="433"/>
        <v>N</v>
      </c>
    </row>
    <row r="2520" spans="1:53">
      <c r="A2520" t="s">
        <v>436</v>
      </c>
      <c r="B2520" t="s">
        <v>54</v>
      </c>
      <c r="C2520" t="s">
        <v>89</v>
      </c>
      <c r="D2520">
        <v>2020</v>
      </c>
      <c r="F2520" t="s">
        <v>6461</v>
      </c>
      <c r="G2520" t="s">
        <v>6462</v>
      </c>
      <c r="H2520" t="s">
        <v>6463</v>
      </c>
      <c r="I2520" t="s">
        <v>6464</v>
      </c>
      <c r="J2520" t="s">
        <v>58</v>
      </c>
      <c r="K2520" t="s">
        <v>59</v>
      </c>
      <c r="L2520" s="5">
        <v>0</v>
      </c>
      <c r="M2520" s="5">
        <v>0</v>
      </c>
      <c r="N2520" s="5">
        <f t="shared" si="429"/>
        <v>0</v>
      </c>
      <c r="O2520" s="5">
        <v>0</v>
      </c>
      <c r="P2520" s="5">
        <v>1</v>
      </c>
      <c r="Q2520" s="5">
        <f t="shared" si="430"/>
        <v>1</v>
      </c>
      <c r="R2520" s="5">
        <v>0</v>
      </c>
      <c r="S2520" s="5">
        <v>0</v>
      </c>
      <c r="T2520" s="5">
        <f t="shared" si="431"/>
        <v>0</v>
      </c>
      <c r="U2520" s="5">
        <v>0</v>
      </c>
      <c r="V2520" s="5">
        <v>1</v>
      </c>
      <c r="W2520" s="5">
        <v>0</v>
      </c>
      <c r="X2520" s="5">
        <v>0</v>
      </c>
      <c r="Y2520" s="5">
        <f t="shared" si="434"/>
        <v>0</v>
      </c>
      <c r="Z2520" s="5">
        <v>0</v>
      </c>
      <c r="AA2520" s="5">
        <v>1</v>
      </c>
      <c r="AB2520" s="5">
        <f t="shared" si="435"/>
        <v>1</v>
      </c>
      <c r="AC2520" s="5">
        <v>0</v>
      </c>
      <c r="AD2520" s="5">
        <v>0</v>
      </c>
      <c r="AE2520" s="5">
        <f t="shared" si="436"/>
        <v>0</v>
      </c>
      <c r="AF2520" s="5">
        <v>0</v>
      </c>
      <c r="AG2520" s="6">
        <v>44090</v>
      </c>
      <c r="AH2520" s="5">
        <v>1</v>
      </c>
      <c r="AI2520" s="5">
        <v>0</v>
      </c>
      <c r="AJ2520" s="5">
        <v>0</v>
      </c>
      <c r="AK2520" s="5">
        <f t="shared" si="437"/>
        <v>0</v>
      </c>
      <c r="AL2520" s="5">
        <v>0</v>
      </c>
      <c r="AM2520" s="5">
        <v>0</v>
      </c>
      <c r="AN2520" s="5">
        <f t="shared" si="438"/>
        <v>0</v>
      </c>
      <c r="AO2520" s="5">
        <v>0</v>
      </c>
      <c r="AP2520" s="5">
        <v>0</v>
      </c>
      <c r="AQ2520" s="5">
        <f t="shared" si="439"/>
        <v>0</v>
      </c>
      <c r="AR2520" s="5">
        <v>0</v>
      </c>
      <c r="AS2520" s="6"/>
      <c r="AT2520" s="5">
        <v>0</v>
      </c>
      <c r="AU2520" s="5">
        <v>0</v>
      </c>
      <c r="AV2520" t="str">
        <f t="shared" si="432"/>
        <v>N</v>
      </c>
      <c r="AW2520" t="s">
        <v>60</v>
      </c>
      <c r="AX2520" t="s">
        <v>61</v>
      </c>
      <c r="AY2520" t="s">
        <v>2637</v>
      </c>
      <c r="AZ2520" t="s">
        <v>2637</v>
      </c>
      <c r="BA2520" t="str">
        <f t="shared" si="433"/>
        <v>N</v>
      </c>
    </row>
    <row r="2521" spans="1:53">
      <c r="A2521" t="s">
        <v>436</v>
      </c>
      <c r="B2521" t="s">
        <v>54</v>
      </c>
      <c r="C2521" t="s">
        <v>89</v>
      </c>
      <c r="D2521">
        <v>2020</v>
      </c>
      <c r="F2521" t="s">
        <v>6465</v>
      </c>
      <c r="G2521" t="s">
        <v>6466</v>
      </c>
      <c r="H2521" t="s">
        <v>2720</v>
      </c>
      <c r="I2521" t="s">
        <v>6467</v>
      </c>
      <c r="J2521" t="s">
        <v>58</v>
      </c>
      <c r="K2521" t="s">
        <v>59</v>
      </c>
      <c r="L2521" s="5">
        <v>0</v>
      </c>
      <c r="M2521" s="5">
        <v>0</v>
      </c>
      <c r="N2521" s="5">
        <f t="shared" si="429"/>
        <v>0</v>
      </c>
      <c r="O2521" s="5">
        <v>0</v>
      </c>
      <c r="P2521" s="5">
        <v>1</v>
      </c>
      <c r="Q2521" s="5">
        <f t="shared" si="430"/>
        <v>1</v>
      </c>
      <c r="R2521" s="5">
        <v>0</v>
      </c>
      <c r="S2521" s="5">
        <v>0</v>
      </c>
      <c r="T2521" s="5">
        <f t="shared" si="431"/>
        <v>0</v>
      </c>
      <c r="U2521" s="5">
        <v>0</v>
      </c>
      <c r="V2521" s="5">
        <v>1</v>
      </c>
      <c r="W2521" s="5">
        <v>0</v>
      </c>
      <c r="X2521" s="5">
        <v>0</v>
      </c>
      <c r="Y2521" s="5">
        <f t="shared" si="434"/>
        <v>0</v>
      </c>
      <c r="Z2521" s="5">
        <v>0</v>
      </c>
      <c r="AA2521" s="5">
        <v>1</v>
      </c>
      <c r="AB2521" s="5">
        <f t="shared" si="435"/>
        <v>1</v>
      </c>
      <c r="AC2521" s="5">
        <v>0</v>
      </c>
      <c r="AD2521" s="5">
        <v>0</v>
      </c>
      <c r="AE2521" s="5">
        <f t="shared" si="436"/>
        <v>0</v>
      </c>
      <c r="AF2521" s="5">
        <v>0</v>
      </c>
      <c r="AG2521" s="6">
        <v>43990</v>
      </c>
      <c r="AH2521" s="5">
        <v>1</v>
      </c>
      <c r="AI2521" s="5">
        <v>0</v>
      </c>
      <c r="AJ2521" s="5">
        <v>0</v>
      </c>
      <c r="AK2521" s="5">
        <f t="shared" si="437"/>
        <v>0</v>
      </c>
      <c r="AL2521" s="5">
        <v>0</v>
      </c>
      <c r="AM2521" s="5">
        <v>0</v>
      </c>
      <c r="AN2521" s="5">
        <f t="shared" si="438"/>
        <v>0</v>
      </c>
      <c r="AO2521" s="5">
        <v>0</v>
      </c>
      <c r="AP2521" s="5">
        <v>0</v>
      </c>
      <c r="AQ2521" s="5">
        <f t="shared" si="439"/>
        <v>0</v>
      </c>
      <c r="AR2521" s="5">
        <v>0</v>
      </c>
      <c r="AS2521" s="6"/>
      <c r="AT2521" s="5">
        <v>0</v>
      </c>
      <c r="AU2521" s="5">
        <v>0</v>
      </c>
      <c r="AV2521" t="str">
        <f t="shared" si="432"/>
        <v>N</v>
      </c>
      <c r="AW2521" t="s">
        <v>60</v>
      </c>
      <c r="AX2521" t="s">
        <v>61</v>
      </c>
      <c r="AY2521" t="s">
        <v>2637</v>
      </c>
      <c r="AZ2521" t="s">
        <v>2637</v>
      </c>
      <c r="BA2521" t="str">
        <f t="shared" si="433"/>
        <v>N</v>
      </c>
    </row>
    <row r="2522" spans="1:53">
      <c r="A2522" t="s">
        <v>436</v>
      </c>
      <c r="B2522" t="s">
        <v>54</v>
      </c>
      <c r="C2522" t="s">
        <v>89</v>
      </c>
      <c r="D2522">
        <v>2020</v>
      </c>
      <c r="F2522" t="s">
        <v>6468</v>
      </c>
      <c r="G2522" t="s">
        <v>6469</v>
      </c>
      <c r="H2522" t="s">
        <v>2754</v>
      </c>
      <c r="I2522" t="s">
        <v>6470</v>
      </c>
      <c r="J2522" t="s">
        <v>58</v>
      </c>
      <c r="K2522" t="s">
        <v>59</v>
      </c>
      <c r="L2522" s="5">
        <v>0</v>
      </c>
      <c r="M2522" s="5">
        <v>0</v>
      </c>
      <c r="N2522" s="5">
        <f t="shared" si="429"/>
        <v>0</v>
      </c>
      <c r="O2522" s="5">
        <v>0</v>
      </c>
      <c r="P2522" s="5">
        <v>1</v>
      </c>
      <c r="Q2522" s="5">
        <f t="shared" si="430"/>
        <v>1</v>
      </c>
      <c r="R2522" s="5">
        <v>0</v>
      </c>
      <c r="S2522" s="5">
        <v>0</v>
      </c>
      <c r="T2522" s="5">
        <f t="shared" si="431"/>
        <v>0</v>
      </c>
      <c r="U2522" s="5">
        <v>0</v>
      </c>
      <c r="V2522" s="5">
        <v>1</v>
      </c>
      <c r="W2522" s="5">
        <v>0</v>
      </c>
      <c r="X2522" s="5">
        <v>0</v>
      </c>
      <c r="Y2522" s="5">
        <f t="shared" si="434"/>
        <v>0</v>
      </c>
      <c r="Z2522" s="5">
        <v>0</v>
      </c>
      <c r="AA2522" s="5">
        <v>1</v>
      </c>
      <c r="AB2522" s="5">
        <f t="shared" si="435"/>
        <v>1</v>
      </c>
      <c r="AC2522" s="5">
        <v>0</v>
      </c>
      <c r="AD2522" s="5">
        <v>0</v>
      </c>
      <c r="AE2522" s="5">
        <f t="shared" si="436"/>
        <v>0</v>
      </c>
      <c r="AF2522" s="5">
        <v>0</v>
      </c>
      <c r="AG2522" s="6">
        <v>44117</v>
      </c>
      <c r="AH2522" s="5">
        <v>1</v>
      </c>
      <c r="AI2522" s="5">
        <v>0</v>
      </c>
      <c r="AJ2522" s="5">
        <v>0</v>
      </c>
      <c r="AK2522" s="5">
        <f t="shared" si="437"/>
        <v>0</v>
      </c>
      <c r="AL2522" s="5">
        <v>0</v>
      </c>
      <c r="AM2522" s="5">
        <v>0</v>
      </c>
      <c r="AN2522" s="5">
        <f t="shared" si="438"/>
        <v>0</v>
      </c>
      <c r="AO2522" s="5">
        <v>0</v>
      </c>
      <c r="AP2522" s="5">
        <v>0</v>
      </c>
      <c r="AQ2522" s="5">
        <f t="shared" si="439"/>
        <v>0</v>
      </c>
      <c r="AR2522" s="5">
        <v>0</v>
      </c>
      <c r="AS2522" s="6"/>
      <c r="AT2522" s="5">
        <v>0</v>
      </c>
      <c r="AU2522" s="5">
        <v>0</v>
      </c>
      <c r="AV2522" t="str">
        <f t="shared" si="432"/>
        <v>N</v>
      </c>
      <c r="AW2522" t="s">
        <v>60</v>
      </c>
      <c r="AX2522" t="s">
        <v>61</v>
      </c>
      <c r="AY2522" t="s">
        <v>2637</v>
      </c>
      <c r="AZ2522" t="s">
        <v>2637</v>
      </c>
      <c r="BA2522" t="str">
        <f t="shared" si="433"/>
        <v>N</v>
      </c>
    </row>
    <row r="2523" spans="1:53">
      <c r="A2523" t="s">
        <v>436</v>
      </c>
      <c r="B2523" t="s">
        <v>54</v>
      </c>
      <c r="C2523" t="s">
        <v>89</v>
      </c>
      <c r="D2523">
        <v>2020</v>
      </c>
      <c r="F2523" t="s">
        <v>6471</v>
      </c>
      <c r="G2523" t="s">
        <v>6472</v>
      </c>
      <c r="H2523" t="s">
        <v>4884</v>
      </c>
      <c r="I2523" t="s">
        <v>6473</v>
      </c>
      <c r="J2523" t="s">
        <v>58</v>
      </c>
      <c r="K2523" t="s">
        <v>59</v>
      </c>
      <c r="L2523" s="5">
        <v>0</v>
      </c>
      <c r="M2523" s="5">
        <v>0</v>
      </c>
      <c r="N2523" s="5">
        <f t="shared" si="429"/>
        <v>0</v>
      </c>
      <c r="O2523" s="5">
        <v>0</v>
      </c>
      <c r="P2523" s="5">
        <v>1</v>
      </c>
      <c r="Q2523" s="5">
        <f t="shared" si="430"/>
        <v>1</v>
      </c>
      <c r="R2523" s="5">
        <v>0</v>
      </c>
      <c r="S2523" s="5">
        <v>0</v>
      </c>
      <c r="T2523" s="5">
        <f t="shared" si="431"/>
        <v>0</v>
      </c>
      <c r="U2523" s="5">
        <v>0</v>
      </c>
      <c r="V2523" s="5">
        <v>1</v>
      </c>
      <c r="W2523" s="5">
        <v>0</v>
      </c>
      <c r="X2523" s="5">
        <v>0</v>
      </c>
      <c r="Y2523" s="5">
        <f t="shared" si="434"/>
        <v>0</v>
      </c>
      <c r="Z2523" s="5">
        <v>0</v>
      </c>
      <c r="AA2523" s="5">
        <v>1</v>
      </c>
      <c r="AB2523" s="5">
        <f t="shared" si="435"/>
        <v>1</v>
      </c>
      <c r="AC2523" s="5">
        <v>0</v>
      </c>
      <c r="AD2523" s="5">
        <v>0</v>
      </c>
      <c r="AE2523" s="5">
        <f t="shared" si="436"/>
        <v>0</v>
      </c>
      <c r="AF2523" s="5">
        <v>0</v>
      </c>
      <c r="AG2523" s="6">
        <v>44137</v>
      </c>
      <c r="AH2523" s="5">
        <v>1</v>
      </c>
      <c r="AI2523" s="5">
        <v>0</v>
      </c>
      <c r="AJ2523" s="5">
        <v>0</v>
      </c>
      <c r="AK2523" s="5">
        <f t="shared" si="437"/>
        <v>0</v>
      </c>
      <c r="AL2523" s="5">
        <v>0</v>
      </c>
      <c r="AM2523" s="5">
        <v>0</v>
      </c>
      <c r="AN2523" s="5">
        <f t="shared" si="438"/>
        <v>0</v>
      </c>
      <c r="AO2523" s="5">
        <v>0</v>
      </c>
      <c r="AP2523" s="5">
        <v>0</v>
      </c>
      <c r="AQ2523" s="5">
        <f t="shared" si="439"/>
        <v>0</v>
      </c>
      <c r="AR2523" s="5">
        <v>0</v>
      </c>
      <c r="AS2523" s="6"/>
      <c r="AT2523" s="5">
        <v>0</v>
      </c>
      <c r="AU2523" s="5">
        <v>0</v>
      </c>
      <c r="AV2523" t="str">
        <f t="shared" si="432"/>
        <v>N</v>
      </c>
      <c r="AW2523" t="s">
        <v>60</v>
      </c>
      <c r="AX2523" t="s">
        <v>61</v>
      </c>
      <c r="AY2523" t="s">
        <v>2637</v>
      </c>
      <c r="AZ2523" t="s">
        <v>2637</v>
      </c>
      <c r="BA2523" t="str">
        <f t="shared" si="433"/>
        <v>N</v>
      </c>
    </row>
    <row r="2524" spans="1:53">
      <c r="A2524" t="s">
        <v>436</v>
      </c>
      <c r="B2524" t="s">
        <v>54</v>
      </c>
      <c r="C2524" t="s">
        <v>89</v>
      </c>
      <c r="D2524">
        <v>2020</v>
      </c>
      <c r="F2524" t="s">
        <v>6474</v>
      </c>
      <c r="G2524" t="s">
        <v>6475</v>
      </c>
      <c r="H2524" t="s">
        <v>6476</v>
      </c>
      <c r="I2524" t="s">
        <v>6477</v>
      </c>
      <c r="J2524" t="s">
        <v>58</v>
      </c>
      <c r="K2524" t="s">
        <v>59</v>
      </c>
      <c r="L2524" s="5">
        <v>0</v>
      </c>
      <c r="M2524" s="5">
        <v>0</v>
      </c>
      <c r="N2524" s="5">
        <f t="shared" si="429"/>
        <v>0</v>
      </c>
      <c r="O2524" s="5">
        <v>0</v>
      </c>
      <c r="P2524" s="5">
        <v>1</v>
      </c>
      <c r="Q2524" s="5">
        <f t="shared" si="430"/>
        <v>1</v>
      </c>
      <c r="R2524" s="5">
        <v>0</v>
      </c>
      <c r="S2524" s="5">
        <v>0</v>
      </c>
      <c r="T2524" s="5">
        <f t="shared" si="431"/>
        <v>0</v>
      </c>
      <c r="U2524" s="5">
        <v>0</v>
      </c>
      <c r="V2524" s="5">
        <v>1</v>
      </c>
      <c r="W2524" s="5">
        <v>0</v>
      </c>
      <c r="X2524" s="5">
        <v>0</v>
      </c>
      <c r="Y2524" s="5">
        <f t="shared" si="434"/>
        <v>0</v>
      </c>
      <c r="Z2524" s="5">
        <v>0</v>
      </c>
      <c r="AA2524" s="5">
        <v>1</v>
      </c>
      <c r="AB2524" s="5">
        <f t="shared" si="435"/>
        <v>1</v>
      </c>
      <c r="AC2524" s="5">
        <v>0</v>
      </c>
      <c r="AD2524" s="5">
        <v>0</v>
      </c>
      <c r="AE2524" s="5">
        <f t="shared" si="436"/>
        <v>0</v>
      </c>
      <c r="AF2524" s="5">
        <v>0</v>
      </c>
      <c r="AG2524" s="6">
        <v>44063</v>
      </c>
      <c r="AH2524" s="5">
        <v>1</v>
      </c>
      <c r="AI2524" s="5">
        <v>0</v>
      </c>
      <c r="AJ2524" s="5">
        <v>0</v>
      </c>
      <c r="AK2524" s="5">
        <f t="shared" si="437"/>
        <v>0</v>
      </c>
      <c r="AL2524" s="5">
        <v>0</v>
      </c>
      <c r="AM2524" s="5">
        <v>0</v>
      </c>
      <c r="AN2524" s="5">
        <f t="shared" si="438"/>
        <v>0</v>
      </c>
      <c r="AO2524" s="5">
        <v>0</v>
      </c>
      <c r="AP2524" s="5">
        <v>0</v>
      </c>
      <c r="AQ2524" s="5">
        <f t="shared" si="439"/>
        <v>0</v>
      </c>
      <c r="AR2524" s="5">
        <v>0</v>
      </c>
      <c r="AS2524" s="6"/>
      <c r="AT2524" s="5">
        <v>0</v>
      </c>
      <c r="AU2524" s="5">
        <v>0</v>
      </c>
      <c r="AV2524" t="str">
        <f t="shared" si="432"/>
        <v>N</v>
      </c>
      <c r="AW2524" t="s">
        <v>60</v>
      </c>
      <c r="AX2524" t="s">
        <v>61</v>
      </c>
      <c r="AY2524" t="s">
        <v>2637</v>
      </c>
      <c r="AZ2524" t="s">
        <v>2637</v>
      </c>
      <c r="BA2524" t="str">
        <f t="shared" si="433"/>
        <v>N</v>
      </c>
    </row>
    <row r="2525" spans="1:53">
      <c r="A2525" t="s">
        <v>436</v>
      </c>
      <c r="B2525" t="s">
        <v>54</v>
      </c>
      <c r="C2525" t="s">
        <v>89</v>
      </c>
      <c r="D2525">
        <v>2020</v>
      </c>
      <c r="F2525" t="s">
        <v>6478</v>
      </c>
      <c r="G2525" t="s">
        <v>6479</v>
      </c>
      <c r="H2525" t="s">
        <v>2720</v>
      </c>
      <c r="I2525" t="s">
        <v>6480</v>
      </c>
      <c r="J2525" t="s">
        <v>58</v>
      </c>
      <c r="K2525" t="s">
        <v>59</v>
      </c>
      <c r="L2525" s="5">
        <v>0</v>
      </c>
      <c r="M2525" s="5">
        <v>0</v>
      </c>
      <c r="N2525" s="5">
        <f t="shared" si="429"/>
        <v>0</v>
      </c>
      <c r="O2525" s="5">
        <v>0</v>
      </c>
      <c r="P2525" s="5">
        <v>1</v>
      </c>
      <c r="Q2525" s="5">
        <f t="shared" si="430"/>
        <v>1</v>
      </c>
      <c r="R2525" s="5">
        <v>0</v>
      </c>
      <c r="S2525" s="5">
        <v>0</v>
      </c>
      <c r="T2525" s="5">
        <f t="shared" si="431"/>
        <v>0</v>
      </c>
      <c r="U2525" s="5">
        <v>0</v>
      </c>
      <c r="V2525" s="5">
        <v>1</v>
      </c>
      <c r="W2525" s="5">
        <v>0</v>
      </c>
      <c r="X2525" s="5">
        <v>0</v>
      </c>
      <c r="Y2525" s="5">
        <f t="shared" si="434"/>
        <v>0</v>
      </c>
      <c r="Z2525" s="5">
        <v>0</v>
      </c>
      <c r="AA2525" s="5">
        <v>1</v>
      </c>
      <c r="AB2525" s="5">
        <f t="shared" si="435"/>
        <v>1</v>
      </c>
      <c r="AC2525" s="5">
        <v>0</v>
      </c>
      <c r="AD2525" s="5">
        <v>0</v>
      </c>
      <c r="AE2525" s="5">
        <f t="shared" si="436"/>
        <v>0</v>
      </c>
      <c r="AF2525" s="5">
        <v>0</v>
      </c>
      <c r="AG2525" s="6">
        <v>44126</v>
      </c>
      <c r="AH2525" s="5">
        <v>1</v>
      </c>
      <c r="AI2525" s="5">
        <v>0</v>
      </c>
      <c r="AJ2525" s="5">
        <v>0</v>
      </c>
      <c r="AK2525" s="5">
        <f t="shared" si="437"/>
        <v>0</v>
      </c>
      <c r="AL2525" s="5">
        <v>0</v>
      </c>
      <c r="AM2525" s="5">
        <v>0</v>
      </c>
      <c r="AN2525" s="5">
        <f t="shared" si="438"/>
        <v>0</v>
      </c>
      <c r="AO2525" s="5">
        <v>0</v>
      </c>
      <c r="AP2525" s="5">
        <v>0</v>
      </c>
      <c r="AQ2525" s="5">
        <f t="shared" si="439"/>
        <v>0</v>
      </c>
      <c r="AR2525" s="5">
        <v>0</v>
      </c>
      <c r="AS2525" s="6"/>
      <c r="AT2525" s="5">
        <v>0</v>
      </c>
      <c r="AU2525" s="5">
        <v>0</v>
      </c>
      <c r="AV2525" t="str">
        <f t="shared" si="432"/>
        <v>N</v>
      </c>
      <c r="AW2525" t="s">
        <v>60</v>
      </c>
      <c r="AX2525" t="s">
        <v>61</v>
      </c>
      <c r="AY2525" t="s">
        <v>2637</v>
      </c>
      <c r="AZ2525" t="s">
        <v>2637</v>
      </c>
      <c r="BA2525" t="str">
        <f t="shared" si="433"/>
        <v>N</v>
      </c>
    </row>
    <row r="2526" spans="1:53">
      <c r="A2526" t="s">
        <v>436</v>
      </c>
      <c r="B2526" t="s">
        <v>54</v>
      </c>
      <c r="C2526" t="s">
        <v>89</v>
      </c>
      <c r="D2526">
        <v>2020</v>
      </c>
      <c r="F2526" t="s">
        <v>6481</v>
      </c>
      <c r="G2526" t="s">
        <v>6482</v>
      </c>
      <c r="H2526" t="s">
        <v>6483</v>
      </c>
      <c r="I2526" t="s">
        <v>6484</v>
      </c>
      <c r="J2526" t="s">
        <v>58</v>
      </c>
      <c r="K2526" t="s">
        <v>59</v>
      </c>
      <c r="L2526" s="5">
        <v>0</v>
      </c>
      <c r="M2526" s="5">
        <v>0</v>
      </c>
      <c r="N2526" s="5">
        <f t="shared" si="429"/>
        <v>0</v>
      </c>
      <c r="O2526" s="5">
        <v>0</v>
      </c>
      <c r="P2526" s="5">
        <v>1</v>
      </c>
      <c r="Q2526" s="5">
        <f t="shared" si="430"/>
        <v>1</v>
      </c>
      <c r="R2526" s="5">
        <v>0</v>
      </c>
      <c r="S2526" s="5">
        <v>0</v>
      </c>
      <c r="T2526" s="5">
        <f t="shared" si="431"/>
        <v>0</v>
      </c>
      <c r="U2526" s="5">
        <v>0</v>
      </c>
      <c r="V2526" s="5">
        <v>1</v>
      </c>
      <c r="W2526" s="5">
        <v>0</v>
      </c>
      <c r="X2526" s="5">
        <v>0</v>
      </c>
      <c r="Y2526" s="5">
        <f t="shared" si="434"/>
        <v>0</v>
      </c>
      <c r="Z2526" s="5">
        <v>0</v>
      </c>
      <c r="AA2526" s="5">
        <v>1</v>
      </c>
      <c r="AB2526" s="5">
        <f t="shared" si="435"/>
        <v>1</v>
      </c>
      <c r="AC2526" s="5">
        <v>0</v>
      </c>
      <c r="AD2526" s="5">
        <v>0</v>
      </c>
      <c r="AE2526" s="5">
        <f t="shared" si="436"/>
        <v>0</v>
      </c>
      <c r="AF2526" s="5">
        <v>0</v>
      </c>
      <c r="AG2526" s="6">
        <v>44105</v>
      </c>
      <c r="AH2526" s="5">
        <v>1</v>
      </c>
      <c r="AI2526" s="5">
        <v>0</v>
      </c>
      <c r="AJ2526" s="5">
        <v>0</v>
      </c>
      <c r="AK2526" s="5">
        <f t="shared" si="437"/>
        <v>0</v>
      </c>
      <c r="AL2526" s="5">
        <v>0</v>
      </c>
      <c r="AM2526" s="5">
        <v>0</v>
      </c>
      <c r="AN2526" s="5">
        <f t="shared" si="438"/>
        <v>0</v>
      </c>
      <c r="AO2526" s="5">
        <v>0</v>
      </c>
      <c r="AP2526" s="5">
        <v>0</v>
      </c>
      <c r="AQ2526" s="5">
        <f t="shared" si="439"/>
        <v>0</v>
      </c>
      <c r="AR2526" s="5">
        <v>0</v>
      </c>
      <c r="AS2526" s="6"/>
      <c r="AT2526" s="5">
        <v>0</v>
      </c>
      <c r="AU2526" s="5">
        <v>0</v>
      </c>
      <c r="AV2526" t="str">
        <f t="shared" si="432"/>
        <v>N</v>
      </c>
      <c r="AW2526" t="s">
        <v>60</v>
      </c>
      <c r="AX2526" t="s">
        <v>61</v>
      </c>
      <c r="AY2526" t="s">
        <v>2637</v>
      </c>
      <c r="AZ2526" t="s">
        <v>2637</v>
      </c>
      <c r="BA2526" t="str">
        <f t="shared" si="433"/>
        <v>N</v>
      </c>
    </row>
    <row r="2527" spans="1:53">
      <c r="A2527" t="s">
        <v>436</v>
      </c>
      <c r="B2527" t="s">
        <v>54</v>
      </c>
      <c r="C2527" t="s">
        <v>89</v>
      </c>
      <c r="D2527">
        <v>2020</v>
      </c>
      <c r="F2527" t="s">
        <v>6447</v>
      </c>
      <c r="G2527" t="s">
        <v>6448</v>
      </c>
      <c r="H2527" t="s">
        <v>2754</v>
      </c>
      <c r="I2527" t="s">
        <v>6485</v>
      </c>
      <c r="J2527" t="s">
        <v>58</v>
      </c>
      <c r="K2527" t="s">
        <v>59</v>
      </c>
      <c r="L2527" s="5">
        <v>0</v>
      </c>
      <c r="M2527" s="5">
        <v>0</v>
      </c>
      <c r="N2527" s="5">
        <f t="shared" si="429"/>
        <v>0</v>
      </c>
      <c r="O2527" s="5">
        <v>0</v>
      </c>
      <c r="P2527" s="5">
        <v>1</v>
      </c>
      <c r="Q2527" s="5">
        <f t="shared" si="430"/>
        <v>1</v>
      </c>
      <c r="R2527" s="5">
        <v>0</v>
      </c>
      <c r="S2527" s="5">
        <v>0</v>
      </c>
      <c r="T2527" s="5">
        <f t="shared" si="431"/>
        <v>0</v>
      </c>
      <c r="U2527" s="5">
        <v>0</v>
      </c>
      <c r="V2527" s="5">
        <v>1</v>
      </c>
      <c r="W2527" s="5">
        <v>0</v>
      </c>
      <c r="X2527" s="5">
        <v>0</v>
      </c>
      <c r="Y2527" s="5">
        <f t="shared" si="434"/>
        <v>0</v>
      </c>
      <c r="Z2527" s="5">
        <v>0</v>
      </c>
      <c r="AA2527" s="5">
        <v>1</v>
      </c>
      <c r="AB2527" s="5">
        <f t="shared" si="435"/>
        <v>1</v>
      </c>
      <c r="AC2527" s="5">
        <v>0</v>
      </c>
      <c r="AD2527" s="5">
        <v>0</v>
      </c>
      <c r="AE2527" s="5">
        <f t="shared" si="436"/>
        <v>0</v>
      </c>
      <c r="AF2527" s="5">
        <v>0</v>
      </c>
      <c r="AG2527" s="6">
        <v>44025</v>
      </c>
      <c r="AH2527" s="5">
        <v>1</v>
      </c>
      <c r="AI2527" s="5">
        <v>0</v>
      </c>
      <c r="AJ2527" s="5">
        <v>0</v>
      </c>
      <c r="AK2527" s="5">
        <f t="shared" si="437"/>
        <v>0</v>
      </c>
      <c r="AL2527" s="5">
        <v>0</v>
      </c>
      <c r="AM2527" s="5">
        <v>0</v>
      </c>
      <c r="AN2527" s="5">
        <f t="shared" si="438"/>
        <v>0</v>
      </c>
      <c r="AO2527" s="5">
        <v>0</v>
      </c>
      <c r="AP2527" s="5">
        <v>0</v>
      </c>
      <c r="AQ2527" s="5">
        <f t="shared" si="439"/>
        <v>0</v>
      </c>
      <c r="AR2527" s="5">
        <v>0</v>
      </c>
      <c r="AS2527" s="6"/>
      <c r="AT2527" s="5">
        <v>0</v>
      </c>
      <c r="AU2527" s="5">
        <v>0</v>
      </c>
      <c r="AV2527" t="str">
        <f t="shared" si="432"/>
        <v>N</v>
      </c>
      <c r="AW2527" t="s">
        <v>60</v>
      </c>
      <c r="AX2527" t="s">
        <v>61</v>
      </c>
      <c r="AY2527" t="s">
        <v>2637</v>
      </c>
      <c r="AZ2527" t="s">
        <v>2637</v>
      </c>
      <c r="BA2527" t="str">
        <f t="shared" si="433"/>
        <v>N</v>
      </c>
    </row>
    <row r="2528" spans="1:53">
      <c r="A2528" t="s">
        <v>436</v>
      </c>
      <c r="B2528" t="s">
        <v>54</v>
      </c>
      <c r="C2528" t="s">
        <v>89</v>
      </c>
      <c r="D2528">
        <v>2020</v>
      </c>
      <c r="F2528" t="s">
        <v>6486</v>
      </c>
      <c r="G2528" t="s">
        <v>6487</v>
      </c>
      <c r="H2528" t="s">
        <v>2754</v>
      </c>
      <c r="I2528" t="s">
        <v>6488</v>
      </c>
      <c r="J2528" t="s">
        <v>58</v>
      </c>
      <c r="K2528" t="s">
        <v>59</v>
      </c>
      <c r="L2528" s="5">
        <v>0</v>
      </c>
      <c r="M2528" s="5">
        <v>0</v>
      </c>
      <c r="N2528" s="5">
        <f t="shared" si="429"/>
        <v>0</v>
      </c>
      <c r="O2528" s="5">
        <v>0</v>
      </c>
      <c r="P2528" s="5">
        <v>1</v>
      </c>
      <c r="Q2528" s="5">
        <f t="shared" si="430"/>
        <v>1</v>
      </c>
      <c r="R2528" s="5">
        <v>0</v>
      </c>
      <c r="S2528" s="5">
        <v>0</v>
      </c>
      <c r="T2528" s="5">
        <f t="shared" si="431"/>
        <v>0</v>
      </c>
      <c r="U2528" s="5">
        <v>0</v>
      </c>
      <c r="V2528" s="5">
        <v>1</v>
      </c>
      <c r="W2528" s="5">
        <v>0</v>
      </c>
      <c r="X2528" s="5">
        <v>0</v>
      </c>
      <c r="Y2528" s="5">
        <f t="shared" si="434"/>
        <v>0</v>
      </c>
      <c r="Z2528" s="5">
        <v>0</v>
      </c>
      <c r="AA2528" s="5">
        <v>1</v>
      </c>
      <c r="AB2528" s="5">
        <f t="shared" si="435"/>
        <v>1</v>
      </c>
      <c r="AC2528" s="5">
        <v>0</v>
      </c>
      <c r="AD2528" s="5">
        <v>0</v>
      </c>
      <c r="AE2528" s="5">
        <f t="shared" si="436"/>
        <v>0</v>
      </c>
      <c r="AF2528" s="5">
        <v>0</v>
      </c>
      <c r="AG2528" s="6">
        <v>44182</v>
      </c>
      <c r="AH2528" s="5">
        <v>1</v>
      </c>
      <c r="AI2528" s="5">
        <v>0</v>
      </c>
      <c r="AJ2528" s="5">
        <v>0</v>
      </c>
      <c r="AK2528" s="5">
        <f t="shared" si="437"/>
        <v>0</v>
      </c>
      <c r="AL2528" s="5">
        <v>0</v>
      </c>
      <c r="AM2528" s="5">
        <v>0</v>
      </c>
      <c r="AN2528" s="5">
        <f t="shared" si="438"/>
        <v>0</v>
      </c>
      <c r="AO2528" s="5">
        <v>0</v>
      </c>
      <c r="AP2528" s="5">
        <v>0</v>
      </c>
      <c r="AQ2528" s="5">
        <f t="shared" si="439"/>
        <v>0</v>
      </c>
      <c r="AR2528" s="5">
        <v>0</v>
      </c>
      <c r="AS2528" s="6"/>
      <c r="AT2528" s="5">
        <v>0</v>
      </c>
      <c r="AU2528" s="5">
        <v>0</v>
      </c>
      <c r="AV2528" t="str">
        <f t="shared" si="432"/>
        <v>N</v>
      </c>
      <c r="AW2528" t="s">
        <v>60</v>
      </c>
      <c r="AX2528" t="s">
        <v>61</v>
      </c>
      <c r="AY2528" t="s">
        <v>2637</v>
      </c>
      <c r="AZ2528" t="s">
        <v>2637</v>
      </c>
      <c r="BA2528" t="str">
        <f t="shared" si="433"/>
        <v>N</v>
      </c>
    </row>
    <row r="2529" spans="1:53">
      <c r="A2529" t="s">
        <v>436</v>
      </c>
      <c r="B2529" t="s">
        <v>54</v>
      </c>
      <c r="C2529" t="s">
        <v>89</v>
      </c>
      <c r="D2529">
        <v>2020</v>
      </c>
      <c r="F2529" t="s">
        <v>6486</v>
      </c>
      <c r="G2529" t="s">
        <v>6487</v>
      </c>
      <c r="H2529" t="s">
        <v>4884</v>
      </c>
      <c r="I2529" t="s">
        <v>6489</v>
      </c>
      <c r="J2529" t="s">
        <v>58</v>
      </c>
      <c r="K2529" t="s">
        <v>59</v>
      </c>
      <c r="L2529" s="5">
        <v>0</v>
      </c>
      <c r="M2529" s="5">
        <v>0</v>
      </c>
      <c r="N2529" s="5">
        <f t="shared" si="429"/>
        <v>0</v>
      </c>
      <c r="O2529" s="5">
        <v>0</v>
      </c>
      <c r="P2529" s="5">
        <v>1</v>
      </c>
      <c r="Q2529" s="5">
        <f t="shared" si="430"/>
        <v>1</v>
      </c>
      <c r="R2529" s="5">
        <v>0</v>
      </c>
      <c r="S2529" s="5">
        <v>0</v>
      </c>
      <c r="T2529" s="5">
        <f t="shared" si="431"/>
        <v>0</v>
      </c>
      <c r="U2529" s="5">
        <v>0</v>
      </c>
      <c r="V2529" s="5">
        <v>1</v>
      </c>
      <c r="W2529" s="5">
        <v>0</v>
      </c>
      <c r="X2529" s="5">
        <v>0</v>
      </c>
      <c r="Y2529" s="5">
        <f t="shared" si="434"/>
        <v>0</v>
      </c>
      <c r="Z2529" s="5">
        <v>0</v>
      </c>
      <c r="AA2529" s="5">
        <v>1</v>
      </c>
      <c r="AB2529" s="5">
        <f t="shared" si="435"/>
        <v>1</v>
      </c>
      <c r="AC2529" s="5">
        <v>0</v>
      </c>
      <c r="AD2529" s="5">
        <v>0</v>
      </c>
      <c r="AE2529" s="5">
        <f t="shared" si="436"/>
        <v>0</v>
      </c>
      <c r="AF2529" s="5">
        <v>0</v>
      </c>
      <c r="AG2529" s="6">
        <v>44182</v>
      </c>
      <c r="AH2529" s="5">
        <v>1</v>
      </c>
      <c r="AI2529" s="5">
        <v>0</v>
      </c>
      <c r="AJ2529" s="5">
        <v>0</v>
      </c>
      <c r="AK2529" s="5">
        <f t="shared" si="437"/>
        <v>0</v>
      </c>
      <c r="AL2529" s="5">
        <v>0</v>
      </c>
      <c r="AM2529" s="5">
        <v>0</v>
      </c>
      <c r="AN2529" s="5">
        <f t="shared" si="438"/>
        <v>0</v>
      </c>
      <c r="AO2529" s="5">
        <v>0</v>
      </c>
      <c r="AP2529" s="5">
        <v>0</v>
      </c>
      <c r="AQ2529" s="5">
        <f t="shared" si="439"/>
        <v>0</v>
      </c>
      <c r="AR2529" s="5">
        <v>0</v>
      </c>
      <c r="AS2529" s="6"/>
      <c r="AT2529" s="5">
        <v>0</v>
      </c>
      <c r="AU2529" s="5">
        <v>0</v>
      </c>
      <c r="AV2529" t="str">
        <f t="shared" si="432"/>
        <v>N</v>
      </c>
      <c r="AW2529" t="s">
        <v>60</v>
      </c>
      <c r="AX2529" t="s">
        <v>61</v>
      </c>
      <c r="AY2529" t="s">
        <v>2637</v>
      </c>
      <c r="AZ2529" t="s">
        <v>2637</v>
      </c>
      <c r="BA2529" t="str">
        <f t="shared" si="433"/>
        <v>N</v>
      </c>
    </row>
    <row r="2530" spans="1:53">
      <c r="A2530" t="s">
        <v>436</v>
      </c>
      <c r="B2530" t="s">
        <v>54</v>
      </c>
      <c r="C2530" t="s">
        <v>89</v>
      </c>
      <c r="D2530">
        <v>2020</v>
      </c>
      <c r="F2530" t="s">
        <v>6490</v>
      </c>
      <c r="G2530" t="s">
        <v>6491</v>
      </c>
      <c r="H2530" t="s">
        <v>6492</v>
      </c>
      <c r="I2530" t="s">
        <v>6493</v>
      </c>
      <c r="J2530" t="s">
        <v>58</v>
      </c>
      <c r="K2530" t="s">
        <v>59</v>
      </c>
      <c r="L2530" s="5">
        <v>0</v>
      </c>
      <c r="M2530" s="5">
        <v>0</v>
      </c>
      <c r="N2530" s="5">
        <f t="shared" si="429"/>
        <v>0</v>
      </c>
      <c r="O2530" s="5">
        <v>0</v>
      </c>
      <c r="P2530" s="5">
        <v>1</v>
      </c>
      <c r="Q2530" s="5">
        <f t="shared" si="430"/>
        <v>1</v>
      </c>
      <c r="R2530" s="5">
        <v>0</v>
      </c>
      <c r="S2530" s="5">
        <v>0</v>
      </c>
      <c r="T2530" s="5">
        <f t="shared" si="431"/>
        <v>0</v>
      </c>
      <c r="U2530" s="5">
        <v>0</v>
      </c>
      <c r="V2530" s="5">
        <v>1</v>
      </c>
      <c r="W2530" s="5">
        <v>0</v>
      </c>
      <c r="X2530" s="5">
        <v>0</v>
      </c>
      <c r="Y2530" s="5">
        <f t="shared" si="434"/>
        <v>0</v>
      </c>
      <c r="Z2530" s="5">
        <v>0</v>
      </c>
      <c r="AA2530" s="5">
        <v>1</v>
      </c>
      <c r="AB2530" s="5">
        <f t="shared" si="435"/>
        <v>1</v>
      </c>
      <c r="AC2530" s="5">
        <v>0</v>
      </c>
      <c r="AD2530" s="5">
        <v>0</v>
      </c>
      <c r="AE2530" s="5">
        <f t="shared" si="436"/>
        <v>0</v>
      </c>
      <c r="AF2530" s="5">
        <v>0</v>
      </c>
      <c r="AG2530" s="6">
        <v>44104</v>
      </c>
      <c r="AH2530" s="5">
        <v>1</v>
      </c>
      <c r="AI2530" s="5">
        <v>0</v>
      </c>
      <c r="AJ2530" s="5">
        <v>0</v>
      </c>
      <c r="AK2530" s="5">
        <f t="shared" si="437"/>
        <v>0</v>
      </c>
      <c r="AL2530" s="5">
        <v>0</v>
      </c>
      <c r="AM2530" s="5">
        <v>0</v>
      </c>
      <c r="AN2530" s="5">
        <f t="shared" si="438"/>
        <v>0</v>
      </c>
      <c r="AO2530" s="5">
        <v>0</v>
      </c>
      <c r="AP2530" s="5">
        <v>0</v>
      </c>
      <c r="AQ2530" s="5">
        <f t="shared" si="439"/>
        <v>0</v>
      </c>
      <c r="AR2530" s="5">
        <v>0</v>
      </c>
      <c r="AS2530" s="6"/>
      <c r="AT2530" s="5">
        <v>0</v>
      </c>
      <c r="AU2530" s="5">
        <v>0</v>
      </c>
      <c r="AV2530" t="str">
        <f t="shared" si="432"/>
        <v>N</v>
      </c>
      <c r="AW2530" t="s">
        <v>60</v>
      </c>
      <c r="AX2530" t="s">
        <v>61</v>
      </c>
      <c r="AY2530" t="s">
        <v>2637</v>
      </c>
      <c r="AZ2530" t="s">
        <v>2637</v>
      </c>
      <c r="BA2530" t="str">
        <f t="shared" si="433"/>
        <v>N</v>
      </c>
    </row>
    <row r="2531" spans="1:53">
      <c r="A2531" t="s">
        <v>436</v>
      </c>
      <c r="B2531" t="s">
        <v>54</v>
      </c>
      <c r="C2531" t="s">
        <v>89</v>
      </c>
      <c r="D2531">
        <v>2020</v>
      </c>
      <c r="F2531" t="s">
        <v>6494</v>
      </c>
      <c r="G2531" t="s">
        <v>6495</v>
      </c>
      <c r="H2531" t="s">
        <v>4884</v>
      </c>
      <c r="I2531" t="s">
        <v>6496</v>
      </c>
      <c r="J2531" t="s">
        <v>58</v>
      </c>
      <c r="K2531" t="s">
        <v>59</v>
      </c>
      <c r="L2531" s="5">
        <v>0</v>
      </c>
      <c r="M2531" s="5">
        <v>0</v>
      </c>
      <c r="N2531" s="5">
        <f t="shared" si="429"/>
        <v>0</v>
      </c>
      <c r="O2531" s="5">
        <v>0</v>
      </c>
      <c r="P2531" s="5">
        <v>1</v>
      </c>
      <c r="Q2531" s="5">
        <f t="shared" si="430"/>
        <v>1</v>
      </c>
      <c r="R2531" s="5">
        <v>0</v>
      </c>
      <c r="S2531" s="5">
        <v>0</v>
      </c>
      <c r="T2531" s="5">
        <f t="shared" si="431"/>
        <v>0</v>
      </c>
      <c r="U2531" s="5">
        <v>0</v>
      </c>
      <c r="V2531" s="5">
        <v>1</v>
      </c>
      <c r="W2531" s="5">
        <v>0</v>
      </c>
      <c r="X2531" s="5">
        <v>0</v>
      </c>
      <c r="Y2531" s="5">
        <f t="shared" si="434"/>
        <v>0</v>
      </c>
      <c r="Z2531" s="5">
        <v>0</v>
      </c>
      <c r="AA2531" s="5">
        <v>1</v>
      </c>
      <c r="AB2531" s="5">
        <f t="shared" si="435"/>
        <v>1</v>
      </c>
      <c r="AC2531" s="5">
        <v>0</v>
      </c>
      <c r="AD2531" s="5">
        <v>0</v>
      </c>
      <c r="AE2531" s="5">
        <f t="shared" si="436"/>
        <v>0</v>
      </c>
      <c r="AF2531" s="5">
        <v>0</v>
      </c>
      <c r="AG2531" s="6">
        <v>44119</v>
      </c>
      <c r="AH2531" s="5">
        <v>1</v>
      </c>
      <c r="AI2531" s="5">
        <v>0</v>
      </c>
      <c r="AJ2531" s="5">
        <v>0</v>
      </c>
      <c r="AK2531" s="5">
        <f t="shared" si="437"/>
        <v>0</v>
      </c>
      <c r="AL2531" s="5">
        <v>0</v>
      </c>
      <c r="AM2531" s="5">
        <v>0</v>
      </c>
      <c r="AN2531" s="5">
        <f t="shared" si="438"/>
        <v>0</v>
      </c>
      <c r="AO2531" s="5">
        <v>0</v>
      </c>
      <c r="AP2531" s="5">
        <v>0</v>
      </c>
      <c r="AQ2531" s="5">
        <f t="shared" si="439"/>
        <v>0</v>
      </c>
      <c r="AR2531" s="5">
        <v>0</v>
      </c>
      <c r="AS2531" s="6"/>
      <c r="AT2531" s="5">
        <v>0</v>
      </c>
      <c r="AU2531" s="5">
        <v>0</v>
      </c>
      <c r="AV2531" t="str">
        <f t="shared" si="432"/>
        <v>N</v>
      </c>
      <c r="AW2531" t="s">
        <v>60</v>
      </c>
      <c r="AX2531" t="s">
        <v>61</v>
      </c>
      <c r="AY2531" t="s">
        <v>2637</v>
      </c>
      <c r="AZ2531" t="s">
        <v>2637</v>
      </c>
      <c r="BA2531" t="str">
        <f t="shared" si="433"/>
        <v>N</v>
      </c>
    </row>
    <row r="2532" spans="1:53">
      <c r="A2532" t="s">
        <v>436</v>
      </c>
      <c r="B2532" t="s">
        <v>54</v>
      </c>
      <c r="C2532" t="s">
        <v>89</v>
      </c>
      <c r="D2532">
        <v>2020</v>
      </c>
      <c r="F2532" t="s">
        <v>6497</v>
      </c>
      <c r="G2532" t="s">
        <v>6498</v>
      </c>
      <c r="H2532" t="s">
        <v>6499</v>
      </c>
      <c r="I2532" t="s">
        <v>6500</v>
      </c>
      <c r="J2532" t="s">
        <v>58</v>
      </c>
      <c r="K2532" t="s">
        <v>59</v>
      </c>
      <c r="L2532" s="5">
        <v>0</v>
      </c>
      <c r="M2532" s="5">
        <v>0</v>
      </c>
      <c r="N2532" s="5">
        <f t="shared" si="429"/>
        <v>0</v>
      </c>
      <c r="O2532" s="5">
        <v>0</v>
      </c>
      <c r="P2532" s="5">
        <v>1</v>
      </c>
      <c r="Q2532" s="5">
        <f t="shared" si="430"/>
        <v>1</v>
      </c>
      <c r="R2532" s="5">
        <v>0</v>
      </c>
      <c r="S2532" s="5">
        <v>0</v>
      </c>
      <c r="T2532" s="5">
        <f t="shared" si="431"/>
        <v>0</v>
      </c>
      <c r="U2532" s="5">
        <v>0</v>
      </c>
      <c r="V2532" s="5">
        <v>1</v>
      </c>
      <c r="W2532" s="5">
        <v>0</v>
      </c>
      <c r="X2532" s="5">
        <v>0</v>
      </c>
      <c r="Y2532" s="5">
        <f t="shared" si="434"/>
        <v>0</v>
      </c>
      <c r="Z2532" s="5">
        <v>0</v>
      </c>
      <c r="AA2532" s="5">
        <v>1</v>
      </c>
      <c r="AB2532" s="5">
        <f t="shared" si="435"/>
        <v>1</v>
      </c>
      <c r="AC2532" s="5">
        <v>0</v>
      </c>
      <c r="AD2532" s="5">
        <v>0</v>
      </c>
      <c r="AE2532" s="5">
        <f t="shared" si="436"/>
        <v>0</v>
      </c>
      <c r="AF2532" s="5">
        <v>0</v>
      </c>
      <c r="AG2532" s="6">
        <v>43979</v>
      </c>
      <c r="AH2532" s="5">
        <v>1</v>
      </c>
      <c r="AI2532" s="5">
        <v>0</v>
      </c>
      <c r="AJ2532" s="5">
        <v>0</v>
      </c>
      <c r="AK2532" s="5">
        <f t="shared" si="437"/>
        <v>0</v>
      </c>
      <c r="AL2532" s="5">
        <v>0</v>
      </c>
      <c r="AM2532" s="5">
        <v>0</v>
      </c>
      <c r="AN2532" s="5">
        <f t="shared" si="438"/>
        <v>0</v>
      </c>
      <c r="AO2532" s="5">
        <v>0</v>
      </c>
      <c r="AP2532" s="5">
        <v>0</v>
      </c>
      <c r="AQ2532" s="5">
        <f t="shared" si="439"/>
        <v>0</v>
      </c>
      <c r="AR2532" s="5">
        <v>0</v>
      </c>
      <c r="AS2532" s="6"/>
      <c r="AT2532" s="5">
        <v>0</v>
      </c>
      <c r="AU2532" s="5">
        <v>0</v>
      </c>
      <c r="AV2532" t="str">
        <f t="shared" si="432"/>
        <v>N</v>
      </c>
      <c r="AW2532" t="s">
        <v>60</v>
      </c>
      <c r="AX2532" t="s">
        <v>61</v>
      </c>
      <c r="AY2532" t="s">
        <v>2637</v>
      </c>
      <c r="AZ2532" t="s">
        <v>2637</v>
      </c>
      <c r="BA2532" t="str">
        <f t="shared" si="433"/>
        <v>N</v>
      </c>
    </row>
    <row r="2533" spans="1:53">
      <c r="A2533" t="s">
        <v>436</v>
      </c>
      <c r="B2533" t="s">
        <v>54</v>
      </c>
      <c r="C2533" t="s">
        <v>89</v>
      </c>
      <c r="D2533">
        <v>2020</v>
      </c>
      <c r="F2533" t="s">
        <v>2829</v>
      </c>
      <c r="G2533" t="s">
        <v>2830</v>
      </c>
      <c r="H2533" t="s">
        <v>2754</v>
      </c>
      <c r="I2533" t="s">
        <v>6501</v>
      </c>
      <c r="J2533" t="s">
        <v>58</v>
      </c>
      <c r="K2533" t="s">
        <v>59</v>
      </c>
      <c r="L2533" s="5">
        <v>0</v>
      </c>
      <c r="M2533" s="5">
        <v>0</v>
      </c>
      <c r="N2533" s="5">
        <f t="shared" si="429"/>
        <v>0</v>
      </c>
      <c r="O2533" s="5">
        <v>0</v>
      </c>
      <c r="P2533" s="5">
        <v>1</v>
      </c>
      <c r="Q2533" s="5">
        <f t="shared" si="430"/>
        <v>1</v>
      </c>
      <c r="R2533" s="5">
        <v>0</v>
      </c>
      <c r="S2533" s="5">
        <v>0</v>
      </c>
      <c r="T2533" s="5">
        <f t="shared" si="431"/>
        <v>0</v>
      </c>
      <c r="U2533" s="5">
        <v>0</v>
      </c>
      <c r="V2533" s="5">
        <v>1</v>
      </c>
      <c r="W2533" s="5">
        <v>0</v>
      </c>
      <c r="X2533" s="5">
        <v>0</v>
      </c>
      <c r="Y2533" s="5">
        <f t="shared" si="434"/>
        <v>0</v>
      </c>
      <c r="Z2533" s="5">
        <v>0</v>
      </c>
      <c r="AA2533" s="5">
        <v>1</v>
      </c>
      <c r="AB2533" s="5">
        <f t="shared" si="435"/>
        <v>1</v>
      </c>
      <c r="AC2533" s="5">
        <v>0</v>
      </c>
      <c r="AD2533" s="5">
        <v>0</v>
      </c>
      <c r="AE2533" s="5">
        <f t="shared" si="436"/>
        <v>0</v>
      </c>
      <c r="AF2533" s="5">
        <v>0</v>
      </c>
      <c r="AG2533" s="6">
        <v>44165</v>
      </c>
      <c r="AH2533" s="5">
        <v>1</v>
      </c>
      <c r="AI2533" s="5">
        <v>0</v>
      </c>
      <c r="AJ2533" s="5">
        <v>0</v>
      </c>
      <c r="AK2533" s="5">
        <f t="shared" si="437"/>
        <v>0</v>
      </c>
      <c r="AL2533" s="5">
        <v>0</v>
      </c>
      <c r="AM2533" s="5">
        <v>0</v>
      </c>
      <c r="AN2533" s="5">
        <f t="shared" si="438"/>
        <v>0</v>
      </c>
      <c r="AO2533" s="5">
        <v>0</v>
      </c>
      <c r="AP2533" s="5">
        <v>0</v>
      </c>
      <c r="AQ2533" s="5">
        <f t="shared" si="439"/>
        <v>0</v>
      </c>
      <c r="AR2533" s="5">
        <v>0</v>
      </c>
      <c r="AS2533" s="6"/>
      <c r="AT2533" s="5">
        <v>0</v>
      </c>
      <c r="AU2533" s="5">
        <v>0</v>
      </c>
      <c r="AV2533" t="str">
        <f t="shared" si="432"/>
        <v>N</v>
      </c>
      <c r="AW2533" t="s">
        <v>60</v>
      </c>
      <c r="AX2533" t="s">
        <v>61</v>
      </c>
      <c r="AY2533" t="s">
        <v>2637</v>
      </c>
      <c r="AZ2533" t="s">
        <v>2637</v>
      </c>
      <c r="BA2533" t="str">
        <f t="shared" si="433"/>
        <v>N</v>
      </c>
    </row>
    <row r="2534" spans="1:53">
      <c r="A2534" t="s">
        <v>436</v>
      </c>
      <c r="B2534" t="s">
        <v>54</v>
      </c>
      <c r="C2534" t="s">
        <v>89</v>
      </c>
      <c r="D2534">
        <v>2020</v>
      </c>
      <c r="F2534" t="s">
        <v>6502</v>
      </c>
      <c r="G2534" t="s">
        <v>6503</v>
      </c>
      <c r="H2534" t="s">
        <v>6275</v>
      </c>
      <c r="I2534" t="s">
        <v>6504</v>
      </c>
      <c r="J2534" t="s">
        <v>58</v>
      </c>
      <c r="K2534" t="s">
        <v>59</v>
      </c>
      <c r="L2534" s="5">
        <v>0</v>
      </c>
      <c r="M2534" s="5">
        <v>0</v>
      </c>
      <c r="N2534" s="5">
        <f t="shared" si="429"/>
        <v>0</v>
      </c>
      <c r="O2534" s="5">
        <v>0</v>
      </c>
      <c r="P2534" s="5">
        <v>1</v>
      </c>
      <c r="Q2534" s="5">
        <f t="shared" si="430"/>
        <v>1</v>
      </c>
      <c r="R2534" s="5">
        <v>0</v>
      </c>
      <c r="S2534" s="5">
        <v>0</v>
      </c>
      <c r="T2534" s="5">
        <f t="shared" si="431"/>
        <v>0</v>
      </c>
      <c r="U2534" s="5">
        <v>0</v>
      </c>
      <c r="V2534" s="5">
        <v>1</v>
      </c>
      <c r="W2534" s="5">
        <v>0</v>
      </c>
      <c r="X2534" s="5">
        <v>0</v>
      </c>
      <c r="Y2534" s="5">
        <f t="shared" si="434"/>
        <v>0</v>
      </c>
      <c r="Z2534" s="5">
        <v>0</v>
      </c>
      <c r="AA2534" s="5">
        <v>1</v>
      </c>
      <c r="AB2534" s="5">
        <f t="shared" si="435"/>
        <v>1</v>
      </c>
      <c r="AC2534" s="5">
        <v>0</v>
      </c>
      <c r="AD2534" s="5">
        <v>0</v>
      </c>
      <c r="AE2534" s="5">
        <f t="shared" si="436"/>
        <v>0</v>
      </c>
      <c r="AF2534" s="5">
        <v>0</v>
      </c>
      <c r="AG2534" s="6">
        <v>44063</v>
      </c>
      <c r="AH2534" s="5">
        <v>1</v>
      </c>
      <c r="AI2534" s="5">
        <v>0</v>
      </c>
      <c r="AJ2534" s="5">
        <v>0</v>
      </c>
      <c r="AK2534" s="5">
        <f t="shared" si="437"/>
        <v>0</v>
      </c>
      <c r="AL2534" s="5">
        <v>0</v>
      </c>
      <c r="AM2534" s="5">
        <v>0</v>
      </c>
      <c r="AN2534" s="5">
        <f t="shared" si="438"/>
        <v>0</v>
      </c>
      <c r="AO2534" s="5">
        <v>0</v>
      </c>
      <c r="AP2534" s="5">
        <v>0</v>
      </c>
      <c r="AQ2534" s="5">
        <f t="shared" si="439"/>
        <v>0</v>
      </c>
      <c r="AR2534" s="5">
        <v>0</v>
      </c>
      <c r="AS2534" s="6"/>
      <c r="AT2534" s="5">
        <v>0</v>
      </c>
      <c r="AU2534" s="5">
        <v>0</v>
      </c>
      <c r="AV2534" t="str">
        <f t="shared" si="432"/>
        <v>N</v>
      </c>
      <c r="AW2534" t="s">
        <v>60</v>
      </c>
      <c r="AX2534" t="s">
        <v>61</v>
      </c>
      <c r="AY2534" t="s">
        <v>2637</v>
      </c>
      <c r="AZ2534" t="s">
        <v>2637</v>
      </c>
      <c r="BA2534" t="str">
        <f t="shared" si="433"/>
        <v>N</v>
      </c>
    </row>
    <row r="2535" spans="1:53">
      <c r="A2535" t="s">
        <v>436</v>
      </c>
      <c r="B2535" t="s">
        <v>54</v>
      </c>
      <c r="C2535" t="s">
        <v>89</v>
      </c>
      <c r="D2535">
        <v>2020</v>
      </c>
      <c r="F2535" t="s">
        <v>6505</v>
      </c>
      <c r="G2535" t="s">
        <v>6506</v>
      </c>
      <c r="H2535" t="s">
        <v>2720</v>
      </c>
      <c r="I2535" t="s">
        <v>6507</v>
      </c>
      <c r="J2535" t="s">
        <v>58</v>
      </c>
      <c r="K2535" t="s">
        <v>59</v>
      </c>
      <c r="L2535" s="5">
        <v>0</v>
      </c>
      <c r="M2535" s="5">
        <v>0</v>
      </c>
      <c r="N2535" s="5">
        <f t="shared" si="429"/>
        <v>0</v>
      </c>
      <c r="O2535" s="5">
        <v>0</v>
      </c>
      <c r="P2535" s="5">
        <v>1</v>
      </c>
      <c r="Q2535" s="5">
        <f t="shared" si="430"/>
        <v>1</v>
      </c>
      <c r="R2535" s="5">
        <v>0</v>
      </c>
      <c r="S2535" s="5">
        <v>0</v>
      </c>
      <c r="T2535" s="5">
        <f t="shared" si="431"/>
        <v>0</v>
      </c>
      <c r="U2535" s="5">
        <v>0</v>
      </c>
      <c r="V2535" s="5">
        <v>1</v>
      </c>
      <c r="W2535" s="5">
        <v>0</v>
      </c>
      <c r="X2535" s="5">
        <v>0</v>
      </c>
      <c r="Y2535" s="5">
        <f t="shared" si="434"/>
        <v>0</v>
      </c>
      <c r="Z2535" s="5">
        <v>0</v>
      </c>
      <c r="AA2535" s="5">
        <v>1</v>
      </c>
      <c r="AB2535" s="5">
        <f t="shared" si="435"/>
        <v>1</v>
      </c>
      <c r="AC2535" s="5">
        <v>0</v>
      </c>
      <c r="AD2535" s="5">
        <v>0</v>
      </c>
      <c r="AE2535" s="5">
        <f t="shared" si="436"/>
        <v>0</v>
      </c>
      <c r="AF2535" s="5">
        <v>0</v>
      </c>
      <c r="AG2535" s="6">
        <v>44137</v>
      </c>
      <c r="AH2535" s="5">
        <v>1</v>
      </c>
      <c r="AI2535" s="5">
        <v>0</v>
      </c>
      <c r="AJ2535" s="5">
        <v>0</v>
      </c>
      <c r="AK2535" s="5">
        <f t="shared" si="437"/>
        <v>0</v>
      </c>
      <c r="AL2535" s="5">
        <v>0</v>
      </c>
      <c r="AM2535" s="5">
        <v>0</v>
      </c>
      <c r="AN2535" s="5">
        <f t="shared" si="438"/>
        <v>0</v>
      </c>
      <c r="AO2535" s="5">
        <v>0</v>
      </c>
      <c r="AP2535" s="5">
        <v>0</v>
      </c>
      <c r="AQ2535" s="5">
        <f t="shared" si="439"/>
        <v>0</v>
      </c>
      <c r="AR2535" s="5">
        <v>0</v>
      </c>
      <c r="AS2535" s="6"/>
      <c r="AT2535" s="5">
        <v>0</v>
      </c>
      <c r="AU2535" s="5">
        <v>0</v>
      </c>
      <c r="AV2535" t="str">
        <f t="shared" si="432"/>
        <v>N</v>
      </c>
      <c r="AW2535" t="s">
        <v>60</v>
      </c>
      <c r="AX2535" t="s">
        <v>61</v>
      </c>
      <c r="AY2535" t="s">
        <v>2637</v>
      </c>
      <c r="AZ2535" t="s">
        <v>2637</v>
      </c>
      <c r="BA2535" t="str">
        <f t="shared" si="433"/>
        <v>N</v>
      </c>
    </row>
    <row r="2536" spans="1:53">
      <c r="A2536" t="s">
        <v>436</v>
      </c>
      <c r="B2536" t="s">
        <v>54</v>
      </c>
      <c r="C2536" t="s">
        <v>89</v>
      </c>
      <c r="D2536">
        <v>2020</v>
      </c>
      <c r="F2536" t="s">
        <v>6508</v>
      </c>
      <c r="G2536" t="s">
        <v>6509</v>
      </c>
      <c r="H2536" t="s">
        <v>6510</v>
      </c>
      <c r="I2536" t="s">
        <v>6511</v>
      </c>
      <c r="J2536" t="s">
        <v>58</v>
      </c>
      <c r="K2536" t="s">
        <v>59</v>
      </c>
      <c r="L2536" s="5">
        <v>0</v>
      </c>
      <c r="M2536" s="5">
        <v>0</v>
      </c>
      <c r="N2536" s="5">
        <f t="shared" si="429"/>
        <v>0</v>
      </c>
      <c r="O2536" s="5">
        <v>0</v>
      </c>
      <c r="P2536" s="5">
        <v>1</v>
      </c>
      <c r="Q2536" s="5">
        <f t="shared" si="430"/>
        <v>1</v>
      </c>
      <c r="R2536" s="5">
        <v>0</v>
      </c>
      <c r="S2536" s="5">
        <v>0</v>
      </c>
      <c r="T2536" s="5">
        <f t="shared" si="431"/>
        <v>0</v>
      </c>
      <c r="U2536" s="5">
        <v>0</v>
      </c>
      <c r="V2536" s="5">
        <v>1</v>
      </c>
      <c r="W2536" s="5">
        <v>0</v>
      </c>
      <c r="X2536" s="5">
        <v>0</v>
      </c>
      <c r="Y2536" s="5">
        <f t="shared" si="434"/>
        <v>0</v>
      </c>
      <c r="Z2536" s="5">
        <v>0</v>
      </c>
      <c r="AA2536" s="5">
        <v>1</v>
      </c>
      <c r="AB2536" s="5">
        <f t="shared" si="435"/>
        <v>1</v>
      </c>
      <c r="AC2536" s="5">
        <v>0</v>
      </c>
      <c r="AD2536" s="5">
        <v>0</v>
      </c>
      <c r="AE2536" s="5">
        <f t="shared" si="436"/>
        <v>0</v>
      </c>
      <c r="AF2536" s="5">
        <v>0</v>
      </c>
      <c r="AG2536" s="6">
        <v>44151</v>
      </c>
      <c r="AH2536" s="5">
        <v>1</v>
      </c>
      <c r="AI2536" s="5">
        <v>0</v>
      </c>
      <c r="AJ2536" s="5">
        <v>0</v>
      </c>
      <c r="AK2536" s="5">
        <f t="shared" si="437"/>
        <v>0</v>
      </c>
      <c r="AL2536" s="5">
        <v>0</v>
      </c>
      <c r="AM2536" s="5">
        <v>0</v>
      </c>
      <c r="AN2536" s="5">
        <f t="shared" si="438"/>
        <v>0</v>
      </c>
      <c r="AO2536" s="5">
        <v>0</v>
      </c>
      <c r="AP2536" s="5">
        <v>0</v>
      </c>
      <c r="AQ2536" s="5">
        <f t="shared" si="439"/>
        <v>0</v>
      </c>
      <c r="AR2536" s="5">
        <v>0</v>
      </c>
      <c r="AS2536" s="6"/>
      <c r="AT2536" s="5">
        <v>0</v>
      </c>
      <c r="AU2536" s="5">
        <v>0</v>
      </c>
      <c r="AV2536" t="str">
        <f t="shared" si="432"/>
        <v>N</v>
      </c>
      <c r="AW2536" t="s">
        <v>60</v>
      </c>
      <c r="AX2536" t="s">
        <v>61</v>
      </c>
      <c r="AY2536" t="s">
        <v>2637</v>
      </c>
      <c r="AZ2536" t="s">
        <v>2637</v>
      </c>
      <c r="BA2536" t="str">
        <f t="shared" si="433"/>
        <v>N</v>
      </c>
    </row>
    <row r="2537" spans="1:53">
      <c r="A2537" t="s">
        <v>436</v>
      </c>
      <c r="B2537" t="s">
        <v>54</v>
      </c>
      <c r="C2537" t="s">
        <v>89</v>
      </c>
      <c r="D2537">
        <v>2020</v>
      </c>
      <c r="F2537" t="s">
        <v>6512</v>
      </c>
      <c r="G2537" t="s">
        <v>6513</v>
      </c>
      <c r="H2537" t="s">
        <v>5071</v>
      </c>
      <c r="I2537" t="s">
        <v>6514</v>
      </c>
      <c r="J2537" t="s">
        <v>58</v>
      </c>
      <c r="K2537" t="s">
        <v>59</v>
      </c>
      <c r="L2537" s="5">
        <v>0</v>
      </c>
      <c r="M2537" s="5">
        <v>0</v>
      </c>
      <c r="N2537" s="5">
        <f t="shared" si="429"/>
        <v>0</v>
      </c>
      <c r="O2537" s="5">
        <v>0</v>
      </c>
      <c r="P2537" s="5">
        <v>1</v>
      </c>
      <c r="Q2537" s="5">
        <f t="shared" si="430"/>
        <v>1</v>
      </c>
      <c r="R2537" s="5">
        <v>0</v>
      </c>
      <c r="S2537" s="5">
        <v>0</v>
      </c>
      <c r="T2537" s="5">
        <f t="shared" si="431"/>
        <v>0</v>
      </c>
      <c r="U2537" s="5">
        <v>0</v>
      </c>
      <c r="V2537" s="5">
        <v>1</v>
      </c>
      <c r="W2537" s="5">
        <v>0</v>
      </c>
      <c r="X2537" s="5">
        <v>0</v>
      </c>
      <c r="Y2537" s="5">
        <f t="shared" si="434"/>
        <v>0</v>
      </c>
      <c r="Z2537" s="5">
        <v>0</v>
      </c>
      <c r="AA2537" s="5">
        <v>1</v>
      </c>
      <c r="AB2537" s="5">
        <f t="shared" si="435"/>
        <v>1</v>
      </c>
      <c r="AC2537" s="5">
        <v>0</v>
      </c>
      <c r="AD2537" s="5">
        <v>0</v>
      </c>
      <c r="AE2537" s="5">
        <f t="shared" si="436"/>
        <v>0</v>
      </c>
      <c r="AF2537" s="5">
        <v>0</v>
      </c>
      <c r="AG2537" s="6">
        <v>44186</v>
      </c>
      <c r="AH2537" s="5">
        <v>1</v>
      </c>
      <c r="AI2537" s="5">
        <v>0</v>
      </c>
      <c r="AJ2537" s="5">
        <v>0</v>
      </c>
      <c r="AK2537" s="5">
        <f t="shared" si="437"/>
        <v>0</v>
      </c>
      <c r="AL2537" s="5">
        <v>0</v>
      </c>
      <c r="AM2537" s="5">
        <v>0</v>
      </c>
      <c r="AN2537" s="5">
        <f t="shared" si="438"/>
        <v>0</v>
      </c>
      <c r="AO2537" s="5">
        <v>0</v>
      </c>
      <c r="AP2537" s="5">
        <v>0</v>
      </c>
      <c r="AQ2537" s="5">
        <f t="shared" si="439"/>
        <v>0</v>
      </c>
      <c r="AR2537" s="5">
        <v>0</v>
      </c>
      <c r="AS2537" s="6"/>
      <c r="AT2537" s="5">
        <v>0</v>
      </c>
      <c r="AU2537" s="5">
        <v>0</v>
      </c>
      <c r="AV2537" t="str">
        <f t="shared" si="432"/>
        <v>N</v>
      </c>
      <c r="AW2537" t="s">
        <v>60</v>
      </c>
      <c r="AX2537" t="s">
        <v>61</v>
      </c>
      <c r="AY2537" t="s">
        <v>2637</v>
      </c>
      <c r="AZ2537" t="s">
        <v>2637</v>
      </c>
      <c r="BA2537" t="str">
        <f t="shared" si="433"/>
        <v>N</v>
      </c>
    </row>
    <row r="2538" spans="1:53">
      <c r="A2538" t="s">
        <v>436</v>
      </c>
      <c r="B2538" t="s">
        <v>54</v>
      </c>
      <c r="C2538" t="s">
        <v>89</v>
      </c>
      <c r="D2538">
        <v>2020</v>
      </c>
      <c r="F2538" t="s">
        <v>6515</v>
      </c>
      <c r="G2538" t="s">
        <v>6516</v>
      </c>
      <c r="H2538" t="s">
        <v>6517</v>
      </c>
      <c r="I2538" t="s">
        <v>6518</v>
      </c>
      <c r="J2538" t="s">
        <v>58</v>
      </c>
      <c r="K2538" t="s">
        <v>59</v>
      </c>
      <c r="L2538" s="5">
        <v>0</v>
      </c>
      <c r="M2538" s="5">
        <v>0</v>
      </c>
      <c r="N2538" s="5">
        <f t="shared" si="429"/>
        <v>0</v>
      </c>
      <c r="O2538" s="5">
        <v>0</v>
      </c>
      <c r="P2538" s="5">
        <v>1</v>
      </c>
      <c r="Q2538" s="5">
        <f t="shared" si="430"/>
        <v>1</v>
      </c>
      <c r="R2538" s="5">
        <v>0</v>
      </c>
      <c r="S2538" s="5">
        <v>0</v>
      </c>
      <c r="T2538" s="5">
        <f t="shared" si="431"/>
        <v>0</v>
      </c>
      <c r="U2538" s="5">
        <v>0</v>
      </c>
      <c r="V2538" s="5">
        <v>1</v>
      </c>
      <c r="W2538" s="5">
        <v>0</v>
      </c>
      <c r="X2538" s="5">
        <v>0</v>
      </c>
      <c r="Y2538" s="5">
        <f t="shared" si="434"/>
        <v>0</v>
      </c>
      <c r="Z2538" s="5">
        <v>0</v>
      </c>
      <c r="AA2538" s="5">
        <v>1</v>
      </c>
      <c r="AB2538" s="5">
        <f t="shared" si="435"/>
        <v>1</v>
      </c>
      <c r="AC2538" s="5">
        <v>0</v>
      </c>
      <c r="AD2538" s="5">
        <v>0</v>
      </c>
      <c r="AE2538" s="5">
        <f t="shared" si="436"/>
        <v>0</v>
      </c>
      <c r="AF2538" s="5">
        <v>0</v>
      </c>
      <c r="AG2538" s="6">
        <v>44119</v>
      </c>
      <c r="AH2538" s="5">
        <v>1</v>
      </c>
      <c r="AI2538" s="5">
        <v>0</v>
      </c>
      <c r="AJ2538" s="5">
        <v>0</v>
      </c>
      <c r="AK2538" s="5">
        <f t="shared" si="437"/>
        <v>0</v>
      </c>
      <c r="AL2538" s="5">
        <v>0</v>
      </c>
      <c r="AM2538" s="5">
        <v>0</v>
      </c>
      <c r="AN2538" s="5">
        <f t="shared" si="438"/>
        <v>0</v>
      </c>
      <c r="AO2538" s="5">
        <v>0</v>
      </c>
      <c r="AP2538" s="5">
        <v>0</v>
      </c>
      <c r="AQ2538" s="5">
        <f t="shared" si="439"/>
        <v>0</v>
      </c>
      <c r="AR2538" s="5">
        <v>0</v>
      </c>
      <c r="AS2538" s="6"/>
      <c r="AT2538" s="5">
        <v>0</v>
      </c>
      <c r="AU2538" s="5">
        <v>0</v>
      </c>
      <c r="AV2538" t="str">
        <f t="shared" si="432"/>
        <v>N</v>
      </c>
      <c r="AW2538" t="s">
        <v>60</v>
      </c>
      <c r="AX2538" t="s">
        <v>61</v>
      </c>
      <c r="AY2538" t="s">
        <v>2637</v>
      </c>
      <c r="AZ2538" t="s">
        <v>2637</v>
      </c>
      <c r="BA2538" t="str">
        <f t="shared" si="433"/>
        <v>N</v>
      </c>
    </row>
    <row r="2539" spans="1:53">
      <c r="A2539" t="s">
        <v>436</v>
      </c>
      <c r="B2539" t="s">
        <v>54</v>
      </c>
      <c r="C2539" t="s">
        <v>89</v>
      </c>
      <c r="D2539">
        <v>2020</v>
      </c>
      <c r="F2539" t="s">
        <v>6241</v>
      </c>
      <c r="G2539" t="s">
        <v>6519</v>
      </c>
      <c r="H2539" t="s">
        <v>6520</v>
      </c>
      <c r="I2539" t="s">
        <v>6521</v>
      </c>
      <c r="J2539" t="s">
        <v>58</v>
      </c>
      <c r="K2539" t="s">
        <v>59</v>
      </c>
      <c r="L2539" s="5">
        <v>0</v>
      </c>
      <c r="M2539" s="5">
        <v>0</v>
      </c>
      <c r="N2539" s="5">
        <f t="shared" si="429"/>
        <v>0</v>
      </c>
      <c r="O2539" s="5">
        <v>0</v>
      </c>
      <c r="P2539" s="5">
        <v>1</v>
      </c>
      <c r="Q2539" s="5">
        <f t="shared" si="430"/>
        <v>1</v>
      </c>
      <c r="R2539" s="5">
        <v>0</v>
      </c>
      <c r="S2539" s="5">
        <v>0</v>
      </c>
      <c r="T2539" s="5">
        <f t="shared" si="431"/>
        <v>0</v>
      </c>
      <c r="U2539" s="5">
        <v>0</v>
      </c>
      <c r="V2539" s="5">
        <v>1</v>
      </c>
      <c r="W2539" s="5">
        <v>0</v>
      </c>
      <c r="X2539" s="5">
        <v>0</v>
      </c>
      <c r="Y2539" s="5">
        <f t="shared" si="434"/>
        <v>0</v>
      </c>
      <c r="Z2539" s="5">
        <v>0</v>
      </c>
      <c r="AA2539" s="5">
        <v>1</v>
      </c>
      <c r="AB2539" s="5">
        <f t="shared" si="435"/>
        <v>1</v>
      </c>
      <c r="AC2539" s="5">
        <v>0</v>
      </c>
      <c r="AD2539" s="5">
        <v>0</v>
      </c>
      <c r="AE2539" s="5">
        <f t="shared" si="436"/>
        <v>0</v>
      </c>
      <c r="AF2539" s="5">
        <v>0</v>
      </c>
      <c r="AG2539" s="6">
        <v>44082</v>
      </c>
      <c r="AH2539" s="5">
        <v>1</v>
      </c>
      <c r="AI2539" s="5">
        <v>0</v>
      </c>
      <c r="AJ2539" s="5">
        <v>0</v>
      </c>
      <c r="AK2539" s="5">
        <f t="shared" si="437"/>
        <v>0</v>
      </c>
      <c r="AL2539" s="5">
        <v>0</v>
      </c>
      <c r="AM2539" s="5">
        <v>0</v>
      </c>
      <c r="AN2539" s="5">
        <f t="shared" si="438"/>
        <v>0</v>
      </c>
      <c r="AO2539" s="5">
        <v>0</v>
      </c>
      <c r="AP2539" s="5">
        <v>0</v>
      </c>
      <c r="AQ2539" s="5">
        <f t="shared" si="439"/>
        <v>0</v>
      </c>
      <c r="AR2539" s="5">
        <v>0</v>
      </c>
      <c r="AS2539" s="6"/>
      <c r="AT2539" s="5">
        <v>0</v>
      </c>
      <c r="AU2539" s="5">
        <v>0</v>
      </c>
      <c r="AV2539" t="str">
        <f t="shared" si="432"/>
        <v>N</v>
      </c>
      <c r="AW2539" t="s">
        <v>60</v>
      </c>
      <c r="AX2539" t="s">
        <v>61</v>
      </c>
      <c r="AY2539" t="s">
        <v>2637</v>
      </c>
      <c r="AZ2539" t="s">
        <v>2637</v>
      </c>
      <c r="BA2539" t="str">
        <f t="shared" si="433"/>
        <v>N</v>
      </c>
    </row>
    <row r="2540" spans="1:53">
      <c r="A2540" t="s">
        <v>436</v>
      </c>
      <c r="B2540" t="s">
        <v>54</v>
      </c>
      <c r="C2540" t="s">
        <v>89</v>
      </c>
      <c r="D2540">
        <v>2020</v>
      </c>
      <c r="F2540" t="s">
        <v>6522</v>
      </c>
      <c r="G2540" t="s">
        <v>6523</v>
      </c>
      <c r="H2540" t="s">
        <v>4796</v>
      </c>
      <c r="I2540" t="s">
        <v>6524</v>
      </c>
      <c r="J2540" t="s">
        <v>58</v>
      </c>
      <c r="K2540" t="s">
        <v>59</v>
      </c>
      <c r="L2540" s="5">
        <v>0</v>
      </c>
      <c r="M2540" s="5">
        <v>0</v>
      </c>
      <c r="N2540" s="5">
        <f t="shared" si="429"/>
        <v>0</v>
      </c>
      <c r="O2540" s="5">
        <v>0</v>
      </c>
      <c r="P2540" s="5">
        <v>1</v>
      </c>
      <c r="Q2540" s="5">
        <f t="shared" si="430"/>
        <v>1</v>
      </c>
      <c r="R2540" s="5">
        <v>0</v>
      </c>
      <c r="S2540" s="5">
        <v>0</v>
      </c>
      <c r="T2540" s="5">
        <f t="shared" si="431"/>
        <v>0</v>
      </c>
      <c r="U2540" s="5">
        <v>0</v>
      </c>
      <c r="V2540" s="5">
        <v>1</v>
      </c>
      <c r="W2540" s="5">
        <v>0</v>
      </c>
      <c r="X2540" s="5">
        <v>0</v>
      </c>
      <c r="Y2540" s="5">
        <f t="shared" si="434"/>
        <v>0</v>
      </c>
      <c r="Z2540" s="5">
        <v>0</v>
      </c>
      <c r="AA2540" s="5">
        <v>1</v>
      </c>
      <c r="AB2540" s="5">
        <f t="shared" si="435"/>
        <v>1</v>
      </c>
      <c r="AC2540" s="5">
        <v>0</v>
      </c>
      <c r="AD2540" s="5">
        <v>0</v>
      </c>
      <c r="AE2540" s="5">
        <f t="shared" si="436"/>
        <v>0</v>
      </c>
      <c r="AF2540" s="5">
        <v>0</v>
      </c>
      <c r="AG2540" s="6">
        <v>44097</v>
      </c>
      <c r="AH2540" s="5">
        <v>1</v>
      </c>
      <c r="AI2540" s="5">
        <v>0</v>
      </c>
      <c r="AJ2540" s="5">
        <v>0</v>
      </c>
      <c r="AK2540" s="5">
        <f t="shared" si="437"/>
        <v>0</v>
      </c>
      <c r="AL2540" s="5">
        <v>0</v>
      </c>
      <c r="AM2540" s="5">
        <v>0</v>
      </c>
      <c r="AN2540" s="5">
        <f t="shared" si="438"/>
        <v>0</v>
      </c>
      <c r="AO2540" s="5">
        <v>0</v>
      </c>
      <c r="AP2540" s="5">
        <v>0</v>
      </c>
      <c r="AQ2540" s="5">
        <f t="shared" si="439"/>
        <v>0</v>
      </c>
      <c r="AR2540" s="5">
        <v>0</v>
      </c>
      <c r="AS2540" s="6"/>
      <c r="AT2540" s="5">
        <v>0</v>
      </c>
      <c r="AU2540" s="5">
        <v>0</v>
      </c>
      <c r="AV2540" t="str">
        <f t="shared" si="432"/>
        <v>N</v>
      </c>
      <c r="AW2540" t="s">
        <v>60</v>
      </c>
      <c r="AX2540" t="s">
        <v>61</v>
      </c>
      <c r="AY2540" t="s">
        <v>2637</v>
      </c>
      <c r="AZ2540" t="s">
        <v>2637</v>
      </c>
      <c r="BA2540" t="str">
        <f t="shared" si="433"/>
        <v>N</v>
      </c>
    </row>
    <row r="2541" spans="1:53">
      <c r="A2541" t="s">
        <v>436</v>
      </c>
      <c r="B2541" t="s">
        <v>54</v>
      </c>
      <c r="C2541" t="s">
        <v>89</v>
      </c>
      <c r="D2541">
        <v>2020</v>
      </c>
      <c r="F2541" t="s">
        <v>6525</v>
      </c>
      <c r="G2541" t="s">
        <v>6526</v>
      </c>
      <c r="H2541" t="s">
        <v>2754</v>
      </c>
      <c r="I2541" t="s">
        <v>6527</v>
      </c>
      <c r="J2541" t="s">
        <v>58</v>
      </c>
      <c r="K2541" t="s">
        <v>59</v>
      </c>
      <c r="L2541" s="5">
        <v>0</v>
      </c>
      <c r="M2541" s="5">
        <v>0</v>
      </c>
      <c r="N2541" s="5">
        <f t="shared" si="429"/>
        <v>0</v>
      </c>
      <c r="O2541" s="5">
        <v>0</v>
      </c>
      <c r="P2541" s="5">
        <v>1</v>
      </c>
      <c r="Q2541" s="5">
        <f t="shared" si="430"/>
        <v>1</v>
      </c>
      <c r="R2541" s="5">
        <v>0</v>
      </c>
      <c r="S2541" s="5">
        <v>0</v>
      </c>
      <c r="T2541" s="5">
        <f t="shared" si="431"/>
        <v>0</v>
      </c>
      <c r="U2541" s="5">
        <v>0</v>
      </c>
      <c r="V2541" s="5">
        <v>1</v>
      </c>
      <c r="W2541" s="5">
        <v>0</v>
      </c>
      <c r="X2541" s="5">
        <v>0</v>
      </c>
      <c r="Y2541" s="5">
        <f t="shared" si="434"/>
        <v>0</v>
      </c>
      <c r="Z2541" s="5">
        <v>0</v>
      </c>
      <c r="AA2541" s="5">
        <v>1</v>
      </c>
      <c r="AB2541" s="5">
        <f t="shared" si="435"/>
        <v>1</v>
      </c>
      <c r="AC2541" s="5">
        <v>0</v>
      </c>
      <c r="AD2541" s="5">
        <v>0</v>
      </c>
      <c r="AE2541" s="5">
        <f t="shared" si="436"/>
        <v>0</v>
      </c>
      <c r="AF2541" s="5">
        <v>0</v>
      </c>
      <c r="AG2541" s="6">
        <v>44154</v>
      </c>
      <c r="AH2541" s="5">
        <v>1</v>
      </c>
      <c r="AI2541" s="5">
        <v>0</v>
      </c>
      <c r="AJ2541" s="5">
        <v>0</v>
      </c>
      <c r="AK2541" s="5">
        <f t="shared" si="437"/>
        <v>0</v>
      </c>
      <c r="AL2541" s="5">
        <v>0</v>
      </c>
      <c r="AM2541" s="5">
        <v>0</v>
      </c>
      <c r="AN2541" s="5">
        <f t="shared" si="438"/>
        <v>0</v>
      </c>
      <c r="AO2541" s="5">
        <v>0</v>
      </c>
      <c r="AP2541" s="5">
        <v>0</v>
      </c>
      <c r="AQ2541" s="5">
        <f t="shared" si="439"/>
        <v>0</v>
      </c>
      <c r="AR2541" s="5">
        <v>0</v>
      </c>
      <c r="AS2541" s="6"/>
      <c r="AT2541" s="5">
        <v>0</v>
      </c>
      <c r="AU2541" s="5">
        <v>0</v>
      </c>
      <c r="AV2541" t="str">
        <f t="shared" si="432"/>
        <v>N</v>
      </c>
      <c r="AW2541" t="s">
        <v>60</v>
      </c>
      <c r="AX2541" t="s">
        <v>61</v>
      </c>
      <c r="AY2541" t="s">
        <v>2637</v>
      </c>
      <c r="AZ2541" t="s">
        <v>2637</v>
      </c>
      <c r="BA2541" t="str">
        <f t="shared" si="433"/>
        <v>N</v>
      </c>
    </row>
    <row r="2542" spans="1:53">
      <c r="A2542" t="s">
        <v>436</v>
      </c>
      <c r="B2542" t="s">
        <v>54</v>
      </c>
      <c r="C2542" t="s">
        <v>89</v>
      </c>
      <c r="D2542">
        <v>2020</v>
      </c>
      <c r="F2542" t="s">
        <v>6528</v>
      </c>
      <c r="G2542" t="s">
        <v>6529</v>
      </c>
      <c r="H2542" t="s">
        <v>2754</v>
      </c>
      <c r="I2542" t="s">
        <v>6530</v>
      </c>
      <c r="J2542" t="s">
        <v>58</v>
      </c>
      <c r="K2542" t="s">
        <v>59</v>
      </c>
      <c r="L2542" s="5">
        <v>0</v>
      </c>
      <c r="M2542" s="5">
        <v>0</v>
      </c>
      <c r="N2542" s="5">
        <f t="shared" si="429"/>
        <v>0</v>
      </c>
      <c r="O2542" s="5">
        <v>0</v>
      </c>
      <c r="P2542" s="5">
        <v>1</v>
      </c>
      <c r="Q2542" s="5">
        <f t="shared" si="430"/>
        <v>1</v>
      </c>
      <c r="R2542" s="5">
        <v>0</v>
      </c>
      <c r="S2542" s="5">
        <v>0</v>
      </c>
      <c r="T2542" s="5">
        <f t="shared" si="431"/>
        <v>0</v>
      </c>
      <c r="U2542" s="5">
        <v>0</v>
      </c>
      <c r="V2542" s="5">
        <v>1</v>
      </c>
      <c r="W2542" s="5">
        <v>0</v>
      </c>
      <c r="X2542" s="5">
        <v>0</v>
      </c>
      <c r="Y2542" s="5">
        <f t="shared" si="434"/>
        <v>0</v>
      </c>
      <c r="Z2542" s="5">
        <v>0</v>
      </c>
      <c r="AA2542" s="5">
        <v>1</v>
      </c>
      <c r="AB2542" s="5">
        <f t="shared" si="435"/>
        <v>1</v>
      </c>
      <c r="AC2542" s="5">
        <v>0</v>
      </c>
      <c r="AD2542" s="5">
        <v>0</v>
      </c>
      <c r="AE2542" s="5">
        <f t="shared" si="436"/>
        <v>0</v>
      </c>
      <c r="AF2542" s="5">
        <v>0</v>
      </c>
      <c r="AG2542" s="6">
        <v>44173</v>
      </c>
      <c r="AH2542" s="5">
        <v>1</v>
      </c>
      <c r="AI2542" s="5">
        <v>0</v>
      </c>
      <c r="AJ2542" s="5">
        <v>0</v>
      </c>
      <c r="AK2542" s="5">
        <f t="shared" si="437"/>
        <v>0</v>
      </c>
      <c r="AL2542" s="5">
        <v>0</v>
      </c>
      <c r="AM2542" s="5">
        <v>0</v>
      </c>
      <c r="AN2542" s="5">
        <f t="shared" si="438"/>
        <v>0</v>
      </c>
      <c r="AO2542" s="5">
        <v>0</v>
      </c>
      <c r="AP2542" s="5">
        <v>0</v>
      </c>
      <c r="AQ2542" s="5">
        <f t="shared" si="439"/>
        <v>0</v>
      </c>
      <c r="AR2542" s="5">
        <v>0</v>
      </c>
      <c r="AS2542" s="6"/>
      <c r="AT2542" s="5">
        <v>0</v>
      </c>
      <c r="AU2542" s="5">
        <v>0</v>
      </c>
      <c r="AV2542" t="str">
        <f t="shared" si="432"/>
        <v>N</v>
      </c>
      <c r="AW2542" t="s">
        <v>60</v>
      </c>
      <c r="AX2542" t="s">
        <v>61</v>
      </c>
      <c r="AY2542" t="s">
        <v>2637</v>
      </c>
      <c r="AZ2542" t="s">
        <v>2637</v>
      </c>
      <c r="BA2542" t="str">
        <f t="shared" si="433"/>
        <v>N</v>
      </c>
    </row>
    <row r="2543" spans="1:53">
      <c r="A2543" t="s">
        <v>436</v>
      </c>
      <c r="B2543" t="s">
        <v>54</v>
      </c>
      <c r="C2543" t="s">
        <v>89</v>
      </c>
      <c r="D2543">
        <v>2020</v>
      </c>
      <c r="F2543" t="s">
        <v>6531</v>
      </c>
      <c r="G2543" t="s">
        <v>6532</v>
      </c>
      <c r="H2543" t="s">
        <v>6533</v>
      </c>
      <c r="I2543" t="s">
        <v>6534</v>
      </c>
      <c r="J2543" t="s">
        <v>58</v>
      </c>
      <c r="K2543" t="s">
        <v>59</v>
      </c>
      <c r="L2543" s="5">
        <v>0</v>
      </c>
      <c r="M2543" s="5">
        <v>0</v>
      </c>
      <c r="N2543" s="5">
        <f t="shared" si="429"/>
        <v>0</v>
      </c>
      <c r="O2543" s="5">
        <v>0</v>
      </c>
      <c r="P2543" s="5">
        <v>1</v>
      </c>
      <c r="Q2543" s="5">
        <f t="shared" si="430"/>
        <v>1</v>
      </c>
      <c r="R2543" s="5">
        <v>0</v>
      </c>
      <c r="S2543" s="5">
        <v>0</v>
      </c>
      <c r="T2543" s="5">
        <f t="shared" si="431"/>
        <v>0</v>
      </c>
      <c r="U2543" s="5">
        <v>0</v>
      </c>
      <c r="V2543" s="5">
        <v>1</v>
      </c>
      <c r="W2543" s="5">
        <v>0</v>
      </c>
      <c r="X2543" s="5">
        <v>0</v>
      </c>
      <c r="Y2543" s="5">
        <f t="shared" si="434"/>
        <v>0</v>
      </c>
      <c r="Z2543" s="5">
        <v>0</v>
      </c>
      <c r="AA2543" s="5">
        <v>1</v>
      </c>
      <c r="AB2543" s="5">
        <f t="shared" si="435"/>
        <v>1</v>
      </c>
      <c r="AC2543" s="5">
        <v>0</v>
      </c>
      <c r="AD2543" s="5">
        <v>0</v>
      </c>
      <c r="AE2543" s="5">
        <f t="shared" si="436"/>
        <v>0</v>
      </c>
      <c r="AF2543" s="5">
        <v>0</v>
      </c>
      <c r="AG2543" s="6">
        <v>44011</v>
      </c>
      <c r="AH2543" s="5">
        <v>1</v>
      </c>
      <c r="AI2543" s="5">
        <v>0</v>
      </c>
      <c r="AJ2543" s="5">
        <v>0</v>
      </c>
      <c r="AK2543" s="5">
        <f t="shared" si="437"/>
        <v>0</v>
      </c>
      <c r="AL2543" s="5">
        <v>0</v>
      </c>
      <c r="AM2543" s="5">
        <v>0</v>
      </c>
      <c r="AN2543" s="5">
        <f t="shared" si="438"/>
        <v>0</v>
      </c>
      <c r="AO2543" s="5">
        <v>0</v>
      </c>
      <c r="AP2543" s="5">
        <v>0</v>
      </c>
      <c r="AQ2543" s="5">
        <f t="shared" si="439"/>
        <v>0</v>
      </c>
      <c r="AR2543" s="5">
        <v>0</v>
      </c>
      <c r="AS2543" s="6"/>
      <c r="AT2543" s="5">
        <v>0</v>
      </c>
      <c r="AU2543" s="5">
        <v>0</v>
      </c>
      <c r="AV2543" t="str">
        <f t="shared" si="432"/>
        <v>N</v>
      </c>
      <c r="AW2543" t="s">
        <v>60</v>
      </c>
      <c r="AX2543" t="s">
        <v>61</v>
      </c>
      <c r="AY2543" t="s">
        <v>2637</v>
      </c>
      <c r="AZ2543" t="s">
        <v>2637</v>
      </c>
      <c r="BA2543" t="str">
        <f t="shared" si="433"/>
        <v>N</v>
      </c>
    </row>
    <row r="2544" spans="1:53">
      <c r="A2544" t="s">
        <v>436</v>
      </c>
      <c r="B2544" t="s">
        <v>54</v>
      </c>
      <c r="C2544" t="s">
        <v>89</v>
      </c>
      <c r="D2544">
        <v>2020</v>
      </c>
      <c r="F2544" t="s">
        <v>6535</v>
      </c>
      <c r="G2544" t="s">
        <v>6536</v>
      </c>
      <c r="H2544" t="s">
        <v>6537</v>
      </c>
      <c r="I2544" t="s">
        <v>6538</v>
      </c>
      <c r="J2544" t="s">
        <v>58</v>
      </c>
      <c r="K2544" t="s">
        <v>59</v>
      </c>
      <c r="L2544" s="5">
        <v>0</v>
      </c>
      <c r="M2544" s="5">
        <v>0</v>
      </c>
      <c r="N2544" s="5">
        <f t="shared" si="429"/>
        <v>0</v>
      </c>
      <c r="O2544" s="5">
        <v>0</v>
      </c>
      <c r="P2544" s="5">
        <v>1</v>
      </c>
      <c r="Q2544" s="5">
        <f t="shared" si="430"/>
        <v>1</v>
      </c>
      <c r="R2544" s="5">
        <v>0</v>
      </c>
      <c r="S2544" s="5">
        <v>0</v>
      </c>
      <c r="T2544" s="5">
        <f t="shared" si="431"/>
        <v>0</v>
      </c>
      <c r="U2544" s="5">
        <v>0</v>
      </c>
      <c r="V2544" s="5">
        <v>1</v>
      </c>
      <c r="W2544" s="5">
        <v>0</v>
      </c>
      <c r="X2544" s="5">
        <v>0</v>
      </c>
      <c r="Y2544" s="5">
        <f t="shared" si="434"/>
        <v>0</v>
      </c>
      <c r="Z2544" s="5">
        <v>0</v>
      </c>
      <c r="AA2544" s="5">
        <v>1</v>
      </c>
      <c r="AB2544" s="5">
        <f t="shared" si="435"/>
        <v>1</v>
      </c>
      <c r="AC2544" s="5">
        <v>0</v>
      </c>
      <c r="AD2544" s="5">
        <v>0</v>
      </c>
      <c r="AE2544" s="5">
        <f t="shared" si="436"/>
        <v>0</v>
      </c>
      <c r="AF2544" s="5">
        <v>0</v>
      </c>
      <c r="AG2544" s="6">
        <v>43986</v>
      </c>
      <c r="AH2544" s="5">
        <v>1</v>
      </c>
      <c r="AI2544" s="5">
        <v>0</v>
      </c>
      <c r="AJ2544" s="5">
        <v>0</v>
      </c>
      <c r="AK2544" s="5">
        <f t="shared" si="437"/>
        <v>0</v>
      </c>
      <c r="AL2544" s="5">
        <v>0</v>
      </c>
      <c r="AM2544" s="5">
        <v>0</v>
      </c>
      <c r="AN2544" s="5">
        <f t="shared" si="438"/>
        <v>0</v>
      </c>
      <c r="AO2544" s="5">
        <v>0</v>
      </c>
      <c r="AP2544" s="5">
        <v>0</v>
      </c>
      <c r="AQ2544" s="5">
        <f t="shared" si="439"/>
        <v>0</v>
      </c>
      <c r="AR2544" s="5">
        <v>0</v>
      </c>
      <c r="AS2544" s="6"/>
      <c r="AT2544" s="5">
        <v>0</v>
      </c>
      <c r="AU2544" s="5">
        <v>0</v>
      </c>
      <c r="AV2544" t="str">
        <f t="shared" si="432"/>
        <v>N</v>
      </c>
      <c r="AW2544" t="s">
        <v>60</v>
      </c>
      <c r="AX2544" t="s">
        <v>61</v>
      </c>
      <c r="AY2544" t="s">
        <v>2637</v>
      </c>
      <c r="AZ2544" t="s">
        <v>2637</v>
      </c>
      <c r="BA2544" t="str">
        <f t="shared" si="433"/>
        <v>N</v>
      </c>
    </row>
    <row r="2545" spans="1:53">
      <c r="A2545" t="s">
        <v>436</v>
      </c>
      <c r="B2545" t="s">
        <v>54</v>
      </c>
      <c r="C2545" t="s">
        <v>89</v>
      </c>
      <c r="D2545">
        <v>2020</v>
      </c>
      <c r="F2545" t="s">
        <v>6539</v>
      </c>
      <c r="G2545" t="s">
        <v>6540</v>
      </c>
      <c r="H2545" t="s">
        <v>2754</v>
      </c>
      <c r="I2545" t="s">
        <v>6541</v>
      </c>
      <c r="J2545" t="s">
        <v>58</v>
      </c>
      <c r="K2545" t="s">
        <v>59</v>
      </c>
      <c r="L2545" s="5">
        <v>0</v>
      </c>
      <c r="M2545" s="5">
        <v>0</v>
      </c>
      <c r="N2545" s="5">
        <f t="shared" si="429"/>
        <v>0</v>
      </c>
      <c r="O2545" s="5">
        <v>0</v>
      </c>
      <c r="P2545" s="5">
        <v>1</v>
      </c>
      <c r="Q2545" s="5">
        <f t="shared" si="430"/>
        <v>1</v>
      </c>
      <c r="R2545" s="5">
        <v>0</v>
      </c>
      <c r="S2545" s="5">
        <v>0</v>
      </c>
      <c r="T2545" s="5">
        <f t="shared" si="431"/>
        <v>0</v>
      </c>
      <c r="U2545" s="5">
        <v>0</v>
      </c>
      <c r="V2545" s="5">
        <v>1</v>
      </c>
      <c r="W2545" s="5">
        <v>0</v>
      </c>
      <c r="X2545" s="5">
        <v>0</v>
      </c>
      <c r="Y2545" s="5">
        <f t="shared" si="434"/>
        <v>0</v>
      </c>
      <c r="Z2545" s="5">
        <v>0</v>
      </c>
      <c r="AA2545" s="5">
        <v>1</v>
      </c>
      <c r="AB2545" s="5">
        <f t="shared" si="435"/>
        <v>1</v>
      </c>
      <c r="AC2545" s="5">
        <v>0</v>
      </c>
      <c r="AD2545" s="5">
        <v>0</v>
      </c>
      <c r="AE2545" s="5">
        <f t="shared" si="436"/>
        <v>0</v>
      </c>
      <c r="AF2545" s="5">
        <v>0</v>
      </c>
      <c r="AG2545" s="6">
        <v>44151</v>
      </c>
      <c r="AH2545" s="5">
        <v>1</v>
      </c>
      <c r="AI2545" s="5">
        <v>0</v>
      </c>
      <c r="AJ2545" s="5">
        <v>0</v>
      </c>
      <c r="AK2545" s="5">
        <f t="shared" si="437"/>
        <v>0</v>
      </c>
      <c r="AL2545" s="5">
        <v>0</v>
      </c>
      <c r="AM2545" s="5">
        <v>0</v>
      </c>
      <c r="AN2545" s="5">
        <f t="shared" si="438"/>
        <v>0</v>
      </c>
      <c r="AO2545" s="5">
        <v>0</v>
      </c>
      <c r="AP2545" s="5">
        <v>0</v>
      </c>
      <c r="AQ2545" s="5">
        <f t="shared" si="439"/>
        <v>0</v>
      </c>
      <c r="AR2545" s="5">
        <v>0</v>
      </c>
      <c r="AS2545" s="6"/>
      <c r="AT2545" s="5">
        <v>0</v>
      </c>
      <c r="AU2545" s="5">
        <v>0</v>
      </c>
      <c r="AV2545" t="str">
        <f t="shared" si="432"/>
        <v>N</v>
      </c>
      <c r="AW2545" t="s">
        <v>60</v>
      </c>
      <c r="AX2545" t="s">
        <v>61</v>
      </c>
      <c r="AY2545" t="s">
        <v>2637</v>
      </c>
      <c r="AZ2545" t="s">
        <v>2637</v>
      </c>
      <c r="BA2545" t="str">
        <f t="shared" si="433"/>
        <v>N</v>
      </c>
    </row>
    <row r="2546" spans="1:53">
      <c r="A2546" t="s">
        <v>436</v>
      </c>
      <c r="B2546" t="s">
        <v>54</v>
      </c>
      <c r="C2546" t="s">
        <v>89</v>
      </c>
      <c r="D2546">
        <v>2020</v>
      </c>
      <c r="F2546" t="s">
        <v>6542</v>
      </c>
      <c r="G2546" t="s">
        <v>6543</v>
      </c>
      <c r="H2546" t="s">
        <v>6544</v>
      </c>
      <c r="I2546" t="s">
        <v>6545</v>
      </c>
      <c r="J2546" t="s">
        <v>58</v>
      </c>
      <c r="K2546" t="s">
        <v>59</v>
      </c>
      <c r="L2546" s="5">
        <v>0</v>
      </c>
      <c r="M2546" s="5">
        <v>0</v>
      </c>
      <c r="N2546" s="5">
        <f t="shared" si="429"/>
        <v>0</v>
      </c>
      <c r="O2546" s="5">
        <v>0</v>
      </c>
      <c r="P2546" s="5">
        <v>1</v>
      </c>
      <c r="Q2546" s="5">
        <f t="shared" si="430"/>
        <v>1</v>
      </c>
      <c r="R2546" s="5">
        <v>0</v>
      </c>
      <c r="S2546" s="5">
        <v>0</v>
      </c>
      <c r="T2546" s="5">
        <f t="shared" si="431"/>
        <v>0</v>
      </c>
      <c r="U2546" s="5">
        <v>0</v>
      </c>
      <c r="V2546" s="5">
        <v>1</v>
      </c>
      <c r="W2546" s="5">
        <v>0</v>
      </c>
      <c r="X2546" s="5">
        <v>0</v>
      </c>
      <c r="Y2546" s="5">
        <f t="shared" si="434"/>
        <v>0</v>
      </c>
      <c r="Z2546" s="5">
        <v>0</v>
      </c>
      <c r="AA2546" s="5">
        <v>1</v>
      </c>
      <c r="AB2546" s="5">
        <f t="shared" si="435"/>
        <v>1</v>
      </c>
      <c r="AC2546" s="5">
        <v>0</v>
      </c>
      <c r="AD2546" s="5">
        <v>0</v>
      </c>
      <c r="AE2546" s="5">
        <f t="shared" si="436"/>
        <v>0</v>
      </c>
      <c r="AF2546" s="5">
        <v>0</v>
      </c>
      <c r="AG2546" s="6">
        <v>44067</v>
      </c>
      <c r="AH2546" s="5">
        <v>1</v>
      </c>
      <c r="AI2546" s="5">
        <v>0</v>
      </c>
      <c r="AJ2546" s="5">
        <v>0</v>
      </c>
      <c r="AK2546" s="5">
        <f t="shared" si="437"/>
        <v>0</v>
      </c>
      <c r="AL2546" s="5">
        <v>0</v>
      </c>
      <c r="AM2546" s="5">
        <v>0</v>
      </c>
      <c r="AN2546" s="5">
        <f t="shared" si="438"/>
        <v>0</v>
      </c>
      <c r="AO2546" s="5">
        <v>0</v>
      </c>
      <c r="AP2546" s="5">
        <v>0</v>
      </c>
      <c r="AQ2546" s="5">
        <f t="shared" si="439"/>
        <v>0</v>
      </c>
      <c r="AR2546" s="5">
        <v>0</v>
      </c>
      <c r="AS2546" s="6"/>
      <c r="AT2546" s="5">
        <v>0</v>
      </c>
      <c r="AU2546" s="5">
        <v>0</v>
      </c>
      <c r="AV2546" t="str">
        <f t="shared" si="432"/>
        <v>N</v>
      </c>
      <c r="AW2546" t="s">
        <v>60</v>
      </c>
      <c r="AX2546" t="s">
        <v>61</v>
      </c>
      <c r="AY2546" t="s">
        <v>2637</v>
      </c>
      <c r="AZ2546" t="s">
        <v>2637</v>
      </c>
      <c r="BA2546" t="str">
        <f t="shared" si="433"/>
        <v>N</v>
      </c>
    </row>
    <row r="2547" spans="1:53">
      <c r="A2547" t="s">
        <v>436</v>
      </c>
      <c r="B2547" t="s">
        <v>54</v>
      </c>
      <c r="C2547" t="s">
        <v>89</v>
      </c>
      <c r="D2547">
        <v>2020</v>
      </c>
      <c r="F2547" t="s">
        <v>6546</v>
      </c>
      <c r="G2547" t="s">
        <v>6547</v>
      </c>
      <c r="H2547" t="s">
        <v>6548</v>
      </c>
      <c r="I2547" t="s">
        <v>6549</v>
      </c>
      <c r="J2547" t="s">
        <v>58</v>
      </c>
      <c r="K2547" t="s">
        <v>59</v>
      </c>
      <c r="L2547" s="5">
        <v>0</v>
      </c>
      <c r="M2547" s="5">
        <v>0</v>
      </c>
      <c r="N2547" s="5">
        <f t="shared" si="429"/>
        <v>0</v>
      </c>
      <c r="O2547" s="5">
        <v>0</v>
      </c>
      <c r="P2547" s="5">
        <v>1</v>
      </c>
      <c r="Q2547" s="5">
        <f t="shared" si="430"/>
        <v>1</v>
      </c>
      <c r="R2547" s="5">
        <v>0</v>
      </c>
      <c r="S2547" s="5">
        <v>0</v>
      </c>
      <c r="T2547" s="5">
        <f t="shared" si="431"/>
        <v>0</v>
      </c>
      <c r="U2547" s="5">
        <v>0</v>
      </c>
      <c r="V2547" s="5">
        <v>1</v>
      </c>
      <c r="W2547" s="5">
        <v>0</v>
      </c>
      <c r="X2547" s="5">
        <v>0</v>
      </c>
      <c r="Y2547" s="5">
        <f t="shared" si="434"/>
        <v>0</v>
      </c>
      <c r="Z2547" s="5">
        <v>0</v>
      </c>
      <c r="AA2547" s="5">
        <v>1</v>
      </c>
      <c r="AB2547" s="5">
        <f t="shared" si="435"/>
        <v>1</v>
      </c>
      <c r="AC2547" s="5">
        <v>0</v>
      </c>
      <c r="AD2547" s="5">
        <v>0</v>
      </c>
      <c r="AE2547" s="5">
        <f t="shared" si="436"/>
        <v>0</v>
      </c>
      <c r="AF2547" s="5">
        <v>0</v>
      </c>
      <c r="AG2547" s="6">
        <v>44098</v>
      </c>
      <c r="AH2547" s="5">
        <v>1</v>
      </c>
      <c r="AI2547" s="5">
        <v>0</v>
      </c>
      <c r="AJ2547" s="5">
        <v>0</v>
      </c>
      <c r="AK2547" s="5">
        <f t="shared" si="437"/>
        <v>0</v>
      </c>
      <c r="AL2547" s="5">
        <v>0</v>
      </c>
      <c r="AM2547" s="5">
        <v>0</v>
      </c>
      <c r="AN2547" s="5">
        <f t="shared" si="438"/>
        <v>0</v>
      </c>
      <c r="AO2547" s="5">
        <v>0</v>
      </c>
      <c r="AP2547" s="5">
        <v>0</v>
      </c>
      <c r="AQ2547" s="5">
        <f t="shared" si="439"/>
        <v>0</v>
      </c>
      <c r="AR2547" s="5">
        <v>0</v>
      </c>
      <c r="AS2547" s="6"/>
      <c r="AT2547" s="5">
        <v>0</v>
      </c>
      <c r="AU2547" s="5">
        <v>0</v>
      </c>
      <c r="AV2547" t="str">
        <f t="shared" si="432"/>
        <v>N</v>
      </c>
      <c r="AW2547" t="s">
        <v>60</v>
      </c>
      <c r="AX2547" t="s">
        <v>61</v>
      </c>
      <c r="AY2547" t="s">
        <v>2637</v>
      </c>
      <c r="AZ2547" t="s">
        <v>2637</v>
      </c>
      <c r="BA2547" t="str">
        <f t="shared" si="433"/>
        <v>N</v>
      </c>
    </row>
    <row r="2548" spans="1:53">
      <c r="A2548" t="s">
        <v>436</v>
      </c>
      <c r="B2548" t="s">
        <v>54</v>
      </c>
      <c r="C2548" t="s">
        <v>89</v>
      </c>
      <c r="D2548">
        <v>2020</v>
      </c>
      <c r="F2548" t="s">
        <v>6550</v>
      </c>
      <c r="G2548" t="s">
        <v>6551</v>
      </c>
      <c r="H2548" t="s">
        <v>2754</v>
      </c>
      <c r="I2548" t="s">
        <v>6552</v>
      </c>
      <c r="J2548" t="s">
        <v>58</v>
      </c>
      <c r="K2548" t="s">
        <v>59</v>
      </c>
      <c r="L2548" s="5">
        <v>0</v>
      </c>
      <c r="M2548" s="5">
        <v>0</v>
      </c>
      <c r="N2548" s="5">
        <f t="shared" si="429"/>
        <v>0</v>
      </c>
      <c r="O2548" s="5">
        <v>0</v>
      </c>
      <c r="P2548" s="5">
        <v>1</v>
      </c>
      <c r="Q2548" s="5">
        <f t="shared" si="430"/>
        <v>1</v>
      </c>
      <c r="R2548" s="5">
        <v>0</v>
      </c>
      <c r="S2548" s="5">
        <v>0</v>
      </c>
      <c r="T2548" s="5">
        <f t="shared" si="431"/>
        <v>0</v>
      </c>
      <c r="U2548" s="5">
        <v>0</v>
      </c>
      <c r="V2548" s="5">
        <v>1</v>
      </c>
      <c r="W2548" s="5">
        <v>0</v>
      </c>
      <c r="X2548" s="5">
        <v>0</v>
      </c>
      <c r="Y2548" s="5">
        <f t="shared" si="434"/>
        <v>0</v>
      </c>
      <c r="Z2548" s="5">
        <v>0</v>
      </c>
      <c r="AA2548" s="5">
        <v>1</v>
      </c>
      <c r="AB2548" s="5">
        <f t="shared" si="435"/>
        <v>1</v>
      </c>
      <c r="AC2548" s="5">
        <v>0</v>
      </c>
      <c r="AD2548" s="5">
        <v>0</v>
      </c>
      <c r="AE2548" s="5">
        <f t="shared" si="436"/>
        <v>0</v>
      </c>
      <c r="AF2548" s="5">
        <v>0</v>
      </c>
      <c r="AG2548" s="6">
        <v>44179</v>
      </c>
      <c r="AH2548" s="5">
        <v>1</v>
      </c>
      <c r="AI2548" s="5">
        <v>0</v>
      </c>
      <c r="AJ2548" s="5">
        <v>0</v>
      </c>
      <c r="AK2548" s="5">
        <f t="shared" si="437"/>
        <v>0</v>
      </c>
      <c r="AL2548" s="5">
        <v>0</v>
      </c>
      <c r="AM2548" s="5">
        <v>0</v>
      </c>
      <c r="AN2548" s="5">
        <f t="shared" si="438"/>
        <v>0</v>
      </c>
      <c r="AO2548" s="5">
        <v>0</v>
      </c>
      <c r="AP2548" s="5">
        <v>0</v>
      </c>
      <c r="AQ2548" s="5">
        <f t="shared" si="439"/>
        <v>0</v>
      </c>
      <c r="AR2548" s="5">
        <v>0</v>
      </c>
      <c r="AS2548" s="6"/>
      <c r="AT2548" s="5">
        <v>0</v>
      </c>
      <c r="AU2548" s="5">
        <v>0</v>
      </c>
      <c r="AV2548" t="str">
        <f t="shared" si="432"/>
        <v>N</v>
      </c>
      <c r="AW2548" t="s">
        <v>60</v>
      </c>
      <c r="AX2548" t="s">
        <v>61</v>
      </c>
      <c r="AY2548" t="s">
        <v>2637</v>
      </c>
      <c r="AZ2548" t="s">
        <v>2637</v>
      </c>
      <c r="BA2548" t="str">
        <f t="shared" si="433"/>
        <v>N</v>
      </c>
    </row>
    <row r="2549" spans="1:53">
      <c r="A2549" t="s">
        <v>436</v>
      </c>
      <c r="B2549" t="s">
        <v>54</v>
      </c>
      <c r="C2549" t="s">
        <v>89</v>
      </c>
      <c r="D2549">
        <v>2020</v>
      </c>
      <c r="F2549" t="s">
        <v>6553</v>
      </c>
      <c r="G2549" t="s">
        <v>6554</v>
      </c>
      <c r="H2549" t="s">
        <v>6555</v>
      </c>
      <c r="I2549" t="s">
        <v>6556</v>
      </c>
      <c r="J2549" t="s">
        <v>58</v>
      </c>
      <c r="K2549" t="s">
        <v>59</v>
      </c>
      <c r="L2549" s="5">
        <v>0</v>
      </c>
      <c r="M2549" s="5">
        <v>0</v>
      </c>
      <c r="N2549" s="5">
        <f t="shared" si="429"/>
        <v>0</v>
      </c>
      <c r="O2549" s="5">
        <v>0</v>
      </c>
      <c r="P2549" s="5">
        <v>1</v>
      </c>
      <c r="Q2549" s="5">
        <f t="shared" si="430"/>
        <v>1</v>
      </c>
      <c r="R2549" s="5">
        <v>0</v>
      </c>
      <c r="S2549" s="5">
        <v>0</v>
      </c>
      <c r="T2549" s="5">
        <f t="shared" si="431"/>
        <v>0</v>
      </c>
      <c r="U2549" s="5">
        <v>0</v>
      </c>
      <c r="V2549" s="5">
        <v>1</v>
      </c>
      <c r="W2549" s="5">
        <v>0</v>
      </c>
      <c r="X2549" s="5">
        <v>0</v>
      </c>
      <c r="Y2549" s="5">
        <f t="shared" si="434"/>
        <v>0</v>
      </c>
      <c r="Z2549" s="5">
        <v>0</v>
      </c>
      <c r="AA2549" s="5">
        <v>1</v>
      </c>
      <c r="AB2549" s="5">
        <f t="shared" si="435"/>
        <v>1</v>
      </c>
      <c r="AC2549" s="5">
        <v>0</v>
      </c>
      <c r="AD2549" s="5">
        <v>0</v>
      </c>
      <c r="AE2549" s="5">
        <f t="shared" si="436"/>
        <v>0</v>
      </c>
      <c r="AF2549" s="5">
        <v>0</v>
      </c>
      <c r="AG2549" s="6">
        <v>44091</v>
      </c>
      <c r="AH2549" s="5">
        <v>1</v>
      </c>
      <c r="AI2549" s="5">
        <v>0</v>
      </c>
      <c r="AJ2549" s="5">
        <v>0</v>
      </c>
      <c r="AK2549" s="5">
        <f t="shared" si="437"/>
        <v>0</v>
      </c>
      <c r="AL2549" s="5">
        <v>0</v>
      </c>
      <c r="AM2549" s="5">
        <v>0</v>
      </c>
      <c r="AN2549" s="5">
        <f t="shared" si="438"/>
        <v>0</v>
      </c>
      <c r="AO2549" s="5">
        <v>0</v>
      </c>
      <c r="AP2549" s="5">
        <v>0</v>
      </c>
      <c r="AQ2549" s="5">
        <f t="shared" si="439"/>
        <v>0</v>
      </c>
      <c r="AR2549" s="5">
        <v>0</v>
      </c>
      <c r="AS2549" s="6"/>
      <c r="AT2549" s="5">
        <v>0</v>
      </c>
      <c r="AU2549" s="5">
        <v>0</v>
      </c>
      <c r="AV2549" t="str">
        <f t="shared" si="432"/>
        <v>N</v>
      </c>
      <c r="AW2549" t="s">
        <v>60</v>
      </c>
      <c r="AX2549" t="s">
        <v>61</v>
      </c>
      <c r="AY2549" t="s">
        <v>2637</v>
      </c>
      <c r="AZ2549" t="s">
        <v>2637</v>
      </c>
      <c r="BA2549" t="str">
        <f t="shared" si="433"/>
        <v>N</v>
      </c>
    </row>
    <row r="2550" spans="1:53">
      <c r="A2550" t="s">
        <v>436</v>
      </c>
      <c r="B2550" t="s">
        <v>54</v>
      </c>
      <c r="C2550" t="s">
        <v>89</v>
      </c>
      <c r="D2550">
        <v>2020</v>
      </c>
      <c r="F2550" t="s">
        <v>6557</v>
      </c>
      <c r="G2550" t="s">
        <v>6558</v>
      </c>
      <c r="H2550" t="s">
        <v>2720</v>
      </c>
      <c r="I2550" t="s">
        <v>6559</v>
      </c>
      <c r="J2550" t="s">
        <v>58</v>
      </c>
      <c r="K2550" t="s">
        <v>59</v>
      </c>
      <c r="L2550" s="5">
        <v>0</v>
      </c>
      <c r="M2550" s="5">
        <v>0</v>
      </c>
      <c r="N2550" s="5">
        <f t="shared" si="429"/>
        <v>0</v>
      </c>
      <c r="O2550" s="5">
        <v>0</v>
      </c>
      <c r="P2550" s="5">
        <v>1</v>
      </c>
      <c r="Q2550" s="5">
        <f t="shared" si="430"/>
        <v>1</v>
      </c>
      <c r="R2550" s="5">
        <v>0</v>
      </c>
      <c r="S2550" s="5">
        <v>0</v>
      </c>
      <c r="T2550" s="5">
        <f t="shared" si="431"/>
        <v>0</v>
      </c>
      <c r="U2550" s="5">
        <v>0</v>
      </c>
      <c r="V2550" s="5">
        <v>1</v>
      </c>
      <c r="W2550" s="5">
        <v>0</v>
      </c>
      <c r="X2550" s="5">
        <v>0</v>
      </c>
      <c r="Y2550" s="5">
        <f t="shared" si="434"/>
        <v>0</v>
      </c>
      <c r="Z2550" s="5">
        <v>0</v>
      </c>
      <c r="AA2550" s="5">
        <v>1</v>
      </c>
      <c r="AB2550" s="5">
        <f t="shared" si="435"/>
        <v>1</v>
      </c>
      <c r="AC2550" s="5">
        <v>0</v>
      </c>
      <c r="AD2550" s="5">
        <v>0</v>
      </c>
      <c r="AE2550" s="5">
        <f t="shared" si="436"/>
        <v>0</v>
      </c>
      <c r="AF2550" s="5">
        <v>0</v>
      </c>
      <c r="AG2550" s="6">
        <v>44160</v>
      </c>
      <c r="AH2550" s="5">
        <v>1</v>
      </c>
      <c r="AI2550" s="5">
        <v>0</v>
      </c>
      <c r="AJ2550" s="5">
        <v>0</v>
      </c>
      <c r="AK2550" s="5">
        <f t="shared" si="437"/>
        <v>0</v>
      </c>
      <c r="AL2550" s="5">
        <v>0</v>
      </c>
      <c r="AM2550" s="5">
        <v>0</v>
      </c>
      <c r="AN2550" s="5">
        <f t="shared" si="438"/>
        <v>0</v>
      </c>
      <c r="AO2550" s="5">
        <v>0</v>
      </c>
      <c r="AP2550" s="5">
        <v>0</v>
      </c>
      <c r="AQ2550" s="5">
        <f t="shared" si="439"/>
        <v>0</v>
      </c>
      <c r="AR2550" s="5">
        <v>0</v>
      </c>
      <c r="AS2550" s="6"/>
      <c r="AT2550" s="5">
        <v>0</v>
      </c>
      <c r="AU2550" s="5">
        <v>0</v>
      </c>
      <c r="AV2550" t="str">
        <f t="shared" si="432"/>
        <v>N</v>
      </c>
      <c r="AW2550" t="s">
        <v>60</v>
      </c>
      <c r="AX2550" t="s">
        <v>61</v>
      </c>
      <c r="AY2550" t="s">
        <v>2637</v>
      </c>
      <c r="AZ2550" t="s">
        <v>2637</v>
      </c>
      <c r="BA2550" t="str">
        <f t="shared" si="433"/>
        <v>N</v>
      </c>
    </row>
    <row r="2551" spans="1:53">
      <c r="A2551" t="s">
        <v>436</v>
      </c>
      <c r="B2551" t="s">
        <v>54</v>
      </c>
      <c r="C2551" t="s">
        <v>89</v>
      </c>
      <c r="D2551">
        <v>2020</v>
      </c>
      <c r="F2551" t="s">
        <v>6560</v>
      </c>
      <c r="G2551" t="s">
        <v>6561</v>
      </c>
      <c r="H2551" t="s">
        <v>6562</v>
      </c>
      <c r="I2551" t="s">
        <v>6563</v>
      </c>
      <c r="J2551" t="s">
        <v>58</v>
      </c>
      <c r="K2551" t="s">
        <v>59</v>
      </c>
      <c r="L2551" s="5">
        <v>0</v>
      </c>
      <c r="M2551" s="5">
        <v>0</v>
      </c>
      <c r="N2551" s="5">
        <f t="shared" si="429"/>
        <v>0</v>
      </c>
      <c r="O2551" s="5">
        <v>0</v>
      </c>
      <c r="P2551" s="5">
        <v>1</v>
      </c>
      <c r="Q2551" s="5">
        <f t="shared" si="430"/>
        <v>1</v>
      </c>
      <c r="R2551" s="5">
        <v>0</v>
      </c>
      <c r="S2551" s="5">
        <v>0</v>
      </c>
      <c r="T2551" s="5">
        <f t="shared" si="431"/>
        <v>0</v>
      </c>
      <c r="U2551" s="5">
        <v>0</v>
      </c>
      <c r="V2551" s="5">
        <v>1</v>
      </c>
      <c r="W2551" s="5">
        <v>0</v>
      </c>
      <c r="X2551" s="5">
        <v>0</v>
      </c>
      <c r="Y2551" s="5">
        <f t="shared" si="434"/>
        <v>0</v>
      </c>
      <c r="Z2551" s="5">
        <v>0</v>
      </c>
      <c r="AA2551" s="5">
        <v>1</v>
      </c>
      <c r="AB2551" s="5">
        <f t="shared" si="435"/>
        <v>1</v>
      </c>
      <c r="AC2551" s="5">
        <v>0</v>
      </c>
      <c r="AD2551" s="5">
        <v>0</v>
      </c>
      <c r="AE2551" s="5">
        <f t="shared" si="436"/>
        <v>0</v>
      </c>
      <c r="AF2551" s="5">
        <v>0</v>
      </c>
      <c r="AG2551" s="6">
        <v>43972</v>
      </c>
      <c r="AH2551" s="5">
        <v>1</v>
      </c>
      <c r="AI2551" s="5">
        <v>0</v>
      </c>
      <c r="AJ2551" s="5">
        <v>0</v>
      </c>
      <c r="AK2551" s="5">
        <f t="shared" si="437"/>
        <v>0</v>
      </c>
      <c r="AL2551" s="5">
        <v>0</v>
      </c>
      <c r="AM2551" s="5">
        <v>0</v>
      </c>
      <c r="AN2551" s="5">
        <f t="shared" si="438"/>
        <v>0</v>
      </c>
      <c r="AO2551" s="5">
        <v>0</v>
      </c>
      <c r="AP2551" s="5">
        <v>0</v>
      </c>
      <c r="AQ2551" s="5">
        <f t="shared" si="439"/>
        <v>0</v>
      </c>
      <c r="AR2551" s="5">
        <v>0</v>
      </c>
      <c r="AS2551" s="6"/>
      <c r="AT2551" s="5">
        <v>0</v>
      </c>
      <c r="AU2551" s="5">
        <v>0</v>
      </c>
      <c r="AV2551" t="str">
        <f t="shared" si="432"/>
        <v>N</v>
      </c>
      <c r="AW2551" t="s">
        <v>60</v>
      </c>
      <c r="AX2551" t="s">
        <v>61</v>
      </c>
      <c r="AY2551" t="s">
        <v>2637</v>
      </c>
      <c r="AZ2551" t="s">
        <v>2637</v>
      </c>
      <c r="BA2551" t="str">
        <f t="shared" si="433"/>
        <v>N</v>
      </c>
    </row>
    <row r="2552" spans="1:53">
      <c r="A2552" t="s">
        <v>436</v>
      </c>
      <c r="B2552" t="s">
        <v>54</v>
      </c>
      <c r="C2552" t="s">
        <v>89</v>
      </c>
      <c r="D2552">
        <v>2020</v>
      </c>
      <c r="F2552" t="s">
        <v>6564</v>
      </c>
      <c r="G2552" t="s">
        <v>6565</v>
      </c>
      <c r="H2552" t="s">
        <v>6533</v>
      </c>
      <c r="I2552" t="s">
        <v>6566</v>
      </c>
      <c r="J2552" t="s">
        <v>58</v>
      </c>
      <c r="K2552" t="s">
        <v>59</v>
      </c>
      <c r="L2552" s="5">
        <v>0</v>
      </c>
      <c r="M2552" s="5">
        <v>0</v>
      </c>
      <c r="N2552" s="5">
        <f t="shared" si="429"/>
        <v>0</v>
      </c>
      <c r="O2552" s="5">
        <v>0</v>
      </c>
      <c r="P2552" s="5">
        <v>1</v>
      </c>
      <c r="Q2552" s="5">
        <f t="shared" si="430"/>
        <v>1</v>
      </c>
      <c r="R2552" s="5">
        <v>0</v>
      </c>
      <c r="S2552" s="5">
        <v>0</v>
      </c>
      <c r="T2552" s="5">
        <f t="shared" si="431"/>
        <v>0</v>
      </c>
      <c r="U2552" s="5">
        <v>0</v>
      </c>
      <c r="V2552" s="5">
        <v>1</v>
      </c>
      <c r="W2552" s="5">
        <v>0</v>
      </c>
      <c r="X2552" s="5">
        <v>0</v>
      </c>
      <c r="Y2552" s="5">
        <f t="shared" si="434"/>
        <v>0</v>
      </c>
      <c r="Z2552" s="5">
        <v>0</v>
      </c>
      <c r="AA2552" s="5">
        <v>1</v>
      </c>
      <c r="AB2552" s="5">
        <f t="shared" si="435"/>
        <v>1</v>
      </c>
      <c r="AC2552" s="5">
        <v>0</v>
      </c>
      <c r="AD2552" s="5">
        <v>0</v>
      </c>
      <c r="AE2552" s="5">
        <f t="shared" si="436"/>
        <v>0</v>
      </c>
      <c r="AF2552" s="5">
        <v>0</v>
      </c>
      <c r="AG2552" s="6">
        <v>43993</v>
      </c>
      <c r="AH2552" s="5">
        <v>1</v>
      </c>
      <c r="AI2552" s="5">
        <v>0</v>
      </c>
      <c r="AJ2552" s="5">
        <v>0</v>
      </c>
      <c r="AK2552" s="5">
        <f t="shared" si="437"/>
        <v>0</v>
      </c>
      <c r="AL2552" s="5">
        <v>0</v>
      </c>
      <c r="AM2552" s="5">
        <v>0</v>
      </c>
      <c r="AN2552" s="5">
        <f t="shared" si="438"/>
        <v>0</v>
      </c>
      <c r="AO2552" s="5">
        <v>0</v>
      </c>
      <c r="AP2552" s="5">
        <v>0</v>
      </c>
      <c r="AQ2552" s="5">
        <f t="shared" si="439"/>
        <v>0</v>
      </c>
      <c r="AR2552" s="5">
        <v>0</v>
      </c>
      <c r="AS2552" s="6"/>
      <c r="AT2552" s="5">
        <v>0</v>
      </c>
      <c r="AU2552" s="5">
        <v>0</v>
      </c>
      <c r="AV2552" t="str">
        <f t="shared" si="432"/>
        <v>N</v>
      </c>
      <c r="AW2552" t="s">
        <v>60</v>
      </c>
      <c r="AX2552" t="s">
        <v>61</v>
      </c>
      <c r="AY2552" t="s">
        <v>2637</v>
      </c>
      <c r="AZ2552" t="s">
        <v>2637</v>
      </c>
      <c r="BA2552" t="str">
        <f t="shared" si="433"/>
        <v>N</v>
      </c>
    </row>
    <row r="2553" spans="1:53">
      <c r="A2553" t="s">
        <v>436</v>
      </c>
      <c r="B2553" t="s">
        <v>54</v>
      </c>
      <c r="C2553" t="s">
        <v>89</v>
      </c>
      <c r="D2553">
        <v>2020</v>
      </c>
      <c r="F2553" t="s">
        <v>6567</v>
      </c>
      <c r="G2553" t="s">
        <v>6568</v>
      </c>
      <c r="H2553" t="s">
        <v>6228</v>
      </c>
      <c r="I2553" t="s">
        <v>6569</v>
      </c>
      <c r="J2553" t="s">
        <v>58</v>
      </c>
      <c r="K2553" t="s">
        <v>59</v>
      </c>
      <c r="L2553" s="5">
        <v>0</v>
      </c>
      <c r="M2553" s="5">
        <v>0</v>
      </c>
      <c r="N2553" s="5">
        <f t="shared" si="429"/>
        <v>0</v>
      </c>
      <c r="O2553" s="5">
        <v>0</v>
      </c>
      <c r="P2553" s="5">
        <v>1</v>
      </c>
      <c r="Q2553" s="5">
        <f t="shared" si="430"/>
        <v>1</v>
      </c>
      <c r="R2553" s="5">
        <v>0</v>
      </c>
      <c r="S2553" s="5">
        <v>0</v>
      </c>
      <c r="T2553" s="5">
        <f t="shared" si="431"/>
        <v>0</v>
      </c>
      <c r="U2553" s="5">
        <v>0</v>
      </c>
      <c r="V2553" s="5">
        <v>1</v>
      </c>
      <c r="W2553" s="5">
        <v>0</v>
      </c>
      <c r="X2553" s="5">
        <v>0</v>
      </c>
      <c r="Y2553" s="5">
        <f t="shared" si="434"/>
        <v>0</v>
      </c>
      <c r="Z2553" s="5">
        <v>0</v>
      </c>
      <c r="AA2553" s="5">
        <v>1</v>
      </c>
      <c r="AB2553" s="5">
        <f t="shared" si="435"/>
        <v>1</v>
      </c>
      <c r="AC2553" s="5">
        <v>0</v>
      </c>
      <c r="AD2553" s="5">
        <v>0</v>
      </c>
      <c r="AE2553" s="5">
        <f t="shared" si="436"/>
        <v>0</v>
      </c>
      <c r="AF2553" s="5">
        <v>0</v>
      </c>
      <c r="AG2553" s="6">
        <v>44056</v>
      </c>
      <c r="AH2553" s="5">
        <v>1</v>
      </c>
      <c r="AI2553" s="5">
        <v>0</v>
      </c>
      <c r="AJ2553" s="5">
        <v>0</v>
      </c>
      <c r="AK2553" s="5">
        <f t="shared" si="437"/>
        <v>0</v>
      </c>
      <c r="AL2553" s="5">
        <v>0</v>
      </c>
      <c r="AM2553" s="5">
        <v>0</v>
      </c>
      <c r="AN2553" s="5">
        <f t="shared" si="438"/>
        <v>0</v>
      </c>
      <c r="AO2553" s="5">
        <v>0</v>
      </c>
      <c r="AP2553" s="5">
        <v>0</v>
      </c>
      <c r="AQ2553" s="5">
        <f t="shared" si="439"/>
        <v>0</v>
      </c>
      <c r="AR2553" s="5">
        <v>0</v>
      </c>
      <c r="AS2553" s="6"/>
      <c r="AT2553" s="5">
        <v>0</v>
      </c>
      <c r="AU2553" s="5">
        <v>0</v>
      </c>
      <c r="AV2553" t="str">
        <f t="shared" si="432"/>
        <v>N</v>
      </c>
      <c r="AW2553" t="s">
        <v>60</v>
      </c>
      <c r="AX2553" t="s">
        <v>61</v>
      </c>
      <c r="AY2553" t="s">
        <v>2637</v>
      </c>
      <c r="AZ2553" t="s">
        <v>2637</v>
      </c>
      <c r="BA2553" t="str">
        <f t="shared" si="433"/>
        <v>N</v>
      </c>
    </row>
    <row r="2554" spans="1:53">
      <c r="A2554" t="s">
        <v>436</v>
      </c>
      <c r="B2554" t="s">
        <v>54</v>
      </c>
      <c r="C2554" t="s">
        <v>89</v>
      </c>
      <c r="D2554">
        <v>2020</v>
      </c>
      <c r="F2554" t="s">
        <v>6570</v>
      </c>
      <c r="G2554" t="s">
        <v>6571</v>
      </c>
      <c r="H2554" t="s">
        <v>6572</v>
      </c>
      <c r="I2554" t="s">
        <v>6573</v>
      </c>
      <c r="J2554" t="s">
        <v>58</v>
      </c>
      <c r="K2554" t="s">
        <v>59</v>
      </c>
      <c r="L2554" s="5">
        <v>0</v>
      </c>
      <c r="M2554" s="5">
        <v>0</v>
      </c>
      <c r="N2554" s="5">
        <f t="shared" si="429"/>
        <v>0</v>
      </c>
      <c r="O2554" s="5">
        <v>0</v>
      </c>
      <c r="P2554" s="5">
        <v>1</v>
      </c>
      <c r="Q2554" s="5">
        <f t="shared" si="430"/>
        <v>1</v>
      </c>
      <c r="R2554" s="5">
        <v>0</v>
      </c>
      <c r="S2554" s="5">
        <v>0</v>
      </c>
      <c r="T2554" s="5">
        <f t="shared" si="431"/>
        <v>0</v>
      </c>
      <c r="U2554" s="5">
        <v>0</v>
      </c>
      <c r="V2554" s="5">
        <v>1</v>
      </c>
      <c r="W2554" s="5">
        <v>0</v>
      </c>
      <c r="X2554" s="5">
        <v>0</v>
      </c>
      <c r="Y2554" s="5">
        <f t="shared" si="434"/>
        <v>0</v>
      </c>
      <c r="Z2554" s="5">
        <v>0</v>
      </c>
      <c r="AA2554" s="5">
        <v>1</v>
      </c>
      <c r="AB2554" s="5">
        <f t="shared" si="435"/>
        <v>1</v>
      </c>
      <c r="AC2554" s="5">
        <v>0</v>
      </c>
      <c r="AD2554" s="5">
        <v>0</v>
      </c>
      <c r="AE2554" s="5">
        <f t="shared" si="436"/>
        <v>0</v>
      </c>
      <c r="AF2554" s="5">
        <v>0</v>
      </c>
      <c r="AG2554" s="6">
        <v>44063</v>
      </c>
      <c r="AH2554" s="5">
        <v>1</v>
      </c>
      <c r="AI2554" s="5">
        <v>0</v>
      </c>
      <c r="AJ2554" s="5">
        <v>0</v>
      </c>
      <c r="AK2554" s="5">
        <f t="shared" si="437"/>
        <v>0</v>
      </c>
      <c r="AL2554" s="5">
        <v>0</v>
      </c>
      <c r="AM2554" s="5">
        <v>0</v>
      </c>
      <c r="AN2554" s="5">
        <f t="shared" si="438"/>
        <v>0</v>
      </c>
      <c r="AO2554" s="5">
        <v>0</v>
      </c>
      <c r="AP2554" s="5">
        <v>0</v>
      </c>
      <c r="AQ2554" s="5">
        <f t="shared" si="439"/>
        <v>0</v>
      </c>
      <c r="AR2554" s="5">
        <v>0</v>
      </c>
      <c r="AS2554" s="6"/>
      <c r="AT2554" s="5">
        <v>0</v>
      </c>
      <c r="AU2554" s="5">
        <v>0</v>
      </c>
      <c r="AV2554" t="str">
        <f t="shared" si="432"/>
        <v>N</v>
      </c>
      <c r="AW2554" t="s">
        <v>60</v>
      </c>
      <c r="AX2554" t="s">
        <v>61</v>
      </c>
      <c r="AY2554" t="s">
        <v>2637</v>
      </c>
      <c r="AZ2554" t="s">
        <v>2637</v>
      </c>
      <c r="BA2554" t="str">
        <f t="shared" si="433"/>
        <v>N</v>
      </c>
    </row>
    <row r="2555" spans="1:53">
      <c r="A2555" t="s">
        <v>436</v>
      </c>
      <c r="B2555" t="s">
        <v>54</v>
      </c>
      <c r="C2555" t="s">
        <v>89</v>
      </c>
      <c r="D2555">
        <v>2020</v>
      </c>
      <c r="F2555" t="s">
        <v>6574</v>
      </c>
      <c r="G2555" t="s">
        <v>6575</v>
      </c>
      <c r="H2555" t="s">
        <v>6279</v>
      </c>
      <c r="I2555" t="s">
        <v>6576</v>
      </c>
      <c r="J2555" t="s">
        <v>58</v>
      </c>
      <c r="K2555" t="s">
        <v>59</v>
      </c>
      <c r="L2555" s="5">
        <v>0</v>
      </c>
      <c r="M2555" s="5">
        <v>0</v>
      </c>
      <c r="N2555" s="5">
        <f t="shared" si="429"/>
        <v>0</v>
      </c>
      <c r="O2555" s="5">
        <v>0</v>
      </c>
      <c r="P2555" s="5">
        <v>1</v>
      </c>
      <c r="Q2555" s="5">
        <f t="shared" si="430"/>
        <v>1</v>
      </c>
      <c r="R2555" s="5">
        <v>0</v>
      </c>
      <c r="S2555" s="5">
        <v>0</v>
      </c>
      <c r="T2555" s="5">
        <f t="shared" si="431"/>
        <v>0</v>
      </c>
      <c r="U2555" s="5">
        <v>0</v>
      </c>
      <c r="V2555" s="5">
        <v>1</v>
      </c>
      <c r="W2555" s="5">
        <v>0</v>
      </c>
      <c r="X2555" s="5">
        <v>0</v>
      </c>
      <c r="Y2555" s="5">
        <f t="shared" si="434"/>
        <v>0</v>
      </c>
      <c r="Z2555" s="5">
        <v>0</v>
      </c>
      <c r="AA2555" s="5">
        <v>1</v>
      </c>
      <c r="AB2555" s="5">
        <f t="shared" si="435"/>
        <v>1</v>
      </c>
      <c r="AC2555" s="5">
        <v>0</v>
      </c>
      <c r="AD2555" s="5">
        <v>0</v>
      </c>
      <c r="AE2555" s="5">
        <f t="shared" si="436"/>
        <v>0</v>
      </c>
      <c r="AF2555" s="5">
        <v>0</v>
      </c>
      <c r="AG2555" s="6">
        <v>44123</v>
      </c>
      <c r="AH2555" s="5">
        <v>1</v>
      </c>
      <c r="AI2555" s="5">
        <v>0</v>
      </c>
      <c r="AJ2555" s="5">
        <v>0</v>
      </c>
      <c r="AK2555" s="5">
        <f t="shared" si="437"/>
        <v>0</v>
      </c>
      <c r="AL2555" s="5">
        <v>0</v>
      </c>
      <c r="AM2555" s="5">
        <v>0</v>
      </c>
      <c r="AN2555" s="5">
        <f t="shared" si="438"/>
        <v>0</v>
      </c>
      <c r="AO2555" s="5">
        <v>0</v>
      </c>
      <c r="AP2555" s="5">
        <v>0</v>
      </c>
      <c r="AQ2555" s="5">
        <f t="shared" si="439"/>
        <v>0</v>
      </c>
      <c r="AR2555" s="5">
        <v>0</v>
      </c>
      <c r="AS2555" s="6"/>
      <c r="AT2555" s="5">
        <v>0</v>
      </c>
      <c r="AU2555" s="5">
        <v>0</v>
      </c>
      <c r="AV2555" t="str">
        <f t="shared" si="432"/>
        <v>N</v>
      </c>
      <c r="AW2555" t="s">
        <v>60</v>
      </c>
      <c r="AX2555" t="s">
        <v>61</v>
      </c>
      <c r="AY2555" t="s">
        <v>2637</v>
      </c>
      <c r="AZ2555" t="s">
        <v>2637</v>
      </c>
      <c r="BA2555" t="str">
        <f t="shared" si="433"/>
        <v>N</v>
      </c>
    </row>
    <row r="2556" spans="1:53">
      <c r="A2556" t="s">
        <v>436</v>
      </c>
      <c r="B2556" t="s">
        <v>54</v>
      </c>
      <c r="C2556" t="s">
        <v>89</v>
      </c>
      <c r="D2556">
        <v>2020</v>
      </c>
      <c r="F2556" t="s">
        <v>6577</v>
      </c>
      <c r="G2556" t="s">
        <v>6578</v>
      </c>
      <c r="H2556" t="s">
        <v>6239</v>
      </c>
      <c r="I2556" t="s">
        <v>6579</v>
      </c>
      <c r="J2556" t="s">
        <v>58</v>
      </c>
      <c r="K2556" t="s">
        <v>59</v>
      </c>
      <c r="L2556" s="5">
        <v>0</v>
      </c>
      <c r="M2556" s="5">
        <v>0</v>
      </c>
      <c r="N2556" s="5">
        <f t="shared" si="429"/>
        <v>0</v>
      </c>
      <c r="O2556" s="5">
        <v>0</v>
      </c>
      <c r="P2556" s="5">
        <v>1</v>
      </c>
      <c r="Q2556" s="5">
        <f t="shared" si="430"/>
        <v>1</v>
      </c>
      <c r="R2556" s="5">
        <v>0</v>
      </c>
      <c r="S2556" s="5">
        <v>0</v>
      </c>
      <c r="T2556" s="5">
        <f t="shared" si="431"/>
        <v>0</v>
      </c>
      <c r="U2556" s="5">
        <v>0</v>
      </c>
      <c r="V2556" s="5">
        <v>1</v>
      </c>
      <c r="W2556" s="5">
        <v>0</v>
      </c>
      <c r="X2556" s="5">
        <v>0</v>
      </c>
      <c r="Y2556" s="5">
        <f t="shared" si="434"/>
        <v>0</v>
      </c>
      <c r="Z2556" s="5">
        <v>0</v>
      </c>
      <c r="AA2556" s="5">
        <v>1</v>
      </c>
      <c r="AB2556" s="5">
        <f t="shared" si="435"/>
        <v>1</v>
      </c>
      <c r="AC2556" s="5">
        <v>0</v>
      </c>
      <c r="AD2556" s="5">
        <v>0</v>
      </c>
      <c r="AE2556" s="5">
        <f t="shared" si="436"/>
        <v>0</v>
      </c>
      <c r="AF2556" s="5">
        <v>0</v>
      </c>
      <c r="AG2556" s="6">
        <v>44131</v>
      </c>
      <c r="AH2556" s="5">
        <v>1</v>
      </c>
      <c r="AI2556" s="5">
        <v>0</v>
      </c>
      <c r="AJ2556" s="5">
        <v>0</v>
      </c>
      <c r="AK2556" s="5">
        <f t="shared" si="437"/>
        <v>0</v>
      </c>
      <c r="AL2556" s="5">
        <v>0</v>
      </c>
      <c r="AM2556" s="5">
        <v>0</v>
      </c>
      <c r="AN2556" s="5">
        <f t="shared" si="438"/>
        <v>0</v>
      </c>
      <c r="AO2556" s="5">
        <v>0</v>
      </c>
      <c r="AP2556" s="5">
        <v>0</v>
      </c>
      <c r="AQ2556" s="5">
        <f t="shared" si="439"/>
        <v>0</v>
      </c>
      <c r="AR2556" s="5">
        <v>0</v>
      </c>
      <c r="AS2556" s="6"/>
      <c r="AT2556" s="5">
        <v>0</v>
      </c>
      <c r="AU2556" s="5">
        <v>0</v>
      </c>
      <c r="AV2556" t="str">
        <f t="shared" si="432"/>
        <v>N</v>
      </c>
      <c r="AW2556" t="s">
        <v>60</v>
      </c>
      <c r="AX2556" t="s">
        <v>61</v>
      </c>
      <c r="AY2556" t="s">
        <v>2637</v>
      </c>
      <c r="AZ2556" t="s">
        <v>2637</v>
      </c>
      <c r="BA2556" t="str">
        <f t="shared" si="433"/>
        <v>N</v>
      </c>
    </row>
    <row r="2557" spans="1:53">
      <c r="A2557" t="s">
        <v>436</v>
      </c>
      <c r="B2557" t="s">
        <v>54</v>
      </c>
      <c r="C2557" t="s">
        <v>89</v>
      </c>
      <c r="D2557">
        <v>2020</v>
      </c>
      <c r="F2557" t="s">
        <v>1800</v>
      </c>
      <c r="G2557" t="s">
        <v>6580</v>
      </c>
      <c r="H2557" t="s">
        <v>5104</v>
      </c>
      <c r="I2557" t="s">
        <v>6581</v>
      </c>
      <c r="J2557" t="s">
        <v>58</v>
      </c>
      <c r="K2557" t="s">
        <v>59</v>
      </c>
      <c r="L2557" s="5">
        <v>0</v>
      </c>
      <c r="M2557" s="5">
        <v>0</v>
      </c>
      <c r="N2557" s="5">
        <f t="shared" si="429"/>
        <v>0</v>
      </c>
      <c r="O2557" s="5">
        <v>0</v>
      </c>
      <c r="P2557" s="5">
        <v>1</v>
      </c>
      <c r="Q2557" s="5">
        <f t="shared" si="430"/>
        <v>1</v>
      </c>
      <c r="R2557" s="5">
        <v>0</v>
      </c>
      <c r="S2557" s="5">
        <v>0</v>
      </c>
      <c r="T2557" s="5">
        <f t="shared" si="431"/>
        <v>0</v>
      </c>
      <c r="U2557" s="5">
        <v>0</v>
      </c>
      <c r="V2557" s="5">
        <v>1</v>
      </c>
      <c r="W2557" s="5">
        <v>0</v>
      </c>
      <c r="X2557" s="5">
        <v>0</v>
      </c>
      <c r="Y2557" s="5">
        <f t="shared" si="434"/>
        <v>0</v>
      </c>
      <c r="Z2557" s="5">
        <v>0</v>
      </c>
      <c r="AA2557" s="5">
        <v>1</v>
      </c>
      <c r="AB2557" s="5">
        <f t="shared" si="435"/>
        <v>1</v>
      </c>
      <c r="AC2557" s="5">
        <v>0</v>
      </c>
      <c r="AD2557" s="5">
        <v>0</v>
      </c>
      <c r="AE2557" s="5">
        <f t="shared" si="436"/>
        <v>0</v>
      </c>
      <c r="AF2557" s="5">
        <v>0</v>
      </c>
      <c r="AG2557" s="6">
        <v>44147</v>
      </c>
      <c r="AH2557" s="5">
        <v>1</v>
      </c>
      <c r="AI2557" s="5">
        <v>0</v>
      </c>
      <c r="AJ2557" s="5">
        <v>0</v>
      </c>
      <c r="AK2557" s="5">
        <f t="shared" si="437"/>
        <v>0</v>
      </c>
      <c r="AL2557" s="5">
        <v>0</v>
      </c>
      <c r="AM2557" s="5">
        <v>0</v>
      </c>
      <c r="AN2557" s="5">
        <f t="shared" si="438"/>
        <v>0</v>
      </c>
      <c r="AO2557" s="5">
        <v>0</v>
      </c>
      <c r="AP2557" s="5">
        <v>0</v>
      </c>
      <c r="AQ2557" s="5">
        <f t="shared" si="439"/>
        <v>0</v>
      </c>
      <c r="AR2557" s="5">
        <v>0</v>
      </c>
      <c r="AS2557" s="6"/>
      <c r="AT2557" s="5">
        <v>0</v>
      </c>
      <c r="AU2557" s="5">
        <v>0</v>
      </c>
      <c r="AV2557" t="str">
        <f t="shared" si="432"/>
        <v>N</v>
      </c>
      <c r="AW2557" t="s">
        <v>60</v>
      </c>
      <c r="AX2557" t="s">
        <v>61</v>
      </c>
      <c r="AY2557" t="s">
        <v>2637</v>
      </c>
      <c r="AZ2557" t="s">
        <v>2637</v>
      </c>
      <c r="BA2557" t="str">
        <f t="shared" si="433"/>
        <v>N</v>
      </c>
    </row>
    <row r="2558" spans="1:53">
      <c r="A2558" t="s">
        <v>436</v>
      </c>
      <c r="B2558" t="s">
        <v>54</v>
      </c>
      <c r="C2558" t="s">
        <v>89</v>
      </c>
      <c r="D2558">
        <v>2020</v>
      </c>
      <c r="F2558" t="s">
        <v>6582</v>
      </c>
      <c r="G2558" t="s">
        <v>6583</v>
      </c>
      <c r="H2558" t="s">
        <v>4835</v>
      </c>
      <c r="I2558" t="s">
        <v>6584</v>
      </c>
      <c r="J2558" t="s">
        <v>58</v>
      </c>
      <c r="K2558" t="s">
        <v>59</v>
      </c>
      <c r="L2558" s="5">
        <v>0</v>
      </c>
      <c r="M2558" s="5">
        <v>0</v>
      </c>
      <c r="N2558" s="5">
        <f t="shared" si="429"/>
        <v>0</v>
      </c>
      <c r="O2558" s="5">
        <v>0</v>
      </c>
      <c r="P2558" s="5">
        <v>1</v>
      </c>
      <c r="Q2558" s="5">
        <f t="shared" si="430"/>
        <v>1</v>
      </c>
      <c r="R2558" s="5">
        <v>0</v>
      </c>
      <c r="S2558" s="5">
        <v>0</v>
      </c>
      <c r="T2558" s="5">
        <f t="shared" si="431"/>
        <v>0</v>
      </c>
      <c r="U2558" s="5">
        <v>0</v>
      </c>
      <c r="V2558" s="5">
        <v>1</v>
      </c>
      <c r="W2558" s="5">
        <v>0</v>
      </c>
      <c r="X2558" s="5">
        <v>0</v>
      </c>
      <c r="Y2558" s="5">
        <f t="shared" si="434"/>
        <v>0</v>
      </c>
      <c r="Z2558" s="5">
        <v>0</v>
      </c>
      <c r="AA2558" s="5">
        <v>1</v>
      </c>
      <c r="AB2558" s="5">
        <f t="shared" si="435"/>
        <v>1</v>
      </c>
      <c r="AC2558" s="5">
        <v>0</v>
      </c>
      <c r="AD2558" s="5">
        <v>0</v>
      </c>
      <c r="AE2558" s="5">
        <f t="shared" si="436"/>
        <v>0</v>
      </c>
      <c r="AF2558" s="5">
        <v>0</v>
      </c>
      <c r="AG2558" s="6">
        <v>44175</v>
      </c>
      <c r="AH2558" s="5">
        <v>1</v>
      </c>
      <c r="AI2558" s="5">
        <v>0</v>
      </c>
      <c r="AJ2558" s="5">
        <v>0</v>
      </c>
      <c r="AK2558" s="5">
        <f t="shared" si="437"/>
        <v>0</v>
      </c>
      <c r="AL2558" s="5">
        <v>0</v>
      </c>
      <c r="AM2558" s="5">
        <v>0</v>
      </c>
      <c r="AN2558" s="5">
        <f t="shared" si="438"/>
        <v>0</v>
      </c>
      <c r="AO2558" s="5">
        <v>0</v>
      </c>
      <c r="AP2558" s="5">
        <v>0</v>
      </c>
      <c r="AQ2558" s="5">
        <f t="shared" si="439"/>
        <v>0</v>
      </c>
      <c r="AR2558" s="5">
        <v>0</v>
      </c>
      <c r="AS2558" s="6"/>
      <c r="AT2558" s="5">
        <v>0</v>
      </c>
      <c r="AU2558" s="5">
        <v>0</v>
      </c>
      <c r="AV2558" t="str">
        <f t="shared" si="432"/>
        <v>N</v>
      </c>
      <c r="AW2558" t="s">
        <v>60</v>
      </c>
      <c r="AX2558" t="s">
        <v>61</v>
      </c>
      <c r="AY2558" t="s">
        <v>2637</v>
      </c>
      <c r="AZ2558" t="s">
        <v>2637</v>
      </c>
      <c r="BA2558" t="str">
        <f t="shared" si="433"/>
        <v>N</v>
      </c>
    </row>
    <row r="2559" spans="1:53">
      <c r="A2559" t="s">
        <v>436</v>
      </c>
      <c r="B2559" t="s">
        <v>54</v>
      </c>
      <c r="C2559" t="s">
        <v>89</v>
      </c>
      <c r="D2559">
        <v>2020</v>
      </c>
      <c r="F2559" t="s">
        <v>6585</v>
      </c>
      <c r="G2559" t="s">
        <v>6586</v>
      </c>
      <c r="H2559" t="s">
        <v>2754</v>
      </c>
      <c r="I2559" t="s">
        <v>6587</v>
      </c>
      <c r="J2559" t="s">
        <v>58</v>
      </c>
      <c r="K2559" t="s">
        <v>59</v>
      </c>
      <c r="L2559" s="5">
        <v>0</v>
      </c>
      <c r="M2559" s="5">
        <v>0</v>
      </c>
      <c r="N2559" s="5">
        <f t="shared" si="429"/>
        <v>0</v>
      </c>
      <c r="O2559" s="5">
        <v>0</v>
      </c>
      <c r="P2559" s="5">
        <v>1</v>
      </c>
      <c r="Q2559" s="5">
        <f t="shared" si="430"/>
        <v>1</v>
      </c>
      <c r="R2559" s="5">
        <v>0</v>
      </c>
      <c r="S2559" s="5">
        <v>0</v>
      </c>
      <c r="T2559" s="5">
        <f t="shared" si="431"/>
        <v>0</v>
      </c>
      <c r="U2559" s="5">
        <v>0</v>
      </c>
      <c r="V2559" s="5">
        <v>1</v>
      </c>
      <c r="W2559" s="5">
        <v>0</v>
      </c>
      <c r="X2559" s="5">
        <v>0</v>
      </c>
      <c r="Y2559" s="5">
        <f t="shared" si="434"/>
        <v>0</v>
      </c>
      <c r="Z2559" s="5">
        <v>0</v>
      </c>
      <c r="AA2559" s="5">
        <v>1</v>
      </c>
      <c r="AB2559" s="5">
        <f t="shared" si="435"/>
        <v>1</v>
      </c>
      <c r="AC2559" s="5">
        <v>0</v>
      </c>
      <c r="AD2559" s="5">
        <v>0</v>
      </c>
      <c r="AE2559" s="5">
        <f t="shared" si="436"/>
        <v>0</v>
      </c>
      <c r="AF2559" s="5">
        <v>0</v>
      </c>
      <c r="AG2559" s="6">
        <v>44182</v>
      </c>
      <c r="AH2559" s="5">
        <v>1</v>
      </c>
      <c r="AI2559" s="5">
        <v>0</v>
      </c>
      <c r="AJ2559" s="5">
        <v>0</v>
      </c>
      <c r="AK2559" s="5">
        <f t="shared" si="437"/>
        <v>0</v>
      </c>
      <c r="AL2559" s="5">
        <v>0</v>
      </c>
      <c r="AM2559" s="5">
        <v>0</v>
      </c>
      <c r="AN2559" s="5">
        <f t="shared" si="438"/>
        <v>0</v>
      </c>
      <c r="AO2559" s="5">
        <v>0</v>
      </c>
      <c r="AP2559" s="5">
        <v>0</v>
      </c>
      <c r="AQ2559" s="5">
        <f t="shared" si="439"/>
        <v>0</v>
      </c>
      <c r="AR2559" s="5">
        <v>0</v>
      </c>
      <c r="AS2559" s="6"/>
      <c r="AT2559" s="5">
        <v>0</v>
      </c>
      <c r="AU2559" s="5">
        <v>0</v>
      </c>
      <c r="AV2559" t="str">
        <f t="shared" si="432"/>
        <v>N</v>
      </c>
      <c r="AW2559" t="s">
        <v>60</v>
      </c>
      <c r="AX2559" t="s">
        <v>61</v>
      </c>
      <c r="AY2559" t="s">
        <v>2637</v>
      </c>
      <c r="AZ2559" t="s">
        <v>2637</v>
      </c>
      <c r="BA2559" t="str">
        <f t="shared" si="433"/>
        <v>N</v>
      </c>
    </row>
    <row r="2560" spans="1:53">
      <c r="A2560" t="s">
        <v>436</v>
      </c>
      <c r="B2560" t="s">
        <v>54</v>
      </c>
      <c r="C2560" t="s">
        <v>89</v>
      </c>
      <c r="D2560">
        <v>2020</v>
      </c>
      <c r="F2560" t="s">
        <v>6588</v>
      </c>
      <c r="G2560" t="s">
        <v>6589</v>
      </c>
      <c r="H2560" t="s">
        <v>5050</v>
      </c>
      <c r="I2560" t="s">
        <v>6590</v>
      </c>
      <c r="J2560" t="s">
        <v>58</v>
      </c>
      <c r="K2560" t="s">
        <v>59</v>
      </c>
      <c r="L2560" s="5">
        <v>0</v>
      </c>
      <c r="M2560" s="5">
        <v>0</v>
      </c>
      <c r="N2560" s="5">
        <f t="shared" si="429"/>
        <v>0</v>
      </c>
      <c r="O2560" s="5">
        <v>0</v>
      </c>
      <c r="P2560" s="5">
        <v>1</v>
      </c>
      <c r="Q2560" s="5">
        <f t="shared" si="430"/>
        <v>1</v>
      </c>
      <c r="R2560" s="5">
        <v>0</v>
      </c>
      <c r="S2560" s="5">
        <v>0</v>
      </c>
      <c r="T2560" s="5">
        <f t="shared" si="431"/>
        <v>0</v>
      </c>
      <c r="U2560" s="5">
        <v>0</v>
      </c>
      <c r="V2560" s="5">
        <v>1</v>
      </c>
      <c r="W2560" s="5">
        <v>0</v>
      </c>
      <c r="X2560" s="5">
        <v>0</v>
      </c>
      <c r="Y2560" s="5">
        <f t="shared" si="434"/>
        <v>0</v>
      </c>
      <c r="Z2560" s="5">
        <v>0</v>
      </c>
      <c r="AA2560" s="5">
        <v>1</v>
      </c>
      <c r="AB2560" s="5">
        <f t="shared" si="435"/>
        <v>1</v>
      </c>
      <c r="AC2560" s="5">
        <v>0</v>
      </c>
      <c r="AD2560" s="5">
        <v>0</v>
      </c>
      <c r="AE2560" s="5">
        <f t="shared" si="436"/>
        <v>0</v>
      </c>
      <c r="AF2560" s="5">
        <v>0</v>
      </c>
      <c r="AG2560" s="6">
        <v>44067</v>
      </c>
      <c r="AH2560" s="5">
        <v>1</v>
      </c>
      <c r="AI2560" s="5">
        <v>0</v>
      </c>
      <c r="AJ2560" s="5">
        <v>0</v>
      </c>
      <c r="AK2560" s="5">
        <f t="shared" si="437"/>
        <v>0</v>
      </c>
      <c r="AL2560" s="5">
        <v>0</v>
      </c>
      <c r="AM2560" s="5">
        <v>0</v>
      </c>
      <c r="AN2560" s="5">
        <f t="shared" si="438"/>
        <v>0</v>
      </c>
      <c r="AO2560" s="5">
        <v>0</v>
      </c>
      <c r="AP2560" s="5">
        <v>0</v>
      </c>
      <c r="AQ2560" s="5">
        <f t="shared" si="439"/>
        <v>0</v>
      </c>
      <c r="AR2560" s="5">
        <v>0</v>
      </c>
      <c r="AS2560" s="6"/>
      <c r="AT2560" s="5">
        <v>0</v>
      </c>
      <c r="AU2560" s="5">
        <v>0</v>
      </c>
      <c r="AV2560" t="str">
        <f t="shared" si="432"/>
        <v>N</v>
      </c>
      <c r="AW2560" t="s">
        <v>60</v>
      </c>
      <c r="AX2560" t="s">
        <v>61</v>
      </c>
      <c r="AY2560" t="s">
        <v>2637</v>
      </c>
      <c r="AZ2560" t="s">
        <v>2637</v>
      </c>
      <c r="BA2560" t="str">
        <f t="shared" si="433"/>
        <v>N</v>
      </c>
    </row>
    <row r="2561" spans="1:53">
      <c r="A2561" t="s">
        <v>436</v>
      </c>
      <c r="B2561" t="s">
        <v>54</v>
      </c>
      <c r="C2561" t="s">
        <v>89</v>
      </c>
      <c r="D2561">
        <v>2020</v>
      </c>
      <c r="F2561" t="s">
        <v>6591</v>
      </c>
      <c r="G2561" t="s">
        <v>6592</v>
      </c>
      <c r="H2561" t="s">
        <v>2754</v>
      </c>
      <c r="I2561" t="s">
        <v>6593</v>
      </c>
      <c r="J2561" t="s">
        <v>58</v>
      </c>
      <c r="K2561" t="s">
        <v>59</v>
      </c>
      <c r="L2561" s="5">
        <v>0</v>
      </c>
      <c r="M2561" s="5">
        <v>0</v>
      </c>
      <c r="N2561" s="5">
        <f t="shared" si="429"/>
        <v>0</v>
      </c>
      <c r="O2561" s="5">
        <v>0</v>
      </c>
      <c r="P2561" s="5">
        <v>1</v>
      </c>
      <c r="Q2561" s="5">
        <f t="shared" si="430"/>
        <v>1</v>
      </c>
      <c r="R2561" s="5">
        <v>0</v>
      </c>
      <c r="S2561" s="5">
        <v>0</v>
      </c>
      <c r="T2561" s="5">
        <f t="shared" si="431"/>
        <v>0</v>
      </c>
      <c r="U2561" s="5">
        <v>0</v>
      </c>
      <c r="V2561" s="5">
        <v>1</v>
      </c>
      <c r="W2561" s="5">
        <v>0</v>
      </c>
      <c r="X2561" s="5">
        <v>0</v>
      </c>
      <c r="Y2561" s="5">
        <f t="shared" si="434"/>
        <v>0</v>
      </c>
      <c r="Z2561" s="5">
        <v>0</v>
      </c>
      <c r="AA2561" s="5">
        <v>1</v>
      </c>
      <c r="AB2561" s="5">
        <f t="shared" si="435"/>
        <v>1</v>
      </c>
      <c r="AC2561" s="5">
        <v>0</v>
      </c>
      <c r="AD2561" s="5">
        <v>0</v>
      </c>
      <c r="AE2561" s="5">
        <f t="shared" si="436"/>
        <v>0</v>
      </c>
      <c r="AF2561" s="5">
        <v>0</v>
      </c>
      <c r="AG2561" s="6">
        <v>44165</v>
      </c>
      <c r="AH2561" s="5">
        <v>1</v>
      </c>
      <c r="AI2561" s="5">
        <v>0</v>
      </c>
      <c r="AJ2561" s="5">
        <v>0</v>
      </c>
      <c r="AK2561" s="5">
        <f t="shared" si="437"/>
        <v>0</v>
      </c>
      <c r="AL2561" s="5">
        <v>0</v>
      </c>
      <c r="AM2561" s="5">
        <v>0</v>
      </c>
      <c r="AN2561" s="5">
        <f t="shared" si="438"/>
        <v>0</v>
      </c>
      <c r="AO2561" s="5">
        <v>0</v>
      </c>
      <c r="AP2561" s="5">
        <v>0</v>
      </c>
      <c r="AQ2561" s="5">
        <f t="shared" si="439"/>
        <v>0</v>
      </c>
      <c r="AR2561" s="5">
        <v>0</v>
      </c>
      <c r="AS2561" s="6"/>
      <c r="AT2561" s="5">
        <v>0</v>
      </c>
      <c r="AU2561" s="5">
        <v>0</v>
      </c>
      <c r="AV2561" t="str">
        <f t="shared" si="432"/>
        <v>N</v>
      </c>
      <c r="AW2561" t="s">
        <v>60</v>
      </c>
      <c r="AX2561" t="s">
        <v>61</v>
      </c>
      <c r="AY2561" t="s">
        <v>2637</v>
      </c>
      <c r="AZ2561" t="s">
        <v>2637</v>
      </c>
      <c r="BA2561" t="str">
        <f t="shared" si="433"/>
        <v>N</v>
      </c>
    </row>
    <row r="2562" spans="1:53">
      <c r="A2562" t="s">
        <v>436</v>
      </c>
      <c r="B2562" t="s">
        <v>54</v>
      </c>
      <c r="C2562" t="s">
        <v>89</v>
      </c>
      <c r="D2562">
        <v>2020</v>
      </c>
      <c r="F2562" t="s">
        <v>6594</v>
      </c>
      <c r="G2562" t="s">
        <v>6595</v>
      </c>
      <c r="H2562" t="s">
        <v>2720</v>
      </c>
      <c r="I2562" t="s">
        <v>6596</v>
      </c>
      <c r="J2562" t="s">
        <v>58</v>
      </c>
      <c r="K2562" t="s">
        <v>59</v>
      </c>
      <c r="L2562" s="5">
        <v>0</v>
      </c>
      <c r="M2562" s="5">
        <v>0</v>
      </c>
      <c r="N2562" s="5">
        <f t="shared" ref="N2562:N2625" si="440">L2562+M2562</f>
        <v>0</v>
      </c>
      <c r="O2562" s="5">
        <v>0</v>
      </c>
      <c r="P2562" s="5">
        <v>1</v>
      </c>
      <c r="Q2562" s="5">
        <f t="shared" ref="Q2562:Q2625" si="441">O2562+P2562</f>
        <v>1</v>
      </c>
      <c r="R2562" s="5">
        <v>0</v>
      </c>
      <c r="S2562" s="5">
        <v>0</v>
      </c>
      <c r="T2562" s="5">
        <f t="shared" ref="T2562:T2625" si="442">R2562+S2562</f>
        <v>0</v>
      </c>
      <c r="U2562" s="5">
        <v>0</v>
      </c>
      <c r="V2562" s="5">
        <v>1</v>
      </c>
      <c r="W2562" s="5">
        <v>0</v>
      </c>
      <c r="X2562" s="5">
        <v>0</v>
      </c>
      <c r="Y2562" s="5">
        <f t="shared" si="434"/>
        <v>0</v>
      </c>
      <c r="Z2562" s="5">
        <v>0</v>
      </c>
      <c r="AA2562" s="5">
        <v>1</v>
      </c>
      <c r="AB2562" s="5">
        <f t="shared" si="435"/>
        <v>1</v>
      </c>
      <c r="AC2562" s="5">
        <v>0</v>
      </c>
      <c r="AD2562" s="5">
        <v>0</v>
      </c>
      <c r="AE2562" s="5">
        <f t="shared" si="436"/>
        <v>0</v>
      </c>
      <c r="AF2562" s="5">
        <v>0</v>
      </c>
      <c r="AG2562" s="6">
        <v>44175</v>
      </c>
      <c r="AH2562" s="5">
        <v>1</v>
      </c>
      <c r="AI2562" s="5">
        <v>0</v>
      </c>
      <c r="AJ2562" s="5">
        <v>0</v>
      </c>
      <c r="AK2562" s="5">
        <f t="shared" si="437"/>
        <v>0</v>
      </c>
      <c r="AL2562" s="5">
        <v>0</v>
      </c>
      <c r="AM2562" s="5">
        <v>0</v>
      </c>
      <c r="AN2562" s="5">
        <f t="shared" si="438"/>
        <v>0</v>
      </c>
      <c r="AO2562" s="5">
        <v>0</v>
      </c>
      <c r="AP2562" s="5">
        <v>0</v>
      </c>
      <c r="AQ2562" s="5">
        <f t="shared" si="439"/>
        <v>0</v>
      </c>
      <c r="AR2562" s="5">
        <v>0</v>
      </c>
      <c r="AS2562" s="6"/>
      <c r="AT2562" s="5">
        <v>0</v>
      </c>
      <c r="AU2562" s="5">
        <v>0</v>
      </c>
      <c r="AV2562" t="str">
        <f t="shared" ref="AV2562:AV2625" si="443">IF(AU2562 &gt; 0, "Y", "N")</f>
        <v>N</v>
      </c>
      <c r="AW2562" t="s">
        <v>60</v>
      </c>
      <c r="AX2562" t="s">
        <v>61</v>
      </c>
      <c r="AY2562" t="s">
        <v>2637</v>
      </c>
      <c r="AZ2562" t="s">
        <v>2637</v>
      </c>
      <c r="BA2562" t="str">
        <f t="shared" ref="BA2562:BA2625" si="444">IF(OR(L2562&gt;0, O2562&gt;0, R2562&gt;0, W2562&gt;0, Z2562&gt;0, AC2562&gt;0, AI2562&gt;0, AL2562&gt;0, AO2562&gt;0, M2562&gt;0), "Y", "N")</f>
        <v>N</v>
      </c>
    </row>
    <row r="2563" spans="1:53">
      <c r="A2563" t="s">
        <v>436</v>
      </c>
      <c r="B2563" t="s">
        <v>54</v>
      </c>
      <c r="C2563" t="s">
        <v>89</v>
      </c>
      <c r="D2563">
        <v>2020</v>
      </c>
      <c r="F2563" t="s">
        <v>6597</v>
      </c>
      <c r="G2563" t="s">
        <v>6598</v>
      </c>
      <c r="H2563" t="s">
        <v>6599</v>
      </c>
      <c r="I2563" t="s">
        <v>6600</v>
      </c>
      <c r="J2563" t="s">
        <v>58</v>
      </c>
      <c r="K2563" t="s">
        <v>59</v>
      </c>
      <c r="L2563" s="5">
        <v>0</v>
      </c>
      <c r="M2563" s="5">
        <v>0</v>
      </c>
      <c r="N2563" s="5">
        <f t="shared" si="440"/>
        <v>0</v>
      </c>
      <c r="O2563" s="5">
        <v>0</v>
      </c>
      <c r="P2563" s="5">
        <v>1</v>
      </c>
      <c r="Q2563" s="5">
        <f t="shared" si="441"/>
        <v>1</v>
      </c>
      <c r="R2563" s="5">
        <v>0</v>
      </c>
      <c r="S2563" s="5">
        <v>0</v>
      </c>
      <c r="T2563" s="5">
        <f t="shared" si="442"/>
        <v>0</v>
      </c>
      <c r="U2563" s="5">
        <v>0</v>
      </c>
      <c r="V2563" s="5">
        <v>1</v>
      </c>
      <c r="W2563" s="5">
        <v>0</v>
      </c>
      <c r="X2563" s="5">
        <v>0</v>
      </c>
      <c r="Y2563" s="5">
        <f t="shared" ref="Y2563:Y2626" si="445">W2563+X2563</f>
        <v>0</v>
      </c>
      <c r="Z2563" s="5">
        <v>0</v>
      </c>
      <c r="AA2563" s="5">
        <v>1</v>
      </c>
      <c r="AB2563" s="5">
        <f t="shared" ref="AB2563:AB2626" si="446">SUM(Z2563:AA2563)</f>
        <v>1</v>
      </c>
      <c r="AC2563" s="5">
        <v>0</v>
      </c>
      <c r="AD2563" s="5">
        <v>0</v>
      </c>
      <c r="AE2563" s="5">
        <f t="shared" ref="AE2563:AE2626" si="447">SUM(AC2563:AD2563)</f>
        <v>0</v>
      </c>
      <c r="AF2563" s="5">
        <v>0</v>
      </c>
      <c r="AG2563" s="6">
        <v>44007</v>
      </c>
      <c r="AH2563" s="5">
        <v>1</v>
      </c>
      <c r="AI2563" s="5">
        <v>0</v>
      </c>
      <c r="AJ2563" s="5">
        <v>0</v>
      </c>
      <c r="AK2563" s="5">
        <f t="shared" ref="AK2563:AK2626" si="448">SUM(AI2563:AJ2563)</f>
        <v>0</v>
      </c>
      <c r="AL2563" s="5">
        <v>0</v>
      </c>
      <c r="AM2563" s="5">
        <v>0</v>
      </c>
      <c r="AN2563" s="5">
        <f t="shared" ref="AN2563:AN2626" si="449">SUM(AL2563:AM2563)</f>
        <v>0</v>
      </c>
      <c r="AO2563" s="5">
        <v>0</v>
      </c>
      <c r="AP2563" s="5">
        <v>0</v>
      </c>
      <c r="AQ2563" s="5">
        <f t="shared" ref="AQ2563:AQ2626" si="450">SUM(AO2563:AP2563)</f>
        <v>0</v>
      </c>
      <c r="AR2563" s="5">
        <v>0</v>
      </c>
      <c r="AS2563" s="6"/>
      <c r="AT2563" s="5">
        <v>0</v>
      </c>
      <c r="AU2563" s="5">
        <v>0</v>
      </c>
      <c r="AV2563" t="str">
        <f t="shared" si="443"/>
        <v>N</v>
      </c>
      <c r="AW2563" t="s">
        <v>60</v>
      </c>
      <c r="AX2563" t="s">
        <v>61</v>
      </c>
      <c r="AY2563" t="s">
        <v>2637</v>
      </c>
      <c r="AZ2563" t="s">
        <v>2637</v>
      </c>
      <c r="BA2563" t="str">
        <f t="shared" si="444"/>
        <v>N</v>
      </c>
    </row>
    <row r="2564" spans="1:53">
      <c r="A2564" t="s">
        <v>436</v>
      </c>
      <c r="B2564" t="s">
        <v>54</v>
      </c>
      <c r="C2564" t="s">
        <v>89</v>
      </c>
      <c r="D2564">
        <v>2020</v>
      </c>
      <c r="F2564" t="s">
        <v>6601</v>
      </c>
      <c r="G2564" t="s">
        <v>6602</v>
      </c>
      <c r="H2564" t="s">
        <v>6533</v>
      </c>
      <c r="I2564" t="s">
        <v>6603</v>
      </c>
      <c r="J2564" t="s">
        <v>58</v>
      </c>
      <c r="K2564" t="s">
        <v>59</v>
      </c>
      <c r="L2564" s="5">
        <v>0</v>
      </c>
      <c r="M2564" s="5">
        <v>0</v>
      </c>
      <c r="N2564" s="5">
        <f t="shared" si="440"/>
        <v>0</v>
      </c>
      <c r="O2564" s="5">
        <v>0</v>
      </c>
      <c r="P2564" s="5">
        <v>1</v>
      </c>
      <c r="Q2564" s="5">
        <f t="shared" si="441"/>
        <v>1</v>
      </c>
      <c r="R2564" s="5">
        <v>0</v>
      </c>
      <c r="S2564" s="5">
        <v>0</v>
      </c>
      <c r="T2564" s="5">
        <f t="shared" si="442"/>
        <v>0</v>
      </c>
      <c r="U2564" s="5">
        <v>0</v>
      </c>
      <c r="V2564" s="5">
        <v>1</v>
      </c>
      <c r="W2564" s="5">
        <v>0</v>
      </c>
      <c r="X2564" s="5">
        <v>0</v>
      </c>
      <c r="Y2564" s="5">
        <f t="shared" si="445"/>
        <v>0</v>
      </c>
      <c r="Z2564" s="5">
        <v>0</v>
      </c>
      <c r="AA2564" s="5">
        <v>1</v>
      </c>
      <c r="AB2564" s="5">
        <f t="shared" si="446"/>
        <v>1</v>
      </c>
      <c r="AC2564" s="5">
        <v>0</v>
      </c>
      <c r="AD2564" s="5">
        <v>0</v>
      </c>
      <c r="AE2564" s="5">
        <f t="shared" si="447"/>
        <v>0</v>
      </c>
      <c r="AF2564" s="5">
        <v>0</v>
      </c>
      <c r="AG2564" s="6">
        <v>44049</v>
      </c>
      <c r="AH2564" s="5">
        <v>1</v>
      </c>
      <c r="AI2564" s="5">
        <v>0</v>
      </c>
      <c r="AJ2564" s="5">
        <v>0</v>
      </c>
      <c r="AK2564" s="5">
        <f t="shared" si="448"/>
        <v>0</v>
      </c>
      <c r="AL2564" s="5">
        <v>0</v>
      </c>
      <c r="AM2564" s="5">
        <v>0</v>
      </c>
      <c r="AN2564" s="5">
        <f t="shared" si="449"/>
        <v>0</v>
      </c>
      <c r="AO2564" s="5">
        <v>0</v>
      </c>
      <c r="AP2564" s="5">
        <v>0</v>
      </c>
      <c r="AQ2564" s="5">
        <f t="shared" si="450"/>
        <v>0</v>
      </c>
      <c r="AR2564" s="5">
        <v>0</v>
      </c>
      <c r="AS2564" s="6"/>
      <c r="AT2564" s="5">
        <v>0</v>
      </c>
      <c r="AU2564" s="5">
        <v>0</v>
      </c>
      <c r="AV2564" t="str">
        <f t="shared" si="443"/>
        <v>N</v>
      </c>
      <c r="AW2564" t="s">
        <v>60</v>
      </c>
      <c r="AX2564" t="s">
        <v>61</v>
      </c>
      <c r="AY2564" t="s">
        <v>2637</v>
      </c>
      <c r="AZ2564" t="s">
        <v>2637</v>
      </c>
      <c r="BA2564" t="str">
        <f t="shared" si="444"/>
        <v>N</v>
      </c>
    </row>
    <row r="2565" spans="1:53">
      <c r="A2565" t="s">
        <v>436</v>
      </c>
      <c r="B2565" t="s">
        <v>54</v>
      </c>
      <c r="C2565" t="s">
        <v>89</v>
      </c>
      <c r="D2565">
        <v>2020</v>
      </c>
      <c r="F2565" t="s">
        <v>6604</v>
      </c>
      <c r="G2565" t="s">
        <v>6605</v>
      </c>
      <c r="H2565" t="s">
        <v>6606</v>
      </c>
      <c r="I2565" t="s">
        <v>6607</v>
      </c>
      <c r="J2565" t="s">
        <v>58</v>
      </c>
      <c r="K2565" t="s">
        <v>59</v>
      </c>
      <c r="L2565" s="5">
        <v>0</v>
      </c>
      <c r="M2565" s="5">
        <v>0</v>
      </c>
      <c r="N2565" s="5">
        <f t="shared" si="440"/>
        <v>0</v>
      </c>
      <c r="O2565" s="5">
        <v>0</v>
      </c>
      <c r="P2565" s="5">
        <v>1</v>
      </c>
      <c r="Q2565" s="5">
        <f t="shared" si="441"/>
        <v>1</v>
      </c>
      <c r="R2565" s="5">
        <v>0</v>
      </c>
      <c r="S2565" s="5">
        <v>0</v>
      </c>
      <c r="T2565" s="5">
        <f t="shared" si="442"/>
        <v>0</v>
      </c>
      <c r="U2565" s="5">
        <v>0</v>
      </c>
      <c r="V2565" s="5">
        <v>1</v>
      </c>
      <c r="W2565" s="5">
        <v>0</v>
      </c>
      <c r="X2565" s="5">
        <v>0</v>
      </c>
      <c r="Y2565" s="5">
        <f t="shared" si="445"/>
        <v>0</v>
      </c>
      <c r="Z2565" s="5">
        <v>0</v>
      </c>
      <c r="AA2565" s="5">
        <v>1</v>
      </c>
      <c r="AB2565" s="5">
        <f t="shared" si="446"/>
        <v>1</v>
      </c>
      <c r="AC2565" s="5">
        <v>0</v>
      </c>
      <c r="AD2565" s="5">
        <v>0</v>
      </c>
      <c r="AE2565" s="5">
        <f t="shared" si="447"/>
        <v>0</v>
      </c>
      <c r="AF2565" s="5">
        <v>0</v>
      </c>
      <c r="AG2565" s="6">
        <v>44049</v>
      </c>
      <c r="AH2565" s="5">
        <v>1</v>
      </c>
      <c r="AI2565" s="5">
        <v>0</v>
      </c>
      <c r="AJ2565" s="5">
        <v>0</v>
      </c>
      <c r="AK2565" s="5">
        <f t="shared" si="448"/>
        <v>0</v>
      </c>
      <c r="AL2565" s="5">
        <v>0</v>
      </c>
      <c r="AM2565" s="5">
        <v>0</v>
      </c>
      <c r="AN2565" s="5">
        <f t="shared" si="449"/>
        <v>0</v>
      </c>
      <c r="AO2565" s="5">
        <v>0</v>
      </c>
      <c r="AP2565" s="5">
        <v>0</v>
      </c>
      <c r="AQ2565" s="5">
        <f t="shared" si="450"/>
        <v>0</v>
      </c>
      <c r="AR2565" s="5">
        <v>0</v>
      </c>
      <c r="AS2565" s="6"/>
      <c r="AT2565" s="5">
        <v>0</v>
      </c>
      <c r="AU2565" s="5">
        <v>0</v>
      </c>
      <c r="AV2565" t="str">
        <f t="shared" si="443"/>
        <v>N</v>
      </c>
      <c r="AW2565" t="s">
        <v>60</v>
      </c>
      <c r="AX2565" t="s">
        <v>61</v>
      </c>
      <c r="AY2565" t="s">
        <v>2637</v>
      </c>
      <c r="AZ2565" t="s">
        <v>2637</v>
      </c>
      <c r="BA2565" t="str">
        <f t="shared" si="444"/>
        <v>N</v>
      </c>
    </row>
    <row r="2566" spans="1:53">
      <c r="A2566" t="s">
        <v>436</v>
      </c>
      <c r="B2566" t="s">
        <v>54</v>
      </c>
      <c r="C2566" t="s">
        <v>89</v>
      </c>
      <c r="D2566">
        <v>2020</v>
      </c>
      <c r="F2566" t="s">
        <v>6608</v>
      </c>
      <c r="G2566" t="s">
        <v>6609</v>
      </c>
      <c r="H2566" t="s">
        <v>6338</v>
      </c>
      <c r="I2566" t="s">
        <v>6610</v>
      </c>
      <c r="J2566" t="s">
        <v>58</v>
      </c>
      <c r="K2566" t="s">
        <v>59</v>
      </c>
      <c r="L2566" s="5">
        <v>0</v>
      </c>
      <c r="M2566" s="5">
        <v>0</v>
      </c>
      <c r="N2566" s="5">
        <f t="shared" si="440"/>
        <v>0</v>
      </c>
      <c r="O2566" s="5">
        <v>0</v>
      </c>
      <c r="P2566" s="5">
        <v>1</v>
      </c>
      <c r="Q2566" s="5">
        <f t="shared" si="441"/>
        <v>1</v>
      </c>
      <c r="R2566" s="5">
        <v>0</v>
      </c>
      <c r="S2566" s="5">
        <v>0</v>
      </c>
      <c r="T2566" s="5">
        <f t="shared" si="442"/>
        <v>0</v>
      </c>
      <c r="U2566" s="5">
        <v>0</v>
      </c>
      <c r="V2566" s="5">
        <v>1</v>
      </c>
      <c r="W2566" s="5">
        <v>0</v>
      </c>
      <c r="X2566" s="5">
        <v>0</v>
      </c>
      <c r="Y2566" s="5">
        <f t="shared" si="445"/>
        <v>0</v>
      </c>
      <c r="Z2566" s="5">
        <v>0</v>
      </c>
      <c r="AA2566" s="5">
        <v>1</v>
      </c>
      <c r="AB2566" s="5">
        <f t="shared" si="446"/>
        <v>1</v>
      </c>
      <c r="AC2566" s="5">
        <v>0</v>
      </c>
      <c r="AD2566" s="5">
        <v>0</v>
      </c>
      <c r="AE2566" s="5">
        <f t="shared" si="447"/>
        <v>0</v>
      </c>
      <c r="AF2566" s="5">
        <v>0</v>
      </c>
      <c r="AG2566" s="6">
        <v>44084</v>
      </c>
      <c r="AH2566" s="5">
        <v>1</v>
      </c>
      <c r="AI2566" s="5">
        <v>0</v>
      </c>
      <c r="AJ2566" s="5">
        <v>0</v>
      </c>
      <c r="AK2566" s="5">
        <f t="shared" si="448"/>
        <v>0</v>
      </c>
      <c r="AL2566" s="5">
        <v>0</v>
      </c>
      <c r="AM2566" s="5">
        <v>0</v>
      </c>
      <c r="AN2566" s="5">
        <f t="shared" si="449"/>
        <v>0</v>
      </c>
      <c r="AO2566" s="5">
        <v>0</v>
      </c>
      <c r="AP2566" s="5">
        <v>0</v>
      </c>
      <c r="AQ2566" s="5">
        <f t="shared" si="450"/>
        <v>0</v>
      </c>
      <c r="AR2566" s="5">
        <v>0</v>
      </c>
      <c r="AS2566" s="6"/>
      <c r="AT2566" s="5">
        <v>0</v>
      </c>
      <c r="AU2566" s="5">
        <v>0</v>
      </c>
      <c r="AV2566" t="str">
        <f t="shared" si="443"/>
        <v>N</v>
      </c>
      <c r="AW2566" t="s">
        <v>60</v>
      </c>
      <c r="AX2566" t="s">
        <v>61</v>
      </c>
      <c r="AY2566" t="s">
        <v>2637</v>
      </c>
      <c r="AZ2566" t="s">
        <v>2637</v>
      </c>
      <c r="BA2566" t="str">
        <f t="shared" si="444"/>
        <v>N</v>
      </c>
    </row>
    <row r="2567" spans="1:53">
      <c r="A2567" t="s">
        <v>436</v>
      </c>
      <c r="B2567" t="s">
        <v>54</v>
      </c>
      <c r="C2567" t="s">
        <v>89</v>
      </c>
      <c r="D2567">
        <v>2020</v>
      </c>
      <c r="F2567" t="s">
        <v>6611</v>
      </c>
      <c r="G2567" t="s">
        <v>6612</v>
      </c>
      <c r="H2567" t="s">
        <v>5071</v>
      </c>
      <c r="I2567" t="s">
        <v>6613</v>
      </c>
      <c r="J2567" t="s">
        <v>58</v>
      </c>
      <c r="K2567" t="s">
        <v>59</v>
      </c>
      <c r="L2567" s="5">
        <v>0</v>
      </c>
      <c r="M2567" s="5">
        <v>0</v>
      </c>
      <c r="N2567" s="5">
        <f t="shared" si="440"/>
        <v>0</v>
      </c>
      <c r="O2567" s="5">
        <v>0</v>
      </c>
      <c r="P2567" s="5">
        <v>1</v>
      </c>
      <c r="Q2567" s="5">
        <f t="shared" si="441"/>
        <v>1</v>
      </c>
      <c r="R2567" s="5">
        <v>0</v>
      </c>
      <c r="S2567" s="5">
        <v>0</v>
      </c>
      <c r="T2567" s="5">
        <f t="shared" si="442"/>
        <v>0</v>
      </c>
      <c r="U2567" s="5">
        <v>0</v>
      </c>
      <c r="V2567" s="5">
        <v>1</v>
      </c>
      <c r="W2567" s="5">
        <v>0</v>
      </c>
      <c r="X2567" s="5">
        <v>0</v>
      </c>
      <c r="Y2567" s="5">
        <f t="shared" si="445"/>
        <v>0</v>
      </c>
      <c r="Z2567" s="5">
        <v>0</v>
      </c>
      <c r="AA2567" s="5">
        <v>1</v>
      </c>
      <c r="AB2567" s="5">
        <f t="shared" si="446"/>
        <v>1</v>
      </c>
      <c r="AC2567" s="5">
        <v>0</v>
      </c>
      <c r="AD2567" s="5">
        <v>0</v>
      </c>
      <c r="AE2567" s="5">
        <f t="shared" si="447"/>
        <v>0</v>
      </c>
      <c r="AF2567" s="5">
        <v>0</v>
      </c>
      <c r="AG2567" s="6">
        <v>44119</v>
      </c>
      <c r="AH2567" s="5">
        <v>1</v>
      </c>
      <c r="AI2567" s="5">
        <v>0</v>
      </c>
      <c r="AJ2567" s="5">
        <v>0</v>
      </c>
      <c r="AK2567" s="5">
        <f t="shared" si="448"/>
        <v>0</v>
      </c>
      <c r="AL2567" s="5">
        <v>0</v>
      </c>
      <c r="AM2567" s="5">
        <v>0</v>
      </c>
      <c r="AN2567" s="5">
        <f t="shared" si="449"/>
        <v>0</v>
      </c>
      <c r="AO2567" s="5">
        <v>0</v>
      </c>
      <c r="AP2567" s="5">
        <v>0</v>
      </c>
      <c r="AQ2567" s="5">
        <f t="shared" si="450"/>
        <v>0</v>
      </c>
      <c r="AR2567" s="5">
        <v>0</v>
      </c>
      <c r="AS2567" s="6"/>
      <c r="AT2567" s="5">
        <v>0</v>
      </c>
      <c r="AU2567" s="5">
        <v>0</v>
      </c>
      <c r="AV2567" t="str">
        <f t="shared" si="443"/>
        <v>N</v>
      </c>
      <c r="AW2567" t="s">
        <v>60</v>
      </c>
      <c r="AX2567" t="s">
        <v>61</v>
      </c>
      <c r="AY2567" t="s">
        <v>2637</v>
      </c>
      <c r="AZ2567" t="s">
        <v>2637</v>
      </c>
      <c r="BA2567" t="str">
        <f t="shared" si="444"/>
        <v>N</v>
      </c>
    </row>
    <row r="2568" spans="1:53">
      <c r="A2568" t="s">
        <v>436</v>
      </c>
      <c r="B2568" t="s">
        <v>54</v>
      </c>
      <c r="C2568" t="s">
        <v>89</v>
      </c>
      <c r="D2568">
        <v>2020</v>
      </c>
      <c r="F2568" t="s">
        <v>6614</v>
      </c>
      <c r="G2568" t="s">
        <v>6615</v>
      </c>
      <c r="H2568" t="s">
        <v>6616</v>
      </c>
      <c r="I2568" t="s">
        <v>6617</v>
      </c>
      <c r="J2568" t="s">
        <v>58</v>
      </c>
      <c r="K2568" t="s">
        <v>59</v>
      </c>
      <c r="L2568" s="5">
        <v>0</v>
      </c>
      <c r="M2568" s="5">
        <v>0</v>
      </c>
      <c r="N2568" s="5">
        <f t="shared" si="440"/>
        <v>0</v>
      </c>
      <c r="O2568" s="5">
        <v>0</v>
      </c>
      <c r="P2568" s="5">
        <v>1</v>
      </c>
      <c r="Q2568" s="5">
        <f t="shared" si="441"/>
        <v>1</v>
      </c>
      <c r="R2568" s="5">
        <v>0</v>
      </c>
      <c r="S2568" s="5">
        <v>0</v>
      </c>
      <c r="T2568" s="5">
        <f t="shared" si="442"/>
        <v>0</v>
      </c>
      <c r="U2568" s="5">
        <v>0</v>
      </c>
      <c r="V2568" s="5">
        <v>1</v>
      </c>
      <c r="W2568" s="5">
        <v>0</v>
      </c>
      <c r="X2568" s="5">
        <v>0</v>
      </c>
      <c r="Y2568" s="5">
        <f t="shared" si="445"/>
        <v>0</v>
      </c>
      <c r="Z2568" s="5">
        <v>0</v>
      </c>
      <c r="AA2568" s="5">
        <v>1</v>
      </c>
      <c r="AB2568" s="5">
        <f t="shared" si="446"/>
        <v>1</v>
      </c>
      <c r="AC2568" s="5">
        <v>0</v>
      </c>
      <c r="AD2568" s="5">
        <v>0</v>
      </c>
      <c r="AE2568" s="5">
        <f t="shared" si="447"/>
        <v>0</v>
      </c>
      <c r="AF2568" s="5">
        <v>0</v>
      </c>
      <c r="AG2568" s="6">
        <v>44119</v>
      </c>
      <c r="AH2568" s="5">
        <v>1</v>
      </c>
      <c r="AI2568" s="5">
        <v>0</v>
      </c>
      <c r="AJ2568" s="5">
        <v>0</v>
      </c>
      <c r="AK2568" s="5">
        <f t="shared" si="448"/>
        <v>0</v>
      </c>
      <c r="AL2568" s="5">
        <v>0</v>
      </c>
      <c r="AM2568" s="5">
        <v>0</v>
      </c>
      <c r="AN2568" s="5">
        <f t="shared" si="449"/>
        <v>0</v>
      </c>
      <c r="AO2568" s="5">
        <v>0</v>
      </c>
      <c r="AP2568" s="5">
        <v>0</v>
      </c>
      <c r="AQ2568" s="5">
        <f t="shared" si="450"/>
        <v>0</v>
      </c>
      <c r="AR2568" s="5">
        <v>0</v>
      </c>
      <c r="AS2568" s="6"/>
      <c r="AT2568" s="5">
        <v>0</v>
      </c>
      <c r="AU2568" s="5">
        <v>0</v>
      </c>
      <c r="AV2568" t="str">
        <f t="shared" si="443"/>
        <v>N</v>
      </c>
      <c r="AW2568" t="s">
        <v>60</v>
      </c>
      <c r="AX2568" t="s">
        <v>61</v>
      </c>
      <c r="AY2568" t="s">
        <v>2637</v>
      </c>
      <c r="AZ2568" t="s">
        <v>2637</v>
      </c>
      <c r="BA2568" t="str">
        <f t="shared" si="444"/>
        <v>N</v>
      </c>
    </row>
    <row r="2569" spans="1:53">
      <c r="A2569" t="s">
        <v>436</v>
      </c>
      <c r="B2569" t="s">
        <v>54</v>
      </c>
      <c r="C2569" t="s">
        <v>89</v>
      </c>
      <c r="D2569">
        <v>2020</v>
      </c>
      <c r="F2569" t="s">
        <v>6618</v>
      </c>
      <c r="G2569" t="s">
        <v>6619</v>
      </c>
      <c r="H2569" t="s">
        <v>6620</v>
      </c>
      <c r="I2569" t="s">
        <v>6621</v>
      </c>
      <c r="J2569" t="s">
        <v>58</v>
      </c>
      <c r="K2569" t="s">
        <v>59</v>
      </c>
      <c r="L2569" s="5">
        <v>0</v>
      </c>
      <c r="M2569" s="5">
        <v>0</v>
      </c>
      <c r="N2569" s="5">
        <f t="shared" si="440"/>
        <v>0</v>
      </c>
      <c r="O2569" s="5">
        <v>0</v>
      </c>
      <c r="P2569" s="5">
        <v>1</v>
      </c>
      <c r="Q2569" s="5">
        <f t="shared" si="441"/>
        <v>1</v>
      </c>
      <c r="R2569" s="5">
        <v>0</v>
      </c>
      <c r="S2569" s="5">
        <v>0</v>
      </c>
      <c r="T2569" s="5">
        <f t="shared" si="442"/>
        <v>0</v>
      </c>
      <c r="U2569" s="5">
        <v>0</v>
      </c>
      <c r="V2569" s="5">
        <v>1</v>
      </c>
      <c r="W2569" s="5">
        <v>0</v>
      </c>
      <c r="X2569" s="5">
        <v>0</v>
      </c>
      <c r="Y2569" s="5">
        <f t="shared" si="445"/>
        <v>0</v>
      </c>
      <c r="Z2569" s="5">
        <v>0</v>
      </c>
      <c r="AA2569" s="5">
        <v>1</v>
      </c>
      <c r="AB2569" s="5">
        <f t="shared" si="446"/>
        <v>1</v>
      </c>
      <c r="AC2569" s="5">
        <v>0</v>
      </c>
      <c r="AD2569" s="5">
        <v>0</v>
      </c>
      <c r="AE2569" s="5">
        <f t="shared" si="447"/>
        <v>0</v>
      </c>
      <c r="AF2569" s="5">
        <v>0</v>
      </c>
      <c r="AG2569" s="6">
        <v>44133</v>
      </c>
      <c r="AH2569" s="5">
        <v>1</v>
      </c>
      <c r="AI2569" s="5">
        <v>0</v>
      </c>
      <c r="AJ2569" s="5">
        <v>0</v>
      </c>
      <c r="AK2569" s="5">
        <f t="shared" si="448"/>
        <v>0</v>
      </c>
      <c r="AL2569" s="5">
        <v>0</v>
      </c>
      <c r="AM2569" s="5">
        <v>0</v>
      </c>
      <c r="AN2569" s="5">
        <f t="shared" si="449"/>
        <v>0</v>
      </c>
      <c r="AO2569" s="5">
        <v>0</v>
      </c>
      <c r="AP2569" s="5">
        <v>0</v>
      </c>
      <c r="AQ2569" s="5">
        <f t="shared" si="450"/>
        <v>0</v>
      </c>
      <c r="AR2569" s="5">
        <v>0</v>
      </c>
      <c r="AS2569" s="6"/>
      <c r="AT2569" s="5">
        <v>0</v>
      </c>
      <c r="AU2569" s="5">
        <v>0</v>
      </c>
      <c r="AV2569" t="str">
        <f t="shared" si="443"/>
        <v>N</v>
      </c>
      <c r="AW2569" t="s">
        <v>60</v>
      </c>
      <c r="AX2569" t="s">
        <v>61</v>
      </c>
      <c r="AY2569" t="s">
        <v>2637</v>
      </c>
      <c r="AZ2569" t="s">
        <v>2637</v>
      </c>
      <c r="BA2569" t="str">
        <f t="shared" si="444"/>
        <v>N</v>
      </c>
    </row>
    <row r="2570" spans="1:53">
      <c r="A2570" t="s">
        <v>436</v>
      </c>
      <c r="B2570" t="s">
        <v>54</v>
      </c>
      <c r="C2570" t="s">
        <v>89</v>
      </c>
      <c r="D2570">
        <v>2020</v>
      </c>
      <c r="F2570" t="s">
        <v>6622</v>
      </c>
      <c r="G2570" t="s">
        <v>6623</v>
      </c>
      <c r="H2570" t="s">
        <v>6624</v>
      </c>
      <c r="I2570" t="s">
        <v>6625</v>
      </c>
      <c r="J2570" t="s">
        <v>58</v>
      </c>
      <c r="K2570" t="s">
        <v>59</v>
      </c>
      <c r="L2570" s="5">
        <v>0</v>
      </c>
      <c r="M2570" s="5">
        <v>0</v>
      </c>
      <c r="N2570" s="5">
        <f t="shared" si="440"/>
        <v>0</v>
      </c>
      <c r="O2570" s="5">
        <v>0</v>
      </c>
      <c r="P2570" s="5">
        <v>1</v>
      </c>
      <c r="Q2570" s="5">
        <f t="shared" si="441"/>
        <v>1</v>
      </c>
      <c r="R2570" s="5">
        <v>0</v>
      </c>
      <c r="S2570" s="5">
        <v>0</v>
      </c>
      <c r="T2570" s="5">
        <f t="shared" si="442"/>
        <v>0</v>
      </c>
      <c r="U2570" s="5">
        <v>0</v>
      </c>
      <c r="V2570" s="5">
        <v>1</v>
      </c>
      <c r="W2570" s="5">
        <v>0</v>
      </c>
      <c r="X2570" s="5">
        <v>0</v>
      </c>
      <c r="Y2570" s="5">
        <f t="shared" si="445"/>
        <v>0</v>
      </c>
      <c r="Z2570" s="5">
        <v>0</v>
      </c>
      <c r="AA2570" s="5">
        <v>1</v>
      </c>
      <c r="AB2570" s="5">
        <f t="shared" si="446"/>
        <v>1</v>
      </c>
      <c r="AC2570" s="5">
        <v>0</v>
      </c>
      <c r="AD2570" s="5">
        <v>0</v>
      </c>
      <c r="AE2570" s="5">
        <f t="shared" si="447"/>
        <v>0</v>
      </c>
      <c r="AF2570" s="5">
        <v>0</v>
      </c>
      <c r="AG2570" s="6">
        <v>44144</v>
      </c>
      <c r="AH2570" s="5">
        <v>1</v>
      </c>
      <c r="AI2570" s="5">
        <v>0</v>
      </c>
      <c r="AJ2570" s="5">
        <v>0</v>
      </c>
      <c r="AK2570" s="5">
        <f t="shared" si="448"/>
        <v>0</v>
      </c>
      <c r="AL2570" s="5">
        <v>0</v>
      </c>
      <c r="AM2570" s="5">
        <v>0</v>
      </c>
      <c r="AN2570" s="5">
        <f t="shared" si="449"/>
        <v>0</v>
      </c>
      <c r="AO2570" s="5">
        <v>0</v>
      </c>
      <c r="AP2570" s="5">
        <v>0</v>
      </c>
      <c r="AQ2570" s="5">
        <f t="shared" si="450"/>
        <v>0</v>
      </c>
      <c r="AR2570" s="5">
        <v>0</v>
      </c>
      <c r="AS2570" s="6"/>
      <c r="AT2570" s="5">
        <v>0</v>
      </c>
      <c r="AU2570" s="5">
        <v>0</v>
      </c>
      <c r="AV2570" t="str">
        <f t="shared" si="443"/>
        <v>N</v>
      </c>
      <c r="AW2570" t="s">
        <v>60</v>
      </c>
      <c r="AX2570" t="s">
        <v>61</v>
      </c>
      <c r="AY2570" t="s">
        <v>2637</v>
      </c>
      <c r="AZ2570" t="s">
        <v>2637</v>
      </c>
      <c r="BA2570" t="str">
        <f t="shared" si="444"/>
        <v>N</v>
      </c>
    </row>
    <row r="2571" spans="1:53">
      <c r="A2571" t="s">
        <v>436</v>
      </c>
      <c r="B2571" t="s">
        <v>54</v>
      </c>
      <c r="C2571" t="s">
        <v>89</v>
      </c>
      <c r="D2571">
        <v>2020</v>
      </c>
      <c r="F2571" t="s">
        <v>6423</v>
      </c>
      <c r="G2571" t="s">
        <v>6626</v>
      </c>
      <c r="H2571" t="s">
        <v>6627</v>
      </c>
      <c r="I2571" t="s">
        <v>6628</v>
      </c>
      <c r="J2571" t="s">
        <v>58</v>
      </c>
      <c r="K2571" t="s">
        <v>59</v>
      </c>
      <c r="L2571" s="5">
        <v>0</v>
      </c>
      <c r="M2571" s="5">
        <v>0</v>
      </c>
      <c r="N2571" s="5">
        <f t="shared" si="440"/>
        <v>0</v>
      </c>
      <c r="O2571" s="5">
        <v>0</v>
      </c>
      <c r="P2571" s="5">
        <v>1</v>
      </c>
      <c r="Q2571" s="5">
        <f t="shared" si="441"/>
        <v>1</v>
      </c>
      <c r="R2571" s="5">
        <v>0</v>
      </c>
      <c r="S2571" s="5">
        <v>0</v>
      </c>
      <c r="T2571" s="5">
        <f t="shared" si="442"/>
        <v>0</v>
      </c>
      <c r="U2571" s="5">
        <v>0</v>
      </c>
      <c r="V2571" s="5">
        <v>1</v>
      </c>
      <c r="W2571" s="5">
        <v>0</v>
      </c>
      <c r="X2571" s="5">
        <v>0</v>
      </c>
      <c r="Y2571" s="5">
        <f t="shared" si="445"/>
        <v>0</v>
      </c>
      <c r="Z2571" s="5">
        <v>0</v>
      </c>
      <c r="AA2571" s="5">
        <v>1</v>
      </c>
      <c r="AB2571" s="5">
        <f t="shared" si="446"/>
        <v>1</v>
      </c>
      <c r="AC2571" s="5">
        <v>0</v>
      </c>
      <c r="AD2571" s="5">
        <v>0</v>
      </c>
      <c r="AE2571" s="5">
        <f t="shared" si="447"/>
        <v>0</v>
      </c>
      <c r="AF2571" s="5">
        <v>0</v>
      </c>
      <c r="AG2571" s="6">
        <v>44144</v>
      </c>
      <c r="AH2571" s="5">
        <v>1</v>
      </c>
      <c r="AI2571" s="5">
        <v>0</v>
      </c>
      <c r="AJ2571" s="5">
        <v>0</v>
      </c>
      <c r="AK2571" s="5">
        <f t="shared" si="448"/>
        <v>0</v>
      </c>
      <c r="AL2571" s="5">
        <v>0</v>
      </c>
      <c r="AM2571" s="5">
        <v>0</v>
      </c>
      <c r="AN2571" s="5">
        <f t="shared" si="449"/>
        <v>0</v>
      </c>
      <c r="AO2571" s="5">
        <v>0</v>
      </c>
      <c r="AP2571" s="5">
        <v>0</v>
      </c>
      <c r="AQ2571" s="5">
        <f t="shared" si="450"/>
        <v>0</v>
      </c>
      <c r="AR2571" s="5">
        <v>0</v>
      </c>
      <c r="AS2571" s="6"/>
      <c r="AT2571" s="5">
        <v>0</v>
      </c>
      <c r="AU2571" s="5">
        <v>0</v>
      </c>
      <c r="AV2571" t="str">
        <f t="shared" si="443"/>
        <v>N</v>
      </c>
      <c r="AW2571" t="s">
        <v>60</v>
      </c>
      <c r="AX2571" t="s">
        <v>61</v>
      </c>
      <c r="AY2571" t="s">
        <v>2637</v>
      </c>
      <c r="AZ2571" t="s">
        <v>2637</v>
      </c>
      <c r="BA2571" t="str">
        <f t="shared" si="444"/>
        <v>N</v>
      </c>
    </row>
    <row r="2572" spans="1:53">
      <c r="A2572" t="s">
        <v>436</v>
      </c>
      <c r="B2572" t="s">
        <v>54</v>
      </c>
      <c r="C2572" t="s">
        <v>89</v>
      </c>
      <c r="D2572">
        <v>2020</v>
      </c>
      <c r="F2572" t="s">
        <v>6508</v>
      </c>
      <c r="G2572" t="s">
        <v>6509</v>
      </c>
      <c r="H2572" t="s">
        <v>6629</v>
      </c>
      <c r="I2572" t="s">
        <v>6630</v>
      </c>
      <c r="J2572" t="s">
        <v>58</v>
      </c>
      <c r="K2572" t="s">
        <v>59</v>
      </c>
      <c r="L2572" s="5">
        <v>0</v>
      </c>
      <c r="M2572" s="5">
        <v>0</v>
      </c>
      <c r="N2572" s="5">
        <f t="shared" si="440"/>
        <v>0</v>
      </c>
      <c r="O2572" s="5">
        <v>0</v>
      </c>
      <c r="P2572" s="5">
        <v>1</v>
      </c>
      <c r="Q2572" s="5">
        <f t="shared" si="441"/>
        <v>1</v>
      </c>
      <c r="R2572" s="5">
        <v>0</v>
      </c>
      <c r="S2572" s="5">
        <v>0</v>
      </c>
      <c r="T2572" s="5">
        <f t="shared" si="442"/>
        <v>0</v>
      </c>
      <c r="U2572" s="5">
        <v>0</v>
      </c>
      <c r="V2572" s="5">
        <v>1</v>
      </c>
      <c r="W2572" s="5">
        <v>0</v>
      </c>
      <c r="X2572" s="5">
        <v>0</v>
      </c>
      <c r="Y2572" s="5">
        <f t="shared" si="445"/>
        <v>0</v>
      </c>
      <c r="Z2572" s="5">
        <v>0</v>
      </c>
      <c r="AA2572" s="5">
        <v>1</v>
      </c>
      <c r="AB2572" s="5">
        <f t="shared" si="446"/>
        <v>1</v>
      </c>
      <c r="AC2572" s="5">
        <v>0</v>
      </c>
      <c r="AD2572" s="5">
        <v>0</v>
      </c>
      <c r="AE2572" s="5">
        <f t="shared" si="447"/>
        <v>0</v>
      </c>
      <c r="AF2572" s="5">
        <v>0</v>
      </c>
      <c r="AG2572" s="6">
        <v>44151</v>
      </c>
      <c r="AH2572" s="5">
        <v>1</v>
      </c>
      <c r="AI2572" s="5">
        <v>0</v>
      </c>
      <c r="AJ2572" s="5">
        <v>0</v>
      </c>
      <c r="AK2572" s="5">
        <f t="shared" si="448"/>
        <v>0</v>
      </c>
      <c r="AL2572" s="5">
        <v>0</v>
      </c>
      <c r="AM2572" s="5">
        <v>0</v>
      </c>
      <c r="AN2572" s="5">
        <f t="shared" si="449"/>
        <v>0</v>
      </c>
      <c r="AO2572" s="5">
        <v>0</v>
      </c>
      <c r="AP2572" s="5">
        <v>0</v>
      </c>
      <c r="AQ2572" s="5">
        <f t="shared" si="450"/>
        <v>0</v>
      </c>
      <c r="AR2572" s="5">
        <v>0</v>
      </c>
      <c r="AS2572" s="6"/>
      <c r="AT2572" s="5">
        <v>0</v>
      </c>
      <c r="AU2572" s="5">
        <v>0</v>
      </c>
      <c r="AV2572" t="str">
        <f t="shared" si="443"/>
        <v>N</v>
      </c>
      <c r="AW2572" t="s">
        <v>60</v>
      </c>
      <c r="AX2572" t="s">
        <v>61</v>
      </c>
      <c r="AY2572" t="s">
        <v>2637</v>
      </c>
      <c r="AZ2572" t="s">
        <v>2637</v>
      </c>
      <c r="BA2572" t="str">
        <f t="shared" si="444"/>
        <v>N</v>
      </c>
    </row>
    <row r="2573" spans="1:53">
      <c r="A2573" t="s">
        <v>436</v>
      </c>
      <c r="B2573" t="s">
        <v>54</v>
      </c>
      <c r="C2573" t="s">
        <v>89</v>
      </c>
      <c r="D2573">
        <v>2020</v>
      </c>
      <c r="F2573" t="s">
        <v>6631</v>
      </c>
      <c r="G2573" t="s">
        <v>6632</v>
      </c>
      <c r="H2573" t="s">
        <v>6520</v>
      </c>
      <c r="I2573" t="s">
        <v>6633</v>
      </c>
      <c r="J2573" t="s">
        <v>58</v>
      </c>
      <c r="K2573" t="s">
        <v>59</v>
      </c>
      <c r="L2573" s="5">
        <v>0</v>
      </c>
      <c r="M2573" s="5">
        <v>0</v>
      </c>
      <c r="N2573" s="5">
        <f t="shared" si="440"/>
        <v>0</v>
      </c>
      <c r="O2573" s="5">
        <v>0</v>
      </c>
      <c r="P2573" s="5">
        <v>1</v>
      </c>
      <c r="Q2573" s="5">
        <f t="shared" si="441"/>
        <v>1</v>
      </c>
      <c r="R2573" s="5">
        <v>0</v>
      </c>
      <c r="S2573" s="5">
        <v>0</v>
      </c>
      <c r="T2573" s="5">
        <f t="shared" si="442"/>
        <v>0</v>
      </c>
      <c r="U2573" s="5">
        <v>0</v>
      </c>
      <c r="V2573" s="5">
        <v>1</v>
      </c>
      <c r="W2573" s="5">
        <v>0</v>
      </c>
      <c r="X2573" s="5">
        <v>0</v>
      </c>
      <c r="Y2573" s="5">
        <f t="shared" si="445"/>
        <v>0</v>
      </c>
      <c r="Z2573" s="5">
        <v>0</v>
      </c>
      <c r="AA2573" s="5">
        <v>1</v>
      </c>
      <c r="AB2573" s="5">
        <f t="shared" si="446"/>
        <v>1</v>
      </c>
      <c r="AC2573" s="5">
        <v>0</v>
      </c>
      <c r="AD2573" s="5">
        <v>0</v>
      </c>
      <c r="AE2573" s="5">
        <f t="shared" si="447"/>
        <v>0</v>
      </c>
      <c r="AF2573" s="5">
        <v>0</v>
      </c>
      <c r="AG2573" s="6">
        <v>44172</v>
      </c>
      <c r="AH2573" s="5">
        <v>1</v>
      </c>
      <c r="AI2573" s="5">
        <v>0</v>
      </c>
      <c r="AJ2573" s="5">
        <v>0</v>
      </c>
      <c r="AK2573" s="5">
        <f t="shared" si="448"/>
        <v>0</v>
      </c>
      <c r="AL2573" s="5">
        <v>0</v>
      </c>
      <c r="AM2573" s="5">
        <v>0</v>
      </c>
      <c r="AN2573" s="5">
        <f t="shared" si="449"/>
        <v>0</v>
      </c>
      <c r="AO2573" s="5">
        <v>0</v>
      </c>
      <c r="AP2573" s="5">
        <v>0</v>
      </c>
      <c r="AQ2573" s="5">
        <f t="shared" si="450"/>
        <v>0</v>
      </c>
      <c r="AR2573" s="5">
        <v>0</v>
      </c>
      <c r="AS2573" s="6"/>
      <c r="AT2573" s="5">
        <v>0</v>
      </c>
      <c r="AU2573" s="5">
        <v>0</v>
      </c>
      <c r="AV2573" t="str">
        <f t="shared" si="443"/>
        <v>N</v>
      </c>
      <c r="AW2573" t="s">
        <v>60</v>
      </c>
      <c r="AX2573" t="s">
        <v>61</v>
      </c>
      <c r="AY2573" t="s">
        <v>2637</v>
      </c>
      <c r="AZ2573" t="s">
        <v>2637</v>
      </c>
      <c r="BA2573" t="str">
        <f t="shared" si="444"/>
        <v>N</v>
      </c>
    </row>
    <row r="2574" spans="1:53">
      <c r="A2574" t="s">
        <v>436</v>
      </c>
      <c r="B2574" t="s">
        <v>54</v>
      </c>
      <c r="C2574" t="s">
        <v>89</v>
      </c>
      <c r="D2574">
        <v>2020</v>
      </c>
      <c r="F2574" t="s">
        <v>6634</v>
      </c>
      <c r="G2574" t="s">
        <v>6635</v>
      </c>
      <c r="H2574" t="s">
        <v>5140</v>
      </c>
      <c r="I2574" t="s">
        <v>6636</v>
      </c>
      <c r="J2574" t="s">
        <v>58</v>
      </c>
      <c r="K2574" t="s">
        <v>59</v>
      </c>
      <c r="L2574" s="5">
        <v>0</v>
      </c>
      <c r="M2574" s="5">
        <v>0</v>
      </c>
      <c r="N2574" s="5">
        <f t="shared" si="440"/>
        <v>0</v>
      </c>
      <c r="O2574" s="5">
        <v>0</v>
      </c>
      <c r="P2574" s="5">
        <v>1</v>
      </c>
      <c r="Q2574" s="5">
        <f t="shared" si="441"/>
        <v>1</v>
      </c>
      <c r="R2574" s="5">
        <v>0</v>
      </c>
      <c r="S2574" s="5">
        <v>0</v>
      </c>
      <c r="T2574" s="5">
        <f t="shared" si="442"/>
        <v>0</v>
      </c>
      <c r="U2574" s="5">
        <v>0</v>
      </c>
      <c r="V2574" s="5">
        <v>1</v>
      </c>
      <c r="W2574" s="5">
        <v>0</v>
      </c>
      <c r="X2574" s="5">
        <v>0</v>
      </c>
      <c r="Y2574" s="5">
        <f t="shared" si="445"/>
        <v>0</v>
      </c>
      <c r="Z2574" s="5">
        <v>0</v>
      </c>
      <c r="AA2574" s="5">
        <v>1</v>
      </c>
      <c r="AB2574" s="5">
        <f t="shared" si="446"/>
        <v>1</v>
      </c>
      <c r="AC2574" s="5">
        <v>0</v>
      </c>
      <c r="AD2574" s="5">
        <v>0</v>
      </c>
      <c r="AE2574" s="5">
        <f t="shared" si="447"/>
        <v>0</v>
      </c>
      <c r="AF2574" s="5">
        <v>0</v>
      </c>
      <c r="AG2574" s="6">
        <v>44074</v>
      </c>
      <c r="AH2574" s="5">
        <v>1</v>
      </c>
      <c r="AI2574" s="5">
        <v>0</v>
      </c>
      <c r="AJ2574" s="5">
        <v>0</v>
      </c>
      <c r="AK2574" s="5">
        <f t="shared" si="448"/>
        <v>0</v>
      </c>
      <c r="AL2574" s="5">
        <v>0</v>
      </c>
      <c r="AM2574" s="5">
        <v>0</v>
      </c>
      <c r="AN2574" s="5">
        <f t="shared" si="449"/>
        <v>0</v>
      </c>
      <c r="AO2574" s="5">
        <v>0</v>
      </c>
      <c r="AP2574" s="5">
        <v>0</v>
      </c>
      <c r="AQ2574" s="5">
        <f t="shared" si="450"/>
        <v>0</v>
      </c>
      <c r="AR2574" s="5">
        <v>0</v>
      </c>
      <c r="AS2574" s="6"/>
      <c r="AT2574" s="5">
        <v>0</v>
      </c>
      <c r="AU2574" s="5">
        <v>0</v>
      </c>
      <c r="AV2574" t="str">
        <f t="shared" si="443"/>
        <v>N</v>
      </c>
      <c r="AW2574" t="s">
        <v>60</v>
      </c>
      <c r="AX2574" t="s">
        <v>61</v>
      </c>
      <c r="AY2574" t="s">
        <v>2637</v>
      </c>
      <c r="AZ2574" t="s">
        <v>2637</v>
      </c>
      <c r="BA2574" t="str">
        <f t="shared" si="444"/>
        <v>N</v>
      </c>
    </row>
    <row r="2575" spans="1:53">
      <c r="A2575" t="s">
        <v>436</v>
      </c>
      <c r="B2575" t="s">
        <v>54</v>
      </c>
      <c r="C2575" t="s">
        <v>89</v>
      </c>
      <c r="D2575">
        <v>2020</v>
      </c>
      <c r="F2575" t="s">
        <v>6637</v>
      </c>
      <c r="G2575" t="s">
        <v>6638</v>
      </c>
      <c r="H2575" t="s">
        <v>2754</v>
      </c>
      <c r="I2575" t="s">
        <v>6639</v>
      </c>
      <c r="J2575" t="s">
        <v>58</v>
      </c>
      <c r="K2575" t="s">
        <v>59</v>
      </c>
      <c r="L2575" s="5">
        <v>0</v>
      </c>
      <c r="M2575" s="5">
        <v>0</v>
      </c>
      <c r="N2575" s="5">
        <f t="shared" si="440"/>
        <v>0</v>
      </c>
      <c r="O2575" s="5">
        <v>0</v>
      </c>
      <c r="P2575" s="5">
        <v>1</v>
      </c>
      <c r="Q2575" s="5">
        <f t="shared" si="441"/>
        <v>1</v>
      </c>
      <c r="R2575" s="5">
        <v>0</v>
      </c>
      <c r="S2575" s="5">
        <v>0</v>
      </c>
      <c r="T2575" s="5">
        <f t="shared" si="442"/>
        <v>0</v>
      </c>
      <c r="U2575" s="5">
        <v>0</v>
      </c>
      <c r="V2575" s="5">
        <v>1</v>
      </c>
      <c r="W2575" s="5">
        <v>0</v>
      </c>
      <c r="X2575" s="5">
        <v>0</v>
      </c>
      <c r="Y2575" s="5">
        <f t="shared" si="445"/>
        <v>0</v>
      </c>
      <c r="Z2575" s="5">
        <v>0</v>
      </c>
      <c r="AA2575" s="5">
        <v>1</v>
      </c>
      <c r="AB2575" s="5">
        <f t="shared" si="446"/>
        <v>1</v>
      </c>
      <c r="AC2575" s="5">
        <v>0</v>
      </c>
      <c r="AD2575" s="5">
        <v>0</v>
      </c>
      <c r="AE2575" s="5">
        <f t="shared" si="447"/>
        <v>0</v>
      </c>
      <c r="AF2575" s="5">
        <v>0</v>
      </c>
      <c r="AG2575" s="6">
        <v>43948</v>
      </c>
      <c r="AH2575" s="5">
        <v>1</v>
      </c>
      <c r="AI2575" s="5">
        <v>0</v>
      </c>
      <c r="AJ2575" s="5">
        <v>0</v>
      </c>
      <c r="AK2575" s="5">
        <f t="shared" si="448"/>
        <v>0</v>
      </c>
      <c r="AL2575" s="5">
        <v>0</v>
      </c>
      <c r="AM2575" s="5">
        <v>0</v>
      </c>
      <c r="AN2575" s="5">
        <f t="shared" si="449"/>
        <v>0</v>
      </c>
      <c r="AO2575" s="5">
        <v>0</v>
      </c>
      <c r="AP2575" s="5">
        <v>0</v>
      </c>
      <c r="AQ2575" s="5">
        <f t="shared" si="450"/>
        <v>0</v>
      </c>
      <c r="AR2575" s="5">
        <v>0</v>
      </c>
      <c r="AS2575" s="6"/>
      <c r="AT2575" s="5">
        <v>0</v>
      </c>
      <c r="AU2575" s="5">
        <v>0</v>
      </c>
      <c r="AV2575" t="str">
        <f t="shared" si="443"/>
        <v>N</v>
      </c>
      <c r="AW2575" t="s">
        <v>60</v>
      </c>
      <c r="AX2575" t="s">
        <v>61</v>
      </c>
      <c r="AY2575" t="s">
        <v>2637</v>
      </c>
      <c r="AZ2575" t="s">
        <v>2637</v>
      </c>
      <c r="BA2575" t="str">
        <f t="shared" si="444"/>
        <v>N</v>
      </c>
    </row>
    <row r="2576" spans="1:53">
      <c r="A2576" t="s">
        <v>436</v>
      </c>
      <c r="B2576" t="s">
        <v>54</v>
      </c>
      <c r="C2576" t="s">
        <v>89</v>
      </c>
      <c r="D2576">
        <v>2020</v>
      </c>
      <c r="F2576" t="s">
        <v>6640</v>
      </c>
      <c r="G2576" t="s">
        <v>6641</v>
      </c>
      <c r="H2576" t="s">
        <v>6642</v>
      </c>
      <c r="I2576" t="s">
        <v>6643</v>
      </c>
      <c r="J2576" t="s">
        <v>58</v>
      </c>
      <c r="K2576" t="s">
        <v>59</v>
      </c>
      <c r="L2576" s="5">
        <v>0</v>
      </c>
      <c r="M2576" s="5">
        <v>0</v>
      </c>
      <c r="N2576" s="5">
        <f t="shared" si="440"/>
        <v>0</v>
      </c>
      <c r="O2576" s="5">
        <v>0</v>
      </c>
      <c r="P2576" s="5">
        <v>1</v>
      </c>
      <c r="Q2576" s="5">
        <f t="shared" si="441"/>
        <v>1</v>
      </c>
      <c r="R2576" s="5">
        <v>0</v>
      </c>
      <c r="S2576" s="5">
        <v>0</v>
      </c>
      <c r="T2576" s="5">
        <f t="shared" si="442"/>
        <v>0</v>
      </c>
      <c r="U2576" s="5">
        <v>0</v>
      </c>
      <c r="V2576" s="5">
        <v>1</v>
      </c>
      <c r="W2576" s="5">
        <v>0</v>
      </c>
      <c r="X2576" s="5">
        <v>0</v>
      </c>
      <c r="Y2576" s="5">
        <f t="shared" si="445"/>
        <v>0</v>
      </c>
      <c r="Z2576" s="5">
        <v>0</v>
      </c>
      <c r="AA2576" s="5">
        <v>1</v>
      </c>
      <c r="AB2576" s="5">
        <f t="shared" si="446"/>
        <v>1</v>
      </c>
      <c r="AC2576" s="5">
        <v>0</v>
      </c>
      <c r="AD2576" s="5">
        <v>0</v>
      </c>
      <c r="AE2576" s="5">
        <f t="shared" si="447"/>
        <v>0</v>
      </c>
      <c r="AF2576" s="5">
        <v>0</v>
      </c>
      <c r="AG2576" s="6">
        <v>44025</v>
      </c>
      <c r="AH2576" s="5">
        <v>1</v>
      </c>
      <c r="AI2576" s="5">
        <v>0</v>
      </c>
      <c r="AJ2576" s="5">
        <v>0</v>
      </c>
      <c r="AK2576" s="5">
        <f t="shared" si="448"/>
        <v>0</v>
      </c>
      <c r="AL2576" s="5">
        <v>0</v>
      </c>
      <c r="AM2576" s="5">
        <v>0</v>
      </c>
      <c r="AN2576" s="5">
        <f t="shared" si="449"/>
        <v>0</v>
      </c>
      <c r="AO2576" s="5">
        <v>0</v>
      </c>
      <c r="AP2576" s="5">
        <v>0</v>
      </c>
      <c r="AQ2576" s="5">
        <f t="shared" si="450"/>
        <v>0</v>
      </c>
      <c r="AR2576" s="5">
        <v>0</v>
      </c>
      <c r="AS2576" s="6"/>
      <c r="AT2576" s="5">
        <v>0</v>
      </c>
      <c r="AU2576" s="5">
        <v>0</v>
      </c>
      <c r="AV2576" t="str">
        <f t="shared" si="443"/>
        <v>N</v>
      </c>
      <c r="AW2576" t="s">
        <v>60</v>
      </c>
      <c r="AX2576" t="s">
        <v>61</v>
      </c>
      <c r="AY2576" t="s">
        <v>2637</v>
      </c>
      <c r="AZ2576" t="s">
        <v>2637</v>
      </c>
      <c r="BA2576" t="str">
        <f t="shared" si="444"/>
        <v>N</v>
      </c>
    </row>
    <row r="2577" spans="1:53">
      <c r="A2577" t="s">
        <v>436</v>
      </c>
      <c r="B2577" t="s">
        <v>54</v>
      </c>
      <c r="C2577" t="s">
        <v>89</v>
      </c>
      <c r="D2577">
        <v>2020</v>
      </c>
      <c r="F2577" t="s">
        <v>6644</v>
      </c>
      <c r="G2577" t="s">
        <v>6645</v>
      </c>
      <c r="H2577" t="s">
        <v>6646</v>
      </c>
      <c r="I2577" t="s">
        <v>6647</v>
      </c>
      <c r="J2577" t="s">
        <v>58</v>
      </c>
      <c r="K2577" t="s">
        <v>59</v>
      </c>
      <c r="L2577" s="5">
        <v>0</v>
      </c>
      <c r="M2577" s="5">
        <v>0</v>
      </c>
      <c r="N2577" s="5">
        <f t="shared" si="440"/>
        <v>0</v>
      </c>
      <c r="O2577" s="5">
        <v>0</v>
      </c>
      <c r="P2577" s="5">
        <v>1</v>
      </c>
      <c r="Q2577" s="5">
        <f t="shared" si="441"/>
        <v>1</v>
      </c>
      <c r="R2577" s="5">
        <v>0</v>
      </c>
      <c r="S2577" s="5">
        <v>0</v>
      </c>
      <c r="T2577" s="5">
        <f t="shared" si="442"/>
        <v>0</v>
      </c>
      <c r="U2577" s="5">
        <v>0</v>
      </c>
      <c r="V2577" s="5">
        <v>1</v>
      </c>
      <c r="W2577" s="5">
        <v>0</v>
      </c>
      <c r="X2577" s="5">
        <v>0</v>
      </c>
      <c r="Y2577" s="5">
        <f t="shared" si="445"/>
        <v>0</v>
      </c>
      <c r="Z2577" s="5">
        <v>0</v>
      </c>
      <c r="AA2577" s="5">
        <v>1</v>
      </c>
      <c r="AB2577" s="5">
        <f t="shared" si="446"/>
        <v>1</v>
      </c>
      <c r="AC2577" s="5">
        <v>0</v>
      </c>
      <c r="AD2577" s="5">
        <v>0</v>
      </c>
      <c r="AE2577" s="5">
        <f t="shared" si="447"/>
        <v>0</v>
      </c>
      <c r="AF2577" s="5">
        <v>0</v>
      </c>
      <c r="AG2577" s="6">
        <v>44027</v>
      </c>
      <c r="AH2577" s="5">
        <v>1</v>
      </c>
      <c r="AI2577" s="5">
        <v>0</v>
      </c>
      <c r="AJ2577" s="5">
        <v>0</v>
      </c>
      <c r="AK2577" s="5">
        <f t="shared" si="448"/>
        <v>0</v>
      </c>
      <c r="AL2577" s="5">
        <v>0</v>
      </c>
      <c r="AM2577" s="5">
        <v>0</v>
      </c>
      <c r="AN2577" s="5">
        <f t="shared" si="449"/>
        <v>0</v>
      </c>
      <c r="AO2577" s="5">
        <v>0</v>
      </c>
      <c r="AP2577" s="5">
        <v>0</v>
      </c>
      <c r="AQ2577" s="5">
        <f t="shared" si="450"/>
        <v>0</v>
      </c>
      <c r="AR2577" s="5">
        <v>0</v>
      </c>
      <c r="AS2577" s="6"/>
      <c r="AT2577" s="5">
        <v>0</v>
      </c>
      <c r="AU2577" s="5">
        <v>0</v>
      </c>
      <c r="AV2577" t="str">
        <f t="shared" si="443"/>
        <v>N</v>
      </c>
      <c r="AW2577" t="s">
        <v>60</v>
      </c>
      <c r="AX2577" t="s">
        <v>61</v>
      </c>
      <c r="AY2577" t="s">
        <v>2637</v>
      </c>
      <c r="AZ2577" t="s">
        <v>2637</v>
      </c>
      <c r="BA2577" t="str">
        <f t="shared" si="444"/>
        <v>N</v>
      </c>
    </row>
    <row r="2578" spans="1:53">
      <c r="A2578" t="s">
        <v>436</v>
      </c>
      <c r="B2578" t="s">
        <v>54</v>
      </c>
      <c r="C2578" t="s">
        <v>89</v>
      </c>
      <c r="D2578">
        <v>2020</v>
      </c>
      <c r="F2578" t="s">
        <v>6648</v>
      </c>
      <c r="G2578" t="s">
        <v>6649</v>
      </c>
      <c r="H2578" t="s">
        <v>5050</v>
      </c>
      <c r="I2578" t="s">
        <v>6650</v>
      </c>
      <c r="J2578" t="s">
        <v>58</v>
      </c>
      <c r="K2578" t="s">
        <v>59</v>
      </c>
      <c r="L2578" s="5">
        <v>0</v>
      </c>
      <c r="M2578" s="5">
        <v>0</v>
      </c>
      <c r="N2578" s="5">
        <f t="shared" si="440"/>
        <v>0</v>
      </c>
      <c r="O2578" s="5">
        <v>0</v>
      </c>
      <c r="P2578" s="5">
        <v>1</v>
      </c>
      <c r="Q2578" s="5">
        <f t="shared" si="441"/>
        <v>1</v>
      </c>
      <c r="R2578" s="5">
        <v>0</v>
      </c>
      <c r="S2578" s="5">
        <v>0</v>
      </c>
      <c r="T2578" s="5">
        <f t="shared" si="442"/>
        <v>0</v>
      </c>
      <c r="U2578" s="5">
        <v>0</v>
      </c>
      <c r="V2578" s="5">
        <v>1</v>
      </c>
      <c r="W2578" s="5">
        <v>0</v>
      </c>
      <c r="X2578" s="5">
        <v>0</v>
      </c>
      <c r="Y2578" s="5">
        <f t="shared" si="445"/>
        <v>0</v>
      </c>
      <c r="Z2578" s="5">
        <v>0</v>
      </c>
      <c r="AA2578" s="5">
        <v>1</v>
      </c>
      <c r="AB2578" s="5">
        <f t="shared" si="446"/>
        <v>1</v>
      </c>
      <c r="AC2578" s="5">
        <v>0</v>
      </c>
      <c r="AD2578" s="5">
        <v>0</v>
      </c>
      <c r="AE2578" s="5">
        <f t="shared" si="447"/>
        <v>0</v>
      </c>
      <c r="AF2578" s="5">
        <v>0</v>
      </c>
      <c r="AG2578" s="6">
        <v>44032</v>
      </c>
      <c r="AH2578" s="5">
        <v>1</v>
      </c>
      <c r="AI2578" s="5">
        <v>0</v>
      </c>
      <c r="AJ2578" s="5">
        <v>0</v>
      </c>
      <c r="AK2578" s="5">
        <f t="shared" si="448"/>
        <v>0</v>
      </c>
      <c r="AL2578" s="5">
        <v>0</v>
      </c>
      <c r="AM2578" s="5">
        <v>0</v>
      </c>
      <c r="AN2578" s="5">
        <f t="shared" si="449"/>
        <v>0</v>
      </c>
      <c r="AO2578" s="5">
        <v>0</v>
      </c>
      <c r="AP2578" s="5">
        <v>0</v>
      </c>
      <c r="AQ2578" s="5">
        <f t="shared" si="450"/>
        <v>0</v>
      </c>
      <c r="AR2578" s="5">
        <v>0</v>
      </c>
      <c r="AS2578" s="6"/>
      <c r="AT2578" s="5">
        <v>0</v>
      </c>
      <c r="AU2578" s="5">
        <v>0</v>
      </c>
      <c r="AV2578" t="str">
        <f t="shared" si="443"/>
        <v>N</v>
      </c>
      <c r="AW2578" t="s">
        <v>60</v>
      </c>
      <c r="AX2578" t="s">
        <v>61</v>
      </c>
      <c r="AY2578" t="s">
        <v>2637</v>
      </c>
      <c r="AZ2578" t="s">
        <v>2637</v>
      </c>
      <c r="BA2578" t="str">
        <f t="shared" si="444"/>
        <v>N</v>
      </c>
    </row>
    <row r="2579" spans="1:53">
      <c r="A2579" t="s">
        <v>436</v>
      </c>
      <c r="B2579" t="s">
        <v>54</v>
      </c>
      <c r="C2579" t="s">
        <v>89</v>
      </c>
      <c r="D2579">
        <v>2020</v>
      </c>
      <c r="F2579" t="s">
        <v>6651</v>
      </c>
      <c r="G2579" t="s">
        <v>6652</v>
      </c>
      <c r="H2579" t="s">
        <v>6338</v>
      </c>
      <c r="I2579" t="s">
        <v>6653</v>
      </c>
      <c r="J2579" t="s">
        <v>58</v>
      </c>
      <c r="K2579" t="s">
        <v>59</v>
      </c>
      <c r="L2579" s="5">
        <v>0</v>
      </c>
      <c r="M2579" s="5">
        <v>0</v>
      </c>
      <c r="N2579" s="5">
        <f t="shared" si="440"/>
        <v>0</v>
      </c>
      <c r="O2579" s="5">
        <v>0</v>
      </c>
      <c r="P2579" s="5">
        <v>1</v>
      </c>
      <c r="Q2579" s="5">
        <f t="shared" si="441"/>
        <v>1</v>
      </c>
      <c r="R2579" s="5">
        <v>0</v>
      </c>
      <c r="S2579" s="5">
        <v>0</v>
      </c>
      <c r="T2579" s="5">
        <f t="shared" si="442"/>
        <v>0</v>
      </c>
      <c r="U2579" s="5">
        <v>0</v>
      </c>
      <c r="V2579" s="5">
        <v>1</v>
      </c>
      <c r="W2579" s="5">
        <v>0</v>
      </c>
      <c r="X2579" s="5">
        <v>0</v>
      </c>
      <c r="Y2579" s="5">
        <f t="shared" si="445"/>
        <v>0</v>
      </c>
      <c r="Z2579" s="5">
        <v>0</v>
      </c>
      <c r="AA2579" s="5">
        <v>1</v>
      </c>
      <c r="AB2579" s="5">
        <f t="shared" si="446"/>
        <v>1</v>
      </c>
      <c r="AC2579" s="5">
        <v>0</v>
      </c>
      <c r="AD2579" s="5">
        <v>0</v>
      </c>
      <c r="AE2579" s="5">
        <f t="shared" si="447"/>
        <v>0</v>
      </c>
      <c r="AF2579" s="5">
        <v>0</v>
      </c>
      <c r="AG2579" s="6">
        <v>44035</v>
      </c>
      <c r="AH2579" s="5">
        <v>1</v>
      </c>
      <c r="AI2579" s="5">
        <v>0</v>
      </c>
      <c r="AJ2579" s="5">
        <v>0</v>
      </c>
      <c r="AK2579" s="5">
        <f t="shared" si="448"/>
        <v>0</v>
      </c>
      <c r="AL2579" s="5">
        <v>0</v>
      </c>
      <c r="AM2579" s="5">
        <v>0</v>
      </c>
      <c r="AN2579" s="5">
        <f t="shared" si="449"/>
        <v>0</v>
      </c>
      <c r="AO2579" s="5">
        <v>0</v>
      </c>
      <c r="AP2579" s="5">
        <v>0</v>
      </c>
      <c r="AQ2579" s="5">
        <f t="shared" si="450"/>
        <v>0</v>
      </c>
      <c r="AR2579" s="5">
        <v>0</v>
      </c>
      <c r="AS2579" s="6"/>
      <c r="AT2579" s="5">
        <v>0</v>
      </c>
      <c r="AU2579" s="5">
        <v>0</v>
      </c>
      <c r="AV2579" t="str">
        <f t="shared" si="443"/>
        <v>N</v>
      </c>
      <c r="AW2579" t="s">
        <v>60</v>
      </c>
      <c r="AX2579" t="s">
        <v>61</v>
      </c>
      <c r="AY2579" t="s">
        <v>2637</v>
      </c>
      <c r="AZ2579" t="s">
        <v>2637</v>
      </c>
      <c r="BA2579" t="str">
        <f t="shared" si="444"/>
        <v>N</v>
      </c>
    </row>
    <row r="2580" spans="1:53">
      <c r="A2580" t="s">
        <v>436</v>
      </c>
      <c r="B2580" t="s">
        <v>54</v>
      </c>
      <c r="C2580" t="s">
        <v>89</v>
      </c>
      <c r="D2580">
        <v>2020</v>
      </c>
      <c r="F2580" t="s">
        <v>6654</v>
      </c>
      <c r="G2580" t="s">
        <v>6655</v>
      </c>
      <c r="H2580" t="s">
        <v>6656</v>
      </c>
      <c r="I2580" t="s">
        <v>6657</v>
      </c>
      <c r="J2580" t="s">
        <v>58</v>
      </c>
      <c r="K2580" t="s">
        <v>59</v>
      </c>
      <c r="L2580" s="5">
        <v>0</v>
      </c>
      <c r="M2580" s="5">
        <v>0</v>
      </c>
      <c r="N2580" s="5">
        <f t="shared" si="440"/>
        <v>0</v>
      </c>
      <c r="O2580" s="5">
        <v>0</v>
      </c>
      <c r="P2580" s="5">
        <v>1</v>
      </c>
      <c r="Q2580" s="5">
        <f t="shared" si="441"/>
        <v>1</v>
      </c>
      <c r="R2580" s="5">
        <v>0</v>
      </c>
      <c r="S2580" s="5">
        <v>0</v>
      </c>
      <c r="T2580" s="5">
        <f t="shared" si="442"/>
        <v>0</v>
      </c>
      <c r="U2580" s="5">
        <v>0</v>
      </c>
      <c r="V2580" s="5">
        <v>1</v>
      </c>
      <c r="W2580" s="5">
        <v>0</v>
      </c>
      <c r="X2580" s="5">
        <v>0</v>
      </c>
      <c r="Y2580" s="5">
        <f t="shared" si="445"/>
        <v>0</v>
      </c>
      <c r="Z2580" s="5">
        <v>0</v>
      </c>
      <c r="AA2580" s="5">
        <v>1</v>
      </c>
      <c r="AB2580" s="5">
        <f t="shared" si="446"/>
        <v>1</v>
      </c>
      <c r="AC2580" s="5">
        <v>0</v>
      </c>
      <c r="AD2580" s="5">
        <v>0</v>
      </c>
      <c r="AE2580" s="5">
        <f t="shared" si="447"/>
        <v>0</v>
      </c>
      <c r="AF2580" s="5">
        <v>0</v>
      </c>
      <c r="AG2580" s="6">
        <v>44082</v>
      </c>
      <c r="AH2580" s="5">
        <v>1</v>
      </c>
      <c r="AI2580" s="5">
        <v>0</v>
      </c>
      <c r="AJ2580" s="5">
        <v>0</v>
      </c>
      <c r="AK2580" s="5">
        <f t="shared" si="448"/>
        <v>0</v>
      </c>
      <c r="AL2580" s="5">
        <v>0</v>
      </c>
      <c r="AM2580" s="5">
        <v>0</v>
      </c>
      <c r="AN2580" s="5">
        <f t="shared" si="449"/>
        <v>0</v>
      </c>
      <c r="AO2580" s="5">
        <v>0</v>
      </c>
      <c r="AP2580" s="5">
        <v>0</v>
      </c>
      <c r="AQ2580" s="5">
        <f t="shared" si="450"/>
        <v>0</v>
      </c>
      <c r="AR2580" s="5">
        <v>0</v>
      </c>
      <c r="AS2580" s="6"/>
      <c r="AT2580" s="5">
        <v>0</v>
      </c>
      <c r="AU2580" s="5">
        <v>0</v>
      </c>
      <c r="AV2580" t="str">
        <f t="shared" si="443"/>
        <v>N</v>
      </c>
      <c r="AW2580" t="s">
        <v>60</v>
      </c>
      <c r="AX2580" t="s">
        <v>61</v>
      </c>
      <c r="AY2580" t="s">
        <v>2637</v>
      </c>
      <c r="AZ2580" t="s">
        <v>2637</v>
      </c>
      <c r="BA2580" t="str">
        <f t="shared" si="444"/>
        <v>N</v>
      </c>
    </row>
    <row r="2581" spans="1:53">
      <c r="A2581" t="s">
        <v>436</v>
      </c>
      <c r="B2581" t="s">
        <v>54</v>
      </c>
      <c r="C2581" t="s">
        <v>89</v>
      </c>
      <c r="D2581">
        <v>2020</v>
      </c>
      <c r="F2581" t="s">
        <v>6481</v>
      </c>
      <c r="G2581" t="s">
        <v>6658</v>
      </c>
      <c r="H2581" t="s">
        <v>6659</v>
      </c>
      <c r="I2581" t="s">
        <v>6660</v>
      </c>
      <c r="J2581" t="s">
        <v>58</v>
      </c>
      <c r="K2581" t="s">
        <v>59</v>
      </c>
      <c r="L2581" s="5">
        <v>0</v>
      </c>
      <c r="M2581" s="5">
        <v>0</v>
      </c>
      <c r="N2581" s="5">
        <f t="shared" si="440"/>
        <v>0</v>
      </c>
      <c r="O2581" s="5">
        <v>0</v>
      </c>
      <c r="P2581" s="5">
        <v>1</v>
      </c>
      <c r="Q2581" s="5">
        <f t="shared" si="441"/>
        <v>1</v>
      </c>
      <c r="R2581" s="5">
        <v>0</v>
      </c>
      <c r="S2581" s="5">
        <v>0</v>
      </c>
      <c r="T2581" s="5">
        <f t="shared" si="442"/>
        <v>0</v>
      </c>
      <c r="U2581" s="5">
        <v>0</v>
      </c>
      <c r="V2581" s="5">
        <v>1</v>
      </c>
      <c r="W2581" s="5">
        <v>0</v>
      </c>
      <c r="X2581" s="5">
        <v>0</v>
      </c>
      <c r="Y2581" s="5">
        <f t="shared" si="445"/>
        <v>0</v>
      </c>
      <c r="Z2581" s="5">
        <v>0</v>
      </c>
      <c r="AA2581" s="5">
        <v>1</v>
      </c>
      <c r="AB2581" s="5">
        <f t="shared" si="446"/>
        <v>1</v>
      </c>
      <c r="AC2581" s="5">
        <v>0</v>
      </c>
      <c r="AD2581" s="5">
        <v>0</v>
      </c>
      <c r="AE2581" s="5">
        <f t="shared" si="447"/>
        <v>0</v>
      </c>
      <c r="AF2581" s="5">
        <v>0</v>
      </c>
      <c r="AG2581" s="6">
        <v>44105</v>
      </c>
      <c r="AH2581" s="5">
        <v>1</v>
      </c>
      <c r="AI2581" s="5">
        <v>0</v>
      </c>
      <c r="AJ2581" s="5">
        <v>0</v>
      </c>
      <c r="AK2581" s="5">
        <f t="shared" si="448"/>
        <v>0</v>
      </c>
      <c r="AL2581" s="5">
        <v>0</v>
      </c>
      <c r="AM2581" s="5">
        <v>0</v>
      </c>
      <c r="AN2581" s="5">
        <f t="shared" si="449"/>
        <v>0</v>
      </c>
      <c r="AO2581" s="5">
        <v>0</v>
      </c>
      <c r="AP2581" s="5">
        <v>0</v>
      </c>
      <c r="AQ2581" s="5">
        <f t="shared" si="450"/>
        <v>0</v>
      </c>
      <c r="AR2581" s="5">
        <v>0</v>
      </c>
      <c r="AS2581" s="6"/>
      <c r="AT2581" s="5">
        <v>0</v>
      </c>
      <c r="AU2581" s="5">
        <v>0</v>
      </c>
      <c r="AV2581" t="str">
        <f t="shared" si="443"/>
        <v>N</v>
      </c>
      <c r="AW2581" t="s">
        <v>60</v>
      </c>
      <c r="AX2581" t="s">
        <v>61</v>
      </c>
      <c r="AY2581" t="s">
        <v>2637</v>
      </c>
      <c r="AZ2581" t="s">
        <v>2637</v>
      </c>
      <c r="BA2581" t="str">
        <f t="shared" si="444"/>
        <v>N</v>
      </c>
    </row>
    <row r="2582" spans="1:53">
      <c r="A2582" t="s">
        <v>436</v>
      </c>
      <c r="B2582" t="s">
        <v>54</v>
      </c>
      <c r="C2582" t="s">
        <v>89</v>
      </c>
      <c r="D2582">
        <v>2020</v>
      </c>
      <c r="F2582" t="s">
        <v>6661</v>
      </c>
      <c r="G2582" t="s">
        <v>6662</v>
      </c>
      <c r="H2582" t="s">
        <v>6663</v>
      </c>
      <c r="I2582" t="s">
        <v>6664</v>
      </c>
      <c r="J2582" t="s">
        <v>58</v>
      </c>
      <c r="K2582" t="s">
        <v>59</v>
      </c>
      <c r="L2582" s="5">
        <v>0</v>
      </c>
      <c r="M2582" s="5">
        <v>0</v>
      </c>
      <c r="N2582" s="5">
        <f t="shared" si="440"/>
        <v>0</v>
      </c>
      <c r="O2582" s="5">
        <v>0</v>
      </c>
      <c r="P2582" s="5">
        <v>1</v>
      </c>
      <c r="Q2582" s="5">
        <f t="shared" si="441"/>
        <v>1</v>
      </c>
      <c r="R2582" s="5">
        <v>0</v>
      </c>
      <c r="S2582" s="5">
        <v>0</v>
      </c>
      <c r="T2582" s="5">
        <f t="shared" si="442"/>
        <v>0</v>
      </c>
      <c r="U2582" s="5">
        <v>0</v>
      </c>
      <c r="V2582" s="5">
        <v>1</v>
      </c>
      <c r="W2582" s="5">
        <v>0</v>
      </c>
      <c r="X2582" s="5">
        <v>0</v>
      </c>
      <c r="Y2582" s="5">
        <f t="shared" si="445"/>
        <v>0</v>
      </c>
      <c r="Z2582" s="5">
        <v>0</v>
      </c>
      <c r="AA2582" s="5">
        <v>1</v>
      </c>
      <c r="AB2582" s="5">
        <f t="shared" si="446"/>
        <v>1</v>
      </c>
      <c r="AC2582" s="5">
        <v>0</v>
      </c>
      <c r="AD2582" s="5">
        <v>0</v>
      </c>
      <c r="AE2582" s="5">
        <f t="shared" si="447"/>
        <v>0</v>
      </c>
      <c r="AF2582" s="5">
        <v>0</v>
      </c>
      <c r="AG2582" s="6">
        <v>44132</v>
      </c>
      <c r="AH2582" s="5">
        <v>1</v>
      </c>
      <c r="AI2582" s="5">
        <v>0</v>
      </c>
      <c r="AJ2582" s="5">
        <v>0</v>
      </c>
      <c r="AK2582" s="5">
        <f t="shared" si="448"/>
        <v>0</v>
      </c>
      <c r="AL2582" s="5">
        <v>0</v>
      </c>
      <c r="AM2582" s="5">
        <v>0</v>
      </c>
      <c r="AN2582" s="5">
        <f t="shared" si="449"/>
        <v>0</v>
      </c>
      <c r="AO2582" s="5">
        <v>0</v>
      </c>
      <c r="AP2582" s="5">
        <v>0</v>
      </c>
      <c r="AQ2582" s="5">
        <f t="shared" si="450"/>
        <v>0</v>
      </c>
      <c r="AR2582" s="5">
        <v>0</v>
      </c>
      <c r="AS2582" s="6"/>
      <c r="AT2582" s="5">
        <v>0</v>
      </c>
      <c r="AU2582" s="5">
        <v>0</v>
      </c>
      <c r="AV2582" t="str">
        <f t="shared" si="443"/>
        <v>N</v>
      </c>
      <c r="AW2582" t="s">
        <v>60</v>
      </c>
      <c r="AX2582" t="s">
        <v>61</v>
      </c>
      <c r="AY2582" t="s">
        <v>2637</v>
      </c>
      <c r="AZ2582" t="s">
        <v>2637</v>
      </c>
      <c r="BA2582" t="str">
        <f t="shared" si="444"/>
        <v>N</v>
      </c>
    </row>
    <row r="2583" spans="1:53">
      <c r="A2583" t="s">
        <v>436</v>
      </c>
      <c r="B2583" t="s">
        <v>54</v>
      </c>
      <c r="C2583" t="s">
        <v>89</v>
      </c>
      <c r="D2583">
        <v>2020</v>
      </c>
      <c r="F2583" t="s">
        <v>6665</v>
      </c>
      <c r="G2583" t="s">
        <v>6666</v>
      </c>
      <c r="H2583" t="s">
        <v>4884</v>
      </c>
      <c r="I2583" t="s">
        <v>6667</v>
      </c>
      <c r="J2583" t="s">
        <v>58</v>
      </c>
      <c r="K2583" t="s">
        <v>59</v>
      </c>
      <c r="L2583" s="5">
        <v>0</v>
      </c>
      <c r="M2583" s="5">
        <v>0</v>
      </c>
      <c r="N2583" s="5">
        <f t="shared" si="440"/>
        <v>0</v>
      </c>
      <c r="O2583" s="5">
        <v>0</v>
      </c>
      <c r="P2583" s="5">
        <v>1</v>
      </c>
      <c r="Q2583" s="5">
        <f t="shared" si="441"/>
        <v>1</v>
      </c>
      <c r="R2583" s="5">
        <v>0</v>
      </c>
      <c r="S2583" s="5">
        <v>0</v>
      </c>
      <c r="T2583" s="5">
        <f t="shared" si="442"/>
        <v>0</v>
      </c>
      <c r="U2583" s="5">
        <v>0</v>
      </c>
      <c r="V2583" s="5">
        <v>1</v>
      </c>
      <c r="W2583" s="5">
        <v>0</v>
      </c>
      <c r="X2583" s="5">
        <v>0</v>
      </c>
      <c r="Y2583" s="5">
        <f t="shared" si="445"/>
        <v>0</v>
      </c>
      <c r="Z2583" s="5">
        <v>0</v>
      </c>
      <c r="AA2583" s="5">
        <v>1</v>
      </c>
      <c r="AB2583" s="5">
        <f t="shared" si="446"/>
        <v>1</v>
      </c>
      <c r="AC2583" s="5">
        <v>0</v>
      </c>
      <c r="AD2583" s="5">
        <v>0</v>
      </c>
      <c r="AE2583" s="5">
        <f t="shared" si="447"/>
        <v>0</v>
      </c>
      <c r="AF2583" s="5">
        <v>0</v>
      </c>
      <c r="AG2583" s="6">
        <v>44138</v>
      </c>
      <c r="AH2583" s="5">
        <v>1</v>
      </c>
      <c r="AI2583" s="5">
        <v>0</v>
      </c>
      <c r="AJ2583" s="5">
        <v>0</v>
      </c>
      <c r="AK2583" s="5">
        <f t="shared" si="448"/>
        <v>0</v>
      </c>
      <c r="AL2583" s="5">
        <v>0</v>
      </c>
      <c r="AM2583" s="5">
        <v>0</v>
      </c>
      <c r="AN2583" s="5">
        <f t="shared" si="449"/>
        <v>0</v>
      </c>
      <c r="AO2583" s="5">
        <v>0</v>
      </c>
      <c r="AP2583" s="5">
        <v>0</v>
      </c>
      <c r="AQ2583" s="5">
        <f t="shared" si="450"/>
        <v>0</v>
      </c>
      <c r="AR2583" s="5">
        <v>0</v>
      </c>
      <c r="AS2583" s="6"/>
      <c r="AT2583" s="5">
        <v>0</v>
      </c>
      <c r="AU2583" s="5">
        <v>0</v>
      </c>
      <c r="AV2583" t="str">
        <f t="shared" si="443"/>
        <v>N</v>
      </c>
      <c r="AW2583" t="s">
        <v>60</v>
      </c>
      <c r="AX2583" t="s">
        <v>61</v>
      </c>
      <c r="AY2583" t="s">
        <v>2637</v>
      </c>
      <c r="AZ2583" t="s">
        <v>2637</v>
      </c>
      <c r="BA2583" t="str">
        <f t="shared" si="444"/>
        <v>N</v>
      </c>
    </row>
    <row r="2584" spans="1:53">
      <c r="A2584" t="s">
        <v>436</v>
      </c>
      <c r="B2584" t="s">
        <v>54</v>
      </c>
      <c r="C2584" t="s">
        <v>89</v>
      </c>
      <c r="D2584">
        <v>2020</v>
      </c>
      <c r="F2584" t="s">
        <v>6668</v>
      </c>
      <c r="G2584" t="s">
        <v>6669</v>
      </c>
      <c r="H2584" t="s">
        <v>6670</v>
      </c>
      <c r="I2584" t="s">
        <v>6671</v>
      </c>
      <c r="J2584" t="s">
        <v>58</v>
      </c>
      <c r="K2584" t="s">
        <v>59</v>
      </c>
      <c r="L2584" s="5">
        <v>0</v>
      </c>
      <c r="M2584" s="5">
        <v>0</v>
      </c>
      <c r="N2584" s="5">
        <f t="shared" si="440"/>
        <v>0</v>
      </c>
      <c r="O2584" s="5">
        <v>0</v>
      </c>
      <c r="P2584" s="5">
        <v>1</v>
      </c>
      <c r="Q2584" s="5">
        <f t="shared" si="441"/>
        <v>1</v>
      </c>
      <c r="R2584" s="5">
        <v>0</v>
      </c>
      <c r="S2584" s="5">
        <v>0</v>
      </c>
      <c r="T2584" s="5">
        <f t="shared" si="442"/>
        <v>0</v>
      </c>
      <c r="U2584" s="5">
        <v>0</v>
      </c>
      <c r="V2584" s="5">
        <v>1</v>
      </c>
      <c r="W2584" s="5">
        <v>0</v>
      </c>
      <c r="X2584" s="5">
        <v>0</v>
      </c>
      <c r="Y2584" s="5">
        <f t="shared" si="445"/>
        <v>0</v>
      </c>
      <c r="Z2584" s="5">
        <v>0</v>
      </c>
      <c r="AA2584" s="5">
        <v>1</v>
      </c>
      <c r="AB2584" s="5">
        <f t="shared" si="446"/>
        <v>1</v>
      </c>
      <c r="AC2584" s="5">
        <v>0</v>
      </c>
      <c r="AD2584" s="5">
        <v>0</v>
      </c>
      <c r="AE2584" s="5">
        <f t="shared" si="447"/>
        <v>0</v>
      </c>
      <c r="AF2584" s="5">
        <v>0</v>
      </c>
      <c r="AG2584" s="6">
        <v>44147</v>
      </c>
      <c r="AH2584" s="5">
        <v>1</v>
      </c>
      <c r="AI2584" s="5">
        <v>0</v>
      </c>
      <c r="AJ2584" s="5">
        <v>0</v>
      </c>
      <c r="AK2584" s="5">
        <f t="shared" si="448"/>
        <v>0</v>
      </c>
      <c r="AL2584" s="5">
        <v>0</v>
      </c>
      <c r="AM2584" s="5">
        <v>0</v>
      </c>
      <c r="AN2584" s="5">
        <f t="shared" si="449"/>
        <v>0</v>
      </c>
      <c r="AO2584" s="5">
        <v>0</v>
      </c>
      <c r="AP2584" s="5">
        <v>0</v>
      </c>
      <c r="AQ2584" s="5">
        <f t="shared" si="450"/>
        <v>0</v>
      </c>
      <c r="AR2584" s="5">
        <v>0</v>
      </c>
      <c r="AS2584" s="6"/>
      <c r="AT2584" s="5">
        <v>0</v>
      </c>
      <c r="AU2584" s="5">
        <v>0</v>
      </c>
      <c r="AV2584" t="str">
        <f t="shared" si="443"/>
        <v>N</v>
      </c>
      <c r="AW2584" t="s">
        <v>60</v>
      </c>
      <c r="AX2584" t="s">
        <v>61</v>
      </c>
      <c r="AY2584" t="s">
        <v>2637</v>
      </c>
      <c r="AZ2584" t="s">
        <v>2637</v>
      </c>
      <c r="BA2584" t="str">
        <f t="shared" si="444"/>
        <v>N</v>
      </c>
    </row>
    <row r="2585" spans="1:53">
      <c r="A2585" t="s">
        <v>436</v>
      </c>
      <c r="B2585" t="s">
        <v>54</v>
      </c>
      <c r="C2585" t="s">
        <v>89</v>
      </c>
      <c r="D2585">
        <v>2020</v>
      </c>
      <c r="F2585" t="s">
        <v>6672</v>
      </c>
      <c r="G2585" t="s">
        <v>6673</v>
      </c>
      <c r="H2585" t="s">
        <v>6674</v>
      </c>
      <c r="I2585" t="s">
        <v>6675</v>
      </c>
      <c r="J2585" t="s">
        <v>58</v>
      </c>
      <c r="K2585" t="s">
        <v>59</v>
      </c>
      <c r="L2585" s="5">
        <v>0</v>
      </c>
      <c r="M2585" s="5">
        <v>0</v>
      </c>
      <c r="N2585" s="5">
        <f t="shared" si="440"/>
        <v>0</v>
      </c>
      <c r="O2585" s="5">
        <v>0</v>
      </c>
      <c r="P2585" s="5">
        <v>1</v>
      </c>
      <c r="Q2585" s="5">
        <f t="shared" si="441"/>
        <v>1</v>
      </c>
      <c r="R2585" s="5">
        <v>0</v>
      </c>
      <c r="S2585" s="5">
        <v>0</v>
      </c>
      <c r="T2585" s="5">
        <f t="shared" si="442"/>
        <v>0</v>
      </c>
      <c r="U2585" s="5">
        <v>0</v>
      </c>
      <c r="V2585" s="5">
        <v>1</v>
      </c>
      <c r="W2585" s="5">
        <v>0</v>
      </c>
      <c r="X2585" s="5">
        <v>0</v>
      </c>
      <c r="Y2585" s="5">
        <f t="shared" si="445"/>
        <v>0</v>
      </c>
      <c r="Z2585" s="5">
        <v>0</v>
      </c>
      <c r="AA2585" s="5">
        <v>1</v>
      </c>
      <c r="AB2585" s="5">
        <f t="shared" si="446"/>
        <v>1</v>
      </c>
      <c r="AC2585" s="5">
        <v>0</v>
      </c>
      <c r="AD2585" s="5">
        <v>0</v>
      </c>
      <c r="AE2585" s="5">
        <f t="shared" si="447"/>
        <v>0</v>
      </c>
      <c r="AF2585" s="5">
        <v>0</v>
      </c>
      <c r="AG2585" s="6">
        <v>44160</v>
      </c>
      <c r="AH2585" s="5">
        <v>1</v>
      </c>
      <c r="AI2585" s="5">
        <v>0</v>
      </c>
      <c r="AJ2585" s="5">
        <v>0</v>
      </c>
      <c r="AK2585" s="5">
        <f t="shared" si="448"/>
        <v>0</v>
      </c>
      <c r="AL2585" s="5">
        <v>0</v>
      </c>
      <c r="AM2585" s="5">
        <v>0</v>
      </c>
      <c r="AN2585" s="5">
        <f t="shared" si="449"/>
        <v>0</v>
      </c>
      <c r="AO2585" s="5">
        <v>0</v>
      </c>
      <c r="AP2585" s="5">
        <v>0</v>
      </c>
      <c r="AQ2585" s="5">
        <f t="shared" si="450"/>
        <v>0</v>
      </c>
      <c r="AR2585" s="5">
        <v>0</v>
      </c>
      <c r="AS2585" s="6"/>
      <c r="AT2585" s="5">
        <v>0</v>
      </c>
      <c r="AU2585" s="5">
        <v>0</v>
      </c>
      <c r="AV2585" t="str">
        <f t="shared" si="443"/>
        <v>N</v>
      </c>
      <c r="AW2585" t="s">
        <v>60</v>
      </c>
      <c r="AX2585" t="s">
        <v>61</v>
      </c>
      <c r="AY2585" t="s">
        <v>2637</v>
      </c>
      <c r="AZ2585" t="s">
        <v>2637</v>
      </c>
      <c r="BA2585" t="str">
        <f t="shared" si="444"/>
        <v>N</v>
      </c>
    </row>
    <row r="2586" spans="1:53">
      <c r="A2586" t="s">
        <v>436</v>
      </c>
      <c r="B2586" t="s">
        <v>54</v>
      </c>
      <c r="C2586" t="s">
        <v>89</v>
      </c>
      <c r="D2586">
        <v>2020</v>
      </c>
      <c r="F2586" t="s">
        <v>6676</v>
      </c>
      <c r="G2586" t="s">
        <v>6677</v>
      </c>
      <c r="H2586" t="s">
        <v>6678</v>
      </c>
      <c r="I2586" t="s">
        <v>6679</v>
      </c>
      <c r="J2586" t="s">
        <v>58</v>
      </c>
      <c r="K2586" t="s">
        <v>59</v>
      </c>
      <c r="L2586" s="5">
        <v>0</v>
      </c>
      <c r="M2586" s="5">
        <v>0</v>
      </c>
      <c r="N2586" s="5">
        <f t="shared" si="440"/>
        <v>0</v>
      </c>
      <c r="O2586" s="5">
        <v>0</v>
      </c>
      <c r="P2586" s="5">
        <v>1</v>
      </c>
      <c r="Q2586" s="5">
        <f t="shared" si="441"/>
        <v>1</v>
      </c>
      <c r="R2586" s="5">
        <v>0</v>
      </c>
      <c r="S2586" s="5">
        <v>0</v>
      </c>
      <c r="T2586" s="5">
        <f t="shared" si="442"/>
        <v>0</v>
      </c>
      <c r="U2586" s="5">
        <v>0</v>
      </c>
      <c r="V2586" s="5">
        <v>1</v>
      </c>
      <c r="W2586" s="5">
        <v>0</v>
      </c>
      <c r="X2586" s="5">
        <v>0</v>
      </c>
      <c r="Y2586" s="5">
        <f t="shared" si="445"/>
        <v>0</v>
      </c>
      <c r="Z2586" s="5">
        <v>0</v>
      </c>
      <c r="AA2586" s="5">
        <v>1</v>
      </c>
      <c r="AB2586" s="5">
        <f t="shared" si="446"/>
        <v>1</v>
      </c>
      <c r="AC2586" s="5">
        <v>0</v>
      </c>
      <c r="AD2586" s="5">
        <v>0</v>
      </c>
      <c r="AE2586" s="5">
        <f t="shared" si="447"/>
        <v>0</v>
      </c>
      <c r="AF2586" s="5">
        <v>0</v>
      </c>
      <c r="AG2586" s="6">
        <v>44167</v>
      </c>
      <c r="AH2586" s="5">
        <v>1</v>
      </c>
      <c r="AI2586" s="5">
        <v>0</v>
      </c>
      <c r="AJ2586" s="5">
        <v>0</v>
      </c>
      <c r="AK2586" s="5">
        <f t="shared" si="448"/>
        <v>0</v>
      </c>
      <c r="AL2586" s="5">
        <v>0</v>
      </c>
      <c r="AM2586" s="5">
        <v>0</v>
      </c>
      <c r="AN2586" s="5">
        <f t="shared" si="449"/>
        <v>0</v>
      </c>
      <c r="AO2586" s="5">
        <v>0</v>
      </c>
      <c r="AP2586" s="5">
        <v>0</v>
      </c>
      <c r="AQ2586" s="5">
        <f t="shared" si="450"/>
        <v>0</v>
      </c>
      <c r="AR2586" s="5">
        <v>0</v>
      </c>
      <c r="AS2586" s="6"/>
      <c r="AT2586" s="5">
        <v>0</v>
      </c>
      <c r="AU2586" s="5">
        <v>0</v>
      </c>
      <c r="AV2586" t="str">
        <f t="shared" si="443"/>
        <v>N</v>
      </c>
      <c r="AW2586" t="s">
        <v>60</v>
      </c>
      <c r="AX2586" t="s">
        <v>61</v>
      </c>
      <c r="AY2586" t="s">
        <v>2637</v>
      </c>
      <c r="AZ2586" t="s">
        <v>2637</v>
      </c>
      <c r="BA2586" t="str">
        <f t="shared" si="444"/>
        <v>N</v>
      </c>
    </row>
    <row r="2587" spans="1:53">
      <c r="A2587" t="s">
        <v>436</v>
      </c>
      <c r="B2587" t="s">
        <v>54</v>
      </c>
      <c r="C2587" t="s">
        <v>89</v>
      </c>
      <c r="D2587">
        <v>2020</v>
      </c>
      <c r="F2587" t="s">
        <v>6680</v>
      </c>
      <c r="G2587" t="s">
        <v>6681</v>
      </c>
      <c r="H2587" t="s">
        <v>2720</v>
      </c>
      <c r="I2587" t="s">
        <v>6682</v>
      </c>
      <c r="J2587" t="s">
        <v>58</v>
      </c>
      <c r="K2587" t="s">
        <v>59</v>
      </c>
      <c r="L2587" s="5">
        <v>0</v>
      </c>
      <c r="M2587" s="5">
        <v>0</v>
      </c>
      <c r="N2587" s="5">
        <f t="shared" si="440"/>
        <v>0</v>
      </c>
      <c r="O2587" s="5">
        <v>0</v>
      </c>
      <c r="P2587" s="5">
        <v>1</v>
      </c>
      <c r="Q2587" s="5">
        <f t="shared" si="441"/>
        <v>1</v>
      </c>
      <c r="R2587" s="5">
        <v>0</v>
      </c>
      <c r="S2587" s="5">
        <v>0</v>
      </c>
      <c r="T2587" s="5">
        <f t="shared" si="442"/>
        <v>0</v>
      </c>
      <c r="U2587" s="5">
        <v>0</v>
      </c>
      <c r="V2587" s="5">
        <v>1</v>
      </c>
      <c r="W2587" s="5">
        <v>0</v>
      </c>
      <c r="X2587" s="5">
        <v>0</v>
      </c>
      <c r="Y2587" s="5">
        <f t="shared" si="445"/>
        <v>0</v>
      </c>
      <c r="Z2587" s="5">
        <v>0</v>
      </c>
      <c r="AA2587" s="5">
        <v>1</v>
      </c>
      <c r="AB2587" s="5">
        <f t="shared" si="446"/>
        <v>1</v>
      </c>
      <c r="AC2587" s="5">
        <v>0</v>
      </c>
      <c r="AD2587" s="5">
        <v>0</v>
      </c>
      <c r="AE2587" s="5">
        <f t="shared" si="447"/>
        <v>0</v>
      </c>
      <c r="AF2587" s="5">
        <v>0</v>
      </c>
      <c r="AG2587" s="6">
        <v>44188</v>
      </c>
      <c r="AH2587" s="5">
        <v>1</v>
      </c>
      <c r="AI2587" s="5">
        <v>0</v>
      </c>
      <c r="AJ2587" s="5">
        <v>0</v>
      </c>
      <c r="AK2587" s="5">
        <f t="shared" si="448"/>
        <v>0</v>
      </c>
      <c r="AL2587" s="5">
        <v>0</v>
      </c>
      <c r="AM2587" s="5">
        <v>0</v>
      </c>
      <c r="AN2587" s="5">
        <f t="shared" si="449"/>
        <v>0</v>
      </c>
      <c r="AO2587" s="5">
        <v>0</v>
      </c>
      <c r="AP2587" s="5">
        <v>0</v>
      </c>
      <c r="AQ2587" s="5">
        <f t="shared" si="450"/>
        <v>0</v>
      </c>
      <c r="AR2587" s="5">
        <v>0</v>
      </c>
      <c r="AS2587" s="6"/>
      <c r="AT2587" s="5">
        <v>0</v>
      </c>
      <c r="AU2587" s="5">
        <v>0</v>
      </c>
      <c r="AV2587" t="str">
        <f t="shared" si="443"/>
        <v>N</v>
      </c>
      <c r="AW2587" t="s">
        <v>60</v>
      </c>
      <c r="AX2587" t="s">
        <v>61</v>
      </c>
      <c r="AY2587" t="s">
        <v>2637</v>
      </c>
      <c r="AZ2587" t="s">
        <v>2637</v>
      </c>
      <c r="BA2587" t="str">
        <f t="shared" si="444"/>
        <v>N</v>
      </c>
    </row>
    <row r="2588" spans="1:53">
      <c r="A2588" t="s">
        <v>436</v>
      </c>
      <c r="B2588" t="s">
        <v>54</v>
      </c>
      <c r="C2588" t="s">
        <v>89</v>
      </c>
      <c r="D2588">
        <v>2020</v>
      </c>
      <c r="F2588" t="s">
        <v>6683</v>
      </c>
      <c r="G2588" t="s">
        <v>6684</v>
      </c>
      <c r="H2588" t="s">
        <v>6685</v>
      </c>
      <c r="I2588" t="s">
        <v>6686</v>
      </c>
      <c r="J2588" t="s">
        <v>58</v>
      </c>
      <c r="K2588" t="s">
        <v>59</v>
      </c>
      <c r="L2588" s="5">
        <v>0</v>
      </c>
      <c r="M2588" s="5">
        <v>0</v>
      </c>
      <c r="N2588" s="5">
        <f t="shared" si="440"/>
        <v>0</v>
      </c>
      <c r="O2588" s="5">
        <v>0</v>
      </c>
      <c r="P2588" s="5">
        <v>1</v>
      </c>
      <c r="Q2588" s="5">
        <f t="shared" si="441"/>
        <v>1</v>
      </c>
      <c r="R2588" s="5">
        <v>0</v>
      </c>
      <c r="S2588" s="5">
        <v>0</v>
      </c>
      <c r="T2588" s="5">
        <f t="shared" si="442"/>
        <v>0</v>
      </c>
      <c r="U2588" s="5">
        <v>0</v>
      </c>
      <c r="V2588" s="5">
        <v>1</v>
      </c>
      <c r="W2588" s="5">
        <v>0</v>
      </c>
      <c r="X2588" s="5">
        <v>0</v>
      </c>
      <c r="Y2588" s="5">
        <f t="shared" si="445"/>
        <v>0</v>
      </c>
      <c r="Z2588" s="5">
        <v>0</v>
      </c>
      <c r="AA2588" s="5">
        <v>1</v>
      </c>
      <c r="AB2588" s="5">
        <f t="shared" si="446"/>
        <v>1</v>
      </c>
      <c r="AC2588" s="5">
        <v>0</v>
      </c>
      <c r="AD2588" s="5">
        <v>0</v>
      </c>
      <c r="AE2588" s="5">
        <f t="shared" si="447"/>
        <v>0</v>
      </c>
      <c r="AF2588" s="5">
        <v>0</v>
      </c>
      <c r="AG2588" s="6">
        <v>44140</v>
      </c>
      <c r="AH2588" s="5">
        <v>1</v>
      </c>
      <c r="AI2588" s="5">
        <v>0</v>
      </c>
      <c r="AJ2588" s="5">
        <v>0</v>
      </c>
      <c r="AK2588" s="5">
        <f t="shared" si="448"/>
        <v>0</v>
      </c>
      <c r="AL2588" s="5">
        <v>0</v>
      </c>
      <c r="AM2588" s="5">
        <v>0</v>
      </c>
      <c r="AN2588" s="5">
        <f t="shared" si="449"/>
        <v>0</v>
      </c>
      <c r="AO2588" s="5">
        <v>0</v>
      </c>
      <c r="AP2588" s="5">
        <v>0</v>
      </c>
      <c r="AQ2588" s="5">
        <f t="shared" si="450"/>
        <v>0</v>
      </c>
      <c r="AR2588" s="5">
        <v>0</v>
      </c>
      <c r="AS2588" s="6"/>
      <c r="AT2588" s="5">
        <v>0</v>
      </c>
      <c r="AU2588" s="5">
        <v>0</v>
      </c>
      <c r="AV2588" t="str">
        <f t="shared" si="443"/>
        <v>N</v>
      </c>
      <c r="AW2588" t="s">
        <v>60</v>
      </c>
      <c r="AX2588" t="s">
        <v>61</v>
      </c>
      <c r="AY2588" t="s">
        <v>2637</v>
      </c>
      <c r="AZ2588" t="s">
        <v>2637</v>
      </c>
      <c r="BA2588" t="str">
        <f t="shared" si="444"/>
        <v>N</v>
      </c>
    </row>
    <row r="2589" spans="1:53">
      <c r="A2589" t="s">
        <v>436</v>
      </c>
      <c r="B2589" t="s">
        <v>54</v>
      </c>
      <c r="C2589" t="s">
        <v>89</v>
      </c>
      <c r="D2589">
        <v>2020</v>
      </c>
      <c r="F2589" t="s">
        <v>6687</v>
      </c>
      <c r="G2589" t="s">
        <v>6688</v>
      </c>
      <c r="H2589" t="s">
        <v>2720</v>
      </c>
      <c r="I2589" t="s">
        <v>6689</v>
      </c>
      <c r="J2589" t="s">
        <v>58</v>
      </c>
      <c r="K2589" t="s">
        <v>59</v>
      </c>
      <c r="L2589" s="5">
        <v>0</v>
      </c>
      <c r="M2589" s="5">
        <v>0</v>
      </c>
      <c r="N2589" s="5">
        <f t="shared" si="440"/>
        <v>0</v>
      </c>
      <c r="O2589" s="5">
        <v>0</v>
      </c>
      <c r="P2589" s="5">
        <v>1</v>
      </c>
      <c r="Q2589" s="5">
        <f t="shared" si="441"/>
        <v>1</v>
      </c>
      <c r="R2589" s="5">
        <v>0</v>
      </c>
      <c r="S2589" s="5">
        <v>0</v>
      </c>
      <c r="T2589" s="5">
        <f t="shared" si="442"/>
        <v>0</v>
      </c>
      <c r="U2589" s="5">
        <v>0</v>
      </c>
      <c r="V2589" s="5">
        <v>1</v>
      </c>
      <c r="W2589" s="5">
        <v>0</v>
      </c>
      <c r="X2589" s="5">
        <v>0</v>
      </c>
      <c r="Y2589" s="5">
        <f t="shared" si="445"/>
        <v>0</v>
      </c>
      <c r="Z2589" s="5">
        <v>0</v>
      </c>
      <c r="AA2589" s="5">
        <v>1</v>
      </c>
      <c r="AB2589" s="5">
        <f t="shared" si="446"/>
        <v>1</v>
      </c>
      <c r="AC2589" s="5">
        <v>0</v>
      </c>
      <c r="AD2589" s="5">
        <v>0</v>
      </c>
      <c r="AE2589" s="5">
        <f t="shared" si="447"/>
        <v>0</v>
      </c>
      <c r="AF2589" s="5">
        <v>0</v>
      </c>
      <c r="AG2589" s="6">
        <v>43944</v>
      </c>
      <c r="AH2589" s="5">
        <v>1</v>
      </c>
      <c r="AI2589" s="5">
        <v>0</v>
      </c>
      <c r="AJ2589" s="5">
        <v>0</v>
      </c>
      <c r="AK2589" s="5">
        <f t="shared" si="448"/>
        <v>0</v>
      </c>
      <c r="AL2589" s="5">
        <v>0</v>
      </c>
      <c r="AM2589" s="5">
        <v>0</v>
      </c>
      <c r="AN2589" s="5">
        <f t="shared" si="449"/>
        <v>0</v>
      </c>
      <c r="AO2589" s="5">
        <v>0</v>
      </c>
      <c r="AP2589" s="5">
        <v>0</v>
      </c>
      <c r="AQ2589" s="5">
        <f t="shared" si="450"/>
        <v>0</v>
      </c>
      <c r="AR2589" s="5">
        <v>0</v>
      </c>
      <c r="AS2589" s="6"/>
      <c r="AT2589" s="5">
        <v>0</v>
      </c>
      <c r="AU2589" s="5">
        <v>0</v>
      </c>
      <c r="AV2589" t="str">
        <f t="shared" si="443"/>
        <v>N</v>
      </c>
      <c r="AW2589" t="s">
        <v>60</v>
      </c>
      <c r="AX2589" t="s">
        <v>61</v>
      </c>
      <c r="AY2589" t="s">
        <v>2637</v>
      </c>
      <c r="AZ2589" t="s">
        <v>2637</v>
      </c>
      <c r="BA2589" t="str">
        <f t="shared" si="444"/>
        <v>N</v>
      </c>
    </row>
    <row r="2590" spans="1:53">
      <c r="A2590" t="s">
        <v>436</v>
      </c>
      <c r="B2590" t="s">
        <v>54</v>
      </c>
      <c r="C2590" t="s">
        <v>89</v>
      </c>
      <c r="D2590">
        <v>2020</v>
      </c>
      <c r="F2590" t="s">
        <v>6690</v>
      </c>
      <c r="G2590" t="s">
        <v>6691</v>
      </c>
      <c r="H2590" t="s">
        <v>2720</v>
      </c>
      <c r="I2590" t="s">
        <v>6692</v>
      </c>
      <c r="J2590" t="s">
        <v>58</v>
      </c>
      <c r="K2590" t="s">
        <v>59</v>
      </c>
      <c r="L2590" s="5">
        <v>0</v>
      </c>
      <c r="M2590" s="5">
        <v>0</v>
      </c>
      <c r="N2590" s="5">
        <f t="shared" si="440"/>
        <v>0</v>
      </c>
      <c r="O2590" s="5">
        <v>0</v>
      </c>
      <c r="P2590" s="5">
        <v>1</v>
      </c>
      <c r="Q2590" s="5">
        <f t="shared" si="441"/>
        <v>1</v>
      </c>
      <c r="R2590" s="5">
        <v>0</v>
      </c>
      <c r="S2590" s="5">
        <v>0</v>
      </c>
      <c r="T2590" s="5">
        <f t="shared" si="442"/>
        <v>0</v>
      </c>
      <c r="U2590" s="5">
        <v>0</v>
      </c>
      <c r="V2590" s="5">
        <v>1</v>
      </c>
      <c r="W2590" s="5">
        <v>0</v>
      </c>
      <c r="X2590" s="5">
        <v>0</v>
      </c>
      <c r="Y2590" s="5">
        <f t="shared" si="445"/>
        <v>0</v>
      </c>
      <c r="Z2590" s="5">
        <v>0</v>
      </c>
      <c r="AA2590" s="5">
        <v>1</v>
      </c>
      <c r="AB2590" s="5">
        <f t="shared" si="446"/>
        <v>1</v>
      </c>
      <c r="AC2590" s="5">
        <v>0</v>
      </c>
      <c r="AD2590" s="5">
        <v>0</v>
      </c>
      <c r="AE2590" s="5">
        <f t="shared" si="447"/>
        <v>0</v>
      </c>
      <c r="AF2590" s="5">
        <v>0</v>
      </c>
      <c r="AG2590" s="6">
        <v>43984</v>
      </c>
      <c r="AH2590" s="5">
        <v>1</v>
      </c>
      <c r="AI2590" s="5">
        <v>0</v>
      </c>
      <c r="AJ2590" s="5">
        <v>0</v>
      </c>
      <c r="AK2590" s="5">
        <f t="shared" si="448"/>
        <v>0</v>
      </c>
      <c r="AL2590" s="5">
        <v>0</v>
      </c>
      <c r="AM2590" s="5">
        <v>0</v>
      </c>
      <c r="AN2590" s="5">
        <f t="shared" si="449"/>
        <v>0</v>
      </c>
      <c r="AO2590" s="5">
        <v>0</v>
      </c>
      <c r="AP2590" s="5">
        <v>0</v>
      </c>
      <c r="AQ2590" s="5">
        <f t="shared" si="450"/>
        <v>0</v>
      </c>
      <c r="AR2590" s="5">
        <v>0</v>
      </c>
      <c r="AS2590" s="6"/>
      <c r="AT2590" s="5">
        <v>0</v>
      </c>
      <c r="AU2590" s="5">
        <v>0</v>
      </c>
      <c r="AV2590" t="str">
        <f t="shared" si="443"/>
        <v>N</v>
      </c>
      <c r="AW2590" t="s">
        <v>60</v>
      </c>
      <c r="AX2590" t="s">
        <v>61</v>
      </c>
      <c r="AY2590" t="s">
        <v>2637</v>
      </c>
      <c r="AZ2590" t="s">
        <v>2637</v>
      </c>
      <c r="BA2590" t="str">
        <f t="shared" si="444"/>
        <v>N</v>
      </c>
    </row>
    <row r="2591" spans="1:53">
      <c r="A2591" t="s">
        <v>436</v>
      </c>
      <c r="B2591" t="s">
        <v>54</v>
      </c>
      <c r="C2591" t="s">
        <v>89</v>
      </c>
      <c r="D2591">
        <v>2020</v>
      </c>
      <c r="F2591" t="s">
        <v>6693</v>
      </c>
      <c r="G2591" t="s">
        <v>6694</v>
      </c>
      <c r="H2591" t="s">
        <v>5071</v>
      </c>
      <c r="I2591" t="s">
        <v>6695</v>
      </c>
      <c r="J2591" t="s">
        <v>58</v>
      </c>
      <c r="K2591" t="s">
        <v>59</v>
      </c>
      <c r="L2591" s="5">
        <v>0</v>
      </c>
      <c r="M2591" s="5">
        <v>0</v>
      </c>
      <c r="N2591" s="5">
        <f t="shared" si="440"/>
        <v>0</v>
      </c>
      <c r="O2591" s="5">
        <v>0</v>
      </c>
      <c r="P2591" s="5">
        <v>1</v>
      </c>
      <c r="Q2591" s="5">
        <f t="shared" si="441"/>
        <v>1</v>
      </c>
      <c r="R2591" s="5">
        <v>0</v>
      </c>
      <c r="S2591" s="5">
        <v>0</v>
      </c>
      <c r="T2591" s="5">
        <f t="shared" si="442"/>
        <v>0</v>
      </c>
      <c r="U2591" s="5">
        <v>0</v>
      </c>
      <c r="V2591" s="5">
        <v>1</v>
      </c>
      <c r="W2591" s="5">
        <v>0</v>
      </c>
      <c r="X2591" s="5">
        <v>0</v>
      </c>
      <c r="Y2591" s="5">
        <f t="shared" si="445"/>
        <v>0</v>
      </c>
      <c r="Z2591" s="5">
        <v>0</v>
      </c>
      <c r="AA2591" s="5">
        <v>1</v>
      </c>
      <c r="AB2591" s="5">
        <f t="shared" si="446"/>
        <v>1</v>
      </c>
      <c r="AC2591" s="5">
        <v>0</v>
      </c>
      <c r="AD2591" s="5">
        <v>0</v>
      </c>
      <c r="AE2591" s="5">
        <f t="shared" si="447"/>
        <v>0</v>
      </c>
      <c r="AF2591" s="5">
        <v>0</v>
      </c>
      <c r="AG2591" s="6">
        <v>43990</v>
      </c>
      <c r="AH2591" s="5">
        <v>1</v>
      </c>
      <c r="AI2591" s="5">
        <v>0</v>
      </c>
      <c r="AJ2591" s="5">
        <v>0</v>
      </c>
      <c r="AK2591" s="5">
        <f t="shared" si="448"/>
        <v>0</v>
      </c>
      <c r="AL2591" s="5">
        <v>0</v>
      </c>
      <c r="AM2591" s="5">
        <v>0</v>
      </c>
      <c r="AN2591" s="5">
        <f t="shared" si="449"/>
        <v>0</v>
      </c>
      <c r="AO2591" s="5">
        <v>0</v>
      </c>
      <c r="AP2591" s="5">
        <v>0</v>
      </c>
      <c r="AQ2591" s="5">
        <f t="shared" si="450"/>
        <v>0</v>
      </c>
      <c r="AR2591" s="5">
        <v>0</v>
      </c>
      <c r="AS2591" s="6"/>
      <c r="AT2591" s="5">
        <v>0</v>
      </c>
      <c r="AU2591" s="5">
        <v>0</v>
      </c>
      <c r="AV2591" t="str">
        <f t="shared" si="443"/>
        <v>N</v>
      </c>
      <c r="AW2591" t="s">
        <v>60</v>
      </c>
      <c r="AX2591" t="s">
        <v>61</v>
      </c>
      <c r="AY2591" t="s">
        <v>2637</v>
      </c>
      <c r="AZ2591" t="s">
        <v>2637</v>
      </c>
      <c r="BA2591" t="str">
        <f t="shared" si="444"/>
        <v>N</v>
      </c>
    </row>
    <row r="2592" spans="1:53">
      <c r="A2592" t="s">
        <v>436</v>
      </c>
      <c r="B2592" t="s">
        <v>54</v>
      </c>
      <c r="C2592" t="s">
        <v>89</v>
      </c>
      <c r="D2592">
        <v>2020</v>
      </c>
      <c r="F2592" t="s">
        <v>6696</v>
      </c>
      <c r="G2592" t="s">
        <v>6697</v>
      </c>
      <c r="H2592" t="s">
        <v>2720</v>
      </c>
      <c r="I2592" t="s">
        <v>6698</v>
      </c>
      <c r="J2592" t="s">
        <v>58</v>
      </c>
      <c r="K2592" t="s">
        <v>59</v>
      </c>
      <c r="L2592" s="5">
        <v>0</v>
      </c>
      <c r="M2592" s="5">
        <v>0</v>
      </c>
      <c r="N2592" s="5">
        <f t="shared" si="440"/>
        <v>0</v>
      </c>
      <c r="O2592" s="5">
        <v>0</v>
      </c>
      <c r="P2592" s="5">
        <v>1</v>
      </c>
      <c r="Q2592" s="5">
        <f t="shared" si="441"/>
        <v>1</v>
      </c>
      <c r="R2592" s="5">
        <v>0</v>
      </c>
      <c r="S2592" s="5">
        <v>0</v>
      </c>
      <c r="T2592" s="5">
        <f t="shared" si="442"/>
        <v>0</v>
      </c>
      <c r="U2592" s="5">
        <v>0</v>
      </c>
      <c r="V2592" s="5">
        <v>1</v>
      </c>
      <c r="W2592" s="5">
        <v>0</v>
      </c>
      <c r="X2592" s="5">
        <v>0</v>
      </c>
      <c r="Y2592" s="5">
        <f t="shared" si="445"/>
        <v>0</v>
      </c>
      <c r="Z2592" s="5">
        <v>0</v>
      </c>
      <c r="AA2592" s="5">
        <v>1</v>
      </c>
      <c r="AB2592" s="5">
        <f t="shared" si="446"/>
        <v>1</v>
      </c>
      <c r="AC2592" s="5">
        <v>0</v>
      </c>
      <c r="AD2592" s="5">
        <v>0</v>
      </c>
      <c r="AE2592" s="5">
        <f t="shared" si="447"/>
        <v>0</v>
      </c>
      <c r="AF2592" s="5">
        <v>0</v>
      </c>
      <c r="AG2592" s="6">
        <v>44091</v>
      </c>
      <c r="AH2592" s="5">
        <v>1</v>
      </c>
      <c r="AI2592" s="5">
        <v>0</v>
      </c>
      <c r="AJ2592" s="5">
        <v>0</v>
      </c>
      <c r="AK2592" s="5">
        <f t="shared" si="448"/>
        <v>0</v>
      </c>
      <c r="AL2592" s="5">
        <v>0</v>
      </c>
      <c r="AM2592" s="5">
        <v>0</v>
      </c>
      <c r="AN2592" s="5">
        <f t="shared" si="449"/>
        <v>0</v>
      </c>
      <c r="AO2592" s="5">
        <v>0</v>
      </c>
      <c r="AP2592" s="5">
        <v>0</v>
      </c>
      <c r="AQ2592" s="5">
        <f t="shared" si="450"/>
        <v>0</v>
      </c>
      <c r="AR2592" s="5">
        <v>0</v>
      </c>
      <c r="AS2592" s="6"/>
      <c r="AT2592" s="5">
        <v>0</v>
      </c>
      <c r="AU2592" s="5">
        <v>0</v>
      </c>
      <c r="AV2592" t="str">
        <f t="shared" si="443"/>
        <v>N</v>
      </c>
      <c r="AW2592" t="s">
        <v>60</v>
      </c>
      <c r="AX2592" t="s">
        <v>61</v>
      </c>
      <c r="AY2592" t="s">
        <v>2637</v>
      </c>
      <c r="AZ2592" t="s">
        <v>2637</v>
      </c>
      <c r="BA2592" t="str">
        <f t="shared" si="444"/>
        <v>N</v>
      </c>
    </row>
    <row r="2593" spans="1:53">
      <c r="A2593" t="s">
        <v>436</v>
      </c>
      <c r="B2593" t="s">
        <v>54</v>
      </c>
      <c r="C2593" t="s">
        <v>89</v>
      </c>
      <c r="D2593">
        <v>2020</v>
      </c>
      <c r="F2593" t="s">
        <v>6699</v>
      </c>
      <c r="G2593" t="s">
        <v>6700</v>
      </c>
      <c r="H2593" t="s">
        <v>4884</v>
      </c>
      <c r="I2593" t="s">
        <v>6701</v>
      </c>
      <c r="J2593" t="s">
        <v>58</v>
      </c>
      <c r="K2593" t="s">
        <v>59</v>
      </c>
      <c r="L2593" s="5">
        <v>0</v>
      </c>
      <c r="M2593" s="5">
        <v>0</v>
      </c>
      <c r="N2593" s="5">
        <f t="shared" si="440"/>
        <v>0</v>
      </c>
      <c r="O2593" s="5">
        <v>0</v>
      </c>
      <c r="P2593" s="5">
        <v>1</v>
      </c>
      <c r="Q2593" s="5">
        <f t="shared" si="441"/>
        <v>1</v>
      </c>
      <c r="R2593" s="5">
        <v>0</v>
      </c>
      <c r="S2593" s="5">
        <v>0</v>
      </c>
      <c r="T2593" s="5">
        <f t="shared" si="442"/>
        <v>0</v>
      </c>
      <c r="U2593" s="5">
        <v>0</v>
      </c>
      <c r="V2593" s="5">
        <v>1</v>
      </c>
      <c r="W2593" s="5">
        <v>0</v>
      </c>
      <c r="X2593" s="5">
        <v>0</v>
      </c>
      <c r="Y2593" s="5">
        <f t="shared" si="445"/>
        <v>0</v>
      </c>
      <c r="Z2593" s="5">
        <v>0</v>
      </c>
      <c r="AA2593" s="5">
        <v>1</v>
      </c>
      <c r="AB2593" s="5">
        <f t="shared" si="446"/>
        <v>1</v>
      </c>
      <c r="AC2593" s="5">
        <v>0</v>
      </c>
      <c r="AD2593" s="5">
        <v>0</v>
      </c>
      <c r="AE2593" s="5">
        <f t="shared" si="447"/>
        <v>0</v>
      </c>
      <c r="AF2593" s="5">
        <v>0</v>
      </c>
      <c r="AG2593" s="6">
        <v>44147</v>
      </c>
      <c r="AH2593" s="5">
        <v>1</v>
      </c>
      <c r="AI2593" s="5">
        <v>0</v>
      </c>
      <c r="AJ2593" s="5">
        <v>0</v>
      </c>
      <c r="AK2593" s="5">
        <f t="shared" si="448"/>
        <v>0</v>
      </c>
      <c r="AL2593" s="5">
        <v>0</v>
      </c>
      <c r="AM2593" s="5">
        <v>0</v>
      </c>
      <c r="AN2593" s="5">
        <f t="shared" si="449"/>
        <v>0</v>
      </c>
      <c r="AO2593" s="5">
        <v>0</v>
      </c>
      <c r="AP2593" s="5">
        <v>0</v>
      </c>
      <c r="AQ2593" s="5">
        <f t="shared" si="450"/>
        <v>0</v>
      </c>
      <c r="AR2593" s="5">
        <v>0</v>
      </c>
      <c r="AS2593" s="6"/>
      <c r="AT2593" s="5">
        <v>0</v>
      </c>
      <c r="AU2593" s="5">
        <v>0</v>
      </c>
      <c r="AV2593" t="str">
        <f t="shared" si="443"/>
        <v>N</v>
      </c>
      <c r="AW2593" t="s">
        <v>60</v>
      </c>
      <c r="AX2593" t="s">
        <v>61</v>
      </c>
      <c r="AY2593" t="s">
        <v>2637</v>
      </c>
      <c r="AZ2593" t="s">
        <v>2637</v>
      </c>
      <c r="BA2593" t="str">
        <f t="shared" si="444"/>
        <v>N</v>
      </c>
    </row>
    <row r="2594" spans="1:53">
      <c r="A2594" t="s">
        <v>436</v>
      </c>
      <c r="B2594" t="s">
        <v>54</v>
      </c>
      <c r="C2594" t="s">
        <v>89</v>
      </c>
      <c r="D2594">
        <v>2020</v>
      </c>
      <c r="F2594" t="s">
        <v>6702</v>
      </c>
      <c r="G2594" t="s">
        <v>6703</v>
      </c>
      <c r="H2594" t="s">
        <v>6670</v>
      </c>
      <c r="I2594" t="s">
        <v>6704</v>
      </c>
      <c r="J2594" t="s">
        <v>58</v>
      </c>
      <c r="K2594" t="s">
        <v>59</v>
      </c>
      <c r="L2594" s="5">
        <v>0</v>
      </c>
      <c r="M2594" s="5">
        <v>0</v>
      </c>
      <c r="N2594" s="5">
        <f t="shared" si="440"/>
        <v>0</v>
      </c>
      <c r="O2594" s="5">
        <v>0</v>
      </c>
      <c r="P2594" s="5">
        <v>1</v>
      </c>
      <c r="Q2594" s="5">
        <f t="shared" si="441"/>
        <v>1</v>
      </c>
      <c r="R2594" s="5">
        <v>0</v>
      </c>
      <c r="S2594" s="5">
        <v>0</v>
      </c>
      <c r="T2594" s="5">
        <f t="shared" si="442"/>
        <v>0</v>
      </c>
      <c r="U2594" s="5">
        <v>0</v>
      </c>
      <c r="V2594" s="5">
        <v>1</v>
      </c>
      <c r="W2594" s="5">
        <v>0</v>
      </c>
      <c r="X2594" s="5">
        <v>0</v>
      </c>
      <c r="Y2594" s="5">
        <f t="shared" si="445"/>
        <v>0</v>
      </c>
      <c r="Z2594" s="5">
        <v>0</v>
      </c>
      <c r="AA2594" s="5">
        <v>1</v>
      </c>
      <c r="AB2594" s="5">
        <f t="shared" si="446"/>
        <v>1</v>
      </c>
      <c r="AC2594" s="5">
        <v>0</v>
      </c>
      <c r="AD2594" s="5">
        <v>0</v>
      </c>
      <c r="AE2594" s="5">
        <f t="shared" si="447"/>
        <v>0</v>
      </c>
      <c r="AF2594" s="5">
        <v>0</v>
      </c>
      <c r="AG2594" s="6">
        <v>44154</v>
      </c>
      <c r="AH2594" s="5">
        <v>1</v>
      </c>
      <c r="AI2594" s="5">
        <v>0</v>
      </c>
      <c r="AJ2594" s="5">
        <v>0</v>
      </c>
      <c r="AK2594" s="5">
        <f t="shared" si="448"/>
        <v>0</v>
      </c>
      <c r="AL2594" s="5">
        <v>0</v>
      </c>
      <c r="AM2594" s="5">
        <v>0</v>
      </c>
      <c r="AN2594" s="5">
        <f t="shared" si="449"/>
        <v>0</v>
      </c>
      <c r="AO2594" s="5">
        <v>0</v>
      </c>
      <c r="AP2594" s="5">
        <v>0</v>
      </c>
      <c r="AQ2594" s="5">
        <f t="shared" si="450"/>
        <v>0</v>
      </c>
      <c r="AR2594" s="5">
        <v>0</v>
      </c>
      <c r="AS2594" s="6"/>
      <c r="AT2594" s="5">
        <v>0</v>
      </c>
      <c r="AU2594" s="5">
        <v>0</v>
      </c>
      <c r="AV2594" t="str">
        <f t="shared" si="443"/>
        <v>N</v>
      </c>
      <c r="AW2594" t="s">
        <v>60</v>
      </c>
      <c r="AX2594" t="s">
        <v>61</v>
      </c>
      <c r="AY2594" t="s">
        <v>2637</v>
      </c>
      <c r="AZ2594" t="s">
        <v>2637</v>
      </c>
      <c r="BA2594" t="str">
        <f t="shared" si="444"/>
        <v>N</v>
      </c>
    </row>
    <row r="2595" spans="1:53">
      <c r="A2595" t="s">
        <v>436</v>
      </c>
      <c r="B2595" t="s">
        <v>54</v>
      </c>
      <c r="C2595" t="s">
        <v>89</v>
      </c>
      <c r="D2595">
        <v>2020</v>
      </c>
      <c r="F2595" t="s">
        <v>6416</v>
      </c>
      <c r="G2595" t="s">
        <v>6417</v>
      </c>
      <c r="H2595" t="s">
        <v>6705</v>
      </c>
      <c r="I2595" t="s">
        <v>6706</v>
      </c>
      <c r="J2595" t="s">
        <v>58</v>
      </c>
      <c r="K2595" t="s">
        <v>59</v>
      </c>
      <c r="L2595" s="5">
        <v>0</v>
      </c>
      <c r="M2595" s="5">
        <v>0</v>
      </c>
      <c r="N2595" s="5">
        <f t="shared" si="440"/>
        <v>0</v>
      </c>
      <c r="O2595" s="5">
        <v>0</v>
      </c>
      <c r="P2595" s="5">
        <v>1</v>
      </c>
      <c r="Q2595" s="5">
        <f t="shared" si="441"/>
        <v>1</v>
      </c>
      <c r="R2595" s="5">
        <v>0</v>
      </c>
      <c r="S2595" s="5">
        <v>0</v>
      </c>
      <c r="T2595" s="5">
        <f t="shared" si="442"/>
        <v>0</v>
      </c>
      <c r="U2595" s="5">
        <v>0</v>
      </c>
      <c r="V2595" s="5">
        <v>1</v>
      </c>
      <c r="W2595" s="5">
        <v>0</v>
      </c>
      <c r="X2595" s="5">
        <v>0</v>
      </c>
      <c r="Y2595" s="5">
        <f t="shared" si="445"/>
        <v>0</v>
      </c>
      <c r="Z2595" s="5">
        <v>0</v>
      </c>
      <c r="AA2595" s="5">
        <v>1</v>
      </c>
      <c r="AB2595" s="5">
        <f t="shared" si="446"/>
        <v>1</v>
      </c>
      <c r="AC2595" s="5">
        <v>0</v>
      </c>
      <c r="AD2595" s="5">
        <v>0</v>
      </c>
      <c r="AE2595" s="5">
        <f t="shared" si="447"/>
        <v>0</v>
      </c>
      <c r="AF2595" s="5">
        <v>0</v>
      </c>
      <c r="AG2595" s="6">
        <v>44173</v>
      </c>
      <c r="AH2595" s="5">
        <v>1</v>
      </c>
      <c r="AI2595" s="5">
        <v>0</v>
      </c>
      <c r="AJ2595" s="5">
        <v>0</v>
      </c>
      <c r="AK2595" s="5">
        <f t="shared" si="448"/>
        <v>0</v>
      </c>
      <c r="AL2595" s="5">
        <v>0</v>
      </c>
      <c r="AM2595" s="5">
        <v>0</v>
      </c>
      <c r="AN2595" s="5">
        <f t="shared" si="449"/>
        <v>0</v>
      </c>
      <c r="AO2595" s="5">
        <v>0</v>
      </c>
      <c r="AP2595" s="5">
        <v>0</v>
      </c>
      <c r="AQ2595" s="5">
        <f t="shared" si="450"/>
        <v>0</v>
      </c>
      <c r="AR2595" s="5">
        <v>0</v>
      </c>
      <c r="AS2595" s="6"/>
      <c r="AT2595" s="5">
        <v>0</v>
      </c>
      <c r="AU2595" s="5">
        <v>0</v>
      </c>
      <c r="AV2595" t="str">
        <f t="shared" si="443"/>
        <v>N</v>
      </c>
      <c r="AW2595" t="s">
        <v>60</v>
      </c>
      <c r="AX2595" t="s">
        <v>61</v>
      </c>
      <c r="AY2595" t="s">
        <v>2637</v>
      </c>
      <c r="AZ2595" t="s">
        <v>2637</v>
      </c>
      <c r="BA2595" t="str">
        <f t="shared" si="444"/>
        <v>N</v>
      </c>
    </row>
    <row r="2596" spans="1:53">
      <c r="A2596" t="s">
        <v>436</v>
      </c>
      <c r="B2596" t="s">
        <v>54</v>
      </c>
      <c r="C2596" t="s">
        <v>89</v>
      </c>
      <c r="D2596">
        <v>2020</v>
      </c>
      <c r="F2596" t="s">
        <v>6707</v>
      </c>
      <c r="G2596" t="s">
        <v>6708</v>
      </c>
      <c r="H2596" t="s">
        <v>6709</v>
      </c>
      <c r="I2596" t="s">
        <v>6710</v>
      </c>
      <c r="J2596" t="s">
        <v>58</v>
      </c>
      <c r="K2596" t="s">
        <v>59</v>
      </c>
      <c r="L2596" s="5">
        <v>0</v>
      </c>
      <c r="M2596" s="5">
        <v>0</v>
      </c>
      <c r="N2596" s="5">
        <f t="shared" si="440"/>
        <v>0</v>
      </c>
      <c r="O2596" s="5">
        <v>0</v>
      </c>
      <c r="P2596" s="5">
        <v>1</v>
      </c>
      <c r="Q2596" s="5">
        <f t="shared" si="441"/>
        <v>1</v>
      </c>
      <c r="R2596" s="5">
        <v>0</v>
      </c>
      <c r="S2596" s="5">
        <v>0</v>
      </c>
      <c r="T2596" s="5">
        <f t="shared" si="442"/>
        <v>0</v>
      </c>
      <c r="U2596" s="5">
        <v>0</v>
      </c>
      <c r="V2596" s="5">
        <v>1</v>
      </c>
      <c r="W2596" s="5">
        <v>0</v>
      </c>
      <c r="X2596" s="5">
        <v>0</v>
      </c>
      <c r="Y2596" s="5">
        <f t="shared" si="445"/>
        <v>0</v>
      </c>
      <c r="Z2596" s="5">
        <v>0</v>
      </c>
      <c r="AA2596" s="5">
        <v>1</v>
      </c>
      <c r="AB2596" s="5">
        <f t="shared" si="446"/>
        <v>1</v>
      </c>
      <c r="AC2596" s="5">
        <v>0</v>
      </c>
      <c r="AD2596" s="5">
        <v>0</v>
      </c>
      <c r="AE2596" s="5">
        <f t="shared" si="447"/>
        <v>0</v>
      </c>
      <c r="AF2596" s="5">
        <v>0</v>
      </c>
      <c r="AG2596" s="6">
        <v>44175</v>
      </c>
      <c r="AH2596" s="5">
        <v>1</v>
      </c>
      <c r="AI2596" s="5">
        <v>0</v>
      </c>
      <c r="AJ2596" s="5">
        <v>0</v>
      </c>
      <c r="AK2596" s="5">
        <f t="shared" si="448"/>
        <v>0</v>
      </c>
      <c r="AL2596" s="5">
        <v>0</v>
      </c>
      <c r="AM2596" s="5">
        <v>0</v>
      </c>
      <c r="AN2596" s="5">
        <f t="shared" si="449"/>
        <v>0</v>
      </c>
      <c r="AO2596" s="5">
        <v>0</v>
      </c>
      <c r="AP2596" s="5">
        <v>0</v>
      </c>
      <c r="AQ2596" s="5">
        <f t="shared" si="450"/>
        <v>0</v>
      </c>
      <c r="AR2596" s="5">
        <v>0</v>
      </c>
      <c r="AS2596" s="6"/>
      <c r="AT2596" s="5">
        <v>0</v>
      </c>
      <c r="AU2596" s="5">
        <v>0</v>
      </c>
      <c r="AV2596" t="str">
        <f t="shared" si="443"/>
        <v>N</v>
      </c>
      <c r="AW2596" t="s">
        <v>60</v>
      </c>
      <c r="AX2596" t="s">
        <v>61</v>
      </c>
      <c r="AY2596" t="s">
        <v>2637</v>
      </c>
      <c r="AZ2596" t="s">
        <v>2637</v>
      </c>
      <c r="BA2596" t="str">
        <f t="shared" si="444"/>
        <v>N</v>
      </c>
    </row>
    <row r="2597" spans="1:53">
      <c r="A2597" t="s">
        <v>436</v>
      </c>
      <c r="B2597" t="s">
        <v>54</v>
      </c>
      <c r="C2597" t="s">
        <v>89</v>
      </c>
      <c r="D2597">
        <v>2020</v>
      </c>
      <c r="F2597" t="s">
        <v>6711</v>
      </c>
      <c r="G2597" t="s">
        <v>6712</v>
      </c>
      <c r="H2597" t="s">
        <v>2819</v>
      </c>
      <c r="I2597" t="s">
        <v>6713</v>
      </c>
      <c r="J2597" t="s">
        <v>58</v>
      </c>
      <c r="K2597" t="s">
        <v>59</v>
      </c>
      <c r="L2597" s="5">
        <v>0</v>
      </c>
      <c r="M2597" s="5">
        <v>0</v>
      </c>
      <c r="N2597" s="5">
        <f t="shared" si="440"/>
        <v>0</v>
      </c>
      <c r="O2597" s="5">
        <v>0</v>
      </c>
      <c r="P2597" s="5">
        <v>1</v>
      </c>
      <c r="Q2597" s="5">
        <f t="shared" si="441"/>
        <v>1</v>
      </c>
      <c r="R2597" s="5">
        <v>0</v>
      </c>
      <c r="S2597" s="5">
        <v>0</v>
      </c>
      <c r="T2597" s="5">
        <f t="shared" si="442"/>
        <v>0</v>
      </c>
      <c r="U2597" s="5">
        <v>0</v>
      </c>
      <c r="V2597" s="5">
        <v>1</v>
      </c>
      <c r="W2597" s="5">
        <v>0</v>
      </c>
      <c r="X2597" s="5">
        <v>0</v>
      </c>
      <c r="Y2597" s="5">
        <f t="shared" si="445"/>
        <v>0</v>
      </c>
      <c r="Z2597" s="5">
        <v>0</v>
      </c>
      <c r="AA2597" s="5">
        <v>1</v>
      </c>
      <c r="AB2597" s="5">
        <f t="shared" si="446"/>
        <v>1</v>
      </c>
      <c r="AC2597" s="5">
        <v>0</v>
      </c>
      <c r="AD2597" s="5">
        <v>0</v>
      </c>
      <c r="AE2597" s="5">
        <f t="shared" si="447"/>
        <v>0</v>
      </c>
      <c r="AF2597" s="5">
        <v>0</v>
      </c>
      <c r="AG2597" s="6">
        <v>44194</v>
      </c>
      <c r="AH2597" s="5">
        <v>1</v>
      </c>
      <c r="AI2597" s="5">
        <v>0</v>
      </c>
      <c r="AJ2597" s="5">
        <v>0</v>
      </c>
      <c r="AK2597" s="5">
        <f t="shared" si="448"/>
        <v>0</v>
      </c>
      <c r="AL2597" s="5">
        <v>0</v>
      </c>
      <c r="AM2597" s="5">
        <v>0</v>
      </c>
      <c r="AN2597" s="5">
        <f t="shared" si="449"/>
        <v>0</v>
      </c>
      <c r="AO2597" s="5">
        <v>0</v>
      </c>
      <c r="AP2597" s="5">
        <v>0</v>
      </c>
      <c r="AQ2597" s="5">
        <f t="shared" si="450"/>
        <v>0</v>
      </c>
      <c r="AR2597" s="5">
        <v>0</v>
      </c>
      <c r="AS2597" s="6"/>
      <c r="AT2597" s="5">
        <v>0</v>
      </c>
      <c r="AU2597" s="5">
        <v>0</v>
      </c>
      <c r="AV2597" t="str">
        <f t="shared" si="443"/>
        <v>N</v>
      </c>
      <c r="AW2597" t="s">
        <v>60</v>
      </c>
      <c r="AX2597" t="s">
        <v>61</v>
      </c>
      <c r="AY2597" t="s">
        <v>2637</v>
      </c>
      <c r="AZ2597" t="s">
        <v>2637</v>
      </c>
      <c r="BA2597" t="str">
        <f t="shared" si="444"/>
        <v>N</v>
      </c>
    </row>
    <row r="2598" spans="1:53">
      <c r="A2598" t="s">
        <v>2964</v>
      </c>
      <c r="B2598" t="s">
        <v>54</v>
      </c>
      <c r="C2598" t="s">
        <v>89</v>
      </c>
      <c r="D2598">
        <v>2020</v>
      </c>
      <c r="F2598" t="s">
        <v>6714</v>
      </c>
      <c r="G2598" t="s">
        <v>6715</v>
      </c>
      <c r="H2598" t="s">
        <v>6716</v>
      </c>
      <c r="I2598" t="s">
        <v>6717</v>
      </c>
      <c r="J2598" t="s">
        <v>58</v>
      </c>
      <c r="K2598" t="s">
        <v>59</v>
      </c>
      <c r="L2598" s="5">
        <v>0</v>
      </c>
      <c r="M2598" s="5">
        <v>0</v>
      </c>
      <c r="N2598" s="5">
        <f t="shared" si="440"/>
        <v>0</v>
      </c>
      <c r="O2598" s="5">
        <v>0</v>
      </c>
      <c r="P2598" s="5">
        <v>0</v>
      </c>
      <c r="Q2598" s="5">
        <f t="shared" si="441"/>
        <v>0</v>
      </c>
      <c r="R2598" s="5">
        <v>0</v>
      </c>
      <c r="S2598" s="5">
        <v>1</v>
      </c>
      <c r="T2598" s="5">
        <f t="shared" si="442"/>
        <v>1</v>
      </c>
      <c r="U2598" s="5">
        <v>0</v>
      </c>
      <c r="V2598" s="5">
        <v>1</v>
      </c>
      <c r="W2598" s="5">
        <v>0</v>
      </c>
      <c r="X2598" s="5">
        <v>0</v>
      </c>
      <c r="Y2598" s="5">
        <f t="shared" si="445"/>
        <v>0</v>
      </c>
      <c r="Z2598" s="5">
        <v>0</v>
      </c>
      <c r="AA2598" s="5">
        <v>0</v>
      </c>
      <c r="AB2598" s="5">
        <f t="shared" si="446"/>
        <v>0</v>
      </c>
      <c r="AC2598" s="5">
        <v>0</v>
      </c>
      <c r="AD2598" s="5">
        <v>0</v>
      </c>
      <c r="AE2598" s="5">
        <f t="shared" si="447"/>
        <v>0</v>
      </c>
      <c r="AF2598" s="5">
        <v>0</v>
      </c>
      <c r="AG2598" s="6"/>
      <c r="AH2598" s="5">
        <v>0</v>
      </c>
      <c r="AI2598" s="5">
        <v>0</v>
      </c>
      <c r="AJ2598" s="5">
        <v>0</v>
      </c>
      <c r="AK2598" s="5">
        <f t="shared" si="448"/>
        <v>0</v>
      </c>
      <c r="AL2598" s="5">
        <v>0</v>
      </c>
      <c r="AM2598" s="5">
        <v>0</v>
      </c>
      <c r="AN2598" s="5">
        <f t="shared" si="449"/>
        <v>0</v>
      </c>
      <c r="AO2598" s="5">
        <v>0</v>
      </c>
      <c r="AP2598" s="5">
        <v>0</v>
      </c>
      <c r="AQ2598" s="5">
        <f t="shared" si="450"/>
        <v>0</v>
      </c>
      <c r="AR2598" s="5">
        <v>0</v>
      </c>
      <c r="AS2598" s="6"/>
      <c r="AT2598" s="5">
        <v>0</v>
      </c>
      <c r="AU2598" s="5">
        <v>0</v>
      </c>
      <c r="AV2598" t="str">
        <f t="shared" si="443"/>
        <v>N</v>
      </c>
      <c r="AW2598" t="s">
        <v>60</v>
      </c>
      <c r="AX2598" t="s">
        <v>61</v>
      </c>
      <c r="AY2598" t="s">
        <v>2655</v>
      </c>
      <c r="AZ2598" t="s">
        <v>2655</v>
      </c>
      <c r="BA2598" t="str">
        <f t="shared" si="444"/>
        <v>N</v>
      </c>
    </row>
    <row r="2599" spans="1:53">
      <c r="A2599" t="s">
        <v>2964</v>
      </c>
      <c r="B2599" t="s">
        <v>54</v>
      </c>
      <c r="C2599" t="s">
        <v>89</v>
      </c>
      <c r="D2599">
        <v>2020</v>
      </c>
      <c r="F2599" t="s">
        <v>6718</v>
      </c>
      <c r="G2599" t="s">
        <v>6719</v>
      </c>
      <c r="H2599" t="s">
        <v>6720</v>
      </c>
      <c r="I2599" t="s">
        <v>6721</v>
      </c>
      <c r="J2599" t="s">
        <v>58</v>
      </c>
      <c r="K2599" t="s">
        <v>59</v>
      </c>
      <c r="L2599" s="5">
        <v>0</v>
      </c>
      <c r="M2599" s="5">
        <v>0</v>
      </c>
      <c r="N2599" s="5">
        <f t="shared" si="440"/>
        <v>0</v>
      </c>
      <c r="O2599" s="5">
        <v>0</v>
      </c>
      <c r="P2599" s="5">
        <v>0</v>
      </c>
      <c r="Q2599" s="5">
        <f t="shared" si="441"/>
        <v>0</v>
      </c>
      <c r="R2599" s="5">
        <v>0</v>
      </c>
      <c r="S2599" s="5">
        <v>1</v>
      </c>
      <c r="T2599" s="5">
        <f t="shared" si="442"/>
        <v>1</v>
      </c>
      <c r="U2599" s="5">
        <v>0</v>
      </c>
      <c r="V2599" s="5">
        <v>1</v>
      </c>
      <c r="W2599" s="5">
        <v>0</v>
      </c>
      <c r="X2599" s="5">
        <v>0</v>
      </c>
      <c r="Y2599" s="5">
        <f t="shared" si="445"/>
        <v>0</v>
      </c>
      <c r="Z2599" s="5">
        <v>0</v>
      </c>
      <c r="AA2599" s="5">
        <v>0</v>
      </c>
      <c r="AB2599" s="5">
        <f t="shared" si="446"/>
        <v>0</v>
      </c>
      <c r="AC2599" s="5">
        <v>0</v>
      </c>
      <c r="AD2599" s="5">
        <v>0</v>
      </c>
      <c r="AE2599" s="5">
        <f t="shared" si="447"/>
        <v>0</v>
      </c>
      <c r="AF2599" s="5">
        <v>0</v>
      </c>
      <c r="AG2599" s="6"/>
      <c r="AH2599" s="5">
        <v>0</v>
      </c>
      <c r="AI2599" s="5">
        <v>0</v>
      </c>
      <c r="AJ2599" s="5">
        <v>0</v>
      </c>
      <c r="AK2599" s="5">
        <f t="shared" si="448"/>
        <v>0</v>
      </c>
      <c r="AL2599" s="5">
        <v>0</v>
      </c>
      <c r="AM2599" s="5">
        <v>0</v>
      </c>
      <c r="AN2599" s="5">
        <f t="shared" si="449"/>
        <v>0</v>
      </c>
      <c r="AO2599" s="5">
        <v>0</v>
      </c>
      <c r="AP2599" s="5">
        <v>0</v>
      </c>
      <c r="AQ2599" s="5">
        <f t="shared" si="450"/>
        <v>0</v>
      </c>
      <c r="AR2599" s="5">
        <v>0</v>
      </c>
      <c r="AS2599" s="6"/>
      <c r="AT2599" s="5">
        <v>0</v>
      </c>
      <c r="AU2599" s="5">
        <v>0</v>
      </c>
      <c r="AV2599" t="str">
        <f t="shared" si="443"/>
        <v>N</v>
      </c>
      <c r="AW2599" t="s">
        <v>60</v>
      </c>
      <c r="AX2599" t="s">
        <v>61</v>
      </c>
      <c r="AY2599" t="s">
        <v>2655</v>
      </c>
      <c r="AZ2599" t="s">
        <v>2655</v>
      </c>
      <c r="BA2599" t="str">
        <f t="shared" si="444"/>
        <v>N</v>
      </c>
    </row>
    <row r="2600" spans="1:53">
      <c r="A2600" t="s">
        <v>436</v>
      </c>
      <c r="B2600" t="s">
        <v>54</v>
      </c>
      <c r="C2600" t="s">
        <v>89</v>
      </c>
      <c r="D2600">
        <v>2020</v>
      </c>
      <c r="F2600" t="s">
        <v>6722</v>
      </c>
      <c r="G2600" t="s">
        <v>6723</v>
      </c>
      <c r="H2600" t="s">
        <v>5071</v>
      </c>
      <c r="I2600" t="s">
        <v>6724</v>
      </c>
      <c r="J2600" t="s">
        <v>58</v>
      </c>
      <c r="K2600" t="s">
        <v>59</v>
      </c>
      <c r="L2600" s="5">
        <v>0</v>
      </c>
      <c r="M2600" s="5">
        <v>0</v>
      </c>
      <c r="N2600" s="5">
        <f t="shared" si="440"/>
        <v>0</v>
      </c>
      <c r="O2600" s="5">
        <v>0</v>
      </c>
      <c r="P2600" s="5">
        <v>1</v>
      </c>
      <c r="Q2600" s="5">
        <f t="shared" si="441"/>
        <v>1</v>
      </c>
      <c r="R2600" s="5">
        <v>0</v>
      </c>
      <c r="S2600" s="5">
        <v>0</v>
      </c>
      <c r="T2600" s="5">
        <f t="shared" si="442"/>
        <v>0</v>
      </c>
      <c r="U2600" s="5">
        <v>0</v>
      </c>
      <c r="V2600" s="5">
        <v>1</v>
      </c>
      <c r="W2600" s="5">
        <v>0</v>
      </c>
      <c r="X2600" s="5">
        <v>0</v>
      </c>
      <c r="Y2600" s="5">
        <f t="shared" si="445"/>
        <v>0</v>
      </c>
      <c r="Z2600" s="5">
        <v>0</v>
      </c>
      <c r="AA2600" s="5">
        <v>0</v>
      </c>
      <c r="AB2600" s="5">
        <f t="shared" si="446"/>
        <v>0</v>
      </c>
      <c r="AC2600" s="5">
        <v>0</v>
      </c>
      <c r="AD2600" s="5">
        <v>0</v>
      </c>
      <c r="AE2600" s="5">
        <f t="shared" si="447"/>
        <v>0</v>
      </c>
      <c r="AF2600" s="5">
        <v>0</v>
      </c>
      <c r="AG2600" s="6"/>
      <c r="AH2600" s="5">
        <v>0</v>
      </c>
      <c r="AI2600" s="5">
        <v>0</v>
      </c>
      <c r="AJ2600" s="5">
        <v>0</v>
      </c>
      <c r="AK2600" s="5">
        <f t="shared" si="448"/>
        <v>0</v>
      </c>
      <c r="AL2600" s="5">
        <v>0</v>
      </c>
      <c r="AM2600" s="5">
        <v>0</v>
      </c>
      <c r="AN2600" s="5">
        <f t="shared" si="449"/>
        <v>0</v>
      </c>
      <c r="AO2600" s="5">
        <v>0</v>
      </c>
      <c r="AP2600" s="5">
        <v>0</v>
      </c>
      <c r="AQ2600" s="5">
        <f t="shared" si="450"/>
        <v>0</v>
      </c>
      <c r="AR2600" s="5">
        <v>0</v>
      </c>
      <c r="AS2600" s="6"/>
      <c r="AT2600" s="5">
        <v>0</v>
      </c>
      <c r="AU2600" s="5">
        <v>0</v>
      </c>
      <c r="AV2600" t="str">
        <f t="shared" si="443"/>
        <v>N</v>
      </c>
      <c r="AW2600" t="s">
        <v>60</v>
      </c>
      <c r="AX2600" t="s">
        <v>61</v>
      </c>
      <c r="AY2600" t="s">
        <v>2637</v>
      </c>
      <c r="AZ2600" t="s">
        <v>2637</v>
      </c>
      <c r="BA2600" t="str">
        <f t="shared" si="444"/>
        <v>N</v>
      </c>
    </row>
    <row r="2601" spans="1:53">
      <c r="A2601" t="s">
        <v>436</v>
      </c>
      <c r="B2601" t="s">
        <v>54</v>
      </c>
      <c r="C2601" t="s">
        <v>89</v>
      </c>
      <c r="D2601">
        <v>2020</v>
      </c>
      <c r="F2601" t="s">
        <v>6725</v>
      </c>
      <c r="G2601" t="s">
        <v>6726</v>
      </c>
      <c r="H2601" t="s">
        <v>6727</v>
      </c>
      <c r="I2601" t="s">
        <v>6728</v>
      </c>
      <c r="J2601" t="s">
        <v>58</v>
      </c>
      <c r="K2601" t="s">
        <v>59</v>
      </c>
      <c r="L2601" s="5">
        <v>0</v>
      </c>
      <c r="M2601" s="5">
        <v>0</v>
      </c>
      <c r="N2601" s="5">
        <f t="shared" si="440"/>
        <v>0</v>
      </c>
      <c r="O2601" s="5">
        <v>0</v>
      </c>
      <c r="P2601" s="5">
        <v>1</v>
      </c>
      <c r="Q2601" s="5">
        <f t="shared" si="441"/>
        <v>1</v>
      </c>
      <c r="R2601" s="5">
        <v>0</v>
      </c>
      <c r="S2601" s="5">
        <v>0</v>
      </c>
      <c r="T2601" s="5">
        <f t="shared" si="442"/>
        <v>0</v>
      </c>
      <c r="U2601" s="5">
        <v>0</v>
      </c>
      <c r="V2601" s="5">
        <v>1</v>
      </c>
      <c r="W2601" s="5">
        <v>0</v>
      </c>
      <c r="X2601" s="5">
        <v>0</v>
      </c>
      <c r="Y2601" s="5">
        <f t="shared" si="445"/>
        <v>0</v>
      </c>
      <c r="Z2601" s="5">
        <v>0</v>
      </c>
      <c r="AA2601" s="5">
        <v>0</v>
      </c>
      <c r="AB2601" s="5">
        <f t="shared" si="446"/>
        <v>0</v>
      </c>
      <c r="AC2601" s="5">
        <v>0</v>
      </c>
      <c r="AD2601" s="5">
        <v>0</v>
      </c>
      <c r="AE2601" s="5">
        <f t="shared" si="447"/>
        <v>0</v>
      </c>
      <c r="AF2601" s="5">
        <v>0</v>
      </c>
      <c r="AG2601" s="6"/>
      <c r="AH2601" s="5">
        <v>0</v>
      </c>
      <c r="AI2601" s="5">
        <v>0</v>
      </c>
      <c r="AJ2601" s="5">
        <v>0</v>
      </c>
      <c r="AK2601" s="5">
        <f t="shared" si="448"/>
        <v>0</v>
      </c>
      <c r="AL2601" s="5">
        <v>0</v>
      </c>
      <c r="AM2601" s="5">
        <v>0</v>
      </c>
      <c r="AN2601" s="5">
        <f t="shared" si="449"/>
        <v>0</v>
      </c>
      <c r="AO2601" s="5">
        <v>0</v>
      </c>
      <c r="AP2601" s="5">
        <v>0</v>
      </c>
      <c r="AQ2601" s="5">
        <f t="shared" si="450"/>
        <v>0</v>
      </c>
      <c r="AR2601" s="5">
        <v>0</v>
      </c>
      <c r="AS2601" s="6"/>
      <c r="AT2601" s="5">
        <v>0</v>
      </c>
      <c r="AU2601" s="5">
        <v>0</v>
      </c>
      <c r="AV2601" t="str">
        <f t="shared" si="443"/>
        <v>N</v>
      </c>
      <c r="AW2601" t="s">
        <v>60</v>
      </c>
      <c r="AX2601" t="s">
        <v>61</v>
      </c>
      <c r="AY2601" t="s">
        <v>2637</v>
      </c>
      <c r="AZ2601" t="s">
        <v>2637</v>
      </c>
      <c r="BA2601" t="str">
        <f t="shared" si="444"/>
        <v>N</v>
      </c>
    </row>
    <row r="2602" spans="1:53">
      <c r="A2602" t="s">
        <v>436</v>
      </c>
      <c r="B2602" t="s">
        <v>54</v>
      </c>
      <c r="C2602" t="s">
        <v>89</v>
      </c>
      <c r="D2602">
        <v>2020</v>
      </c>
      <c r="F2602" t="s">
        <v>6729</v>
      </c>
      <c r="G2602" t="s">
        <v>6730</v>
      </c>
      <c r="H2602" t="s">
        <v>6731</v>
      </c>
      <c r="I2602" t="s">
        <v>6732</v>
      </c>
      <c r="J2602" t="s">
        <v>58</v>
      </c>
      <c r="K2602" t="s">
        <v>59</v>
      </c>
      <c r="L2602" s="5">
        <v>0</v>
      </c>
      <c r="M2602" s="5">
        <v>0</v>
      </c>
      <c r="N2602" s="5">
        <f t="shared" si="440"/>
        <v>0</v>
      </c>
      <c r="O2602" s="5">
        <v>0</v>
      </c>
      <c r="P2602" s="5">
        <v>1</v>
      </c>
      <c r="Q2602" s="5">
        <f t="shared" si="441"/>
        <v>1</v>
      </c>
      <c r="R2602" s="5">
        <v>0</v>
      </c>
      <c r="S2602" s="5">
        <v>0</v>
      </c>
      <c r="T2602" s="5">
        <f t="shared" si="442"/>
        <v>0</v>
      </c>
      <c r="U2602" s="5">
        <v>0</v>
      </c>
      <c r="V2602" s="5">
        <v>1</v>
      </c>
      <c r="W2602" s="5">
        <v>0</v>
      </c>
      <c r="X2602" s="5">
        <v>0</v>
      </c>
      <c r="Y2602" s="5">
        <f t="shared" si="445"/>
        <v>0</v>
      </c>
      <c r="Z2602" s="5">
        <v>0</v>
      </c>
      <c r="AA2602" s="5">
        <v>0</v>
      </c>
      <c r="AB2602" s="5">
        <f t="shared" si="446"/>
        <v>0</v>
      </c>
      <c r="AC2602" s="5">
        <v>0</v>
      </c>
      <c r="AD2602" s="5">
        <v>0</v>
      </c>
      <c r="AE2602" s="5">
        <f t="shared" si="447"/>
        <v>0</v>
      </c>
      <c r="AF2602" s="5">
        <v>0</v>
      </c>
      <c r="AG2602" s="6"/>
      <c r="AH2602" s="5">
        <v>0</v>
      </c>
      <c r="AI2602" s="5">
        <v>0</v>
      </c>
      <c r="AJ2602" s="5">
        <v>0</v>
      </c>
      <c r="AK2602" s="5">
        <f t="shared" si="448"/>
        <v>0</v>
      </c>
      <c r="AL2602" s="5">
        <v>0</v>
      </c>
      <c r="AM2602" s="5">
        <v>0</v>
      </c>
      <c r="AN2602" s="5">
        <f t="shared" si="449"/>
        <v>0</v>
      </c>
      <c r="AO2602" s="5">
        <v>0</v>
      </c>
      <c r="AP2602" s="5">
        <v>0</v>
      </c>
      <c r="AQ2602" s="5">
        <f t="shared" si="450"/>
        <v>0</v>
      </c>
      <c r="AR2602" s="5">
        <v>0</v>
      </c>
      <c r="AS2602" s="6"/>
      <c r="AT2602" s="5">
        <v>0</v>
      </c>
      <c r="AU2602" s="5">
        <v>0</v>
      </c>
      <c r="AV2602" t="str">
        <f t="shared" si="443"/>
        <v>N</v>
      </c>
      <c r="AW2602" t="s">
        <v>60</v>
      </c>
      <c r="AX2602" t="s">
        <v>61</v>
      </c>
      <c r="AY2602" t="s">
        <v>2637</v>
      </c>
      <c r="AZ2602" t="s">
        <v>2637</v>
      </c>
      <c r="BA2602" t="str">
        <f t="shared" si="444"/>
        <v>N</v>
      </c>
    </row>
    <row r="2603" spans="1:53">
      <c r="A2603" t="s">
        <v>436</v>
      </c>
      <c r="B2603" t="s">
        <v>54</v>
      </c>
      <c r="C2603" t="s">
        <v>89</v>
      </c>
      <c r="D2603">
        <v>2020</v>
      </c>
      <c r="F2603" t="s">
        <v>5687</v>
      </c>
      <c r="G2603" t="s">
        <v>6733</v>
      </c>
      <c r="H2603" t="s">
        <v>6734</v>
      </c>
      <c r="I2603" t="s">
        <v>6735</v>
      </c>
      <c r="J2603" t="s">
        <v>58</v>
      </c>
      <c r="K2603" t="s">
        <v>59</v>
      </c>
      <c r="L2603" s="5">
        <v>0</v>
      </c>
      <c r="M2603" s="5">
        <v>0</v>
      </c>
      <c r="N2603" s="5">
        <f t="shared" si="440"/>
        <v>0</v>
      </c>
      <c r="O2603" s="5">
        <v>0</v>
      </c>
      <c r="P2603" s="5">
        <v>1</v>
      </c>
      <c r="Q2603" s="5">
        <f t="shared" si="441"/>
        <v>1</v>
      </c>
      <c r="R2603" s="5">
        <v>0</v>
      </c>
      <c r="S2603" s="5">
        <v>0</v>
      </c>
      <c r="T2603" s="5">
        <f t="shared" si="442"/>
        <v>0</v>
      </c>
      <c r="U2603" s="5">
        <v>0</v>
      </c>
      <c r="V2603" s="5">
        <v>1</v>
      </c>
      <c r="W2603" s="5">
        <v>0</v>
      </c>
      <c r="X2603" s="5">
        <v>0</v>
      </c>
      <c r="Y2603" s="5">
        <f t="shared" si="445"/>
        <v>0</v>
      </c>
      <c r="Z2603" s="5">
        <v>0</v>
      </c>
      <c r="AA2603" s="5">
        <v>0</v>
      </c>
      <c r="AB2603" s="5">
        <f t="shared" si="446"/>
        <v>0</v>
      </c>
      <c r="AC2603" s="5">
        <v>0</v>
      </c>
      <c r="AD2603" s="5">
        <v>0</v>
      </c>
      <c r="AE2603" s="5">
        <f t="shared" si="447"/>
        <v>0</v>
      </c>
      <c r="AF2603" s="5">
        <v>0</v>
      </c>
      <c r="AG2603" s="6"/>
      <c r="AH2603" s="5">
        <v>0</v>
      </c>
      <c r="AI2603" s="5">
        <v>0</v>
      </c>
      <c r="AJ2603" s="5">
        <v>0</v>
      </c>
      <c r="AK2603" s="5">
        <f t="shared" si="448"/>
        <v>0</v>
      </c>
      <c r="AL2603" s="5">
        <v>0</v>
      </c>
      <c r="AM2603" s="5">
        <v>0</v>
      </c>
      <c r="AN2603" s="5">
        <f t="shared" si="449"/>
        <v>0</v>
      </c>
      <c r="AO2603" s="5">
        <v>0</v>
      </c>
      <c r="AP2603" s="5">
        <v>0</v>
      </c>
      <c r="AQ2603" s="5">
        <f t="shared" si="450"/>
        <v>0</v>
      </c>
      <c r="AR2603" s="5">
        <v>0</v>
      </c>
      <c r="AS2603" s="6"/>
      <c r="AT2603" s="5">
        <v>0</v>
      </c>
      <c r="AU2603" s="5">
        <v>0</v>
      </c>
      <c r="AV2603" t="str">
        <f t="shared" si="443"/>
        <v>N</v>
      </c>
      <c r="AW2603" t="s">
        <v>60</v>
      </c>
      <c r="AX2603" t="s">
        <v>61</v>
      </c>
      <c r="AY2603" t="s">
        <v>2637</v>
      </c>
      <c r="AZ2603" t="s">
        <v>2637</v>
      </c>
      <c r="BA2603" t="str">
        <f t="shared" si="444"/>
        <v>N</v>
      </c>
    </row>
    <row r="2604" spans="1:53">
      <c r="A2604" t="s">
        <v>436</v>
      </c>
      <c r="B2604" t="s">
        <v>54</v>
      </c>
      <c r="C2604" t="s">
        <v>89</v>
      </c>
      <c r="D2604">
        <v>2020</v>
      </c>
      <c r="F2604" t="s">
        <v>6736</v>
      </c>
      <c r="G2604" t="s">
        <v>6737</v>
      </c>
      <c r="H2604" t="s">
        <v>2754</v>
      </c>
      <c r="I2604" t="s">
        <v>6738</v>
      </c>
      <c r="J2604" t="s">
        <v>58</v>
      </c>
      <c r="K2604" t="s">
        <v>59</v>
      </c>
      <c r="L2604" s="5">
        <v>0</v>
      </c>
      <c r="M2604" s="5">
        <v>0</v>
      </c>
      <c r="N2604" s="5">
        <f t="shared" si="440"/>
        <v>0</v>
      </c>
      <c r="O2604" s="5">
        <v>0</v>
      </c>
      <c r="P2604" s="5">
        <v>1</v>
      </c>
      <c r="Q2604" s="5">
        <f t="shared" si="441"/>
        <v>1</v>
      </c>
      <c r="R2604" s="5">
        <v>0</v>
      </c>
      <c r="S2604" s="5">
        <v>0</v>
      </c>
      <c r="T2604" s="5">
        <f t="shared" si="442"/>
        <v>0</v>
      </c>
      <c r="U2604" s="5">
        <v>0</v>
      </c>
      <c r="V2604" s="5">
        <v>1</v>
      </c>
      <c r="W2604" s="5">
        <v>0</v>
      </c>
      <c r="X2604" s="5">
        <v>0</v>
      </c>
      <c r="Y2604" s="5">
        <f t="shared" si="445"/>
        <v>0</v>
      </c>
      <c r="Z2604" s="5">
        <v>0</v>
      </c>
      <c r="AA2604" s="5">
        <v>0</v>
      </c>
      <c r="AB2604" s="5">
        <f t="shared" si="446"/>
        <v>0</v>
      </c>
      <c r="AC2604" s="5">
        <v>0</v>
      </c>
      <c r="AD2604" s="5">
        <v>0</v>
      </c>
      <c r="AE2604" s="5">
        <f t="shared" si="447"/>
        <v>0</v>
      </c>
      <c r="AF2604" s="5">
        <v>0</v>
      </c>
      <c r="AG2604" s="6"/>
      <c r="AH2604" s="5">
        <v>0</v>
      </c>
      <c r="AI2604" s="5">
        <v>0</v>
      </c>
      <c r="AJ2604" s="5">
        <v>0</v>
      </c>
      <c r="AK2604" s="5">
        <f t="shared" si="448"/>
        <v>0</v>
      </c>
      <c r="AL2604" s="5">
        <v>0</v>
      </c>
      <c r="AM2604" s="5">
        <v>0</v>
      </c>
      <c r="AN2604" s="5">
        <f t="shared" si="449"/>
        <v>0</v>
      </c>
      <c r="AO2604" s="5">
        <v>0</v>
      </c>
      <c r="AP2604" s="5">
        <v>0</v>
      </c>
      <c r="AQ2604" s="5">
        <f t="shared" si="450"/>
        <v>0</v>
      </c>
      <c r="AR2604" s="5">
        <v>0</v>
      </c>
      <c r="AS2604" s="6"/>
      <c r="AT2604" s="5">
        <v>0</v>
      </c>
      <c r="AU2604" s="5">
        <v>0</v>
      </c>
      <c r="AV2604" t="str">
        <f t="shared" si="443"/>
        <v>N</v>
      </c>
      <c r="AW2604" t="s">
        <v>60</v>
      </c>
      <c r="AX2604" t="s">
        <v>61</v>
      </c>
      <c r="AY2604" t="s">
        <v>2637</v>
      </c>
      <c r="AZ2604" t="s">
        <v>2637</v>
      </c>
      <c r="BA2604" t="str">
        <f t="shared" si="444"/>
        <v>N</v>
      </c>
    </row>
    <row r="2605" spans="1:53">
      <c r="A2605" t="s">
        <v>436</v>
      </c>
      <c r="B2605" t="s">
        <v>54</v>
      </c>
      <c r="C2605" t="s">
        <v>89</v>
      </c>
      <c r="D2605">
        <v>2020</v>
      </c>
      <c r="F2605" t="s">
        <v>6180</v>
      </c>
      <c r="G2605" t="s">
        <v>6739</v>
      </c>
      <c r="H2605" t="s">
        <v>6740</v>
      </c>
      <c r="I2605" t="s">
        <v>6741</v>
      </c>
      <c r="J2605" t="s">
        <v>58</v>
      </c>
      <c r="K2605" t="s">
        <v>59</v>
      </c>
      <c r="L2605" s="5">
        <v>0</v>
      </c>
      <c r="M2605" s="5">
        <v>0</v>
      </c>
      <c r="N2605" s="5">
        <f t="shared" si="440"/>
        <v>0</v>
      </c>
      <c r="O2605" s="5">
        <v>0</v>
      </c>
      <c r="P2605" s="5">
        <v>1</v>
      </c>
      <c r="Q2605" s="5">
        <f t="shared" si="441"/>
        <v>1</v>
      </c>
      <c r="R2605" s="5">
        <v>0</v>
      </c>
      <c r="S2605" s="5">
        <v>0</v>
      </c>
      <c r="T2605" s="5">
        <f t="shared" si="442"/>
        <v>0</v>
      </c>
      <c r="U2605" s="5">
        <v>0</v>
      </c>
      <c r="V2605" s="5">
        <v>1</v>
      </c>
      <c r="W2605" s="5">
        <v>0</v>
      </c>
      <c r="X2605" s="5">
        <v>0</v>
      </c>
      <c r="Y2605" s="5">
        <f t="shared" si="445"/>
        <v>0</v>
      </c>
      <c r="Z2605" s="5">
        <v>0</v>
      </c>
      <c r="AA2605" s="5">
        <v>0</v>
      </c>
      <c r="AB2605" s="5">
        <f t="shared" si="446"/>
        <v>0</v>
      </c>
      <c r="AC2605" s="5">
        <v>0</v>
      </c>
      <c r="AD2605" s="5">
        <v>0</v>
      </c>
      <c r="AE2605" s="5">
        <f t="shared" si="447"/>
        <v>0</v>
      </c>
      <c r="AF2605" s="5">
        <v>0</v>
      </c>
      <c r="AG2605" s="6"/>
      <c r="AH2605" s="5">
        <v>0</v>
      </c>
      <c r="AI2605" s="5">
        <v>0</v>
      </c>
      <c r="AJ2605" s="5">
        <v>0</v>
      </c>
      <c r="AK2605" s="5">
        <f t="shared" si="448"/>
        <v>0</v>
      </c>
      <c r="AL2605" s="5">
        <v>0</v>
      </c>
      <c r="AM2605" s="5">
        <v>0</v>
      </c>
      <c r="AN2605" s="5">
        <f t="shared" si="449"/>
        <v>0</v>
      </c>
      <c r="AO2605" s="5">
        <v>0</v>
      </c>
      <c r="AP2605" s="5">
        <v>0</v>
      </c>
      <c r="AQ2605" s="5">
        <f t="shared" si="450"/>
        <v>0</v>
      </c>
      <c r="AR2605" s="5">
        <v>0</v>
      </c>
      <c r="AS2605" s="6"/>
      <c r="AT2605" s="5">
        <v>0</v>
      </c>
      <c r="AU2605" s="5">
        <v>0</v>
      </c>
      <c r="AV2605" t="str">
        <f t="shared" si="443"/>
        <v>N</v>
      </c>
      <c r="AW2605" t="s">
        <v>60</v>
      </c>
      <c r="AX2605" t="s">
        <v>61</v>
      </c>
      <c r="AY2605" t="s">
        <v>2637</v>
      </c>
      <c r="AZ2605" t="s">
        <v>2637</v>
      </c>
      <c r="BA2605" t="str">
        <f t="shared" si="444"/>
        <v>N</v>
      </c>
    </row>
    <row r="2606" spans="1:53">
      <c r="A2606" t="s">
        <v>436</v>
      </c>
      <c r="B2606" t="s">
        <v>54</v>
      </c>
      <c r="C2606" t="s">
        <v>89</v>
      </c>
      <c r="D2606">
        <v>2020</v>
      </c>
      <c r="F2606" t="s">
        <v>6742</v>
      </c>
      <c r="G2606" t="s">
        <v>6743</v>
      </c>
      <c r="H2606" t="s">
        <v>6744</v>
      </c>
      <c r="I2606" t="s">
        <v>6745</v>
      </c>
      <c r="J2606" t="s">
        <v>58</v>
      </c>
      <c r="K2606" t="s">
        <v>59</v>
      </c>
      <c r="L2606" s="5">
        <v>0</v>
      </c>
      <c r="M2606" s="5">
        <v>0</v>
      </c>
      <c r="N2606" s="5">
        <f t="shared" si="440"/>
        <v>0</v>
      </c>
      <c r="O2606" s="5">
        <v>0</v>
      </c>
      <c r="P2606" s="5">
        <v>1</v>
      </c>
      <c r="Q2606" s="5">
        <f t="shared" si="441"/>
        <v>1</v>
      </c>
      <c r="R2606" s="5">
        <v>0</v>
      </c>
      <c r="S2606" s="5">
        <v>0</v>
      </c>
      <c r="T2606" s="5">
        <f t="shared" si="442"/>
        <v>0</v>
      </c>
      <c r="U2606" s="5">
        <v>0</v>
      </c>
      <c r="V2606" s="5">
        <v>1</v>
      </c>
      <c r="W2606" s="5">
        <v>0</v>
      </c>
      <c r="X2606" s="5">
        <v>0</v>
      </c>
      <c r="Y2606" s="5">
        <f t="shared" si="445"/>
        <v>0</v>
      </c>
      <c r="Z2606" s="5">
        <v>0</v>
      </c>
      <c r="AA2606" s="5">
        <v>0</v>
      </c>
      <c r="AB2606" s="5">
        <f t="shared" si="446"/>
        <v>0</v>
      </c>
      <c r="AC2606" s="5">
        <v>0</v>
      </c>
      <c r="AD2606" s="5">
        <v>0</v>
      </c>
      <c r="AE2606" s="5">
        <f t="shared" si="447"/>
        <v>0</v>
      </c>
      <c r="AF2606" s="5">
        <v>0</v>
      </c>
      <c r="AG2606" s="6"/>
      <c r="AH2606" s="5">
        <v>0</v>
      </c>
      <c r="AI2606" s="5">
        <v>0</v>
      </c>
      <c r="AJ2606" s="5">
        <v>0</v>
      </c>
      <c r="AK2606" s="5">
        <f t="shared" si="448"/>
        <v>0</v>
      </c>
      <c r="AL2606" s="5">
        <v>0</v>
      </c>
      <c r="AM2606" s="5">
        <v>0</v>
      </c>
      <c r="AN2606" s="5">
        <f t="shared" si="449"/>
        <v>0</v>
      </c>
      <c r="AO2606" s="5">
        <v>0</v>
      </c>
      <c r="AP2606" s="5">
        <v>0</v>
      </c>
      <c r="AQ2606" s="5">
        <f t="shared" si="450"/>
        <v>0</v>
      </c>
      <c r="AR2606" s="5">
        <v>0</v>
      </c>
      <c r="AS2606" s="6"/>
      <c r="AT2606" s="5">
        <v>0</v>
      </c>
      <c r="AU2606" s="5">
        <v>0</v>
      </c>
      <c r="AV2606" t="str">
        <f t="shared" si="443"/>
        <v>N</v>
      </c>
      <c r="AW2606" t="s">
        <v>60</v>
      </c>
      <c r="AX2606" t="s">
        <v>61</v>
      </c>
      <c r="AY2606" t="s">
        <v>2637</v>
      </c>
      <c r="AZ2606" t="s">
        <v>2637</v>
      </c>
      <c r="BA2606" t="str">
        <f t="shared" si="444"/>
        <v>N</v>
      </c>
    </row>
    <row r="2607" spans="1:53">
      <c r="A2607" t="s">
        <v>436</v>
      </c>
      <c r="B2607" t="s">
        <v>54</v>
      </c>
      <c r="C2607" t="s">
        <v>89</v>
      </c>
      <c r="D2607">
        <v>2020</v>
      </c>
      <c r="F2607" t="s">
        <v>6746</v>
      </c>
      <c r="G2607" t="s">
        <v>6747</v>
      </c>
      <c r="H2607" t="s">
        <v>6748</v>
      </c>
      <c r="I2607" t="s">
        <v>6749</v>
      </c>
      <c r="J2607" t="s">
        <v>58</v>
      </c>
      <c r="K2607" t="s">
        <v>59</v>
      </c>
      <c r="L2607" s="5">
        <v>0</v>
      </c>
      <c r="M2607" s="5">
        <v>0</v>
      </c>
      <c r="N2607" s="5">
        <f t="shared" si="440"/>
        <v>0</v>
      </c>
      <c r="O2607" s="5">
        <v>0</v>
      </c>
      <c r="P2607" s="5">
        <v>1</v>
      </c>
      <c r="Q2607" s="5">
        <f t="shared" si="441"/>
        <v>1</v>
      </c>
      <c r="R2607" s="5">
        <v>0</v>
      </c>
      <c r="S2607" s="5">
        <v>0</v>
      </c>
      <c r="T2607" s="5">
        <f t="shared" si="442"/>
        <v>0</v>
      </c>
      <c r="U2607" s="5">
        <v>0</v>
      </c>
      <c r="V2607" s="5">
        <v>1</v>
      </c>
      <c r="W2607" s="5">
        <v>0</v>
      </c>
      <c r="X2607" s="5">
        <v>0</v>
      </c>
      <c r="Y2607" s="5">
        <f t="shared" si="445"/>
        <v>0</v>
      </c>
      <c r="Z2607" s="5">
        <v>0</v>
      </c>
      <c r="AA2607" s="5">
        <v>0</v>
      </c>
      <c r="AB2607" s="5">
        <f t="shared" si="446"/>
        <v>0</v>
      </c>
      <c r="AC2607" s="5">
        <v>0</v>
      </c>
      <c r="AD2607" s="5">
        <v>0</v>
      </c>
      <c r="AE2607" s="5">
        <f t="shared" si="447"/>
        <v>0</v>
      </c>
      <c r="AF2607" s="5">
        <v>0</v>
      </c>
      <c r="AG2607" s="6"/>
      <c r="AH2607" s="5">
        <v>0</v>
      </c>
      <c r="AI2607" s="5">
        <v>0</v>
      </c>
      <c r="AJ2607" s="5">
        <v>0</v>
      </c>
      <c r="AK2607" s="5">
        <f t="shared" si="448"/>
        <v>0</v>
      </c>
      <c r="AL2607" s="5">
        <v>0</v>
      </c>
      <c r="AM2607" s="5">
        <v>0</v>
      </c>
      <c r="AN2607" s="5">
        <f t="shared" si="449"/>
        <v>0</v>
      </c>
      <c r="AO2607" s="5">
        <v>0</v>
      </c>
      <c r="AP2607" s="5">
        <v>0</v>
      </c>
      <c r="AQ2607" s="5">
        <f t="shared" si="450"/>
        <v>0</v>
      </c>
      <c r="AR2607" s="5">
        <v>0</v>
      </c>
      <c r="AS2607" s="6"/>
      <c r="AT2607" s="5">
        <v>0</v>
      </c>
      <c r="AU2607" s="5">
        <v>0</v>
      </c>
      <c r="AV2607" t="str">
        <f t="shared" si="443"/>
        <v>N</v>
      </c>
      <c r="AW2607" t="s">
        <v>60</v>
      </c>
      <c r="AX2607" t="s">
        <v>61</v>
      </c>
      <c r="AY2607" t="s">
        <v>2637</v>
      </c>
      <c r="AZ2607" t="s">
        <v>2637</v>
      </c>
      <c r="BA2607" t="str">
        <f t="shared" si="444"/>
        <v>N</v>
      </c>
    </row>
    <row r="2608" spans="1:53">
      <c r="A2608" t="s">
        <v>436</v>
      </c>
      <c r="B2608" t="s">
        <v>54</v>
      </c>
      <c r="C2608" t="s">
        <v>89</v>
      </c>
      <c r="D2608">
        <v>2020</v>
      </c>
      <c r="F2608" t="s">
        <v>6750</v>
      </c>
      <c r="G2608" t="s">
        <v>6751</v>
      </c>
      <c r="H2608" t="s">
        <v>5030</v>
      </c>
      <c r="I2608" t="s">
        <v>6752</v>
      </c>
      <c r="J2608" t="s">
        <v>58</v>
      </c>
      <c r="K2608" t="s">
        <v>59</v>
      </c>
      <c r="L2608" s="5">
        <v>0</v>
      </c>
      <c r="M2608" s="5">
        <v>0</v>
      </c>
      <c r="N2608" s="5">
        <f t="shared" si="440"/>
        <v>0</v>
      </c>
      <c r="O2608" s="5">
        <v>0</v>
      </c>
      <c r="P2608" s="5">
        <v>1</v>
      </c>
      <c r="Q2608" s="5">
        <f t="shared" si="441"/>
        <v>1</v>
      </c>
      <c r="R2608" s="5">
        <v>0</v>
      </c>
      <c r="S2608" s="5">
        <v>0</v>
      </c>
      <c r="T2608" s="5">
        <f t="shared" si="442"/>
        <v>0</v>
      </c>
      <c r="U2608" s="5">
        <v>0</v>
      </c>
      <c r="V2608" s="5">
        <v>1</v>
      </c>
      <c r="W2608" s="5">
        <v>0</v>
      </c>
      <c r="X2608" s="5">
        <v>0</v>
      </c>
      <c r="Y2608" s="5">
        <f t="shared" si="445"/>
        <v>0</v>
      </c>
      <c r="Z2608" s="5">
        <v>0</v>
      </c>
      <c r="AA2608" s="5">
        <v>0</v>
      </c>
      <c r="AB2608" s="5">
        <f t="shared" si="446"/>
        <v>0</v>
      </c>
      <c r="AC2608" s="5">
        <v>0</v>
      </c>
      <c r="AD2608" s="5">
        <v>0</v>
      </c>
      <c r="AE2608" s="5">
        <f t="shared" si="447"/>
        <v>0</v>
      </c>
      <c r="AF2608" s="5">
        <v>0</v>
      </c>
      <c r="AG2608" s="6"/>
      <c r="AH2608" s="5">
        <v>0</v>
      </c>
      <c r="AI2608" s="5">
        <v>0</v>
      </c>
      <c r="AJ2608" s="5">
        <v>0</v>
      </c>
      <c r="AK2608" s="5">
        <f t="shared" si="448"/>
        <v>0</v>
      </c>
      <c r="AL2608" s="5">
        <v>0</v>
      </c>
      <c r="AM2608" s="5">
        <v>0</v>
      </c>
      <c r="AN2608" s="5">
        <f t="shared" si="449"/>
        <v>0</v>
      </c>
      <c r="AO2608" s="5">
        <v>0</v>
      </c>
      <c r="AP2608" s="5">
        <v>0</v>
      </c>
      <c r="AQ2608" s="5">
        <f t="shared" si="450"/>
        <v>0</v>
      </c>
      <c r="AR2608" s="5">
        <v>0</v>
      </c>
      <c r="AS2608" s="6"/>
      <c r="AT2608" s="5">
        <v>0</v>
      </c>
      <c r="AU2608" s="5">
        <v>0</v>
      </c>
      <c r="AV2608" t="str">
        <f t="shared" si="443"/>
        <v>N</v>
      </c>
      <c r="AW2608" t="s">
        <v>60</v>
      </c>
      <c r="AX2608" t="s">
        <v>61</v>
      </c>
      <c r="AY2608" t="s">
        <v>2637</v>
      </c>
      <c r="AZ2608" t="s">
        <v>2637</v>
      </c>
      <c r="BA2608" t="str">
        <f t="shared" si="444"/>
        <v>N</v>
      </c>
    </row>
    <row r="2609" spans="1:53">
      <c r="A2609" t="s">
        <v>436</v>
      </c>
      <c r="B2609" t="s">
        <v>54</v>
      </c>
      <c r="C2609" t="s">
        <v>89</v>
      </c>
      <c r="D2609">
        <v>2020</v>
      </c>
      <c r="F2609" t="s">
        <v>5356</v>
      </c>
      <c r="G2609" t="s">
        <v>6753</v>
      </c>
      <c r="H2609" t="s">
        <v>5071</v>
      </c>
      <c r="I2609" t="s">
        <v>6754</v>
      </c>
      <c r="J2609" t="s">
        <v>58</v>
      </c>
      <c r="K2609" t="s">
        <v>59</v>
      </c>
      <c r="L2609" s="5">
        <v>0</v>
      </c>
      <c r="M2609" s="5">
        <v>0</v>
      </c>
      <c r="N2609" s="5">
        <f t="shared" si="440"/>
        <v>0</v>
      </c>
      <c r="O2609" s="5">
        <v>0</v>
      </c>
      <c r="P2609" s="5">
        <v>1</v>
      </c>
      <c r="Q2609" s="5">
        <f t="shared" si="441"/>
        <v>1</v>
      </c>
      <c r="R2609" s="5">
        <v>0</v>
      </c>
      <c r="S2609" s="5">
        <v>0</v>
      </c>
      <c r="T2609" s="5">
        <f t="shared" si="442"/>
        <v>0</v>
      </c>
      <c r="U2609" s="5">
        <v>0</v>
      </c>
      <c r="V2609" s="5">
        <v>1</v>
      </c>
      <c r="W2609" s="5">
        <v>0</v>
      </c>
      <c r="X2609" s="5">
        <v>0</v>
      </c>
      <c r="Y2609" s="5">
        <f t="shared" si="445"/>
        <v>0</v>
      </c>
      <c r="Z2609" s="5">
        <v>0</v>
      </c>
      <c r="AA2609" s="5">
        <v>0</v>
      </c>
      <c r="AB2609" s="5">
        <f t="shared" si="446"/>
        <v>0</v>
      </c>
      <c r="AC2609" s="5">
        <v>0</v>
      </c>
      <c r="AD2609" s="5">
        <v>0</v>
      </c>
      <c r="AE2609" s="5">
        <f t="shared" si="447"/>
        <v>0</v>
      </c>
      <c r="AF2609" s="5">
        <v>0</v>
      </c>
      <c r="AG2609" s="6"/>
      <c r="AH2609" s="5">
        <v>0</v>
      </c>
      <c r="AI2609" s="5">
        <v>0</v>
      </c>
      <c r="AJ2609" s="5">
        <v>0</v>
      </c>
      <c r="AK2609" s="5">
        <f t="shared" si="448"/>
        <v>0</v>
      </c>
      <c r="AL2609" s="5">
        <v>0</v>
      </c>
      <c r="AM2609" s="5">
        <v>0</v>
      </c>
      <c r="AN2609" s="5">
        <f t="shared" si="449"/>
        <v>0</v>
      </c>
      <c r="AO2609" s="5">
        <v>0</v>
      </c>
      <c r="AP2609" s="5">
        <v>0</v>
      </c>
      <c r="AQ2609" s="5">
        <f t="shared" si="450"/>
        <v>0</v>
      </c>
      <c r="AR2609" s="5">
        <v>0</v>
      </c>
      <c r="AS2609" s="6"/>
      <c r="AT2609" s="5">
        <v>0</v>
      </c>
      <c r="AU2609" s="5">
        <v>0</v>
      </c>
      <c r="AV2609" t="str">
        <f t="shared" si="443"/>
        <v>N</v>
      </c>
      <c r="AW2609" t="s">
        <v>60</v>
      </c>
      <c r="AX2609" t="s">
        <v>61</v>
      </c>
      <c r="AY2609" t="s">
        <v>2637</v>
      </c>
      <c r="AZ2609" t="s">
        <v>2637</v>
      </c>
      <c r="BA2609" t="str">
        <f t="shared" si="444"/>
        <v>N</v>
      </c>
    </row>
    <row r="2610" spans="1:53">
      <c r="A2610" t="s">
        <v>436</v>
      </c>
      <c r="B2610" t="s">
        <v>54</v>
      </c>
      <c r="C2610" t="s">
        <v>89</v>
      </c>
      <c r="D2610">
        <v>2020</v>
      </c>
      <c r="F2610" t="s">
        <v>6755</v>
      </c>
      <c r="G2610" t="s">
        <v>6756</v>
      </c>
      <c r="H2610" t="s">
        <v>6757</v>
      </c>
      <c r="I2610" t="s">
        <v>6758</v>
      </c>
      <c r="J2610" t="s">
        <v>58</v>
      </c>
      <c r="K2610" t="s">
        <v>59</v>
      </c>
      <c r="L2610" s="5">
        <v>0</v>
      </c>
      <c r="M2610" s="5">
        <v>0</v>
      </c>
      <c r="N2610" s="5">
        <f t="shared" si="440"/>
        <v>0</v>
      </c>
      <c r="O2610" s="5">
        <v>0</v>
      </c>
      <c r="P2610" s="5">
        <v>1</v>
      </c>
      <c r="Q2610" s="5">
        <f t="shared" si="441"/>
        <v>1</v>
      </c>
      <c r="R2610" s="5">
        <v>0</v>
      </c>
      <c r="S2610" s="5">
        <v>0</v>
      </c>
      <c r="T2610" s="5">
        <f t="shared" si="442"/>
        <v>0</v>
      </c>
      <c r="U2610" s="5">
        <v>0</v>
      </c>
      <c r="V2610" s="5">
        <v>1</v>
      </c>
      <c r="W2610" s="5">
        <v>0</v>
      </c>
      <c r="X2610" s="5">
        <v>0</v>
      </c>
      <c r="Y2610" s="5">
        <f t="shared" si="445"/>
        <v>0</v>
      </c>
      <c r="Z2610" s="5">
        <v>0</v>
      </c>
      <c r="AA2610" s="5">
        <v>0</v>
      </c>
      <c r="AB2610" s="5">
        <f t="shared" si="446"/>
        <v>0</v>
      </c>
      <c r="AC2610" s="5">
        <v>0</v>
      </c>
      <c r="AD2610" s="5">
        <v>0</v>
      </c>
      <c r="AE2610" s="5">
        <f t="shared" si="447"/>
        <v>0</v>
      </c>
      <c r="AF2610" s="5">
        <v>0</v>
      </c>
      <c r="AG2610" s="6"/>
      <c r="AH2610" s="5">
        <v>0</v>
      </c>
      <c r="AI2610" s="5">
        <v>0</v>
      </c>
      <c r="AJ2610" s="5">
        <v>0</v>
      </c>
      <c r="AK2610" s="5">
        <f t="shared" si="448"/>
        <v>0</v>
      </c>
      <c r="AL2610" s="5">
        <v>0</v>
      </c>
      <c r="AM2610" s="5">
        <v>0</v>
      </c>
      <c r="AN2610" s="5">
        <f t="shared" si="449"/>
        <v>0</v>
      </c>
      <c r="AO2610" s="5">
        <v>0</v>
      </c>
      <c r="AP2610" s="5">
        <v>0</v>
      </c>
      <c r="AQ2610" s="5">
        <f t="shared" si="450"/>
        <v>0</v>
      </c>
      <c r="AR2610" s="5">
        <v>0</v>
      </c>
      <c r="AS2610" s="6"/>
      <c r="AT2610" s="5">
        <v>0</v>
      </c>
      <c r="AU2610" s="5">
        <v>0</v>
      </c>
      <c r="AV2610" t="str">
        <f t="shared" si="443"/>
        <v>N</v>
      </c>
      <c r="AW2610" t="s">
        <v>60</v>
      </c>
      <c r="AX2610" t="s">
        <v>61</v>
      </c>
      <c r="AY2610" t="s">
        <v>2637</v>
      </c>
      <c r="AZ2610" t="s">
        <v>2637</v>
      </c>
      <c r="BA2610" t="str">
        <f t="shared" si="444"/>
        <v>N</v>
      </c>
    </row>
    <row r="2611" spans="1:53">
      <c r="A2611" t="s">
        <v>436</v>
      </c>
      <c r="B2611" t="s">
        <v>54</v>
      </c>
      <c r="C2611" t="s">
        <v>89</v>
      </c>
      <c r="D2611">
        <v>2020</v>
      </c>
      <c r="F2611" t="s">
        <v>6759</v>
      </c>
      <c r="G2611" t="s">
        <v>6760</v>
      </c>
      <c r="H2611" t="s">
        <v>6228</v>
      </c>
      <c r="I2611" t="s">
        <v>6761</v>
      </c>
      <c r="J2611" t="s">
        <v>58</v>
      </c>
      <c r="K2611" t="s">
        <v>59</v>
      </c>
      <c r="L2611" s="5">
        <v>0</v>
      </c>
      <c r="M2611" s="5">
        <v>0</v>
      </c>
      <c r="N2611" s="5">
        <f t="shared" si="440"/>
        <v>0</v>
      </c>
      <c r="O2611" s="5">
        <v>0</v>
      </c>
      <c r="P2611" s="5">
        <v>1</v>
      </c>
      <c r="Q2611" s="5">
        <f t="shared" si="441"/>
        <v>1</v>
      </c>
      <c r="R2611" s="5">
        <v>0</v>
      </c>
      <c r="S2611" s="5">
        <v>0</v>
      </c>
      <c r="T2611" s="5">
        <f t="shared" si="442"/>
        <v>0</v>
      </c>
      <c r="U2611" s="5">
        <v>0</v>
      </c>
      <c r="V2611" s="5">
        <v>1</v>
      </c>
      <c r="W2611" s="5">
        <v>0</v>
      </c>
      <c r="X2611" s="5">
        <v>0</v>
      </c>
      <c r="Y2611" s="5">
        <f t="shared" si="445"/>
        <v>0</v>
      </c>
      <c r="Z2611" s="5">
        <v>0</v>
      </c>
      <c r="AA2611" s="5">
        <v>0</v>
      </c>
      <c r="AB2611" s="5">
        <f t="shared" si="446"/>
        <v>0</v>
      </c>
      <c r="AC2611" s="5">
        <v>0</v>
      </c>
      <c r="AD2611" s="5">
        <v>0</v>
      </c>
      <c r="AE2611" s="5">
        <f t="shared" si="447"/>
        <v>0</v>
      </c>
      <c r="AF2611" s="5">
        <v>0</v>
      </c>
      <c r="AG2611" s="6"/>
      <c r="AH2611" s="5">
        <v>0</v>
      </c>
      <c r="AI2611" s="5">
        <v>0</v>
      </c>
      <c r="AJ2611" s="5">
        <v>0</v>
      </c>
      <c r="AK2611" s="5">
        <f t="shared" si="448"/>
        <v>0</v>
      </c>
      <c r="AL2611" s="5">
        <v>0</v>
      </c>
      <c r="AM2611" s="5">
        <v>0</v>
      </c>
      <c r="AN2611" s="5">
        <f t="shared" si="449"/>
        <v>0</v>
      </c>
      <c r="AO2611" s="5">
        <v>0</v>
      </c>
      <c r="AP2611" s="5">
        <v>0</v>
      </c>
      <c r="AQ2611" s="5">
        <f t="shared" si="450"/>
        <v>0</v>
      </c>
      <c r="AR2611" s="5">
        <v>0</v>
      </c>
      <c r="AS2611" s="6"/>
      <c r="AT2611" s="5">
        <v>0</v>
      </c>
      <c r="AU2611" s="5">
        <v>0</v>
      </c>
      <c r="AV2611" t="str">
        <f t="shared" si="443"/>
        <v>N</v>
      </c>
      <c r="AW2611" t="s">
        <v>60</v>
      </c>
      <c r="AX2611" t="s">
        <v>61</v>
      </c>
      <c r="AY2611" t="s">
        <v>2637</v>
      </c>
      <c r="AZ2611" t="s">
        <v>2637</v>
      </c>
      <c r="BA2611" t="str">
        <f t="shared" si="444"/>
        <v>N</v>
      </c>
    </row>
    <row r="2612" spans="1:53">
      <c r="A2612" t="s">
        <v>436</v>
      </c>
      <c r="B2612" t="s">
        <v>54</v>
      </c>
      <c r="C2612" t="s">
        <v>89</v>
      </c>
      <c r="D2612">
        <v>2020</v>
      </c>
      <c r="F2612" t="s">
        <v>6174</v>
      </c>
      <c r="G2612" t="s">
        <v>6175</v>
      </c>
      <c r="H2612" t="s">
        <v>6762</v>
      </c>
      <c r="I2612" t="s">
        <v>6763</v>
      </c>
      <c r="J2612" t="s">
        <v>58</v>
      </c>
      <c r="K2612" t="s">
        <v>59</v>
      </c>
      <c r="L2612" s="5">
        <v>0</v>
      </c>
      <c r="M2612" s="5">
        <v>0</v>
      </c>
      <c r="N2612" s="5">
        <f t="shared" si="440"/>
        <v>0</v>
      </c>
      <c r="O2612" s="5">
        <v>0</v>
      </c>
      <c r="P2612" s="5">
        <v>1</v>
      </c>
      <c r="Q2612" s="5">
        <f t="shared" si="441"/>
        <v>1</v>
      </c>
      <c r="R2612" s="5">
        <v>0</v>
      </c>
      <c r="S2612" s="5">
        <v>0</v>
      </c>
      <c r="T2612" s="5">
        <f t="shared" si="442"/>
        <v>0</v>
      </c>
      <c r="U2612" s="5">
        <v>0</v>
      </c>
      <c r="V2612" s="5">
        <v>1</v>
      </c>
      <c r="W2612" s="5">
        <v>0</v>
      </c>
      <c r="X2612" s="5">
        <v>0</v>
      </c>
      <c r="Y2612" s="5">
        <f t="shared" si="445"/>
        <v>0</v>
      </c>
      <c r="Z2612" s="5">
        <v>0</v>
      </c>
      <c r="AA2612" s="5">
        <v>0</v>
      </c>
      <c r="AB2612" s="5">
        <f t="shared" si="446"/>
        <v>0</v>
      </c>
      <c r="AC2612" s="5">
        <v>0</v>
      </c>
      <c r="AD2612" s="5">
        <v>0</v>
      </c>
      <c r="AE2612" s="5">
        <f t="shared" si="447"/>
        <v>0</v>
      </c>
      <c r="AF2612" s="5">
        <v>0</v>
      </c>
      <c r="AG2612" s="6"/>
      <c r="AH2612" s="5">
        <v>0</v>
      </c>
      <c r="AI2612" s="5">
        <v>0</v>
      </c>
      <c r="AJ2612" s="5">
        <v>0</v>
      </c>
      <c r="AK2612" s="5">
        <f t="shared" si="448"/>
        <v>0</v>
      </c>
      <c r="AL2612" s="5">
        <v>0</v>
      </c>
      <c r="AM2612" s="5">
        <v>0</v>
      </c>
      <c r="AN2612" s="5">
        <f t="shared" si="449"/>
        <v>0</v>
      </c>
      <c r="AO2612" s="5">
        <v>0</v>
      </c>
      <c r="AP2612" s="5">
        <v>0</v>
      </c>
      <c r="AQ2612" s="5">
        <f t="shared" si="450"/>
        <v>0</v>
      </c>
      <c r="AR2612" s="5">
        <v>0</v>
      </c>
      <c r="AS2612" s="6"/>
      <c r="AT2612" s="5">
        <v>0</v>
      </c>
      <c r="AU2612" s="5">
        <v>0</v>
      </c>
      <c r="AV2612" t="str">
        <f t="shared" si="443"/>
        <v>N</v>
      </c>
      <c r="AW2612" t="s">
        <v>60</v>
      </c>
      <c r="AX2612" t="s">
        <v>61</v>
      </c>
      <c r="AY2612" t="s">
        <v>2637</v>
      </c>
      <c r="AZ2612" t="s">
        <v>2637</v>
      </c>
      <c r="BA2612" t="str">
        <f t="shared" si="444"/>
        <v>N</v>
      </c>
    </row>
    <row r="2613" spans="1:53">
      <c r="A2613" t="s">
        <v>436</v>
      </c>
      <c r="B2613" t="s">
        <v>54</v>
      </c>
      <c r="C2613" t="s">
        <v>89</v>
      </c>
      <c r="D2613">
        <v>2020</v>
      </c>
      <c r="F2613" t="s">
        <v>6764</v>
      </c>
      <c r="G2613" t="s">
        <v>6765</v>
      </c>
      <c r="H2613" t="s">
        <v>5071</v>
      </c>
      <c r="I2613" t="s">
        <v>6766</v>
      </c>
      <c r="J2613" t="s">
        <v>58</v>
      </c>
      <c r="K2613" t="s">
        <v>59</v>
      </c>
      <c r="L2613" s="5">
        <v>0</v>
      </c>
      <c r="M2613" s="5">
        <v>0</v>
      </c>
      <c r="N2613" s="5">
        <f t="shared" si="440"/>
        <v>0</v>
      </c>
      <c r="O2613" s="5">
        <v>0</v>
      </c>
      <c r="P2613" s="5">
        <v>1</v>
      </c>
      <c r="Q2613" s="5">
        <f t="shared" si="441"/>
        <v>1</v>
      </c>
      <c r="R2613" s="5">
        <v>0</v>
      </c>
      <c r="S2613" s="5">
        <v>0</v>
      </c>
      <c r="T2613" s="5">
        <f t="shared" si="442"/>
        <v>0</v>
      </c>
      <c r="U2613" s="5">
        <v>0</v>
      </c>
      <c r="V2613" s="5">
        <v>1</v>
      </c>
      <c r="W2613" s="5">
        <v>0</v>
      </c>
      <c r="X2613" s="5">
        <v>0</v>
      </c>
      <c r="Y2613" s="5">
        <f t="shared" si="445"/>
        <v>0</v>
      </c>
      <c r="Z2613" s="5">
        <v>0</v>
      </c>
      <c r="AA2613" s="5">
        <v>0</v>
      </c>
      <c r="AB2613" s="5">
        <f t="shared" si="446"/>
        <v>0</v>
      </c>
      <c r="AC2613" s="5">
        <v>0</v>
      </c>
      <c r="AD2613" s="5">
        <v>0</v>
      </c>
      <c r="AE2613" s="5">
        <f t="shared" si="447"/>
        <v>0</v>
      </c>
      <c r="AF2613" s="5">
        <v>0</v>
      </c>
      <c r="AG2613" s="6"/>
      <c r="AH2613" s="5">
        <v>0</v>
      </c>
      <c r="AI2613" s="5">
        <v>0</v>
      </c>
      <c r="AJ2613" s="5">
        <v>0</v>
      </c>
      <c r="AK2613" s="5">
        <f t="shared" si="448"/>
        <v>0</v>
      </c>
      <c r="AL2613" s="5">
        <v>0</v>
      </c>
      <c r="AM2613" s="5">
        <v>0</v>
      </c>
      <c r="AN2613" s="5">
        <f t="shared" si="449"/>
        <v>0</v>
      </c>
      <c r="AO2613" s="5">
        <v>0</v>
      </c>
      <c r="AP2613" s="5">
        <v>0</v>
      </c>
      <c r="AQ2613" s="5">
        <f t="shared" si="450"/>
        <v>0</v>
      </c>
      <c r="AR2613" s="5">
        <v>0</v>
      </c>
      <c r="AS2613" s="6"/>
      <c r="AT2613" s="5">
        <v>0</v>
      </c>
      <c r="AU2613" s="5">
        <v>0</v>
      </c>
      <c r="AV2613" t="str">
        <f t="shared" si="443"/>
        <v>N</v>
      </c>
      <c r="AW2613" t="s">
        <v>60</v>
      </c>
      <c r="AX2613" t="s">
        <v>61</v>
      </c>
      <c r="AY2613" t="s">
        <v>2637</v>
      </c>
      <c r="AZ2613" t="s">
        <v>2637</v>
      </c>
      <c r="BA2613" t="str">
        <f t="shared" si="444"/>
        <v>N</v>
      </c>
    </row>
    <row r="2614" spans="1:53">
      <c r="A2614" t="s">
        <v>436</v>
      </c>
      <c r="B2614" t="s">
        <v>54</v>
      </c>
      <c r="C2614" t="s">
        <v>89</v>
      </c>
      <c r="D2614">
        <v>2020</v>
      </c>
      <c r="F2614" t="s">
        <v>6767</v>
      </c>
      <c r="G2614" t="s">
        <v>6768</v>
      </c>
      <c r="H2614" t="s">
        <v>6769</v>
      </c>
      <c r="I2614" t="s">
        <v>6770</v>
      </c>
      <c r="J2614" t="s">
        <v>58</v>
      </c>
      <c r="K2614" t="s">
        <v>59</v>
      </c>
      <c r="L2614" s="5">
        <v>0</v>
      </c>
      <c r="M2614" s="5">
        <v>0</v>
      </c>
      <c r="N2614" s="5">
        <f t="shared" si="440"/>
        <v>0</v>
      </c>
      <c r="O2614" s="5">
        <v>0</v>
      </c>
      <c r="P2614" s="5">
        <v>1</v>
      </c>
      <c r="Q2614" s="5">
        <f t="shared" si="441"/>
        <v>1</v>
      </c>
      <c r="R2614" s="5">
        <v>0</v>
      </c>
      <c r="S2614" s="5">
        <v>0</v>
      </c>
      <c r="T2614" s="5">
        <f t="shared" si="442"/>
        <v>0</v>
      </c>
      <c r="U2614" s="5">
        <v>0</v>
      </c>
      <c r="V2614" s="5">
        <v>1</v>
      </c>
      <c r="W2614" s="5">
        <v>0</v>
      </c>
      <c r="X2614" s="5">
        <v>0</v>
      </c>
      <c r="Y2614" s="5">
        <f t="shared" si="445"/>
        <v>0</v>
      </c>
      <c r="Z2614" s="5">
        <v>0</v>
      </c>
      <c r="AA2614" s="5">
        <v>0</v>
      </c>
      <c r="AB2614" s="5">
        <f t="shared" si="446"/>
        <v>0</v>
      </c>
      <c r="AC2614" s="5">
        <v>0</v>
      </c>
      <c r="AD2614" s="5">
        <v>0</v>
      </c>
      <c r="AE2614" s="5">
        <f t="shared" si="447"/>
        <v>0</v>
      </c>
      <c r="AF2614" s="5">
        <v>0</v>
      </c>
      <c r="AG2614" s="6"/>
      <c r="AH2614" s="5">
        <v>0</v>
      </c>
      <c r="AI2614" s="5">
        <v>0</v>
      </c>
      <c r="AJ2614" s="5">
        <v>0</v>
      </c>
      <c r="AK2614" s="5">
        <f t="shared" si="448"/>
        <v>0</v>
      </c>
      <c r="AL2614" s="5">
        <v>0</v>
      </c>
      <c r="AM2614" s="5">
        <v>0</v>
      </c>
      <c r="AN2614" s="5">
        <f t="shared" si="449"/>
        <v>0</v>
      </c>
      <c r="AO2614" s="5">
        <v>0</v>
      </c>
      <c r="AP2614" s="5">
        <v>0</v>
      </c>
      <c r="AQ2614" s="5">
        <f t="shared" si="450"/>
        <v>0</v>
      </c>
      <c r="AR2614" s="5">
        <v>0</v>
      </c>
      <c r="AS2614" s="6"/>
      <c r="AT2614" s="5">
        <v>0</v>
      </c>
      <c r="AU2614" s="5">
        <v>0</v>
      </c>
      <c r="AV2614" t="str">
        <f t="shared" si="443"/>
        <v>N</v>
      </c>
      <c r="AW2614" t="s">
        <v>60</v>
      </c>
      <c r="AX2614" t="s">
        <v>61</v>
      </c>
      <c r="AY2614" t="s">
        <v>2637</v>
      </c>
      <c r="AZ2614" t="s">
        <v>2637</v>
      </c>
      <c r="BA2614" t="str">
        <f t="shared" si="444"/>
        <v>N</v>
      </c>
    </row>
    <row r="2615" spans="1:53">
      <c r="A2615" t="s">
        <v>436</v>
      </c>
      <c r="B2615" t="s">
        <v>54</v>
      </c>
      <c r="C2615" t="s">
        <v>89</v>
      </c>
      <c r="D2615">
        <v>2020</v>
      </c>
      <c r="F2615" t="s">
        <v>6771</v>
      </c>
      <c r="G2615" t="s">
        <v>6772</v>
      </c>
      <c r="H2615" t="s">
        <v>5071</v>
      </c>
      <c r="I2615" t="s">
        <v>6773</v>
      </c>
      <c r="J2615" t="s">
        <v>58</v>
      </c>
      <c r="K2615" t="s">
        <v>59</v>
      </c>
      <c r="L2615" s="5">
        <v>0</v>
      </c>
      <c r="M2615" s="5">
        <v>0</v>
      </c>
      <c r="N2615" s="5">
        <f t="shared" si="440"/>
        <v>0</v>
      </c>
      <c r="O2615" s="5">
        <v>0</v>
      </c>
      <c r="P2615" s="5">
        <v>1</v>
      </c>
      <c r="Q2615" s="5">
        <f t="shared" si="441"/>
        <v>1</v>
      </c>
      <c r="R2615" s="5">
        <v>0</v>
      </c>
      <c r="S2615" s="5">
        <v>0</v>
      </c>
      <c r="T2615" s="5">
        <f t="shared" si="442"/>
        <v>0</v>
      </c>
      <c r="U2615" s="5">
        <v>0</v>
      </c>
      <c r="V2615" s="5">
        <v>1</v>
      </c>
      <c r="W2615" s="5">
        <v>0</v>
      </c>
      <c r="X2615" s="5">
        <v>0</v>
      </c>
      <c r="Y2615" s="5">
        <f t="shared" si="445"/>
        <v>0</v>
      </c>
      <c r="Z2615" s="5">
        <v>0</v>
      </c>
      <c r="AA2615" s="5">
        <v>0</v>
      </c>
      <c r="AB2615" s="5">
        <f t="shared" si="446"/>
        <v>0</v>
      </c>
      <c r="AC2615" s="5">
        <v>0</v>
      </c>
      <c r="AD2615" s="5">
        <v>0</v>
      </c>
      <c r="AE2615" s="5">
        <f t="shared" si="447"/>
        <v>0</v>
      </c>
      <c r="AF2615" s="5">
        <v>0</v>
      </c>
      <c r="AG2615" s="6"/>
      <c r="AH2615" s="5">
        <v>0</v>
      </c>
      <c r="AI2615" s="5">
        <v>0</v>
      </c>
      <c r="AJ2615" s="5">
        <v>0</v>
      </c>
      <c r="AK2615" s="5">
        <f t="shared" si="448"/>
        <v>0</v>
      </c>
      <c r="AL2615" s="5">
        <v>0</v>
      </c>
      <c r="AM2615" s="5">
        <v>0</v>
      </c>
      <c r="AN2615" s="5">
        <f t="shared" si="449"/>
        <v>0</v>
      </c>
      <c r="AO2615" s="5">
        <v>0</v>
      </c>
      <c r="AP2615" s="5">
        <v>0</v>
      </c>
      <c r="AQ2615" s="5">
        <f t="shared" si="450"/>
        <v>0</v>
      </c>
      <c r="AR2615" s="5">
        <v>0</v>
      </c>
      <c r="AS2615" s="6"/>
      <c r="AT2615" s="5">
        <v>0</v>
      </c>
      <c r="AU2615" s="5">
        <v>0</v>
      </c>
      <c r="AV2615" t="str">
        <f t="shared" si="443"/>
        <v>N</v>
      </c>
      <c r="AW2615" t="s">
        <v>60</v>
      </c>
      <c r="AX2615" t="s">
        <v>61</v>
      </c>
      <c r="AY2615" t="s">
        <v>2637</v>
      </c>
      <c r="AZ2615" t="s">
        <v>2637</v>
      </c>
      <c r="BA2615" t="str">
        <f t="shared" si="444"/>
        <v>N</v>
      </c>
    </row>
    <row r="2616" spans="1:53">
      <c r="A2616" t="s">
        <v>436</v>
      </c>
      <c r="B2616" t="s">
        <v>54</v>
      </c>
      <c r="C2616" t="s">
        <v>89</v>
      </c>
      <c r="D2616">
        <v>2020</v>
      </c>
      <c r="F2616" t="s">
        <v>6774</v>
      </c>
      <c r="G2616" t="s">
        <v>6775</v>
      </c>
      <c r="H2616" t="s">
        <v>2720</v>
      </c>
      <c r="I2616" t="s">
        <v>6776</v>
      </c>
      <c r="J2616" t="s">
        <v>58</v>
      </c>
      <c r="K2616" t="s">
        <v>59</v>
      </c>
      <c r="L2616" s="5">
        <v>0</v>
      </c>
      <c r="M2616" s="5">
        <v>0</v>
      </c>
      <c r="N2616" s="5">
        <f t="shared" si="440"/>
        <v>0</v>
      </c>
      <c r="O2616" s="5">
        <v>0</v>
      </c>
      <c r="P2616" s="5">
        <v>1</v>
      </c>
      <c r="Q2616" s="5">
        <f t="shared" si="441"/>
        <v>1</v>
      </c>
      <c r="R2616" s="5">
        <v>0</v>
      </c>
      <c r="S2616" s="5">
        <v>0</v>
      </c>
      <c r="T2616" s="5">
        <f t="shared" si="442"/>
        <v>0</v>
      </c>
      <c r="U2616" s="5">
        <v>0</v>
      </c>
      <c r="V2616" s="5">
        <v>1</v>
      </c>
      <c r="W2616" s="5">
        <v>0</v>
      </c>
      <c r="X2616" s="5">
        <v>0</v>
      </c>
      <c r="Y2616" s="5">
        <f t="shared" si="445"/>
        <v>0</v>
      </c>
      <c r="Z2616" s="5">
        <v>0</v>
      </c>
      <c r="AA2616" s="5">
        <v>0</v>
      </c>
      <c r="AB2616" s="5">
        <f t="shared" si="446"/>
        <v>0</v>
      </c>
      <c r="AC2616" s="5">
        <v>0</v>
      </c>
      <c r="AD2616" s="5">
        <v>0</v>
      </c>
      <c r="AE2616" s="5">
        <f t="shared" si="447"/>
        <v>0</v>
      </c>
      <c r="AF2616" s="5">
        <v>0</v>
      </c>
      <c r="AG2616" s="6"/>
      <c r="AH2616" s="5">
        <v>0</v>
      </c>
      <c r="AI2616" s="5">
        <v>0</v>
      </c>
      <c r="AJ2616" s="5">
        <v>0</v>
      </c>
      <c r="AK2616" s="5">
        <f t="shared" si="448"/>
        <v>0</v>
      </c>
      <c r="AL2616" s="5">
        <v>0</v>
      </c>
      <c r="AM2616" s="5">
        <v>0</v>
      </c>
      <c r="AN2616" s="5">
        <f t="shared" si="449"/>
        <v>0</v>
      </c>
      <c r="AO2616" s="5">
        <v>0</v>
      </c>
      <c r="AP2616" s="5">
        <v>0</v>
      </c>
      <c r="AQ2616" s="5">
        <f t="shared" si="450"/>
        <v>0</v>
      </c>
      <c r="AR2616" s="5">
        <v>0</v>
      </c>
      <c r="AS2616" s="6"/>
      <c r="AT2616" s="5">
        <v>0</v>
      </c>
      <c r="AU2616" s="5">
        <v>0</v>
      </c>
      <c r="AV2616" t="str">
        <f t="shared" si="443"/>
        <v>N</v>
      </c>
      <c r="AW2616" t="s">
        <v>60</v>
      </c>
      <c r="AX2616" t="s">
        <v>61</v>
      </c>
      <c r="AY2616" t="s">
        <v>2637</v>
      </c>
      <c r="AZ2616" t="s">
        <v>2637</v>
      </c>
      <c r="BA2616" t="str">
        <f t="shared" si="444"/>
        <v>N</v>
      </c>
    </row>
    <row r="2617" spans="1:53">
      <c r="A2617" t="s">
        <v>436</v>
      </c>
      <c r="B2617" t="s">
        <v>54</v>
      </c>
      <c r="C2617" t="s">
        <v>89</v>
      </c>
      <c r="D2617">
        <v>2020</v>
      </c>
      <c r="F2617" t="s">
        <v>6777</v>
      </c>
      <c r="G2617" t="s">
        <v>6778</v>
      </c>
      <c r="H2617" t="s">
        <v>5050</v>
      </c>
      <c r="I2617" t="s">
        <v>6779</v>
      </c>
      <c r="J2617" t="s">
        <v>58</v>
      </c>
      <c r="K2617" t="s">
        <v>59</v>
      </c>
      <c r="L2617" s="5">
        <v>0</v>
      </c>
      <c r="M2617" s="5">
        <v>0</v>
      </c>
      <c r="N2617" s="5">
        <f t="shared" si="440"/>
        <v>0</v>
      </c>
      <c r="O2617" s="5">
        <v>0</v>
      </c>
      <c r="P2617" s="5">
        <v>1</v>
      </c>
      <c r="Q2617" s="5">
        <f t="shared" si="441"/>
        <v>1</v>
      </c>
      <c r="R2617" s="5">
        <v>0</v>
      </c>
      <c r="S2617" s="5">
        <v>0</v>
      </c>
      <c r="T2617" s="5">
        <f t="shared" si="442"/>
        <v>0</v>
      </c>
      <c r="U2617" s="5">
        <v>0</v>
      </c>
      <c r="V2617" s="5">
        <v>1</v>
      </c>
      <c r="W2617" s="5">
        <v>0</v>
      </c>
      <c r="X2617" s="5">
        <v>0</v>
      </c>
      <c r="Y2617" s="5">
        <f t="shared" si="445"/>
        <v>0</v>
      </c>
      <c r="Z2617" s="5">
        <v>0</v>
      </c>
      <c r="AA2617" s="5">
        <v>0</v>
      </c>
      <c r="AB2617" s="5">
        <f t="shared" si="446"/>
        <v>0</v>
      </c>
      <c r="AC2617" s="5">
        <v>0</v>
      </c>
      <c r="AD2617" s="5">
        <v>0</v>
      </c>
      <c r="AE2617" s="5">
        <f t="shared" si="447"/>
        <v>0</v>
      </c>
      <c r="AF2617" s="5">
        <v>0</v>
      </c>
      <c r="AG2617" s="6"/>
      <c r="AH2617" s="5">
        <v>0</v>
      </c>
      <c r="AI2617" s="5">
        <v>0</v>
      </c>
      <c r="AJ2617" s="5">
        <v>0</v>
      </c>
      <c r="AK2617" s="5">
        <f t="shared" si="448"/>
        <v>0</v>
      </c>
      <c r="AL2617" s="5">
        <v>0</v>
      </c>
      <c r="AM2617" s="5">
        <v>0</v>
      </c>
      <c r="AN2617" s="5">
        <f t="shared" si="449"/>
        <v>0</v>
      </c>
      <c r="AO2617" s="5">
        <v>0</v>
      </c>
      <c r="AP2617" s="5">
        <v>0</v>
      </c>
      <c r="AQ2617" s="5">
        <f t="shared" si="450"/>
        <v>0</v>
      </c>
      <c r="AR2617" s="5">
        <v>0</v>
      </c>
      <c r="AS2617" s="6"/>
      <c r="AT2617" s="5">
        <v>0</v>
      </c>
      <c r="AU2617" s="5">
        <v>0</v>
      </c>
      <c r="AV2617" t="str">
        <f t="shared" si="443"/>
        <v>N</v>
      </c>
      <c r="AW2617" t="s">
        <v>60</v>
      </c>
      <c r="AX2617" t="s">
        <v>61</v>
      </c>
      <c r="AY2617" t="s">
        <v>2637</v>
      </c>
      <c r="AZ2617" t="s">
        <v>2637</v>
      </c>
      <c r="BA2617" t="str">
        <f t="shared" si="444"/>
        <v>N</v>
      </c>
    </row>
    <row r="2618" spans="1:53">
      <c r="A2618" t="s">
        <v>436</v>
      </c>
      <c r="B2618" t="s">
        <v>54</v>
      </c>
      <c r="C2618" t="s">
        <v>89</v>
      </c>
      <c r="D2618">
        <v>2020</v>
      </c>
      <c r="F2618" t="s">
        <v>4908</v>
      </c>
      <c r="G2618" t="s">
        <v>4909</v>
      </c>
      <c r="H2618" t="s">
        <v>6780</v>
      </c>
      <c r="I2618" t="s">
        <v>6781</v>
      </c>
      <c r="J2618" t="s">
        <v>58</v>
      </c>
      <c r="K2618" t="s">
        <v>59</v>
      </c>
      <c r="L2618" s="5">
        <v>0</v>
      </c>
      <c r="M2618" s="5">
        <v>0</v>
      </c>
      <c r="N2618" s="5">
        <f t="shared" si="440"/>
        <v>0</v>
      </c>
      <c r="O2618" s="5">
        <v>0</v>
      </c>
      <c r="P2618" s="5">
        <v>1</v>
      </c>
      <c r="Q2618" s="5">
        <f t="shared" si="441"/>
        <v>1</v>
      </c>
      <c r="R2618" s="5">
        <v>0</v>
      </c>
      <c r="S2618" s="5">
        <v>0</v>
      </c>
      <c r="T2618" s="5">
        <f t="shared" si="442"/>
        <v>0</v>
      </c>
      <c r="U2618" s="5">
        <v>0</v>
      </c>
      <c r="V2618" s="5">
        <v>1</v>
      </c>
      <c r="W2618" s="5">
        <v>0</v>
      </c>
      <c r="X2618" s="5">
        <v>0</v>
      </c>
      <c r="Y2618" s="5">
        <f t="shared" si="445"/>
        <v>0</v>
      </c>
      <c r="Z2618" s="5">
        <v>0</v>
      </c>
      <c r="AA2618" s="5">
        <v>0</v>
      </c>
      <c r="AB2618" s="5">
        <f t="shared" si="446"/>
        <v>0</v>
      </c>
      <c r="AC2618" s="5">
        <v>0</v>
      </c>
      <c r="AD2618" s="5">
        <v>0</v>
      </c>
      <c r="AE2618" s="5">
        <f t="shared" si="447"/>
        <v>0</v>
      </c>
      <c r="AF2618" s="5">
        <v>0</v>
      </c>
      <c r="AG2618" s="6"/>
      <c r="AH2618" s="5">
        <v>0</v>
      </c>
      <c r="AI2618" s="5">
        <v>0</v>
      </c>
      <c r="AJ2618" s="5">
        <v>0</v>
      </c>
      <c r="AK2618" s="5">
        <f t="shared" si="448"/>
        <v>0</v>
      </c>
      <c r="AL2618" s="5">
        <v>0</v>
      </c>
      <c r="AM2618" s="5">
        <v>0</v>
      </c>
      <c r="AN2618" s="5">
        <f t="shared" si="449"/>
        <v>0</v>
      </c>
      <c r="AO2618" s="5">
        <v>0</v>
      </c>
      <c r="AP2618" s="5">
        <v>0</v>
      </c>
      <c r="AQ2618" s="5">
        <f t="shared" si="450"/>
        <v>0</v>
      </c>
      <c r="AR2618" s="5">
        <v>0</v>
      </c>
      <c r="AS2618" s="6"/>
      <c r="AT2618" s="5">
        <v>0</v>
      </c>
      <c r="AU2618" s="5">
        <v>0</v>
      </c>
      <c r="AV2618" t="str">
        <f t="shared" si="443"/>
        <v>N</v>
      </c>
      <c r="AW2618" t="s">
        <v>60</v>
      </c>
      <c r="AX2618" t="s">
        <v>61</v>
      </c>
      <c r="AY2618" t="s">
        <v>2637</v>
      </c>
      <c r="AZ2618" t="s">
        <v>2637</v>
      </c>
      <c r="BA2618" t="str">
        <f t="shared" si="444"/>
        <v>N</v>
      </c>
    </row>
    <row r="2619" spans="1:53">
      <c r="A2619" t="s">
        <v>436</v>
      </c>
      <c r="B2619" t="s">
        <v>54</v>
      </c>
      <c r="C2619" t="s">
        <v>89</v>
      </c>
      <c r="D2619">
        <v>2020</v>
      </c>
      <c r="F2619" t="s">
        <v>6782</v>
      </c>
      <c r="G2619" t="s">
        <v>6783</v>
      </c>
      <c r="H2619" t="s">
        <v>6784</v>
      </c>
      <c r="I2619" t="s">
        <v>6785</v>
      </c>
      <c r="J2619" t="s">
        <v>58</v>
      </c>
      <c r="K2619" t="s">
        <v>59</v>
      </c>
      <c r="L2619" s="5">
        <v>0</v>
      </c>
      <c r="M2619" s="5">
        <v>0</v>
      </c>
      <c r="N2619" s="5">
        <f t="shared" si="440"/>
        <v>0</v>
      </c>
      <c r="O2619" s="5">
        <v>0</v>
      </c>
      <c r="P2619" s="5">
        <v>1</v>
      </c>
      <c r="Q2619" s="5">
        <f t="shared" si="441"/>
        <v>1</v>
      </c>
      <c r="R2619" s="5">
        <v>0</v>
      </c>
      <c r="S2619" s="5">
        <v>0</v>
      </c>
      <c r="T2619" s="5">
        <f t="shared" si="442"/>
        <v>0</v>
      </c>
      <c r="U2619" s="5">
        <v>0</v>
      </c>
      <c r="V2619" s="5">
        <v>1</v>
      </c>
      <c r="W2619" s="5">
        <v>0</v>
      </c>
      <c r="X2619" s="5">
        <v>0</v>
      </c>
      <c r="Y2619" s="5">
        <f t="shared" si="445"/>
        <v>0</v>
      </c>
      <c r="Z2619" s="5">
        <v>0</v>
      </c>
      <c r="AA2619" s="5">
        <v>0</v>
      </c>
      <c r="AB2619" s="5">
        <f t="shared" si="446"/>
        <v>0</v>
      </c>
      <c r="AC2619" s="5">
        <v>0</v>
      </c>
      <c r="AD2619" s="5">
        <v>0</v>
      </c>
      <c r="AE2619" s="5">
        <f t="shared" si="447"/>
        <v>0</v>
      </c>
      <c r="AF2619" s="5">
        <v>0</v>
      </c>
      <c r="AG2619" s="6"/>
      <c r="AH2619" s="5">
        <v>0</v>
      </c>
      <c r="AI2619" s="5">
        <v>0</v>
      </c>
      <c r="AJ2619" s="5">
        <v>0</v>
      </c>
      <c r="AK2619" s="5">
        <f t="shared" si="448"/>
        <v>0</v>
      </c>
      <c r="AL2619" s="5">
        <v>0</v>
      </c>
      <c r="AM2619" s="5">
        <v>0</v>
      </c>
      <c r="AN2619" s="5">
        <f t="shared" si="449"/>
        <v>0</v>
      </c>
      <c r="AO2619" s="5">
        <v>0</v>
      </c>
      <c r="AP2619" s="5">
        <v>0</v>
      </c>
      <c r="AQ2619" s="5">
        <f t="shared" si="450"/>
        <v>0</v>
      </c>
      <c r="AR2619" s="5">
        <v>0</v>
      </c>
      <c r="AS2619" s="6"/>
      <c r="AT2619" s="5">
        <v>0</v>
      </c>
      <c r="AU2619" s="5">
        <v>0</v>
      </c>
      <c r="AV2619" t="str">
        <f t="shared" si="443"/>
        <v>N</v>
      </c>
      <c r="AW2619" t="s">
        <v>60</v>
      </c>
      <c r="AX2619" t="s">
        <v>61</v>
      </c>
      <c r="AY2619" t="s">
        <v>2637</v>
      </c>
      <c r="AZ2619" t="s">
        <v>2637</v>
      </c>
      <c r="BA2619" t="str">
        <f t="shared" si="444"/>
        <v>N</v>
      </c>
    </row>
    <row r="2620" spans="1:53">
      <c r="A2620" t="s">
        <v>436</v>
      </c>
      <c r="B2620" t="s">
        <v>54</v>
      </c>
      <c r="C2620" t="s">
        <v>89</v>
      </c>
      <c r="D2620">
        <v>2020</v>
      </c>
      <c r="F2620" t="s">
        <v>6786</v>
      </c>
      <c r="G2620" t="s">
        <v>6787</v>
      </c>
      <c r="H2620" t="s">
        <v>6788</v>
      </c>
      <c r="I2620" t="s">
        <v>6789</v>
      </c>
      <c r="J2620" t="s">
        <v>58</v>
      </c>
      <c r="K2620" t="s">
        <v>59</v>
      </c>
      <c r="L2620" s="5">
        <v>0</v>
      </c>
      <c r="M2620" s="5">
        <v>0</v>
      </c>
      <c r="N2620" s="5">
        <f t="shared" si="440"/>
        <v>0</v>
      </c>
      <c r="O2620" s="5">
        <v>0</v>
      </c>
      <c r="P2620" s="5">
        <v>1</v>
      </c>
      <c r="Q2620" s="5">
        <f t="shared" si="441"/>
        <v>1</v>
      </c>
      <c r="R2620" s="5">
        <v>0</v>
      </c>
      <c r="S2620" s="5">
        <v>0</v>
      </c>
      <c r="T2620" s="5">
        <f t="shared" si="442"/>
        <v>0</v>
      </c>
      <c r="U2620" s="5">
        <v>0</v>
      </c>
      <c r="V2620" s="5">
        <v>1</v>
      </c>
      <c r="W2620" s="5">
        <v>0</v>
      </c>
      <c r="X2620" s="5">
        <v>0</v>
      </c>
      <c r="Y2620" s="5">
        <f t="shared" si="445"/>
        <v>0</v>
      </c>
      <c r="Z2620" s="5">
        <v>0</v>
      </c>
      <c r="AA2620" s="5">
        <v>0</v>
      </c>
      <c r="AB2620" s="5">
        <f t="shared" si="446"/>
        <v>0</v>
      </c>
      <c r="AC2620" s="5">
        <v>0</v>
      </c>
      <c r="AD2620" s="5">
        <v>0</v>
      </c>
      <c r="AE2620" s="5">
        <f t="shared" si="447"/>
        <v>0</v>
      </c>
      <c r="AF2620" s="5">
        <v>0</v>
      </c>
      <c r="AG2620" s="6"/>
      <c r="AH2620" s="5">
        <v>0</v>
      </c>
      <c r="AI2620" s="5">
        <v>0</v>
      </c>
      <c r="AJ2620" s="5">
        <v>0</v>
      </c>
      <c r="AK2620" s="5">
        <f t="shared" si="448"/>
        <v>0</v>
      </c>
      <c r="AL2620" s="5">
        <v>0</v>
      </c>
      <c r="AM2620" s="5">
        <v>0</v>
      </c>
      <c r="AN2620" s="5">
        <f t="shared" si="449"/>
        <v>0</v>
      </c>
      <c r="AO2620" s="5">
        <v>0</v>
      </c>
      <c r="AP2620" s="5">
        <v>0</v>
      </c>
      <c r="AQ2620" s="5">
        <f t="shared" si="450"/>
        <v>0</v>
      </c>
      <c r="AR2620" s="5">
        <v>0</v>
      </c>
      <c r="AS2620" s="6"/>
      <c r="AT2620" s="5">
        <v>0</v>
      </c>
      <c r="AU2620" s="5">
        <v>0</v>
      </c>
      <c r="AV2620" t="str">
        <f t="shared" si="443"/>
        <v>N</v>
      </c>
      <c r="AW2620" t="s">
        <v>60</v>
      </c>
      <c r="AX2620" t="s">
        <v>61</v>
      </c>
      <c r="AY2620" t="s">
        <v>2637</v>
      </c>
      <c r="AZ2620" t="s">
        <v>2637</v>
      </c>
      <c r="BA2620" t="str">
        <f t="shared" si="444"/>
        <v>N</v>
      </c>
    </row>
    <row r="2621" spans="1:53">
      <c r="A2621" t="s">
        <v>436</v>
      </c>
      <c r="B2621" t="s">
        <v>54</v>
      </c>
      <c r="C2621" t="s">
        <v>89</v>
      </c>
      <c r="D2621">
        <v>2020</v>
      </c>
      <c r="F2621" t="s">
        <v>6790</v>
      </c>
      <c r="G2621" t="s">
        <v>6791</v>
      </c>
      <c r="H2621" t="s">
        <v>6792</v>
      </c>
      <c r="I2621" t="s">
        <v>6793</v>
      </c>
      <c r="J2621" t="s">
        <v>58</v>
      </c>
      <c r="K2621" t="s">
        <v>59</v>
      </c>
      <c r="L2621" s="5">
        <v>0</v>
      </c>
      <c r="M2621" s="5">
        <v>0</v>
      </c>
      <c r="N2621" s="5">
        <f t="shared" si="440"/>
        <v>0</v>
      </c>
      <c r="O2621" s="5">
        <v>0</v>
      </c>
      <c r="P2621" s="5">
        <v>1</v>
      </c>
      <c r="Q2621" s="5">
        <f t="shared" si="441"/>
        <v>1</v>
      </c>
      <c r="R2621" s="5">
        <v>0</v>
      </c>
      <c r="S2621" s="5">
        <v>0</v>
      </c>
      <c r="T2621" s="5">
        <f t="shared" si="442"/>
        <v>0</v>
      </c>
      <c r="U2621" s="5">
        <v>0</v>
      </c>
      <c r="V2621" s="5">
        <v>1</v>
      </c>
      <c r="W2621" s="5">
        <v>0</v>
      </c>
      <c r="X2621" s="5">
        <v>0</v>
      </c>
      <c r="Y2621" s="5">
        <f t="shared" si="445"/>
        <v>0</v>
      </c>
      <c r="Z2621" s="5">
        <v>0</v>
      </c>
      <c r="AA2621" s="5">
        <v>0</v>
      </c>
      <c r="AB2621" s="5">
        <f t="shared" si="446"/>
        <v>0</v>
      </c>
      <c r="AC2621" s="5">
        <v>0</v>
      </c>
      <c r="AD2621" s="5">
        <v>0</v>
      </c>
      <c r="AE2621" s="5">
        <f t="shared" si="447"/>
        <v>0</v>
      </c>
      <c r="AF2621" s="5">
        <v>0</v>
      </c>
      <c r="AG2621" s="6"/>
      <c r="AH2621" s="5">
        <v>0</v>
      </c>
      <c r="AI2621" s="5">
        <v>0</v>
      </c>
      <c r="AJ2621" s="5">
        <v>0</v>
      </c>
      <c r="AK2621" s="5">
        <f t="shared" si="448"/>
        <v>0</v>
      </c>
      <c r="AL2621" s="5">
        <v>0</v>
      </c>
      <c r="AM2621" s="5">
        <v>0</v>
      </c>
      <c r="AN2621" s="5">
        <f t="shared" si="449"/>
        <v>0</v>
      </c>
      <c r="AO2621" s="5">
        <v>0</v>
      </c>
      <c r="AP2621" s="5">
        <v>0</v>
      </c>
      <c r="AQ2621" s="5">
        <f t="shared" si="450"/>
        <v>0</v>
      </c>
      <c r="AR2621" s="5">
        <v>0</v>
      </c>
      <c r="AS2621" s="6"/>
      <c r="AT2621" s="5">
        <v>0</v>
      </c>
      <c r="AU2621" s="5">
        <v>0</v>
      </c>
      <c r="AV2621" t="str">
        <f t="shared" si="443"/>
        <v>N</v>
      </c>
      <c r="AW2621" t="s">
        <v>60</v>
      </c>
      <c r="AX2621" t="s">
        <v>61</v>
      </c>
      <c r="AY2621" t="s">
        <v>2637</v>
      </c>
      <c r="AZ2621" t="s">
        <v>2637</v>
      </c>
      <c r="BA2621" t="str">
        <f t="shared" si="444"/>
        <v>N</v>
      </c>
    </row>
    <row r="2622" spans="1:53">
      <c r="A2622" t="s">
        <v>436</v>
      </c>
      <c r="B2622" t="s">
        <v>54</v>
      </c>
      <c r="C2622" t="s">
        <v>89</v>
      </c>
      <c r="D2622">
        <v>2020</v>
      </c>
      <c r="F2622" t="s">
        <v>6794</v>
      </c>
      <c r="G2622" t="s">
        <v>6795</v>
      </c>
      <c r="H2622" t="s">
        <v>6796</v>
      </c>
      <c r="I2622" t="s">
        <v>6797</v>
      </c>
      <c r="J2622" t="s">
        <v>58</v>
      </c>
      <c r="K2622" t="s">
        <v>59</v>
      </c>
      <c r="L2622" s="5">
        <v>0</v>
      </c>
      <c r="M2622" s="5">
        <v>0</v>
      </c>
      <c r="N2622" s="5">
        <f t="shared" si="440"/>
        <v>0</v>
      </c>
      <c r="O2622" s="5">
        <v>0</v>
      </c>
      <c r="P2622" s="5">
        <v>1</v>
      </c>
      <c r="Q2622" s="5">
        <f t="shared" si="441"/>
        <v>1</v>
      </c>
      <c r="R2622" s="5">
        <v>0</v>
      </c>
      <c r="S2622" s="5">
        <v>0</v>
      </c>
      <c r="T2622" s="5">
        <f t="shared" si="442"/>
        <v>0</v>
      </c>
      <c r="U2622" s="5">
        <v>0</v>
      </c>
      <c r="V2622" s="5">
        <v>1</v>
      </c>
      <c r="W2622" s="5">
        <v>0</v>
      </c>
      <c r="X2622" s="5">
        <v>0</v>
      </c>
      <c r="Y2622" s="5">
        <f t="shared" si="445"/>
        <v>0</v>
      </c>
      <c r="Z2622" s="5">
        <v>0</v>
      </c>
      <c r="AA2622" s="5">
        <v>0</v>
      </c>
      <c r="AB2622" s="5">
        <f t="shared" si="446"/>
        <v>0</v>
      </c>
      <c r="AC2622" s="5">
        <v>0</v>
      </c>
      <c r="AD2622" s="5">
        <v>0</v>
      </c>
      <c r="AE2622" s="5">
        <f t="shared" si="447"/>
        <v>0</v>
      </c>
      <c r="AF2622" s="5">
        <v>0</v>
      </c>
      <c r="AG2622" s="6"/>
      <c r="AH2622" s="5">
        <v>0</v>
      </c>
      <c r="AI2622" s="5">
        <v>0</v>
      </c>
      <c r="AJ2622" s="5">
        <v>0</v>
      </c>
      <c r="AK2622" s="5">
        <f t="shared" si="448"/>
        <v>0</v>
      </c>
      <c r="AL2622" s="5">
        <v>0</v>
      </c>
      <c r="AM2622" s="5">
        <v>0</v>
      </c>
      <c r="AN2622" s="5">
        <f t="shared" si="449"/>
        <v>0</v>
      </c>
      <c r="AO2622" s="5">
        <v>0</v>
      </c>
      <c r="AP2622" s="5">
        <v>0</v>
      </c>
      <c r="AQ2622" s="5">
        <f t="shared" si="450"/>
        <v>0</v>
      </c>
      <c r="AR2622" s="5">
        <v>0</v>
      </c>
      <c r="AS2622" s="6"/>
      <c r="AT2622" s="5">
        <v>0</v>
      </c>
      <c r="AU2622" s="5">
        <v>0</v>
      </c>
      <c r="AV2622" t="str">
        <f t="shared" si="443"/>
        <v>N</v>
      </c>
      <c r="AW2622" t="s">
        <v>60</v>
      </c>
      <c r="AX2622" t="s">
        <v>61</v>
      </c>
      <c r="AY2622" t="s">
        <v>2637</v>
      </c>
      <c r="AZ2622" t="s">
        <v>2637</v>
      </c>
      <c r="BA2622" t="str">
        <f t="shared" si="444"/>
        <v>N</v>
      </c>
    </row>
    <row r="2623" spans="1:53">
      <c r="A2623" t="s">
        <v>436</v>
      </c>
      <c r="B2623" t="s">
        <v>54</v>
      </c>
      <c r="C2623" t="s">
        <v>89</v>
      </c>
      <c r="D2623">
        <v>2020</v>
      </c>
      <c r="F2623" t="s">
        <v>6798</v>
      </c>
      <c r="G2623" t="s">
        <v>6799</v>
      </c>
      <c r="H2623" t="s">
        <v>2720</v>
      </c>
      <c r="I2623" t="s">
        <v>6800</v>
      </c>
      <c r="J2623" t="s">
        <v>58</v>
      </c>
      <c r="K2623" t="s">
        <v>59</v>
      </c>
      <c r="L2623" s="5">
        <v>0</v>
      </c>
      <c r="M2623" s="5">
        <v>0</v>
      </c>
      <c r="N2623" s="5">
        <f t="shared" si="440"/>
        <v>0</v>
      </c>
      <c r="O2623" s="5">
        <v>0</v>
      </c>
      <c r="P2623" s="5">
        <v>1</v>
      </c>
      <c r="Q2623" s="5">
        <f t="shared" si="441"/>
        <v>1</v>
      </c>
      <c r="R2623" s="5">
        <v>0</v>
      </c>
      <c r="S2623" s="5">
        <v>0</v>
      </c>
      <c r="T2623" s="5">
        <f t="shared" si="442"/>
        <v>0</v>
      </c>
      <c r="U2623" s="5">
        <v>0</v>
      </c>
      <c r="V2623" s="5">
        <v>1</v>
      </c>
      <c r="W2623" s="5">
        <v>0</v>
      </c>
      <c r="X2623" s="5">
        <v>0</v>
      </c>
      <c r="Y2623" s="5">
        <f t="shared" si="445"/>
        <v>0</v>
      </c>
      <c r="Z2623" s="5">
        <v>0</v>
      </c>
      <c r="AA2623" s="5">
        <v>0</v>
      </c>
      <c r="AB2623" s="5">
        <f t="shared" si="446"/>
        <v>0</v>
      </c>
      <c r="AC2623" s="5">
        <v>0</v>
      </c>
      <c r="AD2623" s="5">
        <v>0</v>
      </c>
      <c r="AE2623" s="5">
        <f t="shared" si="447"/>
        <v>0</v>
      </c>
      <c r="AF2623" s="5">
        <v>0</v>
      </c>
      <c r="AG2623" s="6"/>
      <c r="AH2623" s="5">
        <v>0</v>
      </c>
      <c r="AI2623" s="5">
        <v>0</v>
      </c>
      <c r="AJ2623" s="5">
        <v>0</v>
      </c>
      <c r="AK2623" s="5">
        <f t="shared" si="448"/>
        <v>0</v>
      </c>
      <c r="AL2623" s="5">
        <v>0</v>
      </c>
      <c r="AM2623" s="5">
        <v>0</v>
      </c>
      <c r="AN2623" s="5">
        <f t="shared" si="449"/>
        <v>0</v>
      </c>
      <c r="AO2623" s="5">
        <v>0</v>
      </c>
      <c r="AP2623" s="5">
        <v>0</v>
      </c>
      <c r="AQ2623" s="5">
        <f t="shared" si="450"/>
        <v>0</v>
      </c>
      <c r="AR2623" s="5">
        <v>0</v>
      </c>
      <c r="AS2623" s="6"/>
      <c r="AT2623" s="5">
        <v>0</v>
      </c>
      <c r="AU2623" s="5">
        <v>0</v>
      </c>
      <c r="AV2623" t="str">
        <f t="shared" si="443"/>
        <v>N</v>
      </c>
      <c r="AW2623" t="s">
        <v>60</v>
      </c>
      <c r="AX2623" t="s">
        <v>61</v>
      </c>
      <c r="AY2623" t="s">
        <v>2637</v>
      </c>
      <c r="AZ2623" t="s">
        <v>2637</v>
      </c>
      <c r="BA2623" t="str">
        <f t="shared" si="444"/>
        <v>N</v>
      </c>
    </row>
    <row r="2624" spans="1:53">
      <c r="A2624" t="s">
        <v>436</v>
      </c>
      <c r="B2624" t="s">
        <v>54</v>
      </c>
      <c r="C2624" t="s">
        <v>89</v>
      </c>
      <c r="D2624">
        <v>2020</v>
      </c>
      <c r="F2624" t="s">
        <v>5945</v>
      </c>
      <c r="G2624" t="s">
        <v>5946</v>
      </c>
      <c r="H2624" t="s">
        <v>6801</v>
      </c>
      <c r="I2624" t="s">
        <v>6802</v>
      </c>
      <c r="J2624" t="s">
        <v>58</v>
      </c>
      <c r="K2624" t="s">
        <v>59</v>
      </c>
      <c r="L2624" s="5">
        <v>0</v>
      </c>
      <c r="M2624" s="5">
        <v>0</v>
      </c>
      <c r="N2624" s="5">
        <f t="shared" si="440"/>
        <v>0</v>
      </c>
      <c r="O2624" s="5">
        <v>0</v>
      </c>
      <c r="P2624" s="5">
        <v>1</v>
      </c>
      <c r="Q2624" s="5">
        <f t="shared" si="441"/>
        <v>1</v>
      </c>
      <c r="R2624" s="5">
        <v>0</v>
      </c>
      <c r="S2624" s="5">
        <v>0</v>
      </c>
      <c r="T2624" s="5">
        <f t="shared" si="442"/>
        <v>0</v>
      </c>
      <c r="U2624" s="5">
        <v>0</v>
      </c>
      <c r="V2624" s="5">
        <v>1</v>
      </c>
      <c r="W2624" s="5">
        <v>0</v>
      </c>
      <c r="X2624" s="5">
        <v>0</v>
      </c>
      <c r="Y2624" s="5">
        <f t="shared" si="445"/>
        <v>0</v>
      </c>
      <c r="Z2624" s="5">
        <v>0</v>
      </c>
      <c r="AA2624" s="5">
        <v>0</v>
      </c>
      <c r="AB2624" s="5">
        <f t="shared" si="446"/>
        <v>0</v>
      </c>
      <c r="AC2624" s="5">
        <v>0</v>
      </c>
      <c r="AD2624" s="5">
        <v>0</v>
      </c>
      <c r="AE2624" s="5">
        <f t="shared" si="447"/>
        <v>0</v>
      </c>
      <c r="AF2624" s="5">
        <v>0</v>
      </c>
      <c r="AG2624" s="6"/>
      <c r="AH2624" s="5">
        <v>0</v>
      </c>
      <c r="AI2624" s="5">
        <v>0</v>
      </c>
      <c r="AJ2624" s="5">
        <v>0</v>
      </c>
      <c r="AK2624" s="5">
        <f t="shared" si="448"/>
        <v>0</v>
      </c>
      <c r="AL2624" s="5">
        <v>0</v>
      </c>
      <c r="AM2624" s="5">
        <v>0</v>
      </c>
      <c r="AN2624" s="5">
        <f t="shared" si="449"/>
        <v>0</v>
      </c>
      <c r="AO2624" s="5">
        <v>0</v>
      </c>
      <c r="AP2624" s="5">
        <v>0</v>
      </c>
      <c r="AQ2624" s="5">
        <f t="shared" si="450"/>
        <v>0</v>
      </c>
      <c r="AR2624" s="5">
        <v>0</v>
      </c>
      <c r="AS2624" s="6"/>
      <c r="AT2624" s="5">
        <v>0</v>
      </c>
      <c r="AU2624" s="5">
        <v>0</v>
      </c>
      <c r="AV2624" t="str">
        <f t="shared" si="443"/>
        <v>N</v>
      </c>
      <c r="AW2624" t="s">
        <v>60</v>
      </c>
      <c r="AX2624" t="s">
        <v>61</v>
      </c>
      <c r="AY2624" t="s">
        <v>2637</v>
      </c>
      <c r="AZ2624" t="s">
        <v>2637</v>
      </c>
      <c r="BA2624" t="str">
        <f t="shared" si="444"/>
        <v>N</v>
      </c>
    </row>
    <row r="2625" spans="1:53">
      <c r="A2625" t="s">
        <v>436</v>
      </c>
      <c r="B2625" t="s">
        <v>54</v>
      </c>
      <c r="C2625" t="s">
        <v>89</v>
      </c>
      <c r="D2625">
        <v>2020</v>
      </c>
      <c r="F2625" t="s">
        <v>6803</v>
      </c>
      <c r="G2625" t="s">
        <v>6804</v>
      </c>
      <c r="H2625" t="s">
        <v>2720</v>
      </c>
      <c r="I2625" t="s">
        <v>6805</v>
      </c>
      <c r="J2625" t="s">
        <v>58</v>
      </c>
      <c r="K2625" t="s">
        <v>59</v>
      </c>
      <c r="L2625" s="5">
        <v>0</v>
      </c>
      <c r="M2625" s="5">
        <v>0</v>
      </c>
      <c r="N2625" s="5">
        <f t="shared" si="440"/>
        <v>0</v>
      </c>
      <c r="O2625" s="5">
        <v>0</v>
      </c>
      <c r="P2625" s="5">
        <v>1</v>
      </c>
      <c r="Q2625" s="5">
        <f t="shared" si="441"/>
        <v>1</v>
      </c>
      <c r="R2625" s="5">
        <v>0</v>
      </c>
      <c r="S2625" s="5">
        <v>0</v>
      </c>
      <c r="T2625" s="5">
        <f t="shared" si="442"/>
        <v>0</v>
      </c>
      <c r="U2625" s="5">
        <v>0</v>
      </c>
      <c r="V2625" s="5">
        <v>1</v>
      </c>
      <c r="W2625" s="5">
        <v>0</v>
      </c>
      <c r="X2625" s="5">
        <v>0</v>
      </c>
      <c r="Y2625" s="5">
        <f t="shared" si="445"/>
        <v>0</v>
      </c>
      <c r="Z2625" s="5">
        <v>0</v>
      </c>
      <c r="AA2625" s="5">
        <v>0</v>
      </c>
      <c r="AB2625" s="5">
        <f t="shared" si="446"/>
        <v>0</v>
      </c>
      <c r="AC2625" s="5">
        <v>0</v>
      </c>
      <c r="AD2625" s="5">
        <v>0</v>
      </c>
      <c r="AE2625" s="5">
        <f t="shared" si="447"/>
        <v>0</v>
      </c>
      <c r="AF2625" s="5">
        <v>0</v>
      </c>
      <c r="AG2625" s="6"/>
      <c r="AH2625" s="5">
        <v>0</v>
      </c>
      <c r="AI2625" s="5">
        <v>0</v>
      </c>
      <c r="AJ2625" s="5">
        <v>0</v>
      </c>
      <c r="AK2625" s="5">
        <f t="shared" si="448"/>
        <v>0</v>
      </c>
      <c r="AL2625" s="5">
        <v>0</v>
      </c>
      <c r="AM2625" s="5">
        <v>0</v>
      </c>
      <c r="AN2625" s="5">
        <f t="shared" si="449"/>
        <v>0</v>
      </c>
      <c r="AO2625" s="5">
        <v>0</v>
      </c>
      <c r="AP2625" s="5">
        <v>0</v>
      </c>
      <c r="AQ2625" s="5">
        <f t="shared" si="450"/>
        <v>0</v>
      </c>
      <c r="AR2625" s="5">
        <v>0</v>
      </c>
      <c r="AS2625" s="6"/>
      <c r="AT2625" s="5">
        <v>0</v>
      </c>
      <c r="AU2625" s="5">
        <v>0</v>
      </c>
      <c r="AV2625" t="str">
        <f t="shared" si="443"/>
        <v>N</v>
      </c>
      <c r="AW2625" t="s">
        <v>60</v>
      </c>
      <c r="AX2625" t="s">
        <v>61</v>
      </c>
      <c r="AY2625" t="s">
        <v>2637</v>
      </c>
      <c r="AZ2625" t="s">
        <v>2637</v>
      </c>
      <c r="BA2625" t="str">
        <f t="shared" si="444"/>
        <v>N</v>
      </c>
    </row>
    <row r="2626" spans="1:53">
      <c r="A2626" t="s">
        <v>436</v>
      </c>
      <c r="B2626" t="s">
        <v>54</v>
      </c>
      <c r="C2626" t="s">
        <v>89</v>
      </c>
      <c r="D2626">
        <v>2020</v>
      </c>
      <c r="F2626" t="s">
        <v>6806</v>
      </c>
      <c r="G2626" t="s">
        <v>6807</v>
      </c>
      <c r="H2626" t="s">
        <v>2720</v>
      </c>
      <c r="I2626" t="s">
        <v>6808</v>
      </c>
      <c r="J2626" t="s">
        <v>58</v>
      </c>
      <c r="K2626" t="s">
        <v>59</v>
      </c>
      <c r="L2626" s="5">
        <v>0</v>
      </c>
      <c r="M2626" s="5">
        <v>0</v>
      </c>
      <c r="N2626" s="5">
        <f t="shared" ref="N2626:N2689" si="451">L2626+M2626</f>
        <v>0</v>
      </c>
      <c r="O2626" s="5">
        <v>0</v>
      </c>
      <c r="P2626" s="5">
        <v>1</v>
      </c>
      <c r="Q2626" s="5">
        <f t="shared" ref="Q2626:Q2689" si="452">O2626+P2626</f>
        <v>1</v>
      </c>
      <c r="R2626" s="5">
        <v>0</v>
      </c>
      <c r="S2626" s="5">
        <v>0</v>
      </c>
      <c r="T2626" s="5">
        <f t="shared" ref="T2626:T2689" si="453">R2626+S2626</f>
        <v>0</v>
      </c>
      <c r="U2626" s="5">
        <v>0</v>
      </c>
      <c r="V2626" s="5">
        <v>1</v>
      </c>
      <c r="W2626" s="5">
        <v>0</v>
      </c>
      <c r="X2626" s="5">
        <v>0</v>
      </c>
      <c r="Y2626" s="5">
        <f t="shared" si="445"/>
        <v>0</v>
      </c>
      <c r="Z2626" s="5">
        <v>0</v>
      </c>
      <c r="AA2626" s="5">
        <v>0</v>
      </c>
      <c r="AB2626" s="5">
        <f t="shared" si="446"/>
        <v>0</v>
      </c>
      <c r="AC2626" s="5">
        <v>0</v>
      </c>
      <c r="AD2626" s="5">
        <v>0</v>
      </c>
      <c r="AE2626" s="5">
        <f t="shared" si="447"/>
        <v>0</v>
      </c>
      <c r="AF2626" s="5">
        <v>0</v>
      </c>
      <c r="AG2626" s="6"/>
      <c r="AH2626" s="5">
        <v>0</v>
      </c>
      <c r="AI2626" s="5">
        <v>0</v>
      </c>
      <c r="AJ2626" s="5">
        <v>0</v>
      </c>
      <c r="AK2626" s="5">
        <f t="shared" si="448"/>
        <v>0</v>
      </c>
      <c r="AL2626" s="5">
        <v>0</v>
      </c>
      <c r="AM2626" s="5">
        <v>0</v>
      </c>
      <c r="AN2626" s="5">
        <f t="shared" si="449"/>
        <v>0</v>
      </c>
      <c r="AO2626" s="5">
        <v>0</v>
      </c>
      <c r="AP2626" s="5">
        <v>0</v>
      </c>
      <c r="AQ2626" s="5">
        <f t="shared" si="450"/>
        <v>0</v>
      </c>
      <c r="AR2626" s="5">
        <v>0</v>
      </c>
      <c r="AS2626" s="6"/>
      <c r="AT2626" s="5">
        <v>0</v>
      </c>
      <c r="AU2626" s="5">
        <v>0</v>
      </c>
      <c r="AV2626" t="str">
        <f t="shared" ref="AV2626:AV2689" si="454">IF(AU2626 &gt; 0, "Y", "N")</f>
        <v>N</v>
      </c>
      <c r="AW2626" t="s">
        <v>60</v>
      </c>
      <c r="AX2626" t="s">
        <v>61</v>
      </c>
      <c r="AY2626" t="s">
        <v>2637</v>
      </c>
      <c r="AZ2626" t="s">
        <v>2637</v>
      </c>
      <c r="BA2626" t="str">
        <f t="shared" ref="BA2626:BA2689" si="455">IF(OR(L2626&gt;0, O2626&gt;0, R2626&gt;0, W2626&gt;0, Z2626&gt;0, AC2626&gt;0, AI2626&gt;0, AL2626&gt;0, AO2626&gt;0, M2626&gt;0), "Y", "N")</f>
        <v>N</v>
      </c>
    </row>
    <row r="2627" spans="1:53">
      <c r="A2627" t="s">
        <v>436</v>
      </c>
      <c r="B2627" t="s">
        <v>54</v>
      </c>
      <c r="C2627" t="s">
        <v>89</v>
      </c>
      <c r="D2627">
        <v>2020</v>
      </c>
      <c r="F2627" t="s">
        <v>6809</v>
      </c>
      <c r="G2627" t="s">
        <v>6810</v>
      </c>
      <c r="H2627" t="s">
        <v>2754</v>
      </c>
      <c r="I2627" t="s">
        <v>6811</v>
      </c>
      <c r="J2627" t="s">
        <v>58</v>
      </c>
      <c r="K2627" t="s">
        <v>59</v>
      </c>
      <c r="L2627" s="5">
        <v>0</v>
      </c>
      <c r="M2627" s="5">
        <v>0</v>
      </c>
      <c r="N2627" s="5">
        <f t="shared" si="451"/>
        <v>0</v>
      </c>
      <c r="O2627" s="5">
        <v>0</v>
      </c>
      <c r="P2627" s="5">
        <v>1</v>
      </c>
      <c r="Q2627" s="5">
        <f t="shared" si="452"/>
        <v>1</v>
      </c>
      <c r="R2627" s="5">
        <v>0</v>
      </c>
      <c r="S2627" s="5">
        <v>0</v>
      </c>
      <c r="T2627" s="5">
        <f t="shared" si="453"/>
        <v>0</v>
      </c>
      <c r="U2627" s="5">
        <v>0</v>
      </c>
      <c r="V2627" s="5">
        <v>1</v>
      </c>
      <c r="W2627" s="5">
        <v>0</v>
      </c>
      <c r="X2627" s="5">
        <v>0</v>
      </c>
      <c r="Y2627" s="5">
        <f t="shared" ref="Y2627:Y2690" si="456">W2627+X2627</f>
        <v>0</v>
      </c>
      <c r="Z2627" s="5">
        <v>0</v>
      </c>
      <c r="AA2627" s="5">
        <v>0</v>
      </c>
      <c r="AB2627" s="5">
        <f t="shared" ref="AB2627:AB2690" si="457">SUM(Z2627:AA2627)</f>
        <v>0</v>
      </c>
      <c r="AC2627" s="5">
        <v>0</v>
      </c>
      <c r="AD2627" s="5">
        <v>0</v>
      </c>
      <c r="AE2627" s="5">
        <f t="shared" ref="AE2627:AE2690" si="458">SUM(AC2627:AD2627)</f>
        <v>0</v>
      </c>
      <c r="AF2627" s="5">
        <v>0</v>
      </c>
      <c r="AG2627" s="6"/>
      <c r="AH2627" s="5">
        <v>0</v>
      </c>
      <c r="AI2627" s="5">
        <v>0</v>
      </c>
      <c r="AJ2627" s="5">
        <v>0</v>
      </c>
      <c r="AK2627" s="5">
        <f t="shared" ref="AK2627:AK2690" si="459">SUM(AI2627:AJ2627)</f>
        <v>0</v>
      </c>
      <c r="AL2627" s="5">
        <v>0</v>
      </c>
      <c r="AM2627" s="5">
        <v>0</v>
      </c>
      <c r="AN2627" s="5">
        <f t="shared" ref="AN2627:AN2690" si="460">SUM(AL2627:AM2627)</f>
        <v>0</v>
      </c>
      <c r="AO2627" s="5">
        <v>0</v>
      </c>
      <c r="AP2627" s="5">
        <v>0</v>
      </c>
      <c r="AQ2627" s="5">
        <f t="shared" ref="AQ2627:AQ2690" si="461">SUM(AO2627:AP2627)</f>
        <v>0</v>
      </c>
      <c r="AR2627" s="5">
        <v>0</v>
      </c>
      <c r="AS2627" s="6"/>
      <c r="AT2627" s="5">
        <v>0</v>
      </c>
      <c r="AU2627" s="5">
        <v>0</v>
      </c>
      <c r="AV2627" t="str">
        <f t="shared" si="454"/>
        <v>N</v>
      </c>
      <c r="AW2627" t="s">
        <v>60</v>
      </c>
      <c r="AX2627" t="s">
        <v>61</v>
      </c>
      <c r="AY2627" t="s">
        <v>2637</v>
      </c>
      <c r="AZ2627" t="s">
        <v>2637</v>
      </c>
      <c r="BA2627" t="str">
        <f t="shared" si="455"/>
        <v>N</v>
      </c>
    </row>
    <row r="2628" spans="1:53">
      <c r="A2628" t="s">
        <v>436</v>
      </c>
      <c r="B2628" t="s">
        <v>54</v>
      </c>
      <c r="C2628" t="s">
        <v>89</v>
      </c>
      <c r="D2628">
        <v>2020</v>
      </c>
      <c r="F2628" t="s">
        <v>6725</v>
      </c>
      <c r="G2628" t="s">
        <v>6726</v>
      </c>
      <c r="H2628" t="s">
        <v>6812</v>
      </c>
      <c r="I2628" t="s">
        <v>6813</v>
      </c>
      <c r="J2628" t="s">
        <v>58</v>
      </c>
      <c r="K2628" t="s">
        <v>59</v>
      </c>
      <c r="L2628" s="5">
        <v>0</v>
      </c>
      <c r="M2628" s="5">
        <v>0</v>
      </c>
      <c r="N2628" s="5">
        <f t="shared" si="451"/>
        <v>0</v>
      </c>
      <c r="O2628" s="5">
        <v>0</v>
      </c>
      <c r="P2628" s="5">
        <v>1</v>
      </c>
      <c r="Q2628" s="5">
        <f t="shared" si="452"/>
        <v>1</v>
      </c>
      <c r="R2628" s="5">
        <v>0</v>
      </c>
      <c r="S2628" s="5">
        <v>0</v>
      </c>
      <c r="T2628" s="5">
        <f t="shared" si="453"/>
        <v>0</v>
      </c>
      <c r="U2628" s="5">
        <v>0</v>
      </c>
      <c r="V2628" s="5">
        <v>1</v>
      </c>
      <c r="W2628" s="5">
        <v>0</v>
      </c>
      <c r="X2628" s="5">
        <v>0</v>
      </c>
      <c r="Y2628" s="5">
        <f t="shared" si="456"/>
        <v>0</v>
      </c>
      <c r="Z2628" s="5">
        <v>0</v>
      </c>
      <c r="AA2628" s="5">
        <v>0</v>
      </c>
      <c r="AB2628" s="5">
        <f t="shared" si="457"/>
        <v>0</v>
      </c>
      <c r="AC2628" s="5">
        <v>0</v>
      </c>
      <c r="AD2628" s="5">
        <v>0</v>
      </c>
      <c r="AE2628" s="5">
        <f t="shared" si="458"/>
        <v>0</v>
      </c>
      <c r="AF2628" s="5">
        <v>0</v>
      </c>
      <c r="AG2628" s="6"/>
      <c r="AH2628" s="5">
        <v>0</v>
      </c>
      <c r="AI2628" s="5">
        <v>0</v>
      </c>
      <c r="AJ2628" s="5">
        <v>0</v>
      </c>
      <c r="AK2628" s="5">
        <f t="shared" si="459"/>
        <v>0</v>
      </c>
      <c r="AL2628" s="5">
        <v>0</v>
      </c>
      <c r="AM2628" s="5">
        <v>0</v>
      </c>
      <c r="AN2628" s="5">
        <f t="shared" si="460"/>
        <v>0</v>
      </c>
      <c r="AO2628" s="5">
        <v>0</v>
      </c>
      <c r="AP2628" s="5">
        <v>0</v>
      </c>
      <c r="AQ2628" s="5">
        <f t="shared" si="461"/>
        <v>0</v>
      </c>
      <c r="AR2628" s="5">
        <v>0</v>
      </c>
      <c r="AS2628" s="6"/>
      <c r="AT2628" s="5">
        <v>0</v>
      </c>
      <c r="AU2628" s="5">
        <v>0</v>
      </c>
      <c r="AV2628" t="str">
        <f t="shared" si="454"/>
        <v>N</v>
      </c>
      <c r="AW2628" t="s">
        <v>60</v>
      </c>
      <c r="AX2628" t="s">
        <v>61</v>
      </c>
      <c r="AY2628" t="s">
        <v>2637</v>
      </c>
      <c r="AZ2628" t="s">
        <v>2637</v>
      </c>
      <c r="BA2628" t="str">
        <f t="shared" si="455"/>
        <v>N</v>
      </c>
    </row>
    <row r="2629" spans="1:53">
      <c r="A2629" t="s">
        <v>436</v>
      </c>
      <c r="B2629" t="s">
        <v>54</v>
      </c>
      <c r="C2629" t="s">
        <v>89</v>
      </c>
      <c r="D2629">
        <v>2020</v>
      </c>
      <c r="F2629" t="s">
        <v>6814</v>
      </c>
      <c r="G2629" t="s">
        <v>6815</v>
      </c>
      <c r="H2629" t="s">
        <v>6816</v>
      </c>
      <c r="I2629" t="s">
        <v>6817</v>
      </c>
      <c r="J2629" t="s">
        <v>58</v>
      </c>
      <c r="K2629" t="s">
        <v>59</v>
      </c>
      <c r="L2629" s="5">
        <v>0</v>
      </c>
      <c r="M2629" s="5">
        <v>0</v>
      </c>
      <c r="N2629" s="5">
        <f t="shared" si="451"/>
        <v>0</v>
      </c>
      <c r="O2629" s="5">
        <v>0</v>
      </c>
      <c r="P2629" s="5">
        <v>1</v>
      </c>
      <c r="Q2629" s="5">
        <f t="shared" si="452"/>
        <v>1</v>
      </c>
      <c r="R2629" s="5">
        <v>0</v>
      </c>
      <c r="S2629" s="5">
        <v>0</v>
      </c>
      <c r="T2629" s="5">
        <f t="shared" si="453"/>
        <v>0</v>
      </c>
      <c r="U2629" s="5">
        <v>0</v>
      </c>
      <c r="V2629" s="5">
        <v>1</v>
      </c>
      <c r="W2629" s="5">
        <v>0</v>
      </c>
      <c r="X2629" s="5">
        <v>0</v>
      </c>
      <c r="Y2629" s="5">
        <f t="shared" si="456"/>
        <v>0</v>
      </c>
      <c r="Z2629" s="5">
        <v>0</v>
      </c>
      <c r="AA2629" s="5">
        <v>0</v>
      </c>
      <c r="AB2629" s="5">
        <f t="shared" si="457"/>
        <v>0</v>
      </c>
      <c r="AC2629" s="5">
        <v>0</v>
      </c>
      <c r="AD2629" s="5">
        <v>0</v>
      </c>
      <c r="AE2629" s="5">
        <f t="shared" si="458"/>
        <v>0</v>
      </c>
      <c r="AF2629" s="5">
        <v>0</v>
      </c>
      <c r="AG2629" s="6"/>
      <c r="AH2629" s="5">
        <v>0</v>
      </c>
      <c r="AI2629" s="5">
        <v>0</v>
      </c>
      <c r="AJ2629" s="5">
        <v>0</v>
      </c>
      <c r="AK2629" s="5">
        <f t="shared" si="459"/>
        <v>0</v>
      </c>
      <c r="AL2629" s="5">
        <v>0</v>
      </c>
      <c r="AM2629" s="5">
        <v>0</v>
      </c>
      <c r="AN2629" s="5">
        <f t="shared" si="460"/>
        <v>0</v>
      </c>
      <c r="AO2629" s="5">
        <v>0</v>
      </c>
      <c r="AP2629" s="5">
        <v>0</v>
      </c>
      <c r="AQ2629" s="5">
        <f t="shared" si="461"/>
        <v>0</v>
      </c>
      <c r="AR2629" s="5">
        <v>0</v>
      </c>
      <c r="AS2629" s="6"/>
      <c r="AT2629" s="5">
        <v>0</v>
      </c>
      <c r="AU2629" s="5">
        <v>0</v>
      </c>
      <c r="AV2629" t="str">
        <f t="shared" si="454"/>
        <v>N</v>
      </c>
      <c r="AW2629" t="s">
        <v>60</v>
      </c>
      <c r="AX2629" t="s">
        <v>61</v>
      </c>
      <c r="AY2629" t="s">
        <v>2637</v>
      </c>
      <c r="AZ2629" t="s">
        <v>2637</v>
      </c>
      <c r="BA2629" t="str">
        <f t="shared" si="455"/>
        <v>N</v>
      </c>
    </row>
    <row r="2630" spans="1:53">
      <c r="A2630" t="s">
        <v>436</v>
      </c>
      <c r="B2630" t="s">
        <v>54</v>
      </c>
      <c r="C2630" t="s">
        <v>89</v>
      </c>
      <c r="D2630">
        <v>2020</v>
      </c>
      <c r="F2630" t="s">
        <v>6818</v>
      </c>
      <c r="G2630" t="s">
        <v>6819</v>
      </c>
      <c r="H2630" t="s">
        <v>2720</v>
      </c>
      <c r="I2630" t="s">
        <v>6820</v>
      </c>
      <c r="J2630" t="s">
        <v>58</v>
      </c>
      <c r="K2630" t="s">
        <v>59</v>
      </c>
      <c r="L2630" s="5">
        <v>0</v>
      </c>
      <c r="M2630" s="5">
        <v>0</v>
      </c>
      <c r="N2630" s="5">
        <f t="shared" si="451"/>
        <v>0</v>
      </c>
      <c r="O2630" s="5">
        <v>0</v>
      </c>
      <c r="P2630" s="5">
        <v>1</v>
      </c>
      <c r="Q2630" s="5">
        <f t="shared" si="452"/>
        <v>1</v>
      </c>
      <c r="R2630" s="5">
        <v>0</v>
      </c>
      <c r="S2630" s="5">
        <v>0</v>
      </c>
      <c r="T2630" s="5">
        <f t="shared" si="453"/>
        <v>0</v>
      </c>
      <c r="U2630" s="5">
        <v>0</v>
      </c>
      <c r="V2630" s="5">
        <v>1</v>
      </c>
      <c r="W2630" s="5">
        <v>0</v>
      </c>
      <c r="X2630" s="5">
        <v>0</v>
      </c>
      <c r="Y2630" s="5">
        <f t="shared" si="456"/>
        <v>0</v>
      </c>
      <c r="Z2630" s="5">
        <v>0</v>
      </c>
      <c r="AA2630" s="5">
        <v>0</v>
      </c>
      <c r="AB2630" s="5">
        <f t="shared" si="457"/>
        <v>0</v>
      </c>
      <c r="AC2630" s="5">
        <v>0</v>
      </c>
      <c r="AD2630" s="5">
        <v>0</v>
      </c>
      <c r="AE2630" s="5">
        <f t="shared" si="458"/>
        <v>0</v>
      </c>
      <c r="AF2630" s="5">
        <v>0</v>
      </c>
      <c r="AG2630" s="6"/>
      <c r="AH2630" s="5">
        <v>0</v>
      </c>
      <c r="AI2630" s="5">
        <v>0</v>
      </c>
      <c r="AJ2630" s="5">
        <v>0</v>
      </c>
      <c r="AK2630" s="5">
        <f t="shared" si="459"/>
        <v>0</v>
      </c>
      <c r="AL2630" s="5">
        <v>0</v>
      </c>
      <c r="AM2630" s="5">
        <v>0</v>
      </c>
      <c r="AN2630" s="5">
        <f t="shared" si="460"/>
        <v>0</v>
      </c>
      <c r="AO2630" s="5">
        <v>0</v>
      </c>
      <c r="AP2630" s="5">
        <v>0</v>
      </c>
      <c r="AQ2630" s="5">
        <f t="shared" si="461"/>
        <v>0</v>
      </c>
      <c r="AR2630" s="5">
        <v>0</v>
      </c>
      <c r="AS2630" s="6"/>
      <c r="AT2630" s="5">
        <v>0</v>
      </c>
      <c r="AU2630" s="5">
        <v>0</v>
      </c>
      <c r="AV2630" t="str">
        <f t="shared" si="454"/>
        <v>N</v>
      </c>
      <c r="AW2630" t="s">
        <v>60</v>
      </c>
      <c r="AX2630" t="s">
        <v>61</v>
      </c>
      <c r="AY2630" t="s">
        <v>2637</v>
      </c>
      <c r="AZ2630" t="s">
        <v>2637</v>
      </c>
      <c r="BA2630" t="str">
        <f t="shared" si="455"/>
        <v>N</v>
      </c>
    </row>
    <row r="2631" spans="1:53">
      <c r="A2631" t="s">
        <v>436</v>
      </c>
      <c r="B2631" t="s">
        <v>54</v>
      </c>
      <c r="C2631" t="s">
        <v>89</v>
      </c>
      <c r="D2631">
        <v>2020</v>
      </c>
      <c r="F2631" t="s">
        <v>6821</v>
      </c>
      <c r="G2631" t="s">
        <v>6822</v>
      </c>
      <c r="H2631" t="s">
        <v>6228</v>
      </c>
      <c r="I2631" t="s">
        <v>6823</v>
      </c>
      <c r="J2631" t="s">
        <v>58</v>
      </c>
      <c r="K2631" t="s">
        <v>59</v>
      </c>
      <c r="L2631" s="5">
        <v>0</v>
      </c>
      <c r="M2631" s="5">
        <v>0</v>
      </c>
      <c r="N2631" s="5">
        <f t="shared" si="451"/>
        <v>0</v>
      </c>
      <c r="O2631" s="5">
        <v>0</v>
      </c>
      <c r="P2631" s="5">
        <v>1</v>
      </c>
      <c r="Q2631" s="5">
        <f t="shared" si="452"/>
        <v>1</v>
      </c>
      <c r="R2631" s="5">
        <v>0</v>
      </c>
      <c r="S2631" s="5">
        <v>0</v>
      </c>
      <c r="T2631" s="5">
        <f t="shared" si="453"/>
        <v>0</v>
      </c>
      <c r="U2631" s="5">
        <v>0</v>
      </c>
      <c r="V2631" s="5">
        <v>1</v>
      </c>
      <c r="W2631" s="5">
        <v>0</v>
      </c>
      <c r="X2631" s="5">
        <v>0</v>
      </c>
      <c r="Y2631" s="5">
        <f t="shared" si="456"/>
        <v>0</v>
      </c>
      <c r="Z2631" s="5">
        <v>0</v>
      </c>
      <c r="AA2631" s="5">
        <v>0</v>
      </c>
      <c r="AB2631" s="5">
        <f t="shared" si="457"/>
        <v>0</v>
      </c>
      <c r="AC2631" s="5">
        <v>0</v>
      </c>
      <c r="AD2631" s="5">
        <v>0</v>
      </c>
      <c r="AE2631" s="5">
        <f t="shared" si="458"/>
        <v>0</v>
      </c>
      <c r="AF2631" s="5">
        <v>0</v>
      </c>
      <c r="AG2631" s="6"/>
      <c r="AH2631" s="5">
        <v>0</v>
      </c>
      <c r="AI2631" s="5">
        <v>0</v>
      </c>
      <c r="AJ2631" s="5">
        <v>0</v>
      </c>
      <c r="AK2631" s="5">
        <f t="shared" si="459"/>
        <v>0</v>
      </c>
      <c r="AL2631" s="5">
        <v>0</v>
      </c>
      <c r="AM2631" s="5">
        <v>0</v>
      </c>
      <c r="AN2631" s="5">
        <f t="shared" si="460"/>
        <v>0</v>
      </c>
      <c r="AO2631" s="5">
        <v>0</v>
      </c>
      <c r="AP2631" s="5">
        <v>0</v>
      </c>
      <c r="AQ2631" s="5">
        <f t="shared" si="461"/>
        <v>0</v>
      </c>
      <c r="AR2631" s="5">
        <v>0</v>
      </c>
      <c r="AS2631" s="6"/>
      <c r="AT2631" s="5">
        <v>0</v>
      </c>
      <c r="AU2631" s="5">
        <v>0</v>
      </c>
      <c r="AV2631" t="str">
        <f t="shared" si="454"/>
        <v>N</v>
      </c>
      <c r="AW2631" t="s">
        <v>60</v>
      </c>
      <c r="AX2631" t="s">
        <v>61</v>
      </c>
      <c r="AY2631" t="s">
        <v>2637</v>
      </c>
      <c r="AZ2631" t="s">
        <v>2637</v>
      </c>
      <c r="BA2631" t="str">
        <f t="shared" si="455"/>
        <v>N</v>
      </c>
    </row>
    <row r="2632" spans="1:53">
      <c r="A2632" t="s">
        <v>436</v>
      </c>
      <c r="B2632" t="s">
        <v>54</v>
      </c>
      <c r="C2632" t="s">
        <v>89</v>
      </c>
      <c r="D2632">
        <v>2020</v>
      </c>
      <c r="F2632" t="s">
        <v>6824</v>
      </c>
      <c r="G2632" t="s">
        <v>6825</v>
      </c>
      <c r="H2632" t="s">
        <v>2720</v>
      </c>
      <c r="I2632" t="s">
        <v>6826</v>
      </c>
      <c r="J2632" t="s">
        <v>58</v>
      </c>
      <c r="K2632" t="s">
        <v>59</v>
      </c>
      <c r="L2632" s="5">
        <v>0</v>
      </c>
      <c r="M2632" s="5">
        <v>0</v>
      </c>
      <c r="N2632" s="5">
        <f t="shared" si="451"/>
        <v>0</v>
      </c>
      <c r="O2632" s="5">
        <v>0</v>
      </c>
      <c r="P2632" s="5">
        <v>1</v>
      </c>
      <c r="Q2632" s="5">
        <f t="shared" si="452"/>
        <v>1</v>
      </c>
      <c r="R2632" s="5">
        <v>0</v>
      </c>
      <c r="S2632" s="5">
        <v>0</v>
      </c>
      <c r="T2632" s="5">
        <f t="shared" si="453"/>
        <v>0</v>
      </c>
      <c r="U2632" s="5">
        <v>0</v>
      </c>
      <c r="V2632" s="5">
        <v>1</v>
      </c>
      <c r="W2632" s="5">
        <v>0</v>
      </c>
      <c r="X2632" s="5">
        <v>0</v>
      </c>
      <c r="Y2632" s="5">
        <f t="shared" si="456"/>
        <v>0</v>
      </c>
      <c r="Z2632" s="5">
        <v>0</v>
      </c>
      <c r="AA2632" s="5">
        <v>0</v>
      </c>
      <c r="AB2632" s="5">
        <f t="shared" si="457"/>
        <v>0</v>
      </c>
      <c r="AC2632" s="5">
        <v>0</v>
      </c>
      <c r="AD2632" s="5">
        <v>0</v>
      </c>
      <c r="AE2632" s="5">
        <f t="shared" si="458"/>
        <v>0</v>
      </c>
      <c r="AF2632" s="5">
        <v>0</v>
      </c>
      <c r="AG2632" s="6"/>
      <c r="AH2632" s="5">
        <v>0</v>
      </c>
      <c r="AI2632" s="5">
        <v>0</v>
      </c>
      <c r="AJ2632" s="5">
        <v>0</v>
      </c>
      <c r="AK2632" s="5">
        <f t="shared" si="459"/>
        <v>0</v>
      </c>
      <c r="AL2632" s="5">
        <v>0</v>
      </c>
      <c r="AM2632" s="5">
        <v>0</v>
      </c>
      <c r="AN2632" s="5">
        <f t="shared" si="460"/>
        <v>0</v>
      </c>
      <c r="AO2632" s="5">
        <v>0</v>
      </c>
      <c r="AP2632" s="5">
        <v>0</v>
      </c>
      <c r="AQ2632" s="5">
        <f t="shared" si="461"/>
        <v>0</v>
      </c>
      <c r="AR2632" s="5">
        <v>0</v>
      </c>
      <c r="AS2632" s="6"/>
      <c r="AT2632" s="5">
        <v>0</v>
      </c>
      <c r="AU2632" s="5">
        <v>0</v>
      </c>
      <c r="AV2632" t="str">
        <f t="shared" si="454"/>
        <v>N</v>
      </c>
      <c r="AW2632" t="s">
        <v>60</v>
      </c>
      <c r="AX2632" t="s">
        <v>61</v>
      </c>
      <c r="AY2632" t="s">
        <v>2637</v>
      </c>
      <c r="AZ2632" t="s">
        <v>2637</v>
      </c>
      <c r="BA2632" t="str">
        <f t="shared" si="455"/>
        <v>N</v>
      </c>
    </row>
    <row r="2633" spans="1:53">
      <c r="A2633" t="s">
        <v>436</v>
      </c>
      <c r="B2633" t="s">
        <v>54</v>
      </c>
      <c r="C2633" t="s">
        <v>89</v>
      </c>
      <c r="D2633">
        <v>2020</v>
      </c>
      <c r="F2633" t="s">
        <v>6827</v>
      </c>
      <c r="G2633" t="s">
        <v>6828</v>
      </c>
      <c r="H2633" t="s">
        <v>6829</v>
      </c>
      <c r="I2633" t="s">
        <v>6830</v>
      </c>
      <c r="J2633" t="s">
        <v>58</v>
      </c>
      <c r="K2633" t="s">
        <v>59</v>
      </c>
      <c r="L2633" s="5">
        <v>0</v>
      </c>
      <c r="M2633" s="5">
        <v>0</v>
      </c>
      <c r="N2633" s="5">
        <f t="shared" si="451"/>
        <v>0</v>
      </c>
      <c r="O2633" s="5">
        <v>0</v>
      </c>
      <c r="P2633" s="5">
        <v>1</v>
      </c>
      <c r="Q2633" s="5">
        <f t="shared" si="452"/>
        <v>1</v>
      </c>
      <c r="R2633" s="5">
        <v>0</v>
      </c>
      <c r="S2633" s="5">
        <v>0</v>
      </c>
      <c r="T2633" s="5">
        <f t="shared" si="453"/>
        <v>0</v>
      </c>
      <c r="U2633" s="5">
        <v>0</v>
      </c>
      <c r="V2633" s="5">
        <v>1</v>
      </c>
      <c r="W2633" s="5">
        <v>0</v>
      </c>
      <c r="X2633" s="5">
        <v>0</v>
      </c>
      <c r="Y2633" s="5">
        <f t="shared" si="456"/>
        <v>0</v>
      </c>
      <c r="Z2633" s="5">
        <v>0</v>
      </c>
      <c r="AA2633" s="5">
        <v>0</v>
      </c>
      <c r="AB2633" s="5">
        <f t="shared" si="457"/>
        <v>0</v>
      </c>
      <c r="AC2633" s="5">
        <v>0</v>
      </c>
      <c r="AD2633" s="5">
        <v>0</v>
      </c>
      <c r="AE2633" s="5">
        <f t="shared" si="458"/>
        <v>0</v>
      </c>
      <c r="AF2633" s="5">
        <v>0</v>
      </c>
      <c r="AG2633" s="6"/>
      <c r="AH2633" s="5">
        <v>0</v>
      </c>
      <c r="AI2633" s="5">
        <v>0</v>
      </c>
      <c r="AJ2633" s="5">
        <v>0</v>
      </c>
      <c r="AK2633" s="5">
        <f t="shared" si="459"/>
        <v>0</v>
      </c>
      <c r="AL2633" s="5">
        <v>0</v>
      </c>
      <c r="AM2633" s="5">
        <v>0</v>
      </c>
      <c r="AN2633" s="5">
        <f t="shared" si="460"/>
        <v>0</v>
      </c>
      <c r="AO2633" s="5">
        <v>0</v>
      </c>
      <c r="AP2633" s="5">
        <v>0</v>
      </c>
      <c r="AQ2633" s="5">
        <f t="shared" si="461"/>
        <v>0</v>
      </c>
      <c r="AR2633" s="5">
        <v>0</v>
      </c>
      <c r="AS2633" s="6"/>
      <c r="AT2633" s="5">
        <v>0</v>
      </c>
      <c r="AU2633" s="5">
        <v>0</v>
      </c>
      <c r="AV2633" t="str">
        <f t="shared" si="454"/>
        <v>N</v>
      </c>
      <c r="AW2633" t="s">
        <v>60</v>
      </c>
      <c r="AX2633" t="s">
        <v>61</v>
      </c>
      <c r="AY2633" t="s">
        <v>2637</v>
      </c>
      <c r="AZ2633" t="s">
        <v>2637</v>
      </c>
      <c r="BA2633" t="str">
        <f t="shared" si="455"/>
        <v>N</v>
      </c>
    </row>
    <row r="2634" spans="1:53">
      <c r="A2634" t="s">
        <v>436</v>
      </c>
      <c r="B2634" t="s">
        <v>54</v>
      </c>
      <c r="C2634" t="s">
        <v>89</v>
      </c>
      <c r="D2634">
        <v>2020</v>
      </c>
      <c r="F2634" t="s">
        <v>6831</v>
      </c>
      <c r="G2634" t="s">
        <v>6832</v>
      </c>
      <c r="H2634" t="s">
        <v>2720</v>
      </c>
      <c r="I2634" t="s">
        <v>6833</v>
      </c>
      <c r="J2634" t="s">
        <v>58</v>
      </c>
      <c r="K2634" t="s">
        <v>59</v>
      </c>
      <c r="L2634" s="5">
        <v>0</v>
      </c>
      <c r="M2634" s="5">
        <v>0</v>
      </c>
      <c r="N2634" s="5">
        <f t="shared" si="451"/>
        <v>0</v>
      </c>
      <c r="O2634" s="5">
        <v>0</v>
      </c>
      <c r="P2634" s="5">
        <v>1</v>
      </c>
      <c r="Q2634" s="5">
        <f t="shared" si="452"/>
        <v>1</v>
      </c>
      <c r="R2634" s="5">
        <v>0</v>
      </c>
      <c r="S2634" s="5">
        <v>0</v>
      </c>
      <c r="T2634" s="5">
        <f t="shared" si="453"/>
        <v>0</v>
      </c>
      <c r="U2634" s="5">
        <v>0</v>
      </c>
      <c r="V2634" s="5">
        <v>1</v>
      </c>
      <c r="W2634" s="5">
        <v>0</v>
      </c>
      <c r="X2634" s="5">
        <v>0</v>
      </c>
      <c r="Y2634" s="5">
        <f t="shared" si="456"/>
        <v>0</v>
      </c>
      <c r="Z2634" s="5">
        <v>0</v>
      </c>
      <c r="AA2634" s="5">
        <v>0</v>
      </c>
      <c r="AB2634" s="5">
        <f t="shared" si="457"/>
        <v>0</v>
      </c>
      <c r="AC2634" s="5">
        <v>0</v>
      </c>
      <c r="AD2634" s="5">
        <v>0</v>
      </c>
      <c r="AE2634" s="5">
        <f t="shared" si="458"/>
        <v>0</v>
      </c>
      <c r="AF2634" s="5">
        <v>0</v>
      </c>
      <c r="AG2634" s="6"/>
      <c r="AH2634" s="5">
        <v>0</v>
      </c>
      <c r="AI2634" s="5">
        <v>0</v>
      </c>
      <c r="AJ2634" s="5">
        <v>0</v>
      </c>
      <c r="AK2634" s="5">
        <f t="shared" si="459"/>
        <v>0</v>
      </c>
      <c r="AL2634" s="5">
        <v>0</v>
      </c>
      <c r="AM2634" s="5">
        <v>0</v>
      </c>
      <c r="AN2634" s="5">
        <f t="shared" si="460"/>
        <v>0</v>
      </c>
      <c r="AO2634" s="5">
        <v>0</v>
      </c>
      <c r="AP2634" s="5">
        <v>0</v>
      </c>
      <c r="AQ2634" s="5">
        <f t="shared" si="461"/>
        <v>0</v>
      </c>
      <c r="AR2634" s="5">
        <v>0</v>
      </c>
      <c r="AS2634" s="6"/>
      <c r="AT2634" s="5">
        <v>0</v>
      </c>
      <c r="AU2634" s="5">
        <v>0</v>
      </c>
      <c r="AV2634" t="str">
        <f t="shared" si="454"/>
        <v>N</v>
      </c>
      <c r="AW2634" t="s">
        <v>60</v>
      </c>
      <c r="AX2634" t="s">
        <v>61</v>
      </c>
      <c r="AY2634" t="s">
        <v>2637</v>
      </c>
      <c r="AZ2634" t="s">
        <v>2637</v>
      </c>
      <c r="BA2634" t="str">
        <f t="shared" si="455"/>
        <v>N</v>
      </c>
    </row>
    <row r="2635" spans="1:53">
      <c r="A2635" t="s">
        <v>436</v>
      </c>
      <c r="B2635" t="s">
        <v>54</v>
      </c>
      <c r="C2635" t="s">
        <v>89</v>
      </c>
      <c r="D2635">
        <v>2020</v>
      </c>
      <c r="F2635" t="s">
        <v>6834</v>
      </c>
      <c r="G2635" t="s">
        <v>6835</v>
      </c>
      <c r="H2635" t="s">
        <v>6836</v>
      </c>
      <c r="I2635" t="s">
        <v>6837</v>
      </c>
      <c r="J2635" t="s">
        <v>58</v>
      </c>
      <c r="K2635" t="s">
        <v>59</v>
      </c>
      <c r="L2635" s="5">
        <v>0</v>
      </c>
      <c r="M2635" s="5">
        <v>0</v>
      </c>
      <c r="N2635" s="5">
        <f t="shared" si="451"/>
        <v>0</v>
      </c>
      <c r="O2635" s="5">
        <v>0</v>
      </c>
      <c r="P2635" s="5">
        <v>1</v>
      </c>
      <c r="Q2635" s="5">
        <f t="shared" si="452"/>
        <v>1</v>
      </c>
      <c r="R2635" s="5">
        <v>0</v>
      </c>
      <c r="S2635" s="5">
        <v>0</v>
      </c>
      <c r="T2635" s="5">
        <f t="shared" si="453"/>
        <v>0</v>
      </c>
      <c r="U2635" s="5">
        <v>0</v>
      </c>
      <c r="V2635" s="5">
        <v>1</v>
      </c>
      <c r="W2635" s="5">
        <v>0</v>
      </c>
      <c r="X2635" s="5">
        <v>0</v>
      </c>
      <c r="Y2635" s="5">
        <f t="shared" si="456"/>
        <v>0</v>
      </c>
      <c r="Z2635" s="5">
        <v>0</v>
      </c>
      <c r="AA2635" s="5">
        <v>0</v>
      </c>
      <c r="AB2635" s="5">
        <f t="shared" si="457"/>
        <v>0</v>
      </c>
      <c r="AC2635" s="5">
        <v>0</v>
      </c>
      <c r="AD2635" s="5">
        <v>0</v>
      </c>
      <c r="AE2635" s="5">
        <f t="shared" si="458"/>
        <v>0</v>
      </c>
      <c r="AF2635" s="5">
        <v>0</v>
      </c>
      <c r="AG2635" s="6"/>
      <c r="AH2635" s="5">
        <v>0</v>
      </c>
      <c r="AI2635" s="5">
        <v>0</v>
      </c>
      <c r="AJ2635" s="5">
        <v>0</v>
      </c>
      <c r="AK2635" s="5">
        <f t="shared" si="459"/>
        <v>0</v>
      </c>
      <c r="AL2635" s="5">
        <v>0</v>
      </c>
      <c r="AM2635" s="5">
        <v>0</v>
      </c>
      <c r="AN2635" s="5">
        <f t="shared" si="460"/>
        <v>0</v>
      </c>
      <c r="AO2635" s="5">
        <v>0</v>
      </c>
      <c r="AP2635" s="5">
        <v>0</v>
      </c>
      <c r="AQ2635" s="5">
        <f t="shared" si="461"/>
        <v>0</v>
      </c>
      <c r="AR2635" s="5">
        <v>0</v>
      </c>
      <c r="AS2635" s="6"/>
      <c r="AT2635" s="5">
        <v>0</v>
      </c>
      <c r="AU2635" s="5">
        <v>0</v>
      </c>
      <c r="AV2635" t="str">
        <f t="shared" si="454"/>
        <v>N</v>
      </c>
      <c r="AW2635" t="s">
        <v>60</v>
      </c>
      <c r="AX2635" t="s">
        <v>61</v>
      </c>
      <c r="AY2635" t="s">
        <v>2637</v>
      </c>
      <c r="AZ2635" t="s">
        <v>2637</v>
      </c>
      <c r="BA2635" t="str">
        <f t="shared" si="455"/>
        <v>N</v>
      </c>
    </row>
    <row r="2636" spans="1:53">
      <c r="A2636" t="s">
        <v>436</v>
      </c>
      <c r="B2636" t="s">
        <v>54</v>
      </c>
      <c r="C2636" t="s">
        <v>89</v>
      </c>
      <c r="D2636">
        <v>2020</v>
      </c>
      <c r="F2636" t="s">
        <v>6838</v>
      </c>
      <c r="G2636" t="s">
        <v>6839</v>
      </c>
      <c r="H2636" t="s">
        <v>6840</v>
      </c>
      <c r="I2636" t="s">
        <v>6841</v>
      </c>
      <c r="J2636" t="s">
        <v>58</v>
      </c>
      <c r="K2636" t="s">
        <v>59</v>
      </c>
      <c r="L2636" s="5">
        <v>0</v>
      </c>
      <c r="M2636" s="5">
        <v>0</v>
      </c>
      <c r="N2636" s="5">
        <f t="shared" si="451"/>
        <v>0</v>
      </c>
      <c r="O2636" s="5">
        <v>0</v>
      </c>
      <c r="P2636" s="5">
        <v>1</v>
      </c>
      <c r="Q2636" s="5">
        <f t="shared" si="452"/>
        <v>1</v>
      </c>
      <c r="R2636" s="5">
        <v>0</v>
      </c>
      <c r="S2636" s="5">
        <v>0</v>
      </c>
      <c r="T2636" s="5">
        <f t="shared" si="453"/>
        <v>0</v>
      </c>
      <c r="U2636" s="5">
        <v>0</v>
      </c>
      <c r="V2636" s="5">
        <v>1</v>
      </c>
      <c r="W2636" s="5">
        <v>0</v>
      </c>
      <c r="X2636" s="5">
        <v>0</v>
      </c>
      <c r="Y2636" s="5">
        <f t="shared" si="456"/>
        <v>0</v>
      </c>
      <c r="Z2636" s="5">
        <v>0</v>
      </c>
      <c r="AA2636" s="5">
        <v>0</v>
      </c>
      <c r="AB2636" s="5">
        <f t="shared" si="457"/>
        <v>0</v>
      </c>
      <c r="AC2636" s="5">
        <v>0</v>
      </c>
      <c r="AD2636" s="5">
        <v>0</v>
      </c>
      <c r="AE2636" s="5">
        <f t="shared" si="458"/>
        <v>0</v>
      </c>
      <c r="AF2636" s="5">
        <v>0</v>
      </c>
      <c r="AG2636" s="6"/>
      <c r="AH2636" s="5">
        <v>0</v>
      </c>
      <c r="AI2636" s="5">
        <v>0</v>
      </c>
      <c r="AJ2636" s="5">
        <v>0</v>
      </c>
      <c r="AK2636" s="5">
        <f t="shared" si="459"/>
        <v>0</v>
      </c>
      <c r="AL2636" s="5">
        <v>0</v>
      </c>
      <c r="AM2636" s="5">
        <v>0</v>
      </c>
      <c r="AN2636" s="5">
        <f t="shared" si="460"/>
        <v>0</v>
      </c>
      <c r="AO2636" s="5">
        <v>0</v>
      </c>
      <c r="AP2636" s="5">
        <v>0</v>
      </c>
      <c r="AQ2636" s="5">
        <f t="shared" si="461"/>
        <v>0</v>
      </c>
      <c r="AR2636" s="5">
        <v>0</v>
      </c>
      <c r="AS2636" s="6"/>
      <c r="AT2636" s="5">
        <v>0</v>
      </c>
      <c r="AU2636" s="5">
        <v>0</v>
      </c>
      <c r="AV2636" t="str">
        <f t="shared" si="454"/>
        <v>N</v>
      </c>
      <c r="AW2636" t="s">
        <v>60</v>
      </c>
      <c r="AX2636" t="s">
        <v>61</v>
      </c>
      <c r="AY2636" t="s">
        <v>2637</v>
      </c>
      <c r="AZ2636" t="s">
        <v>2637</v>
      </c>
      <c r="BA2636" t="str">
        <f t="shared" si="455"/>
        <v>N</v>
      </c>
    </row>
    <row r="2637" spans="1:53">
      <c r="A2637" t="s">
        <v>436</v>
      </c>
      <c r="B2637" t="s">
        <v>54</v>
      </c>
      <c r="C2637" t="s">
        <v>89</v>
      </c>
      <c r="D2637">
        <v>2020</v>
      </c>
      <c r="F2637" t="s">
        <v>6842</v>
      </c>
      <c r="G2637" t="s">
        <v>6843</v>
      </c>
      <c r="H2637" t="s">
        <v>2720</v>
      </c>
      <c r="I2637" t="s">
        <v>6844</v>
      </c>
      <c r="J2637" t="s">
        <v>58</v>
      </c>
      <c r="K2637" t="s">
        <v>59</v>
      </c>
      <c r="L2637" s="5">
        <v>0</v>
      </c>
      <c r="M2637" s="5">
        <v>0</v>
      </c>
      <c r="N2637" s="5">
        <f t="shared" si="451"/>
        <v>0</v>
      </c>
      <c r="O2637" s="5">
        <v>0</v>
      </c>
      <c r="P2637" s="5">
        <v>1</v>
      </c>
      <c r="Q2637" s="5">
        <f t="shared" si="452"/>
        <v>1</v>
      </c>
      <c r="R2637" s="5">
        <v>0</v>
      </c>
      <c r="S2637" s="5">
        <v>0</v>
      </c>
      <c r="T2637" s="5">
        <f t="shared" si="453"/>
        <v>0</v>
      </c>
      <c r="U2637" s="5">
        <v>0</v>
      </c>
      <c r="V2637" s="5">
        <v>1</v>
      </c>
      <c r="W2637" s="5">
        <v>0</v>
      </c>
      <c r="X2637" s="5">
        <v>0</v>
      </c>
      <c r="Y2637" s="5">
        <f t="shared" si="456"/>
        <v>0</v>
      </c>
      <c r="Z2637" s="5">
        <v>0</v>
      </c>
      <c r="AA2637" s="5">
        <v>0</v>
      </c>
      <c r="AB2637" s="5">
        <f t="shared" si="457"/>
        <v>0</v>
      </c>
      <c r="AC2637" s="5">
        <v>0</v>
      </c>
      <c r="AD2637" s="5">
        <v>0</v>
      </c>
      <c r="AE2637" s="5">
        <f t="shared" si="458"/>
        <v>0</v>
      </c>
      <c r="AF2637" s="5">
        <v>0</v>
      </c>
      <c r="AG2637" s="6"/>
      <c r="AH2637" s="5">
        <v>0</v>
      </c>
      <c r="AI2637" s="5">
        <v>0</v>
      </c>
      <c r="AJ2637" s="5">
        <v>0</v>
      </c>
      <c r="AK2637" s="5">
        <f t="shared" si="459"/>
        <v>0</v>
      </c>
      <c r="AL2637" s="5">
        <v>0</v>
      </c>
      <c r="AM2637" s="5">
        <v>0</v>
      </c>
      <c r="AN2637" s="5">
        <f t="shared" si="460"/>
        <v>0</v>
      </c>
      <c r="AO2637" s="5">
        <v>0</v>
      </c>
      <c r="AP2637" s="5">
        <v>0</v>
      </c>
      <c r="AQ2637" s="5">
        <f t="shared" si="461"/>
        <v>0</v>
      </c>
      <c r="AR2637" s="5">
        <v>0</v>
      </c>
      <c r="AS2637" s="6"/>
      <c r="AT2637" s="5">
        <v>0</v>
      </c>
      <c r="AU2637" s="5">
        <v>0</v>
      </c>
      <c r="AV2637" t="str">
        <f t="shared" si="454"/>
        <v>N</v>
      </c>
      <c r="AW2637" t="s">
        <v>60</v>
      </c>
      <c r="AX2637" t="s">
        <v>61</v>
      </c>
      <c r="AY2637" t="s">
        <v>2637</v>
      </c>
      <c r="AZ2637" t="s">
        <v>2637</v>
      </c>
      <c r="BA2637" t="str">
        <f t="shared" si="455"/>
        <v>N</v>
      </c>
    </row>
    <row r="2638" spans="1:53">
      <c r="A2638" t="s">
        <v>436</v>
      </c>
      <c r="B2638" t="s">
        <v>54</v>
      </c>
      <c r="C2638" t="s">
        <v>89</v>
      </c>
      <c r="D2638">
        <v>2020</v>
      </c>
      <c r="F2638" t="s">
        <v>6845</v>
      </c>
      <c r="G2638" t="s">
        <v>6846</v>
      </c>
      <c r="H2638" t="s">
        <v>6847</v>
      </c>
      <c r="I2638" t="s">
        <v>6848</v>
      </c>
      <c r="J2638" t="s">
        <v>58</v>
      </c>
      <c r="K2638" t="s">
        <v>59</v>
      </c>
      <c r="L2638" s="5">
        <v>0</v>
      </c>
      <c r="M2638" s="5">
        <v>0</v>
      </c>
      <c r="N2638" s="5">
        <f t="shared" si="451"/>
        <v>0</v>
      </c>
      <c r="O2638" s="5">
        <v>0</v>
      </c>
      <c r="P2638" s="5">
        <v>1</v>
      </c>
      <c r="Q2638" s="5">
        <f t="shared" si="452"/>
        <v>1</v>
      </c>
      <c r="R2638" s="5">
        <v>0</v>
      </c>
      <c r="S2638" s="5">
        <v>0</v>
      </c>
      <c r="T2638" s="5">
        <f t="shared" si="453"/>
        <v>0</v>
      </c>
      <c r="U2638" s="5">
        <v>0</v>
      </c>
      <c r="V2638" s="5">
        <v>1</v>
      </c>
      <c r="W2638" s="5">
        <v>0</v>
      </c>
      <c r="X2638" s="5">
        <v>0</v>
      </c>
      <c r="Y2638" s="5">
        <f t="shared" si="456"/>
        <v>0</v>
      </c>
      <c r="Z2638" s="5">
        <v>0</v>
      </c>
      <c r="AA2638" s="5">
        <v>0</v>
      </c>
      <c r="AB2638" s="5">
        <f t="shared" si="457"/>
        <v>0</v>
      </c>
      <c r="AC2638" s="5">
        <v>0</v>
      </c>
      <c r="AD2638" s="5">
        <v>0</v>
      </c>
      <c r="AE2638" s="5">
        <f t="shared" si="458"/>
        <v>0</v>
      </c>
      <c r="AF2638" s="5">
        <v>0</v>
      </c>
      <c r="AG2638" s="6"/>
      <c r="AH2638" s="5">
        <v>0</v>
      </c>
      <c r="AI2638" s="5">
        <v>0</v>
      </c>
      <c r="AJ2638" s="5">
        <v>0</v>
      </c>
      <c r="AK2638" s="5">
        <f t="shared" si="459"/>
        <v>0</v>
      </c>
      <c r="AL2638" s="5">
        <v>0</v>
      </c>
      <c r="AM2638" s="5">
        <v>0</v>
      </c>
      <c r="AN2638" s="5">
        <f t="shared" si="460"/>
        <v>0</v>
      </c>
      <c r="AO2638" s="5">
        <v>0</v>
      </c>
      <c r="AP2638" s="5">
        <v>0</v>
      </c>
      <c r="AQ2638" s="5">
        <f t="shared" si="461"/>
        <v>0</v>
      </c>
      <c r="AR2638" s="5">
        <v>0</v>
      </c>
      <c r="AS2638" s="6"/>
      <c r="AT2638" s="5">
        <v>0</v>
      </c>
      <c r="AU2638" s="5">
        <v>0</v>
      </c>
      <c r="AV2638" t="str">
        <f t="shared" si="454"/>
        <v>N</v>
      </c>
      <c r="AW2638" t="s">
        <v>60</v>
      </c>
      <c r="AX2638" t="s">
        <v>61</v>
      </c>
      <c r="AY2638" t="s">
        <v>2637</v>
      </c>
      <c r="AZ2638" t="s">
        <v>2637</v>
      </c>
      <c r="BA2638" t="str">
        <f t="shared" si="455"/>
        <v>N</v>
      </c>
    </row>
    <row r="2639" spans="1:53">
      <c r="A2639" t="s">
        <v>436</v>
      </c>
      <c r="B2639" t="s">
        <v>54</v>
      </c>
      <c r="C2639" t="s">
        <v>89</v>
      </c>
      <c r="D2639">
        <v>2020</v>
      </c>
      <c r="F2639" t="s">
        <v>6849</v>
      </c>
      <c r="G2639" t="s">
        <v>6850</v>
      </c>
      <c r="H2639" t="s">
        <v>6851</v>
      </c>
      <c r="I2639" t="s">
        <v>6852</v>
      </c>
      <c r="J2639" t="s">
        <v>58</v>
      </c>
      <c r="K2639" t="s">
        <v>59</v>
      </c>
      <c r="L2639" s="5">
        <v>0</v>
      </c>
      <c r="M2639" s="5">
        <v>0</v>
      </c>
      <c r="N2639" s="5">
        <f t="shared" si="451"/>
        <v>0</v>
      </c>
      <c r="O2639" s="5">
        <v>0</v>
      </c>
      <c r="P2639" s="5">
        <v>1</v>
      </c>
      <c r="Q2639" s="5">
        <f t="shared" si="452"/>
        <v>1</v>
      </c>
      <c r="R2639" s="5">
        <v>0</v>
      </c>
      <c r="S2639" s="5">
        <v>0</v>
      </c>
      <c r="T2639" s="5">
        <f t="shared" si="453"/>
        <v>0</v>
      </c>
      <c r="U2639" s="5">
        <v>0</v>
      </c>
      <c r="V2639" s="5">
        <v>1</v>
      </c>
      <c r="W2639" s="5">
        <v>0</v>
      </c>
      <c r="X2639" s="5">
        <v>0</v>
      </c>
      <c r="Y2639" s="5">
        <f t="shared" si="456"/>
        <v>0</v>
      </c>
      <c r="Z2639" s="5">
        <v>0</v>
      </c>
      <c r="AA2639" s="5">
        <v>0</v>
      </c>
      <c r="AB2639" s="5">
        <f t="shared" si="457"/>
        <v>0</v>
      </c>
      <c r="AC2639" s="5">
        <v>0</v>
      </c>
      <c r="AD2639" s="5">
        <v>0</v>
      </c>
      <c r="AE2639" s="5">
        <f t="shared" si="458"/>
        <v>0</v>
      </c>
      <c r="AF2639" s="5">
        <v>0</v>
      </c>
      <c r="AG2639" s="6"/>
      <c r="AH2639" s="5">
        <v>0</v>
      </c>
      <c r="AI2639" s="5">
        <v>0</v>
      </c>
      <c r="AJ2639" s="5">
        <v>0</v>
      </c>
      <c r="AK2639" s="5">
        <f t="shared" si="459"/>
        <v>0</v>
      </c>
      <c r="AL2639" s="5">
        <v>0</v>
      </c>
      <c r="AM2639" s="5">
        <v>0</v>
      </c>
      <c r="AN2639" s="5">
        <f t="shared" si="460"/>
        <v>0</v>
      </c>
      <c r="AO2639" s="5">
        <v>0</v>
      </c>
      <c r="AP2639" s="5">
        <v>0</v>
      </c>
      <c r="AQ2639" s="5">
        <f t="shared" si="461"/>
        <v>0</v>
      </c>
      <c r="AR2639" s="5">
        <v>0</v>
      </c>
      <c r="AS2639" s="6"/>
      <c r="AT2639" s="5">
        <v>0</v>
      </c>
      <c r="AU2639" s="5">
        <v>0</v>
      </c>
      <c r="AV2639" t="str">
        <f t="shared" si="454"/>
        <v>N</v>
      </c>
      <c r="AW2639" t="s">
        <v>60</v>
      </c>
      <c r="AX2639" t="s">
        <v>61</v>
      </c>
      <c r="AY2639" t="s">
        <v>2637</v>
      </c>
      <c r="AZ2639" t="s">
        <v>2637</v>
      </c>
      <c r="BA2639" t="str">
        <f t="shared" si="455"/>
        <v>N</v>
      </c>
    </row>
    <row r="2640" spans="1:53">
      <c r="A2640" t="s">
        <v>436</v>
      </c>
      <c r="B2640" t="s">
        <v>54</v>
      </c>
      <c r="C2640" t="s">
        <v>89</v>
      </c>
      <c r="D2640">
        <v>2020</v>
      </c>
      <c r="F2640" t="s">
        <v>6853</v>
      </c>
      <c r="G2640" t="s">
        <v>6854</v>
      </c>
      <c r="H2640" t="s">
        <v>6855</v>
      </c>
      <c r="I2640" t="s">
        <v>6856</v>
      </c>
      <c r="J2640" t="s">
        <v>58</v>
      </c>
      <c r="K2640" t="s">
        <v>59</v>
      </c>
      <c r="L2640" s="5">
        <v>0</v>
      </c>
      <c r="M2640" s="5">
        <v>0</v>
      </c>
      <c r="N2640" s="5">
        <f t="shared" si="451"/>
        <v>0</v>
      </c>
      <c r="O2640" s="5">
        <v>0</v>
      </c>
      <c r="P2640" s="5">
        <v>1</v>
      </c>
      <c r="Q2640" s="5">
        <f t="shared" si="452"/>
        <v>1</v>
      </c>
      <c r="R2640" s="5">
        <v>0</v>
      </c>
      <c r="S2640" s="5">
        <v>0</v>
      </c>
      <c r="T2640" s="5">
        <f t="shared" si="453"/>
        <v>0</v>
      </c>
      <c r="U2640" s="5">
        <v>0</v>
      </c>
      <c r="V2640" s="5">
        <v>1</v>
      </c>
      <c r="W2640" s="5">
        <v>0</v>
      </c>
      <c r="X2640" s="5">
        <v>0</v>
      </c>
      <c r="Y2640" s="5">
        <f t="shared" si="456"/>
        <v>0</v>
      </c>
      <c r="Z2640" s="5">
        <v>0</v>
      </c>
      <c r="AA2640" s="5">
        <v>0</v>
      </c>
      <c r="AB2640" s="5">
        <f t="shared" si="457"/>
        <v>0</v>
      </c>
      <c r="AC2640" s="5">
        <v>0</v>
      </c>
      <c r="AD2640" s="5">
        <v>0</v>
      </c>
      <c r="AE2640" s="5">
        <f t="shared" si="458"/>
        <v>0</v>
      </c>
      <c r="AF2640" s="5">
        <v>0</v>
      </c>
      <c r="AG2640" s="6"/>
      <c r="AH2640" s="5">
        <v>0</v>
      </c>
      <c r="AI2640" s="5">
        <v>0</v>
      </c>
      <c r="AJ2640" s="5">
        <v>0</v>
      </c>
      <c r="AK2640" s="5">
        <f t="shared" si="459"/>
        <v>0</v>
      </c>
      <c r="AL2640" s="5">
        <v>0</v>
      </c>
      <c r="AM2640" s="5">
        <v>0</v>
      </c>
      <c r="AN2640" s="5">
        <f t="shared" si="460"/>
        <v>0</v>
      </c>
      <c r="AO2640" s="5">
        <v>0</v>
      </c>
      <c r="AP2640" s="5">
        <v>0</v>
      </c>
      <c r="AQ2640" s="5">
        <f t="shared" si="461"/>
        <v>0</v>
      </c>
      <c r="AR2640" s="5">
        <v>0</v>
      </c>
      <c r="AS2640" s="6"/>
      <c r="AT2640" s="5">
        <v>0</v>
      </c>
      <c r="AU2640" s="5">
        <v>0</v>
      </c>
      <c r="AV2640" t="str">
        <f t="shared" si="454"/>
        <v>N</v>
      </c>
      <c r="AW2640" t="s">
        <v>60</v>
      </c>
      <c r="AX2640" t="s">
        <v>61</v>
      </c>
      <c r="AY2640" t="s">
        <v>2637</v>
      </c>
      <c r="AZ2640" t="s">
        <v>2637</v>
      </c>
      <c r="BA2640" t="str">
        <f t="shared" si="455"/>
        <v>N</v>
      </c>
    </row>
    <row r="2641" spans="1:53">
      <c r="A2641" t="s">
        <v>436</v>
      </c>
      <c r="B2641" t="s">
        <v>54</v>
      </c>
      <c r="C2641" t="s">
        <v>89</v>
      </c>
      <c r="D2641">
        <v>2020</v>
      </c>
      <c r="F2641" t="s">
        <v>6857</v>
      </c>
      <c r="G2641" t="s">
        <v>6858</v>
      </c>
      <c r="H2641" t="s">
        <v>6859</v>
      </c>
      <c r="I2641" t="s">
        <v>6860</v>
      </c>
      <c r="J2641" t="s">
        <v>58</v>
      </c>
      <c r="K2641" t="s">
        <v>59</v>
      </c>
      <c r="L2641" s="5">
        <v>0</v>
      </c>
      <c r="M2641" s="5">
        <v>0</v>
      </c>
      <c r="N2641" s="5">
        <f t="shared" si="451"/>
        <v>0</v>
      </c>
      <c r="O2641" s="5">
        <v>0</v>
      </c>
      <c r="P2641" s="5">
        <v>1</v>
      </c>
      <c r="Q2641" s="5">
        <f t="shared" si="452"/>
        <v>1</v>
      </c>
      <c r="R2641" s="5">
        <v>0</v>
      </c>
      <c r="S2641" s="5">
        <v>0</v>
      </c>
      <c r="T2641" s="5">
        <f t="shared" si="453"/>
        <v>0</v>
      </c>
      <c r="U2641" s="5">
        <v>0</v>
      </c>
      <c r="V2641" s="5">
        <v>1</v>
      </c>
      <c r="W2641" s="5">
        <v>0</v>
      </c>
      <c r="X2641" s="5">
        <v>0</v>
      </c>
      <c r="Y2641" s="5">
        <f t="shared" si="456"/>
        <v>0</v>
      </c>
      <c r="Z2641" s="5">
        <v>0</v>
      </c>
      <c r="AA2641" s="5">
        <v>0</v>
      </c>
      <c r="AB2641" s="5">
        <f t="shared" si="457"/>
        <v>0</v>
      </c>
      <c r="AC2641" s="5">
        <v>0</v>
      </c>
      <c r="AD2641" s="5">
        <v>0</v>
      </c>
      <c r="AE2641" s="5">
        <f t="shared" si="458"/>
        <v>0</v>
      </c>
      <c r="AF2641" s="5">
        <v>0</v>
      </c>
      <c r="AG2641" s="6"/>
      <c r="AH2641" s="5">
        <v>0</v>
      </c>
      <c r="AI2641" s="5">
        <v>0</v>
      </c>
      <c r="AJ2641" s="5">
        <v>0</v>
      </c>
      <c r="AK2641" s="5">
        <f t="shared" si="459"/>
        <v>0</v>
      </c>
      <c r="AL2641" s="5">
        <v>0</v>
      </c>
      <c r="AM2641" s="5">
        <v>0</v>
      </c>
      <c r="AN2641" s="5">
        <f t="shared" si="460"/>
        <v>0</v>
      </c>
      <c r="AO2641" s="5">
        <v>0</v>
      </c>
      <c r="AP2641" s="5">
        <v>0</v>
      </c>
      <c r="AQ2641" s="5">
        <f t="shared" si="461"/>
        <v>0</v>
      </c>
      <c r="AR2641" s="5">
        <v>0</v>
      </c>
      <c r="AS2641" s="6"/>
      <c r="AT2641" s="5">
        <v>0</v>
      </c>
      <c r="AU2641" s="5">
        <v>0</v>
      </c>
      <c r="AV2641" t="str">
        <f t="shared" si="454"/>
        <v>N</v>
      </c>
      <c r="AW2641" t="s">
        <v>60</v>
      </c>
      <c r="AX2641" t="s">
        <v>61</v>
      </c>
      <c r="AY2641" t="s">
        <v>2637</v>
      </c>
      <c r="AZ2641" t="s">
        <v>2637</v>
      </c>
      <c r="BA2641" t="str">
        <f t="shared" si="455"/>
        <v>N</v>
      </c>
    </row>
    <row r="2642" spans="1:53">
      <c r="A2642" t="s">
        <v>436</v>
      </c>
      <c r="B2642" t="s">
        <v>54</v>
      </c>
      <c r="C2642" t="s">
        <v>89</v>
      </c>
      <c r="D2642">
        <v>2020</v>
      </c>
      <c r="F2642" t="s">
        <v>6861</v>
      </c>
      <c r="G2642" t="s">
        <v>6862</v>
      </c>
      <c r="H2642" t="s">
        <v>2720</v>
      </c>
      <c r="I2642" t="s">
        <v>6863</v>
      </c>
      <c r="J2642" t="s">
        <v>58</v>
      </c>
      <c r="K2642" t="s">
        <v>59</v>
      </c>
      <c r="L2642" s="5">
        <v>0</v>
      </c>
      <c r="M2642" s="5">
        <v>0</v>
      </c>
      <c r="N2642" s="5">
        <f t="shared" si="451"/>
        <v>0</v>
      </c>
      <c r="O2642" s="5">
        <v>0</v>
      </c>
      <c r="P2642" s="5">
        <v>1</v>
      </c>
      <c r="Q2642" s="5">
        <f t="shared" si="452"/>
        <v>1</v>
      </c>
      <c r="R2642" s="5">
        <v>0</v>
      </c>
      <c r="S2642" s="5">
        <v>0</v>
      </c>
      <c r="T2642" s="5">
        <f t="shared" si="453"/>
        <v>0</v>
      </c>
      <c r="U2642" s="5">
        <v>0</v>
      </c>
      <c r="V2642" s="5">
        <v>1</v>
      </c>
      <c r="W2642" s="5">
        <v>0</v>
      </c>
      <c r="X2642" s="5">
        <v>0</v>
      </c>
      <c r="Y2642" s="5">
        <f t="shared" si="456"/>
        <v>0</v>
      </c>
      <c r="Z2642" s="5">
        <v>0</v>
      </c>
      <c r="AA2642" s="5">
        <v>0</v>
      </c>
      <c r="AB2642" s="5">
        <f t="shared" si="457"/>
        <v>0</v>
      </c>
      <c r="AC2642" s="5">
        <v>0</v>
      </c>
      <c r="AD2642" s="5">
        <v>0</v>
      </c>
      <c r="AE2642" s="5">
        <f t="shared" si="458"/>
        <v>0</v>
      </c>
      <c r="AF2642" s="5">
        <v>0</v>
      </c>
      <c r="AG2642" s="6"/>
      <c r="AH2642" s="5">
        <v>0</v>
      </c>
      <c r="AI2642" s="5">
        <v>0</v>
      </c>
      <c r="AJ2642" s="5">
        <v>0</v>
      </c>
      <c r="AK2642" s="5">
        <f t="shared" si="459"/>
        <v>0</v>
      </c>
      <c r="AL2642" s="5">
        <v>0</v>
      </c>
      <c r="AM2642" s="5">
        <v>0</v>
      </c>
      <c r="AN2642" s="5">
        <f t="shared" si="460"/>
        <v>0</v>
      </c>
      <c r="AO2642" s="5">
        <v>0</v>
      </c>
      <c r="AP2642" s="5">
        <v>0</v>
      </c>
      <c r="AQ2642" s="5">
        <f t="shared" si="461"/>
        <v>0</v>
      </c>
      <c r="AR2642" s="5">
        <v>0</v>
      </c>
      <c r="AS2642" s="6"/>
      <c r="AT2642" s="5">
        <v>0</v>
      </c>
      <c r="AU2642" s="5">
        <v>0</v>
      </c>
      <c r="AV2642" t="str">
        <f t="shared" si="454"/>
        <v>N</v>
      </c>
      <c r="AW2642" t="s">
        <v>60</v>
      </c>
      <c r="AX2642" t="s">
        <v>61</v>
      </c>
      <c r="AY2642" t="s">
        <v>2637</v>
      </c>
      <c r="AZ2642" t="s">
        <v>2637</v>
      </c>
      <c r="BA2642" t="str">
        <f t="shared" si="455"/>
        <v>N</v>
      </c>
    </row>
    <row r="2643" spans="1:53">
      <c r="A2643" t="s">
        <v>436</v>
      </c>
      <c r="B2643" t="s">
        <v>54</v>
      </c>
      <c r="C2643" t="s">
        <v>89</v>
      </c>
      <c r="D2643">
        <v>2020</v>
      </c>
      <c r="F2643" t="s">
        <v>6864</v>
      </c>
      <c r="G2643" t="s">
        <v>6865</v>
      </c>
      <c r="H2643" t="s">
        <v>6866</v>
      </c>
      <c r="I2643" t="s">
        <v>6867</v>
      </c>
      <c r="J2643" t="s">
        <v>58</v>
      </c>
      <c r="K2643" t="s">
        <v>59</v>
      </c>
      <c r="L2643" s="5">
        <v>0</v>
      </c>
      <c r="M2643" s="5">
        <v>0</v>
      </c>
      <c r="N2643" s="5">
        <f t="shared" si="451"/>
        <v>0</v>
      </c>
      <c r="O2643" s="5">
        <v>0</v>
      </c>
      <c r="P2643" s="5">
        <v>1</v>
      </c>
      <c r="Q2643" s="5">
        <f t="shared" si="452"/>
        <v>1</v>
      </c>
      <c r="R2643" s="5">
        <v>0</v>
      </c>
      <c r="S2643" s="5">
        <v>0</v>
      </c>
      <c r="T2643" s="5">
        <f t="shared" si="453"/>
        <v>0</v>
      </c>
      <c r="U2643" s="5">
        <v>0</v>
      </c>
      <c r="V2643" s="5">
        <v>1</v>
      </c>
      <c r="W2643" s="5">
        <v>0</v>
      </c>
      <c r="X2643" s="5">
        <v>0</v>
      </c>
      <c r="Y2643" s="5">
        <f t="shared" si="456"/>
        <v>0</v>
      </c>
      <c r="Z2643" s="5">
        <v>0</v>
      </c>
      <c r="AA2643" s="5">
        <v>0</v>
      </c>
      <c r="AB2643" s="5">
        <f t="shared" si="457"/>
        <v>0</v>
      </c>
      <c r="AC2643" s="5">
        <v>0</v>
      </c>
      <c r="AD2643" s="5">
        <v>0</v>
      </c>
      <c r="AE2643" s="5">
        <f t="shared" si="458"/>
        <v>0</v>
      </c>
      <c r="AF2643" s="5">
        <v>0</v>
      </c>
      <c r="AG2643" s="6"/>
      <c r="AH2643" s="5">
        <v>0</v>
      </c>
      <c r="AI2643" s="5">
        <v>0</v>
      </c>
      <c r="AJ2643" s="5">
        <v>0</v>
      </c>
      <c r="AK2643" s="5">
        <f t="shared" si="459"/>
        <v>0</v>
      </c>
      <c r="AL2643" s="5">
        <v>0</v>
      </c>
      <c r="AM2643" s="5">
        <v>0</v>
      </c>
      <c r="AN2643" s="5">
        <f t="shared" si="460"/>
        <v>0</v>
      </c>
      <c r="AO2643" s="5">
        <v>0</v>
      </c>
      <c r="AP2643" s="5">
        <v>0</v>
      </c>
      <c r="AQ2643" s="5">
        <f t="shared" si="461"/>
        <v>0</v>
      </c>
      <c r="AR2643" s="5">
        <v>0</v>
      </c>
      <c r="AS2643" s="6"/>
      <c r="AT2643" s="5">
        <v>0</v>
      </c>
      <c r="AU2643" s="5">
        <v>0</v>
      </c>
      <c r="AV2643" t="str">
        <f t="shared" si="454"/>
        <v>N</v>
      </c>
      <c r="AW2643" t="s">
        <v>60</v>
      </c>
      <c r="AX2643" t="s">
        <v>61</v>
      </c>
      <c r="AY2643" t="s">
        <v>2637</v>
      </c>
      <c r="AZ2643" t="s">
        <v>2637</v>
      </c>
      <c r="BA2643" t="str">
        <f t="shared" si="455"/>
        <v>N</v>
      </c>
    </row>
    <row r="2644" spans="1:53">
      <c r="A2644" t="s">
        <v>436</v>
      </c>
      <c r="B2644" t="s">
        <v>54</v>
      </c>
      <c r="C2644" t="s">
        <v>89</v>
      </c>
      <c r="D2644">
        <v>2020</v>
      </c>
      <c r="F2644" t="s">
        <v>6868</v>
      </c>
      <c r="G2644" t="s">
        <v>6869</v>
      </c>
      <c r="H2644" t="s">
        <v>2754</v>
      </c>
      <c r="I2644" t="s">
        <v>6870</v>
      </c>
      <c r="J2644" t="s">
        <v>58</v>
      </c>
      <c r="K2644" t="s">
        <v>59</v>
      </c>
      <c r="L2644" s="5">
        <v>0</v>
      </c>
      <c r="M2644" s="5">
        <v>0</v>
      </c>
      <c r="N2644" s="5">
        <f t="shared" si="451"/>
        <v>0</v>
      </c>
      <c r="O2644" s="5">
        <v>0</v>
      </c>
      <c r="P2644" s="5">
        <v>1</v>
      </c>
      <c r="Q2644" s="5">
        <f t="shared" si="452"/>
        <v>1</v>
      </c>
      <c r="R2644" s="5">
        <v>0</v>
      </c>
      <c r="S2644" s="5">
        <v>0</v>
      </c>
      <c r="T2644" s="5">
        <f t="shared" si="453"/>
        <v>0</v>
      </c>
      <c r="U2644" s="5">
        <v>0</v>
      </c>
      <c r="V2644" s="5">
        <v>1</v>
      </c>
      <c r="W2644" s="5">
        <v>0</v>
      </c>
      <c r="X2644" s="5">
        <v>0</v>
      </c>
      <c r="Y2644" s="5">
        <f t="shared" si="456"/>
        <v>0</v>
      </c>
      <c r="Z2644" s="5">
        <v>0</v>
      </c>
      <c r="AA2644" s="5">
        <v>0</v>
      </c>
      <c r="AB2644" s="5">
        <f t="shared" si="457"/>
        <v>0</v>
      </c>
      <c r="AC2644" s="5">
        <v>0</v>
      </c>
      <c r="AD2644" s="5">
        <v>0</v>
      </c>
      <c r="AE2644" s="5">
        <f t="shared" si="458"/>
        <v>0</v>
      </c>
      <c r="AF2644" s="5">
        <v>0</v>
      </c>
      <c r="AG2644" s="6"/>
      <c r="AH2644" s="5">
        <v>0</v>
      </c>
      <c r="AI2644" s="5">
        <v>0</v>
      </c>
      <c r="AJ2644" s="5">
        <v>0</v>
      </c>
      <c r="AK2644" s="5">
        <f t="shared" si="459"/>
        <v>0</v>
      </c>
      <c r="AL2644" s="5">
        <v>0</v>
      </c>
      <c r="AM2644" s="5">
        <v>0</v>
      </c>
      <c r="AN2644" s="5">
        <f t="shared" si="460"/>
        <v>0</v>
      </c>
      <c r="AO2644" s="5">
        <v>0</v>
      </c>
      <c r="AP2644" s="5">
        <v>0</v>
      </c>
      <c r="AQ2644" s="5">
        <f t="shared" si="461"/>
        <v>0</v>
      </c>
      <c r="AR2644" s="5">
        <v>0</v>
      </c>
      <c r="AS2644" s="6"/>
      <c r="AT2644" s="5">
        <v>0</v>
      </c>
      <c r="AU2644" s="5">
        <v>0</v>
      </c>
      <c r="AV2644" t="str">
        <f t="shared" si="454"/>
        <v>N</v>
      </c>
      <c r="AW2644" t="s">
        <v>60</v>
      </c>
      <c r="AX2644" t="s">
        <v>61</v>
      </c>
      <c r="AY2644" t="s">
        <v>2637</v>
      </c>
      <c r="AZ2644" t="s">
        <v>2637</v>
      </c>
      <c r="BA2644" t="str">
        <f t="shared" si="455"/>
        <v>N</v>
      </c>
    </row>
    <row r="2645" spans="1:53">
      <c r="A2645" t="s">
        <v>436</v>
      </c>
      <c r="B2645" t="s">
        <v>54</v>
      </c>
      <c r="C2645" t="s">
        <v>89</v>
      </c>
      <c r="D2645">
        <v>2020</v>
      </c>
      <c r="F2645" t="s">
        <v>6786</v>
      </c>
      <c r="G2645" t="s">
        <v>6787</v>
      </c>
      <c r="H2645" t="s">
        <v>6871</v>
      </c>
      <c r="I2645" t="s">
        <v>6872</v>
      </c>
      <c r="J2645" t="s">
        <v>58</v>
      </c>
      <c r="K2645" t="s">
        <v>59</v>
      </c>
      <c r="L2645" s="5">
        <v>0</v>
      </c>
      <c r="M2645" s="5">
        <v>0</v>
      </c>
      <c r="N2645" s="5">
        <f t="shared" si="451"/>
        <v>0</v>
      </c>
      <c r="O2645" s="5">
        <v>0</v>
      </c>
      <c r="P2645" s="5">
        <v>1</v>
      </c>
      <c r="Q2645" s="5">
        <f t="shared" si="452"/>
        <v>1</v>
      </c>
      <c r="R2645" s="5">
        <v>0</v>
      </c>
      <c r="S2645" s="5">
        <v>0</v>
      </c>
      <c r="T2645" s="5">
        <f t="shared" si="453"/>
        <v>0</v>
      </c>
      <c r="U2645" s="5">
        <v>0</v>
      </c>
      <c r="V2645" s="5">
        <v>1</v>
      </c>
      <c r="W2645" s="5">
        <v>0</v>
      </c>
      <c r="X2645" s="5">
        <v>0</v>
      </c>
      <c r="Y2645" s="5">
        <f t="shared" si="456"/>
        <v>0</v>
      </c>
      <c r="Z2645" s="5">
        <v>0</v>
      </c>
      <c r="AA2645" s="5">
        <v>0</v>
      </c>
      <c r="AB2645" s="5">
        <f t="shared" si="457"/>
        <v>0</v>
      </c>
      <c r="AC2645" s="5">
        <v>0</v>
      </c>
      <c r="AD2645" s="5">
        <v>0</v>
      </c>
      <c r="AE2645" s="5">
        <f t="shared" si="458"/>
        <v>0</v>
      </c>
      <c r="AF2645" s="5">
        <v>0</v>
      </c>
      <c r="AG2645" s="6"/>
      <c r="AH2645" s="5">
        <v>0</v>
      </c>
      <c r="AI2645" s="5">
        <v>0</v>
      </c>
      <c r="AJ2645" s="5">
        <v>0</v>
      </c>
      <c r="AK2645" s="5">
        <f t="shared" si="459"/>
        <v>0</v>
      </c>
      <c r="AL2645" s="5">
        <v>0</v>
      </c>
      <c r="AM2645" s="5">
        <v>0</v>
      </c>
      <c r="AN2645" s="5">
        <f t="shared" si="460"/>
        <v>0</v>
      </c>
      <c r="AO2645" s="5">
        <v>0</v>
      </c>
      <c r="AP2645" s="5">
        <v>0</v>
      </c>
      <c r="AQ2645" s="5">
        <f t="shared" si="461"/>
        <v>0</v>
      </c>
      <c r="AR2645" s="5">
        <v>0</v>
      </c>
      <c r="AS2645" s="6"/>
      <c r="AT2645" s="5">
        <v>0</v>
      </c>
      <c r="AU2645" s="5">
        <v>0</v>
      </c>
      <c r="AV2645" t="str">
        <f t="shared" si="454"/>
        <v>N</v>
      </c>
      <c r="AW2645" t="s">
        <v>60</v>
      </c>
      <c r="AX2645" t="s">
        <v>61</v>
      </c>
      <c r="AY2645" t="s">
        <v>2637</v>
      </c>
      <c r="AZ2645" t="s">
        <v>2637</v>
      </c>
      <c r="BA2645" t="str">
        <f t="shared" si="455"/>
        <v>N</v>
      </c>
    </row>
    <row r="2646" spans="1:53">
      <c r="A2646" t="s">
        <v>436</v>
      </c>
      <c r="B2646" t="s">
        <v>54</v>
      </c>
      <c r="C2646" t="s">
        <v>89</v>
      </c>
      <c r="D2646">
        <v>2020</v>
      </c>
      <c r="F2646" t="s">
        <v>6873</v>
      </c>
      <c r="G2646" t="s">
        <v>6874</v>
      </c>
      <c r="H2646" t="s">
        <v>4884</v>
      </c>
      <c r="I2646" t="s">
        <v>6875</v>
      </c>
      <c r="J2646" t="s">
        <v>58</v>
      </c>
      <c r="K2646" t="s">
        <v>59</v>
      </c>
      <c r="L2646" s="5">
        <v>0</v>
      </c>
      <c r="M2646" s="5">
        <v>0</v>
      </c>
      <c r="N2646" s="5">
        <f t="shared" si="451"/>
        <v>0</v>
      </c>
      <c r="O2646" s="5">
        <v>0</v>
      </c>
      <c r="P2646" s="5">
        <v>1</v>
      </c>
      <c r="Q2646" s="5">
        <f t="shared" si="452"/>
        <v>1</v>
      </c>
      <c r="R2646" s="5">
        <v>0</v>
      </c>
      <c r="S2646" s="5">
        <v>0</v>
      </c>
      <c r="T2646" s="5">
        <f t="shared" si="453"/>
        <v>0</v>
      </c>
      <c r="U2646" s="5">
        <v>0</v>
      </c>
      <c r="V2646" s="5">
        <v>1</v>
      </c>
      <c r="W2646" s="5">
        <v>0</v>
      </c>
      <c r="X2646" s="5">
        <v>0</v>
      </c>
      <c r="Y2646" s="5">
        <f t="shared" si="456"/>
        <v>0</v>
      </c>
      <c r="Z2646" s="5">
        <v>0</v>
      </c>
      <c r="AA2646" s="5">
        <v>0</v>
      </c>
      <c r="AB2646" s="5">
        <f t="shared" si="457"/>
        <v>0</v>
      </c>
      <c r="AC2646" s="5">
        <v>0</v>
      </c>
      <c r="AD2646" s="5">
        <v>0</v>
      </c>
      <c r="AE2646" s="5">
        <f t="shared" si="458"/>
        <v>0</v>
      </c>
      <c r="AF2646" s="5">
        <v>0</v>
      </c>
      <c r="AG2646" s="6"/>
      <c r="AH2646" s="5">
        <v>0</v>
      </c>
      <c r="AI2646" s="5">
        <v>0</v>
      </c>
      <c r="AJ2646" s="5">
        <v>0</v>
      </c>
      <c r="AK2646" s="5">
        <f t="shared" si="459"/>
        <v>0</v>
      </c>
      <c r="AL2646" s="5">
        <v>0</v>
      </c>
      <c r="AM2646" s="5">
        <v>0</v>
      </c>
      <c r="AN2646" s="5">
        <f t="shared" si="460"/>
        <v>0</v>
      </c>
      <c r="AO2646" s="5">
        <v>0</v>
      </c>
      <c r="AP2646" s="5">
        <v>0</v>
      </c>
      <c r="AQ2646" s="5">
        <f t="shared" si="461"/>
        <v>0</v>
      </c>
      <c r="AR2646" s="5">
        <v>0</v>
      </c>
      <c r="AS2646" s="6"/>
      <c r="AT2646" s="5">
        <v>0</v>
      </c>
      <c r="AU2646" s="5">
        <v>0</v>
      </c>
      <c r="AV2646" t="str">
        <f t="shared" si="454"/>
        <v>N</v>
      </c>
      <c r="AW2646" t="s">
        <v>60</v>
      </c>
      <c r="AX2646" t="s">
        <v>61</v>
      </c>
      <c r="AY2646" t="s">
        <v>2637</v>
      </c>
      <c r="AZ2646" t="s">
        <v>2637</v>
      </c>
      <c r="BA2646" t="str">
        <f t="shared" si="455"/>
        <v>N</v>
      </c>
    </row>
    <row r="2647" spans="1:53">
      <c r="A2647" t="s">
        <v>436</v>
      </c>
      <c r="B2647" t="s">
        <v>54</v>
      </c>
      <c r="C2647" t="s">
        <v>89</v>
      </c>
      <c r="D2647">
        <v>2020</v>
      </c>
      <c r="F2647" t="s">
        <v>6564</v>
      </c>
      <c r="G2647" t="s">
        <v>6565</v>
      </c>
      <c r="H2647" t="s">
        <v>6876</v>
      </c>
      <c r="I2647" t="s">
        <v>6877</v>
      </c>
      <c r="J2647" t="s">
        <v>58</v>
      </c>
      <c r="K2647" t="s">
        <v>59</v>
      </c>
      <c r="L2647" s="5">
        <v>0</v>
      </c>
      <c r="M2647" s="5">
        <v>0</v>
      </c>
      <c r="N2647" s="5">
        <f t="shared" si="451"/>
        <v>0</v>
      </c>
      <c r="O2647" s="5">
        <v>0</v>
      </c>
      <c r="P2647" s="5">
        <v>1</v>
      </c>
      <c r="Q2647" s="5">
        <f t="shared" si="452"/>
        <v>1</v>
      </c>
      <c r="R2647" s="5">
        <v>0</v>
      </c>
      <c r="S2647" s="5">
        <v>0</v>
      </c>
      <c r="T2647" s="5">
        <f t="shared" si="453"/>
        <v>0</v>
      </c>
      <c r="U2647" s="5">
        <v>0</v>
      </c>
      <c r="V2647" s="5">
        <v>1</v>
      </c>
      <c r="W2647" s="5">
        <v>0</v>
      </c>
      <c r="X2647" s="5">
        <v>0</v>
      </c>
      <c r="Y2647" s="5">
        <f t="shared" si="456"/>
        <v>0</v>
      </c>
      <c r="Z2647" s="5">
        <v>0</v>
      </c>
      <c r="AA2647" s="5">
        <v>0</v>
      </c>
      <c r="AB2647" s="5">
        <f t="shared" si="457"/>
        <v>0</v>
      </c>
      <c r="AC2647" s="5">
        <v>0</v>
      </c>
      <c r="AD2647" s="5">
        <v>0</v>
      </c>
      <c r="AE2647" s="5">
        <f t="shared" si="458"/>
        <v>0</v>
      </c>
      <c r="AF2647" s="5">
        <v>0</v>
      </c>
      <c r="AG2647" s="6"/>
      <c r="AH2647" s="5">
        <v>0</v>
      </c>
      <c r="AI2647" s="5">
        <v>0</v>
      </c>
      <c r="AJ2647" s="5">
        <v>0</v>
      </c>
      <c r="AK2647" s="5">
        <f t="shared" si="459"/>
        <v>0</v>
      </c>
      <c r="AL2647" s="5">
        <v>0</v>
      </c>
      <c r="AM2647" s="5">
        <v>0</v>
      </c>
      <c r="AN2647" s="5">
        <f t="shared" si="460"/>
        <v>0</v>
      </c>
      <c r="AO2647" s="5">
        <v>0</v>
      </c>
      <c r="AP2647" s="5">
        <v>0</v>
      </c>
      <c r="AQ2647" s="5">
        <f t="shared" si="461"/>
        <v>0</v>
      </c>
      <c r="AR2647" s="5">
        <v>0</v>
      </c>
      <c r="AS2647" s="6"/>
      <c r="AT2647" s="5">
        <v>0</v>
      </c>
      <c r="AU2647" s="5">
        <v>0</v>
      </c>
      <c r="AV2647" t="str">
        <f t="shared" si="454"/>
        <v>N</v>
      </c>
      <c r="AW2647" t="s">
        <v>60</v>
      </c>
      <c r="AX2647" t="s">
        <v>61</v>
      </c>
      <c r="AY2647" t="s">
        <v>2637</v>
      </c>
      <c r="AZ2647" t="s">
        <v>2637</v>
      </c>
      <c r="BA2647" t="str">
        <f t="shared" si="455"/>
        <v>N</v>
      </c>
    </row>
    <row r="2648" spans="1:53">
      <c r="A2648" t="s">
        <v>436</v>
      </c>
      <c r="B2648" t="s">
        <v>54</v>
      </c>
      <c r="C2648" t="s">
        <v>89</v>
      </c>
      <c r="D2648">
        <v>2020</v>
      </c>
      <c r="F2648" t="s">
        <v>6878</v>
      </c>
      <c r="G2648" t="s">
        <v>6879</v>
      </c>
      <c r="H2648" t="s">
        <v>6880</v>
      </c>
      <c r="I2648" t="s">
        <v>6881</v>
      </c>
      <c r="J2648" t="s">
        <v>58</v>
      </c>
      <c r="K2648" t="s">
        <v>59</v>
      </c>
      <c r="L2648" s="5">
        <v>0</v>
      </c>
      <c r="M2648" s="5">
        <v>0</v>
      </c>
      <c r="N2648" s="5">
        <f t="shared" si="451"/>
        <v>0</v>
      </c>
      <c r="O2648" s="5">
        <v>0</v>
      </c>
      <c r="P2648" s="5">
        <v>1</v>
      </c>
      <c r="Q2648" s="5">
        <f t="shared" si="452"/>
        <v>1</v>
      </c>
      <c r="R2648" s="5">
        <v>0</v>
      </c>
      <c r="S2648" s="5">
        <v>0</v>
      </c>
      <c r="T2648" s="5">
        <f t="shared" si="453"/>
        <v>0</v>
      </c>
      <c r="U2648" s="5">
        <v>0</v>
      </c>
      <c r="V2648" s="5">
        <v>1</v>
      </c>
      <c r="W2648" s="5">
        <v>0</v>
      </c>
      <c r="X2648" s="5">
        <v>0</v>
      </c>
      <c r="Y2648" s="5">
        <f t="shared" si="456"/>
        <v>0</v>
      </c>
      <c r="Z2648" s="5">
        <v>0</v>
      </c>
      <c r="AA2648" s="5">
        <v>0</v>
      </c>
      <c r="AB2648" s="5">
        <f t="shared" si="457"/>
        <v>0</v>
      </c>
      <c r="AC2648" s="5">
        <v>0</v>
      </c>
      <c r="AD2648" s="5">
        <v>0</v>
      </c>
      <c r="AE2648" s="5">
        <f t="shared" si="458"/>
        <v>0</v>
      </c>
      <c r="AF2648" s="5">
        <v>0</v>
      </c>
      <c r="AG2648" s="6"/>
      <c r="AH2648" s="5">
        <v>0</v>
      </c>
      <c r="AI2648" s="5">
        <v>0</v>
      </c>
      <c r="AJ2648" s="5">
        <v>0</v>
      </c>
      <c r="AK2648" s="5">
        <f t="shared" si="459"/>
        <v>0</v>
      </c>
      <c r="AL2648" s="5">
        <v>0</v>
      </c>
      <c r="AM2648" s="5">
        <v>0</v>
      </c>
      <c r="AN2648" s="5">
        <f t="shared" si="460"/>
        <v>0</v>
      </c>
      <c r="AO2648" s="5">
        <v>0</v>
      </c>
      <c r="AP2648" s="5">
        <v>0</v>
      </c>
      <c r="AQ2648" s="5">
        <f t="shared" si="461"/>
        <v>0</v>
      </c>
      <c r="AR2648" s="5">
        <v>0</v>
      </c>
      <c r="AS2648" s="6"/>
      <c r="AT2648" s="5">
        <v>0</v>
      </c>
      <c r="AU2648" s="5">
        <v>0</v>
      </c>
      <c r="AV2648" t="str">
        <f t="shared" si="454"/>
        <v>N</v>
      </c>
      <c r="AW2648" t="s">
        <v>60</v>
      </c>
      <c r="AX2648" t="s">
        <v>61</v>
      </c>
      <c r="AY2648" t="s">
        <v>2637</v>
      </c>
      <c r="AZ2648" t="s">
        <v>2637</v>
      </c>
      <c r="BA2648" t="str">
        <f t="shared" si="455"/>
        <v>N</v>
      </c>
    </row>
    <row r="2649" spans="1:53">
      <c r="A2649" t="s">
        <v>436</v>
      </c>
      <c r="B2649" t="s">
        <v>54</v>
      </c>
      <c r="C2649" t="s">
        <v>89</v>
      </c>
      <c r="D2649">
        <v>2020</v>
      </c>
      <c r="F2649" t="s">
        <v>6873</v>
      </c>
      <c r="G2649" t="s">
        <v>6874</v>
      </c>
      <c r="H2649" t="s">
        <v>6882</v>
      </c>
      <c r="I2649" t="s">
        <v>6883</v>
      </c>
      <c r="J2649" t="s">
        <v>58</v>
      </c>
      <c r="K2649" t="s">
        <v>59</v>
      </c>
      <c r="L2649" s="5">
        <v>0</v>
      </c>
      <c r="M2649" s="5">
        <v>0</v>
      </c>
      <c r="N2649" s="5">
        <f t="shared" si="451"/>
        <v>0</v>
      </c>
      <c r="O2649" s="5">
        <v>0</v>
      </c>
      <c r="P2649" s="5">
        <v>1</v>
      </c>
      <c r="Q2649" s="5">
        <f t="shared" si="452"/>
        <v>1</v>
      </c>
      <c r="R2649" s="5">
        <v>0</v>
      </c>
      <c r="S2649" s="5">
        <v>0</v>
      </c>
      <c r="T2649" s="5">
        <f t="shared" si="453"/>
        <v>0</v>
      </c>
      <c r="U2649" s="5">
        <v>0</v>
      </c>
      <c r="V2649" s="5">
        <v>1</v>
      </c>
      <c r="W2649" s="5">
        <v>0</v>
      </c>
      <c r="X2649" s="5">
        <v>0</v>
      </c>
      <c r="Y2649" s="5">
        <f t="shared" si="456"/>
        <v>0</v>
      </c>
      <c r="Z2649" s="5">
        <v>0</v>
      </c>
      <c r="AA2649" s="5">
        <v>0</v>
      </c>
      <c r="AB2649" s="5">
        <f t="shared" si="457"/>
        <v>0</v>
      </c>
      <c r="AC2649" s="5">
        <v>0</v>
      </c>
      <c r="AD2649" s="5">
        <v>0</v>
      </c>
      <c r="AE2649" s="5">
        <f t="shared" si="458"/>
        <v>0</v>
      </c>
      <c r="AF2649" s="5">
        <v>0</v>
      </c>
      <c r="AG2649" s="6"/>
      <c r="AH2649" s="5">
        <v>0</v>
      </c>
      <c r="AI2649" s="5">
        <v>0</v>
      </c>
      <c r="AJ2649" s="5">
        <v>0</v>
      </c>
      <c r="AK2649" s="5">
        <f t="shared" si="459"/>
        <v>0</v>
      </c>
      <c r="AL2649" s="5">
        <v>0</v>
      </c>
      <c r="AM2649" s="5">
        <v>0</v>
      </c>
      <c r="AN2649" s="5">
        <f t="shared" si="460"/>
        <v>0</v>
      </c>
      <c r="AO2649" s="5">
        <v>0</v>
      </c>
      <c r="AP2649" s="5">
        <v>0</v>
      </c>
      <c r="AQ2649" s="5">
        <f t="shared" si="461"/>
        <v>0</v>
      </c>
      <c r="AR2649" s="5">
        <v>0</v>
      </c>
      <c r="AS2649" s="6"/>
      <c r="AT2649" s="5">
        <v>0</v>
      </c>
      <c r="AU2649" s="5">
        <v>0</v>
      </c>
      <c r="AV2649" t="str">
        <f t="shared" si="454"/>
        <v>N</v>
      </c>
      <c r="AW2649" t="s">
        <v>60</v>
      </c>
      <c r="AX2649" t="s">
        <v>61</v>
      </c>
      <c r="AY2649" t="s">
        <v>2637</v>
      </c>
      <c r="AZ2649" t="s">
        <v>2637</v>
      </c>
      <c r="BA2649" t="str">
        <f t="shared" si="455"/>
        <v>N</v>
      </c>
    </row>
    <row r="2650" spans="1:53">
      <c r="A2650" t="s">
        <v>436</v>
      </c>
      <c r="B2650" t="s">
        <v>54</v>
      </c>
      <c r="C2650" t="s">
        <v>89</v>
      </c>
      <c r="D2650">
        <v>2020</v>
      </c>
      <c r="F2650" t="s">
        <v>6884</v>
      </c>
      <c r="G2650" t="s">
        <v>6885</v>
      </c>
      <c r="H2650" t="s">
        <v>6886</v>
      </c>
      <c r="I2650" t="s">
        <v>6887</v>
      </c>
      <c r="J2650" t="s">
        <v>58</v>
      </c>
      <c r="K2650" t="s">
        <v>59</v>
      </c>
      <c r="L2650" s="5">
        <v>0</v>
      </c>
      <c r="M2650" s="5">
        <v>0</v>
      </c>
      <c r="N2650" s="5">
        <f t="shared" si="451"/>
        <v>0</v>
      </c>
      <c r="O2650" s="5">
        <v>0</v>
      </c>
      <c r="P2650" s="5">
        <v>1</v>
      </c>
      <c r="Q2650" s="5">
        <f t="shared" si="452"/>
        <v>1</v>
      </c>
      <c r="R2650" s="5">
        <v>0</v>
      </c>
      <c r="S2650" s="5">
        <v>0</v>
      </c>
      <c r="T2650" s="5">
        <f t="shared" si="453"/>
        <v>0</v>
      </c>
      <c r="U2650" s="5">
        <v>0</v>
      </c>
      <c r="V2650" s="5">
        <v>1</v>
      </c>
      <c r="W2650" s="5">
        <v>0</v>
      </c>
      <c r="X2650" s="5">
        <v>0</v>
      </c>
      <c r="Y2650" s="5">
        <f t="shared" si="456"/>
        <v>0</v>
      </c>
      <c r="Z2650" s="5">
        <v>0</v>
      </c>
      <c r="AA2650" s="5">
        <v>0</v>
      </c>
      <c r="AB2650" s="5">
        <f t="shared" si="457"/>
        <v>0</v>
      </c>
      <c r="AC2650" s="5">
        <v>0</v>
      </c>
      <c r="AD2650" s="5">
        <v>0</v>
      </c>
      <c r="AE2650" s="5">
        <f t="shared" si="458"/>
        <v>0</v>
      </c>
      <c r="AF2650" s="5">
        <v>0</v>
      </c>
      <c r="AG2650" s="6"/>
      <c r="AH2650" s="5">
        <v>0</v>
      </c>
      <c r="AI2650" s="5">
        <v>0</v>
      </c>
      <c r="AJ2650" s="5">
        <v>0</v>
      </c>
      <c r="AK2650" s="5">
        <f t="shared" si="459"/>
        <v>0</v>
      </c>
      <c r="AL2650" s="5">
        <v>0</v>
      </c>
      <c r="AM2650" s="5">
        <v>0</v>
      </c>
      <c r="AN2650" s="5">
        <f t="shared" si="460"/>
        <v>0</v>
      </c>
      <c r="AO2650" s="5">
        <v>0</v>
      </c>
      <c r="AP2650" s="5">
        <v>0</v>
      </c>
      <c r="AQ2650" s="5">
        <f t="shared" si="461"/>
        <v>0</v>
      </c>
      <c r="AR2650" s="5">
        <v>0</v>
      </c>
      <c r="AS2650" s="6"/>
      <c r="AT2650" s="5">
        <v>0</v>
      </c>
      <c r="AU2650" s="5">
        <v>0</v>
      </c>
      <c r="AV2650" t="str">
        <f t="shared" si="454"/>
        <v>N</v>
      </c>
      <c r="AW2650" t="s">
        <v>60</v>
      </c>
      <c r="AX2650" t="s">
        <v>61</v>
      </c>
      <c r="AY2650" t="s">
        <v>2637</v>
      </c>
      <c r="AZ2650" t="s">
        <v>2637</v>
      </c>
      <c r="BA2650" t="str">
        <f t="shared" si="455"/>
        <v>N</v>
      </c>
    </row>
    <row r="2651" spans="1:53">
      <c r="A2651" t="s">
        <v>436</v>
      </c>
      <c r="B2651" t="s">
        <v>54</v>
      </c>
      <c r="C2651" t="s">
        <v>89</v>
      </c>
      <c r="D2651">
        <v>2020</v>
      </c>
      <c r="F2651" t="s">
        <v>6888</v>
      </c>
      <c r="G2651" t="s">
        <v>6889</v>
      </c>
      <c r="H2651" t="s">
        <v>6890</v>
      </c>
      <c r="I2651" t="s">
        <v>6891</v>
      </c>
      <c r="J2651" t="s">
        <v>58</v>
      </c>
      <c r="K2651" t="s">
        <v>59</v>
      </c>
      <c r="L2651" s="5">
        <v>0</v>
      </c>
      <c r="M2651" s="5">
        <v>0</v>
      </c>
      <c r="N2651" s="5">
        <f t="shared" si="451"/>
        <v>0</v>
      </c>
      <c r="O2651" s="5">
        <v>0</v>
      </c>
      <c r="P2651" s="5">
        <v>1</v>
      </c>
      <c r="Q2651" s="5">
        <f t="shared" si="452"/>
        <v>1</v>
      </c>
      <c r="R2651" s="5">
        <v>0</v>
      </c>
      <c r="S2651" s="5">
        <v>0</v>
      </c>
      <c r="T2651" s="5">
        <f t="shared" si="453"/>
        <v>0</v>
      </c>
      <c r="U2651" s="5">
        <v>0</v>
      </c>
      <c r="V2651" s="5">
        <v>1</v>
      </c>
      <c r="W2651" s="5">
        <v>0</v>
      </c>
      <c r="X2651" s="5">
        <v>0</v>
      </c>
      <c r="Y2651" s="5">
        <f t="shared" si="456"/>
        <v>0</v>
      </c>
      <c r="Z2651" s="5">
        <v>0</v>
      </c>
      <c r="AA2651" s="5">
        <v>0</v>
      </c>
      <c r="AB2651" s="5">
        <f t="shared" si="457"/>
        <v>0</v>
      </c>
      <c r="AC2651" s="5">
        <v>0</v>
      </c>
      <c r="AD2651" s="5">
        <v>0</v>
      </c>
      <c r="AE2651" s="5">
        <f t="shared" si="458"/>
        <v>0</v>
      </c>
      <c r="AF2651" s="5">
        <v>0</v>
      </c>
      <c r="AG2651" s="6"/>
      <c r="AH2651" s="5">
        <v>0</v>
      </c>
      <c r="AI2651" s="5">
        <v>0</v>
      </c>
      <c r="AJ2651" s="5">
        <v>0</v>
      </c>
      <c r="AK2651" s="5">
        <f t="shared" si="459"/>
        <v>0</v>
      </c>
      <c r="AL2651" s="5">
        <v>0</v>
      </c>
      <c r="AM2651" s="5">
        <v>0</v>
      </c>
      <c r="AN2651" s="5">
        <f t="shared" si="460"/>
        <v>0</v>
      </c>
      <c r="AO2651" s="5">
        <v>0</v>
      </c>
      <c r="AP2651" s="5">
        <v>0</v>
      </c>
      <c r="AQ2651" s="5">
        <f t="shared" si="461"/>
        <v>0</v>
      </c>
      <c r="AR2651" s="5">
        <v>0</v>
      </c>
      <c r="AS2651" s="6"/>
      <c r="AT2651" s="5">
        <v>0</v>
      </c>
      <c r="AU2651" s="5">
        <v>0</v>
      </c>
      <c r="AV2651" t="str">
        <f t="shared" si="454"/>
        <v>N</v>
      </c>
      <c r="AW2651" t="s">
        <v>60</v>
      </c>
      <c r="AX2651" t="s">
        <v>61</v>
      </c>
      <c r="AY2651" t="s">
        <v>2637</v>
      </c>
      <c r="AZ2651" t="s">
        <v>2637</v>
      </c>
      <c r="BA2651" t="str">
        <f t="shared" si="455"/>
        <v>N</v>
      </c>
    </row>
    <row r="2652" spans="1:53">
      <c r="A2652" t="s">
        <v>436</v>
      </c>
      <c r="B2652" t="s">
        <v>54</v>
      </c>
      <c r="C2652" t="s">
        <v>89</v>
      </c>
      <c r="D2652">
        <v>2020</v>
      </c>
      <c r="F2652" t="s">
        <v>6892</v>
      </c>
      <c r="G2652" t="s">
        <v>6893</v>
      </c>
      <c r="H2652" t="s">
        <v>6894</v>
      </c>
      <c r="I2652" t="s">
        <v>6895</v>
      </c>
      <c r="J2652" t="s">
        <v>58</v>
      </c>
      <c r="K2652" t="s">
        <v>59</v>
      </c>
      <c r="L2652" s="5">
        <v>0</v>
      </c>
      <c r="M2652" s="5">
        <v>0</v>
      </c>
      <c r="N2652" s="5">
        <f t="shared" si="451"/>
        <v>0</v>
      </c>
      <c r="O2652" s="5">
        <v>0</v>
      </c>
      <c r="P2652" s="5">
        <v>1</v>
      </c>
      <c r="Q2652" s="5">
        <f t="shared" si="452"/>
        <v>1</v>
      </c>
      <c r="R2652" s="5">
        <v>0</v>
      </c>
      <c r="S2652" s="5">
        <v>0</v>
      </c>
      <c r="T2652" s="5">
        <f t="shared" si="453"/>
        <v>0</v>
      </c>
      <c r="U2652" s="5">
        <v>0</v>
      </c>
      <c r="V2652" s="5">
        <v>1</v>
      </c>
      <c r="W2652" s="5">
        <v>0</v>
      </c>
      <c r="X2652" s="5">
        <v>0</v>
      </c>
      <c r="Y2652" s="5">
        <f t="shared" si="456"/>
        <v>0</v>
      </c>
      <c r="Z2652" s="5">
        <v>0</v>
      </c>
      <c r="AA2652" s="5">
        <v>0</v>
      </c>
      <c r="AB2652" s="5">
        <f t="shared" si="457"/>
        <v>0</v>
      </c>
      <c r="AC2652" s="5">
        <v>0</v>
      </c>
      <c r="AD2652" s="5">
        <v>0</v>
      </c>
      <c r="AE2652" s="5">
        <f t="shared" si="458"/>
        <v>0</v>
      </c>
      <c r="AF2652" s="5">
        <v>0</v>
      </c>
      <c r="AG2652" s="6"/>
      <c r="AH2652" s="5">
        <v>0</v>
      </c>
      <c r="AI2652" s="5">
        <v>0</v>
      </c>
      <c r="AJ2652" s="5">
        <v>0</v>
      </c>
      <c r="AK2652" s="5">
        <f t="shared" si="459"/>
        <v>0</v>
      </c>
      <c r="AL2652" s="5">
        <v>0</v>
      </c>
      <c r="AM2652" s="5">
        <v>0</v>
      </c>
      <c r="AN2652" s="5">
        <f t="shared" si="460"/>
        <v>0</v>
      </c>
      <c r="AO2652" s="5">
        <v>0</v>
      </c>
      <c r="AP2652" s="5">
        <v>0</v>
      </c>
      <c r="AQ2652" s="5">
        <f t="shared" si="461"/>
        <v>0</v>
      </c>
      <c r="AR2652" s="5">
        <v>0</v>
      </c>
      <c r="AS2652" s="6"/>
      <c r="AT2652" s="5">
        <v>0</v>
      </c>
      <c r="AU2652" s="5">
        <v>0</v>
      </c>
      <c r="AV2652" t="str">
        <f t="shared" si="454"/>
        <v>N</v>
      </c>
      <c r="AW2652" t="s">
        <v>60</v>
      </c>
      <c r="AX2652" t="s">
        <v>61</v>
      </c>
      <c r="AY2652" t="s">
        <v>2637</v>
      </c>
      <c r="AZ2652" t="s">
        <v>2637</v>
      </c>
      <c r="BA2652" t="str">
        <f t="shared" si="455"/>
        <v>N</v>
      </c>
    </row>
    <row r="2653" spans="1:53">
      <c r="A2653" t="s">
        <v>436</v>
      </c>
      <c r="B2653" t="s">
        <v>54</v>
      </c>
      <c r="C2653" t="s">
        <v>89</v>
      </c>
      <c r="D2653">
        <v>2020</v>
      </c>
      <c r="F2653" t="s">
        <v>6896</v>
      </c>
      <c r="G2653" t="s">
        <v>6897</v>
      </c>
      <c r="H2653" t="s">
        <v>6898</v>
      </c>
      <c r="I2653" t="s">
        <v>6899</v>
      </c>
      <c r="J2653" t="s">
        <v>58</v>
      </c>
      <c r="K2653" t="s">
        <v>59</v>
      </c>
      <c r="L2653" s="5">
        <v>0</v>
      </c>
      <c r="M2653" s="5">
        <v>0</v>
      </c>
      <c r="N2653" s="5">
        <f t="shared" si="451"/>
        <v>0</v>
      </c>
      <c r="O2653" s="5">
        <v>0</v>
      </c>
      <c r="P2653" s="5">
        <v>1</v>
      </c>
      <c r="Q2653" s="5">
        <f t="shared" si="452"/>
        <v>1</v>
      </c>
      <c r="R2653" s="5">
        <v>0</v>
      </c>
      <c r="S2653" s="5">
        <v>0</v>
      </c>
      <c r="T2653" s="5">
        <f t="shared" si="453"/>
        <v>0</v>
      </c>
      <c r="U2653" s="5">
        <v>0</v>
      </c>
      <c r="V2653" s="5">
        <v>1</v>
      </c>
      <c r="W2653" s="5">
        <v>0</v>
      </c>
      <c r="X2653" s="5">
        <v>0</v>
      </c>
      <c r="Y2653" s="5">
        <f t="shared" si="456"/>
        <v>0</v>
      </c>
      <c r="Z2653" s="5">
        <v>0</v>
      </c>
      <c r="AA2653" s="5">
        <v>0</v>
      </c>
      <c r="AB2653" s="5">
        <f t="shared" si="457"/>
        <v>0</v>
      </c>
      <c r="AC2653" s="5">
        <v>0</v>
      </c>
      <c r="AD2653" s="5">
        <v>0</v>
      </c>
      <c r="AE2653" s="5">
        <f t="shared" si="458"/>
        <v>0</v>
      </c>
      <c r="AF2653" s="5">
        <v>0</v>
      </c>
      <c r="AG2653" s="6"/>
      <c r="AH2653" s="5">
        <v>0</v>
      </c>
      <c r="AI2653" s="5">
        <v>0</v>
      </c>
      <c r="AJ2653" s="5">
        <v>0</v>
      </c>
      <c r="AK2653" s="5">
        <f t="shared" si="459"/>
        <v>0</v>
      </c>
      <c r="AL2653" s="5">
        <v>0</v>
      </c>
      <c r="AM2653" s="5">
        <v>0</v>
      </c>
      <c r="AN2653" s="5">
        <f t="shared" si="460"/>
        <v>0</v>
      </c>
      <c r="AO2653" s="5">
        <v>0</v>
      </c>
      <c r="AP2653" s="5">
        <v>0</v>
      </c>
      <c r="AQ2653" s="5">
        <f t="shared" si="461"/>
        <v>0</v>
      </c>
      <c r="AR2653" s="5">
        <v>0</v>
      </c>
      <c r="AS2653" s="6"/>
      <c r="AT2653" s="5">
        <v>0</v>
      </c>
      <c r="AU2653" s="5">
        <v>0</v>
      </c>
      <c r="AV2653" t="str">
        <f t="shared" si="454"/>
        <v>N</v>
      </c>
      <c r="AW2653" t="s">
        <v>60</v>
      </c>
      <c r="AX2653" t="s">
        <v>61</v>
      </c>
      <c r="AY2653" t="s">
        <v>2637</v>
      </c>
      <c r="AZ2653" t="s">
        <v>2637</v>
      </c>
      <c r="BA2653" t="str">
        <f t="shared" si="455"/>
        <v>N</v>
      </c>
    </row>
    <row r="2654" spans="1:53">
      <c r="A2654" t="s">
        <v>436</v>
      </c>
      <c r="B2654" t="s">
        <v>54</v>
      </c>
      <c r="C2654" t="s">
        <v>89</v>
      </c>
      <c r="D2654">
        <v>2020</v>
      </c>
      <c r="F2654" t="s">
        <v>6900</v>
      </c>
      <c r="G2654" t="s">
        <v>6901</v>
      </c>
      <c r="H2654" t="s">
        <v>6902</v>
      </c>
      <c r="I2654" t="s">
        <v>6903</v>
      </c>
      <c r="J2654" t="s">
        <v>58</v>
      </c>
      <c r="K2654" t="s">
        <v>59</v>
      </c>
      <c r="L2654" s="5">
        <v>0</v>
      </c>
      <c r="M2654" s="5">
        <v>0</v>
      </c>
      <c r="N2654" s="5">
        <f t="shared" si="451"/>
        <v>0</v>
      </c>
      <c r="O2654" s="5">
        <v>0</v>
      </c>
      <c r="P2654" s="5">
        <v>1</v>
      </c>
      <c r="Q2654" s="5">
        <f t="shared" si="452"/>
        <v>1</v>
      </c>
      <c r="R2654" s="5">
        <v>0</v>
      </c>
      <c r="S2654" s="5">
        <v>0</v>
      </c>
      <c r="T2654" s="5">
        <f t="shared" si="453"/>
        <v>0</v>
      </c>
      <c r="U2654" s="5">
        <v>0</v>
      </c>
      <c r="V2654" s="5">
        <v>1</v>
      </c>
      <c r="W2654" s="5">
        <v>0</v>
      </c>
      <c r="X2654" s="5">
        <v>0</v>
      </c>
      <c r="Y2654" s="5">
        <f t="shared" si="456"/>
        <v>0</v>
      </c>
      <c r="Z2654" s="5">
        <v>0</v>
      </c>
      <c r="AA2654" s="5">
        <v>0</v>
      </c>
      <c r="AB2654" s="5">
        <f t="shared" si="457"/>
        <v>0</v>
      </c>
      <c r="AC2654" s="5">
        <v>0</v>
      </c>
      <c r="AD2654" s="5">
        <v>0</v>
      </c>
      <c r="AE2654" s="5">
        <f t="shared" si="458"/>
        <v>0</v>
      </c>
      <c r="AF2654" s="5">
        <v>0</v>
      </c>
      <c r="AG2654" s="6"/>
      <c r="AH2654" s="5">
        <v>0</v>
      </c>
      <c r="AI2654" s="5">
        <v>0</v>
      </c>
      <c r="AJ2654" s="5">
        <v>0</v>
      </c>
      <c r="AK2654" s="5">
        <f t="shared" si="459"/>
        <v>0</v>
      </c>
      <c r="AL2654" s="5">
        <v>0</v>
      </c>
      <c r="AM2654" s="5">
        <v>0</v>
      </c>
      <c r="AN2654" s="5">
        <f t="shared" si="460"/>
        <v>0</v>
      </c>
      <c r="AO2654" s="5">
        <v>0</v>
      </c>
      <c r="AP2654" s="5">
        <v>0</v>
      </c>
      <c r="AQ2654" s="5">
        <f t="shared" si="461"/>
        <v>0</v>
      </c>
      <c r="AR2654" s="5">
        <v>0</v>
      </c>
      <c r="AS2654" s="6"/>
      <c r="AT2654" s="5">
        <v>0</v>
      </c>
      <c r="AU2654" s="5">
        <v>0</v>
      </c>
      <c r="AV2654" t="str">
        <f t="shared" si="454"/>
        <v>N</v>
      </c>
      <c r="AW2654" t="s">
        <v>60</v>
      </c>
      <c r="AX2654" t="s">
        <v>61</v>
      </c>
      <c r="AY2654" t="s">
        <v>2637</v>
      </c>
      <c r="AZ2654" t="s">
        <v>2637</v>
      </c>
      <c r="BA2654" t="str">
        <f t="shared" si="455"/>
        <v>N</v>
      </c>
    </row>
    <row r="2655" spans="1:53">
      <c r="A2655" t="s">
        <v>436</v>
      </c>
      <c r="B2655" t="s">
        <v>54</v>
      </c>
      <c r="C2655" t="s">
        <v>89</v>
      </c>
      <c r="D2655">
        <v>2020</v>
      </c>
      <c r="F2655" t="s">
        <v>6742</v>
      </c>
      <c r="G2655" t="s">
        <v>6743</v>
      </c>
      <c r="H2655" t="s">
        <v>6904</v>
      </c>
      <c r="I2655" t="s">
        <v>6905</v>
      </c>
      <c r="J2655" t="s">
        <v>58</v>
      </c>
      <c r="K2655" t="s">
        <v>59</v>
      </c>
      <c r="L2655" s="5">
        <v>0</v>
      </c>
      <c r="M2655" s="5">
        <v>0</v>
      </c>
      <c r="N2655" s="5">
        <f t="shared" si="451"/>
        <v>0</v>
      </c>
      <c r="O2655" s="5">
        <v>0</v>
      </c>
      <c r="P2655" s="5">
        <v>1</v>
      </c>
      <c r="Q2655" s="5">
        <f t="shared" si="452"/>
        <v>1</v>
      </c>
      <c r="R2655" s="5">
        <v>0</v>
      </c>
      <c r="S2655" s="5">
        <v>0</v>
      </c>
      <c r="T2655" s="5">
        <f t="shared" si="453"/>
        <v>0</v>
      </c>
      <c r="U2655" s="5">
        <v>0</v>
      </c>
      <c r="V2655" s="5">
        <v>1</v>
      </c>
      <c r="W2655" s="5">
        <v>0</v>
      </c>
      <c r="X2655" s="5">
        <v>0</v>
      </c>
      <c r="Y2655" s="5">
        <f t="shared" si="456"/>
        <v>0</v>
      </c>
      <c r="Z2655" s="5">
        <v>0</v>
      </c>
      <c r="AA2655" s="5">
        <v>0</v>
      </c>
      <c r="AB2655" s="5">
        <f t="shared" si="457"/>
        <v>0</v>
      </c>
      <c r="AC2655" s="5">
        <v>0</v>
      </c>
      <c r="AD2655" s="5">
        <v>0</v>
      </c>
      <c r="AE2655" s="5">
        <f t="shared" si="458"/>
        <v>0</v>
      </c>
      <c r="AF2655" s="5">
        <v>0</v>
      </c>
      <c r="AG2655" s="6"/>
      <c r="AH2655" s="5">
        <v>0</v>
      </c>
      <c r="AI2655" s="5">
        <v>0</v>
      </c>
      <c r="AJ2655" s="5">
        <v>0</v>
      </c>
      <c r="AK2655" s="5">
        <f t="shared" si="459"/>
        <v>0</v>
      </c>
      <c r="AL2655" s="5">
        <v>0</v>
      </c>
      <c r="AM2655" s="5">
        <v>0</v>
      </c>
      <c r="AN2655" s="5">
        <f t="shared" si="460"/>
        <v>0</v>
      </c>
      <c r="AO2655" s="5">
        <v>0</v>
      </c>
      <c r="AP2655" s="5">
        <v>0</v>
      </c>
      <c r="AQ2655" s="5">
        <f t="shared" si="461"/>
        <v>0</v>
      </c>
      <c r="AR2655" s="5">
        <v>0</v>
      </c>
      <c r="AS2655" s="6"/>
      <c r="AT2655" s="5">
        <v>0</v>
      </c>
      <c r="AU2655" s="5">
        <v>0</v>
      </c>
      <c r="AV2655" t="str">
        <f t="shared" si="454"/>
        <v>N</v>
      </c>
      <c r="AW2655" t="s">
        <v>60</v>
      </c>
      <c r="AX2655" t="s">
        <v>61</v>
      </c>
      <c r="AY2655" t="s">
        <v>2637</v>
      </c>
      <c r="AZ2655" t="s">
        <v>2637</v>
      </c>
      <c r="BA2655" t="str">
        <f t="shared" si="455"/>
        <v>N</v>
      </c>
    </row>
    <row r="2656" spans="1:53">
      <c r="A2656" t="s">
        <v>436</v>
      </c>
      <c r="B2656" t="s">
        <v>54</v>
      </c>
      <c r="C2656" t="s">
        <v>89</v>
      </c>
      <c r="D2656">
        <v>2020</v>
      </c>
      <c r="F2656" t="s">
        <v>4157</v>
      </c>
      <c r="G2656" t="s">
        <v>6906</v>
      </c>
      <c r="H2656" t="s">
        <v>2720</v>
      </c>
      <c r="I2656" t="s">
        <v>6907</v>
      </c>
      <c r="J2656" t="s">
        <v>58</v>
      </c>
      <c r="K2656" t="s">
        <v>59</v>
      </c>
      <c r="L2656" s="5">
        <v>0</v>
      </c>
      <c r="M2656" s="5">
        <v>0</v>
      </c>
      <c r="N2656" s="5">
        <f t="shared" si="451"/>
        <v>0</v>
      </c>
      <c r="O2656" s="5">
        <v>0</v>
      </c>
      <c r="P2656" s="5">
        <v>1</v>
      </c>
      <c r="Q2656" s="5">
        <f t="shared" si="452"/>
        <v>1</v>
      </c>
      <c r="R2656" s="5">
        <v>0</v>
      </c>
      <c r="S2656" s="5">
        <v>0</v>
      </c>
      <c r="T2656" s="5">
        <f t="shared" si="453"/>
        <v>0</v>
      </c>
      <c r="U2656" s="5">
        <v>0</v>
      </c>
      <c r="V2656" s="5">
        <v>1</v>
      </c>
      <c r="W2656" s="5">
        <v>0</v>
      </c>
      <c r="X2656" s="5">
        <v>0</v>
      </c>
      <c r="Y2656" s="5">
        <f t="shared" si="456"/>
        <v>0</v>
      </c>
      <c r="Z2656" s="5">
        <v>0</v>
      </c>
      <c r="AA2656" s="5">
        <v>0</v>
      </c>
      <c r="AB2656" s="5">
        <f t="shared" si="457"/>
        <v>0</v>
      </c>
      <c r="AC2656" s="5">
        <v>0</v>
      </c>
      <c r="AD2656" s="5">
        <v>0</v>
      </c>
      <c r="AE2656" s="5">
        <f t="shared" si="458"/>
        <v>0</v>
      </c>
      <c r="AF2656" s="5">
        <v>0</v>
      </c>
      <c r="AG2656" s="6"/>
      <c r="AH2656" s="5">
        <v>0</v>
      </c>
      <c r="AI2656" s="5">
        <v>0</v>
      </c>
      <c r="AJ2656" s="5">
        <v>0</v>
      </c>
      <c r="AK2656" s="5">
        <f t="shared" si="459"/>
        <v>0</v>
      </c>
      <c r="AL2656" s="5">
        <v>0</v>
      </c>
      <c r="AM2656" s="5">
        <v>0</v>
      </c>
      <c r="AN2656" s="5">
        <f t="shared" si="460"/>
        <v>0</v>
      </c>
      <c r="AO2656" s="5">
        <v>0</v>
      </c>
      <c r="AP2656" s="5">
        <v>0</v>
      </c>
      <c r="AQ2656" s="5">
        <f t="shared" si="461"/>
        <v>0</v>
      </c>
      <c r="AR2656" s="5">
        <v>0</v>
      </c>
      <c r="AS2656" s="6"/>
      <c r="AT2656" s="5">
        <v>0</v>
      </c>
      <c r="AU2656" s="5">
        <v>0</v>
      </c>
      <c r="AV2656" t="str">
        <f t="shared" si="454"/>
        <v>N</v>
      </c>
      <c r="AW2656" t="s">
        <v>60</v>
      </c>
      <c r="AX2656" t="s">
        <v>61</v>
      </c>
      <c r="AY2656" t="s">
        <v>2637</v>
      </c>
      <c r="AZ2656" t="s">
        <v>2637</v>
      </c>
      <c r="BA2656" t="str">
        <f t="shared" si="455"/>
        <v>N</v>
      </c>
    </row>
    <row r="2657" spans="1:53">
      <c r="A2657" t="s">
        <v>436</v>
      </c>
      <c r="B2657" t="s">
        <v>54</v>
      </c>
      <c r="C2657" t="s">
        <v>89</v>
      </c>
      <c r="D2657">
        <v>2020</v>
      </c>
      <c r="F2657" t="s">
        <v>6167</v>
      </c>
      <c r="G2657" t="s">
        <v>6168</v>
      </c>
      <c r="H2657" t="s">
        <v>6762</v>
      </c>
      <c r="I2657" t="s">
        <v>6908</v>
      </c>
      <c r="J2657" t="s">
        <v>58</v>
      </c>
      <c r="K2657" t="s">
        <v>59</v>
      </c>
      <c r="L2657" s="5">
        <v>0</v>
      </c>
      <c r="M2657" s="5">
        <v>0</v>
      </c>
      <c r="N2657" s="5">
        <f t="shared" si="451"/>
        <v>0</v>
      </c>
      <c r="O2657" s="5">
        <v>0</v>
      </c>
      <c r="P2657" s="5">
        <v>1</v>
      </c>
      <c r="Q2657" s="5">
        <f t="shared" si="452"/>
        <v>1</v>
      </c>
      <c r="R2657" s="5">
        <v>0</v>
      </c>
      <c r="S2657" s="5">
        <v>0</v>
      </c>
      <c r="T2657" s="5">
        <f t="shared" si="453"/>
        <v>0</v>
      </c>
      <c r="U2657" s="5">
        <v>0</v>
      </c>
      <c r="V2657" s="5">
        <v>1</v>
      </c>
      <c r="W2657" s="5">
        <v>0</v>
      </c>
      <c r="X2657" s="5">
        <v>0</v>
      </c>
      <c r="Y2657" s="5">
        <f t="shared" si="456"/>
        <v>0</v>
      </c>
      <c r="Z2657" s="5">
        <v>0</v>
      </c>
      <c r="AA2657" s="5">
        <v>0</v>
      </c>
      <c r="AB2657" s="5">
        <f t="shared" si="457"/>
        <v>0</v>
      </c>
      <c r="AC2657" s="5">
        <v>0</v>
      </c>
      <c r="AD2657" s="5">
        <v>0</v>
      </c>
      <c r="AE2657" s="5">
        <f t="shared" si="458"/>
        <v>0</v>
      </c>
      <c r="AF2657" s="5">
        <v>0</v>
      </c>
      <c r="AG2657" s="6"/>
      <c r="AH2657" s="5">
        <v>0</v>
      </c>
      <c r="AI2657" s="5">
        <v>0</v>
      </c>
      <c r="AJ2657" s="5">
        <v>0</v>
      </c>
      <c r="AK2657" s="5">
        <f t="shared" si="459"/>
        <v>0</v>
      </c>
      <c r="AL2657" s="5">
        <v>0</v>
      </c>
      <c r="AM2657" s="5">
        <v>0</v>
      </c>
      <c r="AN2657" s="5">
        <f t="shared" si="460"/>
        <v>0</v>
      </c>
      <c r="AO2657" s="5">
        <v>0</v>
      </c>
      <c r="AP2657" s="5">
        <v>0</v>
      </c>
      <c r="AQ2657" s="5">
        <f t="shared" si="461"/>
        <v>0</v>
      </c>
      <c r="AR2657" s="5">
        <v>0</v>
      </c>
      <c r="AS2657" s="6"/>
      <c r="AT2657" s="5">
        <v>0</v>
      </c>
      <c r="AU2657" s="5">
        <v>0</v>
      </c>
      <c r="AV2657" t="str">
        <f t="shared" si="454"/>
        <v>N</v>
      </c>
      <c r="AW2657" t="s">
        <v>60</v>
      </c>
      <c r="AX2657" t="s">
        <v>61</v>
      </c>
      <c r="AY2657" t="s">
        <v>2637</v>
      </c>
      <c r="AZ2657" t="s">
        <v>2637</v>
      </c>
      <c r="BA2657" t="str">
        <f t="shared" si="455"/>
        <v>N</v>
      </c>
    </row>
    <row r="2658" spans="1:53">
      <c r="A2658" t="s">
        <v>436</v>
      </c>
      <c r="B2658" t="s">
        <v>54</v>
      </c>
      <c r="C2658" t="s">
        <v>89</v>
      </c>
      <c r="D2658">
        <v>2020</v>
      </c>
      <c r="F2658" t="s">
        <v>5377</v>
      </c>
      <c r="G2658" t="s">
        <v>6909</v>
      </c>
      <c r="H2658" t="s">
        <v>6910</v>
      </c>
      <c r="I2658" t="s">
        <v>6911</v>
      </c>
      <c r="J2658" t="s">
        <v>58</v>
      </c>
      <c r="K2658" t="s">
        <v>59</v>
      </c>
      <c r="L2658" s="5">
        <v>0</v>
      </c>
      <c r="M2658" s="5">
        <v>0</v>
      </c>
      <c r="N2658" s="5">
        <f t="shared" si="451"/>
        <v>0</v>
      </c>
      <c r="O2658" s="5">
        <v>0</v>
      </c>
      <c r="P2658" s="5">
        <v>1</v>
      </c>
      <c r="Q2658" s="5">
        <f t="shared" si="452"/>
        <v>1</v>
      </c>
      <c r="R2658" s="5">
        <v>0</v>
      </c>
      <c r="S2658" s="5">
        <v>0</v>
      </c>
      <c r="T2658" s="5">
        <f t="shared" si="453"/>
        <v>0</v>
      </c>
      <c r="U2658" s="5">
        <v>0</v>
      </c>
      <c r="V2658" s="5">
        <v>1</v>
      </c>
      <c r="W2658" s="5">
        <v>0</v>
      </c>
      <c r="X2658" s="5">
        <v>0</v>
      </c>
      <c r="Y2658" s="5">
        <f t="shared" si="456"/>
        <v>0</v>
      </c>
      <c r="Z2658" s="5">
        <v>0</v>
      </c>
      <c r="AA2658" s="5">
        <v>0</v>
      </c>
      <c r="AB2658" s="5">
        <f t="shared" si="457"/>
        <v>0</v>
      </c>
      <c r="AC2658" s="5">
        <v>0</v>
      </c>
      <c r="AD2658" s="5">
        <v>0</v>
      </c>
      <c r="AE2658" s="5">
        <f t="shared" si="458"/>
        <v>0</v>
      </c>
      <c r="AF2658" s="5">
        <v>0</v>
      </c>
      <c r="AG2658" s="6"/>
      <c r="AH2658" s="5">
        <v>0</v>
      </c>
      <c r="AI2658" s="5">
        <v>0</v>
      </c>
      <c r="AJ2658" s="5">
        <v>0</v>
      </c>
      <c r="AK2658" s="5">
        <f t="shared" si="459"/>
        <v>0</v>
      </c>
      <c r="AL2658" s="5">
        <v>0</v>
      </c>
      <c r="AM2658" s="5">
        <v>0</v>
      </c>
      <c r="AN2658" s="5">
        <f t="shared" si="460"/>
        <v>0</v>
      </c>
      <c r="AO2658" s="5">
        <v>0</v>
      </c>
      <c r="AP2658" s="5">
        <v>0</v>
      </c>
      <c r="AQ2658" s="5">
        <f t="shared" si="461"/>
        <v>0</v>
      </c>
      <c r="AR2658" s="5">
        <v>0</v>
      </c>
      <c r="AS2658" s="6"/>
      <c r="AT2658" s="5">
        <v>0</v>
      </c>
      <c r="AU2658" s="5">
        <v>0</v>
      </c>
      <c r="AV2658" t="str">
        <f t="shared" si="454"/>
        <v>N</v>
      </c>
      <c r="AW2658" t="s">
        <v>60</v>
      </c>
      <c r="AX2658" t="s">
        <v>61</v>
      </c>
      <c r="AY2658" t="s">
        <v>2637</v>
      </c>
      <c r="AZ2658" t="s">
        <v>2637</v>
      </c>
      <c r="BA2658" t="str">
        <f t="shared" si="455"/>
        <v>N</v>
      </c>
    </row>
    <row r="2659" spans="1:53">
      <c r="A2659" t="s">
        <v>436</v>
      </c>
      <c r="B2659" t="s">
        <v>54</v>
      </c>
      <c r="C2659" t="s">
        <v>89</v>
      </c>
      <c r="D2659">
        <v>2020</v>
      </c>
      <c r="F2659" t="s">
        <v>6912</v>
      </c>
      <c r="G2659" t="s">
        <v>6913</v>
      </c>
      <c r="H2659" t="s">
        <v>5050</v>
      </c>
      <c r="I2659" t="s">
        <v>6914</v>
      </c>
      <c r="J2659" t="s">
        <v>58</v>
      </c>
      <c r="K2659" t="s">
        <v>59</v>
      </c>
      <c r="L2659" s="5">
        <v>0</v>
      </c>
      <c r="M2659" s="5">
        <v>0</v>
      </c>
      <c r="N2659" s="5">
        <f t="shared" si="451"/>
        <v>0</v>
      </c>
      <c r="O2659" s="5">
        <v>0</v>
      </c>
      <c r="P2659" s="5">
        <v>1</v>
      </c>
      <c r="Q2659" s="5">
        <f t="shared" si="452"/>
        <v>1</v>
      </c>
      <c r="R2659" s="5">
        <v>0</v>
      </c>
      <c r="S2659" s="5">
        <v>0</v>
      </c>
      <c r="T2659" s="5">
        <f t="shared" si="453"/>
        <v>0</v>
      </c>
      <c r="U2659" s="5">
        <v>0</v>
      </c>
      <c r="V2659" s="5">
        <v>1</v>
      </c>
      <c r="W2659" s="5">
        <v>0</v>
      </c>
      <c r="X2659" s="5">
        <v>0</v>
      </c>
      <c r="Y2659" s="5">
        <f t="shared" si="456"/>
        <v>0</v>
      </c>
      <c r="Z2659" s="5">
        <v>0</v>
      </c>
      <c r="AA2659" s="5">
        <v>0</v>
      </c>
      <c r="AB2659" s="5">
        <f t="shared" si="457"/>
        <v>0</v>
      </c>
      <c r="AC2659" s="5">
        <v>0</v>
      </c>
      <c r="AD2659" s="5">
        <v>0</v>
      </c>
      <c r="AE2659" s="5">
        <f t="shared" si="458"/>
        <v>0</v>
      </c>
      <c r="AF2659" s="5">
        <v>0</v>
      </c>
      <c r="AG2659" s="6"/>
      <c r="AH2659" s="5">
        <v>0</v>
      </c>
      <c r="AI2659" s="5">
        <v>0</v>
      </c>
      <c r="AJ2659" s="5">
        <v>0</v>
      </c>
      <c r="AK2659" s="5">
        <f t="shared" si="459"/>
        <v>0</v>
      </c>
      <c r="AL2659" s="5">
        <v>0</v>
      </c>
      <c r="AM2659" s="5">
        <v>0</v>
      </c>
      <c r="AN2659" s="5">
        <f t="shared" si="460"/>
        <v>0</v>
      </c>
      <c r="AO2659" s="5">
        <v>0</v>
      </c>
      <c r="AP2659" s="5">
        <v>0</v>
      </c>
      <c r="AQ2659" s="5">
        <f t="shared" si="461"/>
        <v>0</v>
      </c>
      <c r="AR2659" s="5">
        <v>0</v>
      </c>
      <c r="AS2659" s="6"/>
      <c r="AT2659" s="5">
        <v>0</v>
      </c>
      <c r="AU2659" s="5">
        <v>0</v>
      </c>
      <c r="AV2659" t="str">
        <f t="shared" si="454"/>
        <v>N</v>
      </c>
      <c r="AW2659" t="s">
        <v>60</v>
      </c>
      <c r="AX2659" t="s">
        <v>61</v>
      </c>
      <c r="AY2659" t="s">
        <v>2637</v>
      </c>
      <c r="AZ2659" t="s">
        <v>2637</v>
      </c>
      <c r="BA2659" t="str">
        <f t="shared" si="455"/>
        <v>N</v>
      </c>
    </row>
    <row r="2660" spans="1:53">
      <c r="A2660" t="s">
        <v>436</v>
      </c>
      <c r="B2660" t="s">
        <v>54</v>
      </c>
      <c r="C2660" t="s">
        <v>89</v>
      </c>
      <c r="D2660">
        <v>2020</v>
      </c>
      <c r="F2660" t="s">
        <v>6915</v>
      </c>
      <c r="G2660" t="s">
        <v>6916</v>
      </c>
      <c r="H2660" t="s">
        <v>6917</v>
      </c>
      <c r="I2660" t="s">
        <v>6918</v>
      </c>
      <c r="J2660" t="s">
        <v>58</v>
      </c>
      <c r="K2660" t="s">
        <v>59</v>
      </c>
      <c r="L2660" s="5">
        <v>0</v>
      </c>
      <c r="M2660" s="5">
        <v>0</v>
      </c>
      <c r="N2660" s="5">
        <f t="shared" si="451"/>
        <v>0</v>
      </c>
      <c r="O2660" s="5">
        <v>0</v>
      </c>
      <c r="P2660" s="5">
        <v>1</v>
      </c>
      <c r="Q2660" s="5">
        <f t="shared" si="452"/>
        <v>1</v>
      </c>
      <c r="R2660" s="5">
        <v>0</v>
      </c>
      <c r="S2660" s="5">
        <v>0</v>
      </c>
      <c r="T2660" s="5">
        <f t="shared" si="453"/>
        <v>0</v>
      </c>
      <c r="U2660" s="5">
        <v>0</v>
      </c>
      <c r="V2660" s="5">
        <v>1</v>
      </c>
      <c r="W2660" s="5">
        <v>0</v>
      </c>
      <c r="X2660" s="5">
        <v>0</v>
      </c>
      <c r="Y2660" s="5">
        <f t="shared" si="456"/>
        <v>0</v>
      </c>
      <c r="Z2660" s="5">
        <v>0</v>
      </c>
      <c r="AA2660" s="5">
        <v>0</v>
      </c>
      <c r="AB2660" s="5">
        <f t="shared" si="457"/>
        <v>0</v>
      </c>
      <c r="AC2660" s="5">
        <v>0</v>
      </c>
      <c r="AD2660" s="5">
        <v>0</v>
      </c>
      <c r="AE2660" s="5">
        <f t="shared" si="458"/>
        <v>0</v>
      </c>
      <c r="AF2660" s="5">
        <v>0</v>
      </c>
      <c r="AG2660" s="6"/>
      <c r="AH2660" s="5">
        <v>0</v>
      </c>
      <c r="AI2660" s="5">
        <v>0</v>
      </c>
      <c r="AJ2660" s="5">
        <v>0</v>
      </c>
      <c r="AK2660" s="5">
        <f t="shared" si="459"/>
        <v>0</v>
      </c>
      <c r="AL2660" s="5">
        <v>0</v>
      </c>
      <c r="AM2660" s="5">
        <v>0</v>
      </c>
      <c r="AN2660" s="5">
        <f t="shared" si="460"/>
        <v>0</v>
      </c>
      <c r="AO2660" s="5">
        <v>0</v>
      </c>
      <c r="AP2660" s="5">
        <v>0</v>
      </c>
      <c r="AQ2660" s="5">
        <f t="shared" si="461"/>
        <v>0</v>
      </c>
      <c r="AR2660" s="5">
        <v>0</v>
      </c>
      <c r="AS2660" s="6"/>
      <c r="AT2660" s="5">
        <v>0</v>
      </c>
      <c r="AU2660" s="5">
        <v>0</v>
      </c>
      <c r="AV2660" t="str">
        <f t="shared" si="454"/>
        <v>N</v>
      </c>
      <c r="AW2660" t="s">
        <v>60</v>
      </c>
      <c r="AX2660" t="s">
        <v>61</v>
      </c>
      <c r="AY2660" t="s">
        <v>2637</v>
      </c>
      <c r="AZ2660" t="s">
        <v>2637</v>
      </c>
      <c r="BA2660" t="str">
        <f t="shared" si="455"/>
        <v>N</v>
      </c>
    </row>
    <row r="2661" spans="1:53">
      <c r="A2661" t="s">
        <v>436</v>
      </c>
      <c r="B2661" t="s">
        <v>54</v>
      </c>
      <c r="C2661" t="s">
        <v>89</v>
      </c>
      <c r="D2661">
        <v>2020</v>
      </c>
      <c r="F2661" t="s">
        <v>6919</v>
      </c>
      <c r="G2661" t="s">
        <v>6920</v>
      </c>
      <c r="H2661" t="s">
        <v>4884</v>
      </c>
      <c r="I2661" t="s">
        <v>6921</v>
      </c>
      <c r="J2661" t="s">
        <v>58</v>
      </c>
      <c r="K2661" t="s">
        <v>59</v>
      </c>
      <c r="L2661" s="5">
        <v>0</v>
      </c>
      <c r="M2661" s="5">
        <v>0</v>
      </c>
      <c r="N2661" s="5">
        <f t="shared" si="451"/>
        <v>0</v>
      </c>
      <c r="O2661" s="5">
        <v>0</v>
      </c>
      <c r="P2661" s="5">
        <v>1</v>
      </c>
      <c r="Q2661" s="5">
        <f t="shared" si="452"/>
        <v>1</v>
      </c>
      <c r="R2661" s="5">
        <v>0</v>
      </c>
      <c r="S2661" s="5">
        <v>0</v>
      </c>
      <c r="T2661" s="5">
        <f t="shared" si="453"/>
        <v>0</v>
      </c>
      <c r="U2661" s="5">
        <v>0</v>
      </c>
      <c r="V2661" s="5">
        <v>1</v>
      </c>
      <c r="W2661" s="5">
        <v>0</v>
      </c>
      <c r="X2661" s="5">
        <v>0</v>
      </c>
      <c r="Y2661" s="5">
        <f t="shared" si="456"/>
        <v>0</v>
      </c>
      <c r="Z2661" s="5">
        <v>0</v>
      </c>
      <c r="AA2661" s="5">
        <v>0</v>
      </c>
      <c r="AB2661" s="5">
        <f t="shared" si="457"/>
        <v>0</v>
      </c>
      <c r="AC2661" s="5">
        <v>0</v>
      </c>
      <c r="AD2661" s="5">
        <v>0</v>
      </c>
      <c r="AE2661" s="5">
        <f t="shared" si="458"/>
        <v>0</v>
      </c>
      <c r="AF2661" s="5">
        <v>0</v>
      </c>
      <c r="AG2661" s="6"/>
      <c r="AH2661" s="5">
        <v>0</v>
      </c>
      <c r="AI2661" s="5">
        <v>0</v>
      </c>
      <c r="AJ2661" s="5">
        <v>0</v>
      </c>
      <c r="AK2661" s="5">
        <f t="shared" si="459"/>
        <v>0</v>
      </c>
      <c r="AL2661" s="5">
        <v>0</v>
      </c>
      <c r="AM2661" s="5">
        <v>0</v>
      </c>
      <c r="AN2661" s="5">
        <f t="shared" si="460"/>
        <v>0</v>
      </c>
      <c r="AO2661" s="5">
        <v>0</v>
      </c>
      <c r="AP2661" s="5">
        <v>0</v>
      </c>
      <c r="AQ2661" s="5">
        <f t="shared" si="461"/>
        <v>0</v>
      </c>
      <c r="AR2661" s="5">
        <v>0</v>
      </c>
      <c r="AS2661" s="6"/>
      <c r="AT2661" s="5">
        <v>0</v>
      </c>
      <c r="AU2661" s="5">
        <v>0</v>
      </c>
      <c r="AV2661" t="str">
        <f t="shared" si="454"/>
        <v>N</v>
      </c>
      <c r="AW2661" t="s">
        <v>60</v>
      </c>
      <c r="AX2661" t="s">
        <v>61</v>
      </c>
      <c r="AY2661" t="s">
        <v>2637</v>
      </c>
      <c r="AZ2661" t="s">
        <v>2637</v>
      </c>
      <c r="BA2661" t="str">
        <f t="shared" si="455"/>
        <v>N</v>
      </c>
    </row>
    <row r="2662" spans="1:53">
      <c r="A2662" t="s">
        <v>436</v>
      </c>
      <c r="B2662" t="s">
        <v>54</v>
      </c>
      <c r="C2662" t="s">
        <v>89</v>
      </c>
      <c r="D2662">
        <v>2020</v>
      </c>
      <c r="F2662" t="s">
        <v>6922</v>
      </c>
      <c r="G2662" t="s">
        <v>6923</v>
      </c>
      <c r="H2662" t="s">
        <v>6338</v>
      </c>
      <c r="I2662" t="s">
        <v>6924</v>
      </c>
      <c r="J2662" t="s">
        <v>58</v>
      </c>
      <c r="K2662" t="s">
        <v>59</v>
      </c>
      <c r="L2662" s="5">
        <v>0</v>
      </c>
      <c r="M2662" s="5">
        <v>0</v>
      </c>
      <c r="N2662" s="5">
        <f t="shared" si="451"/>
        <v>0</v>
      </c>
      <c r="O2662" s="5">
        <v>0</v>
      </c>
      <c r="P2662" s="5">
        <v>1</v>
      </c>
      <c r="Q2662" s="5">
        <f t="shared" si="452"/>
        <v>1</v>
      </c>
      <c r="R2662" s="5">
        <v>0</v>
      </c>
      <c r="S2662" s="5">
        <v>0</v>
      </c>
      <c r="T2662" s="5">
        <f t="shared" si="453"/>
        <v>0</v>
      </c>
      <c r="U2662" s="5">
        <v>0</v>
      </c>
      <c r="V2662" s="5">
        <v>1</v>
      </c>
      <c r="W2662" s="5">
        <v>0</v>
      </c>
      <c r="X2662" s="5">
        <v>0</v>
      </c>
      <c r="Y2662" s="5">
        <f t="shared" si="456"/>
        <v>0</v>
      </c>
      <c r="Z2662" s="5">
        <v>0</v>
      </c>
      <c r="AA2662" s="5">
        <v>0</v>
      </c>
      <c r="AB2662" s="5">
        <f t="shared" si="457"/>
        <v>0</v>
      </c>
      <c r="AC2662" s="5">
        <v>0</v>
      </c>
      <c r="AD2662" s="5">
        <v>0</v>
      </c>
      <c r="AE2662" s="5">
        <f t="shared" si="458"/>
        <v>0</v>
      </c>
      <c r="AF2662" s="5">
        <v>0</v>
      </c>
      <c r="AG2662" s="6"/>
      <c r="AH2662" s="5">
        <v>0</v>
      </c>
      <c r="AI2662" s="5">
        <v>0</v>
      </c>
      <c r="AJ2662" s="5">
        <v>0</v>
      </c>
      <c r="AK2662" s="5">
        <f t="shared" si="459"/>
        <v>0</v>
      </c>
      <c r="AL2662" s="5">
        <v>0</v>
      </c>
      <c r="AM2662" s="5">
        <v>0</v>
      </c>
      <c r="AN2662" s="5">
        <f t="shared" si="460"/>
        <v>0</v>
      </c>
      <c r="AO2662" s="5">
        <v>0</v>
      </c>
      <c r="AP2662" s="5">
        <v>0</v>
      </c>
      <c r="AQ2662" s="5">
        <f t="shared" si="461"/>
        <v>0</v>
      </c>
      <c r="AR2662" s="5">
        <v>0</v>
      </c>
      <c r="AS2662" s="6"/>
      <c r="AT2662" s="5">
        <v>0</v>
      </c>
      <c r="AU2662" s="5">
        <v>0</v>
      </c>
      <c r="AV2662" t="str">
        <f t="shared" si="454"/>
        <v>N</v>
      </c>
      <c r="AW2662" t="s">
        <v>60</v>
      </c>
      <c r="AX2662" t="s">
        <v>61</v>
      </c>
      <c r="AY2662" t="s">
        <v>2637</v>
      </c>
      <c r="AZ2662" t="s">
        <v>2637</v>
      </c>
      <c r="BA2662" t="str">
        <f t="shared" si="455"/>
        <v>N</v>
      </c>
    </row>
    <row r="2663" spans="1:53">
      <c r="A2663" t="s">
        <v>436</v>
      </c>
      <c r="B2663" t="s">
        <v>54</v>
      </c>
      <c r="C2663" t="s">
        <v>89</v>
      </c>
      <c r="D2663">
        <v>2020</v>
      </c>
      <c r="F2663" t="s">
        <v>6925</v>
      </c>
      <c r="G2663" t="s">
        <v>6926</v>
      </c>
      <c r="H2663" t="s">
        <v>5071</v>
      </c>
      <c r="I2663" t="s">
        <v>6927</v>
      </c>
      <c r="J2663" t="s">
        <v>58</v>
      </c>
      <c r="K2663" t="s">
        <v>59</v>
      </c>
      <c r="L2663" s="5">
        <v>0</v>
      </c>
      <c r="M2663" s="5">
        <v>0</v>
      </c>
      <c r="N2663" s="5">
        <f t="shared" si="451"/>
        <v>0</v>
      </c>
      <c r="O2663" s="5">
        <v>0</v>
      </c>
      <c r="P2663" s="5">
        <v>1</v>
      </c>
      <c r="Q2663" s="5">
        <f t="shared" si="452"/>
        <v>1</v>
      </c>
      <c r="R2663" s="5">
        <v>0</v>
      </c>
      <c r="S2663" s="5">
        <v>0</v>
      </c>
      <c r="T2663" s="5">
        <f t="shared" si="453"/>
        <v>0</v>
      </c>
      <c r="U2663" s="5">
        <v>0</v>
      </c>
      <c r="V2663" s="5">
        <v>1</v>
      </c>
      <c r="W2663" s="5">
        <v>0</v>
      </c>
      <c r="X2663" s="5">
        <v>0</v>
      </c>
      <c r="Y2663" s="5">
        <f t="shared" si="456"/>
        <v>0</v>
      </c>
      <c r="Z2663" s="5">
        <v>0</v>
      </c>
      <c r="AA2663" s="5">
        <v>0</v>
      </c>
      <c r="AB2663" s="5">
        <f t="shared" si="457"/>
        <v>0</v>
      </c>
      <c r="AC2663" s="5">
        <v>0</v>
      </c>
      <c r="AD2663" s="5">
        <v>0</v>
      </c>
      <c r="AE2663" s="5">
        <f t="shared" si="458"/>
        <v>0</v>
      </c>
      <c r="AF2663" s="5">
        <v>0</v>
      </c>
      <c r="AG2663" s="6"/>
      <c r="AH2663" s="5">
        <v>0</v>
      </c>
      <c r="AI2663" s="5">
        <v>0</v>
      </c>
      <c r="AJ2663" s="5">
        <v>0</v>
      </c>
      <c r="AK2663" s="5">
        <f t="shared" si="459"/>
        <v>0</v>
      </c>
      <c r="AL2663" s="5">
        <v>0</v>
      </c>
      <c r="AM2663" s="5">
        <v>0</v>
      </c>
      <c r="AN2663" s="5">
        <f t="shared" si="460"/>
        <v>0</v>
      </c>
      <c r="AO2663" s="5">
        <v>0</v>
      </c>
      <c r="AP2663" s="5">
        <v>0</v>
      </c>
      <c r="AQ2663" s="5">
        <f t="shared" si="461"/>
        <v>0</v>
      </c>
      <c r="AR2663" s="5">
        <v>0</v>
      </c>
      <c r="AS2663" s="6"/>
      <c r="AT2663" s="5">
        <v>0</v>
      </c>
      <c r="AU2663" s="5">
        <v>0</v>
      </c>
      <c r="AV2663" t="str">
        <f t="shared" si="454"/>
        <v>N</v>
      </c>
      <c r="AW2663" t="s">
        <v>60</v>
      </c>
      <c r="AX2663" t="s">
        <v>61</v>
      </c>
      <c r="AY2663" t="s">
        <v>2637</v>
      </c>
      <c r="AZ2663" t="s">
        <v>2637</v>
      </c>
      <c r="BA2663" t="str">
        <f t="shared" si="455"/>
        <v>N</v>
      </c>
    </row>
    <row r="2664" spans="1:53">
      <c r="A2664" t="s">
        <v>436</v>
      </c>
      <c r="B2664" t="s">
        <v>54</v>
      </c>
      <c r="C2664" t="s">
        <v>89</v>
      </c>
      <c r="D2664">
        <v>2020</v>
      </c>
      <c r="F2664" t="s">
        <v>6928</v>
      </c>
      <c r="G2664" t="s">
        <v>6929</v>
      </c>
      <c r="H2664" t="s">
        <v>6930</v>
      </c>
      <c r="I2664" t="s">
        <v>6931</v>
      </c>
      <c r="J2664" t="s">
        <v>58</v>
      </c>
      <c r="K2664" t="s">
        <v>59</v>
      </c>
      <c r="L2664" s="5">
        <v>0</v>
      </c>
      <c r="M2664" s="5">
        <v>0</v>
      </c>
      <c r="N2664" s="5">
        <f t="shared" si="451"/>
        <v>0</v>
      </c>
      <c r="O2664" s="5">
        <v>0</v>
      </c>
      <c r="P2664" s="5">
        <v>1</v>
      </c>
      <c r="Q2664" s="5">
        <f t="shared" si="452"/>
        <v>1</v>
      </c>
      <c r="R2664" s="5">
        <v>0</v>
      </c>
      <c r="S2664" s="5">
        <v>0</v>
      </c>
      <c r="T2664" s="5">
        <f t="shared" si="453"/>
        <v>0</v>
      </c>
      <c r="U2664" s="5">
        <v>0</v>
      </c>
      <c r="V2664" s="5">
        <v>1</v>
      </c>
      <c r="W2664" s="5">
        <v>0</v>
      </c>
      <c r="X2664" s="5">
        <v>0</v>
      </c>
      <c r="Y2664" s="5">
        <f t="shared" si="456"/>
        <v>0</v>
      </c>
      <c r="Z2664" s="5">
        <v>0</v>
      </c>
      <c r="AA2664" s="5">
        <v>0</v>
      </c>
      <c r="AB2664" s="5">
        <f t="shared" si="457"/>
        <v>0</v>
      </c>
      <c r="AC2664" s="5">
        <v>0</v>
      </c>
      <c r="AD2664" s="5">
        <v>0</v>
      </c>
      <c r="AE2664" s="5">
        <f t="shared" si="458"/>
        <v>0</v>
      </c>
      <c r="AF2664" s="5">
        <v>0</v>
      </c>
      <c r="AG2664" s="6"/>
      <c r="AH2664" s="5">
        <v>0</v>
      </c>
      <c r="AI2664" s="5">
        <v>0</v>
      </c>
      <c r="AJ2664" s="5">
        <v>0</v>
      </c>
      <c r="AK2664" s="5">
        <f t="shared" si="459"/>
        <v>0</v>
      </c>
      <c r="AL2664" s="5">
        <v>0</v>
      </c>
      <c r="AM2664" s="5">
        <v>0</v>
      </c>
      <c r="AN2664" s="5">
        <f t="shared" si="460"/>
        <v>0</v>
      </c>
      <c r="AO2664" s="5">
        <v>0</v>
      </c>
      <c r="AP2664" s="5">
        <v>0</v>
      </c>
      <c r="AQ2664" s="5">
        <f t="shared" si="461"/>
        <v>0</v>
      </c>
      <c r="AR2664" s="5">
        <v>0</v>
      </c>
      <c r="AS2664" s="6"/>
      <c r="AT2664" s="5">
        <v>0</v>
      </c>
      <c r="AU2664" s="5">
        <v>0</v>
      </c>
      <c r="AV2664" t="str">
        <f t="shared" si="454"/>
        <v>N</v>
      </c>
      <c r="AW2664" t="s">
        <v>60</v>
      </c>
      <c r="AX2664" t="s">
        <v>61</v>
      </c>
      <c r="AY2664" t="s">
        <v>2637</v>
      </c>
      <c r="AZ2664" t="s">
        <v>2637</v>
      </c>
      <c r="BA2664" t="str">
        <f t="shared" si="455"/>
        <v>N</v>
      </c>
    </row>
    <row r="2665" spans="1:53">
      <c r="A2665" t="s">
        <v>436</v>
      </c>
      <c r="B2665" t="s">
        <v>54</v>
      </c>
      <c r="C2665" t="s">
        <v>89</v>
      </c>
      <c r="D2665">
        <v>2020</v>
      </c>
      <c r="F2665" t="s">
        <v>6932</v>
      </c>
      <c r="G2665" t="s">
        <v>6933</v>
      </c>
      <c r="H2665" t="s">
        <v>6934</v>
      </c>
      <c r="I2665" t="s">
        <v>6935</v>
      </c>
      <c r="J2665" t="s">
        <v>58</v>
      </c>
      <c r="K2665" t="s">
        <v>59</v>
      </c>
      <c r="L2665" s="5">
        <v>0</v>
      </c>
      <c r="M2665" s="5">
        <v>0</v>
      </c>
      <c r="N2665" s="5">
        <f t="shared" si="451"/>
        <v>0</v>
      </c>
      <c r="O2665" s="5">
        <v>0</v>
      </c>
      <c r="P2665" s="5">
        <v>1</v>
      </c>
      <c r="Q2665" s="5">
        <f t="shared" si="452"/>
        <v>1</v>
      </c>
      <c r="R2665" s="5">
        <v>0</v>
      </c>
      <c r="S2665" s="5">
        <v>0</v>
      </c>
      <c r="T2665" s="5">
        <f t="shared" si="453"/>
        <v>0</v>
      </c>
      <c r="U2665" s="5">
        <v>0</v>
      </c>
      <c r="V2665" s="5">
        <v>1</v>
      </c>
      <c r="W2665" s="5">
        <v>0</v>
      </c>
      <c r="X2665" s="5">
        <v>0</v>
      </c>
      <c r="Y2665" s="5">
        <f t="shared" si="456"/>
        <v>0</v>
      </c>
      <c r="Z2665" s="5">
        <v>0</v>
      </c>
      <c r="AA2665" s="5">
        <v>0</v>
      </c>
      <c r="AB2665" s="5">
        <f t="shared" si="457"/>
        <v>0</v>
      </c>
      <c r="AC2665" s="5">
        <v>0</v>
      </c>
      <c r="AD2665" s="5">
        <v>0</v>
      </c>
      <c r="AE2665" s="5">
        <f t="shared" si="458"/>
        <v>0</v>
      </c>
      <c r="AF2665" s="5">
        <v>0</v>
      </c>
      <c r="AG2665" s="6"/>
      <c r="AH2665" s="5">
        <v>0</v>
      </c>
      <c r="AI2665" s="5">
        <v>0</v>
      </c>
      <c r="AJ2665" s="5">
        <v>0</v>
      </c>
      <c r="AK2665" s="5">
        <f t="shared" si="459"/>
        <v>0</v>
      </c>
      <c r="AL2665" s="5">
        <v>0</v>
      </c>
      <c r="AM2665" s="5">
        <v>0</v>
      </c>
      <c r="AN2665" s="5">
        <f t="shared" si="460"/>
        <v>0</v>
      </c>
      <c r="AO2665" s="5">
        <v>0</v>
      </c>
      <c r="AP2665" s="5">
        <v>0</v>
      </c>
      <c r="AQ2665" s="5">
        <f t="shared" si="461"/>
        <v>0</v>
      </c>
      <c r="AR2665" s="5">
        <v>0</v>
      </c>
      <c r="AS2665" s="6"/>
      <c r="AT2665" s="5">
        <v>0</v>
      </c>
      <c r="AU2665" s="5">
        <v>0</v>
      </c>
      <c r="AV2665" t="str">
        <f t="shared" si="454"/>
        <v>N</v>
      </c>
      <c r="AW2665" t="s">
        <v>60</v>
      </c>
      <c r="AX2665" t="s">
        <v>61</v>
      </c>
      <c r="AY2665" t="s">
        <v>2637</v>
      </c>
      <c r="AZ2665" t="s">
        <v>2637</v>
      </c>
      <c r="BA2665" t="str">
        <f t="shared" si="455"/>
        <v>N</v>
      </c>
    </row>
    <row r="2666" spans="1:53">
      <c r="A2666" t="s">
        <v>436</v>
      </c>
      <c r="B2666" t="s">
        <v>54</v>
      </c>
      <c r="C2666" t="s">
        <v>89</v>
      </c>
      <c r="D2666">
        <v>2020</v>
      </c>
      <c r="F2666" t="s">
        <v>6936</v>
      </c>
      <c r="G2666" t="s">
        <v>6937</v>
      </c>
      <c r="H2666" t="s">
        <v>6938</v>
      </c>
      <c r="I2666" t="s">
        <v>6939</v>
      </c>
      <c r="J2666" t="s">
        <v>58</v>
      </c>
      <c r="K2666" t="s">
        <v>59</v>
      </c>
      <c r="L2666" s="5">
        <v>0</v>
      </c>
      <c r="M2666" s="5">
        <v>0</v>
      </c>
      <c r="N2666" s="5">
        <f t="shared" si="451"/>
        <v>0</v>
      </c>
      <c r="O2666" s="5">
        <v>0</v>
      </c>
      <c r="P2666" s="5">
        <v>1</v>
      </c>
      <c r="Q2666" s="5">
        <f t="shared" si="452"/>
        <v>1</v>
      </c>
      <c r="R2666" s="5">
        <v>0</v>
      </c>
      <c r="S2666" s="5">
        <v>0</v>
      </c>
      <c r="T2666" s="5">
        <f t="shared" si="453"/>
        <v>0</v>
      </c>
      <c r="U2666" s="5">
        <v>0</v>
      </c>
      <c r="V2666" s="5">
        <v>1</v>
      </c>
      <c r="W2666" s="5">
        <v>0</v>
      </c>
      <c r="X2666" s="5">
        <v>0</v>
      </c>
      <c r="Y2666" s="5">
        <f t="shared" si="456"/>
        <v>0</v>
      </c>
      <c r="Z2666" s="5">
        <v>0</v>
      </c>
      <c r="AA2666" s="5">
        <v>0</v>
      </c>
      <c r="AB2666" s="5">
        <f t="shared" si="457"/>
        <v>0</v>
      </c>
      <c r="AC2666" s="5">
        <v>0</v>
      </c>
      <c r="AD2666" s="5">
        <v>0</v>
      </c>
      <c r="AE2666" s="5">
        <f t="shared" si="458"/>
        <v>0</v>
      </c>
      <c r="AF2666" s="5">
        <v>0</v>
      </c>
      <c r="AG2666" s="6"/>
      <c r="AH2666" s="5">
        <v>0</v>
      </c>
      <c r="AI2666" s="5">
        <v>0</v>
      </c>
      <c r="AJ2666" s="5">
        <v>0</v>
      </c>
      <c r="AK2666" s="5">
        <f t="shared" si="459"/>
        <v>0</v>
      </c>
      <c r="AL2666" s="5">
        <v>0</v>
      </c>
      <c r="AM2666" s="5">
        <v>0</v>
      </c>
      <c r="AN2666" s="5">
        <f t="shared" si="460"/>
        <v>0</v>
      </c>
      <c r="AO2666" s="5">
        <v>0</v>
      </c>
      <c r="AP2666" s="5">
        <v>0</v>
      </c>
      <c r="AQ2666" s="5">
        <f t="shared" si="461"/>
        <v>0</v>
      </c>
      <c r="AR2666" s="5">
        <v>0</v>
      </c>
      <c r="AS2666" s="6"/>
      <c r="AT2666" s="5">
        <v>0</v>
      </c>
      <c r="AU2666" s="5">
        <v>0</v>
      </c>
      <c r="AV2666" t="str">
        <f t="shared" si="454"/>
        <v>N</v>
      </c>
      <c r="AW2666" t="s">
        <v>60</v>
      </c>
      <c r="AX2666" t="s">
        <v>61</v>
      </c>
      <c r="AY2666" t="s">
        <v>2637</v>
      </c>
      <c r="AZ2666" t="s">
        <v>2637</v>
      </c>
      <c r="BA2666" t="str">
        <f t="shared" si="455"/>
        <v>N</v>
      </c>
    </row>
    <row r="2667" spans="1:53">
      <c r="A2667" t="s">
        <v>436</v>
      </c>
      <c r="B2667" t="s">
        <v>54</v>
      </c>
      <c r="C2667" t="s">
        <v>89</v>
      </c>
      <c r="D2667">
        <v>2020</v>
      </c>
      <c r="F2667" t="s">
        <v>6940</v>
      </c>
      <c r="G2667" t="s">
        <v>6941</v>
      </c>
      <c r="H2667" t="s">
        <v>6239</v>
      </c>
      <c r="I2667" t="s">
        <v>6942</v>
      </c>
      <c r="J2667" t="s">
        <v>58</v>
      </c>
      <c r="K2667" t="s">
        <v>59</v>
      </c>
      <c r="L2667" s="5">
        <v>0</v>
      </c>
      <c r="M2667" s="5">
        <v>0</v>
      </c>
      <c r="N2667" s="5">
        <f t="shared" si="451"/>
        <v>0</v>
      </c>
      <c r="O2667" s="5">
        <v>0</v>
      </c>
      <c r="P2667" s="5">
        <v>1</v>
      </c>
      <c r="Q2667" s="5">
        <f t="shared" si="452"/>
        <v>1</v>
      </c>
      <c r="R2667" s="5">
        <v>0</v>
      </c>
      <c r="S2667" s="5">
        <v>0</v>
      </c>
      <c r="T2667" s="5">
        <f t="shared" si="453"/>
        <v>0</v>
      </c>
      <c r="U2667" s="5">
        <v>0</v>
      </c>
      <c r="V2667" s="5">
        <v>1</v>
      </c>
      <c r="W2667" s="5">
        <v>0</v>
      </c>
      <c r="X2667" s="5">
        <v>0</v>
      </c>
      <c r="Y2667" s="5">
        <f t="shared" si="456"/>
        <v>0</v>
      </c>
      <c r="Z2667" s="5">
        <v>0</v>
      </c>
      <c r="AA2667" s="5">
        <v>0</v>
      </c>
      <c r="AB2667" s="5">
        <f t="shared" si="457"/>
        <v>0</v>
      </c>
      <c r="AC2667" s="5">
        <v>0</v>
      </c>
      <c r="AD2667" s="5">
        <v>0</v>
      </c>
      <c r="AE2667" s="5">
        <f t="shared" si="458"/>
        <v>0</v>
      </c>
      <c r="AF2667" s="5">
        <v>0</v>
      </c>
      <c r="AG2667" s="6"/>
      <c r="AH2667" s="5">
        <v>0</v>
      </c>
      <c r="AI2667" s="5">
        <v>0</v>
      </c>
      <c r="AJ2667" s="5">
        <v>0</v>
      </c>
      <c r="AK2667" s="5">
        <f t="shared" si="459"/>
        <v>0</v>
      </c>
      <c r="AL2667" s="5">
        <v>0</v>
      </c>
      <c r="AM2667" s="5">
        <v>0</v>
      </c>
      <c r="AN2667" s="5">
        <f t="shared" si="460"/>
        <v>0</v>
      </c>
      <c r="AO2667" s="5">
        <v>0</v>
      </c>
      <c r="AP2667" s="5">
        <v>0</v>
      </c>
      <c r="AQ2667" s="5">
        <f t="shared" si="461"/>
        <v>0</v>
      </c>
      <c r="AR2667" s="5">
        <v>0</v>
      </c>
      <c r="AS2667" s="6"/>
      <c r="AT2667" s="5">
        <v>0</v>
      </c>
      <c r="AU2667" s="5">
        <v>0</v>
      </c>
      <c r="AV2667" t="str">
        <f t="shared" si="454"/>
        <v>N</v>
      </c>
      <c r="AW2667" t="s">
        <v>60</v>
      </c>
      <c r="AX2667" t="s">
        <v>61</v>
      </c>
      <c r="AY2667" t="s">
        <v>2637</v>
      </c>
      <c r="AZ2667" t="s">
        <v>2637</v>
      </c>
      <c r="BA2667" t="str">
        <f t="shared" si="455"/>
        <v>N</v>
      </c>
    </row>
    <row r="2668" spans="1:53">
      <c r="A2668" t="s">
        <v>436</v>
      </c>
      <c r="B2668" t="s">
        <v>54</v>
      </c>
      <c r="C2668" t="s">
        <v>89</v>
      </c>
      <c r="D2668">
        <v>2020</v>
      </c>
      <c r="F2668" t="s">
        <v>6943</v>
      </c>
      <c r="G2668" t="s">
        <v>6944</v>
      </c>
      <c r="H2668" t="s">
        <v>2720</v>
      </c>
      <c r="I2668" t="s">
        <v>6945</v>
      </c>
      <c r="J2668" t="s">
        <v>58</v>
      </c>
      <c r="K2668" t="s">
        <v>59</v>
      </c>
      <c r="L2668" s="5">
        <v>0</v>
      </c>
      <c r="M2668" s="5">
        <v>0</v>
      </c>
      <c r="N2668" s="5">
        <f t="shared" si="451"/>
        <v>0</v>
      </c>
      <c r="O2668" s="5">
        <v>0</v>
      </c>
      <c r="P2668" s="5">
        <v>1</v>
      </c>
      <c r="Q2668" s="5">
        <f t="shared" si="452"/>
        <v>1</v>
      </c>
      <c r="R2668" s="5">
        <v>0</v>
      </c>
      <c r="S2668" s="5">
        <v>0</v>
      </c>
      <c r="T2668" s="5">
        <f t="shared" si="453"/>
        <v>0</v>
      </c>
      <c r="U2668" s="5">
        <v>0</v>
      </c>
      <c r="V2668" s="5">
        <v>1</v>
      </c>
      <c r="W2668" s="5">
        <v>0</v>
      </c>
      <c r="X2668" s="5">
        <v>0</v>
      </c>
      <c r="Y2668" s="5">
        <f t="shared" si="456"/>
        <v>0</v>
      </c>
      <c r="Z2668" s="5">
        <v>0</v>
      </c>
      <c r="AA2668" s="5">
        <v>0</v>
      </c>
      <c r="AB2668" s="5">
        <f t="shared" si="457"/>
        <v>0</v>
      </c>
      <c r="AC2668" s="5">
        <v>0</v>
      </c>
      <c r="AD2668" s="5">
        <v>0</v>
      </c>
      <c r="AE2668" s="5">
        <f t="shared" si="458"/>
        <v>0</v>
      </c>
      <c r="AF2668" s="5">
        <v>0</v>
      </c>
      <c r="AG2668" s="6"/>
      <c r="AH2668" s="5">
        <v>0</v>
      </c>
      <c r="AI2668" s="5">
        <v>0</v>
      </c>
      <c r="AJ2668" s="5">
        <v>0</v>
      </c>
      <c r="AK2668" s="5">
        <f t="shared" si="459"/>
        <v>0</v>
      </c>
      <c r="AL2668" s="5">
        <v>0</v>
      </c>
      <c r="AM2668" s="5">
        <v>0</v>
      </c>
      <c r="AN2668" s="5">
        <f t="shared" si="460"/>
        <v>0</v>
      </c>
      <c r="AO2668" s="5">
        <v>0</v>
      </c>
      <c r="AP2668" s="5">
        <v>0</v>
      </c>
      <c r="AQ2668" s="5">
        <f t="shared" si="461"/>
        <v>0</v>
      </c>
      <c r="AR2668" s="5">
        <v>0</v>
      </c>
      <c r="AS2668" s="6"/>
      <c r="AT2668" s="5">
        <v>0</v>
      </c>
      <c r="AU2668" s="5">
        <v>0</v>
      </c>
      <c r="AV2668" t="str">
        <f t="shared" si="454"/>
        <v>N</v>
      </c>
      <c r="AW2668" t="s">
        <v>60</v>
      </c>
      <c r="AX2668" t="s">
        <v>61</v>
      </c>
      <c r="AY2668" t="s">
        <v>2637</v>
      </c>
      <c r="AZ2668" t="s">
        <v>2637</v>
      </c>
      <c r="BA2668" t="str">
        <f t="shared" si="455"/>
        <v>N</v>
      </c>
    </row>
    <row r="2669" spans="1:53">
      <c r="A2669" t="s">
        <v>436</v>
      </c>
      <c r="B2669" t="s">
        <v>54</v>
      </c>
      <c r="C2669" t="s">
        <v>89</v>
      </c>
      <c r="D2669">
        <v>2020</v>
      </c>
      <c r="F2669" t="s">
        <v>6946</v>
      </c>
      <c r="G2669" t="s">
        <v>6947</v>
      </c>
      <c r="H2669" t="s">
        <v>4884</v>
      </c>
      <c r="I2669" t="s">
        <v>6948</v>
      </c>
      <c r="J2669" t="s">
        <v>58</v>
      </c>
      <c r="K2669" t="s">
        <v>59</v>
      </c>
      <c r="L2669" s="5">
        <v>0</v>
      </c>
      <c r="M2669" s="5">
        <v>0</v>
      </c>
      <c r="N2669" s="5">
        <f t="shared" si="451"/>
        <v>0</v>
      </c>
      <c r="O2669" s="5">
        <v>0</v>
      </c>
      <c r="P2669" s="5">
        <v>1</v>
      </c>
      <c r="Q2669" s="5">
        <f t="shared" si="452"/>
        <v>1</v>
      </c>
      <c r="R2669" s="5">
        <v>0</v>
      </c>
      <c r="S2669" s="5">
        <v>0</v>
      </c>
      <c r="T2669" s="5">
        <f t="shared" si="453"/>
        <v>0</v>
      </c>
      <c r="U2669" s="5">
        <v>0</v>
      </c>
      <c r="V2669" s="5">
        <v>1</v>
      </c>
      <c r="W2669" s="5">
        <v>0</v>
      </c>
      <c r="X2669" s="5">
        <v>0</v>
      </c>
      <c r="Y2669" s="5">
        <f t="shared" si="456"/>
        <v>0</v>
      </c>
      <c r="Z2669" s="5">
        <v>0</v>
      </c>
      <c r="AA2669" s="5">
        <v>0</v>
      </c>
      <c r="AB2669" s="5">
        <f t="shared" si="457"/>
        <v>0</v>
      </c>
      <c r="AC2669" s="5">
        <v>0</v>
      </c>
      <c r="AD2669" s="5">
        <v>0</v>
      </c>
      <c r="AE2669" s="5">
        <f t="shared" si="458"/>
        <v>0</v>
      </c>
      <c r="AF2669" s="5">
        <v>0</v>
      </c>
      <c r="AG2669" s="6"/>
      <c r="AH2669" s="5">
        <v>0</v>
      </c>
      <c r="AI2669" s="5">
        <v>0</v>
      </c>
      <c r="AJ2669" s="5">
        <v>0</v>
      </c>
      <c r="AK2669" s="5">
        <f t="shared" si="459"/>
        <v>0</v>
      </c>
      <c r="AL2669" s="5">
        <v>0</v>
      </c>
      <c r="AM2669" s="5">
        <v>0</v>
      </c>
      <c r="AN2669" s="5">
        <f t="shared" si="460"/>
        <v>0</v>
      </c>
      <c r="AO2669" s="5">
        <v>0</v>
      </c>
      <c r="AP2669" s="5">
        <v>0</v>
      </c>
      <c r="AQ2669" s="5">
        <f t="shared" si="461"/>
        <v>0</v>
      </c>
      <c r="AR2669" s="5">
        <v>0</v>
      </c>
      <c r="AS2669" s="6"/>
      <c r="AT2669" s="5">
        <v>0</v>
      </c>
      <c r="AU2669" s="5">
        <v>0</v>
      </c>
      <c r="AV2669" t="str">
        <f t="shared" si="454"/>
        <v>N</v>
      </c>
      <c r="AW2669" t="s">
        <v>60</v>
      </c>
      <c r="AX2669" t="s">
        <v>61</v>
      </c>
      <c r="AY2669" t="s">
        <v>2637</v>
      </c>
      <c r="AZ2669" t="s">
        <v>2637</v>
      </c>
      <c r="BA2669" t="str">
        <f t="shared" si="455"/>
        <v>N</v>
      </c>
    </row>
    <row r="2670" spans="1:53">
      <c r="A2670" t="s">
        <v>436</v>
      </c>
      <c r="B2670" t="s">
        <v>54</v>
      </c>
      <c r="C2670" t="s">
        <v>89</v>
      </c>
      <c r="D2670">
        <v>2020</v>
      </c>
      <c r="F2670" t="s">
        <v>6949</v>
      </c>
      <c r="G2670" t="s">
        <v>6950</v>
      </c>
      <c r="H2670" t="s">
        <v>6951</v>
      </c>
      <c r="I2670" t="s">
        <v>6952</v>
      </c>
      <c r="J2670" t="s">
        <v>58</v>
      </c>
      <c r="K2670" t="s">
        <v>59</v>
      </c>
      <c r="L2670" s="5">
        <v>0</v>
      </c>
      <c r="M2670" s="5">
        <v>0</v>
      </c>
      <c r="N2670" s="5">
        <f t="shared" si="451"/>
        <v>0</v>
      </c>
      <c r="O2670" s="5">
        <v>0</v>
      </c>
      <c r="P2670" s="5">
        <v>1</v>
      </c>
      <c r="Q2670" s="5">
        <f t="shared" si="452"/>
        <v>1</v>
      </c>
      <c r="R2670" s="5">
        <v>0</v>
      </c>
      <c r="S2670" s="5">
        <v>0</v>
      </c>
      <c r="T2670" s="5">
        <f t="shared" si="453"/>
        <v>0</v>
      </c>
      <c r="U2670" s="5">
        <v>0</v>
      </c>
      <c r="V2670" s="5">
        <v>1</v>
      </c>
      <c r="W2670" s="5">
        <v>0</v>
      </c>
      <c r="X2670" s="5">
        <v>0</v>
      </c>
      <c r="Y2670" s="5">
        <f t="shared" si="456"/>
        <v>0</v>
      </c>
      <c r="Z2670" s="5">
        <v>0</v>
      </c>
      <c r="AA2670" s="5">
        <v>0</v>
      </c>
      <c r="AB2670" s="5">
        <f t="shared" si="457"/>
        <v>0</v>
      </c>
      <c r="AC2670" s="5">
        <v>0</v>
      </c>
      <c r="AD2670" s="5">
        <v>0</v>
      </c>
      <c r="AE2670" s="5">
        <f t="shared" si="458"/>
        <v>0</v>
      </c>
      <c r="AF2670" s="5">
        <v>0</v>
      </c>
      <c r="AG2670" s="6"/>
      <c r="AH2670" s="5">
        <v>0</v>
      </c>
      <c r="AI2670" s="5">
        <v>0</v>
      </c>
      <c r="AJ2670" s="5">
        <v>0</v>
      </c>
      <c r="AK2670" s="5">
        <f t="shared" si="459"/>
        <v>0</v>
      </c>
      <c r="AL2670" s="5">
        <v>0</v>
      </c>
      <c r="AM2670" s="5">
        <v>0</v>
      </c>
      <c r="AN2670" s="5">
        <f t="shared" si="460"/>
        <v>0</v>
      </c>
      <c r="AO2670" s="5">
        <v>0</v>
      </c>
      <c r="AP2670" s="5">
        <v>0</v>
      </c>
      <c r="AQ2670" s="5">
        <f t="shared" si="461"/>
        <v>0</v>
      </c>
      <c r="AR2670" s="5">
        <v>0</v>
      </c>
      <c r="AS2670" s="6"/>
      <c r="AT2670" s="5">
        <v>0</v>
      </c>
      <c r="AU2670" s="5">
        <v>0</v>
      </c>
      <c r="AV2670" t="str">
        <f t="shared" si="454"/>
        <v>N</v>
      </c>
      <c r="AW2670" t="s">
        <v>60</v>
      </c>
      <c r="AX2670" t="s">
        <v>61</v>
      </c>
      <c r="AY2670" t="s">
        <v>2637</v>
      </c>
      <c r="AZ2670" t="s">
        <v>2637</v>
      </c>
      <c r="BA2670" t="str">
        <f t="shared" si="455"/>
        <v>N</v>
      </c>
    </row>
    <row r="2671" spans="1:53">
      <c r="A2671" t="s">
        <v>436</v>
      </c>
      <c r="B2671" t="s">
        <v>54</v>
      </c>
      <c r="C2671" t="s">
        <v>89</v>
      </c>
      <c r="D2671">
        <v>2020</v>
      </c>
      <c r="F2671" t="s">
        <v>6953</v>
      </c>
      <c r="G2671" t="s">
        <v>6954</v>
      </c>
      <c r="H2671" t="s">
        <v>6955</v>
      </c>
      <c r="I2671" t="s">
        <v>6956</v>
      </c>
      <c r="J2671" t="s">
        <v>58</v>
      </c>
      <c r="K2671" t="s">
        <v>59</v>
      </c>
      <c r="L2671" s="5">
        <v>0</v>
      </c>
      <c r="M2671" s="5">
        <v>0</v>
      </c>
      <c r="N2671" s="5">
        <f t="shared" si="451"/>
        <v>0</v>
      </c>
      <c r="O2671" s="5">
        <v>0</v>
      </c>
      <c r="P2671" s="5">
        <v>1</v>
      </c>
      <c r="Q2671" s="5">
        <f t="shared" si="452"/>
        <v>1</v>
      </c>
      <c r="R2671" s="5">
        <v>0</v>
      </c>
      <c r="S2671" s="5">
        <v>0</v>
      </c>
      <c r="T2671" s="5">
        <f t="shared" si="453"/>
        <v>0</v>
      </c>
      <c r="U2671" s="5">
        <v>0</v>
      </c>
      <c r="V2671" s="5">
        <v>1</v>
      </c>
      <c r="W2671" s="5">
        <v>0</v>
      </c>
      <c r="X2671" s="5">
        <v>0</v>
      </c>
      <c r="Y2671" s="5">
        <f t="shared" si="456"/>
        <v>0</v>
      </c>
      <c r="Z2671" s="5">
        <v>0</v>
      </c>
      <c r="AA2671" s="5">
        <v>0</v>
      </c>
      <c r="AB2671" s="5">
        <f t="shared" si="457"/>
        <v>0</v>
      </c>
      <c r="AC2671" s="5">
        <v>0</v>
      </c>
      <c r="AD2671" s="5">
        <v>0</v>
      </c>
      <c r="AE2671" s="5">
        <f t="shared" si="458"/>
        <v>0</v>
      </c>
      <c r="AF2671" s="5">
        <v>0</v>
      </c>
      <c r="AG2671" s="6"/>
      <c r="AH2671" s="5">
        <v>0</v>
      </c>
      <c r="AI2671" s="5">
        <v>0</v>
      </c>
      <c r="AJ2671" s="5">
        <v>0</v>
      </c>
      <c r="AK2671" s="5">
        <f t="shared" si="459"/>
        <v>0</v>
      </c>
      <c r="AL2671" s="5">
        <v>0</v>
      </c>
      <c r="AM2671" s="5">
        <v>0</v>
      </c>
      <c r="AN2671" s="5">
        <f t="shared" si="460"/>
        <v>0</v>
      </c>
      <c r="AO2671" s="5">
        <v>0</v>
      </c>
      <c r="AP2671" s="5">
        <v>0</v>
      </c>
      <c r="AQ2671" s="5">
        <f t="shared" si="461"/>
        <v>0</v>
      </c>
      <c r="AR2671" s="5">
        <v>0</v>
      </c>
      <c r="AS2671" s="6"/>
      <c r="AT2671" s="5">
        <v>0</v>
      </c>
      <c r="AU2671" s="5">
        <v>0</v>
      </c>
      <c r="AV2671" t="str">
        <f t="shared" si="454"/>
        <v>N</v>
      </c>
      <c r="AW2671" t="s">
        <v>60</v>
      </c>
      <c r="AX2671" t="s">
        <v>61</v>
      </c>
      <c r="AY2671" t="s">
        <v>2637</v>
      </c>
      <c r="AZ2671" t="s">
        <v>2637</v>
      </c>
      <c r="BA2671" t="str">
        <f t="shared" si="455"/>
        <v>N</v>
      </c>
    </row>
    <row r="2672" spans="1:53">
      <c r="A2672" t="s">
        <v>436</v>
      </c>
      <c r="B2672" t="s">
        <v>54</v>
      </c>
      <c r="C2672" t="s">
        <v>89</v>
      </c>
      <c r="D2672">
        <v>2020</v>
      </c>
      <c r="F2672" t="s">
        <v>6957</v>
      </c>
      <c r="G2672" t="s">
        <v>6958</v>
      </c>
      <c r="H2672" t="s">
        <v>6959</v>
      </c>
      <c r="I2672" t="s">
        <v>6960</v>
      </c>
      <c r="J2672" t="s">
        <v>58</v>
      </c>
      <c r="K2672" t="s">
        <v>59</v>
      </c>
      <c r="L2672" s="5">
        <v>0</v>
      </c>
      <c r="M2672" s="5">
        <v>0</v>
      </c>
      <c r="N2672" s="5">
        <f t="shared" si="451"/>
        <v>0</v>
      </c>
      <c r="O2672" s="5">
        <v>0</v>
      </c>
      <c r="P2672" s="5">
        <v>1</v>
      </c>
      <c r="Q2672" s="5">
        <f t="shared" si="452"/>
        <v>1</v>
      </c>
      <c r="R2672" s="5">
        <v>0</v>
      </c>
      <c r="S2672" s="5">
        <v>0</v>
      </c>
      <c r="T2672" s="5">
        <f t="shared" si="453"/>
        <v>0</v>
      </c>
      <c r="U2672" s="5">
        <v>0</v>
      </c>
      <c r="V2672" s="5">
        <v>1</v>
      </c>
      <c r="W2672" s="5">
        <v>0</v>
      </c>
      <c r="X2672" s="5">
        <v>0</v>
      </c>
      <c r="Y2672" s="5">
        <f t="shared" si="456"/>
        <v>0</v>
      </c>
      <c r="Z2672" s="5">
        <v>0</v>
      </c>
      <c r="AA2672" s="5">
        <v>0</v>
      </c>
      <c r="AB2672" s="5">
        <f t="shared" si="457"/>
        <v>0</v>
      </c>
      <c r="AC2672" s="5">
        <v>0</v>
      </c>
      <c r="AD2672" s="5">
        <v>0</v>
      </c>
      <c r="AE2672" s="5">
        <f t="shared" si="458"/>
        <v>0</v>
      </c>
      <c r="AF2672" s="5">
        <v>0</v>
      </c>
      <c r="AG2672" s="6"/>
      <c r="AH2672" s="5">
        <v>0</v>
      </c>
      <c r="AI2672" s="5">
        <v>0</v>
      </c>
      <c r="AJ2672" s="5">
        <v>0</v>
      </c>
      <c r="AK2672" s="5">
        <f t="shared" si="459"/>
        <v>0</v>
      </c>
      <c r="AL2672" s="5">
        <v>0</v>
      </c>
      <c r="AM2672" s="5">
        <v>0</v>
      </c>
      <c r="AN2672" s="5">
        <f t="shared" si="460"/>
        <v>0</v>
      </c>
      <c r="AO2672" s="5">
        <v>0</v>
      </c>
      <c r="AP2672" s="5">
        <v>0</v>
      </c>
      <c r="AQ2672" s="5">
        <f t="shared" si="461"/>
        <v>0</v>
      </c>
      <c r="AR2672" s="5">
        <v>0</v>
      </c>
      <c r="AS2672" s="6"/>
      <c r="AT2672" s="5">
        <v>0</v>
      </c>
      <c r="AU2672" s="5">
        <v>0</v>
      </c>
      <c r="AV2672" t="str">
        <f t="shared" si="454"/>
        <v>N</v>
      </c>
      <c r="AW2672" t="s">
        <v>60</v>
      </c>
      <c r="AX2672" t="s">
        <v>61</v>
      </c>
      <c r="AY2672" t="s">
        <v>2637</v>
      </c>
      <c r="AZ2672" t="s">
        <v>2637</v>
      </c>
      <c r="BA2672" t="str">
        <f t="shared" si="455"/>
        <v>N</v>
      </c>
    </row>
    <row r="2673" spans="1:53">
      <c r="A2673" t="s">
        <v>436</v>
      </c>
      <c r="B2673" t="s">
        <v>54</v>
      </c>
      <c r="C2673" t="s">
        <v>89</v>
      </c>
      <c r="D2673">
        <v>2020</v>
      </c>
      <c r="F2673" t="s">
        <v>6961</v>
      </c>
      <c r="G2673" t="s">
        <v>6962</v>
      </c>
      <c r="H2673" t="s">
        <v>6963</v>
      </c>
      <c r="I2673" t="s">
        <v>6964</v>
      </c>
      <c r="J2673" t="s">
        <v>58</v>
      </c>
      <c r="K2673" t="s">
        <v>59</v>
      </c>
      <c r="L2673" s="5">
        <v>0</v>
      </c>
      <c r="M2673" s="5">
        <v>0</v>
      </c>
      <c r="N2673" s="5">
        <f t="shared" si="451"/>
        <v>0</v>
      </c>
      <c r="O2673" s="5">
        <v>0</v>
      </c>
      <c r="P2673" s="5">
        <v>1</v>
      </c>
      <c r="Q2673" s="5">
        <f t="shared" si="452"/>
        <v>1</v>
      </c>
      <c r="R2673" s="5">
        <v>0</v>
      </c>
      <c r="S2673" s="5">
        <v>0</v>
      </c>
      <c r="T2673" s="5">
        <f t="shared" si="453"/>
        <v>0</v>
      </c>
      <c r="U2673" s="5">
        <v>0</v>
      </c>
      <c r="V2673" s="5">
        <v>1</v>
      </c>
      <c r="W2673" s="5">
        <v>0</v>
      </c>
      <c r="X2673" s="5">
        <v>0</v>
      </c>
      <c r="Y2673" s="5">
        <f t="shared" si="456"/>
        <v>0</v>
      </c>
      <c r="Z2673" s="5">
        <v>0</v>
      </c>
      <c r="AA2673" s="5">
        <v>0</v>
      </c>
      <c r="AB2673" s="5">
        <f t="shared" si="457"/>
        <v>0</v>
      </c>
      <c r="AC2673" s="5">
        <v>0</v>
      </c>
      <c r="AD2673" s="5">
        <v>0</v>
      </c>
      <c r="AE2673" s="5">
        <f t="shared" si="458"/>
        <v>0</v>
      </c>
      <c r="AF2673" s="5">
        <v>0</v>
      </c>
      <c r="AG2673" s="6"/>
      <c r="AH2673" s="5">
        <v>0</v>
      </c>
      <c r="AI2673" s="5">
        <v>0</v>
      </c>
      <c r="AJ2673" s="5">
        <v>0</v>
      </c>
      <c r="AK2673" s="5">
        <f t="shared" si="459"/>
        <v>0</v>
      </c>
      <c r="AL2673" s="5">
        <v>0</v>
      </c>
      <c r="AM2673" s="5">
        <v>0</v>
      </c>
      <c r="AN2673" s="5">
        <f t="shared" si="460"/>
        <v>0</v>
      </c>
      <c r="AO2673" s="5">
        <v>0</v>
      </c>
      <c r="AP2673" s="5">
        <v>0</v>
      </c>
      <c r="AQ2673" s="5">
        <f t="shared" si="461"/>
        <v>0</v>
      </c>
      <c r="AR2673" s="5">
        <v>0</v>
      </c>
      <c r="AS2673" s="6"/>
      <c r="AT2673" s="5">
        <v>0</v>
      </c>
      <c r="AU2673" s="5">
        <v>0</v>
      </c>
      <c r="AV2673" t="str">
        <f t="shared" si="454"/>
        <v>N</v>
      </c>
      <c r="AW2673" t="s">
        <v>60</v>
      </c>
      <c r="AX2673" t="s">
        <v>61</v>
      </c>
      <c r="AY2673" t="s">
        <v>2637</v>
      </c>
      <c r="AZ2673" t="s">
        <v>2637</v>
      </c>
      <c r="BA2673" t="str">
        <f t="shared" si="455"/>
        <v>N</v>
      </c>
    </row>
    <row r="2674" spans="1:53">
      <c r="A2674" t="s">
        <v>436</v>
      </c>
      <c r="B2674" t="s">
        <v>54</v>
      </c>
      <c r="C2674" t="s">
        <v>89</v>
      </c>
      <c r="D2674">
        <v>2020</v>
      </c>
      <c r="F2674" t="s">
        <v>6965</v>
      </c>
      <c r="G2674" t="s">
        <v>6966</v>
      </c>
      <c r="H2674" t="s">
        <v>6967</v>
      </c>
      <c r="I2674" t="s">
        <v>6968</v>
      </c>
      <c r="J2674" t="s">
        <v>58</v>
      </c>
      <c r="K2674" t="s">
        <v>59</v>
      </c>
      <c r="L2674" s="5">
        <v>0</v>
      </c>
      <c r="M2674" s="5">
        <v>0</v>
      </c>
      <c r="N2674" s="5">
        <f t="shared" si="451"/>
        <v>0</v>
      </c>
      <c r="O2674" s="5">
        <v>0</v>
      </c>
      <c r="P2674" s="5">
        <v>1</v>
      </c>
      <c r="Q2674" s="5">
        <f t="shared" si="452"/>
        <v>1</v>
      </c>
      <c r="R2674" s="5">
        <v>0</v>
      </c>
      <c r="S2674" s="5">
        <v>0</v>
      </c>
      <c r="T2674" s="5">
        <f t="shared" si="453"/>
        <v>0</v>
      </c>
      <c r="U2674" s="5">
        <v>0</v>
      </c>
      <c r="V2674" s="5">
        <v>1</v>
      </c>
      <c r="W2674" s="5">
        <v>0</v>
      </c>
      <c r="X2674" s="5">
        <v>0</v>
      </c>
      <c r="Y2674" s="5">
        <f t="shared" si="456"/>
        <v>0</v>
      </c>
      <c r="Z2674" s="5">
        <v>0</v>
      </c>
      <c r="AA2674" s="5">
        <v>0</v>
      </c>
      <c r="AB2674" s="5">
        <f t="shared" si="457"/>
        <v>0</v>
      </c>
      <c r="AC2674" s="5">
        <v>0</v>
      </c>
      <c r="AD2674" s="5">
        <v>0</v>
      </c>
      <c r="AE2674" s="5">
        <f t="shared" si="458"/>
        <v>0</v>
      </c>
      <c r="AF2674" s="5">
        <v>0</v>
      </c>
      <c r="AG2674" s="6"/>
      <c r="AH2674" s="5">
        <v>0</v>
      </c>
      <c r="AI2674" s="5">
        <v>0</v>
      </c>
      <c r="AJ2674" s="5">
        <v>0</v>
      </c>
      <c r="AK2674" s="5">
        <f t="shared" si="459"/>
        <v>0</v>
      </c>
      <c r="AL2674" s="5">
        <v>0</v>
      </c>
      <c r="AM2674" s="5">
        <v>0</v>
      </c>
      <c r="AN2674" s="5">
        <f t="shared" si="460"/>
        <v>0</v>
      </c>
      <c r="AO2674" s="5">
        <v>0</v>
      </c>
      <c r="AP2674" s="5">
        <v>0</v>
      </c>
      <c r="AQ2674" s="5">
        <f t="shared" si="461"/>
        <v>0</v>
      </c>
      <c r="AR2674" s="5">
        <v>0</v>
      </c>
      <c r="AS2674" s="6"/>
      <c r="AT2674" s="5">
        <v>0</v>
      </c>
      <c r="AU2674" s="5">
        <v>0</v>
      </c>
      <c r="AV2674" t="str">
        <f t="shared" si="454"/>
        <v>N</v>
      </c>
      <c r="AW2674" t="s">
        <v>60</v>
      </c>
      <c r="AX2674" t="s">
        <v>61</v>
      </c>
      <c r="AY2674" t="s">
        <v>2637</v>
      </c>
      <c r="AZ2674" t="s">
        <v>2637</v>
      </c>
      <c r="BA2674" t="str">
        <f t="shared" si="455"/>
        <v>N</v>
      </c>
    </row>
    <row r="2675" spans="1:53">
      <c r="A2675" t="s">
        <v>436</v>
      </c>
      <c r="B2675" t="s">
        <v>54</v>
      </c>
      <c r="C2675" t="s">
        <v>89</v>
      </c>
      <c r="D2675">
        <v>2020</v>
      </c>
      <c r="F2675" t="s">
        <v>5945</v>
      </c>
      <c r="G2675" t="s">
        <v>5953</v>
      </c>
      <c r="H2675" t="s">
        <v>6801</v>
      </c>
      <c r="I2675" t="s">
        <v>6969</v>
      </c>
      <c r="J2675" t="s">
        <v>58</v>
      </c>
      <c r="K2675" t="s">
        <v>59</v>
      </c>
      <c r="L2675" s="5">
        <v>0</v>
      </c>
      <c r="M2675" s="5">
        <v>0</v>
      </c>
      <c r="N2675" s="5">
        <f t="shared" si="451"/>
        <v>0</v>
      </c>
      <c r="O2675" s="5">
        <v>0</v>
      </c>
      <c r="P2675" s="5">
        <v>1</v>
      </c>
      <c r="Q2675" s="5">
        <f t="shared" si="452"/>
        <v>1</v>
      </c>
      <c r="R2675" s="5">
        <v>0</v>
      </c>
      <c r="S2675" s="5">
        <v>0</v>
      </c>
      <c r="T2675" s="5">
        <f t="shared" si="453"/>
        <v>0</v>
      </c>
      <c r="U2675" s="5">
        <v>0</v>
      </c>
      <c r="V2675" s="5">
        <v>1</v>
      </c>
      <c r="W2675" s="5">
        <v>0</v>
      </c>
      <c r="X2675" s="5">
        <v>0</v>
      </c>
      <c r="Y2675" s="5">
        <f t="shared" si="456"/>
        <v>0</v>
      </c>
      <c r="Z2675" s="5">
        <v>0</v>
      </c>
      <c r="AA2675" s="5">
        <v>0</v>
      </c>
      <c r="AB2675" s="5">
        <f t="shared" si="457"/>
        <v>0</v>
      </c>
      <c r="AC2675" s="5">
        <v>0</v>
      </c>
      <c r="AD2675" s="5">
        <v>0</v>
      </c>
      <c r="AE2675" s="5">
        <f t="shared" si="458"/>
        <v>0</v>
      </c>
      <c r="AF2675" s="5">
        <v>0</v>
      </c>
      <c r="AG2675" s="6"/>
      <c r="AH2675" s="5">
        <v>0</v>
      </c>
      <c r="AI2675" s="5">
        <v>0</v>
      </c>
      <c r="AJ2675" s="5">
        <v>0</v>
      </c>
      <c r="AK2675" s="5">
        <f t="shared" si="459"/>
        <v>0</v>
      </c>
      <c r="AL2675" s="5">
        <v>0</v>
      </c>
      <c r="AM2675" s="5">
        <v>0</v>
      </c>
      <c r="AN2675" s="5">
        <f t="shared" si="460"/>
        <v>0</v>
      </c>
      <c r="AO2675" s="5">
        <v>0</v>
      </c>
      <c r="AP2675" s="5">
        <v>0</v>
      </c>
      <c r="AQ2675" s="5">
        <f t="shared" si="461"/>
        <v>0</v>
      </c>
      <c r="AR2675" s="5">
        <v>0</v>
      </c>
      <c r="AS2675" s="6"/>
      <c r="AT2675" s="5">
        <v>0</v>
      </c>
      <c r="AU2675" s="5">
        <v>0</v>
      </c>
      <c r="AV2675" t="str">
        <f t="shared" si="454"/>
        <v>N</v>
      </c>
      <c r="AW2675" t="s">
        <v>60</v>
      </c>
      <c r="AX2675" t="s">
        <v>61</v>
      </c>
      <c r="AY2675" t="s">
        <v>2637</v>
      </c>
      <c r="AZ2675" t="s">
        <v>2637</v>
      </c>
      <c r="BA2675" t="str">
        <f t="shared" si="455"/>
        <v>N</v>
      </c>
    </row>
    <row r="2676" spans="1:53">
      <c r="A2676" t="s">
        <v>436</v>
      </c>
      <c r="B2676" t="s">
        <v>54</v>
      </c>
      <c r="C2676" t="s">
        <v>89</v>
      </c>
      <c r="D2676">
        <v>2020</v>
      </c>
      <c r="F2676" t="s">
        <v>5110</v>
      </c>
      <c r="G2676" t="s">
        <v>5111</v>
      </c>
      <c r="H2676" t="s">
        <v>6970</v>
      </c>
      <c r="I2676" t="s">
        <v>6971</v>
      </c>
      <c r="J2676" t="s">
        <v>58</v>
      </c>
      <c r="K2676" t="s">
        <v>59</v>
      </c>
      <c r="L2676" s="5">
        <v>0</v>
      </c>
      <c r="M2676" s="5">
        <v>0</v>
      </c>
      <c r="N2676" s="5">
        <f t="shared" si="451"/>
        <v>0</v>
      </c>
      <c r="O2676" s="5">
        <v>0</v>
      </c>
      <c r="P2676" s="5">
        <v>1</v>
      </c>
      <c r="Q2676" s="5">
        <f t="shared" si="452"/>
        <v>1</v>
      </c>
      <c r="R2676" s="5">
        <v>0</v>
      </c>
      <c r="S2676" s="5">
        <v>0</v>
      </c>
      <c r="T2676" s="5">
        <f t="shared" si="453"/>
        <v>0</v>
      </c>
      <c r="U2676" s="5">
        <v>0</v>
      </c>
      <c r="V2676" s="5">
        <v>1</v>
      </c>
      <c r="W2676" s="5">
        <v>0</v>
      </c>
      <c r="X2676" s="5">
        <v>0</v>
      </c>
      <c r="Y2676" s="5">
        <f t="shared" si="456"/>
        <v>0</v>
      </c>
      <c r="Z2676" s="5">
        <v>0</v>
      </c>
      <c r="AA2676" s="5">
        <v>0</v>
      </c>
      <c r="AB2676" s="5">
        <f t="shared" si="457"/>
        <v>0</v>
      </c>
      <c r="AC2676" s="5">
        <v>0</v>
      </c>
      <c r="AD2676" s="5">
        <v>0</v>
      </c>
      <c r="AE2676" s="5">
        <f t="shared" si="458"/>
        <v>0</v>
      </c>
      <c r="AF2676" s="5">
        <v>0</v>
      </c>
      <c r="AG2676" s="6"/>
      <c r="AH2676" s="5">
        <v>0</v>
      </c>
      <c r="AI2676" s="5">
        <v>0</v>
      </c>
      <c r="AJ2676" s="5">
        <v>0</v>
      </c>
      <c r="AK2676" s="5">
        <f t="shared" si="459"/>
        <v>0</v>
      </c>
      <c r="AL2676" s="5">
        <v>0</v>
      </c>
      <c r="AM2676" s="5">
        <v>0</v>
      </c>
      <c r="AN2676" s="5">
        <f t="shared" si="460"/>
        <v>0</v>
      </c>
      <c r="AO2676" s="5">
        <v>0</v>
      </c>
      <c r="AP2676" s="5">
        <v>0</v>
      </c>
      <c r="AQ2676" s="5">
        <f t="shared" si="461"/>
        <v>0</v>
      </c>
      <c r="AR2676" s="5">
        <v>0</v>
      </c>
      <c r="AS2676" s="6"/>
      <c r="AT2676" s="5">
        <v>0</v>
      </c>
      <c r="AU2676" s="5">
        <v>0</v>
      </c>
      <c r="AV2676" t="str">
        <f t="shared" si="454"/>
        <v>N</v>
      </c>
      <c r="AW2676" t="s">
        <v>60</v>
      </c>
      <c r="AX2676" t="s">
        <v>61</v>
      </c>
      <c r="AY2676" t="s">
        <v>2637</v>
      </c>
      <c r="AZ2676" t="s">
        <v>2637</v>
      </c>
      <c r="BA2676" t="str">
        <f t="shared" si="455"/>
        <v>N</v>
      </c>
    </row>
    <row r="2677" spans="1:53">
      <c r="A2677" t="s">
        <v>436</v>
      </c>
      <c r="B2677" t="s">
        <v>54</v>
      </c>
      <c r="C2677" t="s">
        <v>89</v>
      </c>
      <c r="D2677">
        <v>2020</v>
      </c>
      <c r="F2677" t="s">
        <v>6972</v>
      </c>
      <c r="G2677" t="s">
        <v>6973</v>
      </c>
      <c r="H2677" t="s">
        <v>6974</v>
      </c>
      <c r="I2677" t="s">
        <v>6975</v>
      </c>
      <c r="J2677" t="s">
        <v>58</v>
      </c>
      <c r="K2677" t="s">
        <v>59</v>
      </c>
      <c r="L2677" s="5">
        <v>0</v>
      </c>
      <c r="M2677" s="5">
        <v>0</v>
      </c>
      <c r="N2677" s="5">
        <f t="shared" si="451"/>
        <v>0</v>
      </c>
      <c r="O2677" s="5">
        <v>0</v>
      </c>
      <c r="P2677" s="5">
        <v>1</v>
      </c>
      <c r="Q2677" s="5">
        <f t="shared" si="452"/>
        <v>1</v>
      </c>
      <c r="R2677" s="5">
        <v>0</v>
      </c>
      <c r="S2677" s="5">
        <v>0</v>
      </c>
      <c r="T2677" s="5">
        <f t="shared" si="453"/>
        <v>0</v>
      </c>
      <c r="U2677" s="5">
        <v>0</v>
      </c>
      <c r="V2677" s="5">
        <v>1</v>
      </c>
      <c r="W2677" s="5">
        <v>0</v>
      </c>
      <c r="X2677" s="5">
        <v>0</v>
      </c>
      <c r="Y2677" s="5">
        <f t="shared" si="456"/>
        <v>0</v>
      </c>
      <c r="Z2677" s="5">
        <v>0</v>
      </c>
      <c r="AA2677" s="5">
        <v>0</v>
      </c>
      <c r="AB2677" s="5">
        <f t="shared" si="457"/>
        <v>0</v>
      </c>
      <c r="AC2677" s="5">
        <v>0</v>
      </c>
      <c r="AD2677" s="5">
        <v>0</v>
      </c>
      <c r="AE2677" s="5">
        <f t="shared" si="458"/>
        <v>0</v>
      </c>
      <c r="AF2677" s="5">
        <v>0</v>
      </c>
      <c r="AG2677" s="6"/>
      <c r="AH2677" s="5">
        <v>0</v>
      </c>
      <c r="AI2677" s="5">
        <v>0</v>
      </c>
      <c r="AJ2677" s="5">
        <v>0</v>
      </c>
      <c r="AK2677" s="5">
        <f t="shared" si="459"/>
        <v>0</v>
      </c>
      <c r="AL2677" s="5">
        <v>0</v>
      </c>
      <c r="AM2677" s="5">
        <v>0</v>
      </c>
      <c r="AN2677" s="5">
        <f t="shared" si="460"/>
        <v>0</v>
      </c>
      <c r="AO2677" s="5">
        <v>0</v>
      </c>
      <c r="AP2677" s="5">
        <v>0</v>
      </c>
      <c r="AQ2677" s="5">
        <f t="shared" si="461"/>
        <v>0</v>
      </c>
      <c r="AR2677" s="5">
        <v>0</v>
      </c>
      <c r="AS2677" s="6"/>
      <c r="AT2677" s="5">
        <v>0</v>
      </c>
      <c r="AU2677" s="5">
        <v>0</v>
      </c>
      <c r="AV2677" t="str">
        <f t="shared" si="454"/>
        <v>N</v>
      </c>
      <c r="AW2677" t="s">
        <v>60</v>
      </c>
      <c r="AX2677" t="s">
        <v>61</v>
      </c>
      <c r="AY2677" t="s">
        <v>2637</v>
      </c>
      <c r="AZ2677" t="s">
        <v>2637</v>
      </c>
      <c r="BA2677" t="str">
        <f t="shared" si="455"/>
        <v>N</v>
      </c>
    </row>
    <row r="2678" spans="1:53">
      <c r="A2678" t="s">
        <v>436</v>
      </c>
      <c r="B2678" t="s">
        <v>54</v>
      </c>
      <c r="C2678" t="s">
        <v>89</v>
      </c>
      <c r="D2678">
        <v>2020</v>
      </c>
      <c r="F2678" t="s">
        <v>6976</v>
      </c>
      <c r="G2678" t="s">
        <v>6977</v>
      </c>
      <c r="H2678" t="s">
        <v>6978</v>
      </c>
      <c r="I2678" t="s">
        <v>6979</v>
      </c>
      <c r="J2678" t="s">
        <v>58</v>
      </c>
      <c r="K2678" t="s">
        <v>59</v>
      </c>
      <c r="L2678" s="5">
        <v>0</v>
      </c>
      <c r="M2678" s="5">
        <v>0</v>
      </c>
      <c r="N2678" s="5">
        <f t="shared" si="451"/>
        <v>0</v>
      </c>
      <c r="O2678" s="5">
        <v>0</v>
      </c>
      <c r="P2678" s="5">
        <v>1</v>
      </c>
      <c r="Q2678" s="5">
        <f t="shared" si="452"/>
        <v>1</v>
      </c>
      <c r="R2678" s="5">
        <v>0</v>
      </c>
      <c r="S2678" s="5">
        <v>0</v>
      </c>
      <c r="T2678" s="5">
        <f t="shared" si="453"/>
        <v>0</v>
      </c>
      <c r="U2678" s="5">
        <v>0</v>
      </c>
      <c r="V2678" s="5">
        <v>1</v>
      </c>
      <c r="W2678" s="5">
        <v>0</v>
      </c>
      <c r="X2678" s="5">
        <v>0</v>
      </c>
      <c r="Y2678" s="5">
        <f t="shared" si="456"/>
        <v>0</v>
      </c>
      <c r="Z2678" s="5">
        <v>0</v>
      </c>
      <c r="AA2678" s="5">
        <v>0</v>
      </c>
      <c r="AB2678" s="5">
        <f t="shared" si="457"/>
        <v>0</v>
      </c>
      <c r="AC2678" s="5">
        <v>0</v>
      </c>
      <c r="AD2678" s="5">
        <v>0</v>
      </c>
      <c r="AE2678" s="5">
        <f t="shared" si="458"/>
        <v>0</v>
      </c>
      <c r="AF2678" s="5">
        <v>0</v>
      </c>
      <c r="AG2678" s="6"/>
      <c r="AH2678" s="5">
        <v>0</v>
      </c>
      <c r="AI2678" s="5">
        <v>0</v>
      </c>
      <c r="AJ2678" s="5">
        <v>0</v>
      </c>
      <c r="AK2678" s="5">
        <f t="shared" si="459"/>
        <v>0</v>
      </c>
      <c r="AL2678" s="5">
        <v>0</v>
      </c>
      <c r="AM2678" s="5">
        <v>0</v>
      </c>
      <c r="AN2678" s="5">
        <f t="shared" si="460"/>
        <v>0</v>
      </c>
      <c r="AO2678" s="5">
        <v>0</v>
      </c>
      <c r="AP2678" s="5">
        <v>0</v>
      </c>
      <c r="AQ2678" s="5">
        <f t="shared" si="461"/>
        <v>0</v>
      </c>
      <c r="AR2678" s="5">
        <v>0</v>
      </c>
      <c r="AS2678" s="6"/>
      <c r="AT2678" s="5">
        <v>0</v>
      </c>
      <c r="AU2678" s="5">
        <v>0</v>
      </c>
      <c r="AV2678" t="str">
        <f t="shared" si="454"/>
        <v>N</v>
      </c>
      <c r="AW2678" t="s">
        <v>60</v>
      </c>
      <c r="AX2678" t="s">
        <v>61</v>
      </c>
      <c r="AY2678" t="s">
        <v>2637</v>
      </c>
      <c r="AZ2678" t="s">
        <v>2637</v>
      </c>
      <c r="BA2678" t="str">
        <f t="shared" si="455"/>
        <v>N</v>
      </c>
    </row>
    <row r="2679" spans="1:53">
      <c r="A2679" t="s">
        <v>436</v>
      </c>
      <c r="B2679" t="s">
        <v>54</v>
      </c>
      <c r="C2679" t="s">
        <v>89</v>
      </c>
      <c r="D2679">
        <v>2020</v>
      </c>
      <c r="F2679" t="s">
        <v>6980</v>
      </c>
      <c r="G2679" t="s">
        <v>6981</v>
      </c>
      <c r="H2679" t="s">
        <v>6982</v>
      </c>
      <c r="I2679" t="s">
        <v>6983</v>
      </c>
      <c r="J2679" t="s">
        <v>58</v>
      </c>
      <c r="K2679" t="s">
        <v>59</v>
      </c>
      <c r="L2679" s="5">
        <v>0</v>
      </c>
      <c r="M2679" s="5">
        <v>0</v>
      </c>
      <c r="N2679" s="5">
        <f t="shared" si="451"/>
        <v>0</v>
      </c>
      <c r="O2679" s="5">
        <v>0</v>
      </c>
      <c r="P2679" s="5">
        <v>1</v>
      </c>
      <c r="Q2679" s="5">
        <f t="shared" si="452"/>
        <v>1</v>
      </c>
      <c r="R2679" s="5">
        <v>0</v>
      </c>
      <c r="S2679" s="5">
        <v>0</v>
      </c>
      <c r="T2679" s="5">
        <f t="shared" si="453"/>
        <v>0</v>
      </c>
      <c r="U2679" s="5">
        <v>0</v>
      </c>
      <c r="V2679" s="5">
        <v>1</v>
      </c>
      <c r="W2679" s="5">
        <v>0</v>
      </c>
      <c r="X2679" s="5">
        <v>0</v>
      </c>
      <c r="Y2679" s="5">
        <f t="shared" si="456"/>
        <v>0</v>
      </c>
      <c r="Z2679" s="5">
        <v>0</v>
      </c>
      <c r="AA2679" s="5">
        <v>0</v>
      </c>
      <c r="AB2679" s="5">
        <f t="shared" si="457"/>
        <v>0</v>
      </c>
      <c r="AC2679" s="5">
        <v>0</v>
      </c>
      <c r="AD2679" s="5">
        <v>0</v>
      </c>
      <c r="AE2679" s="5">
        <f t="shared" si="458"/>
        <v>0</v>
      </c>
      <c r="AF2679" s="5">
        <v>0</v>
      </c>
      <c r="AG2679" s="6"/>
      <c r="AH2679" s="5">
        <v>0</v>
      </c>
      <c r="AI2679" s="5">
        <v>0</v>
      </c>
      <c r="AJ2679" s="5">
        <v>0</v>
      </c>
      <c r="AK2679" s="5">
        <f t="shared" si="459"/>
        <v>0</v>
      </c>
      <c r="AL2679" s="5">
        <v>0</v>
      </c>
      <c r="AM2679" s="5">
        <v>0</v>
      </c>
      <c r="AN2679" s="5">
        <f t="shared" si="460"/>
        <v>0</v>
      </c>
      <c r="AO2679" s="5">
        <v>0</v>
      </c>
      <c r="AP2679" s="5">
        <v>0</v>
      </c>
      <c r="AQ2679" s="5">
        <f t="shared" si="461"/>
        <v>0</v>
      </c>
      <c r="AR2679" s="5">
        <v>0</v>
      </c>
      <c r="AS2679" s="6"/>
      <c r="AT2679" s="5">
        <v>0</v>
      </c>
      <c r="AU2679" s="5">
        <v>0</v>
      </c>
      <c r="AV2679" t="str">
        <f t="shared" si="454"/>
        <v>N</v>
      </c>
      <c r="AW2679" t="s">
        <v>60</v>
      </c>
      <c r="AX2679" t="s">
        <v>61</v>
      </c>
      <c r="AY2679" t="s">
        <v>2637</v>
      </c>
      <c r="AZ2679" t="s">
        <v>2637</v>
      </c>
      <c r="BA2679" t="str">
        <f t="shared" si="455"/>
        <v>N</v>
      </c>
    </row>
    <row r="2680" spans="1:53">
      <c r="A2680" t="s">
        <v>436</v>
      </c>
      <c r="B2680" t="s">
        <v>54</v>
      </c>
      <c r="C2680" t="s">
        <v>89</v>
      </c>
      <c r="D2680">
        <v>2020</v>
      </c>
      <c r="F2680" t="s">
        <v>6984</v>
      </c>
      <c r="G2680" t="s">
        <v>6985</v>
      </c>
      <c r="H2680" t="s">
        <v>6986</v>
      </c>
      <c r="I2680" t="s">
        <v>6987</v>
      </c>
      <c r="J2680" t="s">
        <v>58</v>
      </c>
      <c r="K2680" t="s">
        <v>59</v>
      </c>
      <c r="L2680" s="5">
        <v>0</v>
      </c>
      <c r="M2680" s="5">
        <v>0</v>
      </c>
      <c r="N2680" s="5">
        <f t="shared" si="451"/>
        <v>0</v>
      </c>
      <c r="O2680" s="5">
        <v>0</v>
      </c>
      <c r="P2680" s="5">
        <v>1</v>
      </c>
      <c r="Q2680" s="5">
        <f t="shared" si="452"/>
        <v>1</v>
      </c>
      <c r="R2680" s="5">
        <v>0</v>
      </c>
      <c r="S2680" s="5">
        <v>0</v>
      </c>
      <c r="T2680" s="5">
        <f t="shared" si="453"/>
        <v>0</v>
      </c>
      <c r="U2680" s="5">
        <v>0</v>
      </c>
      <c r="V2680" s="5">
        <v>1</v>
      </c>
      <c r="W2680" s="5">
        <v>0</v>
      </c>
      <c r="X2680" s="5">
        <v>0</v>
      </c>
      <c r="Y2680" s="5">
        <f t="shared" si="456"/>
        <v>0</v>
      </c>
      <c r="Z2680" s="5">
        <v>0</v>
      </c>
      <c r="AA2680" s="5">
        <v>0</v>
      </c>
      <c r="AB2680" s="5">
        <f t="shared" si="457"/>
        <v>0</v>
      </c>
      <c r="AC2680" s="5">
        <v>0</v>
      </c>
      <c r="AD2680" s="5">
        <v>0</v>
      </c>
      <c r="AE2680" s="5">
        <f t="shared" si="458"/>
        <v>0</v>
      </c>
      <c r="AF2680" s="5">
        <v>0</v>
      </c>
      <c r="AG2680" s="6"/>
      <c r="AH2680" s="5">
        <v>0</v>
      </c>
      <c r="AI2680" s="5">
        <v>0</v>
      </c>
      <c r="AJ2680" s="5">
        <v>0</v>
      </c>
      <c r="AK2680" s="5">
        <f t="shared" si="459"/>
        <v>0</v>
      </c>
      <c r="AL2680" s="5">
        <v>0</v>
      </c>
      <c r="AM2680" s="5">
        <v>0</v>
      </c>
      <c r="AN2680" s="5">
        <f t="shared" si="460"/>
        <v>0</v>
      </c>
      <c r="AO2680" s="5">
        <v>0</v>
      </c>
      <c r="AP2680" s="5">
        <v>0</v>
      </c>
      <c r="AQ2680" s="5">
        <f t="shared" si="461"/>
        <v>0</v>
      </c>
      <c r="AR2680" s="5">
        <v>0</v>
      </c>
      <c r="AS2680" s="6"/>
      <c r="AT2680" s="5">
        <v>0</v>
      </c>
      <c r="AU2680" s="5">
        <v>0</v>
      </c>
      <c r="AV2680" t="str">
        <f t="shared" si="454"/>
        <v>N</v>
      </c>
      <c r="AW2680" t="s">
        <v>60</v>
      </c>
      <c r="AX2680" t="s">
        <v>61</v>
      </c>
      <c r="AY2680" t="s">
        <v>2637</v>
      </c>
      <c r="AZ2680" t="s">
        <v>2637</v>
      </c>
      <c r="BA2680" t="str">
        <f t="shared" si="455"/>
        <v>N</v>
      </c>
    </row>
    <row r="2681" spans="1:53">
      <c r="A2681" t="s">
        <v>436</v>
      </c>
      <c r="B2681" t="s">
        <v>54</v>
      </c>
      <c r="C2681" t="s">
        <v>89</v>
      </c>
      <c r="D2681">
        <v>2020</v>
      </c>
      <c r="F2681" t="s">
        <v>6988</v>
      </c>
      <c r="G2681" t="s">
        <v>6989</v>
      </c>
      <c r="H2681" t="s">
        <v>6990</v>
      </c>
      <c r="I2681" t="s">
        <v>6991</v>
      </c>
      <c r="J2681" t="s">
        <v>58</v>
      </c>
      <c r="K2681" t="s">
        <v>59</v>
      </c>
      <c r="L2681" s="5">
        <v>0</v>
      </c>
      <c r="M2681" s="5">
        <v>0</v>
      </c>
      <c r="N2681" s="5">
        <f t="shared" si="451"/>
        <v>0</v>
      </c>
      <c r="O2681" s="5">
        <v>0</v>
      </c>
      <c r="P2681" s="5">
        <v>1</v>
      </c>
      <c r="Q2681" s="5">
        <f t="shared" si="452"/>
        <v>1</v>
      </c>
      <c r="R2681" s="5">
        <v>0</v>
      </c>
      <c r="S2681" s="5">
        <v>0</v>
      </c>
      <c r="T2681" s="5">
        <f t="shared" si="453"/>
        <v>0</v>
      </c>
      <c r="U2681" s="5">
        <v>0</v>
      </c>
      <c r="V2681" s="5">
        <v>1</v>
      </c>
      <c r="W2681" s="5">
        <v>0</v>
      </c>
      <c r="X2681" s="5">
        <v>0</v>
      </c>
      <c r="Y2681" s="5">
        <f t="shared" si="456"/>
        <v>0</v>
      </c>
      <c r="Z2681" s="5">
        <v>0</v>
      </c>
      <c r="AA2681" s="5">
        <v>0</v>
      </c>
      <c r="AB2681" s="5">
        <f t="shared" si="457"/>
        <v>0</v>
      </c>
      <c r="AC2681" s="5">
        <v>0</v>
      </c>
      <c r="AD2681" s="5">
        <v>0</v>
      </c>
      <c r="AE2681" s="5">
        <f t="shared" si="458"/>
        <v>0</v>
      </c>
      <c r="AF2681" s="5">
        <v>0</v>
      </c>
      <c r="AG2681" s="6"/>
      <c r="AH2681" s="5">
        <v>0</v>
      </c>
      <c r="AI2681" s="5">
        <v>0</v>
      </c>
      <c r="AJ2681" s="5">
        <v>0</v>
      </c>
      <c r="AK2681" s="5">
        <f t="shared" si="459"/>
        <v>0</v>
      </c>
      <c r="AL2681" s="5">
        <v>0</v>
      </c>
      <c r="AM2681" s="5">
        <v>0</v>
      </c>
      <c r="AN2681" s="5">
        <f t="shared" si="460"/>
        <v>0</v>
      </c>
      <c r="AO2681" s="5">
        <v>0</v>
      </c>
      <c r="AP2681" s="5">
        <v>0</v>
      </c>
      <c r="AQ2681" s="5">
        <f t="shared" si="461"/>
        <v>0</v>
      </c>
      <c r="AR2681" s="5">
        <v>0</v>
      </c>
      <c r="AS2681" s="6"/>
      <c r="AT2681" s="5">
        <v>0</v>
      </c>
      <c r="AU2681" s="5">
        <v>0</v>
      </c>
      <c r="AV2681" t="str">
        <f t="shared" si="454"/>
        <v>N</v>
      </c>
      <c r="AW2681" t="s">
        <v>60</v>
      </c>
      <c r="AX2681" t="s">
        <v>61</v>
      </c>
      <c r="AY2681" t="s">
        <v>2637</v>
      </c>
      <c r="AZ2681" t="s">
        <v>2637</v>
      </c>
      <c r="BA2681" t="str">
        <f t="shared" si="455"/>
        <v>N</v>
      </c>
    </row>
    <row r="2682" spans="1:53">
      <c r="A2682" t="s">
        <v>436</v>
      </c>
      <c r="B2682" t="s">
        <v>54</v>
      </c>
      <c r="C2682" t="s">
        <v>89</v>
      </c>
      <c r="D2682">
        <v>2020</v>
      </c>
      <c r="F2682" t="s">
        <v>6922</v>
      </c>
      <c r="G2682" t="s">
        <v>6923</v>
      </c>
      <c r="H2682" t="s">
        <v>6992</v>
      </c>
      <c r="I2682" t="s">
        <v>6993</v>
      </c>
      <c r="J2682" t="s">
        <v>58</v>
      </c>
      <c r="K2682" t="s">
        <v>59</v>
      </c>
      <c r="L2682" s="5">
        <v>0</v>
      </c>
      <c r="M2682" s="5">
        <v>0</v>
      </c>
      <c r="N2682" s="5">
        <f t="shared" si="451"/>
        <v>0</v>
      </c>
      <c r="O2682" s="5">
        <v>0</v>
      </c>
      <c r="P2682" s="5">
        <v>1</v>
      </c>
      <c r="Q2682" s="5">
        <f t="shared" si="452"/>
        <v>1</v>
      </c>
      <c r="R2682" s="5">
        <v>0</v>
      </c>
      <c r="S2682" s="5">
        <v>0</v>
      </c>
      <c r="T2682" s="5">
        <f t="shared" si="453"/>
        <v>0</v>
      </c>
      <c r="U2682" s="5">
        <v>0</v>
      </c>
      <c r="V2682" s="5">
        <v>1</v>
      </c>
      <c r="W2682" s="5">
        <v>0</v>
      </c>
      <c r="X2682" s="5">
        <v>0</v>
      </c>
      <c r="Y2682" s="5">
        <f t="shared" si="456"/>
        <v>0</v>
      </c>
      <c r="Z2682" s="5">
        <v>0</v>
      </c>
      <c r="AA2682" s="5">
        <v>0</v>
      </c>
      <c r="AB2682" s="5">
        <f t="shared" si="457"/>
        <v>0</v>
      </c>
      <c r="AC2682" s="5">
        <v>0</v>
      </c>
      <c r="AD2682" s="5">
        <v>0</v>
      </c>
      <c r="AE2682" s="5">
        <f t="shared" si="458"/>
        <v>0</v>
      </c>
      <c r="AF2682" s="5">
        <v>0</v>
      </c>
      <c r="AG2682" s="6"/>
      <c r="AH2682" s="5">
        <v>0</v>
      </c>
      <c r="AI2682" s="5">
        <v>0</v>
      </c>
      <c r="AJ2682" s="5">
        <v>0</v>
      </c>
      <c r="AK2682" s="5">
        <f t="shared" si="459"/>
        <v>0</v>
      </c>
      <c r="AL2682" s="5">
        <v>0</v>
      </c>
      <c r="AM2682" s="5">
        <v>0</v>
      </c>
      <c r="AN2682" s="5">
        <f t="shared" si="460"/>
        <v>0</v>
      </c>
      <c r="AO2682" s="5">
        <v>0</v>
      </c>
      <c r="AP2682" s="5">
        <v>0</v>
      </c>
      <c r="AQ2682" s="5">
        <f t="shared" si="461"/>
        <v>0</v>
      </c>
      <c r="AR2682" s="5">
        <v>0</v>
      </c>
      <c r="AS2682" s="6"/>
      <c r="AT2682" s="5">
        <v>0</v>
      </c>
      <c r="AU2682" s="5">
        <v>0</v>
      </c>
      <c r="AV2682" t="str">
        <f t="shared" si="454"/>
        <v>N</v>
      </c>
      <c r="AW2682" t="s">
        <v>60</v>
      </c>
      <c r="AX2682" t="s">
        <v>61</v>
      </c>
      <c r="AY2682" t="s">
        <v>2637</v>
      </c>
      <c r="AZ2682" t="s">
        <v>2637</v>
      </c>
      <c r="BA2682" t="str">
        <f t="shared" si="455"/>
        <v>N</v>
      </c>
    </row>
    <row r="2683" spans="1:53">
      <c r="A2683" t="s">
        <v>436</v>
      </c>
      <c r="B2683" t="s">
        <v>54</v>
      </c>
      <c r="C2683" t="s">
        <v>89</v>
      </c>
      <c r="D2683">
        <v>2020</v>
      </c>
      <c r="F2683" t="s">
        <v>6957</v>
      </c>
      <c r="G2683" t="s">
        <v>6994</v>
      </c>
      <c r="H2683" t="s">
        <v>6959</v>
      </c>
      <c r="I2683" t="s">
        <v>6995</v>
      </c>
      <c r="J2683" t="s">
        <v>58</v>
      </c>
      <c r="K2683" t="s">
        <v>59</v>
      </c>
      <c r="L2683" s="5">
        <v>0</v>
      </c>
      <c r="M2683" s="5">
        <v>0</v>
      </c>
      <c r="N2683" s="5">
        <f t="shared" si="451"/>
        <v>0</v>
      </c>
      <c r="O2683" s="5">
        <v>0</v>
      </c>
      <c r="P2683" s="5">
        <v>1</v>
      </c>
      <c r="Q2683" s="5">
        <f t="shared" si="452"/>
        <v>1</v>
      </c>
      <c r="R2683" s="5">
        <v>0</v>
      </c>
      <c r="S2683" s="5">
        <v>0</v>
      </c>
      <c r="T2683" s="5">
        <f t="shared" si="453"/>
        <v>0</v>
      </c>
      <c r="U2683" s="5">
        <v>0</v>
      </c>
      <c r="V2683" s="5">
        <v>1</v>
      </c>
      <c r="W2683" s="5">
        <v>0</v>
      </c>
      <c r="X2683" s="5">
        <v>0</v>
      </c>
      <c r="Y2683" s="5">
        <f t="shared" si="456"/>
        <v>0</v>
      </c>
      <c r="Z2683" s="5">
        <v>0</v>
      </c>
      <c r="AA2683" s="5">
        <v>0</v>
      </c>
      <c r="AB2683" s="5">
        <f t="shared" si="457"/>
        <v>0</v>
      </c>
      <c r="AC2683" s="5">
        <v>0</v>
      </c>
      <c r="AD2683" s="5">
        <v>0</v>
      </c>
      <c r="AE2683" s="5">
        <f t="shared" si="458"/>
        <v>0</v>
      </c>
      <c r="AF2683" s="5">
        <v>0</v>
      </c>
      <c r="AG2683" s="6"/>
      <c r="AH2683" s="5">
        <v>0</v>
      </c>
      <c r="AI2683" s="5">
        <v>0</v>
      </c>
      <c r="AJ2683" s="5">
        <v>0</v>
      </c>
      <c r="AK2683" s="5">
        <f t="shared" si="459"/>
        <v>0</v>
      </c>
      <c r="AL2683" s="5">
        <v>0</v>
      </c>
      <c r="AM2683" s="5">
        <v>0</v>
      </c>
      <c r="AN2683" s="5">
        <f t="shared" si="460"/>
        <v>0</v>
      </c>
      <c r="AO2683" s="5">
        <v>0</v>
      </c>
      <c r="AP2683" s="5">
        <v>0</v>
      </c>
      <c r="AQ2683" s="5">
        <f t="shared" si="461"/>
        <v>0</v>
      </c>
      <c r="AR2683" s="5">
        <v>0</v>
      </c>
      <c r="AS2683" s="6"/>
      <c r="AT2683" s="5">
        <v>0</v>
      </c>
      <c r="AU2683" s="5">
        <v>0</v>
      </c>
      <c r="AV2683" t="str">
        <f t="shared" si="454"/>
        <v>N</v>
      </c>
      <c r="AW2683" t="s">
        <v>60</v>
      </c>
      <c r="AX2683" t="s">
        <v>61</v>
      </c>
      <c r="AY2683" t="s">
        <v>2637</v>
      </c>
      <c r="AZ2683" t="s">
        <v>2637</v>
      </c>
      <c r="BA2683" t="str">
        <f t="shared" si="455"/>
        <v>N</v>
      </c>
    </row>
    <row r="2684" spans="1:53">
      <c r="A2684" t="s">
        <v>436</v>
      </c>
      <c r="B2684" t="s">
        <v>54</v>
      </c>
      <c r="C2684" t="s">
        <v>89</v>
      </c>
      <c r="D2684">
        <v>2020</v>
      </c>
      <c r="F2684" t="s">
        <v>6996</v>
      </c>
      <c r="G2684" t="s">
        <v>6997</v>
      </c>
      <c r="H2684" t="s">
        <v>6998</v>
      </c>
      <c r="I2684" t="s">
        <v>6999</v>
      </c>
      <c r="J2684" t="s">
        <v>58</v>
      </c>
      <c r="K2684" t="s">
        <v>59</v>
      </c>
      <c r="L2684" s="5">
        <v>0</v>
      </c>
      <c r="M2684" s="5">
        <v>0</v>
      </c>
      <c r="N2684" s="5">
        <f t="shared" si="451"/>
        <v>0</v>
      </c>
      <c r="O2684" s="5">
        <v>0</v>
      </c>
      <c r="P2684" s="5">
        <v>1</v>
      </c>
      <c r="Q2684" s="5">
        <f t="shared" si="452"/>
        <v>1</v>
      </c>
      <c r="R2684" s="5">
        <v>0</v>
      </c>
      <c r="S2684" s="5">
        <v>0</v>
      </c>
      <c r="T2684" s="5">
        <f t="shared" si="453"/>
        <v>0</v>
      </c>
      <c r="U2684" s="5">
        <v>0</v>
      </c>
      <c r="V2684" s="5">
        <v>1</v>
      </c>
      <c r="W2684" s="5">
        <v>0</v>
      </c>
      <c r="X2684" s="5">
        <v>0</v>
      </c>
      <c r="Y2684" s="5">
        <f t="shared" si="456"/>
        <v>0</v>
      </c>
      <c r="Z2684" s="5">
        <v>0</v>
      </c>
      <c r="AA2684" s="5">
        <v>0</v>
      </c>
      <c r="AB2684" s="5">
        <f t="shared" si="457"/>
        <v>0</v>
      </c>
      <c r="AC2684" s="5">
        <v>0</v>
      </c>
      <c r="AD2684" s="5">
        <v>0</v>
      </c>
      <c r="AE2684" s="5">
        <f t="shared" si="458"/>
        <v>0</v>
      </c>
      <c r="AF2684" s="5">
        <v>0</v>
      </c>
      <c r="AG2684" s="6"/>
      <c r="AH2684" s="5">
        <v>0</v>
      </c>
      <c r="AI2684" s="5">
        <v>0</v>
      </c>
      <c r="AJ2684" s="5">
        <v>0</v>
      </c>
      <c r="AK2684" s="5">
        <f t="shared" si="459"/>
        <v>0</v>
      </c>
      <c r="AL2684" s="5">
        <v>0</v>
      </c>
      <c r="AM2684" s="5">
        <v>0</v>
      </c>
      <c r="AN2684" s="5">
        <f t="shared" si="460"/>
        <v>0</v>
      </c>
      <c r="AO2684" s="5">
        <v>0</v>
      </c>
      <c r="AP2684" s="5">
        <v>0</v>
      </c>
      <c r="AQ2684" s="5">
        <f t="shared" si="461"/>
        <v>0</v>
      </c>
      <c r="AR2684" s="5">
        <v>0</v>
      </c>
      <c r="AS2684" s="6"/>
      <c r="AT2684" s="5">
        <v>0</v>
      </c>
      <c r="AU2684" s="5">
        <v>0</v>
      </c>
      <c r="AV2684" t="str">
        <f t="shared" si="454"/>
        <v>N</v>
      </c>
      <c r="AW2684" t="s">
        <v>60</v>
      </c>
      <c r="AX2684" t="s">
        <v>61</v>
      </c>
      <c r="AY2684" t="s">
        <v>2637</v>
      </c>
      <c r="AZ2684" t="s">
        <v>2637</v>
      </c>
      <c r="BA2684" t="str">
        <f t="shared" si="455"/>
        <v>N</v>
      </c>
    </row>
    <row r="2685" spans="1:53">
      <c r="A2685" t="s">
        <v>436</v>
      </c>
      <c r="B2685" t="s">
        <v>54</v>
      </c>
      <c r="C2685" t="s">
        <v>89</v>
      </c>
      <c r="D2685">
        <v>2020</v>
      </c>
      <c r="F2685" t="s">
        <v>7000</v>
      </c>
      <c r="G2685" t="s">
        <v>7001</v>
      </c>
      <c r="H2685" t="s">
        <v>2754</v>
      </c>
      <c r="I2685" t="s">
        <v>7002</v>
      </c>
      <c r="J2685" t="s">
        <v>58</v>
      </c>
      <c r="K2685" t="s">
        <v>59</v>
      </c>
      <c r="L2685" s="5">
        <v>0</v>
      </c>
      <c r="M2685" s="5">
        <v>0</v>
      </c>
      <c r="N2685" s="5">
        <f t="shared" si="451"/>
        <v>0</v>
      </c>
      <c r="O2685" s="5">
        <v>0</v>
      </c>
      <c r="P2685" s="5">
        <v>1</v>
      </c>
      <c r="Q2685" s="5">
        <f t="shared" si="452"/>
        <v>1</v>
      </c>
      <c r="R2685" s="5">
        <v>0</v>
      </c>
      <c r="S2685" s="5">
        <v>0</v>
      </c>
      <c r="T2685" s="5">
        <f t="shared" si="453"/>
        <v>0</v>
      </c>
      <c r="U2685" s="5">
        <v>0</v>
      </c>
      <c r="V2685" s="5">
        <v>1</v>
      </c>
      <c r="W2685" s="5">
        <v>0</v>
      </c>
      <c r="X2685" s="5">
        <v>0</v>
      </c>
      <c r="Y2685" s="5">
        <f t="shared" si="456"/>
        <v>0</v>
      </c>
      <c r="Z2685" s="5">
        <v>0</v>
      </c>
      <c r="AA2685" s="5">
        <v>0</v>
      </c>
      <c r="AB2685" s="5">
        <f t="shared" si="457"/>
        <v>0</v>
      </c>
      <c r="AC2685" s="5">
        <v>0</v>
      </c>
      <c r="AD2685" s="5">
        <v>0</v>
      </c>
      <c r="AE2685" s="5">
        <f t="shared" si="458"/>
        <v>0</v>
      </c>
      <c r="AF2685" s="5">
        <v>0</v>
      </c>
      <c r="AG2685" s="6"/>
      <c r="AH2685" s="5">
        <v>0</v>
      </c>
      <c r="AI2685" s="5">
        <v>0</v>
      </c>
      <c r="AJ2685" s="5">
        <v>0</v>
      </c>
      <c r="AK2685" s="5">
        <f t="shared" si="459"/>
        <v>0</v>
      </c>
      <c r="AL2685" s="5">
        <v>0</v>
      </c>
      <c r="AM2685" s="5">
        <v>0</v>
      </c>
      <c r="AN2685" s="5">
        <f t="shared" si="460"/>
        <v>0</v>
      </c>
      <c r="AO2685" s="5">
        <v>0</v>
      </c>
      <c r="AP2685" s="5">
        <v>0</v>
      </c>
      <c r="AQ2685" s="5">
        <f t="shared" si="461"/>
        <v>0</v>
      </c>
      <c r="AR2685" s="5">
        <v>0</v>
      </c>
      <c r="AS2685" s="6"/>
      <c r="AT2685" s="5">
        <v>0</v>
      </c>
      <c r="AU2685" s="5">
        <v>0</v>
      </c>
      <c r="AV2685" t="str">
        <f t="shared" si="454"/>
        <v>N</v>
      </c>
      <c r="AW2685" t="s">
        <v>60</v>
      </c>
      <c r="AX2685" t="s">
        <v>61</v>
      </c>
      <c r="AY2685" t="s">
        <v>2637</v>
      </c>
      <c r="AZ2685" t="s">
        <v>2637</v>
      </c>
      <c r="BA2685" t="str">
        <f t="shared" si="455"/>
        <v>N</v>
      </c>
    </row>
    <row r="2686" spans="1:53">
      <c r="A2686" t="s">
        <v>436</v>
      </c>
      <c r="B2686" t="s">
        <v>54</v>
      </c>
      <c r="C2686" t="s">
        <v>89</v>
      </c>
      <c r="D2686">
        <v>2020</v>
      </c>
      <c r="F2686" t="s">
        <v>7003</v>
      </c>
      <c r="G2686" t="s">
        <v>7004</v>
      </c>
      <c r="H2686" t="s">
        <v>4884</v>
      </c>
      <c r="I2686" t="s">
        <v>7005</v>
      </c>
      <c r="J2686" t="s">
        <v>58</v>
      </c>
      <c r="K2686" t="s">
        <v>59</v>
      </c>
      <c r="L2686" s="5">
        <v>0</v>
      </c>
      <c r="M2686" s="5">
        <v>0</v>
      </c>
      <c r="N2686" s="5">
        <f t="shared" si="451"/>
        <v>0</v>
      </c>
      <c r="O2686" s="5">
        <v>0</v>
      </c>
      <c r="P2686" s="5">
        <v>1</v>
      </c>
      <c r="Q2686" s="5">
        <f t="shared" si="452"/>
        <v>1</v>
      </c>
      <c r="R2686" s="5">
        <v>0</v>
      </c>
      <c r="S2686" s="5">
        <v>0</v>
      </c>
      <c r="T2686" s="5">
        <f t="shared" si="453"/>
        <v>0</v>
      </c>
      <c r="U2686" s="5">
        <v>0</v>
      </c>
      <c r="V2686" s="5">
        <v>1</v>
      </c>
      <c r="W2686" s="5">
        <v>0</v>
      </c>
      <c r="X2686" s="5">
        <v>0</v>
      </c>
      <c r="Y2686" s="5">
        <f t="shared" si="456"/>
        <v>0</v>
      </c>
      <c r="Z2686" s="5">
        <v>0</v>
      </c>
      <c r="AA2686" s="5">
        <v>0</v>
      </c>
      <c r="AB2686" s="5">
        <f t="shared" si="457"/>
        <v>0</v>
      </c>
      <c r="AC2686" s="5">
        <v>0</v>
      </c>
      <c r="AD2686" s="5">
        <v>0</v>
      </c>
      <c r="AE2686" s="5">
        <f t="shared" si="458"/>
        <v>0</v>
      </c>
      <c r="AF2686" s="5">
        <v>0</v>
      </c>
      <c r="AG2686" s="6"/>
      <c r="AH2686" s="5">
        <v>0</v>
      </c>
      <c r="AI2686" s="5">
        <v>0</v>
      </c>
      <c r="AJ2686" s="5">
        <v>0</v>
      </c>
      <c r="AK2686" s="5">
        <f t="shared" si="459"/>
        <v>0</v>
      </c>
      <c r="AL2686" s="5">
        <v>0</v>
      </c>
      <c r="AM2686" s="5">
        <v>0</v>
      </c>
      <c r="AN2686" s="5">
        <f t="shared" si="460"/>
        <v>0</v>
      </c>
      <c r="AO2686" s="5">
        <v>0</v>
      </c>
      <c r="AP2686" s="5">
        <v>0</v>
      </c>
      <c r="AQ2686" s="5">
        <f t="shared" si="461"/>
        <v>0</v>
      </c>
      <c r="AR2686" s="5">
        <v>0</v>
      </c>
      <c r="AS2686" s="6"/>
      <c r="AT2686" s="5">
        <v>0</v>
      </c>
      <c r="AU2686" s="5">
        <v>0</v>
      </c>
      <c r="AV2686" t="str">
        <f t="shared" si="454"/>
        <v>N</v>
      </c>
      <c r="AW2686" t="s">
        <v>60</v>
      </c>
      <c r="AX2686" t="s">
        <v>61</v>
      </c>
      <c r="AY2686" t="s">
        <v>2637</v>
      </c>
      <c r="AZ2686" t="s">
        <v>2637</v>
      </c>
      <c r="BA2686" t="str">
        <f t="shared" si="455"/>
        <v>N</v>
      </c>
    </row>
    <row r="2687" spans="1:53">
      <c r="A2687" t="s">
        <v>436</v>
      </c>
      <c r="B2687" t="s">
        <v>54</v>
      </c>
      <c r="C2687" t="s">
        <v>89</v>
      </c>
      <c r="D2687">
        <v>2020</v>
      </c>
      <c r="F2687" t="s">
        <v>7006</v>
      </c>
      <c r="G2687" t="s">
        <v>7007</v>
      </c>
      <c r="H2687" t="s">
        <v>2720</v>
      </c>
      <c r="I2687" t="s">
        <v>7008</v>
      </c>
      <c r="J2687" t="s">
        <v>58</v>
      </c>
      <c r="K2687" t="s">
        <v>59</v>
      </c>
      <c r="L2687" s="5">
        <v>0</v>
      </c>
      <c r="M2687" s="5">
        <v>0</v>
      </c>
      <c r="N2687" s="5">
        <f t="shared" si="451"/>
        <v>0</v>
      </c>
      <c r="O2687" s="5">
        <v>0</v>
      </c>
      <c r="P2687" s="5">
        <v>1</v>
      </c>
      <c r="Q2687" s="5">
        <f t="shared" si="452"/>
        <v>1</v>
      </c>
      <c r="R2687" s="5">
        <v>0</v>
      </c>
      <c r="S2687" s="5">
        <v>0</v>
      </c>
      <c r="T2687" s="5">
        <f t="shared" si="453"/>
        <v>0</v>
      </c>
      <c r="U2687" s="5">
        <v>0</v>
      </c>
      <c r="V2687" s="5">
        <v>1</v>
      </c>
      <c r="W2687" s="5">
        <v>0</v>
      </c>
      <c r="X2687" s="5">
        <v>0</v>
      </c>
      <c r="Y2687" s="5">
        <f t="shared" si="456"/>
        <v>0</v>
      </c>
      <c r="Z2687" s="5">
        <v>0</v>
      </c>
      <c r="AA2687" s="5">
        <v>0</v>
      </c>
      <c r="AB2687" s="5">
        <f t="shared" si="457"/>
        <v>0</v>
      </c>
      <c r="AC2687" s="5">
        <v>0</v>
      </c>
      <c r="AD2687" s="5">
        <v>0</v>
      </c>
      <c r="AE2687" s="5">
        <f t="shared" si="458"/>
        <v>0</v>
      </c>
      <c r="AF2687" s="5">
        <v>0</v>
      </c>
      <c r="AG2687" s="6"/>
      <c r="AH2687" s="5">
        <v>0</v>
      </c>
      <c r="AI2687" s="5">
        <v>0</v>
      </c>
      <c r="AJ2687" s="5">
        <v>0</v>
      </c>
      <c r="AK2687" s="5">
        <f t="shared" si="459"/>
        <v>0</v>
      </c>
      <c r="AL2687" s="5">
        <v>0</v>
      </c>
      <c r="AM2687" s="5">
        <v>0</v>
      </c>
      <c r="AN2687" s="5">
        <f t="shared" si="460"/>
        <v>0</v>
      </c>
      <c r="AO2687" s="5">
        <v>0</v>
      </c>
      <c r="AP2687" s="5">
        <v>0</v>
      </c>
      <c r="AQ2687" s="5">
        <f t="shared" si="461"/>
        <v>0</v>
      </c>
      <c r="AR2687" s="5">
        <v>0</v>
      </c>
      <c r="AS2687" s="6"/>
      <c r="AT2687" s="5">
        <v>0</v>
      </c>
      <c r="AU2687" s="5">
        <v>0</v>
      </c>
      <c r="AV2687" t="str">
        <f t="shared" si="454"/>
        <v>N</v>
      </c>
      <c r="AW2687" t="s">
        <v>60</v>
      </c>
      <c r="AX2687" t="s">
        <v>61</v>
      </c>
      <c r="AY2687" t="s">
        <v>2637</v>
      </c>
      <c r="AZ2687" t="s">
        <v>2637</v>
      </c>
      <c r="BA2687" t="str">
        <f t="shared" si="455"/>
        <v>N</v>
      </c>
    </row>
    <row r="2688" spans="1:53">
      <c r="A2688" t="s">
        <v>436</v>
      </c>
      <c r="B2688" t="s">
        <v>54</v>
      </c>
      <c r="C2688" t="s">
        <v>89</v>
      </c>
      <c r="D2688">
        <v>2020</v>
      </c>
      <c r="F2688" t="s">
        <v>437</v>
      </c>
      <c r="G2688" t="s">
        <v>7009</v>
      </c>
      <c r="H2688" t="s">
        <v>2720</v>
      </c>
      <c r="I2688" t="s">
        <v>7010</v>
      </c>
      <c r="J2688" t="s">
        <v>58</v>
      </c>
      <c r="K2688" t="s">
        <v>59</v>
      </c>
      <c r="L2688" s="5">
        <v>0</v>
      </c>
      <c r="M2688" s="5">
        <v>0</v>
      </c>
      <c r="N2688" s="5">
        <f t="shared" si="451"/>
        <v>0</v>
      </c>
      <c r="O2688" s="5">
        <v>0</v>
      </c>
      <c r="P2688" s="5">
        <v>1</v>
      </c>
      <c r="Q2688" s="5">
        <f t="shared" si="452"/>
        <v>1</v>
      </c>
      <c r="R2688" s="5">
        <v>0</v>
      </c>
      <c r="S2688" s="5">
        <v>0</v>
      </c>
      <c r="T2688" s="5">
        <f t="shared" si="453"/>
        <v>0</v>
      </c>
      <c r="U2688" s="5">
        <v>0</v>
      </c>
      <c r="V2688" s="5">
        <v>1</v>
      </c>
      <c r="W2688" s="5">
        <v>0</v>
      </c>
      <c r="X2688" s="5">
        <v>0</v>
      </c>
      <c r="Y2688" s="5">
        <f t="shared" si="456"/>
        <v>0</v>
      </c>
      <c r="Z2688" s="5">
        <v>0</v>
      </c>
      <c r="AA2688" s="5">
        <v>0</v>
      </c>
      <c r="AB2688" s="5">
        <f t="shared" si="457"/>
        <v>0</v>
      </c>
      <c r="AC2688" s="5">
        <v>0</v>
      </c>
      <c r="AD2688" s="5">
        <v>0</v>
      </c>
      <c r="AE2688" s="5">
        <f t="shared" si="458"/>
        <v>0</v>
      </c>
      <c r="AF2688" s="5">
        <v>0</v>
      </c>
      <c r="AG2688" s="6"/>
      <c r="AH2688" s="5">
        <v>0</v>
      </c>
      <c r="AI2688" s="5">
        <v>0</v>
      </c>
      <c r="AJ2688" s="5">
        <v>0</v>
      </c>
      <c r="AK2688" s="5">
        <f t="shared" si="459"/>
        <v>0</v>
      </c>
      <c r="AL2688" s="5">
        <v>0</v>
      </c>
      <c r="AM2688" s="5">
        <v>0</v>
      </c>
      <c r="AN2688" s="5">
        <f t="shared" si="460"/>
        <v>0</v>
      </c>
      <c r="AO2688" s="5">
        <v>0</v>
      </c>
      <c r="AP2688" s="5">
        <v>0</v>
      </c>
      <c r="AQ2688" s="5">
        <f t="shared" si="461"/>
        <v>0</v>
      </c>
      <c r="AR2688" s="5">
        <v>0</v>
      </c>
      <c r="AS2688" s="6"/>
      <c r="AT2688" s="5">
        <v>0</v>
      </c>
      <c r="AU2688" s="5">
        <v>0</v>
      </c>
      <c r="AV2688" t="str">
        <f t="shared" si="454"/>
        <v>N</v>
      </c>
      <c r="AW2688" t="s">
        <v>60</v>
      </c>
      <c r="AX2688" t="s">
        <v>61</v>
      </c>
      <c r="AY2688" t="s">
        <v>2637</v>
      </c>
      <c r="AZ2688" t="s">
        <v>2637</v>
      </c>
      <c r="BA2688" t="str">
        <f t="shared" si="455"/>
        <v>N</v>
      </c>
    </row>
    <row r="2689" spans="1:53">
      <c r="A2689" t="s">
        <v>436</v>
      </c>
      <c r="B2689" t="s">
        <v>54</v>
      </c>
      <c r="C2689" t="s">
        <v>89</v>
      </c>
      <c r="D2689">
        <v>2020</v>
      </c>
      <c r="F2689" t="s">
        <v>7011</v>
      </c>
      <c r="G2689" t="s">
        <v>7012</v>
      </c>
      <c r="H2689" t="s">
        <v>7013</v>
      </c>
      <c r="I2689" t="s">
        <v>7014</v>
      </c>
      <c r="J2689" t="s">
        <v>58</v>
      </c>
      <c r="K2689" t="s">
        <v>59</v>
      </c>
      <c r="L2689" s="5">
        <v>0</v>
      </c>
      <c r="M2689" s="5">
        <v>0</v>
      </c>
      <c r="N2689" s="5">
        <f t="shared" si="451"/>
        <v>0</v>
      </c>
      <c r="O2689" s="5">
        <v>0</v>
      </c>
      <c r="P2689" s="5">
        <v>1</v>
      </c>
      <c r="Q2689" s="5">
        <f t="shared" si="452"/>
        <v>1</v>
      </c>
      <c r="R2689" s="5">
        <v>0</v>
      </c>
      <c r="S2689" s="5">
        <v>0</v>
      </c>
      <c r="T2689" s="5">
        <f t="shared" si="453"/>
        <v>0</v>
      </c>
      <c r="U2689" s="5">
        <v>0</v>
      </c>
      <c r="V2689" s="5">
        <v>1</v>
      </c>
      <c r="W2689" s="5">
        <v>0</v>
      </c>
      <c r="X2689" s="5">
        <v>0</v>
      </c>
      <c r="Y2689" s="5">
        <f t="shared" si="456"/>
        <v>0</v>
      </c>
      <c r="Z2689" s="5">
        <v>0</v>
      </c>
      <c r="AA2689" s="5">
        <v>0</v>
      </c>
      <c r="AB2689" s="5">
        <f t="shared" si="457"/>
        <v>0</v>
      </c>
      <c r="AC2689" s="5">
        <v>0</v>
      </c>
      <c r="AD2689" s="5">
        <v>0</v>
      </c>
      <c r="AE2689" s="5">
        <f t="shared" si="458"/>
        <v>0</v>
      </c>
      <c r="AF2689" s="5">
        <v>0</v>
      </c>
      <c r="AG2689" s="6"/>
      <c r="AH2689" s="5">
        <v>0</v>
      </c>
      <c r="AI2689" s="5">
        <v>0</v>
      </c>
      <c r="AJ2689" s="5">
        <v>0</v>
      </c>
      <c r="AK2689" s="5">
        <f t="shared" si="459"/>
        <v>0</v>
      </c>
      <c r="AL2689" s="5">
        <v>0</v>
      </c>
      <c r="AM2689" s="5">
        <v>0</v>
      </c>
      <c r="AN2689" s="5">
        <f t="shared" si="460"/>
        <v>0</v>
      </c>
      <c r="AO2689" s="5">
        <v>0</v>
      </c>
      <c r="AP2689" s="5">
        <v>0</v>
      </c>
      <c r="AQ2689" s="5">
        <f t="shared" si="461"/>
        <v>0</v>
      </c>
      <c r="AR2689" s="5">
        <v>0</v>
      </c>
      <c r="AS2689" s="6"/>
      <c r="AT2689" s="5">
        <v>0</v>
      </c>
      <c r="AU2689" s="5">
        <v>0</v>
      </c>
      <c r="AV2689" t="str">
        <f t="shared" si="454"/>
        <v>N</v>
      </c>
      <c r="AW2689" t="s">
        <v>60</v>
      </c>
      <c r="AX2689" t="s">
        <v>61</v>
      </c>
      <c r="AY2689" t="s">
        <v>2637</v>
      </c>
      <c r="AZ2689" t="s">
        <v>2637</v>
      </c>
      <c r="BA2689" t="str">
        <f t="shared" si="455"/>
        <v>N</v>
      </c>
    </row>
    <row r="2690" spans="1:53">
      <c r="A2690" t="s">
        <v>436</v>
      </c>
      <c r="B2690" t="s">
        <v>54</v>
      </c>
      <c r="C2690" t="s">
        <v>89</v>
      </c>
      <c r="D2690">
        <v>2020</v>
      </c>
      <c r="F2690" t="s">
        <v>6729</v>
      </c>
      <c r="G2690" t="s">
        <v>6730</v>
      </c>
      <c r="H2690" t="s">
        <v>7015</v>
      </c>
      <c r="I2690" t="s">
        <v>7016</v>
      </c>
      <c r="J2690" t="s">
        <v>58</v>
      </c>
      <c r="K2690" t="s">
        <v>59</v>
      </c>
      <c r="L2690" s="5">
        <v>0</v>
      </c>
      <c r="M2690" s="5">
        <v>0</v>
      </c>
      <c r="N2690" s="5">
        <f t="shared" ref="N2690:N2753" si="462">L2690+M2690</f>
        <v>0</v>
      </c>
      <c r="O2690" s="5">
        <v>0</v>
      </c>
      <c r="P2690" s="5">
        <v>1</v>
      </c>
      <c r="Q2690" s="5">
        <f t="shared" ref="Q2690:Q2753" si="463">O2690+P2690</f>
        <v>1</v>
      </c>
      <c r="R2690" s="5">
        <v>0</v>
      </c>
      <c r="S2690" s="5">
        <v>0</v>
      </c>
      <c r="T2690" s="5">
        <f t="shared" ref="T2690:T2753" si="464">R2690+S2690</f>
        <v>0</v>
      </c>
      <c r="U2690" s="5">
        <v>0</v>
      </c>
      <c r="V2690" s="5">
        <v>1</v>
      </c>
      <c r="W2690" s="5">
        <v>0</v>
      </c>
      <c r="X2690" s="5">
        <v>0</v>
      </c>
      <c r="Y2690" s="5">
        <f t="shared" si="456"/>
        <v>0</v>
      </c>
      <c r="Z2690" s="5">
        <v>0</v>
      </c>
      <c r="AA2690" s="5">
        <v>0</v>
      </c>
      <c r="AB2690" s="5">
        <f t="shared" si="457"/>
        <v>0</v>
      </c>
      <c r="AC2690" s="5">
        <v>0</v>
      </c>
      <c r="AD2690" s="5">
        <v>0</v>
      </c>
      <c r="AE2690" s="5">
        <f t="shared" si="458"/>
        <v>0</v>
      </c>
      <c r="AF2690" s="5">
        <v>0</v>
      </c>
      <c r="AG2690" s="6"/>
      <c r="AH2690" s="5">
        <v>0</v>
      </c>
      <c r="AI2690" s="5">
        <v>0</v>
      </c>
      <c r="AJ2690" s="5">
        <v>0</v>
      </c>
      <c r="AK2690" s="5">
        <f t="shared" si="459"/>
        <v>0</v>
      </c>
      <c r="AL2690" s="5">
        <v>0</v>
      </c>
      <c r="AM2690" s="5">
        <v>0</v>
      </c>
      <c r="AN2690" s="5">
        <f t="shared" si="460"/>
        <v>0</v>
      </c>
      <c r="AO2690" s="5">
        <v>0</v>
      </c>
      <c r="AP2690" s="5">
        <v>0</v>
      </c>
      <c r="AQ2690" s="5">
        <f t="shared" si="461"/>
        <v>0</v>
      </c>
      <c r="AR2690" s="5">
        <v>0</v>
      </c>
      <c r="AS2690" s="6"/>
      <c r="AT2690" s="5">
        <v>0</v>
      </c>
      <c r="AU2690" s="5">
        <v>0</v>
      </c>
      <c r="AV2690" t="str">
        <f t="shared" ref="AV2690:AV2753" si="465">IF(AU2690 &gt; 0, "Y", "N")</f>
        <v>N</v>
      </c>
      <c r="AW2690" t="s">
        <v>60</v>
      </c>
      <c r="AX2690" t="s">
        <v>61</v>
      </c>
      <c r="AY2690" t="s">
        <v>2637</v>
      </c>
      <c r="AZ2690" t="s">
        <v>2637</v>
      </c>
      <c r="BA2690" t="str">
        <f t="shared" ref="BA2690:BA2753" si="466">IF(OR(L2690&gt;0, O2690&gt;0, R2690&gt;0, W2690&gt;0, Z2690&gt;0, AC2690&gt;0, AI2690&gt;0, AL2690&gt;0, AO2690&gt;0, M2690&gt;0), "Y", "N")</f>
        <v>N</v>
      </c>
    </row>
    <row r="2691" spans="1:53">
      <c r="A2691" t="s">
        <v>436</v>
      </c>
      <c r="B2691" t="s">
        <v>54</v>
      </c>
      <c r="C2691" t="s">
        <v>89</v>
      </c>
      <c r="D2691">
        <v>2020</v>
      </c>
      <c r="F2691" t="s">
        <v>7017</v>
      </c>
      <c r="G2691" t="s">
        <v>7018</v>
      </c>
      <c r="H2691" t="s">
        <v>2754</v>
      </c>
      <c r="I2691" t="s">
        <v>7019</v>
      </c>
      <c r="J2691" t="s">
        <v>58</v>
      </c>
      <c r="K2691" t="s">
        <v>59</v>
      </c>
      <c r="L2691" s="5">
        <v>0</v>
      </c>
      <c r="M2691" s="5">
        <v>0</v>
      </c>
      <c r="N2691" s="5">
        <f t="shared" si="462"/>
        <v>0</v>
      </c>
      <c r="O2691" s="5">
        <v>0</v>
      </c>
      <c r="P2691" s="5">
        <v>1</v>
      </c>
      <c r="Q2691" s="5">
        <f t="shared" si="463"/>
        <v>1</v>
      </c>
      <c r="R2691" s="5">
        <v>0</v>
      </c>
      <c r="S2691" s="5">
        <v>0</v>
      </c>
      <c r="T2691" s="5">
        <f t="shared" si="464"/>
        <v>0</v>
      </c>
      <c r="U2691" s="5">
        <v>0</v>
      </c>
      <c r="V2691" s="5">
        <v>1</v>
      </c>
      <c r="W2691" s="5">
        <v>0</v>
      </c>
      <c r="X2691" s="5">
        <v>0</v>
      </c>
      <c r="Y2691" s="5">
        <f t="shared" ref="Y2691:Y2754" si="467">W2691+X2691</f>
        <v>0</v>
      </c>
      <c r="Z2691" s="5">
        <v>0</v>
      </c>
      <c r="AA2691" s="5">
        <v>0</v>
      </c>
      <c r="AB2691" s="5">
        <f t="shared" ref="AB2691:AB2754" si="468">SUM(Z2691:AA2691)</f>
        <v>0</v>
      </c>
      <c r="AC2691" s="5">
        <v>0</v>
      </c>
      <c r="AD2691" s="5">
        <v>0</v>
      </c>
      <c r="AE2691" s="5">
        <f t="shared" ref="AE2691:AE2754" si="469">SUM(AC2691:AD2691)</f>
        <v>0</v>
      </c>
      <c r="AF2691" s="5">
        <v>0</v>
      </c>
      <c r="AG2691" s="6"/>
      <c r="AH2691" s="5">
        <v>0</v>
      </c>
      <c r="AI2691" s="5">
        <v>0</v>
      </c>
      <c r="AJ2691" s="5">
        <v>0</v>
      </c>
      <c r="AK2691" s="5">
        <f t="shared" ref="AK2691:AK2754" si="470">SUM(AI2691:AJ2691)</f>
        <v>0</v>
      </c>
      <c r="AL2691" s="5">
        <v>0</v>
      </c>
      <c r="AM2691" s="5">
        <v>0</v>
      </c>
      <c r="AN2691" s="5">
        <f t="shared" ref="AN2691:AN2754" si="471">SUM(AL2691:AM2691)</f>
        <v>0</v>
      </c>
      <c r="AO2691" s="5">
        <v>0</v>
      </c>
      <c r="AP2691" s="5">
        <v>0</v>
      </c>
      <c r="AQ2691" s="5">
        <f t="shared" ref="AQ2691:AQ2754" si="472">SUM(AO2691:AP2691)</f>
        <v>0</v>
      </c>
      <c r="AR2691" s="5">
        <v>0</v>
      </c>
      <c r="AS2691" s="6"/>
      <c r="AT2691" s="5">
        <v>0</v>
      </c>
      <c r="AU2691" s="5">
        <v>0</v>
      </c>
      <c r="AV2691" t="str">
        <f t="shared" si="465"/>
        <v>N</v>
      </c>
      <c r="AW2691" t="s">
        <v>60</v>
      </c>
      <c r="AX2691" t="s">
        <v>61</v>
      </c>
      <c r="AY2691" t="s">
        <v>2637</v>
      </c>
      <c r="AZ2691" t="s">
        <v>2637</v>
      </c>
      <c r="BA2691" t="str">
        <f t="shared" si="466"/>
        <v>N</v>
      </c>
    </row>
    <row r="2692" spans="1:53">
      <c r="A2692" t="s">
        <v>436</v>
      </c>
      <c r="B2692" t="s">
        <v>54</v>
      </c>
      <c r="C2692" t="s">
        <v>89</v>
      </c>
      <c r="D2692">
        <v>2020</v>
      </c>
      <c r="F2692" t="s">
        <v>7020</v>
      </c>
      <c r="G2692" t="s">
        <v>7021</v>
      </c>
      <c r="H2692" t="s">
        <v>2720</v>
      </c>
      <c r="I2692" t="s">
        <v>7022</v>
      </c>
      <c r="J2692" t="s">
        <v>58</v>
      </c>
      <c r="K2692" t="s">
        <v>59</v>
      </c>
      <c r="L2692" s="5">
        <v>0</v>
      </c>
      <c r="M2692" s="5">
        <v>0</v>
      </c>
      <c r="N2692" s="5">
        <f t="shared" si="462"/>
        <v>0</v>
      </c>
      <c r="O2692" s="5">
        <v>0</v>
      </c>
      <c r="P2692" s="5">
        <v>1</v>
      </c>
      <c r="Q2692" s="5">
        <f t="shared" si="463"/>
        <v>1</v>
      </c>
      <c r="R2692" s="5">
        <v>0</v>
      </c>
      <c r="S2692" s="5">
        <v>0</v>
      </c>
      <c r="T2692" s="5">
        <f t="shared" si="464"/>
        <v>0</v>
      </c>
      <c r="U2692" s="5">
        <v>0</v>
      </c>
      <c r="V2692" s="5">
        <v>1</v>
      </c>
      <c r="W2692" s="5">
        <v>0</v>
      </c>
      <c r="X2692" s="5">
        <v>0</v>
      </c>
      <c r="Y2692" s="5">
        <f t="shared" si="467"/>
        <v>0</v>
      </c>
      <c r="Z2692" s="5">
        <v>0</v>
      </c>
      <c r="AA2692" s="5">
        <v>0</v>
      </c>
      <c r="AB2692" s="5">
        <f t="shared" si="468"/>
        <v>0</v>
      </c>
      <c r="AC2692" s="5">
        <v>0</v>
      </c>
      <c r="AD2692" s="5">
        <v>0</v>
      </c>
      <c r="AE2692" s="5">
        <f t="shared" si="469"/>
        <v>0</v>
      </c>
      <c r="AF2692" s="5">
        <v>0</v>
      </c>
      <c r="AG2692" s="6"/>
      <c r="AH2692" s="5">
        <v>0</v>
      </c>
      <c r="AI2692" s="5">
        <v>0</v>
      </c>
      <c r="AJ2692" s="5">
        <v>0</v>
      </c>
      <c r="AK2692" s="5">
        <f t="shared" si="470"/>
        <v>0</v>
      </c>
      <c r="AL2692" s="5">
        <v>0</v>
      </c>
      <c r="AM2692" s="5">
        <v>0</v>
      </c>
      <c r="AN2692" s="5">
        <f t="shared" si="471"/>
        <v>0</v>
      </c>
      <c r="AO2692" s="5">
        <v>0</v>
      </c>
      <c r="AP2692" s="5">
        <v>0</v>
      </c>
      <c r="AQ2692" s="5">
        <f t="shared" si="472"/>
        <v>0</v>
      </c>
      <c r="AR2692" s="5">
        <v>0</v>
      </c>
      <c r="AS2692" s="6"/>
      <c r="AT2692" s="5">
        <v>0</v>
      </c>
      <c r="AU2692" s="5">
        <v>0</v>
      </c>
      <c r="AV2692" t="str">
        <f t="shared" si="465"/>
        <v>N</v>
      </c>
      <c r="AW2692" t="s">
        <v>60</v>
      </c>
      <c r="AX2692" t="s">
        <v>61</v>
      </c>
      <c r="AY2692" t="s">
        <v>2637</v>
      </c>
      <c r="AZ2692" t="s">
        <v>2637</v>
      </c>
      <c r="BA2692" t="str">
        <f t="shared" si="466"/>
        <v>N</v>
      </c>
    </row>
    <row r="2693" spans="1:53">
      <c r="A2693" t="s">
        <v>436</v>
      </c>
      <c r="B2693" t="s">
        <v>54</v>
      </c>
      <c r="C2693" t="s">
        <v>89</v>
      </c>
      <c r="D2693">
        <v>2020</v>
      </c>
      <c r="F2693" t="s">
        <v>7023</v>
      </c>
      <c r="G2693" t="s">
        <v>7024</v>
      </c>
      <c r="H2693" t="s">
        <v>7025</v>
      </c>
      <c r="I2693" t="s">
        <v>7026</v>
      </c>
      <c r="J2693" t="s">
        <v>58</v>
      </c>
      <c r="K2693" t="s">
        <v>59</v>
      </c>
      <c r="L2693" s="5">
        <v>0</v>
      </c>
      <c r="M2693" s="5">
        <v>0</v>
      </c>
      <c r="N2693" s="5">
        <f t="shared" si="462"/>
        <v>0</v>
      </c>
      <c r="O2693" s="5">
        <v>0</v>
      </c>
      <c r="P2693" s="5">
        <v>1</v>
      </c>
      <c r="Q2693" s="5">
        <f t="shared" si="463"/>
        <v>1</v>
      </c>
      <c r="R2693" s="5">
        <v>0</v>
      </c>
      <c r="S2693" s="5">
        <v>0</v>
      </c>
      <c r="T2693" s="5">
        <f t="shared" si="464"/>
        <v>0</v>
      </c>
      <c r="U2693" s="5">
        <v>0</v>
      </c>
      <c r="V2693" s="5">
        <v>1</v>
      </c>
      <c r="W2693" s="5">
        <v>0</v>
      </c>
      <c r="X2693" s="5">
        <v>0</v>
      </c>
      <c r="Y2693" s="5">
        <f t="shared" si="467"/>
        <v>0</v>
      </c>
      <c r="Z2693" s="5">
        <v>0</v>
      </c>
      <c r="AA2693" s="5">
        <v>0</v>
      </c>
      <c r="AB2693" s="5">
        <f t="shared" si="468"/>
        <v>0</v>
      </c>
      <c r="AC2693" s="5">
        <v>0</v>
      </c>
      <c r="AD2693" s="5">
        <v>0</v>
      </c>
      <c r="AE2693" s="5">
        <f t="shared" si="469"/>
        <v>0</v>
      </c>
      <c r="AF2693" s="5">
        <v>0</v>
      </c>
      <c r="AG2693" s="6"/>
      <c r="AH2693" s="5">
        <v>0</v>
      </c>
      <c r="AI2693" s="5">
        <v>0</v>
      </c>
      <c r="AJ2693" s="5">
        <v>0</v>
      </c>
      <c r="AK2693" s="5">
        <f t="shared" si="470"/>
        <v>0</v>
      </c>
      <c r="AL2693" s="5">
        <v>0</v>
      </c>
      <c r="AM2693" s="5">
        <v>0</v>
      </c>
      <c r="AN2693" s="5">
        <f t="shared" si="471"/>
        <v>0</v>
      </c>
      <c r="AO2693" s="5">
        <v>0</v>
      </c>
      <c r="AP2693" s="5">
        <v>0</v>
      </c>
      <c r="AQ2693" s="5">
        <f t="shared" si="472"/>
        <v>0</v>
      </c>
      <c r="AR2693" s="5">
        <v>0</v>
      </c>
      <c r="AS2693" s="6"/>
      <c r="AT2693" s="5">
        <v>0</v>
      </c>
      <c r="AU2693" s="5">
        <v>0</v>
      </c>
      <c r="AV2693" t="str">
        <f t="shared" si="465"/>
        <v>N</v>
      </c>
      <c r="AW2693" t="s">
        <v>60</v>
      </c>
      <c r="AX2693" t="s">
        <v>61</v>
      </c>
      <c r="AY2693" t="s">
        <v>2637</v>
      </c>
      <c r="AZ2693" t="s">
        <v>2637</v>
      </c>
      <c r="BA2693" t="str">
        <f t="shared" si="466"/>
        <v>N</v>
      </c>
    </row>
    <row r="2694" spans="1:53">
      <c r="A2694" t="s">
        <v>436</v>
      </c>
      <c r="B2694" t="s">
        <v>54</v>
      </c>
      <c r="C2694" t="s">
        <v>89</v>
      </c>
      <c r="D2694">
        <v>2020</v>
      </c>
      <c r="F2694" t="s">
        <v>7027</v>
      </c>
      <c r="G2694" t="s">
        <v>7028</v>
      </c>
      <c r="H2694" t="s">
        <v>7029</v>
      </c>
      <c r="I2694" t="s">
        <v>7030</v>
      </c>
      <c r="J2694" t="s">
        <v>58</v>
      </c>
      <c r="K2694" t="s">
        <v>59</v>
      </c>
      <c r="L2694" s="5">
        <v>0</v>
      </c>
      <c r="M2694" s="5">
        <v>0</v>
      </c>
      <c r="N2694" s="5">
        <f t="shared" si="462"/>
        <v>0</v>
      </c>
      <c r="O2694" s="5">
        <v>0</v>
      </c>
      <c r="P2694" s="5">
        <v>1</v>
      </c>
      <c r="Q2694" s="5">
        <f t="shared" si="463"/>
        <v>1</v>
      </c>
      <c r="R2694" s="5">
        <v>0</v>
      </c>
      <c r="S2694" s="5">
        <v>0</v>
      </c>
      <c r="T2694" s="5">
        <f t="shared" si="464"/>
        <v>0</v>
      </c>
      <c r="U2694" s="5">
        <v>0</v>
      </c>
      <c r="V2694" s="5">
        <v>1</v>
      </c>
      <c r="W2694" s="5">
        <v>0</v>
      </c>
      <c r="X2694" s="5">
        <v>0</v>
      </c>
      <c r="Y2694" s="5">
        <f t="shared" si="467"/>
        <v>0</v>
      </c>
      <c r="Z2694" s="5">
        <v>0</v>
      </c>
      <c r="AA2694" s="5">
        <v>0</v>
      </c>
      <c r="AB2694" s="5">
        <f t="shared" si="468"/>
        <v>0</v>
      </c>
      <c r="AC2694" s="5">
        <v>0</v>
      </c>
      <c r="AD2694" s="5">
        <v>0</v>
      </c>
      <c r="AE2694" s="5">
        <f t="shared" si="469"/>
        <v>0</v>
      </c>
      <c r="AF2694" s="5">
        <v>0</v>
      </c>
      <c r="AG2694" s="6"/>
      <c r="AH2694" s="5">
        <v>0</v>
      </c>
      <c r="AI2694" s="5">
        <v>0</v>
      </c>
      <c r="AJ2694" s="5">
        <v>0</v>
      </c>
      <c r="AK2694" s="5">
        <f t="shared" si="470"/>
        <v>0</v>
      </c>
      <c r="AL2694" s="5">
        <v>0</v>
      </c>
      <c r="AM2694" s="5">
        <v>0</v>
      </c>
      <c r="AN2694" s="5">
        <f t="shared" si="471"/>
        <v>0</v>
      </c>
      <c r="AO2694" s="5">
        <v>0</v>
      </c>
      <c r="AP2694" s="5">
        <v>0</v>
      </c>
      <c r="AQ2694" s="5">
        <f t="shared" si="472"/>
        <v>0</v>
      </c>
      <c r="AR2694" s="5">
        <v>0</v>
      </c>
      <c r="AS2694" s="6"/>
      <c r="AT2694" s="5">
        <v>0</v>
      </c>
      <c r="AU2694" s="5">
        <v>0</v>
      </c>
      <c r="AV2694" t="str">
        <f t="shared" si="465"/>
        <v>N</v>
      </c>
      <c r="AW2694" t="s">
        <v>60</v>
      </c>
      <c r="AX2694" t="s">
        <v>61</v>
      </c>
      <c r="AY2694" t="s">
        <v>2637</v>
      </c>
      <c r="AZ2694" t="s">
        <v>2637</v>
      </c>
      <c r="BA2694" t="str">
        <f t="shared" si="466"/>
        <v>N</v>
      </c>
    </row>
    <row r="2695" spans="1:53">
      <c r="A2695" t="s">
        <v>436</v>
      </c>
      <c r="B2695" t="s">
        <v>54</v>
      </c>
      <c r="C2695" t="s">
        <v>89</v>
      </c>
      <c r="D2695">
        <v>2020</v>
      </c>
      <c r="F2695" t="s">
        <v>7031</v>
      </c>
      <c r="G2695" t="s">
        <v>7032</v>
      </c>
      <c r="H2695" t="s">
        <v>7033</v>
      </c>
      <c r="I2695" t="s">
        <v>7034</v>
      </c>
      <c r="J2695" t="s">
        <v>58</v>
      </c>
      <c r="K2695" t="s">
        <v>59</v>
      </c>
      <c r="L2695" s="5">
        <v>0</v>
      </c>
      <c r="M2695" s="5">
        <v>0</v>
      </c>
      <c r="N2695" s="5">
        <f t="shared" si="462"/>
        <v>0</v>
      </c>
      <c r="O2695" s="5">
        <v>0</v>
      </c>
      <c r="P2695" s="5">
        <v>1</v>
      </c>
      <c r="Q2695" s="5">
        <f t="shared" si="463"/>
        <v>1</v>
      </c>
      <c r="R2695" s="5">
        <v>0</v>
      </c>
      <c r="S2695" s="5">
        <v>0</v>
      </c>
      <c r="T2695" s="5">
        <f t="shared" si="464"/>
        <v>0</v>
      </c>
      <c r="U2695" s="5">
        <v>0</v>
      </c>
      <c r="V2695" s="5">
        <v>1</v>
      </c>
      <c r="W2695" s="5">
        <v>0</v>
      </c>
      <c r="X2695" s="5">
        <v>0</v>
      </c>
      <c r="Y2695" s="5">
        <f t="shared" si="467"/>
        <v>0</v>
      </c>
      <c r="Z2695" s="5">
        <v>0</v>
      </c>
      <c r="AA2695" s="5">
        <v>0</v>
      </c>
      <c r="AB2695" s="5">
        <f t="shared" si="468"/>
        <v>0</v>
      </c>
      <c r="AC2695" s="5">
        <v>0</v>
      </c>
      <c r="AD2695" s="5">
        <v>0</v>
      </c>
      <c r="AE2695" s="5">
        <f t="shared" si="469"/>
        <v>0</v>
      </c>
      <c r="AF2695" s="5">
        <v>0</v>
      </c>
      <c r="AG2695" s="6"/>
      <c r="AH2695" s="5">
        <v>0</v>
      </c>
      <c r="AI2695" s="5">
        <v>0</v>
      </c>
      <c r="AJ2695" s="5">
        <v>0</v>
      </c>
      <c r="AK2695" s="5">
        <f t="shared" si="470"/>
        <v>0</v>
      </c>
      <c r="AL2695" s="5">
        <v>0</v>
      </c>
      <c r="AM2695" s="5">
        <v>0</v>
      </c>
      <c r="AN2695" s="5">
        <f t="shared" si="471"/>
        <v>0</v>
      </c>
      <c r="AO2695" s="5">
        <v>0</v>
      </c>
      <c r="AP2695" s="5">
        <v>0</v>
      </c>
      <c r="AQ2695" s="5">
        <f t="shared" si="472"/>
        <v>0</v>
      </c>
      <c r="AR2695" s="5">
        <v>0</v>
      </c>
      <c r="AS2695" s="6"/>
      <c r="AT2695" s="5">
        <v>0</v>
      </c>
      <c r="AU2695" s="5">
        <v>0</v>
      </c>
      <c r="AV2695" t="str">
        <f t="shared" si="465"/>
        <v>N</v>
      </c>
      <c r="AW2695" t="s">
        <v>60</v>
      </c>
      <c r="AX2695" t="s">
        <v>61</v>
      </c>
      <c r="AY2695" t="s">
        <v>2637</v>
      </c>
      <c r="AZ2695" t="s">
        <v>2637</v>
      </c>
      <c r="BA2695" t="str">
        <f t="shared" si="466"/>
        <v>N</v>
      </c>
    </row>
    <row r="2696" spans="1:53">
      <c r="A2696" t="s">
        <v>436</v>
      </c>
      <c r="B2696" t="s">
        <v>54</v>
      </c>
      <c r="C2696" t="s">
        <v>89</v>
      </c>
      <c r="D2696">
        <v>2020</v>
      </c>
      <c r="F2696" t="s">
        <v>6746</v>
      </c>
      <c r="G2696" t="s">
        <v>6747</v>
      </c>
      <c r="H2696" t="s">
        <v>7035</v>
      </c>
      <c r="I2696" t="s">
        <v>7036</v>
      </c>
      <c r="J2696" t="s">
        <v>58</v>
      </c>
      <c r="K2696" t="s">
        <v>59</v>
      </c>
      <c r="L2696" s="5">
        <v>0</v>
      </c>
      <c r="M2696" s="5">
        <v>0</v>
      </c>
      <c r="N2696" s="5">
        <f t="shared" si="462"/>
        <v>0</v>
      </c>
      <c r="O2696" s="5">
        <v>0</v>
      </c>
      <c r="P2696" s="5">
        <v>1</v>
      </c>
      <c r="Q2696" s="5">
        <f t="shared" si="463"/>
        <v>1</v>
      </c>
      <c r="R2696" s="5">
        <v>0</v>
      </c>
      <c r="S2696" s="5">
        <v>0</v>
      </c>
      <c r="T2696" s="5">
        <f t="shared" si="464"/>
        <v>0</v>
      </c>
      <c r="U2696" s="5">
        <v>0</v>
      </c>
      <c r="V2696" s="5">
        <v>1</v>
      </c>
      <c r="W2696" s="5">
        <v>0</v>
      </c>
      <c r="X2696" s="5">
        <v>0</v>
      </c>
      <c r="Y2696" s="5">
        <f t="shared" si="467"/>
        <v>0</v>
      </c>
      <c r="Z2696" s="5">
        <v>0</v>
      </c>
      <c r="AA2696" s="5">
        <v>0</v>
      </c>
      <c r="AB2696" s="5">
        <f t="shared" si="468"/>
        <v>0</v>
      </c>
      <c r="AC2696" s="5">
        <v>0</v>
      </c>
      <c r="AD2696" s="5">
        <v>0</v>
      </c>
      <c r="AE2696" s="5">
        <f t="shared" si="469"/>
        <v>0</v>
      </c>
      <c r="AF2696" s="5">
        <v>0</v>
      </c>
      <c r="AG2696" s="6"/>
      <c r="AH2696" s="5">
        <v>0</v>
      </c>
      <c r="AI2696" s="5">
        <v>0</v>
      </c>
      <c r="AJ2696" s="5">
        <v>0</v>
      </c>
      <c r="AK2696" s="5">
        <f t="shared" si="470"/>
        <v>0</v>
      </c>
      <c r="AL2696" s="5">
        <v>0</v>
      </c>
      <c r="AM2696" s="5">
        <v>0</v>
      </c>
      <c r="AN2696" s="5">
        <f t="shared" si="471"/>
        <v>0</v>
      </c>
      <c r="AO2696" s="5">
        <v>0</v>
      </c>
      <c r="AP2696" s="5">
        <v>0</v>
      </c>
      <c r="AQ2696" s="5">
        <f t="shared" si="472"/>
        <v>0</v>
      </c>
      <c r="AR2696" s="5">
        <v>0</v>
      </c>
      <c r="AS2696" s="6"/>
      <c r="AT2696" s="5">
        <v>0</v>
      </c>
      <c r="AU2696" s="5">
        <v>0</v>
      </c>
      <c r="AV2696" t="str">
        <f t="shared" si="465"/>
        <v>N</v>
      </c>
      <c r="AW2696" t="s">
        <v>60</v>
      </c>
      <c r="AX2696" t="s">
        <v>61</v>
      </c>
      <c r="AY2696" t="s">
        <v>2637</v>
      </c>
      <c r="AZ2696" t="s">
        <v>2637</v>
      </c>
      <c r="BA2696" t="str">
        <f t="shared" si="466"/>
        <v>N</v>
      </c>
    </row>
    <row r="2697" spans="1:53">
      <c r="A2697" t="s">
        <v>436</v>
      </c>
      <c r="B2697" t="s">
        <v>54</v>
      </c>
      <c r="C2697" t="s">
        <v>89</v>
      </c>
      <c r="D2697">
        <v>2020</v>
      </c>
      <c r="F2697" t="s">
        <v>7037</v>
      </c>
      <c r="G2697" t="s">
        <v>7038</v>
      </c>
      <c r="H2697" t="s">
        <v>7039</v>
      </c>
      <c r="I2697" t="s">
        <v>7040</v>
      </c>
      <c r="J2697" t="s">
        <v>58</v>
      </c>
      <c r="K2697" t="s">
        <v>59</v>
      </c>
      <c r="L2697" s="5">
        <v>0</v>
      </c>
      <c r="M2697" s="5">
        <v>0</v>
      </c>
      <c r="N2697" s="5">
        <f t="shared" si="462"/>
        <v>0</v>
      </c>
      <c r="O2697" s="5">
        <v>0</v>
      </c>
      <c r="P2697" s="5">
        <v>1</v>
      </c>
      <c r="Q2697" s="5">
        <f t="shared" si="463"/>
        <v>1</v>
      </c>
      <c r="R2697" s="5">
        <v>0</v>
      </c>
      <c r="S2697" s="5">
        <v>0</v>
      </c>
      <c r="T2697" s="5">
        <f t="shared" si="464"/>
        <v>0</v>
      </c>
      <c r="U2697" s="5">
        <v>0</v>
      </c>
      <c r="V2697" s="5">
        <v>1</v>
      </c>
      <c r="W2697" s="5">
        <v>0</v>
      </c>
      <c r="X2697" s="5">
        <v>0</v>
      </c>
      <c r="Y2697" s="5">
        <f t="shared" si="467"/>
        <v>0</v>
      </c>
      <c r="Z2697" s="5">
        <v>0</v>
      </c>
      <c r="AA2697" s="5">
        <v>0</v>
      </c>
      <c r="AB2697" s="5">
        <f t="shared" si="468"/>
        <v>0</v>
      </c>
      <c r="AC2697" s="5">
        <v>0</v>
      </c>
      <c r="AD2697" s="5">
        <v>0</v>
      </c>
      <c r="AE2697" s="5">
        <f t="shared" si="469"/>
        <v>0</v>
      </c>
      <c r="AF2697" s="5">
        <v>0</v>
      </c>
      <c r="AG2697" s="6"/>
      <c r="AH2697" s="5">
        <v>0</v>
      </c>
      <c r="AI2697" s="5">
        <v>0</v>
      </c>
      <c r="AJ2697" s="5">
        <v>0</v>
      </c>
      <c r="AK2697" s="5">
        <f t="shared" si="470"/>
        <v>0</v>
      </c>
      <c r="AL2697" s="5">
        <v>0</v>
      </c>
      <c r="AM2697" s="5">
        <v>0</v>
      </c>
      <c r="AN2697" s="5">
        <f t="shared" si="471"/>
        <v>0</v>
      </c>
      <c r="AO2697" s="5">
        <v>0</v>
      </c>
      <c r="AP2697" s="5">
        <v>0</v>
      </c>
      <c r="AQ2697" s="5">
        <f t="shared" si="472"/>
        <v>0</v>
      </c>
      <c r="AR2697" s="5">
        <v>0</v>
      </c>
      <c r="AS2697" s="6"/>
      <c r="AT2697" s="5">
        <v>0</v>
      </c>
      <c r="AU2697" s="5">
        <v>0</v>
      </c>
      <c r="AV2697" t="str">
        <f t="shared" si="465"/>
        <v>N</v>
      </c>
      <c r="AW2697" t="s">
        <v>60</v>
      </c>
      <c r="AX2697" t="s">
        <v>61</v>
      </c>
      <c r="AY2697" t="s">
        <v>2637</v>
      </c>
      <c r="AZ2697" t="s">
        <v>2637</v>
      </c>
      <c r="BA2697" t="str">
        <f t="shared" si="466"/>
        <v>N</v>
      </c>
    </row>
    <row r="2698" spans="1:53">
      <c r="A2698" t="s">
        <v>436</v>
      </c>
      <c r="B2698" t="s">
        <v>54</v>
      </c>
      <c r="C2698" t="s">
        <v>89</v>
      </c>
      <c r="D2698">
        <v>2020</v>
      </c>
      <c r="F2698" t="s">
        <v>7041</v>
      </c>
      <c r="G2698" t="s">
        <v>7042</v>
      </c>
      <c r="H2698" t="s">
        <v>2754</v>
      </c>
      <c r="I2698" t="s">
        <v>7043</v>
      </c>
      <c r="J2698" t="s">
        <v>58</v>
      </c>
      <c r="K2698" t="s">
        <v>59</v>
      </c>
      <c r="L2698" s="5">
        <v>0</v>
      </c>
      <c r="M2698" s="5">
        <v>0</v>
      </c>
      <c r="N2698" s="5">
        <f t="shared" si="462"/>
        <v>0</v>
      </c>
      <c r="O2698" s="5">
        <v>0</v>
      </c>
      <c r="P2698" s="5">
        <v>1</v>
      </c>
      <c r="Q2698" s="5">
        <f t="shared" si="463"/>
        <v>1</v>
      </c>
      <c r="R2698" s="5">
        <v>0</v>
      </c>
      <c r="S2698" s="5">
        <v>0</v>
      </c>
      <c r="T2698" s="5">
        <f t="shared" si="464"/>
        <v>0</v>
      </c>
      <c r="U2698" s="5">
        <v>0</v>
      </c>
      <c r="V2698" s="5">
        <v>1</v>
      </c>
      <c r="W2698" s="5">
        <v>0</v>
      </c>
      <c r="X2698" s="5">
        <v>0</v>
      </c>
      <c r="Y2698" s="5">
        <f t="shared" si="467"/>
        <v>0</v>
      </c>
      <c r="Z2698" s="5">
        <v>0</v>
      </c>
      <c r="AA2698" s="5">
        <v>0</v>
      </c>
      <c r="AB2698" s="5">
        <f t="shared" si="468"/>
        <v>0</v>
      </c>
      <c r="AC2698" s="5">
        <v>0</v>
      </c>
      <c r="AD2698" s="5">
        <v>0</v>
      </c>
      <c r="AE2698" s="5">
        <f t="shared" si="469"/>
        <v>0</v>
      </c>
      <c r="AF2698" s="5">
        <v>0</v>
      </c>
      <c r="AG2698" s="6"/>
      <c r="AH2698" s="5">
        <v>0</v>
      </c>
      <c r="AI2698" s="5">
        <v>0</v>
      </c>
      <c r="AJ2698" s="5">
        <v>0</v>
      </c>
      <c r="AK2698" s="5">
        <f t="shared" si="470"/>
        <v>0</v>
      </c>
      <c r="AL2698" s="5">
        <v>0</v>
      </c>
      <c r="AM2698" s="5">
        <v>0</v>
      </c>
      <c r="AN2698" s="5">
        <f t="shared" si="471"/>
        <v>0</v>
      </c>
      <c r="AO2698" s="5">
        <v>0</v>
      </c>
      <c r="AP2698" s="5">
        <v>0</v>
      </c>
      <c r="AQ2698" s="5">
        <f t="shared" si="472"/>
        <v>0</v>
      </c>
      <c r="AR2698" s="5">
        <v>0</v>
      </c>
      <c r="AS2698" s="6"/>
      <c r="AT2698" s="5">
        <v>0</v>
      </c>
      <c r="AU2698" s="5">
        <v>0</v>
      </c>
      <c r="AV2698" t="str">
        <f t="shared" si="465"/>
        <v>N</v>
      </c>
      <c r="AW2698" t="s">
        <v>60</v>
      </c>
      <c r="AX2698" t="s">
        <v>61</v>
      </c>
      <c r="AY2698" t="s">
        <v>2637</v>
      </c>
      <c r="AZ2698" t="s">
        <v>2637</v>
      </c>
      <c r="BA2698" t="str">
        <f t="shared" si="466"/>
        <v>N</v>
      </c>
    </row>
    <row r="2699" spans="1:53">
      <c r="A2699" t="s">
        <v>436</v>
      </c>
      <c r="B2699" t="s">
        <v>54</v>
      </c>
      <c r="C2699" t="s">
        <v>89</v>
      </c>
      <c r="D2699">
        <v>2020</v>
      </c>
      <c r="F2699" t="s">
        <v>7044</v>
      </c>
      <c r="G2699" t="s">
        <v>7045</v>
      </c>
      <c r="H2699" t="s">
        <v>7046</v>
      </c>
      <c r="I2699" t="s">
        <v>7047</v>
      </c>
      <c r="J2699" t="s">
        <v>58</v>
      </c>
      <c r="K2699" t="s">
        <v>59</v>
      </c>
      <c r="L2699" s="5">
        <v>0</v>
      </c>
      <c r="M2699" s="5">
        <v>0</v>
      </c>
      <c r="N2699" s="5">
        <f t="shared" si="462"/>
        <v>0</v>
      </c>
      <c r="O2699" s="5">
        <v>0</v>
      </c>
      <c r="P2699" s="5">
        <v>1</v>
      </c>
      <c r="Q2699" s="5">
        <f t="shared" si="463"/>
        <v>1</v>
      </c>
      <c r="R2699" s="5">
        <v>0</v>
      </c>
      <c r="S2699" s="5">
        <v>0</v>
      </c>
      <c r="T2699" s="5">
        <f t="shared" si="464"/>
        <v>0</v>
      </c>
      <c r="U2699" s="5">
        <v>0</v>
      </c>
      <c r="V2699" s="5">
        <v>1</v>
      </c>
      <c r="W2699" s="5">
        <v>0</v>
      </c>
      <c r="X2699" s="5">
        <v>0</v>
      </c>
      <c r="Y2699" s="5">
        <f t="shared" si="467"/>
        <v>0</v>
      </c>
      <c r="Z2699" s="5">
        <v>0</v>
      </c>
      <c r="AA2699" s="5">
        <v>0</v>
      </c>
      <c r="AB2699" s="5">
        <f t="shared" si="468"/>
        <v>0</v>
      </c>
      <c r="AC2699" s="5">
        <v>0</v>
      </c>
      <c r="AD2699" s="5">
        <v>0</v>
      </c>
      <c r="AE2699" s="5">
        <f t="shared" si="469"/>
        <v>0</v>
      </c>
      <c r="AF2699" s="5">
        <v>0</v>
      </c>
      <c r="AG2699" s="6"/>
      <c r="AH2699" s="5">
        <v>0</v>
      </c>
      <c r="AI2699" s="5">
        <v>0</v>
      </c>
      <c r="AJ2699" s="5">
        <v>0</v>
      </c>
      <c r="AK2699" s="5">
        <f t="shared" si="470"/>
        <v>0</v>
      </c>
      <c r="AL2699" s="5">
        <v>0</v>
      </c>
      <c r="AM2699" s="5">
        <v>0</v>
      </c>
      <c r="AN2699" s="5">
        <f t="shared" si="471"/>
        <v>0</v>
      </c>
      <c r="AO2699" s="5">
        <v>0</v>
      </c>
      <c r="AP2699" s="5">
        <v>0</v>
      </c>
      <c r="AQ2699" s="5">
        <f t="shared" si="472"/>
        <v>0</v>
      </c>
      <c r="AR2699" s="5">
        <v>0</v>
      </c>
      <c r="AS2699" s="6"/>
      <c r="AT2699" s="5">
        <v>0</v>
      </c>
      <c r="AU2699" s="5">
        <v>0</v>
      </c>
      <c r="AV2699" t="str">
        <f t="shared" si="465"/>
        <v>N</v>
      </c>
      <c r="AW2699" t="s">
        <v>60</v>
      </c>
      <c r="AX2699" t="s">
        <v>61</v>
      </c>
      <c r="AY2699" t="s">
        <v>2637</v>
      </c>
      <c r="AZ2699" t="s">
        <v>2637</v>
      </c>
      <c r="BA2699" t="str">
        <f t="shared" si="466"/>
        <v>N</v>
      </c>
    </row>
    <row r="2700" spans="1:53">
      <c r="A2700" t="s">
        <v>436</v>
      </c>
      <c r="B2700" t="s">
        <v>54</v>
      </c>
      <c r="C2700" t="s">
        <v>89</v>
      </c>
      <c r="D2700">
        <v>2020</v>
      </c>
      <c r="F2700" t="s">
        <v>7048</v>
      </c>
      <c r="G2700" t="s">
        <v>721</v>
      </c>
      <c r="H2700" t="s">
        <v>7049</v>
      </c>
      <c r="I2700" t="s">
        <v>7050</v>
      </c>
      <c r="J2700" t="s">
        <v>58</v>
      </c>
      <c r="K2700" t="s">
        <v>59</v>
      </c>
      <c r="L2700" s="5">
        <v>0</v>
      </c>
      <c r="M2700" s="5">
        <v>0</v>
      </c>
      <c r="N2700" s="5">
        <f t="shared" si="462"/>
        <v>0</v>
      </c>
      <c r="O2700" s="5">
        <v>0</v>
      </c>
      <c r="P2700" s="5">
        <v>1</v>
      </c>
      <c r="Q2700" s="5">
        <f t="shared" si="463"/>
        <v>1</v>
      </c>
      <c r="R2700" s="5">
        <v>0</v>
      </c>
      <c r="S2700" s="5">
        <v>0</v>
      </c>
      <c r="T2700" s="5">
        <f t="shared" si="464"/>
        <v>0</v>
      </c>
      <c r="U2700" s="5">
        <v>0</v>
      </c>
      <c r="V2700" s="5">
        <v>1</v>
      </c>
      <c r="W2700" s="5">
        <v>0</v>
      </c>
      <c r="X2700" s="5">
        <v>0</v>
      </c>
      <c r="Y2700" s="5">
        <f t="shared" si="467"/>
        <v>0</v>
      </c>
      <c r="Z2700" s="5">
        <v>0</v>
      </c>
      <c r="AA2700" s="5">
        <v>0</v>
      </c>
      <c r="AB2700" s="5">
        <f t="shared" si="468"/>
        <v>0</v>
      </c>
      <c r="AC2700" s="5">
        <v>0</v>
      </c>
      <c r="AD2700" s="5">
        <v>0</v>
      </c>
      <c r="AE2700" s="5">
        <f t="shared" si="469"/>
        <v>0</v>
      </c>
      <c r="AF2700" s="5">
        <v>0</v>
      </c>
      <c r="AG2700" s="6"/>
      <c r="AH2700" s="5">
        <v>0</v>
      </c>
      <c r="AI2700" s="5">
        <v>0</v>
      </c>
      <c r="AJ2700" s="5">
        <v>0</v>
      </c>
      <c r="AK2700" s="5">
        <f t="shared" si="470"/>
        <v>0</v>
      </c>
      <c r="AL2700" s="5">
        <v>0</v>
      </c>
      <c r="AM2700" s="5">
        <v>0</v>
      </c>
      <c r="AN2700" s="5">
        <f t="shared" si="471"/>
        <v>0</v>
      </c>
      <c r="AO2700" s="5">
        <v>0</v>
      </c>
      <c r="AP2700" s="5">
        <v>0</v>
      </c>
      <c r="AQ2700" s="5">
        <f t="shared" si="472"/>
        <v>0</v>
      </c>
      <c r="AR2700" s="5">
        <v>0</v>
      </c>
      <c r="AS2700" s="6"/>
      <c r="AT2700" s="5">
        <v>0</v>
      </c>
      <c r="AU2700" s="5">
        <v>0</v>
      </c>
      <c r="AV2700" t="str">
        <f t="shared" si="465"/>
        <v>N</v>
      </c>
      <c r="AW2700" t="s">
        <v>60</v>
      </c>
      <c r="AX2700" t="s">
        <v>61</v>
      </c>
      <c r="AY2700" t="s">
        <v>2637</v>
      </c>
      <c r="AZ2700" t="s">
        <v>2637</v>
      </c>
      <c r="BA2700" t="str">
        <f t="shared" si="466"/>
        <v>N</v>
      </c>
    </row>
    <row r="2701" spans="1:53">
      <c r="A2701" t="s">
        <v>436</v>
      </c>
      <c r="B2701" t="s">
        <v>54</v>
      </c>
      <c r="C2701" t="s">
        <v>89</v>
      </c>
      <c r="D2701">
        <v>2020</v>
      </c>
      <c r="F2701" t="s">
        <v>7051</v>
      </c>
      <c r="G2701" t="s">
        <v>7052</v>
      </c>
      <c r="H2701" t="s">
        <v>7053</v>
      </c>
      <c r="I2701" t="s">
        <v>7054</v>
      </c>
      <c r="J2701" t="s">
        <v>58</v>
      </c>
      <c r="K2701" t="s">
        <v>59</v>
      </c>
      <c r="L2701" s="5">
        <v>0</v>
      </c>
      <c r="M2701" s="5">
        <v>0</v>
      </c>
      <c r="N2701" s="5">
        <f t="shared" si="462"/>
        <v>0</v>
      </c>
      <c r="O2701" s="5">
        <v>0</v>
      </c>
      <c r="P2701" s="5">
        <v>1</v>
      </c>
      <c r="Q2701" s="5">
        <f t="shared" si="463"/>
        <v>1</v>
      </c>
      <c r="R2701" s="5">
        <v>0</v>
      </c>
      <c r="S2701" s="5">
        <v>0</v>
      </c>
      <c r="T2701" s="5">
        <f t="shared" si="464"/>
        <v>0</v>
      </c>
      <c r="U2701" s="5">
        <v>0</v>
      </c>
      <c r="V2701" s="5">
        <v>1</v>
      </c>
      <c r="W2701" s="5">
        <v>0</v>
      </c>
      <c r="X2701" s="5">
        <v>0</v>
      </c>
      <c r="Y2701" s="5">
        <f t="shared" si="467"/>
        <v>0</v>
      </c>
      <c r="Z2701" s="5">
        <v>0</v>
      </c>
      <c r="AA2701" s="5">
        <v>0</v>
      </c>
      <c r="AB2701" s="5">
        <f t="shared" si="468"/>
        <v>0</v>
      </c>
      <c r="AC2701" s="5">
        <v>0</v>
      </c>
      <c r="AD2701" s="5">
        <v>0</v>
      </c>
      <c r="AE2701" s="5">
        <f t="shared" si="469"/>
        <v>0</v>
      </c>
      <c r="AF2701" s="5">
        <v>0</v>
      </c>
      <c r="AG2701" s="6"/>
      <c r="AH2701" s="5">
        <v>0</v>
      </c>
      <c r="AI2701" s="5">
        <v>0</v>
      </c>
      <c r="AJ2701" s="5">
        <v>0</v>
      </c>
      <c r="AK2701" s="5">
        <f t="shared" si="470"/>
        <v>0</v>
      </c>
      <c r="AL2701" s="5">
        <v>0</v>
      </c>
      <c r="AM2701" s="5">
        <v>0</v>
      </c>
      <c r="AN2701" s="5">
        <f t="shared" si="471"/>
        <v>0</v>
      </c>
      <c r="AO2701" s="5">
        <v>0</v>
      </c>
      <c r="AP2701" s="5">
        <v>0</v>
      </c>
      <c r="AQ2701" s="5">
        <f t="shared" si="472"/>
        <v>0</v>
      </c>
      <c r="AR2701" s="5">
        <v>0</v>
      </c>
      <c r="AS2701" s="6"/>
      <c r="AT2701" s="5">
        <v>0</v>
      </c>
      <c r="AU2701" s="5">
        <v>0</v>
      </c>
      <c r="AV2701" t="str">
        <f t="shared" si="465"/>
        <v>N</v>
      </c>
      <c r="AW2701" t="s">
        <v>60</v>
      </c>
      <c r="AX2701" t="s">
        <v>61</v>
      </c>
      <c r="AY2701" t="s">
        <v>2637</v>
      </c>
      <c r="AZ2701" t="s">
        <v>2637</v>
      </c>
      <c r="BA2701" t="str">
        <f t="shared" si="466"/>
        <v>N</v>
      </c>
    </row>
    <row r="2702" spans="1:53">
      <c r="A2702" t="s">
        <v>436</v>
      </c>
      <c r="B2702" t="s">
        <v>54</v>
      </c>
      <c r="C2702" t="s">
        <v>89</v>
      </c>
      <c r="D2702">
        <v>2020</v>
      </c>
      <c r="F2702" t="s">
        <v>7055</v>
      </c>
      <c r="G2702" t="s">
        <v>7056</v>
      </c>
      <c r="H2702" t="s">
        <v>7057</v>
      </c>
      <c r="I2702" t="s">
        <v>7058</v>
      </c>
      <c r="J2702" t="s">
        <v>58</v>
      </c>
      <c r="K2702" t="s">
        <v>59</v>
      </c>
      <c r="L2702" s="5">
        <v>0</v>
      </c>
      <c r="M2702" s="5">
        <v>0</v>
      </c>
      <c r="N2702" s="5">
        <f t="shared" si="462"/>
        <v>0</v>
      </c>
      <c r="O2702" s="5">
        <v>0</v>
      </c>
      <c r="P2702" s="5">
        <v>1</v>
      </c>
      <c r="Q2702" s="5">
        <f t="shared" si="463"/>
        <v>1</v>
      </c>
      <c r="R2702" s="5">
        <v>0</v>
      </c>
      <c r="S2702" s="5">
        <v>0</v>
      </c>
      <c r="T2702" s="5">
        <f t="shared" si="464"/>
        <v>0</v>
      </c>
      <c r="U2702" s="5">
        <v>0</v>
      </c>
      <c r="V2702" s="5">
        <v>1</v>
      </c>
      <c r="W2702" s="5">
        <v>0</v>
      </c>
      <c r="X2702" s="5">
        <v>0</v>
      </c>
      <c r="Y2702" s="5">
        <f t="shared" si="467"/>
        <v>0</v>
      </c>
      <c r="Z2702" s="5">
        <v>0</v>
      </c>
      <c r="AA2702" s="5">
        <v>0</v>
      </c>
      <c r="AB2702" s="5">
        <f t="shared" si="468"/>
        <v>0</v>
      </c>
      <c r="AC2702" s="5">
        <v>0</v>
      </c>
      <c r="AD2702" s="5">
        <v>0</v>
      </c>
      <c r="AE2702" s="5">
        <f t="shared" si="469"/>
        <v>0</v>
      </c>
      <c r="AF2702" s="5">
        <v>0</v>
      </c>
      <c r="AG2702" s="6"/>
      <c r="AH2702" s="5">
        <v>0</v>
      </c>
      <c r="AI2702" s="5">
        <v>0</v>
      </c>
      <c r="AJ2702" s="5">
        <v>0</v>
      </c>
      <c r="AK2702" s="5">
        <f t="shared" si="470"/>
        <v>0</v>
      </c>
      <c r="AL2702" s="5">
        <v>0</v>
      </c>
      <c r="AM2702" s="5">
        <v>0</v>
      </c>
      <c r="AN2702" s="5">
        <f t="shared" si="471"/>
        <v>0</v>
      </c>
      <c r="AO2702" s="5">
        <v>0</v>
      </c>
      <c r="AP2702" s="5">
        <v>0</v>
      </c>
      <c r="AQ2702" s="5">
        <f t="shared" si="472"/>
        <v>0</v>
      </c>
      <c r="AR2702" s="5">
        <v>0</v>
      </c>
      <c r="AS2702" s="6"/>
      <c r="AT2702" s="5">
        <v>0</v>
      </c>
      <c r="AU2702" s="5">
        <v>0</v>
      </c>
      <c r="AV2702" t="str">
        <f t="shared" si="465"/>
        <v>N</v>
      </c>
      <c r="AW2702" t="s">
        <v>60</v>
      </c>
      <c r="AX2702" t="s">
        <v>61</v>
      </c>
      <c r="AY2702" t="s">
        <v>2637</v>
      </c>
      <c r="AZ2702" t="s">
        <v>2637</v>
      </c>
      <c r="BA2702" t="str">
        <f t="shared" si="466"/>
        <v>N</v>
      </c>
    </row>
    <row r="2703" spans="1:53">
      <c r="A2703" t="s">
        <v>436</v>
      </c>
      <c r="B2703" t="s">
        <v>54</v>
      </c>
      <c r="C2703" t="s">
        <v>89</v>
      </c>
      <c r="D2703">
        <v>2020</v>
      </c>
      <c r="F2703" t="s">
        <v>7059</v>
      </c>
      <c r="G2703" t="s">
        <v>7060</v>
      </c>
      <c r="H2703" t="s">
        <v>5057</v>
      </c>
      <c r="I2703" t="s">
        <v>7061</v>
      </c>
      <c r="J2703" t="s">
        <v>58</v>
      </c>
      <c r="K2703" t="s">
        <v>59</v>
      </c>
      <c r="L2703" s="5">
        <v>0</v>
      </c>
      <c r="M2703" s="5">
        <v>0</v>
      </c>
      <c r="N2703" s="5">
        <f t="shared" si="462"/>
        <v>0</v>
      </c>
      <c r="O2703" s="5">
        <v>0</v>
      </c>
      <c r="P2703" s="5">
        <v>1</v>
      </c>
      <c r="Q2703" s="5">
        <f t="shared" si="463"/>
        <v>1</v>
      </c>
      <c r="R2703" s="5">
        <v>0</v>
      </c>
      <c r="S2703" s="5">
        <v>0</v>
      </c>
      <c r="T2703" s="5">
        <f t="shared" si="464"/>
        <v>0</v>
      </c>
      <c r="U2703" s="5">
        <v>0</v>
      </c>
      <c r="V2703" s="5">
        <v>1</v>
      </c>
      <c r="W2703" s="5">
        <v>0</v>
      </c>
      <c r="X2703" s="5">
        <v>0</v>
      </c>
      <c r="Y2703" s="5">
        <f t="shared" si="467"/>
        <v>0</v>
      </c>
      <c r="Z2703" s="5">
        <v>0</v>
      </c>
      <c r="AA2703" s="5">
        <v>0</v>
      </c>
      <c r="AB2703" s="5">
        <f t="shared" si="468"/>
        <v>0</v>
      </c>
      <c r="AC2703" s="5">
        <v>0</v>
      </c>
      <c r="AD2703" s="5">
        <v>0</v>
      </c>
      <c r="AE2703" s="5">
        <f t="shared" si="469"/>
        <v>0</v>
      </c>
      <c r="AF2703" s="5">
        <v>0</v>
      </c>
      <c r="AG2703" s="6"/>
      <c r="AH2703" s="5">
        <v>0</v>
      </c>
      <c r="AI2703" s="5">
        <v>0</v>
      </c>
      <c r="AJ2703" s="5">
        <v>0</v>
      </c>
      <c r="AK2703" s="5">
        <f t="shared" si="470"/>
        <v>0</v>
      </c>
      <c r="AL2703" s="5">
        <v>0</v>
      </c>
      <c r="AM2703" s="5">
        <v>0</v>
      </c>
      <c r="AN2703" s="5">
        <f t="shared" si="471"/>
        <v>0</v>
      </c>
      <c r="AO2703" s="5">
        <v>0</v>
      </c>
      <c r="AP2703" s="5">
        <v>0</v>
      </c>
      <c r="AQ2703" s="5">
        <f t="shared" si="472"/>
        <v>0</v>
      </c>
      <c r="AR2703" s="5">
        <v>0</v>
      </c>
      <c r="AS2703" s="6"/>
      <c r="AT2703" s="5">
        <v>0</v>
      </c>
      <c r="AU2703" s="5">
        <v>0</v>
      </c>
      <c r="AV2703" t="str">
        <f t="shared" si="465"/>
        <v>N</v>
      </c>
      <c r="AW2703" t="s">
        <v>60</v>
      </c>
      <c r="AX2703" t="s">
        <v>61</v>
      </c>
      <c r="AY2703" t="s">
        <v>2637</v>
      </c>
      <c r="AZ2703" t="s">
        <v>2637</v>
      </c>
      <c r="BA2703" t="str">
        <f t="shared" si="466"/>
        <v>N</v>
      </c>
    </row>
    <row r="2704" spans="1:53">
      <c r="A2704" t="s">
        <v>436</v>
      </c>
      <c r="B2704" t="s">
        <v>54</v>
      </c>
      <c r="C2704" t="s">
        <v>89</v>
      </c>
      <c r="D2704">
        <v>2020</v>
      </c>
      <c r="F2704" t="s">
        <v>7062</v>
      </c>
      <c r="G2704" t="s">
        <v>7063</v>
      </c>
      <c r="H2704" t="s">
        <v>5050</v>
      </c>
      <c r="I2704" t="s">
        <v>7064</v>
      </c>
      <c r="J2704" t="s">
        <v>58</v>
      </c>
      <c r="K2704" t="s">
        <v>59</v>
      </c>
      <c r="L2704" s="5">
        <v>0</v>
      </c>
      <c r="M2704" s="5">
        <v>0</v>
      </c>
      <c r="N2704" s="5">
        <f t="shared" si="462"/>
        <v>0</v>
      </c>
      <c r="O2704" s="5">
        <v>0</v>
      </c>
      <c r="P2704" s="5">
        <v>1</v>
      </c>
      <c r="Q2704" s="5">
        <f t="shared" si="463"/>
        <v>1</v>
      </c>
      <c r="R2704" s="5">
        <v>0</v>
      </c>
      <c r="S2704" s="5">
        <v>0</v>
      </c>
      <c r="T2704" s="5">
        <f t="shared" si="464"/>
        <v>0</v>
      </c>
      <c r="U2704" s="5">
        <v>0</v>
      </c>
      <c r="V2704" s="5">
        <v>1</v>
      </c>
      <c r="W2704" s="5">
        <v>0</v>
      </c>
      <c r="X2704" s="5">
        <v>0</v>
      </c>
      <c r="Y2704" s="5">
        <f t="shared" si="467"/>
        <v>0</v>
      </c>
      <c r="Z2704" s="5">
        <v>0</v>
      </c>
      <c r="AA2704" s="5">
        <v>0</v>
      </c>
      <c r="AB2704" s="5">
        <f t="shared" si="468"/>
        <v>0</v>
      </c>
      <c r="AC2704" s="5">
        <v>0</v>
      </c>
      <c r="AD2704" s="5">
        <v>0</v>
      </c>
      <c r="AE2704" s="5">
        <f t="shared" si="469"/>
        <v>0</v>
      </c>
      <c r="AF2704" s="5">
        <v>0</v>
      </c>
      <c r="AG2704" s="6"/>
      <c r="AH2704" s="5">
        <v>0</v>
      </c>
      <c r="AI2704" s="5">
        <v>0</v>
      </c>
      <c r="AJ2704" s="5">
        <v>0</v>
      </c>
      <c r="AK2704" s="5">
        <f t="shared" si="470"/>
        <v>0</v>
      </c>
      <c r="AL2704" s="5">
        <v>0</v>
      </c>
      <c r="AM2704" s="5">
        <v>0</v>
      </c>
      <c r="AN2704" s="5">
        <f t="shared" si="471"/>
        <v>0</v>
      </c>
      <c r="AO2704" s="5">
        <v>0</v>
      </c>
      <c r="AP2704" s="5">
        <v>0</v>
      </c>
      <c r="AQ2704" s="5">
        <f t="shared" si="472"/>
        <v>0</v>
      </c>
      <c r="AR2704" s="5">
        <v>0</v>
      </c>
      <c r="AS2704" s="6"/>
      <c r="AT2704" s="5">
        <v>0</v>
      </c>
      <c r="AU2704" s="5">
        <v>0</v>
      </c>
      <c r="AV2704" t="str">
        <f t="shared" si="465"/>
        <v>N</v>
      </c>
      <c r="AW2704" t="s">
        <v>60</v>
      </c>
      <c r="AX2704" t="s">
        <v>61</v>
      </c>
      <c r="AY2704" t="s">
        <v>2637</v>
      </c>
      <c r="AZ2704" t="s">
        <v>2637</v>
      </c>
      <c r="BA2704" t="str">
        <f t="shared" si="466"/>
        <v>N</v>
      </c>
    </row>
    <row r="2705" spans="1:53">
      <c r="A2705" t="s">
        <v>436</v>
      </c>
      <c r="B2705" t="s">
        <v>54</v>
      </c>
      <c r="C2705" t="s">
        <v>89</v>
      </c>
      <c r="D2705">
        <v>2020</v>
      </c>
      <c r="F2705" t="s">
        <v>6845</v>
      </c>
      <c r="G2705" t="s">
        <v>6846</v>
      </c>
      <c r="H2705" t="s">
        <v>7065</v>
      </c>
      <c r="I2705" t="s">
        <v>7066</v>
      </c>
      <c r="J2705" t="s">
        <v>58</v>
      </c>
      <c r="K2705" t="s">
        <v>59</v>
      </c>
      <c r="L2705" s="5">
        <v>0</v>
      </c>
      <c r="M2705" s="5">
        <v>0</v>
      </c>
      <c r="N2705" s="5">
        <f t="shared" si="462"/>
        <v>0</v>
      </c>
      <c r="O2705" s="5">
        <v>0</v>
      </c>
      <c r="P2705" s="5">
        <v>1</v>
      </c>
      <c r="Q2705" s="5">
        <f t="shared" si="463"/>
        <v>1</v>
      </c>
      <c r="R2705" s="5">
        <v>0</v>
      </c>
      <c r="S2705" s="5">
        <v>0</v>
      </c>
      <c r="T2705" s="5">
        <f t="shared" si="464"/>
        <v>0</v>
      </c>
      <c r="U2705" s="5">
        <v>0</v>
      </c>
      <c r="V2705" s="5">
        <v>1</v>
      </c>
      <c r="W2705" s="5">
        <v>0</v>
      </c>
      <c r="X2705" s="5">
        <v>0</v>
      </c>
      <c r="Y2705" s="5">
        <f t="shared" si="467"/>
        <v>0</v>
      </c>
      <c r="Z2705" s="5">
        <v>0</v>
      </c>
      <c r="AA2705" s="5">
        <v>0</v>
      </c>
      <c r="AB2705" s="5">
        <f t="shared" si="468"/>
        <v>0</v>
      </c>
      <c r="AC2705" s="5">
        <v>0</v>
      </c>
      <c r="AD2705" s="5">
        <v>0</v>
      </c>
      <c r="AE2705" s="5">
        <f t="shared" si="469"/>
        <v>0</v>
      </c>
      <c r="AF2705" s="5">
        <v>0</v>
      </c>
      <c r="AG2705" s="6"/>
      <c r="AH2705" s="5">
        <v>0</v>
      </c>
      <c r="AI2705" s="5">
        <v>0</v>
      </c>
      <c r="AJ2705" s="5">
        <v>0</v>
      </c>
      <c r="AK2705" s="5">
        <f t="shared" si="470"/>
        <v>0</v>
      </c>
      <c r="AL2705" s="5">
        <v>0</v>
      </c>
      <c r="AM2705" s="5">
        <v>0</v>
      </c>
      <c r="AN2705" s="5">
        <f t="shared" si="471"/>
        <v>0</v>
      </c>
      <c r="AO2705" s="5">
        <v>0</v>
      </c>
      <c r="AP2705" s="5">
        <v>0</v>
      </c>
      <c r="AQ2705" s="5">
        <f t="shared" si="472"/>
        <v>0</v>
      </c>
      <c r="AR2705" s="5">
        <v>0</v>
      </c>
      <c r="AS2705" s="6"/>
      <c r="AT2705" s="5">
        <v>0</v>
      </c>
      <c r="AU2705" s="5">
        <v>0</v>
      </c>
      <c r="AV2705" t="str">
        <f t="shared" si="465"/>
        <v>N</v>
      </c>
      <c r="AW2705" t="s">
        <v>60</v>
      </c>
      <c r="AX2705" t="s">
        <v>61</v>
      </c>
      <c r="AY2705" t="s">
        <v>2637</v>
      </c>
      <c r="AZ2705" t="s">
        <v>2637</v>
      </c>
      <c r="BA2705" t="str">
        <f t="shared" si="466"/>
        <v>N</v>
      </c>
    </row>
    <row r="2706" spans="1:53">
      <c r="A2706" t="s">
        <v>436</v>
      </c>
      <c r="B2706" t="s">
        <v>54</v>
      </c>
      <c r="C2706" t="s">
        <v>89</v>
      </c>
      <c r="D2706">
        <v>2020</v>
      </c>
      <c r="F2706" t="s">
        <v>6845</v>
      </c>
      <c r="G2706" t="s">
        <v>6846</v>
      </c>
      <c r="H2706" t="s">
        <v>7067</v>
      </c>
      <c r="I2706" t="s">
        <v>7068</v>
      </c>
      <c r="J2706" t="s">
        <v>58</v>
      </c>
      <c r="K2706" t="s">
        <v>59</v>
      </c>
      <c r="L2706" s="5">
        <v>0</v>
      </c>
      <c r="M2706" s="5">
        <v>0</v>
      </c>
      <c r="N2706" s="5">
        <f t="shared" si="462"/>
        <v>0</v>
      </c>
      <c r="O2706" s="5">
        <v>0</v>
      </c>
      <c r="P2706" s="5">
        <v>1</v>
      </c>
      <c r="Q2706" s="5">
        <f t="shared" si="463"/>
        <v>1</v>
      </c>
      <c r="R2706" s="5">
        <v>0</v>
      </c>
      <c r="S2706" s="5">
        <v>0</v>
      </c>
      <c r="T2706" s="5">
        <f t="shared" si="464"/>
        <v>0</v>
      </c>
      <c r="U2706" s="5">
        <v>0</v>
      </c>
      <c r="V2706" s="5">
        <v>1</v>
      </c>
      <c r="W2706" s="5">
        <v>0</v>
      </c>
      <c r="X2706" s="5">
        <v>0</v>
      </c>
      <c r="Y2706" s="5">
        <f t="shared" si="467"/>
        <v>0</v>
      </c>
      <c r="Z2706" s="5">
        <v>0</v>
      </c>
      <c r="AA2706" s="5">
        <v>0</v>
      </c>
      <c r="AB2706" s="5">
        <f t="shared" si="468"/>
        <v>0</v>
      </c>
      <c r="AC2706" s="5">
        <v>0</v>
      </c>
      <c r="AD2706" s="5">
        <v>0</v>
      </c>
      <c r="AE2706" s="5">
        <f t="shared" si="469"/>
        <v>0</v>
      </c>
      <c r="AF2706" s="5">
        <v>0</v>
      </c>
      <c r="AG2706" s="6"/>
      <c r="AH2706" s="5">
        <v>0</v>
      </c>
      <c r="AI2706" s="5">
        <v>0</v>
      </c>
      <c r="AJ2706" s="5">
        <v>0</v>
      </c>
      <c r="AK2706" s="5">
        <f t="shared" si="470"/>
        <v>0</v>
      </c>
      <c r="AL2706" s="5">
        <v>0</v>
      </c>
      <c r="AM2706" s="5">
        <v>0</v>
      </c>
      <c r="AN2706" s="5">
        <f t="shared" si="471"/>
        <v>0</v>
      </c>
      <c r="AO2706" s="5">
        <v>0</v>
      </c>
      <c r="AP2706" s="5">
        <v>0</v>
      </c>
      <c r="AQ2706" s="5">
        <f t="shared" si="472"/>
        <v>0</v>
      </c>
      <c r="AR2706" s="5">
        <v>0</v>
      </c>
      <c r="AS2706" s="6"/>
      <c r="AT2706" s="5">
        <v>0</v>
      </c>
      <c r="AU2706" s="5">
        <v>0</v>
      </c>
      <c r="AV2706" t="str">
        <f t="shared" si="465"/>
        <v>N</v>
      </c>
      <c r="AW2706" t="s">
        <v>60</v>
      </c>
      <c r="AX2706" t="s">
        <v>61</v>
      </c>
      <c r="AY2706" t="s">
        <v>2637</v>
      </c>
      <c r="AZ2706" t="s">
        <v>2637</v>
      </c>
      <c r="BA2706" t="str">
        <f t="shared" si="466"/>
        <v>N</v>
      </c>
    </row>
    <row r="2707" spans="1:53">
      <c r="A2707" t="s">
        <v>436</v>
      </c>
      <c r="B2707" t="s">
        <v>54</v>
      </c>
      <c r="C2707" t="s">
        <v>89</v>
      </c>
      <c r="D2707">
        <v>2020</v>
      </c>
      <c r="F2707" t="s">
        <v>7069</v>
      </c>
      <c r="G2707" t="s">
        <v>7070</v>
      </c>
      <c r="H2707" t="s">
        <v>5046</v>
      </c>
      <c r="I2707" t="s">
        <v>7071</v>
      </c>
      <c r="J2707" t="s">
        <v>58</v>
      </c>
      <c r="K2707" t="s">
        <v>59</v>
      </c>
      <c r="L2707" s="5">
        <v>0</v>
      </c>
      <c r="M2707" s="5">
        <v>0</v>
      </c>
      <c r="N2707" s="5">
        <f t="shared" si="462"/>
        <v>0</v>
      </c>
      <c r="O2707" s="5">
        <v>0</v>
      </c>
      <c r="P2707" s="5">
        <v>1</v>
      </c>
      <c r="Q2707" s="5">
        <f t="shared" si="463"/>
        <v>1</v>
      </c>
      <c r="R2707" s="5">
        <v>0</v>
      </c>
      <c r="S2707" s="5">
        <v>0</v>
      </c>
      <c r="T2707" s="5">
        <f t="shared" si="464"/>
        <v>0</v>
      </c>
      <c r="U2707" s="5">
        <v>0</v>
      </c>
      <c r="V2707" s="5">
        <v>1</v>
      </c>
      <c r="W2707" s="5">
        <v>0</v>
      </c>
      <c r="X2707" s="5">
        <v>0</v>
      </c>
      <c r="Y2707" s="5">
        <f t="shared" si="467"/>
        <v>0</v>
      </c>
      <c r="Z2707" s="5">
        <v>0</v>
      </c>
      <c r="AA2707" s="5">
        <v>0</v>
      </c>
      <c r="AB2707" s="5">
        <f t="shared" si="468"/>
        <v>0</v>
      </c>
      <c r="AC2707" s="5">
        <v>0</v>
      </c>
      <c r="AD2707" s="5">
        <v>0</v>
      </c>
      <c r="AE2707" s="5">
        <f t="shared" si="469"/>
        <v>0</v>
      </c>
      <c r="AF2707" s="5">
        <v>0</v>
      </c>
      <c r="AG2707" s="6"/>
      <c r="AH2707" s="5">
        <v>0</v>
      </c>
      <c r="AI2707" s="5">
        <v>0</v>
      </c>
      <c r="AJ2707" s="5">
        <v>0</v>
      </c>
      <c r="AK2707" s="5">
        <f t="shared" si="470"/>
        <v>0</v>
      </c>
      <c r="AL2707" s="5">
        <v>0</v>
      </c>
      <c r="AM2707" s="5">
        <v>0</v>
      </c>
      <c r="AN2707" s="5">
        <f t="shared" si="471"/>
        <v>0</v>
      </c>
      <c r="AO2707" s="5">
        <v>0</v>
      </c>
      <c r="AP2707" s="5">
        <v>0</v>
      </c>
      <c r="AQ2707" s="5">
        <f t="shared" si="472"/>
        <v>0</v>
      </c>
      <c r="AR2707" s="5">
        <v>0</v>
      </c>
      <c r="AS2707" s="6"/>
      <c r="AT2707" s="5">
        <v>0</v>
      </c>
      <c r="AU2707" s="5">
        <v>0</v>
      </c>
      <c r="AV2707" t="str">
        <f t="shared" si="465"/>
        <v>N</v>
      </c>
      <c r="AW2707" t="s">
        <v>60</v>
      </c>
      <c r="AX2707" t="s">
        <v>61</v>
      </c>
      <c r="AY2707" t="s">
        <v>2637</v>
      </c>
      <c r="AZ2707" t="s">
        <v>2637</v>
      </c>
      <c r="BA2707" t="str">
        <f t="shared" si="466"/>
        <v>N</v>
      </c>
    </row>
    <row r="2708" spans="1:53">
      <c r="A2708" t="s">
        <v>436</v>
      </c>
      <c r="B2708" t="s">
        <v>54</v>
      </c>
      <c r="C2708" t="s">
        <v>89</v>
      </c>
      <c r="D2708">
        <v>2020</v>
      </c>
      <c r="F2708" t="s">
        <v>7072</v>
      </c>
      <c r="G2708" t="s">
        <v>7073</v>
      </c>
      <c r="H2708" t="s">
        <v>7074</v>
      </c>
      <c r="I2708" t="s">
        <v>7075</v>
      </c>
      <c r="J2708" t="s">
        <v>58</v>
      </c>
      <c r="K2708" t="s">
        <v>59</v>
      </c>
      <c r="L2708" s="5">
        <v>0</v>
      </c>
      <c r="M2708" s="5">
        <v>0</v>
      </c>
      <c r="N2708" s="5">
        <f t="shared" si="462"/>
        <v>0</v>
      </c>
      <c r="O2708" s="5">
        <v>0</v>
      </c>
      <c r="P2708" s="5">
        <v>1</v>
      </c>
      <c r="Q2708" s="5">
        <f t="shared" si="463"/>
        <v>1</v>
      </c>
      <c r="R2708" s="5">
        <v>0</v>
      </c>
      <c r="S2708" s="5">
        <v>0</v>
      </c>
      <c r="T2708" s="5">
        <f t="shared" si="464"/>
        <v>0</v>
      </c>
      <c r="U2708" s="5">
        <v>0</v>
      </c>
      <c r="V2708" s="5">
        <v>1</v>
      </c>
      <c r="W2708" s="5">
        <v>0</v>
      </c>
      <c r="X2708" s="5">
        <v>0</v>
      </c>
      <c r="Y2708" s="5">
        <f t="shared" si="467"/>
        <v>0</v>
      </c>
      <c r="Z2708" s="5">
        <v>0</v>
      </c>
      <c r="AA2708" s="5">
        <v>0</v>
      </c>
      <c r="AB2708" s="5">
        <f t="shared" si="468"/>
        <v>0</v>
      </c>
      <c r="AC2708" s="5">
        <v>0</v>
      </c>
      <c r="AD2708" s="5">
        <v>0</v>
      </c>
      <c r="AE2708" s="5">
        <f t="shared" si="469"/>
        <v>0</v>
      </c>
      <c r="AF2708" s="5">
        <v>0</v>
      </c>
      <c r="AG2708" s="6"/>
      <c r="AH2708" s="5">
        <v>0</v>
      </c>
      <c r="AI2708" s="5">
        <v>0</v>
      </c>
      <c r="AJ2708" s="5">
        <v>0</v>
      </c>
      <c r="AK2708" s="5">
        <f t="shared" si="470"/>
        <v>0</v>
      </c>
      <c r="AL2708" s="5">
        <v>0</v>
      </c>
      <c r="AM2708" s="5">
        <v>0</v>
      </c>
      <c r="AN2708" s="5">
        <f t="shared" si="471"/>
        <v>0</v>
      </c>
      <c r="AO2708" s="5">
        <v>0</v>
      </c>
      <c r="AP2708" s="5">
        <v>0</v>
      </c>
      <c r="AQ2708" s="5">
        <f t="shared" si="472"/>
        <v>0</v>
      </c>
      <c r="AR2708" s="5">
        <v>0</v>
      </c>
      <c r="AS2708" s="6"/>
      <c r="AT2708" s="5">
        <v>0</v>
      </c>
      <c r="AU2708" s="5">
        <v>0</v>
      </c>
      <c r="AV2708" t="str">
        <f t="shared" si="465"/>
        <v>N</v>
      </c>
      <c r="AW2708" t="s">
        <v>60</v>
      </c>
      <c r="AX2708" t="s">
        <v>61</v>
      </c>
      <c r="AY2708" t="s">
        <v>2637</v>
      </c>
      <c r="AZ2708" t="s">
        <v>2637</v>
      </c>
      <c r="BA2708" t="str">
        <f t="shared" si="466"/>
        <v>N</v>
      </c>
    </row>
    <row r="2709" spans="1:53">
      <c r="A2709" t="s">
        <v>436</v>
      </c>
      <c r="B2709" t="s">
        <v>54</v>
      </c>
      <c r="C2709" t="s">
        <v>89</v>
      </c>
      <c r="D2709">
        <v>2020</v>
      </c>
      <c r="F2709" t="s">
        <v>7076</v>
      </c>
      <c r="G2709" t="s">
        <v>7077</v>
      </c>
      <c r="H2709" t="s">
        <v>2720</v>
      </c>
      <c r="I2709" t="s">
        <v>7078</v>
      </c>
      <c r="J2709" t="s">
        <v>58</v>
      </c>
      <c r="K2709" t="s">
        <v>59</v>
      </c>
      <c r="L2709" s="5">
        <v>0</v>
      </c>
      <c r="M2709" s="5">
        <v>0</v>
      </c>
      <c r="N2709" s="5">
        <f t="shared" si="462"/>
        <v>0</v>
      </c>
      <c r="O2709" s="5">
        <v>0</v>
      </c>
      <c r="P2709" s="5">
        <v>1</v>
      </c>
      <c r="Q2709" s="5">
        <f t="shared" si="463"/>
        <v>1</v>
      </c>
      <c r="R2709" s="5">
        <v>0</v>
      </c>
      <c r="S2709" s="5">
        <v>0</v>
      </c>
      <c r="T2709" s="5">
        <f t="shared" si="464"/>
        <v>0</v>
      </c>
      <c r="U2709" s="5">
        <v>0</v>
      </c>
      <c r="V2709" s="5">
        <v>1</v>
      </c>
      <c r="W2709" s="5">
        <v>0</v>
      </c>
      <c r="X2709" s="5">
        <v>0</v>
      </c>
      <c r="Y2709" s="5">
        <f t="shared" si="467"/>
        <v>0</v>
      </c>
      <c r="Z2709" s="5">
        <v>0</v>
      </c>
      <c r="AA2709" s="5">
        <v>0</v>
      </c>
      <c r="AB2709" s="5">
        <f t="shared" si="468"/>
        <v>0</v>
      </c>
      <c r="AC2709" s="5">
        <v>0</v>
      </c>
      <c r="AD2709" s="5">
        <v>0</v>
      </c>
      <c r="AE2709" s="5">
        <f t="shared" si="469"/>
        <v>0</v>
      </c>
      <c r="AF2709" s="5">
        <v>0</v>
      </c>
      <c r="AG2709" s="6"/>
      <c r="AH2709" s="5">
        <v>0</v>
      </c>
      <c r="AI2709" s="5">
        <v>0</v>
      </c>
      <c r="AJ2709" s="5">
        <v>0</v>
      </c>
      <c r="AK2709" s="5">
        <f t="shared" si="470"/>
        <v>0</v>
      </c>
      <c r="AL2709" s="5">
        <v>0</v>
      </c>
      <c r="AM2709" s="5">
        <v>0</v>
      </c>
      <c r="AN2709" s="5">
        <f t="shared" si="471"/>
        <v>0</v>
      </c>
      <c r="AO2709" s="5">
        <v>0</v>
      </c>
      <c r="AP2709" s="5">
        <v>0</v>
      </c>
      <c r="AQ2709" s="5">
        <f t="shared" si="472"/>
        <v>0</v>
      </c>
      <c r="AR2709" s="5">
        <v>0</v>
      </c>
      <c r="AS2709" s="6"/>
      <c r="AT2709" s="5">
        <v>0</v>
      </c>
      <c r="AU2709" s="5">
        <v>0</v>
      </c>
      <c r="AV2709" t="str">
        <f t="shared" si="465"/>
        <v>N</v>
      </c>
      <c r="AW2709" t="s">
        <v>60</v>
      </c>
      <c r="AX2709" t="s">
        <v>61</v>
      </c>
      <c r="AY2709" t="s">
        <v>2637</v>
      </c>
      <c r="AZ2709" t="s">
        <v>2637</v>
      </c>
      <c r="BA2709" t="str">
        <f t="shared" si="466"/>
        <v>N</v>
      </c>
    </row>
    <row r="2710" spans="1:53">
      <c r="A2710" t="s">
        <v>436</v>
      </c>
      <c r="B2710" t="s">
        <v>54</v>
      </c>
      <c r="C2710" t="s">
        <v>89</v>
      </c>
      <c r="D2710">
        <v>2020</v>
      </c>
      <c r="F2710" t="s">
        <v>7079</v>
      </c>
      <c r="G2710" t="s">
        <v>7080</v>
      </c>
      <c r="H2710" t="s">
        <v>2720</v>
      </c>
      <c r="I2710" t="s">
        <v>7081</v>
      </c>
      <c r="J2710" t="s">
        <v>58</v>
      </c>
      <c r="K2710" t="s">
        <v>59</v>
      </c>
      <c r="L2710" s="5">
        <v>0</v>
      </c>
      <c r="M2710" s="5">
        <v>0</v>
      </c>
      <c r="N2710" s="5">
        <f t="shared" si="462"/>
        <v>0</v>
      </c>
      <c r="O2710" s="5">
        <v>0</v>
      </c>
      <c r="P2710" s="5">
        <v>1</v>
      </c>
      <c r="Q2710" s="5">
        <f t="shared" si="463"/>
        <v>1</v>
      </c>
      <c r="R2710" s="5">
        <v>0</v>
      </c>
      <c r="S2710" s="5">
        <v>0</v>
      </c>
      <c r="T2710" s="5">
        <f t="shared" si="464"/>
        <v>0</v>
      </c>
      <c r="U2710" s="5">
        <v>0</v>
      </c>
      <c r="V2710" s="5">
        <v>1</v>
      </c>
      <c r="W2710" s="5">
        <v>0</v>
      </c>
      <c r="X2710" s="5">
        <v>0</v>
      </c>
      <c r="Y2710" s="5">
        <f t="shared" si="467"/>
        <v>0</v>
      </c>
      <c r="Z2710" s="5">
        <v>0</v>
      </c>
      <c r="AA2710" s="5">
        <v>0</v>
      </c>
      <c r="AB2710" s="5">
        <f t="shared" si="468"/>
        <v>0</v>
      </c>
      <c r="AC2710" s="5">
        <v>0</v>
      </c>
      <c r="AD2710" s="5">
        <v>0</v>
      </c>
      <c r="AE2710" s="5">
        <f t="shared" si="469"/>
        <v>0</v>
      </c>
      <c r="AF2710" s="5">
        <v>0</v>
      </c>
      <c r="AG2710" s="6"/>
      <c r="AH2710" s="5">
        <v>0</v>
      </c>
      <c r="AI2710" s="5">
        <v>0</v>
      </c>
      <c r="AJ2710" s="5">
        <v>0</v>
      </c>
      <c r="AK2710" s="5">
        <f t="shared" si="470"/>
        <v>0</v>
      </c>
      <c r="AL2710" s="5">
        <v>0</v>
      </c>
      <c r="AM2710" s="5">
        <v>0</v>
      </c>
      <c r="AN2710" s="5">
        <f t="shared" si="471"/>
        <v>0</v>
      </c>
      <c r="AO2710" s="5">
        <v>0</v>
      </c>
      <c r="AP2710" s="5">
        <v>0</v>
      </c>
      <c r="AQ2710" s="5">
        <f t="shared" si="472"/>
        <v>0</v>
      </c>
      <c r="AR2710" s="5">
        <v>0</v>
      </c>
      <c r="AS2710" s="6"/>
      <c r="AT2710" s="5">
        <v>0</v>
      </c>
      <c r="AU2710" s="5">
        <v>0</v>
      </c>
      <c r="AV2710" t="str">
        <f t="shared" si="465"/>
        <v>N</v>
      </c>
      <c r="AW2710" t="s">
        <v>60</v>
      </c>
      <c r="AX2710" t="s">
        <v>61</v>
      </c>
      <c r="AY2710" t="s">
        <v>2637</v>
      </c>
      <c r="AZ2710" t="s">
        <v>2637</v>
      </c>
      <c r="BA2710" t="str">
        <f t="shared" si="466"/>
        <v>N</v>
      </c>
    </row>
    <row r="2711" spans="1:53">
      <c r="A2711" t="s">
        <v>436</v>
      </c>
      <c r="B2711" t="s">
        <v>54</v>
      </c>
      <c r="C2711" t="s">
        <v>89</v>
      </c>
      <c r="D2711">
        <v>2020</v>
      </c>
      <c r="F2711" t="s">
        <v>5945</v>
      </c>
      <c r="G2711" t="s">
        <v>5969</v>
      </c>
      <c r="H2711" t="s">
        <v>6801</v>
      </c>
      <c r="I2711" t="s">
        <v>7082</v>
      </c>
      <c r="J2711" t="s">
        <v>58</v>
      </c>
      <c r="K2711" t="s">
        <v>59</v>
      </c>
      <c r="L2711" s="5">
        <v>0</v>
      </c>
      <c r="M2711" s="5">
        <v>0</v>
      </c>
      <c r="N2711" s="5">
        <f t="shared" si="462"/>
        <v>0</v>
      </c>
      <c r="O2711" s="5">
        <v>0</v>
      </c>
      <c r="P2711" s="5">
        <v>1</v>
      </c>
      <c r="Q2711" s="5">
        <f t="shared" si="463"/>
        <v>1</v>
      </c>
      <c r="R2711" s="5">
        <v>0</v>
      </c>
      <c r="S2711" s="5">
        <v>0</v>
      </c>
      <c r="T2711" s="5">
        <f t="shared" si="464"/>
        <v>0</v>
      </c>
      <c r="U2711" s="5">
        <v>0</v>
      </c>
      <c r="V2711" s="5">
        <v>1</v>
      </c>
      <c r="W2711" s="5">
        <v>0</v>
      </c>
      <c r="X2711" s="5">
        <v>0</v>
      </c>
      <c r="Y2711" s="5">
        <f t="shared" si="467"/>
        <v>0</v>
      </c>
      <c r="Z2711" s="5">
        <v>0</v>
      </c>
      <c r="AA2711" s="5">
        <v>0</v>
      </c>
      <c r="AB2711" s="5">
        <f t="shared" si="468"/>
        <v>0</v>
      </c>
      <c r="AC2711" s="5">
        <v>0</v>
      </c>
      <c r="AD2711" s="5">
        <v>0</v>
      </c>
      <c r="AE2711" s="5">
        <f t="shared" si="469"/>
        <v>0</v>
      </c>
      <c r="AF2711" s="5">
        <v>0</v>
      </c>
      <c r="AG2711" s="6"/>
      <c r="AH2711" s="5">
        <v>0</v>
      </c>
      <c r="AI2711" s="5">
        <v>0</v>
      </c>
      <c r="AJ2711" s="5">
        <v>0</v>
      </c>
      <c r="AK2711" s="5">
        <f t="shared" si="470"/>
        <v>0</v>
      </c>
      <c r="AL2711" s="5">
        <v>0</v>
      </c>
      <c r="AM2711" s="5">
        <v>0</v>
      </c>
      <c r="AN2711" s="5">
        <f t="shared" si="471"/>
        <v>0</v>
      </c>
      <c r="AO2711" s="5">
        <v>0</v>
      </c>
      <c r="AP2711" s="5">
        <v>0</v>
      </c>
      <c r="AQ2711" s="5">
        <f t="shared" si="472"/>
        <v>0</v>
      </c>
      <c r="AR2711" s="5">
        <v>0</v>
      </c>
      <c r="AS2711" s="6"/>
      <c r="AT2711" s="5">
        <v>0</v>
      </c>
      <c r="AU2711" s="5">
        <v>0</v>
      </c>
      <c r="AV2711" t="str">
        <f t="shared" si="465"/>
        <v>N</v>
      </c>
      <c r="AW2711" t="s">
        <v>60</v>
      </c>
      <c r="AX2711" t="s">
        <v>61</v>
      </c>
      <c r="AY2711" t="s">
        <v>2637</v>
      </c>
      <c r="AZ2711" t="s">
        <v>2637</v>
      </c>
      <c r="BA2711" t="str">
        <f t="shared" si="466"/>
        <v>N</v>
      </c>
    </row>
    <row r="2712" spans="1:53">
      <c r="A2712" t="s">
        <v>436</v>
      </c>
      <c r="B2712" t="s">
        <v>54</v>
      </c>
      <c r="C2712" t="s">
        <v>89</v>
      </c>
      <c r="D2712">
        <v>2020</v>
      </c>
      <c r="F2712" t="s">
        <v>7083</v>
      </c>
      <c r="G2712" t="s">
        <v>7084</v>
      </c>
      <c r="H2712" t="s">
        <v>7085</v>
      </c>
      <c r="I2712" t="s">
        <v>7086</v>
      </c>
      <c r="J2712" t="s">
        <v>58</v>
      </c>
      <c r="K2712" t="s">
        <v>59</v>
      </c>
      <c r="L2712" s="5">
        <v>0</v>
      </c>
      <c r="M2712" s="5">
        <v>0</v>
      </c>
      <c r="N2712" s="5">
        <f t="shared" si="462"/>
        <v>0</v>
      </c>
      <c r="O2712" s="5">
        <v>0</v>
      </c>
      <c r="P2712" s="5">
        <v>1</v>
      </c>
      <c r="Q2712" s="5">
        <f t="shared" si="463"/>
        <v>1</v>
      </c>
      <c r="R2712" s="5">
        <v>0</v>
      </c>
      <c r="S2712" s="5">
        <v>0</v>
      </c>
      <c r="T2712" s="5">
        <f t="shared" si="464"/>
        <v>0</v>
      </c>
      <c r="U2712" s="5">
        <v>0</v>
      </c>
      <c r="V2712" s="5">
        <v>1</v>
      </c>
      <c r="W2712" s="5">
        <v>0</v>
      </c>
      <c r="X2712" s="5">
        <v>0</v>
      </c>
      <c r="Y2712" s="5">
        <f t="shared" si="467"/>
        <v>0</v>
      </c>
      <c r="Z2712" s="5">
        <v>0</v>
      </c>
      <c r="AA2712" s="5">
        <v>0</v>
      </c>
      <c r="AB2712" s="5">
        <f t="shared" si="468"/>
        <v>0</v>
      </c>
      <c r="AC2712" s="5">
        <v>0</v>
      </c>
      <c r="AD2712" s="5">
        <v>0</v>
      </c>
      <c r="AE2712" s="5">
        <f t="shared" si="469"/>
        <v>0</v>
      </c>
      <c r="AF2712" s="5">
        <v>0</v>
      </c>
      <c r="AG2712" s="6"/>
      <c r="AH2712" s="5">
        <v>0</v>
      </c>
      <c r="AI2712" s="5">
        <v>0</v>
      </c>
      <c r="AJ2712" s="5">
        <v>0</v>
      </c>
      <c r="AK2712" s="5">
        <f t="shared" si="470"/>
        <v>0</v>
      </c>
      <c r="AL2712" s="5">
        <v>0</v>
      </c>
      <c r="AM2712" s="5">
        <v>0</v>
      </c>
      <c r="AN2712" s="5">
        <f t="shared" si="471"/>
        <v>0</v>
      </c>
      <c r="AO2712" s="5">
        <v>0</v>
      </c>
      <c r="AP2712" s="5">
        <v>0</v>
      </c>
      <c r="AQ2712" s="5">
        <f t="shared" si="472"/>
        <v>0</v>
      </c>
      <c r="AR2712" s="5">
        <v>0</v>
      </c>
      <c r="AS2712" s="6"/>
      <c r="AT2712" s="5">
        <v>0</v>
      </c>
      <c r="AU2712" s="5">
        <v>0</v>
      </c>
      <c r="AV2712" t="str">
        <f t="shared" si="465"/>
        <v>N</v>
      </c>
      <c r="AW2712" t="s">
        <v>60</v>
      </c>
      <c r="AX2712" t="s">
        <v>61</v>
      </c>
      <c r="AY2712" t="s">
        <v>2637</v>
      </c>
      <c r="AZ2712" t="s">
        <v>2637</v>
      </c>
      <c r="BA2712" t="str">
        <f t="shared" si="466"/>
        <v>N</v>
      </c>
    </row>
    <row r="2713" spans="1:53">
      <c r="A2713" t="s">
        <v>436</v>
      </c>
      <c r="B2713" t="s">
        <v>54</v>
      </c>
      <c r="C2713" t="s">
        <v>89</v>
      </c>
      <c r="D2713">
        <v>2020</v>
      </c>
      <c r="F2713" t="s">
        <v>7087</v>
      </c>
      <c r="G2713" t="s">
        <v>7088</v>
      </c>
      <c r="H2713" t="s">
        <v>7089</v>
      </c>
      <c r="I2713" t="s">
        <v>7090</v>
      </c>
      <c r="J2713" t="s">
        <v>58</v>
      </c>
      <c r="K2713" t="s">
        <v>59</v>
      </c>
      <c r="L2713" s="5">
        <v>0</v>
      </c>
      <c r="M2713" s="5">
        <v>0</v>
      </c>
      <c r="N2713" s="5">
        <f t="shared" si="462"/>
        <v>0</v>
      </c>
      <c r="O2713" s="5">
        <v>0</v>
      </c>
      <c r="P2713" s="5">
        <v>1</v>
      </c>
      <c r="Q2713" s="5">
        <f t="shared" si="463"/>
        <v>1</v>
      </c>
      <c r="R2713" s="5">
        <v>0</v>
      </c>
      <c r="S2713" s="5">
        <v>0</v>
      </c>
      <c r="T2713" s="5">
        <f t="shared" si="464"/>
        <v>0</v>
      </c>
      <c r="U2713" s="5">
        <v>0</v>
      </c>
      <c r="V2713" s="5">
        <v>1</v>
      </c>
      <c r="W2713" s="5">
        <v>0</v>
      </c>
      <c r="X2713" s="5">
        <v>0</v>
      </c>
      <c r="Y2713" s="5">
        <f t="shared" si="467"/>
        <v>0</v>
      </c>
      <c r="Z2713" s="5">
        <v>0</v>
      </c>
      <c r="AA2713" s="5">
        <v>0</v>
      </c>
      <c r="AB2713" s="5">
        <f t="shared" si="468"/>
        <v>0</v>
      </c>
      <c r="AC2713" s="5">
        <v>0</v>
      </c>
      <c r="AD2713" s="5">
        <v>0</v>
      </c>
      <c r="AE2713" s="5">
        <f t="shared" si="469"/>
        <v>0</v>
      </c>
      <c r="AF2713" s="5">
        <v>0</v>
      </c>
      <c r="AG2713" s="6"/>
      <c r="AH2713" s="5">
        <v>0</v>
      </c>
      <c r="AI2713" s="5">
        <v>0</v>
      </c>
      <c r="AJ2713" s="5">
        <v>0</v>
      </c>
      <c r="AK2713" s="5">
        <f t="shared" si="470"/>
        <v>0</v>
      </c>
      <c r="AL2713" s="5">
        <v>0</v>
      </c>
      <c r="AM2713" s="5">
        <v>0</v>
      </c>
      <c r="AN2713" s="5">
        <f t="shared" si="471"/>
        <v>0</v>
      </c>
      <c r="AO2713" s="5">
        <v>0</v>
      </c>
      <c r="AP2713" s="5">
        <v>0</v>
      </c>
      <c r="AQ2713" s="5">
        <f t="shared" si="472"/>
        <v>0</v>
      </c>
      <c r="AR2713" s="5">
        <v>0</v>
      </c>
      <c r="AS2713" s="6"/>
      <c r="AT2713" s="5">
        <v>0</v>
      </c>
      <c r="AU2713" s="5">
        <v>0</v>
      </c>
      <c r="AV2713" t="str">
        <f t="shared" si="465"/>
        <v>N</v>
      </c>
      <c r="AW2713" t="s">
        <v>60</v>
      </c>
      <c r="AX2713" t="s">
        <v>61</v>
      </c>
      <c r="AY2713" t="s">
        <v>2637</v>
      </c>
      <c r="AZ2713" t="s">
        <v>2637</v>
      </c>
      <c r="BA2713" t="str">
        <f t="shared" si="466"/>
        <v>N</v>
      </c>
    </row>
    <row r="2714" spans="1:53">
      <c r="A2714" t="s">
        <v>436</v>
      </c>
      <c r="B2714" t="s">
        <v>54</v>
      </c>
      <c r="C2714" t="s">
        <v>89</v>
      </c>
      <c r="D2714">
        <v>2020</v>
      </c>
      <c r="F2714" t="s">
        <v>7091</v>
      </c>
      <c r="G2714" t="s">
        <v>7092</v>
      </c>
      <c r="H2714" t="s">
        <v>5071</v>
      </c>
      <c r="I2714" t="s">
        <v>7093</v>
      </c>
      <c r="J2714" t="s">
        <v>58</v>
      </c>
      <c r="K2714" t="s">
        <v>59</v>
      </c>
      <c r="L2714" s="5">
        <v>0</v>
      </c>
      <c r="M2714" s="5">
        <v>0</v>
      </c>
      <c r="N2714" s="5">
        <f t="shared" si="462"/>
        <v>0</v>
      </c>
      <c r="O2714" s="5">
        <v>0</v>
      </c>
      <c r="P2714" s="5">
        <v>1</v>
      </c>
      <c r="Q2714" s="5">
        <f t="shared" si="463"/>
        <v>1</v>
      </c>
      <c r="R2714" s="5">
        <v>0</v>
      </c>
      <c r="S2714" s="5">
        <v>0</v>
      </c>
      <c r="T2714" s="5">
        <f t="shared" si="464"/>
        <v>0</v>
      </c>
      <c r="U2714" s="5">
        <v>0</v>
      </c>
      <c r="V2714" s="5">
        <v>1</v>
      </c>
      <c r="W2714" s="5">
        <v>0</v>
      </c>
      <c r="X2714" s="5">
        <v>0</v>
      </c>
      <c r="Y2714" s="5">
        <f t="shared" si="467"/>
        <v>0</v>
      </c>
      <c r="Z2714" s="5">
        <v>0</v>
      </c>
      <c r="AA2714" s="5">
        <v>0</v>
      </c>
      <c r="AB2714" s="5">
        <f t="shared" si="468"/>
        <v>0</v>
      </c>
      <c r="AC2714" s="5">
        <v>0</v>
      </c>
      <c r="AD2714" s="5">
        <v>0</v>
      </c>
      <c r="AE2714" s="5">
        <f t="shared" si="469"/>
        <v>0</v>
      </c>
      <c r="AF2714" s="5">
        <v>0</v>
      </c>
      <c r="AG2714" s="6"/>
      <c r="AH2714" s="5">
        <v>0</v>
      </c>
      <c r="AI2714" s="5">
        <v>0</v>
      </c>
      <c r="AJ2714" s="5">
        <v>0</v>
      </c>
      <c r="AK2714" s="5">
        <f t="shared" si="470"/>
        <v>0</v>
      </c>
      <c r="AL2714" s="5">
        <v>0</v>
      </c>
      <c r="AM2714" s="5">
        <v>0</v>
      </c>
      <c r="AN2714" s="5">
        <f t="shared" si="471"/>
        <v>0</v>
      </c>
      <c r="AO2714" s="5">
        <v>0</v>
      </c>
      <c r="AP2714" s="5">
        <v>0</v>
      </c>
      <c r="AQ2714" s="5">
        <f t="shared" si="472"/>
        <v>0</v>
      </c>
      <c r="AR2714" s="5">
        <v>0</v>
      </c>
      <c r="AS2714" s="6"/>
      <c r="AT2714" s="5">
        <v>0</v>
      </c>
      <c r="AU2714" s="5">
        <v>0</v>
      </c>
      <c r="AV2714" t="str">
        <f t="shared" si="465"/>
        <v>N</v>
      </c>
      <c r="AW2714" t="s">
        <v>60</v>
      </c>
      <c r="AX2714" t="s">
        <v>61</v>
      </c>
      <c r="AY2714" t="s">
        <v>2637</v>
      </c>
      <c r="AZ2714" t="s">
        <v>2637</v>
      </c>
      <c r="BA2714" t="str">
        <f t="shared" si="466"/>
        <v>N</v>
      </c>
    </row>
    <row r="2715" spans="1:53">
      <c r="A2715" t="s">
        <v>436</v>
      </c>
      <c r="B2715" t="s">
        <v>54</v>
      </c>
      <c r="C2715" t="s">
        <v>89</v>
      </c>
      <c r="D2715">
        <v>2020</v>
      </c>
      <c r="F2715" t="s">
        <v>7094</v>
      </c>
      <c r="G2715" t="s">
        <v>7095</v>
      </c>
      <c r="H2715" t="s">
        <v>7096</v>
      </c>
      <c r="I2715" t="s">
        <v>7097</v>
      </c>
      <c r="J2715" t="s">
        <v>58</v>
      </c>
      <c r="K2715" t="s">
        <v>59</v>
      </c>
      <c r="L2715" s="5">
        <v>0</v>
      </c>
      <c r="M2715" s="5">
        <v>0</v>
      </c>
      <c r="N2715" s="5">
        <f t="shared" si="462"/>
        <v>0</v>
      </c>
      <c r="O2715" s="5">
        <v>0</v>
      </c>
      <c r="P2715" s="5">
        <v>1</v>
      </c>
      <c r="Q2715" s="5">
        <f t="shared" si="463"/>
        <v>1</v>
      </c>
      <c r="R2715" s="5">
        <v>0</v>
      </c>
      <c r="S2715" s="5">
        <v>0</v>
      </c>
      <c r="T2715" s="5">
        <f t="shared" si="464"/>
        <v>0</v>
      </c>
      <c r="U2715" s="5">
        <v>0</v>
      </c>
      <c r="V2715" s="5">
        <v>1</v>
      </c>
      <c r="W2715" s="5">
        <v>0</v>
      </c>
      <c r="X2715" s="5">
        <v>0</v>
      </c>
      <c r="Y2715" s="5">
        <f t="shared" si="467"/>
        <v>0</v>
      </c>
      <c r="Z2715" s="5">
        <v>0</v>
      </c>
      <c r="AA2715" s="5">
        <v>0</v>
      </c>
      <c r="AB2715" s="5">
        <f t="shared" si="468"/>
        <v>0</v>
      </c>
      <c r="AC2715" s="5">
        <v>0</v>
      </c>
      <c r="AD2715" s="5">
        <v>0</v>
      </c>
      <c r="AE2715" s="5">
        <f t="shared" si="469"/>
        <v>0</v>
      </c>
      <c r="AF2715" s="5">
        <v>0</v>
      </c>
      <c r="AG2715" s="6"/>
      <c r="AH2715" s="5">
        <v>0</v>
      </c>
      <c r="AI2715" s="5">
        <v>0</v>
      </c>
      <c r="AJ2715" s="5">
        <v>0</v>
      </c>
      <c r="AK2715" s="5">
        <f t="shared" si="470"/>
        <v>0</v>
      </c>
      <c r="AL2715" s="5">
        <v>0</v>
      </c>
      <c r="AM2715" s="5">
        <v>0</v>
      </c>
      <c r="AN2715" s="5">
        <f t="shared" si="471"/>
        <v>0</v>
      </c>
      <c r="AO2715" s="5">
        <v>0</v>
      </c>
      <c r="AP2715" s="5">
        <v>0</v>
      </c>
      <c r="AQ2715" s="5">
        <f t="shared" si="472"/>
        <v>0</v>
      </c>
      <c r="AR2715" s="5">
        <v>0</v>
      </c>
      <c r="AS2715" s="6"/>
      <c r="AT2715" s="5">
        <v>0</v>
      </c>
      <c r="AU2715" s="5">
        <v>0</v>
      </c>
      <c r="AV2715" t="str">
        <f t="shared" si="465"/>
        <v>N</v>
      </c>
      <c r="AW2715" t="s">
        <v>60</v>
      </c>
      <c r="AX2715" t="s">
        <v>61</v>
      </c>
      <c r="AY2715" t="s">
        <v>2637</v>
      </c>
      <c r="AZ2715" t="s">
        <v>2637</v>
      </c>
      <c r="BA2715" t="str">
        <f t="shared" si="466"/>
        <v>N</v>
      </c>
    </row>
    <row r="2716" spans="1:53">
      <c r="A2716" t="s">
        <v>436</v>
      </c>
      <c r="B2716" t="s">
        <v>54</v>
      </c>
      <c r="C2716" t="s">
        <v>89</v>
      </c>
      <c r="D2716">
        <v>2020</v>
      </c>
      <c r="F2716" t="s">
        <v>7098</v>
      </c>
      <c r="G2716" t="s">
        <v>7099</v>
      </c>
      <c r="H2716" t="s">
        <v>2754</v>
      </c>
      <c r="I2716" t="s">
        <v>7100</v>
      </c>
      <c r="J2716" t="s">
        <v>58</v>
      </c>
      <c r="K2716" t="s">
        <v>59</v>
      </c>
      <c r="L2716" s="5">
        <v>0</v>
      </c>
      <c r="M2716" s="5">
        <v>0</v>
      </c>
      <c r="N2716" s="5">
        <f t="shared" si="462"/>
        <v>0</v>
      </c>
      <c r="O2716" s="5">
        <v>0</v>
      </c>
      <c r="P2716" s="5">
        <v>1</v>
      </c>
      <c r="Q2716" s="5">
        <f t="shared" si="463"/>
        <v>1</v>
      </c>
      <c r="R2716" s="5">
        <v>0</v>
      </c>
      <c r="S2716" s="5">
        <v>0</v>
      </c>
      <c r="T2716" s="5">
        <f t="shared" si="464"/>
        <v>0</v>
      </c>
      <c r="U2716" s="5">
        <v>0</v>
      </c>
      <c r="V2716" s="5">
        <v>1</v>
      </c>
      <c r="W2716" s="5">
        <v>0</v>
      </c>
      <c r="X2716" s="5">
        <v>0</v>
      </c>
      <c r="Y2716" s="5">
        <f t="shared" si="467"/>
        <v>0</v>
      </c>
      <c r="Z2716" s="5">
        <v>0</v>
      </c>
      <c r="AA2716" s="5">
        <v>0</v>
      </c>
      <c r="AB2716" s="5">
        <f t="shared" si="468"/>
        <v>0</v>
      </c>
      <c r="AC2716" s="5">
        <v>0</v>
      </c>
      <c r="AD2716" s="5">
        <v>0</v>
      </c>
      <c r="AE2716" s="5">
        <f t="shared" si="469"/>
        <v>0</v>
      </c>
      <c r="AF2716" s="5">
        <v>0</v>
      </c>
      <c r="AG2716" s="6"/>
      <c r="AH2716" s="5">
        <v>0</v>
      </c>
      <c r="AI2716" s="5">
        <v>0</v>
      </c>
      <c r="AJ2716" s="5">
        <v>0</v>
      </c>
      <c r="AK2716" s="5">
        <f t="shared" si="470"/>
        <v>0</v>
      </c>
      <c r="AL2716" s="5">
        <v>0</v>
      </c>
      <c r="AM2716" s="5">
        <v>0</v>
      </c>
      <c r="AN2716" s="5">
        <f t="shared" si="471"/>
        <v>0</v>
      </c>
      <c r="AO2716" s="5">
        <v>0</v>
      </c>
      <c r="AP2716" s="5">
        <v>0</v>
      </c>
      <c r="AQ2716" s="5">
        <f t="shared" si="472"/>
        <v>0</v>
      </c>
      <c r="AR2716" s="5">
        <v>0</v>
      </c>
      <c r="AS2716" s="6"/>
      <c r="AT2716" s="5">
        <v>0</v>
      </c>
      <c r="AU2716" s="5">
        <v>0</v>
      </c>
      <c r="AV2716" t="str">
        <f t="shared" si="465"/>
        <v>N</v>
      </c>
      <c r="AW2716" t="s">
        <v>60</v>
      </c>
      <c r="AX2716" t="s">
        <v>61</v>
      </c>
      <c r="AY2716" t="s">
        <v>2637</v>
      </c>
      <c r="AZ2716" t="s">
        <v>2637</v>
      </c>
      <c r="BA2716" t="str">
        <f t="shared" si="466"/>
        <v>N</v>
      </c>
    </row>
    <row r="2717" spans="1:53">
      <c r="A2717" t="s">
        <v>436</v>
      </c>
      <c r="B2717" t="s">
        <v>54</v>
      </c>
      <c r="C2717" t="s">
        <v>89</v>
      </c>
      <c r="D2717">
        <v>2020</v>
      </c>
      <c r="F2717" t="s">
        <v>7101</v>
      </c>
      <c r="G2717" t="s">
        <v>7102</v>
      </c>
      <c r="H2717" t="s">
        <v>2754</v>
      </c>
      <c r="I2717" t="s">
        <v>7103</v>
      </c>
      <c r="J2717" t="s">
        <v>58</v>
      </c>
      <c r="K2717" t="s">
        <v>59</v>
      </c>
      <c r="L2717" s="5">
        <v>0</v>
      </c>
      <c r="M2717" s="5">
        <v>0</v>
      </c>
      <c r="N2717" s="5">
        <f t="shared" si="462"/>
        <v>0</v>
      </c>
      <c r="O2717" s="5">
        <v>0</v>
      </c>
      <c r="P2717" s="5">
        <v>1</v>
      </c>
      <c r="Q2717" s="5">
        <f t="shared" si="463"/>
        <v>1</v>
      </c>
      <c r="R2717" s="5">
        <v>0</v>
      </c>
      <c r="S2717" s="5">
        <v>0</v>
      </c>
      <c r="T2717" s="5">
        <f t="shared" si="464"/>
        <v>0</v>
      </c>
      <c r="U2717" s="5">
        <v>0</v>
      </c>
      <c r="V2717" s="5">
        <v>1</v>
      </c>
      <c r="W2717" s="5">
        <v>0</v>
      </c>
      <c r="X2717" s="5">
        <v>0</v>
      </c>
      <c r="Y2717" s="5">
        <f t="shared" si="467"/>
        <v>0</v>
      </c>
      <c r="Z2717" s="5">
        <v>0</v>
      </c>
      <c r="AA2717" s="5">
        <v>0</v>
      </c>
      <c r="AB2717" s="5">
        <f t="shared" si="468"/>
        <v>0</v>
      </c>
      <c r="AC2717" s="5">
        <v>0</v>
      </c>
      <c r="AD2717" s="5">
        <v>0</v>
      </c>
      <c r="AE2717" s="5">
        <f t="shared" si="469"/>
        <v>0</v>
      </c>
      <c r="AF2717" s="5">
        <v>0</v>
      </c>
      <c r="AG2717" s="6"/>
      <c r="AH2717" s="5">
        <v>0</v>
      </c>
      <c r="AI2717" s="5">
        <v>0</v>
      </c>
      <c r="AJ2717" s="5">
        <v>0</v>
      </c>
      <c r="AK2717" s="5">
        <f t="shared" si="470"/>
        <v>0</v>
      </c>
      <c r="AL2717" s="5">
        <v>0</v>
      </c>
      <c r="AM2717" s="5">
        <v>0</v>
      </c>
      <c r="AN2717" s="5">
        <f t="shared" si="471"/>
        <v>0</v>
      </c>
      <c r="AO2717" s="5">
        <v>0</v>
      </c>
      <c r="AP2717" s="5">
        <v>0</v>
      </c>
      <c r="AQ2717" s="5">
        <f t="shared" si="472"/>
        <v>0</v>
      </c>
      <c r="AR2717" s="5">
        <v>0</v>
      </c>
      <c r="AS2717" s="6"/>
      <c r="AT2717" s="5">
        <v>0</v>
      </c>
      <c r="AU2717" s="5">
        <v>0</v>
      </c>
      <c r="AV2717" t="str">
        <f t="shared" si="465"/>
        <v>N</v>
      </c>
      <c r="AW2717" t="s">
        <v>60</v>
      </c>
      <c r="AX2717" t="s">
        <v>61</v>
      </c>
      <c r="AY2717" t="s">
        <v>2637</v>
      </c>
      <c r="AZ2717" t="s">
        <v>2637</v>
      </c>
      <c r="BA2717" t="str">
        <f t="shared" si="466"/>
        <v>N</v>
      </c>
    </row>
    <row r="2718" spans="1:53">
      <c r="A2718" t="s">
        <v>436</v>
      </c>
      <c r="B2718" t="s">
        <v>54</v>
      </c>
      <c r="C2718" t="s">
        <v>89</v>
      </c>
      <c r="D2718">
        <v>2020</v>
      </c>
      <c r="F2718" t="s">
        <v>7104</v>
      </c>
      <c r="G2718" t="s">
        <v>7105</v>
      </c>
      <c r="H2718" t="s">
        <v>7106</v>
      </c>
      <c r="I2718" t="s">
        <v>7107</v>
      </c>
      <c r="J2718" t="s">
        <v>58</v>
      </c>
      <c r="K2718" t="s">
        <v>59</v>
      </c>
      <c r="L2718" s="5">
        <v>0</v>
      </c>
      <c r="M2718" s="5">
        <v>0</v>
      </c>
      <c r="N2718" s="5">
        <f t="shared" si="462"/>
        <v>0</v>
      </c>
      <c r="O2718" s="5">
        <v>0</v>
      </c>
      <c r="P2718" s="5">
        <v>1</v>
      </c>
      <c r="Q2718" s="5">
        <f t="shared" si="463"/>
        <v>1</v>
      </c>
      <c r="R2718" s="5">
        <v>0</v>
      </c>
      <c r="S2718" s="5">
        <v>0</v>
      </c>
      <c r="T2718" s="5">
        <f t="shared" si="464"/>
        <v>0</v>
      </c>
      <c r="U2718" s="5">
        <v>0</v>
      </c>
      <c r="V2718" s="5">
        <v>1</v>
      </c>
      <c r="W2718" s="5">
        <v>0</v>
      </c>
      <c r="X2718" s="5">
        <v>0</v>
      </c>
      <c r="Y2718" s="5">
        <f t="shared" si="467"/>
        <v>0</v>
      </c>
      <c r="Z2718" s="5">
        <v>0</v>
      </c>
      <c r="AA2718" s="5">
        <v>0</v>
      </c>
      <c r="AB2718" s="5">
        <f t="shared" si="468"/>
        <v>0</v>
      </c>
      <c r="AC2718" s="5">
        <v>0</v>
      </c>
      <c r="AD2718" s="5">
        <v>0</v>
      </c>
      <c r="AE2718" s="5">
        <f t="shared" si="469"/>
        <v>0</v>
      </c>
      <c r="AF2718" s="5">
        <v>0</v>
      </c>
      <c r="AG2718" s="6"/>
      <c r="AH2718" s="5">
        <v>0</v>
      </c>
      <c r="AI2718" s="5">
        <v>0</v>
      </c>
      <c r="AJ2718" s="5">
        <v>0</v>
      </c>
      <c r="AK2718" s="5">
        <f t="shared" si="470"/>
        <v>0</v>
      </c>
      <c r="AL2718" s="5">
        <v>0</v>
      </c>
      <c r="AM2718" s="5">
        <v>0</v>
      </c>
      <c r="AN2718" s="5">
        <f t="shared" si="471"/>
        <v>0</v>
      </c>
      <c r="AO2718" s="5">
        <v>0</v>
      </c>
      <c r="AP2718" s="5">
        <v>0</v>
      </c>
      <c r="AQ2718" s="5">
        <f t="shared" si="472"/>
        <v>0</v>
      </c>
      <c r="AR2718" s="5">
        <v>0</v>
      </c>
      <c r="AS2718" s="6"/>
      <c r="AT2718" s="5">
        <v>0</v>
      </c>
      <c r="AU2718" s="5">
        <v>0</v>
      </c>
      <c r="AV2718" t="str">
        <f t="shared" si="465"/>
        <v>N</v>
      </c>
      <c r="AW2718" t="s">
        <v>60</v>
      </c>
      <c r="AX2718" t="s">
        <v>61</v>
      </c>
      <c r="AY2718" t="s">
        <v>2637</v>
      </c>
      <c r="AZ2718" t="s">
        <v>2637</v>
      </c>
      <c r="BA2718" t="str">
        <f t="shared" si="466"/>
        <v>N</v>
      </c>
    </row>
    <row r="2719" spans="1:53">
      <c r="A2719" t="s">
        <v>436</v>
      </c>
      <c r="B2719" t="s">
        <v>54</v>
      </c>
      <c r="C2719" t="s">
        <v>89</v>
      </c>
      <c r="D2719">
        <v>2020</v>
      </c>
      <c r="F2719" t="s">
        <v>5356</v>
      </c>
      <c r="G2719" t="s">
        <v>7108</v>
      </c>
      <c r="H2719" t="s">
        <v>7109</v>
      </c>
      <c r="I2719" t="s">
        <v>7110</v>
      </c>
      <c r="J2719" t="s">
        <v>58</v>
      </c>
      <c r="K2719" t="s">
        <v>59</v>
      </c>
      <c r="L2719" s="5">
        <v>0</v>
      </c>
      <c r="M2719" s="5">
        <v>0</v>
      </c>
      <c r="N2719" s="5">
        <f t="shared" si="462"/>
        <v>0</v>
      </c>
      <c r="O2719" s="5">
        <v>0</v>
      </c>
      <c r="P2719" s="5">
        <v>1</v>
      </c>
      <c r="Q2719" s="5">
        <f t="shared" si="463"/>
        <v>1</v>
      </c>
      <c r="R2719" s="5">
        <v>0</v>
      </c>
      <c r="S2719" s="5">
        <v>0</v>
      </c>
      <c r="T2719" s="5">
        <f t="shared" si="464"/>
        <v>0</v>
      </c>
      <c r="U2719" s="5">
        <v>0</v>
      </c>
      <c r="V2719" s="5">
        <v>1</v>
      </c>
      <c r="W2719" s="5">
        <v>0</v>
      </c>
      <c r="X2719" s="5">
        <v>0</v>
      </c>
      <c r="Y2719" s="5">
        <f t="shared" si="467"/>
        <v>0</v>
      </c>
      <c r="Z2719" s="5">
        <v>0</v>
      </c>
      <c r="AA2719" s="5">
        <v>0</v>
      </c>
      <c r="AB2719" s="5">
        <f t="shared" si="468"/>
        <v>0</v>
      </c>
      <c r="AC2719" s="5">
        <v>0</v>
      </c>
      <c r="AD2719" s="5">
        <v>0</v>
      </c>
      <c r="AE2719" s="5">
        <f t="shared" si="469"/>
        <v>0</v>
      </c>
      <c r="AF2719" s="5">
        <v>0</v>
      </c>
      <c r="AG2719" s="6"/>
      <c r="AH2719" s="5">
        <v>0</v>
      </c>
      <c r="AI2719" s="5">
        <v>0</v>
      </c>
      <c r="AJ2719" s="5">
        <v>0</v>
      </c>
      <c r="AK2719" s="5">
        <f t="shared" si="470"/>
        <v>0</v>
      </c>
      <c r="AL2719" s="5">
        <v>0</v>
      </c>
      <c r="AM2719" s="5">
        <v>0</v>
      </c>
      <c r="AN2719" s="5">
        <f t="shared" si="471"/>
        <v>0</v>
      </c>
      <c r="AO2719" s="5">
        <v>0</v>
      </c>
      <c r="AP2719" s="5">
        <v>0</v>
      </c>
      <c r="AQ2719" s="5">
        <f t="shared" si="472"/>
        <v>0</v>
      </c>
      <c r="AR2719" s="5">
        <v>0</v>
      </c>
      <c r="AS2719" s="6"/>
      <c r="AT2719" s="5">
        <v>0</v>
      </c>
      <c r="AU2719" s="5">
        <v>0</v>
      </c>
      <c r="AV2719" t="str">
        <f t="shared" si="465"/>
        <v>N</v>
      </c>
      <c r="AW2719" t="s">
        <v>60</v>
      </c>
      <c r="AX2719" t="s">
        <v>61</v>
      </c>
      <c r="AY2719" t="s">
        <v>2637</v>
      </c>
      <c r="AZ2719" t="s">
        <v>2637</v>
      </c>
      <c r="BA2719" t="str">
        <f t="shared" si="466"/>
        <v>N</v>
      </c>
    </row>
    <row r="2720" spans="1:53">
      <c r="A2720" t="s">
        <v>436</v>
      </c>
      <c r="B2720" t="s">
        <v>54</v>
      </c>
      <c r="C2720" t="s">
        <v>89</v>
      </c>
      <c r="D2720">
        <v>2020</v>
      </c>
      <c r="F2720" t="s">
        <v>7111</v>
      </c>
      <c r="G2720" t="s">
        <v>7112</v>
      </c>
      <c r="H2720" t="s">
        <v>7113</v>
      </c>
      <c r="I2720" t="s">
        <v>7114</v>
      </c>
      <c r="J2720" t="s">
        <v>58</v>
      </c>
      <c r="K2720" t="s">
        <v>59</v>
      </c>
      <c r="L2720" s="5">
        <v>0</v>
      </c>
      <c r="M2720" s="5">
        <v>0</v>
      </c>
      <c r="N2720" s="5">
        <f t="shared" si="462"/>
        <v>0</v>
      </c>
      <c r="O2720" s="5">
        <v>0</v>
      </c>
      <c r="P2720" s="5">
        <v>1</v>
      </c>
      <c r="Q2720" s="5">
        <f t="shared" si="463"/>
        <v>1</v>
      </c>
      <c r="R2720" s="5">
        <v>0</v>
      </c>
      <c r="S2720" s="5">
        <v>0</v>
      </c>
      <c r="T2720" s="5">
        <f t="shared" si="464"/>
        <v>0</v>
      </c>
      <c r="U2720" s="5">
        <v>0</v>
      </c>
      <c r="V2720" s="5">
        <v>1</v>
      </c>
      <c r="W2720" s="5">
        <v>0</v>
      </c>
      <c r="X2720" s="5">
        <v>0</v>
      </c>
      <c r="Y2720" s="5">
        <f t="shared" si="467"/>
        <v>0</v>
      </c>
      <c r="Z2720" s="5">
        <v>0</v>
      </c>
      <c r="AA2720" s="5">
        <v>0</v>
      </c>
      <c r="AB2720" s="5">
        <f t="shared" si="468"/>
        <v>0</v>
      </c>
      <c r="AC2720" s="5">
        <v>0</v>
      </c>
      <c r="AD2720" s="5">
        <v>0</v>
      </c>
      <c r="AE2720" s="5">
        <f t="shared" si="469"/>
        <v>0</v>
      </c>
      <c r="AF2720" s="5">
        <v>0</v>
      </c>
      <c r="AG2720" s="6"/>
      <c r="AH2720" s="5">
        <v>0</v>
      </c>
      <c r="AI2720" s="5">
        <v>0</v>
      </c>
      <c r="AJ2720" s="5">
        <v>0</v>
      </c>
      <c r="AK2720" s="5">
        <f t="shared" si="470"/>
        <v>0</v>
      </c>
      <c r="AL2720" s="5">
        <v>0</v>
      </c>
      <c r="AM2720" s="5">
        <v>0</v>
      </c>
      <c r="AN2720" s="5">
        <f t="shared" si="471"/>
        <v>0</v>
      </c>
      <c r="AO2720" s="5">
        <v>0</v>
      </c>
      <c r="AP2720" s="5">
        <v>0</v>
      </c>
      <c r="AQ2720" s="5">
        <f t="shared" si="472"/>
        <v>0</v>
      </c>
      <c r="AR2720" s="5">
        <v>0</v>
      </c>
      <c r="AS2720" s="6"/>
      <c r="AT2720" s="5">
        <v>0</v>
      </c>
      <c r="AU2720" s="5">
        <v>0</v>
      </c>
      <c r="AV2720" t="str">
        <f t="shared" si="465"/>
        <v>N</v>
      </c>
      <c r="AW2720" t="s">
        <v>60</v>
      </c>
      <c r="AX2720" t="s">
        <v>61</v>
      </c>
      <c r="AY2720" t="s">
        <v>2637</v>
      </c>
      <c r="AZ2720" t="s">
        <v>2637</v>
      </c>
      <c r="BA2720" t="str">
        <f t="shared" si="466"/>
        <v>N</v>
      </c>
    </row>
    <row r="2721" spans="1:53">
      <c r="A2721" t="s">
        <v>436</v>
      </c>
      <c r="B2721" t="s">
        <v>54</v>
      </c>
      <c r="C2721" t="s">
        <v>89</v>
      </c>
      <c r="D2721">
        <v>2020</v>
      </c>
      <c r="F2721" t="s">
        <v>7115</v>
      </c>
      <c r="G2721" t="s">
        <v>7116</v>
      </c>
      <c r="H2721" t="s">
        <v>7117</v>
      </c>
      <c r="I2721" t="s">
        <v>7118</v>
      </c>
      <c r="J2721" t="s">
        <v>58</v>
      </c>
      <c r="K2721" t="s">
        <v>59</v>
      </c>
      <c r="L2721" s="5">
        <v>0</v>
      </c>
      <c r="M2721" s="5">
        <v>0</v>
      </c>
      <c r="N2721" s="5">
        <f t="shared" si="462"/>
        <v>0</v>
      </c>
      <c r="O2721" s="5">
        <v>0</v>
      </c>
      <c r="P2721" s="5">
        <v>1</v>
      </c>
      <c r="Q2721" s="5">
        <f t="shared" si="463"/>
        <v>1</v>
      </c>
      <c r="R2721" s="5">
        <v>0</v>
      </c>
      <c r="S2721" s="5">
        <v>0</v>
      </c>
      <c r="T2721" s="5">
        <f t="shared" si="464"/>
        <v>0</v>
      </c>
      <c r="U2721" s="5">
        <v>0</v>
      </c>
      <c r="V2721" s="5">
        <v>1</v>
      </c>
      <c r="W2721" s="5">
        <v>0</v>
      </c>
      <c r="X2721" s="5">
        <v>0</v>
      </c>
      <c r="Y2721" s="5">
        <f t="shared" si="467"/>
        <v>0</v>
      </c>
      <c r="Z2721" s="5">
        <v>0</v>
      </c>
      <c r="AA2721" s="5">
        <v>0</v>
      </c>
      <c r="AB2721" s="5">
        <f t="shared" si="468"/>
        <v>0</v>
      </c>
      <c r="AC2721" s="5">
        <v>0</v>
      </c>
      <c r="AD2721" s="5">
        <v>0</v>
      </c>
      <c r="AE2721" s="5">
        <f t="shared" si="469"/>
        <v>0</v>
      </c>
      <c r="AF2721" s="5">
        <v>0</v>
      </c>
      <c r="AG2721" s="6"/>
      <c r="AH2721" s="5">
        <v>0</v>
      </c>
      <c r="AI2721" s="5">
        <v>0</v>
      </c>
      <c r="AJ2721" s="5">
        <v>0</v>
      </c>
      <c r="AK2721" s="5">
        <f t="shared" si="470"/>
        <v>0</v>
      </c>
      <c r="AL2721" s="5">
        <v>0</v>
      </c>
      <c r="AM2721" s="5">
        <v>0</v>
      </c>
      <c r="AN2721" s="5">
        <f t="shared" si="471"/>
        <v>0</v>
      </c>
      <c r="AO2721" s="5">
        <v>0</v>
      </c>
      <c r="AP2721" s="5">
        <v>0</v>
      </c>
      <c r="AQ2721" s="5">
        <f t="shared" si="472"/>
        <v>0</v>
      </c>
      <c r="AR2721" s="5">
        <v>0</v>
      </c>
      <c r="AS2721" s="6"/>
      <c r="AT2721" s="5">
        <v>0</v>
      </c>
      <c r="AU2721" s="5">
        <v>0</v>
      </c>
      <c r="AV2721" t="str">
        <f t="shared" si="465"/>
        <v>N</v>
      </c>
      <c r="AW2721" t="s">
        <v>60</v>
      </c>
      <c r="AX2721" t="s">
        <v>61</v>
      </c>
      <c r="AY2721" t="s">
        <v>2637</v>
      </c>
      <c r="AZ2721" t="s">
        <v>2637</v>
      </c>
      <c r="BA2721" t="str">
        <f t="shared" si="466"/>
        <v>N</v>
      </c>
    </row>
    <row r="2722" spans="1:53">
      <c r="A2722" t="s">
        <v>436</v>
      </c>
      <c r="B2722" t="s">
        <v>54</v>
      </c>
      <c r="C2722" t="s">
        <v>89</v>
      </c>
      <c r="D2722">
        <v>2020</v>
      </c>
      <c r="F2722" t="s">
        <v>7119</v>
      </c>
      <c r="G2722" t="s">
        <v>7120</v>
      </c>
      <c r="H2722" t="s">
        <v>2720</v>
      </c>
      <c r="I2722" t="s">
        <v>7121</v>
      </c>
      <c r="J2722" t="s">
        <v>58</v>
      </c>
      <c r="K2722" t="s">
        <v>59</v>
      </c>
      <c r="L2722" s="5">
        <v>0</v>
      </c>
      <c r="M2722" s="5">
        <v>0</v>
      </c>
      <c r="N2722" s="5">
        <f t="shared" si="462"/>
        <v>0</v>
      </c>
      <c r="O2722" s="5">
        <v>0</v>
      </c>
      <c r="P2722" s="5">
        <v>1</v>
      </c>
      <c r="Q2722" s="5">
        <f t="shared" si="463"/>
        <v>1</v>
      </c>
      <c r="R2722" s="5">
        <v>0</v>
      </c>
      <c r="S2722" s="5">
        <v>0</v>
      </c>
      <c r="T2722" s="5">
        <f t="shared" si="464"/>
        <v>0</v>
      </c>
      <c r="U2722" s="5">
        <v>0</v>
      </c>
      <c r="V2722" s="5">
        <v>1</v>
      </c>
      <c r="W2722" s="5">
        <v>0</v>
      </c>
      <c r="X2722" s="5">
        <v>0</v>
      </c>
      <c r="Y2722" s="5">
        <f t="shared" si="467"/>
        <v>0</v>
      </c>
      <c r="Z2722" s="5">
        <v>0</v>
      </c>
      <c r="AA2722" s="5">
        <v>0</v>
      </c>
      <c r="AB2722" s="5">
        <f t="shared" si="468"/>
        <v>0</v>
      </c>
      <c r="AC2722" s="5">
        <v>0</v>
      </c>
      <c r="AD2722" s="5">
        <v>0</v>
      </c>
      <c r="AE2722" s="5">
        <f t="shared" si="469"/>
        <v>0</v>
      </c>
      <c r="AF2722" s="5">
        <v>0</v>
      </c>
      <c r="AG2722" s="6"/>
      <c r="AH2722" s="5">
        <v>0</v>
      </c>
      <c r="AI2722" s="5">
        <v>0</v>
      </c>
      <c r="AJ2722" s="5">
        <v>0</v>
      </c>
      <c r="AK2722" s="5">
        <f t="shared" si="470"/>
        <v>0</v>
      </c>
      <c r="AL2722" s="5">
        <v>0</v>
      </c>
      <c r="AM2722" s="5">
        <v>0</v>
      </c>
      <c r="AN2722" s="5">
        <f t="shared" si="471"/>
        <v>0</v>
      </c>
      <c r="AO2722" s="5">
        <v>0</v>
      </c>
      <c r="AP2722" s="5">
        <v>0</v>
      </c>
      <c r="AQ2722" s="5">
        <f t="shared" si="472"/>
        <v>0</v>
      </c>
      <c r="AR2722" s="5">
        <v>0</v>
      </c>
      <c r="AS2722" s="6"/>
      <c r="AT2722" s="5">
        <v>0</v>
      </c>
      <c r="AU2722" s="5">
        <v>0</v>
      </c>
      <c r="AV2722" t="str">
        <f t="shared" si="465"/>
        <v>N</v>
      </c>
      <c r="AW2722" t="s">
        <v>60</v>
      </c>
      <c r="AX2722" t="s">
        <v>61</v>
      </c>
      <c r="AY2722" t="s">
        <v>2637</v>
      </c>
      <c r="AZ2722" t="s">
        <v>2637</v>
      </c>
      <c r="BA2722" t="str">
        <f t="shared" si="466"/>
        <v>N</v>
      </c>
    </row>
    <row r="2723" spans="1:53">
      <c r="A2723" t="s">
        <v>436</v>
      </c>
      <c r="B2723" t="s">
        <v>54</v>
      </c>
      <c r="C2723" t="s">
        <v>89</v>
      </c>
      <c r="D2723">
        <v>2020</v>
      </c>
      <c r="F2723" t="s">
        <v>6798</v>
      </c>
      <c r="G2723" t="s">
        <v>6799</v>
      </c>
      <c r="H2723" t="s">
        <v>7122</v>
      </c>
      <c r="I2723" t="s">
        <v>7123</v>
      </c>
      <c r="J2723" t="s">
        <v>58</v>
      </c>
      <c r="K2723" t="s">
        <v>59</v>
      </c>
      <c r="L2723" s="5">
        <v>0</v>
      </c>
      <c r="M2723" s="5">
        <v>0</v>
      </c>
      <c r="N2723" s="5">
        <f t="shared" si="462"/>
        <v>0</v>
      </c>
      <c r="O2723" s="5">
        <v>0</v>
      </c>
      <c r="P2723" s="5">
        <v>1</v>
      </c>
      <c r="Q2723" s="5">
        <f t="shared" si="463"/>
        <v>1</v>
      </c>
      <c r="R2723" s="5">
        <v>0</v>
      </c>
      <c r="S2723" s="5">
        <v>0</v>
      </c>
      <c r="T2723" s="5">
        <f t="shared" si="464"/>
        <v>0</v>
      </c>
      <c r="U2723" s="5">
        <v>0</v>
      </c>
      <c r="V2723" s="5">
        <v>1</v>
      </c>
      <c r="W2723" s="5">
        <v>0</v>
      </c>
      <c r="X2723" s="5">
        <v>0</v>
      </c>
      <c r="Y2723" s="5">
        <f t="shared" si="467"/>
        <v>0</v>
      </c>
      <c r="Z2723" s="5">
        <v>0</v>
      </c>
      <c r="AA2723" s="5">
        <v>0</v>
      </c>
      <c r="AB2723" s="5">
        <f t="shared" si="468"/>
        <v>0</v>
      </c>
      <c r="AC2723" s="5">
        <v>0</v>
      </c>
      <c r="AD2723" s="5">
        <v>0</v>
      </c>
      <c r="AE2723" s="5">
        <f t="shared" si="469"/>
        <v>0</v>
      </c>
      <c r="AF2723" s="5">
        <v>0</v>
      </c>
      <c r="AG2723" s="6"/>
      <c r="AH2723" s="5">
        <v>0</v>
      </c>
      <c r="AI2723" s="5">
        <v>0</v>
      </c>
      <c r="AJ2723" s="5">
        <v>0</v>
      </c>
      <c r="AK2723" s="5">
        <f t="shared" si="470"/>
        <v>0</v>
      </c>
      <c r="AL2723" s="5">
        <v>0</v>
      </c>
      <c r="AM2723" s="5">
        <v>0</v>
      </c>
      <c r="AN2723" s="5">
        <f t="shared" si="471"/>
        <v>0</v>
      </c>
      <c r="AO2723" s="5">
        <v>0</v>
      </c>
      <c r="AP2723" s="5">
        <v>0</v>
      </c>
      <c r="AQ2723" s="5">
        <f t="shared" si="472"/>
        <v>0</v>
      </c>
      <c r="AR2723" s="5">
        <v>0</v>
      </c>
      <c r="AS2723" s="6"/>
      <c r="AT2723" s="5">
        <v>0</v>
      </c>
      <c r="AU2723" s="5">
        <v>0</v>
      </c>
      <c r="AV2723" t="str">
        <f t="shared" si="465"/>
        <v>N</v>
      </c>
      <c r="AW2723" t="s">
        <v>60</v>
      </c>
      <c r="AX2723" t="s">
        <v>61</v>
      </c>
      <c r="AY2723" t="s">
        <v>2637</v>
      </c>
      <c r="AZ2723" t="s">
        <v>2637</v>
      </c>
      <c r="BA2723" t="str">
        <f t="shared" si="466"/>
        <v>N</v>
      </c>
    </row>
    <row r="2724" spans="1:53">
      <c r="A2724" t="s">
        <v>436</v>
      </c>
      <c r="B2724" t="s">
        <v>54</v>
      </c>
      <c r="C2724" t="s">
        <v>89</v>
      </c>
      <c r="D2724">
        <v>2020</v>
      </c>
      <c r="F2724" t="s">
        <v>7124</v>
      </c>
      <c r="G2724" t="s">
        <v>7125</v>
      </c>
      <c r="H2724" t="s">
        <v>6228</v>
      </c>
      <c r="I2724" t="s">
        <v>7126</v>
      </c>
      <c r="J2724" t="s">
        <v>58</v>
      </c>
      <c r="K2724" t="s">
        <v>59</v>
      </c>
      <c r="L2724" s="5">
        <v>0</v>
      </c>
      <c r="M2724" s="5">
        <v>0</v>
      </c>
      <c r="N2724" s="5">
        <f t="shared" si="462"/>
        <v>0</v>
      </c>
      <c r="O2724" s="5">
        <v>0</v>
      </c>
      <c r="P2724" s="5">
        <v>1</v>
      </c>
      <c r="Q2724" s="5">
        <f t="shared" si="463"/>
        <v>1</v>
      </c>
      <c r="R2724" s="5">
        <v>0</v>
      </c>
      <c r="S2724" s="5">
        <v>0</v>
      </c>
      <c r="T2724" s="5">
        <f t="shared" si="464"/>
        <v>0</v>
      </c>
      <c r="U2724" s="5">
        <v>0</v>
      </c>
      <c r="V2724" s="5">
        <v>1</v>
      </c>
      <c r="W2724" s="5">
        <v>0</v>
      </c>
      <c r="X2724" s="5">
        <v>0</v>
      </c>
      <c r="Y2724" s="5">
        <f t="shared" si="467"/>
        <v>0</v>
      </c>
      <c r="Z2724" s="5">
        <v>0</v>
      </c>
      <c r="AA2724" s="5">
        <v>0</v>
      </c>
      <c r="AB2724" s="5">
        <f t="shared" si="468"/>
        <v>0</v>
      </c>
      <c r="AC2724" s="5">
        <v>0</v>
      </c>
      <c r="AD2724" s="5">
        <v>0</v>
      </c>
      <c r="AE2724" s="5">
        <f t="shared" si="469"/>
        <v>0</v>
      </c>
      <c r="AF2724" s="5">
        <v>0</v>
      </c>
      <c r="AG2724" s="6"/>
      <c r="AH2724" s="5">
        <v>0</v>
      </c>
      <c r="AI2724" s="5">
        <v>0</v>
      </c>
      <c r="AJ2724" s="5">
        <v>0</v>
      </c>
      <c r="AK2724" s="5">
        <f t="shared" si="470"/>
        <v>0</v>
      </c>
      <c r="AL2724" s="5">
        <v>0</v>
      </c>
      <c r="AM2724" s="5">
        <v>0</v>
      </c>
      <c r="AN2724" s="5">
        <f t="shared" si="471"/>
        <v>0</v>
      </c>
      <c r="AO2724" s="5">
        <v>0</v>
      </c>
      <c r="AP2724" s="5">
        <v>0</v>
      </c>
      <c r="AQ2724" s="5">
        <f t="shared" si="472"/>
        <v>0</v>
      </c>
      <c r="AR2724" s="5">
        <v>0</v>
      </c>
      <c r="AS2724" s="6"/>
      <c r="AT2724" s="5">
        <v>0</v>
      </c>
      <c r="AU2724" s="5">
        <v>0</v>
      </c>
      <c r="AV2724" t="str">
        <f t="shared" si="465"/>
        <v>N</v>
      </c>
      <c r="AW2724" t="s">
        <v>60</v>
      </c>
      <c r="AX2724" t="s">
        <v>61</v>
      </c>
      <c r="AY2724" t="s">
        <v>2637</v>
      </c>
      <c r="AZ2724" t="s">
        <v>2637</v>
      </c>
      <c r="BA2724" t="str">
        <f t="shared" si="466"/>
        <v>N</v>
      </c>
    </row>
    <row r="2725" spans="1:53">
      <c r="A2725" t="s">
        <v>436</v>
      </c>
      <c r="B2725" t="s">
        <v>54</v>
      </c>
      <c r="C2725" t="s">
        <v>89</v>
      </c>
      <c r="D2725">
        <v>2020</v>
      </c>
      <c r="F2725" t="s">
        <v>7127</v>
      </c>
      <c r="G2725" t="s">
        <v>7128</v>
      </c>
      <c r="H2725" t="s">
        <v>5071</v>
      </c>
      <c r="I2725" t="s">
        <v>7129</v>
      </c>
      <c r="J2725" t="s">
        <v>58</v>
      </c>
      <c r="K2725" t="s">
        <v>59</v>
      </c>
      <c r="L2725" s="5">
        <v>0</v>
      </c>
      <c r="M2725" s="5">
        <v>0</v>
      </c>
      <c r="N2725" s="5">
        <f t="shared" si="462"/>
        <v>0</v>
      </c>
      <c r="O2725" s="5">
        <v>0</v>
      </c>
      <c r="P2725" s="5">
        <v>1</v>
      </c>
      <c r="Q2725" s="5">
        <f t="shared" si="463"/>
        <v>1</v>
      </c>
      <c r="R2725" s="5">
        <v>0</v>
      </c>
      <c r="S2725" s="5">
        <v>0</v>
      </c>
      <c r="T2725" s="5">
        <f t="shared" si="464"/>
        <v>0</v>
      </c>
      <c r="U2725" s="5">
        <v>0</v>
      </c>
      <c r="V2725" s="5">
        <v>1</v>
      </c>
      <c r="W2725" s="5">
        <v>0</v>
      </c>
      <c r="X2725" s="5">
        <v>0</v>
      </c>
      <c r="Y2725" s="5">
        <f t="shared" si="467"/>
        <v>0</v>
      </c>
      <c r="Z2725" s="5">
        <v>0</v>
      </c>
      <c r="AA2725" s="5">
        <v>0</v>
      </c>
      <c r="AB2725" s="5">
        <f t="shared" si="468"/>
        <v>0</v>
      </c>
      <c r="AC2725" s="5">
        <v>0</v>
      </c>
      <c r="AD2725" s="5">
        <v>0</v>
      </c>
      <c r="AE2725" s="5">
        <f t="shared" si="469"/>
        <v>0</v>
      </c>
      <c r="AF2725" s="5">
        <v>0</v>
      </c>
      <c r="AG2725" s="6"/>
      <c r="AH2725" s="5">
        <v>0</v>
      </c>
      <c r="AI2725" s="5">
        <v>0</v>
      </c>
      <c r="AJ2725" s="5">
        <v>0</v>
      </c>
      <c r="AK2725" s="5">
        <f t="shared" si="470"/>
        <v>0</v>
      </c>
      <c r="AL2725" s="5">
        <v>0</v>
      </c>
      <c r="AM2725" s="5">
        <v>0</v>
      </c>
      <c r="AN2725" s="5">
        <f t="shared" si="471"/>
        <v>0</v>
      </c>
      <c r="AO2725" s="5">
        <v>0</v>
      </c>
      <c r="AP2725" s="5">
        <v>0</v>
      </c>
      <c r="AQ2725" s="5">
        <f t="shared" si="472"/>
        <v>0</v>
      </c>
      <c r="AR2725" s="5">
        <v>0</v>
      </c>
      <c r="AS2725" s="6"/>
      <c r="AT2725" s="5">
        <v>0</v>
      </c>
      <c r="AU2725" s="5">
        <v>0</v>
      </c>
      <c r="AV2725" t="str">
        <f t="shared" si="465"/>
        <v>N</v>
      </c>
      <c r="AW2725" t="s">
        <v>60</v>
      </c>
      <c r="AX2725" t="s">
        <v>61</v>
      </c>
      <c r="AY2725" t="s">
        <v>2637</v>
      </c>
      <c r="AZ2725" t="s">
        <v>2637</v>
      </c>
      <c r="BA2725" t="str">
        <f t="shared" si="466"/>
        <v>N</v>
      </c>
    </row>
    <row r="2726" spans="1:53">
      <c r="A2726" t="s">
        <v>436</v>
      </c>
      <c r="B2726" t="s">
        <v>54</v>
      </c>
      <c r="C2726" t="s">
        <v>89</v>
      </c>
      <c r="D2726">
        <v>2020</v>
      </c>
      <c r="F2726" t="s">
        <v>7130</v>
      </c>
      <c r="G2726" t="s">
        <v>7131</v>
      </c>
      <c r="H2726" t="s">
        <v>5071</v>
      </c>
      <c r="I2726" t="s">
        <v>7132</v>
      </c>
      <c r="J2726" t="s">
        <v>58</v>
      </c>
      <c r="K2726" t="s">
        <v>59</v>
      </c>
      <c r="L2726" s="5">
        <v>0</v>
      </c>
      <c r="M2726" s="5">
        <v>0</v>
      </c>
      <c r="N2726" s="5">
        <f t="shared" si="462"/>
        <v>0</v>
      </c>
      <c r="O2726" s="5">
        <v>0</v>
      </c>
      <c r="P2726" s="5">
        <v>1</v>
      </c>
      <c r="Q2726" s="5">
        <f t="shared" si="463"/>
        <v>1</v>
      </c>
      <c r="R2726" s="5">
        <v>0</v>
      </c>
      <c r="S2726" s="5">
        <v>0</v>
      </c>
      <c r="T2726" s="5">
        <f t="shared" si="464"/>
        <v>0</v>
      </c>
      <c r="U2726" s="5">
        <v>0</v>
      </c>
      <c r="V2726" s="5">
        <v>1</v>
      </c>
      <c r="W2726" s="5">
        <v>0</v>
      </c>
      <c r="X2726" s="5">
        <v>0</v>
      </c>
      <c r="Y2726" s="5">
        <f t="shared" si="467"/>
        <v>0</v>
      </c>
      <c r="Z2726" s="5">
        <v>0</v>
      </c>
      <c r="AA2726" s="5">
        <v>0</v>
      </c>
      <c r="AB2726" s="5">
        <f t="shared" si="468"/>
        <v>0</v>
      </c>
      <c r="AC2726" s="5">
        <v>0</v>
      </c>
      <c r="AD2726" s="5">
        <v>0</v>
      </c>
      <c r="AE2726" s="5">
        <f t="shared" si="469"/>
        <v>0</v>
      </c>
      <c r="AF2726" s="5">
        <v>0</v>
      </c>
      <c r="AG2726" s="6"/>
      <c r="AH2726" s="5">
        <v>0</v>
      </c>
      <c r="AI2726" s="5">
        <v>0</v>
      </c>
      <c r="AJ2726" s="5">
        <v>0</v>
      </c>
      <c r="AK2726" s="5">
        <f t="shared" si="470"/>
        <v>0</v>
      </c>
      <c r="AL2726" s="5">
        <v>0</v>
      </c>
      <c r="AM2726" s="5">
        <v>0</v>
      </c>
      <c r="AN2726" s="5">
        <f t="shared" si="471"/>
        <v>0</v>
      </c>
      <c r="AO2726" s="5">
        <v>0</v>
      </c>
      <c r="AP2726" s="5">
        <v>0</v>
      </c>
      <c r="AQ2726" s="5">
        <f t="shared" si="472"/>
        <v>0</v>
      </c>
      <c r="AR2726" s="5">
        <v>0</v>
      </c>
      <c r="AS2726" s="6"/>
      <c r="AT2726" s="5">
        <v>0</v>
      </c>
      <c r="AU2726" s="5">
        <v>0</v>
      </c>
      <c r="AV2726" t="str">
        <f t="shared" si="465"/>
        <v>N</v>
      </c>
      <c r="AW2726" t="s">
        <v>60</v>
      </c>
      <c r="AX2726" t="s">
        <v>61</v>
      </c>
      <c r="AY2726" t="s">
        <v>2637</v>
      </c>
      <c r="AZ2726" t="s">
        <v>2637</v>
      </c>
      <c r="BA2726" t="str">
        <f t="shared" si="466"/>
        <v>N</v>
      </c>
    </row>
    <row r="2727" spans="1:53">
      <c r="A2727" t="s">
        <v>436</v>
      </c>
      <c r="B2727" t="s">
        <v>54</v>
      </c>
      <c r="C2727" t="s">
        <v>89</v>
      </c>
      <c r="D2727">
        <v>2020</v>
      </c>
      <c r="F2727" t="s">
        <v>6845</v>
      </c>
      <c r="G2727" t="s">
        <v>6846</v>
      </c>
      <c r="H2727" t="s">
        <v>6847</v>
      </c>
      <c r="I2727" t="s">
        <v>7133</v>
      </c>
      <c r="J2727" t="s">
        <v>58</v>
      </c>
      <c r="K2727" t="s">
        <v>59</v>
      </c>
      <c r="L2727" s="5">
        <v>0</v>
      </c>
      <c r="M2727" s="5">
        <v>0</v>
      </c>
      <c r="N2727" s="5">
        <f t="shared" si="462"/>
        <v>0</v>
      </c>
      <c r="O2727" s="5">
        <v>0</v>
      </c>
      <c r="P2727" s="5">
        <v>1</v>
      </c>
      <c r="Q2727" s="5">
        <f t="shared" si="463"/>
        <v>1</v>
      </c>
      <c r="R2727" s="5">
        <v>0</v>
      </c>
      <c r="S2727" s="5">
        <v>0</v>
      </c>
      <c r="T2727" s="5">
        <f t="shared" si="464"/>
        <v>0</v>
      </c>
      <c r="U2727" s="5">
        <v>0</v>
      </c>
      <c r="V2727" s="5">
        <v>1</v>
      </c>
      <c r="W2727" s="5">
        <v>0</v>
      </c>
      <c r="X2727" s="5">
        <v>0</v>
      </c>
      <c r="Y2727" s="5">
        <f t="shared" si="467"/>
        <v>0</v>
      </c>
      <c r="Z2727" s="5">
        <v>0</v>
      </c>
      <c r="AA2727" s="5">
        <v>0</v>
      </c>
      <c r="AB2727" s="5">
        <f t="shared" si="468"/>
        <v>0</v>
      </c>
      <c r="AC2727" s="5">
        <v>0</v>
      </c>
      <c r="AD2727" s="5">
        <v>0</v>
      </c>
      <c r="AE2727" s="5">
        <f t="shared" si="469"/>
        <v>0</v>
      </c>
      <c r="AF2727" s="5">
        <v>0</v>
      </c>
      <c r="AG2727" s="6"/>
      <c r="AH2727" s="5">
        <v>0</v>
      </c>
      <c r="AI2727" s="5">
        <v>0</v>
      </c>
      <c r="AJ2727" s="5">
        <v>0</v>
      </c>
      <c r="AK2727" s="5">
        <f t="shared" si="470"/>
        <v>0</v>
      </c>
      <c r="AL2727" s="5">
        <v>0</v>
      </c>
      <c r="AM2727" s="5">
        <v>0</v>
      </c>
      <c r="AN2727" s="5">
        <f t="shared" si="471"/>
        <v>0</v>
      </c>
      <c r="AO2727" s="5">
        <v>0</v>
      </c>
      <c r="AP2727" s="5">
        <v>0</v>
      </c>
      <c r="AQ2727" s="5">
        <f t="shared" si="472"/>
        <v>0</v>
      </c>
      <c r="AR2727" s="5">
        <v>0</v>
      </c>
      <c r="AS2727" s="6"/>
      <c r="AT2727" s="5">
        <v>0</v>
      </c>
      <c r="AU2727" s="5">
        <v>0</v>
      </c>
      <c r="AV2727" t="str">
        <f t="shared" si="465"/>
        <v>N</v>
      </c>
      <c r="AW2727" t="s">
        <v>60</v>
      </c>
      <c r="AX2727" t="s">
        <v>61</v>
      </c>
      <c r="AY2727" t="s">
        <v>2637</v>
      </c>
      <c r="AZ2727" t="s">
        <v>2637</v>
      </c>
      <c r="BA2727" t="str">
        <f t="shared" si="466"/>
        <v>N</v>
      </c>
    </row>
    <row r="2728" spans="1:53">
      <c r="A2728" t="s">
        <v>436</v>
      </c>
      <c r="B2728" t="s">
        <v>54</v>
      </c>
      <c r="C2728" t="s">
        <v>89</v>
      </c>
      <c r="D2728">
        <v>2020</v>
      </c>
      <c r="F2728" t="s">
        <v>7134</v>
      </c>
      <c r="G2728" t="s">
        <v>7135</v>
      </c>
      <c r="H2728" t="s">
        <v>7136</v>
      </c>
      <c r="I2728" t="s">
        <v>7137</v>
      </c>
      <c r="J2728" t="s">
        <v>58</v>
      </c>
      <c r="K2728" t="s">
        <v>59</v>
      </c>
      <c r="L2728" s="5">
        <v>0</v>
      </c>
      <c r="M2728" s="5">
        <v>0</v>
      </c>
      <c r="N2728" s="5">
        <f t="shared" si="462"/>
        <v>0</v>
      </c>
      <c r="O2728" s="5">
        <v>0</v>
      </c>
      <c r="P2728" s="5">
        <v>1</v>
      </c>
      <c r="Q2728" s="5">
        <f t="shared" si="463"/>
        <v>1</v>
      </c>
      <c r="R2728" s="5">
        <v>0</v>
      </c>
      <c r="S2728" s="5">
        <v>0</v>
      </c>
      <c r="T2728" s="5">
        <f t="shared" si="464"/>
        <v>0</v>
      </c>
      <c r="U2728" s="5">
        <v>0</v>
      </c>
      <c r="V2728" s="5">
        <v>1</v>
      </c>
      <c r="W2728" s="5">
        <v>0</v>
      </c>
      <c r="X2728" s="5">
        <v>0</v>
      </c>
      <c r="Y2728" s="5">
        <f t="shared" si="467"/>
        <v>0</v>
      </c>
      <c r="Z2728" s="5">
        <v>0</v>
      </c>
      <c r="AA2728" s="5">
        <v>0</v>
      </c>
      <c r="AB2728" s="5">
        <f t="shared" si="468"/>
        <v>0</v>
      </c>
      <c r="AC2728" s="5">
        <v>0</v>
      </c>
      <c r="AD2728" s="5">
        <v>0</v>
      </c>
      <c r="AE2728" s="5">
        <f t="shared" si="469"/>
        <v>0</v>
      </c>
      <c r="AF2728" s="5">
        <v>0</v>
      </c>
      <c r="AG2728" s="6"/>
      <c r="AH2728" s="5">
        <v>0</v>
      </c>
      <c r="AI2728" s="5">
        <v>0</v>
      </c>
      <c r="AJ2728" s="5">
        <v>0</v>
      </c>
      <c r="AK2728" s="5">
        <f t="shared" si="470"/>
        <v>0</v>
      </c>
      <c r="AL2728" s="5">
        <v>0</v>
      </c>
      <c r="AM2728" s="5">
        <v>0</v>
      </c>
      <c r="AN2728" s="5">
        <f t="shared" si="471"/>
        <v>0</v>
      </c>
      <c r="AO2728" s="5">
        <v>0</v>
      </c>
      <c r="AP2728" s="5">
        <v>0</v>
      </c>
      <c r="AQ2728" s="5">
        <f t="shared" si="472"/>
        <v>0</v>
      </c>
      <c r="AR2728" s="5">
        <v>0</v>
      </c>
      <c r="AS2728" s="6"/>
      <c r="AT2728" s="5">
        <v>0</v>
      </c>
      <c r="AU2728" s="5">
        <v>0</v>
      </c>
      <c r="AV2728" t="str">
        <f t="shared" si="465"/>
        <v>N</v>
      </c>
      <c r="AW2728" t="s">
        <v>60</v>
      </c>
      <c r="AX2728" t="s">
        <v>61</v>
      </c>
      <c r="AY2728" t="s">
        <v>2637</v>
      </c>
      <c r="AZ2728" t="s">
        <v>2637</v>
      </c>
      <c r="BA2728" t="str">
        <f t="shared" si="466"/>
        <v>N</v>
      </c>
    </row>
    <row r="2729" spans="1:53">
      <c r="A2729" t="s">
        <v>436</v>
      </c>
      <c r="B2729" t="s">
        <v>54</v>
      </c>
      <c r="C2729" t="s">
        <v>89</v>
      </c>
      <c r="D2729">
        <v>2020</v>
      </c>
      <c r="F2729" t="s">
        <v>7138</v>
      </c>
      <c r="G2729" t="s">
        <v>7139</v>
      </c>
      <c r="H2729" t="s">
        <v>7140</v>
      </c>
      <c r="I2729" t="s">
        <v>7141</v>
      </c>
      <c r="J2729" t="s">
        <v>58</v>
      </c>
      <c r="K2729" t="s">
        <v>59</v>
      </c>
      <c r="L2729" s="5">
        <v>0</v>
      </c>
      <c r="M2729" s="5">
        <v>0</v>
      </c>
      <c r="N2729" s="5">
        <f t="shared" si="462"/>
        <v>0</v>
      </c>
      <c r="O2729" s="5">
        <v>0</v>
      </c>
      <c r="P2729" s="5">
        <v>1</v>
      </c>
      <c r="Q2729" s="5">
        <f t="shared" si="463"/>
        <v>1</v>
      </c>
      <c r="R2729" s="5">
        <v>0</v>
      </c>
      <c r="S2729" s="5">
        <v>0</v>
      </c>
      <c r="T2729" s="5">
        <f t="shared" si="464"/>
        <v>0</v>
      </c>
      <c r="U2729" s="5">
        <v>0</v>
      </c>
      <c r="V2729" s="5">
        <v>1</v>
      </c>
      <c r="W2729" s="5">
        <v>0</v>
      </c>
      <c r="X2729" s="5">
        <v>0</v>
      </c>
      <c r="Y2729" s="5">
        <f t="shared" si="467"/>
        <v>0</v>
      </c>
      <c r="Z2729" s="5">
        <v>0</v>
      </c>
      <c r="AA2729" s="5">
        <v>0</v>
      </c>
      <c r="AB2729" s="5">
        <f t="shared" si="468"/>
        <v>0</v>
      </c>
      <c r="AC2729" s="5">
        <v>0</v>
      </c>
      <c r="AD2729" s="5">
        <v>0</v>
      </c>
      <c r="AE2729" s="5">
        <f t="shared" si="469"/>
        <v>0</v>
      </c>
      <c r="AF2729" s="5">
        <v>0</v>
      </c>
      <c r="AG2729" s="6"/>
      <c r="AH2729" s="5">
        <v>0</v>
      </c>
      <c r="AI2729" s="5">
        <v>0</v>
      </c>
      <c r="AJ2729" s="5">
        <v>0</v>
      </c>
      <c r="AK2729" s="5">
        <f t="shared" si="470"/>
        <v>0</v>
      </c>
      <c r="AL2729" s="5">
        <v>0</v>
      </c>
      <c r="AM2729" s="5">
        <v>0</v>
      </c>
      <c r="AN2729" s="5">
        <f t="shared" si="471"/>
        <v>0</v>
      </c>
      <c r="AO2729" s="5">
        <v>0</v>
      </c>
      <c r="AP2729" s="5">
        <v>0</v>
      </c>
      <c r="AQ2729" s="5">
        <f t="shared" si="472"/>
        <v>0</v>
      </c>
      <c r="AR2729" s="5">
        <v>0</v>
      </c>
      <c r="AS2729" s="6"/>
      <c r="AT2729" s="5">
        <v>0</v>
      </c>
      <c r="AU2729" s="5">
        <v>0</v>
      </c>
      <c r="AV2729" t="str">
        <f t="shared" si="465"/>
        <v>N</v>
      </c>
      <c r="AW2729" t="s">
        <v>60</v>
      </c>
      <c r="AX2729" t="s">
        <v>61</v>
      </c>
      <c r="AY2729" t="s">
        <v>2637</v>
      </c>
      <c r="AZ2729" t="s">
        <v>2637</v>
      </c>
      <c r="BA2729" t="str">
        <f t="shared" si="466"/>
        <v>N</v>
      </c>
    </row>
    <row r="2730" spans="1:53">
      <c r="A2730" t="s">
        <v>436</v>
      </c>
      <c r="B2730" t="s">
        <v>54</v>
      </c>
      <c r="C2730" t="s">
        <v>89</v>
      </c>
      <c r="D2730">
        <v>2020</v>
      </c>
      <c r="F2730" t="s">
        <v>7142</v>
      </c>
      <c r="G2730" t="s">
        <v>7143</v>
      </c>
      <c r="H2730" t="s">
        <v>4884</v>
      </c>
      <c r="I2730" t="s">
        <v>7144</v>
      </c>
      <c r="J2730" t="s">
        <v>58</v>
      </c>
      <c r="K2730" t="s">
        <v>59</v>
      </c>
      <c r="L2730" s="5">
        <v>0</v>
      </c>
      <c r="M2730" s="5">
        <v>0</v>
      </c>
      <c r="N2730" s="5">
        <f t="shared" si="462"/>
        <v>0</v>
      </c>
      <c r="O2730" s="5">
        <v>0</v>
      </c>
      <c r="P2730" s="5">
        <v>1</v>
      </c>
      <c r="Q2730" s="5">
        <f t="shared" si="463"/>
        <v>1</v>
      </c>
      <c r="R2730" s="5">
        <v>0</v>
      </c>
      <c r="S2730" s="5">
        <v>0</v>
      </c>
      <c r="T2730" s="5">
        <f t="shared" si="464"/>
        <v>0</v>
      </c>
      <c r="U2730" s="5">
        <v>0</v>
      </c>
      <c r="V2730" s="5">
        <v>1</v>
      </c>
      <c r="W2730" s="5">
        <v>0</v>
      </c>
      <c r="X2730" s="5">
        <v>0</v>
      </c>
      <c r="Y2730" s="5">
        <f t="shared" si="467"/>
        <v>0</v>
      </c>
      <c r="Z2730" s="5">
        <v>0</v>
      </c>
      <c r="AA2730" s="5">
        <v>0</v>
      </c>
      <c r="AB2730" s="5">
        <f t="shared" si="468"/>
        <v>0</v>
      </c>
      <c r="AC2730" s="5">
        <v>0</v>
      </c>
      <c r="AD2730" s="5">
        <v>0</v>
      </c>
      <c r="AE2730" s="5">
        <f t="shared" si="469"/>
        <v>0</v>
      </c>
      <c r="AF2730" s="5">
        <v>0</v>
      </c>
      <c r="AG2730" s="6"/>
      <c r="AH2730" s="5">
        <v>0</v>
      </c>
      <c r="AI2730" s="5">
        <v>0</v>
      </c>
      <c r="AJ2730" s="5">
        <v>0</v>
      </c>
      <c r="AK2730" s="5">
        <f t="shared" si="470"/>
        <v>0</v>
      </c>
      <c r="AL2730" s="5">
        <v>0</v>
      </c>
      <c r="AM2730" s="5">
        <v>0</v>
      </c>
      <c r="AN2730" s="5">
        <f t="shared" si="471"/>
        <v>0</v>
      </c>
      <c r="AO2730" s="5">
        <v>0</v>
      </c>
      <c r="AP2730" s="5">
        <v>0</v>
      </c>
      <c r="AQ2730" s="5">
        <f t="shared" si="472"/>
        <v>0</v>
      </c>
      <c r="AR2730" s="5">
        <v>0</v>
      </c>
      <c r="AS2730" s="6"/>
      <c r="AT2730" s="5">
        <v>0</v>
      </c>
      <c r="AU2730" s="5">
        <v>0</v>
      </c>
      <c r="AV2730" t="str">
        <f t="shared" si="465"/>
        <v>N</v>
      </c>
      <c r="AW2730" t="s">
        <v>60</v>
      </c>
      <c r="AX2730" t="s">
        <v>61</v>
      </c>
      <c r="AY2730" t="s">
        <v>2637</v>
      </c>
      <c r="AZ2730" t="s">
        <v>2637</v>
      </c>
      <c r="BA2730" t="str">
        <f t="shared" si="466"/>
        <v>N</v>
      </c>
    </row>
    <row r="2731" spans="1:53">
      <c r="A2731" t="s">
        <v>436</v>
      </c>
      <c r="B2731" t="s">
        <v>54</v>
      </c>
      <c r="C2731" t="s">
        <v>89</v>
      </c>
      <c r="D2731">
        <v>2020</v>
      </c>
      <c r="F2731" t="s">
        <v>6946</v>
      </c>
      <c r="G2731" t="s">
        <v>6947</v>
      </c>
      <c r="H2731" t="s">
        <v>2754</v>
      </c>
      <c r="I2731" t="s">
        <v>7145</v>
      </c>
      <c r="J2731" t="s">
        <v>58</v>
      </c>
      <c r="K2731" t="s">
        <v>59</v>
      </c>
      <c r="L2731" s="5">
        <v>0</v>
      </c>
      <c r="M2731" s="5">
        <v>0</v>
      </c>
      <c r="N2731" s="5">
        <f t="shared" si="462"/>
        <v>0</v>
      </c>
      <c r="O2731" s="5">
        <v>0</v>
      </c>
      <c r="P2731" s="5">
        <v>1</v>
      </c>
      <c r="Q2731" s="5">
        <f t="shared" si="463"/>
        <v>1</v>
      </c>
      <c r="R2731" s="5">
        <v>0</v>
      </c>
      <c r="S2731" s="5">
        <v>0</v>
      </c>
      <c r="T2731" s="5">
        <f t="shared" si="464"/>
        <v>0</v>
      </c>
      <c r="U2731" s="5">
        <v>0</v>
      </c>
      <c r="V2731" s="5">
        <v>1</v>
      </c>
      <c r="W2731" s="5">
        <v>0</v>
      </c>
      <c r="X2731" s="5">
        <v>0</v>
      </c>
      <c r="Y2731" s="5">
        <f t="shared" si="467"/>
        <v>0</v>
      </c>
      <c r="Z2731" s="5">
        <v>0</v>
      </c>
      <c r="AA2731" s="5">
        <v>0</v>
      </c>
      <c r="AB2731" s="5">
        <f t="shared" si="468"/>
        <v>0</v>
      </c>
      <c r="AC2731" s="5">
        <v>0</v>
      </c>
      <c r="AD2731" s="5">
        <v>0</v>
      </c>
      <c r="AE2731" s="5">
        <f t="shared" si="469"/>
        <v>0</v>
      </c>
      <c r="AF2731" s="5">
        <v>0</v>
      </c>
      <c r="AG2731" s="6"/>
      <c r="AH2731" s="5">
        <v>0</v>
      </c>
      <c r="AI2731" s="5">
        <v>0</v>
      </c>
      <c r="AJ2731" s="5">
        <v>0</v>
      </c>
      <c r="AK2731" s="5">
        <f t="shared" si="470"/>
        <v>0</v>
      </c>
      <c r="AL2731" s="5">
        <v>0</v>
      </c>
      <c r="AM2731" s="5">
        <v>0</v>
      </c>
      <c r="AN2731" s="5">
        <f t="shared" si="471"/>
        <v>0</v>
      </c>
      <c r="AO2731" s="5">
        <v>0</v>
      </c>
      <c r="AP2731" s="5">
        <v>0</v>
      </c>
      <c r="AQ2731" s="5">
        <f t="shared" si="472"/>
        <v>0</v>
      </c>
      <c r="AR2731" s="5">
        <v>0</v>
      </c>
      <c r="AS2731" s="6"/>
      <c r="AT2731" s="5">
        <v>0</v>
      </c>
      <c r="AU2731" s="5">
        <v>0</v>
      </c>
      <c r="AV2731" t="str">
        <f t="shared" si="465"/>
        <v>N</v>
      </c>
      <c r="AW2731" t="s">
        <v>60</v>
      </c>
      <c r="AX2731" t="s">
        <v>61</v>
      </c>
      <c r="AY2731" t="s">
        <v>2637</v>
      </c>
      <c r="AZ2731" t="s">
        <v>2637</v>
      </c>
      <c r="BA2731" t="str">
        <f t="shared" si="466"/>
        <v>N</v>
      </c>
    </row>
    <row r="2732" spans="1:53">
      <c r="A2732" t="s">
        <v>436</v>
      </c>
      <c r="B2732" t="s">
        <v>54</v>
      </c>
      <c r="C2732" t="s">
        <v>89</v>
      </c>
      <c r="D2732">
        <v>2020</v>
      </c>
      <c r="F2732" t="s">
        <v>7146</v>
      </c>
      <c r="G2732" t="s">
        <v>7147</v>
      </c>
      <c r="H2732" t="s">
        <v>6228</v>
      </c>
      <c r="I2732" t="s">
        <v>7148</v>
      </c>
      <c r="J2732" t="s">
        <v>58</v>
      </c>
      <c r="K2732" t="s">
        <v>59</v>
      </c>
      <c r="L2732" s="5">
        <v>0</v>
      </c>
      <c r="M2732" s="5">
        <v>0</v>
      </c>
      <c r="N2732" s="5">
        <f t="shared" si="462"/>
        <v>0</v>
      </c>
      <c r="O2732" s="5">
        <v>0</v>
      </c>
      <c r="P2732" s="5">
        <v>1</v>
      </c>
      <c r="Q2732" s="5">
        <f t="shared" si="463"/>
        <v>1</v>
      </c>
      <c r="R2732" s="5">
        <v>0</v>
      </c>
      <c r="S2732" s="5">
        <v>0</v>
      </c>
      <c r="T2732" s="5">
        <f t="shared" si="464"/>
        <v>0</v>
      </c>
      <c r="U2732" s="5">
        <v>0</v>
      </c>
      <c r="V2732" s="5">
        <v>1</v>
      </c>
      <c r="W2732" s="5">
        <v>0</v>
      </c>
      <c r="X2732" s="5">
        <v>0</v>
      </c>
      <c r="Y2732" s="5">
        <f t="shared" si="467"/>
        <v>0</v>
      </c>
      <c r="Z2732" s="5">
        <v>0</v>
      </c>
      <c r="AA2732" s="5">
        <v>0</v>
      </c>
      <c r="AB2732" s="5">
        <f t="shared" si="468"/>
        <v>0</v>
      </c>
      <c r="AC2732" s="5">
        <v>0</v>
      </c>
      <c r="AD2732" s="5">
        <v>0</v>
      </c>
      <c r="AE2732" s="5">
        <f t="shared" si="469"/>
        <v>0</v>
      </c>
      <c r="AF2732" s="5">
        <v>0</v>
      </c>
      <c r="AG2732" s="6"/>
      <c r="AH2732" s="5">
        <v>0</v>
      </c>
      <c r="AI2732" s="5">
        <v>0</v>
      </c>
      <c r="AJ2732" s="5">
        <v>0</v>
      </c>
      <c r="AK2732" s="5">
        <f t="shared" si="470"/>
        <v>0</v>
      </c>
      <c r="AL2732" s="5">
        <v>0</v>
      </c>
      <c r="AM2732" s="5">
        <v>0</v>
      </c>
      <c r="AN2732" s="5">
        <f t="shared" si="471"/>
        <v>0</v>
      </c>
      <c r="AO2732" s="5">
        <v>0</v>
      </c>
      <c r="AP2732" s="5">
        <v>0</v>
      </c>
      <c r="AQ2732" s="5">
        <f t="shared" si="472"/>
        <v>0</v>
      </c>
      <c r="AR2732" s="5">
        <v>0</v>
      </c>
      <c r="AS2732" s="6"/>
      <c r="AT2732" s="5">
        <v>0</v>
      </c>
      <c r="AU2732" s="5">
        <v>0</v>
      </c>
      <c r="AV2732" t="str">
        <f t="shared" si="465"/>
        <v>N</v>
      </c>
      <c r="AW2732" t="s">
        <v>60</v>
      </c>
      <c r="AX2732" t="s">
        <v>61</v>
      </c>
      <c r="AY2732" t="s">
        <v>2637</v>
      </c>
      <c r="AZ2732" t="s">
        <v>2637</v>
      </c>
      <c r="BA2732" t="str">
        <f t="shared" si="466"/>
        <v>N</v>
      </c>
    </row>
    <row r="2733" spans="1:53">
      <c r="A2733" t="s">
        <v>436</v>
      </c>
      <c r="B2733" t="s">
        <v>54</v>
      </c>
      <c r="C2733" t="s">
        <v>89</v>
      </c>
      <c r="D2733">
        <v>2020</v>
      </c>
      <c r="F2733" t="s">
        <v>6868</v>
      </c>
      <c r="G2733" t="s">
        <v>6869</v>
      </c>
      <c r="H2733" t="s">
        <v>4884</v>
      </c>
      <c r="I2733" t="s">
        <v>7149</v>
      </c>
      <c r="J2733" t="s">
        <v>58</v>
      </c>
      <c r="K2733" t="s">
        <v>59</v>
      </c>
      <c r="L2733" s="5">
        <v>0</v>
      </c>
      <c r="M2733" s="5">
        <v>0</v>
      </c>
      <c r="N2733" s="5">
        <f t="shared" si="462"/>
        <v>0</v>
      </c>
      <c r="O2733" s="5">
        <v>0</v>
      </c>
      <c r="P2733" s="5">
        <v>1</v>
      </c>
      <c r="Q2733" s="5">
        <f t="shared" si="463"/>
        <v>1</v>
      </c>
      <c r="R2733" s="5">
        <v>0</v>
      </c>
      <c r="S2733" s="5">
        <v>0</v>
      </c>
      <c r="T2733" s="5">
        <f t="shared" si="464"/>
        <v>0</v>
      </c>
      <c r="U2733" s="5">
        <v>0</v>
      </c>
      <c r="V2733" s="5">
        <v>1</v>
      </c>
      <c r="W2733" s="5">
        <v>0</v>
      </c>
      <c r="X2733" s="5">
        <v>0</v>
      </c>
      <c r="Y2733" s="5">
        <f t="shared" si="467"/>
        <v>0</v>
      </c>
      <c r="Z2733" s="5">
        <v>0</v>
      </c>
      <c r="AA2733" s="5">
        <v>0</v>
      </c>
      <c r="AB2733" s="5">
        <f t="shared" si="468"/>
        <v>0</v>
      </c>
      <c r="AC2733" s="5">
        <v>0</v>
      </c>
      <c r="AD2733" s="5">
        <v>0</v>
      </c>
      <c r="AE2733" s="5">
        <f t="shared" si="469"/>
        <v>0</v>
      </c>
      <c r="AF2733" s="5">
        <v>0</v>
      </c>
      <c r="AG2733" s="6"/>
      <c r="AH2733" s="5">
        <v>0</v>
      </c>
      <c r="AI2733" s="5">
        <v>0</v>
      </c>
      <c r="AJ2733" s="5">
        <v>0</v>
      </c>
      <c r="AK2733" s="5">
        <f t="shared" si="470"/>
        <v>0</v>
      </c>
      <c r="AL2733" s="5">
        <v>0</v>
      </c>
      <c r="AM2733" s="5">
        <v>0</v>
      </c>
      <c r="AN2733" s="5">
        <f t="shared" si="471"/>
        <v>0</v>
      </c>
      <c r="AO2733" s="5">
        <v>0</v>
      </c>
      <c r="AP2733" s="5">
        <v>0</v>
      </c>
      <c r="AQ2733" s="5">
        <f t="shared" si="472"/>
        <v>0</v>
      </c>
      <c r="AR2733" s="5">
        <v>0</v>
      </c>
      <c r="AS2733" s="6"/>
      <c r="AT2733" s="5">
        <v>0</v>
      </c>
      <c r="AU2733" s="5">
        <v>0</v>
      </c>
      <c r="AV2733" t="str">
        <f t="shared" si="465"/>
        <v>N</v>
      </c>
      <c r="AW2733" t="s">
        <v>60</v>
      </c>
      <c r="AX2733" t="s">
        <v>61</v>
      </c>
      <c r="AY2733" t="s">
        <v>2637</v>
      </c>
      <c r="AZ2733" t="s">
        <v>2637</v>
      </c>
      <c r="BA2733" t="str">
        <f t="shared" si="466"/>
        <v>N</v>
      </c>
    </row>
    <row r="2734" spans="1:53">
      <c r="A2734" t="s">
        <v>436</v>
      </c>
      <c r="B2734" t="s">
        <v>54</v>
      </c>
      <c r="C2734" t="s">
        <v>89</v>
      </c>
      <c r="D2734">
        <v>2020</v>
      </c>
      <c r="F2734" t="s">
        <v>7150</v>
      </c>
      <c r="G2734" t="s">
        <v>7151</v>
      </c>
      <c r="H2734" t="s">
        <v>5050</v>
      </c>
      <c r="I2734" t="s">
        <v>7152</v>
      </c>
      <c r="J2734" t="s">
        <v>58</v>
      </c>
      <c r="K2734" t="s">
        <v>59</v>
      </c>
      <c r="L2734" s="5">
        <v>0</v>
      </c>
      <c r="M2734" s="5">
        <v>0</v>
      </c>
      <c r="N2734" s="5">
        <f t="shared" si="462"/>
        <v>0</v>
      </c>
      <c r="O2734" s="5">
        <v>0</v>
      </c>
      <c r="P2734" s="5">
        <v>1</v>
      </c>
      <c r="Q2734" s="5">
        <f t="shared" si="463"/>
        <v>1</v>
      </c>
      <c r="R2734" s="5">
        <v>0</v>
      </c>
      <c r="S2734" s="5">
        <v>0</v>
      </c>
      <c r="T2734" s="5">
        <f t="shared" si="464"/>
        <v>0</v>
      </c>
      <c r="U2734" s="5">
        <v>0</v>
      </c>
      <c r="V2734" s="5">
        <v>1</v>
      </c>
      <c r="W2734" s="5">
        <v>0</v>
      </c>
      <c r="X2734" s="5">
        <v>0</v>
      </c>
      <c r="Y2734" s="5">
        <f t="shared" si="467"/>
        <v>0</v>
      </c>
      <c r="Z2734" s="5">
        <v>0</v>
      </c>
      <c r="AA2734" s="5">
        <v>0</v>
      </c>
      <c r="AB2734" s="5">
        <f t="shared" si="468"/>
        <v>0</v>
      </c>
      <c r="AC2734" s="5">
        <v>0</v>
      </c>
      <c r="AD2734" s="5">
        <v>0</v>
      </c>
      <c r="AE2734" s="5">
        <f t="shared" si="469"/>
        <v>0</v>
      </c>
      <c r="AF2734" s="5">
        <v>0</v>
      </c>
      <c r="AG2734" s="6"/>
      <c r="AH2734" s="5">
        <v>0</v>
      </c>
      <c r="AI2734" s="5">
        <v>0</v>
      </c>
      <c r="AJ2734" s="5">
        <v>0</v>
      </c>
      <c r="AK2734" s="5">
        <f t="shared" si="470"/>
        <v>0</v>
      </c>
      <c r="AL2734" s="5">
        <v>0</v>
      </c>
      <c r="AM2734" s="5">
        <v>0</v>
      </c>
      <c r="AN2734" s="5">
        <f t="shared" si="471"/>
        <v>0</v>
      </c>
      <c r="AO2734" s="5">
        <v>0</v>
      </c>
      <c r="AP2734" s="5">
        <v>0</v>
      </c>
      <c r="AQ2734" s="5">
        <f t="shared" si="472"/>
        <v>0</v>
      </c>
      <c r="AR2734" s="5">
        <v>0</v>
      </c>
      <c r="AS2734" s="6"/>
      <c r="AT2734" s="5">
        <v>0</v>
      </c>
      <c r="AU2734" s="5">
        <v>0</v>
      </c>
      <c r="AV2734" t="str">
        <f t="shared" si="465"/>
        <v>N</v>
      </c>
      <c r="AW2734" t="s">
        <v>60</v>
      </c>
      <c r="AX2734" t="s">
        <v>61</v>
      </c>
      <c r="AY2734" t="s">
        <v>2637</v>
      </c>
      <c r="AZ2734" t="s">
        <v>2637</v>
      </c>
      <c r="BA2734" t="str">
        <f t="shared" si="466"/>
        <v>N</v>
      </c>
    </row>
    <row r="2735" spans="1:53">
      <c r="A2735" t="s">
        <v>436</v>
      </c>
      <c r="B2735" t="s">
        <v>54</v>
      </c>
      <c r="C2735" t="s">
        <v>89</v>
      </c>
      <c r="D2735">
        <v>2020</v>
      </c>
      <c r="F2735" t="s">
        <v>7153</v>
      </c>
      <c r="G2735" t="s">
        <v>7154</v>
      </c>
      <c r="H2735" t="s">
        <v>2754</v>
      </c>
      <c r="I2735" t="s">
        <v>7155</v>
      </c>
      <c r="J2735" t="s">
        <v>58</v>
      </c>
      <c r="K2735" t="s">
        <v>59</v>
      </c>
      <c r="L2735" s="5">
        <v>0</v>
      </c>
      <c r="M2735" s="5">
        <v>0</v>
      </c>
      <c r="N2735" s="5">
        <f t="shared" si="462"/>
        <v>0</v>
      </c>
      <c r="O2735" s="5">
        <v>0</v>
      </c>
      <c r="P2735" s="5">
        <v>1</v>
      </c>
      <c r="Q2735" s="5">
        <f t="shared" si="463"/>
        <v>1</v>
      </c>
      <c r="R2735" s="5">
        <v>0</v>
      </c>
      <c r="S2735" s="5">
        <v>0</v>
      </c>
      <c r="T2735" s="5">
        <f t="shared" si="464"/>
        <v>0</v>
      </c>
      <c r="U2735" s="5">
        <v>0</v>
      </c>
      <c r="V2735" s="5">
        <v>1</v>
      </c>
      <c r="W2735" s="5">
        <v>0</v>
      </c>
      <c r="X2735" s="5">
        <v>0</v>
      </c>
      <c r="Y2735" s="5">
        <f t="shared" si="467"/>
        <v>0</v>
      </c>
      <c r="Z2735" s="5">
        <v>0</v>
      </c>
      <c r="AA2735" s="5">
        <v>0</v>
      </c>
      <c r="AB2735" s="5">
        <f t="shared" si="468"/>
        <v>0</v>
      </c>
      <c r="AC2735" s="5">
        <v>0</v>
      </c>
      <c r="AD2735" s="5">
        <v>0</v>
      </c>
      <c r="AE2735" s="5">
        <f t="shared" si="469"/>
        <v>0</v>
      </c>
      <c r="AF2735" s="5">
        <v>0</v>
      </c>
      <c r="AG2735" s="6"/>
      <c r="AH2735" s="5">
        <v>0</v>
      </c>
      <c r="AI2735" s="5">
        <v>0</v>
      </c>
      <c r="AJ2735" s="5">
        <v>0</v>
      </c>
      <c r="AK2735" s="5">
        <f t="shared" si="470"/>
        <v>0</v>
      </c>
      <c r="AL2735" s="5">
        <v>0</v>
      </c>
      <c r="AM2735" s="5">
        <v>0</v>
      </c>
      <c r="AN2735" s="5">
        <f t="shared" si="471"/>
        <v>0</v>
      </c>
      <c r="AO2735" s="5">
        <v>0</v>
      </c>
      <c r="AP2735" s="5">
        <v>0</v>
      </c>
      <c r="AQ2735" s="5">
        <f t="shared" si="472"/>
        <v>0</v>
      </c>
      <c r="AR2735" s="5">
        <v>0</v>
      </c>
      <c r="AS2735" s="6"/>
      <c r="AT2735" s="5">
        <v>0</v>
      </c>
      <c r="AU2735" s="5">
        <v>0</v>
      </c>
      <c r="AV2735" t="str">
        <f t="shared" si="465"/>
        <v>N</v>
      </c>
      <c r="AW2735" t="s">
        <v>60</v>
      </c>
      <c r="AX2735" t="s">
        <v>61</v>
      </c>
      <c r="AY2735" t="s">
        <v>2637</v>
      </c>
      <c r="AZ2735" t="s">
        <v>2637</v>
      </c>
      <c r="BA2735" t="str">
        <f t="shared" si="466"/>
        <v>N</v>
      </c>
    </row>
    <row r="2736" spans="1:53">
      <c r="A2736" t="s">
        <v>436</v>
      </c>
      <c r="B2736" t="s">
        <v>54</v>
      </c>
      <c r="C2736" t="s">
        <v>89</v>
      </c>
      <c r="D2736">
        <v>2020</v>
      </c>
      <c r="F2736" t="s">
        <v>7156</v>
      </c>
      <c r="G2736" t="s">
        <v>7157</v>
      </c>
      <c r="H2736" t="s">
        <v>7158</v>
      </c>
      <c r="I2736" t="s">
        <v>7159</v>
      </c>
      <c r="J2736" t="s">
        <v>58</v>
      </c>
      <c r="K2736" t="s">
        <v>59</v>
      </c>
      <c r="L2736" s="5">
        <v>0</v>
      </c>
      <c r="M2736" s="5">
        <v>0</v>
      </c>
      <c r="N2736" s="5">
        <f t="shared" si="462"/>
        <v>0</v>
      </c>
      <c r="O2736" s="5">
        <v>0</v>
      </c>
      <c r="P2736" s="5">
        <v>1</v>
      </c>
      <c r="Q2736" s="5">
        <f t="shared" si="463"/>
        <v>1</v>
      </c>
      <c r="R2736" s="5">
        <v>0</v>
      </c>
      <c r="S2736" s="5">
        <v>0</v>
      </c>
      <c r="T2736" s="5">
        <f t="shared" si="464"/>
        <v>0</v>
      </c>
      <c r="U2736" s="5">
        <v>0</v>
      </c>
      <c r="V2736" s="5">
        <v>1</v>
      </c>
      <c r="W2736" s="5">
        <v>0</v>
      </c>
      <c r="X2736" s="5">
        <v>0</v>
      </c>
      <c r="Y2736" s="5">
        <f t="shared" si="467"/>
        <v>0</v>
      </c>
      <c r="Z2736" s="5">
        <v>0</v>
      </c>
      <c r="AA2736" s="5">
        <v>0</v>
      </c>
      <c r="AB2736" s="5">
        <f t="shared" si="468"/>
        <v>0</v>
      </c>
      <c r="AC2736" s="5">
        <v>0</v>
      </c>
      <c r="AD2736" s="5">
        <v>0</v>
      </c>
      <c r="AE2736" s="5">
        <f t="shared" si="469"/>
        <v>0</v>
      </c>
      <c r="AF2736" s="5">
        <v>0</v>
      </c>
      <c r="AG2736" s="6"/>
      <c r="AH2736" s="5">
        <v>0</v>
      </c>
      <c r="AI2736" s="5">
        <v>0</v>
      </c>
      <c r="AJ2736" s="5">
        <v>0</v>
      </c>
      <c r="AK2736" s="5">
        <f t="shared" si="470"/>
        <v>0</v>
      </c>
      <c r="AL2736" s="5">
        <v>0</v>
      </c>
      <c r="AM2736" s="5">
        <v>0</v>
      </c>
      <c r="AN2736" s="5">
        <f t="shared" si="471"/>
        <v>0</v>
      </c>
      <c r="AO2736" s="5">
        <v>0</v>
      </c>
      <c r="AP2736" s="5">
        <v>0</v>
      </c>
      <c r="AQ2736" s="5">
        <f t="shared" si="472"/>
        <v>0</v>
      </c>
      <c r="AR2736" s="5">
        <v>0</v>
      </c>
      <c r="AS2736" s="6"/>
      <c r="AT2736" s="5">
        <v>0</v>
      </c>
      <c r="AU2736" s="5">
        <v>0</v>
      </c>
      <c r="AV2736" t="str">
        <f t="shared" si="465"/>
        <v>N</v>
      </c>
      <c r="AW2736" t="s">
        <v>60</v>
      </c>
      <c r="AX2736" t="s">
        <v>61</v>
      </c>
      <c r="AY2736" t="s">
        <v>2637</v>
      </c>
      <c r="AZ2736" t="s">
        <v>2637</v>
      </c>
      <c r="BA2736" t="str">
        <f t="shared" si="466"/>
        <v>N</v>
      </c>
    </row>
    <row r="2737" spans="1:53">
      <c r="A2737" t="s">
        <v>436</v>
      </c>
      <c r="B2737" t="s">
        <v>54</v>
      </c>
      <c r="C2737" t="s">
        <v>89</v>
      </c>
      <c r="D2737">
        <v>2020</v>
      </c>
      <c r="F2737" t="s">
        <v>7160</v>
      </c>
      <c r="G2737" t="s">
        <v>7161</v>
      </c>
      <c r="H2737" t="s">
        <v>7162</v>
      </c>
      <c r="I2737" t="s">
        <v>7163</v>
      </c>
      <c r="J2737" t="s">
        <v>58</v>
      </c>
      <c r="K2737" t="s">
        <v>59</v>
      </c>
      <c r="L2737" s="5">
        <v>0</v>
      </c>
      <c r="M2737" s="5">
        <v>0</v>
      </c>
      <c r="N2737" s="5">
        <f t="shared" si="462"/>
        <v>0</v>
      </c>
      <c r="O2737" s="5">
        <v>0</v>
      </c>
      <c r="P2737" s="5">
        <v>1</v>
      </c>
      <c r="Q2737" s="5">
        <f t="shared" si="463"/>
        <v>1</v>
      </c>
      <c r="R2737" s="5">
        <v>0</v>
      </c>
      <c r="S2737" s="5">
        <v>0</v>
      </c>
      <c r="T2737" s="5">
        <f t="shared" si="464"/>
        <v>0</v>
      </c>
      <c r="U2737" s="5">
        <v>0</v>
      </c>
      <c r="V2737" s="5">
        <v>1</v>
      </c>
      <c r="W2737" s="5">
        <v>0</v>
      </c>
      <c r="X2737" s="5">
        <v>0</v>
      </c>
      <c r="Y2737" s="5">
        <f t="shared" si="467"/>
        <v>0</v>
      </c>
      <c r="Z2737" s="5">
        <v>0</v>
      </c>
      <c r="AA2737" s="5">
        <v>0</v>
      </c>
      <c r="AB2737" s="5">
        <f t="shared" si="468"/>
        <v>0</v>
      </c>
      <c r="AC2737" s="5">
        <v>0</v>
      </c>
      <c r="AD2737" s="5">
        <v>0</v>
      </c>
      <c r="AE2737" s="5">
        <f t="shared" si="469"/>
        <v>0</v>
      </c>
      <c r="AF2737" s="5">
        <v>0</v>
      </c>
      <c r="AG2737" s="6"/>
      <c r="AH2737" s="5">
        <v>0</v>
      </c>
      <c r="AI2737" s="5">
        <v>0</v>
      </c>
      <c r="AJ2737" s="5">
        <v>0</v>
      </c>
      <c r="AK2737" s="5">
        <f t="shared" si="470"/>
        <v>0</v>
      </c>
      <c r="AL2737" s="5">
        <v>0</v>
      </c>
      <c r="AM2737" s="5">
        <v>0</v>
      </c>
      <c r="AN2737" s="5">
        <f t="shared" si="471"/>
        <v>0</v>
      </c>
      <c r="AO2737" s="5">
        <v>0</v>
      </c>
      <c r="AP2737" s="5">
        <v>0</v>
      </c>
      <c r="AQ2737" s="5">
        <f t="shared" si="472"/>
        <v>0</v>
      </c>
      <c r="AR2737" s="5">
        <v>0</v>
      </c>
      <c r="AS2737" s="6"/>
      <c r="AT2737" s="5">
        <v>0</v>
      </c>
      <c r="AU2737" s="5">
        <v>0</v>
      </c>
      <c r="AV2737" t="str">
        <f t="shared" si="465"/>
        <v>N</v>
      </c>
      <c r="AW2737" t="s">
        <v>60</v>
      </c>
      <c r="AX2737" t="s">
        <v>61</v>
      </c>
      <c r="AY2737" t="s">
        <v>2637</v>
      </c>
      <c r="AZ2737" t="s">
        <v>2637</v>
      </c>
      <c r="BA2737" t="str">
        <f t="shared" si="466"/>
        <v>N</v>
      </c>
    </row>
    <row r="2738" spans="1:53">
      <c r="A2738" t="s">
        <v>436</v>
      </c>
      <c r="B2738" t="s">
        <v>54</v>
      </c>
      <c r="C2738" t="s">
        <v>89</v>
      </c>
      <c r="D2738">
        <v>2020</v>
      </c>
      <c r="F2738" t="s">
        <v>7164</v>
      </c>
      <c r="G2738" t="s">
        <v>7165</v>
      </c>
      <c r="H2738" t="s">
        <v>7166</v>
      </c>
      <c r="I2738" t="s">
        <v>7167</v>
      </c>
      <c r="J2738" t="s">
        <v>58</v>
      </c>
      <c r="K2738" t="s">
        <v>59</v>
      </c>
      <c r="L2738" s="5">
        <v>0</v>
      </c>
      <c r="M2738" s="5">
        <v>0</v>
      </c>
      <c r="N2738" s="5">
        <f t="shared" si="462"/>
        <v>0</v>
      </c>
      <c r="O2738" s="5">
        <v>0</v>
      </c>
      <c r="P2738" s="5">
        <v>1</v>
      </c>
      <c r="Q2738" s="5">
        <f t="shared" si="463"/>
        <v>1</v>
      </c>
      <c r="R2738" s="5">
        <v>0</v>
      </c>
      <c r="S2738" s="5">
        <v>0</v>
      </c>
      <c r="T2738" s="5">
        <f t="shared" si="464"/>
        <v>0</v>
      </c>
      <c r="U2738" s="5">
        <v>0</v>
      </c>
      <c r="V2738" s="5">
        <v>1</v>
      </c>
      <c r="W2738" s="5">
        <v>0</v>
      </c>
      <c r="X2738" s="5">
        <v>0</v>
      </c>
      <c r="Y2738" s="5">
        <f t="shared" si="467"/>
        <v>0</v>
      </c>
      <c r="Z2738" s="5">
        <v>0</v>
      </c>
      <c r="AA2738" s="5">
        <v>0</v>
      </c>
      <c r="AB2738" s="5">
        <f t="shared" si="468"/>
        <v>0</v>
      </c>
      <c r="AC2738" s="5">
        <v>0</v>
      </c>
      <c r="AD2738" s="5">
        <v>0</v>
      </c>
      <c r="AE2738" s="5">
        <f t="shared" si="469"/>
        <v>0</v>
      </c>
      <c r="AF2738" s="5">
        <v>0</v>
      </c>
      <c r="AG2738" s="6"/>
      <c r="AH2738" s="5">
        <v>0</v>
      </c>
      <c r="AI2738" s="5">
        <v>0</v>
      </c>
      <c r="AJ2738" s="5">
        <v>0</v>
      </c>
      <c r="AK2738" s="5">
        <f t="shared" si="470"/>
        <v>0</v>
      </c>
      <c r="AL2738" s="5">
        <v>0</v>
      </c>
      <c r="AM2738" s="5">
        <v>0</v>
      </c>
      <c r="AN2738" s="5">
        <f t="shared" si="471"/>
        <v>0</v>
      </c>
      <c r="AO2738" s="5">
        <v>0</v>
      </c>
      <c r="AP2738" s="5">
        <v>0</v>
      </c>
      <c r="AQ2738" s="5">
        <f t="shared" si="472"/>
        <v>0</v>
      </c>
      <c r="AR2738" s="5">
        <v>0</v>
      </c>
      <c r="AS2738" s="6"/>
      <c r="AT2738" s="5">
        <v>0</v>
      </c>
      <c r="AU2738" s="5">
        <v>0</v>
      </c>
      <c r="AV2738" t="str">
        <f t="shared" si="465"/>
        <v>N</v>
      </c>
      <c r="AW2738" t="s">
        <v>60</v>
      </c>
      <c r="AX2738" t="s">
        <v>61</v>
      </c>
      <c r="AY2738" t="s">
        <v>2637</v>
      </c>
      <c r="AZ2738" t="s">
        <v>2637</v>
      </c>
      <c r="BA2738" t="str">
        <f t="shared" si="466"/>
        <v>N</v>
      </c>
    </row>
    <row r="2739" spans="1:53">
      <c r="A2739" t="s">
        <v>436</v>
      </c>
      <c r="B2739" t="s">
        <v>54</v>
      </c>
      <c r="C2739" t="s">
        <v>89</v>
      </c>
      <c r="D2739">
        <v>2020</v>
      </c>
      <c r="F2739" t="s">
        <v>7168</v>
      </c>
      <c r="G2739" t="s">
        <v>7169</v>
      </c>
      <c r="H2739" t="s">
        <v>7170</v>
      </c>
      <c r="I2739" t="s">
        <v>7171</v>
      </c>
      <c r="J2739" t="s">
        <v>58</v>
      </c>
      <c r="K2739" t="s">
        <v>59</v>
      </c>
      <c r="L2739" s="5">
        <v>0</v>
      </c>
      <c r="M2739" s="5">
        <v>0</v>
      </c>
      <c r="N2739" s="5">
        <f t="shared" si="462"/>
        <v>0</v>
      </c>
      <c r="O2739" s="5">
        <v>0</v>
      </c>
      <c r="P2739" s="5">
        <v>1</v>
      </c>
      <c r="Q2739" s="5">
        <f t="shared" si="463"/>
        <v>1</v>
      </c>
      <c r="R2739" s="5">
        <v>0</v>
      </c>
      <c r="S2739" s="5">
        <v>0</v>
      </c>
      <c r="T2739" s="5">
        <f t="shared" si="464"/>
        <v>0</v>
      </c>
      <c r="U2739" s="5">
        <v>0</v>
      </c>
      <c r="V2739" s="5">
        <v>1</v>
      </c>
      <c r="W2739" s="5">
        <v>0</v>
      </c>
      <c r="X2739" s="5">
        <v>0</v>
      </c>
      <c r="Y2739" s="5">
        <f t="shared" si="467"/>
        <v>0</v>
      </c>
      <c r="Z2739" s="5">
        <v>0</v>
      </c>
      <c r="AA2739" s="5">
        <v>0</v>
      </c>
      <c r="AB2739" s="5">
        <f t="shared" si="468"/>
        <v>0</v>
      </c>
      <c r="AC2739" s="5">
        <v>0</v>
      </c>
      <c r="AD2739" s="5">
        <v>0</v>
      </c>
      <c r="AE2739" s="5">
        <f t="shared" si="469"/>
        <v>0</v>
      </c>
      <c r="AF2739" s="5">
        <v>0</v>
      </c>
      <c r="AG2739" s="6"/>
      <c r="AH2739" s="5">
        <v>0</v>
      </c>
      <c r="AI2739" s="5">
        <v>0</v>
      </c>
      <c r="AJ2739" s="5">
        <v>0</v>
      </c>
      <c r="AK2739" s="5">
        <f t="shared" si="470"/>
        <v>0</v>
      </c>
      <c r="AL2739" s="5">
        <v>0</v>
      </c>
      <c r="AM2739" s="5">
        <v>0</v>
      </c>
      <c r="AN2739" s="5">
        <f t="shared" si="471"/>
        <v>0</v>
      </c>
      <c r="AO2739" s="5">
        <v>0</v>
      </c>
      <c r="AP2739" s="5">
        <v>0</v>
      </c>
      <c r="AQ2739" s="5">
        <f t="shared" si="472"/>
        <v>0</v>
      </c>
      <c r="AR2739" s="5">
        <v>0</v>
      </c>
      <c r="AS2739" s="6"/>
      <c r="AT2739" s="5">
        <v>0</v>
      </c>
      <c r="AU2739" s="5">
        <v>0</v>
      </c>
      <c r="AV2739" t="str">
        <f t="shared" si="465"/>
        <v>N</v>
      </c>
      <c r="AW2739" t="s">
        <v>60</v>
      </c>
      <c r="AX2739" t="s">
        <v>61</v>
      </c>
      <c r="AY2739" t="s">
        <v>2637</v>
      </c>
      <c r="AZ2739" t="s">
        <v>2637</v>
      </c>
      <c r="BA2739" t="str">
        <f t="shared" si="466"/>
        <v>N</v>
      </c>
    </row>
    <row r="2740" spans="1:53">
      <c r="A2740" t="s">
        <v>436</v>
      </c>
      <c r="B2740" t="s">
        <v>54</v>
      </c>
      <c r="C2740" t="s">
        <v>89</v>
      </c>
      <c r="D2740">
        <v>2020</v>
      </c>
      <c r="F2740" t="s">
        <v>7172</v>
      </c>
      <c r="G2740" t="s">
        <v>7173</v>
      </c>
      <c r="H2740" t="s">
        <v>7174</v>
      </c>
      <c r="I2740" t="s">
        <v>7175</v>
      </c>
      <c r="J2740" t="s">
        <v>58</v>
      </c>
      <c r="K2740" t="s">
        <v>59</v>
      </c>
      <c r="L2740" s="5">
        <v>0</v>
      </c>
      <c r="M2740" s="5">
        <v>0</v>
      </c>
      <c r="N2740" s="5">
        <f t="shared" si="462"/>
        <v>0</v>
      </c>
      <c r="O2740" s="5">
        <v>0</v>
      </c>
      <c r="P2740" s="5">
        <v>1</v>
      </c>
      <c r="Q2740" s="5">
        <f t="shared" si="463"/>
        <v>1</v>
      </c>
      <c r="R2740" s="5">
        <v>0</v>
      </c>
      <c r="S2740" s="5">
        <v>0</v>
      </c>
      <c r="T2740" s="5">
        <f t="shared" si="464"/>
        <v>0</v>
      </c>
      <c r="U2740" s="5">
        <v>0</v>
      </c>
      <c r="V2740" s="5">
        <v>1</v>
      </c>
      <c r="W2740" s="5">
        <v>0</v>
      </c>
      <c r="X2740" s="5">
        <v>0</v>
      </c>
      <c r="Y2740" s="5">
        <f t="shared" si="467"/>
        <v>0</v>
      </c>
      <c r="Z2740" s="5">
        <v>0</v>
      </c>
      <c r="AA2740" s="5">
        <v>0</v>
      </c>
      <c r="AB2740" s="5">
        <f t="shared" si="468"/>
        <v>0</v>
      </c>
      <c r="AC2740" s="5">
        <v>0</v>
      </c>
      <c r="AD2740" s="5">
        <v>0</v>
      </c>
      <c r="AE2740" s="5">
        <f t="shared" si="469"/>
        <v>0</v>
      </c>
      <c r="AF2740" s="5">
        <v>0</v>
      </c>
      <c r="AG2740" s="6"/>
      <c r="AH2740" s="5">
        <v>0</v>
      </c>
      <c r="AI2740" s="5">
        <v>0</v>
      </c>
      <c r="AJ2740" s="5">
        <v>0</v>
      </c>
      <c r="AK2740" s="5">
        <f t="shared" si="470"/>
        <v>0</v>
      </c>
      <c r="AL2740" s="5">
        <v>0</v>
      </c>
      <c r="AM2740" s="5">
        <v>0</v>
      </c>
      <c r="AN2740" s="5">
        <f t="shared" si="471"/>
        <v>0</v>
      </c>
      <c r="AO2740" s="5">
        <v>0</v>
      </c>
      <c r="AP2740" s="5">
        <v>0</v>
      </c>
      <c r="AQ2740" s="5">
        <f t="shared" si="472"/>
        <v>0</v>
      </c>
      <c r="AR2740" s="5">
        <v>0</v>
      </c>
      <c r="AS2740" s="6"/>
      <c r="AT2740" s="5">
        <v>0</v>
      </c>
      <c r="AU2740" s="5">
        <v>0</v>
      </c>
      <c r="AV2740" t="str">
        <f t="shared" si="465"/>
        <v>N</v>
      </c>
      <c r="AW2740" t="s">
        <v>60</v>
      </c>
      <c r="AX2740" t="s">
        <v>61</v>
      </c>
      <c r="AY2740" t="s">
        <v>2637</v>
      </c>
      <c r="AZ2740" t="s">
        <v>2637</v>
      </c>
      <c r="BA2740" t="str">
        <f t="shared" si="466"/>
        <v>N</v>
      </c>
    </row>
    <row r="2741" spans="1:53">
      <c r="A2741" t="s">
        <v>436</v>
      </c>
      <c r="B2741" t="s">
        <v>54</v>
      </c>
      <c r="C2741" t="s">
        <v>89</v>
      </c>
      <c r="D2741">
        <v>2020</v>
      </c>
      <c r="F2741" t="s">
        <v>7176</v>
      </c>
      <c r="G2741" t="s">
        <v>7177</v>
      </c>
      <c r="H2741" t="s">
        <v>4884</v>
      </c>
      <c r="I2741" t="s">
        <v>7178</v>
      </c>
      <c r="J2741" t="s">
        <v>58</v>
      </c>
      <c r="K2741" t="s">
        <v>59</v>
      </c>
      <c r="L2741" s="5">
        <v>0</v>
      </c>
      <c r="M2741" s="5">
        <v>0</v>
      </c>
      <c r="N2741" s="5">
        <f t="shared" si="462"/>
        <v>0</v>
      </c>
      <c r="O2741" s="5">
        <v>0</v>
      </c>
      <c r="P2741" s="5">
        <v>1</v>
      </c>
      <c r="Q2741" s="5">
        <f t="shared" si="463"/>
        <v>1</v>
      </c>
      <c r="R2741" s="5">
        <v>0</v>
      </c>
      <c r="S2741" s="5">
        <v>0</v>
      </c>
      <c r="T2741" s="5">
        <f t="shared" si="464"/>
        <v>0</v>
      </c>
      <c r="U2741" s="5">
        <v>0</v>
      </c>
      <c r="V2741" s="5">
        <v>1</v>
      </c>
      <c r="W2741" s="5">
        <v>0</v>
      </c>
      <c r="X2741" s="5">
        <v>0</v>
      </c>
      <c r="Y2741" s="5">
        <f t="shared" si="467"/>
        <v>0</v>
      </c>
      <c r="Z2741" s="5">
        <v>0</v>
      </c>
      <c r="AA2741" s="5">
        <v>0</v>
      </c>
      <c r="AB2741" s="5">
        <f t="shared" si="468"/>
        <v>0</v>
      </c>
      <c r="AC2741" s="5">
        <v>0</v>
      </c>
      <c r="AD2741" s="5">
        <v>0</v>
      </c>
      <c r="AE2741" s="5">
        <f t="shared" si="469"/>
        <v>0</v>
      </c>
      <c r="AF2741" s="5">
        <v>0</v>
      </c>
      <c r="AG2741" s="6"/>
      <c r="AH2741" s="5">
        <v>0</v>
      </c>
      <c r="AI2741" s="5">
        <v>0</v>
      </c>
      <c r="AJ2741" s="5">
        <v>0</v>
      </c>
      <c r="AK2741" s="5">
        <f t="shared" si="470"/>
        <v>0</v>
      </c>
      <c r="AL2741" s="5">
        <v>0</v>
      </c>
      <c r="AM2741" s="5">
        <v>0</v>
      </c>
      <c r="AN2741" s="5">
        <f t="shared" si="471"/>
        <v>0</v>
      </c>
      <c r="AO2741" s="5">
        <v>0</v>
      </c>
      <c r="AP2741" s="5">
        <v>0</v>
      </c>
      <c r="AQ2741" s="5">
        <f t="shared" si="472"/>
        <v>0</v>
      </c>
      <c r="AR2741" s="5">
        <v>0</v>
      </c>
      <c r="AS2741" s="6"/>
      <c r="AT2741" s="5">
        <v>0</v>
      </c>
      <c r="AU2741" s="5">
        <v>0</v>
      </c>
      <c r="AV2741" t="str">
        <f t="shared" si="465"/>
        <v>N</v>
      </c>
      <c r="AW2741" t="s">
        <v>60</v>
      </c>
      <c r="AX2741" t="s">
        <v>61</v>
      </c>
      <c r="AY2741" t="s">
        <v>2637</v>
      </c>
      <c r="AZ2741" t="s">
        <v>2637</v>
      </c>
      <c r="BA2741" t="str">
        <f t="shared" si="466"/>
        <v>N</v>
      </c>
    </row>
    <row r="2742" spans="1:53">
      <c r="A2742" t="s">
        <v>436</v>
      </c>
      <c r="B2742" t="s">
        <v>54</v>
      </c>
      <c r="C2742" t="s">
        <v>89</v>
      </c>
      <c r="D2742">
        <v>2020</v>
      </c>
      <c r="F2742" t="s">
        <v>7179</v>
      </c>
      <c r="G2742" t="s">
        <v>7180</v>
      </c>
      <c r="H2742" t="s">
        <v>7181</v>
      </c>
      <c r="I2742" t="s">
        <v>7182</v>
      </c>
      <c r="J2742" t="s">
        <v>58</v>
      </c>
      <c r="K2742" t="s">
        <v>59</v>
      </c>
      <c r="L2742" s="5">
        <v>0</v>
      </c>
      <c r="M2742" s="5">
        <v>0</v>
      </c>
      <c r="N2742" s="5">
        <f t="shared" si="462"/>
        <v>0</v>
      </c>
      <c r="O2742" s="5">
        <v>0</v>
      </c>
      <c r="P2742" s="5">
        <v>1</v>
      </c>
      <c r="Q2742" s="5">
        <f t="shared" si="463"/>
        <v>1</v>
      </c>
      <c r="R2742" s="5">
        <v>0</v>
      </c>
      <c r="S2742" s="5">
        <v>0</v>
      </c>
      <c r="T2742" s="5">
        <f t="shared" si="464"/>
        <v>0</v>
      </c>
      <c r="U2742" s="5">
        <v>0</v>
      </c>
      <c r="V2742" s="5">
        <v>1</v>
      </c>
      <c r="W2742" s="5">
        <v>0</v>
      </c>
      <c r="X2742" s="5">
        <v>0</v>
      </c>
      <c r="Y2742" s="5">
        <f t="shared" si="467"/>
        <v>0</v>
      </c>
      <c r="Z2742" s="5">
        <v>0</v>
      </c>
      <c r="AA2742" s="5">
        <v>0</v>
      </c>
      <c r="AB2742" s="5">
        <f t="shared" si="468"/>
        <v>0</v>
      </c>
      <c r="AC2742" s="5">
        <v>0</v>
      </c>
      <c r="AD2742" s="5">
        <v>0</v>
      </c>
      <c r="AE2742" s="5">
        <f t="shared" si="469"/>
        <v>0</v>
      </c>
      <c r="AF2742" s="5">
        <v>0</v>
      </c>
      <c r="AG2742" s="6"/>
      <c r="AH2742" s="5">
        <v>0</v>
      </c>
      <c r="AI2742" s="5">
        <v>0</v>
      </c>
      <c r="AJ2742" s="5">
        <v>0</v>
      </c>
      <c r="AK2742" s="5">
        <f t="shared" si="470"/>
        <v>0</v>
      </c>
      <c r="AL2742" s="5">
        <v>0</v>
      </c>
      <c r="AM2742" s="5">
        <v>0</v>
      </c>
      <c r="AN2742" s="5">
        <f t="shared" si="471"/>
        <v>0</v>
      </c>
      <c r="AO2742" s="5">
        <v>0</v>
      </c>
      <c r="AP2742" s="5">
        <v>0</v>
      </c>
      <c r="AQ2742" s="5">
        <f t="shared" si="472"/>
        <v>0</v>
      </c>
      <c r="AR2742" s="5">
        <v>0</v>
      </c>
      <c r="AS2742" s="6"/>
      <c r="AT2742" s="5">
        <v>0</v>
      </c>
      <c r="AU2742" s="5">
        <v>0</v>
      </c>
      <c r="AV2742" t="str">
        <f t="shared" si="465"/>
        <v>N</v>
      </c>
      <c r="AW2742" t="s">
        <v>60</v>
      </c>
      <c r="AX2742" t="s">
        <v>61</v>
      </c>
      <c r="AY2742" t="s">
        <v>2637</v>
      </c>
      <c r="AZ2742" t="s">
        <v>2637</v>
      </c>
      <c r="BA2742" t="str">
        <f t="shared" si="466"/>
        <v>N</v>
      </c>
    </row>
    <row r="2743" spans="1:53">
      <c r="A2743" t="s">
        <v>436</v>
      </c>
      <c r="B2743" t="s">
        <v>54</v>
      </c>
      <c r="C2743" t="s">
        <v>89</v>
      </c>
      <c r="D2743">
        <v>2020</v>
      </c>
      <c r="F2743" t="s">
        <v>6257</v>
      </c>
      <c r="G2743" t="s">
        <v>6258</v>
      </c>
      <c r="H2743" t="s">
        <v>7183</v>
      </c>
      <c r="I2743" t="s">
        <v>7184</v>
      </c>
      <c r="J2743" t="s">
        <v>58</v>
      </c>
      <c r="K2743" t="s">
        <v>59</v>
      </c>
      <c r="L2743" s="5">
        <v>0</v>
      </c>
      <c r="M2743" s="5">
        <v>0</v>
      </c>
      <c r="N2743" s="5">
        <f t="shared" si="462"/>
        <v>0</v>
      </c>
      <c r="O2743" s="5">
        <v>0</v>
      </c>
      <c r="P2743" s="5">
        <v>1</v>
      </c>
      <c r="Q2743" s="5">
        <f t="shared" si="463"/>
        <v>1</v>
      </c>
      <c r="R2743" s="5">
        <v>0</v>
      </c>
      <c r="S2743" s="5">
        <v>0</v>
      </c>
      <c r="T2743" s="5">
        <f t="shared" si="464"/>
        <v>0</v>
      </c>
      <c r="U2743" s="5">
        <v>0</v>
      </c>
      <c r="V2743" s="5">
        <v>1</v>
      </c>
      <c r="W2743" s="5">
        <v>0</v>
      </c>
      <c r="X2743" s="5">
        <v>0</v>
      </c>
      <c r="Y2743" s="5">
        <f t="shared" si="467"/>
        <v>0</v>
      </c>
      <c r="Z2743" s="5">
        <v>0</v>
      </c>
      <c r="AA2743" s="5">
        <v>0</v>
      </c>
      <c r="AB2743" s="5">
        <f t="shared" si="468"/>
        <v>0</v>
      </c>
      <c r="AC2743" s="5">
        <v>0</v>
      </c>
      <c r="AD2743" s="5">
        <v>0</v>
      </c>
      <c r="AE2743" s="5">
        <f t="shared" si="469"/>
        <v>0</v>
      </c>
      <c r="AF2743" s="5">
        <v>0</v>
      </c>
      <c r="AG2743" s="6"/>
      <c r="AH2743" s="5">
        <v>0</v>
      </c>
      <c r="AI2743" s="5">
        <v>0</v>
      </c>
      <c r="AJ2743" s="5">
        <v>0</v>
      </c>
      <c r="AK2743" s="5">
        <f t="shared" si="470"/>
        <v>0</v>
      </c>
      <c r="AL2743" s="5">
        <v>0</v>
      </c>
      <c r="AM2743" s="5">
        <v>0</v>
      </c>
      <c r="AN2743" s="5">
        <f t="shared" si="471"/>
        <v>0</v>
      </c>
      <c r="AO2743" s="5">
        <v>0</v>
      </c>
      <c r="AP2743" s="5">
        <v>0</v>
      </c>
      <c r="AQ2743" s="5">
        <f t="shared" si="472"/>
        <v>0</v>
      </c>
      <c r="AR2743" s="5">
        <v>0</v>
      </c>
      <c r="AS2743" s="6"/>
      <c r="AT2743" s="5">
        <v>0</v>
      </c>
      <c r="AU2743" s="5">
        <v>0</v>
      </c>
      <c r="AV2743" t="str">
        <f t="shared" si="465"/>
        <v>N</v>
      </c>
      <c r="AW2743" t="s">
        <v>60</v>
      </c>
      <c r="AX2743" t="s">
        <v>61</v>
      </c>
      <c r="AY2743" t="s">
        <v>2637</v>
      </c>
      <c r="AZ2743" t="s">
        <v>2637</v>
      </c>
      <c r="BA2743" t="str">
        <f t="shared" si="466"/>
        <v>N</v>
      </c>
    </row>
    <row r="2744" spans="1:53">
      <c r="A2744" t="s">
        <v>436</v>
      </c>
      <c r="B2744" t="s">
        <v>54</v>
      </c>
      <c r="C2744" t="s">
        <v>89</v>
      </c>
      <c r="D2744">
        <v>2020</v>
      </c>
      <c r="F2744" t="s">
        <v>5110</v>
      </c>
      <c r="G2744" t="s">
        <v>5111</v>
      </c>
      <c r="H2744" t="s">
        <v>7185</v>
      </c>
      <c r="I2744" t="s">
        <v>7186</v>
      </c>
      <c r="J2744" t="s">
        <v>58</v>
      </c>
      <c r="K2744" t="s">
        <v>59</v>
      </c>
      <c r="L2744" s="5">
        <v>0</v>
      </c>
      <c r="M2744" s="5">
        <v>0</v>
      </c>
      <c r="N2744" s="5">
        <f t="shared" si="462"/>
        <v>0</v>
      </c>
      <c r="O2744" s="5">
        <v>0</v>
      </c>
      <c r="P2744" s="5">
        <v>1</v>
      </c>
      <c r="Q2744" s="5">
        <f t="shared" si="463"/>
        <v>1</v>
      </c>
      <c r="R2744" s="5">
        <v>0</v>
      </c>
      <c r="S2744" s="5">
        <v>0</v>
      </c>
      <c r="T2744" s="5">
        <f t="shared" si="464"/>
        <v>0</v>
      </c>
      <c r="U2744" s="5">
        <v>0</v>
      </c>
      <c r="V2744" s="5">
        <v>1</v>
      </c>
      <c r="W2744" s="5">
        <v>0</v>
      </c>
      <c r="X2744" s="5">
        <v>0</v>
      </c>
      <c r="Y2744" s="5">
        <f t="shared" si="467"/>
        <v>0</v>
      </c>
      <c r="Z2744" s="5">
        <v>0</v>
      </c>
      <c r="AA2744" s="5">
        <v>0</v>
      </c>
      <c r="AB2744" s="5">
        <f t="shared" si="468"/>
        <v>0</v>
      </c>
      <c r="AC2744" s="5">
        <v>0</v>
      </c>
      <c r="AD2744" s="5">
        <v>0</v>
      </c>
      <c r="AE2744" s="5">
        <f t="shared" si="469"/>
        <v>0</v>
      </c>
      <c r="AF2744" s="5">
        <v>0</v>
      </c>
      <c r="AG2744" s="6"/>
      <c r="AH2744" s="5">
        <v>0</v>
      </c>
      <c r="AI2744" s="5">
        <v>0</v>
      </c>
      <c r="AJ2744" s="5">
        <v>0</v>
      </c>
      <c r="AK2744" s="5">
        <f t="shared" si="470"/>
        <v>0</v>
      </c>
      <c r="AL2744" s="5">
        <v>0</v>
      </c>
      <c r="AM2744" s="5">
        <v>0</v>
      </c>
      <c r="AN2744" s="5">
        <f t="shared" si="471"/>
        <v>0</v>
      </c>
      <c r="AO2744" s="5">
        <v>0</v>
      </c>
      <c r="AP2744" s="5">
        <v>0</v>
      </c>
      <c r="AQ2744" s="5">
        <f t="shared" si="472"/>
        <v>0</v>
      </c>
      <c r="AR2744" s="5">
        <v>0</v>
      </c>
      <c r="AS2744" s="6"/>
      <c r="AT2744" s="5">
        <v>0</v>
      </c>
      <c r="AU2744" s="5">
        <v>0</v>
      </c>
      <c r="AV2744" t="str">
        <f t="shared" si="465"/>
        <v>N</v>
      </c>
      <c r="AW2744" t="s">
        <v>60</v>
      </c>
      <c r="AX2744" t="s">
        <v>61</v>
      </c>
      <c r="AY2744" t="s">
        <v>2637</v>
      </c>
      <c r="AZ2744" t="s">
        <v>2637</v>
      </c>
      <c r="BA2744" t="str">
        <f t="shared" si="466"/>
        <v>N</v>
      </c>
    </row>
    <row r="2745" spans="1:53">
      <c r="A2745" t="s">
        <v>436</v>
      </c>
      <c r="B2745" t="s">
        <v>54</v>
      </c>
      <c r="C2745" t="s">
        <v>89</v>
      </c>
      <c r="D2745">
        <v>2020</v>
      </c>
      <c r="F2745" t="s">
        <v>7187</v>
      </c>
      <c r="G2745" t="s">
        <v>7188</v>
      </c>
      <c r="H2745" t="s">
        <v>7189</v>
      </c>
      <c r="I2745" t="s">
        <v>7190</v>
      </c>
      <c r="J2745" t="s">
        <v>58</v>
      </c>
      <c r="K2745" t="s">
        <v>59</v>
      </c>
      <c r="L2745" s="5">
        <v>0</v>
      </c>
      <c r="M2745" s="5">
        <v>0</v>
      </c>
      <c r="N2745" s="5">
        <f t="shared" si="462"/>
        <v>0</v>
      </c>
      <c r="O2745" s="5">
        <v>0</v>
      </c>
      <c r="P2745" s="5">
        <v>1</v>
      </c>
      <c r="Q2745" s="5">
        <f t="shared" si="463"/>
        <v>1</v>
      </c>
      <c r="R2745" s="5">
        <v>0</v>
      </c>
      <c r="S2745" s="5">
        <v>0</v>
      </c>
      <c r="T2745" s="5">
        <f t="shared" si="464"/>
        <v>0</v>
      </c>
      <c r="U2745" s="5">
        <v>0</v>
      </c>
      <c r="V2745" s="5">
        <v>1</v>
      </c>
      <c r="W2745" s="5">
        <v>0</v>
      </c>
      <c r="X2745" s="5">
        <v>0</v>
      </c>
      <c r="Y2745" s="5">
        <f t="shared" si="467"/>
        <v>0</v>
      </c>
      <c r="Z2745" s="5">
        <v>0</v>
      </c>
      <c r="AA2745" s="5">
        <v>0</v>
      </c>
      <c r="AB2745" s="5">
        <f t="shared" si="468"/>
        <v>0</v>
      </c>
      <c r="AC2745" s="5">
        <v>0</v>
      </c>
      <c r="AD2745" s="5">
        <v>0</v>
      </c>
      <c r="AE2745" s="5">
        <f t="shared" si="469"/>
        <v>0</v>
      </c>
      <c r="AF2745" s="5">
        <v>0</v>
      </c>
      <c r="AG2745" s="6"/>
      <c r="AH2745" s="5">
        <v>0</v>
      </c>
      <c r="AI2745" s="5">
        <v>0</v>
      </c>
      <c r="AJ2745" s="5">
        <v>0</v>
      </c>
      <c r="AK2745" s="5">
        <f t="shared" si="470"/>
        <v>0</v>
      </c>
      <c r="AL2745" s="5">
        <v>0</v>
      </c>
      <c r="AM2745" s="5">
        <v>0</v>
      </c>
      <c r="AN2745" s="5">
        <f t="shared" si="471"/>
        <v>0</v>
      </c>
      <c r="AO2745" s="5">
        <v>0</v>
      </c>
      <c r="AP2745" s="5">
        <v>0</v>
      </c>
      <c r="AQ2745" s="5">
        <f t="shared" si="472"/>
        <v>0</v>
      </c>
      <c r="AR2745" s="5">
        <v>0</v>
      </c>
      <c r="AS2745" s="6"/>
      <c r="AT2745" s="5">
        <v>0</v>
      </c>
      <c r="AU2745" s="5">
        <v>0</v>
      </c>
      <c r="AV2745" t="str">
        <f t="shared" si="465"/>
        <v>N</v>
      </c>
      <c r="AW2745" t="s">
        <v>60</v>
      </c>
      <c r="AX2745" t="s">
        <v>61</v>
      </c>
      <c r="AY2745" t="s">
        <v>2637</v>
      </c>
      <c r="AZ2745" t="s">
        <v>2637</v>
      </c>
      <c r="BA2745" t="str">
        <f t="shared" si="466"/>
        <v>N</v>
      </c>
    </row>
    <row r="2746" spans="1:53">
      <c r="A2746" t="s">
        <v>436</v>
      </c>
      <c r="B2746" t="s">
        <v>54</v>
      </c>
      <c r="C2746" t="s">
        <v>89</v>
      </c>
      <c r="D2746">
        <v>2020</v>
      </c>
      <c r="F2746" t="s">
        <v>7191</v>
      </c>
      <c r="G2746" t="s">
        <v>7192</v>
      </c>
      <c r="H2746" t="s">
        <v>7193</v>
      </c>
      <c r="I2746" t="s">
        <v>7194</v>
      </c>
      <c r="J2746" t="s">
        <v>58</v>
      </c>
      <c r="K2746" t="s">
        <v>59</v>
      </c>
      <c r="L2746" s="5">
        <v>0</v>
      </c>
      <c r="M2746" s="5">
        <v>0</v>
      </c>
      <c r="N2746" s="5">
        <f t="shared" si="462"/>
        <v>0</v>
      </c>
      <c r="O2746" s="5">
        <v>0</v>
      </c>
      <c r="P2746" s="5">
        <v>1</v>
      </c>
      <c r="Q2746" s="5">
        <f t="shared" si="463"/>
        <v>1</v>
      </c>
      <c r="R2746" s="5">
        <v>0</v>
      </c>
      <c r="S2746" s="5">
        <v>0</v>
      </c>
      <c r="T2746" s="5">
        <f t="shared" si="464"/>
        <v>0</v>
      </c>
      <c r="U2746" s="5">
        <v>0</v>
      </c>
      <c r="V2746" s="5">
        <v>1</v>
      </c>
      <c r="W2746" s="5">
        <v>0</v>
      </c>
      <c r="X2746" s="5">
        <v>0</v>
      </c>
      <c r="Y2746" s="5">
        <f t="shared" si="467"/>
        <v>0</v>
      </c>
      <c r="Z2746" s="5">
        <v>0</v>
      </c>
      <c r="AA2746" s="5">
        <v>0</v>
      </c>
      <c r="AB2746" s="5">
        <f t="shared" si="468"/>
        <v>0</v>
      </c>
      <c r="AC2746" s="5">
        <v>0</v>
      </c>
      <c r="AD2746" s="5">
        <v>0</v>
      </c>
      <c r="AE2746" s="5">
        <f t="shared" si="469"/>
        <v>0</v>
      </c>
      <c r="AF2746" s="5">
        <v>0</v>
      </c>
      <c r="AG2746" s="6"/>
      <c r="AH2746" s="5">
        <v>0</v>
      </c>
      <c r="AI2746" s="5">
        <v>0</v>
      </c>
      <c r="AJ2746" s="5">
        <v>0</v>
      </c>
      <c r="AK2746" s="5">
        <f t="shared" si="470"/>
        <v>0</v>
      </c>
      <c r="AL2746" s="5">
        <v>0</v>
      </c>
      <c r="AM2746" s="5">
        <v>0</v>
      </c>
      <c r="AN2746" s="5">
        <f t="shared" si="471"/>
        <v>0</v>
      </c>
      <c r="AO2746" s="5">
        <v>0</v>
      </c>
      <c r="AP2746" s="5">
        <v>0</v>
      </c>
      <c r="AQ2746" s="5">
        <f t="shared" si="472"/>
        <v>0</v>
      </c>
      <c r="AR2746" s="5">
        <v>0</v>
      </c>
      <c r="AS2746" s="6"/>
      <c r="AT2746" s="5">
        <v>0</v>
      </c>
      <c r="AU2746" s="5">
        <v>0</v>
      </c>
      <c r="AV2746" t="str">
        <f t="shared" si="465"/>
        <v>N</v>
      </c>
      <c r="AW2746" t="s">
        <v>60</v>
      </c>
      <c r="AX2746" t="s">
        <v>61</v>
      </c>
      <c r="AY2746" t="s">
        <v>2637</v>
      </c>
      <c r="AZ2746" t="s">
        <v>2637</v>
      </c>
      <c r="BA2746" t="str">
        <f t="shared" si="466"/>
        <v>N</v>
      </c>
    </row>
    <row r="2747" spans="1:53">
      <c r="A2747" t="s">
        <v>436</v>
      </c>
      <c r="B2747" t="s">
        <v>54</v>
      </c>
      <c r="C2747" t="s">
        <v>89</v>
      </c>
      <c r="D2747">
        <v>2020</v>
      </c>
      <c r="F2747" t="s">
        <v>7195</v>
      </c>
      <c r="G2747" t="s">
        <v>7196</v>
      </c>
      <c r="H2747" t="s">
        <v>6239</v>
      </c>
      <c r="I2747" t="s">
        <v>7197</v>
      </c>
      <c r="J2747" t="s">
        <v>58</v>
      </c>
      <c r="K2747" t="s">
        <v>59</v>
      </c>
      <c r="L2747" s="5">
        <v>0</v>
      </c>
      <c r="M2747" s="5">
        <v>0</v>
      </c>
      <c r="N2747" s="5">
        <f t="shared" si="462"/>
        <v>0</v>
      </c>
      <c r="O2747" s="5">
        <v>0</v>
      </c>
      <c r="P2747" s="5">
        <v>1</v>
      </c>
      <c r="Q2747" s="5">
        <f t="shared" si="463"/>
        <v>1</v>
      </c>
      <c r="R2747" s="5">
        <v>0</v>
      </c>
      <c r="S2747" s="5">
        <v>0</v>
      </c>
      <c r="T2747" s="5">
        <f t="shared" si="464"/>
        <v>0</v>
      </c>
      <c r="U2747" s="5">
        <v>0</v>
      </c>
      <c r="V2747" s="5">
        <v>1</v>
      </c>
      <c r="W2747" s="5">
        <v>0</v>
      </c>
      <c r="X2747" s="5">
        <v>0</v>
      </c>
      <c r="Y2747" s="5">
        <f t="shared" si="467"/>
        <v>0</v>
      </c>
      <c r="Z2747" s="5">
        <v>0</v>
      </c>
      <c r="AA2747" s="5">
        <v>0</v>
      </c>
      <c r="AB2747" s="5">
        <f t="shared" si="468"/>
        <v>0</v>
      </c>
      <c r="AC2747" s="5">
        <v>0</v>
      </c>
      <c r="AD2747" s="5">
        <v>0</v>
      </c>
      <c r="AE2747" s="5">
        <f t="shared" si="469"/>
        <v>0</v>
      </c>
      <c r="AF2747" s="5">
        <v>0</v>
      </c>
      <c r="AG2747" s="6"/>
      <c r="AH2747" s="5">
        <v>0</v>
      </c>
      <c r="AI2747" s="5">
        <v>0</v>
      </c>
      <c r="AJ2747" s="5">
        <v>0</v>
      </c>
      <c r="AK2747" s="5">
        <f t="shared" si="470"/>
        <v>0</v>
      </c>
      <c r="AL2747" s="5">
        <v>0</v>
      </c>
      <c r="AM2747" s="5">
        <v>0</v>
      </c>
      <c r="AN2747" s="5">
        <f t="shared" si="471"/>
        <v>0</v>
      </c>
      <c r="AO2747" s="5">
        <v>0</v>
      </c>
      <c r="AP2747" s="5">
        <v>0</v>
      </c>
      <c r="AQ2747" s="5">
        <f t="shared" si="472"/>
        <v>0</v>
      </c>
      <c r="AR2747" s="5">
        <v>0</v>
      </c>
      <c r="AS2747" s="6"/>
      <c r="AT2747" s="5">
        <v>0</v>
      </c>
      <c r="AU2747" s="5">
        <v>0</v>
      </c>
      <c r="AV2747" t="str">
        <f t="shared" si="465"/>
        <v>N</v>
      </c>
      <c r="AW2747" t="s">
        <v>60</v>
      </c>
      <c r="AX2747" t="s">
        <v>61</v>
      </c>
      <c r="AY2747" t="s">
        <v>2637</v>
      </c>
      <c r="AZ2747" t="s">
        <v>2637</v>
      </c>
      <c r="BA2747" t="str">
        <f t="shared" si="466"/>
        <v>N</v>
      </c>
    </row>
    <row r="2748" spans="1:53">
      <c r="A2748" t="s">
        <v>436</v>
      </c>
      <c r="B2748" t="s">
        <v>54</v>
      </c>
      <c r="C2748" t="s">
        <v>89</v>
      </c>
      <c r="D2748">
        <v>2020</v>
      </c>
      <c r="F2748" t="s">
        <v>7198</v>
      </c>
      <c r="G2748" t="s">
        <v>7199</v>
      </c>
      <c r="H2748" t="s">
        <v>7200</v>
      </c>
      <c r="I2748" t="s">
        <v>7201</v>
      </c>
      <c r="J2748" t="s">
        <v>58</v>
      </c>
      <c r="K2748" t="s">
        <v>59</v>
      </c>
      <c r="L2748" s="5">
        <v>0</v>
      </c>
      <c r="M2748" s="5">
        <v>0</v>
      </c>
      <c r="N2748" s="5">
        <f t="shared" si="462"/>
        <v>0</v>
      </c>
      <c r="O2748" s="5">
        <v>0</v>
      </c>
      <c r="P2748" s="5">
        <v>1</v>
      </c>
      <c r="Q2748" s="5">
        <f t="shared" si="463"/>
        <v>1</v>
      </c>
      <c r="R2748" s="5">
        <v>0</v>
      </c>
      <c r="S2748" s="5">
        <v>0</v>
      </c>
      <c r="T2748" s="5">
        <f t="shared" si="464"/>
        <v>0</v>
      </c>
      <c r="U2748" s="5">
        <v>0</v>
      </c>
      <c r="V2748" s="5">
        <v>1</v>
      </c>
      <c r="W2748" s="5">
        <v>0</v>
      </c>
      <c r="X2748" s="5">
        <v>0</v>
      </c>
      <c r="Y2748" s="5">
        <f t="shared" si="467"/>
        <v>0</v>
      </c>
      <c r="Z2748" s="5">
        <v>0</v>
      </c>
      <c r="AA2748" s="5">
        <v>0</v>
      </c>
      <c r="AB2748" s="5">
        <f t="shared" si="468"/>
        <v>0</v>
      </c>
      <c r="AC2748" s="5">
        <v>0</v>
      </c>
      <c r="AD2748" s="5">
        <v>0</v>
      </c>
      <c r="AE2748" s="5">
        <f t="shared" si="469"/>
        <v>0</v>
      </c>
      <c r="AF2748" s="5">
        <v>0</v>
      </c>
      <c r="AG2748" s="6"/>
      <c r="AH2748" s="5">
        <v>0</v>
      </c>
      <c r="AI2748" s="5">
        <v>0</v>
      </c>
      <c r="AJ2748" s="5">
        <v>0</v>
      </c>
      <c r="AK2748" s="5">
        <f t="shared" si="470"/>
        <v>0</v>
      </c>
      <c r="AL2748" s="5">
        <v>0</v>
      </c>
      <c r="AM2748" s="5">
        <v>0</v>
      </c>
      <c r="AN2748" s="5">
        <f t="shared" si="471"/>
        <v>0</v>
      </c>
      <c r="AO2748" s="5">
        <v>0</v>
      </c>
      <c r="AP2748" s="5">
        <v>0</v>
      </c>
      <c r="AQ2748" s="5">
        <f t="shared" si="472"/>
        <v>0</v>
      </c>
      <c r="AR2748" s="5">
        <v>0</v>
      </c>
      <c r="AS2748" s="6"/>
      <c r="AT2748" s="5">
        <v>0</v>
      </c>
      <c r="AU2748" s="5">
        <v>0</v>
      </c>
      <c r="AV2748" t="str">
        <f t="shared" si="465"/>
        <v>N</v>
      </c>
      <c r="AW2748" t="s">
        <v>60</v>
      </c>
      <c r="AX2748" t="s">
        <v>61</v>
      </c>
      <c r="AY2748" t="s">
        <v>2637</v>
      </c>
      <c r="AZ2748" t="s">
        <v>2637</v>
      </c>
      <c r="BA2748" t="str">
        <f t="shared" si="466"/>
        <v>N</v>
      </c>
    </row>
    <row r="2749" spans="1:53">
      <c r="A2749" t="s">
        <v>436</v>
      </c>
      <c r="B2749" t="s">
        <v>54</v>
      </c>
      <c r="C2749" t="s">
        <v>89</v>
      </c>
      <c r="D2749">
        <v>2020</v>
      </c>
      <c r="F2749" t="s">
        <v>7202</v>
      </c>
      <c r="G2749" t="s">
        <v>7203</v>
      </c>
      <c r="H2749" t="s">
        <v>7204</v>
      </c>
      <c r="I2749" t="s">
        <v>7205</v>
      </c>
      <c r="J2749" t="s">
        <v>58</v>
      </c>
      <c r="K2749" t="s">
        <v>59</v>
      </c>
      <c r="L2749" s="5">
        <v>0</v>
      </c>
      <c r="M2749" s="5">
        <v>0</v>
      </c>
      <c r="N2749" s="5">
        <f t="shared" si="462"/>
        <v>0</v>
      </c>
      <c r="O2749" s="5">
        <v>0</v>
      </c>
      <c r="P2749" s="5">
        <v>1</v>
      </c>
      <c r="Q2749" s="5">
        <f t="shared" si="463"/>
        <v>1</v>
      </c>
      <c r="R2749" s="5">
        <v>0</v>
      </c>
      <c r="S2749" s="5">
        <v>0</v>
      </c>
      <c r="T2749" s="5">
        <f t="shared" si="464"/>
        <v>0</v>
      </c>
      <c r="U2749" s="5">
        <v>0</v>
      </c>
      <c r="V2749" s="5">
        <v>1</v>
      </c>
      <c r="W2749" s="5">
        <v>0</v>
      </c>
      <c r="X2749" s="5">
        <v>0</v>
      </c>
      <c r="Y2749" s="5">
        <f t="shared" si="467"/>
        <v>0</v>
      </c>
      <c r="Z2749" s="5">
        <v>0</v>
      </c>
      <c r="AA2749" s="5">
        <v>0</v>
      </c>
      <c r="AB2749" s="5">
        <f t="shared" si="468"/>
        <v>0</v>
      </c>
      <c r="AC2749" s="5">
        <v>0</v>
      </c>
      <c r="AD2749" s="5">
        <v>0</v>
      </c>
      <c r="AE2749" s="5">
        <f t="shared" si="469"/>
        <v>0</v>
      </c>
      <c r="AF2749" s="5">
        <v>0</v>
      </c>
      <c r="AG2749" s="6"/>
      <c r="AH2749" s="5">
        <v>0</v>
      </c>
      <c r="AI2749" s="5">
        <v>0</v>
      </c>
      <c r="AJ2749" s="5">
        <v>0</v>
      </c>
      <c r="AK2749" s="5">
        <f t="shared" si="470"/>
        <v>0</v>
      </c>
      <c r="AL2749" s="5">
        <v>0</v>
      </c>
      <c r="AM2749" s="5">
        <v>0</v>
      </c>
      <c r="AN2749" s="5">
        <f t="shared" si="471"/>
        <v>0</v>
      </c>
      <c r="AO2749" s="5">
        <v>0</v>
      </c>
      <c r="AP2749" s="5">
        <v>0</v>
      </c>
      <c r="AQ2749" s="5">
        <f t="shared" si="472"/>
        <v>0</v>
      </c>
      <c r="AR2749" s="5">
        <v>0</v>
      </c>
      <c r="AS2749" s="6"/>
      <c r="AT2749" s="5">
        <v>0</v>
      </c>
      <c r="AU2749" s="5">
        <v>0</v>
      </c>
      <c r="AV2749" t="str">
        <f t="shared" si="465"/>
        <v>N</v>
      </c>
      <c r="AW2749" t="s">
        <v>60</v>
      </c>
      <c r="AX2749" t="s">
        <v>61</v>
      </c>
      <c r="AY2749" t="s">
        <v>2637</v>
      </c>
      <c r="AZ2749" t="s">
        <v>2637</v>
      </c>
      <c r="BA2749" t="str">
        <f t="shared" si="466"/>
        <v>N</v>
      </c>
    </row>
    <row r="2750" spans="1:53">
      <c r="A2750" t="s">
        <v>436</v>
      </c>
      <c r="B2750" t="s">
        <v>54</v>
      </c>
      <c r="C2750" t="s">
        <v>89</v>
      </c>
      <c r="D2750">
        <v>2020</v>
      </c>
      <c r="F2750" t="s">
        <v>7206</v>
      </c>
      <c r="G2750" t="s">
        <v>7207</v>
      </c>
      <c r="H2750" t="s">
        <v>2720</v>
      </c>
      <c r="I2750" t="s">
        <v>7208</v>
      </c>
      <c r="J2750" t="s">
        <v>58</v>
      </c>
      <c r="K2750" t="s">
        <v>59</v>
      </c>
      <c r="L2750" s="5">
        <v>0</v>
      </c>
      <c r="M2750" s="5">
        <v>0</v>
      </c>
      <c r="N2750" s="5">
        <f t="shared" si="462"/>
        <v>0</v>
      </c>
      <c r="O2750" s="5">
        <v>0</v>
      </c>
      <c r="P2750" s="5">
        <v>1</v>
      </c>
      <c r="Q2750" s="5">
        <f t="shared" si="463"/>
        <v>1</v>
      </c>
      <c r="R2750" s="5">
        <v>0</v>
      </c>
      <c r="S2750" s="5">
        <v>0</v>
      </c>
      <c r="T2750" s="5">
        <f t="shared" si="464"/>
        <v>0</v>
      </c>
      <c r="U2750" s="5">
        <v>0</v>
      </c>
      <c r="V2750" s="5">
        <v>1</v>
      </c>
      <c r="W2750" s="5">
        <v>0</v>
      </c>
      <c r="X2750" s="5">
        <v>0</v>
      </c>
      <c r="Y2750" s="5">
        <f t="shared" si="467"/>
        <v>0</v>
      </c>
      <c r="Z2750" s="5">
        <v>0</v>
      </c>
      <c r="AA2750" s="5">
        <v>0</v>
      </c>
      <c r="AB2750" s="5">
        <f t="shared" si="468"/>
        <v>0</v>
      </c>
      <c r="AC2750" s="5">
        <v>0</v>
      </c>
      <c r="AD2750" s="5">
        <v>0</v>
      </c>
      <c r="AE2750" s="5">
        <f t="shared" si="469"/>
        <v>0</v>
      </c>
      <c r="AF2750" s="5">
        <v>0</v>
      </c>
      <c r="AG2750" s="6"/>
      <c r="AH2750" s="5">
        <v>0</v>
      </c>
      <c r="AI2750" s="5">
        <v>0</v>
      </c>
      <c r="AJ2750" s="5">
        <v>0</v>
      </c>
      <c r="AK2750" s="5">
        <f t="shared" si="470"/>
        <v>0</v>
      </c>
      <c r="AL2750" s="5">
        <v>0</v>
      </c>
      <c r="AM2750" s="5">
        <v>0</v>
      </c>
      <c r="AN2750" s="5">
        <f t="shared" si="471"/>
        <v>0</v>
      </c>
      <c r="AO2750" s="5">
        <v>0</v>
      </c>
      <c r="AP2750" s="5">
        <v>0</v>
      </c>
      <c r="AQ2750" s="5">
        <f t="shared" si="472"/>
        <v>0</v>
      </c>
      <c r="AR2750" s="5">
        <v>0</v>
      </c>
      <c r="AS2750" s="6"/>
      <c r="AT2750" s="5">
        <v>0</v>
      </c>
      <c r="AU2750" s="5">
        <v>0</v>
      </c>
      <c r="AV2750" t="str">
        <f t="shared" si="465"/>
        <v>N</v>
      </c>
      <c r="AW2750" t="s">
        <v>60</v>
      </c>
      <c r="AX2750" t="s">
        <v>61</v>
      </c>
      <c r="AY2750" t="s">
        <v>2637</v>
      </c>
      <c r="AZ2750" t="s">
        <v>2637</v>
      </c>
      <c r="BA2750" t="str">
        <f t="shared" si="466"/>
        <v>N</v>
      </c>
    </row>
    <row r="2751" spans="1:53">
      <c r="A2751" t="s">
        <v>436</v>
      </c>
      <c r="B2751" t="s">
        <v>54</v>
      </c>
      <c r="C2751" t="s">
        <v>89</v>
      </c>
      <c r="D2751">
        <v>2020</v>
      </c>
      <c r="F2751" t="s">
        <v>7209</v>
      </c>
      <c r="G2751" t="s">
        <v>7210</v>
      </c>
      <c r="H2751" t="s">
        <v>2720</v>
      </c>
      <c r="I2751" t="s">
        <v>7211</v>
      </c>
      <c r="J2751" t="s">
        <v>58</v>
      </c>
      <c r="K2751" t="s">
        <v>59</v>
      </c>
      <c r="L2751" s="5">
        <v>0</v>
      </c>
      <c r="M2751" s="5">
        <v>0</v>
      </c>
      <c r="N2751" s="5">
        <f t="shared" si="462"/>
        <v>0</v>
      </c>
      <c r="O2751" s="5">
        <v>0</v>
      </c>
      <c r="P2751" s="5">
        <v>1</v>
      </c>
      <c r="Q2751" s="5">
        <f t="shared" si="463"/>
        <v>1</v>
      </c>
      <c r="R2751" s="5">
        <v>0</v>
      </c>
      <c r="S2751" s="5">
        <v>0</v>
      </c>
      <c r="T2751" s="5">
        <f t="shared" si="464"/>
        <v>0</v>
      </c>
      <c r="U2751" s="5">
        <v>0</v>
      </c>
      <c r="V2751" s="5">
        <v>1</v>
      </c>
      <c r="W2751" s="5">
        <v>0</v>
      </c>
      <c r="X2751" s="5">
        <v>0</v>
      </c>
      <c r="Y2751" s="5">
        <f t="shared" si="467"/>
        <v>0</v>
      </c>
      <c r="Z2751" s="5">
        <v>0</v>
      </c>
      <c r="AA2751" s="5">
        <v>0</v>
      </c>
      <c r="AB2751" s="5">
        <f t="shared" si="468"/>
        <v>0</v>
      </c>
      <c r="AC2751" s="5">
        <v>0</v>
      </c>
      <c r="AD2751" s="5">
        <v>0</v>
      </c>
      <c r="AE2751" s="5">
        <f t="shared" si="469"/>
        <v>0</v>
      </c>
      <c r="AF2751" s="5">
        <v>0</v>
      </c>
      <c r="AG2751" s="6"/>
      <c r="AH2751" s="5">
        <v>0</v>
      </c>
      <c r="AI2751" s="5">
        <v>0</v>
      </c>
      <c r="AJ2751" s="5">
        <v>0</v>
      </c>
      <c r="AK2751" s="5">
        <f t="shared" si="470"/>
        <v>0</v>
      </c>
      <c r="AL2751" s="5">
        <v>0</v>
      </c>
      <c r="AM2751" s="5">
        <v>0</v>
      </c>
      <c r="AN2751" s="5">
        <f t="shared" si="471"/>
        <v>0</v>
      </c>
      <c r="AO2751" s="5">
        <v>0</v>
      </c>
      <c r="AP2751" s="5">
        <v>0</v>
      </c>
      <c r="AQ2751" s="5">
        <f t="shared" si="472"/>
        <v>0</v>
      </c>
      <c r="AR2751" s="5">
        <v>0</v>
      </c>
      <c r="AS2751" s="6"/>
      <c r="AT2751" s="5">
        <v>0</v>
      </c>
      <c r="AU2751" s="5">
        <v>0</v>
      </c>
      <c r="AV2751" t="str">
        <f t="shared" si="465"/>
        <v>N</v>
      </c>
      <c r="AW2751" t="s">
        <v>60</v>
      </c>
      <c r="AX2751" t="s">
        <v>61</v>
      </c>
      <c r="AY2751" t="s">
        <v>2637</v>
      </c>
      <c r="AZ2751" t="s">
        <v>2637</v>
      </c>
      <c r="BA2751" t="str">
        <f t="shared" si="466"/>
        <v>N</v>
      </c>
    </row>
    <row r="2752" spans="1:53">
      <c r="A2752" t="s">
        <v>436</v>
      </c>
      <c r="B2752" t="s">
        <v>54</v>
      </c>
      <c r="C2752" t="s">
        <v>89</v>
      </c>
      <c r="D2752">
        <v>2020</v>
      </c>
      <c r="F2752" t="s">
        <v>6450</v>
      </c>
      <c r="G2752" t="s">
        <v>6451</v>
      </c>
      <c r="H2752" t="s">
        <v>5050</v>
      </c>
      <c r="I2752" t="s">
        <v>7212</v>
      </c>
      <c r="J2752" t="s">
        <v>58</v>
      </c>
      <c r="K2752" t="s">
        <v>59</v>
      </c>
      <c r="L2752" s="5">
        <v>0</v>
      </c>
      <c r="M2752" s="5">
        <v>0</v>
      </c>
      <c r="N2752" s="5">
        <f t="shared" si="462"/>
        <v>0</v>
      </c>
      <c r="O2752" s="5">
        <v>0</v>
      </c>
      <c r="P2752" s="5">
        <v>1</v>
      </c>
      <c r="Q2752" s="5">
        <f t="shared" si="463"/>
        <v>1</v>
      </c>
      <c r="R2752" s="5">
        <v>0</v>
      </c>
      <c r="S2752" s="5">
        <v>0</v>
      </c>
      <c r="T2752" s="5">
        <f t="shared" si="464"/>
        <v>0</v>
      </c>
      <c r="U2752" s="5">
        <v>0</v>
      </c>
      <c r="V2752" s="5">
        <v>1</v>
      </c>
      <c r="W2752" s="5">
        <v>0</v>
      </c>
      <c r="X2752" s="5">
        <v>0</v>
      </c>
      <c r="Y2752" s="5">
        <f t="shared" si="467"/>
        <v>0</v>
      </c>
      <c r="Z2752" s="5">
        <v>0</v>
      </c>
      <c r="AA2752" s="5">
        <v>0</v>
      </c>
      <c r="AB2752" s="5">
        <f t="shared" si="468"/>
        <v>0</v>
      </c>
      <c r="AC2752" s="5">
        <v>0</v>
      </c>
      <c r="AD2752" s="5">
        <v>0</v>
      </c>
      <c r="AE2752" s="5">
        <f t="shared" si="469"/>
        <v>0</v>
      </c>
      <c r="AF2752" s="5">
        <v>0</v>
      </c>
      <c r="AG2752" s="6"/>
      <c r="AH2752" s="5">
        <v>0</v>
      </c>
      <c r="AI2752" s="5">
        <v>0</v>
      </c>
      <c r="AJ2752" s="5">
        <v>0</v>
      </c>
      <c r="AK2752" s="5">
        <f t="shared" si="470"/>
        <v>0</v>
      </c>
      <c r="AL2752" s="5">
        <v>0</v>
      </c>
      <c r="AM2752" s="5">
        <v>0</v>
      </c>
      <c r="AN2752" s="5">
        <f t="shared" si="471"/>
        <v>0</v>
      </c>
      <c r="AO2752" s="5">
        <v>0</v>
      </c>
      <c r="AP2752" s="5">
        <v>0</v>
      </c>
      <c r="AQ2752" s="5">
        <f t="shared" si="472"/>
        <v>0</v>
      </c>
      <c r="AR2752" s="5">
        <v>0</v>
      </c>
      <c r="AS2752" s="6"/>
      <c r="AT2752" s="5">
        <v>0</v>
      </c>
      <c r="AU2752" s="5">
        <v>0</v>
      </c>
      <c r="AV2752" t="str">
        <f t="shared" si="465"/>
        <v>N</v>
      </c>
      <c r="AW2752" t="s">
        <v>60</v>
      </c>
      <c r="AX2752" t="s">
        <v>61</v>
      </c>
      <c r="AY2752" t="s">
        <v>2637</v>
      </c>
      <c r="AZ2752" t="s">
        <v>2637</v>
      </c>
      <c r="BA2752" t="str">
        <f t="shared" si="466"/>
        <v>N</v>
      </c>
    </row>
    <row r="2753" spans="1:53">
      <c r="A2753" t="s">
        <v>436</v>
      </c>
      <c r="B2753" t="s">
        <v>54</v>
      </c>
      <c r="C2753" t="s">
        <v>89</v>
      </c>
      <c r="D2753">
        <v>2020</v>
      </c>
      <c r="F2753" t="s">
        <v>7213</v>
      </c>
      <c r="G2753" t="s">
        <v>7214</v>
      </c>
      <c r="H2753" t="s">
        <v>5050</v>
      </c>
      <c r="I2753" t="s">
        <v>7215</v>
      </c>
      <c r="J2753" t="s">
        <v>58</v>
      </c>
      <c r="K2753" t="s">
        <v>59</v>
      </c>
      <c r="L2753" s="5">
        <v>0</v>
      </c>
      <c r="M2753" s="5">
        <v>0</v>
      </c>
      <c r="N2753" s="5">
        <f t="shared" si="462"/>
        <v>0</v>
      </c>
      <c r="O2753" s="5">
        <v>0</v>
      </c>
      <c r="P2753" s="5">
        <v>1</v>
      </c>
      <c r="Q2753" s="5">
        <f t="shared" si="463"/>
        <v>1</v>
      </c>
      <c r="R2753" s="5">
        <v>0</v>
      </c>
      <c r="S2753" s="5">
        <v>0</v>
      </c>
      <c r="T2753" s="5">
        <f t="shared" si="464"/>
        <v>0</v>
      </c>
      <c r="U2753" s="5">
        <v>0</v>
      </c>
      <c r="V2753" s="5">
        <v>1</v>
      </c>
      <c r="W2753" s="5">
        <v>0</v>
      </c>
      <c r="X2753" s="5">
        <v>0</v>
      </c>
      <c r="Y2753" s="5">
        <f t="shared" si="467"/>
        <v>0</v>
      </c>
      <c r="Z2753" s="5">
        <v>0</v>
      </c>
      <c r="AA2753" s="5">
        <v>0</v>
      </c>
      <c r="AB2753" s="5">
        <f t="shared" si="468"/>
        <v>0</v>
      </c>
      <c r="AC2753" s="5">
        <v>0</v>
      </c>
      <c r="AD2753" s="5">
        <v>0</v>
      </c>
      <c r="AE2753" s="5">
        <f t="shared" si="469"/>
        <v>0</v>
      </c>
      <c r="AF2753" s="5">
        <v>0</v>
      </c>
      <c r="AG2753" s="6"/>
      <c r="AH2753" s="5">
        <v>0</v>
      </c>
      <c r="AI2753" s="5">
        <v>0</v>
      </c>
      <c r="AJ2753" s="5">
        <v>0</v>
      </c>
      <c r="AK2753" s="5">
        <f t="shared" si="470"/>
        <v>0</v>
      </c>
      <c r="AL2753" s="5">
        <v>0</v>
      </c>
      <c r="AM2753" s="5">
        <v>0</v>
      </c>
      <c r="AN2753" s="5">
        <f t="shared" si="471"/>
        <v>0</v>
      </c>
      <c r="AO2753" s="5">
        <v>0</v>
      </c>
      <c r="AP2753" s="5">
        <v>0</v>
      </c>
      <c r="AQ2753" s="5">
        <f t="shared" si="472"/>
        <v>0</v>
      </c>
      <c r="AR2753" s="5">
        <v>0</v>
      </c>
      <c r="AS2753" s="6"/>
      <c r="AT2753" s="5">
        <v>0</v>
      </c>
      <c r="AU2753" s="5">
        <v>0</v>
      </c>
      <c r="AV2753" t="str">
        <f t="shared" si="465"/>
        <v>N</v>
      </c>
      <c r="AW2753" t="s">
        <v>60</v>
      </c>
      <c r="AX2753" t="s">
        <v>61</v>
      </c>
      <c r="AY2753" t="s">
        <v>2637</v>
      </c>
      <c r="AZ2753" t="s">
        <v>2637</v>
      </c>
      <c r="BA2753" t="str">
        <f t="shared" si="466"/>
        <v>N</v>
      </c>
    </row>
    <row r="2754" spans="1:53">
      <c r="A2754" t="s">
        <v>436</v>
      </c>
      <c r="B2754" t="s">
        <v>54</v>
      </c>
      <c r="C2754" t="s">
        <v>89</v>
      </c>
      <c r="D2754">
        <v>2020</v>
      </c>
      <c r="F2754" t="s">
        <v>6849</v>
      </c>
      <c r="G2754" t="s">
        <v>6850</v>
      </c>
      <c r="H2754" t="s">
        <v>7216</v>
      </c>
      <c r="I2754" t="s">
        <v>7217</v>
      </c>
      <c r="J2754" t="s">
        <v>58</v>
      </c>
      <c r="K2754" t="s">
        <v>59</v>
      </c>
      <c r="L2754" s="5">
        <v>0</v>
      </c>
      <c r="M2754" s="5">
        <v>0</v>
      </c>
      <c r="N2754" s="5">
        <f t="shared" ref="N2754:N2817" si="473">L2754+M2754</f>
        <v>0</v>
      </c>
      <c r="O2754" s="5">
        <v>0</v>
      </c>
      <c r="P2754" s="5">
        <v>1</v>
      </c>
      <c r="Q2754" s="5">
        <f t="shared" ref="Q2754:Q2817" si="474">O2754+P2754</f>
        <v>1</v>
      </c>
      <c r="R2754" s="5">
        <v>0</v>
      </c>
      <c r="S2754" s="5">
        <v>0</v>
      </c>
      <c r="T2754" s="5">
        <f t="shared" ref="T2754:T2817" si="475">R2754+S2754</f>
        <v>0</v>
      </c>
      <c r="U2754" s="5">
        <v>0</v>
      </c>
      <c r="V2754" s="5">
        <v>1</v>
      </c>
      <c r="W2754" s="5">
        <v>0</v>
      </c>
      <c r="X2754" s="5">
        <v>0</v>
      </c>
      <c r="Y2754" s="5">
        <f t="shared" si="467"/>
        <v>0</v>
      </c>
      <c r="Z2754" s="5">
        <v>0</v>
      </c>
      <c r="AA2754" s="5">
        <v>0</v>
      </c>
      <c r="AB2754" s="5">
        <f t="shared" si="468"/>
        <v>0</v>
      </c>
      <c r="AC2754" s="5">
        <v>0</v>
      </c>
      <c r="AD2754" s="5">
        <v>0</v>
      </c>
      <c r="AE2754" s="5">
        <f t="shared" si="469"/>
        <v>0</v>
      </c>
      <c r="AF2754" s="5">
        <v>0</v>
      </c>
      <c r="AG2754" s="6"/>
      <c r="AH2754" s="5">
        <v>0</v>
      </c>
      <c r="AI2754" s="5">
        <v>0</v>
      </c>
      <c r="AJ2754" s="5">
        <v>0</v>
      </c>
      <c r="AK2754" s="5">
        <f t="shared" si="470"/>
        <v>0</v>
      </c>
      <c r="AL2754" s="5">
        <v>0</v>
      </c>
      <c r="AM2754" s="5">
        <v>0</v>
      </c>
      <c r="AN2754" s="5">
        <f t="shared" si="471"/>
        <v>0</v>
      </c>
      <c r="AO2754" s="5">
        <v>0</v>
      </c>
      <c r="AP2754" s="5">
        <v>0</v>
      </c>
      <c r="AQ2754" s="5">
        <f t="shared" si="472"/>
        <v>0</v>
      </c>
      <c r="AR2754" s="5">
        <v>0</v>
      </c>
      <c r="AS2754" s="6"/>
      <c r="AT2754" s="5">
        <v>0</v>
      </c>
      <c r="AU2754" s="5">
        <v>0</v>
      </c>
      <c r="AV2754" t="str">
        <f t="shared" ref="AV2754:AV2817" si="476">IF(AU2754 &gt; 0, "Y", "N")</f>
        <v>N</v>
      </c>
      <c r="AW2754" t="s">
        <v>60</v>
      </c>
      <c r="AX2754" t="s">
        <v>61</v>
      </c>
      <c r="AY2754" t="s">
        <v>2637</v>
      </c>
      <c r="AZ2754" t="s">
        <v>2637</v>
      </c>
      <c r="BA2754" t="str">
        <f t="shared" ref="BA2754:BA2817" si="477">IF(OR(L2754&gt;0, O2754&gt;0, R2754&gt;0, W2754&gt;0, Z2754&gt;0, AC2754&gt;0, AI2754&gt;0, AL2754&gt;0, AO2754&gt;0, M2754&gt;0), "Y", "N")</f>
        <v>N</v>
      </c>
    </row>
    <row r="2755" spans="1:53">
      <c r="A2755" t="s">
        <v>436</v>
      </c>
      <c r="B2755" t="s">
        <v>54</v>
      </c>
      <c r="C2755" t="s">
        <v>89</v>
      </c>
      <c r="D2755">
        <v>2020</v>
      </c>
      <c r="F2755" t="s">
        <v>6827</v>
      </c>
      <c r="G2755" t="s">
        <v>7218</v>
      </c>
      <c r="H2755" t="s">
        <v>7219</v>
      </c>
      <c r="I2755" t="s">
        <v>7220</v>
      </c>
      <c r="J2755" t="s">
        <v>58</v>
      </c>
      <c r="K2755" t="s">
        <v>59</v>
      </c>
      <c r="L2755" s="5">
        <v>0</v>
      </c>
      <c r="M2755" s="5">
        <v>0</v>
      </c>
      <c r="N2755" s="5">
        <f t="shared" si="473"/>
        <v>0</v>
      </c>
      <c r="O2755" s="5">
        <v>0</v>
      </c>
      <c r="P2755" s="5">
        <v>1</v>
      </c>
      <c r="Q2755" s="5">
        <f t="shared" si="474"/>
        <v>1</v>
      </c>
      <c r="R2755" s="5">
        <v>0</v>
      </c>
      <c r="S2755" s="5">
        <v>0</v>
      </c>
      <c r="T2755" s="5">
        <f t="shared" si="475"/>
        <v>0</v>
      </c>
      <c r="U2755" s="5">
        <v>0</v>
      </c>
      <c r="V2755" s="5">
        <v>1</v>
      </c>
      <c r="W2755" s="5">
        <v>0</v>
      </c>
      <c r="X2755" s="5">
        <v>0</v>
      </c>
      <c r="Y2755" s="5">
        <f t="shared" ref="Y2755:Y2818" si="478">W2755+X2755</f>
        <v>0</v>
      </c>
      <c r="Z2755" s="5">
        <v>0</v>
      </c>
      <c r="AA2755" s="5">
        <v>0</v>
      </c>
      <c r="AB2755" s="5">
        <f t="shared" ref="AB2755:AB2818" si="479">SUM(Z2755:AA2755)</f>
        <v>0</v>
      </c>
      <c r="AC2755" s="5">
        <v>0</v>
      </c>
      <c r="AD2755" s="5">
        <v>0</v>
      </c>
      <c r="AE2755" s="5">
        <f t="shared" ref="AE2755:AE2818" si="480">SUM(AC2755:AD2755)</f>
        <v>0</v>
      </c>
      <c r="AF2755" s="5">
        <v>0</v>
      </c>
      <c r="AG2755" s="6"/>
      <c r="AH2755" s="5">
        <v>0</v>
      </c>
      <c r="AI2755" s="5">
        <v>0</v>
      </c>
      <c r="AJ2755" s="5">
        <v>0</v>
      </c>
      <c r="AK2755" s="5">
        <f t="shared" ref="AK2755:AK2818" si="481">SUM(AI2755:AJ2755)</f>
        <v>0</v>
      </c>
      <c r="AL2755" s="5">
        <v>0</v>
      </c>
      <c r="AM2755" s="5">
        <v>0</v>
      </c>
      <c r="AN2755" s="5">
        <f t="shared" ref="AN2755:AN2818" si="482">SUM(AL2755:AM2755)</f>
        <v>0</v>
      </c>
      <c r="AO2755" s="5">
        <v>0</v>
      </c>
      <c r="AP2755" s="5">
        <v>0</v>
      </c>
      <c r="AQ2755" s="5">
        <f t="shared" ref="AQ2755:AQ2818" si="483">SUM(AO2755:AP2755)</f>
        <v>0</v>
      </c>
      <c r="AR2755" s="5">
        <v>0</v>
      </c>
      <c r="AS2755" s="6"/>
      <c r="AT2755" s="5">
        <v>0</v>
      </c>
      <c r="AU2755" s="5">
        <v>0</v>
      </c>
      <c r="AV2755" t="str">
        <f t="shared" si="476"/>
        <v>N</v>
      </c>
      <c r="AW2755" t="s">
        <v>60</v>
      </c>
      <c r="AX2755" t="s">
        <v>61</v>
      </c>
      <c r="AY2755" t="s">
        <v>2637</v>
      </c>
      <c r="AZ2755" t="s">
        <v>2637</v>
      </c>
      <c r="BA2755" t="str">
        <f t="shared" si="477"/>
        <v>N</v>
      </c>
    </row>
    <row r="2756" spans="1:53">
      <c r="A2756" t="s">
        <v>436</v>
      </c>
      <c r="B2756" t="s">
        <v>54</v>
      </c>
      <c r="C2756" t="s">
        <v>89</v>
      </c>
      <c r="D2756">
        <v>2020</v>
      </c>
      <c r="F2756" t="s">
        <v>7221</v>
      </c>
      <c r="G2756" t="s">
        <v>7222</v>
      </c>
      <c r="H2756" t="s">
        <v>7223</v>
      </c>
      <c r="I2756" t="s">
        <v>7224</v>
      </c>
      <c r="J2756" t="s">
        <v>58</v>
      </c>
      <c r="K2756" t="s">
        <v>59</v>
      </c>
      <c r="L2756" s="5">
        <v>0</v>
      </c>
      <c r="M2756" s="5">
        <v>0</v>
      </c>
      <c r="N2756" s="5">
        <f t="shared" si="473"/>
        <v>0</v>
      </c>
      <c r="O2756" s="5">
        <v>0</v>
      </c>
      <c r="P2756" s="5">
        <v>1</v>
      </c>
      <c r="Q2756" s="5">
        <f t="shared" si="474"/>
        <v>1</v>
      </c>
      <c r="R2756" s="5">
        <v>0</v>
      </c>
      <c r="S2756" s="5">
        <v>0</v>
      </c>
      <c r="T2756" s="5">
        <f t="shared" si="475"/>
        <v>0</v>
      </c>
      <c r="U2756" s="5">
        <v>0</v>
      </c>
      <c r="V2756" s="5">
        <v>1</v>
      </c>
      <c r="W2756" s="5">
        <v>0</v>
      </c>
      <c r="X2756" s="5">
        <v>0</v>
      </c>
      <c r="Y2756" s="5">
        <f t="shared" si="478"/>
        <v>0</v>
      </c>
      <c r="Z2756" s="5">
        <v>0</v>
      </c>
      <c r="AA2756" s="5">
        <v>0</v>
      </c>
      <c r="AB2756" s="5">
        <f t="shared" si="479"/>
        <v>0</v>
      </c>
      <c r="AC2756" s="5">
        <v>0</v>
      </c>
      <c r="AD2756" s="5">
        <v>0</v>
      </c>
      <c r="AE2756" s="5">
        <f t="shared" si="480"/>
        <v>0</v>
      </c>
      <c r="AF2756" s="5">
        <v>0</v>
      </c>
      <c r="AG2756" s="6"/>
      <c r="AH2756" s="5">
        <v>0</v>
      </c>
      <c r="AI2756" s="5">
        <v>0</v>
      </c>
      <c r="AJ2756" s="5">
        <v>0</v>
      </c>
      <c r="AK2756" s="5">
        <f t="shared" si="481"/>
        <v>0</v>
      </c>
      <c r="AL2756" s="5">
        <v>0</v>
      </c>
      <c r="AM2756" s="5">
        <v>0</v>
      </c>
      <c r="AN2756" s="5">
        <f t="shared" si="482"/>
        <v>0</v>
      </c>
      <c r="AO2756" s="5">
        <v>0</v>
      </c>
      <c r="AP2756" s="5">
        <v>0</v>
      </c>
      <c r="AQ2756" s="5">
        <f t="shared" si="483"/>
        <v>0</v>
      </c>
      <c r="AR2756" s="5">
        <v>0</v>
      </c>
      <c r="AS2756" s="6"/>
      <c r="AT2756" s="5">
        <v>0</v>
      </c>
      <c r="AU2756" s="5">
        <v>0</v>
      </c>
      <c r="AV2756" t="str">
        <f t="shared" si="476"/>
        <v>N</v>
      </c>
      <c r="AW2756" t="s">
        <v>60</v>
      </c>
      <c r="AX2756" t="s">
        <v>61</v>
      </c>
      <c r="AY2756" t="s">
        <v>2637</v>
      </c>
      <c r="AZ2756" t="s">
        <v>2637</v>
      </c>
      <c r="BA2756" t="str">
        <f t="shared" si="477"/>
        <v>N</v>
      </c>
    </row>
    <row r="2757" spans="1:53">
      <c r="A2757" t="s">
        <v>436</v>
      </c>
      <c r="B2757" t="s">
        <v>54</v>
      </c>
      <c r="C2757" t="s">
        <v>89</v>
      </c>
      <c r="D2757">
        <v>2020</v>
      </c>
      <c r="F2757" t="s">
        <v>7225</v>
      </c>
      <c r="G2757" t="s">
        <v>7226</v>
      </c>
      <c r="H2757" t="s">
        <v>2720</v>
      </c>
      <c r="I2757" t="s">
        <v>7227</v>
      </c>
      <c r="J2757" t="s">
        <v>58</v>
      </c>
      <c r="K2757" t="s">
        <v>59</v>
      </c>
      <c r="L2757" s="5">
        <v>0</v>
      </c>
      <c r="M2757" s="5">
        <v>0</v>
      </c>
      <c r="N2757" s="5">
        <f t="shared" si="473"/>
        <v>0</v>
      </c>
      <c r="O2757" s="5">
        <v>0</v>
      </c>
      <c r="P2757" s="5">
        <v>1</v>
      </c>
      <c r="Q2757" s="5">
        <f t="shared" si="474"/>
        <v>1</v>
      </c>
      <c r="R2757" s="5">
        <v>0</v>
      </c>
      <c r="S2757" s="5">
        <v>0</v>
      </c>
      <c r="T2757" s="5">
        <f t="shared" si="475"/>
        <v>0</v>
      </c>
      <c r="U2757" s="5">
        <v>0</v>
      </c>
      <c r="V2757" s="5">
        <v>1</v>
      </c>
      <c r="W2757" s="5">
        <v>0</v>
      </c>
      <c r="X2757" s="5">
        <v>0</v>
      </c>
      <c r="Y2757" s="5">
        <f t="shared" si="478"/>
        <v>0</v>
      </c>
      <c r="Z2757" s="5">
        <v>0</v>
      </c>
      <c r="AA2757" s="5">
        <v>0</v>
      </c>
      <c r="AB2757" s="5">
        <f t="shared" si="479"/>
        <v>0</v>
      </c>
      <c r="AC2757" s="5">
        <v>0</v>
      </c>
      <c r="AD2757" s="5">
        <v>0</v>
      </c>
      <c r="AE2757" s="5">
        <f t="shared" si="480"/>
        <v>0</v>
      </c>
      <c r="AF2757" s="5">
        <v>0</v>
      </c>
      <c r="AG2757" s="6"/>
      <c r="AH2757" s="5">
        <v>0</v>
      </c>
      <c r="AI2757" s="5">
        <v>0</v>
      </c>
      <c r="AJ2757" s="5">
        <v>0</v>
      </c>
      <c r="AK2757" s="5">
        <f t="shared" si="481"/>
        <v>0</v>
      </c>
      <c r="AL2757" s="5">
        <v>0</v>
      </c>
      <c r="AM2757" s="5">
        <v>0</v>
      </c>
      <c r="AN2757" s="5">
        <f t="shared" si="482"/>
        <v>0</v>
      </c>
      <c r="AO2757" s="5">
        <v>0</v>
      </c>
      <c r="AP2757" s="5">
        <v>0</v>
      </c>
      <c r="AQ2757" s="5">
        <f t="shared" si="483"/>
        <v>0</v>
      </c>
      <c r="AR2757" s="5">
        <v>0</v>
      </c>
      <c r="AS2757" s="6"/>
      <c r="AT2757" s="5">
        <v>0</v>
      </c>
      <c r="AU2757" s="5">
        <v>0</v>
      </c>
      <c r="AV2757" t="str">
        <f t="shared" si="476"/>
        <v>N</v>
      </c>
      <c r="AW2757" t="s">
        <v>60</v>
      </c>
      <c r="AX2757" t="s">
        <v>61</v>
      </c>
      <c r="AY2757" t="s">
        <v>2637</v>
      </c>
      <c r="AZ2757" t="s">
        <v>2637</v>
      </c>
      <c r="BA2757" t="str">
        <f t="shared" si="477"/>
        <v>N</v>
      </c>
    </row>
    <row r="2758" spans="1:53">
      <c r="A2758" t="s">
        <v>436</v>
      </c>
      <c r="B2758" t="s">
        <v>54</v>
      </c>
      <c r="C2758" t="s">
        <v>89</v>
      </c>
      <c r="D2758">
        <v>2020</v>
      </c>
      <c r="F2758" t="s">
        <v>7228</v>
      </c>
      <c r="G2758" t="s">
        <v>7229</v>
      </c>
      <c r="H2758" t="s">
        <v>7230</v>
      </c>
      <c r="I2758" t="s">
        <v>7231</v>
      </c>
      <c r="J2758" t="s">
        <v>58</v>
      </c>
      <c r="K2758" t="s">
        <v>59</v>
      </c>
      <c r="L2758" s="5">
        <v>0</v>
      </c>
      <c r="M2758" s="5">
        <v>0</v>
      </c>
      <c r="N2758" s="5">
        <f t="shared" si="473"/>
        <v>0</v>
      </c>
      <c r="O2758" s="5">
        <v>0</v>
      </c>
      <c r="P2758" s="5">
        <v>1</v>
      </c>
      <c r="Q2758" s="5">
        <f t="shared" si="474"/>
        <v>1</v>
      </c>
      <c r="R2758" s="5">
        <v>0</v>
      </c>
      <c r="S2758" s="5">
        <v>0</v>
      </c>
      <c r="T2758" s="5">
        <f t="shared" si="475"/>
        <v>0</v>
      </c>
      <c r="U2758" s="5">
        <v>0</v>
      </c>
      <c r="V2758" s="5">
        <v>1</v>
      </c>
      <c r="W2758" s="5">
        <v>0</v>
      </c>
      <c r="X2758" s="5">
        <v>0</v>
      </c>
      <c r="Y2758" s="5">
        <f t="shared" si="478"/>
        <v>0</v>
      </c>
      <c r="Z2758" s="5">
        <v>0</v>
      </c>
      <c r="AA2758" s="5">
        <v>0</v>
      </c>
      <c r="AB2758" s="5">
        <f t="shared" si="479"/>
        <v>0</v>
      </c>
      <c r="AC2758" s="5">
        <v>0</v>
      </c>
      <c r="AD2758" s="5">
        <v>0</v>
      </c>
      <c r="AE2758" s="5">
        <f t="shared" si="480"/>
        <v>0</v>
      </c>
      <c r="AF2758" s="5">
        <v>0</v>
      </c>
      <c r="AG2758" s="6"/>
      <c r="AH2758" s="5">
        <v>0</v>
      </c>
      <c r="AI2758" s="5">
        <v>0</v>
      </c>
      <c r="AJ2758" s="5">
        <v>0</v>
      </c>
      <c r="AK2758" s="5">
        <f t="shared" si="481"/>
        <v>0</v>
      </c>
      <c r="AL2758" s="5">
        <v>0</v>
      </c>
      <c r="AM2758" s="5">
        <v>0</v>
      </c>
      <c r="AN2758" s="5">
        <f t="shared" si="482"/>
        <v>0</v>
      </c>
      <c r="AO2758" s="5">
        <v>0</v>
      </c>
      <c r="AP2758" s="5">
        <v>0</v>
      </c>
      <c r="AQ2758" s="5">
        <f t="shared" si="483"/>
        <v>0</v>
      </c>
      <c r="AR2758" s="5">
        <v>0</v>
      </c>
      <c r="AS2758" s="6"/>
      <c r="AT2758" s="5">
        <v>0</v>
      </c>
      <c r="AU2758" s="5">
        <v>0</v>
      </c>
      <c r="AV2758" t="str">
        <f t="shared" si="476"/>
        <v>N</v>
      </c>
      <c r="AW2758" t="s">
        <v>60</v>
      </c>
      <c r="AX2758" t="s">
        <v>61</v>
      </c>
      <c r="AY2758" t="s">
        <v>2637</v>
      </c>
      <c r="AZ2758" t="s">
        <v>2637</v>
      </c>
      <c r="BA2758" t="str">
        <f t="shared" si="477"/>
        <v>N</v>
      </c>
    </row>
    <row r="2759" spans="1:53">
      <c r="A2759" t="s">
        <v>436</v>
      </c>
      <c r="B2759" t="s">
        <v>54</v>
      </c>
      <c r="C2759" t="s">
        <v>89</v>
      </c>
      <c r="D2759">
        <v>2020</v>
      </c>
      <c r="F2759" t="s">
        <v>7232</v>
      </c>
      <c r="G2759" t="s">
        <v>7233</v>
      </c>
      <c r="H2759" t="s">
        <v>7234</v>
      </c>
      <c r="I2759" t="s">
        <v>7235</v>
      </c>
      <c r="J2759" t="s">
        <v>58</v>
      </c>
      <c r="K2759" t="s">
        <v>59</v>
      </c>
      <c r="L2759" s="5">
        <v>0</v>
      </c>
      <c r="M2759" s="5">
        <v>0</v>
      </c>
      <c r="N2759" s="5">
        <f t="shared" si="473"/>
        <v>0</v>
      </c>
      <c r="O2759" s="5">
        <v>0</v>
      </c>
      <c r="P2759" s="5">
        <v>1</v>
      </c>
      <c r="Q2759" s="5">
        <f t="shared" si="474"/>
        <v>1</v>
      </c>
      <c r="R2759" s="5">
        <v>0</v>
      </c>
      <c r="S2759" s="5">
        <v>0</v>
      </c>
      <c r="T2759" s="5">
        <f t="shared" si="475"/>
        <v>0</v>
      </c>
      <c r="U2759" s="5">
        <v>0</v>
      </c>
      <c r="V2759" s="5">
        <v>1</v>
      </c>
      <c r="W2759" s="5">
        <v>0</v>
      </c>
      <c r="X2759" s="5">
        <v>0</v>
      </c>
      <c r="Y2759" s="5">
        <f t="shared" si="478"/>
        <v>0</v>
      </c>
      <c r="Z2759" s="5">
        <v>0</v>
      </c>
      <c r="AA2759" s="5">
        <v>0</v>
      </c>
      <c r="AB2759" s="5">
        <f t="shared" si="479"/>
        <v>0</v>
      </c>
      <c r="AC2759" s="5">
        <v>0</v>
      </c>
      <c r="AD2759" s="5">
        <v>0</v>
      </c>
      <c r="AE2759" s="5">
        <f t="shared" si="480"/>
        <v>0</v>
      </c>
      <c r="AF2759" s="5">
        <v>0</v>
      </c>
      <c r="AG2759" s="6"/>
      <c r="AH2759" s="5">
        <v>0</v>
      </c>
      <c r="AI2759" s="5">
        <v>0</v>
      </c>
      <c r="AJ2759" s="5">
        <v>0</v>
      </c>
      <c r="AK2759" s="5">
        <f t="shared" si="481"/>
        <v>0</v>
      </c>
      <c r="AL2759" s="5">
        <v>0</v>
      </c>
      <c r="AM2759" s="5">
        <v>0</v>
      </c>
      <c r="AN2759" s="5">
        <f t="shared" si="482"/>
        <v>0</v>
      </c>
      <c r="AO2759" s="5">
        <v>0</v>
      </c>
      <c r="AP2759" s="5">
        <v>0</v>
      </c>
      <c r="AQ2759" s="5">
        <f t="shared" si="483"/>
        <v>0</v>
      </c>
      <c r="AR2759" s="5">
        <v>0</v>
      </c>
      <c r="AS2759" s="6"/>
      <c r="AT2759" s="5">
        <v>0</v>
      </c>
      <c r="AU2759" s="5">
        <v>0</v>
      </c>
      <c r="AV2759" t="str">
        <f t="shared" si="476"/>
        <v>N</v>
      </c>
      <c r="AW2759" t="s">
        <v>60</v>
      </c>
      <c r="AX2759" t="s">
        <v>61</v>
      </c>
      <c r="AY2759" t="s">
        <v>2637</v>
      </c>
      <c r="AZ2759" t="s">
        <v>2637</v>
      </c>
      <c r="BA2759" t="str">
        <f t="shared" si="477"/>
        <v>N</v>
      </c>
    </row>
    <row r="2760" spans="1:53">
      <c r="A2760" t="s">
        <v>436</v>
      </c>
      <c r="B2760" t="s">
        <v>54</v>
      </c>
      <c r="C2760" t="s">
        <v>89</v>
      </c>
      <c r="D2760">
        <v>2020</v>
      </c>
      <c r="F2760" t="s">
        <v>6845</v>
      </c>
      <c r="G2760" t="s">
        <v>6846</v>
      </c>
      <c r="H2760" t="s">
        <v>7236</v>
      </c>
      <c r="I2760" t="s">
        <v>7237</v>
      </c>
      <c r="J2760" t="s">
        <v>58</v>
      </c>
      <c r="K2760" t="s">
        <v>59</v>
      </c>
      <c r="L2760" s="5">
        <v>0</v>
      </c>
      <c r="M2760" s="5">
        <v>0</v>
      </c>
      <c r="N2760" s="5">
        <f t="shared" si="473"/>
        <v>0</v>
      </c>
      <c r="O2760" s="5">
        <v>0</v>
      </c>
      <c r="P2760" s="5">
        <v>1</v>
      </c>
      <c r="Q2760" s="5">
        <f t="shared" si="474"/>
        <v>1</v>
      </c>
      <c r="R2760" s="5">
        <v>0</v>
      </c>
      <c r="S2760" s="5">
        <v>0</v>
      </c>
      <c r="T2760" s="5">
        <f t="shared" si="475"/>
        <v>0</v>
      </c>
      <c r="U2760" s="5">
        <v>0</v>
      </c>
      <c r="V2760" s="5">
        <v>1</v>
      </c>
      <c r="W2760" s="5">
        <v>0</v>
      </c>
      <c r="X2760" s="5">
        <v>0</v>
      </c>
      <c r="Y2760" s="5">
        <f t="shared" si="478"/>
        <v>0</v>
      </c>
      <c r="Z2760" s="5">
        <v>0</v>
      </c>
      <c r="AA2760" s="5">
        <v>0</v>
      </c>
      <c r="AB2760" s="5">
        <f t="shared" si="479"/>
        <v>0</v>
      </c>
      <c r="AC2760" s="5">
        <v>0</v>
      </c>
      <c r="AD2760" s="5">
        <v>0</v>
      </c>
      <c r="AE2760" s="5">
        <f t="shared" si="480"/>
        <v>0</v>
      </c>
      <c r="AF2760" s="5">
        <v>0</v>
      </c>
      <c r="AG2760" s="6"/>
      <c r="AH2760" s="5">
        <v>0</v>
      </c>
      <c r="AI2760" s="5">
        <v>0</v>
      </c>
      <c r="AJ2760" s="5">
        <v>0</v>
      </c>
      <c r="AK2760" s="5">
        <f t="shared" si="481"/>
        <v>0</v>
      </c>
      <c r="AL2760" s="5">
        <v>0</v>
      </c>
      <c r="AM2760" s="5">
        <v>0</v>
      </c>
      <c r="AN2760" s="5">
        <f t="shared" si="482"/>
        <v>0</v>
      </c>
      <c r="AO2760" s="5">
        <v>0</v>
      </c>
      <c r="AP2760" s="5">
        <v>0</v>
      </c>
      <c r="AQ2760" s="5">
        <f t="shared" si="483"/>
        <v>0</v>
      </c>
      <c r="AR2760" s="5">
        <v>0</v>
      </c>
      <c r="AS2760" s="6"/>
      <c r="AT2760" s="5">
        <v>0</v>
      </c>
      <c r="AU2760" s="5">
        <v>0</v>
      </c>
      <c r="AV2760" t="str">
        <f t="shared" si="476"/>
        <v>N</v>
      </c>
      <c r="AW2760" t="s">
        <v>60</v>
      </c>
      <c r="AX2760" t="s">
        <v>61</v>
      </c>
      <c r="AY2760" t="s">
        <v>2637</v>
      </c>
      <c r="AZ2760" t="s">
        <v>2637</v>
      </c>
      <c r="BA2760" t="str">
        <f t="shared" si="477"/>
        <v>N</v>
      </c>
    </row>
    <row r="2761" spans="1:53">
      <c r="A2761" t="s">
        <v>436</v>
      </c>
      <c r="B2761" t="s">
        <v>54</v>
      </c>
      <c r="C2761" t="s">
        <v>89</v>
      </c>
      <c r="D2761">
        <v>2020</v>
      </c>
      <c r="F2761" t="s">
        <v>4840</v>
      </c>
      <c r="G2761" t="s">
        <v>4841</v>
      </c>
      <c r="H2761" t="s">
        <v>4706</v>
      </c>
      <c r="I2761" t="s">
        <v>7238</v>
      </c>
      <c r="J2761" t="s">
        <v>58</v>
      </c>
      <c r="K2761" t="s">
        <v>59</v>
      </c>
      <c r="L2761" s="5">
        <v>0</v>
      </c>
      <c r="M2761" s="5">
        <v>0</v>
      </c>
      <c r="N2761" s="5">
        <f t="shared" si="473"/>
        <v>0</v>
      </c>
      <c r="O2761" s="5">
        <v>0</v>
      </c>
      <c r="P2761" s="5">
        <v>1</v>
      </c>
      <c r="Q2761" s="5">
        <f t="shared" si="474"/>
        <v>1</v>
      </c>
      <c r="R2761" s="5">
        <v>0</v>
      </c>
      <c r="S2761" s="5">
        <v>0</v>
      </c>
      <c r="T2761" s="5">
        <f t="shared" si="475"/>
        <v>0</v>
      </c>
      <c r="U2761" s="5">
        <v>0</v>
      </c>
      <c r="V2761" s="5">
        <v>1</v>
      </c>
      <c r="W2761" s="5">
        <v>0</v>
      </c>
      <c r="X2761" s="5">
        <v>0</v>
      </c>
      <c r="Y2761" s="5">
        <f t="shared" si="478"/>
        <v>0</v>
      </c>
      <c r="Z2761" s="5">
        <v>0</v>
      </c>
      <c r="AA2761" s="5">
        <v>0</v>
      </c>
      <c r="AB2761" s="5">
        <f t="shared" si="479"/>
        <v>0</v>
      </c>
      <c r="AC2761" s="5">
        <v>0</v>
      </c>
      <c r="AD2761" s="5">
        <v>0</v>
      </c>
      <c r="AE2761" s="5">
        <f t="shared" si="480"/>
        <v>0</v>
      </c>
      <c r="AF2761" s="5">
        <v>0</v>
      </c>
      <c r="AG2761" s="6"/>
      <c r="AH2761" s="5">
        <v>0</v>
      </c>
      <c r="AI2761" s="5">
        <v>0</v>
      </c>
      <c r="AJ2761" s="5">
        <v>0</v>
      </c>
      <c r="AK2761" s="5">
        <f t="shared" si="481"/>
        <v>0</v>
      </c>
      <c r="AL2761" s="5">
        <v>0</v>
      </c>
      <c r="AM2761" s="5">
        <v>0</v>
      </c>
      <c r="AN2761" s="5">
        <f t="shared" si="482"/>
        <v>0</v>
      </c>
      <c r="AO2761" s="5">
        <v>0</v>
      </c>
      <c r="AP2761" s="5">
        <v>0</v>
      </c>
      <c r="AQ2761" s="5">
        <f t="shared" si="483"/>
        <v>0</v>
      </c>
      <c r="AR2761" s="5">
        <v>0</v>
      </c>
      <c r="AS2761" s="6"/>
      <c r="AT2761" s="5">
        <v>0</v>
      </c>
      <c r="AU2761" s="5">
        <v>0</v>
      </c>
      <c r="AV2761" t="str">
        <f t="shared" si="476"/>
        <v>N</v>
      </c>
      <c r="AW2761" t="s">
        <v>60</v>
      </c>
      <c r="AX2761" t="s">
        <v>61</v>
      </c>
      <c r="AY2761" t="s">
        <v>2637</v>
      </c>
      <c r="AZ2761" t="s">
        <v>2637</v>
      </c>
      <c r="BA2761" t="str">
        <f t="shared" si="477"/>
        <v>N</v>
      </c>
    </row>
    <row r="2762" spans="1:53">
      <c r="A2762" t="s">
        <v>436</v>
      </c>
      <c r="B2762" t="s">
        <v>54</v>
      </c>
      <c r="C2762" t="s">
        <v>89</v>
      </c>
      <c r="D2762">
        <v>2020</v>
      </c>
      <c r="F2762" t="s">
        <v>7191</v>
      </c>
      <c r="G2762" t="s">
        <v>7192</v>
      </c>
      <c r="H2762" t="s">
        <v>7239</v>
      </c>
      <c r="I2762" t="s">
        <v>7240</v>
      </c>
      <c r="J2762" t="s">
        <v>58</v>
      </c>
      <c r="K2762" t="s">
        <v>59</v>
      </c>
      <c r="L2762" s="5">
        <v>0</v>
      </c>
      <c r="M2762" s="5">
        <v>0</v>
      </c>
      <c r="N2762" s="5">
        <f t="shared" si="473"/>
        <v>0</v>
      </c>
      <c r="O2762" s="5">
        <v>0</v>
      </c>
      <c r="P2762" s="5">
        <v>1</v>
      </c>
      <c r="Q2762" s="5">
        <f t="shared" si="474"/>
        <v>1</v>
      </c>
      <c r="R2762" s="5">
        <v>0</v>
      </c>
      <c r="S2762" s="5">
        <v>0</v>
      </c>
      <c r="T2762" s="5">
        <f t="shared" si="475"/>
        <v>0</v>
      </c>
      <c r="U2762" s="5">
        <v>0</v>
      </c>
      <c r="V2762" s="5">
        <v>1</v>
      </c>
      <c r="W2762" s="5">
        <v>0</v>
      </c>
      <c r="X2762" s="5">
        <v>0</v>
      </c>
      <c r="Y2762" s="5">
        <f t="shared" si="478"/>
        <v>0</v>
      </c>
      <c r="Z2762" s="5">
        <v>0</v>
      </c>
      <c r="AA2762" s="5">
        <v>0</v>
      </c>
      <c r="AB2762" s="5">
        <f t="shared" si="479"/>
        <v>0</v>
      </c>
      <c r="AC2762" s="5">
        <v>0</v>
      </c>
      <c r="AD2762" s="5">
        <v>0</v>
      </c>
      <c r="AE2762" s="5">
        <f t="shared" si="480"/>
        <v>0</v>
      </c>
      <c r="AF2762" s="5">
        <v>0</v>
      </c>
      <c r="AG2762" s="6"/>
      <c r="AH2762" s="5">
        <v>0</v>
      </c>
      <c r="AI2762" s="5">
        <v>0</v>
      </c>
      <c r="AJ2762" s="5">
        <v>0</v>
      </c>
      <c r="AK2762" s="5">
        <f t="shared" si="481"/>
        <v>0</v>
      </c>
      <c r="AL2762" s="5">
        <v>0</v>
      </c>
      <c r="AM2762" s="5">
        <v>0</v>
      </c>
      <c r="AN2762" s="5">
        <f t="shared" si="482"/>
        <v>0</v>
      </c>
      <c r="AO2762" s="5">
        <v>0</v>
      </c>
      <c r="AP2762" s="5">
        <v>0</v>
      </c>
      <c r="AQ2762" s="5">
        <f t="shared" si="483"/>
        <v>0</v>
      </c>
      <c r="AR2762" s="5">
        <v>0</v>
      </c>
      <c r="AS2762" s="6"/>
      <c r="AT2762" s="5">
        <v>0</v>
      </c>
      <c r="AU2762" s="5">
        <v>0</v>
      </c>
      <c r="AV2762" t="str">
        <f t="shared" si="476"/>
        <v>N</v>
      </c>
      <c r="AW2762" t="s">
        <v>60</v>
      </c>
      <c r="AX2762" t="s">
        <v>61</v>
      </c>
      <c r="AY2762" t="s">
        <v>2637</v>
      </c>
      <c r="AZ2762" t="s">
        <v>2637</v>
      </c>
      <c r="BA2762" t="str">
        <f t="shared" si="477"/>
        <v>N</v>
      </c>
    </row>
    <row r="2763" spans="1:53">
      <c r="A2763" t="s">
        <v>436</v>
      </c>
      <c r="B2763" t="s">
        <v>54</v>
      </c>
      <c r="C2763" t="s">
        <v>89</v>
      </c>
      <c r="D2763">
        <v>2020</v>
      </c>
      <c r="F2763" t="s">
        <v>6053</v>
      </c>
      <c r="G2763" t="s">
        <v>7241</v>
      </c>
      <c r="H2763" t="s">
        <v>7242</v>
      </c>
      <c r="I2763" t="s">
        <v>7243</v>
      </c>
      <c r="J2763" t="s">
        <v>58</v>
      </c>
      <c r="K2763" t="s">
        <v>59</v>
      </c>
      <c r="L2763" s="5">
        <v>0</v>
      </c>
      <c r="M2763" s="5">
        <v>0</v>
      </c>
      <c r="N2763" s="5">
        <f t="shared" si="473"/>
        <v>0</v>
      </c>
      <c r="O2763" s="5">
        <v>0</v>
      </c>
      <c r="P2763" s="5">
        <v>1</v>
      </c>
      <c r="Q2763" s="5">
        <f t="shared" si="474"/>
        <v>1</v>
      </c>
      <c r="R2763" s="5">
        <v>0</v>
      </c>
      <c r="S2763" s="5">
        <v>0</v>
      </c>
      <c r="T2763" s="5">
        <f t="shared" si="475"/>
        <v>0</v>
      </c>
      <c r="U2763" s="5">
        <v>0</v>
      </c>
      <c r="V2763" s="5">
        <v>1</v>
      </c>
      <c r="W2763" s="5">
        <v>0</v>
      </c>
      <c r="X2763" s="5">
        <v>0</v>
      </c>
      <c r="Y2763" s="5">
        <f t="shared" si="478"/>
        <v>0</v>
      </c>
      <c r="Z2763" s="5">
        <v>0</v>
      </c>
      <c r="AA2763" s="5">
        <v>0</v>
      </c>
      <c r="AB2763" s="5">
        <f t="shared" si="479"/>
        <v>0</v>
      </c>
      <c r="AC2763" s="5">
        <v>0</v>
      </c>
      <c r="AD2763" s="5">
        <v>0</v>
      </c>
      <c r="AE2763" s="5">
        <f t="shared" si="480"/>
        <v>0</v>
      </c>
      <c r="AF2763" s="5">
        <v>0</v>
      </c>
      <c r="AG2763" s="6"/>
      <c r="AH2763" s="5">
        <v>0</v>
      </c>
      <c r="AI2763" s="5">
        <v>0</v>
      </c>
      <c r="AJ2763" s="5">
        <v>0</v>
      </c>
      <c r="AK2763" s="5">
        <f t="shared" si="481"/>
        <v>0</v>
      </c>
      <c r="AL2763" s="5">
        <v>0</v>
      </c>
      <c r="AM2763" s="5">
        <v>0</v>
      </c>
      <c r="AN2763" s="5">
        <f t="shared" si="482"/>
        <v>0</v>
      </c>
      <c r="AO2763" s="5">
        <v>0</v>
      </c>
      <c r="AP2763" s="5">
        <v>0</v>
      </c>
      <c r="AQ2763" s="5">
        <f t="shared" si="483"/>
        <v>0</v>
      </c>
      <c r="AR2763" s="5">
        <v>0</v>
      </c>
      <c r="AS2763" s="6"/>
      <c r="AT2763" s="5">
        <v>0</v>
      </c>
      <c r="AU2763" s="5">
        <v>0</v>
      </c>
      <c r="AV2763" t="str">
        <f t="shared" si="476"/>
        <v>N</v>
      </c>
      <c r="AW2763" t="s">
        <v>60</v>
      </c>
      <c r="AX2763" t="s">
        <v>61</v>
      </c>
      <c r="AY2763" t="s">
        <v>2637</v>
      </c>
      <c r="AZ2763" t="s">
        <v>2637</v>
      </c>
      <c r="BA2763" t="str">
        <f t="shared" si="477"/>
        <v>N</v>
      </c>
    </row>
    <row r="2764" spans="1:53">
      <c r="A2764" t="s">
        <v>436</v>
      </c>
      <c r="B2764" t="s">
        <v>54</v>
      </c>
      <c r="C2764" t="s">
        <v>89</v>
      </c>
      <c r="D2764">
        <v>2020</v>
      </c>
      <c r="F2764" t="s">
        <v>7037</v>
      </c>
      <c r="G2764" t="s">
        <v>7038</v>
      </c>
      <c r="H2764" t="s">
        <v>7244</v>
      </c>
      <c r="I2764" t="s">
        <v>7245</v>
      </c>
      <c r="J2764" t="s">
        <v>58</v>
      </c>
      <c r="K2764" t="s">
        <v>59</v>
      </c>
      <c r="L2764" s="5">
        <v>0</v>
      </c>
      <c r="M2764" s="5">
        <v>0</v>
      </c>
      <c r="N2764" s="5">
        <f t="shared" si="473"/>
        <v>0</v>
      </c>
      <c r="O2764" s="5">
        <v>0</v>
      </c>
      <c r="P2764" s="5">
        <v>1</v>
      </c>
      <c r="Q2764" s="5">
        <f t="shared" si="474"/>
        <v>1</v>
      </c>
      <c r="R2764" s="5">
        <v>0</v>
      </c>
      <c r="S2764" s="5">
        <v>0</v>
      </c>
      <c r="T2764" s="5">
        <f t="shared" si="475"/>
        <v>0</v>
      </c>
      <c r="U2764" s="5">
        <v>0</v>
      </c>
      <c r="V2764" s="5">
        <v>1</v>
      </c>
      <c r="W2764" s="5">
        <v>0</v>
      </c>
      <c r="X2764" s="5">
        <v>0</v>
      </c>
      <c r="Y2764" s="5">
        <f t="shared" si="478"/>
        <v>0</v>
      </c>
      <c r="Z2764" s="5">
        <v>0</v>
      </c>
      <c r="AA2764" s="5">
        <v>0</v>
      </c>
      <c r="AB2764" s="5">
        <f t="shared" si="479"/>
        <v>0</v>
      </c>
      <c r="AC2764" s="5">
        <v>0</v>
      </c>
      <c r="AD2764" s="5">
        <v>0</v>
      </c>
      <c r="AE2764" s="5">
        <f t="shared" si="480"/>
        <v>0</v>
      </c>
      <c r="AF2764" s="5">
        <v>0</v>
      </c>
      <c r="AG2764" s="6"/>
      <c r="AH2764" s="5">
        <v>0</v>
      </c>
      <c r="AI2764" s="5">
        <v>0</v>
      </c>
      <c r="AJ2764" s="5">
        <v>0</v>
      </c>
      <c r="AK2764" s="5">
        <f t="shared" si="481"/>
        <v>0</v>
      </c>
      <c r="AL2764" s="5">
        <v>0</v>
      </c>
      <c r="AM2764" s="5">
        <v>0</v>
      </c>
      <c r="AN2764" s="5">
        <f t="shared" si="482"/>
        <v>0</v>
      </c>
      <c r="AO2764" s="5">
        <v>0</v>
      </c>
      <c r="AP2764" s="5">
        <v>0</v>
      </c>
      <c r="AQ2764" s="5">
        <f t="shared" si="483"/>
        <v>0</v>
      </c>
      <c r="AR2764" s="5">
        <v>0</v>
      </c>
      <c r="AS2764" s="6"/>
      <c r="AT2764" s="5">
        <v>0</v>
      </c>
      <c r="AU2764" s="5">
        <v>0</v>
      </c>
      <c r="AV2764" t="str">
        <f t="shared" si="476"/>
        <v>N</v>
      </c>
      <c r="AW2764" t="s">
        <v>60</v>
      </c>
      <c r="AX2764" t="s">
        <v>61</v>
      </c>
      <c r="AY2764" t="s">
        <v>2637</v>
      </c>
      <c r="AZ2764" t="s">
        <v>2637</v>
      </c>
      <c r="BA2764" t="str">
        <f t="shared" si="477"/>
        <v>N</v>
      </c>
    </row>
    <row r="2765" spans="1:53">
      <c r="A2765" t="s">
        <v>436</v>
      </c>
      <c r="B2765" t="s">
        <v>54</v>
      </c>
      <c r="C2765" t="s">
        <v>89</v>
      </c>
      <c r="D2765">
        <v>2020</v>
      </c>
      <c r="F2765" t="s">
        <v>1880</v>
      </c>
      <c r="G2765" t="s">
        <v>1881</v>
      </c>
      <c r="H2765" t="s">
        <v>2720</v>
      </c>
      <c r="I2765" t="s">
        <v>7246</v>
      </c>
      <c r="J2765" t="s">
        <v>58</v>
      </c>
      <c r="K2765" t="s">
        <v>59</v>
      </c>
      <c r="L2765" s="5">
        <v>0</v>
      </c>
      <c r="M2765" s="5">
        <v>0</v>
      </c>
      <c r="N2765" s="5">
        <f t="shared" si="473"/>
        <v>0</v>
      </c>
      <c r="O2765" s="5">
        <v>0</v>
      </c>
      <c r="P2765" s="5">
        <v>1</v>
      </c>
      <c r="Q2765" s="5">
        <f t="shared" si="474"/>
        <v>1</v>
      </c>
      <c r="R2765" s="5">
        <v>0</v>
      </c>
      <c r="S2765" s="5">
        <v>0</v>
      </c>
      <c r="T2765" s="5">
        <f t="shared" si="475"/>
        <v>0</v>
      </c>
      <c r="U2765" s="5">
        <v>0</v>
      </c>
      <c r="V2765" s="5">
        <v>1</v>
      </c>
      <c r="W2765" s="5">
        <v>0</v>
      </c>
      <c r="X2765" s="5">
        <v>0</v>
      </c>
      <c r="Y2765" s="5">
        <f t="shared" si="478"/>
        <v>0</v>
      </c>
      <c r="Z2765" s="5">
        <v>0</v>
      </c>
      <c r="AA2765" s="5">
        <v>0</v>
      </c>
      <c r="AB2765" s="5">
        <f t="shared" si="479"/>
        <v>0</v>
      </c>
      <c r="AC2765" s="5">
        <v>0</v>
      </c>
      <c r="AD2765" s="5">
        <v>0</v>
      </c>
      <c r="AE2765" s="5">
        <f t="shared" si="480"/>
        <v>0</v>
      </c>
      <c r="AF2765" s="5">
        <v>0</v>
      </c>
      <c r="AG2765" s="6"/>
      <c r="AH2765" s="5">
        <v>0</v>
      </c>
      <c r="AI2765" s="5">
        <v>0</v>
      </c>
      <c r="AJ2765" s="5">
        <v>0</v>
      </c>
      <c r="AK2765" s="5">
        <f t="shared" si="481"/>
        <v>0</v>
      </c>
      <c r="AL2765" s="5">
        <v>0</v>
      </c>
      <c r="AM2765" s="5">
        <v>0</v>
      </c>
      <c r="AN2765" s="5">
        <f t="shared" si="482"/>
        <v>0</v>
      </c>
      <c r="AO2765" s="5">
        <v>0</v>
      </c>
      <c r="AP2765" s="5">
        <v>0</v>
      </c>
      <c r="AQ2765" s="5">
        <f t="shared" si="483"/>
        <v>0</v>
      </c>
      <c r="AR2765" s="5">
        <v>0</v>
      </c>
      <c r="AS2765" s="6"/>
      <c r="AT2765" s="5">
        <v>0</v>
      </c>
      <c r="AU2765" s="5">
        <v>0</v>
      </c>
      <c r="AV2765" t="str">
        <f t="shared" si="476"/>
        <v>N</v>
      </c>
      <c r="AW2765" t="s">
        <v>60</v>
      </c>
      <c r="AX2765" t="s">
        <v>61</v>
      </c>
      <c r="AY2765" t="s">
        <v>2637</v>
      </c>
      <c r="AZ2765" t="s">
        <v>2637</v>
      </c>
      <c r="BA2765" t="str">
        <f t="shared" si="477"/>
        <v>N</v>
      </c>
    </row>
    <row r="2766" spans="1:53">
      <c r="A2766" t="s">
        <v>436</v>
      </c>
      <c r="B2766" t="s">
        <v>54</v>
      </c>
      <c r="C2766" t="s">
        <v>89</v>
      </c>
      <c r="D2766">
        <v>2020</v>
      </c>
      <c r="F2766" t="s">
        <v>7247</v>
      </c>
      <c r="G2766" t="s">
        <v>7248</v>
      </c>
      <c r="H2766" t="s">
        <v>2720</v>
      </c>
      <c r="I2766" t="s">
        <v>7249</v>
      </c>
      <c r="J2766" t="s">
        <v>58</v>
      </c>
      <c r="K2766" t="s">
        <v>59</v>
      </c>
      <c r="L2766" s="5">
        <v>0</v>
      </c>
      <c r="M2766" s="5">
        <v>0</v>
      </c>
      <c r="N2766" s="5">
        <f t="shared" si="473"/>
        <v>0</v>
      </c>
      <c r="O2766" s="5">
        <v>0</v>
      </c>
      <c r="P2766" s="5">
        <v>1</v>
      </c>
      <c r="Q2766" s="5">
        <f t="shared" si="474"/>
        <v>1</v>
      </c>
      <c r="R2766" s="5">
        <v>0</v>
      </c>
      <c r="S2766" s="5">
        <v>0</v>
      </c>
      <c r="T2766" s="5">
        <f t="shared" si="475"/>
        <v>0</v>
      </c>
      <c r="U2766" s="5">
        <v>0</v>
      </c>
      <c r="V2766" s="5">
        <v>1</v>
      </c>
      <c r="W2766" s="5">
        <v>0</v>
      </c>
      <c r="X2766" s="5">
        <v>0</v>
      </c>
      <c r="Y2766" s="5">
        <f t="shared" si="478"/>
        <v>0</v>
      </c>
      <c r="Z2766" s="5">
        <v>0</v>
      </c>
      <c r="AA2766" s="5">
        <v>0</v>
      </c>
      <c r="AB2766" s="5">
        <f t="shared" si="479"/>
        <v>0</v>
      </c>
      <c r="AC2766" s="5">
        <v>0</v>
      </c>
      <c r="AD2766" s="5">
        <v>0</v>
      </c>
      <c r="AE2766" s="5">
        <f t="shared" si="480"/>
        <v>0</v>
      </c>
      <c r="AF2766" s="5">
        <v>0</v>
      </c>
      <c r="AG2766" s="6"/>
      <c r="AH2766" s="5">
        <v>0</v>
      </c>
      <c r="AI2766" s="5">
        <v>0</v>
      </c>
      <c r="AJ2766" s="5">
        <v>0</v>
      </c>
      <c r="AK2766" s="5">
        <f t="shared" si="481"/>
        <v>0</v>
      </c>
      <c r="AL2766" s="5">
        <v>0</v>
      </c>
      <c r="AM2766" s="5">
        <v>0</v>
      </c>
      <c r="AN2766" s="5">
        <f t="shared" si="482"/>
        <v>0</v>
      </c>
      <c r="AO2766" s="5">
        <v>0</v>
      </c>
      <c r="AP2766" s="5">
        <v>0</v>
      </c>
      <c r="AQ2766" s="5">
        <f t="shared" si="483"/>
        <v>0</v>
      </c>
      <c r="AR2766" s="5">
        <v>0</v>
      </c>
      <c r="AS2766" s="6"/>
      <c r="AT2766" s="5">
        <v>0</v>
      </c>
      <c r="AU2766" s="5">
        <v>0</v>
      </c>
      <c r="AV2766" t="str">
        <f t="shared" si="476"/>
        <v>N</v>
      </c>
      <c r="AW2766" t="s">
        <v>60</v>
      </c>
      <c r="AX2766" t="s">
        <v>61</v>
      </c>
      <c r="AY2766" t="s">
        <v>2637</v>
      </c>
      <c r="AZ2766" t="s">
        <v>2637</v>
      </c>
      <c r="BA2766" t="str">
        <f t="shared" si="477"/>
        <v>N</v>
      </c>
    </row>
    <row r="2767" spans="1:53">
      <c r="A2767" t="s">
        <v>436</v>
      </c>
      <c r="B2767" t="s">
        <v>54</v>
      </c>
      <c r="C2767" t="s">
        <v>89</v>
      </c>
      <c r="D2767">
        <v>2020</v>
      </c>
      <c r="F2767" t="s">
        <v>7168</v>
      </c>
      <c r="G2767" t="s">
        <v>7169</v>
      </c>
      <c r="H2767" t="s">
        <v>2754</v>
      </c>
      <c r="I2767" t="s">
        <v>7250</v>
      </c>
      <c r="J2767" t="s">
        <v>58</v>
      </c>
      <c r="K2767" t="s">
        <v>59</v>
      </c>
      <c r="L2767" s="5">
        <v>0</v>
      </c>
      <c r="M2767" s="5">
        <v>0</v>
      </c>
      <c r="N2767" s="5">
        <f t="shared" si="473"/>
        <v>0</v>
      </c>
      <c r="O2767" s="5">
        <v>0</v>
      </c>
      <c r="P2767" s="5">
        <v>1</v>
      </c>
      <c r="Q2767" s="5">
        <f t="shared" si="474"/>
        <v>1</v>
      </c>
      <c r="R2767" s="5">
        <v>0</v>
      </c>
      <c r="S2767" s="5">
        <v>0</v>
      </c>
      <c r="T2767" s="5">
        <f t="shared" si="475"/>
        <v>0</v>
      </c>
      <c r="U2767" s="5">
        <v>0</v>
      </c>
      <c r="V2767" s="5">
        <v>1</v>
      </c>
      <c r="W2767" s="5">
        <v>0</v>
      </c>
      <c r="X2767" s="5">
        <v>0</v>
      </c>
      <c r="Y2767" s="5">
        <f t="shared" si="478"/>
        <v>0</v>
      </c>
      <c r="Z2767" s="5">
        <v>0</v>
      </c>
      <c r="AA2767" s="5">
        <v>0</v>
      </c>
      <c r="AB2767" s="5">
        <f t="shared" si="479"/>
        <v>0</v>
      </c>
      <c r="AC2767" s="5">
        <v>0</v>
      </c>
      <c r="AD2767" s="5">
        <v>0</v>
      </c>
      <c r="AE2767" s="5">
        <f t="shared" si="480"/>
        <v>0</v>
      </c>
      <c r="AF2767" s="5">
        <v>0</v>
      </c>
      <c r="AG2767" s="6"/>
      <c r="AH2767" s="5">
        <v>0</v>
      </c>
      <c r="AI2767" s="5">
        <v>0</v>
      </c>
      <c r="AJ2767" s="5">
        <v>0</v>
      </c>
      <c r="AK2767" s="5">
        <f t="shared" si="481"/>
        <v>0</v>
      </c>
      <c r="AL2767" s="5">
        <v>0</v>
      </c>
      <c r="AM2767" s="5">
        <v>0</v>
      </c>
      <c r="AN2767" s="5">
        <f t="shared" si="482"/>
        <v>0</v>
      </c>
      <c r="AO2767" s="5">
        <v>0</v>
      </c>
      <c r="AP2767" s="5">
        <v>0</v>
      </c>
      <c r="AQ2767" s="5">
        <f t="shared" si="483"/>
        <v>0</v>
      </c>
      <c r="AR2767" s="5">
        <v>0</v>
      </c>
      <c r="AS2767" s="6"/>
      <c r="AT2767" s="5">
        <v>0</v>
      </c>
      <c r="AU2767" s="5">
        <v>0</v>
      </c>
      <c r="AV2767" t="str">
        <f t="shared" si="476"/>
        <v>N</v>
      </c>
      <c r="AW2767" t="s">
        <v>60</v>
      </c>
      <c r="AX2767" t="s">
        <v>61</v>
      </c>
      <c r="AY2767" t="s">
        <v>2637</v>
      </c>
      <c r="AZ2767" t="s">
        <v>2637</v>
      </c>
      <c r="BA2767" t="str">
        <f t="shared" si="477"/>
        <v>N</v>
      </c>
    </row>
    <row r="2768" spans="1:53">
      <c r="A2768" t="s">
        <v>436</v>
      </c>
      <c r="B2768" t="s">
        <v>54</v>
      </c>
      <c r="C2768" t="s">
        <v>89</v>
      </c>
      <c r="D2768">
        <v>2020</v>
      </c>
      <c r="F2768" t="s">
        <v>7251</v>
      </c>
      <c r="G2768" t="s">
        <v>7252</v>
      </c>
      <c r="H2768" t="s">
        <v>7253</v>
      </c>
      <c r="I2768" t="s">
        <v>7254</v>
      </c>
      <c r="J2768" t="s">
        <v>58</v>
      </c>
      <c r="K2768" t="s">
        <v>59</v>
      </c>
      <c r="L2768" s="5">
        <v>0</v>
      </c>
      <c r="M2768" s="5">
        <v>0</v>
      </c>
      <c r="N2768" s="5">
        <f t="shared" si="473"/>
        <v>0</v>
      </c>
      <c r="O2768" s="5">
        <v>0</v>
      </c>
      <c r="P2768" s="5">
        <v>1</v>
      </c>
      <c r="Q2768" s="5">
        <f t="shared" si="474"/>
        <v>1</v>
      </c>
      <c r="R2768" s="5">
        <v>0</v>
      </c>
      <c r="S2768" s="5">
        <v>0</v>
      </c>
      <c r="T2768" s="5">
        <f t="shared" si="475"/>
        <v>0</v>
      </c>
      <c r="U2768" s="5">
        <v>0</v>
      </c>
      <c r="V2768" s="5">
        <v>1</v>
      </c>
      <c r="W2768" s="5">
        <v>0</v>
      </c>
      <c r="X2768" s="5">
        <v>0</v>
      </c>
      <c r="Y2768" s="5">
        <f t="shared" si="478"/>
        <v>0</v>
      </c>
      <c r="Z2768" s="5">
        <v>0</v>
      </c>
      <c r="AA2768" s="5">
        <v>0</v>
      </c>
      <c r="AB2768" s="5">
        <f t="shared" si="479"/>
        <v>0</v>
      </c>
      <c r="AC2768" s="5">
        <v>0</v>
      </c>
      <c r="AD2768" s="5">
        <v>0</v>
      </c>
      <c r="AE2768" s="5">
        <f t="shared" si="480"/>
        <v>0</v>
      </c>
      <c r="AF2768" s="5">
        <v>0</v>
      </c>
      <c r="AG2768" s="6"/>
      <c r="AH2768" s="5">
        <v>0</v>
      </c>
      <c r="AI2768" s="5">
        <v>0</v>
      </c>
      <c r="AJ2768" s="5">
        <v>0</v>
      </c>
      <c r="AK2768" s="5">
        <f t="shared" si="481"/>
        <v>0</v>
      </c>
      <c r="AL2768" s="5">
        <v>0</v>
      </c>
      <c r="AM2768" s="5">
        <v>0</v>
      </c>
      <c r="AN2768" s="5">
        <f t="shared" si="482"/>
        <v>0</v>
      </c>
      <c r="AO2768" s="5">
        <v>0</v>
      </c>
      <c r="AP2768" s="5">
        <v>0</v>
      </c>
      <c r="AQ2768" s="5">
        <f t="shared" si="483"/>
        <v>0</v>
      </c>
      <c r="AR2768" s="5">
        <v>0</v>
      </c>
      <c r="AS2768" s="6"/>
      <c r="AT2768" s="5">
        <v>0</v>
      </c>
      <c r="AU2768" s="5">
        <v>0</v>
      </c>
      <c r="AV2768" t="str">
        <f t="shared" si="476"/>
        <v>N</v>
      </c>
      <c r="AW2768" t="s">
        <v>60</v>
      </c>
      <c r="AX2768" t="s">
        <v>61</v>
      </c>
      <c r="AY2768" t="s">
        <v>2637</v>
      </c>
      <c r="AZ2768" t="s">
        <v>2637</v>
      </c>
      <c r="BA2768" t="str">
        <f t="shared" si="477"/>
        <v>N</v>
      </c>
    </row>
    <row r="2769" spans="1:53">
      <c r="A2769" t="s">
        <v>436</v>
      </c>
      <c r="B2769" t="s">
        <v>54</v>
      </c>
      <c r="C2769" t="s">
        <v>89</v>
      </c>
      <c r="D2769">
        <v>2020</v>
      </c>
      <c r="F2769" t="s">
        <v>7251</v>
      </c>
      <c r="G2769" t="s">
        <v>7252</v>
      </c>
      <c r="H2769" t="s">
        <v>7255</v>
      </c>
      <c r="I2769" t="s">
        <v>7256</v>
      </c>
      <c r="J2769" t="s">
        <v>58</v>
      </c>
      <c r="K2769" t="s">
        <v>59</v>
      </c>
      <c r="L2769" s="5">
        <v>0</v>
      </c>
      <c r="M2769" s="5">
        <v>0</v>
      </c>
      <c r="N2769" s="5">
        <f t="shared" si="473"/>
        <v>0</v>
      </c>
      <c r="O2769" s="5">
        <v>0</v>
      </c>
      <c r="P2769" s="5">
        <v>1</v>
      </c>
      <c r="Q2769" s="5">
        <f t="shared" si="474"/>
        <v>1</v>
      </c>
      <c r="R2769" s="5">
        <v>0</v>
      </c>
      <c r="S2769" s="5">
        <v>0</v>
      </c>
      <c r="T2769" s="5">
        <f t="shared" si="475"/>
        <v>0</v>
      </c>
      <c r="U2769" s="5">
        <v>0</v>
      </c>
      <c r="V2769" s="5">
        <v>1</v>
      </c>
      <c r="W2769" s="5">
        <v>0</v>
      </c>
      <c r="X2769" s="5">
        <v>0</v>
      </c>
      <c r="Y2769" s="5">
        <f t="shared" si="478"/>
        <v>0</v>
      </c>
      <c r="Z2769" s="5">
        <v>0</v>
      </c>
      <c r="AA2769" s="5">
        <v>0</v>
      </c>
      <c r="AB2769" s="5">
        <f t="shared" si="479"/>
        <v>0</v>
      </c>
      <c r="AC2769" s="5">
        <v>0</v>
      </c>
      <c r="AD2769" s="5">
        <v>0</v>
      </c>
      <c r="AE2769" s="5">
        <f t="shared" si="480"/>
        <v>0</v>
      </c>
      <c r="AF2769" s="5">
        <v>0</v>
      </c>
      <c r="AG2769" s="6"/>
      <c r="AH2769" s="5">
        <v>0</v>
      </c>
      <c r="AI2769" s="5">
        <v>0</v>
      </c>
      <c r="AJ2769" s="5">
        <v>0</v>
      </c>
      <c r="AK2769" s="5">
        <f t="shared" si="481"/>
        <v>0</v>
      </c>
      <c r="AL2769" s="5">
        <v>0</v>
      </c>
      <c r="AM2769" s="5">
        <v>0</v>
      </c>
      <c r="AN2769" s="5">
        <f t="shared" si="482"/>
        <v>0</v>
      </c>
      <c r="AO2769" s="5">
        <v>0</v>
      </c>
      <c r="AP2769" s="5">
        <v>0</v>
      </c>
      <c r="AQ2769" s="5">
        <f t="shared" si="483"/>
        <v>0</v>
      </c>
      <c r="AR2769" s="5">
        <v>0</v>
      </c>
      <c r="AS2769" s="6"/>
      <c r="AT2769" s="5">
        <v>0</v>
      </c>
      <c r="AU2769" s="5">
        <v>0</v>
      </c>
      <c r="AV2769" t="str">
        <f t="shared" si="476"/>
        <v>N</v>
      </c>
      <c r="AW2769" t="s">
        <v>60</v>
      </c>
      <c r="AX2769" t="s">
        <v>61</v>
      </c>
      <c r="AY2769" t="s">
        <v>2637</v>
      </c>
      <c r="AZ2769" t="s">
        <v>2637</v>
      </c>
      <c r="BA2769" t="str">
        <f t="shared" si="477"/>
        <v>N</v>
      </c>
    </row>
    <row r="2770" spans="1:53">
      <c r="A2770" t="s">
        <v>436</v>
      </c>
      <c r="B2770" t="s">
        <v>54</v>
      </c>
      <c r="C2770" t="s">
        <v>89</v>
      </c>
      <c r="D2770">
        <v>2020</v>
      </c>
      <c r="F2770" t="s">
        <v>7257</v>
      </c>
      <c r="G2770" t="s">
        <v>7258</v>
      </c>
      <c r="H2770" t="s">
        <v>2720</v>
      </c>
      <c r="I2770" t="s">
        <v>7259</v>
      </c>
      <c r="J2770" t="s">
        <v>58</v>
      </c>
      <c r="K2770" t="s">
        <v>59</v>
      </c>
      <c r="L2770" s="5">
        <v>0</v>
      </c>
      <c r="M2770" s="5">
        <v>0</v>
      </c>
      <c r="N2770" s="5">
        <f t="shared" si="473"/>
        <v>0</v>
      </c>
      <c r="O2770" s="5">
        <v>0</v>
      </c>
      <c r="P2770" s="5">
        <v>1</v>
      </c>
      <c r="Q2770" s="5">
        <f t="shared" si="474"/>
        <v>1</v>
      </c>
      <c r="R2770" s="5">
        <v>0</v>
      </c>
      <c r="S2770" s="5">
        <v>0</v>
      </c>
      <c r="T2770" s="5">
        <f t="shared" si="475"/>
        <v>0</v>
      </c>
      <c r="U2770" s="5">
        <v>0</v>
      </c>
      <c r="V2770" s="5">
        <v>1</v>
      </c>
      <c r="W2770" s="5">
        <v>0</v>
      </c>
      <c r="X2770" s="5">
        <v>0</v>
      </c>
      <c r="Y2770" s="5">
        <f t="shared" si="478"/>
        <v>0</v>
      </c>
      <c r="Z2770" s="5">
        <v>0</v>
      </c>
      <c r="AA2770" s="5">
        <v>0</v>
      </c>
      <c r="AB2770" s="5">
        <f t="shared" si="479"/>
        <v>0</v>
      </c>
      <c r="AC2770" s="5">
        <v>0</v>
      </c>
      <c r="AD2770" s="5">
        <v>0</v>
      </c>
      <c r="AE2770" s="5">
        <f t="shared" si="480"/>
        <v>0</v>
      </c>
      <c r="AF2770" s="5">
        <v>0</v>
      </c>
      <c r="AG2770" s="6"/>
      <c r="AH2770" s="5">
        <v>0</v>
      </c>
      <c r="AI2770" s="5">
        <v>0</v>
      </c>
      <c r="AJ2770" s="5">
        <v>0</v>
      </c>
      <c r="AK2770" s="5">
        <f t="shared" si="481"/>
        <v>0</v>
      </c>
      <c r="AL2770" s="5">
        <v>0</v>
      </c>
      <c r="AM2770" s="5">
        <v>0</v>
      </c>
      <c r="AN2770" s="5">
        <f t="shared" si="482"/>
        <v>0</v>
      </c>
      <c r="AO2770" s="5">
        <v>0</v>
      </c>
      <c r="AP2770" s="5">
        <v>0</v>
      </c>
      <c r="AQ2770" s="5">
        <f t="shared" si="483"/>
        <v>0</v>
      </c>
      <c r="AR2770" s="5">
        <v>0</v>
      </c>
      <c r="AS2770" s="6"/>
      <c r="AT2770" s="5">
        <v>0</v>
      </c>
      <c r="AU2770" s="5">
        <v>0</v>
      </c>
      <c r="AV2770" t="str">
        <f t="shared" si="476"/>
        <v>N</v>
      </c>
      <c r="AW2770" t="s">
        <v>60</v>
      </c>
      <c r="AX2770" t="s">
        <v>61</v>
      </c>
      <c r="AY2770" t="s">
        <v>2637</v>
      </c>
      <c r="AZ2770" t="s">
        <v>2637</v>
      </c>
      <c r="BA2770" t="str">
        <f t="shared" si="477"/>
        <v>N</v>
      </c>
    </row>
    <row r="2771" spans="1:53">
      <c r="A2771" t="s">
        <v>436</v>
      </c>
      <c r="B2771" t="s">
        <v>54</v>
      </c>
      <c r="C2771" t="s">
        <v>89</v>
      </c>
      <c r="D2771">
        <v>2020</v>
      </c>
      <c r="F2771" t="s">
        <v>7260</v>
      </c>
      <c r="G2771" t="s">
        <v>7261</v>
      </c>
      <c r="H2771" t="s">
        <v>2754</v>
      </c>
      <c r="I2771" t="s">
        <v>7262</v>
      </c>
      <c r="J2771" t="s">
        <v>58</v>
      </c>
      <c r="K2771" t="s">
        <v>59</v>
      </c>
      <c r="L2771" s="5">
        <v>0</v>
      </c>
      <c r="M2771" s="5">
        <v>0</v>
      </c>
      <c r="N2771" s="5">
        <f t="shared" si="473"/>
        <v>0</v>
      </c>
      <c r="O2771" s="5">
        <v>0</v>
      </c>
      <c r="P2771" s="5">
        <v>1</v>
      </c>
      <c r="Q2771" s="5">
        <f t="shared" si="474"/>
        <v>1</v>
      </c>
      <c r="R2771" s="5">
        <v>0</v>
      </c>
      <c r="S2771" s="5">
        <v>0</v>
      </c>
      <c r="T2771" s="5">
        <f t="shared" si="475"/>
        <v>0</v>
      </c>
      <c r="U2771" s="5">
        <v>0</v>
      </c>
      <c r="V2771" s="5">
        <v>1</v>
      </c>
      <c r="W2771" s="5">
        <v>0</v>
      </c>
      <c r="X2771" s="5">
        <v>0</v>
      </c>
      <c r="Y2771" s="5">
        <f t="shared" si="478"/>
        <v>0</v>
      </c>
      <c r="Z2771" s="5">
        <v>0</v>
      </c>
      <c r="AA2771" s="5">
        <v>0</v>
      </c>
      <c r="AB2771" s="5">
        <f t="shared" si="479"/>
        <v>0</v>
      </c>
      <c r="AC2771" s="5">
        <v>0</v>
      </c>
      <c r="AD2771" s="5">
        <v>0</v>
      </c>
      <c r="AE2771" s="5">
        <f t="shared" si="480"/>
        <v>0</v>
      </c>
      <c r="AF2771" s="5">
        <v>0</v>
      </c>
      <c r="AG2771" s="6"/>
      <c r="AH2771" s="5">
        <v>0</v>
      </c>
      <c r="AI2771" s="5">
        <v>0</v>
      </c>
      <c r="AJ2771" s="5">
        <v>0</v>
      </c>
      <c r="AK2771" s="5">
        <f t="shared" si="481"/>
        <v>0</v>
      </c>
      <c r="AL2771" s="5">
        <v>0</v>
      </c>
      <c r="AM2771" s="5">
        <v>0</v>
      </c>
      <c r="AN2771" s="5">
        <f t="shared" si="482"/>
        <v>0</v>
      </c>
      <c r="AO2771" s="5">
        <v>0</v>
      </c>
      <c r="AP2771" s="5">
        <v>0</v>
      </c>
      <c r="AQ2771" s="5">
        <f t="shared" si="483"/>
        <v>0</v>
      </c>
      <c r="AR2771" s="5">
        <v>0</v>
      </c>
      <c r="AS2771" s="6"/>
      <c r="AT2771" s="5">
        <v>0</v>
      </c>
      <c r="AU2771" s="5">
        <v>0</v>
      </c>
      <c r="AV2771" t="str">
        <f t="shared" si="476"/>
        <v>N</v>
      </c>
      <c r="AW2771" t="s">
        <v>60</v>
      </c>
      <c r="AX2771" t="s">
        <v>61</v>
      </c>
      <c r="AY2771" t="s">
        <v>2637</v>
      </c>
      <c r="AZ2771" t="s">
        <v>2637</v>
      </c>
      <c r="BA2771" t="str">
        <f t="shared" si="477"/>
        <v>N</v>
      </c>
    </row>
    <row r="2772" spans="1:53">
      <c r="A2772" t="s">
        <v>436</v>
      </c>
      <c r="B2772" t="s">
        <v>54</v>
      </c>
      <c r="C2772" t="s">
        <v>89</v>
      </c>
      <c r="D2772">
        <v>2020</v>
      </c>
      <c r="F2772" t="s">
        <v>7263</v>
      </c>
      <c r="G2772" t="s">
        <v>7264</v>
      </c>
      <c r="H2772" t="s">
        <v>2720</v>
      </c>
      <c r="I2772" t="s">
        <v>7265</v>
      </c>
      <c r="J2772" t="s">
        <v>58</v>
      </c>
      <c r="K2772" t="s">
        <v>59</v>
      </c>
      <c r="L2772" s="5">
        <v>0</v>
      </c>
      <c r="M2772" s="5">
        <v>0</v>
      </c>
      <c r="N2772" s="5">
        <f t="shared" si="473"/>
        <v>0</v>
      </c>
      <c r="O2772" s="5">
        <v>0</v>
      </c>
      <c r="P2772" s="5">
        <v>1</v>
      </c>
      <c r="Q2772" s="5">
        <f t="shared" si="474"/>
        <v>1</v>
      </c>
      <c r="R2772" s="5">
        <v>0</v>
      </c>
      <c r="S2772" s="5">
        <v>0</v>
      </c>
      <c r="T2772" s="5">
        <f t="shared" si="475"/>
        <v>0</v>
      </c>
      <c r="U2772" s="5">
        <v>0</v>
      </c>
      <c r="V2772" s="5">
        <v>1</v>
      </c>
      <c r="W2772" s="5">
        <v>0</v>
      </c>
      <c r="X2772" s="5">
        <v>0</v>
      </c>
      <c r="Y2772" s="5">
        <f t="shared" si="478"/>
        <v>0</v>
      </c>
      <c r="Z2772" s="5">
        <v>0</v>
      </c>
      <c r="AA2772" s="5">
        <v>0</v>
      </c>
      <c r="AB2772" s="5">
        <f t="shared" si="479"/>
        <v>0</v>
      </c>
      <c r="AC2772" s="5">
        <v>0</v>
      </c>
      <c r="AD2772" s="5">
        <v>0</v>
      </c>
      <c r="AE2772" s="5">
        <f t="shared" si="480"/>
        <v>0</v>
      </c>
      <c r="AF2772" s="5">
        <v>0</v>
      </c>
      <c r="AG2772" s="6"/>
      <c r="AH2772" s="5">
        <v>0</v>
      </c>
      <c r="AI2772" s="5">
        <v>0</v>
      </c>
      <c r="AJ2772" s="5">
        <v>0</v>
      </c>
      <c r="AK2772" s="5">
        <f t="shared" si="481"/>
        <v>0</v>
      </c>
      <c r="AL2772" s="5">
        <v>0</v>
      </c>
      <c r="AM2772" s="5">
        <v>0</v>
      </c>
      <c r="AN2772" s="5">
        <f t="shared" si="482"/>
        <v>0</v>
      </c>
      <c r="AO2772" s="5">
        <v>0</v>
      </c>
      <c r="AP2772" s="5">
        <v>0</v>
      </c>
      <c r="AQ2772" s="5">
        <f t="shared" si="483"/>
        <v>0</v>
      </c>
      <c r="AR2772" s="5">
        <v>0</v>
      </c>
      <c r="AS2772" s="6"/>
      <c r="AT2772" s="5">
        <v>0</v>
      </c>
      <c r="AU2772" s="5">
        <v>0</v>
      </c>
      <c r="AV2772" t="str">
        <f t="shared" si="476"/>
        <v>N</v>
      </c>
      <c r="AW2772" t="s">
        <v>60</v>
      </c>
      <c r="AX2772" t="s">
        <v>61</v>
      </c>
      <c r="AY2772" t="s">
        <v>2637</v>
      </c>
      <c r="AZ2772" t="s">
        <v>2637</v>
      </c>
      <c r="BA2772" t="str">
        <f t="shared" si="477"/>
        <v>N</v>
      </c>
    </row>
    <row r="2773" spans="1:53">
      <c r="A2773" t="s">
        <v>436</v>
      </c>
      <c r="B2773" t="s">
        <v>54</v>
      </c>
      <c r="C2773" t="s">
        <v>89</v>
      </c>
      <c r="D2773">
        <v>2020</v>
      </c>
      <c r="F2773" t="s">
        <v>7263</v>
      </c>
      <c r="G2773" t="s">
        <v>7264</v>
      </c>
      <c r="H2773" t="s">
        <v>2754</v>
      </c>
      <c r="I2773" t="s">
        <v>7266</v>
      </c>
      <c r="J2773" t="s">
        <v>58</v>
      </c>
      <c r="K2773" t="s">
        <v>59</v>
      </c>
      <c r="L2773" s="5">
        <v>0</v>
      </c>
      <c r="M2773" s="5">
        <v>0</v>
      </c>
      <c r="N2773" s="5">
        <f t="shared" si="473"/>
        <v>0</v>
      </c>
      <c r="O2773" s="5">
        <v>0</v>
      </c>
      <c r="P2773" s="5">
        <v>1</v>
      </c>
      <c r="Q2773" s="5">
        <f t="shared" si="474"/>
        <v>1</v>
      </c>
      <c r="R2773" s="5">
        <v>0</v>
      </c>
      <c r="S2773" s="5">
        <v>0</v>
      </c>
      <c r="T2773" s="5">
        <f t="shared" si="475"/>
        <v>0</v>
      </c>
      <c r="U2773" s="5">
        <v>0</v>
      </c>
      <c r="V2773" s="5">
        <v>1</v>
      </c>
      <c r="W2773" s="5">
        <v>0</v>
      </c>
      <c r="X2773" s="5">
        <v>0</v>
      </c>
      <c r="Y2773" s="5">
        <f t="shared" si="478"/>
        <v>0</v>
      </c>
      <c r="Z2773" s="5">
        <v>0</v>
      </c>
      <c r="AA2773" s="5">
        <v>0</v>
      </c>
      <c r="AB2773" s="5">
        <f t="shared" si="479"/>
        <v>0</v>
      </c>
      <c r="AC2773" s="5">
        <v>0</v>
      </c>
      <c r="AD2773" s="5">
        <v>0</v>
      </c>
      <c r="AE2773" s="5">
        <f t="shared" si="480"/>
        <v>0</v>
      </c>
      <c r="AF2773" s="5">
        <v>0</v>
      </c>
      <c r="AG2773" s="6"/>
      <c r="AH2773" s="5">
        <v>0</v>
      </c>
      <c r="AI2773" s="5">
        <v>0</v>
      </c>
      <c r="AJ2773" s="5">
        <v>0</v>
      </c>
      <c r="AK2773" s="5">
        <f t="shared" si="481"/>
        <v>0</v>
      </c>
      <c r="AL2773" s="5">
        <v>0</v>
      </c>
      <c r="AM2773" s="5">
        <v>0</v>
      </c>
      <c r="AN2773" s="5">
        <f t="shared" si="482"/>
        <v>0</v>
      </c>
      <c r="AO2773" s="5">
        <v>0</v>
      </c>
      <c r="AP2773" s="5">
        <v>0</v>
      </c>
      <c r="AQ2773" s="5">
        <f t="shared" si="483"/>
        <v>0</v>
      </c>
      <c r="AR2773" s="5">
        <v>0</v>
      </c>
      <c r="AS2773" s="6"/>
      <c r="AT2773" s="5">
        <v>0</v>
      </c>
      <c r="AU2773" s="5">
        <v>0</v>
      </c>
      <c r="AV2773" t="str">
        <f t="shared" si="476"/>
        <v>N</v>
      </c>
      <c r="AW2773" t="s">
        <v>60</v>
      </c>
      <c r="AX2773" t="s">
        <v>61</v>
      </c>
      <c r="AY2773" t="s">
        <v>2637</v>
      </c>
      <c r="AZ2773" t="s">
        <v>2637</v>
      </c>
      <c r="BA2773" t="str">
        <f t="shared" si="477"/>
        <v>N</v>
      </c>
    </row>
    <row r="2774" spans="1:53">
      <c r="A2774" t="s">
        <v>436</v>
      </c>
      <c r="B2774" t="s">
        <v>54</v>
      </c>
      <c r="C2774" t="s">
        <v>89</v>
      </c>
      <c r="D2774">
        <v>2020</v>
      </c>
      <c r="F2774" t="s">
        <v>7267</v>
      </c>
      <c r="G2774" t="s">
        <v>7268</v>
      </c>
      <c r="H2774" t="s">
        <v>2720</v>
      </c>
      <c r="I2774" t="s">
        <v>7269</v>
      </c>
      <c r="J2774" t="s">
        <v>58</v>
      </c>
      <c r="K2774" t="s">
        <v>59</v>
      </c>
      <c r="L2774" s="5">
        <v>0</v>
      </c>
      <c r="M2774" s="5">
        <v>0</v>
      </c>
      <c r="N2774" s="5">
        <f t="shared" si="473"/>
        <v>0</v>
      </c>
      <c r="O2774" s="5">
        <v>0</v>
      </c>
      <c r="P2774" s="5">
        <v>1</v>
      </c>
      <c r="Q2774" s="5">
        <f t="shared" si="474"/>
        <v>1</v>
      </c>
      <c r="R2774" s="5">
        <v>0</v>
      </c>
      <c r="S2774" s="5">
        <v>0</v>
      </c>
      <c r="T2774" s="5">
        <f t="shared" si="475"/>
        <v>0</v>
      </c>
      <c r="U2774" s="5">
        <v>0</v>
      </c>
      <c r="V2774" s="5">
        <v>1</v>
      </c>
      <c r="W2774" s="5">
        <v>0</v>
      </c>
      <c r="X2774" s="5">
        <v>0</v>
      </c>
      <c r="Y2774" s="5">
        <f t="shared" si="478"/>
        <v>0</v>
      </c>
      <c r="Z2774" s="5">
        <v>0</v>
      </c>
      <c r="AA2774" s="5">
        <v>0</v>
      </c>
      <c r="AB2774" s="5">
        <f t="shared" si="479"/>
        <v>0</v>
      </c>
      <c r="AC2774" s="5">
        <v>0</v>
      </c>
      <c r="AD2774" s="5">
        <v>0</v>
      </c>
      <c r="AE2774" s="5">
        <f t="shared" si="480"/>
        <v>0</v>
      </c>
      <c r="AF2774" s="5">
        <v>0</v>
      </c>
      <c r="AG2774" s="6"/>
      <c r="AH2774" s="5">
        <v>0</v>
      </c>
      <c r="AI2774" s="5">
        <v>0</v>
      </c>
      <c r="AJ2774" s="5">
        <v>0</v>
      </c>
      <c r="AK2774" s="5">
        <f t="shared" si="481"/>
        <v>0</v>
      </c>
      <c r="AL2774" s="5">
        <v>0</v>
      </c>
      <c r="AM2774" s="5">
        <v>0</v>
      </c>
      <c r="AN2774" s="5">
        <f t="shared" si="482"/>
        <v>0</v>
      </c>
      <c r="AO2774" s="5">
        <v>0</v>
      </c>
      <c r="AP2774" s="5">
        <v>0</v>
      </c>
      <c r="AQ2774" s="5">
        <f t="shared" si="483"/>
        <v>0</v>
      </c>
      <c r="AR2774" s="5">
        <v>0</v>
      </c>
      <c r="AS2774" s="6"/>
      <c r="AT2774" s="5">
        <v>0</v>
      </c>
      <c r="AU2774" s="5">
        <v>0</v>
      </c>
      <c r="AV2774" t="str">
        <f t="shared" si="476"/>
        <v>N</v>
      </c>
      <c r="AW2774" t="s">
        <v>60</v>
      </c>
      <c r="AX2774" t="s">
        <v>61</v>
      </c>
      <c r="AY2774" t="s">
        <v>2637</v>
      </c>
      <c r="AZ2774" t="s">
        <v>2637</v>
      </c>
      <c r="BA2774" t="str">
        <f t="shared" si="477"/>
        <v>N</v>
      </c>
    </row>
    <row r="2775" spans="1:53">
      <c r="A2775" t="s">
        <v>436</v>
      </c>
      <c r="B2775" t="s">
        <v>54</v>
      </c>
      <c r="C2775" t="s">
        <v>89</v>
      </c>
      <c r="D2775">
        <v>2020</v>
      </c>
      <c r="F2775" t="s">
        <v>7027</v>
      </c>
      <c r="G2775" t="s">
        <v>7028</v>
      </c>
      <c r="H2775" t="s">
        <v>7270</v>
      </c>
      <c r="I2775" t="s">
        <v>7271</v>
      </c>
      <c r="J2775" t="s">
        <v>58</v>
      </c>
      <c r="K2775" t="s">
        <v>59</v>
      </c>
      <c r="L2775" s="5">
        <v>0</v>
      </c>
      <c r="M2775" s="5">
        <v>0</v>
      </c>
      <c r="N2775" s="5">
        <f t="shared" si="473"/>
        <v>0</v>
      </c>
      <c r="O2775" s="5">
        <v>0</v>
      </c>
      <c r="P2775" s="5">
        <v>1</v>
      </c>
      <c r="Q2775" s="5">
        <f t="shared" si="474"/>
        <v>1</v>
      </c>
      <c r="R2775" s="5">
        <v>0</v>
      </c>
      <c r="S2775" s="5">
        <v>0</v>
      </c>
      <c r="T2775" s="5">
        <f t="shared" si="475"/>
        <v>0</v>
      </c>
      <c r="U2775" s="5">
        <v>0</v>
      </c>
      <c r="V2775" s="5">
        <v>1</v>
      </c>
      <c r="W2775" s="5">
        <v>0</v>
      </c>
      <c r="X2775" s="5">
        <v>0</v>
      </c>
      <c r="Y2775" s="5">
        <f t="shared" si="478"/>
        <v>0</v>
      </c>
      <c r="Z2775" s="5">
        <v>0</v>
      </c>
      <c r="AA2775" s="5">
        <v>0</v>
      </c>
      <c r="AB2775" s="5">
        <f t="shared" si="479"/>
        <v>0</v>
      </c>
      <c r="AC2775" s="5">
        <v>0</v>
      </c>
      <c r="AD2775" s="5">
        <v>0</v>
      </c>
      <c r="AE2775" s="5">
        <f t="shared" si="480"/>
        <v>0</v>
      </c>
      <c r="AF2775" s="5">
        <v>0</v>
      </c>
      <c r="AG2775" s="6"/>
      <c r="AH2775" s="5">
        <v>0</v>
      </c>
      <c r="AI2775" s="5">
        <v>0</v>
      </c>
      <c r="AJ2775" s="5">
        <v>0</v>
      </c>
      <c r="AK2775" s="5">
        <f t="shared" si="481"/>
        <v>0</v>
      </c>
      <c r="AL2775" s="5">
        <v>0</v>
      </c>
      <c r="AM2775" s="5">
        <v>0</v>
      </c>
      <c r="AN2775" s="5">
        <f t="shared" si="482"/>
        <v>0</v>
      </c>
      <c r="AO2775" s="5">
        <v>0</v>
      </c>
      <c r="AP2775" s="5">
        <v>0</v>
      </c>
      <c r="AQ2775" s="5">
        <f t="shared" si="483"/>
        <v>0</v>
      </c>
      <c r="AR2775" s="5">
        <v>0</v>
      </c>
      <c r="AS2775" s="6"/>
      <c r="AT2775" s="5">
        <v>0</v>
      </c>
      <c r="AU2775" s="5">
        <v>0</v>
      </c>
      <c r="AV2775" t="str">
        <f t="shared" si="476"/>
        <v>N</v>
      </c>
      <c r="AW2775" t="s">
        <v>60</v>
      </c>
      <c r="AX2775" t="s">
        <v>61</v>
      </c>
      <c r="AY2775" t="s">
        <v>2637</v>
      </c>
      <c r="AZ2775" t="s">
        <v>2637</v>
      </c>
      <c r="BA2775" t="str">
        <f t="shared" si="477"/>
        <v>N</v>
      </c>
    </row>
    <row r="2776" spans="1:53">
      <c r="A2776" t="s">
        <v>436</v>
      </c>
      <c r="B2776" t="s">
        <v>54</v>
      </c>
      <c r="C2776" t="s">
        <v>89</v>
      </c>
      <c r="D2776">
        <v>2020</v>
      </c>
      <c r="F2776" t="s">
        <v>7272</v>
      </c>
      <c r="G2776" t="s">
        <v>7273</v>
      </c>
      <c r="H2776" t="s">
        <v>7274</v>
      </c>
      <c r="I2776" t="s">
        <v>7275</v>
      </c>
      <c r="J2776" t="s">
        <v>58</v>
      </c>
      <c r="K2776" t="s">
        <v>59</v>
      </c>
      <c r="L2776" s="5">
        <v>0</v>
      </c>
      <c r="M2776" s="5">
        <v>0</v>
      </c>
      <c r="N2776" s="5">
        <f t="shared" si="473"/>
        <v>0</v>
      </c>
      <c r="O2776" s="5">
        <v>0</v>
      </c>
      <c r="P2776" s="5">
        <v>1</v>
      </c>
      <c r="Q2776" s="5">
        <f t="shared" si="474"/>
        <v>1</v>
      </c>
      <c r="R2776" s="5">
        <v>0</v>
      </c>
      <c r="S2776" s="5">
        <v>0</v>
      </c>
      <c r="T2776" s="5">
        <f t="shared" si="475"/>
        <v>0</v>
      </c>
      <c r="U2776" s="5">
        <v>0</v>
      </c>
      <c r="V2776" s="5">
        <v>1</v>
      </c>
      <c r="W2776" s="5">
        <v>0</v>
      </c>
      <c r="X2776" s="5">
        <v>0</v>
      </c>
      <c r="Y2776" s="5">
        <f t="shared" si="478"/>
        <v>0</v>
      </c>
      <c r="Z2776" s="5">
        <v>0</v>
      </c>
      <c r="AA2776" s="5">
        <v>0</v>
      </c>
      <c r="AB2776" s="5">
        <f t="shared" si="479"/>
        <v>0</v>
      </c>
      <c r="AC2776" s="5">
        <v>0</v>
      </c>
      <c r="AD2776" s="5">
        <v>0</v>
      </c>
      <c r="AE2776" s="5">
        <f t="shared" si="480"/>
        <v>0</v>
      </c>
      <c r="AF2776" s="5">
        <v>0</v>
      </c>
      <c r="AG2776" s="6"/>
      <c r="AH2776" s="5">
        <v>0</v>
      </c>
      <c r="AI2776" s="5">
        <v>0</v>
      </c>
      <c r="AJ2776" s="5">
        <v>0</v>
      </c>
      <c r="AK2776" s="5">
        <f t="shared" si="481"/>
        <v>0</v>
      </c>
      <c r="AL2776" s="5">
        <v>0</v>
      </c>
      <c r="AM2776" s="5">
        <v>0</v>
      </c>
      <c r="AN2776" s="5">
        <f t="shared" si="482"/>
        <v>0</v>
      </c>
      <c r="AO2776" s="5">
        <v>0</v>
      </c>
      <c r="AP2776" s="5">
        <v>0</v>
      </c>
      <c r="AQ2776" s="5">
        <f t="shared" si="483"/>
        <v>0</v>
      </c>
      <c r="AR2776" s="5">
        <v>0</v>
      </c>
      <c r="AS2776" s="6"/>
      <c r="AT2776" s="5">
        <v>0</v>
      </c>
      <c r="AU2776" s="5">
        <v>0</v>
      </c>
      <c r="AV2776" t="str">
        <f t="shared" si="476"/>
        <v>N</v>
      </c>
      <c r="AW2776" t="s">
        <v>60</v>
      </c>
      <c r="AX2776" t="s">
        <v>61</v>
      </c>
      <c r="AY2776" t="s">
        <v>2637</v>
      </c>
      <c r="AZ2776" t="s">
        <v>2637</v>
      </c>
      <c r="BA2776" t="str">
        <f t="shared" si="477"/>
        <v>N</v>
      </c>
    </row>
    <row r="2777" spans="1:53">
      <c r="A2777" t="s">
        <v>436</v>
      </c>
      <c r="B2777" t="s">
        <v>54</v>
      </c>
      <c r="C2777" t="s">
        <v>89</v>
      </c>
      <c r="D2777">
        <v>2020</v>
      </c>
      <c r="F2777" t="s">
        <v>7276</v>
      </c>
      <c r="G2777" t="s">
        <v>7277</v>
      </c>
      <c r="H2777" t="s">
        <v>7193</v>
      </c>
      <c r="I2777" t="s">
        <v>7278</v>
      </c>
      <c r="J2777" t="s">
        <v>58</v>
      </c>
      <c r="K2777" t="s">
        <v>59</v>
      </c>
      <c r="L2777" s="5">
        <v>0</v>
      </c>
      <c r="M2777" s="5">
        <v>0</v>
      </c>
      <c r="N2777" s="5">
        <f t="shared" si="473"/>
        <v>0</v>
      </c>
      <c r="O2777" s="5">
        <v>0</v>
      </c>
      <c r="P2777" s="5">
        <v>1</v>
      </c>
      <c r="Q2777" s="5">
        <f t="shared" si="474"/>
        <v>1</v>
      </c>
      <c r="R2777" s="5">
        <v>0</v>
      </c>
      <c r="S2777" s="5">
        <v>0</v>
      </c>
      <c r="T2777" s="5">
        <f t="shared" si="475"/>
        <v>0</v>
      </c>
      <c r="U2777" s="5">
        <v>0</v>
      </c>
      <c r="V2777" s="5">
        <v>1</v>
      </c>
      <c r="W2777" s="5">
        <v>0</v>
      </c>
      <c r="X2777" s="5">
        <v>0</v>
      </c>
      <c r="Y2777" s="5">
        <f t="shared" si="478"/>
        <v>0</v>
      </c>
      <c r="Z2777" s="5">
        <v>0</v>
      </c>
      <c r="AA2777" s="5">
        <v>0</v>
      </c>
      <c r="AB2777" s="5">
        <f t="shared" si="479"/>
        <v>0</v>
      </c>
      <c r="AC2777" s="5">
        <v>0</v>
      </c>
      <c r="AD2777" s="5">
        <v>0</v>
      </c>
      <c r="AE2777" s="5">
        <f t="shared" si="480"/>
        <v>0</v>
      </c>
      <c r="AF2777" s="5">
        <v>0</v>
      </c>
      <c r="AG2777" s="6"/>
      <c r="AH2777" s="5">
        <v>0</v>
      </c>
      <c r="AI2777" s="5">
        <v>0</v>
      </c>
      <c r="AJ2777" s="5">
        <v>0</v>
      </c>
      <c r="AK2777" s="5">
        <f t="shared" si="481"/>
        <v>0</v>
      </c>
      <c r="AL2777" s="5">
        <v>0</v>
      </c>
      <c r="AM2777" s="5">
        <v>0</v>
      </c>
      <c r="AN2777" s="5">
        <f t="shared" si="482"/>
        <v>0</v>
      </c>
      <c r="AO2777" s="5">
        <v>0</v>
      </c>
      <c r="AP2777" s="5">
        <v>0</v>
      </c>
      <c r="AQ2777" s="5">
        <f t="shared" si="483"/>
        <v>0</v>
      </c>
      <c r="AR2777" s="5">
        <v>0</v>
      </c>
      <c r="AS2777" s="6"/>
      <c r="AT2777" s="5">
        <v>0</v>
      </c>
      <c r="AU2777" s="5">
        <v>0</v>
      </c>
      <c r="AV2777" t="str">
        <f t="shared" si="476"/>
        <v>N</v>
      </c>
      <c r="AW2777" t="s">
        <v>60</v>
      </c>
      <c r="AX2777" t="s">
        <v>61</v>
      </c>
      <c r="AY2777" t="s">
        <v>2637</v>
      </c>
      <c r="AZ2777" t="s">
        <v>2637</v>
      </c>
      <c r="BA2777" t="str">
        <f t="shared" si="477"/>
        <v>N</v>
      </c>
    </row>
    <row r="2778" spans="1:53">
      <c r="A2778" t="s">
        <v>436</v>
      </c>
      <c r="B2778" t="s">
        <v>54</v>
      </c>
      <c r="C2778" t="s">
        <v>89</v>
      </c>
      <c r="D2778">
        <v>2020</v>
      </c>
      <c r="F2778" t="s">
        <v>7279</v>
      </c>
      <c r="G2778" t="s">
        <v>7280</v>
      </c>
      <c r="H2778" t="s">
        <v>7281</v>
      </c>
      <c r="I2778" t="s">
        <v>7282</v>
      </c>
      <c r="J2778" t="s">
        <v>58</v>
      </c>
      <c r="K2778" t="s">
        <v>59</v>
      </c>
      <c r="L2778" s="5">
        <v>0</v>
      </c>
      <c r="M2778" s="5">
        <v>0</v>
      </c>
      <c r="N2778" s="5">
        <f t="shared" si="473"/>
        <v>0</v>
      </c>
      <c r="O2778" s="5">
        <v>0</v>
      </c>
      <c r="P2778" s="5">
        <v>1</v>
      </c>
      <c r="Q2778" s="5">
        <f t="shared" si="474"/>
        <v>1</v>
      </c>
      <c r="R2778" s="5">
        <v>0</v>
      </c>
      <c r="S2778" s="5">
        <v>0</v>
      </c>
      <c r="T2778" s="5">
        <f t="shared" si="475"/>
        <v>0</v>
      </c>
      <c r="U2778" s="5">
        <v>0</v>
      </c>
      <c r="V2778" s="5">
        <v>1</v>
      </c>
      <c r="W2778" s="5">
        <v>0</v>
      </c>
      <c r="X2778" s="5">
        <v>0</v>
      </c>
      <c r="Y2778" s="5">
        <f t="shared" si="478"/>
        <v>0</v>
      </c>
      <c r="Z2778" s="5">
        <v>0</v>
      </c>
      <c r="AA2778" s="5">
        <v>0</v>
      </c>
      <c r="AB2778" s="5">
        <f t="shared" si="479"/>
        <v>0</v>
      </c>
      <c r="AC2778" s="5">
        <v>0</v>
      </c>
      <c r="AD2778" s="5">
        <v>0</v>
      </c>
      <c r="AE2778" s="5">
        <f t="shared" si="480"/>
        <v>0</v>
      </c>
      <c r="AF2778" s="5">
        <v>0</v>
      </c>
      <c r="AG2778" s="6"/>
      <c r="AH2778" s="5">
        <v>0</v>
      </c>
      <c r="AI2778" s="5">
        <v>0</v>
      </c>
      <c r="AJ2778" s="5">
        <v>0</v>
      </c>
      <c r="AK2778" s="5">
        <f t="shared" si="481"/>
        <v>0</v>
      </c>
      <c r="AL2778" s="5">
        <v>0</v>
      </c>
      <c r="AM2778" s="5">
        <v>0</v>
      </c>
      <c r="AN2778" s="5">
        <f t="shared" si="482"/>
        <v>0</v>
      </c>
      <c r="AO2778" s="5">
        <v>0</v>
      </c>
      <c r="AP2778" s="5">
        <v>0</v>
      </c>
      <c r="AQ2778" s="5">
        <f t="shared" si="483"/>
        <v>0</v>
      </c>
      <c r="AR2778" s="5">
        <v>0</v>
      </c>
      <c r="AS2778" s="6"/>
      <c r="AT2778" s="5">
        <v>0</v>
      </c>
      <c r="AU2778" s="5">
        <v>0</v>
      </c>
      <c r="AV2778" t="str">
        <f t="shared" si="476"/>
        <v>N</v>
      </c>
      <c r="AW2778" t="s">
        <v>60</v>
      </c>
      <c r="AX2778" t="s">
        <v>61</v>
      </c>
      <c r="AY2778" t="s">
        <v>2637</v>
      </c>
      <c r="AZ2778" t="s">
        <v>2637</v>
      </c>
      <c r="BA2778" t="str">
        <f t="shared" si="477"/>
        <v>N</v>
      </c>
    </row>
    <row r="2779" spans="1:53">
      <c r="A2779" t="s">
        <v>436</v>
      </c>
      <c r="B2779" t="s">
        <v>54</v>
      </c>
      <c r="C2779" t="s">
        <v>89</v>
      </c>
      <c r="D2779">
        <v>2020</v>
      </c>
      <c r="F2779" t="s">
        <v>6177</v>
      </c>
      <c r="G2779" t="s">
        <v>6178</v>
      </c>
      <c r="H2779" t="s">
        <v>6762</v>
      </c>
      <c r="I2779" t="s">
        <v>7283</v>
      </c>
      <c r="J2779" t="s">
        <v>58</v>
      </c>
      <c r="K2779" t="s">
        <v>59</v>
      </c>
      <c r="L2779" s="5">
        <v>0</v>
      </c>
      <c r="M2779" s="5">
        <v>0</v>
      </c>
      <c r="N2779" s="5">
        <f t="shared" si="473"/>
        <v>0</v>
      </c>
      <c r="O2779" s="5">
        <v>0</v>
      </c>
      <c r="P2779" s="5">
        <v>1</v>
      </c>
      <c r="Q2779" s="5">
        <f t="shared" si="474"/>
        <v>1</v>
      </c>
      <c r="R2779" s="5">
        <v>0</v>
      </c>
      <c r="S2779" s="5">
        <v>0</v>
      </c>
      <c r="T2779" s="5">
        <f t="shared" si="475"/>
        <v>0</v>
      </c>
      <c r="U2779" s="5">
        <v>0</v>
      </c>
      <c r="V2779" s="5">
        <v>1</v>
      </c>
      <c r="W2779" s="5">
        <v>0</v>
      </c>
      <c r="X2779" s="5">
        <v>0</v>
      </c>
      <c r="Y2779" s="5">
        <f t="shared" si="478"/>
        <v>0</v>
      </c>
      <c r="Z2779" s="5">
        <v>0</v>
      </c>
      <c r="AA2779" s="5">
        <v>0</v>
      </c>
      <c r="AB2779" s="5">
        <f t="shared" si="479"/>
        <v>0</v>
      </c>
      <c r="AC2779" s="5">
        <v>0</v>
      </c>
      <c r="AD2779" s="5">
        <v>0</v>
      </c>
      <c r="AE2779" s="5">
        <f t="shared" si="480"/>
        <v>0</v>
      </c>
      <c r="AF2779" s="5">
        <v>0</v>
      </c>
      <c r="AG2779" s="6"/>
      <c r="AH2779" s="5">
        <v>0</v>
      </c>
      <c r="AI2779" s="5">
        <v>0</v>
      </c>
      <c r="AJ2779" s="5">
        <v>0</v>
      </c>
      <c r="AK2779" s="5">
        <f t="shared" si="481"/>
        <v>0</v>
      </c>
      <c r="AL2779" s="5">
        <v>0</v>
      </c>
      <c r="AM2779" s="5">
        <v>0</v>
      </c>
      <c r="AN2779" s="5">
        <f t="shared" si="482"/>
        <v>0</v>
      </c>
      <c r="AO2779" s="5">
        <v>0</v>
      </c>
      <c r="AP2779" s="5">
        <v>0</v>
      </c>
      <c r="AQ2779" s="5">
        <f t="shared" si="483"/>
        <v>0</v>
      </c>
      <c r="AR2779" s="5">
        <v>0</v>
      </c>
      <c r="AS2779" s="6"/>
      <c r="AT2779" s="5">
        <v>0</v>
      </c>
      <c r="AU2779" s="5">
        <v>0</v>
      </c>
      <c r="AV2779" t="str">
        <f t="shared" si="476"/>
        <v>N</v>
      </c>
      <c r="AW2779" t="s">
        <v>60</v>
      </c>
      <c r="AX2779" t="s">
        <v>61</v>
      </c>
      <c r="AY2779" t="s">
        <v>2637</v>
      </c>
      <c r="AZ2779" t="s">
        <v>2637</v>
      </c>
      <c r="BA2779" t="str">
        <f t="shared" si="477"/>
        <v>N</v>
      </c>
    </row>
    <row r="2780" spans="1:53">
      <c r="A2780" t="s">
        <v>436</v>
      </c>
      <c r="B2780" t="s">
        <v>54</v>
      </c>
      <c r="C2780" t="s">
        <v>89</v>
      </c>
      <c r="D2780">
        <v>2020</v>
      </c>
      <c r="F2780" t="s">
        <v>7284</v>
      </c>
      <c r="G2780" t="s">
        <v>7285</v>
      </c>
      <c r="H2780" t="s">
        <v>7286</v>
      </c>
      <c r="I2780" t="s">
        <v>7287</v>
      </c>
      <c r="J2780" t="s">
        <v>58</v>
      </c>
      <c r="K2780" t="s">
        <v>59</v>
      </c>
      <c r="L2780" s="5">
        <v>0</v>
      </c>
      <c r="M2780" s="5">
        <v>0</v>
      </c>
      <c r="N2780" s="5">
        <f t="shared" si="473"/>
        <v>0</v>
      </c>
      <c r="O2780" s="5">
        <v>0</v>
      </c>
      <c r="P2780" s="5">
        <v>1</v>
      </c>
      <c r="Q2780" s="5">
        <f t="shared" si="474"/>
        <v>1</v>
      </c>
      <c r="R2780" s="5">
        <v>0</v>
      </c>
      <c r="S2780" s="5">
        <v>0</v>
      </c>
      <c r="T2780" s="5">
        <f t="shared" si="475"/>
        <v>0</v>
      </c>
      <c r="U2780" s="5">
        <v>0</v>
      </c>
      <c r="V2780" s="5">
        <v>1</v>
      </c>
      <c r="W2780" s="5">
        <v>0</v>
      </c>
      <c r="X2780" s="5">
        <v>0</v>
      </c>
      <c r="Y2780" s="5">
        <f t="shared" si="478"/>
        <v>0</v>
      </c>
      <c r="Z2780" s="5">
        <v>0</v>
      </c>
      <c r="AA2780" s="5">
        <v>0</v>
      </c>
      <c r="AB2780" s="5">
        <f t="shared" si="479"/>
        <v>0</v>
      </c>
      <c r="AC2780" s="5">
        <v>0</v>
      </c>
      <c r="AD2780" s="5">
        <v>0</v>
      </c>
      <c r="AE2780" s="5">
        <f t="shared" si="480"/>
        <v>0</v>
      </c>
      <c r="AF2780" s="5">
        <v>0</v>
      </c>
      <c r="AG2780" s="6"/>
      <c r="AH2780" s="5">
        <v>0</v>
      </c>
      <c r="AI2780" s="5">
        <v>0</v>
      </c>
      <c r="AJ2780" s="5">
        <v>0</v>
      </c>
      <c r="AK2780" s="5">
        <f t="shared" si="481"/>
        <v>0</v>
      </c>
      <c r="AL2780" s="5">
        <v>0</v>
      </c>
      <c r="AM2780" s="5">
        <v>0</v>
      </c>
      <c r="AN2780" s="5">
        <f t="shared" si="482"/>
        <v>0</v>
      </c>
      <c r="AO2780" s="5">
        <v>0</v>
      </c>
      <c r="AP2780" s="5">
        <v>0</v>
      </c>
      <c r="AQ2780" s="5">
        <f t="shared" si="483"/>
        <v>0</v>
      </c>
      <c r="AR2780" s="5">
        <v>0</v>
      </c>
      <c r="AS2780" s="6"/>
      <c r="AT2780" s="5">
        <v>0</v>
      </c>
      <c r="AU2780" s="5">
        <v>0</v>
      </c>
      <c r="AV2780" t="str">
        <f t="shared" si="476"/>
        <v>N</v>
      </c>
      <c r="AW2780" t="s">
        <v>60</v>
      </c>
      <c r="AX2780" t="s">
        <v>61</v>
      </c>
      <c r="AY2780" t="s">
        <v>2637</v>
      </c>
      <c r="AZ2780" t="s">
        <v>2637</v>
      </c>
      <c r="BA2780" t="str">
        <f t="shared" si="477"/>
        <v>N</v>
      </c>
    </row>
    <row r="2781" spans="1:53">
      <c r="A2781" t="s">
        <v>436</v>
      </c>
      <c r="B2781" t="s">
        <v>54</v>
      </c>
      <c r="C2781" t="s">
        <v>89</v>
      </c>
      <c r="D2781">
        <v>2020</v>
      </c>
      <c r="F2781" t="s">
        <v>7288</v>
      </c>
      <c r="G2781" t="s">
        <v>7289</v>
      </c>
      <c r="H2781" t="s">
        <v>5071</v>
      </c>
      <c r="I2781" t="s">
        <v>7290</v>
      </c>
      <c r="J2781" t="s">
        <v>58</v>
      </c>
      <c r="K2781" t="s">
        <v>59</v>
      </c>
      <c r="L2781" s="5">
        <v>0</v>
      </c>
      <c r="M2781" s="5">
        <v>0</v>
      </c>
      <c r="N2781" s="5">
        <f t="shared" si="473"/>
        <v>0</v>
      </c>
      <c r="O2781" s="5">
        <v>0</v>
      </c>
      <c r="P2781" s="5">
        <v>1</v>
      </c>
      <c r="Q2781" s="5">
        <f t="shared" si="474"/>
        <v>1</v>
      </c>
      <c r="R2781" s="5">
        <v>0</v>
      </c>
      <c r="S2781" s="5">
        <v>0</v>
      </c>
      <c r="T2781" s="5">
        <f t="shared" si="475"/>
        <v>0</v>
      </c>
      <c r="U2781" s="5">
        <v>0</v>
      </c>
      <c r="V2781" s="5">
        <v>1</v>
      </c>
      <c r="W2781" s="5">
        <v>0</v>
      </c>
      <c r="X2781" s="5">
        <v>0</v>
      </c>
      <c r="Y2781" s="5">
        <f t="shared" si="478"/>
        <v>0</v>
      </c>
      <c r="Z2781" s="5">
        <v>0</v>
      </c>
      <c r="AA2781" s="5">
        <v>0</v>
      </c>
      <c r="AB2781" s="5">
        <f t="shared" si="479"/>
        <v>0</v>
      </c>
      <c r="AC2781" s="5">
        <v>0</v>
      </c>
      <c r="AD2781" s="5">
        <v>0</v>
      </c>
      <c r="AE2781" s="5">
        <f t="shared" si="480"/>
        <v>0</v>
      </c>
      <c r="AF2781" s="5">
        <v>0</v>
      </c>
      <c r="AG2781" s="6"/>
      <c r="AH2781" s="5">
        <v>0</v>
      </c>
      <c r="AI2781" s="5">
        <v>0</v>
      </c>
      <c r="AJ2781" s="5">
        <v>0</v>
      </c>
      <c r="AK2781" s="5">
        <f t="shared" si="481"/>
        <v>0</v>
      </c>
      <c r="AL2781" s="5">
        <v>0</v>
      </c>
      <c r="AM2781" s="5">
        <v>0</v>
      </c>
      <c r="AN2781" s="5">
        <f t="shared" si="482"/>
        <v>0</v>
      </c>
      <c r="AO2781" s="5">
        <v>0</v>
      </c>
      <c r="AP2781" s="5">
        <v>0</v>
      </c>
      <c r="AQ2781" s="5">
        <f t="shared" si="483"/>
        <v>0</v>
      </c>
      <c r="AR2781" s="5">
        <v>0</v>
      </c>
      <c r="AS2781" s="6"/>
      <c r="AT2781" s="5">
        <v>0</v>
      </c>
      <c r="AU2781" s="5">
        <v>0</v>
      </c>
      <c r="AV2781" t="str">
        <f t="shared" si="476"/>
        <v>N</v>
      </c>
      <c r="AW2781" t="s">
        <v>60</v>
      </c>
      <c r="AX2781" t="s">
        <v>61</v>
      </c>
      <c r="AY2781" t="s">
        <v>2637</v>
      </c>
      <c r="AZ2781" t="s">
        <v>2637</v>
      </c>
      <c r="BA2781" t="str">
        <f t="shared" si="477"/>
        <v>N</v>
      </c>
    </row>
    <row r="2782" spans="1:53">
      <c r="A2782" t="s">
        <v>436</v>
      </c>
      <c r="B2782" t="s">
        <v>54</v>
      </c>
      <c r="C2782" t="s">
        <v>89</v>
      </c>
      <c r="D2782">
        <v>2020</v>
      </c>
      <c r="F2782" t="s">
        <v>7291</v>
      </c>
      <c r="G2782" t="s">
        <v>7292</v>
      </c>
      <c r="H2782" t="s">
        <v>5071</v>
      </c>
      <c r="I2782" t="s">
        <v>7293</v>
      </c>
      <c r="J2782" t="s">
        <v>58</v>
      </c>
      <c r="K2782" t="s">
        <v>59</v>
      </c>
      <c r="L2782" s="5">
        <v>0</v>
      </c>
      <c r="M2782" s="5">
        <v>0</v>
      </c>
      <c r="N2782" s="5">
        <f t="shared" si="473"/>
        <v>0</v>
      </c>
      <c r="O2782" s="5">
        <v>0</v>
      </c>
      <c r="P2782" s="5">
        <v>1</v>
      </c>
      <c r="Q2782" s="5">
        <f t="shared" si="474"/>
        <v>1</v>
      </c>
      <c r="R2782" s="5">
        <v>0</v>
      </c>
      <c r="S2782" s="5">
        <v>0</v>
      </c>
      <c r="T2782" s="5">
        <f t="shared" si="475"/>
        <v>0</v>
      </c>
      <c r="U2782" s="5">
        <v>0</v>
      </c>
      <c r="V2782" s="5">
        <v>1</v>
      </c>
      <c r="W2782" s="5">
        <v>0</v>
      </c>
      <c r="X2782" s="5">
        <v>0</v>
      </c>
      <c r="Y2782" s="5">
        <f t="shared" si="478"/>
        <v>0</v>
      </c>
      <c r="Z2782" s="5">
        <v>0</v>
      </c>
      <c r="AA2782" s="5">
        <v>0</v>
      </c>
      <c r="AB2782" s="5">
        <f t="shared" si="479"/>
        <v>0</v>
      </c>
      <c r="AC2782" s="5">
        <v>0</v>
      </c>
      <c r="AD2782" s="5">
        <v>0</v>
      </c>
      <c r="AE2782" s="5">
        <f t="shared" si="480"/>
        <v>0</v>
      </c>
      <c r="AF2782" s="5">
        <v>0</v>
      </c>
      <c r="AG2782" s="6"/>
      <c r="AH2782" s="5">
        <v>0</v>
      </c>
      <c r="AI2782" s="5">
        <v>0</v>
      </c>
      <c r="AJ2782" s="5">
        <v>0</v>
      </c>
      <c r="AK2782" s="5">
        <f t="shared" si="481"/>
        <v>0</v>
      </c>
      <c r="AL2782" s="5">
        <v>0</v>
      </c>
      <c r="AM2782" s="5">
        <v>0</v>
      </c>
      <c r="AN2782" s="5">
        <f t="shared" si="482"/>
        <v>0</v>
      </c>
      <c r="AO2782" s="5">
        <v>0</v>
      </c>
      <c r="AP2782" s="5">
        <v>0</v>
      </c>
      <c r="AQ2782" s="5">
        <f t="shared" si="483"/>
        <v>0</v>
      </c>
      <c r="AR2782" s="5">
        <v>0</v>
      </c>
      <c r="AS2782" s="6"/>
      <c r="AT2782" s="5">
        <v>0</v>
      </c>
      <c r="AU2782" s="5">
        <v>0</v>
      </c>
      <c r="AV2782" t="str">
        <f t="shared" si="476"/>
        <v>N</v>
      </c>
      <c r="AW2782" t="s">
        <v>60</v>
      </c>
      <c r="AX2782" t="s">
        <v>61</v>
      </c>
      <c r="AY2782" t="s">
        <v>2637</v>
      </c>
      <c r="AZ2782" t="s">
        <v>2637</v>
      </c>
      <c r="BA2782" t="str">
        <f t="shared" si="477"/>
        <v>N</v>
      </c>
    </row>
    <row r="2783" spans="1:53">
      <c r="A2783" t="s">
        <v>436</v>
      </c>
      <c r="B2783" t="s">
        <v>54</v>
      </c>
      <c r="C2783" t="s">
        <v>89</v>
      </c>
      <c r="D2783">
        <v>2020</v>
      </c>
      <c r="F2783" t="s">
        <v>7294</v>
      </c>
      <c r="G2783" t="s">
        <v>7295</v>
      </c>
      <c r="H2783" t="s">
        <v>5071</v>
      </c>
      <c r="I2783" t="s">
        <v>7296</v>
      </c>
      <c r="J2783" t="s">
        <v>58</v>
      </c>
      <c r="K2783" t="s">
        <v>59</v>
      </c>
      <c r="L2783" s="5">
        <v>0</v>
      </c>
      <c r="M2783" s="5">
        <v>0</v>
      </c>
      <c r="N2783" s="5">
        <f t="shared" si="473"/>
        <v>0</v>
      </c>
      <c r="O2783" s="5">
        <v>0</v>
      </c>
      <c r="P2783" s="5">
        <v>1</v>
      </c>
      <c r="Q2783" s="5">
        <f t="shared" si="474"/>
        <v>1</v>
      </c>
      <c r="R2783" s="5">
        <v>0</v>
      </c>
      <c r="S2783" s="5">
        <v>0</v>
      </c>
      <c r="T2783" s="5">
        <f t="shared" si="475"/>
        <v>0</v>
      </c>
      <c r="U2783" s="5">
        <v>0</v>
      </c>
      <c r="V2783" s="5">
        <v>1</v>
      </c>
      <c r="W2783" s="5">
        <v>0</v>
      </c>
      <c r="X2783" s="5">
        <v>0</v>
      </c>
      <c r="Y2783" s="5">
        <f t="shared" si="478"/>
        <v>0</v>
      </c>
      <c r="Z2783" s="5">
        <v>0</v>
      </c>
      <c r="AA2783" s="5">
        <v>0</v>
      </c>
      <c r="AB2783" s="5">
        <f t="shared" si="479"/>
        <v>0</v>
      </c>
      <c r="AC2783" s="5">
        <v>0</v>
      </c>
      <c r="AD2783" s="5">
        <v>0</v>
      </c>
      <c r="AE2783" s="5">
        <f t="shared" si="480"/>
        <v>0</v>
      </c>
      <c r="AF2783" s="5">
        <v>0</v>
      </c>
      <c r="AG2783" s="6"/>
      <c r="AH2783" s="5">
        <v>0</v>
      </c>
      <c r="AI2783" s="5">
        <v>0</v>
      </c>
      <c r="AJ2783" s="5">
        <v>0</v>
      </c>
      <c r="AK2783" s="5">
        <f t="shared" si="481"/>
        <v>0</v>
      </c>
      <c r="AL2783" s="5">
        <v>0</v>
      </c>
      <c r="AM2783" s="5">
        <v>0</v>
      </c>
      <c r="AN2783" s="5">
        <f t="shared" si="482"/>
        <v>0</v>
      </c>
      <c r="AO2783" s="5">
        <v>0</v>
      </c>
      <c r="AP2783" s="5">
        <v>0</v>
      </c>
      <c r="AQ2783" s="5">
        <f t="shared" si="483"/>
        <v>0</v>
      </c>
      <c r="AR2783" s="5">
        <v>0</v>
      </c>
      <c r="AS2783" s="6"/>
      <c r="AT2783" s="5">
        <v>0</v>
      </c>
      <c r="AU2783" s="5">
        <v>0</v>
      </c>
      <c r="AV2783" t="str">
        <f t="shared" si="476"/>
        <v>N</v>
      </c>
      <c r="AW2783" t="s">
        <v>60</v>
      </c>
      <c r="AX2783" t="s">
        <v>61</v>
      </c>
      <c r="AY2783" t="s">
        <v>2637</v>
      </c>
      <c r="AZ2783" t="s">
        <v>2637</v>
      </c>
      <c r="BA2783" t="str">
        <f t="shared" si="477"/>
        <v>N</v>
      </c>
    </row>
    <row r="2784" spans="1:53">
      <c r="A2784" t="s">
        <v>436</v>
      </c>
      <c r="B2784" t="s">
        <v>54</v>
      </c>
      <c r="C2784" t="s">
        <v>89</v>
      </c>
      <c r="D2784">
        <v>2020</v>
      </c>
      <c r="F2784" t="s">
        <v>7297</v>
      </c>
      <c r="G2784" t="s">
        <v>7298</v>
      </c>
      <c r="H2784" t="s">
        <v>2754</v>
      </c>
      <c r="I2784" t="s">
        <v>7299</v>
      </c>
      <c r="J2784" t="s">
        <v>58</v>
      </c>
      <c r="K2784" t="s">
        <v>59</v>
      </c>
      <c r="L2784" s="5">
        <v>0</v>
      </c>
      <c r="M2784" s="5">
        <v>0</v>
      </c>
      <c r="N2784" s="5">
        <f t="shared" si="473"/>
        <v>0</v>
      </c>
      <c r="O2784" s="5">
        <v>0</v>
      </c>
      <c r="P2784" s="5">
        <v>1</v>
      </c>
      <c r="Q2784" s="5">
        <f t="shared" si="474"/>
        <v>1</v>
      </c>
      <c r="R2784" s="5">
        <v>0</v>
      </c>
      <c r="S2784" s="5">
        <v>0</v>
      </c>
      <c r="T2784" s="5">
        <f t="shared" si="475"/>
        <v>0</v>
      </c>
      <c r="U2784" s="5">
        <v>0</v>
      </c>
      <c r="V2784" s="5">
        <v>1</v>
      </c>
      <c r="W2784" s="5">
        <v>0</v>
      </c>
      <c r="X2784" s="5">
        <v>0</v>
      </c>
      <c r="Y2784" s="5">
        <f t="shared" si="478"/>
        <v>0</v>
      </c>
      <c r="Z2784" s="5">
        <v>0</v>
      </c>
      <c r="AA2784" s="5">
        <v>0</v>
      </c>
      <c r="AB2784" s="5">
        <f t="shared" si="479"/>
        <v>0</v>
      </c>
      <c r="AC2784" s="5">
        <v>0</v>
      </c>
      <c r="AD2784" s="5">
        <v>0</v>
      </c>
      <c r="AE2784" s="5">
        <f t="shared" si="480"/>
        <v>0</v>
      </c>
      <c r="AF2784" s="5">
        <v>0</v>
      </c>
      <c r="AG2784" s="6"/>
      <c r="AH2784" s="5">
        <v>0</v>
      </c>
      <c r="AI2784" s="5">
        <v>0</v>
      </c>
      <c r="AJ2784" s="5">
        <v>0</v>
      </c>
      <c r="AK2784" s="5">
        <f t="shared" si="481"/>
        <v>0</v>
      </c>
      <c r="AL2784" s="5">
        <v>0</v>
      </c>
      <c r="AM2784" s="5">
        <v>0</v>
      </c>
      <c r="AN2784" s="5">
        <f t="shared" si="482"/>
        <v>0</v>
      </c>
      <c r="AO2784" s="5">
        <v>0</v>
      </c>
      <c r="AP2784" s="5">
        <v>0</v>
      </c>
      <c r="AQ2784" s="5">
        <f t="shared" si="483"/>
        <v>0</v>
      </c>
      <c r="AR2784" s="5">
        <v>0</v>
      </c>
      <c r="AS2784" s="6"/>
      <c r="AT2784" s="5">
        <v>0</v>
      </c>
      <c r="AU2784" s="5">
        <v>0</v>
      </c>
      <c r="AV2784" t="str">
        <f t="shared" si="476"/>
        <v>N</v>
      </c>
      <c r="AW2784" t="s">
        <v>60</v>
      </c>
      <c r="AX2784" t="s">
        <v>61</v>
      </c>
      <c r="AY2784" t="s">
        <v>2637</v>
      </c>
      <c r="AZ2784" t="s">
        <v>2637</v>
      </c>
      <c r="BA2784" t="str">
        <f t="shared" si="477"/>
        <v>N</v>
      </c>
    </row>
    <row r="2785" spans="1:53">
      <c r="A2785" t="s">
        <v>436</v>
      </c>
      <c r="B2785" t="s">
        <v>54</v>
      </c>
      <c r="C2785" t="s">
        <v>89</v>
      </c>
      <c r="D2785">
        <v>2020</v>
      </c>
      <c r="F2785" t="s">
        <v>7300</v>
      </c>
      <c r="G2785" t="s">
        <v>7301</v>
      </c>
      <c r="H2785" t="s">
        <v>7302</v>
      </c>
      <c r="I2785" t="s">
        <v>7303</v>
      </c>
      <c r="J2785" t="s">
        <v>58</v>
      </c>
      <c r="K2785" t="s">
        <v>59</v>
      </c>
      <c r="L2785" s="5">
        <v>0</v>
      </c>
      <c r="M2785" s="5">
        <v>0</v>
      </c>
      <c r="N2785" s="5">
        <f t="shared" si="473"/>
        <v>0</v>
      </c>
      <c r="O2785" s="5">
        <v>0</v>
      </c>
      <c r="P2785" s="5">
        <v>1</v>
      </c>
      <c r="Q2785" s="5">
        <f t="shared" si="474"/>
        <v>1</v>
      </c>
      <c r="R2785" s="5">
        <v>0</v>
      </c>
      <c r="S2785" s="5">
        <v>0</v>
      </c>
      <c r="T2785" s="5">
        <f t="shared" si="475"/>
        <v>0</v>
      </c>
      <c r="U2785" s="5">
        <v>0</v>
      </c>
      <c r="V2785" s="5">
        <v>1</v>
      </c>
      <c r="W2785" s="5">
        <v>0</v>
      </c>
      <c r="X2785" s="5">
        <v>0</v>
      </c>
      <c r="Y2785" s="5">
        <f t="shared" si="478"/>
        <v>0</v>
      </c>
      <c r="Z2785" s="5">
        <v>0</v>
      </c>
      <c r="AA2785" s="5">
        <v>0</v>
      </c>
      <c r="AB2785" s="5">
        <f t="shared" si="479"/>
        <v>0</v>
      </c>
      <c r="AC2785" s="5">
        <v>0</v>
      </c>
      <c r="AD2785" s="5">
        <v>0</v>
      </c>
      <c r="AE2785" s="5">
        <f t="shared" si="480"/>
        <v>0</v>
      </c>
      <c r="AF2785" s="5">
        <v>0</v>
      </c>
      <c r="AG2785" s="6"/>
      <c r="AH2785" s="5">
        <v>0</v>
      </c>
      <c r="AI2785" s="5">
        <v>0</v>
      </c>
      <c r="AJ2785" s="5">
        <v>0</v>
      </c>
      <c r="AK2785" s="5">
        <f t="shared" si="481"/>
        <v>0</v>
      </c>
      <c r="AL2785" s="5">
        <v>0</v>
      </c>
      <c r="AM2785" s="5">
        <v>0</v>
      </c>
      <c r="AN2785" s="5">
        <f t="shared" si="482"/>
        <v>0</v>
      </c>
      <c r="AO2785" s="5">
        <v>0</v>
      </c>
      <c r="AP2785" s="5">
        <v>0</v>
      </c>
      <c r="AQ2785" s="5">
        <f t="shared" si="483"/>
        <v>0</v>
      </c>
      <c r="AR2785" s="5">
        <v>0</v>
      </c>
      <c r="AS2785" s="6"/>
      <c r="AT2785" s="5">
        <v>0</v>
      </c>
      <c r="AU2785" s="5">
        <v>0</v>
      </c>
      <c r="AV2785" t="str">
        <f t="shared" si="476"/>
        <v>N</v>
      </c>
      <c r="AW2785" t="s">
        <v>60</v>
      </c>
      <c r="AX2785" t="s">
        <v>61</v>
      </c>
      <c r="AY2785" t="s">
        <v>2637</v>
      </c>
      <c r="AZ2785" t="s">
        <v>2637</v>
      </c>
      <c r="BA2785" t="str">
        <f t="shared" si="477"/>
        <v>N</v>
      </c>
    </row>
    <row r="2786" spans="1:53">
      <c r="A2786" t="s">
        <v>436</v>
      </c>
      <c r="B2786" t="s">
        <v>54</v>
      </c>
      <c r="C2786" t="s">
        <v>89</v>
      </c>
      <c r="D2786">
        <v>2020</v>
      </c>
      <c r="F2786" t="s">
        <v>7304</v>
      </c>
      <c r="G2786" t="s">
        <v>7305</v>
      </c>
      <c r="H2786" t="s">
        <v>2754</v>
      </c>
      <c r="I2786" t="s">
        <v>7306</v>
      </c>
      <c r="J2786" t="s">
        <v>58</v>
      </c>
      <c r="K2786" t="s">
        <v>59</v>
      </c>
      <c r="L2786" s="5">
        <v>0</v>
      </c>
      <c r="M2786" s="5">
        <v>0</v>
      </c>
      <c r="N2786" s="5">
        <f t="shared" si="473"/>
        <v>0</v>
      </c>
      <c r="O2786" s="5">
        <v>0</v>
      </c>
      <c r="P2786" s="5">
        <v>1</v>
      </c>
      <c r="Q2786" s="5">
        <f t="shared" si="474"/>
        <v>1</v>
      </c>
      <c r="R2786" s="5">
        <v>0</v>
      </c>
      <c r="S2786" s="5">
        <v>0</v>
      </c>
      <c r="T2786" s="5">
        <f t="shared" si="475"/>
        <v>0</v>
      </c>
      <c r="U2786" s="5">
        <v>0</v>
      </c>
      <c r="V2786" s="5">
        <v>1</v>
      </c>
      <c r="W2786" s="5">
        <v>0</v>
      </c>
      <c r="X2786" s="5">
        <v>0</v>
      </c>
      <c r="Y2786" s="5">
        <f t="shared" si="478"/>
        <v>0</v>
      </c>
      <c r="Z2786" s="5">
        <v>0</v>
      </c>
      <c r="AA2786" s="5">
        <v>0</v>
      </c>
      <c r="AB2786" s="5">
        <f t="shared" si="479"/>
        <v>0</v>
      </c>
      <c r="AC2786" s="5">
        <v>0</v>
      </c>
      <c r="AD2786" s="5">
        <v>0</v>
      </c>
      <c r="AE2786" s="5">
        <f t="shared" si="480"/>
        <v>0</v>
      </c>
      <c r="AF2786" s="5">
        <v>0</v>
      </c>
      <c r="AG2786" s="6"/>
      <c r="AH2786" s="5">
        <v>0</v>
      </c>
      <c r="AI2786" s="5">
        <v>0</v>
      </c>
      <c r="AJ2786" s="5">
        <v>0</v>
      </c>
      <c r="AK2786" s="5">
        <f t="shared" si="481"/>
        <v>0</v>
      </c>
      <c r="AL2786" s="5">
        <v>0</v>
      </c>
      <c r="AM2786" s="5">
        <v>0</v>
      </c>
      <c r="AN2786" s="5">
        <f t="shared" si="482"/>
        <v>0</v>
      </c>
      <c r="AO2786" s="5">
        <v>0</v>
      </c>
      <c r="AP2786" s="5">
        <v>0</v>
      </c>
      <c r="AQ2786" s="5">
        <f t="shared" si="483"/>
        <v>0</v>
      </c>
      <c r="AR2786" s="5">
        <v>0</v>
      </c>
      <c r="AS2786" s="6"/>
      <c r="AT2786" s="5">
        <v>0</v>
      </c>
      <c r="AU2786" s="5">
        <v>0</v>
      </c>
      <c r="AV2786" t="str">
        <f t="shared" si="476"/>
        <v>N</v>
      </c>
      <c r="AW2786" t="s">
        <v>60</v>
      </c>
      <c r="AX2786" t="s">
        <v>61</v>
      </c>
      <c r="AY2786" t="s">
        <v>2637</v>
      </c>
      <c r="AZ2786" t="s">
        <v>2637</v>
      </c>
      <c r="BA2786" t="str">
        <f t="shared" si="477"/>
        <v>N</v>
      </c>
    </row>
    <row r="2787" spans="1:53">
      <c r="A2787" t="s">
        <v>436</v>
      </c>
      <c r="B2787" t="s">
        <v>54</v>
      </c>
      <c r="C2787" t="s">
        <v>89</v>
      </c>
      <c r="D2787">
        <v>2020</v>
      </c>
      <c r="F2787" t="s">
        <v>7307</v>
      </c>
      <c r="G2787" t="s">
        <v>7308</v>
      </c>
      <c r="H2787" t="s">
        <v>2720</v>
      </c>
      <c r="I2787" t="s">
        <v>7309</v>
      </c>
      <c r="J2787" t="s">
        <v>58</v>
      </c>
      <c r="K2787" t="s">
        <v>59</v>
      </c>
      <c r="L2787" s="5">
        <v>0</v>
      </c>
      <c r="M2787" s="5">
        <v>0</v>
      </c>
      <c r="N2787" s="5">
        <f t="shared" si="473"/>
        <v>0</v>
      </c>
      <c r="O2787" s="5">
        <v>0</v>
      </c>
      <c r="P2787" s="5">
        <v>1</v>
      </c>
      <c r="Q2787" s="5">
        <f t="shared" si="474"/>
        <v>1</v>
      </c>
      <c r="R2787" s="5">
        <v>0</v>
      </c>
      <c r="S2787" s="5">
        <v>0</v>
      </c>
      <c r="T2787" s="5">
        <f t="shared" si="475"/>
        <v>0</v>
      </c>
      <c r="U2787" s="5">
        <v>0</v>
      </c>
      <c r="V2787" s="5">
        <v>1</v>
      </c>
      <c r="W2787" s="5">
        <v>0</v>
      </c>
      <c r="X2787" s="5">
        <v>0</v>
      </c>
      <c r="Y2787" s="5">
        <f t="shared" si="478"/>
        <v>0</v>
      </c>
      <c r="Z2787" s="5">
        <v>0</v>
      </c>
      <c r="AA2787" s="5">
        <v>0</v>
      </c>
      <c r="AB2787" s="5">
        <f t="shared" si="479"/>
        <v>0</v>
      </c>
      <c r="AC2787" s="5">
        <v>0</v>
      </c>
      <c r="AD2787" s="5">
        <v>0</v>
      </c>
      <c r="AE2787" s="5">
        <f t="shared" si="480"/>
        <v>0</v>
      </c>
      <c r="AF2787" s="5">
        <v>0</v>
      </c>
      <c r="AG2787" s="6"/>
      <c r="AH2787" s="5">
        <v>0</v>
      </c>
      <c r="AI2787" s="5">
        <v>0</v>
      </c>
      <c r="AJ2787" s="5">
        <v>0</v>
      </c>
      <c r="AK2787" s="5">
        <f t="shared" si="481"/>
        <v>0</v>
      </c>
      <c r="AL2787" s="5">
        <v>0</v>
      </c>
      <c r="AM2787" s="5">
        <v>0</v>
      </c>
      <c r="AN2787" s="5">
        <f t="shared" si="482"/>
        <v>0</v>
      </c>
      <c r="AO2787" s="5">
        <v>0</v>
      </c>
      <c r="AP2787" s="5">
        <v>0</v>
      </c>
      <c r="AQ2787" s="5">
        <f t="shared" si="483"/>
        <v>0</v>
      </c>
      <c r="AR2787" s="5">
        <v>0</v>
      </c>
      <c r="AS2787" s="6"/>
      <c r="AT2787" s="5">
        <v>0</v>
      </c>
      <c r="AU2787" s="5">
        <v>0</v>
      </c>
      <c r="AV2787" t="str">
        <f t="shared" si="476"/>
        <v>N</v>
      </c>
      <c r="AW2787" t="s">
        <v>60</v>
      </c>
      <c r="AX2787" t="s">
        <v>61</v>
      </c>
      <c r="AY2787" t="s">
        <v>2637</v>
      </c>
      <c r="AZ2787" t="s">
        <v>2637</v>
      </c>
      <c r="BA2787" t="str">
        <f t="shared" si="477"/>
        <v>N</v>
      </c>
    </row>
    <row r="2788" spans="1:53">
      <c r="A2788" t="s">
        <v>436</v>
      </c>
      <c r="B2788" t="s">
        <v>54</v>
      </c>
      <c r="C2788" t="s">
        <v>89</v>
      </c>
      <c r="D2788">
        <v>2020</v>
      </c>
      <c r="F2788" t="s">
        <v>7310</v>
      </c>
      <c r="G2788" t="s">
        <v>7311</v>
      </c>
      <c r="H2788" t="s">
        <v>7312</v>
      </c>
      <c r="I2788" t="s">
        <v>7313</v>
      </c>
      <c r="J2788" t="s">
        <v>58</v>
      </c>
      <c r="K2788" t="s">
        <v>59</v>
      </c>
      <c r="L2788" s="5">
        <v>0</v>
      </c>
      <c r="M2788" s="5">
        <v>0</v>
      </c>
      <c r="N2788" s="5">
        <f t="shared" si="473"/>
        <v>0</v>
      </c>
      <c r="O2788" s="5">
        <v>0</v>
      </c>
      <c r="P2788" s="5">
        <v>1</v>
      </c>
      <c r="Q2788" s="5">
        <f t="shared" si="474"/>
        <v>1</v>
      </c>
      <c r="R2788" s="5">
        <v>0</v>
      </c>
      <c r="S2788" s="5">
        <v>0</v>
      </c>
      <c r="T2788" s="5">
        <f t="shared" si="475"/>
        <v>0</v>
      </c>
      <c r="U2788" s="5">
        <v>0</v>
      </c>
      <c r="V2788" s="5">
        <v>1</v>
      </c>
      <c r="W2788" s="5">
        <v>0</v>
      </c>
      <c r="X2788" s="5">
        <v>0</v>
      </c>
      <c r="Y2788" s="5">
        <f t="shared" si="478"/>
        <v>0</v>
      </c>
      <c r="Z2788" s="5">
        <v>0</v>
      </c>
      <c r="AA2788" s="5">
        <v>0</v>
      </c>
      <c r="AB2788" s="5">
        <f t="shared" si="479"/>
        <v>0</v>
      </c>
      <c r="AC2788" s="5">
        <v>0</v>
      </c>
      <c r="AD2788" s="5">
        <v>0</v>
      </c>
      <c r="AE2788" s="5">
        <f t="shared" si="480"/>
        <v>0</v>
      </c>
      <c r="AF2788" s="5">
        <v>0</v>
      </c>
      <c r="AG2788" s="6"/>
      <c r="AH2788" s="5">
        <v>0</v>
      </c>
      <c r="AI2788" s="5">
        <v>0</v>
      </c>
      <c r="AJ2788" s="5">
        <v>0</v>
      </c>
      <c r="AK2788" s="5">
        <f t="shared" si="481"/>
        <v>0</v>
      </c>
      <c r="AL2788" s="5">
        <v>0</v>
      </c>
      <c r="AM2788" s="5">
        <v>0</v>
      </c>
      <c r="AN2788" s="5">
        <f t="shared" si="482"/>
        <v>0</v>
      </c>
      <c r="AO2788" s="5">
        <v>0</v>
      </c>
      <c r="AP2788" s="5">
        <v>0</v>
      </c>
      <c r="AQ2788" s="5">
        <f t="shared" si="483"/>
        <v>0</v>
      </c>
      <c r="AR2788" s="5">
        <v>0</v>
      </c>
      <c r="AS2788" s="6"/>
      <c r="AT2788" s="5">
        <v>0</v>
      </c>
      <c r="AU2788" s="5">
        <v>0</v>
      </c>
      <c r="AV2788" t="str">
        <f t="shared" si="476"/>
        <v>N</v>
      </c>
      <c r="AW2788" t="s">
        <v>60</v>
      </c>
      <c r="AX2788" t="s">
        <v>61</v>
      </c>
      <c r="AY2788" t="s">
        <v>2637</v>
      </c>
      <c r="AZ2788" t="s">
        <v>2637</v>
      </c>
      <c r="BA2788" t="str">
        <f t="shared" si="477"/>
        <v>N</v>
      </c>
    </row>
    <row r="2789" spans="1:53">
      <c r="A2789" t="s">
        <v>436</v>
      </c>
      <c r="B2789" t="s">
        <v>54</v>
      </c>
      <c r="C2789" t="s">
        <v>89</v>
      </c>
      <c r="D2789">
        <v>2020</v>
      </c>
      <c r="F2789" t="s">
        <v>7228</v>
      </c>
      <c r="G2789" t="s">
        <v>7229</v>
      </c>
      <c r="H2789" t="s">
        <v>7314</v>
      </c>
      <c r="I2789" t="s">
        <v>7315</v>
      </c>
      <c r="J2789" t="s">
        <v>58</v>
      </c>
      <c r="K2789" t="s">
        <v>59</v>
      </c>
      <c r="L2789" s="5">
        <v>0</v>
      </c>
      <c r="M2789" s="5">
        <v>0</v>
      </c>
      <c r="N2789" s="5">
        <f t="shared" si="473"/>
        <v>0</v>
      </c>
      <c r="O2789" s="5">
        <v>0</v>
      </c>
      <c r="P2789" s="5">
        <v>1</v>
      </c>
      <c r="Q2789" s="5">
        <f t="shared" si="474"/>
        <v>1</v>
      </c>
      <c r="R2789" s="5">
        <v>0</v>
      </c>
      <c r="S2789" s="5">
        <v>0</v>
      </c>
      <c r="T2789" s="5">
        <f t="shared" si="475"/>
        <v>0</v>
      </c>
      <c r="U2789" s="5">
        <v>0</v>
      </c>
      <c r="V2789" s="5">
        <v>1</v>
      </c>
      <c r="W2789" s="5">
        <v>0</v>
      </c>
      <c r="X2789" s="5">
        <v>0</v>
      </c>
      <c r="Y2789" s="5">
        <f t="shared" si="478"/>
        <v>0</v>
      </c>
      <c r="Z2789" s="5">
        <v>0</v>
      </c>
      <c r="AA2789" s="5">
        <v>0</v>
      </c>
      <c r="AB2789" s="5">
        <f t="shared" si="479"/>
        <v>0</v>
      </c>
      <c r="AC2789" s="5">
        <v>0</v>
      </c>
      <c r="AD2789" s="5">
        <v>0</v>
      </c>
      <c r="AE2789" s="5">
        <f t="shared" si="480"/>
        <v>0</v>
      </c>
      <c r="AF2789" s="5">
        <v>0</v>
      </c>
      <c r="AG2789" s="6"/>
      <c r="AH2789" s="5">
        <v>0</v>
      </c>
      <c r="AI2789" s="5">
        <v>0</v>
      </c>
      <c r="AJ2789" s="5">
        <v>0</v>
      </c>
      <c r="AK2789" s="5">
        <f t="shared" si="481"/>
        <v>0</v>
      </c>
      <c r="AL2789" s="5">
        <v>0</v>
      </c>
      <c r="AM2789" s="5">
        <v>0</v>
      </c>
      <c r="AN2789" s="5">
        <f t="shared" si="482"/>
        <v>0</v>
      </c>
      <c r="AO2789" s="5">
        <v>0</v>
      </c>
      <c r="AP2789" s="5">
        <v>0</v>
      </c>
      <c r="AQ2789" s="5">
        <f t="shared" si="483"/>
        <v>0</v>
      </c>
      <c r="AR2789" s="5">
        <v>0</v>
      </c>
      <c r="AS2789" s="6"/>
      <c r="AT2789" s="5">
        <v>0</v>
      </c>
      <c r="AU2789" s="5">
        <v>0</v>
      </c>
      <c r="AV2789" t="str">
        <f t="shared" si="476"/>
        <v>N</v>
      </c>
      <c r="AW2789" t="s">
        <v>60</v>
      </c>
      <c r="AX2789" t="s">
        <v>61</v>
      </c>
      <c r="AY2789" t="s">
        <v>2637</v>
      </c>
      <c r="AZ2789" t="s">
        <v>2637</v>
      </c>
      <c r="BA2789" t="str">
        <f t="shared" si="477"/>
        <v>N</v>
      </c>
    </row>
    <row r="2790" spans="1:53">
      <c r="A2790" t="s">
        <v>436</v>
      </c>
      <c r="B2790" t="s">
        <v>54</v>
      </c>
      <c r="C2790" t="s">
        <v>89</v>
      </c>
      <c r="D2790">
        <v>2020</v>
      </c>
      <c r="F2790" t="s">
        <v>7316</v>
      </c>
      <c r="G2790" t="s">
        <v>7317</v>
      </c>
      <c r="H2790" t="s">
        <v>6403</v>
      </c>
      <c r="I2790" t="s">
        <v>7318</v>
      </c>
      <c r="J2790" t="s">
        <v>58</v>
      </c>
      <c r="K2790" t="s">
        <v>59</v>
      </c>
      <c r="L2790" s="5">
        <v>0</v>
      </c>
      <c r="M2790" s="5">
        <v>0</v>
      </c>
      <c r="N2790" s="5">
        <f t="shared" si="473"/>
        <v>0</v>
      </c>
      <c r="O2790" s="5">
        <v>0</v>
      </c>
      <c r="P2790" s="5">
        <v>1</v>
      </c>
      <c r="Q2790" s="5">
        <f t="shared" si="474"/>
        <v>1</v>
      </c>
      <c r="R2790" s="5">
        <v>0</v>
      </c>
      <c r="S2790" s="5">
        <v>0</v>
      </c>
      <c r="T2790" s="5">
        <f t="shared" si="475"/>
        <v>0</v>
      </c>
      <c r="U2790" s="5">
        <v>0</v>
      </c>
      <c r="V2790" s="5">
        <v>1</v>
      </c>
      <c r="W2790" s="5">
        <v>0</v>
      </c>
      <c r="X2790" s="5">
        <v>0</v>
      </c>
      <c r="Y2790" s="5">
        <f t="shared" si="478"/>
        <v>0</v>
      </c>
      <c r="Z2790" s="5">
        <v>0</v>
      </c>
      <c r="AA2790" s="5">
        <v>0</v>
      </c>
      <c r="AB2790" s="5">
        <f t="shared" si="479"/>
        <v>0</v>
      </c>
      <c r="AC2790" s="5">
        <v>0</v>
      </c>
      <c r="AD2790" s="5">
        <v>0</v>
      </c>
      <c r="AE2790" s="5">
        <f t="shared" si="480"/>
        <v>0</v>
      </c>
      <c r="AF2790" s="5">
        <v>0</v>
      </c>
      <c r="AG2790" s="6"/>
      <c r="AH2790" s="5">
        <v>0</v>
      </c>
      <c r="AI2790" s="5">
        <v>0</v>
      </c>
      <c r="AJ2790" s="5">
        <v>0</v>
      </c>
      <c r="AK2790" s="5">
        <f t="shared" si="481"/>
        <v>0</v>
      </c>
      <c r="AL2790" s="5">
        <v>0</v>
      </c>
      <c r="AM2790" s="5">
        <v>0</v>
      </c>
      <c r="AN2790" s="5">
        <f t="shared" si="482"/>
        <v>0</v>
      </c>
      <c r="AO2790" s="5">
        <v>0</v>
      </c>
      <c r="AP2790" s="5">
        <v>0</v>
      </c>
      <c r="AQ2790" s="5">
        <f t="shared" si="483"/>
        <v>0</v>
      </c>
      <c r="AR2790" s="5">
        <v>0</v>
      </c>
      <c r="AS2790" s="6"/>
      <c r="AT2790" s="5">
        <v>0</v>
      </c>
      <c r="AU2790" s="5">
        <v>0</v>
      </c>
      <c r="AV2790" t="str">
        <f t="shared" si="476"/>
        <v>N</v>
      </c>
      <c r="AW2790" t="s">
        <v>60</v>
      </c>
      <c r="AX2790" t="s">
        <v>61</v>
      </c>
      <c r="AY2790" t="s">
        <v>2637</v>
      </c>
      <c r="AZ2790" t="s">
        <v>2637</v>
      </c>
      <c r="BA2790" t="str">
        <f t="shared" si="477"/>
        <v>N</v>
      </c>
    </row>
    <row r="2791" spans="1:53">
      <c r="A2791" t="s">
        <v>436</v>
      </c>
      <c r="B2791" t="s">
        <v>54</v>
      </c>
      <c r="C2791" t="s">
        <v>89</v>
      </c>
      <c r="D2791">
        <v>2020</v>
      </c>
      <c r="F2791" t="s">
        <v>7319</v>
      </c>
      <c r="G2791" t="s">
        <v>7320</v>
      </c>
      <c r="H2791" t="s">
        <v>6275</v>
      </c>
      <c r="I2791" t="s">
        <v>7321</v>
      </c>
      <c r="J2791" t="s">
        <v>58</v>
      </c>
      <c r="K2791" t="s">
        <v>59</v>
      </c>
      <c r="L2791" s="5">
        <v>0</v>
      </c>
      <c r="M2791" s="5">
        <v>0</v>
      </c>
      <c r="N2791" s="5">
        <f t="shared" si="473"/>
        <v>0</v>
      </c>
      <c r="O2791" s="5">
        <v>0</v>
      </c>
      <c r="P2791" s="5">
        <v>1</v>
      </c>
      <c r="Q2791" s="5">
        <f t="shared" si="474"/>
        <v>1</v>
      </c>
      <c r="R2791" s="5">
        <v>0</v>
      </c>
      <c r="S2791" s="5">
        <v>0</v>
      </c>
      <c r="T2791" s="5">
        <f t="shared" si="475"/>
        <v>0</v>
      </c>
      <c r="U2791" s="5">
        <v>0</v>
      </c>
      <c r="V2791" s="5">
        <v>1</v>
      </c>
      <c r="W2791" s="5">
        <v>0</v>
      </c>
      <c r="X2791" s="5">
        <v>0</v>
      </c>
      <c r="Y2791" s="5">
        <f t="shared" si="478"/>
        <v>0</v>
      </c>
      <c r="Z2791" s="5">
        <v>0</v>
      </c>
      <c r="AA2791" s="5">
        <v>0</v>
      </c>
      <c r="AB2791" s="5">
        <f t="shared" si="479"/>
        <v>0</v>
      </c>
      <c r="AC2791" s="5">
        <v>0</v>
      </c>
      <c r="AD2791" s="5">
        <v>0</v>
      </c>
      <c r="AE2791" s="5">
        <f t="shared" si="480"/>
        <v>0</v>
      </c>
      <c r="AF2791" s="5">
        <v>0</v>
      </c>
      <c r="AG2791" s="6"/>
      <c r="AH2791" s="5">
        <v>0</v>
      </c>
      <c r="AI2791" s="5">
        <v>0</v>
      </c>
      <c r="AJ2791" s="5">
        <v>0</v>
      </c>
      <c r="AK2791" s="5">
        <f t="shared" si="481"/>
        <v>0</v>
      </c>
      <c r="AL2791" s="5">
        <v>0</v>
      </c>
      <c r="AM2791" s="5">
        <v>0</v>
      </c>
      <c r="AN2791" s="5">
        <f t="shared" si="482"/>
        <v>0</v>
      </c>
      <c r="AO2791" s="5">
        <v>0</v>
      </c>
      <c r="AP2791" s="5">
        <v>0</v>
      </c>
      <c r="AQ2791" s="5">
        <f t="shared" si="483"/>
        <v>0</v>
      </c>
      <c r="AR2791" s="5">
        <v>0</v>
      </c>
      <c r="AS2791" s="6"/>
      <c r="AT2791" s="5">
        <v>0</v>
      </c>
      <c r="AU2791" s="5">
        <v>0</v>
      </c>
      <c r="AV2791" t="str">
        <f t="shared" si="476"/>
        <v>N</v>
      </c>
      <c r="AW2791" t="s">
        <v>60</v>
      </c>
      <c r="AX2791" t="s">
        <v>61</v>
      </c>
      <c r="AY2791" t="s">
        <v>2637</v>
      </c>
      <c r="AZ2791" t="s">
        <v>2637</v>
      </c>
      <c r="BA2791" t="str">
        <f t="shared" si="477"/>
        <v>N</v>
      </c>
    </row>
    <row r="2792" spans="1:53">
      <c r="A2792" t="s">
        <v>436</v>
      </c>
      <c r="B2792" t="s">
        <v>54</v>
      </c>
      <c r="C2792" t="s">
        <v>89</v>
      </c>
      <c r="D2792">
        <v>2020</v>
      </c>
      <c r="F2792" t="s">
        <v>7322</v>
      </c>
      <c r="G2792" t="s">
        <v>7323</v>
      </c>
      <c r="H2792" t="s">
        <v>6395</v>
      </c>
      <c r="I2792" t="s">
        <v>7324</v>
      </c>
      <c r="J2792" t="s">
        <v>58</v>
      </c>
      <c r="K2792" t="s">
        <v>59</v>
      </c>
      <c r="L2792" s="5">
        <v>0</v>
      </c>
      <c r="M2792" s="5">
        <v>0</v>
      </c>
      <c r="N2792" s="5">
        <f t="shared" si="473"/>
        <v>0</v>
      </c>
      <c r="O2792" s="5">
        <v>0</v>
      </c>
      <c r="P2792" s="5">
        <v>1</v>
      </c>
      <c r="Q2792" s="5">
        <f t="shared" si="474"/>
        <v>1</v>
      </c>
      <c r="R2792" s="5">
        <v>0</v>
      </c>
      <c r="S2792" s="5">
        <v>0</v>
      </c>
      <c r="T2792" s="5">
        <f t="shared" si="475"/>
        <v>0</v>
      </c>
      <c r="U2792" s="5">
        <v>0</v>
      </c>
      <c r="V2792" s="5">
        <v>1</v>
      </c>
      <c r="W2792" s="5">
        <v>0</v>
      </c>
      <c r="X2792" s="5">
        <v>0</v>
      </c>
      <c r="Y2792" s="5">
        <f t="shared" si="478"/>
        <v>0</v>
      </c>
      <c r="Z2792" s="5">
        <v>0</v>
      </c>
      <c r="AA2792" s="5">
        <v>0</v>
      </c>
      <c r="AB2792" s="5">
        <f t="shared" si="479"/>
        <v>0</v>
      </c>
      <c r="AC2792" s="5">
        <v>0</v>
      </c>
      <c r="AD2792" s="5">
        <v>0</v>
      </c>
      <c r="AE2792" s="5">
        <f t="shared" si="480"/>
        <v>0</v>
      </c>
      <c r="AF2792" s="5">
        <v>0</v>
      </c>
      <c r="AG2792" s="6"/>
      <c r="AH2792" s="5">
        <v>0</v>
      </c>
      <c r="AI2792" s="5">
        <v>0</v>
      </c>
      <c r="AJ2792" s="5">
        <v>0</v>
      </c>
      <c r="AK2792" s="5">
        <f t="shared" si="481"/>
        <v>0</v>
      </c>
      <c r="AL2792" s="5">
        <v>0</v>
      </c>
      <c r="AM2792" s="5">
        <v>0</v>
      </c>
      <c r="AN2792" s="5">
        <f t="shared" si="482"/>
        <v>0</v>
      </c>
      <c r="AO2792" s="5">
        <v>0</v>
      </c>
      <c r="AP2792" s="5">
        <v>0</v>
      </c>
      <c r="AQ2792" s="5">
        <f t="shared" si="483"/>
        <v>0</v>
      </c>
      <c r="AR2792" s="5">
        <v>0</v>
      </c>
      <c r="AS2792" s="6"/>
      <c r="AT2792" s="5">
        <v>0</v>
      </c>
      <c r="AU2792" s="5">
        <v>0</v>
      </c>
      <c r="AV2792" t="str">
        <f t="shared" si="476"/>
        <v>N</v>
      </c>
      <c r="AW2792" t="s">
        <v>60</v>
      </c>
      <c r="AX2792" t="s">
        <v>61</v>
      </c>
      <c r="AY2792" t="s">
        <v>2637</v>
      </c>
      <c r="AZ2792" t="s">
        <v>2637</v>
      </c>
      <c r="BA2792" t="str">
        <f t="shared" si="477"/>
        <v>N</v>
      </c>
    </row>
    <row r="2793" spans="1:53">
      <c r="A2793" t="s">
        <v>436</v>
      </c>
      <c r="B2793" t="s">
        <v>54</v>
      </c>
      <c r="C2793" t="s">
        <v>89</v>
      </c>
      <c r="D2793">
        <v>2020</v>
      </c>
      <c r="F2793" t="s">
        <v>7325</v>
      </c>
      <c r="G2793" t="s">
        <v>7326</v>
      </c>
      <c r="H2793" t="s">
        <v>7327</v>
      </c>
      <c r="I2793" t="s">
        <v>7328</v>
      </c>
      <c r="J2793" t="s">
        <v>58</v>
      </c>
      <c r="K2793" t="s">
        <v>59</v>
      </c>
      <c r="L2793" s="5">
        <v>0</v>
      </c>
      <c r="M2793" s="5">
        <v>0</v>
      </c>
      <c r="N2793" s="5">
        <f t="shared" si="473"/>
        <v>0</v>
      </c>
      <c r="O2793" s="5">
        <v>0</v>
      </c>
      <c r="P2793" s="5">
        <v>1</v>
      </c>
      <c r="Q2793" s="5">
        <f t="shared" si="474"/>
        <v>1</v>
      </c>
      <c r="R2793" s="5">
        <v>0</v>
      </c>
      <c r="S2793" s="5">
        <v>0</v>
      </c>
      <c r="T2793" s="5">
        <f t="shared" si="475"/>
        <v>0</v>
      </c>
      <c r="U2793" s="5">
        <v>0</v>
      </c>
      <c r="V2793" s="5">
        <v>1</v>
      </c>
      <c r="W2793" s="5">
        <v>0</v>
      </c>
      <c r="X2793" s="5">
        <v>0</v>
      </c>
      <c r="Y2793" s="5">
        <f t="shared" si="478"/>
        <v>0</v>
      </c>
      <c r="Z2793" s="5">
        <v>0</v>
      </c>
      <c r="AA2793" s="5">
        <v>0</v>
      </c>
      <c r="AB2793" s="5">
        <f t="shared" si="479"/>
        <v>0</v>
      </c>
      <c r="AC2793" s="5">
        <v>0</v>
      </c>
      <c r="AD2793" s="5">
        <v>0</v>
      </c>
      <c r="AE2793" s="5">
        <f t="shared" si="480"/>
        <v>0</v>
      </c>
      <c r="AF2793" s="5">
        <v>0</v>
      </c>
      <c r="AG2793" s="6"/>
      <c r="AH2793" s="5">
        <v>0</v>
      </c>
      <c r="AI2793" s="5">
        <v>0</v>
      </c>
      <c r="AJ2793" s="5">
        <v>0</v>
      </c>
      <c r="AK2793" s="5">
        <f t="shared" si="481"/>
        <v>0</v>
      </c>
      <c r="AL2793" s="5">
        <v>0</v>
      </c>
      <c r="AM2793" s="5">
        <v>0</v>
      </c>
      <c r="AN2793" s="5">
        <f t="shared" si="482"/>
        <v>0</v>
      </c>
      <c r="AO2793" s="5">
        <v>0</v>
      </c>
      <c r="AP2793" s="5">
        <v>0</v>
      </c>
      <c r="AQ2793" s="5">
        <f t="shared" si="483"/>
        <v>0</v>
      </c>
      <c r="AR2793" s="5">
        <v>0</v>
      </c>
      <c r="AS2793" s="6"/>
      <c r="AT2793" s="5">
        <v>0</v>
      </c>
      <c r="AU2793" s="5">
        <v>0</v>
      </c>
      <c r="AV2793" t="str">
        <f t="shared" si="476"/>
        <v>N</v>
      </c>
      <c r="AW2793" t="s">
        <v>60</v>
      </c>
      <c r="AX2793" t="s">
        <v>61</v>
      </c>
      <c r="AY2793" t="s">
        <v>2637</v>
      </c>
      <c r="AZ2793" t="s">
        <v>2637</v>
      </c>
      <c r="BA2793" t="str">
        <f t="shared" si="477"/>
        <v>N</v>
      </c>
    </row>
    <row r="2794" spans="1:53">
      <c r="A2794" t="s">
        <v>436</v>
      </c>
      <c r="B2794" t="s">
        <v>54</v>
      </c>
      <c r="C2794" t="s">
        <v>89</v>
      </c>
      <c r="D2794">
        <v>2020</v>
      </c>
      <c r="F2794" t="s">
        <v>7329</v>
      </c>
      <c r="G2794" t="s">
        <v>7330</v>
      </c>
      <c r="H2794" t="s">
        <v>7331</v>
      </c>
      <c r="I2794" t="s">
        <v>7332</v>
      </c>
      <c r="J2794" t="s">
        <v>58</v>
      </c>
      <c r="K2794" t="s">
        <v>59</v>
      </c>
      <c r="L2794" s="5">
        <v>0</v>
      </c>
      <c r="M2794" s="5">
        <v>0</v>
      </c>
      <c r="N2794" s="5">
        <f t="shared" si="473"/>
        <v>0</v>
      </c>
      <c r="O2794" s="5">
        <v>0</v>
      </c>
      <c r="P2794" s="5">
        <v>1</v>
      </c>
      <c r="Q2794" s="5">
        <f t="shared" si="474"/>
        <v>1</v>
      </c>
      <c r="R2794" s="5">
        <v>0</v>
      </c>
      <c r="S2794" s="5">
        <v>0</v>
      </c>
      <c r="T2794" s="5">
        <f t="shared" si="475"/>
        <v>0</v>
      </c>
      <c r="U2794" s="5">
        <v>0</v>
      </c>
      <c r="V2794" s="5">
        <v>1</v>
      </c>
      <c r="W2794" s="5">
        <v>0</v>
      </c>
      <c r="X2794" s="5">
        <v>0</v>
      </c>
      <c r="Y2794" s="5">
        <f t="shared" si="478"/>
        <v>0</v>
      </c>
      <c r="Z2794" s="5">
        <v>0</v>
      </c>
      <c r="AA2794" s="5">
        <v>0</v>
      </c>
      <c r="AB2794" s="5">
        <f t="shared" si="479"/>
        <v>0</v>
      </c>
      <c r="AC2794" s="5">
        <v>0</v>
      </c>
      <c r="AD2794" s="5">
        <v>0</v>
      </c>
      <c r="AE2794" s="5">
        <f t="shared" si="480"/>
        <v>0</v>
      </c>
      <c r="AF2794" s="5">
        <v>0</v>
      </c>
      <c r="AG2794" s="6"/>
      <c r="AH2794" s="5">
        <v>0</v>
      </c>
      <c r="AI2794" s="5">
        <v>0</v>
      </c>
      <c r="AJ2794" s="5">
        <v>0</v>
      </c>
      <c r="AK2794" s="5">
        <f t="shared" si="481"/>
        <v>0</v>
      </c>
      <c r="AL2794" s="5">
        <v>0</v>
      </c>
      <c r="AM2794" s="5">
        <v>0</v>
      </c>
      <c r="AN2794" s="5">
        <f t="shared" si="482"/>
        <v>0</v>
      </c>
      <c r="AO2794" s="5">
        <v>0</v>
      </c>
      <c r="AP2794" s="5">
        <v>0</v>
      </c>
      <c r="AQ2794" s="5">
        <f t="shared" si="483"/>
        <v>0</v>
      </c>
      <c r="AR2794" s="5">
        <v>0</v>
      </c>
      <c r="AS2794" s="6"/>
      <c r="AT2794" s="5">
        <v>0</v>
      </c>
      <c r="AU2794" s="5">
        <v>0</v>
      </c>
      <c r="AV2794" t="str">
        <f t="shared" si="476"/>
        <v>N</v>
      </c>
      <c r="AW2794" t="s">
        <v>60</v>
      </c>
      <c r="AX2794" t="s">
        <v>61</v>
      </c>
      <c r="AY2794" t="s">
        <v>2637</v>
      </c>
      <c r="AZ2794" t="s">
        <v>2637</v>
      </c>
      <c r="BA2794" t="str">
        <f t="shared" si="477"/>
        <v>N</v>
      </c>
    </row>
    <row r="2795" spans="1:53">
      <c r="A2795" t="s">
        <v>436</v>
      </c>
      <c r="B2795" t="s">
        <v>54</v>
      </c>
      <c r="C2795" t="s">
        <v>89</v>
      </c>
      <c r="D2795">
        <v>2020</v>
      </c>
      <c r="F2795" t="s">
        <v>7333</v>
      </c>
      <c r="G2795" t="s">
        <v>7334</v>
      </c>
      <c r="H2795" t="s">
        <v>7335</v>
      </c>
      <c r="I2795" t="s">
        <v>7336</v>
      </c>
      <c r="J2795" t="s">
        <v>58</v>
      </c>
      <c r="K2795" t="s">
        <v>59</v>
      </c>
      <c r="L2795" s="5">
        <v>0</v>
      </c>
      <c r="M2795" s="5">
        <v>0</v>
      </c>
      <c r="N2795" s="5">
        <f t="shared" si="473"/>
        <v>0</v>
      </c>
      <c r="O2795" s="5">
        <v>0</v>
      </c>
      <c r="P2795" s="5">
        <v>1</v>
      </c>
      <c r="Q2795" s="5">
        <f t="shared" si="474"/>
        <v>1</v>
      </c>
      <c r="R2795" s="5">
        <v>0</v>
      </c>
      <c r="S2795" s="5">
        <v>0</v>
      </c>
      <c r="T2795" s="5">
        <f t="shared" si="475"/>
        <v>0</v>
      </c>
      <c r="U2795" s="5">
        <v>0</v>
      </c>
      <c r="V2795" s="5">
        <v>1</v>
      </c>
      <c r="W2795" s="5">
        <v>0</v>
      </c>
      <c r="X2795" s="5">
        <v>0</v>
      </c>
      <c r="Y2795" s="5">
        <f t="shared" si="478"/>
        <v>0</v>
      </c>
      <c r="Z2795" s="5">
        <v>0</v>
      </c>
      <c r="AA2795" s="5">
        <v>0</v>
      </c>
      <c r="AB2795" s="5">
        <f t="shared" si="479"/>
        <v>0</v>
      </c>
      <c r="AC2795" s="5">
        <v>0</v>
      </c>
      <c r="AD2795" s="5">
        <v>0</v>
      </c>
      <c r="AE2795" s="5">
        <f t="shared" si="480"/>
        <v>0</v>
      </c>
      <c r="AF2795" s="5">
        <v>0</v>
      </c>
      <c r="AG2795" s="6"/>
      <c r="AH2795" s="5">
        <v>0</v>
      </c>
      <c r="AI2795" s="5">
        <v>0</v>
      </c>
      <c r="AJ2795" s="5">
        <v>0</v>
      </c>
      <c r="AK2795" s="5">
        <f t="shared" si="481"/>
        <v>0</v>
      </c>
      <c r="AL2795" s="5">
        <v>0</v>
      </c>
      <c r="AM2795" s="5">
        <v>0</v>
      </c>
      <c r="AN2795" s="5">
        <f t="shared" si="482"/>
        <v>0</v>
      </c>
      <c r="AO2795" s="5">
        <v>0</v>
      </c>
      <c r="AP2795" s="5">
        <v>0</v>
      </c>
      <c r="AQ2795" s="5">
        <f t="shared" si="483"/>
        <v>0</v>
      </c>
      <c r="AR2795" s="5">
        <v>0</v>
      </c>
      <c r="AS2795" s="6"/>
      <c r="AT2795" s="5">
        <v>0</v>
      </c>
      <c r="AU2795" s="5">
        <v>0</v>
      </c>
      <c r="AV2795" t="str">
        <f t="shared" si="476"/>
        <v>N</v>
      </c>
      <c r="AW2795" t="s">
        <v>60</v>
      </c>
      <c r="AX2795" t="s">
        <v>61</v>
      </c>
      <c r="AY2795" t="s">
        <v>2637</v>
      </c>
      <c r="AZ2795" t="s">
        <v>2637</v>
      </c>
      <c r="BA2795" t="str">
        <f t="shared" si="477"/>
        <v>N</v>
      </c>
    </row>
    <row r="2796" spans="1:53">
      <c r="A2796" t="s">
        <v>436</v>
      </c>
      <c r="B2796" t="s">
        <v>54</v>
      </c>
      <c r="C2796" t="s">
        <v>89</v>
      </c>
      <c r="D2796">
        <v>2020</v>
      </c>
      <c r="F2796" t="s">
        <v>7333</v>
      </c>
      <c r="G2796" t="s">
        <v>7334</v>
      </c>
      <c r="H2796" t="s">
        <v>7337</v>
      </c>
      <c r="I2796" t="s">
        <v>7338</v>
      </c>
      <c r="J2796" t="s">
        <v>58</v>
      </c>
      <c r="K2796" t="s">
        <v>59</v>
      </c>
      <c r="L2796" s="5">
        <v>0</v>
      </c>
      <c r="M2796" s="5">
        <v>0</v>
      </c>
      <c r="N2796" s="5">
        <f t="shared" si="473"/>
        <v>0</v>
      </c>
      <c r="O2796" s="5">
        <v>0</v>
      </c>
      <c r="P2796" s="5">
        <v>1</v>
      </c>
      <c r="Q2796" s="5">
        <f t="shared" si="474"/>
        <v>1</v>
      </c>
      <c r="R2796" s="5">
        <v>0</v>
      </c>
      <c r="S2796" s="5">
        <v>0</v>
      </c>
      <c r="T2796" s="5">
        <f t="shared" si="475"/>
        <v>0</v>
      </c>
      <c r="U2796" s="5">
        <v>0</v>
      </c>
      <c r="V2796" s="5">
        <v>1</v>
      </c>
      <c r="W2796" s="5">
        <v>0</v>
      </c>
      <c r="X2796" s="5">
        <v>0</v>
      </c>
      <c r="Y2796" s="5">
        <f t="shared" si="478"/>
        <v>0</v>
      </c>
      <c r="Z2796" s="5">
        <v>0</v>
      </c>
      <c r="AA2796" s="5">
        <v>0</v>
      </c>
      <c r="AB2796" s="5">
        <f t="shared" si="479"/>
        <v>0</v>
      </c>
      <c r="AC2796" s="5">
        <v>0</v>
      </c>
      <c r="AD2796" s="5">
        <v>0</v>
      </c>
      <c r="AE2796" s="5">
        <f t="shared" si="480"/>
        <v>0</v>
      </c>
      <c r="AF2796" s="5">
        <v>0</v>
      </c>
      <c r="AG2796" s="6"/>
      <c r="AH2796" s="5">
        <v>0</v>
      </c>
      <c r="AI2796" s="5">
        <v>0</v>
      </c>
      <c r="AJ2796" s="5">
        <v>0</v>
      </c>
      <c r="AK2796" s="5">
        <f t="shared" si="481"/>
        <v>0</v>
      </c>
      <c r="AL2796" s="5">
        <v>0</v>
      </c>
      <c r="AM2796" s="5">
        <v>0</v>
      </c>
      <c r="AN2796" s="5">
        <f t="shared" si="482"/>
        <v>0</v>
      </c>
      <c r="AO2796" s="5">
        <v>0</v>
      </c>
      <c r="AP2796" s="5">
        <v>0</v>
      </c>
      <c r="AQ2796" s="5">
        <f t="shared" si="483"/>
        <v>0</v>
      </c>
      <c r="AR2796" s="5">
        <v>0</v>
      </c>
      <c r="AS2796" s="6"/>
      <c r="AT2796" s="5">
        <v>0</v>
      </c>
      <c r="AU2796" s="5">
        <v>0</v>
      </c>
      <c r="AV2796" t="str">
        <f t="shared" si="476"/>
        <v>N</v>
      </c>
      <c r="AW2796" t="s">
        <v>60</v>
      </c>
      <c r="AX2796" t="s">
        <v>61</v>
      </c>
      <c r="AY2796" t="s">
        <v>2637</v>
      </c>
      <c r="AZ2796" t="s">
        <v>2637</v>
      </c>
      <c r="BA2796" t="str">
        <f t="shared" si="477"/>
        <v>N</v>
      </c>
    </row>
    <row r="2797" spans="1:53">
      <c r="A2797" t="s">
        <v>436</v>
      </c>
      <c r="B2797" t="s">
        <v>54</v>
      </c>
      <c r="C2797" t="s">
        <v>89</v>
      </c>
      <c r="D2797">
        <v>2020</v>
      </c>
      <c r="F2797" t="s">
        <v>7339</v>
      </c>
      <c r="G2797" t="s">
        <v>7340</v>
      </c>
      <c r="H2797" t="s">
        <v>7341</v>
      </c>
      <c r="I2797" t="s">
        <v>7342</v>
      </c>
      <c r="J2797" t="s">
        <v>58</v>
      </c>
      <c r="K2797" t="s">
        <v>59</v>
      </c>
      <c r="L2797" s="5">
        <v>0</v>
      </c>
      <c r="M2797" s="5">
        <v>0</v>
      </c>
      <c r="N2797" s="5">
        <f t="shared" si="473"/>
        <v>0</v>
      </c>
      <c r="O2797" s="5">
        <v>0</v>
      </c>
      <c r="P2797" s="5">
        <v>1</v>
      </c>
      <c r="Q2797" s="5">
        <f t="shared" si="474"/>
        <v>1</v>
      </c>
      <c r="R2797" s="5">
        <v>0</v>
      </c>
      <c r="S2797" s="5">
        <v>0</v>
      </c>
      <c r="T2797" s="5">
        <f t="shared" si="475"/>
        <v>0</v>
      </c>
      <c r="U2797" s="5">
        <v>0</v>
      </c>
      <c r="V2797" s="5">
        <v>1</v>
      </c>
      <c r="W2797" s="5">
        <v>0</v>
      </c>
      <c r="X2797" s="5">
        <v>0</v>
      </c>
      <c r="Y2797" s="5">
        <f t="shared" si="478"/>
        <v>0</v>
      </c>
      <c r="Z2797" s="5">
        <v>0</v>
      </c>
      <c r="AA2797" s="5">
        <v>0</v>
      </c>
      <c r="AB2797" s="5">
        <f t="shared" si="479"/>
        <v>0</v>
      </c>
      <c r="AC2797" s="5">
        <v>0</v>
      </c>
      <c r="AD2797" s="5">
        <v>0</v>
      </c>
      <c r="AE2797" s="5">
        <f t="shared" si="480"/>
        <v>0</v>
      </c>
      <c r="AF2797" s="5">
        <v>0</v>
      </c>
      <c r="AG2797" s="6"/>
      <c r="AH2797" s="5">
        <v>0</v>
      </c>
      <c r="AI2797" s="5">
        <v>0</v>
      </c>
      <c r="AJ2797" s="5">
        <v>0</v>
      </c>
      <c r="AK2797" s="5">
        <f t="shared" si="481"/>
        <v>0</v>
      </c>
      <c r="AL2797" s="5">
        <v>0</v>
      </c>
      <c r="AM2797" s="5">
        <v>0</v>
      </c>
      <c r="AN2797" s="5">
        <f t="shared" si="482"/>
        <v>0</v>
      </c>
      <c r="AO2797" s="5">
        <v>0</v>
      </c>
      <c r="AP2797" s="5">
        <v>0</v>
      </c>
      <c r="AQ2797" s="5">
        <f t="shared" si="483"/>
        <v>0</v>
      </c>
      <c r="AR2797" s="5">
        <v>0</v>
      </c>
      <c r="AS2797" s="6"/>
      <c r="AT2797" s="5">
        <v>0</v>
      </c>
      <c r="AU2797" s="5">
        <v>0</v>
      </c>
      <c r="AV2797" t="str">
        <f t="shared" si="476"/>
        <v>N</v>
      </c>
      <c r="AW2797" t="s">
        <v>60</v>
      </c>
      <c r="AX2797" t="s">
        <v>61</v>
      </c>
      <c r="AY2797" t="s">
        <v>2637</v>
      </c>
      <c r="AZ2797" t="s">
        <v>2637</v>
      </c>
      <c r="BA2797" t="str">
        <f t="shared" si="477"/>
        <v>N</v>
      </c>
    </row>
    <row r="2798" spans="1:53">
      <c r="A2798" t="s">
        <v>436</v>
      </c>
      <c r="B2798" t="s">
        <v>54</v>
      </c>
      <c r="C2798" t="s">
        <v>89</v>
      </c>
      <c r="D2798">
        <v>2020</v>
      </c>
      <c r="F2798" t="s">
        <v>7339</v>
      </c>
      <c r="G2798" t="s">
        <v>7340</v>
      </c>
      <c r="H2798" t="s">
        <v>6356</v>
      </c>
      <c r="I2798" t="s">
        <v>7343</v>
      </c>
      <c r="J2798" t="s">
        <v>58</v>
      </c>
      <c r="K2798" t="s">
        <v>59</v>
      </c>
      <c r="L2798" s="5">
        <v>0</v>
      </c>
      <c r="M2798" s="5">
        <v>0</v>
      </c>
      <c r="N2798" s="5">
        <f t="shared" si="473"/>
        <v>0</v>
      </c>
      <c r="O2798" s="5">
        <v>0</v>
      </c>
      <c r="P2798" s="5">
        <v>1</v>
      </c>
      <c r="Q2798" s="5">
        <f t="shared" si="474"/>
        <v>1</v>
      </c>
      <c r="R2798" s="5">
        <v>0</v>
      </c>
      <c r="S2798" s="5">
        <v>0</v>
      </c>
      <c r="T2798" s="5">
        <f t="shared" si="475"/>
        <v>0</v>
      </c>
      <c r="U2798" s="5">
        <v>0</v>
      </c>
      <c r="V2798" s="5">
        <v>1</v>
      </c>
      <c r="W2798" s="5">
        <v>0</v>
      </c>
      <c r="X2798" s="5">
        <v>0</v>
      </c>
      <c r="Y2798" s="5">
        <f t="shared" si="478"/>
        <v>0</v>
      </c>
      <c r="Z2798" s="5">
        <v>0</v>
      </c>
      <c r="AA2798" s="5">
        <v>0</v>
      </c>
      <c r="AB2798" s="5">
        <f t="shared" si="479"/>
        <v>0</v>
      </c>
      <c r="AC2798" s="5">
        <v>0</v>
      </c>
      <c r="AD2798" s="5">
        <v>0</v>
      </c>
      <c r="AE2798" s="5">
        <f t="shared" si="480"/>
        <v>0</v>
      </c>
      <c r="AF2798" s="5">
        <v>0</v>
      </c>
      <c r="AG2798" s="6"/>
      <c r="AH2798" s="5">
        <v>0</v>
      </c>
      <c r="AI2798" s="5">
        <v>0</v>
      </c>
      <c r="AJ2798" s="5">
        <v>0</v>
      </c>
      <c r="AK2798" s="5">
        <f t="shared" si="481"/>
        <v>0</v>
      </c>
      <c r="AL2798" s="5">
        <v>0</v>
      </c>
      <c r="AM2798" s="5">
        <v>0</v>
      </c>
      <c r="AN2798" s="5">
        <f t="shared" si="482"/>
        <v>0</v>
      </c>
      <c r="AO2798" s="5">
        <v>0</v>
      </c>
      <c r="AP2798" s="5">
        <v>0</v>
      </c>
      <c r="AQ2798" s="5">
        <f t="shared" si="483"/>
        <v>0</v>
      </c>
      <c r="AR2798" s="5">
        <v>0</v>
      </c>
      <c r="AS2798" s="6"/>
      <c r="AT2798" s="5">
        <v>0</v>
      </c>
      <c r="AU2798" s="5">
        <v>0</v>
      </c>
      <c r="AV2798" t="str">
        <f t="shared" si="476"/>
        <v>N</v>
      </c>
      <c r="AW2798" t="s">
        <v>60</v>
      </c>
      <c r="AX2798" t="s">
        <v>61</v>
      </c>
      <c r="AY2798" t="s">
        <v>2637</v>
      </c>
      <c r="AZ2798" t="s">
        <v>2637</v>
      </c>
      <c r="BA2798" t="str">
        <f t="shared" si="477"/>
        <v>N</v>
      </c>
    </row>
    <row r="2799" spans="1:53">
      <c r="A2799" t="s">
        <v>436</v>
      </c>
      <c r="B2799" t="s">
        <v>54</v>
      </c>
      <c r="C2799" t="s">
        <v>89</v>
      </c>
      <c r="D2799">
        <v>2020</v>
      </c>
      <c r="F2799" t="s">
        <v>7344</v>
      </c>
      <c r="G2799" t="s">
        <v>7345</v>
      </c>
      <c r="H2799" t="s">
        <v>7346</v>
      </c>
      <c r="I2799" t="s">
        <v>7347</v>
      </c>
      <c r="J2799" t="s">
        <v>58</v>
      </c>
      <c r="K2799" t="s">
        <v>59</v>
      </c>
      <c r="L2799" s="5">
        <v>0</v>
      </c>
      <c r="M2799" s="5">
        <v>0</v>
      </c>
      <c r="N2799" s="5">
        <f t="shared" si="473"/>
        <v>0</v>
      </c>
      <c r="O2799" s="5">
        <v>0</v>
      </c>
      <c r="P2799" s="5">
        <v>1</v>
      </c>
      <c r="Q2799" s="5">
        <f t="shared" si="474"/>
        <v>1</v>
      </c>
      <c r="R2799" s="5">
        <v>0</v>
      </c>
      <c r="S2799" s="5">
        <v>0</v>
      </c>
      <c r="T2799" s="5">
        <f t="shared" si="475"/>
        <v>0</v>
      </c>
      <c r="U2799" s="5">
        <v>0</v>
      </c>
      <c r="V2799" s="5">
        <v>1</v>
      </c>
      <c r="W2799" s="5">
        <v>0</v>
      </c>
      <c r="X2799" s="5">
        <v>0</v>
      </c>
      <c r="Y2799" s="5">
        <f t="shared" si="478"/>
        <v>0</v>
      </c>
      <c r="Z2799" s="5">
        <v>0</v>
      </c>
      <c r="AA2799" s="5">
        <v>0</v>
      </c>
      <c r="AB2799" s="5">
        <f t="shared" si="479"/>
        <v>0</v>
      </c>
      <c r="AC2799" s="5">
        <v>0</v>
      </c>
      <c r="AD2799" s="5">
        <v>0</v>
      </c>
      <c r="AE2799" s="5">
        <f t="shared" si="480"/>
        <v>0</v>
      </c>
      <c r="AF2799" s="5">
        <v>0</v>
      </c>
      <c r="AG2799" s="6"/>
      <c r="AH2799" s="5">
        <v>0</v>
      </c>
      <c r="AI2799" s="5">
        <v>0</v>
      </c>
      <c r="AJ2799" s="5">
        <v>0</v>
      </c>
      <c r="AK2799" s="5">
        <f t="shared" si="481"/>
        <v>0</v>
      </c>
      <c r="AL2799" s="5">
        <v>0</v>
      </c>
      <c r="AM2799" s="5">
        <v>0</v>
      </c>
      <c r="AN2799" s="5">
        <f t="shared" si="482"/>
        <v>0</v>
      </c>
      <c r="AO2799" s="5">
        <v>0</v>
      </c>
      <c r="AP2799" s="5">
        <v>0</v>
      </c>
      <c r="AQ2799" s="5">
        <f t="shared" si="483"/>
        <v>0</v>
      </c>
      <c r="AR2799" s="5">
        <v>0</v>
      </c>
      <c r="AS2799" s="6"/>
      <c r="AT2799" s="5">
        <v>0</v>
      </c>
      <c r="AU2799" s="5">
        <v>0</v>
      </c>
      <c r="AV2799" t="str">
        <f t="shared" si="476"/>
        <v>N</v>
      </c>
      <c r="AW2799" t="s">
        <v>60</v>
      </c>
      <c r="AX2799" t="s">
        <v>61</v>
      </c>
      <c r="AY2799" t="s">
        <v>2637</v>
      </c>
      <c r="AZ2799" t="s">
        <v>2637</v>
      </c>
      <c r="BA2799" t="str">
        <f t="shared" si="477"/>
        <v>N</v>
      </c>
    </row>
    <row r="2800" spans="1:53">
      <c r="A2800" t="s">
        <v>436</v>
      </c>
      <c r="B2800" t="s">
        <v>54</v>
      </c>
      <c r="C2800" t="s">
        <v>89</v>
      </c>
      <c r="D2800">
        <v>2020</v>
      </c>
      <c r="F2800" t="s">
        <v>7348</v>
      </c>
      <c r="G2800" t="s">
        <v>7349</v>
      </c>
      <c r="H2800" t="s">
        <v>2720</v>
      </c>
      <c r="I2800" t="s">
        <v>7350</v>
      </c>
      <c r="J2800" t="s">
        <v>58</v>
      </c>
      <c r="K2800" t="s">
        <v>59</v>
      </c>
      <c r="L2800" s="5">
        <v>0</v>
      </c>
      <c r="M2800" s="5">
        <v>0</v>
      </c>
      <c r="N2800" s="5">
        <f t="shared" si="473"/>
        <v>0</v>
      </c>
      <c r="O2800" s="5">
        <v>0</v>
      </c>
      <c r="P2800" s="5">
        <v>1</v>
      </c>
      <c r="Q2800" s="5">
        <f t="shared" si="474"/>
        <v>1</v>
      </c>
      <c r="R2800" s="5">
        <v>0</v>
      </c>
      <c r="S2800" s="5">
        <v>0</v>
      </c>
      <c r="T2800" s="5">
        <f t="shared" si="475"/>
        <v>0</v>
      </c>
      <c r="U2800" s="5">
        <v>0</v>
      </c>
      <c r="V2800" s="5">
        <v>1</v>
      </c>
      <c r="W2800" s="5">
        <v>0</v>
      </c>
      <c r="X2800" s="5">
        <v>0</v>
      </c>
      <c r="Y2800" s="5">
        <f t="shared" si="478"/>
        <v>0</v>
      </c>
      <c r="Z2800" s="5">
        <v>0</v>
      </c>
      <c r="AA2800" s="5">
        <v>0</v>
      </c>
      <c r="AB2800" s="5">
        <f t="shared" si="479"/>
        <v>0</v>
      </c>
      <c r="AC2800" s="5">
        <v>0</v>
      </c>
      <c r="AD2800" s="5">
        <v>0</v>
      </c>
      <c r="AE2800" s="5">
        <f t="shared" si="480"/>
        <v>0</v>
      </c>
      <c r="AF2800" s="5">
        <v>0</v>
      </c>
      <c r="AG2800" s="6"/>
      <c r="AH2800" s="5">
        <v>0</v>
      </c>
      <c r="AI2800" s="5">
        <v>0</v>
      </c>
      <c r="AJ2800" s="5">
        <v>0</v>
      </c>
      <c r="AK2800" s="5">
        <f t="shared" si="481"/>
        <v>0</v>
      </c>
      <c r="AL2800" s="5">
        <v>0</v>
      </c>
      <c r="AM2800" s="5">
        <v>0</v>
      </c>
      <c r="AN2800" s="5">
        <f t="shared" si="482"/>
        <v>0</v>
      </c>
      <c r="AO2800" s="5">
        <v>0</v>
      </c>
      <c r="AP2800" s="5">
        <v>0</v>
      </c>
      <c r="AQ2800" s="5">
        <f t="shared" si="483"/>
        <v>0</v>
      </c>
      <c r="AR2800" s="5">
        <v>0</v>
      </c>
      <c r="AS2800" s="6"/>
      <c r="AT2800" s="5">
        <v>0</v>
      </c>
      <c r="AU2800" s="5">
        <v>0</v>
      </c>
      <c r="AV2800" t="str">
        <f t="shared" si="476"/>
        <v>N</v>
      </c>
      <c r="AW2800" t="s">
        <v>60</v>
      </c>
      <c r="AX2800" t="s">
        <v>61</v>
      </c>
      <c r="AY2800" t="s">
        <v>2637</v>
      </c>
      <c r="AZ2800" t="s">
        <v>2637</v>
      </c>
      <c r="BA2800" t="str">
        <f t="shared" si="477"/>
        <v>N</v>
      </c>
    </row>
    <row r="2801" spans="1:53">
      <c r="A2801" t="s">
        <v>436</v>
      </c>
      <c r="B2801" t="s">
        <v>54</v>
      </c>
      <c r="C2801" t="s">
        <v>89</v>
      </c>
      <c r="D2801">
        <v>2020</v>
      </c>
      <c r="F2801" t="s">
        <v>7164</v>
      </c>
      <c r="G2801" t="s">
        <v>7165</v>
      </c>
      <c r="H2801" t="s">
        <v>7351</v>
      </c>
      <c r="I2801" t="s">
        <v>7352</v>
      </c>
      <c r="J2801" t="s">
        <v>58</v>
      </c>
      <c r="K2801" t="s">
        <v>59</v>
      </c>
      <c r="L2801" s="5">
        <v>0</v>
      </c>
      <c r="M2801" s="5">
        <v>0</v>
      </c>
      <c r="N2801" s="5">
        <f t="shared" si="473"/>
        <v>0</v>
      </c>
      <c r="O2801" s="5">
        <v>0</v>
      </c>
      <c r="P2801" s="5">
        <v>1</v>
      </c>
      <c r="Q2801" s="5">
        <f t="shared" si="474"/>
        <v>1</v>
      </c>
      <c r="R2801" s="5">
        <v>0</v>
      </c>
      <c r="S2801" s="5">
        <v>0</v>
      </c>
      <c r="T2801" s="5">
        <f t="shared" si="475"/>
        <v>0</v>
      </c>
      <c r="U2801" s="5">
        <v>0</v>
      </c>
      <c r="V2801" s="5">
        <v>1</v>
      </c>
      <c r="W2801" s="5">
        <v>0</v>
      </c>
      <c r="X2801" s="5">
        <v>0</v>
      </c>
      <c r="Y2801" s="5">
        <f t="shared" si="478"/>
        <v>0</v>
      </c>
      <c r="Z2801" s="5">
        <v>0</v>
      </c>
      <c r="AA2801" s="5">
        <v>0</v>
      </c>
      <c r="AB2801" s="5">
        <f t="shared" si="479"/>
        <v>0</v>
      </c>
      <c r="AC2801" s="5">
        <v>0</v>
      </c>
      <c r="AD2801" s="5">
        <v>0</v>
      </c>
      <c r="AE2801" s="5">
        <f t="shared" si="480"/>
        <v>0</v>
      </c>
      <c r="AF2801" s="5">
        <v>0</v>
      </c>
      <c r="AG2801" s="6"/>
      <c r="AH2801" s="5">
        <v>0</v>
      </c>
      <c r="AI2801" s="5">
        <v>0</v>
      </c>
      <c r="AJ2801" s="5">
        <v>0</v>
      </c>
      <c r="AK2801" s="5">
        <f t="shared" si="481"/>
        <v>0</v>
      </c>
      <c r="AL2801" s="5">
        <v>0</v>
      </c>
      <c r="AM2801" s="5">
        <v>0</v>
      </c>
      <c r="AN2801" s="5">
        <f t="shared" si="482"/>
        <v>0</v>
      </c>
      <c r="AO2801" s="5">
        <v>0</v>
      </c>
      <c r="AP2801" s="5">
        <v>0</v>
      </c>
      <c r="AQ2801" s="5">
        <f t="shared" si="483"/>
        <v>0</v>
      </c>
      <c r="AR2801" s="5">
        <v>0</v>
      </c>
      <c r="AS2801" s="6"/>
      <c r="AT2801" s="5">
        <v>0</v>
      </c>
      <c r="AU2801" s="5">
        <v>0</v>
      </c>
      <c r="AV2801" t="str">
        <f t="shared" si="476"/>
        <v>N</v>
      </c>
      <c r="AW2801" t="s">
        <v>60</v>
      </c>
      <c r="AX2801" t="s">
        <v>61</v>
      </c>
      <c r="AY2801" t="s">
        <v>2637</v>
      </c>
      <c r="AZ2801" t="s">
        <v>2637</v>
      </c>
      <c r="BA2801" t="str">
        <f t="shared" si="477"/>
        <v>N</v>
      </c>
    </row>
    <row r="2802" spans="1:53">
      <c r="A2802" t="s">
        <v>436</v>
      </c>
      <c r="B2802" t="s">
        <v>54</v>
      </c>
      <c r="C2802" t="s">
        <v>89</v>
      </c>
      <c r="D2802">
        <v>2020</v>
      </c>
      <c r="F2802" t="s">
        <v>7353</v>
      </c>
      <c r="G2802" t="s">
        <v>7354</v>
      </c>
      <c r="H2802" t="s">
        <v>5071</v>
      </c>
      <c r="I2802" t="s">
        <v>7355</v>
      </c>
      <c r="J2802" t="s">
        <v>58</v>
      </c>
      <c r="K2802" t="s">
        <v>59</v>
      </c>
      <c r="L2802" s="5">
        <v>0</v>
      </c>
      <c r="M2802" s="5">
        <v>0</v>
      </c>
      <c r="N2802" s="5">
        <f t="shared" si="473"/>
        <v>0</v>
      </c>
      <c r="O2802" s="5">
        <v>0</v>
      </c>
      <c r="P2802" s="5">
        <v>1</v>
      </c>
      <c r="Q2802" s="5">
        <f t="shared" si="474"/>
        <v>1</v>
      </c>
      <c r="R2802" s="5">
        <v>0</v>
      </c>
      <c r="S2802" s="5">
        <v>0</v>
      </c>
      <c r="T2802" s="5">
        <f t="shared" si="475"/>
        <v>0</v>
      </c>
      <c r="U2802" s="5">
        <v>0</v>
      </c>
      <c r="V2802" s="5">
        <v>1</v>
      </c>
      <c r="W2802" s="5">
        <v>0</v>
      </c>
      <c r="X2802" s="5">
        <v>0</v>
      </c>
      <c r="Y2802" s="5">
        <f t="shared" si="478"/>
        <v>0</v>
      </c>
      <c r="Z2802" s="5">
        <v>0</v>
      </c>
      <c r="AA2802" s="5">
        <v>0</v>
      </c>
      <c r="AB2802" s="5">
        <f t="shared" si="479"/>
        <v>0</v>
      </c>
      <c r="AC2802" s="5">
        <v>0</v>
      </c>
      <c r="AD2802" s="5">
        <v>0</v>
      </c>
      <c r="AE2802" s="5">
        <f t="shared" si="480"/>
        <v>0</v>
      </c>
      <c r="AF2802" s="5">
        <v>0</v>
      </c>
      <c r="AG2802" s="6"/>
      <c r="AH2802" s="5">
        <v>0</v>
      </c>
      <c r="AI2802" s="5">
        <v>0</v>
      </c>
      <c r="AJ2802" s="5">
        <v>0</v>
      </c>
      <c r="AK2802" s="5">
        <f t="shared" si="481"/>
        <v>0</v>
      </c>
      <c r="AL2802" s="5">
        <v>0</v>
      </c>
      <c r="AM2802" s="5">
        <v>0</v>
      </c>
      <c r="AN2802" s="5">
        <f t="shared" si="482"/>
        <v>0</v>
      </c>
      <c r="AO2802" s="5">
        <v>0</v>
      </c>
      <c r="AP2802" s="5">
        <v>0</v>
      </c>
      <c r="AQ2802" s="5">
        <f t="shared" si="483"/>
        <v>0</v>
      </c>
      <c r="AR2802" s="5">
        <v>0</v>
      </c>
      <c r="AS2802" s="6"/>
      <c r="AT2802" s="5">
        <v>0</v>
      </c>
      <c r="AU2802" s="5">
        <v>0</v>
      </c>
      <c r="AV2802" t="str">
        <f t="shared" si="476"/>
        <v>N</v>
      </c>
      <c r="AW2802" t="s">
        <v>60</v>
      </c>
      <c r="AX2802" t="s">
        <v>61</v>
      </c>
      <c r="AY2802" t="s">
        <v>2637</v>
      </c>
      <c r="AZ2802" t="s">
        <v>2637</v>
      </c>
      <c r="BA2802" t="str">
        <f t="shared" si="477"/>
        <v>N</v>
      </c>
    </row>
    <row r="2803" spans="1:53">
      <c r="A2803" t="s">
        <v>436</v>
      </c>
      <c r="B2803" t="s">
        <v>54</v>
      </c>
      <c r="C2803" t="s">
        <v>89</v>
      </c>
      <c r="D2803">
        <v>2020</v>
      </c>
      <c r="F2803" t="s">
        <v>7356</v>
      </c>
      <c r="G2803" t="s">
        <v>7357</v>
      </c>
      <c r="H2803" t="s">
        <v>2720</v>
      </c>
      <c r="I2803" t="s">
        <v>7358</v>
      </c>
      <c r="J2803" t="s">
        <v>58</v>
      </c>
      <c r="K2803" t="s">
        <v>59</v>
      </c>
      <c r="L2803" s="5">
        <v>0</v>
      </c>
      <c r="M2803" s="5">
        <v>0</v>
      </c>
      <c r="N2803" s="5">
        <f t="shared" si="473"/>
        <v>0</v>
      </c>
      <c r="O2803" s="5">
        <v>0</v>
      </c>
      <c r="P2803" s="5">
        <v>1</v>
      </c>
      <c r="Q2803" s="5">
        <f t="shared" si="474"/>
        <v>1</v>
      </c>
      <c r="R2803" s="5">
        <v>0</v>
      </c>
      <c r="S2803" s="5">
        <v>0</v>
      </c>
      <c r="T2803" s="5">
        <f t="shared" si="475"/>
        <v>0</v>
      </c>
      <c r="U2803" s="5">
        <v>0</v>
      </c>
      <c r="V2803" s="5">
        <v>1</v>
      </c>
      <c r="W2803" s="5">
        <v>0</v>
      </c>
      <c r="X2803" s="5">
        <v>0</v>
      </c>
      <c r="Y2803" s="5">
        <f t="shared" si="478"/>
        <v>0</v>
      </c>
      <c r="Z2803" s="5">
        <v>0</v>
      </c>
      <c r="AA2803" s="5">
        <v>0</v>
      </c>
      <c r="AB2803" s="5">
        <f t="shared" si="479"/>
        <v>0</v>
      </c>
      <c r="AC2803" s="5">
        <v>0</v>
      </c>
      <c r="AD2803" s="5">
        <v>0</v>
      </c>
      <c r="AE2803" s="5">
        <f t="shared" si="480"/>
        <v>0</v>
      </c>
      <c r="AF2803" s="5">
        <v>0</v>
      </c>
      <c r="AG2803" s="6"/>
      <c r="AH2803" s="5">
        <v>0</v>
      </c>
      <c r="AI2803" s="5">
        <v>0</v>
      </c>
      <c r="AJ2803" s="5">
        <v>0</v>
      </c>
      <c r="AK2803" s="5">
        <f t="shared" si="481"/>
        <v>0</v>
      </c>
      <c r="AL2803" s="5">
        <v>0</v>
      </c>
      <c r="AM2803" s="5">
        <v>0</v>
      </c>
      <c r="AN2803" s="5">
        <f t="shared" si="482"/>
        <v>0</v>
      </c>
      <c r="AO2803" s="5">
        <v>0</v>
      </c>
      <c r="AP2803" s="5">
        <v>0</v>
      </c>
      <c r="AQ2803" s="5">
        <f t="shared" si="483"/>
        <v>0</v>
      </c>
      <c r="AR2803" s="5">
        <v>0</v>
      </c>
      <c r="AS2803" s="6"/>
      <c r="AT2803" s="5">
        <v>0</v>
      </c>
      <c r="AU2803" s="5">
        <v>0</v>
      </c>
      <c r="AV2803" t="str">
        <f t="shared" si="476"/>
        <v>N</v>
      </c>
      <c r="AW2803" t="s">
        <v>60</v>
      </c>
      <c r="AX2803" t="s">
        <v>61</v>
      </c>
      <c r="AY2803" t="s">
        <v>2637</v>
      </c>
      <c r="AZ2803" t="s">
        <v>2637</v>
      </c>
      <c r="BA2803" t="str">
        <f t="shared" si="477"/>
        <v>N</v>
      </c>
    </row>
    <row r="2804" spans="1:53">
      <c r="A2804" t="s">
        <v>436</v>
      </c>
      <c r="B2804" t="s">
        <v>54</v>
      </c>
      <c r="C2804" t="s">
        <v>89</v>
      </c>
      <c r="D2804">
        <v>2020</v>
      </c>
      <c r="F2804" t="s">
        <v>7359</v>
      </c>
      <c r="G2804" t="s">
        <v>7360</v>
      </c>
      <c r="H2804" t="s">
        <v>4884</v>
      </c>
      <c r="I2804" t="s">
        <v>7361</v>
      </c>
      <c r="J2804" t="s">
        <v>58</v>
      </c>
      <c r="K2804" t="s">
        <v>59</v>
      </c>
      <c r="L2804" s="5">
        <v>0</v>
      </c>
      <c r="M2804" s="5">
        <v>0</v>
      </c>
      <c r="N2804" s="5">
        <f t="shared" si="473"/>
        <v>0</v>
      </c>
      <c r="O2804" s="5">
        <v>0</v>
      </c>
      <c r="P2804" s="5">
        <v>1</v>
      </c>
      <c r="Q2804" s="5">
        <f t="shared" si="474"/>
        <v>1</v>
      </c>
      <c r="R2804" s="5">
        <v>0</v>
      </c>
      <c r="S2804" s="5">
        <v>0</v>
      </c>
      <c r="T2804" s="5">
        <f t="shared" si="475"/>
        <v>0</v>
      </c>
      <c r="U2804" s="5">
        <v>0</v>
      </c>
      <c r="V2804" s="5">
        <v>1</v>
      </c>
      <c r="W2804" s="5">
        <v>0</v>
      </c>
      <c r="X2804" s="5">
        <v>0</v>
      </c>
      <c r="Y2804" s="5">
        <f t="shared" si="478"/>
        <v>0</v>
      </c>
      <c r="Z2804" s="5">
        <v>0</v>
      </c>
      <c r="AA2804" s="5">
        <v>0</v>
      </c>
      <c r="AB2804" s="5">
        <f t="shared" si="479"/>
        <v>0</v>
      </c>
      <c r="AC2804" s="5">
        <v>0</v>
      </c>
      <c r="AD2804" s="5">
        <v>0</v>
      </c>
      <c r="AE2804" s="5">
        <f t="shared" si="480"/>
        <v>0</v>
      </c>
      <c r="AF2804" s="5">
        <v>0</v>
      </c>
      <c r="AG2804" s="6"/>
      <c r="AH2804" s="5">
        <v>0</v>
      </c>
      <c r="AI2804" s="5">
        <v>0</v>
      </c>
      <c r="AJ2804" s="5">
        <v>0</v>
      </c>
      <c r="AK2804" s="5">
        <f t="shared" si="481"/>
        <v>0</v>
      </c>
      <c r="AL2804" s="5">
        <v>0</v>
      </c>
      <c r="AM2804" s="5">
        <v>0</v>
      </c>
      <c r="AN2804" s="5">
        <f t="shared" si="482"/>
        <v>0</v>
      </c>
      <c r="AO2804" s="5">
        <v>0</v>
      </c>
      <c r="AP2804" s="5">
        <v>0</v>
      </c>
      <c r="AQ2804" s="5">
        <f t="shared" si="483"/>
        <v>0</v>
      </c>
      <c r="AR2804" s="5">
        <v>0</v>
      </c>
      <c r="AS2804" s="6"/>
      <c r="AT2804" s="5">
        <v>0</v>
      </c>
      <c r="AU2804" s="5">
        <v>0</v>
      </c>
      <c r="AV2804" t="str">
        <f t="shared" si="476"/>
        <v>N</v>
      </c>
      <c r="AW2804" t="s">
        <v>60</v>
      </c>
      <c r="AX2804" t="s">
        <v>61</v>
      </c>
      <c r="AY2804" t="s">
        <v>2637</v>
      </c>
      <c r="AZ2804" t="s">
        <v>2637</v>
      </c>
      <c r="BA2804" t="str">
        <f t="shared" si="477"/>
        <v>N</v>
      </c>
    </row>
    <row r="2805" spans="1:53">
      <c r="A2805" t="s">
        <v>436</v>
      </c>
      <c r="B2805" t="s">
        <v>54</v>
      </c>
      <c r="C2805" t="s">
        <v>89</v>
      </c>
      <c r="D2805">
        <v>2020</v>
      </c>
      <c r="F2805" t="s">
        <v>7362</v>
      </c>
      <c r="G2805" t="s">
        <v>7363</v>
      </c>
      <c r="H2805" t="s">
        <v>2720</v>
      </c>
      <c r="I2805" t="s">
        <v>7364</v>
      </c>
      <c r="J2805" t="s">
        <v>58</v>
      </c>
      <c r="K2805" t="s">
        <v>59</v>
      </c>
      <c r="L2805" s="5">
        <v>0</v>
      </c>
      <c r="M2805" s="5">
        <v>0</v>
      </c>
      <c r="N2805" s="5">
        <f t="shared" si="473"/>
        <v>0</v>
      </c>
      <c r="O2805" s="5">
        <v>0</v>
      </c>
      <c r="P2805" s="5">
        <v>1</v>
      </c>
      <c r="Q2805" s="5">
        <f t="shared" si="474"/>
        <v>1</v>
      </c>
      <c r="R2805" s="5">
        <v>0</v>
      </c>
      <c r="S2805" s="5">
        <v>0</v>
      </c>
      <c r="T2805" s="5">
        <f t="shared" si="475"/>
        <v>0</v>
      </c>
      <c r="U2805" s="5">
        <v>0</v>
      </c>
      <c r="V2805" s="5">
        <v>1</v>
      </c>
      <c r="W2805" s="5">
        <v>0</v>
      </c>
      <c r="X2805" s="5">
        <v>0</v>
      </c>
      <c r="Y2805" s="5">
        <f t="shared" si="478"/>
        <v>0</v>
      </c>
      <c r="Z2805" s="5">
        <v>0</v>
      </c>
      <c r="AA2805" s="5">
        <v>0</v>
      </c>
      <c r="AB2805" s="5">
        <f t="shared" si="479"/>
        <v>0</v>
      </c>
      <c r="AC2805" s="5">
        <v>0</v>
      </c>
      <c r="AD2805" s="5">
        <v>0</v>
      </c>
      <c r="AE2805" s="5">
        <f t="shared" si="480"/>
        <v>0</v>
      </c>
      <c r="AF2805" s="5">
        <v>0</v>
      </c>
      <c r="AG2805" s="6"/>
      <c r="AH2805" s="5">
        <v>0</v>
      </c>
      <c r="AI2805" s="5">
        <v>0</v>
      </c>
      <c r="AJ2805" s="5">
        <v>0</v>
      </c>
      <c r="AK2805" s="5">
        <f t="shared" si="481"/>
        <v>0</v>
      </c>
      <c r="AL2805" s="5">
        <v>0</v>
      </c>
      <c r="AM2805" s="5">
        <v>0</v>
      </c>
      <c r="AN2805" s="5">
        <f t="shared" si="482"/>
        <v>0</v>
      </c>
      <c r="AO2805" s="5">
        <v>0</v>
      </c>
      <c r="AP2805" s="5">
        <v>0</v>
      </c>
      <c r="AQ2805" s="5">
        <f t="shared" si="483"/>
        <v>0</v>
      </c>
      <c r="AR2805" s="5">
        <v>0</v>
      </c>
      <c r="AS2805" s="6"/>
      <c r="AT2805" s="5">
        <v>0</v>
      </c>
      <c r="AU2805" s="5">
        <v>0</v>
      </c>
      <c r="AV2805" t="str">
        <f t="shared" si="476"/>
        <v>N</v>
      </c>
      <c r="AW2805" t="s">
        <v>60</v>
      </c>
      <c r="AX2805" t="s">
        <v>61</v>
      </c>
      <c r="AY2805" t="s">
        <v>2637</v>
      </c>
      <c r="AZ2805" t="s">
        <v>2637</v>
      </c>
      <c r="BA2805" t="str">
        <f t="shared" si="477"/>
        <v>N</v>
      </c>
    </row>
    <row r="2806" spans="1:53">
      <c r="A2806" t="s">
        <v>436</v>
      </c>
      <c r="B2806" t="s">
        <v>54</v>
      </c>
      <c r="C2806" t="s">
        <v>89</v>
      </c>
      <c r="D2806">
        <v>2020</v>
      </c>
      <c r="F2806" t="s">
        <v>6611</v>
      </c>
      <c r="G2806" t="s">
        <v>6612</v>
      </c>
      <c r="H2806" t="s">
        <v>7365</v>
      </c>
      <c r="I2806" t="s">
        <v>7366</v>
      </c>
      <c r="J2806" t="s">
        <v>58</v>
      </c>
      <c r="K2806" t="s">
        <v>59</v>
      </c>
      <c r="L2806" s="5">
        <v>0</v>
      </c>
      <c r="M2806" s="5">
        <v>0</v>
      </c>
      <c r="N2806" s="5">
        <f t="shared" si="473"/>
        <v>0</v>
      </c>
      <c r="O2806" s="5">
        <v>0</v>
      </c>
      <c r="P2806" s="5">
        <v>1</v>
      </c>
      <c r="Q2806" s="5">
        <f t="shared" si="474"/>
        <v>1</v>
      </c>
      <c r="R2806" s="5">
        <v>0</v>
      </c>
      <c r="S2806" s="5">
        <v>0</v>
      </c>
      <c r="T2806" s="5">
        <f t="shared" si="475"/>
        <v>0</v>
      </c>
      <c r="U2806" s="5">
        <v>0</v>
      </c>
      <c r="V2806" s="5">
        <v>1</v>
      </c>
      <c r="W2806" s="5">
        <v>0</v>
      </c>
      <c r="X2806" s="5">
        <v>0</v>
      </c>
      <c r="Y2806" s="5">
        <f t="shared" si="478"/>
        <v>0</v>
      </c>
      <c r="Z2806" s="5">
        <v>0</v>
      </c>
      <c r="AA2806" s="5">
        <v>0</v>
      </c>
      <c r="AB2806" s="5">
        <f t="shared" si="479"/>
        <v>0</v>
      </c>
      <c r="AC2806" s="5">
        <v>0</v>
      </c>
      <c r="AD2806" s="5">
        <v>0</v>
      </c>
      <c r="AE2806" s="5">
        <f t="shared" si="480"/>
        <v>0</v>
      </c>
      <c r="AF2806" s="5">
        <v>0</v>
      </c>
      <c r="AG2806" s="6"/>
      <c r="AH2806" s="5">
        <v>0</v>
      </c>
      <c r="AI2806" s="5">
        <v>0</v>
      </c>
      <c r="AJ2806" s="5">
        <v>0</v>
      </c>
      <c r="AK2806" s="5">
        <f t="shared" si="481"/>
        <v>0</v>
      </c>
      <c r="AL2806" s="5">
        <v>0</v>
      </c>
      <c r="AM2806" s="5">
        <v>0</v>
      </c>
      <c r="AN2806" s="5">
        <f t="shared" si="482"/>
        <v>0</v>
      </c>
      <c r="AO2806" s="5">
        <v>0</v>
      </c>
      <c r="AP2806" s="5">
        <v>0</v>
      </c>
      <c r="AQ2806" s="5">
        <f t="shared" si="483"/>
        <v>0</v>
      </c>
      <c r="AR2806" s="5">
        <v>0</v>
      </c>
      <c r="AS2806" s="6"/>
      <c r="AT2806" s="5">
        <v>0</v>
      </c>
      <c r="AU2806" s="5">
        <v>0</v>
      </c>
      <c r="AV2806" t="str">
        <f t="shared" si="476"/>
        <v>N</v>
      </c>
      <c r="AW2806" t="s">
        <v>60</v>
      </c>
      <c r="AX2806" t="s">
        <v>61</v>
      </c>
      <c r="AY2806" t="s">
        <v>2637</v>
      </c>
      <c r="AZ2806" t="s">
        <v>2637</v>
      </c>
      <c r="BA2806" t="str">
        <f t="shared" si="477"/>
        <v>N</v>
      </c>
    </row>
    <row r="2807" spans="1:53">
      <c r="A2807" t="s">
        <v>436</v>
      </c>
      <c r="B2807" t="s">
        <v>54</v>
      </c>
      <c r="C2807" t="s">
        <v>89</v>
      </c>
      <c r="D2807">
        <v>2020</v>
      </c>
      <c r="F2807" t="s">
        <v>7367</v>
      </c>
      <c r="G2807" t="s">
        <v>7368</v>
      </c>
      <c r="H2807" t="s">
        <v>7369</v>
      </c>
      <c r="I2807" t="s">
        <v>7370</v>
      </c>
      <c r="J2807" t="s">
        <v>58</v>
      </c>
      <c r="K2807" t="s">
        <v>59</v>
      </c>
      <c r="L2807" s="5">
        <v>0</v>
      </c>
      <c r="M2807" s="5">
        <v>0</v>
      </c>
      <c r="N2807" s="5">
        <f t="shared" si="473"/>
        <v>0</v>
      </c>
      <c r="O2807" s="5">
        <v>0</v>
      </c>
      <c r="P2807" s="5">
        <v>1</v>
      </c>
      <c r="Q2807" s="5">
        <f t="shared" si="474"/>
        <v>1</v>
      </c>
      <c r="R2807" s="5">
        <v>0</v>
      </c>
      <c r="S2807" s="5">
        <v>0</v>
      </c>
      <c r="T2807" s="5">
        <f t="shared" si="475"/>
        <v>0</v>
      </c>
      <c r="U2807" s="5">
        <v>0</v>
      </c>
      <c r="V2807" s="5">
        <v>1</v>
      </c>
      <c r="W2807" s="5">
        <v>0</v>
      </c>
      <c r="X2807" s="5">
        <v>0</v>
      </c>
      <c r="Y2807" s="5">
        <f t="shared" si="478"/>
        <v>0</v>
      </c>
      <c r="Z2807" s="5">
        <v>0</v>
      </c>
      <c r="AA2807" s="5">
        <v>0</v>
      </c>
      <c r="AB2807" s="5">
        <f t="shared" si="479"/>
        <v>0</v>
      </c>
      <c r="AC2807" s="5">
        <v>0</v>
      </c>
      <c r="AD2807" s="5">
        <v>0</v>
      </c>
      <c r="AE2807" s="5">
        <f t="shared" si="480"/>
        <v>0</v>
      </c>
      <c r="AF2807" s="5">
        <v>0</v>
      </c>
      <c r="AG2807" s="6"/>
      <c r="AH2807" s="5">
        <v>0</v>
      </c>
      <c r="AI2807" s="5">
        <v>0</v>
      </c>
      <c r="AJ2807" s="5">
        <v>0</v>
      </c>
      <c r="AK2807" s="5">
        <f t="shared" si="481"/>
        <v>0</v>
      </c>
      <c r="AL2807" s="5">
        <v>0</v>
      </c>
      <c r="AM2807" s="5">
        <v>0</v>
      </c>
      <c r="AN2807" s="5">
        <f t="shared" si="482"/>
        <v>0</v>
      </c>
      <c r="AO2807" s="5">
        <v>0</v>
      </c>
      <c r="AP2807" s="5">
        <v>0</v>
      </c>
      <c r="AQ2807" s="5">
        <f t="shared" si="483"/>
        <v>0</v>
      </c>
      <c r="AR2807" s="5">
        <v>0</v>
      </c>
      <c r="AS2807" s="6"/>
      <c r="AT2807" s="5">
        <v>0</v>
      </c>
      <c r="AU2807" s="5">
        <v>0</v>
      </c>
      <c r="AV2807" t="str">
        <f t="shared" si="476"/>
        <v>N</v>
      </c>
      <c r="AW2807" t="s">
        <v>60</v>
      </c>
      <c r="AX2807" t="s">
        <v>61</v>
      </c>
      <c r="AY2807" t="s">
        <v>2637</v>
      </c>
      <c r="AZ2807" t="s">
        <v>2637</v>
      </c>
      <c r="BA2807" t="str">
        <f t="shared" si="477"/>
        <v>N</v>
      </c>
    </row>
    <row r="2808" spans="1:53">
      <c r="A2808" t="s">
        <v>436</v>
      </c>
      <c r="B2808" t="s">
        <v>54</v>
      </c>
      <c r="C2808" t="s">
        <v>89</v>
      </c>
      <c r="D2808">
        <v>2020</v>
      </c>
      <c r="F2808" t="s">
        <v>7276</v>
      </c>
      <c r="G2808" t="s">
        <v>7277</v>
      </c>
      <c r="H2808" t="s">
        <v>2720</v>
      </c>
      <c r="I2808" t="s">
        <v>7371</v>
      </c>
      <c r="J2808" t="s">
        <v>58</v>
      </c>
      <c r="K2808" t="s">
        <v>59</v>
      </c>
      <c r="L2808" s="5">
        <v>0</v>
      </c>
      <c r="M2808" s="5">
        <v>0</v>
      </c>
      <c r="N2808" s="5">
        <f t="shared" si="473"/>
        <v>0</v>
      </c>
      <c r="O2808" s="5">
        <v>0</v>
      </c>
      <c r="P2808" s="5">
        <v>1</v>
      </c>
      <c r="Q2808" s="5">
        <f t="shared" si="474"/>
        <v>1</v>
      </c>
      <c r="R2808" s="5">
        <v>0</v>
      </c>
      <c r="S2808" s="5">
        <v>0</v>
      </c>
      <c r="T2808" s="5">
        <f t="shared" si="475"/>
        <v>0</v>
      </c>
      <c r="U2808" s="5">
        <v>0</v>
      </c>
      <c r="V2808" s="5">
        <v>1</v>
      </c>
      <c r="W2808" s="5">
        <v>0</v>
      </c>
      <c r="X2808" s="5">
        <v>0</v>
      </c>
      <c r="Y2808" s="5">
        <f t="shared" si="478"/>
        <v>0</v>
      </c>
      <c r="Z2808" s="5">
        <v>0</v>
      </c>
      <c r="AA2808" s="5">
        <v>0</v>
      </c>
      <c r="AB2808" s="5">
        <f t="shared" si="479"/>
        <v>0</v>
      </c>
      <c r="AC2808" s="5">
        <v>0</v>
      </c>
      <c r="AD2808" s="5">
        <v>0</v>
      </c>
      <c r="AE2808" s="5">
        <f t="shared" si="480"/>
        <v>0</v>
      </c>
      <c r="AF2808" s="5">
        <v>0</v>
      </c>
      <c r="AG2808" s="6"/>
      <c r="AH2808" s="5">
        <v>0</v>
      </c>
      <c r="AI2808" s="5">
        <v>0</v>
      </c>
      <c r="AJ2808" s="5">
        <v>0</v>
      </c>
      <c r="AK2808" s="5">
        <f t="shared" si="481"/>
        <v>0</v>
      </c>
      <c r="AL2808" s="5">
        <v>0</v>
      </c>
      <c r="AM2808" s="5">
        <v>0</v>
      </c>
      <c r="AN2808" s="5">
        <f t="shared" si="482"/>
        <v>0</v>
      </c>
      <c r="AO2808" s="5">
        <v>0</v>
      </c>
      <c r="AP2808" s="5">
        <v>0</v>
      </c>
      <c r="AQ2808" s="5">
        <f t="shared" si="483"/>
        <v>0</v>
      </c>
      <c r="AR2808" s="5">
        <v>0</v>
      </c>
      <c r="AS2808" s="6"/>
      <c r="AT2808" s="5">
        <v>0</v>
      </c>
      <c r="AU2808" s="5">
        <v>0</v>
      </c>
      <c r="AV2808" t="str">
        <f t="shared" si="476"/>
        <v>N</v>
      </c>
      <c r="AW2808" t="s">
        <v>60</v>
      </c>
      <c r="AX2808" t="s">
        <v>61</v>
      </c>
      <c r="AY2808" t="s">
        <v>2637</v>
      </c>
      <c r="AZ2808" t="s">
        <v>2637</v>
      </c>
      <c r="BA2808" t="str">
        <f t="shared" si="477"/>
        <v>N</v>
      </c>
    </row>
    <row r="2809" spans="1:53">
      <c r="A2809" t="s">
        <v>436</v>
      </c>
      <c r="B2809" t="s">
        <v>54</v>
      </c>
      <c r="C2809" t="s">
        <v>89</v>
      </c>
      <c r="D2809">
        <v>2020</v>
      </c>
      <c r="F2809" t="s">
        <v>6163</v>
      </c>
      <c r="G2809" t="s">
        <v>6164</v>
      </c>
      <c r="H2809" t="s">
        <v>6762</v>
      </c>
      <c r="I2809" t="s">
        <v>7372</v>
      </c>
      <c r="J2809" t="s">
        <v>58</v>
      </c>
      <c r="K2809" t="s">
        <v>59</v>
      </c>
      <c r="L2809" s="5">
        <v>0</v>
      </c>
      <c r="M2809" s="5">
        <v>0</v>
      </c>
      <c r="N2809" s="5">
        <f t="shared" si="473"/>
        <v>0</v>
      </c>
      <c r="O2809" s="5">
        <v>0</v>
      </c>
      <c r="P2809" s="5">
        <v>1</v>
      </c>
      <c r="Q2809" s="5">
        <f t="shared" si="474"/>
        <v>1</v>
      </c>
      <c r="R2809" s="5">
        <v>0</v>
      </c>
      <c r="S2809" s="5">
        <v>0</v>
      </c>
      <c r="T2809" s="5">
        <f t="shared" si="475"/>
        <v>0</v>
      </c>
      <c r="U2809" s="5">
        <v>0</v>
      </c>
      <c r="V2809" s="5">
        <v>1</v>
      </c>
      <c r="W2809" s="5">
        <v>0</v>
      </c>
      <c r="X2809" s="5">
        <v>0</v>
      </c>
      <c r="Y2809" s="5">
        <f t="shared" si="478"/>
        <v>0</v>
      </c>
      <c r="Z2809" s="5">
        <v>0</v>
      </c>
      <c r="AA2809" s="5">
        <v>0</v>
      </c>
      <c r="AB2809" s="5">
        <f t="shared" si="479"/>
        <v>0</v>
      </c>
      <c r="AC2809" s="5">
        <v>0</v>
      </c>
      <c r="AD2809" s="5">
        <v>0</v>
      </c>
      <c r="AE2809" s="5">
        <f t="shared" si="480"/>
        <v>0</v>
      </c>
      <c r="AF2809" s="5">
        <v>0</v>
      </c>
      <c r="AG2809" s="6"/>
      <c r="AH2809" s="5">
        <v>0</v>
      </c>
      <c r="AI2809" s="5">
        <v>0</v>
      </c>
      <c r="AJ2809" s="5">
        <v>0</v>
      </c>
      <c r="AK2809" s="5">
        <f t="shared" si="481"/>
        <v>0</v>
      </c>
      <c r="AL2809" s="5">
        <v>0</v>
      </c>
      <c r="AM2809" s="5">
        <v>0</v>
      </c>
      <c r="AN2809" s="5">
        <f t="shared" si="482"/>
        <v>0</v>
      </c>
      <c r="AO2809" s="5">
        <v>0</v>
      </c>
      <c r="AP2809" s="5">
        <v>0</v>
      </c>
      <c r="AQ2809" s="5">
        <f t="shared" si="483"/>
        <v>0</v>
      </c>
      <c r="AR2809" s="5">
        <v>0</v>
      </c>
      <c r="AS2809" s="6"/>
      <c r="AT2809" s="5">
        <v>0</v>
      </c>
      <c r="AU2809" s="5">
        <v>0</v>
      </c>
      <c r="AV2809" t="str">
        <f t="shared" si="476"/>
        <v>N</v>
      </c>
      <c r="AW2809" t="s">
        <v>60</v>
      </c>
      <c r="AX2809" t="s">
        <v>61</v>
      </c>
      <c r="AY2809" t="s">
        <v>2637</v>
      </c>
      <c r="AZ2809" t="s">
        <v>2637</v>
      </c>
      <c r="BA2809" t="str">
        <f t="shared" si="477"/>
        <v>N</v>
      </c>
    </row>
    <row r="2810" spans="1:53">
      <c r="A2810" t="s">
        <v>436</v>
      </c>
      <c r="B2810" t="s">
        <v>54</v>
      </c>
      <c r="C2810" t="s">
        <v>89</v>
      </c>
      <c r="D2810">
        <v>2020</v>
      </c>
      <c r="F2810" t="s">
        <v>7373</v>
      </c>
      <c r="G2810" t="s">
        <v>7374</v>
      </c>
      <c r="H2810" t="s">
        <v>5071</v>
      </c>
      <c r="I2810" t="s">
        <v>7375</v>
      </c>
      <c r="J2810" t="s">
        <v>58</v>
      </c>
      <c r="K2810" t="s">
        <v>59</v>
      </c>
      <c r="L2810" s="5">
        <v>0</v>
      </c>
      <c r="M2810" s="5">
        <v>0</v>
      </c>
      <c r="N2810" s="5">
        <f t="shared" si="473"/>
        <v>0</v>
      </c>
      <c r="O2810" s="5">
        <v>0</v>
      </c>
      <c r="P2810" s="5">
        <v>1</v>
      </c>
      <c r="Q2810" s="5">
        <f t="shared" si="474"/>
        <v>1</v>
      </c>
      <c r="R2810" s="5">
        <v>0</v>
      </c>
      <c r="S2810" s="5">
        <v>0</v>
      </c>
      <c r="T2810" s="5">
        <f t="shared" si="475"/>
        <v>0</v>
      </c>
      <c r="U2810" s="5">
        <v>0</v>
      </c>
      <c r="V2810" s="5">
        <v>1</v>
      </c>
      <c r="W2810" s="5">
        <v>0</v>
      </c>
      <c r="X2810" s="5">
        <v>0</v>
      </c>
      <c r="Y2810" s="5">
        <f t="shared" si="478"/>
        <v>0</v>
      </c>
      <c r="Z2810" s="5">
        <v>0</v>
      </c>
      <c r="AA2810" s="5">
        <v>0</v>
      </c>
      <c r="AB2810" s="5">
        <f t="shared" si="479"/>
        <v>0</v>
      </c>
      <c r="AC2810" s="5">
        <v>0</v>
      </c>
      <c r="AD2810" s="5">
        <v>0</v>
      </c>
      <c r="AE2810" s="5">
        <f t="shared" si="480"/>
        <v>0</v>
      </c>
      <c r="AF2810" s="5">
        <v>0</v>
      </c>
      <c r="AG2810" s="6"/>
      <c r="AH2810" s="5">
        <v>0</v>
      </c>
      <c r="AI2810" s="5">
        <v>0</v>
      </c>
      <c r="AJ2810" s="5">
        <v>0</v>
      </c>
      <c r="AK2810" s="5">
        <f t="shared" si="481"/>
        <v>0</v>
      </c>
      <c r="AL2810" s="5">
        <v>0</v>
      </c>
      <c r="AM2810" s="5">
        <v>0</v>
      </c>
      <c r="AN2810" s="5">
        <f t="shared" si="482"/>
        <v>0</v>
      </c>
      <c r="AO2810" s="5">
        <v>0</v>
      </c>
      <c r="AP2810" s="5">
        <v>0</v>
      </c>
      <c r="AQ2810" s="5">
        <f t="shared" si="483"/>
        <v>0</v>
      </c>
      <c r="AR2810" s="5">
        <v>0</v>
      </c>
      <c r="AS2810" s="6"/>
      <c r="AT2810" s="5">
        <v>0</v>
      </c>
      <c r="AU2810" s="5">
        <v>0</v>
      </c>
      <c r="AV2810" t="str">
        <f t="shared" si="476"/>
        <v>N</v>
      </c>
      <c r="AW2810" t="s">
        <v>60</v>
      </c>
      <c r="AX2810" t="s">
        <v>61</v>
      </c>
      <c r="AY2810" t="s">
        <v>2637</v>
      </c>
      <c r="AZ2810" t="s">
        <v>2637</v>
      </c>
      <c r="BA2810" t="str">
        <f t="shared" si="477"/>
        <v>N</v>
      </c>
    </row>
    <row r="2811" spans="1:53">
      <c r="A2811" t="s">
        <v>436</v>
      </c>
      <c r="B2811" t="s">
        <v>54</v>
      </c>
      <c r="C2811" t="s">
        <v>89</v>
      </c>
      <c r="D2811">
        <v>2020</v>
      </c>
      <c r="F2811" t="s">
        <v>7376</v>
      </c>
      <c r="G2811" t="s">
        <v>7377</v>
      </c>
      <c r="H2811" t="s">
        <v>7117</v>
      </c>
      <c r="I2811" t="s">
        <v>7378</v>
      </c>
      <c r="J2811" t="s">
        <v>58</v>
      </c>
      <c r="K2811" t="s">
        <v>59</v>
      </c>
      <c r="L2811" s="5">
        <v>0</v>
      </c>
      <c r="M2811" s="5">
        <v>0</v>
      </c>
      <c r="N2811" s="5">
        <f t="shared" si="473"/>
        <v>0</v>
      </c>
      <c r="O2811" s="5">
        <v>0</v>
      </c>
      <c r="P2811" s="5">
        <v>1</v>
      </c>
      <c r="Q2811" s="5">
        <f t="shared" si="474"/>
        <v>1</v>
      </c>
      <c r="R2811" s="5">
        <v>0</v>
      </c>
      <c r="S2811" s="5">
        <v>0</v>
      </c>
      <c r="T2811" s="5">
        <f t="shared" si="475"/>
        <v>0</v>
      </c>
      <c r="U2811" s="5">
        <v>0</v>
      </c>
      <c r="V2811" s="5">
        <v>1</v>
      </c>
      <c r="W2811" s="5">
        <v>0</v>
      </c>
      <c r="X2811" s="5">
        <v>0</v>
      </c>
      <c r="Y2811" s="5">
        <f t="shared" si="478"/>
        <v>0</v>
      </c>
      <c r="Z2811" s="5">
        <v>0</v>
      </c>
      <c r="AA2811" s="5">
        <v>0</v>
      </c>
      <c r="AB2811" s="5">
        <f t="shared" si="479"/>
        <v>0</v>
      </c>
      <c r="AC2811" s="5">
        <v>0</v>
      </c>
      <c r="AD2811" s="5">
        <v>0</v>
      </c>
      <c r="AE2811" s="5">
        <f t="shared" si="480"/>
        <v>0</v>
      </c>
      <c r="AF2811" s="5">
        <v>0</v>
      </c>
      <c r="AG2811" s="6"/>
      <c r="AH2811" s="5">
        <v>0</v>
      </c>
      <c r="AI2811" s="5">
        <v>0</v>
      </c>
      <c r="AJ2811" s="5">
        <v>0</v>
      </c>
      <c r="AK2811" s="5">
        <f t="shared" si="481"/>
        <v>0</v>
      </c>
      <c r="AL2811" s="5">
        <v>0</v>
      </c>
      <c r="AM2811" s="5">
        <v>0</v>
      </c>
      <c r="AN2811" s="5">
        <f t="shared" si="482"/>
        <v>0</v>
      </c>
      <c r="AO2811" s="5">
        <v>0</v>
      </c>
      <c r="AP2811" s="5">
        <v>0</v>
      </c>
      <c r="AQ2811" s="5">
        <f t="shared" si="483"/>
        <v>0</v>
      </c>
      <c r="AR2811" s="5">
        <v>0</v>
      </c>
      <c r="AS2811" s="6"/>
      <c r="AT2811" s="5">
        <v>0</v>
      </c>
      <c r="AU2811" s="5">
        <v>0</v>
      </c>
      <c r="AV2811" t="str">
        <f t="shared" si="476"/>
        <v>N</v>
      </c>
      <c r="AW2811" t="s">
        <v>60</v>
      </c>
      <c r="AX2811" t="s">
        <v>61</v>
      </c>
      <c r="AY2811" t="s">
        <v>2637</v>
      </c>
      <c r="AZ2811" t="s">
        <v>2637</v>
      </c>
      <c r="BA2811" t="str">
        <f t="shared" si="477"/>
        <v>N</v>
      </c>
    </row>
    <row r="2812" spans="1:53">
      <c r="A2812" t="s">
        <v>436</v>
      </c>
      <c r="B2812" t="s">
        <v>54</v>
      </c>
      <c r="C2812" t="s">
        <v>89</v>
      </c>
      <c r="D2812">
        <v>2020</v>
      </c>
      <c r="F2812" t="s">
        <v>7379</v>
      </c>
      <c r="G2812" t="s">
        <v>7380</v>
      </c>
      <c r="H2812" t="s">
        <v>2720</v>
      </c>
      <c r="I2812" t="s">
        <v>7381</v>
      </c>
      <c r="J2812" t="s">
        <v>58</v>
      </c>
      <c r="K2812" t="s">
        <v>59</v>
      </c>
      <c r="L2812" s="5">
        <v>0</v>
      </c>
      <c r="M2812" s="5">
        <v>0</v>
      </c>
      <c r="N2812" s="5">
        <f t="shared" si="473"/>
        <v>0</v>
      </c>
      <c r="O2812" s="5">
        <v>0</v>
      </c>
      <c r="P2812" s="5">
        <v>1</v>
      </c>
      <c r="Q2812" s="5">
        <f t="shared" si="474"/>
        <v>1</v>
      </c>
      <c r="R2812" s="5">
        <v>0</v>
      </c>
      <c r="S2812" s="5">
        <v>0</v>
      </c>
      <c r="T2812" s="5">
        <f t="shared" si="475"/>
        <v>0</v>
      </c>
      <c r="U2812" s="5">
        <v>0</v>
      </c>
      <c r="V2812" s="5">
        <v>1</v>
      </c>
      <c r="W2812" s="5">
        <v>0</v>
      </c>
      <c r="X2812" s="5">
        <v>0</v>
      </c>
      <c r="Y2812" s="5">
        <f t="shared" si="478"/>
        <v>0</v>
      </c>
      <c r="Z2812" s="5">
        <v>0</v>
      </c>
      <c r="AA2812" s="5">
        <v>0</v>
      </c>
      <c r="AB2812" s="5">
        <f t="shared" si="479"/>
        <v>0</v>
      </c>
      <c r="AC2812" s="5">
        <v>0</v>
      </c>
      <c r="AD2812" s="5">
        <v>0</v>
      </c>
      <c r="AE2812" s="5">
        <f t="shared" si="480"/>
        <v>0</v>
      </c>
      <c r="AF2812" s="5">
        <v>0</v>
      </c>
      <c r="AG2812" s="6"/>
      <c r="AH2812" s="5">
        <v>0</v>
      </c>
      <c r="AI2812" s="5">
        <v>0</v>
      </c>
      <c r="AJ2812" s="5">
        <v>0</v>
      </c>
      <c r="AK2812" s="5">
        <f t="shared" si="481"/>
        <v>0</v>
      </c>
      <c r="AL2812" s="5">
        <v>0</v>
      </c>
      <c r="AM2812" s="5">
        <v>0</v>
      </c>
      <c r="AN2812" s="5">
        <f t="shared" si="482"/>
        <v>0</v>
      </c>
      <c r="AO2812" s="5">
        <v>0</v>
      </c>
      <c r="AP2812" s="5">
        <v>0</v>
      </c>
      <c r="AQ2812" s="5">
        <f t="shared" si="483"/>
        <v>0</v>
      </c>
      <c r="AR2812" s="5">
        <v>0</v>
      </c>
      <c r="AS2812" s="6"/>
      <c r="AT2812" s="5">
        <v>0</v>
      </c>
      <c r="AU2812" s="5">
        <v>0</v>
      </c>
      <c r="AV2812" t="str">
        <f t="shared" si="476"/>
        <v>N</v>
      </c>
      <c r="AW2812" t="s">
        <v>60</v>
      </c>
      <c r="AX2812" t="s">
        <v>61</v>
      </c>
      <c r="AY2812" t="s">
        <v>2637</v>
      </c>
      <c r="AZ2812" t="s">
        <v>2637</v>
      </c>
      <c r="BA2812" t="str">
        <f t="shared" si="477"/>
        <v>N</v>
      </c>
    </row>
    <row r="2813" spans="1:53">
      <c r="A2813" t="s">
        <v>436</v>
      </c>
      <c r="B2813" t="s">
        <v>54</v>
      </c>
      <c r="C2813" t="s">
        <v>89</v>
      </c>
      <c r="D2813">
        <v>2020</v>
      </c>
      <c r="F2813" t="s">
        <v>7382</v>
      </c>
      <c r="G2813" t="s">
        <v>7383</v>
      </c>
      <c r="H2813" t="s">
        <v>7384</v>
      </c>
      <c r="I2813" t="s">
        <v>7385</v>
      </c>
      <c r="J2813" t="s">
        <v>58</v>
      </c>
      <c r="K2813" t="s">
        <v>59</v>
      </c>
      <c r="L2813" s="5">
        <v>0</v>
      </c>
      <c r="M2813" s="5">
        <v>0</v>
      </c>
      <c r="N2813" s="5">
        <f t="shared" si="473"/>
        <v>0</v>
      </c>
      <c r="O2813" s="5">
        <v>0</v>
      </c>
      <c r="P2813" s="5">
        <v>1</v>
      </c>
      <c r="Q2813" s="5">
        <f t="shared" si="474"/>
        <v>1</v>
      </c>
      <c r="R2813" s="5">
        <v>0</v>
      </c>
      <c r="S2813" s="5">
        <v>0</v>
      </c>
      <c r="T2813" s="5">
        <f t="shared" si="475"/>
        <v>0</v>
      </c>
      <c r="U2813" s="5">
        <v>0</v>
      </c>
      <c r="V2813" s="5">
        <v>1</v>
      </c>
      <c r="W2813" s="5">
        <v>0</v>
      </c>
      <c r="X2813" s="5">
        <v>0</v>
      </c>
      <c r="Y2813" s="5">
        <f t="shared" si="478"/>
        <v>0</v>
      </c>
      <c r="Z2813" s="5">
        <v>0</v>
      </c>
      <c r="AA2813" s="5">
        <v>0</v>
      </c>
      <c r="AB2813" s="5">
        <f t="shared" si="479"/>
        <v>0</v>
      </c>
      <c r="AC2813" s="5">
        <v>0</v>
      </c>
      <c r="AD2813" s="5">
        <v>0</v>
      </c>
      <c r="AE2813" s="5">
        <f t="shared" si="480"/>
        <v>0</v>
      </c>
      <c r="AF2813" s="5">
        <v>0</v>
      </c>
      <c r="AG2813" s="6"/>
      <c r="AH2813" s="5">
        <v>0</v>
      </c>
      <c r="AI2813" s="5">
        <v>0</v>
      </c>
      <c r="AJ2813" s="5">
        <v>0</v>
      </c>
      <c r="AK2813" s="5">
        <f t="shared" si="481"/>
        <v>0</v>
      </c>
      <c r="AL2813" s="5">
        <v>0</v>
      </c>
      <c r="AM2813" s="5">
        <v>0</v>
      </c>
      <c r="AN2813" s="5">
        <f t="shared" si="482"/>
        <v>0</v>
      </c>
      <c r="AO2813" s="5">
        <v>0</v>
      </c>
      <c r="AP2813" s="5">
        <v>0</v>
      </c>
      <c r="AQ2813" s="5">
        <f t="shared" si="483"/>
        <v>0</v>
      </c>
      <c r="AR2813" s="5">
        <v>0</v>
      </c>
      <c r="AS2813" s="6"/>
      <c r="AT2813" s="5">
        <v>0</v>
      </c>
      <c r="AU2813" s="5">
        <v>0</v>
      </c>
      <c r="AV2813" t="str">
        <f t="shared" si="476"/>
        <v>N</v>
      </c>
      <c r="AW2813" t="s">
        <v>60</v>
      </c>
      <c r="AX2813" t="s">
        <v>61</v>
      </c>
      <c r="AY2813" t="s">
        <v>2637</v>
      </c>
      <c r="AZ2813" t="s">
        <v>2637</v>
      </c>
      <c r="BA2813" t="str">
        <f t="shared" si="477"/>
        <v>N</v>
      </c>
    </row>
    <row r="2814" spans="1:53">
      <c r="A2814" t="s">
        <v>436</v>
      </c>
      <c r="B2814" t="s">
        <v>54</v>
      </c>
      <c r="C2814" t="s">
        <v>89</v>
      </c>
      <c r="D2814">
        <v>2020</v>
      </c>
      <c r="F2814" t="s">
        <v>7386</v>
      </c>
      <c r="G2814" t="s">
        <v>7387</v>
      </c>
      <c r="H2814" t="s">
        <v>7388</v>
      </c>
      <c r="I2814" t="s">
        <v>7389</v>
      </c>
      <c r="J2814" t="s">
        <v>255</v>
      </c>
      <c r="K2814" t="s">
        <v>59</v>
      </c>
      <c r="L2814" s="5">
        <v>0</v>
      </c>
      <c r="M2814" s="5">
        <v>0</v>
      </c>
      <c r="N2814" s="5">
        <f t="shared" si="473"/>
        <v>0</v>
      </c>
      <c r="O2814" s="5">
        <v>0</v>
      </c>
      <c r="P2814" s="5">
        <v>0</v>
      </c>
      <c r="Q2814" s="5">
        <f t="shared" si="474"/>
        <v>0</v>
      </c>
      <c r="R2814" s="5">
        <v>0</v>
      </c>
      <c r="S2814" s="5">
        <v>0</v>
      </c>
      <c r="T2814" s="5">
        <f t="shared" si="475"/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f t="shared" si="478"/>
        <v>0</v>
      </c>
      <c r="Z2814" s="5">
        <v>0</v>
      </c>
      <c r="AA2814" s="5">
        <v>0</v>
      </c>
      <c r="AB2814" s="5">
        <f t="shared" si="479"/>
        <v>0</v>
      </c>
      <c r="AC2814" s="5">
        <v>0</v>
      </c>
      <c r="AD2814" s="5">
        <v>0</v>
      </c>
      <c r="AE2814" s="5">
        <f t="shared" si="480"/>
        <v>0</v>
      </c>
      <c r="AF2814" s="5">
        <v>0</v>
      </c>
      <c r="AG2814" s="6"/>
      <c r="AH2814" s="5">
        <v>0</v>
      </c>
      <c r="AI2814" s="5">
        <v>0</v>
      </c>
      <c r="AJ2814" s="5">
        <v>0</v>
      </c>
      <c r="AK2814" s="5">
        <f t="shared" si="481"/>
        <v>0</v>
      </c>
      <c r="AL2814" s="5">
        <v>0</v>
      </c>
      <c r="AM2814" s="5">
        <v>1</v>
      </c>
      <c r="AN2814" s="5">
        <f t="shared" si="482"/>
        <v>1</v>
      </c>
      <c r="AO2814" s="5">
        <v>0</v>
      </c>
      <c r="AP2814" s="5">
        <v>0</v>
      </c>
      <c r="AQ2814" s="5">
        <f t="shared" si="483"/>
        <v>0</v>
      </c>
      <c r="AR2814" s="5">
        <v>0</v>
      </c>
      <c r="AS2814" s="6">
        <v>44091</v>
      </c>
      <c r="AT2814" s="5">
        <v>1</v>
      </c>
      <c r="AU2814" s="5">
        <v>0</v>
      </c>
      <c r="AV2814" t="str">
        <f t="shared" si="476"/>
        <v>N</v>
      </c>
      <c r="AW2814" t="s">
        <v>60</v>
      </c>
      <c r="AX2814" t="s">
        <v>61</v>
      </c>
      <c r="AY2814" t="s">
        <v>2637</v>
      </c>
      <c r="AZ2814" t="s">
        <v>2637</v>
      </c>
      <c r="BA2814" t="str">
        <f t="shared" si="477"/>
        <v>N</v>
      </c>
    </row>
    <row r="2815" spans="1:53">
      <c r="A2815" t="s">
        <v>436</v>
      </c>
      <c r="B2815" t="s">
        <v>54</v>
      </c>
      <c r="C2815" t="s">
        <v>89</v>
      </c>
      <c r="D2815">
        <v>2020</v>
      </c>
      <c r="F2815" t="s">
        <v>4198</v>
      </c>
      <c r="G2815" t="s">
        <v>4694</v>
      </c>
      <c r="H2815" t="s">
        <v>4684</v>
      </c>
      <c r="I2815" t="s">
        <v>4695</v>
      </c>
      <c r="J2815" t="s">
        <v>258</v>
      </c>
      <c r="K2815" t="s">
        <v>59</v>
      </c>
      <c r="L2815" s="5">
        <v>0</v>
      </c>
      <c r="M2815" s="5">
        <v>0</v>
      </c>
      <c r="N2815" s="5">
        <f t="shared" si="473"/>
        <v>0</v>
      </c>
      <c r="O2815" s="5">
        <v>0</v>
      </c>
      <c r="P2815" s="5">
        <v>0</v>
      </c>
      <c r="Q2815" s="5">
        <f t="shared" si="474"/>
        <v>0</v>
      </c>
      <c r="R2815" s="5">
        <v>0</v>
      </c>
      <c r="S2815" s="5">
        <v>0</v>
      </c>
      <c r="T2815" s="5">
        <f t="shared" si="475"/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f t="shared" si="478"/>
        <v>0</v>
      </c>
      <c r="Z2815" s="5">
        <v>0</v>
      </c>
      <c r="AA2815" s="5">
        <v>0</v>
      </c>
      <c r="AB2815" s="5">
        <f t="shared" si="479"/>
        <v>0</v>
      </c>
      <c r="AC2815" s="5">
        <v>0</v>
      </c>
      <c r="AD2815" s="5">
        <v>0</v>
      </c>
      <c r="AE2815" s="5">
        <f t="shared" si="480"/>
        <v>0</v>
      </c>
      <c r="AF2815" s="5">
        <v>0</v>
      </c>
      <c r="AG2815" s="6"/>
      <c r="AH2815" s="5">
        <v>0</v>
      </c>
      <c r="AI2815" s="5">
        <v>0</v>
      </c>
      <c r="AJ2815" s="5">
        <v>0</v>
      </c>
      <c r="AK2815" s="5">
        <f t="shared" si="481"/>
        <v>0</v>
      </c>
      <c r="AL2815" s="5">
        <v>0</v>
      </c>
      <c r="AM2815" s="5">
        <v>0</v>
      </c>
      <c r="AN2815" s="5">
        <f t="shared" si="482"/>
        <v>0</v>
      </c>
      <c r="AO2815" s="5">
        <v>0</v>
      </c>
      <c r="AP2815" s="5">
        <v>15</v>
      </c>
      <c r="AQ2815" s="5">
        <f t="shared" si="483"/>
        <v>15</v>
      </c>
      <c r="AR2815" s="5">
        <v>21</v>
      </c>
      <c r="AS2815" s="6">
        <v>44140</v>
      </c>
      <c r="AT2815" s="5">
        <v>36</v>
      </c>
      <c r="AU2815" s="5">
        <v>0</v>
      </c>
      <c r="AV2815" t="str">
        <f t="shared" si="476"/>
        <v>N</v>
      </c>
      <c r="AW2815" t="s">
        <v>60</v>
      </c>
      <c r="AX2815" t="s">
        <v>61</v>
      </c>
      <c r="AY2815" t="s">
        <v>4682</v>
      </c>
      <c r="AZ2815" t="s">
        <v>2616</v>
      </c>
      <c r="BA2815" t="str">
        <f t="shared" si="477"/>
        <v>N</v>
      </c>
    </row>
    <row r="2816" spans="1:53">
      <c r="A2816" t="s">
        <v>436</v>
      </c>
      <c r="B2816" t="s">
        <v>54</v>
      </c>
      <c r="C2816" t="s">
        <v>89</v>
      </c>
      <c r="D2816">
        <v>2020</v>
      </c>
      <c r="F2816" t="s">
        <v>4198</v>
      </c>
      <c r="G2816" t="s">
        <v>4688</v>
      </c>
      <c r="H2816" t="s">
        <v>4689</v>
      </c>
      <c r="I2816" t="s">
        <v>4690</v>
      </c>
      <c r="J2816" t="s">
        <v>258</v>
      </c>
      <c r="K2816" t="s">
        <v>59</v>
      </c>
      <c r="L2816" s="5">
        <v>0</v>
      </c>
      <c r="M2816" s="5">
        <v>0</v>
      </c>
      <c r="N2816" s="5">
        <f t="shared" si="473"/>
        <v>0</v>
      </c>
      <c r="O2816" s="5">
        <v>0</v>
      </c>
      <c r="P2816" s="5">
        <v>0</v>
      </c>
      <c r="Q2816" s="5">
        <f t="shared" si="474"/>
        <v>0</v>
      </c>
      <c r="R2816" s="5">
        <v>0</v>
      </c>
      <c r="S2816" s="5">
        <v>0</v>
      </c>
      <c r="T2816" s="5">
        <f t="shared" si="475"/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f t="shared" si="478"/>
        <v>0</v>
      </c>
      <c r="Z2816" s="5">
        <v>0</v>
      </c>
      <c r="AA2816" s="5">
        <v>0</v>
      </c>
      <c r="AB2816" s="5">
        <f t="shared" si="479"/>
        <v>0</v>
      </c>
      <c r="AC2816" s="5">
        <v>0</v>
      </c>
      <c r="AD2816" s="5">
        <v>0</v>
      </c>
      <c r="AE2816" s="5">
        <f t="shared" si="480"/>
        <v>0</v>
      </c>
      <c r="AF2816" s="5">
        <v>0</v>
      </c>
      <c r="AG2816" s="6"/>
      <c r="AH2816" s="5">
        <v>0</v>
      </c>
      <c r="AI2816" s="5">
        <v>0</v>
      </c>
      <c r="AJ2816" s="5">
        <v>0</v>
      </c>
      <c r="AK2816" s="5">
        <f t="shared" si="481"/>
        <v>0</v>
      </c>
      <c r="AL2816" s="5">
        <v>0</v>
      </c>
      <c r="AM2816" s="5">
        <v>0</v>
      </c>
      <c r="AN2816" s="5">
        <f t="shared" si="482"/>
        <v>0</v>
      </c>
      <c r="AO2816" s="5">
        <v>0</v>
      </c>
      <c r="AP2816" s="5">
        <v>15</v>
      </c>
      <c r="AQ2816" s="5">
        <f t="shared" si="483"/>
        <v>15</v>
      </c>
      <c r="AR2816" s="5">
        <v>21</v>
      </c>
      <c r="AS2816" s="6">
        <v>44103</v>
      </c>
      <c r="AT2816" s="5">
        <v>36</v>
      </c>
      <c r="AU2816" s="5">
        <v>0</v>
      </c>
      <c r="AV2816" t="str">
        <f t="shared" si="476"/>
        <v>N</v>
      </c>
      <c r="AW2816" t="s">
        <v>60</v>
      </c>
      <c r="AX2816" t="s">
        <v>61</v>
      </c>
      <c r="AY2816" t="s">
        <v>4682</v>
      </c>
      <c r="AZ2816" t="s">
        <v>2616</v>
      </c>
      <c r="BA2816" t="str">
        <f t="shared" si="477"/>
        <v>N</v>
      </c>
    </row>
    <row r="2817" spans="1:53">
      <c r="A2817" t="s">
        <v>1460</v>
      </c>
      <c r="B2817" t="s">
        <v>54</v>
      </c>
      <c r="C2817" t="s">
        <v>89</v>
      </c>
      <c r="D2817">
        <v>2020</v>
      </c>
      <c r="F2817" t="s">
        <v>7390</v>
      </c>
      <c r="G2817" t="s">
        <v>7391</v>
      </c>
      <c r="H2817" t="s">
        <v>3152</v>
      </c>
      <c r="I2817" t="s">
        <v>1951</v>
      </c>
      <c r="J2817" t="s">
        <v>101</v>
      </c>
      <c r="K2817" t="s">
        <v>93</v>
      </c>
      <c r="L2817" s="5">
        <v>0</v>
      </c>
      <c r="M2817" s="5">
        <v>0</v>
      </c>
      <c r="N2817" s="5">
        <f t="shared" si="473"/>
        <v>0</v>
      </c>
      <c r="O2817" s="5">
        <v>0</v>
      </c>
      <c r="P2817" s="5">
        <v>0</v>
      </c>
      <c r="Q2817" s="5">
        <f t="shared" si="474"/>
        <v>0</v>
      </c>
      <c r="R2817" s="5">
        <v>0</v>
      </c>
      <c r="S2817" s="5">
        <v>0</v>
      </c>
      <c r="T2817" s="5">
        <f t="shared" si="475"/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f t="shared" si="478"/>
        <v>0</v>
      </c>
      <c r="Z2817" s="5">
        <v>0</v>
      </c>
      <c r="AA2817" s="5">
        <v>0</v>
      </c>
      <c r="AB2817" s="5">
        <f t="shared" si="479"/>
        <v>0</v>
      </c>
      <c r="AC2817" s="5">
        <v>0</v>
      </c>
      <c r="AD2817" s="5">
        <v>0</v>
      </c>
      <c r="AE2817" s="5">
        <f t="shared" si="480"/>
        <v>0</v>
      </c>
      <c r="AF2817" s="5">
        <v>1</v>
      </c>
      <c r="AG2817" s="6">
        <v>43892</v>
      </c>
      <c r="AH2817" s="5">
        <v>1</v>
      </c>
      <c r="AI2817" s="5">
        <v>0</v>
      </c>
      <c r="AJ2817" s="5">
        <v>0</v>
      </c>
      <c r="AK2817" s="5">
        <f t="shared" si="481"/>
        <v>0</v>
      </c>
      <c r="AL2817" s="5">
        <v>0</v>
      </c>
      <c r="AM2817" s="5">
        <v>0</v>
      </c>
      <c r="AN2817" s="5">
        <f t="shared" si="482"/>
        <v>0</v>
      </c>
      <c r="AO2817" s="5">
        <v>0</v>
      </c>
      <c r="AP2817" s="5">
        <v>1</v>
      </c>
      <c r="AQ2817" s="5">
        <f t="shared" si="483"/>
        <v>1</v>
      </c>
      <c r="AR2817" s="5">
        <v>0</v>
      </c>
      <c r="AS2817" s="6">
        <v>44048</v>
      </c>
      <c r="AT2817" s="5">
        <v>1</v>
      </c>
      <c r="AU2817" s="5">
        <v>0</v>
      </c>
      <c r="AV2817" t="str">
        <f t="shared" si="476"/>
        <v>N</v>
      </c>
      <c r="AW2817" t="s">
        <v>60</v>
      </c>
      <c r="AX2817" t="s">
        <v>60</v>
      </c>
      <c r="AY2817" t="s">
        <v>4682</v>
      </c>
      <c r="AZ2817" t="s">
        <v>2616</v>
      </c>
      <c r="BA2817" t="str">
        <f t="shared" si="477"/>
        <v>N</v>
      </c>
    </row>
    <row r="2818" spans="1:53">
      <c r="A2818" t="s">
        <v>1460</v>
      </c>
      <c r="B2818" t="s">
        <v>54</v>
      </c>
      <c r="C2818" t="s">
        <v>89</v>
      </c>
      <c r="D2818">
        <v>2020</v>
      </c>
      <c r="F2818" t="s">
        <v>7392</v>
      </c>
      <c r="G2818" t="s">
        <v>7393</v>
      </c>
      <c r="H2818" t="s">
        <v>3152</v>
      </c>
      <c r="I2818" t="s">
        <v>1951</v>
      </c>
      <c r="J2818" t="s">
        <v>101</v>
      </c>
      <c r="K2818" t="s">
        <v>93</v>
      </c>
      <c r="L2818" s="5">
        <v>0</v>
      </c>
      <c r="M2818" s="5">
        <v>0</v>
      </c>
      <c r="N2818" s="5">
        <f t="shared" ref="N2818:N2881" si="484">L2818+M2818</f>
        <v>0</v>
      </c>
      <c r="O2818" s="5">
        <v>0</v>
      </c>
      <c r="P2818" s="5">
        <v>0</v>
      </c>
      <c r="Q2818" s="5">
        <f t="shared" ref="Q2818:Q2881" si="485">O2818+P2818</f>
        <v>0</v>
      </c>
      <c r="R2818" s="5">
        <v>0</v>
      </c>
      <c r="S2818" s="5">
        <v>0</v>
      </c>
      <c r="T2818" s="5">
        <f t="shared" ref="T2818:T2881" si="486">R2818+S2818</f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f t="shared" si="478"/>
        <v>0</v>
      </c>
      <c r="Z2818" s="5">
        <v>0</v>
      </c>
      <c r="AA2818" s="5">
        <v>0</v>
      </c>
      <c r="AB2818" s="5">
        <f t="shared" si="479"/>
        <v>0</v>
      </c>
      <c r="AC2818" s="5">
        <v>0</v>
      </c>
      <c r="AD2818" s="5">
        <v>0</v>
      </c>
      <c r="AE2818" s="5">
        <f t="shared" si="480"/>
        <v>0</v>
      </c>
      <c r="AF2818" s="5">
        <v>1</v>
      </c>
      <c r="AG2818" s="6">
        <v>43892</v>
      </c>
      <c r="AH2818" s="5">
        <v>1</v>
      </c>
      <c r="AI2818" s="5">
        <v>0</v>
      </c>
      <c r="AJ2818" s="5">
        <v>0</v>
      </c>
      <c r="AK2818" s="5">
        <f t="shared" si="481"/>
        <v>0</v>
      </c>
      <c r="AL2818" s="5">
        <v>0</v>
      </c>
      <c r="AM2818" s="5">
        <v>0</v>
      </c>
      <c r="AN2818" s="5">
        <f t="shared" si="482"/>
        <v>0</v>
      </c>
      <c r="AO2818" s="5">
        <v>0</v>
      </c>
      <c r="AP2818" s="5">
        <v>1</v>
      </c>
      <c r="AQ2818" s="5">
        <f t="shared" si="483"/>
        <v>1</v>
      </c>
      <c r="AR2818" s="5">
        <v>0</v>
      </c>
      <c r="AS2818" s="6">
        <v>44055</v>
      </c>
      <c r="AT2818" s="5">
        <v>1</v>
      </c>
      <c r="AU2818" s="5">
        <v>0</v>
      </c>
      <c r="AV2818" t="str">
        <f t="shared" ref="AV2818:AV2881" si="487">IF(AU2818 &gt; 0, "Y", "N")</f>
        <v>N</v>
      </c>
      <c r="AW2818" t="s">
        <v>60</v>
      </c>
      <c r="AX2818" t="s">
        <v>60</v>
      </c>
      <c r="AY2818" t="s">
        <v>4682</v>
      </c>
      <c r="AZ2818" t="s">
        <v>2616</v>
      </c>
      <c r="BA2818" t="str">
        <f t="shared" ref="BA2818:BA2881" si="488">IF(OR(L2818&gt;0, O2818&gt;0, R2818&gt;0, W2818&gt;0, Z2818&gt;0, AC2818&gt;0, AI2818&gt;0, AL2818&gt;0, AO2818&gt;0, M2818&gt;0), "Y", "N")</f>
        <v>N</v>
      </c>
    </row>
    <row r="2819" spans="1:53">
      <c r="A2819" t="s">
        <v>1460</v>
      </c>
      <c r="B2819" t="s">
        <v>54</v>
      </c>
      <c r="C2819" t="s">
        <v>89</v>
      </c>
      <c r="D2819">
        <v>2020</v>
      </c>
      <c r="F2819" t="s">
        <v>7394</v>
      </c>
      <c r="G2819" t="s">
        <v>7395</v>
      </c>
      <c r="H2819" t="s">
        <v>3152</v>
      </c>
      <c r="I2819" t="s">
        <v>1951</v>
      </c>
      <c r="J2819" t="s">
        <v>101</v>
      </c>
      <c r="K2819" t="s">
        <v>93</v>
      </c>
      <c r="L2819" s="5">
        <v>0</v>
      </c>
      <c r="M2819" s="5">
        <v>0</v>
      </c>
      <c r="N2819" s="5">
        <f t="shared" si="484"/>
        <v>0</v>
      </c>
      <c r="O2819" s="5">
        <v>0</v>
      </c>
      <c r="P2819" s="5">
        <v>0</v>
      </c>
      <c r="Q2819" s="5">
        <f t="shared" si="485"/>
        <v>0</v>
      </c>
      <c r="R2819" s="5">
        <v>0</v>
      </c>
      <c r="S2819" s="5">
        <v>0</v>
      </c>
      <c r="T2819" s="5">
        <f t="shared" si="486"/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f t="shared" ref="Y2819:Y2882" si="489">W2819+X2819</f>
        <v>0</v>
      </c>
      <c r="Z2819" s="5">
        <v>0</v>
      </c>
      <c r="AA2819" s="5">
        <v>0</v>
      </c>
      <c r="AB2819" s="5">
        <f t="shared" ref="AB2819:AB2882" si="490">SUM(Z2819:AA2819)</f>
        <v>0</v>
      </c>
      <c r="AC2819" s="5">
        <v>0</v>
      </c>
      <c r="AD2819" s="5">
        <v>0</v>
      </c>
      <c r="AE2819" s="5">
        <f t="shared" ref="AE2819:AE2882" si="491">SUM(AC2819:AD2819)</f>
        <v>0</v>
      </c>
      <c r="AF2819" s="5">
        <v>1</v>
      </c>
      <c r="AG2819" s="6">
        <v>43892</v>
      </c>
      <c r="AH2819" s="5">
        <v>1</v>
      </c>
      <c r="AI2819" s="5">
        <v>0</v>
      </c>
      <c r="AJ2819" s="5">
        <v>0</v>
      </c>
      <c r="AK2819" s="5">
        <f t="shared" ref="AK2819:AK2882" si="492">SUM(AI2819:AJ2819)</f>
        <v>0</v>
      </c>
      <c r="AL2819" s="5">
        <v>0</v>
      </c>
      <c r="AM2819" s="5">
        <v>0</v>
      </c>
      <c r="AN2819" s="5">
        <f t="shared" ref="AN2819:AN2882" si="493">SUM(AL2819:AM2819)</f>
        <v>0</v>
      </c>
      <c r="AO2819" s="5">
        <v>0</v>
      </c>
      <c r="AP2819" s="5">
        <v>1</v>
      </c>
      <c r="AQ2819" s="5">
        <f t="shared" ref="AQ2819:AQ2882" si="494">SUM(AO2819:AP2819)</f>
        <v>1</v>
      </c>
      <c r="AR2819" s="5">
        <v>0</v>
      </c>
      <c r="AS2819" s="6">
        <v>44048</v>
      </c>
      <c r="AT2819" s="5">
        <v>1</v>
      </c>
      <c r="AU2819" s="5">
        <v>0</v>
      </c>
      <c r="AV2819" t="str">
        <f t="shared" si="487"/>
        <v>N</v>
      </c>
      <c r="AW2819" t="s">
        <v>60</v>
      </c>
      <c r="AX2819" t="s">
        <v>60</v>
      </c>
      <c r="AY2819" t="s">
        <v>4682</v>
      </c>
      <c r="AZ2819" t="s">
        <v>2616</v>
      </c>
      <c r="BA2819" t="str">
        <f t="shared" si="488"/>
        <v>N</v>
      </c>
    </row>
    <row r="2820" spans="1:53">
      <c r="A2820" t="s">
        <v>436</v>
      </c>
      <c r="B2820" t="s">
        <v>54</v>
      </c>
      <c r="C2820" t="s">
        <v>89</v>
      </c>
      <c r="D2820">
        <v>2020</v>
      </c>
      <c r="F2820" t="s">
        <v>7396</v>
      </c>
      <c r="G2820" t="s">
        <v>7397</v>
      </c>
      <c r="H2820" t="s">
        <v>7398</v>
      </c>
      <c r="I2820" t="s">
        <v>7399</v>
      </c>
      <c r="J2820" t="s">
        <v>101</v>
      </c>
      <c r="K2820" t="s">
        <v>59</v>
      </c>
      <c r="L2820" s="5">
        <v>0</v>
      </c>
      <c r="M2820" s="5">
        <v>0</v>
      </c>
      <c r="N2820" s="5">
        <f t="shared" si="484"/>
        <v>0</v>
      </c>
      <c r="O2820" s="5">
        <v>0</v>
      </c>
      <c r="P2820" s="5">
        <v>0</v>
      </c>
      <c r="Q2820" s="5">
        <f t="shared" si="485"/>
        <v>0</v>
      </c>
      <c r="R2820" s="5">
        <v>0</v>
      </c>
      <c r="S2820" s="5">
        <v>0</v>
      </c>
      <c r="T2820" s="5">
        <f t="shared" si="486"/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f t="shared" si="489"/>
        <v>0</v>
      </c>
      <c r="Z2820" s="5">
        <v>0</v>
      </c>
      <c r="AA2820" s="5">
        <v>0</v>
      </c>
      <c r="AB2820" s="5">
        <f t="shared" si="490"/>
        <v>0</v>
      </c>
      <c r="AC2820" s="5">
        <v>0</v>
      </c>
      <c r="AD2820" s="5">
        <v>0</v>
      </c>
      <c r="AE2820" s="5">
        <f t="shared" si="491"/>
        <v>0</v>
      </c>
      <c r="AF2820" s="5">
        <v>1</v>
      </c>
      <c r="AG2820" s="6">
        <v>43837</v>
      </c>
      <c r="AH2820" s="5">
        <v>1</v>
      </c>
      <c r="AI2820" s="5">
        <v>0</v>
      </c>
      <c r="AJ2820" s="5">
        <v>0</v>
      </c>
      <c r="AK2820" s="5">
        <f t="shared" si="492"/>
        <v>0</v>
      </c>
      <c r="AL2820" s="5">
        <v>0</v>
      </c>
      <c r="AM2820" s="5">
        <v>1</v>
      </c>
      <c r="AN2820" s="5">
        <f t="shared" si="493"/>
        <v>1</v>
      </c>
      <c r="AO2820" s="5">
        <v>0</v>
      </c>
      <c r="AP2820" s="5">
        <v>0</v>
      </c>
      <c r="AQ2820" s="5">
        <f t="shared" si="494"/>
        <v>0</v>
      </c>
      <c r="AR2820" s="5">
        <v>0</v>
      </c>
      <c r="AS2820" s="6">
        <v>43977</v>
      </c>
      <c r="AT2820" s="5">
        <v>1</v>
      </c>
      <c r="AU2820" s="5">
        <v>0</v>
      </c>
      <c r="AV2820" t="str">
        <f t="shared" si="487"/>
        <v>N</v>
      </c>
      <c r="AW2820" t="s">
        <v>60</v>
      </c>
      <c r="AX2820" t="s">
        <v>61</v>
      </c>
      <c r="AY2820" t="s">
        <v>2615</v>
      </c>
      <c r="AZ2820" t="s">
        <v>2616</v>
      </c>
      <c r="BA2820" t="str">
        <f t="shared" si="488"/>
        <v>N</v>
      </c>
    </row>
    <row r="2821" spans="1:53">
      <c r="A2821" t="s">
        <v>1460</v>
      </c>
      <c r="B2821" t="s">
        <v>54</v>
      </c>
      <c r="C2821" t="s">
        <v>89</v>
      </c>
      <c r="D2821">
        <v>2020</v>
      </c>
      <c r="F2821" t="s">
        <v>7400</v>
      </c>
      <c r="G2821" t="s">
        <v>7401</v>
      </c>
      <c r="H2821" t="s">
        <v>3152</v>
      </c>
      <c r="I2821" t="s">
        <v>1951</v>
      </c>
      <c r="J2821" t="s">
        <v>101</v>
      </c>
      <c r="K2821" t="s">
        <v>93</v>
      </c>
      <c r="L2821" s="5">
        <v>0</v>
      </c>
      <c r="M2821" s="5">
        <v>0</v>
      </c>
      <c r="N2821" s="5">
        <f t="shared" si="484"/>
        <v>0</v>
      </c>
      <c r="O2821" s="5">
        <v>0</v>
      </c>
      <c r="P2821" s="5">
        <v>0</v>
      </c>
      <c r="Q2821" s="5">
        <f t="shared" si="485"/>
        <v>0</v>
      </c>
      <c r="R2821" s="5">
        <v>0</v>
      </c>
      <c r="S2821" s="5">
        <v>0</v>
      </c>
      <c r="T2821" s="5">
        <f t="shared" si="486"/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f t="shared" si="489"/>
        <v>0</v>
      </c>
      <c r="Z2821" s="5">
        <v>0</v>
      </c>
      <c r="AA2821" s="5">
        <v>0</v>
      </c>
      <c r="AB2821" s="5">
        <f t="shared" si="490"/>
        <v>0</v>
      </c>
      <c r="AC2821" s="5">
        <v>0</v>
      </c>
      <c r="AD2821" s="5">
        <v>0</v>
      </c>
      <c r="AE2821" s="5">
        <f t="shared" si="491"/>
        <v>0</v>
      </c>
      <c r="AF2821" s="5">
        <v>1</v>
      </c>
      <c r="AG2821" s="6">
        <v>43892</v>
      </c>
      <c r="AH2821" s="5">
        <v>1</v>
      </c>
      <c r="AI2821" s="5">
        <v>0</v>
      </c>
      <c r="AJ2821" s="5">
        <v>0</v>
      </c>
      <c r="AK2821" s="5">
        <f t="shared" si="492"/>
        <v>0</v>
      </c>
      <c r="AL2821" s="5">
        <v>0</v>
      </c>
      <c r="AM2821" s="5">
        <v>0</v>
      </c>
      <c r="AN2821" s="5">
        <f t="shared" si="493"/>
        <v>0</v>
      </c>
      <c r="AO2821" s="5">
        <v>0</v>
      </c>
      <c r="AP2821" s="5">
        <v>1</v>
      </c>
      <c r="AQ2821" s="5">
        <f t="shared" si="494"/>
        <v>1</v>
      </c>
      <c r="AR2821" s="5">
        <v>0</v>
      </c>
      <c r="AS2821" s="6">
        <v>44048</v>
      </c>
      <c r="AT2821" s="5">
        <v>1</v>
      </c>
      <c r="AU2821" s="5">
        <v>0</v>
      </c>
      <c r="AV2821" t="str">
        <f t="shared" si="487"/>
        <v>N</v>
      </c>
      <c r="AW2821" t="s">
        <v>60</v>
      </c>
      <c r="AX2821" t="s">
        <v>60</v>
      </c>
      <c r="AY2821" t="s">
        <v>4682</v>
      </c>
      <c r="AZ2821" t="s">
        <v>2616</v>
      </c>
      <c r="BA2821" t="str">
        <f t="shared" si="488"/>
        <v>N</v>
      </c>
    </row>
    <row r="2822" spans="1:53">
      <c r="A2822" t="s">
        <v>436</v>
      </c>
      <c r="B2822" t="s">
        <v>54</v>
      </c>
      <c r="C2822" t="s">
        <v>89</v>
      </c>
      <c r="D2822">
        <v>2020</v>
      </c>
      <c r="F2822" t="s">
        <v>7402</v>
      </c>
      <c r="G2822" t="s">
        <v>7403</v>
      </c>
      <c r="H2822" t="s">
        <v>7404</v>
      </c>
      <c r="I2822" t="s">
        <v>7405</v>
      </c>
      <c r="J2822" t="s">
        <v>58</v>
      </c>
      <c r="K2822" t="s">
        <v>59</v>
      </c>
      <c r="L2822" s="5">
        <v>0</v>
      </c>
      <c r="M2822" s="5">
        <v>0</v>
      </c>
      <c r="N2822" s="5">
        <f t="shared" si="484"/>
        <v>0</v>
      </c>
      <c r="O2822" s="5">
        <v>0</v>
      </c>
      <c r="P2822" s="5">
        <v>0</v>
      </c>
      <c r="Q2822" s="5">
        <f t="shared" si="485"/>
        <v>0</v>
      </c>
      <c r="R2822" s="5">
        <v>0</v>
      </c>
      <c r="S2822" s="5">
        <v>0</v>
      </c>
      <c r="T2822" s="5">
        <f t="shared" si="486"/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f t="shared" si="489"/>
        <v>0</v>
      </c>
      <c r="Z2822" s="5">
        <v>0</v>
      </c>
      <c r="AA2822" s="5">
        <v>1</v>
      </c>
      <c r="AB2822" s="5">
        <f t="shared" si="490"/>
        <v>1</v>
      </c>
      <c r="AC2822" s="5">
        <v>0</v>
      </c>
      <c r="AD2822" s="5">
        <v>0</v>
      </c>
      <c r="AE2822" s="5">
        <f t="shared" si="491"/>
        <v>0</v>
      </c>
      <c r="AF2822" s="5">
        <v>0</v>
      </c>
      <c r="AG2822" s="6">
        <v>43852</v>
      </c>
      <c r="AH2822" s="5">
        <v>1</v>
      </c>
      <c r="AI2822" s="5">
        <v>0</v>
      </c>
      <c r="AJ2822" s="5">
        <v>0</v>
      </c>
      <c r="AK2822" s="5">
        <f t="shared" si="492"/>
        <v>0</v>
      </c>
      <c r="AL2822" s="5">
        <v>0</v>
      </c>
      <c r="AM2822" s="5">
        <v>1</v>
      </c>
      <c r="AN2822" s="5">
        <f t="shared" si="493"/>
        <v>1</v>
      </c>
      <c r="AO2822" s="5">
        <v>0</v>
      </c>
      <c r="AP2822" s="5">
        <v>0</v>
      </c>
      <c r="AQ2822" s="5">
        <f t="shared" si="494"/>
        <v>0</v>
      </c>
      <c r="AR2822" s="5">
        <v>0</v>
      </c>
      <c r="AS2822" s="6">
        <v>43993</v>
      </c>
      <c r="AT2822" s="5">
        <v>1</v>
      </c>
      <c r="AU2822" s="5">
        <v>0</v>
      </c>
      <c r="AV2822" t="str">
        <f t="shared" si="487"/>
        <v>N</v>
      </c>
      <c r="AW2822" t="s">
        <v>60</v>
      </c>
      <c r="AX2822" t="s">
        <v>61</v>
      </c>
      <c r="AY2822" t="s">
        <v>2637</v>
      </c>
      <c r="AZ2822" t="s">
        <v>2637</v>
      </c>
      <c r="BA2822" t="str">
        <f t="shared" si="488"/>
        <v>N</v>
      </c>
    </row>
    <row r="2823" spans="1:53">
      <c r="A2823" t="s">
        <v>436</v>
      </c>
      <c r="B2823" t="s">
        <v>54</v>
      </c>
      <c r="C2823" t="s">
        <v>89</v>
      </c>
      <c r="D2823">
        <v>2020</v>
      </c>
      <c r="F2823" t="s">
        <v>7406</v>
      </c>
      <c r="G2823" t="s">
        <v>7407</v>
      </c>
      <c r="H2823" t="s">
        <v>7408</v>
      </c>
      <c r="I2823" t="s">
        <v>7409</v>
      </c>
      <c r="J2823" t="s">
        <v>58</v>
      </c>
      <c r="K2823" t="s">
        <v>59</v>
      </c>
      <c r="L2823" s="5">
        <v>0</v>
      </c>
      <c r="M2823" s="5">
        <v>0</v>
      </c>
      <c r="N2823" s="5">
        <f t="shared" si="484"/>
        <v>0</v>
      </c>
      <c r="O2823" s="5">
        <v>0</v>
      </c>
      <c r="P2823" s="5">
        <v>0</v>
      </c>
      <c r="Q2823" s="5">
        <f t="shared" si="485"/>
        <v>0</v>
      </c>
      <c r="R2823" s="5">
        <v>0</v>
      </c>
      <c r="S2823" s="5">
        <v>0</v>
      </c>
      <c r="T2823" s="5">
        <f t="shared" si="486"/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f t="shared" si="489"/>
        <v>0</v>
      </c>
      <c r="Z2823" s="5">
        <v>0</v>
      </c>
      <c r="AA2823" s="5">
        <v>1</v>
      </c>
      <c r="AB2823" s="5">
        <f t="shared" si="490"/>
        <v>1</v>
      </c>
      <c r="AC2823" s="5">
        <v>0</v>
      </c>
      <c r="AD2823" s="5">
        <v>0</v>
      </c>
      <c r="AE2823" s="5">
        <f t="shared" si="491"/>
        <v>0</v>
      </c>
      <c r="AF2823" s="5">
        <v>0</v>
      </c>
      <c r="AG2823" s="6">
        <v>43836</v>
      </c>
      <c r="AH2823" s="5">
        <v>1</v>
      </c>
      <c r="AI2823" s="5">
        <v>0</v>
      </c>
      <c r="AJ2823" s="5">
        <v>0</v>
      </c>
      <c r="AK2823" s="5">
        <f t="shared" si="492"/>
        <v>0</v>
      </c>
      <c r="AL2823" s="5">
        <v>0</v>
      </c>
      <c r="AM2823" s="5">
        <v>1</v>
      </c>
      <c r="AN2823" s="5">
        <f t="shared" si="493"/>
        <v>1</v>
      </c>
      <c r="AO2823" s="5">
        <v>0</v>
      </c>
      <c r="AP2823" s="5">
        <v>0</v>
      </c>
      <c r="AQ2823" s="5">
        <f t="shared" si="494"/>
        <v>0</v>
      </c>
      <c r="AR2823" s="5">
        <v>0</v>
      </c>
      <c r="AS2823" s="6">
        <v>43901</v>
      </c>
      <c r="AT2823" s="5">
        <v>1</v>
      </c>
      <c r="AU2823" s="5">
        <v>0</v>
      </c>
      <c r="AV2823" t="str">
        <f t="shared" si="487"/>
        <v>N</v>
      </c>
      <c r="AW2823" t="s">
        <v>60</v>
      </c>
      <c r="AX2823" t="s">
        <v>61</v>
      </c>
      <c r="AY2823" t="s">
        <v>2637</v>
      </c>
      <c r="AZ2823" t="s">
        <v>2637</v>
      </c>
      <c r="BA2823" t="str">
        <f t="shared" si="488"/>
        <v>N</v>
      </c>
    </row>
    <row r="2824" spans="1:53">
      <c r="A2824" t="s">
        <v>436</v>
      </c>
      <c r="B2824" t="s">
        <v>54</v>
      </c>
      <c r="C2824" t="s">
        <v>89</v>
      </c>
      <c r="D2824">
        <v>2020</v>
      </c>
      <c r="F2824" t="s">
        <v>7410</v>
      </c>
      <c r="G2824" t="s">
        <v>7411</v>
      </c>
      <c r="H2824" t="s">
        <v>6562</v>
      </c>
      <c r="I2824" t="s">
        <v>7412</v>
      </c>
      <c r="J2824" t="s">
        <v>58</v>
      </c>
      <c r="K2824" t="s">
        <v>59</v>
      </c>
      <c r="L2824" s="5">
        <v>0</v>
      </c>
      <c r="M2824" s="5">
        <v>0</v>
      </c>
      <c r="N2824" s="5">
        <f t="shared" si="484"/>
        <v>0</v>
      </c>
      <c r="O2824" s="5">
        <v>0</v>
      </c>
      <c r="P2824" s="5">
        <v>0</v>
      </c>
      <c r="Q2824" s="5">
        <f t="shared" si="485"/>
        <v>0</v>
      </c>
      <c r="R2824" s="5">
        <v>0</v>
      </c>
      <c r="S2824" s="5">
        <v>0</v>
      </c>
      <c r="T2824" s="5">
        <f t="shared" si="486"/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f t="shared" si="489"/>
        <v>0</v>
      </c>
      <c r="Z2824" s="5">
        <v>0</v>
      </c>
      <c r="AA2824" s="5">
        <v>1</v>
      </c>
      <c r="AB2824" s="5">
        <f t="shared" si="490"/>
        <v>1</v>
      </c>
      <c r="AC2824" s="5">
        <v>0</v>
      </c>
      <c r="AD2824" s="5">
        <v>0</v>
      </c>
      <c r="AE2824" s="5">
        <f t="shared" si="491"/>
        <v>0</v>
      </c>
      <c r="AF2824" s="5">
        <v>0</v>
      </c>
      <c r="AG2824" s="6">
        <v>43844</v>
      </c>
      <c r="AH2824" s="5">
        <v>1</v>
      </c>
      <c r="AI2824" s="5">
        <v>0</v>
      </c>
      <c r="AJ2824" s="5">
        <v>0</v>
      </c>
      <c r="AK2824" s="5">
        <f t="shared" si="492"/>
        <v>0</v>
      </c>
      <c r="AL2824" s="5">
        <v>0</v>
      </c>
      <c r="AM2824" s="5">
        <v>1</v>
      </c>
      <c r="AN2824" s="5">
        <f t="shared" si="493"/>
        <v>1</v>
      </c>
      <c r="AO2824" s="5">
        <v>0</v>
      </c>
      <c r="AP2824" s="5">
        <v>0</v>
      </c>
      <c r="AQ2824" s="5">
        <f t="shared" si="494"/>
        <v>0</v>
      </c>
      <c r="AR2824" s="5">
        <v>0</v>
      </c>
      <c r="AS2824" s="6">
        <v>44061</v>
      </c>
      <c r="AT2824" s="5">
        <v>1</v>
      </c>
      <c r="AU2824" s="5">
        <v>0</v>
      </c>
      <c r="AV2824" t="str">
        <f t="shared" si="487"/>
        <v>N</v>
      </c>
      <c r="AW2824" t="s">
        <v>60</v>
      </c>
      <c r="AX2824" t="s">
        <v>61</v>
      </c>
      <c r="AY2824" t="s">
        <v>2637</v>
      </c>
      <c r="AZ2824" t="s">
        <v>2637</v>
      </c>
      <c r="BA2824" t="str">
        <f t="shared" si="488"/>
        <v>N</v>
      </c>
    </row>
    <row r="2825" spans="1:53">
      <c r="A2825" t="s">
        <v>436</v>
      </c>
      <c r="B2825" t="s">
        <v>54</v>
      </c>
      <c r="C2825" t="s">
        <v>89</v>
      </c>
      <c r="D2825">
        <v>2020</v>
      </c>
      <c r="F2825" t="s">
        <v>7413</v>
      </c>
      <c r="G2825" t="s">
        <v>7414</v>
      </c>
      <c r="H2825" t="s">
        <v>7415</v>
      </c>
      <c r="I2825" t="s">
        <v>7416</v>
      </c>
      <c r="J2825" t="s">
        <v>58</v>
      </c>
      <c r="K2825" t="s">
        <v>59</v>
      </c>
      <c r="L2825" s="5">
        <v>0</v>
      </c>
      <c r="M2825" s="5">
        <v>0</v>
      </c>
      <c r="N2825" s="5">
        <f t="shared" si="484"/>
        <v>0</v>
      </c>
      <c r="O2825" s="5">
        <v>0</v>
      </c>
      <c r="P2825" s="5">
        <v>0</v>
      </c>
      <c r="Q2825" s="5">
        <f t="shared" si="485"/>
        <v>0</v>
      </c>
      <c r="R2825" s="5">
        <v>0</v>
      </c>
      <c r="S2825" s="5">
        <v>0</v>
      </c>
      <c r="T2825" s="5">
        <f t="shared" si="486"/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f t="shared" si="489"/>
        <v>0</v>
      </c>
      <c r="Z2825" s="5">
        <v>0</v>
      </c>
      <c r="AA2825" s="5">
        <v>1</v>
      </c>
      <c r="AB2825" s="5">
        <f t="shared" si="490"/>
        <v>1</v>
      </c>
      <c r="AC2825" s="5">
        <v>0</v>
      </c>
      <c r="AD2825" s="5">
        <v>0</v>
      </c>
      <c r="AE2825" s="5">
        <f t="shared" si="491"/>
        <v>0</v>
      </c>
      <c r="AF2825" s="5">
        <v>0</v>
      </c>
      <c r="AG2825" s="6">
        <v>44000</v>
      </c>
      <c r="AH2825" s="5">
        <v>1</v>
      </c>
      <c r="AI2825" s="5">
        <v>0</v>
      </c>
      <c r="AJ2825" s="5">
        <v>0</v>
      </c>
      <c r="AK2825" s="5">
        <f t="shared" si="492"/>
        <v>0</v>
      </c>
      <c r="AL2825" s="5">
        <v>0</v>
      </c>
      <c r="AM2825" s="5">
        <v>1</v>
      </c>
      <c r="AN2825" s="5">
        <f t="shared" si="493"/>
        <v>1</v>
      </c>
      <c r="AO2825" s="5">
        <v>0</v>
      </c>
      <c r="AP2825" s="5">
        <v>0</v>
      </c>
      <c r="AQ2825" s="5">
        <f t="shared" si="494"/>
        <v>0</v>
      </c>
      <c r="AR2825" s="5">
        <v>0</v>
      </c>
      <c r="AS2825" s="6">
        <v>44089</v>
      </c>
      <c r="AT2825" s="5">
        <v>1</v>
      </c>
      <c r="AU2825" s="5">
        <v>0</v>
      </c>
      <c r="AV2825" t="str">
        <f t="shared" si="487"/>
        <v>N</v>
      </c>
      <c r="AW2825" t="s">
        <v>60</v>
      </c>
      <c r="AX2825" t="s">
        <v>61</v>
      </c>
      <c r="AY2825" t="s">
        <v>2637</v>
      </c>
      <c r="AZ2825" t="s">
        <v>2637</v>
      </c>
      <c r="BA2825" t="str">
        <f t="shared" si="488"/>
        <v>N</v>
      </c>
    </row>
    <row r="2826" spans="1:53">
      <c r="A2826" t="s">
        <v>436</v>
      </c>
      <c r="B2826" t="s">
        <v>54</v>
      </c>
      <c r="C2826" t="s">
        <v>89</v>
      </c>
      <c r="D2826">
        <v>2020</v>
      </c>
      <c r="F2826" t="s">
        <v>7417</v>
      </c>
      <c r="G2826" t="s">
        <v>7418</v>
      </c>
      <c r="H2826" t="s">
        <v>2720</v>
      </c>
      <c r="I2826" t="s">
        <v>7419</v>
      </c>
      <c r="J2826" t="s">
        <v>58</v>
      </c>
      <c r="K2826" t="s">
        <v>59</v>
      </c>
      <c r="L2826" s="5">
        <v>0</v>
      </c>
      <c r="M2826" s="5">
        <v>0</v>
      </c>
      <c r="N2826" s="5">
        <f t="shared" si="484"/>
        <v>0</v>
      </c>
      <c r="O2826" s="5">
        <v>0</v>
      </c>
      <c r="P2826" s="5">
        <v>0</v>
      </c>
      <c r="Q2826" s="5">
        <f t="shared" si="485"/>
        <v>0</v>
      </c>
      <c r="R2826" s="5">
        <v>0</v>
      </c>
      <c r="S2826" s="5">
        <v>0</v>
      </c>
      <c r="T2826" s="5">
        <f t="shared" si="486"/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f t="shared" si="489"/>
        <v>0</v>
      </c>
      <c r="Z2826" s="5">
        <v>0</v>
      </c>
      <c r="AA2826" s="5">
        <v>1</v>
      </c>
      <c r="AB2826" s="5">
        <f t="shared" si="490"/>
        <v>1</v>
      </c>
      <c r="AC2826" s="5">
        <v>0</v>
      </c>
      <c r="AD2826" s="5">
        <v>0</v>
      </c>
      <c r="AE2826" s="5">
        <f t="shared" si="491"/>
        <v>0</v>
      </c>
      <c r="AF2826" s="5">
        <v>0</v>
      </c>
      <c r="AG2826" s="6">
        <v>43858</v>
      </c>
      <c r="AH2826" s="5">
        <v>1</v>
      </c>
      <c r="AI2826" s="5">
        <v>0</v>
      </c>
      <c r="AJ2826" s="5">
        <v>0</v>
      </c>
      <c r="AK2826" s="5">
        <f t="shared" si="492"/>
        <v>0</v>
      </c>
      <c r="AL2826" s="5">
        <v>0</v>
      </c>
      <c r="AM2826" s="5">
        <v>1</v>
      </c>
      <c r="AN2826" s="5">
        <f t="shared" si="493"/>
        <v>1</v>
      </c>
      <c r="AO2826" s="5">
        <v>0</v>
      </c>
      <c r="AP2826" s="5">
        <v>0</v>
      </c>
      <c r="AQ2826" s="5">
        <f t="shared" si="494"/>
        <v>0</v>
      </c>
      <c r="AR2826" s="5">
        <v>0</v>
      </c>
      <c r="AS2826" s="6">
        <v>43942</v>
      </c>
      <c r="AT2826" s="5">
        <v>1</v>
      </c>
      <c r="AU2826" s="5">
        <v>0</v>
      </c>
      <c r="AV2826" t="str">
        <f t="shared" si="487"/>
        <v>N</v>
      </c>
      <c r="AW2826" t="s">
        <v>60</v>
      </c>
      <c r="AX2826" t="s">
        <v>61</v>
      </c>
      <c r="AY2826" t="s">
        <v>2637</v>
      </c>
      <c r="AZ2826" t="s">
        <v>2637</v>
      </c>
      <c r="BA2826" t="str">
        <f t="shared" si="488"/>
        <v>N</v>
      </c>
    </row>
    <row r="2827" spans="1:53">
      <c r="A2827" t="s">
        <v>436</v>
      </c>
      <c r="B2827" t="s">
        <v>54</v>
      </c>
      <c r="C2827" t="s">
        <v>89</v>
      </c>
      <c r="D2827">
        <v>2020</v>
      </c>
      <c r="F2827" t="s">
        <v>7420</v>
      </c>
      <c r="G2827" t="s">
        <v>7421</v>
      </c>
      <c r="H2827" t="s">
        <v>2720</v>
      </c>
      <c r="I2827" t="s">
        <v>7422</v>
      </c>
      <c r="J2827" t="s">
        <v>58</v>
      </c>
      <c r="K2827" t="s">
        <v>59</v>
      </c>
      <c r="L2827" s="5">
        <v>0</v>
      </c>
      <c r="M2827" s="5">
        <v>0</v>
      </c>
      <c r="N2827" s="5">
        <f t="shared" si="484"/>
        <v>0</v>
      </c>
      <c r="O2827" s="5">
        <v>0</v>
      </c>
      <c r="P2827" s="5">
        <v>0</v>
      </c>
      <c r="Q2827" s="5">
        <f t="shared" si="485"/>
        <v>0</v>
      </c>
      <c r="R2827" s="5">
        <v>0</v>
      </c>
      <c r="S2827" s="5">
        <v>0</v>
      </c>
      <c r="T2827" s="5">
        <f t="shared" si="486"/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f t="shared" si="489"/>
        <v>0</v>
      </c>
      <c r="Z2827" s="5">
        <v>0</v>
      </c>
      <c r="AA2827" s="5">
        <v>1</v>
      </c>
      <c r="AB2827" s="5">
        <f t="shared" si="490"/>
        <v>1</v>
      </c>
      <c r="AC2827" s="5">
        <v>0</v>
      </c>
      <c r="AD2827" s="5">
        <v>0</v>
      </c>
      <c r="AE2827" s="5">
        <f t="shared" si="491"/>
        <v>0</v>
      </c>
      <c r="AF2827" s="5">
        <v>0</v>
      </c>
      <c r="AG2827" s="6">
        <v>43836</v>
      </c>
      <c r="AH2827" s="5">
        <v>1</v>
      </c>
      <c r="AI2827" s="5">
        <v>0</v>
      </c>
      <c r="AJ2827" s="5">
        <v>0</v>
      </c>
      <c r="AK2827" s="5">
        <f t="shared" si="492"/>
        <v>0</v>
      </c>
      <c r="AL2827" s="5">
        <v>0</v>
      </c>
      <c r="AM2827" s="5">
        <v>1</v>
      </c>
      <c r="AN2827" s="5">
        <f t="shared" si="493"/>
        <v>1</v>
      </c>
      <c r="AO2827" s="5">
        <v>0</v>
      </c>
      <c r="AP2827" s="5">
        <v>0</v>
      </c>
      <c r="AQ2827" s="5">
        <f t="shared" si="494"/>
        <v>0</v>
      </c>
      <c r="AR2827" s="5">
        <v>0</v>
      </c>
      <c r="AS2827" s="6">
        <v>43997</v>
      </c>
      <c r="AT2827" s="5">
        <v>1</v>
      </c>
      <c r="AU2827" s="5">
        <v>0</v>
      </c>
      <c r="AV2827" t="str">
        <f t="shared" si="487"/>
        <v>N</v>
      </c>
      <c r="AW2827" t="s">
        <v>60</v>
      </c>
      <c r="AX2827" t="s">
        <v>61</v>
      </c>
      <c r="AY2827" t="s">
        <v>2637</v>
      </c>
      <c r="AZ2827" t="s">
        <v>2637</v>
      </c>
      <c r="BA2827" t="str">
        <f t="shared" si="488"/>
        <v>N</v>
      </c>
    </row>
    <row r="2828" spans="1:53">
      <c r="A2828" t="s">
        <v>436</v>
      </c>
      <c r="B2828" t="s">
        <v>54</v>
      </c>
      <c r="C2828" t="s">
        <v>89</v>
      </c>
      <c r="D2828">
        <v>2020</v>
      </c>
      <c r="F2828" t="s">
        <v>7423</v>
      </c>
      <c r="G2828" t="s">
        <v>7424</v>
      </c>
      <c r="H2828" t="s">
        <v>5050</v>
      </c>
      <c r="I2828" t="s">
        <v>7425</v>
      </c>
      <c r="J2828" t="s">
        <v>58</v>
      </c>
      <c r="K2828" t="s">
        <v>59</v>
      </c>
      <c r="L2828" s="5">
        <v>0</v>
      </c>
      <c r="M2828" s="5">
        <v>0</v>
      </c>
      <c r="N2828" s="5">
        <f t="shared" si="484"/>
        <v>0</v>
      </c>
      <c r="O2828" s="5">
        <v>0</v>
      </c>
      <c r="P2828" s="5">
        <v>0</v>
      </c>
      <c r="Q2828" s="5">
        <f t="shared" si="485"/>
        <v>0</v>
      </c>
      <c r="R2828" s="5">
        <v>0</v>
      </c>
      <c r="S2828" s="5">
        <v>0</v>
      </c>
      <c r="T2828" s="5">
        <f t="shared" si="486"/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f t="shared" si="489"/>
        <v>0</v>
      </c>
      <c r="Z2828" s="5">
        <v>0</v>
      </c>
      <c r="AA2828" s="5">
        <v>1</v>
      </c>
      <c r="AB2828" s="5">
        <f t="shared" si="490"/>
        <v>1</v>
      </c>
      <c r="AC2828" s="5">
        <v>0</v>
      </c>
      <c r="AD2828" s="5">
        <v>0</v>
      </c>
      <c r="AE2828" s="5">
        <f t="shared" si="491"/>
        <v>0</v>
      </c>
      <c r="AF2828" s="5">
        <v>0</v>
      </c>
      <c r="AG2828" s="6">
        <v>43851</v>
      </c>
      <c r="AH2828" s="5">
        <v>1</v>
      </c>
      <c r="AI2828" s="5">
        <v>0</v>
      </c>
      <c r="AJ2828" s="5">
        <v>0</v>
      </c>
      <c r="AK2828" s="5">
        <f t="shared" si="492"/>
        <v>0</v>
      </c>
      <c r="AL2828" s="5">
        <v>0</v>
      </c>
      <c r="AM2828" s="5">
        <v>1</v>
      </c>
      <c r="AN2828" s="5">
        <f t="shared" si="493"/>
        <v>1</v>
      </c>
      <c r="AO2828" s="5">
        <v>0</v>
      </c>
      <c r="AP2828" s="5">
        <v>0</v>
      </c>
      <c r="AQ2828" s="5">
        <f t="shared" si="494"/>
        <v>0</v>
      </c>
      <c r="AR2828" s="5">
        <v>0</v>
      </c>
      <c r="AS2828" s="6">
        <v>43882</v>
      </c>
      <c r="AT2828" s="5">
        <v>1</v>
      </c>
      <c r="AU2828" s="5">
        <v>0</v>
      </c>
      <c r="AV2828" t="str">
        <f t="shared" si="487"/>
        <v>N</v>
      </c>
      <c r="AW2828" t="s">
        <v>60</v>
      </c>
      <c r="AX2828" t="s">
        <v>61</v>
      </c>
      <c r="AY2828" t="s">
        <v>2637</v>
      </c>
      <c r="AZ2828" t="s">
        <v>2637</v>
      </c>
      <c r="BA2828" t="str">
        <f t="shared" si="488"/>
        <v>N</v>
      </c>
    </row>
    <row r="2829" spans="1:53">
      <c r="A2829" t="s">
        <v>436</v>
      </c>
      <c r="B2829" t="s">
        <v>54</v>
      </c>
      <c r="C2829" t="s">
        <v>89</v>
      </c>
      <c r="D2829">
        <v>2020</v>
      </c>
      <c r="F2829" t="s">
        <v>7426</v>
      </c>
      <c r="G2829" t="s">
        <v>7427</v>
      </c>
      <c r="H2829" t="s">
        <v>7428</v>
      </c>
      <c r="I2829" t="s">
        <v>7429</v>
      </c>
      <c r="J2829" t="s">
        <v>58</v>
      </c>
      <c r="K2829" t="s">
        <v>59</v>
      </c>
      <c r="L2829" s="5">
        <v>0</v>
      </c>
      <c r="M2829" s="5">
        <v>0</v>
      </c>
      <c r="N2829" s="5">
        <f t="shared" si="484"/>
        <v>0</v>
      </c>
      <c r="O2829" s="5">
        <v>0</v>
      </c>
      <c r="P2829" s="5">
        <v>0</v>
      </c>
      <c r="Q2829" s="5">
        <f t="shared" si="485"/>
        <v>0</v>
      </c>
      <c r="R2829" s="5">
        <v>0</v>
      </c>
      <c r="S2829" s="5">
        <v>0</v>
      </c>
      <c r="T2829" s="5">
        <f t="shared" si="486"/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f t="shared" si="489"/>
        <v>0</v>
      </c>
      <c r="Z2829" s="5">
        <v>0</v>
      </c>
      <c r="AA2829" s="5">
        <v>1</v>
      </c>
      <c r="AB2829" s="5">
        <f t="shared" si="490"/>
        <v>1</v>
      </c>
      <c r="AC2829" s="5">
        <v>0</v>
      </c>
      <c r="AD2829" s="5">
        <v>0</v>
      </c>
      <c r="AE2829" s="5">
        <f t="shared" si="491"/>
        <v>0</v>
      </c>
      <c r="AF2829" s="5">
        <v>0</v>
      </c>
      <c r="AG2829" s="6">
        <v>43894</v>
      </c>
      <c r="AH2829" s="5">
        <v>1</v>
      </c>
      <c r="AI2829" s="5">
        <v>0</v>
      </c>
      <c r="AJ2829" s="5">
        <v>0</v>
      </c>
      <c r="AK2829" s="5">
        <f t="shared" si="492"/>
        <v>0</v>
      </c>
      <c r="AL2829" s="5">
        <v>0</v>
      </c>
      <c r="AM2829" s="5">
        <v>1</v>
      </c>
      <c r="AN2829" s="5">
        <f t="shared" si="493"/>
        <v>1</v>
      </c>
      <c r="AO2829" s="5">
        <v>0</v>
      </c>
      <c r="AP2829" s="5">
        <v>0</v>
      </c>
      <c r="AQ2829" s="5">
        <f t="shared" si="494"/>
        <v>0</v>
      </c>
      <c r="AR2829" s="5">
        <v>0</v>
      </c>
      <c r="AS2829" s="6">
        <v>44019</v>
      </c>
      <c r="AT2829" s="5">
        <v>1</v>
      </c>
      <c r="AU2829" s="5">
        <v>0</v>
      </c>
      <c r="AV2829" t="str">
        <f t="shared" si="487"/>
        <v>N</v>
      </c>
      <c r="AW2829" t="s">
        <v>60</v>
      </c>
      <c r="AX2829" t="s">
        <v>61</v>
      </c>
      <c r="AY2829" t="s">
        <v>2637</v>
      </c>
      <c r="AZ2829" t="s">
        <v>2637</v>
      </c>
      <c r="BA2829" t="str">
        <f t="shared" si="488"/>
        <v>N</v>
      </c>
    </row>
    <row r="2830" spans="1:53">
      <c r="A2830" t="s">
        <v>436</v>
      </c>
      <c r="B2830" t="s">
        <v>54</v>
      </c>
      <c r="C2830" t="s">
        <v>89</v>
      </c>
      <c r="D2830">
        <v>2020</v>
      </c>
      <c r="F2830" t="s">
        <v>7430</v>
      </c>
      <c r="G2830" t="s">
        <v>7431</v>
      </c>
      <c r="H2830" t="s">
        <v>7432</v>
      </c>
      <c r="I2830" t="s">
        <v>7433</v>
      </c>
      <c r="J2830" t="s">
        <v>58</v>
      </c>
      <c r="K2830" t="s">
        <v>59</v>
      </c>
      <c r="L2830" s="5">
        <v>0</v>
      </c>
      <c r="M2830" s="5">
        <v>0</v>
      </c>
      <c r="N2830" s="5">
        <f t="shared" si="484"/>
        <v>0</v>
      </c>
      <c r="O2830" s="5">
        <v>0</v>
      </c>
      <c r="P2830" s="5">
        <v>0</v>
      </c>
      <c r="Q2830" s="5">
        <f t="shared" si="485"/>
        <v>0</v>
      </c>
      <c r="R2830" s="5">
        <v>0</v>
      </c>
      <c r="S2830" s="5">
        <v>0</v>
      </c>
      <c r="T2830" s="5">
        <f t="shared" si="486"/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f t="shared" si="489"/>
        <v>0</v>
      </c>
      <c r="Z2830" s="5">
        <v>0</v>
      </c>
      <c r="AA2830" s="5">
        <v>1</v>
      </c>
      <c r="AB2830" s="5">
        <f t="shared" si="490"/>
        <v>1</v>
      </c>
      <c r="AC2830" s="5">
        <v>0</v>
      </c>
      <c r="AD2830" s="5">
        <v>0</v>
      </c>
      <c r="AE2830" s="5">
        <f t="shared" si="491"/>
        <v>0</v>
      </c>
      <c r="AF2830" s="5">
        <v>0</v>
      </c>
      <c r="AG2830" s="6">
        <v>43839</v>
      </c>
      <c r="AH2830" s="5">
        <v>1</v>
      </c>
      <c r="AI2830" s="5">
        <v>0</v>
      </c>
      <c r="AJ2830" s="5">
        <v>0</v>
      </c>
      <c r="AK2830" s="5">
        <f t="shared" si="492"/>
        <v>0</v>
      </c>
      <c r="AL2830" s="5">
        <v>0</v>
      </c>
      <c r="AM2830" s="5">
        <v>1</v>
      </c>
      <c r="AN2830" s="5">
        <f t="shared" si="493"/>
        <v>1</v>
      </c>
      <c r="AO2830" s="5">
        <v>0</v>
      </c>
      <c r="AP2830" s="5">
        <v>0</v>
      </c>
      <c r="AQ2830" s="5">
        <f t="shared" si="494"/>
        <v>0</v>
      </c>
      <c r="AR2830" s="5">
        <v>0</v>
      </c>
      <c r="AS2830" s="6">
        <v>44012</v>
      </c>
      <c r="AT2830" s="5">
        <v>1</v>
      </c>
      <c r="AU2830" s="5">
        <v>0</v>
      </c>
      <c r="AV2830" t="str">
        <f t="shared" si="487"/>
        <v>N</v>
      </c>
      <c r="AW2830" t="s">
        <v>60</v>
      </c>
      <c r="AX2830" t="s">
        <v>61</v>
      </c>
      <c r="AY2830" t="s">
        <v>2637</v>
      </c>
      <c r="AZ2830" t="s">
        <v>2637</v>
      </c>
      <c r="BA2830" t="str">
        <f t="shared" si="488"/>
        <v>N</v>
      </c>
    </row>
    <row r="2831" spans="1:53">
      <c r="A2831" t="s">
        <v>436</v>
      </c>
      <c r="B2831" t="s">
        <v>54</v>
      </c>
      <c r="C2831" t="s">
        <v>89</v>
      </c>
      <c r="D2831">
        <v>2020</v>
      </c>
      <c r="F2831" t="s">
        <v>7434</v>
      </c>
      <c r="G2831" t="s">
        <v>7435</v>
      </c>
      <c r="H2831" t="s">
        <v>7436</v>
      </c>
      <c r="I2831" t="s">
        <v>7437</v>
      </c>
      <c r="J2831" t="s">
        <v>58</v>
      </c>
      <c r="K2831" t="s">
        <v>59</v>
      </c>
      <c r="L2831" s="5">
        <v>0</v>
      </c>
      <c r="M2831" s="5">
        <v>0</v>
      </c>
      <c r="N2831" s="5">
        <f t="shared" si="484"/>
        <v>0</v>
      </c>
      <c r="O2831" s="5">
        <v>0</v>
      </c>
      <c r="P2831" s="5">
        <v>0</v>
      </c>
      <c r="Q2831" s="5">
        <f t="shared" si="485"/>
        <v>0</v>
      </c>
      <c r="R2831" s="5">
        <v>0</v>
      </c>
      <c r="S2831" s="5">
        <v>0</v>
      </c>
      <c r="T2831" s="5">
        <f t="shared" si="486"/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f t="shared" si="489"/>
        <v>0</v>
      </c>
      <c r="Z2831" s="5">
        <v>0</v>
      </c>
      <c r="AA2831" s="5">
        <v>1</v>
      </c>
      <c r="AB2831" s="5">
        <f t="shared" si="490"/>
        <v>1</v>
      </c>
      <c r="AC2831" s="5">
        <v>0</v>
      </c>
      <c r="AD2831" s="5">
        <v>0</v>
      </c>
      <c r="AE2831" s="5">
        <f t="shared" si="491"/>
        <v>0</v>
      </c>
      <c r="AF2831" s="5">
        <v>0</v>
      </c>
      <c r="AG2831" s="6">
        <v>43845</v>
      </c>
      <c r="AH2831" s="5">
        <v>1</v>
      </c>
      <c r="AI2831" s="5">
        <v>0</v>
      </c>
      <c r="AJ2831" s="5">
        <v>0</v>
      </c>
      <c r="AK2831" s="5">
        <f t="shared" si="492"/>
        <v>0</v>
      </c>
      <c r="AL2831" s="5">
        <v>0</v>
      </c>
      <c r="AM2831" s="5">
        <v>1</v>
      </c>
      <c r="AN2831" s="5">
        <f t="shared" si="493"/>
        <v>1</v>
      </c>
      <c r="AO2831" s="5">
        <v>0</v>
      </c>
      <c r="AP2831" s="5">
        <v>0</v>
      </c>
      <c r="AQ2831" s="5">
        <f t="shared" si="494"/>
        <v>0</v>
      </c>
      <c r="AR2831" s="5">
        <v>0</v>
      </c>
      <c r="AS2831" s="6">
        <v>44020</v>
      </c>
      <c r="AT2831" s="5">
        <v>1</v>
      </c>
      <c r="AU2831" s="5">
        <v>0</v>
      </c>
      <c r="AV2831" t="str">
        <f t="shared" si="487"/>
        <v>N</v>
      </c>
      <c r="AW2831" t="s">
        <v>60</v>
      </c>
      <c r="AX2831" t="s">
        <v>61</v>
      </c>
      <c r="AY2831" t="s">
        <v>2637</v>
      </c>
      <c r="AZ2831" t="s">
        <v>2637</v>
      </c>
      <c r="BA2831" t="str">
        <f t="shared" si="488"/>
        <v>N</v>
      </c>
    </row>
    <row r="2832" spans="1:53">
      <c r="A2832" t="s">
        <v>436</v>
      </c>
      <c r="B2832" t="s">
        <v>54</v>
      </c>
      <c r="C2832" t="s">
        <v>89</v>
      </c>
      <c r="D2832">
        <v>2020</v>
      </c>
      <c r="F2832" t="s">
        <v>7438</v>
      </c>
      <c r="G2832" t="s">
        <v>7439</v>
      </c>
      <c r="H2832" t="s">
        <v>7440</v>
      </c>
      <c r="I2832" t="s">
        <v>7441</v>
      </c>
      <c r="J2832" t="s">
        <v>58</v>
      </c>
      <c r="K2832" t="s">
        <v>59</v>
      </c>
      <c r="L2832" s="5">
        <v>0</v>
      </c>
      <c r="M2832" s="5">
        <v>0</v>
      </c>
      <c r="N2832" s="5">
        <f t="shared" si="484"/>
        <v>0</v>
      </c>
      <c r="O2832" s="5">
        <v>0</v>
      </c>
      <c r="P2832" s="5">
        <v>0</v>
      </c>
      <c r="Q2832" s="5">
        <f t="shared" si="485"/>
        <v>0</v>
      </c>
      <c r="R2832" s="5">
        <v>0</v>
      </c>
      <c r="S2832" s="5">
        <v>0</v>
      </c>
      <c r="T2832" s="5">
        <f t="shared" si="486"/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f t="shared" si="489"/>
        <v>0</v>
      </c>
      <c r="Z2832" s="5">
        <v>0</v>
      </c>
      <c r="AA2832" s="5">
        <v>1</v>
      </c>
      <c r="AB2832" s="5">
        <f t="shared" si="490"/>
        <v>1</v>
      </c>
      <c r="AC2832" s="5">
        <v>0</v>
      </c>
      <c r="AD2832" s="5">
        <v>0</v>
      </c>
      <c r="AE2832" s="5">
        <f t="shared" si="491"/>
        <v>0</v>
      </c>
      <c r="AF2832" s="5">
        <v>0</v>
      </c>
      <c r="AG2832" s="6">
        <v>43941</v>
      </c>
      <c r="AH2832" s="5">
        <v>1</v>
      </c>
      <c r="AI2832" s="5">
        <v>0</v>
      </c>
      <c r="AJ2832" s="5">
        <v>0</v>
      </c>
      <c r="AK2832" s="5">
        <f t="shared" si="492"/>
        <v>0</v>
      </c>
      <c r="AL2832" s="5">
        <v>0</v>
      </c>
      <c r="AM2832" s="5">
        <v>1</v>
      </c>
      <c r="AN2832" s="5">
        <f t="shared" si="493"/>
        <v>1</v>
      </c>
      <c r="AO2832" s="5">
        <v>0</v>
      </c>
      <c r="AP2832" s="5">
        <v>0</v>
      </c>
      <c r="AQ2832" s="5">
        <f t="shared" si="494"/>
        <v>0</v>
      </c>
      <c r="AR2832" s="5">
        <v>0</v>
      </c>
      <c r="AS2832" s="6">
        <v>44006</v>
      </c>
      <c r="AT2832" s="5">
        <v>1</v>
      </c>
      <c r="AU2832" s="5">
        <v>0</v>
      </c>
      <c r="AV2832" t="str">
        <f t="shared" si="487"/>
        <v>N</v>
      </c>
      <c r="AW2832" t="s">
        <v>60</v>
      </c>
      <c r="AX2832" t="s">
        <v>61</v>
      </c>
      <c r="AY2832" t="s">
        <v>2637</v>
      </c>
      <c r="AZ2832" t="s">
        <v>2637</v>
      </c>
      <c r="BA2832" t="str">
        <f t="shared" si="488"/>
        <v>N</v>
      </c>
    </row>
    <row r="2833" spans="1:53">
      <c r="A2833" t="s">
        <v>436</v>
      </c>
      <c r="B2833" t="s">
        <v>54</v>
      </c>
      <c r="C2833" t="s">
        <v>89</v>
      </c>
      <c r="D2833">
        <v>2020</v>
      </c>
      <c r="F2833" t="s">
        <v>7442</v>
      </c>
      <c r="G2833" t="s">
        <v>7443</v>
      </c>
      <c r="H2833" t="s">
        <v>2720</v>
      </c>
      <c r="I2833" t="s">
        <v>7444</v>
      </c>
      <c r="J2833" t="s">
        <v>58</v>
      </c>
      <c r="K2833" t="s">
        <v>59</v>
      </c>
      <c r="L2833" s="5">
        <v>0</v>
      </c>
      <c r="M2833" s="5">
        <v>0</v>
      </c>
      <c r="N2833" s="5">
        <f t="shared" si="484"/>
        <v>0</v>
      </c>
      <c r="O2833" s="5">
        <v>0</v>
      </c>
      <c r="P2833" s="5">
        <v>0</v>
      </c>
      <c r="Q2833" s="5">
        <f t="shared" si="485"/>
        <v>0</v>
      </c>
      <c r="R2833" s="5">
        <v>0</v>
      </c>
      <c r="S2833" s="5">
        <v>0</v>
      </c>
      <c r="T2833" s="5">
        <f t="shared" si="486"/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f t="shared" si="489"/>
        <v>0</v>
      </c>
      <c r="Z2833" s="5">
        <v>0</v>
      </c>
      <c r="AA2833" s="5">
        <v>1</v>
      </c>
      <c r="AB2833" s="5">
        <f t="shared" si="490"/>
        <v>1</v>
      </c>
      <c r="AC2833" s="5">
        <v>0</v>
      </c>
      <c r="AD2833" s="5">
        <v>0</v>
      </c>
      <c r="AE2833" s="5">
        <f t="shared" si="491"/>
        <v>0</v>
      </c>
      <c r="AF2833" s="5">
        <v>0</v>
      </c>
      <c r="AG2833" s="6">
        <v>43899</v>
      </c>
      <c r="AH2833" s="5">
        <v>1</v>
      </c>
      <c r="AI2833" s="5">
        <v>0</v>
      </c>
      <c r="AJ2833" s="5">
        <v>0</v>
      </c>
      <c r="AK2833" s="5">
        <f t="shared" si="492"/>
        <v>0</v>
      </c>
      <c r="AL2833" s="5">
        <v>0</v>
      </c>
      <c r="AM2833" s="5">
        <v>1</v>
      </c>
      <c r="AN2833" s="5">
        <f t="shared" si="493"/>
        <v>1</v>
      </c>
      <c r="AO2833" s="5">
        <v>0</v>
      </c>
      <c r="AP2833" s="5">
        <v>0</v>
      </c>
      <c r="AQ2833" s="5">
        <f t="shared" si="494"/>
        <v>0</v>
      </c>
      <c r="AR2833" s="5">
        <v>0</v>
      </c>
      <c r="AS2833" s="6">
        <v>44018</v>
      </c>
      <c r="AT2833" s="5">
        <v>1</v>
      </c>
      <c r="AU2833" s="5">
        <v>0</v>
      </c>
      <c r="AV2833" t="str">
        <f t="shared" si="487"/>
        <v>N</v>
      </c>
      <c r="AW2833" t="s">
        <v>60</v>
      </c>
      <c r="AX2833" t="s">
        <v>61</v>
      </c>
      <c r="AY2833" t="s">
        <v>2637</v>
      </c>
      <c r="AZ2833" t="s">
        <v>2637</v>
      </c>
      <c r="BA2833" t="str">
        <f t="shared" si="488"/>
        <v>N</v>
      </c>
    </row>
    <row r="2834" spans="1:53">
      <c r="A2834" t="s">
        <v>436</v>
      </c>
      <c r="B2834" t="s">
        <v>54</v>
      </c>
      <c r="C2834" t="s">
        <v>89</v>
      </c>
      <c r="D2834">
        <v>2020</v>
      </c>
      <c r="F2834" t="s">
        <v>7445</v>
      </c>
      <c r="G2834" t="s">
        <v>7446</v>
      </c>
      <c r="H2834" t="s">
        <v>4722</v>
      </c>
      <c r="I2834" t="s">
        <v>7447</v>
      </c>
      <c r="J2834" t="s">
        <v>58</v>
      </c>
      <c r="K2834" t="s">
        <v>59</v>
      </c>
      <c r="L2834" s="5">
        <v>0</v>
      </c>
      <c r="M2834" s="5">
        <v>0</v>
      </c>
      <c r="N2834" s="5">
        <f t="shared" si="484"/>
        <v>0</v>
      </c>
      <c r="O2834" s="5">
        <v>0</v>
      </c>
      <c r="P2834" s="5">
        <v>0</v>
      </c>
      <c r="Q2834" s="5">
        <f t="shared" si="485"/>
        <v>0</v>
      </c>
      <c r="R2834" s="5">
        <v>0</v>
      </c>
      <c r="S2834" s="5">
        <v>0</v>
      </c>
      <c r="T2834" s="5">
        <f t="shared" si="486"/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f t="shared" si="489"/>
        <v>0</v>
      </c>
      <c r="Z2834" s="5">
        <v>0</v>
      </c>
      <c r="AA2834" s="5">
        <v>1</v>
      </c>
      <c r="AB2834" s="5">
        <f t="shared" si="490"/>
        <v>1</v>
      </c>
      <c r="AC2834" s="5">
        <v>0</v>
      </c>
      <c r="AD2834" s="5">
        <v>0</v>
      </c>
      <c r="AE2834" s="5">
        <f t="shared" si="491"/>
        <v>0</v>
      </c>
      <c r="AF2834" s="5">
        <v>0</v>
      </c>
      <c r="AG2834" s="6">
        <v>43859</v>
      </c>
      <c r="AH2834" s="5">
        <v>1</v>
      </c>
      <c r="AI2834" s="5">
        <v>0</v>
      </c>
      <c r="AJ2834" s="5">
        <v>0</v>
      </c>
      <c r="AK2834" s="5">
        <f t="shared" si="492"/>
        <v>0</v>
      </c>
      <c r="AL2834" s="5">
        <v>0</v>
      </c>
      <c r="AM2834" s="5">
        <v>1</v>
      </c>
      <c r="AN2834" s="5">
        <f t="shared" si="493"/>
        <v>1</v>
      </c>
      <c r="AO2834" s="5">
        <v>0</v>
      </c>
      <c r="AP2834" s="5">
        <v>0</v>
      </c>
      <c r="AQ2834" s="5">
        <f t="shared" si="494"/>
        <v>0</v>
      </c>
      <c r="AR2834" s="5">
        <v>0</v>
      </c>
      <c r="AS2834" s="6">
        <v>43901</v>
      </c>
      <c r="AT2834" s="5">
        <v>1</v>
      </c>
      <c r="AU2834" s="5">
        <v>0</v>
      </c>
      <c r="AV2834" t="str">
        <f t="shared" si="487"/>
        <v>N</v>
      </c>
      <c r="AW2834" t="s">
        <v>60</v>
      </c>
      <c r="AX2834" t="s">
        <v>61</v>
      </c>
      <c r="AY2834" t="s">
        <v>2637</v>
      </c>
      <c r="AZ2834" t="s">
        <v>2637</v>
      </c>
      <c r="BA2834" t="str">
        <f t="shared" si="488"/>
        <v>N</v>
      </c>
    </row>
    <row r="2835" spans="1:53">
      <c r="A2835" t="s">
        <v>436</v>
      </c>
      <c r="B2835" t="s">
        <v>54</v>
      </c>
      <c r="C2835" t="s">
        <v>89</v>
      </c>
      <c r="D2835">
        <v>2020</v>
      </c>
      <c r="F2835" t="s">
        <v>7448</v>
      </c>
      <c r="G2835" t="s">
        <v>7449</v>
      </c>
      <c r="H2835" t="s">
        <v>7450</v>
      </c>
      <c r="I2835" t="s">
        <v>7451</v>
      </c>
      <c r="J2835" t="s">
        <v>58</v>
      </c>
      <c r="K2835" t="s">
        <v>59</v>
      </c>
      <c r="L2835" s="5">
        <v>0</v>
      </c>
      <c r="M2835" s="5">
        <v>0</v>
      </c>
      <c r="N2835" s="5">
        <f t="shared" si="484"/>
        <v>0</v>
      </c>
      <c r="O2835" s="5">
        <v>0</v>
      </c>
      <c r="P2835" s="5">
        <v>0</v>
      </c>
      <c r="Q2835" s="5">
        <f t="shared" si="485"/>
        <v>0</v>
      </c>
      <c r="R2835" s="5">
        <v>0</v>
      </c>
      <c r="S2835" s="5">
        <v>0</v>
      </c>
      <c r="T2835" s="5">
        <f t="shared" si="486"/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f t="shared" si="489"/>
        <v>0</v>
      </c>
      <c r="Z2835" s="5">
        <v>0</v>
      </c>
      <c r="AA2835" s="5">
        <v>1</v>
      </c>
      <c r="AB2835" s="5">
        <f t="shared" si="490"/>
        <v>1</v>
      </c>
      <c r="AC2835" s="5">
        <v>0</v>
      </c>
      <c r="AD2835" s="5">
        <v>0</v>
      </c>
      <c r="AE2835" s="5">
        <f t="shared" si="491"/>
        <v>0</v>
      </c>
      <c r="AF2835" s="5">
        <v>0</v>
      </c>
      <c r="AG2835" s="6">
        <v>43901</v>
      </c>
      <c r="AH2835" s="5">
        <v>1</v>
      </c>
      <c r="AI2835" s="5">
        <v>0</v>
      </c>
      <c r="AJ2835" s="5">
        <v>0</v>
      </c>
      <c r="AK2835" s="5">
        <f t="shared" si="492"/>
        <v>0</v>
      </c>
      <c r="AL2835" s="5">
        <v>0</v>
      </c>
      <c r="AM2835" s="5">
        <v>1</v>
      </c>
      <c r="AN2835" s="5">
        <f t="shared" si="493"/>
        <v>1</v>
      </c>
      <c r="AO2835" s="5">
        <v>0</v>
      </c>
      <c r="AP2835" s="5">
        <v>0</v>
      </c>
      <c r="AQ2835" s="5">
        <f t="shared" si="494"/>
        <v>0</v>
      </c>
      <c r="AR2835" s="5">
        <v>0</v>
      </c>
      <c r="AS2835" s="6">
        <v>44075</v>
      </c>
      <c r="AT2835" s="5">
        <v>1</v>
      </c>
      <c r="AU2835" s="5">
        <v>0</v>
      </c>
      <c r="AV2835" t="str">
        <f t="shared" si="487"/>
        <v>N</v>
      </c>
      <c r="AW2835" t="s">
        <v>60</v>
      </c>
      <c r="AX2835" t="s">
        <v>61</v>
      </c>
      <c r="AY2835" t="s">
        <v>2637</v>
      </c>
      <c r="AZ2835" t="s">
        <v>2637</v>
      </c>
      <c r="BA2835" t="str">
        <f t="shared" si="488"/>
        <v>N</v>
      </c>
    </row>
    <row r="2836" spans="1:53">
      <c r="A2836" t="s">
        <v>436</v>
      </c>
      <c r="B2836" t="s">
        <v>54</v>
      </c>
      <c r="C2836" t="s">
        <v>89</v>
      </c>
      <c r="D2836">
        <v>2020</v>
      </c>
      <c r="F2836" t="s">
        <v>7452</v>
      </c>
      <c r="G2836" t="s">
        <v>7453</v>
      </c>
      <c r="H2836" t="s">
        <v>2720</v>
      </c>
      <c r="I2836" t="s">
        <v>7454</v>
      </c>
      <c r="J2836" t="s">
        <v>58</v>
      </c>
      <c r="K2836" t="s">
        <v>59</v>
      </c>
      <c r="L2836" s="5">
        <v>0</v>
      </c>
      <c r="M2836" s="5">
        <v>0</v>
      </c>
      <c r="N2836" s="5">
        <f t="shared" si="484"/>
        <v>0</v>
      </c>
      <c r="O2836" s="5">
        <v>0</v>
      </c>
      <c r="P2836" s="5">
        <v>0</v>
      </c>
      <c r="Q2836" s="5">
        <f t="shared" si="485"/>
        <v>0</v>
      </c>
      <c r="R2836" s="5">
        <v>0</v>
      </c>
      <c r="S2836" s="5">
        <v>0</v>
      </c>
      <c r="T2836" s="5">
        <f t="shared" si="486"/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f t="shared" si="489"/>
        <v>0</v>
      </c>
      <c r="Z2836" s="5">
        <v>0</v>
      </c>
      <c r="AA2836" s="5">
        <v>1</v>
      </c>
      <c r="AB2836" s="5">
        <f t="shared" si="490"/>
        <v>1</v>
      </c>
      <c r="AC2836" s="5">
        <v>0</v>
      </c>
      <c r="AD2836" s="5">
        <v>0</v>
      </c>
      <c r="AE2836" s="5">
        <f t="shared" si="491"/>
        <v>0</v>
      </c>
      <c r="AF2836" s="5">
        <v>0</v>
      </c>
      <c r="AG2836" s="6">
        <v>43844</v>
      </c>
      <c r="AH2836" s="5">
        <v>1</v>
      </c>
      <c r="AI2836" s="5">
        <v>0</v>
      </c>
      <c r="AJ2836" s="5">
        <v>0</v>
      </c>
      <c r="AK2836" s="5">
        <f t="shared" si="492"/>
        <v>0</v>
      </c>
      <c r="AL2836" s="5">
        <v>0</v>
      </c>
      <c r="AM2836" s="5">
        <v>1</v>
      </c>
      <c r="AN2836" s="5">
        <f t="shared" si="493"/>
        <v>1</v>
      </c>
      <c r="AO2836" s="5">
        <v>0</v>
      </c>
      <c r="AP2836" s="5">
        <v>0</v>
      </c>
      <c r="AQ2836" s="5">
        <f t="shared" si="494"/>
        <v>0</v>
      </c>
      <c r="AR2836" s="5">
        <v>0</v>
      </c>
      <c r="AS2836" s="6">
        <v>43993</v>
      </c>
      <c r="AT2836" s="5">
        <v>1</v>
      </c>
      <c r="AU2836" s="5">
        <v>0</v>
      </c>
      <c r="AV2836" t="str">
        <f t="shared" si="487"/>
        <v>N</v>
      </c>
      <c r="AW2836" t="s">
        <v>60</v>
      </c>
      <c r="AX2836" t="s">
        <v>61</v>
      </c>
      <c r="AY2836" t="s">
        <v>2637</v>
      </c>
      <c r="AZ2836" t="s">
        <v>2637</v>
      </c>
      <c r="BA2836" t="str">
        <f t="shared" si="488"/>
        <v>N</v>
      </c>
    </row>
    <row r="2837" spans="1:53">
      <c r="A2837" t="s">
        <v>436</v>
      </c>
      <c r="B2837" t="s">
        <v>54</v>
      </c>
      <c r="C2837" t="s">
        <v>89</v>
      </c>
      <c r="D2837">
        <v>2020</v>
      </c>
      <c r="F2837" t="s">
        <v>7455</v>
      </c>
      <c r="G2837" t="s">
        <v>7456</v>
      </c>
      <c r="H2837" t="s">
        <v>7457</v>
      </c>
      <c r="I2837" t="s">
        <v>7458</v>
      </c>
      <c r="J2837" t="s">
        <v>58</v>
      </c>
      <c r="K2837" t="s">
        <v>59</v>
      </c>
      <c r="L2837" s="5">
        <v>0</v>
      </c>
      <c r="M2837" s="5">
        <v>0</v>
      </c>
      <c r="N2837" s="5">
        <f t="shared" si="484"/>
        <v>0</v>
      </c>
      <c r="O2837" s="5">
        <v>0</v>
      </c>
      <c r="P2837" s="5">
        <v>0</v>
      </c>
      <c r="Q2837" s="5">
        <f t="shared" si="485"/>
        <v>0</v>
      </c>
      <c r="R2837" s="5">
        <v>0</v>
      </c>
      <c r="S2837" s="5">
        <v>0</v>
      </c>
      <c r="T2837" s="5">
        <f t="shared" si="486"/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f t="shared" si="489"/>
        <v>0</v>
      </c>
      <c r="Z2837" s="5">
        <v>0</v>
      </c>
      <c r="AA2837" s="5">
        <v>1</v>
      </c>
      <c r="AB2837" s="5">
        <f t="shared" si="490"/>
        <v>1</v>
      </c>
      <c r="AC2837" s="5">
        <v>0</v>
      </c>
      <c r="AD2837" s="5">
        <v>0</v>
      </c>
      <c r="AE2837" s="5">
        <f t="shared" si="491"/>
        <v>0</v>
      </c>
      <c r="AF2837" s="5">
        <v>0</v>
      </c>
      <c r="AG2837" s="6">
        <v>43844</v>
      </c>
      <c r="AH2837" s="5">
        <v>1</v>
      </c>
      <c r="AI2837" s="5">
        <v>0</v>
      </c>
      <c r="AJ2837" s="5">
        <v>0</v>
      </c>
      <c r="AK2837" s="5">
        <f t="shared" si="492"/>
        <v>0</v>
      </c>
      <c r="AL2837" s="5">
        <v>0</v>
      </c>
      <c r="AM2837" s="5">
        <v>1</v>
      </c>
      <c r="AN2837" s="5">
        <f t="shared" si="493"/>
        <v>1</v>
      </c>
      <c r="AO2837" s="5">
        <v>0</v>
      </c>
      <c r="AP2837" s="5">
        <v>0</v>
      </c>
      <c r="AQ2837" s="5">
        <f t="shared" si="494"/>
        <v>0</v>
      </c>
      <c r="AR2837" s="5">
        <v>0</v>
      </c>
      <c r="AS2837" s="6">
        <v>43901</v>
      </c>
      <c r="AT2837" s="5">
        <v>1</v>
      </c>
      <c r="AU2837" s="5">
        <v>0</v>
      </c>
      <c r="AV2837" t="str">
        <f t="shared" si="487"/>
        <v>N</v>
      </c>
      <c r="AW2837" t="s">
        <v>60</v>
      </c>
      <c r="AX2837" t="s">
        <v>61</v>
      </c>
      <c r="AY2837" t="s">
        <v>2637</v>
      </c>
      <c r="AZ2837" t="s">
        <v>2637</v>
      </c>
      <c r="BA2837" t="str">
        <f t="shared" si="488"/>
        <v>N</v>
      </c>
    </row>
    <row r="2838" spans="1:53">
      <c r="A2838" t="s">
        <v>436</v>
      </c>
      <c r="B2838" t="s">
        <v>54</v>
      </c>
      <c r="C2838" t="s">
        <v>89</v>
      </c>
      <c r="D2838">
        <v>2020</v>
      </c>
      <c r="F2838" t="s">
        <v>7459</v>
      </c>
      <c r="G2838" t="s">
        <v>7460</v>
      </c>
      <c r="H2838" t="s">
        <v>6555</v>
      </c>
      <c r="I2838" t="s">
        <v>7461</v>
      </c>
      <c r="J2838" t="s">
        <v>58</v>
      </c>
      <c r="K2838" t="s">
        <v>59</v>
      </c>
      <c r="L2838" s="5">
        <v>0</v>
      </c>
      <c r="M2838" s="5">
        <v>0</v>
      </c>
      <c r="N2838" s="5">
        <f t="shared" si="484"/>
        <v>0</v>
      </c>
      <c r="O2838" s="5">
        <v>0</v>
      </c>
      <c r="P2838" s="5">
        <v>0</v>
      </c>
      <c r="Q2838" s="5">
        <f t="shared" si="485"/>
        <v>0</v>
      </c>
      <c r="R2838" s="5">
        <v>0</v>
      </c>
      <c r="S2838" s="5">
        <v>0</v>
      </c>
      <c r="T2838" s="5">
        <f t="shared" si="486"/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f t="shared" si="489"/>
        <v>0</v>
      </c>
      <c r="Z2838" s="5">
        <v>0</v>
      </c>
      <c r="AA2838" s="5">
        <v>1</v>
      </c>
      <c r="AB2838" s="5">
        <f t="shared" si="490"/>
        <v>1</v>
      </c>
      <c r="AC2838" s="5">
        <v>0</v>
      </c>
      <c r="AD2838" s="5">
        <v>0</v>
      </c>
      <c r="AE2838" s="5">
        <f t="shared" si="491"/>
        <v>0</v>
      </c>
      <c r="AF2838" s="5">
        <v>0</v>
      </c>
      <c r="AG2838" s="6">
        <v>43839</v>
      </c>
      <c r="AH2838" s="5">
        <v>1</v>
      </c>
      <c r="AI2838" s="5">
        <v>0</v>
      </c>
      <c r="AJ2838" s="5">
        <v>0</v>
      </c>
      <c r="AK2838" s="5">
        <f t="shared" si="492"/>
        <v>0</v>
      </c>
      <c r="AL2838" s="5">
        <v>0</v>
      </c>
      <c r="AM2838" s="5">
        <v>1</v>
      </c>
      <c r="AN2838" s="5">
        <f t="shared" si="493"/>
        <v>1</v>
      </c>
      <c r="AO2838" s="5">
        <v>0</v>
      </c>
      <c r="AP2838" s="5">
        <v>0</v>
      </c>
      <c r="AQ2838" s="5">
        <f t="shared" si="494"/>
        <v>0</v>
      </c>
      <c r="AR2838" s="5">
        <v>0</v>
      </c>
      <c r="AS2838" s="6">
        <v>44104</v>
      </c>
      <c r="AT2838" s="5">
        <v>1</v>
      </c>
      <c r="AU2838" s="5">
        <v>0</v>
      </c>
      <c r="AV2838" t="str">
        <f t="shared" si="487"/>
        <v>N</v>
      </c>
      <c r="AW2838" t="s">
        <v>60</v>
      </c>
      <c r="AX2838" t="s">
        <v>61</v>
      </c>
      <c r="AY2838" t="s">
        <v>2637</v>
      </c>
      <c r="AZ2838" t="s">
        <v>2637</v>
      </c>
      <c r="BA2838" t="str">
        <f t="shared" si="488"/>
        <v>N</v>
      </c>
    </row>
    <row r="2839" spans="1:53">
      <c r="A2839" t="s">
        <v>436</v>
      </c>
      <c r="B2839" t="s">
        <v>54</v>
      </c>
      <c r="C2839" t="s">
        <v>89</v>
      </c>
      <c r="D2839">
        <v>2020</v>
      </c>
      <c r="F2839" t="s">
        <v>7462</v>
      </c>
      <c r="G2839" t="s">
        <v>7463</v>
      </c>
      <c r="H2839" t="s">
        <v>2720</v>
      </c>
      <c r="I2839" t="s">
        <v>7464</v>
      </c>
      <c r="J2839" t="s">
        <v>58</v>
      </c>
      <c r="K2839" t="s">
        <v>59</v>
      </c>
      <c r="L2839" s="5">
        <v>0</v>
      </c>
      <c r="M2839" s="5">
        <v>0</v>
      </c>
      <c r="N2839" s="5">
        <f t="shared" si="484"/>
        <v>0</v>
      </c>
      <c r="O2839" s="5">
        <v>0</v>
      </c>
      <c r="P2839" s="5">
        <v>0</v>
      </c>
      <c r="Q2839" s="5">
        <f t="shared" si="485"/>
        <v>0</v>
      </c>
      <c r="R2839" s="5">
        <v>0</v>
      </c>
      <c r="S2839" s="5">
        <v>0</v>
      </c>
      <c r="T2839" s="5">
        <f t="shared" si="486"/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f t="shared" si="489"/>
        <v>0</v>
      </c>
      <c r="Z2839" s="5">
        <v>0</v>
      </c>
      <c r="AA2839" s="5">
        <v>1</v>
      </c>
      <c r="AB2839" s="5">
        <f t="shared" si="490"/>
        <v>1</v>
      </c>
      <c r="AC2839" s="5">
        <v>0</v>
      </c>
      <c r="AD2839" s="5">
        <v>0</v>
      </c>
      <c r="AE2839" s="5">
        <f t="shared" si="491"/>
        <v>0</v>
      </c>
      <c r="AF2839" s="5">
        <v>0</v>
      </c>
      <c r="AG2839" s="6">
        <v>43836</v>
      </c>
      <c r="AH2839" s="5">
        <v>1</v>
      </c>
      <c r="AI2839" s="5">
        <v>0</v>
      </c>
      <c r="AJ2839" s="5">
        <v>0</v>
      </c>
      <c r="AK2839" s="5">
        <f t="shared" si="492"/>
        <v>0</v>
      </c>
      <c r="AL2839" s="5">
        <v>0</v>
      </c>
      <c r="AM2839" s="5">
        <v>1</v>
      </c>
      <c r="AN2839" s="5">
        <f t="shared" si="493"/>
        <v>1</v>
      </c>
      <c r="AO2839" s="5">
        <v>0</v>
      </c>
      <c r="AP2839" s="5">
        <v>0</v>
      </c>
      <c r="AQ2839" s="5">
        <f t="shared" si="494"/>
        <v>0</v>
      </c>
      <c r="AR2839" s="5">
        <v>0</v>
      </c>
      <c r="AS2839" s="6">
        <v>44159</v>
      </c>
      <c r="AT2839" s="5">
        <v>1</v>
      </c>
      <c r="AU2839" s="5">
        <v>0</v>
      </c>
      <c r="AV2839" t="str">
        <f t="shared" si="487"/>
        <v>N</v>
      </c>
      <c r="AW2839" t="s">
        <v>60</v>
      </c>
      <c r="AX2839" t="s">
        <v>61</v>
      </c>
      <c r="AY2839" t="s">
        <v>2637</v>
      </c>
      <c r="AZ2839" t="s">
        <v>2637</v>
      </c>
      <c r="BA2839" t="str">
        <f t="shared" si="488"/>
        <v>N</v>
      </c>
    </row>
    <row r="2840" spans="1:53">
      <c r="A2840" t="s">
        <v>436</v>
      </c>
      <c r="B2840" t="s">
        <v>54</v>
      </c>
      <c r="C2840" t="s">
        <v>89</v>
      </c>
      <c r="D2840">
        <v>2020</v>
      </c>
      <c r="F2840" t="s">
        <v>7465</v>
      </c>
      <c r="G2840" t="s">
        <v>7466</v>
      </c>
      <c r="H2840" t="s">
        <v>5071</v>
      </c>
      <c r="I2840" t="s">
        <v>7467</v>
      </c>
      <c r="J2840" t="s">
        <v>58</v>
      </c>
      <c r="K2840" t="s">
        <v>59</v>
      </c>
      <c r="L2840" s="5">
        <v>0</v>
      </c>
      <c r="M2840" s="5">
        <v>0</v>
      </c>
      <c r="N2840" s="5">
        <f t="shared" si="484"/>
        <v>0</v>
      </c>
      <c r="O2840" s="5">
        <v>0</v>
      </c>
      <c r="P2840" s="5">
        <v>0</v>
      </c>
      <c r="Q2840" s="5">
        <f t="shared" si="485"/>
        <v>0</v>
      </c>
      <c r="R2840" s="5">
        <v>0</v>
      </c>
      <c r="S2840" s="5">
        <v>0</v>
      </c>
      <c r="T2840" s="5">
        <f t="shared" si="486"/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f t="shared" si="489"/>
        <v>0</v>
      </c>
      <c r="Z2840" s="5">
        <v>0</v>
      </c>
      <c r="AA2840" s="5">
        <v>1</v>
      </c>
      <c r="AB2840" s="5">
        <f t="shared" si="490"/>
        <v>1</v>
      </c>
      <c r="AC2840" s="5">
        <v>0</v>
      </c>
      <c r="AD2840" s="5">
        <v>0</v>
      </c>
      <c r="AE2840" s="5">
        <f t="shared" si="491"/>
        <v>0</v>
      </c>
      <c r="AF2840" s="5">
        <v>0</v>
      </c>
      <c r="AG2840" s="6">
        <v>43979</v>
      </c>
      <c r="AH2840" s="5">
        <v>1</v>
      </c>
      <c r="AI2840" s="5">
        <v>0</v>
      </c>
      <c r="AJ2840" s="5">
        <v>0</v>
      </c>
      <c r="AK2840" s="5">
        <f t="shared" si="492"/>
        <v>0</v>
      </c>
      <c r="AL2840" s="5">
        <v>0</v>
      </c>
      <c r="AM2840" s="5">
        <v>1</v>
      </c>
      <c r="AN2840" s="5">
        <f t="shared" si="493"/>
        <v>1</v>
      </c>
      <c r="AO2840" s="5">
        <v>0</v>
      </c>
      <c r="AP2840" s="5">
        <v>0</v>
      </c>
      <c r="AQ2840" s="5">
        <f t="shared" si="494"/>
        <v>0</v>
      </c>
      <c r="AR2840" s="5">
        <v>0</v>
      </c>
      <c r="AS2840" s="6">
        <v>44166</v>
      </c>
      <c r="AT2840" s="5">
        <v>1</v>
      </c>
      <c r="AU2840" s="5">
        <v>0</v>
      </c>
      <c r="AV2840" t="str">
        <f t="shared" si="487"/>
        <v>N</v>
      </c>
      <c r="AW2840" t="s">
        <v>60</v>
      </c>
      <c r="AX2840" t="s">
        <v>61</v>
      </c>
      <c r="AY2840" t="s">
        <v>2637</v>
      </c>
      <c r="AZ2840" t="s">
        <v>2637</v>
      </c>
      <c r="BA2840" t="str">
        <f t="shared" si="488"/>
        <v>N</v>
      </c>
    </row>
    <row r="2841" spans="1:53">
      <c r="A2841" t="s">
        <v>436</v>
      </c>
      <c r="B2841" t="s">
        <v>54</v>
      </c>
      <c r="C2841" t="s">
        <v>89</v>
      </c>
      <c r="D2841">
        <v>2020</v>
      </c>
      <c r="F2841" t="s">
        <v>7468</v>
      </c>
      <c r="G2841" t="s">
        <v>7469</v>
      </c>
      <c r="H2841" t="s">
        <v>7470</v>
      </c>
      <c r="I2841" t="s">
        <v>7471</v>
      </c>
      <c r="J2841" t="s">
        <v>58</v>
      </c>
      <c r="K2841" t="s">
        <v>59</v>
      </c>
      <c r="L2841" s="5">
        <v>0</v>
      </c>
      <c r="M2841" s="5">
        <v>0</v>
      </c>
      <c r="N2841" s="5">
        <f t="shared" si="484"/>
        <v>0</v>
      </c>
      <c r="O2841" s="5">
        <v>0</v>
      </c>
      <c r="P2841" s="5">
        <v>0</v>
      </c>
      <c r="Q2841" s="5">
        <f t="shared" si="485"/>
        <v>0</v>
      </c>
      <c r="R2841" s="5">
        <v>0</v>
      </c>
      <c r="S2841" s="5">
        <v>0</v>
      </c>
      <c r="T2841" s="5">
        <f t="shared" si="486"/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f t="shared" si="489"/>
        <v>0</v>
      </c>
      <c r="Z2841" s="5">
        <v>0</v>
      </c>
      <c r="AA2841" s="5">
        <v>1</v>
      </c>
      <c r="AB2841" s="5">
        <f t="shared" si="490"/>
        <v>1</v>
      </c>
      <c r="AC2841" s="5">
        <v>0</v>
      </c>
      <c r="AD2841" s="5">
        <v>0</v>
      </c>
      <c r="AE2841" s="5">
        <f t="shared" si="491"/>
        <v>0</v>
      </c>
      <c r="AF2841" s="5">
        <v>0</v>
      </c>
      <c r="AG2841" s="6">
        <v>43843</v>
      </c>
      <c r="AH2841" s="5">
        <v>1</v>
      </c>
      <c r="AI2841" s="5">
        <v>0</v>
      </c>
      <c r="AJ2841" s="5">
        <v>0</v>
      </c>
      <c r="AK2841" s="5">
        <f t="shared" si="492"/>
        <v>0</v>
      </c>
      <c r="AL2841" s="5">
        <v>0</v>
      </c>
      <c r="AM2841" s="5">
        <v>1</v>
      </c>
      <c r="AN2841" s="5">
        <f t="shared" si="493"/>
        <v>1</v>
      </c>
      <c r="AO2841" s="5">
        <v>0</v>
      </c>
      <c r="AP2841" s="5">
        <v>0</v>
      </c>
      <c r="AQ2841" s="5">
        <f t="shared" si="494"/>
        <v>0</v>
      </c>
      <c r="AR2841" s="5">
        <v>0</v>
      </c>
      <c r="AS2841" s="6">
        <v>43896</v>
      </c>
      <c r="AT2841" s="5">
        <v>1</v>
      </c>
      <c r="AU2841" s="5">
        <v>0</v>
      </c>
      <c r="AV2841" t="str">
        <f t="shared" si="487"/>
        <v>N</v>
      </c>
      <c r="AW2841" t="s">
        <v>60</v>
      </c>
      <c r="AX2841" t="s">
        <v>61</v>
      </c>
      <c r="AY2841" t="s">
        <v>2637</v>
      </c>
      <c r="AZ2841" t="s">
        <v>2637</v>
      </c>
      <c r="BA2841" t="str">
        <f t="shared" si="488"/>
        <v>N</v>
      </c>
    </row>
    <row r="2842" spans="1:53">
      <c r="A2842" t="s">
        <v>436</v>
      </c>
      <c r="B2842" t="s">
        <v>54</v>
      </c>
      <c r="C2842" t="s">
        <v>89</v>
      </c>
      <c r="D2842">
        <v>2020</v>
      </c>
      <c r="F2842" t="s">
        <v>7472</v>
      </c>
      <c r="G2842" t="s">
        <v>7473</v>
      </c>
      <c r="H2842" t="s">
        <v>2720</v>
      </c>
      <c r="I2842" t="s">
        <v>7474</v>
      </c>
      <c r="J2842" t="s">
        <v>58</v>
      </c>
      <c r="K2842" t="s">
        <v>59</v>
      </c>
      <c r="L2842" s="5">
        <v>0</v>
      </c>
      <c r="M2842" s="5">
        <v>0</v>
      </c>
      <c r="N2842" s="5">
        <f t="shared" si="484"/>
        <v>0</v>
      </c>
      <c r="O2842" s="5">
        <v>0</v>
      </c>
      <c r="P2842" s="5">
        <v>0</v>
      </c>
      <c r="Q2842" s="5">
        <f t="shared" si="485"/>
        <v>0</v>
      </c>
      <c r="R2842" s="5">
        <v>0</v>
      </c>
      <c r="S2842" s="5">
        <v>0</v>
      </c>
      <c r="T2842" s="5">
        <f t="shared" si="486"/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f t="shared" si="489"/>
        <v>0</v>
      </c>
      <c r="Z2842" s="5">
        <v>0</v>
      </c>
      <c r="AA2842" s="5">
        <v>1</v>
      </c>
      <c r="AB2842" s="5">
        <f t="shared" si="490"/>
        <v>1</v>
      </c>
      <c r="AC2842" s="5">
        <v>0</v>
      </c>
      <c r="AD2842" s="5">
        <v>0</v>
      </c>
      <c r="AE2842" s="5">
        <f t="shared" si="491"/>
        <v>0</v>
      </c>
      <c r="AF2842" s="5">
        <v>0</v>
      </c>
      <c r="AG2842" s="6">
        <v>43864</v>
      </c>
      <c r="AH2842" s="5">
        <v>1</v>
      </c>
      <c r="AI2842" s="5">
        <v>0</v>
      </c>
      <c r="AJ2842" s="5">
        <v>0</v>
      </c>
      <c r="AK2842" s="5">
        <f t="shared" si="492"/>
        <v>0</v>
      </c>
      <c r="AL2842" s="5">
        <v>0</v>
      </c>
      <c r="AM2842" s="5">
        <v>1</v>
      </c>
      <c r="AN2842" s="5">
        <f t="shared" si="493"/>
        <v>1</v>
      </c>
      <c r="AO2842" s="5">
        <v>0</v>
      </c>
      <c r="AP2842" s="5">
        <v>0</v>
      </c>
      <c r="AQ2842" s="5">
        <f t="shared" si="494"/>
        <v>0</v>
      </c>
      <c r="AR2842" s="5">
        <v>0</v>
      </c>
      <c r="AS2842" s="6">
        <v>43979</v>
      </c>
      <c r="AT2842" s="5">
        <v>1</v>
      </c>
      <c r="AU2842" s="5">
        <v>0</v>
      </c>
      <c r="AV2842" t="str">
        <f t="shared" si="487"/>
        <v>N</v>
      </c>
      <c r="AW2842" t="s">
        <v>60</v>
      </c>
      <c r="AX2842" t="s">
        <v>61</v>
      </c>
      <c r="AY2842" t="s">
        <v>2637</v>
      </c>
      <c r="AZ2842" t="s">
        <v>2637</v>
      </c>
      <c r="BA2842" t="str">
        <f t="shared" si="488"/>
        <v>N</v>
      </c>
    </row>
    <row r="2843" spans="1:53">
      <c r="A2843" t="s">
        <v>436</v>
      </c>
      <c r="B2843" t="s">
        <v>54</v>
      </c>
      <c r="C2843" t="s">
        <v>89</v>
      </c>
      <c r="D2843">
        <v>2020</v>
      </c>
      <c r="F2843" t="s">
        <v>7475</v>
      </c>
      <c r="G2843" t="s">
        <v>7476</v>
      </c>
      <c r="H2843" t="s">
        <v>7477</v>
      </c>
      <c r="I2843" t="s">
        <v>7478</v>
      </c>
      <c r="J2843" t="s">
        <v>58</v>
      </c>
      <c r="K2843" t="s">
        <v>59</v>
      </c>
      <c r="L2843" s="5">
        <v>0</v>
      </c>
      <c r="M2843" s="5">
        <v>0</v>
      </c>
      <c r="N2843" s="5">
        <f t="shared" si="484"/>
        <v>0</v>
      </c>
      <c r="O2843" s="5">
        <v>0</v>
      </c>
      <c r="P2843" s="5">
        <v>0</v>
      </c>
      <c r="Q2843" s="5">
        <f t="shared" si="485"/>
        <v>0</v>
      </c>
      <c r="R2843" s="5">
        <v>0</v>
      </c>
      <c r="S2843" s="5">
        <v>0</v>
      </c>
      <c r="T2843" s="5">
        <f t="shared" si="486"/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f t="shared" si="489"/>
        <v>0</v>
      </c>
      <c r="Z2843" s="5">
        <v>0</v>
      </c>
      <c r="AA2843" s="5">
        <v>1</v>
      </c>
      <c r="AB2843" s="5">
        <f t="shared" si="490"/>
        <v>1</v>
      </c>
      <c r="AC2843" s="5">
        <v>0</v>
      </c>
      <c r="AD2843" s="5">
        <v>0</v>
      </c>
      <c r="AE2843" s="5">
        <f t="shared" si="491"/>
        <v>0</v>
      </c>
      <c r="AF2843" s="5">
        <v>0</v>
      </c>
      <c r="AG2843" s="6">
        <v>43999</v>
      </c>
      <c r="AH2843" s="5">
        <v>1</v>
      </c>
      <c r="AI2843" s="5">
        <v>0</v>
      </c>
      <c r="AJ2843" s="5">
        <v>0</v>
      </c>
      <c r="AK2843" s="5">
        <f t="shared" si="492"/>
        <v>0</v>
      </c>
      <c r="AL2843" s="5">
        <v>0</v>
      </c>
      <c r="AM2843" s="5">
        <v>1</v>
      </c>
      <c r="AN2843" s="5">
        <f t="shared" si="493"/>
        <v>1</v>
      </c>
      <c r="AO2843" s="5">
        <v>0</v>
      </c>
      <c r="AP2843" s="5">
        <v>0</v>
      </c>
      <c r="AQ2843" s="5">
        <f t="shared" si="494"/>
        <v>0</v>
      </c>
      <c r="AR2843" s="5">
        <v>0</v>
      </c>
      <c r="AS2843" s="6">
        <v>44089</v>
      </c>
      <c r="AT2843" s="5">
        <v>1</v>
      </c>
      <c r="AU2843" s="5">
        <v>0</v>
      </c>
      <c r="AV2843" t="str">
        <f t="shared" si="487"/>
        <v>N</v>
      </c>
      <c r="AW2843" t="s">
        <v>60</v>
      </c>
      <c r="AX2843" t="s">
        <v>61</v>
      </c>
      <c r="AY2843" t="s">
        <v>2637</v>
      </c>
      <c r="AZ2843" t="s">
        <v>2637</v>
      </c>
      <c r="BA2843" t="str">
        <f t="shared" si="488"/>
        <v>N</v>
      </c>
    </row>
    <row r="2844" spans="1:53">
      <c r="A2844" t="s">
        <v>436</v>
      </c>
      <c r="B2844" t="s">
        <v>54</v>
      </c>
      <c r="C2844" t="s">
        <v>89</v>
      </c>
      <c r="D2844">
        <v>2020</v>
      </c>
      <c r="F2844" t="s">
        <v>7479</v>
      </c>
      <c r="G2844" t="s">
        <v>7480</v>
      </c>
      <c r="H2844" t="s">
        <v>7481</v>
      </c>
      <c r="I2844" t="s">
        <v>7482</v>
      </c>
      <c r="J2844" t="s">
        <v>58</v>
      </c>
      <c r="K2844" t="s">
        <v>59</v>
      </c>
      <c r="L2844" s="5">
        <v>0</v>
      </c>
      <c r="M2844" s="5">
        <v>0</v>
      </c>
      <c r="N2844" s="5">
        <f t="shared" si="484"/>
        <v>0</v>
      </c>
      <c r="O2844" s="5">
        <v>0</v>
      </c>
      <c r="P2844" s="5">
        <v>0</v>
      </c>
      <c r="Q2844" s="5">
        <f t="shared" si="485"/>
        <v>0</v>
      </c>
      <c r="R2844" s="5">
        <v>0</v>
      </c>
      <c r="S2844" s="5">
        <v>0</v>
      </c>
      <c r="T2844" s="5">
        <f t="shared" si="486"/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f t="shared" si="489"/>
        <v>0</v>
      </c>
      <c r="Z2844" s="5">
        <v>0</v>
      </c>
      <c r="AA2844" s="5">
        <v>1</v>
      </c>
      <c r="AB2844" s="5">
        <f t="shared" si="490"/>
        <v>1</v>
      </c>
      <c r="AC2844" s="5">
        <v>0</v>
      </c>
      <c r="AD2844" s="5">
        <v>0</v>
      </c>
      <c r="AE2844" s="5">
        <f t="shared" si="491"/>
        <v>0</v>
      </c>
      <c r="AF2844" s="5">
        <v>0</v>
      </c>
      <c r="AG2844" s="6">
        <v>43838</v>
      </c>
      <c r="AH2844" s="5">
        <v>1</v>
      </c>
      <c r="AI2844" s="5">
        <v>0</v>
      </c>
      <c r="AJ2844" s="5">
        <v>0</v>
      </c>
      <c r="AK2844" s="5">
        <f t="shared" si="492"/>
        <v>0</v>
      </c>
      <c r="AL2844" s="5">
        <v>0</v>
      </c>
      <c r="AM2844" s="5">
        <v>1</v>
      </c>
      <c r="AN2844" s="5">
        <f t="shared" si="493"/>
        <v>1</v>
      </c>
      <c r="AO2844" s="5">
        <v>0</v>
      </c>
      <c r="AP2844" s="5">
        <v>0</v>
      </c>
      <c r="AQ2844" s="5">
        <f t="shared" si="494"/>
        <v>0</v>
      </c>
      <c r="AR2844" s="5">
        <v>0</v>
      </c>
      <c r="AS2844" s="6">
        <v>44130</v>
      </c>
      <c r="AT2844" s="5">
        <v>1</v>
      </c>
      <c r="AU2844" s="5">
        <v>0</v>
      </c>
      <c r="AV2844" t="str">
        <f t="shared" si="487"/>
        <v>N</v>
      </c>
      <c r="AW2844" t="s">
        <v>60</v>
      </c>
      <c r="AX2844" t="s">
        <v>61</v>
      </c>
      <c r="AY2844" t="s">
        <v>2637</v>
      </c>
      <c r="AZ2844" t="s">
        <v>2637</v>
      </c>
      <c r="BA2844" t="str">
        <f t="shared" si="488"/>
        <v>N</v>
      </c>
    </row>
    <row r="2845" spans="1:53">
      <c r="A2845" t="s">
        <v>436</v>
      </c>
      <c r="B2845" t="s">
        <v>54</v>
      </c>
      <c r="C2845" t="s">
        <v>89</v>
      </c>
      <c r="D2845">
        <v>2020</v>
      </c>
      <c r="F2845" t="s">
        <v>7483</v>
      </c>
      <c r="G2845" t="s">
        <v>7484</v>
      </c>
      <c r="H2845" t="s">
        <v>6211</v>
      </c>
      <c r="I2845" t="s">
        <v>7485</v>
      </c>
      <c r="J2845" t="s">
        <v>58</v>
      </c>
      <c r="K2845" t="s">
        <v>59</v>
      </c>
      <c r="L2845" s="5">
        <v>0</v>
      </c>
      <c r="M2845" s="5">
        <v>0</v>
      </c>
      <c r="N2845" s="5">
        <f t="shared" si="484"/>
        <v>0</v>
      </c>
      <c r="O2845" s="5">
        <v>0</v>
      </c>
      <c r="P2845" s="5">
        <v>0</v>
      </c>
      <c r="Q2845" s="5">
        <f t="shared" si="485"/>
        <v>0</v>
      </c>
      <c r="R2845" s="5">
        <v>0</v>
      </c>
      <c r="S2845" s="5">
        <v>0</v>
      </c>
      <c r="T2845" s="5">
        <f t="shared" si="486"/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f t="shared" si="489"/>
        <v>0</v>
      </c>
      <c r="Z2845" s="5">
        <v>0</v>
      </c>
      <c r="AA2845" s="5">
        <v>1</v>
      </c>
      <c r="AB2845" s="5">
        <f t="shared" si="490"/>
        <v>1</v>
      </c>
      <c r="AC2845" s="5">
        <v>0</v>
      </c>
      <c r="AD2845" s="5">
        <v>0</v>
      </c>
      <c r="AE2845" s="5">
        <f t="shared" si="491"/>
        <v>0</v>
      </c>
      <c r="AF2845" s="5">
        <v>0</v>
      </c>
      <c r="AG2845" s="6">
        <v>43986</v>
      </c>
      <c r="AH2845" s="5">
        <v>1</v>
      </c>
      <c r="AI2845" s="5">
        <v>0</v>
      </c>
      <c r="AJ2845" s="5">
        <v>0</v>
      </c>
      <c r="AK2845" s="5">
        <f t="shared" si="492"/>
        <v>0</v>
      </c>
      <c r="AL2845" s="5">
        <v>0</v>
      </c>
      <c r="AM2845" s="5">
        <v>1</v>
      </c>
      <c r="AN2845" s="5">
        <f t="shared" si="493"/>
        <v>1</v>
      </c>
      <c r="AO2845" s="5">
        <v>0</v>
      </c>
      <c r="AP2845" s="5">
        <v>0</v>
      </c>
      <c r="AQ2845" s="5">
        <f t="shared" si="494"/>
        <v>0</v>
      </c>
      <c r="AR2845" s="5">
        <v>0</v>
      </c>
      <c r="AS2845" s="6">
        <v>44146</v>
      </c>
      <c r="AT2845" s="5">
        <v>1</v>
      </c>
      <c r="AU2845" s="5">
        <v>0</v>
      </c>
      <c r="AV2845" t="str">
        <f t="shared" si="487"/>
        <v>N</v>
      </c>
      <c r="AW2845" t="s">
        <v>60</v>
      </c>
      <c r="AX2845" t="s">
        <v>61</v>
      </c>
      <c r="AY2845" t="s">
        <v>2637</v>
      </c>
      <c r="AZ2845" t="s">
        <v>2637</v>
      </c>
      <c r="BA2845" t="str">
        <f t="shared" si="488"/>
        <v>N</v>
      </c>
    </row>
    <row r="2846" spans="1:53">
      <c r="A2846" t="s">
        <v>436</v>
      </c>
      <c r="B2846" t="s">
        <v>54</v>
      </c>
      <c r="C2846" t="s">
        <v>89</v>
      </c>
      <c r="D2846">
        <v>2020</v>
      </c>
      <c r="F2846" t="s">
        <v>7486</v>
      </c>
      <c r="G2846" t="s">
        <v>7487</v>
      </c>
      <c r="H2846" t="s">
        <v>2720</v>
      </c>
      <c r="I2846" t="s">
        <v>7488</v>
      </c>
      <c r="J2846" t="s">
        <v>58</v>
      </c>
      <c r="K2846" t="s">
        <v>59</v>
      </c>
      <c r="L2846" s="5">
        <v>0</v>
      </c>
      <c r="M2846" s="5">
        <v>0</v>
      </c>
      <c r="N2846" s="5">
        <f t="shared" si="484"/>
        <v>0</v>
      </c>
      <c r="O2846" s="5">
        <v>0</v>
      </c>
      <c r="P2846" s="5">
        <v>0</v>
      </c>
      <c r="Q2846" s="5">
        <f t="shared" si="485"/>
        <v>0</v>
      </c>
      <c r="R2846" s="5">
        <v>0</v>
      </c>
      <c r="S2846" s="5">
        <v>0</v>
      </c>
      <c r="T2846" s="5">
        <f t="shared" si="486"/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f t="shared" si="489"/>
        <v>0</v>
      </c>
      <c r="Z2846" s="5">
        <v>0</v>
      </c>
      <c r="AA2846" s="5">
        <v>1</v>
      </c>
      <c r="AB2846" s="5">
        <f t="shared" si="490"/>
        <v>1</v>
      </c>
      <c r="AC2846" s="5">
        <v>0</v>
      </c>
      <c r="AD2846" s="5">
        <v>0</v>
      </c>
      <c r="AE2846" s="5">
        <f t="shared" si="491"/>
        <v>0</v>
      </c>
      <c r="AF2846" s="5">
        <v>0</v>
      </c>
      <c r="AG2846" s="6">
        <v>43885</v>
      </c>
      <c r="AH2846" s="5">
        <v>1</v>
      </c>
      <c r="AI2846" s="5">
        <v>0</v>
      </c>
      <c r="AJ2846" s="5">
        <v>0</v>
      </c>
      <c r="AK2846" s="5">
        <f t="shared" si="492"/>
        <v>0</v>
      </c>
      <c r="AL2846" s="5">
        <v>0</v>
      </c>
      <c r="AM2846" s="5">
        <v>1</v>
      </c>
      <c r="AN2846" s="5">
        <f t="shared" si="493"/>
        <v>1</v>
      </c>
      <c r="AO2846" s="5">
        <v>0</v>
      </c>
      <c r="AP2846" s="5">
        <v>0</v>
      </c>
      <c r="AQ2846" s="5">
        <f t="shared" si="494"/>
        <v>0</v>
      </c>
      <c r="AR2846" s="5">
        <v>0</v>
      </c>
      <c r="AS2846" s="6">
        <v>44131</v>
      </c>
      <c r="AT2846" s="5">
        <v>1</v>
      </c>
      <c r="AU2846" s="5">
        <v>0</v>
      </c>
      <c r="AV2846" t="str">
        <f t="shared" si="487"/>
        <v>N</v>
      </c>
      <c r="AW2846" t="s">
        <v>60</v>
      </c>
      <c r="AX2846" t="s">
        <v>61</v>
      </c>
      <c r="AY2846" t="s">
        <v>2637</v>
      </c>
      <c r="AZ2846" t="s">
        <v>2637</v>
      </c>
      <c r="BA2846" t="str">
        <f t="shared" si="488"/>
        <v>N</v>
      </c>
    </row>
    <row r="2847" spans="1:53">
      <c r="A2847" t="s">
        <v>436</v>
      </c>
      <c r="B2847" t="s">
        <v>54</v>
      </c>
      <c r="C2847" t="s">
        <v>89</v>
      </c>
      <c r="D2847">
        <v>2020</v>
      </c>
      <c r="F2847" t="s">
        <v>7489</v>
      </c>
      <c r="G2847" t="s">
        <v>7490</v>
      </c>
      <c r="H2847" t="s">
        <v>4884</v>
      </c>
      <c r="I2847" t="s">
        <v>7491</v>
      </c>
      <c r="J2847" t="s">
        <v>58</v>
      </c>
      <c r="K2847" t="s">
        <v>59</v>
      </c>
      <c r="L2847" s="5">
        <v>0</v>
      </c>
      <c r="M2847" s="5">
        <v>0</v>
      </c>
      <c r="N2847" s="5">
        <f t="shared" si="484"/>
        <v>0</v>
      </c>
      <c r="O2847" s="5">
        <v>0</v>
      </c>
      <c r="P2847" s="5">
        <v>0</v>
      </c>
      <c r="Q2847" s="5">
        <f t="shared" si="485"/>
        <v>0</v>
      </c>
      <c r="R2847" s="5">
        <v>0</v>
      </c>
      <c r="S2847" s="5">
        <v>0</v>
      </c>
      <c r="T2847" s="5">
        <f t="shared" si="486"/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f t="shared" si="489"/>
        <v>0</v>
      </c>
      <c r="Z2847" s="5">
        <v>0</v>
      </c>
      <c r="AA2847" s="5">
        <v>1</v>
      </c>
      <c r="AB2847" s="5">
        <f t="shared" si="490"/>
        <v>1</v>
      </c>
      <c r="AC2847" s="5">
        <v>0</v>
      </c>
      <c r="AD2847" s="5">
        <v>0</v>
      </c>
      <c r="AE2847" s="5">
        <f t="shared" si="491"/>
        <v>0</v>
      </c>
      <c r="AF2847" s="5">
        <v>0</v>
      </c>
      <c r="AG2847" s="6">
        <v>43944</v>
      </c>
      <c r="AH2847" s="5">
        <v>1</v>
      </c>
      <c r="AI2847" s="5">
        <v>0</v>
      </c>
      <c r="AJ2847" s="5">
        <v>0</v>
      </c>
      <c r="AK2847" s="5">
        <f t="shared" si="492"/>
        <v>0</v>
      </c>
      <c r="AL2847" s="5">
        <v>0</v>
      </c>
      <c r="AM2847" s="5">
        <v>1</v>
      </c>
      <c r="AN2847" s="5">
        <f t="shared" si="493"/>
        <v>1</v>
      </c>
      <c r="AO2847" s="5">
        <v>0</v>
      </c>
      <c r="AP2847" s="5">
        <v>0</v>
      </c>
      <c r="AQ2847" s="5">
        <f t="shared" si="494"/>
        <v>0</v>
      </c>
      <c r="AR2847" s="5">
        <v>0</v>
      </c>
      <c r="AS2847" s="6">
        <v>43985</v>
      </c>
      <c r="AT2847" s="5">
        <v>1</v>
      </c>
      <c r="AU2847" s="5">
        <v>0</v>
      </c>
      <c r="AV2847" t="str">
        <f t="shared" si="487"/>
        <v>N</v>
      </c>
      <c r="AW2847" t="s">
        <v>60</v>
      </c>
      <c r="AX2847" t="s">
        <v>61</v>
      </c>
      <c r="AY2847" t="s">
        <v>2637</v>
      </c>
      <c r="AZ2847" t="s">
        <v>2637</v>
      </c>
      <c r="BA2847" t="str">
        <f t="shared" si="488"/>
        <v>N</v>
      </c>
    </row>
    <row r="2848" spans="1:53">
      <c r="A2848" t="s">
        <v>436</v>
      </c>
      <c r="B2848" t="s">
        <v>54</v>
      </c>
      <c r="C2848" t="s">
        <v>89</v>
      </c>
      <c r="D2848">
        <v>2020</v>
      </c>
      <c r="F2848" t="s">
        <v>7492</v>
      </c>
      <c r="G2848" t="s">
        <v>7493</v>
      </c>
      <c r="H2848" t="s">
        <v>6211</v>
      </c>
      <c r="I2848" t="s">
        <v>7494</v>
      </c>
      <c r="J2848" t="s">
        <v>58</v>
      </c>
      <c r="K2848" t="s">
        <v>59</v>
      </c>
      <c r="L2848" s="5">
        <v>0</v>
      </c>
      <c r="M2848" s="5">
        <v>0</v>
      </c>
      <c r="N2848" s="5">
        <f t="shared" si="484"/>
        <v>0</v>
      </c>
      <c r="O2848" s="5">
        <v>0</v>
      </c>
      <c r="P2848" s="5">
        <v>0</v>
      </c>
      <c r="Q2848" s="5">
        <f t="shared" si="485"/>
        <v>0</v>
      </c>
      <c r="R2848" s="5">
        <v>0</v>
      </c>
      <c r="S2848" s="5">
        <v>0</v>
      </c>
      <c r="T2848" s="5">
        <f t="shared" si="486"/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f t="shared" si="489"/>
        <v>0</v>
      </c>
      <c r="Z2848" s="5">
        <v>0</v>
      </c>
      <c r="AA2848" s="5">
        <v>1</v>
      </c>
      <c r="AB2848" s="5">
        <f t="shared" si="490"/>
        <v>1</v>
      </c>
      <c r="AC2848" s="5">
        <v>0</v>
      </c>
      <c r="AD2848" s="5">
        <v>0</v>
      </c>
      <c r="AE2848" s="5">
        <f t="shared" si="491"/>
        <v>0</v>
      </c>
      <c r="AF2848" s="5">
        <v>0</v>
      </c>
      <c r="AG2848" s="6">
        <v>43901</v>
      </c>
      <c r="AH2848" s="5">
        <v>1</v>
      </c>
      <c r="AI2848" s="5">
        <v>0</v>
      </c>
      <c r="AJ2848" s="5">
        <v>0</v>
      </c>
      <c r="AK2848" s="5">
        <f t="shared" si="492"/>
        <v>0</v>
      </c>
      <c r="AL2848" s="5">
        <v>0</v>
      </c>
      <c r="AM2848" s="5">
        <v>1</v>
      </c>
      <c r="AN2848" s="5">
        <f t="shared" si="493"/>
        <v>1</v>
      </c>
      <c r="AO2848" s="5">
        <v>0</v>
      </c>
      <c r="AP2848" s="5">
        <v>0</v>
      </c>
      <c r="AQ2848" s="5">
        <f t="shared" si="494"/>
        <v>0</v>
      </c>
      <c r="AR2848" s="5">
        <v>0</v>
      </c>
      <c r="AS2848" s="6">
        <v>44019</v>
      </c>
      <c r="AT2848" s="5">
        <v>1</v>
      </c>
      <c r="AU2848" s="5">
        <v>0</v>
      </c>
      <c r="AV2848" t="str">
        <f t="shared" si="487"/>
        <v>N</v>
      </c>
      <c r="AW2848" t="s">
        <v>60</v>
      </c>
      <c r="AX2848" t="s">
        <v>61</v>
      </c>
      <c r="AY2848" t="s">
        <v>2637</v>
      </c>
      <c r="AZ2848" t="s">
        <v>2637</v>
      </c>
      <c r="BA2848" t="str">
        <f t="shared" si="488"/>
        <v>N</v>
      </c>
    </row>
    <row r="2849" spans="1:53">
      <c r="A2849" t="s">
        <v>436</v>
      </c>
      <c r="B2849" t="s">
        <v>54</v>
      </c>
      <c r="C2849" t="s">
        <v>89</v>
      </c>
      <c r="D2849">
        <v>2020</v>
      </c>
      <c r="F2849" t="s">
        <v>7495</v>
      </c>
      <c r="G2849" t="s">
        <v>7496</v>
      </c>
      <c r="H2849" t="s">
        <v>2720</v>
      </c>
      <c r="I2849" t="s">
        <v>7497</v>
      </c>
      <c r="J2849" t="s">
        <v>58</v>
      </c>
      <c r="K2849" t="s">
        <v>59</v>
      </c>
      <c r="L2849" s="5">
        <v>0</v>
      </c>
      <c r="M2849" s="5">
        <v>0</v>
      </c>
      <c r="N2849" s="5">
        <f t="shared" si="484"/>
        <v>0</v>
      </c>
      <c r="O2849" s="5">
        <v>0</v>
      </c>
      <c r="P2849" s="5">
        <v>0</v>
      </c>
      <c r="Q2849" s="5">
        <f t="shared" si="485"/>
        <v>0</v>
      </c>
      <c r="R2849" s="5">
        <v>0</v>
      </c>
      <c r="S2849" s="5">
        <v>0</v>
      </c>
      <c r="T2849" s="5">
        <f t="shared" si="486"/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f t="shared" si="489"/>
        <v>0</v>
      </c>
      <c r="Z2849" s="5">
        <v>0</v>
      </c>
      <c r="AA2849" s="5">
        <v>1</v>
      </c>
      <c r="AB2849" s="5">
        <f t="shared" si="490"/>
        <v>1</v>
      </c>
      <c r="AC2849" s="5">
        <v>0</v>
      </c>
      <c r="AD2849" s="5">
        <v>0</v>
      </c>
      <c r="AE2849" s="5">
        <f t="shared" si="491"/>
        <v>0</v>
      </c>
      <c r="AF2849" s="5">
        <v>0</v>
      </c>
      <c r="AG2849" s="6">
        <v>44019</v>
      </c>
      <c r="AH2849" s="5">
        <v>1</v>
      </c>
      <c r="AI2849" s="5">
        <v>0</v>
      </c>
      <c r="AJ2849" s="5">
        <v>0</v>
      </c>
      <c r="AK2849" s="5">
        <f t="shared" si="492"/>
        <v>0</v>
      </c>
      <c r="AL2849" s="5">
        <v>0</v>
      </c>
      <c r="AM2849" s="5">
        <v>1</v>
      </c>
      <c r="AN2849" s="5">
        <f t="shared" si="493"/>
        <v>1</v>
      </c>
      <c r="AO2849" s="5">
        <v>0</v>
      </c>
      <c r="AP2849" s="5">
        <v>0</v>
      </c>
      <c r="AQ2849" s="5">
        <f t="shared" si="494"/>
        <v>0</v>
      </c>
      <c r="AR2849" s="5">
        <v>0</v>
      </c>
      <c r="AS2849" s="6">
        <v>44182</v>
      </c>
      <c r="AT2849" s="5">
        <v>1</v>
      </c>
      <c r="AU2849" s="5">
        <v>0</v>
      </c>
      <c r="AV2849" t="str">
        <f t="shared" si="487"/>
        <v>N</v>
      </c>
      <c r="AW2849" t="s">
        <v>60</v>
      </c>
      <c r="AX2849" t="s">
        <v>61</v>
      </c>
      <c r="AY2849" t="s">
        <v>2637</v>
      </c>
      <c r="AZ2849" t="s">
        <v>2637</v>
      </c>
      <c r="BA2849" t="str">
        <f t="shared" si="488"/>
        <v>N</v>
      </c>
    </row>
    <row r="2850" spans="1:53">
      <c r="A2850" t="s">
        <v>436</v>
      </c>
      <c r="B2850" t="s">
        <v>54</v>
      </c>
      <c r="C2850" t="s">
        <v>89</v>
      </c>
      <c r="D2850">
        <v>2020</v>
      </c>
      <c r="F2850" t="s">
        <v>4978</v>
      </c>
      <c r="G2850" t="s">
        <v>4979</v>
      </c>
      <c r="H2850" t="s">
        <v>4980</v>
      </c>
      <c r="I2850" t="s">
        <v>4981</v>
      </c>
      <c r="J2850" t="s">
        <v>58</v>
      </c>
      <c r="K2850" t="s">
        <v>59</v>
      </c>
      <c r="L2850" s="5">
        <v>0</v>
      </c>
      <c r="M2850" s="5">
        <v>0</v>
      </c>
      <c r="N2850" s="5">
        <f t="shared" si="484"/>
        <v>0</v>
      </c>
      <c r="O2850" s="5">
        <v>0</v>
      </c>
      <c r="P2850" s="5">
        <v>0</v>
      </c>
      <c r="Q2850" s="5">
        <f t="shared" si="485"/>
        <v>0</v>
      </c>
      <c r="R2850" s="5">
        <v>0</v>
      </c>
      <c r="S2850" s="5">
        <v>0</v>
      </c>
      <c r="T2850" s="5">
        <f t="shared" si="486"/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f t="shared" si="489"/>
        <v>0</v>
      </c>
      <c r="Z2850" s="5">
        <v>0</v>
      </c>
      <c r="AA2850" s="5">
        <v>0</v>
      </c>
      <c r="AB2850" s="5">
        <f t="shared" si="490"/>
        <v>0</v>
      </c>
      <c r="AC2850" s="5">
        <v>0</v>
      </c>
      <c r="AD2850" s="5">
        <v>0</v>
      </c>
      <c r="AE2850" s="5">
        <f t="shared" si="491"/>
        <v>0</v>
      </c>
      <c r="AF2850" s="5">
        <v>0</v>
      </c>
      <c r="AG2850" s="6"/>
      <c r="AH2850" s="5">
        <v>0</v>
      </c>
      <c r="AI2850" s="5">
        <v>0</v>
      </c>
      <c r="AJ2850" s="5">
        <v>0</v>
      </c>
      <c r="AK2850" s="5">
        <f t="shared" si="492"/>
        <v>0</v>
      </c>
      <c r="AL2850" s="5">
        <v>0</v>
      </c>
      <c r="AM2850" s="5">
        <v>1</v>
      </c>
      <c r="AN2850" s="5">
        <f t="shared" si="493"/>
        <v>1</v>
      </c>
      <c r="AO2850" s="5">
        <v>0</v>
      </c>
      <c r="AP2850" s="5">
        <v>0</v>
      </c>
      <c r="AQ2850" s="5">
        <f t="shared" si="494"/>
        <v>0</v>
      </c>
      <c r="AR2850" s="5">
        <v>0</v>
      </c>
      <c r="AS2850" s="6">
        <v>43886</v>
      </c>
      <c r="AT2850" s="5">
        <v>1</v>
      </c>
      <c r="AU2850" s="5">
        <v>0</v>
      </c>
      <c r="AV2850" t="str">
        <f t="shared" si="487"/>
        <v>N</v>
      </c>
      <c r="AW2850" t="s">
        <v>60</v>
      </c>
      <c r="AX2850" t="s">
        <v>61</v>
      </c>
      <c r="AY2850" t="s">
        <v>2637</v>
      </c>
      <c r="AZ2850" t="s">
        <v>2637</v>
      </c>
      <c r="BA2850" t="str">
        <f t="shared" si="488"/>
        <v>N</v>
      </c>
    </row>
    <row r="2851" spans="1:53">
      <c r="A2851" t="s">
        <v>436</v>
      </c>
      <c r="B2851" t="s">
        <v>54</v>
      </c>
      <c r="C2851" t="s">
        <v>89</v>
      </c>
      <c r="D2851">
        <v>2020</v>
      </c>
      <c r="F2851" t="s">
        <v>5055</v>
      </c>
      <c r="G2851" t="s">
        <v>5056</v>
      </c>
      <c r="H2851" t="s">
        <v>5057</v>
      </c>
      <c r="I2851" t="s">
        <v>5058</v>
      </c>
      <c r="J2851" t="s">
        <v>58</v>
      </c>
      <c r="K2851" t="s">
        <v>59</v>
      </c>
      <c r="L2851" s="5">
        <v>0</v>
      </c>
      <c r="M2851" s="5">
        <v>0</v>
      </c>
      <c r="N2851" s="5">
        <f t="shared" si="484"/>
        <v>0</v>
      </c>
      <c r="O2851" s="5">
        <v>0</v>
      </c>
      <c r="P2851" s="5">
        <v>0</v>
      </c>
      <c r="Q2851" s="5">
        <f t="shared" si="485"/>
        <v>0</v>
      </c>
      <c r="R2851" s="5">
        <v>0</v>
      </c>
      <c r="S2851" s="5">
        <v>0</v>
      </c>
      <c r="T2851" s="5">
        <f t="shared" si="486"/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f t="shared" si="489"/>
        <v>0</v>
      </c>
      <c r="Z2851" s="5">
        <v>0</v>
      </c>
      <c r="AA2851" s="5">
        <v>0</v>
      </c>
      <c r="AB2851" s="5">
        <f t="shared" si="490"/>
        <v>0</v>
      </c>
      <c r="AC2851" s="5">
        <v>0</v>
      </c>
      <c r="AD2851" s="5">
        <v>0</v>
      </c>
      <c r="AE2851" s="5">
        <f t="shared" si="491"/>
        <v>0</v>
      </c>
      <c r="AF2851" s="5">
        <v>0</v>
      </c>
      <c r="AG2851" s="6"/>
      <c r="AH2851" s="5">
        <v>0</v>
      </c>
      <c r="AI2851" s="5">
        <v>0</v>
      </c>
      <c r="AJ2851" s="5">
        <v>0</v>
      </c>
      <c r="AK2851" s="5">
        <f t="shared" si="492"/>
        <v>0</v>
      </c>
      <c r="AL2851" s="5">
        <v>0</v>
      </c>
      <c r="AM2851" s="5">
        <v>1</v>
      </c>
      <c r="AN2851" s="5">
        <f t="shared" si="493"/>
        <v>1</v>
      </c>
      <c r="AO2851" s="5">
        <v>0</v>
      </c>
      <c r="AP2851" s="5">
        <v>0</v>
      </c>
      <c r="AQ2851" s="5">
        <f t="shared" si="494"/>
        <v>0</v>
      </c>
      <c r="AR2851" s="5">
        <v>0</v>
      </c>
      <c r="AS2851" s="6">
        <v>43858</v>
      </c>
      <c r="AT2851" s="5">
        <v>1</v>
      </c>
      <c r="AU2851" s="5">
        <v>0</v>
      </c>
      <c r="AV2851" t="str">
        <f t="shared" si="487"/>
        <v>N</v>
      </c>
      <c r="AW2851" t="s">
        <v>60</v>
      </c>
      <c r="AX2851" t="s">
        <v>61</v>
      </c>
      <c r="AY2851" t="s">
        <v>2637</v>
      </c>
      <c r="AZ2851" t="s">
        <v>2637</v>
      </c>
      <c r="BA2851" t="str">
        <f t="shared" si="488"/>
        <v>N</v>
      </c>
    </row>
    <row r="2852" spans="1:53">
      <c r="A2852" t="s">
        <v>436</v>
      </c>
      <c r="B2852" t="s">
        <v>54</v>
      </c>
      <c r="C2852" t="s">
        <v>89</v>
      </c>
      <c r="D2852">
        <v>2020</v>
      </c>
      <c r="F2852" t="s">
        <v>5048</v>
      </c>
      <c r="G2852" t="s">
        <v>5049</v>
      </c>
      <c r="H2852" t="s">
        <v>5050</v>
      </c>
      <c r="I2852" t="s">
        <v>5051</v>
      </c>
      <c r="J2852" t="s">
        <v>58</v>
      </c>
      <c r="K2852" t="s">
        <v>59</v>
      </c>
      <c r="L2852" s="5">
        <v>0</v>
      </c>
      <c r="M2852" s="5">
        <v>0</v>
      </c>
      <c r="N2852" s="5">
        <f t="shared" si="484"/>
        <v>0</v>
      </c>
      <c r="O2852" s="5">
        <v>0</v>
      </c>
      <c r="P2852" s="5">
        <v>0</v>
      </c>
      <c r="Q2852" s="5">
        <f t="shared" si="485"/>
        <v>0</v>
      </c>
      <c r="R2852" s="5">
        <v>0</v>
      </c>
      <c r="S2852" s="5">
        <v>0</v>
      </c>
      <c r="T2852" s="5">
        <f t="shared" si="486"/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f t="shared" si="489"/>
        <v>0</v>
      </c>
      <c r="Z2852" s="5">
        <v>0</v>
      </c>
      <c r="AA2852" s="5">
        <v>0</v>
      </c>
      <c r="AB2852" s="5">
        <f t="shared" si="490"/>
        <v>0</v>
      </c>
      <c r="AC2852" s="5">
        <v>0</v>
      </c>
      <c r="AD2852" s="5">
        <v>0</v>
      </c>
      <c r="AE2852" s="5">
        <f t="shared" si="491"/>
        <v>0</v>
      </c>
      <c r="AF2852" s="5">
        <v>0</v>
      </c>
      <c r="AG2852" s="6"/>
      <c r="AH2852" s="5">
        <v>0</v>
      </c>
      <c r="AI2852" s="5">
        <v>0</v>
      </c>
      <c r="AJ2852" s="5">
        <v>0</v>
      </c>
      <c r="AK2852" s="5">
        <f t="shared" si="492"/>
        <v>0</v>
      </c>
      <c r="AL2852" s="5">
        <v>0</v>
      </c>
      <c r="AM2852" s="5">
        <v>1</v>
      </c>
      <c r="AN2852" s="5">
        <f t="shared" si="493"/>
        <v>1</v>
      </c>
      <c r="AO2852" s="5">
        <v>0</v>
      </c>
      <c r="AP2852" s="5">
        <v>0</v>
      </c>
      <c r="AQ2852" s="5">
        <f t="shared" si="494"/>
        <v>0</v>
      </c>
      <c r="AR2852" s="5">
        <v>0</v>
      </c>
      <c r="AS2852" s="6">
        <v>43984</v>
      </c>
      <c r="AT2852" s="5">
        <v>1</v>
      </c>
      <c r="AU2852" s="5">
        <v>0</v>
      </c>
      <c r="AV2852" t="str">
        <f t="shared" si="487"/>
        <v>N</v>
      </c>
      <c r="AW2852" t="s">
        <v>60</v>
      </c>
      <c r="AX2852" t="s">
        <v>61</v>
      </c>
      <c r="AY2852" t="s">
        <v>2637</v>
      </c>
      <c r="AZ2852" t="s">
        <v>2637</v>
      </c>
      <c r="BA2852" t="str">
        <f t="shared" si="488"/>
        <v>N</v>
      </c>
    </row>
    <row r="2853" spans="1:53">
      <c r="A2853" t="s">
        <v>436</v>
      </c>
      <c r="B2853" t="s">
        <v>54</v>
      </c>
      <c r="C2853" t="s">
        <v>89</v>
      </c>
      <c r="D2853">
        <v>2020</v>
      </c>
      <c r="F2853" t="s">
        <v>5142</v>
      </c>
      <c r="G2853" t="s">
        <v>5143</v>
      </c>
      <c r="H2853" t="s">
        <v>4835</v>
      </c>
      <c r="I2853" t="s">
        <v>5144</v>
      </c>
      <c r="J2853" t="s">
        <v>58</v>
      </c>
      <c r="K2853" t="s">
        <v>59</v>
      </c>
      <c r="L2853" s="5">
        <v>0</v>
      </c>
      <c r="M2853" s="5">
        <v>0</v>
      </c>
      <c r="N2853" s="5">
        <f t="shared" si="484"/>
        <v>0</v>
      </c>
      <c r="O2853" s="5">
        <v>0</v>
      </c>
      <c r="P2853" s="5">
        <v>0</v>
      </c>
      <c r="Q2853" s="5">
        <f t="shared" si="485"/>
        <v>0</v>
      </c>
      <c r="R2853" s="5">
        <v>0</v>
      </c>
      <c r="S2853" s="5">
        <v>0</v>
      </c>
      <c r="T2853" s="5">
        <f t="shared" si="486"/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f t="shared" si="489"/>
        <v>0</v>
      </c>
      <c r="Z2853" s="5">
        <v>0</v>
      </c>
      <c r="AA2853" s="5">
        <v>0</v>
      </c>
      <c r="AB2853" s="5">
        <f t="shared" si="490"/>
        <v>0</v>
      </c>
      <c r="AC2853" s="5">
        <v>0</v>
      </c>
      <c r="AD2853" s="5">
        <v>0</v>
      </c>
      <c r="AE2853" s="5">
        <f t="shared" si="491"/>
        <v>0</v>
      </c>
      <c r="AF2853" s="5">
        <v>0</v>
      </c>
      <c r="AG2853" s="6"/>
      <c r="AH2853" s="5">
        <v>0</v>
      </c>
      <c r="AI2853" s="5">
        <v>0</v>
      </c>
      <c r="AJ2853" s="5">
        <v>0</v>
      </c>
      <c r="AK2853" s="5">
        <f t="shared" si="492"/>
        <v>0</v>
      </c>
      <c r="AL2853" s="5">
        <v>0</v>
      </c>
      <c r="AM2853" s="5">
        <v>1</v>
      </c>
      <c r="AN2853" s="5">
        <f t="shared" si="493"/>
        <v>1</v>
      </c>
      <c r="AO2853" s="5">
        <v>0</v>
      </c>
      <c r="AP2853" s="5">
        <v>0</v>
      </c>
      <c r="AQ2853" s="5">
        <f t="shared" si="494"/>
        <v>0</v>
      </c>
      <c r="AR2853" s="5">
        <v>0</v>
      </c>
      <c r="AS2853" s="6">
        <v>43866</v>
      </c>
      <c r="AT2853" s="5">
        <v>1</v>
      </c>
      <c r="AU2853" s="5">
        <v>0</v>
      </c>
      <c r="AV2853" t="str">
        <f t="shared" si="487"/>
        <v>N</v>
      </c>
      <c r="AW2853" t="s">
        <v>60</v>
      </c>
      <c r="AX2853" t="s">
        <v>61</v>
      </c>
      <c r="AY2853" t="s">
        <v>2637</v>
      </c>
      <c r="AZ2853" t="s">
        <v>2637</v>
      </c>
      <c r="BA2853" t="str">
        <f t="shared" si="488"/>
        <v>N</v>
      </c>
    </row>
    <row r="2854" spans="1:53">
      <c r="A2854" t="s">
        <v>436</v>
      </c>
      <c r="B2854" t="s">
        <v>54</v>
      </c>
      <c r="C2854" t="s">
        <v>89</v>
      </c>
      <c r="D2854">
        <v>2020</v>
      </c>
      <c r="F2854" t="s">
        <v>5044</v>
      </c>
      <c r="G2854" t="s">
        <v>5045</v>
      </c>
      <c r="H2854" t="s">
        <v>5046</v>
      </c>
      <c r="I2854" t="s">
        <v>5047</v>
      </c>
      <c r="J2854" t="s">
        <v>58</v>
      </c>
      <c r="K2854" t="s">
        <v>59</v>
      </c>
      <c r="L2854" s="5">
        <v>0</v>
      </c>
      <c r="M2854" s="5">
        <v>0</v>
      </c>
      <c r="N2854" s="5">
        <f t="shared" si="484"/>
        <v>0</v>
      </c>
      <c r="O2854" s="5">
        <v>0</v>
      </c>
      <c r="P2854" s="5">
        <v>0</v>
      </c>
      <c r="Q2854" s="5">
        <f t="shared" si="485"/>
        <v>0</v>
      </c>
      <c r="R2854" s="5">
        <v>0</v>
      </c>
      <c r="S2854" s="5">
        <v>0</v>
      </c>
      <c r="T2854" s="5">
        <f t="shared" si="486"/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f t="shared" si="489"/>
        <v>0</v>
      </c>
      <c r="Z2854" s="5">
        <v>0</v>
      </c>
      <c r="AA2854" s="5">
        <v>0</v>
      </c>
      <c r="AB2854" s="5">
        <f t="shared" si="490"/>
        <v>0</v>
      </c>
      <c r="AC2854" s="5">
        <v>0</v>
      </c>
      <c r="AD2854" s="5">
        <v>0</v>
      </c>
      <c r="AE2854" s="5">
        <f t="shared" si="491"/>
        <v>0</v>
      </c>
      <c r="AF2854" s="5">
        <v>0</v>
      </c>
      <c r="AG2854" s="6"/>
      <c r="AH2854" s="5">
        <v>0</v>
      </c>
      <c r="AI2854" s="5">
        <v>0</v>
      </c>
      <c r="AJ2854" s="5">
        <v>0</v>
      </c>
      <c r="AK2854" s="5">
        <f t="shared" si="492"/>
        <v>0</v>
      </c>
      <c r="AL2854" s="5">
        <v>0</v>
      </c>
      <c r="AM2854" s="5">
        <v>1</v>
      </c>
      <c r="AN2854" s="5">
        <f t="shared" si="493"/>
        <v>1</v>
      </c>
      <c r="AO2854" s="5">
        <v>0</v>
      </c>
      <c r="AP2854" s="5">
        <v>0</v>
      </c>
      <c r="AQ2854" s="5">
        <f t="shared" si="494"/>
        <v>0</v>
      </c>
      <c r="AR2854" s="5">
        <v>0</v>
      </c>
      <c r="AS2854" s="6">
        <v>44172</v>
      </c>
      <c r="AT2854" s="5">
        <v>1</v>
      </c>
      <c r="AU2854" s="5">
        <v>0</v>
      </c>
      <c r="AV2854" t="str">
        <f t="shared" si="487"/>
        <v>N</v>
      </c>
      <c r="AW2854" t="s">
        <v>60</v>
      </c>
      <c r="AX2854" t="s">
        <v>61</v>
      </c>
      <c r="AY2854" t="s">
        <v>2637</v>
      </c>
      <c r="AZ2854" t="s">
        <v>2637</v>
      </c>
      <c r="BA2854" t="str">
        <f t="shared" si="488"/>
        <v>N</v>
      </c>
    </row>
    <row r="2855" spans="1:53">
      <c r="A2855" t="s">
        <v>436</v>
      </c>
      <c r="B2855" t="s">
        <v>54</v>
      </c>
      <c r="C2855" t="s">
        <v>89</v>
      </c>
      <c r="D2855">
        <v>2020</v>
      </c>
      <c r="F2855" t="s">
        <v>5025</v>
      </c>
      <c r="G2855" t="s">
        <v>5026</v>
      </c>
      <c r="H2855" t="s">
        <v>4722</v>
      </c>
      <c r="I2855" t="s">
        <v>5027</v>
      </c>
      <c r="J2855" t="s">
        <v>58</v>
      </c>
      <c r="K2855" t="s">
        <v>59</v>
      </c>
      <c r="L2855" s="5">
        <v>0</v>
      </c>
      <c r="M2855" s="5">
        <v>0</v>
      </c>
      <c r="N2855" s="5">
        <f t="shared" si="484"/>
        <v>0</v>
      </c>
      <c r="O2855" s="5">
        <v>0</v>
      </c>
      <c r="P2855" s="5">
        <v>0</v>
      </c>
      <c r="Q2855" s="5">
        <f t="shared" si="485"/>
        <v>0</v>
      </c>
      <c r="R2855" s="5">
        <v>0</v>
      </c>
      <c r="S2855" s="5">
        <v>0</v>
      </c>
      <c r="T2855" s="5">
        <f t="shared" si="486"/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f t="shared" si="489"/>
        <v>0</v>
      </c>
      <c r="Z2855" s="5">
        <v>0</v>
      </c>
      <c r="AA2855" s="5">
        <v>0</v>
      </c>
      <c r="AB2855" s="5">
        <f t="shared" si="490"/>
        <v>0</v>
      </c>
      <c r="AC2855" s="5">
        <v>0</v>
      </c>
      <c r="AD2855" s="5">
        <v>0</v>
      </c>
      <c r="AE2855" s="5">
        <f t="shared" si="491"/>
        <v>0</v>
      </c>
      <c r="AF2855" s="5">
        <v>0</v>
      </c>
      <c r="AG2855" s="6"/>
      <c r="AH2855" s="5">
        <v>0</v>
      </c>
      <c r="AI2855" s="5">
        <v>0</v>
      </c>
      <c r="AJ2855" s="5">
        <v>0</v>
      </c>
      <c r="AK2855" s="5">
        <f t="shared" si="492"/>
        <v>0</v>
      </c>
      <c r="AL2855" s="5">
        <v>0</v>
      </c>
      <c r="AM2855" s="5">
        <v>1</v>
      </c>
      <c r="AN2855" s="5">
        <f t="shared" si="493"/>
        <v>1</v>
      </c>
      <c r="AO2855" s="5">
        <v>0</v>
      </c>
      <c r="AP2855" s="5">
        <v>0</v>
      </c>
      <c r="AQ2855" s="5">
        <f t="shared" si="494"/>
        <v>0</v>
      </c>
      <c r="AR2855" s="5">
        <v>0</v>
      </c>
      <c r="AS2855" s="6">
        <v>43892</v>
      </c>
      <c r="AT2855" s="5">
        <v>1</v>
      </c>
      <c r="AU2855" s="5">
        <v>0</v>
      </c>
      <c r="AV2855" t="str">
        <f t="shared" si="487"/>
        <v>N</v>
      </c>
      <c r="AW2855" t="s">
        <v>60</v>
      </c>
      <c r="AX2855" t="s">
        <v>61</v>
      </c>
      <c r="AY2855" t="s">
        <v>2637</v>
      </c>
      <c r="AZ2855" t="s">
        <v>2637</v>
      </c>
      <c r="BA2855" t="str">
        <f t="shared" si="488"/>
        <v>N</v>
      </c>
    </row>
    <row r="2856" spans="1:53">
      <c r="A2856" t="s">
        <v>436</v>
      </c>
      <c r="B2856" t="s">
        <v>54</v>
      </c>
      <c r="C2856" t="s">
        <v>89</v>
      </c>
      <c r="D2856">
        <v>2020</v>
      </c>
      <c r="F2856" t="s">
        <v>5151</v>
      </c>
      <c r="G2856" t="s">
        <v>5152</v>
      </c>
      <c r="H2856" t="s">
        <v>5153</v>
      </c>
      <c r="I2856" t="s">
        <v>5154</v>
      </c>
      <c r="J2856" t="s">
        <v>58</v>
      </c>
      <c r="K2856" t="s">
        <v>59</v>
      </c>
      <c r="L2856" s="5">
        <v>0</v>
      </c>
      <c r="M2856" s="5">
        <v>0</v>
      </c>
      <c r="N2856" s="5">
        <f t="shared" si="484"/>
        <v>0</v>
      </c>
      <c r="O2856" s="5">
        <v>0</v>
      </c>
      <c r="P2856" s="5">
        <v>0</v>
      </c>
      <c r="Q2856" s="5">
        <f t="shared" si="485"/>
        <v>0</v>
      </c>
      <c r="R2856" s="5">
        <v>0</v>
      </c>
      <c r="S2856" s="5">
        <v>0</v>
      </c>
      <c r="T2856" s="5">
        <f t="shared" si="486"/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f t="shared" si="489"/>
        <v>0</v>
      </c>
      <c r="Z2856" s="5">
        <v>0</v>
      </c>
      <c r="AA2856" s="5">
        <v>0</v>
      </c>
      <c r="AB2856" s="5">
        <f t="shared" si="490"/>
        <v>0</v>
      </c>
      <c r="AC2856" s="5">
        <v>0</v>
      </c>
      <c r="AD2856" s="5">
        <v>0</v>
      </c>
      <c r="AE2856" s="5">
        <f t="shared" si="491"/>
        <v>0</v>
      </c>
      <c r="AF2856" s="5">
        <v>0</v>
      </c>
      <c r="AG2856" s="6"/>
      <c r="AH2856" s="5">
        <v>0</v>
      </c>
      <c r="AI2856" s="5">
        <v>0</v>
      </c>
      <c r="AJ2856" s="5">
        <v>0</v>
      </c>
      <c r="AK2856" s="5">
        <f t="shared" si="492"/>
        <v>0</v>
      </c>
      <c r="AL2856" s="5">
        <v>0</v>
      </c>
      <c r="AM2856" s="5">
        <v>1</v>
      </c>
      <c r="AN2856" s="5">
        <f t="shared" si="493"/>
        <v>1</v>
      </c>
      <c r="AO2856" s="5">
        <v>0</v>
      </c>
      <c r="AP2856" s="5">
        <v>0</v>
      </c>
      <c r="AQ2856" s="5">
        <f t="shared" si="494"/>
        <v>0</v>
      </c>
      <c r="AR2856" s="5">
        <v>0</v>
      </c>
      <c r="AS2856" s="6">
        <v>43900</v>
      </c>
      <c r="AT2856" s="5">
        <v>1</v>
      </c>
      <c r="AU2856" s="5">
        <v>0</v>
      </c>
      <c r="AV2856" t="str">
        <f t="shared" si="487"/>
        <v>N</v>
      </c>
      <c r="AW2856" t="s">
        <v>60</v>
      </c>
      <c r="AX2856" t="s">
        <v>61</v>
      </c>
      <c r="AY2856" t="s">
        <v>2637</v>
      </c>
      <c r="AZ2856" t="s">
        <v>2637</v>
      </c>
      <c r="BA2856" t="str">
        <f t="shared" si="488"/>
        <v>N</v>
      </c>
    </row>
    <row r="2857" spans="1:53">
      <c r="A2857" t="s">
        <v>436</v>
      </c>
      <c r="B2857" t="s">
        <v>54</v>
      </c>
      <c r="C2857" t="s">
        <v>89</v>
      </c>
      <c r="D2857">
        <v>2020</v>
      </c>
      <c r="F2857" t="s">
        <v>5012</v>
      </c>
      <c r="G2857" t="s">
        <v>5013</v>
      </c>
      <c r="H2857" t="s">
        <v>4884</v>
      </c>
      <c r="I2857" t="s">
        <v>5014</v>
      </c>
      <c r="J2857" t="s">
        <v>58</v>
      </c>
      <c r="K2857" t="s">
        <v>59</v>
      </c>
      <c r="L2857" s="5">
        <v>0</v>
      </c>
      <c r="M2857" s="5">
        <v>0</v>
      </c>
      <c r="N2857" s="5">
        <f t="shared" si="484"/>
        <v>0</v>
      </c>
      <c r="O2857" s="5">
        <v>0</v>
      </c>
      <c r="P2857" s="5">
        <v>0</v>
      </c>
      <c r="Q2857" s="5">
        <f t="shared" si="485"/>
        <v>0</v>
      </c>
      <c r="R2857" s="5">
        <v>0</v>
      </c>
      <c r="S2857" s="5">
        <v>0</v>
      </c>
      <c r="T2857" s="5">
        <f t="shared" si="486"/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f t="shared" si="489"/>
        <v>0</v>
      </c>
      <c r="Z2857" s="5">
        <v>0</v>
      </c>
      <c r="AA2857" s="5">
        <v>0</v>
      </c>
      <c r="AB2857" s="5">
        <f t="shared" si="490"/>
        <v>0</v>
      </c>
      <c r="AC2857" s="5">
        <v>0</v>
      </c>
      <c r="AD2857" s="5">
        <v>0</v>
      </c>
      <c r="AE2857" s="5">
        <f t="shared" si="491"/>
        <v>0</v>
      </c>
      <c r="AF2857" s="5">
        <v>0</v>
      </c>
      <c r="AG2857" s="6"/>
      <c r="AH2857" s="5">
        <v>0</v>
      </c>
      <c r="AI2857" s="5">
        <v>0</v>
      </c>
      <c r="AJ2857" s="5">
        <v>0</v>
      </c>
      <c r="AK2857" s="5">
        <f t="shared" si="492"/>
        <v>0</v>
      </c>
      <c r="AL2857" s="5">
        <v>0</v>
      </c>
      <c r="AM2857" s="5">
        <v>1</v>
      </c>
      <c r="AN2857" s="5">
        <f t="shared" si="493"/>
        <v>1</v>
      </c>
      <c r="AO2857" s="5">
        <v>0</v>
      </c>
      <c r="AP2857" s="5">
        <v>0</v>
      </c>
      <c r="AQ2857" s="5">
        <f t="shared" si="494"/>
        <v>0</v>
      </c>
      <c r="AR2857" s="5">
        <v>0</v>
      </c>
      <c r="AS2857" s="6">
        <v>43850</v>
      </c>
      <c r="AT2857" s="5">
        <v>1</v>
      </c>
      <c r="AU2857" s="5">
        <v>0</v>
      </c>
      <c r="AV2857" t="str">
        <f t="shared" si="487"/>
        <v>N</v>
      </c>
      <c r="AW2857" t="s">
        <v>60</v>
      </c>
      <c r="AX2857" t="s">
        <v>61</v>
      </c>
      <c r="AY2857" t="s">
        <v>2637</v>
      </c>
      <c r="AZ2857" t="s">
        <v>2637</v>
      </c>
      <c r="BA2857" t="str">
        <f t="shared" si="488"/>
        <v>N</v>
      </c>
    </row>
    <row r="2858" spans="1:53">
      <c r="A2858" t="s">
        <v>436</v>
      </c>
      <c r="B2858" t="s">
        <v>54</v>
      </c>
      <c r="C2858" t="s">
        <v>89</v>
      </c>
      <c r="D2858">
        <v>2020</v>
      </c>
      <c r="F2858" t="s">
        <v>2817</v>
      </c>
      <c r="G2858" t="s">
        <v>2818</v>
      </c>
      <c r="H2858" t="s">
        <v>2819</v>
      </c>
      <c r="I2858" t="s">
        <v>2820</v>
      </c>
      <c r="J2858" t="s">
        <v>58</v>
      </c>
      <c r="K2858" t="s">
        <v>59</v>
      </c>
      <c r="L2858" s="5">
        <v>0</v>
      </c>
      <c r="M2858" s="5">
        <v>0</v>
      </c>
      <c r="N2858" s="5">
        <f t="shared" si="484"/>
        <v>0</v>
      </c>
      <c r="O2858" s="5">
        <v>0</v>
      </c>
      <c r="P2858" s="5">
        <v>0</v>
      </c>
      <c r="Q2858" s="5">
        <f t="shared" si="485"/>
        <v>0</v>
      </c>
      <c r="R2858" s="5">
        <v>0</v>
      </c>
      <c r="S2858" s="5">
        <v>0</v>
      </c>
      <c r="T2858" s="5">
        <f t="shared" si="486"/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f t="shared" si="489"/>
        <v>0</v>
      </c>
      <c r="Z2858" s="5">
        <v>0</v>
      </c>
      <c r="AA2858" s="5">
        <v>0</v>
      </c>
      <c r="AB2858" s="5">
        <f t="shared" si="490"/>
        <v>0</v>
      </c>
      <c r="AC2858" s="5">
        <v>0</v>
      </c>
      <c r="AD2858" s="5">
        <v>0</v>
      </c>
      <c r="AE2858" s="5">
        <f t="shared" si="491"/>
        <v>0</v>
      </c>
      <c r="AF2858" s="5">
        <v>0</v>
      </c>
      <c r="AG2858" s="6"/>
      <c r="AH2858" s="5">
        <v>0</v>
      </c>
      <c r="AI2858" s="5">
        <v>0</v>
      </c>
      <c r="AJ2858" s="5">
        <v>0</v>
      </c>
      <c r="AK2858" s="5">
        <f t="shared" si="492"/>
        <v>0</v>
      </c>
      <c r="AL2858" s="5">
        <v>0</v>
      </c>
      <c r="AM2858" s="5">
        <v>1</v>
      </c>
      <c r="AN2858" s="5">
        <f t="shared" si="493"/>
        <v>1</v>
      </c>
      <c r="AO2858" s="5">
        <v>0</v>
      </c>
      <c r="AP2858" s="5">
        <v>0</v>
      </c>
      <c r="AQ2858" s="5">
        <f t="shared" si="494"/>
        <v>0</v>
      </c>
      <c r="AR2858" s="5">
        <v>0</v>
      </c>
      <c r="AS2858" s="6">
        <v>44068</v>
      </c>
      <c r="AT2858" s="5">
        <v>1</v>
      </c>
      <c r="AU2858" s="5">
        <v>0</v>
      </c>
      <c r="AV2858" t="str">
        <f t="shared" si="487"/>
        <v>N</v>
      </c>
      <c r="AW2858" t="s">
        <v>60</v>
      </c>
      <c r="AX2858" t="s">
        <v>61</v>
      </c>
      <c r="AY2858" t="s">
        <v>2637</v>
      </c>
      <c r="AZ2858" t="s">
        <v>2637</v>
      </c>
      <c r="BA2858" t="str">
        <f t="shared" si="488"/>
        <v>N</v>
      </c>
    </row>
    <row r="2859" spans="1:53">
      <c r="A2859" t="s">
        <v>436</v>
      </c>
      <c r="B2859" t="s">
        <v>54</v>
      </c>
      <c r="C2859" t="s">
        <v>89</v>
      </c>
      <c r="D2859">
        <v>2020</v>
      </c>
      <c r="F2859" t="s">
        <v>5155</v>
      </c>
      <c r="G2859" t="s">
        <v>5156</v>
      </c>
      <c r="H2859" t="s">
        <v>2720</v>
      </c>
      <c r="I2859" t="s">
        <v>5157</v>
      </c>
      <c r="J2859" t="s">
        <v>58</v>
      </c>
      <c r="K2859" t="s">
        <v>59</v>
      </c>
      <c r="L2859" s="5">
        <v>0</v>
      </c>
      <c r="M2859" s="5">
        <v>0</v>
      </c>
      <c r="N2859" s="5">
        <f t="shared" si="484"/>
        <v>0</v>
      </c>
      <c r="O2859" s="5">
        <v>0</v>
      </c>
      <c r="P2859" s="5">
        <v>0</v>
      </c>
      <c r="Q2859" s="5">
        <f t="shared" si="485"/>
        <v>0</v>
      </c>
      <c r="R2859" s="5">
        <v>0</v>
      </c>
      <c r="S2859" s="5">
        <v>0</v>
      </c>
      <c r="T2859" s="5">
        <f t="shared" si="486"/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f t="shared" si="489"/>
        <v>0</v>
      </c>
      <c r="Z2859" s="5">
        <v>0</v>
      </c>
      <c r="AA2859" s="5">
        <v>0</v>
      </c>
      <c r="AB2859" s="5">
        <f t="shared" si="490"/>
        <v>0</v>
      </c>
      <c r="AC2859" s="5">
        <v>0</v>
      </c>
      <c r="AD2859" s="5">
        <v>0</v>
      </c>
      <c r="AE2859" s="5">
        <f t="shared" si="491"/>
        <v>0</v>
      </c>
      <c r="AF2859" s="5">
        <v>0</v>
      </c>
      <c r="AG2859" s="6"/>
      <c r="AH2859" s="5">
        <v>0</v>
      </c>
      <c r="AI2859" s="5">
        <v>0</v>
      </c>
      <c r="AJ2859" s="5">
        <v>0</v>
      </c>
      <c r="AK2859" s="5">
        <f t="shared" si="492"/>
        <v>0</v>
      </c>
      <c r="AL2859" s="5">
        <v>0</v>
      </c>
      <c r="AM2859" s="5">
        <v>1</v>
      </c>
      <c r="AN2859" s="5">
        <f t="shared" si="493"/>
        <v>1</v>
      </c>
      <c r="AO2859" s="5">
        <v>0</v>
      </c>
      <c r="AP2859" s="5">
        <v>0</v>
      </c>
      <c r="AQ2859" s="5">
        <f t="shared" si="494"/>
        <v>0</v>
      </c>
      <c r="AR2859" s="5">
        <v>0</v>
      </c>
      <c r="AS2859" s="6">
        <v>44173</v>
      </c>
      <c r="AT2859" s="5">
        <v>1</v>
      </c>
      <c r="AU2859" s="5">
        <v>0</v>
      </c>
      <c r="AV2859" t="str">
        <f t="shared" si="487"/>
        <v>N</v>
      </c>
      <c r="AW2859" t="s">
        <v>60</v>
      </c>
      <c r="AX2859" t="s">
        <v>61</v>
      </c>
      <c r="AY2859" t="s">
        <v>2637</v>
      </c>
      <c r="AZ2859" t="s">
        <v>2637</v>
      </c>
      <c r="BA2859" t="str">
        <f t="shared" si="488"/>
        <v>N</v>
      </c>
    </row>
    <row r="2860" spans="1:53">
      <c r="A2860" t="s">
        <v>436</v>
      </c>
      <c r="B2860" t="s">
        <v>54</v>
      </c>
      <c r="C2860" t="s">
        <v>89</v>
      </c>
      <c r="D2860">
        <v>2020</v>
      </c>
      <c r="F2860" t="s">
        <v>1856</v>
      </c>
      <c r="G2860" t="s">
        <v>1857</v>
      </c>
      <c r="H2860" t="s">
        <v>2800</v>
      </c>
      <c r="I2860" t="s">
        <v>2801</v>
      </c>
      <c r="J2860" t="s">
        <v>58</v>
      </c>
      <c r="K2860" t="s">
        <v>59</v>
      </c>
      <c r="L2860" s="5">
        <v>0</v>
      </c>
      <c r="M2860" s="5">
        <v>0</v>
      </c>
      <c r="N2860" s="5">
        <f t="shared" si="484"/>
        <v>0</v>
      </c>
      <c r="O2860" s="5">
        <v>0</v>
      </c>
      <c r="P2860" s="5">
        <v>0</v>
      </c>
      <c r="Q2860" s="5">
        <f t="shared" si="485"/>
        <v>0</v>
      </c>
      <c r="R2860" s="5">
        <v>0</v>
      </c>
      <c r="S2860" s="5">
        <v>0</v>
      </c>
      <c r="T2860" s="5">
        <f t="shared" si="486"/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f t="shared" si="489"/>
        <v>0</v>
      </c>
      <c r="Z2860" s="5">
        <v>0</v>
      </c>
      <c r="AA2860" s="5">
        <v>0</v>
      </c>
      <c r="AB2860" s="5">
        <f t="shared" si="490"/>
        <v>0</v>
      </c>
      <c r="AC2860" s="5">
        <v>0</v>
      </c>
      <c r="AD2860" s="5">
        <v>0</v>
      </c>
      <c r="AE2860" s="5">
        <f t="shared" si="491"/>
        <v>0</v>
      </c>
      <c r="AF2860" s="5">
        <v>0</v>
      </c>
      <c r="AG2860" s="6"/>
      <c r="AH2860" s="5">
        <v>0</v>
      </c>
      <c r="AI2860" s="5">
        <v>0</v>
      </c>
      <c r="AJ2860" s="5">
        <v>0</v>
      </c>
      <c r="AK2860" s="5">
        <f t="shared" si="492"/>
        <v>0</v>
      </c>
      <c r="AL2860" s="5">
        <v>0</v>
      </c>
      <c r="AM2860" s="5">
        <v>1</v>
      </c>
      <c r="AN2860" s="5">
        <f t="shared" si="493"/>
        <v>1</v>
      </c>
      <c r="AO2860" s="5">
        <v>0</v>
      </c>
      <c r="AP2860" s="5">
        <v>0</v>
      </c>
      <c r="AQ2860" s="5">
        <f t="shared" si="494"/>
        <v>0</v>
      </c>
      <c r="AR2860" s="5">
        <v>0</v>
      </c>
      <c r="AS2860" s="6">
        <v>44140</v>
      </c>
      <c r="AT2860" s="5">
        <v>1</v>
      </c>
      <c r="AU2860" s="5">
        <v>0</v>
      </c>
      <c r="AV2860" t="str">
        <f t="shared" si="487"/>
        <v>N</v>
      </c>
      <c r="AW2860" t="s">
        <v>60</v>
      </c>
      <c r="AX2860" t="s">
        <v>61</v>
      </c>
      <c r="AY2860" t="s">
        <v>2637</v>
      </c>
      <c r="AZ2860" t="s">
        <v>2637</v>
      </c>
      <c r="BA2860" t="str">
        <f t="shared" si="488"/>
        <v>N</v>
      </c>
    </row>
    <row r="2861" spans="1:53">
      <c r="A2861" t="s">
        <v>436</v>
      </c>
      <c r="B2861" t="s">
        <v>54</v>
      </c>
      <c r="C2861" t="s">
        <v>89</v>
      </c>
      <c r="D2861">
        <v>2020</v>
      </c>
      <c r="F2861" t="s">
        <v>5145</v>
      </c>
      <c r="G2861" t="s">
        <v>5146</v>
      </c>
      <c r="H2861" t="s">
        <v>2720</v>
      </c>
      <c r="I2861" t="s">
        <v>5147</v>
      </c>
      <c r="J2861" t="s">
        <v>58</v>
      </c>
      <c r="K2861" t="s">
        <v>59</v>
      </c>
      <c r="L2861" s="5">
        <v>0</v>
      </c>
      <c r="M2861" s="5">
        <v>0</v>
      </c>
      <c r="N2861" s="5">
        <f t="shared" si="484"/>
        <v>0</v>
      </c>
      <c r="O2861" s="5">
        <v>0</v>
      </c>
      <c r="P2861" s="5">
        <v>0</v>
      </c>
      <c r="Q2861" s="5">
        <f t="shared" si="485"/>
        <v>0</v>
      </c>
      <c r="R2861" s="5">
        <v>0</v>
      </c>
      <c r="S2861" s="5">
        <v>0</v>
      </c>
      <c r="T2861" s="5">
        <f t="shared" si="486"/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f t="shared" si="489"/>
        <v>0</v>
      </c>
      <c r="Z2861" s="5">
        <v>0</v>
      </c>
      <c r="AA2861" s="5">
        <v>0</v>
      </c>
      <c r="AB2861" s="5">
        <f t="shared" si="490"/>
        <v>0</v>
      </c>
      <c r="AC2861" s="5">
        <v>0</v>
      </c>
      <c r="AD2861" s="5">
        <v>0</v>
      </c>
      <c r="AE2861" s="5">
        <f t="shared" si="491"/>
        <v>0</v>
      </c>
      <c r="AF2861" s="5">
        <v>0</v>
      </c>
      <c r="AG2861" s="6"/>
      <c r="AH2861" s="5">
        <v>0</v>
      </c>
      <c r="AI2861" s="5">
        <v>0</v>
      </c>
      <c r="AJ2861" s="5">
        <v>0</v>
      </c>
      <c r="AK2861" s="5">
        <f t="shared" si="492"/>
        <v>0</v>
      </c>
      <c r="AL2861" s="5">
        <v>0</v>
      </c>
      <c r="AM2861" s="5">
        <v>1</v>
      </c>
      <c r="AN2861" s="5">
        <f t="shared" si="493"/>
        <v>1</v>
      </c>
      <c r="AO2861" s="5">
        <v>0</v>
      </c>
      <c r="AP2861" s="5">
        <v>0</v>
      </c>
      <c r="AQ2861" s="5">
        <f t="shared" si="494"/>
        <v>0</v>
      </c>
      <c r="AR2861" s="5">
        <v>0</v>
      </c>
      <c r="AS2861" s="6">
        <v>43895</v>
      </c>
      <c r="AT2861" s="5">
        <v>1</v>
      </c>
      <c r="AU2861" s="5">
        <v>0</v>
      </c>
      <c r="AV2861" t="str">
        <f t="shared" si="487"/>
        <v>N</v>
      </c>
      <c r="AW2861" t="s">
        <v>60</v>
      </c>
      <c r="AX2861" t="s">
        <v>61</v>
      </c>
      <c r="AY2861" t="s">
        <v>2637</v>
      </c>
      <c r="AZ2861" t="s">
        <v>2637</v>
      </c>
      <c r="BA2861" t="str">
        <f t="shared" si="488"/>
        <v>N</v>
      </c>
    </row>
    <row r="2862" spans="1:53">
      <c r="A2862" t="s">
        <v>436</v>
      </c>
      <c r="B2862" t="s">
        <v>54</v>
      </c>
      <c r="C2862" t="s">
        <v>89</v>
      </c>
      <c r="D2862">
        <v>2020</v>
      </c>
      <c r="F2862" t="s">
        <v>5015</v>
      </c>
      <c r="G2862" t="s">
        <v>5016</v>
      </c>
      <c r="H2862" t="s">
        <v>2720</v>
      </c>
      <c r="I2862" t="s">
        <v>5017</v>
      </c>
      <c r="J2862" t="s">
        <v>58</v>
      </c>
      <c r="K2862" t="s">
        <v>59</v>
      </c>
      <c r="L2862" s="5">
        <v>0</v>
      </c>
      <c r="M2862" s="5">
        <v>0</v>
      </c>
      <c r="N2862" s="5">
        <f t="shared" si="484"/>
        <v>0</v>
      </c>
      <c r="O2862" s="5">
        <v>0</v>
      </c>
      <c r="P2862" s="5">
        <v>0</v>
      </c>
      <c r="Q2862" s="5">
        <f t="shared" si="485"/>
        <v>0</v>
      </c>
      <c r="R2862" s="5">
        <v>0</v>
      </c>
      <c r="S2862" s="5">
        <v>0</v>
      </c>
      <c r="T2862" s="5">
        <f t="shared" si="486"/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f t="shared" si="489"/>
        <v>0</v>
      </c>
      <c r="Z2862" s="5">
        <v>0</v>
      </c>
      <c r="AA2862" s="5">
        <v>0</v>
      </c>
      <c r="AB2862" s="5">
        <f t="shared" si="490"/>
        <v>0</v>
      </c>
      <c r="AC2862" s="5">
        <v>0</v>
      </c>
      <c r="AD2862" s="5">
        <v>0</v>
      </c>
      <c r="AE2862" s="5">
        <f t="shared" si="491"/>
        <v>0</v>
      </c>
      <c r="AF2862" s="5">
        <v>0</v>
      </c>
      <c r="AG2862" s="6"/>
      <c r="AH2862" s="5">
        <v>0</v>
      </c>
      <c r="AI2862" s="5">
        <v>0</v>
      </c>
      <c r="AJ2862" s="5">
        <v>0</v>
      </c>
      <c r="AK2862" s="5">
        <f t="shared" si="492"/>
        <v>0</v>
      </c>
      <c r="AL2862" s="5">
        <v>0</v>
      </c>
      <c r="AM2862" s="5">
        <v>1</v>
      </c>
      <c r="AN2862" s="5">
        <f t="shared" si="493"/>
        <v>1</v>
      </c>
      <c r="AO2862" s="5">
        <v>0</v>
      </c>
      <c r="AP2862" s="5">
        <v>0</v>
      </c>
      <c r="AQ2862" s="5">
        <f t="shared" si="494"/>
        <v>0</v>
      </c>
      <c r="AR2862" s="5">
        <v>0</v>
      </c>
      <c r="AS2862" s="6">
        <v>43844</v>
      </c>
      <c r="AT2862" s="5">
        <v>1</v>
      </c>
      <c r="AU2862" s="5">
        <v>0</v>
      </c>
      <c r="AV2862" t="str">
        <f t="shared" si="487"/>
        <v>N</v>
      </c>
      <c r="AW2862" t="s">
        <v>60</v>
      </c>
      <c r="AX2862" t="s">
        <v>61</v>
      </c>
      <c r="AY2862" t="s">
        <v>2637</v>
      </c>
      <c r="AZ2862" t="s">
        <v>2637</v>
      </c>
      <c r="BA2862" t="str">
        <f t="shared" si="488"/>
        <v>N</v>
      </c>
    </row>
    <row r="2863" spans="1:53">
      <c r="A2863" t="s">
        <v>436</v>
      </c>
      <c r="B2863" t="s">
        <v>54</v>
      </c>
      <c r="C2863" t="s">
        <v>89</v>
      </c>
      <c r="D2863">
        <v>2020</v>
      </c>
      <c r="F2863" t="s">
        <v>5120</v>
      </c>
      <c r="G2863" t="s">
        <v>5121</v>
      </c>
      <c r="H2863" t="s">
        <v>5071</v>
      </c>
      <c r="I2863" t="s">
        <v>5122</v>
      </c>
      <c r="J2863" t="s">
        <v>58</v>
      </c>
      <c r="K2863" t="s">
        <v>59</v>
      </c>
      <c r="L2863" s="5">
        <v>0</v>
      </c>
      <c r="M2863" s="5">
        <v>0</v>
      </c>
      <c r="N2863" s="5">
        <f t="shared" si="484"/>
        <v>0</v>
      </c>
      <c r="O2863" s="5">
        <v>0</v>
      </c>
      <c r="P2863" s="5">
        <v>0</v>
      </c>
      <c r="Q2863" s="5">
        <f t="shared" si="485"/>
        <v>0</v>
      </c>
      <c r="R2863" s="5">
        <v>0</v>
      </c>
      <c r="S2863" s="5">
        <v>0</v>
      </c>
      <c r="T2863" s="5">
        <f t="shared" si="486"/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f t="shared" si="489"/>
        <v>0</v>
      </c>
      <c r="Z2863" s="5">
        <v>0</v>
      </c>
      <c r="AA2863" s="5">
        <v>0</v>
      </c>
      <c r="AB2863" s="5">
        <f t="shared" si="490"/>
        <v>0</v>
      </c>
      <c r="AC2863" s="5">
        <v>0</v>
      </c>
      <c r="AD2863" s="5">
        <v>0</v>
      </c>
      <c r="AE2863" s="5">
        <f t="shared" si="491"/>
        <v>0</v>
      </c>
      <c r="AF2863" s="5">
        <v>0</v>
      </c>
      <c r="AG2863" s="6"/>
      <c r="AH2863" s="5">
        <v>0</v>
      </c>
      <c r="AI2863" s="5">
        <v>0</v>
      </c>
      <c r="AJ2863" s="5">
        <v>0</v>
      </c>
      <c r="AK2863" s="5">
        <f t="shared" si="492"/>
        <v>0</v>
      </c>
      <c r="AL2863" s="5">
        <v>0</v>
      </c>
      <c r="AM2863" s="5">
        <v>1</v>
      </c>
      <c r="AN2863" s="5">
        <f t="shared" si="493"/>
        <v>1</v>
      </c>
      <c r="AO2863" s="5">
        <v>0</v>
      </c>
      <c r="AP2863" s="5">
        <v>0</v>
      </c>
      <c r="AQ2863" s="5">
        <f t="shared" si="494"/>
        <v>0</v>
      </c>
      <c r="AR2863" s="5">
        <v>0</v>
      </c>
      <c r="AS2863" s="6">
        <v>43927</v>
      </c>
      <c r="AT2863" s="5">
        <v>1</v>
      </c>
      <c r="AU2863" s="5">
        <v>0</v>
      </c>
      <c r="AV2863" t="str">
        <f t="shared" si="487"/>
        <v>N</v>
      </c>
      <c r="AW2863" t="s">
        <v>60</v>
      </c>
      <c r="AX2863" t="s">
        <v>61</v>
      </c>
      <c r="AY2863" t="s">
        <v>2637</v>
      </c>
      <c r="AZ2863" t="s">
        <v>2637</v>
      </c>
      <c r="BA2863" t="str">
        <f t="shared" si="488"/>
        <v>N</v>
      </c>
    </row>
    <row r="2864" spans="1:53">
      <c r="A2864" t="s">
        <v>436</v>
      </c>
      <c r="B2864" t="s">
        <v>54</v>
      </c>
      <c r="C2864" t="s">
        <v>89</v>
      </c>
      <c r="D2864">
        <v>2020</v>
      </c>
      <c r="F2864" t="s">
        <v>5036</v>
      </c>
      <c r="G2864" t="s">
        <v>5037</v>
      </c>
      <c r="H2864" t="s">
        <v>5038</v>
      </c>
      <c r="I2864" t="s">
        <v>5039</v>
      </c>
      <c r="J2864" t="s">
        <v>58</v>
      </c>
      <c r="K2864" t="s">
        <v>59</v>
      </c>
      <c r="L2864" s="5">
        <v>0</v>
      </c>
      <c r="M2864" s="5">
        <v>0</v>
      </c>
      <c r="N2864" s="5">
        <f t="shared" si="484"/>
        <v>0</v>
      </c>
      <c r="O2864" s="5">
        <v>0</v>
      </c>
      <c r="P2864" s="5">
        <v>0</v>
      </c>
      <c r="Q2864" s="5">
        <f t="shared" si="485"/>
        <v>0</v>
      </c>
      <c r="R2864" s="5">
        <v>0</v>
      </c>
      <c r="S2864" s="5">
        <v>0</v>
      </c>
      <c r="T2864" s="5">
        <f t="shared" si="486"/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f t="shared" si="489"/>
        <v>0</v>
      </c>
      <c r="Z2864" s="5">
        <v>0</v>
      </c>
      <c r="AA2864" s="5">
        <v>0</v>
      </c>
      <c r="AB2864" s="5">
        <f t="shared" si="490"/>
        <v>0</v>
      </c>
      <c r="AC2864" s="5">
        <v>0</v>
      </c>
      <c r="AD2864" s="5">
        <v>0</v>
      </c>
      <c r="AE2864" s="5">
        <f t="shared" si="491"/>
        <v>0</v>
      </c>
      <c r="AF2864" s="5">
        <v>0</v>
      </c>
      <c r="AG2864" s="6"/>
      <c r="AH2864" s="5">
        <v>0</v>
      </c>
      <c r="AI2864" s="5">
        <v>0</v>
      </c>
      <c r="AJ2864" s="5">
        <v>0</v>
      </c>
      <c r="AK2864" s="5">
        <f t="shared" si="492"/>
        <v>0</v>
      </c>
      <c r="AL2864" s="5">
        <v>0</v>
      </c>
      <c r="AM2864" s="5">
        <v>1</v>
      </c>
      <c r="AN2864" s="5">
        <f t="shared" si="493"/>
        <v>1</v>
      </c>
      <c r="AO2864" s="5">
        <v>0</v>
      </c>
      <c r="AP2864" s="5">
        <v>0</v>
      </c>
      <c r="AQ2864" s="5">
        <f t="shared" si="494"/>
        <v>0</v>
      </c>
      <c r="AR2864" s="5">
        <v>0</v>
      </c>
      <c r="AS2864" s="6">
        <v>44067</v>
      </c>
      <c r="AT2864" s="5">
        <v>1</v>
      </c>
      <c r="AU2864" s="5">
        <v>0</v>
      </c>
      <c r="AV2864" t="str">
        <f t="shared" si="487"/>
        <v>N</v>
      </c>
      <c r="AW2864" t="s">
        <v>60</v>
      </c>
      <c r="AX2864" t="s">
        <v>61</v>
      </c>
      <c r="AY2864" t="s">
        <v>2637</v>
      </c>
      <c r="AZ2864" t="s">
        <v>2637</v>
      </c>
      <c r="BA2864" t="str">
        <f t="shared" si="488"/>
        <v>N</v>
      </c>
    </row>
    <row r="2865" spans="1:53">
      <c r="A2865" t="s">
        <v>436</v>
      </c>
      <c r="B2865" t="s">
        <v>54</v>
      </c>
      <c r="C2865" t="s">
        <v>89</v>
      </c>
      <c r="D2865">
        <v>2020</v>
      </c>
      <c r="F2865" t="s">
        <v>5028</v>
      </c>
      <c r="G2865" t="s">
        <v>5029</v>
      </c>
      <c r="H2865" t="s">
        <v>5030</v>
      </c>
      <c r="I2865" t="s">
        <v>5031</v>
      </c>
      <c r="J2865" t="s">
        <v>58</v>
      </c>
      <c r="K2865" t="s">
        <v>59</v>
      </c>
      <c r="L2865" s="5">
        <v>0</v>
      </c>
      <c r="M2865" s="5">
        <v>0</v>
      </c>
      <c r="N2865" s="5">
        <f t="shared" si="484"/>
        <v>0</v>
      </c>
      <c r="O2865" s="5">
        <v>0</v>
      </c>
      <c r="P2865" s="5">
        <v>0</v>
      </c>
      <c r="Q2865" s="5">
        <f t="shared" si="485"/>
        <v>0</v>
      </c>
      <c r="R2865" s="5">
        <v>0</v>
      </c>
      <c r="S2865" s="5">
        <v>0</v>
      </c>
      <c r="T2865" s="5">
        <f t="shared" si="486"/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f t="shared" si="489"/>
        <v>0</v>
      </c>
      <c r="Z2865" s="5">
        <v>0</v>
      </c>
      <c r="AA2865" s="5">
        <v>0</v>
      </c>
      <c r="AB2865" s="5">
        <f t="shared" si="490"/>
        <v>0</v>
      </c>
      <c r="AC2865" s="5">
        <v>0</v>
      </c>
      <c r="AD2865" s="5">
        <v>0</v>
      </c>
      <c r="AE2865" s="5">
        <f t="shared" si="491"/>
        <v>0</v>
      </c>
      <c r="AF2865" s="5">
        <v>0</v>
      </c>
      <c r="AG2865" s="6"/>
      <c r="AH2865" s="5">
        <v>0</v>
      </c>
      <c r="AI2865" s="5">
        <v>0</v>
      </c>
      <c r="AJ2865" s="5">
        <v>0</v>
      </c>
      <c r="AK2865" s="5">
        <f t="shared" si="492"/>
        <v>0</v>
      </c>
      <c r="AL2865" s="5">
        <v>0</v>
      </c>
      <c r="AM2865" s="5">
        <v>1</v>
      </c>
      <c r="AN2865" s="5">
        <f t="shared" si="493"/>
        <v>1</v>
      </c>
      <c r="AO2865" s="5">
        <v>0</v>
      </c>
      <c r="AP2865" s="5">
        <v>0</v>
      </c>
      <c r="AQ2865" s="5">
        <f t="shared" si="494"/>
        <v>0</v>
      </c>
      <c r="AR2865" s="5">
        <v>0</v>
      </c>
      <c r="AS2865" s="6">
        <v>43886</v>
      </c>
      <c r="AT2865" s="5">
        <v>1</v>
      </c>
      <c r="AU2865" s="5">
        <v>0</v>
      </c>
      <c r="AV2865" t="str">
        <f t="shared" si="487"/>
        <v>N</v>
      </c>
      <c r="AW2865" t="s">
        <v>60</v>
      </c>
      <c r="AX2865" t="s">
        <v>61</v>
      </c>
      <c r="AY2865" t="s">
        <v>2637</v>
      </c>
      <c r="AZ2865" t="s">
        <v>2637</v>
      </c>
      <c r="BA2865" t="str">
        <f t="shared" si="488"/>
        <v>N</v>
      </c>
    </row>
    <row r="2866" spans="1:53">
      <c r="A2866" t="s">
        <v>436</v>
      </c>
      <c r="B2866" t="s">
        <v>54</v>
      </c>
      <c r="C2866" t="s">
        <v>89</v>
      </c>
      <c r="D2866">
        <v>2020</v>
      </c>
      <c r="F2866" t="s">
        <v>4986</v>
      </c>
      <c r="G2866" t="s">
        <v>4987</v>
      </c>
      <c r="H2866" t="s">
        <v>4988</v>
      </c>
      <c r="I2866" t="s">
        <v>4989</v>
      </c>
      <c r="J2866" t="s">
        <v>58</v>
      </c>
      <c r="K2866" t="s">
        <v>59</v>
      </c>
      <c r="L2866" s="5">
        <v>0</v>
      </c>
      <c r="M2866" s="5">
        <v>0</v>
      </c>
      <c r="N2866" s="5">
        <f t="shared" si="484"/>
        <v>0</v>
      </c>
      <c r="O2866" s="5">
        <v>0</v>
      </c>
      <c r="P2866" s="5">
        <v>0</v>
      </c>
      <c r="Q2866" s="5">
        <f t="shared" si="485"/>
        <v>0</v>
      </c>
      <c r="R2866" s="5">
        <v>0</v>
      </c>
      <c r="S2866" s="5">
        <v>0</v>
      </c>
      <c r="T2866" s="5">
        <f t="shared" si="486"/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f t="shared" si="489"/>
        <v>0</v>
      </c>
      <c r="Z2866" s="5">
        <v>0</v>
      </c>
      <c r="AA2866" s="5">
        <v>0</v>
      </c>
      <c r="AB2866" s="5">
        <f t="shared" si="490"/>
        <v>0</v>
      </c>
      <c r="AC2866" s="5">
        <v>0</v>
      </c>
      <c r="AD2866" s="5">
        <v>0</v>
      </c>
      <c r="AE2866" s="5">
        <f t="shared" si="491"/>
        <v>0</v>
      </c>
      <c r="AF2866" s="5">
        <v>0</v>
      </c>
      <c r="AG2866" s="6"/>
      <c r="AH2866" s="5">
        <v>0</v>
      </c>
      <c r="AI2866" s="5">
        <v>0</v>
      </c>
      <c r="AJ2866" s="5">
        <v>0</v>
      </c>
      <c r="AK2866" s="5">
        <f t="shared" si="492"/>
        <v>0</v>
      </c>
      <c r="AL2866" s="5">
        <v>0</v>
      </c>
      <c r="AM2866" s="5">
        <v>1</v>
      </c>
      <c r="AN2866" s="5">
        <f t="shared" si="493"/>
        <v>1</v>
      </c>
      <c r="AO2866" s="5">
        <v>0</v>
      </c>
      <c r="AP2866" s="5">
        <v>0</v>
      </c>
      <c r="AQ2866" s="5">
        <f t="shared" si="494"/>
        <v>0</v>
      </c>
      <c r="AR2866" s="5">
        <v>0</v>
      </c>
      <c r="AS2866" s="6">
        <v>43886</v>
      </c>
      <c r="AT2866" s="5">
        <v>1</v>
      </c>
      <c r="AU2866" s="5">
        <v>0</v>
      </c>
      <c r="AV2866" t="str">
        <f t="shared" si="487"/>
        <v>N</v>
      </c>
      <c r="AW2866" t="s">
        <v>60</v>
      </c>
      <c r="AX2866" t="s">
        <v>61</v>
      </c>
      <c r="AY2866" t="s">
        <v>2637</v>
      </c>
      <c r="AZ2866" t="s">
        <v>2637</v>
      </c>
      <c r="BA2866" t="str">
        <f t="shared" si="488"/>
        <v>N</v>
      </c>
    </row>
    <row r="2867" spans="1:53">
      <c r="A2867" t="s">
        <v>436</v>
      </c>
      <c r="B2867" t="s">
        <v>54</v>
      </c>
      <c r="C2867" t="s">
        <v>89</v>
      </c>
      <c r="D2867">
        <v>2020</v>
      </c>
      <c r="F2867" t="s">
        <v>5073</v>
      </c>
      <c r="G2867" t="s">
        <v>5074</v>
      </c>
      <c r="H2867" t="s">
        <v>5075</v>
      </c>
      <c r="I2867" t="s">
        <v>5076</v>
      </c>
      <c r="J2867" t="s">
        <v>58</v>
      </c>
      <c r="K2867" t="s">
        <v>59</v>
      </c>
      <c r="L2867" s="5">
        <v>0</v>
      </c>
      <c r="M2867" s="5">
        <v>0</v>
      </c>
      <c r="N2867" s="5">
        <f t="shared" si="484"/>
        <v>0</v>
      </c>
      <c r="O2867" s="5">
        <v>0</v>
      </c>
      <c r="P2867" s="5">
        <v>0</v>
      </c>
      <c r="Q2867" s="5">
        <f t="shared" si="485"/>
        <v>0</v>
      </c>
      <c r="R2867" s="5">
        <v>0</v>
      </c>
      <c r="S2867" s="5">
        <v>0</v>
      </c>
      <c r="T2867" s="5">
        <f t="shared" si="486"/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f t="shared" si="489"/>
        <v>0</v>
      </c>
      <c r="Z2867" s="5">
        <v>0</v>
      </c>
      <c r="AA2867" s="5">
        <v>0</v>
      </c>
      <c r="AB2867" s="5">
        <f t="shared" si="490"/>
        <v>0</v>
      </c>
      <c r="AC2867" s="5">
        <v>0</v>
      </c>
      <c r="AD2867" s="5">
        <v>0</v>
      </c>
      <c r="AE2867" s="5">
        <f t="shared" si="491"/>
        <v>0</v>
      </c>
      <c r="AF2867" s="5">
        <v>0</v>
      </c>
      <c r="AG2867" s="6"/>
      <c r="AH2867" s="5">
        <v>0</v>
      </c>
      <c r="AI2867" s="5">
        <v>0</v>
      </c>
      <c r="AJ2867" s="5">
        <v>0</v>
      </c>
      <c r="AK2867" s="5">
        <f t="shared" si="492"/>
        <v>0</v>
      </c>
      <c r="AL2867" s="5">
        <v>0</v>
      </c>
      <c r="AM2867" s="5">
        <v>1</v>
      </c>
      <c r="AN2867" s="5">
        <f t="shared" si="493"/>
        <v>1</v>
      </c>
      <c r="AO2867" s="5">
        <v>0</v>
      </c>
      <c r="AP2867" s="5">
        <v>0</v>
      </c>
      <c r="AQ2867" s="5">
        <f t="shared" si="494"/>
        <v>0</v>
      </c>
      <c r="AR2867" s="5">
        <v>0</v>
      </c>
      <c r="AS2867" s="6">
        <v>43950</v>
      </c>
      <c r="AT2867" s="5">
        <v>1</v>
      </c>
      <c r="AU2867" s="5">
        <v>0</v>
      </c>
      <c r="AV2867" t="str">
        <f t="shared" si="487"/>
        <v>N</v>
      </c>
      <c r="AW2867" t="s">
        <v>60</v>
      </c>
      <c r="AX2867" t="s">
        <v>61</v>
      </c>
      <c r="AY2867" t="s">
        <v>2637</v>
      </c>
      <c r="AZ2867" t="s">
        <v>2637</v>
      </c>
      <c r="BA2867" t="str">
        <f t="shared" si="488"/>
        <v>N</v>
      </c>
    </row>
    <row r="2868" spans="1:53">
      <c r="A2868" t="s">
        <v>436</v>
      </c>
      <c r="B2868" t="s">
        <v>54</v>
      </c>
      <c r="C2868" t="s">
        <v>89</v>
      </c>
      <c r="D2868">
        <v>2020</v>
      </c>
      <c r="F2868" t="s">
        <v>5062</v>
      </c>
      <c r="G2868" t="s">
        <v>5063</v>
      </c>
      <c r="H2868" t="s">
        <v>2720</v>
      </c>
      <c r="I2868" t="s">
        <v>5064</v>
      </c>
      <c r="J2868" t="s">
        <v>58</v>
      </c>
      <c r="K2868" t="s">
        <v>59</v>
      </c>
      <c r="L2868" s="5">
        <v>0</v>
      </c>
      <c r="M2868" s="5">
        <v>0</v>
      </c>
      <c r="N2868" s="5">
        <f t="shared" si="484"/>
        <v>0</v>
      </c>
      <c r="O2868" s="5">
        <v>0</v>
      </c>
      <c r="P2868" s="5">
        <v>0</v>
      </c>
      <c r="Q2868" s="5">
        <f t="shared" si="485"/>
        <v>0</v>
      </c>
      <c r="R2868" s="5">
        <v>0</v>
      </c>
      <c r="S2868" s="5">
        <v>0</v>
      </c>
      <c r="T2868" s="5">
        <f t="shared" si="486"/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f t="shared" si="489"/>
        <v>0</v>
      </c>
      <c r="Z2868" s="5">
        <v>0</v>
      </c>
      <c r="AA2868" s="5">
        <v>0</v>
      </c>
      <c r="AB2868" s="5">
        <f t="shared" si="490"/>
        <v>0</v>
      </c>
      <c r="AC2868" s="5">
        <v>0</v>
      </c>
      <c r="AD2868" s="5">
        <v>0</v>
      </c>
      <c r="AE2868" s="5">
        <f t="shared" si="491"/>
        <v>0</v>
      </c>
      <c r="AF2868" s="5">
        <v>0</v>
      </c>
      <c r="AG2868" s="6"/>
      <c r="AH2868" s="5">
        <v>0</v>
      </c>
      <c r="AI2868" s="5">
        <v>0</v>
      </c>
      <c r="AJ2868" s="5">
        <v>0</v>
      </c>
      <c r="AK2868" s="5">
        <f t="shared" si="492"/>
        <v>0</v>
      </c>
      <c r="AL2868" s="5">
        <v>0</v>
      </c>
      <c r="AM2868" s="5">
        <v>1</v>
      </c>
      <c r="AN2868" s="5">
        <f t="shared" si="493"/>
        <v>1</v>
      </c>
      <c r="AO2868" s="5">
        <v>0</v>
      </c>
      <c r="AP2868" s="5">
        <v>0</v>
      </c>
      <c r="AQ2868" s="5">
        <f t="shared" si="494"/>
        <v>0</v>
      </c>
      <c r="AR2868" s="5">
        <v>0</v>
      </c>
      <c r="AS2868" s="6">
        <v>43892</v>
      </c>
      <c r="AT2868" s="5">
        <v>1</v>
      </c>
      <c r="AU2868" s="5">
        <v>0</v>
      </c>
      <c r="AV2868" t="str">
        <f t="shared" si="487"/>
        <v>N</v>
      </c>
      <c r="AW2868" t="s">
        <v>60</v>
      </c>
      <c r="AX2868" t="s">
        <v>61</v>
      </c>
      <c r="AY2868" t="s">
        <v>2637</v>
      </c>
      <c r="AZ2868" t="s">
        <v>2637</v>
      </c>
      <c r="BA2868" t="str">
        <f t="shared" si="488"/>
        <v>N</v>
      </c>
    </row>
    <row r="2869" spans="1:53">
      <c r="A2869" t="s">
        <v>436</v>
      </c>
      <c r="B2869" t="s">
        <v>54</v>
      </c>
      <c r="C2869" t="s">
        <v>89</v>
      </c>
      <c r="D2869">
        <v>2020</v>
      </c>
      <c r="F2869" t="s">
        <v>5096</v>
      </c>
      <c r="G2869" t="s">
        <v>5097</v>
      </c>
      <c r="H2869" t="s">
        <v>4835</v>
      </c>
      <c r="I2869" t="s">
        <v>5098</v>
      </c>
      <c r="J2869" t="s">
        <v>58</v>
      </c>
      <c r="K2869" t="s">
        <v>59</v>
      </c>
      <c r="L2869" s="5">
        <v>0</v>
      </c>
      <c r="M2869" s="5">
        <v>0</v>
      </c>
      <c r="N2869" s="5">
        <f t="shared" si="484"/>
        <v>0</v>
      </c>
      <c r="O2869" s="5">
        <v>0</v>
      </c>
      <c r="P2869" s="5">
        <v>0</v>
      </c>
      <c r="Q2869" s="5">
        <f t="shared" si="485"/>
        <v>0</v>
      </c>
      <c r="R2869" s="5">
        <v>0</v>
      </c>
      <c r="S2869" s="5">
        <v>0</v>
      </c>
      <c r="T2869" s="5">
        <f t="shared" si="486"/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f t="shared" si="489"/>
        <v>0</v>
      </c>
      <c r="Z2869" s="5">
        <v>0</v>
      </c>
      <c r="AA2869" s="5">
        <v>0</v>
      </c>
      <c r="AB2869" s="5">
        <f t="shared" si="490"/>
        <v>0</v>
      </c>
      <c r="AC2869" s="5">
        <v>0</v>
      </c>
      <c r="AD2869" s="5">
        <v>0</v>
      </c>
      <c r="AE2869" s="5">
        <f t="shared" si="491"/>
        <v>0</v>
      </c>
      <c r="AF2869" s="5">
        <v>0</v>
      </c>
      <c r="AG2869" s="6"/>
      <c r="AH2869" s="5">
        <v>0</v>
      </c>
      <c r="AI2869" s="5">
        <v>0</v>
      </c>
      <c r="AJ2869" s="5">
        <v>0</v>
      </c>
      <c r="AK2869" s="5">
        <f t="shared" si="492"/>
        <v>0</v>
      </c>
      <c r="AL2869" s="5">
        <v>0</v>
      </c>
      <c r="AM2869" s="5">
        <v>1</v>
      </c>
      <c r="AN2869" s="5">
        <f t="shared" si="493"/>
        <v>1</v>
      </c>
      <c r="AO2869" s="5">
        <v>0</v>
      </c>
      <c r="AP2869" s="5">
        <v>0</v>
      </c>
      <c r="AQ2869" s="5">
        <f t="shared" si="494"/>
        <v>0</v>
      </c>
      <c r="AR2869" s="5">
        <v>0</v>
      </c>
      <c r="AS2869" s="6">
        <v>43986</v>
      </c>
      <c r="AT2869" s="5">
        <v>1</v>
      </c>
      <c r="AU2869" s="5">
        <v>0</v>
      </c>
      <c r="AV2869" t="str">
        <f t="shared" si="487"/>
        <v>N</v>
      </c>
      <c r="AW2869" t="s">
        <v>60</v>
      </c>
      <c r="AX2869" t="s">
        <v>61</v>
      </c>
      <c r="AY2869" t="s">
        <v>2637</v>
      </c>
      <c r="AZ2869" t="s">
        <v>2637</v>
      </c>
      <c r="BA2869" t="str">
        <f t="shared" si="488"/>
        <v>N</v>
      </c>
    </row>
    <row r="2870" spans="1:53">
      <c r="A2870" t="s">
        <v>436</v>
      </c>
      <c r="B2870" t="s">
        <v>54</v>
      </c>
      <c r="C2870" t="s">
        <v>89</v>
      </c>
      <c r="D2870">
        <v>2020</v>
      </c>
      <c r="F2870" t="s">
        <v>5090</v>
      </c>
      <c r="G2870" t="s">
        <v>5091</v>
      </c>
      <c r="H2870" t="s">
        <v>2754</v>
      </c>
      <c r="I2870" t="s">
        <v>5092</v>
      </c>
      <c r="J2870" t="s">
        <v>58</v>
      </c>
      <c r="K2870" t="s">
        <v>59</v>
      </c>
      <c r="L2870" s="5">
        <v>0</v>
      </c>
      <c r="M2870" s="5">
        <v>0</v>
      </c>
      <c r="N2870" s="5">
        <f t="shared" si="484"/>
        <v>0</v>
      </c>
      <c r="O2870" s="5">
        <v>0</v>
      </c>
      <c r="P2870" s="5">
        <v>0</v>
      </c>
      <c r="Q2870" s="5">
        <f t="shared" si="485"/>
        <v>0</v>
      </c>
      <c r="R2870" s="5">
        <v>0</v>
      </c>
      <c r="S2870" s="5">
        <v>0</v>
      </c>
      <c r="T2870" s="5">
        <f t="shared" si="486"/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f t="shared" si="489"/>
        <v>0</v>
      </c>
      <c r="Z2870" s="5">
        <v>0</v>
      </c>
      <c r="AA2870" s="5">
        <v>0</v>
      </c>
      <c r="AB2870" s="5">
        <f t="shared" si="490"/>
        <v>0</v>
      </c>
      <c r="AC2870" s="5">
        <v>0</v>
      </c>
      <c r="AD2870" s="5">
        <v>0</v>
      </c>
      <c r="AE2870" s="5">
        <f t="shared" si="491"/>
        <v>0</v>
      </c>
      <c r="AF2870" s="5">
        <v>0</v>
      </c>
      <c r="AG2870" s="6"/>
      <c r="AH2870" s="5">
        <v>0</v>
      </c>
      <c r="AI2870" s="5">
        <v>0</v>
      </c>
      <c r="AJ2870" s="5">
        <v>0</v>
      </c>
      <c r="AK2870" s="5">
        <f t="shared" si="492"/>
        <v>0</v>
      </c>
      <c r="AL2870" s="5">
        <v>0</v>
      </c>
      <c r="AM2870" s="5">
        <v>1</v>
      </c>
      <c r="AN2870" s="5">
        <f t="shared" si="493"/>
        <v>1</v>
      </c>
      <c r="AO2870" s="5">
        <v>0</v>
      </c>
      <c r="AP2870" s="5">
        <v>0</v>
      </c>
      <c r="AQ2870" s="5">
        <f t="shared" si="494"/>
        <v>0</v>
      </c>
      <c r="AR2870" s="5">
        <v>0</v>
      </c>
      <c r="AS2870" s="6">
        <v>43927</v>
      </c>
      <c r="AT2870" s="5">
        <v>1</v>
      </c>
      <c r="AU2870" s="5">
        <v>0</v>
      </c>
      <c r="AV2870" t="str">
        <f t="shared" si="487"/>
        <v>N</v>
      </c>
      <c r="AW2870" t="s">
        <v>60</v>
      </c>
      <c r="AX2870" t="s">
        <v>61</v>
      </c>
      <c r="AY2870" t="s">
        <v>2637</v>
      </c>
      <c r="AZ2870" t="s">
        <v>2637</v>
      </c>
      <c r="BA2870" t="str">
        <f t="shared" si="488"/>
        <v>N</v>
      </c>
    </row>
    <row r="2871" spans="1:53">
      <c r="A2871" t="s">
        <v>436</v>
      </c>
      <c r="B2871" t="s">
        <v>54</v>
      </c>
      <c r="C2871" t="s">
        <v>89</v>
      </c>
      <c r="D2871">
        <v>2020</v>
      </c>
      <c r="F2871" t="s">
        <v>5131</v>
      </c>
      <c r="G2871" t="s">
        <v>5132</v>
      </c>
      <c r="H2871" t="s">
        <v>5133</v>
      </c>
      <c r="I2871" t="s">
        <v>5134</v>
      </c>
      <c r="J2871" t="s">
        <v>58</v>
      </c>
      <c r="K2871" t="s">
        <v>59</v>
      </c>
      <c r="L2871" s="5">
        <v>0</v>
      </c>
      <c r="M2871" s="5">
        <v>0</v>
      </c>
      <c r="N2871" s="5">
        <f t="shared" si="484"/>
        <v>0</v>
      </c>
      <c r="O2871" s="5">
        <v>0</v>
      </c>
      <c r="P2871" s="5">
        <v>0</v>
      </c>
      <c r="Q2871" s="5">
        <f t="shared" si="485"/>
        <v>0</v>
      </c>
      <c r="R2871" s="5">
        <v>0</v>
      </c>
      <c r="S2871" s="5">
        <v>0</v>
      </c>
      <c r="T2871" s="5">
        <f t="shared" si="486"/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f t="shared" si="489"/>
        <v>0</v>
      </c>
      <c r="Z2871" s="5">
        <v>0</v>
      </c>
      <c r="AA2871" s="5">
        <v>0</v>
      </c>
      <c r="AB2871" s="5">
        <f t="shared" si="490"/>
        <v>0</v>
      </c>
      <c r="AC2871" s="5">
        <v>0</v>
      </c>
      <c r="AD2871" s="5">
        <v>0</v>
      </c>
      <c r="AE2871" s="5">
        <f t="shared" si="491"/>
        <v>0</v>
      </c>
      <c r="AF2871" s="5">
        <v>0</v>
      </c>
      <c r="AG2871" s="6"/>
      <c r="AH2871" s="5">
        <v>0</v>
      </c>
      <c r="AI2871" s="5">
        <v>0</v>
      </c>
      <c r="AJ2871" s="5">
        <v>0</v>
      </c>
      <c r="AK2871" s="5">
        <f t="shared" si="492"/>
        <v>0</v>
      </c>
      <c r="AL2871" s="5">
        <v>0</v>
      </c>
      <c r="AM2871" s="5">
        <v>1</v>
      </c>
      <c r="AN2871" s="5">
        <f t="shared" si="493"/>
        <v>1</v>
      </c>
      <c r="AO2871" s="5">
        <v>0</v>
      </c>
      <c r="AP2871" s="5">
        <v>0</v>
      </c>
      <c r="AQ2871" s="5">
        <f t="shared" si="494"/>
        <v>0</v>
      </c>
      <c r="AR2871" s="5">
        <v>0</v>
      </c>
      <c r="AS2871" s="6">
        <v>44097</v>
      </c>
      <c r="AT2871" s="5">
        <v>1</v>
      </c>
      <c r="AU2871" s="5">
        <v>0</v>
      </c>
      <c r="AV2871" t="str">
        <f t="shared" si="487"/>
        <v>N</v>
      </c>
      <c r="AW2871" t="s">
        <v>60</v>
      </c>
      <c r="AX2871" t="s">
        <v>61</v>
      </c>
      <c r="AY2871" t="s">
        <v>2637</v>
      </c>
      <c r="AZ2871" t="s">
        <v>2637</v>
      </c>
      <c r="BA2871" t="str">
        <f t="shared" si="488"/>
        <v>N</v>
      </c>
    </row>
    <row r="2872" spans="1:53">
      <c r="A2872" t="s">
        <v>436</v>
      </c>
      <c r="B2872" t="s">
        <v>54</v>
      </c>
      <c r="C2872" t="s">
        <v>89</v>
      </c>
      <c r="D2872">
        <v>2020</v>
      </c>
      <c r="F2872" t="s">
        <v>5106</v>
      </c>
      <c r="G2872" t="s">
        <v>5107</v>
      </c>
      <c r="H2872" t="s">
        <v>5108</v>
      </c>
      <c r="I2872" t="s">
        <v>5109</v>
      </c>
      <c r="J2872" t="s">
        <v>58</v>
      </c>
      <c r="K2872" t="s">
        <v>59</v>
      </c>
      <c r="L2872" s="5">
        <v>0</v>
      </c>
      <c r="M2872" s="5">
        <v>0</v>
      </c>
      <c r="N2872" s="5">
        <f t="shared" si="484"/>
        <v>0</v>
      </c>
      <c r="O2872" s="5">
        <v>0</v>
      </c>
      <c r="P2872" s="5">
        <v>0</v>
      </c>
      <c r="Q2872" s="5">
        <f t="shared" si="485"/>
        <v>0</v>
      </c>
      <c r="R2872" s="5">
        <v>0</v>
      </c>
      <c r="S2872" s="5">
        <v>0</v>
      </c>
      <c r="T2872" s="5">
        <f t="shared" si="486"/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f t="shared" si="489"/>
        <v>0</v>
      </c>
      <c r="Z2872" s="5">
        <v>0</v>
      </c>
      <c r="AA2872" s="5">
        <v>0</v>
      </c>
      <c r="AB2872" s="5">
        <f t="shared" si="490"/>
        <v>0</v>
      </c>
      <c r="AC2872" s="5">
        <v>0</v>
      </c>
      <c r="AD2872" s="5">
        <v>0</v>
      </c>
      <c r="AE2872" s="5">
        <f t="shared" si="491"/>
        <v>0</v>
      </c>
      <c r="AF2872" s="5">
        <v>0</v>
      </c>
      <c r="AG2872" s="6"/>
      <c r="AH2872" s="5">
        <v>0</v>
      </c>
      <c r="AI2872" s="5">
        <v>0</v>
      </c>
      <c r="AJ2872" s="5">
        <v>0</v>
      </c>
      <c r="AK2872" s="5">
        <f t="shared" si="492"/>
        <v>0</v>
      </c>
      <c r="AL2872" s="5">
        <v>0</v>
      </c>
      <c r="AM2872" s="5">
        <v>1</v>
      </c>
      <c r="AN2872" s="5">
        <f t="shared" si="493"/>
        <v>1</v>
      </c>
      <c r="AO2872" s="5">
        <v>0</v>
      </c>
      <c r="AP2872" s="5">
        <v>0</v>
      </c>
      <c r="AQ2872" s="5">
        <f t="shared" si="494"/>
        <v>0</v>
      </c>
      <c r="AR2872" s="5">
        <v>0</v>
      </c>
      <c r="AS2872" s="6">
        <v>43941</v>
      </c>
      <c r="AT2872" s="5">
        <v>1</v>
      </c>
      <c r="AU2872" s="5">
        <v>0</v>
      </c>
      <c r="AV2872" t="str">
        <f t="shared" si="487"/>
        <v>N</v>
      </c>
      <c r="AW2872" t="s">
        <v>60</v>
      </c>
      <c r="AX2872" t="s">
        <v>61</v>
      </c>
      <c r="AY2872" t="s">
        <v>2637</v>
      </c>
      <c r="AZ2872" t="s">
        <v>2637</v>
      </c>
      <c r="BA2872" t="str">
        <f t="shared" si="488"/>
        <v>N</v>
      </c>
    </row>
    <row r="2873" spans="1:53">
      <c r="A2873" t="s">
        <v>436</v>
      </c>
      <c r="B2873" t="s">
        <v>54</v>
      </c>
      <c r="C2873" t="s">
        <v>89</v>
      </c>
      <c r="D2873">
        <v>2020</v>
      </c>
      <c r="F2873" t="s">
        <v>5082</v>
      </c>
      <c r="G2873" t="s">
        <v>5083</v>
      </c>
      <c r="H2873" t="s">
        <v>5084</v>
      </c>
      <c r="I2873" t="s">
        <v>5085</v>
      </c>
      <c r="J2873" t="s">
        <v>58</v>
      </c>
      <c r="K2873" t="s">
        <v>59</v>
      </c>
      <c r="L2873" s="5">
        <v>0</v>
      </c>
      <c r="M2873" s="5">
        <v>0</v>
      </c>
      <c r="N2873" s="5">
        <f t="shared" si="484"/>
        <v>0</v>
      </c>
      <c r="O2873" s="5">
        <v>0</v>
      </c>
      <c r="P2873" s="5">
        <v>0</v>
      </c>
      <c r="Q2873" s="5">
        <f t="shared" si="485"/>
        <v>0</v>
      </c>
      <c r="R2873" s="5">
        <v>0</v>
      </c>
      <c r="S2873" s="5">
        <v>0</v>
      </c>
      <c r="T2873" s="5">
        <f t="shared" si="486"/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f t="shared" si="489"/>
        <v>0</v>
      </c>
      <c r="Z2873" s="5">
        <v>0</v>
      </c>
      <c r="AA2873" s="5">
        <v>0</v>
      </c>
      <c r="AB2873" s="5">
        <f t="shared" si="490"/>
        <v>0</v>
      </c>
      <c r="AC2873" s="5">
        <v>0</v>
      </c>
      <c r="AD2873" s="5">
        <v>0</v>
      </c>
      <c r="AE2873" s="5">
        <f t="shared" si="491"/>
        <v>0</v>
      </c>
      <c r="AF2873" s="5">
        <v>0</v>
      </c>
      <c r="AG2873" s="6"/>
      <c r="AH2873" s="5">
        <v>0</v>
      </c>
      <c r="AI2873" s="5">
        <v>0</v>
      </c>
      <c r="AJ2873" s="5">
        <v>0</v>
      </c>
      <c r="AK2873" s="5">
        <f t="shared" si="492"/>
        <v>0</v>
      </c>
      <c r="AL2873" s="5">
        <v>0</v>
      </c>
      <c r="AM2873" s="5">
        <v>1</v>
      </c>
      <c r="AN2873" s="5">
        <f t="shared" si="493"/>
        <v>1</v>
      </c>
      <c r="AO2873" s="5">
        <v>0</v>
      </c>
      <c r="AP2873" s="5">
        <v>0</v>
      </c>
      <c r="AQ2873" s="5">
        <f t="shared" si="494"/>
        <v>0</v>
      </c>
      <c r="AR2873" s="5">
        <v>0</v>
      </c>
      <c r="AS2873" s="6">
        <v>44006</v>
      </c>
      <c r="AT2873" s="5">
        <v>1</v>
      </c>
      <c r="AU2873" s="5">
        <v>0</v>
      </c>
      <c r="AV2873" t="str">
        <f t="shared" si="487"/>
        <v>N</v>
      </c>
      <c r="AW2873" t="s">
        <v>60</v>
      </c>
      <c r="AX2873" t="s">
        <v>61</v>
      </c>
      <c r="AY2873" t="s">
        <v>2637</v>
      </c>
      <c r="AZ2873" t="s">
        <v>2637</v>
      </c>
      <c r="BA2873" t="str">
        <f t="shared" si="488"/>
        <v>N</v>
      </c>
    </row>
    <row r="2874" spans="1:53">
      <c r="A2874" t="s">
        <v>436</v>
      </c>
      <c r="B2874" t="s">
        <v>54</v>
      </c>
      <c r="C2874" t="s">
        <v>89</v>
      </c>
      <c r="D2874">
        <v>2020</v>
      </c>
      <c r="F2874" t="s">
        <v>5102</v>
      </c>
      <c r="G2874" t="s">
        <v>5103</v>
      </c>
      <c r="H2874" t="s">
        <v>5104</v>
      </c>
      <c r="I2874" t="s">
        <v>5105</v>
      </c>
      <c r="J2874" t="s">
        <v>58</v>
      </c>
      <c r="K2874" t="s">
        <v>59</v>
      </c>
      <c r="L2874" s="5">
        <v>0</v>
      </c>
      <c r="M2874" s="5">
        <v>0</v>
      </c>
      <c r="N2874" s="5">
        <f t="shared" si="484"/>
        <v>0</v>
      </c>
      <c r="O2874" s="5">
        <v>0</v>
      </c>
      <c r="P2874" s="5">
        <v>0</v>
      </c>
      <c r="Q2874" s="5">
        <f t="shared" si="485"/>
        <v>0</v>
      </c>
      <c r="R2874" s="5">
        <v>0</v>
      </c>
      <c r="S2874" s="5">
        <v>0</v>
      </c>
      <c r="T2874" s="5">
        <f t="shared" si="486"/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f t="shared" si="489"/>
        <v>0</v>
      </c>
      <c r="Z2874" s="5">
        <v>0</v>
      </c>
      <c r="AA2874" s="5">
        <v>0</v>
      </c>
      <c r="AB2874" s="5">
        <f t="shared" si="490"/>
        <v>0</v>
      </c>
      <c r="AC2874" s="5">
        <v>0</v>
      </c>
      <c r="AD2874" s="5">
        <v>0</v>
      </c>
      <c r="AE2874" s="5">
        <f t="shared" si="491"/>
        <v>0</v>
      </c>
      <c r="AF2874" s="5">
        <v>0</v>
      </c>
      <c r="AG2874" s="6"/>
      <c r="AH2874" s="5">
        <v>0</v>
      </c>
      <c r="AI2874" s="5">
        <v>0</v>
      </c>
      <c r="AJ2874" s="5">
        <v>0</v>
      </c>
      <c r="AK2874" s="5">
        <f t="shared" si="492"/>
        <v>0</v>
      </c>
      <c r="AL2874" s="5">
        <v>0</v>
      </c>
      <c r="AM2874" s="5">
        <v>1</v>
      </c>
      <c r="AN2874" s="5">
        <f t="shared" si="493"/>
        <v>1</v>
      </c>
      <c r="AO2874" s="5">
        <v>0</v>
      </c>
      <c r="AP2874" s="5">
        <v>0</v>
      </c>
      <c r="AQ2874" s="5">
        <f t="shared" si="494"/>
        <v>0</v>
      </c>
      <c r="AR2874" s="5">
        <v>0</v>
      </c>
      <c r="AS2874" s="6">
        <v>43840</v>
      </c>
      <c r="AT2874" s="5">
        <v>1</v>
      </c>
      <c r="AU2874" s="5">
        <v>0</v>
      </c>
      <c r="AV2874" t="str">
        <f t="shared" si="487"/>
        <v>N</v>
      </c>
      <c r="AW2874" t="s">
        <v>60</v>
      </c>
      <c r="AX2874" t="s">
        <v>61</v>
      </c>
      <c r="AY2874" t="s">
        <v>2637</v>
      </c>
      <c r="AZ2874" t="s">
        <v>2637</v>
      </c>
      <c r="BA2874" t="str">
        <f t="shared" si="488"/>
        <v>N</v>
      </c>
    </row>
    <row r="2875" spans="1:53">
      <c r="A2875" t="s">
        <v>436</v>
      </c>
      <c r="B2875" t="s">
        <v>54</v>
      </c>
      <c r="C2875" t="s">
        <v>89</v>
      </c>
      <c r="D2875">
        <v>2020</v>
      </c>
      <c r="F2875" t="s">
        <v>5018</v>
      </c>
      <c r="G2875" t="s">
        <v>5019</v>
      </c>
      <c r="H2875" t="s">
        <v>4835</v>
      </c>
      <c r="I2875" t="s">
        <v>5020</v>
      </c>
      <c r="J2875" t="s">
        <v>58</v>
      </c>
      <c r="K2875" t="s">
        <v>59</v>
      </c>
      <c r="L2875" s="5">
        <v>0</v>
      </c>
      <c r="M2875" s="5">
        <v>0</v>
      </c>
      <c r="N2875" s="5">
        <f t="shared" si="484"/>
        <v>0</v>
      </c>
      <c r="O2875" s="5">
        <v>0</v>
      </c>
      <c r="P2875" s="5">
        <v>0</v>
      </c>
      <c r="Q2875" s="5">
        <f t="shared" si="485"/>
        <v>0</v>
      </c>
      <c r="R2875" s="5">
        <v>0</v>
      </c>
      <c r="S2875" s="5">
        <v>0</v>
      </c>
      <c r="T2875" s="5">
        <f t="shared" si="486"/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f t="shared" si="489"/>
        <v>0</v>
      </c>
      <c r="Z2875" s="5">
        <v>0</v>
      </c>
      <c r="AA2875" s="5">
        <v>0</v>
      </c>
      <c r="AB2875" s="5">
        <f t="shared" si="490"/>
        <v>0</v>
      </c>
      <c r="AC2875" s="5">
        <v>0</v>
      </c>
      <c r="AD2875" s="5">
        <v>0</v>
      </c>
      <c r="AE2875" s="5">
        <f t="shared" si="491"/>
        <v>0</v>
      </c>
      <c r="AF2875" s="5">
        <v>0</v>
      </c>
      <c r="AG2875" s="6"/>
      <c r="AH2875" s="5">
        <v>0</v>
      </c>
      <c r="AI2875" s="5">
        <v>0</v>
      </c>
      <c r="AJ2875" s="5">
        <v>0</v>
      </c>
      <c r="AK2875" s="5">
        <f t="shared" si="492"/>
        <v>0</v>
      </c>
      <c r="AL2875" s="5">
        <v>0</v>
      </c>
      <c r="AM2875" s="5">
        <v>1</v>
      </c>
      <c r="AN2875" s="5">
        <f t="shared" si="493"/>
        <v>1</v>
      </c>
      <c r="AO2875" s="5">
        <v>0</v>
      </c>
      <c r="AP2875" s="5">
        <v>0</v>
      </c>
      <c r="AQ2875" s="5">
        <f t="shared" si="494"/>
        <v>0</v>
      </c>
      <c r="AR2875" s="5">
        <v>0</v>
      </c>
      <c r="AS2875" s="6">
        <v>43875</v>
      </c>
      <c r="AT2875" s="5">
        <v>1</v>
      </c>
      <c r="AU2875" s="5">
        <v>0</v>
      </c>
      <c r="AV2875" t="str">
        <f t="shared" si="487"/>
        <v>N</v>
      </c>
      <c r="AW2875" t="s">
        <v>60</v>
      </c>
      <c r="AX2875" t="s">
        <v>61</v>
      </c>
      <c r="AY2875" t="s">
        <v>2637</v>
      </c>
      <c r="AZ2875" t="s">
        <v>2637</v>
      </c>
      <c r="BA2875" t="str">
        <f t="shared" si="488"/>
        <v>N</v>
      </c>
    </row>
    <row r="2876" spans="1:53">
      <c r="A2876" t="s">
        <v>436</v>
      </c>
      <c r="B2876" t="s">
        <v>54</v>
      </c>
      <c r="C2876" t="s">
        <v>89</v>
      </c>
      <c r="D2876">
        <v>2020</v>
      </c>
      <c r="F2876" t="s">
        <v>5059</v>
      </c>
      <c r="G2876" t="s">
        <v>5060</v>
      </c>
      <c r="H2876" t="s">
        <v>5050</v>
      </c>
      <c r="I2876" t="s">
        <v>5061</v>
      </c>
      <c r="J2876" t="s">
        <v>58</v>
      </c>
      <c r="K2876" t="s">
        <v>59</v>
      </c>
      <c r="L2876" s="5">
        <v>0</v>
      </c>
      <c r="M2876" s="5">
        <v>0</v>
      </c>
      <c r="N2876" s="5">
        <f t="shared" si="484"/>
        <v>0</v>
      </c>
      <c r="O2876" s="5">
        <v>0</v>
      </c>
      <c r="P2876" s="5">
        <v>0</v>
      </c>
      <c r="Q2876" s="5">
        <f t="shared" si="485"/>
        <v>0</v>
      </c>
      <c r="R2876" s="5">
        <v>0</v>
      </c>
      <c r="S2876" s="5">
        <v>0</v>
      </c>
      <c r="T2876" s="5">
        <f t="shared" si="486"/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f t="shared" si="489"/>
        <v>0</v>
      </c>
      <c r="Z2876" s="5">
        <v>0</v>
      </c>
      <c r="AA2876" s="5">
        <v>0</v>
      </c>
      <c r="AB2876" s="5">
        <f t="shared" si="490"/>
        <v>0</v>
      </c>
      <c r="AC2876" s="5">
        <v>0</v>
      </c>
      <c r="AD2876" s="5">
        <v>0</v>
      </c>
      <c r="AE2876" s="5">
        <f t="shared" si="491"/>
        <v>0</v>
      </c>
      <c r="AF2876" s="5">
        <v>0</v>
      </c>
      <c r="AG2876" s="6"/>
      <c r="AH2876" s="5">
        <v>0</v>
      </c>
      <c r="AI2876" s="5">
        <v>0</v>
      </c>
      <c r="AJ2876" s="5">
        <v>0</v>
      </c>
      <c r="AK2876" s="5">
        <f t="shared" si="492"/>
        <v>0</v>
      </c>
      <c r="AL2876" s="5">
        <v>0</v>
      </c>
      <c r="AM2876" s="5">
        <v>1</v>
      </c>
      <c r="AN2876" s="5">
        <f t="shared" si="493"/>
        <v>1</v>
      </c>
      <c r="AO2876" s="5">
        <v>0</v>
      </c>
      <c r="AP2876" s="5">
        <v>0</v>
      </c>
      <c r="AQ2876" s="5">
        <f t="shared" si="494"/>
        <v>0</v>
      </c>
      <c r="AR2876" s="5">
        <v>0</v>
      </c>
      <c r="AS2876" s="6">
        <v>43999</v>
      </c>
      <c r="AT2876" s="5">
        <v>1</v>
      </c>
      <c r="AU2876" s="5">
        <v>0</v>
      </c>
      <c r="AV2876" t="str">
        <f t="shared" si="487"/>
        <v>N</v>
      </c>
      <c r="AW2876" t="s">
        <v>60</v>
      </c>
      <c r="AX2876" t="s">
        <v>61</v>
      </c>
      <c r="AY2876" t="s">
        <v>2637</v>
      </c>
      <c r="AZ2876" t="s">
        <v>2637</v>
      </c>
      <c r="BA2876" t="str">
        <f t="shared" si="488"/>
        <v>N</v>
      </c>
    </row>
    <row r="2877" spans="1:53">
      <c r="A2877" t="s">
        <v>436</v>
      </c>
      <c r="B2877" t="s">
        <v>54</v>
      </c>
      <c r="C2877" t="s">
        <v>89</v>
      </c>
      <c r="D2877">
        <v>2020</v>
      </c>
      <c r="F2877" t="s">
        <v>4990</v>
      </c>
      <c r="G2877" t="s">
        <v>4991</v>
      </c>
      <c r="H2877" t="s">
        <v>4992</v>
      </c>
      <c r="I2877" t="s">
        <v>4993</v>
      </c>
      <c r="J2877" t="s">
        <v>58</v>
      </c>
      <c r="K2877" t="s">
        <v>59</v>
      </c>
      <c r="L2877" s="5">
        <v>0</v>
      </c>
      <c r="M2877" s="5">
        <v>0</v>
      </c>
      <c r="N2877" s="5">
        <f t="shared" si="484"/>
        <v>0</v>
      </c>
      <c r="O2877" s="5">
        <v>0</v>
      </c>
      <c r="P2877" s="5">
        <v>0</v>
      </c>
      <c r="Q2877" s="5">
        <f t="shared" si="485"/>
        <v>0</v>
      </c>
      <c r="R2877" s="5">
        <v>0</v>
      </c>
      <c r="S2877" s="5">
        <v>0</v>
      </c>
      <c r="T2877" s="5">
        <f t="shared" si="486"/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f t="shared" si="489"/>
        <v>0</v>
      </c>
      <c r="Z2877" s="5">
        <v>0</v>
      </c>
      <c r="AA2877" s="5">
        <v>0</v>
      </c>
      <c r="AB2877" s="5">
        <f t="shared" si="490"/>
        <v>0</v>
      </c>
      <c r="AC2877" s="5">
        <v>0</v>
      </c>
      <c r="AD2877" s="5">
        <v>0</v>
      </c>
      <c r="AE2877" s="5">
        <f t="shared" si="491"/>
        <v>0</v>
      </c>
      <c r="AF2877" s="5">
        <v>0</v>
      </c>
      <c r="AG2877" s="6"/>
      <c r="AH2877" s="5">
        <v>0</v>
      </c>
      <c r="AI2877" s="5">
        <v>0</v>
      </c>
      <c r="AJ2877" s="5">
        <v>0</v>
      </c>
      <c r="AK2877" s="5">
        <f t="shared" si="492"/>
        <v>0</v>
      </c>
      <c r="AL2877" s="5">
        <v>0</v>
      </c>
      <c r="AM2877" s="5">
        <v>1</v>
      </c>
      <c r="AN2877" s="5">
        <f t="shared" si="493"/>
        <v>1</v>
      </c>
      <c r="AO2877" s="5">
        <v>0</v>
      </c>
      <c r="AP2877" s="5">
        <v>0</v>
      </c>
      <c r="AQ2877" s="5">
        <f t="shared" si="494"/>
        <v>0</v>
      </c>
      <c r="AR2877" s="5">
        <v>0</v>
      </c>
      <c r="AS2877" s="6">
        <v>43899</v>
      </c>
      <c r="AT2877" s="5">
        <v>1</v>
      </c>
      <c r="AU2877" s="5">
        <v>0</v>
      </c>
      <c r="AV2877" t="str">
        <f t="shared" si="487"/>
        <v>N</v>
      </c>
      <c r="AW2877" t="s">
        <v>60</v>
      </c>
      <c r="AX2877" t="s">
        <v>61</v>
      </c>
      <c r="AY2877" t="s">
        <v>2637</v>
      </c>
      <c r="AZ2877" t="s">
        <v>2637</v>
      </c>
      <c r="BA2877" t="str">
        <f t="shared" si="488"/>
        <v>N</v>
      </c>
    </row>
    <row r="2878" spans="1:53">
      <c r="A2878" t="s">
        <v>436</v>
      </c>
      <c r="B2878" t="s">
        <v>54</v>
      </c>
      <c r="C2878" t="s">
        <v>89</v>
      </c>
      <c r="D2878">
        <v>2020</v>
      </c>
      <c r="F2878" t="s">
        <v>5135</v>
      </c>
      <c r="G2878" t="s">
        <v>5136</v>
      </c>
      <c r="H2878" t="s">
        <v>2720</v>
      </c>
      <c r="I2878" t="s">
        <v>5137</v>
      </c>
      <c r="J2878" t="s">
        <v>58</v>
      </c>
      <c r="K2878" t="s">
        <v>59</v>
      </c>
      <c r="L2878" s="5">
        <v>0</v>
      </c>
      <c r="M2878" s="5">
        <v>0</v>
      </c>
      <c r="N2878" s="5">
        <f t="shared" si="484"/>
        <v>0</v>
      </c>
      <c r="O2878" s="5">
        <v>0</v>
      </c>
      <c r="P2878" s="5">
        <v>0</v>
      </c>
      <c r="Q2878" s="5">
        <f t="shared" si="485"/>
        <v>0</v>
      </c>
      <c r="R2878" s="5">
        <v>0</v>
      </c>
      <c r="S2878" s="5">
        <v>0</v>
      </c>
      <c r="T2878" s="5">
        <f t="shared" si="486"/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f t="shared" si="489"/>
        <v>0</v>
      </c>
      <c r="Z2878" s="5">
        <v>0</v>
      </c>
      <c r="AA2878" s="5">
        <v>0</v>
      </c>
      <c r="AB2878" s="5">
        <f t="shared" si="490"/>
        <v>0</v>
      </c>
      <c r="AC2878" s="5">
        <v>0</v>
      </c>
      <c r="AD2878" s="5">
        <v>0</v>
      </c>
      <c r="AE2878" s="5">
        <f t="shared" si="491"/>
        <v>0</v>
      </c>
      <c r="AF2878" s="5">
        <v>0</v>
      </c>
      <c r="AG2878" s="6"/>
      <c r="AH2878" s="5">
        <v>0</v>
      </c>
      <c r="AI2878" s="5">
        <v>0</v>
      </c>
      <c r="AJ2878" s="5">
        <v>0</v>
      </c>
      <c r="AK2878" s="5">
        <f t="shared" si="492"/>
        <v>0</v>
      </c>
      <c r="AL2878" s="5">
        <v>0</v>
      </c>
      <c r="AM2878" s="5">
        <v>1</v>
      </c>
      <c r="AN2878" s="5">
        <f t="shared" si="493"/>
        <v>1</v>
      </c>
      <c r="AO2878" s="5">
        <v>0</v>
      </c>
      <c r="AP2878" s="5">
        <v>0</v>
      </c>
      <c r="AQ2878" s="5">
        <f t="shared" si="494"/>
        <v>0</v>
      </c>
      <c r="AR2878" s="5">
        <v>0</v>
      </c>
      <c r="AS2878" s="6">
        <v>44182</v>
      </c>
      <c r="AT2878" s="5">
        <v>1</v>
      </c>
      <c r="AU2878" s="5">
        <v>0</v>
      </c>
      <c r="AV2878" t="str">
        <f t="shared" si="487"/>
        <v>N</v>
      </c>
      <c r="AW2878" t="s">
        <v>60</v>
      </c>
      <c r="AX2878" t="s">
        <v>61</v>
      </c>
      <c r="AY2878" t="s">
        <v>2637</v>
      </c>
      <c r="AZ2878" t="s">
        <v>2637</v>
      </c>
      <c r="BA2878" t="str">
        <f t="shared" si="488"/>
        <v>N</v>
      </c>
    </row>
    <row r="2879" spans="1:53">
      <c r="A2879" t="s">
        <v>436</v>
      </c>
      <c r="B2879" t="s">
        <v>54</v>
      </c>
      <c r="C2879" t="s">
        <v>89</v>
      </c>
      <c r="D2879">
        <v>2020</v>
      </c>
      <c r="F2879" t="s">
        <v>5069</v>
      </c>
      <c r="G2879" t="s">
        <v>5070</v>
      </c>
      <c r="H2879" t="s">
        <v>5071</v>
      </c>
      <c r="I2879" t="s">
        <v>5072</v>
      </c>
      <c r="J2879" t="s">
        <v>58</v>
      </c>
      <c r="K2879" t="s">
        <v>59</v>
      </c>
      <c r="L2879" s="5">
        <v>0</v>
      </c>
      <c r="M2879" s="5">
        <v>0</v>
      </c>
      <c r="N2879" s="5">
        <f t="shared" si="484"/>
        <v>0</v>
      </c>
      <c r="O2879" s="5">
        <v>0</v>
      </c>
      <c r="P2879" s="5">
        <v>0</v>
      </c>
      <c r="Q2879" s="5">
        <f t="shared" si="485"/>
        <v>0</v>
      </c>
      <c r="R2879" s="5">
        <v>0</v>
      </c>
      <c r="S2879" s="5">
        <v>0</v>
      </c>
      <c r="T2879" s="5">
        <f t="shared" si="486"/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f t="shared" si="489"/>
        <v>0</v>
      </c>
      <c r="Z2879" s="5">
        <v>0</v>
      </c>
      <c r="AA2879" s="5">
        <v>0</v>
      </c>
      <c r="AB2879" s="5">
        <f t="shared" si="490"/>
        <v>0</v>
      </c>
      <c r="AC2879" s="5">
        <v>0</v>
      </c>
      <c r="AD2879" s="5">
        <v>0</v>
      </c>
      <c r="AE2879" s="5">
        <f t="shared" si="491"/>
        <v>0</v>
      </c>
      <c r="AF2879" s="5">
        <v>0</v>
      </c>
      <c r="AG2879" s="6"/>
      <c r="AH2879" s="5">
        <v>0</v>
      </c>
      <c r="AI2879" s="5">
        <v>0</v>
      </c>
      <c r="AJ2879" s="5">
        <v>0</v>
      </c>
      <c r="AK2879" s="5">
        <f t="shared" si="492"/>
        <v>0</v>
      </c>
      <c r="AL2879" s="5">
        <v>0</v>
      </c>
      <c r="AM2879" s="5">
        <v>1</v>
      </c>
      <c r="AN2879" s="5">
        <f t="shared" si="493"/>
        <v>1</v>
      </c>
      <c r="AO2879" s="5">
        <v>0</v>
      </c>
      <c r="AP2879" s="5">
        <v>0</v>
      </c>
      <c r="AQ2879" s="5">
        <f t="shared" si="494"/>
        <v>0</v>
      </c>
      <c r="AR2879" s="5">
        <v>0</v>
      </c>
      <c r="AS2879" s="6">
        <v>44041</v>
      </c>
      <c r="AT2879" s="5">
        <v>1</v>
      </c>
      <c r="AU2879" s="5">
        <v>0</v>
      </c>
      <c r="AV2879" t="str">
        <f t="shared" si="487"/>
        <v>N</v>
      </c>
      <c r="AW2879" t="s">
        <v>60</v>
      </c>
      <c r="AX2879" t="s">
        <v>61</v>
      </c>
      <c r="AY2879" t="s">
        <v>2637</v>
      </c>
      <c r="AZ2879" t="s">
        <v>2637</v>
      </c>
      <c r="BA2879" t="str">
        <f t="shared" si="488"/>
        <v>N</v>
      </c>
    </row>
    <row r="2880" spans="1:53">
      <c r="A2880" t="s">
        <v>436</v>
      </c>
      <c r="B2880" t="s">
        <v>54</v>
      </c>
      <c r="C2880" t="s">
        <v>89</v>
      </c>
      <c r="D2880">
        <v>2020</v>
      </c>
      <c r="F2880" t="s">
        <v>5110</v>
      </c>
      <c r="G2880" t="s">
        <v>5111</v>
      </c>
      <c r="H2880" t="s">
        <v>5112</v>
      </c>
      <c r="I2880" t="s">
        <v>5113</v>
      </c>
      <c r="J2880" t="s">
        <v>58</v>
      </c>
      <c r="K2880" t="s">
        <v>59</v>
      </c>
      <c r="L2880" s="5">
        <v>0</v>
      </c>
      <c r="M2880" s="5">
        <v>0</v>
      </c>
      <c r="N2880" s="5">
        <f t="shared" si="484"/>
        <v>0</v>
      </c>
      <c r="O2880" s="5">
        <v>0</v>
      </c>
      <c r="P2880" s="5">
        <v>0</v>
      </c>
      <c r="Q2880" s="5">
        <f t="shared" si="485"/>
        <v>0</v>
      </c>
      <c r="R2880" s="5">
        <v>0</v>
      </c>
      <c r="S2880" s="5">
        <v>0</v>
      </c>
      <c r="T2880" s="5">
        <f t="shared" si="486"/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f t="shared" si="489"/>
        <v>0</v>
      </c>
      <c r="Z2880" s="5">
        <v>0</v>
      </c>
      <c r="AA2880" s="5">
        <v>0</v>
      </c>
      <c r="AB2880" s="5">
        <f t="shared" si="490"/>
        <v>0</v>
      </c>
      <c r="AC2880" s="5">
        <v>0</v>
      </c>
      <c r="AD2880" s="5">
        <v>0</v>
      </c>
      <c r="AE2880" s="5">
        <f t="shared" si="491"/>
        <v>0</v>
      </c>
      <c r="AF2880" s="5">
        <v>0</v>
      </c>
      <c r="AG2880" s="6"/>
      <c r="AH2880" s="5">
        <v>0</v>
      </c>
      <c r="AI2880" s="5">
        <v>0</v>
      </c>
      <c r="AJ2880" s="5">
        <v>0</v>
      </c>
      <c r="AK2880" s="5">
        <f t="shared" si="492"/>
        <v>0</v>
      </c>
      <c r="AL2880" s="5">
        <v>0</v>
      </c>
      <c r="AM2880" s="5">
        <v>1</v>
      </c>
      <c r="AN2880" s="5">
        <f t="shared" si="493"/>
        <v>1</v>
      </c>
      <c r="AO2880" s="5">
        <v>0</v>
      </c>
      <c r="AP2880" s="5">
        <v>0</v>
      </c>
      <c r="AQ2880" s="5">
        <f t="shared" si="494"/>
        <v>0</v>
      </c>
      <c r="AR2880" s="5">
        <v>0</v>
      </c>
      <c r="AS2880" s="6">
        <v>44075</v>
      </c>
      <c r="AT2880" s="5">
        <v>1</v>
      </c>
      <c r="AU2880" s="5">
        <v>0</v>
      </c>
      <c r="AV2880" t="str">
        <f t="shared" si="487"/>
        <v>N</v>
      </c>
      <c r="AW2880" t="s">
        <v>60</v>
      </c>
      <c r="AX2880" t="s">
        <v>61</v>
      </c>
      <c r="AY2880" t="s">
        <v>2637</v>
      </c>
      <c r="AZ2880" t="s">
        <v>2637</v>
      </c>
      <c r="BA2880" t="str">
        <f t="shared" si="488"/>
        <v>N</v>
      </c>
    </row>
    <row r="2881" spans="1:53">
      <c r="A2881" t="s">
        <v>436</v>
      </c>
      <c r="B2881" t="s">
        <v>54</v>
      </c>
      <c r="C2881" t="s">
        <v>89</v>
      </c>
      <c r="D2881">
        <v>2020</v>
      </c>
      <c r="F2881" t="s">
        <v>5117</v>
      </c>
      <c r="G2881" t="s">
        <v>5118</v>
      </c>
      <c r="H2881" t="s">
        <v>5071</v>
      </c>
      <c r="I2881" t="s">
        <v>5119</v>
      </c>
      <c r="J2881" t="s">
        <v>58</v>
      </c>
      <c r="K2881" t="s">
        <v>59</v>
      </c>
      <c r="L2881" s="5">
        <v>0</v>
      </c>
      <c r="M2881" s="5">
        <v>0</v>
      </c>
      <c r="N2881" s="5">
        <f t="shared" si="484"/>
        <v>0</v>
      </c>
      <c r="O2881" s="5">
        <v>0</v>
      </c>
      <c r="P2881" s="5">
        <v>0</v>
      </c>
      <c r="Q2881" s="5">
        <f t="shared" si="485"/>
        <v>0</v>
      </c>
      <c r="R2881" s="5">
        <v>0</v>
      </c>
      <c r="S2881" s="5">
        <v>0</v>
      </c>
      <c r="T2881" s="5">
        <f t="shared" si="486"/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f t="shared" si="489"/>
        <v>0</v>
      </c>
      <c r="Z2881" s="5">
        <v>0</v>
      </c>
      <c r="AA2881" s="5">
        <v>0</v>
      </c>
      <c r="AB2881" s="5">
        <f t="shared" si="490"/>
        <v>0</v>
      </c>
      <c r="AC2881" s="5">
        <v>0</v>
      </c>
      <c r="AD2881" s="5">
        <v>0</v>
      </c>
      <c r="AE2881" s="5">
        <f t="shared" si="491"/>
        <v>0</v>
      </c>
      <c r="AF2881" s="5">
        <v>0</v>
      </c>
      <c r="AG2881" s="6"/>
      <c r="AH2881" s="5">
        <v>0</v>
      </c>
      <c r="AI2881" s="5">
        <v>0</v>
      </c>
      <c r="AJ2881" s="5">
        <v>0</v>
      </c>
      <c r="AK2881" s="5">
        <f t="shared" si="492"/>
        <v>0</v>
      </c>
      <c r="AL2881" s="5">
        <v>0</v>
      </c>
      <c r="AM2881" s="5">
        <v>1</v>
      </c>
      <c r="AN2881" s="5">
        <f t="shared" si="493"/>
        <v>1</v>
      </c>
      <c r="AO2881" s="5">
        <v>0</v>
      </c>
      <c r="AP2881" s="5">
        <v>0</v>
      </c>
      <c r="AQ2881" s="5">
        <f t="shared" si="494"/>
        <v>0</v>
      </c>
      <c r="AR2881" s="5">
        <v>0</v>
      </c>
      <c r="AS2881" s="6">
        <v>43902</v>
      </c>
      <c r="AT2881" s="5">
        <v>1</v>
      </c>
      <c r="AU2881" s="5">
        <v>0</v>
      </c>
      <c r="AV2881" t="str">
        <f t="shared" si="487"/>
        <v>N</v>
      </c>
      <c r="AW2881" t="s">
        <v>60</v>
      </c>
      <c r="AX2881" t="s">
        <v>61</v>
      </c>
      <c r="AY2881" t="s">
        <v>2637</v>
      </c>
      <c r="AZ2881" t="s">
        <v>2637</v>
      </c>
      <c r="BA2881" t="str">
        <f t="shared" si="488"/>
        <v>N</v>
      </c>
    </row>
    <row r="2882" spans="1:53">
      <c r="A2882" t="s">
        <v>436</v>
      </c>
      <c r="B2882" t="s">
        <v>54</v>
      </c>
      <c r="C2882" t="s">
        <v>89</v>
      </c>
      <c r="D2882">
        <v>2020</v>
      </c>
      <c r="F2882" t="s">
        <v>5002</v>
      </c>
      <c r="G2882" t="s">
        <v>5003</v>
      </c>
      <c r="H2882" t="s">
        <v>5004</v>
      </c>
      <c r="I2882" t="s">
        <v>5005</v>
      </c>
      <c r="J2882" t="s">
        <v>58</v>
      </c>
      <c r="K2882" t="s">
        <v>59</v>
      </c>
      <c r="L2882" s="5">
        <v>0</v>
      </c>
      <c r="M2882" s="5">
        <v>0</v>
      </c>
      <c r="N2882" s="5">
        <f t="shared" ref="N2882:N2945" si="495">L2882+M2882</f>
        <v>0</v>
      </c>
      <c r="O2882" s="5">
        <v>0</v>
      </c>
      <c r="P2882" s="5">
        <v>0</v>
      </c>
      <c r="Q2882" s="5">
        <f t="shared" ref="Q2882:Q2945" si="496">O2882+P2882</f>
        <v>0</v>
      </c>
      <c r="R2882" s="5">
        <v>0</v>
      </c>
      <c r="S2882" s="5">
        <v>0</v>
      </c>
      <c r="T2882" s="5">
        <f t="shared" ref="T2882:T2945" si="497">R2882+S2882</f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f t="shared" si="489"/>
        <v>0</v>
      </c>
      <c r="Z2882" s="5">
        <v>0</v>
      </c>
      <c r="AA2882" s="5">
        <v>0</v>
      </c>
      <c r="AB2882" s="5">
        <f t="shared" si="490"/>
        <v>0</v>
      </c>
      <c r="AC2882" s="5">
        <v>0</v>
      </c>
      <c r="AD2882" s="5">
        <v>0</v>
      </c>
      <c r="AE2882" s="5">
        <f t="shared" si="491"/>
        <v>0</v>
      </c>
      <c r="AF2882" s="5">
        <v>0</v>
      </c>
      <c r="AG2882" s="6"/>
      <c r="AH2882" s="5">
        <v>0</v>
      </c>
      <c r="AI2882" s="5">
        <v>0</v>
      </c>
      <c r="AJ2882" s="5">
        <v>0</v>
      </c>
      <c r="AK2882" s="5">
        <f t="shared" si="492"/>
        <v>0</v>
      </c>
      <c r="AL2882" s="5">
        <v>0</v>
      </c>
      <c r="AM2882" s="5">
        <v>1</v>
      </c>
      <c r="AN2882" s="5">
        <f t="shared" si="493"/>
        <v>1</v>
      </c>
      <c r="AO2882" s="5">
        <v>0</v>
      </c>
      <c r="AP2882" s="5">
        <v>0</v>
      </c>
      <c r="AQ2882" s="5">
        <f t="shared" si="494"/>
        <v>0</v>
      </c>
      <c r="AR2882" s="5">
        <v>0</v>
      </c>
      <c r="AS2882" s="6">
        <v>43833</v>
      </c>
      <c r="AT2882" s="5">
        <v>1</v>
      </c>
      <c r="AU2882" s="5">
        <v>0</v>
      </c>
      <c r="AV2882" t="str">
        <f t="shared" ref="AV2882:AV2945" si="498">IF(AU2882 &gt; 0, "Y", "N")</f>
        <v>N</v>
      </c>
      <c r="AW2882" t="s">
        <v>60</v>
      </c>
      <c r="AX2882" t="s">
        <v>61</v>
      </c>
      <c r="AY2882" t="s">
        <v>2637</v>
      </c>
      <c r="AZ2882" t="s">
        <v>2637</v>
      </c>
      <c r="BA2882" t="str">
        <f t="shared" ref="BA2882:BA2945" si="499">IF(OR(L2882&gt;0, O2882&gt;0, R2882&gt;0, W2882&gt;0, Z2882&gt;0, AC2882&gt;0, AI2882&gt;0, AL2882&gt;0, AO2882&gt;0, M2882&gt;0), "Y", "N")</f>
        <v>N</v>
      </c>
    </row>
    <row r="2883" spans="1:53">
      <c r="A2883" t="s">
        <v>436</v>
      </c>
      <c r="B2883" t="s">
        <v>54</v>
      </c>
      <c r="C2883" t="s">
        <v>89</v>
      </c>
      <c r="D2883">
        <v>2020</v>
      </c>
      <c r="F2883" t="s">
        <v>5086</v>
      </c>
      <c r="G2883" t="s">
        <v>5087</v>
      </c>
      <c r="H2883" t="s">
        <v>5088</v>
      </c>
      <c r="I2883" t="s">
        <v>5089</v>
      </c>
      <c r="J2883" t="s">
        <v>58</v>
      </c>
      <c r="K2883" t="s">
        <v>59</v>
      </c>
      <c r="L2883" s="5">
        <v>0</v>
      </c>
      <c r="M2883" s="5">
        <v>0</v>
      </c>
      <c r="N2883" s="5">
        <f t="shared" si="495"/>
        <v>0</v>
      </c>
      <c r="O2883" s="5">
        <v>0</v>
      </c>
      <c r="P2883" s="5">
        <v>0</v>
      </c>
      <c r="Q2883" s="5">
        <f t="shared" si="496"/>
        <v>0</v>
      </c>
      <c r="R2883" s="5">
        <v>0</v>
      </c>
      <c r="S2883" s="5">
        <v>0</v>
      </c>
      <c r="T2883" s="5">
        <f t="shared" si="497"/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f t="shared" ref="Y2883:Y2946" si="500">W2883+X2883</f>
        <v>0</v>
      </c>
      <c r="Z2883" s="5">
        <v>0</v>
      </c>
      <c r="AA2883" s="5">
        <v>0</v>
      </c>
      <c r="AB2883" s="5">
        <f t="shared" ref="AB2883:AB2946" si="501">SUM(Z2883:AA2883)</f>
        <v>0</v>
      </c>
      <c r="AC2883" s="5">
        <v>0</v>
      </c>
      <c r="AD2883" s="5">
        <v>0</v>
      </c>
      <c r="AE2883" s="5">
        <f t="shared" ref="AE2883:AE2946" si="502">SUM(AC2883:AD2883)</f>
        <v>0</v>
      </c>
      <c r="AF2883" s="5">
        <v>0</v>
      </c>
      <c r="AG2883" s="6"/>
      <c r="AH2883" s="5">
        <v>0</v>
      </c>
      <c r="AI2883" s="5">
        <v>0</v>
      </c>
      <c r="AJ2883" s="5">
        <v>0</v>
      </c>
      <c r="AK2883" s="5">
        <f t="shared" ref="AK2883:AK2946" si="503">SUM(AI2883:AJ2883)</f>
        <v>0</v>
      </c>
      <c r="AL2883" s="5">
        <v>0</v>
      </c>
      <c r="AM2883" s="5">
        <v>1</v>
      </c>
      <c r="AN2883" s="5">
        <f t="shared" ref="AN2883:AN2946" si="504">SUM(AL2883:AM2883)</f>
        <v>1</v>
      </c>
      <c r="AO2883" s="5">
        <v>0</v>
      </c>
      <c r="AP2883" s="5">
        <v>0</v>
      </c>
      <c r="AQ2883" s="5">
        <f t="shared" ref="AQ2883:AQ2946" si="505">SUM(AO2883:AP2883)</f>
        <v>0</v>
      </c>
      <c r="AR2883" s="5">
        <v>0</v>
      </c>
      <c r="AS2883" s="6">
        <v>43964</v>
      </c>
      <c r="AT2883" s="5">
        <v>1</v>
      </c>
      <c r="AU2883" s="5">
        <v>0</v>
      </c>
      <c r="AV2883" t="str">
        <f t="shared" si="498"/>
        <v>N</v>
      </c>
      <c r="AW2883" t="s">
        <v>60</v>
      </c>
      <c r="AX2883" t="s">
        <v>61</v>
      </c>
      <c r="AY2883" t="s">
        <v>2637</v>
      </c>
      <c r="AZ2883" t="s">
        <v>2637</v>
      </c>
      <c r="BA2883" t="str">
        <f t="shared" si="499"/>
        <v>N</v>
      </c>
    </row>
    <row r="2884" spans="1:53">
      <c r="A2884" t="s">
        <v>436</v>
      </c>
      <c r="B2884" t="s">
        <v>54</v>
      </c>
      <c r="C2884" t="s">
        <v>89</v>
      </c>
      <c r="D2884">
        <v>2020</v>
      </c>
      <c r="F2884" t="s">
        <v>5123</v>
      </c>
      <c r="G2884" t="s">
        <v>5124</v>
      </c>
      <c r="H2884" t="s">
        <v>5125</v>
      </c>
      <c r="I2884" t="s">
        <v>5126</v>
      </c>
      <c r="J2884" t="s">
        <v>58</v>
      </c>
      <c r="K2884" t="s">
        <v>59</v>
      </c>
      <c r="L2884" s="5">
        <v>0</v>
      </c>
      <c r="M2884" s="5">
        <v>0</v>
      </c>
      <c r="N2884" s="5">
        <f t="shared" si="495"/>
        <v>0</v>
      </c>
      <c r="O2884" s="5">
        <v>0</v>
      </c>
      <c r="P2884" s="5">
        <v>0</v>
      </c>
      <c r="Q2884" s="5">
        <f t="shared" si="496"/>
        <v>0</v>
      </c>
      <c r="R2884" s="5">
        <v>0</v>
      </c>
      <c r="S2884" s="5">
        <v>0</v>
      </c>
      <c r="T2884" s="5">
        <f t="shared" si="497"/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f t="shared" si="500"/>
        <v>0</v>
      </c>
      <c r="Z2884" s="5">
        <v>0</v>
      </c>
      <c r="AA2884" s="5">
        <v>0</v>
      </c>
      <c r="AB2884" s="5">
        <f t="shared" si="501"/>
        <v>0</v>
      </c>
      <c r="AC2884" s="5">
        <v>0</v>
      </c>
      <c r="AD2884" s="5">
        <v>0</v>
      </c>
      <c r="AE2884" s="5">
        <f t="shared" si="502"/>
        <v>0</v>
      </c>
      <c r="AF2884" s="5">
        <v>0</v>
      </c>
      <c r="AG2884" s="6"/>
      <c r="AH2884" s="5">
        <v>0</v>
      </c>
      <c r="AI2884" s="5">
        <v>0</v>
      </c>
      <c r="AJ2884" s="5">
        <v>0</v>
      </c>
      <c r="AK2884" s="5">
        <f t="shared" si="503"/>
        <v>0</v>
      </c>
      <c r="AL2884" s="5">
        <v>0</v>
      </c>
      <c r="AM2884" s="5">
        <v>1</v>
      </c>
      <c r="AN2884" s="5">
        <f t="shared" si="504"/>
        <v>1</v>
      </c>
      <c r="AO2884" s="5">
        <v>0</v>
      </c>
      <c r="AP2884" s="5">
        <v>0</v>
      </c>
      <c r="AQ2884" s="5">
        <f t="shared" si="505"/>
        <v>0</v>
      </c>
      <c r="AR2884" s="5">
        <v>0</v>
      </c>
      <c r="AS2884" s="6">
        <v>43873</v>
      </c>
      <c r="AT2884" s="5">
        <v>1</v>
      </c>
      <c r="AU2884" s="5">
        <v>0</v>
      </c>
      <c r="AV2884" t="str">
        <f t="shared" si="498"/>
        <v>N</v>
      </c>
      <c r="AW2884" t="s">
        <v>60</v>
      </c>
      <c r="AX2884" t="s">
        <v>61</v>
      </c>
      <c r="AY2884" t="s">
        <v>2637</v>
      </c>
      <c r="AZ2884" t="s">
        <v>2637</v>
      </c>
      <c r="BA2884" t="str">
        <f t="shared" si="499"/>
        <v>N</v>
      </c>
    </row>
    <row r="2885" spans="1:53">
      <c r="A2885" t="s">
        <v>436</v>
      </c>
      <c r="B2885" t="s">
        <v>54</v>
      </c>
      <c r="C2885" t="s">
        <v>89</v>
      </c>
      <c r="D2885">
        <v>2020</v>
      </c>
      <c r="F2885" t="s">
        <v>4982</v>
      </c>
      <c r="G2885" t="s">
        <v>4983</v>
      </c>
      <c r="H2885" t="s">
        <v>4984</v>
      </c>
      <c r="I2885" t="s">
        <v>4985</v>
      </c>
      <c r="J2885" t="s">
        <v>58</v>
      </c>
      <c r="K2885" t="s">
        <v>59</v>
      </c>
      <c r="L2885" s="5">
        <v>0</v>
      </c>
      <c r="M2885" s="5">
        <v>0</v>
      </c>
      <c r="N2885" s="5">
        <f t="shared" si="495"/>
        <v>0</v>
      </c>
      <c r="O2885" s="5">
        <v>0</v>
      </c>
      <c r="P2885" s="5">
        <v>0</v>
      </c>
      <c r="Q2885" s="5">
        <f t="shared" si="496"/>
        <v>0</v>
      </c>
      <c r="R2885" s="5">
        <v>0</v>
      </c>
      <c r="S2885" s="5">
        <v>0</v>
      </c>
      <c r="T2885" s="5">
        <f t="shared" si="497"/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f t="shared" si="500"/>
        <v>0</v>
      </c>
      <c r="Z2885" s="5">
        <v>0</v>
      </c>
      <c r="AA2885" s="5">
        <v>0</v>
      </c>
      <c r="AB2885" s="5">
        <f t="shared" si="501"/>
        <v>0</v>
      </c>
      <c r="AC2885" s="5">
        <v>0</v>
      </c>
      <c r="AD2885" s="5">
        <v>0</v>
      </c>
      <c r="AE2885" s="5">
        <f t="shared" si="502"/>
        <v>0</v>
      </c>
      <c r="AF2885" s="5">
        <v>0</v>
      </c>
      <c r="AG2885" s="6"/>
      <c r="AH2885" s="5">
        <v>0</v>
      </c>
      <c r="AI2885" s="5">
        <v>0</v>
      </c>
      <c r="AJ2885" s="5">
        <v>0</v>
      </c>
      <c r="AK2885" s="5">
        <f t="shared" si="503"/>
        <v>0</v>
      </c>
      <c r="AL2885" s="5">
        <v>0</v>
      </c>
      <c r="AM2885" s="5">
        <v>1</v>
      </c>
      <c r="AN2885" s="5">
        <f t="shared" si="504"/>
        <v>1</v>
      </c>
      <c r="AO2885" s="5">
        <v>0</v>
      </c>
      <c r="AP2885" s="5">
        <v>0</v>
      </c>
      <c r="AQ2885" s="5">
        <f t="shared" si="505"/>
        <v>0</v>
      </c>
      <c r="AR2885" s="5">
        <v>0</v>
      </c>
      <c r="AS2885" s="6">
        <v>43887</v>
      </c>
      <c r="AT2885" s="5">
        <v>1</v>
      </c>
      <c r="AU2885" s="5">
        <v>0</v>
      </c>
      <c r="AV2885" t="str">
        <f t="shared" si="498"/>
        <v>N</v>
      </c>
      <c r="AW2885" t="s">
        <v>60</v>
      </c>
      <c r="AX2885" t="s">
        <v>61</v>
      </c>
      <c r="AY2885" t="s">
        <v>2637</v>
      </c>
      <c r="AZ2885" t="s">
        <v>2637</v>
      </c>
      <c r="BA2885" t="str">
        <f t="shared" si="499"/>
        <v>N</v>
      </c>
    </row>
    <row r="2886" spans="1:53">
      <c r="A2886" t="s">
        <v>436</v>
      </c>
      <c r="B2886" t="s">
        <v>54</v>
      </c>
      <c r="C2886" t="s">
        <v>89</v>
      </c>
      <c r="D2886">
        <v>2020</v>
      </c>
      <c r="F2886" t="s">
        <v>4994</v>
      </c>
      <c r="G2886" t="s">
        <v>4995</v>
      </c>
      <c r="H2886" t="s">
        <v>4996</v>
      </c>
      <c r="I2886" t="s">
        <v>4997</v>
      </c>
      <c r="J2886" t="s">
        <v>58</v>
      </c>
      <c r="K2886" t="s">
        <v>59</v>
      </c>
      <c r="L2886" s="5">
        <v>0</v>
      </c>
      <c r="M2886" s="5">
        <v>0</v>
      </c>
      <c r="N2886" s="5">
        <f t="shared" si="495"/>
        <v>0</v>
      </c>
      <c r="O2886" s="5">
        <v>0</v>
      </c>
      <c r="P2886" s="5">
        <v>0</v>
      </c>
      <c r="Q2886" s="5">
        <f t="shared" si="496"/>
        <v>0</v>
      </c>
      <c r="R2886" s="5">
        <v>0</v>
      </c>
      <c r="S2886" s="5">
        <v>0</v>
      </c>
      <c r="T2886" s="5">
        <f t="shared" si="497"/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f t="shared" si="500"/>
        <v>0</v>
      </c>
      <c r="Z2886" s="5">
        <v>0</v>
      </c>
      <c r="AA2886" s="5">
        <v>0</v>
      </c>
      <c r="AB2886" s="5">
        <f t="shared" si="501"/>
        <v>0</v>
      </c>
      <c r="AC2886" s="5">
        <v>0</v>
      </c>
      <c r="AD2886" s="5">
        <v>0</v>
      </c>
      <c r="AE2886" s="5">
        <f t="shared" si="502"/>
        <v>0</v>
      </c>
      <c r="AF2886" s="5">
        <v>0</v>
      </c>
      <c r="AG2886" s="6"/>
      <c r="AH2886" s="5">
        <v>0</v>
      </c>
      <c r="AI2886" s="5">
        <v>0</v>
      </c>
      <c r="AJ2886" s="5">
        <v>0</v>
      </c>
      <c r="AK2886" s="5">
        <f t="shared" si="503"/>
        <v>0</v>
      </c>
      <c r="AL2886" s="5">
        <v>0</v>
      </c>
      <c r="AM2886" s="5">
        <v>1</v>
      </c>
      <c r="AN2886" s="5">
        <f t="shared" si="504"/>
        <v>1</v>
      </c>
      <c r="AO2886" s="5">
        <v>0</v>
      </c>
      <c r="AP2886" s="5">
        <v>0</v>
      </c>
      <c r="AQ2886" s="5">
        <f t="shared" si="505"/>
        <v>0</v>
      </c>
      <c r="AR2886" s="5">
        <v>0</v>
      </c>
      <c r="AS2886" s="6">
        <v>43915</v>
      </c>
      <c r="AT2886" s="5">
        <v>1</v>
      </c>
      <c r="AU2886" s="5">
        <v>0</v>
      </c>
      <c r="AV2886" t="str">
        <f t="shared" si="498"/>
        <v>N</v>
      </c>
      <c r="AW2886" t="s">
        <v>60</v>
      </c>
      <c r="AX2886" t="s">
        <v>61</v>
      </c>
      <c r="AY2886" t="s">
        <v>2637</v>
      </c>
      <c r="AZ2886" t="s">
        <v>2637</v>
      </c>
      <c r="BA2886" t="str">
        <f t="shared" si="499"/>
        <v>N</v>
      </c>
    </row>
    <row r="2887" spans="1:53">
      <c r="A2887" t="s">
        <v>436</v>
      </c>
      <c r="B2887" t="s">
        <v>54</v>
      </c>
      <c r="C2887" t="s">
        <v>89</v>
      </c>
      <c r="D2887">
        <v>2020</v>
      </c>
      <c r="F2887" t="s">
        <v>2760</v>
      </c>
      <c r="G2887" t="s">
        <v>2761</v>
      </c>
      <c r="H2887" t="s">
        <v>2762</v>
      </c>
      <c r="I2887" t="s">
        <v>2763</v>
      </c>
      <c r="J2887" t="s">
        <v>58</v>
      </c>
      <c r="K2887" t="s">
        <v>59</v>
      </c>
      <c r="L2887" s="5">
        <v>0</v>
      </c>
      <c r="M2887" s="5">
        <v>0</v>
      </c>
      <c r="N2887" s="5">
        <f t="shared" si="495"/>
        <v>0</v>
      </c>
      <c r="O2887" s="5">
        <v>0</v>
      </c>
      <c r="P2887" s="5">
        <v>0</v>
      </c>
      <c r="Q2887" s="5">
        <f t="shared" si="496"/>
        <v>0</v>
      </c>
      <c r="R2887" s="5">
        <v>0</v>
      </c>
      <c r="S2887" s="5">
        <v>0</v>
      </c>
      <c r="T2887" s="5">
        <f t="shared" si="497"/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f t="shared" si="500"/>
        <v>0</v>
      </c>
      <c r="Z2887" s="5">
        <v>0</v>
      </c>
      <c r="AA2887" s="5">
        <v>0</v>
      </c>
      <c r="AB2887" s="5">
        <f t="shared" si="501"/>
        <v>0</v>
      </c>
      <c r="AC2887" s="5">
        <v>0</v>
      </c>
      <c r="AD2887" s="5">
        <v>0</v>
      </c>
      <c r="AE2887" s="5">
        <f t="shared" si="502"/>
        <v>0</v>
      </c>
      <c r="AF2887" s="5">
        <v>0</v>
      </c>
      <c r="AG2887" s="6"/>
      <c r="AH2887" s="5">
        <v>0</v>
      </c>
      <c r="AI2887" s="5">
        <v>0</v>
      </c>
      <c r="AJ2887" s="5">
        <v>0</v>
      </c>
      <c r="AK2887" s="5">
        <f t="shared" si="503"/>
        <v>0</v>
      </c>
      <c r="AL2887" s="5">
        <v>0</v>
      </c>
      <c r="AM2887" s="5">
        <v>1</v>
      </c>
      <c r="AN2887" s="5">
        <f t="shared" si="504"/>
        <v>1</v>
      </c>
      <c r="AO2887" s="5">
        <v>0</v>
      </c>
      <c r="AP2887" s="5">
        <v>0</v>
      </c>
      <c r="AQ2887" s="5">
        <f t="shared" si="505"/>
        <v>0</v>
      </c>
      <c r="AR2887" s="5">
        <v>0</v>
      </c>
      <c r="AS2887" s="6">
        <v>44012</v>
      </c>
      <c r="AT2887" s="5">
        <v>1</v>
      </c>
      <c r="AU2887" s="5">
        <v>0</v>
      </c>
      <c r="AV2887" t="str">
        <f t="shared" si="498"/>
        <v>N</v>
      </c>
      <c r="AW2887" t="s">
        <v>60</v>
      </c>
      <c r="AX2887" t="s">
        <v>61</v>
      </c>
      <c r="AY2887" t="s">
        <v>2637</v>
      </c>
      <c r="AZ2887" t="s">
        <v>2637</v>
      </c>
      <c r="BA2887" t="str">
        <f t="shared" si="499"/>
        <v>N</v>
      </c>
    </row>
    <row r="2888" spans="1:53">
      <c r="A2888" t="s">
        <v>436</v>
      </c>
      <c r="B2888" t="s">
        <v>54</v>
      </c>
      <c r="C2888" t="s">
        <v>89</v>
      </c>
      <c r="D2888">
        <v>2020</v>
      </c>
      <c r="F2888" t="s">
        <v>2825</v>
      </c>
      <c r="G2888" t="s">
        <v>2826</v>
      </c>
      <c r="H2888" t="s">
        <v>2827</v>
      </c>
      <c r="I2888" t="s">
        <v>2828</v>
      </c>
      <c r="J2888" t="s">
        <v>58</v>
      </c>
      <c r="K2888" t="s">
        <v>59</v>
      </c>
      <c r="L2888" s="5">
        <v>0</v>
      </c>
      <c r="M2888" s="5">
        <v>0</v>
      </c>
      <c r="N2888" s="5">
        <f t="shared" si="495"/>
        <v>0</v>
      </c>
      <c r="O2888" s="5">
        <v>0</v>
      </c>
      <c r="P2888" s="5">
        <v>0</v>
      </c>
      <c r="Q2888" s="5">
        <f t="shared" si="496"/>
        <v>0</v>
      </c>
      <c r="R2888" s="5">
        <v>0</v>
      </c>
      <c r="S2888" s="5">
        <v>0</v>
      </c>
      <c r="T2888" s="5">
        <f t="shared" si="497"/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f t="shared" si="500"/>
        <v>0</v>
      </c>
      <c r="Z2888" s="5">
        <v>0</v>
      </c>
      <c r="AA2888" s="5">
        <v>0</v>
      </c>
      <c r="AB2888" s="5">
        <f t="shared" si="501"/>
        <v>0</v>
      </c>
      <c r="AC2888" s="5">
        <v>0</v>
      </c>
      <c r="AD2888" s="5">
        <v>0</v>
      </c>
      <c r="AE2888" s="5">
        <f t="shared" si="502"/>
        <v>0</v>
      </c>
      <c r="AF2888" s="5">
        <v>0</v>
      </c>
      <c r="AG2888" s="6"/>
      <c r="AH2888" s="5">
        <v>0</v>
      </c>
      <c r="AI2888" s="5">
        <v>0</v>
      </c>
      <c r="AJ2888" s="5">
        <v>0</v>
      </c>
      <c r="AK2888" s="5">
        <f t="shared" si="503"/>
        <v>0</v>
      </c>
      <c r="AL2888" s="5">
        <v>0</v>
      </c>
      <c r="AM2888" s="5">
        <v>1</v>
      </c>
      <c r="AN2888" s="5">
        <f t="shared" si="504"/>
        <v>1</v>
      </c>
      <c r="AO2888" s="5">
        <v>0</v>
      </c>
      <c r="AP2888" s="5">
        <v>0</v>
      </c>
      <c r="AQ2888" s="5">
        <f t="shared" si="505"/>
        <v>0</v>
      </c>
      <c r="AR2888" s="5">
        <v>0</v>
      </c>
      <c r="AS2888" s="6">
        <v>43894</v>
      </c>
      <c r="AT2888" s="5">
        <v>1</v>
      </c>
      <c r="AU2888" s="5">
        <v>0</v>
      </c>
      <c r="AV2888" t="str">
        <f t="shared" si="498"/>
        <v>N</v>
      </c>
      <c r="AW2888" t="s">
        <v>60</v>
      </c>
      <c r="AX2888" t="s">
        <v>61</v>
      </c>
      <c r="AY2888" t="s">
        <v>2637</v>
      </c>
      <c r="AZ2888" t="s">
        <v>2637</v>
      </c>
      <c r="BA2888" t="str">
        <f t="shared" si="499"/>
        <v>N</v>
      </c>
    </row>
    <row r="2889" spans="1:53">
      <c r="A2889" t="s">
        <v>436</v>
      </c>
      <c r="B2889" t="s">
        <v>54</v>
      </c>
      <c r="C2889" t="s">
        <v>89</v>
      </c>
      <c r="D2889">
        <v>2020</v>
      </c>
      <c r="F2889" t="s">
        <v>5127</v>
      </c>
      <c r="G2889" t="s">
        <v>5128</v>
      </c>
      <c r="H2889" t="s">
        <v>5129</v>
      </c>
      <c r="I2889" t="s">
        <v>5130</v>
      </c>
      <c r="J2889" t="s">
        <v>58</v>
      </c>
      <c r="K2889" t="s">
        <v>59</v>
      </c>
      <c r="L2889" s="5">
        <v>0</v>
      </c>
      <c r="M2889" s="5">
        <v>0</v>
      </c>
      <c r="N2889" s="5">
        <f t="shared" si="495"/>
        <v>0</v>
      </c>
      <c r="O2889" s="5">
        <v>0</v>
      </c>
      <c r="P2889" s="5">
        <v>0</v>
      </c>
      <c r="Q2889" s="5">
        <f t="shared" si="496"/>
        <v>0</v>
      </c>
      <c r="R2889" s="5">
        <v>0</v>
      </c>
      <c r="S2889" s="5">
        <v>0</v>
      </c>
      <c r="T2889" s="5">
        <f t="shared" si="497"/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f t="shared" si="500"/>
        <v>0</v>
      </c>
      <c r="Z2889" s="5">
        <v>0</v>
      </c>
      <c r="AA2889" s="5">
        <v>0</v>
      </c>
      <c r="AB2889" s="5">
        <f t="shared" si="501"/>
        <v>0</v>
      </c>
      <c r="AC2889" s="5">
        <v>0</v>
      </c>
      <c r="AD2889" s="5">
        <v>0</v>
      </c>
      <c r="AE2889" s="5">
        <f t="shared" si="502"/>
        <v>0</v>
      </c>
      <c r="AF2889" s="5">
        <v>0</v>
      </c>
      <c r="AG2889" s="6"/>
      <c r="AH2889" s="5">
        <v>0</v>
      </c>
      <c r="AI2889" s="5">
        <v>0</v>
      </c>
      <c r="AJ2889" s="5">
        <v>0</v>
      </c>
      <c r="AK2889" s="5">
        <f t="shared" si="503"/>
        <v>0</v>
      </c>
      <c r="AL2889" s="5">
        <v>0</v>
      </c>
      <c r="AM2889" s="5">
        <v>1</v>
      </c>
      <c r="AN2889" s="5">
        <f t="shared" si="504"/>
        <v>1</v>
      </c>
      <c r="AO2889" s="5">
        <v>0</v>
      </c>
      <c r="AP2889" s="5">
        <v>0</v>
      </c>
      <c r="AQ2889" s="5">
        <f t="shared" si="505"/>
        <v>0</v>
      </c>
      <c r="AR2889" s="5">
        <v>0</v>
      </c>
      <c r="AS2889" s="6">
        <v>43950</v>
      </c>
      <c r="AT2889" s="5">
        <v>1</v>
      </c>
      <c r="AU2889" s="5">
        <v>0</v>
      </c>
      <c r="AV2889" t="str">
        <f t="shared" si="498"/>
        <v>N</v>
      </c>
      <c r="AW2889" t="s">
        <v>60</v>
      </c>
      <c r="AX2889" t="s">
        <v>61</v>
      </c>
      <c r="AY2889" t="s">
        <v>2637</v>
      </c>
      <c r="AZ2889" t="s">
        <v>2637</v>
      </c>
      <c r="BA2889" t="str">
        <f t="shared" si="499"/>
        <v>N</v>
      </c>
    </row>
    <row r="2890" spans="1:53">
      <c r="A2890" t="s">
        <v>436</v>
      </c>
      <c r="B2890" t="s">
        <v>54</v>
      </c>
      <c r="C2890" t="s">
        <v>89</v>
      </c>
      <c r="D2890">
        <v>2020</v>
      </c>
      <c r="F2890" t="s">
        <v>5009</v>
      </c>
      <c r="G2890" t="s">
        <v>5010</v>
      </c>
      <c r="H2890" t="s">
        <v>2786</v>
      </c>
      <c r="I2890" t="s">
        <v>5011</v>
      </c>
      <c r="J2890" t="s">
        <v>58</v>
      </c>
      <c r="K2890" t="s">
        <v>59</v>
      </c>
      <c r="L2890" s="5">
        <v>0</v>
      </c>
      <c r="M2890" s="5">
        <v>0</v>
      </c>
      <c r="N2890" s="5">
        <f t="shared" si="495"/>
        <v>0</v>
      </c>
      <c r="O2890" s="5">
        <v>0</v>
      </c>
      <c r="P2890" s="5">
        <v>0</v>
      </c>
      <c r="Q2890" s="5">
        <f t="shared" si="496"/>
        <v>0</v>
      </c>
      <c r="R2890" s="5">
        <v>0</v>
      </c>
      <c r="S2890" s="5">
        <v>0</v>
      </c>
      <c r="T2890" s="5">
        <f t="shared" si="497"/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f t="shared" si="500"/>
        <v>0</v>
      </c>
      <c r="Z2890" s="5">
        <v>0</v>
      </c>
      <c r="AA2890" s="5">
        <v>0</v>
      </c>
      <c r="AB2890" s="5">
        <f t="shared" si="501"/>
        <v>0</v>
      </c>
      <c r="AC2890" s="5">
        <v>0</v>
      </c>
      <c r="AD2890" s="5">
        <v>0</v>
      </c>
      <c r="AE2890" s="5">
        <f t="shared" si="502"/>
        <v>0</v>
      </c>
      <c r="AF2890" s="5">
        <v>0</v>
      </c>
      <c r="AG2890" s="6"/>
      <c r="AH2890" s="5">
        <v>0</v>
      </c>
      <c r="AI2890" s="5">
        <v>0</v>
      </c>
      <c r="AJ2890" s="5">
        <v>0</v>
      </c>
      <c r="AK2890" s="5">
        <f t="shared" si="503"/>
        <v>0</v>
      </c>
      <c r="AL2890" s="5">
        <v>0</v>
      </c>
      <c r="AM2890" s="5">
        <v>1</v>
      </c>
      <c r="AN2890" s="5">
        <f t="shared" si="504"/>
        <v>1</v>
      </c>
      <c r="AO2890" s="5">
        <v>0</v>
      </c>
      <c r="AP2890" s="5">
        <v>0</v>
      </c>
      <c r="AQ2890" s="5">
        <f t="shared" si="505"/>
        <v>0</v>
      </c>
      <c r="AR2890" s="5">
        <v>0</v>
      </c>
      <c r="AS2890" s="6">
        <v>43941</v>
      </c>
      <c r="AT2890" s="5">
        <v>1</v>
      </c>
      <c r="AU2890" s="5">
        <v>0</v>
      </c>
      <c r="AV2890" t="str">
        <f t="shared" si="498"/>
        <v>N</v>
      </c>
      <c r="AW2890" t="s">
        <v>60</v>
      </c>
      <c r="AX2890" t="s">
        <v>61</v>
      </c>
      <c r="AY2890" t="s">
        <v>2637</v>
      </c>
      <c r="AZ2890" t="s">
        <v>2637</v>
      </c>
      <c r="BA2890" t="str">
        <f t="shared" si="499"/>
        <v>N</v>
      </c>
    </row>
    <row r="2891" spans="1:53">
      <c r="A2891" t="s">
        <v>436</v>
      </c>
      <c r="B2891" t="s">
        <v>54</v>
      </c>
      <c r="C2891" t="s">
        <v>89</v>
      </c>
      <c r="D2891">
        <v>2020</v>
      </c>
      <c r="F2891" t="s">
        <v>5148</v>
      </c>
      <c r="G2891" t="s">
        <v>5149</v>
      </c>
      <c r="H2891" t="s">
        <v>2720</v>
      </c>
      <c r="I2891" t="s">
        <v>5150</v>
      </c>
      <c r="J2891" t="s">
        <v>58</v>
      </c>
      <c r="K2891" t="s">
        <v>59</v>
      </c>
      <c r="L2891" s="5">
        <v>0</v>
      </c>
      <c r="M2891" s="5">
        <v>0</v>
      </c>
      <c r="N2891" s="5">
        <f t="shared" si="495"/>
        <v>0</v>
      </c>
      <c r="O2891" s="5">
        <v>0</v>
      </c>
      <c r="P2891" s="5">
        <v>0</v>
      </c>
      <c r="Q2891" s="5">
        <f t="shared" si="496"/>
        <v>0</v>
      </c>
      <c r="R2891" s="5">
        <v>0</v>
      </c>
      <c r="S2891" s="5">
        <v>0</v>
      </c>
      <c r="T2891" s="5">
        <f t="shared" si="497"/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f t="shared" si="500"/>
        <v>0</v>
      </c>
      <c r="Z2891" s="5">
        <v>0</v>
      </c>
      <c r="AA2891" s="5">
        <v>0</v>
      </c>
      <c r="AB2891" s="5">
        <f t="shared" si="501"/>
        <v>0</v>
      </c>
      <c r="AC2891" s="5">
        <v>0</v>
      </c>
      <c r="AD2891" s="5">
        <v>0</v>
      </c>
      <c r="AE2891" s="5">
        <f t="shared" si="502"/>
        <v>0</v>
      </c>
      <c r="AF2891" s="5">
        <v>0</v>
      </c>
      <c r="AG2891" s="6"/>
      <c r="AH2891" s="5">
        <v>0</v>
      </c>
      <c r="AI2891" s="5">
        <v>0</v>
      </c>
      <c r="AJ2891" s="5">
        <v>0</v>
      </c>
      <c r="AK2891" s="5">
        <f t="shared" si="503"/>
        <v>0</v>
      </c>
      <c r="AL2891" s="5">
        <v>0</v>
      </c>
      <c r="AM2891" s="5">
        <v>1</v>
      </c>
      <c r="AN2891" s="5">
        <f t="shared" si="504"/>
        <v>1</v>
      </c>
      <c r="AO2891" s="5">
        <v>0</v>
      </c>
      <c r="AP2891" s="5">
        <v>0</v>
      </c>
      <c r="AQ2891" s="5">
        <f t="shared" si="505"/>
        <v>0</v>
      </c>
      <c r="AR2891" s="5">
        <v>0</v>
      </c>
      <c r="AS2891" s="6">
        <v>43837</v>
      </c>
      <c r="AT2891" s="5">
        <v>1</v>
      </c>
      <c r="AU2891" s="5">
        <v>0</v>
      </c>
      <c r="AV2891" t="str">
        <f t="shared" si="498"/>
        <v>N</v>
      </c>
      <c r="AW2891" t="s">
        <v>60</v>
      </c>
      <c r="AX2891" t="s">
        <v>61</v>
      </c>
      <c r="AY2891" t="s">
        <v>2637</v>
      </c>
      <c r="AZ2891" t="s">
        <v>2637</v>
      </c>
      <c r="BA2891" t="str">
        <f t="shared" si="499"/>
        <v>N</v>
      </c>
    </row>
    <row r="2892" spans="1:53">
      <c r="A2892" t="s">
        <v>436</v>
      </c>
      <c r="B2892" t="s">
        <v>54</v>
      </c>
      <c r="C2892" t="s">
        <v>89</v>
      </c>
      <c r="D2892">
        <v>2020</v>
      </c>
      <c r="F2892" s="6">
        <v>47049</v>
      </c>
      <c r="G2892" t="s">
        <v>5078</v>
      </c>
      <c r="H2892" t="s">
        <v>5030</v>
      </c>
      <c r="I2892" t="s">
        <v>5079</v>
      </c>
      <c r="J2892" t="s">
        <v>58</v>
      </c>
      <c r="K2892" t="s">
        <v>59</v>
      </c>
      <c r="L2892" s="5">
        <v>0</v>
      </c>
      <c r="M2892" s="5">
        <v>0</v>
      </c>
      <c r="N2892" s="5">
        <f t="shared" si="495"/>
        <v>0</v>
      </c>
      <c r="O2892" s="5">
        <v>0</v>
      </c>
      <c r="P2892" s="5">
        <v>0</v>
      </c>
      <c r="Q2892" s="5">
        <f t="shared" si="496"/>
        <v>0</v>
      </c>
      <c r="R2892" s="5">
        <v>0</v>
      </c>
      <c r="S2892" s="5">
        <v>0</v>
      </c>
      <c r="T2892" s="5">
        <f t="shared" si="497"/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f t="shared" si="500"/>
        <v>0</v>
      </c>
      <c r="Z2892" s="5">
        <v>0</v>
      </c>
      <c r="AA2892" s="5">
        <v>0</v>
      </c>
      <c r="AB2892" s="5">
        <f t="shared" si="501"/>
        <v>0</v>
      </c>
      <c r="AC2892" s="5">
        <v>0</v>
      </c>
      <c r="AD2892" s="5">
        <v>0</v>
      </c>
      <c r="AE2892" s="5">
        <f t="shared" si="502"/>
        <v>0</v>
      </c>
      <c r="AF2892" s="5">
        <v>0</v>
      </c>
      <c r="AG2892" s="6"/>
      <c r="AH2892" s="5">
        <v>0</v>
      </c>
      <c r="AI2892" s="5">
        <v>0</v>
      </c>
      <c r="AJ2892" s="5">
        <v>0</v>
      </c>
      <c r="AK2892" s="5">
        <f t="shared" si="503"/>
        <v>0</v>
      </c>
      <c r="AL2892" s="5">
        <v>0</v>
      </c>
      <c r="AM2892" s="5">
        <v>1</v>
      </c>
      <c r="AN2892" s="5">
        <f t="shared" si="504"/>
        <v>1</v>
      </c>
      <c r="AO2892" s="5">
        <v>0</v>
      </c>
      <c r="AP2892" s="5">
        <v>0</v>
      </c>
      <c r="AQ2892" s="5">
        <f t="shared" si="505"/>
        <v>0</v>
      </c>
      <c r="AR2892" s="5">
        <v>0</v>
      </c>
      <c r="AS2892" s="6">
        <v>44054</v>
      </c>
      <c r="AT2892" s="5">
        <v>1</v>
      </c>
      <c r="AU2892" s="5">
        <v>0</v>
      </c>
      <c r="AV2892" t="str">
        <f t="shared" si="498"/>
        <v>N</v>
      </c>
      <c r="AW2892" t="s">
        <v>60</v>
      </c>
      <c r="AX2892" t="s">
        <v>61</v>
      </c>
      <c r="AY2892" t="s">
        <v>2637</v>
      </c>
      <c r="AZ2892" t="s">
        <v>2637</v>
      </c>
      <c r="BA2892" t="str">
        <f t="shared" si="499"/>
        <v>N</v>
      </c>
    </row>
    <row r="2893" spans="1:53">
      <c r="A2893" t="s">
        <v>436</v>
      </c>
      <c r="B2893" t="s">
        <v>54</v>
      </c>
      <c r="C2893" t="s">
        <v>89</v>
      </c>
      <c r="D2893">
        <v>2020</v>
      </c>
      <c r="F2893" t="s">
        <v>5052</v>
      </c>
      <c r="G2893" t="s">
        <v>5053</v>
      </c>
      <c r="H2893" t="s">
        <v>2720</v>
      </c>
      <c r="I2893" t="s">
        <v>5054</v>
      </c>
      <c r="J2893" t="s">
        <v>58</v>
      </c>
      <c r="K2893" t="s">
        <v>59</v>
      </c>
      <c r="L2893" s="5">
        <v>0</v>
      </c>
      <c r="M2893" s="5">
        <v>0</v>
      </c>
      <c r="N2893" s="5">
        <f t="shared" si="495"/>
        <v>0</v>
      </c>
      <c r="O2893" s="5">
        <v>0</v>
      </c>
      <c r="P2893" s="5">
        <v>0</v>
      </c>
      <c r="Q2893" s="5">
        <f t="shared" si="496"/>
        <v>0</v>
      </c>
      <c r="R2893" s="5">
        <v>0</v>
      </c>
      <c r="S2893" s="5">
        <v>0</v>
      </c>
      <c r="T2893" s="5">
        <f t="shared" si="497"/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f t="shared" si="500"/>
        <v>0</v>
      </c>
      <c r="Z2893" s="5">
        <v>0</v>
      </c>
      <c r="AA2893" s="5">
        <v>0</v>
      </c>
      <c r="AB2893" s="5">
        <f t="shared" si="501"/>
        <v>0</v>
      </c>
      <c r="AC2893" s="5">
        <v>0</v>
      </c>
      <c r="AD2893" s="5">
        <v>0</v>
      </c>
      <c r="AE2893" s="5">
        <f t="shared" si="502"/>
        <v>0</v>
      </c>
      <c r="AF2893" s="5">
        <v>0</v>
      </c>
      <c r="AG2893" s="6"/>
      <c r="AH2893" s="5">
        <v>0</v>
      </c>
      <c r="AI2893" s="5">
        <v>0</v>
      </c>
      <c r="AJ2893" s="5">
        <v>0</v>
      </c>
      <c r="AK2893" s="5">
        <f t="shared" si="503"/>
        <v>0</v>
      </c>
      <c r="AL2893" s="5">
        <v>0</v>
      </c>
      <c r="AM2893" s="5">
        <v>1</v>
      </c>
      <c r="AN2893" s="5">
        <f t="shared" si="504"/>
        <v>1</v>
      </c>
      <c r="AO2893" s="5">
        <v>0</v>
      </c>
      <c r="AP2893" s="5">
        <v>0</v>
      </c>
      <c r="AQ2893" s="5">
        <f t="shared" si="505"/>
        <v>0</v>
      </c>
      <c r="AR2893" s="5">
        <v>0</v>
      </c>
      <c r="AS2893" s="6">
        <v>43993</v>
      </c>
      <c r="AT2893" s="5">
        <v>1</v>
      </c>
      <c r="AU2893" s="5">
        <v>0</v>
      </c>
      <c r="AV2893" t="str">
        <f t="shared" si="498"/>
        <v>N</v>
      </c>
      <c r="AW2893" t="s">
        <v>60</v>
      </c>
      <c r="AX2893" t="s">
        <v>61</v>
      </c>
      <c r="AY2893" t="s">
        <v>2637</v>
      </c>
      <c r="AZ2893" t="s">
        <v>2637</v>
      </c>
      <c r="BA2893" t="str">
        <f t="shared" si="499"/>
        <v>N</v>
      </c>
    </row>
    <row r="2894" spans="1:53">
      <c r="A2894" t="s">
        <v>436</v>
      </c>
      <c r="B2894" t="s">
        <v>54</v>
      </c>
      <c r="C2894" t="s">
        <v>89</v>
      </c>
      <c r="D2894">
        <v>2020</v>
      </c>
      <c r="F2894" t="s">
        <v>4974</v>
      </c>
      <c r="G2894" t="s">
        <v>4975</v>
      </c>
      <c r="H2894" t="s">
        <v>4976</v>
      </c>
      <c r="I2894" t="s">
        <v>4977</v>
      </c>
      <c r="J2894" t="s">
        <v>470</v>
      </c>
      <c r="K2894" t="s">
        <v>59</v>
      </c>
      <c r="L2894" s="5">
        <v>0</v>
      </c>
      <c r="M2894" s="5">
        <v>0</v>
      </c>
      <c r="N2894" s="5">
        <f t="shared" si="495"/>
        <v>0</v>
      </c>
      <c r="O2894" s="5">
        <v>0</v>
      </c>
      <c r="P2894" s="5">
        <v>0</v>
      </c>
      <c r="Q2894" s="5">
        <f t="shared" si="496"/>
        <v>0</v>
      </c>
      <c r="R2894" s="5">
        <v>0</v>
      </c>
      <c r="S2894" s="5">
        <v>0</v>
      </c>
      <c r="T2894" s="5">
        <f t="shared" si="497"/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f t="shared" si="500"/>
        <v>0</v>
      </c>
      <c r="Z2894" s="5">
        <v>0</v>
      </c>
      <c r="AA2894" s="5">
        <v>0</v>
      </c>
      <c r="AB2894" s="5">
        <f t="shared" si="501"/>
        <v>0</v>
      </c>
      <c r="AC2894" s="5">
        <v>0</v>
      </c>
      <c r="AD2894" s="5">
        <v>0</v>
      </c>
      <c r="AE2894" s="5">
        <f t="shared" si="502"/>
        <v>0</v>
      </c>
      <c r="AF2894" s="5">
        <v>0</v>
      </c>
      <c r="AG2894" s="6"/>
      <c r="AH2894" s="5">
        <v>0</v>
      </c>
      <c r="AI2894" s="5">
        <v>0</v>
      </c>
      <c r="AJ2894" s="5">
        <v>0</v>
      </c>
      <c r="AK2894" s="5">
        <f t="shared" si="503"/>
        <v>0</v>
      </c>
      <c r="AL2894" s="5">
        <v>0</v>
      </c>
      <c r="AM2894" s="5">
        <v>1</v>
      </c>
      <c r="AN2894" s="5">
        <f t="shared" si="504"/>
        <v>1</v>
      </c>
      <c r="AO2894" s="5">
        <v>0</v>
      </c>
      <c r="AP2894" s="5">
        <v>0</v>
      </c>
      <c r="AQ2894" s="5">
        <f t="shared" si="505"/>
        <v>0</v>
      </c>
      <c r="AR2894" s="5">
        <v>0</v>
      </c>
      <c r="AS2894" s="6">
        <v>44020</v>
      </c>
      <c r="AT2894" s="5">
        <v>1</v>
      </c>
      <c r="AU2894" s="5">
        <v>0</v>
      </c>
      <c r="AV2894" t="str">
        <f t="shared" si="498"/>
        <v>N</v>
      </c>
      <c r="AW2894" t="s">
        <v>60</v>
      </c>
      <c r="AX2894" t="s">
        <v>61</v>
      </c>
      <c r="AY2894" t="s">
        <v>2637</v>
      </c>
      <c r="AZ2894" t="s">
        <v>2637</v>
      </c>
      <c r="BA2894" t="str">
        <f t="shared" si="499"/>
        <v>N</v>
      </c>
    </row>
    <row r="2895" spans="1:53">
      <c r="A2895" t="s">
        <v>436</v>
      </c>
      <c r="B2895" t="s">
        <v>54</v>
      </c>
      <c r="C2895" t="s">
        <v>89</v>
      </c>
      <c r="D2895">
        <v>2020</v>
      </c>
      <c r="F2895" t="s">
        <v>4970</v>
      </c>
      <c r="G2895" t="s">
        <v>4971</v>
      </c>
      <c r="H2895" t="s">
        <v>4972</v>
      </c>
      <c r="I2895" t="s">
        <v>4973</v>
      </c>
      <c r="J2895" t="s">
        <v>255</v>
      </c>
      <c r="K2895" t="s">
        <v>59</v>
      </c>
      <c r="L2895" s="5">
        <v>0</v>
      </c>
      <c r="M2895" s="5">
        <v>0</v>
      </c>
      <c r="N2895" s="5">
        <f t="shared" si="495"/>
        <v>0</v>
      </c>
      <c r="O2895" s="5">
        <v>0</v>
      </c>
      <c r="P2895" s="5">
        <v>0</v>
      </c>
      <c r="Q2895" s="5">
        <f t="shared" si="496"/>
        <v>0</v>
      </c>
      <c r="R2895" s="5">
        <v>0</v>
      </c>
      <c r="S2895" s="5">
        <v>0</v>
      </c>
      <c r="T2895" s="5">
        <f t="shared" si="497"/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f t="shared" si="500"/>
        <v>0</v>
      </c>
      <c r="Z2895" s="5">
        <v>0</v>
      </c>
      <c r="AA2895" s="5">
        <v>0</v>
      </c>
      <c r="AB2895" s="5">
        <f t="shared" si="501"/>
        <v>0</v>
      </c>
      <c r="AC2895" s="5">
        <v>0</v>
      </c>
      <c r="AD2895" s="5">
        <v>0</v>
      </c>
      <c r="AE2895" s="5">
        <f t="shared" si="502"/>
        <v>0</v>
      </c>
      <c r="AF2895" s="5">
        <v>0</v>
      </c>
      <c r="AG2895" s="6"/>
      <c r="AH2895" s="5">
        <v>0</v>
      </c>
      <c r="AI2895" s="5">
        <v>0</v>
      </c>
      <c r="AJ2895" s="5">
        <v>0</v>
      </c>
      <c r="AK2895" s="5">
        <f t="shared" si="503"/>
        <v>0</v>
      </c>
      <c r="AL2895" s="5">
        <v>0</v>
      </c>
      <c r="AM2895" s="5">
        <v>1</v>
      </c>
      <c r="AN2895" s="5">
        <f t="shared" si="504"/>
        <v>1</v>
      </c>
      <c r="AO2895" s="5">
        <v>0</v>
      </c>
      <c r="AP2895" s="5">
        <v>0</v>
      </c>
      <c r="AQ2895" s="5">
        <f t="shared" si="505"/>
        <v>0</v>
      </c>
      <c r="AR2895" s="5">
        <v>0</v>
      </c>
      <c r="AS2895" s="6">
        <v>43985</v>
      </c>
      <c r="AT2895" s="5">
        <v>1</v>
      </c>
      <c r="AU2895" s="5">
        <v>0</v>
      </c>
      <c r="AV2895" t="str">
        <f t="shared" si="498"/>
        <v>N</v>
      </c>
      <c r="AW2895" t="s">
        <v>60</v>
      </c>
      <c r="AX2895" t="s">
        <v>61</v>
      </c>
      <c r="AY2895" t="s">
        <v>2637</v>
      </c>
      <c r="AZ2895" t="s">
        <v>2637</v>
      </c>
      <c r="BA2895" t="str">
        <f t="shared" si="499"/>
        <v>N</v>
      </c>
    </row>
    <row r="2896" spans="1:53">
      <c r="A2896" t="s">
        <v>436</v>
      </c>
      <c r="B2896" t="s">
        <v>54</v>
      </c>
      <c r="C2896" t="s">
        <v>89</v>
      </c>
      <c r="D2896">
        <v>2020</v>
      </c>
      <c r="F2896" t="s">
        <v>7498</v>
      </c>
      <c r="G2896" t="s">
        <v>7499</v>
      </c>
      <c r="H2896" t="s">
        <v>7404</v>
      </c>
      <c r="I2896" t="s">
        <v>7500</v>
      </c>
      <c r="J2896" t="s">
        <v>58</v>
      </c>
      <c r="K2896" t="s">
        <v>59</v>
      </c>
      <c r="L2896" s="5">
        <v>0</v>
      </c>
      <c r="M2896" s="5">
        <v>0</v>
      </c>
      <c r="N2896" s="5">
        <f t="shared" si="495"/>
        <v>0</v>
      </c>
      <c r="O2896" s="5">
        <v>0</v>
      </c>
      <c r="P2896" s="5">
        <v>0</v>
      </c>
      <c r="Q2896" s="5">
        <f t="shared" si="496"/>
        <v>0</v>
      </c>
      <c r="R2896" s="5">
        <v>0</v>
      </c>
      <c r="S2896" s="5">
        <v>0</v>
      </c>
      <c r="T2896" s="5">
        <f t="shared" si="497"/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f t="shared" si="500"/>
        <v>0</v>
      </c>
      <c r="Z2896" s="5">
        <v>0</v>
      </c>
      <c r="AA2896" s="5">
        <v>1</v>
      </c>
      <c r="AB2896" s="5">
        <f t="shared" si="501"/>
        <v>1</v>
      </c>
      <c r="AC2896" s="5">
        <v>0</v>
      </c>
      <c r="AD2896" s="5">
        <v>0</v>
      </c>
      <c r="AE2896" s="5">
        <f t="shared" si="502"/>
        <v>0</v>
      </c>
      <c r="AF2896" s="5">
        <v>0</v>
      </c>
      <c r="AG2896" s="6">
        <v>43853</v>
      </c>
      <c r="AH2896" s="5">
        <v>1</v>
      </c>
      <c r="AI2896" s="5">
        <v>0</v>
      </c>
      <c r="AJ2896" s="5">
        <v>0</v>
      </c>
      <c r="AK2896" s="5">
        <f t="shared" si="503"/>
        <v>0</v>
      </c>
      <c r="AL2896" s="5">
        <v>0</v>
      </c>
      <c r="AM2896" s="5">
        <v>0</v>
      </c>
      <c r="AN2896" s="5">
        <f t="shared" si="504"/>
        <v>0</v>
      </c>
      <c r="AO2896" s="5">
        <v>0</v>
      </c>
      <c r="AP2896" s="5">
        <v>0</v>
      </c>
      <c r="AQ2896" s="5">
        <f t="shared" si="505"/>
        <v>0</v>
      </c>
      <c r="AR2896" s="5">
        <v>0</v>
      </c>
      <c r="AS2896" s="6"/>
      <c r="AT2896" s="5">
        <v>0</v>
      </c>
      <c r="AU2896" s="5">
        <v>0</v>
      </c>
      <c r="AV2896" t="str">
        <f t="shared" si="498"/>
        <v>N</v>
      </c>
      <c r="AW2896" t="s">
        <v>60</v>
      </c>
      <c r="AX2896" t="s">
        <v>61</v>
      </c>
      <c r="AY2896" t="s">
        <v>2637</v>
      </c>
      <c r="AZ2896" t="s">
        <v>2637</v>
      </c>
      <c r="BA2896" t="str">
        <f t="shared" si="499"/>
        <v>N</v>
      </c>
    </row>
    <row r="2897" spans="1:53">
      <c r="A2897" t="s">
        <v>436</v>
      </c>
      <c r="B2897" t="s">
        <v>54</v>
      </c>
      <c r="C2897" t="s">
        <v>89</v>
      </c>
      <c r="D2897">
        <v>2020</v>
      </c>
      <c r="F2897" t="s">
        <v>7501</v>
      </c>
      <c r="G2897" t="s">
        <v>7502</v>
      </c>
      <c r="H2897" t="s">
        <v>7503</v>
      </c>
      <c r="I2897" t="s">
        <v>7504</v>
      </c>
      <c r="J2897" t="s">
        <v>58</v>
      </c>
      <c r="K2897" t="s">
        <v>59</v>
      </c>
      <c r="L2897" s="5">
        <v>0</v>
      </c>
      <c r="M2897" s="5">
        <v>0</v>
      </c>
      <c r="N2897" s="5">
        <f t="shared" si="495"/>
        <v>0</v>
      </c>
      <c r="O2897" s="5">
        <v>0</v>
      </c>
      <c r="P2897" s="5">
        <v>0</v>
      </c>
      <c r="Q2897" s="5">
        <f t="shared" si="496"/>
        <v>0</v>
      </c>
      <c r="R2897" s="5">
        <v>0</v>
      </c>
      <c r="S2897" s="5">
        <v>0</v>
      </c>
      <c r="T2897" s="5">
        <f t="shared" si="497"/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f t="shared" si="500"/>
        <v>0</v>
      </c>
      <c r="Z2897" s="5">
        <v>0</v>
      </c>
      <c r="AA2897" s="5">
        <v>1</v>
      </c>
      <c r="AB2897" s="5">
        <f t="shared" si="501"/>
        <v>1</v>
      </c>
      <c r="AC2897" s="5">
        <v>0</v>
      </c>
      <c r="AD2897" s="5">
        <v>0</v>
      </c>
      <c r="AE2897" s="5">
        <f t="shared" si="502"/>
        <v>0</v>
      </c>
      <c r="AF2897" s="5">
        <v>0</v>
      </c>
      <c r="AG2897" s="6">
        <v>43872</v>
      </c>
      <c r="AH2897" s="5">
        <v>1</v>
      </c>
      <c r="AI2897" s="5">
        <v>0</v>
      </c>
      <c r="AJ2897" s="5">
        <v>0</v>
      </c>
      <c r="AK2897" s="5">
        <f t="shared" si="503"/>
        <v>0</v>
      </c>
      <c r="AL2897" s="5">
        <v>0</v>
      </c>
      <c r="AM2897" s="5">
        <v>0</v>
      </c>
      <c r="AN2897" s="5">
        <f t="shared" si="504"/>
        <v>0</v>
      </c>
      <c r="AO2897" s="5">
        <v>0</v>
      </c>
      <c r="AP2897" s="5">
        <v>0</v>
      </c>
      <c r="AQ2897" s="5">
        <f t="shared" si="505"/>
        <v>0</v>
      </c>
      <c r="AR2897" s="5">
        <v>0</v>
      </c>
      <c r="AS2897" s="6"/>
      <c r="AT2897" s="5">
        <v>0</v>
      </c>
      <c r="AU2897" s="5">
        <v>0</v>
      </c>
      <c r="AV2897" t="str">
        <f t="shared" si="498"/>
        <v>N</v>
      </c>
      <c r="AW2897" t="s">
        <v>60</v>
      </c>
      <c r="AX2897" t="s">
        <v>61</v>
      </c>
      <c r="AY2897" t="s">
        <v>2637</v>
      </c>
      <c r="AZ2897" t="s">
        <v>2637</v>
      </c>
      <c r="BA2897" t="str">
        <f t="shared" si="499"/>
        <v>N</v>
      </c>
    </row>
    <row r="2898" spans="1:53">
      <c r="A2898" t="s">
        <v>436</v>
      </c>
      <c r="B2898" t="s">
        <v>54</v>
      </c>
      <c r="C2898" t="s">
        <v>89</v>
      </c>
      <c r="D2898">
        <v>2020</v>
      </c>
      <c r="F2898" t="s">
        <v>7505</v>
      </c>
      <c r="G2898" t="s">
        <v>7506</v>
      </c>
      <c r="H2898" t="s">
        <v>6562</v>
      </c>
      <c r="I2898" t="s">
        <v>7507</v>
      </c>
      <c r="J2898" t="s">
        <v>58</v>
      </c>
      <c r="K2898" t="s">
        <v>59</v>
      </c>
      <c r="L2898" s="5">
        <v>0</v>
      </c>
      <c r="M2898" s="5">
        <v>0</v>
      </c>
      <c r="N2898" s="5">
        <f t="shared" si="495"/>
        <v>0</v>
      </c>
      <c r="O2898" s="5">
        <v>0</v>
      </c>
      <c r="P2898" s="5">
        <v>0</v>
      </c>
      <c r="Q2898" s="5">
        <f t="shared" si="496"/>
        <v>0</v>
      </c>
      <c r="R2898" s="5">
        <v>0</v>
      </c>
      <c r="S2898" s="5">
        <v>0</v>
      </c>
      <c r="T2898" s="5">
        <f t="shared" si="497"/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f t="shared" si="500"/>
        <v>0</v>
      </c>
      <c r="Z2898" s="5">
        <v>0</v>
      </c>
      <c r="AA2898" s="5">
        <v>1</v>
      </c>
      <c r="AB2898" s="5">
        <f t="shared" si="501"/>
        <v>1</v>
      </c>
      <c r="AC2898" s="5">
        <v>0</v>
      </c>
      <c r="AD2898" s="5">
        <v>0</v>
      </c>
      <c r="AE2898" s="5">
        <f t="shared" si="502"/>
        <v>0</v>
      </c>
      <c r="AF2898" s="5">
        <v>0</v>
      </c>
      <c r="AG2898" s="6">
        <v>43935</v>
      </c>
      <c r="AH2898" s="5">
        <v>1</v>
      </c>
      <c r="AI2898" s="5">
        <v>0</v>
      </c>
      <c r="AJ2898" s="5">
        <v>0</v>
      </c>
      <c r="AK2898" s="5">
        <f t="shared" si="503"/>
        <v>0</v>
      </c>
      <c r="AL2898" s="5">
        <v>0</v>
      </c>
      <c r="AM2898" s="5">
        <v>0</v>
      </c>
      <c r="AN2898" s="5">
        <f t="shared" si="504"/>
        <v>0</v>
      </c>
      <c r="AO2898" s="5">
        <v>0</v>
      </c>
      <c r="AP2898" s="5">
        <v>0</v>
      </c>
      <c r="AQ2898" s="5">
        <f t="shared" si="505"/>
        <v>0</v>
      </c>
      <c r="AR2898" s="5">
        <v>0</v>
      </c>
      <c r="AS2898" s="6"/>
      <c r="AT2898" s="5">
        <v>0</v>
      </c>
      <c r="AU2898" s="5">
        <v>0</v>
      </c>
      <c r="AV2898" t="str">
        <f t="shared" si="498"/>
        <v>N</v>
      </c>
      <c r="AW2898" t="s">
        <v>60</v>
      </c>
      <c r="AX2898" t="s">
        <v>61</v>
      </c>
      <c r="AY2898" t="s">
        <v>2637</v>
      </c>
      <c r="AZ2898" t="s">
        <v>2637</v>
      </c>
      <c r="BA2898" t="str">
        <f t="shared" si="499"/>
        <v>N</v>
      </c>
    </row>
    <row r="2899" spans="1:53">
      <c r="A2899" t="s">
        <v>436</v>
      </c>
      <c r="B2899" t="s">
        <v>54</v>
      </c>
      <c r="C2899" t="s">
        <v>89</v>
      </c>
      <c r="D2899">
        <v>2020</v>
      </c>
      <c r="F2899" t="s">
        <v>7508</v>
      </c>
      <c r="G2899" t="s">
        <v>7509</v>
      </c>
      <c r="H2899" t="s">
        <v>7510</v>
      </c>
      <c r="I2899" t="s">
        <v>7511</v>
      </c>
      <c r="J2899" t="s">
        <v>58</v>
      </c>
      <c r="K2899" t="s">
        <v>59</v>
      </c>
      <c r="L2899" s="5">
        <v>0</v>
      </c>
      <c r="M2899" s="5">
        <v>0</v>
      </c>
      <c r="N2899" s="5">
        <f t="shared" si="495"/>
        <v>0</v>
      </c>
      <c r="O2899" s="5">
        <v>0</v>
      </c>
      <c r="P2899" s="5">
        <v>0</v>
      </c>
      <c r="Q2899" s="5">
        <f t="shared" si="496"/>
        <v>0</v>
      </c>
      <c r="R2899" s="5">
        <v>0</v>
      </c>
      <c r="S2899" s="5">
        <v>0</v>
      </c>
      <c r="T2899" s="5">
        <f t="shared" si="497"/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f t="shared" si="500"/>
        <v>0</v>
      </c>
      <c r="Z2899" s="5">
        <v>0</v>
      </c>
      <c r="AA2899" s="5">
        <v>1</v>
      </c>
      <c r="AB2899" s="5">
        <f t="shared" si="501"/>
        <v>1</v>
      </c>
      <c r="AC2899" s="5">
        <v>0</v>
      </c>
      <c r="AD2899" s="5">
        <v>0</v>
      </c>
      <c r="AE2899" s="5">
        <f t="shared" si="502"/>
        <v>0</v>
      </c>
      <c r="AF2899" s="5">
        <v>0</v>
      </c>
      <c r="AG2899" s="6">
        <v>44028</v>
      </c>
      <c r="AH2899" s="5">
        <v>1</v>
      </c>
      <c r="AI2899" s="5">
        <v>0</v>
      </c>
      <c r="AJ2899" s="5">
        <v>0</v>
      </c>
      <c r="AK2899" s="5">
        <f t="shared" si="503"/>
        <v>0</v>
      </c>
      <c r="AL2899" s="5">
        <v>0</v>
      </c>
      <c r="AM2899" s="5">
        <v>0</v>
      </c>
      <c r="AN2899" s="5">
        <f t="shared" si="504"/>
        <v>0</v>
      </c>
      <c r="AO2899" s="5">
        <v>0</v>
      </c>
      <c r="AP2899" s="5">
        <v>0</v>
      </c>
      <c r="AQ2899" s="5">
        <f t="shared" si="505"/>
        <v>0</v>
      </c>
      <c r="AR2899" s="5">
        <v>0</v>
      </c>
      <c r="AS2899" s="6"/>
      <c r="AT2899" s="5">
        <v>0</v>
      </c>
      <c r="AU2899" s="5">
        <v>0</v>
      </c>
      <c r="AV2899" t="str">
        <f t="shared" si="498"/>
        <v>N</v>
      </c>
      <c r="AW2899" t="s">
        <v>60</v>
      </c>
      <c r="AX2899" t="s">
        <v>61</v>
      </c>
      <c r="AY2899" t="s">
        <v>2637</v>
      </c>
      <c r="AZ2899" t="s">
        <v>2637</v>
      </c>
      <c r="BA2899" t="str">
        <f t="shared" si="499"/>
        <v>N</v>
      </c>
    </row>
    <row r="2900" spans="1:53">
      <c r="A2900" t="s">
        <v>436</v>
      </c>
      <c r="B2900" t="s">
        <v>54</v>
      </c>
      <c r="C2900" t="s">
        <v>89</v>
      </c>
      <c r="D2900">
        <v>2020</v>
      </c>
      <c r="F2900" t="s">
        <v>7512</v>
      </c>
      <c r="G2900" t="s">
        <v>7513</v>
      </c>
      <c r="H2900" t="s">
        <v>4884</v>
      </c>
      <c r="I2900" t="s">
        <v>7514</v>
      </c>
      <c r="J2900" t="s">
        <v>58</v>
      </c>
      <c r="K2900" t="s">
        <v>59</v>
      </c>
      <c r="L2900" s="5">
        <v>0</v>
      </c>
      <c r="M2900" s="5">
        <v>0</v>
      </c>
      <c r="N2900" s="5">
        <f t="shared" si="495"/>
        <v>0</v>
      </c>
      <c r="O2900" s="5">
        <v>0</v>
      </c>
      <c r="P2900" s="5">
        <v>0</v>
      </c>
      <c r="Q2900" s="5">
        <f t="shared" si="496"/>
        <v>0</v>
      </c>
      <c r="R2900" s="5">
        <v>0</v>
      </c>
      <c r="S2900" s="5">
        <v>0</v>
      </c>
      <c r="T2900" s="5">
        <f t="shared" si="497"/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f t="shared" si="500"/>
        <v>0</v>
      </c>
      <c r="Z2900" s="5">
        <v>0</v>
      </c>
      <c r="AA2900" s="5">
        <v>1</v>
      </c>
      <c r="AB2900" s="5">
        <f t="shared" si="501"/>
        <v>1</v>
      </c>
      <c r="AC2900" s="5">
        <v>0</v>
      </c>
      <c r="AD2900" s="5">
        <v>0</v>
      </c>
      <c r="AE2900" s="5">
        <f t="shared" si="502"/>
        <v>0</v>
      </c>
      <c r="AF2900" s="5">
        <v>0</v>
      </c>
      <c r="AG2900" s="6">
        <v>43899</v>
      </c>
      <c r="AH2900" s="5">
        <v>1</v>
      </c>
      <c r="AI2900" s="5">
        <v>0</v>
      </c>
      <c r="AJ2900" s="5">
        <v>0</v>
      </c>
      <c r="AK2900" s="5">
        <f t="shared" si="503"/>
        <v>0</v>
      </c>
      <c r="AL2900" s="5">
        <v>0</v>
      </c>
      <c r="AM2900" s="5">
        <v>0</v>
      </c>
      <c r="AN2900" s="5">
        <f t="shared" si="504"/>
        <v>0</v>
      </c>
      <c r="AO2900" s="5">
        <v>0</v>
      </c>
      <c r="AP2900" s="5">
        <v>0</v>
      </c>
      <c r="AQ2900" s="5">
        <f t="shared" si="505"/>
        <v>0</v>
      </c>
      <c r="AR2900" s="5">
        <v>0</v>
      </c>
      <c r="AS2900" s="6"/>
      <c r="AT2900" s="5">
        <v>0</v>
      </c>
      <c r="AU2900" s="5">
        <v>0</v>
      </c>
      <c r="AV2900" t="str">
        <f t="shared" si="498"/>
        <v>N</v>
      </c>
      <c r="AW2900" t="s">
        <v>60</v>
      </c>
      <c r="AX2900" t="s">
        <v>61</v>
      </c>
      <c r="AY2900" t="s">
        <v>2637</v>
      </c>
      <c r="AZ2900" t="s">
        <v>2637</v>
      </c>
      <c r="BA2900" t="str">
        <f t="shared" si="499"/>
        <v>N</v>
      </c>
    </row>
    <row r="2901" spans="1:53">
      <c r="A2901" t="s">
        <v>436</v>
      </c>
      <c r="B2901" t="s">
        <v>54</v>
      </c>
      <c r="C2901" t="s">
        <v>89</v>
      </c>
      <c r="D2901">
        <v>2020</v>
      </c>
      <c r="F2901" t="s">
        <v>6528</v>
      </c>
      <c r="G2901" t="s">
        <v>6529</v>
      </c>
      <c r="H2901" t="s">
        <v>2720</v>
      </c>
      <c r="I2901" t="s">
        <v>7515</v>
      </c>
      <c r="J2901" t="s">
        <v>58</v>
      </c>
      <c r="K2901" t="s">
        <v>59</v>
      </c>
      <c r="L2901" s="5">
        <v>0</v>
      </c>
      <c r="M2901" s="5">
        <v>0</v>
      </c>
      <c r="N2901" s="5">
        <f t="shared" si="495"/>
        <v>0</v>
      </c>
      <c r="O2901" s="5">
        <v>0</v>
      </c>
      <c r="P2901" s="5">
        <v>0</v>
      </c>
      <c r="Q2901" s="5">
        <f t="shared" si="496"/>
        <v>0</v>
      </c>
      <c r="R2901" s="5">
        <v>0</v>
      </c>
      <c r="S2901" s="5">
        <v>0</v>
      </c>
      <c r="T2901" s="5">
        <f t="shared" si="497"/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f t="shared" si="500"/>
        <v>0</v>
      </c>
      <c r="Z2901" s="5">
        <v>0</v>
      </c>
      <c r="AA2901" s="5">
        <v>1</v>
      </c>
      <c r="AB2901" s="5">
        <f t="shared" si="501"/>
        <v>1</v>
      </c>
      <c r="AC2901" s="5">
        <v>0</v>
      </c>
      <c r="AD2901" s="5">
        <v>0</v>
      </c>
      <c r="AE2901" s="5">
        <f t="shared" si="502"/>
        <v>0</v>
      </c>
      <c r="AF2901" s="5">
        <v>0</v>
      </c>
      <c r="AG2901" s="6">
        <v>44173</v>
      </c>
      <c r="AH2901" s="5">
        <v>1</v>
      </c>
      <c r="AI2901" s="5">
        <v>0</v>
      </c>
      <c r="AJ2901" s="5">
        <v>0</v>
      </c>
      <c r="AK2901" s="5">
        <f t="shared" si="503"/>
        <v>0</v>
      </c>
      <c r="AL2901" s="5">
        <v>0</v>
      </c>
      <c r="AM2901" s="5">
        <v>0</v>
      </c>
      <c r="AN2901" s="5">
        <f t="shared" si="504"/>
        <v>0</v>
      </c>
      <c r="AO2901" s="5">
        <v>0</v>
      </c>
      <c r="AP2901" s="5">
        <v>0</v>
      </c>
      <c r="AQ2901" s="5">
        <f t="shared" si="505"/>
        <v>0</v>
      </c>
      <c r="AR2901" s="5">
        <v>0</v>
      </c>
      <c r="AS2901" s="6"/>
      <c r="AT2901" s="5">
        <v>0</v>
      </c>
      <c r="AU2901" s="5">
        <v>0</v>
      </c>
      <c r="AV2901" t="str">
        <f t="shared" si="498"/>
        <v>N</v>
      </c>
      <c r="AW2901" t="s">
        <v>60</v>
      </c>
      <c r="AX2901" t="s">
        <v>61</v>
      </c>
      <c r="AY2901" t="s">
        <v>2637</v>
      </c>
      <c r="AZ2901" t="s">
        <v>2637</v>
      </c>
      <c r="BA2901" t="str">
        <f t="shared" si="499"/>
        <v>N</v>
      </c>
    </row>
    <row r="2902" spans="1:53">
      <c r="A2902" t="s">
        <v>436</v>
      </c>
      <c r="B2902" t="s">
        <v>54</v>
      </c>
      <c r="C2902" t="s">
        <v>89</v>
      </c>
      <c r="D2902">
        <v>2020</v>
      </c>
      <c r="F2902" t="s">
        <v>7516</v>
      </c>
      <c r="G2902" t="s">
        <v>7517</v>
      </c>
      <c r="H2902" t="s">
        <v>7518</v>
      </c>
      <c r="I2902" t="s">
        <v>7519</v>
      </c>
      <c r="J2902" t="s">
        <v>58</v>
      </c>
      <c r="K2902" t="s">
        <v>59</v>
      </c>
      <c r="L2902" s="5">
        <v>0</v>
      </c>
      <c r="M2902" s="5">
        <v>0</v>
      </c>
      <c r="N2902" s="5">
        <f t="shared" si="495"/>
        <v>0</v>
      </c>
      <c r="O2902" s="5">
        <v>0</v>
      </c>
      <c r="P2902" s="5">
        <v>0</v>
      </c>
      <c r="Q2902" s="5">
        <f t="shared" si="496"/>
        <v>0</v>
      </c>
      <c r="R2902" s="5">
        <v>0</v>
      </c>
      <c r="S2902" s="5">
        <v>0</v>
      </c>
      <c r="T2902" s="5">
        <f t="shared" si="497"/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f t="shared" si="500"/>
        <v>0</v>
      </c>
      <c r="Z2902" s="5">
        <v>0</v>
      </c>
      <c r="AA2902" s="5">
        <v>1</v>
      </c>
      <c r="AB2902" s="5">
        <f t="shared" si="501"/>
        <v>1</v>
      </c>
      <c r="AC2902" s="5">
        <v>0</v>
      </c>
      <c r="AD2902" s="5">
        <v>0</v>
      </c>
      <c r="AE2902" s="5">
        <f t="shared" si="502"/>
        <v>0</v>
      </c>
      <c r="AF2902" s="5">
        <v>0</v>
      </c>
      <c r="AG2902" s="6">
        <v>43965</v>
      </c>
      <c r="AH2902" s="5">
        <v>1</v>
      </c>
      <c r="AI2902" s="5">
        <v>0</v>
      </c>
      <c r="AJ2902" s="5">
        <v>0</v>
      </c>
      <c r="AK2902" s="5">
        <f t="shared" si="503"/>
        <v>0</v>
      </c>
      <c r="AL2902" s="5">
        <v>0</v>
      </c>
      <c r="AM2902" s="5">
        <v>0</v>
      </c>
      <c r="AN2902" s="5">
        <f t="shared" si="504"/>
        <v>0</v>
      </c>
      <c r="AO2902" s="5">
        <v>0</v>
      </c>
      <c r="AP2902" s="5">
        <v>0</v>
      </c>
      <c r="AQ2902" s="5">
        <f t="shared" si="505"/>
        <v>0</v>
      </c>
      <c r="AR2902" s="5">
        <v>0</v>
      </c>
      <c r="AS2902" s="6"/>
      <c r="AT2902" s="5">
        <v>0</v>
      </c>
      <c r="AU2902" s="5">
        <v>0</v>
      </c>
      <c r="AV2902" t="str">
        <f t="shared" si="498"/>
        <v>N</v>
      </c>
      <c r="AW2902" t="s">
        <v>60</v>
      </c>
      <c r="AX2902" t="s">
        <v>61</v>
      </c>
      <c r="AY2902" t="s">
        <v>2637</v>
      </c>
      <c r="AZ2902" t="s">
        <v>2637</v>
      </c>
      <c r="BA2902" t="str">
        <f t="shared" si="499"/>
        <v>N</v>
      </c>
    </row>
    <row r="2903" spans="1:53">
      <c r="A2903" t="s">
        <v>436</v>
      </c>
      <c r="B2903" t="s">
        <v>54</v>
      </c>
      <c r="C2903" t="s">
        <v>89</v>
      </c>
      <c r="D2903">
        <v>2020</v>
      </c>
      <c r="F2903" t="s">
        <v>7520</v>
      </c>
      <c r="G2903" t="s">
        <v>7521</v>
      </c>
      <c r="H2903" t="s">
        <v>7522</v>
      </c>
      <c r="I2903" t="s">
        <v>7523</v>
      </c>
      <c r="J2903" t="s">
        <v>58</v>
      </c>
      <c r="K2903" t="s">
        <v>59</v>
      </c>
      <c r="L2903" s="5">
        <v>0</v>
      </c>
      <c r="M2903" s="5">
        <v>0</v>
      </c>
      <c r="N2903" s="5">
        <f t="shared" si="495"/>
        <v>0</v>
      </c>
      <c r="O2903" s="5">
        <v>0</v>
      </c>
      <c r="P2903" s="5">
        <v>0</v>
      </c>
      <c r="Q2903" s="5">
        <f t="shared" si="496"/>
        <v>0</v>
      </c>
      <c r="R2903" s="5">
        <v>0</v>
      </c>
      <c r="S2903" s="5">
        <v>0</v>
      </c>
      <c r="T2903" s="5">
        <f t="shared" si="497"/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f t="shared" si="500"/>
        <v>0</v>
      </c>
      <c r="Z2903" s="5">
        <v>0</v>
      </c>
      <c r="AA2903" s="5">
        <v>1</v>
      </c>
      <c r="AB2903" s="5">
        <f t="shared" si="501"/>
        <v>1</v>
      </c>
      <c r="AC2903" s="5">
        <v>0</v>
      </c>
      <c r="AD2903" s="5">
        <v>0</v>
      </c>
      <c r="AE2903" s="5">
        <f t="shared" si="502"/>
        <v>0</v>
      </c>
      <c r="AF2903" s="5">
        <v>0</v>
      </c>
      <c r="AG2903" s="6">
        <v>43951</v>
      </c>
      <c r="AH2903" s="5">
        <v>1</v>
      </c>
      <c r="AI2903" s="5">
        <v>0</v>
      </c>
      <c r="AJ2903" s="5">
        <v>0</v>
      </c>
      <c r="AK2903" s="5">
        <f t="shared" si="503"/>
        <v>0</v>
      </c>
      <c r="AL2903" s="5">
        <v>0</v>
      </c>
      <c r="AM2903" s="5">
        <v>0</v>
      </c>
      <c r="AN2903" s="5">
        <f t="shared" si="504"/>
        <v>0</v>
      </c>
      <c r="AO2903" s="5">
        <v>0</v>
      </c>
      <c r="AP2903" s="5">
        <v>0</v>
      </c>
      <c r="AQ2903" s="5">
        <f t="shared" si="505"/>
        <v>0</v>
      </c>
      <c r="AR2903" s="5">
        <v>0</v>
      </c>
      <c r="AS2903" s="6"/>
      <c r="AT2903" s="5">
        <v>0</v>
      </c>
      <c r="AU2903" s="5">
        <v>0</v>
      </c>
      <c r="AV2903" t="str">
        <f t="shared" si="498"/>
        <v>N</v>
      </c>
      <c r="AW2903" t="s">
        <v>60</v>
      </c>
      <c r="AX2903" t="s">
        <v>61</v>
      </c>
      <c r="AY2903" t="s">
        <v>2637</v>
      </c>
      <c r="AZ2903" t="s">
        <v>2637</v>
      </c>
      <c r="BA2903" t="str">
        <f t="shared" si="499"/>
        <v>N</v>
      </c>
    </row>
    <row r="2904" spans="1:53">
      <c r="A2904" t="s">
        <v>436</v>
      </c>
      <c r="B2904" t="s">
        <v>54</v>
      </c>
      <c r="C2904" t="s">
        <v>89</v>
      </c>
      <c r="D2904">
        <v>2020</v>
      </c>
      <c r="F2904" t="s">
        <v>7524</v>
      </c>
      <c r="G2904" t="s">
        <v>7525</v>
      </c>
      <c r="H2904" t="s">
        <v>5030</v>
      </c>
      <c r="I2904" t="s">
        <v>7526</v>
      </c>
      <c r="J2904" t="s">
        <v>58</v>
      </c>
      <c r="K2904" t="s">
        <v>59</v>
      </c>
      <c r="L2904" s="5">
        <v>0</v>
      </c>
      <c r="M2904" s="5">
        <v>0</v>
      </c>
      <c r="N2904" s="5">
        <f t="shared" si="495"/>
        <v>0</v>
      </c>
      <c r="O2904" s="5">
        <v>0</v>
      </c>
      <c r="P2904" s="5">
        <v>0</v>
      </c>
      <c r="Q2904" s="5">
        <f t="shared" si="496"/>
        <v>0</v>
      </c>
      <c r="R2904" s="5">
        <v>0</v>
      </c>
      <c r="S2904" s="5">
        <v>0</v>
      </c>
      <c r="T2904" s="5">
        <f t="shared" si="497"/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f t="shared" si="500"/>
        <v>0</v>
      </c>
      <c r="Z2904" s="5">
        <v>0</v>
      </c>
      <c r="AA2904" s="5">
        <v>1</v>
      </c>
      <c r="AB2904" s="5">
        <f t="shared" si="501"/>
        <v>1</v>
      </c>
      <c r="AC2904" s="5">
        <v>0</v>
      </c>
      <c r="AD2904" s="5">
        <v>0</v>
      </c>
      <c r="AE2904" s="5">
        <f t="shared" si="502"/>
        <v>0</v>
      </c>
      <c r="AF2904" s="5">
        <v>0</v>
      </c>
      <c r="AG2904" s="6">
        <v>43871</v>
      </c>
      <c r="AH2904" s="5">
        <v>1</v>
      </c>
      <c r="AI2904" s="5">
        <v>0</v>
      </c>
      <c r="AJ2904" s="5">
        <v>0</v>
      </c>
      <c r="AK2904" s="5">
        <f t="shared" si="503"/>
        <v>0</v>
      </c>
      <c r="AL2904" s="5">
        <v>0</v>
      </c>
      <c r="AM2904" s="5">
        <v>0</v>
      </c>
      <c r="AN2904" s="5">
        <f t="shared" si="504"/>
        <v>0</v>
      </c>
      <c r="AO2904" s="5">
        <v>0</v>
      </c>
      <c r="AP2904" s="5">
        <v>0</v>
      </c>
      <c r="AQ2904" s="5">
        <f t="shared" si="505"/>
        <v>0</v>
      </c>
      <c r="AR2904" s="5">
        <v>0</v>
      </c>
      <c r="AS2904" s="6"/>
      <c r="AT2904" s="5">
        <v>0</v>
      </c>
      <c r="AU2904" s="5">
        <v>0</v>
      </c>
      <c r="AV2904" t="str">
        <f t="shared" si="498"/>
        <v>N</v>
      </c>
      <c r="AW2904" t="s">
        <v>60</v>
      </c>
      <c r="AX2904" t="s">
        <v>61</v>
      </c>
      <c r="AY2904" t="s">
        <v>2637</v>
      </c>
      <c r="AZ2904" t="s">
        <v>2637</v>
      </c>
      <c r="BA2904" t="str">
        <f t="shared" si="499"/>
        <v>N</v>
      </c>
    </row>
    <row r="2905" spans="1:53">
      <c r="A2905" t="s">
        <v>436</v>
      </c>
      <c r="B2905" t="s">
        <v>54</v>
      </c>
      <c r="C2905" t="s">
        <v>89</v>
      </c>
      <c r="D2905">
        <v>2020</v>
      </c>
      <c r="F2905" t="s">
        <v>7527</v>
      </c>
      <c r="G2905" t="s">
        <v>7528</v>
      </c>
      <c r="H2905" t="s">
        <v>7529</v>
      </c>
      <c r="I2905" t="s">
        <v>7530</v>
      </c>
      <c r="J2905" t="s">
        <v>58</v>
      </c>
      <c r="K2905" t="s">
        <v>59</v>
      </c>
      <c r="L2905" s="5">
        <v>0</v>
      </c>
      <c r="M2905" s="5">
        <v>0</v>
      </c>
      <c r="N2905" s="5">
        <f t="shared" si="495"/>
        <v>0</v>
      </c>
      <c r="O2905" s="5">
        <v>0</v>
      </c>
      <c r="P2905" s="5">
        <v>0</v>
      </c>
      <c r="Q2905" s="5">
        <f t="shared" si="496"/>
        <v>0</v>
      </c>
      <c r="R2905" s="5">
        <v>0</v>
      </c>
      <c r="S2905" s="5">
        <v>0</v>
      </c>
      <c r="T2905" s="5">
        <f t="shared" si="497"/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f t="shared" si="500"/>
        <v>0</v>
      </c>
      <c r="Z2905" s="5">
        <v>0</v>
      </c>
      <c r="AA2905" s="5">
        <v>1</v>
      </c>
      <c r="AB2905" s="5">
        <f t="shared" si="501"/>
        <v>1</v>
      </c>
      <c r="AC2905" s="5">
        <v>0</v>
      </c>
      <c r="AD2905" s="5">
        <v>0</v>
      </c>
      <c r="AE2905" s="5">
        <f t="shared" si="502"/>
        <v>0</v>
      </c>
      <c r="AF2905" s="5">
        <v>0</v>
      </c>
      <c r="AG2905" s="6">
        <v>43836</v>
      </c>
      <c r="AH2905" s="5">
        <v>1</v>
      </c>
      <c r="AI2905" s="5">
        <v>0</v>
      </c>
      <c r="AJ2905" s="5">
        <v>0</v>
      </c>
      <c r="AK2905" s="5">
        <f t="shared" si="503"/>
        <v>0</v>
      </c>
      <c r="AL2905" s="5">
        <v>0</v>
      </c>
      <c r="AM2905" s="5">
        <v>0</v>
      </c>
      <c r="AN2905" s="5">
        <f t="shared" si="504"/>
        <v>0</v>
      </c>
      <c r="AO2905" s="5">
        <v>0</v>
      </c>
      <c r="AP2905" s="5">
        <v>0</v>
      </c>
      <c r="AQ2905" s="5">
        <f t="shared" si="505"/>
        <v>0</v>
      </c>
      <c r="AR2905" s="5">
        <v>0</v>
      </c>
      <c r="AS2905" s="6"/>
      <c r="AT2905" s="5">
        <v>0</v>
      </c>
      <c r="AU2905" s="5">
        <v>0</v>
      </c>
      <c r="AV2905" t="str">
        <f t="shared" si="498"/>
        <v>N</v>
      </c>
      <c r="AW2905" t="s">
        <v>60</v>
      </c>
      <c r="AX2905" t="s">
        <v>61</v>
      </c>
      <c r="AY2905" t="s">
        <v>2637</v>
      </c>
      <c r="AZ2905" t="s">
        <v>2637</v>
      </c>
      <c r="BA2905" t="str">
        <f t="shared" si="499"/>
        <v>N</v>
      </c>
    </row>
    <row r="2906" spans="1:53">
      <c r="A2906" t="s">
        <v>436</v>
      </c>
      <c r="B2906" t="s">
        <v>54</v>
      </c>
      <c r="C2906" t="s">
        <v>89</v>
      </c>
      <c r="D2906">
        <v>2020</v>
      </c>
      <c r="F2906" t="s">
        <v>7531</v>
      </c>
      <c r="G2906" t="s">
        <v>7532</v>
      </c>
      <c r="H2906" t="s">
        <v>2720</v>
      </c>
      <c r="I2906" t="s">
        <v>7533</v>
      </c>
      <c r="J2906" t="s">
        <v>58</v>
      </c>
      <c r="K2906" t="s">
        <v>59</v>
      </c>
      <c r="L2906" s="5">
        <v>0</v>
      </c>
      <c r="M2906" s="5">
        <v>0</v>
      </c>
      <c r="N2906" s="5">
        <f t="shared" si="495"/>
        <v>0</v>
      </c>
      <c r="O2906" s="5">
        <v>0</v>
      </c>
      <c r="P2906" s="5">
        <v>0</v>
      </c>
      <c r="Q2906" s="5">
        <f t="shared" si="496"/>
        <v>0</v>
      </c>
      <c r="R2906" s="5">
        <v>0</v>
      </c>
      <c r="S2906" s="5">
        <v>0</v>
      </c>
      <c r="T2906" s="5">
        <f t="shared" si="497"/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f t="shared" si="500"/>
        <v>0</v>
      </c>
      <c r="Z2906" s="5">
        <v>0</v>
      </c>
      <c r="AA2906" s="5">
        <v>1</v>
      </c>
      <c r="AB2906" s="5">
        <f t="shared" si="501"/>
        <v>1</v>
      </c>
      <c r="AC2906" s="5">
        <v>0</v>
      </c>
      <c r="AD2906" s="5">
        <v>0</v>
      </c>
      <c r="AE2906" s="5">
        <f t="shared" si="502"/>
        <v>0</v>
      </c>
      <c r="AF2906" s="5">
        <v>0</v>
      </c>
      <c r="AG2906" s="6">
        <v>43999</v>
      </c>
      <c r="AH2906" s="5">
        <v>1</v>
      </c>
      <c r="AI2906" s="5">
        <v>0</v>
      </c>
      <c r="AJ2906" s="5">
        <v>0</v>
      </c>
      <c r="AK2906" s="5">
        <f t="shared" si="503"/>
        <v>0</v>
      </c>
      <c r="AL2906" s="5">
        <v>0</v>
      </c>
      <c r="AM2906" s="5">
        <v>0</v>
      </c>
      <c r="AN2906" s="5">
        <f t="shared" si="504"/>
        <v>0</v>
      </c>
      <c r="AO2906" s="5">
        <v>0</v>
      </c>
      <c r="AP2906" s="5">
        <v>0</v>
      </c>
      <c r="AQ2906" s="5">
        <f t="shared" si="505"/>
        <v>0</v>
      </c>
      <c r="AR2906" s="5">
        <v>0</v>
      </c>
      <c r="AS2906" s="6"/>
      <c r="AT2906" s="5">
        <v>0</v>
      </c>
      <c r="AU2906" s="5">
        <v>0</v>
      </c>
      <c r="AV2906" t="str">
        <f t="shared" si="498"/>
        <v>N</v>
      </c>
      <c r="AW2906" t="s">
        <v>60</v>
      </c>
      <c r="AX2906" t="s">
        <v>61</v>
      </c>
      <c r="AY2906" t="s">
        <v>2637</v>
      </c>
      <c r="AZ2906" t="s">
        <v>2637</v>
      </c>
      <c r="BA2906" t="str">
        <f t="shared" si="499"/>
        <v>N</v>
      </c>
    </row>
    <row r="2907" spans="1:53">
      <c r="A2907" t="s">
        <v>436</v>
      </c>
      <c r="B2907" t="s">
        <v>54</v>
      </c>
      <c r="C2907" t="s">
        <v>89</v>
      </c>
      <c r="D2907">
        <v>2020</v>
      </c>
      <c r="F2907" t="s">
        <v>7534</v>
      </c>
      <c r="G2907" t="s">
        <v>7535</v>
      </c>
      <c r="H2907" t="s">
        <v>7536</v>
      </c>
      <c r="I2907" t="s">
        <v>7537</v>
      </c>
      <c r="J2907" t="s">
        <v>58</v>
      </c>
      <c r="K2907" t="s">
        <v>59</v>
      </c>
      <c r="L2907" s="5">
        <v>0</v>
      </c>
      <c r="M2907" s="5">
        <v>0</v>
      </c>
      <c r="N2907" s="5">
        <f t="shared" si="495"/>
        <v>0</v>
      </c>
      <c r="O2907" s="5">
        <v>0</v>
      </c>
      <c r="P2907" s="5">
        <v>0</v>
      </c>
      <c r="Q2907" s="5">
        <f t="shared" si="496"/>
        <v>0</v>
      </c>
      <c r="R2907" s="5">
        <v>0</v>
      </c>
      <c r="S2907" s="5">
        <v>0</v>
      </c>
      <c r="T2907" s="5">
        <f t="shared" si="497"/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f t="shared" si="500"/>
        <v>0</v>
      </c>
      <c r="Z2907" s="5">
        <v>0</v>
      </c>
      <c r="AA2907" s="5">
        <v>1</v>
      </c>
      <c r="AB2907" s="5">
        <f t="shared" si="501"/>
        <v>1</v>
      </c>
      <c r="AC2907" s="5">
        <v>0</v>
      </c>
      <c r="AD2907" s="5">
        <v>0</v>
      </c>
      <c r="AE2907" s="5">
        <f t="shared" si="502"/>
        <v>0</v>
      </c>
      <c r="AF2907" s="5">
        <v>0</v>
      </c>
      <c r="AG2907" s="6">
        <v>43881</v>
      </c>
      <c r="AH2907" s="5">
        <v>1</v>
      </c>
      <c r="AI2907" s="5">
        <v>0</v>
      </c>
      <c r="AJ2907" s="5">
        <v>0</v>
      </c>
      <c r="AK2907" s="5">
        <f t="shared" si="503"/>
        <v>0</v>
      </c>
      <c r="AL2907" s="5">
        <v>0</v>
      </c>
      <c r="AM2907" s="5">
        <v>0</v>
      </c>
      <c r="AN2907" s="5">
        <f t="shared" si="504"/>
        <v>0</v>
      </c>
      <c r="AO2907" s="5">
        <v>0</v>
      </c>
      <c r="AP2907" s="5">
        <v>0</v>
      </c>
      <c r="AQ2907" s="5">
        <f t="shared" si="505"/>
        <v>0</v>
      </c>
      <c r="AR2907" s="5">
        <v>0</v>
      </c>
      <c r="AS2907" s="6"/>
      <c r="AT2907" s="5">
        <v>0</v>
      </c>
      <c r="AU2907" s="5">
        <v>0</v>
      </c>
      <c r="AV2907" t="str">
        <f t="shared" si="498"/>
        <v>N</v>
      </c>
      <c r="AW2907" t="s">
        <v>60</v>
      </c>
      <c r="AX2907" t="s">
        <v>61</v>
      </c>
      <c r="AY2907" t="s">
        <v>2637</v>
      </c>
      <c r="AZ2907" t="s">
        <v>2637</v>
      </c>
      <c r="BA2907" t="str">
        <f t="shared" si="499"/>
        <v>N</v>
      </c>
    </row>
    <row r="2908" spans="1:53">
      <c r="A2908" t="s">
        <v>436</v>
      </c>
      <c r="B2908" t="s">
        <v>54</v>
      </c>
      <c r="C2908" t="s">
        <v>89</v>
      </c>
      <c r="D2908">
        <v>2020</v>
      </c>
      <c r="F2908" t="s">
        <v>6915</v>
      </c>
      <c r="G2908" t="s">
        <v>6916</v>
      </c>
      <c r="H2908" t="s">
        <v>2720</v>
      </c>
      <c r="I2908" t="s">
        <v>7538</v>
      </c>
      <c r="J2908" t="s">
        <v>58</v>
      </c>
      <c r="K2908" t="s">
        <v>59</v>
      </c>
      <c r="L2908" s="5">
        <v>0</v>
      </c>
      <c r="M2908" s="5">
        <v>0</v>
      </c>
      <c r="N2908" s="5">
        <f t="shared" si="495"/>
        <v>0</v>
      </c>
      <c r="O2908" s="5">
        <v>0</v>
      </c>
      <c r="P2908" s="5">
        <v>0</v>
      </c>
      <c r="Q2908" s="5">
        <f t="shared" si="496"/>
        <v>0</v>
      </c>
      <c r="R2908" s="5">
        <v>0</v>
      </c>
      <c r="S2908" s="5">
        <v>0</v>
      </c>
      <c r="T2908" s="5">
        <f t="shared" si="497"/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f t="shared" si="500"/>
        <v>0</v>
      </c>
      <c r="Z2908" s="5">
        <v>0</v>
      </c>
      <c r="AA2908" s="5">
        <v>1</v>
      </c>
      <c r="AB2908" s="5">
        <f t="shared" si="501"/>
        <v>1</v>
      </c>
      <c r="AC2908" s="5">
        <v>0</v>
      </c>
      <c r="AD2908" s="5">
        <v>0</v>
      </c>
      <c r="AE2908" s="5">
        <f t="shared" si="502"/>
        <v>0</v>
      </c>
      <c r="AF2908" s="5">
        <v>0</v>
      </c>
      <c r="AG2908" s="6">
        <v>43839</v>
      </c>
      <c r="AH2908" s="5">
        <v>1</v>
      </c>
      <c r="AI2908" s="5">
        <v>0</v>
      </c>
      <c r="AJ2908" s="5">
        <v>0</v>
      </c>
      <c r="AK2908" s="5">
        <f t="shared" si="503"/>
        <v>0</v>
      </c>
      <c r="AL2908" s="5">
        <v>0</v>
      </c>
      <c r="AM2908" s="5">
        <v>0</v>
      </c>
      <c r="AN2908" s="5">
        <f t="shared" si="504"/>
        <v>0</v>
      </c>
      <c r="AO2908" s="5">
        <v>0</v>
      </c>
      <c r="AP2908" s="5">
        <v>0</v>
      </c>
      <c r="AQ2908" s="5">
        <f t="shared" si="505"/>
        <v>0</v>
      </c>
      <c r="AR2908" s="5">
        <v>0</v>
      </c>
      <c r="AS2908" s="6"/>
      <c r="AT2908" s="5">
        <v>0</v>
      </c>
      <c r="AU2908" s="5">
        <v>0</v>
      </c>
      <c r="AV2908" t="str">
        <f t="shared" si="498"/>
        <v>N</v>
      </c>
      <c r="AW2908" t="s">
        <v>60</v>
      </c>
      <c r="AX2908" t="s">
        <v>61</v>
      </c>
      <c r="AY2908" t="s">
        <v>2637</v>
      </c>
      <c r="AZ2908" t="s">
        <v>2637</v>
      </c>
      <c r="BA2908" t="str">
        <f t="shared" si="499"/>
        <v>N</v>
      </c>
    </row>
    <row r="2909" spans="1:53">
      <c r="A2909" t="s">
        <v>436</v>
      </c>
      <c r="B2909" t="s">
        <v>54</v>
      </c>
      <c r="C2909" t="s">
        <v>89</v>
      </c>
      <c r="D2909">
        <v>2020</v>
      </c>
      <c r="F2909" t="s">
        <v>7539</v>
      </c>
      <c r="G2909" t="s">
        <v>7540</v>
      </c>
      <c r="H2909" t="s">
        <v>7541</v>
      </c>
      <c r="I2909" t="s">
        <v>7542</v>
      </c>
      <c r="J2909" t="s">
        <v>58</v>
      </c>
      <c r="K2909" t="s">
        <v>59</v>
      </c>
      <c r="L2909" s="5">
        <v>0</v>
      </c>
      <c r="M2909" s="5">
        <v>0</v>
      </c>
      <c r="N2909" s="5">
        <f t="shared" si="495"/>
        <v>0</v>
      </c>
      <c r="O2909" s="5">
        <v>0</v>
      </c>
      <c r="P2909" s="5">
        <v>0</v>
      </c>
      <c r="Q2909" s="5">
        <f t="shared" si="496"/>
        <v>0</v>
      </c>
      <c r="R2909" s="5">
        <v>0</v>
      </c>
      <c r="S2909" s="5">
        <v>0</v>
      </c>
      <c r="T2909" s="5">
        <f t="shared" si="497"/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f t="shared" si="500"/>
        <v>0</v>
      </c>
      <c r="Z2909" s="5">
        <v>0</v>
      </c>
      <c r="AA2909" s="5">
        <v>1</v>
      </c>
      <c r="AB2909" s="5">
        <f t="shared" si="501"/>
        <v>1</v>
      </c>
      <c r="AC2909" s="5">
        <v>0</v>
      </c>
      <c r="AD2909" s="5">
        <v>0</v>
      </c>
      <c r="AE2909" s="5">
        <f t="shared" si="502"/>
        <v>0</v>
      </c>
      <c r="AF2909" s="5">
        <v>0</v>
      </c>
      <c r="AG2909" s="6">
        <v>43846</v>
      </c>
      <c r="AH2909" s="5">
        <v>1</v>
      </c>
      <c r="AI2909" s="5">
        <v>0</v>
      </c>
      <c r="AJ2909" s="5">
        <v>0</v>
      </c>
      <c r="AK2909" s="5">
        <f t="shared" si="503"/>
        <v>0</v>
      </c>
      <c r="AL2909" s="5">
        <v>0</v>
      </c>
      <c r="AM2909" s="5">
        <v>0</v>
      </c>
      <c r="AN2909" s="5">
        <f t="shared" si="504"/>
        <v>0</v>
      </c>
      <c r="AO2909" s="5">
        <v>0</v>
      </c>
      <c r="AP2909" s="5">
        <v>0</v>
      </c>
      <c r="AQ2909" s="5">
        <f t="shared" si="505"/>
        <v>0</v>
      </c>
      <c r="AR2909" s="5">
        <v>0</v>
      </c>
      <c r="AS2909" s="6"/>
      <c r="AT2909" s="5">
        <v>0</v>
      </c>
      <c r="AU2909" s="5">
        <v>0</v>
      </c>
      <c r="AV2909" t="str">
        <f t="shared" si="498"/>
        <v>N</v>
      </c>
      <c r="AW2909" t="s">
        <v>60</v>
      </c>
      <c r="AX2909" t="s">
        <v>61</v>
      </c>
      <c r="AY2909" t="s">
        <v>2637</v>
      </c>
      <c r="AZ2909" t="s">
        <v>2637</v>
      </c>
      <c r="BA2909" t="str">
        <f t="shared" si="499"/>
        <v>N</v>
      </c>
    </row>
    <row r="2910" spans="1:53">
      <c r="A2910" t="s">
        <v>436</v>
      </c>
      <c r="B2910" t="s">
        <v>54</v>
      </c>
      <c r="C2910" t="s">
        <v>89</v>
      </c>
      <c r="D2910">
        <v>2020</v>
      </c>
      <c r="F2910" t="s">
        <v>7543</v>
      </c>
      <c r="G2910" t="s">
        <v>7544</v>
      </c>
      <c r="H2910" t="s">
        <v>7545</v>
      </c>
      <c r="I2910" t="s">
        <v>7546</v>
      </c>
      <c r="J2910" t="s">
        <v>58</v>
      </c>
      <c r="K2910" t="s">
        <v>59</v>
      </c>
      <c r="L2910" s="5">
        <v>0</v>
      </c>
      <c r="M2910" s="5">
        <v>0</v>
      </c>
      <c r="N2910" s="5">
        <f t="shared" si="495"/>
        <v>0</v>
      </c>
      <c r="O2910" s="5">
        <v>0</v>
      </c>
      <c r="P2910" s="5">
        <v>0</v>
      </c>
      <c r="Q2910" s="5">
        <f t="shared" si="496"/>
        <v>0</v>
      </c>
      <c r="R2910" s="5">
        <v>0</v>
      </c>
      <c r="S2910" s="5">
        <v>0</v>
      </c>
      <c r="T2910" s="5">
        <f t="shared" si="497"/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f t="shared" si="500"/>
        <v>0</v>
      </c>
      <c r="Z2910" s="5">
        <v>0</v>
      </c>
      <c r="AA2910" s="5">
        <v>1</v>
      </c>
      <c r="AB2910" s="5">
        <f t="shared" si="501"/>
        <v>1</v>
      </c>
      <c r="AC2910" s="5">
        <v>0</v>
      </c>
      <c r="AD2910" s="5">
        <v>0</v>
      </c>
      <c r="AE2910" s="5">
        <f t="shared" si="502"/>
        <v>0</v>
      </c>
      <c r="AF2910" s="5">
        <v>0</v>
      </c>
      <c r="AG2910" s="6">
        <v>44047</v>
      </c>
      <c r="AH2910" s="5">
        <v>1</v>
      </c>
      <c r="AI2910" s="5">
        <v>0</v>
      </c>
      <c r="AJ2910" s="5">
        <v>0</v>
      </c>
      <c r="AK2910" s="5">
        <f t="shared" si="503"/>
        <v>0</v>
      </c>
      <c r="AL2910" s="5">
        <v>0</v>
      </c>
      <c r="AM2910" s="5">
        <v>0</v>
      </c>
      <c r="AN2910" s="5">
        <f t="shared" si="504"/>
        <v>0</v>
      </c>
      <c r="AO2910" s="5">
        <v>0</v>
      </c>
      <c r="AP2910" s="5">
        <v>0</v>
      </c>
      <c r="AQ2910" s="5">
        <f t="shared" si="505"/>
        <v>0</v>
      </c>
      <c r="AR2910" s="5">
        <v>0</v>
      </c>
      <c r="AS2910" s="6"/>
      <c r="AT2910" s="5">
        <v>0</v>
      </c>
      <c r="AU2910" s="5">
        <v>0</v>
      </c>
      <c r="AV2910" t="str">
        <f t="shared" si="498"/>
        <v>N</v>
      </c>
      <c r="AW2910" t="s">
        <v>60</v>
      </c>
      <c r="AX2910" t="s">
        <v>61</v>
      </c>
      <c r="AY2910" t="s">
        <v>2637</v>
      </c>
      <c r="AZ2910" t="s">
        <v>2637</v>
      </c>
      <c r="BA2910" t="str">
        <f t="shared" si="499"/>
        <v>N</v>
      </c>
    </row>
    <row r="2911" spans="1:53">
      <c r="A2911" t="s">
        <v>436</v>
      </c>
      <c r="B2911" t="s">
        <v>54</v>
      </c>
      <c r="C2911" t="s">
        <v>89</v>
      </c>
      <c r="D2911">
        <v>2020</v>
      </c>
      <c r="F2911" t="s">
        <v>7547</v>
      </c>
      <c r="G2911" t="s">
        <v>7548</v>
      </c>
      <c r="H2911" t="s">
        <v>2720</v>
      </c>
      <c r="I2911" t="s">
        <v>7549</v>
      </c>
      <c r="J2911" t="s">
        <v>58</v>
      </c>
      <c r="K2911" t="s">
        <v>59</v>
      </c>
      <c r="L2911" s="5">
        <v>0</v>
      </c>
      <c r="M2911" s="5">
        <v>0</v>
      </c>
      <c r="N2911" s="5">
        <f t="shared" si="495"/>
        <v>0</v>
      </c>
      <c r="O2911" s="5">
        <v>0</v>
      </c>
      <c r="P2911" s="5">
        <v>0</v>
      </c>
      <c r="Q2911" s="5">
        <f t="shared" si="496"/>
        <v>0</v>
      </c>
      <c r="R2911" s="5">
        <v>0</v>
      </c>
      <c r="S2911" s="5">
        <v>0</v>
      </c>
      <c r="T2911" s="5">
        <f t="shared" si="497"/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f t="shared" si="500"/>
        <v>0</v>
      </c>
      <c r="Z2911" s="5">
        <v>0</v>
      </c>
      <c r="AA2911" s="5">
        <v>1</v>
      </c>
      <c r="AB2911" s="5">
        <f t="shared" si="501"/>
        <v>1</v>
      </c>
      <c r="AC2911" s="5">
        <v>0</v>
      </c>
      <c r="AD2911" s="5">
        <v>0</v>
      </c>
      <c r="AE2911" s="5">
        <f t="shared" si="502"/>
        <v>0</v>
      </c>
      <c r="AF2911" s="5">
        <v>0</v>
      </c>
      <c r="AG2911" s="6">
        <v>44084</v>
      </c>
      <c r="AH2911" s="5">
        <v>1</v>
      </c>
      <c r="AI2911" s="5">
        <v>0</v>
      </c>
      <c r="AJ2911" s="5">
        <v>0</v>
      </c>
      <c r="AK2911" s="5">
        <f t="shared" si="503"/>
        <v>0</v>
      </c>
      <c r="AL2911" s="5">
        <v>0</v>
      </c>
      <c r="AM2911" s="5">
        <v>0</v>
      </c>
      <c r="AN2911" s="5">
        <f t="shared" si="504"/>
        <v>0</v>
      </c>
      <c r="AO2911" s="5">
        <v>0</v>
      </c>
      <c r="AP2911" s="5">
        <v>0</v>
      </c>
      <c r="AQ2911" s="5">
        <f t="shared" si="505"/>
        <v>0</v>
      </c>
      <c r="AR2911" s="5">
        <v>0</v>
      </c>
      <c r="AS2911" s="6"/>
      <c r="AT2911" s="5">
        <v>0</v>
      </c>
      <c r="AU2911" s="5">
        <v>0</v>
      </c>
      <c r="AV2911" t="str">
        <f t="shared" si="498"/>
        <v>N</v>
      </c>
      <c r="AW2911" t="s">
        <v>60</v>
      </c>
      <c r="AX2911" t="s">
        <v>61</v>
      </c>
      <c r="AY2911" t="s">
        <v>2637</v>
      </c>
      <c r="AZ2911" t="s">
        <v>2637</v>
      </c>
      <c r="BA2911" t="str">
        <f t="shared" si="499"/>
        <v>N</v>
      </c>
    </row>
    <row r="2912" spans="1:53">
      <c r="A2912" t="s">
        <v>436</v>
      </c>
      <c r="B2912" t="s">
        <v>54</v>
      </c>
      <c r="C2912" t="s">
        <v>89</v>
      </c>
      <c r="D2912">
        <v>2020</v>
      </c>
      <c r="F2912" t="s">
        <v>7550</v>
      </c>
      <c r="G2912" t="s">
        <v>7551</v>
      </c>
      <c r="H2912" t="s">
        <v>4831</v>
      </c>
      <c r="I2912" t="s">
        <v>7552</v>
      </c>
      <c r="J2912" t="s">
        <v>58</v>
      </c>
      <c r="K2912" t="s">
        <v>59</v>
      </c>
      <c r="L2912" s="5">
        <v>0</v>
      </c>
      <c r="M2912" s="5">
        <v>0</v>
      </c>
      <c r="N2912" s="5">
        <f t="shared" si="495"/>
        <v>0</v>
      </c>
      <c r="O2912" s="5">
        <v>0</v>
      </c>
      <c r="P2912" s="5">
        <v>0</v>
      </c>
      <c r="Q2912" s="5">
        <f t="shared" si="496"/>
        <v>0</v>
      </c>
      <c r="R2912" s="5">
        <v>0</v>
      </c>
      <c r="S2912" s="5">
        <v>0</v>
      </c>
      <c r="T2912" s="5">
        <f t="shared" si="497"/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f t="shared" si="500"/>
        <v>0</v>
      </c>
      <c r="Z2912" s="5">
        <v>0</v>
      </c>
      <c r="AA2912" s="5">
        <v>1</v>
      </c>
      <c r="AB2912" s="5">
        <f t="shared" si="501"/>
        <v>1</v>
      </c>
      <c r="AC2912" s="5">
        <v>0</v>
      </c>
      <c r="AD2912" s="5">
        <v>0</v>
      </c>
      <c r="AE2912" s="5">
        <f t="shared" si="502"/>
        <v>0</v>
      </c>
      <c r="AF2912" s="5">
        <v>0</v>
      </c>
      <c r="AG2912" s="6">
        <v>43902</v>
      </c>
      <c r="AH2912" s="5">
        <v>1</v>
      </c>
      <c r="AI2912" s="5">
        <v>0</v>
      </c>
      <c r="AJ2912" s="5">
        <v>0</v>
      </c>
      <c r="AK2912" s="5">
        <f t="shared" si="503"/>
        <v>0</v>
      </c>
      <c r="AL2912" s="5">
        <v>0</v>
      </c>
      <c r="AM2912" s="5">
        <v>0</v>
      </c>
      <c r="AN2912" s="5">
        <f t="shared" si="504"/>
        <v>0</v>
      </c>
      <c r="AO2912" s="5">
        <v>0</v>
      </c>
      <c r="AP2912" s="5">
        <v>0</v>
      </c>
      <c r="AQ2912" s="5">
        <f t="shared" si="505"/>
        <v>0</v>
      </c>
      <c r="AR2912" s="5">
        <v>0</v>
      </c>
      <c r="AS2912" s="6"/>
      <c r="AT2912" s="5">
        <v>0</v>
      </c>
      <c r="AU2912" s="5">
        <v>0</v>
      </c>
      <c r="AV2912" t="str">
        <f t="shared" si="498"/>
        <v>N</v>
      </c>
      <c r="AW2912" t="s">
        <v>60</v>
      </c>
      <c r="AX2912" t="s">
        <v>61</v>
      </c>
      <c r="AY2912" t="s">
        <v>2637</v>
      </c>
      <c r="AZ2912" t="s">
        <v>2637</v>
      </c>
      <c r="BA2912" t="str">
        <f t="shared" si="499"/>
        <v>N</v>
      </c>
    </row>
    <row r="2913" spans="1:53">
      <c r="A2913" t="s">
        <v>436</v>
      </c>
      <c r="B2913" t="s">
        <v>54</v>
      </c>
      <c r="C2913" t="s">
        <v>89</v>
      </c>
      <c r="D2913">
        <v>2020</v>
      </c>
      <c r="F2913" t="s">
        <v>7553</v>
      </c>
      <c r="G2913" t="s">
        <v>7554</v>
      </c>
      <c r="H2913" t="s">
        <v>7555</v>
      </c>
      <c r="I2913" t="s">
        <v>7556</v>
      </c>
      <c r="J2913" t="s">
        <v>58</v>
      </c>
      <c r="K2913" t="s">
        <v>59</v>
      </c>
      <c r="L2913" s="5">
        <v>0</v>
      </c>
      <c r="M2913" s="5">
        <v>0</v>
      </c>
      <c r="N2913" s="5">
        <f t="shared" si="495"/>
        <v>0</v>
      </c>
      <c r="O2913" s="5">
        <v>0</v>
      </c>
      <c r="P2913" s="5">
        <v>0</v>
      </c>
      <c r="Q2913" s="5">
        <f t="shared" si="496"/>
        <v>0</v>
      </c>
      <c r="R2913" s="5">
        <v>0</v>
      </c>
      <c r="S2913" s="5">
        <v>0</v>
      </c>
      <c r="T2913" s="5">
        <f t="shared" si="497"/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f t="shared" si="500"/>
        <v>0</v>
      </c>
      <c r="Z2913" s="5">
        <v>0</v>
      </c>
      <c r="AA2913" s="5">
        <v>1</v>
      </c>
      <c r="AB2913" s="5">
        <f t="shared" si="501"/>
        <v>1</v>
      </c>
      <c r="AC2913" s="5">
        <v>0</v>
      </c>
      <c r="AD2913" s="5">
        <v>0</v>
      </c>
      <c r="AE2913" s="5">
        <f t="shared" si="502"/>
        <v>0</v>
      </c>
      <c r="AF2913" s="5">
        <v>0</v>
      </c>
      <c r="AG2913" s="6">
        <v>43873</v>
      </c>
      <c r="AH2913" s="5">
        <v>1</v>
      </c>
      <c r="AI2913" s="5">
        <v>0</v>
      </c>
      <c r="AJ2913" s="5">
        <v>0</v>
      </c>
      <c r="AK2913" s="5">
        <f t="shared" si="503"/>
        <v>0</v>
      </c>
      <c r="AL2913" s="5">
        <v>0</v>
      </c>
      <c r="AM2913" s="5">
        <v>0</v>
      </c>
      <c r="AN2913" s="5">
        <f t="shared" si="504"/>
        <v>0</v>
      </c>
      <c r="AO2913" s="5">
        <v>0</v>
      </c>
      <c r="AP2913" s="5">
        <v>0</v>
      </c>
      <c r="AQ2913" s="5">
        <f t="shared" si="505"/>
        <v>0</v>
      </c>
      <c r="AR2913" s="5">
        <v>0</v>
      </c>
      <c r="AS2913" s="6"/>
      <c r="AT2913" s="5">
        <v>0</v>
      </c>
      <c r="AU2913" s="5">
        <v>0</v>
      </c>
      <c r="AV2913" t="str">
        <f t="shared" si="498"/>
        <v>N</v>
      </c>
      <c r="AW2913" t="s">
        <v>60</v>
      </c>
      <c r="AX2913" t="s">
        <v>61</v>
      </c>
      <c r="AY2913" t="s">
        <v>2637</v>
      </c>
      <c r="AZ2913" t="s">
        <v>2637</v>
      </c>
      <c r="BA2913" t="str">
        <f t="shared" si="499"/>
        <v>N</v>
      </c>
    </row>
    <row r="2914" spans="1:53">
      <c r="A2914" t="s">
        <v>1460</v>
      </c>
      <c r="B2914" t="s">
        <v>54</v>
      </c>
      <c r="C2914" t="s">
        <v>89</v>
      </c>
      <c r="D2914">
        <v>2020</v>
      </c>
      <c r="F2914" t="s">
        <v>4941</v>
      </c>
      <c r="G2914" t="s">
        <v>4942</v>
      </c>
      <c r="J2914" t="s">
        <v>58</v>
      </c>
      <c r="K2914" t="s">
        <v>59</v>
      </c>
      <c r="L2914" s="5">
        <v>0</v>
      </c>
      <c r="M2914" s="5">
        <v>0</v>
      </c>
      <c r="N2914" s="5">
        <f t="shared" si="495"/>
        <v>0</v>
      </c>
      <c r="O2914" s="5">
        <v>0</v>
      </c>
      <c r="P2914" s="5">
        <v>0</v>
      </c>
      <c r="Q2914" s="5">
        <f t="shared" si="496"/>
        <v>0</v>
      </c>
      <c r="R2914" s="5">
        <v>0</v>
      </c>
      <c r="S2914" s="5">
        <v>0</v>
      </c>
      <c r="T2914" s="5">
        <f t="shared" si="497"/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f t="shared" si="500"/>
        <v>0</v>
      </c>
      <c r="Z2914" s="5">
        <v>0</v>
      </c>
      <c r="AA2914" s="5">
        <v>1</v>
      </c>
      <c r="AB2914" s="5">
        <f t="shared" si="501"/>
        <v>1</v>
      </c>
      <c r="AC2914" s="5">
        <v>0</v>
      </c>
      <c r="AD2914" s="5">
        <v>0</v>
      </c>
      <c r="AE2914" s="5">
        <f t="shared" si="502"/>
        <v>0</v>
      </c>
      <c r="AF2914" s="5">
        <v>0</v>
      </c>
      <c r="AG2914" s="6">
        <v>44098</v>
      </c>
      <c r="AH2914" s="5">
        <v>1</v>
      </c>
      <c r="AI2914" s="5">
        <v>0</v>
      </c>
      <c r="AJ2914" s="5">
        <v>0</v>
      </c>
      <c r="AK2914" s="5">
        <f t="shared" si="503"/>
        <v>0</v>
      </c>
      <c r="AL2914" s="5">
        <v>0</v>
      </c>
      <c r="AM2914" s="5">
        <v>0</v>
      </c>
      <c r="AN2914" s="5">
        <f t="shared" si="504"/>
        <v>0</v>
      </c>
      <c r="AO2914" s="5">
        <v>0</v>
      </c>
      <c r="AP2914" s="5">
        <v>0</v>
      </c>
      <c r="AQ2914" s="5">
        <f t="shared" si="505"/>
        <v>0</v>
      </c>
      <c r="AR2914" s="5">
        <v>0</v>
      </c>
      <c r="AS2914" s="6"/>
      <c r="AT2914" s="5">
        <v>0</v>
      </c>
      <c r="AU2914" s="5">
        <v>0</v>
      </c>
      <c r="AV2914" t="str">
        <f t="shared" si="498"/>
        <v>N</v>
      </c>
      <c r="AW2914" t="s">
        <v>60</v>
      </c>
      <c r="AX2914" t="s">
        <v>61</v>
      </c>
      <c r="AY2914" t="s">
        <v>2637</v>
      </c>
      <c r="AZ2914" t="s">
        <v>2637</v>
      </c>
      <c r="BA2914" t="str">
        <f t="shared" si="499"/>
        <v>N</v>
      </c>
    </row>
    <row r="2915" spans="1:53">
      <c r="A2915" t="s">
        <v>1460</v>
      </c>
      <c r="B2915" t="s">
        <v>54</v>
      </c>
      <c r="C2915" t="s">
        <v>89</v>
      </c>
      <c r="D2915">
        <v>2020</v>
      </c>
      <c r="F2915" t="s">
        <v>4937</v>
      </c>
      <c r="G2915" t="s">
        <v>4938</v>
      </c>
      <c r="J2915" t="s">
        <v>58</v>
      </c>
      <c r="K2915" t="s">
        <v>59</v>
      </c>
      <c r="L2915" s="5">
        <v>0</v>
      </c>
      <c r="M2915" s="5">
        <v>0</v>
      </c>
      <c r="N2915" s="5">
        <f t="shared" si="495"/>
        <v>0</v>
      </c>
      <c r="O2915" s="5">
        <v>0</v>
      </c>
      <c r="P2915" s="5">
        <v>0</v>
      </c>
      <c r="Q2915" s="5">
        <f t="shared" si="496"/>
        <v>0</v>
      </c>
      <c r="R2915" s="5">
        <v>0</v>
      </c>
      <c r="S2915" s="5">
        <v>0</v>
      </c>
      <c r="T2915" s="5">
        <f t="shared" si="497"/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f t="shared" si="500"/>
        <v>0</v>
      </c>
      <c r="Z2915" s="5">
        <v>0</v>
      </c>
      <c r="AA2915" s="5">
        <v>1</v>
      </c>
      <c r="AB2915" s="5">
        <f t="shared" si="501"/>
        <v>1</v>
      </c>
      <c r="AC2915" s="5">
        <v>0</v>
      </c>
      <c r="AD2915" s="5">
        <v>0</v>
      </c>
      <c r="AE2915" s="5">
        <f t="shared" si="502"/>
        <v>0</v>
      </c>
      <c r="AF2915" s="5">
        <v>0</v>
      </c>
      <c r="AG2915" s="6">
        <v>44173</v>
      </c>
      <c r="AH2915" s="5">
        <v>1</v>
      </c>
      <c r="AI2915" s="5">
        <v>0</v>
      </c>
      <c r="AJ2915" s="5">
        <v>0</v>
      </c>
      <c r="AK2915" s="5">
        <f t="shared" si="503"/>
        <v>0</v>
      </c>
      <c r="AL2915" s="5">
        <v>0</v>
      </c>
      <c r="AM2915" s="5">
        <v>0</v>
      </c>
      <c r="AN2915" s="5">
        <f t="shared" si="504"/>
        <v>0</v>
      </c>
      <c r="AO2915" s="5">
        <v>0</v>
      </c>
      <c r="AP2915" s="5">
        <v>0</v>
      </c>
      <c r="AQ2915" s="5">
        <f t="shared" si="505"/>
        <v>0</v>
      </c>
      <c r="AR2915" s="5">
        <v>0</v>
      </c>
      <c r="AS2915" s="6"/>
      <c r="AT2915" s="5">
        <v>0</v>
      </c>
      <c r="AU2915" s="5">
        <v>0</v>
      </c>
      <c r="AV2915" t="str">
        <f t="shared" si="498"/>
        <v>N</v>
      </c>
      <c r="AW2915" t="s">
        <v>60</v>
      </c>
      <c r="AX2915" t="s">
        <v>61</v>
      </c>
      <c r="AY2915" t="s">
        <v>2637</v>
      </c>
      <c r="AZ2915" t="s">
        <v>2637</v>
      </c>
      <c r="BA2915" t="str">
        <f t="shared" si="499"/>
        <v>N</v>
      </c>
    </row>
    <row r="2916" spans="1:53">
      <c r="A2916" t="s">
        <v>1460</v>
      </c>
      <c r="B2916" t="s">
        <v>54</v>
      </c>
      <c r="C2916" t="s">
        <v>89</v>
      </c>
      <c r="D2916">
        <v>2020</v>
      </c>
      <c r="F2916" t="s">
        <v>7557</v>
      </c>
      <c r="G2916" t="s">
        <v>7558</v>
      </c>
      <c r="J2916" t="s">
        <v>58</v>
      </c>
      <c r="K2916" t="s">
        <v>59</v>
      </c>
      <c r="L2916" s="5">
        <v>0</v>
      </c>
      <c r="M2916" s="5">
        <v>0</v>
      </c>
      <c r="N2916" s="5">
        <f t="shared" si="495"/>
        <v>0</v>
      </c>
      <c r="O2916" s="5">
        <v>0</v>
      </c>
      <c r="P2916" s="5">
        <v>0</v>
      </c>
      <c r="Q2916" s="5">
        <f t="shared" si="496"/>
        <v>0</v>
      </c>
      <c r="R2916" s="5">
        <v>0</v>
      </c>
      <c r="S2916" s="5">
        <v>0</v>
      </c>
      <c r="T2916" s="5">
        <f t="shared" si="497"/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f t="shared" si="500"/>
        <v>0</v>
      </c>
      <c r="Z2916" s="5">
        <v>0</v>
      </c>
      <c r="AA2916" s="5">
        <v>1</v>
      </c>
      <c r="AB2916" s="5">
        <f t="shared" si="501"/>
        <v>1</v>
      </c>
      <c r="AC2916" s="5">
        <v>0</v>
      </c>
      <c r="AD2916" s="5">
        <v>0</v>
      </c>
      <c r="AE2916" s="5">
        <f t="shared" si="502"/>
        <v>0</v>
      </c>
      <c r="AF2916" s="5">
        <v>0</v>
      </c>
      <c r="AG2916" s="6">
        <v>44053</v>
      </c>
      <c r="AH2916" s="5">
        <v>1</v>
      </c>
      <c r="AI2916" s="5">
        <v>0</v>
      </c>
      <c r="AJ2916" s="5">
        <v>0</v>
      </c>
      <c r="AK2916" s="5">
        <f t="shared" si="503"/>
        <v>0</v>
      </c>
      <c r="AL2916" s="5">
        <v>0</v>
      </c>
      <c r="AM2916" s="5">
        <v>0</v>
      </c>
      <c r="AN2916" s="5">
        <f t="shared" si="504"/>
        <v>0</v>
      </c>
      <c r="AO2916" s="5">
        <v>0</v>
      </c>
      <c r="AP2916" s="5">
        <v>0</v>
      </c>
      <c r="AQ2916" s="5">
        <f t="shared" si="505"/>
        <v>0</v>
      </c>
      <c r="AR2916" s="5">
        <v>0</v>
      </c>
      <c r="AS2916" s="6"/>
      <c r="AT2916" s="5">
        <v>0</v>
      </c>
      <c r="AU2916" s="5">
        <v>0</v>
      </c>
      <c r="AV2916" t="str">
        <f t="shared" si="498"/>
        <v>N</v>
      </c>
      <c r="AW2916" t="s">
        <v>60</v>
      </c>
      <c r="AX2916" t="s">
        <v>61</v>
      </c>
      <c r="AY2916" t="s">
        <v>2637</v>
      </c>
      <c r="AZ2916" t="s">
        <v>2637</v>
      </c>
      <c r="BA2916" t="str">
        <f t="shared" si="499"/>
        <v>N</v>
      </c>
    </row>
    <row r="2917" spans="1:53">
      <c r="A2917" t="s">
        <v>1460</v>
      </c>
      <c r="B2917" t="s">
        <v>54</v>
      </c>
      <c r="C2917" t="s">
        <v>89</v>
      </c>
      <c r="D2917">
        <v>2020</v>
      </c>
      <c r="F2917" t="s">
        <v>7559</v>
      </c>
      <c r="G2917" t="s">
        <v>4965</v>
      </c>
      <c r="J2917" t="s">
        <v>58</v>
      </c>
      <c r="K2917" t="s">
        <v>59</v>
      </c>
      <c r="L2917" s="5">
        <v>0</v>
      </c>
      <c r="M2917" s="5">
        <v>0</v>
      </c>
      <c r="N2917" s="5">
        <f t="shared" si="495"/>
        <v>0</v>
      </c>
      <c r="O2917" s="5">
        <v>0</v>
      </c>
      <c r="P2917" s="5">
        <v>0</v>
      </c>
      <c r="Q2917" s="5">
        <f t="shared" si="496"/>
        <v>0</v>
      </c>
      <c r="R2917" s="5">
        <v>0</v>
      </c>
      <c r="S2917" s="5">
        <v>0</v>
      </c>
      <c r="T2917" s="5">
        <f t="shared" si="497"/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f t="shared" si="500"/>
        <v>0</v>
      </c>
      <c r="Z2917" s="5">
        <v>0</v>
      </c>
      <c r="AA2917" s="5">
        <v>1</v>
      </c>
      <c r="AB2917" s="5">
        <f t="shared" si="501"/>
        <v>1</v>
      </c>
      <c r="AC2917" s="5">
        <v>0</v>
      </c>
      <c r="AD2917" s="5">
        <v>0</v>
      </c>
      <c r="AE2917" s="5">
        <f t="shared" si="502"/>
        <v>0</v>
      </c>
      <c r="AF2917" s="5">
        <v>0</v>
      </c>
      <c r="AG2917" s="6">
        <v>43836</v>
      </c>
      <c r="AH2917" s="5">
        <v>1</v>
      </c>
      <c r="AI2917" s="5">
        <v>0</v>
      </c>
      <c r="AJ2917" s="5">
        <v>0</v>
      </c>
      <c r="AK2917" s="5">
        <f t="shared" si="503"/>
        <v>0</v>
      </c>
      <c r="AL2917" s="5">
        <v>0</v>
      </c>
      <c r="AM2917" s="5">
        <v>0</v>
      </c>
      <c r="AN2917" s="5">
        <f t="shared" si="504"/>
        <v>0</v>
      </c>
      <c r="AO2917" s="5">
        <v>0</v>
      </c>
      <c r="AP2917" s="5">
        <v>0</v>
      </c>
      <c r="AQ2917" s="5">
        <f t="shared" si="505"/>
        <v>0</v>
      </c>
      <c r="AR2917" s="5">
        <v>0</v>
      </c>
      <c r="AS2917" s="6"/>
      <c r="AT2917" s="5">
        <v>0</v>
      </c>
      <c r="AU2917" s="5">
        <v>0</v>
      </c>
      <c r="AV2917" t="str">
        <f t="shared" si="498"/>
        <v>N</v>
      </c>
      <c r="AW2917" t="s">
        <v>60</v>
      </c>
      <c r="AX2917" t="s">
        <v>61</v>
      </c>
      <c r="AY2917" t="s">
        <v>2637</v>
      </c>
      <c r="AZ2917" t="s">
        <v>2637</v>
      </c>
      <c r="BA2917" t="str">
        <f t="shared" si="499"/>
        <v>N</v>
      </c>
    </row>
    <row r="2918" spans="1:53">
      <c r="A2918" t="s">
        <v>1460</v>
      </c>
      <c r="B2918" t="s">
        <v>54</v>
      </c>
      <c r="C2918" t="s">
        <v>89</v>
      </c>
      <c r="D2918">
        <v>2020</v>
      </c>
      <c r="F2918" t="s">
        <v>7560</v>
      </c>
      <c r="G2918" t="s">
        <v>7561</v>
      </c>
      <c r="J2918" t="s">
        <v>58</v>
      </c>
      <c r="K2918" t="s">
        <v>59</v>
      </c>
      <c r="L2918" s="5">
        <v>0</v>
      </c>
      <c r="M2918" s="5">
        <v>0</v>
      </c>
      <c r="N2918" s="5">
        <f t="shared" si="495"/>
        <v>0</v>
      </c>
      <c r="O2918" s="5">
        <v>0</v>
      </c>
      <c r="P2918" s="5">
        <v>0</v>
      </c>
      <c r="Q2918" s="5">
        <f t="shared" si="496"/>
        <v>0</v>
      </c>
      <c r="R2918" s="5">
        <v>0</v>
      </c>
      <c r="S2918" s="5">
        <v>0</v>
      </c>
      <c r="T2918" s="5">
        <f t="shared" si="497"/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f t="shared" si="500"/>
        <v>0</v>
      </c>
      <c r="Z2918" s="5">
        <v>0</v>
      </c>
      <c r="AA2918" s="5">
        <v>1</v>
      </c>
      <c r="AB2918" s="5">
        <f t="shared" si="501"/>
        <v>1</v>
      </c>
      <c r="AC2918" s="5">
        <v>0</v>
      </c>
      <c r="AD2918" s="5">
        <v>0</v>
      </c>
      <c r="AE2918" s="5">
        <f t="shared" si="502"/>
        <v>0</v>
      </c>
      <c r="AF2918" s="5">
        <v>0</v>
      </c>
      <c r="AG2918" s="6">
        <v>44097</v>
      </c>
      <c r="AH2918" s="5">
        <v>1</v>
      </c>
      <c r="AI2918" s="5">
        <v>0</v>
      </c>
      <c r="AJ2918" s="5">
        <v>0</v>
      </c>
      <c r="AK2918" s="5">
        <f t="shared" si="503"/>
        <v>0</v>
      </c>
      <c r="AL2918" s="5">
        <v>0</v>
      </c>
      <c r="AM2918" s="5">
        <v>0</v>
      </c>
      <c r="AN2918" s="5">
        <f t="shared" si="504"/>
        <v>0</v>
      </c>
      <c r="AO2918" s="5">
        <v>0</v>
      </c>
      <c r="AP2918" s="5">
        <v>0</v>
      </c>
      <c r="AQ2918" s="5">
        <f t="shared" si="505"/>
        <v>0</v>
      </c>
      <c r="AR2918" s="5">
        <v>0</v>
      </c>
      <c r="AS2918" s="6"/>
      <c r="AT2918" s="5">
        <v>0</v>
      </c>
      <c r="AU2918" s="5">
        <v>0</v>
      </c>
      <c r="AV2918" t="str">
        <f t="shared" si="498"/>
        <v>N</v>
      </c>
      <c r="AW2918" t="s">
        <v>60</v>
      </c>
      <c r="AX2918" t="s">
        <v>61</v>
      </c>
      <c r="AY2918" t="s">
        <v>2637</v>
      </c>
      <c r="AZ2918" t="s">
        <v>2637</v>
      </c>
      <c r="BA2918" t="str">
        <f t="shared" si="499"/>
        <v>N</v>
      </c>
    </row>
    <row r="2919" spans="1:53">
      <c r="A2919" t="s">
        <v>1460</v>
      </c>
      <c r="B2919" t="s">
        <v>54</v>
      </c>
      <c r="C2919" t="s">
        <v>89</v>
      </c>
      <c r="D2919">
        <v>2020</v>
      </c>
      <c r="F2919" t="s">
        <v>7562</v>
      </c>
      <c r="G2919" t="s">
        <v>7563</v>
      </c>
      <c r="J2919" t="s">
        <v>58</v>
      </c>
      <c r="K2919" t="s">
        <v>59</v>
      </c>
      <c r="L2919" s="5">
        <v>0</v>
      </c>
      <c r="M2919" s="5">
        <v>0</v>
      </c>
      <c r="N2919" s="5">
        <f t="shared" si="495"/>
        <v>0</v>
      </c>
      <c r="O2919" s="5">
        <v>0</v>
      </c>
      <c r="P2919" s="5">
        <v>0</v>
      </c>
      <c r="Q2919" s="5">
        <f t="shared" si="496"/>
        <v>0</v>
      </c>
      <c r="R2919" s="5">
        <v>0</v>
      </c>
      <c r="S2919" s="5">
        <v>0</v>
      </c>
      <c r="T2919" s="5">
        <f t="shared" si="497"/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f t="shared" si="500"/>
        <v>0</v>
      </c>
      <c r="Z2919" s="5">
        <v>0</v>
      </c>
      <c r="AA2919" s="5">
        <v>1</v>
      </c>
      <c r="AB2919" s="5">
        <f t="shared" si="501"/>
        <v>1</v>
      </c>
      <c r="AC2919" s="5">
        <v>0</v>
      </c>
      <c r="AD2919" s="5">
        <v>0</v>
      </c>
      <c r="AE2919" s="5">
        <f t="shared" si="502"/>
        <v>0</v>
      </c>
      <c r="AF2919" s="5">
        <v>0</v>
      </c>
      <c r="AG2919" s="6">
        <v>44103</v>
      </c>
      <c r="AH2919" s="5">
        <v>1</v>
      </c>
      <c r="AI2919" s="5">
        <v>0</v>
      </c>
      <c r="AJ2919" s="5">
        <v>0</v>
      </c>
      <c r="AK2919" s="5">
        <f t="shared" si="503"/>
        <v>0</v>
      </c>
      <c r="AL2919" s="5">
        <v>0</v>
      </c>
      <c r="AM2919" s="5">
        <v>0</v>
      </c>
      <c r="AN2919" s="5">
        <f t="shared" si="504"/>
        <v>0</v>
      </c>
      <c r="AO2919" s="5">
        <v>0</v>
      </c>
      <c r="AP2919" s="5">
        <v>0</v>
      </c>
      <c r="AQ2919" s="5">
        <f t="shared" si="505"/>
        <v>0</v>
      </c>
      <c r="AR2919" s="5">
        <v>0</v>
      </c>
      <c r="AS2919" s="6"/>
      <c r="AT2919" s="5">
        <v>0</v>
      </c>
      <c r="AU2919" s="5">
        <v>0</v>
      </c>
      <c r="AV2919" t="str">
        <f t="shared" si="498"/>
        <v>N</v>
      </c>
      <c r="AW2919" t="s">
        <v>60</v>
      </c>
      <c r="AX2919" t="s">
        <v>61</v>
      </c>
      <c r="AY2919" t="s">
        <v>2637</v>
      </c>
      <c r="AZ2919" t="s">
        <v>2637</v>
      </c>
      <c r="BA2919" t="str">
        <f t="shared" si="499"/>
        <v>N</v>
      </c>
    </row>
    <row r="2920" spans="1:53">
      <c r="A2920" t="s">
        <v>53</v>
      </c>
      <c r="B2920" t="s">
        <v>54</v>
      </c>
      <c r="C2920" t="s">
        <v>89</v>
      </c>
      <c r="D2920">
        <v>2020</v>
      </c>
      <c r="E2920" t="s">
        <v>7564</v>
      </c>
      <c r="F2920" t="s">
        <v>7564</v>
      </c>
      <c r="G2920" t="s">
        <v>7565</v>
      </c>
      <c r="J2920" t="s">
        <v>101</v>
      </c>
      <c r="K2920" t="s">
        <v>93</v>
      </c>
      <c r="L2920" s="5">
        <v>0</v>
      </c>
      <c r="M2920" s="5">
        <v>0</v>
      </c>
      <c r="N2920" s="5">
        <f t="shared" si="495"/>
        <v>0</v>
      </c>
      <c r="O2920" s="5">
        <v>0</v>
      </c>
      <c r="P2920" s="5">
        <v>0</v>
      </c>
      <c r="Q2920" s="5">
        <f t="shared" si="496"/>
        <v>0</v>
      </c>
      <c r="R2920" s="5">
        <v>0</v>
      </c>
      <c r="S2920" s="5">
        <v>0</v>
      </c>
      <c r="T2920" s="5">
        <f t="shared" si="497"/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f t="shared" si="500"/>
        <v>0</v>
      </c>
      <c r="Z2920" s="5">
        <v>0</v>
      </c>
      <c r="AA2920" s="5">
        <v>0</v>
      </c>
      <c r="AB2920" s="5">
        <f t="shared" si="501"/>
        <v>0</v>
      </c>
      <c r="AC2920" s="5">
        <v>0</v>
      </c>
      <c r="AD2920" s="5">
        <v>1</v>
      </c>
      <c r="AE2920" s="5">
        <f t="shared" si="502"/>
        <v>1</v>
      </c>
      <c r="AF2920" s="5">
        <v>0</v>
      </c>
      <c r="AG2920" s="6">
        <v>44180</v>
      </c>
      <c r="AH2920" s="5">
        <v>1</v>
      </c>
      <c r="AI2920" s="5">
        <v>0</v>
      </c>
      <c r="AJ2920" s="5">
        <v>0</v>
      </c>
      <c r="AK2920" s="5">
        <f t="shared" si="503"/>
        <v>0</v>
      </c>
      <c r="AL2920" s="5">
        <v>0</v>
      </c>
      <c r="AM2920" s="5">
        <v>0</v>
      </c>
      <c r="AN2920" s="5">
        <f t="shared" si="504"/>
        <v>0</v>
      </c>
      <c r="AO2920" s="5">
        <v>0</v>
      </c>
      <c r="AP2920" s="5">
        <v>0</v>
      </c>
      <c r="AQ2920" s="5">
        <f t="shared" si="505"/>
        <v>0</v>
      </c>
      <c r="AR2920" s="5">
        <v>0</v>
      </c>
      <c r="AS2920" s="6"/>
      <c r="AT2920" s="5">
        <v>0</v>
      </c>
      <c r="AU2920" s="5">
        <v>0</v>
      </c>
      <c r="AV2920" t="str">
        <f t="shared" si="498"/>
        <v>N</v>
      </c>
      <c r="AW2920" t="s">
        <v>60</v>
      </c>
      <c r="AX2920" t="s">
        <v>61</v>
      </c>
      <c r="AY2920" t="s">
        <v>2655</v>
      </c>
      <c r="AZ2920" t="s">
        <v>2655</v>
      </c>
      <c r="BA2920" t="str">
        <f t="shared" si="499"/>
        <v>N</v>
      </c>
    </row>
    <row r="2921" spans="1:53">
      <c r="A2921" t="s">
        <v>53</v>
      </c>
      <c r="B2921" t="s">
        <v>54</v>
      </c>
      <c r="C2921" t="s">
        <v>89</v>
      </c>
      <c r="D2921">
        <v>2020</v>
      </c>
      <c r="E2921" t="s">
        <v>7566</v>
      </c>
      <c r="F2921" t="s">
        <v>7566</v>
      </c>
      <c r="G2921" t="s">
        <v>7567</v>
      </c>
      <c r="J2921" t="s">
        <v>101</v>
      </c>
      <c r="K2921" t="s">
        <v>93</v>
      </c>
      <c r="L2921" s="5">
        <v>0</v>
      </c>
      <c r="M2921" s="5">
        <v>0</v>
      </c>
      <c r="N2921" s="5">
        <f t="shared" si="495"/>
        <v>0</v>
      </c>
      <c r="O2921" s="5">
        <v>0</v>
      </c>
      <c r="P2921" s="5">
        <v>0</v>
      </c>
      <c r="Q2921" s="5">
        <f t="shared" si="496"/>
        <v>0</v>
      </c>
      <c r="R2921" s="5">
        <v>0</v>
      </c>
      <c r="S2921" s="5">
        <v>0</v>
      </c>
      <c r="T2921" s="5">
        <f t="shared" si="497"/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f t="shared" si="500"/>
        <v>0</v>
      </c>
      <c r="Z2921" s="5">
        <v>0</v>
      </c>
      <c r="AA2921" s="5">
        <v>0</v>
      </c>
      <c r="AB2921" s="5">
        <f t="shared" si="501"/>
        <v>0</v>
      </c>
      <c r="AC2921" s="5">
        <v>0</v>
      </c>
      <c r="AD2921" s="5">
        <v>1</v>
      </c>
      <c r="AE2921" s="5">
        <f t="shared" si="502"/>
        <v>1</v>
      </c>
      <c r="AF2921" s="5">
        <v>0</v>
      </c>
      <c r="AG2921" s="6">
        <v>44152</v>
      </c>
      <c r="AH2921" s="5">
        <v>1</v>
      </c>
      <c r="AI2921" s="5">
        <v>0</v>
      </c>
      <c r="AJ2921" s="5">
        <v>0</v>
      </c>
      <c r="AK2921" s="5">
        <f t="shared" si="503"/>
        <v>0</v>
      </c>
      <c r="AL2921" s="5">
        <v>0</v>
      </c>
      <c r="AM2921" s="5">
        <v>0</v>
      </c>
      <c r="AN2921" s="5">
        <f t="shared" si="504"/>
        <v>0</v>
      </c>
      <c r="AO2921" s="5">
        <v>0</v>
      </c>
      <c r="AP2921" s="5">
        <v>0</v>
      </c>
      <c r="AQ2921" s="5">
        <f t="shared" si="505"/>
        <v>0</v>
      </c>
      <c r="AR2921" s="5">
        <v>0</v>
      </c>
      <c r="AS2921" s="6"/>
      <c r="AT2921" s="5">
        <v>0</v>
      </c>
      <c r="AU2921" s="5">
        <v>0</v>
      </c>
      <c r="AV2921" t="str">
        <f t="shared" si="498"/>
        <v>N</v>
      </c>
      <c r="AW2921" t="s">
        <v>60</v>
      </c>
      <c r="AX2921" t="s">
        <v>61</v>
      </c>
      <c r="AY2921" t="s">
        <v>2655</v>
      </c>
      <c r="AZ2921" t="s">
        <v>2655</v>
      </c>
      <c r="BA2921" t="str">
        <f t="shared" si="499"/>
        <v>N</v>
      </c>
    </row>
    <row r="2922" spans="1:53">
      <c r="A2922" t="s">
        <v>53</v>
      </c>
      <c r="B2922" t="s">
        <v>54</v>
      </c>
      <c r="C2922" t="s">
        <v>89</v>
      </c>
      <c r="D2922">
        <v>2020</v>
      </c>
      <c r="E2922" t="s">
        <v>7568</v>
      </c>
      <c r="F2922" t="s">
        <v>7568</v>
      </c>
      <c r="G2922" t="s">
        <v>7569</v>
      </c>
      <c r="J2922" t="s">
        <v>470</v>
      </c>
      <c r="K2922" t="s">
        <v>93</v>
      </c>
      <c r="L2922" s="5">
        <v>0</v>
      </c>
      <c r="M2922" s="5">
        <v>0</v>
      </c>
      <c r="N2922" s="5">
        <f t="shared" si="495"/>
        <v>0</v>
      </c>
      <c r="O2922" s="5">
        <v>0</v>
      </c>
      <c r="P2922" s="5">
        <v>0</v>
      </c>
      <c r="Q2922" s="5">
        <f t="shared" si="496"/>
        <v>0</v>
      </c>
      <c r="R2922" s="5">
        <v>0</v>
      </c>
      <c r="S2922" s="5">
        <v>0</v>
      </c>
      <c r="T2922" s="5">
        <f t="shared" si="497"/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f t="shared" si="500"/>
        <v>0</v>
      </c>
      <c r="Z2922" s="5">
        <v>0</v>
      </c>
      <c r="AA2922" s="5">
        <v>1</v>
      </c>
      <c r="AB2922" s="5">
        <f t="shared" si="501"/>
        <v>1</v>
      </c>
      <c r="AC2922" s="5">
        <v>0</v>
      </c>
      <c r="AD2922" s="5">
        <v>0</v>
      </c>
      <c r="AE2922" s="5">
        <f t="shared" si="502"/>
        <v>0</v>
      </c>
      <c r="AF2922" s="5">
        <v>0</v>
      </c>
      <c r="AG2922" s="6">
        <v>43895</v>
      </c>
      <c r="AH2922" s="5">
        <v>1</v>
      </c>
      <c r="AI2922" s="5">
        <v>0</v>
      </c>
      <c r="AJ2922" s="5">
        <v>0</v>
      </c>
      <c r="AK2922" s="5">
        <f t="shared" si="503"/>
        <v>0</v>
      </c>
      <c r="AL2922" s="5">
        <v>0</v>
      </c>
      <c r="AM2922" s="5">
        <v>0</v>
      </c>
      <c r="AN2922" s="5">
        <f t="shared" si="504"/>
        <v>0</v>
      </c>
      <c r="AO2922" s="5">
        <v>0</v>
      </c>
      <c r="AP2922" s="5">
        <v>0</v>
      </c>
      <c r="AQ2922" s="5">
        <f t="shared" si="505"/>
        <v>0</v>
      </c>
      <c r="AR2922" s="5">
        <v>0</v>
      </c>
      <c r="AS2922" s="6"/>
      <c r="AT2922" s="5">
        <v>0</v>
      </c>
      <c r="AU2922" s="5">
        <v>0</v>
      </c>
      <c r="AV2922" t="str">
        <f t="shared" si="498"/>
        <v>N</v>
      </c>
      <c r="AW2922" t="s">
        <v>60</v>
      </c>
      <c r="AX2922" t="s">
        <v>60</v>
      </c>
      <c r="AY2922" t="s">
        <v>2637</v>
      </c>
      <c r="AZ2922" t="s">
        <v>2637</v>
      </c>
      <c r="BA2922" t="str">
        <f t="shared" si="499"/>
        <v>N</v>
      </c>
    </row>
    <row r="2923" spans="1:53">
      <c r="A2923" t="s">
        <v>53</v>
      </c>
      <c r="B2923" t="s">
        <v>54</v>
      </c>
      <c r="C2923" t="s">
        <v>89</v>
      </c>
      <c r="D2923">
        <v>2020</v>
      </c>
      <c r="E2923" t="s">
        <v>7570</v>
      </c>
      <c r="F2923" t="s">
        <v>7570</v>
      </c>
      <c r="G2923" t="s">
        <v>7571</v>
      </c>
      <c r="J2923" t="s">
        <v>101</v>
      </c>
      <c r="K2923" t="s">
        <v>93</v>
      </c>
      <c r="L2923" s="5">
        <v>0</v>
      </c>
      <c r="M2923" s="5">
        <v>0</v>
      </c>
      <c r="N2923" s="5">
        <f t="shared" si="495"/>
        <v>0</v>
      </c>
      <c r="O2923" s="5">
        <v>0</v>
      </c>
      <c r="P2923" s="5">
        <v>0</v>
      </c>
      <c r="Q2923" s="5">
        <f t="shared" si="496"/>
        <v>0</v>
      </c>
      <c r="R2923" s="5">
        <v>0</v>
      </c>
      <c r="S2923" s="5">
        <v>0</v>
      </c>
      <c r="T2923" s="5">
        <f t="shared" si="497"/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f t="shared" si="500"/>
        <v>0</v>
      </c>
      <c r="Z2923" s="5">
        <v>0</v>
      </c>
      <c r="AA2923" s="5">
        <v>0</v>
      </c>
      <c r="AB2923" s="5">
        <f t="shared" si="501"/>
        <v>0</v>
      </c>
      <c r="AC2923" s="5">
        <v>0</v>
      </c>
      <c r="AD2923" s="5">
        <v>1</v>
      </c>
      <c r="AE2923" s="5">
        <f t="shared" si="502"/>
        <v>1</v>
      </c>
      <c r="AF2923" s="5">
        <v>0</v>
      </c>
      <c r="AG2923" s="6">
        <v>44183</v>
      </c>
      <c r="AH2923" s="5">
        <v>1</v>
      </c>
      <c r="AI2923" s="5">
        <v>0</v>
      </c>
      <c r="AJ2923" s="5">
        <v>0</v>
      </c>
      <c r="AK2923" s="5">
        <f t="shared" si="503"/>
        <v>0</v>
      </c>
      <c r="AL2923" s="5">
        <v>0</v>
      </c>
      <c r="AM2923" s="5">
        <v>0</v>
      </c>
      <c r="AN2923" s="5">
        <f t="shared" si="504"/>
        <v>0</v>
      </c>
      <c r="AO2923" s="5">
        <v>0</v>
      </c>
      <c r="AP2923" s="5">
        <v>0</v>
      </c>
      <c r="AQ2923" s="5">
        <f t="shared" si="505"/>
        <v>0</v>
      </c>
      <c r="AR2923" s="5">
        <v>0</v>
      </c>
      <c r="AS2923" s="6"/>
      <c r="AT2923" s="5">
        <v>0</v>
      </c>
      <c r="AU2923" s="5">
        <v>0</v>
      </c>
      <c r="AV2923" t="str">
        <f t="shared" si="498"/>
        <v>N</v>
      </c>
      <c r="AW2923" t="s">
        <v>60</v>
      </c>
      <c r="AX2923" t="s">
        <v>61</v>
      </c>
      <c r="AY2923" t="s">
        <v>2655</v>
      </c>
      <c r="AZ2923" t="s">
        <v>2655</v>
      </c>
      <c r="BA2923" t="str">
        <f t="shared" si="499"/>
        <v>N</v>
      </c>
    </row>
    <row r="2924" spans="1:53">
      <c r="A2924" t="s">
        <v>53</v>
      </c>
      <c r="B2924" t="s">
        <v>54</v>
      </c>
      <c r="C2924" t="s">
        <v>89</v>
      </c>
      <c r="D2924">
        <v>2020</v>
      </c>
      <c r="E2924" t="s">
        <v>7572</v>
      </c>
      <c r="F2924" t="s">
        <v>7572</v>
      </c>
      <c r="G2924" t="s">
        <v>7573</v>
      </c>
      <c r="J2924" t="s">
        <v>101</v>
      </c>
      <c r="K2924" t="s">
        <v>93</v>
      </c>
      <c r="L2924" s="5">
        <v>0</v>
      </c>
      <c r="M2924" s="5">
        <v>0</v>
      </c>
      <c r="N2924" s="5">
        <f t="shared" si="495"/>
        <v>0</v>
      </c>
      <c r="O2924" s="5">
        <v>0</v>
      </c>
      <c r="P2924" s="5">
        <v>0</v>
      </c>
      <c r="Q2924" s="5">
        <f t="shared" si="496"/>
        <v>0</v>
      </c>
      <c r="R2924" s="5">
        <v>0</v>
      </c>
      <c r="S2924" s="5">
        <v>0</v>
      </c>
      <c r="T2924" s="5">
        <f t="shared" si="497"/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f t="shared" si="500"/>
        <v>0</v>
      </c>
      <c r="Z2924" s="5">
        <v>0</v>
      </c>
      <c r="AA2924" s="5">
        <v>0</v>
      </c>
      <c r="AB2924" s="5">
        <f t="shared" si="501"/>
        <v>0</v>
      </c>
      <c r="AC2924" s="5">
        <v>0</v>
      </c>
      <c r="AD2924" s="5">
        <v>1</v>
      </c>
      <c r="AE2924" s="5">
        <f t="shared" si="502"/>
        <v>1</v>
      </c>
      <c r="AF2924" s="5">
        <v>0</v>
      </c>
      <c r="AG2924" s="6">
        <v>44158</v>
      </c>
      <c r="AH2924" s="5">
        <v>1</v>
      </c>
      <c r="AI2924" s="5">
        <v>0</v>
      </c>
      <c r="AJ2924" s="5">
        <v>0</v>
      </c>
      <c r="AK2924" s="5">
        <f t="shared" si="503"/>
        <v>0</v>
      </c>
      <c r="AL2924" s="5">
        <v>0</v>
      </c>
      <c r="AM2924" s="5">
        <v>0</v>
      </c>
      <c r="AN2924" s="5">
        <f t="shared" si="504"/>
        <v>0</v>
      </c>
      <c r="AO2924" s="5">
        <v>0</v>
      </c>
      <c r="AP2924" s="5">
        <v>0</v>
      </c>
      <c r="AQ2924" s="5">
        <f t="shared" si="505"/>
        <v>0</v>
      </c>
      <c r="AR2924" s="5">
        <v>0</v>
      </c>
      <c r="AS2924" s="6"/>
      <c r="AT2924" s="5">
        <v>0</v>
      </c>
      <c r="AU2924" s="5">
        <v>0</v>
      </c>
      <c r="AV2924" t="str">
        <f t="shared" si="498"/>
        <v>N</v>
      </c>
      <c r="AW2924" t="s">
        <v>60</v>
      </c>
      <c r="AX2924" t="s">
        <v>61</v>
      </c>
      <c r="AY2924" t="s">
        <v>2655</v>
      </c>
      <c r="AZ2924" t="s">
        <v>2655</v>
      </c>
      <c r="BA2924" t="str">
        <f t="shared" si="499"/>
        <v>N</v>
      </c>
    </row>
    <row r="2925" spans="1:53">
      <c r="A2925" t="s">
        <v>53</v>
      </c>
      <c r="B2925" t="s">
        <v>54</v>
      </c>
      <c r="C2925" t="s">
        <v>89</v>
      </c>
      <c r="D2925">
        <v>2020</v>
      </c>
      <c r="E2925" t="s">
        <v>7574</v>
      </c>
      <c r="F2925" t="s">
        <v>7574</v>
      </c>
      <c r="G2925" t="s">
        <v>7575</v>
      </c>
      <c r="J2925" t="s">
        <v>101</v>
      </c>
      <c r="K2925" t="s">
        <v>93</v>
      </c>
      <c r="L2925" s="5">
        <v>0</v>
      </c>
      <c r="M2925" s="5">
        <v>0</v>
      </c>
      <c r="N2925" s="5">
        <f t="shared" si="495"/>
        <v>0</v>
      </c>
      <c r="O2925" s="5">
        <v>0</v>
      </c>
      <c r="P2925" s="5">
        <v>0</v>
      </c>
      <c r="Q2925" s="5">
        <f t="shared" si="496"/>
        <v>0</v>
      </c>
      <c r="R2925" s="5">
        <v>0</v>
      </c>
      <c r="S2925" s="5">
        <v>0</v>
      </c>
      <c r="T2925" s="5">
        <f t="shared" si="497"/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f t="shared" si="500"/>
        <v>0</v>
      </c>
      <c r="Z2925" s="5">
        <v>0</v>
      </c>
      <c r="AA2925" s="5">
        <v>0</v>
      </c>
      <c r="AB2925" s="5">
        <f t="shared" si="501"/>
        <v>0</v>
      </c>
      <c r="AC2925" s="5">
        <v>0</v>
      </c>
      <c r="AD2925" s="5">
        <v>1</v>
      </c>
      <c r="AE2925" s="5">
        <f t="shared" si="502"/>
        <v>1</v>
      </c>
      <c r="AF2925" s="5">
        <v>0</v>
      </c>
      <c r="AG2925" s="6">
        <v>44180</v>
      </c>
      <c r="AH2925" s="5">
        <v>1</v>
      </c>
      <c r="AI2925" s="5">
        <v>0</v>
      </c>
      <c r="AJ2925" s="5">
        <v>0</v>
      </c>
      <c r="AK2925" s="5">
        <f t="shared" si="503"/>
        <v>0</v>
      </c>
      <c r="AL2925" s="5">
        <v>0</v>
      </c>
      <c r="AM2925" s="5">
        <v>0</v>
      </c>
      <c r="AN2925" s="5">
        <f t="shared" si="504"/>
        <v>0</v>
      </c>
      <c r="AO2925" s="5">
        <v>0</v>
      </c>
      <c r="AP2925" s="5">
        <v>0</v>
      </c>
      <c r="AQ2925" s="5">
        <f t="shared" si="505"/>
        <v>0</v>
      </c>
      <c r="AR2925" s="5">
        <v>0</v>
      </c>
      <c r="AS2925" s="6"/>
      <c r="AT2925" s="5">
        <v>0</v>
      </c>
      <c r="AU2925" s="5">
        <v>0</v>
      </c>
      <c r="AV2925" t="str">
        <f t="shared" si="498"/>
        <v>N</v>
      </c>
      <c r="AW2925" t="s">
        <v>60</v>
      </c>
      <c r="AX2925" t="s">
        <v>61</v>
      </c>
      <c r="AY2925" t="s">
        <v>2655</v>
      </c>
      <c r="AZ2925" t="s">
        <v>2655</v>
      </c>
      <c r="BA2925" t="str">
        <f t="shared" si="499"/>
        <v>N</v>
      </c>
    </row>
    <row r="2926" spans="1:53">
      <c r="A2926" t="s">
        <v>53</v>
      </c>
      <c r="B2926" t="s">
        <v>54</v>
      </c>
      <c r="C2926" t="s">
        <v>89</v>
      </c>
      <c r="D2926">
        <v>2020</v>
      </c>
      <c r="E2926" t="s">
        <v>2116</v>
      </c>
      <c r="F2926" t="s">
        <v>2116</v>
      </c>
      <c r="G2926" t="s">
        <v>2117</v>
      </c>
      <c r="J2926" t="s">
        <v>101</v>
      </c>
      <c r="K2926" t="s">
        <v>93</v>
      </c>
      <c r="L2926" s="5">
        <v>0</v>
      </c>
      <c r="M2926" s="5">
        <v>0</v>
      </c>
      <c r="N2926" s="5">
        <f t="shared" si="495"/>
        <v>0</v>
      </c>
      <c r="O2926" s="5">
        <v>0</v>
      </c>
      <c r="P2926" s="5">
        <v>0</v>
      </c>
      <c r="Q2926" s="5">
        <f t="shared" si="496"/>
        <v>0</v>
      </c>
      <c r="R2926" s="5">
        <v>0</v>
      </c>
      <c r="S2926" s="5">
        <v>0</v>
      </c>
      <c r="T2926" s="5">
        <f t="shared" si="497"/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f t="shared" si="500"/>
        <v>0</v>
      </c>
      <c r="Z2926" s="5">
        <v>0</v>
      </c>
      <c r="AA2926" s="5">
        <v>0</v>
      </c>
      <c r="AB2926" s="5">
        <f t="shared" si="501"/>
        <v>0</v>
      </c>
      <c r="AC2926" s="5">
        <v>0</v>
      </c>
      <c r="AD2926" s="5">
        <v>1</v>
      </c>
      <c r="AE2926" s="5">
        <f t="shared" si="502"/>
        <v>1</v>
      </c>
      <c r="AF2926" s="5">
        <v>0</v>
      </c>
      <c r="AG2926" s="6">
        <v>44041</v>
      </c>
      <c r="AH2926" s="5">
        <v>1</v>
      </c>
      <c r="AI2926" s="5">
        <v>0</v>
      </c>
      <c r="AJ2926" s="5">
        <v>0</v>
      </c>
      <c r="AK2926" s="5">
        <f t="shared" si="503"/>
        <v>0</v>
      </c>
      <c r="AL2926" s="5">
        <v>0</v>
      </c>
      <c r="AM2926" s="5">
        <v>0</v>
      </c>
      <c r="AN2926" s="5">
        <f t="shared" si="504"/>
        <v>0</v>
      </c>
      <c r="AO2926" s="5">
        <v>0</v>
      </c>
      <c r="AP2926" s="5">
        <v>0</v>
      </c>
      <c r="AQ2926" s="5">
        <f t="shared" si="505"/>
        <v>0</v>
      </c>
      <c r="AR2926" s="5">
        <v>0</v>
      </c>
      <c r="AS2926" s="6"/>
      <c r="AT2926" s="5">
        <v>0</v>
      </c>
      <c r="AU2926" s="5">
        <v>0</v>
      </c>
      <c r="AV2926" t="str">
        <f t="shared" si="498"/>
        <v>N</v>
      </c>
      <c r="AW2926" t="s">
        <v>60</v>
      </c>
      <c r="AX2926" t="s">
        <v>61</v>
      </c>
      <c r="AY2926" t="s">
        <v>2655</v>
      </c>
      <c r="AZ2926" t="s">
        <v>2655</v>
      </c>
      <c r="BA2926" t="str">
        <f t="shared" si="499"/>
        <v>N</v>
      </c>
    </row>
    <row r="2927" spans="1:53">
      <c r="A2927" t="s">
        <v>53</v>
      </c>
      <c r="B2927" t="s">
        <v>54</v>
      </c>
      <c r="C2927" t="s">
        <v>89</v>
      </c>
      <c r="D2927">
        <v>2020</v>
      </c>
      <c r="E2927" t="s">
        <v>7576</v>
      </c>
      <c r="F2927" t="s">
        <v>7576</v>
      </c>
      <c r="G2927" t="s">
        <v>7577</v>
      </c>
      <c r="J2927" t="s">
        <v>101</v>
      </c>
      <c r="K2927" t="s">
        <v>93</v>
      </c>
      <c r="L2927" s="5">
        <v>0</v>
      </c>
      <c r="M2927" s="5">
        <v>0</v>
      </c>
      <c r="N2927" s="5">
        <f t="shared" si="495"/>
        <v>0</v>
      </c>
      <c r="O2927" s="5">
        <v>0</v>
      </c>
      <c r="P2927" s="5">
        <v>0</v>
      </c>
      <c r="Q2927" s="5">
        <f t="shared" si="496"/>
        <v>0</v>
      </c>
      <c r="R2927" s="5">
        <v>0</v>
      </c>
      <c r="S2927" s="5">
        <v>0</v>
      </c>
      <c r="T2927" s="5">
        <f t="shared" si="497"/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f t="shared" si="500"/>
        <v>0</v>
      </c>
      <c r="Z2927" s="5">
        <v>0</v>
      </c>
      <c r="AA2927" s="5">
        <v>0</v>
      </c>
      <c r="AB2927" s="5">
        <f t="shared" si="501"/>
        <v>0</v>
      </c>
      <c r="AC2927" s="5">
        <v>0</v>
      </c>
      <c r="AD2927" s="5">
        <v>1</v>
      </c>
      <c r="AE2927" s="5">
        <f t="shared" si="502"/>
        <v>1</v>
      </c>
      <c r="AF2927" s="5">
        <v>0</v>
      </c>
      <c r="AG2927" s="6">
        <v>44183</v>
      </c>
      <c r="AH2927" s="5">
        <v>1</v>
      </c>
      <c r="AI2927" s="5">
        <v>0</v>
      </c>
      <c r="AJ2927" s="5">
        <v>0</v>
      </c>
      <c r="AK2927" s="5">
        <f t="shared" si="503"/>
        <v>0</v>
      </c>
      <c r="AL2927" s="5">
        <v>0</v>
      </c>
      <c r="AM2927" s="5">
        <v>0</v>
      </c>
      <c r="AN2927" s="5">
        <f t="shared" si="504"/>
        <v>0</v>
      </c>
      <c r="AO2927" s="5">
        <v>0</v>
      </c>
      <c r="AP2927" s="5">
        <v>0</v>
      </c>
      <c r="AQ2927" s="5">
        <f t="shared" si="505"/>
        <v>0</v>
      </c>
      <c r="AR2927" s="5">
        <v>0</v>
      </c>
      <c r="AS2927" s="6"/>
      <c r="AT2927" s="5">
        <v>0</v>
      </c>
      <c r="AU2927" s="5">
        <v>0</v>
      </c>
      <c r="AV2927" t="str">
        <f t="shared" si="498"/>
        <v>N</v>
      </c>
      <c r="AW2927" t="s">
        <v>60</v>
      </c>
      <c r="AX2927" t="s">
        <v>61</v>
      </c>
      <c r="AY2927" t="s">
        <v>2655</v>
      </c>
      <c r="AZ2927" t="s">
        <v>2655</v>
      </c>
      <c r="BA2927" t="str">
        <f t="shared" si="499"/>
        <v>N</v>
      </c>
    </row>
    <row r="2928" spans="1:53">
      <c r="A2928" t="s">
        <v>53</v>
      </c>
      <c r="B2928" t="s">
        <v>54</v>
      </c>
      <c r="C2928" t="s">
        <v>89</v>
      </c>
      <c r="D2928">
        <v>2020</v>
      </c>
      <c r="E2928" t="s">
        <v>7578</v>
      </c>
      <c r="F2928" t="s">
        <v>7578</v>
      </c>
      <c r="G2928" t="s">
        <v>7579</v>
      </c>
      <c r="J2928" t="s">
        <v>101</v>
      </c>
      <c r="K2928" t="s">
        <v>93</v>
      </c>
      <c r="L2928" s="5">
        <v>0</v>
      </c>
      <c r="M2928" s="5">
        <v>0</v>
      </c>
      <c r="N2928" s="5">
        <f t="shared" si="495"/>
        <v>0</v>
      </c>
      <c r="O2928" s="5">
        <v>0</v>
      </c>
      <c r="P2928" s="5">
        <v>0</v>
      </c>
      <c r="Q2928" s="5">
        <f t="shared" si="496"/>
        <v>0</v>
      </c>
      <c r="R2928" s="5">
        <v>0</v>
      </c>
      <c r="S2928" s="5">
        <v>0</v>
      </c>
      <c r="T2928" s="5">
        <f t="shared" si="497"/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f t="shared" si="500"/>
        <v>0</v>
      </c>
      <c r="Z2928" s="5">
        <v>0</v>
      </c>
      <c r="AA2928" s="5">
        <v>0</v>
      </c>
      <c r="AB2928" s="5">
        <f t="shared" si="501"/>
        <v>0</v>
      </c>
      <c r="AC2928" s="5">
        <v>0</v>
      </c>
      <c r="AD2928" s="5">
        <v>1</v>
      </c>
      <c r="AE2928" s="5">
        <f t="shared" si="502"/>
        <v>1</v>
      </c>
      <c r="AF2928" s="5">
        <v>0</v>
      </c>
      <c r="AG2928" s="6">
        <v>44180</v>
      </c>
      <c r="AH2928" s="5">
        <v>1</v>
      </c>
      <c r="AI2928" s="5">
        <v>0</v>
      </c>
      <c r="AJ2928" s="5">
        <v>0</v>
      </c>
      <c r="AK2928" s="5">
        <f t="shared" si="503"/>
        <v>0</v>
      </c>
      <c r="AL2928" s="5">
        <v>0</v>
      </c>
      <c r="AM2928" s="5">
        <v>0</v>
      </c>
      <c r="AN2928" s="5">
        <f t="shared" si="504"/>
        <v>0</v>
      </c>
      <c r="AO2928" s="5">
        <v>0</v>
      </c>
      <c r="AP2928" s="5">
        <v>0</v>
      </c>
      <c r="AQ2928" s="5">
        <f t="shared" si="505"/>
        <v>0</v>
      </c>
      <c r="AR2928" s="5">
        <v>0</v>
      </c>
      <c r="AS2928" s="6"/>
      <c r="AT2928" s="5">
        <v>0</v>
      </c>
      <c r="AU2928" s="5">
        <v>0</v>
      </c>
      <c r="AV2928" t="str">
        <f t="shared" si="498"/>
        <v>N</v>
      </c>
      <c r="AW2928" t="s">
        <v>60</v>
      </c>
      <c r="AX2928" t="s">
        <v>61</v>
      </c>
      <c r="AY2928" t="s">
        <v>2655</v>
      </c>
      <c r="AZ2928" t="s">
        <v>2655</v>
      </c>
      <c r="BA2928" t="str">
        <f t="shared" si="499"/>
        <v>N</v>
      </c>
    </row>
    <row r="2929" spans="1:53">
      <c r="A2929" t="s">
        <v>53</v>
      </c>
      <c r="B2929" t="s">
        <v>54</v>
      </c>
      <c r="C2929" t="s">
        <v>89</v>
      </c>
      <c r="D2929">
        <v>2020</v>
      </c>
      <c r="E2929" t="s">
        <v>7580</v>
      </c>
      <c r="F2929" t="s">
        <v>7580</v>
      </c>
      <c r="G2929" t="s">
        <v>7581</v>
      </c>
      <c r="J2929" t="s">
        <v>101</v>
      </c>
      <c r="K2929" t="s">
        <v>93</v>
      </c>
      <c r="L2929" s="5">
        <v>0</v>
      </c>
      <c r="M2929" s="5">
        <v>0</v>
      </c>
      <c r="N2929" s="5">
        <f t="shared" si="495"/>
        <v>0</v>
      </c>
      <c r="O2929" s="5">
        <v>0</v>
      </c>
      <c r="P2929" s="5">
        <v>0</v>
      </c>
      <c r="Q2929" s="5">
        <f t="shared" si="496"/>
        <v>0</v>
      </c>
      <c r="R2929" s="5">
        <v>0</v>
      </c>
      <c r="S2929" s="5">
        <v>0</v>
      </c>
      <c r="T2929" s="5">
        <f t="shared" si="497"/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f t="shared" si="500"/>
        <v>0</v>
      </c>
      <c r="Z2929" s="5">
        <v>0</v>
      </c>
      <c r="AA2929" s="5">
        <v>0</v>
      </c>
      <c r="AB2929" s="5">
        <f t="shared" si="501"/>
        <v>0</v>
      </c>
      <c r="AC2929" s="5">
        <v>0</v>
      </c>
      <c r="AD2929" s="5">
        <v>1</v>
      </c>
      <c r="AE2929" s="5">
        <f t="shared" si="502"/>
        <v>1</v>
      </c>
      <c r="AF2929" s="5">
        <v>0</v>
      </c>
      <c r="AG2929" s="6">
        <v>44109</v>
      </c>
      <c r="AH2929" s="5">
        <v>1</v>
      </c>
      <c r="AI2929" s="5">
        <v>0</v>
      </c>
      <c r="AJ2929" s="5">
        <v>0</v>
      </c>
      <c r="AK2929" s="5">
        <f t="shared" si="503"/>
        <v>0</v>
      </c>
      <c r="AL2929" s="5">
        <v>0</v>
      </c>
      <c r="AM2929" s="5">
        <v>0</v>
      </c>
      <c r="AN2929" s="5">
        <f t="shared" si="504"/>
        <v>0</v>
      </c>
      <c r="AO2929" s="5">
        <v>0</v>
      </c>
      <c r="AP2929" s="5">
        <v>0</v>
      </c>
      <c r="AQ2929" s="5">
        <f t="shared" si="505"/>
        <v>0</v>
      </c>
      <c r="AR2929" s="5">
        <v>0</v>
      </c>
      <c r="AS2929" s="6"/>
      <c r="AT2929" s="5">
        <v>0</v>
      </c>
      <c r="AU2929" s="5">
        <v>0</v>
      </c>
      <c r="AV2929" t="str">
        <f t="shared" si="498"/>
        <v>N</v>
      </c>
      <c r="AW2929" t="s">
        <v>60</v>
      </c>
      <c r="AX2929" t="s">
        <v>61</v>
      </c>
      <c r="AY2929" t="s">
        <v>2655</v>
      </c>
      <c r="AZ2929" t="s">
        <v>2655</v>
      </c>
      <c r="BA2929" t="str">
        <f t="shared" si="499"/>
        <v>N</v>
      </c>
    </row>
    <row r="2930" spans="1:53">
      <c r="A2930" t="s">
        <v>53</v>
      </c>
      <c r="B2930" t="s">
        <v>54</v>
      </c>
      <c r="C2930" t="s">
        <v>89</v>
      </c>
      <c r="D2930">
        <v>2020</v>
      </c>
      <c r="E2930" t="s">
        <v>7582</v>
      </c>
      <c r="F2930" t="s">
        <v>7582</v>
      </c>
      <c r="G2930" t="s">
        <v>7583</v>
      </c>
      <c r="J2930" t="s">
        <v>101</v>
      </c>
      <c r="K2930" t="s">
        <v>93</v>
      </c>
      <c r="L2930" s="5">
        <v>0</v>
      </c>
      <c r="M2930" s="5">
        <v>0</v>
      </c>
      <c r="N2930" s="5">
        <f t="shared" si="495"/>
        <v>0</v>
      </c>
      <c r="O2930" s="5">
        <v>0</v>
      </c>
      <c r="P2930" s="5">
        <v>0</v>
      </c>
      <c r="Q2930" s="5">
        <f t="shared" si="496"/>
        <v>0</v>
      </c>
      <c r="R2930" s="5">
        <v>0</v>
      </c>
      <c r="S2930" s="5">
        <v>0</v>
      </c>
      <c r="T2930" s="5">
        <f t="shared" si="497"/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f t="shared" si="500"/>
        <v>0</v>
      </c>
      <c r="Z2930" s="5">
        <v>0</v>
      </c>
      <c r="AA2930" s="5">
        <v>0</v>
      </c>
      <c r="AB2930" s="5">
        <f t="shared" si="501"/>
        <v>0</v>
      </c>
      <c r="AC2930" s="5">
        <v>0</v>
      </c>
      <c r="AD2930" s="5">
        <v>1</v>
      </c>
      <c r="AE2930" s="5">
        <f t="shared" si="502"/>
        <v>1</v>
      </c>
      <c r="AF2930" s="5">
        <v>0</v>
      </c>
      <c r="AG2930" s="6">
        <v>44133</v>
      </c>
      <c r="AH2930" s="5">
        <v>1</v>
      </c>
      <c r="AI2930" s="5">
        <v>0</v>
      </c>
      <c r="AJ2930" s="5">
        <v>0</v>
      </c>
      <c r="AK2930" s="5">
        <f t="shared" si="503"/>
        <v>0</v>
      </c>
      <c r="AL2930" s="5">
        <v>0</v>
      </c>
      <c r="AM2930" s="5">
        <v>0</v>
      </c>
      <c r="AN2930" s="5">
        <f t="shared" si="504"/>
        <v>0</v>
      </c>
      <c r="AO2930" s="5">
        <v>0</v>
      </c>
      <c r="AP2930" s="5">
        <v>0</v>
      </c>
      <c r="AQ2930" s="5">
        <f t="shared" si="505"/>
        <v>0</v>
      </c>
      <c r="AR2930" s="5">
        <v>0</v>
      </c>
      <c r="AS2930" s="6"/>
      <c r="AT2930" s="5">
        <v>0</v>
      </c>
      <c r="AU2930" s="5">
        <v>0</v>
      </c>
      <c r="AV2930" t="str">
        <f t="shared" si="498"/>
        <v>N</v>
      </c>
      <c r="AW2930" t="s">
        <v>60</v>
      </c>
      <c r="AX2930" t="s">
        <v>61</v>
      </c>
      <c r="AY2930" t="s">
        <v>2655</v>
      </c>
      <c r="AZ2930" t="s">
        <v>2655</v>
      </c>
      <c r="BA2930" t="str">
        <f t="shared" si="499"/>
        <v>N</v>
      </c>
    </row>
    <row r="2931" spans="1:53">
      <c r="A2931" t="s">
        <v>53</v>
      </c>
      <c r="B2931" t="s">
        <v>54</v>
      </c>
      <c r="C2931" t="s">
        <v>89</v>
      </c>
      <c r="D2931">
        <v>2020</v>
      </c>
      <c r="E2931" t="s">
        <v>7584</v>
      </c>
      <c r="F2931" t="s">
        <v>7584</v>
      </c>
      <c r="G2931" t="s">
        <v>7585</v>
      </c>
      <c r="J2931" t="s">
        <v>101</v>
      </c>
      <c r="K2931" t="s">
        <v>93</v>
      </c>
      <c r="L2931" s="5">
        <v>0</v>
      </c>
      <c r="M2931" s="5">
        <v>0</v>
      </c>
      <c r="N2931" s="5">
        <f t="shared" si="495"/>
        <v>0</v>
      </c>
      <c r="O2931" s="5">
        <v>0</v>
      </c>
      <c r="P2931" s="5">
        <v>0</v>
      </c>
      <c r="Q2931" s="5">
        <f t="shared" si="496"/>
        <v>0</v>
      </c>
      <c r="R2931" s="5">
        <v>0</v>
      </c>
      <c r="S2931" s="5">
        <v>0</v>
      </c>
      <c r="T2931" s="5">
        <f t="shared" si="497"/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f t="shared" si="500"/>
        <v>0</v>
      </c>
      <c r="Z2931" s="5">
        <v>0</v>
      </c>
      <c r="AA2931" s="5">
        <v>0</v>
      </c>
      <c r="AB2931" s="5">
        <f t="shared" si="501"/>
        <v>0</v>
      </c>
      <c r="AC2931" s="5">
        <v>0</v>
      </c>
      <c r="AD2931" s="5">
        <v>1</v>
      </c>
      <c r="AE2931" s="5">
        <f t="shared" si="502"/>
        <v>1</v>
      </c>
      <c r="AF2931" s="5">
        <v>0</v>
      </c>
      <c r="AG2931" s="6">
        <v>43846</v>
      </c>
      <c r="AH2931" s="5">
        <v>1</v>
      </c>
      <c r="AI2931" s="5">
        <v>0</v>
      </c>
      <c r="AJ2931" s="5">
        <v>0</v>
      </c>
      <c r="AK2931" s="5">
        <f t="shared" si="503"/>
        <v>0</v>
      </c>
      <c r="AL2931" s="5">
        <v>0</v>
      </c>
      <c r="AM2931" s="5">
        <v>0</v>
      </c>
      <c r="AN2931" s="5">
        <f t="shared" si="504"/>
        <v>0</v>
      </c>
      <c r="AO2931" s="5">
        <v>0</v>
      </c>
      <c r="AP2931" s="5">
        <v>0</v>
      </c>
      <c r="AQ2931" s="5">
        <f t="shared" si="505"/>
        <v>0</v>
      </c>
      <c r="AR2931" s="5">
        <v>0</v>
      </c>
      <c r="AS2931" s="6"/>
      <c r="AT2931" s="5">
        <v>0</v>
      </c>
      <c r="AU2931" s="5">
        <v>0</v>
      </c>
      <c r="AV2931" t="str">
        <f t="shared" si="498"/>
        <v>N</v>
      </c>
      <c r="AW2931" t="s">
        <v>60</v>
      </c>
      <c r="AX2931" t="s">
        <v>61</v>
      </c>
      <c r="AY2931" t="s">
        <v>2655</v>
      </c>
      <c r="AZ2931" t="s">
        <v>2655</v>
      </c>
      <c r="BA2931" t="str">
        <f t="shared" si="499"/>
        <v>N</v>
      </c>
    </row>
    <row r="2932" spans="1:53">
      <c r="A2932" t="s">
        <v>53</v>
      </c>
      <c r="B2932" t="s">
        <v>54</v>
      </c>
      <c r="C2932" t="s">
        <v>89</v>
      </c>
      <c r="D2932">
        <v>2020</v>
      </c>
      <c r="E2932" t="s">
        <v>7586</v>
      </c>
      <c r="F2932" t="s">
        <v>7586</v>
      </c>
      <c r="G2932" t="s">
        <v>7587</v>
      </c>
      <c r="J2932" t="s">
        <v>101</v>
      </c>
      <c r="K2932" t="s">
        <v>93</v>
      </c>
      <c r="L2932" s="5">
        <v>0</v>
      </c>
      <c r="M2932" s="5">
        <v>0</v>
      </c>
      <c r="N2932" s="5">
        <f t="shared" si="495"/>
        <v>0</v>
      </c>
      <c r="O2932" s="5">
        <v>0</v>
      </c>
      <c r="P2932" s="5">
        <v>0</v>
      </c>
      <c r="Q2932" s="5">
        <f t="shared" si="496"/>
        <v>0</v>
      </c>
      <c r="R2932" s="5">
        <v>0</v>
      </c>
      <c r="S2932" s="5">
        <v>0</v>
      </c>
      <c r="T2932" s="5">
        <f t="shared" si="497"/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f t="shared" si="500"/>
        <v>0</v>
      </c>
      <c r="Z2932" s="5">
        <v>0</v>
      </c>
      <c r="AA2932" s="5">
        <v>0</v>
      </c>
      <c r="AB2932" s="5">
        <f t="shared" si="501"/>
        <v>0</v>
      </c>
      <c r="AC2932" s="5">
        <v>0</v>
      </c>
      <c r="AD2932" s="5">
        <v>1</v>
      </c>
      <c r="AE2932" s="5">
        <f t="shared" si="502"/>
        <v>1</v>
      </c>
      <c r="AF2932" s="5">
        <v>0</v>
      </c>
      <c r="AG2932" s="6">
        <v>43845</v>
      </c>
      <c r="AH2932" s="5">
        <v>1</v>
      </c>
      <c r="AI2932" s="5">
        <v>0</v>
      </c>
      <c r="AJ2932" s="5">
        <v>0</v>
      </c>
      <c r="AK2932" s="5">
        <f t="shared" si="503"/>
        <v>0</v>
      </c>
      <c r="AL2932" s="5">
        <v>0</v>
      </c>
      <c r="AM2932" s="5">
        <v>0</v>
      </c>
      <c r="AN2932" s="5">
        <f t="shared" si="504"/>
        <v>0</v>
      </c>
      <c r="AO2932" s="5">
        <v>0</v>
      </c>
      <c r="AP2932" s="5">
        <v>0</v>
      </c>
      <c r="AQ2932" s="5">
        <f t="shared" si="505"/>
        <v>0</v>
      </c>
      <c r="AR2932" s="5">
        <v>0</v>
      </c>
      <c r="AS2932" s="6"/>
      <c r="AT2932" s="5">
        <v>0</v>
      </c>
      <c r="AU2932" s="5">
        <v>0</v>
      </c>
      <c r="AV2932" t="str">
        <f t="shared" si="498"/>
        <v>N</v>
      </c>
      <c r="AW2932" t="s">
        <v>60</v>
      </c>
      <c r="AX2932" t="s">
        <v>61</v>
      </c>
      <c r="AY2932" t="s">
        <v>2655</v>
      </c>
      <c r="AZ2932" t="s">
        <v>2655</v>
      </c>
      <c r="BA2932" t="str">
        <f t="shared" si="499"/>
        <v>N</v>
      </c>
    </row>
    <row r="2933" spans="1:53">
      <c r="A2933" t="s">
        <v>53</v>
      </c>
      <c r="B2933" t="s">
        <v>54</v>
      </c>
      <c r="C2933" t="s">
        <v>89</v>
      </c>
      <c r="D2933">
        <v>2020</v>
      </c>
      <c r="E2933" t="s">
        <v>7588</v>
      </c>
      <c r="F2933" t="s">
        <v>7588</v>
      </c>
      <c r="G2933" t="s">
        <v>7589</v>
      </c>
      <c r="J2933" t="s">
        <v>58</v>
      </c>
      <c r="K2933" t="s">
        <v>93</v>
      </c>
      <c r="L2933" s="5">
        <v>0</v>
      </c>
      <c r="M2933" s="5">
        <v>0</v>
      </c>
      <c r="N2933" s="5">
        <f t="shared" si="495"/>
        <v>0</v>
      </c>
      <c r="O2933" s="5">
        <v>0</v>
      </c>
      <c r="P2933" s="5">
        <v>0</v>
      </c>
      <c r="Q2933" s="5">
        <f t="shared" si="496"/>
        <v>0</v>
      </c>
      <c r="R2933" s="5">
        <v>0</v>
      </c>
      <c r="S2933" s="5">
        <v>0</v>
      </c>
      <c r="T2933" s="5">
        <f t="shared" si="497"/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f t="shared" si="500"/>
        <v>0</v>
      </c>
      <c r="Z2933" s="5">
        <v>0</v>
      </c>
      <c r="AA2933" s="5">
        <v>1</v>
      </c>
      <c r="AB2933" s="5">
        <f t="shared" si="501"/>
        <v>1</v>
      </c>
      <c r="AC2933" s="5">
        <v>0</v>
      </c>
      <c r="AD2933" s="5">
        <v>0</v>
      </c>
      <c r="AE2933" s="5">
        <f t="shared" si="502"/>
        <v>0</v>
      </c>
      <c r="AF2933" s="5">
        <v>0</v>
      </c>
      <c r="AG2933" s="6">
        <v>44118</v>
      </c>
      <c r="AH2933" s="5">
        <v>1</v>
      </c>
      <c r="AI2933" s="5">
        <v>0</v>
      </c>
      <c r="AJ2933" s="5">
        <v>0</v>
      </c>
      <c r="AK2933" s="5">
        <f t="shared" si="503"/>
        <v>0</v>
      </c>
      <c r="AL2933" s="5">
        <v>0</v>
      </c>
      <c r="AM2933" s="5">
        <v>0</v>
      </c>
      <c r="AN2933" s="5">
        <f t="shared" si="504"/>
        <v>0</v>
      </c>
      <c r="AO2933" s="5">
        <v>0</v>
      </c>
      <c r="AP2933" s="5">
        <v>0</v>
      </c>
      <c r="AQ2933" s="5">
        <f t="shared" si="505"/>
        <v>0</v>
      </c>
      <c r="AR2933" s="5">
        <v>0</v>
      </c>
      <c r="AS2933" s="6"/>
      <c r="AT2933" s="5">
        <v>0</v>
      </c>
      <c r="AU2933" s="5">
        <v>0</v>
      </c>
      <c r="AV2933" t="str">
        <f t="shared" si="498"/>
        <v>N</v>
      </c>
      <c r="AW2933" t="s">
        <v>60</v>
      </c>
      <c r="AX2933" t="s">
        <v>61</v>
      </c>
      <c r="AY2933" t="s">
        <v>2637</v>
      </c>
      <c r="AZ2933" t="s">
        <v>2637</v>
      </c>
      <c r="BA2933" t="str">
        <f t="shared" si="499"/>
        <v>N</v>
      </c>
    </row>
    <row r="2934" spans="1:53">
      <c r="A2934" t="s">
        <v>53</v>
      </c>
      <c r="B2934" t="s">
        <v>54</v>
      </c>
      <c r="C2934" t="s">
        <v>89</v>
      </c>
      <c r="D2934">
        <v>2020</v>
      </c>
      <c r="E2934" t="s">
        <v>7590</v>
      </c>
      <c r="F2934" t="s">
        <v>7590</v>
      </c>
      <c r="G2934" t="s">
        <v>7591</v>
      </c>
      <c r="J2934" t="s">
        <v>101</v>
      </c>
      <c r="K2934" t="s">
        <v>93</v>
      </c>
      <c r="L2934" s="5">
        <v>0</v>
      </c>
      <c r="M2934" s="5">
        <v>0</v>
      </c>
      <c r="N2934" s="5">
        <f t="shared" si="495"/>
        <v>0</v>
      </c>
      <c r="O2934" s="5">
        <v>0</v>
      </c>
      <c r="P2934" s="5">
        <v>0</v>
      </c>
      <c r="Q2934" s="5">
        <f t="shared" si="496"/>
        <v>0</v>
      </c>
      <c r="R2934" s="5">
        <v>0</v>
      </c>
      <c r="S2934" s="5">
        <v>0</v>
      </c>
      <c r="T2934" s="5">
        <f t="shared" si="497"/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f t="shared" si="500"/>
        <v>0</v>
      </c>
      <c r="Z2934" s="5">
        <v>0</v>
      </c>
      <c r="AA2934" s="5">
        <v>0</v>
      </c>
      <c r="AB2934" s="5">
        <f t="shared" si="501"/>
        <v>0</v>
      </c>
      <c r="AC2934" s="5">
        <v>0</v>
      </c>
      <c r="AD2934" s="5">
        <v>1</v>
      </c>
      <c r="AE2934" s="5">
        <f t="shared" si="502"/>
        <v>1</v>
      </c>
      <c r="AF2934" s="5">
        <v>0</v>
      </c>
      <c r="AG2934" s="6">
        <v>43928</v>
      </c>
      <c r="AH2934" s="5">
        <v>1</v>
      </c>
      <c r="AI2934" s="5">
        <v>0</v>
      </c>
      <c r="AJ2934" s="5">
        <v>0</v>
      </c>
      <c r="AK2934" s="5">
        <f t="shared" si="503"/>
        <v>0</v>
      </c>
      <c r="AL2934" s="5">
        <v>0</v>
      </c>
      <c r="AM2934" s="5">
        <v>0</v>
      </c>
      <c r="AN2934" s="5">
        <f t="shared" si="504"/>
        <v>0</v>
      </c>
      <c r="AO2934" s="5">
        <v>0</v>
      </c>
      <c r="AP2934" s="5">
        <v>0</v>
      </c>
      <c r="AQ2934" s="5">
        <f t="shared" si="505"/>
        <v>0</v>
      </c>
      <c r="AR2934" s="5">
        <v>0</v>
      </c>
      <c r="AS2934" s="6"/>
      <c r="AT2934" s="5">
        <v>0</v>
      </c>
      <c r="AU2934" s="5">
        <v>0</v>
      </c>
      <c r="AV2934" t="str">
        <f t="shared" si="498"/>
        <v>N</v>
      </c>
      <c r="AW2934" t="s">
        <v>60</v>
      </c>
      <c r="AX2934" t="s">
        <v>60</v>
      </c>
      <c r="AY2934" t="s">
        <v>2655</v>
      </c>
      <c r="AZ2934" t="s">
        <v>2655</v>
      </c>
      <c r="BA2934" t="str">
        <f t="shared" si="499"/>
        <v>N</v>
      </c>
    </row>
    <row r="2935" spans="1:53">
      <c r="A2935" t="s">
        <v>53</v>
      </c>
      <c r="B2935" t="s">
        <v>54</v>
      </c>
      <c r="C2935" t="s">
        <v>89</v>
      </c>
      <c r="D2935">
        <v>2020</v>
      </c>
      <c r="E2935" t="s">
        <v>7592</v>
      </c>
      <c r="F2935" t="s">
        <v>7592</v>
      </c>
      <c r="G2935" t="s">
        <v>7593</v>
      </c>
      <c r="J2935" t="s">
        <v>101</v>
      </c>
      <c r="K2935" t="s">
        <v>93</v>
      </c>
      <c r="L2935" s="5">
        <v>0</v>
      </c>
      <c r="M2935" s="5">
        <v>0</v>
      </c>
      <c r="N2935" s="5">
        <f t="shared" si="495"/>
        <v>0</v>
      </c>
      <c r="O2935" s="5">
        <v>0</v>
      </c>
      <c r="P2935" s="5">
        <v>0</v>
      </c>
      <c r="Q2935" s="5">
        <f t="shared" si="496"/>
        <v>0</v>
      </c>
      <c r="R2935" s="5">
        <v>0</v>
      </c>
      <c r="S2935" s="5">
        <v>0</v>
      </c>
      <c r="T2935" s="5">
        <f t="shared" si="497"/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f t="shared" si="500"/>
        <v>0</v>
      </c>
      <c r="Z2935" s="5">
        <v>0</v>
      </c>
      <c r="AA2935" s="5">
        <v>0</v>
      </c>
      <c r="AB2935" s="5">
        <f t="shared" si="501"/>
        <v>0</v>
      </c>
      <c r="AC2935" s="5">
        <v>0</v>
      </c>
      <c r="AD2935" s="5">
        <v>1</v>
      </c>
      <c r="AE2935" s="5">
        <f t="shared" si="502"/>
        <v>1</v>
      </c>
      <c r="AF2935" s="5">
        <v>0</v>
      </c>
      <c r="AG2935" s="6">
        <v>44180</v>
      </c>
      <c r="AH2935" s="5">
        <v>1</v>
      </c>
      <c r="AI2935" s="5">
        <v>0</v>
      </c>
      <c r="AJ2935" s="5">
        <v>0</v>
      </c>
      <c r="AK2935" s="5">
        <f t="shared" si="503"/>
        <v>0</v>
      </c>
      <c r="AL2935" s="5">
        <v>0</v>
      </c>
      <c r="AM2935" s="5">
        <v>0</v>
      </c>
      <c r="AN2935" s="5">
        <f t="shared" si="504"/>
        <v>0</v>
      </c>
      <c r="AO2935" s="5">
        <v>0</v>
      </c>
      <c r="AP2935" s="5">
        <v>0</v>
      </c>
      <c r="AQ2935" s="5">
        <f t="shared" si="505"/>
        <v>0</v>
      </c>
      <c r="AR2935" s="5">
        <v>0</v>
      </c>
      <c r="AS2935" s="6"/>
      <c r="AT2935" s="5">
        <v>0</v>
      </c>
      <c r="AU2935" s="5">
        <v>0</v>
      </c>
      <c r="AV2935" t="str">
        <f t="shared" si="498"/>
        <v>N</v>
      </c>
      <c r="AW2935" t="s">
        <v>60</v>
      </c>
      <c r="AX2935" t="s">
        <v>61</v>
      </c>
      <c r="AY2935" t="s">
        <v>2655</v>
      </c>
      <c r="AZ2935" t="s">
        <v>2655</v>
      </c>
      <c r="BA2935" t="str">
        <f t="shared" si="499"/>
        <v>N</v>
      </c>
    </row>
    <row r="2936" spans="1:53">
      <c r="A2936" t="s">
        <v>53</v>
      </c>
      <c r="B2936" t="s">
        <v>54</v>
      </c>
      <c r="C2936" t="s">
        <v>89</v>
      </c>
      <c r="D2936">
        <v>2020</v>
      </c>
      <c r="E2936" t="s">
        <v>7594</v>
      </c>
      <c r="F2936" t="s">
        <v>7594</v>
      </c>
      <c r="G2936" t="s">
        <v>7595</v>
      </c>
      <c r="J2936" t="s">
        <v>101</v>
      </c>
      <c r="K2936" t="s">
        <v>93</v>
      </c>
      <c r="L2936" s="5">
        <v>0</v>
      </c>
      <c r="M2936" s="5">
        <v>0</v>
      </c>
      <c r="N2936" s="5">
        <f t="shared" si="495"/>
        <v>0</v>
      </c>
      <c r="O2936" s="5">
        <v>0</v>
      </c>
      <c r="P2936" s="5">
        <v>0</v>
      </c>
      <c r="Q2936" s="5">
        <f t="shared" si="496"/>
        <v>0</v>
      </c>
      <c r="R2936" s="5">
        <v>0</v>
      </c>
      <c r="S2936" s="5">
        <v>0</v>
      </c>
      <c r="T2936" s="5">
        <f t="shared" si="497"/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f t="shared" si="500"/>
        <v>0</v>
      </c>
      <c r="Z2936" s="5">
        <v>0</v>
      </c>
      <c r="AA2936" s="5">
        <v>0</v>
      </c>
      <c r="AB2936" s="5">
        <f t="shared" si="501"/>
        <v>0</v>
      </c>
      <c r="AC2936" s="5">
        <v>0</v>
      </c>
      <c r="AD2936" s="5">
        <v>1</v>
      </c>
      <c r="AE2936" s="5">
        <f t="shared" si="502"/>
        <v>1</v>
      </c>
      <c r="AF2936" s="5">
        <v>0</v>
      </c>
      <c r="AG2936" s="6">
        <v>44133</v>
      </c>
      <c r="AH2936" s="5">
        <v>1</v>
      </c>
      <c r="AI2936" s="5">
        <v>0</v>
      </c>
      <c r="AJ2936" s="5">
        <v>0</v>
      </c>
      <c r="AK2936" s="5">
        <f t="shared" si="503"/>
        <v>0</v>
      </c>
      <c r="AL2936" s="5">
        <v>0</v>
      </c>
      <c r="AM2936" s="5">
        <v>0</v>
      </c>
      <c r="AN2936" s="5">
        <f t="shared" si="504"/>
        <v>0</v>
      </c>
      <c r="AO2936" s="5">
        <v>0</v>
      </c>
      <c r="AP2936" s="5">
        <v>0</v>
      </c>
      <c r="AQ2936" s="5">
        <f t="shared" si="505"/>
        <v>0</v>
      </c>
      <c r="AR2936" s="5">
        <v>0</v>
      </c>
      <c r="AS2936" s="6"/>
      <c r="AT2936" s="5">
        <v>0</v>
      </c>
      <c r="AU2936" s="5">
        <v>0</v>
      </c>
      <c r="AV2936" t="str">
        <f t="shared" si="498"/>
        <v>N</v>
      </c>
      <c r="AW2936" t="s">
        <v>60</v>
      </c>
      <c r="AX2936" t="s">
        <v>61</v>
      </c>
      <c r="AY2936" t="s">
        <v>2655</v>
      </c>
      <c r="AZ2936" t="s">
        <v>2655</v>
      </c>
      <c r="BA2936" t="str">
        <f t="shared" si="499"/>
        <v>N</v>
      </c>
    </row>
    <row r="2937" spans="1:53">
      <c r="A2937" t="s">
        <v>53</v>
      </c>
      <c r="B2937" t="s">
        <v>54</v>
      </c>
      <c r="C2937" t="s">
        <v>89</v>
      </c>
      <c r="D2937">
        <v>2020</v>
      </c>
      <c r="E2937" t="s">
        <v>7596</v>
      </c>
      <c r="F2937" t="s">
        <v>7596</v>
      </c>
      <c r="G2937" t="s">
        <v>7597</v>
      </c>
      <c r="J2937" t="s">
        <v>101</v>
      </c>
      <c r="K2937" t="s">
        <v>93</v>
      </c>
      <c r="L2937" s="5">
        <v>0</v>
      </c>
      <c r="M2937" s="5">
        <v>0</v>
      </c>
      <c r="N2937" s="5">
        <f t="shared" si="495"/>
        <v>0</v>
      </c>
      <c r="O2937" s="5">
        <v>0</v>
      </c>
      <c r="P2937" s="5">
        <v>0</v>
      </c>
      <c r="Q2937" s="5">
        <f t="shared" si="496"/>
        <v>0</v>
      </c>
      <c r="R2937" s="5">
        <v>0</v>
      </c>
      <c r="S2937" s="5">
        <v>0</v>
      </c>
      <c r="T2937" s="5">
        <f t="shared" si="497"/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f t="shared" si="500"/>
        <v>0</v>
      </c>
      <c r="Z2937" s="5">
        <v>0</v>
      </c>
      <c r="AA2937" s="5">
        <v>0</v>
      </c>
      <c r="AB2937" s="5">
        <f t="shared" si="501"/>
        <v>0</v>
      </c>
      <c r="AC2937" s="5">
        <v>0</v>
      </c>
      <c r="AD2937" s="5">
        <v>1</v>
      </c>
      <c r="AE2937" s="5">
        <f t="shared" si="502"/>
        <v>1</v>
      </c>
      <c r="AF2937" s="5">
        <v>0</v>
      </c>
      <c r="AG2937" s="6">
        <v>44158</v>
      </c>
      <c r="AH2937" s="5">
        <v>1</v>
      </c>
      <c r="AI2937" s="5">
        <v>0</v>
      </c>
      <c r="AJ2937" s="5">
        <v>0</v>
      </c>
      <c r="AK2937" s="5">
        <f t="shared" si="503"/>
        <v>0</v>
      </c>
      <c r="AL2937" s="5">
        <v>0</v>
      </c>
      <c r="AM2937" s="5">
        <v>0</v>
      </c>
      <c r="AN2937" s="5">
        <f t="shared" si="504"/>
        <v>0</v>
      </c>
      <c r="AO2937" s="5">
        <v>0</v>
      </c>
      <c r="AP2937" s="5">
        <v>0</v>
      </c>
      <c r="AQ2937" s="5">
        <f t="shared" si="505"/>
        <v>0</v>
      </c>
      <c r="AR2937" s="5">
        <v>0</v>
      </c>
      <c r="AS2937" s="6"/>
      <c r="AT2937" s="5">
        <v>0</v>
      </c>
      <c r="AU2937" s="5">
        <v>0</v>
      </c>
      <c r="AV2937" t="str">
        <f t="shared" si="498"/>
        <v>N</v>
      </c>
      <c r="AW2937" t="s">
        <v>60</v>
      </c>
      <c r="AX2937" t="s">
        <v>61</v>
      </c>
      <c r="AY2937" t="s">
        <v>2655</v>
      </c>
      <c r="AZ2937" t="s">
        <v>2655</v>
      </c>
      <c r="BA2937" t="str">
        <f t="shared" si="499"/>
        <v>N</v>
      </c>
    </row>
    <row r="2938" spans="1:53">
      <c r="A2938" t="s">
        <v>53</v>
      </c>
      <c r="B2938" t="s">
        <v>54</v>
      </c>
      <c r="C2938" t="s">
        <v>89</v>
      </c>
      <c r="D2938">
        <v>2020</v>
      </c>
      <c r="E2938" t="s">
        <v>7598</v>
      </c>
      <c r="F2938" t="s">
        <v>7598</v>
      </c>
      <c r="G2938" t="s">
        <v>7599</v>
      </c>
      <c r="J2938" t="s">
        <v>101</v>
      </c>
      <c r="K2938" t="s">
        <v>93</v>
      </c>
      <c r="L2938" s="5">
        <v>0</v>
      </c>
      <c r="M2938" s="5">
        <v>0</v>
      </c>
      <c r="N2938" s="5">
        <f t="shared" si="495"/>
        <v>0</v>
      </c>
      <c r="O2938" s="5">
        <v>0</v>
      </c>
      <c r="P2938" s="5">
        <v>0</v>
      </c>
      <c r="Q2938" s="5">
        <f t="shared" si="496"/>
        <v>0</v>
      </c>
      <c r="R2938" s="5">
        <v>0</v>
      </c>
      <c r="S2938" s="5">
        <v>0</v>
      </c>
      <c r="T2938" s="5">
        <f t="shared" si="497"/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f t="shared" si="500"/>
        <v>0</v>
      </c>
      <c r="Z2938" s="5">
        <v>0</v>
      </c>
      <c r="AA2938" s="5">
        <v>0</v>
      </c>
      <c r="AB2938" s="5">
        <f t="shared" si="501"/>
        <v>0</v>
      </c>
      <c r="AC2938" s="5">
        <v>0</v>
      </c>
      <c r="AD2938" s="5">
        <v>1</v>
      </c>
      <c r="AE2938" s="5">
        <f t="shared" si="502"/>
        <v>1</v>
      </c>
      <c r="AF2938" s="5">
        <v>0</v>
      </c>
      <c r="AG2938" s="6">
        <v>43960</v>
      </c>
      <c r="AH2938" s="5">
        <v>1</v>
      </c>
      <c r="AI2938" s="5">
        <v>0</v>
      </c>
      <c r="AJ2938" s="5">
        <v>0</v>
      </c>
      <c r="AK2938" s="5">
        <f t="shared" si="503"/>
        <v>0</v>
      </c>
      <c r="AL2938" s="5">
        <v>0</v>
      </c>
      <c r="AM2938" s="5">
        <v>0</v>
      </c>
      <c r="AN2938" s="5">
        <f t="shared" si="504"/>
        <v>0</v>
      </c>
      <c r="AO2938" s="5">
        <v>0</v>
      </c>
      <c r="AP2938" s="5">
        <v>0</v>
      </c>
      <c r="AQ2938" s="5">
        <f t="shared" si="505"/>
        <v>0</v>
      </c>
      <c r="AR2938" s="5">
        <v>0</v>
      </c>
      <c r="AS2938" s="6"/>
      <c r="AT2938" s="5">
        <v>0</v>
      </c>
      <c r="AU2938" s="5">
        <v>0</v>
      </c>
      <c r="AV2938" t="str">
        <f t="shared" si="498"/>
        <v>N</v>
      </c>
      <c r="AW2938" t="s">
        <v>60</v>
      </c>
      <c r="AX2938" t="s">
        <v>61</v>
      </c>
      <c r="AY2938" t="s">
        <v>2655</v>
      </c>
      <c r="AZ2938" t="s">
        <v>2655</v>
      </c>
      <c r="BA2938" t="str">
        <f t="shared" si="499"/>
        <v>N</v>
      </c>
    </row>
    <row r="2939" spans="1:53">
      <c r="A2939" t="s">
        <v>53</v>
      </c>
      <c r="B2939" t="s">
        <v>54</v>
      </c>
      <c r="C2939" t="s">
        <v>89</v>
      </c>
      <c r="D2939">
        <v>2020</v>
      </c>
      <c r="E2939" t="s">
        <v>7600</v>
      </c>
      <c r="F2939" t="s">
        <v>7600</v>
      </c>
      <c r="G2939" t="s">
        <v>7601</v>
      </c>
      <c r="J2939" t="s">
        <v>101</v>
      </c>
      <c r="K2939" t="s">
        <v>93</v>
      </c>
      <c r="L2939" s="5">
        <v>0</v>
      </c>
      <c r="M2939" s="5">
        <v>0</v>
      </c>
      <c r="N2939" s="5">
        <f t="shared" si="495"/>
        <v>0</v>
      </c>
      <c r="O2939" s="5">
        <v>0</v>
      </c>
      <c r="P2939" s="5">
        <v>0</v>
      </c>
      <c r="Q2939" s="5">
        <f t="shared" si="496"/>
        <v>0</v>
      </c>
      <c r="R2939" s="5">
        <v>0</v>
      </c>
      <c r="S2939" s="5">
        <v>0</v>
      </c>
      <c r="T2939" s="5">
        <f t="shared" si="497"/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f t="shared" si="500"/>
        <v>0</v>
      </c>
      <c r="Z2939" s="5">
        <v>0</v>
      </c>
      <c r="AA2939" s="5">
        <v>0</v>
      </c>
      <c r="AB2939" s="5">
        <f t="shared" si="501"/>
        <v>0</v>
      </c>
      <c r="AC2939" s="5">
        <v>0</v>
      </c>
      <c r="AD2939" s="5">
        <v>1</v>
      </c>
      <c r="AE2939" s="5">
        <f t="shared" si="502"/>
        <v>1</v>
      </c>
      <c r="AF2939" s="5">
        <v>0</v>
      </c>
      <c r="AG2939" s="6">
        <v>44060</v>
      </c>
      <c r="AH2939" s="5">
        <v>1</v>
      </c>
      <c r="AI2939" s="5">
        <v>0</v>
      </c>
      <c r="AJ2939" s="5">
        <v>0</v>
      </c>
      <c r="AK2939" s="5">
        <f t="shared" si="503"/>
        <v>0</v>
      </c>
      <c r="AL2939" s="5">
        <v>0</v>
      </c>
      <c r="AM2939" s="5">
        <v>0</v>
      </c>
      <c r="AN2939" s="5">
        <f t="shared" si="504"/>
        <v>0</v>
      </c>
      <c r="AO2939" s="5">
        <v>0</v>
      </c>
      <c r="AP2939" s="5">
        <v>0</v>
      </c>
      <c r="AQ2939" s="5">
        <f t="shared" si="505"/>
        <v>0</v>
      </c>
      <c r="AR2939" s="5">
        <v>0</v>
      </c>
      <c r="AS2939" s="6"/>
      <c r="AT2939" s="5">
        <v>0</v>
      </c>
      <c r="AU2939" s="5">
        <v>0</v>
      </c>
      <c r="AV2939" t="str">
        <f t="shared" si="498"/>
        <v>N</v>
      </c>
      <c r="AW2939" t="s">
        <v>60</v>
      </c>
      <c r="AX2939" t="s">
        <v>61</v>
      </c>
      <c r="AY2939" t="s">
        <v>2655</v>
      </c>
      <c r="AZ2939" t="s">
        <v>2655</v>
      </c>
      <c r="BA2939" t="str">
        <f t="shared" si="499"/>
        <v>N</v>
      </c>
    </row>
    <row r="2940" spans="1:53">
      <c r="A2940" t="s">
        <v>53</v>
      </c>
      <c r="B2940" t="s">
        <v>54</v>
      </c>
      <c r="C2940" t="s">
        <v>89</v>
      </c>
      <c r="D2940">
        <v>2020</v>
      </c>
      <c r="E2940" t="s">
        <v>7602</v>
      </c>
      <c r="F2940" t="s">
        <v>7602</v>
      </c>
      <c r="G2940" t="s">
        <v>7603</v>
      </c>
      <c r="J2940" t="s">
        <v>101</v>
      </c>
      <c r="K2940" t="s">
        <v>93</v>
      </c>
      <c r="L2940" s="5">
        <v>0</v>
      </c>
      <c r="M2940" s="5">
        <v>0</v>
      </c>
      <c r="N2940" s="5">
        <f t="shared" si="495"/>
        <v>0</v>
      </c>
      <c r="O2940" s="5">
        <v>0</v>
      </c>
      <c r="P2940" s="5">
        <v>0</v>
      </c>
      <c r="Q2940" s="5">
        <f t="shared" si="496"/>
        <v>0</v>
      </c>
      <c r="R2940" s="5">
        <v>0</v>
      </c>
      <c r="S2940" s="5">
        <v>0</v>
      </c>
      <c r="T2940" s="5">
        <f t="shared" si="497"/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f t="shared" si="500"/>
        <v>0</v>
      </c>
      <c r="Z2940" s="5">
        <v>0</v>
      </c>
      <c r="AA2940" s="5">
        <v>0</v>
      </c>
      <c r="AB2940" s="5">
        <f t="shared" si="501"/>
        <v>0</v>
      </c>
      <c r="AC2940" s="5">
        <v>0</v>
      </c>
      <c r="AD2940" s="5">
        <v>1</v>
      </c>
      <c r="AE2940" s="5">
        <f t="shared" si="502"/>
        <v>1</v>
      </c>
      <c r="AF2940" s="5">
        <v>0</v>
      </c>
      <c r="AG2940" s="6">
        <v>44158</v>
      </c>
      <c r="AH2940" s="5">
        <v>1</v>
      </c>
      <c r="AI2940" s="5">
        <v>0</v>
      </c>
      <c r="AJ2940" s="5">
        <v>0</v>
      </c>
      <c r="AK2940" s="5">
        <f t="shared" si="503"/>
        <v>0</v>
      </c>
      <c r="AL2940" s="5">
        <v>0</v>
      </c>
      <c r="AM2940" s="5">
        <v>0</v>
      </c>
      <c r="AN2940" s="5">
        <f t="shared" si="504"/>
        <v>0</v>
      </c>
      <c r="AO2940" s="5">
        <v>0</v>
      </c>
      <c r="AP2940" s="5">
        <v>0</v>
      </c>
      <c r="AQ2940" s="5">
        <f t="shared" si="505"/>
        <v>0</v>
      </c>
      <c r="AR2940" s="5">
        <v>0</v>
      </c>
      <c r="AS2940" s="6"/>
      <c r="AT2940" s="5">
        <v>0</v>
      </c>
      <c r="AU2940" s="5">
        <v>0</v>
      </c>
      <c r="AV2940" t="str">
        <f t="shared" si="498"/>
        <v>N</v>
      </c>
      <c r="AW2940" t="s">
        <v>60</v>
      </c>
      <c r="AX2940" t="s">
        <v>61</v>
      </c>
      <c r="AY2940" t="s">
        <v>2655</v>
      </c>
      <c r="AZ2940" t="s">
        <v>2655</v>
      </c>
      <c r="BA2940" t="str">
        <f t="shared" si="499"/>
        <v>N</v>
      </c>
    </row>
    <row r="2941" spans="1:53">
      <c r="A2941" t="s">
        <v>53</v>
      </c>
      <c r="B2941" t="s">
        <v>54</v>
      </c>
      <c r="C2941" t="s">
        <v>89</v>
      </c>
      <c r="D2941">
        <v>2020</v>
      </c>
      <c r="E2941" t="s">
        <v>7604</v>
      </c>
      <c r="F2941" t="s">
        <v>7604</v>
      </c>
      <c r="G2941" t="s">
        <v>7605</v>
      </c>
      <c r="J2941" t="s">
        <v>101</v>
      </c>
      <c r="K2941" t="s">
        <v>93</v>
      </c>
      <c r="L2941" s="5">
        <v>0</v>
      </c>
      <c r="M2941" s="5">
        <v>0</v>
      </c>
      <c r="N2941" s="5">
        <f t="shared" si="495"/>
        <v>0</v>
      </c>
      <c r="O2941" s="5">
        <v>0</v>
      </c>
      <c r="P2941" s="5">
        <v>0</v>
      </c>
      <c r="Q2941" s="5">
        <f t="shared" si="496"/>
        <v>0</v>
      </c>
      <c r="R2941" s="5">
        <v>0</v>
      </c>
      <c r="S2941" s="5">
        <v>0</v>
      </c>
      <c r="T2941" s="5">
        <f t="shared" si="497"/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f t="shared" si="500"/>
        <v>0</v>
      </c>
      <c r="Z2941" s="5">
        <v>0</v>
      </c>
      <c r="AA2941" s="5">
        <v>0</v>
      </c>
      <c r="AB2941" s="5">
        <f t="shared" si="501"/>
        <v>0</v>
      </c>
      <c r="AC2941" s="5">
        <v>0</v>
      </c>
      <c r="AD2941" s="5">
        <v>1</v>
      </c>
      <c r="AE2941" s="5">
        <f t="shared" si="502"/>
        <v>1</v>
      </c>
      <c r="AF2941" s="5">
        <v>0</v>
      </c>
      <c r="AG2941" s="6">
        <v>43846</v>
      </c>
      <c r="AH2941" s="5">
        <v>1</v>
      </c>
      <c r="AI2941" s="5">
        <v>0</v>
      </c>
      <c r="AJ2941" s="5">
        <v>0</v>
      </c>
      <c r="AK2941" s="5">
        <f t="shared" si="503"/>
        <v>0</v>
      </c>
      <c r="AL2941" s="5">
        <v>0</v>
      </c>
      <c r="AM2941" s="5">
        <v>0</v>
      </c>
      <c r="AN2941" s="5">
        <f t="shared" si="504"/>
        <v>0</v>
      </c>
      <c r="AO2941" s="5">
        <v>0</v>
      </c>
      <c r="AP2941" s="5">
        <v>0</v>
      </c>
      <c r="AQ2941" s="5">
        <f t="shared" si="505"/>
        <v>0</v>
      </c>
      <c r="AR2941" s="5">
        <v>0</v>
      </c>
      <c r="AS2941" s="6"/>
      <c r="AT2941" s="5">
        <v>0</v>
      </c>
      <c r="AU2941" s="5">
        <v>0</v>
      </c>
      <c r="AV2941" t="str">
        <f t="shared" si="498"/>
        <v>N</v>
      </c>
      <c r="AW2941" t="s">
        <v>60</v>
      </c>
      <c r="AX2941" t="s">
        <v>61</v>
      </c>
      <c r="AY2941" t="s">
        <v>2655</v>
      </c>
      <c r="AZ2941" t="s">
        <v>2655</v>
      </c>
      <c r="BA2941" t="str">
        <f t="shared" si="499"/>
        <v>N</v>
      </c>
    </row>
    <row r="2942" spans="1:53">
      <c r="A2942" t="s">
        <v>53</v>
      </c>
      <c r="B2942" t="s">
        <v>54</v>
      </c>
      <c r="C2942" t="s">
        <v>89</v>
      </c>
      <c r="D2942">
        <v>2020</v>
      </c>
      <c r="E2942" t="s">
        <v>7606</v>
      </c>
      <c r="F2942" t="s">
        <v>7606</v>
      </c>
      <c r="G2942" t="s">
        <v>7607</v>
      </c>
      <c r="J2942" t="s">
        <v>101</v>
      </c>
      <c r="K2942" t="s">
        <v>93</v>
      </c>
      <c r="L2942" s="5">
        <v>0</v>
      </c>
      <c r="M2942" s="5">
        <v>0</v>
      </c>
      <c r="N2942" s="5">
        <f t="shared" si="495"/>
        <v>0</v>
      </c>
      <c r="O2942" s="5">
        <v>0</v>
      </c>
      <c r="P2942" s="5">
        <v>0</v>
      </c>
      <c r="Q2942" s="5">
        <f t="shared" si="496"/>
        <v>0</v>
      </c>
      <c r="R2942" s="5">
        <v>0</v>
      </c>
      <c r="S2942" s="5">
        <v>0</v>
      </c>
      <c r="T2942" s="5">
        <f t="shared" si="497"/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f t="shared" si="500"/>
        <v>0</v>
      </c>
      <c r="Z2942" s="5">
        <v>0</v>
      </c>
      <c r="AA2942" s="5">
        <v>0</v>
      </c>
      <c r="AB2942" s="5">
        <f t="shared" si="501"/>
        <v>0</v>
      </c>
      <c r="AC2942" s="5">
        <v>0</v>
      </c>
      <c r="AD2942" s="5">
        <v>1</v>
      </c>
      <c r="AE2942" s="5">
        <f t="shared" si="502"/>
        <v>1</v>
      </c>
      <c r="AF2942" s="5">
        <v>0</v>
      </c>
      <c r="AG2942" s="6">
        <v>44035</v>
      </c>
      <c r="AH2942" s="5">
        <v>1</v>
      </c>
      <c r="AI2942" s="5">
        <v>0</v>
      </c>
      <c r="AJ2942" s="5">
        <v>0</v>
      </c>
      <c r="AK2942" s="5">
        <f t="shared" si="503"/>
        <v>0</v>
      </c>
      <c r="AL2942" s="5">
        <v>0</v>
      </c>
      <c r="AM2942" s="5">
        <v>0</v>
      </c>
      <c r="AN2942" s="5">
        <f t="shared" si="504"/>
        <v>0</v>
      </c>
      <c r="AO2942" s="5">
        <v>0</v>
      </c>
      <c r="AP2942" s="5">
        <v>0</v>
      </c>
      <c r="AQ2942" s="5">
        <f t="shared" si="505"/>
        <v>0</v>
      </c>
      <c r="AR2942" s="5">
        <v>0</v>
      </c>
      <c r="AS2942" s="6"/>
      <c r="AT2942" s="5">
        <v>0</v>
      </c>
      <c r="AU2942" s="5">
        <v>0</v>
      </c>
      <c r="AV2942" t="str">
        <f t="shared" si="498"/>
        <v>N</v>
      </c>
      <c r="AW2942" t="s">
        <v>60</v>
      </c>
      <c r="AX2942" t="s">
        <v>61</v>
      </c>
      <c r="AY2942" t="s">
        <v>2655</v>
      </c>
      <c r="AZ2942" t="s">
        <v>2655</v>
      </c>
      <c r="BA2942" t="str">
        <f t="shared" si="499"/>
        <v>N</v>
      </c>
    </row>
    <row r="2943" spans="1:53">
      <c r="A2943" t="s">
        <v>53</v>
      </c>
      <c r="B2943" t="s">
        <v>54</v>
      </c>
      <c r="C2943" t="s">
        <v>89</v>
      </c>
      <c r="D2943">
        <v>2020</v>
      </c>
      <c r="E2943" t="s">
        <v>7608</v>
      </c>
      <c r="F2943" t="s">
        <v>7608</v>
      </c>
      <c r="G2943" t="s">
        <v>7609</v>
      </c>
      <c r="J2943" t="s">
        <v>101</v>
      </c>
      <c r="K2943" t="s">
        <v>93</v>
      </c>
      <c r="L2943" s="5">
        <v>0</v>
      </c>
      <c r="M2943" s="5">
        <v>0</v>
      </c>
      <c r="N2943" s="5">
        <f t="shared" si="495"/>
        <v>0</v>
      </c>
      <c r="O2943" s="5">
        <v>0</v>
      </c>
      <c r="P2943" s="5">
        <v>0</v>
      </c>
      <c r="Q2943" s="5">
        <f t="shared" si="496"/>
        <v>0</v>
      </c>
      <c r="R2943" s="5">
        <v>0</v>
      </c>
      <c r="S2943" s="5">
        <v>0</v>
      </c>
      <c r="T2943" s="5">
        <f t="shared" si="497"/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f t="shared" si="500"/>
        <v>0</v>
      </c>
      <c r="Z2943" s="5">
        <v>0</v>
      </c>
      <c r="AA2943" s="5">
        <v>0</v>
      </c>
      <c r="AB2943" s="5">
        <f t="shared" si="501"/>
        <v>0</v>
      </c>
      <c r="AC2943" s="5">
        <v>0</v>
      </c>
      <c r="AD2943" s="5">
        <v>1</v>
      </c>
      <c r="AE2943" s="5">
        <f t="shared" si="502"/>
        <v>1</v>
      </c>
      <c r="AF2943" s="5">
        <v>0</v>
      </c>
      <c r="AG2943" s="6">
        <v>44152</v>
      </c>
      <c r="AH2943" s="5">
        <v>1</v>
      </c>
      <c r="AI2943" s="5">
        <v>0</v>
      </c>
      <c r="AJ2943" s="5">
        <v>0</v>
      </c>
      <c r="AK2943" s="5">
        <f t="shared" si="503"/>
        <v>0</v>
      </c>
      <c r="AL2943" s="5">
        <v>0</v>
      </c>
      <c r="AM2943" s="5">
        <v>0</v>
      </c>
      <c r="AN2943" s="5">
        <f t="shared" si="504"/>
        <v>0</v>
      </c>
      <c r="AO2943" s="5">
        <v>0</v>
      </c>
      <c r="AP2943" s="5">
        <v>0</v>
      </c>
      <c r="AQ2943" s="5">
        <f t="shared" si="505"/>
        <v>0</v>
      </c>
      <c r="AR2943" s="5">
        <v>0</v>
      </c>
      <c r="AS2943" s="6"/>
      <c r="AT2943" s="5">
        <v>0</v>
      </c>
      <c r="AU2943" s="5">
        <v>0</v>
      </c>
      <c r="AV2943" t="str">
        <f t="shared" si="498"/>
        <v>N</v>
      </c>
      <c r="AW2943" t="s">
        <v>60</v>
      </c>
      <c r="AX2943" t="s">
        <v>61</v>
      </c>
      <c r="AY2943" t="s">
        <v>2655</v>
      </c>
      <c r="AZ2943" t="s">
        <v>2655</v>
      </c>
      <c r="BA2943" t="str">
        <f t="shared" si="499"/>
        <v>N</v>
      </c>
    </row>
    <row r="2944" spans="1:53">
      <c r="A2944" t="s">
        <v>53</v>
      </c>
      <c r="B2944" t="s">
        <v>54</v>
      </c>
      <c r="C2944" t="s">
        <v>89</v>
      </c>
      <c r="D2944">
        <v>2020</v>
      </c>
      <c r="E2944" t="s">
        <v>7610</v>
      </c>
      <c r="F2944" t="s">
        <v>7610</v>
      </c>
      <c r="G2944" t="s">
        <v>7611</v>
      </c>
      <c r="J2944" t="s">
        <v>101</v>
      </c>
      <c r="K2944" t="s">
        <v>93</v>
      </c>
      <c r="L2944" s="5">
        <v>0</v>
      </c>
      <c r="M2944" s="5">
        <v>0</v>
      </c>
      <c r="N2944" s="5">
        <f t="shared" si="495"/>
        <v>0</v>
      </c>
      <c r="O2944" s="5">
        <v>0</v>
      </c>
      <c r="P2944" s="5">
        <v>0</v>
      </c>
      <c r="Q2944" s="5">
        <f t="shared" si="496"/>
        <v>0</v>
      </c>
      <c r="R2944" s="5">
        <v>0</v>
      </c>
      <c r="S2944" s="5">
        <v>0</v>
      </c>
      <c r="T2944" s="5">
        <f t="shared" si="497"/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f t="shared" si="500"/>
        <v>0</v>
      </c>
      <c r="Z2944" s="5">
        <v>0</v>
      </c>
      <c r="AA2944" s="5">
        <v>0</v>
      </c>
      <c r="AB2944" s="5">
        <f t="shared" si="501"/>
        <v>0</v>
      </c>
      <c r="AC2944" s="5">
        <v>0</v>
      </c>
      <c r="AD2944" s="5">
        <v>1</v>
      </c>
      <c r="AE2944" s="5">
        <f t="shared" si="502"/>
        <v>1</v>
      </c>
      <c r="AF2944" s="5">
        <v>0</v>
      </c>
      <c r="AG2944" s="6">
        <v>44035</v>
      </c>
      <c r="AH2944" s="5">
        <v>1</v>
      </c>
      <c r="AI2944" s="5">
        <v>0</v>
      </c>
      <c r="AJ2944" s="5">
        <v>0</v>
      </c>
      <c r="AK2944" s="5">
        <f t="shared" si="503"/>
        <v>0</v>
      </c>
      <c r="AL2944" s="5">
        <v>0</v>
      </c>
      <c r="AM2944" s="5">
        <v>0</v>
      </c>
      <c r="AN2944" s="5">
        <f t="shared" si="504"/>
        <v>0</v>
      </c>
      <c r="AO2944" s="5">
        <v>0</v>
      </c>
      <c r="AP2944" s="5">
        <v>0</v>
      </c>
      <c r="AQ2944" s="5">
        <f t="shared" si="505"/>
        <v>0</v>
      </c>
      <c r="AR2944" s="5">
        <v>0</v>
      </c>
      <c r="AS2944" s="6"/>
      <c r="AT2944" s="5">
        <v>0</v>
      </c>
      <c r="AU2944" s="5">
        <v>0</v>
      </c>
      <c r="AV2944" t="str">
        <f t="shared" si="498"/>
        <v>N</v>
      </c>
      <c r="AW2944" t="s">
        <v>60</v>
      </c>
      <c r="AX2944" t="s">
        <v>61</v>
      </c>
      <c r="AY2944" t="s">
        <v>2655</v>
      </c>
      <c r="AZ2944" t="s">
        <v>2655</v>
      </c>
      <c r="BA2944" t="str">
        <f t="shared" si="499"/>
        <v>N</v>
      </c>
    </row>
    <row r="2945" spans="1:53">
      <c r="A2945" t="s">
        <v>53</v>
      </c>
      <c r="B2945" t="s">
        <v>54</v>
      </c>
      <c r="C2945" t="s">
        <v>89</v>
      </c>
      <c r="D2945">
        <v>2020</v>
      </c>
      <c r="E2945" t="s">
        <v>7612</v>
      </c>
      <c r="F2945" t="s">
        <v>7612</v>
      </c>
      <c r="G2945" t="s">
        <v>7613</v>
      </c>
      <c r="J2945" t="s">
        <v>58</v>
      </c>
      <c r="K2945" t="s">
        <v>59</v>
      </c>
      <c r="L2945" s="5">
        <v>0</v>
      </c>
      <c r="M2945" s="5">
        <v>0</v>
      </c>
      <c r="N2945" s="5">
        <f t="shared" si="495"/>
        <v>0</v>
      </c>
      <c r="O2945" s="5">
        <v>0</v>
      </c>
      <c r="P2945" s="5">
        <v>0</v>
      </c>
      <c r="Q2945" s="5">
        <f t="shared" si="496"/>
        <v>0</v>
      </c>
      <c r="R2945" s="5">
        <v>0</v>
      </c>
      <c r="S2945" s="5">
        <v>0</v>
      </c>
      <c r="T2945" s="5">
        <f t="shared" si="497"/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f t="shared" si="500"/>
        <v>0</v>
      </c>
      <c r="Z2945" s="5">
        <v>0</v>
      </c>
      <c r="AA2945" s="5">
        <v>1</v>
      </c>
      <c r="AB2945" s="5">
        <f t="shared" si="501"/>
        <v>1</v>
      </c>
      <c r="AC2945" s="5">
        <v>0</v>
      </c>
      <c r="AD2945" s="5">
        <v>0</v>
      </c>
      <c r="AE2945" s="5">
        <f t="shared" si="502"/>
        <v>0</v>
      </c>
      <c r="AF2945" s="5">
        <v>0</v>
      </c>
      <c r="AG2945" s="6">
        <v>44132</v>
      </c>
      <c r="AH2945" s="5">
        <v>1</v>
      </c>
      <c r="AI2945" s="5">
        <v>0</v>
      </c>
      <c r="AJ2945" s="5">
        <v>0</v>
      </c>
      <c r="AK2945" s="5">
        <f t="shared" si="503"/>
        <v>0</v>
      </c>
      <c r="AL2945" s="5">
        <v>0</v>
      </c>
      <c r="AM2945" s="5">
        <v>0</v>
      </c>
      <c r="AN2945" s="5">
        <f t="shared" si="504"/>
        <v>0</v>
      </c>
      <c r="AO2945" s="5">
        <v>0</v>
      </c>
      <c r="AP2945" s="5">
        <v>0</v>
      </c>
      <c r="AQ2945" s="5">
        <f t="shared" si="505"/>
        <v>0</v>
      </c>
      <c r="AR2945" s="5">
        <v>0</v>
      </c>
      <c r="AS2945" s="6"/>
      <c r="AT2945" s="5">
        <v>0</v>
      </c>
      <c r="AU2945" s="5">
        <v>0</v>
      </c>
      <c r="AV2945" t="str">
        <f t="shared" si="498"/>
        <v>N</v>
      </c>
      <c r="AW2945" t="s">
        <v>60</v>
      </c>
      <c r="AX2945" t="s">
        <v>61</v>
      </c>
      <c r="AY2945" t="s">
        <v>2637</v>
      </c>
      <c r="AZ2945" t="s">
        <v>2637</v>
      </c>
      <c r="BA2945" t="str">
        <f t="shared" si="499"/>
        <v>N</v>
      </c>
    </row>
    <row r="2946" spans="1:53">
      <c r="A2946" t="s">
        <v>53</v>
      </c>
      <c r="B2946" t="s">
        <v>54</v>
      </c>
      <c r="C2946" t="s">
        <v>89</v>
      </c>
      <c r="D2946">
        <v>2020</v>
      </c>
      <c r="E2946" t="s">
        <v>7614</v>
      </c>
      <c r="F2946" t="s">
        <v>7614</v>
      </c>
      <c r="G2946" t="s">
        <v>7615</v>
      </c>
      <c r="J2946" t="s">
        <v>58</v>
      </c>
      <c r="K2946" t="s">
        <v>59</v>
      </c>
      <c r="L2946" s="5">
        <v>0</v>
      </c>
      <c r="M2946" s="5">
        <v>0</v>
      </c>
      <c r="N2946" s="5">
        <f t="shared" ref="N2946:N3009" si="506">L2946+M2946</f>
        <v>0</v>
      </c>
      <c r="O2946" s="5">
        <v>0</v>
      </c>
      <c r="P2946" s="5">
        <v>0</v>
      </c>
      <c r="Q2946" s="5">
        <f t="shared" ref="Q2946:Q3009" si="507">O2946+P2946</f>
        <v>0</v>
      </c>
      <c r="R2946" s="5">
        <v>0</v>
      </c>
      <c r="S2946" s="5">
        <v>0</v>
      </c>
      <c r="T2946" s="5">
        <f t="shared" ref="T2946:T3009" si="508">R2946+S2946</f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f t="shared" si="500"/>
        <v>0</v>
      </c>
      <c r="Z2946" s="5">
        <v>0</v>
      </c>
      <c r="AA2946" s="5">
        <v>1</v>
      </c>
      <c r="AB2946" s="5">
        <f t="shared" si="501"/>
        <v>1</v>
      </c>
      <c r="AC2946" s="5">
        <v>0</v>
      </c>
      <c r="AD2946" s="5">
        <v>0</v>
      </c>
      <c r="AE2946" s="5">
        <f t="shared" si="502"/>
        <v>0</v>
      </c>
      <c r="AF2946" s="5">
        <v>0</v>
      </c>
      <c r="AG2946" s="6">
        <v>44012</v>
      </c>
      <c r="AH2946" s="5">
        <v>1</v>
      </c>
      <c r="AI2946" s="5">
        <v>0</v>
      </c>
      <c r="AJ2946" s="5">
        <v>0</v>
      </c>
      <c r="AK2946" s="5">
        <f t="shared" si="503"/>
        <v>0</v>
      </c>
      <c r="AL2946" s="5">
        <v>0</v>
      </c>
      <c r="AM2946" s="5">
        <v>0</v>
      </c>
      <c r="AN2946" s="5">
        <f t="shared" si="504"/>
        <v>0</v>
      </c>
      <c r="AO2946" s="5">
        <v>0</v>
      </c>
      <c r="AP2946" s="5">
        <v>0</v>
      </c>
      <c r="AQ2946" s="5">
        <f t="shared" si="505"/>
        <v>0</v>
      </c>
      <c r="AR2946" s="5">
        <v>0</v>
      </c>
      <c r="AS2946" s="6"/>
      <c r="AT2946" s="5">
        <v>0</v>
      </c>
      <c r="AU2946" s="5">
        <v>0</v>
      </c>
      <c r="AV2946" t="str">
        <f t="shared" ref="AV2946:AV3009" si="509">IF(AU2946 &gt; 0, "Y", "N")</f>
        <v>N</v>
      </c>
      <c r="AW2946" t="s">
        <v>60</v>
      </c>
      <c r="AX2946" t="s">
        <v>61</v>
      </c>
      <c r="AY2946" t="s">
        <v>2637</v>
      </c>
      <c r="AZ2946" t="s">
        <v>2637</v>
      </c>
      <c r="BA2946" t="str">
        <f t="shared" ref="BA2946:BA3009" si="510">IF(OR(L2946&gt;0, O2946&gt;0, R2946&gt;0, W2946&gt;0, Z2946&gt;0, AC2946&gt;0, AI2946&gt;0, AL2946&gt;0, AO2946&gt;0, M2946&gt;0), "Y", "N")</f>
        <v>N</v>
      </c>
    </row>
    <row r="2947" spans="1:53">
      <c r="A2947" t="s">
        <v>53</v>
      </c>
      <c r="B2947" t="s">
        <v>54</v>
      </c>
      <c r="C2947" t="s">
        <v>55</v>
      </c>
      <c r="D2947">
        <v>2020</v>
      </c>
      <c r="E2947" t="s">
        <v>7616</v>
      </c>
      <c r="F2947" t="s">
        <v>7616</v>
      </c>
      <c r="G2947" t="s">
        <v>7617</v>
      </c>
      <c r="J2947" t="s">
        <v>58</v>
      </c>
      <c r="K2947" t="s">
        <v>59</v>
      </c>
      <c r="L2947" s="5">
        <v>0</v>
      </c>
      <c r="M2947" s="5">
        <v>0</v>
      </c>
      <c r="N2947" s="5">
        <f t="shared" si="506"/>
        <v>0</v>
      </c>
      <c r="O2947" s="5">
        <v>0</v>
      </c>
      <c r="P2947" s="5">
        <v>0</v>
      </c>
      <c r="Q2947" s="5">
        <f t="shared" si="507"/>
        <v>0</v>
      </c>
      <c r="R2947" s="5">
        <v>0</v>
      </c>
      <c r="S2947" s="5">
        <v>0</v>
      </c>
      <c r="T2947" s="5">
        <f t="shared" si="508"/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f t="shared" ref="Y2947:Y3010" si="511">W2947+X2947</f>
        <v>0</v>
      </c>
      <c r="Z2947" s="5">
        <v>0</v>
      </c>
      <c r="AA2947" s="5">
        <v>0</v>
      </c>
      <c r="AB2947" s="5">
        <f t="shared" ref="AB2947:AB3010" si="512">SUM(Z2947:AA2947)</f>
        <v>0</v>
      </c>
      <c r="AC2947" s="5">
        <v>0</v>
      </c>
      <c r="AD2947" s="5">
        <v>1</v>
      </c>
      <c r="AE2947" s="5">
        <f t="shared" ref="AE2947:AE3010" si="513">SUM(AC2947:AD2947)</f>
        <v>1</v>
      </c>
      <c r="AF2947" s="5">
        <v>0</v>
      </c>
      <c r="AG2947" s="6">
        <v>44183</v>
      </c>
      <c r="AH2947" s="5">
        <v>1</v>
      </c>
      <c r="AI2947" s="5">
        <v>0</v>
      </c>
      <c r="AJ2947" s="5">
        <v>0</v>
      </c>
      <c r="AK2947" s="5">
        <f t="shared" ref="AK2947:AK3010" si="514">SUM(AI2947:AJ2947)</f>
        <v>0</v>
      </c>
      <c r="AL2947" s="5">
        <v>0</v>
      </c>
      <c r="AM2947" s="5">
        <v>0</v>
      </c>
      <c r="AN2947" s="5">
        <f t="shared" ref="AN2947:AN3010" si="515">SUM(AL2947:AM2947)</f>
        <v>0</v>
      </c>
      <c r="AO2947" s="5">
        <v>0</v>
      </c>
      <c r="AP2947" s="5">
        <v>0</v>
      </c>
      <c r="AQ2947" s="5">
        <f t="shared" ref="AQ2947:AQ3010" si="516">SUM(AO2947:AP2947)</f>
        <v>0</v>
      </c>
      <c r="AR2947" s="5">
        <v>0</v>
      </c>
      <c r="AS2947" s="6"/>
      <c r="AT2947" s="5">
        <v>0</v>
      </c>
      <c r="AU2947" s="5">
        <v>0</v>
      </c>
      <c r="AV2947" t="str">
        <f t="shared" si="509"/>
        <v>N</v>
      </c>
      <c r="AW2947" t="s">
        <v>60</v>
      </c>
      <c r="AX2947" t="s">
        <v>61</v>
      </c>
      <c r="AY2947" t="s">
        <v>2655</v>
      </c>
      <c r="AZ2947" t="s">
        <v>2655</v>
      </c>
      <c r="BA2947" t="str">
        <f t="shared" si="510"/>
        <v>N</v>
      </c>
    </row>
    <row r="2948" spans="1:53">
      <c r="A2948" t="s">
        <v>53</v>
      </c>
      <c r="B2948" t="s">
        <v>54</v>
      </c>
      <c r="C2948" t="s">
        <v>55</v>
      </c>
      <c r="D2948">
        <v>2020</v>
      </c>
      <c r="E2948" t="s">
        <v>7618</v>
      </c>
      <c r="F2948" t="s">
        <v>7618</v>
      </c>
      <c r="G2948" t="s">
        <v>7619</v>
      </c>
      <c r="J2948" t="s">
        <v>58</v>
      </c>
      <c r="K2948" t="s">
        <v>59</v>
      </c>
      <c r="L2948" s="5">
        <v>0</v>
      </c>
      <c r="M2948" s="5">
        <v>0</v>
      </c>
      <c r="N2948" s="5">
        <f t="shared" si="506"/>
        <v>0</v>
      </c>
      <c r="O2948" s="5">
        <v>0</v>
      </c>
      <c r="P2948" s="5">
        <v>0</v>
      </c>
      <c r="Q2948" s="5">
        <f t="shared" si="507"/>
        <v>0</v>
      </c>
      <c r="R2948" s="5">
        <v>0</v>
      </c>
      <c r="S2948" s="5">
        <v>0</v>
      </c>
      <c r="T2948" s="5">
        <f t="shared" si="508"/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f t="shared" si="511"/>
        <v>0</v>
      </c>
      <c r="Z2948" s="5">
        <v>0</v>
      </c>
      <c r="AA2948" s="5">
        <v>0</v>
      </c>
      <c r="AB2948" s="5">
        <f t="shared" si="512"/>
        <v>0</v>
      </c>
      <c r="AC2948" s="5">
        <v>0</v>
      </c>
      <c r="AD2948" s="5">
        <v>1</v>
      </c>
      <c r="AE2948" s="5">
        <f t="shared" si="513"/>
        <v>1</v>
      </c>
      <c r="AF2948" s="5">
        <v>0</v>
      </c>
      <c r="AG2948" s="6">
        <v>44167</v>
      </c>
      <c r="AH2948" s="5">
        <v>1</v>
      </c>
      <c r="AI2948" s="5">
        <v>0</v>
      </c>
      <c r="AJ2948" s="5">
        <v>0</v>
      </c>
      <c r="AK2948" s="5">
        <f t="shared" si="514"/>
        <v>0</v>
      </c>
      <c r="AL2948" s="5">
        <v>0</v>
      </c>
      <c r="AM2948" s="5">
        <v>0</v>
      </c>
      <c r="AN2948" s="5">
        <f t="shared" si="515"/>
        <v>0</v>
      </c>
      <c r="AO2948" s="5">
        <v>0</v>
      </c>
      <c r="AP2948" s="5">
        <v>0</v>
      </c>
      <c r="AQ2948" s="5">
        <f t="shared" si="516"/>
        <v>0</v>
      </c>
      <c r="AR2948" s="5">
        <v>0</v>
      </c>
      <c r="AS2948" s="6"/>
      <c r="AT2948" s="5">
        <v>0</v>
      </c>
      <c r="AU2948" s="5">
        <v>0</v>
      </c>
      <c r="AV2948" t="str">
        <f t="shared" si="509"/>
        <v>N</v>
      </c>
      <c r="AW2948" t="s">
        <v>60</v>
      </c>
      <c r="AX2948" t="s">
        <v>61</v>
      </c>
      <c r="AY2948" t="s">
        <v>2655</v>
      </c>
      <c r="AZ2948" t="s">
        <v>2655</v>
      </c>
      <c r="BA2948" t="str">
        <f t="shared" si="510"/>
        <v>N</v>
      </c>
    </row>
    <row r="2949" spans="1:53">
      <c r="A2949" t="s">
        <v>53</v>
      </c>
      <c r="B2949" t="s">
        <v>54</v>
      </c>
      <c r="C2949" t="s">
        <v>89</v>
      </c>
      <c r="D2949">
        <v>2020</v>
      </c>
      <c r="E2949" t="s">
        <v>7620</v>
      </c>
      <c r="F2949" t="s">
        <v>7620</v>
      </c>
      <c r="G2949" t="s">
        <v>7621</v>
      </c>
      <c r="J2949" t="s">
        <v>58</v>
      </c>
      <c r="K2949" t="s">
        <v>59</v>
      </c>
      <c r="L2949" s="5">
        <v>0</v>
      </c>
      <c r="M2949" s="5">
        <v>0</v>
      </c>
      <c r="N2949" s="5">
        <f t="shared" si="506"/>
        <v>0</v>
      </c>
      <c r="O2949" s="5">
        <v>0</v>
      </c>
      <c r="P2949" s="5">
        <v>0</v>
      </c>
      <c r="Q2949" s="5">
        <f t="shared" si="507"/>
        <v>0</v>
      </c>
      <c r="R2949" s="5">
        <v>0</v>
      </c>
      <c r="S2949" s="5">
        <v>0</v>
      </c>
      <c r="T2949" s="5">
        <f t="shared" si="508"/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f t="shared" si="511"/>
        <v>0</v>
      </c>
      <c r="Z2949" s="5">
        <v>0</v>
      </c>
      <c r="AA2949" s="5">
        <v>1</v>
      </c>
      <c r="AB2949" s="5">
        <f t="shared" si="512"/>
        <v>1</v>
      </c>
      <c r="AC2949" s="5">
        <v>0</v>
      </c>
      <c r="AD2949" s="5">
        <v>0</v>
      </c>
      <c r="AE2949" s="5">
        <f t="shared" si="513"/>
        <v>0</v>
      </c>
      <c r="AF2949" s="5">
        <v>0</v>
      </c>
      <c r="AG2949" s="6">
        <v>43896</v>
      </c>
      <c r="AH2949" s="5">
        <v>1</v>
      </c>
      <c r="AI2949" s="5">
        <v>0</v>
      </c>
      <c r="AJ2949" s="5">
        <v>0</v>
      </c>
      <c r="AK2949" s="5">
        <f t="shared" si="514"/>
        <v>0</v>
      </c>
      <c r="AL2949" s="5">
        <v>0</v>
      </c>
      <c r="AM2949" s="5">
        <v>0</v>
      </c>
      <c r="AN2949" s="5">
        <f t="shared" si="515"/>
        <v>0</v>
      </c>
      <c r="AO2949" s="5">
        <v>0</v>
      </c>
      <c r="AP2949" s="5">
        <v>0</v>
      </c>
      <c r="AQ2949" s="5">
        <f t="shared" si="516"/>
        <v>0</v>
      </c>
      <c r="AR2949" s="5">
        <v>0</v>
      </c>
      <c r="AS2949" s="6"/>
      <c r="AT2949" s="5">
        <v>0</v>
      </c>
      <c r="AU2949" s="5">
        <v>0</v>
      </c>
      <c r="AV2949" t="str">
        <f t="shared" si="509"/>
        <v>N</v>
      </c>
      <c r="AW2949" t="s">
        <v>60</v>
      </c>
      <c r="AX2949" t="s">
        <v>61</v>
      </c>
      <c r="AY2949" t="s">
        <v>2637</v>
      </c>
      <c r="AZ2949" t="s">
        <v>2637</v>
      </c>
      <c r="BA2949" t="str">
        <f t="shared" si="510"/>
        <v>N</v>
      </c>
    </row>
    <row r="2950" spans="1:53">
      <c r="A2950" t="s">
        <v>53</v>
      </c>
      <c r="B2950" t="s">
        <v>54</v>
      </c>
      <c r="C2950" t="s">
        <v>55</v>
      </c>
      <c r="D2950">
        <v>2020</v>
      </c>
      <c r="E2950" t="s">
        <v>7622</v>
      </c>
      <c r="F2950" t="s">
        <v>7622</v>
      </c>
      <c r="G2950" t="s">
        <v>7623</v>
      </c>
      <c r="J2950" t="s">
        <v>58</v>
      </c>
      <c r="K2950" t="s">
        <v>59</v>
      </c>
      <c r="L2950" s="5">
        <v>0</v>
      </c>
      <c r="M2950" s="5">
        <v>0</v>
      </c>
      <c r="N2950" s="5">
        <f t="shared" si="506"/>
        <v>0</v>
      </c>
      <c r="O2950" s="5">
        <v>0</v>
      </c>
      <c r="P2950" s="5">
        <v>0</v>
      </c>
      <c r="Q2950" s="5">
        <f t="shared" si="507"/>
        <v>0</v>
      </c>
      <c r="R2950" s="5">
        <v>0</v>
      </c>
      <c r="S2950" s="5">
        <v>0</v>
      </c>
      <c r="T2950" s="5">
        <f t="shared" si="508"/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f t="shared" si="511"/>
        <v>0</v>
      </c>
      <c r="Z2950" s="5">
        <v>0</v>
      </c>
      <c r="AA2950" s="5">
        <v>1</v>
      </c>
      <c r="AB2950" s="5">
        <f t="shared" si="512"/>
        <v>1</v>
      </c>
      <c r="AC2950" s="5">
        <v>0</v>
      </c>
      <c r="AD2950" s="5">
        <v>0</v>
      </c>
      <c r="AE2950" s="5">
        <f t="shared" si="513"/>
        <v>0</v>
      </c>
      <c r="AF2950" s="5">
        <v>0</v>
      </c>
      <c r="AG2950" s="6">
        <v>44021</v>
      </c>
      <c r="AH2950" s="5">
        <v>1</v>
      </c>
      <c r="AI2950" s="5">
        <v>0</v>
      </c>
      <c r="AJ2950" s="5">
        <v>0</v>
      </c>
      <c r="AK2950" s="5">
        <f t="shared" si="514"/>
        <v>0</v>
      </c>
      <c r="AL2950" s="5">
        <v>0</v>
      </c>
      <c r="AM2950" s="5">
        <v>0</v>
      </c>
      <c r="AN2950" s="5">
        <f t="shared" si="515"/>
        <v>0</v>
      </c>
      <c r="AO2950" s="5">
        <v>0</v>
      </c>
      <c r="AP2950" s="5">
        <v>0</v>
      </c>
      <c r="AQ2950" s="5">
        <f t="shared" si="516"/>
        <v>0</v>
      </c>
      <c r="AR2950" s="5">
        <v>0</v>
      </c>
      <c r="AS2950" s="6"/>
      <c r="AT2950" s="5">
        <v>0</v>
      </c>
      <c r="AU2950" s="5">
        <v>0</v>
      </c>
      <c r="AV2950" t="str">
        <f t="shared" si="509"/>
        <v>N</v>
      </c>
      <c r="AW2950" t="s">
        <v>60</v>
      </c>
      <c r="AX2950" t="s">
        <v>61</v>
      </c>
      <c r="AY2950" t="s">
        <v>2637</v>
      </c>
      <c r="AZ2950" t="s">
        <v>2637</v>
      </c>
      <c r="BA2950" t="str">
        <f t="shared" si="510"/>
        <v>N</v>
      </c>
    </row>
    <row r="2951" spans="1:53">
      <c r="A2951" t="s">
        <v>53</v>
      </c>
      <c r="B2951" t="s">
        <v>54</v>
      </c>
      <c r="C2951" t="s">
        <v>89</v>
      </c>
      <c r="D2951">
        <v>2020</v>
      </c>
      <c r="E2951" t="s">
        <v>7624</v>
      </c>
      <c r="F2951" t="s">
        <v>7624</v>
      </c>
      <c r="G2951" t="s">
        <v>7625</v>
      </c>
      <c r="J2951" t="s">
        <v>58</v>
      </c>
      <c r="K2951" t="s">
        <v>59</v>
      </c>
      <c r="L2951" s="5">
        <v>0</v>
      </c>
      <c r="M2951" s="5">
        <v>0</v>
      </c>
      <c r="N2951" s="5">
        <f t="shared" si="506"/>
        <v>0</v>
      </c>
      <c r="O2951" s="5">
        <v>0</v>
      </c>
      <c r="P2951" s="5">
        <v>0</v>
      </c>
      <c r="Q2951" s="5">
        <f t="shared" si="507"/>
        <v>0</v>
      </c>
      <c r="R2951" s="5">
        <v>0</v>
      </c>
      <c r="S2951" s="5">
        <v>0</v>
      </c>
      <c r="T2951" s="5">
        <f t="shared" si="508"/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f t="shared" si="511"/>
        <v>0</v>
      </c>
      <c r="Z2951" s="5">
        <v>0</v>
      </c>
      <c r="AA2951" s="5">
        <v>1</v>
      </c>
      <c r="AB2951" s="5">
        <f t="shared" si="512"/>
        <v>1</v>
      </c>
      <c r="AC2951" s="5">
        <v>0</v>
      </c>
      <c r="AD2951" s="5">
        <v>0</v>
      </c>
      <c r="AE2951" s="5">
        <f t="shared" si="513"/>
        <v>0</v>
      </c>
      <c r="AF2951" s="5">
        <v>0</v>
      </c>
      <c r="AG2951" s="6">
        <v>44111</v>
      </c>
      <c r="AH2951" s="5">
        <v>1</v>
      </c>
      <c r="AI2951" s="5">
        <v>0</v>
      </c>
      <c r="AJ2951" s="5">
        <v>0</v>
      </c>
      <c r="AK2951" s="5">
        <f t="shared" si="514"/>
        <v>0</v>
      </c>
      <c r="AL2951" s="5">
        <v>0</v>
      </c>
      <c r="AM2951" s="5">
        <v>0</v>
      </c>
      <c r="AN2951" s="5">
        <f t="shared" si="515"/>
        <v>0</v>
      </c>
      <c r="AO2951" s="5">
        <v>0</v>
      </c>
      <c r="AP2951" s="5">
        <v>0</v>
      </c>
      <c r="AQ2951" s="5">
        <f t="shared" si="516"/>
        <v>0</v>
      </c>
      <c r="AR2951" s="5">
        <v>0</v>
      </c>
      <c r="AS2951" s="6"/>
      <c r="AT2951" s="5">
        <v>0</v>
      </c>
      <c r="AU2951" s="5">
        <v>0</v>
      </c>
      <c r="AV2951" t="str">
        <f t="shared" si="509"/>
        <v>N</v>
      </c>
      <c r="AW2951" t="s">
        <v>60</v>
      </c>
      <c r="AX2951" t="s">
        <v>61</v>
      </c>
      <c r="AY2951" t="s">
        <v>2637</v>
      </c>
      <c r="AZ2951" t="s">
        <v>2637</v>
      </c>
      <c r="BA2951" t="str">
        <f t="shared" si="510"/>
        <v>N</v>
      </c>
    </row>
    <row r="2952" spans="1:53">
      <c r="A2952" t="s">
        <v>53</v>
      </c>
      <c r="B2952" t="s">
        <v>54</v>
      </c>
      <c r="C2952" t="s">
        <v>89</v>
      </c>
      <c r="D2952">
        <v>2020</v>
      </c>
      <c r="E2952" t="s">
        <v>7626</v>
      </c>
      <c r="F2952" t="s">
        <v>7626</v>
      </c>
      <c r="G2952" t="s">
        <v>7627</v>
      </c>
      <c r="J2952" t="s">
        <v>58</v>
      </c>
      <c r="K2952" t="s">
        <v>59</v>
      </c>
      <c r="L2952" s="5">
        <v>0</v>
      </c>
      <c r="M2952" s="5">
        <v>0</v>
      </c>
      <c r="N2952" s="5">
        <f t="shared" si="506"/>
        <v>0</v>
      </c>
      <c r="O2952" s="5">
        <v>0</v>
      </c>
      <c r="P2952" s="5">
        <v>0</v>
      </c>
      <c r="Q2952" s="5">
        <f t="shared" si="507"/>
        <v>0</v>
      </c>
      <c r="R2952" s="5">
        <v>0</v>
      </c>
      <c r="S2952" s="5">
        <v>0</v>
      </c>
      <c r="T2952" s="5">
        <f t="shared" si="508"/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f t="shared" si="511"/>
        <v>0</v>
      </c>
      <c r="Z2952" s="5">
        <v>0</v>
      </c>
      <c r="AA2952" s="5">
        <v>1</v>
      </c>
      <c r="AB2952" s="5">
        <f t="shared" si="512"/>
        <v>1</v>
      </c>
      <c r="AC2952" s="5">
        <v>0</v>
      </c>
      <c r="AD2952" s="5">
        <v>0</v>
      </c>
      <c r="AE2952" s="5">
        <f t="shared" si="513"/>
        <v>0</v>
      </c>
      <c r="AF2952" s="5">
        <v>0</v>
      </c>
      <c r="AG2952" s="6">
        <v>44183</v>
      </c>
      <c r="AH2952" s="5">
        <v>1</v>
      </c>
      <c r="AI2952" s="5">
        <v>0</v>
      </c>
      <c r="AJ2952" s="5">
        <v>0</v>
      </c>
      <c r="AK2952" s="5">
        <f t="shared" si="514"/>
        <v>0</v>
      </c>
      <c r="AL2952" s="5">
        <v>0</v>
      </c>
      <c r="AM2952" s="5">
        <v>0</v>
      </c>
      <c r="AN2952" s="5">
        <f t="shared" si="515"/>
        <v>0</v>
      </c>
      <c r="AO2952" s="5">
        <v>0</v>
      </c>
      <c r="AP2952" s="5">
        <v>0</v>
      </c>
      <c r="AQ2952" s="5">
        <f t="shared" si="516"/>
        <v>0</v>
      </c>
      <c r="AR2952" s="5">
        <v>0</v>
      </c>
      <c r="AS2952" s="6"/>
      <c r="AT2952" s="5">
        <v>0</v>
      </c>
      <c r="AU2952" s="5">
        <v>0</v>
      </c>
      <c r="AV2952" t="str">
        <f t="shared" si="509"/>
        <v>N</v>
      </c>
      <c r="AW2952" t="s">
        <v>60</v>
      </c>
      <c r="AX2952" t="s">
        <v>61</v>
      </c>
      <c r="AY2952" t="s">
        <v>2637</v>
      </c>
      <c r="AZ2952" t="s">
        <v>2637</v>
      </c>
      <c r="BA2952" t="str">
        <f t="shared" si="510"/>
        <v>N</v>
      </c>
    </row>
    <row r="2953" spans="1:53">
      <c r="A2953" t="s">
        <v>53</v>
      </c>
      <c r="B2953" t="s">
        <v>54</v>
      </c>
      <c r="C2953" t="s">
        <v>89</v>
      </c>
      <c r="D2953">
        <v>2020</v>
      </c>
      <c r="E2953" t="s">
        <v>7628</v>
      </c>
      <c r="F2953" t="s">
        <v>7628</v>
      </c>
      <c r="G2953" t="s">
        <v>7629</v>
      </c>
      <c r="J2953" t="s">
        <v>58</v>
      </c>
      <c r="K2953" t="s">
        <v>59</v>
      </c>
      <c r="L2953" s="5">
        <v>0</v>
      </c>
      <c r="M2953" s="5">
        <v>0</v>
      </c>
      <c r="N2953" s="5">
        <f t="shared" si="506"/>
        <v>0</v>
      </c>
      <c r="O2953" s="5">
        <v>0</v>
      </c>
      <c r="P2953" s="5">
        <v>0</v>
      </c>
      <c r="Q2953" s="5">
        <f t="shared" si="507"/>
        <v>0</v>
      </c>
      <c r="R2953" s="5">
        <v>0</v>
      </c>
      <c r="S2953" s="5">
        <v>0</v>
      </c>
      <c r="T2953" s="5">
        <f t="shared" si="508"/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f t="shared" si="511"/>
        <v>0</v>
      </c>
      <c r="Z2953" s="5">
        <v>0</v>
      </c>
      <c r="AA2953" s="5">
        <v>1</v>
      </c>
      <c r="AB2953" s="5">
        <f t="shared" si="512"/>
        <v>1</v>
      </c>
      <c r="AC2953" s="5">
        <v>0</v>
      </c>
      <c r="AD2953" s="5">
        <v>0</v>
      </c>
      <c r="AE2953" s="5">
        <f t="shared" si="513"/>
        <v>0</v>
      </c>
      <c r="AF2953" s="5">
        <v>0</v>
      </c>
      <c r="AG2953" s="6">
        <v>44047</v>
      </c>
      <c r="AH2953" s="5">
        <v>1</v>
      </c>
      <c r="AI2953" s="5">
        <v>0</v>
      </c>
      <c r="AJ2953" s="5">
        <v>0</v>
      </c>
      <c r="AK2953" s="5">
        <f t="shared" si="514"/>
        <v>0</v>
      </c>
      <c r="AL2953" s="5">
        <v>0</v>
      </c>
      <c r="AM2953" s="5">
        <v>0</v>
      </c>
      <c r="AN2953" s="5">
        <f t="shared" si="515"/>
        <v>0</v>
      </c>
      <c r="AO2953" s="5">
        <v>0</v>
      </c>
      <c r="AP2953" s="5">
        <v>0</v>
      </c>
      <c r="AQ2953" s="5">
        <f t="shared" si="516"/>
        <v>0</v>
      </c>
      <c r="AR2953" s="5">
        <v>0</v>
      </c>
      <c r="AS2953" s="6"/>
      <c r="AT2953" s="5">
        <v>0</v>
      </c>
      <c r="AU2953" s="5">
        <v>0</v>
      </c>
      <c r="AV2953" t="str">
        <f t="shared" si="509"/>
        <v>N</v>
      </c>
      <c r="AW2953" t="s">
        <v>60</v>
      </c>
      <c r="AX2953" t="s">
        <v>61</v>
      </c>
      <c r="AY2953" t="s">
        <v>2637</v>
      </c>
      <c r="AZ2953" t="s">
        <v>2637</v>
      </c>
      <c r="BA2953" t="str">
        <f t="shared" si="510"/>
        <v>N</v>
      </c>
    </row>
    <row r="2954" spans="1:53">
      <c r="A2954" t="s">
        <v>53</v>
      </c>
      <c r="B2954" t="s">
        <v>54</v>
      </c>
      <c r="C2954" t="s">
        <v>89</v>
      </c>
      <c r="D2954">
        <v>2020</v>
      </c>
      <c r="E2954" t="s">
        <v>7630</v>
      </c>
      <c r="F2954" t="s">
        <v>7630</v>
      </c>
      <c r="G2954" t="s">
        <v>7631</v>
      </c>
      <c r="J2954" t="s">
        <v>58</v>
      </c>
      <c r="K2954" t="s">
        <v>59</v>
      </c>
      <c r="L2954" s="5">
        <v>0</v>
      </c>
      <c r="M2954" s="5">
        <v>0</v>
      </c>
      <c r="N2954" s="5">
        <f t="shared" si="506"/>
        <v>0</v>
      </c>
      <c r="O2954" s="5">
        <v>0</v>
      </c>
      <c r="P2954" s="5">
        <v>0</v>
      </c>
      <c r="Q2954" s="5">
        <f t="shared" si="507"/>
        <v>0</v>
      </c>
      <c r="R2954" s="5">
        <v>0</v>
      </c>
      <c r="S2954" s="5">
        <v>0</v>
      </c>
      <c r="T2954" s="5">
        <f t="shared" si="508"/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f t="shared" si="511"/>
        <v>0</v>
      </c>
      <c r="Z2954" s="5">
        <v>0</v>
      </c>
      <c r="AA2954" s="5">
        <v>1</v>
      </c>
      <c r="AB2954" s="5">
        <f t="shared" si="512"/>
        <v>1</v>
      </c>
      <c r="AC2954" s="5">
        <v>0</v>
      </c>
      <c r="AD2954" s="5">
        <v>0</v>
      </c>
      <c r="AE2954" s="5">
        <f t="shared" si="513"/>
        <v>0</v>
      </c>
      <c r="AF2954" s="5">
        <v>0</v>
      </c>
      <c r="AG2954" s="6">
        <v>44011</v>
      </c>
      <c r="AH2954" s="5">
        <v>1</v>
      </c>
      <c r="AI2954" s="5">
        <v>0</v>
      </c>
      <c r="AJ2954" s="5">
        <v>0</v>
      </c>
      <c r="AK2954" s="5">
        <f t="shared" si="514"/>
        <v>0</v>
      </c>
      <c r="AL2954" s="5">
        <v>0</v>
      </c>
      <c r="AM2954" s="5">
        <v>0</v>
      </c>
      <c r="AN2954" s="5">
        <f t="shared" si="515"/>
        <v>0</v>
      </c>
      <c r="AO2954" s="5">
        <v>0</v>
      </c>
      <c r="AP2954" s="5">
        <v>0</v>
      </c>
      <c r="AQ2954" s="5">
        <f t="shared" si="516"/>
        <v>0</v>
      </c>
      <c r="AR2954" s="5">
        <v>0</v>
      </c>
      <c r="AS2954" s="6"/>
      <c r="AT2954" s="5">
        <v>0</v>
      </c>
      <c r="AU2954" s="5">
        <v>0</v>
      </c>
      <c r="AV2954" t="str">
        <f t="shared" si="509"/>
        <v>N</v>
      </c>
      <c r="AW2954" t="s">
        <v>60</v>
      </c>
      <c r="AX2954" t="s">
        <v>60</v>
      </c>
      <c r="AY2954" t="s">
        <v>2637</v>
      </c>
      <c r="AZ2954" t="s">
        <v>2637</v>
      </c>
      <c r="BA2954" t="str">
        <f t="shared" si="510"/>
        <v>N</v>
      </c>
    </row>
    <row r="2955" spans="1:53">
      <c r="A2955" t="s">
        <v>53</v>
      </c>
      <c r="B2955" t="s">
        <v>54</v>
      </c>
      <c r="C2955" t="s">
        <v>89</v>
      </c>
      <c r="D2955">
        <v>2020</v>
      </c>
      <c r="E2955" t="s">
        <v>7632</v>
      </c>
      <c r="F2955" t="s">
        <v>7632</v>
      </c>
      <c r="G2955" t="s">
        <v>7633</v>
      </c>
      <c r="J2955" t="s">
        <v>58</v>
      </c>
      <c r="K2955" t="s">
        <v>59</v>
      </c>
      <c r="L2955" s="5">
        <v>0</v>
      </c>
      <c r="M2955" s="5">
        <v>0</v>
      </c>
      <c r="N2955" s="5">
        <f t="shared" si="506"/>
        <v>0</v>
      </c>
      <c r="O2955" s="5">
        <v>0</v>
      </c>
      <c r="P2955" s="5">
        <v>0</v>
      </c>
      <c r="Q2955" s="5">
        <f t="shared" si="507"/>
        <v>0</v>
      </c>
      <c r="R2955" s="5">
        <v>0</v>
      </c>
      <c r="S2955" s="5">
        <v>0</v>
      </c>
      <c r="T2955" s="5">
        <f t="shared" si="508"/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f t="shared" si="511"/>
        <v>0</v>
      </c>
      <c r="Z2955" s="5">
        <v>0</v>
      </c>
      <c r="AA2955" s="5">
        <v>1</v>
      </c>
      <c r="AB2955" s="5">
        <f t="shared" si="512"/>
        <v>1</v>
      </c>
      <c r="AC2955" s="5">
        <v>0</v>
      </c>
      <c r="AD2955" s="5">
        <v>0</v>
      </c>
      <c r="AE2955" s="5">
        <f t="shared" si="513"/>
        <v>0</v>
      </c>
      <c r="AF2955" s="5">
        <v>0</v>
      </c>
      <c r="AG2955" s="6">
        <v>44035</v>
      </c>
      <c r="AH2955" s="5">
        <v>1</v>
      </c>
      <c r="AI2955" s="5">
        <v>0</v>
      </c>
      <c r="AJ2955" s="5">
        <v>0</v>
      </c>
      <c r="AK2955" s="5">
        <f t="shared" si="514"/>
        <v>0</v>
      </c>
      <c r="AL2955" s="5">
        <v>0</v>
      </c>
      <c r="AM2955" s="5">
        <v>0</v>
      </c>
      <c r="AN2955" s="5">
        <f t="shared" si="515"/>
        <v>0</v>
      </c>
      <c r="AO2955" s="5">
        <v>0</v>
      </c>
      <c r="AP2955" s="5">
        <v>0</v>
      </c>
      <c r="AQ2955" s="5">
        <f t="shared" si="516"/>
        <v>0</v>
      </c>
      <c r="AR2955" s="5">
        <v>0</v>
      </c>
      <c r="AS2955" s="6"/>
      <c r="AT2955" s="5">
        <v>0</v>
      </c>
      <c r="AU2955" s="5">
        <v>0</v>
      </c>
      <c r="AV2955" t="str">
        <f t="shared" si="509"/>
        <v>N</v>
      </c>
      <c r="AW2955" t="s">
        <v>60</v>
      </c>
      <c r="AX2955" t="s">
        <v>61</v>
      </c>
      <c r="AY2955" t="s">
        <v>2637</v>
      </c>
      <c r="AZ2955" t="s">
        <v>2637</v>
      </c>
      <c r="BA2955" t="str">
        <f t="shared" si="510"/>
        <v>N</v>
      </c>
    </row>
    <row r="2956" spans="1:53">
      <c r="A2956" t="s">
        <v>53</v>
      </c>
      <c r="B2956" t="s">
        <v>54</v>
      </c>
      <c r="C2956" t="s">
        <v>89</v>
      </c>
      <c r="D2956">
        <v>2020</v>
      </c>
      <c r="E2956" t="s">
        <v>7634</v>
      </c>
      <c r="F2956" t="s">
        <v>7634</v>
      </c>
      <c r="G2956" t="s">
        <v>7635</v>
      </c>
      <c r="J2956" t="s">
        <v>58</v>
      </c>
      <c r="K2956" t="s">
        <v>59</v>
      </c>
      <c r="L2956" s="5">
        <v>0</v>
      </c>
      <c r="M2956" s="5">
        <v>0</v>
      </c>
      <c r="N2956" s="5">
        <f t="shared" si="506"/>
        <v>0</v>
      </c>
      <c r="O2956" s="5">
        <v>0</v>
      </c>
      <c r="P2956" s="5">
        <v>0</v>
      </c>
      <c r="Q2956" s="5">
        <f t="shared" si="507"/>
        <v>0</v>
      </c>
      <c r="R2956" s="5">
        <v>0</v>
      </c>
      <c r="S2956" s="5">
        <v>0</v>
      </c>
      <c r="T2956" s="5">
        <f t="shared" si="508"/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f t="shared" si="511"/>
        <v>0</v>
      </c>
      <c r="Z2956" s="5">
        <v>0</v>
      </c>
      <c r="AA2956" s="5">
        <v>1</v>
      </c>
      <c r="AB2956" s="5">
        <f t="shared" si="512"/>
        <v>1</v>
      </c>
      <c r="AC2956" s="5">
        <v>0</v>
      </c>
      <c r="AD2956" s="5">
        <v>0</v>
      </c>
      <c r="AE2956" s="5">
        <f t="shared" si="513"/>
        <v>0</v>
      </c>
      <c r="AF2956" s="5">
        <v>0</v>
      </c>
      <c r="AG2956" s="6">
        <v>43840</v>
      </c>
      <c r="AH2956" s="5">
        <v>1</v>
      </c>
      <c r="AI2956" s="5">
        <v>0</v>
      </c>
      <c r="AJ2956" s="5">
        <v>0</v>
      </c>
      <c r="AK2956" s="5">
        <f t="shared" si="514"/>
        <v>0</v>
      </c>
      <c r="AL2956" s="5">
        <v>0</v>
      </c>
      <c r="AM2956" s="5">
        <v>0</v>
      </c>
      <c r="AN2956" s="5">
        <f t="shared" si="515"/>
        <v>0</v>
      </c>
      <c r="AO2956" s="5">
        <v>0</v>
      </c>
      <c r="AP2956" s="5">
        <v>0</v>
      </c>
      <c r="AQ2956" s="5">
        <f t="shared" si="516"/>
        <v>0</v>
      </c>
      <c r="AR2956" s="5">
        <v>0</v>
      </c>
      <c r="AS2956" s="6"/>
      <c r="AT2956" s="5">
        <v>0</v>
      </c>
      <c r="AU2956" s="5">
        <v>0</v>
      </c>
      <c r="AV2956" t="str">
        <f t="shared" si="509"/>
        <v>N</v>
      </c>
      <c r="AW2956" t="s">
        <v>60</v>
      </c>
      <c r="AX2956" t="s">
        <v>61</v>
      </c>
      <c r="AY2956" t="s">
        <v>2637</v>
      </c>
      <c r="AZ2956" t="s">
        <v>2637</v>
      </c>
      <c r="BA2956" t="str">
        <f t="shared" si="510"/>
        <v>N</v>
      </c>
    </row>
    <row r="2957" spans="1:53">
      <c r="A2957" t="s">
        <v>53</v>
      </c>
      <c r="B2957" t="s">
        <v>54</v>
      </c>
      <c r="C2957" t="s">
        <v>55</v>
      </c>
      <c r="D2957">
        <v>2020</v>
      </c>
      <c r="E2957" t="s">
        <v>7636</v>
      </c>
      <c r="F2957" t="s">
        <v>7636</v>
      </c>
      <c r="G2957" t="s">
        <v>7637</v>
      </c>
      <c r="J2957" t="s">
        <v>58</v>
      </c>
      <c r="K2957" t="s">
        <v>59</v>
      </c>
      <c r="L2957" s="5">
        <v>0</v>
      </c>
      <c r="M2957" s="5">
        <v>0</v>
      </c>
      <c r="N2957" s="5">
        <f t="shared" si="506"/>
        <v>0</v>
      </c>
      <c r="O2957" s="5">
        <v>0</v>
      </c>
      <c r="P2957" s="5">
        <v>0</v>
      </c>
      <c r="Q2957" s="5">
        <f t="shared" si="507"/>
        <v>0</v>
      </c>
      <c r="R2957" s="5">
        <v>0</v>
      </c>
      <c r="S2957" s="5">
        <v>0</v>
      </c>
      <c r="T2957" s="5">
        <f t="shared" si="508"/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f t="shared" si="511"/>
        <v>0</v>
      </c>
      <c r="Z2957" s="5">
        <v>0</v>
      </c>
      <c r="AA2957" s="5">
        <v>0</v>
      </c>
      <c r="AB2957" s="5">
        <f t="shared" si="512"/>
        <v>0</v>
      </c>
      <c r="AC2957" s="5">
        <v>0</v>
      </c>
      <c r="AD2957" s="5">
        <v>1</v>
      </c>
      <c r="AE2957" s="5">
        <f t="shared" si="513"/>
        <v>1</v>
      </c>
      <c r="AF2957" s="5">
        <v>0</v>
      </c>
      <c r="AG2957" s="6">
        <v>43927</v>
      </c>
      <c r="AH2957" s="5">
        <v>1</v>
      </c>
      <c r="AI2957" s="5">
        <v>0</v>
      </c>
      <c r="AJ2957" s="5">
        <v>0</v>
      </c>
      <c r="AK2957" s="5">
        <f t="shared" si="514"/>
        <v>0</v>
      </c>
      <c r="AL2957" s="5">
        <v>0</v>
      </c>
      <c r="AM2957" s="5">
        <v>0</v>
      </c>
      <c r="AN2957" s="5">
        <f t="shared" si="515"/>
        <v>0</v>
      </c>
      <c r="AO2957" s="5">
        <v>0</v>
      </c>
      <c r="AP2957" s="5">
        <v>0</v>
      </c>
      <c r="AQ2957" s="5">
        <f t="shared" si="516"/>
        <v>0</v>
      </c>
      <c r="AR2957" s="5">
        <v>0</v>
      </c>
      <c r="AS2957" s="6"/>
      <c r="AT2957" s="5">
        <v>0</v>
      </c>
      <c r="AU2957" s="5">
        <v>0</v>
      </c>
      <c r="AV2957" t="str">
        <f t="shared" si="509"/>
        <v>N</v>
      </c>
      <c r="AW2957" t="s">
        <v>60</v>
      </c>
      <c r="AX2957" t="s">
        <v>61</v>
      </c>
      <c r="AY2957" t="s">
        <v>2655</v>
      </c>
      <c r="AZ2957" t="s">
        <v>2655</v>
      </c>
      <c r="BA2957" t="str">
        <f t="shared" si="510"/>
        <v>N</v>
      </c>
    </row>
    <row r="2958" spans="1:53">
      <c r="A2958" t="s">
        <v>53</v>
      </c>
      <c r="B2958" t="s">
        <v>54</v>
      </c>
      <c r="C2958" t="s">
        <v>89</v>
      </c>
      <c r="D2958">
        <v>2020</v>
      </c>
      <c r="E2958" t="s">
        <v>7638</v>
      </c>
      <c r="F2958" t="s">
        <v>7638</v>
      </c>
      <c r="G2958" t="s">
        <v>7639</v>
      </c>
      <c r="J2958" t="s">
        <v>58</v>
      </c>
      <c r="K2958" t="s">
        <v>59</v>
      </c>
      <c r="L2958" s="5">
        <v>0</v>
      </c>
      <c r="M2958" s="5">
        <v>0</v>
      </c>
      <c r="N2958" s="5">
        <f t="shared" si="506"/>
        <v>0</v>
      </c>
      <c r="O2958" s="5">
        <v>0</v>
      </c>
      <c r="P2958" s="5">
        <v>0</v>
      </c>
      <c r="Q2958" s="5">
        <f t="shared" si="507"/>
        <v>0</v>
      </c>
      <c r="R2958" s="5">
        <v>0</v>
      </c>
      <c r="S2958" s="5">
        <v>0</v>
      </c>
      <c r="T2958" s="5">
        <f t="shared" si="508"/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f t="shared" si="511"/>
        <v>0</v>
      </c>
      <c r="Z2958" s="5">
        <v>0</v>
      </c>
      <c r="AA2958" s="5">
        <v>1</v>
      </c>
      <c r="AB2958" s="5">
        <f t="shared" si="512"/>
        <v>1</v>
      </c>
      <c r="AC2958" s="5">
        <v>0</v>
      </c>
      <c r="AD2958" s="5">
        <v>0</v>
      </c>
      <c r="AE2958" s="5">
        <f t="shared" si="513"/>
        <v>0</v>
      </c>
      <c r="AF2958" s="5">
        <v>0</v>
      </c>
      <c r="AG2958" s="6">
        <v>44147</v>
      </c>
      <c r="AH2958" s="5">
        <v>1</v>
      </c>
      <c r="AI2958" s="5">
        <v>0</v>
      </c>
      <c r="AJ2958" s="5">
        <v>0</v>
      </c>
      <c r="AK2958" s="5">
        <f t="shared" si="514"/>
        <v>0</v>
      </c>
      <c r="AL2958" s="5">
        <v>0</v>
      </c>
      <c r="AM2958" s="5">
        <v>0</v>
      </c>
      <c r="AN2958" s="5">
        <f t="shared" si="515"/>
        <v>0</v>
      </c>
      <c r="AO2958" s="5">
        <v>0</v>
      </c>
      <c r="AP2958" s="5">
        <v>0</v>
      </c>
      <c r="AQ2958" s="5">
        <f t="shared" si="516"/>
        <v>0</v>
      </c>
      <c r="AR2958" s="5">
        <v>0</v>
      </c>
      <c r="AS2958" s="6"/>
      <c r="AT2958" s="5">
        <v>0</v>
      </c>
      <c r="AU2958" s="5">
        <v>0</v>
      </c>
      <c r="AV2958" t="str">
        <f t="shared" si="509"/>
        <v>N</v>
      </c>
      <c r="AW2958" t="s">
        <v>60</v>
      </c>
      <c r="AX2958" t="s">
        <v>61</v>
      </c>
      <c r="AY2958" t="s">
        <v>2637</v>
      </c>
      <c r="AZ2958" t="s">
        <v>2637</v>
      </c>
      <c r="BA2958" t="str">
        <f t="shared" si="510"/>
        <v>N</v>
      </c>
    </row>
    <row r="2959" spans="1:53">
      <c r="A2959" t="s">
        <v>53</v>
      </c>
      <c r="B2959" t="s">
        <v>54</v>
      </c>
      <c r="C2959" t="s">
        <v>55</v>
      </c>
      <c r="D2959">
        <v>2020</v>
      </c>
      <c r="E2959" t="s">
        <v>7640</v>
      </c>
      <c r="F2959" t="s">
        <v>7640</v>
      </c>
      <c r="G2959" t="s">
        <v>7641</v>
      </c>
      <c r="J2959" t="s">
        <v>58</v>
      </c>
      <c r="K2959" t="s">
        <v>59</v>
      </c>
      <c r="L2959" s="5">
        <v>0</v>
      </c>
      <c r="M2959" s="5">
        <v>0</v>
      </c>
      <c r="N2959" s="5">
        <f t="shared" si="506"/>
        <v>0</v>
      </c>
      <c r="O2959" s="5">
        <v>0</v>
      </c>
      <c r="P2959" s="5">
        <v>0</v>
      </c>
      <c r="Q2959" s="5">
        <f t="shared" si="507"/>
        <v>0</v>
      </c>
      <c r="R2959" s="5">
        <v>0</v>
      </c>
      <c r="S2959" s="5">
        <v>0</v>
      </c>
      <c r="T2959" s="5">
        <f t="shared" si="508"/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f t="shared" si="511"/>
        <v>0</v>
      </c>
      <c r="Z2959" s="5">
        <v>0</v>
      </c>
      <c r="AA2959" s="5">
        <v>0</v>
      </c>
      <c r="AB2959" s="5">
        <f t="shared" si="512"/>
        <v>0</v>
      </c>
      <c r="AC2959" s="5">
        <v>0</v>
      </c>
      <c r="AD2959" s="5">
        <v>1</v>
      </c>
      <c r="AE2959" s="5">
        <f t="shared" si="513"/>
        <v>1</v>
      </c>
      <c r="AF2959" s="5">
        <v>0</v>
      </c>
      <c r="AG2959" s="6">
        <v>44169</v>
      </c>
      <c r="AH2959" s="5">
        <v>1</v>
      </c>
      <c r="AI2959" s="5">
        <v>0</v>
      </c>
      <c r="AJ2959" s="5">
        <v>0</v>
      </c>
      <c r="AK2959" s="5">
        <f t="shared" si="514"/>
        <v>0</v>
      </c>
      <c r="AL2959" s="5">
        <v>0</v>
      </c>
      <c r="AM2959" s="5">
        <v>0</v>
      </c>
      <c r="AN2959" s="5">
        <f t="shared" si="515"/>
        <v>0</v>
      </c>
      <c r="AO2959" s="5">
        <v>0</v>
      </c>
      <c r="AP2959" s="5">
        <v>0</v>
      </c>
      <c r="AQ2959" s="5">
        <f t="shared" si="516"/>
        <v>0</v>
      </c>
      <c r="AR2959" s="5">
        <v>0</v>
      </c>
      <c r="AS2959" s="6"/>
      <c r="AT2959" s="5">
        <v>0</v>
      </c>
      <c r="AU2959" s="5">
        <v>0</v>
      </c>
      <c r="AV2959" t="str">
        <f t="shared" si="509"/>
        <v>N</v>
      </c>
      <c r="AW2959" t="s">
        <v>60</v>
      </c>
      <c r="AX2959" t="s">
        <v>61</v>
      </c>
      <c r="AY2959" t="s">
        <v>2655</v>
      </c>
      <c r="AZ2959" t="s">
        <v>2655</v>
      </c>
      <c r="BA2959" t="str">
        <f t="shared" si="510"/>
        <v>N</v>
      </c>
    </row>
    <row r="2960" spans="1:53">
      <c r="A2960" t="s">
        <v>53</v>
      </c>
      <c r="B2960" t="s">
        <v>54</v>
      </c>
      <c r="C2960" t="s">
        <v>89</v>
      </c>
      <c r="D2960">
        <v>2020</v>
      </c>
      <c r="E2960" t="s">
        <v>7642</v>
      </c>
      <c r="F2960" t="s">
        <v>7642</v>
      </c>
      <c r="G2960" t="s">
        <v>7643</v>
      </c>
      <c r="J2960" t="s">
        <v>58</v>
      </c>
      <c r="K2960" t="s">
        <v>59</v>
      </c>
      <c r="L2960" s="5">
        <v>0</v>
      </c>
      <c r="M2960" s="5">
        <v>0</v>
      </c>
      <c r="N2960" s="5">
        <f t="shared" si="506"/>
        <v>0</v>
      </c>
      <c r="O2960" s="5">
        <v>0</v>
      </c>
      <c r="P2960" s="5">
        <v>0</v>
      </c>
      <c r="Q2960" s="5">
        <f t="shared" si="507"/>
        <v>0</v>
      </c>
      <c r="R2960" s="5">
        <v>0</v>
      </c>
      <c r="S2960" s="5">
        <v>0</v>
      </c>
      <c r="T2960" s="5">
        <f t="shared" si="508"/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f t="shared" si="511"/>
        <v>0</v>
      </c>
      <c r="Z2960" s="5">
        <v>0</v>
      </c>
      <c r="AA2960" s="5">
        <v>1</v>
      </c>
      <c r="AB2960" s="5">
        <f t="shared" si="512"/>
        <v>1</v>
      </c>
      <c r="AC2960" s="5">
        <v>0</v>
      </c>
      <c r="AD2960" s="5">
        <v>0</v>
      </c>
      <c r="AE2960" s="5">
        <f t="shared" si="513"/>
        <v>0</v>
      </c>
      <c r="AF2960" s="5">
        <v>0</v>
      </c>
      <c r="AG2960" s="6">
        <v>43932</v>
      </c>
      <c r="AH2960" s="5">
        <v>1</v>
      </c>
      <c r="AI2960" s="5">
        <v>0</v>
      </c>
      <c r="AJ2960" s="5">
        <v>0</v>
      </c>
      <c r="AK2960" s="5">
        <f t="shared" si="514"/>
        <v>0</v>
      </c>
      <c r="AL2960" s="5">
        <v>0</v>
      </c>
      <c r="AM2960" s="5">
        <v>0</v>
      </c>
      <c r="AN2960" s="5">
        <f t="shared" si="515"/>
        <v>0</v>
      </c>
      <c r="AO2960" s="5">
        <v>0</v>
      </c>
      <c r="AP2960" s="5">
        <v>0</v>
      </c>
      <c r="AQ2960" s="5">
        <f t="shared" si="516"/>
        <v>0</v>
      </c>
      <c r="AR2960" s="5">
        <v>0</v>
      </c>
      <c r="AS2960" s="6"/>
      <c r="AT2960" s="5">
        <v>0</v>
      </c>
      <c r="AU2960" s="5">
        <v>0</v>
      </c>
      <c r="AV2960" t="str">
        <f t="shared" si="509"/>
        <v>N</v>
      </c>
      <c r="AW2960" t="s">
        <v>60</v>
      </c>
      <c r="AX2960" t="s">
        <v>61</v>
      </c>
      <c r="AY2960" t="s">
        <v>2637</v>
      </c>
      <c r="AZ2960" t="s">
        <v>2637</v>
      </c>
      <c r="BA2960" t="str">
        <f t="shared" si="510"/>
        <v>N</v>
      </c>
    </row>
    <row r="2961" spans="1:53">
      <c r="A2961" t="s">
        <v>53</v>
      </c>
      <c r="B2961" t="s">
        <v>54</v>
      </c>
      <c r="C2961" t="s">
        <v>89</v>
      </c>
      <c r="D2961">
        <v>2020</v>
      </c>
      <c r="E2961" t="s">
        <v>7644</v>
      </c>
      <c r="F2961" t="s">
        <v>7644</v>
      </c>
      <c r="G2961" t="s">
        <v>7645</v>
      </c>
      <c r="J2961" t="s">
        <v>58</v>
      </c>
      <c r="K2961" t="s">
        <v>59</v>
      </c>
      <c r="L2961" s="5">
        <v>0</v>
      </c>
      <c r="M2961" s="5">
        <v>0</v>
      </c>
      <c r="N2961" s="5">
        <f t="shared" si="506"/>
        <v>0</v>
      </c>
      <c r="O2961" s="5">
        <v>0</v>
      </c>
      <c r="P2961" s="5">
        <v>0</v>
      </c>
      <c r="Q2961" s="5">
        <f t="shared" si="507"/>
        <v>0</v>
      </c>
      <c r="R2961" s="5">
        <v>0</v>
      </c>
      <c r="S2961" s="5">
        <v>0</v>
      </c>
      <c r="T2961" s="5">
        <f t="shared" si="508"/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f t="shared" si="511"/>
        <v>0</v>
      </c>
      <c r="Z2961" s="5">
        <v>0</v>
      </c>
      <c r="AA2961" s="5">
        <v>1</v>
      </c>
      <c r="AB2961" s="5">
        <f t="shared" si="512"/>
        <v>1</v>
      </c>
      <c r="AC2961" s="5">
        <v>0</v>
      </c>
      <c r="AD2961" s="5">
        <v>0</v>
      </c>
      <c r="AE2961" s="5">
        <f t="shared" si="513"/>
        <v>0</v>
      </c>
      <c r="AF2961" s="5">
        <v>0</v>
      </c>
      <c r="AG2961" s="6">
        <v>43977</v>
      </c>
      <c r="AH2961" s="5">
        <v>1</v>
      </c>
      <c r="AI2961" s="5">
        <v>0</v>
      </c>
      <c r="AJ2961" s="5">
        <v>0</v>
      </c>
      <c r="AK2961" s="5">
        <f t="shared" si="514"/>
        <v>0</v>
      </c>
      <c r="AL2961" s="5">
        <v>0</v>
      </c>
      <c r="AM2961" s="5">
        <v>0</v>
      </c>
      <c r="AN2961" s="5">
        <f t="shared" si="515"/>
        <v>0</v>
      </c>
      <c r="AO2961" s="5">
        <v>0</v>
      </c>
      <c r="AP2961" s="5">
        <v>0</v>
      </c>
      <c r="AQ2961" s="5">
        <f t="shared" si="516"/>
        <v>0</v>
      </c>
      <c r="AR2961" s="5">
        <v>0</v>
      </c>
      <c r="AS2961" s="6"/>
      <c r="AT2961" s="5">
        <v>0</v>
      </c>
      <c r="AU2961" s="5">
        <v>0</v>
      </c>
      <c r="AV2961" t="str">
        <f t="shared" si="509"/>
        <v>N</v>
      </c>
      <c r="AW2961" t="s">
        <v>60</v>
      </c>
      <c r="AX2961" t="s">
        <v>61</v>
      </c>
      <c r="AY2961" t="s">
        <v>2637</v>
      </c>
      <c r="AZ2961" t="s">
        <v>2637</v>
      </c>
      <c r="BA2961" t="str">
        <f t="shared" si="510"/>
        <v>N</v>
      </c>
    </row>
    <row r="2962" spans="1:53">
      <c r="A2962" t="s">
        <v>53</v>
      </c>
      <c r="B2962" t="s">
        <v>54</v>
      </c>
      <c r="C2962" t="s">
        <v>55</v>
      </c>
      <c r="D2962">
        <v>2020</v>
      </c>
      <c r="E2962" t="s">
        <v>7646</v>
      </c>
      <c r="F2962" t="s">
        <v>7646</v>
      </c>
      <c r="G2962" t="s">
        <v>7647</v>
      </c>
      <c r="J2962" t="s">
        <v>58</v>
      </c>
      <c r="K2962" t="s">
        <v>59</v>
      </c>
      <c r="L2962" s="5">
        <v>0</v>
      </c>
      <c r="M2962" s="5">
        <v>0</v>
      </c>
      <c r="N2962" s="5">
        <f t="shared" si="506"/>
        <v>0</v>
      </c>
      <c r="O2962" s="5">
        <v>0</v>
      </c>
      <c r="P2962" s="5">
        <v>0</v>
      </c>
      <c r="Q2962" s="5">
        <f t="shared" si="507"/>
        <v>0</v>
      </c>
      <c r="R2962" s="5">
        <v>0</v>
      </c>
      <c r="S2962" s="5">
        <v>0</v>
      </c>
      <c r="T2962" s="5">
        <f t="shared" si="508"/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f t="shared" si="511"/>
        <v>0</v>
      </c>
      <c r="Z2962" s="5">
        <v>0</v>
      </c>
      <c r="AA2962" s="5">
        <v>0</v>
      </c>
      <c r="AB2962" s="5">
        <f t="shared" si="512"/>
        <v>0</v>
      </c>
      <c r="AC2962" s="5">
        <v>0</v>
      </c>
      <c r="AD2962" s="5">
        <v>1</v>
      </c>
      <c r="AE2962" s="5">
        <f t="shared" si="513"/>
        <v>1</v>
      </c>
      <c r="AF2962" s="5">
        <v>0</v>
      </c>
      <c r="AG2962" s="6">
        <v>43882</v>
      </c>
      <c r="AH2962" s="5">
        <v>1</v>
      </c>
      <c r="AI2962" s="5">
        <v>0</v>
      </c>
      <c r="AJ2962" s="5">
        <v>0</v>
      </c>
      <c r="AK2962" s="5">
        <f t="shared" si="514"/>
        <v>0</v>
      </c>
      <c r="AL2962" s="5">
        <v>0</v>
      </c>
      <c r="AM2962" s="5">
        <v>0</v>
      </c>
      <c r="AN2962" s="5">
        <f t="shared" si="515"/>
        <v>0</v>
      </c>
      <c r="AO2962" s="5">
        <v>0</v>
      </c>
      <c r="AP2962" s="5">
        <v>0</v>
      </c>
      <c r="AQ2962" s="5">
        <f t="shared" si="516"/>
        <v>0</v>
      </c>
      <c r="AR2962" s="5">
        <v>0</v>
      </c>
      <c r="AS2962" s="6"/>
      <c r="AT2962" s="5">
        <v>0</v>
      </c>
      <c r="AU2962" s="5">
        <v>0</v>
      </c>
      <c r="AV2962" t="str">
        <f t="shared" si="509"/>
        <v>N</v>
      </c>
      <c r="AW2962" t="s">
        <v>60</v>
      </c>
      <c r="AX2962" t="s">
        <v>61</v>
      </c>
      <c r="AY2962" t="s">
        <v>2655</v>
      </c>
      <c r="AZ2962" t="s">
        <v>2655</v>
      </c>
      <c r="BA2962" t="str">
        <f t="shared" si="510"/>
        <v>N</v>
      </c>
    </row>
    <row r="2963" spans="1:53">
      <c r="A2963" t="s">
        <v>53</v>
      </c>
      <c r="B2963" t="s">
        <v>54</v>
      </c>
      <c r="C2963" t="s">
        <v>55</v>
      </c>
      <c r="D2963">
        <v>2020</v>
      </c>
      <c r="E2963" t="s">
        <v>7648</v>
      </c>
      <c r="F2963" t="s">
        <v>7648</v>
      </c>
      <c r="G2963" t="s">
        <v>7649</v>
      </c>
      <c r="J2963" t="s">
        <v>58</v>
      </c>
      <c r="K2963" t="s">
        <v>59</v>
      </c>
      <c r="L2963" s="5">
        <v>0</v>
      </c>
      <c r="M2963" s="5">
        <v>0</v>
      </c>
      <c r="N2963" s="5">
        <f t="shared" si="506"/>
        <v>0</v>
      </c>
      <c r="O2963" s="5">
        <v>0</v>
      </c>
      <c r="P2963" s="5">
        <v>0</v>
      </c>
      <c r="Q2963" s="5">
        <f t="shared" si="507"/>
        <v>0</v>
      </c>
      <c r="R2963" s="5">
        <v>0</v>
      </c>
      <c r="S2963" s="5">
        <v>0</v>
      </c>
      <c r="T2963" s="5">
        <f t="shared" si="508"/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f t="shared" si="511"/>
        <v>0</v>
      </c>
      <c r="Z2963" s="5">
        <v>0</v>
      </c>
      <c r="AA2963" s="5">
        <v>0</v>
      </c>
      <c r="AB2963" s="5">
        <f t="shared" si="512"/>
        <v>0</v>
      </c>
      <c r="AC2963" s="5">
        <v>0</v>
      </c>
      <c r="AD2963" s="5">
        <v>1</v>
      </c>
      <c r="AE2963" s="5">
        <f t="shared" si="513"/>
        <v>1</v>
      </c>
      <c r="AF2963" s="5">
        <v>0</v>
      </c>
      <c r="AG2963" s="6">
        <v>44131</v>
      </c>
      <c r="AH2963" s="5">
        <v>1</v>
      </c>
      <c r="AI2963" s="5">
        <v>0</v>
      </c>
      <c r="AJ2963" s="5">
        <v>0</v>
      </c>
      <c r="AK2963" s="5">
        <f t="shared" si="514"/>
        <v>0</v>
      </c>
      <c r="AL2963" s="5">
        <v>0</v>
      </c>
      <c r="AM2963" s="5">
        <v>0</v>
      </c>
      <c r="AN2963" s="5">
        <f t="shared" si="515"/>
        <v>0</v>
      </c>
      <c r="AO2963" s="5">
        <v>0</v>
      </c>
      <c r="AP2963" s="5">
        <v>0</v>
      </c>
      <c r="AQ2963" s="5">
        <f t="shared" si="516"/>
        <v>0</v>
      </c>
      <c r="AR2963" s="5">
        <v>0</v>
      </c>
      <c r="AS2963" s="6"/>
      <c r="AT2963" s="5">
        <v>0</v>
      </c>
      <c r="AU2963" s="5">
        <v>0</v>
      </c>
      <c r="AV2963" t="str">
        <f t="shared" si="509"/>
        <v>N</v>
      </c>
      <c r="AW2963" t="s">
        <v>60</v>
      </c>
      <c r="AX2963" t="s">
        <v>61</v>
      </c>
      <c r="AY2963" t="s">
        <v>2655</v>
      </c>
      <c r="AZ2963" t="s">
        <v>2655</v>
      </c>
      <c r="BA2963" t="str">
        <f t="shared" si="510"/>
        <v>N</v>
      </c>
    </row>
    <row r="2964" spans="1:53">
      <c r="A2964" t="s">
        <v>53</v>
      </c>
      <c r="B2964" t="s">
        <v>54</v>
      </c>
      <c r="C2964" t="s">
        <v>55</v>
      </c>
      <c r="D2964">
        <v>2020</v>
      </c>
      <c r="E2964" t="s">
        <v>7650</v>
      </c>
      <c r="F2964" t="s">
        <v>7650</v>
      </c>
      <c r="G2964" t="s">
        <v>7651</v>
      </c>
      <c r="J2964" t="s">
        <v>58</v>
      </c>
      <c r="K2964" t="s">
        <v>59</v>
      </c>
      <c r="L2964" s="5">
        <v>0</v>
      </c>
      <c r="M2964" s="5">
        <v>0</v>
      </c>
      <c r="N2964" s="5">
        <f t="shared" si="506"/>
        <v>0</v>
      </c>
      <c r="O2964" s="5">
        <v>0</v>
      </c>
      <c r="P2964" s="5">
        <v>0</v>
      </c>
      <c r="Q2964" s="5">
        <f t="shared" si="507"/>
        <v>0</v>
      </c>
      <c r="R2964" s="5">
        <v>0</v>
      </c>
      <c r="S2964" s="5">
        <v>0</v>
      </c>
      <c r="T2964" s="5">
        <f t="shared" si="508"/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f t="shared" si="511"/>
        <v>0</v>
      </c>
      <c r="Z2964" s="5">
        <v>0</v>
      </c>
      <c r="AA2964" s="5">
        <v>0</v>
      </c>
      <c r="AB2964" s="5">
        <f t="shared" si="512"/>
        <v>0</v>
      </c>
      <c r="AC2964" s="5">
        <v>0</v>
      </c>
      <c r="AD2964" s="5">
        <v>1</v>
      </c>
      <c r="AE2964" s="5">
        <f t="shared" si="513"/>
        <v>1</v>
      </c>
      <c r="AF2964" s="5">
        <v>0</v>
      </c>
      <c r="AG2964" s="6">
        <v>44111</v>
      </c>
      <c r="AH2964" s="5">
        <v>1</v>
      </c>
      <c r="AI2964" s="5">
        <v>0</v>
      </c>
      <c r="AJ2964" s="5">
        <v>0</v>
      </c>
      <c r="AK2964" s="5">
        <f t="shared" si="514"/>
        <v>0</v>
      </c>
      <c r="AL2964" s="5">
        <v>0</v>
      </c>
      <c r="AM2964" s="5">
        <v>0</v>
      </c>
      <c r="AN2964" s="5">
        <f t="shared" si="515"/>
        <v>0</v>
      </c>
      <c r="AO2964" s="5">
        <v>0</v>
      </c>
      <c r="AP2964" s="5">
        <v>0</v>
      </c>
      <c r="AQ2964" s="5">
        <f t="shared" si="516"/>
        <v>0</v>
      </c>
      <c r="AR2964" s="5">
        <v>0</v>
      </c>
      <c r="AS2964" s="6"/>
      <c r="AT2964" s="5">
        <v>0</v>
      </c>
      <c r="AU2964" s="5">
        <v>0</v>
      </c>
      <c r="AV2964" t="str">
        <f t="shared" si="509"/>
        <v>N</v>
      </c>
      <c r="AW2964" t="s">
        <v>60</v>
      </c>
      <c r="AX2964" t="s">
        <v>61</v>
      </c>
      <c r="AY2964" t="s">
        <v>2655</v>
      </c>
      <c r="AZ2964" t="s">
        <v>2655</v>
      </c>
      <c r="BA2964" t="str">
        <f t="shared" si="510"/>
        <v>N</v>
      </c>
    </row>
    <row r="2965" spans="1:53">
      <c r="A2965" t="s">
        <v>53</v>
      </c>
      <c r="B2965" t="s">
        <v>54</v>
      </c>
      <c r="C2965" t="s">
        <v>89</v>
      </c>
      <c r="D2965">
        <v>2020</v>
      </c>
      <c r="E2965" t="s">
        <v>7652</v>
      </c>
      <c r="F2965" t="s">
        <v>7652</v>
      </c>
      <c r="G2965" t="s">
        <v>7653</v>
      </c>
      <c r="J2965" t="s">
        <v>58</v>
      </c>
      <c r="K2965" t="s">
        <v>59</v>
      </c>
      <c r="L2965" s="5">
        <v>0</v>
      </c>
      <c r="M2965" s="5">
        <v>0</v>
      </c>
      <c r="N2965" s="5">
        <f t="shared" si="506"/>
        <v>0</v>
      </c>
      <c r="O2965" s="5">
        <v>0</v>
      </c>
      <c r="P2965" s="5">
        <v>0</v>
      </c>
      <c r="Q2965" s="5">
        <f t="shared" si="507"/>
        <v>0</v>
      </c>
      <c r="R2965" s="5">
        <v>0</v>
      </c>
      <c r="S2965" s="5">
        <v>0</v>
      </c>
      <c r="T2965" s="5">
        <f t="shared" si="508"/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f t="shared" si="511"/>
        <v>0</v>
      </c>
      <c r="Z2965" s="5">
        <v>0</v>
      </c>
      <c r="AA2965" s="5">
        <v>1</v>
      </c>
      <c r="AB2965" s="5">
        <f t="shared" si="512"/>
        <v>1</v>
      </c>
      <c r="AC2965" s="5">
        <v>0</v>
      </c>
      <c r="AD2965" s="5">
        <v>0</v>
      </c>
      <c r="AE2965" s="5">
        <f t="shared" si="513"/>
        <v>0</v>
      </c>
      <c r="AF2965" s="5">
        <v>0</v>
      </c>
      <c r="AG2965" s="6">
        <v>44014</v>
      </c>
      <c r="AH2965" s="5">
        <v>1</v>
      </c>
      <c r="AI2965" s="5">
        <v>0</v>
      </c>
      <c r="AJ2965" s="5">
        <v>0</v>
      </c>
      <c r="AK2965" s="5">
        <f t="shared" si="514"/>
        <v>0</v>
      </c>
      <c r="AL2965" s="5">
        <v>0</v>
      </c>
      <c r="AM2965" s="5">
        <v>0</v>
      </c>
      <c r="AN2965" s="5">
        <f t="shared" si="515"/>
        <v>0</v>
      </c>
      <c r="AO2965" s="5">
        <v>0</v>
      </c>
      <c r="AP2965" s="5">
        <v>0</v>
      </c>
      <c r="AQ2965" s="5">
        <f t="shared" si="516"/>
        <v>0</v>
      </c>
      <c r="AR2965" s="5">
        <v>0</v>
      </c>
      <c r="AS2965" s="6"/>
      <c r="AT2965" s="5">
        <v>0</v>
      </c>
      <c r="AU2965" s="5">
        <v>0</v>
      </c>
      <c r="AV2965" t="str">
        <f t="shared" si="509"/>
        <v>N</v>
      </c>
      <c r="AW2965" t="s">
        <v>60</v>
      </c>
      <c r="AX2965" t="s">
        <v>61</v>
      </c>
      <c r="AY2965" t="s">
        <v>2637</v>
      </c>
      <c r="AZ2965" t="s">
        <v>2637</v>
      </c>
      <c r="BA2965" t="str">
        <f t="shared" si="510"/>
        <v>N</v>
      </c>
    </row>
    <row r="2966" spans="1:53">
      <c r="A2966" t="s">
        <v>53</v>
      </c>
      <c r="B2966" t="s">
        <v>54</v>
      </c>
      <c r="C2966" t="s">
        <v>89</v>
      </c>
      <c r="D2966">
        <v>2020</v>
      </c>
      <c r="E2966" t="s">
        <v>7654</v>
      </c>
      <c r="F2966" t="s">
        <v>7654</v>
      </c>
      <c r="G2966" t="s">
        <v>7655</v>
      </c>
      <c r="J2966" t="s">
        <v>58</v>
      </c>
      <c r="K2966" t="s">
        <v>59</v>
      </c>
      <c r="L2966" s="5">
        <v>0</v>
      </c>
      <c r="M2966" s="5">
        <v>0</v>
      </c>
      <c r="N2966" s="5">
        <f t="shared" si="506"/>
        <v>0</v>
      </c>
      <c r="O2966" s="5">
        <v>0</v>
      </c>
      <c r="P2966" s="5">
        <v>0</v>
      </c>
      <c r="Q2966" s="5">
        <f t="shared" si="507"/>
        <v>0</v>
      </c>
      <c r="R2966" s="5">
        <v>0</v>
      </c>
      <c r="S2966" s="5">
        <v>0</v>
      </c>
      <c r="T2966" s="5">
        <f t="shared" si="508"/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f t="shared" si="511"/>
        <v>0</v>
      </c>
      <c r="Z2966" s="5">
        <v>0</v>
      </c>
      <c r="AA2966" s="5">
        <v>1</v>
      </c>
      <c r="AB2966" s="5">
        <f t="shared" si="512"/>
        <v>1</v>
      </c>
      <c r="AC2966" s="5">
        <v>0</v>
      </c>
      <c r="AD2966" s="5">
        <v>0</v>
      </c>
      <c r="AE2966" s="5">
        <f t="shared" si="513"/>
        <v>0</v>
      </c>
      <c r="AF2966" s="5">
        <v>0</v>
      </c>
      <c r="AG2966" s="6">
        <v>44127</v>
      </c>
      <c r="AH2966" s="5">
        <v>1</v>
      </c>
      <c r="AI2966" s="5">
        <v>0</v>
      </c>
      <c r="AJ2966" s="5">
        <v>0</v>
      </c>
      <c r="AK2966" s="5">
        <f t="shared" si="514"/>
        <v>0</v>
      </c>
      <c r="AL2966" s="5">
        <v>0</v>
      </c>
      <c r="AM2966" s="5">
        <v>0</v>
      </c>
      <c r="AN2966" s="5">
        <f t="shared" si="515"/>
        <v>0</v>
      </c>
      <c r="AO2966" s="5">
        <v>0</v>
      </c>
      <c r="AP2966" s="5">
        <v>0</v>
      </c>
      <c r="AQ2966" s="5">
        <f t="shared" si="516"/>
        <v>0</v>
      </c>
      <c r="AR2966" s="5">
        <v>0</v>
      </c>
      <c r="AS2966" s="6"/>
      <c r="AT2966" s="5">
        <v>0</v>
      </c>
      <c r="AU2966" s="5">
        <v>0</v>
      </c>
      <c r="AV2966" t="str">
        <f t="shared" si="509"/>
        <v>N</v>
      </c>
      <c r="AW2966" t="s">
        <v>60</v>
      </c>
      <c r="AX2966" t="s">
        <v>61</v>
      </c>
      <c r="AY2966" t="s">
        <v>2637</v>
      </c>
      <c r="AZ2966" t="s">
        <v>2637</v>
      </c>
      <c r="BA2966" t="str">
        <f t="shared" si="510"/>
        <v>N</v>
      </c>
    </row>
    <row r="2967" spans="1:53">
      <c r="A2967" t="s">
        <v>53</v>
      </c>
      <c r="B2967" t="s">
        <v>54</v>
      </c>
      <c r="C2967" t="s">
        <v>89</v>
      </c>
      <c r="D2967">
        <v>2020</v>
      </c>
      <c r="E2967" t="s">
        <v>7656</v>
      </c>
      <c r="F2967" t="s">
        <v>7656</v>
      </c>
      <c r="G2967" t="s">
        <v>7657</v>
      </c>
      <c r="J2967" t="s">
        <v>58</v>
      </c>
      <c r="K2967" t="s">
        <v>59</v>
      </c>
      <c r="L2967" s="5">
        <v>0</v>
      </c>
      <c r="M2967" s="5">
        <v>0</v>
      </c>
      <c r="N2967" s="5">
        <f t="shared" si="506"/>
        <v>0</v>
      </c>
      <c r="O2967" s="5">
        <v>0</v>
      </c>
      <c r="P2967" s="5">
        <v>0</v>
      </c>
      <c r="Q2967" s="5">
        <f t="shared" si="507"/>
        <v>0</v>
      </c>
      <c r="R2967" s="5">
        <v>0</v>
      </c>
      <c r="S2967" s="5">
        <v>0</v>
      </c>
      <c r="T2967" s="5">
        <f t="shared" si="508"/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f t="shared" si="511"/>
        <v>0</v>
      </c>
      <c r="Z2967" s="5">
        <v>0</v>
      </c>
      <c r="AA2967" s="5">
        <v>1</v>
      </c>
      <c r="AB2967" s="5">
        <f t="shared" si="512"/>
        <v>1</v>
      </c>
      <c r="AC2967" s="5">
        <v>0</v>
      </c>
      <c r="AD2967" s="5">
        <v>0</v>
      </c>
      <c r="AE2967" s="5">
        <f t="shared" si="513"/>
        <v>0</v>
      </c>
      <c r="AF2967" s="5">
        <v>0</v>
      </c>
      <c r="AG2967" s="6">
        <v>43832</v>
      </c>
      <c r="AH2967" s="5">
        <v>1</v>
      </c>
      <c r="AI2967" s="5">
        <v>0</v>
      </c>
      <c r="AJ2967" s="5">
        <v>0</v>
      </c>
      <c r="AK2967" s="5">
        <f t="shared" si="514"/>
        <v>0</v>
      </c>
      <c r="AL2967" s="5">
        <v>0</v>
      </c>
      <c r="AM2967" s="5">
        <v>0</v>
      </c>
      <c r="AN2967" s="5">
        <f t="shared" si="515"/>
        <v>0</v>
      </c>
      <c r="AO2967" s="5">
        <v>0</v>
      </c>
      <c r="AP2967" s="5">
        <v>0</v>
      </c>
      <c r="AQ2967" s="5">
        <f t="shared" si="516"/>
        <v>0</v>
      </c>
      <c r="AR2967" s="5">
        <v>0</v>
      </c>
      <c r="AS2967" s="6"/>
      <c r="AT2967" s="5">
        <v>0</v>
      </c>
      <c r="AU2967" s="5">
        <v>0</v>
      </c>
      <c r="AV2967" t="str">
        <f t="shared" si="509"/>
        <v>N</v>
      </c>
      <c r="AW2967" t="s">
        <v>60</v>
      </c>
      <c r="AX2967" t="s">
        <v>61</v>
      </c>
      <c r="AY2967" t="s">
        <v>2637</v>
      </c>
      <c r="AZ2967" t="s">
        <v>2637</v>
      </c>
      <c r="BA2967" t="str">
        <f t="shared" si="510"/>
        <v>N</v>
      </c>
    </row>
    <row r="2968" spans="1:53">
      <c r="A2968" t="s">
        <v>53</v>
      </c>
      <c r="B2968" t="s">
        <v>54</v>
      </c>
      <c r="C2968" t="s">
        <v>89</v>
      </c>
      <c r="D2968">
        <v>2020</v>
      </c>
      <c r="E2968" t="s">
        <v>7658</v>
      </c>
      <c r="F2968" t="s">
        <v>7658</v>
      </c>
      <c r="G2968" t="s">
        <v>7659</v>
      </c>
      <c r="J2968" t="s">
        <v>58</v>
      </c>
      <c r="K2968" t="s">
        <v>59</v>
      </c>
      <c r="L2968" s="5">
        <v>0</v>
      </c>
      <c r="M2968" s="5">
        <v>0</v>
      </c>
      <c r="N2968" s="5">
        <f t="shared" si="506"/>
        <v>0</v>
      </c>
      <c r="O2968" s="5">
        <v>0</v>
      </c>
      <c r="P2968" s="5">
        <v>0</v>
      </c>
      <c r="Q2968" s="5">
        <f t="shared" si="507"/>
        <v>0</v>
      </c>
      <c r="R2968" s="5">
        <v>0</v>
      </c>
      <c r="S2968" s="5">
        <v>0</v>
      </c>
      <c r="T2968" s="5">
        <f t="shared" si="508"/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f t="shared" si="511"/>
        <v>0</v>
      </c>
      <c r="Z2968" s="5">
        <v>0</v>
      </c>
      <c r="AA2968" s="5">
        <v>1</v>
      </c>
      <c r="AB2968" s="5">
        <f t="shared" si="512"/>
        <v>1</v>
      </c>
      <c r="AC2968" s="5">
        <v>0</v>
      </c>
      <c r="AD2968" s="5">
        <v>0</v>
      </c>
      <c r="AE2968" s="5">
        <f t="shared" si="513"/>
        <v>0</v>
      </c>
      <c r="AF2968" s="5">
        <v>0</v>
      </c>
      <c r="AG2968" s="6">
        <v>43836</v>
      </c>
      <c r="AH2968" s="5">
        <v>1</v>
      </c>
      <c r="AI2968" s="5">
        <v>0</v>
      </c>
      <c r="AJ2968" s="5">
        <v>0</v>
      </c>
      <c r="AK2968" s="5">
        <f t="shared" si="514"/>
        <v>0</v>
      </c>
      <c r="AL2968" s="5">
        <v>0</v>
      </c>
      <c r="AM2968" s="5">
        <v>0</v>
      </c>
      <c r="AN2968" s="5">
        <f t="shared" si="515"/>
        <v>0</v>
      </c>
      <c r="AO2968" s="5">
        <v>0</v>
      </c>
      <c r="AP2968" s="5">
        <v>0</v>
      </c>
      <c r="AQ2968" s="5">
        <f t="shared" si="516"/>
        <v>0</v>
      </c>
      <c r="AR2968" s="5">
        <v>0</v>
      </c>
      <c r="AS2968" s="6"/>
      <c r="AT2968" s="5">
        <v>0</v>
      </c>
      <c r="AU2968" s="5">
        <v>0</v>
      </c>
      <c r="AV2968" t="str">
        <f t="shared" si="509"/>
        <v>N</v>
      </c>
      <c r="AW2968" t="s">
        <v>60</v>
      </c>
      <c r="AX2968" t="s">
        <v>61</v>
      </c>
      <c r="AY2968" t="s">
        <v>2637</v>
      </c>
      <c r="AZ2968" t="s">
        <v>2637</v>
      </c>
      <c r="BA2968" t="str">
        <f t="shared" si="510"/>
        <v>N</v>
      </c>
    </row>
    <row r="2969" spans="1:53">
      <c r="A2969" t="s">
        <v>53</v>
      </c>
      <c r="B2969" t="s">
        <v>54</v>
      </c>
      <c r="C2969" t="s">
        <v>89</v>
      </c>
      <c r="D2969">
        <v>2020</v>
      </c>
      <c r="E2969" t="s">
        <v>7660</v>
      </c>
      <c r="F2969" t="s">
        <v>7660</v>
      </c>
      <c r="G2969" t="s">
        <v>7661</v>
      </c>
      <c r="J2969" t="s">
        <v>58</v>
      </c>
      <c r="K2969" t="s">
        <v>59</v>
      </c>
      <c r="L2969" s="5">
        <v>0</v>
      </c>
      <c r="M2969" s="5">
        <v>0</v>
      </c>
      <c r="N2969" s="5">
        <f t="shared" si="506"/>
        <v>0</v>
      </c>
      <c r="O2969" s="5">
        <v>0</v>
      </c>
      <c r="P2969" s="5">
        <v>0</v>
      </c>
      <c r="Q2969" s="5">
        <f t="shared" si="507"/>
        <v>0</v>
      </c>
      <c r="R2969" s="5">
        <v>0</v>
      </c>
      <c r="S2969" s="5">
        <v>0</v>
      </c>
      <c r="T2969" s="5">
        <f t="shared" si="508"/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f t="shared" si="511"/>
        <v>0</v>
      </c>
      <c r="Z2969" s="5">
        <v>0</v>
      </c>
      <c r="AA2969" s="5">
        <v>1</v>
      </c>
      <c r="AB2969" s="5">
        <f t="shared" si="512"/>
        <v>1</v>
      </c>
      <c r="AC2969" s="5">
        <v>0</v>
      </c>
      <c r="AD2969" s="5">
        <v>0</v>
      </c>
      <c r="AE2969" s="5">
        <f t="shared" si="513"/>
        <v>0</v>
      </c>
      <c r="AF2969" s="5">
        <v>0</v>
      </c>
      <c r="AG2969" s="6">
        <v>44076</v>
      </c>
      <c r="AH2969" s="5">
        <v>1</v>
      </c>
      <c r="AI2969" s="5">
        <v>0</v>
      </c>
      <c r="AJ2969" s="5">
        <v>0</v>
      </c>
      <c r="AK2969" s="5">
        <f t="shared" si="514"/>
        <v>0</v>
      </c>
      <c r="AL2969" s="5">
        <v>0</v>
      </c>
      <c r="AM2969" s="5">
        <v>0</v>
      </c>
      <c r="AN2969" s="5">
        <f t="shared" si="515"/>
        <v>0</v>
      </c>
      <c r="AO2969" s="5">
        <v>0</v>
      </c>
      <c r="AP2969" s="5">
        <v>0</v>
      </c>
      <c r="AQ2969" s="5">
        <f t="shared" si="516"/>
        <v>0</v>
      </c>
      <c r="AR2969" s="5">
        <v>0</v>
      </c>
      <c r="AS2969" s="6"/>
      <c r="AT2969" s="5">
        <v>0</v>
      </c>
      <c r="AU2969" s="5">
        <v>0</v>
      </c>
      <c r="AV2969" t="str">
        <f t="shared" si="509"/>
        <v>N</v>
      </c>
      <c r="AW2969" t="s">
        <v>60</v>
      </c>
      <c r="AX2969" t="s">
        <v>61</v>
      </c>
      <c r="AY2969" t="s">
        <v>2637</v>
      </c>
      <c r="AZ2969" t="s">
        <v>2637</v>
      </c>
      <c r="BA2969" t="str">
        <f t="shared" si="510"/>
        <v>N</v>
      </c>
    </row>
    <row r="2970" spans="1:53">
      <c r="A2970" t="s">
        <v>53</v>
      </c>
      <c r="B2970" t="s">
        <v>54</v>
      </c>
      <c r="C2970" t="s">
        <v>55</v>
      </c>
      <c r="D2970">
        <v>2020</v>
      </c>
      <c r="E2970" t="s">
        <v>7662</v>
      </c>
      <c r="F2970" t="s">
        <v>7662</v>
      </c>
      <c r="G2970" t="s">
        <v>7663</v>
      </c>
      <c r="J2970" t="s">
        <v>58</v>
      </c>
      <c r="K2970" t="s">
        <v>59</v>
      </c>
      <c r="L2970" s="5">
        <v>0</v>
      </c>
      <c r="M2970" s="5">
        <v>0</v>
      </c>
      <c r="N2970" s="5">
        <f t="shared" si="506"/>
        <v>0</v>
      </c>
      <c r="O2970" s="5">
        <v>0</v>
      </c>
      <c r="P2970" s="5">
        <v>0</v>
      </c>
      <c r="Q2970" s="5">
        <f t="shared" si="507"/>
        <v>0</v>
      </c>
      <c r="R2970" s="5">
        <v>0</v>
      </c>
      <c r="S2970" s="5">
        <v>0</v>
      </c>
      <c r="T2970" s="5">
        <f t="shared" si="508"/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f t="shared" si="511"/>
        <v>0</v>
      </c>
      <c r="Z2970" s="5">
        <v>0</v>
      </c>
      <c r="AA2970" s="5">
        <v>0</v>
      </c>
      <c r="AB2970" s="5">
        <f t="shared" si="512"/>
        <v>0</v>
      </c>
      <c r="AC2970" s="5">
        <v>0</v>
      </c>
      <c r="AD2970" s="5">
        <v>1</v>
      </c>
      <c r="AE2970" s="5">
        <f t="shared" si="513"/>
        <v>1</v>
      </c>
      <c r="AF2970" s="5">
        <v>0</v>
      </c>
      <c r="AG2970" s="6">
        <v>44090</v>
      </c>
      <c r="AH2970" s="5">
        <v>1</v>
      </c>
      <c r="AI2970" s="5">
        <v>0</v>
      </c>
      <c r="AJ2970" s="5">
        <v>0</v>
      </c>
      <c r="AK2970" s="5">
        <f t="shared" si="514"/>
        <v>0</v>
      </c>
      <c r="AL2970" s="5">
        <v>0</v>
      </c>
      <c r="AM2970" s="5">
        <v>0</v>
      </c>
      <c r="AN2970" s="5">
        <f t="shared" si="515"/>
        <v>0</v>
      </c>
      <c r="AO2970" s="5">
        <v>0</v>
      </c>
      <c r="AP2970" s="5">
        <v>0</v>
      </c>
      <c r="AQ2970" s="5">
        <f t="shared" si="516"/>
        <v>0</v>
      </c>
      <c r="AR2970" s="5">
        <v>0</v>
      </c>
      <c r="AS2970" s="6"/>
      <c r="AT2970" s="5">
        <v>0</v>
      </c>
      <c r="AU2970" s="5">
        <v>0</v>
      </c>
      <c r="AV2970" t="str">
        <f t="shared" si="509"/>
        <v>N</v>
      </c>
      <c r="AW2970" t="s">
        <v>60</v>
      </c>
      <c r="AX2970" t="s">
        <v>61</v>
      </c>
      <c r="AY2970" t="s">
        <v>2655</v>
      </c>
      <c r="AZ2970" t="s">
        <v>2655</v>
      </c>
      <c r="BA2970" t="str">
        <f t="shared" si="510"/>
        <v>N</v>
      </c>
    </row>
    <row r="2971" spans="1:53">
      <c r="A2971" t="s">
        <v>53</v>
      </c>
      <c r="B2971" t="s">
        <v>54</v>
      </c>
      <c r="C2971" t="s">
        <v>55</v>
      </c>
      <c r="D2971">
        <v>2020</v>
      </c>
      <c r="E2971" t="s">
        <v>7664</v>
      </c>
      <c r="F2971" t="s">
        <v>7664</v>
      </c>
      <c r="G2971" t="s">
        <v>7665</v>
      </c>
      <c r="J2971" t="s">
        <v>58</v>
      </c>
      <c r="K2971" t="s">
        <v>59</v>
      </c>
      <c r="L2971" s="5">
        <v>0</v>
      </c>
      <c r="M2971" s="5">
        <v>0</v>
      </c>
      <c r="N2971" s="5">
        <f t="shared" si="506"/>
        <v>0</v>
      </c>
      <c r="O2971" s="5">
        <v>0</v>
      </c>
      <c r="P2971" s="5">
        <v>0</v>
      </c>
      <c r="Q2971" s="5">
        <f t="shared" si="507"/>
        <v>0</v>
      </c>
      <c r="R2971" s="5">
        <v>0</v>
      </c>
      <c r="S2971" s="5">
        <v>0</v>
      </c>
      <c r="T2971" s="5">
        <f t="shared" si="508"/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f t="shared" si="511"/>
        <v>0</v>
      </c>
      <c r="Z2971" s="5">
        <v>0</v>
      </c>
      <c r="AA2971" s="5">
        <v>0</v>
      </c>
      <c r="AB2971" s="5">
        <f t="shared" si="512"/>
        <v>0</v>
      </c>
      <c r="AC2971" s="5">
        <v>0</v>
      </c>
      <c r="AD2971" s="5">
        <v>1</v>
      </c>
      <c r="AE2971" s="5">
        <f t="shared" si="513"/>
        <v>1</v>
      </c>
      <c r="AF2971" s="5">
        <v>0</v>
      </c>
      <c r="AG2971" s="6">
        <v>44169</v>
      </c>
      <c r="AH2971" s="5">
        <v>1</v>
      </c>
      <c r="AI2971" s="5">
        <v>0</v>
      </c>
      <c r="AJ2971" s="5">
        <v>0</v>
      </c>
      <c r="AK2971" s="5">
        <f t="shared" si="514"/>
        <v>0</v>
      </c>
      <c r="AL2971" s="5">
        <v>0</v>
      </c>
      <c r="AM2971" s="5">
        <v>0</v>
      </c>
      <c r="AN2971" s="5">
        <f t="shared" si="515"/>
        <v>0</v>
      </c>
      <c r="AO2971" s="5">
        <v>0</v>
      </c>
      <c r="AP2971" s="5">
        <v>0</v>
      </c>
      <c r="AQ2971" s="5">
        <f t="shared" si="516"/>
        <v>0</v>
      </c>
      <c r="AR2971" s="5">
        <v>0</v>
      </c>
      <c r="AS2971" s="6"/>
      <c r="AT2971" s="5">
        <v>0</v>
      </c>
      <c r="AU2971" s="5">
        <v>0</v>
      </c>
      <c r="AV2971" t="str">
        <f t="shared" si="509"/>
        <v>N</v>
      </c>
      <c r="AW2971" t="s">
        <v>60</v>
      </c>
      <c r="AX2971" t="s">
        <v>61</v>
      </c>
      <c r="AY2971" t="s">
        <v>2655</v>
      </c>
      <c r="AZ2971" t="s">
        <v>2655</v>
      </c>
      <c r="BA2971" t="str">
        <f t="shared" si="510"/>
        <v>N</v>
      </c>
    </row>
    <row r="2972" spans="1:53">
      <c r="A2972" t="s">
        <v>53</v>
      </c>
      <c r="B2972" t="s">
        <v>54</v>
      </c>
      <c r="C2972" t="s">
        <v>89</v>
      </c>
      <c r="D2972">
        <v>2020</v>
      </c>
      <c r="E2972" t="s">
        <v>7666</v>
      </c>
      <c r="F2972" t="s">
        <v>7666</v>
      </c>
      <c r="G2972" t="s">
        <v>7667</v>
      </c>
      <c r="J2972" t="s">
        <v>58</v>
      </c>
      <c r="K2972" t="s">
        <v>59</v>
      </c>
      <c r="L2972" s="5">
        <v>0</v>
      </c>
      <c r="M2972" s="5">
        <v>0</v>
      </c>
      <c r="N2972" s="5">
        <f t="shared" si="506"/>
        <v>0</v>
      </c>
      <c r="O2972" s="5">
        <v>0</v>
      </c>
      <c r="P2972" s="5">
        <v>0</v>
      </c>
      <c r="Q2972" s="5">
        <f t="shared" si="507"/>
        <v>0</v>
      </c>
      <c r="R2972" s="5">
        <v>0</v>
      </c>
      <c r="S2972" s="5">
        <v>0</v>
      </c>
      <c r="T2972" s="5">
        <f t="shared" si="508"/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f t="shared" si="511"/>
        <v>0</v>
      </c>
      <c r="Z2972" s="5">
        <v>0</v>
      </c>
      <c r="AA2972" s="5">
        <v>1</v>
      </c>
      <c r="AB2972" s="5">
        <f t="shared" si="512"/>
        <v>1</v>
      </c>
      <c r="AC2972" s="5">
        <v>0</v>
      </c>
      <c r="AD2972" s="5">
        <v>0</v>
      </c>
      <c r="AE2972" s="5">
        <f t="shared" si="513"/>
        <v>0</v>
      </c>
      <c r="AF2972" s="5">
        <v>0</v>
      </c>
      <c r="AG2972" s="6">
        <v>43951</v>
      </c>
      <c r="AH2972" s="5">
        <v>1</v>
      </c>
      <c r="AI2972" s="5">
        <v>0</v>
      </c>
      <c r="AJ2972" s="5">
        <v>0</v>
      </c>
      <c r="AK2972" s="5">
        <f t="shared" si="514"/>
        <v>0</v>
      </c>
      <c r="AL2972" s="5">
        <v>0</v>
      </c>
      <c r="AM2972" s="5">
        <v>0</v>
      </c>
      <c r="AN2972" s="5">
        <f t="shared" si="515"/>
        <v>0</v>
      </c>
      <c r="AO2972" s="5">
        <v>0</v>
      </c>
      <c r="AP2972" s="5">
        <v>0</v>
      </c>
      <c r="AQ2972" s="5">
        <f t="shared" si="516"/>
        <v>0</v>
      </c>
      <c r="AR2972" s="5">
        <v>0</v>
      </c>
      <c r="AS2972" s="6"/>
      <c r="AT2972" s="5">
        <v>0</v>
      </c>
      <c r="AU2972" s="5">
        <v>0</v>
      </c>
      <c r="AV2972" t="str">
        <f t="shared" si="509"/>
        <v>N</v>
      </c>
      <c r="AW2972" t="s">
        <v>60</v>
      </c>
      <c r="AX2972" t="s">
        <v>61</v>
      </c>
      <c r="AY2972" t="s">
        <v>2637</v>
      </c>
      <c r="AZ2972" t="s">
        <v>2637</v>
      </c>
      <c r="BA2972" t="str">
        <f t="shared" si="510"/>
        <v>N</v>
      </c>
    </row>
    <row r="2973" spans="1:53">
      <c r="A2973" t="s">
        <v>53</v>
      </c>
      <c r="B2973" t="s">
        <v>54</v>
      </c>
      <c r="C2973" t="s">
        <v>89</v>
      </c>
      <c r="D2973">
        <v>2020</v>
      </c>
      <c r="E2973" t="s">
        <v>7668</v>
      </c>
      <c r="F2973" t="s">
        <v>7668</v>
      </c>
      <c r="G2973" t="s">
        <v>7669</v>
      </c>
      <c r="J2973" t="s">
        <v>58</v>
      </c>
      <c r="K2973" t="s">
        <v>59</v>
      </c>
      <c r="L2973" s="5">
        <v>0</v>
      </c>
      <c r="M2973" s="5">
        <v>0</v>
      </c>
      <c r="N2973" s="5">
        <f t="shared" si="506"/>
        <v>0</v>
      </c>
      <c r="O2973" s="5">
        <v>0</v>
      </c>
      <c r="P2973" s="5">
        <v>0</v>
      </c>
      <c r="Q2973" s="5">
        <f t="shared" si="507"/>
        <v>0</v>
      </c>
      <c r="R2973" s="5">
        <v>0</v>
      </c>
      <c r="S2973" s="5">
        <v>0</v>
      </c>
      <c r="T2973" s="5">
        <f t="shared" si="508"/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f t="shared" si="511"/>
        <v>0</v>
      </c>
      <c r="Z2973" s="5">
        <v>0</v>
      </c>
      <c r="AA2973" s="5">
        <v>1</v>
      </c>
      <c r="AB2973" s="5">
        <f t="shared" si="512"/>
        <v>1</v>
      </c>
      <c r="AC2973" s="5">
        <v>0</v>
      </c>
      <c r="AD2973" s="5">
        <v>0</v>
      </c>
      <c r="AE2973" s="5">
        <f t="shared" si="513"/>
        <v>0</v>
      </c>
      <c r="AF2973" s="5">
        <v>0</v>
      </c>
      <c r="AG2973" s="6">
        <v>44047</v>
      </c>
      <c r="AH2973" s="5">
        <v>1</v>
      </c>
      <c r="AI2973" s="5">
        <v>0</v>
      </c>
      <c r="AJ2973" s="5">
        <v>0</v>
      </c>
      <c r="AK2973" s="5">
        <f t="shared" si="514"/>
        <v>0</v>
      </c>
      <c r="AL2973" s="5">
        <v>0</v>
      </c>
      <c r="AM2973" s="5">
        <v>0</v>
      </c>
      <c r="AN2973" s="5">
        <f t="shared" si="515"/>
        <v>0</v>
      </c>
      <c r="AO2973" s="5">
        <v>0</v>
      </c>
      <c r="AP2973" s="5">
        <v>0</v>
      </c>
      <c r="AQ2973" s="5">
        <f t="shared" si="516"/>
        <v>0</v>
      </c>
      <c r="AR2973" s="5">
        <v>0</v>
      </c>
      <c r="AS2973" s="6"/>
      <c r="AT2973" s="5">
        <v>0</v>
      </c>
      <c r="AU2973" s="5">
        <v>0</v>
      </c>
      <c r="AV2973" t="str">
        <f t="shared" si="509"/>
        <v>N</v>
      </c>
      <c r="AW2973" t="s">
        <v>60</v>
      </c>
      <c r="AX2973" t="s">
        <v>61</v>
      </c>
      <c r="AY2973" t="s">
        <v>2637</v>
      </c>
      <c r="AZ2973" t="s">
        <v>2637</v>
      </c>
      <c r="BA2973" t="str">
        <f t="shared" si="510"/>
        <v>N</v>
      </c>
    </row>
    <row r="2974" spans="1:53">
      <c r="A2974" t="s">
        <v>53</v>
      </c>
      <c r="B2974" t="s">
        <v>54</v>
      </c>
      <c r="C2974" t="s">
        <v>89</v>
      </c>
      <c r="D2974">
        <v>2020</v>
      </c>
      <c r="E2974" t="s">
        <v>7670</v>
      </c>
      <c r="F2974" t="s">
        <v>7670</v>
      </c>
      <c r="G2974" t="s">
        <v>7671</v>
      </c>
      <c r="J2974" t="s">
        <v>58</v>
      </c>
      <c r="K2974" t="s">
        <v>59</v>
      </c>
      <c r="L2974" s="5">
        <v>0</v>
      </c>
      <c r="M2974" s="5">
        <v>0</v>
      </c>
      <c r="N2974" s="5">
        <f t="shared" si="506"/>
        <v>0</v>
      </c>
      <c r="O2974" s="5">
        <v>0</v>
      </c>
      <c r="P2974" s="5">
        <v>0</v>
      </c>
      <c r="Q2974" s="5">
        <f t="shared" si="507"/>
        <v>0</v>
      </c>
      <c r="R2974" s="5">
        <v>0</v>
      </c>
      <c r="S2974" s="5">
        <v>0</v>
      </c>
      <c r="T2974" s="5">
        <f t="shared" si="508"/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f t="shared" si="511"/>
        <v>0</v>
      </c>
      <c r="Z2974" s="5">
        <v>0</v>
      </c>
      <c r="AA2974" s="5">
        <v>1</v>
      </c>
      <c r="AB2974" s="5">
        <f t="shared" si="512"/>
        <v>1</v>
      </c>
      <c r="AC2974" s="5">
        <v>0</v>
      </c>
      <c r="AD2974" s="5">
        <v>0</v>
      </c>
      <c r="AE2974" s="5">
        <f t="shared" si="513"/>
        <v>0</v>
      </c>
      <c r="AF2974" s="5">
        <v>0</v>
      </c>
      <c r="AG2974" s="6">
        <v>44098</v>
      </c>
      <c r="AH2974" s="5">
        <v>1</v>
      </c>
      <c r="AI2974" s="5">
        <v>0</v>
      </c>
      <c r="AJ2974" s="5">
        <v>0</v>
      </c>
      <c r="AK2974" s="5">
        <f t="shared" si="514"/>
        <v>0</v>
      </c>
      <c r="AL2974" s="5">
        <v>0</v>
      </c>
      <c r="AM2974" s="5">
        <v>0</v>
      </c>
      <c r="AN2974" s="5">
        <f t="shared" si="515"/>
        <v>0</v>
      </c>
      <c r="AO2974" s="5">
        <v>0</v>
      </c>
      <c r="AP2974" s="5">
        <v>0</v>
      </c>
      <c r="AQ2974" s="5">
        <f t="shared" si="516"/>
        <v>0</v>
      </c>
      <c r="AR2974" s="5">
        <v>0</v>
      </c>
      <c r="AS2974" s="6"/>
      <c r="AT2974" s="5">
        <v>0</v>
      </c>
      <c r="AU2974" s="5">
        <v>0</v>
      </c>
      <c r="AV2974" t="str">
        <f t="shared" si="509"/>
        <v>N</v>
      </c>
      <c r="AW2974" t="s">
        <v>60</v>
      </c>
      <c r="AX2974" t="s">
        <v>61</v>
      </c>
      <c r="AY2974" t="s">
        <v>2637</v>
      </c>
      <c r="AZ2974" t="s">
        <v>2637</v>
      </c>
      <c r="BA2974" t="str">
        <f t="shared" si="510"/>
        <v>N</v>
      </c>
    </row>
    <row r="2975" spans="1:53">
      <c r="A2975" t="s">
        <v>53</v>
      </c>
      <c r="B2975" t="s">
        <v>54</v>
      </c>
      <c r="C2975" t="s">
        <v>55</v>
      </c>
      <c r="D2975">
        <v>2020</v>
      </c>
      <c r="E2975" t="s">
        <v>7672</v>
      </c>
      <c r="F2975" t="s">
        <v>7672</v>
      </c>
      <c r="G2975" t="s">
        <v>7673</v>
      </c>
      <c r="J2975" t="s">
        <v>58</v>
      </c>
      <c r="K2975" t="s">
        <v>59</v>
      </c>
      <c r="L2975" s="5">
        <v>0</v>
      </c>
      <c r="M2975" s="5">
        <v>0</v>
      </c>
      <c r="N2975" s="5">
        <f t="shared" si="506"/>
        <v>0</v>
      </c>
      <c r="O2975" s="5">
        <v>0</v>
      </c>
      <c r="P2975" s="5">
        <v>0</v>
      </c>
      <c r="Q2975" s="5">
        <f t="shared" si="507"/>
        <v>0</v>
      </c>
      <c r="R2975" s="5">
        <v>0</v>
      </c>
      <c r="S2975" s="5">
        <v>0</v>
      </c>
      <c r="T2975" s="5">
        <f t="shared" si="508"/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f t="shared" si="511"/>
        <v>0</v>
      </c>
      <c r="Z2975" s="5">
        <v>0</v>
      </c>
      <c r="AA2975" s="5">
        <v>0</v>
      </c>
      <c r="AB2975" s="5">
        <f t="shared" si="512"/>
        <v>0</v>
      </c>
      <c r="AC2975" s="5">
        <v>0</v>
      </c>
      <c r="AD2975" s="5">
        <v>1</v>
      </c>
      <c r="AE2975" s="5">
        <f t="shared" si="513"/>
        <v>1</v>
      </c>
      <c r="AF2975" s="5">
        <v>0</v>
      </c>
      <c r="AG2975" s="6">
        <v>43972</v>
      </c>
      <c r="AH2975" s="5">
        <v>1</v>
      </c>
      <c r="AI2975" s="5">
        <v>0</v>
      </c>
      <c r="AJ2975" s="5">
        <v>0</v>
      </c>
      <c r="AK2975" s="5">
        <f t="shared" si="514"/>
        <v>0</v>
      </c>
      <c r="AL2975" s="5">
        <v>0</v>
      </c>
      <c r="AM2975" s="5">
        <v>0</v>
      </c>
      <c r="AN2975" s="5">
        <f t="shared" si="515"/>
        <v>0</v>
      </c>
      <c r="AO2975" s="5">
        <v>0</v>
      </c>
      <c r="AP2975" s="5">
        <v>0</v>
      </c>
      <c r="AQ2975" s="5">
        <f t="shared" si="516"/>
        <v>0</v>
      </c>
      <c r="AR2975" s="5">
        <v>0</v>
      </c>
      <c r="AS2975" s="6"/>
      <c r="AT2975" s="5">
        <v>0</v>
      </c>
      <c r="AU2975" s="5">
        <v>0</v>
      </c>
      <c r="AV2975" t="str">
        <f t="shared" si="509"/>
        <v>N</v>
      </c>
      <c r="AW2975" t="s">
        <v>60</v>
      </c>
      <c r="AX2975" t="s">
        <v>61</v>
      </c>
      <c r="AY2975" t="s">
        <v>2655</v>
      </c>
      <c r="AZ2975" t="s">
        <v>2655</v>
      </c>
      <c r="BA2975" t="str">
        <f t="shared" si="510"/>
        <v>N</v>
      </c>
    </row>
    <row r="2976" spans="1:53">
      <c r="A2976" t="s">
        <v>53</v>
      </c>
      <c r="B2976" t="s">
        <v>54</v>
      </c>
      <c r="C2976" t="s">
        <v>55</v>
      </c>
      <c r="D2976">
        <v>2020</v>
      </c>
      <c r="E2976" t="s">
        <v>7674</v>
      </c>
      <c r="F2976" t="s">
        <v>7674</v>
      </c>
      <c r="G2976" t="s">
        <v>7675</v>
      </c>
      <c r="J2976" t="s">
        <v>58</v>
      </c>
      <c r="K2976" t="s">
        <v>59</v>
      </c>
      <c r="L2976" s="5">
        <v>0</v>
      </c>
      <c r="M2976" s="5">
        <v>0</v>
      </c>
      <c r="N2976" s="5">
        <f t="shared" si="506"/>
        <v>0</v>
      </c>
      <c r="O2976" s="5">
        <v>0</v>
      </c>
      <c r="P2976" s="5">
        <v>0</v>
      </c>
      <c r="Q2976" s="5">
        <f t="shared" si="507"/>
        <v>0</v>
      </c>
      <c r="R2976" s="5">
        <v>0</v>
      </c>
      <c r="S2976" s="5">
        <v>0</v>
      </c>
      <c r="T2976" s="5">
        <f t="shared" si="508"/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f t="shared" si="511"/>
        <v>0</v>
      </c>
      <c r="Z2976" s="5">
        <v>0</v>
      </c>
      <c r="AA2976" s="5">
        <v>0</v>
      </c>
      <c r="AB2976" s="5">
        <f t="shared" si="512"/>
        <v>0</v>
      </c>
      <c r="AC2976" s="5">
        <v>0</v>
      </c>
      <c r="AD2976" s="5">
        <v>1</v>
      </c>
      <c r="AE2976" s="5">
        <f t="shared" si="513"/>
        <v>1</v>
      </c>
      <c r="AF2976" s="5">
        <v>0</v>
      </c>
      <c r="AG2976" s="6">
        <v>43899</v>
      </c>
      <c r="AH2976" s="5">
        <v>1</v>
      </c>
      <c r="AI2976" s="5">
        <v>0</v>
      </c>
      <c r="AJ2976" s="5">
        <v>0</v>
      </c>
      <c r="AK2976" s="5">
        <f t="shared" si="514"/>
        <v>0</v>
      </c>
      <c r="AL2976" s="5">
        <v>0</v>
      </c>
      <c r="AM2976" s="5">
        <v>0</v>
      </c>
      <c r="AN2976" s="5">
        <f t="shared" si="515"/>
        <v>0</v>
      </c>
      <c r="AO2976" s="5">
        <v>0</v>
      </c>
      <c r="AP2976" s="5">
        <v>0</v>
      </c>
      <c r="AQ2976" s="5">
        <f t="shared" si="516"/>
        <v>0</v>
      </c>
      <c r="AR2976" s="5">
        <v>0</v>
      </c>
      <c r="AS2976" s="6"/>
      <c r="AT2976" s="5">
        <v>0</v>
      </c>
      <c r="AU2976" s="5">
        <v>0</v>
      </c>
      <c r="AV2976" t="str">
        <f t="shared" si="509"/>
        <v>N</v>
      </c>
      <c r="AW2976" t="s">
        <v>60</v>
      </c>
      <c r="AX2976" t="s">
        <v>61</v>
      </c>
      <c r="AY2976" t="s">
        <v>2655</v>
      </c>
      <c r="AZ2976" t="s">
        <v>2655</v>
      </c>
      <c r="BA2976" t="str">
        <f t="shared" si="510"/>
        <v>N</v>
      </c>
    </row>
    <row r="2977" spans="1:53">
      <c r="A2977" t="s">
        <v>53</v>
      </c>
      <c r="B2977" t="s">
        <v>54</v>
      </c>
      <c r="C2977" t="s">
        <v>55</v>
      </c>
      <c r="D2977">
        <v>2020</v>
      </c>
      <c r="E2977" t="s">
        <v>7676</v>
      </c>
      <c r="F2977" t="s">
        <v>7676</v>
      </c>
      <c r="G2977" t="s">
        <v>7677</v>
      </c>
      <c r="J2977" t="s">
        <v>58</v>
      </c>
      <c r="K2977" t="s">
        <v>59</v>
      </c>
      <c r="L2977" s="5">
        <v>0</v>
      </c>
      <c r="M2977" s="5">
        <v>0</v>
      </c>
      <c r="N2977" s="5">
        <f t="shared" si="506"/>
        <v>0</v>
      </c>
      <c r="O2977" s="5">
        <v>0</v>
      </c>
      <c r="P2977" s="5">
        <v>0</v>
      </c>
      <c r="Q2977" s="5">
        <f t="shared" si="507"/>
        <v>0</v>
      </c>
      <c r="R2977" s="5">
        <v>0</v>
      </c>
      <c r="S2977" s="5">
        <v>0</v>
      </c>
      <c r="T2977" s="5">
        <f t="shared" si="508"/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f t="shared" si="511"/>
        <v>0</v>
      </c>
      <c r="Z2977" s="5">
        <v>0</v>
      </c>
      <c r="AA2977" s="5">
        <v>0</v>
      </c>
      <c r="AB2977" s="5">
        <f t="shared" si="512"/>
        <v>0</v>
      </c>
      <c r="AC2977" s="5">
        <v>0</v>
      </c>
      <c r="AD2977" s="5">
        <v>1</v>
      </c>
      <c r="AE2977" s="5">
        <f t="shared" si="513"/>
        <v>1</v>
      </c>
      <c r="AF2977" s="5">
        <v>0</v>
      </c>
      <c r="AG2977" s="6">
        <v>43990</v>
      </c>
      <c r="AH2977" s="5">
        <v>1</v>
      </c>
      <c r="AI2977" s="5">
        <v>0</v>
      </c>
      <c r="AJ2977" s="5">
        <v>0</v>
      </c>
      <c r="AK2977" s="5">
        <f t="shared" si="514"/>
        <v>0</v>
      </c>
      <c r="AL2977" s="5">
        <v>0</v>
      </c>
      <c r="AM2977" s="5">
        <v>0</v>
      </c>
      <c r="AN2977" s="5">
        <f t="shared" si="515"/>
        <v>0</v>
      </c>
      <c r="AO2977" s="5">
        <v>0</v>
      </c>
      <c r="AP2977" s="5">
        <v>0</v>
      </c>
      <c r="AQ2977" s="5">
        <f t="shared" si="516"/>
        <v>0</v>
      </c>
      <c r="AR2977" s="5">
        <v>0</v>
      </c>
      <c r="AS2977" s="6"/>
      <c r="AT2977" s="5">
        <v>0</v>
      </c>
      <c r="AU2977" s="5">
        <v>0</v>
      </c>
      <c r="AV2977" t="str">
        <f t="shared" si="509"/>
        <v>N</v>
      </c>
      <c r="AW2977" t="s">
        <v>60</v>
      </c>
      <c r="AX2977" t="s">
        <v>61</v>
      </c>
      <c r="AY2977" t="s">
        <v>2655</v>
      </c>
      <c r="AZ2977" t="s">
        <v>2655</v>
      </c>
      <c r="BA2977" t="str">
        <f t="shared" si="510"/>
        <v>N</v>
      </c>
    </row>
    <row r="2978" spans="1:53">
      <c r="A2978" t="s">
        <v>53</v>
      </c>
      <c r="B2978" t="s">
        <v>54</v>
      </c>
      <c r="C2978" t="s">
        <v>55</v>
      </c>
      <c r="D2978">
        <v>2020</v>
      </c>
      <c r="E2978" t="s">
        <v>4510</v>
      </c>
      <c r="F2978" t="s">
        <v>4510</v>
      </c>
      <c r="G2978" t="s">
        <v>7678</v>
      </c>
      <c r="J2978" t="s">
        <v>58</v>
      </c>
      <c r="K2978" t="s">
        <v>59</v>
      </c>
      <c r="L2978" s="5">
        <v>0</v>
      </c>
      <c r="M2978" s="5">
        <v>0</v>
      </c>
      <c r="N2978" s="5">
        <f t="shared" si="506"/>
        <v>0</v>
      </c>
      <c r="O2978" s="5">
        <v>0</v>
      </c>
      <c r="P2978" s="5">
        <v>0</v>
      </c>
      <c r="Q2978" s="5">
        <f t="shared" si="507"/>
        <v>0</v>
      </c>
      <c r="R2978" s="5">
        <v>0</v>
      </c>
      <c r="S2978" s="5">
        <v>0</v>
      </c>
      <c r="T2978" s="5">
        <f t="shared" si="508"/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f t="shared" si="511"/>
        <v>0</v>
      </c>
      <c r="Z2978" s="5">
        <v>0</v>
      </c>
      <c r="AA2978" s="5">
        <v>0</v>
      </c>
      <c r="AB2978" s="5">
        <f t="shared" si="512"/>
        <v>0</v>
      </c>
      <c r="AC2978" s="5">
        <v>0</v>
      </c>
      <c r="AD2978" s="5">
        <v>1</v>
      </c>
      <c r="AE2978" s="5">
        <f t="shared" si="513"/>
        <v>1</v>
      </c>
      <c r="AF2978" s="5">
        <v>0</v>
      </c>
      <c r="AG2978" s="6">
        <v>44125</v>
      </c>
      <c r="AH2978" s="5">
        <v>1</v>
      </c>
      <c r="AI2978" s="5">
        <v>0</v>
      </c>
      <c r="AJ2978" s="5">
        <v>0</v>
      </c>
      <c r="AK2978" s="5">
        <f t="shared" si="514"/>
        <v>0</v>
      </c>
      <c r="AL2978" s="5">
        <v>0</v>
      </c>
      <c r="AM2978" s="5">
        <v>0</v>
      </c>
      <c r="AN2978" s="5">
        <f t="shared" si="515"/>
        <v>0</v>
      </c>
      <c r="AO2978" s="5">
        <v>0</v>
      </c>
      <c r="AP2978" s="5">
        <v>0</v>
      </c>
      <c r="AQ2978" s="5">
        <f t="shared" si="516"/>
        <v>0</v>
      </c>
      <c r="AR2978" s="5">
        <v>0</v>
      </c>
      <c r="AS2978" s="6"/>
      <c r="AT2978" s="5">
        <v>0</v>
      </c>
      <c r="AU2978" s="5">
        <v>0</v>
      </c>
      <c r="AV2978" t="str">
        <f t="shared" si="509"/>
        <v>N</v>
      </c>
      <c r="AW2978" t="s">
        <v>60</v>
      </c>
      <c r="AX2978" t="s">
        <v>60</v>
      </c>
      <c r="AY2978" t="s">
        <v>2655</v>
      </c>
      <c r="AZ2978" t="s">
        <v>2655</v>
      </c>
      <c r="BA2978" t="str">
        <f t="shared" si="510"/>
        <v>N</v>
      </c>
    </row>
    <row r="2979" spans="1:53">
      <c r="A2979" t="s">
        <v>53</v>
      </c>
      <c r="B2979" t="s">
        <v>54</v>
      </c>
      <c r="C2979" t="s">
        <v>55</v>
      </c>
      <c r="D2979">
        <v>2020</v>
      </c>
      <c r="E2979" t="s">
        <v>7679</v>
      </c>
      <c r="F2979" t="s">
        <v>7679</v>
      </c>
      <c r="G2979" t="s">
        <v>7680</v>
      </c>
      <c r="J2979" t="s">
        <v>58</v>
      </c>
      <c r="K2979" t="s">
        <v>59</v>
      </c>
      <c r="L2979" s="5">
        <v>0</v>
      </c>
      <c r="M2979" s="5">
        <v>0</v>
      </c>
      <c r="N2979" s="5">
        <f t="shared" si="506"/>
        <v>0</v>
      </c>
      <c r="O2979" s="5">
        <v>0</v>
      </c>
      <c r="P2979" s="5">
        <v>0</v>
      </c>
      <c r="Q2979" s="5">
        <f t="shared" si="507"/>
        <v>0</v>
      </c>
      <c r="R2979" s="5">
        <v>0</v>
      </c>
      <c r="S2979" s="5">
        <v>0</v>
      </c>
      <c r="T2979" s="5">
        <f t="shared" si="508"/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f t="shared" si="511"/>
        <v>0</v>
      </c>
      <c r="Z2979" s="5">
        <v>0</v>
      </c>
      <c r="AA2979" s="5">
        <v>0</v>
      </c>
      <c r="AB2979" s="5">
        <f t="shared" si="512"/>
        <v>0</v>
      </c>
      <c r="AC2979" s="5">
        <v>0</v>
      </c>
      <c r="AD2979" s="5">
        <v>1</v>
      </c>
      <c r="AE2979" s="5">
        <f t="shared" si="513"/>
        <v>1</v>
      </c>
      <c r="AF2979" s="5">
        <v>0</v>
      </c>
      <c r="AG2979" s="6">
        <v>44167</v>
      </c>
      <c r="AH2979" s="5">
        <v>1</v>
      </c>
      <c r="AI2979" s="5">
        <v>0</v>
      </c>
      <c r="AJ2979" s="5">
        <v>0</v>
      </c>
      <c r="AK2979" s="5">
        <f t="shared" si="514"/>
        <v>0</v>
      </c>
      <c r="AL2979" s="5">
        <v>0</v>
      </c>
      <c r="AM2979" s="5">
        <v>0</v>
      </c>
      <c r="AN2979" s="5">
        <f t="shared" si="515"/>
        <v>0</v>
      </c>
      <c r="AO2979" s="5">
        <v>0</v>
      </c>
      <c r="AP2979" s="5">
        <v>0</v>
      </c>
      <c r="AQ2979" s="5">
        <f t="shared" si="516"/>
        <v>0</v>
      </c>
      <c r="AR2979" s="5">
        <v>0</v>
      </c>
      <c r="AS2979" s="6"/>
      <c r="AT2979" s="5">
        <v>0</v>
      </c>
      <c r="AU2979" s="5">
        <v>0</v>
      </c>
      <c r="AV2979" t="str">
        <f t="shared" si="509"/>
        <v>N</v>
      </c>
      <c r="AW2979" t="s">
        <v>60</v>
      </c>
      <c r="AX2979" t="s">
        <v>61</v>
      </c>
      <c r="AY2979" t="s">
        <v>2655</v>
      </c>
      <c r="AZ2979" t="s">
        <v>2655</v>
      </c>
      <c r="BA2979" t="str">
        <f t="shared" si="510"/>
        <v>N</v>
      </c>
    </row>
    <row r="2980" spans="1:53">
      <c r="A2980" t="s">
        <v>53</v>
      </c>
      <c r="B2980" t="s">
        <v>54</v>
      </c>
      <c r="C2980" t="s">
        <v>89</v>
      </c>
      <c r="D2980">
        <v>2020</v>
      </c>
      <c r="E2980" t="s">
        <v>7670</v>
      </c>
      <c r="F2980" t="s">
        <v>7670</v>
      </c>
      <c r="G2980" t="s">
        <v>7681</v>
      </c>
      <c r="J2980" t="s">
        <v>58</v>
      </c>
      <c r="K2980" t="s">
        <v>59</v>
      </c>
      <c r="L2980" s="5">
        <v>0</v>
      </c>
      <c r="M2980" s="5">
        <v>0</v>
      </c>
      <c r="N2980" s="5">
        <f t="shared" si="506"/>
        <v>0</v>
      </c>
      <c r="O2980" s="5">
        <v>0</v>
      </c>
      <c r="P2980" s="5">
        <v>0</v>
      </c>
      <c r="Q2980" s="5">
        <f t="shared" si="507"/>
        <v>0</v>
      </c>
      <c r="R2980" s="5">
        <v>0</v>
      </c>
      <c r="S2980" s="5">
        <v>0</v>
      </c>
      <c r="T2980" s="5">
        <f t="shared" si="508"/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f t="shared" si="511"/>
        <v>0</v>
      </c>
      <c r="Z2980" s="5">
        <v>0</v>
      </c>
      <c r="AA2980" s="5">
        <v>1</v>
      </c>
      <c r="AB2980" s="5">
        <f t="shared" si="512"/>
        <v>1</v>
      </c>
      <c r="AC2980" s="5">
        <v>0</v>
      </c>
      <c r="AD2980" s="5">
        <v>0</v>
      </c>
      <c r="AE2980" s="5">
        <f t="shared" si="513"/>
        <v>0</v>
      </c>
      <c r="AF2980" s="5">
        <v>0</v>
      </c>
      <c r="AG2980" s="6">
        <v>44098</v>
      </c>
      <c r="AH2980" s="5">
        <v>1</v>
      </c>
      <c r="AI2980" s="5">
        <v>0</v>
      </c>
      <c r="AJ2980" s="5">
        <v>0</v>
      </c>
      <c r="AK2980" s="5">
        <f t="shared" si="514"/>
        <v>0</v>
      </c>
      <c r="AL2980" s="5">
        <v>0</v>
      </c>
      <c r="AM2980" s="5">
        <v>0</v>
      </c>
      <c r="AN2980" s="5">
        <f t="shared" si="515"/>
        <v>0</v>
      </c>
      <c r="AO2980" s="5">
        <v>0</v>
      </c>
      <c r="AP2980" s="5">
        <v>0</v>
      </c>
      <c r="AQ2980" s="5">
        <f t="shared" si="516"/>
        <v>0</v>
      </c>
      <c r="AR2980" s="5">
        <v>0</v>
      </c>
      <c r="AS2980" s="6"/>
      <c r="AT2980" s="5">
        <v>0</v>
      </c>
      <c r="AU2980" s="5">
        <v>0</v>
      </c>
      <c r="AV2980" t="str">
        <f t="shared" si="509"/>
        <v>N</v>
      </c>
      <c r="AW2980" t="s">
        <v>60</v>
      </c>
      <c r="AX2980" t="s">
        <v>61</v>
      </c>
      <c r="AY2980" t="s">
        <v>2637</v>
      </c>
      <c r="AZ2980" t="s">
        <v>2637</v>
      </c>
      <c r="BA2980" t="str">
        <f t="shared" si="510"/>
        <v>N</v>
      </c>
    </row>
    <row r="2981" spans="1:53">
      <c r="A2981" t="s">
        <v>53</v>
      </c>
      <c r="B2981" t="s">
        <v>54</v>
      </c>
      <c r="C2981" t="s">
        <v>89</v>
      </c>
      <c r="D2981">
        <v>2020</v>
      </c>
      <c r="E2981" t="s">
        <v>7682</v>
      </c>
      <c r="F2981" t="s">
        <v>7682</v>
      </c>
      <c r="G2981" t="s">
        <v>7683</v>
      </c>
      <c r="J2981" t="s">
        <v>58</v>
      </c>
      <c r="K2981" t="s">
        <v>59</v>
      </c>
      <c r="L2981" s="5">
        <v>0</v>
      </c>
      <c r="M2981" s="5">
        <v>0</v>
      </c>
      <c r="N2981" s="5">
        <f t="shared" si="506"/>
        <v>0</v>
      </c>
      <c r="O2981" s="5">
        <v>0</v>
      </c>
      <c r="P2981" s="5">
        <v>0</v>
      </c>
      <c r="Q2981" s="5">
        <f t="shared" si="507"/>
        <v>0</v>
      </c>
      <c r="R2981" s="5">
        <v>0</v>
      </c>
      <c r="S2981" s="5">
        <v>0</v>
      </c>
      <c r="T2981" s="5">
        <f t="shared" si="508"/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f t="shared" si="511"/>
        <v>0</v>
      </c>
      <c r="Z2981" s="5">
        <v>0</v>
      </c>
      <c r="AA2981" s="5">
        <v>1</v>
      </c>
      <c r="AB2981" s="5">
        <f t="shared" si="512"/>
        <v>1</v>
      </c>
      <c r="AC2981" s="5">
        <v>0</v>
      </c>
      <c r="AD2981" s="5">
        <v>0</v>
      </c>
      <c r="AE2981" s="5">
        <f t="shared" si="513"/>
        <v>0</v>
      </c>
      <c r="AF2981" s="5">
        <v>0</v>
      </c>
      <c r="AG2981" s="6">
        <v>43928</v>
      </c>
      <c r="AH2981" s="5">
        <v>1</v>
      </c>
      <c r="AI2981" s="5">
        <v>0</v>
      </c>
      <c r="AJ2981" s="5">
        <v>0</v>
      </c>
      <c r="AK2981" s="5">
        <f t="shared" si="514"/>
        <v>0</v>
      </c>
      <c r="AL2981" s="5">
        <v>0</v>
      </c>
      <c r="AM2981" s="5">
        <v>0</v>
      </c>
      <c r="AN2981" s="5">
        <f t="shared" si="515"/>
        <v>0</v>
      </c>
      <c r="AO2981" s="5">
        <v>0</v>
      </c>
      <c r="AP2981" s="5">
        <v>0</v>
      </c>
      <c r="AQ2981" s="5">
        <f t="shared" si="516"/>
        <v>0</v>
      </c>
      <c r="AR2981" s="5">
        <v>0</v>
      </c>
      <c r="AS2981" s="6"/>
      <c r="AT2981" s="5">
        <v>0</v>
      </c>
      <c r="AU2981" s="5">
        <v>0</v>
      </c>
      <c r="AV2981" t="str">
        <f t="shared" si="509"/>
        <v>N</v>
      </c>
      <c r="AW2981" t="s">
        <v>60</v>
      </c>
      <c r="AX2981" t="s">
        <v>61</v>
      </c>
      <c r="AY2981" t="s">
        <v>2637</v>
      </c>
      <c r="AZ2981" t="s">
        <v>2637</v>
      </c>
      <c r="BA2981" t="str">
        <f t="shared" si="510"/>
        <v>N</v>
      </c>
    </row>
    <row r="2982" spans="1:53">
      <c r="A2982" t="s">
        <v>53</v>
      </c>
      <c r="B2982" t="s">
        <v>54</v>
      </c>
      <c r="C2982" t="s">
        <v>55</v>
      </c>
      <c r="D2982">
        <v>2020</v>
      </c>
      <c r="E2982" t="s">
        <v>7684</v>
      </c>
      <c r="F2982" t="s">
        <v>7684</v>
      </c>
      <c r="G2982" t="s">
        <v>7685</v>
      </c>
      <c r="J2982" t="s">
        <v>58</v>
      </c>
      <c r="K2982" t="s">
        <v>59</v>
      </c>
      <c r="L2982" s="5">
        <v>0</v>
      </c>
      <c r="M2982" s="5">
        <v>0</v>
      </c>
      <c r="N2982" s="5">
        <f t="shared" si="506"/>
        <v>0</v>
      </c>
      <c r="O2982" s="5">
        <v>0</v>
      </c>
      <c r="P2982" s="5">
        <v>0</v>
      </c>
      <c r="Q2982" s="5">
        <f t="shared" si="507"/>
        <v>0</v>
      </c>
      <c r="R2982" s="5">
        <v>0</v>
      </c>
      <c r="S2982" s="5">
        <v>0</v>
      </c>
      <c r="T2982" s="5">
        <f t="shared" si="508"/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f t="shared" si="511"/>
        <v>0</v>
      </c>
      <c r="Z2982" s="5">
        <v>0</v>
      </c>
      <c r="AA2982" s="5">
        <v>0</v>
      </c>
      <c r="AB2982" s="5">
        <f t="shared" si="512"/>
        <v>0</v>
      </c>
      <c r="AC2982" s="5">
        <v>0</v>
      </c>
      <c r="AD2982" s="5">
        <v>1</v>
      </c>
      <c r="AE2982" s="5">
        <f t="shared" si="513"/>
        <v>1</v>
      </c>
      <c r="AF2982" s="5">
        <v>0</v>
      </c>
      <c r="AG2982" s="6">
        <v>43962</v>
      </c>
      <c r="AH2982" s="5">
        <v>1</v>
      </c>
      <c r="AI2982" s="5">
        <v>0</v>
      </c>
      <c r="AJ2982" s="5">
        <v>0</v>
      </c>
      <c r="AK2982" s="5">
        <f t="shared" si="514"/>
        <v>0</v>
      </c>
      <c r="AL2982" s="5">
        <v>0</v>
      </c>
      <c r="AM2982" s="5">
        <v>0</v>
      </c>
      <c r="AN2982" s="5">
        <f t="shared" si="515"/>
        <v>0</v>
      </c>
      <c r="AO2982" s="5">
        <v>0</v>
      </c>
      <c r="AP2982" s="5">
        <v>0</v>
      </c>
      <c r="AQ2982" s="5">
        <f t="shared" si="516"/>
        <v>0</v>
      </c>
      <c r="AR2982" s="5">
        <v>0</v>
      </c>
      <c r="AS2982" s="6"/>
      <c r="AT2982" s="5">
        <v>0</v>
      </c>
      <c r="AU2982" s="5">
        <v>0</v>
      </c>
      <c r="AV2982" t="str">
        <f t="shared" si="509"/>
        <v>N</v>
      </c>
      <c r="AW2982" t="s">
        <v>60</v>
      </c>
      <c r="AX2982" t="s">
        <v>61</v>
      </c>
      <c r="AY2982" t="s">
        <v>2655</v>
      </c>
      <c r="AZ2982" t="s">
        <v>2655</v>
      </c>
      <c r="BA2982" t="str">
        <f t="shared" si="510"/>
        <v>N</v>
      </c>
    </row>
    <row r="2983" spans="1:53">
      <c r="A2983" t="s">
        <v>53</v>
      </c>
      <c r="B2983" t="s">
        <v>54</v>
      </c>
      <c r="C2983" t="s">
        <v>55</v>
      </c>
      <c r="D2983">
        <v>2020</v>
      </c>
      <c r="E2983" t="s">
        <v>7686</v>
      </c>
      <c r="F2983" t="s">
        <v>7686</v>
      </c>
      <c r="G2983" t="s">
        <v>7687</v>
      </c>
      <c r="J2983" t="s">
        <v>58</v>
      </c>
      <c r="K2983" t="s">
        <v>59</v>
      </c>
      <c r="L2983" s="5">
        <v>0</v>
      </c>
      <c r="M2983" s="5">
        <v>0</v>
      </c>
      <c r="N2983" s="5">
        <f t="shared" si="506"/>
        <v>0</v>
      </c>
      <c r="O2983" s="5">
        <v>0</v>
      </c>
      <c r="P2983" s="5">
        <v>0</v>
      </c>
      <c r="Q2983" s="5">
        <f t="shared" si="507"/>
        <v>0</v>
      </c>
      <c r="R2983" s="5">
        <v>0</v>
      </c>
      <c r="S2983" s="5">
        <v>0</v>
      </c>
      <c r="T2983" s="5">
        <f t="shared" si="508"/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f t="shared" si="511"/>
        <v>0</v>
      </c>
      <c r="Z2983" s="5">
        <v>0</v>
      </c>
      <c r="AA2983" s="5">
        <v>0</v>
      </c>
      <c r="AB2983" s="5">
        <f t="shared" si="512"/>
        <v>0</v>
      </c>
      <c r="AC2983" s="5">
        <v>0</v>
      </c>
      <c r="AD2983" s="5">
        <v>1</v>
      </c>
      <c r="AE2983" s="5">
        <f t="shared" si="513"/>
        <v>1</v>
      </c>
      <c r="AF2983" s="5">
        <v>0</v>
      </c>
      <c r="AG2983" s="6">
        <v>44085</v>
      </c>
      <c r="AH2983" s="5">
        <v>1</v>
      </c>
      <c r="AI2983" s="5">
        <v>0</v>
      </c>
      <c r="AJ2983" s="5">
        <v>0</v>
      </c>
      <c r="AK2983" s="5">
        <f t="shared" si="514"/>
        <v>0</v>
      </c>
      <c r="AL2983" s="5">
        <v>0</v>
      </c>
      <c r="AM2983" s="5">
        <v>0</v>
      </c>
      <c r="AN2983" s="5">
        <f t="shared" si="515"/>
        <v>0</v>
      </c>
      <c r="AO2983" s="5">
        <v>0</v>
      </c>
      <c r="AP2983" s="5">
        <v>0</v>
      </c>
      <c r="AQ2983" s="5">
        <f t="shared" si="516"/>
        <v>0</v>
      </c>
      <c r="AR2983" s="5">
        <v>0</v>
      </c>
      <c r="AS2983" s="6"/>
      <c r="AT2983" s="5">
        <v>0</v>
      </c>
      <c r="AU2983" s="5">
        <v>0</v>
      </c>
      <c r="AV2983" t="str">
        <f t="shared" si="509"/>
        <v>N</v>
      </c>
      <c r="AW2983" t="s">
        <v>60</v>
      </c>
      <c r="AX2983" t="s">
        <v>61</v>
      </c>
      <c r="AY2983" t="s">
        <v>2655</v>
      </c>
      <c r="AZ2983" t="s">
        <v>2655</v>
      </c>
      <c r="BA2983" t="str">
        <f t="shared" si="510"/>
        <v>N</v>
      </c>
    </row>
    <row r="2984" spans="1:53">
      <c r="A2984" t="s">
        <v>53</v>
      </c>
      <c r="B2984" t="s">
        <v>54</v>
      </c>
      <c r="C2984" t="s">
        <v>89</v>
      </c>
      <c r="D2984">
        <v>2020</v>
      </c>
      <c r="E2984" t="s">
        <v>7666</v>
      </c>
      <c r="F2984" t="s">
        <v>7666</v>
      </c>
      <c r="G2984" t="s">
        <v>7688</v>
      </c>
      <c r="J2984" t="s">
        <v>58</v>
      </c>
      <c r="K2984" t="s">
        <v>59</v>
      </c>
      <c r="L2984" s="5">
        <v>0</v>
      </c>
      <c r="M2984" s="5">
        <v>0</v>
      </c>
      <c r="N2984" s="5">
        <f t="shared" si="506"/>
        <v>0</v>
      </c>
      <c r="O2984" s="5">
        <v>0</v>
      </c>
      <c r="P2984" s="5">
        <v>0</v>
      </c>
      <c r="Q2984" s="5">
        <f t="shared" si="507"/>
        <v>0</v>
      </c>
      <c r="R2984" s="5">
        <v>0</v>
      </c>
      <c r="S2984" s="5">
        <v>0</v>
      </c>
      <c r="T2984" s="5">
        <f t="shared" si="508"/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f t="shared" si="511"/>
        <v>0</v>
      </c>
      <c r="Z2984" s="5">
        <v>0</v>
      </c>
      <c r="AA2984" s="5">
        <v>1</v>
      </c>
      <c r="AB2984" s="5">
        <f t="shared" si="512"/>
        <v>1</v>
      </c>
      <c r="AC2984" s="5">
        <v>0</v>
      </c>
      <c r="AD2984" s="5">
        <v>0</v>
      </c>
      <c r="AE2984" s="5">
        <f t="shared" si="513"/>
        <v>0</v>
      </c>
      <c r="AF2984" s="5">
        <v>0</v>
      </c>
      <c r="AG2984" s="6">
        <v>43951</v>
      </c>
      <c r="AH2984" s="5">
        <v>1</v>
      </c>
      <c r="AI2984" s="5">
        <v>0</v>
      </c>
      <c r="AJ2984" s="5">
        <v>0</v>
      </c>
      <c r="AK2984" s="5">
        <f t="shared" si="514"/>
        <v>0</v>
      </c>
      <c r="AL2984" s="5">
        <v>0</v>
      </c>
      <c r="AM2984" s="5">
        <v>0</v>
      </c>
      <c r="AN2984" s="5">
        <f t="shared" si="515"/>
        <v>0</v>
      </c>
      <c r="AO2984" s="5">
        <v>0</v>
      </c>
      <c r="AP2984" s="5">
        <v>0</v>
      </c>
      <c r="AQ2984" s="5">
        <f t="shared" si="516"/>
        <v>0</v>
      </c>
      <c r="AR2984" s="5">
        <v>0</v>
      </c>
      <c r="AS2984" s="6"/>
      <c r="AT2984" s="5">
        <v>0</v>
      </c>
      <c r="AU2984" s="5">
        <v>0</v>
      </c>
      <c r="AV2984" t="str">
        <f t="shared" si="509"/>
        <v>N</v>
      </c>
      <c r="AW2984" t="s">
        <v>60</v>
      </c>
      <c r="AX2984" t="s">
        <v>61</v>
      </c>
      <c r="AY2984" t="s">
        <v>2637</v>
      </c>
      <c r="AZ2984" t="s">
        <v>2637</v>
      </c>
      <c r="BA2984" t="str">
        <f t="shared" si="510"/>
        <v>N</v>
      </c>
    </row>
    <row r="2985" spans="1:53">
      <c r="A2985" t="s">
        <v>53</v>
      </c>
      <c r="B2985" t="s">
        <v>54</v>
      </c>
      <c r="C2985" t="s">
        <v>89</v>
      </c>
      <c r="D2985">
        <v>2020</v>
      </c>
      <c r="E2985" t="s">
        <v>2862</v>
      </c>
      <c r="F2985" t="s">
        <v>2862</v>
      </c>
      <c r="G2985" t="s">
        <v>7689</v>
      </c>
      <c r="J2985" t="s">
        <v>58</v>
      </c>
      <c r="K2985" t="s">
        <v>59</v>
      </c>
      <c r="L2985" s="5">
        <v>0</v>
      </c>
      <c r="M2985" s="5">
        <v>0</v>
      </c>
      <c r="N2985" s="5">
        <f t="shared" si="506"/>
        <v>0</v>
      </c>
      <c r="O2985" s="5">
        <v>0</v>
      </c>
      <c r="P2985" s="5">
        <v>0</v>
      </c>
      <c r="Q2985" s="5">
        <f t="shared" si="507"/>
        <v>0</v>
      </c>
      <c r="R2985" s="5">
        <v>0</v>
      </c>
      <c r="S2985" s="5">
        <v>0</v>
      </c>
      <c r="T2985" s="5">
        <f t="shared" si="508"/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f t="shared" si="511"/>
        <v>0</v>
      </c>
      <c r="Z2985" s="5">
        <v>0</v>
      </c>
      <c r="AA2985" s="5">
        <v>1</v>
      </c>
      <c r="AB2985" s="5">
        <f t="shared" si="512"/>
        <v>1</v>
      </c>
      <c r="AC2985" s="5">
        <v>0</v>
      </c>
      <c r="AD2985" s="5">
        <v>0</v>
      </c>
      <c r="AE2985" s="5">
        <f t="shared" si="513"/>
        <v>0</v>
      </c>
      <c r="AF2985" s="5">
        <v>0</v>
      </c>
      <c r="AG2985" s="6">
        <v>44011</v>
      </c>
      <c r="AH2985" s="5">
        <v>1</v>
      </c>
      <c r="AI2985" s="5">
        <v>0</v>
      </c>
      <c r="AJ2985" s="5">
        <v>0</v>
      </c>
      <c r="AK2985" s="5">
        <f t="shared" si="514"/>
        <v>0</v>
      </c>
      <c r="AL2985" s="5">
        <v>0</v>
      </c>
      <c r="AM2985" s="5">
        <v>0</v>
      </c>
      <c r="AN2985" s="5">
        <f t="shared" si="515"/>
        <v>0</v>
      </c>
      <c r="AO2985" s="5">
        <v>0</v>
      </c>
      <c r="AP2985" s="5">
        <v>0</v>
      </c>
      <c r="AQ2985" s="5">
        <f t="shared" si="516"/>
        <v>0</v>
      </c>
      <c r="AR2985" s="5">
        <v>0</v>
      </c>
      <c r="AS2985" s="6"/>
      <c r="AT2985" s="5">
        <v>0</v>
      </c>
      <c r="AU2985" s="5">
        <v>0</v>
      </c>
      <c r="AV2985" t="str">
        <f t="shared" si="509"/>
        <v>N</v>
      </c>
      <c r="AW2985" t="s">
        <v>60</v>
      </c>
      <c r="AX2985" t="s">
        <v>61</v>
      </c>
      <c r="AY2985" t="s">
        <v>2637</v>
      </c>
      <c r="AZ2985" t="s">
        <v>2637</v>
      </c>
      <c r="BA2985" t="str">
        <f t="shared" si="510"/>
        <v>N</v>
      </c>
    </row>
    <row r="2986" spans="1:53">
      <c r="A2986" t="s">
        <v>53</v>
      </c>
      <c r="B2986" t="s">
        <v>54</v>
      </c>
      <c r="C2986" t="s">
        <v>89</v>
      </c>
      <c r="D2986">
        <v>2020</v>
      </c>
      <c r="E2986" t="s">
        <v>7690</v>
      </c>
      <c r="F2986" t="s">
        <v>7690</v>
      </c>
      <c r="G2986" t="s">
        <v>7691</v>
      </c>
      <c r="J2986" t="s">
        <v>58</v>
      </c>
      <c r="K2986" t="s">
        <v>59</v>
      </c>
      <c r="L2986" s="5">
        <v>0</v>
      </c>
      <c r="M2986" s="5">
        <v>0</v>
      </c>
      <c r="N2986" s="5">
        <f t="shared" si="506"/>
        <v>0</v>
      </c>
      <c r="O2986" s="5">
        <v>0</v>
      </c>
      <c r="P2986" s="5">
        <v>0</v>
      </c>
      <c r="Q2986" s="5">
        <f t="shared" si="507"/>
        <v>0</v>
      </c>
      <c r="R2986" s="5">
        <v>0</v>
      </c>
      <c r="S2986" s="5">
        <v>0</v>
      </c>
      <c r="T2986" s="5">
        <f t="shared" si="508"/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f t="shared" si="511"/>
        <v>0</v>
      </c>
      <c r="Z2986" s="5">
        <v>0</v>
      </c>
      <c r="AA2986" s="5">
        <v>1</v>
      </c>
      <c r="AB2986" s="5">
        <f t="shared" si="512"/>
        <v>1</v>
      </c>
      <c r="AC2986" s="5">
        <v>0</v>
      </c>
      <c r="AD2986" s="5">
        <v>0</v>
      </c>
      <c r="AE2986" s="5">
        <f t="shared" si="513"/>
        <v>0</v>
      </c>
      <c r="AF2986" s="5">
        <v>0</v>
      </c>
      <c r="AG2986" s="6">
        <v>44091</v>
      </c>
      <c r="AH2986" s="5">
        <v>1</v>
      </c>
      <c r="AI2986" s="5">
        <v>0</v>
      </c>
      <c r="AJ2986" s="5">
        <v>0</v>
      </c>
      <c r="AK2986" s="5">
        <f t="shared" si="514"/>
        <v>0</v>
      </c>
      <c r="AL2986" s="5">
        <v>0</v>
      </c>
      <c r="AM2986" s="5">
        <v>0</v>
      </c>
      <c r="AN2986" s="5">
        <f t="shared" si="515"/>
        <v>0</v>
      </c>
      <c r="AO2986" s="5">
        <v>0</v>
      </c>
      <c r="AP2986" s="5">
        <v>0</v>
      </c>
      <c r="AQ2986" s="5">
        <f t="shared" si="516"/>
        <v>0</v>
      </c>
      <c r="AR2986" s="5">
        <v>0</v>
      </c>
      <c r="AS2986" s="6"/>
      <c r="AT2986" s="5">
        <v>0</v>
      </c>
      <c r="AU2986" s="5">
        <v>0</v>
      </c>
      <c r="AV2986" t="str">
        <f t="shared" si="509"/>
        <v>N</v>
      </c>
      <c r="AW2986" t="s">
        <v>60</v>
      </c>
      <c r="AX2986" t="s">
        <v>61</v>
      </c>
      <c r="AY2986" t="s">
        <v>2637</v>
      </c>
      <c r="AZ2986" t="s">
        <v>2637</v>
      </c>
      <c r="BA2986" t="str">
        <f t="shared" si="510"/>
        <v>N</v>
      </c>
    </row>
    <row r="2987" spans="1:53">
      <c r="A2987" t="s">
        <v>53</v>
      </c>
      <c r="B2987" t="s">
        <v>54</v>
      </c>
      <c r="C2987" t="s">
        <v>89</v>
      </c>
      <c r="D2987">
        <v>2020</v>
      </c>
      <c r="E2987" t="s">
        <v>7692</v>
      </c>
      <c r="F2987" t="s">
        <v>7692</v>
      </c>
      <c r="G2987" t="s">
        <v>7693</v>
      </c>
      <c r="J2987" t="s">
        <v>58</v>
      </c>
      <c r="K2987" t="s">
        <v>59</v>
      </c>
      <c r="L2987" s="5">
        <v>0</v>
      </c>
      <c r="M2987" s="5">
        <v>0</v>
      </c>
      <c r="N2987" s="5">
        <f t="shared" si="506"/>
        <v>0</v>
      </c>
      <c r="O2987" s="5">
        <v>0</v>
      </c>
      <c r="P2987" s="5">
        <v>0</v>
      </c>
      <c r="Q2987" s="5">
        <f t="shared" si="507"/>
        <v>0</v>
      </c>
      <c r="R2987" s="5">
        <v>0</v>
      </c>
      <c r="S2987" s="5">
        <v>0</v>
      </c>
      <c r="T2987" s="5">
        <f t="shared" si="508"/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f t="shared" si="511"/>
        <v>0</v>
      </c>
      <c r="Z2987" s="5">
        <v>0</v>
      </c>
      <c r="AA2987" s="5">
        <v>1</v>
      </c>
      <c r="AB2987" s="5">
        <f t="shared" si="512"/>
        <v>1</v>
      </c>
      <c r="AC2987" s="5">
        <v>0</v>
      </c>
      <c r="AD2987" s="5">
        <v>0</v>
      </c>
      <c r="AE2987" s="5">
        <f t="shared" si="513"/>
        <v>0</v>
      </c>
      <c r="AF2987" s="5">
        <v>0</v>
      </c>
      <c r="AG2987" s="6">
        <v>43893</v>
      </c>
      <c r="AH2987" s="5">
        <v>1</v>
      </c>
      <c r="AI2987" s="5">
        <v>0</v>
      </c>
      <c r="AJ2987" s="5">
        <v>0</v>
      </c>
      <c r="AK2987" s="5">
        <f t="shared" si="514"/>
        <v>0</v>
      </c>
      <c r="AL2987" s="5">
        <v>0</v>
      </c>
      <c r="AM2987" s="5">
        <v>0</v>
      </c>
      <c r="AN2987" s="5">
        <f t="shared" si="515"/>
        <v>0</v>
      </c>
      <c r="AO2987" s="5">
        <v>0</v>
      </c>
      <c r="AP2987" s="5">
        <v>0</v>
      </c>
      <c r="AQ2987" s="5">
        <f t="shared" si="516"/>
        <v>0</v>
      </c>
      <c r="AR2987" s="5">
        <v>0</v>
      </c>
      <c r="AS2987" s="6"/>
      <c r="AT2987" s="5">
        <v>0</v>
      </c>
      <c r="AU2987" s="5">
        <v>0</v>
      </c>
      <c r="AV2987" t="str">
        <f t="shared" si="509"/>
        <v>N</v>
      </c>
      <c r="AW2987" t="s">
        <v>60</v>
      </c>
      <c r="AX2987" t="s">
        <v>61</v>
      </c>
      <c r="AY2987" t="s">
        <v>2637</v>
      </c>
      <c r="AZ2987" t="s">
        <v>2637</v>
      </c>
      <c r="BA2987" t="str">
        <f t="shared" si="510"/>
        <v>N</v>
      </c>
    </row>
    <row r="2988" spans="1:53">
      <c r="A2988" t="s">
        <v>53</v>
      </c>
      <c r="B2988" t="s">
        <v>54</v>
      </c>
      <c r="C2988" t="s">
        <v>55</v>
      </c>
      <c r="D2988">
        <v>2020</v>
      </c>
      <c r="E2988" t="s">
        <v>7694</v>
      </c>
      <c r="F2988" t="s">
        <v>7694</v>
      </c>
      <c r="G2988" t="s">
        <v>7695</v>
      </c>
      <c r="J2988" t="s">
        <v>58</v>
      </c>
      <c r="K2988" t="s">
        <v>59</v>
      </c>
      <c r="L2988" s="5">
        <v>0</v>
      </c>
      <c r="M2988" s="5">
        <v>0</v>
      </c>
      <c r="N2988" s="5">
        <f t="shared" si="506"/>
        <v>0</v>
      </c>
      <c r="O2988" s="5">
        <v>0</v>
      </c>
      <c r="P2988" s="5">
        <v>0</v>
      </c>
      <c r="Q2988" s="5">
        <f t="shared" si="507"/>
        <v>0</v>
      </c>
      <c r="R2988" s="5">
        <v>0</v>
      </c>
      <c r="S2988" s="5">
        <v>0</v>
      </c>
      <c r="T2988" s="5">
        <f t="shared" si="508"/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f t="shared" si="511"/>
        <v>0</v>
      </c>
      <c r="Z2988" s="5">
        <v>0</v>
      </c>
      <c r="AA2988" s="5">
        <v>0</v>
      </c>
      <c r="AB2988" s="5">
        <f t="shared" si="512"/>
        <v>0</v>
      </c>
      <c r="AC2988" s="5">
        <v>0</v>
      </c>
      <c r="AD2988" s="5">
        <v>1</v>
      </c>
      <c r="AE2988" s="5">
        <f t="shared" si="513"/>
        <v>1</v>
      </c>
      <c r="AF2988" s="5">
        <v>0</v>
      </c>
      <c r="AG2988" s="6">
        <v>43875</v>
      </c>
      <c r="AH2988" s="5">
        <v>1</v>
      </c>
      <c r="AI2988" s="5">
        <v>0</v>
      </c>
      <c r="AJ2988" s="5">
        <v>0</v>
      </c>
      <c r="AK2988" s="5">
        <f t="shared" si="514"/>
        <v>0</v>
      </c>
      <c r="AL2988" s="5">
        <v>0</v>
      </c>
      <c r="AM2988" s="5">
        <v>0</v>
      </c>
      <c r="AN2988" s="5">
        <f t="shared" si="515"/>
        <v>0</v>
      </c>
      <c r="AO2988" s="5">
        <v>0</v>
      </c>
      <c r="AP2988" s="5">
        <v>0</v>
      </c>
      <c r="AQ2988" s="5">
        <f t="shared" si="516"/>
        <v>0</v>
      </c>
      <c r="AR2988" s="5">
        <v>0</v>
      </c>
      <c r="AS2988" s="6"/>
      <c r="AT2988" s="5">
        <v>0</v>
      </c>
      <c r="AU2988" s="5">
        <v>0</v>
      </c>
      <c r="AV2988" t="str">
        <f t="shared" si="509"/>
        <v>N</v>
      </c>
      <c r="AW2988" t="s">
        <v>60</v>
      </c>
      <c r="AX2988" t="s">
        <v>61</v>
      </c>
      <c r="AY2988" t="s">
        <v>2655</v>
      </c>
      <c r="AZ2988" t="s">
        <v>2655</v>
      </c>
      <c r="BA2988" t="str">
        <f t="shared" si="510"/>
        <v>N</v>
      </c>
    </row>
    <row r="2989" spans="1:53">
      <c r="A2989" t="s">
        <v>53</v>
      </c>
      <c r="B2989" t="s">
        <v>54</v>
      </c>
      <c r="C2989" t="s">
        <v>55</v>
      </c>
      <c r="D2989">
        <v>2020</v>
      </c>
      <c r="E2989" t="s">
        <v>7696</v>
      </c>
      <c r="F2989" t="s">
        <v>7696</v>
      </c>
      <c r="G2989" t="s">
        <v>7697</v>
      </c>
      <c r="J2989" t="s">
        <v>58</v>
      </c>
      <c r="K2989" t="s">
        <v>59</v>
      </c>
      <c r="L2989" s="5">
        <v>0</v>
      </c>
      <c r="M2989" s="5">
        <v>0</v>
      </c>
      <c r="N2989" s="5">
        <f t="shared" si="506"/>
        <v>0</v>
      </c>
      <c r="O2989" s="5">
        <v>0</v>
      </c>
      <c r="P2989" s="5">
        <v>1</v>
      </c>
      <c r="Q2989" s="5">
        <f t="shared" si="507"/>
        <v>1</v>
      </c>
      <c r="R2989" s="5">
        <v>0</v>
      </c>
      <c r="S2989" s="5">
        <v>0</v>
      </c>
      <c r="T2989" s="5">
        <f t="shared" si="508"/>
        <v>0</v>
      </c>
      <c r="U2989" s="5">
        <v>0</v>
      </c>
      <c r="V2989" s="5">
        <v>1</v>
      </c>
      <c r="W2989" s="5">
        <v>0</v>
      </c>
      <c r="X2989" s="5">
        <v>0</v>
      </c>
      <c r="Y2989" s="5">
        <f t="shared" si="511"/>
        <v>0</v>
      </c>
      <c r="Z2989" s="5">
        <v>0</v>
      </c>
      <c r="AA2989" s="5">
        <v>1</v>
      </c>
      <c r="AB2989" s="5">
        <f t="shared" si="512"/>
        <v>1</v>
      </c>
      <c r="AC2989" s="5">
        <v>0</v>
      </c>
      <c r="AD2989" s="5">
        <v>0</v>
      </c>
      <c r="AE2989" s="5">
        <f t="shared" si="513"/>
        <v>0</v>
      </c>
      <c r="AF2989" s="5">
        <v>0</v>
      </c>
      <c r="AG2989" s="6">
        <v>43893</v>
      </c>
      <c r="AH2989" s="5">
        <v>1</v>
      </c>
      <c r="AI2989" s="5">
        <v>0</v>
      </c>
      <c r="AJ2989" s="5">
        <v>0</v>
      </c>
      <c r="AK2989" s="5">
        <f t="shared" si="514"/>
        <v>0</v>
      </c>
      <c r="AL2989" s="5">
        <v>0</v>
      </c>
      <c r="AM2989" s="5">
        <v>1</v>
      </c>
      <c r="AN2989" s="5">
        <f t="shared" si="515"/>
        <v>1</v>
      </c>
      <c r="AO2989" s="5">
        <v>0</v>
      </c>
      <c r="AP2989" s="5">
        <v>0</v>
      </c>
      <c r="AQ2989" s="5">
        <f t="shared" si="516"/>
        <v>0</v>
      </c>
      <c r="AR2989" s="5">
        <v>0</v>
      </c>
      <c r="AS2989" s="6">
        <v>43991</v>
      </c>
      <c r="AT2989" s="5">
        <v>1</v>
      </c>
      <c r="AU2989" s="5">
        <v>0</v>
      </c>
      <c r="AV2989" t="str">
        <f t="shared" si="509"/>
        <v>N</v>
      </c>
      <c r="AW2989" t="s">
        <v>60</v>
      </c>
      <c r="AX2989" t="s">
        <v>61</v>
      </c>
      <c r="AY2989" t="s">
        <v>2637</v>
      </c>
      <c r="AZ2989" t="s">
        <v>2637</v>
      </c>
      <c r="BA2989" t="str">
        <f t="shared" si="510"/>
        <v>N</v>
      </c>
    </row>
    <row r="2990" spans="1:53">
      <c r="A2990" t="s">
        <v>53</v>
      </c>
      <c r="B2990" t="s">
        <v>54</v>
      </c>
      <c r="C2990" t="s">
        <v>89</v>
      </c>
      <c r="D2990">
        <v>2020</v>
      </c>
      <c r="E2990" t="s">
        <v>7698</v>
      </c>
      <c r="F2990" t="s">
        <v>7698</v>
      </c>
      <c r="G2990" t="s">
        <v>7699</v>
      </c>
      <c r="J2990" t="s">
        <v>101</v>
      </c>
      <c r="K2990" t="s">
        <v>93</v>
      </c>
      <c r="L2990" s="5">
        <v>0</v>
      </c>
      <c r="M2990" s="5">
        <v>0</v>
      </c>
      <c r="N2990" s="5">
        <f t="shared" si="506"/>
        <v>0</v>
      </c>
      <c r="O2990" s="5">
        <v>0</v>
      </c>
      <c r="P2990" s="5">
        <v>0</v>
      </c>
      <c r="Q2990" s="5">
        <f t="shared" si="507"/>
        <v>0</v>
      </c>
      <c r="R2990" s="5">
        <v>0</v>
      </c>
      <c r="S2990" s="5">
        <v>1</v>
      </c>
      <c r="T2990" s="5">
        <f t="shared" si="508"/>
        <v>1</v>
      </c>
      <c r="U2990" s="5">
        <v>0</v>
      </c>
      <c r="V2990" s="5">
        <v>1</v>
      </c>
      <c r="W2990" s="5">
        <v>0</v>
      </c>
      <c r="X2990" s="5">
        <v>0</v>
      </c>
      <c r="Y2990" s="5">
        <f t="shared" si="511"/>
        <v>0</v>
      </c>
      <c r="Z2990" s="5">
        <v>0</v>
      </c>
      <c r="AA2990" s="5">
        <v>0</v>
      </c>
      <c r="AB2990" s="5">
        <f t="shared" si="512"/>
        <v>0</v>
      </c>
      <c r="AC2990" s="5">
        <v>0</v>
      </c>
      <c r="AD2990" s="5">
        <v>1</v>
      </c>
      <c r="AE2990" s="5">
        <f t="shared" si="513"/>
        <v>1</v>
      </c>
      <c r="AF2990" s="5">
        <v>0</v>
      </c>
      <c r="AG2990" s="6">
        <v>43960</v>
      </c>
      <c r="AH2990" s="5">
        <v>1</v>
      </c>
      <c r="AI2990" s="5">
        <v>0</v>
      </c>
      <c r="AJ2990" s="5">
        <v>0</v>
      </c>
      <c r="AK2990" s="5">
        <f t="shared" si="514"/>
        <v>0</v>
      </c>
      <c r="AL2990" s="5">
        <v>0</v>
      </c>
      <c r="AM2990" s="5">
        <v>0</v>
      </c>
      <c r="AN2990" s="5">
        <f t="shared" si="515"/>
        <v>0</v>
      </c>
      <c r="AO2990" s="5">
        <v>0</v>
      </c>
      <c r="AP2990" s="5">
        <v>1</v>
      </c>
      <c r="AQ2990" s="5">
        <f t="shared" si="516"/>
        <v>1</v>
      </c>
      <c r="AR2990" s="5">
        <v>0</v>
      </c>
      <c r="AS2990" s="6">
        <v>44113</v>
      </c>
      <c r="AT2990" s="5">
        <v>1</v>
      </c>
      <c r="AU2990" s="5">
        <v>0</v>
      </c>
      <c r="AV2990" t="str">
        <f t="shared" si="509"/>
        <v>N</v>
      </c>
      <c r="AW2990" t="s">
        <v>60</v>
      </c>
      <c r="AX2990" t="s">
        <v>61</v>
      </c>
      <c r="AY2990" t="s">
        <v>2655</v>
      </c>
      <c r="AZ2990" t="s">
        <v>2655</v>
      </c>
      <c r="BA2990" t="str">
        <f t="shared" si="510"/>
        <v>N</v>
      </c>
    </row>
    <row r="2991" spans="1:53">
      <c r="A2991" t="s">
        <v>53</v>
      </c>
      <c r="B2991" t="s">
        <v>54</v>
      </c>
      <c r="C2991" t="s">
        <v>89</v>
      </c>
      <c r="D2991">
        <v>2020</v>
      </c>
      <c r="E2991" t="s">
        <v>7700</v>
      </c>
      <c r="F2991" t="s">
        <v>7700</v>
      </c>
      <c r="G2991" t="s">
        <v>7701</v>
      </c>
      <c r="J2991" t="s">
        <v>101</v>
      </c>
      <c r="K2991" t="s">
        <v>93</v>
      </c>
      <c r="L2991" s="5">
        <v>0</v>
      </c>
      <c r="M2991" s="5">
        <v>0</v>
      </c>
      <c r="N2991" s="5">
        <f t="shared" si="506"/>
        <v>0</v>
      </c>
      <c r="O2991" s="5">
        <v>0</v>
      </c>
      <c r="P2991" s="5">
        <v>0</v>
      </c>
      <c r="Q2991" s="5">
        <f t="shared" si="507"/>
        <v>0</v>
      </c>
      <c r="R2991" s="5">
        <v>0</v>
      </c>
      <c r="S2991" s="5">
        <v>1</v>
      </c>
      <c r="T2991" s="5">
        <f t="shared" si="508"/>
        <v>1</v>
      </c>
      <c r="U2991" s="5">
        <v>0</v>
      </c>
      <c r="V2991" s="5">
        <v>1</v>
      </c>
      <c r="W2991" s="5">
        <v>0</v>
      </c>
      <c r="X2991" s="5">
        <v>0</v>
      </c>
      <c r="Y2991" s="5">
        <f t="shared" si="511"/>
        <v>0</v>
      </c>
      <c r="Z2991" s="5">
        <v>0</v>
      </c>
      <c r="AA2991" s="5">
        <v>0</v>
      </c>
      <c r="AB2991" s="5">
        <f t="shared" si="512"/>
        <v>0</v>
      </c>
      <c r="AC2991" s="5">
        <v>0</v>
      </c>
      <c r="AD2991" s="5">
        <v>1</v>
      </c>
      <c r="AE2991" s="5">
        <f t="shared" si="513"/>
        <v>1</v>
      </c>
      <c r="AF2991" s="5">
        <v>0</v>
      </c>
      <c r="AG2991" s="6">
        <v>43969</v>
      </c>
      <c r="AH2991" s="5">
        <v>1</v>
      </c>
      <c r="AI2991" s="5">
        <v>0</v>
      </c>
      <c r="AJ2991" s="5">
        <v>0</v>
      </c>
      <c r="AK2991" s="5">
        <f t="shared" si="514"/>
        <v>0</v>
      </c>
      <c r="AL2991" s="5">
        <v>0</v>
      </c>
      <c r="AM2991" s="5">
        <v>0</v>
      </c>
      <c r="AN2991" s="5">
        <f t="shared" si="515"/>
        <v>0</v>
      </c>
      <c r="AO2991" s="5">
        <v>0</v>
      </c>
      <c r="AP2991" s="5">
        <v>1</v>
      </c>
      <c r="AQ2991" s="5">
        <f t="shared" si="516"/>
        <v>1</v>
      </c>
      <c r="AR2991" s="5">
        <v>0</v>
      </c>
      <c r="AS2991" s="6">
        <v>44155</v>
      </c>
      <c r="AT2991" s="5">
        <v>1</v>
      </c>
      <c r="AU2991" s="5">
        <v>0</v>
      </c>
      <c r="AV2991" t="str">
        <f t="shared" si="509"/>
        <v>N</v>
      </c>
      <c r="AW2991" t="s">
        <v>60</v>
      </c>
      <c r="AX2991" t="s">
        <v>61</v>
      </c>
      <c r="AY2991" t="s">
        <v>2655</v>
      </c>
      <c r="AZ2991" t="s">
        <v>2655</v>
      </c>
      <c r="BA2991" t="str">
        <f t="shared" si="510"/>
        <v>N</v>
      </c>
    </row>
    <row r="2992" spans="1:53">
      <c r="A2992" t="s">
        <v>53</v>
      </c>
      <c r="B2992" t="s">
        <v>54</v>
      </c>
      <c r="C2992" t="s">
        <v>89</v>
      </c>
      <c r="D2992">
        <v>2020</v>
      </c>
      <c r="E2992" t="s">
        <v>7702</v>
      </c>
      <c r="F2992" t="s">
        <v>7702</v>
      </c>
      <c r="G2992" t="s">
        <v>7703</v>
      </c>
      <c r="J2992" t="s">
        <v>101</v>
      </c>
      <c r="K2992" t="s">
        <v>93</v>
      </c>
      <c r="L2992" s="5">
        <v>0</v>
      </c>
      <c r="M2992" s="5">
        <v>0</v>
      </c>
      <c r="N2992" s="5">
        <f t="shared" si="506"/>
        <v>0</v>
      </c>
      <c r="O2992" s="5">
        <v>0</v>
      </c>
      <c r="P2992" s="5">
        <v>0</v>
      </c>
      <c r="Q2992" s="5">
        <f t="shared" si="507"/>
        <v>0</v>
      </c>
      <c r="R2992" s="5">
        <v>0</v>
      </c>
      <c r="S2992" s="5">
        <v>1</v>
      </c>
      <c r="T2992" s="5">
        <f t="shared" si="508"/>
        <v>1</v>
      </c>
      <c r="U2992" s="5">
        <v>0</v>
      </c>
      <c r="V2992" s="5">
        <v>1</v>
      </c>
      <c r="W2992" s="5">
        <v>0</v>
      </c>
      <c r="X2992" s="5">
        <v>0</v>
      </c>
      <c r="Y2992" s="5">
        <f t="shared" si="511"/>
        <v>0</v>
      </c>
      <c r="Z2992" s="5">
        <v>0</v>
      </c>
      <c r="AA2992" s="5">
        <v>0</v>
      </c>
      <c r="AB2992" s="5">
        <f t="shared" si="512"/>
        <v>0</v>
      </c>
      <c r="AC2992" s="5">
        <v>0</v>
      </c>
      <c r="AD2992" s="5">
        <v>1</v>
      </c>
      <c r="AE2992" s="5">
        <f t="shared" si="513"/>
        <v>1</v>
      </c>
      <c r="AF2992" s="5">
        <v>0</v>
      </c>
      <c r="AG2992" s="6">
        <v>44011</v>
      </c>
      <c r="AH2992" s="5">
        <v>1</v>
      </c>
      <c r="AI2992" s="5">
        <v>0</v>
      </c>
      <c r="AJ2992" s="5">
        <v>0</v>
      </c>
      <c r="AK2992" s="5">
        <f t="shared" si="514"/>
        <v>0</v>
      </c>
      <c r="AL2992" s="5">
        <v>0</v>
      </c>
      <c r="AM2992" s="5">
        <v>0</v>
      </c>
      <c r="AN2992" s="5">
        <f t="shared" si="515"/>
        <v>0</v>
      </c>
      <c r="AO2992" s="5">
        <v>0</v>
      </c>
      <c r="AP2992" s="5">
        <v>1</v>
      </c>
      <c r="AQ2992" s="5">
        <f t="shared" si="516"/>
        <v>1</v>
      </c>
      <c r="AR2992" s="5">
        <v>0</v>
      </c>
      <c r="AS2992" s="6">
        <v>44182</v>
      </c>
      <c r="AT2992" s="5">
        <v>1</v>
      </c>
      <c r="AU2992" s="5">
        <v>0</v>
      </c>
      <c r="AV2992" t="str">
        <f t="shared" si="509"/>
        <v>N</v>
      </c>
      <c r="AW2992" t="s">
        <v>60</v>
      </c>
      <c r="AX2992" t="s">
        <v>61</v>
      </c>
      <c r="AY2992" t="s">
        <v>2655</v>
      </c>
      <c r="AZ2992" t="s">
        <v>2655</v>
      </c>
      <c r="BA2992" t="str">
        <f t="shared" si="510"/>
        <v>N</v>
      </c>
    </row>
    <row r="2993" spans="1:53">
      <c r="A2993" t="s">
        <v>53</v>
      </c>
      <c r="B2993" t="s">
        <v>54</v>
      </c>
      <c r="C2993" t="s">
        <v>89</v>
      </c>
      <c r="D2993">
        <v>2020</v>
      </c>
      <c r="E2993" t="s">
        <v>7704</v>
      </c>
      <c r="F2993" t="s">
        <v>7704</v>
      </c>
      <c r="G2993" t="s">
        <v>7705</v>
      </c>
      <c r="J2993" t="s">
        <v>101</v>
      </c>
      <c r="K2993" t="s">
        <v>93</v>
      </c>
      <c r="L2993" s="5">
        <v>0</v>
      </c>
      <c r="M2993" s="5">
        <v>0</v>
      </c>
      <c r="N2993" s="5">
        <f t="shared" si="506"/>
        <v>0</v>
      </c>
      <c r="O2993" s="5">
        <v>0</v>
      </c>
      <c r="P2993" s="5">
        <v>0</v>
      </c>
      <c r="Q2993" s="5">
        <f t="shared" si="507"/>
        <v>0</v>
      </c>
      <c r="R2993" s="5">
        <v>0</v>
      </c>
      <c r="S2993" s="5">
        <v>1</v>
      </c>
      <c r="T2993" s="5">
        <f t="shared" si="508"/>
        <v>1</v>
      </c>
      <c r="U2993" s="5">
        <v>0</v>
      </c>
      <c r="V2993" s="5">
        <v>1</v>
      </c>
      <c r="W2993" s="5">
        <v>0</v>
      </c>
      <c r="X2993" s="5">
        <v>0</v>
      </c>
      <c r="Y2993" s="5">
        <f t="shared" si="511"/>
        <v>0</v>
      </c>
      <c r="Z2993" s="5">
        <v>0</v>
      </c>
      <c r="AA2993" s="5">
        <v>0</v>
      </c>
      <c r="AB2993" s="5">
        <f t="shared" si="512"/>
        <v>0</v>
      </c>
      <c r="AC2993" s="5">
        <v>0</v>
      </c>
      <c r="AD2993" s="5">
        <v>1</v>
      </c>
      <c r="AE2993" s="5">
        <f t="shared" si="513"/>
        <v>1</v>
      </c>
      <c r="AF2993" s="5">
        <v>0</v>
      </c>
      <c r="AG2993" s="6">
        <v>44011</v>
      </c>
      <c r="AH2993" s="5">
        <v>1</v>
      </c>
      <c r="AI2993" s="5">
        <v>0</v>
      </c>
      <c r="AJ2993" s="5">
        <v>0</v>
      </c>
      <c r="AK2993" s="5">
        <f t="shared" si="514"/>
        <v>0</v>
      </c>
      <c r="AL2993" s="5">
        <v>0</v>
      </c>
      <c r="AM2993" s="5">
        <v>0</v>
      </c>
      <c r="AN2993" s="5">
        <f t="shared" si="515"/>
        <v>0</v>
      </c>
      <c r="AO2993" s="5">
        <v>0</v>
      </c>
      <c r="AP2993" s="5">
        <v>1</v>
      </c>
      <c r="AQ2993" s="5">
        <f t="shared" si="516"/>
        <v>1</v>
      </c>
      <c r="AR2993" s="5">
        <v>0</v>
      </c>
      <c r="AS2993" s="6">
        <v>44182</v>
      </c>
      <c r="AT2993" s="5">
        <v>1</v>
      </c>
      <c r="AU2993" s="5">
        <v>0</v>
      </c>
      <c r="AV2993" t="str">
        <f t="shared" si="509"/>
        <v>N</v>
      </c>
      <c r="AW2993" t="s">
        <v>60</v>
      </c>
      <c r="AX2993" t="s">
        <v>61</v>
      </c>
      <c r="AY2993" t="s">
        <v>2655</v>
      </c>
      <c r="AZ2993" t="s">
        <v>2655</v>
      </c>
      <c r="BA2993" t="str">
        <f t="shared" si="510"/>
        <v>N</v>
      </c>
    </row>
    <row r="2994" spans="1:53">
      <c r="A2994" t="s">
        <v>53</v>
      </c>
      <c r="B2994" t="s">
        <v>54</v>
      </c>
      <c r="C2994" t="s">
        <v>89</v>
      </c>
      <c r="D2994">
        <v>2020</v>
      </c>
      <c r="E2994" t="s">
        <v>7706</v>
      </c>
      <c r="F2994" t="s">
        <v>7706</v>
      </c>
      <c r="G2994" t="s">
        <v>7707</v>
      </c>
      <c r="J2994" t="s">
        <v>101</v>
      </c>
      <c r="K2994" t="s">
        <v>93</v>
      </c>
      <c r="L2994" s="5">
        <v>0</v>
      </c>
      <c r="M2994" s="5">
        <v>0</v>
      </c>
      <c r="N2994" s="5">
        <f t="shared" si="506"/>
        <v>0</v>
      </c>
      <c r="O2994" s="5">
        <v>0</v>
      </c>
      <c r="P2994" s="5">
        <v>0</v>
      </c>
      <c r="Q2994" s="5">
        <f t="shared" si="507"/>
        <v>0</v>
      </c>
      <c r="R2994" s="5">
        <v>0</v>
      </c>
      <c r="S2994" s="5">
        <v>1</v>
      </c>
      <c r="T2994" s="5">
        <f t="shared" si="508"/>
        <v>1</v>
      </c>
      <c r="U2994" s="5">
        <v>0</v>
      </c>
      <c r="V2994" s="5">
        <v>1</v>
      </c>
      <c r="W2994" s="5">
        <v>0</v>
      </c>
      <c r="X2994" s="5">
        <v>0</v>
      </c>
      <c r="Y2994" s="5">
        <f t="shared" si="511"/>
        <v>0</v>
      </c>
      <c r="Z2994" s="5">
        <v>0</v>
      </c>
      <c r="AA2994" s="5">
        <v>0</v>
      </c>
      <c r="AB2994" s="5">
        <f t="shared" si="512"/>
        <v>0</v>
      </c>
      <c r="AC2994" s="5">
        <v>0</v>
      </c>
      <c r="AD2994" s="5">
        <v>1</v>
      </c>
      <c r="AE2994" s="5">
        <f t="shared" si="513"/>
        <v>1</v>
      </c>
      <c r="AF2994" s="5">
        <v>0</v>
      </c>
      <c r="AG2994" s="6">
        <v>43853</v>
      </c>
      <c r="AH2994" s="5">
        <v>1</v>
      </c>
      <c r="AI2994" s="5">
        <v>0</v>
      </c>
      <c r="AJ2994" s="5">
        <v>0</v>
      </c>
      <c r="AK2994" s="5">
        <f t="shared" si="514"/>
        <v>0</v>
      </c>
      <c r="AL2994" s="5">
        <v>0</v>
      </c>
      <c r="AM2994" s="5">
        <v>0</v>
      </c>
      <c r="AN2994" s="5">
        <f t="shared" si="515"/>
        <v>0</v>
      </c>
      <c r="AO2994" s="5">
        <v>0</v>
      </c>
      <c r="AP2994" s="5">
        <v>1</v>
      </c>
      <c r="AQ2994" s="5">
        <f t="shared" si="516"/>
        <v>1</v>
      </c>
      <c r="AR2994" s="5">
        <v>0</v>
      </c>
      <c r="AS2994" s="6">
        <v>44028</v>
      </c>
      <c r="AT2994" s="5">
        <v>1</v>
      </c>
      <c r="AU2994" s="5">
        <v>0</v>
      </c>
      <c r="AV2994" t="str">
        <f t="shared" si="509"/>
        <v>N</v>
      </c>
      <c r="AW2994" t="s">
        <v>60</v>
      </c>
      <c r="AX2994" t="s">
        <v>61</v>
      </c>
      <c r="AY2994" t="s">
        <v>2655</v>
      </c>
      <c r="AZ2994" t="s">
        <v>2655</v>
      </c>
      <c r="BA2994" t="str">
        <f t="shared" si="510"/>
        <v>N</v>
      </c>
    </row>
    <row r="2995" spans="1:53">
      <c r="A2995" t="s">
        <v>53</v>
      </c>
      <c r="B2995" t="s">
        <v>54</v>
      </c>
      <c r="C2995" t="s">
        <v>89</v>
      </c>
      <c r="D2995">
        <v>2020</v>
      </c>
      <c r="E2995" t="s">
        <v>7708</v>
      </c>
      <c r="F2995" t="s">
        <v>7708</v>
      </c>
      <c r="G2995" t="s">
        <v>7709</v>
      </c>
      <c r="J2995" t="s">
        <v>101</v>
      </c>
      <c r="K2995" t="s">
        <v>93</v>
      </c>
      <c r="L2995" s="5">
        <v>0</v>
      </c>
      <c r="M2995" s="5">
        <v>0</v>
      </c>
      <c r="N2995" s="5">
        <f t="shared" si="506"/>
        <v>0</v>
      </c>
      <c r="O2995" s="5">
        <v>0</v>
      </c>
      <c r="P2995" s="5">
        <v>0</v>
      </c>
      <c r="Q2995" s="5">
        <f t="shared" si="507"/>
        <v>0</v>
      </c>
      <c r="R2995" s="5">
        <v>0</v>
      </c>
      <c r="S2995" s="5">
        <v>1</v>
      </c>
      <c r="T2995" s="5">
        <f t="shared" si="508"/>
        <v>1</v>
      </c>
      <c r="U2995" s="5">
        <v>0</v>
      </c>
      <c r="V2995" s="5">
        <v>1</v>
      </c>
      <c r="W2995" s="5">
        <v>0</v>
      </c>
      <c r="X2995" s="5">
        <v>0</v>
      </c>
      <c r="Y2995" s="5">
        <f t="shared" si="511"/>
        <v>0</v>
      </c>
      <c r="Z2995" s="5">
        <v>0</v>
      </c>
      <c r="AA2995" s="5">
        <v>0</v>
      </c>
      <c r="AB2995" s="5">
        <f t="shared" si="512"/>
        <v>0</v>
      </c>
      <c r="AC2995" s="5">
        <v>0</v>
      </c>
      <c r="AD2995" s="5">
        <v>1</v>
      </c>
      <c r="AE2995" s="5">
        <f t="shared" si="513"/>
        <v>1</v>
      </c>
      <c r="AF2995" s="5">
        <v>0</v>
      </c>
      <c r="AG2995" s="6">
        <v>43900</v>
      </c>
      <c r="AH2995" s="5">
        <v>1</v>
      </c>
      <c r="AI2995" s="5">
        <v>0</v>
      </c>
      <c r="AJ2995" s="5">
        <v>0</v>
      </c>
      <c r="AK2995" s="5">
        <f t="shared" si="514"/>
        <v>0</v>
      </c>
      <c r="AL2995" s="5">
        <v>0</v>
      </c>
      <c r="AM2995" s="5">
        <v>0</v>
      </c>
      <c r="AN2995" s="5">
        <f t="shared" si="515"/>
        <v>0</v>
      </c>
      <c r="AO2995" s="5">
        <v>0</v>
      </c>
      <c r="AP2995" s="5">
        <v>1</v>
      </c>
      <c r="AQ2995" s="5">
        <f t="shared" si="516"/>
        <v>1</v>
      </c>
      <c r="AR2995" s="5">
        <v>0</v>
      </c>
      <c r="AS2995" s="6">
        <v>44074</v>
      </c>
      <c r="AT2995" s="5">
        <v>1</v>
      </c>
      <c r="AU2995" s="5">
        <v>0</v>
      </c>
      <c r="AV2995" t="str">
        <f t="shared" si="509"/>
        <v>N</v>
      </c>
      <c r="AW2995" t="s">
        <v>60</v>
      </c>
      <c r="AX2995" t="s">
        <v>61</v>
      </c>
      <c r="AY2995" t="s">
        <v>2655</v>
      </c>
      <c r="AZ2995" t="s">
        <v>2655</v>
      </c>
      <c r="BA2995" t="str">
        <f t="shared" si="510"/>
        <v>N</v>
      </c>
    </row>
    <row r="2996" spans="1:53">
      <c r="A2996" t="s">
        <v>53</v>
      </c>
      <c r="B2996" t="s">
        <v>54</v>
      </c>
      <c r="C2996" t="s">
        <v>89</v>
      </c>
      <c r="D2996">
        <v>2020</v>
      </c>
      <c r="E2996" t="s">
        <v>7710</v>
      </c>
      <c r="F2996" t="s">
        <v>7710</v>
      </c>
      <c r="G2996" t="s">
        <v>7711</v>
      </c>
      <c r="J2996" t="s">
        <v>101</v>
      </c>
      <c r="K2996" t="s">
        <v>93</v>
      </c>
      <c r="L2996" s="5">
        <v>0</v>
      </c>
      <c r="M2996" s="5">
        <v>0</v>
      </c>
      <c r="N2996" s="5">
        <f t="shared" si="506"/>
        <v>0</v>
      </c>
      <c r="O2996" s="5">
        <v>0</v>
      </c>
      <c r="P2996" s="5">
        <v>0</v>
      </c>
      <c r="Q2996" s="5">
        <f t="shared" si="507"/>
        <v>0</v>
      </c>
      <c r="R2996" s="5">
        <v>0</v>
      </c>
      <c r="S2996" s="5">
        <v>1</v>
      </c>
      <c r="T2996" s="5">
        <f t="shared" si="508"/>
        <v>1</v>
      </c>
      <c r="U2996" s="5">
        <v>0</v>
      </c>
      <c r="V2996" s="5">
        <v>1</v>
      </c>
      <c r="W2996" s="5">
        <v>0</v>
      </c>
      <c r="X2996" s="5">
        <v>0</v>
      </c>
      <c r="Y2996" s="5">
        <f t="shared" si="511"/>
        <v>0</v>
      </c>
      <c r="Z2996" s="5">
        <v>0</v>
      </c>
      <c r="AA2996" s="5">
        <v>0</v>
      </c>
      <c r="AB2996" s="5">
        <f t="shared" si="512"/>
        <v>0</v>
      </c>
      <c r="AC2996" s="5">
        <v>0</v>
      </c>
      <c r="AD2996" s="5">
        <v>1</v>
      </c>
      <c r="AE2996" s="5">
        <f t="shared" si="513"/>
        <v>1</v>
      </c>
      <c r="AF2996" s="5">
        <v>0</v>
      </c>
      <c r="AG2996" s="6">
        <v>43902</v>
      </c>
      <c r="AH2996" s="5">
        <v>1</v>
      </c>
      <c r="AI2996" s="5">
        <v>0</v>
      </c>
      <c r="AJ2996" s="5">
        <v>0</v>
      </c>
      <c r="AK2996" s="5">
        <f t="shared" si="514"/>
        <v>0</v>
      </c>
      <c r="AL2996" s="5">
        <v>0</v>
      </c>
      <c r="AM2996" s="5">
        <v>0</v>
      </c>
      <c r="AN2996" s="5">
        <f t="shared" si="515"/>
        <v>0</v>
      </c>
      <c r="AO2996" s="5">
        <v>0</v>
      </c>
      <c r="AP2996" s="5">
        <v>1</v>
      </c>
      <c r="AQ2996" s="5">
        <f t="shared" si="516"/>
        <v>1</v>
      </c>
      <c r="AR2996" s="5">
        <v>0</v>
      </c>
      <c r="AS2996" s="6">
        <v>44099</v>
      </c>
      <c r="AT2996" s="5">
        <v>1</v>
      </c>
      <c r="AU2996" s="5">
        <v>0</v>
      </c>
      <c r="AV2996" t="str">
        <f t="shared" si="509"/>
        <v>N</v>
      </c>
      <c r="AW2996" t="s">
        <v>60</v>
      </c>
      <c r="AX2996" t="s">
        <v>61</v>
      </c>
      <c r="AY2996" t="s">
        <v>2655</v>
      </c>
      <c r="AZ2996" t="s">
        <v>2655</v>
      </c>
      <c r="BA2996" t="str">
        <f t="shared" si="510"/>
        <v>N</v>
      </c>
    </row>
    <row r="2997" spans="1:53">
      <c r="A2997" t="s">
        <v>53</v>
      </c>
      <c r="B2997" t="s">
        <v>54</v>
      </c>
      <c r="C2997" t="s">
        <v>89</v>
      </c>
      <c r="D2997">
        <v>2020</v>
      </c>
      <c r="E2997" t="s">
        <v>7712</v>
      </c>
      <c r="F2997" t="s">
        <v>7712</v>
      </c>
      <c r="G2997" t="s">
        <v>7713</v>
      </c>
      <c r="J2997" t="s">
        <v>101</v>
      </c>
      <c r="K2997" t="s">
        <v>93</v>
      </c>
      <c r="L2997" s="5">
        <v>0</v>
      </c>
      <c r="M2997" s="5">
        <v>0</v>
      </c>
      <c r="N2997" s="5">
        <f t="shared" si="506"/>
        <v>0</v>
      </c>
      <c r="O2997" s="5">
        <v>0</v>
      </c>
      <c r="P2997" s="5">
        <v>0</v>
      </c>
      <c r="Q2997" s="5">
        <f t="shared" si="507"/>
        <v>0</v>
      </c>
      <c r="R2997" s="5">
        <v>0</v>
      </c>
      <c r="S2997" s="5">
        <v>1</v>
      </c>
      <c r="T2997" s="5">
        <f t="shared" si="508"/>
        <v>1</v>
      </c>
      <c r="U2997" s="5">
        <v>0</v>
      </c>
      <c r="V2997" s="5">
        <v>1</v>
      </c>
      <c r="W2997" s="5">
        <v>0</v>
      </c>
      <c r="X2997" s="5">
        <v>0</v>
      </c>
      <c r="Y2997" s="5">
        <f t="shared" si="511"/>
        <v>0</v>
      </c>
      <c r="Z2997" s="5">
        <v>0</v>
      </c>
      <c r="AA2997" s="5">
        <v>0</v>
      </c>
      <c r="AB2997" s="5">
        <f t="shared" si="512"/>
        <v>0</v>
      </c>
      <c r="AC2997" s="5">
        <v>0</v>
      </c>
      <c r="AD2997" s="5">
        <v>1</v>
      </c>
      <c r="AE2997" s="5">
        <f t="shared" si="513"/>
        <v>1</v>
      </c>
      <c r="AF2997" s="5">
        <v>0</v>
      </c>
      <c r="AG2997" s="6">
        <v>43900</v>
      </c>
      <c r="AH2997" s="5">
        <v>1</v>
      </c>
      <c r="AI2997" s="5">
        <v>0</v>
      </c>
      <c r="AJ2997" s="5">
        <v>0</v>
      </c>
      <c r="AK2997" s="5">
        <f t="shared" si="514"/>
        <v>0</v>
      </c>
      <c r="AL2997" s="5">
        <v>0</v>
      </c>
      <c r="AM2997" s="5">
        <v>0</v>
      </c>
      <c r="AN2997" s="5">
        <f t="shared" si="515"/>
        <v>0</v>
      </c>
      <c r="AO2997" s="5">
        <v>0</v>
      </c>
      <c r="AP2997" s="5">
        <v>1</v>
      </c>
      <c r="AQ2997" s="5">
        <f t="shared" si="516"/>
        <v>1</v>
      </c>
      <c r="AR2997" s="5">
        <v>0</v>
      </c>
      <c r="AS2997" s="6">
        <v>44077</v>
      </c>
      <c r="AT2997" s="5">
        <v>1</v>
      </c>
      <c r="AU2997" s="5">
        <v>0</v>
      </c>
      <c r="AV2997" t="str">
        <f t="shared" si="509"/>
        <v>N</v>
      </c>
      <c r="AW2997" t="s">
        <v>60</v>
      </c>
      <c r="AX2997" t="s">
        <v>61</v>
      </c>
      <c r="AY2997" t="s">
        <v>2655</v>
      </c>
      <c r="AZ2997" t="s">
        <v>2655</v>
      </c>
      <c r="BA2997" t="str">
        <f t="shared" si="510"/>
        <v>N</v>
      </c>
    </row>
    <row r="2998" spans="1:53">
      <c r="A2998" t="s">
        <v>53</v>
      </c>
      <c r="B2998" t="s">
        <v>54</v>
      </c>
      <c r="C2998" t="s">
        <v>89</v>
      </c>
      <c r="D2998">
        <v>2020</v>
      </c>
      <c r="E2998" t="s">
        <v>7714</v>
      </c>
      <c r="F2998" t="s">
        <v>7714</v>
      </c>
      <c r="G2998" t="s">
        <v>7715</v>
      </c>
      <c r="J2998" t="s">
        <v>101</v>
      </c>
      <c r="K2998" t="s">
        <v>93</v>
      </c>
      <c r="L2998" s="5">
        <v>0</v>
      </c>
      <c r="M2998" s="5">
        <v>0</v>
      </c>
      <c r="N2998" s="5">
        <f t="shared" si="506"/>
        <v>0</v>
      </c>
      <c r="O2998" s="5">
        <v>0</v>
      </c>
      <c r="P2998" s="5">
        <v>0</v>
      </c>
      <c r="Q2998" s="5">
        <f t="shared" si="507"/>
        <v>0</v>
      </c>
      <c r="R2998" s="5">
        <v>0</v>
      </c>
      <c r="S2998" s="5">
        <v>1</v>
      </c>
      <c r="T2998" s="5">
        <f t="shared" si="508"/>
        <v>1</v>
      </c>
      <c r="U2998" s="5">
        <v>0</v>
      </c>
      <c r="V2998" s="5">
        <v>1</v>
      </c>
      <c r="W2998" s="5">
        <v>0</v>
      </c>
      <c r="X2998" s="5">
        <v>0</v>
      </c>
      <c r="Y2998" s="5">
        <f t="shared" si="511"/>
        <v>0</v>
      </c>
      <c r="Z2998" s="5">
        <v>0</v>
      </c>
      <c r="AA2998" s="5">
        <v>0</v>
      </c>
      <c r="AB2998" s="5">
        <f t="shared" si="512"/>
        <v>0</v>
      </c>
      <c r="AC2998" s="5">
        <v>0</v>
      </c>
      <c r="AD2998" s="5">
        <v>1</v>
      </c>
      <c r="AE2998" s="5">
        <f t="shared" si="513"/>
        <v>1</v>
      </c>
      <c r="AF2998" s="5">
        <v>0</v>
      </c>
      <c r="AG2998" s="6">
        <v>43879</v>
      </c>
      <c r="AH2998" s="5">
        <v>1</v>
      </c>
      <c r="AI2998" s="5">
        <v>0</v>
      </c>
      <c r="AJ2998" s="5">
        <v>0</v>
      </c>
      <c r="AK2998" s="5">
        <f t="shared" si="514"/>
        <v>0</v>
      </c>
      <c r="AL2998" s="5">
        <v>0</v>
      </c>
      <c r="AM2998" s="5">
        <v>0</v>
      </c>
      <c r="AN2998" s="5">
        <f t="shared" si="515"/>
        <v>0</v>
      </c>
      <c r="AO2998" s="5">
        <v>0</v>
      </c>
      <c r="AP2998" s="5">
        <v>1</v>
      </c>
      <c r="AQ2998" s="5">
        <f t="shared" si="516"/>
        <v>1</v>
      </c>
      <c r="AR2998" s="5">
        <v>0</v>
      </c>
      <c r="AS2998" s="6">
        <v>44056</v>
      </c>
      <c r="AT2998" s="5">
        <v>1</v>
      </c>
      <c r="AU2998" s="5">
        <v>0</v>
      </c>
      <c r="AV2998" t="str">
        <f t="shared" si="509"/>
        <v>N</v>
      </c>
      <c r="AW2998" t="s">
        <v>60</v>
      </c>
      <c r="AX2998" t="s">
        <v>61</v>
      </c>
      <c r="AY2998" t="s">
        <v>2655</v>
      </c>
      <c r="AZ2998" t="s">
        <v>2655</v>
      </c>
      <c r="BA2998" t="str">
        <f t="shared" si="510"/>
        <v>N</v>
      </c>
    </row>
    <row r="2999" spans="1:53">
      <c r="A2999" t="s">
        <v>53</v>
      </c>
      <c r="B2999" t="s">
        <v>54</v>
      </c>
      <c r="C2999" t="s">
        <v>89</v>
      </c>
      <c r="D2999">
        <v>2020</v>
      </c>
      <c r="E2999" t="s">
        <v>7716</v>
      </c>
      <c r="F2999" t="s">
        <v>7716</v>
      </c>
      <c r="G2999" t="s">
        <v>7717</v>
      </c>
      <c r="J2999" t="s">
        <v>101</v>
      </c>
      <c r="K2999" t="s">
        <v>93</v>
      </c>
      <c r="L2999" s="5">
        <v>0</v>
      </c>
      <c r="M2999" s="5">
        <v>0</v>
      </c>
      <c r="N2999" s="5">
        <f t="shared" si="506"/>
        <v>0</v>
      </c>
      <c r="O2999" s="5">
        <v>0</v>
      </c>
      <c r="P2999" s="5">
        <v>0</v>
      </c>
      <c r="Q2999" s="5">
        <f t="shared" si="507"/>
        <v>0</v>
      </c>
      <c r="R2999" s="5">
        <v>0</v>
      </c>
      <c r="S2999" s="5">
        <v>1</v>
      </c>
      <c r="T2999" s="5">
        <f t="shared" si="508"/>
        <v>1</v>
      </c>
      <c r="U2999" s="5">
        <v>0</v>
      </c>
      <c r="V2999" s="5">
        <v>1</v>
      </c>
      <c r="W2999" s="5">
        <v>0</v>
      </c>
      <c r="X2999" s="5">
        <v>0</v>
      </c>
      <c r="Y2999" s="5">
        <f t="shared" si="511"/>
        <v>0</v>
      </c>
      <c r="Z2999" s="5">
        <v>0</v>
      </c>
      <c r="AA2999" s="5">
        <v>0</v>
      </c>
      <c r="AB2999" s="5">
        <f t="shared" si="512"/>
        <v>0</v>
      </c>
      <c r="AC2999" s="5">
        <v>0</v>
      </c>
      <c r="AD2999" s="5">
        <v>1</v>
      </c>
      <c r="AE2999" s="5">
        <f t="shared" si="513"/>
        <v>1</v>
      </c>
      <c r="AF2999" s="5">
        <v>0</v>
      </c>
      <c r="AG2999" s="6">
        <v>43969</v>
      </c>
      <c r="AH2999" s="5">
        <v>1</v>
      </c>
      <c r="AI2999" s="5">
        <v>0</v>
      </c>
      <c r="AJ2999" s="5">
        <v>0</v>
      </c>
      <c r="AK2999" s="5">
        <f t="shared" si="514"/>
        <v>0</v>
      </c>
      <c r="AL2999" s="5">
        <v>0</v>
      </c>
      <c r="AM2999" s="5">
        <v>0</v>
      </c>
      <c r="AN2999" s="5">
        <f t="shared" si="515"/>
        <v>0</v>
      </c>
      <c r="AO2999" s="5">
        <v>0</v>
      </c>
      <c r="AP2999" s="5">
        <v>1</v>
      </c>
      <c r="AQ2999" s="5">
        <f t="shared" si="516"/>
        <v>1</v>
      </c>
      <c r="AR2999" s="5">
        <v>0</v>
      </c>
      <c r="AS2999" s="6">
        <v>44155</v>
      </c>
      <c r="AT2999" s="5">
        <v>1</v>
      </c>
      <c r="AU2999" s="5">
        <v>0</v>
      </c>
      <c r="AV2999" t="str">
        <f t="shared" si="509"/>
        <v>N</v>
      </c>
      <c r="AW2999" t="s">
        <v>60</v>
      </c>
      <c r="AX2999" t="s">
        <v>61</v>
      </c>
      <c r="AY2999" t="s">
        <v>2655</v>
      </c>
      <c r="AZ2999" t="s">
        <v>2655</v>
      </c>
      <c r="BA2999" t="str">
        <f t="shared" si="510"/>
        <v>N</v>
      </c>
    </row>
    <row r="3000" spans="1:53">
      <c r="A3000" t="s">
        <v>53</v>
      </c>
      <c r="B3000" t="s">
        <v>54</v>
      </c>
      <c r="C3000" t="s">
        <v>89</v>
      </c>
      <c r="D3000">
        <v>2020</v>
      </c>
      <c r="E3000" t="s">
        <v>7718</v>
      </c>
      <c r="F3000" t="s">
        <v>7718</v>
      </c>
      <c r="G3000" t="s">
        <v>7719</v>
      </c>
      <c r="J3000" t="s">
        <v>101</v>
      </c>
      <c r="K3000" t="s">
        <v>93</v>
      </c>
      <c r="L3000" s="5">
        <v>0</v>
      </c>
      <c r="M3000" s="5">
        <v>0</v>
      </c>
      <c r="N3000" s="5">
        <f t="shared" si="506"/>
        <v>0</v>
      </c>
      <c r="O3000" s="5">
        <v>0</v>
      </c>
      <c r="P3000" s="5">
        <v>0</v>
      </c>
      <c r="Q3000" s="5">
        <f t="shared" si="507"/>
        <v>0</v>
      </c>
      <c r="R3000" s="5">
        <v>0</v>
      </c>
      <c r="S3000" s="5">
        <v>1</v>
      </c>
      <c r="T3000" s="5">
        <f t="shared" si="508"/>
        <v>1</v>
      </c>
      <c r="U3000" s="5">
        <v>0</v>
      </c>
      <c r="V3000" s="5">
        <v>1</v>
      </c>
      <c r="W3000" s="5">
        <v>0</v>
      </c>
      <c r="X3000" s="5">
        <v>0</v>
      </c>
      <c r="Y3000" s="5">
        <f t="shared" si="511"/>
        <v>0</v>
      </c>
      <c r="Z3000" s="5">
        <v>0</v>
      </c>
      <c r="AA3000" s="5">
        <v>0</v>
      </c>
      <c r="AB3000" s="5">
        <f t="shared" si="512"/>
        <v>0</v>
      </c>
      <c r="AC3000" s="5">
        <v>0</v>
      </c>
      <c r="AD3000" s="5">
        <v>1</v>
      </c>
      <c r="AE3000" s="5">
        <f t="shared" si="513"/>
        <v>1</v>
      </c>
      <c r="AF3000" s="5">
        <v>0</v>
      </c>
      <c r="AG3000" s="6">
        <v>43960</v>
      </c>
      <c r="AH3000" s="5">
        <v>1</v>
      </c>
      <c r="AI3000" s="5">
        <v>0</v>
      </c>
      <c r="AJ3000" s="5">
        <v>0</v>
      </c>
      <c r="AK3000" s="5">
        <f t="shared" si="514"/>
        <v>0</v>
      </c>
      <c r="AL3000" s="5">
        <v>0</v>
      </c>
      <c r="AM3000" s="5">
        <v>0</v>
      </c>
      <c r="AN3000" s="5">
        <f t="shared" si="515"/>
        <v>0</v>
      </c>
      <c r="AO3000" s="5">
        <v>0</v>
      </c>
      <c r="AP3000" s="5">
        <v>1</v>
      </c>
      <c r="AQ3000" s="5">
        <f t="shared" si="516"/>
        <v>1</v>
      </c>
      <c r="AR3000" s="5">
        <v>0</v>
      </c>
      <c r="AS3000" s="6">
        <v>44133</v>
      </c>
      <c r="AT3000" s="5">
        <v>1</v>
      </c>
      <c r="AU3000" s="5">
        <v>0</v>
      </c>
      <c r="AV3000" t="str">
        <f t="shared" si="509"/>
        <v>N</v>
      </c>
      <c r="AW3000" t="s">
        <v>60</v>
      </c>
      <c r="AX3000" t="s">
        <v>61</v>
      </c>
      <c r="AY3000" t="s">
        <v>2655</v>
      </c>
      <c r="AZ3000" t="s">
        <v>2655</v>
      </c>
      <c r="BA3000" t="str">
        <f t="shared" si="510"/>
        <v>N</v>
      </c>
    </row>
    <row r="3001" spans="1:53">
      <c r="A3001" t="s">
        <v>53</v>
      </c>
      <c r="B3001" t="s">
        <v>54</v>
      </c>
      <c r="C3001" t="s">
        <v>89</v>
      </c>
      <c r="D3001">
        <v>2020</v>
      </c>
      <c r="E3001" t="s">
        <v>7720</v>
      </c>
      <c r="F3001" t="s">
        <v>7720</v>
      </c>
      <c r="G3001" t="s">
        <v>7721</v>
      </c>
      <c r="J3001" t="s">
        <v>101</v>
      </c>
      <c r="K3001" t="s">
        <v>93</v>
      </c>
      <c r="L3001" s="5">
        <v>0</v>
      </c>
      <c r="M3001" s="5">
        <v>0</v>
      </c>
      <c r="N3001" s="5">
        <f t="shared" si="506"/>
        <v>0</v>
      </c>
      <c r="O3001" s="5">
        <v>0</v>
      </c>
      <c r="P3001" s="5">
        <v>0</v>
      </c>
      <c r="Q3001" s="5">
        <f t="shared" si="507"/>
        <v>0</v>
      </c>
      <c r="R3001" s="5">
        <v>0</v>
      </c>
      <c r="S3001" s="5">
        <v>1</v>
      </c>
      <c r="T3001" s="5">
        <f t="shared" si="508"/>
        <v>1</v>
      </c>
      <c r="U3001" s="5">
        <v>0</v>
      </c>
      <c r="V3001" s="5">
        <v>1</v>
      </c>
      <c r="W3001" s="5">
        <v>0</v>
      </c>
      <c r="X3001" s="5">
        <v>0</v>
      </c>
      <c r="Y3001" s="5">
        <f t="shared" si="511"/>
        <v>0</v>
      </c>
      <c r="Z3001" s="5">
        <v>0</v>
      </c>
      <c r="AA3001" s="5">
        <v>0</v>
      </c>
      <c r="AB3001" s="5">
        <f t="shared" si="512"/>
        <v>0</v>
      </c>
      <c r="AC3001" s="5">
        <v>0</v>
      </c>
      <c r="AD3001" s="5">
        <v>1</v>
      </c>
      <c r="AE3001" s="5">
        <f t="shared" si="513"/>
        <v>1</v>
      </c>
      <c r="AF3001" s="5">
        <v>0</v>
      </c>
      <c r="AG3001" s="6">
        <v>44021</v>
      </c>
      <c r="AH3001" s="5">
        <v>1</v>
      </c>
      <c r="AI3001" s="5">
        <v>0</v>
      </c>
      <c r="AJ3001" s="5">
        <v>0</v>
      </c>
      <c r="AK3001" s="5">
        <f t="shared" si="514"/>
        <v>0</v>
      </c>
      <c r="AL3001" s="5">
        <v>0</v>
      </c>
      <c r="AM3001" s="5">
        <v>0</v>
      </c>
      <c r="AN3001" s="5">
        <f t="shared" si="515"/>
        <v>0</v>
      </c>
      <c r="AO3001" s="5">
        <v>0</v>
      </c>
      <c r="AP3001" s="5">
        <v>1</v>
      </c>
      <c r="AQ3001" s="5">
        <f t="shared" si="516"/>
        <v>1</v>
      </c>
      <c r="AR3001" s="5">
        <v>0</v>
      </c>
      <c r="AS3001" s="6">
        <v>44183</v>
      </c>
      <c r="AT3001" s="5">
        <v>1</v>
      </c>
      <c r="AU3001" s="5">
        <v>0</v>
      </c>
      <c r="AV3001" t="str">
        <f t="shared" si="509"/>
        <v>N</v>
      </c>
      <c r="AW3001" t="s">
        <v>60</v>
      </c>
      <c r="AX3001" t="s">
        <v>61</v>
      </c>
      <c r="AY3001" t="s">
        <v>2655</v>
      </c>
      <c r="AZ3001" t="s">
        <v>2655</v>
      </c>
      <c r="BA3001" t="str">
        <f t="shared" si="510"/>
        <v>N</v>
      </c>
    </row>
    <row r="3002" spans="1:53">
      <c r="A3002" t="s">
        <v>53</v>
      </c>
      <c r="B3002" t="s">
        <v>54</v>
      </c>
      <c r="C3002" t="s">
        <v>89</v>
      </c>
      <c r="D3002">
        <v>2020</v>
      </c>
      <c r="E3002" t="s">
        <v>7722</v>
      </c>
      <c r="F3002" t="s">
        <v>7722</v>
      </c>
      <c r="G3002" t="s">
        <v>7723</v>
      </c>
      <c r="J3002" t="s">
        <v>101</v>
      </c>
      <c r="K3002" t="s">
        <v>93</v>
      </c>
      <c r="L3002" s="5">
        <v>0</v>
      </c>
      <c r="M3002" s="5">
        <v>0</v>
      </c>
      <c r="N3002" s="5">
        <f t="shared" si="506"/>
        <v>0</v>
      </c>
      <c r="O3002" s="5">
        <v>0</v>
      </c>
      <c r="P3002" s="5">
        <v>0</v>
      </c>
      <c r="Q3002" s="5">
        <f t="shared" si="507"/>
        <v>0</v>
      </c>
      <c r="R3002" s="5">
        <v>0</v>
      </c>
      <c r="S3002" s="5">
        <v>1</v>
      </c>
      <c r="T3002" s="5">
        <f t="shared" si="508"/>
        <v>1</v>
      </c>
      <c r="U3002" s="5">
        <v>0</v>
      </c>
      <c r="V3002" s="5">
        <v>1</v>
      </c>
      <c r="W3002" s="5">
        <v>0</v>
      </c>
      <c r="X3002" s="5">
        <v>0</v>
      </c>
      <c r="Y3002" s="5">
        <f t="shared" si="511"/>
        <v>0</v>
      </c>
      <c r="Z3002" s="5">
        <v>0</v>
      </c>
      <c r="AA3002" s="5">
        <v>0</v>
      </c>
      <c r="AB3002" s="5">
        <f t="shared" si="512"/>
        <v>0</v>
      </c>
      <c r="AC3002" s="5">
        <v>0</v>
      </c>
      <c r="AD3002" s="5">
        <v>1</v>
      </c>
      <c r="AE3002" s="5">
        <f t="shared" si="513"/>
        <v>1</v>
      </c>
      <c r="AF3002" s="5">
        <v>0</v>
      </c>
      <c r="AG3002" s="6">
        <v>43853</v>
      </c>
      <c r="AH3002" s="5">
        <v>1</v>
      </c>
      <c r="AI3002" s="5">
        <v>0</v>
      </c>
      <c r="AJ3002" s="5">
        <v>0</v>
      </c>
      <c r="AK3002" s="5">
        <f t="shared" si="514"/>
        <v>0</v>
      </c>
      <c r="AL3002" s="5">
        <v>0</v>
      </c>
      <c r="AM3002" s="5">
        <v>0</v>
      </c>
      <c r="AN3002" s="5">
        <f t="shared" si="515"/>
        <v>0</v>
      </c>
      <c r="AO3002" s="5">
        <v>0</v>
      </c>
      <c r="AP3002" s="5">
        <v>1</v>
      </c>
      <c r="AQ3002" s="5">
        <f t="shared" si="516"/>
        <v>1</v>
      </c>
      <c r="AR3002" s="5">
        <v>0</v>
      </c>
      <c r="AS3002" s="6">
        <v>44028</v>
      </c>
      <c r="AT3002" s="5">
        <v>1</v>
      </c>
      <c r="AU3002" s="5">
        <v>0</v>
      </c>
      <c r="AV3002" t="str">
        <f t="shared" si="509"/>
        <v>N</v>
      </c>
      <c r="AW3002" t="s">
        <v>60</v>
      </c>
      <c r="AX3002" t="s">
        <v>61</v>
      </c>
      <c r="AY3002" t="s">
        <v>2655</v>
      </c>
      <c r="AZ3002" t="s">
        <v>2655</v>
      </c>
      <c r="BA3002" t="str">
        <f t="shared" si="510"/>
        <v>N</v>
      </c>
    </row>
    <row r="3003" spans="1:53">
      <c r="A3003" t="s">
        <v>53</v>
      </c>
      <c r="B3003" t="s">
        <v>54</v>
      </c>
      <c r="C3003" t="s">
        <v>89</v>
      </c>
      <c r="D3003">
        <v>2020</v>
      </c>
      <c r="E3003" t="s">
        <v>7724</v>
      </c>
      <c r="F3003" t="s">
        <v>7724</v>
      </c>
      <c r="G3003" t="s">
        <v>7725</v>
      </c>
      <c r="J3003" t="s">
        <v>101</v>
      </c>
      <c r="K3003" t="s">
        <v>93</v>
      </c>
      <c r="L3003" s="5">
        <v>0</v>
      </c>
      <c r="M3003" s="5">
        <v>0</v>
      </c>
      <c r="N3003" s="5">
        <f t="shared" si="506"/>
        <v>0</v>
      </c>
      <c r="O3003" s="5">
        <v>0</v>
      </c>
      <c r="P3003" s="5">
        <v>0</v>
      </c>
      <c r="Q3003" s="5">
        <f t="shared" si="507"/>
        <v>0</v>
      </c>
      <c r="R3003" s="5">
        <v>0</v>
      </c>
      <c r="S3003" s="5">
        <v>1</v>
      </c>
      <c r="T3003" s="5">
        <f t="shared" si="508"/>
        <v>1</v>
      </c>
      <c r="U3003" s="5">
        <v>0</v>
      </c>
      <c r="V3003" s="5">
        <v>1</v>
      </c>
      <c r="W3003" s="5">
        <v>0</v>
      </c>
      <c r="X3003" s="5">
        <v>0</v>
      </c>
      <c r="Y3003" s="5">
        <f t="shared" si="511"/>
        <v>0</v>
      </c>
      <c r="Z3003" s="5">
        <v>0</v>
      </c>
      <c r="AA3003" s="5">
        <v>0</v>
      </c>
      <c r="AB3003" s="5">
        <f t="shared" si="512"/>
        <v>0</v>
      </c>
      <c r="AC3003" s="5">
        <v>0</v>
      </c>
      <c r="AD3003" s="5">
        <v>1</v>
      </c>
      <c r="AE3003" s="5">
        <f t="shared" si="513"/>
        <v>1</v>
      </c>
      <c r="AF3003" s="5">
        <v>0</v>
      </c>
      <c r="AG3003" s="6">
        <v>44021</v>
      </c>
      <c r="AH3003" s="5">
        <v>1</v>
      </c>
      <c r="AI3003" s="5">
        <v>0</v>
      </c>
      <c r="AJ3003" s="5">
        <v>0</v>
      </c>
      <c r="AK3003" s="5">
        <f t="shared" si="514"/>
        <v>0</v>
      </c>
      <c r="AL3003" s="5">
        <v>0</v>
      </c>
      <c r="AM3003" s="5">
        <v>0</v>
      </c>
      <c r="AN3003" s="5">
        <f t="shared" si="515"/>
        <v>0</v>
      </c>
      <c r="AO3003" s="5">
        <v>0</v>
      </c>
      <c r="AP3003" s="5">
        <v>1</v>
      </c>
      <c r="AQ3003" s="5">
        <f t="shared" si="516"/>
        <v>1</v>
      </c>
      <c r="AR3003" s="5">
        <v>0</v>
      </c>
      <c r="AS3003" s="6">
        <v>44186</v>
      </c>
      <c r="AT3003" s="5">
        <v>1</v>
      </c>
      <c r="AU3003" s="5">
        <v>0</v>
      </c>
      <c r="AV3003" t="str">
        <f t="shared" si="509"/>
        <v>N</v>
      </c>
      <c r="AW3003" t="s">
        <v>60</v>
      </c>
      <c r="AX3003" t="s">
        <v>61</v>
      </c>
      <c r="AY3003" t="s">
        <v>2655</v>
      </c>
      <c r="AZ3003" t="s">
        <v>2655</v>
      </c>
      <c r="BA3003" t="str">
        <f t="shared" si="510"/>
        <v>N</v>
      </c>
    </row>
    <row r="3004" spans="1:53">
      <c r="A3004" t="s">
        <v>53</v>
      </c>
      <c r="B3004" t="s">
        <v>54</v>
      </c>
      <c r="C3004" t="s">
        <v>89</v>
      </c>
      <c r="D3004">
        <v>2020</v>
      </c>
      <c r="E3004" t="s">
        <v>7726</v>
      </c>
      <c r="F3004" t="s">
        <v>7726</v>
      </c>
      <c r="G3004" t="s">
        <v>7727</v>
      </c>
      <c r="J3004" t="s">
        <v>101</v>
      </c>
      <c r="K3004" t="s">
        <v>93</v>
      </c>
      <c r="L3004" s="5">
        <v>0</v>
      </c>
      <c r="M3004" s="5">
        <v>0</v>
      </c>
      <c r="N3004" s="5">
        <f t="shared" si="506"/>
        <v>0</v>
      </c>
      <c r="O3004" s="5">
        <v>0</v>
      </c>
      <c r="P3004" s="5">
        <v>0</v>
      </c>
      <c r="Q3004" s="5">
        <f t="shared" si="507"/>
        <v>0</v>
      </c>
      <c r="R3004" s="5">
        <v>0</v>
      </c>
      <c r="S3004" s="5">
        <v>1</v>
      </c>
      <c r="T3004" s="5">
        <f t="shared" si="508"/>
        <v>1</v>
      </c>
      <c r="U3004" s="5">
        <v>0</v>
      </c>
      <c r="V3004" s="5">
        <v>1</v>
      </c>
      <c r="W3004" s="5">
        <v>0</v>
      </c>
      <c r="X3004" s="5">
        <v>0</v>
      </c>
      <c r="Y3004" s="5">
        <f t="shared" si="511"/>
        <v>0</v>
      </c>
      <c r="Z3004" s="5">
        <v>0</v>
      </c>
      <c r="AA3004" s="5">
        <v>0</v>
      </c>
      <c r="AB3004" s="5">
        <f t="shared" si="512"/>
        <v>0</v>
      </c>
      <c r="AC3004" s="5">
        <v>0</v>
      </c>
      <c r="AD3004" s="5">
        <v>1</v>
      </c>
      <c r="AE3004" s="5">
        <f t="shared" si="513"/>
        <v>1</v>
      </c>
      <c r="AF3004" s="5">
        <v>0</v>
      </c>
      <c r="AG3004" s="6">
        <v>43925</v>
      </c>
      <c r="AH3004" s="5">
        <v>1</v>
      </c>
      <c r="AI3004" s="5">
        <v>0</v>
      </c>
      <c r="AJ3004" s="5">
        <v>0</v>
      </c>
      <c r="AK3004" s="5">
        <f t="shared" si="514"/>
        <v>0</v>
      </c>
      <c r="AL3004" s="5">
        <v>0</v>
      </c>
      <c r="AM3004" s="5">
        <v>0</v>
      </c>
      <c r="AN3004" s="5">
        <f t="shared" si="515"/>
        <v>0</v>
      </c>
      <c r="AO3004" s="5">
        <v>0</v>
      </c>
      <c r="AP3004" s="5">
        <v>1</v>
      </c>
      <c r="AQ3004" s="5">
        <f t="shared" si="516"/>
        <v>1</v>
      </c>
      <c r="AR3004" s="5">
        <v>0</v>
      </c>
      <c r="AS3004" s="6">
        <v>44111</v>
      </c>
      <c r="AT3004" s="5">
        <v>1</v>
      </c>
      <c r="AU3004" s="5">
        <v>0</v>
      </c>
      <c r="AV3004" t="str">
        <f t="shared" si="509"/>
        <v>N</v>
      </c>
      <c r="AW3004" t="s">
        <v>60</v>
      </c>
      <c r="AX3004" t="s">
        <v>61</v>
      </c>
      <c r="AY3004" t="s">
        <v>2655</v>
      </c>
      <c r="AZ3004" t="s">
        <v>2655</v>
      </c>
      <c r="BA3004" t="str">
        <f t="shared" si="510"/>
        <v>N</v>
      </c>
    </row>
    <row r="3005" spans="1:53">
      <c r="A3005" t="s">
        <v>53</v>
      </c>
      <c r="B3005" t="s">
        <v>54</v>
      </c>
      <c r="C3005" t="s">
        <v>89</v>
      </c>
      <c r="D3005">
        <v>2020</v>
      </c>
      <c r="E3005" t="s">
        <v>7728</v>
      </c>
      <c r="F3005" t="s">
        <v>7728</v>
      </c>
      <c r="G3005" t="s">
        <v>7729</v>
      </c>
      <c r="J3005" t="s">
        <v>101</v>
      </c>
      <c r="K3005" t="s">
        <v>93</v>
      </c>
      <c r="L3005" s="5">
        <v>0</v>
      </c>
      <c r="M3005" s="5">
        <v>0</v>
      </c>
      <c r="N3005" s="5">
        <f t="shared" si="506"/>
        <v>0</v>
      </c>
      <c r="O3005" s="5">
        <v>0</v>
      </c>
      <c r="P3005" s="5">
        <v>0</v>
      </c>
      <c r="Q3005" s="5">
        <f t="shared" si="507"/>
        <v>0</v>
      </c>
      <c r="R3005" s="5">
        <v>0</v>
      </c>
      <c r="S3005" s="5">
        <v>1</v>
      </c>
      <c r="T3005" s="5">
        <f t="shared" si="508"/>
        <v>1</v>
      </c>
      <c r="U3005" s="5">
        <v>0</v>
      </c>
      <c r="V3005" s="5">
        <v>1</v>
      </c>
      <c r="W3005" s="5">
        <v>0</v>
      </c>
      <c r="X3005" s="5">
        <v>0</v>
      </c>
      <c r="Y3005" s="5">
        <f t="shared" si="511"/>
        <v>0</v>
      </c>
      <c r="Z3005" s="5">
        <v>0</v>
      </c>
      <c r="AA3005" s="5">
        <v>0</v>
      </c>
      <c r="AB3005" s="5">
        <f t="shared" si="512"/>
        <v>0</v>
      </c>
      <c r="AC3005" s="5">
        <v>0</v>
      </c>
      <c r="AD3005" s="5">
        <v>1</v>
      </c>
      <c r="AE3005" s="5">
        <f t="shared" si="513"/>
        <v>1</v>
      </c>
      <c r="AF3005" s="5">
        <v>0</v>
      </c>
      <c r="AG3005" s="6">
        <v>43960</v>
      </c>
      <c r="AH3005" s="5">
        <v>1</v>
      </c>
      <c r="AI3005" s="5">
        <v>0</v>
      </c>
      <c r="AJ3005" s="5">
        <v>0</v>
      </c>
      <c r="AK3005" s="5">
        <f t="shared" si="514"/>
        <v>0</v>
      </c>
      <c r="AL3005" s="5">
        <v>0</v>
      </c>
      <c r="AM3005" s="5">
        <v>0</v>
      </c>
      <c r="AN3005" s="5">
        <f t="shared" si="515"/>
        <v>0</v>
      </c>
      <c r="AO3005" s="5">
        <v>0</v>
      </c>
      <c r="AP3005" s="5">
        <v>1</v>
      </c>
      <c r="AQ3005" s="5">
        <f t="shared" si="516"/>
        <v>1</v>
      </c>
      <c r="AR3005" s="5">
        <v>0</v>
      </c>
      <c r="AS3005" s="6">
        <v>44117</v>
      </c>
      <c r="AT3005" s="5">
        <v>1</v>
      </c>
      <c r="AU3005" s="5">
        <v>0</v>
      </c>
      <c r="AV3005" t="str">
        <f t="shared" si="509"/>
        <v>N</v>
      </c>
      <c r="AW3005" t="s">
        <v>60</v>
      </c>
      <c r="AX3005" t="s">
        <v>61</v>
      </c>
      <c r="AY3005" t="s">
        <v>2655</v>
      </c>
      <c r="AZ3005" t="s">
        <v>2655</v>
      </c>
      <c r="BA3005" t="str">
        <f t="shared" si="510"/>
        <v>N</v>
      </c>
    </row>
    <row r="3006" spans="1:53">
      <c r="A3006" t="s">
        <v>53</v>
      </c>
      <c r="B3006" t="s">
        <v>54</v>
      </c>
      <c r="C3006" t="s">
        <v>89</v>
      </c>
      <c r="D3006">
        <v>2020</v>
      </c>
      <c r="E3006" t="s">
        <v>7730</v>
      </c>
      <c r="F3006" t="s">
        <v>7730</v>
      </c>
      <c r="G3006" t="s">
        <v>7731</v>
      </c>
      <c r="J3006" t="s">
        <v>101</v>
      </c>
      <c r="K3006" t="s">
        <v>93</v>
      </c>
      <c r="L3006" s="5">
        <v>0</v>
      </c>
      <c r="M3006" s="5">
        <v>0</v>
      </c>
      <c r="N3006" s="5">
        <f t="shared" si="506"/>
        <v>0</v>
      </c>
      <c r="O3006" s="5">
        <v>0</v>
      </c>
      <c r="P3006" s="5">
        <v>0</v>
      </c>
      <c r="Q3006" s="5">
        <f t="shared" si="507"/>
        <v>0</v>
      </c>
      <c r="R3006" s="5">
        <v>0</v>
      </c>
      <c r="S3006" s="5">
        <v>1</v>
      </c>
      <c r="T3006" s="5">
        <f t="shared" si="508"/>
        <v>1</v>
      </c>
      <c r="U3006" s="5">
        <v>0</v>
      </c>
      <c r="V3006" s="5">
        <v>1</v>
      </c>
      <c r="W3006" s="5">
        <v>0</v>
      </c>
      <c r="X3006" s="5">
        <v>0</v>
      </c>
      <c r="Y3006" s="5">
        <f t="shared" si="511"/>
        <v>0</v>
      </c>
      <c r="Z3006" s="5">
        <v>0</v>
      </c>
      <c r="AA3006" s="5">
        <v>0</v>
      </c>
      <c r="AB3006" s="5">
        <f t="shared" si="512"/>
        <v>0</v>
      </c>
      <c r="AC3006" s="5">
        <v>0</v>
      </c>
      <c r="AD3006" s="5">
        <v>1</v>
      </c>
      <c r="AE3006" s="5">
        <f t="shared" si="513"/>
        <v>1</v>
      </c>
      <c r="AF3006" s="5">
        <v>0</v>
      </c>
      <c r="AG3006" s="6">
        <v>43902</v>
      </c>
      <c r="AH3006" s="5">
        <v>1</v>
      </c>
      <c r="AI3006" s="5">
        <v>0</v>
      </c>
      <c r="AJ3006" s="5">
        <v>0</v>
      </c>
      <c r="AK3006" s="5">
        <f t="shared" si="514"/>
        <v>0</v>
      </c>
      <c r="AL3006" s="5">
        <v>0</v>
      </c>
      <c r="AM3006" s="5">
        <v>0</v>
      </c>
      <c r="AN3006" s="5">
        <f t="shared" si="515"/>
        <v>0</v>
      </c>
      <c r="AO3006" s="5">
        <v>0</v>
      </c>
      <c r="AP3006" s="5">
        <v>1</v>
      </c>
      <c r="AQ3006" s="5">
        <f t="shared" si="516"/>
        <v>1</v>
      </c>
      <c r="AR3006" s="5">
        <v>0</v>
      </c>
      <c r="AS3006" s="6">
        <v>44099</v>
      </c>
      <c r="AT3006" s="5">
        <v>1</v>
      </c>
      <c r="AU3006" s="5">
        <v>0</v>
      </c>
      <c r="AV3006" t="str">
        <f t="shared" si="509"/>
        <v>N</v>
      </c>
      <c r="AW3006" t="s">
        <v>60</v>
      </c>
      <c r="AX3006" t="s">
        <v>61</v>
      </c>
      <c r="AY3006" t="s">
        <v>2655</v>
      </c>
      <c r="AZ3006" t="s">
        <v>2655</v>
      </c>
      <c r="BA3006" t="str">
        <f t="shared" si="510"/>
        <v>N</v>
      </c>
    </row>
    <row r="3007" spans="1:53">
      <c r="A3007" t="s">
        <v>53</v>
      </c>
      <c r="B3007" t="s">
        <v>54</v>
      </c>
      <c r="C3007" t="s">
        <v>89</v>
      </c>
      <c r="D3007">
        <v>2020</v>
      </c>
      <c r="E3007" t="s">
        <v>7732</v>
      </c>
      <c r="F3007" t="s">
        <v>7732</v>
      </c>
      <c r="G3007" t="s">
        <v>7733</v>
      </c>
      <c r="J3007" t="s">
        <v>101</v>
      </c>
      <c r="K3007" t="s">
        <v>93</v>
      </c>
      <c r="L3007" s="5">
        <v>0</v>
      </c>
      <c r="M3007" s="5">
        <v>0</v>
      </c>
      <c r="N3007" s="5">
        <f t="shared" si="506"/>
        <v>0</v>
      </c>
      <c r="O3007" s="5">
        <v>0</v>
      </c>
      <c r="P3007" s="5">
        <v>0</v>
      </c>
      <c r="Q3007" s="5">
        <f t="shared" si="507"/>
        <v>0</v>
      </c>
      <c r="R3007" s="5">
        <v>0</v>
      </c>
      <c r="S3007" s="5">
        <v>1</v>
      </c>
      <c r="T3007" s="5">
        <f t="shared" si="508"/>
        <v>1</v>
      </c>
      <c r="U3007" s="5">
        <v>0</v>
      </c>
      <c r="V3007" s="5">
        <v>1</v>
      </c>
      <c r="W3007" s="5">
        <v>0</v>
      </c>
      <c r="X3007" s="5">
        <v>0</v>
      </c>
      <c r="Y3007" s="5">
        <f t="shared" si="511"/>
        <v>0</v>
      </c>
      <c r="Z3007" s="5">
        <v>0</v>
      </c>
      <c r="AA3007" s="5">
        <v>0</v>
      </c>
      <c r="AB3007" s="5">
        <f t="shared" si="512"/>
        <v>0</v>
      </c>
      <c r="AC3007" s="5">
        <v>0</v>
      </c>
      <c r="AD3007" s="5">
        <v>1</v>
      </c>
      <c r="AE3007" s="5">
        <f t="shared" si="513"/>
        <v>1</v>
      </c>
      <c r="AF3007" s="5">
        <v>0</v>
      </c>
      <c r="AG3007" s="6">
        <v>43879</v>
      </c>
      <c r="AH3007" s="5">
        <v>1</v>
      </c>
      <c r="AI3007" s="5">
        <v>0</v>
      </c>
      <c r="AJ3007" s="5">
        <v>0</v>
      </c>
      <c r="AK3007" s="5">
        <f t="shared" si="514"/>
        <v>0</v>
      </c>
      <c r="AL3007" s="5">
        <v>0</v>
      </c>
      <c r="AM3007" s="5">
        <v>0</v>
      </c>
      <c r="AN3007" s="5">
        <f t="shared" si="515"/>
        <v>0</v>
      </c>
      <c r="AO3007" s="5">
        <v>0</v>
      </c>
      <c r="AP3007" s="5">
        <v>1</v>
      </c>
      <c r="AQ3007" s="5">
        <f t="shared" si="516"/>
        <v>1</v>
      </c>
      <c r="AR3007" s="5">
        <v>0</v>
      </c>
      <c r="AS3007" s="6">
        <v>44056</v>
      </c>
      <c r="AT3007" s="5">
        <v>1</v>
      </c>
      <c r="AU3007" s="5">
        <v>0</v>
      </c>
      <c r="AV3007" t="str">
        <f t="shared" si="509"/>
        <v>N</v>
      </c>
      <c r="AW3007" t="s">
        <v>60</v>
      </c>
      <c r="AX3007" t="s">
        <v>61</v>
      </c>
      <c r="AY3007" t="s">
        <v>2655</v>
      </c>
      <c r="AZ3007" t="s">
        <v>2655</v>
      </c>
      <c r="BA3007" t="str">
        <f t="shared" si="510"/>
        <v>N</v>
      </c>
    </row>
    <row r="3008" spans="1:53">
      <c r="A3008" t="s">
        <v>53</v>
      </c>
      <c r="B3008" t="s">
        <v>54</v>
      </c>
      <c r="C3008" t="s">
        <v>89</v>
      </c>
      <c r="D3008">
        <v>2020</v>
      </c>
      <c r="E3008" t="s">
        <v>7734</v>
      </c>
      <c r="F3008" t="s">
        <v>7734</v>
      </c>
      <c r="G3008" t="s">
        <v>7735</v>
      </c>
      <c r="J3008" t="s">
        <v>101</v>
      </c>
      <c r="K3008" t="s">
        <v>93</v>
      </c>
      <c r="L3008" s="5">
        <v>0</v>
      </c>
      <c r="M3008" s="5">
        <v>0</v>
      </c>
      <c r="N3008" s="5">
        <f t="shared" si="506"/>
        <v>0</v>
      </c>
      <c r="O3008" s="5">
        <v>0</v>
      </c>
      <c r="P3008" s="5">
        <v>0</v>
      </c>
      <c r="Q3008" s="5">
        <f t="shared" si="507"/>
        <v>0</v>
      </c>
      <c r="R3008" s="5">
        <v>0</v>
      </c>
      <c r="S3008" s="5">
        <v>1</v>
      </c>
      <c r="T3008" s="5">
        <f t="shared" si="508"/>
        <v>1</v>
      </c>
      <c r="U3008" s="5">
        <v>0</v>
      </c>
      <c r="V3008" s="5">
        <v>1</v>
      </c>
      <c r="W3008" s="5">
        <v>0</v>
      </c>
      <c r="X3008" s="5">
        <v>0</v>
      </c>
      <c r="Y3008" s="5">
        <f t="shared" si="511"/>
        <v>0</v>
      </c>
      <c r="Z3008" s="5">
        <v>0</v>
      </c>
      <c r="AA3008" s="5">
        <v>0</v>
      </c>
      <c r="AB3008" s="5">
        <f t="shared" si="512"/>
        <v>0</v>
      </c>
      <c r="AC3008" s="5">
        <v>0</v>
      </c>
      <c r="AD3008" s="5">
        <v>1</v>
      </c>
      <c r="AE3008" s="5">
        <f t="shared" si="513"/>
        <v>1</v>
      </c>
      <c r="AF3008" s="5">
        <v>0</v>
      </c>
      <c r="AG3008" s="6">
        <v>43925</v>
      </c>
      <c r="AH3008" s="5">
        <v>1</v>
      </c>
      <c r="AI3008" s="5">
        <v>0</v>
      </c>
      <c r="AJ3008" s="5">
        <v>0</v>
      </c>
      <c r="AK3008" s="5">
        <f t="shared" si="514"/>
        <v>0</v>
      </c>
      <c r="AL3008" s="5">
        <v>0</v>
      </c>
      <c r="AM3008" s="5">
        <v>0</v>
      </c>
      <c r="AN3008" s="5">
        <f t="shared" si="515"/>
        <v>0</v>
      </c>
      <c r="AO3008" s="5">
        <v>0</v>
      </c>
      <c r="AP3008" s="5">
        <v>1</v>
      </c>
      <c r="AQ3008" s="5">
        <f t="shared" si="516"/>
        <v>1</v>
      </c>
      <c r="AR3008" s="5">
        <v>0</v>
      </c>
      <c r="AS3008" s="6">
        <v>44111</v>
      </c>
      <c r="AT3008" s="5">
        <v>1</v>
      </c>
      <c r="AU3008" s="5">
        <v>0</v>
      </c>
      <c r="AV3008" t="str">
        <f t="shared" si="509"/>
        <v>N</v>
      </c>
      <c r="AW3008" t="s">
        <v>60</v>
      </c>
      <c r="AX3008" t="s">
        <v>61</v>
      </c>
      <c r="AY3008" t="s">
        <v>2655</v>
      </c>
      <c r="AZ3008" t="s">
        <v>2655</v>
      </c>
      <c r="BA3008" t="str">
        <f t="shared" si="510"/>
        <v>N</v>
      </c>
    </row>
    <row r="3009" spans="1:53">
      <c r="A3009" t="s">
        <v>53</v>
      </c>
      <c r="B3009" t="s">
        <v>54</v>
      </c>
      <c r="C3009" t="s">
        <v>89</v>
      </c>
      <c r="D3009">
        <v>2020</v>
      </c>
      <c r="E3009" t="s">
        <v>5225</v>
      </c>
      <c r="F3009" t="s">
        <v>5225</v>
      </c>
      <c r="G3009" t="s">
        <v>5226</v>
      </c>
      <c r="J3009" t="s">
        <v>58</v>
      </c>
      <c r="K3009" t="s">
        <v>59</v>
      </c>
      <c r="L3009" s="5">
        <v>0</v>
      </c>
      <c r="M3009" s="5">
        <v>0</v>
      </c>
      <c r="N3009" s="5">
        <f t="shared" si="506"/>
        <v>0</v>
      </c>
      <c r="O3009" s="5">
        <v>0</v>
      </c>
      <c r="P3009" s="5">
        <v>0</v>
      </c>
      <c r="Q3009" s="5">
        <f t="shared" si="507"/>
        <v>0</v>
      </c>
      <c r="R3009" s="5">
        <v>0</v>
      </c>
      <c r="S3009" s="5">
        <v>0</v>
      </c>
      <c r="T3009" s="5">
        <f t="shared" si="508"/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f t="shared" si="511"/>
        <v>0</v>
      </c>
      <c r="Z3009" s="5">
        <v>0</v>
      </c>
      <c r="AA3009" s="5">
        <v>0</v>
      </c>
      <c r="AB3009" s="5">
        <f t="shared" si="512"/>
        <v>0</v>
      </c>
      <c r="AC3009" s="5">
        <v>0</v>
      </c>
      <c r="AD3009" s="5">
        <v>0</v>
      </c>
      <c r="AE3009" s="5">
        <f t="shared" si="513"/>
        <v>0</v>
      </c>
      <c r="AF3009" s="5">
        <v>0</v>
      </c>
      <c r="AG3009" s="6"/>
      <c r="AH3009" s="5">
        <v>0</v>
      </c>
      <c r="AI3009" s="5">
        <v>0</v>
      </c>
      <c r="AJ3009" s="5">
        <v>0</v>
      </c>
      <c r="AK3009" s="5">
        <f t="shared" si="514"/>
        <v>0</v>
      </c>
      <c r="AL3009" s="5">
        <v>0</v>
      </c>
      <c r="AM3009" s="5">
        <v>1</v>
      </c>
      <c r="AN3009" s="5">
        <f t="shared" si="515"/>
        <v>1</v>
      </c>
      <c r="AO3009" s="5">
        <v>0</v>
      </c>
      <c r="AP3009" s="5">
        <v>0</v>
      </c>
      <c r="AQ3009" s="5">
        <f t="shared" si="516"/>
        <v>0</v>
      </c>
      <c r="AR3009" s="5">
        <v>0</v>
      </c>
      <c r="AS3009" s="6">
        <v>44103</v>
      </c>
      <c r="AT3009" s="5">
        <v>1</v>
      </c>
      <c r="AU3009" s="5">
        <v>0</v>
      </c>
      <c r="AV3009" t="str">
        <f t="shared" si="509"/>
        <v>N</v>
      </c>
      <c r="AW3009" t="s">
        <v>60</v>
      </c>
      <c r="AX3009" t="s">
        <v>61</v>
      </c>
      <c r="AY3009" t="s">
        <v>2637</v>
      </c>
      <c r="AZ3009" t="s">
        <v>2637</v>
      </c>
      <c r="BA3009" t="str">
        <f t="shared" si="510"/>
        <v>N</v>
      </c>
    </row>
    <row r="3010" spans="1:53">
      <c r="A3010" t="s">
        <v>53</v>
      </c>
      <c r="B3010" t="s">
        <v>54</v>
      </c>
      <c r="C3010" t="s">
        <v>89</v>
      </c>
      <c r="D3010">
        <v>2020</v>
      </c>
      <c r="E3010" t="s">
        <v>5215</v>
      </c>
      <c r="F3010" t="s">
        <v>5215</v>
      </c>
      <c r="G3010" t="s">
        <v>5216</v>
      </c>
      <c r="J3010" t="s">
        <v>58</v>
      </c>
      <c r="K3010" t="s">
        <v>59</v>
      </c>
      <c r="L3010" s="5">
        <v>0</v>
      </c>
      <c r="M3010" s="5">
        <v>0</v>
      </c>
      <c r="N3010" s="5">
        <f t="shared" ref="N3010:N3073" si="517">L3010+M3010</f>
        <v>0</v>
      </c>
      <c r="O3010" s="5">
        <v>0</v>
      </c>
      <c r="P3010" s="5">
        <v>0</v>
      </c>
      <c r="Q3010" s="5">
        <f t="shared" ref="Q3010:Q3073" si="518">O3010+P3010</f>
        <v>0</v>
      </c>
      <c r="R3010" s="5">
        <v>0</v>
      </c>
      <c r="S3010" s="5">
        <v>0</v>
      </c>
      <c r="T3010" s="5">
        <f t="shared" ref="T3010:T3073" si="519">R3010+S3010</f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f t="shared" si="511"/>
        <v>0</v>
      </c>
      <c r="Z3010" s="5">
        <v>0</v>
      </c>
      <c r="AA3010" s="5">
        <v>0</v>
      </c>
      <c r="AB3010" s="5">
        <f t="shared" si="512"/>
        <v>0</v>
      </c>
      <c r="AC3010" s="5">
        <v>0</v>
      </c>
      <c r="AD3010" s="5">
        <v>0</v>
      </c>
      <c r="AE3010" s="5">
        <f t="shared" si="513"/>
        <v>0</v>
      </c>
      <c r="AF3010" s="5">
        <v>0</v>
      </c>
      <c r="AG3010" s="6"/>
      <c r="AH3010" s="5">
        <v>0</v>
      </c>
      <c r="AI3010" s="5">
        <v>0</v>
      </c>
      <c r="AJ3010" s="5">
        <v>0</v>
      </c>
      <c r="AK3010" s="5">
        <f t="shared" si="514"/>
        <v>0</v>
      </c>
      <c r="AL3010" s="5">
        <v>0</v>
      </c>
      <c r="AM3010" s="5">
        <v>1</v>
      </c>
      <c r="AN3010" s="5">
        <f t="shared" si="515"/>
        <v>1</v>
      </c>
      <c r="AO3010" s="5">
        <v>0</v>
      </c>
      <c r="AP3010" s="5">
        <v>0</v>
      </c>
      <c r="AQ3010" s="5">
        <f t="shared" si="516"/>
        <v>0</v>
      </c>
      <c r="AR3010" s="5">
        <v>0</v>
      </c>
      <c r="AS3010" s="6">
        <v>43924</v>
      </c>
      <c r="AT3010" s="5">
        <v>1</v>
      </c>
      <c r="AU3010" s="5">
        <v>0</v>
      </c>
      <c r="AV3010" t="str">
        <f t="shared" ref="AV3010:AV3073" si="520">IF(AU3010 &gt; 0, "Y", "N")</f>
        <v>N</v>
      </c>
      <c r="AW3010" t="s">
        <v>60</v>
      </c>
      <c r="AX3010" t="s">
        <v>61</v>
      </c>
      <c r="AY3010" t="s">
        <v>2637</v>
      </c>
      <c r="AZ3010" t="s">
        <v>2637</v>
      </c>
      <c r="BA3010" t="str">
        <f t="shared" ref="BA3010:BA3073" si="521">IF(OR(L3010&gt;0, O3010&gt;0, R3010&gt;0, W3010&gt;0, Z3010&gt;0, AC3010&gt;0, AI3010&gt;0, AL3010&gt;0, AO3010&gt;0, M3010&gt;0), "Y", "N")</f>
        <v>N</v>
      </c>
    </row>
    <row r="3011" spans="1:53">
      <c r="A3011" t="s">
        <v>53</v>
      </c>
      <c r="B3011" t="s">
        <v>54</v>
      </c>
      <c r="C3011" t="s">
        <v>89</v>
      </c>
      <c r="D3011">
        <v>2020</v>
      </c>
      <c r="E3011" t="s">
        <v>2941</v>
      </c>
      <c r="F3011" t="s">
        <v>2941</v>
      </c>
      <c r="G3011" t="s">
        <v>2942</v>
      </c>
      <c r="J3011" t="s">
        <v>58</v>
      </c>
      <c r="K3011" t="s">
        <v>59</v>
      </c>
      <c r="L3011" s="5">
        <v>0</v>
      </c>
      <c r="M3011" s="5">
        <v>0</v>
      </c>
      <c r="N3011" s="5">
        <f t="shared" si="517"/>
        <v>0</v>
      </c>
      <c r="O3011" s="5">
        <v>0</v>
      </c>
      <c r="P3011" s="5">
        <v>0</v>
      </c>
      <c r="Q3011" s="5">
        <f t="shared" si="518"/>
        <v>0</v>
      </c>
      <c r="R3011" s="5">
        <v>0</v>
      </c>
      <c r="S3011" s="5">
        <v>0</v>
      </c>
      <c r="T3011" s="5">
        <f t="shared" si="519"/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f t="shared" ref="Y3011:Y3074" si="522">W3011+X3011</f>
        <v>0</v>
      </c>
      <c r="Z3011" s="5">
        <v>0</v>
      </c>
      <c r="AA3011" s="5">
        <v>0</v>
      </c>
      <c r="AB3011" s="5">
        <f t="shared" ref="AB3011:AB3074" si="523">SUM(Z3011:AA3011)</f>
        <v>0</v>
      </c>
      <c r="AC3011" s="5">
        <v>0</v>
      </c>
      <c r="AD3011" s="5">
        <v>0</v>
      </c>
      <c r="AE3011" s="5">
        <f t="shared" ref="AE3011:AE3074" si="524">SUM(AC3011:AD3011)</f>
        <v>0</v>
      </c>
      <c r="AF3011" s="5">
        <v>0</v>
      </c>
      <c r="AG3011" s="6"/>
      <c r="AH3011" s="5">
        <v>0</v>
      </c>
      <c r="AI3011" s="5">
        <v>0</v>
      </c>
      <c r="AJ3011" s="5">
        <v>0</v>
      </c>
      <c r="AK3011" s="5">
        <f t="shared" ref="AK3011:AK3074" si="525">SUM(AI3011:AJ3011)</f>
        <v>0</v>
      </c>
      <c r="AL3011" s="5">
        <v>0</v>
      </c>
      <c r="AM3011" s="5">
        <v>1</v>
      </c>
      <c r="AN3011" s="5">
        <f t="shared" ref="AN3011:AN3074" si="526">SUM(AL3011:AM3011)</f>
        <v>1</v>
      </c>
      <c r="AO3011" s="5">
        <v>0</v>
      </c>
      <c r="AP3011" s="5">
        <v>0</v>
      </c>
      <c r="AQ3011" s="5">
        <f t="shared" ref="AQ3011:AQ3074" si="527">SUM(AO3011:AP3011)</f>
        <v>0</v>
      </c>
      <c r="AR3011" s="5">
        <v>0</v>
      </c>
      <c r="AS3011" s="6">
        <v>43837</v>
      </c>
      <c r="AT3011" s="5">
        <v>1</v>
      </c>
      <c r="AU3011" s="5">
        <v>0</v>
      </c>
      <c r="AV3011" t="str">
        <f t="shared" si="520"/>
        <v>N</v>
      </c>
      <c r="AW3011" t="s">
        <v>60</v>
      </c>
      <c r="AX3011" t="s">
        <v>61</v>
      </c>
      <c r="AY3011" t="s">
        <v>2637</v>
      </c>
      <c r="AZ3011" t="s">
        <v>2637</v>
      </c>
      <c r="BA3011" t="str">
        <f t="shared" si="521"/>
        <v>N</v>
      </c>
    </row>
    <row r="3012" spans="1:53">
      <c r="A3012" t="s">
        <v>53</v>
      </c>
      <c r="B3012" t="s">
        <v>54</v>
      </c>
      <c r="C3012" t="s">
        <v>89</v>
      </c>
      <c r="D3012">
        <v>2020</v>
      </c>
      <c r="E3012" t="s">
        <v>2928</v>
      </c>
      <c r="F3012" t="s">
        <v>2928</v>
      </c>
      <c r="G3012" t="s">
        <v>2930</v>
      </c>
      <c r="J3012" t="s">
        <v>258</v>
      </c>
      <c r="K3012" t="s">
        <v>59</v>
      </c>
      <c r="L3012" s="5">
        <v>0</v>
      </c>
      <c r="M3012" s="5">
        <v>0</v>
      </c>
      <c r="N3012" s="5">
        <f t="shared" si="517"/>
        <v>0</v>
      </c>
      <c r="O3012" s="5">
        <v>0</v>
      </c>
      <c r="P3012" s="5">
        <v>0</v>
      </c>
      <c r="Q3012" s="5">
        <f t="shared" si="518"/>
        <v>0</v>
      </c>
      <c r="R3012" s="5">
        <v>0</v>
      </c>
      <c r="S3012" s="5">
        <v>0</v>
      </c>
      <c r="T3012" s="5">
        <f t="shared" si="519"/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f t="shared" si="522"/>
        <v>0</v>
      </c>
      <c r="Z3012" s="5">
        <v>0</v>
      </c>
      <c r="AA3012" s="5">
        <v>0</v>
      </c>
      <c r="AB3012" s="5">
        <f t="shared" si="523"/>
        <v>0</v>
      </c>
      <c r="AC3012" s="5">
        <v>0</v>
      </c>
      <c r="AD3012" s="5">
        <v>0</v>
      </c>
      <c r="AE3012" s="5">
        <f t="shared" si="524"/>
        <v>0</v>
      </c>
      <c r="AF3012" s="5">
        <v>0</v>
      </c>
      <c r="AG3012" s="6"/>
      <c r="AH3012" s="5">
        <v>0</v>
      </c>
      <c r="AI3012" s="5">
        <v>0</v>
      </c>
      <c r="AJ3012" s="5">
        <v>0</v>
      </c>
      <c r="AK3012" s="5">
        <f t="shared" si="525"/>
        <v>0</v>
      </c>
      <c r="AL3012" s="5">
        <v>0</v>
      </c>
      <c r="AM3012" s="5">
        <v>1</v>
      </c>
      <c r="AN3012" s="5">
        <f t="shared" si="526"/>
        <v>1</v>
      </c>
      <c r="AO3012" s="5">
        <v>0</v>
      </c>
      <c r="AP3012" s="5">
        <v>0</v>
      </c>
      <c r="AQ3012" s="5">
        <f t="shared" si="527"/>
        <v>0</v>
      </c>
      <c r="AR3012" s="5">
        <v>0</v>
      </c>
      <c r="AS3012" s="6">
        <v>43941</v>
      </c>
      <c r="AT3012" s="5">
        <v>1</v>
      </c>
      <c r="AU3012" s="5">
        <v>0</v>
      </c>
      <c r="AV3012" t="str">
        <f t="shared" si="520"/>
        <v>N</v>
      </c>
      <c r="AW3012" t="s">
        <v>60</v>
      </c>
      <c r="AX3012" t="s">
        <v>61</v>
      </c>
      <c r="AY3012" t="s">
        <v>2637</v>
      </c>
      <c r="AZ3012" t="s">
        <v>2637</v>
      </c>
      <c r="BA3012" t="str">
        <f t="shared" si="521"/>
        <v>N</v>
      </c>
    </row>
    <row r="3013" spans="1:53">
      <c r="A3013" t="s">
        <v>53</v>
      </c>
      <c r="B3013" t="s">
        <v>54</v>
      </c>
      <c r="C3013" t="s">
        <v>89</v>
      </c>
      <c r="D3013">
        <v>2020</v>
      </c>
      <c r="E3013" t="s">
        <v>5230</v>
      </c>
      <c r="F3013" t="s">
        <v>5230</v>
      </c>
      <c r="G3013" t="s">
        <v>5231</v>
      </c>
      <c r="J3013" t="s">
        <v>58</v>
      </c>
      <c r="K3013" t="s">
        <v>59</v>
      </c>
      <c r="L3013" s="5">
        <v>0</v>
      </c>
      <c r="M3013" s="5">
        <v>0</v>
      </c>
      <c r="N3013" s="5">
        <f t="shared" si="517"/>
        <v>0</v>
      </c>
      <c r="O3013" s="5">
        <v>0</v>
      </c>
      <c r="P3013" s="5">
        <v>0</v>
      </c>
      <c r="Q3013" s="5">
        <f t="shared" si="518"/>
        <v>0</v>
      </c>
      <c r="R3013" s="5">
        <v>0</v>
      </c>
      <c r="S3013" s="5">
        <v>0</v>
      </c>
      <c r="T3013" s="5">
        <f t="shared" si="519"/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f t="shared" si="522"/>
        <v>0</v>
      </c>
      <c r="Z3013" s="5">
        <v>0</v>
      </c>
      <c r="AA3013" s="5">
        <v>0</v>
      </c>
      <c r="AB3013" s="5">
        <f t="shared" si="523"/>
        <v>0</v>
      </c>
      <c r="AC3013" s="5">
        <v>0</v>
      </c>
      <c r="AD3013" s="5">
        <v>0</v>
      </c>
      <c r="AE3013" s="5">
        <f t="shared" si="524"/>
        <v>0</v>
      </c>
      <c r="AF3013" s="5">
        <v>0</v>
      </c>
      <c r="AG3013" s="6"/>
      <c r="AH3013" s="5">
        <v>0</v>
      </c>
      <c r="AI3013" s="5">
        <v>0</v>
      </c>
      <c r="AJ3013" s="5">
        <v>0</v>
      </c>
      <c r="AK3013" s="5">
        <f t="shared" si="525"/>
        <v>0</v>
      </c>
      <c r="AL3013" s="5">
        <v>0</v>
      </c>
      <c r="AM3013" s="5">
        <v>1</v>
      </c>
      <c r="AN3013" s="5">
        <f t="shared" si="526"/>
        <v>1</v>
      </c>
      <c r="AO3013" s="5">
        <v>0</v>
      </c>
      <c r="AP3013" s="5">
        <v>0</v>
      </c>
      <c r="AQ3013" s="5">
        <f t="shared" si="527"/>
        <v>0</v>
      </c>
      <c r="AR3013" s="5">
        <v>0</v>
      </c>
      <c r="AS3013" s="6">
        <v>43907</v>
      </c>
      <c r="AT3013" s="5">
        <v>1</v>
      </c>
      <c r="AU3013" s="5">
        <v>0</v>
      </c>
      <c r="AV3013" t="str">
        <f t="shared" si="520"/>
        <v>N</v>
      </c>
      <c r="AW3013" t="s">
        <v>60</v>
      </c>
      <c r="AX3013" t="s">
        <v>61</v>
      </c>
      <c r="AY3013" t="s">
        <v>2637</v>
      </c>
      <c r="AZ3013" t="s">
        <v>2637</v>
      </c>
      <c r="BA3013" t="str">
        <f t="shared" si="521"/>
        <v>N</v>
      </c>
    </row>
    <row r="3014" spans="1:53">
      <c r="A3014" t="s">
        <v>53</v>
      </c>
      <c r="B3014" t="s">
        <v>54</v>
      </c>
      <c r="C3014" t="s">
        <v>89</v>
      </c>
      <c r="D3014">
        <v>2020</v>
      </c>
      <c r="E3014" t="s">
        <v>2928</v>
      </c>
      <c r="F3014" t="s">
        <v>2928</v>
      </c>
      <c r="G3014" t="s">
        <v>2931</v>
      </c>
      <c r="J3014" t="s">
        <v>258</v>
      </c>
      <c r="K3014" t="s">
        <v>59</v>
      </c>
      <c r="L3014" s="5">
        <v>0</v>
      </c>
      <c r="M3014" s="5">
        <v>0</v>
      </c>
      <c r="N3014" s="5">
        <f t="shared" si="517"/>
        <v>0</v>
      </c>
      <c r="O3014" s="5">
        <v>0</v>
      </c>
      <c r="P3014" s="5">
        <v>0</v>
      </c>
      <c r="Q3014" s="5">
        <f t="shared" si="518"/>
        <v>0</v>
      </c>
      <c r="R3014" s="5">
        <v>0</v>
      </c>
      <c r="S3014" s="5">
        <v>0</v>
      </c>
      <c r="T3014" s="5">
        <f t="shared" si="519"/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f t="shared" si="522"/>
        <v>0</v>
      </c>
      <c r="Z3014" s="5">
        <v>0</v>
      </c>
      <c r="AA3014" s="5">
        <v>0</v>
      </c>
      <c r="AB3014" s="5">
        <f t="shared" si="523"/>
        <v>0</v>
      </c>
      <c r="AC3014" s="5">
        <v>0</v>
      </c>
      <c r="AD3014" s="5">
        <v>0</v>
      </c>
      <c r="AE3014" s="5">
        <f t="shared" si="524"/>
        <v>0</v>
      </c>
      <c r="AF3014" s="5">
        <v>0</v>
      </c>
      <c r="AG3014" s="6"/>
      <c r="AH3014" s="5">
        <v>0</v>
      </c>
      <c r="AI3014" s="5">
        <v>0</v>
      </c>
      <c r="AJ3014" s="5">
        <v>0</v>
      </c>
      <c r="AK3014" s="5">
        <f t="shared" si="525"/>
        <v>0</v>
      </c>
      <c r="AL3014" s="5">
        <v>0</v>
      </c>
      <c r="AM3014" s="5">
        <v>1</v>
      </c>
      <c r="AN3014" s="5">
        <f t="shared" si="526"/>
        <v>1</v>
      </c>
      <c r="AO3014" s="5">
        <v>0</v>
      </c>
      <c r="AP3014" s="5">
        <v>0</v>
      </c>
      <c r="AQ3014" s="5">
        <f t="shared" si="527"/>
        <v>0</v>
      </c>
      <c r="AR3014" s="5">
        <v>0</v>
      </c>
      <c r="AS3014" s="6">
        <v>43882</v>
      </c>
      <c r="AT3014" s="5">
        <v>1</v>
      </c>
      <c r="AU3014" s="5">
        <v>0</v>
      </c>
      <c r="AV3014" t="str">
        <f t="shared" si="520"/>
        <v>N</v>
      </c>
      <c r="AW3014" t="s">
        <v>60</v>
      </c>
      <c r="AX3014" t="s">
        <v>61</v>
      </c>
      <c r="AY3014" t="s">
        <v>2637</v>
      </c>
      <c r="AZ3014" t="s">
        <v>2637</v>
      </c>
      <c r="BA3014" t="str">
        <f t="shared" si="521"/>
        <v>N</v>
      </c>
    </row>
    <row r="3015" spans="1:53">
      <c r="A3015" t="s">
        <v>53</v>
      </c>
      <c r="B3015" t="s">
        <v>54</v>
      </c>
      <c r="C3015" t="s">
        <v>89</v>
      </c>
      <c r="D3015">
        <v>2020</v>
      </c>
      <c r="E3015" t="s">
        <v>2928</v>
      </c>
      <c r="F3015" t="s">
        <v>2928</v>
      </c>
      <c r="G3015" t="s">
        <v>2932</v>
      </c>
      <c r="J3015" t="s">
        <v>258</v>
      </c>
      <c r="K3015" t="s">
        <v>59</v>
      </c>
      <c r="L3015" s="5">
        <v>0</v>
      </c>
      <c r="M3015" s="5">
        <v>0</v>
      </c>
      <c r="N3015" s="5">
        <f t="shared" si="517"/>
        <v>0</v>
      </c>
      <c r="O3015" s="5">
        <v>0</v>
      </c>
      <c r="P3015" s="5">
        <v>0</v>
      </c>
      <c r="Q3015" s="5">
        <f t="shared" si="518"/>
        <v>0</v>
      </c>
      <c r="R3015" s="5">
        <v>0</v>
      </c>
      <c r="S3015" s="5">
        <v>0</v>
      </c>
      <c r="T3015" s="5">
        <f t="shared" si="519"/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f t="shared" si="522"/>
        <v>0</v>
      </c>
      <c r="Z3015" s="5">
        <v>0</v>
      </c>
      <c r="AA3015" s="5">
        <v>0</v>
      </c>
      <c r="AB3015" s="5">
        <f t="shared" si="523"/>
        <v>0</v>
      </c>
      <c r="AC3015" s="5">
        <v>0</v>
      </c>
      <c r="AD3015" s="5">
        <v>0</v>
      </c>
      <c r="AE3015" s="5">
        <f t="shared" si="524"/>
        <v>0</v>
      </c>
      <c r="AF3015" s="5">
        <v>0</v>
      </c>
      <c r="AG3015" s="6"/>
      <c r="AH3015" s="5">
        <v>0</v>
      </c>
      <c r="AI3015" s="5">
        <v>0</v>
      </c>
      <c r="AJ3015" s="5">
        <v>0</v>
      </c>
      <c r="AK3015" s="5">
        <f t="shared" si="525"/>
        <v>0</v>
      </c>
      <c r="AL3015" s="5">
        <v>0</v>
      </c>
      <c r="AM3015" s="5">
        <v>1</v>
      </c>
      <c r="AN3015" s="5">
        <f t="shared" si="526"/>
        <v>1</v>
      </c>
      <c r="AO3015" s="5">
        <v>0</v>
      </c>
      <c r="AP3015" s="5">
        <v>0</v>
      </c>
      <c r="AQ3015" s="5">
        <f t="shared" si="527"/>
        <v>0</v>
      </c>
      <c r="AR3015" s="5">
        <v>0</v>
      </c>
      <c r="AS3015" s="6">
        <v>43979</v>
      </c>
      <c r="AT3015" s="5">
        <v>1</v>
      </c>
      <c r="AU3015" s="5">
        <v>0</v>
      </c>
      <c r="AV3015" t="str">
        <f t="shared" si="520"/>
        <v>N</v>
      </c>
      <c r="AW3015" t="s">
        <v>60</v>
      </c>
      <c r="AX3015" t="s">
        <v>61</v>
      </c>
      <c r="AY3015" t="s">
        <v>2637</v>
      </c>
      <c r="AZ3015" t="s">
        <v>2637</v>
      </c>
      <c r="BA3015" t="str">
        <f t="shared" si="521"/>
        <v>N</v>
      </c>
    </row>
    <row r="3016" spans="1:53">
      <c r="A3016" t="s">
        <v>53</v>
      </c>
      <c r="B3016" t="s">
        <v>54</v>
      </c>
      <c r="C3016" t="s">
        <v>89</v>
      </c>
      <c r="D3016">
        <v>2020</v>
      </c>
      <c r="E3016" t="s">
        <v>5217</v>
      </c>
      <c r="F3016" t="s">
        <v>5217</v>
      </c>
      <c r="G3016" t="s">
        <v>5218</v>
      </c>
      <c r="J3016" t="s">
        <v>58</v>
      </c>
      <c r="K3016" t="s">
        <v>59</v>
      </c>
      <c r="L3016" s="5">
        <v>0</v>
      </c>
      <c r="M3016" s="5">
        <v>0</v>
      </c>
      <c r="N3016" s="5">
        <f t="shared" si="517"/>
        <v>0</v>
      </c>
      <c r="O3016" s="5">
        <v>0</v>
      </c>
      <c r="P3016" s="5">
        <v>0</v>
      </c>
      <c r="Q3016" s="5">
        <f t="shared" si="518"/>
        <v>0</v>
      </c>
      <c r="R3016" s="5">
        <v>0</v>
      </c>
      <c r="S3016" s="5">
        <v>0</v>
      </c>
      <c r="T3016" s="5">
        <f t="shared" si="519"/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f t="shared" si="522"/>
        <v>0</v>
      </c>
      <c r="Z3016" s="5">
        <v>0</v>
      </c>
      <c r="AA3016" s="5">
        <v>0</v>
      </c>
      <c r="AB3016" s="5">
        <f t="shared" si="523"/>
        <v>0</v>
      </c>
      <c r="AC3016" s="5">
        <v>0</v>
      </c>
      <c r="AD3016" s="5">
        <v>0</v>
      </c>
      <c r="AE3016" s="5">
        <f t="shared" si="524"/>
        <v>0</v>
      </c>
      <c r="AF3016" s="5">
        <v>0</v>
      </c>
      <c r="AG3016" s="6"/>
      <c r="AH3016" s="5">
        <v>0</v>
      </c>
      <c r="AI3016" s="5">
        <v>0</v>
      </c>
      <c r="AJ3016" s="5">
        <v>0</v>
      </c>
      <c r="AK3016" s="5">
        <f t="shared" si="525"/>
        <v>0</v>
      </c>
      <c r="AL3016" s="5">
        <v>0</v>
      </c>
      <c r="AM3016" s="5">
        <v>1</v>
      </c>
      <c r="AN3016" s="5">
        <f t="shared" si="526"/>
        <v>1</v>
      </c>
      <c r="AO3016" s="5">
        <v>0</v>
      </c>
      <c r="AP3016" s="5">
        <v>0</v>
      </c>
      <c r="AQ3016" s="5">
        <f t="shared" si="527"/>
        <v>0</v>
      </c>
      <c r="AR3016" s="5">
        <v>0</v>
      </c>
      <c r="AS3016" s="6">
        <v>43864</v>
      </c>
      <c r="AT3016" s="5">
        <v>1</v>
      </c>
      <c r="AU3016" s="5">
        <v>0</v>
      </c>
      <c r="AV3016" t="str">
        <f t="shared" si="520"/>
        <v>N</v>
      </c>
      <c r="AW3016" t="s">
        <v>60</v>
      </c>
      <c r="AX3016" t="s">
        <v>61</v>
      </c>
      <c r="AY3016" t="s">
        <v>2637</v>
      </c>
      <c r="AZ3016" t="s">
        <v>2637</v>
      </c>
      <c r="BA3016" t="str">
        <f t="shared" si="521"/>
        <v>N</v>
      </c>
    </row>
    <row r="3017" spans="1:53">
      <c r="A3017" t="s">
        <v>53</v>
      </c>
      <c r="B3017" t="s">
        <v>54</v>
      </c>
      <c r="C3017" t="s">
        <v>89</v>
      </c>
      <c r="D3017">
        <v>2020</v>
      </c>
      <c r="E3017" t="s">
        <v>5213</v>
      </c>
      <c r="F3017" t="s">
        <v>5213</v>
      </c>
      <c r="G3017" t="s">
        <v>5214</v>
      </c>
      <c r="J3017" t="s">
        <v>58</v>
      </c>
      <c r="K3017" t="s">
        <v>59</v>
      </c>
      <c r="L3017" s="5">
        <v>0</v>
      </c>
      <c r="M3017" s="5">
        <v>0</v>
      </c>
      <c r="N3017" s="5">
        <f t="shared" si="517"/>
        <v>0</v>
      </c>
      <c r="O3017" s="5">
        <v>0</v>
      </c>
      <c r="P3017" s="5">
        <v>0</v>
      </c>
      <c r="Q3017" s="5">
        <f t="shared" si="518"/>
        <v>0</v>
      </c>
      <c r="R3017" s="5">
        <v>0</v>
      </c>
      <c r="S3017" s="5">
        <v>0</v>
      </c>
      <c r="T3017" s="5">
        <f t="shared" si="519"/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f t="shared" si="522"/>
        <v>0</v>
      </c>
      <c r="Z3017" s="5">
        <v>0</v>
      </c>
      <c r="AA3017" s="5">
        <v>0</v>
      </c>
      <c r="AB3017" s="5">
        <f t="shared" si="523"/>
        <v>0</v>
      </c>
      <c r="AC3017" s="5">
        <v>0</v>
      </c>
      <c r="AD3017" s="5">
        <v>0</v>
      </c>
      <c r="AE3017" s="5">
        <f t="shared" si="524"/>
        <v>0</v>
      </c>
      <c r="AF3017" s="5">
        <v>0</v>
      </c>
      <c r="AG3017" s="6"/>
      <c r="AH3017" s="5">
        <v>0</v>
      </c>
      <c r="AI3017" s="5">
        <v>0</v>
      </c>
      <c r="AJ3017" s="5">
        <v>0</v>
      </c>
      <c r="AK3017" s="5">
        <f t="shared" si="525"/>
        <v>0</v>
      </c>
      <c r="AL3017" s="5">
        <v>0</v>
      </c>
      <c r="AM3017" s="5">
        <v>1</v>
      </c>
      <c r="AN3017" s="5">
        <f t="shared" si="526"/>
        <v>1</v>
      </c>
      <c r="AO3017" s="5">
        <v>0</v>
      </c>
      <c r="AP3017" s="5">
        <v>0</v>
      </c>
      <c r="AQ3017" s="5">
        <f t="shared" si="527"/>
        <v>0</v>
      </c>
      <c r="AR3017" s="5">
        <v>0</v>
      </c>
      <c r="AS3017" s="6">
        <v>43836</v>
      </c>
      <c r="AT3017" s="5">
        <v>1</v>
      </c>
      <c r="AU3017" s="5">
        <v>0</v>
      </c>
      <c r="AV3017" t="str">
        <f t="shared" si="520"/>
        <v>N</v>
      </c>
      <c r="AW3017" t="s">
        <v>60</v>
      </c>
      <c r="AX3017" t="s">
        <v>61</v>
      </c>
      <c r="AY3017" t="s">
        <v>2637</v>
      </c>
      <c r="AZ3017" t="s">
        <v>2637</v>
      </c>
      <c r="BA3017" t="str">
        <f t="shared" si="521"/>
        <v>N</v>
      </c>
    </row>
    <row r="3018" spans="1:53">
      <c r="A3018" t="s">
        <v>53</v>
      </c>
      <c r="B3018" t="s">
        <v>54</v>
      </c>
      <c r="C3018" t="s">
        <v>89</v>
      </c>
      <c r="D3018">
        <v>2020</v>
      </c>
      <c r="E3018" t="s">
        <v>2947</v>
      </c>
      <c r="F3018" t="s">
        <v>2947</v>
      </c>
      <c r="G3018" t="s">
        <v>2948</v>
      </c>
      <c r="J3018" t="s">
        <v>58</v>
      </c>
      <c r="K3018" t="s">
        <v>59</v>
      </c>
      <c r="L3018" s="5">
        <v>0</v>
      </c>
      <c r="M3018" s="5">
        <v>0</v>
      </c>
      <c r="N3018" s="5">
        <f t="shared" si="517"/>
        <v>0</v>
      </c>
      <c r="O3018" s="5">
        <v>0</v>
      </c>
      <c r="P3018" s="5">
        <v>0</v>
      </c>
      <c r="Q3018" s="5">
        <f t="shared" si="518"/>
        <v>0</v>
      </c>
      <c r="R3018" s="5">
        <v>0</v>
      </c>
      <c r="S3018" s="5">
        <v>0</v>
      </c>
      <c r="T3018" s="5">
        <f t="shared" si="519"/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f t="shared" si="522"/>
        <v>0</v>
      </c>
      <c r="Z3018" s="5">
        <v>0</v>
      </c>
      <c r="AA3018" s="5">
        <v>0</v>
      </c>
      <c r="AB3018" s="5">
        <f t="shared" si="523"/>
        <v>0</v>
      </c>
      <c r="AC3018" s="5">
        <v>0</v>
      </c>
      <c r="AD3018" s="5">
        <v>0</v>
      </c>
      <c r="AE3018" s="5">
        <f t="shared" si="524"/>
        <v>0</v>
      </c>
      <c r="AF3018" s="5">
        <v>0</v>
      </c>
      <c r="AG3018" s="6"/>
      <c r="AH3018" s="5">
        <v>0</v>
      </c>
      <c r="AI3018" s="5">
        <v>0</v>
      </c>
      <c r="AJ3018" s="5">
        <v>0</v>
      </c>
      <c r="AK3018" s="5">
        <f t="shared" si="525"/>
        <v>0</v>
      </c>
      <c r="AL3018" s="5">
        <v>0</v>
      </c>
      <c r="AM3018" s="5">
        <v>1</v>
      </c>
      <c r="AN3018" s="5">
        <f t="shared" si="526"/>
        <v>1</v>
      </c>
      <c r="AO3018" s="5">
        <v>0</v>
      </c>
      <c r="AP3018" s="5">
        <v>0</v>
      </c>
      <c r="AQ3018" s="5">
        <f t="shared" si="527"/>
        <v>0</v>
      </c>
      <c r="AR3018" s="5">
        <v>0</v>
      </c>
      <c r="AS3018" s="6">
        <v>43852</v>
      </c>
      <c r="AT3018" s="5">
        <v>1</v>
      </c>
      <c r="AU3018" s="5">
        <v>0</v>
      </c>
      <c r="AV3018" t="str">
        <f t="shared" si="520"/>
        <v>N</v>
      </c>
      <c r="AW3018" t="s">
        <v>60</v>
      </c>
      <c r="AX3018" t="s">
        <v>61</v>
      </c>
      <c r="AY3018" t="s">
        <v>2637</v>
      </c>
      <c r="AZ3018" t="s">
        <v>2637</v>
      </c>
      <c r="BA3018" t="str">
        <f t="shared" si="521"/>
        <v>N</v>
      </c>
    </row>
    <row r="3019" spans="1:53">
      <c r="A3019" t="s">
        <v>53</v>
      </c>
      <c r="B3019" t="s">
        <v>54</v>
      </c>
      <c r="C3019" t="s">
        <v>89</v>
      </c>
      <c r="D3019">
        <v>2020</v>
      </c>
      <c r="E3019" t="s">
        <v>2943</v>
      </c>
      <c r="F3019" t="s">
        <v>2943</v>
      </c>
      <c r="G3019" t="s">
        <v>2944</v>
      </c>
      <c r="J3019" t="s">
        <v>58</v>
      </c>
      <c r="K3019" t="s">
        <v>59</v>
      </c>
      <c r="L3019" s="5">
        <v>0</v>
      </c>
      <c r="M3019" s="5">
        <v>0</v>
      </c>
      <c r="N3019" s="5">
        <f t="shared" si="517"/>
        <v>0</v>
      </c>
      <c r="O3019" s="5">
        <v>0</v>
      </c>
      <c r="P3019" s="5">
        <v>0</v>
      </c>
      <c r="Q3019" s="5">
        <f t="shared" si="518"/>
        <v>0</v>
      </c>
      <c r="R3019" s="5">
        <v>0</v>
      </c>
      <c r="S3019" s="5">
        <v>0</v>
      </c>
      <c r="T3019" s="5">
        <f t="shared" si="519"/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f t="shared" si="522"/>
        <v>0</v>
      </c>
      <c r="Z3019" s="5">
        <v>0</v>
      </c>
      <c r="AA3019" s="5">
        <v>0</v>
      </c>
      <c r="AB3019" s="5">
        <f t="shared" si="523"/>
        <v>0</v>
      </c>
      <c r="AC3019" s="5">
        <v>0</v>
      </c>
      <c r="AD3019" s="5">
        <v>0</v>
      </c>
      <c r="AE3019" s="5">
        <f t="shared" si="524"/>
        <v>0</v>
      </c>
      <c r="AF3019" s="5">
        <v>0</v>
      </c>
      <c r="AG3019" s="6"/>
      <c r="AH3019" s="5">
        <v>0</v>
      </c>
      <c r="AI3019" s="5">
        <v>0</v>
      </c>
      <c r="AJ3019" s="5">
        <v>0</v>
      </c>
      <c r="AK3019" s="5">
        <f t="shared" si="525"/>
        <v>0</v>
      </c>
      <c r="AL3019" s="5">
        <v>0</v>
      </c>
      <c r="AM3019" s="5">
        <v>1</v>
      </c>
      <c r="AN3019" s="5">
        <f t="shared" si="526"/>
        <v>1</v>
      </c>
      <c r="AO3019" s="5">
        <v>0</v>
      </c>
      <c r="AP3019" s="5">
        <v>0</v>
      </c>
      <c r="AQ3019" s="5">
        <f t="shared" si="527"/>
        <v>0</v>
      </c>
      <c r="AR3019" s="5">
        <v>0</v>
      </c>
      <c r="AS3019" s="6">
        <v>44036</v>
      </c>
      <c r="AT3019" s="5">
        <v>1</v>
      </c>
      <c r="AU3019" s="5">
        <v>0</v>
      </c>
      <c r="AV3019" t="str">
        <f t="shared" si="520"/>
        <v>N</v>
      </c>
      <c r="AW3019" t="s">
        <v>60</v>
      </c>
      <c r="AX3019" t="s">
        <v>61</v>
      </c>
      <c r="AY3019" t="s">
        <v>2637</v>
      </c>
      <c r="AZ3019" t="s">
        <v>2637</v>
      </c>
      <c r="BA3019" t="str">
        <f t="shared" si="521"/>
        <v>N</v>
      </c>
    </row>
    <row r="3020" spans="1:53">
      <c r="A3020" t="s">
        <v>53</v>
      </c>
      <c r="B3020" t="s">
        <v>54</v>
      </c>
      <c r="C3020" t="s">
        <v>89</v>
      </c>
      <c r="D3020">
        <v>2020</v>
      </c>
      <c r="E3020" t="s">
        <v>5234</v>
      </c>
      <c r="F3020" t="s">
        <v>5234</v>
      </c>
      <c r="G3020" t="s">
        <v>5235</v>
      </c>
      <c r="J3020" t="s">
        <v>58</v>
      </c>
      <c r="K3020" t="s">
        <v>59</v>
      </c>
      <c r="L3020" s="5">
        <v>0</v>
      </c>
      <c r="M3020" s="5">
        <v>0</v>
      </c>
      <c r="N3020" s="5">
        <f t="shared" si="517"/>
        <v>0</v>
      </c>
      <c r="O3020" s="5">
        <v>0</v>
      </c>
      <c r="P3020" s="5">
        <v>0</v>
      </c>
      <c r="Q3020" s="5">
        <f t="shared" si="518"/>
        <v>0</v>
      </c>
      <c r="R3020" s="5">
        <v>0</v>
      </c>
      <c r="S3020" s="5">
        <v>0</v>
      </c>
      <c r="T3020" s="5">
        <f t="shared" si="519"/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f t="shared" si="522"/>
        <v>0</v>
      </c>
      <c r="Z3020" s="5">
        <v>0</v>
      </c>
      <c r="AA3020" s="5">
        <v>0</v>
      </c>
      <c r="AB3020" s="5">
        <f t="shared" si="523"/>
        <v>0</v>
      </c>
      <c r="AC3020" s="5">
        <v>0</v>
      </c>
      <c r="AD3020" s="5">
        <v>0</v>
      </c>
      <c r="AE3020" s="5">
        <f t="shared" si="524"/>
        <v>0</v>
      </c>
      <c r="AF3020" s="5">
        <v>0</v>
      </c>
      <c r="AG3020" s="6"/>
      <c r="AH3020" s="5">
        <v>0</v>
      </c>
      <c r="AI3020" s="5">
        <v>0</v>
      </c>
      <c r="AJ3020" s="5">
        <v>0</v>
      </c>
      <c r="AK3020" s="5">
        <f t="shared" si="525"/>
        <v>0</v>
      </c>
      <c r="AL3020" s="5">
        <v>0</v>
      </c>
      <c r="AM3020" s="5">
        <v>1</v>
      </c>
      <c r="AN3020" s="5">
        <f t="shared" si="526"/>
        <v>1</v>
      </c>
      <c r="AO3020" s="5">
        <v>0</v>
      </c>
      <c r="AP3020" s="5">
        <v>0</v>
      </c>
      <c r="AQ3020" s="5">
        <f t="shared" si="527"/>
        <v>0</v>
      </c>
      <c r="AR3020" s="5">
        <v>0</v>
      </c>
      <c r="AS3020" s="6">
        <v>43993</v>
      </c>
      <c r="AT3020" s="5">
        <v>1</v>
      </c>
      <c r="AU3020" s="5">
        <v>0</v>
      </c>
      <c r="AV3020" t="str">
        <f t="shared" si="520"/>
        <v>N</v>
      </c>
      <c r="AW3020" t="s">
        <v>60</v>
      </c>
      <c r="AX3020" t="s">
        <v>61</v>
      </c>
      <c r="AY3020" t="s">
        <v>2637</v>
      </c>
      <c r="AZ3020" t="s">
        <v>2637</v>
      </c>
      <c r="BA3020" t="str">
        <f t="shared" si="521"/>
        <v>N</v>
      </c>
    </row>
    <row r="3021" spans="1:53">
      <c r="A3021" t="s">
        <v>53</v>
      </c>
      <c r="B3021" t="s">
        <v>54</v>
      </c>
      <c r="C3021" t="s">
        <v>89</v>
      </c>
      <c r="D3021">
        <v>2020</v>
      </c>
      <c r="E3021" t="s">
        <v>5236</v>
      </c>
      <c r="F3021" t="s">
        <v>5236</v>
      </c>
      <c r="G3021" t="s">
        <v>5237</v>
      </c>
      <c r="J3021" t="s">
        <v>58</v>
      </c>
      <c r="K3021" t="s">
        <v>59</v>
      </c>
      <c r="L3021" s="5">
        <v>0</v>
      </c>
      <c r="M3021" s="5">
        <v>0</v>
      </c>
      <c r="N3021" s="5">
        <f t="shared" si="517"/>
        <v>0</v>
      </c>
      <c r="O3021" s="5">
        <v>0</v>
      </c>
      <c r="P3021" s="5">
        <v>0</v>
      </c>
      <c r="Q3021" s="5">
        <f t="shared" si="518"/>
        <v>0</v>
      </c>
      <c r="R3021" s="5">
        <v>0</v>
      </c>
      <c r="S3021" s="5">
        <v>0</v>
      </c>
      <c r="T3021" s="5">
        <f t="shared" si="519"/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f t="shared" si="522"/>
        <v>0</v>
      </c>
      <c r="Z3021" s="5">
        <v>0</v>
      </c>
      <c r="AA3021" s="5">
        <v>0</v>
      </c>
      <c r="AB3021" s="5">
        <f t="shared" si="523"/>
        <v>0</v>
      </c>
      <c r="AC3021" s="5">
        <v>0</v>
      </c>
      <c r="AD3021" s="5">
        <v>0</v>
      </c>
      <c r="AE3021" s="5">
        <f t="shared" si="524"/>
        <v>0</v>
      </c>
      <c r="AF3021" s="5">
        <v>0</v>
      </c>
      <c r="AG3021" s="6"/>
      <c r="AH3021" s="5">
        <v>0</v>
      </c>
      <c r="AI3021" s="5">
        <v>0</v>
      </c>
      <c r="AJ3021" s="5">
        <v>0</v>
      </c>
      <c r="AK3021" s="5">
        <f t="shared" si="525"/>
        <v>0</v>
      </c>
      <c r="AL3021" s="5">
        <v>0</v>
      </c>
      <c r="AM3021" s="5">
        <v>1</v>
      </c>
      <c r="AN3021" s="5">
        <f t="shared" si="526"/>
        <v>1</v>
      </c>
      <c r="AO3021" s="5">
        <v>0</v>
      </c>
      <c r="AP3021" s="5">
        <v>0</v>
      </c>
      <c r="AQ3021" s="5">
        <f t="shared" si="527"/>
        <v>0</v>
      </c>
      <c r="AR3021" s="5">
        <v>0</v>
      </c>
      <c r="AS3021" s="6">
        <v>43872</v>
      </c>
      <c r="AT3021" s="5">
        <v>1</v>
      </c>
      <c r="AU3021" s="5">
        <v>0</v>
      </c>
      <c r="AV3021" t="str">
        <f t="shared" si="520"/>
        <v>N</v>
      </c>
      <c r="AW3021" t="s">
        <v>60</v>
      </c>
      <c r="AX3021" t="s">
        <v>61</v>
      </c>
      <c r="AY3021" t="s">
        <v>2637</v>
      </c>
      <c r="AZ3021" t="s">
        <v>2637</v>
      </c>
      <c r="BA3021" t="str">
        <f t="shared" si="521"/>
        <v>N</v>
      </c>
    </row>
    <row r="3022" spans="1:53">
      <c r="A3022" t="s">
        <v>53</v>
      </c>
      <c r="B3022" t="s">
        <v>54</v>
      </c>
      <c r="C3022" t="s">
        <v>89</v>
      </c>
      <c r="D3022">
        <v>2020</v>
      </c>
      <c r="E3022" t="s">
        <v>7736</v>
      </c>
      <c r="F3022" t="s">
        <v>7736</v>
      </c>
      <c r="G3022" t="s">
        <v>7737</v>
      </c>
      <c r="J3022" t="s">
        <v>58</v>
      </c>
      <c r="K3022" t="s">
        <v>59</v>
      </c>
      <c r="L3022" s="5">
        <v>0</v>
      </c>
      <c r="M3022" s="5">
        <v>0</v>
      </c>
      <c r="N3022" s="5">
        <f t="shared" si="517"/>
        <v>0</v>
      </c>
      <c r="O3022" s="5">
        <v>0</v>
      </c>
      <c r="P3022" s="5">
        <v>0</v>
      </c>
      <c r="Q3022" s="5">
        <f t="shared" si="518"/>
        <v>0</v>
      </c>
      <c r="R3022" s="5">
        <v>0</v>
      </c>
      <c r="S3022" s="5">
        <v>0</v>
      </c>
      <c r="T3022" s="5">
        <f t="shared" si="519"/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f t="shared" si="522"/>
        <v>0</v>
      </c>
      <c r="Z3022" s="5">
        <v>0</v>
      </c>
      <c r="AA3022" s="5">
        <v>0</v>
      </c>
      <c r="AB3022" s="5">
        <f t="shared" si="523"/>
        <v>0</v>
      </c>
      <c r="AC3022" s="5">
        <v>0</v>
      </c>
      <c r="AD3022" s="5">
        <v>0</v>
      </c>
      <c r="AE3022" s="5">
        <f t="shared" si="524"/>
        <v>0</v>
      </c>
      <c r="AF3022" s="5">
        <v>0</v>
      </c>
      <c r="AG3022" s="6"/>
      <c r="AH3022" s="5">
        <v>0</v>
      </c>
      <c r="AI3022" s="5">
        <v>0</v>
      </c>
      <c r="AJ3022" s="5">
        <v>0</v>
      </c>
      <c r="AK3022" s="5">
        <f t="shared" si="525"/>
        <v>0</v>
      </c>
      <c r="AL3022" s="5">
        <v>0</v>
      </c>
      <c r="AM3022" s="5">
        <v>1</v>
      </c>
      <c r="AN3022" s="5">
        <f t="shared" si="526"/>
        <v>1</v>
      </c>
      <c r="AO3022" s="5">
        <v>0</v>
      </c>
      <c r="AP3022" s="5">
        <v>0</v>
      </c>
      <c r="AQ3022" s="5">
        <f t="shared" si="527"/>
        <v>0</v>
      </c>
      <c r="AR3022" s="5">
        <v>0</v>
      </c>
      <c r="AS3022" s="6">
        <v>44078</v>
      </c>
      <c r="AT3022" s="5">
        <v>1</v>
      </c>
      <c r="AU3022" s="5">
        <v>0</v>
      </c>
      <c r="AV3022" t="str">
        <f t="shared" si="520"/>
        <v>N</v>
      </c>
      <c r="AW3022" t="s">
        <v>60</v>
      </c>
      <c r="AX3022" t="s">
        <v>61</v>
      </c>
      <c r="AY3022" t="s">
        <v>2637</v>
      </c>
      <c r="AZ3022" t="s">
        <v>2637</v>
      </c>
      <c r="BA3022" t="str">
        <f t="shared" si="521"/>
        <v>N</v>
      </c>
    </row>
    <row r="3023" spans="1:53">
      <c r="A3023" t="s">
        <v>53</v>
      </c>
      <c r="B3023" t="s">
        <v>54</v>
      </c>
      <c r="C3023" t="s">
        <v>89</v>
      </c>
      <c r="D3023">
        <v>2020</v>
      </c>
      <c r="E3023" t="s">
        <v>7738</v>
      </c>
      <c r="F3023" t="s">
        <v>7738</v>
      </c>
      <c r="G3023" t="s">
        <v>7739</v>
      </c>
      <c r="J3023" t="s">
        <v>58</v>
      </c>
      <c r="K3023" t="s">
        <v>59</v>
      </c>
      <c r="L3023" s="5">
        <v>0</v>
      </c>
      <c r="M3023" s="5">
        <v>0</v>
      </c>
      <c r="N3023" s="5">
        <f t="shared" si="517"/>
        <v>0</v>
      </c>
      <c r="O3023" s="5">
        <v>0</v>
      </c>
      <c r="P3023" s="5">
        <v>0</v>
      </c>
      <c r="Q3023" s="5">
        <f t="shared" si="518"/>
        <v>0</v>
      </c>
      <c r="R3023" s="5">
        <v>0</v>
      </c>
      <c r="S3023" s="5">
        <v>0</v>
      </c>
      <c r="T3023" s="5">
        <f t="shared" si="519"/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f t="shared" si="522"/>
        <v>0</v>
      </c>
      <c r="Z3023" s="5">
        <v>0</v>
      </c>
      <c r="AA3023" s="5">
        <v>0</v>
      </c>
      <c r="AB3023" s="5">
        <f t="shared" si="523"/>
        <v>0</v>
      </c>
      <c r="AC3023" s="5">
        <v>0</v>
      </c>
      <c r="AD3023" s="5">
        <v>0</v>
      </c>
      <c r="AE3023" s="5">
        <f t="shared" si="524"/>
        <v>0</v>
      </c>
      <c r="AF3023" s="5">
        <v>0</v>
      </c>
      <c r="AG3023" s="6"/>
      <c r="AH3023" s="5">
        <v>0</v>
      </c>
      <c r="AI3023" s="5">
        <v>0</v>
      </c>
      <c r="AJ3023" s="5">
        <v>0</v>
      </c>
      <c r="AK3023" s="5">
        <f t="shared" si="525"/>
        <v>0</v>
      </c>
      <c r="AL3023" s="5">
        <v>0</v>
      </c>
      <c r="AM3023" s="5">
        <v>1</v>
      </c>
      <c r="AN3023" s="5">
        <f t="shared" si="526"/>
        <v>1</v>
      </c>
      <c r="AO3023" s="5">
        <v>0</v>
      </c>
      <c r="AP3023" s="5">
        <v>0</v>
      </c>
      <c r="AQ3023" s="5">
        <f t="shared" si="527"/>
        <v>0</v>
      </c>
      <c r="AR3023" s="5">
        <v>0</v>
      </c>
      <c r="AS3023" s="6">
        <v>43907</v>
      </c>
      <c r="AT3023" s="5">
        <v>1</v>
      </c>
      <c r="AU3023" s="5">
        <v>0</v>
      </c>
      <c r="AV3023" t="str">
        <f t="shared" si="520"/>
        <v>N</v>
      </c>
      <c r="AW3023" t="s">
        <v>60</v>
      </c>
      <c r="AX3023" t="s">
        <v>61</v>
      </c>
      <c r="AY3023" t="s">
        <v>2637</v>
      </c>
      <c r="AZ3023" t="s">
        <v>2637</v>
      </c>
      <c r="BA3023" t="str">
        <f t="shared" si="521"/>
        <v>N</v>
      </c>
    </row>
    <row r="3024" spans="1:53">
      <c r="A3024" t="s">
        <v>53</v>
      </c>
      <c r="B3024" t="s">
        <v>54</v>
      </c>
      <c r="C3024" t="s">
        <v>89</v>
      </c>
      <c r="D3024">
        <v>2020</v>
      </c>
      <c r="E3024" t="s">
        <v>5259</v>
      </c>
      <c r="F3024" t="s">
        <v>5259</v>
      </c>
      <c r="G3024" t="s">
        <v>5260</v>
      </c>
      <c r="J3024" t="s">
        <v>58</v>
      </c>
      <c r="K3024" t="s">
        <v>59</v>
      </c>
      <c r="L3024" s="5">
        <v>0</v>
      </c>
      <c r="M3024" s="5">
        <v>0</v>
      </c>
      <c r="N3024" s="5">
        <f t="shared" si="517"/>
        <v>0</v>
      </c>
      <c r="O3024" s="5">
        <v>0</v>
      </c>
      <c r="P3024" s="5">
        <v>0</v>
      </c>
      <c r="Q3024" s="5">
        <f t="shared" si="518"/>
        <v>0</v>
      </c>
      <c r="R3024" s="5">
        <v>0</v>
      </c>
      <c r="S3024" s="5">
        <v>0</v>
      </c>
      <c r="T3024" s="5">
        <f t="shared" si="519"/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f t="shared" si="522"/>
        <v>0</v>
      </c>
      <c r="Z3024" s="5">
        <v>0</v>
      </c>
      <c r="AA3024" s="5">
        <v>0</v>
      </c>
      <c r="AB3024" s="5">
        <f t="shared" si="523"/>
        <v>0</v>
      </c>
      <c r="AC3024" s="5">
        <v>0</v>
      </c>
      <c r="AD3024" s="5">
        <v>0</v>
      </c>
      <c r="AE3024" s="5">
        <f t="shared" si="524"/>
        <v>0</v>
      </c>
      <c r="AF3024" s="5">
        <v>0</v>
      </c>
      <c r="AG3024" s="6"/>
      <c r="AH3024" s="5">
        <v>0</v>
      </c>
      <c r="AI3024" s="5">
        <v>0</v>
      </c>
      <c r="AJ3024" s="5">
        <v>0</v>
      </c>
      <c r="AK3024" s="5">
        <f t="shared" si="525"/>
        <v>0</v>
      </c>
      <c r="AL3024" s="5">
        <v>0</v>
      </c>
      <c r="AM3024" s="5">
        <v>1</v>
      </c>
      <c r="AN3024" s="5">
        <f t="shared" si="526"/>
        <v>1</v>
      </c>
      <c r="AO3024" s="5">
        <v>0</v>
      </c>
      <c r="AP3024" s="5">
        <v>0</v>
      </c>
      <c r="AQ3024" s="5">
        <f t="shared" si="527"/>
        <v>0</v>
      </c>
      <c r="AR3024" s="5">
        <v>0</v>
      </c>
      <c r="AS3024" s="6">
        <v>44040</v>
      </c>
      <c r="AT3024" s="5">
        <v>1</v>
      </c>
      <c r="AU3024" s="5">
        <v>0</v>
      </c>
      <c r="AV3024" t="str">
        <f t="shared" si="520"/>
        <v>N</v>
      </c>
      <c r="AW3024" t="s">
        <v>60</v>
      </c>
      <c r="AX3024" t="s">
        <v>61</v>
      </c>
      <c r="AY3024" t="s">
        <v>2637</v>
      </c>
      <c r="AZ3024" t="s">
        <v>2637</v>
      </c>
      <c r="BA3024" t="str">
        <f t="shared" si="521"/>
        <v>N</v>
      </c>
    </row>
    <row r="3025" spans="1:53">
      <c r="A3025" t="s">
        <v>53</v>
      </c>
      <c r="B3025" t="s">
        <v>54</v>
      </c>
      <c r="C3025" t="s">
        <v>89</v>
      </c>
      <c r="D3025">
        <v>2020</v>
      </c>
      <c r="E3025" t="s">
        <v>5257</v>
      </c>
      <c r="F3025" t="s">
        <v>5257</v>
      </c>
      <c r="G3025" t="s">
        <v>5258</v>
      </c>
      <c r="J3025" t="s">
        <v>58</v>
      </c>
      <c r="K3025" t="s">
        <v>59</v>
      </c>
      <c r="L3025" s="5">
        <v>0</v>
      </c>
      <c r="M3025" s="5">
        <v>0</v>
      </c>
      <c r="N3025" s="5">
        <f t="shared" si="517"/>
        <v>0</v>
      </c>
      <c r="O3025" s="5">
        <v>0</v>
      </c>
      <c r="P3025" s="5">
        <v>0</v>
      </c>
      <c r="Q3025" s="5">
        <f t="shared" si="518"/>
        <v>0</v>
      </c>
      <c r="R3025" s="5">
        <v>0</v>
      </c>
      <c r="S3025" s="5">
        <v>0</v>
      </c>
      <c r="T3025" s="5">
        <f t="shared" si="519"/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f t="shared" si="522"/>
        <v>0</v>
      </c>
      <c r="Z3025" s="5">
        <v>0</v>
      </c>
      <c r="AA3025" s="5">
        <v>0</v>
      </c>
      <c r="AB3025" s="5">
        <f t="shared" si="523"/>
        <v>0</v>
      </c>
      <c r="AC3025" s="5">
        <v>0</v>
      </c>
      <c r="AD3025" s="5">
        <v>0</v>
      </c>
      <c r="AE3025" s="5">
        <f t="shared" si="524"/>
        <v>0</v>
      </c>
      <c r="AF3025" s="5">
        <v>0</v>
      </c>
      <c r="AG3025" s="6"/>
      <c r="AH3025" s="5">
        <v>0</v>
      </c>
      <c r="AI3025" s="5">
        <v>0</v>
      </c>
      <c r="AJ3025" s="5">
        <v>0</v>
      </c>
      <c r="AK3025" s="5">
        <f t="shared" si="525"/>
        <v>0</v>
      </c>
      <c r="AL3025" s="5">
        <v>0</v>
      </c>
      <c r="AM3025" s="5">
        <v>1</v>
      </c>
      <c r="AN3025" s="5">
        <f t="shared" si="526"/>
        <v>1</v>
      </c>
      <c r="AO3025" s="5">
        <v>0</v>
      </c>
      <c r="AP3025" s="5">
        <v>0</v>
      </c>
      <c r="AQ3025" s="5">
        <f t="shared" si="527"/>
        <v>0</v>
      </c>
      <c r="AR3025" s="5">
        <v>0</v>
      </c>
      <c r="AS3025" s="6">
        <v>43906</v>
      </c>
      <c r="AT3025" s="5">
        <v>1</v>
      </c>
      <c r="AU3025" s="5">
        <v>0</v>
      </c>
      <c r="AV3025" t="str">
        <f t="shared" si="520"/>
        <v>N</v>
      </c>
      <c r="AW3025" t="s">
        <v>60</v>
      </c>
      <c r="AX3025" t="s">
        <v>61</v>
      </c>
      <c r="AY3025" t="s">
        <v>2637</v>
      </c>
      <c r="AZ3025" t="s">
        <v>2637</v>
      </c>
      <c r="BA3025" t="str">
        <f t="shared" si="521"/>
        <v>N</v>
      </c>
    </row>
    <row r="3026" spans="1:53">
      <c r="A3026" t="s">
        <v>53</v>
      </c>
      <c r="B3026" t="s">
        <v>54</v>
      </c>
      <c r="C3026" t="s">
        <v>89</v>
      </c>
      <c r="D3026">
        <v>2020</v>
      </c>
      <c r="E3026" t="s">
        <v>5232</v>
      </c>
      <c r="F3026" t="s">
        <v>5232</v>
      </c>
      <c r="G3026" t="s">
        <v>5233</v>
      </c>
      <c r="J3026" t="s">
        <v>58</v>
      </c>
      <c r="K3026" t="s">
        <v>59</v>
      </c>
      <c r="L3026" s="5">
        <v>0</v>
      </c>
      <c r="M3026" s="5">
        <v>0</v>
      </c>
      <c r="N3026" s="5">
        <f t="shared" si="517"/>
        <v>0</v>
      </c>
      <c r="O3026" s="5">
        <v>0</v>
      </c>
      <c r="P3026" s="5">
        <v>0</v>
      </c>
      <c r="Q3026" s="5">
        <f t="shared" si="518"/>
        <v>0</v>
      </c>
      <c r="R3026" s="5">
        <v>0</v>
      </c>
      <c r="S3026" s="5">
        <v>0</v>
      </c>
      <c r="T3026" s="5">
        <f t="shared" si="519"/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f t="shared" si="522"/>
        <v>0</v>
      </c>
      <c r="Z3026" s="5">
        <v>0</v>
      </c>
      <c r="AA3026" s="5">
        <v>0</v>
      </c>
      <c r="AB3026" s="5">
        <f t="shared" si="523"/>
        <v>0</v>
      </c>
      <c r="AC3026" s="5">
        <v>0</v>
      </c>
      <c r="AD3026" s="5">
        <v>0</v>
      </c>
      <c r="AE3026" s="5">
        <f t="shared" si="524"/>
        <v>0</v>
      </c>
      <c r="AF3026" s="5">
        <v>0</v>
      </c>
      <c r="AG3026" s="6"/>
      <c r="AH3026" s="5">
        <v>0</v>
      </c>
      <c r="AI3026" s="5">
        <v>0</v>
      </c>
      <c r="AJ3026" s="5">
        <v>0</v>
      </c>
      <c r="AK3026" s="5">
        <f t="shared" si="525"/>
        <v>0</v>
      </c>
      <c r="AL3026" s="5">
        <v>0</v>
      </c>
      <c r="AM3026" s="5">
        <v>1</v>
      </c>
      <c r="AN3026" s="5">
        <f t="shared" si="526"/>
        <v>1</v>
      </c>
      <c r="AO3026" s="5">
        <v>0</v>
      </c>
      <c r="AP3026" s="5">
        <v>0</v>
      </c>
      <c r="AQ3026" s="5">
        <f t="shared" si="527"/>
        <v>0</v>
      </c>
      <c r="AR3026" s="5">
        <v>0</v>
      </c>
      <c r="AS3026" s="6">
        <v>43880</v>
      </c>
      <c r="AT3026" s="5">
        <v>1</v>
      </c>
      <c r="AU3026" s="5">
        <v>0</v>
      </c>
      <c r="AV3026" t="str">
        <f t="shared" si="520"/>
        <v>N</v>
      </c>
      <c r="AW3026" t="s">
        <v>60</v>
      </c>
      <c r="AX3026" t="s">
        <v>61</v>
      </c>
      <c r="AY3026" t="s">
        <v>2637</v>
      </c>
      <c r="AZ3026" t="s">
        <v>2637</v>
      </c>
      <c r="BA3026" t="str">
        <f t="shared" si="521"/>
        <v>N</v>
      </c>
    </row>
    <row r="3027" spans="1:53">
      <c r="A3027" t="s">
        <v>53</v>
      </c>
      <c r="B3027" t="s">
        <v>54</v>
      </c>
      <c r="C3027" t="s">
        <v>89</v>
      </c>
      <c r="D3027">
        <v>2020</v>
      </c>
      <c r="E3027" t="s">
        <v>5221</v>
      </c>
      <c r="F3027" t="s">
        <v>5221</v>
      </c>
      <c r="G3027" t="s">
        <v>5222</v>
      </c>
      <c r="J3027" t="s">
        <v>58</v>
      </c>
      <c r="K3027" t="s">
        <v>59</v>
      </c>
      <c r="L3027" s="5">
        <v>0</v>
      </c>
      <c r="M3027" s="5">
        <v>0</v>
      </c>
      <c r="N3027" s="5">
        <f t="shared" si="517"/>
        <v>0</v>
      </c>
      <c r="O3027" s="5">
        <v>0</v>
      </c>
      <c r="P3027" s="5">
        <v>0</v>
      </c>
      <c r="Q3027" s="5">
        <f t="shared" si="518"/>
        <v>0</v>
      </c>
      <c r="R3027" s="5">
        <v>0</v>
      </c>
      <c r="S3027" s="5">
        <v>0</v>
      </c>
      <c r="T3027" s="5">
        <f t="shared" si="519"/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f t="shared" si="522"/>
        <v>0</v>
      </c>
      <c r="Z3027" s="5">
        <v>0</v>
      </c>
      <c r="AA3027" s="5">
        <v>0</v>
      </c>
      <c r="AB3027" s="5">
        <f t="shared" si="523"/>
        <v>0</v>
      </c>
      <c r="AC3027" s="5">
        <v>0</v>
      </c>
      <c r="AD3027" s="5">
        <v>0</v>
      </c>
      <c r="AE3027" s="5">
        <f t="shared" si="524"/>
        <v>0</v>
      </c>
      <c r="AF3027" s="5">
        <v>0</v>
      </c>
      <c r="AG3027" s="6"/>
      <c r="AH3027" s="5">
        <v>0</v>
      </c>
      <c r="AI3027" s="5">
        <v>0</v>
      </c>
      <c r="AJ3027" s="5">
        <v>0</v>
      </c>
      <c r="AK3027" s="5">
        <f t="shared" si="525"/>
        <v>0</v>
      </c>
      <c r="AL3027" s="5">
        <v>0</v>
      </c>
      <c r="AM3027" s="5">
        <v>1</v>
      </c>
      <c r="AN3027" s="5">
        <f t="shared" si="526"/>
        <v>1</v>
      </c>
      <c r="AO3027" s="5">
        <v>0</v>
      </c>
      <c r="AP3027" s="5">
        <v>0</v>
      </c>
      <c r="AQ3027" s="5">
        <f t="shared" si="527"/>
        <v>0</v>
      </c>
      <c r="AR3027" s="5">
        <v>0</v>
      </c>
      <c r="AS3027" s="6">
        <v>43931</v>
      </c>
      <c r="AT3027" s="5">
        <v>1</v>
      </c>
      <c r="AU3027" s="5">
        <v>0</v>
      </c>
      <c r="AV3027" t="str">
        <f t="shared" si="520"/>
        <v>N</v>
      </c>
      <c r="AW3027" t="s">
        <v>60</v>
      </c>
      <c r="AX3027" t="s">
        <v>61</v>
      </c>
      <c r="AY3027" t="s">
        <v>2637</v>
      </c>
      <c r="AZ3027" t="s">
        <v>2637</v>
      </c>
      <c r="BA3027" t="str">
        <f t="shared" si="521"/>
        <v>N</v>
      </c>
    </row>
    <row r="3028" spans="1:53">
      <c r="A3028" t="s">
        <v>53</v>
      </c>
      <c r="B3028" t="s">
        <v>54</v>
      </c>
      <c r="C3028" t="s">
        <v>89</v>
      </c>
      <c r="D3028">
        <v>2020</v>
      </c>
      <c r="E3028" t="s">
        <v>5211</v>
      </c>
      <c r="F3028" t="s">
        <v>5211</v>
      </c>
      <c r="G3028" t="s">
        <v>5212</v>
      </c>
      <c r="J3028" t="s">
        <v>58</v>
      </c>
      <c r="K3028" t="s">
        <v>59</v>
      </c>
      <c r="L3028" s="5">
        <v>0</v>
      </c>
      <c r="M3028" s="5">
        <v>0</v>
      </c>
      <c r="N3028" s="5">
        <f t="shared" si="517"/>
        <v>0</v>
      </c>
      <c r="O3028" s="5">
        <v>0</v>
      </c>
      <c r="P3028" s="5">
        <v>0</v>
      </c>
      <c r="Q3028" s="5">
        <f t="shared" si="518"/>
        <v>0</v>
      </c>
      <c r="R3028" s="5">
        <v>0</v>
      </c>
      <c r="S3028" s="5">
        <v>0</v>
      </c>
      <c r="T3028" s="5">
        <f t="shared" si="519"/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f t="shared" si="522"/>
        <v>0</v>
      </c>
      <c r="Z3028" s="5">
        <v>0</v>
      </c>
      <c r="AA3028" s="5">
        <v>0</v>
      </c>
      <c r="AB3028" s="5">
        <f t="shared" si="523"/>
        <v>0</v>
      </c>
      <c r="AC3028" s="5">
        <v>0</v>
      </c>
      <c r="AD3028" s="5">
        <v>0</v>
      </c>
      <c r="AE3028" s="5">
        <f t="shared" si="524"/>
        <v>0</v>
      </c>
      <c r="AF3028" s="5">
        <v>0</v>
      </c>
      <c r="AG3028" s="6"/>
      <c r="AH3028" s="5">
        <v>0</v>
      </c>
      <c r="AI3028" s="5">
        <v>0</v>
      </c>
      <c r="AJ3028" s="5">
        <v>0</v>
      </c>
      <c r="AK3028" s="5">
        <f t="shared" si="525"/>
        <v>0</v>
      </c>
      <c r="AL3028" s="5">
        <v>0</v>
      </c>
      <c r="AM3028" s="5">
        <v>1</v>
      </c>
      <c r="AN3028" s="5">
        <f t="shared" si="526"/>
        <v>1</v>
      </c>
      <c r="AO3028" s="5">
        <v>0</v>
      </c>
      <c r="AP3028" s="5">
        <v>0</v>
      </c>
      <c r="AQ3028" s="5">
        <f t="shared" si="527"/>
        <v>0</v>
      </c>
      <c r="AR3028" s="5">
        <v>0</v>
      </c>
      <c r="AS3028" s="6">
        <v>44132</v>
      </c>
      <c r="AT3028" s="5">
        <v>1</v>
      </c>
      <c r="AU3028" s="5">
        <v>0</v>
      </c>
      <c r="AV3028" t="str">
        <f t="shared" si="520"/>
        <v>N</v>
      </c>
      <c r="AW3028" t="s">
        <v>60</v>
      </c>
      <c r="AX3028" t="s">
        <v>61</v>
      </c>
      <c r="AY3028" t="s">
        <v>2637</v>
      </c>
      <c r="AZ3028" t="s">
        <v>2637</v>
      </c>
      <c r="BA3028" t="str">
        <f t="shared" si="521"/>
        <v>N</v>
      </c>
    </row>
    <row r="3029" spans="1:53">
      <c r="A3029" t="s">
        <v>53</v>
      </c>
      <c r="B3029" t="s">
        <v>54</v>
      </c>
      <c r="C3029" t="s">
        <v>89</v>
      </c>
      <c r="D3029">
        <v>2020</v>
      </c>
      <c r="E3029" t="s">
        <v>5223</v>
      </c>
      <c r="F3029" t="s">
        <v>5223</v>
      </c>
      <c r="G3029" t="s">
        <v>5224</v>
      </c>
      <c r="J3029" t="s">
        <v>58</v>
      </c>
      <c r="K3029" t="s">
        <v>59</v>
      </c>
      <c r="L3029" s="5">
        <v>0</v>
      </c>
      <c r="M3029" s="5">
        <v>0</v>
      </c>
      <c r="N3029" s="5">
        <f t="shared" si="517"/>
        <v>0</v>
      </c>
      <c r="O3029" s="5">
        <v>0</v>
      </c>
      <c r="P3029" s="5">
        <v>0</v>
      </c>
      <c r="Q3029" s="5">
        <f t="shared" si="518"/>
        <v>0</v>
      </c>
      <c r="R3029" s="5">
        <v>0</v>
      </c>
      <c r="S3029" s="5">
        <v>0</v>
      </c>
      <c r="T3029" s="5">
        <f t="shared" si="519"/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f t="shared" si="522"/>
        <v>0</v>
      </c>
      <c r="Z3029" s="5">
        <v>0</v>
      </c>
      <c r="AA3029" s="5">
        <v>0</v>
      </c>
      <c r="AB3029" s="5">
        <f t="shared" si="523"/>
        <v>0</v>
      </c>
      <c r="AC3029" s="5">
        <v>0</v>
      </c>
      <c r="AD3029" s="5">
        <v>0</v>
      </c>
      <c r="AE3029" s="5">
        <f t="shared" si="524"/>
        <v>0</v>
      </c>
      <c r="AF3029" s="5">
        <v>0</v>
      </c>
      <c r="AG3029" s="6"/>
      <c r="AH3029" s="5">
        <v>0</v>
      </c>
      <c r="AI3029" s="5">
        <v>0</v>
      </c>
      <c r="AJ3029" s="5">
        <v>0</v>
      </c>
      <c r="AK3029" s="5">
        <f t="shared" si="525"/>
        <v>0</v>
      </c>
      <c r="AL3029" s="5">
        <v>0</v>
      </c>
      <c r="AM3029" s="5">
        <v>1</v>
      </c>
      <c r="AN3029" s="5">
        <f t="shared" si="526"/>
        <v>1</v>
      </c>
      <c r="AO3029" s="5">
        <v>0</v>
      </c>
      <c r="AP3029" s="5">
        <v>0</v>
      </c>
      <c r="AQ3029" s="5">
        <f t="shared" si="527"/>
        <v>0</v>
      </c>
      <c r="AR3029" s="5">
        <v>0</v>
      </c>
      <c r="AS3029" s="6">
        <v>43902</v>
      </c>
      <c r="AT3029" s="5">
        <v>1</v>
      </c>
      <c r="AU3029" s="5">
        <v>0</v>
      </c>
      <c r="AV3029" t="str">
        <f t="shared" si="520"/>
        <v>N</v>
      </c>
      <c r="AW3029" t="s">
        <v>60</v>
      </c>
      <c r="AX3029" t="s">
        <v>61</v>
      </c>
      <c r="AY3029" t="s">
        <v>2637</v>
      </c>
      <c r="AZ3029" t="s">
        <v>2637</v>
      </c>
      <c r="BA3029" t="str">
        <f t="shared" si="521"/>
        <v>N</v>
      </c>
    </row>
    <row r="3030" spans="1:53">
      <c r="A3030" t="s">
        <v>53</v>
      </c>
      <c r="B3030" t="s">
        <v>54</v>
      </c>
      <c r="C3030" t="s">
        <v>89</v>
      </c>
      <c r="D3030">
        <v>2020</v>
      </c>
      <c r="E3030" t="s">
        <v>5228</v>
      </c>
      <c r="F3030" t="s">
        <v>5228</v>
      </c>
      <c r="G3030" t="s">
        <v>5229</v>
      </c>
      <c r="J3030" t="s">
        <v>58</v>
      </c>
      <c r="K3030" t="s">
        <v>59</v>
      </c>
      <c r="L3030" s="5">
        <v>0</v>
      </c>
      <c r="M3030" s="5">
        <v>0</v>
      </c>
      <c r="N3030" s="5">
        <f t="shared" si="517"/>
        <v>0</v>
      </c>
      <c r="O3030" s="5">
        <v>0</v>
      </c>
      <c r="P3030" s="5">
        <v>0</v>
      </c>
      <c r="Q3030" s="5">
        <f t="shared" si="518"/>
        <v>0</v>
      </c>
      <c r="R3030" s="5">
        <v>0</v>
      </c>
      <c r="S3030" s="5">
        <v>0</v>
      </c>
      <c r="T3030" s="5">
        <f t="shared" si="519"/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f t="shared" si="522"/>
        <v>0</v>
      </c>
      <c r="Z3030" s="5">
        <v>0</v>
      </c>
      <c r="AA3030" s="5">
        <v>0</v>
      </c>
      <c r="AB3030" s="5">
        <f t="shared" si="523"/>
        <v>0</v>
      </c>
      <c r="AC3030" s="5">
        <v>0</v>
      </c>
      <c r="AD3030" s="5">
        <v>0</v>
      </c>
      <c r="AE3030" s="5">
        <f t="shared" si="524"/>
        <v>0</v>
      </c>
      <c r="AF3030" s="5">
        <v>0</v>
      </c>
      <c r="AG3030" s="6"/>
      <c r="AH3030" s="5">
        <v>0</v>
      </c>
      <c r="AI3030" s="5">
        <v>0</v>
      </c>
      <c r="AJ3030" s="5">
        <v>0</v>
      </c>
      <c r="AK3030" s="5">
        <f t="shared" si="525"/>
        <v>0</v>
      </c>
      <c r="AL3030" s="5">
        <v>0</v>
      </c>
      <c r="AM3030" s="5">
        <v>1</v>
      </c>
      <c r="AN3030" s="5">
        <f t="shared" si="526"/>
        <v>1</v>
      </c>
      <c r="AO3030" s="5">
        <v>0</v>
      </c>
      <c r="AP3030" s="5">
        <v>0</v>
      </c>
      <c r="AQ3030" s="5">
        <f t="shared" si="527"/>
        <v>0</v>
      </c>
      <c r="AR3030" s="5">
        <v>0</v>
      </c>
      <c r="AS3030" s="6">
        <v>44126</v>
      </c>
      <c r="AT3030" s="5">
        <v>1</v>
      </c>
      <c r="AU3030" s="5">
        <v>0</v>
      </c>
      <c r="AV3030" t="str">
        <f t="shared" si="520"/>
        <v>N</v>
      </c>
      <c r="AW3030" t="s">
        <v>60</v>
      </c>
      <c r="AX3030" t="s">
        <v>61</v>
      </c>
      <c r="AY3030" t="s">
        <v>2637</v>
      </c>
      <c r="AZ3030" t="s">
        <v>2637</v>
      </c>
      <c r="BA3030" t="str">
        <f t="shared" si="521"/>
        <v>N</v>
      </c>
    </row>
    <row r="3031" spans="1:53">
      <c r="A3031" t="s">
        <v>53</v>
      </c>
      <c r="B3031" t="s">
        <v>54</v>
      </c>
      <c r="C3031" t="s">
        <v>89</v>
      </c>
      <c r="D3031">
        <v>2020</v>
      </c>
      <c r="E3031" t="s">
        <v>4600</v>
      </c>
      <c r="F3031" t="s">
        <v>4600</v>
      </c>
      <c r="G3031" t="s">
        <v>4601</v>
      </c>
      <c r="J3031" t="s">
        <v>101</v>
      </c>
      <c r="K3031" t="s">
        <v>93</v>
      </c>
      <c r="L3031" s="5">
        <v>0</v>
      </c>
      <c r="M3031" s="5">
        <v>0</v>
      </c>
      <c r="N3031" s="5">
        <f t="shared" si="517"/>
        <v>0</v>
      </c>
      <c r="O3031" s="5">
        <v>0</v>
      </c>
      <c r="P3031" s="5">
        <v>0</v>
      </c>
      <c r="Q3031" s="5">
        <f t="shared" si="518"/>
        <v>0</v>
      </c>
      <c r="R3031" s="5">
        <v>0</v>
      </c>
      <c r="S3031" s="5">
        <v>0</v>
      </c>
      <c r="T3031" s="5">
        <f t="shared" si="519"/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f t="shared" si="522"/>
        <v>0</v>
      </c>
      <c r="Z3031" s="5">
        <v>0</v>
      </c>
      <c r="AA3031" s="5">
        <v>0</v>
      </c>
      <c r="AB3031" s="5">
        <f t="shared" si="523"/>
        <v>0</v>
      </c>
      <c r="AC3031" s="5">
        <v>0</v>
      </c>
      <c r="AD3031" s="5">
        <v>0</v>
      </c>
      <c r="AE3031" s="5">
        <f t="shared" si="524"/>
        <v>0</v>
      </c>
      <c r="AF3031" s="5">
        <v>0</v>
      </c>
      <c r="AG3031" s="6"/>
      <c r="AH3031" s="5">
        <v>0</v>
      </c>
      <c r="AI3031" s="5">
        <v>0</v>
      </c>
      <c r="AJ3031" s="5">
        <v>0</v>
      </c>
      <c r="AK3031" s="5">
        <f t="shared" si="525"/>
        <v>0</v>
      </c>
      <c r="AL3031" s="5">
        <v>0</v>
      </c>
      <c r="AM3031" s="5">
        <v>0</v>
      </c>
      <c r="AN3031" s="5">
        <f t="shared" si="526"/>
        <v>0</v>
      </c>
      <c r="AO3031" s="5">
        <v>0</v>
      </c>
      <c r="AP3031" s="5">
        <v>1</v>
      </c>
      <c r="AQ3031" s="5">
        <f t="shared" si="527"/>
        <v>1</v>
      </c>
      <c r="AR3031" s="5">
        <v>0</v>
      </c>
      <c r="AS3031" s="6">
        <v>43973</v>
      </c>
      <c r="AT3031" s="5">
        <v>1</v>
      </c>
      <c r="AU3031" s="5">
        <v>0</v>
      </c>
      <c r="AV3031" t="str">
        <f t="shared" si="520"/>
        <v>N</v>
      </c>
      <c r="AW3031" t="s">
        <v>60</v>
      </c>
      <c r="AX3031" t="s">
        <v>61</v>
      </c>
      <c r="AY3031" t="s">
        <v>2655</v>
      </c>
      <c r="AZ3031" t="s">
        <v>2655</v>
      </c>
      <c r="BA3031" t="str">
        <f t="shared" si="521"/>
        <v>N</v>
      </c>
    </row>
    <row r="3032" spans="1:53">
      <c r="A3032" t="s">
        <v>53</v>
      </c>
      <c r="B3032" t="s">
        <v>54</v>
      </c>
      <c r="C3032" t="s">
        <v>89</v>
      </c>
      <c r="D3032">
        <v>2020</v>
      </c>
      <c r="E3032" t="s">
        <v>2558</v>
      </c>
      <c r="F3032" t="s">
        <v>2558</v>
      </c>
      <c r="G3032" t="s">
        <v>2559</v>
      </c>
      <c r="J3032" t="s">
        <v>101</v>
      </c>
      <c r="K3032" t="s">
        <v>93</v>
      </c>
      <c r="L3032" s="5">
        <v>0</v>
      </c>
      <c r="M3032" s="5">
        <v>0</v>
      </c>
      <c r="N3032" s="5">
        <f t="shared" si="517"/>
        <v>0</v>
      </c>
      <c r="O3032" s="5">
        <v>0</v>
      </c>
      <c r="P3032" s="5">
        <v>0</v>
      </c>
      <c r="Q3032" s="5">
        <f t="shared" si="518"/>
        <v>0</v>
      </c>
      <c r="R3032" s="5">
        <v>0</v>
      </c>
      <c r="S3032" s="5">
        <v>0</v>
      </c>
      <c r="T3032" s="5">
        <f t="shared" si="519"/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f t="shared" si="522"/>
        <v>0</v>
      </c>
      <c r="Z3032" s="5">
        <v>0</v>
      </c>
      <c r="AA3032" s="5">
        <v>0</v>
      </c>
      <c r="AB3032" s="5">
        <f t="shared" si="523"/>
        <v>0</v>
      </c>
      <c r="AC3032" s="5">
        <v>0</v>
      </c>
      <c r="AD3032" s="5">
        <v>0</v>
      </c>
      <c r="AE3032" s="5">
        <f t="shared" si="524"/>
        <v>0</v>
      </c>
      <c r="AF3032" s="5">
        <v>0</v>
      </c>
      <c r="AG3032" s="6"/>
      <c r="AH3032" s="5">
        <v>0</v>
      </c>
      <c r="AI3032" s="5">
        <v>0</v>
      </c>
      <c r="AJ3032" s="5">
        <v>0</v>
      </c>
      <c r="AK3032" s="5">
        <f t="shared" si="525"/>
        <v>0</v>
      </c>
      <c r="AL3032" s="5">
        <v>0</v>
      </c>
      <c r="AM3032" s="5">
        <v>0</v>
      </c>
      <c r="AN3032" s="5">
        <f t="shared" si="526"/>
        <v>0</v>
      </c>
      <c r="AO3032" s="5">
        <v>0</v>
      </c>
      <c r="AP3032" s="5">
        <v>1</v>
      </c>
      <c r="AQ3032" s="5">
        <f t="shared" si="527"/>
        <v>1</v>
      </c>
      <c r="AR3032" s="5">
        <v>0</v>
      </c>
      <c r="AS3032" s="6">
        <v>43853</v>
      </c>
      <c r="AT3032" s="5">
        <v>1</v>
      </c>
      <c r="AU3032" s="5">
        <v>0</v>
      </c>
      <c r="AV3032" t="str">
        <f t="shared" si="520"/>
        <v>N</v>
      </c>
      <c r="AW3032" t="s">
        <v>60</v>
      </c>
      <c r="AX3032" t="s">
        <v>61</v>
      </c>
      <c r="AY3032" t="s">
        <v>2655</v>
      </c>
      <c r="AZ3032" t="s">
        <v>2655</v>
      </c>
      <c r="BA3032" t="str">
        <f t="shared" si="521"/>
        <v>N</v>
      </c>
    </row>
    <row r="3033" spans="1:53">
      <c r="A3033" t="s">
        <v>53</v>
      </c>
      <c r="B3033" t="s">
        <v>54</v>
      </c>
      <c r="C3033" t="s">
        <v>89</v>
      </c>
      <c r="D3033">
        <v>2020</v>
      </c>
      <c r="E3033" t="s">
        <v>4566</v>
      </c>
      <c r="F3033" t="s">
        <v>4566</v>
      </c>
      <c r="G3033" t="s">
        <v>4567</v>
      </c>
      <c r="J3033" t="s">
        <v>101</v>
      </c>
      <c r="K3033" t="s">
        <v>93</v>
      </c>
      <c r="L3033" s="5">
        <v>0</v>
      </c>
      <c r="M3033" s="5">
        <v>0</v>
      </c>
      <c r="N3033" s="5">
        <f t="shared" si="517"/>
        <v>0</v>
      </c>
      <c r="O3033" s="5">
        <v>0</v>
      </c>
      <c r="P3033" s="5">
        <v>0</v>
      </c>
      <c r="Q3033" s="5">
        <f t="shared" si="518"/>
        <v>0</v>
      </c>
      <c r="R3033" s="5">
        <v>0</v>
      </c>
      <c r="S3033" s="5">
        <v>0</v>
      </c>
      <c r="T3033" s="5">
        <f t="shared" si="519"/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f t="shared" si="522"/>
        <v>0</v>
      </c>
      <c r="Z3033" s="5">
        <v>0</v>
      </c>
      <c r="AA3033" s="5">
        <v>0</v>
      </c>
      <c r="AB3033" s="5">
        <f t="shared" si="523"/>
        <v>0</v>
      </c>
      <c r="AC3033" s="5">
        <v>0</v>
      </c>
      <c r="AD3033" s="5">
        <v>0</v>
      </c>
      <c r="AE3033" s="5">
        <f t="shared" si="524"/>
        <v>0</v>
      </c>
      <c r="AF3033" s="5">
        <v>0</v>
      </c>
      <c r="AG3033" s="6"/>
      <c r="AH3033" s="5">
        <v>0</v>
      </c>
      <c r="AI3033" s="5">
        <v>0</v>
      </c>
      <c r="AJ3033" s="5">
        <v>0</v>
      </c>
      <c r="AK3033" s="5">
        <f t="shared" si="525"/>
        <v>0</v>
      </c>
      <c r="AL3033" s="5">
        <v>0</v>
      </c>
      <c r="AM3033" s="5">
        <v>0</v>
      </c>
      <c r="AN3033" s="5">
        <f t="shared" si="526"/>
        <v>0</v>
      </c>
      <c r="AO3033" s="5">
        <v>0</v>
      </c>
      <c r="AP3033" s="5">
        <v>1</v>
      </c>
      <c r="AQ3033" s="5">
        <f t="shared" si="527"/>
        <v>1</v>
      </c>
      <c r="AR3033" s="5">
        <v>0</v>
      </c>
      <c r="AS3033" s="6">
        <v>43973</v>
      </c>
      <c r="AT3033" s="5">
        <v>1</v>
      </c>
      <c r="AU3033" s="5">
        <v>0</v>
      </c>
      <c r="AV3033" t="str">
        <f t="shared" si="520"/>
        <v>N</v>
      </c>
      <c r="AW3033" t="s">
        <v>60</v>
      </c>
      <c r="AX3033" t="s">
        <v>61</v>
      </c>
      <c r="AY3033" t="s">
        <v>2655</v>
      </c>
      <c r="AZ3033" t="s">
        <v>2655</v>
      </c>
      <c r="BA3033" t="str">
        <f t="shared" si="521"/>
        <v>N</v>
      </c>
    </row>
    <row r="3034" spans="1:53">
      <c r="A3034" t="s">
        <v>53</v>
      </c>
      <c r="B3034" t="s">
        <v>54</v>
      </c>
      <c r="C3034" t="s">
        <v>89</v>
      </c>
      <c r="D3034">
        <v>2020</v>
      </c>
      <c r="E3034" t="s">
        <v>5172</v>
      </c>
      <c r="F3034" t="s">
        <v>5172</v>
      </c>
      <c r="G3034" t="s">
        <v>5173</v>
      </c>
      <c r="J3034" t="s">
        <v>101</v>
      </c>
      <c r="K3034" t="s">
        <v>93</v>
      </c>
      <c r="L3034" s="5">
        <v>0</v>
      </c>
      <c r="M3034" s="5">
        <v>0</v>
      </c>
      <c r="N3034" s="5">
        <f t="shared" si="517"/>
        <v>0</v>
      </c>
      <c r="O3034" s="5">
        <v>0</v>
      </c>
      <c r="P3034" s="5">
        <v>0</v>
      </c>
      <c r="Q3034" s="5">
        <f t="shared" si="518"/>
        <v>0</v>
      </c>
      <c r="R3034" s="5">
        <v>0</v>
      </c>
      <c r="S3034" s="5">
        <v>0</v>
      </c>
      <c r="T3034" s="5">
        <f t="shared" si="519"/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f t="shared" si="522"/>
        <v>0</v>
      </c>
      <c r="Z3034" s="5">
        <v>0</v>
      </c>
      <c r="AA3034" s="5">
        <v>0</v>
      </c>
      <c r="AB3034" s="5">
        <f t="shared" si="523"/>
        <v>0</v>
      </c>
      <c r="AC3034" s="5">
        <v>0</v>
      </c>
      <c r="AD3034" s="5">
        <v>0</v>
      </c>
      <c r="AE3034" s="5">
        <f t="shared" si="524"/>
        <v>0</v>
      </c>
      <c r="AF3034" s="5">
        <v>0</v>
      </c>
      <c r="AG3034" s="6"/>
      <c r="AH3034" s="5">
        <v>0</v>
      </c>
      <c r="AI3034" s="5">
        <v>0</v>
      </c>
      <c r="AJ3034" s="5">
        <v>0</v>
      </c>
      <c r="AK3034" s="5">
        <f t="shared" si="525"/>
        <v>0</v>
      </c>
      <c r="AL3034" s="5">
        <v>0</v>
      </c>
      <c r="AM3034" s="5">
        <v>0</v>
      </c>
      <c r="AN3034" s="5">
        <f t="shared" si="526"/>
        <v>0</v>
      </c>
      <c r="AO3034" s="5">
        <v>0</v>
      </c>
      <c r="AP3034" s="5">
        <v>1</v>
      </c>
      <c r="AQ3034" s="5">
        <f t="shared" si="527"/>
        <v>1</v>
      </c>
      <c r="AR3034" s="5">
        <v>0</v>
      </c>
      <c r="AS3034" s="6">
        <v>43966</v>
      </c>
      <c r="AT3034" s="5">
        <v>1</v>
      </c>
      <c r="AU3034" s="5">
        <v>0</v>
      </c>
      <c r="AV3034" t="str">
        <f t="shared" si="520"/>
        <v>N</v>
      </c>
      <c r="AW3034" t="s">
        <v>60</v>
      </c>
      <c r="AX3034" t="s">
        <v>61</v>
      </c>
      <c r="AY3034" t="s">
        <v>2655</v>
      </c>
      <c r="AZ3034" t="s">
        <v>2655</v>
      </c>
      <c r="BA3034" t="str">
        <f t="shared" si="521"/>
        <v>N</v>
      </c>
    </row>
    <row r="3035" spans="1:53">
      <c r="A3035" t="s">
        <v>53</v>
      </c>
      <c r="B3035" t="s">
        <v>54</v>
      </c>
      <c r="C3035" t="s">
        <v>89</v>
      </c>
      <c r="D3035">
        <v>2020</v>
      </c>
      <c r="E3035" t="s">
        <v>4618</v>
      </c>
      <c r="F3035" t="s">
        <v>4618</v>
      </c>
      <c r="G3035" t="s">
        <v>4619</v>
      </c>
      <c r="J3035" t="s">
        <v>101</v>
      </c>
      <c r="K3035" t="s">
        <v>93</v>
      </c>
      <c r="L3035" s="5">
        <v>0</v>
      </c>
      <c r="M3035" s="5">
        <v>0</v>
      </c>
      <c r="N3035" s="5">
        <f t="shared" si="517"/>
        <v>0</v>
      </c>
      <c r="O3035" s="5">
        <v>0</v>
      </c>
      <c r="P3035" s="5">
        <v>0</v>
      </c>
      <c r="Q3035" s="5">
        <f t="shared" si="518"/>
        <v>0</v>
      </c>
      <c r="R3035" s="5">
        <v>0</v>
      </c>
      <c r="S3035" s="5">
        <v>0</v>
      </c>
      <c r="T3035" s="5">
        <f t="shared" si="519"/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f t="shared" si="522"/>
        <v>0</v>
      </c>
      <c r="Z3035" s="5">
        <v>0</v>
      </c>
      <c r="AA3035" s="5">
        <v>0</v>
      </c>
      <c r="AB3035" s="5">
        <f t="shared" si="523"/>
        <v>0</v>
      </c>
      <c r="AC3035" s="5">
        <v>0</v>
      </c>
      <c r="AD3035" s="5">
        <v>0</v>
      </c>
      <c r="AE3035" s="5">
        <f t="shared" si="524"/>
        <v>0</v>
      </c>
      <c r="AF3035" s="5">
        <v>0</v>
      </c>
      <c r="AG3035" s="6"/>
      <c r="AH3035" s="5">
        <v>0</v>
      </c>
      <c r="AI3035" s="5">
        <v>0</v>
      </c>
      <c r="AJ3035" s="5">
        <v>0</v>
      </c>
      <c r="AK3035" s="5">
        <f t="shared" si="525"/>
        <v>0</v>
      </c>
      <c r="AL3035" s="5">
        <v>0</v>
      </c>
      <c r="AM3035" s="5">
        <v>0</v>
      </c>
      <c r="AN3035" s="5">
        <f t="shared" si="526"/>
        <v>0</v>
      </c>
      <c r="AO3035" s="5">
        <v>0</v>
      </c>
      <c r="AP3035" s="5">
        <v>1</v>
      </c>
      <c r="AQ3035" s="5">
        <f t="shared" si="527"/>
        <v>1</v>
      </c>
      <c r="AR3035" s="5">
        <v>0</v>
      </c>
      <c r="AS3035" s="6">
        <v>43966</v>
      </c>
      <c r="AT3035" s="5">
        <v>1</v>
      </c>
      <c r="AU3035" s="5">
        <v>0</v>
      </c>
      <c r="AV3035" t="str">
        <f t="shared" si="520"/>
        <v>N</v>
      </c>
      <c r="AW3035" t="s">
        <v>60</v>
      </c>
      <c r="AX3035" t="s">
        <v>61</v>
      </c>
      <c r="AY3035" t="s">
        <v>2655</v>
      </c>
      <c r="AZ3035" t="s">
        <v>2655</v>
      </c>
      <c r="BA3035" t="str">
        <f t="shared" si="521"/>
        <v>N</v>
      </c>
    </row>
    <row r="3036" spans="1:53">
      <c r="A3036" t="s">
        <v>53</v>
      </c>
      <c r="B3036" t="s">
        <v>54</v>
      </c>
      <c r="C3036" t="s">
        <v>55</v>
      </c>
      <c r="D3036">
        <v>2020</v>
      </c>
      <c r="E3036" t="s">
        <v>5243</v>
      </c>
      <c r="F3036" t="s">
        <v>5243</v>
      </c>
      <c r="G3036" t="s">
        <v>5244</v>
      </c>
      <c r="J3036" t="s">
        <v>58</v>
      </c>
      <c r="K3036" t="s">
        <v>59</v>
      </c>
      <c r="L3036" s="5">
        <v>0</v>
      </c>
      <c r="M3036" s="5">
        <v>0</v>
      </c>
      <c r="N3036" s="5">
        <f t="shared" si="517"/>
        <v>0</v>
      </c>
      <c r="O3036" s="5">
        <v>0</v>
      </c>
      <c r="P3036" s="5">
        <v>0</v>
      </c>
      <c r="Q3036" s="5">
        <f t="shared" si="518"/>
        <v>0</v>
      </c>
      <c r="R3036" s="5">
        <v>0</v>
      </c>
      <c r="S3036" s="5">
        <v>0</v>
      </c>
      <c r="T3036" s="5">
        <f t="shared" si="519"/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f t="shared" si="522"/>
        <v>0</v>
      </c>
      <c r="Z3036" s="5">
        <v>0</v>
      </c>
      <c r="AA3036" s="5">
        <v>0</v>
      </c>
      <c r="AB3036" s="5">
        <f t="shared" si="523"/>
        <v>0</v>
      </c>
      <c r="AC3036" s="5">
        <v>0</v>
      </c>
      <c r="AD3036" s="5">
        <v>0</v>
      </c>
      <c r="AE3036" s="5">
        <f t="shared" si="524"/>
        <v>0</v>
      </c>
      <c r="AF3036" s="5">
        <v>0</v>
      </c>
      <c r="AG3036" s="6"/>
      <c r="AH3036" s="5">
        <v>0</v>
      </c>
      <c r="AI3036" s="5">
        <v>0</v>
      </c>
      <c r="AJ3036" s="5">
        <v>0</v>
      </c>
      <c r="AK3036" s="5">
        <f t="shared" si="525"/>
        <v>0</v>
      </c>
      <c r="AL3036" s="5">
        <v>0</v>
      </c>
      <c r="AM3036" s="5">
        <v>0</v>
      </c>
      <c r="AN3036" s="5">
        <f t="shared" si="526"/>
        <v>0</v>
      </c>
      <c r="AO3036" s="5">
        <v>0</v>
      </c>
      <c r="AP3036" s="5">
        <v>1</v>
      </c>
      <c r="AQ3036" s="5">
        <f t="shared" si="527"/>
        <v>1</v>
      </c>
      <c r="AR3036" s="5">
        <v>0</v>
      </c>
      <c r="AS3036" s="6">
        <v>43985</v>
      </c>
      <c r="AT3036" s="5">
        <v>1</v>
      </c>
      <c r="AU3036" s="5">
        <v>0</v>
      </c>
      <c r="AV3036" t="str">
        <f t="shared" si="520"/>
        <v>N</v>
      </c>
      <c r="AW3036" t="s">
        <v>60</v>
      </c>
      <c r="AX3036" t="s">
        <v>61</v>
      </c>
      <c r="AY3036" t="s">
        <v>2655</v>
      </c>
      <c r="AZ3036" t="s">
        <v>2655</v>
      </c>
      <c r="BA3036" t="str">
        <f t="shared" si="521"/>
        <v>N</v>
      </c>
    </row>
    <row r="3037" spans="1:53">
      <c r="A3037" t="s">
        <v>53</v>
      </c>
      <c r="B3037" t="s">
        <v>54</v>
      </c>
      <c r="C3037" t="s">
        <v>55</v>
      </c>
      <c r="D3037">
        <v>2020</v>
      </c>
      <c r="E3037" t="s">
        <v>4552</v>
      </c>
      <c r="F3037" t="s">
        <v>4552</v>
      </c>
      <c r="G3037" t="s">
        <v>4553</v>
      </c>
      <c r="J3037" t="s">
        <v>58</v>
      </c>
      <c r="K3037" t="s">
        <v>59</v>
      </c>
      <c r="L3037" s="5">
        <v>0</v>
      </c>
      <c r="M3037" s="5">
        <v>0</v>
      </c>
      <c r="N3037" s="5">
        <f t="shared" si="517"/>
        <v>0</v>
      </c>
      <c r="O3037" s="5">
        <v>0</v>
      </c>
      <c r="P3037" s="5">
        <v>0</v>
      </c>
      <c r="Q3037" s="5">
        <f t="shared" si="518"/>
        <v>0</v>
      </c>
      <c r="R3037" s="5">
        <v>0</v>
      </c>
      <c r="S3037" s="5">
        <v>0</v>
      </c>
      <c r="T3037" s="5">
        <f t="shared" si="519"/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f t="shared" si="522"/>
        <v>0</v>
      </c>
      <c r="Z3037" s="5">
        <v>0</v>
      </c>
      <c r="AA3037" s="5">
        <v>0</v>
      </c>
      <c r="AB3037" s="5">
        <f t="shared" si="523"/>
        <v>0</v>
      </c>
      <c r="AC3037" s="5">
        <v>0</v>
      </c>
      <c r="AD3037" s="5">
        <v>0</v>
      </c>
      <c r="AE3037" s="5">
        <f t="shared" si="524"/>
        <v>0</v>
      </c>
      <c r="AF3037" s="5">
        <v>0</v>
      </c>
      <c r="AG3037" s="6"/>
      <c r="AH3037" s="5">
        <v>0</v>
      </c>
      <c r="AI3037" s="5">
        <v>0</v>
      </c>
      <c r="AJ3037" s="5">
        <v>0</v>
      </c>
      <c r="AK3037" s="5">
        <f t="shared" si="525"/>
        <v>0</v>
      </c>
      <c r="AL3037" s="5">
        <v>0</v>
      </c>
      <c r="AM3037" s="5">
        <v>0</v>
      </c>
      <c r="AN3037" s="5">
        <f t="shared" si="526"/>
        <v>0</v>
      </c>
      <c r="AO3037" s="5">
        <v>0</v>
      </c>
      <c r="AP3037" s="5">
        <v>1</v>
      </c>
      <c r="AQ3037" s="5">
        <f t="shared" si="527"/>
        <v>1</v>
      </c>
      <c r="AR3037" s="5">
        <v>0</v>
      </c>
      <c r="AS3037" s="6">
        <v>44130</v>
      </c>
      <c r="AT3037" s="5">
        <v>1</v>
      </c>
      <c r="AU3037" s="5">
        <v>0</v>
      </c>
      <c r="AV3037" t="str">
        <f t="shared" si="520"/>
        <v>N</v>
      </c>
      <c r="AW3037" t="s">
        <v>60</v>
      </c>
      <c r="AX3037" t="s">
        <v>61</v>
      </c>
      <c r="AY3037" t="s">
        <v>2655</v>
      </c>
      <c r="AZ3037" t="s">
        <v>2655</v>
      </c>
      <c r="BA3037" t="str">
        <f t="shared" si="521"/>
        <v>N</v>
      </c>
    </row>
    <row r="3038" spans="1:53">
      <c r="A3038" t="s">
        <v>53</v>
      </c>
      <c r="B3038" t="s">
        <v>54</v>
      </c>
      <c r="C3038" t="s">
        <v>55</v>
      </c>
      <c r="D3038">
        <v>2020</v>
      </c>
      <c r="E3038" t="s">
        <v>5245</v>
      </c>
      <c r="F3038" t="s">
        <v>5245</v>
      </c>
      <c r="G3038" t="s">
        <v>5246</v>
      </c>
      <c r="J3038" t="s">
        <v>58</v>
      </c>
      <c r="K3038" t="s">
        <v>59</v>
      </c>
      <c r="L3038" s="5">
        <v>0</v>
      </c>
      <c r="M3038" s="5">
        <v>0</v>
      </c>
      <c r="N3038" s="5">
        <f t="shared" si="517"/>
        <v>0</v>
      </c>
      <c r="O3038" s="5">
        <v>0</v>
      </c>
      <c r="P3038" s="5">
        <v>0</v>
      </c>
      <c r="Q3038" s="5">
        <f t="shared" si="518"/>
        <v>0</v>
      </c>
      <c r="R3038" s="5">
        <v>0</v>
      </c>
      <c r="S3038" s="5">
        <v>0</v>
      </c>
      <c r="T3038" s="5">
        <f t="shared" si="519"/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f t="shared" si="522"/>
        <v>0</v>
      </c>
      <c r="Z3038" s="5">
        <v>0</v>
      </c>
      <c r="AA3038" s="5">
        <v>0</v>
      </c>
      <c r="AB3038" s="5">
        <f t="shared" si="523"/>
        <v>0</v>
      </c>
      <c r="AC3038" s="5">
        <v>0</v>
      </c>
      <c r="AD3038" s="5">
        <v>0</v>
      </c>
      <c r="AE3038" s="5">
        <f t="shared" si="524"/>
        <v>0</v>
      </c>
      <c r="AF3038" s="5">
        <v>0</v>
      </c>
      <c r="AG3038" s="6"/>
      <c r="AH3038" s="5">
        <v>0</v>
      </c>
      <c r="AI3038" s="5">
        <v>0</v>
      </c>
      <c r="AJ3038" s="5">
        <v>0</v>
      </c>
      <c r="AK3038" s="5">
        <f t="shared" si="525"/>
        <v>0</v>
      </c>
      <c r="AL3038" s="5">
        <v>0</v>
      </c>
      <c r="AM3038" s="5">
        <v>0</v>
      </c>
      <c r="AN3038" s="5">
        <f t="shared" si="526"/>
        <v>0</v>
      </c>
      <c r="AO3038" s="5">
        <v>0</v>
      </c>
      <c r="AP3038" s="5">
        <v>1</v>
      </c>
      <c r="AQ3038" s="5">
        <f t="shared" si="527"/>
        <v>1</v>
      </c>
      <c r="AR3038" s="5">
        <v>0</v>
      </c>
      <c r="AS3038" s="6">
        <v>43875</v>
      </c>
      <c r="AT3038" s="5">
        <v>1</v>
      </c>
      <c r="AU3038" s="5">
        <v>0</v>
      </c>
      <c r="AV3038" t="str">
        <f t="shared" si="520"/>
        <v>N</v>
      </c>
      <c r="AW3038" t="s">
        <v>60</v>
      </c>
      <c r="AX3038" t="s">
        <v>61</v>
      </c>
      <c r="AY3038" t="s">
        <v>2655</v>
      </c>
      <c r="AZ3038" t="s">
        <v>2655</v>
      </c>
      <c r="BA3038" t="str">
        <f t="shared" si="521"/>
        <v>N</v>
      </c>
    </row>
    <row r="3039" spans="1:53">
      <c r="A3039" t="s">
        <v>53</v>
      </c>
      <c r="B3039" t="s">
        <v>54</v>
      </c>
      <c r="C3039" t="s">
        <v>55</v>
      </c>
      <c r="D3039">
        <v>2020</v>
      </c>
      <c r="E3039" t="s">
        <v>3043</v>
      </c>
      <c r="F3039" t="s">
        <v>3043</v>
      </c>
      <c r="G3039" t="s">
        <v>3044</v>
      </c>
      <c r="J3039" t="s">
        <v>58</v>
      </c>
      <c r="K3039" t="s">
        <v>59</v>
      </c>
      <c r="L3039" s="5">
        <v>0</v>
      </c>
      <c r="M3039" s="5">
        <v>0</v>
      </c>
      <c r="N3039" s="5">
        <f t="shared" si="517"/>
        <v>0</v>
      </c>
      <c r="O3039" s="5">
        <v>0</v>
      </c>
      <c r="P3039" s="5">
        <v>0</v>
      </c>
      <c r="Q3039" s="5">
        <f t="shared" si="518"/>
        <v>0</v>
      </c>
      <c r="R3039" s="5">
        <v>0</v>
      </c>
      <c r="S3039" s="5">
        <v>0</v>
      </c>
      <c r="T3039" s="5">
        <f t="shared" si="519"/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f t="shared" si="522"/>
        <v>0</v>
      </c>
      <c r="Z3039" s="5">
        <v>0</v>
      </c>
      <c r="AA3039" s="5">
        <v>0</v>
      </c>
      <c r="AB3039" s="5">
        <f t="shared" si="523"/>
        <v>0</v>
      </c>
      <c r="AC3039" s="5">
        <v>0</v>
      </c>
      <c r="AD3039" s="5">
        <v>0</v>
      </c>
      <c r="AE3039" s="5">
        <f t="shared" si="524"/>
        <v>0</v>
      </c>
      <c r="AF3039" s="5">
        <v>0</v>
      </c>
      <c r="AG3039" s="6"/>
      <c r="AH3039" s="5">
        <v>0</v>
      </c>
      <c r="AI3039" s="5">
        <v>0</v>
      </c>
      <c r="AJ3039" s="5">
        <v>0</v>
      </c>
      <c r="AK3039" s="5">
        <f t="shared" si="525"/>
        <v>0</v>
      </c>
      <c r="AL3039" s="5">
        <v>0</v>
      </c>
      <c r="AM3039" s="5">
        <v>0</v>
      </c>
      <c r="AN3039" s="5">
        <f t="shared" si="526"/>
        <v>0</v>
      </c>
      <c r="AO3039" s="5">
        <v>0</v>
      </c>
      <c r="AP3039" s="5">
        <v>1</v>
      </c>
      <c r="AQ3039" s="5">
        <f t="shared" si="527"/>
        <v>1</v>
      </c>
      <c r="AR3039" s="5">
        <v>0</v>
      </c>
      <c r="AS3039" s="6">
        <v>44018</v>
      </c>
      <c r="AT3039" s="5">
        <v>1</v>
      </c>
      <c r="AU3039" s="5">
        <v>0</v>
      </c>
      <c r="AV3039" t="str">
        <f t="shared" si="520"/>
        <v>N</v>
      </c>
      <c r="AW3039" t="s">
        <v>60</v>
      </c>
      <c r="AX3039" t="s">
        <v>61</v>
      </c>
      <c r="AY3039" t="s">
        <v>2655</v>
      </c>
      <c r="AZ3039" t="s">
        <v>2655</v>
      </c>
      <c r="BA3039" t="str">
        <f t="shared" si="521"/>
        <v>N</v>
      </c>
    </row>
    <row r="3040" spans="1:53">
      <c r="A3040" t="s">
        <v>53</v>
      </c>
      <c r="B3040" t="s">
        <v>54</v>
      </c>
      <c r="C3040" t="s">
        <v>89</v>
      </c>
      <c r="D3040">
        <v>2020</v>
      </c>
      <c r="E3040" t="s">
        <v>2928</v>
      </c>
      <c r="F3040" t="s">
        <v>2928</v>
      </c>
      <c r="G3040" t="s">
        <v>2929</v>
      </c>
      <c r="J3040" t="s">
        <v>258</v>
      </c>
      <c r="K3040" t="s">
        <v>59</v>
      </c>
      <c r="L3040" s="5">
        <v>0</v>
      </c>
      <c r="M3040" s="5">
        <v>0</v>
      </c>
      <c r="N3040" s="5">
        <f t="shared" si="517"/>
        <v>0</v>
      </c>
      <c r="O3040" s="5">
        <v>0</v>
      </c>
      <c r="P3040" s="5">
        <v>0</v>
      </c>
      <c r="Q3040" s="5">
        <f t="shared" si="518"/>
        <v>0</v>
      </c>
      <c r="R3040" s="5">
        <v>0</v>
      </c>
      <c r="S3040" s="5">
        <v>0</v>
      </c>
      <c r="T3040" s="5">
        <f t="shared" si="519"/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f t="shared" si="522"/>
        <v>0</v>
      </c>
      <c r="Z3040" s="5">
        <v>0</v>
      </c>
      <c r="AA3040" s="5">
        <v>0</v>
      </c>
      <c r="AB3040" s="5">
        <f t="shared" si="523"/>
        <v>0</v>
      </c>
      <c r="AC3040" s="5">
        <v>0</v>
      </c>
      <c r="AD3040" s="5">
        <v>0</v>
      </c>
      <c r="AE3040" s="5">
        <f t="shared" si="524"/>
        <v>0</v>
      </c>
      <c r="AF3040" s="5">
        <v>0</v>
      </c>
      <c r="AG3040" s="6"/>
      <c r="AH3040" s="5">
        <v>0</v>
      </c>
      <c r="AI3040" s="5">
        <v>0</v>
      </c>
      <c r="AJ3040" s="5">
        <v>0</v>
      </c>
      <c r="AK3040" s="5">
        <f t="shared" si="525"/>
        <v>0</v>
      </c>
      <c r="AL3040" s="5">
        <v>0</v>
      </c>
      <c r="AM3040" s="5">
        <v>0</v>
      </c>
      <c r="AN3040" s="5">
        <f t="shared" si="526"/>
        <v>0</v>
      </c>
      <c r="AO3040" s="5">
        <v>0</v>
      </c>
      <c r="AP3040" s="5">
        <v>1</v>
      </c>
      <c r="AQ3040" s="5">
        <f t="shared" si="527"/>
        <v>1</v>
      </c>
      <c r="AR3040" s="5">
        <v>0</v>
      </c>
      <c r="AS3040" s="6">
        <v>43941</v>
      </c>
      <c r="AT3040" s="5">
        <v>1</v>
      </c>
      <c r="AU3040" s="5">
        <v>0</v>
      </c>
      <c r="AV3040" t="str">
        <f t="shared" si="520"/>
        <v>N</v>
      </c>
      <c r="AW3040" t="s">
        <v>60</v>
      </c>
      <c r="AX3040" t="s">
        <v>61</v>
      </c>
      <c r="AY3040" t="s">
        <v>2655</v>
      </c>
      <c r="AZ3040" t="s">
        <v>2655</v>
      </c>
      <c r="BA3040" t="str">
        <f t="shared" si="521"/>
        <v>N</v>
      </c>
    </row>
    <row r="3041" spans="1:53">
      <c r="A3041" t="s">
        <v>53</v>
      </c>
      <c r="B3041" t="s">
        <v>54</v>
      </c>
      <c r="C3041" t="s">
        <v>55</v>
      </c>
      <c r="D3041">
        <v>2020</v>
      </c>
      <c r="E3041" t="s">
        <v>5240</v>
      </c>
      <c r="F3041" t="s">
        <v>5240</v>
      </c>
      <c r="G3041" t="s">
        <v>5241</v>
      </c>
      <c r="J3041" t="s">
        <v>58</v>
      </c>
      <c r="K3041" t="s">
        <v>59</v>
      </c>
      <c r="L3041" s="5">
        <v>0</v>
      </c>
      <c r="M3041" s="5">
        <v>0</v>
      </c>
      <c r="N3041" s="5">
        <f t="shared" si="517"/>
        <v>0</v>
      </c>
      <c r="O3041" s="5">
        <v>0</v>
      </c>
      <c r="P3041" s="5">
        <v>0</v>
      </c>
      <c r="Q3041" s="5">
        <f t="shared" si="518"/>
        <v>0</v>
      </c>
      <c r="R3041" s="5">
        <v>0</v>
      </c>
      <c r="S3041" s="5">
        <v>0</v>
      </c>
      <c r="T3041" s="5">
        <f t="shared" si="519"/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f t="shared" si="522"/>
        <v>0</v>
      </c>
      <c r="Z3041" s="5">
        <v>0</v>
      </c>
      <c r="AA3041" s="5">
        <v>0</v>
      </c>
      <c r="AB3041" s="5">
        <f t="shared" si="523"/>
        <v>0</v>
      </c>
      <c r="AC3041" s="5">
        <v>0</v>
      </c>
      <c r="AD3041" s="5">
        <v>0</v>
      </c>
      <c r="AE3041" s="5">
        <f t="shared" si="524"/>
        <v>0</v>
      </c>
      <c r="AF3041" s="5">
        <v>0</v>
      </c>
      <c r="AG3041" s="6"/>
      <c r="AH3041" s="5">
        <v>0</v>
      </c>
      <c r="AI3041" s="5">
        <v>0</v>
      </c>
      <c r="AJ3041" s="5">
        <v>0</v>
      </c>
      <c r="AK3041" s="5">
        <f t="shared" si="525"/>
        <v>0</v>
      </c>
      <c r="AL3041" s="5">
        <v>0</v>
      </c>
      <c r="AM3041" s="5">
        <v>0</v>
      </c>
      <c r="AN3041" s="5">
        <f t="shared" si="526"/>
        <v>0</v>
      </c>
      <c r="AO3041" s="5">
        <v>0</v>
      </c>
      <c r="AP3041" s="5">
        <v>1</v>
      </c>
      <c r="AQ3041" s="5">
        <f t="shared" si="527"/>
        <v>1</v>
      </c>
      <c r="AR3041" s="5">
        <v>0</v>
      </c>
      <c r="AS3041" s="6">
        <v>43861</v>
      </c>
      <c r="AT3041" s="5">
        <v>1</v>
      </c>
      <c r="AU3041" s="5">
        <v>0</v>
      </c>
      <c r="AV3041" t="str">
        <f t="shared" si="520"/>
        <v>N</v>
      </c>
      <c r="AW3041" t="s">
        <v>60</v>
      </c>
      <c r="AX3041" t="s">
        <v>61</v>
      </c>
      <c r="AY3041" t="s">
        <v>2655</v>
      </c>
      <c r="AZ3041" t="s">
        <v>2655</v>
      </c>
      <c r="BA3041" t="str">
        <f t="shared" si="521"/>
        <v>N</v>
      </c>
    </row>
    <row r="3042" spans="1:53">
      <c r="A3042" t="s">
        <v>53</v>
      </c>
      <c r="B3042" t="s">
        <v>54</v>
      </c>
      <c r="C3042" t="s">
        <v>55</v>
      </c>
      <c r="D3042">
        <v>2020</v>
      </c>
      <c r="E3042" t="s">
        <v>3022</v>
      </c>
      <c r="F3042" t="s">
        <v>3022</v>
      </c>
      <c r="G3042" t="s">
        <v>3023</v>
      </c>
      <c r="J3042" t="s">
        <v>58</v>
      </c>
      <c r="K3042" t="s">
        <v>59</v>
      </c>
      <c r="L3042" s="5">
        <v>0</v>
      </c>
      <c r="M3042" s="5">
        <v>0</v>
      </c>
      <c r="N3042" s="5">
        <f t="shared" si="517"/>
        <v>0</v>
      </c>
      <c r="O3042" s="5">
        <v>0</v>
      </c>
      <c r="P3042" s="5">
        <v>0</v>
      </c>
      <c r="Q3042" s="5">
        <f t="shared" si="518"/>
        <v>0</v>
      </c>
      <c r="R3042" s="5">
        <v>0</v>
      </c>
      <c r="S3042" s="5">
        <v>0</v>
      </c>
      <c r="T3042" s="5">
        <f t="shared" si="519"/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f t="shared" si="522"/>
        <v>0</v>
      </c>
      <c r="Z3042" s="5">
        <v>0</v>
      </c>
      <c r="AA3042" s="5">
        <v>0</v>
      </c>
      <c r="AB3042" s="5">
        <f t="shared" si="523"/>
        <v>0</v>
      </c>
      <c r="AC3042" s="5">
        <v>0</v>
      </c>
      <c r="AD3042" s="5">
        <v>0</v>
      </c>
      <c r="AE3042" s="5">
        <f t="shared" si="524"/>
        <v>0</v>
      </c>
      <c r="AF3042" s="5">
        <v>0</v>
      </c>
      <c r="AG3042" s="6"/>
      <c r="AH3042" s="5">
        <v>0</v>
      </c>
      <c r="AI3042" s="5">
        <v>0</v>
      </c>
      <c r="AJ3042" s="5">
        <v>0</v>
      </c>
      <c r="AK3042" s="5">
        <f t="shared" si="525"/>
        <v>0</v>
      </c>
      <c r="AL3042" s="5">
        <v>0</v>
      </c>
      <c r="AM3042" s="5">
        <v>0</v>
      </c>
      <c r="AN3042" s="5">
        <f t="shared" si="526"/>
        <v>0</v>
      </c>
      <c r="AO3042" s="5">
        <v>0</v>
      </c>
      <c r="AP3042" s="5">
        <v>1</v>
      </c>
      <c r="AQ3042" s="5">
        <f t="shared" si="527"/>
        <v>1</v>
      </c>
      <c r="AR3042" s="5">
        <v>0</v>
      </c>
      <c r="AS3042" s="6">
        <v>44125</v>
      </c>
      <c r="AT3042" s="5">
        <v>1</v>
      </c>
      <c r="AU3042" s="5">
        <v>0</v>
      </c>
      <c r="AV3042" t="str">
        <f t="shared" si="520"/>
        <v>N</v>
      </c>
      <c r="AW3042" t="s">
        <v>60</v>
      </c>
      <c r="AX3042" t="s">
        <v>61</v>
      </c>
      <c r="AY3042" t="s">
        <v>2655</v>
      </c>
      <c r="AZ3042" t="s">
        <v>2655</v>
      </c>
      <c r="BA3042" t="str">
        <f t="shared" si="521"/>
        <v>N</v>
      </c>
    </row>
    <row r="3043" spans="1:53">
      <c r="A3043" t="s">
        <v>454</v>
      </c>
      <c r="B3043" t="s">
        <v>54</v>
      </c>
      <c r="C3043" t="s">
        <v>55</v>
      </c>
      <c r="D3043">
        <v>2020</v>
      </c>
      <c r="E3043" t="s">
        <v>4504</v>
      </c>
      <c r="F3043" t="s">
        <v>4504</v>
      </c>
      <c r="G3043" t="s">
        <v>4505</v>
      </c>
      <c r="H3043" t="s">
        <v>4505</v>
      </c>
      <c r="I3043">
        <v>25022</v>
      </c>
      <c r="J3043" t="s">
        <v>58</v>
      </c>
      <c r="K3043" t="s">
        <v>59</v>
      </c>
      <c r="L3043" s="5">
        <v>0</v>
      </c>
      <c r="M3043" s="5">
        <v>0</v>
      </c>
      <c r="N3043" s="5">
        <f t="shared" si="517"/>
        <v>0</v>
      </c>
      <c r="O3043" s="5">
        <v>0</v>
      </c>
      <c r="P3043" s="5">
        <v>0</v>
      </c>
      <c r="Q3043" s="5">
        <f t="shared" si="518"/>
        <v>0</v>
      </c>
      <c r="R3043" s="5">
        <v>0</v>
      </c>
      <c r="S3043" s="5">
        <v>0</v>
      </c>
      <c r="T3043" s="5">
        <f t="shared" si="519"/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f t="shared" si="522"/>
        <v>0</v>
      </c>
      <c r="Z3043" s="5">
        <v>0</v>
      </c>
      <c r="AA3043" s="5">
        <v>0</v>
      </c>
      <c r="AB3043" s="5">
        <f t="shared" si="523"/>
        <v>0</v>
      </c>
      <c r="AC3043" s="5">
        <v>0</v>
      </c>
      <c r="AD3043" s="5">
        <v>0</v>
      </c>
      <c r="AE3043" s="5">
        <f t="shared" si="524"/>
        <v>0</v>
      </c>
      <c r="AF3043" s="5">
        <v>0</v>
      </c>
      <c r="AG3043" s="6"/>
      <c r="AH3043" s="5">
        <v>0</v>
      </c>
      <c r="AI3043" s="5">
        <v>0</v>
      </c>
      <c r="AJ3043" s="5">
        <v>0</v>
      </c>
      <c r="AK3043" s="5">
        <f t="shared" si="525"/>
        <v>0</v>
      </c>
      <c r="AL3043" s="5">
        <v>0</v>
      </c>
      <c r="AM3043" s="5">
        <v>0</v>
      </c>
      <c r="AN3043" s="5">
        <f t="shared" si="526"/>
        <v>0</v>
      </c>
      <c r="AO3043" s="5">
        <v>0</v>
      </c>
      <c r="AP3043" s="5">
        <v>1</v>
      </c>
      <c r="AQ3043" s="5">
        <f t="shared" si="527"/>
        <v>1</v>
      </c>
      <c r="AR3043" s="5">
        <v>0</v>
      </c>
      <c r="AS3043" s="6">
        <v>43949</v>
      </c>
      <c r="AT3043" s="5">
        <v>1</v>
      </c>
      <c r="AU3043" s="5">
        <v>0</v>
      </c>
      <c r="AV3043" t="str">
        <f t="shared" si="520"/>
        <v>N</v>
      </c>
      <c r="AW3043" t="s">
        <v>60</v>
      </c>
      <c r="AX3043" t="s">
        <v>445</v>
      </c>
      <c r="AY3043" t="s">
        <v>2655</v>
      </c>
      <c r="AZ3043" t="s">
        <v>2655</v>
      </c>
      <c r="BA3043" t="str">
        <f t="shared" si="521"/>
        <v>N</v>
      </c>
    </row>
    <row r="3044" spans="1:53">
      <c r="A3044" t="s">
        <v>454</v>
      </c>
      <c r="B3044" t="s">
        <v>54</v>
      </c>
      <c r="C3044" t="s">
        <v>55</v>
      </c>
      <c r="D3044">
        <v>2020</v>
      </c>
      <c r="E3044" t="s">
        <v>5158</v>
      </c>
      <c r="F3044" t="s">
        <v>5158</v>
      </c>
      <c r="G3044" t="s">
        <v>5159</v>
      </c>
      <c r="H3044" t="s">
        <v>5159</v>
      </c>
      <c r="I3044">
        <v>24365</v>
      </c>
      <c r="J3044" t="s">
        <v>58</v>
      </c>
      <c r="K3044" t="s">
        <v>59</v>
      </c>
      <c r="L3044" s="5">
        <v>0</v>
      </c>
      <c r="M3044" s="5">
        <v>0</v>
      </c>
      <c r="N3044" s="5">
        <f t="shared" si="517"/>
        <v>0</v>
      </c>
      <c r="O3044" s="5">
        <v>0</v>
      </c>
      <c r="P3044" s="5">
        <v>0</v>
      </c>
      <c r="Q3044" s="5">
        <f t="shared" si="518"/>
        <v>0</v>
      </c>
      <c r="R3044" s="5">
        <v>0</v>
      </c>
      <c r="S3044" s="5">
        <v>0</v>
      </c>
      <c r="T3044" s="5">
        <f t="shared" si="519"/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f t="shared" si="522"/>
        <v>0</v>
      </c>
      <c r="Z3044" s="5">
        <v>0</v>
      </c>
      <c r="AA3044" s="5">
        <v>0</v>
      </c>
      <c r="AB3044" s="5">
        <f t="shared" si="523"/>
        <v>0</v>
      </c>
      <c r="AC3044" s="5">
        <v>0</v>
      </c>
      <c r="AD3044" s="5">
        <v>0</v>
      </c>
      <c r="AE3044" s="5">
        <f t="shared" si="524"/>
        <v>0</v>
      </c>
      <c r="AF3044" s="5">
        <v>0</v>
      </c>
      <c r="AG3044" s="6"/>
      <c r="AH3044" s="5">
        <v>0</v>
      </c>
      <c r="AI3044" s="5">
        <v>0</v>
      </c>
      <c r="AJ3044" s="5">
        <v>0</v>
      </c>
      <c r="AK3044" s="5">
        <f t="shared" si="525"/>
        <v>0</v>
      </c>
      <c r="AL3044" s="5">
        <v>0</v>
      </c>
      <c r="AM3044" s="5">
        <v>0</v>
      </c>
      <c r="AN3044" s="5">
        <f t="shared" si="526"/>
        <v>0</v>
      </c>
      <c r="AO3044" s="5">
        <v>0</v>
      </c>
      <c r="AP3044" s="5">
        <v>1</v>
      </c>
      <c r="AQ3044" s="5">
        <f t="shared" si="527"/>
        <v>1</v>
      </c>
      <c r="AR3044" s="5">
        <v>0</v>
      </c>
      <c r="AS3044" s="6">
        <v>43965</v>
      </c>
      <c r="AT3044" s="5">
        <v>1</v>
      </c>
      <c r="AU3044" s="5">
        <v>0</v>
      </c>
      <c r="AV3044" t="str">
        <f t="shared" si="520"/>
        <v>N</v>
      </c>
      <c r="AW3044" t="s">
        <v>60</v>
      </c>
      <c r="AX3044" t="s">
        <v>445</v>
      </c>
      <c r="AY3044" t="s">
        <v>2655</v>
      </c>
      <c r="AZ3044" t="s">
        <v>2655</v>
      </c>
      <c r="BA3044" t="str">
        <f t="shared" si="521"/>
        <v>N</v>
      </c>
    </row>
    <row r="3045" spans="1:53">
      <c r="A3045" t="s">
        <v>454</v>
      </c>
      <c r="B3045" t="s">
        <v>54</v>
      </c>
      <c r="C3045" t="s">
        <v>55</v>
      </c>
      <c r="D3045">
        <v>2020</v>
      </c>
      <c r="E3045" t="s">
        <v>4472</v>
      </c>
      <c r="F3045" t="s">
        <v>4472</v>
      </c>
      <c r="G3045" t="s">
        <v>5160</v>
      </c>
      <c r="H3045" t="s">
        <v>5160</v>
      </c>
      <c r="I3045">
        <v>24437</v>
      </c>
      <c r="J3045" t="s">
        <v>58</v>
      </c>
      <c r="K3045" t="s">
        <v>59</v>
      </c>
      <c r="L3045" s="5">
        <v>0</v>
      </c>
      <c r="M3045" s="5">
        <v>0</v>
      </c>
      <c r="N3045" s="5">
        <f t="shared" si="517"/>
        <v>0</v>
      </c>
      <c r="O3045" s="5">
        <v>0</v>
      </c>
      <c r="P3045" s="5">
        <v>0</v>
      </c>
      <c r="Q3045" s="5">
        <f t="shared" si="518"/>
        <v>0</v>
      </c>
      <c r="R3045" s="5">
        <v>0</v>
      </c>
      <c r="S3045" s="5">
        <v>0</v>
      </c>
      <c r="T3045" s="5">
        <f t="shared" si="519"/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f t="shared" si="522"/>
        <v>0</v>
      </c>
      <c r="Z3045" s="5">
        <v>0</v>
      </c>
      <c r="AA3045" s="5">
        <v>0</v>
      </c>
      <c r="AB3045" s="5">
        <f t="shared" si="523"/>
        <v>0</v>
      </c>
      <c r="AC3045" s="5">
        <v>0</v>
      </c>
      <c r="AD3045" s="5">
        <v>0</v>
      </c>
      <c r="AE3045" s="5">
        <f t="shared" si="524"/>
        <v>0</v>
      </c>
      <c r="AF3045" s="5">
        <v>0</v>
      </c>
      <c r="AG3045" s="6"/>
      <c r="AH3045" s="5">
        <v>0</v>
      </c>
      <c r="AI3045" s="5">
        <v>0</v>
      </c>
      <c r="AJ3045" s="5">
        <v>0</v>
      </c>
      <c r="AK3045" s="5">
        <f t="shared" si="525"/>
        <v>0</v>
      </c>
      <c r="AL3045" s="5">
        <v>0</v>
      </c>
      <c r="AM3045" s="5">
        <v>0</v>
      </c>
      <c r="AN3045" s="5">
        <f t="shared" si="526"/>
        <v>0</v>
      </c>
      <c r="AO3045" s="5">
        <v>0</v>
      </c>
      <c r="AP3045" s="5">
        <v>1</v>
      </c>
      <c r="AQ3045" s="5">
        <f t="shared" si="527"/>
        <v>1</v>
      </c>
      <c r="AR3045" s="5">
        <v>0</v>
      </c>
      <c r="AS3045" s="6">
        <v>43873</v>
      </c>
      <c r="AT3045" s="5">
        <v>1</v>
      </c>
      <c r="AU3045" s="5">
        <v>0</v>
      </c>
      <c r="AV3045" t="str">
        <f t="shared" si="520"/>
        <v>N</v>
      </c>
      <c r="AW3045" t="s">
        <v>60</v>
      </c>
      <c r="AX3045" t="s">
        <v>445</v>
      </c>
      <c r="AY3045" t="s">
        <v>2655</v>
      </c>
      <c r="AZ3045" t="s">
        <v>2655</v>
      </c>
      <c r="BA3045" t="str">
        <f t="shared" si="521"/>
        <v>N</v>
      </c>
    </row>
    <row r="3046" spans="1:53">
      <c r="A3046" t="s">
        <v>454</v>
      </c>
      <c r="B3046" t="s">
        <v>54</v>
      </c>
      <c r="C3046" t="s">
        <v>55</v>
      </c>
      <c r="D3046">
        <v>2020</v>
      </c>
      <c r="E3046" t="s">
        <v>4492</v>
      </c>
      <c r="F3046" t="s">
        <v>4492</v>
      </c>
      <c r="G3046" t="s">
        <v>4493</v>
      </c>
      <c r="H3046" t="s">
        <v>4493</v>
      </c>
      <c r="I3046">
        <v>24024</v>
      </c>
      <c r="J3046" t="s">
        <v>58</v>
      </c>
      <c r="K3046" t="s">
        <v>59</v>
      </c>
      <c r="L3046" s="5">
        <v>0</v>
      </c>
      <c r="M3046" s="5">
        <v>0</v>
      </c>
      <c r="N3046" s="5">
        <f t="shared" si="517"/>
        <v>0</v>
      </c>
      <c r="O3046" s="5">
        <v>0</v>
      </c>
      <c r="P3046" s="5">
        <v>0</v>
      </c>
      <c r="Q3046" s="5">
        <f t="shared" si="518"/>
        <v>0</v>
      </c>
      <c r="R3046" s="5">
        <v>0</v>
      </c>
      <c r="S3046" s="5">
        <v>0</v>
      </c>
      <c r="T3046" s="5">
        <f t="shared" si="519"/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f t="shared" si="522"/>
        <v>0</v>
      </c>
      <c r="Z3046" s="5">
        <v>0</v>
      </c>
      <c r="AA3046" s="5">
        <v>0</v>
      </c>
      <c r="AB3046" s="5">
        <f t="shared" si="523"/>
        <v>0</v>
      </c>
      <c r="AC3046" s="5">
        <v>0</v>
      </c>
      <c r="AD3046" s="5">
        <v>0</v>
      </c>
      <c r="AE3046" s="5">
        <f t="shared" si="524"/>
        <v>0</v>
      </c>
      <c r="AF3046" s="5">
        <v>0</v>
      </c>
      <c r="AG3046" s="6"/>
      <c r="AH3046" s="5">
        <v>0</v>
      </c>
      <c r="AI3046" s="5">
        <v>0</v>
      </c>
      <c r="AJ3046" s="5">
        <v>0</v>
      </c>
      <c r="AK3046" s="5">
        <f t="shared" si="525"/>
        <v>0</v>
      </c>
      <c r="AL3046" s="5">
        <v>0</v>
      </c>
      <c r="AM3046" s="5">
        <v>0</v>
      </c>
      <c r="AN3046" s="5">
        <f t="shared" si="526"/>
        <v>0</v>
      </c>
      <c r="AO3046" s="5">
        <v>0</v>
      </c>
      <c r="AP3046" s="5">
        <v>1</v>
      </c>
      <c r="AQ3046" s="5">
        <f t="shared" si="527"/>
        <v>1</v>
      </c>
      <c r="AR3046" s="5">
        <v>0</v>
      </c>
      <c r="AS3046" s="6">
        <v>43838</v>
      </c>
      <c r="AT3046" s="5">
        <v>1</v>
      </c>
      <c r="AU3046" s="5">
        <v>0</v>
      </c>
      <c r="AV3046" t="str">
        <f t="shared" si="520"/>
        <v>N</v>
      </c>
      <c r="AW3046" t="s">
        <v>60</v>
      </c>
      <c r="AX3046" t="s">
        <v>445</v>
      </c>
      <c r="AY3046" t="s">
        <v>2655</v>
      </c>
      <c r="AZ3046" t="s">
        <v>2655</v>
      </c>
      <c r="BA3046" t="str">
        <f t="shared" si="521"/>
        <v>N</v>
      </c>
    </row>
    <row r="3047" spans="1:53">
      <c r="A3047" t="s">
        <v>454</v>
      </c>
      <c r="B3047" t="s">
        <v>54</v>
      </c>
      <c r="C3047" t="s">
        <v>55</v>
      </c>
      <c r="D3047">
        <v>2020</v>
      </c>
      <c r="E3047" t="s">
        <v>7740</v>
      </c>
      <c r="F3047" t="s">
        <v>7740</v>
      </c>
      <c r="G3047" t="s">
        <v>7741</v>
      </c>
      <c r="H3047" t="s">
        <v>7741</v>
      </c>
      <c r="I3047" t="s">
        <v>7742</v>
      </c>
      <c r="J3047" t="s">
        <v>58</v>
      </c>
      <c r="K3047" t="s">
        <v>59</v>
      </c>
      <c r="L3047" s="5">
        <v>0</v>
      </c>
      <c r="M3047" s="5">
        <v>0</v>
      </c>
      <c r="N3047" s="5">
        <f t="shared" si="517"/>
        <v>0</v>
      </c>
      <c r="O3047" s="5">
        <v>0</v>
      </c>
      <c r="P3047" s="5">
        <v>0</v>
      </c>
      <c r="Q3047" s="5">
        <f t="shared" si="518"/>
        <v>0</v>
      </c>
      <c r="R3047" s="5">
        <v>0</v>
      </c>
      <c r="S3047" s="5">
        <v>0</v>
      </c>
      <c r="T3047" s="5">
        <f t="shared" si="519"/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f t="shared" si="522"/>
        <v>0</v>
      </c>
      <c r="Z3047" s="5">
        <v>0</v>
      </c>
      <c r="AA3047" s="5">
        <v>1</v>
      </c>
      <c r="AB3047" s="5">
        <f t="shared" si="523"/>
        <v>1</v>
      </c>
      <c r="AC3047" s="5">
        <v>0</v>
      </c>
      <c r="AD3047" s="5">
        <v>0</v>
      </c>
      <c r="AE3047" s="5">
        <f t="shared" si="524"/>
        <v>0</v>
      </c>
      <c r="AF3047" s="5">
        <v>0</v>
      </c>
      <c r="AG3047" s="6">
        <v>43922</v>
      </c>
      <c r="AH3047" s="5">
        <v>1</v>
      </c>
      <c r="AI3047" s="5">
        <v>0</v>
      </c>
      <c r="AJ3047" s="5">
        <v>0</v>
      </c>
      <c r="AK3047" s="5">
        <f t="shared" si="525"/>
        <v>0</v>
      </c>
      <c r="AL3047" s="5">
        <v>0</v>
      </c>
      <c r="AM3047" s="5">
        <v>1</v>
      </c>
      <c r="AN3047" s="5">
        <f t="shared" si="526"/>
        <v>1</v>
      </c>
      <c r="AO3047" s="5">
        <v>0</v>
      </c>
      <c r="AP3047" s="5">
        <v>0</v>
      </c>
      <c r="AQ3047" s="5">
        <f t="shared" si="527"/>
        <v>0</v>
      </c>
      <c r="AR3047" s="5">
        <v>0</v>
      </c>
      <c r="AS3047" s="6">
        <v>44096</v>
      </c>
      <c r="AT3047" s="5">
        <v>1</v>
      </c>
      <c r="AU3047" s="5">
        <v>0</v>
      </c>
      <c r="AV3047" t="str">
        <f t="shared" si="520"/>
        <v>N</v>
      </c>
      <c r="AW3047" t="s">
        <v>60</v>
      </c>
      <c r="AX3047" t="s">
        <v>445</v>
      </c>
      <c r="AY3047" t="s">
        <v>2637</v>
      </c>
      <c r="AZ3047" t="s">
        <v>2637</v>
      </c>
      <c r="BA3047" t="str">
        <f t="shared" si="521"/>
        <v>N</v>
      </c>
    </row>
    <row r="3048" spans="1:53">
      <c r="A3048" t="s">
        <v>454</v>
      </c>
      <c r="B3048" t="s">
        <v>54</v>
      </c>
      <c r="C3048" t="s">
        <v>55</v>
      </c>
      <c r="D3048">
        <v>2020</v>
      </c>
      <c r="E3048" t="s">
        <v>7743</v>
      </c>
      <c r="F3048" t="s">
        <v>7743</v>
      </c>
      <c r="G3048" t="s">
        <v>7744</v>
      </c>
      <c r="H3048" t="s">
        <v>7744</v>
      </c>
      <c r="I3048" t="s">
        <v>7745</v>
      </c>
      <c r="J3048" t="s">
        <v>58</v>
      </c>
      <c r="K3048" t="s">
        <v>59</v>
      </c>
      <c r="L3048" s="5">
        <v>0</v>
      </c>
      <c r="M3048" s="5">
        <v>0</v>
      </c>
      <c r="N3048" s="5">
        <f t="shared" si="517"/>
        <v>0</v>
      </c>
      <c r="O3048" s="5">
        <v>0</v>
      </c>
      <c r="P3048" s="5">
        <v>0</v>
      </c>
      <c r="Q3048" s="5">
        <f t="shared" si="518"/>
        <v>0</v>
      </c>
      <c r="R3048" s="5">
        <v>0</v>
      </c>
      <c r="S3048" s="5">
        <v>0</v>
      </c>
      <c r="T3048" s="5">
        <f t="shared" si="519"/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f t="shared" si="522"/>
        <v>0</v>
      </c>
      <c r="Z3048" s="5">
        <v>0</v>
      </c>
      <c r="AA3048" s="5">
        <v>1</v>
      </c>
      <c r="AB3048" s="5">
        <f t="shared" si="523"/>
        <v>1</v>
      </c>
      <c r="AC3048" s="5">
        <v>0</v>
      </c>
      <c r="AD3048" s="5">
        <v>0</v>
      </c>
      <c r="AE3048" s="5">
        <f t="shared" si="524"/>
        <v>0</v>
      </c>
      <c r="AF3048" s="5">
        <v>0</v>
      </c>
      <c r="AG3048" s="6">
        <v>44004</v>
      </c>
      <c r="AH3048" s="5">
        <v>1</v>
      </c>
      <c r="AI3048" s="5">
        <v>0</v>
      </c>
      <c r="AJ3048" s="5">
        <v>0</v>
      </c>
      <c r="AK3048" s="5">
        <f t="shared" si="525"/>
        <v>0</v>
      </c>
      <c r="AL3048" s="5">
        <v>0</v>
      </c>
      <c r="AM3048" s="5">
        <v>1</v>
      </c>
      <c r="AN3048" s="5">
        <f t="shared" si="526"/>
        <v>1</v>
      </c>
      <c r="AO3048" s="5">
        <v>0</v>
      </c>
      <c r="AP3048" s="5">
        <v>0</v>
      </c>
      <c r="AQ3048" s="5">
        <f t="shared" si="527"/>
        <v>0</v>
      </c>
      <c r="AR3048" s="5">
        <v>0</v>
      </c>
      <c r="AS3048" s="6">
        <v>44103</v>
      </c>
      <c r="AT3048" s="5">
        <v>1</v>
      </c>
      <c r="AU3048" s="5">
        <v>0</v>
      </c>
      <c r="AV3048" t="str">
        <f t="shared" si="520"/>
        <v>N</v>
      </c>
      <c r="AW3048" t="s">
        <v>60</v>
      </c>
      <c r="AX3048" t="s">
        <v>445</v>
      </c>
      <c r="AY3048" t="s">
        <v>2637</v>
      </c>
      <c r="AZ3048" t="s">
        <v>2637</v>
      </c>
      <c r="BA3048" t="str">
        <f t="shared" si="521"/>
        <v>N</v>
      </c>
    </row>
    <row r="3049" spans="1:53">
      <c r="A3049" t="s">
        <v>454</v>
      </c>
      <c r="B3049" t="s">
        <v>54</v>
      </c>
      <c r="C3049" t="s">
        <v>55</v>
      </c>
      <c r="D3049">
        <v>2020</v>
      </c>
      <c r="E3049" t="s">
        <v>4495</v>
      </c>
      <c r="F3049" t="s">
        <v>4495</v>
      </c>
      <c r="G3049" t="s">
        <v>4496</v>
      </c>
      <c r="H3049" t="s">
        <v>4496</v>
      </c>
      <c r="I3049" t="s">
        <v>7746</v>
      </c>
      <c r="J3049" t="s">
        <v>58</v>
      </c>
      <c r="K3049" t="s">
        <v>59</v>
      </c>
      <c r="L3049" s="5">
        <v>0</v>
      </c>
      <c r="M3049" s="5">
        <v>0</v>
      </c>
      <c r="N3049" s="5">
        <f t="shared" si="517"/>
        <v>0</v>
      </c>
      <c r="O3049" s="5">
        <v>0</v>
      </c>
      <c r="P3049" s="5">
        <v>0</v>
      </c>
      <c r="Q3049" s="5">
        <f t="shared" si="518"/>
        <v>0</v>
      </c>
      <c r="R3049" s="5">
        <v>0</v>
      </c>
      <c r="S3049" s="5">
        <v>0</v>
      </c>
      <c r="T3049" s="5">
        <f t="shared" si="519"/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f t="shared" si="522"/>
        <v>0</v>
      </c>
      <c r="Z3049" s="5">
        <v>0</v>
      </c>
      <c r="AA3049" s="5">
        <v>1</v>
      </c>
      <c r="AB3049" s="5">
        <f t="shared" si="523"/>
        <v>1</v>
      </c>
      <c r="AC3049" s="5">
        <v>0</v>
      </c>
      <c r="AD3049" s="5">
        <v>0</v>
      </c>
      <c r="AE3049" s="5">
        <f t="shared" si="524"/>
        <v>0</v>
      </c>
      <c r="AF3049" s="5">
        <v>0</v>
      </c>
      <c r="AG3049" s="6">
        <v>43956</v>
      </c>
      <c r="AH3049" s="5">
        <v>1</v>
      </c>
      <c r="AI3049" s="5">
        <v>0</v>
      </c>
      <c r="AJ3049" s="5">
        <v>0</v>
      </c>
      <c r="AK3049" s="5">
        <f t="shared" si="525"/>
        <v>0</v>
      </c>
      <c r="AL3049" s="5">
        <v>0</v>
      </c>
      <c r="AM3049" s="5">
        <v>1</v>
      </c>
      <c r="AN3049" s="5">
        <f t="shared" si="526"/>
        <v>1</v>
      </c>
      <c r="AO3049" s="5">
        <v>0</v>
      </c>
      <c r="AP3049" s="5">
        <v>0</v>
      </c>
      <c r="AQ3049" s="5">
        <f t="shared" si="527"/>
        <v>0</v>
      </c>
      <c r="AR3049" s="5">
        <v>0</v>
      </c>
      <c r="AS3049" s="6">
        <v>44084</v>
      </c>
      <c r="AT3049" s="5">
        <v>1</v>
      </c>
      <c r="AU3049" s="5">
        <v>0</v>
      </c>
      <c r="AV3049" t="str">
        <f t="shared" si="520"/>
        <v>N</v>
      </c>
      <c r="AW3049" t="s">
        <v>60</v>
      </c>
      <c r="AX3049" t="s">
        <v>445</v>
      </c>
      <c r="AY3049" t="s">
        <v>2637</v>
      </c>
      <c r="AZ3049" t="s">
        <v>2637</v>
      </c>
      <c r="BA3049" t="str">
        <f t="shared" si="521"/>
        <v>N</v>
      </c>
    </row>
    <row r="3050" spans="1:53">
      <c r="A3050" t="s">
        <v>454</v>
      </c>
      <c r="B3050" t="s">
        <v>54</v>
      </c>
      <c r="C3050" t="s">
        <v>55</v>
      </c>
      <c r="D3050">
        <v>2020</v>
      </c>
      <c r="E3050" t="s">
        <v>7747</v>
      </c>
      <c r="F3050" t="s">
        <v>7747</v>
      </c>
      <c r="G3050" t="s">
        <v>7748</v>
      </c>
      <c r="H3050" t="s">
        <v>7748</v>
      </c>
      <c r="I3050" t="s">
        <v>7749</v>
      </c>
      <c r="J3050" t="s">
        <v>58</v>
      </c>
      <c r="K3050" t="s">
        <v>59</v>
      </c>
      <c r="L3050" s="5">
        <v>0</v>
      </c>
      <c r="M3050" s="5">
        <v>0</v>
      </c>
      <c r="N3050" s="5">
        <f t="shared" si="517"/>
        <v>0</v>
      </c>
      <c r="O3050" s="5">
        <v>0</v>
      </c>
      <c r="P3050" s="5">
        <v>1</v>
      </c>
      <c r="Q3050" s="5">
        <f t="shared" si="518"/>
        <v>1</v>
      </c>
      <c r="R3050" s="5">
        <v>0</v>
      </c>
      <c r="S3050" s="5">
        <v>0</v>
      </c>
      <c r="T3050" s="5">
        <f t="shared" si="519"/>
        <v>0</v>
      </c>
      <c r="U3050" s="5">
        <v>0</v>
      </c>
      <c r="V3050" s="5">
        <v>1</v>
      </c>
      <c r="W3050" s="5">
        <v>0</v>
      </c>
      <c r="X3050" s="5">
        <v>0</v>
      </c>
      <c r="Y3050" s="5">
        <f t="shared" si="522"/>
        <v>0</v>
      </c>
      <c r="Z3050" s="5">
        <v>0</v>
      </c>
      <c r="AA3050" s="5">
        <v>1</v>
      </c>
      <c r="AB3050" s="5">
        <f t="shared" si="523"/>
        <v>1</v>
      </c>
      <c r="AC3050" s="5">
        <v>0</v>
      </c>
      <c r="AD3050" s="5">
        <v>0</v>
      </c>
      <c r="AE3050" s="5">
        <f t="shared" si="524"/>
        <v>0</v>
      </c>
      <c r="AF3050" s="5">
        <v>0</v>
      </c>
      <c r="AG3050" s="6">
        <v>44187</v>
      </c>
      <c r="AH3050" s="5">
        <v>1</v>
      </c>
      <c r="AI3050" s="5">
        <v>0</v>
      </c>
      <c r="AJ3050" s="5">
        <v>0</v>
      </c>
      <c r="AK3050" s="5">
        <f t="shared" si="525"/>
        <v>0</v>
      </c>
      <c r="AL3050" s="5">
        <v>0</v>
      </c>
      <c r="AM3050" s="5">
        <v>0</v>
      </c>
      <c r="AN3050" s="5">
        <f t="shared" si="526"/>
        <v>0</v>
      </c>
      <c r="AO3050" s="5">
        <v>0</v>
      </c>
      <c r="AP3050" s="5">
        <v>0</v>
      </c>
      <c r="AQ3050" s="5">
        <f t="shared" si="527"/>
        <v>0</v>
      </c>
      <c r="AR3050" s="5">
        <v>0</v>
      </c>
      <c r="AS3050" s="6"/>
      <c r="AT3050" s="5">
        <v>0</v>
      </c>
      <c r="AU3050" s="5">
        <v>0</v>
      </c>
      <c r="AV3050" t="str">
        <f t="shared" si="520"/>
        <v>N</v>
      </c>
      <c r="AW3050" t="s">
        <v>60</v>
      </c>
      <c r="AX3050" t="s">
        <v>445</v>
      </c>
      <c r="AY3050" t="s">
        <v>2637</v>
      </c>
      <c r="AZ3050" t="s">
        <v>2637</v>
      </c>
      <c r="BA3050" t="str">
        <f t="shared" si="521"/>
        <v>N</v>
      </c>
    </row>
    <row r="3051" spans="1:53">
      <c r="A3051" t="s">
        <v>454</v>
      </c>
      <c r="B3051" t="s">
        <v>54</v>
      </c>
      <c r="C3051" t="s">
        <v>55</v>
      </c>
      <c r="D3051">
        <v>2020</v>
      </c>
      <c r="E3051" t="s">
        <v>7750</v>
      </c>
      <c r="F3051" t="s">
        <v>7750</v>
      </c>
      <c r="G3051" t="s">
        <v>7751</v>
      </c>
      <c r="H3051" t="s">
        <v>7751</v>
      </c>
      <c r="I3051" t="s">
        <v>7752</v>
      </c>
      <c r="J3051" t="s">
        <v>58</v>
      </c>
      <c r="K3051" t="s">
        <v>59</v>
      </c>
      <c r="L3051" s="5">
        <v>0</v>
      </c>
      <c r="M3051" s="5">
        <v>0</v>
      </c>
      <c r="N3051" s="5">
        <f t="shared" si="517"/>
        <v>0</v>
      </c>
      <c r="O3051" s="5">
        <v>0</v>
      </c>
      <c r="P3051" s="5">
        <v>0</v>
      </c>
      <c r="Q3051" s="5">
        <f t="shared" si="518"/>
        <v>0</v>
      </c>
      <c r="R3051" s="5">
        <v>0</v>
      </c>
      <c r="S3051" s="5">
        <v>0</v>
      </c>
      <c r="T3051" s="5">
        <f t="shared" si="519"/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f t="shared" si="522"/>
        <v>0</v>
      </c>
      <c r="Z3051" s="5">
        <v>0</v>
      </c>
      <c r="AA3051" s="5">
        <v>1</v>
      </c>
      <c r="AB3051" s="5">
        <f t="shared" si="523"/>
        <v>1</v>
      </c>
      <c r="AC3051" s="5">
        <v>0</v>
      </c>
      <c r="AD3051" s="5">
        <v>0</v>
      </c>
      <c r="AE3051" s="5">
        <f t="shared" si="524"/>
        <v>0</v>
      </c>
      <c r="AF3051" s="5">
        <v>0</v>
      </c>
      <c r="AG3051" s="6">
        <v>44056</v>
      </c>
      <c r="AH3051" s="5">
        <v>1</v>
      </c>
      <c r="AI3051" s="5">
        <v>0</v>
      </c>
      <c r="AJ3051" s="5">
        <v>0</v>
      </c>
      <c r="AK3051" s="5">
        <f t="shared" si="525"/>
        <v>0</v>
      </c>
      <c r="AL3051" s="5">
        <v>0</v>
      </c>
      <c r="AM3051" s="5">
        <v>0</v>
      </c>
      <c r="AN3051" s="5">
        <f t="shared" si="526"/>
        <v>0</v>
      </c>
      <c r="AO3051" s="5">
        <v>0</v>
      </c>
      <c r="AP3051" s="5">
        <v>0</v>
      </c>
      <c r="AQ3051" s="5">
        <f t="shared" si="527"/>
        <v>0</v>
      </c>
      <c r="AR3051" s="5">
        <v>0</v>
      </c>
      <c r="AS3051" s="6"/>
      <c r="AT3051" s="5">
        <v>0</v>
      </c>
      <c r="AU3051" s="5">
        <v>0</v>
      </c>
      <c r="AV3051" t="str">
        <f t="shared" si="520"/>
        <v>N</v>
      </c>
      <c r="AW3051" t="s">
        <v>60</v>
      </c>
      <c r="AX3051" t="s">
        <v>445</v>
      </c>
      <c r="AY3051" t="s">
        <v>2637</v>
      </c>
      <c r="AZ3051" t="s">
        <v>2637</v>
      </c>
      <c r="BA3051" t="str">
        <f t="shared" si="521"/>
        <v>N</v>
      </c>
    </row>
    <row r="3052" spans="1:53">
      <c r="A3052" t="s">
        <v>454</v>
      </c>
      <c r="B3052" t="s">
        <v>54</v>
      </c>
      <c r="C3052" t="s">
        <v>55</v>
      </c>
      <c r="D3052">
        <v>2020</v>
      </c>
      <c r="E3052" t="s">
        <v>7753</v>
      </c>
      <c r="F3052" t="s">
        <v>7753</v>
      </c>
      <c r="G3052" t="s">
        <v>7754</v>
      </c>
      <c r="H3052" t="s">
        <v>7754</v>
      </c>
      <c r="I3052" t="s">
        <v>7755</v>
      </c>
      <c r="J3052" t="s">
        <v>58</v>
      </c>
      <c r="K3052" t="s">
        <v>59</v>
      </c>
      <c r="L3052" s="5">
        <v>0</v>
      </c>
      <c r="M3052" s="5">
        <v>0</v>
      </c>
      <c r="N3052" s="5">
        <f t="shared" si="517"/>
        <v>0</v>
      </c>
      <c r="O3052" s="5">
        <v>0</v>
      </c>
      <c r="P3052" s="5">
        <v>0</v>
      </c>
      <c r="Q3052" s="5">
        <f t="shared" si="518"/>
        <v>0</v>
      </c>
      <c r="R3052" s="5">
        <v>0</v>
      </c>
      <c r="S3052" s="5">
        <v>0</v>
      </c>
      <c r="T3052" s="5">
        <f t="shared" si="519"/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f t="shared" si="522"/>
        <v>0</v>
      </c>
      <c r="Z3052" s="5">
        <v>0</v>
      </c>
      <c r="AA3052" s="5">
        <v>1</v>
      </c>
      <c r="AB3052" s="5">
        <f t="shared" si="523"/>
        <v>1</v>
      </c>
      <c r="AC3052" s="5">
        <v>0</v>
      </c>
      <c r="AD3052" s="5">
        <v>0</v>
      </c>
      <c r="AE3052" s="5">
        <f t="shared" si="524"/>
        <v>0</v>
      </c>
      <c r="AF3052" s="5">
        <v>0</v>
      </c>
      <c r="AG3052" s="6">
        <v>44040</v>
      </c>
      <c r="AH3052" s="5">
        <v>1</v>
      </c>
      <c r="AI3052" s="5">
        <v>0</v>
      </c>
      <c r="AJ3052" s="5">
        <v>0</v>
      </c>
      <c r="AK3052" s="5">
        <f t="shared" si="525"/>
        <v>0</v>
      </c>
      <c r="AL3052" s="5">
        <v>0</v>
      </c>
      <c r="AM3052" s="5">
        <v>0</v>
      </c>
      <c r="AN3052" s="5">
        <f t="shared" si="526"/>
        <v>0</v>
      </c>
      <c r="AO3052" s="5">
        <v>0</v>
      </c>
      <c r="AP3052" s="5">
        <v>0</v>
      </c>
      <c r="AQ3052" s="5">
        <f t="shared" si="527"/>
        <v>0</v>
      </c>
      <c r="AR3052" s="5">
        <v>0</v>
      </c>
      <c r="AS3052" s="6"/>
      <c r="AT3052" s="5">
        <v>0</v>
      </c>
      <c r="AU3052" s="5">
        <v>0</v>
      </c>
      <c r="AV3052" t="str">
        <f t="shared" si="520"/>
        <v>N</v>
      </c>
      <c r="AW3052" t="s">
        <v>60</v>
      </c>
      <c r="AX3052" t="s">
        <v>445</v>
      </c>
      <c r="AY3052" t="s">
        <v>2637</v>
      </c>
      <c r="AZ3052" t="s">
        <v>2637</v>
      </c>
      <c r="BA3052" t="str">
        <f t="shared" si="521"/>
        <v>N</v>
      </c>
    </row>
    <row r="3053" spans="1:53">
      <c r="A3053" t="s">
        <v>454</v>
      </c>
      <c r="B3053" t="s">
        <v>54</v>
      </c>
      <c r="C3053" t="s">
        <v>55</v>
      </c>
      <c r="D3053">
        <v>2020</v>
      </c>
      <c r="E3053" t="s">
        <v>4486</v>
      </c>
      <c r="F3053" t="s">
        <v>4486</v>
      </c>
      <c r="G3053" t="s">
        <v>4487</v>
      </c>
      <c r="H3053" t="s">
        <v>4487</v>
      </c>
      <c r="I3053" t="s">
        <v>7756</v>
      </c>
      <c r="J3053" t="s">
        <v>58</v>
      </c>
      <c r="K3053" t="s">
        <v>59</v>
      </c>
      <c r="L3053" s="5">
        <v>0</v>
      </c>
      <c r="M3053" s="5">
        <v>0</v>
      </c>
      <c r="N3053" s="5">
        <f t="shared" si="517"/>
        <v>0</v>
      </c>
      <c r="O3053" s="5">
        <v>0</v>
      </c>
      <c r="P3053" s="5">
        <v>0</v>
      </c>
      <c r="Q3053" s="5">
        <f t="shared" si="518"/>
        <v>0</v>
      </c>
      <c r="R3053" s="5">
        <v>0</v>
      </c>
      <c r="S3053" s="5">
        <v>0</v>
      </c>
      <c r="T3053" s="5">
        <f t="shared" si="519"/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f t="shared" si="522"/>
        <v>0</v>
      </c>
      <c r="Z3053" s="5">
        <v>0</v>
      </c>
      <c r="AA3053" s="5">
        <v>1</v>
      </c>
      <c r="AB3053" s="5">
        <f t="shared" si="523"/>
        <v>1</v>
      </c>
      <c r="AC3053" s="5">
        <v>0</v>
      </c>
      <c r="AD3053" s="5">
        <v>0</v>
      </c>
      <c r="AE3053" s="5">
        <f t="shared" si="524"/>
        <v>0</v>
      </c>
      <c r="AF3053" s="5">
        <v>0</v>
      </c>
      <c r="AG3053" s="6">
        <v>44133</v>
      </c>
      <c r="AH3053" s="5">
        <v>1</v>
      </c>
      <c r="AI3053" s="5">
        <v>0</v>
      </c>
      <c r="AJ3053" s="5">
        <v>0</v>
      </c>
      <c r="AK3053" s="5">
        <f t="shared" si="525"/>
        <v>0</v>
      </c>
      <c r="AL3053" s="5">
        <v>0</v>
      </c>
      <c r="AM3053" s="5">
        <v>0</v>
      </c>
      <c r="AN3053" s="5">
        <f t="shared" si="526"/>
        <v>0</v>
      </c>
      <c r="AO3053" s="5">
        <v>0</v>
      </c>
      <c r="AP3053" s="5">
        <v>0</v>
      </c>
      <c r="AQ3053" s="5">
        <f t="shared" si="527"/>
        <v>0</v>
      </c>
      <c r="AR3053" s="5">
        <v>0</v>
      </c>
      <c r="AS3053" s="6"/>
      <c r="AT3053" s="5">
        <v>0</v>
      </c>
      <c r="AU3053" s="5">
        <v>0</v>
      </c>
      <c r="AV3053" t="str">
        <f t="shared" si="520"/>
        <v>N</v>
      </c>
      <c r="AW3053" t="s">
        <v>60</v>
      </c>
      <c r="AX3053" t="s">
        <v>445</v>
      </c>
      <c r="AY3053" t="s">
        <v>2637</v>
      </c>
      <c r="AZ3053" t="s">
        <v>2637</v>
      </c>
      <c r="BA3053" t="str">
        <f t="shared" si="521"/>
        <v>N</v>
      </c>
    </row>
    <row r="3054" spans="1:53">
      <c r="A3054" t="s">
        <v>454</v>
      </c>
      <c r="B3054" t="s">
        <v>54</v>
      </c>
      <c r="C3054" t="s">
        <v>55</v>
      </c>
      <c r="D3054">
        <v>2020</v>
      </c>
      <c r="E3054" t="s">
        <v>4507</v>
      </c>
      <c r="F3054" t="s">
        <v>4507</v>
      </c>
      <c r="G3054" t="s">
        <v>4508</v>
      </c>
      <c r="H3054" t="s">
        <v>4508</v>
      </c>
      <c r="I3054" t="s">
        <v>7757</v>
      </c>
      <c r="J3054" t="s">
        <v>58</v>
      </c>
      <c r="K3054" t="s">
        <v>59</v>
      </c>
      <c r="L3054" s="5">
        <v>0</v>
      </c>
      <c r="M3054" s="5">
        <v>0</v>
      </c>
      <c r="N3054" s="5">
        <f t="shared" si="517"/>
        <v>0</v>
      </c>
      <c r="O3054" s="5">
        <v>0</v>
      </c>
      <c r="P3054" s="5">
        <v>0</v>
      </c>
      <c r="Q3054" s="5">
        <f t="shared" si="518"/>
        <v>0</v>
      </c>
      <c r="R3054" s="5">
        <v>0</v>
      </c>
      <c r="S3054" s="5">
        <v>0</v>
      </c>
      <c r="T3054" s="5">
        <f t="shared" si="519"/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f t="shared" si="522"/>
        <v>0</v>
      </c>
      <c r="Z3054" s="5">
        <v>0</v>
      </c>
      <c r="AA3054" s="5">
        <v>1</v>
      </c>
      <c r="AB3054" s="5">
        <f t="shared" si="523"/>
        <v>1</v>
      </c>
      <c r="AC3054" s="5">
        <v>0</v>
      </c>
      <c r="AD3054" s="5">
        <v>0</v>
      </c>
      <c r="AE3054" s="5">
        <f t="shared" si="524"/>
        <v>0</v>
      </c>
      <c r="AF3054" s="5">
        <v>0</v>
      </c>
      <c r="AG3054" s="6">
        <v>44137</v>
      </c>
      <c r="AH3054" s="5">
        <v>1</v>
      </c>
      <c r="AI3054" s="5">
        <v>0</v>
      </c>
      <c r="AJ3054" s="5">
        <v>0</v>
      </c>
      <c r="AK3054" s="5">
        <f t="shared" si="525"/>
        <v>0</v>
      </c>
      <c r="AL3054" s="5">
        <v>0</v>
      </c>
      <c r="AM3054" s="5">
        <v>0</v>
      </c>
      <c r="AN3054" s="5">
        <f t="shared" si="526"/>
        <v>0</v>
      </c>
      <c r="AO3054" s="5">
        <v>0</v>
      </c>
      <c r="AP3054" s="5">
        <v>0</v>
      </c>
      <c r="AQ3054" s="5">
        <f t="shared" si="527"/>
        <v>0</v>
      </c>
      <c r="AR3054" s="5">
        <v>0</v>
      </c>
      <c r="AS3054" s="6"/>
      <c r="AT3054" s="5">
        <v>0</v>
      </c>
      <c r="AU3054" s="5">
        <v>0</v>
      </c>
      <c r="AV3054" t="str">
        <f t="shared" si="520"/>
        <v>N</v>
      </c>
      <c r="AW3054" t="s">
        <v>60</v>
      </c>
      <c r="AX3054" t="s">
        <v>445</v>
      </c>
      <c r="AY3054" t="s">
        <v>2637</v>
      </c>
      <c r="AZ3054" t="s">
        <v>2637</v>
      </c>
      <c r="BA3054" t="str">
        <f t="shared" si="521"/>
        <v>N</v>
      </c>
    </row>
    <row r="3055" spans="1:53">
      <c r="A3055" t="s">
        <v>454</v>
      </c>
      <c r="B3055" t="s">
        <v>54</v>
      </c>
      <c r="C3055" t="s">
        <v>55</v>
      </c>
      <c r="D3055">
        <v>2020</v>
      </c>
      <c r="E3055" t="s">
        <v>7758</v>
      </c>
      <c r="F3055" t="s">
        <v>7758</v>
      </c>
      <c r="G3055" t="s">
        <v>7759</v>
      </c>
      <c r="H3055" t="s">
        <v>7759</v>
      </c>
      <c r="I3055" t="s">
        <v>7760</v>
      </c>
      <c r="J3055" t="s">
        <v>58</v>
      </c>
      <c r="K3055" t="s">
        <v>59</v>
      </c>
      <c r="L3055" s="5">
        <v>0</v>
      </c>
      <c r="M3055" s="5">
        <v>0</v>
      </c>
      <c r="N3055" s="5">
        <f t="shared" si="517"/>
        <v>0</v>
      </c>
      <c r="O3055" s="5">
        <v>0</v>
      </c>
      <c r="P3055" s="5">
        <v>0</v>
      </c>
      <c r="Q3055" s="5">
        <f t="shared" si="518"/>
        <v>0</v>
      </c>
      <c r="R3055" s="5">
        <v>0</v>
      </c>
      <c r="S3055" s="5">
        <v>0</v>
      </c>
      <c r="T3055" s="5">
        <f t="shared" si="519"/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f t="shared" si="522"/>
        <v>0</v>
      </c>
      <c r="Z3055" s="5">
        <v>0</v>
      </c>
      <c r="AA3055" s="5">
        <v>1</v>
      </c>
      <c r="AB3055" s="5">
        <f t="shared" si="523"/>
        <v>1</v>
      </c>
      <c r="AC3055" s="5">
        <v>0</v>
      </c>
      <c r="AD3055" s="5">
        <v>0</v>
      </c>
      <c r="AE3055" s="5">
        <f t="shared" si="524"/>
        <v>0</v>
      </c>
      <c r="AF3055" s="5">
        <v>0</v>
      </c>
      <c r="AG3055" s="6">
        <v>44188</v>
      </c>
      <c r="AH3055" s="5">
        <v>1</v>
      </c>
      <c r="AI3055" s="5">
        <v>0</v>
      </c>
      <c r="AJ3055" s="5">
        <v>0</v>
      </c>
      <c r="AK3055" s="5">
        <f t="shared" si="525"/>
        <v>0</v>
      </c>
      <c r="AL3055" s="5">
        <v>0</v>
      </c>
      <c r="AM3055" s="5">
        <v>0</v>
      </c>
      <c r="AN3055" s="5">
        <f t="shared" si="526"/>
        <v>0</v>
      </c>
      <c r="AO3055" s="5">
        <v>0</v>
      </c>
      <c r="AP3055" s="5">
        <v>0</v>
      </c>
      <c r="AQ3055" s="5">
        <f t="shared" si="527"/>
        <v>0</v>
      </c>
      <c r="AR3055" s="5">
        <v>0</v>
      </c>
      <c r="AS3055" s="6"/>
      <c r="AT3055" s="5">
        <v>0</v>
      </c>
      <c r="AU3055" s="5">
        <v>0</v>
      </c>
      <c r="AV3055" t="str">
        <f t="shared" si="520"/>
        <v>N</v>
      </c>
      <c r="AW3055" t="s">
        <v>60</v>
      </c>
      <c r="AX3055" t="s">
        <v>445</v>
      </c>
      <c r="AY3055" t="s">
        <v>2637</v>
      </c>
      <c r="AZ3055" t="s">
        <v>2637</v>
      </c>
      <c r="BA3055" t="str">
        <f t="shared" si="521"/>
        <v>N</v>
      </c>
    </row>
    <row r="3056" spans="1:53">
      <c r="A3056" t="s">
        <v>454</v>
      </c>
      <c r="B3056" t="s">
        <v>54</v>
      </c>
      <c r="C3056" t="s">
        <v>55</v>
      </c>
      <c r="D3056">
        <v>2020</v>
      </c>
      <c r="E3056" t="s">
        <v>7761</v>
      </c>
      <c r="F3056" t="s">
        <v>7761</v>
      </c>
      <c r="G3056" t="s">
        <v>7762</v>
      </c>
      <c r="H3056" t="s">
        <v>7762</v>
      </c>
      <c r="I3056" t="s">
        <v>7763</v>
      </c>
      <c r="J3056" t="s">
        <v>58</v>
      </c>
      <c r="K3056" t="s">
        <v>59</v>
      </c>
      <c r="L3056" s="5">
        <v>0</v>
      </c>
      <c r="M3056" s="5">
        <v>0</v>
      </c>
      <c r="N3056" s="5">
        <f t="shared" si="517"/>
        <v>0</v>
      </c>
      <c r="O3056" s="5">
        <v>0</v>
      </c>
      <c r="P3056" s="5">
        <v>0</v>
      </c>
      <c r="Q3056" s="5">
        <f t="shared" si="518"/>
        <v>0</v>
      </c>
      <c r="R3056" s="5">
        <v>0</v>
      </c>
      <c r="S3056" s="5">
        <v>0</v>
      </c>
      <c r="T3056" s="5">
        <f t="shared" si="519"/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f t="shared" si="522"/>
        <v>0</v>
      </c>
      <c r="Z3056" s="5">
        <v>0</v>
      </c>
      <c r="AA3056" s="5">
        <v>1</v>
      </c>
      <c r="AB3056" s="5">
        <f t="shared" si="523"/>
        <v>1</v>
      </c>
      <c r="AC3056" s="5">
        <v>0</v>
      </c>
      <c r="AD3056" s="5">
        <v>0</v>
      </c>
      <c r="AE3056" s="5">
        <f t="shared" si="524"/>
        <v>0</v>
      </c>
      <c r="AF3056" s="5">
        <v>0</v>
      </c>
      <c r="AG3056" s="6">
        <v>44055</v>
      </c>
      <c r="AH3056" s="5">
        <v>1</v>
      </c>
      <c r="AI3056" s="5">
        <v>0</v>
      </c>
      <c r="AJ3056" s="5">
        <v>0</v>
      </c>
      <c r="AK3056" s="5">
        <f t="shared" si="525"/>
        <v>0</v>
      </c>
      <c r="AL3056" s="5">
        <v>0</v>
      </c>
      <c r="AM3056" s="5">
        <v>0</v>
      </c>
      <c r="AN3056" s="5">
        <f t="shared" si="526"/>
        <v>0</v>
      </c>
      <c r="AO3056" s="5">
        <v>0</v>
      </c>
      <c r="AP3056" s="5">
        <v>0</v>
      </c>
      <c r="AQ3056" s="5">
        <f t="shared" si="527"/>
        <v>0</v>
      </c>
      <c r="AR3056" s="5">
        <v>0</v>
      </c>
      <c r="AS3056" s="6"/>
      <c r="AT3056" s="5">
        <v>0</v>
      </c>
      <c r="AU3056" s="5">
        <v>0</v>
      </c>
      <c r="AV3056" t="str">
        <f t="shared" si="520"/>
        <v>N</v>
      </c>
      <c r="AW3056" t="s">
        <v>60</v>
      </c>
      <c r="AX3056" t="s">
        <v>445</v>
      </c>
      <c r="AY3056" t="s">
        <v>2637</v>
      </c>
      <c r="AZ3056" t="s">
        <v>2637</v>
      </c>
      <c r="BA3056" t="str">
        <f t="shared" si="521"/>
        <v>N</v>
      </c>
    </row>
    <row r="3057" spans="1:53">
      <c r="A3057" t="s">
        <v>454</v>
      </c>
      <c r="B3057" t="s">
        <v>54</v>
      </c>
      <c r="C3057" t="s">
        <v>55</v>
      </c>
      <c r="D3057">
        <v>2020</v>
      </c>
      <c r="E3057" t="s">
        <v>7764</v>
      </c>
      <c r="F3057" t="s">
        <v>7764</v>
      </c>
      <c r="G3057" t="s">
        <v>7765</v>
      </c>
      <c r="H3057" t="s">
        <v>7765</v>
      </c>
      <c r="I3057" t="s">
        <v>7766</v>
      </c>
      <c r="J3057" t="s">
        <v>58</v>
      </c>
      <c r="K3057" t="s">
        <v>59</v>
      </c>
      <c r="L3057" s="5">
        <v>0</v>
      </c>
      <c r="M3057" s="5">
        <v>0</v>
      </c>
      <c r="N3057" s="5">
        <f t="shared" si="517"/>
        <v>0</v>
      </c>
      <c r="O3057" s="5">
        <v>0</v>
      </c>
      <c r="P3057" s="5">
        <v>0</v>
      </c>
      <c r="Q3057" s="5">
        <f t="shared" si="518"/>
        <v>0</v>
      </c>
      <c r="R3057" s="5">
        <v>0</v>
      </c>
      <c r="S3057" s="5">
        <v>0</v>
      </c>
      <c r="T3057" s="5">
        <f t="shared" si="519"/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f t="shared" si="522"/>
        <v>0</v>
      </c>
      <c r="Z3057" s="5">
        <v>0</v>
      </c>
      <c r="AA3057" s="5">
        <v>1</v>
      </c>
      <c r="AB3057" s="5">
        <f t="shared" si="523"/>
        <v>1</v>
      </c>
      <c r="AC3057" s="5">
        <v>0</v>
      </c>
      <c r="AD3057" s="5">
        <v>0</v>
      </c>
      <c r="AE3057" s="5">
        <f t="shared" si="524"/>
        <v>0</v>
      </c>
      <c r="AF3057" s="5">
        <v>0</v>
      </c>
      <c r="AG3057" s="6">
        <v>44033</v>
      </c>
      <c r="AH3057" s="5">
        <v>1</v>
      </c>
      <c r="AI3057" s="5">
        <v>0</v>
      </c>
      <c r="AJ3057" s="5">
        <v>0</v>
      </c>
      <c r="AK3057" s="5">
        <f t="shared" si="525"/>
        <v>0</v>
      </c>
      <c r="AL3057" s="5">
        <v>0</v>
      </c>
      <c r="AM3057" s="5">
        <v>0</v>
      </c>
      <c r="AN3057" s="5">
        <f t="shared" si="526"/>
        <v>0</v>
      </c>
      <c r="AO3057" s="5">
        <v>0</v>
      </c>
      <c r="AP3057" s="5">
        <v>0</v>
      </c>
      <c r="AQ3057" s="5">
        <f t="shared" si="527"/>
        <v>0</v>
      </c>
      <c r="AR3057" s="5">
        <v>0</v>
      </c>
      <c r="AS3057" s="6"/>
      <c r="AT3057" s="5">
        <v>0</v>
      </c>
      <c r="AU3057" s="5">
        <v>0</v>
      </c>
      <c r="AV3057" t="str">
        <f t="shared" si="520"/>
        <v>N</v>
      </c>
      <c r="AW3057" t="s">
        <v>60</v>
      </c>
      <c r="AX3057" t="s">
        <v>445</v>
      </c>
      <c r="AY3057" t="s">
        <v>2637</v>
      </c>
      <c r="AZ3057" t="s">
        <v>2637</v>
      </c>
      <c r="BA3057" t="str">
        <f t="shared" si="521"/>
        <v>N</v>
      </c>
    </row>
    <row r="3058" spans="1:53">
      <c r="A3058" t="s">
        <v>454</v>
      </c>
      <c r="B3058" t="s">
        <v>54</v>
      </c>
      <c r="C3058" t="s">
        <v>55</v>
      </c>
      <c r="D3058">
        <v>2020</v>
      </c>
      <c r="E3058" t="s">
        <v>7767</v>
      </c>
      <c r="F3058" t="s">
        <v>7767</v>
      </c>
      <c r="G3058" t="s">
        <v>7768</v>
      </c>
      <c r="H3058" t="s">
        <v>7768</v>
      </c>
      <c r="I3058" t="s">
        <v>7769</v>
      </c>
      <c r="J3058" t="s">
        <v>58</v>
      </c>
      <c r="K3058" t="s">
        <v>59</v>
      </c>
      <c r="L3058" s="5">
        <v>0</v>
      </c>
      <c r="M3058" s="5">
        <v>0</v>
      </c>
      <c r="N3058" s="5">
        <f t="shared" si="517"/>
        <v>0</v>
      </c>
      <c r="O3058" s="5">
        <v>0</v>
      </c>
      <c r="P3058" s="5">
        <v>0</v>
      </c>
      <c r="Q3058" s="5">
        <f t="shared" si="518"/>
        <v>0</v>
      </c>
      <c r="R3058" s="5">
        <v>0</v>
      </c>
      <c r="S3058" s="5">
        <v>0</v>
      </c>
      <c r="T3058" s="5">
        <f t="shared" si="519"/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f t="shared" si="522"/>
        <v>0</v>
      </c>
      <c r="Z3058" s="5">
        <v>0</v>
      </c>
      <c r="AA3058" s="5">
        <v>1</v>
      </c>
      <c r="AB3058" s="5">
        <f t="shared" si="523"/>
        <v>1</v>
      </c>
      <c r="AC3058" s="5">
        <v>0</v>
      </c>
      <c r="AD3058" s="5">
        <v>0</v>
      </c>
      <c r="AE3058" s="5">
        <f t="shared" si="524"/>
        <v>0</v>
      </c>
      <c r="AF3058" s="5">
        <v>0</v>
      </c>
      <c r="AG3058" s="6">
        <v>44062</v>
      </c>
      <c r="AH3058" s="5">
        <v>1</v>
      </c>
      <c r="AI3058" s="5">
        <v>0</v>
      </c>
      <c r="AJ3058" s="5">
        <v>0</v>
      </c>
      <c r="AK3058" s="5">
        <f t="shared" si="525"/>
        <v>0</v>
      </c>
      <c r="AL3058" s="5">
        <v>0</v>
      </c>
      <c r="AM3058" s="5">
        <v>0</v>
      </c>
      <c r="AN3058" s="5">
        <f t="shared" si="526"/>
        <v>0</v>
      </c>
      <c r="AO3058" s="5">
        <v>0</v>
      </c>
      <c r="AP3058" s="5">
        <v>0</v>
      </c>
      <c r="AQ3058" s="5">
        <f t="shared" si="527"/>
        <v>0</v>
      </c>
      <c r="AR3058" s="5">
        <v>0</v>
      </c>
      <c r="AS3058" s="6"/>
      <c r="AT3058" s="5">
        <v>0</v>
      </c>
      <c r="AU3058" s="5">
        <v>0</v>
      </c>
      <c r="AV3058" t="str">
        <f t="shared" si="520"/>
        <v>N</v>
      </c>
      <c r="AW3058" t="s">
        <v>60</v>
      </c>
      <c r="AX3058" t="s">
        <v>445</v>
      </c>
      <c r="AY3058" t="s">
        <v>2637</v>
      </c>
      <c r="AZ3058" t="s">
        <v>2637</v>
      </c>
      <c r="BA3058" t="str">
        <f t="shared" si="521"/>
        <v>N</v>
      </c>
    </row>
    <row r="3059" spans="1:53">
      <c r="A3059" t="s">
        <v>454</v>
      </c>
      <c r="B3059" t="s">
        <v>54</v>
      </c>
      <c r="C3059" t="s">
        <v>55</v>
      </c>
      <c r="D3059">
        <v>2020</v>
      </c>
      <c r="E3059" t="s">
        <v>7770</v>
      </c>
      <c r="F3059" t="s">
        <v>7770</v>
      </c>
      <c r="G3059" t="s">
        <v>7771</v>
      </c>
      <c r="H3059" t="s">
        <v>7771</v>
      </c>
      <c r="I3059" t="s">
        <v>7772</v>
      </c>
      <c r="J3059" t="s">
        <v>58</v>
      </c>
      <c r="K3059" t="s">
        <v>59</v>
      </c>
      <c r="L3059" s="5">
        <v>0</v>
      </c>
      <c r="M3059" s="5">
        <v>0</v>
      </c>
      <c r="N3059" s="5">
        <f t="shared" si="517"/>
        <v>0</v>
      </c>
      <c r="O3059" s="5">
        <v>0</v>
      </c>
      <c r="P3059" s="5">
        <v>0</v>
      </c>
      <c r="Q3059" s="5">
        <f t="shared" si="518"/>
        <v>0</v>
      </c>
      <c r="R3059" s="5">
        <v>0</v>
      </c>
      <c r="S3059" s="5">
        <v>0</v>
      </c>
      <c r="T3059" s="5">
        <f t="shared" si="519"/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f t="shared" si="522"/>
        <v>0</v>
      </c>
      <c r="Z3059" s="5">
        <v>0</v>
      </c>
      <c r="AA3059" s="5">
        <v>1</v>
      </c>
      <c r="AB3059" s="5">
        <f t="shared" si="523"/>
        <v>1</v>
      </c>
      <c r="AC3059" s="5">
        <v>0</v>
      </c>
      <c r="AD3059" s="5">
        <v>0</v>
      </c>
      <c r="AE3059" s="5">
        <f t="shared" si="524"/>
        <v>0</v>
      </c>
      <c r="AF3059" s="5">
        <v>0</v>
      </c>
      <c r="AG3059" s="6">
        <v>44187</v>
      </c>
      <c r="AH3059" s="5">
        <v>1</v>
      </c>
      <c r="AI3059" s="5">
        <v>0</v>
      </c>
      <c r="AJ3059" s="5">
        <v>0</v>
      </c>
      <c r="AK3059" s="5">
        <f t="shared" si="525"/>
        <v>0</v>
      </c>
      <c r="AL3059" s="5">
        <v>0</v>
      </c>
      <c r="AM3059" s="5">
        <v>0</v>
      </c>
      <c r="AN3059" s="5">
        <f t="shared" si="526"/>
        <v>0</v>
      </c>
      <c r="AO3059" s="5">
        <v>0</v>
      </c>
      <c r="AP3059" s="5">
        <v>0</v>
      </c>
      <c r="AQ3059" s="5">
        <f t="shared" si="527"/>
        <v>0</v>
      </c>
      <c r="AR3059" s="5">
        <v>0</v>
      </c>
      <c r="AS3059" s="6"/>
      <c r="AT3059" s="5">
        <v>0</v>
      </c>
      <c r="AU3059" s="5">
        <v>0</v>
      </c>
      <c r="AV3059" t="str">
        <f t="shared" si="520"/>
        <v>N</v>
      </c>
      <c r="AW3059" t="s">
        <v>60</v>
      </c>
      <c r="AX3059" t="s">
        <v>445</v>
      </c>
      <c r="AY3059" t="s">
        <v>2637</v>
      </c>
      <c r="AZ3059" t="s">
        <v>2637</v>
      </c>
      <c r="BA3059" t="str">
        <f t="shared" si="521"/>
        <v>N</v>
      </c>
    </row>
    <row r="3060" spans="1:53">
      <c r="A3060" t="s">
        <v>53</v>
      </c>
      <c r="B3060" t="s">
        <v>54</v>
      </c>
      <c r="C3060" t="s">
        <v>89</v>
      </c>
      <c r="D3060">
        <v>2020</v>
      </c>
      <c r="E3060" t="s">
        <v>7773</v>
      </c>
      <c r="F3060" t="s">
        <v>7773</v>
      </c>
      <c r="G3060" t="s">
        <v>7774</v>
      </c>
      <c r="J3060" t="s">
        <v>101</v>
      </c>
      <c r="K3060" t="s">
        <v>93</v>
      </c>
      <c r="L3060" s="5">
        <v>0</v>
      </c>
      <c r="M3060" s="5">
        <v>0</v>
      </c>
      <c r="N3060" s="5">
        <f t="shared" si="517"/>
        <v>0</v>
      </c>
      <c r="O3060" s="5">
        <v>0</v>
      </c>
      <c r="P3060" s="5">
        <v>0</v>
      </c>
      <c r="Q3060" s="5">
        <f t="shared" si="518"/>
        <v>0</v>
      </c>
      <c r="R3060" s="5">
        <v>0</v>
      </c>
      <c r="S3060" s="5">
        <v>0</v>
      </c>
      <c r="T3060" s="5">
        <f t="shared" si="519"/>
        <v>0</v>
      </c>
      <c r="U3060" s="5">
        <v>1</v>
      </c>
      <c r="V3060" s="5">
        <v>1</v>
      </c>
      <c r="W3060" s="5">
        <v>0</v>
      </c>
      <c r="X3060" s="5">
        <v>0</v>
      </c>
      <c r="Y3060" s="5">
        <f t="shared" si="522"/>
        <v>0</v>
      </c>
      <c r="Z3060" s="5">
        <v>0</v>
      </c>
      <c r="AA3060" s="5">
        <v>0</v>
      </c>
      <c r="AB3060" s="5">
        <f t="shared" si="523"/>
        <v>0</v>
      </c>
      <c r="AC3060" s="5">
        <v>0</v>
      </c>
      <c r="AD3060" s="5">
        <v>1</v>
      </c>
      <c r="AE3060" s="5">
        <f t="shared" si="524"/>
        <v>1</v>
      </c>
      <c r="AF3060" s="5">
        <v>0</v>
      </c>
      <c r="AG3060" s="6">
        <v>43924</v>
      </c>
      <c r="AH3060" s="5">
        <v>1</v>
      </c>
      <c r="AI3060" s="5">
        <v>0</v>
      </c>
      <c r="AJ3060" s="5">
        <v>0</v>
      </c>
      <c r="AK3060" s="5">
        <f t="shared" si="525"/>
        <v>0</v>
      </c>
      <c r="AL3060" s="5">
        <v>0</v>
      </c>
      <c r="AM3060" s="5">
        <v>0</v>
      </c>
      <c r="AN3060" s="5">
        <f t="shared" si="526"/>
        <v>0</v>
      </c>
      <c r="AO3060" s="5">
        <v>0</v>
      </c>
      <c r="AP3060" s="5">
        <v>0</v>
      </c>
      <c r="AQ3060" s="5">
        <f t="shared" si="527"/>
        <v>0</v>
      </c>
      <c r="AR3060" s="5">
        <v>1</v>
      </c>
      <c r="AS3060" s="6">
        <v>44172</v>
      </c>
      <c r="AT3060" s="5">
        <v>1</v>
      </c>
      <c r="AU3060" s="5">
        <v>0</v>
      </c>
      <c r="AV3060" t="str">
        <f t="shared" si="520"/>
        <v>N</v>
      </c>
      <c r="AW3060" t="s">
        <v>60</v>
      </c>
      <c r="AX3060" t="s">
        <v>61</v>
      </c>
      <c r="AY3060" t="s">
        <v>4682</v>
      </c>
      <c r="AZ3060" t="s">
        <v>2616</v>
      </c>
      <c r="BA3060" t="str">
        <f t="shared" si="521"/>
        <v>N</v>
      </c>
    </row>
    <row r="3061" spans="1:53">
      <c r="A3061" t="s">
        <v>53</v>
      </c>
      <c r="B3061" t="s">
        <v>54</v>
      </c>
      <c r="C3061" t="s">
        <v>55</v>
      </c>
      <c r="D3061">
        <v>2020</v>
      </c>
      <c r="E3061" t="s">
        <v>7775</v>
      </c>
      <c r="F3061" t="s">
        <v>7775</v>
      </c>
      <c r="G3061" t="s">
        <v>7776</v>
      </c>
      <c r="J3061" t="s">
        <v>58</v>
      </c>
      <c r="K3061" t="s">
        <v>59</v>
      </c>
      <c r="L3061" s="5">
        <v>0</v>
      </c>
      <c r="M3061" s="5">
        <v>0</v>
      </c>
      <c r="N3061" s="5">
        <f t="shared" si="517"/>
        <v>0</v>
      </c>
      <c r="O3061" s="5">
        <v>0</v>
      </c>
      <c r="P3061" s="5">
        <v>0</v>
      </c>
      <c r="Q3061" s="5">
        <f t="shared" si="518"/>
        <v>0</v>
      </c>
      <c r="R3061" s="5">
        <v>0</v>
      </c>
      <c r="S3061" s="5">
        <v>0</v>
      </c>
      <c r="T3061" s="5">
        <f t="shared" si="519"/>
        <v>0</v>
      </c>
      <c r="U3061" s="5">
        <v>1</v>
      </c>
      <c r="V3061" s="5">
        <v>1</v>
      </c>
      <c r="W3061" s="5">
        <v>0</v>
      </c>
      <c r="X3061" s="5">
        <v>0</v>
      </c>
      <c r="Y3061" s="5">
        <f t="shared" si="522"/>
        <v>0</v>
      </c>
      <c r="Z3061" s="5">
        <v>0</v>
      </c>
      <c r="AA3061" s="5">
        <v>0</v>
      </c>
      <c r="AB3061" s="5">
        <f t="shared" si="523"/>
        <v>0</v>
      </c>
      <c r="AC3061" s="5">
        <v>0</v>
      </c>
      <c r="AD3061" s="5">
        <v>0</v>
      </c>
      <c r="AE3061" s="5">
        <f t="shared" si="524"/>
        <v>0</v>
      </c>
      <c r="AF3061" s="5">
        <v>1</v>
      </c>
      <c r="AG3061" s="6">
        <v>43970</v>
      </c>
      <c r="AH3061" s="5">
        <v>1</v>
      </c>
      <c r="AI3061" s="5">
        <v>0</v>
      </c>
      <c r="AJ3061" s="5">
        <v>0</v>
      </c>
      <c r="AK3061" s="5">
        <f t="shared" si="525"/>
        <v>0</v>
      </c>
      <c r="AL3061" s="5">
        <v>0</v>
      </c>
      <c r="AM3061" s="5">
        <v>0</v>
      </c>
      <c r="AN3061" s="5">
        <f t="shared" si="526"/>
        <v>0</v>
      </c>
      <c r="AO3061" s="5">
        <v>0</v>
      </c>
      <c r="AP3061" s="5">
        <v>0</v>
      </c>
      <c r="AQ3061" s="5">
        <f t="shared" si="527"/>
        <v>0</v>
      </c>
      <c r="AR3061" s="5">
        <v>1</v>
      </c>
      <c r="AS3061" s="6">
        <v>44032</v>
      </c>
      <c r="AT3061" s="5">
        <v>1</v>
      </c>
      <c r="AU3061" s="5">
        <v>0</v>
      </c>
      <c r="AV3061" t="str">
        <f t="shared" si="520"/>
        <v>N</v>
      </c>
      <c r="AW3061" t="s">
        <v>60</v>
      </c>
      <c r="AX3061" t="s">
        <v>61</v>
      </c>
      <c r="AY3061" t="s">
        <v>62</v>
      </c>
      <c r="AZ3061" t="s">
        <v>62</v>
      </c>
      <c r="BA3061" t="str">
        <f t="shared" si="521"/>
        <v>N</v>
      </c>
    </row>
    <row r="3062" spans="1:53">
      <c r="A3062" t="s">
        <v>53</v>
      </c>
      <c r="B3062" t="s">
        <v>54</v>
      </c>
      <c r="C3062" t="s">
        <v>89</v>
      </c>
      <c r="D3062">
        <v>2020</v>
      </c>
      <c r="E3062" t="s">
        <v>7777</v>
      </c>
      <c r="F3062" t="s">
        <v>7777</v>
      </c>
      <c r="G3062" t="s">
        <v>7778</v>
      </c>
      <c r="J3062" t="s">
        <v>101</v>
      </c>
      <c r="K3062" t="s">
        <v>93</v>
      </c>
      <c r="L3062" s="5">
        <v>0</v>
      </c>
      <c r="M3062" s="5">
        <v>0</v>
      </c>
      <c r="N3062" s="5">
        <f t="shared" si="517"/>
        <v>0</v>
      </c>
      <c r="O3062" s="5">
        <v>0</v>
      </c>
      <c r="P3062" s="5">
        <v>0</v>
      </c>
      <c r="Q3062" s="5">
        <f t="shared" si="518"/>
        <v>0</v>
      </c>
      <c r="R3062" s="5">
        <v>0</v>
      </c>
      <c r="S3062" s="5">
        <v>0</v>
      </c>
      <c r="T3062" s="5">
        <f t="shared" si="519"/>
        <v>0</v>
      </c>
      <c r="U3062" s="5">
        <v>1</v>
      </c>
      <c r="V3062" s="5">
        <v>1</v>
      </c>
      <c r="W3062" s="5">
        <v>0</v>
      </c>
      <c r="X3062" s="5">
        <v>0</v>
      </c>
      <c r="Y3062" s="5">
        <f t="shared" si="522"/>
        <v>0</v>
      </c>
      <c r="Z3062" s="5">
        <v>0</v>
      </c>
      <c r="AA3062" s="5">
        <v>0</v>
      </c>
      <c r="AB3062" s="5">
        <f t="shared" si="523"/>
        <v>0</v>
      </c>
      <c r="AC3062" s="5">
        <v>0</v>
      </c>
      <c r="AD3062" s="5">
        <v>0</v>
      </c>
      <c r="AE3062" s="5">
        <f t="shared" si="524"/>
        <v>0</v>
      </c>
      <c r="AF3062" s="5">
        <v>1</v>
      </c>
      <c r="AG3062" s="6">
        <v>43900</v>
      </c>
      <c r="AH3062" s="5">
        <v>1</v>
      </c>
      <c r="AI3062" s="5">
        <v>0</v>
      </c>
      <c r="AJ3062" s="5">
        <v>0</v>
      </c>
      <c r="AK3062" s="5">
        <f t="shared" si="525"/>
        <v>0</v>
      </c>
      <c r="AL3062" s="5">
        <v>0</v>
      </c>
      <c r="AM3062" s="5">
        <v>0</v>
      </c>
      <c r="AN3062" s="5">
        <f t="shared" si="526"/>
        <v>0</v>
      </c>
      <c r="AO3062" s="5">
        <v>0</v>
      </c>
      <c r="AP3062" s="5">
        <v>0</v>
      </c>
      <c r="AQ3062" s="5">
        <f t="shared" si="527"/>
        <v>0</v>
      </c>
      <c r="AR3062" s="5">
        <v>1</v>
      </c>
      <c r="AS3062" s="6">
        <v>44104</v>
      </c>
      <c r="AT3062" s="5">
        <v>1</v>
      </c>
      <c r="AU3062" s="5">
        <v>0</v>
      </c>
      <c r="AV3062" t="str">
        <f t="shared" si="520"/>
        <v>N</v>
      </c>
      <c r="AW3062" t="s">
        <v>60</v>
      </c>
      <c r="AX3062" t="s">
        <v>61</v>
      </c>
      <c r="AY3062" t="s">
        <v>62</v>
      </c>
      <c r="AZ3062" t="s">
        <v>62</v>
      </c>
      <c r="BA3062" t="str">
        <f t="shared" si="521"/>
        <v>N</v>
      </c>
    </row>
    <row r="3063" spans="1:53">
      <c r="A3063" t="s">
        <v>53</v>
      </c>
      <c r="B3063" t="s">
        <v>54</v>
      </c>
      <c r="C3063" t="s">
        <v>89</v>
      </c>
      <c r="D3063">
        <v>2020</v>
      </c>
      <c r="E3063" t="s">
        <v>7779</v>
      </c>
      <c r="F3063" t="s">
        <v>7779</v>
      </c>
      <c r="G3063" t="s">
        <v>7780</v>
      </c>
      <c r="J3063" t="s">
        <v>101</v>
      </c>
      <c r="K3063" t="s">
        <v>93</v>
      </c>
      <c r="L3063" s="5">
        <v>0</v>
      </c>
      <c r="M3063" s="5">
        <v>0</v>
      </c>
      <c r="N3063" s="5">
        <f t="shared" si="517"/>
        <v>0</v>
      </c>
      <c r="O3063" s="5">
        <v>0</v>
      </c>
      <c r="P3063" s="5">
        <v>0</v>
      </c>
      <c r="Q3063" s="5">
        <f t="shared" si="518"/>
        <v>0</v>
      </c>
      <c r="R3063" s="5">
        <v>0</v>
      </c>
      <c r="S3063" s="5">
        <v>0</v>
      </c>
      <c r="T3063" s="5">
        <f t="shared" si="519"/>
        <v>0</v>
      </c>
      <c r="U3063" s="5">
        <v>1</v>
      </c>
      <c r="V3063" s="5">
        <v>1</v>
      </c>
      <c r="W3063" s="5">
        <v>0</v>
      </c>
      <c r="X3063" s="5">
        <v>0</v>
      </c>
      <c r="Y3063" s="5">
        <f t="shared" si="522"/>
        <v>0</v>
      </c>
      <c r="Z3063" s="5">
        <v>0</v>
      </c>
      <c r="AA3063" s="5">
        <v>0</v>
      </c>
      <c r="AB3063" s="5">
        <f t="shared" si="523"/>
        <v>0</v>
      </c>
      <c r="AC3063" s="5">
        <v>0</v>
      </c>
      <c r="AD3063" s="5">
        <v>0</v>
      </c>
      <c r="AE3063" s="5">
        <f t="shared" si="524"/>
        <v>0</v>
      </c>
      <c r="AF3063" s="5">
        <v>1</v>
      </c>
      <c r="AG3063" s="6">
        <v>43900</v>
      </c>
      <c r="AH3063" s="5">
        <v>1</v>
      </c>
      <c r="AI3063" s="5">
        <v>0</v>
      </c>
      <c r="AJ3063" s="5">
        <v>0</v>
      </c>
      <c r="AK3063" s="5">
        <f t="shared" si="525"/>
        <v>0</v>
      </c>
      <c r="AL3063" s="5">
        <v>0</v>
      </c>
      <c r="AM3063" s="5">
        <v>0</v>
      </c>
      <c r="AN3063" s="5">
        <f t="shared" si="526"/>
        <v>0</v>
      </c>
      <c r="AO3063" s="5">
        <v>0</v>
      </c>
      <c r="AP3063" s="5">
        <v>0</v>
      </c>
      <c r="AQ3063" s="5">
        <f t="shared" si="527"/>
        <v>0</v>
      </c>
      <c r="AR3063" s="5">
        <v>1</v>
      </c>
      <c r="AS3063" s="6">
        <v>44088</v>
      </c>
      <c r="AT3063" s="5">
        <v>1</v>
      </c>
      <c r="AU3063" s="5">
        <v>0</v>
      </c>
      <c r="AV3063" t="str">
        <f t="shared" si="520"/>
        <v>N</v>
      </c>
      <c r="AW3063" t="s">
        <v>60</v>
      </c>
      <c r="AX3063" t="s">
        <v>61</v>
      </c>
      <c r="AY3063" t="s">
        <v>62</v>
      </c>
      <c r="AZ3063" t="s">
        <v>62</v>
      </c>
      <c r="BA3063" t="str">
        <f t="shared" si="521"/>
        <v>N</v>
      </c>
    </row>
    <row r="3064" spans="1:53">
      <c r="A3064" t="s">
        <v>53</v>
      </c>
      <c r="B3064" t="s">
        <v>54</v>
      </c>
      <c r="C3064" t="s">
        <v>89</v>
      </c>
      <c r="D3064">
        <v>2020</v>
      </c>
      <c r="E3064" t="s">
        <v>7781</v>
      </c>
      <c r="F3064" t="s">
        <v>7781</v>
      </c>
      <c r="G3064" t="s">
        <v>7782</v>
      </c>
      <c r="J3064" t="s">
        <v>101</v>
      </c>
      <c r="K3064" t="s">
        <v>93</v>
      </c>
      <c r="L3064" s="5">
        <v>0</v>
      </c>
      <c r="M3064" s="5">
        <v>0</v>
      </c>
      <c r="N3064" s="5">
        <f t="shared" si="517"/>
        <v>0</v>
      </c>
      <c r="O3064" s="5">
        <v>0</v>
      </c>
      <c r="P3064" s="5">
        <v>0</v>
      </c>
      <c r="Q3064" s="5">
        <f t="shared" si="518"/>
        <v>0</v>
      </c>
      <c r="R3064" s="5">
        <v>0</v>
      </c>
      <c r="S3064" s="5">
        <v>0</v>
      </c>
      <c r="T3064" s="5">
        <f t="shared" si="519"/>
        <v>0</v>
      </c>
      <c r="U3064" s="5">
        <v>1</v>
      </c>
      <c r="V3064" s="5">
        <v>1</v>
      </c>
      <c r="W3064" s="5">
        <v>0</v>
      </c>
      <c r="X3064" s="5">
        <v>0</v>
      </c>
      <c r="Y3064" s="5">
        <f t="shared" si="522"/>
        <v>0</v>
      </c>
      <c r="Z3064" s="5">
        <v>0</v>
      </c>
      <c r="AA3064" s="5">
        <v>0</v>
      </c>
      <c r="AB3064" s="5">
        <f t="shared" si="523"/>
        <v>0</v>
      </c>
      <c r="AC3064" s="5">
        <v>0</v>
      </c>
      <c r="AD3064" s="5">
        <v>0</v>
      </c>
      <c r="AE3064" s="5">
        <f t="shared" si="524"/>
        <v>0</v>
      </c>
      <c r="AF3064" s="5">
        <v>1</v>
      </c>
      <c r="AG3064" s="6">
        <v>43900</v>
      </c>
      <c r="AH3064" s="5">
        <v>1</v>
      </c>
      <c r="AI3064" s="5">
        <v>0</v>
      </c>
      <c r="AJ3064" s="5">
        <v>0</v>
      </c>
      <c r="AK3064" s="5">
        <f t="shared" si="525"/>
        <v>0</v>
      </c>
      <c r="AL3064" s="5">
        <v>0</v>
      </c>
      <c r="AM3064" s="5">
        <v>0</v>
      </c>
      <c r="AN3064" s="5">
        <f t="shared" si="526"/>
        <v>0</v>
      </c>
      <c r="AO3064" s="5">
        <v>0</v>
      </c>
      <c r="AP3064" s="5">
        <v>0</v>
      </c>
      <c r="AQ3064" s="5">
        <f t="shared" si="527"/>
        <v>0</v>
      </c>
      <c r="AR3064" s="5">
        <v>1</v>
      </c>
      <c r="AS3064" s="6">
        <v>44088</v>
      </c>
      <c r="AT3064" s="5">
        <v>1</v>
      </c>
      <c r="AU3064" s="5">
        <v>0</v>
      </c>
      <c r="AV3064" t="str">
        <f t="shared" si="520"/>
        <v>N</v>
      </c>
      <c r="AW3064" t="s">
        <v>60</v>
      </c>
      <c r="AX3064" t="s">
        <v>61</v>
      </c>
      <c r="AY3064" t="s">
        <v>62</v>
      </c>
      <c r="AZ3064" t="s">
        <v>62</v>
      </c>
      <c r="BA3064" t="str">
        <f t="shared" si="521"/>
        <v>N</v>
      </c>
    </row>
    <row r="3065" spans="1:53">
      <c r="A3065" t="s">
        <v>53</v>
      </c>
      <c r="B3065" t="s">
        <v>54</v>
      </c>
      <c r="C3065" t="s">
        <v>89</v>
      </c>
      <c r="D3065">
        <v>2020</v>
      </c>
      <c r="E3065" t="s">
        <v>7783</v>
      </c>
      <c r="F3065" t="s">
        <v>7783</v>
      </c>
      <c r="G3065" t="s">
        <v>7784</v>
      </c>
      <c r="J3065" t="s">
        <v>101</v>
      </c>
      <c r="K3065" t="s">
        <v>93</v>
      </c>
      <c r="L3065" s="5">
        <v>0</v>
      </c>
      <c r="M3065" s="5">
        <v>0</v>
      </c>
      <c r="N3065" s="5">
        <f t="shared" si="517"/>
        <v>0</v>
      </c>
      <c r="O3065" s="5">
        <v>0</v>
      </c>
      <c r="P3065" s="5">
        <v>0</v>
      </c>
      <c r="Q3065" s="5">
        <f t="shared" si="518"/>
        <v>0</v>
      </c>
      <c r="R3065" s="5">
        <v>0</v>
      </c>
      <c r="S3065" s="5">
        <v>0</v>
      </c>
      <c r="T3065" s="5">
        <f t="shared" si="519"/>
        <v>0</v>
      </c>
      <c r="U3065" s="5">
        <v>1</v>
      </c>
      <c r="V3065" s="5">
        <v>1</v>
      </c>
      <c r="W3065" s="5">
        <v>0</v>
      </c>
      <c r="X3065" s="5">
        <v>0</v>
      </c>
      <c r="Y3065" s="5">
        <f t="shared" si="522"/>
        <v>0</v>
      </c>
      <c r="Z3065" s="5">
        <v>0</v>
      </c>
      <c r="AA3065" s="5">
        <v>0</v>
      </c>
      <c r="AB3065" s="5">
        <f t="shared" si="523"/>
        <v>0</v>
      </c>
      <c r="AC3065" s="5">
        <v>0</v>
      </c>
      <c r="AD3065" s="5">
        <v>0</v>
      </c>
      <c r="AE3065" s="5">
        <f t="shared" si="524"/>
        <v>0</v>
      </c>
      <c r="AF3065" s="5">
        <v>1</v>
      </c>
      <c r="AG3065" s="6">
        <v>43924</v>
      </c>
      <c r="AH3065" s="5">
        <v>1</v>
      </c>
      <c r="AI3065" s="5">
        <v>0</v>
      </c>
      <c r="AJ3065" s="5">
        <v>0</v>
      </c>
      <c r="AK3065" s="5">
        <f t="shared" si="525"/>
        <v>0</v>
      </c>
      <c r="AL3065" s="5">
        <v>0</v>
      </c>
      <c r="AM3065" s="5">
        <v>0</v>
      </c>
      <c r="AN3065" s="5">
        <f t="shared" si="526"/>
        <v>0</v>
      </c>
      <c r="AO3065" s="5">
        <v>0</v>
      </c>
      <c r="AP3065" s="5">
        <v>0</v>
      </c>
      <c r="AQ3065" s="5">
        <f t="shared" si="527"/>
        <v>0</v>
      </c>
      <c r="AR3065" s="5">
        <v>1</v>
      </c>
      <c r="AS3065" s="6">
        <v>44186</v>
      </c>
      <c r="AT3065" s="5">
        <v>1</v>
      </c>
      <c r="AU3065" s="5">
        <v>0</v>
      </c>
      <c r="AV3065" t="str">
        <f t="shared" si="520"/>
        <v>N</v>
      </c>
      <c r="AW3065" t="s">
        <v>60</v>
      </c>
      <c r="AX3065" t="s">
        <v>61</v>
      </c>
      <c r="AY3065" t="s">
        <v>62</v>
      </c>
      <c r="AZ3065" t="s">
        <v>62</v>
      </c>
      <c r="BA3065" t="str">
        <f t="shared" si="521"/>
        <v>N</v>
      </c>
    </row>
    <row r="3066" spans="1:53">
      <c r="A3066" t="s">
        <v>53</v>
      </c>
      <c r="B3066" t="s">
        <v>54</v>
      </c>
      <c r="C3066" t="s">
        <v>89</v>
      </c>
      <c r="D3066">
        <v>2020</v>
      </c>
      <c r="E3066" t="s">
        <v>7785</v>
      </c>
      <c r="F3066" t="s">
        <v>7785</v>
      </c>
      <c r="G3066" t="s">
        <v>7786</v>
      </c>
      <c r="J3066" t="s">
        <v>101</v>
      </c>
      <c r="K3066" t="s">
        <v>93</v>
      </c>
      <c r="L3066" s="5">
        <v>0</v>
      </c>
      <c r="M3066" s="5">
        <v>0</v>
      </c>
      <c r="N3066" s="5">
        <f t="shared" si="517"/>
        <v>0</v>
      </c>
      <c r="O3066" s="5">
        <v>0</v>
      </c>
      <c r="P3066" s="5">
        <v>0</v>
      </c>
      <c r="Q3066" s="5">
        <f t="shared" si="518"/>
        <v>0</v>
      </c>
      <c r="R3066" s="5">
        <v>0</v>
      </c>
      <c r="S3066" s="5">
        <v>0</v>
      </c>
      <c r="T3066" s="5">
        <f t="shared" si="519"/>
        <v>0</v>
      </c>
      <c r="U3066" s="5">
        <v>1</v>
      </c>
      <c r="V3066" s="5">
        <v>1</v>
      </c>
      <c r="W3066" s="5">
        <v>0</v>
      </c>
      <c r="X3066" s="5">
        <v>0</v>
      </c>
      <c r="Y3066" s="5">
        <f t="shared" si="522"/>
        <v>0</v>
      </c>
      <c r="Z3066" s="5">
        <v>0</v>
      </c>
      <c r="AA3066" s="5">
        <v>0</v>
      </c>
      <c r="AB3066" s="5">
        <f t="shared" si="523"/>
        <v>0</v>
      </c>
      <c r="AC3066" s="5">
        <v>0</v>
      </c>
      <c r="AD3066" s="5">
        <v>0</v>
      </c>
      <c r="AE3066" s="5">
        <f t="shared" si="524"/>
        <v>0</v>
      </c>
      <c r="AF3066" s="5">
        <v>1</v>
      </c>
      <c r="AG3066" s="6">
        <v>43900</v>
      </c>
      <c r="AH3066" s="5">
        <v>1</v>
      </c>
      <c r="AI3066" s="5">
        <v>0</v>
      </c>
      <c r="AJ3066" s="5">
        <v>0</v>
      </c>
      <c r="AK3066" s="5">
        <f t="shared" si="525"/>
        <v>0</v>
      </c>
      <c r="AL3066" s="5">
        <v>0</v>
      </c>
      <c r="AM3066" s="5">
        <v>0</v>
      </c>
      <c r="AN3066" s="5">
        <f t="shared" si="526"/>
        <v>0</v>
      </c>
      <c r="AO3066" s="5">
        <v>0</v>
      </c>
      <c r="AP3066" s="5">
        <v>0</v>
      </c>
      <c r="AQ3066" s="5">
        <f t="shared" si="527"/>
        <v>0</v>
      </c>
      <c r="AR3066" s="5">
        <v>1</v>
      </c>
      <c r="AS3066" s="6">
        <v>44109</v>
      </c>
      <c r="AT3066" s="5">
        <v>1</v>
      </c>
      <c r="AU3066" s="5">
        <v>0</v>
      </c>
      <c r="AV3066" t="str">
        <f t="shared" si="520"/>
        <v>N</v>
      </c>
      <c r="AW3066" t="s">
        <v>60</v>
      </c>
      <c r="AX3066" t="s">
        <v>61</v>
      </c>
      <c r="AY3066" t="s">
        <v>62</v>
      </c>
      <c r="AZ3066" t="s">
        <v>62</v>
      </c>
      <c r="BA3066" t="str">
        <f t="shared" si="521"/>
        <v>N</v>
      </c>
    </row>
    <row r="3067" spans="1:53">
      <c r="A3067" t="s">
        <v>53</v>
      </c>
      <c r="B3067" t="s">
        <v>54</v>
      </c>
      <c r="C3067" t="s">
        <v>89</v>
      </c>
      <c r="D3067">
        <v>2020</v>
      </c>
      <c r="E3067" t="s">
        <v>7787</v>
      </c>
      <c r="F3067" t="s">
        <v>7787</v>
      </c>
      <c r="G3067" t="s">
        <v>7788</v>
      </c>
      <c r="J3067" t="s">
        <v>101</v>
      </c>
      <c r="K3067" t="s">
        <v>93</v>
      </c>
      <c r="L3067" s="5">
        <v>0</v>
      </c>
      <c r="M3067" s="5">
        <v>0</v>
      </c>
      <c r="N3067" s="5">
        <f t="shared" si="517"/>
        <v>0</v>
      </c>
      <c r="O3067" s="5">
        <v>0</v>
      </c>
      <c r="P3067" s="5">
        <v>0</v>
      </c>
      <c r="Q3067" s="5">
        <f t="shared" si="518"/>
        <v>0</v>
      </c>
      <c r="R3067" s="5">
        <v>0</v>
      </c>
      <c r="S3067" s="5">
        <v>0</v>
      </c>
      <c r="T3067" s="5">
        <f t="shared" si="519"/>
        <v>0</v>
      </c>
      <c r="U3067" s="5">
        <v>1</v>
      </c>
      <c r="V3067" s="5">
        <v>1</v>
      </c>
      <c r="W3067" s="5">
        <v>0</v>
      </c>
      <c r="X3067" s="5">
        <v>0</v>
      </c>
      <c r="Y3067" s="5">
        <f t="shared" si="522"/>
        <v>0</v>
      </c>
      <c r="Z3067" s="5">
        <v>0</v>
      </c>
      <c r="AA3067" s="5">
        <v>0</v>
      </c>
      <c r="AB3067" s="5">
        <f t="shared" si="523"/>
        <v>0</v>
      </c>
      <c r="AC3067" s="5">
        <v>0</v>
      </c>
      <c r="AD3067" s="5">
        <v>0</v>
      </c>
      <c r="AE3067" s="5">
        <f t="shared" si="524"/>
        <v>0</v>
      </c>
      <c r="AF3067" s="5">
        <v>1</v>
      </c>
      <c r="AG3067" s="6">
        <v>44011</v>
      </c>
      <c r="AH3067" s="5">
        <v>1</v>
      </c>
      <c r="AI3067" s="5">
        <v>0</v>
      </c>
      <c r="AJ3067" s="5">
        <v>0</v>
      </c>
      <c r="AK3067" s="5">
        <f t="shared" si="525"/>
        <v>0</v>
      </c>
      <c r="AL3067" s="5">
        <v>0</v>
      </c>
      <c r="AM3067" s="5">
        <v>0</v>
      </c>
      <c r="AN3067" s="5">
        <f t="shared" si="526"/>
        <v>0</v>
      </c>
      <c r="AO3067" s="5">
        <v>0</v>
      </c>
      <c r="AP3067" s="5">
        <v>0</v>
      </c>
      <c r="AQ3067" s="5">
        <f t="shared" si="527"/>
        <v>0</v>
      </c>
      <c r="AR3067" s="5">
        <v>1</v>
      </c>
      <c r="AS3067" s="6">
        <v>44166</v>
      </c>
      <c r="AT3067" s="5">
        <v>1</v>
      </c>
      <c r="AU3067" s="5">
        <v>0</v>
      </c>
      <c r="AV3067" t="str">
        <f t="shared" si="520"/>
        <v>N</v>
      </c>
      <c r="AW3067" t="s">
        <v>60</v>
      </c>
      <c r="AX3067" t="s">
        <v>61</v>
      </c>
      <c r="AY3067" t="s">
        <v>62</v>
      </c>
      <c r="AZ3067" t="s">
        <v>62</v>
      </c>
      <c r="BA3067" t="str">
        <f t="shared" si="521"/>
        <v>N</v>
      </c>
    </row>
    <row r="3068" spans="1:53">
      <c r="A3068" t="s">
        <v>53</v>
      </c>
      <c r="B3068" t="s">
        <v>54</v>
      </c>
      <c r="C3068" t="s">
        <v>89</v>
      </c>
      <c r="D3068">
        <v>2020</v>
      </c>
      <c r="E3068" t="s">
        <v>7789</v>
      </c>
      <c r="F3068" t="s">
        <v>7789</v>
      </c>
      <c r="G3068" t="s">
        <v>7790</v>
      </c>
      <c r="J3068" t="s">
        <v>101</v>
      </c>
      <c r="K3068" t="s">
        <v>93</v>
      </c>
      <c r="L3068" s="5">
        <v>0</v>
      </c>
      <c r="M3068" s="5">
        <v>0</v>
      </c>
      <c r="N3068" s="5">
        <f t="shared" si="517"/>
        <v>0</v>
      </c>
      <c r="O3068" s="5">
        <v>0</v>
      </c>
      <c r="P3068" s="5">
        <v>0</v>
      </c>
      <c r="Q3068" s="5">
        <f t="shared" si="518"/>
        <v>0</v>
      </c>
      <c r="R3068" s="5">
        <v>0</v>
      </c>
      <c r="S3068" s="5">
        <v>0</v>
      </c>
      <c r="T3068" s="5">
        <f t="shared" si="519"/>
        <v>0</v>
      </c>
      <c r="U3068" s="5">
        <v>1</v>
      </c>
      <c r="V3068" s="5">
        <v>1</v>
      </c>
      <c r="W3068" s="5">
        <v>0</v>
      </c>
      <c r="X3068" s="5">
        <v>0</v>
      </c>
      <c r="Y3068" s="5">
        <f t="shared" si="522"/>
        <v>0</v>
      </c>
      <c r="Z3068" s="5">
        <v>0</v>
      </c>
      <c r="AA3068" s="5">
        <v>0</v>
      </c>
      <c r="AB3068" s="5">
        <f t="shared" si="523"/>
        <v>0</v>
      </c>
      <c r="AC3068" s="5">
        <v>0</v>
      </c>
      <c r="AD3068" s="5">
        <v>0</v>
      </c>
      <c r="AE3068" s="5">
        <f t="shared" si="524"/>
        <v>0</v>
      </c>
      <c r="AF3068" s="5">
        <v>1</v>
      </c>
      <c r="AG3068" s="6">
        <v>43924</v>
      </c>
      <c r="AH3068" s="5">
        <v>1</v>
      </c>
      <c r="AI3068" s="5">
        <v>0</v>
      </c>
      <c r="AJ3068" s="5">
        <v>0</v>
      </c>
      <c r="AK3068" s="5">
        <f t="shared" si="525"/>
        <v>0</v>
      </c>
      <c r="AL3068" s="5">
        <v>0</v>
      </c>
      <c r="AM3068" s="5">
        <v>0</v>
      </c>
      <c r="AN3068" s="5">
        <f t="shared" si="526"/>
        <v>0</v>
      </c>
      <c r="AO3068" s="5">
        <v>0</v>
      </c>
      <c r="AP3068" s="5">
        <v>0</v>
      </c>
      <c r="AQ3068" s="5">
        <f t="shared" si="527"/>
        <v>0</v>
      </c>
      <c r="AR3068" s="5">
        <v>1</v>
      </c>
      <c r="AS3068" s="6">
        <v>44151</v>
      </c>
      <c r="AT3068" s="5">
        <v>1</v>
      </c>
      <c r="AU3068" s="5">
        <v>0</v>
      </c>
      <c r="AV3068" t="str">
        <f t="shared" si="520"/>
        <v>N</v>
      </c>
      <c r="AW3068" t="s">
        <v>60</v>
      </c>
      <c r="AX3068" t="s">
        <v>61</v>
      </c>
      <c r="AY3068" t="s">
        <v>62</v>
      </c>
      <c r="AZ3068" t="s">
        <v>62</v>
      </c>
      <c r="BA3068" t="str">
        <f t="shared" si="521"/>
        <v>N</v>
      </c>
    </row>
    <row r="3069" spans="1:53">
      <c r="A3069" t="s">
        <v>454</v>
      </c>
      <c r="B3069" t="s">
        <v>54</v>
      </c>
      <c r="C3069" t="s">
        <v>55</v>
      </c>
      <c r="D3069">
        <v>2020</v>
      </c>
      <c r="E3069" t="s">
        <v>467</v>
      </c>
      <c r="F3069" t="s">
        <v>467</v>
      </c>
      <c r="G3069" t="s">
        <v>1431</v>
      </c>
      <c r="H3069" t="s">
        <v>1431</v>
      </c>
      <c r="I3069">
        <v>21648</v>
      </c>
      <c r="J3069" t="s">
        <v>470</v>
      </c>
      <c r="K3069" t="s">
        <v>93</v>
      </c>
      <c r="L3069" s="5">
        <v>0</v>
      </c>
      <c r="M3069" s="5">
        <v>0</v>
      </c>
      <c r="N3069" s="5">
        <f t="shared" si="517"/>
        <v>0</v>
      </c>
      <c r="O3069" s="5">
        <v>0</v>
      </c>
      <c r="P3069" s="5">
        <v>0</v>
      </c>
      <c r="Q3069" s="5">
        <f t="shared" si="518"/>
        <v>0</v>
      </c>
      <c r="R3069" s="5">
        <v>0</v>
      </c>
      <c r="S3069" s="5">
        <v>0</v>
      </c>
      <c r="T3069" s="5">
        <f t="shared" si="519"/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f t="shared" si="522"/>
        <v>0</v>
      </c>
      <c r="Z3069" s="5">
        <v>0</v>
      </c>
      <c r="AA3069" s="5">
        <v>0</v>
      </c>
      <c r="AB3069" s="5">
        <f t="shared" si="523"/>
        <v>0</v>
      </c>
      <c r="AC3069" s="5">
        <v>0</v>
      </c>
      <c r="AD3069" s="5">
        <v>0</v>
      </c>
      <c r="AE3069" s="5">
        <f t="shared" si="524"/>
        <v>0</v>
      </c>
      <c r="AF3069" s="5">
        <v>0</v>
      </c>
      <c r="AG3069" s="6"/>
      <c r="AH3069" s="5">
        <v>0</v>
      </c>
      <c r="AI3069" s="5">
        <v>0</v>
      </c>
      <c r="AJ3069" s="5">
        <v>0</v>
      </c>
      <c r="AK3069" s="5">
        <f t="shared" si="525"/>
        <v>0</v>
      </c>
      <c r="AL3069" s="5">
        <v>0</v>
      </c>
      <c r="AM3069" s="5">
        <v>0</v>
      </c>
      <c r="AN3069" s="5">
        <f t="shared" si="526"/>
        <v>0</v>
      </c>
      <c r="AO3069" s="5">
        <v>0</v>
      </c>
      <c r="AP3069" s="5">
        <v>0</v>
      </c>
      <c r="AQ3069" s="5">
        <f t="shared" si="527"/>
        <v>0</v>
      </c>
      <c r="AR3069" s="5">
        <v>7</v>
      </c>
      <c r="AS3069" s="6">
        <v>43866</v>
      </c>
      <c r="AT3069" s="5">
        <v>7</v>
      </c>
      <c r="AU3069" s="5">
        <v>0</v>
      </c>
      <c r="AV3069" t="str">
        <f t="shared" si="520"/>
        <v>N</v>
      </c>
      <c r="AW3069" t="s">
        <v>60</v>
      </c>
      <c r="AX3069" t="s">
        <v>445</v>
      </c>
      <c r="AY3069" t="s">
        <v>62</v>
      </c>
      <c r="AZ3069" t="s">
        <v>62</v>
      </c>
      <c r="BA3069" t="str">
        <f t="shared" si="521"/>
        <v>N</v>
      </c>
    </row>
    <row r="3070" spans="1:53">
      <c r="A3070" t="s">
        <v>454</v>
      </c>
      <c r="B3070" t="s">
        <v>54</v>
      </c>
      <c r="C3070" t="s">
        <v>55</v>
      </c>
      <c r="D3070">
        <v>2020</v>
      </c>
      <c r="E3070" t="s">
        <v>467</v>
      </c>
      <c r="F3070" t="s">
        <v>467</v>
      </c>
      <c r="G3070" t="s">
        <v>4183</v>
      </c>
      <c r="H3070" t="s">
        <v>4183</v>
      </c>
      <c r="I3070">
        <v>24640</v>
      </c>
      <c r="J3070" t="s">
        <v>470</v>
      </c>
      <c r="K3070" t="s">
        <v>93</v>
      </c>
      <c r="L3070" s="5">
        <v>0</v>
      </c>
      <c r="M3070" s="5">
        <v>0</v>
      </c>
      <c r="N3070" s="5">
        <f t="shared" si="517"/>
        <v>0</v>
      </c>
      <c r="O3070" s="5">
        <v>0</v>
      </c>
      <c r="P3070" s="5">
        <v>0</v>
      </c>
      <c r="Q3070" s="5">
        <f t="shared" si="518"/>
        <v>0</v>
      </c>
      <c r="R3070" s="5">
        <v>0</v>
      </c>
      <c r="S3070" s="5">
        <v>0</v>
      </c>
      <c r="T3070" s="5">
        <f t="shared" si="519"/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f t="shared" si="522"/>
        <v>0</v>
      </c>
      <c r="Z3070" s="5">
        <v>0</v>
      </c>
      <c r="AA3070" s="5">
        <v>0</v>
      </c>
      <c r="AB3070" s="5">
        <f t="shared" si="523"/>
        <v>0</v>
      </c>
      <c r="AC3070" s="5">
        <v>0</v>
      </c>
      <c r="AD3070" s="5">
        <v>0</v>
      </c>
      <c r="AE3070" s="5">
        <f t="shared" si="524"/>
        <v>0</v>
      </c>
      <c r="AF3070" s="5">
        <v>0</v>
      </c>
      <c r="AG3070" s="6"/>
      <c r="AH3070" s="5">
        <v>0</v>
      </c>
      <c r="AI3070" s="5">
        <v>0</v>
      </c>
      <c r="AJ3070" s="5">
        <v>0</v>
      </c>
      <c r="AK3070" s="5">
        <f t="shared" si="525"/>
        <v>0</v>
      </c>
      <c r="AL3070" s="5">
        <v>0</v>
      </c>
      <c r="AM3070" s="5">
        <v>0</v>
      </c>
      <c r="AN3070" s="5">
        <f t="shared" si="526"/>
        <v>0</v>
      </c>
      <c r="AO3070" s="5">
        <v>0</v>
      </c>
      <c r="AP3070" s="5">
        <v>0</v>
      </c>
      <c r="AQ3070" s="5">
        <f t="shared" si="527"/>
        <v>0</v>
      </c>
      <c r="AR3070" s="5">
        <v>5</v>
      </c>
      <c r="AS3070" s="6">
        <v>44095</v>
      </c>
      <c r="AT3070" s="5">
        <v>5</v>
      </c>
      <c r="AU3070" s="5">
        <v>0</v>
      </c>
      <c r="AV3070" t="str">
        <f t="shared" si="520"/>
        <v>N</v>
      </c>
      <c r="AW3070" t="s">
        <v>60</v>
      </c>
      <c r="AX3070" t="s">
        <v>445</v>
      </c>
      <c r="AY3070" t="s">
        <v>62</v>
      </c>
      <c r="AZ3070" t="s">
        <v>62</v>
      </c>
      <c r="BA3070" t="str">
        <f t="shared" si="521"/>
        <v>N</v>
      </c>
    </row>
    <row r="3071" spans="1:53">
      <c r="A3071" t="s">
        <v>454</v>
      </c>
      <c r="B3071" t="s">
        <v>54</v>
      </c>
      <c r="C3071" t="s">
        <v>55</v>
      </c>
      <c r="D3071">
        <v>2020</v>
      </c>
      <c r="E3071" t="s">
        <v>467</v>
      </c>
      <c r="F3071" t="s">
        <v>467</v>
      </c>
      <c r="G3071" t="s">
        <v>1426</v>
      </c>
      <c r="H3071" t="s">
        <v>1426</v>
      </c>
      <c r="I3071">
        <v>20894</v>
      </c>
      <c r="J3071" t="s">
        <v>470</v>
      </c>
      <c r="K3071" t="s">
        <v>93</v>
      </c>
      <c r="L3071" s="5">
        <v>0</v>
      </c>
      <c r="M3071" s="5">
        <v>0</v>
      </c>
      <c r="N3071" s="5">
        <f t="shared" si="517"/>
        <v>0</v>
      </c>
      <c r="O3071" s="5">
        <v>0</v>
      </c>
      <c r="P3071" s="5">
        <v>0</v>
      </c>
      <c r="Q3071" s="5">
        <f t="shared" si="518"/>
        <v>0</v>
      </c>
      <c r="R3071" s="5">
        <v>0</v>
      </c>
      <c r="S3071" s="5">
        <v>0</v>
      </c>
      <c r="T3071" s="5">
        <f t="shared" si="519"/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f t="shared" si="522"/>
        <v>0</v>
      </c>
      <c r="Z3071" s="5">
        <v>0</v>
      </c>
      <c r="AA3071" s="5">
        <v>0</v>
      </c>
      <c r="AB3071" s="5">
        <f t="shared" si="523"/>
        <v>0</v>
      </c>
      <c r="AC3071" s="5">
        <v>0</v>
      </c>
      <c r="AD3071" s="5">
        <v>0</v>
      </c>
      <c r="AE3071" s="5">
        <f t="shared" si="524"/>
        <v>0</v>
      </c>
      <c r="AF3071" s="5">
        <v>0</v>
      </c>
      <c r="AG3071" s="6"/>
      <c r="AH3071" s="5">
        <v>0</v>
      </c>
      <c r="AI3071" s="5">
        <v>0</v>
      </c>
      <c r="AJ3071" s="5">
        <v>0</v>
      </c>
      <c r="AK3071" s="5">
        <f t="shared" si="525"/>
        <v>0</v>
      </c>
      <c r="AL3071" s="5">
        <v>0</v>
      </c>
      <c r="AM3071" s="5">
        <v>0</v>
      </c>
      <c r="AN3071" s="5">
        <f t="shared" si="526"/>
        <v>0</v>
      </c>
      <c r="AO3071" s="5">
        <v>0</v>
      </c>
      <c r="AP3071" s="5">
        <v>0</v>
      </c>
      <c r="AQ3071" s="5">
        <f t="shared" si="527"/>
        <v>0</v>
      </c>
      <c r="AR3071" s="5">
        <v>5</v>
      </c>
      <c r="AS3071" s="6">
        <v>43845</v>
      </c>
      <c r="AT3071" s="5">
        <v>5</v>
      </c>
      <c r="AU3071" s="5">
        <v>0</v>
      </c>
      <c r="AV3071" t="str">
        <f t="shared" si="520"/>
        <v>N</v>
      </c>
      <c r="AW3071" t="s">
        <v>60</v>
      </c>
      <c r="AX3071" t="s">
        <v>445</v>
      </c>
      <c r="AY3071" t="s">
        <v>62</v>
      </c>
      <c r="AZ3071" t="s">
        <v>62</v>
      </c>
      <c r="BA3071" t="str">
        <f t="shared" si="521"/>
        <v>N</v>
      </c>
    </row>
    <row r="3072" spans="1:53">
      <c r="A3072" t="s">
        <v>454</v>
      </c>
      <c r="B3072" t="s">
        <v>54</v>
      </c>
      <c r="C3072" t="s">
        <v>55</v>
      </c>
      <c r="D3072">
        <v>2020</v>
      </c>
      <c r="E3072" t="s">
        <v>467</v>
      </c>
      <c r="F3072" t="s">
        <v>467</v>
      </c>
      <c r="G3072" t="s">
        <v>4182</v>
      </c>
      <c r="H3072" t="s">
        <v>4182</v>
      </c>
      <c r="I3072">
        <v>24254</v>
      </c>
      <c r="J3072" t="s">
        <v>470</v>
      </c>
      <c r="K3072" t="s">
        <v>93</v>
      </c>
      <c r="L3072" s="5">
        <v>0</v>
      </c>
      <c r="M3072" s="5">
        <v>0</v>
      </c>
      <c r="N3072" s="5">
        <f t="shared" si="517"/>
        <v>0</v>
      </c>
      <c r="O3072" s="5">
        <v>0</v>
      </c>
      <c r="P3072" s="5">
        <v>0</v>
      </c>
      <c r="Q3072" s="5">
        <f t="shared" si="518"/>
        <v>0</v>
      </c>
      <c r="R3072" s="5">
        <v>0</v>
      </c>
      <c r="S3072" s="5">
        <v>0</v>
      </c>
      <c r="T3072" s="5">
        <f t="shared" si="519"/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f t="shared" si="522"/>
        <v>0</v>
      </c>
      <c r="Z3072" s="5">
        <v>0</v>
      </c>
      <c r="AA3072" s="5">
        <v>0</v>
      </c>
      <c r="AB3072" s="5">
        <f t="shared" si="523"/>
        <v>0</v>
      </c>
      <c r="AC3072" s="5">
        <v>0</v>
      </c>
      <c r="AD3072" s="5">
        <v>0</v>
      </c>
      <c r="AE3072" s="5">
        <f t="shared" si="524"/>
        <v>0</v>
      </c>
      <c r="AF3072" s="5">
        <v>0</v>
      </c>
      <c r="AG3072" s="6"/>
      <c r="AH3072" s="5">
        <v>0</v>
      </c>
      <c r="AI3072" s="5">
        <v>0</v>
      </c>
      <c r="AJ3072" s="5">
        <v>0</v>
      </c>
      <c r="AK3072" s="5">
        <f t="shared" si="525"/>
        <v>0</v>
      </c>
      <c r="AL3072" s="5">
        <v>0</v>
      </c>
      <c r="AM3072" s="5">
        <v>0</v>
      </c>
      <c r="AN3072" s="5">
        <f t="shared" si="526"/>
        <v>0</v>
      </c>
      <c r="AO3072" s="5">
        <v>0</v>
      </c>
      <c r="AP3072" s="5">
        <v>0</v>
      </c>
      <c r="AQ3072" s="5">
        <f t="shared" si="527"/>
        <v>0</v>
      </c>
      <c r="AR3072" s="5">
        <v>3</v>
      </c>
      <c r="AS3072" s="6">
        <v>44062</v>
      </c>
      <c r="AT3072" s="5">
        <v>3</v>
      </c>
      <c r="AU3072" s="5">
        <v>0</v>
      </c>
      <c r="AV3072" t="str">
        <f t="shared" si="520"/>
        <v>N</v>
      </c>
      <c r="AW3072" t="s">
        <v>60</v>
      </c>
      <c r="AX3072" t="s">
        <v>445</v>
      </c>
      <c r="AY3072" t="s">
        <v>62</v>
      </c>
      <c r="AZ3072" t="s">
        <v>62</v>
      </c>
      <c r="BA3072" t="str">
        <f t="shared" si="521"/>
        <v>N</v>
      </c>
    </row>
    <row r="3073" spans="1:53">
      <c r="A3073" t="s">
        <v>454</v>
      </c>
      <c r="B3073" t="s">
        <v>54</v>
      </c>
      <c r="C3073" t="s">
        <v>55</v>
      </c>
      <c r="D3073">
        <v>2020</v>
      </c>
      <c r="E3073" t="s">
        <v>467</v>
      </c>
      <c r="F3073" t="s">
        <v>467</v>
      </c>
      <c r="G3073" t="s">
        <v>4186</v>
      </c>
      <c r="H3073" t="s">
        <v>4186</v>
      </c>
      <c r="I3073">
        <v>24250</v>
      </c>
      <c r="J3073" t="s">
        <v>470</v>
      </c>
      <c r="K3073" t="s">
        <v>93</v>
      </c>
      <c r="L3073" s="5">
        <v>0</v>
      </c>
      <c r="M3073" s="5">
        <v>0</v>
      </c>
      <c r="N3073" s="5">
        <f t="shared" si="517"/>
        <v>0</v>
      </c>
      <c r="O3073" s="5">
        <v>0</v>
      </c>
      <c r="P3073" s="5">
        <v>0</v>
      </c>
      <c r="Q3073" s="5">
        <f t="shared" si="518"/>
        <v>0</v>
      </c>
      <c r="R3073" s="5">
        <v>0</v>
      </c>
      <c r="S3073" s="5">
        <v>0</v>
      </c>
      <c r="T3073" s="5">
        <f t="shared" si="519"/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f t="shared" si="522"/>
        <v>0</v>
      </c>
      <c r="Z3073" s="5">
        <v>0</v>
      </c>
      <c r="AA3073" s="5">
        <v>0</v>
      </c>
      <c r="AB3073" s="5">
        <f t="shared" si="523"/>
        <v>0</v>
      </c>
      <c r="AC3073" s="5">
        <v>0</v>
      </c>
      <c r="AD3073" s="5">
        <v>0</v>
      </c>
      <c r="AE3073" s="5">
        <f t="shared" si="524"/>
        <v>0</v>
      </c>
      <c r="AF3073" s="5">
        <v>0</v>
      </c>
      <c r="AG3073" s="6"/>
      <c r="AH3073" s="5">
        <v>0</v>
      </c>
      <c r="AI3073" s="5">
        <v>0</v>
      </c>
      <c r="AJ3073" s="5">
        <v>0</v>
      </c>
      <c r="AK3073" s="5">
        <f t="shared" si="525"/>
        <v>0</v>
      </c>
      <c r="AL3073" s="5">
        <v>0</v>
      </c>
      <c r="AM3073" s="5">
        <v>0</v>
      </c>
      <c r="AN3073" s="5">
        <f t="shared" si="526"/>
        <v>0</v>
      </c>
      <c r="AO3073" s="5">
        <v>0</v>
      </c>
      <c r="AP3073" s="5">
        <v>0</v>
      </c>
      <c r="AQ3073" s="5">
        <f t="shared" si="527"/>
        <v>0</v>
      </c>
      <c r="AR3073" s="5">
        <v>3</v>
      </c>
      <c r="AS3073" s="6">
        <v>44062</v>
      </c>
      <c r="AT3073" s="5">
        <v>3</v>
      </c>
      <c r="AU3073" s="5">
        <v>0</v>
      </c>
      <c r="AV3073" t="str">
        <f t="shared" si="520"/>
        <v>N</v>
      </c>
      <c r="AW3073" t="s">
        <v>60</v>
      </c>
      <c r="AX3073" t="s">
        <v>445</v>
      </c>
      <c r="AY3073" t="s">
        <v>62</v>
      </c>
      <c r="AZ3073" t="s">
        <v>62</v>
      </c>
      <c r="BA3073" t="str">
        <f t="shared" si="521"/>
        <v>N</v>
      </c>
    </row>
    <row r="3074" spans="1:53">
      <c r="A3074" t="s">
        <v>454</v>
      </c>
      <c r="B3074" t="s">
        <v>54</v>
      </c>
      <c r="C3074" t="s">
        <v>55</v>
      </c>
      <c r="D3074">
        <v>2020</v>
      </c>
      <c r="E3074" t="s">
        <v>467</v>
      </c>
      <c r="F3074" t="s">
        <v>467</v>
      </c>
      <c r="G3074" t="s">
        <v>4177</v>
      </c>
      <c r="H3074" t="s">
        <v>4177</v>
      </c>
      <c r="I3074">
        <v>24649</v>
      </c>
      <c r="J3074" t="s">
        <v>470</v>
      </c>
      <c r="K3074" t="s">
        <v>93</v>
      </c>
      <c r="L3074" s="5">
        <v>0</v>
      </c>
      <c r="M3074" s="5">
        <v>0</v>
      </c>
      <c r="N3074" s="5">
        <f t="shared" ref="N3074:N3137" si="528">L3074+M3074</f>
        <v>0</v>
      </c>
      <c r="O3074" s="5">
        <v>0</v>
      </c>
      <c r="P3074" s="5">
        <v>0</v>
      </c>
      <c r="Q3074" s="5">
        <f t="shared" ref="Q3074:Q3137" si="529">O3074+P3074</f>
        <v>0</v>
      </c>
      <c r="R3074" s="5">
        <v>0</v>
      </c>
      <c r="S3074" s="5">
        <v>0</v>
      </c>
      <c r="T3074" s="5">
        <f t="shared" ref="T3074:T3137" si="530">R3074+S3074</f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f t="shared" si="522"/>
        <v>0</v>
      </c>
      <c r="Z3074" s="5">
        <v>0</v>
      </c>
      <c r="AA3074" s="5">
        <v>0</v>
      </c>
      <c r="AB3074" s="5">
        <f t="shared" si="523"/>
        <v>0</v>
      </c>
      <c r="AC3074" s="5">
        <v>0</v>
      </c>
      <c r="AD3074" s="5">
        <v>0</v>
      </c>
      <c r="AE3074" s="5">
        <f t="shared" si="524"/>
        <v>0</v>
      </c>
      <c r="AF3074" s="5">
        <v>0</v>
      </c>
      <c r="AG3074" s="6"/>
      <c r="AH3074" s="5">
        <v>0</v>
      </c>
      <c r="AI3074" s="5">
        <v>0</v>
      </c>
      <c r="AJ3074" s="5">
        <v>0</v>
      </c>
      <c r="AK3074" s="5">
        <f t="shared" si="525"/>
        <v>0</v>
      </c>
      <c r="AL3074" s="5">
        <v>0</v>
      </c>
      <c r="AM3074" s="5">
        <v>0</v>
      </c>
      <c r="AN3074" s="5">
        <f t="shared" si="526"/>
        <v>0</v>
      </c>
      <c r="AO3074" s="5">
        <v>0</v>
      </c>
      <c r="AP3074" s="5">
        <v>0</v>
      </c>
      <c r="AQ3074" s="5">
        <f t="shared" si="527"/>
        <v>0</v>
      </c>
      <c r="AR3074" s="5">
        <v>3</v>
      </c>
      <c r="AS3074" s="6">
        <v>44173</v>
      </c>
      <c r="AT3074" s="5">
        <v>3</v>
      </c>
      <c r="AU3074" s="5">
        <v>0</v>
      </c>
      <c r="AV3074" t="str">
        <f t="shared" ref="AV3074:AV3137" si="531">IF(AU3074 &gt; 0, "Y", "N")</f>
        <v>N</v>
      </c>
      <c r="AW3074" t="s">
        <v>60</v>
      </c>
      <c r="AX3074" t="s">
        <v>445</v>
      </c>
      <c r="AY3074" t="s">
        <v>62</v>
      </c>
      <c r="AZ3074" t="s">
        <v>62</v>
      </c>
      <c r="BA3074" t="str">
        <f t="shared" ref="BA3074:BA3137" si="532">IF(OR(L3074&gt;0, O3074&gt;0, R3074&gt;0, W3074&gt;0, Z3074&gt;0, AC3074&gt;0, AI3074&gt;0, AL3074&gt;0, AO3074&gt;0, M3074&gt;0), "Y", "N")</f>
        <v>N</v>
      </c>
    </row>
    <row r="3075" spans="1:53">
      <c r="A3075" t="s">
        <v>454</v>
      </c>
      <c r="B3075" t="s">
        <v>54</v>
      </c>
      <c r="C3075" t="s">
        <v>55</v>
      </c>
      <c r="D3075">
        <v>2020</v>
      </c>
      <c r="E3075" t="s">
        <v>467</v>
      </c>
      <c r="F3075" t="s">
        <v>467</v>
      </c>
      <c r="G3075" t="s">
        <v>4174</v>
      </c>
      <c r="H3075" t="s">
        <v>4174</v>
      </c>
      <c r="I3075">
        <v>24105</v>
      </c>
      <c r="J3075" t="s">
        <v>470</v>
      </c>
      <c r="K3075" t="s">
        <v>93</v>
      </c>
      <c r="L3075" s="5">
        <v>0</v>
      </c>
      <c r="M3075" s="5">
        <v>0</v>
      </c>
      <c r="N3075" s="5">
        <f t="shared" si="528"/>
        <v>0</v>
      </c>
      <c r="O3075" s="5">
        <v>0</v>
      </c>
      <c r="P3075" s="5">
        <v>0</v>
      </c>
      <c r="Q3075" s="5">
        <f t="shared" si="529"/>
        <v>0</v>
      </c>
      <c r="R3075" s="5">
        <v>0</v>
      </c>
      <c r="S3075" s="5">
        <v>0</v>
      </c>
      <c r="T3075" s="5">
        <f t="shared" si="530"/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f t="shared" ref="Y3075:Y3138" si="533">W3075+X3075</f>
        <v>0</v>
      </c>
      <c r="Z3075" s="5">
        <v>0</v>
      </c>
      <c r="AA3075" s="5">
        <v>0</v>
      </c>
      <c r="AB3075" s="5">
        <f t="shared" ref="AB3075:AB3138" si="534">SUM(Z3075:AA3075)</f>
        <v>0</v>
      </c>
      <c r="AC3075" s="5">
        <v>0</v>
      </c>
      <c r="AD3075" s="5">
        <v>0</v>
      </c>
      <c r="AE3075" s="5">
        <f t="shared" ref="AE3075:AE3138" si="535">SUM(AC3075:AD3075)</f>
        <v>0</v>
      </c>
      <c r="AF3075" s="5">
        <v>0</v>
      </c>
      <c r="AG3075" s="6"/>
      <c r="AH3075" s="5">
        <v>0</v>
      </c>
      <c r="AI3075" s="5">
        <v>0</v>
      </c>
      <c r="AJ3075" s="5">
        <v>0</v>
      </c>
      <c r="AK3075" s="5">
        <f t="shared" ref="AK3075:AK3138" si="536">SUM(AI3075:AJ3075)</f>
        <v>0</v>
      </c>
      <c r="AL3075" s="5">
        <v>0</v>
      </c>
      <c r="AM3075" s="5">
        <v>0</v>
      </c>
      <c r="AN3075" s="5">
        <f t="shared" ref="AN3075:AN3138" si="537">SUM(AL3075:AM3075)</f>
        <v>0</v>
      </c>
      <c r="AO3075" s="5">
        <v>0</v>
      </c>
      <c r="AP3075" s="5">
        <v>0</v>
      </c>
      <c r="AQ3075" s="5">
        <f t="shared" ref="AQ3075:AQ3138" si="538">SUM(AO3075:AP3075)</f>
        <v>0</v>
      </c>
      <c r="AR3075" s="5">
        <v>7</v>
      </c>
      <c r="AS3075" s="6">
        <v>44067</v>
      </c>
      <c r="AT3075" s="5">
        <v>7</v>
      </c>
      <c r="AU3075" s="5">
        <v>0</v>
      </c>
      <c r="AV3075" t="str">
        <f t="shared" si="531"/>
        <v>N</v>
      </c>
      <c r="AW3075" t="s">
        <v>60</v>
      </c>
      <c r="AX3075" t="s">
        <v>445</v>
      </c>
      <c r="AY3075" t="s">
        <v>62</v>
      </c>
      <c r="AZ3075" t="s">
        <v>62</v>
      </c>
      <c r="BA3075" t="str">
        <f t="shared" si="532"/>
        <v>N</v>
      </c>
    </row>
    <row r="3076" spans="1:53">
      <c r="A3076" t="s">
        <v>454</v>
      </c>
      <c r="B3076" t="s">
        <v>54</v>
      </c>
      <c r="C3076" t="s">
        <v>55</v>
      </c>
      <c r="D3076">
        <v>2020</v>
      </c>
      <c r="E3076" t="s">
        <v>467</v>
      </c>
      <c r="F3076" t="s">
        <v>467</v>
      </c>
      <c r="G3076" t="s">
        <v>4187</v>
      </c>
      <c r="H3076" t="s">
        <v>4187</v>
      </c>
      <c r="I3076">
        <v>23620</v>
      </c>
      <c r="J3076" t="s">
        <v>470</v>
      </c>
      <c r="K3076" t="s">
        <v>93</v>
      </c>
      <c r="L3076" s="5">
        <v>0</v>
      </c>
      <c r="M3076" s="5">
        <v>0</v>
      </c>
      <c r="N3076" s="5">
        <f t="shared" si="528"/>
        <v>0</v>
      </c>
      <c r="O3076" s="5">
        <v>0</v>
      </c>
      <c r="P3076" s="5">
        <v>0</v>
      </c>
      <c r="Q3076" s="5">
        <f t="shared" si="529"/>
        <v>0</v>
      </c>
      <c r="R3076" s="5">
        <v>0</v>
      </c>
      <c r="S3076" s="5">
        <v>0</v>
      </c>
      <c r="T3076" s="5">
        <f t="shared" si="530"/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f t="shared" si="533"/>
        <v>0</v>
      </c>
      <c r="Z3076" s="5">
        <v>0</v>
      </c>
      <c r="AA3076" s="5">
        <v>0</v>
      </c>
      <c r="AB3076" s="5">
        <f t="shared" si="534"/>
        <v>0</v>
      </c>
      <c r="AC3076" s="5">
        <v>0</v>
      </c>
      <c r="AD3076" s="5">
        <v>0</v>
      </c>
      <c r="AE3076" s="5">
        <f t="shared" si="535"/>
        <v>0</v>
      </c>
      <c r="AF3076" s="5">
        <v>0</v>
      </c>
      <c r="AG3076" s="6"/>
      <c r="AH3076" s="5">
        <v>0</v>
      </c>
      <c r="AI3076" s="5">
        <v>0</v>
      </c>
      <c r="AJ3076" s="5">
        <v>0</v>
      </c>
      <c r="AK3076" s="5">
        <f t="shared" si="536"/>
        <v>0</v>
      </c>
      <c r="AL3076" s="5">
        <v>0</v>
      </c>
      <c r="AM3076" s="5">
        <v>0</v>
      </c>
      <c r="AN3076" s="5">
        <f t="shared" si="537"/>
        <v>0</v>
      </c>
      <c r="AO3076" s="5">
        <v>0</v>
      </c>
      <c r="AP3076" s="5">
        <v>0</v>
      </c>
      <c r="AQ3076" s="5">
        <f t="shared" si="538"/>
        <v>0</v>
      </c>
      <c r="AR3076" s="5">
        <v>3</v>
      </c>
      <c r="AS3076" s="6">
        <v>43892</v>
      </c>
      <c r="AT3076" s="5">
        <v>3</v>
      </c>
      <c r="AU3076" s="5">
        <v>0</v>
      </c>
      <c r="AV3076" t="str">
        <f t="shared" si="531"/>
        <v>N</v>
      </c>
      <c r="AW3076" t="s">
        <v>60</v>
      </c>
      <c r="AX3076" t="s">
        <v>445</v>
      </c>
      <c r="AY3076" t="s">
        <v>62</v>
      </c>
      <c r="AZ3076" t="s">
        <v>62</v>
      </c>
      <c r="BA3076" t="str">
        <f t="shared" si="532"/>
        <v>N</v>
      </c>
    </row>
    <row r="3077" spans="1:53">
      <c r="A3077" t="s">
        <v>454</v>
      </c>
      <c r="B3077" t="s">
        <v>54</v>
      </c>
      <c r="C3077" t="s">
        <v>55</v>
      </c>
      <c r="D3077">
        <v>2020</v>
      </c>
      <c r="E3077" t="s">
        <v>467</v>
      </c>
      <c r="F3077" t="s">
        <v>467</v>
      </c>
      <c r="G3077" t="s">
        <v>4179</v>
      </c>
      <c r="H3077" t="s">
        <v>4179</v>
      </c>
      <c r="I3077">
        <v>24100</v>
      </c>
      <c r="J3077" t="s">
        <v>470</v>
      </c>
      <c r="K3077" t="s">
        <v>93</v>
      </c>
      <c r="L3077" s="5">
        <v>0</v>
      </c>
      <c r="M3077" s="5">
        <v>0</v>
      </c>
      <c r="N3077" s="5">
        <f t="shared" si="528"/>
        <v>0</v>
      </c>
      <c r="O3077" s="5">
        <v>0</v>
      </c>
      <c r="P3077" s="5">
        <v>0</v>
      </c>
      <c r="Q3077" s="5">
        <f t="shared" si="529"/>
        <v>0</v>
      </c>
      <c r="R3077" s="5">
        <v>0</v>
      </c>
      <c r="S3077" s="5">
        <v>0</v>
      </c>
      <c r="T3077" s="5">
        <f t="shared" si="530"/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f t="shared" si="533"/>
        <v>0</v>
      </c>
      <c r="Z3077" s="5">
        <v>0</v>
      </c>
      <c r="AA3077" s="5">
        <v>0</v>
      </c>
      <c r="AB3077" s="5">
        <f t="shared" si="534"/>
        <v>0</v>
      </c>
      <c r="AC3077" s="5">
        <v>0</v>
      </c>
      <c r="AD3077" s="5">
        <v>0</v>
      </c>
      <c r="AE3077" s="5">
        <f t="shared" si="535"/>
        <v>0</v>
      </c>
      <c r="AF3077" s="5">
        <v>0</v>
      </c>
      <c r="AG3077" s="6"/>
      <c r="AH3077" s="5">
        <v>0</v>
      </c>
      <c r="AI3077" s="5">
        <v>0</v>
      </c>
      <c r="AJ3077" s="5">
        <v>0</v>
      </c>
      <c r="AK3077" s="5">
        <f t="shared" si="536"/>
        <v>0</v>
      </c>
      <c r="AL3077" s="5">
        <v>0</v>
      </c>
      <c r="AM3077" s="5">
        <v>0</v>
      </c>
      <c r="AN3077" s="5">
        <f t="shared" si="537"/>
        <v>0</v>
      </c>
      <c r="AO3077" s="5">
        <v>0</v>
      </c>
      <c r="AP3077" s="5">
        <v>0</v>
      </c>
      <c r="AQ3077" s="5">
        <f t="shared" si="538"/>
        <v>0</v>
      </c>
      <c r="AR3077" s="5">
        <v>6</v>
      </c>
      <c r="AS3077" s="6">
        <v>44062</v>
      </c>
      <c r="AT3077" s="5">
        <v>6</v>
      </c>
      <c r="AU3077" s="5">
        <v>0</v>
      </c>
      <c r="AV3077" t="str">
        <f t="shared" si="531"/>
        <v>N</v>
      </c>
      <c r="AW3077" t="s">
        <v>60</v>
      </c>
      <c r="AX3077" t="s">
        <v>445</v>
      </c>
      <c r="AY3077" t="s">
        <v>62</v>
      </c>
      <c r="AZ3077" t="s">
        <v>62</v>
      </c>
      <c r="BA3077" t="str">
        <f t="shared" si="532"/>
        <v>N</v>
      </c>
    </row>
    <row r="3078" spans="1:53">
      <c r="A3078" t="s">
        <v>454</v>
      </c>
      <c r="B3078" t="s">
        <v>54</v>
      </c>
      <c r="C3078" t="s">
        <v>55</v>
      </c>
      <c r="D3078">
        <v>2020</v>
      </c>
      <c r="E3078" t="s">
        <v>467</v>
      </c>
      <c r="F3078" t="s">
        <v>467</v>
      </c>
      <c r="G3078" t="s">
        <v>4176</v>
      </c>
      <c r="H3078" t="s">
        <v>4176</v>
      </c>
      <c r="I3078">
        <v>24245</v>
      </c>
      <c r="J3078" t="s">
        <v>470</v>
      </c>
      <c r="K3078" t="s">
        <v>93</v>
      </c>
      <c r="L3078" s="5">
        <v>0</v>
      </c>
      <c r="M3078" s="5">
        <v>0</v>
      </c>
      <c r="N3078" s="5">
        <f t="shared" si="528"/>
        <v>0</v>
      </c>
      <c r="O3078" s="5">
        <v>0</v>
      </c>
      <c r="P3078" s="5">
        <v>0</v>
      </c>
      <c r="Q3078" s="5">
        <f t="shared" si="529"/>
        <v>0</v>
      </c>
      <c r="R3078" s="5">
        <v>0</v>
      </c>
      <c r="S3078" s="5">
        <v>0</v>
      </c>
      <c r="T3078" s="5">
        <f t="shared" si="530"/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f t="shared" si="533"/>
        <v>0</v>
      </c>
      <c r="Z3078" s="5">
        <v>0</v>
      </c>
      <c r="AA3078" s="5">
        <v>0</v>
      </c>
      <c r="AB3078" s="5">
        <f t="shared" si="534"/>
        <v>0</v>
      </c>
      <c r="AC3078" s="5">
        <v>0</v>
      </c>
      <c r="AD3078" s="5">
        <v>0</v>
      </c>
      <c r="AE3078" s="5">
        <f t="shared" si="535"/>
        <v>0</v>
      </c>
      <c r="AF3078" s="5">
        <v>0</v>
      </c>
      <c r="AG3078" s="6"/>
      <c r="AH3078" s="5">
        <v>0</v>
      </c>
      <c r="AI3078" s="5">
        <v>0</v>
      </c>
      <c r="AJ3078" s="5">
        <v>0</v>
      </c>
      <c r="AK3078" s="5">
        <f t="shared" si="536"/>
        <v>0</v>
      </c>
      <c r="AL3078" s="5">
        <v>0</v>
      </c>
      <c r="AM3078" s="5">
        <v>0</v>
      </c>
      <c r="AN3078" s="5">
        <f t="shared" si="537"/>
        <v>0</v>
      </c>
      <c r="AO3078" s="5">
        <v>0</v>
      </c>
      <c r="AP3078" s="5">
        <v>0</v>
      </c>
      <c r="AQ3078" s="5">
        <f t="shared" si="538"/>
        <v>0</v>
      </c>
      <c r="AR3078" s="5">
        <v>6</v>
      </c>
      <c r="AS3078" s="6">
        <v>44147</v>
      </c>
      <c r="AT3078" s="5">
        <v>6</v>
      </c>
      <c r="AU3078" s="5">
        <v>0</v>
      </c>
      <c r="AV3078" t="str">
        <f t="shared" si="531"/>
        <v>N</v>
      </c>
      <c r="AW3078" t="s">
        <v>60</v>
      </c>
      <c r="AX3078" t="s">
        <v>445</v>
      </c>
      <c r="AY3078" t="s">
        <v>62</v>
      </c>
      <c r="AZ3078" t="s">
        <v>62</v>
      </c>
      <c r="BA3078" t="str">
        <f t="shared" si="532"/>
        <v>N</v>
      </c>
    </row>
    <row r="3079" spans="1:53">
      <c r="A3079" t="s">
        <v>454</v>
      </c>
      <c r="B3079" t="s">
        <v>54</v>
      </c>
      <c r="C3079" t="s">
        <v>55</v>
      </c>
      <c r="D3079">
        <v>2020</v>
      </c>
      <c r="E3079" t="s">
        <v>467</v>
      </c>
      <c r="F3079" t="s">
        <v>467</v>
      </c>
      <c r="G3079" t="s">
        <v>1421</v>
      </c>
      <c r="H3079" t="s">
        <v>1421</v>
      </c>
      <c r="I3079">
        <v>21653</v>
      </c>
      <c r="J3079" t="s">
        <v>470</v>
      </c>
      <c r="K3079" t="s">
        <v>93</v>
      </c>
      <c r="L3079" s="5">
        <v>0</v>
      </c>
      <c r="M3079" s="5">
        <v>0</v>
      </c>
      <c r="N3079" s="5">
        <f t="shared" si="528"/>
        <v>0</v>
      </c>
      <c r="O3079" s="5">
        <v>0</v>
      </c>
      <c r="P3079" s="5">
        <v>0</v>
      </c>
      <c r="Q3079" s="5">
        <f t="shared" si="529"/>
        <v>0</v>
      </c>
      <c r="R3079" s="5">
        <v>0</v>
      </c>
      <c r="S3079" s="5">
        <v>0</v>
      </c>
      <c r="T3079" s="5">
        <f t="shared" si="530"/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f t="shared" si="533"/>
        <v>0</v>
      </c>
      <c r="Z3079" s="5">
        <v>0</v>
      </c>
      <c r="AA3079" s="5">
        <v>0</v>
      </c>
      <c r="AB3079" s="5">
        <f t="shared" si="534"/>
        <v>0</v>
      </c>
      <c r="AC3079" s="5">
        <v>0</v>
      </c>
      <c r="AD3079" s="5">
        <v>0</v>
      </c>
      <c r="AE3079" s="5">
        <f t="shared" si="535"/>
        <v>0</v>
      </c>
      <c r="AF3079" s="5">
        <v>0</v>
      </c>
      <c r="AG3079" s="6"/>
      <c r="AH3079" s="5">
        <v>0</v>
      </c>
      <c r="AI3079" s="5">
        <v>0</v>
      </c>
      <c r="AJ3079" s="5">
        <v>0</v>
      </c>
      <c r="AK3079" s="5">
        <f t="shared" si="536"/>
        <v>0</v>
      </c>
      <c r="AL3079" s="5">
        <v>0</v>
      </c>
      <c r="AM3079" s="5">
        <v>0</v>
      </c>
      <c r="AN3079" s="5">
        <f t="shared" si="537"/>
        <v>0</v>
      </c>
      <c r="AO3079" s="5">
        <v>0</v>
      </c>
      <c r="AP3079" s="5">
        <v>0</v>
      </c>
      <c r="AQ3079" s="5">
        <f t="shared" si="538"/>
        <v>0</v>
      </c>
      <c r="AR3079" s="5">
        <v>3</v>
      </c>
      <c r="AS3079" s="6">
        <v>43866</v>
      </c>
      <c r="AT3079" s="5">
        <v>3</v>
      </c>
      <c r="AU3079" s="5">
        <v>0</v>
      </c>
      <c r="AV3079" t="str">
        <f t="shared" si="531"/>
        <v>N</v>
      </c>
      <c r="AW3079" t="s">
        <v>60</v>
      </c>
      <c r="AX3079" t="s">
        <v>445</v>
      </c>
      <c r="AY3079" t="s">
        <v>62</v>
      </c>
      <c r="AZ3079" t="s">
        <v>62</v>
      </c>
      <c r="BA3079" t="str">
        <f t="shared" si="532"/>
        <v>N</v>
      </c>
    </row>
    <row r="3080" spans="1:53">
      <c r="A3080" t="s">
        <v>454</v>
      </c>
      <c r="B3080" t="s">
        <v>54</v>
      </c>
      <c r="C3080" t="s">
        <v>55</v>
      </c>
      <c r="D3080">
        <v>2020</v>
      </c>
      <c r="E3080" t="s">
        <v>467</v>
      </c>
      <c r="F3080" t="s">
        <v>467</v>
      </c>
      <c r="G3080" t="s">
        <v>4175</v>
      </c>
      <c r="H3080" t="s">
        <v>4175</v>
      </c>
      <c r="I3080">
        <v>24463</v>
      </c>
      <c r="J3080" t="s">
        <v>470</v>
      </c>
      <c r="K3080" t="s">
        <v>93</v>
      </c>
      <c r="L3080" s="5">
        <v>0</v>
      </c>
      <c r="M3080" s="5">
        <v>0</v>
      </c>
      <c r="N3080" s="5">
        <f t="shared" si="528"/>
        <v>0</v>
      </c>
      <c r="O3080" s="5">
        <v>0</v>
      </c>
      <c r="P3080" s="5">
        <v>0</v>
      </c>
      <c r="Q3080" s="5">
        <f t="shared" si="529"/>
        <v>0</v>
      </c>
      <c r="R3080" s="5">
        <v>0</v>
      </c>
      <c r="S3080" s="5">
        <v>0</v>
      </c>
      <c r="T3080" s="5">
        <f t="shared" si="530"/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f t="shared" si="533"/>
        <v>0</v>
      </c>
      <c r="Z3080" s="5">
        <v>0</v>
      </c>
      <c r="AA3080" s="5">
        <v>0</v>
      </c>
      <c r="AB3080" s="5">
        <f t="shared" si="534"/>
        <v>0</v>
      </c>
      <c r="AC3080" s="5">
        <v>0</v>
      </c>
      <c r="AD3080" s="5">
        <v>0</v>
      </c>
      <c r="AE3080" s="5">
        <f t="shared" si="535"/>
        <v>0</v>
      </c>
      <c r="AF3080" s="5">
        <v>0</v>
      </c>
      <c r="AG3080" s="6"/>
      <c r="AH3080" s="5">
        <v>0</v>
      </c>
      <c r="AI3080" s="5">
        <v>0</v>
      </c>
      <c r="AJ3080" s="5">
        <v>0</v>
      </c>
      <c r="AK3080" s="5">
        <f t="shared" si="536"/>
        <v>0</v>
      </c>
      <c r="AL3080" s="5">
        <v>0</v>
      </c>
      <c r="AM3080" s="5">
        <v>0</v>
      </c>
      <c r="AN3080" s="5">
        <f t="shared" si="537"/>
        <v>0</v>
      </c>
      <c r="AO3080" s="5">
        <v>0</v>
      </c>
      <c r="AP3080" s="5">
        <v>0</v>
      </c>
      <c r="AQ3080" s="5">
        <f t="shared" si="538"/>
        <v>0</v>
      </c>
      <c r="AR3080" s="5">
        <v>3</v>
      </c>
      <c r="AS3080" s="6">
        <v>43916</v>
      </c>
      <c r="AT3080" s="5">
        <v>3</v>
      </c>
      <c r="AU3080" s="5">
        <v>0</v>
      </c>
      <c r="AV3080" t="str">
        <f t="shared" si="531"/>
        <v>N</v>
      </c>
      <c r="AW3080" t="s">
        <v>60</v>
      </c>
      <c r="AX3080" t="s">
        <v>445</v>
      </c>
      <c r="AY3080" t="s">
        <v>62</v>
      </c>
      <c r="AZ3080" t="s">
        <v>62</v>
      </c>
      <c r="BA3080" t="str">
        <f t="shared" si="532"/>
        <v>N</v>
      </c>
    </row>
    <row r="3081" spans="1:53">
      <c r="A3081" t="s">
        <v>454</v>
      </c>
      <c r="B3081" t="s">
        <v>54</v>
      </c>
      <c r="C3081" t="s">
        <v>55</v>
      </c>
      <c r="D3081">
        <v>2020</v>
      </c>
      <c r="E3081" t="s">
        <v>467</v>
      </c>
      <c r="F3081" t="s">
        <v>467</v>
      </c>
      <c r="G3081" t="s">
        <v>4180</v>
      </c>
      <c r="H3081" t="s">
        <v>4180</v>
      </c>
      <c r="I3081">
        <v>24458</v>
      </c>
      <c r="J3081" t="s">
        <v>470</v>
      </c>
      <c r="K3081" t="s">
        <v>93</v>
      </c>
      <c r="L3081" s="5">
        <v>0</v>
      </c>
      <c r="M3081" s="5">
        <v>0</v>
      </c>
      <c r="N3081" s="5">
        <f t="shared" si="528"/>
        <v>0</v>
      </c>
      <c r="O3081" s="5">
        <v>0</v>
      </c>
      <c r="P3081" s="5">
        <v>0</v>
      </c>
      <c r="Q3081" s="5">
        <f t="shared" si="529"/>
        <v>0</v>
      </c>
      <c r="R3081" s="5">
        <v>0</v>
      </c>
      <c r="S3081" s="5">
        <v>0</v>
      </c>
      <c r="T3081" s="5">
        <f t="shared" si="530"/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f t="shared" si="533"/>
        <v>0</v>
      </c>
      <c r="Z3081" s="5">
        <v>0</v>
      </c>
      <c r="AA3081" s="5">
        <v>0</v>
      </c>
      <c r="AB3081" s="5">
        <f t="shared" si="534"/>
        <v>0</v>
      </c>
      <c r="AC3081" s="5">
        <v>0</v>
      </c>
      <c r="AD3081" s="5">
        <v>0</v>
      </c>
      <c r="AE3081" s="5">
        <f t="shared" si="535"/>
        <v>0</v>
      </c>
      <c r="AF3081" s="5">
        <v>0</v>
      </c>
      <c r="AG3081" s="6"/>
      <c r="AH3081" s="5">
        <v>0</v>
      </c>
      <c r="AI3081" s="5">
        <v>0</v>
      </c>
      <c r="AJ3081" s="5">
        <v>0</v>
      </c>
      <c r="AK3081" s="5">
        <f t="shared" si="536"/>
        <v>0</v>
      </c>
      <c r="AL3081" s="5">
        <v>0</v>
      </c>
      <c r="AM3081" s="5">
        <v>0</v>
      </c>
      <c r="AN3081" s="5">
        <f t="shared" si="537"/>
        <v>0</v>
      </c>
      <c r="AO3081" s="5">
        <v>0</v>
      </c>
      <c r="AP3081" s="5">
        <v>0</v>
      </c>
      <c r="AQ3081" s="5">
        <f t="shared" si="538"/>
        <v>0</v>
      </c>
      <c r="AR3081" s="5">
        <v>5</v>
      </c>
      <c r="AS3081" s="6">
        <v>43916</v>
      </c>
      <c r="AT3081" s="5">
        <v>5</v>
      </c>
      <c r="AU3081" s="5">
        <v>0</v>
      </c>
      <c r="AV3081" t="str">
        <f t="shared" si="531"/>
        <v>N</v>
      </c>
      <c r="AW3081" t="s">
        <v>60</v>
      </c>
      <c r="AX3081" t="s">
        <v>445</v>
      </c>
      <c r="AY3081" t="s">
        <v>62</v>
      </c>
      <c r="AZ3081" t="s">
        <v>62</v>
      </c>
      <c r="BA3081" t="str">
        <f t="shared" si="532"/>
        <v>N</v>
      </c>
    </row>
    <row r="3082" spans="1:53">
      <c r="A3082" t="s">
        <v>454</v>
      </c>
      <c r="B3082" t="s">
        <v>54</v>
      </c>
      <c r="C3082" t="s">
        <v>55</v>
      </c>
      <c r="D3082">
        <v>2020</v>
      </c>
      <c r="E3082" t="s">
        <v>467</v>
      </c>
      <c r="F3082" t="s">
        <v>467</v>
      </c>
      <c r="G3082" t="s">
        <v>4184</v>
      </c>
      <c r="H3082" t="s">
        <v>4184</v>
      </c>
      <c r="I3082">
        <v>24644</v>
      </c>
      <c r="J3082" t="s">
        <v>470</v>
      </c>
      <c r="K3082" t="s">
        <v>93</v>
      </c>
      <c r="L3082" s="5">
        <v>0</v>
      </c>
      <c r="M3082" s="5">
        <v>0</v>
      </c>
      <c r="N3082" s="5">
        <f t="shared" si="528"/>
        <v>0</v>
      </c>
      <c r="O3082" s="5">
        <v>0</v>
      </c>
      <c r="P3082" s="5">
        <v>0</v>
      </c>
      <c r="Q3082" s="5">
        <f t="shared" si="529"/>
        <v>0</v>
      </c>
      <c r="R3082" s="5">
        <v>0</v>
      </c>
      <c r="S3082" s="5">
        <v>0</v>
      </c>
      <c r="T3082" s="5">
        <f t="shared" si="530"/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f t="shared" si="533"/>
        <v>0</v>
      </c>
      <c r="Z3082" s="5">
        <v>0</v>
      </c>
      <c r="AA3082" s="5">
        <v>0</v>
      </c>
      <c r="AB3082" s="5">
        <f t="shared" si="534"/>
        <v>0</v>
      </c>
      <c r="AC3082" s="5">
        <v>0</v>
      </c>
      <c r="AD3082" s="5">
        <v>0</v>
      </c>
      <c r="AE3082" s="5">
        <f t="shared" si="535"/>
        <v>0</v>
      </c>
      <c r="AF3082" s="5">
        <v>0</v>
      </c>
      <c r="AG3082" s="6"/>
      <c r="AH3082" s="5">
        <v>0</v>
      </c>
      <c r="AI3082" s="5">
        <v>0</v>
      </c>
      <c r="AJ3082" s="5">
        <v>0</v>
      </c>
      <c r="AK3082" s="5">
        <f t="shared" si="536"/>
        <v>0</v>
      </c>
      <c r="AL3082" s="5">
        <v>0</v>
      </c>
      <c r="AM3082" s="5">
        <v>0</v>
      </c>
      <c r="AN3082" s="5">
        <f t="shared" si="537"/>
        <v>0</v>
      </c>
      <c r="AO3082" s="5">
        <v>0</v>
      </c>
      <c r="AP3082" s="5">
        <v>0</v>
      </c>
      <c r="AQ3082" s="5">
        <f t="shared" si="538"/>
        <v>0</v>
      </c>
      <c r="AR3082" s="5">
        <v>4</v>
      </c>
      <c r="AS3082" s="6">
        <v>44173</v>
      </c>
      <c r="AT3082" s="5">
        <v>4</v>
      </c>
      <c r="AU3082" s="5">
        <v>0</v>
      </c>
      <c r="AV3082" t="str">
        <f t="shared" si="531"/>
        <v>N</v>
      </c>
      <c r="AW3082" t="s">
        <v>60</v>
      </c>
      <c r="AX3082" t="s">
        <v>445</v>
      </c>
      <c r="AY3082" t="s">
        <v>62</v>
      </c>
      <c r="AZ3082" t="s">
        <v>62</v>
      </c>
      <c r="BA3082" t="str">
        <f t="shared" si="532"/>
        <v>N</v>
      </c>
    </row>
    <row r="3083" spans="1:53">
      <c r="A3083" t="s">
        <v>454</v>
      </c>
      <c r="B3083" t="s">
        <v>54</v>
      </c>
      <c r="C3083" t="s">
        <v>55</v>
      </c>
      <c r="D3083">
        <v>2020</v>
      </c>
      <c r="E3083" t="s">
        <v>467</v>
      </c>
      <c r="F3083" t="s">
        <v>467</v>
      </c>
      <c r="G3083" t="s">
        <v>4181</v>
      </c>
      <c r="H3083" t="s">
        <v>4181</v>
      </c>
      <c r="I3083">
        <v>24454</v>
      </c>
      <c r="J3083" t="s">
        <v>470</v>
      </c>
      <c r="K3083" t="s">
        <v>93</v>
      </c>
      <c r="L3083" s="5">
        <v>0</v>
      </c>
      <c r="M3083" s="5">
        <v>0</v>
      </c>
      <c r="N3083" s="5">
        <f t="shared" si="528"/>
        <v>0</v>
      </c>
      <c r="O3083" s="5">
        <v>0</v>
      </c>
      <c r="P3083" s="5">
        <v>0</v>
      </c>
      <c r="Q3083" s="5">
        <f t="shared" si="529"/>
        <v>0</v>
      </c>
      <c r="R3083" s="5">
        <v>0</v>
      </c>
      <c r="S3083" s="5">
        <v>0</v>
      </c>
      <c r="T3083" s="5">
        <f t="shared" si="530"/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f t="shared" si="533"/>
        <v>0</v>
      </c>
      <c r="Z3083" s="5">
        <v>0</v>
      </c>
      <c r="AA3083" s="5">
        <v>0</v>
      </c>
      <c r="AB3083" s="5">
        <f t="shared" si="534"/>
        <v>0</v>
      </c>
      <c r="AC3083" s="5">
        <v>0</v>
      </c>
      <c r="AD3083" s="5">
        <v>0</v>
      </c>
      <c r="AE3083" s="5">
        <f t="shared" si="535"/>
        <v>0</v>
      </c>
      <c r="AF3083" s="5">
        <v>0</v>
      </c>
      <c r="AG3083" s="6"/>
      <c r="AH3083" s="5">
        <v>0</v>
      </c>
      <c r="AI3083" s="5">
        <v>0</v>
      </c>
      <c r="AJ3083" s="5">
        <v>0</v>
      </c>
      <c r="AK3083" s="5">
        <f t="shared" si="536"/>
        <v>0</v>
      </c>
      <c r="AL3083" s="5">
        <v>0</v>
      </c>
      <c r="AM3083" s="5">
        <v>0</v>
      </c>
      <c r="AN3083" s="5">
        <f t="shared" si="537"/>
        <v>0</v>
      </c>
      <c r="AO3083" s="5">
        <v>0</v>
      </c>
      <c r="AP3083" s="5">
        <v>0</v>
      </c>
      <c r="AQ3083" s="5">
        <f t="shared" si="538"/>
        <v>0</v>
      </c>
      <c r="AR3083" s="5">
        <v>3</v>
      </c>
      <c r="AS3083" s="6">
        <v>43916</v>
      </c>
      <c r="AT3083" s="5">
        <v>3</v>
      </c>
      <c r="AU3083" s="5">
        <v>0</v>
      </c>
      <c r="AV3083" t="str">
        <f t="shared" si="531"/>
        <v>N</v>
      </c>
      <c r="AW3083" t="s">
        <v>60</v>
      </c>
      <c r="AX3083" t="s">
        <v>445</v>
      </c>
      <c r="AY3083" t="s">
        <v>62</v>
      </c>
      <c r="AZ3083" t="s">
        <v>62</v>
      </c>
      <c r="BA3083" t="str">
        <f t="shared" si="532"/>
        <v>N</v>
      </c>
    </row>
    <row r="3084" spans="1:53">
      <c r="A3084" t="s">
        <v>454</v>
      </c>
      <c r="B3084" t="s">
        <v>54</v>
      </c>
      <c r="C3084" t="s">
        <v>55</v>
      </c>
      <c r="D3084">
        <v>2020</v>
      </c>
      <c r="E3084" t="s">
        <v>467</v>
      </c>
      <c r="F3084" t="s">
        <v>467</v>
      </c>
      <c r="G3084" t="s">
        <v>1424</v>
      </c>
      <c r="H3084" t="s">
        <v>1424</v>
      </c>
      <c r="I3084">
        <v>21635</v>
      </c>
      <c r="J3084" t="s">
        <v>470</v>
      </c>
      <c r="K3084" t="s">
        <v>93</v>
      </c>
      <c r="L3084" s="5">
        <v>0</v>
      </c>
      <c r="M3084" s="5">
        <v>0</v>
      </c>
      <c r="N3084" s="5">
        <f t="shared" si="528"/>
        <v>0</v>
      </c>
      <c r="O3084" s="5">
        <v>0</v>
      </c>
      <c r="P3084" s="5">
        <v>0</v>
      </c>
      <c r="Q3084" s="5">
        <f t="shared" si="529"/>
        <v>0</v>
      </c>
      <c r="R3084" s="5">
        <v>0</v>
      </c>
      <c r="S3084" s="5">
        <v>0</v>
      </c>
      <c r="T3084" s="5">
        <f t="shared" si="530"/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f t="shared" si="533"/>
        <v>0</v>
      </c>
      <c r="Z3084" s="5">
        <v>0</v>
      </c>
      <c r="AA3084" s="5">
        <v>0</v>
      </c>
      <c r="AB3084" s="5">
        <f t="shared" si="534"/>
        <v>0</v>
      </c>
      <c r="AC3084" s="5">
        <v>0</v>
      </c>
      <c r="AD3084" s="5">
        <v>0</v>
      </c>
      <c r="AE3084" s="5">
        <f t="shared" si="535"/>
        <v>0</v>
      </c>
      <c r="AF3084" s="5">
        <v>0</v>
      </c>
      <c r="AG3084" s="6"/>
      <c r="AH3084" s="5">
        <v>0</v>
      </c>
      <c r="AI3084" s="5">
        <v>0</v>
      </c>
      <c r="AJ3084" s="5">
        <v>0</v>
      </c>
      <c r="AK3084" s="5">
        <f t="shared" si="536"/>
        <v>0</v>
      </c>
      <c r="AL3084" s="5">
        <v>0</v>
      </c>
      <c r="AM3084" s="5">
        <v>0</v>
      </c>
      <c r="AN3084" s="5">
        <f t="shared" si="537"/>
        <v>0</v>
      </c>
      <c r="AO3084" s="5">
        <v>0</v>
      </c>
      <c r="AP3084" s="5">
        <v>0</v>
      </c>
      <c r="AQ3084" s="5">
        <f t="shared" si="538"/>
        <v>0</v>
      </c>
      <c r="AR3084" s="5">
        <v>6</v>
      </c>
      <c r="AS3084" s="6">
        <v>43845</v>
      </c>
      <c r="AT3084" s="5">
        <v>6</v>
      </c>
      <c r="AU3084" s="5">
        <v>0</v>
      </c>
      <c r="AV3084" t="str">
        <f t="shared" si="531"/>
        <v>N</v>
      </c>
      <c r="AW3084" t="s">
        <v>60</v>
      </c>
      <c r="AX3084" t="s">
        <v>445</v>
      </c>
      <c r="AY3084" t="s">
        <v>62</v>
      </c>
      <c r="AZ3084" t="s">
        <v>62</v>
      </c>
      <c r="BA3084" t="str">
        <f t="shared" si="532"/>
        <v>N</v>
      </c>
    </row>
    <row r="3085" spans="1:53">
      <c r="A3085" t="s">
        <v>454</v>
      </c>
      <c r="B3085" t="s">
        <v>54</v>
      </c>
      <c r="C3085" t="s">
        <v>55</v>
      </c>
      <c r="D3085">
        <v>2020</v>
      </c>
      <c r="E3085" t="s">
        <v>467</v>
      </c>
      <c r="F3085" t="s">
        <v>467</v>
      </c>
      <c r="G3085" t="s">
        <v>4178</v>
      </c>
      <c r="H3085" t="s">
        <v>4178</v>
      </c>
      <c r="I3085">
        <v>24450</v>
      </c>
      <c r="J3085" t="s">
        <v>470</v>
      </c>
      <c r="K3085" t="s">
        <v>93</v>
      </c>
      <c r="L3085" s="5">
        <v>0</v>
      </c>
      <c r="M3085" s="5">
        <v>0</v>
      </c>
      <c r="N3085" s="5">
        <f t="shared" si="528"/>
        <v>0</v>
      </c>
      <c r="O3085" s="5">
        <v>0</v>
      </c>
      <c r="P3085" s="5">
        <v>0</v>
      </c>
      <c r="Q3085" s="5">
        <f t="shared" si="529"/>
        <v>0</v>
      </c>
      <c r="R3085" s="5">
        <v>0</v>
      </c>
      <c r="S3085" s="5">
        <v>0</v>
      </c>
      <c r="T3085" s="5">
        <f t="shared" si="530"/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f t="shared" si="533"/>
        <v>0</v>
      </c>
      <c r="Z3085" s="5">
        <v>0</v>
      </c>
      <c r="AA3085" s="5">
        <v>0</v>
      </c>
      <c r="AB3085" s="5">
        <f t="shared" si="534"/>
        <v>0</v>
      </c>
      <c r="AC3085" s="5">
        <v>0</v>
      </c>
      <c r="AD3085" s="5">
        <v>0</v>
      </c>
      <c r="AE3085" s="5">
        <f t="shared" si="535"/>
        <v>0</v>
      </c>
      <c r="AF3085" s="5">
        <v>0</v>
      </c>
      <c r="AG3085" s="6"/>
      <c r="AH3085" s="5">
        <v>0</v>
      </c>
      <c r="AI3085" s="5">
        <v>0</v>
      </c>
      <c r="AJ3085" s="5">
        <v>0</v>
      </c>
      <c r="AK3085" s="5">
        <f t="shared" si="536"/>
        <v>0</v>
      </c>
      <c r="AL3085" s="5">
        <v>0</v>
      </c>
      <c r="AM3085" s="5">
        <v>0</v>
      </c>
      <c r="AN3085" s="5">
        <f t="shared" si="537"/>
        <v>0</v>
      </c>
      <c r="AO3085" s="5">
        <v>0</v>
      </c>
      <c r="AP3085" s="5">
        <v>0</v>
      </c>
      <c r="AQ3085" s="5">
        <f t="shared" si="538"/>
        <v>0</v>
      </c>
      <c r="AR3085" s="5">
        <v>3</v>
      </c>
      <c r="AS3085" s="6">
        <v>43916</v>
      </c>
      <c r="AT3085" s="5">
        <v>3</v>
      </c>
      <c r="AU3085" s="5">
        <v>0</v>
      </c>
      <c r="AV3085" t="str">
        <f t="shared" si="531"/>
        <v>N</v>
      </c>
      <c r="AW3085" t="s">
        <v>60</v>
      </c>
      <c r="AX3085" t="s">
        <v>445</v>
      </c>
      <c r="AY3085" t="s">
        <v>62</v>
      </c>
      <c r="AZ3085" t="s">
        <v>62</v>
      </c>
      <c r="BA3085" t="str">
        <f t="shared" si="532"/>
        <v>N</v>
      </c>
    </row>
    <row r="3086" spans="1:53">
      <c r="A3086" t="s">
        <v>454</v>
      </c>
      <c r="B3086" t="s">
        <v>54</v>
      </c>
      <c r="C3086" t="s">
        <v>55</v>
      </c>
      <c r="D3086">
        <v>2020</v>
      </c>
      <c r="E3086" t="s">
        <v>467</v>
      </c>
      <c r="F3086" t="s">
        <v>467</v>
      </c>
      <c r="G3086" t="s">
        <v>4173</v>
      </c>
      <c r="H3086" t="s">
        <v>4173</v>
      </c>
      <c r="I3086">
        <v>24653</v>
      </c>
      <c r="J3086" t="s">
        <v>470</v>
      </c>
      <c r="K3086" t="s">
        <v>93</v>
      </c>
      <c r="L3086" s="5">
        <v>0</v>
      </c>
      <c r="M3086" s="5">
        <v>0</v>
      </c>
      <c r="N3086" s="5">
        <f t="shared" si="528"/>
        <v>0</v>
      </c>
      <c r="O3086" s="5">
        <v>0</v>
      </c>
      <c r="P3086" s="5">
        <v>0</v>
      </c>
      <c r="Q3086" s="5">
        <f t="shared" si="529"/>
        <v>0</v>
      </c>
      <c r="R3086" s="5">
        <v>0</v>
      </c>
      <c r="S3086" s="5">
        <v>0</v>
      </c>
      <c r="T3086" s="5">
        <f t="shared" si="530"/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f t="shared" si="533"/>
        <v>0</v>
      </c>
      <c r="Z3086" s="5">
        <v>0</v>
      </c>
      <c r="AA3086" s="5">
        <v>0</v>
      </c>
      <c r="AB3086" s="5">
        <f t="shared" si="534"/>
        <v>0</v>
      </c>
      <c r="AC3086" s="5">
        <v>0</v>
      </c>
      <c r="AD3086" s="5">
        <v>0</v>
      </c>
      <c r="AE3086" s="5">
        <f t="shared" si="535"/>
        <v>0</v>
      </c>
      <c r="AF3086" s="5">
        <v>0</v>
      </c>
      <c r="AG3086" s="6"/>
      <c r="AH3086" s="5">
        <v>0</v>
      </c>
      <c r="AI3086" s="5">
        <v>0</v>
      </c>
      <c r="AJ3086" s="5">
        <v>0</v>
      </c>
      <c r="AK3086" s="5">
        <f t="shared" si="536"/>
        <v>0</v>
      </c>
      <c r="AL3086" s="5">
        <v>0</v>
      </c>
      <c r="AM3086" s="5">
        <v>0</v>
      </c>
      <c r="AN3086" s="5">
        <f t="shared" si="537"/>
        <v>0</v>
      </c>
      <c r="AO3086" s="5">
        <v>0</v>
      </c>
      <c r="AP3086" s="5">
        <v>0</v>
      </c>
      <c r="AQ3086" s="5">
        <f t="shared" si="538"/>
        <v>0</v>
      </c>
      <c r="AR3086" s="5">
        <v>3</v>
      </c>
      <c r="AS3086" s="6">
        <v>44102</v>
      </c>
      <c r="AT3086" s="5">
        <v>3</v>
      </c>
      <c r="AU3086" s="5">
        <v>0</v>
      </c>
      <c r="AV3086" t="str">
        <f t="shared" si="531"/>
        <v>N</v>
      </c>
      <c r="AW3086" t="s">
        <v>60</v>
      </c>
      <c r="AX3086" t="s">
        <v>445</v>
      </c>
      <c r="AY3086" t="s">
        <v>62</v>
      </c>
      <c r="AZ3086" t="s">
        <v>62</v>
      </c>
      <c r="BA3086" t="str">
        <f t="shared" si="532"/>
        <v>N</v>
      </c>
    </row>
    <row r="3087" spans="1:53">
      <c r="A3087" t="s">
        <v>454</v>
      </c>
      <c r="B3087" t="s">
        <v>54</v>
      </c>
      <c r="C3087" t="s">
        <v>55</v>
      </c>
      <c r="D3087">
        <v>2020</v>
      </c>
      <c r="E3087" t="s">
        <v>467</v>
      </c>
      <c r="F3087" t="s">
        <v>467</v>
      </c>
      <c r="G3087" t="s">
        <v>4185</v>
      </c>
      <c r="H3087" t="s">
        <v>4185</v>
      </c>
      <c r="I3087">
        <v>24240</v>
      </c>
      <c r="J3087" t="s">
        <v>470</v>
      </c>
      <c r="K3087" t="s">
        <v>93</v>
      </c>
      <c r="L3087" s="5">
        <v>0</v>
      </c>
      <c r="M3087" s="5">
        <v>0</v>
      </c>
      <c r="N3087" s="5">
        <f t="shared" si="528"/>
        <v>0</v>
      </c>
      <c r="O3087" s="5">
        <v>0</v>
      </c>
      <c r="P3087" s="5">
        <v>0</v>
      </c>
      <c r="Q3087" s="5">
        <f t="shared" si="529"/>
        <v>0</v>
      </c>
      <c r="R3087" s="5">
        <v>0</v>
      </c>
      <c r="S3087" s="5">
        <v>0</v>
      </c>
      <c r="T3087" s="5">
        <f t="shared" si="530"/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f t="shared" si="533"/>
        <v>0</v>
      </c>
      <c r="Z3087" s="5">
        <v>0</v>
      </c>
      <c r="AA3087" s="5">
        <v>0</v>
      </c>
      <c r="AB3087" s="5">
        <f t="shared" si="534"/>
        <v>0</v>
      </c>
      <c r="AC3087" s="5">
        <v>0</v>
      </c>
      <c r="AD3087" s="5">
        <v>0</v>
      </c>
      <c r="AE3087" s="5">
        <f t="shared" si="535"/>
        <v>0</v>
      </c>
      <c r="AF3087" s="5">
        <v>0</v>
      </c>
      <c r="AG3087" s="6"/>
      <c r="AH3087" s="5">
        <v>0</v>
      </c>
      <c r="AI3087" s="5">
        <v>0</v>
      </c>
      <c r="AJ3087" s="5">
        <v>0</v>
      </c>
      <c r="AK3087" s="5">
        <f t="shared" si="536"/>
        <v>0</v>
      </c>
      <c r="AL3087" s="5">
        <v>0</v>
      </c>
      <c r="AM3087" s="5">
        <v>0</v>
      </c>
      <c r="AN3087" s="5">
        <f t="shared" si="537"/>
        <v>0</v>
      </c>
      <c r="AO3087" s="5">
        <v>0</v>
      </c>
      <c r="AP3087" s="5">
        <v>0</v>
      </c>
      <c r="AQ3087" s="5">
        <f t="shared" si="538"/>
        <v>0</v>
      </c>
      <c r="AR3087" s="5">
        <v>6</v>
      </c>
      <c r="AS3087" s="6">
        <v>44147</v>
      </c>
      <c r="AT3087" s="5">
        <v>6</v>
      </c>
      <c r="AU3087" s="5">
        <v>0</v>
      </c>
      <c r="AV3087" t="str">
        <f t="shared" si="531"/>
        <v>N</v>
      </c>
      <c r="AW3087" t="s">
        <v>60</v>
      </c>
      <c r="AX3087" t="s">
        <v>445</v>
      </c>
      <c r="AY3087" t="s">
        <v>62</v>
      </c>
      <c r="AZ3087" t="s">
        <v>62</v>
      </c>
      <c r="BA3087" t="str">
        <f t="shared" si="532"/>
        <v>N</v>
      </c>
    </row>
    <row r="3088" spans="1:53">
      <c r="A3088" t="s">
        <v>454</v>
      </c>
      <c r="B3088" t="s">
        <v>54</v>
      </c>
      <c r="C3088" t="s">
        <v>55</v>
      </c>
      <c r="D3088">
        <v>2020</v>
      </c>
      <c r="E3088" t="s">
        <v>7791</v>
      </c>
      <c r="F3088" t="s">
        <v>7791</v>
      </c>
      <c r="G3088" t="s">
        <v>7792</v>
      </c>
      <c r="H3088" t="s">
        <v>7792</v>
      </c>
      <c r="I3088">
        <v>20191</v>
      </c>
      <c r="J3088" t="s">
        <v>258</v>
      </c>
      <c r="K3088" t="s">
        <v>59</v>
      </c>
      <c r="L3088" s="5">
        <v>0</v>
      </c>
      <c r="M3088" s="5">
        <v>0</v>
      </c>
      <c r="N3088" s="5">
        <f t="shared" si="528"/>
        <v>0</v>
      </c>
      <c r="O3088" s="5">
        <v>0</v>
      </c>
      <c r="P3088" s="5">
        <v>0</v>
      </c>
      <c r="Q3088" s="5">
        <f t="shared" si="529"/>
        <v>0</v>
      </c>
      <c r="R3088" s="5">
        <v>0</v>
      </c>
      <c r="S3088" s="5">
        <v>0</v>
      </c>
      <c r="T3088" s="5">
        <f t="shared" si="530"/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f t="shared" si="533"/>
        <v>0</v>
      </c>
      <c r="Z3088" s="5">
        <v>0</v>
      </c>
      <c r="AA3088" s="5">
        <v>0</v>
      </c>
      <c r="AB3088" s="5">
        <f t="shared" si="534"/>
        <v>0</v>
      </c>
      <c r="AC3088" s="5">
        <v>0</v>
      </c>
      <c r="AD3088" s="5">
        <v>0</v>
      </c>
      <c r="AE3088" s="5">
        <f t="shared" si="535"/>
        <v>0</v>
      </c>
      <c r="AF3088" s="5">
        <v>0</v>
      </c>
      <c r="AG3088" s="6"/>
      <c r="AH3088" s="5">
        <v>0</v>
      </c>
      <c r="AI3088" s="5">
        <v>0</v>
      </c>
      <c r="AJ3088" s="5">
        <v>0</v>
      </c>
      <c r="AK3088" s="5">
        <f t="shared" si="536"/>
        <v>0</v>
      </c>
      <c r="AL3088" s="5">
        <v>0</v>
      </c>
      <c r="AM3088" s="5">
        <v>0</v>
      </c>
      <c r="AN3088" s="5">
        <f t="shared" si="537"/>
        <v>0</v>
      </c>
      <c r="AO3088" s="5">
        <v>0</v>
      </c>
      <c r="AP3088" s="5">
        <v>0</v>
      </c>
      <c r="AQ3088" s="5">
        <f t="shared" si="538"/>
        <v>0</v>
      </c>
      <c r="AR3088" s="5">
        <v>44</v>
      </c>
      <c r="AS3088" s="6">
        <v>44180</v>
      </c>
      <c r="AT3088" s="5">
        <v>44</v>
      </c>
      <c r="AU3088" s="5">
        <v>0</v>
      </c>
      <c r="AV3088" t="str">
        <f t="shared" si="531"/>
        <v>N</v>
      </c>
      <c r="AW3088" t="s">
        <v>60</v>
      </c>
      <c r="AX3088" t="s">
        <v>445</v>
      </c>
      <c r="AY3088" t="s">
        <v>62</v>
      </c>
      <c r="AZ3088" t="s">
        <v>62</v>
      </c>
      <c r="BA3088" t="str">
        <f t="shared" si="532"/>
        <v>N</v>
      </c>
    </row>
    <row r="3089" spans="1:53">
      <c r="A3089" t="s">
        <v>454</v>
      </c>
      <c r="B3089" t="s">
        <v>54</v>
      </c>
      <c r="C3089" t="s">
        <v>55</v>
      </c>
      <c r="D3089">
        <v>2020</v>
      </c>
      <c r="E3089" t="s">
        <v>7793</v>
      </c>
      <c r="F3089" t="s">
        <v>7793</v>
      </c>
      <c r="G3089" t="s">
        <v>7794</v>
      </c>
      <c r="H3089" t="s">
        <v>7794</v>
      </c>
      <c r="I3089">
        <v>20184</v>
      </c>
      <c r="J3089" t="s">
        <v>258</v>
      </c>
      <c r="K3089" t="s">
        <v>59</v>
      </c>
      <c r="L3089" s="5">
        <v>0</v>
      </c>
      <c r="M3089" s="5">
        <v>0</v>
      </c>
      <c r="N3089" s="5">
        <f t="shared" si="528"/>
        <v>0</v>
      </c>
      <c r="O3089" s="5">
        <v>0</v>
      </c>
      <c r="P3089" s="5">
        <v>0</v>
      </c>
      <c r="Q3089" s="5">
        <f t="shared" si="529"/>
        <v>0</v>
      </c>
      <c r="R3089" s="5">
        <v>0</v>
      </c>
      <c r="S3089" s="5">
        <v>0</v>
      </c>
      <c r="T3089" s="5">
        <f t="shared" si="530"/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f t="shared" si="533"/>
        <v>0</v>
      </c>
      <c r="Z3089" s="5">
        <v>0</v>
      </c>
      <c r="AA3089" s="5">
        <v>0</v>
      </c>
      <c r="AB3089" s="5">
        <f t="shared" si="534"/>
        <v>0</v>
      </c>
      <c r="AC3089" s="5">
        <v>0</v>
      </c>
      <c r="AD3089" s="5">
        <v>0</v>
      </c>
      <c r="AE3089" s="5">
        <f t="shared" si="535"/>
        <v>0</v>
      </c>
      <c r="AF3089" s="5">
        <v>0</v>
      </c>
      <c r="AG3089" s="6"/>
      <c r="AH3089" s="5">
        <v>0</v>
      </c>
      <c r="AI3089" s="5">
        <v>0</v>
      </c>
      <c r="AJ3089" s="5">
        <v>0</v>
      </c>
      <c r="AK3089" s="5">
        <f t="shared" si="536"/>
        <v>0</v>
      </c>
      <c r="AL3089" s="5">
        <v>0</v>
      </c>
      <c r="AM3089" s="5">
        <v>0</v>
      </c>
      <c r="AN3089" s="5">
        <f t="shared" si="537"/>
        <v>0</v>
      </c>
      <c r="AO3089" s="5">
        <v>0</v>
      </c>
      <c r="AP3089" s="5">
        <v>0</v>
      </c>
      <c r="AQ3089" s="5">
        <f t="shared" si="538"/>
        <v>0</v>
      </c>
      <c r="AR3089" s="5">
        <v>44</v>
      </c>
      <c r="AS3089" s="6">
        <v>44180</v>
      </c>
      <c r="AT3089" s="5">
        <v>44</v>
      </c>
      <c r="AU3089" s="5">
        <v>0</v>
      </c>
      <c r="AV3089" t="str">
        <f t="shared" si="531"/>
        <v>N</v>
      </c>
      <c r="AW3089" t="s">
        <v>60</v>
      </c>
      <c r="AX3089" t="s">
        <v>445</v>
      </c>
      <c r="AY3089" t="s">
        <v>62</v>
      </c>
      <c r="AZ3089" t="s">
        <v>62</v>
      </c>
      <c r="BA3089" t="str">
        <f t="shared" si="532"/>
        <v>N</v>
      </c>
    </row>
    <row r="3090" spans="1:53">
      <c r="A3090" t="s">
        <v>454</v>
      </c>
      <c r="B3090" t="s">
        <v>54</v>
      </c>
      <c r="C3090" t="s">
        <v>55</v>
      </c>
      <c r="D3090">
        <v>2020</v>
      </c>
      <c r="E3090" t="s">
        <v>7795</v>
      </c>
      <c r="F3090" t="s">
        <v>7795</v>
      </c>
      <c r="G3090" t="s">
        <v>7796</v>
      </c>
      <c r="H3090" t="s">
        <v>7796</v>
      </c>
      <c r="I3090" t="s">
        <v>7797</v>
      </c>
      <c r="J3090" t="s">
        <v>58</v>
      </c>
      <c r="K3090" t="s">
        <v>59</v>
      </c>
      <c r="L3090" s="5">
        <v>0</v>
      </c>
      <c r="M3090" s="5">
        <v>0</v>
      </c>
      <c r="N3090" s="5">
        <f t="shared" si="528"/>
        <v>0</v>
      </c>
      <c r="O3090" s="5">
        <v>0</v>
      </c>
      <c r="P3090" s="5">
        <v>0</v>
      </c>
      <c r="Q3090" s="5">
        <f t="shared" si="529"/>
        <v>0</v>
      </c>
      <c r="R3090" s="5">
        <v>0</v>
      </c>
      <c r="S3090" s="5">
        <v>0</v>
      </c>
      <c r="T3090" s="5">
        <f t="shared" si="530"/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f t="shared" si="533"/>
        <v>0</v>
      </c>
      <c r="Z3090" s="5">
        <v>0</v>
      </c>
      <c r="AA3090" s="5">
        <v>0</v>
      </c>
      <c r="AB3090" s="5">
        <f t="shared" si="534"/>
        <v>0</v>
      </c>
      <c r="AC3090" s="5">
        <v>0</v>
      </c>
      <c r="AD3090" s="5">
        <v>0</v>
      </c>
      <c r="AE3090" s="5">
        <f t="shared" si="535"/>
        <v>0</v>
      </c>
      <c r="AF3090" s="5">
        <v>1</v>
      </c>
      <c r="AG3090" s="6">
        <v>43886</v>
      </c>
      <c r="AH3090" s="5">
        <v>1</v>
      </c>
      <c r="AI3090" s="5">
        <v>0</v>
      </c>
      <c r="AJ3090" s="5">
        <v>0</v>
      </c>
      <c r="AK3090" s="5">
        <f t="shared" si="536"/>
        <v>0</v>
      </c>
      <c r="AL3090" s="5">
        <v>0</v>
      </c>
      <c r="AM3090" s="5">
        <v>0</v>
      </c>
      <c r="AN3090" s="5">
        <f t="shared" si="537"/>
        <v>0</v>
      </c>
      <c r="AO3090" s="5">
        <v>0</v>
      </c>
      <c r="AP3090" s="5">
        <v>0</v>
      </c>
      <c r="AQ3090" s="5">
        <f t="shared" si="538"/>
        <v>0</v>
      </c>
      <c r="AR3090" s="5">
        <v>1</v>
      </c>
      <c r="AS3090" s="6">
        <v>44069</v>
      </c>
      <c r="AT3090" s="5">
        <v>1</v>
      </c>
      <c r="AU3090" s="5">
        <v>0</v>
      </c>
      <c r="AV3090" t="str">
        <f t="shared" si="531"/>
        <v>N</v>
      </c>
      <c r="AW3090" t="s">
        <v>60</v>
      </c>
      <c r="AX3090" t="s">
        <v>445</v>
      </c>
      <c r="AY3090" t="s">
        <v>62</v>
      </c>
      <c r="AZ3090" t="s">
        <v>62</v>
      </c>
      <c r="BA3090" t="str">
        <f t="shared" si="532"/>
        <v>N</v>
      </c>
    </row>
    <row r="3091" spans="1:53">
      <c r="A3091" t="s">
        <v>454</v>
      </c>
      <c r="B3091" t="s">
        <v>54</v>
      </c>
      <c r="C3091" t="s">
        <v>55</v>
      </c>
      <c r="D3091">
        <v>2020</v>
      </c>
      <c r="E3091" t="s">
        <v>7798</v>
      </c>
      <c r="F3091" t="s">
        <v>7798</v>
      </c>
      <c r="G3091" t="s">
        <v>7799</v>
      </c>
      <c r="H3091" t="s">
        <v>7799</v>
      </c>
      <c r="I3091" t="s">
        <v>7800</v>
      </c>
      <c r="J3091" t="s">
        <v>58</v>
      </c>
      <c r="K3091" t="s">
        <v>59</v>
      </c>
      <c r="L3091" s="5">
        <v>0</v>
      </c>
      <c r="M3091" s="5">
        <v>0</v>
      </c>
      <c r="N3091" s="5">
        <f t="shared" si="528"/>
        <v>0</v>
      </c>
      <c r="O3091" s="5">
        <v>0</v>
      </c>
      <c r="P3091" s="5">
        <v>0</v>
      </c>
      <c r="Q3091" s="5">
        <f t="shared" si="529"/>
        <v>0</v>
      </c>
      <c r="R3091" s="5">
        <v>0</v>
      </c>
      <c r="S3091" s="5">
        <v>0</v>
      </c>
      <c r="T3091" s="5">
        <f t="shared" si="530"/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f t="shared" si="533"/>
        <v>0</v>
      </c>
      <c r="Z3091" s="5">
        <v>0</v>
      </c>
      <c r="AA3091" s="5">
        <v>0</v>
      </c>
      <c r="AB3091" s="5">
        <f t="shared" si="534"/>
        <v>0</v>
      </c>
      <c r="AC3091" s="5">
        <v>0</v>
      </c>
      <c r="AD3091" s="5">
        <v>0</v>
      </c>
      <c r="AE3091" s="5">
        <f t="shared" si="535"/>
        <v>0</v>
      </c>
      <c r="AF3091" s="5">
        <v>1</v>
      </c>
      <c r="AG3091" s="6">
        <v>43937</v>
      </c>
      <c r="AH3091" s="5">
        <v>1</v>
      </c>
      <c r="AI3091" s="5">
        <v>0</v>
      </c>
      <c r="AJ3091" s="5">
        <v>0</v>
      </c>
      <c r="AK3091" s="5">
        <f t="shared" si="536"/>
        <v>0</v>
      </c>
      <c r="AL3091" s="5">
        <v>0</v>
      </c>
      <c r="AM3091" s="5">
        <v>0</v>
      </c>
      <c r="AN3091" s="5">
        <f t="shared" si="537"/>
        <v>0</v>
      </c>
      <c r="AO3091" s="5">
        <v>0</v>
      </c>
      <c r="AP3091" s="5">
        <v>0</v>
      </c>
      <c r="AQ3091" s="5">
        <f t="shared" si="538"/>
        <v>0</v>
      </c>
      <c r="AR3091" s="5">
        <v>1</v>
      </c>
      <c r="AS3091" s="6">
        <v>44116</v>
      </c>
      <c r="AT3091" s="5">
        <v>1</v>
      </c>
      <c r="AU3091" s="5">
        <v>0</v>
      </c>
      <c r="AV3091" t="str">
        <f t="shared" si="531"/>
        <v>N</v>
      </c>
      <c r="AW3091" t="s">
        <v>60</v>
      </c>
      <c r="AX3091" t="s">
        <v>445</v>
      </c>
      <c r="AY3091" t="s">
        <v>62</v>
      </c>
      <c r="AZ3091" t="s">
        <v>62</v>
      </c>
      <c r="BA3091" t="str">
        <f t="shared" si="532"/>
        <v>N</v>
      </c>
    </row>
    <row r="3092" spans="1:53">
      <c r="A3092" t="s">
        <v>454</v>
      </c>
      <c r="B3092" t="s">
        <v>54</v>
      </c>
      <c r="C3092" t="s">
        <v>55</v>
      </c>
      <c r="D3092">
        <v>2020</v>
      </c>
      <c r="E3092" t="s">
        <v>4363</v>
      </c>
      <c r="F3092" t="s">
        <v>4363</v>
      </c>
      <c r="G3092" t="s">
        <v>4364</v>
      </c>
      <c r="H3092" t="s">
        <v>4364</v>
      </c>
      <c r="I3092">
        <v>24063</v>
      </c>
      <c r="J3092" t="s">
        <v>58</v>
      </c>
      <c r="K3092" t="s">
        <v>59</v>
      </c>
      <c r="L3092" s="5">
        <v>0</v>
      </c>
      <c r="M3092" s="5">
        <v>0</v>
      </c>
      <c r="N3092" s="5">
        <f t="shared" si="528"/>
        <v>0</v>
      </c>
      <c r="O3092" s="5">
        <v>0</v>
      </c>
      <c r="P3092" s="5">
        <v>0</v>
      </c>
      <c r="Q3092" s="5">
        <f t="shared" si="529"/>
        <v>0</v>
      </c>
      <c r="R3092" s="5">
        <v>0</v>
      </c>
      <c r="S3092" s="5">
        <v>0</v>
      </c>
      <c r="T3092" s="5">
        <f t="shared" si="530"/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f t="shared" si="533"/>
        <v>0</v>
      </c>
      <c r="Z3092" s="5">
        <v>0</v>
      </c>
      <c r="AA3092" s="5">
        <v>0</v>
      </c>
      <c r="AB3092" s="5">
        <f t="shared" si="534"/>
        <v>0</v>
      </c>
      <c r="AC3092" s="5">
        <v>0</v>
      </c>
      <c r="AD3092" s="5">
        <v>0</v>
      </c>
      <c r="AE3092" s="5">
        <f t="shared" si="535"/>
        <v>0</v>
      </c>
      <c r="AF3092" s="5">
        <v>0</v>
      </c>
      <c r="AG3092" s="6"/>
      <c r="AH3092" s="5">
        <v>0</v>
      </c>
      <c r="AI3092" s="5">
        <v>0</v>
      </c>
      <c r="AJ3092" s="5">
        <v>0</v>
      </c>
      <c r="AK3092" s="5">
        <f t="shared" si="536"/>
        <v>0</v>
      </c>
      <c r="AL3092" s="5">
        <v>0</v>
      </c>
      <c r="AM3092" s="5">
        <v>0</v>
      </c>
      <c r="AN3092" s="5">
        <f t="shared" si="537"/>
        <v>0</v>
      </c>
      <c r="AO3092" s="5">
        <v>0</v>
      </c>
      <c r="AP3092" s="5">
        <v>0</v>
      </c>
      <c r="AQ3092" s="5">
        <f t="shared" si="538"/>
        <v>0</v>
      </c>
      <c r="AR3092" s="5">
        <v>1</v>
      </c>
      <c r="AS3092" s="6">
        <v>43831</v>
      </c>
      <c r="AT3092" s="5">
        <v>1</v>
      </c>
      <c r="AU3092" s="5">
        <v>0</v>
      </c>
      <c r="AV3092" t="str">
        <f t="shared" si="531"/>
        <v>N</v>
      </c>
      <c r="AW3092" t="s">
        <v>60</v>
      </c>
      <c r="AX3092" t="s">
        <v>445</v>
      </c>
      <c r="AY3092" t="s">
        <v>62</v>
      </c>
      <c r="AZ3092" t="s">
        <v>62</v>
      </c>
      <c r="BA3092" t="str">
        <f t="shared" si="532"/>
        <v>N</v>
      </c>
    </row>
    <row r="3093" spans="1:53">
      <c r="A3093" t="s">
        <v>454</v>
      </c>
      <c r="B3093" t="s">
        <v>54</v>
      </c>
      <c r="C3093" t="s">
        <v>55</v>
      </c>
      <c r="D3093">
        <v>2020</v>
      </c>
      <c r="E3093" t="s">
        <v>7801</v>
      </c>
      <c r="F3093" t="s">
        <v>7801</v>
      </c>
      <c r="G3093" t="s">
        <v>7802</v>
      </c>
      <c r="H3093" t="s">
        <v>7802</v>
      </c>
      <c r="I3093">
        <v>19276</v>
      </c>
      <c r="J3093" t="s">
        <v>470</v>
      </c>
      <c r="K3093" t="s">
        <v>59</v>
      </c>
      <c r="L3093" s="5">
        <v>0</v>
      </c>
      <c r="M3093" s="5">
        <v>0</v>
      </c>
      <c r="N3093" s="5">
        <f t="shared" si="528"/>
        <v>0</v>
      </c>
      <c r="O3093" s="5">
        <v>0</v>
      </c>
      <c r="P3093" s="5">
        <v>0</v>
      </c>
      <c r="Q3093" s="5">
        <f t="shared" si="529"/>
        <v>0</v>
      </c>
      <c r="R3093" s="5">
        <v>0</v>
      </c>
      <c r="S3093" s="5">
        <v>0</v>
      </c>
      <c r="T3093" s="5">
        <f t="shared" si="530"/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f t="shared" si="533"/>
        <v>0</v>
      </c>
      <c r="Z3093" s="5">
        <v>0</v>
      </c>
      <c r="AA3093" s="5">
        <v>0</v>
      </c>
      <c r="AB3093" s="5">
        <f t="shared" si="534"/>
        <v>0</v>
      </c>
      <c r="AC3093" s="5">
        <v>0</v>
      </c>
      <c r="AD3093" s="5">
        <v>0</v>
      </c>
      <c r="AE3093" s="5">
        <f t="shared" si="535"/>
        <v>0</v>
      </c>
      <c r="AF3093" s="5">
        <v>0</v>
      </c>
      <c r="AG3093" s="6"/>
      <c r="AH3093" s="5">
        <v>0</v>
      </c>
      <c r="AI3093" s="5">
        <v>0</v>
      </c>
      <c r="AJ3093" s="5">
        <v>0</v>
      </c>
      <c r="AK3093" s="5">
        <f t="shared" si="536"/>
        <v>0</v>
      </c>
      <c r="AL3093" s="5">
        <v>0</v>
      </c>
      <c r="AM3093" s="5">
        <v>0</v>
      </c>
      <c r="AN3093" s="5">
        <f t="shared" si="537"/>
        <v>0</v>
      </c>
      <c r="AO3093" s="5">
        <v>0</v>
      </c>
      <c r="AP3093" s="5">
        <v>0</v>
      </c>
      <c r="AQ3093" s="5">
        <f t="shared" si="538"/>
        <v>0</v>
      </c>
      <c r="AR3093" s="5">
        <v>1</v>
      </c>
      <c r="AS3093" s="6">
        <v>43831</v>
      </c>
      <c r="AT3093" s="5">
        <v>1</v>
      </c>
      <c r="AU3093" s="5">
        <v>0</v>
      </c>
      <c r="AV3093" t="str">
        <f t="shared" si="531"/>
        <v>N</v>
      </c>
      <c r="AW3093" t="s">
        <v>60</v>
      </c>
      <c r="AX3093" t="s">
        <v>445</v>
      </c>
      <c r="AY3093" t="s">
        <v>62</v>
      </c>
      <c r="AZ3093" t="s">
        <v>62</v>
      </c>
      <c r="BA3093" t="str">
        <f t="shared" si="532"/>
        <v>N</v>
      </c>
    </row>
    <row r="3094" spans="1:53">
      <c r="A3094" t="s">
        <v>454</v>
      </c>
      <c r="B3094" t="s">
        <v>54</v>
      </c>
      <c r="C3094" t="s">
        <v>55</v>
      </c>
      <c r="D3094">
        <v>2020</v>
      </c>
      <c r="E3094" t="s">
        <v>4375</v>
      </c>
      <c r="F3094" t="s">
        <v>4375</v>
      </c>
      <c r="G3094" t="s">
        <v>4376</v>
      </c>
      <c r="H3094" t="s">
        <v>4376</v>
      </c>
      <c r="I3094">
        <v>23493</v>
      </c>
      <c r="J3094" t="s">
        <v>101</v>
      </c>
      <c r="K3094" t="s">
        <v>93</v>
      </c>
      <c r="L3094" s="5">
        <v>0</v>
      </c>
      <c r="M3094" s="5">
        <v>0</v>
      </c>
      <c r="N3094" s="5">
        <f t="shared" si="528"/>
        <v>0</v>
      </c>
      <c r="O3094" s="5">
        <v>0</v>
      </c>
      <c r="P3094" s="5">
        <v>0</v>
      </c>
      <c r="Q3094" s="5">
        <f t="shared" si="529"/>
        <v>0</v>
      </c>
      <c r="R3094" s="5">
        <v>0</v>
      </c>
      <c r="S3094" s="5">
        <v>0</v>
      </c>
      <c r="T3094" s="5">
        <f t="shared" si="530"/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f t="shared" si="533"/>
        <v>0</v>
      </c>
      <c r="Z3094" s="5">
        <v>0</v>
      </c>
      <c r="AA3094" s="5">
        <v>0</v>
      </c>
      <c r="AB3094" s="5">
        <f t="shared" si="534"/>
        <v>0</v>
      </c>
      <c r="AC3094" s="5">
        <v>0</v>
      </c>
      <c r="AD3094" s="5">
        <v>0</v>
      </c>
      <c r="AE3094" s="5">
        <f t="shared" si="535"/>
        <v>0</v>
      </c>
      <c r="AF3094" s="5">
        <v>0</v>
      </c>
      <c r="AG3094" s="6"/>
      <c r="AH3094" s="5">
        <v>0</v>
      </c>
      <c r="AI3094" s="5">
        <v>0</v>
      </c>
      <c r="AJ3094" s="5">
        <v>0</v>
      </c>
      <c r="AK3094" s="5">
        <f t="shared" si="536"/>
        <v>0</v>
      </c>
      <c r="AL3094" s="5">
        <v>0</v>
      </c>
      <c r="AM3094" s="5">
        <v>0</v>
      </c>
      <c r="AN3094" s="5">
        <f t="shared" si="537"/>
        <v>0</v>
      </c>
      <c r="AO3094" s="5">
        <v>0</v>
      </c>
      <c r="AP3094" s="5">
        <v>0</v>
      </c>
      <c r="AQ3094" s="5">
        <f t="shared" si="538"/>
        <v>0</v>
      </c>
      <c r="AR3094" s="5">
        <v>1</v>
      </c>
      <c r="AS3094" s="6">
        <v>44158</v>
      </c>
      <c r="AT3094" s="5">
        <v>1</v>
      </c>
      <c r="AU3094" s="5">
        <v>0</v>
      </c>
      <c r="AV3094" t="str">
        <f t="shared" si="531"/>
        <v>N</v>
      </c>
      <c r="AW3094" t="s">
        <v>60</v>
      </c>
      <c r="AX3094" t="s">
        <v>445</v>
      </c>
      <c r="AY3094" t="s">
        <v>62</v>
      </c>
      <c r="AZ3094" t="s">
        <v>62</v>
      </c>
      <c r="BA3094" t="str">
        <f t="shared" si="532"/>
        <v>N</v>
      </c>
    </row>
    <row r="3095" spans="1:53">
      <c r="A3095" t="s">
        <v>454</v>
      </c>
      <c r="B3095" t="s">
        <v>54</v>
      </c>
      <c r="C3095" t="s">
        <v>55</v>
      </c>
      <c r="D3095">
        <v>2020</v>
      </c>
      <c r="E3095" t="s">
        <v>1338</v>
      </c>
      <c r="F3095" t="s">
        <v>1338</v>
      </c>
      <c r="G3095" t="s">
        <v>7803</v>
      </c>
      <c r="H3095" t="s">
        <v>7803</v>
      </c>
      <c r="I3095">
        <v>21297</v>
      </c>
      <c r="J3095" t="s">
        <v>101</v>
      </c>
      <c r="K3095" t="s">
        <v>93</v>
      </c>
      <c r="L3095" s="5">
        <v>0</v>
      </c>
      <c r="M3095" s="5">
        <v>0</v>
      </c>
      <c r="N3095" s="5">
        <f t="shared" si="528"/>
        <v>0</v>
      </c>
      <c r="O3095" s="5">
        <v>0</v>
      </c>
      <c r="P3095" s="5">
        <v>0</v>
      </c>
      <c r="Q3095" s="5">
        <f t="shared" si="529"/>
        <v>0</v>
      </c>
      <c r="R3095" s="5">
        <v>0</v>
      </c>
      <c r="S3095" s="5">
        <v>0</v>
      </c>
      <c r="T3095" s="5">
        <f t="shared" si="530"/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f t="shared" si="533"/>
        <v>0</v>
      </c>
      <c r="Z3095" s="5">
        <v>0</v>
      </c>
      <c r="AA3095" s="5">
        <v>0</v>
      </c>
      <c r="AB3095" s="5">
        <f t="shared" si="534"/>
        <v>0</v>
      </c>
      <c r="AC3095" s="5">
        <v>0</v>
      </c>
      <c r="AD3095" s="5">
        <v>0</v>
      </c>
      <c r="AE3095" s="5">
        <f t="shared" si="535"/>
        <v>0</v>
      </c>
      <c r="AF3095" s="5">
        <v>0</v>
      </c>
      <c r="AG3095" s="6"/>
      <c r="AH3095" s="5">
        <v>0</v>
      </c>
      <c r="AI3095" s="5">
        <v>0</v>
      </c>
      <c r="AJ3095" s="5">
        <v>0</v>
      </c>
      <c r="AK3095" s="5">
        <f t="shared" si="536"/>
        <v>0</v>
      </c>
      <c r="AL3095" s="5">
        <v>0</v>
      </c>
      <c r="AM3095" s="5">
        <v>0</v>
      </c>
      <c r="AN3095" s="5">
        <f t="shared" si="537"/>
        <v>0</v>
      </c>
      <c r="AO3095" s="5">
        <v>0</v>
      </c>
      <c r="AP3095" s="5">
        <v>0</v>
      </c>
      <c r="AQ3095" s="5">
        <f t="shared" si="538"/>
        <v>0</v>
      </c>
      <c r="AR3095" s="5">
        <v>1</v>
      </c>
      <c r="AS3095" s="6">
        <v>43958</v>
      </c>
      <c r="AT3095" s="5">
        <v>1</v>
      </c>
      <c r="AU3095" s="5">
        <v>0</v>
      </c>
      <c r="AV3095" t="str">
        <f t="shared" si="531"/>
        <v>N</v>
      </c>
      <c r="AW3095" t="s">
        <v>60</v>
      </c>
      <c r="AX3095" t="s">
        <v>445</v>
      </c>
      <c r="AY3095" t="s">
        <v>62</v>
      </c>
      <c r="AZ3095" t="s">
        <v>62</v>
      </c>
      <c r="BA3095" t="str">
        <f t="shared" si="532"/>
        <v>N</v>
      </c>
    </row>
    <row r="3096" spans="1:53">
      <c r="A3096" t="s">
        <v>454</v>
      </c>
      <c r="B3096" t="s">
        <v>54</v>
      </c>
      <c r="C3096" t="s">
        <v>55</v>
      </c>
      <c r="D3096">
        <v>2020</v>
      </c>
      <c r="E3096" t="s">
        <v>1338</v>
      </c>
      <c r="F3096" t="s">
        <v>1338</v>
      </c>
      <c r="G3096" t="s">
        <v>7804</v>
      </c>
      <c r="H3096" t="s">
        <v>7804</v>
      </c>
      <c r="I3096">
        <v>21293</v>
      </c>
      <c r="J3096" t="s">
        <v>101</v>
      </c>
      <c r="K3096" t="s">
        <v>93</v>
      </c>
      <c r="L3096" s="5">
        <v>0</v>
      </c>
      <c r="M3096" s="5">
        <v>0</v>
      </c>
      <c r="N3096" s="5">
        <f t="shared" si="528"/>
        <v>0</v>
      </c>
      <c r="O3096" s="5">
        <v>0</v>
      </c>
      <c r="P3096" s="5">
        <v>0</v>
      </c>
      <c r="Q3096" s="5">
        <f t="shared" si="529"/>
        <v>0</v>
      </c>
      <c r="R3096" s="5">
        <v>0</v>
      </c>
      <c r="S3096" s="5">
        <v>0</v>
      </c>
      <c r="T3096" s="5">
        <f t="shared" si="530"/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f t="shared" si="533"/>
        <v>0</v>
      </c>
      <c r="Z3096" s="5">
        <v>0</v>
      </c>
      <c r="AA3096" s="5">
        <v>0</v>
      </c>
      <c r="AB3096" s="5">
        <f t="shared" si="534"/>
        <v>0</v>
      </c>
      <c r="AC3096" s="5">
        <v>0</v>
      </c>
      <c r="AD3096" s="5">
        <v>0</v>
      </c>
      <c r="AE3096" s="5">
        <f t="shared" si="535"/>
        <v>0</v>
      </c>
      <c r="AF3096" s="5">
        <v>0</v>
      </c>
      <c r="AG3096" s="6"/>
      <c r="AH3096" s="5">
        <v>0</v>
      </c>
      <c r="AI3096" s="5">
        <v>0</v>
      </c>
      <c r="AJ3096" s="5">
        <v>0</v>
      </c>
      <c r="AK3096" s="5">
        <f t="shared" si="536"/>
        <v>0</v>
      </c>
      <c r="AL3096" s="5">
        <v>0</v>
      </c>
      <c r="AM3096" s="5">
        <v>0</v>
      </c>
      <c r="AN3096" s="5">
        <f t="shared" si="537"/>
        <v>0</v>
      </c>
      <c r="AO3096" s="5">
        <v>0</v>
      </c>
      <c r="AP3096" s="5">
        <v>0</v>
      </c>
      <c r="AQ3096" s="5">
        <f t="shared" si="538"/>
        <v>0</v>
      </c>
      <c r="AR3096" s="5">
        <v>1</v>
      </c>
      <c r="AS3096" s="6">
        <v>43958</v>
      </c>
      <c r="AT3096" s="5">
        <v>1</v>
      </c>
      <c r="AU3096" s="5">
        <v>0</v>
      </c>
      <c r="AV3096" t="str">
        <f t="shared" si="531"/>
        <v>N</v>
      </c>
      <c r="AW3096" t="s">
        <v>60</v>
      </c>
      <c r="AX3096" t="s">
        <v>445</v>
      </c>
      <c r="AY3096" t="s">
        <v>62</v>
      </c>
      <c r="AZ3096" t="s">
        <v>62</v>
      </c>
      <c r="BA3096" t="str">
        <f t="shared" si="532"/>
        <v>N</v>
      </c>
    </row>
    <row r="3097" spans="1:53">
      <c r="A3097" t="s">
        <v>454</v>
      </c>
      <c r="B3097" t="s">
        <v>54</v>
      </c>
      <c r="C3097" t="s">
        <v>55</v>
      </c>
      <c r="D3097">
        <v>2020</v>
      </c>
      <c r="E3097" t="s">
        <v>1338</v>
      </c>
      <c r="F3097" t="s">
        <v>1338</v>
      </c>
      <c r="G3097" t="s">
        <v>7805</v>
      </c>
      <c r="H3097" t="s">
        <v>7805</v>
      </c>
      <c r="I3097">
        <v>21289</v>
      </c>
      <c r="J3097" t="s">
        <v>101</v>
      </c>
      <c r="K3097" t="s">
        <v>93</v>
      </c>
      <c r="L3097" s="5">
        <v>0</v>
      </c>
      <c r="M3097" s="5">
        <v>0</v>
      </c>
      <c r="N3097" s="5">
        <f t="shared" si="528"/>
        <v>0</v>
      </c>
      <c r="O3097" s="5">
        <v>0</v>
      </c>
      <c r="P3097" s="5">
        <v>0</v>
      </c>
      <c r="Q3097" s="5">
        <f t="shared" si="529"/>
        <v>0</v>
      </c>
      <c r="R3097" s="5">
        <v>0</v>
      </c>
      <c r="S3097" s="5">
        <v>0</v>
      </c>
      <c r="T3097" s="5">
        <f t="shared" si="530"/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f t="shared" si="533"/>
        <v>0</v>
      </c>
      <c r="Z3097" s="5">
        <v>0</v>
      </c>
      <c r="AA3097" s="5">
        <v>0</v>
      </c>
      <c r="AB3097" s="5">
        <f t="shared" si="534"/>
        <v>0</v>
      </c>
      <c r="AC3097" s="5">
        <v>0</v>
      </c>
      <c r="AD3097" s="5">
        <v>0</v>
      </c>
      <c r="AE3097" s="5">
        <f t="shared" si="535"/>
        <v>0</v>
      </c>
      <c r="AF3097" s="5">
        <v>0</v>
      </c>
      <c r="AG3097" s="6"/>
      <c r="AH3097" s="5">
        <v>0</v>
      </c>
      <c r="AI3097" s="5">
        <v>0</v>
      </c>
      <c r="AJ3097" s="5">
        <v>0</v>
      </c>
      <c r="AK3097" s="5">
        <f t="shared" si="536"/>
        <v>0</v>
      </c>
      <c r="AL3097" s="5">
        <v>0</v>
      </c>
      <c r="AM3097" s="5">
        <v>0</v>
      </c>
      <c r="AN3097" s="5">
        <f t="shared" si="537"/>
        <v>0</v>
      </c>
      <c r="AO3097" s="5">
        <v>0</v>
      </c>
      <c r="AP3097" s="5">
        <v>0</v>
      </c>
      <c r="AQ3097" s="5">
        <f t="shared" si="538"/>
        <v>0</v>
      </c>
      <c r="AR3097" s="5">
        <v>1</v>
      </c>
      <c r="AS3097" s="6">
        <v>43958</v>
      </c>
      <c r="AT3097" s="5">
        <v>1</v>
      </c>
      <c r="AU3097" s="5">
        <v>0</v>
      </c>
      <c r="AV3097" t="str">
        <f t="shared" si="531"/>
        <v>N</v>
      </c>
      <c r="AW3097" t="s">
        <v>60</v>
      </c>
      <c r="AX3097" t="s">
        <v>445</v>
      </c>
      <c r="AY3097" t="s">
        <v>62</v>
      </c>
      <c r="AZ3097" t="s">
        <v>62</v>
      </c>
      <c r="BA3097" t="str">
        <f t="shared" si="532"/>
        <v>N</v>
      </c>
    </row>
    <row r="3098" spans="1:53">
      <c r="A3098" t="s">
        <v>454</v>
      </c>
      <c r="B3098" t="s">
        <v>54</v>
      </c>
      <c r="C3098" t="s">
        <v>55</v>
      </c>
      <c r="D3098">
        <v>2020</v>
      </c>
      <c r="E3098" t="s">
        <v>1338</v>
      </c>
      <c r="F3098" t="s">
        <v>1338</v>
      </c>
      <c r="G3098" t="s">
        <v>7806</v>
      </c>
      <c r="H3098" t="s">
        <v>7806</v>
      </c>
      <c r="I3098">
        <v>21305</v>
      </c>
      <c r="J3098" t="s">
        <v>101</v>
      </c>
      <c r="K3098" t="s">
        <v>93</v>
      </c>
      <c r="L3098" s="5">
        <v>0</v>
      </c>
      <c r="M3098" s="5">
        <v>0</v>
      </c>
      <c r="N3098" s="5">
        <f t="shared" si="528"/>
        <v>0</v>
      </c>
      <c r="O3098" s="5">
        <v>0</v>
      </c>
      <c r="P3098" s="5">
        <v>0</v>
      </c>
      <c r="Q3098" s="5">
        <f t="shared" si="529"/>
        <v>0</v>
      </c>
      <c r="R3098" s="5">
        <v>0</v>
      </c>
      <c r="S3098" s="5">
        <v>0</v>
      </c>
      <c r="T3098" s="5">
        <f t="shared" si="530"/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f t="shared" si="533"/>
        <v>0</v>
      </c>
      <c r="Z3098" s="5">
        <v>0</v>
      </c>
      <c r="AA3098" s="5">
        <v>0</v>
      </c>
      <c r="AB3098" s="5">
        <f t="shared" si="534"/>
        <v>0</v>
      </c>
      <c r="AC3098" s="5">
        <v>0</v>
      </c>
      <c r="AD3098" s="5">
        <v>0</v>
      </c>
      <c r="AE3098" s="5">
        <f t="shared" si="535"/>
        <v>0</v>
      </c>
      <c r="AF3098" s="5">
        <v>0</v>
      </c>
      <c r="AG3098" s="6"/>
      <c r="AH3098" s="5">
        <v>0</v>
      </c>
      <c r="AI3098" s="5">
        <v>0</v>
      </c>
      <c r="AJ3098" s="5">
        <v>0</v>
      </c>
      <c r="AK3098" s="5">
        <f t="shared" si="536"/>
        <v>0</v>
      </c>
      <c r="AL3098" s="5">
        <v>0</v>
      </c>
      <c r="AM3098" s="5">
        <v>0</v>
      </c>
      <c r="AN3098" s="5">
        <f t="shared" si="537"/>
        <v>0</v>
      </c>
      <c r="AO3098" s="5">
        <v>0</v>
      </c>
      <c r="AP3098" s="5">
        <v>0</v>
      </c>
      <c r="AQ3098" s="5">
        <f t="shared" si="538"/>
        <v>0</v>
      </c>
      <c r="AR3098" s="5">
        <v>1</v>
      </c>
      <c r="AS3098" s="6">
        <v>43958</v>
      </c>
      <c r="AT3098" s="5">
        <v>1</v>
      </c>
      <c r="AU3098" s="5">
        <v>0</v>
      </c>
      <c r="AV3098" t="str">
        <f t="shared" si="531"/>
        <v>N</v>
      </c>
      <c r="AW3098" t="s">
        <v>60</v>
      </c>
      <c r="AX3098" t="s">
        <v>445</v>
      </c>
      <c r="AY3098" t="s">
        <v>62</v>
      </c>
      <c r="AZ3098" t="s">
        <v>62</v>
      </c>
      <c r="BA3098" t="str">
        <f t="shared" si="532"/>
        <v>N</v>
      </c>
    </row>
    <row r="3099" spans="1:53">
      <c r="A3099" t="s">
        <v>53</v>
      </c>
      <c r="B3099" t="s">
        <v>54</v>
      </c>
      <c r="C3099" t="s">
        <v>55</v>
      </c>
      <c r="D3099">
        <v>2020</v>
      </c>
      <c r="E3099" t="s">
        <v>144</v>
      </c>
      <c r="F3099" t="s">
        <v>144</v>
      </c>
      <c r="G3099" t="s">
        <v>3031</v>
      </c>
      <c r="J3099" t="s">
        <v>58</v>
      </c>
      <c r="K3099" t="s">
        <v>93</v>
      </c>
      <c r="L3099" s="5">
        <v>0</v>
      </c>
      <c r="M3099" s="5">
        <v>0</v>
      </c>
      <c r="N3099" s="5">
        <f t="shared" si="528"/>
        <v>0</v>
      </c>
      <c r="O3099" s="5">
        <v>0</v>
      </c>
      <c r="P3099" s="5">
        <v>0</v>
      </c>
      <c r="Q3099" s="5">
        <f t="shared" si="529"/>
        <v>0</v>
      </c>
      <c r="R3099" s="5">
        <v>0</v>
      </c>
      <c r="S3099" s="5">
        <v>0</v>
      </c>
      <c r="T3099" s="5">
        <f t="shared" si="530"/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f t="shared" si="533"/>
        <v>0</v>
      </c>
      <c r="Z3099" s="5">
        <v>0</v>
      </c>
      <c r="AA3099" s="5">
        <v>0</v>
      </c>
      <c r="AB3099" s="5">
        <f t="shared" si="534"/>
        <v>0</v>
      </c>
      <c r="AC3099" s="5">
        <v>0</v>
      </c>
      <c r="AD3099" s="5">
        <v>0</v>
      </c>
      <c r="AE3099" s="5">
        <f t="shared" si="535"/>
        <v>0</v>
      </c>
      <c r="AF3099" s="5">
        <v>0</v>
      </c>
      <c r="AG3099" s="6"/>
      <c r="AH3099" s="5">
        <v>0</v>
      </c>
      <c r="AI3099" s="5">
        <v>0</v>
      </c>
      <c r="AJ3099" s="5">
        <v>0</v>
      </c>
      <c r="AK3099" s="5">
        <f t="shared" si="536"/>
        <v>0</v>
      </c>
      <c r="AL3099" s="5">
        <v>0</v>
      </c>
      <c r="AM3099" s="5">
        <v>0</v>
      </c>
      <c r="AN3099" s="5">
        <f t="shared" si="537"/>
        <v>0</v>
      </c>
      <c r="AO3099" s="5">
        <v>0</v>
      </c>
      <c r="AP3099" s="5">
        <v>0</v>
      </c>
      <c r="AQ3099" s="5">
        <f t="shared" si="538"/>
        <v>0</v>
      </c>
      <c r="AR3099" s="5">
        <v>1</v>
      </c>
      <c r="AS3099" s="6">
        <v>44060</v>
      </c>
      <c r="AT3099" s="5">
        <v>1</v>
      </c>
      <c r="AU3099" s="5">
        <v>0</v>
      </c>
      <c r="AV3099" t="str">
        <f t="shared" si="531"/>
        <v>N</v>
      </c>
      <c r="AW3099" t="s">
        <v>60</v>
      </c>
      <c r="AX3099" t="s">
        <v>61</v>
      </c>
      <c r="AY3099" t="s">
        <v>62</v>
      </c>
      <c r="AZ3099" t="s">
        <v>62</v>
      </c>
      <c r="BA3099" t="str">
        <f t="shared" si="532"/>
        <v>N</v>
      </c>
    </row>
    <row r="3100" spans="1:53">
      <c r="A3100" t="s">
        <v>53</v>
      </c>
      <c r="B3100" t="s">
        <v>54</v>
      </c>
      <c r="C3100" t="s">
        <v>55</v>
      </c>
      <c r="D3100">
        <v>2020</v>
      </c>
      <c r="E3100" t="s">
        <v>79</v>
      </c>
      <c r="F3100" t="s">
        <v>79</v>
      </c>
      <c r="G3100" t="s">
        <v>80</v>
      </c>
      <c r="J3100" t="s">
        <v>58</v>
      </c>
      <c r="K3100" t="s">
        <v>59</v>
      </c>
      <c r="L3100" s="5">
        <v>0</v>
      </c>
      <c r="M3100" s="5">
        <v>0</v>
      </c>
      <c r="N3100" s="5">
        <f t="shared" si="528"/>
        <v>0</v>
      </c>
      <c r="O3100" s="5">
        <v>0</v>
      </c>
      <c r="P3100" s="5">
        <v>0</v>
      </c>
      <c r="Q3100" s="5">
        <f t="shared" si="529"/>
        <v>0</v>
      </c>
      <c r="R3100" s="5">
        <v>0</v>
      </c>
      <c r="S3100" s="5">
        <v>0</v>
      </c>
      <c r="T3100" s="5">
        <f t="shared" si="530"/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f t="shared" si="533"/>
        <v>0</v>
      </c>
      <c r="Z3100" s="5">
        <v>0</v>
      </c>
      <c r="AA3100" s="5">
        <v>0</v>
      </c>
      <c r="AB3100" s="5">
        <f t="shared" si="534"/>
        <v>0</v>
      </c>
      <c r="AC3100" s="5">
        <v>0</v>
      </c>
      <c r="AD3100" s="5">
        <v>0</v>
      </c>
      <c r="AE3100" s="5">
        <f t="shared" si="535"/>
        <v>0</v>
      </c>
      <c r="AF3100" s="5">
        <v>0</v>
      </c>
      <c r="AG3100" s="6"/>
      <c r="AH3100" s="5">
        <v>0</v>
      </c>
      <c r="AI3100" s="5">
        <v>0</v>
      </c>
      <c r="AJ3100" s="5">
        <v>0</v>
      </c>
      <c r="AK3100" s="5">
        <f t="shared" si="536"/>
        <v>0</v>
      </c>
      <c r="AL3100" s="5">
        <v>0</v>
      </c>
      <c r="AM3100" s="5">
        <v>0</v>
      </c>
      <c r="AN3100" s="5">
        <f t="shared" si="537"/>
        <v>0</v>
      </c>
      <c r="AO3100" s="5">
        <v>0</v>
      </c>
      <c r="AP3100" s="5">
        <v>0</v>
      </c>
      <c r="AQ3100" s="5">
        <f t="shared" si="538"/>
        <v>0</v>
      </c>
      <c r="AR3100" s="5">
        <v>1</v>
      </c>
      <c r="AS3100" s="6">
        <v>44089</v>
      </c>
      <c r="AT3100" s="5">
        <v>1</v>
      </c>
      <c r="AU3100" s="5">
        <v>0</v>
      </c>
      <c r="AV3100" t="str">
        <f t="shared" si="531"/>
        <v>N</v>
      </c>
      <c r="AW3100" t="s">
        <v>60</v>
      </c>
      <c r="AX3100" t="s">
        <v>61</v>
      </c>
      <c r="AY3100" t="s">
        <v>62</v>
      </c>
      <c r="AZ3100" t="s">
        <v>62</v>
      </c>
      <c r="BA3100" t="str">
        <f t="shared" si="532"/>
        <v>N</v>
      </c>
    </row>
    <row r="3101" spans="1:53">
      <c r="A3101" t="s">
        <v>53</v>
      </c>
      <c r="B3101" t="s">
        <v>54</v>
      </c>
      <c r="C3101" t="s">
        <v>55</v>
      </c>
      <c r="D3101">
        <v>2020</v>
      </c>
      <c r="E3101" t="s">
        <v>3037</v>
      </c>
      <c r="F3101" t="s">
        <v>3037</v>
      </c>
      <c r="G3101" t="s">
        <v>3038</v>
      </c>
      <c r="J3101" t="s">
        <v>58</v>
      </c>
      <c r="K3101" t="s">
        <v>59</v>
      </c>
      <c r="L3101" s="5">
        <v>0</v>
      </c>
      <c r="M3101" s="5">
        <v>0</v>
      </c>
      <c r="N3101" s="5">
        <f t="shared" si="528"/>
        <v>0</v>
      </c>
      <c r="O3101" s="5">
        <v>0</v>
      </c>
      <c r="P3101" s="5">
        <v>0</v>
      </c>
      <c r="Q3101" s="5">
        <f t="shared" si="529"/>
        <v>0</v>
      </c>
      <c r="R3101" s="5">
        <v>0</v>
      </c>
      <c r="S3101" s="5">
        <v>0</v>
      </c>
      <c r="T3101" s="5">
        <f t="shared" si="530"/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f t="shared" si="533"/>
        <v>0</v>
      </c>
      <c r="Z3101" s="5">
        <v>0</v>
      </c>
      <c r="AA3101" s="5">
        <v>0</v>
      </c>
      <c r="AB3101" s="5">
        <f t="shared" si="534"/>
        <v>0</v>
      </c>
      <c r="AC3101" s="5">
        <v>0</v>
      </c>
      <c r="AD3101" s="5">
        <v>0</v>
      </c>
      <c r="AE3101" s="5">
        <f t="shared" si="535"/>
        <v>0</v>
      </c>
      <c r="AF3101" s="5">
        <v>0</v>
      </c>
      <c r="AG3101" s="6"/>
      <c r="AH3101" s="5">
        <v>0</v>
      </c>
      <c r="AI3101" s="5">
        <v>0</v>
      </c>
      <c r="AJ3101" s="5">
        <v>0</v>
      </c>
      <c r="AK3101" s="5">
        <f t="shared" si="536"/>
        <v>0</v>
      </c>
      <c r="AL3101" s="5">
        <v>0</v>
      </c>
      <c r="AM3101" s="5">
        <v>0</v>
      </c>
      <c r="AN3101" s="5">
        <f t="shared" si="537"/>
        <v>0</v>
      </c>
      <c r="AO3101" s="5">
        <v>0</v>
      </c>
      <c r="AP3101" s="5">
        <v>0</v>
      </c>
      <c r="AQ3101" s="5">
        <f t="shared" si="538"/>
        <v>0</v>
      </c>
      <c r="AR3101" s="5">
        <v>1</v>
      </c>
      <c r="AS3101" s="6">
        <v>43882</v>
      </c>
      <c r="AT3101" s="5">
        <v>1</v>
      </c>
      <c r="AU3101" s="5">
        <v>0</v>
      </c>
      <c r="AV3101" t="str">
        <f t="shared" si="531"/>
        <v>N</v>
      </c>
      <c r="AW3101" t="s">
        <v>60</v>
      </c>
      <c r="AX3101" t="s">
        <v>61</v>
      </c>
      <c r="AY3101" t="s">
        <v>62</v>
      </c>
      <c r="AZ3101" t="s">
        <v>62</v>
      </c>
      <c r="BA3101" t="str">
        <f t="shared" si="532"/>
        <v>N</v>
      </c>
    </row>
    <row r="3102" spans="1:53">
      <c r="A3102" t="s">
        <v>53</v>
      </c>
      <c r="B3102" t="s">
        <v>54</v>
      </c>
      <c r="C3102" t="s">
        <v>55</v>
      </c>
      <c r="D3102">
        <v>2020</v>
      </c>
      <c r="E3102" t="s">
        <v>2352</v>
      </c>
      <c r="F3102" t="s">
        <v>2352</v>
      </c>
      <c r="G3102" t="s">
        <v>3035</v>
      </c>
      <c r="J3102" t="s">
        <v>58</v>
      </c>
      <c r="K3102" t="s">
        <v>59</v>
      </c>
      <c r="L3102" s="5">
        <v>0</v>
      </c>
      <c r="M3102" s="5">
        <v>0</v>
      </c>
      <c r="N3102" s="5">
        <f t="shared" si="528"/>
        <v>0</v>
      </c>
      <c r="O3102" s="5">
        <v>0</v>
      </c>
      <c r="P3102" s="5">
        <v>0</v>
      </c>
      <c r="Q3102" s="5">
        <f t="shared" si="529"/>
        <v>0</v>
      </c>
      <c r="R3102" s="5">
        <v>0</v>
      </c>
      <c r="S3102" s="5">
        <v>0</v>
      </c>
      <c r="T3102" s="5">
        <f t="shared" si="530"/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f t="shared" si="533"/>
        <v>0</v>
      </c>
      <c r="Z3102" s="5">
        <v>0</v>
      </c>
      <c r="AA3102" s="5">
        <v>0</v>
      </c>
      <c r="AB3102" s="5">
        <f t="shared" si="534"/>
        <v>0</v>
      </c>
      <c r="AC3102" s="5">
        <v>0</v>
      </c>
      <c r="AD3102" s="5">
        <v>0</v>
      </c>
      <c r="AE3102" s="5">
        <f t="shared" si="535"/>
        <v>0</v>
      </c>
      <c r="AF3102" s="5">
        <v>0</v>
      </c>
      <c r="AG3102" s="6"/>
      <c r="AH3102" s="5">
        <v>0</v>
      </c>
      <c r="AI3102" s="5">
        <v>0</v>
      </c>
      <c r="AJ3102" s="5">
        <v>0</v>
      </c>
      <c r="AK3102" s="5">
        <f t="shared" si="536"/>
        <v>0</v>
      </c>
      <c r="AL3102" s="5">
        <v>0</v>
      </c>
      <c r="AM3102" s="5">
        <v>0</v>
      </c>
      <c r="AN3102" s="5">
        <f t="shared" si="537"/>
        <v>0</v>
      </c>
      <c r="AO3102" s="5">
        <v>0</v>
      </c>
      <c r="AP3102" s="5">
        <v>0</v>
      </c>
      <c r="AQ3102" s="5">
        <f t="shared" si="538"/>
        <v>0</v>
      </c>
      <c r="AR3102" s="5">
        <v>1</v>
      </c>
      <c r="AS3102" s="6">
        <v>43859</v>
      </c>
      <c r="AT3102" s="5">
        <v>1</v>
      </c>
      <c r="AU3102" s="5">
        <v>0</v>
      </c>
      <c r="AV3102" t="str">
        <f t="shared" si="531"/>
        <v>N</v>
      </c>
      <c r="AW3102" t="s">
        <v>60</v>
      </c>
      <c r="AX3102" t="s">
        <v>61</v>
      </c>
      <c r="AY3102" t="s">
        <v>62</v>
      </c>
      <c r="AZ3102" t="s">
        <v>62</v>
      </c>
      <c r="BA3102" t="str">
        <f t="shared" si="532"/>
        <v>N</v>
      </c>
    </row>
    <row r="3103" spans="1:53">
      <c r="A3103" t="s">
        <v>53</v>
      </c>
      <c r="B3103" t="s">
        <v>54</v>
      </c>
      <c r="C3103" t="s">
        <v>55</v>
      </c>
      <c r="D3103">
        <v>2020</v>
      </c>
      <c r="E3103" t="s">
        <v>3045</v>
      </c>
      <c r="F3103" t="s">
        <v>3045</v>
      </c>
      <c r="G3103" t="s">
        <v>3046</v>
      </c>
      <c r="J3103" t="s">
        <v>58</v>
      </c>
      <c r="K3103" t="s">
        <v>59</v>
      </c>
      <c r="L3103" s="5">
        <v>0</v>
      </c>
      <c r="M3103" s="5">
        <v>0</v>
      </c>
      <c r="N3103" s="5">
        <f t="shared" si="528"/>
        <v>0</v>
      </c>
      <c r="O3103" s="5">
        <v>0</v>
      </c>
      <c r="P3103" s="5">
        <v>0</v>
      </c>
      <c r="Q3103" s="5">
        <f t="shared" si="529"/>
        <v>0</v>
      </c>
      <c r="R3103" s="5">
        <v>0</v>
      </c>
      <c r="S3103" s="5">
        <v>0</v>
      </c>
      <c r="T3103" s="5">
        <f t="shared" si="530"/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f t="shared" si="533"/>
        <v>0</v>
      </c>
      <c r="Z3103" s="5">
        <v>0</v>
      </c>
      <c r="AA3103" s="5">
        <v>0</v>
      </c>
      <c r="AB3103" s="5">
        <f t="shared" si="534"/>
        <v>0</v>
      </c>
      <c r="AC3103" s="5">
        <v>0</v>
      </c>
      <c r="AD3103" s="5">
        <v>0</v>
      </c>
      <c r="AE3103" s="5">
        <f t="shared" si="535"/>
        <v>0</v>
      </c>
      <c r="AF3103" s="5">
        <v>0</v>
      </c>
      <c r="AG3103" s="6"/>
      <c r="AH3103" s="5">
        <v>0</v>
      </c>
      <c r="AI3103" s="5">
        <v>0</v>
      </c>
      <c r="AJ3103" s="5">
        <v>0</v>
      </c>
      <c r="AK3103" s="5">
        <f t="shared" si="536"/>
        <v>0</v>
      </c>
      <c r="AL3103" s="5">
        <v>0</v>
      </c>
      <c r="AM3103" s="5">
        <v>0</v>
      </c>
      <c r="AN3103" s="5">
        <f t="shared" si="537"/>
        <v>0</v>
      </c>
      <c r="AO3103" s="5">
        <v>0</v>
      </c>
      <c r="AP3103" s="5">
        <v>0</v>
      </c>
      <c r="AQ3103" s="5">
        <f t="shared" si="538"/>
        <v>0</v>
      </c>
      <c r="AR3103" s="5">
        <v>1</v>
      </c>
      <c r="AS3103" s="6">
        <v>43846</v>
      </c>
      <c r="AT3103" s="5">
        <v>1</v>
      </c>
      <c r="AU3103" s="5">
        <v>0</v>
      </c>
      <c r="AV3103" t="str">
        <f t="shared" si="531"/>
        <v>N</v>
      </c>
      <c r="AW3103" t="s">
        <v>60</v>
      </c>
      <c r="AX3103" t="s">
        <v>61</v>
      </c>
      <c r="AY3103" t="s">
        <v>62</v>
      </c>
      <c r="AZ3103" t="s">
        <v>62</v>
      </c>
      <c r="BA3103" t="str">
        <f t="shared" si="532"/>
        <v>N</v>
      </c>
    </row>
    <row r="3104" spans="1:53">
      <c r="A3104" t="s">
        <v>53</v>
      </c>
      <c r="B3104" t="s">
        <v>54</v>
      </c>
      <c r="C3104" t="s">
        <v>89</v>
      </c>
      <c r="D3104">
        <v>2020</v>
      </c>
      <c r="E3104" t="s">
        <v>5251</v>
      </c>
      <c r="F3104" t="s">
        <v>5251</v>
      </c>
      <c r="G3104" t="s">
        <v>5252</v>
      </c>
      <c r="J3104" t="s">
        <v>58</v>
      </c>
      <c r="K3104" t="s">
        <v>59</v>
      </c>
      <c r="L3104" s="5">
        <v>0</v>
      </c>
      <c r="M3104" s="5">
        <v>0</v>
      </c>
      <c r="N3104" s="5">
        <f t="shared" si="528"/>
        <v>0</v>
      </c>
      <c r="O3104" s="5">
        <v>0</v>
      </c>
      <c r="P3104" s="5">
        <v>0</v>
      </c>
      <c r="Q3104" s="5">
        <f t="shared" si="529"/>
        <v>0</v>
      </c>
      <c r="R3104" s="5">
        <v>0</v>
      </c>
      <c r="S3104" s="5">
        <v>0</v>
      </c>
      <c r="T3104" s="5">
        <f t="shared" si="530"/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f t="shared" si="533"/>
        <v>0</v>
      </c>
      <c r="Z3104" s="5">
        <v>0</v>
      </c>
      <c r="AA3104" s="5">
        <v>0</v>
      </c>
      <c r="AB3104" s="5">
        <f t="shared" si="534"/>
        <v>0</v>
      </c>
      <c r="AC3104" s="5">
        <v>0</v>
      </c>
      <c r="AD3104" s="5">
        <v>0</v>
      </c>
      <c r="AE3104" s="5">
        <f t="shared" si="535"/>
        <v>0</v>
      </c>
      <c r="AF3104" s="5">
        <v>0</v>
      </c>
      <c r="AG3104" s="6"/>
      <c r="AH3104" s="5">
        <v>0</v>
      </c>
      <c r="AI3104" s="5">
        <v>0</v>
      </c>
      <c r="AJ3104" s="5">
        <v>0</v>
      </c>
      <c r="AK3104" s="5">
        <f t="shared" si="536"/>
        <v>0</v>
      </c>
      <c r="AL3104" s="5">
        <v>0</v>
      </c>
      <c r="AM3104" s="5">
        <v>0</v>
      </c>
      <c r="AN3104" s="5">
        <f t="shared" si="537"/>
        <v>0</v>
      </c>
      <c r="AO3104" s="5">
        <v>0</v>
      </c>
      <c r="AP3104" s="5">
        <v>0</v>
      </c>
      <c r="AQ3104" s="5">
        <f t="shared" si="538"/>
        <v>0</v>
      </c>
      <c r="AR3104" s="5">
        <v>1</v>
      </c>
      <c r="AS3104" s="6">
        <v>44090</v>
      </c>
      <c r="AT3104" s="5">
        <v>1</v>
      </c>
      <c r="AU3104" s="5">
        <v>0</v>
      </c>
      <c r="AV3104" t="str">
        <f t="shared" si="531"/>
        <v>N</v>
      </c>
      <c r="AW3104" t="s">
        <v>60</v>
      </c>
      <c r="AX3104" t="s">
        <v>61</v>
      </c>
      <c r="AY3104" t="s">
        <v>62</v>
      </c>
      <c r="AZ3104" t="s">
        <v>62</v>
      </c>
      <c r="BA3104" t="str">
        <f t="shared" si="532"/>
        <v>N</v>
      </c>
    </row>
    <row r="3105" spans="1:53">
      <c r="A3105" t="s">
        <v>53</v>
      </c>
      <c r="B3105" t="s">
        <v>54</v>
      </c>
      <c r="C3105" t="s">
        <v>55</v>
      </c>
      <c r="D3105">
        <v>2020</v>
      </c>
      <c r="E3105" t="s">
        <v>3020</v>
      </c>
      <c r="F3105" t="s">
        <v>3020</v>
      </c>
      <c r="G3105" t="s">
        <v>3021</v>
      </c>
      <c r="J3105" t="s">
        <v>58</v>
      </c>
      <c r="K3105" t="s">
        <v>59</v>
      </c>
      <c r="L3105" s="5">
        <v>0</v>
      </c>
      <c r="M3105" s="5">
        <v>0</v>
      </c>
      <c r="N3105" s="5">
        <f t="shared" si="528"/>
        <v>0</v>
      </c>
      <c r="O3105" s="5">
        <v>0</v>
      </c>
      <c r="P3105" s="5">
        <v>0</v>
      </c>
      <c r="Q3105" s="5">
        <f t="shared" si="529"/>
        <v>0</v>
      </c>
      <c r="R3105" s="5">
        <v>0</v>
      </c>
      <c r="S3105" s="5">
        <v>0</v>
      </c>
      <c r="T3105" s="5">
        <f t="shared" si="530"/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f t="shared" si="533"/>
        <v>0</v>
      </c>
      <c r="Z3105" s="5">
        <v>0</v>
      </c>
      <c r="AA3105" s="5">
        <v>0</v>
      </c>
      <c r="AB3105" s="5">
        <f t="shared" si="534"/>
        <v>0</v>
      </c>
      <c r="AC3105" s="5">
        <v>0</v>
      </c>
      <c r="AD3105" s="5">
        <v>0</v>
      </c>
      <c r="AE3105" s="5">
        <f t="shared" si="535"/>
        <v>0</v>
      </c>
      <c r="AF3105" s="5">
        <v>0</v>
      </c>
      <c r="AG3105" s="6"/>
      <c r="AH3105" s="5">
        <v>0</v>
      </c>
      <c r="AI3105" s="5">
        <v>0</v>
      </c>
      <c r="AJ3105" s="5">
        <v>0</v>
      </c>
      <c r="AK3105" s="5">
        <f t="shared" si="536"/>
        <v>0</v>
      </c>
      <c r="AL3105" s="5">
        <v>0</v>
      </c>
      <c r="AM3105" s="5">
        <v>0</v>
      </c>
      <c r="AN3105" s="5">
        <f t="shared" si="537"/>
        <v>0</v>
      </c>
      <c r="AO3105" s="5">
        <v>0</v>
      </c>
      <c r="AP3105" s="5">
        <v>0</v>
      </c>
      <c r="AQ3105" s="5">
        <f t="shared" si="538"/>
        <v>0</v>
      </c>
      <c r="AR3105" s="5">
        <v>1</v>
      </c>
      <c r="AS3105" s="6">
        <v>43845</v>
      </c>
      <c r="AT3105" s="5">
        <v>1</v>
      </c>
      <c r="AU3105" s="5">
        <v>0</v>
      </c>
      <c r="AV3105" t="str">
        <f t="shared" si="531"/>
        <v>N</v>
      </c>
      <c r="AW3105" t="s">
        <v>60</v>
      </c>
      <c r="AX3105" t="s">
        <v>61</v>
      </c>
      <c r="AY3105" t="s">
        <v>62</v>
      </c>
      <c r="AZ3105" t="s">
        <v>62</v>
      </c>
      <c r="BA3105" t="str">
        <f t="shared" si="532"/>
        <v>N</v>
      </c>
    </row>
    <row r="3106" spans="1:53">
      <c r="A3106" t="s">
        <v>53</v>
      </c>
      <c r="B3106" t="s">
        <v>54</v>
      </c>
      <c r="C3106" t="s">
        <v>55</v>
      </c>
      <c r="D3106">
        <v>2020</v>
      </c>
      <c r="E3106" t="s">
        <v>5238</v>
      </c>
      <c r="F3106" t="s">
        <v>5238</v>
      </c>
      <c r="G3106" t="s">
        <v>5239</v>
      </c>
      <c r="J3106" t="s">
        <v>58</v>
      </c>
      <c r="K3106" t="s">
        <v>59</v>
      </c>
      <c r="L3106" s="5">
        <v>0</v>
      </c>
      <c r="M3106" s="5">
        <v>0</v>
      </c>
      <c r="N3106" s="5">
        <f t="shared" si="528"/>
        <v>0</v>
      </c>
      <c r="O3106" s="5">
        <v>0</v>
      </c>
      <c r="P3106" s="5">
        <v>0</v>
      </c>
      <c r="Q3106" s="5">
        <f t="shared" si="529"/>
        <v>0</v>
      </c>
      <c r="R3106" s="5">
        <v>0</v>
      </c>
      <c r="S3106" s="5">
        <v>0</v>
      </c>
      <c r="T3106" s="5">
        <f t="shared" si="530"/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f t="shared" si="533"/>
        <v>0</v>
      </c>
      <c r="Z3106" s="5">
        <v>0</v>
      </c>
      <c r="AA3106" s="5">
        <v>0</v>
      </c>
      <c r="AB3106" s="5">
        <f t="shared" si="534"/>
        <v>0</v>
      </c>
      <c r="AC3106" s="5">
        <v>0</v>
      </c>
      <c r="AD3106" s="5">
        <v>0</v>
      </c>
      <c r="AE3106" s="5">
        <f t="shared" si="535"/>
        <v>0</v>
      </c>
      <c r="AF3106" s="5">
        <v>0</v>
      </c>
      <c r="AG3106" s="6"/>
      <c r="AH3106" s="5">
        <v>0</v>
      </c>
      <c r="AI3106" s="5">
        <v>0</v>
      </c>
      <c r="AJ3106" s="5">
        <v>0</v>
      </c>
      <c r="AK3106" s="5">
        <f t="shared" si="536"/>
        <v>0</v>
      </c>
      <c r="AL3106" s="5">
        <v>0</v>
      </c>
      <c r="AM3106" s="5">
        <v>0</v>
      </c>
      <c r="AN3106" s="5">
        <f t="shared" si="537"/>
        <v>0</v>
      </c>
      <c r="AO3106" s="5">
        <v>0</v>
      </c>
      <c r="AP3106" s="5">
        <v>0</v>
      </c>
      <c r="AQ3106" s="5">
        <f t="shared" si="538"/>
        <v>0</v>
      </c>
      <c r="AR3106" s="5">
        <v>1</v>
      </c>
      <c r="AS3106" s="6">
        <v>43921</v>
      </c>
      <c r="AT3106" s="5">
        <v>1</v>
      </c>
      <c r="AU3106" s="5">
        <v>0</v>
      </c>
      <c r="AV3106" t="str">
        <f t="shared" si="531"/>
        <v>N</v>
      </c>
      <c r="AW3106" t="s">
        <v>60</v>
      </c>
      <c r="AX3106" t="s">
        <v>61</v>
      </c>
      <c r="AY3106" t="s">
        <v>62</v>
      </c>
      <c r="AZ3106" t="s">
        <v>62</v>
      </c>
      <c r="BA3106" t="str">
        <f t="shared" si="532"/>
        <v>N</v>
      </c>
    </row>
    <row r="3107" spans="1:53">
      <c r="A3107" t="s">
        <v>53</v>
      </c>
      <c r="B3107" t="s">
        <v>54</v>
      </c>
      <c r="C3107" t="s">
        <v>55</v>
      </c>
      <c r="D3107">
        <v>2020</v>
      </c>
      <c r="E3107" t="s">
        <v>2339</v>
      </c>
      <c r="F3107" t="s">
        <v>2339</v>
      </c>
      <c r="G3107" t="s">
        <v>3036</v>
      </c>
      <c r="J3107" t="s">
        <v>58</v>
      </c>
      <c r="K3107" t="s">
        <v>59</v>
      </c>
      <c r="L3107" s="5">
        <v>0</v>
      </c>
      <c r="M3107" s="5">
        <v>0</v>
      </c>
      <c r="N3107" s="5">
        <f t="shared" si="528"/>
        <v>0</v>
      </c>
      <c r="O3107" s="5">
        <v>0</v>
      </c>
      <c r="P3107" s="5">
        <v>0</v>
      </c>
      <c r="Q3107" s="5">
        <f t="shared" si="529"/>
        <v>0</v>
      </c>
      <c r="R3107" s="5">
        <v>0</v>
      </c>
      <c r="S3107" s="5">
        <v>0</v>
      </c>
      <c r="T3107" s="5">
        <f t="shared" si="530"/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f t="shared" si="533"/>
        <v>0</v>
      </c>
      <c r="Z3107" s="5">
        <v>0</v>
      </c>
      <c r="AA3107" s="5">
        <v>0</v>
      </c>
      <c r="AB3107" s="5">
        <f t="shared" si="534"/>
        <v>0</v>
      </c>
      <c r="AC3107" s="5">
        <v>0</v>
      </c>
      <c r="AD3107" s="5">
        <v>0</v>
      </c>
      <c r="AE3107" s="5">
        <f t="shared" si="535"/>
        <v>0</v>
      </c>
      <c r="AF3107" s="5">
        <v>0</v>
      </c>
      <c r="AG3107" s="6"/>
      <c r="AH3107" s="5">
        <v>0</v>
      </c>
      <c r="AI3107" s="5">
        <v>0</v>
      </c>
      <c r="AJ3107" s="5">
        <v>0</v>
      </c>
      <c r="AK3107" s="5">
        <f t="shared" si="536"/>
        <v>0</v>
      </c>
      <c r="AL3107" s="5">
        <v>0</v>
      </c>
      <c r="AM3107" s="5">
        <v>0</v>
      </c>
      <c r="AN3107" s="5">
        <f t="shared" si="537"/>
        <v>0</v>
      </c>
      <c r="AO3107" s="5">
        <v>0</v>
      </c>
      <c r="AP3107" s="5">
        <v>0</v>
      </c>
      <c r="AQ3107" s="5">
        <f t="shared" si="538"/>
        <v>0</v>
      </c>
      <c r="AR3107" s="5">
        <v>1</v>
      </c>
      <c r="AS3107" s="6">
        <v>43965</v>
      </c>
      <c r="AT3107" s="5">
        <v>1</v>
      </c>
      <c r="AU3107" s="5">
        <v>0</v>
      </c>
      <c r="AV3107" t="str">
        <f t="shared" si="531"/>
        <v>N</v>
      </c>
      <c r="AW3107" t="s">
        <v>60</v>
      </c>
      <c r="AX3107" t="s">
        <v>61</v>
      </c>
      <c r="AY3107" t="s">
        <v>62</v>
      </c>
      <c r="AZ3107" t="s">
        <v>62</v>
      </c>
      <c r="BA3107" t="str">
        <f t="shared" si="532"/>
        <v>N</v>
      </c>
    </row>
    <row r="3108" spans="1:53">
      <c r="A3108" t="s">
        <v>53</v>
      </c>
      <c r="B3108" t="s">
        <v>54</v>
      </c>
      <c r="C3108" t="s">
        <v>55</v>
      </c>
      <c r="D3108">
        <v>2020</v>
      </c>
      <c r="E3108" t="s">
        <v>3041</v>
      </c>
      <c r="F3108" t="s">
        <v>3041</v>
      </c>
      <c r="G3108" t="s">
        <v>3042</v>
      </c>
      <c r="J3108" t="s">
        <v>58</v>
      </c>
      <c r="K3108" t="s">
        <v>59</v>
      </c>
      <c r="L3108" s="5">
        <v>0</v>
      </c>
      <c r="M3108" s="5">
        <v>0</v>
      </c>
      <c r="N3108" s="5">
        <f t="shared" si="528"/>
        <v>0</v>
      </c>
      <c r="O3108" s="5">
        <v>0</v>
      </c>
      <c r="P3108" s="5">
        <v>0</v>
      </c>
      <c r="Q3108" s="5">
        <f t="shared" si="529"/>
        <v>0</v>
      </c>
      <c r="R3108" s="5">
        <v>0</v>
      </c>
      <c r="S3108" s="5">
        <v>0</v>
      </c>
      <c r="T3108" s="5">
        <f t="shared" si="530"/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f t="shared" si="533"/>
        <v>0</v>
      </c>
      <c r="Z3108" s="5">
        <v>0</v>
      </c>
      <c r="AA3108" s="5">
        <v>0</v>
      </c>
      <c r="AB3108" s="5">
        <f t="shared" si="534"/>
        <v>0</v>
      </c>
      <c r="AC3108" s="5">
        <v>0</v>
      </c>
      <c r="AD3108" s="5">
        <v>0</v>
      </c>
      <c r="AE3108" s="5">
        <f t="shared" si="535"/>
        <v>0</v>
      </c>
      <c r="AF3108" s="5">
        <v>0</v>
      </c>
      <c r="AG3108" s="6"/>
      <c r="AH3108" s="5">
        <v>0</v>
      </c>
      <c r="AI3108" s="5">
        <v>0</v>
      </c>
      <c r="AJ3108" s="5">
        <v>0</v>
      </c>
      <c r="AK3108" s="5">
        <f t="shared" si="536"/>
        <v>0</v>
      </c>
      <c r="AL3108" s="5">
        <v>0</v>
      </c>
      <c r="AM3108" s="5">
        <v>0</v>
      </c>
      <c r="AN3108" s="5">
        <f t="shared" si="537"/>
        <v>0</v>
      </c>
      <c r="AO3108" s="5">
        <v>0</v>
      </c>
      <c r="AP3108" s="5">
        <v>0</v>
      </c>
      <c r="AQ3108" s="5">
        <f t="shared" si="538"/>
        <v>0</v>
      </c>
      <c r="AR3108" s="5">
        <v>1</v>
      </c>
      <c r="AS3108" s="6">
        <v>43887</v>
      </c>
      <c r="AT3108" s="5">
        <v>1</v>
      </c>
      <c r="AU3108" s="5">
        <v>0</v>
      </c>
      <c r="AV3108" t="str">
        <f t="shared" si="531"/>
        <v>N</v>
      </c>
      <c r="AW3108" t="s">
        <v>60</v>
      </c>
      <c r="AX3108" t="s">
        <v>61</v>
      </c>
      <c r="AY3108" t="s">
        <v>62</v>
      </c>
      <c r="AZ3108" t="s">
        <v>62</v>
      </c>
      <c r="BA3108" t="str">
        <f t="shared" si="532"/>
        <v>N</v>
      </c>
    </row>
    <row r="3109" spans="1:53">
      <c r="A3109" t="s">
        <v>53</v>
      </c>
      <c r="B3109" t="s">
        <v>54</v>
      </c>
      <c r="C3109" t="s">
        <v>55</v>
      </c>
      <c r="D3109">
        <v>2020</v>
      </c>
      <c r="E3109" t="s">
        <v>85</v>
      </c>
      <c r="F3109" t="s">
        <v>85</v>
      </c>
      <c r="G3109" t="s">
        <v>7807</v>
      </c>
      <c r="J3109" t="s">
        <v>58</v>
      </c>
      <c r="K3109" t="s">
        <v>59</v>
      </c>
      <c r="L3109" s="5">
        <v>0</v>
      </c>
      <c r="M3109" s="5">
        <v>0</v>
      </c>
      <c r="N3109" s="5">
        <f t="shared" si="528"/>
        <v>0</v>
      </c>
      <c r="O3109" s="5">
        <v>0</v>
      </c>
      <c r="P3109" s="5">
        <v>0</v>
      </c>
      <c r="Q3109" s="5">
        <f t="shared" si="529"/>
        <v>0</v>
      </c>
      <c r="R3109" s="5">
        <v>0</v>
      </c>
      <c r="S3109" s="5">
        <v>0</v>
      </c>
      <c r="T3109" s="5">
        <f t="shared" si="530"/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f t="shared" si="533"/>
        <v>0</v>
      </c>
      <c r="Z3109" s="5">
        <v>0</v>
      </c>
      <c r="AA3109" s="5">
        <v>0</v>
      </c>
      <c r="AB3109" s="5">
        <f t="shared" si="534"/>
        <v>0</v>
      </c>
      <c r="AC3109" s="5">
        <v>0</v>
      </c>
      <c r="AD3109" s="5">
        <v>0</v>
      </c>
      <c r="AE3109" s="5">
        <f t="shared" si="535"/>
        <v>0</v>
      </c>
      <c r="AF3109" s="5">
        <v>0</v>
      </c>
      <c r="AG3109" s="6"/>
      <c r="AH3109" s="5">
        <v>0</v>
      </c>
      <c r="AI3109" s="5">
        <v>0</v>
      </c>
      <c r="AJ3109" s="5">
        <v>0</v>
      </c>
      <c r="AK3109" s="5">
        <f t="shared" si="536"/>
        <v>0</v>
      </c>
      <c r="AL3109" s="5">
        <v>0</v>
      </c>
      <c r="AM3109" s="5">
        <v>0</v>
      </c>
      <c r="AN3109" s="5">
        <f t="shared" si="537"/>
        <v>0</v>
      </c>
      <c r="AO3109" s="5">
        <v>0</v>
      </c>
      <c r="AP3109" s="5">
        <v>0</v>
      </c>
      <c r="AQ3109" s="5">
        <f t="shared" si="538"/>
        <v>0</v>
      </c>
      <c r="AR3109" s="5">
        <v>1</v>
      </c>
      <c r="AS3109" s="6">
        <v>43991</v>
      </c>
      <c r="AT3109" s="5">
        <v>1</v>
      </c>
      <c r="AU3109" s="5">
        <v>0</v>
      </c>
      <c r="AV3109" t="str">
        <f t="shared" si="531"/>
        <v>N</v>
      </c>
      <c r="AW3109" t="s">
        <v>60</v>
      </c>
      <c r="AX3109" t="s">
        <v>61</v>
      </c>
      <c r="AY3109" t="s">
        <v>62</v>
      </c>
      <c r="AZ3109" t="s">
        <v>62</v>
      </c>
      <c r="BA3109" t="str">
        <f t="shared" si="532"/>
        <v>N</v>
      </c>
    </row>
    <row r="3110" spans="1:53">
      <c r="A3110" t="s">
        <v>53</v>
      </c>
      <c r="B3110" t="s">
        <v>54</v>
      </c>
      <c r="C3110" t="s">
        <v>89</v>
      </c>
      <c r="D3110">
        <v>2020</v>
      </c>
      <c r="E3110" t="s">
        <v>4548</v>
      </c>
      <c r="F3110" t="s">
        <v>4548</v>
      </c>
      <c r="G3110" t="s">
        <v>4549</v>
      </c>
      <c r="J3110" t="s">
        <v>58</v>
      </c>
      <c r="K3110" t="s">
        <v>59</v>
      </c>
      <c r="L3110" s="5">
        <v>0</v>
      </c>
      <c r="M3110" s="5">
        <v>0</v>
      </c>
      <c r="N3110" s="5">
        <f t="shared" si="528"/>
        <v>0</v>
      </c>
      <c r="O3110" s="5">
        <v>0</v>
      </c>
      <c r="P3110" s="5">
        <v>0</v>
      </c>
      <c r="Q3110" s="5">
        <f t="shared" si="529"/>
        <v>0</v>
      </c>
      <c r="R3110" s="5">
        <v>0</v>
      </c>
      <c r="S3110" s="5">
        <v>0</v>
      </c>
      <c r="T3110" s="5">
        <f t="shared" si="530"/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f t="shared" si="533"/>
        <v>0</v>
      </c>
      <c r="Z3110" s="5">
        <v>0</v>
      </c>
      <c r="AA3110" s="5">
        <v>0</v>
      </c>
      <c r="AB3110" s="5">
        <f t="shared" si="534"/>
        <v>0</v>
      </c>
      <c r="AC3110" s="5">
        <v>0</v>
      </c>
      <c r="AD3110" s="5">
        <v>0</v>
      </c>
      <c r="AE3110" s="5">
        <f t="shared" si="535"/>
        <v>0</v>
      </c>
      <c r="AF3110" s="5">
        <v>0</v>
      </c>
      <c r="AG3110" s="6"/>
      <c r="AH3110" s="5">
        <v>0</v>
      </c>
      <c r="AI3110" s="5">
        <v>0</v>
      </c>
      <c r="AJ3110" s="5">
        <v>0</v>
      </c>
      <c r="AK3110" s="5">
        <f t="shared" si="536"/>
        <v>0</v>
      </c>
      <c r="AL3110" s="5">
        <v>0</v>
      </c>
      <c r="AM3110" s="5">
        <v>0</v>
      </c>
      <c r="AN3110" s="5">
        <f t="shared" si="537"/>
        <v>0</v>
      </c>
      <c r="AO3110" s="5">
        <v>0</v>
      </c>
      <c r="AP3110" s="5">
        <v>0</v>
      </c>
      <c r="AQ3110" s="5">
        <f t="shared" si="538"/>
        <v>0</v>
      </c>
      <c r="AR3110" s="5">
        <v>1</v>
      </c>
      <c r="AS3110" s="6">
        <v>43860</v>
      </c>
      <c r="AT3110" s="5">
        <v>1</v>
      </c>
      <c r="AU3110" s="5">
        <v>0</v>
      </c>
      <c r="AV3110" t="str">
        <f t="shared" si="531"/>
        <v>N</v>
      </c>
      <c r="AW3110" t="s">
        <v>60</v>
      </c>
      <c r="AX3110" t="s">
        <v>60</v>
      </c>
      <c r="AY3110" t="s">
        <v>62</v>
      </c>
      <c r="AZ3110" t="s">
        <v>62</v>
      </c>
      <c r="BA3110" t="str">
        <f t="shared" si="532"/>
        <v>N</v>
      </c>
    </row>
    <row r="3111" spans="1:53">
      <c r="A3111" t="s">
        <v>53</v>
      </c>
      <c r="B3111" t="s">
        <v>54</v>
      </c>
      <c r="C3111" t="s">
        <v>89</v>
      </c>
      <c r="D3111">
        <v>2020</v>
      </c>
      <c r="E3111" t="s">
        <v>7808</v>
      </c>
      <c r="F3111" t="s">
        <v>7808</v>
      </c>
      <c r="G3111" t="s">
        <v>7809</v>
      </c>
      <c r="J3111" t="s">
        <v>58</v>
      </c>
      <c r="K3111" t="s">
        <v>59</v>
      </c>
      <c r="L3111" s="5">
        <v>0</v>
      </c>
      <c r="M3111" s="5">
        <v>0</v>
      </c>
      <c r="N3111" s="5">
        <f t="shared" si="528"/>
        <v>0</v>
      </c>
      <c r="O3111" s="5">
        <v>0</v>
      </c>
      <c r="P3111" s="5">
        <v>0</v>
      </c>
      <c r="Q3111" s="5">
        <f t="shared" si="529"/>
        <v>0</v>
      </c>
      <c r="R3111" s="5">
        <v>0</v>
      </c>
      <c r="S3111" s="5">
        <v>0</v>
      </c>
      <c r="T3111" s="5">
        <f t="shared" si="530"/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f t="shared" si="533"/>
        <v>0</v>
      </c>
      <c r="Z3111" s="5">
        <v>0</v>
      </c>
      <c r="AA3111" s="5">
        <v>0</v>
      </c>
      <c r="AB3111" s="5">
        <f t="shared" si="534"/>
        <v>0</v>
      </c>
      <c r="AC3111" s="5">
        <v>0</v>
      </c>
      <c r="AD3111" s="5">
        <v>0</v>
      </c>
      <c r="AE3111" s="5">
        <f t="shared" si="535"/>
        <v>0</v>
      </c>
      <c r="AF3111" s="5">
        <v>0</v>
      </c>
      <c r="AG3111" s="6"/>
      <c r="AH3111" s="5">
        <v>0</v>
      </c>
      <c r="AI3111" s="5">
        <v>0</v>
      </c>
      <c r="AJ3111" s="5">
        <v>0</v>
      </c>
      <c r="AK3111" s="5">
        <f t="shared" si="536"/>
        <v>0</v>
      </c>
      <c r="AL3111" s="5">
        <v>0</v>
      </c>
      <c r="AM3111" s="5">
        <v>0</v>
      </c>
      <c r="AN3111" s="5">
        <f t="shared" si="537"/>
        <v>0</v>
      </c>
      <c r="AO3111" s="5">
        <v>0</v>
      </c>
      <c r="AP3111" s="5">
        <v>0</v>
      </c>
      <c r="AQ3111" s="5">
        <f t="shared" si="538"/>
        <v>0</v>
      </c>
      <c r="AR3111" s="5">
        <v>1</v>
      </c>
      <c r="AS3111" s="6">
        <v>43906</v>
      </c>
      <c r="AT3111" s="5">
        <v>1</v>
      </c>
      <c r="AU3111" s="5">
        <v>0</v>
      </c>
      <c r="AV3111" t="str">
        <f t="shared" si="531"/>
        <v>N</v>
      </c>
      <c r="AW3111" t="s">
        <v>60</v>
      </c>
      <c r="AX3111" t="s">
        <v>60</v>
      </c>
      <c r="AY3111" t="s">
        <v>62</v>
      </c>
      <c r="AZ3111" t="s">
        <v>62</v>
      </c>
      <c r="BA3111" t="str">
        <f t="shared" si="532"/>
        <v>N</v>
      </c>
    </row>
    <row r="3112" spans="1:53">
      <c r="A3112" t="s">
        <v>53</v>
      </c>
      <c r="B3112" t="s">
        <v>54</v>
      </c>
      <c r="C3112" t="s">
        <v>89</v>
      </c>
      <c r="D3112">
        <v>2020</v>
      </c>
      <c r="E3112" t="s">
        <v>2460</v>
      </c>
      <c r="F3112" t="s">
        <v>2460</v>
      </c>
      <c r="G3112" t="s">
        <v>7810</v>
      </c>
      <c r="J3112" t="s">
        <v>58</v>
      </c>
      <c r="K3112" t="s">
        <v>59</v>
      </c>
      <c r="L3112" s="5">
        <v>0</v>
      </c>
      <c r="M3112" s="5">
        <v>0</v>
      </c>
      <c r="N3112" s="5">
        <f t="shared" si="528"/>
        <v>0</v>
      </c>
      <c r="O3112" s="5">
        <v>0</v>
      </c>
      <c r="P3112" s="5">
        <v>0</v>
      </c>
      <c r="Q3112" s="5">
        <f t="shared" si="529"/>
        <v>0</v>
      </c>
      <c r="R3112" s="5">
        <v>0</v>
      </c>
      <c r="S3112" s="5">
        <v>0</v>
      </c>
      <c r="T3112" s="5">
        <f t="shared" si="530"/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f t="shared" si="533"/>
        <v>0</v>
      </c>
      <c r="Z3112" s="5">
        <v>0</v>
      </c>
      <c r="AA3112" s="5">
        <v>0</v>
      </c>
      <c r="AB3112" s="5">
        <f t="shared" si="534"/>
        <v>0</v>
      </c>
      <c r="AC3112" s="5">
        <v>0</v>
      </c>
      <c r="AD3112" s="5">
        <v>0</v>
      </c>
      <c r="AE3112" s="5">
        <f t="shared" si="535"/>
        <v>0</v>
      </c>
      <c r="AF3112" s="5">
        <v>0</v>
      </c>
      <c r="AG3112" s="6"/>
      <c r="AH3112" s="5">
        <v>0</v>
      </c>
      <c r="AI3112" s="5">
        <v>0</v>
      </c>
      <c r="AJ3112" s="5">
        <v>0</v>
      </c>
      <c r="AK3112" s="5">
        <f t="shared" si="536"/>
        <v>0</v>
      </c>
      <c r="AL3112" s="5">
        <v>0</v>
      </c>
      <c r="AM3112" s="5">
        <v>0</v>
      </c>
      <c r="AN3112" s="5">
        <f t="shared" si="537"/>
        <v>0</v>
      </c>
      <c r="AO3112" s="5">
        <v>0</v>
      </c>
      <c r="AP3112" s="5">
        <v>0</v>
      </c>
      <c r="AQ3112" s="5">
        <f t="shared" si="538"/>
        <v>0</v>
      </c>
      <c r="AR3112" s="5">
        <v>1</v>
      </c>
      <c r="AS3112" s="6">
        <v>44160</v>
      </c>
      <c r="AT3112" s="5">
        <v>1</v>
      </c>
      <c r="AU3112" s="5">
        <v>0</v>
      </c>
      <c r="AV3112" t="str">
        <f t="shared" si="531"/>
        <v>N</v>
      </c>
      <c r="AW3112" t="s">
        <v>60</v>
      </c>
      <c r="AX3112" t="s">
        <v>60</v>
      </c>
      <c r="AY3112" t="s">
        <v>62</v>
      </c>
      <c r="AZ3112" t="s">
        <v>62</v>
      </c>
      <c r="BA3112" t="str">
        <f t="shared" si="532"/>
        <v>N</v>
      </c>
    </row>
    <row r="3113" spans="1:53">
      <c r="A3113" t="s">
        <v>53</v>
      </c>
      <c r="B3113" t="s">
        <v>54</v>
      </c>
      <c r="C3113" t="s">
        <v>89</v>
      </c>
      <c r="D3113">
        <v>2020</v>
      </c>
      <c r="E3113" t="s">
        <v>3053</v>
      </c>
      <c r="F3113" t="s">
        <v>3053</v>
      </c>
      <c r="G3113" t="s">
        <v>3054</v>
      </c>
      <c r="J3113" t="s">
        <v>58</v>
      </c>
      <c r="K3113" t="s">
        <v>59</v>
      </c>
      <c r="L3113" s="5">
        <v>0</v>
      </c>
      <c r="M3113" s="5">
        <v>0</v>
      </c>
      <c r="N3113" s="5">
        <f t="shared" si="528"/>
        <v>0</v>
      </c>
      <c r="O3113" s="5">
        <v>0</v>
      </c>
      <c r="P3113" s="5">
        <v>0</v>
      </c>
      <c r="Q3113" s="5">
        <f t="shared" si="529"/>
        <v>0</v>
      </c>
      <c r="R3113" s="5">
        <v>0</v>
      </c>
      <c r="S3113" s="5">
        <v>0</v>
      </c>
      <c r="T3113" s="5">
        <f t="shared" si="530"/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f t="shared" si="533"/>
        <v>0</v>
      </c>
      <c r="Z3113" s="5">
        <v>0</v>
      </c>
      <c r="AA3113" s="5">
        <v>0</v>
      </c>
      <c r="AB3113" s="5">
        <f t="shared" si="534"/>
        <v>0</v>
      </c>
      <c r="AC3113" s="5">
        <v>0</v>
      </c>
      <c r="AD3113" s="5">
        <v>0</v>
      </c>
      <c r="AE3113" s="5">
        <f t="shared" si="535"/>
        <v>0</v>
      </c>
      <c r="AF3113" s="5">
        <v>0</v>
      </c>
      <c r="AG3113" s="6"/>
      <c r="AH3113" s="5">
        <v>0</v>
      </c>
      <c r="AI3113" s="5">
        <v>0</v>
      </c>
      <c r="AJ3113" s="5">
        <v>0</v>
      </c>
      <c r="AK3113" s="5">
        <f t="shared" si="536"/>
        <v>0</v>
      </c>
      <c r="AL3113" s="5">
        <v>0</v>
      </c>
      <c r="AM3113" s="5">
        <v>0</v>
      </c>
      <c r="AN3113" s="5">
        <f t="shared" si="537"/>
        <v>0</v>
      </c>
      <c r="AO3113" s="5">
        <v>0</v>
      </c>
      <c r="AP3113" s="5">
        <v>0</v>
      </c>
      <c r="AQ3113" s="5">
        <f t="shared" si="538"/>
        <v>0</v>
      </c>
      <c r="AR3113" s="5">
        <v>1</v>
      </c>
      <c r="AS3113" s="6">
        <v>43937</v>
      </c>
      <c r="AT3113" s="5">
        <v>1</v>
      </c>
      <c r="AU3113" s="5">
        <v>0</v>
      </c>
      <c r="AV3113" t="str">
        <f t="shared" si="531"/>
        <v>N</v>
      </c>
      <c r="AW3113" t="s">
        <v>60</v>
      </c>
      <c r="AX3113" t="s">
        <v>60</v>
      </c>
      <c r="AY3113" t="s">
        <v>62</v>
      </c>
      <c r="AZ3113" t="s">
        <v>62</v>
      </c>
      <c r="BA3113" t="str">
        <f t="shared" si="532"/>
        <v>N</v>
      </c>
    </row>
    <row r="3114" spans="1:53">
      <c r="A3114" t="s">
        <v>53</v>
      </c>
      <c r="B3114" t="s">
        <v>54</v>
      </c>
      <c r="C3114" t="s">
        <v>55</v>
      </c>
      <c r="D3114">
        <v>2020</v>
      </c>
      <c r="E3114" t="s">
        <v>7811</v>
      </c>
      <c r="F3114" t="s">
        <v>7811</v>
      </c>
      <c r="G3114" t="s">
        <v>7812</v>
      </c>
      <c r="J3114" t="s">
        <v>101</v>
      </c>
      <c r="K3114" t="s">
        <v>93</v>
      </c>
      <c r="L3114" s="5">
        <v>0</v>
      </c>
      <c r="M3114" s="5">
        <v>0</v>
      </c>
      <c r="N3114" s="5">
        <f t="shared" si="528"/>
        <v>0</v>
      </c>
      <c r="O3114" s="5">
        <v>0</v>
      </c>
      <c r="P3114" s="5">
        <v>0</v>
      </c>
      <c r="Q3114" s="5">
        <f t="shared" si="529"/>
        <v>0</v>
      </c>
      <c r="R3114" s="5">
        <v>0</v>
      </c>
      <c r="S3114" s="5">
        <v>0</v>
      </c>
      <c r="T3114" s="5">
        <f t="shared" si="530"/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f t="shared" si="533"/>
        <v>0</v>
      </c>
      <c r="Z3114" s="5">
        <v>0</v>
      </c>
      <c r="AA3114" s="5">
        <v>0</v>
      </c>
      <c r="AB3114" s="5">
        <f t="shared" si="534"/>
        <v>0</v>
      </c>
      <c r="AC3114" s="5">
        <v>0</v>
      </c>
      <c r="AD3114" s="5">
        <v>0</v>
      </c>
      <c r="AE3114" s="5">
        <f t="shared" si="535"/>
        <v>0</v>
      </c>
      <c r="AF3114" s="5">
        <v>0</v>
      </c>
      <c r="AG3114" s="6"/>
      <c r="AH3114" s="5">
        <v>0</v>
      </c>
      <c r="AI3114" s="5">
        <v>0</v>
      </c>
      <c r="AJ3114" s="5">
        <v>0</v>
      </c>
      <c r="AK3114" s="5">
        <f t="shared" si="536"/>
        <v>0</v>
      </c>
      <c r="AL3114" s="5">
        <v>0</v>
      </c>
      <c r="AM3114" s="5">
        <v>0</v>
      </c>
      <c r="AN3114" s="5">
        <f t="shared" si="537"/>
        <v>0</v>
      </c>
      <c r="AO3114" s="5">
        <v>0</v>
      </c>
      <c r="AP3114" s="5">
        <v>0</v>
      </c>
      <c r="AQ3114" s="5">
        <f t="shared" si="538"/>
        <v>0</v>
      </c>
      <c r="AR3114" s="5">
        <v>1</v>
      </c>
      <c r="AS3114" s="6">
        <v>43938</v>
      </c>
      <c r="AT3114" s="5">
        <v>1</v>
      </c>
      <c r="AU3114" s="5">
        <v>0</v>
      </c>
      <c r="AV3114" t="str">
        <f t="shared" si="531"/>
        <v>N</v>
      </c>
      <c r="AW3114" t="s">
        <v>60</v>
      </c>
      <c r="AX3114" t="s">
        <v>61</v>
      </c>
      <c r="AY3114" t="s">
        <v>62</v>
      </c>
      <c r="AZ3114" t="s">
        <v>62</v>
      </c>
      <c r="BA3114" t="str">
        <f t="shared" si="532"/>
        <v>N</v>
      </c>
    </row>
    <row r="3115" spans="1:53">
      <c r="A3115" t="s">
        <v>53</v>
      </c>
      <c r="B3115" t="s">
        <v>54</v>
      </c>
      <c r="C3115" t="s">
        <v>55</v>
      </c>
      <c r="D3115">
        <v>2020</v>
      </c>
      <c r="E3115" t="s">
        <v>166</v>
      </c>
      <c r="F3115" t="s">
        <v>166</v>
      </c>
      <c r="G3115" t="s">
        <v>167</v>
      </c>
      <c r="J3115" t="s">
        <v>101</v>
      </c>
      <c r="K3115" t="s">
        <v>93</v>
      </c>
      <c r="L3115" s="5">
        <v>0</v>
      </c>
      <c r="M3115" s="5">
        <v>0</v>
      </c>
      <c r="N3115" s="5">
        <f t="shared" si="528"/>
        <v>0</v>
      </c>
      <c r="O3115" s="5">
        <v>0</v>
      </c>
      <c r="P3115" s="5">
        <v>0</v>
      </c>
      <c r="Q3115" s="5">
        <f t="shared" si="529"/>
        <v>0</v>
      </c>
      <c r="R3115" s="5">
        <v>0</v>
      </c>
      <c r="S3115" s="5">
        <v>0</v>
      </c>
      <c r="T3115" s="5">
        <f t="shared" si="530"/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f t="shared" si="533"/>
        <v>0</v>
      </c>
      <c r="Z3115" s="5">
        <v>0</v>
      </c>
      <c r="AA3115" s="5">
        <v>0</v>
      </c>
      <c r="AB3115" s="5">
        <f t="shared" si="534"/>
        <v>0</v>
      </c>
      <c r="AC3115" s="5">
        <v>0</v>
      </c>
      <c r="AD3115" s="5">
        <v>0</v>
      </c>
      <c r="AE3115" s="5">
        <f t="shared" si="535"/>
        <v>0</v>
      </c>
      <c r="AF3115" s="5">
        <v>0</v>
      </c>
      <c r="AG3115" s="6"/>
      <c r="AH3115" s="5">
        <v>0</v>
      </c>
      <c r="AI3115" s="5">
        <v>0</v>
      </c>
      <c r="AJ3115" s="5">
        <v>0</v>
      </c>
      <c r="AK3115" s="5">
        <f t="shared" si="536"/>
        <v>0</v>
      </c>
      <c r="AL3115" s="5">
        <v>0</v>
      </c>
      <c r="AM3115" s="5">
        <v>0</v>
      </c>
      <c r="AN3115" s="5">
        <f t="shared" si="537"/>
        <v>0</v>
      </c>
      <c r="AO3115" s="5">
        <v>0</v>
      </c>
      <c r="AP3115" s="5">
        <v>0</v>
      </c>
      <c r="AQ3115" s="5">
        <f t="shared" si="538"/>
        <v>0</v>
      </c>
      <c r="AR3115" s="5">
        <v>1</v>
      </c>
      <c r="AS3115" s="6">
        <v>43969</v>
      </c>
      <c r="AT3115" s="5">
        <v>1</v>
      </c>
      <c r="AU3115" s="5">
        <v>0</v>
      </c>
      <c r="AV3115" t="str">
        <f t="shared" si="531"/>
        <v>N</v>
      </c>
      <c r="AW3115" t="s">
        <v>60</v>
      </c>
      <c r="AX3115" t="s">
        <v>61</v>
      </c>
      <c r="AY3115" t="s">
        <v>62</v>
      </c>
      <c r="AZ3115" t="s">
        <v>62</v>
      </c>
      <c r="BA3115" t="str">
        <f t="shared" si="532"/>
        <v>N</v>
      </c>
    </row>
    <row r="3116" spans="1:53">
      <c r="A3116" t="s">
        <v>53</v>
      </c>
      <c r="B3116" t="s">
        <v>54</v>
      </c>
      <c r="C3116" t="s">
        <v>89</v>
      </c>
      <c r="D3116">
        <v>2020</v>
      </c>
      <c r="E3116" t="s">
        <v>4584</v>
      </c>
      <c r="F3116" t="s">
        <v>4584</v>
      </c>
      <c r="G3116" t="s">
        <v>4585</v>
      </c>
      <c r="J3116" t="s">
        <v>101</v>
      </c>
      <c r="K3116" t="s">
        <v>93</v>
      </c>
      <c r="L3116" s="5">
        <v>0</v>
      </c>
      <c r="M3116" s="5">
        <v>0</v>
      </c>
      <c r="N3116" s="5">
        <f t="shared" si="528"/>
        <v>0</v>
      </c>
      <c r="O3116" s="5">
        <v>0</v>
      </c>
      <c r="P3116" s="5">
        <v>0</v>
      </c>
      <c r="Q3116" s="5">
        <f t="shared" si="529"/>
        <v>0</v>
      </c>
      <c r="R3116" s="5">
        <v>0</v>
      </c>
      <c r="S3116" s="5">
        <v>0</v>
      </c>
      <c r="T3116" s="5">
        <f t="shared" si="530"/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f t="shared" si="533"/>
        <v>0</v>
      </c>
      <c r="Z3116" s="5">
        <v>0</v>
      </c>
      <c r="AA3116" s="5">
        <v>0</v>
      </c>
      <c r="AB3116" s="5">
        <f t="shared" si="534"/>
        <v>0</v>
      </c>
      <c r="AC3116" s="5">
        <v>0</v>
      </c>
      <c r="AD3116" s="5">
        <v>0</v>
      </c>
      <c r="AE3116" s="5">
        <f t="shared" si="535"/>
        <v>0</v>
      </c>
      <c r="AF3116" s="5">
        <v>0</v>
      </c>
      <c r="AG3116" s="6"/>
      <c r="AH3116" s="5">
        <v>0</v>
      </c>
      <c r="AI3116" s="5">
        <v>0</v>
      </c>
      <c r="AJ3116" s="5">
        <v>0</v>
      </c>
      <c r="AK3116" s="5">
        <f t="shared" si="536"/>
        <v>0</v>
      </c>
      <c r="AL3116" s="5">
        <v>0</v>
      </c>
      <c r="AM3116" s="5">
        <v>0</v>
      </c>
      <c r="AN3116" s="5">
        <f t="shared" si="537"/>
        <v>0</v>
      </c>
      <c r="AO3116" s="5">
        <v>0</v>
      </c>
      <c r="AP3116" s="5">
        <v>0</v>
      </c>
      <c r="AQ3116" s="5">
        <f t="shared" si="538"/>
        <v>0</v>
      </c>
      <c r="AR3116" s="5">
        <v>1</v>
      </c>
      <c r="AS3116" s="6">
        <v>43922</v>
      </c>
      <c r="AT3116" s="5">
        <v>1</v>
      </c>
      <c r="AU3116" s="5">
        <v>0</v>
      </c>
      <c r="AV3116" t="str">
        <f t="shared" si="531"/>
        <v>N</v>
      </c>
      <c r="AW3116" t="s">
        <v>60</v>
      </c>
      <c r="AX3116" t="s">
        <v>61</v>
      </c>
      <c r="AY3116" t="s">
        <v>62</v>
      </c>
      <c r="AZ3116" t="s">
        <v>62</v>
      </c>
      <c r="BA3116" t="str">
        <f t="shared" si="532"/>
        <v>N</v>
      </c>
    </row>
    <row r="3117" spans="1:53">
      <c r="A3117" t="s">
        <v>53</v>
      </c>
      <c r="B3117" t="s">
        <v>54</v>
      </c>
      <c r="C3117" t="s">
        <v>89</v>
      </c>
      <c r="D3117">
        <v>2020</v>
      </c>
      <c r="E3117" t="s">
        <v>4614</v>
      </c>
      <c r="F3117" t="s">
        <v>4614</v>
      </c>
      <c r="G3117" t="s">
        <v>4615</v>
      </c>
      <c r="J3117" t="s">
        <v>101</v>
      </c>
      <c r="K3117" t="s">
        <v>93</v>
      </c>
      <c r="L3117" s="5">
        <v>0</v>
      </c>
      <c r="M3117" s="5">
        <v>0</v>
      </c>
      <c r="N3117" s="5">
        <f t="shared" si="528"/>
        <v>0</v>
      </c>
      <c r="O3117" s="5">
        <v>0</v>
      </c>
      <c r="P3117" s="5">
        <v>0</v>
      </c>
      <c r="Q3117" s="5">
        <f t="shared" si="529"/>
        <v>0</v>
      </c>
      <c r="R3117" s="5">
        <v>0</v>
      </c>
      <c r="S3117" s="5">
        <v>0</v>
      </c>
      <c r="T3117" s="5">
        <f t="shared" si="530"/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f t="shared" si="533"/>
        <v>0</v>
      </c>
      <c r="Z3117" s="5">
        <v>0</v>
      </c>
      <c r="AA3117" s="5">
        <v>0</v>
      </c>
      <c r="AB3117" s="5">
        <f t="shared" si="534"/>
        <v>0</v>
      </c>
      <c r="AC3117" s="5">
        <v>0</v>
      </c>
      <c r="AD3117" s="5">
        <v>0</v>
      </c>
      <c r="AE3117" s="5">
        <f t="shared" si="535"/>
        <v>0</v>
      </c>
      <c r="AF3117" s="5">
        <v>0</v>
      </c>
      <c r="AG3117" s="6"/>
      <c r="AH3117" s="5">
        <v>0</v>
      </c>
      <c r="AI3117" s="5">
        <v>0</v>
      </c>
      <c r="AJ3117" s="5">
        <v>0</v>
      </c>
      <c r="AK3117" s="5">
        <f t="shared" si="536"/>
        <v>0</v>
      </c>
      <c r="AL3117" s="5">
        <v>0</v>
      </c>
      <c r="AM3117" s="5">
        <v>0</v>
      </c>
      <c r="AN3117" s="5">
        <f t="shared" si="537"/>
        <v>0</v>
      </c>
      <c r="AO3117" s="5">
        <v>0</v>
      </c>
      <c r="AP3117" s="5">
        <v>0</v>
      </c>
      <c r="AQ3117" s="5">
        <f t="shared" si="538"/>
        <v>0</v>
      </c>
      <c r="AR3117" s="5">
        <v>1</v>
      </c>
      <c r="AS3117" s="6">
        <v>43951</v>
      </c>
      <c r="AT3117" s="5">
        <v>1</v>
      </c>
      <c r="AU3117" s="5">
        <v>0</v>
      </c>
      <c r="AV3117" t="str">
        <f t="shared" si="531"/>
        <v>N</v>
      </c>
      <c r="AW3117" t="s">
        <v>60</v>
      </c>
      <c r="AX3117" t="s">
        <v>61</v>
      </c>
      <c r="AY3117" t="s">
        <v>62</v>
      </c>
      <c r="AZ3117" t="s">
        <v>62</v>
      </c>
      <c r="BA3117" t="str">
        <f t="shared" si="532"/>
        <v>N</v>
      </c>
    </row>
    <row r="3118" spans="1:53">
      <c r="A3118" t="s">
        <v>53</v>
      </c>
      <c r="B3118" t="s">
        <v>54</v>
      </c>
      <c r="C3118" t="s">
        <v>89</v>
      </c>
      <c r="D3118">
        <v>2020</v>
      </c>
      <c r="E3118" t="s">
        <v>4628</v>
      </c>
      <c r="F3118" t="s">
        <v>4628</v>
      </c>
      <c r="G3118" t="s">
        <v>4629</v>
      </c>
      <c r="J3118" t="s">
        <v>101</v>
      </c>
      <c r="K3118" t="s">
        <v>93</v>
      </c>
      <c r="L3118" s="5">
        <v>0</v>
      </c>
      <c r="M3118" s="5">
        <v>0</v>
      </c>
      <c r="N3118" s="5">
        <f t="shared" si="528"/>
        <v>0</v>
      </c>
      <c r="O3118" s="5">
        <v>0</v>
      </c>
      <c r="P3118" s="5">
        <v>0</v>
      </c>
      <c r="Q3118" s="5">
        <f t="shared" si="529"/>
        <v>0</v>
      </c>
      <c r="R3118" s="5">
        <v>0</v>
      </c>
      <c r="S3118" s="5">
        <v>0</v>
      </c>
      <c r="T3118" s="5">
        <f t="shared" si="530"/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f t="shared" si="533"/>
        <v>0</v>
      </c>
      <c r="Z3118" s="5">
        <v>0</v>
      </c>
      <c r="AA3118" s="5">
        <v>0</v>
      </c>
      <c r="AB3118" s="5">
        <f t="shared" si="534"/>
        <v>0</v>
      </c>
      <c r="AC3118" s="5">
        <v>0</v>
      </c>
      <c r="AD3118" s="5">
        <v>0</v>
      </c>
      <c r="AE3118" s="5">
        <f t="shared" si="535"/>
        <v>0</v>
      </c>
      <c r="AF3118" s="5">
        <v>0</v>
      </c>
      <c r="AG3118" s="6"/>
      <c r="AH3118" s="5">
        <v>0</v>
      </c>
      <c r="AI3118" s="5">
        <v>0</v>
      </c>
      <c r="AJ3118" s="5">
        <v>0</v>
      </c>
      <c r="AK3118" s="5">
        <f t="shared" si="536"/>
        <v>0</v>
      </c>
      <c r="AL3118" s="5">
        <v>0</v>
      </c>
      <c r="AM3118" s="5">
        <v>0</v>
      </c>
      <c r="AN3118" s="5">
        <f t="shared" si="537"/>
        <v>0</v>
      </c>
      <c r="AO3118" s="5">
        <v>0</v>
      </c>
      <c r="AP3118" s="5">
        <v>0</v>
      </c>
      <c r="AQ3118" s="5">
        <f t="shared" si="538"/>
        <v>0</v>
      </c>
      <c r="AR3118" s="5">
        <v>1</v>
      </c>
      <c r="AS3118" s="6">
        <v>44092</v>
      </c>
      <c r="AT3118" s="5">
        <v>1</v>
      </c>
      <c r="AU3118" s="5">
        <v>0</v>
      </c>
      <c r="AV3118" t="str">
        <f t="shared" si="531"/>
        <v>N</v>
      </c>
      <c r="AW3118" t="s">
        <v>60</v>
      </c>
      <c r="AX3118" t="s">
        <v>61</v>
      </c>
      <c r="AY3118" t="s">
        <v>62</v>
      </c>
      <c r="AZ3118" t="s">
        <v>62</v>
      </c>
      <c r="BA3118" t="str">
        <f t="shared" si="532"/>
        <v>N</v>
      </c>
    </row>
    <row r="3119" spans="1:53">
      <c r="A3119" t="s">
        <v>53</v>
      </c>
      <c r="B3119" t="s">
        <v>54</v>
      </c>
      <c r="C3119" t="s">
        <v>89</v>
      </c>
      <c r="D3119">
        <v>2020</v>
      </c>
      <c r="E3119" t="s">
        <v>106</v>
      </c>
      <c r="F3119" t="s">
        <v>106</v>
      </c>
      <c r="G3119" t="s">
        <v>107</v>
      </c>
      <c r="J3119" t="s">
        <v>101</v>
      </c>
      <c r="K3119" t="s">
        <v>93</v>
      </c>
      <c r="L3119" s="5">
        <v>0</v>
      </c>
      <c r="M3119" s="5">
        <v>0</v>
      </c>
      <c r="N3119" s="5">
        <f t="shared" si="528"/>
        <v>0</v>
      </c>
      <c r="O3119" s="5">
        <v>0</v>
      </c>
      <c r="P3119" s="5">
        <v>0</v>
      </c>
      <c r="Q3119" s="5">
        <f t="shared" si="529"/>
        <v>0</v>
      </c>
      <c r="R3119" s="5">
        <v>0</v>
      </c>
      <c r="S3119" s="5">
        <v>0</v>
      </c>
      <c r="T3119" s="5">
        <f t="shared" si="530"/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f t="shared" si="533"/>
        <v>0</v>
      </c>
      <c r="Z3119" s="5">
        <v>0</v>
      </c>
      <c r="AA3119" s="5">
        <v>0</v>
      </c>
      <c r="AB3119" s="5">
        <f t="shared" si="534"/>
        <v>0</v>
      </c>
      <c r="AC3119" s="5">
        <v>0</v>
      </c>
      <c r="AD3119" s="5">
        <v>0</v>
      </c>
      <c r="AE3119" s="5">
        <f t="shared" si="535"/>
        <v>0</v>
      </c>
      <c r="AF3119" s="5">
        <v>0</v>
      </c>
      <c r="AG3119" s="6"/>
      <c r="AH3119" s="5">
        <v>0</v>
      </c>
      <c r="AI3119" s="5">
        <v>0</v>
      </c>
      <c r="AJ3119" s="5">
        <v>0</v>
      </c>
      <c r="AK3119" s="5">
        <f t="shared" si="536"/>
        <v>0</v>
      </c>
      <c r="AL3119" s="5">
        <v>0</v>
      </c>
      <c r="AM3119" s="5">
        <v>0</v>
      </c>
      <c r="AN3119" s="5">
        <f t="shared" si="537"/>
        <v>0</v>
      </c>
      <c r="AO3119" s="5">
        <v>0</v>
      </c>
      <c r="AP3119" s="5">
        <v>0</v>
      </c>
      <c r="AQ3119" s="5">
        <f t="shared" si="538"/>
        <v>0</v>
      </c>
      <c r="AR3119" s="5">
        <v>1</v>
      </c>
      <c r="AS3119" s="6">
        <v>44011</v>
      </c>
      <c r="AT3119" s="5">
        <v>1</v>
      </c>
      <c r="AU3119" s="5">
        <v>0</v>
      </c>
      <c r="AV3119" t="str">
        <f t="shared" si="531"/>
        <v>N</v>
      </c>
      <c r="AW3119" t="s">
        <v>60</v>
      </c>
      <c r="AX3119" t="s">
        <v>60</v>
      </c>
      <c r="AY3119" t="s">
        <v>62</v>
      </c>
      <c r="AZ3119" t="s">
        <v>62</v>
      </c>
      <c r="BA3119" t="str">
        <f t="shared" si="532"/>
        <v>N</v>
      </c>
    </row>
    <row r="3120" spans="1:53">
      <c r="A3120" t="s">
        <v>53</v>
      </c>
      <c r="B3120" t="s">
        <v>54</v>
      </c>
      <c r="C3120" t="s">
        <v>55</v>
      </c>
      <c r="D3120">
        <v>2020</v>
      </c>
      <c r="E3120" t="s">
        <v>2444</v>
      </c>
      <c r="F3120" t="s">
        <v>2444</v>
      </c>
      <c r="G3120" t="s">
        <v>2445</v>
      </c>
      <c r="J3120" t="s">
        <v>101</v>
      </c>
      <c r="K3120" t="s">
        <v>93</v>
      </c>
      <c r="L3120" s="5">
        <v>0</v>
      </c>
      <c r="M3120" s="5">
        <v>0</v>
      </c>
      <c r="N3120" s="5">
        <f t="shared" si="528"/>
        <v>0</v>
      </c>
      <c r="O3120" s="5">
        <v>0</v>
      </c>
      <c r="P3120" s="5">
        <v>0</v>
      </c>
      <c r="Q3120" s="5">
        <f t="shared" si="529"/>
        <v>0</v>
      </c>
      <c r="R3120" s="5">
        <v>0</v>
      </c>
      <c r="S3120" s="5">
        <v>0</v>
      </c>
      <c r="T3120" s="5">
        <f t="shared" si="530"/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f t="shared" si="533"/>
        <v>0</v>
      </c>
      <c r="Z3120" s="5">
        <v>0</v>
      </c>
      <c r="AA3120" s="5">
        <v>0</v>
      </c>
      <c r="AB3120" s="5">
        <f t="shared" si="534"/>
        <v>0</v>
      </c>
      <c r="AC3120" s="5">
        <v>0</v>
      </c>
      <c r="AD3120" s="5">
        <v>0</v>
      </c>
      <c r="AE3120" s="5">
        <f t="shared" si="535"/>
        <v>0</v>
      </c>
      <c r="AF3120" s="5">
        <v>0</v>
      </c>
      <c r="AG3120" s="6"/>
      <c r="AH3120" s="5">
        <v>0</v>
      </c>
      <c r="AI3120" s="5">
        <v>0</v>
      </c>
      <c r="AJ3120" s="5">
        <v>0</v>
      </c>
      <c r="AK3120" s="5">
        <f t="shared" si="536"/>
        <v>0</v>
      </c>
      <c r="AL3120" s="5">
        <v>0</v>
      </c>
      <c r="AM3120" s="5">
        <v>0</v>
      </c>
      <c r="AN3120" s="5">
        <f t="shared" si="537"/>
        <v>0</v>
      </c>
      <c r="AO3120" s="5">
        <v>0</v>
      </c>
      <c r="AP3120" s="5">
        <v>0</v>
      </c>
      <c r="AQ3120" s="5">
        <f t="shared" si="538"/>
        <v>0</v>
      </c>
      <c r="AR3120" s="5">
        <v>1</v>
      </c>
      <c r="AS3120" s="6">
        <v>44099</v>
      </c>
      <c r="AT3120" s="5">
        <v>1</v>
      </c>
      <c r="AU3120" s="5">
        <v>0</v>
      </c>
      <c r="AV3120" t="str">
        <f t="shared" si="531"/>
        <v>N</v>
      </c>
      <c r="AW3120" t="s">
        <v>60</v>
      </c>
      <c r="AX3120" t="s">
        <v>61</v>
      </c>
      <c r="AY3120" t="s">
        <v>62</v>
      </c>
      <c r="AZ3120" t="s">
        <v>62</v>
      </c>
      <c r="BA3120" t="str">
        <f t="shared" si="532"/>
        <v>N</v>
      </c>
    </row>
    <row r="3121" spans="1:53">
      <c r="A3121" t="s">
        <v>53</v>
      </c>
      <c r="B3121" t="s">
        <v>54</v>
      </c>
      <c r="C3121" t="s">
        <v>89</v>
      </c>
      <c r="D3121">
        <v>2020</v>
      </c>
      <c r="E3121" t="s">
        <v>2568</v>
      </c>
      <c r="F3121" t="s">
        <v>2568</v>
      </c>
      <c r="G3121" t="s">
        <v>7813</v>
      </c>
      <c r="J3121" t="s">
        <v>101</v>
      </c>
      <c r="K3121" t="s">
        <v>93</v>
      </c>
      <c r="L3121" s="5">
        <v>0</v>
      </c>
      <c r="M3121" s="5">
        <v>0</v>
      </c>
      <c r="N3121" s="5">
        <f t="shared" si="528"/>
        <v>0</v>
      </c>
      <c r="O3121" s="5">
        <v>0</v>
      </c>
      <c r="P3121" s="5">
        <v>0</v>
      </c>
      <c r="Q3121" s="5">
        <f t="shared" si="529"/>
        <v>0</v>
      </c>
      <c r="R3121" s="5">
        <v>0</v>
      </c>
      <c r="S3121" s="5">
        <v>0</v>
      </c>
      <c r="T3121" s="5">
        <f t="shared" si="530"/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f t="shared" si="533"/>
        <v>0</v>
      </c>
      <c r="Z3121" s="5">
        <v>0</v>
      </c>
      <c r="AA3121" s="5">
        <v>0</v>
      </c>
      <c r="AB3121" s="5">
        <f t="shared" si="534"/>
        <v>0</v>
      </c>
      <c r="AC3121" s="5">
        <v>0</v>
      </c>
      <c r="AD3121" s="5">
        <v>0</v>
      </c>
      <c r="AE3121" s="5">
        <f t="shared" si="535"/>
        <v>0</v>
      </c>
      <c r="AF3121" s="5">
        <v>0</v>
      </c>
      <c r="AG3121" s="6"/>
      <c r="AH3121" s="5">
        <v>0</v>
      </c>
      <c r="AI3121" s="5">
        <v>0</v>
      </c>
      <c r="AJ3121" s="5">
        <v>0</v>
      </c>
      <c r="AK3121" s="5">
        <f t="shared" si="536"/>
        <v>0</v>
      </c>
      <c r="AL3121" s="5">
        <v>0</v>
      </c>
      <c r="AM3121" s="5">
        <v>0</v>
      </c>
      <c r="AN3121" s="5">
        <f t="shared" si="537"/>
        <v>0</v>
      </c>
      <c r="AO3121" s="5">
        <v>0</v>
      </c>
      <c r="AP3121" s="5">
        <v>0</v>
      </c>
      <c r="AQ3121" s="5">
        <f t="shared" si="538"/>
        <v>0</v>
      </c>
      <c r="AR3121" s="5">
        <v>1</v>
      </c>
      <c r="AS3121" s="6">
        <v>43896</v>
      </c>
      <c r="AT3121" s="5">
        <v>1</v>
      </c>
      <c r="AU3121" s="5">
        <v>0</v>
      </c>
      <c r="AV3121" t="str">
        <f t="shared" si="531"/>
        <v>N</v>
      </c>
      <c r="AW3121" t="s">
        <v>60</v>
      </c>
      <c r="AX3121" t="s">
        <v>60</v>
      </c>
      <c r="AY3121" t="s">
        <v>62</v>
      </c>
      <c r="AZ3121" t="s">
        <v>62</v>
      </c>
      <c r="BA3121" t="str">
        <f t="shared" si="532"/>
        <v>N</v>
      </c>
    </row>
    <row r="3122" spans="1:53">
      <c r="A3122" t="s">
        <v>53</v>
      </c>
      <c r="B3122" t="s">
        <v>54</v>
      </c>
      <c r="C3122" t="s">
        <v>55</v>
      </c>
      <c r="D3122">
        <v>2020</v>
      </c>
      <c r="E3122" t="s">
        <v>179</v>
      </c>
      <c r="F3122" t="s">
        <v>179</v>
      </c>
      <c r="G3122" t="s">
        <v>180</v>
      </c>
      <c r="J3122" t="s">
        <v>101</v>
      </c>
      <c r="K3122" t="s">
        <v>93</v>
      </c>
      <c r="L3122" s="5">
        <v>0</v>
      </c>
      <c r="M3122" s="5">
        <v>0</v>
      </c>
      <c r="N3122" s="5">
        <f t="shared" si="528"/>
        <v>0</v>
      </c>
      <c r="O3122" s="5">
        <v>0</v>
      </c>
      <c r="P3122" s="5">
        <v>0</v>
      </c>
      <c r="Q3122" s="5">
        <f t="shared" si="529"/>
        <v>0</v>
      </c>
      <c r="R3122" s="5">
        <v>0</v>
      </c>
      <c r="S3122" s="5">
        <v>0</v>
      </c>
      <c r="T3122" s="5">
        <f t="shared" si="530"/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f t="shared" si="533"/>
        <v>0</v>
      </c>
      <c r="Z3122" s="5">
        <v>0</v>
      </c>
      <c r="AA3122" s="5">
        <v>0</v>
      </c>
      <c r="AB3122" s="5">
        <f t="shared" si="534"/>
        <v>0</v>
      </c>
      <c r="AC3122" s="5">
        <v>0</v>
      </c>
      <c r="AD3122" s="5">
        <v>0</v>
      </c>
      <c r="AE3122" s="5">
        <f t="shared" si="535"/>
        <v>0</v>
      </c>
      <c r="AF3122" s="5">
        <v>0</v>
      </c>
      <c r="AG3122" s="6"/>
      <c r="AH3122" s="5">
        <v>0</v>
      </c>
      <c r="AI3122" s="5">
        <v>0</v>
      </c>
      <c r="AJ3122" s="5">
        <v>0</v>
      </c>
      <c r="AK3122" s="5">
        <f t="shared" si="536"/>
        <v>0</v>
      </c>
      <c r="AL3122" s="5">
        <v>0</v>
      </c>
      <c r="AM3122" s="5">
        <v>0</v>
      </c>
      <c r="AN3122" s="5">
        <f t="shared" si="537"/>
        <v>0</v>
      </c>
      <c r="AO3122" s="5">
        <v>0</v>
      </c>
      <c r="AP3122" s="5">
        <v>0</v>
      </c>
      <c r="AQ3122" s="5">
        <f t="shared" si="538"/>
        <v>0</v>
      </c>
      <c r="AR3122" s="5">
        <v>1</v>
      </c>
      <c r="AS3122" s="6">
        <v>43924</v>
      </c>
      <c r="AT3122" s="5">
        <v>1</v>
      </c>
      <c r="AU3122" s="5">
        <v>0</v>
      </c>
      <c r="AV3122" t="str">
        <f t="shared" si="531"/>
        <v>N</v>
      </c>
      <c r="AW3122" t="s">
        <v>60</v>
      </c>
      <c r="AX3122" t="s">
        <v>61</v>
      </c>
      <c r="AY3122" t="s">
        <v>62</v>
      </c>
      <c r="AZ3122" t="s">
        <v>62</v>
      </c>
      <c r="BA3122" t="str">
        <f t="shared" si="532"/>
        <v>N</v>
      </c>
    </row>
    <row r="3123" spans="1:53">
      <c r="A3123" t="s">
        <v>53</v>
      </c>
      <c r="B3123" t="s">
        <v>54</v>
      </c>
      <c r="C3123" t="s">
        <v>89</v>
      </c>
      <c r="D3123">
        <v>2020</v>
      </c>
      <c r="E3123" t="s">
        <v>4582</v>
      </c>
      <c r="F3123" t="s">
        <v>4582</v>
      </c>
      <c r="G3123" t="s">
        <v>4583</v>
      </c>
      <c r="J3123" t="s">
        <v>101</v>
      </c>
      <c r="K3123" t="s">
        <v>93</v>
      </c>
      <c r="L3123" s="5">
        <v>0</v>
      </c>
      <c r="M3123" s="5">
        <v>0</v>
      </c>
      <c r="N3123" s="5">
        <f t="shared" si="528"/>
        <v>0</v>
      </c>
      <c r="O3123" s="5">
        <v>0</v>
      </c>
      <c r="P3123" s="5">
        <v>0</v>
      </c>
      <c r="Q3123" s="5">
        <f t="shared" si="529"/>
        <v>0</v>
      </c>
      <c r="R3123" s="5">
        <v>0</v>
      </c>
      <c r="S3123" s="5">
        <v>0</v>
      </c>
      <c r="T3123" s="5">
        <f t="shared" si="530"/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f t="shared" si="533"/>
        <v>0</v>
      </c>
      <c r="Z3123" s="5">
        <v>0</v>
      </c>
      <c r="AA3123" s="5">
        <v>0</v>
      </c>
      <c r="AB3123" s="5">
        <f t="shared" si="534"/>
        <v>0</v>
      </c>
      <c r="AC3123" s="5">
        <v>0</v>
      </c>
      <c r="AD3123" s="5">
        <v>0</v>
      </c>
      <c r="AE3123" s="5">
        <f t="shared" si="535"/>
        <v>0</v>
      </c>
      <c r="AF3123" s="5">
        <v>0</v>
      </c>
      <c r="AG3123" s="6"/>
      <c r="AH3123" s="5">
        <v>0</v>
      </c>
      <c r="AI3123" s="5">
        <v>0</v>
      </c>
      <c r="AJ3123" s="5">
        <v>0</v>
      </c>
      <c r="AK3123" s="5">
        <f t="shared" si="536"/>
        <v>0</v>
      </c>
      <c r="AL3123" s="5">
        <v>0</v>
      </c>
      <c r="AM3123" s="5">
        <v>0</v>
      </c>
      <c r="AN3123" s="5">
        <f t="shared" si="537"/>
        <v>0</v>
      </c>
      <c r="AO3123" s="5">
        <v>0</v>
      </c>
      <c r="AP3123" s="5">
        <v>0</v>
      </c>
      <c r="AQ3123" s="5">
        <f t="shared" si="538"/>
        <v>0</v>
      </c>
      <c r="AR3123" s="5">
        <v>1</v>
      </c>
      <c r="AS3123" s="6">
        <v>44089</v>
      </c>
      <c r="AT3123" s="5">
        <v>1</v>
      </c>
      <c r="AU3123" s="5">
        <v>0</v>
      </c>
      <c r="AV3123" t="str">
        <f t="shared" si="531"/>
        <v>N</v>
      </c>
      <c r="AW3123" t="s">
        <v>60</v>
      </c>
      <c r="AX3123" t="s">
        <v>61</v>
      </c>
      <c r="AY3123" t="s">
        <v>62</v>
      </c>
      <c r="AZ3123" t="s">
        <v>62</v>
      </c>
      <c r="BA3123" t="str">
        <f t="shared" si="532"/>
        <v>N</v>
      </c>
    </row>
    <row r="3124" spans="1:53">
      <c r="A3124" t="s">
        <v>53</v>
      </c>
      <c r="B3124" t="s">
        <v>54</v>
      </c>
      <c r="C3124" t="s">
        <v>89</v>
      </c>
      <c r="D3124">
        <v>2020</v>
      </c>
      <c r="E3124" t="s">
        <v>4602</v>
      </c>
      <c r="F3124" t="s">
        <v>4602</v>
      </c>
      <c r="G3124" t="s">
        <v>4603</v>
      </c>
      <c r="J3124" t="s">
        <v>101</v>
      </c>
      <c r="K3124" t="s">
        <v>93</v>
      </c>
      <c r="L3124" s="5">
        <v>0</v>
      </c>
      <c r="M3124" s="5">
        <v>0</v>
      </c>
      <c r="N3124" s="5">
        <f t="shared" si="528"/>
        <v>0</v>
      </c>
      <c r="O3124" s="5">
        <v>0</v>
      </c>
      <c r="P3124" s="5">
        <v>0</v>
      </c>
      <c r="Q3124" s="5">
        <f t="shared" si="529"/>
        <v>0</v>
      </c>
      <c r="R3124" s="5">
        <v>0</v>
      </c>
      <c r="S3124" s="5">
        <v>0</v>
      </c>
      <c r="T3124" s="5">
        <f t="shared" si="530"/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f t="shared" si="533"/>
        <v>0</v>
      </c>
      <c r="Z3124" s="5">
        <v>0</v>
      </c>
      <c r="AA3124" s="5">
        <v>0</v>
      </c>
      <c r="AB3124" s="5">
        <f t="shared" si="534"/>
        <v>0</v>
      </c>
      <c r="AC3124" s="5">
        <v>0</v>
      </c>
      <c r="AD3124" s="5">
        <v>0</v>
      </c>
      <c r="AE3124" s="5">
        <f t="shared" si="535"/>
        <v>0</v>
      </c>
      <c r="AF3124" s="5">
        <v>0</v>
      </c>
      <c r="AG3124" s="6"/>
      <c r="AH3124" s="5">
        <v>0</v>
      </c>
      <c r="AI3124" s="5">
        <v>0</v>
      </c>
      <c r="AJ3124" s="5">
        <v>0</v>
      </c>
      <c r="AK3124" s="5">
        <f t="shared" si="536"/>
        <v>0</v>
      </c>
      <c r="AL3124" s="5">
        <v>0</v>
      </c>
      <c r="AM3124" s="5">
        <v>0</v>
      </c>
      <c r="AN3124" s="5">
        <f t="shared" si="537"/>
        <v>0</v>
      </c>
      <c r="AO3124" s="5">
        <v>0</v>
      </c>
      <c r="AP3124" s="5">
        <v>0</v>
      </c>
      <c r="AQ3124" s="5">
        <f t="shared" si="538"/>
        <v>0</v>
      </c>
      <c r="AR3124" s="5">
        <v>1</v>
      </c>
      <c r="AS3124" s="6">
        <v>43875</v>
      </c>
      <c r="AT3124" s="5">
        <v>1</v>
      </c>
      <c r="AU3124" s="5">
        <v>0</v>
      </c>
      <c r="AV3124" t="str">
        <f t="shared" si="531"/>
        <v>N</v>
      </c>
      <c r="AW3124" t="s">
        <v>60</v>
      </c>
      <c r="AX3124" t="s">
        <v>61</v>
      </c>
      <c r="AY3124" t="s">
        <v>62</v>
      </c>
      <c r="AZ3124" t="s">
        <v>62</v>
      </c>
      <c r="BA3124" t="str">
        <f t="shared" si="532"/>
        <v>N</v>
      </c>
    </row>
    <row r="3125" spans="1:53">
      <c r="A3125" t="s">
        <v>53</v>
      </c>
      <c r="B3125" t="s">
        <v>54</v>
      </c>
      <c r="C3125" t="s">
        <v>89</v>
      </c>
      <c r="D3125">
        <v>2020</v>
      </c>
      <c r="E3125" t="s">
        <v>5182</v>
      </c>
      <c r="F3125" t="s">
        <v>5182</v>
      </c>
      <c r="G3125" t="s">
        <v>7814</v>
      </c>
      <c r="J3125" t="s">
        <v>101</v>
      </c>
      <c r="K3125" t="s">
        <v>93</v>
      </c>
      <c r="L3125" s="5">
        <v>0</v>
      </c>
      <c r="M3125" s="5">
        <v>0</v>
      </c>
      <c r="N3125" s="5">
        <f t="shared" si="528"/>
        <v>0</v>
      </c>
      <c r="O3125" s="5">
        <v>0</v>
      </c>
      <c r="P3125" s="5">
        <v>0</v>
      </c>
      <c r="Q3125" s="5">
        <f t="shared" si="529"/>
        <v>0</v>
      </c>
      <c r="R3125" s="5">
        <v>0</v>
      </c>
      <c r="S3125" s="5">
        <v>0</v>
      </c>
      <c r="T3125" s="5">
        <f t="shared" si="530"/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f t="shared" si="533"/>
        <v>0</v>
      </c>
      <c r="Z3125" s="5">
        <v>0</v>
      </c>
      <c r="AA3125" s="5">
        <v>0</v>
      </c>
      <c r="AB3125" s="5">
        <f t="shared" si="534"/>
        <v>0</v>
      </c>
      <c r="AC3125" s="5">
        <v>0</v>
      </c>
      <c r="AD3125" s="5">
        <v>0</v>
      </c>
      <c r="AE3125" s="5">
        <f t="shared" si="535"/>
        <v>0</v>
      </c>
      <c r="AF3125" s="5">
        <v>0</v>
      </c>
      <c r="AG3125" s="6"/>
      <c r="AH3125" s="5">
        <v>0</v>
      </c>
      <c r="AI3125" s="5">
        <v>0</v>
      </c>
      <c r="AJ3125" s="5">
        <v>0</v>
      </c>
      <c r="AK3125" s="5">
        <f t="shared" si="536"/>
        <v>0</v>
      </c>
      <c r="AL3125" s="5">
        <v>0</v>
      </c>
      <c r="AM3125" s="5">
        <v>0</v>
      </c>
      <c r="AN3125" s="5">
        <f t="shared" si="537"/>
        <v>0</v>
      </c>
      <c r="AO3125" s="5">
        <v>0</v>
      </c>
      <c r="AP3125" s="5">
        <v>0</v>
      </c>
      <c r="AQ3125" s="5">
        <f t="shared" si="538"/>
        <v>0</v>
      </c>
      <c r="AR3125" s="5">
        <v>1</v>
      </c>
      <c r="AS3125" s="6">
        <v>43936</v>
      </c>
      <c r="AT3125" s="5">
        <v>1</v>
      </c>
      <c r="AU3125" s="5">
        <v>0</v>
      </c>
      <c r="AV3125" t="str">
        <f t="shared" si="531"/>
        <v>N</v>
      </c>
      <c r="AW3125" t="s">
        <v>60</v>
      </c>
      <c r="AX3125" t="s">
        <v>61</v>
      </c>
      <c r="AY3125" t="s">
        <v>62</v>
      </c>
      <c r="AZ3125" t="s">
        <v>62</v>
      </c>
      <c r="BA3125" t="str">
        <f t="shared" si="532"/>
        <v>N</v>
      </c>
    </row>
    <row r="3126" spans="1:53">
      <c r="A3126" t="s">
        <v>53</v>
      </c>
      <c r="B3126" t="s">
        <v>54</v>
      </c>
      <c r="C3126" t="s">
        <v>89</v>
      </c>
      <c r="D3126">
        <v>2020</v>
      </c>
      <c r="E3126" t="s">
        <v>3087</v>
      </c>
      <c r="F3126" t="s">
        <v>3087</v>
      </c>
      <c r="G3126" t="s">
        <v>3088</v>
      </c>
      <c r="J3126" t="s">
        <v>101</v>
      </c>
      <c r="K3126" t="s">
        <v>93</v>
      </c>
      <c r="L3126" s="5">
        <v>0</v>
      </c>
      <c r="M3126" s="5">
        <v>0</v>
      </c>
      <c r="N3126" s="5">
        <f t="shared" si="528"/>
        <v>0</v>
      </c>
      <c r="O3126" s="5">
        <v>0</v>
      </c>
      <c r="P3126" s="5">
        <v>0</v>
      </c>
      <c r="Q3126" s="5">
        <f t="shared" si="529"/>
        <v>0</v>
      </c>
      <c r="R3126" s="5">
        <v>0</v>
      </c>
      <c r="S3126" s="5">
        <v>0</v>
      </c>
      <c r="T3126" s="5">
        <f t="shared" si="530"/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f t="shared" si="533"/>
        <v>0</v>
      </c>
      <c r="Z3126" s="5">
        <v>0</v>
      </c>
      <c r="AA3126" s="5">
        <v>0</v>
      </c>
      <c r="AB3126" s="5">
        <f t="shared" si="534"/>
        <v>0</v>
      </c>
      <c r="AC3126" s="5">
        <v>0</v>
      </c>
      <c r="AD3126" s="5">
        <v>0</v>
      </c>
      <c r="AE3126" s="5">
        <f t="shared" si="535"/>
        <v>0</v>
      </c>
      <c r="AF3126" s="5">
        <v>0</v>
      </c>
      <c r="AG3126" s="6"/>
      <c r="AH3126" s="5">
        <v>0</v>
      </c>
      <c r="AI3126" s="5">
        <v>0</v>
      </c>
      <c r="AJ3126" s="5">
        <v>0</v>
      </c>
      <c r="AK3126" s="5">
        <f t="shared" si="536"/>
        <v>0</v>
      </c>
      <c r="AL3126" s="5">
        <v>0</v>
      </c>
      <c r="AM3126" s="5">
        <v>0</v>
      </c>
      <c r="AN3126" s="5">
        <f t="shared" si="537"/>
        <v>0</v>
      </c>
      <c r="AO3126" s="5">
        <v>0</v>
      </c>
      <c r="AP3126" s="5">
        <v>0</v>
      </c>
      <c r="AQ3126" s="5">
        <f t="shared" si="538"/>
        <v>0</v>
      </c>
      <c r="AR3126" s="5">
        <v>1</v>
      </c>
      <c r="AS3126" s="6">
        <v>43951</v>
      </c>
      <c r="AT3126" s="5">
        <v>1</v>
      </c>
      <c r="AU3126" s="5">
        <v>0</v>
      </c>
      <c r="AV3126" t="str">
        <f t="shared" si="531"/>
        <v>N</v>
      </c>
      <c r="AW3126" t="s">
        <v>60</v>
      </c>
      <c r="AX3126" t="s">
        <v>61</v>
      </c>
      <c r="AY3126" t="s">
        <v>62</v>
      </c>
      <c r="AZ3126" t="s">
        <v>62</v>
      </c>
      <c r="BA3126" t="str">
        <f t="shared" si="532"/>
        <v>N</v>
      </c>
    </row>
    <row r="3127" spans="1:53">
      <c r="A3127" t="s">
        <v>53</v>
      </c>
      <c r="B3127" t="s">
        <v>54</v>
      </c>
      <c r="C3127" t="s">
        <v>89</v>
      </c>
      <c r="D3127">
        <v>2020</v>
      </c>
      <c r="E3127" t="s">
        <v>2380</v>
      </c>
      <c r="F3127" t="s">
        <v>2380</v>
      </c>
      <c r="G3127" t="s">
        <v>3095</v>
      </c>
      <c r="J3127" t="s">
        <v>101</v>
      </c>
      <c r="K3127" t="s">
        <v>93</v>
      </c>
      <c r="L3127" s="5">
        <v>0</v>
      </c>
      <c r="M3127" s="5">
        <v>0</v>
      </c>
      <c r="N3127" s="5">
        <f t="shared" si="528"/>
        <v>0</v>
      </c>
      <c r="O3127" s="5">
        <v>0</v>
      </c>
      <c r="P3127" s="5">
        <v>0</v>
      </c>
      <c r="Q3127" s="5">
        <f t="shared" si="529"/>
        <v>0</v>
      </c>
      <c r="R3127" s="5">
        <v>0</v>
      </c>
      <c r="S3127" s="5">
        <v>0</v>
      </c>
      <c r="T3127" s="5">
        <f t="shared" si="530"/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f t="shared" si="533"/>
        <v>0</v>
      </c>
      <c r="Z3127" s="5">
        <v>0</v>
      </c>
      <c r="AA3127" s="5">
        <v>0</v>
      </c>
      <c r="AB3127" s="5">
        <f t="shared" si="534"/>
        <v>0</v>
      </c>
      <c r="AC3127" s="5">
        <v>0</v>
      </c>
      <c r="AD3127" s="5">
        <v>0</v>
      </c>
      <c r="AE3127" s="5">
        <f t="shared" si="535"/>
        <v>0</v>
      </c>
      <c r="AF3127" s="5">
        <v>0</v>
      </c>
      <c r="AG3127" s="6"/>
      <c r="AH3127" s="5">
        <v>0</v>
      </c>
      <c r="AI3127" s="5">
        <v>0</v>
      </c>
      <c r="AJ3127" s="5">
        <v>0</v>
      </c>
      <c r="AK3127" s="5">
        <f t="shared" si="536"/>
        <v>0</v>
      </c>
      <c r="AL3127" s="5">
        <v>0</v>
      </c>
      <c r="AM3127" s="5">
        <v>0</v>
      </c>
      <c r="AN3127" s="5">
        <f t="shared" si="537"/>
        <v>0</v>
      </c>
      <c r="AO3127" s="5">
        <v>0</v>
      </c>
      <c r="AP3127" s="5">
        <v>0</v>
      </c>
      <c r="AQ3127" s="5">
        <f t="shared" si="538"/>
        <v>0</v>
      </c>
      <c r="AR3127" s="5">
        <v>1</v>
      </c>
      <c r="AS3127" s="6">
        <v>43843</v>
      </c>
      <c r="AT3127" s="5">
        <v>1</v>
      </c>
      <c r="AU3127" s="5">
        <v>0</v>
      </c>
      <c r="AV3127" t="str">
        <f t="shared" si="531"/>
        <v>N</v>
      </c>
      <c r="AW3127" t="s">
        <v>60</v>
      </c>
      <c r="AX3127" t="s">
        <v>61</v>
      </c>
      <c r="AY3127" t="s">
        <v>62</v>
      </c>
      <c r="AZ3127" t="s">
        <v>62</v>
      </c>
      <c r="BA3127" t="str">
        <f t="shared" si="532"/>
        <v>N</v>
      </c>
    </row>
    <row r="3128" spans="1:53">
      <c r="A3128" t="s">
        <v>53</v>
      </c>
      <c r="B3128" t="s">
        <v>54</v>
      </c>
      <c r="C3128" t="s">
        <v>89</v>
      </c>
      <c r="D3128">
        <v>2020</v>
      </c>
      <c r="E3128" t="s">
        <v>4659</v>
      </c>
      <c r="F3128" t="s">
        <v>4659</v>
      </c>
      <c r="G3128" t="s">
        <v>4660</v>
      </c>
      <c r="J3128" t="s">
        <v>101</v>
      </c>
      <c r="K3128" t="s">
        <v>93</v>
      </c>
      <c r="L3128" s="5">
        <v>0</v>
      </c>
      <c r="M3128" s="5">
        <v>0</v>
      </c>
      <c r="N3128" s="5">
        <f t="shared" si="528"/>
        <v>0</v>
      </c>
      <c r="O3128" s="5">
        <v>0</v>
      </c>
      <c r="P3128" s="5">
        <v>0</v>
      </c>
      <c r="Q3128" s="5">
        <f t="shared" si="529"/>
        <v>0</v>
      </c>
      <c r="R3128" s="5">
        <v>0</v>
      </c>
      <c r="S3128" s="5">
        <v>0</v>
      </c>
      <c r="T3128" s="5">
        <f t="shared" si="530"/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f t="shared" si="533"/>
        <v>0</v>
      </c>
      <c r="Z3128" s="5">
        <v>0</v>
      </c>
      <c r="AA3128" s="5">
        <v>0</v>
      </c>
      <c r="AB3128" s="5">
        <f t="shared" si="534"/>
        <v>0</v>
      </c>
      <c r="AC3128" s="5">
        <v>0</v>
      </c>
      <c r="AD3128" s="5">
        <v>0</v>
      </c>
      <c r="AE3128" s="5">
        <f t="shared" si="535"/>
        <v>0</v>
      </c>
      <c r="AF3128" s="5">
        <v>0</v>
      </c>
      <c r="AG3128" s="6"/>
      <c r="AH3128" s="5">
        <v>0</v>
      </c>
      <c r="AI3128" s="5">
        <v>0</v>
      </c>
      <c r="AJ3128" s="5">
        <v>0</v>
      </c>
      <c r="AK3128" s="5">
        <f t="shared" si="536"/>
        <v>0</v>
      </c>
      <c r="AL3128" s="5">
        <v>0</v>
      </c>
      <c r="AM3128" s="5">
        <v>0</v>
      </c>
      <c r="AN3128" s="5">
        <f t="shared" si="537"/>
        <v>0</v>
      </c>
      <c r="AO3128" s="5">
        <v>0</v>
      </c>
      <c r="AP3128" s="5">
        <v>0</v>
      </c>
      <c r="AQ3128" s="5">
        <f t="shared" si="538"/>
        <v>0</v>
      </c>
      <c r="AR3128" s="5">
        <v>1</v>
      </c>
      <c r="AS3128" s="6">
        <v>44089</v>
      </c>
      <c r="AT3128" s="5">
        <v>1</v>
      </c>
      <c r="AU3128" s="5">
        <v>0</v>
      </c>
      <c r="AV3128" t="str">
        <f t="shared" si="531"/>
        <v>N</v>
      </c>
      <c r="AW3128" t="s">
        <v>60</v>
      </c>
      <c r="AX3128" t="s">
        <v>61</v>
      </c>
      <c r="AY3128" t="s">
        <v>62</v>
      </c>
      <c r="AZ3128" t="s">
        <v>62</v>
      </c>
      <c r="BA3128" t="str">
        <f t="shared" si="532"/>
        <v>N</v>
      </c>
    </row>
    <row r="3129" spans="1:53">
      <c r="A3129" t="s">
        <v>53</v>
      </c>
      <c r="B3129" t="s">
        <v>54</v>
      </c>
      <c r="C3129" t="s">
        <v>89</v>
      </c>
      <c r="D3129">
        <v>2020</v>
      </c>
      <c r="E3129" t="s">
        <v>7815</v>
      </c>
      <c r="F3129" t="s">
        <v>7815</v>
      </c>
      <c r="G3129" t="s">
        <v>2485</v>
      </c>
      <c r="J3129" t="s">
        <v>101</v>
      </c>
      <c r="K3129" t="s">
        <v>93</v>
      </c>
      <c r="L3129" s="5">
        <v>0</v>
      </c>
      <c r="M3129" s="5">
        <v>0</v>
      </c>
      <c r="N3129" s="5">
        <f t="shared" si="528"/>
        <v>0</v>
      </c>
      <c r="O3129" s="5">
        <v>0</v>
      </c>
      <c r="P3129" s="5">
        <v>0</v>
      </c>
      <c r="Q3129" s="5">
        <f t="shared" si="529"/>
        <v>0</v>
      </c>
      <c r="R3129" s="5">
        <v>0</v>
      </c>
      <c r="S3129" s="5">
        <v>0</v>
      </c>
      <c r="T3129" s="5">
        <f t="shared" si="530"/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f t="shared" si="533"/>
        <v>0</v>
      </c>
      <c r="Z3129" s="5">
        <v>0</v>
      </c>
      <c r="AA3129" s="5">
        <v>0</v>
      </c>
      <c r="AB3129" s="5">
        <f t="shared" si="534"/>
        <v>0</v>
      </c>
      <c r="AC3129" s="5">
        <v>0</v>
      </c>
      <c r="AD3129" s="5">
        <v>0</v>
      </c>
      <c r="AE3129" s="5">
        <f t="shared" si="535"/>
        <v>0</v>
      </c>
      <c r="AF3129" s="5">
        <v>0</v>
      </c>
      <c r="AG3129" s="6"/>
      <c r="AH3129" s="5">
        <v>0</v>
      </c>
      <c r="AI3129" s="5">
        <v>0</v>
      </c>
      <c r="AJ3129" s="5">
        <v>0</v>
      </c>
      <c r="AK3129" s="5">
        <f t="shared" si="536"/>
        <v>0</v>
      </c>
      <c r="AL3129" s="5">
        <v>0</v>
      </c>
      <c r="AM3129" s="5">
        <v>0</v>
      </c>
      <c r="AN3129" s="5">
        <f t="shared" si="537"/>
        <v>0</v>
      </c>
      <c r="AO3129" s="5">
        <v>0</v>
      </c>
      <c r="AP3129" s="5">
        <v>0</v>
      </c>
      <c r="AQ3129" s="5">
        <f t="shared" si="538"/>
        <v>0</v>
      </c>
      <c r="AR3129" s="5">
        <v>1</v>
      </c>
      <c r="AS3129" s="6">
        <v>43859</v>
      </c>
      <c r="AT3129" s="5">
        <v>1</v>
      </c>
      <c r="AU3129" s="5">
        <v>0</v>
      </c>
      <c r="AV3129" t="str">
        <f t="shared" si="531"/>
        <v>N</v>
      </c>
      <c r="AW3129" t="s">
        <v>60</v>
      </c>
      <c r="AX3129" t="s">
        <v>60</v>
      </c>
      <c r="AY3129" t="s">
        <v>62</v>
      </c>
      <c r="AZ3129" t="s">
        <v>62</v>
      </c>
      <c r="BA3129" t="str">
        <f t="shared" si="532"/>
        <v>N</v>
      </c>
    </row>
    <row r="3130" spans="1:53">
      <c r="A3130" t="s">
        <v>53</v>
      </c>
      <c r="B3130" t="s">
        <v>54</v>
      </c>
      <c r="C3130" t="s">
        <v>89</v>
      </c>
      <c r="D3130">
        <v>2020</v>
      </c>
      <c r="E3130" t="s">
        <v>4580</v>
      </c>
      <c r="F3130" t="s">
        <v>4580</v>
      </c>
      <c r="G3130" t="s">
        <v>4581</v>
      </c>
      <c r="J3130" t="s">
        <v>101</v>
      </c>
      <c r="K3130" t="s">
        <v>93</v>
      </c>
      <c r="L3130" s="5">
        <v>0</v>
      </c>
      <c r="M3130" s="5">
        <v>0</v>
      </c>
      <c r="N3130" s="5">
        <f t="shared" si="528"/>
        <v>0</v>
      </c>
      <c r="O3130" s="5">
        <v>0</v>
      </c>
      <c r="P3130" s="5">
        <v>0</v>
      </c>
      <c r="Q3130" s="5">
        <f t="shared" si="529"/>
        <v>0</v>
      </c>
      <c r="R3130" s="5">
        <v>0</v>
      </c>
      <c r="S3130" s="5">
        <v>0</v>
      </c>
      <c r="T3130" s="5">
        <f t="shared" si="530"/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f t="shared" si="533"/>
        <v>0</v>
      </c>
      <c r="Z3130" s="5">
        <v>0</v>
      </c>
      <c r="AA3130" s="5">
        <v>0</v>
      </c>
      <c r="AB3130" s="5">
        <f t="shared" si="534"/>
        <v>0</v>
      </c>
      <c r="AC3130" s="5">
        <v>0</v>
      </c>
      <c r="AD3130" s="5">
        <v>0</v>
      </c>
      <c r="AE3130" s="5">
        <f t="shared" si="535"/>
        <v>0</v>
      </c>
      <c r="AF3130" s="5">
        <v>0</v>
      </c>
      <c r="AG3130" s="6"/>
      <c r="AH3130" s="5">
        <v>0</v>
      </c>
      <c r="AI3130" s="5">
        <v>0</v>
      </c>
      <c r="AJ3130" s="5">
        <v>0</v>
      </c>
      <c r="AK3130" s="5">
        <f t="shared" si="536"/>
        <v>0</v>
      </c>
      <c r="AL3130" s="5">
        <v>0</v>
      </c>
      <c r="AM3130" s="5">
        <v>0</v>
      </c>
      <c r="AN3130" s="5">
        <f t="shared" si="537"/>
        <v>0</v>
      </c>
      <c r="AO3130" s="5">
        <v>0</v>
      </c>
      <c r="AP3130" s="5">
        <v>0</v>
      </c>
      <c r="AQ3130" s="5">
        <f t="shared" si="538"/>
        <v>0</v>
      </c>
      <c r="AR3130" s="5">
        <v>1</v>
      </c>
      <c r="AS3130" s="6">
        <v>43837</v>
      </c>
      <c r="AT3130" s="5">
        <v>1</v>
      </c>
      <c r="AU3130" s="5">
        <v>0</v>
      </c>
      <c r="AV3130" t="str">
        <f t="shared" si="531"/>
        <v>N</v>
      </c>
      <c r="AW3130" t="s">
        <v>60</v>
      </c>
      <c r="AX3130" t="s">
        <v>61</v>
      </c>
      <c r="AY3130" t="s">
        <v>62</v>
      </c>
      <c r="AZ3130" t="s">
        <v>62</v>
      </c>
      <c r="BA3130" t="str">
        <f t="shared" si="532"/>
        <v>N</v>
      </c>
    </row>
    <row r="3131" spans="1:53">
      <c r="A3131" t="s">
        <v>53</v>
      </c>
      <c r="B3131" t="s">
        <v>54</v>
      </c>
      <c r="C3131" t="s">
        <v>89</v>
      </c>
      <c r="D3131">
        <v>2020</v>
      </c>
      <c r="E3131" t="s">
        <v>3068</v>
      </c>
      <c r="F3131" t="s">
        <v>3068</v>
      </c>
      <c r="G3131" t="s">
        <v>3069</v>
      </c>
      <c r="J3131" t="s">
        <v>101</v>
      </c>
      <c r="K3131" t="s">
        <v>93</v>
      </c>
      <c r="L3131" s="5">
        <v>0</v>
      </c>
      <c r="M3131" s="5">
        <v>0</v>
      </c>
      <c r="N3131" s="5">
        <f t="shared" si="528"/>
        <v>0</v>
      </c>
      <c r="O3131" s="5">
        <v>0</v>
      </c>
      <c r="P3131" s="5">
        <v>0</v>
      </c>
      <c r="Q3131" s="5">
        <f t="shared" si="529"/>
        <v>0</v>
      </c>
      <c r="R3131" s="5">
        <v>0</v>
      </c>
      <c r="S3131" s="5">
        <v>0</v>
      </c>
      <c r="T3131" s="5">
        <f t="shared" si="530"/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f t="shared" si="533"/>
        <v>0</v>
      </c>
      <c r="Z3131" s="5">
        <v>0</v>
      </c>
      <c r="AA3131" s="5">
        <v>0</v>
      </c>
      <c r="AB3131" s="5">
        <f t="shared" si="534"/>
        <v>0</v>
      </c>
      <c r="AC3131" s="5">
        <v>0</v>
      </c>
      <c r="AD3131" s="5">
        <v>0</v>
      </c>
      <c r="AE3131" s="5">
        <f t="shared" si="535"/>
        <v>0</v>
      </c>
      <c r="AF3131" s="5">
        <v>0</v>
      </c>
      <c r="AG3131" s="6"/>
      <c r="AH3131" s="5">
        <v>0</v>
      </c>
      <c r="AI3131" s="5">
        <v>0</v>
      </c>
      <c r="AJ3131" s="5">
        <v>0</v>
      </c>
      <c r="AK3131" s="5">
        <f t="shared" si="536"/>
        <v>0</v>
      </c>
      <c r="AL3131" s="5">
        <v>0</v>
      </c>
      <c r="AM3131" s="5">
        <v>0</v>
      </c>
      <c r="AN3131" s="5">
        <f t="shared" si="537"/>
        <v>0</v>
      </c>
      <c r="AO3131" s="5">
        <v>0</v>
      </c>
      <c r="AP3131" s="5">
        <v>0</v>
      </c>
      <c r="AQ3131" s="5">
        <f t="shared" si="538"/>
        <v>0</v>
      </c>
      <c r="AR3131" s="5">
        <v>1</v>
      </c>
      <c r="AS3131" s="6">
        <v>44032</v>
      </c>
      <c r="AT3131" s="5">
        <v>1</v>
      </c>
      <c r="AU3131" s="5">
        <v>0</v>
      </c>
      <c r="AV3131" t="str">
        <f t="shared" si="531"/>
        <v>N</v>
      </c>
      <c r="AW3131" t="s">
        <v>60</v>
      </c>
      <c r="AX3131" t="s">
        <v>61</v>
      </c>
      <c r="AY3131" t="s">
        <v>62</v>
      </c>
      <c r="AZ3131" t="s">
        <v>62</v>
      </c>
      <c r="BA3131" t="str">
        <f t="shared" si="532"/>
        <v>N</v>
      </c>
    </row>
    <row r="3132" spans="1:53">
      <c r="A3132" t="s">
        <v>53</v>
      </c>
      <c r="B3132" t="s">
        <v>54</v>
      </c>
      <c r="C3132" t="s">
        <v>89</v>
      </c>
      <c r="D3132">
        <v>2020</v>
      </c>
      <c r="E3132" t="s">
        <v>4610</v>
      </c>
      <c r="F3132" t="s">
        <v>4610</v>
      </c>
      <c r="G3132" t="s">
        <v>4611</v>
      </c>
      <c r="J3132" t="s">
        <v>101</v>
      </c>
      <c r="K3132" t="s">
        <v>93</v>
      </c>
      <c r="L3132" s="5">
        <v>0</v>
      </c>
      <c r="M3132" s="5">
        <v>0</v>
      </c>
      <c r="N3132" s="5">
        <f t="shared" si="528"/>
        <v>0</v>
      </c>
      <c r="O3132" s="5">
        <v>0</v>
      </c>
      <c r="P3132" s="5">
        <v>0</v>
      </c>
      <c r="Q3132" s="5">
        <f t="shared" si="529"/>
        <v>0</v>
      </c>
      <c r="R3132" s="5">
        <v>0</v>
      </c>
      <c r="S3132" s="5">
        <v>0</v>
      </c>
      <c r="T3132" s="5">
        <f t="shared" si="530"/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f t="shared" si="533"/>
        <v>0</v>
      </c>
      <c r="Z3132" s="5">
        <v>0</v>
      </c>
      <c r="AA3132" s="5">
        <v>0</v>
      </c>
      <c r="AB3132" s="5">
        <f t="shared" si="534"/>
        <v>0</v>
      </c>
      <c r="AC3132" s="5">
        <v>0</v>
      </c>
      <c r="AD3132" s="5">
        <v>0</v>
      </c>
      <c r="AE3132" s="5">
        <f t="shared" si="535"/>
        <v>0</v>
      </c>
      <c r="AF3132" s="5">
        <v>0</v>
      </c>
      <c r="AG3132" s="6"/>
      <c r="AH3132" s="5">
        <v>0</v>
      </c>
      <c r="AI3132" s="5">
        <v>0</v>
      </c>
      <c r="AJ3132" s="5">
        <v>0</v>
      </c>
      <c r="AK3132" s="5">
        <f t="shared" si="536"/>
        <v>0</v>
      </c>
      <c r="AL3132" s="5">
        <v>0</v>
      </c>
      <c r="AM3132" s="5">
        <v>0</v>
      </c>
      <c r="AN3132" s="5">
        <f t="shared" si="537"/>
        <v>0</v>
      </c>
      <c r="AO3132" s="5">
        <v>0</v>
      </c>
      <c r="AP3132" s="5">
        <v>0</v>
      </c>
      <c r="AQ3132" s="5">
        <f t="shared" si="538"/>
        <v>0</v>
      </c>
      <c r="AR3132" s="5">
        <v>1</v>
      </c>
      <c r="AS3132" s="6">
        <v>43936</v>
      </c>
      <c r="AT3132" s="5">
        <v>1</v>
      </c>
      <c r="AU3132" s="5">
        <v>0</v>
      </c>
      <c r="AV3132" t="str">
        <f t="shared" si="531"/>
        <v>N</v>
      </c>
      <c r="AW3132" t="s">
        <v>60</v>
      </c>
      <c r="AX3132" t="s">
        <v>61</v>
      </c>
      <c r="AY3132" t="s">
        <v>62</v>
      </c>
      <c r="AZ3132" t="s">
        <v>62</v>
      </c>
      <c r="BA3132" t="str">
        <f t="shared" si="532"/>
        <v>N</v>
      </c>
    </row>
    <row r="3133" spans="1:53">
      <c r="A3133" t="s">
        <v>53</v>
      </c>
      <c r="B3133" t="s">
        <v>54</v>
      </c>
      <c r="C3133" t="s">
        <v>89</v>
      </c>
      <c r="D3133">
        <v>2020</v>
      </c>
      <c r="E3133" t="s">
        <v>4665</v>
      </c>
      <c r="F3133" t="s">
        <v>4665</v>
      </c>
      <c r="G3133" t="s">
        <v>4666</v>
      </c>
      <c r="J3133" t="s">
        <v>101</v>
      </c>
      <c r="K3133" t="s">
        <v>93</v>
      </c>
      <c r="L3133" s="5">
        <v>0</v>
      </c>
      <c r="M3133" s="5">
        <v>0</v>
      </c>
      <c r="N3133" s="5">
        <f t="shared" si="528"/>
        <v>0</v>
      </c>
      <c r="O3133" s="5">
        <v>0</v>
      </c>
      <c r="P3133" s="5">
        <v>0</v>
      </c>
      <c r="Q3133" s="5">
        <f t="shared" si="529"/>
        <v>0</v>
      </c>
      <c r="R3133" s="5">
        <v>0</v>
      </c>
      <c r="S3133" s="5">
        <v>0</v>
      </c>
      <c r="T3133" s="5">
        <f t="shared" si="530"/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f t="shared" si="533"/>
        <v>0</v>
      </c>
      <c r="Z3133" s="5">
        <v>0</v>
      </c>
      <c r="AA3133" s="5">
        <v>0</v>
      </c>
      <c r="AB3133" s="5">
        <f t="shared" si="534"/>
        <v>0</v>
      </c>
      <c r="AC3133" s="5">
        <v>0</v>
      </c>
      <c r="AD3133" s="5">
        <v>0</v>
      </c>
      <c r="AE3133" s="5">
        <f t="shared" si="535"/>
        <v>0</v>
      </c>
      <c r="AF3133" s="5">
        <v>0</v>
      </c>
      <c r="AG3133" s="6"/>
      <c r="AH3133" s="5">
        <v>0</v>
      </c>
      <c r="AI3133" s="5">
        <v>0</v>
      </c>
      <c r="AJ3133" s="5">
        <v>0</v>
      </c>
      <c r="AK3133" s="5">
        <f t="shared" si="536"/>
        <v>0</v>
      </c>
      <c r="AL3133" s="5">
        <v>0</v>
      </c>
      <c r="AM3133" s="5">
        <v>0</v>
      </c>
      <c r="AN3133" s="5">
        <f t="shared" si="537"/>
        <v>0</v>
      </c>
      <c r="AO3133" s="5">
        <v>0</v>
      </c>
      <c r="AP3133" s="5">
        <v>0</v>
      </c>
      <c r="AQ3133" s="5">
        <f t="shared" si="538"/>
        <v>0</v>
      </c>
      <c r="AR3133" s="5">
        <v>1</v>
      </c>
      <c r="AS3133" s="6">
        <v>44057</v>
      </c>
      <c r="AT3133" s="5">
        <v>1</v>
      </c>
      <c r="AU3133" s="5">
        <v>0</v>
      </c>
      <c r="AV3133" t="str">
        <f t="shared" si="531"/>
        <v>N</v>
      </c>
      <c r="AW3133" t="s">
        <v>60</v>
      </c>
      <c r="AX3133" t="s">
        <v>60</v>
      </c>
      <c r="AY3133" t="s">
        <v>62</v>
      </c>
      <c r="AZ3133" t="s">
        <v>62</v>
      </c>
      <c r="BA3133" t="str">
        <f t="shared" si="532"/>
        <v>N</v>
      </c>
    </row>
    <row r="3134" spans="1:53">
      <c r="A3134" t="s">
        <v>53</v>
      </c>
      <c r="B3134" t="s">
        <v>54</v>
      </c>
      <c r="C3134" t="s">
        <v>89</v>
      </c>
      <c r="D3134">
        <v>2020</v>
      </c>
      <c r="E3134" t="s">
        <v>2382</v>
      </c>
      <c r="F3134" t="s">
        <v>2382</v>
      </c>
      <c r="G3134" t="s">
        <v>3065</v>
      </c>
      <c r="J3134" t="s">
        <v>101</v>
      </c>
      <c r="K3134" t="s">
        <v>93</v>
      </c>
      <c r="L3134" s="5">
        <v>0</v>
      </c>
      <c r="M3134" s="5">
        <v>0</v>
      </c>
      <c r="N3134" s="5">
        <f t="shared" si="528"/>
        <v>0</v>
      </c>
      <c r="O3134" s="5">
        <v>0</v>
      </c>
      <c r="P3134" s="5">
        <v>0</v>
      </c>
      <c r="Q3134" s="5">
        <f t="shared" si="529"/>
        <v>0</v>
      </c>
      <c r="R3134" s="5">
        <v>0</v>
      </c>
      <c r="S3134" s="5">
        <v>0</v>
      </c>
      <c r="T3134" s="5">
        <f t="shared" si="530"/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f t="shared" si="533"/>
        <v>0</v>
      </c>
      <c r="Z3134" s="5">
        <v>0</v>
      </c>
      <c r="AA3134" s="5">
        <v>0</v>
      </c>
      <c r="AB3134" s="5">
        <f t="shared" si="534"/>
        <v>0</v>
      </c>
      <c r="AC3134" s="5">
        <v>0</v>
      </c>
      <c r="AD3134" s="5">
        <v>0</v>
      </c>
      <c r="AE3134" s="5">
        <f t="shared" si="535"/>
        <v>0</v>
      </c>
      <c r="AF3134" s="5">
        <v>0</v>
      </c>
      <c r="AG3134" s="6"/>
      <c r="AH3134" s="5">
        <v>0</v>
      </c>
      <c r="AI3134" s="5">
        <v>0</v>
      </c>
      <c r="AJ3134" s="5">
        <v>0</v>
      </c>
      <c r="AK3134" s="5">
        <f t="shared" si="536"/>
        <v>0</v>
      </c>
      <c r="AL3134" s="5">
        <v>0</v>
      </c>
      <c r="AM3134" s="5">
        <v>0</v>
      </c>
      <c r="AN3134" s="5">
        <f t="shared" si="537"/>
        <v>0</v>
      </c>
      <c r="AO3134" s="5">
        <v>0</v>
      </c>
      <c r="AP3134" s="5">
        <v>0</v>
      </c>
      <c r="AQ3134" s="5">
        <f t="shared" si="538"/>
        <v>0</v>
      </c>
      <c r="AR3134" s="5">
        <v>1</v>
      </c>
      <c r="AS3134" s="6">
        <v>43837</v>
      </c>
      <c r="AT3134" s="5">
        <v>1</v>
      </c>
      <c r="AU3134" s="5">
        <v>0</v>
      </c>
      <c r="AV3134" t="str">
        <f t="shared" si="531"/>
        <v>N</v>
      </c>
      <c r="AW3134" t="s">
        <v>60</v>
      </c>
      <c r="AX3134" t="s">
        <v>61</v>
      </c>
      <c r="AY3134" t="s">
        <v>62</v>
      </c>
      <c r="AZ3134" t="s">
        <v>62</v>
      </c>
      <c r="BA3134" t="str">
        <f t="shared" si="532"/>
        <v>N</v>
      </c>
    </row>
    <row r="3135" spans="1:53">
      <c r="A3135" t="s">
        <v>53</v>
      </c>
      <c r="B3135" t="s">
        <v>54</v>
      </c>
      <c r="C3135" t="s">
        <v>89</v>
      </c>
      <c r="D3135">
        <v>2020</v>
      </c>
      <c r="E3135" t="s">
        <v>4638</v>
      </c>
      <c r="F3135" t="s">
        <v>4638</v>
      </c>
      <c r="G3135" t="s">
        <v>4639</v>
      </c>
      <c r="J3135" t="s">
        <v>101</v>
      </c>
      <c r="K3135" t="s">
        <v>93</v>
      </c>
      <c r="L3135" s="5">
        <v>0</v>
      </c>
      <c r="M3135" s="5">
        <v>0</v>
      </c>
      <c r="N3135" s="5">
        <f t="shared" si="528"/>
        <v>0</v>
      </c>
      <c r="O3135" s="5">
        <v>0</v>
      </c>
      <c r="P3135" s="5">
        <v>0</v>
      </c>
      <c r="Q3135" s="5">
        <f t="shared" si="529"/>
        <v>0</v>
      </c>
      <c r="R3135" s="5">
        <v>0</v>
      </c>
      <c r="S3135" s="5">
        <v>0</v>
      </c>
      <c r="T3135" s="5">
        <f t="shared" si="530"/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f t="shared" si="533"/>
        <v>0</v>
      </c>
      <c r="Z3135" s="5">
        <v>0</v>
      </c>
      <c r="AA3135" s="5">
        <v>0</v>
      </c>
      <c r="AB3135" s="5">
        <f t="shared" si="534"/>
        <v>0</v>
      </c>
      <c r="AC3135" s="5">
        <v>0</v>
      </c>
      <c r="AD3135" s="5">
        <v>0</v>
      </c>
      <c r="AE3135" s="5">
        <f t="shared" si="535"/>
        <v>0</v>
      </c>
      <c r="AF3135" s="5">
        <v>0</v>
      </c>
      <c r="AG3135" s="6"/>
      <c r="AH3135" s="5">
        <v>0</v>
      </c>
      <c r="AI3135" s="5">
        <v>0</v>
      </c>
      <c r="AJ3135" s="5">
        <v>0</v>
      </c>
      <c r="AK3135" s="5">
        <f t="shared" si="536"/>
        <v>0</v>
      </c>
      <c r="AL3135" s="5">
        <v>0</v>
      </c>
      <c r="AM3135" s="5">
        <v>0</v>
      </c>
      <c r="AN3135" s="5">
        <f t="shared" si="537"/>
        <v>0</v>
      </c>
      <c r="AO3135" s="5">
        <v>0</v>
      </c>
      <c r="AP3135" s="5">
        <v>0</v>
      </c>
      <c r="AQ3135" s="5">
        <f t="shared" si="538"/>
        <v>0</v>
      </c>
      <c r="AR3135" s="5">
        <v>1</v>
      </c>
      <c r="AS3135" s="6">
        <v>43944</v>
      </c>
      <c r="AT3135" s="5">
        <v>1</v>
      </c>
      <c r="AU3135" s="5">
        <v>0</v>
      </c>
      <c r="AV3135" t="str">
        <f t="shared" si="531"/>
        <v>N</v>
      </c>
      <c r="AW3135" t="s">
        <v>60</v>
      </c>
      <c r="AX3135" t="s">
        <v>61</v>
      </c>
      <c r="AY3135" t="s">
        <v>62</v>
      </c>
      <c r="AZ3135" t="s">
        <v>62</v>
      </c>
      <c r="BA3135" t="str">
        <f t="shared" si="532"/>
        <v>N</v>
      </c>
    </row>
    <row r="3136" spans="1:53">
      <c r="A3136" t="s">
        <v>53</v>
      </c>
      <c r="B3136" t="s">
        <v>54</v>
      </c>
      <c r="C3136" t="s">
        <v>89</v>
      </c>
      <c r="D3136">
        <v>2020</v>
      </c>
      <c r="E3136" t="s">
        <v>3058</v>
      </c>
      <c r="F3136" t="s">
        <v>3058</v>
      </c>
      <c r="G3136" t="s">
        <v>3059</v>
      </c>
      <c r="J3136" t="s">
        <v>101</v>
      </c>
      <c r="K3136" t="s">
        <v>93</v>
      </c>
      <c r="L3136" s="5">
        <v>0</v>
      </c>
      <c r="M3136" s="5">
        <v>0</v>
      </c>
      <c r="N3136" s="5">
        <f t="shared" si="528"/>
        <v>0</v>
      </c>
      <c r="O3136" s="5">
        <v>0</v>
      </c>
      <c r="P3136" s="5">
        <v>0</v>
      </c>
      <c r="Q3136" s="5">
        <f t="shared" si="529"/>
        <v>0</v>
      </c>
      <c r="R3136" s="5">
        <v>0</v>
      </c>
      <c r="S3136" s="5">
        <v>0</v>
      </c>
      <c r="T3136" s="5">
        <f t="shared" si="530"/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f t="shared" si="533"/>
        <v>0</v>
      </c>
      <c r="Z3136" s="5">
        <v>0</v>
      </c>
      <c r="AA3136" s="5">
        <v>0</v>
      </c>
      <c r="AB3136" s="5">
        <f t="shared" si="534"/>
        <v>0</v>
      </c>
      <c r="AC3136" s="5">
        <v>0</v>
      </c>
      <c r="AD3136" s="5">
        <v>0</v>
      </c>
      <c r="AE3136" s="5">
        <f t="shared" si="535"/>
        <v>0</v>
      </c>
      <c r="AF3136" s="5">
        <v>0</v>
      </c>
      <c r="AG3136" s="6"/>
      <c r="AH3136" s="5">
        <v>0</v>
      </c>
      <c r="AI3136" s="5">
        <v>0</v>
      </c>
      <c r="AJ3136" s="5">
        <v>0</v>
      </c>
      <c r="AK3136" s="5">
        <f t="shared" si="536"/>
        <v>0</v>
      </c>
      <c r="AL3136" s="5">
        <v>0</v>
      </c>
      <c r="AM3136" s="5">
        <v>0</v>
      </c>
      <c r="AN3136" s="5">
        <f t="shared" si="537"/>
        <v>0</v>
      </c>
      <c r="AO3136" s="5">
        <v>0</v>
      </c>
      <c r="AP3136" s="5">
        <v>0</v>
      </c>
      <c r="AQ3136" s="5">
        <f t="shared" si="538"/>
        <v>0</v>
      </c>
      <c r="AR3136" s="5">
        <v>1</v>
      </c>
      <c r="AS3136" s="6">
        <v>43971</v>
      </c>
      <c r="AT3136" s="5">
        <v>1</v>
      </c>
      <c r="AU3136" s="5">
        <v>0</v>
      </c>
      <c r="AV3136" t="str">
        <f t="shared" si="531"/>
        <v>N</v>
      </c>
      <c r="AW3136" t="s">
        <v>60</v>
      </c>
      <c r="AX3136" t="s">
        <v>61</v>
      </c>
      <c r="AY3136" t="s">
        <v>62</v>
      </c>
      <c r="AZ3136" t="s">
        <v>62</v>
      </c>
      <c r="BA3136" t="str">
        <f t="shared" si="532"/>
        <v>N</v>
      </c>
    </row>
    <row r="3137" spans="1:53">
      <c r="A3137" t="s">
        <v>53</v>
      </c>
      <c r="B3137" t="s">
        <v>54</v>
      </c>
      <c r="C3137" t="s">
        <v>89</v>
      </c>
      <c r="D3137">
        <v>2020</v>
      </c>
      <c r="E3137" t="s">
        <v>4604</v>
      </c>
      <c r="F3137" t="s">
        <v>4604</v>
      </c>
      <c r="G3137" t="s">
        <v>4605</v>
      </c>
      <c r="J3137" t="s">
        <v>101</v>
      </c>
      <c r="K3137" t="s">
        <v>93</v>
      </c>
      <c r="L3137" s="5">
        <v>0</v>
      </c>
      <c r="M3137" s="5">
        <v>0</v>
      </c>
      <c r="N3137" s="5">
        <f t="shared" si="528"/>
        <v>0</v>
      </c>
      <c r="O3137" s="5">
        <v>0</v>
      </c>
      <c r="P3137" s="5">
        <v>0</v>
      </c>
      <c r="Q3137" s="5">
        <f t="shared" si="529"/>
        <v>0</v>
      </c>
      <c r="R3137" s="5">
        <v>0</v>
      </c>
      <c r="S3137" s="5">
        <v>0</v>
      </c>
      <c r="T3137" s="5">
        <f t="shared" si="530"/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f t="shared" si="533"/>
        <v>0</v>
      </c>
      <c r="Z3137" s="5">
        <v>0</v>
      </c>
      <c r="AA3137" s="5">
        <v>0</v>
      </c>
      <c r="AB3137" s="5">
        <f t="shared" si="534"/>
        <v>0</v>
      </c>
      <c r="AC3137" s="5">
        <v>0</v>
      </c>
      <c r="AD3137" s="5">
        <v>0</v>
      </c>
      <c r="AE3137" s="5">
        <f t="shared" si="535"/>
        <v>0</v>
      </c>
      <c r="AF3137" s="5">
        <v>0</v>
      </c>
      <c r="AG3137" s="6"/>
      <c r="AH3137" s="5">
        <v>0</v>
      </c>
      <c r="AI3137" s="5">
        <v>0</v>
      </c>
      <c r="AJ3137" s="5">
        <v>0</v>
      </c>
      <c r="AK3137" s="5">
        <f t="shared" si="536"/>
        <v>0</v>
      </c>
      <c r="AL3137" s="5">
        <v>0</v>
      </c>
      <c r="AM3137" s="5">
        <v>0</v>
      </c>
      <c r="AN3137" s="5">
        <f t="shared" si="537"/>
        <v>0</v>
      </c>
      <c r="AO3137" s="5">
        <v>0</v>
      </c>
      <c r="AP3137" s="5">
        <v>0</v>
      </c>
      <c r="AQ3137" s="5">
        <f t="shared" si="538"/>
        <v>0</v>
      </c>
      <c r="AR3137" s="5">
        <v>1</v>
      </c>
      <c r="AS3137" s="6">
        <v>44032</v>
      </c>
      <c r="AT3137" s="5">
        <v>1</v>
      </c>
      <c r="AU3137" s="5">
        <v>0</v>
      </c>
      <c r="AV3137" t="str">
        <f t="shared" si="531"/>
        <v>N</v>
      </c>
      <c r="AW3137" t="s">
        <v>60</v>
      </c>
      <c r="AX3137" t="s">
        <v>61</v>
      </c>
      <c r="AY3137" t="s">
        <v>62</v>
      </c>
      <c r="AZ3137" t="s">
        <v>62</v>
      </c>
      <c r="BA3137" t="str">
        <f t="shared" si="532"/>
        <v>N</v>
      </c>
    </row>
    <row r="3138" spans="1:53">
      <c r="A3138" t="s">
        <v>53</v>
      </c>
      <c r="B3138" t="s">
        <v>54</v>
      </c>
      <c r="C3138" t="s">
        <v>89</v>
      </c>
      <c r="D3138">
        <v>2020</v>
      </c>
      <c r="E3138" t="s">
        <v>4562</v>
      </c>
      <c r="F3138" t="s">
        <v>4562</v>
      </c>
      <c r="G3138" t="s">
        <v>4563</v>
      </c>
      <c r="J3138" t="s">
        <v>101</v>
      </c>
      <c r="K3138" t="s">
        <v>93</v>
      </c>
      <c r="L3138" s="5">
        <v>0</v>
      </c>
      <c r="M3138" s="5">
        <v>0</v>
      </c>
      <c r="N3138" s="5">
        <f t="shared" ref="N3138:N3201" si="539">L3138+M3138</f>
        <v>0</v>
      </c>
      <c r="O3138" s="5">
        <v>0</v>
      </c>
      <c r="P3138" s="5">
        <v>0</v>
      </c>
      <c r="Q3138" s="5">
        <f t="shared" ref="Q3138:Q3201" si="540">O3138+P3138</f>
        <v>0</v>
      </c>
      <c r="R3138" s="5">
        <v>0</v>
      </c>
      <c r="S3138" s="5">
        <v>0</v>
      </c>
      <c r="T3138" s="5">
        <f t="shared" ref="T3138:T3201" si="541">R3138+S3138</f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f t="shared" si="533"/>
        <v>0</v>
      </c>
      <c r="Z3138" s="5">
        <v>0</v>
      </c>
      <c r="AA3138" s="5">
        <v>0</v>
      </c>
      <c r="AB3138" s="5">
        <f t="shared" si="534"/>
        <v>0</v>
      </c>
      <c r="AC3138" s="5">
        <v>0</v>
      </c>
      <c r="AD3138" s="5">
        <v>0</v>
      </c>
      <c r="AE3138" s="5">
        <f t="shared" si="535"/>
        <v>0</v>
      </c>
      <c r="AF3138" s="5">
        <v>0</v>
      </c>
      <c r="AG3138" s="6"/>
      <c r="AH3138" s="5">
        <v>0</v>
      </c>
      <c r="AI3138" s="5">
        <v>0</v>
      </c>
      <c r="AJ3138" s="5">
        <v>0</v>
      </c>
      <c r="AK3138" s="5">
        <f t="shared" si="536"/>
        <v>0</v>
      </c>
      <c r="AL3138" s="5">
        <v>0</v>
      </c>
      <c r="AM3138" s="5">
        <v>0</v>
      </c>
      <c r="AN3138" s="5">
        <f t="shared" si="537"/>
        <v>0</v>
      </c>
      <c r="AO3138" s="5">
        <v>0</v>
      </c>
      <c r="AP3138" s="5">
        <v>0</v>
      </c>
      <c r="AQ3138" s="5">
        <f t="shared" si="538"/>
        <v>0</v>
      </c>
      <c r="AR3138" s="5">
        <v>1</v>
      </c>
      <c r="AS3138" s="6">
        <v>43846</v>
      </c>
      <c r="AT3138" s="5">
        <v>1</v>
      </c>
      <c r="AU3138" s="5">
        <v>0</v>
      </c>
      <c r="AV3138" t="str">
        <f t="shared" ref="AV3138:AV3201" si="542">IF(AU3138 &gt; 0, "Y", "N")</f>
        <v>N</v>
      </c>
      <c r="AW3138" t="s">
        <v>60</v>
      </c>
      <c r="AX3138" t="s">
        <v>61</v>
      </c>
      <c r="AY3138" t="s">
        <v>62</v>
      </c>
      <c r="AZ3138" t="s">
        <v>62</v>
      </c>
      <c r="BA3138" t="str">
        <f t="shared" ref="BA3138:BA3201" si="543">IF(OR(L3138&gt;0, O3138&gt;0, R3138&gt;0, W3138&gt;0, Z3138&gt;0, AC3138&gt;0, AI3138&gt;0, AL3138&gt;0, AO3138&gt;0, M3138&gt;0), "Y", "N")</f>
        <v>N</v>
      </c>
    </row>
    <row r="3139" spans="1:53">
      <c r="A3139" t="s">
        <v>53</v>
      </c>
      <c r="B3139" t="s">
        <v>54</v>
      </c>
      <c r="C3139" t="s">
        <v>55</v>
      </c>
      <c r="D3139">
        <v>2020</v>
      </c>
      <c r="E3139" t="s">
        <v>2358</v>
      </c>
      <c r="F3139" t="s">
        <v>2358</v>
      </c>
      <c r="G3139" t="s">
        <v>2359</v>
      </c>
      <c r="J3139" t="s">
        <v>101</v>
      </c>
      <c r="K3139" t="s">
        <v>93</v>
      </c>
      <c r="L3139" s="5">
        <v>0</v>
      </c>
      <c r="M3139" s="5">
        <v>0</v>
      </c>
      <c r="N3139" s="5">
        <f t="shared" si="539"/>
        <v>0</v>
      </c>
      <c r="O3139" s="5">
        <v>0</v>
      </c>
      <c r="P3139" s="5">
        <v>0</v>
      </c>
      <c r="Q3139" s="5">
        <f t="shared" si="540"/>
        <v>0</v>
      </c>
      <c r="R3139" s="5">
        <v>0</v>
      </c>
      <c r="S3139" s="5">
        <v>0</v>
      </c>
      <c r="T3139" s="5">
        <f t="shared" si="541"/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f t="shared" ref="Y3139:Y3202" si="544">W3139+X3139</f>
        <v>0</v>
      </c>
      <c r="Z3139" s="5">
        <v>0</v>
      </c>
      <c r="AA3139" s="5">
        <v>0</v>
      </c>
      <c r="AB3139" s="5">
        <f t="shared" ref="AB3139:AB3202" si="545">SUM(Z3139:AA3139)</f>
        <v>0</v>
      </c>
      <c r="AC3139" s="5">
        <v>0</v>
      </c>
      <c r="AD3139" s="5">
        <v>0</v>
      </c>
      <c r="AE3139" s="5">
        <f t="shared" ref="AE3139:AE3202" si="546">SUM(AC3139:AD3139)</f>
        <v>0</v>
      </c>
      <c r="AF3139" s="5">
        <v>0</v>
      </c>
      <c r="AG3139" s="6"/>
      <c r="AH3139" s="5">
        <v>0</v>
      </c>
      <c r="AI3139" s="5">
        <v>0</v>
      </c>
      <c r="AJ3139" s="5">
        <v>0</v>
      </c>
      <c r="AK3139" s="5">
        <f t="shared" ref="AK3139:AK3202" si="547">SUM(AI3139:AJ3139)</f>
        <v>0</v>
      </c>
      <c r="AL3139" s="5">
        <v>0</v>
      </c>
      <c r="AM3139" s="5">
        <v>0</v>
      </c>
      <c r="AN3139" s="5">
        <f t="shared" ref="AN3139:AN3202" si="548">SUM(AL3139:AM3139)</f>
        <v>0</v>
      </c>
      <c r="AO3139" s="5">
        <v>0</v>
      </c>
      <c r="AP3139" s="5">
        <v>0</v>
      </c>
      <c r="AQ3139" s="5">
        <f t="shared" ref="AQ3139:AQ3202" si="549">SUM(AO3139:AP3139)</f>
        <v>0</v>
      </c>
      <c r="AR3139" s="5">
        <v>1</v>
      </c>
      <c r="AS3139" s="6">
        <v>43969</v>
      </c>
      <c r="AT3139" s="5">
        <v>1</v>
      </c>
      <c r="AU3139" s="5">
        <v>0</v>
      </c>
      <c r="AV3139" t="str">
        <f t="shared" si="542"/>
        <v>N</v>
      </c>
      <c r="AW3139" t="s">
        <v>60</v>
      </c>
      <c r="AX3139" t="s">
        <v>60</v>
      </c>
      <c r="AY3139" t="s">
        <v>62</v>
      </c>
      <c r="AZ3139" t="s">
        <v>62</v>
      </c>
      <c r="BA3139" t="str">
        <f t="shared" si="543"/>
        <v>N</v>
      </c>
    </row>
    <row r="3140" spans="1:53">
      <c r="A3140" t="s">
        <v>53</v>
      </c>
      <c r="B3140" t="s">
        <v>54</v>
      </c>
      <c r="C3140" t="s">
        <v>89</v>
      </c>
      <c r="D3140">
        <v>2020</v>
      </c>
      <c r="E3140" t="s">
        <v>2433</v>
      </c>
      <c r="F3140" t="s">
        <v>2433</v>
      </c>
      <c r="G3140" t="s">
        <v>3076</v>
      </c>
      <c r="J3140" t="s">
        <v>101</v>
      </c>
      <c r="K3140" t="s">
        <v>93</v>
      </c>
      <c r="L3140" s="5">
        <v>0</v>
      </c>
      <c r="M3140" s="5">
        <v>0</v>
      </c>
      <c r="N3140" s="5">
        <f t="shared" si="539"/>
        <v>0</v>
      </c>
      <c r="O3140" s="5">
        <v>0</v>
      </c>
      <c r="P3140" s="5">
        <v>0</v>
      </c>
      <c r="Q3140" s="5">
        <f t="shared" si="540"/>
        <v>0</v>
      </c>
      <c r="R3140" s="5">
        <v>0</v>
      </c>
      <c r="S3140" s="5">
        <v>0</v>
      </c>
      <c r="T3140" s="5">
        <f t="shared" si="541"/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f t="shared" si="544"/>
        <v>0</v>
      </c>
      <c r="Z3140" s="5">
        <v>0</v>
      </c>
      <c r="AA3140" s="5">
        <v>0</v>
      </c>
      <c r="AB3140" s="5">
        <f t="shared" si="545"/>
        <v>0</v>
      </c>
      <c r="AC3140" s="5">
        <v>0</v>
      </c>
      <c r="AD3140" s="5">
        <v>0</v>
      </c>
      <c r="AE3140" s="5">
        <f t="shared" si="546"/>
        <v>0</v>
      </c>
      <c r="AF3140" s="5">
        <v>0</v>
      </c>
      <c r="AG3140" s="6"/>
      <c r="AH3140" s="5">
        <v>0</v>
      </c>
      <c r="AI3140" s="5">
        <v>0</v>
      </c>
      <c r="AJ3140" s="5">
        <v>0</v>
      </c>
      <c r="AK3140" s="5">
        <f t="shared" si="547"/>
        <v>0</v>
      </c>
      <c r="AL3140" s="5">
        <v>0</v>
      </c>
      <c r="AM3140" s="5">
        <v>0</v>
      </c>
      <c r="AN3140" s="5">
        <f t="shared" si="548"/>
        <v>0</v>
      </c>
      <c r="AO3140" s="5">
        <v>0</v>
      </c>
      <c r="AP3140" s="5">
        <v>0</v>
      </c>
      <c r="AQ3140" s="5">
        <f t="shared" si="549"/>
        <v>0</v>
      </c>
      <c r="AR3140" s="5">
        <v>1</v>
      </c>
      <c r="AS3140" s="6">
        <v>43843</v>
      </c>
      <c r="AT3140" s="5">
        <v>1</v>
      </c>
      <c r="AU3140" s="5">
        <v>0</v>
      </c>
      <c r="AV3140" t="str">
        <f t="shared" si="542"/>
        <v>N</v>
      </c>
      <c r="AW3140" t="s">
        <v>60</v>
      </c>
      <c r="AX3140" t="s">
        <v>61</v>
      </c>
      <c r="AY3140" t="s">
        <v>62</v>
      </c>
      <c r="AZ3140" t="s">
        <v>62</v>
      </c>
      <c r="BA3140" t="str">
        <f t="shared" si="543"/>
        <v>N</v>
      </c>
    </row>
    <row r="3141" spans="1:53">
      <c r="A3141" t="s">
        <v>53</v>
      </c>
      <c r="B3141" t="s">
        <v>54</v>
      </c>
      <c r="C3141" t="s">
        <v>55</v>
      </c>
      <c r="D3141">
        <v>2020</v>
      </c>
      <c r="E3141" t="s">
        <v>7816</v>
      </c>
      <c r="F3141" t="s">
        <v>7816</v>
      </c>
      <c r="G3141" t="s">
        <v>7817</v>
      </c>
      <c r="J3141" t="s">
        <v>101</v>
      </c>
      <c r="K3141" t="s">
        <v>93</v>
      </c>
      <c r="L3141" s="5">
        <v>0</v>
      </c>
      <c r="M3141" s="5">
        <v>0</v>
      </c>
      <c r="N3141" s="5">
        <f t="shared" si="539"/>
        <v>0</v>
      </c>
      <c r="O3141" s="5">
        <v>0</v>
      </c>
      <c r="P3141" s="5">
        <v>0</v>
      </c>
      <c r="Q3141" s="5">
        <f t="shared" si="540"/>
        <v>0</v>
      </c>
      <c r="R3141" s="5">
        <v>0</v>
      </c>
      <c r="S3141" s="5">
        <v>0</v>
      </c>
      <c r="T3141" s="5">
        <f t="shared" si="541"/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f t="shared" si="544"/>
        <v>0</v>
      </c>
      <c r="Z3141" s="5">
        <v>0</v>
      </c>
      <c r="AA3141" s="5">
        <v>0</v>
      </c>
      <c r="AB3141" s="5">
        <f t="shared" si="545"/>
        <v>0</v>
      </c>
      <c r="AC3141" s="5">
        <v>0</v>
      </c>
      <c r="AD3141" s="5">
        <v>0</v>
      </c>
      <c r="AE3141" s="5">
        <f t="shared" si="546"/>
        <v>0</v>
      </c>
      <c r="AF3141" s="5">
        <v>0</v>
      </c>
      <c r="AG3141" s="6"/>
      <c r="AH3141" s="5">
        <v>0</v>
      </c>
      <c r="AI3141" s="5">
        <v>0</v>
      </c>
      <c r="AJ3141" s="5">
        <v>0</v>
      </c>
      <c r="AK3141" s="5">
        <f t="shared" si="547"/>
        <v>0</v>
      </c>
      <c r="AL3141" s="5">
        <v>0</v>
      </c>
      <c r="AM3141" s="5">
        <v>0</v>
      </c>
      <c r="AN3141" s="5">
        <f t="shared" si="548"/>
        <v>0</v>
      </c>
      <c r="AO3141" s="5">
        <v>0</v>
      </c>
      <c r="AP3141" s="5">
        <v>0</v>
      </c>
      <c r="AQ3141" s="5">
        <f t="shared" si="549"/>
        <v>0</v>
      </c>
      <c r="AR3141" s="5">
        <v>1</v>
      </c>
      <c r="AS3141" s="6">
        <v>44042</v>
      </c>
      <c r="AT3141" s="5">
        <v>1</v>
      </c>
      <c r="AU3141" s="5">
        <v>0</v>
      </c>
      <c r="AV3141" t="str">
        <f t="shared" si="542"/>
        <v>N</v>
      </c>
      <c r="AW3141" t="s">
        <v>60</v>
      </c>
      <c r="AX3141" t="s">
        <v>60</v>
      </c>
      <c r="AY3141" t="s">
        <v>62</v>
      </c>
      <c r="AZ3141" t="s">
        <v>62</v>
      </c>
      <c r="BA3141" t="str">
        <f t="shared" si="543"/>
        <v>N</v>
      </c>
    </row>
    <row r="3142" spans="1:53">
      <c r="A3142" t="s">
        <v>53</v>
      </c>
      <c r="B3142" t="s">
        <v>54</v>
      </c>
      <c r="C3142" t="s">
        <v>55</v>
      </c>
      <c r="D3142">
        <v>2020</v>
      </c>
      <c r="E3142" t="s">
        <v>2398</v>
      </c>
      <c r="F3142" t="s">
        <v>2398</v>
      </c>
      <c r="G3142" t="s">
        <v>2399</v>
      </c>
      <c r="J3142" t="s">
        <v>101</v>
      </c>
      <c r="K3142" t="s">
        <v>93</v>
      </c>
      <c r="L3142" s="5">
        <v>0</v>
      </c>
      <c r="M3142" s="5">
        <v>0</v>
      </c>
      <c r="N3142" s="5">
        <f t="shared" si="539"/>
        <v>0</v>
      </c>
      <c r="O3142" s="5">
        <v>0</v>
      </c>
      <c r="P3142" s="5">
        <v>0</v>
      </c>
      <c r="Q3142" s="5">
        <f t="shared" si="540"/>
        <v>0</v>
      </c>
      <c r="R3142" s="5">
        <v>0</v>
      </c>
      <c r="S3142" s="5">
        <v>0</v>
      </c>
      <c r="T3142" s="5">
        <f t="shared" si="541"/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f t="shared" si="544"/>
        <v>0</v>
      </c>
      <c r="Z3142" s="5">
        <v>0</v>
      </c>
      <c r="AA3142" s="5">
        <v>0</v>
      </c>
      <c r="AB3142" s="5">
        <f t="shared" si="545"/>
        <v>0</v>
      </c>
      <c r="AC3142" s="5">
        <v>0</v>
      </c>
      <c r="AD3142" s="5">
        <v>0</v>
      </c>
      <c r="AE3142" s="5">
        <f t="shared" si="546"/>
        <v>0</v>
      </c>
      <c r="AF3142" s="5">
        <v>0</v>
      </c>
      <c r="AG3142" s="6"/>
      <c r="AH3142" s="5">
        <v>0</v>
      </c>
      <c r="AI3142" s="5">
        <v>0</v>
      </c>
      <c r="AJ3142" s="5">
        <v>0</v>
      </c>
      <c r="AK3142" s="5">
        <f t="shared" si="547"/>
        <v>0</v>
      </c>
      <c r="AL3142" s="5">
        <v>0</v>
      </c>
      <c r="AM3142" s="5">
        <v>0</v>
      </c>
      <c r="AN3142" s="5">
        <f t="shared" si="548"/>
        <v>0</v>
      </c>
      <c r="AO3142" s="5">
        <v>0</v>
      </c>
      <c r="AP3142" s="5">
        <v>0</v>
      </c>
      <c r="AQ3142" s="5">
        <f t="shared" si="549"/>
        <v>0</v>
      </c>
      <c r="AR3142" s="5">
        <v>1</v>
      </c>
      <c r="AS3142" s="6">
        <v>44070</v>
      </c>
      <c r="AT3142" s="5">
        <v>1</v>
      </c>
      <c r="AU3142" s="5">
        <v>0</v>
      </c>
      <c r="AV3142" t="str">
        <f t="shared" si="542"/>
        <v>N</v>
      </c>
      <c r="AW3142" t="s">
        <v>60</v>
      </c>
      <c r="AX3142" t="s">
        <v>61</v>
      </c>
      <c r="AY3142" t="s">
        <v>62</v>
      </c>
      <c r="AZ3142" t="s">
        <v>62</v>
      </c>
      <c r="BA3142" t="str">
        <f t="shared" si="543"/>
        <v>N</v>
      </c>
    </row>
    <row r="3143" spans="1:53">
      <c r="A3143" t="s">
        <v>53</v>
      </c>
      <c r="B3143" t="s">
        <v>54</v>
      </c>
      <c r="C3143" t="s">
        <v>89</v>
      </c>
      <c r="D3143">
        <v>2020</v>
      </c>
      <c r="E3143" t="s">
        <v>4596</v>
      </c>
      <c r="F3143" t="s">
        <v>4596</v>
      </c>
      <c r="G3143" t="s">
        <v>4597</v>
      </c>
      <c r="J3143" t="s">
        <v>101</v>
      </c>
      <c r="K3143" t="s">
        <v>93</v>
      </c>
      <c r="L3143" s="5">
        <v>0</v>
      </c>
      <c r="M3143" s="5">
        <v>0</v>
      </c>
      <c r="N3143" s="5">
        <f t="shared" si="539"/>
        <v>0</v>
      </c>
      <c r="O3143" s="5">
        <v>0</v>
      </c>
      <c r="P3143" s="5">
        <v>0</v>
      </c>
      <c r="Q3143" s="5">
        <f t="shared" si="540"/>
        <v>0</v>
      </c>
      <c r="R3143" s="5">
        <v>0</v>
      </c>
      <c r="S3143" s="5">
        <v>0</v>
      </c>
      <c r="T3143" s="5">
        <f t="shared" si="541"/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f t="shared" si="544"/>
        <v>0</v>
      </c>
      <c r="Z3143" s="5">
        <v>0</v>
      </c>
      <c r="AA3143" s="5">
        <v>0</v>
      </c>
      <c r="AB3143" s="5">
        <f t="shared" si="545"/>
        <v>0</v>
      </c>
      <c r="AC3143" s="5">
        <v>0</v>
      </c>
      <c r="AD3143" s="5">
        <v>0</v>
      </c>
      <c r="AE3143" s="5">
        <f t="shared" si="546"/>
        <v>0</v>
      </c>
      <c r="AF3143" s="5">
        <v>0</v>
      </c>
      <c r="AG3143" s="6"/>
      <c r="AH3143" s="5">
        <v>0</v>
      </c>
      <c r="AI3143" s="5">
        <v>0</v>
      </c>
      <c r="AJ3143" s="5">
        <v>0</v>
      </c>
      <c r="AK3143" s="5">
        <f t="shared" si="547"/>
        <v>0</v>
      </c>
      <c r="AL3143" s="5">
        <v>0</v>
      </c>
      <c r="AM3143" s="5">
        <v>0</v>
      </c>
      <c r="AN3143" s="5">
        <f t="shared" si="548"/>
        <v>0</v>
      </c>
      <c r="AO3143" s="5">
        <v>0</v>
      </c>
      <c r="AP3143" s="5">
        <v>0</v>
      </c>
      <c r="AQ3143" s="5">
        <f t="shared" si="549"/>
        <v>0</v>
      </c>
      <c r="AR3143" s="5">
        <v>1</v>
      </c>
      <c r="AS3143" s="6">
        <v>43857</v>
      </c>
      <c r="AT3143" s="5">
        <v>1</v>
      </c>
      <c r="AU3143" s="5">
        <v>0</v>
      </c>
      <c r="AV3143" t="str">
        <f t="shared" si="542"/>
        <v>N</v>
      </c>
      <c r="AW3143" t="s">
        <v>60</v>
      </c>
      <c r="AX3143" t="s">
        <v>61</v>
      </c>
      <c r="AY3143" t="s">
        <v>62</v>
      </c>
      <c r="AZ3143" t="s">
        <v>62</v>
      </c>
      <c r="BA3143" t="str">
        <f t="shared" si="543"/>
        <v>N</v>
      </c>
    </row>
    <row r="3144" spans="1:53">
      <c r="A3144" t="s">
        <v>53</v>
      </c>
      <c r="B3144" t="s">
        <v>54</v>
      </c>
      <c r="C3144" t="s">
        <v>89</v>
      </c>
      <c r="D3144">
        <v>2020</v>
      </c>
      <c r="E3144" t="s">
        <v>4572</v>
      </c>
      <c r="F3144" t="s">
        <v>4572</v>
      </c>
      <c r="G3144" t="s">
        <v>4573</v>
      </c>
      <c r="J3144" t="s">
        <v>101</v>
      </c>
      <c r="K3144" t="s">
        <v>93</v>
      </c>
      <c r="L3144" s="5">
        <v>0</v>
      </c>
      <c r="M3144" s="5">
        <v>0</v>
      </c>
      <c r="N3144" s="5">
        <f t="shared" si="539"/>
        <v>0</v>
      </c>
      <c r="O3144" s="5">
        <v>0</v>
      </c>
      <c r="P3144" s="5">
        <v>0</v>
      </c>
      <c r="Q3144" s="5">
        <f t="shared" si="540"/>
        <v>0</v>
      </c>
      <c r="R3144" s="5">
        <v>0</v>
      </c>
      <c r="S3144" s="5">
        <v>0</v>
      </c>
      <c r="T3144" s="5">
        <f t="shared" si="541"/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f t="shared" si="544"/>
        <v>0</v>
      </c>
      <c r="Z3144" s="5">
        <v>0</v>
      </c>
      <c r="AA3144" s="5">
        <v>0</v>
      </c>
      <c r="AB3144" s="5">
        <f t="shared" si="545"/>
        <v>0</v>
      </c>
      <c r="AC3144" s="5">
        <v>0</v>
      </c>
      <c r="AD3144" s="5">
        <v>0</v>
      </c>
      <c r="AE3144" s="5">
        <f t="shared" si="546"/>
        <v>0</v>
      </c>
      <c r="AF3144" s="5">
        <v>0</v>
      </c>
      <c r="AG3144" s="6"/>
      <c r="AH3144" s="5">
        <v>0</v>
      </c>
      <c r="AI3144" s="5">
        <v>0</v>
      </c>
      <c r="AJ3144" s="5">
        <v>0</v>
      </c>
      <c r="AK3144" s="5">
        <f t="shared" si="547"/>
        <v>0</v>
      </c>
      <c r="AL3144" s="5">
        <v>0</v>
      </c>
      <c r="AM3144" s="5">
        <v>0</v>
      </c>
      <c r="AN3144" s="5">
        <f t="shared" si="548"/>
        <v>0</v>
      </c>
      <c r="AO3144" s="5">
        <v>0</v>
      </c>
      <c r="AP3144" s="5">
        <v>0</v>
      </c>
      <c r="AQ3144" s="5">
        <f t="shared" si="549"/>
        <v>0</v>
      </c>
      <c r="AR3144" s="5">
        <v>1</v>
      </c>
      <c r="AS3144" s="6">
        <v>44026</v>
      </c>
      <c r="AT3144" s="5">
        <v>1</v>
      </c>
      <c r="AU3144" s="5">
        <v>0</v>
      </c>
      <c r="AV3144" t="str">
        <f t="shared" si="542"/>
        <v>N</v>
      </c>
      <c r="AW3144" t="s">
        <v>60</v>
      </c>
      <c r="AX3144" t="s">
        <v>61</v>
      </c>
      <c r="AY3144" t="s">
        <v>62</v>
      </c>
      <c r="AZ3144" t="s">
        <v>62</v>
      </c>
      <c r="BA3144" t="str">
        <f t="shared" si="543"/>
        <v>N</v>
      </c>
    </row>
    <row r="3145" spans="1:53">
      <c r="A3145" t="s">
        <v>53</v>
      </c>
      <c r="B3145" t="s">
        <v>54</v>
      </c>
      <c r="C3145" t="s">
        <v>55</v>
      </c>
      <c r="D3145">
        <v>2020</v>
      </c>
      <c r="E3145" t="s">
        <v>3079</v>
      </c>
      <c r="F3145" t="s">
        <v>3079</v>
      </c>
      <c r="G3145" t="s">
        <v>3080</v>
      </c>
      <c r="J3145" t="s">
        <v>101</v>
      </c>
      <c r="K3145" t="s">
        <v>93</v>
      </c>
      <c r="L3145" s="5">
        <v>0</v>
      </c>
      <c r="M3145" s="5">
        <v>0</v>
      </c>
      <c r="N3145" s="5">
        <f t="shared" si="539"/>
        <v>0</v>
      </c>
      <c r="O3145" s="5">
        <v>0</v>
      </c>
      <c r="P3145" s="5">
        <v>0</v>
      </c>
      <c r="Q3145" s="5">
        <f t="shared" si="540"/>
        <v>0</v>
      </c>
      <c r="R3145" s="5">
        <v>0</v>
      </c>
      <c r="S3145" s="5">
        <v>0</v>
      </c>
      <c r="T3145" s="5">
        <f t="shared" si="541"/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f t="shared" si="544"/>
        <v>0</v>
      </c>
      <c r="Z3145" s="5">
        <v>0</v>
      </c>
      <c r="AA3145" s="5">
        <v>0</v>
      </c>
      <c r="AB3145" s="5">
        <f t="shared" si="545"/>
        <v>0</v>
      </c>
      <c r="AC3145" s="5">
        <v>0</v>
      </c>
      <c r="AD3145" s="5">
        <v>0</v>
      </c>
      <c r="AE3145" s="5">
        <f t="shared" si="546"/>
        <v>0</v>
      </c>
      <c r="AF3145" s="5">
        <v>0</v>
      </c>
      <c r="AG3145" s="6"/>
      <c r="AH3145" s="5">
        <v>0</v>
      </c>
      <c r="AI3145" s="5">
        <v>0</v>
      </c>
      <c r="AJ3145" s="5">
        <v>0</v>
      </c>
      <c r="AK3145" s="5">
        <f t="shared" si="547"/>
        <v>0</v>
      </c>
      <c r="AL3145" s="5">
        <v>0</v>
      </c>
      <c r="AM3145" s="5">
        <v>0</v>
      </c>
      <c r="AN3145" s="5">
        <f t="shared" si="548"/>
        <v>0</v>
      </c>
      <c r="AO3145" s="5">
        <v>0</v>
      </c>
      <c r="AP3145" s="5">
        <v>0</v>
      </c>
      <c r="AQ3145" s="5">
        <f t="shared" si="549"/>
        <v>0</v>
      </c>
      <c r="AR3145" s="5">
        <v>1</v>
      </c>
      <c r="AS3145" s="6">
        <v>44068</v>
      </c>
      <c r="AT3145" s="5">
        <v>1</v>
      </c>
      <c r="AU3145" s="5">
        <v>0</v>
      </c>
      <c r="AV3145" t="str">
        <f t="shared" si="542"/>
        <v>N</v>
      </c>
      <c r="AW3145" t="s">
        <v>60</v>
      </c>
      <c r="AX3145" t="s">
        <v>61</v>
      </c>
      <c r="AY3145" t="s">
        <v>62</v>
      </c>
      <c r="AZ3145" t="s">
        <v>62</v>
      </c>
      <c r="BA3145" t="str">
        <f t="shared" si="543"/>
        <v>N</v>
      </c>
    </row>
    <row r="3146" spans="1:53">
      <c r="A3146" t="s">
        <v>53</v>
      </c>
      <c r="B3146" t="s">
        <v>54</v>
      </c>
      <c r="C3146" t="s">
        <v>89</v>
      </c>
      <c r="D3146">
        <v>2020</v>
      </c>
      <c r="E3146" t="s">
        <v>4659</v>
      </c>
      <c r="F3146" t="s">
        <v>4659</v>
      </c>
      <c r="G3146" t="s">
        <v>4660</v>
      </c>
      <c r="J3146" t="s">
        <v>101</v>
      </c>
      <c r="K3146" t="s">
        <v>93</v>
      </c>
      <c r="L3146" s="5">
        <v>0</v>
      </c>
      <c r="M3146" s="5">
        <v>0</v>
      </c>
      <c r="N3146" s="5">
        <f t="shared" si="539"/>
        <v>0</v>
      </c>
      <c r="O3146" s="5">
        <v>0</v>
      </c>
      <c r="P3146" s="5">
        <v>0</v>
      </c>
      <c r="Q3146" s="5">
        <f t="shared" si="540"/>
        <v>0</v>
      </c>
      <c r="R3146" s="5">
        <v>0</v>
      </c>
      <c r="S3146" s="5">
        <v>0</v>
      </c>
      <c r="T3146" s="5">
        <f t="shared" si="541"/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f t="shared" si="544"/>
        <v>0</v>
      </c>
      <c r="Z3146" s="5">
        <v>0</v>
      </c>
      <c r="AA3146" s="5">
        <v>0</v>
      </c>
      <c r="AB3146" s="5">
        <f t="shared" si="545"/>
        <v>0</v>
      </c>
      <c r="AC3146" s="5">
        <v>0</v>
      </c>
      <c r="AD3146" s="5">
        <v>0</v>
      </c>
      <c r="AE3146" s="5">
        <f t="shared" si="546"/>
        <v>0</v>
      </c>
      <c r="AF3146" s="5">
        <v>0</v>
      </c>
      <c r="AG3146" s="6"/>
      <c r="AH3146" s="5">
        <v>0</v>
      </c>
      <c r="AI3146" s="5">
        <v>0</v>
      </c>
      <c r="AJ3146" s="5">
        <v>0</v>
      </c>
      <c r="AK3146" s="5">
        <f t="shared" si="547"/>
        <v>0</v>
      </c>
      <c r="AL3146" s="5">
        <v>0</v>
      </c>
      <c r="AM3146" s="5">
        <v>0</v>
      </c>
      <c r="AN3146" s="5">
        <f t="shared" si="548"/>
        <v>0</v>
      </c>
      <c r="AO3146" s="5">
        <v>0</v>
      </c>
      <c r="AP3146" s="5">
        <v>0</v>
      </c>
      <c r="AQ3146" s="5">
        <f t="shared" si="549"/>
        <v>0</v>
      </c>
      <c r="AR3146" s="5">
        <v>1</v>
      </c>
      <c r="AS3146" s="6">
        <v>44089</v>
      </c>
      <c r="AT3146" s="5">
        <v>1</v>
      </c>
      <c r="AU3146" s="5">
        <v>0</v>
      </c>
      <c r="AV3146" t="str">
        <f t="shared" si="542"/>
        <v>N</v>
      </c>
      <c r="AW3146" t="s">
        <v>60</v>
      </c>
      <c r="AX3146" t="s">
        <v>61</v>
      </c>
      <c r="AY3146" t="s">
        <v>62</v>
      </c>
      <c r="AZ3146" t="s">
        <v>62</v>
      </c>
      <c r="BA3146" t="str">
        <f t="shared" si="543"/>
        <v>N</v>
      </c>
    </row>
    <row r="3147" spans="1:53">
      <c r="A3147" t="s">
        <v>53</v>
      </c>
      <c r="B3147" t="s">
        <v>54</v>
      </c>
      <c r="C3147" t="s">
        <v>89</v>
      </c>
      <c r="D3147">
        <v>2020</v>
      </c>
      <c r="E3147" t="s">
        <v>4673</v>
      </c>
      <c r="F3147" t="s">
        <v>4673</v>
      </c>
      <c r="G3147" t="s">
        <v>4674</v>
      </c>
      <c r="J3147" t="s">
        <v>101</v>
      </c>
      <c r="K3147" t="s">
        <v>93</v>
      </c>
      <c r="L3147" s="5">
        <v>0</v>
      </c>
      <c r="M3147" s="5">
        <v>0</v>
      </c>
      <c r="N3147" s="5">
        <f t="shared" si="539"/>
        <v>0</v>
      </c>
      <c r="O3147" s="5">
        <v>0</v>
      </c>
      <c r="P3147" s="5">
        <v>0</v>
      </c>
      <c r="Q3147" s="5">
        <f t="shared" si="540"/>
        <v>0</v>
      </c>
      <c r="R3147" s="5">
        <v>0</v>
      </c>
      <c r="S3147" s="5">
        <v>0</v>
      </c>
      <c r="T3147" s="5">
        <f t="shared" si="541"/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f t="shared" si="544"/>
        <v>0</v>
      </c>
      <c r="Z3147" s="5">
        <v>0</v>
      </c>
      <c r="AA3147" s="5">
        <v>0</v>
      </c>
      <c r="AB3147" s="5">
        <f t="shared" si="545"/>
        <v>0</v>
      </c>
      <c r="AC3147" s="5">
        <v>0</v>
      </c>
      <c r="AD3147" s="5">
        <v>0</v>
      </c>
      <c r="AE3147" s="5">
        <f t="shared" si="546"/>
        <v>0</v>
      </c>
      <c r="AF3147" s="5">
        <v>0</v>
      </c>
      <c r="AG3147" s="6"/>
      <c r="AH3147" s="5">
        <v>0</v>
      </c>
      <c r="AI3147" s="5">
        <v>0</v>
      </c>
      <c r="AJ3147" s="5">
        <v>0</v>
      </c>
      <c r="AK3147" s="5">
        <f t="shared" si="547"/>
        <v>0</v>
      </c>
      <c r="AL3147" s="5">
        <v>0</v>
      </c>
      <c r="AM3147" s="5">
        <v>0</v>
      </c>
      <c r="AN3147" s="5">
        <f t="shared" si="548"/>
        <v>0</v>
      </c>
      <c r="AO3147" s="5">
        <v>0</v>
      </c>
      <c r="AP3147" s="5">
        <v>0</v>
      </c>
      <c r="AQ3147" s="5">
        <f t="shared" si="549"/>
        <v>0</v>
      </c>
      <c r="AR3147" s="5">
        <v>1</v>
      </c>
      <c r="AS3147" s="6">
        <v>44026</v>
      </c>
      <c r="AT3147" s="5">
        <v>1</v>
      </c>
      <c r="AU3147" s="5">
        <v>0</v>
      </c>
      <c r="AV3147" t="str">
        <f t="shared" si="542"/>
        <v>N</v>
      </c>
      <c r="AW3147" t="s">
        <v>60</v>
      </c>
      <c r="AX3147" t="s">
        <v>61</v>
      </c>
      <c r="AY3147" t="s">
        <v>62</v>
      </c>
      <c r="AZ3147" t="s">
        <v>62</v>
      </c>
      <c r="BA3147" t="str">
        <f t="shared" si="543"/>
        <v>N</v>
      </c>
    </row>
    <row r="3148" spans="1:53">
      <c r="A3148" t="s">
        <v>53</v>
      </c>
      <c r="B3148" t="s">
        <v>54</v>
      </c>
      <c r="C3148" t="s">
        <v>55</v>
      </c>
      <c r="D3148">
        <v>2020</v>
      </c>
      <c r="E3148" t="s">
        <v>2550</v>
      </c>
      <c r="F3148" t="s">
        <v>2550</v>
      </c>
      <c r="G3148" t="s">
        <v>2551</v>
      </c>
      <c r="J3148" t="s">
        <v>101</v>
      </c>
      <c r="K3148" t="s">
        <v>93</v>
      </c>
      <c r="L3148" s="5">
        <v>0</v>
      </c>
      <c r="M3148" s="5">
        <v>0</v>
      </c>
      <c r="N3148" s="5">
        <f t="shared" si="539"/>
        <v>0</v>
      </c>
      <c r="O3148" s="5">
        <v>0</v>
      </c>
      <c r="P3148" s="5">
        <v>0</v>
      </c>
      <c r="Q3148" s="5">
        <f t="shared" si="540"/>
        <v>0</v>
      </c>
      <c r="R3148" s="5">
        <v>0</v>
      </c>
      <c r="S3148" s="5">
        <v>0</v>
      </c>
      <c r="T3148" s="5">
        <f t="shared" si="541"/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f t="shared" si="544"/>
        <v>0</v>
      </c>
      <c r="Z3148" s="5">
        <v>0</v>
      </c>
      <c r="AA3148" s="5">
        <v>0</v>
      </c>
      <c r="AB3148" s="5">
        <f t="shared" si="545"/>
        <v>0</v>
      </c>
      <c r="AC3148" s="5">
        <v>0</v>
      </c>
      <c r="AD3148" s="5">
        <v>0</v>
      </c>
      <c r="AE3148" s="5">
        <f t="shared" si="546"/>
        <v>0</v>
      </c>
      <c r="AF3148" s="5">
        <v>0</v>
      </c>
      <c r="AG3148" s="6"/>
      <c r="AH3148" s="5">
        <v>0</v>
      </c>
      <c r="AI3148" s="5">
        <v>0</v>
      </c>
      <c r="AJ3148" s="5">
        <v>0</v>
      </c>
      <c r="AK3148" s="5">
        <f t="shared" si="547"/>
        <v>0</v>
      </c>
      <c r="AL3148" s="5">
        <v>0</v>
      </c>
      <c r="AM3148" s="5">
        <v>0</v>
      </c>
      <c r="AN3148" s="5">
        <f t="shared" si="548"/>
        <v>0</v>
      </c>
      <c r="AO3148" s="5">
        <v>0</v>
      </c>
      <c r="AP3148" s="5">
        <v>0</v>
      </c>
      <c r="AQ3148" s="5">
        <f t="shared" si="549"/>
        <v>0</v>
      </c>
      <c r="AR3148" s="5">
        <v>1</v>
      </c>
      <c r="AS3148" s="6">
        <v>43892</v>
      </c>
      <c r="AT3148" s="5">
        <v>1</v>
      </c>
      <c r="AU3148" s="5">
        <v>0</v>
      </c>
      <c r="AV3148" t="str">
        <f t="shared" si="542"/>
        <v>N</v>
      </c>
      <c r="AW3148" t="s">
        <v>60</v>
      </c>
      <c r="AX3148" t="s">
        <v>61</v>
      </c>
      <c r="AY3148" t="s">
        <v>62</v>
      </c>
      <c r="AZ3148" t="s">
        <v>62</v>
      </c>
      <c r="BA3148" t="str">
        <f t="shared" si="543"/>
        <v>N</v>
      </c>
    </row>
    <row r="3149" spans="1:53">
      <c r="A3149" t="s">
        <v>53</v>
      </c>
      <c r="B3149" t="s">
        <v>54</v>
      </c>
      <c r="C3149" t="s">
        <v>55</v>
      </c>
      <c r="D3149">
        <v>2020</v>
      </c>
      <c r="E3149" t="s">
        <v>2512</v>
      </c>
      <c r="F3149" t="s">
        <v>2512</v>
      </c>
      <c r="G3149" t="s">
        <v>7818</v>
      </c>
      <c r="J3149" t="s">
        <v>101</v>
      </c>
      <c r="K3149" t="s">
        <v>93</v>
      </c>
      <c r="L3149" s="5">
        <v>0</v>
      </c>
      <c r="M3149" s="5">
        <v>0</v>
      </c>
      <c r="N3149" s="5">
        <f t="shared" si="539"/>
        <v>0</v>
      </c>
      <c r="O3149" s="5">
        <v>0</v>
      </c>
      <c r="P3149" s="5">
        <v>0</v>
      </c>
      <c r="Q3149" s="5">
        <f t="shared" si="540"/>
        <v>0</v>
      </c>
      <c r="R3149" s="5">
        <v>0</v>
      </c>
      <c r="S3149" s="5">
        <v>0</v>
      </c>
      <c r="T3149" s="5">
        <f t="shared" si="541"/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f t="shared" si="544"/>
        <v>0</v>
      </c>
      <c r="Z3149" s="5">
        <v>0</v>
      </c>
      <c r="AA3149" s="5">
        <v>0</v>
      </c>
      <c r="AB3149" s="5">
        <f t="shared" si="545"/>
        <v>0</v>
      </c>
      <c r="AC3149" s="5">
        <v>0</v>
      </c>
      <c r="AD3149" s="5">
        <v>0</v>
      </c>
      <c r="AE3149" s="5">
        <f t="shared" si="546"/>
        <v>0</v>
      </c>
      <c r="AF3149" s="5">
        <v>0</v>
      </c>
      <c r="AG3149" s="6"/>
      <c r="AH3149" s="5">
        <v>0</v>
      </c>
      <c r="AI3149" s="5">
        <v>0</v>
      </c>
      <c r="AJ3149" s="5">
        <v>0</v>
      </c>
      <c r="AK3149" s="5">
        <f t="shared" si="547"/>
        <v>0</v>
      </c>
      <c r="AL3149" s="5">
        <v>0</v>
      </c>
      <c r="AM3149" s="5">
        <v>0</v>
      </c>
      <c r="AN3149" s="5">
        <f t="shared" si="548"/>
        <v>0</v>
      </c>
      <c r="AO3149" s="5">
        <v>0</v>
      </c>
      <c r="AP3149" s="5">
        <v>0</v>
      </c>
      <c r="AQ3149" s="5">
        <f t="shared" si="549"/>
        <v>0</v>
      </c>
      <c r="AR3149" s="5">
        <v>1</v>
      </c>
      <c r="AS3149" s="6">
        <v>43962</v>
      </c>
      <c r="AT3149" s="5">
        <v>1</v>
      </c>
      <c r="AU3149" s="5">
        <v>0</v>
      </c>
      <c r="AV3149" t="str">
        <f t="shared" si="542"/>
        <v>N</v>
      </c>
      <c r="AW3149" t="s">
        <v>60</v>
      </c>
      <c r="AX3149" t="s">
        <v>61</v>
      </c>
      <c r="AY3149" t="s">
        <v>62</v>
      </c>
      <c r="AZ3149" t="s">
        <v>62</v>
      </c>
      <c r="BA3149" t="str">
        <f t="shared" si="543"/>
        <v>N</v>
      </c>
    </row>
    <row r="3150" spans="1:53">
      <c r="A3150" t="s">
        <v>53</v>
      </c>
      <c r="B3150" t="s">
        <v>54</v>
      </c>
      <c r="C3150" t="s">
        <v>55</v>
      </c>
      <c r="D3150">
        <v>2020</v>
      </c>
      <c r="E3150" t="s">
        <v>168</v>
      </c>
      <c r="F3150" t="s">
        <v>168</v>
      </c>
      <c r="G3150" t="s">
        <v>169</v>
      </c>
      <c r="J3150" t="s">
        <v>101</v>
      </c>
      <c r="K3150" t="s">
        <v>93</v>
      </c>
      <c r="L3150" s="5">
        <v>0</v>
      </c>
      <c r="M3150" s="5">
        <v>0</v>
      </c>
      <c r="N3150" s="5">
        <f t="shared" si="539"/>
        <v>0</v>
      </c>
      <c r="O3150" s="5">
        <v>0</v>
      </c>
      <c r="P3150" s="5">
        <v>0</v>
      </c>
      <c r="Q3150" s="5">
        <f t="shared" si="540"/>
        <v>0</v>
      </c>
      <c r="R3150" s="5">
        <v>0</v>
      </c>
      <c r="S3150" s="5">
        <v>0</v>
      </c>
      <c r="T3150" s="5">
        <f t="shared" si="541"/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f t="shared" si="544"/>
        <v>0</v>
      </c>
      <c r="Z3150" s="5">
        <v>0</v>
      </c>
      <c r="AA3150" s="5">
        <v>0</v>
      </c>
      <c r="AB3150" s="5">
        <f t="shared" si="545"/>
        <v>0</v>
      </c>
      <c r="AC3150" s="5">
        <v>0</v>
      </c>
      <c r="AD3150" s="5">
        <v>0</v>
      </c>
      <c r="AE3150" s="5">
        <f t="shared" si="546"/>
        <v>0</v>
      </c>
      <c r="AF3150" s="5">
        <v>0</v>
      </c>
      <c r="AG3150" s="6"/>
      <c r="AH3150" s="5">
        <v>0</v>
      </c>
      <c r="AI3150" s="5">
        <v>0</v>
      </c>
      <c r="AJ3150" s="5">
        <v>0</v>
      </c>
      <c r="AK3150" s="5">
        <f t="shared" si="547"/>
        <v>0</v>
      </c>
      <c r="AL3150" s="5">
        <v>0</v>
      </c>
      <c r="AM3150" s="5">
        <v>0</v>
      </c>
      <c r="AN3150" s="5">
        <f t="shared" si="548"/>
        <v>0</v>
      </c>
      <c r="AO3150" s="5">
        <v>0</v>
      </c>
      <c r="AP3150" s="5">
        <v>0</v>
      </c>
      <c r="AQ3150" s="5">
        <f t="shared" si="549"/>
        <v>0</v>
      </c>
      <c r="AR3150" s="5">
        <v>1</v>
      </c>
      <c r="AS3150" s="6">
        <v>44188</v>
      </c>
      <c r="AT3150" s="5">
        <v>1</v>
      </c>
      <c r="AU3150" s="5">
        <v>0</v>
      </c>
      <c r="AV3150" t="str">
        <f t="shared" si="542"/>
        <v>N</v>
      </c>
      <c r="AW3150" t="s">
        <v>60</v>
      </c>
      <c r="AX3150" t="s">
        <v>61</v>
      </c>
      <c r="AY3150" t="s">
        <v>62</v>
      </c>
      <c r="AZ3150" t="s">
        <v>62</v>
      </c>
      <c r="BA3150" t="str">
        <f t="shared" si="543"/>
        <v>N</v>
      </c>
    </row>
    <row r="3151" spans="1:53">
      <c r="A3151" t="s">
        <v>53</v>
      </c>
      <c r="B3151" t="s">
        <v>54</v>
      </c>
      <c r="C3151" t="s">
        <v>89</v>
      </c>
      <c r="D3151">
        <v>2020</v>
      </c>
      <c r="E3151" t="s">
        <v>4654</v>
      </c>
      <c r="F3151" t="s">
        <v>4654</v>
      </c>
      <c r="G3151" t="s">
        <v>4655</v>
      </c>
      <c r="J3151" t="s">
        <v>101</v>
      </c>
      <c r="K3151" t="s">
        <v>93</v>
      </c>
      <c r="L3151" s="5">
        <v>0</v>
      </c>
      <c r="M3151" s="5">
        <v>0</v>
      </c>
      <c r="N3151" s="5">
        <f t="shared" si="539"/>
        <v>0</v>
      </c>
      <c r="O3151" s="5">
        <v>0</v>
      </c>
      <c r="P3151" s="5">
        <v>0</v>
      </c>
      <c r="Q3151" s="5">
        <f t="shared" si="540"/>
        <v>0</v>
      </c>
      <c r="R3151" s="5">
        <v>0</v>
      </c>
      <c r="S3151" s="5">
        <v>0</v>
      </c>
      <c r="T3151" s="5">
        <f t="shared" si="541"/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f t="shared" si="544"/>
        <v>0</v>
      </c>
      <c r="Z3151" s="5">
        <v>0</v>
      </c>
      <c r="AA3151" s="5">
        <v>0</v>
      </c>
      <c r="AB3151" s="5">
        <f t="shared" si="545"/>
        <v>0</v>
      </c>
      <c r="AC3151" s="5">
        <v>0</v>
      </c>
      <c r="AD3151" s="5">
        <v>0</v>
      </c>
      <c r="AE3151" s="5">
        <f t="shared" si="546"/>
        <v>0</v>
      </c>
      <c r="AF3151" s="5">
        <v>0</v>
      </c>
      <c r="AG3151" s="6"/>
      <c r="AH3151" s="5">
        <v>0</v>
      </c>
      <c r="AI3151" s="5">
        <v>0</v>
      </c>
      <c r="AJ3151" s="5">
        <v>0</v>
      </c>
      <c r="AK3151" s="5">
        <f t="shared" si="547"/>
        <v>0</v>
      </c>
      <c r="AL3151" s="5">
        <v>0</v>
      </c>
      <c r="AM3151" s="5">
        <v>0</v>
      </c>
      <c r="AN3151" s="5">
        <f t="shared" si="548"/>
        <v>0</v>
      </c>
      <c r="AO3151" s="5">
        <v>0</v>
      </c>
      <c r="AP3151" s="5">
        <v>0</v>
      </c>
      <c r="AQ3151" s="5">
        <f t="shared" si="549"/>
        <v>0</v>
      </c>
      <c r="AR3151" s="5">
        <v>1</v>
      </c>
      <c r="AS3151" s="6">
        <v>43924</v>
      </c>
      <c r="AT3151" s="5">
        <v>1</v>
      </c>
      <c r="AU3151" s="5">
        <v>0</v>
      </c>
      <c r="AV3151" t="str">
        <f t="shared" si="542"/>
        <v>N</v>
      </c>
      <c r="AW3151" t="s">
        <v>60</v>
      </c>
      <c r="AX3151" t="s">
        <v>61</v>
      </c>
      <c r="AY3151" t="s">
        <v>62</v>
      </c>
      <c r="AZ3151" t="s">
        <v>62</v>
      </c>
      <c r="BA3151" t="str">
        <f t="shared" si="543"/>
        <v>N</v>
      </c>
    </row>
    <row r="3152" spans="1:53">
      <c r="A3152" t="s">
        <v>53</v>
      </c>
      <c r="B3152" t="s">
        <v>54</v>
      </c>
      <c r="C3152" t="s">
        <v>89</v>
      </c>
      <c r="D3152">
        <v>2020</v>
      </c>
      <c r="E3152" t="s">
        <v>4632</v>
      </c>
      <c r="F3152" t="s">
        <v>4632</v>
      </c>
      <c r="G3152" t="s">
        <v>4633</v>
      </c>
      <c r="J3152" t="s">
        <v>101</v>
      </c>
      <c r="K3152" t="s">
        <v>93</v>
      </c>
      <c r="L3152" s="5">
        <v>0</v>
      </c>
      <c r="M3152" s="5">
        <v>0</v>
      </c>
      <c r="N3152" s="5">
        <f t="shared" si="539"/>
        <v>0</v>
      </c>
      <c r="O3152" s="5">
        <v>0</v>
      </c>
      <c r="P3152" s="5">
        <v>0</v>
      </c>
      <c r="Q3152" s="5">
        <f t="shared" si="540"/>
        <v>0</v>
      </c>
      <c r="R3152" s="5">
        <v>0</v>
      </c>
      <c r="S3152" s="5">
        <v>0</v>
      </c>
      <c r="T3152" s="5">
        <f t="shared" si="541"/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f t="shared" si="544"/>
        <v>0</v>
      </c>
      <c r="Z3152" s="5">
        <v>0</v>
      </c>
      <c r="AA3152" s="5">
        <v>0</v>
      </c>
      <c r="AB3152" s="5">
        <f t="shared" si="545"/>
        <v>0</v>
      </c>
      <c r="AC3152" s="5">
        <v>0</v>
      </c>
      <c r="AD3152" s="5">
        <v>0</v>
      </c>
      <c r="AE3152" s="5">
        <f t="shared" si="546"/>
        <v>0</v>
      </c>
      <c r="AF3152" s="5">
        <v>0</v>
      </c>
      <c r="AG3152" s="6"/>
      <c r="AH3152" s="5">
        <v>0</v>
      </c>
      <c r="AI3152" s="5">
        <v>0</v>
      </c>
      <c r="AJ3152" s="5">
        <v>0</v>
      </c>
      <c r="AK3152" s="5">
        <f t="shared" si="547"/>
        <v>0</v>
      </c>
      <c r="AL3152" s="5">
        <v>0</v>
      </c>
      <c r="AM3152" s="5">
        <v>0</v>
      </c>
      <c r="AN3152" s="5">
        <f t="shared" si="548"/>
        <v>0</v>
      </c>
      <c r="AO3152" s="5">
        <v>0</v>
      </c>
      <c r="AP3152" s="5">
        <v>0</v>
      </c>
      <c r="AQ3152" s="5">
        <f t="shared" si="549"/>
        <v>0</v>
      </c>
      <c r="AR3152" s="5">
        <v>1</v>
      </c>
      <c r="AS3152" s="6">
        <v>44085</v>
      </c>
      <c r="AT3152" s="5">
        <v>1</v>
      </c>
      <c r="AU3152" s="5">
        <v>0</v>
      </c>
      <c r="AV3152" t="str">
        <f t="shared" si="542"/>
        <v>N</v>
      </c>
      <c r="AW3152" t="s">
        <v>60</v>
      </c>
      <c r="AX3152" t="s">
        <v>61</v>
      </c>
      <c r="AY3152" t="s">
        <v>62</v>
      </c>
      <c r="AZ3152" t="s">
        <v>62</v>
      </c>
      <c r="BA3152" t="str">
        <f t="shared" si="543"/>
        <v>N</v>
      </c>
    </row>
    <row r="3153" spans="1:53">
      <c r="A3153" t="s">
        <v>53</v>
      </c>
      <c r="B3153" t="s">
        <v>54</v>
      </c>
      <c r="C3153" t="s">
        <v>89</v>
      </c>
      <c r="D3153">
        <v>2020</v>
      </c>
      <c r="E3153" t="s">
        <v>4578</v>
      </c>
      <c r="F3153" t="s">
        <v>4578</v>
      </c>
      <c r="G3153" t="s">
        <v>4579</v>
      </c>
      <c r="J3153" t="s">
        <v>101</v>
      </c>
      <c r="K3153" t="s">
        <v>93</v>
      </c>
      <c r="L3153" s="5">
        <v>0</v>
      </c>
      <c r="M3153" s="5">
        <v>0</v>
      </c>
      <c r="N3153" s="5">
        <f t="shared" si="539"/>
        <v>0</v>
      </c>
      <c r="O3153" s="5">
        <v>0</v>
      </c>
      <c r="P3153" s="5">
        <v>0</v>
      </c>
      <c r="Q3153" s="5">
        <f t="shared" si="540"/>
        <v>0</v>
      </c>
      <c r="R3153" s="5">
        <v>0</v>
      </c>
      <c r="S3153" s="5">
        <v>0</v>
      </c>
      <c r="T3153" s="5">
        <f t="shared" si="541"/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f t="shared" si="544"/>
        <v>0</v>
      </c>
      <c r="Z3153" s="5">
        <v>0</v>
      </c>
      <c r="AA3153" s="5">
        <v>0</v>
      </c>
      <c r="AB3153" s="5">
        <f t="shared" si="545"/>
        <v>0</v>
      </c>
      <c r="AC3153" s="5">
        <v>0</v>
      </c>
      <c r="AD3153" s="5">
        <v>0</v>
      </c>
      <c r="AE3153" s="5">
        <f t="shared" si="546"/>
        <v>0</v>
      </c>
      <c r="AF3153" s="5">
        <v>0</v>
      </c>
      <c r="AG3153" s="6"/>
      <c r="AH3153" s="5">
        <v>0</v>
      </c>
      <c r="AI3153" s="5">
        <v>0</v>
      </c>
      <c r="AJ3153" s="5">
        <v>0</v>
      </c>
      <c r="AK3153" s="5">
        <f t="shared" si="547"/>
        <v>0</v>
      </c>
      <c r="AL3153" s="5">
        <v>0</v>
      </c>
      <c r="AM3153" s="5">
        <v>0</v>
      </c>
      <c r="AN3153" s="5">
        <f t="shared" si="548"/>
        <v>0</v>
      </c>
      <c r="AO3153" s="5">
        <v>0</v>
      </c>
      <c r="AP3153" s="5">
        <v>0</v>
      </c>
      <c r="AQ3153" s="5">
        <f t="shared" si="549"/>
        <v>0</v>
      </c>
      <c r="AR3153" s="5">
        <v>1</v>
      </c>
      <c r="AS3153" s="6">
        <v>43951</v>
      </c>
      <c r="AT3153" s="5">
        <v>1</v>
      </c>
      <c r="AU3153" s="5">
        <v>0</v>
      </c>
      <c r="AV3153" t="str">
        <f t="shared" si="542"/>
        <v>N</v>
      </c>
      <c r="AW3153" t="s">
        <v>60</v>
      </c>
      <c r="AX3153" t="s">
        <v>61</v>
      </c>
      <c r="AY3153" t="s">
        <v>62</v>
      </c>
      <c r="AZ3153" t="s">
        <v>62</v>
      </c>
      <c r="BA3153" t="str">
        <f t="shared" si="543"/>
        <v>N</v>
      </c>
    </row>
    <row r="3154" spans="1:53">
      <c r="A3154" t="s">
        <v>53</v>
      </c>
      <c r="B3154" t="s">
        <v>54</v>
      </c>
      <c r="C3154" t="s">
        <v>89</v>
      </c>
      <c r="D3154">
        <v>2020</v>
      </c>
      <c r="E3154" t="s">
        <v>7819</v>
      </c>
      <c r="F3154" t="s">
        <v>7819</v>
      </c>
      <c r="G3154" t="s">
        <v>7820</v>
      </c>
      <c r="J3154" t="s">
        <v>101</v>
      </c>
      <c r="K3154" t="s">
        <v>93</v>
      </c>
      <c r="L3154" s="5">
        <v>0</v>
      </c>
      <c r="M3154" s="5">
        <v>0</v>
      </c>
      <c r="N3154" s="5">
        <f t="shared" si="539"/>
        <v>0</v>
      </c>
      <c r="O3154" s="5">
        <v>0</v>
      </c>
      <c r="P3154" s="5">
        <v>0</v>
      </c>
      <c r="Q3154" s="5">
        <f t="shared" si="540"/>
        <v>0</v>
      </c>
      <c r="R3154" s="5">
        <v>0</v>
      </c>
      <c r="S3154" s="5">
        <v>0</v>
      </c>
      <c r="T3154" s="5">
        <f t="shared" si="541"/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f t="shared" si="544"/>
        <v>0</v>
      </c>
      <c r="Z3154" s="5">
        <v>0</v>
      </c>
      <c r="AA3154" s="5">
        <v>0</v>
      </c>
      <c r="AB3154" s="5">
        <f t="shared" si="545"/>
        <v>0</v>
      </c>
      <c r="AC3154" s="5">
        <v>0</v>
      </c>
      <c r="AD3154" s="5">
        <v>0</v>
      </c>
      <c r="AE3154" s="5">
        <f t="shared" si="546"/>
        <v>0</v>
      </c>
      <c r="AF3154" s="5">
        <v>0</v>
      </c>
      <c r="AG3154" s="6"/>
      <c r="AH3154" s="5">
        <v>0</v>
      </c>
      <c r="AI3154" s="5">
        <v>0</v>
      </c>
      <c r="AJ3154" s="5">
        <v>0</v>
      </c>
      <c r="AK3154" s="5">
        <f t="shared" si="547"/>
        <v>0</v>
      </c>
      <c r="AL3154" s="5">
        <v>0</v>
      </c>
      <c r="AM3154" s="5">
        <v>0</v>
      </c>
      <c r="AN3154" s="5">
        <f t="shared" si="548"/>
        <v>0</v>
      </c>
      <c r="AO3154" s="5">
        <v>0</v>
      </c>
      <c r="AP3154" s="5">
        <v>0</v>
      </c>
      <c r="AQ3154" s="5">
        <f t="shared" si="549"/>
        <v>0</v>
      </c>
      <c r="AR3154" s="5">
        <v>1</v>
      </c>
      <c r="AS3154" s="6">
        <v>43859</v>
      </c>
      <c r="AT3154" s="5">
        <v>1</v>
      </c>
      <c r="AU3154" s="5">
        <v>0</v>
      </c>
      <c r="AV3154" t="str">
        <f t="shared" si="542"/>
        <v>N</v>
      </c>
      <c r="AW3154" t="s">
        <v>60</v>
      </c>
      <c r="AX3154" t="s">
        <v>60</v>
      </c>
      <c r="AY3154" t="s">
        <v>62</v>
      </c>
      <c r="AZ3154" t="s">
        <v>62</v>
      </c>
      <c r="BA3154" t="str">
        <f t="shared" si="543"/>
        <v>N</v>
      </c>
    </row>
    <row r="3155" spans="1:53">
      <c r="A3155" t="s">
        <v>53</v>
      </c>
      <c r="B3155" t="s">
        <v>54</v>
      </c>
      <c r="C3155" t="s">
        <v>55</v>
      </c>
      <c r="D3155">
        <v>2020</v>
      </c>
      <c r="E3155" t="s">
        <v>2554</v>
      </c>
      <c r="F3155" t="s">
        <v>2554</v>
      </c>
      <c r="G3155" t="s">
        <v>2555</v>
      </c>
      <c r="J3155" t="s">
        <v>101</v>
      </c>
      <c r="K3155" t="s">
        <v>93</v>
      </c>
      <c r="L3155" s="5">
        <v>0</v>
      </c>
      <c r="M3155" s="5">
        <v>0</v>
      </c>
      <c r="N3155" s="5">
        <f t="shared" si="539"/>
        <v>0</v>
      </c>
      <c r="O3155" s="5">
        <v>0</v>
      </c>
      <c r="P3155" s="5">
        <v>0</v>
      </c>
      <c r="Q3155" s="5">
        <f t="shared" si="540"/>
        <v>0</v>
      </c>
      <c r="R3155" s="5">
        <v>0</v>
      </c>
      <c r="S3155" s="5">
        <v>0</v>
      </c>
      <c r="T3155" s="5">
        <f t="shared" si="541"/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f t="shared" si="544"/>
        <v>0</v>
      </c>
      <c r="Z3155" s="5">
        <v>0</v>
      </c>
      <c r="AA3155" s="5">
        <v>0</v>
      </c>
      <c r="AB3155" s="5">
        <f t="shared" si="545"/>
        <v>0</v>
      </c>
      <c r="AC3155" s="5">
        <v>0</v>
      </c>
      <c r="AD3155" s="5">
        <v>0</v>
      </c>
      <c r="AE3155" s="5">
        <f t="shared" si="546"/>
        <v>0</v>
      </c>
      <c r="AF3155" s="5">
        <v>0</v>
      </c>
      <c r="AG3155" s="6"/>
      <c r="AH3155" s="5">
        <v>0</v>
      </c>
      <c r="AI3155" s="5">
        <v>0</v>
      </c>
      <c r="AJ3155" s="5">
        <v>0</v>
      </c>
      <c r="AK3155" s="5">
        <f t="shared" si="547"/>
        <v>0</v>
      </c>
      <c r="AL3155" s="5">
        <v>0</v>
      </c>
      <c r="AM3155" s="5">
        <v>0</v>
      </c>
      <c r="AN3155" s="5">
        <f t="shared" si="548"/>
        <v>0</v>
      </c>
      <c r="AO3155" s="5">
        <v>0</v>
      </c>
      <c r="AP3155" s="5">
        <v>0</v>
      </c>
      <c r="AQ3155" s="5">
        <f t="shared" si="549"/>
        <v>0</v>
      </c>
      <c r="AR3155" s="5">
        <v>1</v>
      </c>
      <c r="AS3155" s="6">
        <v>43948</v>
      </c>
      <c r="AT3155" s="5">
        <v>1</v>
      </c>
      <c r="AU3155" s="5">
        <v>0</v>
      </c>
      <c r="AV3155" t="str">
        <f t="shared" si="542"/>
        <v>N</v>
      </c>
      <c r="AW3155" t="s">
        <v>60</v>
      </c>
      <c r="AX3155" t="s">
        <v>61</v>
      </c>
      <c r="AY3155" t="s">
        <v>62</v>
      </c>
      <c r="AZ3155" t="s">
        <v>62</v>
      </c>
      <c r="BA3155" t="str">
        <f t="shared" si="543"/>
        <v>N</v>
      </c>
    </row>
    <row r="3156" spans="1:53">
      <c r="A3156" t="s">
        <v>53</v>
      </c>
      <c r="B3156" t="s">
        <v>54</v>
      </c>
      <c r="C3156" t="s">
        <v>89</v>
      </c>
      <c r="D3156">
        <v>2020</v>
      </c>
      <c r="E3156" t="s">
        <v>119</v>
      </c>
      <c r="F3156" t="s">
        <v>119</v>
      </c>
      <c r="G3156" t="s">
        <v>120</v>
      </c>
      <c r="J3156" t="s">
        <v>101</v>
      </c>
      <c r="K3156" t="s">
        <v>93</v>
      </c>
      <c r="L3156" s="5">
        <v>0</v>
      </c>
      <c r="M3156" s="5">
        <v>0</v>
      </c>
      <c r="N3156" s="5">
        <f t="shared" si="539"/>
        <v>0</v>
      </c>
      <c r="O3156" s="5">
        <v>0</v>
      </c>
      <c r="P3156" s="5">
        <v>0</v>
      </c>
      <c r="Q3156" s="5">
        <f t="shared" si="540"/>
        <v>0</v>
      </c>
      <c r="R3156" s="5">
        <v>0</v>
      </c>
      <c r="S3156" s="5">
        <v>0</v>
      </c>
      <c r="T3156" s="5">
        <f t="shared" si="541"/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f t="shared" si="544"/>
        <v>0</v>
      </c>
      <c r="Z3156" s="5">
        <v>0</v>
      </c>
      <c r="AA3156" s="5">
        <v>0</v>
      </c>
      <c r="AB3156" s="5">
        <f t="shared" si="545"/>
        <v>0</v>
      </c>
      <c r="AC3156" s="5">
        <v>0</v>
      </c>
      <c r="AD3156" s="5">
        <v>0</v>
      </c>
      <c r="AE3156" s="5">
        <f t="shared" si="546"/>
        <v>0</v>
      </c>
      <c r="AF3156" s="5">
        <v>0</v>
      </c>
      <c r="AG3156" s="6"/>
      <c r="AH3156" s="5">
        <v>0</v>
      </c>
      <c r="AI3156" s="5">
        <v>0</v>
      </c>
      <c r="AJ3156" s="5">
        <v>0</v>
      </c>
      <c r="AK3156" s="5">
        <f t="shared" si="547"/>
        <v>0</v>
      </c>
      <c r="AL3156" s="5">
        <v>0</v>
      </c>
      <c r="AM3156" s="5">
        <v>0</v>
      </c>
      <c r="AN3156" s="5">
        <f t="shared" si="548"/>
        <v>0</v>
      </c>
      <c r="AO3156" s="5">
        <v>0</v>
      </c>
      <c r="AP3156" s="5">
        <v>0</v>
      </c>
      <c r="AQ3156" s="5">
        <f t="shared" si="549"/>
        <v>0</v>
      </c>
      <c r="AR3156" s="5">
        <v>1</v>
      </c>
      <c r="AS3156" s="6">
        <v>43951</v>
      </c>
      <c r="AT3156" s="5">
        <v>1</v>
      </c>
      <c r="AU3156" s="5">
        <v>0</v>
      </c>
      <c r="AV3156" t="str">
        <f t="shared" si="542"/>
        <v>N</v>
      </c>
      <c r="AW3156" t="s">
        <v>60</v>
      </c>
      <c r="AX3156" t="s">
        <v>60</v>
      </c>
      <c r="AY3156" t="s">
        <v>62</v>
      </c>
      <c r="AZ3156" t="s">
        <v>62</v>
      </c>
      <c r="BA3156" t="str">
        <f t="shared" si="543"/>
        <v>N</v>
      </c>
    </row>
    <row r="3157" spans="1:53">
      <c r="A3157" t="s">
        <v>53</v>
      </c>
      <c r="B3157" t="s">
        <v>54</v>
      </c>
      <c r="C3157" t="s">
        <v>89</v>
      </c>
      <c r="D3157">
        <v>2020</v>
      </c>
      <c r="E3157" t="s">
        <v>99</v>
      </c>
      <c r="F3157" t="s">
        <v>99</v>
      </c>
      <c r="G3157" t="s">
        <v>100</v>
      </c>
      <c r="J3157" t="s">
        <v>101</v>
      </c>
      <c r="K3157" t="s">
        <v>93</v>
      </c>
      <c r="L3157" s="5">
        <v>0</v>
      </c>
      <c r="M3157" s="5">
        <v>0</v>
      </c>
      <c r="N3157" s="5">
        <f t="shared" si="539"/>
        <v>0</v>
      </c>
      <c r="O3157" s="5">
        <v>0</v>
      </c>
      <c r="P3157" s="5">
        <v>0</v>
      </c>
      <c r="Q3157" s="5">
        <f t="shared" si="540"/>
        <v>0</v>
      </c>
      <c r="R3157" s="5">
        <v>0</v>
      </c>
      <c r="S3157" s="5">
        <v>0</v>
      </c>
      <c r="T3157" s="5">
        <f t="shared" si="541"/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f t="shared" si="544"/>
        <v>0</v>
      </c>
      <c r="Z3157" s="5">
        <v>0</v>
      </c>
      <c r="AA3157" s="5">
        <v>0</v>
      </c>
      <c r="AB3157" s="5">
        <f t="shared" si="545"/>
        <v>0</v>
      </c>
      <c r="AC3157" s="5">
        <v>0</v>
      </c>
      <c r="AD3157" s="5">
        <v>0</v>
      </c>
      <c r="AE3157" s="5">
        <f t="shared" si="546"/>
        <v>0</v>
      </c>
      <c r="AF3157" s="5">
        <v>0</v>
      </c>
      <c r="AG3157" s="6"/>
      <c r="AH3157" s="5">
        <v>0</v>
      </c>
      <c r="AI3157" s="5">
        <v>0</v>
      </c>
      <c r="AJ3157" s="5">
        <v>0</v>
      </c>
      <c r="AK3157" s="5">
        <f t="shared" si="547"/>
        <v>0</v>
      </c>
      <c r="AL3157" s="5">
        <v>0</v>
      </c>
      <c r="AM3157" s="5">
        <v>0</v>
      </c>
      <c r="AN3157" s="5">
        <f t="shared" si="548"/>
        <v>0</v>
      </c>
      <c r="AO3157" s="5">
        <v>0</v>
      </c>
      <c r="AP3157" s="5">
        <v>0</v>
      </c>
      <c r="AQ3157" s="5">
        <f t="shared" si="549"/>
        <v>0</v>
      </c>
      <c r="AR3157" s="5">
        <v>1</v>
      </c>
      <c r="AS3157" s="6">
        <v>43888</v>
      </c>
      <c r="AT3157" s="5">
        <v>1</v>
      </c>
      <c r="AU3157" s="5">
        <v>0</v>
      </c>
      <c r="AV3157" t="str">
        <f t="shared" si="542"/>
        <v>N</v>
      </c>
      <c r="AW3157" t="s">
        <v>60</v>
      </c>
      <c r="AX3157" t="s">
        <v>60</v>
      </c>
      <c r="AY3157" t="s">
        <v>62</v>
      </c>
      <c r="AZ3157" t="s">
        <v>62</v>
      </c>
      <c r="BA3157" t="str">
        <f t="shared" si="543"/>
        <v>N</v>
      </c>
    </row>
    <row r="3158" spans="1:53">
      <c r="A3158" t="s">
        <v>53</v>
      </c>
      <c r="B3158" t="s">
        <v>54</v>
      </c>
      <c r="C3158" t="s">
        <v>89</v>
      </c>
      <c r="D3158">
        <v>2020</v>
      </c>
      <c r="E3158" t="s">
        <v>2484</v>
      </c>
      <c r="F3158" t="s">
        <v>2484</v>
      </c>
      <c r="G3158" t="s">
        <v>2485</v>
      </c>
      <c r="J3158" t="s">
        <v>101</v>
      </c>
      <c r="K3158" t="s">
        <v>93</v>
      </c>
      <c r="L3158" s="5">
        <v>0</v>
      </c>
      <c r="M3158" s="5">
        <v>0</v>
      </c>
      <c r="N3158" s="5">
        <f t="shared" si="539"/>
        <v>0</v>
      </c>
      <c r="O3158" s="5">
        <v>0</v>
      </c>
      <c r="P3158" s="5">
        <v>0</v>
      </c>
      <c r="Q3158" s="5">
        <f t="shared" si="540"/>
        <v>0</v>
      </c>
      <c r="R3158" s="5">
        <v>0</v>
      </c>
      <c r="S3158" s="5">
        <v>0</v>
      </c>
      <c r="T3158" s="5">
        <f t="shared" si="541"/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f t="shared" si="544"/>
        <v>0</v>
      </c>
      <c r="Z3158" s="5">
        <v>0</v>
      </c>
      <c r="AA3158" s="5">
        <v>0</v>
      </c>
      <c r="AB3158" s="5">
        <f t="shared" si="545"/>
        <v>0</v>
      </c>
      <c r="AC3158" s="5">
        <v>0</v>
      </c>
      <c r="AD3158" s="5">
        <v>0</v>
      </c>
      <c r="AE3158" s="5">
        <f t="shared" si="546"/>
        <v>0</v>
      </c>
      <c r="AF3158" s="5">
        <v>0</v>
      </c>
      <c r="AG3158" s="6"/>
      <c r="AH3158" s="5">
        <v>0</v>
      </c>
      <c r="AI3158" s="5">
        <v>0</v>
      </c>
      <c r="AJ3158" s="5">
        <v>0</v>
      </c>
      <c r="AK3158" s="5">
        <f t="shared" si="547"/>
        <v>0</v>
      </c>
      <c r="AL3158" s="5">
        <v>0</v>
      </c>
      <c r="AM3158" s="5">
        <v>0</v>
      </c>
      <c r="AN3158" s="5">
        <f t="shared" si="548"/>
        <v>0</v>
      </c>
      <c r="AO3158" s="5">
        <v>0</v>
      </c>
      <c r="AP3158" s="5">
        <v>0</v>
      </c>
      <c r="AQ3158" s="5">
        <f t="shared" si="549"/>
        <v>0</v>
      </c>
      <c r="AR3158" s="5">
        <v>1</v>
      </c>
      <c r="AS3158" s="6">
        <v>43859</v>
      </c>
      <c r="AT3158" s="5">
        <v>1</v>
      </c>
      <c r="AU3158" s="5">
        <v>0</v>
      </c>
      <c r="AV3158" t="str">
        <f t="shared" si="542"/>
        <v>N</v>
      </c>
      <c r="AW3158" t="s">
        <v>60</v>
      </c>
      <c r="AX3158" t="s">
        <v>60</v>
      </c>
      <c r="AY3158" t="s">
        <v>62</v>
      </c>
      <c r="AZ3158" t="s">
        <v>62</v>
      </c>
      <c r="BA3158" t="str">
        <f t="shared" si="543"/>
        <v>N</v>
      </c>
    </row>
    <row r="3159" spans="1:53">
      <c r="A3159" t="s">
        <v>53</v>
      </c>
      <c r="B3159" t="s">
        <v>54</v>
      </c>
      <c r="C3159" t="s">
        <v>55</v>
      </c>
      <c r="D3159">
        <v>2020</v>
      </c>
      <c r="E3159" t="s">
        <v>3085</v>
      </c>
      <c r="F3159" t="s">
        <v>3085</v>
      </c>
      <c r="G3159" t="s">
        <v>3086</v>
      </c>
      <c r="J3159" t="s">
        <v>101</v>
      </c>
      <c r="K3159" t="s">
        <v>93</v>
      </c>
      <c r="L3159" s="5">
        <v>0</v>
      </c>
      <c r="M3159" s="5">
        <v>0</v>
      </c>
      <c r="N3159" s="5">
        <f t="shared" si="539"/>
        <v>0</v>
      </c>
      <c r="O3159" s="5">
        <v>0</v>
      </c>
      <c r="P3159" s="5">
        <v>0</v>
      </c>
      <c r="Q3159" s="5">
        <f t="shared" si="540"/>
        <v>0</v>
      </c>
      <c r="R3159" s="5">
        <v>0</v>
      </c>
      <c r="S3159" s="5">
        <v>0</v>
      </c>
      <c r="T3159" s="5">
        <f t="shared" si="541"/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f t="shared" si="544"/>
        <v>0</v>
      </c>
      <c r="Z3159" s="5">
        <v>0</v>
      </c>
      <c r="AA3159" s="5">
        <v>0</v>
      </c>
      <c r="AB3159" s="5">
        <f t="shared" si="545"/>
        <v>0</v>
      </c>
      <c r="AC3159" s="5">
        <v>0</v>
      </c>
      <c r="AD3159" s="5">
        <v>0</v>
      </c>
      <c r="AE3159" s="5">
        <f t="shared" si="546"/>
        <v>0</v>
      </c>
      <c r="AF3159" s="5">
        <v>0</v>
      </c>
      <c r="AG3159" s="6"/>
      <c r="AH3159" s="5">
        <v>0</v>
      </c>
      <c r="AI3159" s="5">
        <v>0</v>
      </c>
      <c r="AJ3159" s="5">
        <v>0</v>
      </c>
      <c r="AK3159" s="5">
        <f t="shared" si="547"/>
        <v>0</v>
      </c>
      <c r="AL3159" s="5">
        <v>0</v>
      </c>
      <c r="AM3159" s="5">
        <v>0</v>
      </c>
      <c r="AN3159" s="5">
        <f t="shared" si="548"/>
        <v>0</v>
      </c>
      <c r="AO3159" s="5">
        <v>0</v>
      </c>
      <c r="AP3159" s="5">
        <v>0</v>
      </c>
      <c r="AQ3159" s="5">
        <f t="shared" si="549"/>
        <v>0</v>
      </c>
      <c r="AR3159" s="5">
        <v>1</v>
      </c>
      <c r="AS3159" s="6">
        <v>44029</v>
      </c>
      <c r="AT3159" s="5">
        <v>1</v>
      </c>
      <c r="AU3159" s="5">
        <v>0</v>
      </c>
      <c r="AV3159" t="str">
        <f t="shared" si="542"/>
        <v>N</v>
      </c>
      <c r="AW3159" t="s">
        <v>60</v>
      </c>
      <c r="AX3159" t="s">
        <v>61</v>
      </c>
      <c r="AY3159" t="s">
        <v>62</v>
      </c>
      <c r="AZ3159" t="s">
        <v>62</v>
      </c>
      <c r="BA3159" t="str">
        <f t="shared" si="543"/>
        <v>N</v>
      </c>
    </row>
    <row r="3160" spans="1:53">
      <c r="A3160" t="s">
        <v>53</v>
      </c>
      <c r="B3160" t="s">
        <v>54</v>
      </c>
      <c r="C3160" t="s">
        <v>89</v>
      </c>
      <c r="D3160">
        <v>2020</v>
      </c>
      <c r="E3160" t="s">
        <v>3068</v>
      </c>
      <c r="F3160" t="s">
        <v>3068</v>
      </c>
      <c r="G3160" t="s">
        <v>3069</v>
      </c>
      <c r="J3160" t="s">
        <v>101</v>
      </c>
      <c r="K3160" t="s">
        <v>93</v>
      </c>
      <c r="L3160" s="5">
        <v>0</v>
      </c>
      <c r="M3160" s="5">
        <v>0</v>
      </c>
      <c r="N3160" s="5">
        <f t="shared" si="539"/>
        <v>0</v>
      </c>
      <c r="O3160" s="5">
        <v>0</v>
      </c>
      <c r="P3160" s="5">
        <v>0</v>
      </c>
      <c r="Q3160" s="5">
        <f t="shared" si="540"/>
        <v>0</v>
      </c>
      <c r="R3160" s="5">
        <v>0</v>
      </c>
      <c r="S3160" s="5">
        <v>0</v>
      </c>
      <c r="T3160" s="5">
        <f t="shared" si="541"/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f t="shared" si="544"/>
        <v>0</v>
      </c>
      <c r="Z3160" s="5">
        <v>0</v>
      </c>
      <c r="AA3160" s="5">
        <v>0</v>
      </c>
      <c r="AB3160" s="5">
        <f t="shared" si="545"/>
        <v>0</v>
      </c>
      <c r="AC3160" s="5">
        <v>0</v>
      </c>
      <c r="AD3160" s="5">
        <v>0</v>
      </c>
      <c r="AE3160" s="5">
        <f t="shared" si="546"/>
        <v>0</v>
      </c>
      <c r="AF3160" s="5">
        <v>0</v>
      </c>
      <c r="AG3160" s="6"/>
      <c r="AH3160" s="5">
        <v>0</v>
      </c>
      <c r="AI3160" s="5">
        <v>0</v>
      </c>
      <c r="AJ3160" s="5">
        <v>0</v>
      </c>
      <c r="AK3160" s="5">
        <f t="shared" si="547"/>
        <v>0</v>
      </c>
      <c r="AL3160" s="5">
        <v>0</v>
      </c>
      <c r="AM3160" s="5">
        <v>0</v>
      </c>
      <c r="AN3160" s="5">
        <f t="shared" si="548"/>
        <v>0</v>
      </c>
      <c r="AO3160" s="5">
        <v>0</v>
      </c>
      <c r="AP3160" s="5">
        <v>0</v>
      </c>
      <c r="AQ3160" s="5">
        <f t="shared" si="549"/>
        <v>0</v>
      </c>
      <c r="AR3160" s="5">
        <v>1</v>
      </c>
      <c r="AS3160" s="6">
        <v>44032</v>
      </c>
      <c r="AT3160" s="5">
        <v>1</v>
      </c>
      <c r="AU3160" s="5">
        <v>0</v>
      </c>
      <c r="AV3160" t="str">
        <f t="shared" si="542"/>
        <v>N</v>
      </c>
      <c r="AW3160" t="s">
        <v>60</v>
      </c>
      <c r="AX3160" t="s">
        <v>61</v>
      </c>
      <c r="AY3160" t="s">
        <v>62</v>
      </c>
      <c r="AZ3160" t="s">
        <v>62</v>
      </c>
      <c r="BA3160" t="str">
        <f t="shared" si="543"/>
        <v>N</v>
      </c>
    </row>
    <row r="3161" spans="1:53">
      <c r="A3161" t="s">
        <v>53</v>
      </c>
      <c r="B3161" t="s">
        <v>54</v>
      </c>
      <c r="C3161" t="s">
        <v>89</v>
      </c>
      <c r="D3161">
        <v>2020</v>
      </c>
      <c r="E3161" t="s">
        <v>2435</v>
      </c>
      <c r="F3161" t="s">
        <v>2435</v>
      </c>
      <c r="G3161" t="s">
        <v>3061</v>
      </c>
      <c r="J3161" t="s">
        <v>101</v>
      </c>
      <c r="K3161" t="s">
        <v>93</v>
      </c>
      <c r="L3161" s="5">
        <v>0</v>
      </c>
      <c r="M3161" s="5">
        <v>0</v>
      </c>
      <c r="N3161" s="5">
        <f t="shared" si="539"/>
        <v>0</v>
      </c>
      <c r="O3161" s="5">
        <v>0</v>
      </c>
      <c r="P3161" s="5">
        <v>0</v>
      </c>
      <c r="Q3161" s="5">
        <f t="shared" si="540"/>
        <v>0</v>
      </c>
      <c r="R3161" s="5">
        <v>0</v>
      </c>
      <c r="S3161" s="5">
        <v>0</v>
      </c>
      <c r="T3161" s="5">
        <f t="shared" si="541"/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f t="shared" si="544"/>
        <v>0</v>
      </c>
      <c r="Z3161" s="5">
        <v>0</v>
      </c>
      <c r="AA3161" s="5">
        <v>0</v>
      </c>
      <c r="AB3161" s="5">
        <f t="shared" si="545"/>
        <v>0</v>
      </c>
      <c r="AC3161" s="5">
        <v>0</v>
      </c>
      <c r="AD3161" s="5">
        <v>0</v>
      </c>
      <c r="AE3161" s="5">
        <f t="shared" si="546"/>
        <v>0</v>
      </c>
      <c r="AF3161" s="5">
        <v>0</v>
      </c>
      <c r="AG3161" s="6"/>
      <c r="AH3161" s="5">
        <v>0</v>
      </c>
      <c r="AI3161" s="5">
        <v>0</v>
      </c>
      <c r="AJ3161" s="5">
        <v>0</v>
      </c>
      <c r="AK3161" s="5">
        <f t="shared" si="547"/>
        <v>0</v>
      </c>
      <c r="AL3161" s="5">
        <v>0</v>
      </c>
      <c r="AM3161" s="5">
        <v>0</v>
      </c>
      <c r="AN3161" s="5">
        <f t="shared" si="548"/>
        <v>0</v>
      </c>
      <c r="AO3161" s="5">
        <v>0</v>
      </c>
      <c r="AP3161" s="5">
        <v>0</v>
      </c>
      <c r="AQ3161" s="5">
        <f t="shared" si="549"/>
        <v>0</v>
      </c>
      <c r="AR3161" s="5">
        <v>1</v>
      </c>
      <c r="AS3161" s="6">
        <v>43852</v>
      </c>
      <c r="AT3161" s="5">
        <v>1</v>
      </c>
      <c r="AU3161" s="5">
        <v>0</v>
      </c>
      <c r="AV3161" t="str">
        <f t="shared" si="542"/>
        <v>N</v>
      </c>
      <c r="AW3161" t="s">
        <v>60</v>
      </c>
      <c r="AX3161" t="s">
        <v>61</v>
      </c>
      <c r="AY3161" t="s">
        <v>62</v>
      </c>
      <c r="AZ3161" t="s">
        <v>62</v>
      </c>
      <c r="BA3161" t="str">
        <f t="shared" si="543"/>
        <v>N</v>
      </c>
    </row>
    <row r="3162" spans="1:53">
      <c r="A3162" t="s">
        <v>53</v>
      </c>
      <c r="B3162" t="s">
        <v>54</v>
      </c>
      <c r="C3162" t="s">
        <v>89</v>
      </c>
      <c r="D3162">
        <v>2020</v>
      </c>
      <c r="E3162" t="s">
        <v>2437</v>
      </c>
      <c r="F3162" t="s">
        <v>2437</v>
      </c>
      <c r="G3162" t="s">
        <v>3078</v>
      </c>
      <c r="J3162" t="s">
        <v>101</v>
      </c>
      <c r="K3162" t="s">
        <v>93</v>
      </c>
      <c r="L3162" s="5">
        <v>0</v>
      </c>
      <c r="M3162" s="5">
        <v>0</v>
      </c>
      <c r="N3162" s="5">
        <f t="shared" si="539"/>
        <v>0</v>
      </c>
      <c r="O3162" s="5">
        <v>0</v>
      </c>
      <c r="P3162" s="5">
        <v>0</v>
      </c>
      <c r="Q3162" s="5">
        <f t="shared" si="540"/>
        <v>0</v>
      </c>
      <c r="R3162" s="5">
        <v>0</v>
      </c>
      <c r="S3162" s="5">
        <v>0</v>
      </c>
      <c r="T3162" s="5">
        <f t="shared" si="541"/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f t="shared" si="544"/>
        <v>0</v>
      </c>
      <c r="Z3162" s="5">
        <v>0</v>
      </c>
      <c r="AA3162" s="5">
        <v>0</v>
      </c>
      <c r="AB3162" s="5">
        <f t="shared" si="545"/>
        <v>0</v>
      </c>
      <c r="AC3162" s="5">
        <v>0</v>
      </c>
      <c r="AD3162" s="5">
        <v>0</v>
      </c>
      <c r="AE3162" s="5">
        <f t="shared" si="546"/>
        <v>0</v>
      </c>
      <c r="AF3162" s="5">
        <v>0</v>
      </c>
      <c r="AG3162" s="6"/>
      <c r="AH3162" s="5">
        <v>0</v>
      </c>
      <c r="AI3162" s="5">
        <v>0</v>
      </c>
      <c r="AJ3162" s="5">
        <v>0</v>
      </c>
      <c r="AK3162" s="5">
        <f t="shared" si="547"/>
        <v>0</v>
      </c>
      <c r="AL3162" s="5">
        <v>0</v>
      </c>
      <c r="AM3162" s="5">
        <v>0</v>
      </c>
      <c r="AN3162" s="5">
        <f t="shared" si="548"/>
        <v>0</v>
      </c>
      <c r="AO3162" s="5">
        <v>0</v>
      </c>
      <c r="AP3162" s="5">
        <v>0</v>
      </c>
      <c r="AQ3162" s="5">
        <f t="shared" si="549"/>
        <v>0</v>
      </c>
      <c r="AR3162" s="5">
        <v>1</v>
      </c>
      <c r="AS3162" s="6">
        <v>43852</v>
      </c>
      <c r="AT3162" s="5">
        <v>1</v>
      </c>
      <c r="AU3162" s="5">
        <v>0</v>
      </c>
      <c r="AV3162" t="str">
        <f t="shared" si="542"/>
        <v>N</v>
      </c>
      <c r="AW3162" t="s">
        <v>60</v>
      </c>
      <c r="AX3162" t="s">
        <v>61</v>
      </c>
      <c r="AY3162" t="s">
        <v>62</v>
      </c>
      <c r="AZ3162" t="s">
        <v>62</v>
      </c>
      <c r="BA3162" t="str">
        <f t="shared" si="543"/>
        <v>N</v>
      </c>
    </row>
    <row r="3163" spans="1:53">
      <c r="A3163" t="s">
        <v>53</v>
      </c>
      <c r="B3163" t="s">
        <v>54</v>
      </c>
      <c r="C3163" t="s">
        <v>89</v>
      </c>
      <c r="D3163">
        <v>2020</v>
      </c>
      <c r="E3163" t="s">
        <v>4612</v>
      </c>
      <c r="F3163" t="s">
        <v>4612</v>
      </c>
      <c r="G3163" t="s">
        <v>4613</v>
      </c>
      <c r="J3163" t="s">
        <v>101</v>
      </c>
      <c r="K3163" t="s">
        <v>93</v>
      </c>
      <c r="L3163" s="5">
        <v>0</v>
      </c>
      <c r="M3163" s="5">
        <v>0</v>
      </c>
      <c r="N3163" s="5">
        <f t="shared" si="539"/>
        <v>0</v>
      </c>
      <c r="O3163" s="5">
        <v>0</v>
      </c>
      <c r="P3163" s="5">
        <v>0</v>
      </c>
      <c r="Q3163" s="5">
        <f t="shared" si="540"/>
        <v>0</v>
      </c>
      <c r="R3163" s="5">
        <v>0</v>
      </c>
      <c r="S3163" s="5">
        <v>0</v>
      </c>
      <c r="T3163" s="5">
        <f t="shared" si="541"/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f t="shared" si="544"/>
        <v>0</v>
      </c>
      <c r="Z3163" s="5">
        <v>0</v>
      </c>
      <c r="AA3163" s="5">
        <v>0</v>
      </c>
      <c r="AB3163" s="5">
        <f t="shared" si="545"/>
        <v>0</v>
      </c>
      <c r="AC3163" s="5">
        <v>0</v>
      </c>
      <c r="AD3163" s="5">
        <v>0</v>
      </c>
      <c r="AE3163" s="5">
        <f t="shared" si="546"/>
        <v>0</v>
      </c>
      <c r="AF3163" s="5">
        <v>0</v>
      </c>
      <c r="AG3163" s="6"/>
      <c r="AH3163" s="5">
        <v>0</v>
      </c>
      <c r="AI3163" s="5">
        <v>0</v>
      </c>
      <c r="AJ3163" s="5">
        <v>0</v>
      </c>
      <c r="AK3163" s="5">
        <f t="shared" si="547"/>
        <v>0</v>
      </c>
      <c r="AL3163" s="5">
        <v>0</v>
      </c>
      <c r="AM3163" s="5">
        <v>0</v>
      </c>
      <c r="AN3163" s="5">
        <f t="shared" si="548"/>
        <v>0</v>
      </c>
      <c r="AO3163" s="5">
        <v>0</v>
      </c>
      <c r="AP3163" s="5">
        <v>0</v>
      </c>
      <c r="AQ3163" s="5">
        <f t="shared" si="549"/>
        <v>0</v>
      </c>
      <c r="AR3163" s="5">
        <v>1</v>
      </c>
      <c r="AS3163" s="6">
        <v>43857</v>
      </c>
      <c r="AT3163" s="5">
        <v>1</v>
      </c>
      <c r="AU3163" s="5">
        <v>0</v>
      </c>
      <c r="AV3163" t="str">
        <f t="shared" si="542"/>
        <v>N</v>
      </c>
      <c r="AW3163" t="s">
        <v>60</v>
      </c>
      <c r="AX3163" t="s">
        <v>61</v>
      </c>
      <c r="AY3163" t="s">
        <v>62</v>
      </c>
      <c r="AZ3163" t="s">
        <v>62</v>
      </c>
      <c r="BA3163" t="str">
        <f t="shared" si="543"/>
        <v>N</v>
      </c>
    </row>
    <row r="3164" spans="1:53">
      <c r="A3164" t="s">
        <v>53</v>
      </c>
      <c r="B3164" t="s">
        <v>54</v>
      </c>
      <c r="C3164" t="s">
        <v>89</v>
      </c>
      <c r="D3164">
        <v>2020</v>
      </c>
      <c r="E3164" t="s">
        <v>4568</v>
      </c>
      <c r="F3164" t="s">
        <v>4568</v>
      </c>
      <c r="G3164" t="s">
        <v>4569</v>
      </c>
      <c r="J3164" t="s">
        <v>101</v>
      </c>
      <c r="K3164" t="s">
        <v>93</v>
      </c>
      <c r="L3164" s="5">
        <v>0</v>
      </c>
      <c r="M3164" s="5">
        <v>0</v>
      </c>
      <c r="N3164" s="5">
        <f t="shared" si="539"/>
        <v>0</v>
      </c>
      <c r="O3164" s="5">
        <v>0</v>
      </c>
      <c r="P3164" s="5">
        <v>0</v>
      </c>
      <c r="Q3164" s="5">
        <f t="shared" si="540"/>
        <v>0</v>
      </c>
      <c r="R3164" s="5">
        <v>0</v>
      </c>
      <c r="S3164" s="5">
        <v>0</v>
      </c>
      <c r="T3164" s="5">
        <f t="shared" si="541"/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f t="shared" si="544"/>
        <v>0</v>
      </c>
      <c r="Z3164" s="5">
        <v>0</v>
      </c>
      <c r="AA3164" s="5">
        <v>0</v>
      </c>
      <c r="AB3164" s="5">
        <f t="shared" si="545"/>
        <v>0</v>
      </c>
      <c r="AC3164" s="5">
        <v>0</v>
      </c>
      <c r="AD3164" s="5">
        <v>0</v>
      </c>
      <c r="AE3164" s="5">
        <f t="shared" si="546"/>
        <v>0</v>
      </c>
      <c r="AF3164" s="5">
        <v>0</v>
      </c>
      <c r="AG3164" s="6"/>
      <c r="AH3164" s="5">
        <v>0</v>
      </c>
      <c r="AI3164" s="5">
        <v>0</v>
      </c>
      <c r="AJ3164" s="5">
        <v>0</v>
      </c>
      <c r="AK3164" s="5">
        <f t="shared" si="547"/>
        <v>0</v>
      </c>
      <c r="AL3164" s="5">
        <v>0</v>
      </c>
      <c r="AM3164" s="5">
        <v>0</v>
      </c>
      <c r="AN3164" s="5">
        <f t="shared" si="548"/>
        <v>0</v>
      </c>
      <c r="AO3164" s="5">
        <v>0</v>
      </c>
      <c r="AP3164" s="5">
        <v>0</v>
      </c>
      <c r="AQ3164" s="5">
        <f t="shared" si="549"/>
        <v>0</v>
      </c>
      <c r="AR3164" s="5">
        <v>1</v>
      </c>
      <c r="AS3164" s="6">
        <v>43922</v>
      </c>
      <c r="AT3164" s="5">
        <v>1</v>
      </c>
      <c r="AU3164" s="5">
        <v>0</v>
      </c>
      <c r="AV3164" t="str">
        <f t="shared" si="542"/>
        <v>N</v>
      </c>
      <c r="AW3164" t="s">
        <v>60</v>
      </c>
      <c r="AX3164" t="s">
        <v>61</v>
      </c>
      <c r="AY3164" t="s">
        <v>62</v>
      </c>
      <c r="AZ3164" t="s">
        <v>62</v>
      </c>
      <c r="BA3164" t="str">
        <f t="shared" si="543"/>
        <v>N</v>
      </c>
    </row>
    <row r="3165" spans="1:53">
      <c r="A3165" t="s">
        <v>53</v>
      </c>
      <c r="B3165" t="s">
        <v>54</v>
      </c>
      <c r="C3165" t="s">
        <v>89</v>
      </c>
      <c r="D3165">
        <v>2020</v>
      </c>
      <c r="E3165" t="s">
        <v>4667</v>
      </c>
      <c r="F3165" t="s">
        <v>4667</v>
      </c>
      <c r="G3165" t="s">
        <v>4668</v>
      </c>
      <c r="J3165" t="s">
        <v>101</v>
      </c>
      <c r="K3165" t="s">
        <v>93</v>
      </c>
      <c r="L3165" s="5">
        <v>0</v>
      </c>
      <c r="M3165" s="5">
        <v>0</v>
      </c>
      <c r="N3165" s="5">
        <f t="shared" si="539"/>
        <v>0</v>
      </c>
      <c r="O3165" s="5">
        <v>0</v>
      </c>
      <c r="P3165" s="5">
        <v>0</v>
      </c>
      <c r="Q3165" s="5">
        <f t="shared" si="540"/>
        <v>0</v>
      </c>
      <c r="R3165" s="5">
        <v>0</v>
      </c>
      <c r="S3165" s="5">
        <v>0</v>
      </c>
      <c r="T3165" s="5">
        <f t="shared" si="541"/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f t="shared" si="544"/>
        <v>0</v>
      </c>
      <c r="Z3165" s="5">
        <v>0</v>
      </c>
      <c r="AA3165" s="5">
        <v>0</v>
      </c>
      <c r="AB3165" s="5">
        <f t="shared" si="545"/>
        <v>0</v>
      </c>
      <c r="AC3165" s="5">
        <v>0</v>
      </c>
      <c r="AD3165" s="5">
        <v>0</v>
      </c>
      <c r="AE3165" s="5">
        <f t="shared" si="546"/>
        <v>0</v>
      </c>
      <c r="AF3165" s="5">
        <v>0</v>
      </c>
      <c r="AG3165" s="6"/>
      <c r="AH3165" s="5">
        <v>0</v>
      </c>
      <c r="AI3165" s="5">
        <v>0</v>
      </c>
      <c r="AJ3165" s="5">
        <v>0</v>
      </c>
      <c r="AK3165" s="5">
        <f t="shared" si="547"/>
        <v>0</v>
      </c>
      <c r="AL3165" s="5">
        <v>0</v>
      </c>
      <c r="AM3165" s="5">
        <v>0</v>
      </c>
      <c r="AN3165" s="5">
        <f t="shared" si="548"/>
        <v>0</v>
      </c>
      <c r="AO3165" s="5">
        <v>0</v>
      </c>
      <c r="AP3165" s="5">
        <v>0</v>
      </c>
      <c r="AQ3165" s="5">
        <f t="shared" si="549"/>
        <v>0</v>
      </c>
      <c r="AR3165" s="5">
        <v>1</v>
      </c>
      <c r="AS3165" s="6">
        <v>43935</v>
      </c>
      <c r="AT3165" s="5">
        <v>1</v>
      </c>
      <c r="AU3165" s="5">
        <v>0</v>
      </c>
      <c r="AV3165" t="str">
        <f t="shared" si="542"/>
        <v>N</v>
      </c>
      <c r="AW3165" t="s">
        <v>60</v>
      </c>
      <c r="AX3165" t="s">
        <v>61</v>
      </c>
      <c r="AY3165" t="s">
        <v>62</v>
      </c>
      <c r="AZ3165" t="s">
        <v>62</v>
      </c>
      <c r="BA3165" t="str">
        <f t="shared" si="543"/>
        <v>N</v>
      </c>
    </row>
    <row r="3166" spans="1:53">
      <c r="A3166" t="s">
        <v>53</v>
      </c>
      <c r="B3166" t="s">
        <v>54</v>
      </c>
      <c r="C3166" t="s">
        <v>89</v>
      </c>
      <c r="D3166">
        <v>2020</v>
      </c>
      <c r="E3166" t="s">
        <v>4669</v>
      </c>
      <c r="F3166" t="s">
        <v>4669</v>
      </c>
      <c r="G3166" t="s">
        <v>4670</v>
      </c>
      <c r="J3166" t="s">
        <v>101</v>
      </c>
      <c r="K3166" t="s">
        <v>93</v>
      </c>
      <c r="L3166" s="5">
        <v>0</v>
      </c>
      <c r="M3166" s="5">
        <v>0</v>
      </c>
      <c r="N3166" s="5">
        <f t="shared" si="539"/>
        <v>0</v>
      </c>
      <c r="O3166" s="5">
        <v>0</v>
      </c>
      <c r="P3166" s="5">
        <v>0</v>
      </c>
      <c r="Q3166" s="5">
        <f t="shared" si="540"/>
        <v>0</v>
      </c>
      <c r="R3166" s="5">
        <v>0</v>
      </c>
      <c r="S3166" s="5">
        <v>0</v>
      </c>
      <c r="T3166" s="5">
        <f t="shared" si="541"/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f t="shared" si="544"/>
        <v>0</v>
      </c>
      <c r="Z3166" s="5">
        <v>0</v>
      </c>
      <c r="AA3166" s="5">
        <v>0</v>
      </c>
      <c r="AB3166" s="5">
        <f t="shared" si="545"/>
        <v>0</v>
      </c>
      <c r="AC3166" s="5">
        <v>0</v>
      </c>
      <c r="AD3166" s="5">
        <v>0</v>
      </c>
      <c r="AE3166" s="5">
        <f t="shared" si="546"/>
        <v>0</v>
      </c>
      <c r="AF3166" s="5">
        <v>0</v>
      </c>
      <c r="AG3166" s="6"/>
      <c r="AH3166" s="5">
        <v>0</v>
      </c>
      <c r="AI3166" s="5">
        <v>0</v>
      </c>
      <c r="AJ3166" s="5">
        <v>0</v>
      </c>
      <c r="AK3166" s="5">
        <f t="shared" si="547"/>
        <v>0</v>
      </c>
      <c r="AL3166" s="5">
        <v>0</v>
      </c>
      <c r="AM3166" s="5">
        <v>0</v>
      </c>
      <c r="AN3166" s="5">
        <f t="shared" si="548"/>
        <v>0</v>
      </c>
      <c r="AO3166" s="5">
        <v>0</v>
      </c>
      <c r="AP3166" s="5">
        <v>0</v>
      </c>
      <c r="AQ3166" s="5">
        <f t="shared" si="549"/>
        <v>0</v>
      </c>
      <c r="AR3166" s="5">
        <v>1</v>
      </c>
      <c r="AS3166" s="6">
        <v>43966</v>
      </c>
      <c r="AT3166" s="5">
        <v>1</v>
      </c>
      <c r="AU3166" s="5">
        <v>0</v>
      </c>
      <c r="AV3166" t="str">
        <f t="shared" si="542"/>
        <v>N</v>
      </c>
      <c r="AW3166" t="s">
        <v>60</v>
      </c>
      <c r="AX3166" t="s">
        <v>61</v>
      </c>
      <c r="AY3166" t="s">
        <v>62</v>
      </c>
      <c r="AZ3166" t="s">
        <v>62</v>
      </c>
      <c r="BA3166" t="str">
        <f t="shared" si="543"/>
        <v>N</v>
      </c>
    </row>
    <row r="3167" spans="1:53">
      <c r="A3167" t="s">
        <v>53</v>
      </c>
      <c r="B3167" t="s">
        <v>54</v>
      </c>
      <c r="C3167" t="s">
        <v>89</v>
      </c>
      <c r="D3167">
        <v>2020</v>
      </c>
      <c r="E3167" t="s">
        <v>3066</v>
      </c>
      <c r="F3167" t="s">
        <v>3066</v>
      </c>
      <c r="G3167" t="s">
        <v>3067</v>
      </c>
      <c r="J3167" t="s">
        <v>101</v>
      </c>
      <c r="K3167" t="s">
        <v>93</v>
      </c>
      <c r="L3167" s="5">
        <v>0</v>
      </c>
      <c r="M3167" s="5">
        <v>0</v>
      </c>
      <c r="N3167" s="5">
        <f t="shared" si="539"/>
        <v>0</v>
      </c>
      <c r="O3167" s="5">
        <v>0</v>
      </c>
      <c r="P3167" s="5">
        <v>0</v>
      </c>
      <c r="Q3167" s="5">
        <f t="shared" si="540"/>
        <v>0</v>
      </c>
      <c r="R3167" s="5">
        <v>0</v>
      </c>
      <c r="S3167" s="5">
        <v>0</v>
      </c>
      <c r="T3167" s="5">
        <f t="shared" si="541"/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f t="shared" si="544"/>
        <v>0</v>
      </c>
      <c r="Z3167" s="5">
        <v>0</v>
      </c>
      <c r="AA3167" s="5">
        <v>0</v>
      </c>
      <c r="AB3167" s="5">
        <f t="shared" si="545"/>
        <v>0</v>
      </c>
      <c r="AC3167" s="5">
        <v>0</v>
      </c>
      <c r="AD3167" s="5">
        <v>0</v>
      </c>
      <c r="AE3167" s="5">
        <f t="shared" si="546"/>
        <v>0</v>
      </c>
      <c r="AF3167" s="5">
        <v>0</v>
      </c>
      <c r="AG3167" s="6"/>
      <c r="AH3167" s="5">
        <v>0</v>
      </c>
      <c r="AI3167" s="5">
        <v>0</v>
      </c>
      <c r="AJ3167" s="5">
        <v>0</v>
      </c>
      <c r="AK3167" s="5">
        <f t="shared" si="547"/>
        <v>0</v>
      </c>
      <c r="AL3167" s="5">
        <v>0</v>
      </c>
      <c r="AM3167" s="5">
        <v>0</v>
      </c>
      <c r="AN3167" s="5">
        <f t="shared" si="548"/>
        <v>0</v>
      </c>
      <c r="AO3167" s="5">
        <v>0</v>
      </c>
      <c r="AP3167" s="5">
        <v>0</v>
      </c>
      <c r="AQ3167" s="5">
        <f t="shared" si="549"/>
        <v>0</v>
      </c>
      <c r="AR3167" s="5">
        <v>1</v>
      </c>
      <c r="AS3167" s="6">
        <v>43983</v>
      </c>
      <c r="AT3167" s="5">
        <v>1</v>
      </c>
      <c r="AU3167" s="5">
        <v>0</v>
      </c>
      <c r="AV3167" t="str">
        <f t="shared" si="542"/>
        <v>N</v>
      </c>
      <c r="AW3167" t="s">
        <v>60</v>
      </c>
      <c r="AX3167" t="s">
        <v>61</v>
      </c>
      <c r="AY3167" t="s">
        <v>62</v>
      </c>
      <c r="AZ3167" t="s">
        <v>62</v>
      </c>
      <c r="BA3167" t="str">
        <f t="shared" si="543"/>
        <v>N</v>
      </c>
    </row>
    <row r="3168" spans="1:53">
      <c r="A3168" t="s">
        <v>53</v>
      </c>
      <c r="B3168" t="s">
        <v>54</v>
      </c>
      <c r="C3168" t="s">
        <v>89</v>
      </c>
      <c r="D3168">
        <v>2020</v>
      </c>
      <c r="E3168" t="s">
        <v>4558</v>
      </c>
      <c r="F3168" t="s">
        <v>4558</v>
      </c>
      <c r="G3168" t="s">
        <v>4559</v>
      </c>
      <c r="J3168" t="s">
        <v>101</v>
      </c>
      <c r="K3168" t="s">
        <v>93</v>
      </c>
      <c r="L3168" s="5">
        <v>0</v>
      </c>
      <c r="M3168" s="5">
        <v>0</v>
      </c>
      <c r="N3168" s="5">
        <f t="shared" si="539"/>
        <v>0</v>
      </c>
      <c r="O3168" s="5">
        <v>0</v>
      </c>
      <c r="P3168" s="5">
        <v>0</v>
      </c>
      <c r="Q3168" s="5">
        <f t="shared" si="540"/>
        <v>0</v>
      </c>
      <c r="R3168" s="5">
        <v>0</v>
      </c>
      <c r="S3168" s="5">
        <v>0</v>
      </c>
      <c r="T3168" s="5">
        <f t="shared" si="541"/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f t="shared" si="544"/>
        <v>0</v>
      </c>
      <c r="Z3168" s="5">
        <v>0</v>
      </c>
      <c r="AA3168" s="5">
        <v>0</v>
      </c>
      <c r="AB3168" s="5">
        <f t="shared" si="545"/>
        <v>0</v>
      </c>
      <c r="AC3168" s="5">
        <v>0</v>
      </c>
      <c r="AD3168" s="5">
        <v>0</v>
      </c>
      <c r="AE3168" s="5">
        <f t="shared" si="546"/>
        <v>0</v>
      </c>
      <c r="AF3168" s="5">
        <v>0</v>
      </c>
      <c r="AG3168" s="6"/>
      <c r="AH3168" s="5">
        <v>0</v>
      </c>
      <c r="AI3168" s="5">
        <v>0</v>
      </c>
      <c r="AJ3168" s="5">
        <v>0</v>
      </c>
      <c r="AK3168" s="5">
        <f t="shared" si="547"/>
        <v>0</v>
      </c>
      <c r="AL3168" s="5">
        <v>0</v>
      </c>
      <c r="AM3168" s="5">
        <v>0</v>
      </c>
      <c r="AN3168" s="5">
        <f t="shared" si="548"/>
        <v>0</v>
      </c>
      <c r="AO3168" s="5">
        <v>0</v>
      </c>
      <c r="AP3168" s="5">
        <v>0</v>
      </c>
      <c r="AQ3168" s="5">
        <f t="shared" si="549"/>
        <v>0</v>
      </c>
      <c r="AR3168" s="5">
        <v>1</v>
      </c>
      <c r="AS3168" s="6">
        <v>44092</v>
      </c>
      <c r="AT3168" s="5">
        <v>1</v>
      </c>
      <c r="AU3168" s="5">
        <v>0</v>
      </c>
      <c r="AV3168" t="str">
        <f t="shared" si="542"/>
        <v>N</v>
      </c>
      <c r="AW3168" t="s">
        <v>60</v>
      </c>
      <c r="AX3168" t="s">
        <v>61</v>
      </c>
      <c r="AY3168" t="s">
        <v>62</v>
      </c>
      <c r="AZ3168" t="s">
        <v>62</v>
      </c>
      <c r="BA3168" t="str">
        <f t="shared" si="543"/>
        <v>N</v>
      </c>
    </row>
    <row r="3169" spans="1:53">
      <c r="A3169" t="s">
        <v>53</v>
      </c>
      <c r="B3169" t="s">
        <v>54</v>
      </c>
      <c r="C3169" t="s">
        <v>89</v>
      </c>
      <c r="D3169">
        <v>2020</v>
      </c>
      <c r="E3169" t="s">
        <v>4606</v>
      </c>
      <c r="F3169" t="s">
        <v>4606</v>
      </c>
      <c r="G3169" t="s">
        <v>4607</v>
      </c>
      <c r="J3169" t="s">
        <v>101</v>
      </c>
      <c r="K3169" t="s">
        <v>93</v>
      </c>
      <c r="L3169" s="5">
        <v>0</v>
      </c>
      <c r="M3169" s="5">
        <v>0</v>
      </c>
      <c r="N3169" s="5">
        <f t="shared" si="539"/>
        <v>0</v>
      </c>
      <c r="O3169" s="5">
        <v>0</v>
      </c>
      <c r="P3169" s="5">
        <v>0</v>
      </c>
      <c r="Q3169" s="5">
        <f t="shared" si="540"/>
        <v>0</v>
      </c>
      <c r="R3169" s="5">
        <v>0</v>
      </c>
      <c r="S3169" s="5">
        <v>0</v>
      </c>
      <c r="T3169" s="5">
        <f t="shared" si="541"/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f t="shared" si="544"/>
        <v>0</v>
      </c>
      <c r="Z3169" s="5">
        <v>0</v>
      </c>
      <c r="AA3169" s="5">
        <v>0</v>
      </c>
      <c r="AB3169" s="5">
        <f t="shared" si="545"/>
        <v>0</v>
      </c>
      <c r="AC3169" s="5">
        <v>0</v>
      </c>
      <c r="AD3169" s="5">
        <v>0</v>
      </c>
      <c r="AE3169" s="5">
        <f t="shared" si="546"/>
        <v>0</v>
      </c>
      <c r="AF3169" s="5">
        <v>0</v>
      </c>
      <c r="AG3169" s="6"/>
      <c r="AH3169" s="5">
        <v>0</v>
      </c>
      <c r="AI3169" s="5">
        <v>0</v>
      </c>
      <c r="AJ3169" s="5">
        <v>0</v>
      </c>
      <c r="AK3169" s="5">
        <f t="shared" si="547"/>
        <v>0</v>
      </c>
      <c r="AL3169" s="5">
        <v>0</v>
      </c>
      <c r="AM3169" s="5">
        <v>0</v>
      </c>
      <c r="AN3169" s="5">
        <f t="shared" si="548"/>
        <v>0</v>
      </c>
      <c r="AO3169" s="5">
        <v>0</v>
      </c>
      <c r="AP3169" s="5">
        <v>0</v>
      </c>
      <c r="AQ3169" s="5">
        <f t="shared" si="549"/>
        <v>0</v>
      </c>
      <c r="AR3169" s="5">
        <v>1</v>
      </c>
      <c r="AS3169" s="6">
        <v>44092</v>
      </c>
      <c r="AT3169" s="5">
        <v>1</v>
      </c>
      <c r="AU3169" s="5">
        <v>0</v>
      </c>
      <c r="AV3169" t="str">
        <f t="shared" si="542"/>
        <v>N</v>
      </c>
      <c r="AW3169" t="s">
        <v>60</v>
      </c>
      <c r="AX3169" t="s">
        <v>61</v>
      </c>
      <c r="AY3169" t="s">
        <v>62</v>
      </c>
      <c r="AZ3169" t="s">
        <v>62</v>
      </c>
      <c r="BA3169" t="str">
        <f t="shared" si="543"/>
        <v>N</v>
      </c>
    </row>
    <row r="3170" spans="1:53">
      <c r="A3170" t="s">
        <v>53</v>
      </c>
      <c r="B3170" t="s">
        <v>54</v>
      </c>
      <c r="C3170" t="s">
        <v>89</v>
      </c>
      <c r="D3170">
        <v>2020</v>
      </c>
      <c r="E3170" t="s">
        <v>4608</v>
      </c>
      <c r="F3170" t="s">
        <v>4608</v>
      </c>
      <c r="G3170" t="s">
        <v>4609</v>
      </c>
      <c r="J3170" t="s">
        <v>101</v>
      </c>
      <c r="K3170" t="s">
        <v>93</v>
      </c>
      <c r="L3170" s="5">
        <v>0</v>
      </c>
      <c r="M3170" s="5">
        <v>0</v>
      </c>
      <c r="N3170" s="5">
        <f t="shared" si="539"/>
        <v>0</v>
      </c>
      <c r="O3170" s="5">
        <v>0</v>
      </c>
      <c r="P3170" s="5">
        <v>0</v>
      </c>
      <c r="Q3170" s="5">
        <f t="shared" si="540"/>
        <v>0</v>
      </c>
      <c r="R3170" s="5">
        <v>0</v>
      </c>
      <c r="S3170" s="5">
        <v>0</v>
      </c>
      <c r="T3170" s="5">
        <f t="shared" si="541"/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f t="shared" si="544"/>
        <v>0</v>
      </c>
      <c r="Z3170" s="5">
        <v>0</v>
      </c>
      <c r="AA3170" s="5">
        <v>0</v>
      </c>
      <c r="AB3170" s="5">
        <f t="shared" si="545"/>
        <v>0</v>
      </c>
      <c r="AC3170" s="5">
        <v>0</v>
      </c>
      <c r="AD3170" s="5">
        <v>0</v>
      </c>
      <c r="AE3170" s="5">
        <f t="shared" si="546"/>
        <v>0</v>
      </c>
      <c r="AF3170" s="5">
        <v>0</v>
      </c>
      <c r="AG3170" s="6"/>
      <c r="AH3170" s="5">
        <v>0</v>
      </c>
      <c r="AI3170" s="5">
        <v>0</v>
      </c>
      <c r="AJ3170" s="5">
        <v>0</v>
      </c>
      <c r="AK3170" s="5">
        <f t="shared" si="547"/>
        <v>0</v>
      </c>
      <c r="AL3170" s="5">
        <v>0</v>
      </c>
      <c r="AM3170" s="5">
        <v>0</v>
      </c>
      <c r="AN3170" s="5">
        <f t="shared" si="548"/>
        <v>0</v>
      </c>
      <c r="AO3170" s="5">
        <v>0</v>
      </c>
      <c r="AP3170" s="5">
        <v>0</v>
      </c>
      <c r="AQ3170" s="5">
        <f t="shared" si="549"/>
        <v>0</v>
      </c>
      <c r="AR3170" s="5">
        <v>1</v>
      </c>
      <c r="AS3170" s="6">
        <v>44026</v>
      </c>
      <c r="AT3170" s="5">
        <v>1</v>
      </c>
      <c r="AU3170" s="5">
        <v>0</v>
      </c>
      <c r="AV3170" t="str">
        <f t="shared" si="542"/>
        <v>N</v>
      </c>
      <c r="AW3170" t="s">
        <v>60</v>
      </c>
      <c r="AX3170" t="s">
        <v>61</v>
      </c>
      <c r="AY3170" t="s">
        <v>62</v>
      </c>
      <c r="AZ3170" t="s">
        <v>62</v>
      </c>
      <c r="BA3170" t="str">
        <f t="shared" si="543"/>
        <v>N</v>
      </c>
    </row>
    <row r="3171" spans="1:53">
      <c r="A3171" t="s">
        <v>53</v>
      </c>
      <c r="B3171" t="s">
        <v>54</v>
      </c>
      <c r="C3171" t="s">
        <v>89</v>
      </c>
      <c r="D3171">
        <v>2020</v>
      </c>
      <c r="E3171" t="s">
        <v>7821</v>
      </c>
      <c r="F3171" t="s">
        <v>7821</v>
      </c>
      <c r="G3171" t="s">
        <v>7822</v>
      </c>
      <c r="J3171" t="s">
        <v>101</v>
      </c>
      <c r="K3171" t="s">
        <v>93</v>
      </c>
      <c r="L3171" s="5">
        <v>0</v>
      </c>
      <c r="M3171" s="5">
        <v>0</v>
      </c>
      <c r="N3171" s="5">
        <f t="shared" si="539"/>
        <v>0</v>
      </c>
      <c r="O3171" s="5">
        <v>0</v>
      </c>
      <c r="P3171" s="5">
        <v>0</v>
      </c>
      <c r="Q3171" s="5">
        <f t="shared" si="540"/>
        <v>0</v>
      </c>
      <c r="R3171" s="5">
        <v>0</v>
      </c>
      <c r="S3171" s="5">
        <v>0</v>
      </c>
      <c r="T3171" s="5">
        <f t="shared" si="541"/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f t="shared" si="544"/>
        <v>0</v>
      </c>
      <c r="Z3171" s="5">
        <v>0</v>
      </c>
      <c r="AA3171" s="5">
        <v>0</v>
      </c>
      <c r="AB3171" s="5">
        <f t="shared" si="545"/>
        <v>0</v>
      </c>
      <c r="AC3171" s="5">
        <v>0</v>
      </c>
      <c r="AD3171" s="5">
        <v>0</v>
      </c>
      <c r="AE3171" s="5">
        <f t="shared" si="546"/>
        <v>0</v>
      </c>
      <c r="AF3171" s="5">
        <v>0</v>
      </c>
      <c r="AG3171" s="6"/>
      <c r="AH3171" s="5">
        <v>0</v>
      </c>
      <c r="AI3171" s="5">
        <v>0</v>
      </c>
      <c r="AJ3171" s="5">
        <v>0</v>
      </c>
      <c r="AK3171" s="5">
        <f t="shared" si="547"/>
        <v>0</v>
      </c>
      <c r="AL3171" s="5">
        <v>0</v>
      </c>
      <c r="AM3171" s="5">
        <v>0</v>
      </c>
      <c r="AN3171" s="5">
        <f t="shared" si="548"/>
        <v>0</v>
      </c>
      <c r="AO3171" s="5">
        <v>0</v>
      </c>
      <c r="AP3171" s="5">
        <v>0</v>
      </c>
      <c r="AQ3171" s="5">
        <f t="shared" si="549"/>
        <v>0</v>
      </c>
      <c r="AR3171" s="5">
        <v>1</v>
      </c>
      <c r="AS3171" s="6">
        <v>44105</v>
      </c>
      <c r="AT3171" s="5">
        <v>1</v>
      </c>
      <c r="AU3171" s="5">
        <v>0</v>
      </c>
      <c r="AV3171" t="str">
        <f t="shared" si="542"/>
        <v>N</v>
      </c>
      <c r="AW3171" t="s">
        <v>60</v>
      </c>
      <c r="AX3171" t="s">
        <v>60</v>
      </c>
      <c r="AY3171" t="s">
        <v>62</v>
      </c>
      <c r="AZ3171" t="s">
        <v>62</v>
      </c>
      <c r="BA3171" t="str">
        <f t="shared" si="543"/>
        <v>N</v>
      </c>
    </row>
    <row r="3172" spans="1:53">
      <c r="A3172" t="s">
        <v>53</v>
      </c>
      <c r="B3172" t="s">
        <v>54</v>
      </c>
      <c r="C3172" t="s">
        <v>89</v>
      </c>
      <c r="D3172">
        <v>2020</v>
      </c>
      <c r="E3172" t="s">
        <v>4640</v>
      </c>
      <c r="F3172" t="s">
        <v>4640</v>
      </c>
      <c r="G3172" t="s">
        <v>4641</v>
      </c>
      <c r="J3172" t="s">
        <v>101</v>
      </c>
      <c r="K3172" t="s">
        <v>93</v>
      </c>
      <c r="L3172" s="5">
        <v>0</v>
      </c>
      <c r="M3172" s="5">
        <v>0</v>
      </c>
      <c r="N3172" s="5">
        <f t="shared" si="539"/>
        <v>0</v>
      </c>
      <c r="O3172" s="5">
        <v>0</v>
      </c>
      <c r="P3172" s="5">
        <v>0</v>
      </c>
      <c r="Q3172" s="5">
        <f t="shared" si="540"/>
        <v>0</v>
      </c>
      <c r="R3172" s="5">
        <v>0</v>
      </c>
      <c r="S3172" s="5">
        <v>0</v>
      </c>
      <c r="T3172" s="5">
        <f t="shared" si="541"/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f t="shared" si="544"/>
        <v>0</v>
      </c>
      <c r="Z3172" s="5">
        <v>0</v>
      </c>
      <c r="AA3172" s="5">
        <v>0</v>
      </c>
      <c r="AB3172" s="5">
        <f t="shared" si="545"/>
        <v>0</v>
      </c>
      <c r="AC3172" s="5">
        <v>0</v>
      </c>
      <c r="AD3172" s="5">
        <v>0</v>
      </c>
      <c r="AE3172" s="5">
        <f t="shared" si="546"/>
        <v>0</v>
      </c>
      <c r="AF3172" s="5">
        <v>0</v>
      </c>
      <c r="AG3172" s="6"/>
      <c r="AH3172" s="5">
        <v>0</v>
      </c>
      <c r="AI3172" s="5">
        <v>0</v>
      </c>
      <c r="AJ3172" s="5">
        <v>0</v>
      </c>
      <c r="AK3172" s="5">
        <f t="shared" si="547"/>
        <v>0</v>
      </c>
      <c r="AL3172" s="5">
        <v>0</v>
      </c>
      <c r="AM3172" s="5">
        <v>0</v>
      </c>
      <c r="AN3172" s="5">
        <f t="shared" si="548"/>
        <v>0</v>
      </c>
      <c r="AO3172" s="5">
        <v>0</v>
      </c>
      <c r="AP3172" s="5">
        <v>0</v>
      </c>
      <c r="AQ3172" s="5">
        <f t="shared" si="549"/>
        <v>0</v>
      </c>
      <c r="AR3172" s="5">
        <v>1</v>
      </c>
      <c r="AS3172" s="6">
        <v>43924</v>
      </c>
      <c r="AT3172" s="5">
        <v>1</v>
      </c>
      <c r="AU3172" s="5">
        <v>0</v>
      </c>
      <c r="AV3172" t="str">
        <f t="shared" si="542"/>
        <v>N</v>
      </c>
      <c r="AW3172" t="s">
        <v>60</v>
      </c>
      <c r="AX3172" t="s">
        <v>61</v>
      </c>
      <c r="AY3172" t="s">
        <v>62</v>
      </c>
      <c r="AZ3172" t="s">
        <v>62</v>
      </c>
      <c r="BA3172" t="str">
        <f t="shared" si="543"/>
        <v>N</v>
      </c>
    </row>
    <row r="3173" spans="1:53">
      <c r="A3173" t="s">
        <v>53</v>
      </c>
      <c r="B3173" t="s">
        <v>54</v>
      </c>
      <c r="C3173" t="s">
        <v>89</v>
      </c>
      <c r="D3173">
        <v>2020</v>
      </c>
      <c r="E3173" t="s">
        <v>2446</v>
      </c>
      <c r="F3173" t="s">
        <v>2446</v>
      </c>
      <c r="G3173" t="s">
        <v>3094</v>
      </c>
      <c r="J3173" t="s">
        <v>101</v>
      </c>
      <c r="K3173" t="s">
        <v>93</v>
      </c>
      <c r="L3173" s="5">
        <v>0</v>
      </c>
      <c r="M3173" s="5">
        <v>0</v>
      </c>
      <c r="N3173" s="5">
        <f t="shared" si="539"/>
        <v>0</v>
      </c>
      <c r="O3173" s="5">
        <v>0</v>
      </c>
      <c r="P3173" s="5">
        <v>0</v>
      </c>
      <c r="Q3173" s="5">
        <f t="shared" si="540"/>
        <v>0</v>
      </c>
      <c r="R3173" s="5">
        <v>0</v>
      </c>
      <c r="S3173" s="5">
        <v>0</v>
      </c>
      <c r="T3173" s="5">
        <f t="shared" si="541"/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f t="shared" si="544"/>
        <v>0</v>
      </c>
      <c r="Z3173" s="5">
        <v>0</v>
      </c>
      <c r="AA3173" s="5">
        <v>0</v>
      </c>
      <c r="AB3173" s="5">
        <f t="shared" si="545"/>
        <v>0</v>
      </c>
      <c r="AC3173" s="5">
        <v>0</v>
      </c>
      <c r="AD3173" s="5">
        <v>0</v>
      </c>
      <c r="AE3173" s="5">
        <f t="shared" si="546"/>
        <v>0</v>
      </c>
      <c r="AF3173" s="5">
        <v>0</v>
      </c>
      <c r="AG3173" s="6"/>
      <c r="AH3173" s="5">
        <v>0</v>
      </c>
      <c r="AI3173" s="5">
        <v>0</v>
      </c>
      <c r="AJ3173" s="5">
        <v>0</v>
      </c>
      <c r="AK3173" s="5">
        <f t="shared" si="547"/>
        <v>0</v>
      </c>
      <c r="AL3173" s="5">
        <v>0</v>
      </c>
      <c r="AM3173" s="5">
        <v>0</v>
      </c>
      <c r="AN3173" s="5">
        <f t="shared" si="548"/>
        <v>0</v>
      </c>
      <c r="AO3173" s="5">
        <v>0</v>
      </c>
      <c r="AP3173" s="5">
        <v>0</v>
      </c>
      <c r="AQ3173" s="5">
        <f t="shared" si="549"/>
        <v>0</v>
      </c>
      <c r="AR3173" s="5">
        <v>1</v>
      </c>
      <c r="AS3173" s="6">
        <v>43837</v>
      </c>
      <c r="AT3173" s="5">
        <v>1</v>
      </c>
      <c r="AU3173" s="5">
        <v>0</v>
      </c>
      <c r="AV3173" t="str">
        <f t="shared" si="542"/>
        <v>N</v>
      </c>
      <c r="AW3173" t="s">
        <v>60</v>
      </c>
      <c r="AX3173" t="s">
        <v>61</v>
      </c>
      <c r="AY3173" t="s">
        <v>62</v>
      </c>
      <c r="AZ3173" t="s">
        <v>62</v>
      </c>
      <c r="BA3173" t="str">
        <f t="shared" si="543"/>
        <v>N</v>
      </c>
    </row>
    <row r="3174" spans="1:53">
      <c r="A3174" t="s">
        <v>53</v>
      </c>
      <c r="B3174" t="s">
        <v>54</v>
      </c>
      <c r="C3174" t="s">
        <v>89</v>
      </c>
      <c r="D3174">
        <v>2020</v>
      </c>
      <c r="E3174" t="s">
        <v>2407</v>
      </c>
      <c r="F3174" t="s">
        <v>2407</v>
      </c>
      <c r="G3174" t="s">
        <v>3060</v>
      </c>
      <c r="J3174" t="s">
        <v>101</v>
      </c>
      <c r="K3174" t="s">
        <v>93</v>
      </c>
      <c r="L3174" s="5">
        <v>0</v>
      </c>
      <c r="M3174" s="5">
        <v>0</v>
      </c>
      <c r="N3174" s="5">
        <f t="shared" si="539"/>
        <v>0</v>
      </c>
      <c r="O3174" s="5">
        <v>0</v>
      </c>
      <c r="P3174" s="5">
        <v>0</v>
      </c>
      <c r="Q3174" s="5">
        <f t="shared" si="540"/>
        <v>0</v>
      </c>
      <c r="R3174" s="5">
        <v>0</v>
      </c>
      <c r="S3174" s="5">
        <v>0</v>
      </c>
      <c r="T3174" s="5">
        <f t="shared" si="541"/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f t="shared" si="544"/>
        <v>0</v>
      </c>
      <c r="Z3174" s="5">
        <v>0</v>
      </c>
      <c r="AA3174" s="5">
        <v>0</v>
      </c>
      <c r="AB3174" s="5">
        <f t="shared" si="545"/>
        <v>0</v>
      </c>
      <c r="AC3174" s="5">
        <v>0</v>
      </c>
      <c r="AD3174" s="5">
        <v>0</v>
      </c>
      <c r="AE3174" s="5">
        <f t="shared" si="546"/>
        <v>0</v>
      </c>
      <c r="AF3174" s="5">
        <v>0</v>
      </c>
      <c r="AG3174" s="6"/>
      <c r="AH3174" s="5">
        <v>0</v>
      </c>
      <c r="AI3174" s="5">
        <v>0</v>
      </c>
      <c r="AJ3174" s="5">
        <v>0</v>
      </c>
      <c r="AK3174" s="5">
        <f t="shared" si="547"/>
        <v>0</v>
      </c>
      <c r="AL3174" s="5">
        <v>0</v>
      </c>
      <c r="AM3174" s="5">
        <v>0</v>
      </c>
      <c r="AN3174" s="5">
        <f t="shared" si="548"/>
        <v>0</v>
      </c>
      <c r="AO3174" s="5">
        <v>0</v>
      </c>
      <c r="AP3174" s="5">
        <v>0</v>
      </c>
      <c r="AQ3174" s="5">
        <f t="shared" si="549"/>
        <v>0</v>
      </c>
      <c r="AR3174" s="5">
        <v>1</v>
      </c>
      <c r="AS3174" s="6">
        <v>43852</v>
      </c>
      <c r="AT3174" s="5">
        <v>1</v>
      </c>
      <c r="AU3174" s="5">
        <v>0</v>
      </c>
      <c r="AV3174" t="str">
        <f t="shared" si="542"/>
        <v>N</v>
      </c>
      <c r="AW3174" t="s">
        <v>60</v>
      </c>
      <c r="AX3174" t="s">
        <v>61</v>
      </c>
      <c r="AY3174" t="s">
        <v>62</v>
      </c>
      <c r="AZ3174" t="s">
        <v>62</v>
      </c>
      <c r="BA3174" t="str">
        <f t="shared" si="543"/>
        <v>N</v>
      </c>
    </row>
    <row r="3175" spans="1:53">
      <c r="A3175" t="s">
        <v>53</v>
      </c>
      <c r="B3175" t="s">
        <v>54</v>
      </c>
      <c r="C3175" t="s">
        <v>89</v>
      </c>
      <c r="D3175">
        <v>2020</v>
      </c>
      <c r="E3175" t="s">
        <v>4422</v>
      </c>
      <c r="F3175" t="s">
        <v>4422</v>
      </c>
      <c r="G3175" t="s">
        <v>4423</v>
      </c>
      <c r="J3175" t="s">
        <v>101</v>
      </c>
      <c r="K3175" t="s">
        <v>93</v>
      </c>
      <c r="L3175" s="5">
        <v>0</v>
      </c>
      <c r="M3175" s="5">
        <v>0</v>
      </c>
      <c r="N3175" s="5">
        <f t="shared" si="539"/>
        <v>0</v>
      </c>
      <c r="O3175" s="5">
        <v>0</v>
      </c>
      <c r="P3175" s="5">
        <v>0</v>
      </c>
      <c r="Q3175" s="5">
        <f t="shared" si="540"/>
        <v>0</v>
      </c>
      <c r="R3175" s="5">
        <v>0</v>
      </c>
      <c r="S3175" s="5">
        <v>0</v>
      </c>
      <c r="T3175" s="5">
        <f t="shared" si="541"/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f t="shared" si="544"/>
        <v>0</v>
      </c>
      <c r="Z3175" s="5">
        <v>0</v>
      </c>
      <c r="AA3175" s="5">
        <v>0</v>
      </c>
      <c r="AB3175" s="5">
        <f t="shared" si="545"/>
        <v>0</v>
      </c>
      <c r="AC3175" s="5">
        <v>0</v>
      </c>
      <c r="AD3175" s="5">
        <v>0</v>
      </c>
      <c r="AE3175" s="5">
        <f t="shared" si="546"/>
        <v>0</v>
      </c>
      <c r="AF3175" s="5">
        <v>0</v>
      </c>
      <c r="AG3175" s="6"/>
      <c r="AH3175" s="5">
        <v>0</v>
      </c>
      <c r="AI3175" s="5">
        <v>0</v>
      </c>
      <c r="AJ3175" s="5">
        <v>0</v>
      </c>
      <c r="AK3175" s="5">
        <f t="shared" si="547"/>
        <v>0</v>
      </c>
      <c r="AL3175" s="5">
        <v>0</v>
      </c>
      <c r="AM3175" s="5">
        <v>0</v>
      </c>
      <c r="AN3175" s="5">
        <f t="shared" si="548"/>
        <v>0</v>
      </c>
      <c r="AO3175" s="5">
        <v>0</v>
      </c>
      <c r="AP3175" s="5">
        <v>0</v>
      </c>
      <c r="AQ3175" s="5">
        <f t="shared" si="549"/>
        <v>0</v>
      </c>
      <c r="AR3175" s="5">
        <v>1</v>
      </c>
      <c r="AS3175" s="6">
        <v>44104</v>
      </c>
      <c r="AT3175" s="5">
        <v>1</v>
      </c>
      <c r="AU3175" s="5">
        <v>0</v>
      </c>
      <c r="AV3175" t="str">
        <f t="shared" si="542"/>
        <v>N</v>
      </c>
      <c r="AW3175" t="s">
        <v>60</v>
      </c>
      <c r="AX3175" t="s">
        <v>61</v>
      </c>
      <c r="AY3175" t="s">
        <v>62</v>
      </c>
      <c r="AZ3175" t="s">
        <v>62</v>
      </c>
      <c r="BA3175" t="str">
        <f t="shared" si="543"/>
        <v>N</v>
      </c>
    </row>
    <row r="3176" spans="1:53">
      <c r="A3176" t="s">
        <v>53</v>
      </c>
      <c r="B3176" t="s">
        <v>54</v>
      </c>
      <c r="C3176" t="s">
        <v>89</v>
      </c>
      <c r="D3176">
        <v>2020</v>
      </c>
      <c r="E3176" t="s">
        <v>4554</v>
      </c>
      <c r="F3176" t="s">
        <v>4554</v>
      </c>
      <c r="G3176" t="s">
        <v>4555</v>
      </c>
      <c r="J3176" t="s">
        <v>101</v>
      </c>
      <c r="K3176" t="s">
        <v>93</v>
      </c>
      <c r="L3176" s="5">
        <v>0</v>
      </c>
      <c r="M3176" s="5">
        <v>0</v>
      </c>
      <c r="N3176" s="5">
        <f t="shared" si="539"/>
        <v>0</v>
      </c>
      <c r="O3176" s="5">
        <v>0</v>
      </c>
      <c r="P3176" s="5">
        <v>0</v>
      </c>
      <c r="Q3176" s="5">
        <f t="shared" si="540"/>
        <v>0</v>
      </c>
      <c r="R3176" s="5">
        <v>0</v>
      </c>
      <c r="S3176" s="5">
        <v>0</v>
      </c>
      <c r="T3176" s="5">
        <f t="shared" si="541"/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f t="shared" si="544"/>
        <v>0</v>
      </c>
      <c r="Z3176" s="5">
        <v>0</v>
      </c>
      <c r="AA3176" s="5">
        <v>0</v>
      </c>
      <c r="AB3176" s="5">
        <f t="shared" si="545"/>
        <v>0</v>
      </c>
      <c r="AC3176" s="5">
        <v>0</v>
      </c>
      <c r="AD3176" s="5">
        <v>0</v>
      </c>
      <c r="AE3176" s="5">
        <f t="shared" si="546"/>
        <v>0</v>
      </c>
      <c r="AF3176" s="5">
        <v>0</v>
      </c>
      <c r="AG3176" s="6"/>
      <c r="AH3176" s="5">
        <v>0</v>
      </c>
      <c r="AI3176" s="5">
        <v>0</v>
      </c>
      <c r="AJ3176" s="5">
        <v>0</v>
      </c>
      <c r="AK3176" s="5">
        <f t="shared" si="547"/>
        <v>0</v>
      </c>
      <c r="AL3176" s="5">
        <v>0</v>
      </c>
      <c r="AM3176" s="5">
        <v>0</v>
      </c>
      <c r="AN3176" s="5">
        <f t="shared" si="548"/>
        <v>0</v>
      </c>
      <c r="AO3176" s="5">
        <v>0</v>
      </c>
      <c r="AP3176" s="5">
        <v>0</v>
      </c>
      <c r="AQ3176" s="5">
        <f t="shared" si="549"/>
        <v>0</v>
      </c>
      <c r="AR3176" s="5">
        <v>1</v>
      </c>
      <c r="AS3176" s="6">
        <v>43845</v>
      </c>
      <c r="AT3176" s="5">
        <v>1</v>
      </c>
      <c r="AU3176" s="5">
        <v>0</v>
      </c>
      <c r="AV3176" t="str">
        <f t="shared" si="542"/>
        <v>N</v>
      </c>
      <c r="AW3176" t="s">
        <v>60</v>
      </c>
      <c r="AX3176" t="s">
        <v>61</v>
      </c>
      <c r="AY3176" t="s">
        <v>62</v>
      </c>
      <c r="AZ3176" t="s">
        <v>62</v>
      </c>
      <c r="BA3176" t="str">
        <f t="shared" si="543"/>
        <v>N</v>
      </c>
    </row>
    <row r="3177" spans="1:53">
      <c r="A3177" t="s">
        <v>53</v>
      </c>
      <c r="B3177" t="s">
        <v>54</v>
      </c>
      <c r="C3177" t="s">
        <v>89</v>
      </c>
      <c r="D3177">
        <v>2020</v>
      </c>
      <c r="E3177" t="s">
        <v>4620</v>
      </c>
      <c r="F3177" t="s">
        <v>4620</v>
      </c>
      <c r="G3177" t="s">
        <v>4621</v>
      </c>
      <c r="J3177" t="s">
        <v>101</v>
      </c>
      <c r="K3177" t="s">
        <v>93</v>
      </c>
      <c r="L3177" s="5">
        <v>0</v>
      </c>
      <c r="M3177" s="5">
        <v>0</v>
      </c>
      <c r="N3177" s="5">
        <f t="shared" si="539"/>
        <v>0</v>
      </c>
      <c r="O3177" s="5">
        <v>0</v>
      </c>
      <c r="P3177" s="5">
        <v>0</v>
      </c>
      <c r="Q3177" s="5">
        <f t="shared" si="540"/>
        <v>0</v>
      </c>
      <c r="R3177" s="5">
        <v>0</v>
      </c>
      <c r="S3177" s="5">
        <v>0</v>
      </c>
      <c r="T3177" s="5">
        <f t="shared" si="541"/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f t="shared" si="544"/>
        <v>0</v>
      </c>
      <c r="Z3177" s="5">
        <v>0</v>
      </c>
      <c r="AA3177" s="5">
        <v>0</v>
      </c>
      <c r="AB3177" s="5">
        <f t="shared" si="545"/>
        <v>0</v>
      </c>
      <c r="AC3177" s="5">
        <v>0</v>
      </c>
      <c r="AD3177" s="5">
        <v>0</v>
      </c>
      <c r="AE3177" s="5">
        <f t="shared" si="546"/>
        <v>0</v>
      </c>
      <c r="AF3177" s="5">
        <v>0</v>
      </c>
      <c r="AG3177" s="6"/>
      <c r="AH3177" s="5">
        <v>0</v>
      </c>
      <c r="AI3177" s="5">
        <v>0</v>
      </c>
      <c r="AJ3177" s="5">
        <v>0</v>
      </c>
      <c r="AK3177" s="5">
        <f t="shared" si="547"/>
        <v>0</v>
      </c>
      <c r="AL3177" s="5">
        <v>0</v>
      </c>
      <c r="AM3177" s="5">
        <v>0</v>
      </c>
      <c r="AN3177" s="5">
        <f t="shared" si="548"/>
        <v>0</v>
      </c>
      <c r="AO3177" s="5">
        <v>0</v>
      </c>
      <c r="AP3177" s="5">
        <v>0</v>
      </c>
      <c r="AQ3177" s="5">
        <f t="shared" si="549"/>
        <v>0</v>
      </c>
      <c r="AR3177" s="5">
        <v>1</v>
      </c>
      <c r="AS3177" s="6">
        <v>43838</v>
      </c>
      <c r="AT3177" s="5">
        <v>1</v>
      </c>
      <c r="AU3177" s="5">
        <v>0</v>
      </c>
      <c r="AV3177" t="str">
        <f t="shared" si="542"/>
        <v>N</v>
      </c>
      <c r="AW3177" t="s">
        <v>60</v>
      </c>
      <c r="AX3177" t="s">
        <v>61</v>
      </c>
      <c r="AY3177" t="s">
        <v>62</v>
      </c>
      <c r="AZ3177" t="s">
        <v>62</v>
      </c>
      <c r="BA3177" t="str">
        <f t="shared" si="543"/>
        <v>N</v>
      </c>
    </row>
    <row r="3178" spans="1:53">
      <c r="A3178" t="s">
        <v>53</v>
      </c>
      <c r="B3178" t="s">
        <v>54</v>
      </c>
      <c r="C3178" t="s">
        <v>89</v>
      </c>
      <c r="D3178">
        <v>2020</v>
      </c>
      <c r="E3178" t="s">
        <v>4661</v>
      </c>
      <c r="F3178" t="s">
        <v>4661</v>
      </c>
      <c r="G3178" t="s">
        <v>4662</v>
      </c>
      <c r="J3178" t="s">
        <v>101</v>
      </c>
      <c r="K3178" t="s">
        <v>93</v>
      </c>
      <c r="L3178" s="5">
        <v>0</v>
      </c>
      <c r="M3178" s="5">
        <v>0</v>
      </c>
      <c r="N3178" s="5">
        <f t="shared" si="539"/>
        <v>0</v>
      </c>
      <c r="O3178" s="5">
        <v>0</v>
      </c>
      <c r="P3178" s="5">
        <v>0</v>
      </c>
      <c r="Q3178" s="5">
        <f t="shared" si="540"/>
        <v>0</v>
      </c>
      <c r="R3178" s="5">
        <v>0</v>
      </c>
      <c r="S3178" s="5">
        <v>0</v>
      </c>
      <c r="T3178" s="5">
        <f t="shared" si="541"/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f t="shared" si="544"/>
        <v>0</v>
      </c>
      <c r="Z3178" s="5">
        <v>0</v>
      </c>
      <c r="AA3178" s="5">
        <v>0</v>
      </c>
      <c r="AB3178" s="5">
        <f t="shared" si="545"/>
        <v>0</v>
      </c>
      <c r="AC3178" s="5">
        <v>0</v>
      </c>
      <c r="AD3178" s="5">
        <v>0</v>
      </c>
      <c r="AE3178" s="5">
        <f t="shared" si="546"/>
        <v>0</v>
      </c>
      <c r="AF3178" s="5">
        <v>0</v>
      </c>
      <c r="AG3178" s="6"/>
      <c r="AH3178" s="5">
        <v>0</v>
      </c>
      <c r="AI3178" s="5">
        <v>0</v>
      </c>
      <c r="AJ3178" s="5">
        <v>0</v>
      </c>
      <c r="AK3178" s="5">
        <f t="shared" si="547"/>
        <v>0</v>
      </c>
      <c r="AL3178" s="5">
        <v>0</v>
      </c>
      <c r="AM3178" s="5">
        <v>0</v>
      </c>
      <c r="AN3178" s="5">
        <f t="shared" si="548"/>
        <v>0</v>
      </c>
      <c r="AO3178" s="5">
        <v>0</v>
      </c>
      <c r="AP3178" s="5">
        <v>0</v>
      </c>
      <c r="AQ3178" s="5">
        <f t="shared" si="549"/>
        <v>0</v>
      </c>
      <c r="AR3178" s="5">
        <v>1</v>
      </c>
      <c r="AS3178" s="6">
        <v>44104</v>
      </c>
      <c r="AT3178" s="5">
        <v>1</v>
      </c>
      <c r="AU3178" s="5">
        <v>0</v>
      </c>
      <c r="AV3178" t="str">
        <f t="shared" si="542"/>
        <v>N</v>
      </c>
      <c r="AW3178" t="s">
        <v>60</v>
      </c>
      <c r="AX3178" t="s">
        <v>61</v>
      </c>
      <c r="AY3178" t="s">
        <v>62</v>
      </c>
      <c r="AZ3178" t="s">
        <v>62</v>
      </c>
      <c r="BA3178" t="str">
        <f t="shared" si="543"/>
        <v>N</v>
      </c>
    </row>
    <row r="3179" spans="1:53">
      <c r="A3179" t="s">
        <v>53</v>
      </c>
      <c r="B3179" t="s">
        <v>54</v>
      </c>
      <c r="C3179" t="s">
        <v>89</v>
      </c>
      <c r="D3179">
        <v>2020</v>
      </c>
      <c r="E3179" t="s">
        <v>3072</v>
      </c>
      <c r="F3179" t="s">
        <v>3072</v>
      </c>
      <c r="G3179" t="s">
        <v>3073</v>
      </c>
      <c r="J3179" t="s">
        <v>101</v>
      </c>
      <c r="K3179" t="s">
        <v>93</v>
      </c>
      <c r="L3179" s="5">
        <v>0</v>
      </c>
      <c r="M3179" s="5">
        <v>0</v>
      </c>
      <c r="N3179" s="5">
        <f t="shared" si="539"/>
        <v>0</v>
      </c>
      <c r="O3179" s="5">
        <v>0</v>
      </c>
      <c r="P3179" s="5">
        <v>0</v>
      </c>
      <c r="Q3179" s="5">
        <f t="shared" si="540"/>
        <v>0</v>
      </c>
      <c r="R3179" s="5">
        <v>0</v>
      </c>
      <c r="S3179" s="5">
        <v>0</v>
      </c>
      <c r="T3179" s="5">
        <f t="shared" si="541"/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f t="shared" si="544"/>
        <v>0</v>
      </c>
      <c r="Z3179" s="5">
        <v>0</v>
      </c>
      <c r="AA3179" s="5">
        <v>0</v>
      </c>
      <c r="AB3179" s="5">
        <f t="shared" si="545"/>
        <v>0</v>
      </c>
      <c r="AC3179" s="5">
        <v>0</v>
      </c>
      <c r="AD3179" s="5">
        <v>0</v>
      </c>
      <c r="AE3179" s="5">
        <f t="shared" si="546"/>
        <v>0</v>
      </c>
      <c r="AF3179" s="5">
        <v>0</v>
      </c>
      <c r="AG3179" s="6"/>
      <c r="AH3179" s="5">
        <v>0</v>
      </c>
      <c r="AI3179" s="5">
        <v>0</v>
      </c>
      <c r="AJ3179" s="5">
        <v>0</v>
      </c>
      <c r="AK3179" s="5">
        <f t="shared" si="547"/>
        <v>0</v>
      </c>
      <c r="AL3179" s="5">
        <v>0</v>
      </c>
      <c r="AM3179" s="5">
        <v>0</v>
      </c>
      <c r="AN3179" s="5">
        <f t="shared" si="548"/>
        <v>0</v>
      </c>
      <c r="AO3179" s="5">
        <v>0</v>
      </c>
      <c r="AP3179" s="5">
        <v>0</v>
      </c>
      <c r="AQ3179" s="5">
        <f t="shared" si="549"/>
        <v>0</v>
      </c>
      <c r="AR3179" s="5">
        <v>1</v>
      </c>
      <c r="AS3179" s="6">
        <v>43948</v>
      </c>
      <c r="AT3179" s="5">
        <v>1</v>
      </c>
      <c r="AU3179" s="5">
        <v>0</v>
      </c>
      <c r="AV3179" t="str">
        <f t="shared" si="542"/>
        <v>N</v>
      </c>
      <c r="AW3179" t="s">
        <v>60</v>
      </c>
      <c r="AX3179" t="s">
        <v>61</v>
      </c>
      <c r="AY3179" t="s">
        <v>62</v>
      </c>
      <c r="AZ3179" t="s">
        <v>62</v>
      </c>
      <c r="BA3179" t="str">
        <f t="shared" si="543"/>
        <v>N</v>
      </c>
    </row>
    <row r="3180" spans="1:53">
      <c r="A3180" t="s">
        <v>53</v>
      </c>
      <c r="B3180" t="s">
        <v>54</v>
      </c>
      <c r="C3180" t="s">
        <v>89</v>
      </c>
      <c r="D3180">
        <v>2020</v>
      </c>
      <c r="E3180" t="s">
        <v>4671</v>
      </c>
      <c r="F3180" t="s">
        <v>4671</v>
      </c>
      <c r="G3180" t="s">
        <v>4672</v>
      </c>
      <c r="J3180" t="s">
        <v>101</v>
      </c>
      <c r="K3180" t="s">
        <v>93</v>
      </c>
      <c r="L3180" s="5">
        <v>0</v>
      </c>
      <c r="M3180" s="5">
        <v>0</v>
      </c>
      <c r="N3180" s="5">
        <f t="shared" si="539"/>
        <v>0</v>
      </c>
      <c r="O3180" s="5">
        <v>0</v>
      </c>
      <c r="P3180" s="5">
        <v>0</v>
      </c>
      <c r="Q3180" s="5">
        <f t="shared" si="540"/>
        <v>0</v>
      </c>
      <c r="R3180" s="5">
        <v>0</v>
      </c>
      <c r="S3180" s="5">
        <v>0</v>
      </c>
      <c r="T3180" s="5">
        <f t="shared" si="541"/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f t="shared" si="544"/>
        <v>0</v>
      </c>
      <c r="Z3180" s="5">
        <v>0</v>
      </c>
      <c r="AA3180" s="5">
        <v>0</v>
      </c>
      <c r="AB3180" s="5">
        <f t="shared" si="545"/>
        <v>0</v>
      </c>
      <c r="AC3180" s="5">
        <v>0</v>
      </c>
      <c r="AD3180" s="5">
        <v>0</v>
      </c>
      <c r="AE3180" s="5">
        <f t="shared" si="546"/>
        <v>0</v>
      </c>
      <c r="AF3180" s="5">
        <v>0</v>
      </c>
      <c r="AG3180" s="6"/>
      <c r="AH3180" s="5">
        <v>0</v>
      </c>
      <c r="AI3180" s="5">
        <v>0</v>
      </c>
      <c r="AJ3180" s="5">
        <v>0</v>
      </c>
      <c r="AK3180" s="5">
        <f t="shared" si="547"/>
        <v>0</v>
      </c>
      <c r="AL3180" s="5">
        <v>0</v>
      </c>
      <c r="AM3180" s="5">
        <v>0</v>
      </c>
      <c r="AN3180" s="5">
        <f t="shared" si="548"/>
        <v>0</v>
      </c>
      <c r="AO3180" s="5">
        <v>0</v>
      </c>
      <c r="AP3180" s="5">
        <v>0</v>
      </c>
      <c r="AQ3180" s="5">
        <f t="shared" si="549"/>
        <v>0</v>
      </c>
      <c r="AR3180" s="5">
        <v>1</v>
      </c>
      <c r="AS3180" s="6">
        <v>44056</v>
      </c>
      <c r="AT3180" s="5">
        <v>1</v>
      </c>
      <c r="AU3180" s="5">
        <v>0</v>
      </c>
      <c r="AV3180" t="str">
        <f t="shared" si="542"/>
        <v>N</v>
      </c>
      <c r="AW3180" t="s">
        <v>60</v>
      </c>
      <c r="AX3180" t="s">
        <v>61</v>
      </c>
      <c r="AY3180" t="s">
        <v>62</v>
      </c>
      <c r="AZ3180" t="s">
        <v>62</v>
      </c>
      <c r="BA3180" t="str">
        <f t="shared" si="543"/>
        <v>N</v>
      </c>
    </row>
    <row r="3181" spans="1:53">
      <c r="A3181" t="s">
        <v>53</v>
      </c>
      <c r="B3181" t="s">
        <v>54</v>
      </c>
      <c r="C3181" t="s">
        <v>89</v>
      </c>
      <c r="D3181">
        <v>2020</v>
      </c>
      <c r="E3181" t="s">
        <v>4592</v>
      </c>
      <c r="F3181" t="s">
        <v>4592</v>
      </c>
      <c r="G3181" t="s">
        <v>4593</v>
      </c>
      <c r="J3181" t="s">
        <v>101</v>
      </c>
      <c r="K3181" t="s">
        <v>93</v>
      </c>
      <c r="L3181" s="5">
        <v>0</v>
      </c>
      <c r="M3181" s="5">
        <v>0</v>
      </c>
      <c r="N3181" s="5">
        <f t="shared" si="539"/>
        <v>0</v>
      </c>
      <c r="O3181" s="5">
        <v>0</v>
      </c>
      <c r="P3181" s="5">
        <v>0</v>
      </c>
      <c r="Q3181" s="5">
        <f t="shared" si="540"/>
        <v>0</v>
      </c>
      <c r="R3181" s="5">
        <v>0</v>
      </c>
      <c r="S3181" s="5">
        <v>0</v>
      </c>
      <c r="T3181" s="5">
        <f t="shared" si="541"/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f t="shared" si="544"/>
        <v>0</v>
      </c>
      <c r="Z3181" s="5">
        <v>0</v>
      </c>
      <c r="AA3181" s="5">
        <v>0</v>
      </c>
      <c r="AB3181" s="5">
        <f t="shared" si="545"/>
        <v>0</v>
      </c>
      <c r="AC3181" s="5">
        <v>0</v>
      </c>
      <c r="AD3181" s="5">
        <v>0</v>
      </c>
      <c r="AE3181" s="5">
        <f t="shared" si="546"/>
        <v>0</v>
      </c>
      <c r="AF3181" s="5">
        <v>0</v>
      </c>
      <c r="AG3181" s="6"/>
      <c r="AH3181" s="5">
        <v>0</v>
      </c>
      <c r="AI3181" s="5">
        <v>0</v>
      </c>
      <c r="AJ3181" s="5">
        <v>0</v>
      </c>
      <c r="AK3181" s="5">
        <f t="shared" si="547"/>
        <v>0</v>
      </c>
      <c r="AL3181" s="5">
        <v>0</v>
      </c>
      <c r="AM3181" s="5">
        <v>0</v>
      </c>
      <c r="AN3181" s="5">
        <f t="shared" si="548"/>
        <v>0</v>
      </c>
      <c r="AO3181" s="5">
        <v>0</v>
      </c>
      <c r="AP3181" s="5">
        <v>0</v>
      </c>
      <c r="AQ3181" s="5">
        <f t="shared" si="549"/>
        <v>0</v>
      </c>
      <c r="AR3181" s="5">
        <v>1</v>
      </c>
      <c r="AS3181" s="6">
        <v>44001</v>
      </c>
      <c r="AT3181" s="5">
        <v>1</v>
      </c>
      <c r="AU3181" s="5">
        <v>0</v>
      </c>
      <c r="AV3181" t="str">
        <f t="shared" si="542"/>
        <v>N</v>
      </c>
      <c r="AW3181" t="s">
        <v>60</v>
      </c>
      <c r="AX3181" t="s">
        <v>61</v>
      </c>
      <c r="AY3181" t="s">
        <v>62</v>
      </c>
      <c r="AZ3181" t="s">
        <v>62</v>
      </c>
      <c r="BA3181" t="str">
        <f t="shared" si="543"/>
        <v>N</v>
      </c>
    </row>
    <row r="3182" spans="1:53">
      <c r="A3182" t="s">
        <v>53</v>
      </c>
      <c r="B3182" t="s">
        <v>54</v>
      </c>
      <c r="C3182" t="s">
        <v>55</v>
      </c>
      <c r="D3182">
        <v>2020</v>
      </c>
      <c r="E3182" t="s">
        <v>7823</v>
      </c>
      <c r="F3182" t="s">
        <v>7823</v>
      </c>
      <c r="G3182" t="s">
        <v>7824</v>
      </c>
      <c r="J3182" t="s">
        <v>101</v>
      </c>
      <c r="K3182" t="s">
        <v>93</v>
      </c>
      <c r="L3182" s="5">
        <v>0</v>
      </c>
      <c r="M3182" s="5">
        <v>0</v>
      </c>
      <c r="N3182" s="5">
        <f t="shared" si="539"/>
        <v>0</v>
      </c>
      <c r="O3182" s="5">
        <v>0</v>
      </c>
      <c r="P3182" s="5">
        <v>0</v>
      </c>
      <c r="Q3182" s="5">
        <f t="shared" si="540"/>
        <v>0</v>
      </c>
      <c r="R3182" s="5">
        <v>0</v>
      </c>
      <c r="S3182" s="5">
        <v>0</v>
      </c>
      <c r="T3182" s="5">
        <f t="shared" si="541"/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f t="shared" si="544"/>
        <v>0</v>
      </c>
      <c r="Z3182" s="5">
        <v>0</v>
      </c>
      <c r="AA3182" s="5">
        <v>0</v>
      </c>
      <c r="AB3182" s="5">
        <f t="shared" si="545"/>
        <v>0</v>
      </c>
      <c r="AC3182" s="5">
        <v>0</v>
      </c>
      <c r="AD3182" s="5">
        <v>0</v>
      </c>
      <c r="AE3182" s="5">
        <f t="shared" si="546"/>
        <v>0</v>
      </c>
      <c r="AF3182" s="5">
        <v>0</v>
      </c>
      <c r="AG3182" s="6"/>
      <c r="AH3182" s="5">
        <v>0</v>
      </c>
      <c r="AI3182" s="5">
        <v>0</v>
      </c>
      <c r="AJ3182" s="5">
        <v>0</v>
      </c>
      <c r="AK3182" s="5">
        <f t="shared" si="547"/>
        <v>0</v>
      </c>
      <c r="AL3182" s="5">
        <v>0</v>
      </c>
      <c r="AM3182" s="5">
        <v>0</v>
      </c>
      <c r="AN3182" s="5">
        <f t="shared" si="548"/>
        <v>0</v>
      </c>
      <c r="AO3182" s="5">
        <v>0</v>
      </c>
      <c r="AP3182" s="5">
        <v>0</v>
      </c>
      <c r="AQ3182" s="5">
        <f t="shared" si="549"/>
        <v>0</v>
      </c>
      <c r="AR3182" s="5">
        <v>1</v>
      </c>
      <c r="AS3182" s="6">
        <v>44099</v>
      </c>
      <c r="AT3182" s="5">
        <v>1</v>
      </c>
      <c r="AU3182" s="5">
        <v>0</v>
      </c>
      <c r="AV3182" t="str">
        <f t="shared" si="542"/>
        <v>N</v>
      </c>
      <c r="AW3182" t="s">
        <v>60</v>
      </c>
      <c r="AX3182" t="s">
        <v>61</v>
      </c>
      <c r="AY3182" t="s">
        <v>62</v>
      </c>
      <c r="AZ3182" t="s">
        <v>62</v>
      </c>
      <c r="BA3182" t="str">
        <f t="shared" si="543"/>
        <v>N</v>
      </c>
    </row>
    <row r="3183" spans="1:53">
      <c r="A3183" t="s">
        <v>53</v>
      </c>
      <c r="B3183" t="s">
        <v>54</v>
      </c>
      <c r="C3183" t="s">
        <v>89</v>
      </c>
      <c r="D3183">
        <v>2020</v>
      </c>
      <c r="E3183" t="s">
        <v>2514</v>
      </c>
      <c r="F3183" t="s">
        <v>2514</v>
      </c>
      <c r="G3183" t="s">
        <v>2515</v>
      </c>
      <c r="J3183" t="s">
        <v>101</v>
      </c>
      <c r="K3183" t="s">
        <v>93</v>
      </c>
      <c r="L3183" s="5">
        <v>0</v>
      </c>
      <c r="M3183" s="5">
        <v>0</v>
      </c>
      <c r="N3183" s="5">
        <f t="shared" si="539"/>
        <v>0</v>
      </c>
      <c r="O3183" s="5">
        <v>0</v>
      </c>
      <c r="P3183" s="5">
        <v>0</v>
      </c>
      <c r="Q3183" s="5">
        <f t="shared" si="540"/>
        <v>0</v>
      </c>
      <c r="R3183" s="5">
        <v>0</v>
      </c>
      <c r="S3183" s="5">
        <v>0</v>
      </c>
      <c r="T3183" s="5">
        <f t="shared" si="541"/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f t="shared" si="544"/>
        <v>0</v>
      </c>
      <c r="Z3183" s="5">
        <v>0</v>
      </c>
      <c r="AA3183" s="5">
        <v>0</v>
      </c>
      <c r="AB3183" s="5">
        <f t="shared" si="545"/>
        <v>0</v>
      </c>
      <c r="AC3183" s="5">
        <v>0</v>
      </c>
      <c r="AD3183" s="5">
        <v>0</v>
      </c>
      <c r="AE3183" s="5">
        <f t="shared" si="546"/>
        <v>0</v>
      </c>
      <c r="AF3183" s="5">
        <v>0</v>
      </c>
      <c r="AG3183" s="6"/>
      <c r="AH3183" s="5">
        <v>0</v>
      </c>
      <c r="AI3183" s="5">
        <v>0</v>
      </c>
      <c r="AJ3183" s="5">
        <v>0</v>
      </c>
      <c r="AK3183" s="5">
        <f t="shared" si="547"/>
        <v>0</v>
      </c>
      <c r="AL3183" s="5">
        <v>0</v>
      </c>
      <c r="AM3183" s="5">
        <v>0</v>
      </c>
      <c r="AN3183" s="5">
        <f t="shared" si="548"/>
        <v>0</v>
      </c>
      <c r="AO3183" s="5">
        <v>0</v>
      </c>
      <c r="AP3183" s="5">
        <v>0</v>
      </c>
      <c r="AQ3183" s="5">
        <f t="shared" si="549"/>
        <v>0</v>
      </c>
      <c r="AR3183" s="5">
        <v>1</v>
      </c>
      <c r="AS3183" s="6">
        <v>44033</v>
      </c>
      <c r="AT3183" s="5">
        <v>1</v>
      </c>
      <c r="AU3183" s="5">
        <v>0</v>
      </c>
      <c r="AV3183" t="str">
        <f t="shared" si="542"/>
        <v>N</v>
      </c>
      <c r="AW3183" t="s">
        <v>60</v>
      </c>
      <c r="AX3183" t="s">
        <v>61</v>
      </c>
      <c r="AY3183" t="s">
        <v>62</v>
      </c>
      <c r="AZ3183" t="s">
        <v>62</v>
      </c>
      <c r="BA3183" t="str">
        <f t="shared" si="543"/>
        <v>N</v>
      </c>
    </row>
    <row r="3184" spans="1:53">
      <c r="A3184" t="s">
        <v>53</v>
      </c>
      <c r="B3184" t="s">
        <v>54</v>
      </c>
      <c r="C3184" t="s">
        <v>89</v>
      </c>
      <c r="D3184">
        <v>2020</v>
      </c>
      <c r="E3184" t="s">
        <v>2510</v>
      </c>
      <c r="F3184" t="s">
        <v>2510</v>
      </c>
      <c r="G3184" t="s">
        <v>2511</v>
      </c>
      <c r="J3184" t="s">
        <v>101</v>
      </c>
      <c r="K3184" t="s">
        <v>93</v>
      </c>
      <c r="L3184" s="5">
        <v>0</v>
      </c>
      <c r="M3184" s="5">
        <v>0</v>
      </c>
      <c r="N3184" s="5">
        <f t="shared" si="539"/>
        <v>0</v>
      </c>
      <c r="O3184" s="5">
        <v>0</v>
      </c>
      <c r="P3184" s="5">
        <v>0</v>
      </c>
      <c r="Q3184" s="5">
        <f t="shared" si="540"/>
        <v>0</v>
      </c>
      <c r="R3184" s="5">
        <v>0</v>
      </c>
      <c r="S3184" s="5">
        <v>0</v>
      </c>
      <c r="T3184" s="5">
        <f t="shared" si="541"/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f t="shared" si="544"/>
        <v>0</v>
      </c>
      <c r="Z3184" s="5">
        <v>0</v>
      </c>
      <c r="AA3184" s="5">
        <v>0</v>
      </c>
      <c r="AB3184" s="5">
        <f t="shared" si="545"/>
        <v>0</v>
      </c>
      <c r="AC3184" s="5">
        <v>0</v>
      </c>
      <c r="AD3184" s="5">
        <v>0</v>
      </c>
      <c r="AE3184" s="5">
        <f t="shared" si="546"/>
        <v>0</v>
      </c>
      <c r="AF3184" s="5">
        <v>0</v>
      </c>
      <c r="AG3184" s="6"/>
      <c r="AH3184" s="5">
        <v>0</v>
      </c>
      <c r="AI3184" s="5">
        <v>0</v>
      </c>
      <c r="AJ3184" s="5">
        <v>0</v>
      </c>
      <c r="AK3184" s="5">
        <f t="shared" si="547"/>
        <v>0</v>
      </c>
      <c r="AL3184" s="5">
        <v>0</v>
      </c>
      <c r="AM3184" s="5">
        <v>0</v>
      </c>
      <c r="AN3184" s="5">
        <f t="shared" si="548"/>
        <v>0</v>
      </c>
      <c r="AO3184" s="5">
        <v>0</v>
      </c>
      <c r="AP3184" s="5">
        <v>0</v>
      </c>
      <c r="AQ3184" s="5">
        <f t="shared" si="549"/>
        <v>0</v>
      </c>
      <c r="AR3184" s="5">
        <v>1</v>
      </c>
      <c r="AS3184" s="6">
        <v>44158</v>
      </c>
      <c r="AT3184" s="5">
        <v>1</v>
      </c>
      <c r="AU3184" s="5">
        <v>0</v>
      </c>
      <c r="AV3184" t="str">
        <f t="shared" si="542"/>
        <v>N</v>
      </c>
      <c r="AW3184" t="s">
        <v>60</v>
      </c>
      <c r="AX3184" t="s">
        <v>60</v>
      </c>
      <c r="AY3184" t="s">
        <v>62</v>
      </c>
      <c r="AZ3184" t="s">
        <v>62</v>
      </c>
      <c r="BA3184" t="str">
        <f t="shared" si="543"/>
        <v>N</v>
      </c>
    </row>
    <row r="3185" spans="1:53">
      <c r="A3185" t="s">
        <v>53</v>
      </c>
      <c r="B3185" t="s">
        <v>54</v>
      </c>
      <c r="C3185" t="s">
        <v>55</v>
      </c>
      <c r="D3185">
        <v>2020</v>
      </c>
      <c r="E3185" t="s">
        <v>177</v>
      </c>
      <c r="F3185" t="s">
        <v>177</v>
      </c>
      <c r="G3185" t="s">
        <v>178</v>
      </c>
      <c r="J3185" t="s">
        <v>101</v>
      </c>
      <c r="K3185" t="s">
        <v>93</v>
      </c>
      <c r="L3185" s="5">
        <v>0</v>
      </c>
      <c r="M3185" s="5">
        <v>0</v>
      </c>
      <c r="N3185" s="5">
        <f t="shared" si="539"/>
        <v>0</v>
      </c>
      <c r="O3185" s="5">
        <v>0</v>
      </c>
      <c r="P3185" s="5">
        <v>0</v>
      </c>
      <c r="Q3185" s="5">
        <f t="shared" si="540"/>
        <v>0</v>
      </c>
      <c r="R3185" s="5">
        <v>0</v>
      </c>
      <c r="S3185" s="5">
        <v>0</v>
      </c>
      <c r="T3185" s="5">
        <f t="shared" si="541"/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f t="shared" si="544"/>
        <v>0</v>
      </c>
      <c r="Z3185" s="5">
        <v>0</v>
      </c>
      <c r="AA3185" s="5">
        <v>0</v>
      </c>
      <c r="AB3185" s="5">
        <f t="shared" si="545"/>
        <v>0</v>
      </c>
      <c r="AC3185" s="5">
        <v>0</v>
      </c>
      <c r="AD3185" s="5">
        <v>0</v>
      </c>
      <c r="AE3185" s="5">
        <f t="shared" si="546"/>
        <v>0</v>
      </c>
      <c r="AF3185" s="5">
        <v>0</v>
      </c>
      <c r="AG3185" s="6"/>
      <c r="AH3185" s="5">
        <v>0</v>
      </c>
      <c r="AI3185" s="5">
        <v>0</v>
      </c>
      <c r="AJ3185" s="5">
        <v>0</v>
      </c>
      <c r="AK3185" s="5">
        <f t="shared" si="547"/>
        <v>0</v>
      </c>
      <c r="AL3185" s="5">
        <v>0</v>
      </c>
      <c r="AM3185" s="5">
        <v>0</v>
      </c>
      <c r="AN3185" s="5">
        <f t="shared" si="548"/>
        <v>0</v>
      </c>
      <c r="AO3185" s="5">
        <v>0</v>
      </c>
      <c r="AP3185" s="5">
        <v>0</v>
      </c>
      <c r="AQ3185" s="5">
        <f t="shared" si="549"/>
        <v>0</v>
      </c>
      <c r="AR3185" s="5">
        <v>1</v>
      </c>
      <c r="AS3185" s="6">
        <v>44187</v>
      </c>
      <c r="AT3185" s="5">
        <v>1</v>
      </c>
      <c r="AU3185" s="5">
        <v>0</v>
      </c>
      <c r="AV3185" t="str">
        <f t="shared" si="542"/>
        <v>N</v>
      </c>
      <c r="AW3185" t="s">
        <v>60</v>
      </c>
      <c r="AX3185" t="s">
        <v>61</v>
      </c>
      <c r="AY3185" t="s">
        <v>62</v>
      </c>
      <c r="AZ3185" t="s">
        <v>62</v>
      </c>
      <c r="BA3185" t="str">
        <f t="shared" si="543"/>
        <v>N</v>
      </c>
    </row>
    <row r="3186" spans="1:53">
      <c r="A3186" t="s">
        <v>53</v>
      </c>
      <c r="B3186" t="s">
        <v>54</v>
      </c>
      <c r="C3186" t="s">
        <v>89</v>
      </c>
      <c r="D3186">
        <v>2020</v>
      </c>
      <c r="E3186" t="s">
        <v>4588</v>
      </c>
      <c r="F3186" t="s">
        <v>4588</v>
      </c>
      <c r="G3186" t="s">
        <v>4589</v>
      </c>
      <c r="J3186" t="s">
        <v>101</v>
      </c>
      <c r="K3186" t="s">
        <v>93</v>
      </c>
      <c r="L3186" s="5">
        <v>0</v>
      </c>
      <c r="M3186" s="5">
        <v>0</v>
      </c>
      <c r="N3186" s="5">
        <f t="shared" si="539"/>
        <v>0</v>
      </c>
      <c r="O3186" s="5">
        <v>0</v>
      </c>
      <c r="P3186" s="5">
        <v>0</v>
      </c>
      <c r="Q3186" s="5">
        <f t="shared" si="540"/>
        <v>0</v>
      </c>
      <c r="R3186" s="5">
        <v>0</v>
      </c>
      <c r="S3186" s="5">
        <v>0</v>
      </c>
      <c r="T3186" s="5">
        <f t="shared" si="541"/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f t="shared" si="544"/>
        <v>0</v>
      </c>
      <c r="Z3186" s="5">
        <v>0</v>
      </c>
      <c r="AA3186" s="5">
        <v>0</v>
      </c>
      <c r="AB3186" s="5">
        <f t="shared" si="545"/>
        <v>0</v>
      </c>
      <c r="AC3186" s="5">
        <v>0</v>
      </c>
      <c r="AD3186" s="5">
        <v>0</v>
      </c>
      <c r="AE3186" s="5">
        <f t="shared" si="546"/>
        <v>0</v>
      </c>
      <c r="AF3186" s="5">
        <v>0</v>
      </c>
      <c r="AG3186" s="6"/>
      <c r="AH3186" s="5">
        <v>0</v>
      </c>
      <c r="AI3186" s="5">
        <v>0</v>
      </c>
      <c r="AJ3186" s="5">
        <v>0</v>
      </c>
      <c r="AK3186" s="5">
        <f t="shared" si="547"/>
        <v>0</v>
      </c>
      <c r="AL3186" s="5">
        <v>0</v>
      </c>
      <c r="AM3186" s="5">
        <v>0</v>
      </c>
      <c r="AN3186" s="5">
        <f t="shared" si="548"/>
        <v>0</v>
      </c>
      <c r="AO3186" s="5">
        <v>0</v>
      </c>
      <c r="AP3186" s="5">
        <v>0</v>
      </c>
      <c r="AQ3186" s="5">
        <f t="shared" si="549"/>
        <v>0</v>
      </c>
      <c r="AR3186" s="5">
        <v>1</v>
      </c>
      <c r="AS3186" s="6">
        <v>43924</v>
      </c>
      <c r="AT3186" s="5">
        <v>1</v>
      </c>
      <c r="AU3186" s="5">
        <v>0</v>
      </c>
      <c r="AV3186" t="str">
        <f t="shared" si="542"/>
        <v>N</v>
      </c>
      <c r="AW3186" t="s">
        <v>60</v>
      </c>
      <c r="AX3186" t="s">
        <v>61</v>
      </c>
      <c r="AY3186" t="s">
        <v>62</v>
      </c>
      <c r="AZ3186" t="s">
        <v>62</v>
      </c>
      <c r="BA3186" t="str">
        <f t="shared" si="543"/>
        <v>N</v>
      </c>
    </row>
    <row r="3187" spans="1:53">
      <c r="A3187" t="s">
        <v>53</v>
      </c>
      <c r="B3187" t="s">
        <v>54</v>
      </c>
      <c r="C3187" t="s">
        <v>89</v>
      </c>
      <c r="D3187">
        <v>2020</v>
      </c>
      <c r="E3187" t="s">
        <v>2372</v>
      </c>
      <c r="F3187" t="s">
        <v>2372</v>
      </c>
      <c r="G3187" t="s">
        <v>2373</v>
      </c>
      <c r="J3187" t="s">
        <v>101</v>
      </c>
      <c r="K3187" t="s">
        <v>93</v>
      </c>
      <c r="L3187" s="5">
        <v>0</v>
      </c>
      <c r="M3187" s="5">
        <v>0</v>
      </c>
      <c r="N3187" s="5">
        <f t="shared" si="539"/>
        <v>0</v>
      </c>
      <c r="O3187" s="5">
        <v>0</v>
      </c>
      <c r="P3187" s="5">
        <v>0</v>
      </c>
      <c r="Q3187" s="5">
        <f t="shared" si="540"/>
        <v>0</v>
      </c>
      <c r="R3187" s="5">
        <v>0</v>
      </c>
      <c r="S3187" s="5">
        <v>0</v>
      </c>
      <c r="T3187" s="5">
        <f t="shared" si="541"/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f t="shared" si="544"/>
        <v>0</v>
      </c>
      <c r="Z3187" s="5">
        <v>0</v>
      </c>
      <c r="AA3187" s="5">
        <v>0</v>
      </c>
      <c r="AB3187" s="5">
        <f t="shared" si="545"/>
        <v>0</v>
      </c>
      <c r="AC3187" s="5">
        <v>0</v>
      </c>
      <c r="AD3187" s="5">
        <v>0</v>
      </c>
      <c r="AE3187" s="5">
        <f t="shared" si="546"/>
        <v>0</v>
      </c>
      <c r="AF3187" s="5">
        <v>0</v>
      </c>
      <c r="AG3187" s="6"/>
      <c r="AH3187" s="5">
        <v>0</v>
      </c>
      <c r="AI3187" s="5">
        <v>0</v>
      </c>
      <c r="AJ3187" s="5">
        <v>0</v>
      </c>
      <c r="AK3187" s="5">
        <f t="shared" si="547"/>
        <v>0</v>
      </c>
      <c r="AL3187" s="5">
        <v>0</v>
      </c>
      <c r="AM3187" s="5">
        <v>0</v>
      </c>
      <c r="AN3187" s="5">
        <f t="shared" si="548"/>
        <v>0</v>
      </c>
      <c r="AO3187" s="5">
        <v>0</v>
      </c>
      <c r="AP3187" s="5">
        <v>0</v>
      </c>
      <c r="AQ3187" s="5">
        <f t="shared" si="549"/>
        <v>0</v>
      </c>
      <c r="AR3187" s="5">
        <v>1</v>
      </c>
      <c r="AS3187" s="6">
        <v>44109</v>
      </c>
      <c r="AT3187" s="5">
        <v>1</v>
      </c>
      <c r="AU3187" s="5">
        <v>0</v>
      </c>
      <c r="AV3187" t="str">
        <f t="shared" si="542"/>
        <v>N</v>
      </c>
      <c r="AW3187" t="s">
        <v>60</v>
      </c>
      <c r="AX3187" t="s">
        <v>60</v>
      </c>
      <c r="AY3187" t="s">
        <v>62</v>
      </c>
      <c r="AZ3187" t="s">
        <v>62</v>
      </c>
      <c r="BA3187" t="str">
        <f t="shared" si="543"/>
        <v>N</v>
      </c>
    </row>
    <row r="3188" spans="1:53">
      <c r="A3188" t="s">
        <v>53</v>
      </c>
      <c r="B3188" t="s">
        <v>54</v>
      </c>
      <c r="C3188" t="s">
        <v>89</v>
      </c>
      <c r="D3188">
        <v>2020</v>
      </c>
      <c r="E3188" t="s">
        <v>4657</v>
      </c>
      <c r="F3188" t="s">
        <v>4657</v>
      </c>
      <c r="G3188" t="s">
        <v>4658</v>
      </c>
      <c r="J3188" t="s">
        <v>101</v>
      </c>
      <c r="K3188" t="s">
        <v>93</v>
      </c>
      <c r="L3188" s="5">
        <v>0</v>
      </c>
      <c r="M3188" s="5">
        <v>0</v>
      </c>
      <c r="N3188" s="5">
        <f t="shared" si="539"/>
        <v>0</v>
      </c>
      <c r="O3188" s="5">
        <v>0</v>
      </c>
      <c r="P3188" s="5">
        <v>0</v>
      </c>
      <c r="Q3188" s="5">
        <f t="shared" si="540"/>
        <v>0</v>
      </c>
      <c r="R3188" s="5">
        <v>0</v>
      </c>
      <c r="S3188" s="5">
        <v>0</v>
      </c>
      <c r="T3188" s="5">
        <f t="shared" si="541"/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f t="shared" si="544"/>
        <v>0</v>
      </c>
      <c r="Z3188" s="5">
        <v>0</v>
      </c>
      <c r="AA3188" s="5">
        <v>0</v>
      </c>
      <c r="AB3188" s="5">
        <f t="shared" si="545"/>
        <v>0</v>
      </c>
      <c r="AC3188" s="5">
        <v>0</v>
      </c>
      <c r="AD3188" s="5">
        <v>0</v>
      </c>
      <c r="AE3188" s="5">
        <f t="shared" si="546"/>
        <v>0</v>
      </c>
      <c r="AF3188" s="5">
        <v>0</v>
      </c>
      <c r="AG3188" s="6"/>
      <c r="AH3188" s="5">
        <v>0</v>
      </c>
      <c r="AI3188" s="5">
        <v>0</v>
      </c>
      <c r="AJ3188" s="5">
        <v>0</v>
      </c>
      <c r="AK3188" s="5">
        <f t="shared" si="547"/>
        <v>0</v>
      </c>
      <c r="AL3188" s="5">
        <v>0</v>
      </c>
      <c r="AM3188" s="5">
        <v>0</v>
      </c>
      <c r="AN3188" s="5">
        <f t="shared" si="548"/>
        <v>0</v>
      </c>
      <c r="AO3188" s="5">
        <v>0</v>
      </c>
      <c r="AP3188" s="5">
        <v>0</v>
      </c>
      <c r="AQ3188" s="5">
        <f t="shared" si="549"/>
        <v>0</v>
      </c>
      <c r="AR3188" s="5">
        <v>1</v>
      </c>
      <c r="AS3188" s="6">
        <v>43851</v>
      </c>
      <c r="AT3188" s="5">
        <v>1</v>
      </c>
      <c r="AU3188" s="5">
        <v>0</v>
      </c>
      <c r="AV3188" t="str">
        <f t="shared" si="542"/>
        <v>N</v>
      </c>
      <c r="AW3188" t="s">
        <v>60</v>
      </c>
      <c r="AX3188" t="s">
        <v>61</v>
      </c>
      <c r="AY3188" t="s">
        <v>62</v>
      </c>
      <c r="AZ3188" t="s">
        <v>62</v>
      </c>
      <c r="BA3188" t="str">
        <f t="shared" si="543"/>
        <v>N</v>
      </c>
    </row>
    <row r="3189" spans="1:53">
      <c r="A3189" t="s">
        <v>53</v>
      </c>
      <c r="B3189" t="s">
        <v>54</v>
      </c>
      <c r="C3189" t="s">
        <v>89</v>
      </c>
      <c r="D3189">
        <v>2020</v>
      </c>
      <c r="E3189" t="s">
        <v>4644</v>
      </c>
      <c r="F3189" t="s">
        <v>4644</v>
      </c>
      <c r="G3189" t="s">
        <v>4645</v>
      </c>
      <c r="J3189" t="s">
        <v>101</v>
      </c>
      <c r="K3189" t="s">
        <v>93</v>
      </c>
      <c r="L3189" s="5">
        <v>0</v>
      </c>
      <c r="M3189" s="5">
        <v>0</v>
      </c>
      <c r="N3189" s="5">
        <f t="shared" si="539"/>
        <v>0</v>
      </c>
      <c r="O3189" s="5">
        <v>0</v>
      </c>
      <c r="P3189" s="5">
        <v>0</v>
      </c>
      <c r="Q3189" s="5">
        <f t="shared" si="540"/>
        <v>0</v>
      </c>
      <c r="R3189" s="5">
        <v>0</v>
      </c>
      <c r="S3189" s="5">
        <v>0</v>
      </c>
      <c r="T3189" s="5">
        <f t="shared" si="541"/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f t="shared" si="544"/>
        <v>0</v>
      </c>
      <c r="Z3189" s="5">
        <v>0</v>
      </c>
      <c r="AA3189" s="5">
        <v>0</v>
      </c>
      <c r="AB3189" s="5">
        <f t="shared" si="545"/>
        <v>0</v>
      </c>
      <c r="AC3189" s="5">
        <v>0</v>
      </c>
      <c r="AD3189" s="5">
        <v>0</v>
      </c>
      <c r="AE3189" s="5">
        <f t="shared" si="546"/>
        <v>0</v>
      </c>
      <c r="AF3189" s="5">
        <v>0</v>
      </c>
      <c r="AG3189" s="6"/>
      <c r="AH3189" s="5">
        <v>0</v>
      </c>
      <c r="AI3189" s="5">
        <v>0</v>
      </c>
      <c r="AJ3189" s="5">
        <v>0</v>
      </c>
      <c r="AK3189" s="5">
        <f t="shared" si="547"/>
        <v>0</v>
      </c>
      <c r="AL3189" s="5">
        <v>0</v>
      </c>
      <c r="AM3189" s="5">
        <v>0</v>
      </c>
      <c r="AN3189" s="5">
        <f t="shared" si="548"/>
        <v>0</v>
      </c>
      <c r="AO3189" s="5">
        <v>0</v>
      </c>
      <c r="AP3189" s="5">
        <v>0</v>
      </c>
      <c r="AQ3189" s="5">
        <f t="shared" si="549"/>
        <v>0</v>
      </c>
      <c r="AR3189" s="5">
        <v>1</v>
      </c>
      <c r="AS3189" s="6">
        <v>44091</v>
      </c>
      <c r="AT3189" s="5">
        <v>1</v>
      </c>
      <c r="AU3189" s="5">
        <v>0</v>
      </c>
      <c r="AV3189" t="str">
        <f t="shared" si="542"/>
        <v>N</v>
      </c>
      <c r="AW3189" t="s">
        <v>60</v>
      </c>
      <c r="AX3189" t="s">
        <v>61</v>
      </c>
      <c r="AY3189" t="s">
        <v>62</v>
      </c>
      <c r="AZ3189" t="s">
        <v>62</v>
      </c>
      <c r="BA3189" t="str">
        <f t="shared" si="543"/>
        <v>N</v>
      </c>
    </row>
    <row r="3190" spans="1:53">
      <c r="A3190" t="s">
        <v>53</v>
      </c>
      <c r="B3190" t="s">
        <v>54</v>
      </c>
      <c r="C3190" t="s">
        <v>89</v>
      </c>
      <c r="D3190">
        <v>2020</v>
      </c>
      <c r="E3190" t="s">
        <v>4576</v>
      </c>
      <c r="F3190" t="s">
        <v>4576</v>
      </c>
      <c r="G3190" t="s">
        <v>4577</v>
      </c>
      <c r="J3190" t="s">
        <v>101</v>
      </c>
      <c r="K3190" t="s">
        <v>93</v>
      </c>
      <c r="L3190" s="5">
        <v>0</v>
      </c>
      <c r="M3190" s="5">
        <v>0</v>
      </c>
      <c r="N3190" s="5">
        <f t="shared" si="539"/>
        <v>0</v>
      </c>
      <c r="O3190" s="5">
        <v>0</v>
      </c>
      <c r="P3190" s="5">
        <v>0</v>
      </c>
      <c r="Q3190" s="5">
        <f t="shared" si="540"/>
        <v>0</v>
      </c>
      <c r="R3190" s="5">
        <v>0</v>
      </c>
      <c r="S3190" s="5">
        <v>0</v>
      </c>
      <c r="T3190" s="5">
        <f t="shared" si="541"/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f t="shared" si="544"/>
        <v>0</v>
      </c>
      <c r="Z3190" s="5">
        <v>0</v>
      </c>
      <c r="AA3190" s="5">
        <v>0</v>
      </c>
      <c r="AB3190" s="5">
        <f t="shared" si="545"/>
        <v>0</v>
      </c>
      <c r="AC3190" s="5">
        <v>0</v>
      </c>
      <c r="AD3190" s="5">
        <v>0</v>
      </c>
      <c r="AE3190" s="5">
        <f t="shared" si="546"/>
        <v>0</v>
      </c>
      <c r="AF3190" s="5">
        <v>0</v>
      </c>
      <c r="AG3190" s="6"/>
      <c r="AH3190" s="5">
        <v>0</v>
      </c>
      <c r="AI3190" s="5">
        <v>0</v>
      </c>
      <c r="AJ3190" s="5">
        <v>0</v>
      </c>
      <c r="AK3190" s="5">
        <f t="shared" si="547"/>
        <v>0</v>
      </c>
      <c r="AL3190" s="5">
        <v>0</v>
      </c>
      <c r="AM3190" s="5">
        <v>0</v>
      </c>
      <c r="AN3190" s="5">
        <f t="shared" si="548"/>
        <v>0</v>
      </c>
      <c r="AO3190" s="5">
        <v>0</v>
      </c>
      <c r="AP3190" s="5">
        <v>0</v>
      </c>
      <c r="AQ3190" s="5">
        <f t="shared" si="549"/>
        <v>0</v>
      </c>
      <c r="AR3190" s="5">
        <v>1</v>
      </c>
      <c r="AS3190" s="6">
        <v>44104</v>
      </c>
      <c r="AT3190" s="5">
        <v>1</v>
      </c>
      <c r="AU3190" s="5">
        <v>0</v>
      </c>
      <c r="AV3190" t="str">
        <f t="shared" si="542"/>
        <v>N</v>
      </c>
      <c r="AW3190" t="s">
        <v>60</v>
      </c>
      <c r="AX3190" t="s">
        <v>61</v>
      </c>
      <c r="AY3190" t="s">
        <v>62</v>
      </c>
      <c r="AZ3190" t="s">
        <v>62</v>
      </c>
      <c r="BA3190" t="str">
        <f t="shared" si="543"/>
        <v>N</v>
      </c>
    </row>
    <row r="3191" spans="1:53">
      <c r="A3191" t="s">
        <v>53</v>
      </c>
      <c r="B3191" t="s">
        <v>54</v>
      </c>
      <c r="C3191" t="s">
        <v>89</v>
      </c>
      <c r="D3191">
        <v>2020</v>
      </c>
      <c r="E3191" t="s">
        <v>4646</v>
      </c>
      <c r="F3191" t="s">
        <v>4646</v>
      </c>
      <c r="G3191" t="s">
        <v>4647</v>
      </c>
      <c r="J3191" t="s">
        <v>101</v>
      </c>
      <c r="K3191" t="s">
        <v>93</v>
      </c>
      <c r="L3191" s="5">
        <v>0</v>
      </c>
      <c r="M3191" s="5">
        <v>0</v>
      </c>
      <c r="N3191" s="5">
        <f t="shared" si="539"/>
        <v>0</v>
      </c>
      <c r="O3191" s="5">
        <v>0</v>
      </c>
      <c r="P3191" s="5">
        <v>0</v>
      </c>
      <c r="Q3191" s="5">
        <f t="shared" si="540"/>
        <v>0</v>
      </c>
      <c r="R3191" s="5">
        <v>0</v>
      </c>
      <c r="S3191" s="5">
        <v>0</v>
      </c>
      <c r="T3191" s="5">
        <f t="shared" si="541"/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f t="shared" si="544"/>
        <v>0</v>
      </c>
      <c r="Z3191" s="5">
        <v>0</v>
      </c>
      <c r="AA3191" s="5">
        <v>0</v>
      </c>
      <c r="AB3191" s="5">
        <f t="shared" si="545"/>
        <v>0</v>
      </c>
      <c r="AC3191" s="5">
        <v>0</v>
      </c>
      <c r="AD3191" s="5">
        <v>0</v>
      </c>
      <c r="AE3191" s="5">
        <f t="shared" si="546"/>
        <v>0</v>
      </c>
      <c r="AF3191" s="5">
        <v>0</v>
      </c>
      <c r="AG3191" s="6"/>
      <c r="AH3191" s="5">
        <v>0</v>
      </c>
      <c r="AI3191" s="5">
        <v>0</v>
      </c>
      <c r="AJ3191" s="5">
        <v>0</v>
      </c>
      <c r="AK3191" s="5">
        <f t="shared" si="547"/>
        <v>0</v>
      </c>
      <c r="AL3191" s="5">
        <v>0</v>
      </c>
      <c r="AM3191" s="5">
        <v>0</v>
      </c>
      <c r="AN3191" s="5">
        <f t="shared" si="548"/>
        <v>0</v>
      </c>
      <c r="AO3191" s="5">
        <v>0</v>
      </c>
      <c r="AP3191" s="5">
        <v>0</v>
      </c>
      <c r="AQ3191" s="5">
        <f t="shared" si="549"/>
        <v>0</v>
      </c>
      <c r="AR3191" s="5">
        <v>1</v>
      </c>
      <c r="AS3191" s="6">
        <v>44022</v>
      </c>
      <c r="AT3191" s="5">
        <v>1</v>
      </c>
      <c r="AU3191" s="5">
        <v>0</v>
      </c>
      <c r="AV3191" t="str">
        <f t="shared" si="542"/>
        <v>N</v>
      </c>
      <c r="AW3191" t="s">
        <v>60</v>
      </c>
      <c r="AX3191" t="s">
        <v>61</v>
      </c>
      <c r="AY3191" t="s">
        <v>62</v>
      </c>
      <c r="AZ3191" t="s">
        <v>62</v>
      </c>
      <c r="BA3191" t="str">
        <f t="shared" si="543"/>
        <v>N</v>
      </c>
    </row>
    <row r="3192" spans="1:53">
      <c r="A3192" t="s">
        <v>53</v>
      </c>
      <c r="B3192" t="s">
        <v>54</v>
      </c>
      <c r="C3192" t="s">
        <v>89</v>
      </c>
      <c r="D3192">
        <v>2020</v>
      </c>
      <c r="E3192" t="s">
        <v>4663</v>
      </c>
      <c r="F3192" t="s">
        <v>4663</v>
      </c>
      <c r="G3192" t="s">
        <v>4664</v>
      </c>
      <c r="J3192" t="s">
        <v>101</v>
      </c>
      <c r="K3192" t="s">
        <v>93</v>
      </c>
      <c r="L3192" s="5">
        <v>0</v>
      </c>
      <c r="M3192" s="5">
        <v>0</v>
      </c>
      <c r="N3192" s="5">
        <f t="shared" si="539"/>
        <v>0</v>
      </c>
      <c r="O3192" s="5">
        <v>0</v>
      </c>
      <c r="P3192" s="5">
        <v>0</v>
      </c>
      <c r="Q3192" s="5">
        <f t="shared" si="540"/>
        <v>0</v>
      </c>
      <c r="R3192" s="5">
        <v>0</v>
      </c>
      <c r="S3192" s="5">
        <v>0</v>
      </c>
      <c r="T3192" s="5">
        <f t="shared" si="541"/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f t="shared" si="544"/>
        <v>0</v>
      </c>
      <c r="Z3192" s="5">
        <v>0</v>
      </c>
      <c r="AA3192" s="5">
        <v>0</v>
      </c>
      <c r="AB3192" s="5">
        <f t="shared" si="545"/>
        <v>0</v>
      </c>
      <c r="AC3192" s="5">
        <v>0</v>
      </c>
      <c r="AD3192" s="5">
        <v>0</v>
      </c>
      <c r="AE3192" s="5">
        <f t="shared" si="546"/>
        <v>0</v>
      </c>
      <c r="AF3192" s="5">
        <v>0</v>
      </c>
      <c r="AG3192" s="6"/>
      <c r="AH3192" s="5">
        <v>0</v>
      </c>
      <c r="AI3192" s="5">
        <v>0</v>
      </c>
      <c r="AJ3192" s="5">
        <v>0</v>
      </c>
      <c r="AK3192" s="5">
        <f t="shared" si="547"/>
        <v>0</v>
      </c>
      <c r="AL3192" s="5">
        <v>0</v>
      </c>
      <c r="AM3192" s="5">
        <v>0</v>
      </c>
      <c r="AN3192" s="5">
        <f t="shared" si="548"/>
        <v>0</v>
      </c>
      <c r="AO3192" s="5">
        <v>0</v>
      </c>
      <c r="AP3192" s="5">
        <v>0</v>
      </c>
      <c r="AQ3192" s="5">
        <f t="shared" si="549"/>
        <v>0</v>
      </c>
      <c r="AR3192" s="5">
        <v>1</v>
      </c>
      <c r="AS3192" s="6">
        <v>44077</v>
      </c>
      <c r="AT3192" s="5">
        <v>1</v>
      </c>
      <c r="AU3192" s="5">
        <v>0</v>
      </c>
      <c r="AV3192" t="str">
        <f t="shared" si="542"/>
        <v>N</v>
      </c>
      <c r="AW3192" t="s">
        <v>60</v>
      </c>
      <c r="AX3192" t="s">
        <v>61</v>
      </c>
      <c r="AY3192" t="s">
        <v>62</v>
      </c>
      <c r="AZ3192" t="s">
        <v>62</v>
      </c>
      <c r="BA3192" t="str">
        <f t="shared" si="543"/>
        <v>N</v>
      </c>
    </row>
    <row r="3193" spans="1:53">
      <c r="A3193" t="s">
        <v>53</v>
      </c>
      <c r="B3193" t="s">
        <v>54</v>
      </c>
      <c r="C3193" t="s">
        <v>55</v>
      </c>
      <c r="D3193">
        <v>2020</v>
      </c>
      <c r="E3193" t="s">
        <v>7825</v>
      </c>
      <c r="F3193" t="s">
        <v>7825</v>
      </c>
      <c r="G3193" t="s">
        <v>7826</v>
      </c>
      <c r="J3193" t="s">
        <v>101</v>
      </c>
      <c r="K3193" t="s">
        <v>93</v>
      </c>
      <c r="L3193" s="5">
        <v>0</v>
      </c>
      <c r="M3193" s="5">
        <v>0</v>
      </c>
      <c r="N3193" s="5">
        <f t="shared" si="539"/>
        <v>0</v>
      </c>
      <c r="O3193" s="5">
        <v>0</v>
      </c>
      <c r="P3193" s="5">
        <v>0</v>
      </c>
      <c r="Q3193" s="5">
        <f t="shared" si="540"/>
        <v>0</v>
      </c>
      <c r="R3193" s="5">
        <v>0</v>
      </c>
      <c r="S3193" s="5">
        <v>0</v>
      </c>
      <c r="T3193" s="5">
        <f t="shared" si="541"/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f t="shared" si="544"/>
        <v>0</v>
      </c>
      <c r="Z3193" s="5">
        <v>0</v>
      </c>
      <c r="AA3193" s="5">
        <v>0</v>
      </c>
      <c r="AB3193" s="5">
        <f t="shared" si="545"/>
        <v>0</v>
      </c>
      <c r="AC3193" s="5">
        <v>0</v>
      </c>
      <c r="AD3193" s="5">
        <v>0</v>
      </c>
      <c r="AE3193" s="5">
        <f t="shared" si="546"/>
        <v>0</v>
      </c>
      <c r="AF3193" s="5">
        <v>0</v>
      </c>
      <c r="AG3193" s="6"/>
      <c r="AH3193" s="5">
        <v>0</v>
      </c>
      <c r="AI3193" s="5">
        <v>0</v>
      </c>
      <c r="AJ3193" s="5">
        <v>0</v>
      </c>
      <c r="AK3193" s="5">
        <f t="shared" si="547"/>
        <v>0</v>
      </c>
      <c r="AL3193" s="5">
        <v>0</v>
      </c>
      <c r="AM3193" s="5">
        <v>0</v>
      </c>
      <c r="AN3193" s="5">
        <f t="shared" si="548"/>
        <v>0</v>
      </c>
      <c r="AO3193" s="5">
        <v>0</v>
      </c>
      <c r="AP3193" s="5">
        <v>0</v>
      </c>
      <c r="AQ3193" s="5">
        <f t="shared" si="549"/>
        <v>0</v>
      </c>
      <c r="AR3193" s="5">
        <v>1</v>
      </c>
      <c r="AS3193" s="6">
        <v>43955</v>
      </c>
      <c r="AT3193" s="5">
        <v>1</v>
      </c>
      <c r="AU3193" s="5">
        <v>0</v>
      </c>
      <c r="AV3193" t="str">
        <f t="shared" si="542"/>
        <v>N</v>
      </c>
      <c r="AW3193" t="s">
        <v>60</v>
      </c>
      <c r="AX3193" t="s">
        <v>61</v>
      </c>
      <c r="AY3193" t="s">
        <v>62</v>
      </c>
      <c r="AZ3193" t="s">
        <v>62</v>
      </c>
      <c r="BA3193" t="str">
        <f t="shared" si="543"/>
        <v>N</v>
      </c>
    </row>
    <row r="3194" spans="1:53">
      <c r="A3194" t="s">
        <v>53</v>
      </c>
      <c r="B3194" t="s">
        <v>54</v>
      </c>
      <c r="C3194" t="s">
        <v>89</v>
      </c>
      <c r="D3194">
        <v>2020</v>
      </c>
      <c r="E3194" t="s">
        <v>2498</v>
      </c>
      <c r="F3194" t="s">
        <v>2498</v>
      </c>
      <c r="G3194" t="s">
        <v>2499</v>
      </c>
      <c r="J3194" t="s">
        <v>101</v>
      </c>
      <c r="K3194" t="s">
        <v>93</v>
      </c>
      <c r="L3194" s="5">
        <v>0</v>
      </c>
      <c r="M3194" s="5">
        <v>0</v>
      </c>
      <c r="N3194" s="5">
        <f t="shared" si="539"/>
        <v>0</v>
      </c>
      <c r="O3194" s="5">
        <v>0</v>
      </c>
      <c r="P3194" s="5">
        <v>0</v>
      </c>
      <c r="Q3194" s="5">
        <f t="shared" si="540"/>
        <v>0</v>
      </c>
      <c r="R3194" s="5">
        <v>0</v>
      </c>
      <c r="S3194" s="5">
        <v>0</v>
      </c>
      <c r="T3194" s="5">
        <f t="shared" si="541"/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f t="shared" si="544"/>
        <v>0</v>
      </c>
      <c r="Z3194" s="5">
        <v>0</v>
      </c>
      <c r="AA3194" s="5">
        <v>0</v>
      </c>
      <c r="AB3194" s="5">
        <f t="shared" si="545"/>
        <v>0</v>
      </c>
      <c r="AC3194" s="5">
        <v>0</v>
      </c>
      <c r="AD3194" s="5">
        <v>0</v>
      </c>
      <c r="AE3194" s="5">
        <f t="shared" si="546"/>
        <v>0</v>
      </c>
      <c r="AF3194" s="5">
        <v>0</v>
      </c>
      <c r="AG3194" s="6"/>
      <c r="AH3194" s="5">
        <v>0</v>
      </c>
      <c r="AI3194" s="5">
        <v>0</v>
      </c>
      <c r="AJ3194" s="5">
        <v>0</v>
      </c>
      <c r="AK3194" s="5">
        <f t="shared" si="547"/>
        <v>0</v>
      </c>
      <c r="AL3194" s="5">
        <v>0</v>
      </c>
      <c r="AM3194" s="5">
        <v>0</v>
      </c>
      <c r="AN3194" s="5">
        <f t="shared" si="548"/>
        <v>0</v>
      </c>
      <c r="AO3194" s="5">
        <v>0</v>
      </c>
      <c r="AP3194" s="5">
        <v>0</v>
      </c>
      <c r="AQ3194" s="5">
        <f t="shared" si="549"/>
        <v>0</v>
      </c>
      <c r="AR3194" s="5">
        <v>1</v>
      </c>
      <c r="AS3194" s="6">
        <v>43832</v>
      </c>
      <c r="AT3194" s="5">
        <v>1</v>
      </c>
      <c r="AU3194" s="5">
        <v>0</v>
      </c>
      <c r="AV3194" t="str">
        <f t="shared" si="542"/>
        <v>N</v>
      </c>
      <c r="AW3194" t="s">
        <v>60</v>
      </c>
      <c r="AX3194" t="s">
        <v>61</v>
      </c>
      <c r="AY3194" t="s">
        <v>62</v>
      </c>
      <c r="AZ3194" t="s">
        <v>62</v>
      </c>
      <c r="BA3194" t="str">
        <f t="shared" si="543"/>
        <v>N</v>
      </c>
    </row>
    <row r="3195" spans="1:53">
      <c r="A3195" t="s">
        <v>53</v>
      </c>
      <c r="B3195" t="s">
        <v>54</v>
      </c>
      <c r="C3195" t="s">
        <v>89</v>
      </c>
      <c r="D3195">
        <v>2020</v>
      </c>
      <c r="E3195" t="s">
        <v>2590</v>
      </c>
      <c r="F3195" t="s">
        <v>2590</v>
      </c>
      <c r="G3195" t="s">
        <v>2591</v>
      </c>
      <c r="J3195" t="s">
        <v>101</v>
      </c>
      <c r="K3195" t="s">
        <v>93</v>
      </c>
      <c r="L3195" s="5">
        <v>0</v>
      </c>
      <c r="M3195" s="5">
        <v>0</v>
      </c>
      <c r="N3195" s="5">
        <f t="shared" si="539"/>
        <v>0</v>
      </c>
      <c r="O3195" s="5">
        <v>0</v>
      </c>
      <c r="P3195" s="5">
        <v>0</v>
      </c>
      <c r="Q3195" s="5">
        <f t="shared" si="540"/>
        <v>0</v>
      </c>
      <c r="R3195" s="5">
        <v>0</v>
      </c>
      <c r="S3195" s="5">
        <v>0</v>
      </c>
      <c r="T3195" s="5">
        <f t="shared" si="541"/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f t="shared" si="544"/>
        <v>0</v>
      </c>
      <c r="Z3195" s="5">
        <v>0</v>
      </c>
      <c r="AA3195" s="5">
        <v>0</v>
      </c>
      <c r="AB3195" s="5">
        <f t="shared" si="545"/>
        <v>0</v>
      </c>
      <c r="AC3195" s="5">
        <v>0</v>
      </c>
      <c r="AD3195" s="5">
        <v>0</v>
      </c>
      <c r="AE3195" s="5">
        <f t="shared" si="546"/>
        <v>0</v>
      </c>
      <c r="AF3195" s="5">
        <v>0</v>
      </c>
      <c r="AG3195" s="6"/>
      <c r="AH3195" s="5">
        <v>0</v>
      </c>
      <c r="AI3195" s="5">
        <v>0</v>
      </c>
      <c r="AJ3195" s="5">
        <v>0</v>
      </c>
      <c r="AK3195" s="5">
        <f t="shared" si="547"/>
        <v>0</v>
      </c>
      <c r="AL3195" s="5">
        <v>0</v>
      </c>
      <c r="AM3195" s="5">
        <v>0</v>
      </c>
      <c r="AN3195" s="5">
        <f t="shared" si="548"/>
        <v>0</v>
      </c>
      <c r="AO3195" s="5">
        <v>0</v>
      </c>
      <c r="AP3195" s="5">
        <v>0</v>
      </c>
      <c r="AQ3195" s="5">
        <f t="shared" si="549"/>
        <v>0</v>
      </c>
      <c r="AR3195" s="5">
        <v>1</v>
      </c>
      <c r="AS3195" s="6">
        <v>44133</v>
      </c>
      <c r="AT3195" s="5">
        <v>1</v>
      </c>
      <c r="AU3195" s="5">
        <v>0</v>
      </c>
      <c r="AV3195" t="str">
        <f t="shared" si="542"/>
        <v>N</v>
      </c>
      <c r="AW3195" t="s">
        <v>60</v>
      </c>
      <c r="AX3195" t="s">
        <v>61</v>
      </c>
      <c r="AY3195" t="s">
        <v>62</v>
      </c>
      <c r="AZ3195" t="s">
        <v>62</v>
      </c>
      <c r="BA3195" t="str">
        <f t="shared" si="543"/>
        <v>N</v>
      </c>
    </row>
    <row r="3196" spans="1:53">
      <c r="A3196" t="s">
        <v>53</v>
      </c>
      <c r="B3196" t="s">
        <v>54</v>
      </c>
      <c r="C3196" t="s">
        <v>89</v>
      </c>
      <c r="D3196">
        <v>2020</v>
      </c>
      <c r="E3196" t="s">
        <v>3068</v>
      </c>
      <c r="F3196" t="s">
        <v>3068</v>
      </c>
      <c r="G3196" t="s">
        <v>3069</v>
      </c>
      <c r="J3196" t="s">
        <v>101</v>
      </c>
      <c r="K3196" t="s">
        <v>93</v>
      </c>
      <c r="L3196" s="5">
        <v>0</v>
      </c>
      <c r="M3196" s="5">
        <v>0</v>
      </c>
      <c r="N3196" s="5">
        <f t="shared" si="539"/>
        <v>0</v>
      </c>
      <c r="O3196" s="5">
        <v>0</v>
      </c>
      <c r="P3196" s="5">
        <v>0</v>
      </c>
      <c r="Q3196" s="5">
        <f t="shared" si="540"/>
        <v>0</v>
      </c>
      <c r="R3196" s="5">
        <v>0</v>
      </c>
      <c r="S3196" s="5">
        <v>0</v>
      </c>
      <c r="T3196" s="5">
        <f t="shared" si="541"/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f t="shared" si="544"/>
        <v>0</v>
      </c>
      <c r="Z3196" s="5">
        <v>0</v>
      </c>
      <c r="AA3196" s="5">
        <v>0</v>
      </c>
      <c r="AB3196" s="5">
        <f t="shared" si="545"/>
        <v>0</v>
      </c>
      <c r="AC3196" s="5">
        <v>0</v>
      </c>
      <c r="AD3196" s="5">
        <v>0</v>
      </c>
      <c r="AE3196" s="5">
        <f t="shared" si="546"/>
        <v>0</v>
      </c>
      <c r="AF3196" s="5">
        <v>0</v>
      </c>
      <c r="AG3196" s="6"/>
      <c r="AH3196" s="5">
        <v>0</v>
      </c>
      <c r="AI3196" s="5">
        <v>0</v>
      </c>
      <c r="AJ3196" s="5">
        <v>0</v>
      </c>
      <c r="AK3196" s="5">
        <f t="shared" si="547"/>
        <v>0</v>
      </c>
      <c r="AL3196" s="5">
        <v>0</v>
      </c>
      <c r="AM3196" s="5">
        <v>0</v>
      </c>
      <c r="AN3196" s="5">
        <f t="shared" si="548"/>
        <v>0</v>
      </c>
      <c r="AO3196" s="5">
        <v>0</v>
      </c>
      <c r="AP3196" s="5">
        <v>0</v>
      </c>
      <c r="AQ3196" s="5">
        <f t="shared" si="549"/>
        <v>0</v>
      </c>
      <c r="AR3196" s="5">
        <v>1</v>
      </c>
      <c r="AS3196" s="6">
        <v>44032</v>
      </c>
      <c r="AT3196" s="5">
        <v>1</v>
      </c>
      <c r="AU3196" s="5">
        <v>0</v>
      </c>
      <c r="AV3196" t="str">
        <f t="shared" si="542"/>
        <v>N</v>
      </c>
      <c r="AW3196" t="s">
        <v>60</v>
      </c>
      <c r="AX3196" t="s">
        <v>61</v>
      </c>
      <c r="AY3196" t="s">
        <v>62</v>
      </c>
      <c r="AZ3196" t="s">
        <v>62</v>
      </c>
      <c r="BA3196" t="str">
        <f t="shared" si="543"/>
        <v>N</v>
      </c>
    </row>
    <row r="3197" spans="1:53">
      <c r="A3197" t="s">
        <v>53</v>
      </c>
      <c r="B3197" t="s">
        <v>54</v>
      </c>
      <c r="C3197" t="s">
        <v>89</v>
      </c>
      <c r="D3197">
        <v>2020</v>
      </c>
      <c r="E3197" t="s">
        <v>4642</v>
      </c>
      <c r="F3197" t="s">
        <v>4642</v>
      </c>
      <c r="G3197" t="s">
        <v>4643</v>
      </c>
      <c r="J3197" t="s">
        <v>101</v>
      </c>
      <c r="K3197" t="s">
        <v>93</v>
      </c>
      <c r="L3197" s="5">
        <v>0</v>
      </c>
      <c r="M3197" s="5">
        <v>0</v>
      </c>
      <c r="N3197" s="5">
        <f t="shared" si="539"/>
        <v>0</v>
      </c>
      <c r="O3197" s="5">
        <v>0</v>
      </c>
      <c r="P3197" s="5">
        <v>0</v>
      </c>
      <c r="Q3197" s="5">
        <f t="shared" si="540"/>
        <v>0</v>
      </c>
      <c r="R3197" s="5">
        <v>0</v>
      </c>
      <c r="S3197" s="5">
        <v>0</v>
      </c>
      <c r="T3197" s="5">
        <f t="shared" si="541"/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f t="shared" si="544"/>
        <v>0</v>
      </c>
      <c r="Z3197" s="5">
        <v>0</v>
      </c>
      <c r="AA3197" s="5">
        <v>0</v>
      </c>
      <c r="AB3197" s="5">
        <f t="shared" si="545"/>
        <v>0</v>
      </c>
      <c r="AC3197" s="5">
        <v>0</v>
      </c>
      <c r="AD3197" s="5">
        <v>0</v>
      </c>
      <c r="AE3197" s="5">
        <f t="shared" si="546"/>
        <v>0</v>
      </c>
      <c r="AF3197" s="5">
        <v>0</v>
      </c>
      <c r="AG3197" s="6"/>
      <c r="AH3197" s="5">
        <v>0</v>
      </c>
      <c r="AI3197" s="5">
        <v>0</v>
      </c>
      <c r="AJ3197" s="5">
        <v>0</v>
      </c>
      <c r="AK3197" s="5">
        <f t="shared" si="547"/>
        <v>0</v>
      </c>
      <c r="AL3197" s="5">
        <v>0</v>
      </c>
      <c r="AM3197" s="5">
        <v>0</v>
      </c>
      <c r="AN3197" s="5">
        <f t="shared" si="548"/>
        <v>0</v>
      </c>
      <c r="AO3197" s="5">
        <v>0</v>
      </c>
      <c r="AP3197" s="5">
        <v>0</v>
      </c>
      <c r="AQ3197" s="5">
        <f t="shared" si="549"/>
        <v>0</v>
      </c>
      <c r="AR3197" s="5">
        <v>1</v>
      </c>
      <c r="AS3197" s="6">
        <v>43924</v>
      </c>
      <c r="AT3197" s="5">
        <v>1</v>
      </c>
      <c r="AU3197" s="5">
        <v>0</v>
      </c>
      <c r="AV3197" t="str">
        <f t="shared" si="542"/>
        <v>N</v>
      </c>
      <c r="AW3197" t="s">
        <v>60</v>
      </c>
      <c r="AX3197" t="s">
        <v>61</v>
      </c>
      <c r="AY3197" t="s">
        <v>62</v>
      </c>
      <c r="AZ3197" t="s">
        <v>62</v>
      </c>
      <c r="BA3197" t="str">
        <f t="shared" si="543"/>
        <v>N</v>
      </c>
    </row>
    <row r="3198" spans="1:53">
      <c r="A3198" t="s">
        <v>53</v>
      </c>
      <c r="B3198" t="s">
        <v>54</v>
      </c>
      <c r="C3198" t="s">
        <v>89</v>
      </c>
      <c r="D3198">
        <v>2020</v>
      </c>
      <c r="E3198" t="s">
        <v>2448</v>
      </c>
      <c r="F3198" t="s">
        <v>2448</v>
      </c>
      <c r="G3198" t="s">
        <v>3083</v>
      </c>
      <c r="J3198" t="s">
        <v>101</v>
      </c>
      <c r="K3198" t="s">
        <v>93</v>
      </c>
      <c r="L3198" s="5">
        <v>0</v>
      </c>
      <c r="M3198" s="5">
        <v>0</v>
      </c>
      <c r="N3198" s="5">
        <f t="shared" si="539"/>
        <v>0</v>
      </c>
      <c r="O3198" s="5">
        <v>0</v>
      </c>
      <c r="P3198" s="5">
        <v>0</v>
      </c>
      <c r="Q3198" s="5">
        <f t="shared" si="540"/>
        <v>0</v>
      </c>
      <c r="R3198" s="5">
        <v>0</v>
      </c>
      <c r="S3198" s="5">
        <v>0</v>
      </c>
      <c r="T3198" s="5">
        <f t="shared" si="541"/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f t="shared" si="544"/>
        <v>0</v>
      </c>
      <c r="Z3198" s="5">
        <v>0</v>
      </c>
      <c r="AA3198" s="5">
        <v>0</v>
      </c>
      <c r="AB3198" s="5">
        <f t="shared" si="545"/>
        <v>0</v>
      </c>
      <c r="AC3198" s="5">
        <v>0</v>
      </c>
      <c r="AD3198" s="5">
        <v>0</v>
      </c>
      <c r="AE3198" s="5">
        <f t="shared" si="546"/>
        <v>0</v>
      </c>
      <c r="AF3198" s="5">
        <v>0</v>
      </c>
      <c r="AG3198" s="6"/>
      <c r="AH3198" s="5">
        <v>0</v>
      </c>
      <c r="AI3198" s="5">
        <v>0</v>
      </c>
      <c r="AJ3198" s="5">
        <v>0</v>
      </c>
      <c r="AK3198" s="5">
        <f t="shared" si="547"/>
        <v>0</v>
      </c>
      <c r="AL3198" s="5">
        <v>0</v>
      </c>
      <c r="AM3198" s="5">
        <v>0</v>
      </c>
      <c r="AN3198" s="5">
        <f t="shared" si="548"/>
        <v>0</v>
      </c>
      <c r="AO3198" s="5">
        <v>0</v>
      </c>
      <c r="AP3198" s="5">
        <v>0</v>
      </c>
      <c r="AQ3198" s="5">
        <f t="shared" si="549"/>
        <v>0</v>
      </c>
      <c r="AR3198" s="5">
        <v>1</v>
      </c>
      <c r="AS3198" s="6">
        <v>43843</v>
      </c>
      <c r="AT3198" s="5">
        <v>1</v>
      </c>
      <c r="AU3198" s="5">
        <v>0</v>
      </c>
      <c r="AV3198" t="str">
        <f t="shared" si="542"/>
        <v>N</v>
      </c>
      <c r="AW3198" t="s">
        <v>60</v>
      </c>
      <c r="AX3198" t="s">
        <v>61</v>
      </c>
      <c r="AY3198" t="s">
        <v>62</v>
      </c>
      <c r="AZ3198" t="s">
        <v>62</v>
      </c>
      <c r="BA3198" t="str">
        <f t="shared" si="543"/>
        <v>N</v>
      </c>
    </row>
    <row r="3199" spans="1:53">
      <c r="A3199" t="s">
        <v>53</v>
      </c>
      <c r="B3199" t="s">
        <v>54</v>
      </c>
      <c r="C3199" t="s">
        <v>89</v>
      </c>
      <c r="D3199">
        <v>2020</v>
      </c>
      <c r="E3199" t="s">
        <v>4586</v>
      </c>
      <c r="F3199" t="s">
        <v>4586</v>
      </c>
      <c r="G3199" t="s">
        <v>4587</v>
      </c>
      <c r="J3199" t="s">
        <v>101</v>
      </c>
      <c r="K3199" t="s">
        <v>93</v>
      </c>
      <c r="L3199" s="5">
        <v>0</v>
      </c>
      <c r="M3199" s="5">
        <v>0</v>
      </c>
      <c r="N3199" s="5">
        <f t="shared" si="539"/>
        <v>0</v>
      </c>
      <c r="O3199" s="5">
        <v>0</v>
      </c>
      <c r="P3199" s="5">
        <v>0</v>
      </c>
      <c r="Q3199" s="5">
        <f t="shared" si="540"/>
        <v>0</v>
      </c>
      <c r="R3199" s="5">
        <v>0</v>
      </c>
      <c r="S3199" s="5">
        <v>0</v>
      </c>
      <c r="T3199" s="5">
        <f t="shared" si="541"/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f t="shared" si="544"/>
        <v>0</v>
      </c>
      <c r="Z3199" s="5">
        <v>0</v>
      </c>
      <c r="AA3199" s="5">
        <v>0</v>
      </c>
      <c r="AB3199" s="5">
        <f t="shared" si="545"/>
        <v>0</v>
      </c>
      <c r="AC3199" s="5">
        <v>0</v>
      </c>
      <c r="AD3199" s="5">
        <v>0</v>
      </c>
      <c r="AE3199" s="5">
        <f t="shared" si="546"/>
        <v>0</v>
      </c>
      <c r="AF3199" s="5">
        <v>0</v>
      </c>
      <c r="AG3199" s="6"/>
      <c r="AH3199" s="5">
        <v>0</v>
      </c>
      <c r="AI3199" s="5">
        <v>0</v>
      </c>
      <c r="AJ3199" s="5">
        <v>0</v>
      </c>
      <c r="AK3199" s="5">
        <f t="shared" si="547"/>
        <v>0</v>
      </c>
      <c r="AL3199" s="5">
        <v>0</v>
      </c>
      <c r="AM3199" s="5">
        <v>0</v>
      </c>
      <c r="AN3199" s="5">
        <f t="shared" si="548"/>
        <v>0</v>
      </c>
      <c r="AO3199" s="5">
        <v>0</v>
      </c>
      <c r="AP3199" s="5">
        <v>0</v>
      </c>
      <c r="AQ3199" s="5">
        <f t="shared" si="549"/>
        <v>0</v>
      </c>
      <c r="AR3199" s="5">
        <v>1</v>
      </c>
      <c r="AS3199" s="6">
        <v>43858</v>
      </c>
      <c r="AT3199" s="5">
        <v>1</v>
      </c>
      <c r="AU3199" s="5">
        <v>0</v>
      </c>
      <c r="AV3199" t="str">
        <f t="shared" si="542"/>
        <v>N</v>
      </c>
      <c r="AW3199" t="s">
        <v>60</v>
      </c>
      <c r="AX3199" t="s">
        <v>61</v>
      </c>
      <c r="AY3199" t="s">
        <v>62</v>
      </c>
      <c r="AZ3199" t="s">
        <v>62</v>
      </c>
      <c r="BA3199" t="str">
        <f t="shared" si="543"/>
        <v>N</v>
      </c>
    </row>
    <row r="3200" spans="1:53">
      <c r="A3200" t="s">
        <v>53</v>
      </c>
      <c r="B3200" t="s">
        <v>54</v>
      </c>
      <c r="C3200" t="s">
        <v>89</v>
      </c>
      <c r="D3200">
        <v>2020</v>
      </c>
      <c r="E3200" t="s">
        <v>3089</v>
      </c>
      <c r="F3200" t="s">
        <v>3089</v>
      </c>
      <c r="G3200" t="s">
        <v>3090</v>
      </c>
      <c r="J3200" t="s">
        <v>101</v>
      </c>
      <c r="K3200" t="s">
        <v>93</v>
      </c>
      <c r="L3200" s="5">
        <v>0</v>
      </c>
      <c r="M3200" s="5">
        <v>0</v>
      </c>
      <c r="N3200" s="5">
        <f t="shared" si="539"/>
        <v>0</v>
      </c>
      <c r="O3200" s="5">
        <v>0</v>
      </c>
      <c r="P3200" s="5">
        <v>0</v>
      </c>
      <c r="Q3200" s="5">
        <f t="shared" si="540"/>
        <v>0</v>
      </c>
      <c r="R3200" s="5">
        <v>0</v>
      </c>
      <c r="S3200" s="5">
        <v>0</v>
      </c>
      <c r="T3200" s="5">
        <f t="shared" si="541"/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f t="shared" si="544"/>
        <v>0</v>
      </c>
      <c r="Z3200" s="5">
        <v>0</v>
      </c>
      <c r="AA3200" s="5">
        <v>0</v>
      </c>
      <c r="AB3200" s="5">
        <f t="shared" si="545"/>
        <v>0</v>
      </c>
      <c r="AC3200" s="5">
        <v>0</v>
      </c>
      <c r="AD3200" s="5">
        <v>0</v>
      </c>
      <c r="AE3200" s="5">
        <f t="shared" si="546"/>
        <v>0</v>
      </c>
      <c r="AF3200" s="5">
        <v>0</v>
      </c>
      <c r="AG3200" s="6"/>
      <c r="AH3200" s="5">
        <v>0</v>
      </c>
      <c r="AI3200" s="5">
        <v>0</v>
      </c>
      <c r="AJ3200" s="5">
        <v>0</v>
      </c>
      <c r="AK3200" s="5">
        <f t="shared" si="547"/>
        <v>0</v>
      </c>
      <c r="AL3200" s="5">
        <v>0</v>
      </c>
      <c r="AM3200" s="5">
        <v>0</v>
      </c>
      <c r="AN3200" s="5">
        <f t="shared" si="548"/>
        <v>0</v>
      </c>
      <c r="AO3200" s="5">
        <v>0</v>
      </c>
      <c r="AP3200" s="5">
        <v>0</v>
      </c>
      <c r="AQ3200" s="5">
        <f t="shared" si="549"/>
        <v>0</v>
      </c>
      <c r="AR3200" s="5">
        <v>1</v>
      </c>
      <c r="AS3200" s="6">
        <v>43971</v>
      </c>
      <c r="AT3200" s="5">
        <v>1</v>
      </c>
      <c r="AU3200" s="5">
        <v>0</v>
      </c>
      <c r="AV3200" t="str">
        <f t="shared" si="542"/>
        <v>N</v>
      </c>
      <c r="AW3200" t="s">
        <v>60</v>
      </c>
      <c r="AX3200" t="s">
        <v>61</v>
      </c>
      <c r="AY3200" t="s">
        <v>62</v>
      </c>
      <c r="AZ3200" t="s">
        <v>62</v>
      </c>
      <c r="BA3200" t="str">
        <f t="shared" si="543"/>
        <v>N</v>
      </c>
    </row>
    <row r="3201" spans="1:53">
      <c r="A3201" t="s">
        <v>53</v>
      </c>
      <c r="B3201" t="s">
        <v>54</v>
      </c>
      <c r="C3201" t="s">
        <v>89</v>
      </c>
      <c r="D3201">
        <v>2020</v>
      </c>
      <c r="E3201" t="s">
        <v>3063</v>
      </c>
      <c r="F3201" t="s">
        <v>3063</v>
      </c>
      <c r="G3201" t="s">
        <v>3064</v>
      </c>
      <c r="J3201" t="s">
        <v>101</v>
      </c>
      <c r="K3201" t="s">
        <v>93</v>
      </c>
      <c r="L3201" s="5">
        <v>0</v>
      </c>
      <c r="M3201" s="5">
        <v>0</v>
      </c>
      <c r="N3201" s="5">
        <f t="shared" si="539"/>
        <v>0</v>
      </c>
      <c r="O3201" s="5">
        <v>0</v>
      </c>
      <c r="P3201" s="5">
        <v>0</v>
      </c>
      <c r="Q3201" s="5">
        <f t="shared" si="540"/>
        <v>0</v>
      </c>
      <c r="R3201" s="5">
        <v>0</v>
      </c>
      <c r="S3201" s="5">
        <v>0</v>
      </c>
      <c r="T3201" s="5">
        <f t="shared" si="541"/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f t="shared" si="544"/>
        <v>0</v>
      </c>
      <c r="Z3201" s="5">
        <v>0</v>
      </c>
      <c r="AA3201" s="5">
        <v>0</v>
      </c>
      <c r="AB3201" s="5">
        <f t="shared" si="545"/>
        <v>0</v>
      </c>
      <c r="AC3201" s="5">
        <v>0</v>
      </c>
      <c r="AD3201" s="5">
        <v>0</v>
      </c>
      <c r="AE3201" s="5">
        <f t="shared" si="546"/>
        <v>0</v>
      </c>
      <c r="AF3201" s="5">
        <v>0</v>
      </c>
      <c r="AG3201" s="6"/>
      <c r="AH3201" s="5">
        <v>0</v>
      </c>
      <c r="AI3201" s="5">
        <v>0</v>
      </c>
      <c r="AJ3201" s="5">
        <v>0</v>
      </c>
      <c r="AK3201" s="5">
        <f t="shared" si="547"/>
        <v>0</v>
      </c>
      <c r="AL3201" s="5">
        <v>0</v>
      </c>
      <c r="AM3201" s="5">
        <v>0</v>
      </c>
      <c r="AN3201" s="5">
        <f t="shared" si="548"/>
        <v>0</v>
      </c>
      <c r="AO3201" s="5">
        <v>0</v>
      </c>
      <c r="AP3201" s="5">
        <v>0</v>
      </c>
      <c r="AQ3201" s="5">
        <f t="shared" si="549"/>
        <v>0</v>
      </c>
      <c r="AR3201" s="5">
        <v>1</v>
      </c>
      <c r="AS3201" s="6">
        <v>43948</v>
      </c>
      <c r="AT3201" s="5">
        <v>1</v>
      </c>
      <c r="AU3201" s="5">
        <v>0</v>
      </c>
      <c r="AV3201" t="str">
        <f t="shared" si="542"/>
        <v>N</v>
      </c>
      <c r="AW3201" t="s">
        <v>60</v>
      </c>
      <c r="AX3201" t="s">
        <v>61</v>
      </c>
      <c r="AY3201" t="s">
        <v>62</v>
      </c>
      <c r="AZ3201" t="s">
        <v>62</v>
      </c>
      <c r="BA3201" t="str">
        <f t="shared" si="543"/>
        <v>N</v>
      </c>
    </row>
    <row r="3202" spans="1:53">
      <c r="A3202" t="s">
        <v>53</v>
      </c>
      <c r="B3202" t="s">
        <v>54</v>
      </c>
      <c r="C3202" t="s">
        <v>89</v>
      </c>
      <c r="D3202">
        <v>2020</v>
      </c>
      <c r="E3202" t="s">
        <v>4626</v>
      </c>
      <c r="F3202" t="s">
        <v>4626</v>
      </c>
      <c r="G3202" t="s">
        <v>4627</v>
      </c>
      <c r="J3202" t="s">
        <v>101</v>
      </c>
      <c r="K3202" t="s">
        <v>93</v>
      </c>
      <c r="L3202" s="5">
        <v>0</v>
      </c>
      <c r="M3202" s="5">
        <v>0</v>
      </c>
      <c r="N3202" s="5">
        <f t="shared" ref="N3202:N3265" si="550">L3202+M3202</f>
        <v>0</v>
      </c>
      <c r="O3202" s="5">
        <v>0</v>
      </c>
      <c r="P3202" s="5">
        <v>0</v>
      </c>
      <c r="Q3202" s="5">
        <f t="shared" ref="Q3202:Q3265" si="551">O3202+P3202</f>
        <v>0</v>
      </c>
      <c r="R3202" s="5">
        <v>0</v>
      </c>
      <c r="S3202" s="5">
        <v>0</v>
      </c>
      <c r="T3202" s="5">
        <f t="shared" ref="T3202:T3265" si="552">R3202+S3202</f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f t="shared" si="544"/>
        <v>0</v>
      </c>
      <c r="Z3202" s="5">
        <v>0</v>
      </c>
      <c r="AA3202" s="5">
        <v>0</v>
      </c>
      <c r="AB3202" s="5">
        <f t="shared" si="545"/>
        <v>0</v>
      </c>
      <c r="AC3202" s="5">
        <v>0</v>
      </c>
      <c r="AD3202" s="5">
        <v>0</v>
      </c>
      <c r="AE3202" s="5">
        <f t="shared" si="546"/>
        <v>0</v>
      </c>
      <c r="AF3202" s="5">
        <v>0</v>
      </c>
      <c r="AG3202" s="6"/>
      <c r="AH3202" s="5">
        <v>0</v>
      </c>
      <c r="AI3202" s="5">
        <v>0</v>
      </c>
      <c r="AJ3202" s="5">
        <v>0</v>
      </c>
      <c r="AK3202" s="5">
        <f t="shared" si="547"/>
        <v>0</v>
      </c>
      <c r="AL3202" s="5">
        <v>0</v>
      </c>
      <c r="AM3202" s="5">
        <v>0</v>
      </c>
      <c r="AN3202" s="5">
        <f t="shared" si="548"/>
        <v>0</v>
      </c>
      <c r="AO3202" s="5">
        <v>0</v>
      </c>
      <c r="AP3202" s="5">
        <v>0</v>
      </c>
      <c r="AQ3202" s="5">
        <f t="shared" si="549"/>
        <v>0</v>
      </c>
      <c r="AR3202" s="5">
        <v>1</v>
      </c>
      <c r="AS3202" s="6">
        <v>44077</v>
      </c>
      <c r="AT3202" s="5">
        <v>1</v>
      </c>
      <c r="AU3202" s="5">
        <v>0</v>
      </c>
      <c r="AV3202" t="str">
        <f t="shared" ref="AV3202:AV3265" si="553">IF(AU3202 &gt; 0, "Y", "N")</f>
        <v>N</v>
      </c>
      <c r="AW3202" t="s">
        <v>60</v>
      </c>
      <c r="AX3202" t="s">
        <v>61</v>
      </c>
      <c r="AY3202" t="s">
        <v>62</v>
      </c>
      <c r="AZ3202" t="s">
        <v>62</v>
      </c>
      <c r="BA3202" t="str">
        <f t="shared" ref="BA3202:BA3265" si="554">IF(OR(L3202&gt;0, O3202&gt;0, R3202&gt;0, W3202&gt;0, Z3202&gt;0, AC3202&gt;0, AI3202&gt;0, AL3202&gt;0, AO3202&gt;0, M3202&gt;0), "Y", "N")</f>
        <v>N</v>
      </c>
    </row>
    <row r="3203" spans="1:53">
      <c r="A3203" t="s">
        <v>53</v>
      </c>
      <c r="B3203" t="s">
        <v>54</v>
      </c>
      <c r="C3203" t="s">
        <v>89</v>
      </c>
      <c r="D3203">
        <v>2020</v>
      </c>
      <c r="E3203" t="s">
        <v>4630</v>
      </c>
      <c r="F3203" t="s">
        <v>4630</v>
      </c>
      <c r="G3203" t="s">
        <v>4631</v>
      </c>
      <c r="J3203" t="s">
        <v>101</v>
      </c>
      <c r="K3203" t="s">
        <v>93</v>
      </c>
      <c r="L3203" s="5">
        <v>0</v>
      </c>
      <c r="M3203" s="5">
        <v>0</v>
      </c>
      <c r="N3203" s="5">
        <f t="shared" si="550"/>
        <v>0</v>
      </c>
      <c r="O3203" s="5">
        <v>0</v>
      </c>
      <c r="P3203" s="5">
        <v>0</v>
      </c>
      <c r="Q3203" s="5">
        <f t="shared" si="551"/>
        <v>0</v>
      </c>
      <c r="R3203" s="5">
        <v>0</v>
      </c>
      <c r="S3203" s="5">
        <v>0</v>
      </c>
      <c r="T3203" s="5">
        <f t="shared" si="552"/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f t="shared" ref="Y3203:Y3266" si="555">W3203+X3203</f>
        <v>0</v>
      </c>
      <c r="Z3203" s="5">
        <v>0</v>
      </c>
      <c r="AA3203" s="5">
        <v>0</v>
      </c>
      <c r="AB3203" s="5">
        <f t="shared" ref="AB3203:AB3266" si="556">SUM(Z3203:AA3203)</f>
        <v>0</v>
      </c>
      <c r="AC3203" s="5">
        <v>0</v>
      </c>
      <c r="AD3203" s="5">
        <v>0</v>
      </c>
      <c r="AE3203" s="5">
        <f t="shared" ref="AE3203:AE3266" si="557">SUM(AC3203:AD3203)</f>
        <v>0</v>
      </c>
      <c r="AF3203" s="5">
        <v>0</v>
      </c>
      <c r="AG3203" s="6"/>
      <c r="AH3203" s="5">
        <v>0</v>
      </c>
      <c r="AI3203" s="5">
        <v>0</v>
      </c>
      <c r="AJ3203" s="5">
        <v>0</v>
      </c>
      <c r="AK3203" s="5">
        <f t="shared" ref="AK3203:AK3266" si="558">SUM(AI3203:AJ3203)</f>
        <v>0</v>
      </c>
      <c r="AL3203" s="5">
        <v>0</v>
      </c>
      <c r="AM3203" s="5">
        <v>0</v>
      </c>
      <c r="AN3203" s="5">
        <f t="shared" ref="AN3203:AN3266" si="559">SUM(AL3203:AM3203)</f>
        <v>0</v>
      </c>
      <c r="AO3203" s="5">
        <v>0</v>
      </c>
      <c r="AP3203" s="5">
        <v>0</v>
      </c>
      <c r="AQ3203" s="5">
        <f t="shared" ref="AQ3203:AQ3266" si="560">SUM(AO3203:AP3203)</f>
        <v>0</v>
      </c>
      <c r="AR3203" s="5">
        <v>1</v>
      </c>
      <c r="AS3203" s="6">
        <v>44085</v>
      </c>
      <c r="AT3203" s="5">
        <v>1</v>
      </c>
      <c r="AU3203" s="5">
        <v>0</v>
      </c>
      <c r="AV3203" t="str">
        <f t="shared" si="553"/>
        <v>N</v>
      </c>
      <c r="AW3203" t="s">
        <v>60</v>
      </c>
      <c r="AX3203" t="s">
        <v>61</v>
      </c>
      <c r="AY3203" t="s">
        <v>62</v>
      </c>
      <c r="AZ3203" t="s">
        <v>62</v>
      </c>
      <c r="BA3203" t="str">
        <f t="shared" si="554"/>
        <v>N</v>
      </c>
    </row>
    <row r="3204" spans="1:53">
      <c r="A3204" t="s">
        <v>53</v>
      </c>
      <c r="B3204" t="s">
        <v>54</v>
      </c>
      <c r="C3204" t="s">
        <v>89</v>
      </c>
      <c r="D3204">
        <v>2020</v>
      </c>
      <c r="E3204" t="s">
        <v>4646</v>
      </c>
      <c r="F3204" t="s">
        <v>4646</v>
      </c>
      <c r="G3204" t="s">
        <v>4647</v>
      </c>
      <c r="J3204" t="s">
        <v>101</v>
      </c>
      <c r="K3204" t="s">
        <v>93</v>
      </c>
      <c r="L3204" s="5">
        <v>0</v>
      </c>
      <c r="M3204" s="5">
        <v>0</v>
      </c>
      <c r="N3204" s="5">
        <f t="shared" si="550"/>
        <v>0</v>
      </c>
      <c r="O3204" s="5">
        <v>0</v>
      </c>
      <c r="P3204" s="5">
        <v>0</v>
      </c>
      <c r="Q3204" s="5">
        <f t="shared" si="551"/>
        <v>0</v>
      </c>
      <c r="R3204" s="5">
        <v>0</v>
      </c>
      <c r="S3204" s="5">
        <v>0</v>
      </c>
      <c r="T3204" s="5">
        <f t="shared" si="552"/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f t="shared" si="555"/>
        <v>0</v>
      </c>
      <c r="Z3204" s="5">
        <v>0</v>
      </c>
      <c r="AA3204" s="5">
        <v>0</v>
      </c>
      <c r="AB3204" s="5">
        <f t="shared" si="556"/>
        <v>0</v>
      </c>
      <c r="AC3204" s="5">
        <v>0</v>
      </c>
      <c r="AD3204" s="5">
        <v>0</v>
      </c>
      <c r="AE3204" s="5">
        <f t="shared" si="557"/>
        <v>0</v>
      </c>
      <c r="AF3204" s="5">
        <v>0</v>
      </c>
      <c r="AG3204" s="6"/>
      <c r="AH3204" s="5">
        <v>0</v>
      </c>
      <c r="AI3204" s="5">
        <v>0</v>
      </c>
      <c r="AJ3204" s="5">
        <v>0</v>
      </c>
      <c r="AK3204" s="5">
        <f t="shared" si="558"/>
        <v>0</v>
      </c>
      <c r="AL3204" s="5">
        <v>0</v>
      </c>
      <c r="AM3204" s="5">
        <v>0</v>
      </c>
      <c r="AN3204" s="5">
        <f t="shared" si="559"/>
        <v>0</v>
      </c>
      <c r="AO3204" s="5">
        <v>0</v>
      </c>
      <c r="AP3204" s="5">
        <v>0</v>
      </c>
      <c r="AQ3204" s="5">
        <f t="shared" si="560"/>
        <v>0</v>
      </c>
      <c r="AR3204" s="5">
        <v>1</v>
      </c>
      <c r="AS3204" s="6">
        <v>44022</v>
      </c>
      <c r="AT3204" s="5">
        <v>1</v>
      </c>
      <c r="AU3204" s="5">
        <v>0</v>
      </c>
      <c r="AV3204" t="str">
        <f t="shared" si="553"/>
        <v>N</v>
      </c>
      <c r="AW3204" t="s">
        <v>60</v>
      </c>
      <c r="AX3204" t="s">
        <v>61</v>
      </c>
      <c r="AY3204" t="s">
        <v>62</v>
      </c>
      <c r="AZ3204" t="s">
        <v>62</v>
      </c>
      <c r="BA3204" t="str">
        <f t="shared" si="554"/>
        <v>N</v>
      </c>
    </row>
    <row r="3205" spans="1:53">
      <c r="A3205" t="s">
        <v>53</v>
      </c>
      <c r="B3205" t="s">
        <v>54</v>
      </c>
      <c r="C3205" t="s">
        <v>89</v>
      </c>
      <c r="D3205">
        <v>2020</v>
      </c>
      <c r="E3205" t="s">
        <v>4648</v>
      </c>
      <c r="F3205" t="s">
        <v>4648</v>
      </c>
      <c r="G3205" t="s">
        <v>4649</v>
      </c>
      <c r="J3205" t="s">
        <v>101</v>
      </c>
      <c r="K3205" t="s">
        <v>93</v>
      </c>
      <c r="L3205" s="5">
        <v>0</v>
      </c>
      <c r="M3205" s="5">
        <v>0</v>
      </c>
      <c r="N3205" s="5">
        <f t="shared" si="550"/>
        <v>0</v>
      </c>
      <c r="O3205" s="5">
        <v>0</v>
      </c>
      <c r="P3205" s="5">
        <v>0</v>
      </c>
      <c r="Q3205" s="5">
        <f t="shared" si="551"/>
        <v>0</v>
      </c>
      <c r="R3205" s="5">
        <v>0</v>
      </c>
      <c r="S3205" s="5">
        <v>0</v>
      </c>
      <c r="T3205" s="5">
        <f t="shared" si="552"/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f t="shared" si="555"/>
        <v>0</v>
      </c>
      <c r="Z3205" s="5">
        <v>0</v>
      </c>
      <c r="AA3205" s="5">
        <v>0</v>
      </c>
      <c r="AB3205" s="5">
        <f t="shared" si="556"/>
        <v>0</v>
      </c>
      <c r="AC3205" s="5">
        <v>0</v>
      </c>
      <c r="AD3205" s="5">
        <v>0</v>
      </c>
      <c r="AE3205" s="5">
        <f t="shared" si="557"/>
        <v>0</v>
      </c>
      <c r="AF3205" s="5">
        <v>0</v>
      </c>
      <c r="AG3205" s="6"/>
      <c r="AH3205" s="5">
        <v>0</v>
      </c>
      <c r="AI3205" s="5">
        <v>0</v>
      </c>
      <c r="AJ3205" s="5">
        <v>0</v>
      </c>
      <c r="AK3205" s="5">
        <f t="shared" si="558"/>
        <v>0</v>
      </c>
      <c r="AL3205" s="5">
        <v>0</v>
      </c>
      <c r="AM3205" s="5">
        <v>0</v>
      </c>
      <c r="AN3205" s="5">
        <f t="shared" si="559"/>
        <v>0</v>
      </c>
      <c r="AO3205" s="5">
        <v>0</v>
      </c>
      <c r="AP3205" s="5">
        <v>0</v>
      </c>
      <c r="AQ3205" s="5">
        <f t="shared" si="560"/>
        <v>0</v>
      </c>
      <c r="AR3205" s="5">
        <v>1</v>
      </c>
      <c r="AS3205" s="6">
        <v>44026</v>
      </c>
      <c r="AT3205" s="5">
        <v>1</v>
      </c>
      <c r="AU3205" s="5">
        <v>0</v>
      </c>
      <c r="AV3205" t="str">
        <f t="shared" si="553"/>
        <v>N</v>
      </c>
      <c r="AW3205" t="s">
        <v>60</v>
      </c>
      <c r="AX3205" t="s">
        <v>61</v>
      </c>
      <c r="AY3205" t="s">
        <v>62</v>
      </c>
      <c r="AZ3205" t="s">
        <v>62</v>
      </c>
      <c r="BA3205" t="str">
        <f t="shared" si="554"/>
        <v>N</v>
      </c>
    </row>
    <row r="3206" spans="1:53">
      <c r="A3206" t="s">
        <v>53</v>
      </c>
      <c r="B3206" t="s">
        <v>54</v>
      </c>
      <c r="C3206" t="s">
        <v>89</v>
      </c>
      <c r="D3206">
        <v>2020</v>
      </c>
      <c r="E3206" t="s">
        <v>4648</v>
      </c>
      <c r="F3206" t="s">
        <v>4648</v>
      </c>
      <c r="G3206" t="s">
        <v>4649</v>
      </c>
      <c r="J3206" t="s">
        <v>101</v>
      </c>
      <c r="K3206" t="s">
        <v>93</v>
      </c>
      <c r="L3206" s="5">
        <v>0</v>
      </c>
      <c r="M3206" s="5">
        <v>0</v>
      </c>
      <c r="N3206" s="5">
        <f t="shared" si="550"/>
        <v>0</v>
      </c>
      <c r="O3206" s="5">
        <v>0</v>
      </c>
      <c r="P3206" s="5">
        <v>0</v>
      </c>
      <c r="Q3206" s="5">
        <f t="shared" si="551"/>
        <v>0</v>
      </c>
      <c r="R3206" s="5">
        <v>0</v>
      </c>
      <c r="S3206" s="5">
        <v>0</v>
      </c>
      <c r="T3206" s="5">
        <f t="shared" si="552"/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f t="shared" si="555"/>
        <v>0</v>
      </c>
      <c r="Z3206" s="5">
        <v>0</v>
      </c>
      <c r="AA3206" s="5">
        <v>0</v>
      </c>
      <c r="AB3206" s="5">
        <f t="shared" si="556"/>
        <v>0</v>
      </c>
      <c r="AC3206" s="5">
        <v>0</v>
      </c>
      <c r="AD3206" s="5">
        <v>0</v>
      </c>
      <c r="AE3206" s="5">
        <f t="shared" si="557"/>
        <v>0</v>
      </c>
      <c r="AF3206" s="5">
        <v>0</v>
      </c>
      <c r="AG3206" s="6"/>
      <c r="AH3206" s="5">
        <v>0</v>
      </c>
      <c r="AI3206" s="5">
        <v>0</v>
      </c>
      <c r="AJ3206" s="5">
        <v>0</v>
      </c>
      <c r="AK3206" s="5">
        <f t="shared" si="558"/>
        <v>0</v>
      </c>
      <c r="AL3206" s="5">
        <v>0</v>
      </c>
      <c r="AM3206" s="5">
        <v>0</v>
      </c>
      <c r="AN3206" s="5">
        <f t="shared" si="559"/>
        <v>0</v>
      </c>
      <c r="AO3206" s="5">
        <v>0</v>
      </c>
      <c r="AP3206" s="5">
        <v>0</v>
      </c>
      <c r="AQ3206" s="5">
        <f t="shared" si="560"/>
        <v>0</v>
      </c>
      <c r="AR3206" s="5">
        <v>1</v>
      </c>
      <c r="AS3206" s="6">
        <v>44026</v>
      </c>
      <c r="AT3206" s="5">
        <v>1</v>
      </c>
      <c r="AU3206" s="5">
        <v>0</v>
      </c>
      <c r="AV3206" t="str">
        <f t="shared" si="553"/>
        <v>N</v>
      </c>
      <c r="AW3206" t="s">
        <v>60</v>
      </c>
      <c r="AX3206" t="s">
        <v>61</v>
      </c>
      <c r="AY3206" t="s">
        <v>62</v>
      </c>
      <c r="AZ3206" t="s">
        <v>62</v>
      </c>
      <c r="BA3206" t="str">
        <f t="shared" si="554"/>
        <v>N</v>
      </c>
    </row>
    <row r="3207" spans="1:53">
      <c r="A3207" t="s">
        <v>2996</v>
      </c>
      <c r="B3207" t="s">
        <v>54</v>
      </c>
      <c r="C3207" t="s">
        <v>89</v>
      </c>
      <c r="D3207">
        <v>2020</v>
      </c>
      <c r="E3207">
        <v>0</v>
      </c>
      <c r="F3207" t="s">
        <v>7827</v>
      </c>
      <c r="G3207" t="s">
        <v>7828</v>
      </c>
      <c r="H3207" t="s">
        <v>7829</v>
      </c>
      <c r="I3207" t="s">
        <v>7830</v>
      </c>
      <c r="J3207" t="s">
        <v>58</v>
      </c>
      <c r="K3207" t="s">
        <v>59</v>
      </c>
      <c r="L3207" s="5">
        <v>0</v>
      </c>
      <c r="M3207" s="5">
        <v>0</v>
      </c>
      <c r="N3207" s="5">
        <f t="shared" si="550"/>
        <v>0</v>
      </c>
      <c r="O3207" s="5">
        <v>0</v>
      </c>
      <c r="P3207" s="5">
        <v>0</v>
      </c>
      <c r="Q3207" s="5">
        <f t="shared" si="551"/>
        <v>0</v>
      </c>
      <c r="R3207" s="5">
        <v>0</v>
      </c>
      <c r="S3207" s="5">
        <v>0</v>
      </c>
      <c r="T3207" s="5">
        <f t="shared" si="552"/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f t="shared" si="555"/>
        <v>0</v>
      </c>
      <c r="Z3207" s="5">
        <v>0</v>
      </c>
      <c r="AA3207" s="5">
        <v>0</v>
      </c>
      <c r="AB3207" s="5">
        <f t="shared" si="556"/>
        <v>0</v>
      </c>
      <c r="AC3207" s="5">
        <v>0</v>
      </c>
      <c r="AD3207" s="5">
        <v>0</v>
      </c>
      <c r="AE3207" s="5">
        <f t="shared" si="557"/>
        <v>0</v>
      </c>
      <c r="AF3207" s="5">
        <v>1</v>
      </c>
      <c r="AG3207" s="6">
        <v>43927</v>
      </c>
      <c r="AH3207" s="5">
        <v>1</v>
      </c>
      <c r="AI3207" s="5">
        <v>0</v>
      </c>
      <c r="AJ3207" s="5">
        <v>0</v>
      </c>
      <c r="AK3207" s="5">
        <f t="shared" si="558"/>
        <v>0</v>
      </c>
      <c r="AL3207" s="5">
        <v>0</v>
      </c>
      <c r="AM3207" s="5">
        <v>0</v>
      </c>
      <c r="AN3207" s="5">
        <f t="shared" si="559"/>
        <v>0</v>
      </c>
      <c r="AO3207" s="5">
        <v>0</v>
      </c>
      <c r="AP3207" s="5">
        <v>0</v>
      </c>
      <c r="AQ3207" s="5">
        <f t="shared" si="560"/>
        <v>0</v>
      </c>
      <c r="AR3207" s="5">
        <v>0</v>
      </c>
      <c r="AS3207" s="6"/>
      <c r="AT3207" s="5">
        <v>0</v>
      </c>
      <c r="AU3207" s="5">
        <v>0</v>
      </c>
      <c r="AV3207" t="str">
        <f t="shared" si="553"/>
        <v>N</v>
      </c>
      <c r="AW3207" t="s">
        <v>60</v>
      </c>
      <c r="AX3207" t="s">
        <v>61</v>
      </c>
      <c r="AY3207" t="s">
        <v>62</v>
      </c>
      <c r="AZ3207" t="s">
        <v>62</v>
      </c>
      <c r="BA3207" t="str">
        <f t="shared" si="554"/>
        <v>N</v>
      </c>
    </row>
    <row r="3208" spans="1:53">
      <c r="A3208" t="s">
        <v>2996</v>
      </c>
      <c r="B3208" t="s">
        <v>54</v>
      </c>
      <c r="C3208" t="s">
        <v>89</v>
      </c>
      <c r="D3208">
        <v>2020</v>
      </c>
      <c r="E3208">
        <v>0</v>
      </c>
      <c r="F3208" t="s">
        <v>7831</v>
      </c>
      <c r="G3208" t="s">
        <v>7832</v>
      </c>
      <c r="H3208" t="s">
        <v>7829</v>
      </c>
      <c r="I3208" t="s">
        <v>7833</v>
      </c>
      <c r="J3208" t="s">
        <v>58</v>
      </c>
      <c r="K3208" t="s">
        <v>59</v>
      </c>
      <c r="L3208" s="5">
        <v>0</v>
      </c>
      <c r="M3208" s="5">
        <v>0</v>
      </c>
      <c r="N3208" s="5">
        <f t="shared" si="550"/>
        <v>0</v>
      </c>
      <c r="O3208" s="5">
        <v>0</v>
      </c>
      <c r="P3208" s="5">
        <v>0</v>
      </c>
      <c r="Q3208" s="5">
        <f t="shared" si="551"/>
        <v>0</v>
      </c>
      <c r="R3208" s="5">
        <v>0</v>
      </c>
      <c r="S3208" s="5">
        <v>0</v>
      </c>
      <c r="T3208" s="5">
        <f t="shared" si="552"/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f t="shared" si="555"/>
        <v>0</v>
      </c>
      <c r="Z3208" s="5">
        <v>0</v>
      </c>
      <c r="AA3208" s="5">
        <v>0</v>
      </c>
      <c r="AB3208" s="5">
        <f t="shared" si="556"/>
        <v>0</v>
      </c>
      <c r="AC3208" s="5">
        <v>0</v>
      </c>
      <c r="AD3208" s="5">
        <v>0</v>
      </c>
      <c r="AE3208" s="5">
        <f t="shared" si="557"/>
        <v>0</v>
      </c>
      <c r="AF3208" s="5">
        <v>1</v>
      </c>
      <c r="AG3208" s="6">
        <v>43867</v>
      </c>
      <c r="AH3208" s="5">
        <v>1</v>
      </c>
      <c r="AI3208" s="5">
        <v>0</v>
      </c>
      <c r="AJ3208" s="5">
        <v>0</v>
      </c>
      <c r="AK3208" s="5">
        <f t="shared" si="558"/>
        <v>0</v>
      </c>
      <c r="AL3208" s="5">
        <v>0</v>
      </c>
      <c r="AM3208" s="5">
        <v>0</v>
      </c>
      <c r="AN3208" s="5">
        <f t="shared" si="559"/>
        <v>0</v>
      </c>
      <c r="AO3208" s="5">
        <v>0</v>
      </c>
      <c r="AP3208" s="5">
        <v>0</v>
      </c>
      <c r="AQ3208" s="5">
        <f t="shared" si="560"/>
        <v>0</v>
      </c>
      <c r="AR3208" s="5">
        <v>0</v>
      </c>
      <c r="AS3208" s="6"/>
      <c r="AT3208" s="5">
        <v>0</v>
      </c>
      <c r="AU3208" s="5">
        <v>0</v>
      </c>
      <c r="AV3208" t="str">
        <f t="shared" si="553"/>
        <v>N</v>
      </c>
      <c r="AW3208" t="s">
        <v>60</v>
      </c>
      <c r="AX3208" t="s">
        <v>61</v>
      </c>
      <c r="AY3208" t="s">
        <v>62</v>
      </c>
      <c r="AZ3208" t="s">
        <v>62</v>
      </c>
      <c r="BA3208" t="str">
        <f t="shared" si="554"/>
        <v>N</v>
      </c>
    </row>
    <row r="3209" spans="1:53">
      <c r="A3209" t="s">
        <v>2996</v>
      </c>
      <c r="B3209" t="s">
        <v>54</v>
      </c>
      <c r="C3209" t="s">
        <v>89</v>
      </c>
      <c r="D3209">
        <v>2020</v>
      </c>
      <c r="E3209">
        <v>0</v>
      </c>
      <c r="F3209" t="s">
        <v>7834</v>
      </c>
      <c r="G3209" t="s">
        <v>7835</v>
      </c>
      <c r="H3209" t="s">
        <v>7829</v>
      </c>
      <c r="I3209" t="s">
        <v>7836</v>
      </c>
      <c r="J3209" t="s">
        <v>58</v>
      </c>
      <c r="K3209" t="s">
        <v>59</v>
      </c>
      <c r="L3209" s="5">
        <v>0</v>
      </c>
      <c r="M3209" s="5">
        <v>0</v>
      </c>
      <c r="N3209" s="5">
        <f t="shared" si="550"/>
        <v>0</v>
      </c>
      <c r="O3209" s="5">
        <v>0</v>
      </c>
      <c r="P3209" s="5">
        <v>0</v>
      </c>
      <c r="Q3209" s="5">
        <f t="shared" si="551"/>
        <v>0</v>
      </c>
      <c r="R3209" s="5">
        <v>0</v>
      </c>
      <c r="S3209" s="5">
        <v>0</v>
      </c>
      <c r="T3209" s="5">
        <f t="shared" si="552"/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f t="shared" si="555"/>
        <v>0</v>
      </c>
      <c r="Z3209" s="5">
        <v>0</v>
      </c>
      <c r="AA3209" s="5">
        <v>0</v>
      </c>
      <c r="AB3209" s="5">
        <f t="shared" si="556"/>
        <v>0</v>
      </c>
      <c r="AC3209" s="5">
        <v>0</v>
      </c>
      <c r="AD3209" s="5">
        <v>0</v>
      </c>
      <c r="AE3209" s="5">
        <f t="shared" si="557"/>
        <v>0</v>
      </c>
      <c r="AF3209" s="5">
        <v>1</v>
      </c>
      <c r="AG3209" s="6">
        <v>43880</v>
      </c>
      <c r="AH3209" s="5">
        <v>1</v>
      </c>
      <c r="AI3209" s="5">
        <v>0</v>
      </c>
      <c r="AJ3209" s="5">
        <v>0</v>
      </c>
      <c r="AK3209" s="5">
        <f t="shared" si="558"/>
        <v>0</v>
      </c>
      <c r="AL3209" s="5">
        <v>0</v>
      </c>
      <c r="AM3209" s="5">
        <v>0</v>
      </c>
      <c r="AN3209" s="5">
        <f t="shared" si="559"/>
        <v>0</v>
      </c>
      <c r="AO3209" s="5">
        <v>0</v>
      </c>
      <c r="AP3209" s="5">
        <v>0</v>
      </c>
      <c r="AQ3209" s="5">
        <f t="shared" si="560"/>
        <v>0</v>
      </c>
      <c r="AR3209" s="5">
        <v>0</v>
      </c>
      <c r="AS3209" s="6"/>
      <c r="AT3209" s="5">
        <v>0</v>
      </c>
      <c r="AU3209" s="5">
        <v>0</v>
      </c>
      <c r="AV3209" t="str">
        <f t="shared" si="553"/>
        <v>N</v>
      </c>
      <c r="AW3209" t="s">
        <v>60</v>
      </c>
      <c r="AX3209" t="s">
        <v>61</v>
      </c>
      <c r="AY3209" t="s">
        <v>62</v>
      </c>
      <c r="AZ3209" t="s">
        <v>62</v>
      </c>
      <c r="BA3209" t="str">
        <f t="shared" si="554"/>
        <v>N</v>
      </c>
    </row>
    <row r="3210" spans="1:53">
      <c r="A3210" t="s">
        <v>454</v>
      </c>
      <c r="B3210" t="s">
        <v>54</v>
      </c>
      <c r="C3210" t="s">
        <v>55</v>
      </c>
      <c r="D3210">
        <v>2020</v>
      </c>
      <c r="E3210" t="s">
        <v>7837</v>
      </c>
      <c r="F3210" t="s">
        <v>7837</v>
      </c>
      <c r="G3210" t="s">
        <v>7838</v>
      </c>
      <c r="H3210" t="s">
        <v>7838</v>
      </c>
      <c r="I3210" t="s">
        <v>7839</v>
      </c>
      <c r="J3210" t="s">
        <v>58</v>
      </c>
      <c r="K3210" t="s">
        <v>59</v>
      </c>
      <c r="L3210" s="5">
        <v>0</v>
      </c>
      <c r="M3210" s="5">
        <v>0</v>
      </c>
      <c r="N3210" s="5">
        <f t="shared" si="550"/>
        <v>0</v>
      </c>
      <c r="O3210" s="5">
        <v>0</v>
      </c>
      <c r="P3210" s="5">
        <v>0</v>
      </c>
      <c r="Q3210" s="5">
        <f t="shared" si="551"/>
        <v>0</v>
      </c>
      <c r="R3210" s="5">
        <v>0</v>
      </c>
      <c r="S3210" s="5">
        <v>0</v>
      </c>
      <c r="T3210" s="5">
        <f t="shared" si="552"/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f t="shared" si="555"/>
        <v>0</v>
      </c>
      <c r="Z3210" s="5">
        <v>0</v>
      </c>
      <c r="AA3210" s="5">
        <v>0</v>
      </c>
      <c r="AB3210" s="5">
        <f t="shared" si="556"/>
        <v>0</v>
      </c>
      <c r="AC3210" s="5">
        <v>0</v>
      </c>
      <c r="AD3210" s="5">
        <v>0</v>
      </c>
      <c r="AE3210" s="5">
        <f t="shared" si="557"/>
        <v>0</v>
      </c>
      <c r="AF3210" s="5">
        <v>1</v>
      </c>
      <c r="AG3210" s="6">
        <v>43894</v>
      </c>
      <c r="AH3210" s="5">
        <v>1</v>
      </c>
      <c r="AI3210" s="5">
        <v>0</v>
      </c>
      <c r="AJ3210" s="5">
        <v>0</v>
      </c>
      <c r="AK3210" s="5">
        <f t="shared" si="558"/>
        <v>0</v>
      </c>
      <c r="AL3210" s="5">
        <v>0</v>
      </c>
      <c r="AM3210" s="5">
        <v>0</v>
      </c>
      <c r="AN3210" s="5">
        <f t="shared" si="559"/>
        <v>0</v>
      </c>
      <c r="AO3210" s="5">
        <v>0</v>
      </c>
      <c r="AP3210" s="5">
        <v>0</v>
      </c>
      <c r="AQ3210" s="5">
        <f t="shared" si="560"/>
        <v>0</v>
      </c>
      <c r="AR3210" s="5">
        <v>0</v>
      </c>
      <c r="AS3210" s="6"/>
      <c r="AT3210" s="5">
        <v>0</v>
      </c>
      <c r="AU3210" s="5">
        <v>0</v>
      </c>
      <c r="AV3210" t="str">
        <f t="shared" si="553"/>
        <v>N</v>
      </c>
      <c r="AW3210" t="s">
        <v>60</v>
      </c>
      <c r="AX3210" t="s">
        <v>445</v>
      </c>
      <c r="AY3210" t="s">
        <v>62</v>
      </c>
      <c r="AZ3210" t="s">
        <v>62</v>
      </c>
      <c r="BA3210" t="str">
        <f t="shared" si="554"/>
        <v>N</v>
      </c>
    </row>
    <row r="3211" spans="1:53">
      <c r="A3211" t="s">
        <v>454</v>
      </c>
      <c r="B3211" t="s">
        <v>54</v>
      </c>
      <c r="C3211" t="s">
        <v>55</v>
      </c>
      <c r="D3211">
        <v>2020</v>
      </c>
      <c r="E3211" t="s">
        <v>7840</v>
      </c>
      <c r="F3211" t="s">
        <v>7840</v>
      </c>
      <c r="G3211" t="s">
        <v>7841</v>
      </c>
      <c r="H3211" t="s">
        <v>7841</v>
      </c>
      <c r="I3211" t="s">
        <v>7842</v>
      </c>
      <c r="J3211" t="s">
        <v>58</v>
      </c>
      <c r="K3211" t="s">
        <v>59</v>
      </c>
      <c r="L3211" s="5">
        <v>0</v>
      </c>
      <c r="M3211" s="5">
        <v>0</v>
      </c>
      <c r="N3211" s="5">
        <f t="shared" si="550"/>
        <v>0</v>
      </c>
      <c r="O3211" s="5">
        <v>0</v>
      </c>
      <c r="P3211" s="5">
        <v>0</v>
      </c>
      <c r="Q3211" s="5">
        <f t="shared" si="551"/>
        <v>0</v>
      </c>
      <c r="R3211" s="5">
        <v>0</v>
      </c>
      <c r="S3211" s="5">
        <v>0</v>
      </c>
      <c r="T3211" s="5">
        <f t="shared" si="552"/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f t="shared" si="555"/>
        <v>0</v>
      </c>
      <c r="Z3211" s="5">
        <v>0</v>
      </c>
      <c r="AA3211" s="5">
        <v>0</v>
      </c>
      <c r="AB3211" s="5">
        <f t="shared" si="556"/>
        <v>0</v>
      </c>
      <c r="AC3211" s="5">
        <v>0</v>
      </c>
      <c r="AD3211" s="5">
        <v>0</v>
      </c>
      <c r="AE3211" s="5">
        <f t="shared" si="557"/>
        <v>0</v>
      </c>
      <c r="AF3211" s="5">
        <v>1</v>
      </c>
      <c r="AG3211" s="6">
        <v>44074</v>
      </c>
      <c r="AH3211" s="5">
        <v>1</v>
      </c>
      <c r="AI3211" s="5">
        <v>0</v>
      </c>
      <c r="AJ3211" s="5">
        <v>0</v>
      </c>
      <c r="AK3211" s="5">
        <f t="shared" si="558"/>
        <v>0</v>
      </c>
      <c r="AL3211" s="5">
        <v>0</v>
      </c>
      <c r="AM3211" s="5">
        <v>0</v>
      </c>
      <c r="AN3211" s="5">
        <f t="shared" si="559"/>
        <v>0</v>
      </c>
      <c r="AO3211" s="5">
        <v>0</v>
      </c>
      <c r="AP3211" s="5">
        <v>0</v>
      </c>
      <c r="AQ3211" s="5">
        <f t="shared" si="560"/>
        <v>0</v>
      </c>
      <c r="AR3211" s="5">
        <v>0</v>
      </c>
      <c r="AS3211" s="6"/>
      <c r="AT3211" s="5">
        <v>0</v>
      </c>
      <c r="AU3211" s="5">
        <v>0</v>
      </c>
      <c r="AV3211" t="str">
        <f t="shared" si="553"/>
        <v>N</v>
      </c>
      <c r="AW3211" t="s">
        <v>60</v>
      </c>
      <c r="AX3211" t="s">
        <v>445</v>
      </c>
      <c r="AY3211" t="s">
        <v>62</v>
      </c>
      <c r="AZ3211" t="s">
        <v>62</v>
      </c>
      <c r="BA3211" t="str">
        <f t="shared" si="554"/>
        <v>N</v>
      </c>
    </row>
    <row r="3212" spans="1:53">
      <c r="A3212" t="s">
        <v>454</v>
      </c>
      <c r="B3212" t="s">
        <v>54</v>
      </c>
      <c r="C3212" t="s">
        <v>55</v>
      </c>
      <c r="D3212">
        <v>2020</v>
      </c>
      <c r="E3212" t="s">
        <v>4480</v>
      </c>
      <c r="F3212" t="s">
        <v>4480</v>
      </c>
      <c r="G3212" t="s">
        <v>7843</v>
      </c>
      <c r="H3212" t="s">
        <v>7843</v>
      </c>
      <c r="I3212" t="s">
        <v>7844</v>
      </c>
      <c r="J3212" t="s">
        <v>58</v>
      </c>
      <c r="K3212" t="s">
        <v>59</v>
      </c>
      <c r="L3212" s="5">
        <v>0</v>
      </c>
      <c r="M3212" s="5">
        <v>0</v>
      </c>
      <c r="N3212" s="5">
        <f t="shared" si="550"/>
        <v>0</v>
      </c>
      <c r="O3212" s="5">
        <v>0</v>
      </c>
      <c r="P3212" s="5">
        <v>0</v>
      </c>
      <c r="Q3212" s="5">
        <f t="shared" si="551"/>
        <v>0</v>
      </c>
      <c r="R3212" s="5">
        <v>0</v>
      </c>
      <c r="S3212" s="5">
        <v>0</v>
      </c>
      <c r="T3212" s="5">
        <f t="shared" si="552"/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f t="shared" si="555"/>
        <v>0</v>
      </c>
      <c r="Z3212" s="5">
        <v>0</v>
      </c>
      <c r="AA3212" s="5">
        <v>0</v>
      </c>
      <c r="AB3212" s="5">
        <f t="shared" si="556"/>
        <v>0</v>
      </c>
      <c r="AC3212" s="5">
        <v>0</v>
      </c>
      <c r="AD3212" s="5">
        <v>0</v>
      </c>
      <c r="AE3212" s="5">
        <f t="shared" si="557"/>
        <v>0</v>
      </c>
      <c r="AF3212" s="5">
        <v>1</v>
      </c>
      <c r="AG3212" s="6">
        <v>43864</v>
      </c>
      <c r="AH3212" s="5">
        <v>1</v>
      </c>
      <c r="AI3212" s="5">
        <v>0</v>
      </c>
      <c r="AJ3212" s="5">
        <v>0</v>
      </c>
      <c r="AK3212" s="5">
        <f t="shared" si="558"/>
        <v>0</v>
      </c>
      <c r="AL3212" s="5">
        <v>0</v>
      </c>
      <c r="AM3212" s="5">
        <v>0</v>
      </c>
      <c r="AN3212" s="5">
        <f t="shared" si="559"/>
        <v>0</v>
      </c>
      <c r="AO3212" s="5">
        <v>0</v>
      </c>
      <c r="AP3212" s="5">
        <v>0</v>
      </c>
      <c r="AQ3212" s="5">
        <f t="shared" si="560"/>
        <v>0</v>
      </c>
      <c r="AR3212" s="5">
        <v>0</v>
      </c>
      <c r="AS3212" s="6"/>
      <c r="AT3212" s="5">
        <v>0</v>
      </c>
      <c r="AU3212" s="5">
        <v>0</v>
      </c>
      <c r="AV3212" t="str">
        <f t="shared" si="553"/>
        <v>N</v>
      </c>
      <c r="AW3212" t="s">
        <v>60</v>
      </c>
      <c r="AX3212" t="s">
        <v>445</v>
      </c>
      <c r="AY3212" t="s">
        <v>62</v>
      </c>
      <c r="AZ3212" t="s">
        <v>62</v>
      </c>
      <c r="BA3212" t="str">
        <f t="shared" si="554"/>
        <v>N</v>
      </c>
    </row>
    <row r="3213" spans="1:53">
      <c r="A3213" t="s">
        <v>2996</v>
      </c>
      <c r="B3213" t="s">
        <v>54</v>
      </c>
      <c r="C3213" t="s">
        <v>89</v>
      </c>
      <c r="D3213">
        <v>2020</v>
      </c>
      <c r="E3213">
        <v>0</v>
      </c>
      <c r="F3213" t="s">
        <v>7845</v>
      </c>
      <c r="G3213" t="s">
        <v>7846</v>
      </c>
      <c r="H3213" t="s">
        <v>4238</v>
      </c>
      <c r="I3213" t="s">
        <v>7847</v>
      </c>
      <c r="J3213" t="s">
        <v>101</v>
      </c>
      <c r="K3213" t="s">
        <v>93</v>
      </c>
      <c r="L3213" s="5">
        <v>0</v>
      </c>
      <c r="M3213" s="5">
        <v>0</v>
      </c>
      <c r="N3213" s="5">
        <f t="shared" si="550"/>
        <v>0</v>
      </c>
      <c r="O3213" s="5">
        <v>0</v>
      </c>
      <c r="P3213" s="5">
        <v>0</v>
      </c>
      <c r="Q3213" s="5">
        <f t="shared" si="551"/>
        <v>0</v>
      </c>
      <c r="R3213" s="5">
        <v>0</v>
      </c>
      <c r="S3213" s="5">
        <v>0</v>
      </c>
      <c r="T3213" s="5">
        <f t="shared" si="552"/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f t="shared" si="555"/>
        <v>0</v>
      </c>
      <c r="Z3213" s="5">
        <v>0</v>
      </c>
      <c r="AA3213" s="5">
        <v>0</v>
      </c>
      <c r="AB3213" s="5">
        <f t="shared" si="556"/>
        <v>0</v>
      </c>
      <c r="AC3213" s="5">
        <v>0</v>
      </c>
      <c r="AD3213" s="5">
        <v>0</v>
      </c>
      <c r="AE3213" s="5">
        <f t="shared" si="557"/>
        <v>0</v>
      </c>
      <c r="AF3213" s="5">
        <v>1</v>
      </c>
      <c r="AG3213" s="6">
        <v>43915</v>
      </c>
      <c r="AH3213" s="5">
        <v>1</v>
      </c>
      <c r="AI3213" s="5">
        <v>0</v>
      </c>
      <c r="AJ3213" s="5">
        <v>0</v>
      </c>
      <c r="AK3213" s="5">
        <f t="shared" si="558"/>
        <v>0</v>
      </c>
      <c r="AL3213" s="5">
        <v>0</v>
      </c>
      <c r="AM3213" s="5">
        <v>0</v>
      </c>
      <c r="AN3213" s="5">
        <f t="shared" si="559"/>
        <v>0</v>
      </c>
      <c r="AO3213" s="5">
        <v>0</v>
      </c>
      <c r="AP3213" s="5">
        <v>0</v>
      </c>
      <c r="AQ3213" s="5">
        <f t="shared" si="560"/>
        <v>0</v>
      </c>
      <c r="AR3213" s="5">
        <v>0</v>
      </c>
      <c r="AS3213" s="6"/>
      <c r="AT3213" s="5">
        <v>0</v>
      </c>
      <c r="AU3213" s="5">
        <v>0</v>
      </c>
      <c r="AV3213" t="str">
        <f t="shared" si="553"/>
        <v>N</v>
      </c>
      <c r="AW3213" t="s">
        <v>60</v>
      </c>
      <c r="AX3213" t="s">
        <v>61</v>
      </c>
      <c r="AY3213" t="s">
        <v>62</v>
      </c>
      <c r="AZ3213" t="s">
        <v>62</v>
      </c>
      <c r="BA3213" t="str">
        <f t="shared" si="554"/>
        <v>N</v>
      </c>
    </row>
    <row r="3214" spans="1:53">
      <c r="A3214" t="s">
        <v>2996</v>
      </c>
      <c r="B3214" t="s">
        <v>54</v>
      </c>
      <c r="C3214" t="s">
        <v>89</v>
      </c>
      <c r="D3214">
        <v>2020</v>
      </c>
      <c r="E3214">
        <v>0</v>
      </c>
      <c r="F3214" t="s">
        <v>7848</v>
      </c>
      <c r="G3214" t="s">
        <v>7849</v>
      </c>
      <c r="H3214" t="s">
        <v>4238</v>
      </c>
      <c r="I3214" t="s">
        <v>7850</v>
      </c>
      <c r="J3214" t="s">
        <v>101</v>
      </c>
      <c r="K3214" t="s">
        <v>93</v>
      </c>
      <c r="L3214" s="5">
        <v>0</v>
      </c>
      <c r="M3214" s="5">
        <v>0</v>
      </c>
      <c r="N3214" s="5">
        <f t="shared" si="550"/>
        <v>0</v>
      </c>
      <c r="O3214" s="5">
        <v>0</v>
      </c>
      <c r="P3214" s="5">
        <v>0</v>
      </c>
      <c r="Q3214" s="5">
        <f t="shared" si="551"/>
        <v>0</v>
      </c>
      <c r="R3214" s="5">
        <v>0</v>
      </c>
      <c r="S3214" s="5">
        <v>0</v>
      </c>
      <c r="T3214" s="5">
        <f t="shared" si="552"/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f t="shared" si="555"/>
        <v>0</v>
      </c>
      <c r="Z3214" s="5">
        <v>0</v>
      </c>
      <c r="AA3214" s="5">
        <v>0</v>
      </c>
      <c r="AB3214" s="5">
        <f t="shared" si="556"/>
        <v>0</v>
      </c>
      <c r="AC3214" s="5">
        <v>0</v>
      </c>
      <c r="AD3214" s="5">
        <v>0</v>
      </c>
      <c r="AE3214" s="5">
        <f t="shared" si="557"/>
        <v>0</v>
      </c>
      <c r="AF3214" s="5">
        <v>1</v>
      </c>
      <c r="AG3214" s="6">
        <v>43915</v>
      </c>
      <c r="AH3214" s="5">
        <v>1</v>
      </c>
      <c r="AI3214" s="5">
        <v>0</v>
      </c>
      <c r="AJ3214" s="5">
        <v>0</v>
      </c>
      <c r="AK3214" s="5">
        <f t="shared" si="558"/>
        <v>0</v>
      </c>
      <c r="AL3214" s="5">
        <v>0</v>
      </c>
      <c r="AM3214" s="5">
        <v>0</v>
      </c>
      <c r="AN3214" s="5">
        <f t="shared" si="559"/>
        <v>0</v>
      </c>
      <c r="AO3214" s="5">
        <v>0</v>
      </c>
      <c r="AP3214" s="5">
        <v>0</v>
      </c>
      <c r="AQ3214" s="5">
        <f t="shared" si="560"/>
        <v>0</v>
      </c>
      <c r="AR3214" s="5">
        <v>0</v>
      </c>
      <c r="AS3214" s="6"/>
      <c r="AT3214" s="5">
        <v>0</v>
      </c>
      <c r="AU3214" s="5">
        <v>0</v>
      </c>
      <c r="AV3214" t="str">
        <f t="shared" si="553"/>
        <v>N</v>
      </c>
      <c r="AW3214" t="s">
        <v>60</v>
      </c>
      <c r="AX3214" t="s">
        <v>61</v>
      </c>
      <c r="AY3214" t="s">
        <v>62</v>
      </c>
      <c r="AZ3214" t="s">
        <v>62</v>
      </c>
      <c r="BA3214" t="str">
        <f t="shared" si="554"/>
        <v>N</v>
      </c>
    </row>
    <row r="3215" spans="1:53">
      <c r="A3215" t="s">
        <v>2996</v>
      </c>
      <c r="B3215" t="s">
        <v>54</v>
      </c>
      <c r="C3215" t="s">
        <v>89</v>
      </c>
      <c r="D3215">
        <v>2020</v>
      </c>
      <c r="E3215">
        <v>0</v>
      </c>
      <c r="F3215" t="s">
        <v>7851</v>
      </c>
      <c r="G3215" t="s">
        <v>7852</v>
      </c>
      <c r="H3215" t="s">
        <v>4238</v>
      </c>
      <c r="I3215" t="s">
        <v>7853</v>
      </c>
      <c r="J3215" t="s">
        <v>101</v>
      </c>
      <c r="K3215" t="s">
        <v>93</v>
      </c>
      <c r="L3215" s="5">
        <v>0</v>
      </c>
      <c r="M3215" s="5">
        <v>0</v>
      </c>
      <c r="N3215" s="5">
        <f t="shared" si="550"/>
        <v>0</v>
      </c>
      <c r="O3215" s="5">
        <v>0</v>
      </c>
      <c r="P3215" s="5">
        <v>0</v>
      </c>
      <c r="Q3215" s="5">
        <f t="shared" si="551"/>
        <v>0</v>
      </c>
      <c r="R3215" s="5">
        <v>0</v>
      </c>
      <c r="S3215" s="5">
        <v>0</v>
      </c>
      <c r="T3215" s="5">
        <f t="shared" si="552"/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f t="shared" si="555"/>
        <v>0</v>
      </c>
      <c r="Z3215" s="5">
        <v>0</v>
      </c>
      <c r="AA3215" s="5">
        <v>0</v>
      </c>
      <c r="AB3215" s="5">
        <f t="shared" si="556"/>
        <v>0</v>
      </c>
      <c r="AC3215" s="5">
        <v>0</v>
      </c>
      <c r="AD3215" s="5">
        <v>0</v>
      </c>
      <c r="AE3215" s="5">
        <f t="shared" si="557"/>
        <v>0</v>
      </c>
      <c r="AF3215" s="5">
        <v>1</v>
      </c>
      <c r="AG3215" s="6">
        <v>44034</v>
      </c>
      <c r="AH3215" s="5">
        <v>1</v>
      </c>
      <c r="AI3215" s="5">
        <v>0</v>
      </c>
      <c r="AJ3215" s="5">
        <v>0</v>
      </c>
      <c r="AK3215" s="5">
        <f t="shared" si="558"/>
        <v>0</v>
      </c>
      <c r="AL3215" s="5">
        <v>0</v>
      </c>
      <c r="AM3215" s="5">
        <v>0</v>
      </c>
      <c r="AN3215" s="5">
        <f t="shared" si="559"/>
        <v>0</v>
      </c>
      <c r="AO3215" s="5">
        <v>0</v>
      </c>
      <c r="AP3215" s="5">
        <v>0</v>
      </c>
      <c r="AQ3215" s="5">
        <f t="shared" si="560"/>
        <v>0</v>
      </c>
      <c r="AR3215" s="5">
        <v>0</v>
      </c>
      <c r="AS3215" s="6"/>
      <c r="AT3215" s="5">
        <v>0</v>
      </c>
      <c r="AU3215" s="5">
        <v>0</v>
      </c>
      <c r="AV3215" t="str">
        <f t="shared" si="553"/>
        <v>N</v>
      </c>
      <c r="AW3215" t="s">
        <v>60</v>
      </c>
      <c r="AX3215" t="s">
        <v>61</v>
      </c>
      <c r="AY3215" t="s">
        <v>62</v>
      </c>
      <c r="AZ3215" t="s">
        <v>62</v>
      </c>
      <c r="BA3215" t="str">
        <f t="shared" si="554"/>
        <v>N</v>
      </c>
    </row>
    <row r="3216" spans="1:53">
      <c r="A3216" t="s">
        <v>2996</v>
      </c>
      <c r="B3216" t="s">
        <v>54</v>
      </c>
      <c r="C3216" t="s">
        <v>89</v>
      </c>
      <c r="D3216">
        <v>2020</v>
      </c>
      <c r="E3216">
        <v>0</v>
      </c>
      <c r="F3216" t="s">
        <v>7854</v>
      </c>
      <c r="G3216" t="s">
        <v>7855</v>
      </c>
      <c r="H3216" t="s">
        <v>4238</v>
      </c>
      <c r="I3216" t="s">
        <v>7856</v>
      </c>
      <c r="J3216" t="s">
        <v>101</v>
      </c>
      <c r="K3216" t="s">
        <v>93</v>
      </c>
      <c r="L3216" s="5">
        <v>0</v>
      </c>
      <c r="M3216" s="5">
        <v>0</v>
      </c>
      <c r="N3216" s="5">
        <f t="shared" si="550"/>
        <v>0</v>
      </c>
      <c r="O3216" s="5">
        <v>0</v>
      </c>
      <c r="P3216" s="5">
        <v>0</v>
      </c>
      <c r="Q3216" s="5">
        <f t="shared" si="551"/>
        <v>0</v>
      </c>
      <c r="R3216" s="5">
        <v>0</v>
      </c>
      <c r="S3216" s="5">
        <v>0</v>
      </c>
      <c r="T3216" s="5">
        <f t="shared" si="552"/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f t="shared" si="555"/>
        <v>0</v>
      </c>
      <c r="Z3216" s="5">
        <v>0</v>
      </c>
      <c r="AA3216" s="5">
        <v>0</v>
      </c>
      <c r="AB3216" s="5">
        <f t="shared" si="556"/>
        <v>0</v>
      </c>
      <c r="AC3216" s="5">
        <v>0</v>
      </c>
      <c r="AD3216" s="5">
        <v>0</v>
      </c>
      <c r="AE3216" s="5">
        <f t="shared" si="557"/>
        <v>0</v>
      </c>
      <c r="AF3216" s="5">
        <v>1</v>
      </c>
      <c r="AG3216" s="6">
        <v>43915</v>
      </c>
      <c r="AH3216" s="5">
        <v>1</v>
      </c>
      <c r="AI3216" s="5">
        <v>0</v>
      </c>
      <c r="AJ3216" s="5">
        <v>0</v>
      </c>
      <c r="AK3216" s="5">
        <f t="shared" si="558"/>
        <v>0</v>
      </c>
      <c r="AL3216" s="5">
        <v>0</v>
      </c>
      <c r="AM3216" s="5">
        <v>0</v>
      </c>
      <c r="AN3216" s="5">
        <f t="shared" si="559"/>
        <v>0</v>
      </c>
      <c r="AO3216" s="5">
        <v>0</v>
      </c>
      <c r="AP3216" s="5">
        <v>0</v>
      </c>
      <c r="AQ3216" s="5">
        <f t="shared" si="560"/>
        <v>0</v>
      </c>
      <c r="AR3216" s="5">
        <v>0</v>
      </c>
      <c r="AS3216" s="6"/>
      <c r="AT3216" s="5">
        <v>0</v>
      </c>
      <c r="AU3216" s="5">
        <v>0</v>
      </c>
      <c r="AV3216" t="str">
        <f t="shared" si="553"/>
        <v>N</v>
      </c>
      <c r="AW3216" t="s">
        <v>60</v>
      </c>
      <c r="AX3216" t="s">
        <v>61</v>
      </c>
      <c r="AY3216" t="s">
        <v>62</v>
      </c>
      <c r="AZ3216" t="s">
        <v>62</v>
      </c>
      <c r="BA3216" t="str">
        <f t="shared" si="554"/>
        <v>N</v>
      </c>
    </row>
    <row r="3217" spans="1:53">
      <c r="A3217" t="s">
        <v>2996</v>
      </c>
      <c r="B3217" t="s">
        <v>54</v>
      </c>
      <c r="C3217" t="s">
        <v>89</v>
      </c>
      <c r="D3217">
        <v>2020</v>
      </c>
      <c r="E3217">
        <v>0</v>
      </c>
      <c r="F3217" t="s">
        <v>7857</v>
      </c>
      <c r="G3217" t="s">
        <v>7858</v>
      </c>
      <c r="H3217" t="s">
        <v>4238</v>
      </c>
      <c r="I3217" t="s">
        <v>7859</v>
      </c>
      <c r="J3217" t="s">
        <v>101</v>
      </c>
      <c r="K3217" t="s">
        <v>93</v>
      </c>
      <c r="L3217" s="5">
        <v>0</v>
      </c>
      <c r="M3217" s="5">
        <v>0</v>
      </c>
      <c r="N3217" s="5">
        <f t="shared" si="550"/>
        <v>0</v>
      </c>
      <c r="O3217" s="5">
        <v>0</v>
      </c>
      <c r="P3217" s="5">
        <v>0</v>
      </c>
      <c r="Q3217" s="5">
        <f t="shared" si="551"/>
        <v>0</v>
      </c>
      <c r="R3217" s="5">
        <v>0</v>
      </c>
      <c r="S3217" s="5">
        <v>0</v>
      </c>
      <c r="T3217" s="5">
        <f t="shared" si="552"/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f t="shared" si="555"/>
        <v>0</v>
      </c>
      <c r="Z3217" s="5">
        <v>0</v>
      </c>
      <c r="AA3217" s="5">
        <v>0</v>
      </c>
      <c r="AB3217" s="5">
        <f t="shared" si="556"/>
        <v>0</v>
      </c>
      <c r="AC3217" s="5">
        <v>0</v>
      </c>
      <c r="AD3217" s="5">
        <v>0</v>
      </c>
      <c r="AE3217" s="5">
        <f t="shared" si="557"/>
        <v>0</v>
      </c>
      <c r="AF3217" s="5">
        <v>1</v>
      </c>
      <c r="AG3217" s="6">
        <v>44034</v>
      </c>
      <c r="AH3217" s="5">
        <v>1</v>
      </c>
      <c r="AI3217" s="5">
        <v>0</v>
      </c>
      <c r="AJ3217" s="5">
        <v>0</v>
      </c>
      <c r="AK3217" s="5">
        <f t="shared" si="558"/>
        <v>0</v>
      </c>
      <c r="AL3217" s="5">
        <v>0</v>
      </c>
      <c r="AM3217" s="5">
        <v>0</v>
      </c>
      <c r="AN3217" s="5">
        <f t="shared" si="559"/>
        <v>0</v>
      </c>
      <c r="AO3217" s="5">
        <v>0</v>
      </c>
      <c r="AP3217" s="5">
        <v>0</v>
      </c>
      <c r="AQ3217" s="5">
        <f t="shared" si="560"/>
        <v>0</v>
      </c>
      <c r="AR3217" s="5">
        <v>0</v>
      </c>
      <c r="AS3217" s="6"/>
      <c r="AT3217" s="5">
        <v>0</v>
      </c>
      <c r="AU3217" s="5">
        <v>0</v>
      </c>
      <c r="AV3217" t="str">
        <f t="shared" si="553"/>
        <v>N</v>
      </c>
      <c r="AW3217" t="s">
        <v>60</v>
      </c>
      <c r="AX3217" t="s">
        <v>61</v>
      </c>
      <c r="AY3217" t="s">
        <v>62</v>
      </c>
      <c r="AZ3217" t="s">
        <v>62</v>
      </c>
      <c r="BA3217" t="str">
        <f t="shared" si="554"/>
        <v>N</v>
      </c>
    </row>
    <row r="3218" spans="1:53">
      <c r="A3218" t="s">
        <v>53</v>
      </c>
      <c r="B3218" t="s">
        <v>54</v>
      </c>
      <c r="C3218" t="s">
        <v>55</v>
      </c>
      <c r="D3218">
        <v>2020</v>
      </c>
      <c r="E3218" t="s">
        <v>7860</v>
      </c>
      <c r="F3218" t="s">
        <v>7860</v>
      </c>
      <c r="G3218" t="s">
        <v>7861</v>
      </c>
      <c r="J3218" t="s">
        <v>58</v>
      </c>
      <c r="K3218" t="s">
        <v>59</v>
      </c>
      <c r="L3218" s="5">
        <v>0</v>
      </c>
      <c r="M3218" s="5">
        <v>0</v>
      </c>
      <c r="N3218" s="5">
        <f t="shared" si="550"/>
        <v>0</v>
      </c>
      <c r="O3218" s="5">
        <v>0</v>
      </c>
      <c r="P3218" s="5">
        <v>0</v>
      </c>
      <c r="Q3218" s="5">
        <f t="shared" si="551"/>
        <v>0</v>
      </c>
      <c r="R3218" s="5">
        <v>0</v>
      </c>
      <c r="S3218" s="5">
        <v>0</v>
      </c>
      <c r="T3218" s="5">
        <f t="shared" si="552"/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f t="shared" si="555"/>
        <v>0</v>
      </c>
      <c r="Z3218" s="5">
        <v>0</v>
      </c>
      <c r="AA3218" s="5">
        <v>0</v>
      </c>
      <c r="AB3218" s="5">
        <f t="shared" si="556"/>
        <v>0</v>
      </c>
      <c r="AC3218" s="5">
        <v>0</v>
      </c>
      <c r="AD3218" s="5">
        <v>0</v>
      </c>
      <c r="AE3218" s="5">
        <f t="shared" si="557"/>
        <v>0</v>
      </c>
      <c r="AF3218" s="5">
        <v>1</v>
      </c>
      <c r="AG3218" s="6">
        <v>44126</v>
      </c>
      <c r="AH3218" s="5">
        <v>1</v>
      </c>
      <c r="AI3218" s="5">
        <v>0</v>
      </c>
      <c r="AJ3218" s="5">
        <v>0</v>
      </c>
      <c r="AK3218" s="5">
        <f t="shared" si="558"/>
        <v>0</v>
      </c>
      <c r="AL3218" s="5">
        <v>0</v>
      </c>
      <c r="AM3218" s="5">
        <v>0</v>
      </c>
      <c r="AN3218" s="5">
        <f t="shared" si="559"/>
        <v>0</v>
      </c>
      <c r="AO3218" s="5">
        <v>0</v>
      </c>
      <c r="AP3218" s="5">
        <v>0</v>
      </c>
      <c r="AQ3218" s="5">
        <f t="shared" si="560"/>
        <v>0</v>
      </c>
      <c r="AR3218" s="5">
        <v>0</v>
      </c>
      <c r="AS3218" s="6"/>
      <c r="AT3218" s="5">
        <v>0</v>
      </c>
      <c r="AU3218" s="5">
        <v>0</v>
      </c>
      <c r="AV3218" t="str">
        <f t="shared" si="553"/>
        <v>N</v>
      </c>
      <c r="AW3218" t="s">
        <v>60</v>
      </c>
      <c r="AX3218" t="s">
        <v>61</v>
      </c>
      <c r="AY3218" t="s">
        <v>62</v>
      </c>
      <c r="AZ3218" t="s">
        <v>62</v>
      </c>
      <c r="BA3218" t="str">
        <f t="shared" si="554"/>
        <v>N</v>
      </c>
    </row>
    <row r="3219" spans="1:53">
      <c r="A3219" t="s">
        <v>53</v>
      </c>
      <c r="B3219" t="s">
        <v>54</v>
      </c>
      <c r="C3219" t="s">
        <v>55</v>
      </c>
      <c r="D3219">
        <v>2020</v>
      </c>
      <c r="E3219" t="s">
        <v>7862</v>
      </c>
      <c r="F3219" t="s">
        <v>7862</v>
      </c>
      <c r="G3219" t="s">
        <v>7863</v>
      </c>
      <c r="J3219" t="s">
        <v>58</v>
      </c>
      <c r="K3219" t="s">
        <v>59</v>
      </c>
      <c r="L3219" s="5">
        <v>0</v>
      </c>
      <c r="M3219" s="5">
        <v>0</v>
      </c>
      <c r="N3219" s="5">
        <f t="shared" si="550"/>
        <v>0</v>
      </c>
      <c r="O3219" s="5">
        <v>0</v>
      </c>
      <c r="P3219" s="5">
        <v>0</v>
      </c>
      <c r="Q3219" s="5">
        <f t="shared" si="551"/>
        <v>0</v>
      </c>
      <c r="R3219" s="5">
        <v>0</v>
      </c>
      <c r="S3219" s="5">
        <v>0</v>
      </c>
      <c r="T3219" s="5">
        <f t="shared" si="552"/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f t="shared" si="555"/>
        <v>0</v>
      </c>
      <c r="Z3219" s="5">
        <v>0</v>
      </c>
      <c r="AA3219" s="5">
        <v>0</v>
      </c>
      <c r="AB3219" s="5">
        <f t="shared" si="556"/>
        <v>0</v>
      </c>
      <c r="AC3219" s="5">
        <v>0</v>
      </c>
      <c r="AD3219" s="5">
        <v>0</v>
      </c>
      <c r="AE3219" s="5">
        <f t="shared" si="557"/>
        <v>0</v>
      </c>
      <c r="AF3219" s="5">
        <v>1</v>
      </c>
      <c r="AG3219" s="6">
        <v>44130</v>
      </c>
      <c r="AH3219" s="5">
        <v>1</v>
      </c>
      <c r="AI3219" s="5">
        <v>0</v>
      </c>
      <c r="AJ3219" s="5">
        <v>0</v>
      </c>
      <c r="AK3219" s="5">
        <f t="shared" si="558"/>
        <v>0</v>
      </c>
      <c r="AL3219" s="5">
        <v>0</v>
      </c>
      <c r="AM3219" s="5">
        <v>0</v>
      </c>
      <c r="AN3219" s="5">
        <f t="shared" si="559"/>
        <v>0</v>
      </c>
      <c r="AO3219" s="5">
        <v>0</v>
      </c>
      <c r="AP3219" s="5">
        <v>0</v>
      </c>
      <c r="AQ3219" s="5">
        <f t="shared" si="560"/>
        <v>0</v>
      </c>
      <c r="AR3219" s="5">
        <v>0</v>
      </c>
      <c r="AS3219" s="6"/>
      <c r="AT3219" s="5">
        <v>0</v>
      </c>
      <c r="AU3219" s="5">
        <v>0</v>
      </c>
      <c r="AV3219" t="str">
        <f t="shared" si="553"/>
        <v>N</v>
      </c>
      <c r="AW3219" t="s">
        <v>60</v>
      </c>
      <c r="AX3219" t="s">
        <v>61</v>
      </c>
      <c r="AY3219" t="s">
        <v>62</v>
      </c>
      <c r="AZ3219" t="s">
        <v>62</v>
      </c>
      <c r="BA3219" t="str">
        <f t="shared" si="554"/>
        <v>N</v>
      </c>
    </row>
    <row r="3220" spans="1:53">
      <c r="A3220" t="s">
        <v>53</v>
      </c>
      <c r="B3220" t="s">
        <v>54</v>
      </c>
      <c r="C3220" t="s">
        <v>89</v>
      </c>
      <c r="D3220">
        <v>2020</v>
      </c>
      <c r="E3220" t="s">
        <v>7864</v>
      </c>
      <c r="F3220" t="s">
        <v>7864</v>
      </c>
      <c r="G3220" t="s">
        <v>7865</v>
      </c>
      <c r="J3220" t="s">
        <v>101</v>
      </c>
      <c r="K3220" t="s">
        <v>93</v>
      </c>
      <c r="L3220" s="5">
        <v>0</v>
      </c>
      <c r="M3220" s="5">
        <v>0</v>
      </c>
      <c r="N3220" s="5">
        <f t="shared" si="550"/>
        <v>0</v>
      </c>
      <c r="O3220" s="5">
        <v>0</v>
      </c>
      <c r="P3220" s="5">
        <v>0</v>
      </c>
      <c r="Q3220" s="5">
        <f t="shared" si="551"/>
        <v>0</v>
      </c>
      <c r="R3220" s="5">
        <v>0</v>
      </c>
      <c r="S3220" s="5">
        <v>0</v>
      </c>
      <c r="T3220" s="5">
        <f t="shared" si="552"/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f t="shared" si="555"/>
        <v>0</v>
      </c>
      <c r="Z3220" s="5">
        <v>0</v>
      </c>
      <c r="AA3220" s="5">
        <v>0</v>
      </c>
      <c r="AB3220" s="5">
        <f t="shared" si="556"/>
        <v>0</v>
      </c>
      <c r="AC3220" s="5">
        <v>0</v>
      </c>
      <c r="AD3220" s="5">
        <v>0</v>
      </c>
      <c r="AE3220" s="5">
        <f t="shared" si="557"/>
        <v>0</v>
      </c>
      <c r="AF3220" s="5">
        <v>1</v>
      </c>
      <c r="AG3220" s="6">
        <v>44152</v>
      </c>
      <c r="AH3220" s="5">
        <v>1</v>
      </c>
      <c r="AI3220" s="5">
        <v>0</v>
      </c>
      <c r="AJ3220" s="5">
        <v>0</v>
      </c>
      <c r="AK3220" s="5">
        <f t="shared" si="558"/>
        <v>0</v>
      </c>
      <c r="AL3220" s="5">
        <v>0</v>
      </c>
      <c r="AM3220" s="5">
        <v>0</v>
      </c>
      <c r="AN3220" s="5">
        <f t="shared" si="559"/>
        <v>0</v>
      </c>
      <c r="AO3220" s="5">
        <v>0</v>
      </c>
      <c r="AP3220" s="5">
        <v>0</v>
      </c>
      <c r="AQ3220" s="5">
        <f t="shared" si="560"/>
        <v>0</v>
      </c>
      <c r="AR3220" s="5">
        <v>0</v>
      </c>
      <c r="AS3220" s="6"/>
      <c r="AT3220" s="5">
        <v>0</v>
      </c>
      <c r="AU3220" s="5">
        <v>0</v>
      </c>
      <c r="AV3220" t="str">
        <f t="shared" si="553"/>
        <v>N</v>
      </c>
      <c r="AW3220" t="s">
        <v>60</v>
      </c>
      <c r="AX3220" t="s">
        <v>61</v>
      </c>
      <c r="AY3220" t="s">
        <v>62</v>
      </c>
      <c r="AZ3220" t="s">
        <v>62</v>
      </c>
      <c r="BA3220" t="str">
        <f t="shared" si="554"/>
        <v>N</v>
      </c>
    </row>
    <row r="3221" spans="1:53">
      <c r="A3221" t="s">
        <v>53</v>
      </c>
      <c r="B3221" t="s">
        <v>54</v>
      </c>
      <c r="C3221" t="s">
        <v>89</v>
      </c>
      <c r="D3221">
        <v>2020</v>
      </c>
      <c r="E3221" t="s">
        <v>7866</v>
      </c>
      <c r="F3221" t="s">
        <v>7866</v>
      </c>
      <c r="G3221" t="s">
        <v>7867</v>
      </c>
      <c r="J3221" t="s">
        <v>101</v>
      </c>
      <c r="K3221" t="s">
        <v>93</v>
      </c>
      <c r="L3221" s="5">
        <v>0</v>
      </c>
      <c r="M3221" s="5">
        <v>0</v>
      </c>
      <c r="N3221" s="5">
        <f t="shared" si="550"/>
        <v>0</v>
      </c>
      <c r="O3221" s="5">
        <v>0</v>
      </c>
      <c r="P3221" s="5">
        <v>0</v>
      </c>
      <c r="Q3221" s="5">
        <f t="shared" si="551"/>
        <v>0</v>
      </c>
      <c r="R3221" s="5">
        <v>0</v>
      </c>
      <c r="S3221" s="5">
        <v>0</v>
      </c>
      <c r="T3221" s="5">
        <f t="shared" si="552"/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f t="shared" si="555"/>
        <v>0</v>
      </c>
      <c r="Z3221" s="5">
        <v>0</v>
      </c>
      <c r="AA3221" s="5">
        <v>0</v>
      </c>
      <c r="AB3221" s="5">
        <f t="shared" si="556"/>
        <v>0</v>
      </c>
      <c r="AC3221" s="5">
        <v>0</v>
      </c>
      <c r="AD3221" s="5">
        <v>0</v>
      </c>
      <c r="AE3221" s="5">
        <f t="shared" si="557"/>
        <v>0</v>
      </c>
      <c r="AF3221" s="5">
        <v>1</v>
      </c>
      <c r="AG3221" s="6">
        <v>44088</v>
      </c>
      <c r="AH3221" s="5">
        <v>1</v>
      </c>
      <c r="AI3221" s="5">
        <v>0</v>
      </c>
      <c r="AJ3221" s="5">
        <v>0</v>
      </c>
      <c r="AK3221" s="5">
        <f t="shared" si="558"/>
        <v>0</v>
      </c>
      <c r="AL3221" s="5">
        <v>0</v>
      </c>
      <c r="AM3221" s="5">
        <v>0</v>
      </c>
      <c r="AN3221" s="5">
        <f t="shared" si="559"/>
        <v>0</v>
      </c>
      <c r="AO3221" s="5">
        <v>0</v>
      </c>
      <c r="AP3221" s="5">
        <v>0</v>
      </c>
      <c r="AQ3221" s="5">
        <f t="shared" si="560"/>
        <v>0</v>
      </c>
      <c r="AR3221" s="5">
        <v>0</v>
      </c>
      <c r="AS3221" s="6"/>
      <c r="AT3221" s="5">
        <v>0</v>
      </c>
      <c r="AU3221" s="5">
        <v>0</v>
      </c>
      <c r="AV3221" t="str">
        <f t="shared" si="553"/>
        <v>N</v>
      </c>
      <c r="AW3221" t="s">
        <v>60</v>
      </c>
      <c r="AX3221" t="s">
        <v>61</v>
      </c>
      <c r="AY3221" t="s">
        <v>62</v>
      </c>
      <c r="AZ3221" t="s">
        <v>62</v>
      </c>
      <c r="BA3221" t="str">
        <f t="shared" si="554"/>
        <v>N</v>
      </c>
    </row>
    <row r="3222" spans="1:53">
      <c r="A3222" t="s">
        <v>53</v>
      </c>
      <c r="B3222" t="s">
        <v>54</v>
      </c>
      <c r="C3222" t="s">
        <v>55</v>
      </c>
      <c r="D3222">
        <v>2020</v>
      </c>
      <c r="E3222" t="s">
        <v>7868</v>
      </c>
      <c r="F3222" t="s">
        <v>7868</v>
      </c>
      <c r="G3222" t="s">
        <v>7869</v>
      </c>
      <c r="J3222" t="s">
        <v>58</v>
      </c>
      <c r="K3222" t="s">
        <v>59</v>
      </c>
      <c r="L3222" s="5">
        <v>0</v>
      </c>
      <c r="M3222" s="5">
        <v>0</v>
      </c>
      <c r="N3222" s="5">
        <f t="shared" si="550"/>
        <v>0</v>
      </c>
      <c r="O3222" s="5">
        <v>0</v>
      </c>
      <c r="P3222" s="5">
        <v>0</v>
      </c>
      <c r="Q3222" s="5">
        <f t="shared" si="551"/>
        <v>0</v>
      </c>
      <c r="R3222" s="5">
        <v>0</v>
      </c>
      <c r="S3222" s="5">
        <v>0</v>
      </c>
      <c r="T3222" s="5">
        <f t="shared" si="552"/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f t="shared" si="555"/>
        <v>0</v>
      </c>
      <c r="Z3222" s="5">
        <v>0</v>
      </c>
      <c r="AA3222" s="5">
        <v>0</v>
      </c>
      <c r="AB3222" s="5">
        <f t="shared" si="556"/>
        <v>0</v>
      </c>
      <c r="AC3222" s="5">
        <v>0</v>
      </c>
      <c r="AD3222" s="5">
        <v>0</v>
      </c>
      <c r="AE3222" s="5">
        <f t="shared" si="557"/>
        <v>0</v>
      </c>
      <c r="AF3222" s="5">
        <v>1</v>
      </c>
      <c r="AG3222" s="6">
        <v>44012</v>
      </c>
      <c r="AH3222" s="5">
        <v>1</v>
      </c>
      <c r="AI3222" s="5">
        <v>0</v>
      </c>
      <c r="AJ3222" s="5">
        <v>0</v>
      </c>
      <c r="AK3222" s="5">
        <f t="shared" si="558"/>
        <v>0</v>
      </c>
      <c r="AL3222" s="5">
        <v>0</v>
      </c>
      <c r="AM3222" s="5">
        <v>0</v>
      </c>
      <c r="AN3222" s="5">
        <f t="shared" si="559"/>
        <v>0</v>
      </c>
      <c r="AO3222" s="5">
        <v>0</v>
      </c>
      <c r="AP3222" s="5">
        <v>0</v>
      </c>
      <c r="AQ3222" s="5">
        <f t="shared" si="560"/>
        <v>0</v>
      </c>
      <c r="AR3222" s="5">
        <v>0</v>
      </c>
      <c r="AS3222" s="6"/>
      <c r="AT3222" s="5">
        <v>0</v>
      </c>
      <c r="AU3222" s="5">
        <v>0</v>
      </c>
      <c r="AV3222" t="str">
        <f t="shared" si="553"/>
        <v>N</v>
      </c>
      <c r="AW3222" t="s">
        <v>60</v>
      </c>
      <c r="AX3222" t="s">
        <v>61</v>
      </c>
      <c r="AY3222" t="s">
        <v>62</v>
      </c>
      <c r="AZ3222" t="s">
        <v>62</v>
      </c>
      <c r="BA3222" t="str">
        <f t="shared" si="554"/>
        <v>N</v>
      </c>
    </row>
    <row r="3223" spans="1:53">
      <c r="A3223" t="s">
        <v>53</v>
      </c>
      <c r="B3223" t="s">
        <v>54</v>
      </c>
      <c r="C3223" t="s">
        <v>89</v>
      </c>
      <c r="D3223">
        <v>2020</v>
      </c>
      <c r="E3223" t="s">
        <v>7870</v>
      </c>
      <c r="F3223" t="s">
        <v>7870</v>
      </c>
      <c r="G3223" t="s">
        <v>7871</v>
      </c>
      <c r="J3223" t="s">
        <v>101</v>
      </c>
      <c r="K3223" t="s">
        <v>93</v>
      </c>
      <c r="L3223" s="5">
        <v>0</v>
      </c>
      <c r="M3223" s="5">
        <v>0</v>
      </c>
      <c r="N3223" s="5">
        <f t="shared" si="550"/>
        <v>0</v>
      </c>
      <c r="O3223" s="5">
        <v>0</v>
      </c>
      <c r="P3223" s="5">
        <v>0</v>
      </c>
      <c r="Q3223" s="5">
        <f t="shared" si="551"/>
        <v>0</v>
      </c>
      <c r="R3223" s="5">
        <v>0</v>
      </c>
      <c r="S3223" s="5">
        <v>0</v>
      </c>
      <c r="T3223" s="5">
        <f t="shared" si="552"/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f t="shared" si="555"/>
        <v>0</v>
      </c>
      <c r="Z3223" s="5">
        <v>0</v>
      </c>
      <c r="AA3223" s="5">
        <v>0</v>
      </c>
      <c r="AB3223" s="5">
        <f t="shared" si="556"/>
        <v>0</v>
      </c>
      <c r="AC3223" s="5">
        <v>0</v>
      </c>
      <c r="AD3223" s="5">
        <v>0</v>
      </c>
      <c r="AE3223" s="5">
        <f t="shared" si="557"/>
        <v>0</v>
      </c>
      <c r="AF3223" s="5">
        <v>1</v>
      </c>
      <c r="AG3223" s="6">
        <v>44126</v>
      </c>
      <c r="AH3223" s="5">
        <v>1</v>
      </c>
      <c r="AI3223" s="5">
        <v>0</v>
      </c>
      <c r="AJ3223" s="5">
        <v>0</v>
      </c>
      <c r="AK3223" s="5">
        <f t="shared" si="558"/>
        <v>0</v>
      </c>
      <c r="AL3223" s="5">
        <v>0</v>
      </c>
      <c r="AM3223" s="5">
        <v>0</v>
      </c>
      <c r="AN3223" s="5">
        <f t="shared" si="559"/>
        <v>0</v>
      </c>
      <c r="AO3223" s="5">
        <v>0</v>
      </c>
      <c r="AP3223" s="5">
        <v>0</v>
      </c>
      <c r="AQ3223" s="5">
        <f t="shared" si="560"/>
        <v>0</v>
      </c>
      <c r="AR3223" s="5">
        <v>0</v>
      </c>
      <c r="AS3223" s="6"/>
      <c r="AT3223" s="5">
        <v>0</v>
      </c>
      <c r="AU3223" s="5">
        <v>0</v>
      </c>
      <c r="AV3223" t="str">
        <f t="shared" si="553"/>
        <v>N</v>
      </c>
      <c r="AW3223" t="s">
        <v>60</v>
      </c>
      <c r="AX3223" t="s">
        <v>61</v>
      </c>
      <c r="AY3223" t="s">
        <v>62</v>
      </c>
      <c r="AZ3223" t="s">
        <v>62</v>
      </c>
      <c r="BA3223" t="str">
        <f t="shared" si="554"/>
        <v>N</v>
      </c>
    </row>
    <row r="3224" spans="1:53">
      <c r="A3224" t="s">
        <v>53</v>
      </c>
      <c r="B3224" t="s">
        <v>54</v>
      </c>
      <c r="C3224" t="s">
        <v>89</v>
      </c>
      <c r="D3224">
        <v>2020</v>
      </c>
      <c r="E3224" t="s">
        <v>7872</v>
      </c>
      <c r="F3224" t="s">
        <v>7872</v>
      </c>
      <c r="G3224" t="s">
        <v>7873</v>
      </c>
      <c r="J3224" t="s">
        <v>101</v>
      </c>
      <c r="K3224" t="s">
        <v>93</v>
      </c>
      <c r="L3224" s="5">
        <v>0</v>
      </c>
      <c r="M3224" s="5">
        <v>0</v>
      </c>
      <c r="N3224" s="5">
        <f t="shared" si="550"/>
        <v>0</v>
      </c>
      <c r="O3224" s="5">
        <v>0</v>
      </c>
      <c r="P3224" s="5">
        <v>0</v>
      </c>
      <c r="Q3224" s="5">
        <f t="shared" si="551"/>
        <v>0</v>
      </c>
      <c r="R3224" s="5">
        <v>0</v>
      </c>
      <c r="S3224" s="5">
        <v>0</v>
      </c>
      <c r="T3224" s="5">
        <f t="shared" si="552"/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f t="shared" si="555"/>
        <v>0</v>
      </c>
      <c r="Z3224" s="5">
        <v>0</v>
      </c>
      <c r="AA3224" s="5">
        <v>0</v>
      </c>
      <c r="AB3224" s="5">
        <f t="shared" si="556"/>
        <v>0</v>
      </c>
      <c r="AC3224" s="5">
        <v>0</v>
      </c>
      <c r="AD3224" s="5">
        <v>0</v>
      </c>
      <c r="AE3224" s="5">
        <f t="shared" si="557"/>
        <v>0</v>
      </c>
      <c r="AF3224" s="5">
        <v>1</v>
      </c>
      <c r="AG3224" s="6">
        <v>44158</v>
      </c>
      <c r="AH3224" s="5">
        <v>1</v>
      </c>
      <c r="AI3224" s="5">
        <v>0</v>
      </c>
      <c r="AJ3224" s="5">
        <v>0</v>
      </c>
      <c r="AK3224" s="5">
        <f t="shared" si="558"/>
        <v>0</v>
      </c>
      <c r="AL3224" s="5">
        <v>0</v>
      </c>
      <c r="AM3224" s="5">
        <v>0</v>
      </c>
      <c r="AN3224" s="5">
        <f t="shared" si="559"/>
        <v>0</v>
      </c>
      <c r="AO3224" s="5">
        <v>0</v>
      </c>
      <c r="AP3224" s="5">
        <v>0</v>
      </c>
      <c r="AQ3224" s="5">
        <f t="shared" si="560"/>
        <v>0</v>
      </c>
      <c r="AR3224" s="5">
        <v>0</v>
      </c>
      <c r="AS3224" s="6"/>
      <c r="AT3224" s="5">
        <v>0</v>
      </c>
      <c r="AU3224" s="5">
        <v>0</v>
      </c>
      <c r="AV3224" t="str">
        <f t="shared" si="553"/>
        <v>N</v>
      </c>
      <c r="AW3224" t="s">
        <v>60</v>
      </c>
      <c r="AX3224" t="s">
        <v>61</v>
      </c>
      <c r="AY3224" t="s">
        <v>62</v>
      </c>
      <c r="AZ3224" t="s">
        <v>62</v>
      </c>
      <c r="BA3224" t="str">
        <f t="shared" si="554"/>
        <v>N</v>
      </c>
    </row>
    <row r="3225" spans="1:53">
      <c r="A3225" t="s">
        <v>53</v>
      </c>
      <c r="B3225" t="s">
        <v>54</v>
      </c>
      <c r="C3225" t="s">
        <v>89</v>
      </c>
      <c r="D3225">
        <v>2020</v>
      </c>
      <c r="E3225" t="s">
        <v>7874</v>
      </c>
      <c r="F3225" t="s">
        <v>7874</v>
      </c>
      <c r="G3225" t="s">
        <v>7875</v>
      </c>
      <c r="J3225" t="s">
        <v>101</v>
      </c>
      <c r="K3225" t="s">
        <v>93</v>
      </c>
      <c r="L3225" s="5">
        <v>0</v>
      </c>
      <c r="M3225" s="5">
        <v>0</v>
      </c>
      <c r="N3225" s="5">
        <f t="shared" si="550"/>
        <v>0</v>
      </c>
      <c r="O3225" s="5">
        <v>0</v>
      </c>
      <c r="P3225" s="5">
        <v>0</v>
      </c>
      <c r="Q3225" s="5">
        <f t="shared" si="551"/>
        <v>0</v>
      </c>
      <c r="R3225" s="5">
        <v>0</v>
      </c>
      <c r="S3225" s="5">
        <v>0</v>
      </c>
      <c r="T3225" s="5">
        <f t="shared" si="552"/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f t="shared" si="555"/>
        <v>0</v>
      </c>
      <c r="Z3225" s="5">
        <v>0</v>
      </c>
      <c r="AA3225" s="5">
        <v>0</v>
      </c>
      <c r="AB3225" s="5">
        <f t="shared" si="556"/>
        <v>0</v>
      </c>
      <c r="AC3225" s="5">
        <v>0</v>
      </c>
      <c r="AD3225" s="5">
        <v>0</v>
      </c>
      <c r="AE3225" s="5">
        <f t="shared" si="557"/>
        <v>0</v>
      </c>
      <c r="AF3225" s="5">
        <v>1</v>
      </c>
      <c r="AG3225" s="6">
        <v>44106</v>
      </c>
      <c r="AH3225" s="5">
        <v>1</v>
      </c>
      <c r="AI3225" s="5">
        <v>0</v>
      </c>
      <c r="AJ3225" s="5">
        <v>0</v>
      </c>
      <c r="AK3225" s="5">
        <f t="shared" si="558"/>
        <v>0</v>
      </c>
      <c r="AL3225" s="5">
        <v>0</v>
      </c>
      <c r="AM3225" s="5">
        <v>0</v>
      </c>
      <c r="AN3225" s="5">
        <f t="shared" si="559"/>
        <v>0</v>
      </c>
      <c r="AO3225" s="5">
        <v>0</v>
      </c>
      <c r="AP3225" s="5">
        <v>0</v>
      </c>
      <c r="AQ3225" s="5">
        <f t="shared" si="560"/>
        <v>0</v>
      </c>
      <c r="AR3225" s="5">
        <v>0</v>
      </c>
      <c r="AS3225" s="6"/>
      <c r="AT3225" s="5">
        <v>0</v>
      </c>
      <c r="AU3225" s="5">
        <v>0</v>
      </c>
      <c r="AV3225" t="str">
        <f t="shared" si="553"/>
        <v>N</v>
      </c>
      <c r="AW3225" t="s">
        <v>60</v>
      </c>
      <c r="AX3225" t="s">
        <v>61</v>
      </c>
      <c r="AY3225" t="s">
        <v>62</v>
      </c>
      <c r="AZ3225" t="s">
        <v>62</v>
      </c>
      <c r="BA3225" t="str">
        <f t="shared" si="554"/>
        <v>N</v>
      </c>
    </row>
    <row r="3226" spans="1:53">
      <c r="A3226" t="s">
        <v>53</v>
      </c>
      <c r="B3226" t="s">
        <v>54</v>
      </c>
      <c r="C3226" t="s">
        <v>55</v>
      </c>
      <c r="D3226">
        <v>2020</v>
      </c>
      <c r="E3226" t="s">
        <v>7876</v>
      </c>
      <c r="F3226" t="s">
        <v>7876</v>
      </c>
      <c r="G3226" t="s">
        <v>7877</v>
      </c>
      <c r="J3226" t="s">
        <v>58</v>
      </c>
      <c r="K3226" t="s">
        <v>59</v>
      </c>
      <c r="L3226" s="5">
        <v>0</v>
      </c>
      <c r="M3226" s="5">
        <v>0</v>
      </c>
      <c r="N3226" s="5">
        <f t="shared" si="550"/>
        <v>0</v>
      </c>
      <c r="O3226" s="5">
        <v>0</v>
      </c>
      <c r="P3226" s="5">
        <v>0</v>
      </c>
      <c r="Q3226" s="5">
        <f t="shared" si="551"/>
        <v>0</v>
      </c>
      <c r="R3226" s="5">
        <v>0</v>
      </c>
      <c r="S3226" s="5">
        <v>0</v>
      </c>
      <c r="T3226" s="5">
        <f t="shared" si="552"/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f t="shared" si="555"/>
        <v>0</v>
      </c>
      <c r="Z3226" s="5">
        <v>0</v>
      </c>
      <c r="AA3226" s="5">
        <v>0</v>
      </c>
      <c r="AB3226" s="5">
        <f t="shared" si="556"/>
        <v>0</v>
      </c>
      <c r="AC3226" s="5">
        <v>0</v>
      </c>
      <c r="AD3226" s="5">
        <v>0</v>
      </c>
      <c r="AE3226" s="5">
        <f t="shared" si="557"/>
        <v>0</v>
      </c>
      <c r="AF3226" s="5">
        <v>1</v>
      </c>
      <c r="AG3226" s="6">
        <v>43985</v>
      </c>
      <c r="AH3226" s="5">
        <v>1</v>
      </c>
      <c r="AI3226" s="5">
        <v>0</v>
      </c>
      <c r="AJ3226" s="5">
        <v>0</v>
      </c>
      <c r="AK3226" s="5">
        <f t="shared" si="558"/>
        <v>0</v>
      </c>
      <c r="AL3226" s="5">
        <v>0</v>
      </c>
      <c r="AM3226" s="5">
        <v>0</v>
      </c>
      <c r="AN3226" s="5">
        <f t="shared" si="559"/>
        <v>0</v>
      </c>
      <c r="AO3226" s="5">
        <v>0</v>
      </c>
      <c r="AP3226" s="5">
        <v>0</v>
      </c>
      <c r="AQ3226" s="5">
        <f t="shared" si="560"/>
        <v>0</v>
      </c>
      <c r="AR3226" s="5">
        <v>0</v>
      </c>
      <c r="AS3226" s="6"/>
      <c r="AT3226" s="5">
        <v>0</v>
      </c>
      <c r="AU3226" s="5">
        <v>0</v>
      </c>
      <c r="AV3226" t="str">
        <f t="shared" si="553"/>
        <v>N</v>
      </c>
      <c r="AW3226" t="s">
        <v>60</v>
      </c>
      <c r="AX3226" t="s">
        <v>61</v>
      </c>
      <c r="AY3226" t="s">
        <v>62</v>
      </c>
      <c r="AZ3226" t="s">
        <v>62</v>
      </c>
      <c r="BA3226" t="str">
        <f t="shared" si="554"/>
        <v>N</v>
      </c>
    </row>
    <row r="3227" spans="1:53">
      <c r="A3227" t="s">
        <v>53</v>
      </c>
      <c r="B3227" t="s">
        <v>54</v>
      </c>
      <c r="C3227" t="s">
        <v>55</v>
      </c>
      <c r="D3227">
        <v>2020</v>
      </c>
      <c r="E3227" t="s">
        <v>7878</v>
      </c>
      <c r="F3227" t="s">
        <v>7878</v>
      </c>
      <c r="G3227" t="s">
        <v>7879</v>
      </c>
      <c r="J3227" t="s">
        <v>58</v>
      </c>
      <c r="K3227" t="s">
        <v>59</v>
      </c>
      <c r="L3227" s="5">
        <v>0</v>
      </c>
      <c r="M3227" s="5">
        <v>0</v>
      </c>
      <c r="N3227" s="5">
        <f t="shared" si="550"/>
        <v>0</v>
      </c>
      <c r="O3227" s="5">
        <v>0</v>
      </c>
      <c r="P3227" s="5">
        <v>0</v>
      </c>
      <c r="Q3227" s="5">
        <f t="shared" si="551"/>
        <v>0</v>
      </c>
      <c r="R3227" s="5">
        <v>0</v>
      </c>
      <c r="S3227" s="5">
        <v>0</v>
      </c>
      <c r="T3227" s="5">
        <f t="shared" si="552"/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f t="shared" si="555"/>
        <v>0</v>
      </c>
      <c r="Z3227" s="5">
        <v>0</v>
      </c>
      <c r="AA3227" s="5">
        <v>0</v>
      </c>
      <c r="AB3227" s="5">
        <f t="shared" si="556"/>
        <v>0</v>
      </c>
      <c r="AC3227" s="5">
        <v>0</v>
      </c>
      <c r="AD3227" s="5">
        <v>0</v>
      </c>
      <c r="AE3227" s="5">
        <f t="shared" si="557"/>
        <v>0</v>
      </c>
      <c r="AF3227" s="5">
        <v>1</v>
      </c>
      <c r="AG3227" s="6">
        <v>44120</v>
      </c>
      <c r="AH3227" s="5">
        <v>1</v>
      </c>
      <c r="AI3227" s="5">
        <v>0</v>
      </c>
      <c r="AJ3227" s="5">
        <v>0</v>
      </c>
      <c r="AK3227" s="5">
        <f t="shared" si="558"/>
        <v>0</v>
      </c>
      <c r="AL3227" s="5">
        <v>0</v>
      </c>
      <c r="AM3227" s="5">
        <v>0</v>
      </c>
      <c r="AN3227" s="5">
        <f t="shared" si="559"/>
        <v>0</v>
      </c>
      <c r="AO3227" s="5">
        <v>0</v>
      </c>
      <c r="AP3227" s="5">
        <v>0</v>
      </c>
      <c r="AQ3227" s="5">
        <f t="shared" si="560"/>
        <v>0</v>
      </c>
      <c r="AR3227" s="5">
        <v>0</v>
      </c>
      <c r="AS3227" s="6"/>
      <c r="AT3227" s="5">
        <v>0</v>
      </c>
      <c r="AU3227" s="5">
        <v>0</v>
      </c>
      <c r="AV3227" t="str">
        <f t="shared" si="553"/>
        <v>N</v>
      </c>
      <c r="AW3227" t="s">
        <v>60</v>
      </c>
      <c r="AX3227" t="s">
        <v>61</v>
      </c>
      <c r="AY3227" t="s">
        <v>62</v>
      </c>
      <c r="AZ3227" t="s">
        <v>62</v>
      </c>
      <c r="BA3227" t="str">
        <f t="shared" si="554"/>
        <v>N</v>
      </c>
    </row>
    <row r="3228" spans="1:53">
      <c r="A3228" t="s">
        <v>53</v>
      </c>
      <c r="B3228" t="s">
        <v>54</v>
      </c>
      <c r="C3228" t="s">
        <v>55</v>
      </c>
      <c r="D3228">
        <v>2020</v>
      </c>
      <c r="E3228" t="s">
        <v>4574</v>
      </c>
      <c r="F3228" t="s">
        <v>4574</v>
      </c>
      <c r="G3228" t="s">
        <v>4575</v>
      </c>
      <c r="J3228" t="s">
        <v>101</v>
      </c>
      <c r="K3228" t="s">
        <v>93</v>
      </c>
      <c r="L3228" s="5">
        <v>0</v>
      </c>
      <c r="M3228" s="5">
        <v>0</v>
      </c>
      <c r="N3228" s="5">
        <f t="shared" si="550"/>
        <v>0</v>
      </c>
      <c r="O3228" s="5">
        <v>0</v>
      </c>
      <c r="P3228" s="5">
        <v>0</v>
      </c>
      <c r="Q3228" s="5">
        <f t="shared" si="551"/>
        <v>0</v>
      </c>
      <c r="R3228" s="5">
        <v>0</v>
      </c>
      <c r="S3228" s="5">
        <v>0</v>
      </c>
      <c r="T3228" s="5">
        <f t="shared" si="552"/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f t="shared" si="555"/>
        <v>0</v>
      </c>
      <c r="Z3228" s="5">
        <v>0</v>
      </c>
      <c r="AA3228" s="5">
        <v>0</v>
      </c>
      <c r="AB3228" s="5">
        <f t="shared" si="556"/>
        <v>0</v>
      </c>
      <c r="AC3228" s="5">
        <v>0</v>
      </c>
      <c r="AD3228" s="5">
        <v>0</v>
      </c>
      <c r="AE3228" s="5">
        <f t="shared" si="557"/>
        <v>0</v>
      </c>
      <c r="AF3228" s="5">
        <v>1</v>
      </c>
      <c r="AG3228" s="6">
        <v>43847</v>
      </c>
      <c r="AH3228" s="5">
        <v>1</v>
      </c>
      <c r="AI3228" s="5">
        <v>0</v>
      </c>
      <c r="AJ3228" s="5">
        <v>0</v>
      </c>
      <c r="AK3228" s="5">
        <f t="shared" si="558"/>
        <v>0</v>
      </c>
      <c r="AL3228" s="5">
        <v>0</v>
      </c>
      <c r="AM3228" s="5">
        <v>0</v>
      </c>
      <c r="AN3228" s="5">
        <f t="shared" si="559"/>
        <v>0</v>
      </c>
      <c r="AO3228" s="5">
        <v>0</v>
      </c>
      <c r="AP3228" s="5">
        <v>0</v>
      </c>
      <c r="AQ3228" s="5">
        <f t="shared" si="560"/>
        <v>0</v>
      </c>
      <c r="AR3228" s="5">
        <v>0</v>
      </c>
      <c r="AS3228" s="6"/>
      <c r="AT3228" s="5">
        <v>0</v>
      </c>
      <c r="AU3228" s="5">
        <v>0</v>
      </c>
      <c r="AV3228" t="str">
        <f t="shared" si="553"/>
        <v>N</v>
      </c>
      <c r="AW3228" t="s">
        <v>60</v>
      </c>
      <c r="AX3228" t="s">
        <v>61</v>
      </c>
      <c r="AY3228" t="s">
        <v>62</v>
      </c>
      <c r="AZ3228" t="s">
        <v>62</v>
      </c>
      <c r="BA3228" t="str">
        <f t="shared" si="554"/>
        <v>N</v>
      </c>
    </row>
    <row r="3229" spans="1:53">
      <c r="A3229" t="s">
        <v>53</v>
      </c>
      <c r="B3229" t="s">
        <v>54</v>
      </c>
      <c r="C3229" t="s">
        <v>89</v>
      </c>
      <c r="D3229">
        <v>2020</v>
      </c>
      <c r="E3229" t="s">
        <v>2413</v>
      </c>
      <c r="F3229" t="s">
        <v>2413</v>
      </c>
      <c r="G3229" t="s">
        <v>2414</v>
      </c>
      <c r="J3229" t="s">
        <v>101</v>
      </c>
      <c r="K3229" t="s">
        <v>93</v>
      </c>
      <c r="L3229" s="5">
        <v>0</v>
      </c>
      <c r="M3229" s="5">
        <v>0</v>
      </c>
      <c r="N3229" s="5">
        <f t="shared" si="550"/>
        <v>0</v>
      </c>
      <c r="O3229" s="5">
        <v>0</v>
      </c>
      <c r="P3229" s="5">
        <v>0</v>
      </c>
      <c r="Q3229" s="5">
        <f t="shared" si="551"/>
        <v>0</v>
      </c>
      <c r="R3229" s="5">
        <v>0</v>
      </c>
      <c r="S3229" s="5">
        <v>0</v>
      </c>
      <c r="T3229" s="5">
        <f t="shared" si="552"/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f t="shared" si="555"/>
        <v>0</v>
      </c>
      <c r="Z3229" s="5">
        <v>0</v>
      </c>
      <c r="AA3229" s="5">
        <v>0</v>
      </c>
      <c r="AB3229" s="5">
        <f t="shared" si="556"/>
        <v>0</v>
      </c>
      <c r="AC3229" s="5">
        <v>0</v>
      </c>
      <c r="AD3229" s="5">
        <v>0</v>
      </c>
      <c r="AE3229" s="5">
        <f t="shared" si="557"/>
        <v>0</v>
      </c>
      <c r="AF3229" s="5">
        <v>1</v>
      </c>
      <c r="AG3229" s="6">
        <v>44035</v>
      </c>
      <c r="AH3229" s="5">
        <v>1</v>
      </c>
      <c r="AI3229" s="5">
        <v>0</v>
      </c>
      <c r="AJ3229" s="5">
        <v>0</v>
      </c>
      <c r="AK3229" s="5">
        <f t="shared" si="558"/>
        <v>0</v>
      </c>
      <c r="AL3229" s="5">
        <v>0</v>
      </c>
      <c r="AM3229" s="5">
        <v>0</v>
      </c>
      <c r="AN3229" s="5">
        <f t="shared" si="559"/>
        <v>0</v>
      </c>
      <c r="AO3229" s="5">
        <v>0</v>
      </c>
      <c r="AP3229" s="5">
        <v>0</v>
      </c>
      <c r="AQ3229" s="5">
        <f t="shared" si="560"/>
        <v>0</v>
      </c>
      <c r="AR3229" s="5">
        <v>0</v>
      </c>
      <c r="AS3229" s="6"/>
      <c r="AT3229" s="5">
        <v>0</v>
      </c>
      <c r="AU3229" s="5">
        <v>0</v>
      </c>
      <c r="AV3229" t="str">
        <f t="shared" si="553"/>
        <v>N</v>
      </c>
      <c r="AW3229" t="s">
        <v>60</v>
      </c>
      <c r="AX3229" t="s">
        <v>61</v>
      </c>
      <c r="AY3229" t="s">
        <v>62</v>
      </c>
      <c r="AZ3229" t="s">
        <v>62</v>
      </c>
      <c r="BA3229" t="str">
        <f t="shared" si="554"/>
        <v>N</v>
      </c>
    </row>
    <row r="3230" spans="1:53">
      <c r="A3230" t="s">
        <v>53</v>
      </c>
      <c r="B3230" t="s">
        <v>54</v>
      </c>
      <c r="C3230" t="s">
        <v>55</v>
      </c>
      <c r="D3230">
        <v>2020</v>
      </c>
      <c r="E3230" t="s">
        <v>7880</v>
      </c>
      <c r="F3230" t="s">
        <v>7880</v>
      </c>
      <c r="G3230" t="s">
        <v>7881</v>
      </c>
      <c r="J3230" t="s">
        <v>58</v>
      </c>
      <c r="K3230" t="s">
        <v>59</v>
      </c>
      <c r="L3230" s="5">
        <v>0</v>
      </c>
      <c r="M3230" s="5">
        <v>0</v>
      </c>
      <c r="N3230" s="5">
        <f t="shared" si="550"/>
        <v>0</v>
      </c>
      <c r="O3230" s="5">
        <v>0</v>
      </c>
      <c r="P3230" s="5">
        <v>0</v>
      </c>
      <c r="Q3230" s="5">
        <f t="shared" si="551"/>
        <v>0</v>
      </c>
      <c r="R3230" s="5">
        <v>0</v>
      </c>
      <c r="S3230" s="5">
        <v>0</v>
      </c>
      <c r="T3230" s="5">
        <f t="shared" si="552"/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f t="shared" si="555"/>
        <v>0</v>
      </c>
      <c r="Z3230" s="5">
        <v>0</v>
      </c>
      <c r="AA3230" s="5">
        <v>0</v>
      </c>
      <c r="AB3230" s="5">
        <f t="shared" si="556"/>
        <v>0</v>
      </c>
      <c r="AC3230" s="5">
        <v>0</v>
      </c>
      <c r="AD3230" s="5">
        <v>0</v>
      </c>
      <c r="AE3230" s="5">
        <f t="shared" si="557"/>
        <v>0</v>
      </c>
      <c r="AF3230" s="5">
        <v>1</v>
      </c>
      <c r="AG3230" s="6">
        <v>43866</v>
      </c>
      <c r="AH3230" s="5">
        <v>1</v>
      </c>
      <c r="AI3230" s="5">
        <v>0</v>
      </c>
      <c r="AJ3230" s="5">
        <v>0</v>
      </c>
      <c r="AK3230" s="5">
        <f t="shared" si="558"/>
        <v>0</v>
      </c>
      <c r="AL3230" s="5">
        <v>0</v>
      </c>
      <c r="AM3230" s="5">
        <v>0</v>
      </c>
      <c r="AN3230" s="5">
        <f t="shared" si="559"/>
        <v>0</v>
      </c>
      <c r="AO3230" s="5">
        <v>0</v>
      </c>
      <c r="AP3230" s="5">
        <v>0</v>
      </c>
      <c r="AQ3230" s="5">
        <f t="shared" si="560"/>
        <v>0</v>
      </c>
      <c r="AR3230" s="5">
        <v>0</v>
      </c>
      <c r="AS3230" s="6"/>
      <c r="AT3230" s="5">
        <v>0</v>
      </c>
      <c r="AU3230" s="5">
        <v>0</v>
      </c>
      <c r="AV3230" t="str">
        <f t="shared" si="553"/>
        <v>N</v>
      </c>
      <c r="AW3230" t="s">
        <v>60</v>
      </c>
      <c r="AX3230" t="s">
        <v>61</v>
      </c>
      <c r="AY3230" t="s">
        <v>62</v>
      </c>
      <c r="AZ3230" t="s">
        <v>62</v>
      </c>
      <c r="BA3230" t="str">
        <f t="shared" si="554"/>
        <v>N</v>
      </c>
    </row>
    <row r="3231" spans="1:53">
      <c r="A3231" t="s">
        <v>53</v>
      </c>
      <c r="B3231" t="s">
        <v>54</v>
      </c>
      <c r="C3231" t="s">
        <v>89</v>
      </c>
      <c r="D3231">
        <v>2020</v>
      </c>
      <c r="E3231" t="s">
        <v>7882</v>
      </c>
      <c r="F3231" t="s">
        <v>7882</v>
      </c>
      <c r="G3231" t="s">
        <v>7883</v>
      </c>
      <c r="J3231" t="s">
        <v>101</v>
      </c>
      <c r="K3231" t="s">
        <v>93</v>
      </c>
      <c r="L3231" s="5">
        <v>0</v>
      </c>
      <c r="M3231" s="5">
        <v>0</v>
      </c>
      <c r="N3231" s="5">
        <f t="shared" si="550"/>
        <v>0</v>
      </c>
      <c r="O3231" s="5">
        <v>0</v>
      </c>
      <c r="P3231" s="5">
        <v>0</v>
      </c>
      <c r="Q3231" s="5">
        <f t="shared" si="551"/>
        <v>0</v>
      </c>
      <c r="R3231" s="5">
        <v>0</v>
      </c>
      <c r="S3231" s="5">
        <v>0</v>
      </c>
      <c r="T3231" s="5">
        <f t="shared" si="552"/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f t="shared" si="555"/>
        <v>0</v>
      </c>
      <c r="Z3231" s="5">
        <v>0</v>
      </c>
      <c r="AA3231" s="5">
        <v>0</v>
      </c>
      <c r="AB3231" s="5">
        <f t="shared" si="556"/>
        <v>0</v>
      </c>
      <c r="AC3231" s="5">
        <v>0</v>
      </c>
      <c r="AD3231" s="5">
        <v>0</v>
      </c>
      <c r="AE3231" s="5">
        <f t="shared" si="557"/>
        <v>0</v>
      </c>
      <c r="AF3231" s="5">
        <v>1</v>
      </c>
      <c r="AG3231" s="6">
        <v>44053</v>
      </c>
      <c r="AH3231" s="5">
        <v>1</v>
      </c>
      <c r="AI3231" s="5">
        <v>0</v>
      </c>
      <c r="AJ3231" s="5">
        <v>0</v>
      </c>
      <c r="AK3231" s="5">
        <f t="shared" si="558"/>
        <v>0</v>
      </c>
      <c r="AL3231" s="5">
        <v>0</v>
      </c>
      <c r="AM3231" s="5">
        <v>0</v>
      </c>
      <c r="AN3231" s="5">
        <f t="shared" si="559"/>
        <v>0</v>
      </c>
      <c r="AO3231" s="5">
        <v>0</v>
      </c>
      <c r="AP3231" s="5">
        <v>0</v>
      </c>
      <c r="AQ3231" s="5">
        <f t="shared" si="560"/>
        <v>0</v>
      </c>
      <c r="AR3231" s="5">
        <v>0</v>
      </c>
      <c r="AS3231" s="6"/>
      <c r="AT3231" s="5">
        <v>0</v>
      </c>
      <c r="AU3231" s="5">
        <v>0</v>
      </c>
      <c r="AV3231" t="str">
        <f t="shared" si="553"/>
        <v>N</v>
      </c>
      <c r="AW3231" t="s">
        <v>60</v>
      </c>
      <c r="AX3231" t="s">
        <v>61</v>
      </c>
      <c r="AY3231" t="s">
        <v>62</v>
      </c>
      <c r="AZ3231" t="s">
        <v>62</v>
      </c>
      <c r="BA3231" t="str">
        <f t="shared" si="554"/>
        <v>N</v>
      </c>
    </row>
    <row r="3232" spans="1:53">
      <c r="A3232" t="s">
        <v>53</v>
      </c>
      <c r="B3232" t="s">
        <v>54</v>
      </c>
      <c r="C3232" t="s">
        <v>55</v>
      </c>
      <c r="D3232">
        <v>2020</v>
      </c>
      <c r="E3232" t="s">
        <v>7884</v>
      </c>
      <c r="F3232" t="s">
        <v>7884</v>
      </c>
      <c r="G3232" t="s">
        <v>7885</v>
      </c>
      <c r="J3232" t="s">
        <v>58</v>
      </c>
      <c r="K3232" t="s">
        <v>59</v>
      </c>
      <c r="L3232" s="5">
        <v>0</v>
      </c>
      <c r="M3232" s="5">
        <v>0</v>
      </c>
      <c r="N3232" s="5">
        <f t="shared" si="550"/>
        <v>0</v>
      </c>
      <c r="O3232" s="5">
        <v>0</v>
      </c>
      <c r="P3232" s="5">
        <v>0</v>
      </c>
      <c r="Q3232" s="5">
        <f t="shared" si="551"/>
        <v>0</v>
      </c>
      <c r="R3232" s="5">
        <v>0</v>
      </c>
      <c r="S3232" s="5">
        <v>0</v>
      </c>
      <c r="T3232" s="5">
        <f t="shared" si="552"/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f t="shared" si="555"/>
        <v>0</v>
      </c>
      <c r="Z3232" s="5">
        <v>0</v>
      </c>
      <c r="AA3232" s="5">
        <v>0</v>
      </c>
      <c r="AB3232" s="5">
        <f t="shared" si="556"/>
        <v>0</v>
      </c>
      <c r="AC3232" s="5">
        <v>0</v>
      </c>
      <c r="AD3232" s="5">
        <v>0</v>
      </c>
      <c r="AE3232" s="5">
        <f t="shared" si="557"/>
        <v>0</v>
      </c>
      <c r="AF3232" s="5">
        <v>1</v>
      </c>
      <c r="AG3232" s="6">
        <v>44139</v>
      </c>
      <c r="AH3232" s="5">
        <v>1</v>
      </c>
      <c r="AI3232" s="5">
        <v>0</v>
      </c>
      <c r="AJ3232" s="5">
        <v>0</v>
      </c>
      <c r="AK3232" s="5">
        <f t="shared" si="558"/>
        <v>0</v>
      </c>
      <c r="AL3232" s="5">
        <v>0</v>
      </c>
      <c r="AM3232" s="5">
        <v>0</v>
      </c>
      <c r="AN3232" s="5">
        <f t="shared" si="559"/>
        <v>0</v>
      </c>
      <c r="AO3232" s="5">
        <v>0</v>
      </c>
      <c r="AP3232" s="5">
        <v>0</v>
      </c>
      <c r="AQ3232" s="5">
        <f t="shared" si="560"/>
        <v>0</v>
      </c>
      <c r="AR3232" s="5">
        <v>0</v>
      </c>
      <c r="AS3232" s="6"/>
      <c r="AT3232" s="5">
        <v>0</v>
      </c>
      <c r="AU3232" s="5">
        <v>0</v>
      </c>
      <c r="AV3232" t="str">
        <f t="shared" si="553"/>
        <v>N</v>
      </c>
      <c r="AW3232" t="s">
        <v>60</v>
      </c>
      <c r="AX3232" t="s">
        <v>61</v>
      </c>
      <c r="AY3232" t="s">
        <v>62</v>
      </c>
      <c r="AZ3232" t="s">
        <v>62</v>
      </c>
      <c r="BA3232" t="str">
        <f t="shared" si="554"/>
        <v>N</v>
      </c>
    </row>
    <row r="3233" spans="1:53">
      <c r="A3233" t="s">
        <v>53</v>
      </c>
      <c r="B3233" t="s">
        <v>54</v>
      </c>
      <c r="C3233" t="s">
        <v>89</v>
      </c>
      <c r="D3233">
        <v>2020</v>
      </c>
      <c r="E3233" t="s">
        <v>7886</v>
      </c>
      <c r="F3233" t="s">
        <v>7886</v>
      </c>
      <c r="G3233" t="s">
        <v>7887</v>
      </c>
      <c r="J3233" t="s">
        <v>58</v>
      </c>
      <c r="K3233" t="s">
        <v>59</v>
      </c>
      <c r="L3233" s="5">
        <v>0</v>
      </c>
      <c r="M3233" s="5">
        <v>0</v>
      </c>
      <c r="N3233" s="5">
        <f t="shared" si="550"/>
        <v>0</v>
      </c>
      <c r="O3233" s="5">
        <v>0</v>
      </c>
      <c r="P3233" s="5">
        <v>0</v>
      </c>
      <c r="Q3233" s="5">
        <f t="shared" si="551"/>
        <v>0</v>
      </c>
      <c r="R3233" s="5">
        <v>0</v>
      </c>
      <c r="S3233" s="5">
        <v>0</v>
      </c>
      <c r="T3233" s="5">
        <f t="shared" si="552"/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f t="shared" si="555"/>
        <v>0</v>
      </c>
      <c r="Z3233" s="5">
        <v>0</v>
      </c>
      <c r="AA3233" s="5">
        <v>0</v>
      </c>
      <c r="AB3233" s="5">
        <f t="shared" si="556"/>
        <v>0</v>
      </c>
      <c r="AC3233" s="5">
        <v>0</v>
      </c>
      <c r="AD3233" s="5">
        <v>0</v>
      </c>
      <c r="AE3233" s="5">
        <f t="shared" si="557"/>
        <v>0</v>
      </c>
      <c r="AF3233" s="5">
        <v>1</v>
      </c>
      <c r="AG3233" s="6">
        <v>44027</v>
      </c>
      <c r="AH3233" s="5">
        <v>1</v>
      </c>
      <c r="AI3233" s="5">
        <v>0</v>
      </c>
      <c r="AJ3233" s="5">
        <v>0</v>
      </c>
      <c r="AK3233" s="5">
        <f t="shared" si="558"/>
        <v>0</v>
      </c>
      <c r="AL3233" s="5">
        <v>0</v>
      </c>
      <c r="AM3233" s="5">
        <v>0</v>
      </c>
      <c r="AN3233" s="5">
        <f t="shared" si="559"/>
        <v>0</v>
      </c>
      <c r="AO3233" s="5">
        <v>0</v>
      </c>
      <c r="AP3233" s="5">
        <v>0</v>
      </c>
      <c r="AQ3233" s="5">
        <f t="shared" si="560"/>
        <v>0</v>
      </c>
      <c r="AR3233" s="5">
        <v>0</v>
      </c>
      <c r="AS3233" s="6"/>
      <c r="AT3233" s="5">
        <v>0</v>
      </c>
      <c r="AU3233" s="5">
        <v>0</v>
      </c>
      <c r="AV3233" t="str">
        <f t="shared" si="553"/>
        <v>N</v>
      </c>
      <c r="AW3233" t="s">
        <v>60</v>
      </c>
      <c r="AX3233" t="s">
        <v>61</v>
      </c>
      <c r="AY3233" t="s">
        <v>62</v>
      </c>
      <c r="AZ3233" t="s">
        <v>62</v>
      </c>
      <c r="BA3233" t="str">
        <f t="shared" si="554"/>
        <v>N</v>
      </c>
    </row>
    <row r="3234" spans="1:53">
      <c r="A3234" t="s">
        <v>53</v>
      </c>
      <c r="B3234" t="s">
        <v>54</v>
      </c>
      <c r="C3234" t="s">
        <v>55</v>
      </c>
      <c r="D3234">
        <v>2020</v>
      </c>
      <c r="E3234" t="s">
        <v>7888</v>
      </c>
      <c r="F3234" t="s">
        <v>7888</v>
      </c>
      <c r="G3234" t="s">
        <v>7889</v>
      </c>
      <c r="J3234" t="s">
        <v>58</v>
      </c>
      <c r="K3234" t="s">
        <v>59</v>
      </c>
      <c r="L3234" s="5">
        <v>0</v>
      </c>
      <c r="M3234" s="5">
        <v>0</v>
      </c>
      <c r="N3234" s="5">
        <f t="shared" si="550"/>
        <v>0</v>
      </c>
      <c r="O3234" s="5">
        <v>0</v>
      </c>
      <c r="P3234" s="5">
        <v>0</v>
      </c>
      <c r="Q3234" s="5">
        <f t="shared" si="551"/>
        <v>0</v>
      </c>
      <c r="R3234" s="5">
        <v>0</v>
      </c>
      <c r="S3234" s="5">
        <v>0</v>
      </c>
      <c r="T3234" s="5">
        <f t="shared" si="552"/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f t="shared" si="555"/>
        <v>0</v>
      </c>
      <c r="Z3234" s="5">
        <v>0</v>
      </c>
      <c r="AA3234" s="5">
        <v>0</v>
      </c>
      <c r="AB3234" s="5">
        <f t="shared" si="556"/>
        <v>0</v>
      </c>
      <c r="AC3234" s="5">
        <v>0</v>
      </c>
      <c r="AD3234" s="5">
        <v>0</v>
      </c>
      <c r="AE3234" s="5">
        <f t="shared" si="557"/>
        <v>0</v>
      </c>
      <c r="AF3234" s="5">
        <v>1</v>
      </c>
      <c r="AG3234" s="6">
        <v>44032</v>
      </c>
      <c r="AH3234" s="5">
        <v>1</v>
      </c>
      <c r="AI3234" s="5">
        <v>0</v>
      </c>
      <c r="AJ3234" s="5">
        <v>0</v>
      </c>
      <c r="AK3234" s="5">
        <f t="shared" si="558"/>
        <v>0</v>
      </c>
      <c r="AL3234" s="5">
        <v>0</v>
      </c>
      <c r="AM3234" s="5">
        <v>0</v>
      </c>
      <c r="AN3234" s="5">
        <f t="shared" si="559"/>
        <v>0</v>
      </c>
      <c r="AO3234" s="5">
        <v>0</v>
      </c>
      <c r="AP3234" s="5">
        <v>0</v>
      </c>
      <c r="AQ3234" s="5">
        <f t="shared" si="560"/>
        <v>0</v>
      </c>
      <c r="AR3234" s="5">
        <v>0</v>
      </c>
      <c r="AS3234" s="6"/>
      <c r="AT3234" s="5">
        <v>0</v>
      </c>
      <c r="AU3234" s="5">
        <v>0</v>
      </c>
      <c r="AV3234" t="str">
        <f t="shared" si="553"/>
        <v>N</v>
      </c>
      <c r="AW3234" t="s">
        <v>60</v>
      </c>
      <c r="AX3234" t="s">
        <v>61</v>
      </c>
      <c r="AY3234" t="s">
        <v>62</v>
      </c>
      <c r="AZ3234" t="s">
        <v>62</v>
      </c>
      <c r="BA3234" t="str">
        <f t="shared" si="554"/>
        <v>N</v>
      </c>
    </row>
    <row r="3235" spans="1:53">
      <c r="A3235" t="s">
        <v>53</v>
      </c>
      <c r="B3235" t="s">
        <v>54</v>
      </c>
      <c r="C3235" t="s">
        <v>89</v>
      </c>
      <c r="D3235">
        <v>2020</v>
      </c>
      <c r="E3235" t="s">
        <v>2394</v>
      </c>
      <c r="F3235" t="s">
        <v>2394</v>
      </c>
      <c r="G3235" t="s">
        <v>7890</v>
      </c>
      <c r="J3235" t="s">
        <v>58</v>
      </c>
      <c r="K3235" t="s">
        <v>59</v>
      </c>
      <c r="L3235" s="5">
        <v>0</v>
      </c>
      <c r="M3235" s="5">
        <v>0</v>
      </c>
      <c r="N3235" s="5">
        <f t="shared" si="550"/>
        <v>0</v>
      </c>
      <c r="O3235" s="5">
        <v>0</v>
      </c>
      <c r="P3235" s="5">
        <v>0</v>
      </c>
      <c r="Q3235" s="5">
        <f t="shared" si="551"/>
        <v>0</v>
      </c>
      <c r="R3235" s="5">
        <v>0</v>
      </c>
      <c r="S3235" s="5">
        <v>0</v>
      </c>
      <c r="T3235" s="5">
        <f t="shared" si="552"/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f t="shared" si="555"/>
        <v>0</v>
      </c>
      <c r="Z3235" s="5">
        <v>0</v>
      </c>
      <c r="AA3235" s="5">
        <v>0</v>
      </c>
      <c r="AB3235" s="5">
        <f t="shared" si="556"/>
        <v>0</v>
      </c>
      <c r="AC3235" s="5">
        <v>0</v>
      </c>
      <c r="AD3235" s="5">
        <v>0</v>
      </c>
      <c r="AE3235" s="5">
        <f t="shared" si="557"/>
        <v>0</v>
      </c>
      <c r="AF3235" s="5">
        <v>1</v>
      </c>
      <c r="AG3235" s="6">
        <v>44088</v>
      </c>
      <c r="AH3235" s="5">
        <v>1</v>
      </c>
      <c r="AI3235" s="5">
        <v>0</v>
      </c>
      <c r="AJ3235" s="5">
        <v>0</v>
      </c>
      <c r="AK3235" s="5">
        <f t="shared" si="558"/>
        <v>0</v>
      </c>
      <c r="AL3235" s="5">
        <v>0</v>
      </c>
      <c r="AM3235" s="5">
        <v>0</v>
      </c>
      <c r="AN3235" s="5">
        <f t="shared" si="559"/>
        <v>0</v>
      </c>
      <c r="AO3235" s="5">
        <v>0</v>
      </c>
      <c r="AP3235" s="5">
        <v>0</v>
      </c>
      <c r="AQ3235" s="5">
        <f t="shared" si="560"/>
        <v>0</v>
      </c>
      <c r="AR3235" s="5">
        <v>0</v>
      </c>
      <c r="AS3235" s="6"/>
      <c r="AT3235" s="5">
        <v>0</v>
      </c>
      <c r="AU3235" s="5">
        <v>0</v>
      </c>
      <c r="AV3235" t="str">
        <f t="shared" si="553"/>
        <v>N</v>
      </c>
      <c r="AW3235" t="s">
        <v>60</v>
      </c>
      <c r="AX3235" t="s">
        <v>61</v>
      </c>
      <c r="AY3235" t="s">
        <v>62</v>
      </c>
      <c r="AZ3235" t="s">
        <v>62</v>
      </c>
      <c r="BA3235" t="str">
        <f t="shared" si="554"/>
        <v>N</v>
      </c>
    </row>
    <row r="3236" spans="1:53">
      <c r="A3236" t="s">
        <v>53</v>
      </c>
      <c r="B3236" t="s">
        <v>54</v>
      </c>
      <c r="C3236" t="s">
        <v>89</v>
      </c>
      <c r="D3236">
        <v>2020</v>
      </c>
      <c r="E3236" t="s">
        <v>7891</v>
      </c>
      <c r="F3236" t="s">
        <v>7891</v>
      </c>
      <c r="G3236" t="s">
        <v>7892</v>
      </c>
      <c r="J3236" t="s">
        <v>101</v>
      </c>
      <c r="K3236" t="s">
        <v>93</v>
      </c>
      <c r="L3236" s="5">
        <v>0</v>
      </c>
      <c r="M3236" s="5">
        <v>0</v>
      </c>
      <c r="N3236" s="5">
        <f t="shared" si="550"/>
        <v>0</v>
      </c>
      <c r="O3236" s="5">
        <v>0</v>
      </c>
      <c r="P3236" s="5">
        <v>0</v>
      </c>
      <c r="Q3236" s="5">
        <f t="shared" si="551"/>
        <v>0</v>
      </c>
      <c r="R3236" s="5">
        <v>0</v>
      </c>
      <c r="S3236" s="5">
        <v>0</v>
      </c>
      <c r="T3236" s="5">
        <f t="shared" si="552"/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f t="shared" si="555"/>
        <v>0</v>
      </c>
      <c r="Z3236" s="5">
        <v>0</v>
      </c>
      <c r="AA3236" s="5">
        <v>0</v>
      </c>
      <c r="AB3236" s="5">
        <f t="shared" si="556"/>
        <v>0</v>
      </c>
      <c r="AC3236" s="5">
        <v>0</v>
      </c>
      <c r="AD3236" s="5">
        <v>0</v>
      </c>
      <c r="AE3236" s="5">
        <f t="shared" si="557"/>
        <v>0</v>
      </c>
      <c r="AF3236" s="5">
        <v>1</v>
      </c>
      <c r="AG3236" s="6">
        <v>44149</v>
      </c>
      <c r="AH3236" s="5">
        <v>1</v>
      </c>
      <c r="AI3236" s="5">
        <v>0</v>
      </c>
      <c r="AJ3236" s="5">
        <v>0</v>
      </c>
      <c r="AK3236" s="5">
        <f t="shared" si="558"/>
        <v>0</v>
      </c>
      <c r="AL3236" s="5">
        <v>0</v>
      </c>
      <c r="AM3236" s="5">
        <v>0</v>
      </c>
      <c r="AN3236" s="5">
        <f t="shared" si="559"/>
        <v>0</v>
      </c>
      <c r="AO3236" s="5">
        <v>0</v>
      </c>
      <c r="AP3236" s="5">
        <v>0</v>
      </c>
      <c r="AQ3236" s="5">
        <f t="shared" si="560"/>
        <v>0</v>
      </c>
      <c r="AR3236" s="5">
        <v>0</v>
      </c>
      <c r="AS3236" s="6"/>
      <c r="AT3236" s="5">
        <v>0</v>
      </c>
      <c r="AU3236" s="5">
        <v>0</v>
      </c>
      <c r="AV3236" t="str">
        <f t="shared" si="553"/>
        <v>N</v>
      </c>
      <c r="AW3236" t="s">
        <v>60</v>
      </c>
      <c r="AX3236" t="s">
        <v>61</v>
      </c>
      <c r="AY3236" t="s">
        <v>62</v>
      </c>
      <c r="AZ3236" t="s">
        <v>62</v>
      </c>
      <c r="BA3236" t="str">
        <f t="shared" si="554"/>
        <v>N</v>
      </c>
    </row>
    <row r="3237" spans="1:53">
      <c r="A3237" t="s">
        <v>53</v>
      </c>
      <c r="B3237" t="s">
        <v>54</v>
      </c>
      <c r="C3237" t="s">
        <v>89</v>
      </c>
      <c r="D3237">
        <v>2020</v>
      </c>
      <c r="E3237" t="s">
        <v>7893</v>
      </c>
      <c r="F3237" t="s">
        <v>7893</v>
      </c>
      <c r="G3237" t="s">
        <v>7894</v>
      </c>
      <c r="J3237" t="s">
        <v>101</v>
      </c>
      <c r="K3237" t="s">
        <v>93</v>
      </c>
      <c r="L3237" s="5">
        <v>0</v>
      </c>
      <c r="M3237" s="5">
        <v>0</v>
      </c>
      <c r="N3237" s="5">
        <f t="shared" si="550"/>
        <v>0</v>
      </c>
      <c r="O3237" s="5">
        <v>0</v>
      </c>
      <c r="P3237" s="5">
        <v>0</v>
      </c>
      <c r="Q3237" s="5">
        <f t="shared" si="551"/>
        <v>0</v>
      </c>
      <c r="R3237" s="5">
        <v>0</v>
      </c>
      <c r="S3237" s="5">
        <v>0</v>
      </c>
      <c r="T3237" s="5">
        <f t="shared" si="552"/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f t="shared" si="555"/>
        <v>0</v>
      </c>
      <c r="Z3237" s="5">
        <v>0</v>
      </c>
      <c r="AA3237" s="5">
        <v>0</v>
      </c>
      <c r="AB3237" s="5">
        <f t="shared" si="556"/>
        <v>0</v>
      </c>
      <c r="AC3237" s="5">
        <v>0</v>
      </c>
      <c r="AD3237" s="5">
        <v>0</v>
      </c>
      <c r="AE3237" s="5">
        <f t="shared" si="557"/>
        <v>0</v>
      </c>
      <c r="AF3237" s="5">
        <v>1</v>
      </c>
      <c r="AG3237" s="6">
        <v>44060</v>
      </c>
      <c r="AH3237" s="5">
        <v>1</v>
      </c>
      <c r="AI3237" s="5">
        <v>0</v>
      </c>
      <c r="AJ3237" s="5">
        <v>0</v>
      </c>
      <c r="AK3237" s="5">
        <f t="shared" si="558"/>
        <v>0</v>
      </c>
      <c r="AL3237" s="5">
        <v>0</v>
      </c>
      <c r="AM3237" s="5">
        <v>0</v>
      </c>
      <c r="AN3237" s="5">
        <f t="shared" si="559"/>
        <v>0</v>
      </c>
      <c r="AO3237" s="5">
        <v>0</v>
      </c>
      <c r="AP3237" s="5">
        <v>0</v>
      </c>
      <c r="AQ3237" s="5">
        <f t="shared" si="560"/>
        <v>0</v>
      </c>
      <c r="AR3237" s="5">
        <v>0</v>
      </c>
      <c r="AS3237" s="6"/>
      <c r="AT3237" s="5">
        <v>0</v>
      </c>
      <c r="AU3237" s="5">
        <v>0</v>
      </c>
      <c r="AV3237" t="str">
        <f t="shared" si="553"/>
        <v>N</v>
      </c>
      <c r="AW3237" t="s">
        <v>60</v>
      </c>
      <c r="AX3237" t="s">
        <v>61</v>
      </c>
      <c r="AY3237" t="s">
        <v>62</v>
      </c>
      <c r="AZ3237" t="s">
        <v>62</v>
      </c>
      <c r="BA3237" t="str">
        <f t="shared" si="554"/>
        <v>N</v>
      </c>
    </row>
    <row r="3238" spans="1:53">
      <c r="A3238" t="s">
        <v>53</v>
      </c>
      <c r="B3238" t="s">
        <v>54</v>
      </c>
      <c r="C3238" t="s">
        <v>55</v>
      </c>
      <c r="D3238">
        <v>2020</v>
      </c>
      <c r="E3238" t="s">
        <v>7895</v>
      </c>
      <c r="F3238" t="s">
        <v>7895</v>
      </c>
      <c r="G3238" t="s">
        <v>7896</v>
      </c>
      <c r="J3238" t="s">
        <v>58</v>
      </c>
      <c r="K3238" t="s">
        <v>59</v>
      </c>
      <c r="L3238" s="5">
        <v>0</v>
      </c>
      <c r="M3238" s="5">
        <v>0</v>
      </c>
      <c r="N3238" s="5">
        <f t="shared" si="550"/>
        <v>0</v>
      </c>
      <c r="O3238" s="5">
        <v>0</v>
      </c>
      <c r="P3238" s="5">
        <v>0</v>
      </c>
      <c r="Q3238" s="5">
        <f t="shared" si="551"/>
        <v>0</v>
      </c>
      <c r="R3238" s="5">
        <v>0</v>
      </c>
      <c r="S3238" s="5">
        <v>0</v>
      </c>
      <c r="T3238" s="5">
        <f t="shared" si="552"/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f t="shared" si="555"/>
        <v>0</v>
      </c>
      <c r="Z3238" s="5">
        <v>0</v>
      </c>
      <c r="AA3238" s="5">
        <v>0</v>
      </c>
      <c r="AB3238" s="5">
        <f t="shared" si="556"/>
        <v>0</v>
      </c>
      <c r="AC3238" s="5">
        <v>0</v>
      </c>
      <c r="AD3238" s="5">
        <v>0</v>
      </c>
      <c r="AE3238" s="5">
        <f t="shared" si="557"/>
        <v>0</v>
      </c>
      <c r="AF3238" s="5">
        <v>1</v>
      </c>
      <c r="AG3238" s="6">
        <v>44183</v>
      </c>
      <c r="AH3238" s="5">
        <v>1</v>
      </c>
      <c r="AI3238" s="5">
        <v>0</v>
      </c>
      <c r="AJ3238" s="5">
        <v>0</v>
      </c>
      <c r="AK3238" s="5">
        <f t="shared" si="558"/>
        <v>0</v>
      </c>
      <c r="AL3238" s="5">
        <v>0</v>
      </c>
      <c r="AM3238" s="5">
        <v>0</v>
      </c>
      <c r="AN3238" s="5">
        <f t="shared" si="559"/>
        <v>0</v>
      </c>
      <c r="AO3238" s="5">
        <v>0</v>
      </c>
      <c r="AP3238" s="5">
        <v>0</v>
      </c>
      <c r="AQ3238" s="5">
        <f t="shared" si="560"/>
        <v>0</v>
      </c>
      <c r="AR3238" s="5">
        <v>0</v>
      </c>
      <c r="AS3238" s="6"/>
      <c r="AT3238" s="5">
        <v>0</v>
      </c>
      <c r="AU3238" s="5">
        <v>0</v>
      </c>
      <c r="AV3238" t="str">
        <f t="shared" si="553"/>
        <v>N</v>
      </c>
      <c r="AW3238" t="s">
        <v>60</v>
      </c>
      <c r="AX3238" t="s">
        <v>61</v>
      </c>
      <c r="AY3238" t="s">
        <v>62</v>
      </c>
      <c r="AZ3238" t="s">
        <v>62</v>
      </c>
      <c r="BA3238" t="str">
        <f t="shared" si="554"/>
        <v>N</v>
      </c>
    </row>
    <row r="3239" spans="1:53">
      <c r="A3239" t="s">
        <v>53</v>
      </c>
      <c r="B3239" t="s">
        <v>54</v>
      </c>
      <c r="C3239" t="s">
        <v>55</v>
      </c>
      <c r="D3239">
        <v>2020</v>
      </c>
      <c r="E3239" t="s">
        <v>7897</v>
      </c>
      <c r="F3239" t="s">
        <v>7897</v>
      </c>
      <c r="G3239" t="s">
        <v>7898</v>
      </c>
      <c r="J3239" t="s">
        <v>58</v>
      </c>
      <c r="K3239" t="s">
        <v>59</v>
      </c>
      <c r="L3239" s="5">
        <v>0</v>
      </c>
      <c r="M3239" s="5">
        <v>0</v>
      </c>
      <c r="N3239" s="5">
        <f t="shared" si="550"/>
        <v>0</v>
      </c>
      <c r="O3239" s="5">
        <v>0</v>
      </c>
      <c r="P3239" s="5">
        <v>0</v>
      </c>
      <c r="Q3239" s="5">
        <f t="shared" si="551"/>
        <v>0</v>
      </c>
      <c r="R3239" s="5">
        <v>0</v>
      </c>
      <c r="S3239" s="5">
        <v>0</v>
      </c>
      <c r="T3239" s="5">
        <f t="shared" si="552"/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f t="shared" si="555"/>
        <v>0</v>
      </c>
      <c r="Z3239" s="5">
        <v>0</v>
      </c>
      <c r="AA3239" s="5">
        <v>0</v>
      </c>
      <c r="AB3239" s="5">
        <f t="shared" si="556"/>
        <v>0</v>
      </c>
      <c r="AC3239" s="5">
        <v>0</v>
      </c>
      <c r="AD3239" s="5">
        <v>0</v>
      </c>
      <c r="AE3239" s="5">
        <f t="shared" si="557"/>
        <v>0</v>
      </c>
      <c r="AF3239" s="5">
        <v>1</v>
      </c>
      <c r="AG3239" s="6">
        <v>43985</v>
      </c>
      <c r="AH3239" s="5">
        <v>1</v>
      </c>
      <c r="AI3239" s="5">
        <v>0</v>
      </c>
      <c r="AJ3239" s="5">
        <v>0</v>
      </c>
      <c r="AK3239" s="5">
        <f t="shared" si="558"/>
        <v>0</v>
      </c>
      <c r="AL3239" s="5">
        <v>0</v>
      </c>
      <c r="AM3239" s="5">
        <v>0</v>
      </c>
      <c r="AN3239" s="5">
        <f t="shared" si="559"/>
        <v>0</v>
      </c>
      <c r="AO3239" s="5">
        <v>0</v>
      </c>
      <c r="AP3239" s="5">
        <v>0</v>
      </c>
      <c r="AQ3239" s="5">
        <f t="shared" si="560"/>
        <v>0</v>
      </c>
      <c r="AR3239" s="5">
        <v>0</v>
      </c>
      <c r="AS3239" s="6"/>
      <c r="AT3239" s="5">
        <v>0</v>
      </c>
      <c r="AU3239" s="5">
        <v>0</v>
      </c>
      <c r="AV3239" t="str">
        <f t="shared" si="553"/>
        <v>N</v>
      </c>
      <c r="AW3239" t="s">
        <v>60</v>
      </c>
      <c r="AX3239" t="s">
        <v>61</v>
      </c>
      <c r="AY3239" t="s">
        <v>62</v>
      </c>
      <c r="AZ3239" t="s">
        <v>62</v>
      </c>
      <c r="BA3239" t="str">
        <f t="shared" si="554"/>
        <v>N</v>
      </c>
    </row>
    <row r="3240" spans="1:53">
      <c r="A3240" t="s">
        <v>53</v>
      </c>
      <c r="B3240" t="s">
        <v>54</v>
      </c>
      <c r="C3240" t="s">
        <v>89</v>
      </c>
      <c r="D3240">
        <v>2020</v>
      </c>
      <c r="E3240" t="s">
        <v>7899</v>
      </c>
      <c r="F3240" t="s">
        <v>7899</v>
      </c>
      <c r="G3240" t="s">
        <v>7900</v>
      </c>
      <c r="J3240" t="s">
        <v>101</v>
      </c>
      <c r="K3240" t="s">
        <v>93</v>
      </c>
      <c r="L3240" s="5">
        <v>0</v>
      </c>
      <c r="M3240" s="5">
        <v>0</v>
      </c>
      <c r="N3240" s="5">
        <f t="shared" si="550"/>
        <v>0</v>
      </c>
      <c r="O3240" s="5">
        <v>0</v>
      </c>
      <c r="P3240" s="5">
        <v>0</v>
      </c>
      <c r="Q3240" s="5">
        <f t="shared" si="551"/>
        <v>0</v>
      </c>
      <c r="R3240" s="5">
        <v>0</v>
      </c>
      <c r="S3240" s="5">
        <v>0</v>
      </c>
      <c r="T3240" s="5">
        <f t="shared" si="552"/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f t="shared" si="555"/>
        <v>0</v>
      </c>
      <c r="Z3240" s="5">
        <v>0</v>
      </c>
      <c r="AA3240" s="5">
        <v>0</v>
      </c>
      <c r="AB3240" s="5">
        <f t="shared" si="556"/>
        <v>0</v>
      </c>
      <c r="AC3240" s="5">
        <v>0</v>
      </c>
      <c r="AD3240" s="5">
        <v>0</v>
      </c>
      <c r="AE3240" s="5">
        <f t="shared" si="557"/>
        <v>0</v>
      </c>
      <c r="AF3240" s="5">
        <v>1</v>
      </c>
      <c r="AG3240" s="6">
        <v>44106</v>
      </c>
      <c r="AH3240" s="5">
        <v>1</v>
      </c>
      <c r="AI3240" s="5">
        <v>0</v>
      </c>
      <c r="AJ3240" s="5">
        <v>0</v>
      </c>
      <c r="AK3240" s="5">
        <f t="shared" si="558"/>
        <v>0</v>
      </c>
      <c r="AL3240" s="5">
        <v>0</v>
      </c>
      <c r="AM3240" s="5">
        <v>0</v>
      </c>
      <c r="AN3240" s="5">
        <f t="shared" si="559"/>
        <v>0</v>
      </c>
      <c r="AO3240" s="5">
        <v>0</v>
      </c>
      <c r="AP3240" s="5">
        <v>0</v>
      </c>
      <c r="AQ3240" s="5">
        <f t="shared" si="560"/>
        <v>0</v>
      </c>
      <c r="AR3240" s="5">
        <v>0</v>
      </c>
      <c r="AS3240" s="6"/>
      <c r="AT3240" s="5">
        <v>0</v>
      </c>
      <c r="AU3240" s="5">
        <v>0</v>
      </c>
      <c r="AV3240" t="str">
        <f t="shared" si="553"/>
        <v>N</v>
      </c>
      <c r="AW3240" t="s">
        <v>60</v>
      </c>
      <c r="AX3240" t="s">
        <v>61</v>
      </c>
      <c r="AY3240" t="s">
        <v>62</v>
      </c>
      <c r="AZ3240" t="s">
        <v>62</v>
      </c>
      <c r="BA3240" t="str">
        <f t="shared" si="554"/>
        <v>N</v>
      </c>
    </row>
    <row r="3241" spans="1:53">
      <c r="A3241" t="s">
        <v>53</v>
      </c>
      <c r="B3241" t="s">
        <v>54</v>
      </c>
      <c r="C3241" t="s">
        <v>89</v>
      </c>
      <c r="D3241">
        <v>2020</v>
      </c>
      <c r="E3241" t="s">
        <v>5182</v>
      </c>
      <c r="F3241" t="s">
        <v>5182</v>
      </c>
      <c r="G3241" t="s">
        <v>5183</v>
      </c>
      <c r="J3241" t="s">
        <v>101</v>
      </c>
      <c r="K3241" t="s">
        <v>93</v>
      </c>
      <c r="L3241" s="5">
        <v>0</v>
      </c>
      <c r="M3241" s="5">
        <v>0</v>
      </c>
      <c r="N3241" s="5">
        <f t="shared" si="550"/>
        <v>0</v>
      </c>
      <c r="O3241" s="5">
        <v>0</v>
      </c>
      <c r="P3241" s="5">
        <v>0</v>
      </c>
      <c r="Q3241" s="5">
        <f t="shared" si="551"/>
        <v>0</v>
      </c>
      <c r="R3241" s="5">
        <v>0</v>
      </c>
      <c r="S3241" s="5">
        <v>0</v>
      </c>
      <c r="T3241" s="5">
        <f t="shared" si="552"/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f t="shared" si="555"/>
        <v>0</v>
      </c>
      <c r="Z3241" s="5">
        <v>0</v>
      </c>
      <c r="AA3241" s="5">
        <v>0</v>
      </c>
      <c r="AB3241" s="5">
        <f t="shared" si="556"/>
        <v>0</v>
      </c>
      <c r="AC3241" s="5">
        <v>0</v>
      </c>
      <c r="AD3241" s="5">
        <v>0</v>
      </c>
      <c r="AE3241" s="5">
        <f t="shared" si="557"/>
        <v>0</v>
      </c>
      <c r="AF3241" s="5">
        <v>1</v>
      </c>
      <c r="AG3241" s="6">
        <v>44014</v>
      </c>
      <c r="AH3241" s="5">
        <v>1</v>
      </c>
      <c r="AI3241" s="5">
        <v>0</v>
      </c>
      <c r="AJ3241" s="5">
        <v>0</v>
      </c>
      <c r="AK3241" s="5">
        <f t="shared" si="558"/>
        <v>0</v>
      </c>
      <c r="AL3241" s="5">
        <v>0</v>
      </c>
      <c r="AM3241" s="5">
        <v>0</v>
      </c>
      <c r="AN3241" s="5">
        <f t="shared" si="559"/>
        <v>0</v>
      </c>
      <c r="AO3241" s="5">
        <v>0</v>
      </c>
      <c r="AP3241" s="5">
        <v>0</v>
      </c>
      <c r="AQ3241" s="5">
        <f t="shared" si="560"/>
        <v>0</v>
      </c>
      <c r="AR3241" s="5">
        <v>0</v>
      </c>
      <c r="AS3241" s="6"/>
      <c r="AT3241" s="5">
        <v>0</v>
      </c>
      <c r="AU3241" s="5">
        <v>0</v>
      </c>
      <c r="AV3241" t="str">
        <f t="shared" si="553"/>
        <v>N</v>
      </c>
      <c r="AW3241" t="s">
        <v>60</v>
      </c>
      <c r="AX3241" t="s">
        <v>61</v>
      </c>
      <c r="AY3241" t="s">
        <v>62</v>
      </c>
      <c r="AZ3241" t="s">
        <v>62</v>
      </c>
      <c r="BA3241" t="str">
        <f t="shared" si="554"/>
        <v>N</v>
      </c>
    </row>
    <row r="3242" spans="1:53">
      <c r="A3242" t="s">
        <v>53</v>
      </c>
      <c r="B3242" t="s">
        <v>54</v>
      </c>
      <c r="C3242" t="s">
        <v>89</v>
      </c>
      <c r="D3242">
        <v>2020</v>
      </c>
      <c r="E3242" t="s">
        <v>7901</v>
      </c>
      <c r="F3242" t="s">
        <v>7901</v>
      </c>
      <c r="G3242" t="s">
        <v>7902</v>
      </c>
      <c r="J3242" t="s">
        <v>101</v>
      </c>
      <c r="K3242" t="s">
        <v>93</v>
      </c>
      <c r="L3242" s="5">
        <v>0</v>
      </c>
      <c r="M3242" s="5">
        <v>0</v>
      </c>
      <c r="N3242" s="5">
        <f t="shared" si="550"/>
        <v>0</v>
      </c>
      <c r="O3242" s="5">
        <v>0</v>
      </c>
      <c r="P3242" s="5">
        <v>0</v>
      </c>
      <c r="Q3242" s="5">
        <f t="shared" si="551"/>
        <v>0</v>
      </c>
      <c r="R3242" s="5">
        <v>0</v>
      </c>
      <c r="S3242" s="5">
        <v>0</v>
      </c>
      <c r="T3242" s="5">
        <f t="shared" si="552"/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f t="shared" si="555"/>
        <v>0</v>
      </c>
      <c r="Z3242" s="5">
        <v>0</v>
      </c>
      <c r="AA3242" s="5">
        <v>0</v>
      </c>
      <c r="AB3242" s="5">
        <f t="shared" si="556"/>
        <v>0</v>
      </c>
      <c r="AC3242" s="5">
        <v>0</v>
      </c>
      <c r="AD3242" s="5">
        <v>0</v>
      </c>
      <c r="AE3242" s="5">
        <f t="shared" si="557"/>
        <v>0</v>
      </c>
      <c r="AF3242" s="5">
        <v>1</v>
      </c>
      <c r="AG3242" s="6">
        <v>44060</v>
      </c>
      <c r="AH3242" s="5">
        <v>1</v>
      </c>
      <c r="AI3242" s="5">
        <v>0</v>
      </c>
      <c r="AJ3242" s="5">
        <v>0</v>
      </c>
      <c r="AK3242" s="5">
        <f t="shared" si="558"/>
        <v>0</v>
      </c>
      <c r="AL3242" s="5">
        <v>0</v>
      </c>
      <c r="AM3242" s="5">
        <v>0</v>
      </c>
      <c r="AN3242" s="5">
        <f t="shared" si="559"/>
        <v>0</v>
      </c>
      <c r="AO3242" s="5">
        <v>0</v>
      </c>
      <c r="AP3242" s="5">
        <v>0</v>
      </c>
      <c r="AQ3242" s="5">
        <f t="shared" si="560"/>
        <v>0</v>
      </c>
      <c r="AR3242" s="5">
        <v>0</v>
      </c>
      <c r="AS3242" s="6"/>
      <c r="AT3242" s="5">
        <v>0</v>
      </c>
      <c r="AU3242" s="5">
        <v>0</v>
      </c>
      <c r="AV3242" t="str">
        <f t="shared" si="553"/>
        <v>N</v>
      </c>
      <c r="AW3242" t="s">
        <v>60</v>
      </c>
      <c r="AX3242" t="s">
        <v>61</v>
      </c>
      <c r="AY3242" t="s">
        <v>62</v>
      </c>
      <c r="AZ3242" t="s">
        <v>62</v>
      </c>
      <c r="BA3242" t="str">
        <f t="shared" si="554"/>
        <v>N</v>
      </c>
    </row>
    <row r="3243" spans="1:53">
      <c r="A3243" t="s">
        <v>53</v>
      </c>
      <c r="B3243" t="s">
        <v>54</v>
      </c>
      <c r="C3243" t="s">
        <v>89</v>
      </c>
      <c r="D3243">
        <v>2020</v>
      </c>
      <c r="E3243" t="s">
        <v>7903</v>
      </c>
      <c r="F3243" t="s">
        <v>7903</v>
      </c>
      <c r="G3243" t="s">
        <v>7904</v>
      </c>
      <c r="J3243" t="s">
        <v>101</v>
      </c>
      <c r="K3243" t="s">
        <v>93</v>
      </c>
      <c r="L3243" s="5">
        <v>0</v>
      </c>
      <c r="M3243" s="5">
        <v>0</v>
      </c>
      <c r="N3243" s="5">
        <f t="shared" si="550"/>
        <v>0</v>
      </c>
      <c r="O3243" s="5">
        <v>0</v>
      </c>
      <c r="P3243" s="5">
        <v>0</v>
      </c>
      <c r="Q3243" s="5">
        <f t="shared" si="551"/>
        <v>0</v>
      </c>
      <c r="R3243" s="5">
        <v>0</v>
      </c>
      <c r="S3243" s="5">
        <v>0</v>
      </c>
      <c r="T3243" s="5">
        <f t="shared" si="552"/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f t="shared" si="555"/>
        <v>0</v>
      </c>
      <c r="Z3243" s="5">
        <v>0</v>
      </c>
      <c r="AA3243" s="5">
        <v>0</v>
      </c>
      <c r="AB3243" s="5">
        <f t="shared" si="556"/>
        <v>0</v>
      </c>
      <c r="AC3243" s="5">
        <v>0</v>
      </c>
      <c r="AD3243" s="5">
        <v>0</v>
      </c>
      <c r="AE3243" s="5">
        <f t="shared" si="557"/>
        <v>0</v>
      </c>
      <c r="AF3243" s="5">
        <v>1</v>
      </c>
      <c r="AG3243" s="6">
        <v>44152</v>
      </c>
      <c r="AH3243" s="5">
        <v>1</v>
      </c>
      <c r="AI3243" s="5">
        <v>0</v>
      </c>
      <c r="AJ3243" s="5">
        <v>0</v>
      </c>
      <c r="AK3243" s="5">
        <f t="shared" si="558"/>
        <v>0</v>
      </c>
      <c r="AL3243" s="5">
        <v>0</v>
      </c>
      <c r="AM3243" s="5">
        <v>0</v>
      </c>
      <c r="AN3243" s="5">
        <f t="shared" si="559"/>
        <v>0</v>
      </c>
      <c r="AO3243" s="5">
        <v>0</v>
      </c>
      <c r="AP3243" s="5">
        <v>0</v>
      </c>
      <c r="AQ3243" s="5">
        <f t="shared" si="560"/>
        <v>0</v>
      </c>
      <c r="AR3243" s="5">
        <v>0</v>
      </c>
      <c r="AS3243" s="6"/>
      <c r="AT3243" s="5">
        <v>0</v>
      </c>
      <c r="AU3243" s="5">
        <v>0</v>
      </c>
      <c r="AV3243" t="str">
        <f t="shared" si="553"/>
        <v>N</v>
      </c>
      <c r="AW3243" t="s">
        <v>60</v>
      </c>
      <c r="AX3243" t="s">
        <v>61</v>
      </c>
      <c r="AY3243" t="s">
        <v>62</v>
      </c>
      <c r="AZ3243" t="s">
        <v>62</v>
      </c>
      <c r="BA3243" t="str">
        <f t="shared" si="554"/>
        <v>N</v>
      </c>
    </row>
    <row r="3244" spans="1:53">
      <c r="A3244" t="s">
        <v>53</v>
      </c>
      <c r="B3244" t="s">
        <v>54</v>
      </c>
      <c r="C3244" t="s">
        <v>89</v>
      </c>
      <c r="D3244">
        <v>2020</v>
      </c>
      <c r="E3244" t="s">
        <v>7905</v>
      </c>
      <c r="F3244" t="s">
        <v>7905</v>
      </c>
      <c r="G3244" t="s">
        <v>7906</v>
      </c>
      <c r="J3244" t="s">
        <v>58</v>
      </c>
      <c r="K3244" t="s">
        <v>59</v>
      </c>
      <c r="L3244" s="5">
        <v>0</v>
      </c>
      <c r="M3244" s="5">
        <v>0</v>
      </c>
      <c r="N3244" s="5">
        <f t="shared" si="550"/>
        <v>0</v>
      </c>
      <c r="O3244" s="5">
        <v>0</v>
      </c>
      <c r="P3244" s="5">
        <v>0</v>
      </c>
      <c r="Q3244" s="5">
        <f t="shared" si="551"/>
        <v>0</v>
      </c>
      <c r="R3244" s="5">
        <v>0</v>
      </c>
      <c r="S3244" s="5">
        <v>0</v>
      </c>
      <c r="T3244" s="5">
        <f t="shared" si="552"/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f t="shared" si="555"/>
        <v>0</v>
      </c>
      <c r="Z3244" s="5">
        <v>0</v>
      </c>
      <c r="AA3244" s="5">
        <v>0</v>
      </c>
      <c r="AB3244" s="5">
        <f t="shared" si="556"/>
        <v>0</v>
      </c>
      <c r="AC3244" s="5">
        <v>0</v>
      </c>
      <c r="AD3244" s="5">
        <v>0</v>
      </c>
      <c r="AE3244" s="5">
        <f t="shared" si="557"/>
        <v>0</v>
      </c>
      <c r="AF3244" s="5">
        <v>1</v>
      </c>
      <c r="AG3244" s="6">
        <v>44111</v>
      </c>
      <c r="AH3244" s="5">
        <v>1</v>
      </c>
      <c r="AI3244" s="5">
        <v>0</v>
      </c>
      <c r="AJ3244" s="5">
        <v>0</v>
      </c>
      <c r="AK3244" s="5">
        <f t="shared" si="558"/>
        <v>0</v>
      </c>
      <c r="AL3244" s="5">
        <v>0</v>
      </c>
      <c r="AM3244" s="5">
        <v>0</v>
      </c>
      <c r="AN3244" s="5">
        <f t="shared" si="559"/>
        <v>0</v>
      </c>
      <c r="AO3244" s="5">
        <v>0</v>
      </c>
      <c r="AP3244" s="5">
        <v>0</v>
      </c>
      <c r="AQ3244" s="5">
        <f t="shared" si="560"/>
        <v>0</v>
      </c>
      <c r="AR3244" s="5">
        <v>0</v>
      </c>
      <c r="AS3244" s="6"/>
      <c r="AT3244" s="5">
        <v>0</v>
      </c>
      <c r="AU3244" s="5">
        <v>0</v>
      </c>
      <c r="AV3244" t="str">
        <f t="shared" si="553"/>
        <v>N</v>
      </c>
      <c r="AW3244" t="s">
        <v>60</v>
      </c>
      <c r="AX3244" t="s">
        <v>61</v>
      </c>
      <c r="AY3244" t="s">
        <v>62</v>
      </c>
      <c r="AZ3244" t="s">
        <v>62</v>
      </c>
      <c r="BA3244" t="str">
        <f t="shared" si="554"/>
        <v>N</v>
      </c>
    </row>
    <row r="3245" spans="1:53">
      <c r="A3245" t="s">
        <v>53</v>
      </c>
      <c r="B3245" t="s">
        <v>54</v>
      </c>
      <c r="C3245" t="s">
        <v>89</v>
      </c>
      <c r="D3245">
        <v>2020</v>
      </c>
      <c r="E3245" t="s">
        <v>7907</v>
      </c>
      <c r="F3245" t="s">
        <v>7907</v>
      </c>
      <c r="G3245" t="s">
        <v>7908</v>
      </c>
      <c r="J3245" t="s">
        <v>101</v>
      </c>
      <c r="K3245" t="s">
        <v>93</v>
      </c>
      <c r="L3245" s="5">
        <v>0</v>
      </c>
      <c r="M3245" s="5">
        <v>0</v>
      </c>
      <c r="N3245" s="5">
        <f t="shared" si="550"/>
        <v>0</v>
      </c>
      <c r="O3245" s="5">
        <v>0</v>
      </c>
      <c r="P3245" s="5">
        <v>0</v>
      </c>
      <c r="Q3245" s="5">
        <f t="shared" si="551"/>
        <v>0</v>
      </c>
      <c r="R3245" s="5">
        <v>0</v>
      </c>
      <c r="S3245" s="5">
        <v>0</v>
      </c>
      <c r="T3245" s="5">
        <f t="shared" si="552"/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f t="shared" si="555"/>
        <v>0</v>
      </c>
      <c r="Z3245" s="5">
        <v>0</v>
      </c>
      <c r="AA3245" s="5">
        <v>0</v>
      </c>
      <c r="AB3245" s="5">
        <f t="shared" si="556"/>
        <v>0</v>
      </c>
      <c r="AC3245" s="5">
        <v>0</v>
      </c>
      <c r="AD3245" s="5">
        <v>0</v>
      </c>
      <c r="AE3245" s="5">
        <f t="shared" si="557"/>
        <v>0</v>
      </c>
      <c r="AF3245" s="5">
        <v>1</v>
      </c>
      <c r="AG3245" s="6">
        <v>43845</v>
      </c>
      <c r="AH3245" s="5">
        <v>1</v>
      </c>
      <c r="AI3245" s="5">
        <v>0</v>
      </c>
      <c r="AJ3245" s="5">
        <v>0</v>
      </c>
      <c r="AK3245" s="5">
        <f t="shared" si="558"/>
        <v>0</v>
      </c>
      <c r="AL3245" s="5">
        <v>0</v>
      </c>
      <c r="AM3245" s="5">
        <v>0</v>
      </c>
      <c r="AN3245" s="5">
        <f t="shared" si="559"/>
        <v>0</v>
      </c>
      <c r="AO3245" s="5">
        <v>0</v>
      </c>
      <c r="AP3245" s="5">
        <v>0</v>
      </c>
      <c r="AQ3245" s="5">
        <f t="shared" si="560"/>
        <v>0</v>
      </c>
      <c r="AR3245" s="5">
        <v>0</v>
      </c>
      <c r="AS3245" s="6"/>
      <c r="AT3245" s="5">
        <v>0</v>
      </c>
      <c r="AU3245" s="5">
        <v>0</v>
      </c>
      <c r="AV3245" t="str">
        <f t="shared" si="553"/>
        <v>N</v>
      </c>
      <c r="AW3245" t="s">
        <v>60</v>
      </c>
      <c r="AX3245" t="s">
        <v>61</v>
      </c>
      <c r="AY3245" t="s">
        <v>62</v>
      </c>
      <c r="AZ3245" t="s">
        <v>62</v>
      </c>
      <c r="BA3245" t="str">
        <f t="shared" si="554"/>
        <v>N</v>
      </c>
    </row>
    <row r="3246" spans="1:53">
      <c r="A3246" t="s">
        <v>53</v>
      </c>
      <c r="B3246" t="s">
        <v>54</v>
      </c>
      <c r="C3246" t="s">
        <v>55</v>
      </c>
      <c r="D3246">
        <v>2020</v>
      </c>
      <c r="E3246" t="s">
        <v>7909</v>
      </c>
      <c r="F3246" t="s">
        <v>7909</v>
      </c>
      <c r="G3246" t="s">
        <v>7910</v>
      </c>
      <c r="J3246" t="s">
        <v>58</v>
      </c>
      <c r="K3246" t="s">
        <v>59</v>
      </c>
      <c r="L3246" s="5">
        <v>0</v>
      </c>
      <c r="M3246" s="5">
        <v>0</v>
      </c>
      <c r="N3246" s="5">
        <f t="shared" si="550"/>
        <v>0</v>
      </c>
      <c r="O3246" s="5">
        <v>0</v>
      </c>
      <c r="P3246" s="5">
        <v>0</v>
      </c>
      <c r="Q3246" s="5">
        <f t="shared" si="551"/>
        <v>0</v>
      </c>
      <c r="R3246" s="5">
        <v>0</v>
      </c>
      <c r="S3246" s="5">
        <v>0</v>
      </c>
      <c r="T3246" s="5">
        <f t="shared" si="552"/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f t="shared" si="555"/>
        <v>0</v>
      </c>
      <c r="Z3246" s="5">
        <v>0</v>
      </c>
      <c r="AA3246" s="5">
        <v>0</v>
      </c>
      <c r="AB3246" s="5">
        <f t="shared" si="556"/>
        <v>0</v>
      </c>
      <c r="AC3246" s="5">
        <v>0</v>
      </c>
      <c r="AD3246" s="5">
        <v>0</v>
      </c>
      <c r="AE3246" s="5">
        <f t="shared" si="557"/>
        <v>0</v>
      </c>
      <c r="AF3246" s="5">
        <v>1</v>
      </c>
      <c r="AG3246" s="6">
        <v>44132</v>
      </c>
      <c r="AH3246" s="5">
        <v>1</v>
      </c>
      <c r="AI3246" s="5">
        <v>0</v>
      </c>
      <c r="AJ3246" s="5">
        <v>0</v>
      </c>
      <c r="AK3246" s="5">
        <f t="shared" si="558"/>
        <v>0</v>
      </c>
      <c r="AL3246" s="5">
        <v>0</v>
      </c>
      <c r="AM3246" s="5">
        <v>0</v>
      </c>
      <c r="AN3246" s="5">
        <f t="shared" si="559"/>
        <v>0</v>
      </c>
      <c r="AO3246" s="5">
        <v>0</v>
      </c>
      <c r="AP3246" s="5">
        <v>0</v>
      </c>
      <c r="AQ3246" s="5">
        <f t="shared" si="560"/>
        <v>0</v>
      </c>
      <c r="AR3246" s="5">
        <v>0</v>
      </c>
      <c r="AS3246" s="6"/>
      <c r="AT3246" s="5">
        <v>0</v>
      </c>
      <c r="AU3246" s="5">
        <v>0</v>
      </c>
      <c r="AV3246" t="str">
        <f t="shared" si="553"/>
        <v>N</v>
      </c>
      <c r="AW3246" t="s">
        <v>60</v>
      </c>
      <c r="AX3246" t="s">
        <v>61</v>
      </c>
      <c r="AY3246" t="s">
        <v>62</v>
      </c>
      <c r="AZ3246" t="s">
        <v>62</v>
      </c>
      <c r="BA3246" t="str">
        <f t="shared" si="554"/>
        <v>N</v>
      </c>
    </row>
    <row r="3247" spans="1:53">
      <c r="A3247" t="s">
        <v>53</v>
      </c>
      <c r="B3247" t="s">
        <v>54</v>
      </c>
      <c r="C3247" t="s">
        <v>89</v>
      </c>
      <c r="D3247">
        <v>2020</v>
      </c>
      <c r="E3247" t="s">
        <v>7911</v>
      </c>
      <c r="F3247" t="s">
        <v>7911</v>
      </c>
      <c r="G3247" t="s">
        <v>7912</v>
      </c>
      <c r="J3247" t="s">
        <v>101</v>
      </c>
      <c r="K3247" t="s">
        <v>93</v>
      </c>
      <c r="L3247" s="5">
        <v>0</v>
      </c>
      <c r="M3247" s="5">
        <v>0</v>
      </c>
      <c r="N3247" s="5">
        <f t="shared" si="550"/>
        <v>0</v>
      </c>
      <c r="O3247" s="5">
        <v>0</v>
      </c>
      <c r="P3247" s="5">
        <v>0</v>
      </c>
      <c r="Q3247" s="5">
        <f t="shared" si="551"/>
        <v>0</v>
      </c>
      <c r="R3247" s="5">
        <v>0</v>
      </c>
      <c r="S3247" s="5">
        <v>0</v>
      </c>
      <c r="T3247" s="5">
        <f t="shared" si="552"/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f t="shared" si="555"/>
        <v>0</v>
      </c>
      <c r="Z3247" s="5">
        <v>0</v>
      </c>
      <c r="AA3247" s="5">
        <v>0</v>
      </c>
      <c r="AB3247" s="5">
        <f t="shared" si="556"/>
        <v>0</v>
      </c>
      <c r="AC3247" s="5">
        <v>0</v>
      </c>
      <c r="AD3247" s="5">
        <v>0</v>
      </c>
      <c r="AE3247" s="5">
        <f t="shared" si="557"/>
        <v>0</v>
      </c>
      <c r="AF3247" s="5">
        <v>1</v>
      </c>
      <c r="AG3247" s="6">
        <v>44141</v>
      </c>
      <c r="AH3247" s="5">
        <v>1</v>
      </c>
      <c r="AI3247" s="5">
        <v>0</v>
      </c>
      <c r="AJ3247" s="5">
        <v>0</v>
      </c>
      <c r="AK3247" s="5">
        <f t="shared" si="558"/>
        <v>0</v>
      </c>
      <c r="AL3247" s="5">
        <v>0</v>
      </c>
      <c r="AM3247" s="5">
        <v>0</v>
      </c>
      <c r="AN3247" s="5">
        <f t="shared" si="559"/>
        <v>0</v>
      </c>
      <c r="AO3247" s="5">
        <v>0</v>
      </c>
      <c r="AP3247" s="5">
        <v>0</v>
      </c>
      <c r="AQ3247" s="5">
        <f t="shared" si="560"/>
        <v>0</v>
      </c>
      <c r="AR3247" s="5">
        <v>0</v>
      </c>
      <c r="AS3247" s="6"/>
      <c r="AT3247" s="5">
        <v>0</v>
      </c>
      <c r="AU3247" s="5">
        <v>0</v>
      </c>
      <c r="AV3247" t="str">
        <f t="shared" si="553"/>
        <v>N</v>
      </c>
      <c r="AW3247" t="s">
        <v>60</v>
      </c>
      <c r="AX3247" t="s">
        <v>61</v>
      </c>
      <c r="AY3247" t="s">
        <v>62</v>
      </c>
      <c r="AZ3247" t="s">
        <v>62</v>
      </c>
      <c r="BA3247" t="str">
        <f t="shared" si="554"/>
        <v>N</v>
      </c>
    </row>
    <row r="3248" spans="1:53">
      <c r="A3248" t="s">
        <v>53</v>
      </c>
      <c r="B3248" t="s">
        <v>54</v>
      </c>
      <c r="C3248" t="s">
        <v>89</v>
      </c>
      <c r="D3248">
        <v>2020</v>
      </c>
      <c r="E3248" t="s">
        <v>7913</v>
      </c>
      <c r="F3248" t="s">
        <v>7913</v>
      </c>
      <c r="G3248" t="s">
        <v>7914</v>
      </c>
      <c r="J3248" t="s">
        <v>101</v>
      </c>
      <c r="K3248" t="s">
        <v>93</v>
      </c>
      <c r="L3248" s="5">
        <v>0</v>
      </c>
      <c r="M3248" s="5">
        <v>0</v>
      </c>
      <c r="N3248" s="5">
        <f t="shared" si="550"/>
        <v>0</v>
      </c>
      <c r="O3248" s="5">
        <v>0</v>
      </c>
      <c r="P3248" s="5">
        <v>0</v>
      </c>
      <c r="Q3248" s="5">
        <f t="shared" si="551"/>
        <v>0</v>
      </c>
      <c r="R3248" s="5">
        <v>0</v>
      </c>
      <c r="S3248" s="5">
        <v>0</v>
      </c>
      <c r="T3248" s="5">
        <f t="shared" si="552"/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f t="shared" si="555"/>
        <v>0</v>
      </c>
      <c r="Z3248" s="5">
        <v>0</v>
      </c>
      <c r="AA3248" s="5">
        <v>0</v>
      </c>
      <c r="AB3248" s="5">
        <f t="shared" si="556"/>
        <v>0</v>
      </c>
      <c r="AC3248" s="5">
        <v>0</v>
      </c>
      <c r="AD3248" s="5">
        <v>0</v>
      </c>
      <c r="AE3248" s="5">
        <f t="shared" si="557"/>
        <v>0</v>
      </c>
      <c r="AF3248" s="5">
        <v>1</v>
      </c>
      <c r="AG3248" s="6">
        <v>44088</v>
      </c>
      <c r="AH3248" s="5">
        <v>1</v>
      </c>
      <c r="AI3248" s="5">
        <v>0</v>
      </c>
      <c r="AJ3248" s="5">
        <v>0</v>
      </c>
      <c r="AK3248" s="5">
        <f t="shared" si="558"/>
        <v>0</v>
      </c>
      <c r="AL3248" s="5">
        <v>0</v>
      </c>
      <c r="AM3248" s="5">
        <v>0</v>
      </c>
      <c r="AN3248" s="5">
        <f t="shared" si="559"/>
        <v>0</v>
      </c>
      <c r="AO3248" s="5">
        <v>0</v>
      </c>
      <c r="AP3248" s="5">
        <v>0</v>
      </c>
      <c r="AQ3248" s="5">
        <f t="shared" si="560"/>
        <v>0</v>
      </c>
      <c r="AR3248" s="5">
        <v>0</v>
      </c>
      <c r="AS3248" s="6"/>
      <c r="AT3248" s="5">
        <v>0</v>
      </c>
      <c r="AU3248" s="5">
        <v>0</v>
      </c>
      <c r="AV3248" t="str">
        <f t="shared" si="553"/>
        <v>N</v>
      </c>
      <c r="AW3248" t="s">
        <v>60</v>
      </c>
      <c r="AX3248" t="s">
        <v>61</v>
      </c>
      <c r="AY3248" t="s">
        <v>62</v>
      </c>
      <c r="AZ3248" t="s">
        <v>62</v>
      </c>
      <c r="BA3248" t="str">
        <f t="shared" si="554"/>
        <v>N</v>
      </c>
    </row>
    <row r="3249" spans="1:53">
      <c r="A3249" t="s">
        <v>53</v>
      </c>
      <c r="B3249" t="s">
        <v>54</v>
      </c>
      <c r="C3249" t="s">
        <v>89</v>
      </c>
      <c r="D3249">
        <v>2020</v>
      </c>
      <c r="E3249" t="s">
        <v>7915</v>
      </c>
      <c r="F3249" t="s">
        <v>7915</v>
      </c>
      <c r="G3249" t="s">
        <v>7916</v>
      </c>
      <c r="J3249" t="s">
        <v>101</v>
      </c>
      <c r="K3249" t="s">
        <v>93</v>
      </c>
      <c r="L3249" s="5">
        <v>0</v>
      </c>
      <c r="M3249" s="5">
        <v>0</v>
      </c>
      <c r="N3249" s="5">
        <f t="shared" si="550"/>
        <v>0</v>
      </c>
      <c r="O3249" s="5">
        <v>0</v>
      </c>
      <c r="P3249" s="5">
        <v>0</v>
      </c>
      <c r="Q3249" s="5">
        <f t="shared" si="551"/>
        <v>0</v>
      </c>
      <c r="R3249" s="5">
        <v>0</v>
      </c>
      <c r="S3249" s="5">
        <v>0</v>
      </c>
      <c r="T3249" s="5">
        <f t="shared" si="552"/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f t="shared" si="555"/>
        <v>0</v>
      </c>
      <c r="Z3249" s="5">
        <v>0</v>
      </c>
      <c r="AA3249" s="5">
        <v>0</v>
      </c>
      <c r="AB3249" s="5">
        <f t="shared" si="556"/>
        <v>0</v>
      </c>
      <c r="AC3249" s="5">
        <v>0</v>
      </c>
      <c r="AD3249" s="5">
        <v>0</v>
      </c>
      <c r="AE3249" s="5">
        <f t="shared" si="557"/>
        <v>0</v>
      </c>
      <c r="AF3249" s="5">
        <v>1</v>
      </c>
      <c r="AG3249" s="6">
        <v>44088</v>
      </c>
      <c r="AH3249" s="5">
        <v>1</v>
      </c>
      <c r="AI3249" s="5">
        <v>0</v>
      </c>
      <c r="AJ3249" s="5">
        <v>0</v>
      </c>
      <c r="AK3249" s="5">
        <f t="shared" si="558"/>
        <v>0</v>
      </c>
      <c r="AL3249" s="5">
        <v>0</v>
      </c>
      <c r="AM3249" s="5">
        <v>0</v>
      </c>
      <c r="AN3249" s="5">
        <f t="shared" si="559"/>
        <v>0</v>
      </c>
      <c r="AO3249" s="5">
        <v>0</v>
      </c>
      <c r="AP3249" s="5">
        <v>0</v>
      </c>
      <c r="AQ3249" s="5">
        <f t="shared" si="560"/>
        <v>0</v>
      </c>
      <c r="AR3249" s="5">
        <v>0</v>
      </c>
      <c r="AS3249" s="6"/>
      <c r="AT3249" s="5">
        <v>0</v>
      </c>
      <c r="AU3249" s="5">
        <v>0</v>
      </c>
      <c r="AV3249" t="str">
        <f t="shared" si="553"/>
        <v>N</v>
      </c>
      <c r="AW3249" t="s">
        <v>60</v>
      </c>
      <c r="AX3249" t="s">
        <v>61</v>
      </c>
      <c r="AY3249" t="s">
        <v>62</v>
      </c>
      <c r="AZ3249" t="s">
        <v>62</v>
      </c>
      <c r="BA3249" t="str">
        <f t="shared" si="554"/>
        <v>N</v>
      </c>
    </row>
    <row r="3250" spans="1:53">
      <c r="A3250" t="s">
        <v>53</v>
      </c>
      <c r="B3250" t="s">
        <v>54</v>
      </c>
      <c r="C3250" t="s">
        <v>55</v>
      </c>
      <c r="D3250">
        <v>2020</v>
      </c>
      <c r="E3250" t="s">
        <v>7917</v>
      </c>
      <c r="F3250" t="s">
        <v>7917</v>
      </c>
      <c r="G3250" t="s">
        <v>7918</v>
      </c>
      <c r="J3250" t="s">
        <v>58</v>
      </c>
      <c r="K3250" t="s">
        <v>59</v>
      </c>
      <c r="L3250" s="5">
        <v>0</v>
      </c>
      <c r="M3250" s="5">
        <v>0</v>
      </c>
      <c r="N3250" s="5">
        <f t="shared" si="550"/>
        <v>0</v>
      </c>
      <c r="O3250" s="5">
        <v>0</v>
      </c>
      <c r="P3250" s="5">
        <v>0</v>
      </c>
      <c r="Q3250" s="5">
        <f t="shared" si="551"/>
        <v>0</v>
      </c>
      <c r="R3250" s="5">
        <v>0</v>
      </c>
      <c r="S3250" s="5">
        <v>0</v>
      </c>
      <c r="T3250" s="5">
        <f t="shared" si="552"/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f t="shared" si="555"/>
        <v>0</v>
      </c>
      <c r="Z3250" s="5">
        <v>0</v>
      </c>
      <c r="AA3250" s="5">
        <v>0</v>
      </c>
      <c r="AB3250" s="5">
        <f t="shared" si="556"/>
        <v>0</v>
      </c>
      <c r="AC3250" s="5">
        <v>0</v>
      </c>
      <c r="AD3250" s="5">
        <v>0</v>
      </c>
      <c r="AE3250" s="5">
        <f t="shared" si="557"/>
        <v>0</v>
      </c>
      <c r="AF3250" s="5">
        <v>1</v>
      </c>
      <c r="AG3250" s="6">
        <v>44105</v>
      </c>
      <c r="AH3250" s="5">
        <v>1</v>
      </c>
      <c r="AI3250" s="5">
        <v>0</v>
      </c>
      <c r="AJ3250" s="5">
        <v>0</v>
      </c>
      <c r="AK3250" s="5">
        <f t="shared" si="558"/>
        <v>0</v>
      </c>
      <c r="AL3250" s="5">
        <v>0</v>
      </c>
      <c r="AM3250" s="5">
        <v>0</v>
      </c>
      <c r="AN3250" s="5">
        <f t="shared" si="559"/>
        <v>0</v>
      </c>
      <c r="AO3250" s="5">
        <v>0</v>
      </c>
      <c r="AP3250" s="5">
        <v>0</v>
      </c>
      <c r="AQ3250" s="5">
        <f t="shared" si="560"/>
        <v>0</v>
      </c>
      <c r="AR3250" s="5">
        <v>0</v>
      </c>
      <c r="AS3250" s="6"/>
      <c r="AT3250" s="5">
        <v>0</v>
      </c>
      <c r="AU3250" s="5">
        <v>0</v>
      </c>
      <c r="AV3250" t="str">
        <f t="shared" si="553"/>
        <v>N</v>
      </c>
      <c r="AW3250" t="s">
        <v>60</v>
      </c>
      <c r="AX3250" t="s">
        <v>61</v>
      </c>
      <c r="AY3250" t="s">
        <v>62</v>
      </c>
      <c r="AZ3250" t="s">
        <v>62</v>
      </c>
      <c r="BA3250" t="str">
        <f t="shared" si="554"/>
        <v>N</v>
      </c>
    </row>
    <row r="3251" spans="1:53">
      <c r="A3251" t="s">
        <v>53</v>
      </c>
      <c r="B3251" t="s">
        <v>54</v>
      </c>
      <c r="C3251" t="s">
        <v>89</v>
      </c>
      <c r="D3251">
        <v>2020</v>
      </c>
      <c r="E3251" t="s">
        <v>7919</v>
      </c>
      <c r="F3251" t="s">
        <v>7919</v>
      </c>
      <c r="G3251" t="s">
        <v>7920</v>
      </c>
      <c r="J3251" t="s">
        <v>101</v>
      </c>
      <c r="K3251" t="s">
        <v>93</v>
      </c>
      <c r="L3251" s="5">
        <v>0</v>
      </c>
      <c r="M3251" s="5">
        <v>0</v>
      </c>
      <c r="N3251" s="5">
        <f t="shared" si="550"/>
        <v>0</v>
      </c>
      <c r="O3251" s="5">
        <v>0</v>
      </c>
      <c r="P3251" s="5">
        <v>0</v>
      </c>
      <c r="Q3251" s="5">
        <f t="shared" si="551"/>
        <v>0</v>
      </c>
      <c r="R3251" s="5">
        <v>0</v>
      </c>
      <c r="S3251" s="5">
        <v>0</v>
      </c>
      <c r="T3251" s="5">
        <f t="shared" si="552"/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f t="shared" si="555"/>
        <v>0</v>
      </c>
      <c r="Z3251" s="5">
        <v>0</v>
      </c>
      <c r="AA3251" s="5">
        <v>0</v>
      </c>
      <c r="AB3251" s="5">
        <f t="shared" si="556"/>
        <v>0</v>
      </c>
      <c r="AC3251" s="5">
        <v>0</v>
      </c>
      <c r="AD3251" s="5">
        <v>0</v>
      </c>
      <c r="AE3251" s="5">
        <f t="shared" si="557"/>
        <v>0</v>
      </c>
      <c r="AF3251" s="5">
        <v>1</v>
      </c>
      <c r="AG3251" s="6">
        <v>44088</v>
      </c>
      <c r="AH3251" s="5">
        <v>1</v>
      </c>
      <c r="AI3251" s="5">
        <v>0</v>
      </c>
      <c r="AJ3251" s="5">
        <v>0</v>
      </c>
      <c r="AK3251" s="5">
        <f t="shared" si="558"/>
        <v>0</v>
      </c>
      <c r="AL3251" s="5">
        <v>0</v>
      </c>
      <c r="AM3251" s="5">
        <v>0</v>
      </c>
      <c r="AN3251" s="5">
        <f t="shared" si="559"/>
        <v>0</v>
      </c>
      <c r="AO3251" s="5">
        <v>0</v>
      </c>
      <c r="AP3251" s="5">
        <v>0</v>
      </c>
      <c r="AQ3251" s="5">
        <f t="shared" si="560"/>
        <v>0</v>
      </c>
      <c r="AR3251" s="5">
        <v>0</v>
      </c>
      <c r="AS3251" s="6"/>
      <c r="AT3251" s="5">
        <v>0</v>
      </c>
      <c r="AU3251" s="5">
        <v>0</v>
      </c>
      <c r="AV3251" t="str">
        <f t="shared" si="553"/>
        <v>N</v>
      </c>
      <c r="AW3251" t="s">
        <v>60</v>
      </c>
      <c r="AX3251" t="s">
        <v>61</v>
      </c>
      <c r="AY3251" t="s">
        <v>62</v>
      </c>
      <c r="AZ3251" t="s">
        <v>62</v>
      </c>
      <c r="BA3251" t="str">
        <f t="shared" si="554"/>
        <v>N</v>
      </c>
    </row>
    <row r="3252" spans="1:53">
      <c r="A3252" t="s">
        <v>53</v>
      </c>
      <c r="B3252" t="s">
        <v>54</v>
      </c>
      <c r="C3252" t="s">
        <v>55</v>
      </c>
      <c r="D3252">
        <v>2020</v>
      </c>
      <c r="E3252" t="s">
        <v>7921</v>
      </c>
      <c r="F3252" t="s">
        <v>7921</v>
      </c>
      <c r="G3252" t="s">
        <v>7922</v>
      </c>
      <c r="J3252" t="s">
        <v>58</v>
      </c>
      <c r="K3252" t="s">
        <v>59</v>
      </c>
      <c r="L3252" s="5">
        <v>0</v>
      </c>
      <c r="M3252" s="5">
        <v>0</v>
      </c>
      <c r="N3252" s="5">
        <f t="shared" si="550"/>
        <v>0</v>
      </c>
      <c r="O3252" s="5">
        <v>0</v>
      </c>
      <c r="P3252" s="5">
        <v>0</v>
      </c>
      <c r="Q3252" s="5">
        <f t="shared" si="551"/>
        <v>0</v>
      </c>
      <c r="R3252" s="5">
        <v>0</v>
      </c>
      <c r="S3252" s="5">
        <v>0</v>
      </c>
      <c r="T3252" s="5">
        <f t="shared" si="552"/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f t="shared" si="555"/>
        <v>0</v>
      </c>
      <c r="Z3252" s="5">
        <v>0</v>
      </c>
      <c r="AA3252" s="5">
        <v>0</v>
      </c>
      <c r="AB3252" s="5">
        <f t="shared" si="556"/>
        <v>0</v>
      </c>
      <c r="AC3252" s="5">
        <v>0</v>
      </c>
      <c r="AD3252" s="5">
        <v>0</v>
      </c>
      <c r="AE3252" s="5">
        <f t="shared" si="557"/>
        <v>0</v>
      </c>
      <c r="AF3252" s="5">
        <v>1</v>
      </c>
      <c r="AG3252" s="6">
        <v>44046</v>
      </c>
      <c r="AH3252" s="5">
        <v>1</v>
      </c>
      <c r="AI3252" s="5">
        <v>0</v>
      </c>
      <c r="AJ3252" s="5">
        <v>0</v>
      </c>
      <c r="AK3252" s="5">
        <f t="shared" si="558"/>
        <v>0</v>
      </c>
      <c r="AL3252" s="5">
        <v>0</v>
      </c>
      <c r="AM3252" s="5">
        <v>0</v>
      </c>
      <c r="AN3252" s="5">
        <f t="shared" si="559"/>
        <v>0</v>
      </c>
      <c r="AO3252" s="5">
        <v>0</v>
      </c>
      <c r="AP3252" s="5">
        <v>0</v>
      </c>
      <c r="AQ3252" s="5">
        <f t="shared" si="560"/>
        <v>0</v>
      </c>
      <c r="AR3252" s="5">
        <v>0</v>
      </c>
      <c r="AS3252" s="6"/>
      <c r="AT3252" s="5">
        <v>0</v>
      </c>
      <c r="AU3252" s="5">
        <v>0</v>
      </c>
      <c r="AV3252" t="str">
        <f t="shared" si="553"/>
        <v>N</v>
      </c>
      <c r="AW3252" t="s">
        <v>60</v>
      </c>
      <c r="AX3252" t="s">
        <v>61</v>
      </c>
      <c r="AY3252" t="s">
        <v>62</v>
      </c>
      <c r="AZ3252" t="s">
        <v>62</v>
      </c>
      <c r="BA3252" t="str">
        <f t="shared" si="554"/>
        <v>N</v>
      </c>
    </row>
    <row r="3253" spans="1:53">
      <c r="A3253" t="s">
        <v>53</v>
      </c>
      <c r="B3253" t="s">
        <v>54</v>
      </c>
      <c r="C3253" t="s">
        <v>55</v>
      </c>
      <c r="D3253">
        <v>2020</v>
      </c>
      <c r="E3253" t="s">
        <v>7923</v>
      </c>
      <c r="F3253" t="s">
        <v>7923</v>
      </c>
      <c r="G3253" t="s">
        <v>7924</v>
      </c>
      <c r="J3253" t="s">
        <v>58</v>
      </c>
      <c r="K3253" t="s">
        <v>59</v>
      </c>
      <c r="L3253" s="5">
        <v>0</v>
      </c>
      <c r="M3253" s="5">
        <v>0</v>
      </c>
      <c r="N3253" s="5">
        <f t="shared" si="550"/>
        <v>0</v>
      </c>
      <c r="O3253" s="5">
        <v>0</v>
      </c>
      <c r="P3253" s="5">
        <v>0</v>
      </c>
      <c r="Q3253" s="5">
        <f t="shared" si="551"/>
        <v>0</v>
      </c>
      <c r="R3253" s="5">
        <v>0</v>
      </c>
      <c r="S3253" s="5">
        <v>0</v>
      </c>
      <c r="T3253" s="5">
        <f t="shared" si="552"/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f t="shared" si="555"/>
        <v>0</v>
      </c>
      <c r="Z3253" s="5">
        <v>0</v>
      </c>
      <c r="AA3253" s="5">
        <v>0</v>
      </c>
      <c r="AB3253" s="5">
        <f t="shared" si="556"/>
        <v>0</v>
      </c>
      <c r="AC3253" s="5">
        <v>0</v>
      </c>
      <c r="AD3253" s="5">
        <v>0</v>
      </c>
      <c r="AE3253" s="5">
        <f t="shared" si="557"/>
        <v>0</v>
      </c>
      <c r="AF3253" s="5">
        <v>1</v>
      </c>
      <c r="AG3253" s="6">
        <v>43977</v>
      </c>
      <c r="AH3253" s="5">
        <v>1</v>
      </c>
      <c r="AI3253" s="5">
        <v>0</v>
      </c>
      <c r="AJ3253" s="5">
        <v>0</v>
      </c>
      <c r="AK3253" s="5">
        <f t="shared" si="558"/>
        <v>0</v>
      </c>
      <c r="AL3253" s="5">
        <v>0</v>
      </c>
      <c r="AM3253" s="5">
        <v>0</v>
      </c>
      <c r="AN3253" s="5">
        <f t="shared" si="559"/>
        <v>0</v>
      </c>
      <c r="AO3253" s="5">
        <v>0</v>
      </c>
      <c r="AP3253" s="5">
        <v>0</v>
      </c>
      <c r="AQ3253" s="5">
        <f t="shared" si="560"/>
        <v>0</v>
      </c>
      <c r="AR3253" s="5">
        <v>0</v>
      </c>
      <c r="AS3253" s="6"/>
      <c r="AT3253" s="5">
        <v>0</v>
      </c>
      <c r="AU3253" s="5">
        <v>0</v>
      </c>
      <c r="AV3253" t="str">
        <f t="shared" si="553"/>
        <v>N</v>
      </c>
      <c r="AW3253" t="s">
        <v>60</v>
      </c>
      <c r="AX3253" t="s">
        <v>61</v>
      </c>
      <c r="AY3253" t="s">
        <v>62</v>
      </c>
      <c r="AZ3253" t="s">
        <v>62</v>
      </c>
      <c r="BA3253" t="str">
        <f t="shared" si="554"/>
        <v>N</v>
      </c>
    </row>
    <row r="3254" spans="1:53">
      <c r="A3254" t="s">
        <v>53</v>
      </c>
      <c r="B3254" t="s">
        <v>54</v>
      </c>
      <c r="C3254" t="s">
        <v>55</v>
      </c>
      <c r="D3254">
        <v>2020</v>
      </c>
      <c r="E3254" t="s">
        <v>7925</v>
      </c>
      <c r="F3254" t="s">
        <v>7925</v>
      </c>
      <c r="G3254" t="s">
        <v>7926</v>
      </c>
      <c r="J3254" t="s">
        <v>58</v>
      </c>
      <c r="K3254" t="s">
        <v>59</v>
      </c>
      <c r="L3254" s="5">
        <v>0</v>
      </c>
      <c r="M3254" s="5">
        <v>0</v>
      </c>
      <c r="N3254" s="5">
        <f t="shared" si="550"/>
        <v>0</v>
      </c>
      <c r="O3254" s="5">
        <v>0</v>
      </c>
      <c r="P3254" s="5">
        <v>0</v>
      </c>
      <c r="Q3254" s="5">
        <f t="shared" si="551"/>
        <v>0</v>
      </c>
      <c r="R3254" s="5">
        <v>0</v>
      </c>
      <c r="S3254" s="5">
        <v>0</v>
      </c>
      <c r="T3254" s="5">
        <f t="shared" si="552"/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f t="shared" si="555"/>
        <v>0</v>
      </c>
      <c r="Z3254" s="5">
        <v>0</v>
      </c>
      <c r="AA3254" s="5">
        <v>0</v>
      </c>
      <c r="AB3254" s="5">
        <f t="shared" si="556"/>
        <v>0</v>
      </c>
      <c r="AC3254" s="5">
        <v>0</v>
      </c>
      <c r="AD3254" s="5">
        <v>0</v>
      </c>
      <c r="AE3254" s="5">
        <f t="shared" si="557"/>
        <v>0</v>
      </c>
      <c r="AF3254" s="5">
        <v>1</v>
      </c>
      <c r="AG3254" s="6">
        <v>44126</v>
      </c>
      <c r="AH3254" s="5">
        <v>1</v>
      </c>
      <c r="AI3254" s="5">
        <v>0</v>
      </c>
      <c r="AJ3254" s="5">
        <v>0</v>
      </c>
      <c r="AK3254" s="5">
        <f t="shared" si="558"/>
        <v>0</v>
      </c>
      <c r="AL3254" s="5">
        <v>0</v>
      </c>
      <c r="AM3254" s="5">
        <v>0</v>
      </c>
      <c r="AN3254" s="5">
        <f t="shared" si="559"/>
        <v>0</v>
      </c>
      <c r="AO3254" s="5">
        <v>0</v>
      </c>
      <c r="AP3254" s="5">
        <v>0</v>
      </c>
      <c r="AQ3254" s="5">
        <f t="shared" si="560"/>
        <v>0</v>
      </c>
      <c r="AR3254" s="5">
        <v>0</v>
      </c>
      <c r="AS3254" s="6"/>
      <c r="AT3254" s="5">
        <v>0</v>
      </c>
      <c r="AU3254" s="5">
        <v>0</v>
      </c>
      <c r="AV3254" t="str">
        <f t="shared" si="553"/>
        <v>N</v>
      </c>
      <c r="AW3254" t="s">
        <v>60</v>
      </c>
      <c r="AX3254" t="s">
        <v>61</v>
      </c>
      <c r="AY3254" t="s">
        <v>62</v>
      </c>
      <c r="AZ3254" t="s">
        <v>62</v>
      </c>
      <c r="BA3254" t="str">
        <f t="shared" si="554"/>
        <v>N</v>
      </c>
    </row>
    <row r="3255" spans="1:53">
      <c r="A3255" t="s">
        <v>53</v>
      </c>
      <c r="B3255" t="s">
        <v>54</v>
      </c>
      <c r="C3255" t="s">
        <v>89</v>
      </c>
      <c r="D3255">
        <v>2020</v>
      </c>
      <c r="E3255" t="s">
        <v>7927</v>
      </c>
      <c r="F3255" t="s">
        <v>7927</v>
      </c>
      <c r="G3255" t="s">
        <v>7928</v>
      </c>
      <c r="J3255" t="s">
        <v>58</v>
      </c>
      <c r="K3255" t="s">
        <v>59</v>
      </c>
      <c r="L3255" s="5">
        <v>0</v>
      </c>
      <c r="M3255" s="5">
        <v>0</v>
      </c>
      <c r="N3255" s="5">
        <f t="shared" si="550"/>
        <v>0</v>
      </c>
      <c r="O3255" s="5">
        <v>0</v>
      </c>
      <c r="P3255" s="5">
        <v>0</v>
      </c>
      <c r="Q3255" s="5">
        <f t="shared" si="551"/>
        <v>0</v>
      </c>
      <c r="R3255" s="5">
        <v>0</v>
      </c>
      <c r="S3255" s="5">
        <v>0</v>
      </c>
      <c r="T3255" s="5">
        <f t="shared" si="552"/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f t="shared" si="555"/>
        <v>0</v>
      </c>
      <c r="Z3255" s="5">
        <v>0</v>
      </c>
      <c r="AA3255" s="5">
        <v>0</v>
      </c>
      <c r="AB3255" s="5">
        <f t="shared" si="556"/>
        <v>0</v>
      </c>
      <c r="AC3255" s="5">
        <v>0</v>
      </c>
      <c r="AD3255" s="5">
        <v>0</v>
      </c>
      <c r="AE3255" s="5">
        <f t="shared" si="557"/>
        <v>0</v>
      </c>
      <c r="AF3255" s="5">
        <v>1</v>
      </c>
      <c r="AG3255" s="6">
        <v>44188</v>
      </c>
      <c r="AH3255" s="5">
        <v>1</v>
      </c>
      <c r="AI3255" s="5">
        <v>0</v>
      </c>
      <c r="AJ3255" s="5">
        <v>0</v>
      </c>
      <c r="AK3255" s="5">
        <f t="shared" si="558"/>
        <v>0</v>
      </c>
      <c r="AL3255" s="5">
        <v>0</v>
      </c>
      <c r="AM3255" s="5">
        <v>0</v>
      </c>
      <c r="AN3255" s="5">
        <f t="shared" si="559"/>
        <v>0</v>
      </c>
      <c r="AO3255" s="5">
        <v>0</v>
      </c>
      <c r="AP3255" s="5">
        <v>0</v>
      </c>
      <c r="AQ3255" s="5">
        <f t="shared" si="560"/>
        <v>0</v>
      </c>
      <c r="AR3255" s="5">
        <v>0</v>
      </c>
      <c r="AS3255" s="6"/>
      <c r="AT3255" s="5">
        <v>0</v>
      </c>
      <c r="AU3255" s="5">
        <v>0</v>
      </c>
      <c r="AV3255" t="str">
        <f t="shared" si="553"/>
        <v>N</v>
      </c>
      <c r="AW3255" t="s">
        <v>60</v>
      </c>
      <c r="AX3255" t="s">
        <v>61</v>
      </c>
      <c r="AY3255" t="s">
        <v>62</v>
      </c>
      <c r="AZ3255" t="s">
        <v>62</v>
      </c>
      <c r="BA3255" t="str">
        <f t="shared" si="554"/>
        <v>N</v>
      </c>
    </row>
    <row r="3256" spans="1:53">
      <c r="A3256" t="s">
        <v>53</v>
      </c>
      <c r="B3256" t="s">
        <v>54</v>
      </c>
      <c r="C3256" t="s">
        <v>89</v>
      </c>
      <c r="D3256">
        <v>2020</v>
      </c>
      <c r="E3256" t="s">
        <v>7929</v>
      </c>
      <c r="F3256" t="s">
        <v>7929</v>
      </c>
      <c r="G3256" t="s">
        <v>7930</v>
      </c>
      <c r="J3256" t="s">
        <v>101</v>
      </c>
      <c r="K3256" t="s">
        <v>93</v>
      </c>
      <c r="L3256" s="5">
        <v>0</v>
      </c>
      <c r="M3256" s="5">
        <v>0</v>
      </c>
      <c r="N3256" s="5">
        <f t="shared" si="550"/>
        <v>0</v>
      </c>
      <c r="O3256" s="5">
        <v>0</v>
      </c>
      <c r="P3256" s="5">
        <v>0</v>
      </c>
      <c r="Q3256" s="5">
        <f t="shared" si="551"/>
        <v>0</v>
      </c>
      <c r="R3256" s="5">
        <v>0</v>
      </c>
      <c r="S3256" s="5">
        <v>0</v>
      </c>
      <c r="T3256" s="5">
        <f t="shared" si="552"/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f t="shared" si="555"/>
        <v>0</v>
      </c>
      <c r="Z3256" s="5">
        <v>0</v>
      </c>
      <c r="AA3256" s="5">
        <v>0</v>
      </c>
      <c r="AB3256" s="5">
        <f t="shared" si="556"/>
        <v>0</v>
      </c>
      <c r="AC3256" s="5">
        <v>0</v>
      </c>
      <c r="AD3256" s="5">
        <v>0</v>
      </c>
      <c r="AE3256" s="5">
        <f t="shared" si="557"/>
        <v>0</v>
      </c>
      <c r="AF3256" s="5">
        <v>1</v>
      </c>
      <c r="AG3256" s="6">
        <v>44158</v>
      </c>
      <c r="AH3256" s="5">
        <v>1</v>
      </c>
      <c r="AI3256" s="5">
        <v>0</v>
      </c>
      <c r="AJ3256" s="5">
        <v>0</v>
      </c>
      <c r="AK3256" s="5">
        <f t="shared" si="558"/>
        <v>0</v>
      </c>
      <c r="AL3256" s="5">
        <v>0</v>
      </c>
      <c r="AM3256" s="5">
        <v>0</v>
      </c>
      <c r="AN3256" s="5">
        <f t="shared" si="559"/>
        <v>0</v>
      </c>
      <c r="AO3256" s="5">
        <v>0</v>
      </c>
      <c r="AP3256" s="5">
        <v>0</v>
      </c>
      <c r="AQ3256" s="5">
        <f t="shared" si="560"/>
        <v>0</v>
      </c>
      <c r="AR3256" s="5">
        <v>0</v>
      </c>
      <c r="AS3256" s="6"/>
      <c r="AT3256" s="5">
        <v>0</v>
      </c>
      <c r="AU3256" s="5">
        <v>0</v>
      </c>
      <c r="AV3256" t="str">
        <f t="shared" si="553"/>
        <v>N</v>
      </c>
      <c r="AW3256" t="s">
        <v>60</v>
      </c>
      <c r="AX3256" t="s">
        <v>61</v>
      </c>
      <c r="AY3256" t="s">
        <v>62</v>
      </c>
      <c r="AZ3256" t="s">
        <v>62</v>
      </c>
      <c r="BA3256" t="str">
        <f t="shared" si="554"/>
        <v>N</v>
      </c>
    </row>
    <row r="3257" spans="1:53">
      <c r="A3257" t="s">
        <v>53</v>
      </c>
      <c r="B3257" t="s">
        <v>54</v>
      </c>
      <c r="C3257" t="s">
        <v>89</v>
      </c>
      <c r="D3257">
        <v>2020</v>
      </c>
      <c r="E3257" t="s">
        <v>7931</v>
      </c>
      <c r="F3257" t="s">
        <v>7931</v>
      </c>
      <c r="G3257" t="s">
        <v>7932</v>
      </c>
      <c r="J3257" t="s">
        <v>58</v>
      </c>
      <c r="K3257" t="s">
        <v>59</v>
      </c>
      <c r="L3257" s="5">
        <v>0</v>
      </c>
      <c r="M3257" s="5">
        <v>0</v>
      </c>
      <c r="N3257" s="5">
        <f t="shared" si="550"/>
        <v>0</v>
      </c>
      <c r="O3257" s="5">
        <v>0</v>
      </c>
      <c r="P3257" s="5">
        <v>0</v>
      </c>
      <c r="Q3257" s="5">
        <f t="shared" si="551"/>
        <v>0</v>
      </c>
      <c r="R3257" s="5">
        <v>0</v>
      </c>
      <c r="S3257" s="5">
        <v>0</v>
      </c>
      <c r="T3257" s="5">
        <f t="shared" si="552"/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f t="shared" si="555"/>
        <v>0</v>
      </c>
      <c r="Z3257" s="5">
        <v>0</v>
      </c>
      <c r="AA3257" s="5">
        <v>0</v>
      </c>
      <c r="AB3257" s="5">
        <f t="shared" si="556"/>
        <v>0</v>
      </c>
      <c r="AC3257" s="5">
        <v>0</v>
      </c>
      <c r="AD3257" s="5">
        <v>0</v>
      </c>
      <c r="AE3257" s="5">
        <f t="shared" si="557"/>
        <v>0</v>
      </c>
      <c r="AF3257" s="5">
        <v>1</v>
      </c>
      <c r="AG3257" s="6">
        <v>43853</v>
      </c>
      <c r="AH3257" s="5">
        <v>1</v>
      </c>
      <c r="AI3257" s="5">
        <v>0</v>
      </c>
      <c r="AJ3257" s="5">
        <v>0</v>
      </c>
      <c r="AK3257" s="5">
        <f t="shared" si="558"/>
        <v>0</v>
      </c>
      <c r="AL3257" s="5">
        <v>0</v>
      </c>
      <c r="AM3257" s="5">
        <v>0</v>
      </c>
      <c r="AN3257" s="5">
        <f t="shared" si="559"/>
        <v>0</v>
      </c>
      <c r="AO3257" s="5">
        <v>0</v>
      </c>
      <c r="AP3257" s="5">
        <v>0</v>
      </c>
      <c r="AQ3257" s="5">
        <f t="shared" si="560"/>
        <v>0</v>
      </c>
      <c r="AR3257" s="5">
        <v>0</v>
      </c>
      <c r="AS3257" s="6"/>
      <c r="AT3257" s="5">
        <v>0</v>
      </c>
      <c r="AU3257" s="5">
        <v>0</v>
      </c>
      <c r="AV3257" t="str">
        <f t="shared" si="553"/>
        <v>N</v>
      </c>
      <c r="AW3257" t="s">
        <v>60</v>
      </c>
      <c r="AX3257" t="s">
        <v>61</v>
      </c>
      <c r="AY3257" t="s">
        <v>62</v>
      </c>
      <c r="AZ3257" t="s">
        <v>62</v>
      </c>
      <c r="BA3257" t="str">
        <f t="shared" si="554"/>
        <v>N</v>
      </c>
    </row>
    <row r="3258" spans="1:53">
      <c r="A3258" t="s">
        <v>53</v>
      </c>
      <c r="B3258" t="s">
        <v>54</v>
      </c>
      <c r="C3258" t="s">
        <v>89</v>
      </c>
      <c r="D3258">
        <v>2020</v>
      </c>
      <c r="E3258" t="s">
        <v>7933</v>
      </c>
      <c r="F3258" t="s">
        <v>7933</v>
      </c>
      <c r="G3258" t="s">
        <v>7934</v>
      </c>
      <c r="J3258" t="s">
        <v>101</v>
      </c>
      <c r="K3258" t="s">
        <v>93</v>
      </c>
      <c r="L3258" s="5">
        <v>0</v>
      </c>
      <c r="M3258" s="5">
        <v>0</v>
      </c>
      <c r="N3258" s="5">
        <f t="shared" si="550"/>
        <v>0</v>
      </c>
      <c r="O3258" s="5">
        <v>0</v>
      </c>
      <c r="P3258" s="5">
        <v>0</v>
      </c>
      <c r="Q3258" s="5">
        <f t="shared" si="551"/>
        <v>0</v>
      </c>
      <c r="R3258" s="5">
        <v>0</v>
      </c>
      <c r="S3258" s="5">
        <v>0</v>
      </c>
      <c r="T3258" s="5">
        <f t="shared" si="552"/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f t="shared" si="555"/>
        <v>0</v>
      </c>
      <c r="Z3258" s="5">
        <v>0</v>
      </c>
      <c r="AA3258" s="5">
        <v>0</v>
      </c>
      <c r="AB3258" s="5">
        <f t="shared" si="556"/>
        <v>0</v>
      </c>
      <c r="AC3258" s="5">
        <v>0</v>
      </c>
      <c r="AD3258" s="5">
        <v>0</v>
      </c>
      <c r="AE3258" s="5">
        <f t="shared" si="557"/>
        <v>0</v>
      </c>
      <c r="AF3258" s="5">
        <v>1</v>
      </c>
      <c r="AG3258" s="6">
        <v>44106</v>
      </c>
      <c r="AH3258" s="5">
        <v>1</v>
      </c>
      <c r="AI3258" s="5">
        <v>0</v>
      </c>
      <c r="AJ3258" s="5">
        <v>0</v>
      </c>
      <c r="AK3258" s="5">
        <f t="shared" si="558"/>
        <v>0</v>
      </c>
      <c r="AL3258" s="5">
        <v>0</v>
      </c>
      <c r="AM3258" s="5">
        <v>0</v>
      </c>
      <c r="AN3258" s="5">
        <f t="shared" si="559"/>
        <v>0</v>
      </c>
      <c r="AO3258" s="5">
        <v>0</v>
      </c>
      <c r="AP3258" s="5">
        <v>0</v>
      </c>
      <c r="AQ3258" s="5">
        <f t="shared" si="560"/>
        <v>0</v>
      </c>
      <c r="AR3258" s="5">
        <v>0</v>
      </c>
      <c r="AS3258" s="6"/>
      <c r="AT3258" s="5">
        <v>0</v>
      </c>
      <c r="AU3258" s="5">
        <v>0</v>
      </c>
      <c r="AV3258" t="str">
        <f t="shared" si="553"/>
        <v>N</v>
      </c>
      <c r="AW3258" t="s">
        <v>60</v>
      </c>
      <c r="AX3258" t="s">
        <v>61</v>
      </c>
      <c r="AY3258" t="s">
        <v>62</v>
      </c>
      <c r="AZ3258" t="s">
        <v>62</v>
      </c>
      <c r="BA3258" t="str">
        <f t="shared" si="554"/>
        <v>N</v>
      </c>
    </row>
    <row r="3259" spans="1:53">
      <c r="A3259" t="s">
        <v>53</v>
      </c>
      <c r="B3259" t="s">
        <v>54</v>
      </c>
      <c r="C3259" t="s">
        <v>89</v>
      </c>
      <c r="D3259">
        <v>2020</v>
      </c>
      <c r="E3259" t="s">
        <v>7935</v>
      </c>
      <c r="F3259" t="s">
        <v>7935</v>
      </c>
      <c r="G3259" t="s">
        <v>7936</v>
      </c>
      <c r="J3259" t="s">
        <v>101</v>
      </c>
      <c r="K3259" t="s">
        <v>93</v>
      </c>
      <c r="L3259" s="5">
        <v>0</v>
      </c>
      <c r="M3259" s="5">
        <v>0</v>
      </c>
      <c r="N3259" s="5">
        <f t="shared" si="550"/>
        <v>0</v>
      </c>
      <c r="O3259" s="5">
        <v>0</v>
      </c>
      <c r="P3259" s="5">
        <v>0</v>
      </c>
      <c r="Q3259" s="5">
        <f t="shared" si="551"/>
        <v>0</v>
      </c>
      <c r="R3259" s="5">
        <v>0</v>
      </c>
      <c r="S3259" s="5">
        <v>0</v>
      </c>
      <c r="T3259" s="5">
        <f t="shared" si="552"/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f t="shared" si="555"/>
        <v>0</v>
      </c>
      <c r="Z3259" s="5">
        <v>0</v>
      </c>
      <c r="AA3259" s="5">
        <v>0</v>
      </c>
      <c r="AB3259" s="5">
        <f t="shared" si="556"/>
        <v>0</v>
      </c>
      <c r="AC3259" s="5">
        <v>0</v>
      </c>
      <c r="AD3259" s="5">
        <v>0</v>
      </c>
      <c r="AE3259" s="5">
        <f t="shared" si="557"/>
        <v>0</v>
      </c>
      <c r="AF3259" s="5">
        <v>1</v>
      </c>
      <c r="AG3259" s="6">
        <v>44053</v>
      </c>
      <c r="AH3259" s="5">
        <v>1</v>
      </c>
      <c r="AI3259" s="5">
        <v>0</v>
      </c>
      <c r="AJ3259" s="5">
        <v>0</v>
      </c>
      <c r="AK3259" s="5">
        <f t="shared" si="558"/>
        <v>0</v>
      </c>
      <c r="AL3259" s="5">
        <v>0</v>
      </c>
      <c r="AM3259" s="5">
        <v>0</v>
      </c>
      <c r="AN3259" s="5">
        <f t="shared" si="559"/>
        <v>0</v>
      </c>
      <c r="AO3259" s="5">
        <v>0</v>
      </c>
      <c r="AP3259" s="5">
        <v>0</v>
      </c>
      <c r="AQ3259" s="5">
        <f t="shared" si="560"/>
        <v>0</v>
      </c>
      <c r="AR3259" s="5">
        <v>0</v>
      </c>
      <c r="AS3259" s="6"/>
      <c r="AT3259" s="5">
        <v>0</v>
      </c>
      <c r="AU3259" s="5">
        <v>0</v>
      </c>
      <c r="AV3259" t="str">
        <f t="shared" si="553"/>
        <v>N</v>
      </c>
      <c r="AW3259" t="s">
        <v>60</v>
      </c>
      <c r="AX3259" t="s">
        <v>61</v>
      </c>
      <c r="AY3259" t="s">
        <v>62</v>
      </c>
      <c r="AZ3259" t="s">
        <v>62</v>
      </c>
      <c r="BA3259" t="str">
        <f t="shared" si="554"/>
        <v>N</v>
      </c>
    </row>
    <row r="3260" spans="1:53">
      <c r="A3260" t="s">
        <v>53</v>
      </c>
      <c r="B3260" t="s">
        <v>54</v>
      </c>
      <c r="C3260" t="s">
        <v>55</v>
      </c>
      <c r="D3260">
        <v>2020</v>
      </c>
      <c r="E3260" t="s">
        <v>7937</v>
      </c>
      <c r="F3260" t="s">
        <v>7937</v>
      </c>
      <c r="G3260" t="s">
        <v>7938</v>
      </c>
      <c r="J3260" t="s">
        <v>58</v>
      </c>
      <c r="K3260" t="s">
        <v>59</v>
      </c>
      <c r="L3260" s="5">
        <v>0</v>
      </c>
      <c r="M3260" s="5">
        <v>0</v>
      </c>
      <c r="N3260" s="5">
        <f t="shared" si="550"/>
        <v>0</v>
      </c>
      <c r="O3260" s="5">
        <v>0</v>
      </c>
      <c r="P3260" s="5">
        <v>0</v>
      </c>
      <c r="Q3260" s="5">
        <f t="shared" si="551"/>
        <v>0</v>
      </c>
      <c r="R3260" s="5">
        <v>0</v>
      </c>
      <c r="S3260" s="5">
        <v>0</v>
      </c>
      <c r="T3260" s="5">
        <f t="shared" si="552"/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f t="shared" si="555"/>
        <v>0</v>
      </c>
      <c r="Z3260" s="5">
        <v>0</v>
      </c>
      <c r="AA3260" s="5">
        <v>0</v>
      </c>
      <c r="AB3260" s="5">
        <f t="shared" si="556"/>
        <v>0</v>
      </c>
      <c r="AC3260" s="5">
        <v>0</v>
      </c>
      <c r="AD3260" s="5">
        <v>0</v>
      </c>
      <c r="AE3260" s="5">
        <f t="shared" si="557"/>
        <v>0</v>
      </c>
      <c r="AF3260" s="5">
        <v>1</v>
      </c>
      <c r="AG3260" s="6">
        <v>44000</v>
      </c>
      <c r="AH3260" s="5">
        <v>1</v>
      </c>
      <c r="AI3260" s="5">
        <v>0</v>
      </c>
      <c r="AJ3260" s="5">
        <v>0</v>
      </c>
      <c r="AK3260" s="5">
        <f t="shared" si="558"/>
        <v>0</v>
      </c>
      <c r="AL3260" s="5">
        <v>0</v>
      </c>
      <c r="AM3260" s="5">
        <v>0</v>
      </c>
      <c r="AN3260" s="5">
        <f t="shared" si="559"/>
        <v>0</v>
      </c>
      <c r="AO3260" s="5">
        <v>0</v>
      </c>
      <c r="AP3260" s="5">
        <v>0</v>
      </c>
      <c r="AQ3260" s="5">
        <f t="shared" si="560"/>
        <v>0</v>
      </c>
      <c r="AR3260" s="5">
        <v>0</v>
      </c>
      <c r="AS3260" s="6"/>
      <c r="AT3260" s="5">
        <v>0</v>
      </c>
      <c r="AU3260" s="5">
        <v>0</v>
      </c>
      <c r="AV3260" t="str">
        <f t="shared" si="553"/>
        <v>N</v>
      </c>
      <c r="AW3260" t="s">
        <v>60</v>
      </c>
      <c r="AX3260" t="s">
        <v>61</v>
      </c>
      <c r="AY3260" t="s">
        <v>62</v>
      </c>
      <c r="AZ3260" t="s">
        <v>62</v>
      </c>
      <c r="BA3260" t="str">
        <f t="shared" si="554"/>
        <v>N</v>
      </c>
    </row>
    <row r="3261" spans="1:53">
      <c r="A3261" t="s">
        <v>53</v>
      </c>
      <c r="B3261" t="s">
        <v>54</v>
      </c>
      <c r="C3261" t="s">
        <v>89</v>
      </c>
      <c r="D3261">
        <v>2020</v>
      </c>
      <c r="E3261" t="s">
        <v>7939</v>
      </c>
      <c r="F3261" t="s">
        <v>7939</v>
      </c>
      <c r="G3261" t="s">
        <v>7940</v>
      </c>
      <c r="J3261" t="s">
        <v>101</v>
      </c>
      <c r="K3261" t="s">
        <v>93</v>
      </c>
      <c r="L3261" s="5">
        <v>0</v>
      </c>
      <c r="M3261" s="5">
        <v>0</v>
      </c>
      <c r="N3261" s="5">
        <f t="shared" si="550"/>
        <v>0</v>
      </c>
      <c r="O3261" s="5">
        <v>0</v>
      </c>
      <c r="P3261" s="5">
        <v>0</v>
      </c>
      <c r="Q3261" s="5">
        <f t="shared" si="551"/>
        <v>0</v>
      </c>
      <c r="R3261" s="5">
        <v>0</v>
      </c>
      <c r="S3261" s="5">
        <v>0</v>
      </c>
      <c r="T3261" s="5">
        <f t="shared" si="552"/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f t="shared" si="555"/>
        <v>0</v>
      </c>
      <c r="Z3261" s="5">
        <v>0</v>
      </c>
      <c r="AA3261" s="5">
        <v>0</v>
      </c>
      <c r="AB3261" s="5">
        <f t="shared" si="556"/>
        <v>0</v>
      </c>
      <c r="AC3261" s="5">
        <v>0</v>
      </c>
      <c r="AD3261" s="5">
        <v>0</v>
      </c>
      <c r="AE3261" s="5">
        <f t="shared" si="557"/>
        <v>0</v>
      </c>
      <c r="AF3261" s="5">
        <v>1</v>
      </c>
      <c r="AG3261" s="6">
        <v>43924</v>
      </c>
      <c r="AH3261" s="5">
        <v>1</v>
      </c>
      <c r="AI3261" s="5">
        <v>0</v>
      </c>
      <c r="AJ3261" s="5">
        <v>0</v>
      </c>
      <c r="AK3261" s="5">
        <f t="shared" si="558"/>
        <v>0</v>
      </c>
      <c r="AL3261" s="5">
        <v>0</v>
      </c>
      <c r="AM3261" s="5">
        <v>0</v>
      </c>
      <c r="AN3261" s="5">
        <f t="shared" si="559"/>
        <v>0</v>
      </c>
      <c r="AO3261" s="5">
        <v>0</v>
      </c>
      <c r="AP3261" s="5">
        <v>0</v>
      </c>
      <c r="AQ3261" s="5">
        <f t="shared" si="560"/>
        <v>0</v>
      </c>
      <c r="AR3261" s="5">
        <v>0</v>
      </c>
      <c r="AS3261" s="6"/>
      <c r="AT3261" s="5">
        <v>0</v>
      </c>
      <c r="AU3261" s="5">
        <v>0</v>
      </c>
      <c r="AV3261" t="str">
        <f t="shared" si="553"/>
        <v>N</v>
      </c>
      <c r="AW3261" t="s">
        <v>60</v>
      </c>
      <c r="AX3261" t="s">
        <v>61</v>
      </c>
      <c r="AY3261" t="s">
        <v>62</v>
      </c>
      <c r="AZ3261" t="s">
        <v>62</v>
      </c>
      <c r="BA3261" t="str">
        <f t="shared" si="554"/>
        <v>N</v>
      </c>
    </row>
    <row r="3262" spans="1:53">
      <c r="A3262" t="s">
        <v>53</v>
      </c>
      <c r="B3262" t="s">
        <v>54</v>
      </c>
      <c r="C3262" t="s">
        <v>89</v>
      </c>
      <c r="D3262">
        <v>2020</v>
      </c>
      <c r="E3262" t="s">
        <v>7941</v>
      </c>
      <c r="F3262" t="s">
        <v>7941</v>
      </c>
      <c r="G3262" t="s">
        <v>7942</v>
      </c>
      <c r="J3262" t="s">
        <v>101</v>
      </c>
      <c r="K3262" t="s">
        <v>93</v>
      </c>
      <c r="L3262" s="5">
        <v>0</v>
      </c>
      <c r="M3262" s="5">
        <v>0</v>
      </c>
      <c r="N3262" s="5">
        <f t="shared" si="550"/>
        <v>0</v>
      </c>
      <c r="O3262" s="5">
        <v>0</v>
      </c>
      <c r="P3262" s="5">
        <v>0</v>
      </c>
      <c r="Q3262" s="5">
        <f t="shared" si="551"/>
        <v>0</v>
      </c>
      <c r="R3262" s="5">
        <v>0</v>
      </c>
      <c r="S3262" s="5">
        <v>0</v>
      </c>
      <c r="T3262" s="5">
        <f t="shared" si="552"/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f t="shared" si="555"/>
        <v>0</v>
      </c>
      <c r="Z3262" s="5">
        <v>0</v>
      </c>
      <c r="AA3262" s="5">
        <v>0</v>
      </c>
      <c r="AB3262" s="5">
        <f t="shared" si="556"/>
        <v>0</v>
      </c>
      <c r="AC3262" s="5">
        <v>0</v>
      </c>
      <c r="AD3262" s="5">
        <v>0</v>
      </c>
      <c r="AE3262" s="5">
        <f t="shared" si="557"/>
        <v>0</v>
      </c>
      <c r="AF3262" s="5">
        <v>1</v>
      </c>
      <c r="AG3262" s="6">
        <v>44053</v>
      </c>
      <c r="AH3262" s="5">
        <v>1</v>
      </c>
      <c r="AI3262" s="5">
        <v>0</v>
      </c>
      <c r="AJ3262" s="5">
        <v>0</v>
      </c>
      <c r="AK3262" s="5">
        <f t="shared" si="558"/>
        <v>0</v>
      </c>
      <c r="AL3262" s="5">
        <v>0</v>
      </c>
      <c r="AM3262" s="5">
        <v>0</v>
      </c>
      <c r="AN3262" s="5">
        <f t="shared" si="559"/>
        <v>0</v>
      </c>
      <c r="AO3262" s="5">
        <v>0</v>
      </c>
      <c r="AP3262" s="5">
        <v>0</v>
      </c>
      <c r="AQ3262" s="5">
        <f t="shared" si="560"/>
        <v>0</v>
      </c>
      <c r="AR3262" s="5">
        <v>0</v>
      </c>
      <c r="AS3262" s="6"/>
      <c r="AT3262" s="5">
        <v>0</v>
      </c>
      <c r="AU3262" s="5">
        <v>0</v>
      </c>
      <c r="AV3262" t="str">
        <f t="shared" si="553"/>
        <v>N</v>
      </c>
      <c r="AW3262" t="s">
        <v>60</v>
      </c>
      <c r="AX3262" t="s">
        <v>61</v>
      </c>
      <c r="AY3262" t="s">
        <v>62</v>
      </c>
      <c r="AZ3262" t="s">
        <v>62</v>
      </c>
      <c r="BA3262" t="str">
        <f t="shared" si="554"/>
        <v>N</v>
      </c>
    </row>
    <row r="3263" spans="1:53">
      <c r="A3263" t="s">
        <v>53</v>
      </c>
      <c r="B3263" t="s">
        <v>54</v>
      </c>
      <c r="C3263" t="s">
        <v>89</v>
      </c>
      <c r="D3263">
        <v>2020</v>
      </c>
      <c r="E3263" t="s">
        <v>7943</v>
      </c>
      <c r="F3263" t="s">
        <v>7943</v>
      </c>
      <c r="G3263" t="s">
        <v>7944</v>
      </c>
      <c r="J3263" t="s">
        <v>101</v>
      </c>
      <c r="K3263" t="s">
        <v>93</v>
      </c>
      <c r="L3263" s="5">
        <v>0</v>
      </c>
      <c r="M3263" s="5">
        <v>0</v>
      </c>
      <c r="N3263" s="5">
        <f t="shared" si="550"/>
        <v>0</v>
      </c>
      <c r="O3263" s="5">
        <v>0</v>
      </c>
      <c r="P3263" s="5">
        <v>0</v>
      </c>
      <c r="Q3263" s="5">
        <f t="shared" si="551"/>
        <v>0</v>
      </c>
      <c r="R3263" s="5">
        <v>0</v>
      </c>
      <c r="S3263" s="5">
        <v>0</v>
      </c>
      <c r="T3263" s="5">
        <f t="shared" si="552"/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f t="shared" si="555"/>
        <v>0</v>
      </c>
      <c r="Z3263" s="5">
        <v>0</v>
      </c>
      <c r="AA3263" s="5">
        <v>0</v>
      </c>
      <c r="AB3263" s="5">
        <f t="shared" si="556"/>
        <v>0</v>
      </c>
      <c r="AC3263" s="5">
        <v>0</v>
      </c>
      <c r="AD3263" s="5">
        <v>0</v>
      </c>
      <c r="AE3263" s="5">
        <f t="shared" si="557"/>
        <v>0</v>
      </c>
      <c r="AF3263" s="5">
        <v>1</v>
      </c>
      <c r="AG3263" s="6">
        <v>44180</v>
      </c>
      <c r="AH3263" s="5">
        <v>1</v>
      </c>
      <c r="AI3263" s="5">
        <v>0</v>
      </c>
      <c r="AJ3263" s="5">
        <v>0</v>
      </c>
      <c r="AK3263" s="5">
        <f t="shared" si="558"/>
        <v>0</v>
      </c>
      <c r="AL3263" s="5">
        <v>0</v>
      </c>
      <c r="AM3263" s="5">
        <v>0</v>
      </c>
      <c r="AN3263" s="5">
        <f t="shared" si="559"/>
        <v>0</v>
      </c>
      <c r="AO3263" s="5">
        <v>0</v>
      </c>
      <c r="AP3263" s="5">
        <v>0</v>
      </c>
      <c r="AQ3263" s="5">
        <f t="shared" si="560"/>
        <v>0</v>
      </c>
      <c r="AR3263" s="5">
        <v>0</v>
      </c>
      <c r="AS3263" s="6"/>
      <c r="AT3263" s="5">
        <v>0</v>
      </c>
      <c r="AU3263" s="5">
        <v>0</v>
      </c>
      <c r="AV3263" t="str">
        <f t="shared" si="553"/>
        <v>N</v>
      </c>
      <c r="AW3263" t="s">
        <v>60</v>
      </c>
      <c r="AX3263" t="s">
        <v>61</v>
      </c>
      <c r="AY3263" t="s">
        <v>62</v>
      </c>
      <c r="AZ3263" t="s">
        <v>62</v>
      </c>
      <c r="BA3263" t="str">
        <f t="shared" si="554"/>
        <v>N</v>
      </c>
    </row>
    <row r="3264" spans="1:53">
      <c r="A3264" t="s">
        <v>53</v>
      </c>
      <c r="B3264" t="s">
        <v>54</v>
      </c>
      <c r="C3264" t="s">
        <v>89</v>
      </c>
      <c r="D3264">
        <v>2020</v>
      </c>
      <c r="E3264" t="s">
        <v>7945</v>
      </c>
      <c r="F3264" t="s">
        <v>7945</v>
      </c>
      <c r="G3264" t="s">
        <v>7946</v>
      </c>
      <c r="J3264" t="s">
        <v>101</v>
      </c>
      <c r="K3264" t="s">
        <v>93</v>
      </c>
      <c r="L3264" s="5">
        <v>0</v>
      </c>
      <c r="M3264" s="5">
        <v>0</v>
      </c>
      <c r="N3264" s="5">
        <f t="shared" si="550"/>
        <v>0</v>
      </c>
      <c r="O3264" s="5">
        <v>0</v>
      </c>
      <c r="P3264" s="5">
        <v>0</v>
      </c>
      <c r="Q3264" s="5">
        <f t="shared" si="551"/>
        <v>0</v>
      </c>
      <c r="R3264" s="5">
        <v>0</v>
      </c>
      <c r="S3264" s="5">
        <v>0</v>
      </c>
      <c r="T3264" s="5">
        <f t="shared" si="552"/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f t="shared" si="555"/>
        <v>0</v>
      </c>
      <c r="Z3264" s="5">
        <v>0</v>
      </c>
      <c r="AA3264" s="5">
        <v>0</v>
      </c>
      <c r="AB3264" s="5">
        <f t="shared" si="556"/>
        <v>0</v>
      </c>
      <c r="AC3264" s="5">
        <v>0</v>
      </c>
      <c r="AD3264" s="5">
        <v>0</v>
      </c>
      <c r="AE3264" s="5">
        <f t="shared" si="557"/>
        <v>0</v>
      </c>
      <c r="AF3264" s="5">
        <v>1</v>
      </c>
      <c r="AG3264" s="6">
        <v>44176</v>
      </c>
      <c r="AH3264" s="5">
        <v>1</v>
      </c>
      <c r="AI3264" s="5">
        <v>0</v>
      </c>
      <c r="AJ3264" s="5">
        <v>0</v>
      </c>
      <c r="AK3264" s="5">
        <f t="shared" si="558"/>
        <v>0</v>
      </c>
      <c r="AL3264" s="5">
        <v>0</v>
      </c>
      <c r="AM3264" s="5">
        <v>0</v>
      </c>
      <c r="AN3264" s="5">
        <f t="shared" si="559"/>
        <v>0</v>
      </c>
      <c r="AO3264" s="5">
        <v>0</v>
      </c>
      <c r="AP3264" s="5">
        <v>0</v>
      </c>
      <c r="AQ3264" s="5">
        <f t="shared" si="560"/>
        <v>0</v>
      </c>
      <c r="AR3264" s="5">
        <v>0</v>
      </c>
      <c r="AS3264" s="6"/>
      <c r="AT3264" s="5">
        <v>0</v>
      </c>
      <c r="AU3264" s="5">
        <v>0</v>
      </c>
      <c r="AV3264" t="str">
        <f t="shared" si="553"/>
        <v>N</v>
      </c>
      <c r="AW3264" t="s">
        <v>60</v>
      </c>
      <c r="AX3264" t="s">
        <v>61</v>
      </c>
      <c r="AY3264" t="s">
        <v>62</v>
      </c>
      <c r="AZ3264" t="s">
        <v>62</v>
      </c>
      <c r="BA3264" t="str">
        <f t="shared" si="554"/>
        <v>N</v>
      </c>
    </row>
    <row r="3265" spans="1:53">
      <c r="A3265" t="s">
        <v>53</v>
      </c>
      <c r="B3265" t="s">
        <v>54</v>
      </c>
      <c r="C3265" t="s">
        <v>89</v>
      </c>
      <c r="D3265">
        <v>2020</v>
      </c>
      <c r="E3265" t="s">
        <v>7947</v>
      </c>
      <c r="F3265" t="s">
        <v>7947</v>
      </c>
      <c r="G3265" t="s">
        <v>7948</v>
      </c>
      <c r="J3265" t="s">
        <v>101</v>
      </c>
      <c r="K3265" t="s">
        <v>93</v>
      </c>
      <c r="L3265" s="5">
        <v>0</v>
      </c>
      <c r="M3265" s="5">
        <v>0</v>
      </c>
      <c r="N3265" s="5">
        <f t="shared" si="550"/>
        <v>0</v>
      </c>
      <c r="O3265" s="5">
        <v>0</v>
      </c>
      <c r="P3265" s="5">
        <v>0</v>
      </c>
      <c r="Q3265" s="5">
        <f t="shared" si="551"/>
        <v>0</v>
      </c>
      <c r="R3265" s="5">
        <v>0</v>
      </c>
      <c r="S3265" s="5">
        <v>0</v>
      </c>
      <c r="T3265" s="5">
        <f t="shared" si="552"/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f t="shared" si="555"/>
        <v>0</v>
      </c>
      <c r="Z3265" s="5">
        <v>0</v>
      </c>
      <c r="AA3265" s="5">
        <v>0</v>
      </c>
      <c r="AB3265" s="5">
        <f t="shared" si="556"/>
        <v>0</v>
      </c>
      <c r="AC3265" s="5">
        <v>0</v>
      </c>
      <c r="AD3265" s="5">
        <v>0</v>
      </c>
      <c r="AE3265" s="5">
        <f t="shared" si="557"/>
        <v>0</v>
      </c>
      <c r="AF3265" s="5">
        <v>1</v>
      </c>
      <c r="AG3265" s="6">
        <v>44126</v>
      </c>
      <c r="AH3265" s="5">
        <v>1</v>
      </c>
      <c r="AI3265" s="5">
        <v>0</v>
      </c>
      <c r="AJ3265" s="5">
        <v>0</v>
      </c>
      <c r="AK3265" s="5">
        <f t="shared" si="558"/>
        <v>0</v>
      </c>
      <c r="AL3265" s="5">
        <v>0</v>
      </c>
      <c r="AM3265" s="5">
        <v>0</v>
      </c>
      <c r="AN3265" s="5">
        <f t="shared" si="559"/>
        <v>0</v>
      </c>
      <c r="AO3265" s="5">
        <v>0</v>
      </c>
      <c r="AP3265" s="5">
        <v>0</v>
      </c>
      <c r="AQ3265" s="5">
        <f t="shared" si="560"/>
        <v>0</v>
      </c>
      <c r="AR3265" s="5">
        <v>0</v>
      </c>
      <c r="AS3265" s="6"/>
      <c r="AT3265" s="5">
        <v>0</v>
      </c>
      <c r="AU3265" s="5">
        <v>0</v>
      </c>
      <c r="AV3265" t="str">
        <f t="shared" si="553"/>
        <v>N</v>
      </c>
      <c r="AW3265" t="s">
        <v>60</v>
      </c>
      <c r="AX3265" t="s">
        <v>61</v>
      </c>
      <c r="AY3265" t="s">
        <v>62</v>
      </c>
      <c r="AZ3265" t="s">
        <v>62</v>
      </c>
      <c r="BA3265" t="str">
        <f t="shared" si="554"/>
        <v>N</v>
      </c>
    </row>
    <row r="3266" spans="1:53">
      <c r="A3266" t="s">
        <v>53</v>
      </c>
      <c r="B3266" t="s">
        <v>54</v>
      </c>
      <c r="C3266" t="s">
        <v>89</v>
      </c>
      <c r="D3266">
        <v>2020</v>
      </c>
      <c r="E3266" t="s">
        <v>4540</v>
      </c>
      <c r="F3266" t="s">
        <v>4540</v>
      </c>
      <c r="G3266" t="s">
        <v>4541</v>
      </c>
      <c r="J3266" t="s">
        <v>101</v>
      </c>
      <c r="K3266" t="s">
        <v>93</v>
      </c>
      <c r="L3266" s="5">
        <v>0</v>
      </c>
      <c r="M3266" s="5">
        <v>0</v>
      </c>
      <c r="N3266" s="5">
        <f t="shared" ref="N3266:N3329" si="561">L3266+M3266</f>
        <v>0</v>
      </c>
      <c r="O3266" s="5">
        <v>0</v>
      </c>
      <c r="P3266" s="5">
        <v>0</v>
      </c>
      <c r="Q3266" s="5">
        <f t="shared" ref="Q3266:Q3329" si="562">O3266+P3266</f>
        <v>0</v>
      </c>
      <c r="R3266" s="5">
        <v>0</v>
      </c>
      <c r="S3266" s="5">
        <v>0</v>
      </c>
      <c r="T3266" s="5">
        <f t="shared" ref="T3266:T3329" si="563">R3266+S3266</f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f t="shared" si="555"/>
        <v>0</v>
      </c>
      <c r="Z3266" s="5">
        <v>0</v>
      </c>
      <c r="AA3266" s="5">
        <v>0</v>
      </c>
      <c r="AB3266" s="5">
        <f t="shared" si="556"/>
        <v>0</v>
      </c>
      <c r="AC3266" s="5">
        <v>0</v>
      </c>
      <c r="AD3266" s="5">
        <v>0</v>
      </c>
      <c r="AE3266" s="5">
        <f t="shared" si="557"/>
        <v>0</v>
      </c>
      <c r="AF3266" s="5">
        <v>1</v>
      </c>
      <c r="AG3266" s="6">
        <v>43958</v>
      </c>
      <c r="AH3266" s="5">
        <v>1</v>
      </c>
      <c r="AI3266" s="5">
        <v>0</v>
      </c>
      <c r="AJ3266" s="5">
        <v>0</v>
      </c>
      <c r="AK3266" s="5">
        <f t="shared" si="558"/>
        <v>0</v>
      </c>
      <c r="AL3266" s="5">
        <v>0</v>
      </c>
      <c r="AM3266" s="5">
        <v>0</v>
      </c>
      <c r="AN3266" s="5">
        <f t="shared" si="559"/>
        <v>0</v>
      </c>
      <c r="AO3266" s="5">
        <v>0</v>
      </c>
      <c r="AP3266" s="5">
        <v>0</v>
      </c>
      <c r="AQ3266" s="5">
        <f t="shared" si="560"/>
        <v>0</v>
      </c>
      <c r="AR3266" s="5">
        <v>0</v>
      </c>
      <c r="AS3266" s="6"/>
      <c r="AT3266" s="5">
        <v>0</v>
      </c>
      <c r="AU3266" s="5">
        <v>0</v>
      </c>
      <c r="AV3266" t="str">
        <f t="shared" ref="AV3266:AV3329" si="564">IF(AU3266 &gt; 0, "Y", "N")</f>
        <v>N</v>
      </c>
      <c r="AW3266" t="s">
        <v>60</v>
      </c>
      <c r="AX3266" t="s">
        <v>61</v>
      </c>
      <c r="AY3266" t="s">
        <v>62</v>
      </c>
      <c r="AZ3266" t="s">
        <v>62</v>
      </c>
      <c r="BA3266" t="str">
        <f t="shared" ref="BA3266:BA3329" si="565">IF(OR(L3266&gt;0, O3266&gt;0, R3266&gt;0, W3266&gt;0, Z3266&gt;0, AC3266&gt;0, AI3266&gt;0, AL3266&gt;0, AO3266&gt;0, M3266&gt;0), "Y", "N")</f>
        <v>N</v>
      </c>
    </row>
    <row r="3267" spans="1:53">
      <c r="A3267" t="s">
        <v>53</v>
      </c>
      <c r="B3267" t="s">
        <v>54</v>
      </c>
      <c r="C3267" t="s">
        <v>55</v>
      </c>
      <c r="D3267">
        <v>2020</v>
      </c>
      <c r="E3267" t="s">
        <v>7949</v>
      </c>
      <c r="F3267" t="s">
        <v>7949</v>
      </c>
      <c r="G3267" t="s">
        <v>7950</v>
      </c>
      <c r="J3267" t="s">
        <v>58</v>
      </c>
      <c r="K3267" t="s">
        <v>59</v>
      </c>
      <c r="L3267" s="5">
        <v>0</v>
      </c>
      <c r="M3267" s="5">
        <v>0</v>
      </c>
      <c r="N3267" s="5">
        <f t="shared" si="561"/>
        <v>0</v>
      </c>
      <c r="O3267" s="5">
        <v>0</v>
      </c>
      <c r="P3267" s="5">
        <v>0</v>
      </c>
      <c r="Q3267" s="5">
        <f t="shared" si="562"/>
        <v>0</v>
      </c>
      <c r="R3267" s="5">
        <v>0</v>
      </c>
      <c r="S3267" s="5">
        <v>0</v>
      </c>
      <c r="T3267" s="5">
        <f t="shared" si="563"/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f t="shared" ref="Y3267:Y3330" si="566">W3267+X3267</f>
        <v>0</v>
      </c>
      <c r="Z3267" s="5">
        <v>0</v>
      </c>
      <c r="AA3267" s="5">
        <v>0</v>
      </c>
      <c r="AB3267" s="5">
        <f t="shared" ref="AB3267:AB3330" si="567">SUM(Z3267:AA3267)</f>
        <v>0</v>
      </c>
      <c r="AC3267" s="5">
        <v>0</v>
      </c>
      <c r="AD3267" s="5">
        <v>0</v>
      </c>
      <c r="AE3267" s="5">
        <f t="shared" ref="AE3267:AE3330" si="568">SUM(AC3267:AD3267)</f>
        <v>0</v>
      </c>
      <c r="AF3267" s="5">
        <v>1</v>
      </c>
      <c r="AG3267" s="6">
        <v>44126</v>
      </c>
      <c r="AH3267" s="5">
        <v>1</v>
      </c>
      <c r="AI3267" s="5">
        <v>0</v>
      </c>
      <c r="AJ3267" s="5">
        <v>0</v>
      </c>
      <c r="AK3267" s="5">
        <f t="shared" ref="AK3267:AK3330" si="569">SUM(AI3267:AJ3267)</f>
        <v>0</v>
      </c>
      <c r="AL3267" s="5">
        <v>0</v>
      </c>
      <c r="AM3267" s="5">
        <v>0</v>
      </c>
      <c r="AN3267" s="5">
        <f t="shared" ref="AN3267:AN3330" si="570">SUM(AL3267:AM3267)</f>
        <v>0</v>
      </c>
      <c r="AO3267" s="5">
        <v>0</v>
      </c>
      <c r="AP3267" s="5">
        <v>0</v>
      </c>
      <c r="AQ3267" s="5">
        <f t="shared" ref="AQ3267:AQ3330" si="571">SUM(AO3267:AP3267)</f>
        <v>0</v>
      </c>
      <c r="AR3267" s="5">
        <v>0</v>
      </c>
      <c r="AS3267" s="6"/>
      <c r="AT3267" s="5">
        <v>0</v>
      </c>
      <c r="AU3267" s="5">
        <v>0</v>
      </c>
      <c r="AV3267" t="str">
        <f t="shared" si="564"/>
        <v>N</v>
      </c>
      <c r="AW3267" t="s">
        <v>60</v>
      </c>
      <c r="AX3267" t="s">
        <v>61</v>
      </c>
      <c r="AY3267" t="s">
        <v>62</v>
      </c>
      <c r="AZ3267" t="s">
        <v>62</v>
      </c>
      <c r="BA3267" t="str">
        <f t="shared" si="565"/>
        <v>N</v>
      </c>
    </row>
    <row r="3268" spans="1:53">
      <c r="A3268" t="s">
        <v>53</v>
      </c>
      <c r="B3268" t="s">
        <v>54</v>
      </c>
      <c r="C3268" t="s">
        <v>55</v>
      </c>
      <c r="D3268">
        <v>2020</v>
      </c>
      <c r="E3268" t="s">
        <v>7951</v>
      </c>
      <c r="F3268" t="s">
        <v>7951</v>
      </c>
      <c r="G3268" t="s">
        <v>7952</v>
      </c>
      <c r="J3268" t="s">
        <v>58</v>
      </c>
      <c r="K3268" t="s">
        <v>59</v>
      </c>
      <c r="L3268" s="5">
        <v>0</v>
      </c>
      <c r="M3268" s="5">
        <v>0</v>
      </c>
      <c r="N3268" s="5">
        <f t="shared" si="561"/>
        <v>0</v>
      </c>
      <c r="O3268" s="5">
        <v>0</v>
      </c>
      <c r="P3268" s="5">
        <v>0</v>
      </c>
      <c r="Q3268" s="5">
        <f t="shared" si="562"/>
        <v>0</v>
      </c>
      <c r="R3268" s="5">
        <v>0</v>
      </c>
      <c r="S3268" s="5">
        <v>0</v>
      </c>
      <c r="T3268" s="5">
        <f t="shared" si="563"/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f t="shared" si="566"/>
        <v>0</v>
      </c>
      <c r="Z3268" s="5">
        <v>0</v>
      </c>
      <c r="AA3268" s="5">
        <v>0</v>
      </c>
      <c r="AB3268" s="5">
        <f t="shared" si="567"/>
        <v>0</v>
      </c>
      <c r="AC3268" s="5">
        <v>0</v>
      </c>
      <c r="AD3268" s="5">
        <v>0</v>
      </c>
      <c r="AE3268" s="5">
        <f t="shared" si="568"/>
        <v>0</v>
      </c>
      <c r="AF3268" s="5">
        <v>1</v>
      </c>
      <c r="AG3268" s="6">
        <v>44176</v>
      </c>
      <c r="AH3268" s="5">
        <v>1</v>
      </c>
      <c r="AI3268" s="5">
        <v>0</v>
      </c>
      <c r="AJ3268" s="5">
        <v>0</v>
      </c>
      <c r="AK3268" s="5">
        <f t="shared" si="569"/>
        <v>0</v>
      </c>
      <c r="AL3268" s="5">
        <v>0</v>
      </c>
      <c r="AM3268" s="5">
        <v>0</v>
      </c>
      <c r="AN3268" s="5">
        <f t="shared" si="570"/>
        <v>0</v>
      </c>
      <c r="AO3268" s="5">
        <v>0</v>
      </c>
      <c r="AP3268" s="5">
        <v>0</v>
      </c>
      <c r="AQ3268" s="5">
        <f t="shared" si="571"/>
        <v>0</v>
      </c>
      <c r="AR3268" s="5">
        <v>0</v>
      </c>
      <c r="AS3268" s="6"/>
      <c r="AT3268" s="5">
        <v>0</v>
      </c>
      <c r="AU3268" s="5">
        <v>0</v>
      </c>
      <c r="AV3268" t="str">
        <f t="shared" si="564"/>
        <v>N</v>
      </c>
      <c r="AW3268" t="s">
        <v>60</v>
      </c>
      <c r="AX3268" t="s">
        <v>61</v>
      </c>
      <c r="AY3268" t="s">
        <v>62</v>
      </c>
      <c r="AZ3268" t="s">
        <v>62</v>
      </c>
      <c r="BA3268" t="str">
        <f t="shared" si="565"/>
        <v>N</v>
      </c>
    </row>
    <row r="3269" spans="1:53">
      <c r="A3269" t="s">
        <v>53</v>
      </c>
      <c r="B3269" t="s">
        <v>54</v>
      </c>
      <c r="C3269" t="s">
        <v>55</v>
      </c>
      <c r="D3269">
        <v>2020</v>
      </c>
      <c r="E3269" t="s">
        <v>2346</v>
      </c>
      <c r="F3269" t="s">
        <v>2346</v>
      </c>
      <c r="G3269" t="s">
        <v>3032</v>
      </c>
      <c r="J3269" t="s">
        <v>58</v>
      </c>
      <c r="K3269" t="s">
        <v>59</v>
      </c>
      <c r="L3269" s="5">
        <v>0</v>
      </c>
      <c r="M3269" s="5">
        <v>0</v>
      </c>
      <c r="N3269" s="5">
        <f t="shared" si="561"/>
        <v>0</v>
      </c>
      <c r="O3269" s="5">
        <v>0</v>
      </c>
      <c r="P3269" s="5">
        <v>0</v>
      </c>
      <c r="Q3269" s="5">
        <f t="shared" si="562"/>
        <v>0</v>
      </c>
      <c r="R3269" s="5">
        <v>0</v>
      </c>
      <c r="S3269" s="5">
        <v>0</v>
      </c>
      <c r="T3269" s="5">
        <f t="shared" si="563"/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f t="shared" si="566"/>
        <v>0</v>
      </c>
      <c r="Z3269" s="5">
        <v>0</v>
      </c>
      <c r="AA3269" s="5">
        <v>0</v>
      </c>
      <c r="AB3269" s="5">
        <f t="shared" si="567"/>
        <v>0</v>
      </c>
      <c r="AC3269" s="5">
        <v>0</v>
      </c>
      <c r="AD3269" s="5">
        <v>0</v>
      </c>
      <c r="AE3269" s="5">
        <f t="shared" si="568"/>
        <v>0</v>
      </c>
      <c r="AF3269" s="5">
        <v>1</v>
      </c>
      <c r="AG3269" s="6">
        <v>43948</v>
      </c>
      <c r="AH3269" s="5">
        <v>1</v>
      </c>
      <c r="AI3269" s="5">
        <v>0</v>
      </c>
      <c r="AJ3269" s="5">
        <v>0</v>
      </c>
      <c r="AK3269" s="5">
        <f t="shared" si="569"/>
        <v>0</v>
      </c>
      <c r="AL3269" s="5">
        <v>0</v>
      </c>
      <c r="AM3269" s="5">
        <v>0</v>
      </c>
      <c r="AN3269" s="5">
        <f t="shared" si="570"/>
        <v>0</v>
      </c>
      <c r="AO3269" s="5">
        <v>0</v>
      </c>
      <c r="AP3269" s="5">
        <v>0</v>
      </c>
      <c r="AQ3269" s="5">
        <f t="shared" si="571"/>
        <v>0</v>
      </c>
      <c r="AR3269" s="5">
        <v>0</v>
      </c>
      <c r="AS3269" s="6"/>
      <c r="AT3269" s="5">
        <v>0</v>
      </c>
      <c r="AU3269" s="5">
        <v>0</v>
      </c>
      <c r="AV3269" t="str">
        <f t="shared" si="564"/>
        <v>N</v>
      </c>
      <c r="AW3269" t="s">
        <v>60</v>
      </c>
      <c r="AX3269" t="s">
        <v>61</v>
      </c>
      <c r="AY3269" t="s">
        <v>62</v>
      </c>
      <c r="AZ3269" t="s">
        <v>62</v>
      </c>
      <c r="BA3269" t="str">
        <f t="shared" si="565"/>
        <v>N</v>
      </c>
    </row>
    <row r="3270" spans="1:53">
      <c r="A3270" t="s">
        <v>53</v>
      </c>
      <c r="B3270" t="s">
        <v>54</v>
      </c>
      <c r="C3270" t="s">
        <v>55</v>
      </c>
      <c r="D3270">
        <v>2020</v>
      </c>
      <c r="E3270" t="s">
        <v>7953</v>
      </c>
      <c r="F3270" t="s">
        <v>7953</v>
      </c>
      <c r="G3270" t="s">
        <v>7954</v>
      </c>
      <c r="J3270" t="s">
        <v>58</v>
      </c>
      <c r="K3270" t="s">
        <v>59</v>
      </c>
      <c r="L3270" s="5">
        <v>0</v>
      </c>
      <c r="M3270" s="5">
        <v>0</v>
      </c>
      <c r="N3270" s="5">
        <f t="shared" si="561"/>
        <v>0</v>
      </c>
      <c r="O3270" s="5">
        <v>0</v>
      </c>
      <c r="P3270" s="5">
        <v>0</v>
      </c>
      <c r="Q3270" s="5">
        <f t="shared" si="562"/>
        <v>0</v>
      </c>
      <c r="R3270" s="5">
        <v>0</v>
      </c>
      <c r="S3270" s="5">
        <v>0</v>
      </c>
      <c r="T3270" s="5">
        <f t="shared" si="563"/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f t="shared" si="566"/>
        <v>0</v>
      </c>
      <c r="Z3270" s="5">
        <v>0</v>
      </c>
      <c r="AA3270" s="5">
        <v>0</v>
      </c>
      <c r="AB3270" s="5">
        <f t="shared" si="567"/>
        <v>0</v>
      </c>
      <c r="AC3270" s="5">
        <v>0</v>
      </c>
      <c r="AD3270" s="5">
        <v>0</v>
      </c>
      <c r="AE3270" s="5">
        <f t="shared" si="568"/>
        <v>0</v>
      </c>
      <c r="AF3270" s="5">
        <v>1</v>
      </c>
      <c r="AG3270" s="6">
        <v>43833</v>
      </c>
      <c r="AH3270" s="5">
        <v>1</v>
      </c>
      <c r="AI3270" s="5">
        <v>0</v>
      </c>
      <c r="AJ3270" s="5">
        <v>0</v>
      </c>
      <c r="AK3270" s="5">
        <f t="shared" si="569"/>
        <v>0</v>
      </c>
      <c r="AL3270" s="5">
        <v>0</v>
      </c>
      <c r="AM3270" s="5">
        <v>0</v>
      </c>
      <c r="AN3270" s="5">
        <f t="shared" si="570"/>
        <v>0</v>
      </c>
      <c r="AO3270" s="5">
        <v>0</v>
      </c>
      <c r="AP3270" s="5">
        <v>0</v>
      </c>
      <c r="AQ3270" s="5">
        <f t="shared" si="571"/>
        <v>0</v>
      </c>
      <c r="AR3270" s="5">
        <v>0</v>
      </c>
      <c r="AS3270" s="6"/>
      <c r="AT3270" s="5">
        <v>0</v>
      </c>
      <c r="AU3270" s="5">
        <v>0</v>
      </c>
      <c r="AV3270" t="str">
        <f t="shared" si="564"/>
        <v>N</v>
      </c>
      <c r="AW3270" t="s">
        <v>60</v>
      </c>
      <c r="AX3270" t="s">
        <v>61</v>
      </c>
      <c r="AY3270" t="s">
        <v>62</v>
      </c>
      <c r="AZ3270" t="s">
        <v>62</v>
      </c>
      <c r="BA3270" t="str">
        <f t="shared" si="565"/>
        <v>N</v>
      </c>
    </row>
    <row r="3271" spans="1:53">
      <c r="A3271" t="s">
        <v>53</v>
      </c>
      <c r="B3271" t="s">
        <v>54</v>
      </c>
      <c r="C3271" t="s">
        <v>55</v>
      </c>
      <c r="D3271">
        <v>2020</v>
      </c>
      <c r="E3271" t="s">
        <v>7955</v>
      </c>
      <c r="F3271" t="s">
        <v>7955</v>
      </c>
      <c r="G3271" t="s">
        <v>7956</v>
      </c>
      <c r="J3271" t="s">
        <v>58</v>
      </c>
      <c r="K3271" t="s">
        <v>59</v>
      </c>
      <c r="L3271" s="5">
        <v>0</v>
      </c>
      <c r="M3271" s="5">
        <v>0</v>
      </c>
      <c r="N3271" s="5">
        <f t="shared" si="561"/>
        <v>0</v>
      </c>
      <c r="O3271" s="5">
        <v>0</v>
      </c>
      <c r="P3271" s="5">
        <v>0</v>
      </c>
      <c r="Q3271" s="5">
        <f t="shared" si="562"/>
        <v>0</v>
      </c>
      <c r="R3271" s="5">
        <v>0</v>
      </c>
      <c r="S3271" s="5">
        <v>0</v>
      </c>
      <c r="T3271" s="5">
        <f t="shared" si="563"/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f t="shared" si="566"/>
        <v>0</v>
      </c>
      <c r="Z3271" s="5">
        <v>0</v>
      </c>
      <c r="AA3271" s="5">
        <v>0</v>
      </c>
      <c r="AB3271" s="5">
        <f t="shared" si="567"/>
        <v>0</v>
      </c>
      <c r="AC3271" s="5">
        <v>0</v>
      </c>
      <c r="AD3271" s="5">
        <v>0</v>
      </c>
      <c r="AE3271" s="5">
        <f t="shared" si="568"/>
        <v>0</v>
      </c>
      <c r="AF3271" s="5">
        <v>1</v>
      </c>
      <c r="AG3271" s="6">
        <v>43846</v>
      </c>
      <c r="AH3271" s="5">
        <v>1</v>
      </c>
      <c r="AI3271" s="5">
        <v>0</v>
      </c>
      <c r="AJ3271" s="5">
        <v>0</v>
      </c>
      <c r="AK3271" s="5">
        <f t="shared" si="569"/>
        <v>0</v>
      </c>
      <c r="AL3271" s="5">
        <v>0</v>
      </c>
      <c r="AM3271" s="5">
        <v>0</v>
      </c>
      <c r="AN3271" s="5">
        <f t="shared" si="570"/>
        <v>0</v>
      </c>
      <c r="AO3271" s="5">
        <v>0</v>
      </c>
      <c r="AP3271" s="5">
        <v>0</v>
      </c>
      <c r="AQ3271" s="5">
        <f t="shared" si="571"/>
        <v>0</v>
      </c>
      <c r="AR3271" s="5">
        <v>0</v>
      </c>
      <c r="AS3271" s="6"/>
      <c r="AT3271" s="5">
        <v>0</v>
      </c>
      <c r="AU3271" s="5">
        <v>0</v>
      </c>
      <c r="AV3271" t="str">
        <f t="shared" si="564"/>
        <v>N</v>
      </c>
      <c r="AW3271" t="s">
        <v>60</v>
      </c>
      <c r="AX3271" t="s">
        <v>61</v>
      </c>
      <c r="AY3271" t="s">
        <v>62</v>
      </c>
      <c r="AZ3271" t="s">
        <v>62</v>
      </c>
      <c r="BA3271" t="str">
        <f t="shared" si="565"/>
        <v>N</v>
      </c>
    </row>
    <row r="3272" spans="1:53">
      <c r="A3272" t="s">
        <v>53</v>
      </c>
      <c r="B3272" t="s">
        <v>54</v>
      </c>
      <c r="C3272" t="s">
        <v>55</v>
      </c>
      <c r="D3272">
        <v>2020</v>
      </c>
      <c r="E3272" t="s">
        <v>4514</v>
      </c>
      <c r="F3272" t="s">
        <v>4514</v>
      </c>
      <c r="G3272" t="s">
        <v>4515</v>
      </c>
      <c r="J3272" t="s">
        <v>101</v>
      </c>
      <c r="K3272" t="s">
        <v>93</v>
      </c>
      <c r="L3272" s="5">
        <v>0</v>
      </c>
      <c r="M3272" s="5">
        <v>0</v>
      </c>
      <c r="N3272" s="5">
        <f t="shared" si="561"/>
        <v>0</v>
      </c>
      <c r="O3272" s="5">
        <v>0</v>
      </c>
      <c r="P3272" s="5">
        <v>0</v>
      </c>
      <c r="Q3272" s="5">
        <f t="shared" si="562"/>
        <v>0</v>
      </c>
      <c r="R3272" s="5">
        <v>0</v>
      </c>
      <c r="S3272" s="5">
        <v>0</v>
      </c>
      <c r="T3272" s="5">
        <f t="shared" si="563"/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f t="shared" si="566"/>
        <v>0</v>
      </c>
      <c r="Z3272" s="5">
        <v>0</v>
      </c>
      <c r="AA3272" s="5">
        <v>0</v>
      </c>
      <c r="AB3272" s="5">
        <f t="shared" si="567"/>
        <v>0</v>
      </c>
      <c r="AC3272" s="5">
        <v>0</v>
      </c>
      <c r="AD3272" s="5">
        <v>0</v>
      </c>
      <c r="AE3272" s="5">
        <f t="shared" si="568"/>
        <v>0</v>
      </c>
      <c r="AF3272" s="5">
        <v>1</v>
      </c>
      <c r="AG3272" s="6">
        <v>43874</v>
      </c>
      <c r="AH3272" s="5">
        <v>1</v>
      </c>
      <c r="AI3272" s="5">
        <v>0</v>
      </c>
      <c r="AJ3272" s="5">
        <v>0</v>
      </c>
      <c r="AK3272" s="5">
        <f t="shared" si="569"/>
        <v>0</v>
      </c>
      <c r="AL3272" s="5">
        <v>0</v>
      </c>
      <c r="AM3272" s="5">
        <v>0</v>
      </c>
      <c r="AN3272" s="5">
        <f t="shared" si="570"/>
        <v>0</v>
      </c>
      <c r="AO3272" s="5">
        <v>0</v>
      </c>
      <c r="AP3272" s="5">
        <v>0</v>
      </c>
      <c r="AQ3272" s="5">
        <f t="shared" si="571"/>
        <v>0</v>
      </c>
      <c r="AR3272" s="5">
        <v>0</v>
      </c>
      <c r="AS3272" s="6"/>
      <c r="AT3272" s="5">
        <v>0</v>
      </c>
      <c r="AU3272" s="5">
        <v>0</v>
      </c>
      <c r="AV3272" t="str">
        <f t="shared" si="564"/>
        <v>N</v>
      </c>
      <c r="AW3272" t="s">
        <v>60</v>
      </c>
      <c r="AX3272" t="s">
        <v>61</v>
      </c>
      <c r="AY3272" t="s">
        <v>62</v>
      </c>
      <c r="AZ3272" t="s">
        <v>62</v>
      </c>
      <c r="BA3272" t="str">
        <f t="shared" si="565"/>
        <v>N</v>
      </c>
    </row>
    <row r="3273" spans="1:53">
      <c r="A3273" t="s">
        <v>53</v>
      </c>
      <c r="B3273" t="s">
        <v>54</v>
      </c>
      <c r="C3273" t="s">
        <v>89</v>
      </c>
      <c r="D3273">
        <v>2020</v>
      </c>
      <c r="E3273" t="s">
        <v>7957</v>
      </c>
      <c r="F3273" t="s">
        <v>7957</v>
      </c>
      <c r="G3273" t="s">
        <v>7958</v>
      </c>
      <c r="J3273" t="s">
        <v>101</v>
      </c>
      <c r="K3273" t="s">
        <v>93</v>
      </c>
      <c r="L3273" s="5">
        <v>0</v>
      </c>
      <c r="M3273" s="5">
        <v>0</v>
      </c>
      <c r="N3273" s="5">
        <f t="shared" si="561"/>
        <v>0</v>
      </c>
      <c r="O3273" s="5">
        <v>0</v>
      </c>
      <c r="P3273" s="5">
        <v>0</v>
      </c>
      <c r="Q3273" s="5">
        <f t="shared" si="562"/>
        <v>0</v>
      </c>
      <c r="R3273" s="5">
        <v>0</v>
      </c>
      <c r="S3273" s="5">
        <v>0</v>
      </c>
      <c r="T3273" s="5">
        <f t="shared" si="563"/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f t="shared" si="566"/>
        <v>0</v>
      </c>
      <c r="Z3273" s="5">
        <v>0</v>
      </c>
      <c r="AA3273" s="5">
        <v>0</v>
      </c>
      <c r="AB3273" s="5">
        <f t="shared" si="567"/>
        <v>0</v>
      </c>
      <c r="AC3273" s="5">
        <v>0</v>
      </c>
      <c r="AD3273" s="5">
        <v>0</v>
      </c>
      <c r="AE3273" s="5">
        <f t="shared" si="568"/>
        <v>0</v>
      </c>
      <c r="AF3273" s="5">
        <v>1</v>
      </c>
      <c r="AG3273" s="6">
        <v>43924</v>
      </c>
      <c r="AH3273" s="5">
        <v>1</v>
      </c>
      <c r="AI3273" s="5">
        <v>0</v>
      </c>
      <c r="AJ3273" s="5">
        <v>0</v>
      </c>
      <c r="AK3273" s="5">
        <f t="shared" si="569"/>
        <v>0</v>
      </c>
      <c r="AL3273" s="5">
        <v>0</v>
      </c>
      <c r="AM3273" s="5">
        <v>0</v>
      </c>
      <c r="AN3273" s="5">
        <f t="shared" si="570"/>
        <v>0</v>
      </c>
      <c r="AO3273" s="5">
        <v>0</v>
      </c>
      <c r="AP3273" s="5">
        <v>0</v>
      </c>
      <c r="AQ3273" s="5">
        <f t="shared" si="571"/>
        <v>0</v>
      </c>
      <c r="AR3273" s="5">
        <v>0</v>
      </c>
      <c r="AS3273" s="6"/>
      <c r="AT3273" s="5">
        <v>0</v>
      </c>
      <c r="AU3273" s="5">
        <v>0</v>
      </c>
      <c r="AV3273" t="str">
        <f t="shared" si="564"/>
        <v>N</v>
      </c>
      <c r="AW3273" t="s">
        <v>60</v>
      </c>
      <c r="AX3273" t="s">
        <v>61</v>
      </c>
      <c r="AY3273" t="s">
        <v>62</v>
      </c>
      <c r="AZ3273" t="s">
        <v>62</v>
      </c>
      <c r="BA3273" t="str">
        <f t="shared" si="565"/>
        <v>N</v>
      </c>
    </row>
    <row r="3274" spans="1:53">
      <c r="A3274" t="s">
        <v>53</v>
      </c>
      <c r="B3274" t="s">
        <v>54</v>
      </c>
      <c r="C3274" t="s">
        <v>89</v>
      </c>
      <c r="D3274">
        <v>2020</v>
      </c>
      <c r="E3274" t="s">
        <v>7959</v>
      </c>
      <c r="F3274" t="s">
        <v>7959</v>
      </c>
      <c r="G3274" t="s">
        <v>7960</v>
      </c>
      <c r="J3274" t="s">
        <v>101</v>
      </c>
      <c r="K3274" t="s">
        <v>93</v>
      </c>
      <c r="L3274" s="5">
        <v>0</v>
      </c>
      <c r="M3274" s="5">
        <v>0</v>
      </c>
      <c r="N3274" s="5">
        <f t="shared" si="561"/>
        <v>0</v>
      </c>
      <c r="O3274" s="5">
        <v>0</v>
      </c>
      <c r="P3274" s="5">
        <v>0</v>
      </c>
      <c r="Q3274" s="5">
        <f t="shared" si="562"/>
        <v>0</v>
      </c>
      <c r="R3274" s="5">
        <v>0</v>
      </c>
      <c r="S3274" s="5">
        <v>0</v>
      </c>
      <c r="T3274" s="5">
        <f t="shared" si="563"/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f t="shared" si="566"/>
        <v>0</v>
      </c>
      <c r="Z3274" s="5">
        <v>0</v>
      </c>
      <c r="AA3274" s="5">
        <v>0</v>
      </c>
      <c r="AB3274" s="5">
        <f t="shared" si="567"/>
        <v>0</v>
      </c>
      <c r="AC3274" s="5">
        <v>0</v>
      </c>
      <c r="AD3274" s="5">
        <v>0</v>
      </c>
      <c r="AE3274" s="5">
        <f t="shared" si="568"/>
        <v>0</v>
      </c>
      <c r="AF3274" s="5">
        <v>1</v>
      </c>
      <c r="AG3274" s="6">
        <v>44152</v>
      </c>
      <c r="AH3274" s="5">
        <v>1</v>
      </c>
      <c r="AI3274" s="5">
        <v>0</v>
      </c>
      <c r="AJ3274" s="5">
        <v>0</v>
      </c>
      <c r="AK3274" s="5">
        <f t="shared" si="569"/>
        <v>0</v>
      </c>
      <c r="AL3274" s="5">
        <v>0</v>
      </c>
      <c r="AM3274" s="5">
        <v>0</v>
      </c>
      <c r="AN3274" s="5">
        <f t="shared" si="570"/>
        <v>0</v>
      </c>
      <c r="AO3274" s="5">
        <v>0</v>
      </c>
      <c r="AP3274" s="5">
        <v>0</v>
      </c>
      <c r="AQ3274" s="5">
        <f t="shared" si="571"/>
        <v>0</v>
      </c>
      <c r="AR3274" s="5">
        <v>0</v>
      </c>
      <c r="AS3274" s="6"/>
      <c r="AT3274" s="5">
        <v>0</v>
      </c>
      <c r="AU3274" s="5">
        <v>0</v>
      </c>
      <c r="AV3274" t="str">
        <f t="shared" si="564"/>
        <v>N</v>
      </c>
      <c r="AW3274" t="s">
        <v>60</v>
      </c>
      <c r="AX3274" t="s">
        <v>61</v>
      </c>
      <c r="AY3274" t="s">
        <v>62</v>
      </c>
      <c r="AZ3274" t="s">
        <v>62</v>
      </c>
      <c r="BA3274" t="str">
        <f t="shared" si="565"/>
        <v>N</v>
      </c>
    </row>
    <row r="3275" spans="1:53">
      <c r="A3275" t="s">
        <v>53</v>
      </c>
      <c r="B3275" t="s">
        <v>54</v>
      </c>
      <c r="C3275" t="s">
        <v>89</v>
      </c>
      <c r="D3275">
        <v>2020</v>
      </c>
      <c r="E3275" t="s">
        <v>7961</v>
      </c>
      <c r="F3275" t="s">
        <v>7961</v>
      </c>
      <c r="G3275" t="s">
        <v>7962</v>
      </c>
      <c r="J3275" t="s">
        <v>101</v>
      </c>
      <c r="K3275" t="s">
        <v>93</v>
      </c>
      <c r="L3275" s="5">
        <v>0</v>
      </c>
      <c r="M3275" s="5">
        <v>0</v>
      </c>
      <c r="N3275" s="5">
        <f t="shared" si="561"/>
        <v>0</v>
      </c>
      <c r="O3275" s="5">
        <v>0</v>
      </c>
      <c r="P3275" s="5">
        <v>0</v>
      </c>
      <c r="Q3275" s="5">
        <f t="shared" si="562"/>
        <v>0</v>
      </c>
      <c r="R3275" s="5">
        <v>0</v>
      </c>
      <c r="S3275" s="5">
        <v>0</v>
      </c>
      <c r="T3275" s="5">
        <f t="shared" si="563"/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f t="shared" si="566"/>
        <v>0</v>
      </c>
      <c r="Z3275" s="5">
        <v>0</v>
      </c>
      <c r="AA3275" s="5">
        <v>0</v>
      </c>
      <c r="AB3275" s="5">
        <f t="shared" si="567"/>
        <v>0</v>
      </c>
      <c r="AC3275" s="5">
        <v>0</v>
      </c>
      <c r="AD3275" s="5">
        <v>0</v>
      </c>
      <c r="AE3275" s="5">
        <f t="shared" si="568"/>
        <v>0</v>
      </c>
      <c r="AF3275" s="5">
        <v>1</v>
      </c>
      <c r="AG3275" s="6">
        <v>44053</v>
      </c>
      <c r="AH3275" s="5">
        <v>1</v>
      </c>
      <c r="AI3275" s="5">
        <v>0</v>
      </c>
      <c r="AJ3275" s="5">
        <v>0</v>
      </c>
      <c r="AK3275" s="5">
        <f t="shared" si="569"/>
        <v>0</v>
      </c>
      <c r="AL3275" s="5">
        <v>0</v>
      </c>
      <c r="AM3275" s="5">
        <v>0</v>
      </c>
      <c r="AN3275" s="5">
        <f t="shared" si="570"/>
        <v>0</v>
      </c>
      <c r="AO3275" s="5">
        <v>0</v>
      </c>
      <c r="AP3275" s="5">
        <v>0</v>
      </c>
      <c r="AQ3275" s="5">
        <f t="shared" si="571"/>
        <v>0</v>
      </c>
      <c r="AR3275" s="5">
        <v>0</v>
      </c>
      <c r="AS3275" s="6"/>
      <c r="AT3275" s="5">
        <v>0</v>
      </c>
      <c r="AU3275" s="5">
        <v>0</v>
      </c>
      <c r="AV3275" t="str">
        <f t="shared" si="564"/>
        <v>N</v>
      </c>
      <c r="AW3275" t="s">
        <v>60</v>
      </c>
      <c r="AX3275" t="s">
        <v>61</v>
      </c>
      <c r="AY3275" t="s">
        <v>62</v>
      </c>
      <c r="AZ3275" t="s">
        <v>62</v>
      </c>
      <c r="BA3275" t="str">
        <f t="shared" si="565"/>
        <v>N</v>
      </c>
    </row>
    <row r="3276" spans="1:53">
      <c r="A3276" t="s">
        <v>53</v>
      </c>
      <c r="B3276" t="s">
        <v>54</v>
      </c>
      <c r="C3276" t="s">
        <v>89</v>
      </c>
      <c r="D3276">
        <v>2020</v>
      </c>
      <c r="E3276" t="s">
        <v>7963</v>
      </c>
      <c r="F3276" t="s">
        <v>7963</v>
      </c>
      <c r="G3276" t="s">
        <v>7964</v>
      </c>
      <c r="J3276" t="s">
        <v>101</v>
      </c>
      <c r="K3276" t="s">
        <v>93</v>
      </c>
      <c r="L3276" s="5">
        <v>0</v>
      </c>
      <c r="M3276" s="5">
        <v>0</v>
      </c>
      <c r="N3276" s="5">
        <f t="shared" si="561"/>
        <v>0</v>
      </c>
      <c r="O3276" s="5">
        <v>0</v>
      </c>
      <c r="P3276" s="5">
        <v>0</v>
      </c>
      <c r="Q3276" s="5">
        <f t="shared" si="562"/>
        <v>0</v>
      </c>
      <c r="R3276" s="5">
        <v>0</v>
      </c>
      <c r="S3276" s="5">
        <v>0</v>
      </c>
      <c r="T3276" s="5">
        <f t="shared" si="563"/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f t="shared" si="566"/>
        <v>0</v>
      </c>
      <c r="Z3276" s="5">
        <v>0</v>
      </c>
      <c r="AA3276" s="5">
        <v>0</v>
      </c>
      <c r="AB3276" s="5">
        <f t="shared" si="567"/>
        <v>0</v>
      </c>
      <c r="AC3276" s="5">
        <v>0</v>
      </c>
      <c r="AD3276" s="5">
        <v>0</v>
      </c>
      <c r="AE3276" s="5">
        <f t="shared" si="568"/>
        <v>0</v>
      </c>
      <c r="AF3276" s="5">
        <v>1</v>
      </c>
      <c r="AG3276" s="6">
        <v>44149</v>
      </c>
      <c r="AH3276" s="5">
        <v>1</v>
      </c>
      <c r="AI3276" s="5">
        <v>0</v>
      </c>
      <c r="AJ3276" s="5">
        <v>0</v>
      </c>
      <c r="AK3276" s="5">
        <f t="shared" si="569"/>
        <v>0</v>
      </c>
      <c r="AL3276" s="5">
        <v>0</v>
      </c>
      <c r="AM3276" s="5">
        <v>0</v>
      </c>
      <c r="AN3276" s="5">
        <f t="shared" si="570"/>
        <v>0</v>
      </c>
      <c r="AO3276" s="5">
        <v>0</v>
      </c>
      <c r="AP3276" s="5">
        <v>0</v>
      </c>
      <c r="AQ3276" s="5">
        <f t="shared" si="571"/>
        <v>0</v>
      </c>
      <c r="AR3276" s="5">
        <v>0</v>
      </c>
      <c r="AS3276" s="6"/>
      <c r="AT3276" s="5">
        <v>0</v>
      </c>
      <c r="AU3276" s="5">
        <v>0</v>
      </c>
      <c r="AV3276" t="str">
        <f t="shared" si="564"/>
        <v>N</v>
      </c>
      <c r="AW3276" t="s">
        <v>60</v>
      </c>
      <c r="AX3276" t="s">
        <v>61</v>
      </c>
      <c r="AY3276" t="s">
        <v>62</v>
      </c>
      <c r="AZ3276" t="s">
        <v>62</v>
      </c>
      <c r="BA3276" t="str">
        <f t="shared" si="565"/>
        <v>N</v>
      </c>
    </row>
    <row r="3277" spans="1:53">
      <c r="A3277" t="s">
        <v>53</v>
      </c>
      <c r="B3277" t="s">
        <v>54</v>
      </c>
      <c r="C3277" t="s">
        <v>89</v>
      </c>
      <c r="D3277">
        <v>2020</v>
      </c>
      <c r="E3277" t="s">
        <v>7965</v>
      </c>
      <c r="F3277" t="s">
        <v>7965</v>
      </c>
      <c r="G3277" t="s">
        <v>7966</v>
      </c>
      <c r="J3277" t="s">
        <v>101</v>
      </c>
      <c r="K3277" t="s">
        <v>93</v>
      </c>
      <c r="L3277" s="5">
        <v>0</v>
      </c>
      <c r="M3277" s="5">
        <v>0</v>
      </c>
      <c r="N3277" s="5">
        <f t="shared" si="561"/>
        <v>0</v>
      </c>
      <c r="O3277" s="5">
        <v>0</v>
      </c>
      <c r="P3277" s="5">
        <v>0</v>
      </c>
      <c r="Q3277" s="5">
        <f t="shared" si="562"/>
        <v>0</v>
      </c>
      <c r="R3277" s="5">
        <v>0</v>
      </c>
      <c r="S3277" s="5">
        <v>0</v>
      </c>
      <c r="T3277" s="5">
        <f t="shared" si="563"/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f t="shared" si="566"/>
        <v>0</v>
      </c>
      <c r="Z3277" s="5">
        <v>0</v>
      </c>
      <c r="AA3277" s="5">
        <v>0</v>
      </c>
      <c r="AB3277" s="5">
        <f t="shared" si="567"/>
        <v>0</v>
      </c>
      <c r="AC3277" s="5">
        <v>0</v>
      </c>
      <c r="AD3277" s="5">
        <v>0</v>
      </c>
      <c r="AE3277" s="5">
        <f t="shared" si="568"/>
        <v>0</v>
      </c>
      <c r="AF3277" s="5">
        <v>1</v>
      </c>
      <c r="AG3277" s="6">
        <v>44140</v>
      </c>
      <c r="AH3277" s="5">
        <v>1</v>
      </c>
      <c r="AI3277" s="5">
        <v>0</v>
      </c>
      <c r="AJ3277" s="5">
        <v>0</v>
      </c>
      <c r="AK3277" s="5">
        <f t="shared" si="569"/>
        <v>0</v>
      </c>
      <c r="AL3277" s="5">
        <v>0</v>
      </c>
      <c r="AM3277" s="5">
        <v>0</v>
      </c>
      <c r="AN3277" s="5">
        <f t="shared" si="570"/>
        <v>0</v>
      </c>
      <c r="AO3277" s="5">
        <v>0</v>
      </c>
      <c r="AP3277" s="5">
        <v>0</v>
      </c>
      <c r="AQ3277" s="5">
        <f t="shared" si="571"/>
        <v>0</v>
      </c>
      <c r="AR3277" s="5">
        <v>0</v>
      </c>
      <c r="AS3277" s="6"/>
      <c r="AT3277" s="5">
        <v>0</v>
      </c>
      <c r="AU3277" s="5">
        <v>0</v>
      </c>
      <c r="AV3277" t="str">
        <f t="shared" si="564"/>
        <v>N</v>
      </c>
      <c r="AW3277" t="s">
        <v>60</v>
      </c>
      <c r="AX3277" t="s">
        <v>61</v>
      </c>
      <c r="AY3277" t="s">
        <v>62</v>
      </c>
      <c r="AZ3277" t="s">
        <v>62</v>
      </c>
      <c r="BA3277" t="str">
        <f t="shared" si="565"/>
        <v>N</v>
      </c>
    </row>
    <row r="3278" spans="1:53">
      <c r="A3278" t="s">
        <v>53</v>
      </c>
      <c r="B3278" t="s">
        <v>54</v>
      </c>
      <c r="C3278" t="s">
        <v>89</v>
      </c>
      <c r="D3278">
        <v>2020</v>
      </c>
      <c r="E3278" t="s">
        <v>7967</v>
      </c>
      <c r="F3278" t="s">
        <v>7967</v>
      </c>
      <c r="G3278" t="s">
        <v>7968</v>
      </c>
      <c r="J3278" t="s">
        <v>101</v>
      </c>
      <c r="K3278" t="s">
        <v>93</v>
      </c>
      <c r="L3278" s="5">
        <v>0</v>
      </c>
      <c r="M3278" s="5">
        <v>0</v>
      </c>
      <c r="N3278" s="5">
        <f t="shared" si="561"/>
        <v>0</v>
      </c>
      <c r="O3278" s="5">
        <v>0</v>
      </c>
      <c r="P3278" s="5">
        <v>0</v>
      </c>
      <c r="Q3278" s="5">
        <f t="shared" si="562"/>
        <v>0</v>
      </c>
      <c r="R3278" s="5">
        <v>0</v>
      </c>
      <c r="S3278" s="5">
        <v>0</v>
      </c>
      <c r="T3278" s="5">
        <f t="shared" si="563"/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f t="shared" si="566"/>
        <v>0</v>
      </c>
      <c r="Z3278" s="5">
        <v>0</v>
      </c>
      <c r="AA3278" s="5">
        <v>0</v>
      </c>
      <c r="AB3278" s="5">
        <f t="shared" si="567"/>
        <v>0</v>
      </c>
      <c r="AC3278" s="5">
        <v>0</v>
      </c>
      <c r="AD3278" s="5">
        <v>0</v>
      </c>
      <c r="AE3278" s="5">
        <f t="shared" si="568"/>
        <v>0</v>
      </c>
      <c r="AF3278" s="5">
        <v>1</v>
      </c>
      <c r="AG3278" s="6">
        <v>44180</v>
      </c>
      <c r="AH3278" s="5">
        <v>1</v>
      </c>
      <c r="AI3278" s="5">
        <v>0</v>
      </c>
      <c r="AJ3278" s="5">
        <v>0</v>
      </c>
      <c r="AK3278" s="5">
        <f t="shared" si="569"/>
        <v>0</v>
      </c>
      <c r="AL3278" s="5">
        <v>0</v>
      </c>
      <c r="AM3278" s="5">
        <v>0</v>
      </c>
      <c r="AN3278" s="5">
        <f t="shared" si="570"/>
        <v>0</v>
      </c>
      <c r="AO3278" s="5">
        <v>0</v>
      </c>
      <c r="AP3278" s="5">
        <v>0</v>
      </c>
      <c r="AQ3278" s="5">
        <f t="shared" si="571"/>
        <v>0</v>
      </c>
      <c r="AR3278" s="5">
        <v>0</v>
      </c>
      <c r="AS3278" s="6"/>
      <c r="AT3278" s="5">
        <v>0</v>
      </c>
      <c r="AU3278" s="5">
        <v>0</v>
      </c>
      <c r="AV3278" t="str">
        <f t="shared" si="564"/>
        <v>N</v>
      </c>
      <c r="AW3278" t="s">
        <v>60</v>
      </c>
      <c r="AX3278" t="s">
        <v>61</v>
      </c>
      <c r="AY3278" t="s">
        <v>62</v>
      </c>
      <c r="AZ3278" t="s">
        <v>62</v>
      </c>
      <c r="BA3278" t="str">
        <f t="shared" si="565"/>
        <v>N</v>
      </c>
    </row>
    <row r="3279" spans="1:53">
      <c r="A3279" t="s">
        <v>53</v>
      </c>
      <c r="B3279" t="s">
        <v>54</v>
      </c>
      <c r="C3279" t="s">
        <v>55</v>
      </c>
      <c r="D3279">
        <v>2020</v>
      </c>
      <c r="E3279" t="s">
        <v>152</v>
      </c>
      <c r="F3279" t="s">
        <v>152</v>
      </c>
      <c r="G3279" t="s">
        <v>153</v>
      </c>
      <c r="J3279" t="s">
        <v>101</v>
      </c>
      <c r="K3279" t="s">
        <v>93</v>
      </c>
      <c r="L3279" s="5">
        <v>0</v>
      </c>
      <c r="M3279" s="5">
        <v>0</v>
      </c>
      <c r="N3279" s="5">
        <f t="shared" si="561"/>
        <v>0</v>
      </c>
      <c r="O3279" s="5">
        <v>0</v>
      </c>
      <c r="P3279" s="5">
        <v>0</v>
      </c>
      <c r="Q3279" s="5">
        <f t="shared" si="562"/>
        <v>0</v>
      </c>
      <c r="R3279" s="5">
        <v>0</v>
      </c>
      <c r="S3279" s="5">
        <v>0</v>
      </c>
      <c r="T3279" s="5">
        <f t="shared" si="563"/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f t="shared" si="566"/>
        <v>0</v>
      </c>
      <c r="Z3279" s="5">
        <v>0</v>
      </c>
      <c r="AA3279" s="5">
        <v>0</v>
      </c>
      <c r="AB3279" s="5">
        <f t="shared" si="567"/>
        <v>0</v>
      </c>
      <c r="AC3279" s="5">
        <v>0</v>
      </c>
      <c r="AD3279" s="5">
        <v>0</v>
      </c>
      <c r="AE3279" s="5">
        <f t="shared" si="568"/>
        <v>0</v>
      </c>
      <c r="AF3279" s="5">
        <v>1</v>
      </c>
      <c r="AG3279" s="6">
        <v>43833</v>
      </c>
      <c r="AH3279" s="5">
        <v>1</v>
      </c>
      <c r="AI3279" s="5">
        <v>0</v>
      </c>
      <c r="AJ3279" s="5">
        <v>0</v>
      </c>
      <c r="AK3279" s="5">
        <f t="shared" si="569"/>
        <v>0</v>
      </c>
      <c r="AL3279" s="5">
        <v>0</v>
      </c>
      <c r="AM3279" s="5">
        <v>0</v>
      </c>
      <c r="AN3279" s="5">
        <f t="shared" si="570"/>
        <v>0</v>
      </c>
      <c r="AO3279" s="5">
        <v>0</v>
      </c>
      <c r="AP3279" s="5">
        <v>0</v>
      </c>
      <c r="AQ3279" s="5">
        <f t="shared" si="571"/>
        <v>0</v>
      </c>
      <c r="AR3279" s="5">
        <v>0</v>
      </c>
      <c r="AS3279" s="6"/>
      <c r="AT3279" s="5">
        <v>0</v>
      </c>
      <c r="AU3279" s="5">
        <v>0</v>
      </c>
      <c r="AV3279" t="str">
        <f t="shared" si="564"/>
        <v>N</v>
      </c>
      <c r="AW3279" t="s">
        <v>60</v>
      </c>
      <c r="AX3279" t="s">
        <v>61</v>
      </c>
      <c r="AY3279" t="s">
        <v>62</v>
      </c>
      <c r="AZ3279" t="s">
        <v>62</v>
      </c>
      <c r="BA3279" t="str">
        <f t="shared" si="565"/>
        <v>N</v>
      </c>
    </row>
    <row r="3280" spans="1:53">
      <c r="A3280" t="s">
        <v>53</v>
      </c>
      <c r="B3280" t="s">
        <v>54</v>
      </c>
      <c r="C3280" t="s">
        <v>55</v>
      </c>
      <c r="D3280">
        <v>2020</v>
      </c>
      <c r="E3280" t="s">
        <v>2323</v>
      </c>
      <c r="F3280" t="s">
        <v>2323</v>
      </c>
      <c r="G3280" t="s">
        <v>7969</v>
      </c>
      <c r="J3280" t="s">
        <v>58</v>
      </c>
      <c r="K3280" t="s">
        <v>59</v>
      </c>
      <c r="L3280" s="5">
        <v>0</v>
      </c>
      <c r="M3280" s="5">
        <v>0</v>
      </c>
      <c r="N3280" s="5">
        <f t="shared" si="561"/>
        <v>0</v>
      </c>
      <c r="O3280" s="5">
        <v>0</v>
      </c>
      <c r="P3280" s="5">
        <v>0</v>
      </c>
      <c r="Q3280" s="5">
        <f t="shared" si="562"/>
        <v>0</v>
      </c>
      <c r="R3280" s="5">
        <v>0</v>
      </c>
      <c r="S3280" s="5">
        <v>0</v>
      </c>
      <c r="T3280" s="5">
        <f t="shared" si="563"/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f t="shared" si="566"/>
        <v>0</v>
      </c>
      <c r="Z3280" s="5">
        <v>0</v>
      </c>
      <c r="AA3280" s="5">
        <v>0</v>
      </c>
      <c r="AB3280" s="5">
        <f t="shared" si="567"/>
        <v>0</v>
      </c>
      <c r="AC3280" s="5">
        <v>0</v>
      </c>
      <c r="AD3280" s="5">
        <v>0</v>
      </c>
      <c r="AE3280" s="5">
        <f t="shared" si="568"/>
        <v>0</v>
      </c>
      <c r="AF3280" s="5">
        <v>1</v>
      </c>
      <c r="AG3280" s="6">
        <v>43874</v>
      </c>
      <c r="AH3280" s="5">
        <v>1</v>
      </c>
      <c r="AI3280" s="5">
        <v>0</v>
      </c>
      <c r="AJ3280" s="5">
        <v>0</v>
      </c>
      <c r="AK3280" s="5">
        <f t="shared" si="569"/>
        <v>0</v>
      </c>
      <c r="AL3280" s="5">
        <v>0</v>
      </c>
      <c r="AM3280" s="5">
        <v>0</v>
      </c>
      <c r="AN3280" s="5">
        <f t="shared" si="570"/>
        <v>0</v>
      </c>
      <c r="AO3280" s="5">
        <v>0</v>
      </c>
      <c r="AP3280" s="5">
        <v>0</v>
      </c>
      <c r="AQ3280" s="5">
        <f t="shared" si="571"/>
        <v>0</v>
      </c>
      <c r="AR3280" s="5">
        <v>0</v>
      </c>
      <c r="AS3280" s="6"/>
      <c r="AT3280" s="5">
        <v>0</v>
      </c>
      <c r="AU3280" s="5">
        <v>0</v>
      </c>
      <c r="AV3280" t="str">
        <f t="shared" si="564"/>
        <v>N</v>
      </c>
      <c r="AW3280" t="s">
        <v>60</v>
      </c>
      <c r="AX3280" t="s">
        <v>61</v>
      </c>
      <c r="AY3280" t="s">
        <v>62</v>
      </c>
      <c r="AZ3280" t="s">
        <v>62</v>
      </c>
      <c r="BA3280" t="str">
        <f t="shared" si="565"/>
        <v>N</v>
      </c>
    </row>
    <row r="3281" spans="1:53">
      <c r="A3281" t="s">
        <v>53</v>
      </c>
      <c r="B3281" t="s">
        <v>54</v>
      </c>
      <c r="C3281" t="s">
        <v>55</v>
      </c>
      <c r="D3281">
        <v>2020</v>
      </c>
      <c r="E3281" t="s">
        <v>7970</v>
      </c>
      <c r="F3281" t="s">
        <v>7970</v>
      </c>
      <c r="G3281" t="s">
        <v>7971</v>
      </c>
      <c r="J3281" t="s">
        <v>58</v>
      </c>
      <c r="K3281" t="s">
        <v>59</v>
      </c>
      <c r="L3281" s="5">
        <v>0</v>
      </c>
      <c r="M3281" s="5">
        <v>0</v>
      </c>
      <c r="N3281" s="5">
        <f t="shared" si="561"/>
        <v>0</v>
      </c>
      <c r="O3281" s="5">
        <v>0</v>
      </c>
      <c r="P3281" s="5">
        <v>0</v>
      </c>
      <c r="Q3281" s="5">
        <f t="shared" si="562"/>
        <v>0</v>
      </c>
      <c r="R3281" s="5">
        <v>0</v>
      </c>
      <c r="S3281" s="5">
        <v>0</v>
      </c>
      <c r="T3281" s="5">
        <f t="shared" si="563"/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f t="shared" si="566"/>
        <v>0</v>
      </c>
      <c r="Z3281" s="5">
        <v>0</v>
      </c>
      <c r="AA3281" s="5">
        <v>0</v>
      </c>
      <c r="AB3281" s="5">
        <f t="shared" si="567"/>
        <v>0</v>
      </c>
      <c r="AC3281" s="5">
        <v>0</v>
      </c>
      <c r="AD3281" s="5">
        <v>0</v>
      </c>
      <c r="AE3281" s="5">
        <f t="shared" si="568"/>
        <v>0</v>
      </c>
      <c r="AF3281" s="5">
        <v>1</v>
      </c>
      <c r="AG3281" s="6">
        <v>43917</v>
      </c>
      <c r="AH3281" s="5">
        <v>1</v>
      </c>
      <c r="AI3281" s="5">
        <v>0</v>
      </c>
      <c r="AJ3281" s="5">
        <v>0</v>
      </c>
      <c r="AK3281" s="5">
        <f t="shared" si="569"/>
        <v>0</v>
      </c>
      <c r="AL3281" s="5">
        <v>0</v>
      </c>
      <c r="AM3281" s="5">
        <v>0</v>
      </c>
      <c r="AN3281" s="5">
        <f t="shared" si="570"/>
        <v>0</v>
      </c>
      <c r="AO3281" s="5">
        <v>0</v>
      </c>
      <c r="AP3281" s="5">
        <v>0</v>
      </c>
      <c r="AQ3281" s="5">
        <f t="shared" si="571"/>
        <v>0</v>
      </c>
      <c r="AR3281" s="5">
        <v>0</v>
      </c>
      <c r="AS3281" s="6"/>
      <c r="AT3281" s="5">
        <v>0</v>
      </c>
      <c r="AU3281" s="5">
        <v>0</v>
      </c>
      <c r="AV3281" t="str">
        <f t="shared" si="564"/>
        <v>N</v>
      </c>
      <c r="AW3281" t="s">
        <v>60</v>
      </c>
      <c r="AX3281" t="s">
        <v>61</v>
      </c>
      <c r="AY3281" t="s">
        <v>62</v>
      </c>
      <c r="AZ3281" t="s">
        <v>62</v>
      </c>
      <c r="BA3281" t="str">
        <f t="shared" si="565"/>
        <v>N</v>
      </c>
    </row>
    <row r="3282" spans="1:53">
      <c r="A3282" t="s">
        <v>53</v>
      </c>
      <c r="B3282" t="s">
        <v>54</v>
      </c>
      <c r="C3282" t="s">
        <v>55</v>
      </c>
      <c r="D3282">
        <v>2020</v>
      </c>
      <c r="E3282" t="s">
        <v>7972</v>
      </c>
      <c r="F3282" t="s">
        <v>7972</v>
      </c>
      <c r="G3282" t="s">
        <v>7973</v>
      </c>
      <c r="J3282" t="s">
        <v>58</v>
      </c>
      <c r="K3282" t="s">
        <v>59</v>
      </c>
      <c r="L3282" s="5">
        <v>0</v>
      </c>
      <c r="M3282" s="5">
        <v>0</v>
      </c>
      <c r="N3282" s="5">
        <f t="shared" si="561"/>
        <v>0</v>
      </c>
      <c r="O3282" s="5">
        <v>0</v>
      </c>
      <c r="P3282" s="5">
        <v>0</v>
      </c>
      <c r="Q3282" s="5">
        <f t="shared" si="562"/>
        <v>0</v>
      </c>
      <c r="R3282" s="5">
        <v>0</v>
      </c>
      <c r="S3282" s="5">
        <v>0</v>
      </c>
      <c r="T3282" s="5">
        <f t="shared" si="563"/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f t="shared" si="566"/>
        <v>0</v>
      </c>
      <c r="Z3282" s="5">
        <v>0</v>
      </c>
      <c r="AA3282" s="5">
        <v>0</v>
      </c>
      <c r="AB3282" s="5">
        <f t="shared" si="567"/>
        <v>0</v>
      </c>
      <c r="AC3282" s="5">
        <v>0</v>
      </c>
      <c r="AD3282" s="5">
        <v>0</v>
      </c>
      <c r="AE3282" s="5">
        <f t="shared" si="568"/>
        <v>0</v>
      </c>
      <c r="AF3282" s="5">
        <v>1</v>
      </c>
      <c r="AG3282" s="6">
        <v>44007</v>
      </c>
      <c r="AH3282" s="5">
        <v>1</v>
      </c>
      <c r="AI3282" s="5">
        <v>0</v>
      </c>
      <c r="AJ3282" s="5">
        <v>0</v>
      </c>
      <c r="AK3282" s="5">
        <f t="shared" si="569"/>
        <v>0</v>
      </c>
      <c r="AL3282" s="5">
        <v>0</v>
      </c>
      <c r="AM3282" s="5">
        <v>0</v>
      </c>
      <c r="AN3282" s="5">
        <f t="shared" si="570"/>
        <v>0</v>
      </c>
      <c r="AO3282" s="5">
        <v>0</v>
      </c>
      <c r="AP3282" s="5">
        <v>0</v>
      </c>
      <c r="AQ3282" s="5">
        <f t="shared" si="571"/>
        <v>0</v>
      </c>
      <c r="AR3282" s="5">
        <v>0</v>
      </c>
      <c r="AS3282" s="6"/>
      <c r="AT3282" s="5">
        <v>0</v>
      </c>
      <c r="AU3282" s="5">
        <v>0</v>
      </c>
      <c r="AV3282" t="str">
        <f t="shared" si="564"/>
        <v>N</v>
      </c>
      <c r="AW3282" t="s">
        <v>60</v>
      </c>
      <c r="AX3282" t="s">
        <v>61</v>
      </c>
      <c r="AY3282" t="s">
        <v>62</v>
      </c>
      <c r="AZ3282" t="s">
        <v>62</v>
      </c>
      <c r="BA3282" t="str">
        <f t="shared" si="565"/>
        <v>N</v>
      </c>
    </row>
    <row r="3283" spans="1:53">
      <c r="A3283" t="s">
        <v>53</v>
      </c>
      <c r="B3283" t="s">
        <v>54</v>
      </c>
      <c r="C3283" t="s">
        <v>55</v>
      </c>
      <c r="D3283">
        <v>2020</v>
      </c>
      <c r="E3283" t="s">
        <v>7974</v>
      </c>
      <c r="F3283" t="s">
        <v>7974</v>
      </c>
      <c r="G3283" t="s">
        <v>7975</v>
      </c>
      <c r="J3283" t="s">
        <v>58</v>
      </c>
      <c r="K3283" t="s">
        <v>59</v>
      </c>
      <c r="L3283" s="5">
        <v>0</v>
      </c>
      <c r="M3283" s="5">
        <v>0</v>
      </c>
      <c r="N3283" s="5">
        <f t="shared" si="561"/>
        <v>0</v>
      </c>
      <c r="O3283" s="5">
        <v>0</v>
      </c>
      <c r="P3283" s="5">
        <v>0</v>
      </c>
      <c r="Q3283" s="5">
        <f t="shared" si="562"/>
        <v>0</v>
      </c>
      <c r="R3283" s="5">
        <v>0</v>
      </c>
      <c r="S3283" s="5">
        <v>0</v>
      </c>
      <c r="T3283" s="5">
        <f t="shared" si="563"/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f t="shared" si="566"/>
        <v>0</v>
      </c>
      <c r="Z3283" s="5">
        <v>0</v>
      </c>
      <c r="AA3283" s="5">
        <v>0</v>
      </c>
      <c r="AB3283" s="5">
        <f t="shared" si="567"/>
        <v>0</v>
      </c>
      <c r="AC3283" s="5">
        <v>0</v>
      </c>
      <c r="AD3283" s="5">
        <v>0</v>
      </c>
      <c r="AE3283" s="5">
        <f t="shared" si="568"/>
        <v>0</v>
      </c>
      <c r="AF3283" s="5">
        <v>1</v>
      </c>
      <c r="AG3283" s="6">
        <v>44084</v>
      </c>
      <c r="AH3283" s="5">
        <v>1</v>
      </c>
      <c r="AI3283" s="5">
        <v>0</v>
      </c>
      <c r="AJ3283" s="5">
        <v>0</v>
      </c>
      <c r="AK3283" s="5">
        <f t="shared" si="569"/>
        <v>0</v>
      </c>
      <c r="AL3283" s="5">
        <v>0</v>
      </c>
      <c r="AM3283" s="5">
        <v>0</v>
      </c>
      <c r="AN3283" s="5">
        <f t="shared" si="570"/>
        <v>0</v>
      </c>
      <c r="AO3283" s="5">
        <v>0</v>
      </c>
      <c r="AP3283" s="5">
        <v>0</v>
      </c>
      <c r="AQ3283" s="5">
        <f t="shared" si="571"/>
        <v>0</v>
      </c>
      <c r="AR3283" s="5">
        <v>0</v>
      </c>
      <c r="AS3283" s="6"/>
      <c r="AT3283" s="5">
        <v>0</v>
      </c>
      <c r="AU3283" s="5">
        <v>0</v>
      </c>
      <c r="AV3283" t="str">
        <f t="shared" si="564"/>
        <v>N</v>
      </c>
      <c r="AW3283" t="s">
        <v>60</v>
      </c>
      <c r="AX3283" t="s">
        <v>61</v>
      </c>
      <c r="AY3283" t="s">
        <v>62</v>
      </c>
      <c r="AZ3283" t="s">
        <v>62</v>
      </c>
      <c r="BA3283" t="str">
        <f t="shared" si="565"/>
        <v>N</v>
      </c>
    </row>
    <row r="3284" spans="1:53">
      <c r="A3284" t="s">
        <v>53</v>
      </c>
      <c r="B3284" t="s">
        <v>54</v>
      </c>
      <c r="C3284" t="s">
        <v>55</v>
      </c>
      <c r="D3284">
        <v>2020</v>
      </c>
      <c r="E3284" t="s">
        <v>7976</v>
      </c>
      <c r="F3284" t="s">
        <v>7976</v>
      </c>
      <c r="G3284" t="s">
        <v>7977</v>
      </c>
      <c r="J3284" t="s">
        <v>58</v>
      </c>
      <c r="K3284" t="s">
        <v>59</v>
      </c>
      <c r="L3284" s="5">
        <v>0</v>
      </c>
      <c r="M3284" s="5">
        <v>0</v>
      </c>
      <c r="N3284" s="5">
        <f t="shared" si="561"/>
        <v>0</v>
      </c>
      <c r="O3284" s="5">
        <v>0</v>
      </c>
      <c r="P3284" s="5">
        <v>0</v>
      </c>
      <c r="Q3284" s="5">
        <f t="shared" si="562"/>
        <v>0</v>
      </c>
      <c r="R3284" s="5">
        <v>0</v>
      </c>
      <c r="S3284" s="5">
        <v>0</v>
      </c>
      <c r="T3284" s="5">
        <f t="shared" si="563"/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f t="shared" si="566"/>
        <v>0</v>
      </c>
      <c r="Z3284" s="5">
        <v>0</v>
      </c>
      <c r="AA3284" s="5">
        <v>0</v>
      </c>
      <c r="AB3284" s="5">
        <f t="shared" si="567"/>
        <v>0</v>
      </c>
      <c r="AC3284" s="5">
        <v>0</v>
      </c>
      <c r="AD3284" s="5">
        <v>0</v>
      </c>
      <c r="AE3284" s="5">
        <f t="shared" si="568"/>
        <v>0</v>
      </c>
      <c r="AF3284" s="5">
        <v>1</v>
      </c>
      <c r="AG3284" s="6">
        <v>44152</v>
      </c>
      <c r="AH3284" s="5">
        <v>1</v>
      </c>
      <c r="AI3284" s="5">
        <v>0</v>
      </c>
      <c r="AJ3284" s="5">
        <v>0</v>
      </c>
      <c r="AK3284" s="5">
        <f t="shared" si="569"/>
        <v>0</v>
      </c>
      <c r="AL3284" s="5">
        <v>0</v>
      </c>
      <c r="AM3284" s="5">
        <v>0</v>
      </c>
      <c r="AN3284" s="5">
        <f t="shared" si="570"/>
        <v>0</v>
      </c>
      <c r="AO3284" s="5">
        <v>0</v>
      </c>
      <c r="AP3284" s="5">
        <v>0</v>
      </c>
      <c r="AQ3284" s="5">
        <f t="shared" si="571"/>
        <v>0</v>
      </c>
      <c r="AR3284" s="5">
        <v>0</v>
      </c>
      <c r="AS3284" s="6"/>
      <c r="AT3284" s="5">
        <v>0</v>
      </c>
      <c r="AU3284" s="5">
        <v>0</v>
      </c>
      <c r="AV3284" t="str">
        <f t="shared" si="564"/>
        <v>N</v>
      </c>
      <c r="AW3284" t="s">
        <v>60</v>
      </c>
      <c r="AX3284" t="s">
        <v>61</v>
      </c>
      <c r="AY3284" t="s">
        <v>62</v>
      </c>
      <c r="AZ3284" t="s">
        <v>62</v>
      </c>
      <c r="BA3284" t="str">
        <f t="shared" si="565"/>
        <v>N</v>
      </c>
    </row>
    <row r="3285" spans="1:53">
      <c r="A3285" t="s">
        <v>53</v>
      </c>
      <c r="B3285" t="s">
        <v>54</v>
      </c>
      <c r="C3285" t="s">
        <v>55</v>
      </c>
      <c r="D3285">
        <v>2020</v>
      </c>
      <c r="E3285" t="s">
        <v>7978</v>
      </c>
      <c r="F3285" t="s">
        <v>7978</v>
      </c>
      <c r="G3285" t="s">
        <v>7979</v>
      </c>
      <c r="J3285" t="s">
        <v>58</v>
      </c>
      <c r="K3285" t="s">
        <v>59</v>
      </c>
      <c r="L3285" s="5">
        <v>0</v>
      </c>
      <c r="M3285" s="5">
        <v>0</v>
      </c>
      <c r="N3285" s="5">
        <f t="shared" si="561"/>
        <v>0</v>
      </c>
      <c r="O3285" s="5">
        <v>0</v>
      </c>
      <c r="P3285" s="5">
        <v>0</v>
      </c>
      <c r="Q3285" s="5">
        <f t="shared" si="562"/>
        <v>0</v>
      </c>
      <c r="R3285" s="5">
        <v>0</v>
      </c>
      <c r="S3285" s="5">
        <v>0</v>
      </c>
      <c r="T3285" s="5">
        <f t="shared" si="563"/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f t="shared" si="566"/>
        <v>0</v>
      </c>
      <c r="Z3285" s="5">
        <v>0</v>
      </c>
      <c r="AA3285" s="5">
        <v>0</v>
      </c>
      <c r="AB3285" s="5">
        <f t="shared" si="567"/>
        <v>0</v>
      </c>
      <c r="AC3285" s="5">
        <v>0</v>
      </c>
      <c r="AD3285" s="5">
        <v>0</v>
      </c>
      <c r="AE3285" s="5">
        <f t="shared" si="568"/>
        <v>0</v>
      </c>
      <c r="AF3285" s="5">
        <v>1</v>
      </c>
      <c r="AG3285" s="6">
        <v>44085</v>
      </c>
      <c r="AH3285" s="5">
        <v>1</v>
      </c>
      <c r="AI3285" s="5">
        <v>0</v>
      </c>
      <c r="AJ3285" s="5">
        <v>0</v>
      </c>
      <c r="AK3285" s="5">
        <f t="shared" si="569"/>
        <v>0</v>
      </c>
      <c r="AL3285" s="5">
        <v>0</v>
      </c>
      <c r="AM3285" s="5">
        <v>0</v>
      </c>
      <c r="AN3285" s="5">
        <f t="shared" si="570"/>
        <v>0</v>
      </c>
      <c r="AO3285" s="5">
        <v>0</v>
      </c>
      <c r="AP3285" s="5">
        <v>0</v>
      </c>
      <c r="AQ3285" s="5">
        <f t="shared" si="571"/>
        <v>0</v>
      </c>
      <c r="AR3285" s="5">
        <v>0</v>
      </c>
      <c r="AS3285" s="6"/>
      <c r="AT3285" s="5">
        <v>0</v>
      </c>
      <c r="AU3285" s="5">
        <v>0</v>
      </c>
      <c r="AV3285" t="str">
        <f t="shared" si="564"/>
        <v>N</v>
      </c>
      <c r="AW3285" t="s">
        <v>60</v>
      </c>
      <c r="AX3285" t="s">
        <v>61</v>
      </c>
      <c r="AY3285" t="s">
        <v>62</v>
      </c>
      <c r="AZ3285" t="s">
        <v>62</v>
      </c>
      <c r="BA3285" t="str">
        <f t="shared" si="565"/>
        <v>N</v>
      </c>
    </row>
    <row r="3286" spans="1:53">
      <c r="A3286" t="s">
        <v>53</v>
      </c>
      <c r="B3286" t="s">
        <v>54</v>
      </c>
      <c r="C3286" t="s">
        <v>55</v>
      </c>
      <c r="D3286">
        <v>2020</v>
      </c>
      <c r="E3286" t="s">
        <v>7980</v>
      </c>
      <c r="F3286" t="s">
        <v>7980</v>
      </c>
      <c r="G3286" t="s">
        <v>7981</v>
      </c>
      <c r="J3286" t="s">
        <v>58</v>
      </c>
      <c r="K3286" t="s">
        <v>59</v>
      </c>
      <c r="L3286" s="5">
        <v>0</v>
      </c>
      <c r="M3286" s="5">
        <v>0</v>
      </c>
      <c r="N3286" s="5">
        <f t="shared" si="561"/>
        <v>0</v>
      </c>
      <c r="O3286" s="5">
        <v>0</v>
      </c>
      <c r="P3286" s="5">
        <v>0</v>
      </c>
      <c r="Q3286" s="5">
        <f t="shared" si="562"/>
        <v>0</v>
      </c>
      <c r="R3286" s="5">
        <v>0</v>
      </c>
      <c r="S3286" s="5">
        <v>0</v>
      </c>
      <c r="T3286" s="5">
        <f t="shared" si="563"/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f t="shared" si="566"/>
        <v>0</v>
      </c>
      <c r="Z3286" s="5">
        <v>0</v>
      </c>
      <c r="AA3286" s="5">
        <v>0</v>
      </c>
      <c r="AB3286" s="5">
        <f t="shared" si="567"/>
        <v>0</v>
      </c>
      <c r="AC3286" s="5">
        <v>0</v>
      </c>
      <c r="AD3286" s="5">
        <v>0</v>
      </c>
      <c r="AE3286" s="5">
        <f t="shared" si="568"/>
        <v>0</v>
      </c>
      <c r="AF3286" s="5">
        <v>1</v>
      </c>
      <c r="AG3286" s="6">
        <v>44033</v>
      </c>
      <c r="AH3286" s="5">
        <v>1</v>
      </c>
      <c r="AI3286" s="5">
        <v>0</v>
      </c>
      <c r="AJ3286" s="5">
        <v>0</v>
      </c>
      <c r="AK3286" s="5">
        <f t="shared" si="569"/>
        <v>0</v>
      </c>
      <c r="AL3286" s="5">
        <v>0</v>
      </c>
      <c r="AM3286" s="5">
        <v>0</v>
      </c>
      <c r="AN3286" s="5">
        <f t="shared" si="570"/>
        <v>0</v>
      </c>
      <c r="AO3286" s="5">
        <v>0</v>
      </c>
      <c r="AP3286" s="5">
        <v>0</v>
      </c>
      <c r="AQ3286" s="5">
        <f t="shared" si="571"/>
        <v>0</v>
      </c>
      <c r="AR3286" s="5">
        <v>0</v>
      </c>
      <c r="AS3286" s="6"/>
      <c r="AT3286" s="5">
        <v>0</v>
      </c>
      <c r="AU3286" s="5">
        <v>0</v>
      </c>
      <c r="AV3286" t="str">
        <f t="shared" si="564"/>
        <v>N</v>
      </c>
      <c r="AW3286" t="s">
        <v>60</v>
      </c>
      <c r="AX3286" t="s">
        <v>61</v>
      </c>
      <c r="AY3286" t="s">
        <v>62</v>
      </c>
      <c r="AZ3286" t="s">
        <v>62</v>
      </c>
      <c r="BA3286" t="str">
        <f t="shared" si="565"/>
        <v>N</v>
      </c>
    </row>
    <row r="3287" spans="1:53">
      <c r="A3287" t="s">
        <v>53</v>
      </c>
      <c r="B3287" t="s">
        <v>54</v>
      </c>
      <c r="C3287" t="s">
        <v>55</v>
      </c>
      <c r="D3287">
        <v>2020</v>
      </c>
      <c r="E3287" t="s">
        <v>2378</v>
      </c>
      <c r="F3287" t="s">
        <v>2378</v>
      </c>
      <c r="G3287" t="s">
        <v>7982</v>
      </c>
      <c r="J3287" t="s">
        <v>58</v>
      </c>
      <c r="K3287" t="s">
        <v>59</v>
      </c>
      <c r="L3287" s="5">
        <v>0</v>
      </c>
      <c r="M3287" s="5">
        <v>0</v>
      </c>
      <c r="N3287" s="5">
        <f t="shared" si="561"/>
        <v>0</v>
      </c>
      <c r="O3287" s="5">
        <v>0</v>
      </c>
      <c r="P3287" s="5">
        <v>0</v>
      </c>
      <c r="Q3287" s="5">
        <f t="shared" si="562"/>
        <v>0</v>
      </c>
      <c r="R3287" s="5">
        <v>0</v>
      </c>
      <c r="S3287" s="5">
        <v>0</v>
      </c>
      <c r="T3287" s="5">
        <f t="shared" si="563"/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f t="shared" si="566"/>
        <v>0</v>
      </c>
      <c r="Z3287" s="5">
        <v>0</v>
      </c>
      <c r="AA3287" s="5">
        <v>0</v>
      </c>
      <c r="AB3287" s="5">
        <f t="shared" si="567"/>
        <v>0</v>
      </c>
      <c r="AC3287" s="5">
        <v>0</v>
      </c>
      <c r="AD3287" s="5">
        <v>0</v>
      </c>
      <c r="AE3287" s="5">
        <f t="shared" si="568"/>
        <v>0</v>
      </c>
      <c r="AF3287" s="5">
        <v>1</v>
      </c>
      <c r="AG3287" s="6">
        <v>44179</v>
      </c>
      <c r="AH3287" s="5">
        <v>1</v>
      </c>
      <c r="AI3287" s="5">
        <v>0</v>
      </c>
      <c r="AJ3287" s="5">
        <v>0</v>
      </c>
      <c r="AK3287" s="5">
        <f t="shared" si="569"/>
        <v>0</v>
      </c>
      <c r="AL3287" s="5">
        <v>0</v>
      </c>
      <c r="AM3287" s="5">
        <v>0</v>
      </c>
      <c r="AN3287" s="5">
        <f t="shared" si="570"/>
        <v>0</v>
      </c>
      <c r="AO3287" s="5">
        <v>0</v>
      </c>
      <c r="AP3287" s="5">
        <v>0</v>
      </c>
      <c r="AQ3287" s="5">
        <f t="shared" si="571"/>
        <v>0</v>
      </c>
      <c r="AR3287" s="5">
        <v>0</v>
      </c>
      <c r="AS3287" s="6"/>
      <c r="AT3287" s="5">
        <v>0</v>
      </c>
      <c r="AU3287" s="5">
        <v>0</v>
      </c>
      <c r="AV3287" t="str">
        <f t="shared" si="564"/>
        <v>N</v>
      </c>
      <c r="AW3287" t="s">
        <v>60</v>
      </c>
      <c r="AX3287" t="s">
        <v>61</v>
      </c>
      <c r="AY3287" t="s">
        <v>62</v>
      </c>
      <c r="AZ3287" t="s">
        <v>62</v>
      </c>
      <c r="BA3287" t="str">
        <f t="shared" si="565"/>
        <v>N</v>
      </c>
    </row>
    <row r="3288" spans="1:53">
      <c r="A3288" t="s">
        <v>53</v>
      </c>
      <c r="B3288" t="s">
        <v>54</v>
      </c>
      <c r="C3288" t="s">
        <v>89</v>
      </c>
      <c r="D3288">
        <v>2020</v>
      </c>
      <c r="E3288" t="s">
        <v>7983</v>
      </c>
      <c r="F3288" t="s">
        <v>7983</v>
      </c>
      <c r="G3288" t="s">
        <v>7984</v>
      </c>
      <c r="J3288" t="s">
        <v>58</v>
      </c>
      <c r="K3288" t="s">
        <v>59</v>
      </c>
      <c r="L3288" s="5">
        <v>0</v>
      </c>
      <c r="M3288" s="5">
        <v>0</v>
      </c>
      <c r="N3288" s="5">
        <f t="shared" si="561"/>
        <v>0</v>
      </c>
      <c r="O3288" s="5">
        <v>0</v>
      </c>
      <c r="P3288" s="5">
        <v>0</v>
      </c>
      <c r="Q3288" s="5">
        <f t="shared" si="562"/>
        <v>0</v>
      </c>
      <c r="R3288" s="5">
        <v>0</v>
      </c>
      <c r="S3288" s="5">
        <v>0</v>
      </c>
      <c r="T3288" s="5">
        <f t="shared" si="563"/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f t="shared" si="566"/>
        <v>0</v>
      </c>
      <c r="Z3288" s="5">
        <v>0</v>
      </c>
      <c r="AA3288" s="5">
        <v>0</v>
      </c>
      <c r="AB3288" s="5">
        <f t="shared" si="567"/>
        <v>0</v>
      </c>
      <c r="AC3288" s="5">
        <v>0</v>
      </c>
      <c r="AD3288" s="5">
        <v>0</v>
      </c>
      <c r="AE3288" s="5">
        <f t="shared" si="568"/>
        <v>0</v>
      </c>
      <c r="AF3288" s="5">
        <v>1</v>
      </c>
      <c r="AG3288" s="6">
        <v>43889</v>
      </c>
      <c r="AH3288" s="5">
        <v>1</v>
      </c>
      <c r="AI3288" s="5">
        <v>0</v>
      </c>
      <c r="AJ3288" s="5">
        <v>0</v>
      </c>
      <c r="AK3288" s="5">
        <f t="shared" si="569"/>
        <v>0</v>
      </c>
      <c r="AL3288" s="5">
        <v>0</v>
      </c>
      <c r="AM3288" s="5">
        <v>0</v>
      </c>
      <c r="AN3288" s="5">
        <f t="shared" si="570"/>
        <v>0</v>
      </c>
      <c r="AO3288" s="5">
        <v>0</v>
      </c>
      <c r="AP3288" s="5">
        <v>0</v>
      </c>
      <c r="AQ3288" s="5">
        <f t="shared" si="571"/>
        <v>0</v>
      </c>
      <c r="AR3288" s="5">
        <v>0</v>
      </c>
      <c r="AS3288" s="6"/>
      <c r="AT3288" s="5">
        <v>0</v>
      </c>
      <c r="AU3288" s="5">
        <v>0</v>
      </c>
      <c r="AV3288" t="str">
        <f t="shared" si="564"/>
        <v>N</v>
      </c>
      <c r="AW3288" t="s">
        <v>60</v>
      </c>
      <c r="AX3288" t="s">
        <v>61</v>
      </c>
      <c r="AY3288" t="s">
        <v>62</v>
      </c>
      <c r="AZ3288" t="s">
        <v>62</v>
      </c>
      <c r="BA3288" t="str">
        <f t="shared" si="565"/>
        <v>N</v>
      </c>
    </row>
    <row r="3289" spans="1:53">
      <c r="A3289" t="s">
        <v>53</v>
      </c>
      <c r="B3289" t="s">
        <v>54</v>
      </c>
      <c r="C3289" t="s">
        <v>89</v>
      </c>
      <c r="D3289">
        <v>2020</v>
      </c>
      <c r="E3289" t="s">
        <v>7985</v>
      </c>
      <c r="F3289" t="s">
        <v>7985</v>
      </c>
      <c r="G3289" t="s">
        <v>7986</v>
      </c>
      <c r="J3289" t="s">
        <v>101</v>
      </c>
      <c r="K3289" t="s">
        <v>93</v>
      </c>
      <c r="L3289" s="5">
        <v>0</v>
      </c>
      <c r="M3289" s="5">
        <v>0</v>
      </c>
      <c r="N3289" s="5">
        <f t="shared" si="561"/>
        <v>0</v>
      </c>
      <c r="O3289" s="5">
        <v>0</v>
      </c>
      <c r="P3289" s="5">
        <v>0</v>
      </c>
      <c r="Q3289" s="5">
        <f t="shared" si="562"/>
        <v>0</v>
      </c>
      <c r="R3289" s="5">
        <v>0</v>
      </c>
      <c r="S3289" s="5">
        <v>0</v>
      </c>
      <c r="T3289" s="5">
        <f t="shared" si="563"/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f t="shared" si="566"/>
        <v>0</v>
      </c>
      <c r="Z3289" s="5">
        <v>0</v>
      </c>
      <c r="AA3289" s="5">
        <v>0</v>
      </c>
      <c r="AB3289" s="5">
        <f t="shared" si="567"/>
        <v>0</v>
      </c>
      <c r="AC3289" s="5">
        <v>0</v>
      </c>
      <c r="AD3289" s="5">
        <v>0</v>
      </c>
      <c r="AE3289" s="5">
        <f t="shared" si="568"/>
        <v>0</v>
      </c>
      <c r="AF3289" s="5">
        <v>1</v>
      </c>
      <c r="AG3289" s="6">
        <v>44106</v>
      </c>
      <c r="AH3289" s="5">
        <v>1</v>
      </c>
      <c r="AI3289" s="5">
        <v>0</v>
      </c>
      <c r="AJ3289" s="5">
        <v>0</v>
      </c>
      <c r="AK3289" s="5">
        <f t="shared" si="569"/>
        <v>0</v>
      </c>
      <c r="AL3289" s="5">
        <v>0</v>
      </c>
      <c r="AM3289" s="5">
        <v>0</v>
      </c>
      <c r="AN3289" s="5">
        <f t="shared" si="570"/>
        <v>0</v>
      </c>
      <c r="AO3289" s="5">
        <v>0</v>
      </c>
      <c r="AP3289" s="5">
        <v>0</v>
      </c>
      <c r="AQ3289" s="5">
        <f t="shared" si="571"/>
        <v>0</v>
      </c>
      <c r="AR3289" s="5">
        <v>0</v>
      </c>
      <c r="AS3289" s="6"/>
      <c r="AT3289" s="5">
        <v>0</v>
      </c>
      <c r="AU3289" s="5">
        <v>0</v>
      </c>
      <c r="AV3289" t="str">
        <f t="shared" si="564"/>
        <v>N</v>
      </c>
      <c r="AW3289" t="s">
        <v>60</v>
      </c>
      <c r="AX3289" t="s">
        <v>61</v>
      </c>
      <c r="AY3289" t="s">
        <v>62</v>
      </c>
      <c r="AZ3289" t="s">
        <v>62</v>
      </c>
      <c r="BA3289" t="str">
        <f t="shared" si="565"/>
        <v>N</v>
      </c>
    </row>
    <row r="3290" spans="1:53">
      <c r="A3290" t="s">
        <v>53</v>
      </c>
      <c r="B3290" t="s">
        <v>54</v>
      </c>
      <c r="C3290" t="s">
        <v>89</v>
      </c>
      <c r="D3290">
        <v>2020</v>
      </c>
      <c r="E3290" t="s">
        <v>7987</v>
      </c>
      <c r="F3290" t="s">
        <v>7987</v>
      </c>
      <c r="G3290" t="s">
        <v>7988</v>
      </c>
      <c r="J3290" t="s">
        <v>101</v>
      </c>
      <c r="K3290" t="s">
        <v>93</v>
      </c>
      <c r="L3290" s="5">
        <v>0</v>
      </c>
      <c r="M3290" s="5">
        <v>0</v>
      </c>
      <c r="N3290" s="5">
        <f t="shared" si="561"/>
        <v>0</v>
      </c>
      <c r="O3290" s="5">
        <v>0</v>
      </c>
      <c r="P3290" s="5">
        <v>0</v>
      </c>
      <c r="Q3290" s="5">
        <f t="shared" si="562"/>
        <v>0</v>
      </c>
      <c r="R3290" s="5">
        <v>0</v>
      </c>
      <c r="S3290" s="5">
        <v>0</v>
      </c>
      <c r="T3290" s="5">
        <f t="shared" si="563"/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f t="shared" si="566"/>
        <v>0</v>
      </c>
      <c r="Z3290" s="5">
        <v>0</v>
      </c>
      <c r="AA3290" s="5">
        <v>0</v>
      </c>
      <c r="AB3290" s="5">
        <f t="shared" si="567"/>
        <v>0</v>
      </c>
      <c r="AC3290" s="5">
        <v>0</v>
      </c>
      <c r="AD3290" s="5">
        <v>0</v>
      </c>
      <c r="AE3290" s="5">
        <f t="shared" si="568"/>
        <v>0</v>
      </c>
      <c r="AF3290" s="5">
        <v>1</v>
      </c>
      <c r="AG3290" s="6">
        <v>44166</v>
      </c>
      <c r="AH3290" s="5">
        <v>1</v>
      </c>
      <c r="AI3290" s="5">
        <v>0</v>
      </c>
      <c r="AJ3290" s="5">
        <v>0</v>
      </c>
      <c r="AK3290" s="5">
        <f t="shared" si="569"/>
        <v>0</v>
      </c>
      <c r="AL3290" s="5">
        <v>0</v>
      </c>
      <c r="AM3290" s="5">
        <v>0</v>
      </c>
      <c r="AN3290" s="5">
        <f t="shared" si="570"/>
        <v>0</v>
      </c>
      <c r="AO3290" s="5">
        <v>0</v>
      </c>
      <c r="AP3290" s="5">
        <v>0</v>
      </c>
      <c r="AQ3290" s="5">
        <f t="shared" si="571"/>
        <v>0</v>
      </c>
      <c r="AR3290" s="5">
        <v>0</v>
      </c>
      <c r="AS3290" s="6"/>
      <c r="AT3290" s="5">
        <v>0</v>
      </c>
      <c r="AU3290" s="5">
        <v>0</v>
      </c>
      <c r="AV3290" t="str">
        <f t="shared" si="564"/>
        <v>N</v>
      </c>
      <c r="AW3290" t="s">
        <v>60</v>
      </c>
      <c r="AX3290" t="s">
        <v>61</v>
      </c>
      <c r="AY3290" t="s">
        <v>62</v>
      </c>
      <c r="AZ3290" t="s">
        <v>62</v>
      </c>
      <c r="BA3290" t="str">
        <f t="shared" si="565"/>
        <v>N</v>
      </c>
    </row>
    <row r="3291" spans="1:53">
      <c r="A3291" t="s">
        <v>53</v>
      </c>
      <c r="B3291" t="s">
        <v>54</v>
      </c>
      <c r="C3291" t="s">
        <v>55</v>
      </c>
      <c r="D3291">
        <v>2020</v>
      </c>
      <c r="E3291" t="s">
        <v>7989</v>
      </c>
      <c r="F3291" t="s">
        <v>7989</v>
      </c>
      <c r="G3291" t="s">
        <v>7990</v>
      </c>
      <c r="J3291" t="s">
        <v>58</v>
      </c>
      <c r="K3291" t="s">
        <v>59</v>
      </c>
      <c r="L3291" s="5">
        <v>0</v>
      </c>
      <c r="M3291" s="5">
        <v>0</v>
      </c>
      <c r="N3291" s="5">
        <f t="shared" si="561"/>
        <v>0</v>
      </c>
      <c r="O3291" s="5">
        <v>0</v>
      </c>
      <c r="P3291" s="5">
        <v>0</v>
      </c>
      <c r="Q3291" s="5">
        <f t="shared" si="562"/>
        <v>0</v>
      </c>
      <c r="R3291" s="5">
        <v>0</v>
      </c>
      <c r="S3291" s="5">
        <v>0</v>
      </c>
      <c r="T3291" s="5">
        <f t="shared" si="563"/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f t="shared" si="566"/>
        <v>0</v>
      </c>
      <c r="Z3291" s="5">
        <v>0</v>
      </c>
      <c r="AA3291" s="5">
        <v>0</v>
      </c>
      <c r="AB3291" s="5">
        <f t="shared" si="567"/>
        <v>0</v>
      </c>
      <c r="AC3291" s="5">
        <v>0</v>
      </c>
      <c r="AD3291" s="5">
        <v>0</v>
      </c>
      <c r="AE3291" s="5">
        <f t="shared" si="568"/>
        <v>0</v>
      </c>
      <c r="AF3291" s="5">
        <v>1</v>
      </c>
      <c r="AG3291" s="6">
        <v>43865</v>
      </c>
      <c r="AH3291" s="5">
        <v>1</v>
      </c>
      <c r="AI3291" s="5">
        <v>0</v>
      </c>
      <c r="AJ3291" s="5">
        <v>0</v>
      </c>
      <c r="AK3291" s="5">
        <f t="shared" si="569"/>
        <v>0</v>
      </c>
      <c r="AL3291" s="5">
        <v>0</v>
      </c>
      <c r="AM3291" s="5">
        <v>0</v>
      </c>
      <c r="AN3291" s="5">
        <f t="shared" si="570"/>
        <v>0</v>
      </c>
      <c r="AO3291" s="5">
        <v>0</v>
      </c>
      <c r="AP3291" s="5">
        <v>0</v>
      </c>
      <c r="AQ3291" s="5">
        <f t="shared" si="571"/>
        <v>0</v>
      </c>
      <c r="AR3291" s="5">
        <v>0</v>
      </c>
      <c r="AS3291" s="6"/>
      <c r="AT3291" s="5">
        <v>0</v>
      </c>
      <c r="AU3291" s="5">
        <v>0</v>
      </c>
      <c r="AV3291" t="str">
        <f t="shared" si="564"/>
        <v>N</v>
      </c>
      <c r="AW3291" t="s">
        <v>60</v>
      </c>
      <c r="AX3291" t="s">
        <v>61</v>
      </c>
      <c r="AY3291" t="s">
        <v>62</v>
      </c>
      <c r="AZ3291" t="s">
        <v>62</v>
      </c>
      <c r="BA3291" t="str">
        <f t="shared" si="565"/>
        <v>N</v>
      </c>
    </row>
    <row r="3292" spans="1:53">
      <c r="A3292" t="s">
        <v>53</v>
      </c>
      <c r="B3292" t="s">
        <v>54</v>
      </c>
      <c r="C3292" t="s">
        <v>55</v>
      </c>
      <c r="D3292">
        <v>2020</v>
      </c>
      <c r="E3292" t="s">
        <v>2342</v>
      </c>
      <c r="F3292" t="s">
        <v>2342</v>
      </c>
      <c r="G3292" t="s">
        <v>7991</v>
      </c>
      <c r="J3292" t="s">
        <v>58</v>
      </c>
      <c r="K3292" t="s">
        <v>59</v>
      </c>
      <c r="L3292" s="5">
        <v>0</v>
      </c>
      <c r="M3292" s="5">
        <v>0</v>
      </c>
      <c r="N3292" s="5">
        <f t="shared" si="561"/>
        <v>0</v>
      </c>
      <c r="O3292" s="5">
        <v>0</v>
      </c>
      <c r="P3292" s="5">
        <v>0</v>
      </c>
      <c r="Q3292" s="5">
        <f t="shared" si="562"/>
        <v>0</v>
      </c>
      <c r="R3292" s="5">
        <v>0</v>
      </c>
      <c r="S3292" s="5">
        <v>0</v>
      </c>
      <c r="T3292" s="5">
        <f t="shared" si="563"/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f t="shared" si="566"/>
        <v>0</v>
      </c>
      <c r="Z3292" s="5">
        <v>0</v>
      </c>
      <c r="AA3292" s="5">
        <v>0</v>
      </c>
      <c r="AB3292" s="5">
        <f t="shared" si="567"/>
        <v>0</v>
      </c>
      <c r="AC3292" s="5">
        <v>0</v>
      </c>
      <c r="AD3292" s="5">
        <v>0</v>
      </c>
      <c r="AE3292" s="5">
        <f t="shared" si="568"/>
        <v>0</v>
      </c>
      <c r="AF3292" s="5">
        <v>1</v>
      </c>
      <c r="AG3292" s="6">
        <v>44004</v>
      </c>
      <c r="AH3292" s="5">
        <v>1</v>
      </c>
      <c r="AI3292" s="5">
        <v>0</v>
      </c>
      <c r="AJ3292" s="5">
        <v>0</v>
      </c>
      <c r="AK3292" s="5">
        <f t="shared" si="569"/>
        <v>0</v>
      </c>
      <c r="AL3292" s="5">
        <v>0</v>
      </c>
      <c r="AM3292" s="5">
        <v>0</v>
      </c>
      <c r="AN3292" s="5">
        <f t="shared" si="570"/>
        <v>0</v>
      </c>
      <c r="AO3292" s="5">
        <v>0</v>
      </c>
      <c r="AP3292" s="5">
        <v>0</v>
      </c>
      <c r="AQ3292" s="5">
        <f t="shared" si="571"/>
        <v>0</v>
      </c>
      <c r="AR3292" s="5">
        <v>0</v>
      </c>
      <c r="AS3292" s="6"/>
      <c r="AT3292" s="5">
        <v>0</v>
      </c>
      <c r="AU3292" s="5">
        <v>0</v>
      </c>
      <c r="AV3292" t="str">
        <f t="shared" si="564"/>
        <v>N</v>
      </c>
      <c r="AW3292" t="s">
        <v>60</v>
      </c>
      <c r="AX3292" t="s">
        <v>61</v>
      </c>
      <c r="AY3292" t="s">
        <v>62</v>
      </c>
      <c r="AZ3292" t="s">
        <v>62</v>
      </c>
      <c r="BA3292" t="str">
        <f t="shared" si="565"/>
        <v>N</v>
      </c>
    </row>
    <row r="3293" spans="1:53">
      <c r="A3293" t="s">
        <v>53</v>
      </c>
      <c r="B3293" t="s">
        <v>54</v>
      </c>
      <c r="C3293" t="s">
        <v>89</v>
      </c>
      <c r="D3293">
        <v>2020</v>
      </c>
      <c r="E3293" t="s">
        <v>7911</v>
      </c>
      <c r="F3293" t="s">
        <v>7911</v>
      </c>
      <c r="G3293" t="s">
        <v>7992</v>
      </c>
      <c r="J3293" t="s">
        <v>58</v>
      </c>
      <c r="K3293" t="s">
        <v>59</v>
      </c>
      <c r="L3293" s="5">
        <v>0</v>
      </c>
      <c r="M3293" s="5">
        <v>0</v>
      </c>
      <c r="N3293" s="5">
        <f t="shared" si="561"/>
        <v>0</v>
      </c>
      <c r="O3293" s="5">
        <v>0</v>
      </c>
      <c r="P3293" s="5">
        <v>0</v>
      </c>
      <c r="Q3293" s="5">
        <f t="shared" si="562"/>
        <v>0</v>
      </c>
      <c r="R3293" s="5">
        <v>0</v>
      </c>
      <c r="S3293" s="5">
        <v>0</v>
      </c>
      <c r="T3293" s="5">
        <f t="shared" si="563"/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f t="shared" si="566"/>
        <v>0</v>
      </c>
      <c r="Z3293" s="5">
        <v>0</v>
      </c>
      <c r="AA3293" s="5">
        <v>0</v>
      </c>
      <c r="AB3293" s="5">
        <f t="shared" si="567"/>
        <v>0</v>
      </c>
      <c r="AC3293" s="5">
        <v>0</v>
      </c>
      <c r="AD3293" s="5">
        <v>0</v>
      </c>
      <c r="AE3293" s="5">
        <f t="shared" si="568"/>
        <v>0</v>
      </c>
      <c r="AF3293" s="5">
        <v>1</v>
      </c>
      <c r="AG3293" s="6">
        <v>44141</v>
      </c>
      <c r="AH3293" s="5">
        <v>1</v>
      </c>
      <c r="AI3293" s="5">
        <v>0</v>
      </c>
      <c r="AJ3293" s="5">
        <v>0</v>
      </c>
      <c r="AK3293" s="5">
        <f t="shared" si="569"/>
        <v>0</v>
      </c>
      <c r="AL3293" s="5">
        <v>0</v>
      </c>
      <c r="AM3293" s="5">
        <v>0</v>
      </c>
      <c r="AN3293" s="5">
        <f t="shared" si="570"/>
        <v>0</v>
      </c>
      <c r="AO3293" s="5">
        <v>0</v>
      </c>
      <c r="AP3293" s="5">
        <v>0</v>
      </c>
      <c r="AQ3293" s="5">
        <f t="shared" si="571"/>
        <v>0</v>
      </c>
      <c r="AR3293" s="5">
        <v>0</v>
      </c>
      <c r="AS3293" s="6"/>
      <c r="AT3293" s="5">
        <v>0</v>
      </c>
      <c r="AU3293" s="5">
        <v>0</v>
      </c>
      <c r="AV3293" t="str">
        <f t="shared" si="564"/>
        <v>N</v>
      </c>
      <c r="AW3293" t="s">
        <v>60</v>
      </c>
      <c r="AX3293" t="s">
        <v>61</v>
      </c>
      <c r="AY3293" t="s">
        <v>62</v>
      </c>
      <c r="AZ3293" t="s">
        <v>62</v>
      </c>
      <c r="BA3293" t="str">
        <f t="shared" si="565"/>
        <v>N</v>
      </c>
    </row>
    <row r="3294" spans="1:53">
      <c r="A3294" t="s">
        <v>53</v>
      </c>
      <c r="B3294" t="s">
        <v>54</v>
      </c>
      <c r="C3294" t="s">
        <v>55</v>
      </c>
      <c r="D3294">
        <v>2020</v>
      </c>
      <c r="E3294" t="s">
        <v>7993</v>
      </c>
      <c r="F3294" t="s">
        <v>7993</v>
      </c>
      <c r="G3294" t="s">
        <v>7994</v>
      </c>
      <c r="J3294" t="s">
        <v>58</v>
      </c>
      <c r="K3294" t="s">
        <v>59</v>
      </c>
      <c r="L3294" s="5">
        <v>0</v>
      </c>
      <c r="M3294" s="5">
        <v>0</v>
      </c>
      <c r="N3294" s="5">
        <f t="shared" si="561"/>
        <v>0</v>
      </c>
      <c r="O3294" s="5">
        <v>0</v>
      </c>
      <c r="P3294" s="5">
        <v>0</v>
      </c>
      <c r="Q3294" s="5">
        <f t="shared" si="562"/>
        <v>0</v>
      </c>
      <c r="R3294" s="5">
        <v>0</v>
      </c>
      <c r="S3294" s="5">
        <v>0</v>
      </c>
      <c r="T3294" s="5">
        <f t="shared" si="563"/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f t="shared" si="566"/>
        <v>0</v>
      </c>
      <c r="Z3294" s="5">
        <v>0</v>
      </c>
      <c r="AA3294" s="5">
        <v>0</v>
      </c>
      <c r="AB3294" s="5">
        <f t="shared" si="567"/>
        <v>0</v>
      </c>
      <c r="AC3294" s="5">
        <v>0</v>
      </c>
      <c r="AD3294" s="5">
        <v>0</v>
      </c>
      <c r="AE3294" s="5">
        <f t="shared" si="568"/>
        <v>0</v>
      </c>
      <c r="AF3294" s="5">
        <v>1</v>
      </c>
      <c r="AG3294" s="6">
        <v>44152</v>
      </c>
      <c r="AH3294" s="5">
        <v>1</v>
      </c>
      <c r="AI3294" s="5">
        <v>0</v>
      </c>
      <c r="AJ3294" s="5">
        <v>0</v>
      </c>
      <c r="AK3294" s="5">
        <f t="shared" si="569"/>
        <v>0</v>
      </c>
      <c r="AL3294" s="5">
        <v>0</v>
      </c>
      <c r="AM3294" s="5">
        <v>0</v>
      </c>
      <c r="AN3294" s="5">
        <f t="shared" si="570"/>
        <v>0</v>
      </c>
      <c r="AO3294" s="5">
        <v>0</v>
      </c>
      <c r="AP3294" s="5">
        <v>0</v>
      </c>
      <c r="AQ3294" s="5">
        <f t="shared" si="571"/>
        <v>0</v>
      </c>
      <c r="AR3294" s="5">
        <v>0</v>
      </c>
      <c r="AS3294" s="6"/>
      <c r="AT3294" s="5">
        <v>0</v>
      </c>
      <c r="AU3294" s="5">
        <v>0</v>
      </c>
      <c r="AV3294" t="str">
        <f t="shared" si="564"/>
        <v>N</v>
      </c>
      <c r="AW3294" t="s">
        <v>60</v>
      </c>
      <c r="AX3294" t="s">
        <v>61</v>
      </c>
      <c r="AY3294" t="s">
        <v>62</v>
      </c>
      <c r="AZ3294" t="s">
        <v>62</v>
      </c>
      <c r="BA3294" t="str">
        <f t="shared" si="565"/>
        <v>N</v>
      </c>
    </row>
    <row r="3295" spans="1:53">
      <c r="A3295" t="s">
        <v>53</v>
      </c>
      <c r="B3295" t="s">
        <v>54</v>
      </c>
      <c r="C3295" t="s">
        <v>55</v>
      </c>
      <c r="D3295">
        <v>2020</v>
      </c>
      <c r="E3295" t="s">
        <v>7995</v>
      </c>
      <c r="F3295" t="s">
        <v>7995</v>
      </c>
      <c r="G3295" t="s">
        <v>7996</v>
      </c>
      <c r="J3295" t="s">
        <v>58</v>
      </c>
      <c r="K3295" t="s">
        <v>59</v>
      </c>
      <c r="L3295" s="5">
        <v>0</v>
      </c>
      <c r="M3295" s="5">
        <v>0</v>
      </c>
      <c r="N3295" s="5">
        <f t="shared" si="561"/>
        <v>0</v>
      </c>
      <c r="O3295" s="5">
        <v>0</v>
      </c>
      <c r="P3295" s="5">
        <v>0</v>
      </c>
      <c r="Q3295" s="5">
        <f t="shared" si="562"/>
        <v>0</v>
      </c>
      <c r="R3295" s="5">
        <v>0</v>
      </c>
      <c r="S3295" s="5">
        <v>0</v>
      </c>
      <c r="T3295" s="5">
        <f t="shared" si="563"/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f t="shared" si="566"/>
        <v>0</v>
      </c>
      <c r="Z3295" s="5">
        <v>0</v>
      </c>
      <c r="AA3295" s="5">
        <v>0</v>
      </c>
      <c r="AB3295" s="5">
        <f t="shared" si="567"/>
        <v>0</v>
      </c>
      <c r="AC3295" s="5">
        <v>0</v>
      </c>
      <c r="AD3295" s="5">
        <v>0</v>
      </c>
      <c r="AE3295" s="5">
        <f t="shared" si="568"/>
        <v>0</v>
      </c>
      <c r="AF3295" s="5">
        <v>1</v>
      </c>
      <c r="AG3295" s="6">
        <v>44183</v>
      </c>
      <c r="AH3295" s="5">
        <v>1</v>
      </c>
      <c r="AI3295" s="5">
        <v>0</v>
      </c>
      <c r="AJ3295" s="5">
        <v>0</v>
      </c>
      <c r="AK3295" s="5">
        <f t="shared" si="569"/>
        <v>0</v>
      </c>
      <c r="AL3295" s="5">
        <v>0</v>
      </c>
      <c r="AM3295" s="5">
        <v>0</v>
      </c>
      <c r="AN3295" s="5">
        <f t="shared" si="570"/>
        <v>0</v>
      </c>
      <c r="AO3295" s="5">
        <v>0</v>
      </c>
      <c r="AP3295" s="5">
        <v>0</v>
      </c>
      <c r="AQ3295" s="5">
        <f t="shared" si="571"/>
        <v>0</v>
      </c>
      <c r="AR3295" s="5">
        <v>0</v>
      </c>
      <c r="AS3295" s="6"/>
      <c r="AT3295" s="5">
        <v>0</v>
      </c>
      <c r="AU3295" s="5">
        <v>0</v>
      </c>
      <c r="AV3295" t="str">
        <f t="shared" si="564"/>
        <v>N</v>
      </c>
      <c r="AW3295" t="s">
        <v>60</v>
      </c>
      <c r="AX3295" t="s">
        <v>61</v>
      </c>
      <c r="AY3295" t="s">
        <v>62</v>
      </c>
      <c r="AZ3295" t="s">
        <v>62</v>
      </c>
      <c r="BA3295" t="str">
        <f t="shared" si="565"/>
        <v>N</v>
      </c>
    </row>
    <row r="3296" spans="1:53">
      <c r="A3296" t="s">
        <v>53</v>
      </c>
      <c r="B3296" t="s">
        <v>54</v>
      </c>
      <c r="C3296" t="s">
        <v>89</v>
      </c>
      <c r="D3296">
        <v>2020</v>
      </c>
      <c r="E3296" t="s">
        <v>7997</v>
      </c>
      <c r="F3296" t="s">
        <v>7997</v>
      </c>
      <c r="G3296" t="s">
        <v>7998</v>
      </c>
      <c r="J3296" t="s">
        <v>101</v>
      </c>
      <c r="K3296" t="s">
        <v>93</v>
      </c>
      <c r="L3296" s="5">
        <v>0</v>
      </c>
      <c r="M3296" s="5">
        <v>0</v>
      </c>
      <c r="N3296" s="5">
        <f t="shared" si="561"/>
        <v>0</v>
      </c>
      <c r="O3296" s="5">
        <v>0</v>
      </c>
      <c r="P3296" s="5">
        <v>0</v>
      </c>
      <c r="Q3296" s="5">
        <f t="shared" si="562"/>
        <v>0</v>
      </c>
      <c r="R3296" s="5">
        <v>0</v>
      </c>
      <c r="S3296" s="5">
        <v>0</v>
      </c>
      <c r="T3296" s="5">
        <f t="shared" si="563"/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f t="shared" si="566"/>
        <v>0</v>
      </c>
      <c r="Z3296" s="5">
        <v>0</v>
      </c>
      <c r="AA3296" s="5">
        <v>0</v>
      </c>
      <c r="AB3296" s="5">
        <f t="shared" si="567"/>
        <v>0</v>
      </c>
      <c r="AC3296" s="5">
        <v>0</v>
      </c>
      <c r="AD3296" s="5">
        <v>0</v>
      </c>
      <c r="AE3296" s="5">
        <f t="shared" si="568"/>
        <v>0</v>
      </c>
      <c r="AF3296" s="5">
        <v>1</v>
      </c>
      <c r="AG3296" s="6">
        <v>44088</v>
      </c>
      <c r="AH3296" s="5">
        <v>1</v>
      </c>
      <c r="AI3296" s="5">
        <v>0</v>
      </c>
      <c r="AJ3296" s="5">
        <v>0</v>
      </c>
      <c r="AK3296" s="5">
        <f t="shared" si="569"/>
        <v>0</v>
      </c>
      <c r="AL3296" s="5">
        <v>0</v>
      </c>
      <c r="AM3296" s="5">
        <v>0</v>
      </c>
      <c r="AN3296" s="5">
        <f t="shared" si="570"/>
        <v>0</v>
      </c>
      <c r="AO3296" s="5">
        <v>0</v>
      </c>
      <c r="AP3296" s="5">
        <v>0</v>
      </c>
      <c r="AQ3296" s="5">
        <f t="shared" si="571"/>
        <v>0</v>
      </c>
      <c r="AR3296" s="5">
        <v>0</v>
      </c>
      <c r="AS3296" s="6"/>
      <c r="AT3296" s="5">
        <v>0</v>
      </c>
      <c r="AU3296" s="5">
        <v>0</v>
      </c>
      <c r="AV3296" t="str">
        <f t="shared" si="564"/>
        <v>N</v>
      </c>
      <c r="AW3296" t="s">
        <v>60</v>
      </c>
      <c r="AX3296" t="s">
        <v>61</v>
      </c>
      <c r="AY3296" t="s">
        <v>62</v>
      </c>
      <c r="AZ3296" t="s">
        <v>62</v>
      </c>
      <c r="BA3296" t="str">
        <f t="shared" si="565"/>
        <v>N</v>
      </c>
    </row>
    <row r="3297" spans="1:53">
      <c r="A3297" t="s">
        <v>53</v>
      </c>
      <c r="B3297" t="s">
        <v>54</v>
      </c>
      <c r="C3297" t="s">
        <v>89</v>
      </c>
      <c r="D3297">
        <v>2020</v>
      </c>
      <c r="E3297" t="s">
        <v>7999</v>
      </c>
      <c r="F3297" t="s">
        <v>7999</v>
      </c>
      <c r="G3297" t="s">
        <v>8000</v>
      </c>
      <c r="J3297" t="s">
        <v>101</v>
      </c>
      <c r="K3297" t="s">
        <v>93</v>
      </c>
      <c r="L3297" s="5">
        <v>0</v>
      </c>
      <c r="M3297" s="5">
        <v>0</v>
      </c>
      <c r="N3297" s="5">
        <f t="shared" si="561"/>
        <v>0</v>
      </c>
      <c r="O3297" s="5">
        <v>0</v>
      </c>
      <c r="P3297" s="5">
        <v>0</v>
      </c>
      <c r="Q3297" s="5">
        <f t="shared" si="562"/>
        <v>0</v>
      </c>
      <c r="R3297" s="5">
        <v>0</v>
      </c>
      <c r="S3297" s="5">
        <v>0</v>
      </c>
      <c r="T3297" s="5">
        <f t="shared" si="563"/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f t="shared" si="566"/>
        <v>0</v>
      </c>
      <c r="Z3297" s="5">
        <v>0</v>
      </c>
      <c r="AA3297" s="5">
        <v>0</v>
      </c>
      <c r="AB3297" s="5">
        <f t="shared" si="567"/>
        <v>0</v>
      </c>
      <c r="AC3297" s="5">
        <v>0</v>
      </c>
      <c r="AD3297" s="5">
        <v>0</v>
      </c>
      <c r="AE3297" s="5">
        <f t="shared" si="568"/>
        <v>0</v>
      </c>
      <c r="AF3297" s="5">
        <v>1</v>
      </c>
      <c r="AG3297" s="6">
        <v>44060</v>
      </c>
      <c r="AH3297" s="5">
        <v>1</v>
      </c>
      <c r="AI3297" s="5">
        <v>0</v>
      </c>
      <c r="AJ3297" s="5">
        <v>0</v>
      </c>
      <c r="AK3297" s="5">
        <f t="shared" si="569"/>
        <v>0</v>
      </c>
      <c r="AL3297" s="5">
        <v>0</v>
      </c>
      <c r="AM3297" s="5">
        <v>0</v>
      </c>
      <c r="AN3297" s="5">
        <f t="shared" si="570"/>
        <v>0</v>
      </c>
      <c r="AO3297" s="5">
        <v>0</v>
      </c>
      <c r="AP3297" s="5">
        <v>0</v>
      </c>
      <c r="AQ3297" s="5">
        <f t="shared" si="571"/>
        <v>0</v>
      </c>
      <c r="AR3297" s="5">
        <v>0</v>
      </c>
      <c r="AS3297" s="6"/>
      <c r="AT3297" s="5">
        <v>0</v>
      </c>
      <c r="AU3297" s="5">
        <v>0</v>
      </c>
      <c r="AV3297" t="str">
        <f t="shared" si="564"/>
        <v>N</v>
      </c>
      <c r="AW3297" t="s">
        <v>60</v>
      </c>
      <c r="AX3297" t="s">
        <v>61</v>
      </c>
      <c r="AY3297" t="s">
        <v>62</v>
      </c>
      <c r="AZ3297" t="s">
        <v>62</v>
      </c>
      <c r="BA3297" t="str">
        <f t="shared" si="565"/>
        <v>N</v>
      </c>
    </row>
    <row r="3298" spans="1:53">
      <c r="A3298" t="s">
        <v>53</v>
      </c>
      <c r="B3298" t="s">
        <v>54</v>
      </c>
      <c r="C3298" t="s">
        <v>89</v>
      </c>
      <c r="D3298">
        <v>2020</v>
      </c>
      <c r="E3298" t="s">
        <v>8001</v>
      </c>
      <c r="F3298" t="s">
        <v>8001</v>
      </c>
      <c r="G3298" t="s">
        <v>8002</v>
      </c>
      <c r="J3298" t="s">
        <v>101</v>
      </c>
      <c r="K3298" t="s">
        <v>93</v>
      </c>
      <c r="L3298" s="5">
        <v>0</v>
      </c>
      <c r="M3298" s="5">
        <v>0</v>
      </c>
      <c r="N3298" s="5">
        <f t="shared" si="561"/>
        <v>0</v>
      </c>
      <c r="O3298" s="5">
        <v>0</v>
      </c>
      <c r="P3298" s="5">
        <v>0</v>
      </c>
      <c r="Q3298" s="5">
        <f t="shared" si="562"/>
        <v>0</v>
      </c>
      <c r="R3298" s="5">
        <v>0</v>
      </c>
      <c r="S3298" s="5">
        <v>0</v>
      </c>
      <c r="T3298" s="5">
        <f t="shared" si="563"/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f t="shared" si="566"/>
        <v>0</v>
      </c>
      <c r="Z3298" s="5">
        <v>0</v>
      </c>
      <c r="AA3298" s="5">
        <v>0</v>
      </c>
      <c r="AB3298" s="5">
        <f t="shared" si="567"/>
        <v>0</v>
      </c>
      <c r="AC3298" s="5">
        <v>0</v>
      </c>
      <c r="AD3298" s="5">
        <v>0</v>
      </c>
      <c r="AE3298" s="5">
        <f t="shared" si="568"/>
        <v>0</v>
      </c>
      <c r="AF3298" s="5">
        <v>1</v>
      </c>
      <c r="AG3298" s="6">
        <v>44140</v>
      </c>
      <c r="AH3298" s="5">
        <v>1</v>
      </c>
      <c r="AI3298" s="5">
        <v>0</v>
      </c>
      <c r="AJ3298" s="5">
        <v>0</v>
      </c>
      <c r="AK3298" s="5">
        <f t="shared" si="569"/>
        <v>0</v>
      </c>
      <c r="AL3298" s="5">
        <v>0</v>
      </c>
      <c r="AM3298" s="5">
        <v>0</v>
      </c>
      <c r="AN3298" s="5">
        <f t="shared" si="570"/>
        <v>0</v>
      </c>
      <c r="AO3298" s="5">
        <v>0</v>
      </c>
      <c r="AP3298" s="5">
        <v>0</v>
      </c>
      <c r="AQ3298" s="5">
        <f t="shared" si="571"/>
        <v>0</v>
      </c>
      <c r="AR3298" s="5">
        <v>0</v>
      </c>
      <c r="AS3298" s="6"/>
      <c r="AT3298" s="5">
        <v>0</v>
      </c>
      <c r="AU3298" s="5">
        <v>0</v>
      </c>
      <c r="AV3298" t="str">
        <f t="shared" si="564"/>
        <v>N</v>
      </c>
      <c r="AW3298" t="s">
        <v>60</v>
      </c>
      <c r="AX3298" t="s">
        <v>61</v>
      </c>
      <c r="AY3298" t="s">
        <v>62</v>
      </c>
      <c r="AZ3298" t="s">
        <v>62</v>
      </c>
      <c r="BA3298" t="str">
        <f t="shared" si="565"/>
        <v>N</v>
      </c>
    </row>
    <row r="3299" spans="1:53">
      <c r="A3299" t="s">
        <v>53</v>
      </c>
      <c r="B3299" t="s">
        <v>54</v>
      </c>
      <c r="C3299" t="s">
        <v>89</v>
      </c>
      <c r="D3299">
        <v>2020</v>
      </c>
      <c r="E3299" t="s">
        <v>8003</v>
      </c>
      <c r="F3299" t="s">
        <v>8003</v>
      </c>
      <c r="G3299" t="s">
        <v>8004</v>
      </c>
      <c r="J3299" t="s">
        <v>101</v>
      </c>
      <c r="K3299" t="s">
        <v>93</v>
      </c>
      <c r="L3299" s="5">
        <v>0</v>
      </c>
      <c r="M3299" s="5">
        <v>0</v>
      </c>
      <c r="N3299" s="5">
        <f t="shared" si="561"/>
        <v>0</v>
      </c>
      <c r="O3299" s="5">
        <v>0</v>
      </c>
      <c r="P3299" s="5">
        <v>0</v>
      </c>
      <c r="Q3299" s="5">
        <f t="shared" si="562"/>
        <v>0</v>
      </c>
      <c r="R3299" s="5">
        <v>0</v>
      </c>
      <c r="S3299" s="5">
        <v>0</v>
      </c>
      <c r="T3299" s="5">
        <f t="shared" si="563"/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f t="shared" si="566"/>
        <v>0</v>
      </c>
      <c r="Z3299" s="5">
        <v>0</v>
      </c>
      <c r="AA3299" s="5">
        <v>0</v>
      </c>
      <c r="AB3299" s="5">
        <f t="shared" si="567"/>
        <v>0</v>
      </c>
      <c r="AC3299" s="5">
        <v>0</v>
      </c>
      <c r="AD3299" s="5">
        <v>0</v>
      </c>
      <c r="AE3299" s="5">
        <f t="shared" si="568"/>
        <v>0</v>
      </c>
      <c r="AF3299" s="5">
        <v>1</v>
      </c>
      <c r="AG3299" s="6">
        <v>44060</v>
      </c>
      <c r="AH3299" s="5">
        <v>1</v>
      </c>
      <c r="AI3299" s="5">
        <v>0</v>
      </c>
      <c r="AJ3299" s="5">
        <v>0</v>
      </c>
      <c r="AK3299" s="5">
        <f t="shared" si="569"/>
        <v>0</v>
      </c>
      <c r="AL3299" s="5">
        <v>0</v>
      </c>
      <c r="AM3299" s="5">
        <v>0</v>
      </c>
      <c r="AN3299" s="5">
        <f t="shared" si="570"/>
        <v>0</v>
      </c>
      <c r="AO3299" s="5">
        <v>0</v>
      </c>
      <c r="AP3299" s="5">
        <v>0</v>
      </c>
      <c r="AQ3299" s="5">
        <f t="shared" si="571"/>
        <v>0</v>
      </c>
      <c r="AR3299" s="5">
        <v>0</v>
      </c>
      <c r="AS3299" s="6"/>
      <c r="AT3299" s="5">
        <v>0</v>
      </c>
      <c r="AU3299" s="5">
        <v>0</v>
      </c>
      <c r="AV3299" t="str">
        <f t="shared" si="564"/>
        <v>N</v>
      </c>
      <c r="AW3299" t="s">
        <v>60</v>
      </c>
      <c r="AX3299" t="s">
        <v>61</v>
      </c>
      <c r="AY3299" t="s">
        <v>62</v>
      </c>
      <c r="AZ3299" t="s">
        <v>62</v>
      </c>
      <c r="BA3299" t="str">
        <f t="shared" si="565"/>
        <v>N</v>
      </c>
    </row>
    <row r="3300" spans="1:53">
      <c r="A3300" t="s">
        <v>53</v>
      </c>
      <c r="B3300" t="s">
        <v>54</v>
      </c>
      <c r="C3300" t="s">
        <v>89</v>
      </c>
      <c r="D3300">
        <v>2020</v>
      </c>
      <c r="E3300" t="s">
        <v>8005</v>
      </c>
      <c r="F3300" t="s">
        <v>8005</v>
      </c>
      <c r="G3300" t="s">
        <v>8006</v>
      </c>
      <c r="J3300" t="s">
        <v>101</v>
      </c>
      <c r="K3300" t="s">
        <v>93</v>
      </c>
      <c r="L3300" s="5">
        <v>0</v>
      </c>
      <c r="M3300" s="5">
        <v>0</v>
      </c>
      <c r="N3300" s="5">
        <f t="shared" si="561"/>
        <v>0</v>
      </c>
      <c r="O3300" s="5">
        <v>0</v>
      </c>
      <c r="P3300" s="5">
        <v>0</v>
      </c>
      <c r="Q3300" s="5">
        <f t="shared" si="562"/>
        <v>0</v>
      </c>
      <c r="R3300" s="5">
        <v>0</v>
      </c>
      <c r="S3300" s="5">
        <v>0</v>
      </c>
      <c r="T3300" s="5">
        <f t="shared" si="563"/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f t="shared" si="566"/>
        <v>0</v>
      </c>
      <c r="Z3300" s="5">
        <v>0</v>
      </c>
      <c r="AA3300" s="5">
        <v>0</v>
      </c>
      <c r="AB3300" s="5">
        <f t="shared" si="567"/>
        <v>0</v>
      </c>
      <c r="AC3300" s="5">
        <v>0</v>
      </c>
      <c r="AD3300" s="5">
        <v>0</v>
      </c>
      <c r="AE3300" s="5">
        <f t="shared" si="568"/>
        <v>0</v>
      </c>
      <c r="AF3300" s="5">
        <v>1</v>
      </c>
      <c r="AG3300" s="6">
        <v>44091</v>
      </c>
      <c r="AH3300" s="5">
        <v>1</v>
      </c>
      <c r="AI3300" s="5">
        <v>0</v>
      </c>
      <c r="AJ3300" s="5">
        <v>0</v>
      </c>
      <c r="AK3300" s="5">
        <f t="shared" si="569"/>
        <v>0</v>
      </c>
      <c r="AL3300" s="5">
        <v>0</v>
      </c>
      <c r="AM3300" s="5">
        <v>0</v>
      </c>
      <c r="AN3300" s="5">
        <f t="shared" si="570"/>
        <v>0</v>
      </c>
      <c r="AO3300" s="5">
        <v>0</v>
      </c>
      <c r="AP3300" s="5">
        <v>0</v>
      </c>
      <c r="AQ3300" s="5">
        <f t="shared" si="571"/>
        <v>0</v>
      </c>
      <c r="AR3300" s="5">
        <v>0</v>
      </c>
      <c r="AS3300" s="6"/>
      <c r="AT3300" s="5">
        <v>0</v>
      </c>
      <c r="AU3300" s="5">
        <v>0</v>
      </c>
      <c r="AV3300" t="str">
        <f t="shared" si="564"/>
        <v>N</v>
      </c>
      <c r="AW3300" t="s">
        <v>60</v>
      </c>
      <c r="AX3300" t="s">
        <v>60</v>
      </c>
      <c r="AY3300" t="s">
        <v>62</v>
      </c>
      <c r="AZ3300" t="s">
        <v>62</v>
      </c>
      <c r="BA3300" t="str">
        <f t="shared" si="565"/>
        <v>N</v>
      </c>
    </row>
    <row r="3301" spans="1:53">
      <c r="A3301" t="s">
        <v>53</v>
      </c>
      <c r="B3301" t="s">
        <v>54</v>
      </c>
      <c r="C3301" t="s">
        <v>55</v>
      </c>
      <c r="D3301">
        <v>2020</v>
      </c>
      <c r="E3301" t="s">
        <v>2376</v>
      </c>
      <c r="F3301" t="s">
        <v>2376</v>
      </c>
      <c r="G3301" t="s">
        <v>2377</v>
      </c>
      <c r="J3301" t="s">
        <v>101</v>
      </c>
      <c r="K3301" t="s">
        <v>93</v>
      </c>
      <c r="L3301" s="5">
        <v>0</v>
      </c>
      <c r="M3301" s="5">
        <v>0</v>
      </c>
      <c r="N3301" s="5">
        <f t="shared" si="561"/>
        <v>0</v>
      </c>
      <c r="O3301" s="5">
        <v>0</v>
      </c>
      <c r="P3301" s="5">
        <v>0</v>
      </c>
      <c r="Q3301" s="5">
        <f t="shared" si="562"/>
        <v>0</v>
      </c>
      <c r="R3301" s="5">
        <v>0</v>
      </c>
      <c r="S3301" s="5">
        <v>0</v>
      </c>
      <c r="T3301" s="5">
        <f t="shared" si="563"/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f t="shared" si="566"/>
        <v>0</v>
      </c>
      <c r="Z3301" s="5">
        <v>0</v>
      </c>
      <c r="AA3301" s="5">
        <v>0</v>
      </c>
      <c r="AB3301" s="5">
        <f t="shared" si="567"/>
        <v>0</v>
      </c>
      <c r="AC3301" s="5">
        <v>0</v>
      </c>
      <c r="AD3301" s="5">
        <v>0</v>
      </c>
      <c r="AE3301" s="5">
        <f t="shared" si="568"/>
        <v>0</v>
      </c>
      <c r="AF3301" s="5">
        <v>1</v>
      </c>
      <c r="AG3301" s="6">
        <v>43873</v>
      </c>
      <c r="AH3301" s="5">
        <v>1</v>
      </c>
      <c r="AI3301" s="5">
        <v>0</v>
      </c>
      <c r="AJ3301" s="5">
        <v>0</v>
      </c>
      <c r="AK3301" s="5">
        <f t="shared" si="569"/>
        <v>0</v>
      </c>
      <c r="AL3301" s="5">
        <v>0</v>
      </c>
      <c r="AM3301" s="5">
        <v>0</v>
      </c>
      <c r="AN3301" s="5">
        <f t="shared" si="570"/>
        <v>0</v>
      </c>
      <c r="AO3301" s="5">
        <v>0</v>
      </c>
      <c r="AP3301" s="5">
        <v>0</v>
      </c>
      <c r="AQ3301" s="5">
        <f t="shared" si="571"/>
        <v>0</v>
      </c>
      <c r="AR3301" s="5">
        <v>0</v>
      </c>
      <c r="AS3301" s="6"/>
      <c r="AT3301" s="5">
        <v>0</v>
      </c>
      <c r="AU3301" s="5">
        <v>0</v>
      </c>
      <c r="AV3301" t="str">
        <f t="shared" si="564"/>
        <v>N</v>
      </c>
      <c r="AW3301" t="s">
        <v>60</v>
      </c>
      <c r="AX3301" t="s">
        <v>60</v>
      </c>
      <c r="AY3301" t="s">
        <v>62</v>
      </c>
      <c r="AZ3301" t="s">
        <v>62</v>
      </c>
      <c r="BA3301" t="str">
        <f t="shared" si="565"/>
        <v>N</v>
      </c>
    </row>
    <row r="3302" spans="1:53">
      <c r="A3302" t="s">
        <v>53</v>
      </c>
      <c r="B3302" t="s">
        <v>54</v>
      </c>
      <c r="C3302" t="s">
        <v>89</v>
      </c>
      <c r="D3302">
        <v>2020</v>
      </c>
      <c r="E3302" t="s">
        <v>2362</v>
      </c>
      <c r="F3302" t="s">
        <v>2362</v>
      </c>
      <c r="G3302" t="s">
        <v>4516</v>
      </c>
      <c r="J3302" t="s">
        <v>101</v>
      </c>
      <c r="K3302" t="s">
        <v>93</v>
      </c>
      <c r="L3302" s="5">
        <v>0</v>
      </c>
      <c r="M3302" s="5">
        <v>0</v>
      </c>
      <c r="N3302" s="5">
        <f t="shared" si="561"/>
        <v>0</v>
      </c>
      <c r="O3302" s="5">
        <v>0</v>
      </c>
      <c r="P3302" s="5">
        <v>0</v>
      </c>
      <c r="Q3302" s="5">
        <f t="shared" si="562"/>
        <v>0</v>
      </c>
      <c r="R3302" s="5">
        <v>0</v>
      </c>
      <c r="S3302" s="5">
        <v>0</v>
      </c>
      <c r="T3302" s="5">
        <f t="shared" si="563"/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f t="shared" si="566"/>
        <v>0</v>
      </c>
      <c r="Z3302" s="5">
        <v>0</v>
      </c>
      <c r="AA3302" s="5">
        <v>0</v>
      </c>
      <c r="AB3302" s="5">
        <f t="shared" si="567"/>
        <v>0</v>
      </c>
      <c r="AC3302" s="5">
        <v>0</v>
      </c>
      <c r="AD3302" s="5">
        <v>0</v>
      </c>
      <c r="AE3302" s="5">
        <f t="shared" si="568"/>
        <v>0</v>
      </c>
      <c r="AF3302" s="5">
        <v>1</v>
      </c>
      <c r="AG3302" s="6">
        <v>43928</v>
      </c>
      <c r="AH3302" s="5">
        <v>1</v>
      </c>
      <c r="AI3302" s="5">
        <v>0</v>
      </c>
      <c r="AJ3302" s="5">
        <v>0</v>
      </c>
      <c r="AK3302" s="5">
        <f t="shared" si="569"/>
        <v>0</v>
      </c>
      <c r="AL3302" s="5">
        <v>0</v>
      </c>
      <c r="AM3302" s="5">
        <v>0</v>
      </c>
      <c r="AN3302" s="5">
        <f t="shared" si="570"/>
        <v>0</v>
      </c>
      <c r="AO3302" s="5">
        <v>0</v>
      </c>
      <c r="AP3302" s="5">
        <v>0</v>
      </c>
      <c r="AQ3302" s="5">
        <f t="shared" si="571"/>
        <v>0</v>
      </c>
      <c r="AR3302" s="5">
        <v>0</v>
      </c>
      <c r="AS3302" s="6"/>
      <c r="AT3302" s="5">
        <v>0</v>
      </c>
      <c r="AU3302" s="5">
        <v>0</v>
      </c>
      <c r="AV3302" t="str">
        <f t="shared" si="564"/>
        <v>N</v>
      </c>
      <c r="AW3302" t="s">
        <v>60</v>
      </c>
      <c r="AX3302" t="s">
        <v>60</v>
      </c>
      <c r="AY3302" t="s">
        <v>62</v>
      </c>
      <c r="AZ3302" t="s">
        <v>62</v>
      </c>
      <c r="BA3302" t="str">
        <f t="shared" si="565"/>
        <v>N</v>
      </c>
    </row>
    <row r="3303" spans="1:53">
      <c r="A3303" t="s">
        <v>53</v>
      </c>
      <c r="B3303" t="s">
        <v>54</v>
      </c>
      <c r="C3303" t="s">
        <v>89</v>
      </c>
      <c r="D3303">
        <v>2020</v>
      </c>
      <c r="E3303" t="s">
        <v>8007</v>
      </c>
      <c r="F3303" t="s">
        <v>8007</v>
      </c>
      <c r="G3303" t="s">
        <v>8008</v>
      </c>
      <c r="J3303" t="s">
        <v>58</v>
      </c>
      <c r="K3303" t="s">
        <v>93</v>
      </c>
      <c r="L3303" s="5">
        <v>0</v>
      </c>
      <c r="M3303" s="5">
        <v>0</v>
      </c>
      <c r="N3303" s="5">
        <f t="shared" si="561"/>
        <v>0</v>
      </c>
      <c r="O3303" s="5">
        <v>0</v>
      </c>
      <c r="P3303" s="5">
        <v>0</v>
      </c>
      <c r="Q3303" s="5">
        <f t="shared" si="562"/>
        <v>0</v>
      </c>
      <c r="R3303" s="5">
        <v>0</v>
      </c>
      <c r="S3303" s="5">
        <v>0</v>
      </c>
      <c r="T3303" s="5">
        <f t="shared" si="563"/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f t="shared" si="566"/>
        <v>0</v>
      </c>
      <c r="Z3303" s="5">
        <v>0</v>
      </c>
      <c r="AA3303" s="5">
        <v>0</v>
      </c>
      <c r="AB3303" s="5">
        <f t="shared" si="567"/>
        <v>0</v>
      </c>
      <c r="AC3303" s="5">
        <v>0</v>
      </c>
      <c r="AD3303" s="5">
        <v>0</v>
      </c>
      <c r="AE3303" s="5">
        <f t="shared" si="568"/>
        <v>0</v>
      </c>
      <c r="AF3303" s="5">
        <v>1</v>
      </c>
      <c r="AG3303" s="6">
        <v>44050</v>
      </c>
      <c r="AH3303" s="5">
        <v>1</v>
      </c>
      <c r="AI3303" s="5">
        <v>0</v>
      </c>
      <c r="AJ3303" s="5">
        <v>0</v>
      </c>
      <c r="AK3303" s="5">
        <f t="shared" si="569"/>
        <v>0</v>
      </c>
      <c r="AL3303" s="5">
        <v>0</v>
      </c>
      <c r="AM3303" s="5">
        <v>0</v>
      </c>
      <c r="AN3303" s="5">
        <f t="shared" si="570"/>
        <v>0</v>
      </c>
      <c r="AO3303" s="5">
        <v>0</v>
      </c>
      <c r="AP3303" s="5">
        <v>0</v>
      </c>
      <c r="AQ3303" s="5">
        <f t="shared" si="571"/>
        <v>0</v>
      </c>
      <c r="AR3303" s="5">
        <v>0</v>
      </c>
      <c r="AS3303" s="6"/>
      <c r="AT3303" s="5">
        <v>0</v>
      </c>
      <c r="AU3303" s="5">
        <v>0</v>
      </c>
      <c r="AV3303" t="str">
        <f t="shared" si="564"/>
        <v>N</v>
      </c>
      <c r="AW3303" t="s">
        <v>60</v>
      </c>
      <c r="AX3303" t="s">
        <v>60</v>
      </c>
      <c r="AY3303" t="s">
        <v>62</v>
      </c>
      <c r="AZ3303" t="s">
        <v>62</v>
      </c>
      <c r="BA3303" t="str">
        <f t="shared" si="565"/>
        <v>N</v>
      </c>
    </row>
    <row r="3304" spans="1:53">
      <c r="A3304" t="s">
        <v>53</v>
      </c>
      <c r="B3304" t="s">
        <v>54</v>
      </c>
      <c r="C3304" t="s">
        <v>55</v>
      </c>
      <c r="D3304">
        <v>2020</v>
      </c>
      <c r="E3304" t="s">
        <v>8009</v>
      </c>
      <c r="F3304" t="s">
        <v>8009</v>
      </c>
      <c r="G3304" t="s">
        <v>8010</v>
      </c>
      <c r="J3304" t="s">
        <v>101</v>
      </c>
      <c r="K3304" t="s">
        <v>93</v>
      </c>
      <c r="L3304" s="5">
        <v>0</v>
      </c>
      <c r="M3304" s="5">
        <v>0</v>
      </c>
      <c r="N3304" s="5">
        <f t="shared" si="561"/>
        <v>0</v>
      </c>
      <c r="O3304" s="5">
        <v>0</v>
      </c>
      <c r="P3304" s="5">
        <v>0</v>
      </c>
      <c r="Q3304" s="5">
        <f t="shared" si="562"/>
        <v>0</v>
      </c>
      <c r="R3304" s="5">
        <v>0</v>
      </c>
      <c r="S3304" s="5">
        <v>0</v>
      </c>
      <c r="T3304" s="5">
        <f t="shared" si="563"/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f t="shared" si="566"/>
        <v>0</v>
      </c>
      <c r="Z3304" s="5">
        <v>0</v>
      </c>
      <c r="AA3304" s="5">
        <v>0</v>
      </c>
      <c r="AB3304" s="5">
        <f t="shared" si="567"/>
        <v>0</v>
      </c>
      <c r="AC3304" s="5">
        <v>0</v>
      </c>
      <c r="AD3304" s="5">
        <v>0</v>
      </c>
      <c r="AE3304" s="5">
        <f t="shared" si="568"/>
        <v>0</v>
      </c>
      <c r="AF3304" s="5">
        <v>1</v>
      </c>
      <c r="AG3304" s="6">
        <v>44069</v>
      </c>
      <c r="AH3304" s="5">
        <v>1</v>
      </c>
      <c r="AI3304" s="5">
        <v>0</v>
      </c>
      <c r="AJ3304" s="5">
        <v>0</v>
      </c>
      <c r="AK3304" s="5">
        <f t="shared" si="569"/>
        <v>0</v>
      </c>
      <c r="AL3304" s="5">
        <v>0</v>
      </c>
      <c r="AM3304" s="5">
        <v>0</v>
      </c>
      <c r="AN3304" s="5">
        <f t="shared" si="570"/>
        <v>0</v>
      </c>
      <c r="AO3304" s="5">
        <v>0</v>
      </c>
      <c r="AP3304" s="5">
        <v>0</v>
      </c>
      <c r="AQ3304" s="5">
        <f t="shared" si="571"/>
        <v>0</v>
      </c>
      <c r="AR3304" s="5">
        <v>0</v>
      </c>
      <c r="AS3304" s="6"/>
      <c r="AT3304" s="5">
        <v>0</v>
      </c>
      <c r="AU3304" s="5">
        <v>0</v>
      </c>
      <c r="AV3304" t="str">
        <f t="shared" si="564"/>
        <v>N</v>
      </c>
      <c r="AW3304" t="s">
        <v>60</v>
      </c>
      <c r="AX3304" t="s">
        <v>60</v>
      </c>
      <c r="AY3304" t="s">
        <v>62</v>
      </c>
      <c r="AZ3304" t="s">
        <v>62</v>
      </c>
      <c r="BA3304" t="str">
        <f t="shared" si="565"/>
        <v>N</v>
      </c>
    </row>
    <row r="3305" spans="1:53">
      <c r="A3305" t="s">
        <v>53</v>
      </c>
      <c r="B3305" t="s">
        <v>54</v>
      </c>
      <c r="C3305" t="s">
        <v>55</v>
      </c>
      <c r="D3305">
        <v>2020</v>
      </c>
      <c r="E3305" t="s">
        <v>2405</v>
      </c>
      <c r="F3305" t="s">
        <v>2405</v>
      </c>
      <c r="G3305" t="s">
        <v>8011</v>
      </c>
      <c r="J3305" t="s">
        <v>101</v>
      </c>
      <c r="K3305" t="s">
        <v>93</v>
      </c>
      <c r="L3305" s="5">
        <v>0</v>
      </c>
      <c r="M3305" s="5">
        <v>0</v>
      </c>
      <c r="N3305" s="5">
        <f t="shared" si="561"/>
        <v>0</v>
      </c>
      <c r="O3305" s="5">
        <v>0</v>
      </c>
      <c r="P3305" s="5">
        <v>0</v>
      </c>
      <c r="Q3305" s="5">
        <f t="shared" si="562"/>
        <v>0</v>
      </c>
      <c r="R3305" s="5">
        <v>0</v>
      </c>
      <c r="S3305" s="5">
        <v>0</v>
      </c>
      <c r="T3305" s="5">
        <f t="shared" si="563"/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f t="shared" si="566"/>
        <v>0</v>
      </c>
      <c r="Z3305" s="5">
        <v>0</v>
      </c>
      <c r="AA3305" s="5">
        <v>0</v>
      </c>
      <c r="AB3305" s="5">
        <f t="shared" si="567"/>
        <v>0</v>
      </c>
      <c r="AC3305" s="5">
        <v>0</v>
      </c>
      <c r="AD3305" s="5">
        <v>0</v>
      </c>
      <c r="AE3305" s="5">
        <f t="shared" si="568"/>
        <v>0</v>
      </c>
      <c r="AF3305" s="5">
        <v>1</v>
      </c>
      <c r="AG3305" s="6">
        <v>44089</v>
      </c>
      <c r="AH3305" s="5">
        <v>1</v>
      </c>
      <c r="AI3305" s="5">
        <v>0</v>
      </c>
      <c r="AJ3305" s="5">
        <v>0</v>
      </c>
      <c r="AK3305" s="5">
        <f t="shared" si="569"/>
        <v>0</v>
      </c>
      <c r="AL3305" s="5">
        <v>0</v>
      </c>
      <c r="AM3305" s="5">
        <v>0</v>
      </c>
      <c r="AN3305" s="5">
        <f t="shared" si="570"/>
        <v>0</v>
      </c>
      <c r="AO3305" s="5">
        <v>0</v>
      </c>
      <c r="AP3305" s="5">
        <v>0</v>
      </c>
      <c r="AQ3305" s="5">
        <f t="shared" si="571"/>
        <v>0</v>
      </c>
      <c r="AR3305" s="5">
        <v>0</v>
      </c>
      <c r="AS3305" s="6"/>
      <c r="AT3305" s="5">
        <v>0</v>
      </c>
      <c r="AU3305" s="5">
        <v>0</v>
      </c>
      <c r="AV3305" t="str">
        <f t="shared" si="564"/>
        <v>N</v>
      </c>
      <c r="AW3305" t="s">
        <v>60</v>
      </c>
      <c r="AX3305" t="s">
        <v>60</v>
      </c>
      <c r="AY3305" t="s">
        <v>62</v>
      </c>
      <c r="AZ3305" t="s">
        <v>62</v>
      </c>
      <c r="BA3305" t="str">
        <f t="shared" si="565"/>
        <v>N</v>
      </c>
    </row>
    <row r="3306" spans="1:53">
      <c r="A3306" t="s">
        <v>53</v>
      </c>
      <c r="B3306" t="s">
        <v>54</v>
      </c>
      <c r="C3306" t="s">
        <v>89</v>
      </c>
      <c r="D3306">
        <v>2020</v>
      </c>
      <c r="E3306" t="s">
        <v>8012</v>
      </c>
      <c r="F3306" t="s">
        <v>8012</v>
      </c>
      <c r="G3306" t="s">
        <v>8013</v>
      </c>
      <c r="J3306" t="s">
        <v>101</v>
      </c>
      <c r="K3306" t="s">
        <v>93</v>
      </c>
      <c r="L3306" s="5">
        <v>0</v>
      </c>
      <c r="M3306" s="5">
        <v>0</v>
      </c>
      <c r="N3306" s="5">
        <f t="shared" si="561"/>
        <v>0</v>
      </c>
      <c r="O3306" s="5">
        <v>0</v>
      </c>
      <c r="P3306" s="5">
        <v>0</v>
      </c>
      <c r="Q3306" s="5">
        <f t="shared" si="562"/>
        <v>0</v>
      </c>
      <c r="R3306" s="5">
        <v>0</v>
      </c>
      <c r="S3306" s="5">
        <v>0</v>
      </c>
      <c r="T3306" s="5">
        <f t="shared" si="563"/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f t="shared" si="566"/>
        <v>0</v>
      </c>
      <c r="Z3306" s="5">
        <v>0</v>
      </c>
      <c r="AA3306" s="5">
        <v>0</v>
      </c>
      <c r="AB3306" s="5">
        <f t="shared" si="567"/>
        <v>0</v>
      </c>
      <c r="AC3306" s="5">
        <v>0</v>
      </c>
      <c r="AD3306" s="5">
        <v>0</v>
      </c>
      <c r="AE3306" s="5">
        <f t="shared" si="568"/>
        <v>0</v>
      </c>
      <c r="AF3306" s="5">
        <v>1</v>
      </c>
      <c r="AG3306" s="6">
        <v>43859</v>
      </c>
      <c r="AH3306" s="5">
        <v>1</v>
      </c>
      <c r="AI3306" s="5">
        <v>0</v>
      </c>
      <c r="AJ3306" s="5">
        <v>0</v>
      </c>
      <c r="AK3306" s="5">
        <f t="shared" si="569"/>
        <v>0</v>
      </c>
      <c r="AL3306" s="5">
        <v>0</v>
      </c>
      <c r="AM3306" s="5">
        <v>0</v>
      </c>
      <c r="AN3306" s="5">
        <f t="shared" si="570"/>
        <v>0</v>
      </c>
      <c r="AO3306" s="5">
        <v>0</v>
      </c>
      <c r="AP3306" s="5">
        <v>0</v>
      </c>
      <c r="AQ3306" s="5">
        <f t="shared" si="571"/>
        <v>0</v>
      </c>
      <c r="AR3306" s="5">
        <v>0</v>
      </c>
      <c r="AS3306" s="6"/>
      <c r="AT3306" s="5">
        <v>0</v>
      </c>
      <c r="AU3306" s="5">
        <v>0</v>
      </c>
      <c r="AV3306" t="str">
        <f t="shared" si="564"/>
        <v>N</v>
      </c>
      <c r="AW3306" t="s">
        <v>60</v>
      </c>
      <c r="AX3306" t="s">
        <v>60</v>
      </c>
      <c r="AY3306" t="s">
        <v>62</v>
      </c>
      <c r="AZ3306" t="s">
        <v>62</v>
      </c>
      <c r="BA3306" t="str">
        <f t="shared" si="565"/>
        <v>N</v>
      </c>
    </row>
    <row r="3307" spans="1:53">
      <c r="A3307" t="s">
        <v>53</v>
      </c>
      <c r="B3307" t="s">
        <v>54</v>
      </c>
      <c r="C3307" t="s">
        <v>89</v>
      </c>
      <c r="D3307">
        <v>2020</v>
      </c>
      <c r="E3307" t="s">
        <v>8014</v>
      </c>
      <c r="F3307" t="s">
        <v>8014</v>
      </c>
      <c r="G3307" t="s">
        <v>8015</v>
      </c>
      <c r="J3307" t="s">
        <v>92</v>
      </c>
      <c r="K3307" t="s">
        <v>93</v>
      </c>
      <c r="L3307" s="5">
        <v>0</v>
      </c>
      <c r="M3307" s="5">
        <v>0</v>
      </c>
      <c r="N3307" s="5">
        <f t="shared" si="561"/>
        <v>0</v>
      </c>
      <c r="O3307" s="5">
        <v>0</v>
      </c>
      <c r="P3307" s="5">
        <v>0</v>
      </c>
      <c r="Q3307" s="5">
        <f t="shared" si="562"/>
        <v>0</v>
      </c>
      <c r="R3307" s="5">
        <v>0</v>
      </c>
      <c r="S3307" s="5">
        <v>0</v>
      </c>
      <c r="T3307" s="5">
        <f t="shared" si="563"/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f t="shared" si="566"/>
        <v>0</v>
      </c>
      <c r="Z3307" s="5">
        <v>0</v>
      </c>
      <c r="AA3307" s="5">
        <v>0</v>
      </c>
      <c r="AB3307" s="5">
        <f t="shared" si="567"/>
        <v>0</v>
      </c>
      <c r="AC3307" s="5">
        <v>0</v>
      </c>
      <c r="AD3307" s="5">
        <v>0</v>
      </c>
      <c r="AE3307" s="5">
        <f t="shared" si="568"/>
        <v>0</v>
      </c>
      <c r="AF3307" s="5">
        <v>1</v>
      </c>
      <c r="AG3307" s="6">
        <v>43928</v>
      </c>
      <c r="AH3307" s="5">
        <v>1</v>
      </c>
      <c r="AI3307" s="5">
        <v>0</v>
      </c>
      <c r="AJ3307" s="5">
        <v>0</v>
      </c>
      <c r="AK3307" s="5">
        <f t="shared" si="569"/>
        <v>0</v>
      </c>
      <c r="AL3307" s="5">
        <v>0</v>
      </c>
      <c r="AM3307" s="5">
        <v>0</v>
      </c>
      <c r="AN3307" s="5">
        <f t="shared" si="570"/>
        <v>0</v>
      </c>
      <c r="AO3307" s="5">
        <v>0</v>
      </c>
      <c r="AP3307" s="5">
        <v>0</v>
      </c>
      <c r="AQ3307" s="5">
        <f t="shared" si="571"/>
        <v>0</v>
      </c>
      <c r="AR3307" s="5">
        <v>0</v>
      </c>
      <c r="AS3307" s="6"/>
      <c r="AT3307" s="5">
        <v>0</v>
      </c>
      <c r="AU3307" s="5">
        <v>0</v>
      </c>
      <c r="AV3307" t="str">
        <f t="shared" si="564"/>
        <v>N</v>
      </c>
      <c r="AW3307" t="s">
        <v>60</v>
      </c>
      <c r="AX3307" t="s">
        <v>60</v>
      </c>
      <c r="AY3307" t="s">
        <v>62</v>
      </c>
      <c r="AZ3307" t="s">
        <v>62</v>
      </c>
      <c r="BA3307" t="str">
        <f t="shared" si="565"/>
        <v>N</v>
      </c>
    </row>
    <row r="3308" spans="1:53">
      <c r="A3308" t="s">
        <v>53</v>
      </c>
      <c r="B3308" t="s">
        <v>54</v>
      </c>
      <c r="C3308" t="s">
        <v>55</v>
      </c>
      <c r="D3308">
        <v>2020</v>
      </c>
      <c r="E3308" t="s">
        <v>4510</v>
      </c>
      <c r="F3308" t="s">
        <v>4510</v>
      </c>
      <c r="G3308" t="s">
        <v>4511</v>
      </c>
      <c r="J3308" t="s">
        <v>92</v>
      </c>
      <c r="K3308" t="s">
        <v>93</v>
      </c>
      <c r="L3308" s="5">
        <v>0</v>
      </c>
      <c r="M3308" s="5">
        <v>0</v>
      </c>
      <c r="N3308" s="5">
        <f t="shared" si="561"/>
        <v>0</v>
      </c>
      <c r="O3308" s="5">
        <v>0</v>
      </c>
      <c r="P3308" s="5">
        <v>0</v>
      </c>
      <c r="Q3308" s="5">
        <f t="shared" si="562"/>
        <v>0</v>
      </c>
      <c r="R3308" s="5">
        <v>0</v>
      </c>
      <c r="S3308" s="5">
        <v>0</v>
      </c>
      <c r="T3308" s="5">
        <f t="shared" si="563"/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f t="shared" si="566"/>
        <v>0</v>
      </c>
      <c r="Z3308" s="5">
        <v>0</v>
      </c>
      <c r="AA3308" s="5">
        <v>0</v>
      </c>
      <c r="AB3308" s="5">
        <f t="shared" si="567"/>
        <v>0</v>
      </c>
      <c r="AC3308" s="5">
        <v>0</v>
      </c>
      <c r="AD3308" s="5">
        <v>0</v>
      </c>
      <c r="AE3308" s="5">
        <f t="shared" si="568"/>
        <v>0</v>
      </c>
      <c r="AF3308" s="5">
        <v>1</v>
      </c>
      <c r="AG3308" s="6">
        <v>44125</v>
      </c>
      <c r="AH3308" s="5">
        <v>1</v>
      </c>
      <c r="AI3308" s="5">
        <v>0</v>
      </c>
      <c r="AJ3308" s="5">
        <v>0</v>
      </c>
      <c r="AK3308" s="5">
        <f t="shared" si="569"/>
        <v>0</v>
      </c>
      <c r="AL3308" s="5">
        <v>0</v>
      </c>
      <c r="AM3308" s="5">
        <v>0</v>
      </c>
      <c r="AN3308" s="5">
        <f t="shared" si="570"/>
        <v>0</v>
      </c>
      <c r="AO3308" s="5">
        <v>0</v>
      </c>
      <c r="AP3308" s="5">
        <v>0</v>
      </c>
      <c r="AQ3308" s="5">
        <f t="shared" si="571"/>
        <v>0</v>
      </c>
      <c r="AR3308" s="5">
        <v>0</v>
      </c>
      <c r="AS3308" s="6"/>
      <c r="AT3308" s="5">
        <v>0</v>
      </c>
      <c r="AU3308" s="5">
        <v>0</v>
      </c>
      <c r="AV3308" t="str">
        <f t="shared" si="564"/>
        <v>N</v>
      </c>
      <c r="AW3308" t="s">
        <v>60</v>
      </c>
      <c r="AX3308" t="s">
        <v>60</v>
      </c>
      <c r="AY3308" t="s">
        <v>62</v>
      </c>
      <c r="AZ3308" t="s">
        <v>62</v>
      </c>
      <c r="BA3308" t="str">
        <f t="shared" si="565"/>
        <v>N</v>
      </c>
    </row>
    <row r="3309" spans="1:53">
      <c r="A3309" t="s">
        <v>53</v>
      </c>
      <c r="B3309" t="s">
        <v>54</v>
      </c>
      <c r="C3309" t="s">
        <v>89</v>
      </c>
      <c r="D3309">
        <v>2020</v>
      </c>
      <c r="E3309" t="s">
        <v>2394</v>
      </c>
      <c r="F3309" t="s">
        <v>2394</v>
      </c>
      <c r="G3309" t="s">
        <v>2395</v>
      </c>
      <c r="J3309" t="s">
        <v>101</v>
      </c>
      <c r="K3309" t="s">
        <v>93</v>
      </c>
      <c r="L3309" s="5">
        <v>0</v>
      </c>
      <c r="M3309" s="5">
        <v>0</v>
      </c>
      <c r="N3309" s="5">
        <f t="shared" si="561"/>
        <v>0</v>
      </c>
      <c r="O3309" s="5">
        <v>0</v>
      </c>
      <c r="P3309" s="5">
        <v>0</v>
      </c>
      <c r="Q3309" s="5">
        <f t="shared" si="562"/>
        <v>0</v>
      </c>
      <c r="R3309" s="5">
        <v>0</v>
      </c>
      <c r="S3309" s="5">
        <v>0</v>
      </c>
      <c r="T3309" s="5">
        <f t="shared" si="563"/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f t="shared" si="566"/>
        <v>0</v>
      </c>
      <c r="Z3309" s="5">
        <v>0</v>
      </c>
      <c r="AA3309" s="5">
        <v>0</v>
      </c>
      <c r="AB3309" s="5">
        <f t="shared" si="567"/>
        <v>0</v>
      </c>
      <c r="AC3309" s="5">
        <v>0</v>
      </c>
      <c r="AD3309" s="5">
        <v>0</v>
      </c>
      <c r="AE3309" s="5">
        <f t="shared" si="568"/>
        <v>0</v>
      </c>
      <c r="AF3309" s="5">
        <v>1</v>
      </c>
      <c r="AG3309" s="6">
        <v>44088</v>
      </c>
      <c r="AH3309" s="5">
        <v>1</v>
      </c>
      <c r="AI3309" s="5">
        <v>0</v>
      </c>
      <c r="AJ3309" s="5">
        <v>0</v>
      </c>
      <c r="AK3309" s="5">
        <f t="shared" si="569"/>
        <v>0</v>
      </c>
      <c r="AL3309" s="5">
        <v>0</v>
      </c>
      <c r="AM3309" s="5">
        <v>0</v>
      </c>
      <c r="AN3309" s="5">
        <f t="shared" si="570"/>
        <v>0</v>
      </c>
      <c r="AO3309" s="5">
        <v>0</v>
      </c>
      <c r="AP3309" s="5">
        <v>0</v>
      </c>
      <c r="AQ3309" s="5">
        <f t="shared" si="571"/>
        <v>0</v>
      </c>
      <c r="AR3309" s="5">
        <v>0</v>
      </c>
      <c r="AS3309" s="6"/>
      <c r="AT3309" s="5">
        <v>0</v>
      </c>
      <c r="AU3309" s="5">
        <v>0</v>
      </c>
      <c r="AV3309" t="str">
        <f t="shared" si="564"/>
        <v>N</v>
      </c>
      <c r="AW3309" t="s">
        <v>60</v>
      </c>
      <c r="AX3309" t="s">
        <v>60</v>
      </c>
      <c r="AY3309" t="s">
        <v>62</v>
      </c>
      <c r="AZ3309" t="s">
        <v>62</v>
      </c>
      <c r="BA3309" t="str">
        <f t="shared" si="565"/>
        <v>N</v>
      </c>
    </row>
    <row r="3310" spans="1:53">
      <c r="A3310" t="s">
        <v>53</v>
      </c>
      <c r="B3310" t="s">
        <v>54</v>
      </c>
      <c r="C3310" t="s">
        <v>89</v>
      </c>
      <c r="D3310">
        <v>2020</v>
      </c>
      <c r="E3310" t="s">
        <v>8016</v>
      </c>
      <c r="F3310" t="s">
        <v>8016</v>
      </c>
      <c r="G3310" t="s">
        <v>8017</v>
      </c>
      <c r="J3310" t="s">
        <v>58</v>
      </c>
      <c r="K3310" t="s">
        <v>59</v>
      </c>
      <c r="L3310" s="5">
        <v>0</v>
      </c>
      <c r="M3310" s="5">
        <v>0</v>
      </c>
      <c r="N3310" s="5">
        <f t="shared" si="561"/>
        <v>0</v>
      </c>
      <c r="O3310" s="5">
        <v>0</v>
      </c>
      <c r="P3310" s="5">
        <v>0</v>
      </c>
      <c r="Q3310" s="5">
        <f t="shared" si="562"/>
        <v>0</v>
      </c>
      <c r="R3310" s="5">
        <v>0</v>
      </c>
      <c r="S3310" s="5">
        <v>0</v>
      </c>
      <c r="T3310" s="5">
        <f t="shared" si="563"/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f t="shared" si="566"/>
        <v>0</v>
      </c>
      <c r="Z3310" s="5">
        <v>0</v>
      </c>
      <c r="AA3310" s="5">
        <v>0</v>
      </c>
      <c r="AB3310" s="5">
        <f t="shared" si="567"/>
        <v>0</v>
      </c>
      <c r="AC3310" s="5">
        <v>0</v>
      </c>
      <c r="AD3310" s="5">
        <v>0</v>
      </c>
      <c r="AE3310" s="5">
        <f t="shared" si="568"/>
        <v>0</v>
      </c>
      <c r="AF3310" s="5">
        <v>1</v>
      </c>
      <c r="AG3310" s="6">
        <v>44111</v>
      </c>
      <c r="AH3310" s="5">
        <v>1</v>
      </c>
      <c r="AI3310" s="5">
        <v>0</v>
      </c>
      <c r="AJ3310" s="5">
        <v>0</v>
      </c>
      <c r="AK3310" s="5">
        <f t="shared" si="569"/>
        <v>0</v>
      </c>
      <c r="AL3310" s="5">
        <v>0</v>
      </c>
      <c r="AM3310" s="5">
        <v>0</v>
      </c>
      <c r="AN3310" s="5">
        <f t="shared" si="570"/>
        <v>0</v>
      </c>
      <c r="AO3310" s="5">
        <v>0</v>
      </c>
      <c r="AP3310" s="5">
        <v>0</v>
      </c>
      <c r="AQ3310" s="5">
        <f t="shared" si="571"/>
        <v>0</v>
      </c>
      <c r="AR3310" s="5">
        <v>0</v>
      </c>
      <c r="AS3310" s="6"/>
      <c r="AT3310" s="5">
        <v>0</v>
      </c>
      <c r="AU3310" s="5">
        <v>0</v>
      </c>
      <c r="AV3310" t="str">
        <f t="shared" si="564"/>
        <v>N</v>
      </c>
      <c r="AW3310" t="s">
        <v>60</v>
      </c>
      <c r="AX3310" t="s">
        <v>60</v>
      </c>
      <c r="AY3310" t="s">
        <v>62</v>
      </c>
      <c r="AZ3310" t="s">
        <v>62</v>
      </c>
      <c r="BA3310" t="str">
        <f t="shared" si="565"/>
        <v>N</v>
      </c>
    </row>
    <row r="3311" spans="1:53">
      <c r="A3311" t="s">
        <v>53</v>
      </c>
      <c r="B3311" t="s">
        <v>54</v>
      </c>
      <c r="C3311" t="s">
        <v>89</v>
      </c>
      <c r="D3311">
        <v>2020</v>
      </c>
      <c r="E3311" t="s">
        <v>8018</v>
      </c>
      <c r="F3311" t="s">
        <v>8018</v>
      </c>
      <c r="G3311" t="s">
        <v>8019</v>
      </c>
      <c r="J3311" t="s">
        <v>58</v>
      </c>
      <c r="K3311" t="s">
        <v>59</v>
      </c>
      <c r="L3311" s="5">
        <v>0</v>
      </c>
      <c r="M3311" s="5">
        <v>0</v>
      </c>
      <c r="N3311" s="5">
        <f t="shared" si="561"/>
        <v>0</v>
      </c>
      <c r="O3311" s="5">
        <v>0</v>
      </c>
      <c r="P3311" s="5">
        <v>0</v>
      </c>
      <c r="Q3311" s="5">
        <f t="shared" si="562"/>
        <v>0</v>
      </c>
      <c r="R3311" s="5">
        <v>0</v>
      </c>
      <c r="S3311" s="5">
        <v>0</v>
      </c>
      <c r="T3311" s="5">
        <f t="shared" si="563"/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f t="shared" si="566"/>
        <v>0</v>
      </c>
      <c r="Z3311" s="5">
        <v>0</v>
      </c>
      <c r="AA3311" s="5">
        <v>0</v>
      </c>
      <c r="AB3311" s="5">
        <f t="shared" si="567"/>
        <v>0</v>
      </c>
      <c r="AC3311" s="5">
        <v>0</v>
      </c>
      <c r="AD3311" s="5">
        <v>0</v>
      </c>
      <c r="AE3311" s="5">
        <f t="shared" si="568"/>
        <v>0</v>
      </c>
      <c r="AF3311" s="5">
        <v>1</v>
      </c>
      <c r="AG3311" s="6">
        <v>43851</v>
      </c>
      <c r="AH3311" s="5">
        <v>1</v>
      </c>
      <c r="AI3311" s="5">
        <v>0</v>
      </c>
      <c r="AJ3311" s="5">
        <v>0</v>
      </c>
      <c r="AK3311" s="5">
        <f t="shared" si="569"/>
        <v>0</v>
      </c>
      <c r="AL3311" s="5">
        <v>0</v>
      </c>
      <c r="AM3311" s="5">
        <v>0</v>
      </c>
      <c r="AN3311" s="5">
        <f t="shared" si="570"/>
        <v>0</v>
      </c>
      <c r="AO3311" s="5">
        <v>0</v>
      </c>
      <c r="AP3311" s="5">
        <v>0</v>
      </c>
      <c r="AQ3311" s="5">
        <f t="shared" si="571"/>
        <v>0</v>
      </c>
      <c r="AR3311" s="5">
        <v>0</v>
      </c>
      <c r="AS3311" s="6"/>
      <c r="AT3311" s="5">
        <v>0</v>
      </c>
      <c r="AU3311" s="5">
        <v>0</v>
      </c>
      <c r="AV3311" t="str">
        <f t="shared" si="564"/>
        <v>N</v>
      </c>
      <c r="AW3311" t="s">
        <v>60</v>
      </c>
      <c r="AX3311" t="s">
        <v>60</v>
      </c>
      <c r="AY3311" t="s">
        <v>62</v>
      </c>
      <c r="AZ3311" t="s">
        <v>62</v>
      </c>
      <c r="BA3311" t="str">
        <f t="shared" si="565"/>
        <v>N</v>
      </c>
    </row>
    <row r="3312" spans="1:53">
      <c r="A3312" t="s">
        <v>53</v>
      </c>
      <c r="B3312" t="s">
        <v>54</v>
      </c>
      <c r="C3312" t="s">
        <v>89</v>
      </c>
      <c r="D3312">
        <v>2020</v>
      </c>
      <c r="E3312" t="s">
        <v>8020</v>
      </c>
      <c r="F3312" t="s">
        <v>8020</v>
      </c>
      <c r="G3312" t="s">
        <v>8021</v>
      </c>
      <c r="J3312" t="s">
        <v>58</v>
      </c>
      <c r="K3312" t="s">
        <v>59</v>
      </c>
      <c r="L3312" s="5">
        <v>0</v>
      </c>
      <c r="M3312" s="5">
        <v>0</v>
      </c>
      <c r="N3312" s="5">
        <f t="shared" si="561"/>
        <v>0</v>
      </c>
      <c r="O3312" s="5">
        <v>0</v>
      </c>
      <c r="P3312" s="5">
        <v>0</v>
      </c>
      <c r="Q3312" s="5">
        <f t="shared" si="562"/>
        <v>0</v>
      </c>
      <c r="R3312" s="5">
        <v>0</v>
      </c>
      <c r="S3312" s="5">
        <v>0</v>
      </c>
      <c r="T3312" s="5">
        <f t="shared" si="563"/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f t="shared" si="566"/>
        <v>0</v>
      </c>
      <c r="Z3312" s="5">
        <v>0</v>
      </c>
      <c r="AA3312" s="5">
        <v>0</v>
      </c>
      <c r="AB3312" s="5">
        <f t="shared" si="567"/>
        <v>0</v>
      </c>
      <c r="AC3312" s="5">
        <v>0</v>
      </c>
      <c r="AD3312" s="5">
        <v>0</v>
      </c>
      <c r="AE3312" s="5">
        <f t="shared" si="568"/>
        <v>0</v>
      </c>
      <c r="AF3312" s="5">
        <v>1</v>
      </c>
      <c r="AG3312" s="6">
        <v>43973</v>
      </c>
      <c r="AH3312" s="5">
        <v>1</v>
      </c>
      <c r="AI3312" s="5">
        <v>0</v>
      </c>
      <c r="AJ3312" s="5">
        <v>0</v>
      </c>
      <c r="AK3312" s="5">
        <f t="shared" si="569"/>
        <v>0</v>
      </c>
      <c r="AL3312" s="5">
        <v>0</v>
      </c>
      <c r="AM3312" s="5">
        <v>0</v>
      </c>
      <c r="AN3312" s="5">
        <f t="shared" si="570"/>
        <v>0</v>
      </c>
      <c r="AO3312" s="5">
        <v>0</v>
      </c>
      <c r="AP3312" s="5">
        <v>0</v>
      </c>
      <c r="AQ3312" s="5">
        <f t="shared" si="571"/>
        <v>0</v>
      </c>
      <c r="AR3312" s="5">
        <v>0</v>
      </c>
      <c r="AS3312" s="6"/>
      <c r="AT3312" s="5">
        <v>0</v>
      </c>
      <c r="AU3312" s="5">
        <v>0</v>
      </c>
      <c r="AV3312" t="str">
        <f t="shared" si="564"/>
        <v>N</v>
      </c>
      <c r="AW3312" t="s">
        <v>60</v>
      </c>
      <c r="AX3312" t="s">
        <v>60</v>
      </c>
      <c r="AY3312" t="s">
        <v>62</v>
      </c>
      <c r="AZ3312" t="s">
        <v>62</v>
      </c>
      <c r="BA3312" t="str">
        <f t="shared" si="565"/>
        <v>N</v>
      </c>
    </row>
    <row r="3313" spans="1:53">
      <c r="A3313" t="s">
        <v>53</v>
      </c>
      <c r="B3313" t="s">
        <v>54</v>
      </c>
      <c r="C3313" t="s">
        <v>89</v>
      </c>
      <c r="D3313">
        <v>2020</v>
      </c>
      <c r="E3313" t="s">
        <v>8022</v>
      </c>
      <c r="F3313" t="s">
        <v>8022</v>
      </c>
      <c r="G3313" t="s">
        <v>8023</v>
      </c>
      <c r="J3313" t="s">
        <v>58</v>
      </c>
      <c r="K3313" t="s">
        <v>59</v>
      </c>
      <c r="L3313" s="5">
        <v>0</v>
      </c>
      <c r="M3313" s="5">
        <v>0</v>
      </c>
      <c r="N3313" s="5">
        <f t="shared" si="561"/>
        <v>0</v>
      </c>
      <c r="O3313" s="5">
        <v>0</v>
      </c>
      <c r="P3313" s="5">
        <v>0</v>
      </c>
      <c r="Q3313" s="5">
        <f t="shared" si="562"/>
        <v>0</v>
      </c>
      <c r="R3313" s="5">
        <v>0</v>
      </c>
      <c r="S3313" s="5">
        <v>0</v>
      </c>
      <c r="T3313" s="5">
        <f t="shared" si="563"/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f t="shared" si="566"/>
        <v>0</v>
      </c>
      <c r="Z3313" s="5">
        <v>0</v>
      </c>
      <c r="AA3313" s="5">
        <v>0</v>
      </c>
      <c r="AB3313" s="5">
        <f t="shared" si="567"/>
        <v>0</v>
      </c>
      <c r="AC3313" s="5">
        <v>0</v>
      </c>
      <c r="AD3313" s="5">
        <v>0</v>
      </c>
      <c r="AE3313" s="5">
        <f t="shared" si="568"/>
        <v>0</v>
      </c>
      <c r="AF3313" s="5">
        <v>1</v>
      </c>
      <c r="AG3313" s="6">
        <v>43930</v>
      </c>
      <c r="AH3313" s="5">
        <v>1</v>
      </c>
      <c r="AI3313" s="5">
        <v>0</v>
      </c>
      <c r="AJ3313" s="5">
        <v>0</v>
      </c>
      <c r="AK3313" s="5">
        <f t="shared" si="569"/>
        <v>0</v>
      </c>
      <c r="AL3313" s="5">
        <v>0</v>
      </c>
      <c r="AM3313" s="5">
        <v>0</v>
      </c>
      <c r="AN3313" s="5">
        <f t="shared" si="570"/>
        <v>0</v>
      </c>
      <c r="AO3313" s="5">
        <v>0</v>
      </c>
      <c r="AP3313" s="5">
        <v>0</v>
      </c>
      <c r="AQ3313" s="5">
        <f t="shared" si="571"/>
        <v>0</v>
      </c>
      <c r="AR3313" s="5">
        <v>0</v>
      </c>
      <c r="AS3313" s="6"/>
      <c r="AT3313" s="5">
        <v>0</v>
      </c>
      <c r="AU3313" s="5">
        <v>0</v>
      </c>
      <c r="AV3313" t="str">
        <f t="shared" si="564"/>
        <v>N</v>
      </c>
      <c r="AW3313" t="s">
        <v>60</v>
      </c>
      <c r="AX3313" t="s">
        <v>60</v>
      </c>
      <c r="AY3313" t="s">
        <v>62</v>
      </c>
      <c r="AZ3313" t="s">
        <v>62</v>
      </c>
      <c r="BA3313" t="str">
        <f t="shared" si="565"/>
        <v>N</v>
      </c>
    </row>
    <row r="3314" spans="1:53">
      <c r="A3314" t="s">
        <v>53</v>
      </c>
      <c r="B3314" t="s">
        <v>54</v>
      </c>
      <c r="C3314" t="s">
        <v>55</v>
      </c>
      <c r="D3314">
        <v>2020</v>
      </c>
      <c r="E3314" t="s">
        <v>4517</v>
      </c>
      <c r="F3314" t="s">
        <v>4517</v>
      </c>
      <c r="G3314" t="s">
        <v>4518</v>
      </c>
      <c r="J3314" t="s">
        <v>92</v>
      </c>
      <c r="K3314" t="s">
        <v>93</v>
      </c>
      <c r="L3314" s="5">
        <v>0</v>
      </c>
      <c r="M3314" s="5">
        <v>0</v>
      </c>
      <c r="N3314" s="5">
        <f t="shared" si="561"/>
        <v>0</v>
      </c>
      <c r="O3314" s="5">
        <v>0</v>
      </c>
      <c r="P3314" s="5">
        <v>0</v>
      </c>
      <c r="Q3314" s="5">
        <f t="shared" si="562"/>
        <v>0</v>
      </c>
      <c r="R3314" s="5">
        <v>0</v>
      </c>
      <c r="S3314" s="5">
        <v>0</v>
      </c>
      <c r="T3314" s="5">
        <f t="shared" si="563"/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f t="shared" si="566"/>
        <v>0</v>
      </c>
      <c r="Z3314" s="5">
        <v>0</v>
      </c>
      <c r="AA3314" s="5">
        <v>0</v>
      </c>
      <c r="AB3314" s="5">
        <f t="shared" si="567"/>
        <v>0</v>
      </c>
      <c r="AC3314" s="5">
        <v>0</v>
      </c>
      <c r="AD3314" s="5">
        <v>0</v>
      </c>
      <c r="AE3314" s="5">
        <f t="shared" si="568"/>
        <v>0</v>
      </c>
      <c r="AF3314" s="5">
        <v>1</v>
      </c>
      <c r="AG3314" s="6">
        <v>43965</v>
      </c>
      <c r="AH3314" s="5">
        <v>1</v>
      </c>
      <c r="AI3314" s="5">
        <v>0</v>
      </c>
      <c r="AJ3314" s="5">
        <v>0</v>
      </c>
      <c r="AK3314" s="5">
        <f t="shared" si="569"/>
        <v>0</v>
      </c>
      <c r="AL3314" s="5">
        <v>0</v>
      </c>
      <c r="AM3314" s="5">
        <v>0</v>
      </c>
      <c r="AN3314" s="5">
        <f t="shared" si="570"/>
        <v>0</v>
      </c>
      <c r="AO3314" s="5">
        <v>0</v>
      </c>
      <c r="AP3314" s="5">
        <v>0</v>
      </c>
      <c r="AQ3314" s="5">
        <f t="shared" si="571"/>
        <v>0</v>
      </c>
      <c r="AR3314" s="5">
        <v>0</v>
      </c>
      <c r="AS3314" s="6"/>
      <c r="AT3314" s="5">
        <v>0</v>
      </c>
      <c r="AU3314" s="5">
        <v>0</v>
      </c>
      <c r="AV3314" t="str">
        <f t="shared" si="564"/>
        <v>N</v>
      </c>
      <c r="AW3314" t="s">
        <v>60</v>
      </c>
      <c r="AX3314" t="s">
        <v>60</v>
      </c>
      <c r="AY3314" t="s">
        <v>62</v>
      </c>
      <c r="AZ3314" t="s">
        <v>62</v>
      </c>
      <c r="BA3314" t="str">
        <f t="shared" si="565"/>
        <v>N</v>
      </c>
    </row>
    <row r="3315" spans="1:53">
      <c r="A3315" t="s">
        <v>53</v>
      </c>
      <c r="B3315" t="s">
        <v>54</v>
      </c>
      <c r="C3315" t="s">
        <v>55</v>
      </c>
      <c r="D3315">
        <v>2020</v>
      </c>
      <c r="E3315" t="s">
        <v>4519</v>
      </c>
      <c r="F3315" t="s">
        <v>4519</v>
      </c>
      <c r="G3315" t="s">
        <v>4520</v>
      </c>
      <c r="J3315" t="s">
        <v>101</v>
      </c>
      <c r="K3315" t="s">
        <v>93</v>
      </c>
      <c r="L3315" s="5">
        <v>0</v>
      </c>
      <c r="M3315" s="5">
        <v>0</v>
      </c>
      <c r="N3315" s="5">
        <f t="shared" si="561"/>
        <v>0</v>
      </c>
      <c r="O3315" s="5">
        <v>0</v>
      </c>
      <c r="P3315" s="5">
        <v>0</v>
      </c>
      <c r="Q3315" s="5">
        <f t="shared" si="562"/>
        <v>0</v>
      </c>
      <c r="R3315" s="5">
        <v>0</v>
      </c>
      <c r="S3315" s="5">
        <v>0</v>
      </c>
      <c r="T3315" s="5">
        <f t="shared" si="563"/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f t="shared" si="566"/>
        <v>0</v>
      </c>
      <c r="Z3315" s="5">
        <v>0</v>
      </c>
      <c r="AA3315" s="5">
        <v>0</v>
      </c>
      <c r="AB3315" s="5">
        <f t="shared" si="567"/>
        <v>0</v>
      </c>
      <c r="AC3315" s="5">
        <v>0</v>
      </c>
      <c r="AD3315" s="5">
        <v>0</v>
      </c>
      <c r="AE3315" s="5">
        <f t="shared" si="568"/>
        <v>0</v>
      </c>
      <c r="AF3315" s="5">
        <v>1</v>
      </c>
      <c r="AG3315" s="6">
        <v>43894</v>
      </c>
      <c r="AH3315" s="5">
        <v>1</v>
      </c>
      <c r="AI3315" s="5">
        <v>0</v>
      </c>
      <c r="AJ3315" s="5">
        <v>0</v>
      </c>
      <c r="AK3315" s="5">
        <f t="shared" si="569"/>
        <v>0</v>
      </c>
      <c r="AL3315" s="5">
        <v>0</v>
      </c>
      <c r="AM3315" s="5">
        <v>0</v>
      </c>
      <c r="AN3315" s="5">
        <f t="shared" si="570"/>
        <v>0</v>
      </c>
      <c r="AO3315" s="5">
        <v>0</v>
      </c>
      <c r="AP3315" s="5">
        <v>0</v>
      </c>
      <c r="AQ3315" s="5">
        <f t="shared" si="571"/>
        <v>0</v>
      </c>
      <c r="AR3315" s="5">
        <v>0</v>
      </c>
      <c r="AS3315" s="6"/>
      <c r="AT3315" s="5">
        <v>0</v>
      </c>
      <c r="AU3315" s="5">
        <v>0</v>
      </c>
      <c r="AV3315" t="str">
        <f t="shared" si="564"/>
        <v>N</v>
      </c>
      <c r="AW3315" t="s">
        <v>60</v>
      </c>
      <c r="AX3315" t="s">
        <v>60</v>
      </c>
      <c r="AY3315" t="s">
        <v>62</v>
      </c>
      <c r="AZ3315" t="s">
        <v>62</v>
      </c>
      <c r="BA3315" t="str">
        <f t="shared" si="565"/>
        <v>N</v>
      </c>
    </row>
    <row r="3316" spans="1:53">
      <c r="A3316" t="s">
        <v>53</v>
      </c>
      <c r="B3316" t="s">
        <v>54</v>
      </c>
      <c r="C3316" t="s">
        <v>89</v>
      </c>
      <c r="D3316">
        <v>2020</v>
      </c>
      <c r="E3316" t="s">
        <v>4537</v>
      </c>
      <c r="F3316" t="s">
        <v>4537</v>
      </c>
      <c r="G3316" t="s">
        <v>8024</v>
      </c>
      <c r="J3316" t="s">
        <v>101</v>
      </c>
      <c r="K3316" t="s">
        <v>93</v>
      </c>
      <c r="L3316" s="5">
        <v>0</v>
      </c>
      <c r="M3316" s="5">
        <v>0</v>
      </c>
      <c r="N3316" s="5">
        <f t="shared" si="561"/>
        <v>0</v>
      </c>
      <c r="O3316" s="5">
        <v>0</v>
      </c>
      <c r="P3316" s="5">
        <v>0</v>
      </c>
      <c r="Q3316" s="5">
        <f t="shared" si="562"/>
        <v>0</v>
      </c>
      <c r="R3316" s="5">
        <v>0</v>
      </c>
      <c r="S3316" s="5">
        <v>0</v>
      </c>
      <c r="T3316" s="5">
        <f t="shared" si="563"/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f t="shared" si="566"/>
        <v>0</v>
      </c>
      <c r="Z3316" s="5">
        <v>0</v>
      </c>
      <c r="AA3316" s="5">
        <v>0</v>
      </c>
      <c r="AB3316" s="5">
        <f t="shared" si="567"/>
        <v>0</v>
      </c>
      <c r="AC3316" s="5">
        <v>0</v>
      </c>
      <c r="AD3316" s="5">
        <v>0</v>
      </c>
      <c r="AE3316" s="5">
        <f t="shared" si="568"/>
        <v>0</v>
      </c>
      <c r="AF3316" s="5">
        <v>1</v>
      </c>
      <c r="AG3316" s="6">
        <v>43915</v>
      </c>
      <c r="AH3316" s="5">
        <v>1</v>
      </c>
      <c r="AI3316" s="5">
        <v>0</v>
      </c>
      <c r="AJ3316" s="5">
        <v>0</v>
      </c>
      <c r="AK3316" s="5">
        <f t="shared" si="569"/>
        <v>0</v>
      </c>
      <c r="AL3316" s="5">
        <v>0</v>
      </c>
      <c r="AM3316" s="5">
        <v>0</v>
      </c>
      <c r="AN3316" s="5">
        <f t="shared" si="570"/>
        <v>0</v>
      </c>
      <c r="AO3316" s="5">
        <v>0</v>
      </c>
      <c r="AP3316" s="5">
        <v>0</v>
      </c>
      <c r="AQ3316" s="5">
        <f t="shared" si="571"/>
        <v>0</v>
      </c>
      <c r="AR3316" s="5">
        <v>0</v>
      </c>
      <c r="AS3316" s="6"/>
      <c r="AT3316" s="5">
        <v>0</v>
      </c>
      <c r="AU3316" s="5">
        <v>0</v>
      </c>
      <c r="AV3316" t="str">
        <f t="shared" si="564"/>
        <v>N</v>
      </c>
      <c r="AW3316" t="s">
        <v>60</v>
      </c>
      <c r="AX3316" t="s">
        <v>445</v>
      </c>
      <c r="AY3316" t="s">
        <v>62</v>
      </c>
      <c r="AZ3316" t="s">
        <v>62</v>
      </c>
      <c r="BA3316" t="str">
        <f t="shared" si="565"/>
        <v>N</v>
      </c>
    </row>
    <row r="3317" spans="1:53">
      <c r="A3317" t="s">
        <v>53</v>
      </c>
      <c r="B3317" t="s">
        <v>54</v>
      </c>
      <c r="C3317" t="s">
        <v>55</v>
      </c>
      <c r="D3317">
        <v>2020</v>
      </c>
      <c r="E3317" t="s">
        <v>4535</v>
      </c>
      <c r="F3317" t="s">
        <v>4535</v>
      </c>
      <c r="G3317" t="s">
        <v>4536</v>
      </c>
      <c r="J3317" t="s">
        <v>101</v>
      </c>
      <c r="K3317" t="s">
        <v>93</v>
      </c>
      <c r="L3317" s="5">
        <v>0</v>
      </c>
      <c r="M3317" s="5">
        <v>0</v>
      </c>
      <c r="N3317" s="5">
        <f t="shared" si="561"/>
        <v>0</v>
      </c>
      <c r="O3317" s="5">
        <v>0</v>
      </c>
      <c r="P3317" s="5">
        <v>0</v>
      </c>
      <c r="Q3317" s="5">
        <f t="shared" si="562"/>
        <v>0</v>
      </c>
      <c r="R3317" s="5">
        <v>0</v>
      </c>
      <c r="S3317" s="5">
        <v>0</v>
      </c>
      <c r="T3317" s="5">
        <f t="shared" si="563"/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f t="shared" si="566"/>
        <v>0</v>
      </c>
      <c r="Z3317" s="5">
        <v>0</v>
      </c>
      <c r="AA3317" s="5">
        <v>0</v>
      </c>
      <c r="AB3317" s="5">
        <f t="shared" si="567"/>
        <v>0</v>
      </c>
      <c r="AC3317" s="5">
        <v>0</v>
      </c>
      <c r="AD3317" s="5">
        <v>0</v>
      </c>
      <c r="AE3317" s="5">
        <f t="shared" si="568"/>
        <v>0</v>
      </c>
      <c r="AF3317" s="5">
        <v>1</v>
      </c>
      <c r="AG3317" s="6">
        <v>44099</v>
      </c>
      <c r="AH3317" s="5">
        <v>1</v>
      </c>
      <c r="AI3317" s="5">
        <v>0</v>
      </c>
      <c r="AJ3317" s="5">
        <v>0</v>
      </c>
      <c r="AK3317" s="5">
        <f t="shared" si="569"/>
        <v>0</v>
      </c>
      <c r="AL3317" s="5">
        <v>0</v>
      </c>
      <c r="AM3317" s="5">
        <v>0</v>
      </c>
      <c r="AN3317" s="5">
        <f t="shared" si="570"/>
        <v>0</v>
      </c>
      <c r="AO3317" s="5">
        <v>0</v>
      </c>
      <c r="AP3317" s="5">
        <v>0</v>
      </c>
      <c r="AQ3317" s="5">
        <f t="shared" si="571"/>
        <v>0</v>
      </c>
      <c r="AR3317" s="5">
        <v>0</v>
      </c>
      <c r="AS3317" s="6"/>
      <c r="AT3317" s="5">
        <v>0</v>
      </c>
      <c r="AU3317" s="5">
        <v>0</v>
      </c>
      <c r="AV3317" t="str">
        <f t="shared" si="564"/>
        <v>N</v>
      </c>
      <c r="AW3317" t="s">
        <v>60</v>
      </c>
      <c r="AX3317" t="s">
        <v>60</v>
      </c>
      <c r="AY3317" t="s">
        <v>62</v>
      </c>
      <c r="AZ3317" t="s">
        <v>62</v>
      </c>
      <c r="BA3317" t="str">
        <f t="shared" si="565"/>
        <v>N</v>
      </c>
    </row>
    <row r="3318" spans="1:53">
      <c r="A3318" t="s">
        <v>53</v>
      </c>
      <c r="B3318" t="s">
        <v>54</v>
      </c>
      <c r="C3318" t="s">
        <v>89</v>
      </c>
      <c r="D3318">
        <v>2020</v>
      </c>
      <c r="E3318" t="s">
        <v>4523</v>
      </c>
      <c r="F3318" t="s">
        <v>4523</v>
      </c>
      <c r="G3318" t="s">
        <v>4524</v>
      </c>
      <c r="J3318" t="s">
        <v>101</v>
      </c>
      <c r="K3318" t="s">
        <v>93</v>
      </c>
      <c r="L3318" s="5">
        <v>0</v>
      </c>
      <c r="M3318" s="5">
        <v>0</v>
      </c>
      <c r="N3318" s="5">
        <f t="shared" si="561"/>
        <v>0</v>
      </c>
      <c r="O3318" s="5">
        <v>0</v>
      </c>
      <c r="P3318" s="5">
        <v>0</v>
      </c>
      <c r="Q3318" s="5">
        <f t="shared" si="562"/>
        <v>0</v>
      </c>
      <c r="R3318" s="5">
        <v>0</v>
      </c>
      <c r="S3318" s="5">
        <v>0</v>
      </c>
      <c r="T3318" s="5">
        <f t="shared" si="563"/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f t="shared" si="566"/>
        <v>0</v>
      </c>
      <c r="Z3318" s="5">
        <v>0</v>
      </c>
      <c r="AA3318" s="5">
        <v>0</v>
      </c>
      <c r="AB3318" s="5">
        <f t="shared" si="567"/>
        <v>0</v>
      </c>
      <c r="AC3318" s="5">
        <v>0</v>
      </c>
      <c r="AD3318" s="5">
        <v>0</v>
      </c>
      <c r="AE3318" s="5">
        <f t="shared" si="568"/>
        <v>0</v>
      </c>
      <c r="AF3318" s="5">
        <v>1</v>
      </c>
      <c r="AG3318" s="6">
        <v>44133</v>
      </c>
      <c r="AH3318" s="5">
        <v>1</v>
      </c>
      <c r="AI3318" s="5">
        <v>0</v>
      </c>
      <c r="AJ3318" s="5">
        <v>0</v>
      </c>
      <c r="AK3318" s="5">
        <f t="shared" si="569"/>
        <v>0</v>
      </c>
      <c r="AL3318" s="5">
        <v>0</v>
      </c>
      <c r="AM3318" s="5">
        <v>0</v>
      </c>
      <c r="AN3318" s="5">
        <f t="shared" si="570"/>
        <v>0</v>
      </c>
      <c r="AO3318" s="5">
        <v>0</v>
      </c>
      <c r="AP3318" s="5">
        <v>0</v>
      </c>
      <c r="AQ3318" s="5">
        <f t="shared" si="571"/>
        <v>0</v>
      </c>
      <c r="AR3318" s="5">
        <v>0</v>
      </c>
      <c r="AS3318" s="6"/>
      <c r="AT3318" s="5">
        <v>0</v>
      </c>
      <c r="AU3318" s="5">
        <v>0</v>
      </c>
      <c r="AV3318" t="str">
        <f t="shared" si="564"/>
        <v>N</v>
      </c>
      <c r="AW3318" t="s">
        <v>60</v>
      </c>
      <c r="AX3318" t="s">
        <v>60</v>
      </c>
      <c r="AY3318" t="s">
        <v>62</v>
      </c>
      <c r="AZ3318" t="s">
        <v>62</v>
      </c>
      <c r="BA3318" t="str">
        <f t="shared" si="565"/>
        <v>N</v>
      </c>
    </row>
    <row r="3319" spans="1:53">
      <c r="A3319" t="s">
        <v>53</v>
      </c>
      <c r="B3319" t="s">
        <v>54</v>
      </c>
      <c r="C3319" t="s">
        <v>55</v>
      </c>
      <c r="D3319">
        <v>2020</v>
      </c>
      <c r="E3319" t="s">
        <v>8025</v>
      </c>
      <c r="F3319" t="s">
        <v>8025</v>
      </c>
      <c r="G3319" t="s">
        <v>8026</v>
      </c>
      <c r="J3319" t="s">
        <v>58</v>
      </c>
      <c r="K3319" t="s">
        <v>59</v>
      </c>
      <c r="L3319" s="5">
        <v>0</v>
      </c>
      <c r="M3319" s="5">
        <v>0</v>
      </c>
      <c r="N3319" s="5">
        <f t="shared" si="561"/>
        <v>0</v>
      </c>
      <c r="O3319" s="5">
        <v>0</v>
      </c>
      <c r="P3319" s="5">
        <v>0</v>
      </c>
      <c r="Q3319" s="5">
        <f t="shared" si="562"/>
        <v>0</v>
      </c>
      <c r="R3319" s="5">
        <v>0</v>
      </c>
      <c r="S3319" s="5">
        <v>0</v>
      </c>
      <c r="T3319" s="5">
        <f t="shared" si="563"/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f t="shared" si="566"/>
        <v>0</v>
      </c>
      <c r="Z3319" s="5">
        <v>0</v>
      </c>
      <c r="AA3319" s="5">
        <v>0</v>
      </c>
      <c r="AB3319" s="5">
        <f t="shared" si="567"/>
        <v>0</v>
      </c>
      <c r="AC3319" s="5">
        <v>0</v>
      </c>
      <c r="AD3319" s="5">
        <v>0</v>
      </c>
      <c r="AE3319" s="5">
        <f t="shared" si="568"/>
        <v>0</v>
      </c>
      <c r="AF3319" s="5">
        <v>1</v>
      </c>
      <c r="AG3319" s="6">
        <v>44121</v>
      </c>
      <c r="AH3319" s="5">
        <v>1</v>
      </c>
      <c r="AI3319" s="5">
        <v>0</v>
      </c>
      <c r="AJ3319" s="5">
        <v>0</v>
      </c>
      <c r="AK3319" s="5">
        <f t="shared" si="569"/>
        <v>0</v>
      </c>
      <c r="AL3319" s="5">
        <v>0</v>
      </c>
      <c r="AM3319" s="5">
        <v>0</v>
      </c>
      <c r="AN3319" s="5">
        <f t="shared" si="570"/>
        <v>0</v>
      </c>
      <c r="AO3319" s="5">
        <v>0</v>
      </c>
      <c r="AP3319" s="5">
        <v>0</v>
      </c>
      <c r="AQ3319" s="5">
        <f t="shared" si="571"/>
        <v>0</v>
      </c>
      <c r="AR3319" s="5">
        <v>0</v>
      </c>
      <c r="AS3319" s="6"/>
      <c r="AT3319" s="5">
        <v>0</v>
      </c>
      <c r="AU3319" s="5">
        <v>0</v>
      </c>
      <c r="AV3319" t="str">
        <f t="shared" si="564"/>
        <v>N</v>
      </c>
      <c r="AW3319" t="s">
        <v>60</v>
      </c>
      <c r="AX3319" t="s">
        <v>60</v>
      </c>
      <c r="AY3319" t="s">
        <v>62</v>
      </c>
      <c r="AZ3319" t="s">
        <v>62</v>
      </c>
      <c r="BA3319" t="str">
        <f t="shared" si="565"/>
        <v>N</v>
      </c>
    </row>
    <row r="3320" spans="1:53">
      <c r="A3320" t="s">
        <v>53</v>
      </c>
      <c r="B3320" t="s">
        <v>54</v>
      </c>
      <c r="C3320" t="s">
        <v>55</v>
      </c>
      <c r="D3320">
        <v>2020</v>
      </c>
      <c r="E3320" t="s">
        <v>7925</v>
      </c>
      <c r="F3320" t="s">
        <v>7925</v>
      </c>
      <c r="G3320" t="s">
        <v>8027</v>
      </c>
      <c r="J3320" t="s">
        <v>101</v>
      </c>
      <c r="K3320" t="s">
        <v>93</v>
      </c>
      <c r="L3320" s="5">
        <v>0</v>
      </c>
      <c r="M3320" s="5">
        <v>0</v>
      </c>
      <c r="N3320" s="5">
        <f t="shared" si="561"/>
        <v>0</v>
      </c>
      <c r="O3320" s="5">
        <v>0</v>
      </c>
      <c r="P3320" s="5">
        <v>0</v>
      </c>
      <c r="Q3320" s="5">
        <f t="shared" si="562"/>
        <v>0</v>
      </c>
      <c r="R3320" s="5">
        <v>0</v>
      </c>
      <c r="S3320" s="5">
        <v>0</v>
      </c>
      <c r="T3320" s="5">
        <f t="shared" si="563"/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f t="shared" si="566"/>
        <v>0</v>
      </c>
      <c r="Z3320" s="5">
        <v>0</v>
      </c>
      <c r="AA3320" s="5">
        <v>0</v>
      </c>
      <c r="AB3320" s="5">
        <f t="shared" si="567"/>
        <v>0</v>
      </c>
      <c r="AC3320" s="5">
        <v>0</v>
      </c>
      <c r="AD3320" s="5">
        <v>0</v>
      </c>
      <c r="AE3320" s="5">
        <f t="shared" si="568"/>
        <v>0</v>
      </c>
      <c r="AF3320" s="5">
        <v>1</v>
      </c>
      <c r="AG3320" s="6">
        <v>43966</v>
      </c>
      <c r="AH3320" s="5">
        <v>1</v>
      </c>
      <c r="AI3320" s="5">
        <v>0</v>
      </c>
      <c r="AJ3320" s="5">
        <v>0</v>
      </c>
      <c r="AK3320" s="5">
        <f t="shared" si="569"/>
        <v>0</v>
      </c>
      <c r="AL3320" s="5">
        <v>0</v>
      </c>
      <c r="AM3320" s="5">
        <v>0</v>
      </c>
      <c r="AN3320" s="5">
        <f t="shared" si="570"/>
        <v>0</v>
      </c>
      <c r="AO3320" s="5">
        <v>0</v>
      </c>
      <c r="AP3320" s="5">
        <v>0</v>
      </c>
      <c r="AQ3320" s="5">
        <f t="shared" si="571"/>
        <v>0</v>
      </c>
      <c r="AR3320" s="5">
        <v>0</v>
      </c>
      <c r="AS3320" s="6"/>
      <c r="AT3320" s="5">
        <v>0</v>
      </c>
      <c r="AU3320" s="5">
        <v>0</v>
      </c>
      <c r="AV3320" t="str">
        <f t="shared" si="564"/>
        <v>N</v>
      </c>
      <c r="AW3320" t="s">
        <v>60</v>
      </c>
      <c r="AX3320" t="s">
        <v>60</v>
      </c>
      <c r="AY3320" t="s">
        <v>62</v>
      </c>
      <c r="AZ3320" t="s">
        <v>62</v>
      </c>
      <c r="BA3320" t="str">
        <f t="shared" si="565"/>
        <v>N</v>
      </c>
    </row>
    <row r="3321" spans="1:53">
      <c r="A3321" t="s">
        <v>53</v>
      </c>
      <c r="B3321" t="s">
        <v>54</v>
      </c>
      <c r="C3321" t="s">
        <v>89</v>
      </c>
      <c r="D3321">
        <v>2020</v>
      </c>
      <c r="E3321" t="s">
        <v>8028</v>
      </c>
      <c r="F3321" t="s">
        <v>8028</v>
      </c>
      <c r="G3321" t="s">
        <v>8029</v>
      </c>
      <c r="J3321" t="s">
        <v>58</v>
      </c>
      <c r="K3321" t="s">
        <v>59</v>
      </c>
      <c r="L3321" s="5">
        <v>0</v>
      </c>
      <c r="M3321" s="5">
        <v>0</v>
      </c>
      <c r="N3321" s="5">
        <f t="shared" si="561"/>
        <v>0</v>
      </c>
      <c r="O3321" s="5">
        <v>0</v>
      </c>
      <c r="P3321" s="5">
        <v>0</v>
      </c>
      <c r="Q3321" s="5">
        <f t="shared" si="562"/>
        <v>0</v>
      </c>
      <c r="R3321" s="5">
        <v>0</v>
      </c>
      <c r="S3321" s="5">
        <v>0</v>
      </c>
      <c r="T3321" s="5">
        <f t="shared" si="563"/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f t="shared" si="566"/>
        <v>0</v>
      </c>
      <c r="Z3321" s="5">
        <v>0</v>
      </c>
      <c r="AA3321" s="5">
        <v>0</v>
      </c>
      <c r="AB3321" s="5">
        <f t="shared" si="567"/>
        <v>0</v>
      </c>
      <c r="AC3321" s="5">
        <v>0</v>
      </c>
      <c r="AD3321" s="5">
        <v>0</v>
      </c>
      <c r="AE3321" s="5">
        <f t="shared" si="568"/>
        <v>0</v>
      </c>
      <c r="AF3321" s="5">
        <v>1</v>
      </c>
      <c r="AG3321" s="6">
        <v>44127</v>
      </c>
      <c r="AH3321" s="5">
        <v>1</v>
      </c>
      <c r="AI3321" s="5">
        <v>0</v>
      </c>
      <c r="AJ3321" s="5">
        <v>0</v>
      </c>
      <c r="AK3321" s="5">
        <f t="shared" si="569"/>
        <v>0</v>
      </c>
      <c r="AL3321" s="5">
        <v>0</v>
      </c>
      <c r="AM3321" s="5">
        <v>0</v>
      </c>
      <c r="AN3321" s="5">
        <f t="shared" si="570"/>
        <v>0</v>
      </c>
      <c r="AO3321" s="5">
        <v>0</v>
      </c>
      <c r="AP3321" s="5">
        <v>0</v>
      </c>
      <c r="AQ3321" s="5">
        <f t="shared" si="571"/>
        <v>0</v>
      </c>
      <c r="AR3321" s="5">
        <v>0</v>
      </c>
      <c r="AS3321" s="6"/>
      <c r="AT3321" s="5">
        <v>0</v>
      </c>
      <c r="AU3321" s="5">
        <v>0</v>
      </c>
      <c r="AV3321" t="str">
        <f t="shared" si="564"/>
        <v>N</v>
      </c>
      <c r="AW3321" t="s">
        <v>60</v>
      </c>
      <c r="AX3321" t="s">
        <v>60</v>
      </c>
      <c r="AY3321" t="s">
        <v>62</v>
      </c>
      <c r="AZ3321" t="s">
        <v>62</v>
      </c>
      <c r="BA3321" t="str">
        <f t="shared" si="565"/>
        <v>N</v>
      </c>
    </row>
    <row r="3322" spans="1:53">
      <c r="A3322" t="s">
        <v>53</v>
      </c>
      <c r="B3322" t="s">
        <v>54</v>
      </c>
      <c r="C3322" t="s">
        <v>89</v>
      </c>
      <c r="D3322">
        <v>2020</v>
      </c>
      <c r="E3322" t="s">
        <v>4533</v>
      </c>
      <c r="F3322" t="s">
        <v>4533</v>
      </c>
      <c r="G3322" t="s">
        <v>4534</v>
      </c>
      <c r="J3322" t="s">
        <v>101</v>
      </c>
      <c r="K3322" t="s">
        <v>93</v>
      </c>
      <c r="L3322" s="5">
        <v>0</v>
      </c>
      <c r="M3322" s="5">
        <v>0</v>
      </c>
      <c r="N3322" s="5">
        <f t="shared" si="561"/>
        <v>0</v>
      </c>
      <c r="O3322" s="5">
        <v>0</v>
      </c>
      <c r="P3322" s="5">
        <v>0</v>
      </c>
      <c r="Q3322" s="5">
        <f t="shared" si="562"/>
        <v>0</v>
      </c>
      <c r="R3322" s="5">
        <v>0</v>
      </c>
      <c r="S3322" s="5">
        <v>0</v>
      </c>
      <c r="T3322" s="5">
        <f t="shared" si="563"/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f t="shared" si="566"/>
        <v>0</v>
      </c>
      <c r="Z3322" s="5">
        <v>0</v>
      </c>
      <c r="AA3322" s="5">
        <v>0</v>
      </c>
      <c r="AB3322" s="5">
        <f t="shared" si="567"/>
        <v>0</v>
      </c>
      <c r="AC3322" s="5">
        <v>0</v>
      </c>
      <c r="AD3322" s="5">
        <v>0</v>
      </c>
      <c r="AE3322" s="5">
        <f t="shared" si="568"/>
        <v>0</v>
      </c>
      <c r="AF3322" s="5">
        <v>1</v>
      </c>
      <c r="AG3322" s="6">
        <v>43887</v>
      </c>
      <c r="AH3322" s="5">
        <v>1</v>
      </c>
      <c r="AI3322" s="5">
        <v>0</v>
      </c>
      <c r="AJ3322" s="5">
        <v>0</v>
      </c>
      <c r="AK3322" s="5">
        <f t="shared" si="569"/>
        <v>0</v>
      </c>
      <c r="AL3322" s="5">
        <v>0</v>
      </c>
      <c r="AM3322" s="5">
        <v>0</v>
      </c>
      <c r="AN3322" s="5">
        <f t="shared" si="570"/>
        <v>0</v>
      </c>
      <c r="AO3322" s="5">
        <v>0</v>
      </c>
      <c r="AP3322" s="5">
        <v>0</v>
      </c>
      <c r="AQ3322" s="5">
        <f t="shared" si="571"/>
        <v>0</v>
      </c>
      <c r="AR3322" s="5">
        <v>0</v>
      </c>
      <c r="AS3322" s="6"/>
      <c r="AT3322" s="5">
        <v>0</v>
      </c>
      <c r="AU3322" s="5">
        <v>0</v>
      </c>
      <c r="AV3322" t="str">
        <f t="shared" si="564"/>
        <v>N</v>
      </c>
      <c r="AW3322" t="s">
        <v>60</v>
      </c>
      <c r="AX3322" t="s">
        <v>60</v>
      </c>
      <c r="AY3322" t="s">
        <v>62</v>
      </c>
      <c r="AZ3322" t="s">
        <v>62</v>
      </c>
      <c r="BA3322" t="str">
        <f t="shared" si="565"/>
        <v>N</v>
      </c>
    </row>
    <row r="3323" spans="1:53">
      <c r="A3323" t="s">
        <v>53</v>
      </c>
      <c r="B3323" t="s">
        <v>54</v>
      </c>
      <c r="C3323" t="s">
        <v>89</v>
      </c>
      <c r="D3323">
        <v>2020</v>
      </c>
      <c r="E3323" t="s">
        <v>8030</v>
      </c>
      <c r="F3323" t="s">
        <v>8030</v>
      </c>
      <c r="G3323" t="s">
        <v>8031</v>
      </c>
      <c r="J3323" t="s">
        <v>101</v>
      </c>
      <c r="K3323" t="s">
        <v>93</v>
      </c>
      <c r="L3323" s="5">
        <v>0</v>
      </c>
      <c r="M3323" s="5">
        <v>0</v>
      </c>
      <c r="N3323" s="5">
        <f t="shared" si="561"/>
        <v>0</v>
      </c>
      <c r="O3323" s="5">
        <v>0</v>
      </c>
      <c r="P3323" s="5">
        <v>0</v>
      </c>
      <c r="Q3323" s="5">
        <f t="shared" si="562"/>
        <v>0</v>
      </c>
      <c r="R3323" s="5">
        <v>0</v>
      </c>
      <c r="S3323" s="5">
        <v>0</v>
      </c>
      <c r="T3323" s="5">
        <f t="shared" si="563"/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f t="shared" si="566"/>
        <v>0</v>
      </c>
      <c r="Z3323" s="5">
        <v>0</v>
      </c>
      <c r="AA3323" s="5">
        <v>0</v>
      </c>
      <c r="AB3323" s="5">
        <f t="shared" si="567"/>
        <v>0</v>
      </c>
      <c r="AC3323" s="5">
        <v>0</v>
      </c>
      <c r="AD3323" s="5">
        <v>0</v>
      </c>
      <c r="AE3323" s="5">
        <f t="shared" si="568"/>
        <v>0</v>
      </c>
      <c r="AF3323" s="5">
        <v>1</v>
      </c>
      <c r="AG3323" s="6">
        <v>43879</v>
      </c>
      <c r="AH3323" s="5">
        <v>1</v>
      </c>
      <c r="AI3323" s="5">
        <v>0</v>
      </c>
      <c r="AJ3323" s="5">
        <v>0</v>
      </c>
      <c r="AK3323" s="5">
        <f t="shared" si="569"/>
        <v>0</v>
      </c>
      <c r="AL3323" s="5">
        <v>0</v>
      </c>
      <c r="AM3323" s="5">
        <v>0</v>
      </c>
      <c r="AN3323" s="5">
        <f t="shared" si="570"/>
        <v>0</v>
      </c>
      <c r="AO3323" s="5">
        <v>0</v>
      </c>
      <c r="AP3323" s="5">
        <v>0</v>
      </c>
      <c r="AQ3323" s="5">
        <f t="shared" si="571"/>
        <v>0</v>
      </c>
      <c r="AR3323" s="5">
        <v>0</v>
      </c>
      <c r="AS3323" s="6"/>
      <c r="AT3323" s="5">
        <v>0</v>
      </c>
      <c r="AU3323" s="5">
        <v>0</v>
      </c>
      <c r="AV3323" t="str">
        <f t="shared" si="564"/>
        <v>N</v>
      </c>
      <c r="AW3323" t="s">
        <v>60</v>
      </c>
      <c r="AX3323" t="s">
        <v>60</v>
      </c>
      <c r="AY3323" t="s">
        <v>62</v>
      </c>
      <c r="AZ3323" t="s">
        <v>62</v>
      </c>
      <c r="BA3323" t="str">
        <f t="shared" si="565"/>
        <v>N</v>
      </c>
    </row>
    <row r="3324" spans="1:53">
      <c r="A3324" t="s">
        <v>53</v>
      </c>
      <c r="B3324" t="s">
        <v>54</v>
      </c>
      <c r="C3324" t="s">
        <v>89</v>
      </c>
      <c r="D3324">
        <v>2020</v>
      </c>
      <c r="E3324" t="s">
        <v>4546</v>
      </c>
      <c r="F3324" t="s">
        <v>4546</v>
      </c>
      <c r="G3324" t="s">
        <v>4547</v>
      </c>
      <c r="J3324" t="s">
        <v>101</v>
      </c>
      <c r="K3324" t="s">
        <v>93</v>
      </c>
      <c r="L3324" s="5">
        <v>0</v>
      </c>
      <c r="M3324" s="5">
        <v>0</v>
      </c>
      <c r="N3324" s="5">
        <f t="shared" si="561"/>
        <v>0</v>
      </c>
      <c r="O3324" s="5">
        <v>0</v>
      </c>
      <c r="P3324" s="5">
        <v>0</v>
      </c>
      <c r="Q3324" s="5">
        <f t="shared" si="562"/>
        <v>0</v>
      </c>
      <c r="R3324" s="5">
        <v>0</v>
      </c>
      <c r="S3324" s="5">
        <v>0</v>
      </c>
      <c r="T3324" s="5">
        <f t="shared" si="563"/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f t="shared" si="566"/>
        <v>0</v>
      </c>
      <c r="Z3324" s="5">
        <v>0</v>
      </c>
      <c r="AA3324" s="5">
        <v>0</v>
      </c>
      <c r="AB3324" s="5">
        <f t="shared" si="567"/>
        <v>0</v>
      </c>
      <c r="AC3324" s="5">
        <v>0</v>
      </c>
      <c r="AD3324" s="5">
        <v>0</v>
      </c>
      <c r="AE3324" s="5">
        <f t="shared" si="568"/>
        <v>0</v>
      </c>
      <c r="AF3324" s="5">
        <v>1</v>
      </c>
      <c r="AG3324" s="6">
        <v>43957</v>
      </c>
      <c r="AH3324" s="5">
        <v>1</v>
      </c>
      <c r="AI3324" s="5">
        <v>0</v>
      </c>
      <c r="AJ3324" s="5">
        <v>0</v>
      </c>
      <c r="AK3324" s="5">
        <f t="shared" si="569"/>
        <v>0</v>
      </c>
      <c r="AL3324" s="5">
        <v>0</v>
      </c>
      <c r="AM3324" s="5">
        <v>0</v>
      </c>
      <c r="AN3324" s="5">
        <f t="shared" si="570"/>
        <v>0</v>
      </c>
      <c r="AO3324" s="5">
        <v>0</v>
      </c>
      <c r="AP3324" s="5">
        <v>0</v>
      </c>
      <c r="AQ3324" s="5">
        <f t="shared" si="571"/>
        <v>0</v>
      </c>
      <c r="AR3324" s="5">
        <v>0</v>
      </c>
      <c r="AS3324" s="6"/>
      <c r="AT3324" s="5">
        <v>0</v>
      </c>
      <c r="AU3324" s="5">
        <v>0</v>
      </c>
      <c r="AV3324" t="str">
        <f t="shared" si="564"/>
        <v>N</v>
      </c>
      <c r="AW3324" t="s">
        <v>60</v>
      </c>
      <c r="AX3324" t="s">
        <v>60</v>
      </c>
      <c r="AY3324" t="s">
        <v>62</v>
      </c>
      <c r="AZ3324" t="s">
        <v>62</v>
      </c>
      <c r="BA3324" t="str">
        <f t="shared" si="565"/>
        <v>N</v>
      </c>
    </row>
    <row r="3325" spans="1:53">
      <c r="A3325" t="s">
        <v>2996</v>
      </c>
      <c r="B3325" t="s">
        <v>54</v>
      </c>
      <c r="C3325" t="s">
        <v>89</v>
      </c>
      <c r="D3325">
        <v>2020</v>
      </c>
      <c r="E3325">
        <v>0</v>
      </c>
      <c r="F3325" t="s">
        <v>4240</v>
      </c>
      <c r="G3325" t="s">
        <v>8032</v>
      </c>
      <c r="H3325" t="s">
        <v>4238</v>
      </c>
      <c r="I3325" t="s">
        <v>4242</v>
      </c>
      <c r="J3325" t="s">
        <v>101</v>
      </c>
      <c r="K3325" t="s">
        <v>93</v>
      </c>
      <c r="L3325" s="5">
        <v>0</v>
      </c>
      <c r="M3325" s="5">
        <v>0</v>
      </c>
      <c r="N3325" s="5">
        <f t="shared" si="561"/>
        <v>0</v>
      </c>
      <c r="O3325" s="5">
        <v>0</v>
      </c>
      <c r="P3325" s="5">
        <v>0</v>
      </c>
      <c r="Q3325" s="5">
        <f t="shared" si="562"/>
        <v>0</v>
      </c>
      <c r="R3325" s="5">
        <v>0</v>
      </c>
      <c r="S3325" s="5">
        <v>0</v>
      </c>
      <c r="T3325" s="5">
        <f t="shared" si="563"/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f t="shared" si="566"/>
        <v>0</v>
      </c>
      <c r="Z3325" s="5">
        <v>0</v>
      </c>
      <c r="AA3325" s="5">
        <v>0</v>
      </c>
      <c r="AB3325" s="5">
        <f t="shared" si="567"/>
        <v>0</v>
      </c>
      <c r="AC3325" s="5">
        <v>0</v>
      </c>
      <c r="AD3325" s="5">
        <v>0</v>
      </c>
      <c r="AE3325" s="5">
        <f t="shared" si="568"/>
        <v>0</v>
      </c>
      <c r="AF3325" s="5">
        <v>0</v>
      </c>
      <c r="AG3325" s="6"/>
      <c r="AH3325" s="5">
        <v>0</v>
      </c>
      <c r="AI3325" s="5">
        <v>0</v>
      </c>
      <c r="AJ3325" s="5">
        <v>0</v>
      </c>
      <c r="AK3325" s="5">
        <f t="shared" si="569"/>
        <v>0</v>
      </c>
      <c r="AL3325" s="5">
        <v>0</v>
      </c>
      <c r="AM3325" s="5">
        <v>0</v>
      </c>
      <c r="AN3325" s="5">
        <f t="shared" si="570"/>
        <v>0</v>
      </c>
      <c r="AO3325" s="5">
        <v>0</v>
      </c>
      <c r="AP3325" s="5">
        <v>0</v>
      </c>
      <c r="AQ3325" s="5">
        <f t="shared" si="571"/>
        <v>0</v>
      </c>
      <c r="AR3325" s="5">
        <v>0</v>
      </c>
      <c r="AS3325" s="6"/>
      <c r="AT3325" s="5">
        <v>0</v>
      </c>
      <c r="AU3325" s="5">
        <v>0</v>
      </c>
      <c r="AV3325" t="str">
        <f t="shared" si="564"/>
        <v>N</v>
      </c>
      <c r="AW3325" t="s">
        <v>60</v>
      </c>
      <c r="AX3325" t="s">
        <v>61</v>
      </c>
      <c r="AY3325" t="s">
        <v>445</v>
      </c>
      <c r="AZ3325" t="s">
        <v>445</v>
      </c>
      <c r="BA3325" t="str">
        <f t="shared" si="565"/>
        <v>N</v>
      </c>
    </row>
    <row r="3326" spans="1:53">
      <c r="A3326" t="s">
        <v>2996</v>
      </c>
      <c r="B3326" t="s">
        <v>54</v>
      </c>
      <c r="C3326" t="s">
        <v>89</v>
      </c>
      <c r="D3326">
        <v>2020</v>
      </c>
      <c r="E3326">
        <v>0</v>
      </c>
      <c r="F3326" t="s">
        <v>4236</v>
      </c>
      <c r="G3326" t="s">
        <v>8033</v>
      </c>
      <c r="H3326" t="s">
        <v>4238</v>
      </c>
      <c r="I3326" t="s">
        <v>4239</v>
      </c>
      <c r="J3326" t="s">
        <v>101</v>
      </c>
      <c r="K3326" t="s">
        <v>93</v>
      </c>
      <c r="L3326" s="5">
        <v>0</v>
      </c>
      <c r="M3326" s="5">
        <v>0</v>
      </c>
      <c r="N3326" s="5">
        <f t="shared" si="561"/>
        <v>0</v>
      </c>
      <c r="O3326" s="5">
        <v>0</v>
      </c>
      <c r="P3326" s="5">
        <v>0</v>
      </c>
      <c r="Q3326" s="5">
        <f t="shared" si="562"/>
        <v>0</v>
      </c>
      <c r="R3326" s="5">
        <v>0</v>
      </c>
      <c r="S3326" s="5">
        <v>0</v>
      </c>
      <c r="T3326" s="5">
        <f t="shared" si="563"/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f t="shared" si="566"/>
        <v>0</v>
      </c>
      <c r="Z3326" s="5">
        <v>0</v>
      </c>
      <c r="AA3326" s="5">
        <v>0</v>
      </c>
      <c r="AB3326" s="5">
        <f t="shared" si="567"/>
        <v>0</v>
      </c>
      <c r="AC3326" s="5">
        <v>0</v>
      </c>
      <c r="AD3326" s="5">
        <v>0</v>
      </c>
      <c r="AE3326" s="5">
        <f t="shared" si="568"/>
        <v>0</v>
      </c>
      <c r="AF3326" s="5">
        <v>0</v>
      </c>
      <c r="AG3326" s="6"/>
      <c r="AH3326" s="5">
        <v>0</v>
      </c>
      <c r="AI3326" s="5">
        <v>0</v>
      </c>
      <c r="AJ3326" s="5">
        <v>0</v>
      </c>
      <c r="AK3326" s="5">
        <f t="shared" si="569"/>
        <v>0</v>
      </c>
      <c r="AL3326" s="5">
        <v>0</v>
      </c>
      <c r="AM3326" s="5">
        <v>0</v>
      </c>
      <c r="AN3326" s="5">
        <f t="shared" si="570"/>
        <v>0</v>
      </c>
      <c r="AO3326" s="5">
        <v>0</v>
      </c>
      <c r="AP3326" s="5">
        <v>0</v>
      </c>
      <c r="AQ3326" s="5">
        <f t="shared" si="571"/>
        <v>0</v>
      </c>
      <c r="AR3326" s="5">
        <v>0</v>
      </c>
      <c r="AS3326" s="6"/>
      <c r="AT3326" s="5">
        <v>0</v>
      </c>
      <c r="AU3326" s="5">
        <v>0</v>
      </c>
      <c r="AV3326" t="str">
        <f t="shared" si="564"/>
        <v>N</v>
      </c>
      <c r="AW3326" t="s">
        <v>60</v>
      </c>
      <c r="AX3326" t="s">
        <v>61</v>
      </c>
      <c r="AY3326" t="s">
        <v>445</v>
      </c>
      <c r="AZ3326" t="s">
        <v>445</v>
      </c>
      <c r="BA3326" t="str">
        <f t="shared" si="565"/>
        <v>N</v>
      </c>
    </row>
    <row r="3327" spans="1:53">
      <c r="A3327" t="s">
        <v>2964</v>
      </c>
      <c r="B3327" t="s">
        <v>54</v>
      </c>
      <c r="C3327" t="s">
        <v>89</v>
      </c>
      <c r="D3327">
        <v>2020</v>
      </c>
      <c r="E3327" t="s">
        <v>2965</v>
      </c>
      <c r="F3327" t="s">
        <v>5263</v>
      </c>
      <c r="G3327" t="s">
        <v>8034</v>
      </c>
      <c r="H3327" t="s">
        <v>8035</v>
      </c>
      <c r="I3327" t="s">
        <v>5269</v>
      </c>
      <c r="J3327" t="s">
        <v>470</v>
      </c>
      <c r="K3327" t="s">
        <v>93</v>
      </c>
      <c r="L3327" s="5">
        <v>0</v>
      </c>
      <c r="M3327" s="5">
        <v>0</v>
      </c>
      <c r="N3327" s="5">
        <f t="shared" si="561"/>
        <v>0</v>
      </c>
      <c r="O3327" s="5">
        <v>0</v>
      </c>
      <c r="P3327" s="5">
        <v>0</v>
      </c>
      <c r="Q3327" s="5">
        <f t="shared" si="562"/>
        <v>0</v>
      </c>
      <c r="R3327" s="5">
        <v>0</v>
      </c>
      <c r="S3327" s="5">
        <v>0</v>
      </c>
      <c r="T3327" s="5">
        <f t="shared" si="563"/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f t="shared" si="566"/>
        <v>0</v>
      </c>
      <c r="Z3327" s="5">
        <v>0</v>
      </c>
      <c r="AA3327" s="5">
        <v>0</v>
      </c>
      <c r="AB3327" s="5">
        <f t="shared" si="567"/>
        <v>0</v>
      </c>
      <c r="AC3327" s="5">
        <v>0</v>
      </c>
      <c r="AD3327" s="5">
        <v>0</v>
      </c>
      <c r="AE3327" s="5">
        <f t="shared" si="568"/>
        <v>0</v>
      </c>
      <c r="AF3327" s="5">
        <v>0</v>
      </c>
      <c r="AG3327" s="6"/>
      <c r="AH3327" s="5">
        <v>0</v>
      </c>
      <c r="AI3327" s="5">
        <v>0</v>
      </c>
      <c r="AJ3327" s="5">
        <v>0</v>
      </c>
      <c r="AK3327" s="5">
        <f t="shared" si="569"/>
        <v>0</v>
      </c>
      <c r="AL3327" s="5">
        <v>0</v>
      </c>
      <c r="AM3327" s="5">
        <v>0</v>
      </c>
      <c r="AN3327" s="5">
        <f t="shared" si="570"/>
        <v>0</v>
      </c>
      <c r="AO3327" s="5">
        <v>0</v>
      </c>
      <c r="AP3327" s="5">
        <v>0</v>
      </c>
      <c r="AQ3327" s="5">
        <f t="shared" si="571"/>
        <v>0</v>
      </c>
      <c r="AR3327" s="5">
        <v>6</v>
      </c>
      <c r="AS3327" s="6">
        <v>43965</v>
      </c>
      <c r="AT3327" s="5">
        <v>6</v>
      </c>
      <c r="AU3327" s="5">
        <v>0</v>
      </c>
      <c r="AV3327" t="str">
        <f t="shared" si="564"/>
        <v>N</v>
      </c>
      <c r="AW3327" t="s">
        <v>60</v>
      </c>
      <c r="AX3327" t="s">
        <v>61</v>
      </c>
      <c r="AY3327" t="s">
        <v>62</v>
      </c>
      <c r="AZ3327" t="s">
        <v>62</v>
      </c>
      <c r="BA3327" t="str">
        <f t="shared" si="565"/>
        <v>N</v>
      </c>
    </row>
    <row r="3328" spans="1:53">
      <c r="A3328" t="s">
        <v>2964</v>
      </c>
      <c r="B3328" t="s">
        <v>54</v>
      </c>
      <c r="C3328" t="s">
        <v>89</v>
      </c>
      <c r="D3328">
        <v>2020</v>
      </c>
      <c r="E3328" t="s">
        <v>2965</v>
      </c>
      <c r="F3328" t="s">
        <v>5263</v>
      </c>
      <c r="G3328" t="s">
        <v>8036</v>
      </c>
      <c r="H3328" t="s">
        <v>8035</v>
      </c>
      <c r="I3328" t="s">
        <v>5265</v>
      </c>
      <c r="J3328" t="s">
        <v>470</v>
      </c>
      <c r="K3328" t="s">
        <v>93</v>
      </c>
      <c r="L3328" s="5">
        <v>0</v>
      </c>
      <c r="M3328" s="5">
        <v>0</v>
      </c>
      <c r="N3328" s="5">
        <f t="shared" si="561"/>
        <v>0</v>
      </c>
      <c r="O3328" s="5">
        <v>0</v>
      </c>
      <c r="P3328" s="5">
        <v>0</v>
      </c>
      <c r="Q3328" s="5">
        <f t="shared" si="562"/>
        <v>0</v>
      </c>
      <c r="R3328" s="5">
        <v>0</v>
      </c>
      <c r="S3328" s="5">
        <v>0</v>
      </c>
      <c r="T3328" s="5">
        <f t="shared" si="563"/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f t="shared" si="566"/>
        <v>0</v>
      </c>
      <c r="Z3328" s="5">
        <v>0</v>
      </c>
      <c r="AA3328" s="5">
        <v>0</v>
      </c>
      <c r="AB3328" s="5">
        <f t="shared" si="567"/>
        <v>0</v>
      </c>
      <c r="AC3328" s="5">
        <v>0</v>
      </c>
      <c r="AD3328" s="5">
        <v>0</v>
      </c>
      <c r="AE3328" s="5">
        <f t="shared" si="568"/>
        <v>0</v>
      </c>
      <c r="AF3328" s="5">
        <v>0</v>
      </c>
      <c r="AG3328" s="6"/>
      <c r="AH3328" s="5">
        <v>0</v>
      </c>
      <c r="AI3328" s="5">
        <v>0</v>
      </c>
      <c r="AJ3328" s="5">
        <v>0</v>
      </c>
      <c r="AK3328" s="5">
        <f t="shared" si="569"/>
        <v>0</v>
      </c>
      <c r="AL3328" s="5">
        <v>0</v>
      </c>
      <c r="AM3328" s="5">
        <v>0</v>
      </c>
      <c r="AN3328" s="5">
        <f t="shared" si="570"/>
        <v>0</v>
      </c>
      <c r="AO3328" s="5">
        <v>0</v>
      </c>
      <c r="AP3328" s="5">
        <v>0</v>
      </c>
      <c r="AQ3328" s="5">
        <f t="shared" si="571"/>
        <v>0</v>
      </c>
      <c r="AR3328" s="5">
        <v>5</v>
      </c>
      <c r="AS3328" s="6">
        <v>43965</v>
      </c>
      <c r="AT3328" s="5">
        <v>5</v>
      </c>
      <c r="AU3328" s="5">
        <v>0</v>
      </c>
      <c r="AV3328" t="str">
        <f t="shared" si="564"/>
        <v>N</v>
      </c>
      <c r="AW3328" t="s">
        <v>60</v>
      </c>
      <c r="AX3328" t="s">
        <v>61</v>
      </c>
      <c r="AY3328" t="s">
        <v>62</v>
      </c>
      <c r="AZ3328" t="s">
        <v>62</v>
      </c>
      <c r="BA3328" t="str">
        <f t="shared" si="565"/>
        <v>N</v>
      </c>
    </row>
    <row r="3329" spans="1:53">
      <c r="A3329" t="s">
        <v>2964</v>
      </c>
      <c r="B3329" t="s">
        <v>54</v>
      </c>
      <c r="C3329" t="s">
        <v>89</v>
      </c>
      <c r="D3329">
        <v>2020</v>
      </c>
      <c r="E3329" t="s">
        <v>2965</v>
      </c>
      <c r="F3329" t="s">
        <v>5263</v>
      </c>
      <c r="G3329" t="s">
        <v>8037</v>
      </c>
      <c r="H3329" t="s">
        <v>8035</v>
      </c>
      <c r="I3329" t="s">
        <v>5267</v>
      </c>
      <c r="J3329" t="s">
        <v>470</v>
      </c>
      <c r="K3329" t="s">
        <v>93</v>
      </c>
      <c r="L3329" s="5">
        <v>0</v>
      </c>
      <c r="M3329" s="5">
        <v>0</v>
      </c>
      <c r="N3329" s="5">
        <f t="shared" si="561"/>
        <v>0</v>
      </c>
      <c r="O3329" s="5">
        <v>0</v>
      </c>
      <c r="P3329" s="5">
        <v>0</v>
      </c>
      <c r="Q3329" s="5">
        <f t="shared" si="562"/>
        <v>0</v>
      </c>
      <c r="R3329" s="5">
        <v>0</v>
      </c>
      <c r="S3329" s="5">
        <v>0</v>
      </c>
      <c r="T3329" s="5">
        <f t="shared" si="563"/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f t="shared" si="566"/>
        <v>0</v>
      </c>
      <c r="Z3329" s="5">
        <v>0</v>
      </c>
      <c r="AA3329" s="5">
        <v>0</v>
      </c>
      <c r="AB3329" s="5">
        <f t="shared" si="567"/>
        <v>0</v>
      </c>
      <c r="AC3329" s="5">
        <v>0</v>
      </c>
      <c r="AD3329" s="5">
        <v>0</v>
      </c>
      <c r="AE3329" s="5">
        <f t="shared" si="568"/>
        <v>0</v>
      </c>
      <c r="AF3329" s="5">
        <v>0</v>
      </c>
      <c r="AG3329" s="6"/>
      <c r="AH3329" s="5">
        <v>0</v>
      </c>
      <c r="AI3329" s="5">
        <v>0</v>
      </c>
      <c r="AJ3329" s="5">
        <v>0</v>
      </c>
      <c r="AK3329" s="5">
        <f t="shared" si="569"/>
        <v>0</v>
      </c>
      <c r="AL3329" s="5">
        <v>0</v>
      </c>
      <c r="AM3329" s="5">
        <v>0</v>
      </c>
      <c r="AN3329" s="5">
        <f t="shared" si="570"/>
        <v>0</v>
      </c>
      <c r="AO3329" s="5">
        <v>0</v>
      </c>
      <c r="AP3329" s="5">
        <v>0</v>
      </c>
      <c r="AQ3329" s="5">
        <f t="shared" si="571"/>
        <v>0</v>
      </c>
      <c r="AR3329" s="5">
        <v>6</v>
      </c>
      <c r="AS3329" s="6">
        <v>43852</v>
      </c>
      <c r="AT3329" s="5">
        <v>6</v>
      </c>
      <c r="AU3329" s="5">
        <v>0</v>
      </c>
      <c r="AV3329" t="str">
        <f t="shared" si="564"/>
        <v>N</v>
      </c>
      <c r="AW3329" t="s">
        <v>60</v>
      </c>
      <c r="AX3329" t="s">
        <v>61</v>
      </c>
      <c r="AY3329" t="s">
        <v>62</v>
      </c>
      <c r="AZ3329" t="s">
        <v>62</v>
      </c>
      <c r="BA3329" t="str">
        <f t="shared" si="565"/>
        <v>N</v>
      </c>
    </row>
    <row r="3330" spans="1:53">
      <c r="A3330" t="s">
        <v>1465</v>
      </c>
      <c r="B3330" t="s">
        <v>54</v>
      </c>
      <c r="C3330" t="s">
        <v>55</v>
      </c>
      <c r="D3330">
        <v>2020</v>
      </c>
      <c r="F3330" t="s">
        <v>8038</v>
      </c>
      <c r="G3330" t="s">
        <v>8039</v>
      </c>
      <c r="H3330" t="s">
        <v>8040</v>
      </c>
      <c r="I3330" t="s">
        <v>8041</v>
      </c>
      <c r="J3330" t="s">
        <v>255</v>
      </c>
      <c r="K3330" t="s">
        <v>93</v>
      </c>
      <c r="L3330" s="5">
        <v>0</v>
      </c>
      <c r="M3330" s="5">
        <v>0</v>
      </c>
      <c r="N3330" s="5">
        <f t="shared" ref="N3330:N3393" si="572">L3330+M3330</f>
        <v>0</v>
      </c>
      <c r="O3330" s="5">
        <v>0</v>
      </c>
      <c r="P3330" s="5">
        <v>0</v>
      </c>
      <c r="Q3330" s="5">
        <f t="shared" ref="Q3330:Q3393" si="573">O3330+P3330</f>
        <v>0</v>
      </c>
      <c r="R3330" s="5">
        <v>0</v>
      </c>
      <c r="S3330" s="5">
        <v>0</v>
      </c>
      <c r="T3330" s="5">
        <f t="shared" ref="T3330:T3393" si="574">R3330+S3330</f>
        <v>0</v>
      </c>
      <c r="U3330" s="5">
        <v>2</v>
      </c>
      <c r="V3330" s="5">
        <v>2</v>
      </c>
      <c r="W3330" s="5">
        <v>0</v>
      </c>
      <c r="X3330" s="5">
        <v>0</v>
      </c>
      <c r="Y3330" s="5">
        <f t="shared" si="566"/>
        <v>0</v>
      </c>
      <c r="Z3330" s="5">
        <v>0</v>
      </c>
      <c r="AA3330" s="5">
        <v>0</v>
      </c>
      <c r="AB3330" s="5">
        <f t="shared" si="567"/>
        <v>0</v>
      </c>
      <c r="AC3330" s="5">
        <v>0</v>
      </c>
      <c r="AD3330" s="5">
        <v>0</v>
      </c>
      <c r="AE3330" s="5">
        <f t="shared" si="568"/>
        <v>0</v>
      </c>
      <c r="AF3330" s="5">
        <v>2</v>
      </c>
      <c r="AG3330" s="6">
        <v>44088</v>
      </c>
      <c r="AH3330" s="5">
        <v>2</v>
      </c>
      <c r="AI3330" s="5">
        <v>0</v>
      </c>
      <c r="AJ3330" s="5">
        <v>0</v>
      </c>
      <c r="AK3330" s="5">
        <f t="shared" si="569"/>
        <v>0</v>
      </c>
      <c r="AL3330" s="5">
        <v>0</v>
      </c>
      <c r="AM3330" s="5">
        <v>0</v>
      </c>
      <c r="AN3330" s="5">
        <f t="shared" si="570"/>
        <v>0</v>
      </c>
      <c r="AO3330" s="5">
        <v>0</v>
      </c>
      <c r="AP3330" s="5">
        <v>0</v>
      </c>
      <c r="AQ3330" s="5">
        <f t="shared" si="571"/>
        <v>0</v>
      </c>
      <c r="AR3330" s="5">
        <v>0</v>
      </c>
      <c r="AS3330" s="6"/>
      <c r="AT3330" s="5">
        <v>0</v>
      </c>
      <c r="AU3330" s="5">
        <v>0</v>
      </c>
      <c r="AV3330" t="str">
        <f t="shared" ref="AV3330:AV3393" si="575">IF(AU3330 &gt; 0, "Y", "N")</f>
        <v>N</v>
      </c>
      <c r="AW3330" t="s">
        <v>60</v>
      </c>
      <c r="AX3330" t="s">
        <v>61</v>
      </c>
      <c r="AY3330" t="s">
        <v>62</v>
      </c>
      <c r="AZ3330" t="s">
        <v>62</v>
      </c>
      <c r="BA3330" t="str">
        <f t="shared" ref="BA3330:BA3393" si="576">IF(OR(L3330&gt;0, O3330&gt;0, R3330&gt;0, W3330&gt;0, Z3330&gt;0, AC3330&gt;0, AI3330&gt;0, AL3330&gt;0, AO3330&gt;0, M3330&gt;0), "Y", "N")</f>
        <v>N</v>
      </c>
    </row>
    <row r="3331" spans="1:53">
      <c r="A3331" t="s">
        <v>1465</v>
      </c>
      <c r="B3331" t="s">
        <v>54</v>
      </c>
      <c r="C3331" t="s">
        <v>55</v>
      </c>
      <c r="D3331">
        <v>2020</v>
      </c>
      <c r="F3331" t="s">
        <v>8042</v>
      </c>
      <c r="G3331" t="s">
        <v>8043</v>
      </c>
      <c r="H3331" t="s">
        <v>8044</v>
      </c>
      <c r="I3331" t="s">
        <v>8045</v>
      </c>
      <c r="J3331" t="s">
        <v>58</v>
      </c>
      <c r="K3331" t="s">
        <v>93</v>
      </c>
      <c r="L3331" s="5">
        <v>0</v>
      </c>
      <c r="M3331" s="5">
        <v>0</v>
      </c>
      <c r="N3331" s="5">
        <f t="shared" si="572"/>
        <v>0</v>
      </c>
      <c r="O3331" s="5">
        <v>0</v>
      </c>
      <c r="P3331" s="5">
        <v>0</v>
      </c>
      <c r="Q3331" s="5">
        <f t="shared" si="573"/>
        <v>0</v>
      </c>
      <c r="R3331" s="5">
        <v>0</v>
      </c>
      <c r="S3331" s="5">
        <v>0</v>
      </c>
      <c r="T3331" s="5">
        <f t="shared" si="574"/>
        <v>0</v>
      </c>
      <c r="U3331" s="5">
        <v>1</v>
      </c>
      <c r="V3331" s="5">
        <v>1</v>
      </c>
      <c r="W3331" s="5">
        <v>0</v>
      </c>
      <c r="X3331" s="5">
        <v>0</v>
      </c>
      <c r="Y3331" s="5">
        <f t="shared" ref="Y3331:Y3394" si="577">W3331+X3331</f>
        <v>0</v>
      </c>
      <c r="Z3331" s="5">
        <v>0</v>
      </c>
      <c r="AA3331" s="5">
        <v>0</v>
      </c>
      <c r="AB3331" s="5">
        <f t="shared" ref="AB3331:AB3394" si="578">SUM(Z3331:AA3331)</f>
        <v>0</v>
      </c>
      <c r="AC3331" s="5">
        <v>0</v>
      </c>
      <c r="AD3331" s="5">
        <v>0</v>
      </c>
      <c r="AE3331" s="5">
        <f t="shared" ref="AE3331:AE3394" si="579">SUM(AC3331:AD3331)</f>
        <v>0</v>
      </c>
      <c r="AF3331" s="5">
        <v>0</v>
      </c>
      <c r="AG3331" s="6"/>
      <c r="AH3331" s="5">
        <v>0</v>
      </c>
      <c r="AI3331" s="5">
        <v>0</v>
      </c>
      <c r="AJ3331" s="5">
        <v>0</v>
      </c>
      <c r="AK3331" s="5">
        <f t="shared" ref="AK3331:AK3394" si="580">SUM(AI3331:AJ3331)</f>
        <v>0</v>
      </c>
      <c r="AL3331" s="5">
        <v>0</v>
      </c>
      <c r="AM3331" s="5">
        <v>0</v>
      </c>
      <c r="AN3331" s="5">
        <f t="shared" ref="AN3331:AN3394" si="581">SUM(AL3331:AM3331)</f>
        <v>0</v>
      </c>
      <c r="AO3331" s="5">
        <v>0</v>
      </c>
      <c r="AP3331" s="5">
        <v>0</v>
      </c>
      <c r="AQ3331" s="5">
        <f t="shared" ref="AQ3331:AQ3394" si="582">SUM(AO3331:AP3331)</f>
        <v>0</v>
      </c>
      <c r="AR3331" s="5">
        <v>0</v>
      </c>
      <c r="AS3331" s="6"/>
      <c r="AT3331" s="5">
        <v>0</v>
      </c>
      <c r="AU3331" s="5">
        <v>0</v>
      </c>
      <c r="AV3331" t="str">
        <f t="shared" si="575"/>
        <v>N</v>
      </c>
      <c r="AW3331" t="s">
        <v>60</v>
      </c>
      <c r="AX3331" t="s">
        <v>61</v>
      </c>
      <c r="AY3331" t="s">
        <v>62</v>
      </c>
      <c r="AZ3331" t="s">
        <v>62</v>
      </c>
      <c r="BA3331" t="str">
        <f t="shared" si="576"/>
        <v>N</v>
      </c>
    </row>
    <row r="3332" spans="1:53">
      <c r="A3332" t="s">
        <v>1465</v>
      </c>
      <c r="B3332" t="s">
        <v>54</v>
      </c>
      <c r="C3332" t="s">
        <v>55</v>
      </c>
      <c r="D3332">
        <v>2020</v>
      </c>
      <c r="F3332" t="s">
        <v>8046</v>
      </c>
      <c r="G3332" t="s">
        <v>8047</v>
      </c>
      <c r="H3332" t="s">
        <v>8048</v>
      </c>
      <c r="I3332" t="s">
        <v>8049</v>
      </c>
      <c r="J3332" t="s">
        <v>258</v>
      </c>
      <c r="K3332" t="s">
        <v>59</v>
      </c>
      <c r="L3332" s="5">
        <v>0</v>
      </c>
      <c r="M3332" s="5">
        <v>0</v>
      </c>
      <c r="N3332" s="5">
        <f t="shared" si="572"/>
        <v>0</v>
      </c>
      <c r="O3332" s="5">
        <v>0</v>
      </c>
      <c r="P3332" s="5">
        <v>0</v>
      </c>
      <c r="Q3332" s="5">
        <f t="shared" si="573"/>
        <v>0</v>
      </c>
      <c r="R3332" s="5">
        <v>0</v>
      </c>
      <c r="S3332" s="5">
        <v>0</v>
      </c>
      <c r="T3332" s="5">
        <f t="shared" si="574"/>
        <v>0</v>
      </c>
      <c r="U3332" s="5">
        <v>50</v>
      </c>
      <c r="V3332" s="5">
        <v>50</v>
      </c>
      <c r="W3332" s="5">
        <v>0</v>
      </c>
      <c r="X3332" s="5">
        <v>0</v>
      </c>
      <c r="Y3332" s="5">
        <f t="shared" si="577"/>
        <v>0</v>
      </c>
      <c r="Z3332" s="5">
        <v>0</v>
      </c>
      <c r="AA3332" s="5">
        <v>0</v>
      </c>
      <c r="AB3332" s="5">
        <f t="shared" si="578"/>
        <v>0</v>
      </c>
      <c r="AC3332" s="5">
        <v>0</v>
      </c>
      <c r="AD3332" s="5">
        <v>0</v>
      </c>
      <c r="AE3332" s="5">
        <f t="shared" si="579"/>
        <v>0</v>
      </c>
      <c r="AF3332" s="5">
        <v>0</v>
      </c>
      <c r="AG3332" s="6"/>
      <c r="AH3332" s="5">
        <v>0</v>
      </c>
      <c r="AI3332" s="5">
        <v>0</v>
      </c>
      <c r="AJ3332" s="5">
        <v>0</v>
      </c>
      <c r="AK3332" s="5">
        <f t="shared" si="580"/>
        <v>0</v>
      </c>
      <c r="AL3332" s="5">
        <v>0</v>
      </c>
      <c r="AM3332" s="5">
        <v>0</v>
      </c>
      <c r="AN3332" s="5">
        <f t="shared" si="581"/>
        <v>0</v>
      </c>
      <c r="AO3332" s="5">
        <v>0</v>
      </c>
      <c r="AP3332" s="5">
        <v>0</v>
      </c>
      <c r="AQ3332" s="5">
        <f t="shared" si="582"/>
        <v>0</v>
      </c>
      <c r="AR3332" s="5">
        <v>0</v>
      </c>
      <c r="AS3332" s="6"/>
      <c r="AT3332" s="5">
        <v>0</v>
      </c>
      <c r="AU3332" s="5">
        <v>0</v>
      </c>
      <c r="AV3332" t="str">
        <f t="shared" si="575"/>
        <v>N</v>
      </c>
      <c r="AW3332" t="s">
        <v>60</v>
      </c>
      <c r="AX3332" t="s">
        <v>61</v>
      </c>
      <c r="AY3332" t="s">
        <v>62</v>
      </c>
      <c r="AZ3332" t="s">
        <v>62</v>
      </c>
      <c r="BA3332" t="str">
        <f t="shared" si="576"/>
        <v>N</v>
      </c>
    </row>
    <row r="3333" spans="1:53">
      <c r="A3333" t="s">
        <v>54</v>
      </c>
      <c r="B3333" t="s">
        <v>54</v>
      </c>
      <c r="C3333" t="s">
        <v>55</v>
      </c>
      <c r="D3333">
        <v>2020</v>
      </c>
      <c r="F3333" t="s">
        <v>8050</v>
      </c>
      <c r="G3333" t="s">
        <v>8051</v>
      </c>
      <c r="H3333" t="s">
        <v>8052</v>
      </c>
      <c r="I3333" t="s">
        <v>8053</v>
      </c>
      <c r="J3333" t="s">
        <v>258</v>
      </c>
      <c r="K3333" t="s">
        <v>59</v>
      </c>
      <c r="L3333" s="5">
        <v>0</v>
      </c>
      <c r="M3333" s="5">
        <v>0</v>
      </c>
      <c r="N3333" s="5">
        <f t="shared" si="572"/>
        <v>0</v>
      </c>
      <c r="O3333" s="5">
        <v>0</v>
      </c>
      <c r="P3333" s="5">
        <v>0</v>
      </c>
      <c r="Q3333" s="5">
        <f t="shared" si="573"/>
        <v>0</v>
      </c>
      <c r="R3333" s="5">
        <v>0</v>
      </c>
      <c r="S3333" s="5">
        <v>0</v>
      </c>
      <c r="T3333" s="5">
        <f t="shared" si="574"/>
        <v>0</v>
      </c>
      <c r="U3333" s="5">
        <v>34</v>
      </c>
      <c r="V3333" s="5">
        <v>34</v>
      </c>
      <c r="W3333" s="5">
        <v>0</v>
      </c>
      <c r="X3333" s="5">
        <v>0</v>
      </c>
      <c r="Y3333" s="5">
        <f t="shared" si="577"/>
        <v>0</v>
      </c>
      <c r="Z3333" s="5">
        <v>0</v>
      </c>
      <c r="AA3333" s="5">
        <v>0</v>
      </c>
      <c r="AB3333" s="5">
        <f t="shared" si="578"/>
        <v>0</v>
      </c>
      <c r="AC3333" s="5">
        <v>0</v>
      </c>
      <c r="AD3333" s="5">
        <v>0</v>
      </c>
      <c r="AE3333" s="5">
        <f t="shared" si="579"/>
        <v>0</v>
      </c>
      <c r="AF3333" s="5">
        <v>0</v>
      </c>
      <c r="AG3333" s="6"/>
      <c r="AH3333" s="5">
        <v>0</v>
      </c>
      <c r="AI3333" s="5">
        <v>0</v>
      </c>
      <c r="AJ3333" s="5">
        <v>0</v>
      </c>
      <c r="AK3333" s="5">
        <f t="shared" si="580"/>
        <v>0</v>
      </c>
      <c r="AL3333" s="5">
        <v>0</v>
      </c>
      <c r="AM3333" s="5">
        <v>0</v>
      </c>
      <c r="AN3333" s="5">
        <f t="shared" si="581"/>
        <v>0</v>
      </c>
      <c r="AO3333" s="5">
        <v>0</v>
      </c>
      <c r="AP3333" s="5">
        <v>0</v>
      </c>
      <c r="AQ3333" s="5">
        <f t="shared" si="582"/>
        <v>0</v>
      </c>
      <c r="AR3333" s="5">
        <v>0</v>
      </c>
      <c r="AS3333" s="6"/>
      <c r="AT3333" s="5">
        <v>0</v>
      </c>
      <c r="AU3333" s="5">
        <v>0</v>
      </c>
      <c r="AV3333" t="str">
        <f t="shared" si="575"/>
        <v>N</v>
      </c>
      <c r="AW3333" t="s">
        <v>60</v>
      </c>
      <c r="AX3333" t="s">
        <v>61</v>
      </c>
      <c r="AY3333" t="s">
        <v>62</v>
      </c>
      <c r="AZ3333" t="s">
        <v>62</v>
      </c>
      <c r="BA3333" t="str">
        <f t="shared" si="576"/>
        <v>N</v>
      </c>
    </row>
    <row r="3334" spans="1:53">
      <c r="A3334" t="s">
        <v>436</v>
      </c>
      <c r="B3334" t="s">
        <v>54</v>
      </c>
      <c r="C3334" t="s">
        <v>89</v>
      </c>
      <c r="D3334">
        <v>2020</v>
      </c>
      <c r="F3334" t="s">
        <v>5311</v>
      </c>
      <c r="G3334" t="s">
        <v>5312</v>
      </c>
      <c r="H3334" t="s">
        <v>5313</v>
      </c>
      <c r="I3334" t="s">
        <v>5314</v>
      </c>
      <c r="J3334" t="s">
        <v>92</v>
      </c>
      <c r="K3334" t="s">
        <v>93</v>
      </c>
      <c r="L3334" s="5">
        <v>0</v>
      </c>
      <c r="M3334" s="5">
        <v>0</v>
      </c>
      <c r="N3334" s="5">
        <f t="shared" si="572"/>
        <v>0</v>
      </c>
      <c r="O3334" s="5">
        <v>0</v>
      </c>
      <c r="P3334" s="5">
        <v>0</v>
      </c>
      <c r="Q3334" s="5">
        <f t="shared" si="573"/>
        <v>0</v>
      </c>
      <c r="R3334" s="5">
        <v>0</v>
      </c>
      <c r="S3334" s="5">
        <v>0</v>
      </c>
      <c r="T3334" s="5">
        <f t="shared" si="574"/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f t="shared" si="577"/>
        <v>0</v>
      </c>
      <c r="Z3334" s="5">
        <v>0</v>
      </c>
      <c r="AA3334" s="5">
        <v>0</v>
      </c>
      <c r="AB3334" s="5">
        <f t="shared" si="578"/>
        <v>0</v>
      </c>
      <c r="AC3334" s="5">
        <v>0</v>
      </c>
      <c r="AD3334" s="5">
        <v>0</v>
      </c>
      <c r="AE3334" s="5">
        <f t="shared" si="579"/>
        <v>0</v>
      </c>
      <c r="AF3334" s="5">
        <v>0</v>
      </c>
      <c r="AG3334" s="6"/>
      <c r="AH3334" s="5">
        <v>0</v>
      </c>
      <c r="AI3334" s="5">
        <v>0</v>
      </c>
      <c r="AJ3334" s="5">
        <v>0</v>
      </c>
      <c r="AK3334" s="5">
        <f t="shared" si="580"/>
        <v>0</v>
      </c>
      <c r="AL3334" s="5">
        <v>0</v>
      </c>
      <c r="AM3334" s="5">
        <v>1</v>
      </c>
      <c r="AN3334" s="5">
        <f t="shared" si="581"/>
        <v>1</v>
      </c>
      <c r="AO3334" s="5">
        <v>0</v>
      </c>
      <c r="AP3334" s="5">
        <v>0</v>
      </c>
      <c r="AQ3334" s="5">
        <f t="shared" si="582"/>
        <v>0</v>
      </c>
      <c r="AR3334" s="5">
        <v>0</v>
      </c>
      <c r="AS3334" s="6">
        <v>43866</v>
      </c>
      <c r="AT3334" s="5">
        <v>1</v>
      </c>
      <c r="AU3334" s="5">
        <v>0</v>
      </c>
      <c r="AV3334" t="str">
        <f t="shared" si="575"/>
        <v>N</v>
      </c>
      <c r="AW3334" t="s">
        <v>60</v>
      </c>
      <c r="AX3334" t="s">
        <v>61</v>
      </c>
      <c r="AY3334" t="s">
        <v>2637</v>
      </c>
      <c r="AZ3334" t="s">
        <v>2637</v>
      </c>
      <c r="BA3334" t="str">
        <f t="shared" si="576"/>
        <v>N</v>
      </c>
    </row>
    <row r="3335" spans="1:53">
      <c r="A3335" t="s">
        <v>1465</v>
      </c>
      <c r="B3335" t="s">
        <v>54</v>
      </c>
      <c r="C3335" t="s">
        <v>55</v>
      </c>
      <c r="D3335">
        <v>2020</v>
      </c>
      <c r="F3335" t="s">
        <v>5283</v>
      </c>
      <c r="G3335" t="s">
        <v>5284</v>
      </c>
      <c r="H3335" t="s">
        <v>5285</v>
      </c>
      <c r="I3335" t="s">
        <v>5286</v>
      </c>
      <c r="J3335" t="s">
        <v>470</v>
      </c>
      <c r="K3335" t="s">
        <v>93</v>
      </c>
      <c r="L3335" s="5">
        <v>0</v>
      </c>
      <c r="M3335" s="5">
        <v>0</v>
      </c>
      <c r="N3335" s="5">
        <f t="shared" si="572"/>
        <v>0</v>
      </c>
      <c r="O3335" s="5">
        <v>0</v>
      </c>
      <c r="P3335" s="5">
        <v>0</v>
      </c>
      <c r="Q3335" s="5">
        <f t="shared" si="573"/>
        <v>0</v>
      </c>
      <c r="R3335" s="5">
        <v>0</v>
      </c>
      <c r="S3335" s="5">
        <v>0</v>
      </c>
      <c r="T3335" s="5">
        <f t="shared" si="574"/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f t="shared" si="577"/>
        <v>0</v>
      </c>
      <c r="Z3335" s="5">
        <v>0</v>
      </c>
      <c r="AA3335" s="5">
        <v>0</v>
      </c>
      <c r="AB3335" s="5">
        <f t="shared" si="578"/>
        <v>0</v>
      </c>
      <c r="AC3335" s="5">
        <v>0</v>
      </c>
      <c r="AD3335" s="5">
        <v>0</v>
      </c>
      <c r="AE3335" s="5">
        <f t="shared" si="579"/>
        <v>0</v>
      </c>
      <c r="AF3335" s="5">
        <v>10</v>
      </c>
      <c r="AG3335" s="6">
        <v>43936</v>
      </c>
      <c r="AH3335" s="5">
        <v>10</v>
      </c>
      <c r="AI3335" s="5">
        <v>0</v>
      </c>
      <c r="AJ3335" s="5">
        <v>0</v>
      </c>
      <c r="AK3335" s="5">
        <f t="shared" si="580"/>
        <v>0</v>
      </c>
      <c r="AL3335" s="5">
        <v>0</v>
      </c>
      <c r="AM3335" s="5">
        <v>0</v>
      </c>
      <c r="AN3335" s="5">
        <f t="shared" si="581"/>
        <v>0</v>
      </c>
      <c r="AO3335" s="5">
        <v>0</v>
      </c>
      <c r="AP3335" s="5">
        <v>0</v>
      </c>
      <c r="AQ3335" s="5">
        <f t="shared" si="582"/>
        <v>0</v>
      </c>
      <c r="AR3335" s="5">
        <v>11</v>
      </c>
      <c r="AS3335" s="6">
        <v>44168</v>
      </c>
      <c r="AT3335" s="5">
        <v>11</v>
      </c>
      <c r="AU3335" s="5">
        <v>0</v>
      </c>
      <c r="AV3335" t="str">
        <f t="shared" si="575"/>
        <v>N</v>
      </c>
      <c r="AW3335" t="s">
        <v>60</v>
      </c>
      <c r="AX3335" t="s">
        <v>60</v>
      </c>
      <c r="AY3335" t="s">
        <v>62</v>
      </c>
      <c r="AZ3335" t="s">
        <v>62</v>
      </c>
      <c r="BA3335" t="str">
        <f t="shared" si="576"/>
        <v>N</v>
      </c>
    </row>
    <row r="3336" spans="1:53">
      <c r="A3336" t="s">
        <v>436</v>
      </c>
      <c r="B3336" t="s">
        <v>54</v>
      </c>
      <c r="C3336" t="s">
        <v>89</v>
      </c>
      <c r="D3336">
        <v>2020</v>
      </c>
      <c r="F3336" t="s">
        <v>5356</v>
      </c>
      <c r="G3336" t="s">
        <v>5366</v>
      </c>
      <c r="H3336" t="s">
        <v>5367</v>
      </c>
      <c r="I3336" t="s">
        <v>5368</v>
      </c>
      <c r="J3336" t="s">
        <v>101</v>
      </c>
      <c r="K3336" t="s">
        <v>93</v>
      </c>
      <c r="L3336" s="5">
        <v>0</v>
      </c>
      <c r="M3336" s="5">
        <v>0</v>
      </c>
      <c r="N3336" s="5">
        <f t="shared" si="572"/>
        <v>0</v>
      </c>
      <c r="O3336" s="5">
        <v>0</v>
      </c>
      <c r="P3336" s="5">
        <v>0</v>
      </c>
      <c r="Q3336" s="5">
        <f t="shared" si="573"/>
        <v>0</v>
      </c>
      <c r="R3336" s="5">
        <v>0</v>
      </c>
      <c r="S3336" s="5">
        <v>0</v>
      </c>
      <c r="T3336" s="5">
        <f t="shared" si="574"/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f t="shared" si="577"/>
        <v>0</v>
      </c>
      <c r="Z3336" s="5">
        <v>0</v>
      </c>
      <c r="AA3336" s="5">
        <v>0</v>
      </c>
      <c r="AB3336" s="5">
        <f t="shared" si="578"/>
        <v>0</v>
      </c>
      <c r="AC3336" s="5">
        <v>0</v>
      </c>
      <c r="AD3336" s="5">
        <v>0</v>
      </c>
      <c r="AE3336" s="5">
        <f t="shared" si="579"/>
        <v>0</v>
      </c>
      <c r="AF3336" s="5">
        <v>0</v>
      </c>
      <c r="AG3336" s="6"/>
      <c r="AH3336" s="5">
        <v>0</v>
      </c>
      <c r="AI3336" s="5">
        <v>0</v>
      </c>
      <c r="AJ3336" s="5">
        <v>0</v>
      </c>
      <c r="AK3336" s="5">
        <f t="shared" si="580"/>
        <v>0</v>
      </c>
      <c r="AL3336" s="5">
        <v>0</v>
      </c>
      <c r="AM3336" s="5">
        <v>0</v>
      </c>
      <c r="AN3336" s="5">
        <f t="shared" si="581"/>
        <v>0</v>
      </c>
      <c r="AO3336" s="5">
        <v>0</v>
      </c>
      <c r="AP3336" s="5">
        <v>0</v>
      </c>
      <c r="AQ3336" s="5">
        <f t="shared" si="582"/>
        <v>0</v>
      </c>
      <c r="AR3336" s="5">
        <v>0</v>
      </c>
      <c r="AS3336" s="6">
        <v>44062</v>
      </c>
      <c r="AT3336" s="5">
        <v>0</v>
      </c>
      <c r="AU3336" s="5">
        <v>0</v>
      </c>
      <c r="AV3336" t="str">
        <f t="shared" si="575"/>
        <v>N</v>
      </c>
      <c r="AW3336" t="s">
        <v>60</v>
      </c>
      <c r="AX3336" t="s">
        <v>61</v>
      </c>
      <c r="AY3336" t="s">
        <v>445</v>
      </c>
      <c r="AZ3336" t="s">
        <v>445</v>
      </c>
      <c r="BA3336" t="str">
        <f t="shared" si="576"/>
        <v>N</v>
      </c>
    </row>
    <row r="3337" spans="1:53">
      <c r="A3337" t="s">
        <v>54</v>
      </c>
      <c r="B3337" t="s">
        <v>54</v>
      </c>
      <c r="C3337" t="s">
        <v>55</v>
      </c>
      <c r="D3337">
        <v>2020</v>
      </c>
      <c r="F3337" t="s">
        <v>2211</v>
      </c>
      <c r="G3337" t="s">
        <v>4188</v>
      </c>
      <c r="H3337" t="s">
        <v>4190</v>
      </c>
      <c r="I3337" t="s">
        <v>4189</v>
      </c>
      <c r="J3337" t="s">
        <v>255</v>
      </c>
      <c r="K3337" t="s">
        <v>59</v>
      </c>
      <c r="L3337" s="5">
        <v>0</v>
      </c>
      <c r="M3337" s="5">
        <v>0</v>
      </c>
      <c r="N3337" s="5">
        <f t="shared" si="572"/>
        <v>0</v>
      </c>
      <c r="O3337" s="5">
        <v>0</v>
      </c>
      <c r="P3337" s="5">
        <v>0</v>
      </c>
      <c r="Q3337" s="5">
        <f t="shared" si="573"/>
        <v>0</v>
      </c>
      <c r="R3337" s="5">
        <v>0</v>
      </c>
      <c r="S3337" s="5">
        <v>0</v>
      </c>
      <c r="T3337" s="5">
        <f t="shared" si="574"/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f t="shared" si="577"/>
        <v>0</v>
      </c>
      <c r="Z3337" s="5">
        <v>0</v>
      </c>
      <c r="AA3337" s="5">
        <v>0</v>
      </c>
      <c r="AB3337" s="5">
        <f t="shared" si="578"/>
        <v>0</v>
      </c>
      <c r="AC3337" s="5">
        <v>0</v>
      </c>
      <c r="AD3337" s="5">
        <v>0</v>
      </c>
      <c r="AE3337" s="5">
        <f t="shared" si="579"/>
        <v>0</v>
      </c>
      <c r="AF3337" s="5">
        <v>0</v>
      </c>
      <c r="AG3337" s="6"/>
      <c r="AH3337" s="5">
        <v>0</v>
      </c>
      <c r="AI3337" s="5">
        <v>0</v>
      </c>
      <c r="AJ3337" s="5">
        <v>0</v>
      </c>
      <c r="AK3337" s="5">
        <f t="shared" si="580"/>
        <v>0</v>
      </c>
      <c r="AL3337" s="5">
        <v>0</v>
      </c>
      <c r="AM3337" s="5">
        <v>0</v>
      </c>
      <c r="AN3337" s="5">
        <f t="shared" si="581"/>
        <v>0</v>
      </c>
      <c r="AO3337" s="5">
        <v>0</v>
      </c>
      <c r="AP3337" s="5">
        <v>0</v>
      </c>
      <c r="AQ3337" s="5">
        <f t="shared" si="582"/>
        <v>0</v>
      </c>
      <c r="AR3337" s="5">
        <v>4</v>
      </c>
      <c r="AS3337" s="6">
        <v>43993</v>
      </c>
      <c r="AT3337" s="5">
        <v>4</v>
      </c>
      <c r="AU3337" s="5">
        <v>0</v>
      </c>
      <c r="AV3337" t="str">
        <f t="shared" si="575"/>
        <v>N</v>
      </c>
      <c r="AW3337" t="s">
        <v>60</v>
      </c>
      <c r="AX3337" t="s">
        <v>61</v>
      </c>
      <c r="AY3337" t="s">
        <v>62</v>
      </c>
      <c r="AZ3337" t="s">
        <v>62</v>
      </c>
      <c r="BA3337" t="str">
        <f t="shared" si="576"/>
        <v>N</v>
      </c>
    </row>
    <row r="3338" spans="1:53">
      <c r="A3338" t="s">
        <v>54</v>
      </c>
      <c r="B3338" t="s">
        <v>54</v>
      </c>
      <c r="C3338" t="s">
        <v>55</v>
      </c>
      <c r="D3338">
        <v>2020</v>
      </c>
      <c r="F3338" t="s">
        <v>8054</v>
      </c>
      <c r="G3338" t="s">
        <v>8055</v>
      </c>
      <c r="H3338" t="s">
        <v>8056</v>
      </c>
      <c r="I3338" t="s">
        <v>8057</v>
      </c>
      <c r="J3338" t="s">
        <v>258</v>
      </c>
      <c r="K3338" t="s">
        <v>59</v>
      </c>
      <c r="L3338" s="5">
        <v>0</v>
      </c>
      <c r="M3338" s="5">
        <v>0</v>
      </c>
      <c r="N3338" s="5">
        <f t="shared" si="572"/>
        <v>0</v>
      </c>
      <c r="O3338" s="5">
        <v>0</v>
      </c>
      <c r="P3338" s="5">
        <v>0</v>
      </c>
      <c r="Q3338" s="5">
        <f t="shared" si="573"/>
        <v>0</v>
      </c>
      <c r="R3338" s="5">
        <v>0</v>
      </c>
      <c r="S3338" s="5">
        <v>0</v>
      </c>
      <c r="T3338" s="5">
        <f t="shared" si="574"/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f t="shared" si="577"/>
        <v>0</v>
      </c>
      <c r="Z3338" s="5">
        <v>0</v>
      </c>
      <c r="AA3338" s="5">
        <v>0</v>
      </c>
      <c r="AB3338" s="5">
        <f t="shared" si="578"/>
        <v>0</v>
      </c>
      <c r="AC3338" s="5">
        <v>0</v>
      </c>
      <c r="AD3338" s="5">
        <v>0</v>
      </c>
      <c r="AE3338" s="5">
        <f t="shared" si="579"/>
        <v>0</v>
      </c>
      <c r="AF3338" s="5">
        <v>0</v>
      </c>
      <c r="AG3338" s="6"/>
      <c r="AH3338" s="5">
        <v>0</v>
      </c>
      <c r="AI3338" s="5">
        <v>0</v>
      </c>
      <c r="AJ3338" s="5">
        <v>0</v>
      </c>
      <c r="AK3338" s="5">
        <f t="shared" si="580"/>
        <v>0</v>
      </c>
      <c r="AL3338" s="5">
        <v>0</v>
      </c>
      <c r="AM3338" s="5">
        <v>0</v>
      </c>
      <c r="AN3338" s="5">
        <f t="shared" si="581"/>
        <v>0</v>
      </c>
      <c r="AO3338" s="5">
        <v>0</v>
      </c>
      <c r="AP3338" s="5">
        <v>0</v>
      </c>
      <c r="AQ3338" s="5">
        <f t="shared" si="582"/>
        <v>0</v>
      </c>
      <c r="AR3338" s="5">
        <v>24</v>
      </c>
      <c r="AS3338" s="6">
        <v>44179</v>
      </c>
      <c r="AT3338" s="5">
        <v>24</v>
      </c>
      <c r="AU3338" s="5">
        <v>0</v>
      </c>
      <c r="AV3338" t="str">
        <f t="shared" si="575"/>
        <v>N</v>
      </c>
      <c r="AW3338" t="s">
        <v>60</v>
      </c>
      <c r="AX3338" t="s">
        <v>61</v>
      </c>
      <c r="AY3338" t="s">
        <v>62</v>
      </c>
      <c r="AZ3338" t="s">
        <v>62</v>
      </c>
      <c r="BA3338" t="str">
        <f t="shared" si="576"/>
        <v>N</v>
      </c>
    </row>
    <row r="3339" spans="1:53">
      <c r="A3339" t="s">
        <v>54</v>
      </c>
      <c r="B3339" t="s">
        <v>54</v>
      </c>
      <c r="C3339" t="s">
        <v>55</v>
      </c>
      <c r="D3339">
        <v>2020</v>
      </c>
      <c r="F3339" t="s">
        <v>8058</v>
      </c>
      <c r="G3339" t="s">
        <v>8059</v>
      </c>
      <c r="H3339" t="s">
        <v>8060</v>
      </c>
      <c r="I3339" t="s">
        <v>8061</v>
      </c>
      <c r="J3339" t="s">
        <v>255</v>
      </c>
      <c r="K3339" t="s">
        <v>59</v>
      </c>
      <c r="L3339" s="5">
        <v>0</v>
      </c>
      <c r="M3339" s="5">
        <v>0</v>
      </c>
      <c r="N3339" s="5">
        <f t="shared" si="572"/>
        <v>0</v>
      </c>
      <c r="O3339" s="5">
        <v>0</v>
      </c>
      <c r="P3339" s="5">
        <v>0</v>
      </c>
      <c r="Q3339" s="5">
        <f t="shared" si="573"/>
        <v>0</v>
      </c>
      <c r="R3339" s="5">
        <v>0</v>
      </c>
      <c r="S3339" s="5">
        <v>0</v>
      </c>
      <c r="T3339" s="5">
        <f t="shared" si="574"/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f t="shared" si="577"/>
        <v>0</v>
      </c>
      <c r="Z3339" s="5">
        <v>0</v>
      </c>
      <c r="AA3339" s="5">
        <v>0</v>
      </c>
      <c r="AB3339" s="5">
        <f t="shared" si="578"/>
        <v>0</v>
      </c>
      <c r="AC3339" s="5">
        <v>0</v>
      </c>
      <c r="AD3339" s="5">
        <v>0</v>
      </c>
      <c r="AE3339" s="5">
        <f t="shared" si="579"/>
        <v>0</v>
      </c>
      <c r="AF3339" s="5">
        <v>0</v>
      </c>
      <c r="AG3339" s="6"/>
      <c r="AH3339" s="5">
        <v>0</v>
      </c>
      <c r="AI3339" s="5">
        <v>0</v>
      </c>
      <c r="AJ3339" s="5">
        <v>0</v>
      </c>
      <c r="AK3339" s="5">
        <f t="shared" si="580"/>
        <v>0</v>
      </c>
      <c r="AL3339" s="5">
        <v>0</v>
      </c>
      <c r="AM3339" s="5">
        <v>0</v>
      </c>
      <c r="AN3339" s="5">
        <f t="shared" si="581"/>
        <v>0</v>
      </c>
      <c r="AO3339" s="5">
        <v>0</v>
      </c>
      <c r="AP3339" s="5">
        <v>0</v>
      </c>
      <c r="AQ3339" s="5">
        <f t="shared" si="582"/>
        <v>0</v>
      </c>
      <c r="AR3339" s="5">
        <v>4</v>
      </c>
      <c r="AS3339" s="6">
        <v>44034</v>
      </c>
      <c r="AT3339" s="5">
        <v>4</v>
      </c>
      <c r="AU3339" s="5">
        <v>0</v>
      </c>
      <c r="AV3339" t="str">
        <f t="shared" si="575"/>
        <v>N</v>
      </c>
      <c r="AW3339" t="s">
        <v>60</v>
      </c>
      <c r="AX3339" t="s">
        <v>61</v>
      </c>
      <c r="AY3339" t="s">
        <v>62</v>
      </c>
      <c r="AZ3339" t="s">
        <v>62</v>
      </c>
      <c r="BA3339" t="str">
        <f t="shared" si="576"/>
        <v>N</v>
      </c>
    </row>
    <row r="3340" spans="1:53">
      <c r="A3340" t="s">
        <v>54</v>
      </c>
      <c r="B3340" t="s">
        <v>54</v>
      </c>
      <c r="C3340" t="s">
        <v>55</v>
      </c>
      <c r="D3340">
        <v>2020</v>
      </c>
      <c r="F3340" t="s">
        <v>2215</v>
      </c>
      <c r="G3340" t="s">
        <v>8062</v>
      </c>
      <c r="H3340" t="s">
        <v>8063</v>
      </c>
      <c r="I3340" t="s">
        <v>8064</v>
      </c>
      <c r="J3340" t="s">
        <v>258</v>
      </c>
      <c r="K3340" t="s">
        <v>59</v>
      </c>
      <c r="L3340" s="5">
        <v>0</v>
      </c>
      <c r="M3340" s="5">
        <v>0</v>
      </c>
      <c r="N3340" s="5">
        <f t="shared" si="572"/>
        <v>0</v>
      </c>
      <c r="O3340" s="5">
        <v>0</v>
      </c>
      <c r="P3340" s="5">
        <v>0</v>
      </c>
      <c r="Q3340" s="5">
        <f t="shared" si="573"/>
        <v>0</v>
      </c>
      <c r="R3340" s="5">
        <v>0</v>
      </c>
      <c r="S3340" s="5">
        <v>0</v>
      </c>
      <c r="T3340" s="5">
        <f t="shared" si="574"/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f t="shared" si="577"/>
        <v>0</v>
      </c>
      <c r="Z3340" s="5">
        <v>0</v>
      </c>
      <c r="AA3340" s="5">
        <v>0</v>
      </c>
      <c r="AB3340" s="5">
        <f t="shared" si="578"/>
        <v>0</v>
      </c>
      <c r="AC3340" s="5">
        <v>0</v>
      </c>
      <c r="AD3340" s="5">
        <v>0</v>
      </c>
      <c r="AE3340" s="5">
        <f t="shared" si="579"/>
        <v>0</v>
      </c>
      <c r="AF3340" s="5">
        <v>0</v>
      </c>
      <c r="AG3340" s="6"/>
      <c r="AH3340" s="5">
        <v>0</v>
      </c>
      <c r="AI3340" s="5">
        <v>0</v>
      </c>
      <c r="AJ3340" s="5">
        <v>0</v>
      </c>
      <c r="AK3340" s="5">
        <f t="shared" si="580"/>
        <v>0</v>
      </c>
      <c r="AL3340" s="5">
        <v>0</v>
      </c>
      <c r="AM3340" s="5">
        <v>0</v>
      </c>
      <c r="AN3340" s="5">
        <f t="shared" si="581"/>
        <v>0</v>
      </c>
      <c r="AO3340" s="5">
        <v>0</v>
      </c>
      <c r="AP3340" s="5">
        <v>0</v>
      </c>
      <c r="AQ3340" s="5">
        <f t="shared" si="582"/>
        <v>0</v>
      </c>
      <c r="AR3340" s="5">
        <v>4</v>
      </c>
      <c r="AS3340" s="6">
        <v>43993</v>
      </c>
      <c r="AT3340" s="5">
        <v>4</v>
      </c>
      <c r="AU3340" s="5">
        <v>0</v>
      </c>
      <c r="AV3340" t="str">
        <f t="shared" si="575"/>
        <v>N</v>
      </c>
      <c r="AW3340" t="s">
        <v>60</v>
      </c>
      <c r="AX3340" t="s">
        <v>61</v>
      </c>
      <c r="AY3340" t="s">
        <v>62</v>
      </c>
      <c r="AZ3340" t="s">
        <v>62</v>
      </c>
      <c r="BA3340" t="str">
        <f t="shared" si="576"/>
        <v>N</v>
      </c>
    </row>
    <row r="3341" spans="1:53">
      <c r="A3341" t="s">
        <v>436</v>
      </c>
      <c r="B3341" t="s">
        <v>54</v>
      </c>
      <c r="C3341" t="s">
        <v>89</v>
      </c>
      <c r="D3341">
        <v>2020</v>
      </c>
      <c r="F3341" t="s">
        <v>5356</v>
      </c>
      <c r="G3341" t="s">
        <v>5357</v>
      </c>
      <c r="H3341" t="s">
        <v>5358</v>
      </c>
      <c r="I3341" t="s">
        <v>5359</v>
      </c>
      <c r="J3341" t="s">
        <v>101</v>
      </c>
      <c r="K3341" t="s">
        <v>93</v>
      </c>
      <c r="L3341" s="5">
        <v>0</v>
      </c>
      <c r="M3341" s="5">
        <v>0</v>
      </c>
      <c r="N3341" s="5">
        <f t="shared" si="572"/>
        <v>0</v>
      </c>
      <c r="O3341" s="5">
        <v>0</v>
      </c>
      <c r="P3341" s="5">
        <v>0</v>
      </c>
      <c r="Q3341" s="5">
        <f t="shared" si="573"/>
        <v>0</v>
      </c>
      <c r="R3341" s="5">
        <v>0</v>
      </c>
      <c r="S3341" s="5">
        <v>0</v>
      </c>
      <c r="T3341" s="5">
        <f t="shared" si="574"/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f t="shared" si="577"/>
        <v>0</v>
      </c>
      <c r="Z3341" s="5">
        <v>0</v>
      </c>
      <c r="AA3341" s="5">
        <v>0</v>
      </c>
      <c r="AB3341" s="5">
        <f t="shared" si="578"/>
        <v>0</v>
      </c>
      <c r="AC3341" s="5">
        <v>0</v>
      </c>
      <c r="AD3341" s="5">
        <v>0</v>
      </c>
      <c r="AE3341" s="5">
        <f t="shared" si="579"/>
        <v>0</v>
      </c>
      <c r="AF3341" s="5">
        <v>0</v>
      </c>
      <c r="AG3341" s="6"/>
      <c r="AH3341" s="5">
        <v>0</v>
      </c>
      <c r="AI3341" s="5">
        <v>0</v>
      </c>
      <c r="AJ3341" s="5">
        <v>0</v>
      </c>
      <c r="AK3341" s="5">
        <f t="shared" si="580"/>
        <v>0</v>
      </c>
      <c r="AL3341" s="5">
        <v>0</v>
      </c>
      <c r="AM3341" s="5">
        <v>0</v>
      </c>
      <c r="AN3341" s="5">
        <f t="shared" si="581"/>
        <v>0</v>
      </c>
      <c r="AO3341" s="5">
        <v>0</v>
      </c>
      <c r="AP3341" s="5">
        <v>0</v>
      </c>
      <c r="AQ3341" s="5">
        <f t="shared" si="582"/>
        <v>0</v>
      </c>
      <c r="AR3341" s="5">
        <v>0</v>
      </c>
      <c r="AS3341" s="6">
        <v>44062</v>
      </c>
      <c r="AT3341" s="5">
        <v>0</v>
      </c>
      <c r="AU3341" s="5">
        <v>0</v>
      </c>
      <c r="AV3341" t="str">
        <f t="shared" si="575"/>
        <v>N</v>
      </c>
      <c r="AW3341" t="s">
        <v>60</v>
      </c>
      <c r="AX3341" t="s">
        <v>61</v>
      </c>
      <c r="AY3341" t="s">
        <v>445</v>
      </c>
      <c r="AZ3341" t="s">
        <v>445</v>
      </c>
      <c r="BA3341" t="str">
        <f t="shared" si="576"/>
        <v>N</v>
      </c>
    </row>
    <row r="3342" spans="1:53">
      <c r="A3342" t="s">
        <v>54</v>
      </c>
      <c r="B3342" t="s">
        <v>54</v>
      </c>
      <c r="C3342" t="s">
        <v>55</v>
      </c>
      <c r="D3342">
        <v>2020</v>
      </c>
      <c r="F3342" t="s">
        <v>5348</v>
      </c>
      <c r="G3342" t="s">
        <v>5349</v>
      </c>
      <c r="H3342" t="s">
        <v>5351</v>
      </c>
      <c r="I3342" t="s">
        <v>5350</v>
      </c>
      <c r="J3342" t="s">
        <v>255</v>
      </c>
      <c r="K3342" t="s">
        <v>59</v>
      </c>
      <c r="L3342" s="5">
        <v>0</v>
      </c>
      <c r="M3342" s="5">
        <v>0</v>
      </c>
      <c r="N3342" s="5">
        <f t="shared" si="572"/>
        <v>0</v>
      </c>
      <c r="O3342" s="5">
        <v>0</v>
      </c>
      <c r="P3342" s="5">
        <v>0</v>
      </c>
      <c r="Q3342" s="5">
        <f t="shared" si="573"/>
        <v>0</v>
      </c>
      <c r="R3342" s="5">
        <v>0</v>
      </c>
      <c r="S3342" s="5">
        <v>0</v>
      </c>
      <c r="T3342" s="5">
        <f t="shared" si="574"/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f t="shared" si="577"/>
        <v>0</v>
      </c>
      <c r="Z3342" s="5">
        <v>0</v>
      </c>
      <c r="AA3342" s="5">
        <v>0</v>
      </c>
      <c r="AB3342" s="5">
        <f t="shared" si="578"/>
        <v>0</v>
      </c>
      <c r="AC3342" s="5">
        <v>0</v>
      </c>
      <c r="AD3342" s="5">
        <v>0</v>
      </c>
      <c r="AE3342" s="5">
        <f t="shared" si="579"/>
        <v>0</v>
      </c>
      <c r="AF3342" s="5">
        <v>0</v>
      </c>
      <c r="AG3342" s="6"/>
      <c r="AH3342" s="5">
        <v>0</v>
      </c>
      <c r="AI3342" s="5">
        <v>0</v>
      </c>
      <c r="AJ3342" s="5">
        <v>0</v>
      </c>
      <c r="AK3342" s="5">
        <f t="shared" si="580"/>
        <v>0</v>
      </c>
      <c r="AL3342" s="5">
        <v>0</v>
      </c>
      <c r="AM3342" s="5">
        <v>0</v>
      </c>
      <c r="AN3342" s="5">
        <f t="shared" si="581"/>
        <v>0</v>
      </c>
      <c r="AO3342" s="5">
        <v>0</v>
      </c>
      <c r="AP3342" s="5">
        <v>0</v>
      </c>
      <c r="AQ3342" s="5">
        <f t="shared" si="582"/>
        <v>0</v>
      </c>
      <c r="AR3342" s="5">
        <v>4</v>
      </c>
      <c r="AS3342" s="6">
        <v>44132</v>
      </c>
      <c r="AT3342" s="5">
        <v>4</v>
      </c>
      <c r="AU3342" s="5">
        <v>0</v>
      </c>
      <c r="AV3342" t="str">
        <f t="shared" si="575"/>
        <v>N</v>
      </c>
      <c r="AW3342" t="s">
        <v>60</v>
      </c>
      <c r="AX3342" t="s">
        <v>61</v>
      </c>
      <c r="AY3342" t="s">
        <v>62</v>
      </c>
      <c r="AZ3342" t="s">
        <v>62</v>
      </c>
      <c r="BA3342" t="str">
        <f t="shared" si="576"/>
        <v>N</v>
      </c>
    </row>
    <row r="3343" spans="1:53">
      <c r="A3343" t="s">
        <v>54</v>
      </c>
      <c r="B3343" t="s">
        <v>54</v>
      </c>
      <c r="C3343" t="s">
        <v>55</v>
      </c>
      <c r="D3343">
        <v>2020</v>
      </c>
      <c r="F3343" t="s">
        <v>4452</v>
      </c>
      <c r="G3343" t="s">
        <v>4453</v>
      </c>
      <c r="H3343" t="s">
        <v>4455</v>
      </c>
      <c r="I3343" t="s">
        <v>4454</v>
      </c>
      <c r="J3343" t="s">
        <v>255</v>
      </c>
      <c r="K3343" t="s">
        <v>59</v>
      </c>
      <c r="L3343" s="5">
        <v>0</v>
      </c>
      <c r="M3343" s="5">
        <v>0</v>
      </c>
      <c r="N3343" s="5">
        <f t="shared" si="572"/>
        <v>0</v>
      </c>
      <c r="O3343" s="5">
        <v>0</v>
      </c>
      <c r="P3343" s="5">
        <v>0</v>
      </c>
      <c r="Q3343" s="5">
        <f t="shared" si="573"/>
        <v>0</v>
      </c>
      <c r="R3343" s="5">
        <v>0</v>
      </c>
      <c r="S3343" s="5">
        <v>0</v>
      </c>
      <c r="T3343" s="5">
        <f t="shared" si="574"/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f t="shared" si="577"/>
        <v>0</v>
      </c>
      <c r="Z3343" s="5">
        <v>0</v>
      </c>
      <c r="AA3343" s="5">
        <v>0</v>
      </c>
      <c r="AB3343" s="5">
        <f t="shared" si="578"/>
        <v>0</v>
      </c>
      <c r="AC3343" s="5">
        <v>0</v>
      </c>
      <c r="AD3343" s="5">
        <v>0</v>
      </c>
      <c r="AE3343" s="5">
        <f t="shared" si="579"/>
        <v>0</v>
      </c>
      <c r="AF3343" s="5">
        <v>2</v>
      </c>
      <c r="AG3343" s="6">
        <v>44039</v>
      </c>
      <c r="AH3343" s="5">
        <v>2</v>
      </c>
      <c r="AI3343" s="5">
        <v>0</v>
      </c>
      <c r="AJ3343" s="5">
        <v>0</v>
      </c>
      <c r="AK3343" s="5">
        <f t="shared" si="580"/>
        <v>0</v>
      </c>
      <c r="AL3343" s="5">
        <v>0</v>
      </c>
      <c r="AM3343" s="5">
        <v>0</v>
      </c>
      <c r="AN3343" s="5">
        <f t="shared" si="581"/>
        <v>0</v>
      </c>
      <c r="AO3343" s="5">
        <v>0</v>
      </c>
      <c r="AP3343" s="5">
        <v>0</v>
      </c>
      <c r="AQ3343" s="5">
        <f t="shared" si="582"/>
        <v>0</v>
      </c>
      <c r="AR3343" s="5">
        <v>0</v>
      </c>
      <c r="AS3343" s="6"/>
      <c r="AT3343" s="5">
        <v>0</v>
      </c>
      <c r="AU3343" s="5">
        <v>0</v>
      </c>
      <c r="AV3343" t="str">
        <f t="shared" si="575"/>
        <v>N</v>
      </c>
      <c r="AW3343" t="s">
        <v>60</v>
      </c>
      <c r="AX3343" t="s">
        <v>61</v>
      </c>
      <c r="AY3343" t="s">
        <v>62</v>
      </c>
      <c r="AZ3343" t="s">
        <v>62</v>
      </c>
      <c r="BA3343" t="str">
        <f t="shared" si="576"/>
        <v>N</v>
      </c>
    </row>
    <row r="3344" spans="1:53">
      <c r="A3344" t="s">
        <v>54</v>
      </c>
      <c r="B3344" t="s">
        <v>54</v>
      </c>
      <c r="C3344" t="s">
        <v>55</v>
      </c>
      <c r="D3344">
        <v>2020</v>
      </c>
      <c r="F3344" t="s">
        <v>8065</v>
      </c>
      <c r="G3344" t="s">
        <v>8066</v>
      </c>
      <c r="H3344" t="s">
        <v>8067</v>
      </c>
      <c r="I3344" t="s">
        <v>8068</v>
      </c>
      <c r="J3344" t="s">
        <v>255</v>
      </c>
      <c r="K3344" t="s">
        <v>59</v>
      </c>
      <c r="L3344" s="5">
        <v>0</v>
      </c>
      <c r="M3344" s="5">
        <v>0</v>
      </c>
      <c r="N3344" s="5">
        <f t="shared" si="572"/>
        <v>0</v>
      </c>
      <c r="O3344" s="5">
        <v>0</v>
      </c>
      <c r="P3344" s="5">
        <v>0</v>
      </c>
      <c r="Q3344" s="5">
        <f t="shared" si="573"/>
        <v>0</v>
      </c>
      <c r="R3344" s="5">
        <v>0</v>
      </c>
      <c r="S3344" s="5">
        <v>0</v>
      </c>
      <c r="T3344" s="5">
        <f t="shared" si="574"/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f t="shared" si="577"/>
        <v>0</v>
      </c>
      <c r="Z3344" s="5">
        <v>0</v>
      </c>
      <c r="AA3344" s="5">
        <v>0</v>
      </c>
      <c r="AB3344" s="5">
        <f t="shared" si="578"/>
        <v>0</v>
      </c>
      <c r="AC3344" s="5">
        <v>0</v>
      </c>
      <c r="AD3344" s="5">
        <v>0</v>
      </c>
      <c r="AE3344" s="5">
        <f t="shared" si="579"/>
        <v>0</v>
      </c>
      <c r="AF3344" s="5">
        <v>2</v>
      </c>
      <c r="AG3344" s="6">
        <v>44076</v>
      </c>
      <c r="AH3344" s="5">
        <v>2</v>
      </c>
      <c r="AI3344" s="5">
        <v>0</v>
      </c>
      <c r="AJ3344" s="5">
        <v>0</v>
      </c>
      <c r="AK3344" s="5">
        <f t="shared" si="580"/>
        <v>0</v>
      </c>
      <c r="AL3344" s="5">
        <v>0</v>
      </c>
      <c r="AM3344" s="5">
        <v>0</v>
      </c>
      <c r="AN3344" s="5">
        <f t="shared" si="581"/>
        <v>0</v>
      </c>
      <c r="AO3344" s="5">
        <v>0</v>
      </c>
      <c r="AP3344" s="5">
        <v>0</v>
      </c>
      <c r="AQ3344" s="5">
        <f t="shared" si="582"/>
        <v>0</v>
      </c>
      <c r="AR3344" s="5">
        <v>0</v>
      </c>
      <c r="AS3344" s="6"/>
      <c r="AT3344" s="5">
        <v>0</v>
      </c>
      <c r="AU3344" s="5">
        <v>0</v>
      </c>
      <c r="AV3344" t="str">
        <f t="shared" si="575"/>
        <v>N</v>
      </c>
      <c r="AW3344" t="s">
        <v>60</v>
      </c>
      <c r="AX3344" t="s">
        <v>61</v>
      </c>
      <c r="AY3344" t="s">
        <v>62</v>
      </c>
      <c r="AZ3344" t="s">
        <v>62</v>
      </c>
      <c r="BA3344" t="str">
        <f t="shared" si="576"/>
        <v>N</v>
      </c>
    </row>
    <row r="3345" spans="1:53">
      <c r="A3345" t="s">
        <v>54</v>
      </c>
      <c r="B3345" t="s">
        <v>54</v>
      </c>
      <c r="C3345" t="s">
        <v>55</v>
      </c>
      <c r="D3345">
        <v>2020</v>
      </c>
      <c r="F3345" t="s">
        <v>8069</v>
      </c>
      <c r="G3345" t="s">
        <v>8070</v>
      </c>
      <c r="H3345" t="s">
        <v>8071</v>
      </c>
      <c r="I3345" t="s">
        <v>8072</v>
      </c>
      <c r="J3345" t="s">
        <v>255</v>
      </c>
      <c r="K3345" t="s">
        <v>59</v>
      </c>
      <c r="L3345" s="5">
        <v>0</v>
      </c>
      <c r="M3345" s="5">
        <v>0</v>
      </c>
      <c r="N3345" s="5">
        <f t="shared" si="572"/>
        <v>0</v>
      </c>
      <c r="O3345" s="5">
        <v>0</v>
      </c>
      <c r="P3345" s="5">
        <v>0</v>
      </c>
      <c r="Q3345" s="5">
        <f t="shared" si="573"/>
        <v>0</v>
      </c>
      <c r="R3345" s="5">
        <v>0</v>
      </c>
      <c r="S3345" s="5">
        <v>0</v>
      </c>
      <c r="T3345" s="5">
        <f t="shared" si="574"/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f t="shared" si="577"/>
        <v>0</v>
      </c>
      <c r="Z3345" s="5">
        <v>0</v>
      </c>
      <c r="AA3345" s="5">
        <v>0</v>
      </c>
      <c r="AB3345" s="5">
        <f t="shared" si="578"/>
        <v>0</v>
      </c>
      <c r="AC3345" s="5">
        <v>0</v>
      </c>
      <c r="AD3345" s="5">
        <v>0</v>
      </c>
      <c r="AE3345" s="5">
        <f t="shared" si="579"/>
        <v>0</v>
      </c>
      <c r="AF3345" s="5">
        <v>2</v>
      </c>
      <c r="AG3345" s="6">
        <v>43914</v>
      </c>
      <c r="AH3345" s="5">
        <v>2</v>
      </c>
      <c r="AI3345" s="5">
        <v>0</v>
      </c>
      <c r="AJ3345" s="5">
        <v>0</v>
      </c>
      <c r="AK3345" s="5">
        <f t="shared" si="580"/>
        <v>0</v>
      </c>
      <c r="AL3345" s="5">
        <v>0</v>
      </c>
      <c r="AM3345" s="5">
        <v>0</v>
      </c>
      <c r="AN3345" s="5">
        <f t="shared" si="581"/>
        <v>0</v>
      </c>
      <c r="AO3345" s="5">
        <v>0</v>
      </c>
      <c r="AP3345" s="5">
        <v>0</v>
      </c>
      <c r="AQ3345" s="5">
        <f t="shared" si="582"/>
        <v>0</v>
      </c>
      <c r="AR3345" s="5">
        <v>0</v>
      </c>
      <c r="AS3345" s="6"/>
      <c r="AT3345" s="5">
        <v>0</v>
      </c>
      <c r="AU3345" s="5">
        <v>0</v>
      </c>
      <c r="AV3345" t="str">
        <f t="shared" si="575"/>
        <v>N</v>
      </c>
      <c r="AW3345" t="s">
        <v>60</v>
      </c>
      <c r="AX3345" t="s">
        <v>61</v>
      </c>
      <c r="AY3345" t="s">
        <v>62</v>
      </c>
      <c r="AZ3345" t="s">
        <v>62</v>
      </c>
      <c r="BA3345" t="str">
        <f t="shared" si="576"/>
        <v>N</v>
      </c>
    </row>
    <row r="3346" spans="1:53">
      <c r="A3346" t="s">
        <v>54</v>
      </c>
      <c r="B3346" t="s">
        <v>54</v>
      </c>
      <c r="C3346" t="s">
        <v>55</v>
      </c>
      <c r="D3346">
        <v>2020</v>
      </c>
      <c r="F3346" t="s">
        <v>8073</v>
      </c>
      <c r="G3346" t="s">
        <v>8074</v>
      </c>
      <c r="H3346" t="s">
        <v>8075</v>
      </c>
      <c r="I3346" t="s">
        <v>8076</v>
      </c>
      <c r="J3346" t="s">
        <v>255</v>
      </c>
      <c r="K3346" t="s">
        <v>93</v>
      </c>
      <c r="L3346" s="5">
        <v>0</v>
      </c>
      <c r="M3346" s="5">
        <v>0</v>
      </c>
      <c r="N3346" s="5">
        <f t="shared" si="572"/>
        <v>0</v>
      </c>
      <c r="O3346" s="5">
        <v>0</v>
      </c>
      <c r="P3346" s="5">
        <v>0</v>
      </c>
      <c r="Q3346" s="5">
        <f t="shared" si="573"/>
        <v>0</v>
      </c>
      <c r="R3346" s="5">
        <v>0</v>
      </c>
      <c r="S3346" s="5">
        <v>0</v>
      </c>
      <c r="T3346" s="5">
        <f t="shared" si="574"/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f t="shared" si="577"/>
        <v>0</v>
      </c>
      <c r="Z3346" s="5">
        <v>0</v>
      </c>
      <c r="AA3346" s="5">
        <v>0</v>
      </c>
      <c r="AB3346" s="5">
        <f t="shared" si="578"/>
        <v>0</v>
      </c>
      <c r="AC3346" s="5">
        <v>0</v>
      </c>
      <c r="AD3346" s="5">
        <v>0</v>
      </c>
      <c r="AE3346" s="5">
        <f t="shared" si="579"/>
        <v>0</v>
      </c>
      <c r="AF3346" s="5">
        <v>3</v>
      </c>
      <c r="AG3346" s="6">
        <v>43872</v>
      </c>
      <c r="AH3346" s="5">
        <v>3</v>
      </c>
      <c r="AI3346" s="5">
        <v>0</v>
      </c>
      <c r="AJ3346" s="5">
        <v>0</v>
      </c>
      <c r="AK3346" s="5">
        <f t="shared" si="580"/>
        <v>0</v>
      </c>
      <c r="AL3346" s="5">
        <v>0</v>
      </c>
      <c r="AM3346" s="5">
        <v>0</v>
      </c>
      <c r="AN3346" s="5">
        <f t="shared" si="581"/>
        <v>0</v>
      </c>
      <c r="AO3346" s="5">
        <v>0</v>
      </c>
      <c r="AP3346" s="5">
        <v>0</v>
      </c>
      <c r="AQ3346" s="5">
        <f t="shared" si="582"/>
        <v>0</v>
      </c>
      <c r="AR3346" s="5">
        <v>0</v>
      </c>
      <c r="AS3346" s="6"/>
      <c r="AT3346" s="5">
        <v>0</v>
      </c>
      <c r="AU3346" s="5">
        <v>0</v>
      </c>
      <c r="AV3346" t="str">
        <f t="shared" si="575"/>
        <v>N</v>
      </c>
      <c r="AW3346" t="s">
        <v>60</v>
      </c>
      <c r="AX3346" t="s">
        <v>61</v>
      </c>
      <c r="AY3346" t="s">
        <v>62</v>
      </c>
      <c r="AZ3346" t="s">
        <v>62</v>
      </c>
      <c r="BA3346" t="str">
        <f t="shared" si="576"/>
        <v>N</v>
      </c>
    </row>
    <row r="3347" spans="1:53">
      <c r="A3347" t="s">
        <v>54</v>
      </c>
      <c r="B3347" t="s">
        <v>54</v>
      </c>
      <c r="C3347" t="s">
        <v>55</v>
      </c>
      <c r="D3347">
        <v>2020</v>
      </c>
      <c r="F3347" t="s">
        <v>8077</v>
      </c>
      <c r="G3347" t="s">
        <v>8078</v>
      </c>
      <c r="H3347" t="s">
        <v>8079</v>
      </c>
      <c r="I3347" t="s">
        <v>8080</v>
      </c>
      <c r="J3347" t="s">
        <v>255</v>
      </c>
      <c r="K3347" t="s">
        <v>93</v>
      </c>
      <c r="L3347" s="5">
        <v>0</v>
      </c>
      <c r="M3347" s="5">
        <v>0</v>
      </c>
      <c r="N3347" s="5">
        <f t="shared" si="572"/>
        <v>0</v>
      </c>
      <c r="O3347" s="5">
        <v>0</v>
      </c>
      <c r="P3347" s="5">
        <v>0</v>
      </c>
      <c r="Q3347" s="5">
        <f t="shared" si="573"/>
        <v>0</v>
      </c>
      <c r="R3347" s="5">
        <v>0</v>
      </c>
      <c r="S3347" s="5">
        <v>0</v>
      </c>
      <c r="T3347" s="5">
        <f t="shared" si="574"/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f t="shared" si="577"/>
        <v>0</v>
      </c>
      <c r="Z3347" s="5">
        <v>0</v>
      </c>
      <c r="AA3347" s="5">
        <v>0</v>
      </c>
      <c r="AB3347" s="5">
        <f t="shared" si="578"/>
        <v>0</v>
      </c>
      <c r="AC3347" s="5">
        <v>0</v>
      </c>
      <c r="AD3347" s="5">
        <v>0</v>
      </c>
      <c r="AE3347" s="5">
        <f t="shared" si="579"/>
        <v>0</v>
      </c>
      <c r="AF3347" s="5">
        <v>2</v>
      </c>
      <c r="AG3347" s="6">
        <v>44028</v>
      </c>
      <c r="AH3347" s="5">
        <v>2</v>
      </c>
      <c r="AI3347" s="5">
        <v>0</v>
      </c>
      <c r="AJ3347" s="5">
        <v>0</v>
      </c>
      <c r="AK3347" s="5">
        <f t="shared" si="580"/>
        <v>0</v>
      </c>
      <c r="AL3347" s="5">
        <v>0</v>
      </c>
      <c r="AM3347" s="5">
        <v>0</v>
      </c>
      <c r="AN3347" s="5">
        <f t="shared" si="581"/>
        <v>0</v>
      </c>
      <c r="AO3347" s="5">
        <v>0</v>
      </c>
      <c r="AP3347" s="5">
        <v>0</v>
      </c>
      <c r="AQ3347" s="5">
        <f t="shared" si="582"/>
        <v>0</v>
      </c>
      <c r="AR3347" s="5">
        <v>0</v>
      </c>
      <c r="AS3347" s="6"/>
      <c r="AT3347" s="5">
        <v>0</v>
      </c>
      <c r="AU3347" s="5">
        <v>0</v>
      </c>
      <c r="AV3347" t="str">
        <f t="shared" si="575"/>
        <v>N</v>
      </c>
      <c r="AW3347" t="s">
        <v>60</v>
      </c>
      <c r="AX3347" t="s">
        <v>61</v>
      </c>
      <c r="AY3347" t="s">
        <v>62</v>
      </c>
      <c r="AZ3347" t="s">
        <v>62</v>
      </c>
      <c r="BA3347" t="str">
        <f t="shared" si="576"/>
        <v>N</v>
      </c>
    </row>
    <row r="3348" spans="1:53">
      <c r="A3348" t="s">
        <v>54</v>
      </c>
      <c r="B3348" t="s">
        <v>54</v>
      </c>
      <c r="C3348" t="s">
        <v>55</v>
      </c>
      <c r="D3348">
        <v>2020</v>
      </c>
      <c r="F3348" t="s">
        <v>5287</v>
      </c>
      <c r="G3348" t="s">
        <v>5288</v>
      </c>
      <c r="H3348" t="s">
        <v>5290</v>
      </c>
      <c r="I3348" t="s">
        <v>5289</v>
      </c>
      <c r="J3348" t="s">
        <v>255</v>
      </c>
      <c r="K3348" t="s">
        <v>59</v>
      </c>
      <c r="L3348" s="5">
        <v>0</v>
      </c>
      <c r="M3348" s="5">
        <v>0</v>
      </c>
      <c r="N3348" s="5">
        <f t="shared" si="572"/>
        <v>0</v>
      </c>
      <c r="O3348" s="5">
        <v>0</v>
      </c>
      <c r="P3348" s="5">
        <v>0</v>
      </c>
      <c r="Q3348" s="5">
        <f t="shared" si="573"/>
        <v>0</v>
      </c>
      <c r="R3348" s="5">
        <v>0</v>
      </c>
      <c r="S3348" s="5">
        <v>0</v>
      </c>
      <c r="T3348" s="5">
        <f t="shared" si="574"/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f t="shared" si="577"/>
        <v>0</v>
      </c>
      <c r="Z3348" s="5">
        <v>0</v>
      </c>
      <c r="AA3348" s="5">
        <v>0</v>
      </c>
      <c r="AB3348" s="5">
        <f t="shared" si="578"/>
        <v>0</v>
      </c>
      <c r="AC3348" s="5">
        <v>0</v>
      </c>
      <c r="AD3348" s="5">
        <v>0</v>
      </c>
      <c r="AE3348" s="5">
        <f t="shared" si="579"/>
        <v>0</v>
      </c>
      <c r="AF3348" s="5">
        <v>1</v>
      </c>
      <c r="AG3348" s="6">
        <v>43861</v>
      </c>
      <c r="AH3348" s="5">
        <v>1</v>
      </c>
      <c r="AI3348" s="5">
        <v>0</v>
      </c>
      <c r="AJ3348" s="5">
        <v>0</v>
      </c>
      <c r="AK3348" s="5">
        <f t="shared" si="580"/>
        <v>0</v>
      </c>
      <c r="AL3348" s="5">
        <v>0</v>
      </c>
      <c r="AM3348" s="5">
        <v>0</v>
      </c>
      <c r="AN3348" s="5">
        <f t="shared" si="581"/>
        <v>0</v>
      </c>
      <c r="AO3348" s="5">
        <v>0</v>
      </c>
      <c r="AP3348" s="5">
        <v>0</v>
      </c>
      <c r="AQ3348" s="5">
        <f t="shared" si="582"/>
        <v>0</v>
      </c>
      <c r="AR3348" s="5">
        <v>0</v>
      </c>
      <c r="AS3348" s="6"/>
      <c r="AT3348" s="5">
        <v>0</v>
      </c>
      <c r="AU3348" s="5">
        <v>0</v>
      </c>
      <c r="AV3348" t="str">
        <f t="shared" si="575"/>
        <v>N</v>
      </c>
      <c r="AW3348" t="s">
        <v>60</v>
      </c>
      <c r="AX3348" t="s">
        <v>61</v>
      </c>
      <c r="AY3348" t="s">
        <v>62</v>
      </c>
      <c r="AZ3348" t="s">
        <v>62</v>
      </c>
      <c r="BA3348" t="str">
        <f t="shared" si="576"/>
        <v>N</v>
      </c>
    </row>
    <row r="3349" spans="1:53">
      <c r="A3349" t="s">
        <v>54</v>
      </c>
      <c r="B3349" t="s">
        <v>54</v>
      </c>
      <c r="C3349" t="s">
        <v>55</v>
      </c>
      <c r="D3349">
        <v>2021</v>
      </c>
      <c r="F3349" t="s">
        <v>8081</v>
      </c>
      <c r="G3349" t="s">
        <v>8082</v>
      </c>
      <c r="J3349" t="s">
        <v>58</v>
      </c>
      <c r="K3349" t="s">
        <v>59</v>
      </c>
      <c r="L3349" s="5">
        <v>0</v>
      </c>
      <c r="M3349" s="5">
        <v>0</v>
      </c>
      <c r="N3349" s="5">
        <f t="shared" si="572"/>
        <v>0</v>
      </c>
      <c r="O3349" s="5">
        <v>0</v>
      </c>
      <c r="P3349" s="5">
        <v>0</v>
      </c>
      <c r="Q3349" s="5">
        <f t="shared" si="573"/>
        <v>0</v>
      </c>
      <c r="R3349" s="5">
        <v>0</v>
      </c>
      <c r="S3349" s="5">
        <v>0</v>
      </c>
      <c r="T3349" s="5">
        <f t="shared" si="574"/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f t="shared" si="577"/>
        <v>0</v>
      </c>
      <c r="Z3349" s="5">
        <v>0</v>
      </c>
      <c r="AA3349" s="5">
        <v>0</v>
      </c>
      <c r="AB3349" s="5">
        <f t="shared" si="578"/>
        <v>0</v>
      </c>
      <c r="AC3349" s="5">
        <v>0</v>
      </c>
      <c r="AD3349" s="5">
        <v>0</v>
      </c>
      <c r="AE3349" s="5">
        <f t="shared" si="579"/>
        <v>0</v>
      </c>
      <c r="AF3349" s="5">
        <v>1</v>
      </c>
      <c r="AG3349" s="6">
        <v>44418</v>
      </c>
      <c r="AH3349" s="5">
        <v>1</v>
      </c>
      <c r="AI3349" s="5">
        <v>0</v>
      </c>
      <c r="AJ3349" s="5">
        <v>0</v>
      </c>
      <c r="AK3349" s="5">
        <f t="shared" si="580"/>
        <v>0</v>
      </c>
      <c r="AL3349" s="5">
        <v>0</v>
      </c>
      <c r="AM3349" s="5">
        <v>0</v>
      </c>
      <c r="AN3349" s="5">
        <f t="shared" si="581"/>
        <v>0</v>
      </c>
      <c r="AO3349" s="5">
        <v>0</v>
      </c>
      <c r="AP3349" s="5">
        <v>0</v>
      </c>
      <c r="AQ3349" s="5">
        <f t="shared" si="582"/>
        <v>0</v>
      </c>
      <c r="AR3349" s="5">
        <v>0</v>
      </c>
      <c r="AS3349" s="6"/>
      <c r="AT3349" s="5">
        <v>0</v>
      </c>
      <c r="AU3349" s="5">
        <v>0</v>
      </c>
      <c r="AV3349" t="str">
        <f t="shared" si="575"/>
        <v>N</v>
      </c>
      <c r="AW3349" t="s">
        <v>60</v>
      </c>
      <c r="AX3349" t="s">
        <v>61</v>
      </c>
      <c r="AY3349" t="s">
        <v>62</v>
      </c>
      <c r="AZ3349" t="s">
        <v>62</v>
      </c>
      <c r="BA3349" t="str">
        <f t="shared" si="576"/>
        <v>N</v>
      </c>
    </row>
    <row r="3350" spans="1:53">
      <c r="A3350" t="s">
        <v>54</v>
      </c>
      <c r="B3350" t="s">
        <v>54</v>
      </c>
      <c r="C3350" t="s">
        <v>55</v>
      </c>
      <c r="D3350">
        <v>2021</v>
      </c>
      <c r="F3350" t="s">
        <v>8083</v>
      </c>
      <c r="G3350" t="s">
        <v>8084</v>
      </c>
      <c r="J3350" t="s">
        <v>58</v>
      </c>
      <c r="K3350" t="s">
        <v>59</v>
      </c>
      <c r="L3350" s="5">
        <v>0</v>
      </c>
      <c r="M3350" s="5">
        <v>0</v>
      </c>
      <c r="N3350" s="5">
        <f t="shared" si="572"/>
        <v>0</v>
      </c>
      <c r="O3350" s="5">
        <v>0</v>
      </c>
      <c r="P3350" s="5">
        <v>0</v>
      </c>
      <c r="Q3350" s="5">
        <f t="shared" si="573"/>
        <v>0</v>
      </c>
      <c r="R3350" s="5">
        <v>0</v>
      </c>
      <c r="S3350" s="5">
        <v>0</v>
      </c>
      <c r="T3350" s="5">
        <f t="shared" si="574"/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f t="shared" si="577"/>
        <v>0</v>
      </c>
      <c r="Z3350" s="5">
        <v>0</v>
      </c>
      <c r="AA3350" s="5">
        <v>0</v>
      </c>
      <c r="AB3350" s="5">
        <f t="shared" si="578"/>
        <v>0</v>
      </c>
      <c r="AC3350" s="5">
        <v>0</v>
      </c>
      <c r="AD3350" s="5">
        <v>0</v>
      </c>
      <c r="AE3350" s="5">
        <f t="shared" si="579"/>
        <v>0</v>
      </c>
      <c r="AF3350" s="5">
        <v>1</v>
      </c>
      <c r="AG3350" s="6">
        <v>44530</v>
      </c>
      <c r="AH3350" s="5">
        <v>1</v>
      </c>
      <c r="AI3350" s="5">
        <v>0</v>
      </c>
      <c r="AJ3350" s="5">
        <v>0</v>
      </c>
      <c r="AK3350" s="5">
        <f t="shared" si="580"/>
        <v>0</v>
      </c>
      <c r="AL3350" s="5">
        <v>0</v>
      </c>
      <c r="AM3350" s="5">
        <v>0</v>
      </c>
      <c r="AN3350" s="5">
        <f t="shared" si="581"/>
        <v>0</v>
      </c>
      <c r="AO3350" s="5">
        <v>0</v>
      </c>
      <c r="AP3350" s="5">
        <v>0</v>
      </c>
      <c r="AQ3350" s="5">
        <f t="shared" si="582"/>
        <v>0</v>
      </c>
      <c r="AR3350" s="5">
        <v>0</v>
      </c>
      <c r="AS3350" s="6"/>
      <c r="AT3350" s="5">
        <v>0</v>
      </c>
      <c r="AU3350" s="5">
        <v>0</v>
      </c>
      <c r="AV3350" t="str">
        <f t="shared" si="575"/>
        <v>N</v>
      </c>
      <c r="AW3350" t="s">
        <v>60</v>
      </c>
      <c r="AX3350" t="s">
        <v>61</v>
      </c>
      <c r="AY3350" t="s">
        <v>62</v>
      </c>
      <c r="AZ3350" t="s">
        <v>62</v>
      </c>
      <c r="BA3350" t="str">
        <f t="shared" si="576"/>
        <v>N</v>
      </c>
    </row>
    <row r="3351" spans="1:53">
      <c r="A3351" t="s">
        <v>54</v>
      </c>
      <c r="B3351" t="s">
        <v>54</v>
      </c>
      <c r="C3351" t="s">
        <v>55</v>
      </c>
      <c r="D3351">
        <v>2021</v>
      </c>
      <c r="F3351" t="s">
        <v>8085</v>
      </c>
      <c r="G3351" t="s">
        <v>8086</v>
      </c>
      <c r="J3351" t="s">
        <v>58</v>
      </c>
      <c r="K3351" t="s">
        <v>59</v>
      </c>
      <c r="L3351" s="5">
        <v>0</v>
      </c>
      <c r="M3351" s="5">
        <v>0</v>
      </c>
      <c r="N3351" s="5">
        <f t="shared" si="572"/>
        <v>0</v>
      </c>
      <c r="O3351" s="5">
        <v>0</v>
      </c>
      <c r="P3351" s="5">
        <v>0</v>
      </c>
      <c r="Q3351" s="5">
        <f t="shared" si="573"/>
        <v>0</v>
      </c>
      <c r="R3351" s="5">
        <v>0</v>
      </c>
      <c r="S3351" s="5">
        <v>0</v>
      </c>
      <c r="T3351" s="5">
        <f t="shared" si="574"/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f t="shared" si="577"/>
        <v>0</v>
      </c>
      <c r="Z3351" s="5">
        <v>0</v>
      </c>
      <c r="AA3351" s="5">
        <v>0</v>
      </c>
      <c r="AB3351" s="5">
        <f t="shared" si="578"/>
        <v>0</v>
      </c>
      <c r="AC3351" s="5">
        <v>0</v>
      </c>
      <c r="AD3351" s="5">
        <v>0</v>
      </c>
      <c r="AE3351" s="5">
        <f t="shared" si="579"/>
        <v>0</v>
      </c>
      <c r="AF3351" s="5">
        <v>1</v>
      </c>
      <c r="AG3351" s="6">
        <v>44503</v>
      </c>
      <c r="AH3351" s="5">
        <v>1</v>
      </c>
      <c r="AI3351" s="5">
        <v>0</v>
      </c>
      <c r="AJ3351" s="5">
        <v>0</v>
      </c>
      <c r="AK3351" s="5">
        <f t="shared" si="580"/>
        <v>0</v>
      </c>
      <c r="AL3351" s="5">
        <v>0</v>
      </c>
      <c r="AM3351" s="5">
        <v>0</v>
      </c>
      <c r="AN3351" s="5">
        <f t="shared" si="581"/>
        <v>0</v>
      </c>
      <c r="AO3351" s="5">
        <v>0</v>
      </c>
      <c r="AP3351" s="5">
        <v>0</v>
      </c>
      <c r="AQ3351" s="5">
        <f t="shared" si="582"/>
        <v>0</v>
      </c>
      <c r="AR3351" s="5">
        <v>0</v>
      </c>
      <c r="AS3351" s="6"/>
      <c r="AT3351" s="5">
        <v>0</v>
      </c>
      <c r="AU3351" s="5">
        <v>0</v>
      </c>
      <c r="AV3351" t="str">
        <f t="shared" si="575"/>
        <v>N</v>
      </c>
      <c r="AW3351" t="s">
        <v>60</v>
      </c>
      <c r="AX3351" t="s">
        <v>61</v>
      </c>
      <c r="AY3351" t="s">
        <v>62</v>
      </c>
      <c r="AZ3351" t="s">
        <v>62</v>
      </c>
      <c r="BA3351" t="str">
        <f t="shared" si="576"/>
        <v>N</v>
      </c>
    </row>
    <row r="3352" spans="1:53">
      <c r="A3352" t="s">
        <v>54</v>
      </c>
      <c r="B3352" t="s">
        <v>54</v>
      </c>
      <c r="C3352" t="s">
        <v>55</v>
      </c>
      <c r="D3352">
        <v>2021</v>
      </c>
      <c r="F3352" t="s">
        <v>8087</v>
      </c>
      <c r="G3352" t="s">
        <v>8088</v>
      </c>
      <c r="J3352" t="s">
        <v>58</v>
      </c>
      <c r="K3352" t="s">
        <v>59</v>
      </c>
      <c r="L3352" s="5">
        <v>0</v>
      </c>
      <c r="M3352" s="5">
        <v>0</v>
      </c>
      <c r="N3352" s="5">
        <f t="shared" si="572"/>
        <v>0</v>
      </c>
      <c r="O3352" s="5">
        <v>0</v>
      </c>
      <c r="P3352" s="5">
        <v>0</v>
      </c>
      <c r="Q3352" s="5">
        <f t="shared" si="573"/>
        <v>0</v>
      </c>
      <c r="R3352" s="5">
        <v>0</v>
      </c>
      <c r="S3352" s="5">
        <v>0</v>
      </c>
      <c r="T3352" s="5">
        <f t="shared" si="574"/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f t="shared" si="577"/>
        <v>0</v>
      </c>
      <c r="Z3352" s="5">
        <v>0</v>
      </c>
      <c r="AA3352" s="5">
        <v>0</v>
      </c>
      <c r="AB3352" s="5">
        <f t="shared" si="578"/>
        <v>0</v>
      </c>
      <c r="AC3352" s="5">
        <v>0</v>
      </c>
      <c r="AD3352" s="5">
        <v>0</v>
      </c>
      <c r="AE3352" s="5">
        <f t="shared" si="579"/>
        <v>0</v>
      </c>
      <c r="AF3352" s="5">
        <v>1</v>
      </c>
      <c r="AG3352" s="6">
        <v>44552</v>
      </c>
      <c r="AH3352" s="5">
        <v>1</v>
      </c>
      <c r="AI3352" s="5">
        <v>0</v>
      </c>
      <c r="AJ3352" s="5">
        <v>0</v>
      </c>
      <c r="AK3352" s="5">
        <f t="shared" si="580"/>
        <v>0</v>
      </c>
      <c r="AL3352" s="5">
        <v>0</v>
      </c>
      <c r="AM3352" s="5">
        <v>0</v>
      </c>
      <c r="AN3352" s="5">
        <f t="shared" si="581"/>
        <v>0</v>
      </c>
      <c r="AO3352" s="5">
        <v>0</v>
      </c>
      <c r="AP3352" s="5">
        <v>0</v>
      </c>
      <c r="AQ3352" s="5">
        <f t="shared" si="582"/>
        <v>0</v>
      </c>
      <c r="AR3352" s="5">
        <v>0</v>
      </c>
      <c r="AS3352" s="6"/>
      <c r="AT3352" s="5">
        <v>0</v>
      </c>
      <c r="AU3352" s="5">
        <v>0</v>
      </c>
      <c r="AV3352" t="str">
        <f t="shared" si="575"/>
        <v>N</v>
      </c>
      <c r="AW3352" t="s">
        <v>60</v>
      </c>
      <c r="AX3352" t="s">
        <v>61</v>
      </c>
      <c r="AY3352" t="s">
        <v>62</v>
      </c>
      <c r="AZ3352" t="s">
        <v>62</v>
      </c>
      <c r="BA3352" t="str">
        <f t="shared" si="576"/>
        <v>N</v>
      </c>
    </row>
    <row r="3353" spans="1:53">
      <c r="A3353" t="s">
        <v>54</v>
      </c>
      <c r="B3353" t="s">
        <v>54</v>
      </c>
      <c r="C3353" t="s">
        <v>55</v>
      </c>
      <c r="D3353">
        <v>2021</v>
      </c>
      <c r="F3353" t="s">
        <v>8089</v>
      </c>
      <c r="G3353" t="s">
        <v>8090</v>
      </c>
      <c r="J3353" t="s">
        <v>58</v>
      </c>
      <c r="K3353" t="s">
        <v>59</v>
      </c>
      <c r="L3353" s="5">
        <v>0</v>
      </c>
      <c r="M3353" s="5">
        <v>0</v>
      </c>
      <c r="N3353" s="5">
        <f t="shared" si="572"/>
        <v>0</v>
      </c>
      <c r="O3353" s="5">
        <v>0</v>
      </c>
      <c r="P3353" s="5">
        <v>0</v>
      </c>
      <c r="Q3353" s="5">
        <f t="shared" si="573"/>
        <v>0</v>
      </c>
      <c r="R3353" s="5">
        <v>0</v>
      </c>
      <c r="S3353" s="5">
        <v>0</v>
      </c>
      <c r="T3353" s="5">
        <f t="shared" si="574"/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f t="shared" si="577"/>
        <v>0</v>
      </c>
      <c r="Z3353" s="5">
        <v>0</v>
      </c>
      <c r="AA3353" s="5">
        <v>0</v>
      </c>
      <c r="AB3353" s="5">
        <f t="shared" si="578"/>
        <v>0</v>
      </c>
      <c r="AC3353" s="5">
        <v>0</v>
      </c>
      <c r="AD3353" s="5">
        <v>0</v>
      </c>
      <c r="AE3353" s="5">
        <f t="shared" si="579"/>
        <v>0</v>
      </c>
      <c r="AF3353" s="5">
        <v>1</v>
      </c>
      <c r="AG3353" s="6">
        <v>44530</v>
      </c>
      <c r="AH3353" s="5">
        <v>1</v>
      </c>
      <c r="AI3353" s="5">
        <v>0</v>
      </c>
      <c r="AJ3353" s="5">
        <v>0</v>
      </c>
      <c r="AK3353" s="5">
        <f t="shared" si="580"/>
        <v>0</v>
      </c>
      <c r="AL3353" s="5">
        <v>0</v>
      </c>
      <c r="AM3353" s="5">
        <v>0</v>
      </c>
      <c r="AN3353" s="5">
        <f t="shared" si="581"/>
        <v>0</v>
      </c>
      <c r="AO3353" s="5">
        <v>0</v>
      </c>
      <c r="AP3353" s="5">
        <v>0</v>
      </c>
      <c r="AQ3353" s="5">
        <f t="shared" si="582"/>
        <v>0</v>
      </c>
      <c r="AR3353" s="5">
        <v>0</v>
      </c>
      <c r="AS3353" s="6"/>
      <c r="AT3353" s="5">
        <v>0</v>
      </c>
      <c r="AU3353" s="5">
        <v>0</v>
      </c>
      <c r="AV3353" t="str">
        <f t="shared" si="575"/>
        <v>N</v>
      </c>
      <c r="AW3353" t="s">
        <v>60</v>
      </c>
      <c r="AX3353" t="s">
        <v>61</v>
      </c>
      <c r="AY3353" t="s">
        <v>62</v>
      </c>
      <c r="AZ3353" t="s">
        <v>62</v>
      </c>
      <c r="BA3353" t="str">
        <f t="shared" si="576"/>
        <v>N</v>
      </c>
    </row>
    <row r="3354" spans="1:53">
      <c r="A3354" t="s">
        <v>54</v>
      </c>
      <c r="B3354" t="s">
        <v>54</v>
      </c>
      <c r="C3354" t="s">
        <v>55</v>
      </c>
      <c r="D3354">
        <v>2021</v>
      </c>
      <c r="F3354" t="s">
        <v>8091</v>
      </c>
      <c r="G3354" t="s">
        <v>8092</v>
      </c>
      <c r="J3354" t="s">
        <v>58</v>
      </c>
      <c r="K3354" t="s">
        <v>59</v>
      </c>
      <c r="L3354" s="5">
        <v>0</v>
      </c>
      <c r="M3354" s="5">
        <v>0</v>
      </c>
      <c r="N3354" s="5">
        <f t="shared" si="572"/>
        <v>0</v>
      </c>
      <c r="O3354" s="5">
        <v>0</v>
      </c>
      <c r="P3354" s="5">
        <v>0</v>
      </c>
      <c r="Q3354" s="5">
        <f t="shared" si="573"/>
        <v>0</v>
      </c>
      <c r="R3354" s="5">
        <v>0</v>
      </c>
      <c r="S3354" s="5">
        <v>0</v>
      </c>
      <c r="T3354" s="5">
        <f t="shared" si="574"/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f t="shared" si="577"/>
        <v>0</v>
      </c>
      <c r="Z3354" s="5">
        <v>0</v>
      </c>
      <c r="AA3354" s="5">
        <v>0</v>
      </c>
      <c r="AB3354" s="5">
        <f t="shared" si="578"/>
        <v>0</v>
      </c>
      <c r="AC3354" s="5">
        <v>0</v>
      </c>
      <c r="AD3354" s="5">
        <v>0</v>
      </c>
      <c r="AE3354" s="5">
        <f t="shared" si="579"/>
        <v>0</v>
      </c>
      <c r="AF3354" s="5">
        <v>1</v>
      </c>
      <c r="AG3354" s="6">
        <v>44426</v>
      </c>
      <c r="AH3354" s="5">
        <v>1</v>
      </c>
      <c r="AI3354" s="5">
        <v>0</v>
      </c>
      <c r="AJ3354" s="5">
        <v>0</v>
      </c>
      <c r="AK3354" s="5">
        <f t="shared" si="580"/>
        <v>0</v>
      </c>
      <c r="AL3354" s="5">
        <v>0</v>
      </c>
      <c r="AM3354" s="5">
        <v>0</v>
      </c>
      <c r="AN3354" s="5">
        <f t="shared" si="581"/>
        <v>0</v>
      </c>
      <c r="AO3354" s="5">
        <v>0</v>
      </c>
      <c r="AP3354" s="5">
        <v>0</v>
      </c>
      <c r="AQ3354" s="5">
        <f t="shared" si="582"/>
        <v>0</v>
      </c>
      <c r="AR3354" s="5">
        <v>0</v>
      </c>
      <c r="AS3354" s="6"/>
      <c r="AT3354" s="5">
        <v>0</v>
      </c>
      <c r="AU3354" s="5">
        <v>0</v>
      </c>
      <c r="AV3354" t="str">
        <f t="shared" si="575"/>
        <v>N</v>
      </c>
      <c r="AW3354" t="s">
        <v>60</v>
      </c>
      <c r="AX3354" t="s">
        <v>61</v>
      </c>
      <c r="AY3354" t="s">
        <v>62</v>
      </c>
      <c r="AZ3354" t="s">
        <v>62</v>
      </c>
      <c r="BA3354" t="str">
        <f t="shared" si="576"/>
        <v>N</v>
      </c>
    </row>
    <row r="3355" spans="1:53">
      <c r="A3355" t="s">
        <v>54</v>
      </c>
      <c r="B3355" t="s">
        <v>54</v>
      </c>
      <c r="C3355" t="s">
        <v>55</v>
      </c>
      <c r="D3355">
        <v>2021</v>
      </c>
      <c r="F3355" t="s">
        <v>8093</v>
      </c>
      <c r="G3355" t="s">
        <v>8094</v>
      </c>
      <c r="J3355" t="s">
        <v>58</v>
      </c>
      <c r="K3355" t="s">
        <v>59</v>
      </c>
      <c r="L3355" s="5">
        <v>0</v>
      </c>
      <c r="M3355" s="5">
        <v>0</v>
      </c>
      <c r="N3355" s="5">
        <f t="shared" si="572"/>
        <v>0</v>
      </c>
      <c r="O3355" s="5">
        <v>0</v>
      </c>
      <c r="P3355" s="5">
        <v>0</v>
      </c>
      <c r="Q3355" s="5">
        <f t="shared" si="573"/>
        <v>0</v>
      </c>
      <c r="R3355" s="5">
        <v>0</v>
      </c>
      <c r="S3355" s="5">
        <v>0</v>
      </c>
      <c r="T3355" s="5">
        <f t="shared" si="574"/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f t="shared" si="577"/>
        <v>0</v>
      </c>
      <c r="Z3355" s="5">
        <v>0</v>
      </c>
      <c r="AA3355" s="5">
        <v>0</v>
      </c>
      <c r="AB3355" s="5">
        <f t="shared" si="578"/>
        <v>0</v>
      </c>
      <c r="AC3355" s="5">
        <v>0</v>
      </c>
      <c r="AD3355" s="5">
        <v>0</v>
      </c>
      <c r="AE3355" s="5">
        <f t="shared" si="579"/>
        <v>0</v>
      </c>
      <c r="AF3355" s="5">
        <v>1</v>
      </c>
      <c r="AG3355" s="6">
        <v>44536</v>
      </c>
      <c r="AH3355" s="5">
        <v>1</v>
      </c>
      <c r="AI3355" s="5">
        <v>0</v>
      </c>
      <c r="AJ3355" s="5">
        <v>0</v>
      </c>
      <c r="AK3355" s="5">
        <f t="shared" si="580"/>
        <v>0</v>
      </c>
      <c r="AL3355" s="5">
        <v>0</v>
      </c>
      <c r="AM3355" s="5">
        <v>0</v>
      </c>
      <c r="AN3355" s="5">
        <f t="shared" si="581"/>
        <v>0</v>
      </c>
      <c r="AO3355" s="5">
        <v>0</v>
      </c>
      <c r="AP3355" s="5">
        <v>0</v>
      </c>
      <c r="AQ3355" s="5">
        <f t="shared" si="582"/>
        <v>0</v>
      </c>
      <c r="AR3355" s="5">
        <v>0</v>
      </c>
      <c r="AS3355" s="6"/>
      <c r="AT3355" s="5">
        <v>0</v>
      </c>
      <c r="AU3355" s="5">
        <v>0</v>
      </c>
      <c r="AV3355" t="str">
        <f t="shared" si="575"/>
        <v>N</v>
      </c>
      <c r="AW3355" t="s">
        <v>60</v>
      </c>
      <c r="AX3355" t="s">
        <v>61</v>
      </c>
      <c r="AY3355" t="s">
        <v>62</v>
      </c>
      <c r="AZ3355" t="s">
        <v>62</v>
      </c>
      <c r="BA3355" t="str">
        <f t="shared" si="576"/>
        <v>N</v>
      </c>
    </row>
    <row r="3356" spans="1:53">
      <c r="A3356" t="s">
        <v>54</v>
      </c>
      <c r="B3356" t="s">
        <v>54</v>
      </c>
      <c r="C3356" t="s">
        <v>55</v>
      </c>
      <c r="D3356">
        <v>2021</v>
      </c>
      <c r="F3356" t="s">
        <v>8095</v>
      </c>
      <c r="G3356" t="s">
        <v>8096</v>
      </c>
      <c r="J3356" t="s">
        <v>58</v>
      </c>
      <c r="K3356" t="s">
        <v>59</v>
      </c>
      <c r="L3356" s="5">
        <v>0</v>
      </c>
      <c r="M3356" s="5">
        <v>0</v>
      </c>
      <c r="N3356" s="5">
        <f t="shared" si="572"/>
        <v>0</v>
      </c>
      <c r="O3356" s="5">
        <v>0</v>
      </c>
      <c r="P3356" s="5">
        <v>0</v>
      </c>
      <c r="Q3356" s="5">
        <f t="shared" si="573"/>
        <v>0</v>
      </c>
      <c r="R3356" s="5">
        <v>0</v>
      </c>
      <c r="S3356" s="5">
        <v>0</v>
      </c>
      <c r="T3356" s="5">
        <f t="shared" si="574"/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f t="shared" si="577"/>
        <v>0</v>
      </c>
      <c r="Z3356" s="5">
        <v>0</v>
      </c>
      <c r="AA3356" s="5">
        <v>0</v>
      </c>
      <c r="AB3356" s="5">
        <f t="shared" si="578"/>
        <v>0</v>
      </c>
      <c r="AC3356" s="5">
        <v>0</v>
      </c>
      <c r="AD3356" s="5">
        <v>0</v>
      </c>
      <c r="AE3356" s="5">
        <f t="shared" si="579"/>
        <v>0</v>
      </c>
      <c r="AF3356" s="5">
        <v>1</v>
      </c>
      <c r="AG3356" s="6">
        <v>44405</v>
      </c>
      <c r="AH3356" s="5">
        <v>1</v>
      </c>
      <c r="AI3356" s="5">
        <v>0</v>
      </c>
      <c r="AJ3356" s="5">
        <v>0</v>
      </c>
      <c r="AK3356" s="5">
        <f t="shared" si="580"/>
        <v>0</v>
      </c>
      <c r="AL3356" s="5">
        <v>0</v>
      </c>
      <c r="AM3356" s="5">
        <v>0</v>
      </c>
      <c r="AN3356" s="5">
        <f t="shared" si="581"/>
        <v>0</v>
      </c>
      <c r="AO3356" s="5">
        <v>0</v>
      </c>
      <c r="AP3356" s="5">
        <v>0</v>
      </c>
      <c r="AQ3356" s="5">
        <f t="shared" si="582"/>
        <v>0</v>
      </c>
      <c r="AR3356" s="5">
        <v>0</v>
      </c>
      <c r="AS3356" s="6"/>
      <c r="AT3356" s="5">
        <v>0</v>
      </c>
      <c r="AU3356" s="5">
        <v>0</v>
      </c>
      <c r="AV3356" t="str">
        <f t="shared" si="575"/>
        <v>N</v>
      </c>
      <c r="AW3356" t="s">
        <v>60</v>
      </c>
      <c r="AX3356" t="s">
        <v>61</v>
      </c>
      <c r="AY3356" t="s">
        <v>62</v>
      </c>
      <c r="AZ3356" t="s">
        <v>62</v>
      </c>
      <c r="BA3356" t="str">
        <f t="shared" si="576"/>
        <v>N</v>
      </c>
    </row>
    <row r="3357" spans="1:53">
      <c r="A3357" t="s">
        <v>54</v>
      </c>
      <c r="B3357" t="s">
        <v>54</v>
      </c>
      <c r="C3357" t="s">
        <v>55</v>
      </c>
      <c r="D3357">
        <v>2021</v>
      </c>
      <c r="F3357" t="s">
        <v>8097</v>
      </c>
      <c r="G3357" t="s">
        <v>8098</v>
      </c>
      <c r="J3357" t="s">
        <v>58</v>
      </c>
      <c r="K3357" t="s">
        <v>59</v>
      </c>
      <c r="L3357" s="5">
        <v>0</v>
      </c>
      <c r="M3357" s="5">
        <v>0</v>
      </c>
      <c r="N3357" s="5">
        <f t="shared" si="572"/>
        <v>0</v>
      </c>
      <c r="O3357" s="5">
        <v>0</v>
      </c>
      <c r="P3357" s="5">
        <v>0</v>
      </c>
      <c r="Q3357" s="5">
        <f t="shared" si="573"/>
        <v>0</v>
      </c>
      <c r="R3357" s="5">
        <v>0</v>
      </c>
      <c r="S3357" s="5">
        <v>0</v>
      </c>
      <c r="T3357" s="5">
        <f t="shared" si="574"/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f t="shared" si="577"/>
        <v>0</v>
      </c>
      <c r="Z3357" s="5">
        <v>0</v>
      </c>
      <c r="AA3357" s="5">
        <v>0</v>
      </c>
      <c r="AB3357" s="5">
        <f t="shared" si="578"/>
        <v>0</v>
      </c>
      <c r="AC3357" s="5">
        <v>0</v>
      </c>
      <c r="AD3357" s="5">
        <v>0</v>
      </c>
      <c r="AE3357" s="5">
        <f t="shared" si="579"/>
        <v>0</v>
      </c>
      <c r="AF3357" s="5">
        <v>1</v>
      </c>
      <c r="AG3357" s="6">
        <v>44434</v>
      </c>
      <c r="AH3357" s="5">
        <v>1</v>
      </c>
      <c r="AI3357" s="5">
        <v>0</v>
      </c>
      <c r="AJ3357" s="5">
        <v>0</v>
      </c>
      <c r="AK3357" s="5">
        <f t="shared" si="580"/>
        <v>0</v>
      </c>
      <c r="AL3357" s="5">
        <v>0</v>
      </c>
      <c r="AM3357" s="5">
        <v>0</v>
      </c>
      <c r="AN3357" s="5">
        <f t="shared" si="581"/>
        <v>0</v>
      </c>
      <c r="AO3357" s="5">
        <v>0</v>
      </c>
      <c r="AP3357" s="5">
        <v>0</v>
      </c>
      <c r="AQ3357" s="5">
        <f t="shared" si="582"/>
        <v>0</v>
      </c>
      <c r="AR3357" s="5">
        <v>0</v>
      </c>
      <c r="AS3357" s="6"/>
      <c r="AT3357" s="5">
        <v>0</v>
      </c>
      <c r="AU3357" s="5">
        <v>0</v>
      </c>
      <c r="AV3357" t="str">
        <f t="shared" si="575"/>
        <v>N</v>
      </c>
      <c r="AW3357" t="s">
        <v>60</v>
      </c>
      <c r="AX3357" t="s">
        <v>61</v>
      </c>
      <c r="AY3357" t="s">
        <v>62</v>
      </c>
      <c r="AZ3357" t="s">
        <v>62</v>
      </c>
      <c r="BA3357" t="str">
        <f t="shared" si="576"/>
        <v>N</v>
      </c>
    </row>
    <row r="3358" spans="1:53">
      <c r="A3358" t="s">
        <v>54</v>
      </c>
      <c r="B3358" t="s">
        <v>54</v>
      </c>
      <c r="C3358" t="s">
        <v>55</v>
      </c>
      <c r="D3358">
        <v>2021</v>
      </c>
      <c r="F3358" t="s">
        <v>8099</v>
      </c>
      <c r="G3358" t="s">
        <v>8100</v>
      </c>
      <c r="J3358" t="s">
        <v>58</v>
      </c>
      <c r="K3358" t="s">
        <v>59</v>
      </c>
      <c r="L3358" s="5">
        <v>0</v>
      </c>
      <c r="M3358" s="5">
        <v>0</v>
      </c>
      <c r="N3358" s="5">
        <f t="shared" si="572"/>
        <v>0</v>
      </c>
      <c r="O3358" s="5">
        <v>0</v>
      </c>
      <c r="P3358" s="5">
        <v>0</v>
      </c>
      <c r="Q3358" s="5">
        <f t="shared" si="573"/>
        <v>0</v>
      </c>
      <c r="R3358" s="5">
        <v>0</v>
      </c>
      <c r="S3358" s="5">
        <v>0</v>
      </c>
      <c r="T3358" s="5">
        <f t="shared" si="574"/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f t="shared" si="577"/>
        <v>0</v>
      </c>
      <c r="Z3358" s="5">
        <v>0</v>
      </c>
      <c r="AA3358" s="5">
        <v>0</v>
      </c>
      <c r="AB3358" s="5">
        <f t="shared" si="578"/>
        <v>0</v>
      </c>
      <c r="AC3358" s="5">
        <v>0</v>
      </c>
      <c r="AD3358" s="5">
        <v>0</v>
      </c>
      <c r="AE3358" s="5">
        <f t="shared" si="579"/>
        <v>0</v>
      </c>
      <c r="AF3358" s="5">
        <v>1</v>
      </c>
      <c r="AG3358" s="6">
        <v>44531</v>
      </c>
      <c r="AH3358" s="5">
        <v>1</v>
      </c>
      <c r="AI3358" s="5">
        <v>0</v>
      </c>
      <c r="AJ3358" s="5">
        <v>0</v>
      </c>
      <c r="AK3358" s="5">
        <f t="shared" si="580"/>
        <v>0</v>
      </c>
      <c r="AL3358" s="5">
        <v>0</v>
      </c>
      <c r="AM3358" s="5">
        <v>0</v>
      </c>
      <c r="AN3358" s="5">
        <f t="shared" si="581"/>
        <v>0</v>
      </c>
      <c r="AO3358" s="5">
        <v>0</v>
      </c>
      <c r="AP3358" s="5">
        <v>0</v>
      </c>
      <c r="AQ3358" s="5">
        <f t="shared" si="582"/>
        <v>0</v>
      </c>
      <c r="AR3358" s="5">
        <v>0</v>
      </c>
      <c r="AS3358" s="6"/>
      <c r="AT3358" s="5">
        <v>0</v>
      </c>
      <c r="AU3358" s="5">
        <v>0</v>
      </c>
      <c r="AV3358" t="str">
        <f t="shared" si="575"/>
        <v>N</v>
      </c>
      <c r="AW3358" t="s">
        <v>60</v>
      </c>
      <c r="AX3358" t="s">
        <v>61</v>
      </c>
      <c r="AY3358" t="s">
        <v>62</v>
      </c>
      <c r="AZ3358" t="s">
        <v>62</v>
      </c>
      <c r="BA3358" t="str">
        <f t="shared" si="576"/>
        <v>N</v>
      </c>
    </row>
    <row r="3359" spans="1:53">
      <c r="A3359" t="s">
        <v>54</v>
      </c>
      <c r="B3359" t="s">
        <v>54</v>
      </c>
      <c r="C3359" t="s">
        <v>55</v>
      </c>
      <c r="D3359">
        <v>2021</v>
      </c>
      <c r="F3359" t="s">
        <v>8101</v>
      </c>
      <c r="G3359" t="s">
        <v>8102</v>
      </c>
      <c r="J3359" t="s">
        <v>58</v>
      </c>
      <c r="K3359" t="s">
        <v>59</v>
      </c>
      <c r="L3359" s="5">
        <v>0</v>
      </c>
      <c r="M3359" s="5">
        <v>0</v>
      </c>
      <c r="N3359" s="5">
        <f t="shared" si="572"/>
        <v>0</v>
      </c>
      <c r="O3359" s="5">
        <v>0</v>
      </c>
      <c r="P3359" s="5">
        <v>0</v>
      </c>
      <c r="Q3359" s="5">
        <f t="shared" si="573"/>
        <v>0</v>
      </c>
      <c r="R3359" s="5">
        <v>0</v>
      </c>
      <c r="S3359" s="5">
        <v>0</v>
      </c>
      <c r="T3359" s="5">
        <f t="shared" si="574"/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f t="shared" si="577"/>
        <v>0</v>
      </c>
      <c r="Z3359" s="5">
        <v>0</v>
      </c>
      <c r="AA3359" s="5">
        <v>0</v>
      </c>
      <c r="AB3359" s="5">
        <f t="shared" si="578"/>
        <v>0</v>
      </c>
      <c r="AC3359" s="5">
        <v>0</v>
      </c>
      <c r="AD3359" s="5">
        <v>0</v>
      </c>
      <c r="AE3359" s="5">
        <f t="shared" si="579"/>
        <v>0</v>
      </c>
      <c r="AF3359" s="5">
        <v>1</v>
      </c>
      <c r="AG3359" s="6">
        <v>44494</v>
      </c>
      <c r="AH3359" s="5">
        <v>1</v>
      </c>
      <c r="AI3359" s="5">
        <v>0</v>
      </c>
      <c r="AJ3359" s="5">
        <v>0</v>
      </c>
      <c r="AK3359" s="5">
        <f t="shared" si="580"/>
        <v>0</v>
      </c>
      <c r="AL3359" s="5">
        <v>0</v>
      </c>
      <c r="AM3359" s="5">
        <v>0</v>
      </c>
      <c r="AN3359" s="5">
        <f t="shared" si="581"/>
        <v>0</v>
      </c>
      <c r="AO3359" s="5">
        <v>0</v>
      </c>
      <c r="AP3359" s="5">
        <v>0</v>
      </c>
      <c r="AQ3359" s="5">
        <f t="shared" si="582"/>
        <v>0</v>
      </c>
      <c r="AR3359" s="5">
        <v>0</v>
      </c>
      <c r="AS3359" s="6"/>
      <c r="AT3359" s="5">
        <v>0</v>
      </c>
      <c r="AU3359" s="5">
        <v>0</v>
      </c>
      <c r="AV3359" t="str">
        <f t="shared" si="575"/>
        <v>N</v>
      </c>
      <c r="AW3359" t="s">
        <v>60</v>
      </c>
      <c r="AX3359" t="s">
        <v>61</v>
      </c>
      <c r="AY3359" t="s">
        <v>62</v>
      </c>
      <c r="AZ3359" t="s">
        <v>62</v>
      </c>
      <c r="BA3359" t="str">
        <f t="shared" si="576"/>
        <v>N</v>
      </c>
    </row>
    <row r="3360" spans="1:53">
      <c r="A3360" t="s">
        <v>54</v>
      </c>
      <c r="B3360" t="s">
        <v>54</v>
      </c>
      <c r="C3360" t="s">
        <v>55</v>
      </c>
      <c r="D3360">
        <v>2021</v>
      </c>
      <c r="F3360" t="s">
        <v>8103</v>
      </c>
      <c r="G3360" t="s">
        <v>8104</v>
      </c>
      <c r="J3360" t="s">
        <v>58</v>
      </c>
      <c r="K3360" t="s">
        <v>59</v>
      </c>
      <c r="L3360" s="5">
        <v>0</v>
      </c>
      <c r="M3360" s="5">
        <v>0</v>
      </c>
      <c r="N3360" s="5">
        <f t="shared" si="572"/>
        <v>0</v>
      </c>
      <c r="O3360" s="5">
        <v>0</v>
      </c>
      <c r="P3360" s="5">
        <v>0</v>
      </c>
      <c r="Q3360" s="5">
        <f t="shared" si="573"/>
        <v>0</v>
      </c>
      <c r="R3360" s="5">
        <v>0</v>
      </c>
      <c r="S3360" s="5">
        <v>0</v>
      </c>
      <c r="T3360" s="5">
        <f t="shared" si="574"/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f t="shared" si="577"/>
        <v>0</v>
      </c>
      <c r="Z3360" s="5">
        <v>0</v>
      </c>
      <c r="AA3360" s="5">
        <v>0</v>
      </c>
      <c r="AB3360" s="5">
        <f t="shared" si="578"/>
        <v>0</v>
      </c>
      <c r="AC3360" s="5">
        <v>0</v>
      </c>
      <c r="AD3360" s="5">
        <v>0</v>
      </c>
      <c r="AE3360" s="5">
        <f t="shared" si="579"/>
        <v>0</v>
      </c>
      <c r="AF3360" s="5">
        <v>1</v>
      </c>
      <c r="AG3360" s="6">
        <v>44529</v>
      </c>
      <c r="AH3360" s="5">
        <v>1</v>
      </c>
      <c r="AI3360" s="5">
        <v>0</v>
      </c>
      <c r="AJ3360" s="5">
        <v>0</v>
      </c>
      <c r="AK3360" s="5">
        <f t="shared" si="580"/>
        <v>0</v>
      </c>
      <c r="AL3360" s="5">
        <v>0</v>
      </c>
      <c r="AM3360" s="5">
        <v>0</v>
      </c>
      <c r="AN3360" s="5">
        <f t="shared" si="581"/>
        <v>0</v>
      </c>
      <c r="AO3360" s="5">
        <v>0</v>
      </c>
      <c r="AP3360" s="5">
        <v>0</v>
      </c>
      <c r="AQ3360" s="5">
        <f t="shared" si="582"/>
        <v>0</v>
      </c>
      <c r="AR3360" s="5">
        <v>0</v>
      </c>
      <c r="AS3360" s="6"/>
      <c r="AT3360" s="5">
        <v>0</v>
      </c>
      <c r="AU3360" s="5">
        <v>0</v>
      </c>
      <c r="AV3360" t="str">
        <f t="shared" si="575"/>
        <v>N</v>
      </c>
      <c r="AW3360" t="s">
        <v>60</v>
      </c>
      <c r="AX3360" t="s">
        <v>61</v>
      </c>
      <c r="AY3360" t="s">
        <v>62</v>
      </c>
      <c r="AZ3360" t="s">
        <v>62</v>
      </c>
      <c r="BA3360" t="str">
        <f t="shared" si="576"/>
        <v>N</v>
      </c>
    </row>
    <row r="3361" spans="1:53">
      <c r="A3361" t="s">
        <v>54</v>
      </c>
      <c r="B3361" t="s">
        <v>54</v>
      </c>
      <c r="C3361" t="s">
        <v>55</v>
      </c>
      <c r="D3361">
        <v>2021</v>
      </c>
      <c r="F3361" t="s">
        <v>8105</v>
      </c>
      <c r="G3361" t="s">
        <v>8106</v>
      </c>
      <c r="J3361" t="s">
        <v>58</v>
      </c>
      <c r="K3361" t="s">
        <v>59</v>
      </c>
      <c r="L3361" s="5">
        <v>0</v>
      </c>
      <c r="M3361" s="5">
        <v>0</v>
      </c>
      <c r="N3361" s="5">
        <f t="shared" si="572"/>
        <v>0</v>
      </c>
      <c r="O3361" s="5">
        <v>0</v>
      </c>
      <c r="P3361" s="5">
        <v>0</v>
      </c>
      <c r="Q3361" s="5">
        <f t="shared" si="573"/>
        <v>0</v>
      </c>
      <c r="R3361" s="5">
        <v>0</v>
      </c>
      <c r="S3361" s="5">
        <v>0</v>
      </c>
      <c r="T3361" s="5">
        <f t="shared" si="574"/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f t="shared" si="577"/>
        <v>0</v>
      </c>
      <c r="Z3361" s="5">
        <v>0</v>
      </c>
      <c r="AA3361" s="5">
        <v>0</v>
      </c>
      <c r="AB3361" s="5">
        <f t="shared" si="578"/>
        <v>0</v>
      </c>
      <c r="AC3361" s="5">
        <v>0</v>
      </c>
      <c r="AD3361" s="5">
        <v>0</v>
      </c>
      <c r="AE3361" s="5">
        <f t="shared" si="579"/>
        <v>0</v>
      </c>
      <c r="AF3361" s="5">
        <v>1</v>
      </c>
      <c r="AG3361" s="6">
        <v>44537</v>
      </c>
      <c r="AH3361" s="5">
        <v>1</v>
      </c>
      <c r="AI3361" s="5">
        <v>0</v>
      </c>
      <c r="AJ3361" s="5">
        <v>0</v>
      </c>
      <c r="AK3361" s="5">
        <f t="shared" si="580"/>
        <v>0</v>
      </c>
      <c r="AL3361" s="5">
        <v>0</v>
      </c>
      <c r="AM3361" s="5">
        <v>0</v>
      </c>
      <c r="AN3361" s="5">
        <f t="shared" si="581"/>
        <v>0</v>
      </c>
      <c r="AO3361" s="5">
        <v>0</v>
      </c>
      <c r="AP3361" s="5">
        <v>0</v>
      </c>
      <c r="AQ3361" s="5">
        <f t="shared" si="582"/>
        <v>0</v>
      </c>
      <c r="AR3361" s="5">
        <v>0</v>
      </c>
      <c r="AS3361" s="6"/>
      <c r="AT3361" s="5">
        <v>0</v>
      </c>
      <c r="AU3361" s="5">
        <v>0</v>
      </c>
      <c r="AV3361" t="str">
        <f t="shared" si="575"/>
        <v>N</v>
      </c>
      <c r="AW3361" t="s">
        <v>60</v>
      </c>
      <c r="AX3361" t="s">
        <v>61</v>
      </c>
      <c r="AY3361" t="s">
        <v>62</v>
      </c>
      <c r="AZ3361" t="s">
        <v>62</v>
      </c>
      <c r="BA3361" t="str">
        <f t="shared" si="576"/>
        <v>N</v>
      </c>
    </row>
    <row r="3362" spans="1:53">
      <c r="A3362" t="s">
        <v>54</v>
      </c>
      <c r="B3362" t="s">
        <v>54</v>
      </c>
      <c r="C3362" t="s">
        <v>55</v>
      </c>
      <c r="D3362">
        <v>2021</v>
      </c>
      <c r="F3362" t="s">
        <v>8107</v>
      </c>
      <c r="G3362" t="s">
        <v>8108</v>
      </c>
      <c r="J3362" t="s">
        <v>58</v>
      </c>
      <c r="K3362" t="s">
        <v>59</v>
      </c>
      <c r="L3362" s="5">
        <v>0</v>
      </c>
      <c r="M3362" s="5">
        <v>0</v>
      </c>
      <c r="N3362" s="5">
        <f t="shared" si="572"/>
        <v>0</v>
      </c>
      <c r="O3362" s="5">
        <v>0</v>
      </c>
      <c r="P3362" s="5">
        <v>0</v>
      </c>
      <c r="Q3362" s="5">
        <f t="shared" si="573"/>
        <v>0</v>
      </c>
      <c r="R3362" s="5">
        <v>0</v>
      </c>
      <c r="S3362" s="5">
        <v>0</v>
      </c>
      <c r="T3362" s="5">
        <f t="shared" si="574"/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f t="shared" si="577"/>
        <v>0</v>
      </c>
      <c r="Z3362" s="5">
        <v>0</v>
      </c>
      <c r="AA3362" s="5">
        <v>0</v>
      </c>
      <c r="AB3362" s="5">
        <f t="shared" si="578"/>
        <v>0</v>
      </c>
      <c r="AC3362" s="5">
        <v>0</v>
      </c>
      <c r="AD3362" s="5">
        <v>0</v>
      </c>
      <c r="AE3362" s="5">
        <f t="shared" si="579"/>
        <v>0</v>
      </c>
      <c r="AF3362" s="5">
        <v>1</v>
      </c>
      <c r="AG3362" s="6">
        <v>44546</v>
      </c>
      <c r="AH3362" s="5">
        <v>1</v>
      </c>
      <c r="AI3362" s="5">
        <v>0</v>
      </c>
      <c r="AJ3362" s="5">
        <v>0</v>
      </c>
      <c r="AK3362" s="5">
        <f t="shared" si="580"/>
        <v>0</v>
      </c>
      <c r="AL3362" s="5">
        <v>0</v>
      </c>
      <c r="AM3362" s="5">
        <v>0</v>
      </c>
      <c r="AN3362" s="5">
        <f t="shared" si="581"/>
        <v>0</v>
      </c>
      <c r="AO3362" s="5">
        <v>0</v>
      </c>
      <c r="AP3362" s="5">
        <v>0</v>
      </c>
      <c r="AQ3362" s="5">
        <f t="shared" si="582"/>
        <v>0</v>
      </c>
      <c r="AR3362" s="5">
        <v>0</v>
      </c>
      <c r="AS3362" s="6"/>
      <c r="AT3362" s="5">
        <v>0</v>
      </c>
      <c r="AU3362" s="5">
        <v>0</v>
      </c>
      <c r="AV3362" t="str">
        <f t="shared" si="575"/>
        <v>N</v>
      </c>
      <c r="AW3362" t="s">
        <v>60</v>
      </c>
      <c r="AX3362" t="s">
        <v>61</v>
      </c>
      <c r="AY3362" t="s">
        <v>62</v>
      </c>
      <c r="AZ3362" t="s">
        <v>62</v>
      </c>
      <c r="BA3362" t="str">
        <f t="shared" si="576"/>
        <v>N</v>
      </c>
    </row>
    <row r="3363" spans="1:53">
      <c r="A3363" t="s">
        <v>54</v>
      </c>
      <c r="B3363" t="s">
        <v>54</v>
      </c>
      <c r="C3363" t="s">
        <v>55</v>
      </c>
      <c r="D3363">
        <v>2021</v>
      </c>
      <c r="F3363" t="s">
        <v>8109</v>
      </c>
      <c r="G3363" t="s">
        <v>8110</v>
      </c>
      <c r="J3363" t="s">
        <v>58</v>
      </c>
      <c r="K3363" t="s">
        <v>59</v>
      </c>
      <c r="L3363" s="5">
        <v>0</v>
      </c>
      <c r="M3363" s="5">
        <v>0</v>
      </c>
      <c r="N3363" s="5">
        <f t="shared" si="572"/>
        <v>0</v>
      </c>
      <c r="O3363" s="5">
        <v>0</v>
      </c>
      <c r="P3363" s="5">
        <v>0</v>
      </c>
      <c r="Q3363" s="5">
        <f t="shared" si="573"/>
        <v>0</v>
      </c>
      <c r="R3363" s="5">
        <v>0</v>
      </c>
      <c r="S3363" s="5">
        <v>0</v>
      </c>
      <c r="T3363" s="5">
        <f t="shared" si="574"/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f t="shared" si="577"/>
        <v>0</v>
      </c>
      <c r="Z3363" s="5">
        <v>0</v>
      </c>
      <c r="AA3363" s="5">
        <v>0</v>
      </c>
      <c r="AB3363" s="5">
        <f t="shared" si="578"/>
        <v>0</v>
      </c>
      <c r="AC3363" s="5">
        <v>0</v>
      </c>
      <c r="AD3363" s="5">
        <v>0</v>
      </c>
      <c r="AE3363" s="5">
        <f t="shared" si="579"/>
        <v>0</v>
      </c>
      <c r="AF3363" s="5">
        <v>1</v>
      </c>
      <c r="AG3363" s="6">
        <v>44351</v>
      </c>
      <c r="AH3363" s="5">
        <v>1</v>
      </c>
      <c r="AI3363" s="5">
        <v>0</v>
      </c>
      <c r="AJ3363" s="5">
        <v>0</v>
      </c>
      <c r="AK3363" s="5">
        <f t="shared" si="580"/>
        <v>0</v>
      </c>
      <c r="AL3363" s="5">
        <v>0</v>
      </c>
      <c r="AM3363" s="5">
        <v>0</v>
      </c>
      <c r="AN3363" s="5">
        <f t="shared" si="581"/>
        <v>0</v>
      </c>
      <c r="AO3363" s="5">
        <v>0</v>
      </c>
      <c r="AP3363" s="5">
        <v>0</v>
      </c>
      <c r="AQ3363" s="5">
        <f t="shared" si="582"/>
        <v>0</v>
      </c>
      <c r="AR3363" s="5">
        <v>0</v>
      </c>
      <c r="AS3363" s="6"/>
      <c r="AT3363" s="5">
        <v>0</v>
      </c>
      <c r="AU3363" s="5">
        <v>0</v>
      </c>
      <c r="AV3363" t="str">
        <f t="shared" si="575"/>
        <v>N</v>
      </c>
      <c r="AW3363" t="s">
        <v>60</v>
      </c>
      <c r="AX3363" t="s">
        <v>61</v>
      </c>
      <c r="AY3363" t="s">
        <v>62</v>
      </c>
      <c r="AZ3363" t="s">
        <v>62</v>
      </c>
      <c r="BA3363" t="str">
        <f t="shared" si="576"/>
        <v>N</v>
      </c>
    </row>
    <row r="3364" spans="1:53">
      <c r="A3364" t="s">
        <v>54</v>
      </c>
      <c r="B3364" t="s">
        <v>54</v>
      </c>
      <c r="C3364" t="s">
        <v>55</v>
      </c>
      <c r="D3364">
        <v>2021</v>
      </c>
      <c r="F3364" t="s">
        <v>8111</v>
      </c>
      <c r="G3364" t="s">
        <v>8112</v>
      </c>
      <c r="J3364" t="s">
        <v>58</v>
      </c>
      <c r="K3364" t="s">
        <v>59</v>
      </c>
      <c r="L3364" s="5">
        <v>0</v>
      </c>
      <c r="M3364" s="5">
        <v>0</v>
      </c>
      <c r="N3364" s="5">
        <f t="shared" si="572"/>
        <v>0</v>
      </c>
      <c r="O3364" s="5">
        <v>0</v>
      </c>
      <c r="P3364" s="5">
        <v>0</v>
      </c>
      <c r="Q3364" s="5">
        <f t="shared" si="573"/>
        <v>0</v>
      </c>
      <c r="R3364" s="5">
        <v>0</v>
      </c>
      <c r="S3364" s="5">
        <v>0</v>
      </c>
      <c r="T3364" s="5">
        <f t="shared" si="574"/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f t="shared" si="577"/>
        <v>0</v>
      </c>
      <c r="Z3364" s="5">
        <v>0</v>
      </c>
      <c r="AA3364" s="5">
        <v>0</v>
      </c>
      <c r="AB3364" s="5">
        <f t="shared" si="578"/>
        <v>0</v>
      </c>
      <c r="AC3364" s="5">
        <v>0</v>
      </c>
      <c r="AD3364" s="5">
        <v>0</v>
      </c>
      <c r="AE3364" s="5">
        <f t="shared" si="579"/>
        <v>0</v>
      </c>
      <c r="AF3364" s="5">
        <v>1</v>
      </c>
      <c r="AG3364" s="6">
        <v>44516</v>
      </c>
      <c r="AH3364" s="5">
        <v>1</v>
      </c>
      <c r="AI3364" s="5">
        <v>0</v>
      </c>
      <c r="AJ3364" s="5">
        <v>0</v>
      </c>
      <c r="AK3364" s="5">
        <f t="shared" si="580"/>
        <v>0</v>
      </c>
      <c r="AL3364" s="5">
        <v>0</v>
      </c>
      <c r="AM3364" s="5">
        <v>0</v>
      </c>
      <c r="AN3364" s="5">
        <f t="shared" si="581"/>
        <v>0</v>
      </c>
      <c r="AO3364" s="5">
        <v>0</v>
      </c>
      <c r="AP3364" s="5">
        <v>0</v>
      </c>
      <c r="AQ3364" s="5">
        <f t="shared" si="582"/>
        <v>0</v>
      </c>
      <c r="AR3364" s="5">
        <v>0</v>
      </c>
      <c r="AS3364" s="6"/>
      <c r="AT3364" s="5">
        <v>0</v>
      </c>
      <c r="AU3364" s="5">
        <v>0</v>
      </c>
      <c r="AV3364" t="str">
        <f t="shared" si="575"/>
        <v>N</v>
      </c>
      <c r="AW3364" t="s">
        <v>60</v>
      </c>
      <c r="AX3364" t="s">
        <v>61</v>
      </c>
      <c r="AY3364" t="s">
        <v>62</v>
      </c>
      <c r="AZ3364" t="s">
        <v>62</v>
      </c>
      <c r="BA3364" t="str">
        <f t="shared" si="576"/>
        <v>N</v>
      </c>
    </row>
    <row r="3365" spans="1:53">
      <c r="A3365" t="s">
        <v>54</v>
      </c>
      <c r="B3365" t="s">
        <v>54</v>
      </c>
      <c r="C3365" t="s">
        <v>55</v>
      </c>
      <c r="D3365">
        <v>2021</v>
      </c>
      <c r="F3365" t="s">
        <v>8113</v>
      </c>
      <c r="G3365" t="s">
        <v>8114</v>
      </c>
      <c r="J3365" t="s">
        <v>58</v>
      </c>
      <c r="K3365" t="s">
        <v>59</v>
      </c>
      <c r="L3365" s="5">
        <v>0</v>
      </c>
      <c r="M3365" s="5">
        <v>0</v>
      </c>
      <c r="N3365" s="5">
        <f t="shared" si="572"/>
        <v>0</v>
      </c>
      <c r="O3365" s="5">
        <v>0</v>
      </c>
      <c r="P3365" s="5">
        <v>0</v>
      </c>
      <c r="Q3365" s="5">
        <f t="shared" si="573"/>
        <v>0</v>
      </c>
      <c r="R3365" s="5">
        <v>0</v>
      </c>
      <c r="S3365" s="5">
        <v>0</v>
      </c>
      <c r="T3365" s="5">
        <f t="shared" si="574"/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f t="shared" si="577"/>
        <v>0</v>
      </c>
      <c r="Z3365" s="5">
        <v>0</v>
      </c>
      <c r="AA3365" s="5">
        <v>0</v>
      </c>
      <c r="AB3365" s="5">
        <f t="shared" si="578"/>
        <v>0</v>
      </c>
      <c r="AC3365" s="5">
        <v>0</v>
      </c>
      <c r="AD3365" s="5">
        <v>0</v>
      </c>
      <c r="AE3365" s="5">
        <f t="shared" si="579"/>
        <v>0</v>
      </c>
      <c r="AF3365" s="5">
        <v>1</v>
      </c>
      <c r="AG3365" s="6">
        <v>44411</v>
      </c>
      <c r="AH3365" s="5">
        <v>1</v>
      </c>
      <c r="AI3365" s="5">
        <v>0</v>
      </c>
      <c r="AJ3365" s="5">
        <v>0</v>
      </c>
      <c r="AK3365" s="5">
        <f t="shared" si="580"/>
        <v>0</v>
      </c>
      <c r="AL3365" s="5">
        <v>0</v>
      </c>
      <c r="AM3365" s="5">
        <v>0</v>
      </c>
      <c r="AN3365" s="5">
        <f t="shared" si="581"/>
        <v>0</v>
      </c>
      <c r="AO3365" s="5">
        <v>0</v>
      </c>
      <c r="AP3365" s="5">
        <v>0</v>
      </c>
      <c r="AQ3365" s="5">
        <f t="shared" si="582"/>
        <v>0</v>
      </c>
      <c r="AR3365" s="5">
        <v>0</v>
      </c>
      <c r="AS3365" s="6"/>
      <c r="AT3365" s="5">
        <v>0</v>
      </c>
      <c r="AU3365" s="5">
        <v>0</v>
      </c>
      <c r="AV3365" t="str">
        <f t="shared" si="575"/>
        <v>N</v>
      </c>
      <c r="AW3365" t="s">
        <v>60</v>
      </c>
      <c r="AX3365" t="s">
        <v>61</v>
      </c>
      <c r="AY3365" t="s">
        <v>62</v>
      </c>
      <c r="AZ3365" t="s">
        <v>62</v>
      </c>
      <c r="BA3365" t="str">
        <f t="shared" si="576"/>
        <v>N</v>
      </c>
    </row>
    <row r="3366" spans="1:53">
      <c r="A3366" t="s">
        <v>54</v>
      </c>
      <c r="B3366" t="s">
        <v>54</v>
      </c>
      <c r="C3366" t="s">
        <v>55</v>
      </c>
      <c r="D3366">
        <v>2021</v>
      </c>
      <c r="F3366" t="s">
        <v>8115</v>
      </c>
      <c r="G3366" t="s">
        <v>8116</v>
      </c>
      <c r="J3366" t="s">
        <v>58</v>
      </c>
      <c r="K3366" t="s">
        <v>59</v>
      </c>
      <c r="L3366" s="5">
        <v>0</v>
      </c>
      <c r="M3366" s="5">
        <v>0</v>
      </c>
      <c r="N3366" s="5">
        <f t="shared" si="572"/>
        <v>0</v>
      </c>
      <c r="O3366" s="5">
        <v>0</v>
      </c>
      <c r="P3366" s="5">
        <v>0</v>
      </c>
      <c r="Q3366" s="5">
        <f t="shared" si="573"/>
        <v>0</v>
      </c>
      <c r="R3366" s="5">
        <v>0</v>
      </c>
      <c r="S3366" s="5">
        <v>0</v>
      </c>
      <c r="T3366" s="5">
        <f t="shared" si="574"/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f t="shared" si="577"/>
        <v>0</v>
      </c>
      <c r="Z3366" s="5">
        <v>0</v>
      </c>
      <c r="AA3366" s="5">
        <v>0</v>
      </c>
      <c r="AB3366" s="5">
        <f t="shared" si="578"/>
        <v>0</v>
      </c>
      <c r="AC3366" s="5">
        <v>0</v>
      </c>
      <c r="AD3366" s="5">
        <v>0</v>
      </c>
      <c r="AE3366" s="5">
        <f t="shared" si="579"/>
        <v>0</v>
      </c>
      <c r="AF3366" s="5">
        <v>1</v>
      </c>
      <c r="AG3366" s="6">
        <v>44501</v>
      </c>
      <c r="AH3366" s="5">
        <v>1</v>
      </c>
      <c r="AI3366" s="5">
        <v>0</v>
      </c>
      <c r="AJ3366" s="5">
        <v>0</v>
      </c>
      <c r="AK3366" s="5">
        <f t="shared" si="580"/>
        <v>0</v>
      </c>
      <c r="AL3366" s="5">
        <v>0</v>
      </c>
      <c r="AM3366" s="5">
        <v>0</v>
      </c>
      <c r="AN3366" s="5">
        <f t="shared" si="581"/>
        <v>0</v>
      </c>
      <c r="AO3366" s="5">
        <v>0</v>
      </c>
      <c r="AP3366" s="5">
        <v>0</v>
      </c>
      <c r="AQ3366" s="5">
        <f t="shared" si="582"/>
        <v>0</v>
      </c>
      <c r="AR3366" s="5">
        <v>0</v>
      </c>
      <c r="AS3366" s="6"/>
      <c r="AT3366" s="5">
        <v>0</v>
      </c>
      <c r="AU3366" s="5">
        <v>0</v>
      </c>
      <c r="AV3366" t="str">
        <f t="shared" si="575"/>
        <v>N</v>
      </c>
      <c r="AW3366" t="s">
        <v>60</v>
      </c>
      <c r="AX3366" t="s">
        <v>61</v>
      </c>
      <c r="AY3366" t="s">
        <v>62</v>
      </c>
      <c r="AZ3366" t="s">
        <v>62</v>
      </c>
      <c r="BA3366" t="str">
        <f t="shared" si="576"/>
        <v>N</v>
      </c>
    </row>
    <row r="3367" spans="1:53">
      <c r="A3367" t="s">
        <v>54</v>
      </c>
      <c r="B3367" t="s">
        <v>54</v>
      </c>
      <c r="C3367" t="s">
        <v>55</v>
      </c>
      <c r="D3367">
        <v>2021</v>
      </c>
      <c r="F3367" t="s">
        <v>8117</v>
      </c>
      <c r="G3367" t="s">
        <v>8118</v>
      </c>
      <c r="J3367" t="s">
        <v>58</v>
      </c>
      <c r="K3367" t="s">
        <v>59</v>
      </c>
      <c r="L3367" s="5">
        <v>0</v>
      </c>
      <c r="M3367" s="5">
        <v>0</v>
      </c>
      <c r="N3367" s="5">
        <f t="shared" si="572"/>
        <v>0</v>
      </c>
      <c r="O3367" s="5">
        <v>0</v>
      </c>
      <c r="P3367" s="5">
        <v>0</v>
      </c>
      <c r="Q3367" s="5">
        <f t="shared" si="573"/>
        <v>0</v>
      </c>
      <c r="R3367" s="5">
        <v>0</v>
      </c>
      <c r="S3367" s="5">
        <v>0</v>
      </c>
      <c r="T3367" s="5">
        <f t="shared" si="574"/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f t="shared" si="577"/>
        <v>0</v>
      </c>
      <c r="Z3367" s="5">
        <v>0</v>
      </c>
      <c r="AA3367" s="5">
        <v>0</v>
      </c>
      <c r="AB3367" s="5">
        <f t="shared" si="578"/>
        <v>0</v>
      </c>
      <c r="AC3367" s="5">
        <v>0</v>
      </c>
      <c r="AD3367" s="5">
        <v>0</v>
      </c>
      <c r="AE3367" s="5">
        <f t="shared" si="579"/>
        <v>0</v>
      </c>
      <c r="AF3367" s="5">
        <v>1</v>
      </c>
      <c r="AG3367" s="6">
        <v>44411</v>
      </c>
      <c r="AH3367" s="5">
        <v>1</v>
      </c>
      <c r="AI3367" s="5">
        <v>0</v>
      </c>
      <c r="AJ3367" s="5">
        <v>0</v>
      </c>
      <c r="AK3367" s="5">
        <f t="shared" si="580"/>
        <v>0</v>
      </c>
      <c r="AL3367" s="5">
        <v>0</v>
      </c>
      <c r="AM3367" s="5">
        <v>0</v>
      </c>
      <c r="AN3367" s="5">
        <f t="shared" si="581"/>
        <v>0</v>
      </c>
      <c r="AO3367" s="5">
        <v>0</v>
      </c>
      <c r="AP3367" s="5">
        <v>0</v>
      </c>
      <c r="AQ3367" s="5">
        <f t="shared" si="582"/>
        <v>0</v>
      </c>
      <c r="AR3367" s="5">
        <v>0</v>
      </c>
      <c r="AS3367" s="6"/>
      <c r="AT3367" s="5">
        <v>0</v>
      </c>
      <c r="AU3367" s="5">
        <v>0</v>
      </c>
      <c r="AV3367" t="str">
        <f t="shared" si="575"/>
        <v>N</v>
      </c>
      <c r="AW3367" t="s">
        <v>60</v>
      </c>
      <c r="AX3367" t="s">
        <v>61</v>
      </c>
      <c r="AY3367" t="s">
        <v>62</v>
      </c>
      <c r="AZ3367" t="s">
        <v>62</v>
      </c>
      <c r="BA3367" t="str">
        <f t="shared" si="576"/>
        <v>N</v>
      </c>
    </row>
    <row r="3368" spans="1:53">
      <c r="A3368" t="s">
        <v>54</v>
      </c>
      <c r="B3368" t="s">
        <v>54</v>
      </c>
      <c r="C3368" t="s">
        <v>55</v>
      </c>
      <c r="D3368">
        <v>2021</v>
      </c>
      <c r="F3368" t="s">
        <v>8119</v>
      </c>
      <c r="G3368" t="s">
        <v>8120</v>
      </c>
      <c r="J3368" t="s">
        <v>58</v>
      </c>
      <c r="K3368" t="s">
        <v>59</v>
      </c>
      <c r="L3368" s="5">
        <v>0</v>
      </c>
      <c r="M3368" s="5">
        <v>0</v>
      </c>
      <c r="N3368" s="5">
        <f t="shared" si="572"/>
        <v>0</v>
      </c>
      <c r="O3368" s="5">
        <v>0</v>
      </c>
      <c r="P3368" s="5">
        <v>0</v>
      </c>
      <c r="Q3368" s="5">
        <f t="shared" si="573"/>
        <v>0</v>
      </c>
      <c r="R3368" s="5">
        <v>0</v>
      </c>
      <c r="S3368" s="5">
        <v>0</v>
      </c>
      <c r="T3368" s="5">
        <f t="shared" si="574"/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f t="shared" si="577"/>
        <v>0</v>
      </c>
      <c r="Z3368" s="5">
        <v>0</v>
      </c>
      <c r="AA3368" s="5">
        <v>0</v>
      </c>
      <c r="AB3368" s="5">
        <f t="shared" si="578"/>
        <v>0</v>
      </c>
      <c r="AC3368" s="5">
        <v>0</v>
      </c>
      <c r="AD3368" s="5">
        <v>0</v>
      </c>
      <c r="AE3368" s="5">
        <f t="shared" si="579"/>
        <v>0</v>
      </c>
      <c r="AF3368" s="5">
        <v>1</v>
      </c>
      <c r="AG3368" s="6">
        <v>44449</v>
      </c>
      <c r="AH3368" s="5">
        <v>1</v>
      </c>
      <c r="AI3368" s="5">
        <v>0</v>
      </c>
      <c r="AJ3368" s="5">
        <v>0</v>
      </c>
      <c r="AK3368" s="5">
        <f t="shared" si="580"/>
        <v>0</v>
      </c>
      <c r="AL3368" s="5">
        <v>0</v>
      </c>
      <c r="AM3368" s="5">
        <v>0</v>
      </c>
      <c r="AN3368" s="5">
        <f t="shared" si="581"/>
        <v>0</v>
      </c>
      <c r="AO3368" s="5">
        <v>0</v>
      </c>
      <c r="AP3368" s="5">
        <v>0</v>
      </c>
      <c r="AQ3368" s="5">
        <f t="shared" si="582"/>
        <v>0</v>
      </c>
      <c r="AR3368" s="5">
        <v>0</v>
      </c>
      <c r="AS3368" s="6"/>
      <c r="AT3368" s="5">
        <v>0</v>
      </c>
      <c r="AU3368" s="5">
        <v>0</v>
      </c>
      <c r="AV3368" t="str">
        <f t="shared" si="575"/>
        <v>N</v>
      </c>
      <c r="AW3368" t="s">
        <v>60</v>
      </c>
      <c r="AX3368" t="s">
        <v>61</v>
      </c>
      <c r="AY3368" t="s">
        <v>62</v>
      </c>
      <c r="AZ3368" t="s">
        <v>62</v>
      </c>
      <c r="BA3368" t="str">
        <f t="shared" si="576"/>
        <v>N</v>
      </c>
    </row>
    <row r="3369" spans="1:53">
      <c r="A3369" t="s">
        <v>54</v>
      </c>
      <c r="B3369" t="s">
        <v>54</v>
      </c>
      <c r="C3369" t="s">
        <v>55</v>
      </c>
      <c r="D3369">
        <v>2021</v>
      </c>
      <c r="F3369" t="s">
        <v>8121</v>
      </c>
      <c r="G3369" t="s">
        <v>8122</v>
      </c>
      <c r="J3369" t="s">
        <v>58</v>
      </c>
      <c r="K3369" t="s">
        <v>59</v>
      </c>
      <c r="L3369" s="5">
        <v>0</v>
      </c>
      <c r="M3369" s="5">
        <v>0</v>
      </c>
      <c r="N3369" s="5">
        <f t="shared" si="572"/>
        <v>0</v>
      </c>
      <c r="O3369" s="5">
        <v>0</v>
      </c>
      <c r="P3369" s="5">
        <v>0</v>
      </c>
      <c r="Q3369" s="5">
        <f t="shared" si="573"/>
        <v>0</v>
      </c>
      <c r="R3369" s="5">
        <v>0</v>
      </c>
      <c r="S3369" s="5">
        <v>0</v>
      </c>
      <c r="T3369" s="5">
        <f t="shared" si="574"/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f t="shared" si="577"/>
        <v>0</v>
      </c>
      <c r="Z3369" s="5">
        <v>0</v>
      </c>
      <c r="AA3369" s="5">
        <v>0</v>
      </c>
      <c r="AB3369" s="5">
        <f t="shared" si="578"/>
        <v>0</v>
      </c>
      <c r="AC3369" s="5">
        <v>0</v>
      </c>
      <c r="AD3369" s="5">
        <v>0</v>
      </c>
      <c r="AE3369" s="5">
        <f t="shared" si="579"/>
        <v>0</v>
      </c>
      <c r="AF3369" s="5">
        <v>1</v>
      </c>
      <c r="AG3369" s="6">
        <v>44482</v>
      </c>
      <c r="AH3369" s="5">
        <v>1</v>
      </c>
      <c r="AI3369" s="5">
        <v>0</v>
      </c>
      <c r="AJ3369" s="5">
        <v>0</v>
      </c>
      <c r="AK3369" s="5">
        <f t="shared" si="580"/>
        <v>0</v>
      </c>
      <c r="AL3369" s="5">
        <v>0</v>
      </c>
      <c r="AM3369" s="5">
        <v>0</v>
      </c>
      <c r="AN3369" s="5">
        <f t="shared" si="581"/>
        <v>0</v>
      </c>
      <c r="AO3369" s="5">
        <v>0</v>
      </c>
      <c r="AP3369" s="5">
        <v>0</v>
      </c>
      <c r="AQ3369" s="5">
        <f t="shared" si="582"/>
        <v>0</v>
      </c>
      <c r="AR3369" s="5">
        <v>0</v>
      </c>
      <c r="AS3369" s="6"/>
      <c r="AT3369" s="5">
        <v>0</v>
      </c>
      <c r="AU3369" s="5">
        <v>0</v>
      </c>
      <c r="AV3369" t="str">
        <f t="shared" si="575"/>
        <v>N</v>
      </c>
      <c r="AW3369" t="s">
        <v>60</v>
      </c>
      <c r="AX3369" t="s">
        <v>61</v>
      </c>
      <c r="AY3369" t="s">
        <v>62</v>
      </c>
      <c r="AZ3369" t="s">
        <v>62</v>
      </c>
      <c r="BA3369" t="str">
        <f t="shared" si="576"/>
        <v>N</v>
      </c>
    </row>
    <row r="3370" spans="1:53">
      <c r="A3370" t="s">
        <v>54</v>
      </c>
      <c r="B3370" t="s">
        <v>54</v>
      </c>
      <c r="C3370" t="s">
        <v>55</v>
      </c>
      <c r="D3370">
        <v>2021</v>
      </c>
      <c r="F3370" t="s">
        <v>8123</v>
      </c>
      <c r="G3370" t="s">
        <v>8124</v>
      </c>
      <c r="J3370" t="s">
        <v>58</v>
      </c>
      <c r="K3370" t="s">
        <v>59</v>
      </c>
      <c r="L3370" s="5">
        <v>0</v>
      </c>
      <c r="M3370" s="5">
        <v>0</v>
      </c>
      <c r="N3370" s="5">
        <f t="shared" si="572"/>
        <v>0</v>
      </c>
      <c r="O3370" s="5">
        <v>0</v>
      </c>
      <c r="P3370" s="5">
        <v>0</v>
      </c>
      <c r="Q3370" s="5">
        <f t="shared" si="573"/>
        <v>0</v>
      </c>
      <c r="R3370" s="5">
        <v>0</v>
      </c>
      <c r="S3370" s="5">
        <v>0</v>
      </c>
      <c r="T3370" s="5">
        <f t="shared" si="574"/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f t="shared" si="577"/>
        <v>0</v>
      </c>
      <c r="Z3370" s="5">
        <v>0</v>
      </c>
      <c r="AA3370" s="5">
        <v>0</v>
      </c>
      <c r="AB3370" s="5">
        <f t="shared" si="578"/>
        <v>0</v>
      </c>
      <c r="AC3370" s="5">
        <v>0</v>
      </c>
      <c r="AD3370" s="5">
        <v>0</v>
      </c>
      <c r="AE3370" s="5">
        <f t="shared" si="579"/>
        <v>0</v>
      </c>
      <c r="AF3370" s="5">
        <v>1</v>
      </c>
      <c r="AG3370" s="6">
        <v>44544</v>
      </c>
      <c r="AH3370" s="5">
        <v>1</v>
      </c>
      <c r="AI3370" s="5">
        <v>0</v>
      </c>
      <c r="AJ3370" s="5">
        <v>0</v>
      </c>
      <c r="AK3370" s="5">
        <f t="shared" si="580"/>
        <v>0</v>
      </c>
      <c r="AL3370" s="5">
        <v>0</v>
      </c>
      <c r="AM3370" s="5">
        <v>0</v>
      </c>
      <c r="AN3370" s="5">
        <f t="shared" si="581"/>
        <v>0</v>
      </c>
      <c r="AO3370" s="5">
        <v>0</v>
      </c>
      <c r="AP3370" s="5">
        <v>0</v>
      </c>
      <c r="AQ3370" s="5">
        <f t="shared" si="582"/>
        <v>0</v>
      </c>
      <c r="AR3370" s="5">
        <v>0</v>
      </c>
      <c r="AS3370" s="6"/>
      <c r="AT3370" s="5">
        <v>0</v>
      </c>
      <c r="AU3370" s="5">
        <v>0</v>
      </c>
      <c r="AV3370" t="str">
        <f t="shared" si="575"/>
        <v>N</v>
      </c>
      <c r="AW3370" t="s">
        <v>60</v>
      </c>
      <c r="AX3370" t="s">
        <v>61</v>
      </c>
      <c r="AY3370" t="s">
        <v>62</v>
      </c>
      <c r="AZ3370" t="s">
        <v>62</v>
      </c>
      <c r="BA3370" t="str">
        <f t="shared" si="576"/>
        <v>N</v>
      </c>
    </row>
    <row r="3371" spans="1:53">
      <c r="A3371" t="s">
        <v>54</v>
      </c>
      <c r="B3371" t="s">
        <v>54</v>
      </c>
      <c r="C3371" t="s">
        <v>55</v>
      </c>
      <c r="D3371">
        <v>2021</v>
      </c>
      <c r="F3371" t="s">
        <v>8125</v>
      </c>
      <c r="G3371" t="s">
        <v>8126</v>
      </c>
      <c r="J3371" t="s">
        <v>58</v>
      </c>
      <c r="K3371" t="s">
        <v>59</v>
      </c>
      <c r="L3371" s="5">
        <v>0</v>
      </c>
      <c r="M3371" s="5">
        <v>0</v>
      </c>
      <c r="N3371" s="5">
        <f t="shared" si="572"/>
        <v>0</v>
      </c>
      <c r="O3371" s="5">
        <v>0</v>
      </c>
      <c r="P3371" s="5">
        <v>0</v>
      </c>
      <c r="Q3371" s="5">
        <f t="shared" si="573"/>
        <v>0</v>
      </c>
      <c r="R3371" s="5">
        <v>0</v>
      </c>
      <c r="S3371" s="5">
        <v>0</v>
      </c>
      <c r="T3371" s="5">
        <f t="shared" si="574"/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f t="shared" si="577"/>
        <v>0</v>
      </c>
      <c r="Z3371" s="5">
        <v>0</v>
      </c>
      <c r="AA3371" s="5">
        <v>0</v>
      </c>
      <c r="AB3371" s="5">
        <f t="shared" si="578"/>
        <v>0</v>
      </c>
      <c r="AC3371" s="5">
        <v>0</v>
      </c>
      <c r="AD3371" s="5">
        <v>0</v>
      </c>
      <c r="AE3371" s="5">
        <f t="shared" si="579"/>
        <v>0</v>
      </c>
      <c r="AF3371" s="5">
        <v>1</v>
      </c>
      <c r="AG3371" s="6">
        <v>44449</v>
      </c>
      <c r="AH3371" s="5">
        <v>1</v>
      </c>
      <c r="AI3371" s="5">
        <v>0</v>
      </c>
      <c r="AJ3371" s="5">
        <v>0</v>
      </c>
      <c r="AK3371" s="5">
        <f t="shared" si="580"/>
        <v>0</v>
      </c>
      <c r="AL3371" s="5">
        <v>0</v>
      </c>
      <c r="AM3371" s="5">
        <v>0</v>
      </c>
      <c r="AN3371" s="5">
        <f t="shared" si="581"/>
        <v>0</v>
      </c>
      <c r="AO3371" s="5">
        <v>0</v>
      </c>
      <c r="AP3371" s="5">
        <v>0</v>
      </c>
      <c r="AQ3371" s="5">
        <f t="shared" si="582"/>
        <v>0</v>
      </c>
      <c r="AR3371" s="5">
        <v>0</v>
      </c>
      <c r="AS3371" s="6"/>
      <c r="AT3371" s="5">
        <v>0</v>
      </c>
      <c r="AU3371" s="5">
        <v>0</v>
      </c>
      <c r="AV3371" t="str">
        <f t="shared" si="575"/>
        <v>N</v>
      </c>
      <c r="AW3371" t="s">
        <v>60</v>
      </c>
      <c r="AX3371" t="s">
        <v>61</v>
      </c>
      <c r="AY3371" t="s">
        <v>62</v>
      </c>
      <c r="AZ3371" t="s">
        <v>62</v>
      </c>
      <c r="BA3371" t="str">
        <f t="shared" si="576"/>
        <v>N</v>
      </c>
    </row>
    <row r="3372" spans="1:53">
      <c r="A3372" t="s">
        <v>54</v>
      </c>
      <c r="B3372" t="s">
        <v>54</v>
      </c>
      <c r="C3372" t="s">
        <v>55</v>
      </c>
      <c r="D3372">
        <v>2021</v>
      </c>
      <c r="F3372" t="s">
        <v>8127</v>
      </c>
      <c r="G3372" t="s">
        <v>8128</v>
      </c>
      <c r="J3372" t="s">
        <v>58</v>
      </c>
      <c r="K3372" t="s">
        <v>59</v>
      </c>
      <c r="L3372" s="5">
        <v>0</v>
      </c>
      <c r="M3372" s="5">
        <v>0</v>
      </c>
      <c r="N3372" s="5">
        <f t="shared" si="572"/>
        <v>0</v>
      </c>
      <c r="O3372" s="5">
        <v>0</v>
      </c>
      <c r="P3372" s="5">
        <v>0</v>
      </c>
      <c r="Q3372" s="5">
        <f t="shared" si="573"/>
        <v>0</v>
      </c>
      <c r="R3372" s="5">
        <v>0</v>
      </c>
      <c r="S3372" s="5">
        <v>0</v>
      </c>
      <c r="T3372" s="5">
        <f t="shared" si="574"/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f t="shared" si="577"/>
        <v>0</v>
      </c>
      <c r="Z3372" s="5">
        <v>0</v>
      </c>
      <c r="AA3372" s="5">
        <v>0</v>
      </c>
      <c r="AB3372" s="5">
        <f t="shared" si="578"/>
        <v>0</v>
      </c>
      <c r="AC3372" s="5">
        <v>0</v>
      </c>
      <c r="AD3372" s="5">
        <v>0</v>
      </c>
      <c r="AE3372" s="5">
        <f t="shared" si="579"/>
        <v>0</v>
      </c>
      <c r="AF3372" s="5">
        <v>1</v>
      </c>
      <c r="AG3372" s="6">
        <v>44418</v>
      </c>
      <c r="AH3372" s="5">
        <v>1</v>
      </c>
      <c r="AI3372" s="5">
        <v>0</v>
      </c>
      <c r="AJ3372" s="5">
        <v>0</v>
      </c>
      <c r="AK3372" s="5">
        <f t="shared" si="580"/>
        <v>0</v>
      </c>
      <c r="AL3372" s="5">
        <v>0</v>
      </c>
      <c r="AM3372" s="5">
        <v>0</v>
      </c>
      <c r="AN3372" s="5">
        <f t="shared" si="581"/>
        <v>0</v>
      </c>
      <c r="AO3372" s="5">
        <v>0</v>
      </c>
      <c r="AP3372" s="5">
        <v>0</v>
      </c>
      <c r="AQ3372" s="5">
        <f t="shared" si="582"/>
        <v>0</v>
      </c>
      <c r="AR3372" s="5">
        <v>0</v>
      </c>
      <c r="AS3372" s="6"/>
      <c r="AT3372" s="5">
        <v>0</v>
      </c>
      <c r="AU3372" s="5">
        <v>0</v>
      </c>
      <c r="AV3372" t="str">
        <f t="shared" si="575"/>
        <v>N</v>
      </c>
      <c r="AW3372" t="s">
        <v>60</v>
      </c>
      <c r="AX3372" t="s">
        <v>61</v>
      </c>
      <c r="AY3372" t="s">
        <v>62</v>
      </c>
      <c r="AZ3372" t="s">
        <v>62</v>
      </c>
      <c r="BA3372" t="str">
        <f t="shared" si="576"/>
        <v>N</v>
      </c>
    </row>
    <row r="3373" spans="1:53">
      <c r="A3373" t="s">
        <v>54</v>
      </c>
      <c r="B3373" t="s">
        <v>54</v>
      </c>
      <c r="C3373" t="s">
        <v>55</v>
      </c>
      <c r="D3373">
        <v>2021</v>
      </c>
      <c r="F3373" t="s">
        <v>8129</v>
      </c>
      <c r="G3373" t="s">
        <v>8130</v>
      </c>
      <c r="J3373" t="s">
        <v>58</v>
      </c>
      <c r="K3373" t="s">
        <v>59</v>
      </c>
      <c r="L3373" s="5">
        <v>0</v>
      </c>
      <c r="M3373" s="5">
        <v>0</v>
      </c>
      <c r="N3373" s="5">
        <f t="shared" si="572"/>
        <v>0</v>
      </c>
      <c r="O3373" s="5">
        <v>0</v>
      </c>
      <c r="P3373" s="5">
        <v>0</v>
      </c>
      <c r="Q3373" s="5">
        <f t="shared" si="573"/>
        <v>0</v>
      </c>
      <c r="R3373" s="5">
        <v>0</v>
      </c>
      <c r="S3373" s="5">
        <v>0</v>
      </c>
      <c r="T3373" s="5">
        <f t="shared" si="574"/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f t="shared" si="577"/>
        <v>0</v>
      </c>
      <c r="Z3373" s="5">
        <v>0</v>
      </c>
      <c r="AA3373" s="5">
        <v>0</v>
      </c>
      <c r="AB3373" s="5">
        <f t="shared" si="578"/>
        <v>0</v>
      </c>
      <c r="AC3373" s="5">
        <v>0</v>
      </c>
      <c r="AD3373" s="5">
        <v>0</v>
      </c>
      <c r="AE3373" s="5">
        <f t="shared" si="579"/>
        <v>0</v>
      </c>
      <c r="AF3373" s="5">
        <v>1</v>
      </c>
      <c r="AG3373" s="6">
        <v>44490</v>
      </c>
      <c r="AH3373" s="5">
        <v>1</v>
      </c>
      <c r="AI3373" s="5">
        <v>0</v>
      </c>
      <c r="AJ3373" s="5">
        <v>0</v>
      </c>
      <c r="AK3373" s="5">
        <f t="shared" si="580"/>
        <v>0</v>
      </c>
      <c r="AL3373" s="5">
        <v>0</v>
      </c>
      <c r="AM3373" s="5">
        <v>0</v>
      </c>
      <c r="AN3373" s="5">
        <f t="shared" si="581"/>
        <v>0</v>
      </c>
      <c r="AO3373" s="5">
        <v>0</v>
      </c>
      <c r="AP3373" s="5">
        <v>0</v>
      </c>
      <c r="AQ3373" s="5">
        <f t="shared" si="582"/>
        <v>0</v>
      </c>
      <c r="AR3373" s="5">
        <v>0</v>
      </c>
      <c r="AS3373" s="6"/>
      <c r="AT3373" s="5">
        <v>0</v>
      </c>
      <c r="AU3373" s="5">
        <v>0</v>
      </c>
      <c r="AV3373" t="str">
        <f t="shared" si="575"/>
        <v>N</v>
      </c>
      <c r="AW3373" t="s">
        <v>60</v>
      </c>
      <c r="AX3373" t="s">
        <v>61</v>
      </c>
      <c r="AY3373" t="s">
        <v>62</v>
      </c>
      <c r="AZ3373" t="s">
        <v>62</v>
      </c>
      <c r="BA3373" t="str">
        <f t="shared" si="576"/>
        <v>N</v>
      </c>
    </row>
    <row r="3374" spans="1:53">
      <c r="A3374" t="s">
        <v>54</v>
      </c>
      <c r="B3374" t="s">
        <v>54</v>
      </c>
      <c r="C3374" t="s">
        <v>55</v>
      </c>
      <c r="D3374">
        <v>2021</v>
      </c>
      <c r="F3374" t="s">
        <v>8131</v>
      </c>
      <c r="G3374" t="s">
        <v>8132</v>
      </c>
      <c r="J3374" t="s">
        <v>58</v>
      </c>
      <c r="K3374" t="s">
        <v>59</v>
      </c>
      <c r="L3374" s="5">
        <v>0</v>
      </c>
      <c r="M3374" s="5">
        <v>0</v>
      </c>
      <c r="N3374" s="5">
        <f t="shared" si="572"/>
        <v>0</v>
      </c>
      <c r="O3374" s="5">
        <v>0</v>
      </c>
      <c r="P3374" s="5">
        <v>0</v>
      </c>
      <c r="Q3374" s="5">
        <f t="shared" si="573"/>
        <v>0</v>
      </c>
      <c r="R3374" s="5">
        <v>0</v>
      </c>
      <c r="S3374" s="5">
        <v>0</v>
      </c>
      <c r="T3374" s="5">
        <f t="shared" si="574"/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f t="shared" si="577"/>
        <v>0</v>
      </c>
      <c r="Z3374" s="5">
        <v>0</v>
      </c>
      <c r="AA3374" s="5">
        <v>0</v>
      </c>
      <c r="AB3374" s="5">
        <f t="shared" si="578"/>
        <v>0</v>
      </c>
      <c r="AC3374" s="5">
        <v>0</v>
      </c>
      <c r="AD3374" s="5">
        <v>0</v>
      </c>
      <c r="AE3374" s="5">
        <f t="shared" si="579"/>
        <v>0</v>
      </c>
      <c r="AF3374" s="5">
        <v>1</v>
      </c>
      <c r="AG3374" s="6">
        <v>44543</v>
      </c>
      <c r="AH3374" s="5">
        <v>1</v>
      </c>
      <c r="AI3374" s="5">
        <v>0</v>
      </c>
      <c r="AJ3374" s="5">
        <v>0</v>
      </c>
      <c r="AK3374" s="5">
        <f t="shared" si="580"/>
        <v>0</v>
      </c>
      <c r="AL3374" s="5">
        <v>0</v>
      </c>
      <c r="AM3374" s="5">
        <v>0</v>
      </c>
      <c r="AN3374" s="5">
        <f t="shared" si="581"/>
        <v>0</v>
      </c>
      <c r="AO3374" s="5">
        <v>0</v>
      </c>
      <c r="AP3374" s="5">
        <v>0</v>
      </c>
      <c r="AQ3374" s="5">
        <f t="shared" si="582"/>
        <v>0</v>
      </c>
      <c r="AR3374" s="5">
        <v>0</v>
      </c>
      <c r="AS3374" s="6"/>
      <c r="AT3374" s="5">
        <v>0</v>
      </c>
      <c r="AU3374" s="5">
        <v>0</v>
      </c>
      <c r="AV3374" t="str">
        <f t="shared" si="575"/>
        <v>N</v>
      </c>
      <c r="AW3374" t="s">
        <v>60</v>
      </c>
      <c r="AX3374" t="s">
        <v>61</v>
      </c>
      <c r="AY3374" t="s">
        <v>62</v>
      </c>
      <c r="AZ3374" t="s">
        <v>62</v>
      </c>
      <c r="BA3374" t="str">
        <f t="shared" si="576"/>
        <v>N</v>
      </c>
    </row>
    <row r="3375" spans="1:53">
      <c r="A3375" t="s">
        <v>53</v>
      </c>
      <c r="B3375" t="s">
        <v>54</v>
      </c>
      <c r="C3375" t="s">
        <v>55</v>
      </c>
      <c r="D3375">
        <v>2021</v>
      </c>
      <c r="F3375" t="s">
        <v>8133</v>
      </c>
      <c r="G3375" t="s">
        <v>8134</v>
      </c>
      <c r="I3375" t="s">
        <v>8135</v>
      </c>
      <c r="J3375" t="s">
        <v>58</v>
      </c>
      <c r="K3375" t="s">
        <v>59</v>
      </c>
      <c r="L3375" s="5">
        <v>0</v>
      </c>
      <c r="M3375" s="5">
        <v>0</v>
      </c>
      <c r="N3375" s="5">
        <f t="shared" si="572"/>
        <v>0</v>
      </c>
      <c r="O3375" s="5">
        <v>0</v>
      </c>
      <c r="P3375" s="5">
        <v>0</v>
      </c>
      <c r="Q3375" s="5">
        <f t="shared" si="573"/>
        <v>0</v>
      </c>
      <c r="R3375" s="5">
        <v>0</v>
      </c>
      <c r="S3375" s="5">
        <v>0</v>
      </c>
      <c r="T3375" s="5">
        <f t="shared" si="574"/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f t="shared" si="577"/>
        <v>0</v>
      </c>
      <c r="Z3375" s="5">
        <v>0</v>
      </c>
      <c r="AA3375" s="5">
        <v>0</v>
      </c>
      <c r="AB3375" s="5">
        <f t="shared" si="578"/>
        <v>0</v>
      </c>
      <c r="AC3375" s="5">
        <v>0</v>
      </c>
      <c r="AD3375" s="5">
        <v>0</v>
      </c>
      <c r="AE3375" s="5">
        <f t="shared" si="579"/>
        <v>0</v>
      </c>
      <c r="AF3375" s="5">
        <v>1</v>
      </c>
      <c r="AG3375" s="6">
        <v>44407</v>
      </c>
      <c r="AH3375" s="5">
        <v>1</v>
      </c>
      <c r="AI3375" s="5">
        <v>0</v>
      </c>
      <c r="AJ3375" s="5">
        <v>0</v>
      </c>
      <c r="AK3375" s="5">
        <f t="shared" si="580"/>
        <v>0</v>
      </c>
      <c r="AL3375" s="5">
        <v>0</v>
      </c>
      <c r="AM3375" s="5">
        <v>0</v>
      </c>
      <c r="AN3375" s="5">
        <f t="shared" si="581"/>
        <v>0</v>
      </c>
      <c r="AO3375" s="5">
        <v>0</v>
      </c>
      <c r="AP3375" s="5">
        <v>0</v>
      </c>
      <c r="AQ3375" s="5">
        <f t="shared" si="582"/>
        <v>0</v>
      </c>
      <c r="AR3375" s="5">
        <v>0</v>
      </c>
      <c r="AS3375" s="6"/>
      <c r="AT3375" s="5">
        <v>0</v>
      </c>
      <c r="AU3375" s="5">
        <v>0</v>
      </c>
      <c r="AV3375" t="str">
        <f t="shared" si="575"/>
        <v>N</v>
      </c>
      <c r="AW3375" t="s">
        <v>60</v>
      </c>
      <c r="AX3375" t="s">
        <v>60</v>
      </c>
      <c r="AY3375" t="s">
        <v>62</v>
      </c>
      <c r="AZ3375" t="s">
        <v>62</v>
      </c>
      <c r="BA3375" t="str">
        <f t="shared" si="576"/>
        <v>N</v>
      </c>
    </row>
    <row r="3376" spans="1:53">
      <c r="A3376" t="s">
        <v>53</v>
      </c>
      <c r="B3376" t="s">
        <v>54</v>
      </c>
      <c r="C3376" t="s">
        <v>89</v>
      </c>
      <c r="D3376">
        <v>2021</v>
      </c>
      <c r="F3376" t="s">
        <v>8136</v>
      </c>
      <c r="G3376" t="s">
        <v>8137</v>
      </c>
      <c r="I3376" t="s">
        <v>8138</v>
      </c>
      <c r="J3376" t="s">
        <v>58</v>
      </c>
      <c r="K3376" t="s">
        <v>59</v>
      </c>
      <c r="L3376" s="5">
        <v>0</v>
      </c>
      <c r="M3376" s="5">
        <v>0</v>
      </c>
      <c r="N3376" s="5">
        <f t="shared" si="572"/>
        <v>0</v>
      </c>
      <c r="O3376" s="5">
        <v>0</v>
      </c>
      <c r="P3376" s="5">
        <v>0</v>
      </c>
      <c r="Q3376" s="5">
        <f t="shared" si="573"/>
        <v>0</v>
      </c>
      <c r="R3376" s="5">
        <v>0</v>
      </c>
      <c r="S3376" s="5">
        <v>0</v>
      </c>
      <c r="T3376" s="5">
        <f t="shared" si="574"/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f t="shared" si="577"/>
        <v>0</v>
      </c>
      <c r="Z3376" s="5">
        <v>0</v>
      </c>
      <c r="AA3376" s="5">
        <v>0</v>
      </c>
      <c r="AB3376" s="5">
        <f t="shared" si="578"/>
        <v>0</v>
      </c>
      <c r="AC3376" s="5">
        <v>0</v>
      </c>
      <c r="AD3376" s="5">
        <v>0</v>
      </c>
      <c r="AE3376" s="5">
        <f t="shared" si="579"/>
        <v>0</v>
      </c>
      <c r="AF3376" s="5">
        <v>1</v>
      </c>
      <c r="AG3376" s="6">
        <v>44426</v>
      </c>
      <c r="AH3376" s="5">
        <v>1</v>
      </c>
      <c r="AI3376" s="5">
        <v>0</v>
      </c>
      <c r="AJ3376" s="5">
        <v>0</v>
      </c>
      <c r="AK3376" s="5">
        <f t="shared" si="580"/>
        <v>0</v>
      </c>
      <c r="AL3376" s="5">
        <v>0</v>
      </c>
      <c r="AM3376" s="5">
        <v>0</v>
      </c>
      <c r="AN3376" s="5">
        <f t="shared" si="581"/>
        <v>0</v>
      </c>
      <c r="AO3376" s="5">
        <v>0</v>
      </c>
      <c r="AP3376" s="5">
        <v>0</v>
      </c>
      <c r="AQ3376" s="5">
        <f t="shared" si="582"/>
        <v>0</v>
      </c>
      <c r="AR3376" s="5">
        <v>0</v>
      </c>
      <c r="AS3376" s="6"/>
      <c r="AT3376" s="5">
        <v>0</v>
      </c>
      <c r="AU3376" s="5">
        <v>0</v>
      </c>
      <c r="AV3376" t="str">
        <f t="shared" si="575"/>
        <v>N</v>
      </c>
      <c r="AW3376" t="s">
        <v>60</v>
      </c>
      <c r="AX3376" t="s">
        <v>60</v>
      </c>
      <c r="AY3376" t="s">
        <v>62</v>
      </c>
      <c r="AZ3376" t="s">
        <v>62</v>
      </c>
      <c r="BA3376" t="str">
        <f t="shared" si="576"/>
        <v>N</v>
      </c>
    </row>
    <row r="3377" spans="1:53">
      <c r="A3377" t="s">
        <v>53</v>
      </c>
      <c r="B3377" t="s">
        <v>54</v>
      </c>
      <c r="C3377" t="s">
        <v>89</v>
      </c>
      <c r="D3377">
        <v>2021</v>
      </c>
      <c r="F3377" t="s">
        <v>8139</v>
      </c>
      <c r="G3377" t="s">
        <v>8140</v>
      </c>
      <c r="I3377" t="s">
        <v>8141</v>
      </c>
      <c r="J3377" t="s">
        <v>58</v>
      </c>
      <c r="K3377" t="s">
        <v>59</v>
      </c>
      <c r="L3377" s="5">
        <v>0</v>
      </c>
      <c r="M3377" s="5">
        <v>0</v>
      </c>
      <c r="N3377" s="5">
        <f t="shared" si="572"/>
        <v>0</v>
      </c>
      <c r="O3377" s="5">
        <v>0</v>
      </c>
      <c r="P3377" s="5">
        <v>0</v>
      </c>
      <c r="Q3377" s="5">
        <f t="shared" si="573"/>
        <v>0</v>
      </c>
      <c r="R3377" s="5">
        <v>0</v>
      </c>
      <c r="S3377" s="5">
        <v>0</v>
      </c>
      <c r="T3377" s="5">
        <f t="shared" si="574"/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f t="shared" si="577"/>
        <v>0</v>
      </c>
      <c r="Z3377" s="5">
        <v>0</v>
      </c>
      <c r="AA3377" s="5">
        <v>0</v>
      </c>
      <c r="AB3377" s="5">
        <f t="shared" si="578"/>
        <v>0</v>
      </c>
      <c r="AC3377" s="5">
        <v>0</v>
      </c>
      <c r="AD3377" s="5">
        <v>0</v>
      </c>
      <c r="AE3377" s="5">
        <f t="shared" si="579"/>
        <v>0</v>
      </c>
      <c r="AF3377" s="5">
        <v>1</v>
      </c>
      <c r="AG3377" s="6">
        <v>44421</v>
      </c>
      <c r="AH3377" s="5">
        <v>1</v>
      </c>
      <c r="AI3377" s="5">
        <v>0</v>
      </c>
      <c r="AJ3377" s="5">
        <v>0</v>
      </c>
      <c r="AK3377" s="5">
        <f t="shared" si="580"/>
        <v>0</v>
      </c>
      <c r="AL3377" s="5">
        <v>0</v>
      </c>
      <c r="AM3377" s="5">
        <v>0</v>
      </c>
      <c r="AN3377" s="5">
        <f t="shared" si="581"/>
        <v>0</v>
      </c>
      <c r="AO3377" s="5">
        <v>0</v>
      </c>
      <c r="AP3377" s="5">
        <v>0</v>
      </c>
      <c r="AQ3377" s="5">
        <f t="shared" si="582"/>
        <v>0</v>
      </c>
      <c r="AR3377" s="5">
        <v>0</v>
      </c>
      <c r="AS3377" s="6"/>
      <c r="AT3377" s="5">
        <v>0</v>
      </c>
      <c r="AU3377" s="5">
        <v>0</v>
      </c>
      <c r="AV3377" t="str">
        <f t="shared" si="575"/>
        <v>N</v>
      </c>
      <c r="AW3377" t="s">
        <v>60</v>
      </c>
      <c r="AX3377" t="s">
        <v>60</v>
      </c>
      <c r="AY3377" t="s">
        <v>62</v>
      </c>
      <c r="AZ3377" t="s">
        <v>62</v>
      </c>
      <c r="BA3377" t="str">
        <f t="shared" si="576"/>
        <v>N</v>
      </c>
    </row>
    <row r="3378" spans="1:53">
      <c r="A3378" t="s">
        <v>53</v>
      </c>
      <c r="B3378" t="s">
        <v>54</v>
      </c>
      <c r="C3378" t="s">
        <v>89</v>
      </c>
      <c r="D3378">
        <v>2021</v>
      </c>
      <c r="F3378" t="s">
        <v>8142</v>
      </c>
      <c r="G3378" t="s">
        <v>8143</v>
      </c>
      <c r="I3378" t="s">
        <v>8144</v>
      </c>
      <c r="J3378" t="s">
        <v>58</v>
      </c>
      <c r="K3378" t="s">
        <v>59</v>
      </c>
      <c r="L3378" s="5">
        <v>0</v>
      </c>
      <c r="M3378" s="5">
        <v>0</v>
      </c>
      <c r="N3378" s="5">
        <f t="shared" si="572"/>
        <v>0</v>
      </c>
      <c r="O3378" s="5">
        <v>0</v>
      </c>
      <c r="P3378" s="5">
        <v>0</v>
      </c>
      <c r="Q3378" s="5">
        <f t="shared" si="573"/>
        <v>0</v>
      </c>
      <c r="R3378" s="5">
        <v>0</v>
      </c>
      <c r="S3378" s="5">
        <v>0</v>
      </c>
      <c r="T3378" s="5">
        <f t="shared" si="574"/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f t="shared" si="577"/>
        <v>0</v>
      </c>
      <c r="Z3378" s="5">
        <v>0</v>
      </c>
      <c r="AA3378" s="5">
        <v>0</v>
      </c>
      <c r="AB3378" s="5">
        <f t="shared" si="578"/>
        <v>0</v>
      </c>
      <c r="AC3378" s="5">
        <v>0</v>
      </c>
      <c r="AD3378" s="5">
        <v>0</v>
      </c>
      <c r="AE3378" s="5">
        <f t="shared" si="579"/>
        <v>0</v>
      </c>
      <c r="AF3378" s="5">
        <v>1</v>
      </c>
      <c r="AG3378" s="6">
        <v>44519</v>
      </c>
      <c r="AH3378" s="5">
        <v>1</v>
      </c>
      <c r="AI3378" s="5">
        <v>0</v>
      </c>
      <c r="AJ3378" s="5">
        <v>0</v>
      </c>
      <c r="AK3378" s="5">
        <f t="shared" si="580"/>
        <v>0</v>
      </c>
      <c r="AL3378" s="5">
        <v>0</v>
      </c>
      <c r="AM3378" s="5">
        <v>0</v>
      </c>
      <c r="AN3378" s="5">
        <f t="shared" si="581"/>
        <v>0</v>
      </c>
      <c r="AO3378" s="5">
        <v>0</v>
      </c>
      <c r="AP3378" s="5">
        <v>0</v>
      </c>
      <c r="AQ3378" s="5">
        <f t="shared" si="582"/>
        <v>0</v>
      </c>
      <c r="AR3378" s="5">
        <v>0</v>
      </c>
      <c r="AS3378" s="6"/>
      <c r="AT3378" s="5">
        <v>0</v>
      </c>
      <c r="AU3378" s="5">
        <v>0</v>
      </c>
      <c r="AV3378" t="str">
        <f t="shared" si="575"/>
        <v>N</v>
      </c>
      <c r="AW3378" t="s">
        <v>60</v>
      </c>
      <c r="AX3378" t="s">
        <v>60</v>
      </c>
      <c r="AY3378" t="s">
        <v>62</v>
      </c>
      <c r="AZ3378" t="s">
        <v>62</v>
      </c>
      <c r="BA3378" t="str">
        <f t="shared" si="576"/>
        <v>N</v>
      </c>
    </row>
    <row r="3379" spans="1:53">
      <c r="A3379" t="s">
        <v>53</v>
      </c>
      <c r="B3379" t="s">
        <v>54</v>
      </c>
      <c r="C3379" t="s">
        <v>55</v>
      </c>
      <c r="D3379">
        <v>2021</v>
      </c>
      <c r="F3379" t="s">
        <v>8145</v>
      </c>
      <c r="G3379" t="s">
        <v>8146</v>
      </c>
      <c r="I3379" t="s">
        <v>8147</v>
      </c>
      <c r="J3379" t="s">
        <v>58</v>
      </c>
      <c r="K3379" t="s">
        <v>59</v>
      </c>
      <c r="L3379" s="5">
        <v>0</v>
      </c>
      <c r="M3379" s="5">
        <v>0</v>
      </c>
      <c r="N3379" s="5">
        <f t="shared" si="572"/>
        <v>0</v>
      </c>
      <c r="O3379" s="5">
        <v>0</v>
      </c>
      <c r="P3379" s="5">
        <v>0</v>
      </c>
      <c r="Q3379" s="5">
        <f t="shared" si="573"/>
        <v>0</v>
      </c>
      <c r="R3379" s="5">
        <v>0</v>
      </c>
      <c r="S3379" s="5">
        <v>0</v>
      </c>
      <c r="T3379" s="5">
        <f t="shared" si="574"/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f t="shared" si="577"/>
        <v>0</v>
      </c>
      <c r="Z3379" s="5">
        <v>0</v>
      </c>
      <c r="AA3379" s="5">
        <v>0</v>
      </c>
      <c r="AB3379" s="5">
        <f t="shared" si="578"/>
        <v>0</v>
      </c>
      <c r="AC3379" s="5">
        <v>0</v>
      </c>
      <c r="AD3379" s="5">
        <v>0</v>
      </c>
      <c r="AE3379" s="5">
        <f t="shared" si="579"/>
        <v>0</v>
      </c>
      <c r="AF3379" s="5">
        <v>1</v>
      </c>
      <c r="AG3379" s="6">
        <v>44481</v>
      </c>
      <c r="AH3379" s="5">
        <v>1</v>
      </c>
      <c r="AI3379" s="5">
        <v>0</v>
      </c>
      <c r="AJ3379" s="5">
        <v>0</v>
      </c>
      <c r="AK3379" s="5">
        <f t="shared" si="580"/>
        <v>0</v>
      </c>
      <c r="AL3379" s="5">
        <v>0</v>
      </c>
      <c r="AM3379" s="5">
        <v>0</v>
      </c>
      <c r="AN3379" s="5">
        <f t="shared" si="581"/>
        <v>0</v>
      </c>
      <c r="AO3379" s="5">
        <v>0</v>
      </c>
      <c r="AP3379" s="5">
        <v>0</v>
      </c>
      <c r="AQ3379" s="5">
        <f t="shared" si="582"/>
        <v>0</v>
      </c>
      <c r="AR3379" s="5">
        <v>0</v>
      </c>
      <c r="AS3379" s="6"/>
      <c r="AT3379" s="5">
        <v>0</v>
      </c>
      <c r="AU3379" s="5">
        <v>0</v>
      </c>
      <c r="AV3379" t="str">
        <f t="shared" si="575"/>
        <v>N</v>
      </c>
      <c r="AW3379" t="s">
        <v>60</v>
      </c>
      <c r="AX3379" t="s">
        <v>60</v>
      </c>
      <c r="AY3379" t="s">
        <v>62</v>
      </c>
      <c r="AZ3379" t="s">
        <v>62</v>
      </c>
      <c r="BA3379" t="str">
        <f t="shared" si="576"/>
        <v>N</v>
      </c>
    </row>
    <row r="3380" spans="1:53">
      <c r="A3380" t="s">
        <v>53</v>
      </c>
      <c r="B3380" t="s">
        <v>54</v>
      </c>
      <c r="C3380" t="s">
        <v>89</v>
      </c>
      <c r="D3380">
        <v>2021</v>
      </c>
      <c r="F3380" t="s">
        <v>8148</v>
      </c>
      <c r="G3380" t="s">
        <v>8149</v>
      </c>
      <c r="I3380" t="s">
        <v>8150</v>
      </c>
      <c r="J3380" t="s">
        <v>58</v>
      </c>
      <c r="K3380" t="s">
        <v>59</v>
      </c>
      <c r="L3380" s="5">
        <v>0</v>
      </c>
      <c r="M3380" s="5">
        <v>0</v>
      </c>
      <c r="N3380" s="5">
        <f t="shared" si="572"/>
        <v>0</v>
      </c>
      <c r="O3380" s="5">
        <v>0</v>
      </c>
      <c r="P3380" s="5">
        <v>0</v>
      </c>
      <c r="Q3380" s="5">
        <f t="shared" si="573"/>
        <v>0</v>
      </c>
      <c r="R3380" s="5">
        <v>0</v>
      </c>
      <c r="S3380" s="5">
        <v>0</v>
      </c>
      <c r="T3380" s="5">
        <f t="shared" si="574"/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f t="shared" si="577"/>
        <v>0</v>
      </c>
      <c r="Z3380" s="5">
        <v>0</v>
      </c>
      <c r="AA3380" s="5">
        <v>0</v>
      </c>
      <c r="AB3380" s="5">
        <f t="shared" si="578"/>
        <v>0</v>
      </c>
      <c r="AC3380" s="5">
        <v>0</v>
      </c>
      <c r="AD3380" s="5">
        <v>0</v>
      </c>
      <c r="AE3380" s="5">
        <f t="shared" si="579"/>
        <v>0</v>
      </c>
      <c r="AF3380" s="5">
        <v>1</v>
      </c>
      <c r="AG3380" s="6">
        <v>44263</v>
      </c>
      <c r="AH3380" s="5">
        <v>1</v>
      </c>
      <c r="AI3380" s="5">
        <v>0</v>
      </c>
      <c r="AJ3380" s="5">
        <v>0</v>
      </c>
      <c r="AK3380" s="5">
        <f t="shared" si="580"/>
        <v>0</v>
      </c>
      <c r="AL3380" s="5">
        <v>0</v>
      </c>
      <c r="AM3380" s="5">
        <v>0</v>
      </c>
      <c r="AN3380" s="5">
        <f t="shared" si="581"/>
        <v>0</v>
      </c>
      <c r="AO3380" s="5">
        <v>0</v>
      </c>
      <c r="AP3380" s="5">
        <v>0</v>
      </c>
      <c r="AQ3380" s="5">
        <f t="shared" si="582"/>
        <v>0</v>
      </c>
      <c r="AR3380" s="5">
        <v>0</v>
      </c>
      <c r="AS3380" s="6"/>
      <c r="AT3380" s="5">
        <v>0</v>
      </c>
      <c r="AU3380" s="5">
        <v>0</v>
      </c>
      <c r="AV3380" t="str">
        <f t="shared" si="575"/>
        <v>N</v>
      </c>
      <c r="AW3380" t="s">
        <v>60</v>
      </c>
      <c r="AX3380" t="s">
        <v>60</v>
      </c>
      <c r="AY3380" t="s">
        <v>62</v>
      </c>
      <c r="AZ3380" t="s">
        <v>62</v>
      </c>
      <c r="BA3380" t="str">
        <f t="shared" si="576"/>
        <v>N</v>
      </c>
    </row>
    <row r="3381" spans="1:53">
      <c r="A3381" t="s">
        <v>53</v>
      </c>
      <c r="B3381" t="s">
        <v>54</v>
      </c>
      <c r="C3381" t="s">
        <v>89</v>
      </c>
      <c r="D3381">
        <v>2021</v>
      </c>
      <c r="F3381" t="s">
        <v>8151</v>
      </c>
      <c r="G3381" t="s">
        <v>8152</v>
      </c>
      <c r="I3381" t="s">
        <v>8153</v>
      </c>
      <c r="J3381" t="s">
        <v>58</v>
      </c>
      <c r="K3381" t="s">
        <v>59</v>
      </c>
      <c r="L3381" s="5">
        <v>0</v>
      </c>
      <c r="M3381" s="5">
        <v>0</v>
      </c>
      <c r="N3381" s="5">
        <f t="shared" si="572"/>
        <v>0</v>
      </c>
      <c r="O3381" s="5">
        <v>0</v>
      </c>
      <c r="P3381" s="5">
        <v>0</v>
      </c>
      <c r="Q3381" s="5">
        <f t="shared" si="573"/>
        <v>0</v>
      </c>
      <c r="R3381" s="5">
        <v>0</v>
      </c>
      <c r="S3381" s="5">
        <v>0</v>
      </c>
      <c r="T3381" s="5">
        <f t="shared" si="574"/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f t="shared" si="577"/>
        <v>0</v>
      </c>
      <c r="Z3381" s="5">
        <v>0</v>
      </c>
      <c r="AA3381" s="5">
        <v>0</v>
      </c>
      <c r="AB3381" s="5">
        <f t="shared" si="578"/>
        <v>0</v>
      </c>
      <c r="AC3381" s="5">
        <v>0</v>
      </c>
      <c r="AD3381" s="5">
        <v>0</v>
      </c>
      <c r="AE3381" s="5">
        <f t="shared" si="579"/>
        <v>0</v>
      </c>
      <c r="AF3381" s="5">
        <v>1</v>
      </c>
      <c r="AG3381" s="6">
        <v>44230</v>
      </c>
      <c r="AH3381" s="5">
        <v>1</v>
      </c>
      <c r="AI3381" s="5">
        <v>0</v>
      </c>
      <c r="AJ3381" s="5">
        <v>0</v>
      </c>
      <c r="AK3381" s="5">
        <f t="shared" si="580"/>
        <v>0</v>
      </c>
      <c r="AL3381" s="5">
        <v>0</v>
      </c>
      <c r="AM3381" s="5">
        <v>0</v>
      </c>
      <c r="AN3381" s="5">
        <f t="shared" si="581"/>
        <v>0</v>
      </c>
      <c r="AO3381" s="5">
        <v>0</v>
      </c>
      <c r="AP3381" s="5">
        <v>0</v>
      </c>
      <c r="AQ3381" s="5">
        <f t="shared" si="582"/>
        <v>0</v>
      </c>
      <c r="AR3381" s="5">
        <v>0</v>
      </c>
      <c r="AS3381" s="6"/>
      <c r="AT3381" s="5">
        <v>0</v>
      </c>
      <c r="AU3381" s="5">
        <v>0</v>
      </c>
      <c r="AV3381" t="str">
        <f t="shared" si="575"/>
        <v>N</v>
      </c>
      <c r="AW3381" t="s">
        <v>60</v>
      </c>
      <c r="AX3381" t="s">
        <v>60</v>
      </c>
      <c r="AY3381" t="s">
        <v>62</v>
      </c>
      <c r="AZ3381" t="s">
        <v>62</v>
      </c>
      <c r="BA3381" t="str">
        <f t="shared" si="576"/>
        <v>N</v>
      </c>
    </row>
    <row r="3382" spans="1:53">
      <c r="A3382" t="s">
        <v>53</v>
      </c>
      <c r="B3382" t="s">
        <v>54</v>
      </c>
      <c r="C3382" t="s">
        <v>89</v>
      </c>
      <c r="D3382">
        <v>2021</v>
      </c>
      <c r="F3382" t="s">
        <v>8154</v>
      </c>
      <c r="G3382" t="s">
        <v>8155</v>
      </c>
      <c r="I3382" t="s">
        <v>8156</v>
      </c>
      <c r="J3382" t="s">
        <v>58</v>
      </c>
      <c r="K3382" t="s">
        <v>59</v>
      </c>
      <c r="L3382" s="5">
        <v>0</v>
      </c>
      <c r="M3382" s="5">
        <v>0</v>
      </c>
      <c r="N3382" s="5">
        <f t="shared" si="572"/>
        <v>0</v>
      </c>
      <c r="O3382" s="5">
        <v>0</v>
      </c>
      <c r="P3382" s="5">
        <v>0</v>
      </c>
      <c r="Q3382" s="5">
        <f t="shared" si="573"/>
        <v>0</v>
      </c>
      <c r="R3382" s="5">
        <v>0</v>
      </c>
      <c r="S3382" s="5">
        <v>0</v>
      </c>
      <c r="T3382" s="5">
        <f t="shared" si="574"/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f t="shared" si="577"/>
        <v>0</v>
      </c>
      <c r="Z3382" s="5">
        <v>0</v>
      </c>
      <c r="AA3382" s="5">
        <v>0</v>
      </c>
      <c r="AB3382" s="5">
        <f t="shared" si="578"/>
        <v>0</v>
      </c>
      <c r="AC3382" s="5">
        <v>0</v>
      </c>
      <c r="AD3382" s="5">
        <v>0</v>
      </c>
      <c r="AE3382" s="5">
        <f t="shared" si="579"/>
        <v>0</v>
      </c>
      <c r="AF3382" s="5">
        <v>1</v>
      </c>
      <c r="AG3382" s="6">
        <v>44320</v>
      </c>
      <c r="AH3382" s="5">
        <v>1</v>
      </c>
      <c r="AI3382" s="5">
        <v>0</v>
      </c>
      <c r="AJ3382" s="5">
        <v>0</v>
      </c>
      <c r="AK3382" s="5">
        <f t="shared" si="580"/>
        <v>0</v>
      </c>
      <c r="AL3382" s="5">
        <v>0</v>
      </c>
      <c r="AM3382" s="5">
        <v>0</v>
      </c>
      <c r="AN3382" s="5">
        <f t="shared" si="581"/>
        <v>0</v>
      </c>
      <c r="AO3382" s="5">
        <v>0</v>
      </c>
      <c r="AP3382" s="5">
        <v>0</v>
      </c>
      <c r="AQ3382" s="5">
        <f t="shared" si="582"/>
        <v>0</v>
      </c>
      <c r="AR3382" s="5">
        <v>0</v>
      </c>
      <c r="AS3382" s="6"/>
      <c r="AT3382" s="5">
        <v>0</v>
      </c>
      <c r="AU3382" s="5">
        <v>0</v>
      </c>
      <c r="AV3382" t="str">
        <f t="shared" si="575"/>
        <v>N</v>
      </c>
      <c r="AW3382" t="s">
        <v>60</v>
      </c>
      <c r="AX3382" t="s">
        <v>60</v>
      </c>
      <c r="AY3382" t="s">
        <v>62</v>
      </c>
      <c r="AZ3382" t="s">
        <v>62</v>
      </c>
      <c r="BA3382" t="str">
        <f t="shared" si="576"/>
        <v>N</v>
      </c>
    </row>
    <row r="3383" spans="1:53">
      <c r="A3383" t="s">
        <v>53</v>
      </c>
      <c r="B3383" t="s">
        <v>54</v>
      </c>
      <c r="C3383" t="s">
        <v>89</v>
      </c>
      <c r="D3383">
        <v>2021</v>
      </c>
      <c r="F3383" t="s">
        <v>8157</v>
      </c>
      <c r="G3383" t="s">
        <v>8158</v>
      </c>
      <c r="I3383" t="s">
        <v>8159</v>
      </c>
      <c r="J3383" t="s">
        <v>58</v>
      </c>
      <c r="K3383" t="s">
        <v>59</v>
      </c>
      <c r="L3383" s="5">
        <v>0</v>
      </c>
      <c r="M3383" s="5">
        <v>0</v>
      </c>
      <c r="N3383" s="5">
        <f t="shared" si="572"/>
        <v>0</v>
      </c>
      <c r="O3383" s="5">
        <v>0</v>
      </c>
      <c r="P3383" s="5">
        <v>0</v>
      </c>
      <c r="Q3383" s="5">
        <f t="shared" si="573"/>
        <v>0</v>
      </c>
      <c r="R3383" s="5">
        <v>0</v>
      </c>
      <c r="S3383" s="5">
        <v>0</v>
      </c>
      <c r="T3383" s="5">
        <f t="shared" si="574"/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f t="shared" si="577"/>
        <v>0</v>
      </c>
      <c r="Z3383" s="5">
        <v>0</v>
      </c>
      <c r="AA3383" s="5">
        <v>0</v>
      </c>
      <c r="AB3383" s="5">
        <f t="shared" si="578"/>
        <v>0</v>
      </c>
      <c r="AC3383" s="5">
        <v>0</v>
      </c>
      <c r="AD3383" s="5">
        <v>0</v>
      </c>
      <c r="AE3383" s="5">
        <f t="shared" si="579"/>
        <v>0</v>
      </c>
      <c r="AF3383" s="5">
        <v>1</v>
      </c>
      <c r="AG3383" s="6">
        <v>44228</v>
      </c>
      <c r="AH3383" s="5">
        <v>1</v>
      </c>
      <c r="AI3383" s="5">
        <v>0</v>
      </c>
      <c r="AJ3383" s="5">
        <v>0</v>
      </c>
      <c r="AK3383" s="5">
        <f t="shared" si="580"/>
        <v>0</v>
      </c>
      <c r="AL3383" s="5">
        <v>0</v>
      </c>
      <c r="AM3383" s="5">
        <v>0</v>
      </c>
      <c r="AN3383" s="5">
        <f t="shared" si="581"/>
        <v>0</v>
      </c>
      <c r="AO3383" s="5">
        <v>0</v>
      </c>
      <c r="AP3383" s="5">
        <v>0</v>
      </c>
      <c r="AQ3383" s="5">
        <f t="shared" si="582"/>
        <v>0</v>
      </c>
      <c r="AR3383" s="5">
        <v>0</v>
      </c>
      <c r="AS3383" s="6"/>
      <c r="AT3383" s="5">
        <v>0</v>
      </c>
      <c r="AU3383" s="5">
        <v>0</v>
      </c>
      <c r="AV3383" t="str">
        <f t="shared" si="575"/>
        <v>N</v>
      </c>
      <c r="AW3383" t="s">
        <v>60</v>
      </c>
      <c r="AX3383" t="s">
        <v>60</v>
      </c>
      <c r="AY3383" t="s">
        <v>62</v>
      </c>
      <c r="AZ3383" t="s">
        <v>62</v>
      </c>
      <c r="BA3383" t="str">
        <f t="shared" si="576"/>
        <v>N</v>
      </c>
    </row>
    <row r="3384" spans="1:53">
      <c r="A3384" t="s">
        <v>53</v>
      </c>
      <c r="B3384" t="s">
        <v>54</v>
      </c>
      <c r="C3384" t="s">
        <v>89</v>
      </c>
      <c r="D3384">
        <v>2021</v>
      </c>
      <c r="F3384" t="s">
        <v>4523</v>
      </c>
      <c r="G3384" t="s">
        <v>8160</v>
      </c>
      <c r="I3384" t="s">
        <v>8161</v>
      </c>
      <c r="J3384" t="s">
        <v>58</v>
      </c>
      <c r="K3384" t="s">
        <v>59</v>
      </c>
      <c r="L3384" s="5">
        <v>0</v>
      </c>
      <c r="M3384" s="5">
        <v>0</v>
      </c>
      <c r="N3384" s="5">
        <f t="shared" si="572"/>
        <v>0</v>
      </c>
      <c r="O3384" s="5">
        <v>0</v>
      </c>
      <c r="P3384" s="5">
        <v>0</v>
      </c>
      <c r="Q3384" s="5">
        <f t="shared" si="573"/>
        <v>0</v>
      </c>
      <c r="R3384" s="5">
        <v>0</v>
      </c>
      <c r="S3384" s="5">
        <v>0</v>
      </c>
      <c r="T3384" s="5">
        <f t="shared" si="574"/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f t="shared" si="577"/>
        <v>0</v>
      </c>
      <c r="Z3384" s="5">
        <v>0</v>
      </c>
      <c r="AA3384" s="5">
        <v>0</v>
      </c>
      <c r="AB3384" s="5">
        <f t="shared" si="578"/>
        <v>0</v>
      </c>
      <c r="AC3384" s="5">
        <v>0</v>
      </c>
      <c r="AD3384" s="5">
        <v>0</v>
      </c>
      <c r="AE3384" s="5">
        <f t="shared" si="579"/>
        <v>0</v>
      </c>
      <c r="AF3384" s="5">
        <v>1</v>
      </c>
      <c r="AG3384" s="6">
        <v>44363</v>
      </c>
      <c r="AH3384" s="5">
        <v>1</v>
      </c>
      <c r="AI3384" s="5">
        <v>0</v>
      </c>
      <c r="AJ3384" s="5">
        <v>0</v>
      </c>
      <c r="AK3384" s="5">
        <f t="shared" si="580"/>
        <v>0</v>
      </c>
      <c r="AL3384" s="5">
        <v>0</v>
      </c>
      <c r="AM3384" s="5">
        <v>0</v>
      </c>
      <c r="AN3384" s="5">
        <f t="shared" si="581"/>
        <v>0</v>
      </c>
      <c r="AO3384" s="5">
        <v>0</v>
      </c>
      <c r="AP3384" s="5">
        <v>0</v>
      </c>
      <c r="AQ3384" s="5">
        <f t="shared" si="582"/>
        <v>0</v>
      </c>
      <c r="AR3384" s="5">
        <v>0</v>
      </c>
      <c r="AS3384" s="6"/>
      <c r="AT3384" s="5">
        <v>0</v>
      </c>
      <c r="AU3384" s="5">
        <v>0</v>
      </c>
      <c r="AV3384" t="str">
        <f t="shared" si="575"/>
        <v>N</v>
      </c>
      <c r="AW3384" t="s">
        <v>60</v>
      </c>
      <c r="AX3384" t="s">
        <v>60</v>
      </c>
      <c r="AY3384" t="s">
        <v>62</v>
      </c>
      <c r="AZ3384" t="s">
        <v>62</v>
      </c>
      <c r="BA3384" t="str">
        <f t="shared" si="576"/>
        <v>N</v>
      </c>
    </row>
    <row r="3385" spans="1:53">
      <c r="A3385" t="s">
        <v>53</v>
      </c>
      <c r="B3385" t="s">
        <v>54</v>
      </c>
      <c r="C3385" t="s">
        <v>55</v>
      </c>
      <c r="D3385">
        <v>2021</v>
      </c>
      <c r="F3385" t="s">
        <v>4535</v>
      </c>
      <c r="G3385" t="s">
        <v>8162</v>
      </c>
      <c r="I3385" t="s">
        <v>8163</v>
      </c>
      <c r="J3385" t="s">
        <v>58</v>
      </c>
      <c r="K3385" t="s">
        <v>59</v>
      </c>
      <c r="L3385" s="5">
        <v>0</v>
      </c>
      <c r="M3385" s="5">
        <v>0</v>
      </c>
      <c r="N3385" s="5">
        <f t="shared" si="572"/>
        <v>0</v>
      </c>
      <c r="O3385" s="5">
        <v>0</v>
      </c>
      <c r="P3385" s="5">
        <v>0</v>
      </c>
      <c r="Q3385" s="5">
        <f t="shared" si="573"/>
        <v>0</v>
      </c>
      <c r="R3385" s="5">
        <v>0</v>
      </c>
      <c r="S3385" s="5">
        <v>0</v>
      </c>
      <c r="T3385" s="5">
        <f t="shared" si="574"/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f t="shared" si="577"/>
        <v>0</v>
      </c>
      <c r="Z3385" s="5">
        <v>0</v>
      </c>
      <c r="AA3385" s="5">
        <v>0</v>
      </c>
      <c r="AB3385" s="5">
        <f t="shared" si="578"/>
        <v>0</v>
      </c>
      <c r="AC3385" s="5">
        <v>0</v>
      </c>
      <c r="AD3385" s="5">
        <v>0</v>
      </c>
      <c r="AE3385" s="5">
        <f t="shared" si="579"/>
        <v>0</v>
      </c>
      <c r="AF3385" s="5">
        <v>1</v>
      </c>
      <c r="AG3385" s="6">
        <v>44498</v>
      </c>
      <c r="AH3385" s="5">
        <v>1</v>
      </c>
      <c r="AI3385" s="5">
        <v>0</v>
      </c>
      <c r="AJ3385" s="5">
        <v>0</v>
      </c>
      <c r="AK3385" s="5">
        <f t="shared" si="580"/>
        <v>0</v>
      </c>
      <c r="AL3385" s="5">
        <v>0</v>
      </c>
      <c r="AM3385" s="5">
        <v>0</v>
      </c>
      <c r="AN3385" s="5">
        <f t="shared" si="581"/>
        <v>0</v>
      </c>
      <c r="AO3385" s="5">
        <v>0</v>
      </c>
      <c r="AP3385" s="5">
        <v>0</v>
      </c>
      <c r="AQ3385" s="5">
        <f t="shared" si="582"/>
        <v>0</v>
      </c>
      <c r="AR3385" s="5">
        <v>0</v>
      </c>
      <c r="AS3385" s="6"/>
      <c r="AT3385" s="5">
        <v>0</v>
      </c>
      <c r="AU3385" s="5">
        <v>0</v>
      </c>
      <c r="AV3385" t="str">
        <f t="shared" si="575"/>
        <v>N</v>
      </c>
      <c r="AW3385" t="s">
        <v>60</v>
      </c>
      <c r="AX3385" t="s">
        <v>60</v>
      </c>
      <c r="AY3385" t="s">
        <v>62</v>
      </c>
      <c r="AZ3385" t="s">
        <v>62</v>
      </c>
      <c r="BA3385" t="str">
        <f t="shared" si="576"/>
        <v>N</v>
      </c>
    </row>
    <row r="3386" spans="1:53">
      <c r="A3386" t="s">
        <v>53</v>
      </c>
      <c r="B3386" t="s">
        <v>54</v>
      </c>
      <c r="C3386" t="s">
        <v>55</v>
      </c>
      <c r="D3386">
        <v>2021</v>
      </c>
      <c r="F3386" t="s">
        <v>8164</v>
      </c>
      <c r="G3386" t="s">
        <v>8165</v>
      </c>
      <c r="I3386" t="s">
        <v>8166</v>
      </c>
      <c r="J3386" t="s">
        <v>58</v>
      </c>
      <c r="K3386" t="s">
        <v>59</v>
      </c>
      <c r="L3386" s="5">
        <v>0</v>
      </c>
      <c r="M3386" s="5">
        <v>0</v>
      </c>
      <c r="N3386" s="5">
        <f t="shared" si="572"/>
        <v>0</v>
      </c>
      <c r="O3386" s="5">
        <v>0</v>
      </c>
      <c r="P3386" s="5">
        <v>0</v>
      </c>
      <c r="Q3386" s="5">
        <f t="shared" si="573"/>
        <v>0</v>
      </c>
      <c r="R3386" s="5">
        <v>0</v>
      </c>
      <c r="S3386" s="5">
        <v>0</v>
      </c>
      <c r="T3386" s="5">
        <f t="shared" si="574"/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f t="shared" si="577"/>
        <v>0</v>
      </c>
      <c r="Z3386" s="5">
        <v>0</v>
      </c>
      <c r="AA3386" s="5">
        <v>0</v>
      </c>
      <c r="AB3386" s="5">
        <f t="shared" si="578"/>
        <v>0</v>
      </c>
      <c r="AC3386" s="5">
        <v>0</v>
      </c>
      <c r="AD3386" s="5">
        <v>0</v>
      </c>
      <c r="AE3386" s="5">
        <f t="shared" si="579"/>
        <v>0</v>
      </c>
      <c r="AF3386" s="5">
        <v>1</v>
      </c>
      <c r="AG3386" s="6">
        <v>44399</v>
      </c>
      <c r="AH3386" s="5">
        <v>1</v>
      </c>
      <c r="AI3386" s="5">
        <v>0</v>
      </c>
      <c r="AJ3386" s="5">
        <v>0</v>
      </c>
      <c r="AK3386" s="5">
        <f t="shared" si="580"/>
        <v>0</v>
      </c>
      <c r="AL3386" s="5">
        <v>0</v>
      </c>
      <c r="AM3386" s="5">
        <v>0</v>
      </c>
      <c r="AN3386" s="5">
        <f t="shared" si="581"/>
        <v>0</v>
      </c>
      <c r="AO3386" s="5">
        <v>0</v>
      </c>
      <c r="AP3386" s="5">
        <v>0</v>
      </c>
      <c r="AQ3386" s="5">
        <f t="shared" si="582"/>
        <v>0</v>
      </c>
      <c r="AR3386" s="5">
        <v>0</v>
      </c>
      <c r="AS3386" s="6"/>
      <c r="AT3386" s="5">
        <v>0</v>
      </c>
      <c r="AU3386" s="5">
        <v>0</v>
      </c>
      <c r="AV3386" t="str">
        <f t="shared" si="575"/>
        <v>N</v>
      </c>
      <c r="AW3386" t="s">
        <v>60</v>
      </c>
      <c r="AX3386" t="s">
        <v>60</v>
      </c>
      <c r="AY3386" t="s">
        <v>62</v>
      </c>
      <c r="AZ3386" t="s">
        <v>62</v>
      </c>
      <c r="BA3386" t="str">
        <f t="shared" si="576"/>
        <v>N</v>
      </c>
    </row>
    <row r="3387" spans="1:53">
      <c r="A3387" t="s">
        <v>53</v>
      </c>
      <c r="B3387" t="s">
        <v>54</v>
      </c>
      <c r="C3387" t="s">
        <v>89</v>
      </c>
      <c r="D3387">
        <v>2021</v>
      </c>
      <c r="F3387" t="s">
        <v>8167</v>
      </c>
      <c r="G3387" t="s">
        <v>8168</v>
      </c>
      <c r="I3387" t="s">
        <v>8169</v>
      </c>
      <c r="J3387" t="s">
        <v>58</v>
      </c>
      <c r="K3387" t="s">
        <v>59</v>
      </c>
      <c r="L3387" s="5">
        <v>0</v>
      </c>
      <c r="M3387" s="5">
        <v>0</v>
      </c>
      <c r="N3387" s="5">
        <f t="shared" si="572"/>
        <v>0</v>
      </c>
      <c r="O3387" s="5">
        <v>0</v>
      </c>
      <c r="P3387" s="5">
        <v>0</v>
      </c>
      <c r="Q3387" s="5">
        <f t="shared" si="573"/>
        <v>0</v>
      </c>
      <c r="R3387" s="5">
        <v>0</v>
      </c>
      <c r="S3387" s="5">
        <v>0</v>
      </c>
      <c r="T3387" s="5">
        <f t="shared" si="574"/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f t="shared" si="577"/>
        <v>0</v>
      </c>
      <c r="Z3387" s="5">
        <v>0</v>
      </c>
      <c r="AA3387" s="5">
        <v>0</v>
      </c>
      <c r="AB3387" s="5">
        <f t="shared" si="578"/>
        <v>0</v>
      </c>
      <c r="AC3387" s="5">
        <v>0</v>
      </c>
      <c r="AD3387" s="5">
        <v>0</v>
      </c>
      <c r="AE3387" s="5">
        <f t="shared" si="579"/>
        <v>0</v>
      </c>
      <c r="AF3387" s="5">
        <v>1</v>
      </c>
      <c r="AG3387" s="6">
        <v>44427</v>
      </c>
      <c r="AH3387" s="5">
        <v>1</v>
      </c>
      <c r="AI3387" s="5">
        <v>0</v>
      </c>
      <c r="AJ3387" s="5">
        <v>0</v>
      </c>
      <c r="AK3387" s="5">
        <f t="shared" si="580"/>
        <v>0</v>
      </c>
      <c r="AL3387" s="5">
        <v>0</v>
      </c>
      <c r="AM3387" s="5">
        <v>0</v>
      </c>
      <c r="AN3387" s="5">
        <f t="shared" si="581"/>
        <v>0</v>
      </c>
      <c r="AO3387" s="5">
        <v>0</v>
      </c>
      <c r="AP3387" s="5">
        <v>0</v>
      </c>
      <c r="AQ3387" s="5">
        <f t="shared" si="582"/>
        <v>0</v>
      </c>
      <c r="AR3387" s="5">
        <v>0</v>
      </c>
      <c r="AS3387" s="6"/>
      <c r="AT3387" s="5">
        <v>0</v>
      </c>
      <c r="AU3387" s="5">
        <v>0</v>
      </c>
      <c r="AV3387" t="str">
        <f t="shared" si="575"/>
        <v>N</v>
      </c>
      <c r="AW3387" t="s">
        <v>60</v>
      </c>
      <c r="AX3387" t="s">
        <v>60</v>
      </c>
      <c r="AY3387" t="s">
        <v>62</v>
      </c>
      <c r="AZ3387" t="s">
        <v>62</v>
      </c>
      <c r="BA3387" t="str">
        <f t="shared" si="576"/>
        <v>N</v>
      </c>
    </row>
    <row r="3388" spans="1:53">
      <c r="A3388" t="s">
        <v>53</v>
      </c>
      <c r="B3388" t="s">
        <v>54</v>
      </c>
      <c r="C3388" t="s">
        <v>89</v>
      </c>
      <c r="D3388">
        <v>2021</v>
      </c>
      <c r="F3388" t="s">
        <v>8170</v>
      </c>
      <c r="G3388" t="s">
        <v>8171</v>
      </c>
      <c r="I3388" t="s">
        <v>8172</v>
      </c>
      <c r="J3388" t="s">
        <v>58</v>
      </c>
      <c r="K3388" t="s">
        <v>59</v>
      </c>
      <c r="L3388" s="5">
        <v>0</v>
      </c>
      <c r="M3388" s="5">
        <v>0</v>
      </c>
      <c r="N3388" s="5">
        <f t="shared" si="572"/>
        <v>0</v>
      </c>
      <c r="O3388" s="5">
        <v>0</v>
      </c>
      <c r="P3388" s="5">
        <v>0</v>
      </c>
      <c r="Q3388" s="5">
        <f t="shared" si="573"/>
        <v>0</v>
      </c>
      <c r="R3388" s="5">
        <v>0</v>
      </c>
      <c r="S3388" s="5">
        <v>0</v>
      </c>
      <c r="T3388" s="5">
        <f t="shared" si="574"/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f t="shared" si="577"/>
        <v>0</v>
      </c>
      <c r="Z3388" s="5">
        <v>0</v>
      </c>
      <c r="AA3388" s="5">
        <v>0</v>
      </c>
      <c r="AB3388" s="5">
        <f t="shared" si="578"/>
        <v>0</v>
      </c>
      <c r="AC3388" s="5">
        <v>0</v>
      </c>
      <c r="AD3388" s="5">
        <v>0</v>
      </c>
      <c r="AE3388" s="5">
        <f t="shared" si="579"/>
        <v>0</v>
      </c>
      <c r="AF3388" s="5">
        <v>1</v>
      </c>
      <c r="AG3388" s="6">
        <v>44266</v>
      </c>
      <c r="AH3388" s="5">
        <v>1</v>
      </c>
      <c r="AI3388" s="5">
        <v>0</v>
      </c>
      <c r="AJ3388" s="5">
        <v>0</v>
      </c>
      <c r="AK3388" s="5">
        <f t="shared" si="580"/>
        <v>0</v>
      </c>
      <c r="AL3388" s="5">
        <v>0</v>
      </c>
      <c r="AM3388" s="5">
        <v>0</v>
      </c>
      <c r="AN3388" s="5">
        <f t="shared" si="581"/>
        <v>0</v>
      </c>
      <c r="AO3388" s="5">
        <v>0</v>
      </c>
      <c r="AP3388" s="5">
        <v>0</v>
      </c>
      <c r="AQ3388" s="5">
        <f t="shared" si="582"/>
        <v>0</v>
      </c>
      <c r="AR3388" s="5">
        <v>0</v>
      </c>
      <c r="AS3388" s="6"/>
      <c r="AT3388" s="5">
        <v>0</v>
      </c>
      <c r="AU3388" s="5">
        <v>0</v>
      </c>
      <c r="AV3388" t="str">
        <f t="shared" si="575"/>
        <v>N</v>
      </c>
      <c r="AW3388" t="s">
        <v>60</v>
      </c>
      <c r="AX3388" t="s">
        <v>60</v>
      </c>
      <c r="AY3388" t="s">
        <v>62</v>
      </c>
      <c r="AZ3388" t="s">
        <v>62</v>
      </c>
      <c r="BA3388" t="str">
        <f t="shared" si="576"/>
        <v>N</v>
      </c>
    </row>
    <row r="3389" spans="1:53">
      <c r="A3389" t="s">
        <v>53</v>
      </c>
      <c r="B3389" t="s">
        <v>54</v>
      </c>
      <c r="C3389" t="s">
        <v>55</v>
      </c>
      <c r="D3389">
        <v>2021</v>
      </c>
      <c r="F3389" t="s">
        <v>8173</v>
      </c>
      <c r="G3389" t="s">
        <v>8174</v>
      </c>
      <c r="I3389" t="s">
        <v>8175</v>
      </c>
      <c r="J3389" t="s">
        <v>58</v>
      </c>
      <c r="K3389" t="s">
        <v>59</v>
      </c>
      <c r="L3389" s="5">
        <v>0</v>
      </c>
      <c r="M3389" s="5">
        <v>0</v>
      </c>
      <c r="N3389" s="5">
        <f t="shared" si="572"/>
        <v>0</v>
      </c>
      <c r="O3389" s="5">
        <v>0</v>
      </c>
      <c r="P3389" s="5">
        <v>0</v>
      </c>
      <c r="Q3389" s="5">
        <f t="shared" si="573"/>
        <v>0</v>
      </c>
      <c r="R3389" s="5">
        <v>0</v>
      </c>
      <c r="S3389" s="5">
        <v>0</v>
      </c>
      <c r="T3389" s="5">
        <f t="shared" si="574"/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f t="shared" si="577"/>
        <v>0</v>
      </c>
      <c r="Z3389" s="5">
        <v>0</v>
      </c>
      <c r="AA3389" s="5">
        <v>0</v>
      </c>
      <c r="AB3389" s="5">
        <f t="shared" si="578"/>
        <v>0</v>
      </c>
      <c r="AC3389" s="5">
        <v>0</v>
      </c>
      <c r="AD3389" s="5">
        <v>0</v>
      </c>
      <c r="AE3389" s="5">
        <f t="shared" si="579"/>
        <v>0</v>
      </c>
      <c r="AF3389" s="5">
        <v>1</v>
      </c>
      <c r="AG3389" s="6">
        <v>44319</v>
      </c>
      <c r="AH3389" s="5">
        <v>1</v>
      </c>
      <c r="AI3389" s="5">
        <v>0</v>
      </c>
      <c r="AJ3389" s="5">
        <v>0</v>
      </c>
      <c r="AK3389" s="5">
        <f t="shared" si="580"/>
        <v>0</v>
      </c>
      <c r="AL3389" s="5">
        <v>0</v>
      </c>
      <c r="AM3389" s="5">
        <v>0</v>
      </c>
      <c r="AN3389" s="5">
        <f t="shared" si="581"/>
        <v>0</v>
      </c>
      <c r="AO3389" s="5">
        <v>0</v>
      </c>
      <c r="AP3389" s="5">
        <v>0</v>
      </c>
      <c r="AQ3389" s="5">
        <f t="shared" si="582"/>
        <v>0</v>
      </c>
      <c r="AR3389" s="5">
        <v>0</v>
      </c>
      <c r="AS3389" s="6"/>
      <c r="AT3389" s="5">
        <v>0</v>
      </c>
      <c r="AU3389" s="5">
        <v>0</v>
      </c>
      <c r="AV3389" t="str">
        <f t="shared" si="575"/>
        <v>N</v>
      </c>
      <c r="AW3389" t="s">
        <v>60</v>
      </c>
      <c r="AX3389" t="s">
        <v>60</v>
      </c>
      <c r="AY3389" t="s">
        <v>62</v>
      </c>
      <c r="AZ3389" t="s">
        <v>62</v>
      </c>
      <c r="BA3389" t="str">
        <f t="shared" si="576"/>
        <v>N</v>
      </c>
    </row>
    <row r="3390" spans="1:53">
      <c r="A3390" t="s">
        <v>53</v>
      </c>
      <c r="B3390" t="s">
        <v>54</v>
      </c>
      <c r="C3390" t="s">
        <v>55</v>
      </c>
      <c r="D3390">
        <v>2021</v>
      </c>
      <c r="F3390" t="s">
        <v>8176</v>
      </c>
      <c r="G3390" t="s">
        <v>8177</v>
      </c>
      <c r="I3390" t="s">
        <v>8178</v>
      </c>
      <c r="J3390" t="s">
        <v>58</v>
      </c>
      <c r="K3390" t="s">
        <v>59</v>
      </c>
      <c r="L3390" s="5">
        <v>0</v>
      </c>
      <c r="M3390" s="5">
        <v>0</v>
      </c>
      <c r="N3390" s="5">
        <f t="shared" si="572"/>
        <v>0</v>
      </c>
      <c r="O3390" s="5">
        <v>0</v>
      </c>
      <c r="P3390" s="5">
        <v>0</v>
      </c>
      <c r="Q3390" s="5">
        <f t="shared" si="573"/>
        <v>0</v>
      </c>
      <c r="R3390" s="5">
        <v>0</v>
      </c>
      <c r="S3390" s="5">
        <v>0</v>
      </c>
      <c r="T3390" s="5">
        <f t="shared" si="574"/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f t="shared" si="577"/>
        <v>0</v>
      </c>
      <c r="Z3390" s="5">
        <v>0</v>
      </c>
      <c r="AA3390" s="5">
        <v>0</v>
      </c>
      <c r="AB3390" s="5">
        <f t="shared" si="578"/>
        <v>0</v>
      </c>
      <c r="AC3390" s="5">
        <v>0</v>
      </c>
      <c r="AD3390" s="5">
        <v>0</v>
      </c>
      <c r="AE3390" s="5">
        <f t="shared" si="579"/>
        <v>0</v>
      </c>
      <c r="AF3390" s="5">
        <v>1</v>
      </c>
      <c r="AG3390" s="6">
        <v>44432</v>
      </c>
      <c r="AH3390" s="5">
        <v>1</v>
      </c>
      <c r="AI3390" s="5">
        <v>0</v>
      </c>
      <c r="AJ3390" s="5">
        <v>0</v>
      </c>
      <c r="AK3390" s="5">
        <f t="shared" si="580"/>
        <v>0</v>
      </c>
      <c r="AL3390" s="5">
        <v>0</v>
      </c>
      <c r="AM3390" s="5">
        <v>0</v>
      </c>
      <c r="AN3390" s="5">
        <f t="shared" si="581"/>
        <v>0</v>
      </c>
      <c r="AO3390" s="5">
        <v>0</v>
      </c>
      <c r="AP3390" s="5">
        <v>0</v>
      </c>
      <c r="AQ3390" s="5">
        <f t="shared" si="582"/>
        <v>0</v>
      </c>
      <c r="AR3390" s="5">
        <v>0</v>
      </c>
      <c r="AS3390" s="6"/>
      <c r="AT3390" s="5">
        <v>0</v>
      </c>
      <c r="AU3390" s="5">
        <v>0</v>
      </c>
      <c r="AV3390" t="str">
        <f t="shared" si="575"/>
        <v>N</v>
      </c>
      <c r="AW3390" t="s">
        <v>60</v>
      </c>
      <c r="AX3390" t="s">
        <v>61</v>
      </c>
      <c r="AY3390" t="s">
        <v>62</v>
      </c>
      <c r="AZ3390" t="s">
        <v>62</v>
      </c>
      <c r="BA3390" t="str">
        <f t="shared" si="576"/>
        <v>N</v>
      </c>
    </row>
    <row r="3391" spans="1:53">
      <c r="A3391" t="s">
        <v>53</v>
      </c>
      <c r="B3391" t="s">
        <v>54</v>
      </c>
      <c r="C3391" t="s">
        <v>55</v>
      </c>
      <c r="D3391">
        <v>2021</v>
      </c>
      <c r="F3391" t="s">
        <v>8179</v>
      </c>
      <c r="G3391" t="s">
        <v>8180</v>
      </c>
      <c r="I3391" t="s">
        <v>8181</v>
      </c>
      <c r="J3391" t="s">
        <v>58</v>
      </c>
      <c r="K3391" t="s">
        <v>59</v>
      </c>
      <c r="L3391" s="5">
        <v>0</v>
      </c>
      <c r="M3391" s="5">
        <v>0</v>
      </c>
      <c r="N3391" s="5">
        <f t="shared" si="572"/>
        <v>0</v>
      </c>
      <c r="O3391" s="5">
        <v>0</v>
      </c>
      <c r="P3391" s="5">
        <v>0</v>
      </c>
      <c r="Q3391" s="5">
        <f t="shared" si="573"/>
        <v>0</v>
      </c>
      <c r="R3391" s="5">
        <v>0</v>
      </c>
      <c r="S3391" s="5">
        <v>0</v>
      </c>
      <c r="T3391" s="5">
        <f t="shared" si="574"/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f t="shared" si="577"/>
        <v>0</v>
      </c>
      <c r="Z3391" s="5">
        <v>0</v>
      </c>
      <c r="AA3391" s="5">
        <v>0</v>
      </c>
      <c r="AB3391" s="5">
        <f t="shared" si="578"/>
        <v>0</v>
      </c>
      <c r="AC3391" s="5">
        <v>0</v>
      </c>
      <c r="AD3391" s="5">
        <v>0</v>
      </c>
      <c r="AE3391" s="5">
        <f t="shared" si="579"/>
        <v>0</v>
      </c>
      <c r="AF3391" s="5">
        <v>1</v>
      </c>
      <c r="AG3391" s="6">
        <v>44265</v>
      </c>
      <c r="AH3391" s="5">
        <v>1</v>
      </c>
      <c r="AI3391" s="5">
        <v>0</v>
      </c>
      <c r="AJ3391" s="5">
        <v>0</v>
      </c>
      <c r="AK3391" s="5">
        <f t="shared" si="580"/>
        <v>0</v>
      </c>
      <c r="AL3391" s="5">
        <v>0</v>
      </c>
      <c r="AM3391" s="5">
        <v>0</v>
      </c>
      <c r="AN3391" s="5">
        <f t="shared" si="581"/>
        <v>0</v>
      </c>
      <c r="AO3391" s="5">
        <v>0</v>
      </c>
      <c r="AP3391" s="5">
        <v>0</v>
      </c>
      <c r="AQ3391" s="5">
        <f t="shared" si="582"/>
        <v>0</v>
      </c>
      <c r="AR3391" s="5">
        <v>0</v>
      </c>
      <c r="AS3391" s="6"/>
      <c r="AT3391" s="5">
        <v>0</v>
      </c>
      <c r="AU3391" s="5">
        <v>0</v>
      </c>
      <c r="AV3391" t="str">
        <f t="shared" si="575"/>
        <v>N</v>
      </c>
      <c r="AW3391" t="s">
        <v>60</v>
      </c>
      <c r="AX3391" t="s">
        <v>61</v>
      </c>
      <c r="AY3391" t="s">
        <v>62</v>
      </c>
      <c r="AZ3391" t="s">
        <v>62</v>
      </c>
      <c r="BA3391" t="str">
        <f t="shared" si="576"/>
        <v>N</v>
      </c>
    </row>
    <row r="3392" spans="1:53">
      <c r="A3392" t="s">
        <v>53</v>
      </c>
      <c r="B3392" t="s">
        <v>54</v>
      </c>
      <c r="C3392" t="s">
        <v>55</v>
      </c>
      <c r="D3392">
        <v>2021</v>
      </c>
      <c r="F3392" t="s">
        <v>8182</v>
      </c>
      <c r="G3392" t="s">
        <v>8183</v>
      </c>
      <c r="I3392" t="s">
        <v>8184</v>
      </c>
      <c r="J3392" t="s">
        <v>58</v>
      </c>
      <c r="K3392" t="s">
        <v>59</v>
      </c>
      <c r="L3392" s="5">
        <v>0</v>
      </c>
      <c r="M3392" s="5">
        <v>0</v>
      </c>
      <c r="N3392" s="5">
        <f t="shared" si="572"/>
        <v>0</v>
      </c>
      <c r="O3392" s="5">
        <v>0</v>
      </c>
      <c r="P3392" s="5">
        <v>0</v>
      </c>
      <c r="Q3392" s="5">
        <f t="shared" si="573"/>
        <v>0</v>
      </c>
      <c r="R3392" s="5">
        <v>0</v>
      </c>
      <c r="S3392" s="5">
        <v>0</v>
      </c>
      <c r="T3392" s="5">
        <f t="shared" si="574"/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f t="shared" si="577"/>
        <v>0</v>
      </c>
      <c r="Z3392" s="5">
        <v>0</v>
      </c>
      <c r="AA3392" s="5">
        <v>0</v>
      </c>
      <c r="AB3392" s="5">
        <f t="shared" si="578"/>
        <v>0</v>
      </c>
      <c r="AC3392" s="5">
        <v>0</v>
      </c>
      <c r="AD3392" s="5">
        <v>0</v>
      </c>
      <c r="AE3392" s="5">
        <f t="shared" si="579"/>
        <v>0</v>
      </c>
      <c r="AF3392" s="5">
        <v>1</v>
      </c>
      <c r="AG3392" s="6">
        <v>44257</v>
      </c>
      <c r="AH3392" s="5">
        <v>1</v>
      </c>
      <c r="AI3392" s="5">
        <v>0</v>
      </c>
      <c r="AJ3392" s="5">
        <v>0</v>
      </c>
      <c r="AK3392" s="5">
        <f t="shared" si="580"/>
        <v>0</v>
      </c>
      <c r="AL3392" s="5">
        <v>0</v>
      </c>
      <c r="AM3392" s="5">
        <v>0</v>
      </c>
      <c r="AN3392" s="5">
        <f t="shared" si="581"/>
        <v>0</v>
      </c>
      <c r="AO3392" s="5">
        <v>0</v>
      </c>
      <c r="AP3392" s="5">
        <v>0</v>
      </c>
      <c r="AQ3392" s="5">
        <f t="shared" si="582"/>
        <v>0</v>
      </c>
      <c r="AR3392" s="5">
        <v>0</v>
      </c>
      <c r="AS3392" s="6"/>
      <c r="AT3392" s="5">
        <v>0</v>
      </c>
      <c r="AU3392" s="5">
        <v>0</v>
      </c>
      <c r="AV3392" t="str">
        <f t="shared" si="575"/>
        <v>N</v>
      </c>
      <c r="AW3392" t="s">
        <v>60</v>
      </c>
      <c r="AX3392" t="s">
        <v>61</v>
      </c>
      <c r="AY3392" t="s">
        <v>62</v>
      </c>
      <c r="AZ3392" t="s">
        <v>62</v>
      </c>
      <c r="BA3392" t="str">
        <f t="shared" si="576"/>
        <v>N</v>
      </c>
    </row>
    <row r="3393" spans="1:53">
      <c r="A3393" t="s">
        <v>53</v>
      </c>
      <c r="B3393" t="s">
        <v>54</v>
      </c>
      <c r="C3393" t="s">
        <v>55</v>
      </c>
      <c r="D3393">
        <v>2021</v>
      </c>
      <c r="F3393" t="s">
        <v>8185</v>
      </c>
      <c r="G3393" t="s">
        <v>8186</v>
      </c>
      <c r="I3393" t="s">
        <v>8187</v>
      </c>
      <c r="J3393" t="s">
        <v>58</v>
      </c>
      <c r="K3393" t="s">
        <v>59</v>
      </c>
      <c r="L3393" s="5">
        <v>0</v>
      </c>
      <c r="M3393" s="5">
        <v>0</v>
      </c>
      <c r="N3393" s="5">
        <f t="shared" si="572"/>
        <v>0</v>
      </c>
      <c r="O3393" s="5">
        <v>0</v>
      </c>
      <c r="P3393" s="5">
        <v>0</v>
      </c>
      <c r="Q3393" s="5">
        <f t="shared" si="573"/>
        <v>0</v>
      </c>
      <c r="R3393" s="5">
        <v>0</v>
      </c>
      <c r="S3393" s="5">
        <v>0</v>
      </c>
      <c r="T3393" s="5">
        <f t="shared" si="574"/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f t="shared" si="577"/>
        <v>0</v>
      </c>
      <c r="Z3393" s="5">
        <v>0</v>
      </c>
      <c r="AA3393" s="5">
        <v>0</v>
      </c>
      <c r="AB3393" s="5">
        <f t="shared" si="578"/>
        <v>0</v>
      </c>
      <c r="AC3393" s="5">
        <v>0</v>
      </c>
      <c r="AD3393" s="5">
        <v>0</v>
      </c>
      <c r="AE3393" s="5">
        <f t="shared" si="579"/>
        <v>0</v>
      </c>
      <c r="AF3393" s="5">
        <v>1</v>
      </c>
      <c r="AG3393" s="6">
        <v>44236</v>
      </c>
      <c r="AH3393" s="5">
        <v>1</v>
      </c>
      <c r="AI3393" s="5">
        <v>0</v>
      </c>
      <c r="AJ3393" s="5">
        <v>0</v>
      </c>
      <c r="AK3393" s="5">
        <f t="shared" si="580"/>
        <v>0</v>
      </c>
      <c r="AL3393" s="5">
        <v>0</v>
      </c>
      <c r="AM3393" s="5">
        <v>0</v>
      </c>
      <c r="AN3393" s="5">
        <f t="shared" si="581"/>
        <v>0</v>
      </c>
      <c r="AO3393" s="5">
        <v>0</v>
      </c>
      <c r="AP3393" s="5">
        <v>0</v>
      </c>
      <c r="AQ3393" s="5">
        <f t="shared" si="582"/>
        <v>0</v>
      </c>
      <c r="AR3393" s="5">
        <v>0</v>
      </c>
      <c r="AS3393" s="6"/>
      <c r="AT3393" s="5">
        <v>0</v>
      </c>
      <c r="AU3393" s="5">
        <v>0</v>
      </c>
      <c r="AV3393" t="str">
        <f t="shared" si="575"/>
        <v>N</v>
      </c>
      <c r="AW3393" t="s">
        <v>60</v>
      </c>
      <c r="AX3393" t="s">
        <v>61</v>
      </c>
      <c r="AY3393" t="s">
        <v>62</v>
      </c>
      <c r="AZ3393" t="s">
        <v>62</v>
      </c>
      <c r="BA3393" t="str">
        <f t="shared" si="576"/>
        <v>N</v>
      </c>
    </row>
    <row r="3394" spans="1:53">
      <c r="A3394" t="s">
        <v>53</v>
      </c>
      <c r="B3394" t="s">
        <v>54</v>
      </c>
      <c r="C3394" t="s">
        <v>55</v>
      </c>
      <c r="D3394">
        <v>2021</v>
      </c>
      <c r="F3394" t="s">
        <v>8188</v>
      </c>
      <c r="G3394" t="s">
        <v>8189</v>
      </c>
      <c r="I3394" t="s">
        <v>8190</v>
      </c>
      <c r="J3394" t="s">
        <v>58</v>
      </c>
      <c r="K3394" t="s">
        <v>59</v>
      </c>
      <c r="L3394" s="5">
        <v>0</v>
      </c>
      <c r="M3394" s="5">
        <v>0</v>
      </c>
      <c r="N3394" s="5">
        <f t="shared" ref="N3394:N3457" si="583">L3394+M3394</f>
        <v>0</v>
      </c>
      <c r="O3394" s="5">
        <v>0</v>
      </c>
      <c r="P3394" s="5">
        <v>0</v>
      </c>
      <c r="Q3394" s="5">
        <f t="shared" ref="Q3394:Q3457" si="584">O3394+P3394</f>
        <v>0</v>
      </c>
      <c r="R3394" s="5">
        <v>0</v>
      </c>
      <c r="S3394" s="5">
        <v>0</v>
      </c>
      <c r="T3394" s="5">
        <f t="shared" ref="T3394:T3457" si="585">R3394+S3394</f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f t="shared" si="577"/>
        <v>0</v>
      </c>
      <c r="Z3394" s="5">
        <v>0</v>
      </c>
      <c r="AA3394" s="5">
        <v>0</v>
      </c>
      <c r="AB3394" s="5">
        <f t="shared" si="578"/>
        <v>0</v>
      </c>
      <c r="AC3394" s="5">
        <v>0</v>
      </c>
      <c r="AD3394" s="5">
        <v>0</v>
      </c>
      <c r="AE3394" s="5">
        <f t="shared" si="579"/>
        <v>0</v>
      </c>
      <c r="AF3394" s="5">
        <v>1</v>
      </c>
      <c r="AG3394" s="6">
        <v>44547</v>
      </c>
      <c r="AH3394" s="5">
        <v>1</v>
      </c>
      <c r="AI3394" s="5">
        <v>0</v>
      </c>
      <c r="AJ3394" s="5">
        <v>0</v>
      </c>
      <c r="AK3394" s="5">
        <f t="shared" si="580"/>
        <v>0</v>
      </c>
      <c r="AL3394" s="5">
        <v>0</v>
      </c>
      <c r="AM3394" s="5">
        <v>0</v>
      </c>
      <c r="AN3394" s="5">
        <f t="shared" si="581"/>
        <v>0</v>
      </c>
      <c r="AO3394" s="5">
        <v>0</v>
      </c>
      <c r="AP3394" s="5">
        <v>0</v>
      </c>
      <c r="AQ3394" s="5">
        <f t="shared" si="582"/>
        <v>0</v>
      </c>
      <c r="AR3394" s="5">
        <v>0</v>
      </c>
      <c r="AS3394" s="6"/>
      <c r="AT3394" s="5">
        <v>0</v>
      </c>
      <c r="AU3394" s="5">
        <v>0</v>
      </c>
      <c r="AV3394" t="str">
        <f t="shared" ref="AV3394:AV3457" si="586">IF(AU3394 &gt; 0, "Y", "N")</f>
        <v>N</v>
      </c>
      <c r="AW3394" t="s">
        <v>60</v>
      </c>
      <c r="AX3394" t="s">
        <v>61</v>
      </c>
      <c r="AY3394" t="s">
        <v>62</v>
      </c>
      <c r="AZ3394" t="s">
        <v>62</v>
      </c>
      <c r="BA3394" t="str">
        <f t="shared" ref="BA3394:BA3457" si="587">IF(OR(L3394&gt;0, O3394&gt;0, R3394&gt;0, W3394&gt;0, Z3394&gt;0, AC3394&gt;0, AI3394&gt;0, AL3394&gt;0, AO3394&gt;0, M3394&gt;0), "Y", "N")</f>
        <v>N</v>
      </c>
    </row>
    <row r="3395" spans="1:53">
      <c r="A3395" t="s">
        <v>53</v>
      </c>
      <c r="B3395" t="s">
        <v>54</v>
      </c>
      <c r="C3395" t="s">
        <v>55</v>
      </c>
      <c r="D3395">
        <v>2021</v>
      </c>
      <c r="F3395" t="s">
        <v>8191</v>
      </c>
      <c r="G3395" t="s">
        <v>8192</v>
      </c>
      <c r="I3395" t="s">
        <v>8193</v>
      </c>
      <c r="J3395" t="s">
        <v>58</v>
      </c>
      <c r="K3395" t="s">
        <v>59</v>
      </c>
      <c r="L3395" s="5">
        <v>0</v>
      </c>
      <c r="M3395" s="5">
        <v>0</v>
      </c>
      <c r="N3395" s="5">
        <f t="shared" si="583"/>
        <v>0</v>
      </c>
      <c r="O3395" s="5">
        <v>0</v>
      </c>
      <c r="P3395" s="5">
        <v>0</v>
      </c>
      <c r="Q3395" s="5">
        <f t="shared" si="584"/>
        <v>0</v>
      </c>
      <c r="R3395" s="5">
        <v>0</v>
      </c>
      <c r="S3395" s="5">
        <v>0</v>
      </c>
      <c r="T3395" s="5">
        <f t="shared" si="585"/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f t="shared" ref="Y3395:Y3458" si="588">W3395+X3395</f>
        <v>0</v>
      </c>
      <c r="Z3395" s="5">
        <v>0</v>
      </c>
      <c r="AA3395" s="5">
        <v>0</v>
      </c>
      <c r="AB3395" s="5">
        <f t="shared" ref="AB3395:AB3458" si="589">SUM(Z3395:AA3395)</f>
        <v>0</v>
      </c>
      <c r="AC3395" s="5">
        <v>0</v>
      </c>
      <c r="AD3395" s="5">
        <v>0</v>
      </c>
      <c r="AE3395" s="5">
        <f t="shared" ref="AE3395:AE3458" si="590">SUM(AC3395:AD3395)</f>
        <v>0</v>
      </c>
      <c r="AF3395" s="5">
        <v>1</v>
      </c>
      <c r="AG3395" s="6">
        <v>44461</v>
      </c>
      <c r="AH3395" s="5">
        <v>1</v>
      </c>
      <c r="AI3395" s="5">
        <v>0</v>
      </c>
      <c r="AJ3395" s="5">
        <v>0</v>
      </c>
      <c r="AK3395" s="5">
        <f t="shared" ref="AK3395:AK3458" si="591">SUM(AI3395:AJ3395)</f>
        <v>0</v>
      </c>
      <c r="AL3395" s="5">
        <v>0</v>
      </c>
      <c r="AM3395" s="5">
        <v>0</v>
      </c>
      <c r="AN3395" s="5">
        <f t="shared" ref="AN3395:AN3458" si="592">SUM(AL3395:AM3395)</f>
        <v>0</v>
      </c>
      <c r="AO3395" s="5">
        <v>0</v>
      </c>
      <c r="AP3395" s="5">
        <v>0</v>
      </c>
      <c r="AQ3395" s="5">
        <f t="shared" ref="AQ3395:AQ3458" si="593">SUM(AO3395:AP3395)</f>
        <v>0</v>
      </c>
      <c r="AR3395" s="5">
        <v>0</v>
      </c>
      <c r="AS3395" s="6"/>
      <c r="AT3395" s="5">
        <v>0</v>
      </c>
      <c r="AU3395" s="5">
        <v>0</v>
      </c>
      <c r="AV3395" t="str">
        <f t="shared" si="586"/>
        <v>N</v>
      </c>
      <c r="AW3395" t="s">
        <v>60</v>
      </c>
      <c r="AX3395" t="s">
        <v>61</v>
      </c>
      <c r="AY3395" t="s">
        <v>62</v>
      </c>
      <c r="AZ3395" t="s">
        <v>62</v>
      </c>
      <c r="BA3395" t="str">
        <f t="shared" si="587"/>
        <v>N</v>
      </c>
    </row>
    <row r="3396" spans="1:53">
      <c r="A3396" t="s">
        <v>53</v>
      </c>
      <c r="B3396" t="s">
        <v>54</v>
      </c>
      <c r="C3396" t="s">
        <v>55</v>
      </c>
      <c r="D3396">
        <v>2021</v>
      </c>
      <c r="F3396" t="s">
        <v>8194</v>
      </c>
      <c r="G3396" t="s">
        <v>8195</v>
      </c>
      <c r="I3396" t="s">
        <v>8196</v>
      </c>
      <c r="J3396" t="s">
        <v>58</v>
      </c>
      <c r="K3396" t="s">
        <v>59</v>
      </c>
      <c r="L3396" s="5">
        <v>0</v>
      </c>
      <c r="M3396" s="5">
        <v>0</v>
      </c>
      <c r="N3396" s="5">
        <f t="shared" si="583"/>
        <v>0</v>
      </c>
      <c r="O3396" s="5">
        <v>0</v>
      </c>
      <c r="P3396" s="5">
        <v>0</v>
      </c>
      <c r="Q3396" s="5">
        <f t="shared" si="584"/>
        <v>0</v>
      </c>
      <c r="R3396" s="5">
        <v>0</v>
      </c>
      <c r="S3396" s="5">
        <v>0</v>
      </c>
      <c r="T3396" s="5">
        <f t="shared" si="585"/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f t="shared" si="588"/>
        <v>0</v>
      </c>
      <c r="Z3396" s="5">
        <v>0</v>
      </c>
      <c r="AA3396" s="5">
        <v>0</v>
      </c>
      <c r="AB3396" s="5">
        <f t="shared" si="589"/>
        <v>0</v>
      </c>
      <c r="AC3396" s="5">
        <v>0</v>
      </c>
      <c r="AD3396" s="5">
        <v>0</v>
      </c>
      <c r="AE3396" s="5">
        <f t="shared" si="590"/>
        <v>0</v>
      </c>
      <c r="AF3396" s="5">
        <v>1</v>
      </c>
      <c r="AG3396" s="6">
        <v>44537</v>
      </c>
      <c r="AH3396" s="5">
        <v>1</v>
      </c>
      <c r="AI3396" s="5">
        <v>0</v>
      </c>
      <c r="AJ3396" s="5">
        <v>0</v>
      </c>
      <c r="AK3396" s="5">
        <f t="shared" si="591"/>
        <v>0</v>
      </c>
      <c r="AL3396" s="5">
        <v>0</v>
      </c>
      <c r="AM3396" s="5">
        <v>0</v>
      </c>
      <c r="AN3396" s="5">
        <f t="shared" si="592"/>
        <v>0</v>
      </c>
      <c r="AO3396" s="5">
        <v>0</v>
      </c>
      <c r="AP3396" s="5">
        <v>0</v>
      </c>
      <c r="AQ3396" s="5">
        <f t="shared" si="593"/>
        <v>0</v>
      </c>
      <c r="AR3396" s="5">
        <v>0</v>
      </c>
      <c r="AS3396" s="6"/>
      <c r="AT3396" s="5">
        <v>0</v>
      </c>
      <c r="AU3396" s="5">
        <v>0</v>
      </c>
      <c r="AV3396" t="str">
        <f t="shared" si="586"/>
        <v>N</v>
      </c>
      <c r="AW3396" t="s">
        <v>60</v>
      </c>
      <c r="AX3396" t="s">
        <v>61</v>
      </c>
      <c r="AY3396" t="s">
        <v>62</v>
      </c>
      <c r="AZ3396" t="s">
        <v>62</v>
      </c>
      <c r="BA3396" t="str">
        <f t="shared" si="587"/>
        <v>N</v>
      </c>
    </row>
    <row r="3397" spans="1:53">
      <c r="A3397" t="s">
        <v>53</v>
      </c>
      <c r="B3397" t="s">
        <v>54</v>
      </c>
      <c r="C3397" t="s">
        <v>55</v>
      </c>
      <c r="D3397">
        <v>2021</v>
      </c>
      <c r="F3397" t="s">
        <v>8197</v>
      </c>
      <c r="G3397" t="s">
        <v>8198</v>
      </c>
      <c r="I3397" t="s">
        <v>8199</v>
      </c>
      <c r="J3397" t="s">
        <v>58</v>
      </c>
      <c r="K3397" t="s">
        <v>59</v>
      </c>
      <c r="L3397" s="5">
        <v>0</v>
      </c>
      <c r="M3397" s="5">
        <v>0</v>
      </c>
      <c r="N3397" s="5">
        <f t="shared" si="583"/>
        <v>0</v>
      </c>
      <c r="O3397" s="5">
        <v>0</v>
      </c>
      <c r="P3397" s="5">
        <v>0</v>
      </c>
      <c r="Q3397" s="5">
        <f t="shared" si="584"/>
        <v>0</v>
      </c>
      <c r="R3397" s="5">
        <v>0</v>
      </c>
      <c r="S3397" s="5">
        <v>0</v>
      </c>
      <c r="T3397" s="5">
        <f t="shared" si="585"/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f t="shared" si="588"/>
        <v>0</v>
      </c>
      <c r="Z3397" s="5">
        <v>0</v>
      </c>
      <c r="AA3397" s="5">
        <v>0</v>
      </c>
      <c r="AB3397" s="5">
        <f t="shared" si="589"/>
        <v>0</v>
      </c>
      <c r="AC3397" s="5">
        <v>0</v>
      </c>
      <c r="AD3397" s="5">
        <v>0</v>
      </c>
      <c r="AE3397" s="5">
        <f t="shared" si="590"/>
        <v>0</v>
      </c>
      <c r="AF3397" s="5">
        <v>1</v>
      </c>
      <c r="AG3397" s="6">
        <v>44413</v>
      </c>
      <c r="AH3397" s="5">
        <v>1</v>
      </c>
      <c r="AI3397" s="5">
        <v>0</v>
      </c>
      <c r="AJ3397" s="5">
        <v>0</v>
      </c>
      <c r="AK3397" s="5">
        <f t="shared" si="591"/>
        <v>0</v>
      </c>
      <c r="AL3397" s="5">
        <v>0</v>
      </c>
      <c r="AM3397" s="5">
        <v>0</v>
      </c>
      <c r="AN3397" s="5">
        <f t="shared" si="592"/>
        <v>0</v>
      </c>
      <c r="AO3397" s="5">
        <v>0</v>
      </c>
      <c r="AP3397" s="5">
        <v>0</v>
      </c>
      <c r="AQ3397" s="5">
        <f t="shared" si="593"/>
        <v>0</v>
      </c>
      <c r="AR3397" s="5">
        <v>0</v>
      </c>
      <c r="AS3397" s="6"/>
      <c r="AT3397" s="5">
        <v>0</v>
      </c>
      <c r="AU3397" s="5">
        <v>0</v>
      </c>
      <c r="AV3397" t="str">
        <f t="shared" si="586"/>
        <v>N</v>
      </c>
      <c r="AW3397" t="s">
        <v>60</v>
      </c>
      <c r="AX3397" t="s">
        <v>61</v>
      </c>
      <c r="AY3397" t="s">
        <v>62</v>
      </c>
      <c r="AZ3397" t="s">
        <v>62</v>
      </c>
      <c r="BA3397" t="str">
        <f t="shared" si="587"/>
        <v>N</v>
      </c>
    </row>
    <row r="3398" spans="1:53">
      <c r="A3398" t="s">
        <v>53</v>
      </c>
      <c r="B3398" t="s">
        <v>54</v>
      </c>
      <c r="C3398" t="s">
        <v>55</v>
      </c>
      <c r="D3398">
        <v>2021</v>
      </c>
      <c r="F3398" t="s">
        <v>8200</v>
      </c>
      <c r="G3398" t="s">
        <v>8201</v>
      </c>
      <c r="I3398" t="s">
        <v>8202</v>
      </c>
      <c r="J3398" t="s">
        <v>58</v>
      </c>
      <c r="K3398" t="s">
        <v>59</v>
      </c>
      <c r="L3398" s="5">
        <v>0</v>
      </c>
      <c r="M3398" s="5">
        <v>0</v>
      </c>
      <c r="N3398" s="5">
        <f t="shared" si="583"/>
        <v>0</v>
      </c>
      <c r="O3398" s="5">
        <v>0</v>
      </c>
      <c r="P3398" s="5">
        <v>0</v>
      </c>
      <c r="Q3398" s="5">
        <f t="shared" si="584"/>
        <v>0</v>
      </c>
      <c r="R3398" s="5">
        <v>0</v>
      </c>
      <c r="S3398" s="5">
        <v>0</v>
      </c>
      <c r="T3398" s="5">
        <f t="shared" si="585"/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f t="shared" si="588"/>
        <v>0</v>
      </c>
      <c r="Z3398" s="5">
        <v>0</v>
      </c>
      <c r="AA3398" s="5">
        <v>0</v>
      </c>
      <c r="AB3398" s="5">
        <f t="shared" si="589"/>
        <v>0</v>
      </c>
      <c r="AC3398" s="5">
        <v>0</v>
      </c>
      <c r="AD3398" s="5">
        <v>0</v>
      </c>
      <c r="AE3398" s="5">
        <f t="shared" si="590"/>
        <v>0</v>
      </c>
      <c r="AF3398" s="5">
        <v>1</v>
      </c>
      <c r="AG3398" s="6">
        <v>44244</v>
      </c>
      <c r="AH3398" s="5">
        <v>1</v>
      </c>
      <c r="AI3398" s="5">
        <v>0</v>
      </c>
      <c r="AJ3398" s="5">
        <v>0</v>
      </c>
      <c r="AK3398" s="5">
        <f t="shared" si="591"/>
        <v>0</v>
      </c>
      <c r="AL3398" s="5">
        <v>0</v>
      </c>
      <c r="AM3398" s="5">
        <v>0</v>
      </c>
      <c r="AN3398" s="5">
        <f t="shared" si="592"/>
        <v>0</v>
      </c>
      <c r="AO3398" s="5">
        <v>0</v>
      </c>
      <c r="AP3398" s="5">
        <v>0</v>
      </c>
      <c r="AQ3398" s="5">
        <f t="shared" si="593"/>
        <v>0</v>
      </c>
      <c r="AR3398" s="5">
        <v>0</v>
      </c>
      <c r="AS3398" s="6"/>
      <c r="AT3398" s="5">
        <v>0</v>
      </c>
      <c r="AU3398" s="5">
        <v>0</v>
      </c>
      <c r="AV3398" t="str">
        <f t="shared" si="586"/>
        <v>N</v>
      </c>
      <c r="AW3398" t="s">
        <v>60</v>
      </c>
      <c r="AX3398" t="s">
        <v>61</v>
      </c>
      <c r="AY3398" t="s">
        <v>62</v>
      </c>
      <c r="AZ3398" t="s">
        <v>62</v>
      </c>
      <c r="BA3398" t="str">
        <f t="shared" si="587"/>
        <v>N</v>
      </c>
    </row>
    <row r="3399" spans="1:53">
      <c r="A3399" t="s">
        <v>53</v>
      </c>
      <c r="B3399" t="s">
        <v>54</v>
      </c>
      <c r="C3399" t="s">
        <v>55</v>
      </c>
      <c r="D3399">
        <v>2021</v>
      </c>
      <c r="F3399" t="s">
        <v>8203</v>
      </c>
      <c r="G3399" t="s">
        <v>8204</v>
      </c>
      <c r="I3399" t="s">
        <v>8205</v>
      </c>
      <c r="J3399" t="s">
        <v>58</v>
      </c>
      <c r="K3399" t="s">
        <v>59</v>
      </c>
      <c r="L3399" s="5">
        <v>0</v>
      </c>
      <c r="M3399" s="5">
        <v>0</v>
      </c>
      <c r="N3399" s="5">
        <f t="shared" si="583"/>
        <v>0</v>
      </c>
      <c r="O3399" s="5">
        <v>0</v>
      </c>
      <c r="P3399" s="5">
        <v>0</v>
      </c>
      <c r="Q3399" s="5">
        <f t="shared" si="584"/>
        <v>0</v>
      </c>
      <c r="R3399" s="5">
        <v>0</v>
      </c>
      <c r="S3399" s="5">
        <v>0</v>
      </c>
      <c r="T3399" s="5">
        <f t="shared" si="585"/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f t="shared" si="588"/>
        <v>0</v>
      </c>
      <c r="Z3399" s="5">
        <v>0</v>
      </c>
      <c r="AA3399" s="5">
        <v>0</v>
      </c>
      <c r="AB3399" s="5">
        <f t="shared" si="589"/>
        <v>0</v>
      </c>
      <c r="AC3399" s="5">
        <v>0</v>
      </c>
      <c r="AD3399" s="5">
        <v>0</v>
      </c>
      <c r="AE3399" s="5">
        <f t="shared" si="590"/>
        <v>0</v>
      </c>
      <c r="AF3399" s="5">
        <v>1</v>
      </c>
      <c r="AG3399" s="6">
        <v>44539</v>
      </c>
      <c r="AH3399" s="5">
        <v>1</v>
      </c>
      <c r="AI3399" s="5">
        <v>0</v>
      </c>
      <c r="AJ3399" s="5">
        <v>0</v>
      </c>
      <c r="AK3399" s="5">
        <f t="shared" si="591"/>
        <v>0</v>
      </c>
      <c r="AL3399" s="5">
        <v>0</v>
      </c>
      <c r="AM3399" s="5">
        <v>0</v>
      </c>
      <c r="AN3399" s="5">
        <f t="shared" si="592"/>
        <v>0</v>
      </c>
      <c r="AO3399" s="5">
        <v>0</v>
      </c>
      <c r="AP3399" s="5">
        <v>0</v>
      </c>
      <c r="AQ3399" s="5">
        <f t="shared" si="593"/>
        <v>0</v>
      </c>
      <c r="AR3399" s="5">
        <v>0</v>
      </c>
      <c r="AS3399" s="6"/>
      <c r="AT3399" s="5">
        <v>0</v>
      </c>
      <c r="AU3399" s="5">
        <v>0</v>
      </c>
      <c r="AV3399" t="str">
        <f t="shared" si="586"/>
        <v>N</v>
      </c>
      <c r="AW3399" t="s">
        <v>60</v>
      </c>
      <c r="AX3399" t="s">
        <v>61</v>
      </c>
      <c r="AY3399" t="s">
        <v>62</v>
      </c>
      <c r="AZ3399" t="s">
        <v>62</v>
      </c>
      <c r="BA3399" t="str">
        <f t="shared" si="587"/>
        <v>N</v>
      </c>
    </row>
    <row r="3400" spans="1:53">
      <c r="A3400" t="s">
        <v>53</v>
      </c>
      <c r="B3400" t="s">
        <v>54</v>
      </c>
      <c r="C3400" t="s">
        <v>55</v>
      </c>
      <c r="D3400">
        <v>2021</v>
      </c>
      <c r="F3400" t="s">
        <v>8206</v>
      </c>
      <c r="G3400" t="s">
        <v>8207</v>
      </c>
      <c r="I3400" t="s">
        <v>8208</v>
      </c>
      <c r="J3400" t="s">
        <v>58</v>
      </c>
      <c r="K3400" t="s">
        <v>59</v>
      </c>
      <c r="L3400" s="5">
        <v>0</v>
      </c>
      <c r="M3400" s="5">
        <v>0</v>
      </c>
      <c r="N3400" s="5">
        <f t="shared" si="583"/>
        <v>0</v>
      </c>
      <c r="O3400" s="5">
        <v>0</v>
      </c>
      <c r="P3400" s="5">
        <v>0</v>
      </c>
      <c r="Q3400" s="5">
        <f t="shared" si="584"/>
        <v>0</v>
      </c>
      <c r="R3400" s="5">
        <v>0</v>
      </c>
      <c r="S3400" s="5">
        <v>0</v>
      </c>
      <c r="T3400" s="5">
        <f t="shared" si="585"/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f t="shared" si="588"/>
        <v>0</v>
      </c>
      <c r="Z3400" s="5">
        <v>0</v>
      </c>
      <c r="AA3400" s="5">
        <v>0</v>
      </c>
      <c r="AB3400" s="5">
        <f t="shared" si="589"/>
        <v>0</v>
      </c>
      <c r="AC3400" s="5">
        <v>0</v>
      </c>
      <c r="AD3400" s="5">
        <v>0</v>
      </c>
      <c r="AE3400" s="5">
        <f t="shared" si="590"/>
        <v>0</v>
      </c>
      <c r="AF3400" s="5">
        <v>1</v>
      </c>
      <c r="AG3400" s="6">
        <v>44362</v>
      </c>
      <c r="AH3400" s="5">
        <v>1</v>
      </c>
      <c r="AI3400" s="5">
        <v>0</v>
      </c>
      <c r="AJ3400" s="5">
        <v>0</v>
      </c>
      <c r="AK3400" s="5">
        <f t="shared" si="591"/>
        <v>0</v>
      </c>
      <c r="AL3400" s="5">
        <v>0</v>
      </c>
      <c r="AM3400" s="5">
        <v>0</v>
      </c>
      <c r="AN3400" s="5">
        <f t="shared" si="592"/>
        <v>0</v>
      </c>
      <c r="AO3400" s="5">
        <v>0</v>
      </c>
      <c r="AP3400" s="5">
        <v>0</v>
      </c>
      <c r="AQ3400" s="5">
        <f t="shared" si="593"/>
        <v>0</v>
      </c>
      <c r="AR3400" s="5">
        <v>0</v>
      </c>
      <c r="AS3400" s="6"/>
      <c r="AT3400" s="5">
        <v>0</v>
      </c>
      <c r="AU3400" s="5">
        <v>0</v>
      </c>
      <c r="AV3400" t="str">
        <f t="shared" si="586"/>
        <v>N</v>
      </c>
      <c r="AW3400" t="s">
        <v>60</v>
      </c>
      <c r="AX3400" t="s">
        <v>61</v>
      </c>
      <c r="AY3400" t="s">
        <v>62</v>
      </c>
      <c r="AZ3400" t="s">
        <v>62</v>
      </c>
      <c r="BA3400" t="str">
        <f t="shared" si="587"/>
        <v>N</v>
      </c>
    </row>
    <row r="3401" spans="1:53">
      <c r="A3401" t="s">
        <v>53</v>
      </c>
      <c r="B3401" t="s">
        <v>54</v>
      </c>
      <c r="C3401" t="s">
        <v>55</v>
      </c>
      <c r="D3401">
        <v>2021</v>
      </c>
      <c r="F3401" t="s">
        <v>8209</v>
      </c>
      <c r="G3401" t="s">
        <v>8210</v>
      </c>
      <c r="I3401" t="s">
        <v>8211</v>
      </c>
      <c r="J3401" t="s">
        <v>58</v>
      </c>
      <c r="K3401" t="s">
        <v>59</v>
      </c>
      <c r="L3401" s="5">
        <v>0</v>
      </c>
      <c r="M3401" s="5">
        <v>0</v>
      </c>
      <c r="N3401" s="5">
        <f t="shared" si="583"/>
        <v>0</v>
      </c>
      <c r="O3401" s="5">
        <v>0</v>
      </c>
      <c r="P3401" s="5">
        <v>0</v>
      </c>
      <c r="Q3401" s="5">
        <f t="shared" si="584"/>
        <v>0</v>
      </c>
      <c r="R3401" s="5">
        <v>0</v>
      </c>
      <c r="S3401" s="5">
        <v>0</v>
      </c>
      <c r="T3401" s="5">
        <f t="shared" si="585"/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f t="shared" si="588"/>
        <v>0</v>
      </c>
      <c r="Z3401" s="5">
        <v>0</v>
      </c>
      <c r="AA3401" s="5">
        <v>0</v>
      </c>
      <c r="AB3401" s="5">
        <f t="shared" si="589"/>
        <v>0</v>
      </c>
      <c r="AC3401" s="5">
        <v>0</v>
      </c>
      <c r="AD3401" s="5">
        <v>0</v>
      </c>
      <c r="AE3401" s="5">
        <f t="shared" si="590"/>
        <v>0</v>
      </c>
      <c r="AF3401" s="5">
        <v>1</v>
      </c>
      <c r="AG3401" s="6">
        <v>44260</v>
      </c>
      <c r="AH3401" s="5">
        <v>1</v>
      </c>
      <c r="AI3401" s="5">
        <v>0</v>
      </c>
      <c r="AJ3401" s="5">
        <v>0</v>
      </c>
      <c r="AK3401" s="5">
        <f t="shared" si="591"/>
        <v>0</v>
      </c>
      <c r="AL3401" s="5">
        <v>0</v>
      </c>
      <c r="AM3401" s="5">
        <v>0</v>
      </c>
      <c r="AN3401" s="5">
        <f t="shared" si="592"/>
        <v>0</v>
      </c>
      <c r="AO3401" s="5">
        <v>0</v>
      </c>
      <c r="AP3401" s="5">
        <v>0</v>
      </c>
      <c r="AQ3401" s="5">
        <f t="shared" si="593"/>
        <v>0</v>
      </c>
      <c r="AR3401" s="5">
        <v>0</v>
      </c>
      <c r="AS3401" s="6"/>
      <c r="AT3401" s="5">
        <v>0</v>
      </c>
      <c r="AU3401" s="5">
        <v>0</v>
      </c>
      <c r="AV3401" t="str">
        <f t="shared" si="586"/>
        <v>N</v>
      </c>
      <c r="AW3401" t="s">
        <v>60</v>
      </c>
      <c r="AX3401" t="s">
        <v>61</v>
      </c>
      <c r="AY3401" t="s">
        <v>62</v>
      </c>
      <c r="AZ3401" t="s">
        <v>62</v>
      </c>
      <c r="BA3401" t="str">
        <f t="shared" si="587"/>
        <v>N</v>
      </c>
    </row>
    <row r="3402" spans="1:53">
      <c r="A3402" t="s">
        <v>53</v>
      </c>
      <c r="B3402" t="s">
        <v>54</v>
      </c>
      <c r="C3402" t="s">
        <v>55</v>
      </c>
      <c r="D3402">
        <v>2021</v>
      </c>
      <c r="F3402" t="s">
        <v>8212</v>
      </c>
      <c r="G3402" t="s">
        <v>8213</v>
      </c>
      <c r="I3402" t="s">
        <v>8214</v>
      </c>
      <c r="J3402" t="s">
        <v>58</v>
      </c>
      <c r="K3402" t="s">
        <v>59</v>
      </c>
      <c r="L3402" s="5">
        <v>0</v>
      </c>
      <c r="M3402" s="5">
        <v>0</v>
      </c>
      <c r="N3402" s="5">
        <f t="shared" si="583"/>
        <v>0</v>
      </c>
      <c r="O3402" s="5">
        <v>0</v>
      </c>
      <c r="P3402" s="5">
        <v>0</v>
      </c>
      <c r="Q3402" s="5">
        <f t="shared" si="584"/>
        <v>0</v>
      </c>
      <c r="R3402" s="5">
        <v>0</v>
      </c>
      <c r="S3402" s="5">
        <v>0</v>
      </c>
      <c r="T3402" s="5">
        <f t="shared" si="585"/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f t="shared" si="588"/>
        <v>0</v>
      </c>
      <c r="Z3402" s="5">
        <v>0</v>
      </c>
      <c r="AA3402" s="5">
        <v>0</v>
      </c>
      <c r="AB3402" s="5">
        <f t="shared" si="589"/>
        <v>0</v>
      </c>
      <c r="AC3402" s="5">
        <v>0</v>
      </c>
      <c r="AD3402" s="5">
        <v>0</v>
      </c>
      <c r="AE3402" s="5">
        <f t="shared" si="590"/>
        <v>0</v>
      </c>
      <c r="AF3402" s="5">
        <v>1</v>
      </c>
      <c r="AG3402" s="6">
        <v>44490</v>
      </c>
      <c r="AH3402" s="5">
        <v>1</v>
      </c>
      <c r="AI3402" s="5">
        <v>0</v>
      </c>
      <c r="AJ3402" s="5">
        <v>0</v>
      </c>
      <c r="AK3402" s="5">
        <f t="shared" si="591"/>
        <v>0</v>
      </c>
      <c r="AL3402" s="5">
        <v>0</v>
      </c>
      <c r="AM3402" s="5">
        <v>0</v>
      </c>
      <c r="AN3402" s="5">
        <f t="shared" si="592"/>
        <v>0</v>
      </c>
      <c r="AO3402" s="5">
        <v>0</v>
      </c>
      <c r="AP3402" s="5">
        <v>0</v>
      </c>
      <c r="AQ3402" s="5">
        <f t="shared" si="593"/>
        <v>0</v>
      </c>
      <c r="AR3402" s="5">
        <v>0</v>
      </c>
      <c r="AS3402" s="6"/>
      <c r="AT3402" s="5">
        <v>0</v>
      </c>
      <c r="AU3402" s="5">
        <v>0</v>
      </c>
      <c r="AV3402" t="str">
        <f t="shared" si="586"/>
        <v>N</v>
      </c>
      <c r="AW3402" t="s">
        <v>60</v>
      </c>
      <c r="AX3402" t="s">
        <v>61</v>
      </c>
      <c r="AY3402" t="s">
        <v>62</v>
      </c>
      <c r="AZ3402" t="s">
        <v>62</v>
      </c>
      <c r="BA3402" t="str">
        <f t="shared" si="587"/>
        <v>N</v>
      </c>
    </row>
    <row r="3403" spans="1:53">
      <c r="A3403" t="s">
        <v>53</v>
      </c>
      <c r="B3403" t="s">
        <v>54</v>
      </c>
      <c r="C3403" t="s">
        <v>55</v>
      </c>
      <c r="D3403">
        <v>2021</v>
      </c>
      <c r="F3403" t="s">
        <v>8215</v>
      </c>
      <c r="G3403" t="s">
        <v>8216</v>
      </c>
      <c r="I3403" t="s">
        <v>8217</v>
      </c>
      <c r="J3403" t="s">
        <v>58</v>
      </c>
      <c r="K3403" t="s">
        <v>59</v>
      </c>
      <c r="L3403" s="5">
        <v>0</v>
      </c>
      <c r="M3403" s="5">
        <v>0</v>
      </c>
      <c r="N3403" s="5">
        <f t="shared" si="583"/>
        <v>0</v>
      </c>
      <c r="O3403" s="5">
        <v>0</v>
      </c>
      <c r="P3403" s="5">
        <v>0</v>
      </c>
      <c r="Q3403" s="5">
        <f t="shared" si="584"/>
        <v>0</v>
      </c>
      <c r="R3403" s="5">
        <v>0</v>
      </c>
      <c r="S3403" s="5">
        <v>0</v>
      </c>
      <c r="T3403" s="5">
        <f t="shared" si="585"/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f t="shared" si="588"/>
        <v>0</v>
      </c>
      <c r="Z3403" s="5">
        <v>0</v>
      </c>
      <c r="AA3403" s="5">
        <v>0</v>
      </c>
      <c r="AB3403" s="5">
        <f t="shared" si="589"/>
        <v>0</v>
      </c>
      <c r="AC3403" s="5">
        <v>0</v>
      </c>
      <c r="AD3403" s="5">
        <v>0</v>
      </c>
      <c r="AE3403" s="5">
        <f t="shared" si="590"/>
        <v>0</v>
      </c>
      <c r="AF3403" s="5">
        <v>1</v>
      </c>
      <c r="AG3403" s="6">
        <v>44517</v>
      </c>
      <c r="AH3403" s="5">
        <v>1</v>
      </c>
      <c r="AI3403" s="5">
        <v>0</v>
      </c>
      <c r="AJ3403" s="5">
        <v>0</v>
      </c>
      <c r="AK3403" s="5">
        <f t="shared" si="591"/>
        <v>0</v>
      </c>
      <c r="AL3403" s="5">
        <v>0</v>
      </c>
      <c r="AM3403" s="5">
        <v>0</v>
      </c>
      <c r="AN3403" s="5">
        <f t="shared" si="592"/>
        <v>0</v>
      </c>
      <c r="AO3403" s="5">
        <v>0</v>
      </c>
      <c r="AP3403" s="5">
        <v>0</v>
      </c>
      <c r="AQ3403" s="5">
        <f t="shared" si="593"/>
        <v>0</v>
      </c>
      <c r="AR3403" s="5">
        <v>0</v>
      </c>
      <c r="AS3403" s="6"/>
      <c r="AT3403" s="5">
        <v>0</v>
      </c>
      <c r="AU3403" s="5">
        <v>0</v>
      </c>
      <c r="AV3403" t="str">
        <f t="shared" si="586"/>
        <v>N</v>
      </c>
      <c r="AW3403" t="s">
        <v>60</v>
      </c>
      <c r="AX3403" t="s">
        <v>61</v>
      </c>
      <c r="AY3403" t="s">
        <v>62</v>
      </c>
      <c r="AZ3403" t="s">
        <v>62</v>
      </c>
      <c r="BA3403" t="str">
        <f t="shared" si="587"/>
        <v>N</v>
      </c>
    </row>
    <row r="3404" spans="1:53">
      <c r="A3404" t="s">
        <v>53</v>
      </c>
      <c r="B3404" t="s">
        <v>54</v>
      </c>
      <c r="C3404" t="s">
        <v>55</v>
      </c>
      <c r="D3404">
        <v>2021</v>
      </c>
      <c r="F3404" t="s">
        <v>8218</v>
      </c>
      <c r="G3404" t="s">
        <v>8219</v>
      </c>
      <c r="I3404" t="s">
        <v>8220</v>
      </c>
      <c r="J3404" t="s">
        <v>58</v>
      </c>
      <c r="K3404" t="s">
        <v>59</v>
      </c>
      <c r="L3404" s="5">
        <v>0</v>
      </c>
      <c r="M3404" s="5">
        <v>0</v>
      </c>
      <c r="N3404" s="5">
        <f t="shared" si="583"/>
        <v>0</v>
      </c>
      <c r="O3404" s="5">
        <v>0</v>
      </c>
      <c r="P3404" s="5">
        <v>0</v>
      </c>
      <c r="Q3404" s="5">
        <f t="shared" si="584"/>
        <v>0</v>
      </c>
      <c r="R3404" s="5">
        <v>0</v>
      </c>
      <c r="S3404" s="5">
        <v>0</v>
      </c>
      <c r="T3404" s="5">
        <f t="shared" si="585"/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f t="shared" si="588"/>
        <v>0</v>
      </c>
      <c r="Z3404" s="5">
        <v>0</v>
      </c>
      <c r="AA3404" s="5">
        <v>0</v>
      </c>
      <c r="AB3404" s="5">
        <f t="shared" si="589"/>
        <v>0</v>
      </c>
      <c r="AC3404" s="5">
        <v>0</v>
      </c>
      <c r="AD3404" s="5">
        <v>0</v>
      </c>
      <c r="AE3404" s="5">
        <f t="shared" si="590"/>
        <v>0</v>
      </c>
      <c r="AF3404" s="5">
        <v>1</v>
      </c>
      <c r="AG3404" s="6">
        <v>44475</v>
      </c>
      <c r="AH3404" s="5">
        <v>1</v>
      </c>
      <c r="AI3404" s="5">
        <v>0</v>
      </c>
      <c r="AJ3404" s="5">
        <v>0</v>
      </c>
      <c r="AK3404" s="5">
        <f t="shared" si="591"/>
        <v>0</v>
      </c>
      <c r="AL3404" s="5">
        <v>0</v>
      </c>
      <c r="AM3404" s="5">
        <v>0</v>
      </c>
      <c r="AN3404" s="5">
        <f t="shared" si="592"/>
        <v>0</v>
      </c>
      <c r="AO3404" s="5">
        <v>0</v>
      </c>
      <c r="AP3404" s="5">
        <v>0</v>
      </c>
      <c r="AQ3404" s="5">
        <f t="shared" si="593"/>
        <v>0</v>
      </c>
      <c r="AR3404" s="5">
        <v>0</v>
      </c>
      <c r="AS3404" s="6"/>
      <c r="AT3404" s="5">
        <v>0</v>
      </c>
      <c r="AU3404" s="5">
        <v>0</v>
      </c>
      <c r="AV3404" t="str">
        <f t="shared" si="586"/>
        <v>N</v>
      </c>
      <c r="AW3404" t="s">
        <v>60</v>
      </c>
      <c r="AX3404" t="s">
        <v>61</v>
      </c>
      <c r="AY3404" t="s">
        <v>62</v>
      </c>
      <c r="AZ3404" t="s">
        <v>62</v>
      </c>
      <c r="BA3404" t="str">
        <f t="shared" si="587"/>
        <v>N</v>
      </c>
    </row>
    <row r="3405" spans="1:53">
      <c r="A3405" t="s">
        <v>53</v>
      </c>
      <c r="B3405" t="s">
        <v>54</v>
      </c>
      <c r="C3405" t="s">
        <v>55</v>
      </c>
      <c r="D3405">
        <v>2021</v>
      </c>
      <c r="F3405" t="s">
        <v>8221</v>
      </c>
      <c r="G3405" t="s">
        <v>8222</v>
      </c>
      <c r="I3405" t="s">
        <v>8223</v>
      </c>
      <c r="J3405" t="s">
        <v>58</v>
      </c>
      <c r="K3405" t="s">
        <v>59</v>
      </c>
      <c r="L3405" s="5">
        <v>0</v>
      </c>
      <c r="M3405" s="5">
        <v>0</v>
      </c>
      <c r="N3405" s="5">
        <f t="shared" si="583"/>
        <v>0</v>
      </c>
      <c r="O3405" s="5">
        <v>0</v>
      </c>
      <c r="P3405" s="5">
        <v>0</v>
      </c>
      <c r="Q3405" s="5">
        <f t="shared" si="584"/>
        <v>0</v>
      </c>
      <c r="R3405" s="5">
        <v>0</v>
      </c>
      <c r="S3405" s="5">
        <v>0</v>
      </c>
      <c r="T3405" s="5">
        <f t="shared" si="585"/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f t="shared" si="588"/>
        <v>0</v>
      </c>
      <c r="Z3405" s="5">
        <v>0</v>
      </c>
      <c r="AA3405" s="5">
        <v>0</v>
      </c>
      <c r="AB3405" s="5">
        <f t="shared" si="589"/>
        <v>0</v>
      </c>
      <c r="AC3405" s="5">
        <v>0</v>
      </c>
      <c r="AD3405" s="5">
        <v>0</v>
      </c>
      <c r="AE3405" s="5">
        <f t="shared" si="590"/>
        <v>0</v>
      </c>
      <c r="AF3405" s="5">
        <v>1</v>
      </c>
      <c r="AG3405" s="6">
        <v>44342</v>
      </c>
      <c r="AH3405" s="5">
        <v>1</v>
      </c>
      <c r="AI3405" s="5">
        <v>0</v>
      </c>
      <c r="AJ3405" s="5">
        <v>0</v>
      </c>
      <c r="AK3405" s="5">
        <f t="shared" si="591"/>
        <v>0</v>
      </c>
      <c r="AL3405" s="5">
        <v>0</v>
      </c>
      <c r="AM3405" s="5">
        <v>0</v>
      </c>
      <c r="AN3405" s="5">
        <f t="shared" si="592"/>
        <v>0</v>
      </c>
      <c r="AO3405" s="5">
        <v>0</v>
      </c>
      <c r="AP3405" s="5">
        <v>0</v>
      </c>
      <c r="AQ3405" s="5">
        <f t="shared" si="593"/>
        <v>0</v>
      </c>
      <c r="AR3405" s="5">
        <v>0</v>
      </c>
      <c r="AS3405" s="6"/>
      <c r="AT3405" s="5">
        <v>0</v>
      </c>
      <c r="AU3405" s="5">
        <v>0</v>
      </c>
      <c r="AV3405" t="str">
        <f t="shared" si="586"/>
        <v>N</v>
      </c>
      <c r="AW3405" t="s">
        <v>60</v>
      </c>
      <c r="AX3405" t="s">
        <v>61</v>
      </c>
      <c r="AY3405" t="s">
        <v>62</v>
      </c>
      <c r="AZ3405" t="s">
        <v>62</v>
      </c>
      <c r="BA3405" t="str">
        <f t="shared" si="587"/>
        <v>N</v>
      </c>
    </row>
    <row r="3406" spans="1:53">
      <c r="A3406" t="s">
        <v>53</v>
      </c>
      <c r="B3406" t="s">
        <v>54</v>
      </c>
      <c r="C3406" t="s">
        <v>55</v>
      </c>
      <c r="D3406">
        <v>2021</v>
      </c>
      <c r="F3406" t="s">
        <v>8224</v>
      </c>
      <c r="G3406" t="s">
        <v>8225</v>
      </c>
      <c r="I3406" t="s">
        <v>8226</v>
      </c>
      <c r="J3406" t="s">
        <v>58</v>
      </c>
      <c r="K3406" t="s">
        <v>59</v>
      </c>
      <c r="L3406" s="5">
        <v>0</v>
      </c>
      <c r="M3406" s="5">
        <v>0</v>
      </c>
      <c r="N3406" s="5">
        <f t="shared" si="583"/>
        <v>0</v>
      </c>
      <c r="O3406" s="5">
        <v>0</v>
      </c>
      <c r="P3406" s="5">
        <v>0</v>
      </c>
      <c r="Q3406" s="5">
        <f t="shared" si="584"/>
        <v>0</v>
      </c>
      <c r="R3406" s="5">
        <v>0</v>
      </c>
      <c r="S3406" s="5">
        <v>0</v>
      </c>
      <c r="T3406" s="5">
        <f t="shared" si="585"/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f t="shared" si="588"/>
        <v>0</v>
      </c>
      <c r="Z3406" s="5">
        <v>0</v>
      </c>
      <c r="AA3406" s="5">
        <v>0</v>
      </c>
      <c r="AB3406" s="5">
        <f t="shared" si="589"/>
        <v>0</v>
      </c>
      <c r="AC3406" s="5">
        <v>0</v>
      </c>
      <c r="AD3406" s="5">
        <v>0</v>
      </c>
      <c r="AE3406" s="5">
        <f t="shared" si="590"/>
        <v>0</v>
      </c>
      <c r="AF3406" s="5">
        <v>1</v>
      </c>
      <c r="AG3406" s="6">
        <v>44390</v>
      </c>
      <c r="AH3406" s="5">
        <v>1</v>
      </c>
      <c r="AI3406" s="5">
        <v>0</v>
      </c>
      <c r="AJ3406" s="5">
        <v>0</v>
      </c>
      <c r="AK3406" s="5">
        <f t="shared" si="591"/>
        <v>0</v>
      </c>
      <c r="AL3406" s="5">
        <v>0</v>
      </c>
      <c r="AM3406" s="5">
        <v>0</v>
      </c>
      <c r="AN3406" s="5">
        <f t="shared" si="592"/>
        <v>0</v>
      </c>
      <c r="AO3406" s="5">
        <v>0</v>
      </c>
      <c r="AP3406" s="5">
        <v>0</v>
      </c>
      <c r="AQ3406" s="5">
        <f t="shared" si="593"/>
        <v>0</v>
      </c>
      <c r="AR3406" s="5">
        <v>0</v>
      </c>
      <c r="AS3406" s="6"/>
      <c r="AT3406" s="5">
        <v>0</v>
      </c>
      <c r="AU3406" s="5">
        <v>0</v>
      </c>
      <c r="AV3406" t="str">
        <f t="shared" si="586"/>
        <v>N</v>
      </c>
      <c r="AW3406" t="s">
        <v>60</v>
      </c>
      <c r="AX3406" t="s">
        <v>61</v>
      </c>
      <c r="AY3406" t="s">
        <v>62</v>
      </c>
      <c r="AZ3406" t="s">
        <v>62</v>
      </c>
      <c r="BA3406" t="str">
        <f t="shared" si="587"/>
        <v>N</v>
      </c>
    </row>
    <row r="3407" spans="1:53">
      <c r="A3407" t="s">
        <v>53</v>
      </c>
      <c r="B3407" t="s">
        <v>54</v>
      </c>
      <c r="C3407" t="s">
        <v>89</v>
      </c>
      <c r="D3407">
        <v>2021</v>
      </c>
      <c r="F3407" t="s">
        <v>8227</v>
      </c>
      <c r="G3407" t="s">
        <v>8228</v>
      </c>
      <c r="I3407" t="s">
        <v>8229</v>
      </c>
      <c r="J3407" t="s">
        <v>58</v>
      </c>
      <c r="K3407" t="s">
        <v>59</v>
      </c>
      <c r="L3407" s="5">
        <v>0</v>
      </c>
      <c r="M3407" s="5">
        <v>0</v>
      </c>
      <c r="N3407" s="5">
        <f t="shared" si="583"/>
        <v>0</v>
      </c>
      <c r="O3407" s="5">
        <v>0</v>
      </c>
      <c r="P3407" s="5">
        <v>0</v>
      </c>
      <c r="Q3407" s="5">
        <f t="shared" si="584"/>
        <v>0</v>
      </c>
      <c r="R3407" s="5">
        <v>0</v>
      </c>
      <c r="S3407" s="5">
        <v>0</v>
      </c>
      <c r="T3407" s="5">
        <f t="shared" si="585"/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f t="shared" si="588"/>
        <v>0</v>
      </c>
      <c r="Z3407" s="5">
        <v>0</v>
      </c>
      <c r="AA3407" s="5">
        <v>0</v>
      </c>
      <c r="AB3407" s="5">
        <f t="shared" si="589"/>
        <v>0</v>
      </c>
      <c r="AC3407" s="5">
        <v>0</v>
      </c>
      <c r="AD3407" s="5">
        <v>0</v>
      </c>
      <c r="AE3407" s="5">
        <f t="shared" si="590"/>
        <v>0</v>
      </c>
      <c r="AF3407" s="5">
        <v>1</v>
      </c>
      <c r="AG3407" s="6">
        <v>44446</v>
      </c>
      <c r="AH3407" s="5">
        <v>1</v>
      </c>
      <c r="AI3407" s="5">
        <v>0</v>
      </c>
      <c r="AJ3407" s="5">
        <v>0</v>
      </c>
      <c r="AK3407" s="5">
        <f t="shared" si="591"/>
        <v>0</v>
      </c>
      <c r="AL3407" s="5">
        <v>0</v>
      </c>
      <c r="AM3407" s="5">
        <v>0</v>
      </c>
      <c r="AN3407" s="5">
        <f t="shared" si="592"/>
        <v>0</v>
      </c>
      <c r="AO3407" s="5">
        <v>0</v>
      </c>
      <c r="AP3407" s="5">
        <v>0</v>
      </c>
      <c r="AQ3407" s="5">
        <f t="shared" si="593"/>
        <v>0</v>
      </c>
      <c r="AR3407" s="5">
        <v>0</v>
      </c>
      <c r="AS3407" s="6"/>
      <c r="AT3407" s="5">
        <v>0</v>
      </c>
      <c r="AU3407" s="5">
        <v>0</v>
      </c>
      <c r="AV3407" t="str">
        <f t="shared" si="586"/>
        <v>N</v>
      </c>
      <c r="AW3407" t="s">
        <v>60</v>
      </c>
      <c r="AX3407" t="s">
        <v>61</v>
      </c>
      <c r="AY3407" t="s">
        <v>62</v>
      </c>
      <c r="AZ3407" t="s">
        <v>62</v>
      </c>
      <c r="BA3407" t="str">
        <f t="shared" si="587"/>
        <v>N</v>
      </c>
    </row>
    <row r="3408" spans="1:53">
      <c r="A3408" t="s">
        <v>53</v>
      </c>
      <c r="B3408" t="s">
        <v>54</v>
      </c>
      <c r="C3408" t="s">
        <v>55</v>
      </c>
      <c r="D3408">
        <v>2021</v>
      </c>
      <c r="F3408" t="s">
        <v>8230</v>
      </c>
      <c r="G3408" t="s">
        <v>8231</v>
      </c>
      <c r="I3408" t="s">
        <v>8232</v>
      </c>
      <c r="J3408" t="s">
        <v>58</v>
      </c>
      <c r="K3408" t="s">
        <v>59</v>
      </c>
      <c r="L3408" s="5">
        <v>0</v>
      </c>
      <c r="M3408" s="5">
        <v>0</v>
      </c>
      <c r="N3408" s="5">
        <f t="shared" si="583"/>
        <v>0</v>
      </c>
      <c r="O3408" s="5">
        <v>0</v>
      </c>
      <c r="P3408" s="5">
        <v>0</v>
      </c>
      <c r="Q3408" s="5">
        <f t="shared" si="584"/>
        <v>0</v>
      </c>
      <c r="R3408" s="5">
        <v>0</v>
      </c>
      <c r="S3408" s="5">
        <v>0</v>
      </c>
      <c r="T3408" s="5">
        <f t="shared" si="585"/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f t="shared" si="588"/>
        <v>0</v>
      </c>
      <c r="Z3408" s="5">
        <v>0</v>
      </c>
      <c r="AA3408" s="5">
        <v>0</v>
      </c>
      <c r="AB3408" s="5">
        <f t="shared" si="589"/>
        <v>0</v>
      </c>
      <c r="AC3408" s="5">
        <v>0</v>
      </c>
      <c r="AD3408" s="5">
        <v>0</v>
      </c>
      <c r="AE3408" s="5">
        <f t="shared" si="590"/>
        <v>0</v>
      </c>
      <c r="AF3408" s="5">
        <v>1</v>
      </c>
      <c r="AG3408" s="6">
        <v>44536</v>
      </c>
      <c r="AH3408" s="5">
        <v>1</v>
      </c>
      <c r="AI3408" s="5">
        <v>0</v>
      </c>
      <c r="AJ3408" s="5">
        <v>0</v>
      </c>
      <c r="AK3408" s="5">
        <f t="shared" si="591"/>
        <v>0</v>
      </c>
      <c r="AL3408" s="5">
        <v>0</v>
      </c>
      <c r="AM3408" s="5">
        <v>0</v>
      </c>
      <c r="AN3408" s="5">
        <f t="shared" si="592"/>
        <v>0</v>
      </c>
      <c r="AO3408" s="5">
        <v>0</v>
      </c>
      <c r="AP3408" s="5">
        <v>0</v>
      </c>
      <c r="AQ3408" s="5">
        <f t="shared" si="593"/>
        <v>0</v>
      </c>
      <c r="AR3408" s="5">
        <v>0</v>
      </c>
      <c r="AS3408" s="6"/>
      <c r="AT3408" s="5">
        <v>0</v>
      </c>
      <c r="AU3408" s="5">
        <v>0</v>
      </c>
      <c r="AV3408" t="str">
        <f t="shared" si="586"/>
        <v>N</v>
      </c>
      <c r="AW3408" t="s">
        <v>60</v>
      </c>
      <c r="AX3408" t="s">
        <v>61</v>
      </c>
      <c r="AY3408" t="s">
        <v>62</v>
      </c>
      <c r="AZ3408" t="s">
        <v>62</v>
      </c>
      <c r="BA3408" t="str">
        <f t="shared" si="587"/>
        <v>N</v>
      </c>
    </row>
    <row r="3409" spans="1:53">
      <c r="A3409" t="s">
        <v>53</v>
      </c>
      <c r="B3409" t="s">
        <v>54</v>
      </c>
      <c r="C3409" t="s">
        <v>55</v>
      </c>
      <c r="D3409">
        <v>2021</v>
      </c>
      <c r="F3409" t="s">
        <v>8233</v>
      </c>
      <c r="G3409" t="s">
        <v>8234</v>
      </c>
      <c r="I3409" t="s">
        <v>8235</v>
      </c>
      <c r="J3409" t="s">
        <v>58</v>
      </c>
      <c r="K3409" t="s">
        <v>59</v>
      </c>
      <c r="L3409" s="5">
        <v>0</v>
      </c>
      <c r="M3409" s="5">
        <v>0</v>
      </c>
      <c r="N3409" s="5">
        <f t="shared" si="583"/>
        <v>0</v>
      </c>
      <c r="O3409" s="5">
        <v>0</v>
      </c>
      <c r="P3409" s="5">
        <v>0</v>
      </c>
      <c r="Q3409" s="5">
        <f t="shared" si="584"/>
        <v>0</v>
      </c>
      <c r="R3409" s="5">
        <v>0</v>
      </c>
      <c r="S3409" s="5">
        <v>0</v>
      </c>
      <c r="T3409" s="5">
        <f t="shared" si="585"/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f t="shared" si="588"/>
        <v>0</v>
      </c>
      <c r="Z3409" s="5">
        <v>0</v>
      </c>
      <c r="AA3409" s="5">
        <v>0</v>
      </c>
      <c r="AB3409" s="5">
        <f t="shared" si="589"/>
        <v>0</v>
      </c>
      <c r="AC3409" s="5">
        <v>0</v>
      </c>
      <c r="AD3409" s="5">
        <v>0</v>
      </c>
      <c r="AE3409" s="5">
        <f t="shared" si="590"/>
        <v>0</v>
      </c>
      <c r="AF3409" s="5">
        <v>1</v>
      </c>
      <c r="AG3409" s="6">
        <v>44530</v>
      </c>
      <c r="AH3409" s="5">
        <v>1</v>
      </c>
      <c r="AI3409" s="5">
        <v>0</v>
      </c>
      <c r="AJ3409" s="5">
        <v>0</v>
      </c>
      <c r="AK3409" s="5">
        <f t="shared" si="591"/>
        <v>0</v>
      </c>
      <c r="AL3409" s="5">
        <v>0</v>
      </c>
      <c r="AM3409" s="5">
        <v>0</v>
      </c>
      <c r="AN3409" s="5">
        <f t="shared" si="592"/>
        <v>0</v>
      </c>
      <c r="AO3409" s="5">
        <v>0</v>
      </c>
      <c r="AP3409" s="5">
        <v>0</v>
      </c>
      <c r="AQ3409" s="5">
        <f t="shared" si="593"/>
        <v>0</v>
      </c>
      <c r="AR3409" s="5">
        <v>0</v>
      </c>
      <c r="AS3409" s="6"/>
      <c r="AT3409" s="5">
        <v>0</v>
      </c>
      <c r="AU3409" s="5">
        <v>0</v>
      </c>
      <c r="AV3409" t="str">
        <f t="shared" si="586"/>
        <v>N</v>
      </c>
      <c r="AW3409" t="s">
        <v>60</v>
      </c>
      <c r="AX3409" t="s">
        <v>61</v>
      </c>
      <c r="AY3409" t="s">
        <v>62</v>
      </c>
      <c r="AZ3409" t="s">
        <v>62</v>
      </c>
      <c r="BA3409" t="str">
        <f t="shared" si="587"/>
        <v>N</v>
      </c>
    </row>
    <row r="3410" spans="1:53">
      <c r="A3410" t="s">
        <v>53</v>
      </c>
      <c r="B3410" t="s">
        <v>54</v>
      </c>
      <c r="C3410" t="s">
        <v>55</v>
      </c>
      <c r="D3410">
        <v>2021</v>
      </c>
      <c r="F3410" t="s">
        <v>8236</v>
      </c>
      <c r="G3410" t="s">
        <v>8237</v>
      </c>
      <c r="I3410" t="s">
        <v>8238</v>
      </c>
      <c r="J3410" t="s">
        <v>58</v>
      </c>
      <c r="K3410" t="s">
        <v>59</v>
      </c>
      <c r="L3410" s="5">
        <v>0</v>
      </c>
      <c r="M3410" s="5">
        <v>0</v>
      </c>
      <c r="N3410" s="5">
        <f t="shared" si="583"/>
        <v>0</v>
      </c>
      <c r="O3410" s="5">
        <v>0</v>
      </c>
      <c r="P3410" s="5">
        <v>0</v>
      </c>
      <c r="Q3410" s="5">
        <f t="shared" si="584"/>
        <v>0</v>
      </c>
      <c r="R3410" s="5">
        <v>0</v>
      </c>
      <c r="S3410" s="5">
        <v>0</v>
      </c>
      <c r="T3410" s="5">
        <f t="shared" si="585"/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f t="shared" si="588"/>
        <v>0</v>
      </c>
      <c r="Z3410" s="5">
        <v>0</v>
      </c>
      <c r="AA3410" s="5">
        <v>0</v>
      </c>
      <c r="AB3410" s="5">
        <f t="shared" si="589"/>
        <v>0</v>
      </c>
      <c r="AC3410" s="5">
        <v>0</v>
      </c>
      <c r="AD3410" s="5">
        <v>0</v>
      </c>
      <c r="AE3410" s="5">
        <f t="shared" si="590"/>
        <v>0</v>
      </c>
      <c r="AF3410" s="5">
        <v>1</v>
      </c>
      <c r="AG3410" s="6">
        <v>44553</v>
      </c>
      <c r="AH3410" s="5">
        <v>1</v>
      </c>
      <c r="AI3410" s="5">
        <v>0</v>
      </c>
      <c r="AJ3410" s="5">
        <v>0</v>
      </c>
      <c r="AK3410" s="5">
        <f t="shared" si="591"/>
        <v>0</v>
      </c>
      <c r="AL3410" s="5">
        <v>0</v>
      </c>
      <c r="AM3410" s="5">
        <v>0</v>
      </c>
      <c r="AN3410" s="5">
        <f t="shared" si="592"/>
        <v>0</v>
      </c>
      <c r="AO3410" s="5">
        <v>0</v>
      </c>
      <c r="AP3410" s="5">
        <v>0</v>
      </c>
      <c r="AQ3410" s="5">
        <f t="shared" si="593"/>
        <v>0</v>
      </c>
      <c r="AR3410" s="5">
        <v>0</v>
      </c>
      <c r="AS3410" s="6"/>
      <c r="AT3410" s="5">
        <v>0</v>
      </c>
      <c r="AU3410" s="5">
        <v>0</v>
      </c>
      <c r="AV3410" t="str">
        <f t="shared" si="586"/>
        <v>N</v>
      </c>
      <c r="AW3410" t="s">
        <v>60</v>
      </c>
      <c r="AX3410" t="s">
        <v>61</v>
      </c>
      <c r="AY3410" t="s">
        <v>62</v>
      </c>
      <c r="AZ3410" t="s">
        <v>62</v>
      </c>
      <c r="BA3410" t="str">
        <f t="shared" si="587"/>
        <v>N</v>
      </c>
    </row>
    <row r="3411" spans="1:53">
      <c r="A3411" t="s">
        <v>53</v>
      </c>
      <c r="B3411" t="s">
        <v>54</v>
      </c>
      <c r="C3411" t="s">
        <v>55</v>
      </c>
      <c r="D3411">
        <v>2021</v>
      </c>
      <c r="F3411" t="s">
        <v>8239</v>
      </c>
      <c r="G3411" t="s">
        <v>8240</v>
      </c>
      <c r="I3411" t="s">
        <v>8241</v>
      </c>
      <c r="J3411" t="s">
        <v>58</v>
      </c>
      <c r="K3411" t="s">
        <v>59</v>
      </c>
      <c r="L3411" s="5">
        <v>0</v>
      </c>
      <c r="M3411" s="5">
        <v>0</v>
      </c>
      <c r="N3411" s="5">
        <f t="shared" si="583"/>
        <v>0</v>
      </c>
      <c r="O3411" s="5">
        <v>0</v>
      </c>
      <c r="P3411" s="5">
        <v>0</v>
      </c>
      <c r="Q3411" s="5">
        <f t="shared" si="584"/>
        <v>0</v>
      </c>
      <c r="R3411" s="5">
        <v>0</v>
      </c>
      <c r="S3411" s="5">
        <v>0</v>
      </c>
      <c r="T3411" s="5">
        <f t="shared" si="585"/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f t="shared" si="588"/>
        <v>0</v>
      </c>
      <c r="Z3411" s="5">
        <v>0</v>
      </c>
      <c r="AA3411" s="5">
        <v>0</v>
      </c>
      <c r="AB3411" s="5">
        <f t="shared" si="589"/>
        <v>0</v>
      </c>
      <c r="AC3411" s="5">
        <v>0</v>
      </c>
      <c r="AD3411" s="5">
        <v>0</v>
      </c>
      <c r="AE3411" s="5">
        <f t="shared" si="590"/>
        <v>0</v>
      </c>
      <c r="AF3411" s="5">
        <v>1</v>
      </c>
      <c r="AG3411" s="6">
        <v>44277</v>
      </c>
      <c r="AH3411" s="5">
        <v>1</v>
      </c>
      <c r="AI3411" s="5">
        <v>0</v>
      </c>
      <c r="AJ3411" s="5">
        <v>0</v>
      </c>
      <c r="AK3411" s="5">
        <f t="shared" si="591"/>
        <v>0</v>
      </c>
      <c r="AL3411" s="5">
        <v>0</v>
      </c>
      <c r="AM3411" s="5">
        <v>0</v>
      </c>
      <c r="AN3411" s="5">
        <f t="shared" si="592"/>
        <v>0</v>
      </c>
      <c r="AO3411" s="5">
        <v>0</v>
      </c>
      <c r="AP3411" s="5">
        <v>0</v>
      </c>
      <c r="AQ3411" s="5">
        <f t="shared" si="593"/>
        <v>0</v>
      </c>
      <c r="AR3411" s="5">
        <v>0</v>
      </c>
      <c r="AS3411" s="6"/>
      <c r="AT3411" s="5">
        <v>0</v>
      </c>
      <c r="AU3411" s="5">
        <v>0</v>
      </c>
      <c r="AV3411" t="str">
        <f t="shared" si="586"/>
        <v>N</v>
      </c>
      <c r="AW3411" t="s">
        <v>60</v>
      </c>
      <c r="AX3411" t="s">
        <v>61</v>
      </c>
      <c r="AY3411" t="s">
        <v>62</v>
      </c>
      <c r="AZ3411" t="s">
        <v>62</v>
      </c>
      <c r="BA3411" t="str">
        <f t="shared" si="587"/>
        <v>N</v>
      </c>
    </row>
    <row r="3412" spans="1:53">
      <c r="A3412" t="s">
        <v>53</v>
      </c>
      <c r="B3412" t="s">
        <v>54</v>
      </c>
      <c r="C3412" t="s">
        <v>89</v>
      </c>
      <c r="D3412">
        <v>2021</v>
      </c>
      <c r="F3412" t="s">
        <v>8242</v>
      </c>
      <c r="G3412" t="s">
        <v>8243</v>
      </c>
      <c r="I3412" t="s">
        <v>8244</v>
      </c>
      <c r="J3412" t="s">
        <v>58</v>
      </c>
      <c r="K3412" t="s">
        <v>59</v>
      </c>
      <c r="L3412" s="5">
        <v>0</v>
      </c>
      <c r="M3412" s="5">
        <v>0</v>
      </c>
      <c r="N3412" s="5">
        <f t="shared" si="583"/>
        <v>0</v>
      </c>
      <c r="O3412" s="5">
        <v>0</v>
      </c>
      <c r="P3412" s="5">
        <v>0</v>
      </c>
      <c r="Q3412" s="5">
        <f t="shared" si="584"/>
        <v>0</v>
      </c>
      <c r="R3412" s="5">
        <v>0</v>
      </c>
      <c r="S3412" s="5">
        <v>0</v>
      </c>
      <c r="T3412" s="5">
        <f t="shared" si="585"/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f t="shared" si="588"/>
        <v>0</v>
      </c>
      <c r="Z3412" s="5">
        <v>0</v>
      </c>
      <c r="AA3412" s="5">
        <v>0</v>
      </c>
      <c r="AB3412" s="5">
        <f t="shared" si="589"/>
        <v>0</v>
      </c>
      <c r="AC3412" s="5">
        <v>0</v>
      </c>
      <c r="AD3412" s="5">
        <v>0</v>
      </c>
      <c r="AE3412" s="5">
        <f t="shared" si="590"/>
        <v>0</v>
      </c>
      <c r="AF3412" s="5">
        <v>1</v>
      </c>
      <c r="AG3412" s="6">
        <v>44531</v>
      </c>
      <c r="AH3412" s="5">
        <v>1</v>
      </c>
      <c r="AI3412" s="5">
        <v>0</v>
      </c>
      <c r="AJ3412" s="5">
        <v>0</v>
      </c>
      <c r="AK3412" s="5">
        <f t="shared" si="591"/>
        <v>0</v>
      </c>
      <c r="AL3412" s="5">
        <v>0</v>
      </c>
      <c r="AM3412" s="5">
        <v>0</v>
      </c>
      <c r="AN3412" s="5">
        <f t="shared" si="592"/>
        <v>0</v>
      </c>
      <c r="AO3412" s="5">
        <v>0</v>
      </c>
      <c r="AP3412" s="5">
        <v>0</v>
      </c>
      <c r="AQ3412" s="5">
        <f t="shared" si="593"/>
        <v>0</v>
      </c>
      <c r="AR3412" s="5">
        <v>0</v>
      </c>
      <c r="AS3412" s="6"/>
      <c r="AT3412" s="5">
        <v>0</v>
      </c>
      <c r="AU3412" s="5">
        <v>0</v>
      </c>
      <c r="AV3412" t="str">
        <f t="shared" si="586"/>
        <v>N</v>
      </c>
      <c r="AW3412" t="s">
        <v>60</v>
      </c>
      <c r="AX3412" t="s">
        <v>61</v>
      </c>
      <c r="AY3412" t="s">
        <v>62</v>
      </c>
      <c r="AZ3412" t="s">
        <v>62</v>
      </c>
      <c r="BA3412" t="str">
        <f t="shared" si="587"/>
        <v>N</v>
      </c>
    </row>
    <row r="3413" spans="1:53">
      <c r="A3413" t="s">
        <v>53</v>
      </c>
      <c r="B3413" t="s">
        <v>54</v>
      </c>
      <c r="C3413" t="s">
        <v>55</v>
      </c>
      <c r="D3413">
        <v>2021</v>
      </c>
      <c r="F3413" t="s">
        <v>8245</v>
      </c>
      <c r="G3413" t="s">
        <v>8246</v>
      </c>
      <c r="I3413" t="s">
        <v>8247</v>
      </c>
      <c r="J3413" t="s">
        <v>58</v>
      </c>
      <c r="K3413" t="s">
        <v>59</v>
      </c>
      <c r="L3413" s="5">
        <v>0</v>
      </c>
      <c r="M3413" s="5">
        <v>0</v>
      </c>
      <c r="N3413" s="5">
        <f t="shared" si="583"/>
        <v>0</v>
      </c>
      <c r="O3413" s="5">
        <v>0</v>
      </c>
      <c r="P3413" s="5">
        <v>0</v>
      </c>
      <c r="Q3413" s="5">
        <f t="shared" si="584"/>
        <v>0</v>
      </c>
      <c r="R3413" s="5">
        <v>0</v>
      </c>
      <c r="S3413" s="5">
        <v>0</v>
      </c>
      <c r="T3413" s="5">
        <f t="shared" si="585"/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f t="shared" si="588"/>
        <v>0</v>
      </c>
      <c r="Z3413" s="5">
        <v>0</v>
      </c>
      <c r="AA3413" s="5">
        <v>0</v>
      </c>
      <c r="AB3413" s="5">
        <f t="shared" si="589"/>
        <v>0</v>
      </c>
      <c r="AC3413" s="5">
        <v>0</v>
      </c>
      <c r="AD3413" s="5">
        <v>0</v>
      </c>
      <c r="AE3413" s="5">
        <f t="shared" si="590"/>
        <v>0</v>
      </c>
      <c r="AF3413" s="5">
        <v>1</v>
      </c>
      <c r="AG3413" s="6">
        <v>44386</v>
      </c>
      <c r="AH3413" s="5">
        <v>1</v>
      </c>
      <c r="AI3413" s="5">
        <v>0</v>
      </c>
      <c r="AJ3413" s="5">
        <v>0</v>
      </c>
      <c r="AK3413" s="5">
        <f t="shared" si="591"/>
        <v>0</v>
      </c>
      <c r="AL3413" s="5">
        <v>0</v>
      </c>
      <c r="AM3413" s="5">
        <v>0</v>
      </c>
      <c r="AN3413" s="5">
        <f t="shared" si="592"/>
        <v>0</v>
      </c>
      <c r="AO3413" s="5">
        <v>0</v>
      </c>
      <c r="AP3413" s="5">
        <v>0</v>
      </c>
      <c r="AQ3413" s="5">
        <f t="shared" si="593"/>
        <v>0</v>
      </c>
      <c r="AR3413" s="5">
        <v>0</v>
      </c>
      <c r="AS3413" s="6"/>
      <c r="AT3413" s="5">
        <v>0</v>
      </c>
      <c r="AU3413" s="5">
        <v>0</v>
      </c>
      <c r="AV3413" t="str">
        <f t="shared" si="586"/>
        <v>N</v>
      </c>
      <c r="AW3413" t="s">
        <v>60</v>
      </c>
      <c r="AX3413" t="s">
        <v>61</v>
      </c>
      <c r="AY3413" t="s">
        <v>62</v>
      </c>
      <c r="AZ3413" t="s">
        <v>62</v>
      </c>
      <c r="BA3413" t="str">
        <f t="shared" si="587"/>
        <v>N</v>
      </c>
    </row>
    <row r="3414" spans="1:53">
      <c r="A3414" t="s">
        <v>53</v>
      </c>
      <c r="B3414" t="s">
        <v>54</v>
      </c>
      <c r="C3414" t="s">
        <v>55</v>
      </c>
      <c r="D3414">
        <v>2021</v>
      </c>
      <c r="F3414" t="s">
        <v>8248</v>
      </c>
      <c r="G3414" t="s">
        <v>8249</v>
      </c>
      <c r="I3414" t="s">
        <v>8250</v>
      </c>
      <c r="J3414" t="s">
        <v>58</v>
      </c>
      <c r="K3414" t="s">
        <v>59</v>
      </c>
      <c r="L3414" s="5">
        <v>0</v>
      </c>
      <c r="M3414" s="5">
        <v>0</v>
      </c>
      <c r="N3414" s="5">
        <f t="shared" si="583"/>
        <v>0</v>
      </c>
      <c r="O3414" s="5">
        <v>0</v>
      </c>
      <c r="P3414" s="5">
        <v>0</v>
      </c>
      <c r="Q3414" s="5">
        <f t="shared" si="584"/>
        <v>0</v>
      </c>
      <c r="R3414" s="5">
        <v>0</v>
      </c>
      <c r="S3414" s="5">
        <v>0</v>
      </c>
      <c r="T3414" s="5">
        <f t="shared" si="585"/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f t="shared" si="588"/>
        <v>0</v>
      </c>
      <c r="Z3414" s="5">
        <v>0</v>
      </c>
      <c r="AA3414" s="5">
        <v>0</v>
      </c>
      <c r="AB3414" s="5">
        <f t="shared" si="589"/>
        <v>0</v>
      </c>
      <c r="AC3414" s="5">
        <v>0</v>
      </c>
      <c r="AD3414" s="5">
        <v>0</v>
      </c>
      <c r="AE3414" s="5">
        <f t="shared" si="590"/>
        <v>0</v>
      </c>
      <c r="AF3414" s="5">
        <v>1</v>
      </c>
      <c r="AG3414" s="6">
        <v>44459</v>
      </c>
      <c r="AH3414" s="5">
        <v>1</v>
      </c>
      <c r="AI3414" s="5">
        <v>0</v>
      </c>
      <c r="AJ3414" s="5">
        <v>0</v>
      </c>
      <c r="AK3414" s="5">
        <f t="shared" si="591"/>
        <v>0</v>
      </c>
      <c r="AL3414" s="5">
        <v>0</v>
      </c>
      <c r="AM3414" s="5">
        <v>0</v>
      </c>
      <c r="AN3414" s="5">
        <f t="shared" si="592"/>
        <v>0</v>
      </c>
      <c r="AO3414" s="5">
        <v>0</v>
      </c>
      <c r="AP3414" s="5">
        <v>0</v>
      </c>
      <c r="AQ3414" s="5">
        <f t="shared" si="593"/>
        <v>0</v>
      </c>
      <c r="AR3414" s="5">
        <v>0</v>
      </c>
      <c r="AS3414" s="6"/>
      <c r="AT3414" s="5">
        <v>0</v>
      </c>
      <c r="AU3414" s="5">
        <v>0</v>
      </c>
      <c r="AV3414" t="str">
        <f t="shared" si="586"/>
        <v>N</v>
      </c>
      <c r="AW3414" t="s">
        <v>60</v>
      </c>
      <c r="AX3414" t="s">
        <v>61</v>
      </c>
      <c r="AY3414" t="s">
        <v>62</v>
      </c>
      <c r="AZ3414" t="s">
        <v>62</v>
      </c>
      <c r="BA3414" t="str">
        <f t="shared" si="587"/>
        <v>N</v>
      </c>
    </row>
    <row r="3415" spans="1:53">
      <c r="A3415" t="s">
        <v>53</v>
      </c>
      <c r="B3415" t="s">
        <v>54</v>
      </c>
      <c r="C3415" t="s">
        <v>55</v>
      </c>
      <c r="D3415">
        <v>2021</v>
      </c>
      <c r="F3415" t="s">
        <v>8251</v>
      </c>
      <c r="G3415" t="s">
        <v>8252</v>
      </c>
      <c r="I3415" t="s">
        <v>8253</v>
      </c>
      <c r="J3415" t="s">
        <v>58</v>
      </c>
      <c r="K3415" t="s">
        <v>59</v>
      </c>
      <c r="L3415" s="5">
        <v>0</v>
      </c>
      <c r="M3415" s="5">
        <v>0</v>
      </c>
      <c r="N3415" s="5">
        <f t="shared" si="583"/>
        <v>0</v>
      </c>
      <c r="O3415" s="5">
        <v>0</v>
      </c>
      <c r="P3415" s="5">
        <v>0</v>
      </c>
      <c r="Q3415" s="5">
        <f t="shared" si="584"/>
        <v>0</v>
      </c>
      <c r="R3415" s="5">
        <v>0</v>
      </c>
      <c r="S3415" s="5">
        <v>0</v>
      </c>
      <c r="T3415" s="5">
        <f t="shared" si="585"/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f t="shared" si="588"/>
        <v>0</v>
      </c>
      <c r="Z3415" s="5">
        <v>0</v>
      </c>
      <c r="AA3415" s="5">
        <v>0</v>
      </c>
      <c r="AB3415" s="5">
        <f t="shared" si="589"/>
        <v>0</v>
      </c>
      <c r="AC3415" s="5">
        <v>0</v>
      </c>
      <c r="AD3415" s="5">
        <v>0</v>
      </c>
      <c r="AE3415" s="5">
        <f t="shared" si="590"/>
        <v>0</v>
      </c>
      <c r="AF3415" s="5">
        <v>1</v>
      </c>
      <c r="AG3415" s="6">
        <v>44476</v>
      </c>
      <c r="AH3415" s="5">
        <v>1</v>
      </c>
      <c r="AI3415" s="5">
        <v>0</v>
      </c>
      <c r="AJ3415" s="5">
        <v>0</v>
      </c>
      <c r="AK3415" s="5">
        <f t="shared" si="591"/>
        <v>0</v>
      </c>
      <c r="AL3415" s="5">
        <v>0</v>
      </c>
      <c r="AM3415" s="5">
        <v>0</v>
      </c>
      <c r="AN3415" s="5">
        <f t="shared" si="592"/>
        <v>0</v>
      </c>
      <c r="AO3415" s="5">
        <v>0</v>
      </c>
      <c r="AP3415" s="5">
        <v>0</v>
      </c>
      <c r="AQ3415" s="5">
        <f t="shared" si="593"/>
        <v>0</v>
      </c>
      <c r="AR3415" s="5">
        <v>0</v>
      </c>
      <c r="AS3415" s="6"/>
      <c r="AT3415" s="5">
        <v>0</v>
      </c>
      <c r="AU3415" s="5">
        <v>0</v>
      </c>
      <c r="AV3415" t="str">
        <f t="shared" si="586"/>
        <v>N</v>
      </c>
      <c r="AW3415" t="s">
        <v>60</v>
      </c>
      <c r="AX3415" t="s">
        <v>61</v>
      </c>
      <c r="AY3415" t="s">
        <v>62</v>
      </c>
      <c r="AZ3415" t="s">
        <v>62</v>
      </c>
      <c r="BA3415" t="str">
        <f t="shared" si="587"/>
        <v>N</v>
      </c>
    </row>
    <row r="3416" spans="1:53">
      <c r="A3416" t="s">
        <v>53</v>
      </c>
      <c r="B3416" t="s">
        <v>54</v>
      </c>
      <c r="C3416" t="s">
        <v>55</v>
      </c>
      <c r="D3416">
        <v>2021</v>
      </c>
      <c r="F3416" t="s">
        <v>8254</v>
      </c>
      <c r="G3416" t="s">
        <v>8255</v>
      </c>
      <c r="I3416" t="s">
        <v>8256</v>
      </c>
      <c r="J3416" t="s">
        <v>58</v>
      </c>
      <c r="K3416" t="s">
        <v>59</v>
      </c>
      <c r="L3416" s="5">
        <v>0</v>
      </c>
      <c r="M3416" s="5">
        <v>0</v>
      </c>
      <c r="N3416" s="5">
        <f t="shared" si="583"/>
        <v>0</v>
      </c>
      <c r="O3416" s="5">
        <v>0</v>
      </c>
      <c r="P3416" s="5">
        <v>0</v>
      </c>
      <c r="Q3416" s="5">
        <f t="shared" si="584"/>
        <v>0</v>
      </c>
      <c r="R3416" s="5">
        <v>0</v>
      </c>
      <c r="S3416" s="5">
        <v>0</v>
      </c>
      <c r="T3416" s="5">
        <f t="shared" si="585"/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f t="shared" si="588"/>
        <v>0</v>
      </c>
      <c r="Z3416" s="5">
        <v>0</v>
      </c>
      <c r="AA3416" s="5">
        <v>0</v>
      </c>
      <c r="AB3416" s="5">
        <f t="shared" si="589"/>
        <v>0</v>
      </c>
      <c r="AC3416" s="5">
        <v>0</v>
      </c>
      <c r="AD3416" s="5">
        <v>0</v>
      </c>
      <c r="AE3416" s="5">
        <f t="shared" si="590"/>
        <v>0</v>
      </c>
      <c r="AF3416" s="5">
        <v>1</v>
      </c>
      <c r="AG3416" s="6">
        <v>44319</v>
      </c>
      <c r="AH3416" s="5">
        <v>1</v>
      </c>
      <c r="AI3416" s="5">
        <v>0</v>
      </c>
      <c r="AJ3416" s="5">
        <v>0</v>
      </c>
      <c r="AK3416" s="5">
        <f t="shared" si="591"/>
        <v>0</v>
      </c>
      <c r="AL3416" s="5">
        <v>0</v>
      </c>
      <c r="AM3416" s="5">
        <v>0</v>
      </c>
      <c r="AN3416" s="5">
        <f t="shared" si="592"/>
        <v>0</v>
      </c>
      <c r="AO3416" s="5">
        <v>0</v>
      </c>
      <c r="AP3416" s="5">
        <v>0</v>
      </c>
      <c r="AQ3416" s="5">
        <f t="shared" si="593"/>
        <v>0</v>
      </c>
      <c r="AR3416" s="5">
        <v>0</v>
      </c>
      <c r="AS3416" s="6"/>
      <c r="AT3416" s="5">
        <v>0</v>
      </c>
      <c r="AU3416" s="5">
        <v>0</v>
      </c>
      <c r="AV3416" t="str">
        <f t="shared" si="586"/>
        <v>N</v>
      </c>
      <c r="AW3416" t="s">
        <v>60</v>
      </c>
      <c r="AX3416" t="s">
        <v>61</v>
      </c>
      <c r="AY3416" t="s">
        <v>62</v>
      </c>
      <c r="AZ3416" t="s">
        <v>62</v>
      </c>
      <c r="BA3416" t="str">
        <f t="shared" si="587"/>
        <v>N</v>
      </c>
    </row>
    <row r="3417" spans="1:53">
      <c r="A3417" t="s">
        <v>53</v>
      </c>
      <c r="B3417" t="s">
        <v>54</v>
      </c>
      <c r="C3417" t="s">
        <v>55</v>
      </c>
      <c r="D3417">
        <v>2021</v>
      </c>
      <c r="F3417" t="s">
        <v>8257</v>
      </c>
      <c r="G3417" t="s">
        <v>8258</v>
      </c>
      <c r="I3417" t="s">
        <v>8259</v>
      </c>
      <c r="J3417" t="s">
        <v>58</v>
      </c>
      <c r="K3417" t="s">
        <v>59</v>
      </c>
      <c r="L3417" s="5">
        <v>0</v>
      </c>
      <c r="M3417" s="5">
        <v>0</v>
      </c>
      <c r="N3417" s="5">
        <f t="shared" si="583"/>
        <v>0</v>
      </c>
      <c r="O3417" s="5">
        <v>0</v>
      </c>
      <c r="P3417" s="5">
        <v>0</v>
      </c>
      <c r="Q3417" s="5">
        <f t="shared" si="584"/>
        <v>0</v>
      </c>
      <c r="R3417" s="5">
        <v>0</v>
      </c>
      <c r="S3417" s="5">
        <v>0</v>
      </c>
      <c r="T3417" s="5">
        <f t="shared" si="585"/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f t="shared" si="588"/>
        <v>0</v>
      </c>
      <c r="Z3417" s="5">
        <v>0</v>
      </c>
      <c r="AA3417" s="5">
        <v>0</v>
      </c>
      <c r="AB3417" s="5">
        <f t="shared" si="589"/>
        <v>0</v>
      </c>
      <c r="AC3417" s="5">
        <v>0</v>
      </c>
      <c r="AD3417" s="5">
        <v>0</v>
      </c>
      <c r="AE3417" s="5">
        <f t="shared" si="590"/>
        <v>0</v>
      </c>
      <c r="AF3417" s="5">
        <v>1</v>
      </c>
      <c r="AG3417" s="6">
        <v>44202</v>
      </c>
      <c r="AH3417" s="5">
        <v>1</v>
      </c>
      <c r="AI3417" s="5">
        <v>0</v>
      </c>
      <c r="AJ3417" s="5">
        <v>0</v>
      </c>
      <c r="AK3417" s="5">
        <f t="shared" si="591"/>
        <v>0</v>
      </c>
      <c r="AL3417" s="5">
        <v>0</v>
      </c>
      <c r="AM3417" s="5">
        <v>0</v>
      </c>
      <c r="AN3417" s="5">
        <f t="shared" si="592"/>
        <v>0</v>
      </c>
      <c r="AO3417" s="5">
        <v>0</v>
      </c>
      <c r="AP3417" s="5">
        <v>0</v>
      </c>
      <c r="AQ3417" s="5">
        <f t="shared" si="593"/>
        <v>0</v>
      </c>
      <c r="AR3417" s="5">
        <v>0</v>
      </c>
      <c r="AS3417" s="6"/>
      <c r="AT3417" s="5">
        <v>0</v>
      </c>
      <c r="AU3417" s="5">
        <v>0</v>
      </c>
      <c r="AV3417" t="str">
        <f t="shared" si="586"/>
        <v>N</v>
      </c>
      <c r="AW3417" t="s">
        <v>60</v>
      </c>
      <c r="AX3417" t="s">
        <v>61</v>
      </c>
      <c r="AY3417" t="s">
        <v>62</v>
      </c>
      <c r="AZ3417" t="s">
        <v>62</v>
      </c>
      <c r="BA3417" t="str">
        <f t="shared" si="587"/>
        <v>N</v>
      </c>
    </row>
    <row r="3418" spans="1:53">
      <c r="A3418" t="s">
        <v>53</v>
      </c>
      <c r="B3418" t="s">
        <v>54</v>
      </c>
      <c r="C3418" t="s">
        <v>55</v>
      </c>
      <c r="D3418">
        <v>2021</v>
      </c>
      <c r="F3418" t="s">
        <v>424</v>
      </c>
      <c r="G3418" t="s">
        <v>8260</v>
      </c>
      <c r="I3418" t="s">
        <v>8261</v>
      </c>
      <c r="J3418" t="s">
        <v>58</v>
      </c>
      <c r="K3418" t="s">
        <v>59</v>
      </c>
      <c r="L3418" s="5">
        <v>0</v>
      </c>
      <c r="M3418" s="5">
        <v>0</v>
      </c>
      <c r="N3418" s="5">
        <f t="shared" si="583"/>
        <v>0</v>
      </c>
      <c r="O3418" s="5">
        <v>0</v>
      </c>
      <c r="P3418" s="5">
        <v>0</v>
      </c>
      <c r="Q3418" s="5">
        <f t="shared" si="584"/>
        <v>0</v>
      </c>
      <c r="R3418" s="5">
        <v>0</v>
      </c>
      <c r="S3418" s="5">
        <v>0</v>
      </c>
      <c r="T3418" s="5">
        <f t="shared" si="585"/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f t="shared" si="588"/>
        <v>0</v>
      </c>
      <c r="Z3418" s="5">
        <v>0</v>
      </c>
      <c r="AA3418" s="5">
        <v>0</v>
      </c>
      <c r="AB3418" s="5">
        <f t="shared" si="589"/>
        <v>0</v>
      </c>
      <c r="AC3418" s="5">
        <v>0</v>
      </c>
      <c r="AD3418" s="5">
        <v>0</v>
      </c>
      <c r="AE3418" s="5">
        <f t="shared" si="590"/>
        <v>0</v>
      </c>
      <c r="AF3418" s="5">
        <v>1</v>
      </c>
      <c r="AG3418" s="6">
        <v>44218</v>
      </c>
      <c r="AH3418" s="5">
        <v>1</v>
      </c>
      <c r="AI3418" s="5">
        <v>0</v>
      </c>
      <c r="AJ3418" s="5">
        <v>0</v>
      </c>
      <c r="AK3418" s="5">
        <f t="shared" si="591"/>
        <v>0</v>
      </c>
      <c r="AL3418" s="5">
        <v>0</v>
      </c>
      <c r="AM3418" s="5">
        <v>0</v>
      </c>
      <c r="AN3418" s="5">
        <f t="shared" si="592"/>
        <v>0</v>
      </c>
      <c r="AO3418" s="5">
        <v>0</v>
      </c>
      <c r="AP3418" s="5">
        <v>0</v>
      </c>
      <c r="AQ3418" s="5">
        <f t="shared" si="593"/>
        <v>0</v>
      </c>
      <c r="AR3418" s="5">
        <v>0</v>
      </c>
      <c r="AS3418" s="6"/>
      <c r="AT3418" s="5">
        <v>0</v>
      </c>
      <c r="AU3418" s="5">
        <v>0</v>
      </c>
      <c r="AV3418" t="str">
        <f t="shared" si="586"/>
        <v>N</v>
      </c>
      <c r="AW3418" t="s">
        <v>60</v>
      </c>
      <c r="AX3418" t="s">
        <v>61</v>
      </c>
      <c r="AY3418" t="s">
        <v>62</v>
      </c>
      <c r="AZ3418" t="s">
        <v>62</v>
      </c>
      <c r="BA3418" t="str">
        <f t="shared" si="587"/>
        <v>N</v>
      </c>
    </row>
    <row r="3419" spans="1:53">
      <c r="A3419" t="s">
        <v>53</v>
      </c>
      <c r="B3419" t="s">
        <v>54</v>
      </c>
      <c r="C3419" t="s">
        <v>55</v>
      </c>
      <c r="D3419">
        <v>2021</v>
      </c>
      <c r="F3419" t="s">
        <v>8262</v>
      </c>
      <c r="G3419" t="s">
        <v>8263</v>
      </c>
      <c r="I3419" t="s">
        <v>8264</v>
      </c>
      <c r="J3419" t="s">
        <v>58</v>
      </c>
      <c r="K3419" t="s">
        <v>59</v>
      </c>
      <c r="L3419" s="5">
        <v>0</v>
      </c>
      <c r="M3419" s="5">
        <v>0</v>
      </c>
      <c r="N3419" s="5">
        <f t="shared" si="583"/>
        <v>0</v>
      </c>
      <c r="O3419" s="5">
        <v>0</v>
      </c>
      <c r="P3419" s="5">
        <v>0</v>
      </c>
      <c r="Q3419" s="5">
        <f t="shared" si="584"/>
        <v>0</v>
      </c>
      <c r="R3419" s="5">
        <v>0</v>
      </c>
      <c r="S3419" s="5">
        <v>0</v>
      </c>
      <c r="T3419" s="5">
        <f t="shared" si="585"/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f t="shared" si="588"/>
        <v>0</v>
      </c>
      <c r="Z3419" s="5">
        <v>0</v>
      </c>
      <c r="AA3419" s="5">
        <v>0</v>
      </c>
      <c r="AB3419" s="5">
        <f t="shared" si="589"/>
        <v>0</v>
      </c>
      <c r="AC3419" s="5">
        <v>0</v>
      </c>
      <c r="AD3419" s="5">
        <v>0</v>
      </c>
      <c r="AE3419" s="5">
        <f t="shared" si="590"/>
        <v>0</v>
      </c>
      <c r="AF3419" s="5">
        <v>1</v>
      </c>
      <c r="AG3419" s="6">
        <v>44263</v>
      </c>
      <c r="AH3419" s="5">
        <v>1</v>
      </c>
      <c r="AI3419" s="5">
        <v>0</v>
      </c>
      <c r="AJ3419" s="5">
        <v>0</v>
      </c>
      <c r="AK3419" s="5">
        <f t="shared" si="591"/>
        <v>0</v>
      </c>
      <c r="AL3419" s="5">
        <v>0</v>
      </c>
      <c r="AM3419" s="5">
        <v>0</v>
      </c>
      <c r="AN3419" s="5">
        <f t="shared" si="592"/>
        <v>0</v>
      </c>
      <c r="AO3419" s="5">
        <v>0</v>
      </c>
      <c r="AP3419" s="5">
        <v>0</v>
      </c>
      <c r="AQ3419" s="5">
        <f t="shared" si="593"/>
        <v>0</v>
      </c>
      <c r="AR3419" s="5">
        <v>0</v>
      </c>
      <c r="AS3419" s="6"/>
      <c r="AT3419" s="5">
        <v>0</v>
      </c>
      <c r="AU3419" s="5">
        <v>0</v>
      </c>
      <c r="AV3419" t="str">
        <f t="shared" si="586"/>
        <v>N</v>
      </c>
      <c r="AW3419" t="s">
        <v>60</v>
      </c>
      <c r="AX3419" t="s">
        <v>61</v>
      </c>
      <c r="AY3419" t="s">
        <v>62</v>
      </c>
      <c r="AZ3419" t="s">
        <v>62</v>
      </c>
      <c r="BA3419" t="str">
        <f t="shared" si="587"/>
        <v>N</v>
      </c>
    </row>
    <row r="3420" spans="1:53">
      <c r="A3420" t="s">
        <v>53</v>
      </c>
      <c r="B3420" t="s">
        <v>54</v>
      </c>
      <c r="C3420" t="s">
        <v>55</v>
      </c>
      <c r="D3420">
        <v>2021</v>
      </c>
      <c r="F3420" t="s">
        <v>4550</v>
      </c>
      <c r="G3420" t="s">
        <v>4551</v>
      </c>
      <c r="I3420" t="s">
        <v>8265</v>
      </c>
      <c r="J3420" t="s">
        <v>58</v>
      </c>
      <c r="K3420" t="s">
        <v>59</v>
      </c>
      <c r="L3420" s="5">
        <v>0</v>
      </c>
      <c r="M3420" s="5">
        <v>0</v>
      </c>
      <c r="N3420" s="5">
        <f t="shared" si="583"/>
        <v>0</v>
      </c>
      <c r="O3420" s="5">
        <v>0</v>
      </c>
      <c r="P3420" s="5">
        <v>0</v>
      </c>
      <c r="Q3420" s="5">
        <f t="shared" si="584"/>
        <v>0</v>
      </c>
      <c r="R3420" s="5">
        <v>0</v>
      </c>
      <c r="S3420" s="5">
        <v>0</v>
      </c>
      <c r="T3420" s="5">
        <f t="shared" si="585"/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f t="shared" si="588"/>
        <v>0</v>
      </c>
      <c r="Z3420" s="5">
        <v>0</v>
      </c>
      <c r="AA3420" s="5">
        <v>0</v>
      </c>
      <c r="AB3420" s="5">
        <f t="shared" si="589"/>
        <v>0</v>
      </c>
      <c r="AC3420" s="5">
        <v>0</v>
      </c>
      <c r="AD3420" s="5">
        <v>0</v>
      </c>
      <c r="AE3420" s="5">
        <f t="shared" si="590"/>
        <v>0</v>
      </c>
      <c r="AF3420" s="5">
        <v>1</v>
      </c>
      <c r="AG3420" s="6">
        <v>44441</v>
      </c>
      <c r="AH3420" s="5">
        <v>1</v>
      </c>
      <c r="AI3420" s="5">
        <v>0</v>
      </c>
      <c r="AJ3420" s="5">
        <v>0</v>
      </c>
      <c r="AK3420" s="5">
        <f t="shared" si="591"/>
        <v>0</v>
      </c>
      <c r="AL3420" s="5">
        <v>0</v>
      </c>
      <c r="AM3420" s="5">
        <v>0</v>
      </c>
      <c r="AN3420" s="5">
        <f t="shared" si="592"/>
        <v>0</v>
      </c>
      <c r="AO3420" s="5">
        <v>0</v>
      </c>
      <c r="AP3420" s="5">
        <v>0</v>
      </c>
      <c r="AQ3420" s="5">
        <f t="shared" si="593"/>
        <v>0</v>
      </c>
      <c r="AR3420" s="5">
        <v>0</v>
      </c>
      <c r="AS3420" s="6"/>
      <c r="AT3420" s="5">
        <v>0</v>
      </c>
      <c r="AU3420" s="5">
        <v>0</v>
      </c>
      <c r="AV3420" t="str">
        <f t="shared" si="586"/>
        <v>N</v>
      </c>
      <c r="AW3420" t="s">
        <v>60</v>
      </c>
      <c r="AX3420" t="s">
        <v>61</v>
      </c>
      <c r="AY3420" t="s">
        <v>62</v>
      </c>
      <c r="AZ3420" t="s">
        <v>62</v>
      </c>
      <c r="BA3420" t="str">
        <f t="shared" si="587"/>
        <v>N</v>
      </c>
    </row>
    <row r="3421" spans="1:53">
      <c r="A3421" t="s">
        <v>53</v>
      </c>
      <c r="B3421" t="s">
        <v>54</v>
      </c>
      <c r="C3421" t="s">
        <v>55</v>
      </c>
      <c r="D3421">
        <v>2021</v>
      </c>
      <c r="F3421" t="s">
        <v>8266</v>
      </c>
      <c r="G3421" t="s">
        <v>8267</v>
      </c>
      <c r="I3421" t="s">
        <v>8268</v>
      </c>
      <c r="J3421" t="s">
        <v>58</v>
      </c>
      <c r="K3421" t="s">
        <v>59</v>
      </c>
      <c r="L3421" s="5">
        <v>0</v>
      </c>
      <c r="M3421" s="5">
        <v>0</v>
      </c>
      <c r="N3421" s="5">
        <f t="shared" si="583"/>
        <v>0</v>
      </c>
      <c r="O3421" s="5">
        <v>0</v>
      </c>
      <c r="P3421" s="5">
        <v>0</v>
      </c>
      <c r="Q3421" s="5">
        <f t="shared" si="584"/>
        <v>0</v>
      </c>
      <c r="R3421" s="5">
        <v>0</v>
      </c>
      <c r="S3421" s="5">
        <v>0</v>
      </c>
      <c r="T3421" s="5">
        <f t="shared" si="585"/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f t="shared" si="588"/>
        <v>0</v>
      </c>
      <c r="Z3421" s="5">
        <v>0</v>
      </c>
      <c r="AA3421" s="5">
        <v>0</v>
      </c>
      <c r="AB3421" s="5">
        <f t="shared" si="589"/>
        <v>0</v>
      </c>
      <c r="AC3421" s="5">
        <v>0</v>
      </c>
      <c r="AD3421" s="5">
        <v>0</v>
      </c>
      <c r="AE3421" s="5">
        <f t="shared" si="590"/>
        <v>0</v>
      </c>
      <c r="AF3421" s="5">
        <v>1</v>
      </c>
      <c r="AG3421" s="6">
        <v>44208</v>
      </c>
      <c r="AH3421" s="5">
        <v>1</v>
      </c>
      <c r="AI3421" s="5">
        <v>0</v>
      </c>
      <c r="AJ3421" s="5">
        <v>0</v>
      </c>
      <c r="AK3421" s="5">
        <f t="shared" si="591"/>
        <v>0</v>
      </c>
      <c r="AL3421" s="5">
        <v>0</v>
      </c>
      <c r="AM3421" s="5">
        <v>0</v>
      </c>
      <c r="AN3421" s="5">
        <f t="shared" si="592"/>
        <v>0</v>
      </c>
      <c r="AO3421" s="5">
        <v>0</v>
      </c>
      <c r="AP3421" s="5">
        <v>0</v>
      </c>
      <c r="AQ3421" s="5">
        <f t="shared" si="593"/>
        <v>0</v>
      </c>
      <c r="AR3421" s="5">
        <v>0</v>
      </c>
      <c r="AS3421" s="6"/>
      <c r="AT3421" s="5">
        <v>0</v>
      </c>
      <c r="AU3421" s="5">
        <v>0</v>
      </c>
      <c r="AV3421" t="str">
        <f t="shared" si="586"/>
        <v>N</v>
      </c>
      <c r="AW3421" t="s">
        <v>60</v>
      </c>
      <c r="AX3421" t="s">
        <v>61</v>
      </c>
      <c r="AY3421" t="s">
        <v>62</v>
      </c>
      <c r="AZ3421" t="s">
        <v>62</v>
      </c>
      <c r="BA3421" t="str">
        <f t="shared" si="587"/>
        <v>N</v>
      </c>
    </row>
    <row r="3422" spans="1:53">
      <c r="A3422" t="s">
        <v>53</v>
      </c>
      <c r="B3422" t="s">
        <v>54</v>
      </c>
      <c r="C3422" t="s">
        <v>55</v>
      </c>
      <c r="D3422">
        <v>2021</v>
      </c>
      <c r="F3422" t="s">
        <v>8269</v>
      </c>
      <c r="G3422" t="s">
        <v>8270</v>
      </c>
      <c r="I3422" t="s">
        <v>8271</v>
      </c>
      <c r="J3422" t="s">
        <v>58</v>
      </c>
      <c r="K3422" t="s">
        <v>59</v>
      </c>
      <c r="L3422" s="5">
        <v>0</v>
      </c>
      <c r="M3422" s="5">
        <v>0</v>
      </c>
      <c r="N3422" s="5">
        <f t="shared" si="583"/>
        <v>0</v>
      </c>
      <c r="O3422" s="5">
        <v>0</v>
      </c>
      <c r="P3422" s="5">
        <v>0</v>
      </c>
      <c r="Q3422" s="5">
        <f t="shared" si="584"/>
        <v>0</v>
      </c>
      <c r="R3422" s="5">
        <v>0</v>
      </c>
      <c r="S3422" s="5">
        <v>0</v>
      </c>
      <c r="T3422" s="5">
        <f t="shared" si="585"/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f t="shared" si="588"/>
        <v>0</v>
      </c>
      <c r="Z3422" s="5">
        <v>0</v>
      </c>
      <c r="AA3422" s="5">
        <v>0</v>
      </c>
      <c r="AB3422" s="5">
        <f t="shared" si="589"/>
        <v>0</v>
      </c>
      <c r="AC3422" s="5">
        <v>0</v>
      </c>
      <c r="AD3422" s="5">
        <v>0</v>
      </c>
      <c r="AE3422" s="5">
        <f t="shared" si="590"/>
        <v>0</v>
      </c>
      <c r="AF3422" s="5">
        <v>1</v>
      </c>
      <c r="AG3422" s="6">
        <v>44509</v>
      </c>
      <c r="AH3422" s="5">
        <v>1</v>
      </c>
      <c r="AI3422" s="5">
        <v>0</v>
      </c>
      <c r="AJ3422" s="5">
        <v>0</v>
      </c>
      <c r="AK3422" s="5">
        <f t="shared" si="591"/>
        <v>0</v>
      </c>
      <c r="AL3422" s="5">
        <v>0</v>
      </c>
      <c r="AM3422" s="5">
        <v>0</v>
      </c>
      <c r="AN3422" s="5">
        <f t="shared" si="592"/>
        <v>0</v>
      </c>
      <c r="AO3422" s="5">
        <v>0</v>
      </c>
      <c r="AP3422" s="5">
        <v>0</v>
      </c>
      <c r="AQ3422" s="5">
        <f t="shared" si="593"/>
        <v>0</v>
      </c>
      <c r="AR3422" s="5">
        <v>0</v>
      </c>
      <c r="AS3422" s="6"/>
      <c r="AT3422" s="5">
        <v>0</v>
      </c>
      <c r="AU3422" s="5">
        <v>0</v>
      </c>
      <c r="AV3422" t="str">
        <f t="shared" si="586"/>
        <v>N</v>
      </c>
      <c r="AW3422" t="s">
        <v>60</v>
      </c>
      <c r="AX3422" t="s">
        <v>61</v>
      </c>
      <c r="AY3422" t="s">
        <v>62</v>
      </c>
      <c r="AZ3422" t="s">
        <v>62</v>
      </c>
      <c r="BA3422" t="str">
        <f t="shared" si="587"/>
        <v>N</v>
      </c>
    </row>
    <row r="3423" spans="1:53">
      <c r="A3423" t="s">
        <v>53</v>
      </c>
      <c r="B3423" t="s">
        <v>54</v>
      </c>
      <c r="C3423" t="s">
        <v>55</v>
      </c>
      <c r="D3423">
        <v>2021</v>
      </c>
      <c r="F3423" t="s">
        <v>8272</v>
      </c>
      <c r="G3423" t="s">
        <v>8273</v>
      </c>
      <c r="I3423" t="s">
        <v>8274</v>
      </c>
      <c r="J3423" t="s">
        <v>58</v>
      </c>
      <c r="K3423" t="s">
        <v>59</v>
      </c>
      <c r="L3423" s="5">
        <v>0</v>
      </c>
      <c r="M3423" s="5">
        <v>0</v>
      </c>
      <c r="N3423" s="5">
        <f t="shared" si="583"/>
        <v>0</v>
      </c>
      <c r="O3423" s="5">
        <v>0</v>
      </c>
      <c r="P3423" s="5">
        <v>0</v>
      </c>
      <c r="Q3423" s="5">
        <f t="shared" si="584"/>
        <v>0</v>
      </c>
      <c r="R3423" s="5">
        <v>0</v>
      </c>
      <c r="S3423" s="5">
        <v>0</v>
      </c>
      <c r="T3423" s="5">
        <f t="shared" si="585"/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f t="shared" si="588"/>
        <v>0</v>
      </c>
      <c r="Z3423" s="5">
        <v>0</v>
      </c>
      <c r="AA3423" s="5">
        <v>0</v>
      </c>
      <c r="AB3423" s="5">
        <f t="shared" si="589"/>
        <v>0</v>
      </c>
      <c r="AC3423" s="5">
        <v>0</v>
      </c>
      <c r="AD3423" s="5">
        <v>0</v>
      </c>
      <c r="AE3423" s="5">
        <f t="shared" si="590"/>
        <v>0</v>
      </c>
      <c r="AF3423" s="5">
        <v>1</v>
      </c>
      <c r="AG3423" s="6">
        <v>44403</v>
      </c>
      <c r="AH3423" s="5">
        <v>1</v>
      </c>
      <c r="AI3423" s="5">
        <v>0</v>
      </c>
      <c r="AJ3423" s="5">
        <v>0</v>
      </c>
      <c r="AK3423" s="5">
        <f t="shared" si="591"/>
        <v>0</v>
      </c>
      <c r="AL3423" s="5">
        <v>0</v>
      </c>
      <c r="AM3423" s="5">
        <v>0</v>
      </c>
      <c r="AN3423" s="5">
        <f t="shared" si="592"/>
        <v>0</v>
      </c>
      <c r="AO3423" s="5">
        <v>0</v>
      </c>
      <c r="AP3423" s="5">
        <v>0</v>
      </c>
      <c r="AQ3423" s="5">
        <f t="shared" si="593"/>
        <v>0</v>
      </c>
      <c r="AR3423" s="5">
        <v>0</v>
      </c>
      <c r="AS3423" s="6"/>
      <c r="AT3423" s="5">
        <v>0</v>
      </c>
      <c r="AU3423" s="5">
        <v>0</v>
      </c>
      <c r="AV3423" t="str">
        <f t="shared" si="586"/>
        <v>N</v>
      </c>
      <c r="AW3423" t="s">
        <v>60</v>
      </c>
      <c r="AX3423" t="s">
        <v>61</v>
      </c>
      <c r="AY3423" t="s">
        <v>62</v>
      </c>
      <c r="AZ3423" t="s">
        <v>62</v>
      </c>
      <c r="BA3423" t="str">
        <f t="shared" si="587"/>
        <v>N</v>
      </c>
    </row>
    <row r="3424" spans="1:53">
      <c r="A3424" t="s">
        <v>53</v>
      </c>
      <c r="B3424" t="s">
        <v>54</v>
      </c>
      <c r="C3424" t="s">
        <v>55</v>
      </c>
      <c r="D3424">
        <v>2021</v>
      </c>
      <c r="F3424" t="s">
        <v>8275</v>
      </c>
      <c r="G3424" t="s">
        <v>8276</v>
      </c>
      <c r="I3424" t="s">
        <v>8277</v>
      </c>
      <c r="J3424" t="s">
        <v>58</v>
      </c>
      <c r="K3424" t="s">
        <v>59</v>
      </c>
      <c r="L3424" s="5">
        <v>0</v>
      </c>
      <c r="M3424" s="5">
        <v>0</v>
      </c>
      <c r="N3424" s="5">
        <f t="shared" si="583"/>
        <v>0</v>
      </c>
      <c r="O3424" s="5">
        <v>0</v>
      </c>
      <c r="P3424" s="5">
        <v>0</v>
      </c>
      <c r="Q3424" s="5">
        <f t="shared" si="584"/>
        <v>0</v>
      </c>
      <c r="R3424" s="5">
        <v>0</v>
      </c>
      <c r="S3424" s="5">
        <v>0</v>
      </c>
      <c r="T3424" s="5">
        <f t="shared" si="585"/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f t="shared" si="588"/>
        <v>0</v>
      </c>
      <c r="Z3424" s="5">
        <v>0</v>
      </c>
      <c r="AA3424" s="5">
        <v>0</v>
      </c>
      <c r="AB3424" s="5">
        <f t="shared" si="589"/>
        <v>0</v>
      </c>
      <c r="AC3424" s="5">
        <v>0</v>
      </c>
      <c r="AD3424" s="5">
        <v>0</v>
      </c>
      <c r="AE3424" s="5">
        <f t="shared" si="590"/>
        <v>0</v>
      </c>
      <c r="AF3424" s="5">
        <v>1</v>
      </c>
      <c r="AG3424" s="6">
        <v>44267</v>
      </c>
      <c r="AH3424" s="5">
        <v>1</v>
      </c>
      <c r="AI3424" s="5">
        <v>0</v>
      </c>
      <c r="AJ3424" s="5">
        <v>0</v>
      </c>
      <c r="AK3424" s="5">
        <f t="shared" si="591"/>
        <v>0</v>
      </c>
      <c r="AL3424" s="5">
        <v>0</v>
      </c>
      <c r="AM3424" s="5">
        <v>0</v>
      </c>
      <c r="AN3424" s="5">
        <f t="shared" si="592"/>
        <v>0</v>
      </c>
      <c r="AO3424" s="5">
        <v>0</v>
      </c>
      <c r="AP3424" s="5">
        <v>0</v>
      </c>
      <c r="AQ3424" s="5">
        <f t="shared" si="593"/>
        <v>0</v>
      </c>
      <c r="AR3424" s="5">
        <v>0</v>
      </c>
      <c r="AS3424" s="6"/>
      <c r="AT3424" s="5">
        <v>0</v>
      </c>
      <c r="AU3424" s="5">
        <v>0</v>
      </c>
      <c r="AV3424" t="str">
        <f t="shared" si="586"/>
        <v>N</v>
      </c>
      <c r="AW3424" t="s">
        <v>60</v>
      </c>
      <c r="AX3424" t="s">
        <v>61</v>
      </c>
      <c r="AY3424" t="s">
        <v>62</v>
      </c>
      <c r="AZ3424" t="s">
        <v>62</v>
      </c>
      <c r="BA3424" t="str">
        <f t="shared" si="587"/>
        <v>N</v>
      </c>
    </row>
    <row r="3425" spans="1:53">
      <c r="A3425" t="s">
        <v>53</v>
      </c>
      <c r="B3425" t="s">
        <v>54</v>
      </c>
      <c r="C3425" t="s">
        <v>55</v>
      </c>
      <c r="D3425">
        <v>2021</v>
      </c>
      <c r="F3425" t="s">
        <v>8278</v>
      </c>
      <c r="G3425" t="s">
        <v>8279</v>
      </c>
      <c r="I3425" t="s">
        <v>8280</v>
      </c>
      <c r="J3425" t="s">
        <v>58</v>
      </c>
      <c r="K3425" t="s">
        <v>59</v>
      </c>
      <c r="L3425" s="5">
        <v>0</v>
      </c>
      <c r="M3425" s="5">
        <v>0</v>
      </c>
      <c r="N3425" s="5">
        <f t="shared" si="583"/>
        <v>0</v>
      </c>
      <c r="O3425" s="5">
        <v>0</v>
      </c>
      <c r="P3425" s="5">
        <v>0</v>
      </c>
      <c r="Q3425" s="5">
        <f t="shared" si="584"/>
        <v>0</v>
      </c>
      <c r="R3425" s="5">
        <v>0</v>
      </c>
      <c r="S3425" s="5">
        <v>0</v>
      </c>
      <c r="T3425" s="5">
        <f t="shared" si="585"/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f t="shared" si="588"/>
        <v>0</v>
      </c>
      <c r="Z3425" s="5">
        <v>0</v>
      </c>
      <c r="AA3425" s="5">
        <v>0</v>
      </c>
      <c r="AB3425" s="5">
        <f t="shared" si="589"/>
        <v>0</v>
      </c>
      <c r="AC3425" s="5">
        <v>0</v>
      </c>
      <c r="AD3425" s="5">
        <v>0</v>
      </c>
      <c r="AE3425" s="5">
        <f t="shared" si="590"/>
        <v>0</v>
      </c>
      <c r="AF3425" s="5">
        <v>1</v>
      </c>
      <c r="AG3425" s="6">
        <v>44453</v>
      </c>
      <c r="AH3425" s="5">
        <v>1</v>
      </c>
      <c r="AI3425" s="5">
        <v>0</v>
      </c>
      <c r="AJ3425" s="5">
        <v>0</v>
      </c>
      <c r="AK3425" s="5">
        <f t="shared" si="591"/>
        <v>0</v>
      </c>
      <c r="AL3425" s="5">
        <v>0</v>
      </c>
      <c r="AM3425" s="5">
        <v>0</v>
      </c>
      <c r="AN3425" s="5">
        <f t="shared" si="592"/>
        <v>0</v>
      </c>
      <c r="AO3425" s="5">
        <v>0</v>
      </c>
      <c r="AP3425" s="5">
        <v>0</v>
      </c>
      <c r="AQ3425" s="5">
        <f t="shared" si="593"/>
        <v>0</v>
      </c>
      <c r="AR3425" s="5">
        <v>0</v>
      </c>
      <c r="AS3425" s="6"/>
      <c r="AT3425" s="5">
        <v>0</v>
      </c>
      <c r="AU3425" s="5">
        <v>0</v>
      </c>
      <c r="AV3425" t="str">
        <f t="shared" si="586"/>
        <v>N</v>
      </c>
      <c r="AW3425" t="s">
        <v>60</v>
      </c>
      <c r="AX3425" t="s">
        <v>61</v>
      </c>
      <c r="AY3425" t="s">
        <v>62</v>
      </c>
      <c r="AZ3425" t="s">
        <v>62</v>
      </c>
      <c r="BA3425" t="str">
        <f t="shared" si="587"/>
        <v>N</v>
      </c>
    </row>
    <row r="3426" spans="1:53">
      <c r="A3426" t="s">
        <v>53</v>
      </c>
      <c r="B3426" t="s">
        <v>54</v>
      </c>
      <c r="C3426" t="s">
        <v>55</v>
      </c>
      <c r="D3426">
        <v>2021</v>
      </c>
      <c r="F3426" t="s">
        <v>8281</v>
      </c>
      <c r="G3426" t="s">
        <v>8282</v>
      </c>
      <c r="I3426" t="s">
        <v>8283</v>
      </c>
      <c r="J3426" t="s">
        <v>58</v>
      </c>
      <c r="K3426" t="s">
        <v>59</v>
      </c>
      <c r="L3426" s="5">
        <v>0</v>
      </c>
      <c r="M3426" s="5">
        <v>0</v>
      </c>
      <c r="N3426" s="5">
        <f t="shared" si="583"/>
        <v>0</v>
      </c>
      <c r="O3426" s="5">
        <v>0</v>
      </c>
      <c r="P3426" s="5">
        <v>0</v>
      </c>
      <c r="Q3426" s="5">
        <f t="shared" si="584"/>
        <v>0</v>
      </c>
      <c r="R3426" s="5">
        <v>0</v>
      </c>
      <c r="S3426" s="5">
        <v>0</v>
      </c>
      <c r="T3426" s="5">
        <f t="shared" si="585"/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f t="shared" si="588"/>
        <v>0</v>
      </c>
      <c r="Z3426" s="5">
        <v>0</v>
      </c>
      <c r="AA3426" s="5">
        <v>0</v>
      </c>
      <c r="AB3426" s="5">
        <f t="shared" si="589"/>
        <v>0</v>
      </c>
      <c r="AC3426" s="5">
        <v>0</v>
      </c>
      <c r="AD3426" s="5">
        <v>0</v>
      </c>
      <c r="AE3426" s="5">
        <f t="shared" si="590"/>
        <v>0</v>
      </c>
      <c r="AF3426" s="5">
        <v>1</v>
      </c>
      <c r="AG3426" s="6">
        <v>44259</v>
      </c>
      <c r="AH3426" s="5">
        <v>1</v>
      </c>
      <c r="AI3426" s="5">
        <v>0</v>
      </c>
      <c r="AJ3426" s="5">
        <v>0</v>
      </c>
      <c r="AK3426" s="5">
        <f t="shared" si="591"/>
        <v>0</v>
      </c>
      <c r="AL3426" s="5">
        <v>0</v>
      </c>
      <c r="AM3426" s="5">
        <v>0</v>
      </c>
      <c r="AN3426" s="5">
        <f t="shared" si="592"/>
        <v>0</v>
      </c>
      <c r="AO3426" s="5">
        <v>0</v>
      </c>
      <c r="AP3426" s="5">
        <v>0</v>
      </c>
      <c r="AQ3426" s="5">
        <f t="shared" si="593"/>
        <v>0</v>
      </c>
      <c r="AR3426" s="5">
        <v>0</v>
      </c>
      <c r="AS3426" s="6"/>
      <c r="AT3426" s="5">
        <v>0</v>
      </c>
      <c r="AU3426" s="5">
        <v>0</v>
      </c>
      <c r="AV3426" t="str">
        <f t="shared" si="586"/>
        <v>N</v>
      </c>
      <c r="AW3426" t="s">
        <v>60</v>
      </c>
      <c r="AX3426" t="s">
        <v>61</v>
      </c>
      <c r="AY3426" t="s">
        <v>62</v>
      </c>
      <c r="AZ3426" t="s">
        <v>62</v>
      </c>
      <c r="BA3426" t="str">
        <f t="shared" si="587"/>
        <v>N</v>
      </c>
    </row>
    <row r="3427" spans="1:53">
      <c r="A3427" t="s">
        <v>53</v>
      </c>
      <c r="B3427" t="s">
        <v>54</v>
      </c>
      <c r="C3427" t="s">
        <v>55</v>
      </c>
      <c r="D3427">
        <v>2021</v>
      </c>
      <c r="F3427" t="s">
        <v>8284</v>
      </c>
      <c r="G3427" t="s">
        <v>8285</v>
      </c>
      <c r="I3427" t="s">
        <v>8286</v>
      </c>
      <c r="J3427" t="s">
        <v>58</v>
      </c>
      <c r="K3427" t="s">
        <v>59</v>
      </c>
      <c r="L3427" s="5">
        <v>0</v>
      </c>
      <c r="M3427" s="5">
        <v>0</v>
      </c>
      <c r="N3427" s="5">
        <f t="shared" si="583"/>
        <v>0</v>
      </c>
      <c r="O3427" s="5">
        <v>0</v>
      </c>
      <c r="P3427" s="5">
        <v>0</v>
      </c>
      <c r="Q3427" s="5">
        <f t="shared" si="584"/>
        <v>0</v>
      </c>
      <c r="R3427" s="5">
        <v>0</v>
      </c>
      <c r="S3427" s="5">
        <v>0</v>
      </c>
      <c r="T3427" s="5">
        <f t="shared" si="585"/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f t="shared" si="588"/>
        <v>0</v>
      </c>
      <c r="Z3427" s="5">
        <v>0</v>
      </c>
      <c r="AA3427" s="5">
        <v>0</v>
      </c>
      <c r="AB3427" s="5">
        <f t="shared" si="589"/>
        <v>0</v>
      </c>
      <c r="AC3427" s="5">
        <v>0</v>
      </c>
      <c r="AD3427" s="5">
        <v>0</v>
      </c>
      <c r="AE3427" s="5">
        <f t="shared" si="590"/>
        <v>0</v>
      </c>
      <c r="AF3427" s="5">
        <v>1</v>
      </c>
      <c r="AG3427" s="6">
        <v>44236</v>
      </c>
      <c r="AH3427" s="5">
        <v>1</v>
      </c>
      <c r="AI3427" s="5">
        <v>0</v>
      </c>
      <c r="AJ3427" s="5">
        <v>0</v>
      </c>
      <c r="AK3427" s="5">
        <f t="shared" si="591"/>
        <v>0</v>
      </c>
      <c r="AL3427" s="5">
        <v>0</v>
      </c>
      <c r="AM3427" s="5">
        <v>0</v>
      </c>
      <c r="AN3427" s="5">
        <f t="shared" si="592"/>
        <v>0</v>
      </c>
      <c r="AO3427" s="5">
        <v>0</v>
      </c>
      <c r="AP3427" s="5">
        <v>0</v>
      </c>
      <c r="AQ3427" s="5">
        <f t="shared" si="593"/>
        <v>0</v>
      </c>
      <c r="AR3427" s="5">
        <v>0</v>
      </c>
      <c r="AS3427" s="6"/>
      <c r="AT3427" s="5">
        <v>0</v>
      </c>
      <c r="AU3427" s="5">
        <v>0</v>
      </c>
      <c r="AV3427" t="str">
        <f t="shared" si="586"/>
        <v>N</v>
      </c>
      <c r="AW3427" t="s">
        <v>60</v>
      </c>
      <c r="AX3427" t="s">
        <v>61</v>
      </c>
      <c r="AY3427" t="s">
        <v>62</v>
      </c>
      <c r="AZ3427" t="s">
        <v>62</v>
      </c>
      <c r="BA3427" t="str">
        <f t="shared" si="587"/>
        <v>N</v>
      </c>
    </row>
    <row r="3428" spans="1:53">
      <c r="A3428" t="s">
        <v>53</v>
      </c>
      <c r="B3428" t="s">
        <v>54</v>
      </c>
      <c r="C3428" t="s">
        <v>55</v>
      </c>
      <c r="D3428">
        <v>2021</v>
      </c>
      <c r="F3428" t="s">
        <v>8287</v>
      </c>
      <c r="G3428" t="s">
        <v>8288</v>
      </c>
      <c r="I3428" t="s">
        <v>8289</v>
      </c>
      <c r="J3428" t="s">
        <v>58</v>
      </c>
      <c r="K3428" t="s">
        <v>59</v>
      </c>
      <c r="L3428" s="5">
        <v>0</v>
      </c>
      <c r="M3428" s="5">
        <v>0</v>
      </c>
      <c r="N3428" s="5">
        <f t="shared" si="583"/>
        <v>0</v>
      </c>
      <c r="O3428" s="5">
        <v>0</v>
      </c>
      <c r="P3428" s="5">
        <v>0</v>
      </c>
      <c r="Q3428" s="5">
        <f t="shared" si="584"/>
        <v>0</v>
      </c>
      <c r="R3428" s="5">
        <v>0</v>
      </c>
      <c r="S3428" s="5">
        <v>0</v>
      </c>
      <c r="T3428" s="5">
        <f t="shared" si="585"/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f t="shared" si="588"/>
        <v>0</v>
      </c>
      <c r="Z3428" s="5">
        <v>0</v>
      </c>
      <c r="AA3428" s="5">
        <v>0</v>
      </c>
      <c r="AB3428" s="5">
        <f t="shared" si="589"/>
        <v>0</v>
      </c>
      <c r="AC3428" s="5">
        <v>0</v>
      </c>
      <c r="AD3428" s="5">
        <v>0</v>
      </c>
      <c r="AE3428" s="5">
        <f t="shared" si="590"/>
        <v>0</v>
      </c>
      <c r="AF3428" s="5">
        <v>1</v>
      </c>
      <c r="AG3428" s="6">
        <v>44239</v>
      </c>
      <c r="AH3428" s="5">
        <v>1</v>
      </c>
      <c r="AI3428" s="5">
        <v>0</v>
      </c>
      <c r="AJ3428" s="5">
        <v>0</v>
      </c>
      <c r="AK3428" s="5">
        <f t="shared" si="591"/>
        <v>0</v>
      </c>
      <c r="AL3428" s="5">
        <v>0</v>
      </c>
      <c r="AM3428" s="5">
        <v>0</v>
      </c>
      <c r="AN3428" s="5">
        <f t="shared" si="592"/>
        <v>0</v>
      </c>
      <c r="AO3428" s="5">
        <v>0</v>
      </c>
      <c r="AP3428" s="5">
        <v>0</v>
      </c>
      <c r="AQ3428" s="5">
        <f t="shared" si="593"/>
        <v>0</v>
      </c>
      <c r="AR3428" s="5">
        <v>0</v>
      </c>
      <c r="AS3428" s="6"/>
      <c r="AT3428" s="5">
        <v>0</v>
      </c>
      <c r="AU3428" s="5">
        <v>0</v>
      </c>
      <c r="AV3428" t="str">
        <f t="shared" si="586"/>
        <v>N</v>
      </c>
      <c r="AW3428" t="s">
        <v>60</v>
      </c>
      <c r="AX3428" t="s">
        <v>61</v>
      </c>
      <c r="AY3428" t="s">
        <v>62</v>
      </c>
      <c r="AZ3428" t="s">
        <v>62</v>
      </c>
      <c r="BA3428" t="str">
        <f t="shared" si="587"/>
        <v>N</v>
      </c>
    </row>
    <row r="3429" spans="1:53">
      <c r="A3429" t="s">
        <v>53</v>
      </c>
      <c r="B3429" t="s">
        <v>54</v>
      </c>
      <c r="C3429" t="s">
        <v>55</v>
      </c>
      <c r="D3429">
        <v>2021</v>
      </c>
      <c r="F3429" t="s">
        <v>8290</v>
      </c>
      <c r="G3429" t="s">
        <v>8291</v>
      </c>
      <c r="I3429" t="s">
        <v>8292</v>
      </c>
      <c r="J3429" t="s">
        <v>58</v>
      </c>
      <c r="K3429" t="s">
        <v>59</v>
      </c>
      <c r="L3429" s="5">
        <v>0</v>
      </c>
      <c r="M3429" s="5">
        <v>0</v>
      </c>
      <c r="N3429" s="5">
        <f t="shared" si="583"/>
        <v>0</v>
      </c>
      <c r="O3429" s="5">
        <v>0</v>
      </c>
      <c r="P3429" s="5">
        <v>0</v>
      </c>
      <c r="Q3429" s="5">
        <f t="shared" si="584"/>
        <v>0</v>
      </c>
      <c r="R3429" s="5">
        <v>0</v>
      </c>
      <c r="S3429" s="5">
        <v>0</v>
      </c>
      <c r="T3429" s="5">
        <f t="shared" si="585"/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f t="shared" si="588"/>
        <v>0</v>
      </c>
      <c r="Z3429" s="5">
        <v>0</v>
      </c>
      <c r="AA3429" s="5">
        <v>0</v>
      </c>
      <c r="AB3429" s="5">
        <f t="shared" si="589"/>
        <v>0</v>
      </c>
      <c r="AC3429" s="5">
        <v>0</v>
      </c>
      <c r="AD3429" s="5">
        <v>0</v>
      </c>
      <c r="AE3429" s="5">
        <f t="shared" si="590"/>
        <v>0</v>
      </c>
      <c r="AF3429" s="5">
        <v>1</v>
      </c>
      <c r="AG3429" s="6">
        <v>44319</v>
      </c>
      <c r="AH3429" s="5">
        <v>1</v>
      </c>
      <c r="AI3429" s="5">
        <v>0</v>
      </c>
      <c r="AJ3429" s="5">
        <v>0</v>
      </c>
      <c r="AK3429" s="5">
        <f t="shared" si="591"/>
        <v>0</v>
      </c>
      <c r="AL3429" s="5">
        <v>0</v>
      </c>
      <c r="AM3429" s="5">
        <v>0</v>
      </c>
      <c r="AN3429" s="5">
        <f t="shared" si="592"/>
        <v>0</v>
      </c>
      <c r="AO3429" s="5">
        <v>0</v>
      </c>
      <c r="AP3429" s="5">
        <v>0</v>
      </c>
      <c r="AQ3429" s="5">
        <f t="shared" si="593"/>
        <v>0</v>
      </c>
      <c r="AR3429" s="5">
        <v>0</v>
      </c>
      <c r="AS3429" s="6"/>
      <c r="AT3429" s="5">
        <v>0</v>
      </c>
      <c r="AU3429" s="5">
        <v>0</v>
      </c>
      <c r="AV3429" t="str">
        <f t="shared" si="586"/>
        <v>N</v>
      </c>
      <c r="AW3429" t="s">
        <v>60</v>
      </c>
      <c r="AX3429" t="s">
        <v>61</v>
      </c>
      <c r="AY3429" t="s">
        <v>62</v>
      </c>
      <c r="AZ3429" t="s">
        <v>62</v>
      </c>
      <c r="BA3429" t="str">
        <f t="shared" si="587"/>
        <v>N</v>
      </c>
    </row>
    <row r="3430" spans="1:53">
      <c r="A3430" t="s">
        <v>53</v>
      </c>
      <c r="B3430" t="s">
        <v>54</v>
      </c>
      <c r="C3430" t="s">
        <v>55</v>
      </c>
      <c r="D3430">
        <v>2021</v>
      </c>
      <c r="F3430" t="s">
        <v>8293</v>
      </c>
      <c r="G3430" t="s">
        <v>8294</v>
      </c>
      <c r="I3430" t="s">
        <v>8295</v>
      </c>
      <c r="J3430" t="s">
        <v>58</v>
      </c>
      <c r="K3430" t="s">
        <v>59</v>
      </c>
      <c r="L3430" s="5">
        <v>0</v>
      </c>
      <c r="M3430" s="5">
        <v>0</v>
      </c>
      <c r="N3430" s="5">
        <f t="shared" si="583"/>
        <v>0</v>
      </c>
      <c r="O3430" s="5">
        <v>0</v>
      </c>
      <c r="P3430" s="5">
        <v>0</v>
      </c>
      <c r="Q3430" s="5">
        <f t="shared" si="584"/>
        <v>0</v>
      </c>
      <c r="R3430" s="5">
        <v>0</v>
      </c>
      <c r="S3430" s="5">
        <v>0</v>
      </c>
      <c r="T3430" s="5">
        <f t="shared" si="585"/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f t="shared" si="588"/>
        <v>0</v>
      </c>
      <c r="Z3430" s="5">
        <v>0</v>
      </c>
      <c r="AA3430" s="5">
        <v>0</v>
      </c>
      <c r="AB3430" s="5">
        <f t="shared" si="589"/>
        <v>0</v>
      </c>
      <c r="AC3430" s="5">
        <v>0</v>
      </c>
      <c r="AD3430" s="5">
        <v>0</v>
      </c>
      <c r="AE3430" s="5">
        <f t="shared" si="590"/>
        <v>0</v>
      </c>
      <c r="AF3430" s="5">
        <v>1</v>
      </c>
      <c r="AG3430" s="6">
        <v>44208</v>
      </c>
      <c r="AH3430" s="5">
        <v>1</v>
      </c>
      <c r="AI3430" s="5">
        <v>0</v>
      </c>
      <c r="AJ3430" s="5">
        <v>0</v>
      </c>
      <c r="AK3430" s="5">
        <f t="shared" si="591"/>
        <v>0</v>
      </c>
      <c r="AL3430" s="5">
        <v>0</v>
      </c>
      <c r="AM3430" s="5">
        <v>0</v>
      </c>
      <c r="AN3430" s="5">
        <f t="shared" si="592"/>
        <v>0</v>
      </c>
      <c r="AO3430" s="5">
        <v>0</v>
      </c>
      <c r="AP3430" s="5">
        <v>0</v>
      </c>
      <c r="AQ3430" s="5">
        <f t="shared" si="593"/>
        <v>0</v>
      </c>
      <c r="AR3430" s="5">
        <v>0</v>
      </c>
      <c r="AS3430" s="6"/>
      <c r="AT3430" s="5">
        <v>0</v>
      </c>
      <c r="AU3430" s="5">
        <v>0</v>
      </c>
      <c r="AV3430" t="str">
        <f t="shared" si="586"/>
        <v>N</v>
      </c>
      <c r="AW3430" t="s">
        <v>60</v>
      </c>
      <c r="AX3430" t="s">
        <v>61</v>
      </c>
      <c r="AY3430" t="s">
        <v>62</v>
      </c>
      <c r="AZ3430" t="s">
        <v>62</v>
      </c>
      <c r="BA3430" t="str">
        <f t="shared" si="587"/>
        <v>N</v>
      </c>
    </row>
    <row r="3431" spans="1:53">
      <c r="A3431" t="s">
        <v>53</v>
      </c>
      <c r="B3431" t="s">
        <v>54</v>
      </c>
      <c r="C3431" t="s">
        <v>55</v>
      </c>
      <c r="D3431">
        <v>2021</v>
      </c>
      <c r="F3431" t="s">
        <v>8296</v>
      </c>
      <c r="G3431" t="s">
        <v>8297</v>
      </c>
      <c r="I3431" t="s">
        <v>8298</v>
      </c>
      <c r="J3431" t="s">
        <v>58</v>
      </c>
      <c r="K3431" t="s">
        <v>59</v>
      </c>
      <c r="L3431" s="5">
        <v>0</v>
      </c>
      <c r="M3431" s="5">
        <v>0</v>
      </c>
      <c r="N3431" s="5">
        <f t="shared" si="583"/>
        <v>0</v>
      </c>
      <c r="O3431" s="5">
        <v>0</v>
      </c>
      <c r="P3431" s="5">
        <v>0</v>
      </c>
      <c r="Q3431" s="5">
        <f t="shared" si="584"/>
        <v>0</v>
      </c>
      <c r="R3431" s="5">
        <v>0</v>
      </c>
      <c r="S3431" s="5">
        <v>0</v>
      </c>
      <c r="T3431" s="5">
        <f t="shared" si="585"/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f t="shared" si="588"/>
        <v>0</v>
      </c>
      <c r="Z3431" s="5">
        <v>0</v>
      </c>
      <c r="AA3431" s="5">
        <v>0</v>
      </c>
      <c r="AB3431" s="5">
        <f t="shared" si="589"/>
        <v>0</v>
      </c>
      <c r="AC3431" s="5">
        <v>0</v>
      </c>
      <c r="AD3431" s="5">
        <v>0</v>
      </c>
      <c r="AE3431" s="5">
        <f t="shared" si="590"/>
        <v>0</v>
      </c>
      <c r="AF3431" s="5">
        <v>1</v>
      </c>
      <c r="AG3431" s="6">
        <v>44426</v>
      </c>
      <c r="AH3431" s="5">
        <v>1</v>
      </c>
      <c r="AI3431" s="5">
        <v>0</v>
      </c>
      <c r="AJ3431" s="5">
        <v>0</v>
      </c>
      <c r="AK3431" s="5">
        <f t="shared" si="591"/>
        <v>0</v>
      </c>
      <c r="AL3431" s="5">
        <v>0</v>
      </c>
      <c r="AM3431" s="5">
        <v>0</v>
      </c>
      <c r="AN3431" s="5">
        <f t="shared" si="592"/>
        <v>0</v>
      </c>
      <c r="AO3431" s="5">
        <v>0</v>
      </c>
      <c r="AP3431" s="5">
        <v>0</v>
      </c>
      <c r="AQ3431" s="5">
        <f t="shared" si="593"/>
        <v>0</v>
      </c>
      <c r="AR3431" s="5">
        <v>0</v>
      </c>
      <c r="AS3431" s="6"/>
      <c r="AT3431" s="5">
        <v>0</v>
      </c>
      <c r="AU3431" s="5">
        <v>0</v>
      </c>
      <c r="AV3431" t="str">
        <f t="shared" si="586"/>
        <v>N</v>
      </c>
      <c r="AW3431" t="s">
        <v>60</v>
      </c>
      <c r="AX3431" t="s">
        <v>61</v>
      </c>
      <c r="AY3431" t="s">
        <v>62</v>
      </c>
      <c r="AZ3431" t="s">
        <v>62</v>
      </c>
      <c r="BA3431" t="str">
        <f t="shared" si="587"/>
        <v>N</v>
      </c>
    </row>
    <row r="3432" spans="1:53">
      <c r="A3432" t="s">
        <v>53</v>
      </c>
      <c r="B3432" t="s">
        <v>54</v>
      </c>
      <c r="C3432" t="s">
        <v>55</v>
      </c>
      <c r="D3432">
        <v>2021</v>
      </c>
      <c r="F3432" t="s">
        <v>8299</v>
      </c>
      <c r="G3432" t="s">
        <v>8300</v>
      </c>
      <c r="I3432" t="s">
        <v>8301</v>
      </c>
      <c r="J3432" t="s">
        <v>58</v>
      </c>
      <c r="K3432" t="s">
        <v>59</v>
      </c>
      <c r="L3432" s="5">
        <v>0</v>
      </c>
      <c r="M3432" s="5">
        <v>0</v>
      </c>
      <c r="N3432" s="5">
        <f t="shared" si="583"/>
        <v>0</v>
      </c>
      <c r="O3432" s="5">
        <v>0</v>
      </c>
      <c r="P3432" s="5">
        <v>0</v>
      </c>
      <c r="Q3432" s="5">
        <f t="shared" si="584"/>
        <v>0</v>
      </c>
      <c r="R3432" s="5">
        <v>0</v>
      </c>
      <c r="S3432" s="5">
        <v>0</v>
      </c>
      <c r="T3432" s="5">
        <f t="shared" si="585"/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f t="shared" si="588"/>
        <v>0</v>
      </c>
      <c r="Z3432" s="5">
        <v>0</v>
      </c>
      <c r="AA3432" s="5">
        <v>0</v>
      </c>
      <c r="AB3432" s="5">
        <f t="shared" si="589"/>
        <v>0</v>
      </c>
      <c r="AC3432" s="5">
        <v>0</v>
      </c>
      <c r="AD3432" s="5">
        <v>0</v>
      </c>
      <c r="AE3432" s="5">
        <f t="shared" si="590"/>
        <v>0</v>
      </c>
      <c r="AF3432" s="5">
        <v>1</v>
      </c>
      <c r="AG3432" s="6">
        <v>44398</v>
      </c>
      <c r="AH3432" s="5">
        <v>1</v>
      </c>
      <c r="AI3432" s="5">
        <v>0</v>
      </c>
      <c r="AJ3432" s="5">
        <v>0</v>
      </c>
      <c r="AK3432" s="5">
        <f t="shared" si="591"/>
        <v>0</v>
      </c>
      <c r="AL3432" s="5">
        <v>0</v>
      </c>
      <c r="AM3432" s="5">
        <v>0</v>
      </c>
      <c r="AN3432" s="5">
        <f t="shared" si="592"/>
        <v>0</v>
      </c>
      <c r="AO3432" s="5">
        <v>0</v>
      </c>
      <c r="AP3432" s="5">
        <v>0</v>
      </c>
      <c r="AQ3432" s="5">
        <f t="shared" si="593"/>
        <v>0</v>
      </c>
      <c r="AR3432" s="5">
        <v>0</v>
      </c>
      <c r="AS3432" s="6"/>
      <c r="AT3432" s="5">
        <v>0</v>
      </c>
      <c r="AU3432" s="5">
        <v>0</v>
      </c>
      <c r="AV3432" t="str">
        <f t="shared" si="586"/>
        <v>N</v>
      </c>
      <c r="AW3432" t="s">
        <v>60</v>
      </c>
      <c r="AX3432" t="s">
        <v>61</v>
      </c>
      <c r="AY3432" t="s">
        <v>62</v>
      </c>
      <c r="AZ3432" t="s">
        <v>62</v>
      </c>
      <c r="BA3432" t="str">
        <f t="shared" si="587"/>
        <v>N</v>
      </c>
    </row>
    <row r="3433" spans="1:53">
      <c r="A3433" t="s">
        <v>53</v>
      </c>
      <c r="B3433" t="s">
        <v>54</v>
      </c>
      <c r="C3433" t="s">
        <v>55</v>
      </c>
      <c r="D3433">
        <v>2021</v>
      </c>
      <c r="F3433" t="s">
        <v>8302</v>
      </c>
      <c r="G3433" t="s">
        <v>8303</v>
      </c>
      <c r="I3433" t="s">
        <v>8304</v>
      </c>
      <c r="J3433" t="s">
        <v>58</v>
      </c>
      <c r="K3433" t="s">
        <v>59</v>
      </c>
      <c r="L3433" s="5">
        <v>0</v>
      </c>
      <c r="M3433" s="5">
        <v>0</v>
      </c>
      <c r="N3433" s="5">
        <f t="shared" si="583"/>
        <v>0</v>
      </c>
      <c r="O3433" s="5">
        <v>0</v>
      </c>
      <c r="P3433" s="5">
        <v>0</v>
      </c>
      <c r="Q3433" s="5">
        <f t="shared" si="584"/>
        <v>0</v>
      </c>
      <c r="R3433" s="5">
        <v>0</v>
      </c>
      <c r="S3433" s="5">
        <v>0</v>
      </c>
      <c r="T3433" s="5">
        <f t="shared" si="585"/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f t="shared" si="588"/>
        <v>0</v>
      </c>
      <c r="Z3433" s="5">
        <v>0</v>
      </c>
      <c r="AA3433" s="5">
        <v>0</v>
      </c>
      <c r="AB3433" s="5">
        <f t="shared" si="589"/>
        <v>0</v>
      </c>
      <c r="AC3433" s="5">
        <v>0</v>
      </c>
      <c r="AD3433" s="5">
        <v>0</v>
      </c>
      <c r="AE3433" s="5">
        <f t="shared" si="590"/>
        <v>0</v>
      </c>
      <c r="AF3433" s="5">
        <v>1</v>
      </c>
      <c r="AG3433" s="6">
        <v>44368</v>
      </c>
      <c r="AH3433" s="5">
        <v>1</v>
      </c>
      <c r="AI3433" s="5">
        <v>0</v>
      </c>
      <c r="AJ3433" s="5">
        <v>0</v>
      </c>
      <c r="AK3433" s="5">
        <f t="shared" si="591"/>
        <v>0</v>
      </c>
      <c r="AL3433" s="5">
        <v>0</v>
      </c>
      <c r="AM3433" s="5">
        <v>0</v>
      </c>
      <c r="AN3433" s="5">
        <f t="shared" si="592"/>
        <v>0</v>
      </c>
      <c r="AO3433" s="5">
        <v>0</v>
      </c>
      <c r="AP3433" s="5">
        <v>0</v>
      </c>
      <c r="AQ3433" s="5">
        <f t="shared" si="593"/>
        <v>0</v>
      </c>
      <c r="AR3433" s="5">
        <v>0</v>
      </c>
      <c r="AS3433" s="6"/>
      <c r="AT3433" s="5">
        <v>0</v>
      </c>
      <c r="AU3433" s="5">
        <v>0</v>
      </c>
      <c r="AV3433" t="str">
        <f t="shared" si="586"/>
        <v>N</v>
      </c>
      <c r="AW3433" t="s">
        <v>60</v>
      </c>
      <c r="AX3433" t="s">
        <v>61</v>
      </c>
      <c r="AY3433" t="s">
        <v>62</v>
      </c>
      <c r="AZ3433" t="s">
        <v>62</v>
      </c>
      <c r="BA3433" t="str">
        <f t="shared" si="587"/>
        <v>N</v>
      </c>
    </row>
    <row r="3434" spans="1:53">
      <c r="A3434" t="s">
        <v>53</v>
      </c>
      <c r="B3434" t="s">
        <v>54</v>
      </c>
      <c r="C3434" t="s">
        <v>55</v>
      </c>
      <c r="D3434">
        <v>2021</v>
      </c>
      <c r="F3434" t="s">
        <v>8305</v>
      </c>
      <c r="G3434" t="s">
        <v>8306</v>
      </c>
      <c r="I3434" t="s">
        <v>8307</v>
      </c>
      <c r="J3434" t="s">
        <v>58</v>
      </c>
      <c r="K3434" t="s">
        <v>59</v>
      </c>
      <c r="L3434" s="5">
        <v>0</v>
      </c>
      <c r="M3434" s="5">
        <v>0</v>
      </c>
      <c r="N3434" s="5">
        <f t="shared" si="583"/>
        <v>0</v>
      </c>
      <c r="O3434" s="5">
        <v>0</v>
      </c>
      <c r="P3434" s="5">
        <v>0</v>
      </c>
      <c r="Q3434" s="5">
        <f t="shared" si="584"/>
        <v>0</v>
      </c>
      <c r="R3434" s="5">
        <v>0</v>
      </c>
      <c r="S3434" s="5">
        <v>0</v>
      </c>
      <c r="T3434" s="5">
        <f t="shared" si="585"/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f t="shared" si="588"/>
        <v>0</v>
      </c>
      <c r="Z3434" s="5">
        <v>0</v>
      </c>
      <c r="AA3434" s="5">
        <v>0</v>
      </c>
      <c r="AB3434" s="5">
        <f t="shared" si="589"/>
        <v>0</v>
      </c>
      <c r="AC3434" s="5">
        <v>0</v>
      </c>
      <c r="AD3434" s="5">
        <v>0</v>
      </c>
      <c r="AE3434" s="5">
        <f t="shared" si="590"/>
        <v>0</v>
      </c>
      <c r="AF3434" s="5">
        <v>1</v>
      </c>
      <c r="AG3434" s="6">
        <v>44204</v>
      </c>
      <c r="AH3434" s="5">
        <v>1</v>
      </c>
      <c r="AI3434" s="5">
        <v>0</v>
      </c>
      <c r="AJ3434" s="5">
        <v>0</v>
      </c>
      <c r="AK3434" s="5">
        <f t="shared" si="591"/>
        <v>0</v>
      </c>
      <c r="AL3434" s="5">
        <v>0</v>
      </c>
      <c r="AM3434" s="5">
        <v>0</v>
      </c>
      <c r="AN3434" s="5">
        <f t="shared" si="592"/>
        <v>0</v>
      </c>
      <c r="AO3434" s="5">
        <v>0</v>
      </c>
      <c r="AP3434" s="5">
        <v>0</v>
      </c>
      <c r="AQ3434" s="5">
        <f t="shared" si="593"/>
        <v>0</v>
      </c>
      <c r="AR3434" s="5">
        <v>0</v>
      </c>
      <c r="AS3434" s="6"/>
      <c r="AT3434" s="5">
        <v>0</v>
      </c>
      <c r="AU3434" s="5">
        <v>0</v>
      </c>
      <c r="AV3434" t="str">
        <f t="shared" si="586"/>
        <v>N</v>
      </c>
      <c r="AW3434" t="s">
        <v>60</v>
      </c>
      <c r="AX3434" t="s">
        <v>61</v>
      </c>
      <c r="AY3434" t="s">
        <v>62</v>
      </c>
      <c r="AZ3434" t="s">
        <v>62</v>
      </c>
      <c r="BA3434" t="str">
        <f t="shared" si="587"/>
        <v>N</v>
      </c>
    </row>
    <row r="3435" spans="1:53">
      <c r="A3435" t="s">
        <v>53</v>
      </c>
      <c r="B3435" t="s">
        <v>54</v>
      </c>
      <c r="C3435" t="s">
        <v>55</v>
      </c>
      <c r="D3435">
        <v>2021</v>
      </c>
      <c r="F3435" t="s">
        <v>8308</v>
      </c>
      <c r="G3435" t="s">
        <v>8309</v>
      </c>
      <c r="I3435" t="s">
        <v>8310</v>
      </c>
      <c r="J3435" t="s">
        <v>58</v>
      </c>
      <c r="K3435" t="s">
        <v>59</v>
      </c>
      <c r="L3435" s="5">
        <v>0</v>
      </c>
      <c r="M3435" s="5">
        <v>0</v>
      </c>
      <c r="N3435" s="5">
        <f t="shared" si="583"/>
        <v>0</v>
      </c>
      <c r="O3435" s="5">
        <v>0</v>
      </c>
      <c r="P3435" s="5">
        <v>0</v>
      </c>
      <c r="Q3435" s="5">
        <f t="shared" si="584"/>
        <v>0</v>
      </c>
      <c r="R3435" s="5">
        <v>0</v>
      </c>
      <c r="S3435" s="5">
        <v>0</v>
      </c>
      <c r="T3435" s="5">
        <f t="shared" si="585"/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f t="shared" si="588"/>
        <v>0</v>
      </c>
      <c r="Z3435" s="5">
        <v>0</v>
      </c>
      <c r="AA3435" s="5">
        <v>0</v>
      </c>
      <c r="AB3435" s="5">
        <f t="shared" si="589"/>
        <v>0</v>
      </c>
      <c r="AC3435" s="5">
        <v>0</v>
      </c>
      <c r="AD3435" s="5">
        <v>0</v>
      </c>
      <c r="AE3435" s="5">
        <f t="shared" si="590"/>
        <v>0</v>
      </c>
      <c r="AF3435" s="5">
        <v>1</v>
      </c>
      <c r="AG3435" s="6">
        <v>44519</v>
      </c>
      <c r="AH3435" s="5">
        <v>1</v>
      </c>
      <c r="AI3435" s="5">
        <v>0</v>
      </c>
      <c r="AJ3435" s="5">
        <v>0</v>
      </c>
      <c r="AK3435" s="5">
        <f t="shared" si="591"/>
        <v>0</v>
      </c>
      <c r="AL3435" s="5">
        <v>0</v>
      </c>
      <c r="AM3435" s="5">
        <v>0</v>
      </c>
      <c r="AN3435" s="5">
        <f t="shared" si="592"/>
        <v>0</v>
      </c>
      <c r="AO3435" s="5">
        <v>0</v>
      </c>
      <c r="AP3435" s="5">
        <v>0</v>
      </c>
      <c r="AQ3435" s="5">
        <f t="shared" si="593"/>
        <v>0</v>
      </c>
      <c r="AR3435" s="5">
        <v>0</v>
      </c>
      <c r="AS3435" s="6"/>
      <c r="AT3435" s="5">
        <v>0</v>
      </c>
      <c r="AU3435" s="5">
        <v>0</v>
      </c>
      <c r="AV3435" t="str">
        <f t="shared" si="586"/>
        <v>N</v>
      </c>
      <c r="AW3435" t="s">
        <v>60</v>
      </c>
      <c r="AX3435" t="s">
        <v>61</v>
      </c>
      <c r="AY3435" t="s">
        <v>62</v>
      </c>
      <c r="AZ3435" t="s">
        <v>62</v>
      </c>
      <c r="BA3435" t="str">
        <f t="shared" si="587"/>
        <v>N</v>
      </c>
    </row>
    <row r="3436" spans="1:53">
      <c r="A3436" t="s">
        <v>53</v>
      </c>
      <c r="B3436" t="s">
        <v>54</v>
      </c>
      <c r="C3436" t="s">
        <v>55</v>
      </c>
      <c r="D3436">
        <v>2021</v>
      </c>
      <c r="F3436" t="s">
        <v>8311</v>
      </c>
      <c r="G3436" t="s">
        <v>8312</v>
      </c>
      <c r="I3436" t="s">
        <v>8313</v>
      </c>
      <c r="J3436" t="s">
        <v>58</v>
      </c>
      <c r="K3436" t="s">
        <v>59</v>
      </c>
      <c r="L3436" s="5">
        <v>0</v>
      </c>
      <c r="M3436" s="5">
        <v>0</v>
      </c>
      <c r="N3436" s="5">
        <f t="shared" si="583"/>
        <v>0</v>
      </c>
      <c r="O3436" s="5">
        <v>0</v>
      </c>
      <c r="P3436" s="5">
        <v>0</v>
      </c>
      <c r="Q3436" s="5">
        <f t="shared" si="584"/>
        <v>0</v>
      </c>
      <c r="R3436" s="5">
        <v>0</v>
      </c>
      <c r="S3436" s="5">
        <v>0</v>
      </c>
      <c r="T3436" s="5">
        <f t="shared" si="585"/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f t="shared" si="588"/>
        <v>0</v>
      </c>
      <c r="Z3436" s="5">
        <v>0</v>
      </c>
      <c r="AA3436" s="5">
        <v>0</v>
      </c>
      <c r="AB3436" s="5">
        <f t="shared" si="589"/>
        <v>0</v>
      </c>
      <c r="AC3436" s="5">
        <v>0</v>
      </c>
      <c r="AD3436" s="5">
        <v>0</v>
      </c>
      <c r="AE3436" s="5">
        <f t="shared" si="590"/>
        <v>0</v>
      </c>
      <c r="AF3436" s="5">
        <v>1</v>
      </c>
      <c r="AG3436" s="6">
        <v>44546</v>
      </c>
      <c r="AH3436" s="5">
        <v>1</v>
      </c>
      <c r="AI3436" s="5">
        <v>0</v>
      </c>
      <c r="AJ3436" s="5">
        <v>0</v>
      </c>
      <c r="AK3436" s="5">
        <f t="shared" si="591"/>
        <v>0</v>
      </c>
      <c r="AL3436" s="5">
        <v>0</v>
      </c>
      <c r="AM3436" s="5">
        <v>0</v>
      </c>
      <c r="AN3436" s="5">
        <f t="shared" si="592"/>
        <v>0</v>
      </c>
      <c r="AO3436" s="5">
        <v>0</v>
      </c>
      <c r="AP3436" s="5">
        <v>0</v>
      </c>
      <c r="AQ3436" s="5">
        <f t="shared" si="593"/>
        <v>0</v>
      </c>
      <c r="AR3436" s="5">
        <v>0</v>
      </c>
      <c r="AS3436" s="6"/>
      <c r="AT3436" s="5">
        <v>0</v>
      </c>
      <c r="AU3436" s="5">
        <v>0</v>
      </c>
      <c r="AV3436" t="str">
        <f t="shared" si="586"/>
        <v>N</v>
      </c>
      <c r="AW3436" t="s">
        <v>60</v>
      </c>
      <c r="AX3436" t="s">
        <v>61</v>
      </c>
      <c r="AY3436" t="s">
        <v>62</v>
      </c>
      <c r="AZ3436" t="s">
        <v>62</v>
      </c>
      <c r="BA3436" t="str">
        <f t="shared" si="587"/>
        <v>N</v>
      </c>
    </row>
    <row r="3437" spans="1:53">
      <c r="A3437" t="s">
        <v>53</v>
      </c>
      <c r="B3437" t="s">
        <v>54</v>
      </c>
      <c r="C3437" t="s">
        <v>55</v>
      </c>
      <c r="D3437">
        <v>2021</v>
      </c>
      <c r="F3437" t="s">
        <v>8314</v>
      </c>
      <c r="G3437" t="s">
        <v>8315</v>
      </c>
      <c r="I3437" t="s">
        <v>8316</v>
      </c>
      <c r="J3437" t="s">
        <v>58</v>
      </c>
      <c r="K3437" t="s">
        <v>59</v>
      </c>
      <c r="L3437" s="5">
        <v>0</v>
      </c>
      <c r="M3437" s="5">
        <v>0</v>
      </c>
      <c r="N3437" s="5">
        <f t="shared" si="583"/>
        <v>0</v>
      </c>
      <c r="O3437" s="5">
        <v>0</v>
      </c>
      <c r="P3437" s="5">
        <v>0</v>
      </c>
      <c r="Q3437" s="5">
        <f t="shared" si="584"/>
        <v>0</v>
      </c>
      <c r="R3437" s="5">
        <v>0</v>
      </c>
      <c r="S3437" s="5">
        <v>0</v>
      </c>
      <c r="T3437" s="5">
        <f t="shared" si="585"/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f t="shared" si="588"/>
        <v>0</v>
      </c>
      <c r="Z3437" s="5">
        <v>0</v>
      </c>
      <c r="AA3437" s="5">
        <v>0</v>
      </c>
      <c r="AB3437" s="5">
        <f t="shared" si="589"/>
        <v>0</v>
      </c>
      <c r="AC3437" s="5">
        <v>0</v>
      </c>
      <c r="AD3437" s="5">
        <v>0</v>
      </c>
      <c r="AE3437" s="5">
        <f t="shared" si="590"/>
        <v>0</v>
      </c>
      <c r="AF3437" s="5">
        <v>1</v>
      </c>
      <c r="AG3437" s="6">
        <v>44238</v>
      </c>
      <c r="AH3437" s="5">
        <v>1</v>
      </c>
      <c r="AI3437" s="5">
        <v>0</v>
      </c>
      <c r="AJ3437" s="5">
        <v>0</v>
      </c>
      <c r="AK3437" s="5">
        <f t="shared" si="591"/>
        <v>0</v>
      </c>
      <c r="AL3437" s="5">
        <v>0</v>
      </c>
      <c r="AM3437" s="5">
        <v>0</v>
      </c>
      <c r="AN3437" s="5">
        <f t="shared" si="592"/>
        <v>0</v>
      </c>
      <c r="AO3437" s="5">
        <v>0</v>
      </c>
      <c r="AP3437" s="5">
        <v>0</v>
      </c>
      <c r="AQ3437" s="5">
        <f t="shared" si="593"/>
        <v>0</v>
      </c>
      <c r="AR3437" s="5">
        <v>0</v>
      </c>
      <c r="AS3437" s="6"/>
      <c r="AT3437" s="5">
        <v>0</v>
      </c>
      <c r="AU3437" s="5">
        <v>0</v>
      </c>
      <c r="AV3437" t="str">
        <f t="shared" si="586"/>
        <v>N</v>
      </c>
      <c r="AW3437" t="s">
        <v>60</v>
      </c>
      <c r="AX3437" t="s">
        <v>61</v>
      </c>
      <c r="AY3437" t="s">
        <v>62</v>
      </c>
      <c r="AZ3437" t="s">
        <v>62</v>
      </c>
      <c r="BA3437" t="str">
        <f t="shared" si="587"/>
        <v>N</v>
      </c>
    </row>
    <row r="3438" spans="1:53">
      <c r="A3438" t="s">
        <v>53</v>
      </c>
      <c r="B3438" t="s">
        <v>54</v>
      </c>
      <c r="C3438" t="s">
        <v>89</v>
      </c>
      <c r="D3438">
        <v>2021</v>
      </c>
      <c r="F3438" t="s">
        <v>8317</v>
      </c>
      <c r="G3438" t="s">
        <v>8318</v>
      </c>
      <c r="I3438" t="s">
        <v>8319</v>
      </c>
      <c r="J3438" t="s">
        <v>58</v>
      </c>
      <c r="K3438" t="s">
        <v>59</v>
      </c>
      <c r="L3438" s="5">
        <v>0</v>
      </c>
      <c r="M3438" s="5">
        <v>0</v>
      </c>
      <c r="N3438" s="5">
        <f t="shared" si="583"/>
        <v>0</v>
      </c>
      <c r="O3438" s="5">
        <v>0</v>
      </c>
      <c r="P3438" s="5">
        <v>0</v>
      </c>
      <c r="Q3438" s="5">
        <f t="shared" si="584"/>
        <v>0</v>
      </c>
      <c r="R3438" s="5">
        <v>0</v>
      </c>
      <c r="S3438" s="5">
        <v>0</v>
      </c>
      <c r="T3438" s="5">
        <f t="shared" si="585"/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f t="shared" si="588"/>
        <v>0</v>
      </c>
      <c r="Z3438" s="5">
        <v>0</v>
      </c>
      <c r="AA3438" s="5">
        <v>0</v>
      </c>
      <c r="AB3438" s="5">
        <f t="shared" si="589"/>
        <v>0</v>
      </c>
      <c r="AC3438" s="5">
        <v>0</v>
      </c>
      <c r="AD3438" s="5">
        <v>0</v>
      </c>
      <c r="AE3438" s="5">
        <f t="shared" si="590"/>
        <v>0</v>
      </c>
      <c r="AF3438" s="5">
        <v>1</v>
      </c>
      <c r="AG3438" s="6">
        <v>44530</v>
      </c>
      <c r="AH3438" s="5">
        <v>1</v>
      </c>
      <c r="AI3438" s="5">
        <v>0</v>
      </c>
      <c r="AJ3438" s="5">
        <v>0</v>
      </c>
      <c r="AK3438" s="5">
        <f t="shared" si="591"/>
        <v>0</v>
      </c>
      <c r="AL3438" s="5">
        <v>0</v>
      </c>
      <c r="AM3438" s="5">
        <v>0</v>
      </c>
      <c r="AN3438" s="5">
        <f t="shared" si="592"/>
        <v>0</v>
      </c>
      <c r="AO3438" s="5">
        <v>0</v>
      </c>
      <c r="AP3438" s="5">
        <v>0</v>
      </c>
      <c r="AQ3438" s="5">
        <f t="shared" si="593"/>
        <v>0</v>
      </c>
      <c r="AR3438" s="5">
        <v>0</v>
      </c>
      <c r="AS3438" s="6"/>
      <c r="AT3438" s="5">
        <v>0</v>
      </c>
      <c r="AU3438" s="5">
        <v>0</v>
      </c>
      <c r="AV3438" t="str">
        <f t="shared" si="586"/>
        <v>N</v>
      </c>
      <c r="AW3438" t="s">
        <v>60</v>
      </c>
      <c r="AX3438" t="s">
        <v>61</v>
      </c>
      <c r="AY3438" t="s">
        <v>62</v>
      </c>
      <c r="AZ3438" t="s">
        <v>62</v>
      </c>
      <c r="BA3438" t="str">
        <f t="shared" si="587"/>
        <v>N</v>
      </c>
    </row>
    <row r="3439" spans="1:53">
      <c r="A3439" t="s">
        <v>53</v>
      </c>
      <c r="B3439" t="s">
        <v>54</v>
      </c>
      <c r="C3439" t="s">
        <v>55</v>
      </c>
      <c r="D3439">
        <v>2021</v>
      </c>
      <c r="F3439" t="s">
        <v>8320</v>
      </c>
      <c r="G3439" t="s">
        <v>8321</v>
      </c>
      <c r="I3439" t="s">
        <v>8322</v>
      </c>
      <c r="J3439" t="s">
        <v>58</v>
      </c>
      <c r="K3439" t="s">
        <v>59</v>
      </c>
      <c r="L3439" s="5">
        <v>0</v>
      </c>
      <c r="M3439" s="5">
        <v>0</v>
      </c>
      <c r="N3439" s="5">
        <f t="shared" si="583"/>
        <v>0</v>
      </c>
      <c r="O3439" s="5">
        <v>0</v>
      </c>
      <c r="P3439" s="5">
        <v>0</v>
      </c>
      <c r="Q3439" s="5">
        <f t="shared" si="584"/>
        <v>0</v>
      </c>
      <c r="R3439" s="5">
        <v>0</v>
      </c>
      <c r="S3439" s="5">
        <v>0</v>
      </c>
      <c r="T3439" s="5">
        <f t="shared" si="585"/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f t="shared" si="588"/>
        <v>0</v>
      </c>
      <c r="Z3439" s="5">
        <v>0</v>
      </c>
      <c r="AA3439" s="5">
        <v>0</v>
      </c>
      <c r="AB3439" s="5">
        <f t="shared" si="589"/>
        <v>0</v>
      </c>
      <c r="AC3439" s="5">
        <v>0</v>
      </c>
      <c r="AD3439" s="5">
        <v>0</v>
      </c>
      <c r="AE3439" s="5">
        <f t="shared" si="590"/>
        <v>0</v>
      </c>
      <c r="AF3439" s="5">
        <v>1</v>
      </c>
      <c r="AG3439" s="6">
        <v>44201</v>
      </c>
      <c r="AH3439" s="5">
        <v>1</v>
      </c>
      <c r="AI3439" s="5">
        <v>0</v>
      </c>
      <c r="AJ3439" s="5">
        <v>0</v>
      </c>
      <c r="AK3439" s="5">
        <f t="shared" si="591"/>
        <v>0</v>
      </c>
      <c r="AL3439" s="5">
        <v>0</v>
      </c>
      <c r="AM3439" s="5">
        <v>0</v>
      </c>
      <c r="AN3439" s="5">
        <f t="shared" si="592"/>
        <v>0</v>
      </c>
      <c r="AO3439" s="5">
        <v>0</v>
      </c>
      <c r="AP3439" s="5">
        <v>0</v>
      </c>
      <c r="AQ3439" s="5">
        <f t="shared" si="593"/>
        <v>0</v>
      </c>
      <c r="AR3439" s="5">
        <v>0</v>
      </c>
      <c r="AS3439" s="6"/>
      <c r="AT3439" s="5">
        <v>0</v>
      </c>
      <c r="AU3439" s="5">
        <v>0</v>
      </c>
      <c r="AV3439" t="str">
        <f t="shared" si="586"/>
        <v>N</v>
      </c>
      <c r="AW3439" t="s">
        <v>60</v>
      </c>
      <c r="AX3439" t="s">
        <v>61</v>
      </c>
      <c r="AY3439" t="s">
        <v>62</v>
      </c>
      <c r="AZ3439" t="s">
        <v>62</v>
      </c>
      <c r="BA3439" t="str">
        <f t="shared" si="587"/>
        <v>N</v>
      </c>
    </row>
    <row r="3440" spans="1:53">
      <c r="A3440" t="s">
        <v>53</v>
      </c>
      <c r="B3440" t="s">
        <v>54</v>
      </c>
      <c r="C3440" t="s">
        <v>55</v>
      </c>
      <c r="D3440">
        <v>2021</v>
      </c>
      <c r="F3440" t="s">
        <v>8323</v>
      </c>
      <c r="G3440" t="s">
        <v>8324</v>
      </c>
      <c r="I3440" t="s">
        <v>8325</v>
      </c>
      <c r="J3440" t="s">
        <v>58</v>
      </c>
      <c r="K3440" t="s">
        <v>59</v>
      </c>
      <c r="L3440" s="5">
        <v>0</v>
      </c>
      <c r="M3440" s="5">
        <v>0</v>
      </c>
      <c r="N3440" s="5">
        <f t="shared" si="583"/>
        <v>0</v>
      </c>
      <c r="O3440" s="5">
        <v>0</v>
      </c>
      <c r="P3440" s="5">
        <v>0</v>
      </c>
      <c r="Q3440" s="5">
        <f t="shared" si="584"/>
        <v>0</v>
      </c>
      <c r="R3440" s="5">
        <v>0</v>
      </c>
      <c r="S3440" s="5">
        <v>0</v>
      </c>
      <c r="T3440" s="5">
        <f t="shared" si="585"/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f t="shared" si="588"/>
        <v>0</v>
      </c>
      <c r="Z3440" s="5">
        <v>0</v>
      </c>
      <c r="AA3440" s="5">
        <v>0</v>
      </c>
      <c r="AB3440" s="5">
        <f t="shared" si="589"/>
        <v>0</v>
      </c>
      <c r="AC3440" s="5">
        <v>0</v>
      </c>
      <c r="AD3440" s="5">
        <v>0</v>
      </c>
      <c r="AE3440" s="5">
        <f t="shared" si="590"/>
        <v>0</v>
      </c>
      <c r="AF3440" s="5">
        <v>1</v>
      </c>
      <c r="AG3440" s="6">
        <v>44280</v>
      </c>
      <c r="AH3440" s="5">
        <v>1</v>
      </c>
      <c r="AI3440" s="5">
        <v>0</v>
      </c>
      <c r="AJ3440" s="5">
        <v>0</v>
      </c>
      <c r="AK3440" s="5">
        <f t="shared" si="591"/>
        <v>0</v>
      </c>
      <c r="AL3440" s="5">
        <v>0</v>
      </c>
      <c r="AM3440" s="5">
        <v>0</v>
      </c>
      <c r="AN3440" s="5">
        <f t="shared" si="592"/>
        <v>0</v>
      </c>
      <c r="AO3440" s="5">
        <v>0</v>
      </c>
      <c r="AP3440" s="5">
        <v>0</v>
      </c>
      <c r="AQ3440" s="5">
        <f t="shared" si="593"/>
        <v>0</v>
      </c>
      <c r="AR3440" s="5">
        <v>0</v>
      </c>
      <c r="AS3440" s="6"/>
      <c r="AT3440" s="5">
        <v>0</v>
      </c>
      <c r="AU3440" s="5">
        <v>0</v>
      </c>
      <c r="AV3440" t="str">
        <f t="shared" si="586"/>
        <v>N</v>
      </c>
      <c r="AW3440" t="s">
        <v>60</v>
      </c>
      <c r="AX3440" t="s">
        <v>61</v>
      </c>
      <c r="AY3440" t="s">
        <v>62</v>
      </c>
      <c r="AZ3440" t="s">
        <v>62</v>
      </c>
      <c r="BA3440" t="str">
        <f t="shared" si="587"/>
        <v>N</v>
      </c>
    </row>
    <row r="3441" spans="1:53">
      <c r="A3441" t="s">
        <v>53</v>
      </c>
      <c r="B3441" t="s">
        <v>54</v>
      </c>
      <c r="C3441" t="s">
        <v>89</v>
      </c>
      <c r="D3441">
        <v>2021</v>
      </c>
      <c r="F3441" t="s">
        <v>8326</v>
      </c>
      <c r="G3441" t="s">
        <v>8327</v>
      </c>
      <c r="I3441" t="s">
        <v>8328</v>
      </c>
      <c r="J3441" t="s">
        <v>58</v>
      </c>
      <c r="K3441" t="s">
        <v>59</v>
      </c>
      <c r="L3441" s="5">
        <v>0</v>
      </c>
      <c r="M3441" s="5">
        <v>0</v>
      </c>
      <c r="N3441" s="5">
        <f t="shared" si="583"/>
        <v>0</v>
      </c>
      <c r="O3441" s="5">
        <v>0</v>
      </c>
      <c r="P3441" s="5">
        <v>0</v>
      </c>
      <c r="Q3441" s="5">
        <f t="shared" si="584"/>
        <v>0</v>
      </c>
      <c r="R3441" s="5">
        <v>0</v>
      </c>
      <c r="S3441" s="5">
        <v>0</v>
      </c>
      <c r="T3441" s="5">
        <f t="shared" si="585"/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f t="shared" si="588"/>
        <v>0</v>
      </c>
      <c r="Z3441" s="5">
        <v>0</v>
      </c>
      <c r="AA3441" s="5">
        <v>0</v>
      </c>
      <c r="AB3441" s="5">
        <f t="shared" si="589"/>
        <v>0</v>
      </c>
      <c r="AC3441" s="5">
        <v>0</v>
      </c>
      <c r="AD3441" s="5">
        <v>0</v>
      </c>
      <c r="AE3441" s="5">
        <f t="shared" si="590"/>
        <v>0</v>
      </c>
      <c r="AF3441" s="5">
        <v>1</v>
      </c>
      <c r="AG3441" s="6">
        <v>44211</v>
      </c>
      <c r="AH3441" s="5">
        <v>1</v>
      </c>
      <c r="AI3441" s="5">
        <v>0</v>
      </c>
      <c r="AJ3441" s="5">
        <v>0</v>
      </c>
      <c r="AK3441" s="5">
        <f t="shared" si="591"/>
        <v>0</v>
      </c>
      <c r="AL3441" s="5">
        <v>0</v>
      </c>
      <c r="AM3441" s="5">
        <v>0</v>
      </c>
      <c r="AN3441" s="5">
        <f t="shared" si="592"/>
        <v>0</v>
      </c>
      <c r="AO3441" s="5">
        <v>0</v>
      </c>
      <c r="AP3441" s="5">
        <v>0</v>
      </c>
      <c r="AQ3441" s="5">
        <f t="shared" si="593"/>
        <v>0</v>
      </c>
      <c r="AR3441" s="5">
        <v>0</v>
      </c>
      <c r="AS3441" s="6"/>
      <c r="AT3441" s="5">
        <v>0</v>
      </c>
      <c r="AU3441" s="5">
        <v>0</v>
      </c>
      <c r="AV3441" t="str">
        <f t="shared" si="586"/>
        <v>N</v>
      </c>
      <c r="AW3441" t="s">
        <v>60</v>
      </c>
      <c r="AX3441" t="s">
        <v>61</v>
      </c>
      <c r="AY3441" t="s">
        <v>62</v>
      </c>
      <c r="AZ3441" t="s">
        <v>62</v>
      </c>
      <c r="BA3441" t="str">
        <f t="shared" si="587"/>
        <v>N</v>
      </c>
    </row>
    <row r="3442" spans="1:53">
      <c r="A3442" t="s">
        <v>53</v>
      </c>
      <c r="B3442" t="s">
        <v>54</v>
      </c>
      <c r="C3442" t="s">
        <v>55</v>
      </c>
      <c r="D3442">
        <v>2021</v>
      </c>
      <c r="F3442" t="s">
        <v>8329</v>
      </c>
      <c r="G3442" t="s">
        <v>8330</v>
      </c>
      <c r="I3442" t="s">
        <v>8331</v>
      </c>
      <c r="J3442" t="s">
        <v>58</v>
      </c>
      <c r="K3442" t="s">
        <v>59</v>
      </c>
      <c r="L3442" s="5">
        <v>0</v>
      </c>
      <c r="M3442" s="5">
        <v>0</v>
      </c>
      <c r="N3442" s="5">
        <f t="shared" si="583"/>
        <v>0</v>
      </c>
      <c r="O3442" s="5">
        <v>0</v>
      </c>
      <c r="P3442" s="5">
        <v>0</v>
      </c>
      <c r="Q3442" s="5">
        <f t="shared" si="584"/>
        <v>0</v>
      </c>
      <c r="R3442" s="5">
        <v>0</v>
      </c>
      <c r="S3442" s="5">
        <v>0</v>
      </c>
      <c r="T3442" s="5">
        <f t="shared" si="585"/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f t="shared" si="588"/>
        <v>0</v>
      </c>
      <c r="Z3442" s="5">
        <v>0</v>
      </c>
      <c r="AA3442" s="5">
        <v>0</v>
      </c>
      <c r="AB3442" s="5">
        <f t="shared" si="589"/>
        <v>0</v>
      </c>
      <c r="AC3442" s="5">
        <v>0</v>
      </c>
      <c r="AD3442" s="5">
        <v>0</v>
      </c>
      <c r="AE3442" s="5">
        <f t="shared" si="590"/>
        <v>0</v>
      </c>
      <c r="AF3442" s="5">
        <v>1</v>
      </c>
      <c r="AG3442" s="6">
        <v>44328</v>
      </c>
      <c r="AH3442" s="5">
        <v>1</v>
      </c>
      <c r="AI3442" s="5">
        <v>0</v>
      </c>
      <c r="AJ3442" s="5">
        <v>0</v>
      </c>
      <c r="AK3442" s="5">
        <f t="shared" si="591"/>
        <v>0</v>
      </c>
      <c r="AL3442" s="5">
        <v>0</v>
      </c>
      <c r="AM3442" s="5">
        <v>0</v>
      </c>
      <c r="AN3442" s="5">
        <f t="shared" si="592"/>
        <v>0</v>
      </c>
      <c r="AO3442" s="5">
        <v>0</v>
      </c>
      <c r="AP3442" s="5">
        <v>0</v>
      </c>
      <c r="AQ3442" s="5">
        <f t="shared" si="593"/>
        <v>0</v>
      </c>
      <c r="AR3442" s="5">
        <v>0</v>
      </c>
      <c r="AS3442" s="6"/>
      <c r="AT3442" s="5">
        <v>0</v>
      </c>
      <c r="AU3442" s="5">
        <v>0</v>
      </c>
      <c r="AV3442" t="str">
        <f t="shared" si="586"/>
        <v>N</v>
      </c>
      <c r="AW3442" t="s">
        <v>60</v>
      </c>
      <c r="AX3442" t="s">
        <v>61</v>
      </c>
      <c r="AY3442" t="s">
        <v>62</v>
      </c>
      <c r="AZ3442" t="s">
        <v>62</v>
      </c>
      <c r="BA3442" t="str">
        <f t="shared" si="587"/>
        <v>N</v>
      </c>
    </row>
    <row r="3443" spans="1:53">
      <c r="A3443" t="s">
        <v>53</v>
      </c>
      <c r="B3443" t="s">
        <v>54</v>
      </c>
      <c r="C3443" t="s">
        <v>55</v>
      </c>
      <c r="D3443">
        <v>2021</v>
      </c>
      <c r="F3443" t="s">
        <v>8332</v>
      </c>
      <c r="G3443" t="s">
        <v>8333</v>
      </c>
      <c r="I3443" t="s">
        <v>8334</v>
      </c>
      <c r="J3443" t="s">
        <v>58</v>
      </c>
      <c r="K3443" t="s">
        <v>59</v>
      </c>
      <c r="L3443" s="5">
        <v>0</v>
      </c>
      <c r="M3443" s="5">
        <v>0</v>
      </c>
      <c r="N3443" s="5">
        <f t="shared" si="583"/>
        <v>0</v>
      </c>
      <c r="O3443" s="5">
        <v>0</v>
      </c>
      <c r="P3443" s="5">
        <v>0</v>
      </c>
      <c r="Q3443" s="5">
        <f t="shared" si="584"/>
        <v>0</v>
      </c>
      <c r="R3443" s="5">
        <v>0</v>
      </c>
      <c r="S3443" s="5">
        <v>0</v>
      </c>
      <c r="T3443" s="5">
        <f t="shared" si="585"/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f t="shared" si="588"/>
        <v>0</v>
      </c>
      <c r="Z3443" s="5">
        <v>0</v>
      </c>
      <c r="AA3443" s="5">
        <v>0</v>
      </c>
      <c r="AB3443" s="5">
        <f t="shared" si="589"/>
        <v>0</v>
      </c>
      <c r="AC3443" s="5">
        <v>0</v>
      </c>
      <c r="AD3443" s="5">
        <v>0</v>
      </c>
      <c r="AE3443" s="5">
        <f t="shared" si="590"/>
        <v>0</v>
      </c>
      <c r="AF3443" s="5">
        <v>1</v>
      </c>
      <c r="AG3443" s="6">
        <v>44365</v>
      </c>
      <c r="AH3443" s="5">
        <v>1</v>
      </c>
      <c r="AI3443" s="5">
        <v>0</v>
      </c>
      <c r="AJ3443" s="5">
        <v>0</v>
      </c>
      <c r="AK3443" s="5">
        <f t="shared" si="591"/>
        <v>0</v>
      </c>
      <c r="AL3443" s="5">
        <v>0</v>
      </c>
      <c r="AM3443" s="5">
        <v>0</v>
      </c>
      <c r="AN3443" s="5">
        <f t="shared" si="592"/>
        <v>0</v>
      </c>
      <c r="AO3443" s="5">
        <v>0</v>
      </c>
      <c r="AP3443" s="5">
        <v>0</v>
      </c>
      <c r="AQ3443" s="5">
        <f t="shared" si="593"/>
        <v>0</v>
      </c>
      <c r="AR3443" s="5">
        <v>0</v>
      </c>
      <c r="AS3443" s="6"/>
      <c r="AT3443" s="5">
        <v>0</v>
      </c>
      <c r="AU3443" s="5">
        <v>0</v>
      </c>
      <c r="AV3443" t="str">
        <f t="shared" si="586"/>
        <v>N</v>
      </c>
      <c r="AW3443" t="s">
        <v>60</v>
      </c>
      <c r="AX3443" t="s">
        <v>61</v>
      </c>
      <c r="AY3443" t="s">
        <v>62</v>
      </c>
      <c r="AZ3443" t="s">
        <v>62</v>
      </c>
      <c r="BA3443" t="str">
        <f t="shared" si="587"/>
        <v>N</v>
      </c>
    </row>
    <row r="3444" spans="1:53">
      <c r="A3444" t="s">
        <v>53</v>
      </c>
      <c r="B3444" t="s">
        <v>54</v>
      </c>
      <c r="C3444" t="s">
        <v>55</v>
      </c>
      <c r="D3444">
        <v>2021</v>
      </c>
      <c r="F3444" t="s">
        <v>8335</v>
      </c>
      <c r="G3444" t="s">
        <v>8336</v>
      </c>
      <c r="I3444" t="s">
        <v>8337</v>
      </c>
      <c r="J3444" t="s">
        <v>58</v>
      </c>
      <c r="K3444" t="s">
        <v>59</v>
      </c>
      <c r="L3444" s="5">
        <v>0</v>
      </c>
      <c r="M3444" s="5">
        <v>0</v>
      </c>
      <c r="N3444" s="5">
        <f t="shared" si="583"/>
        <v>0</v>
      </c>
      <c r="O3444" s="5">
        <v>0</v>
      </c>
      <c r="P3444" s="5">
        <v>0</v>
      </c>
      <c r="Q3444" s="5">
        <f t="shared" si="584"/>
        <v>0</v>
      </c>
      <c r="R3444" s="5">
        <v>0</v>
      </c>
      <c r="S3444" s="5">
        <v>0</v>
      </c>
      <c r="T3444" s="5">
        <f t="shared" si="585"/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f t="shared" si="588"/>
        <v>0</v>
      </c>
      <c r="Z3444" s="5">
        <v>0</v>
      </c>
      <c r="AA3444" s="5">
        <v>0</v>
      </c>
      <c r="AB3444" s="5">
        <f t="shared" si="589"/>
        <v>0</v>
      </c>
      <c r="AC3444" s="5">
        <v>0</v>
      </c>
      <c r="AD3444" s="5">
        <v>0</v>
      </c>
      <c r="AE3444" s="5">
        <f t="shared" si="590"/>
        <v>0</v>
      </c>
      <c r="AF3444" s="5">
        <v>1</v>
      </c>
      <c r="AG3444" s="6">
        <v>44341</v>
      </c>
      <c r="AH3444" s="5">
        <v>1</v>
      </c>
      <c r="AI3444" s="5">
        <v>0</v>
      </c>
      <c r="AJ3444" s="5">
        <v>0</v>
      </c>
      <c r="AK3444" s="5">
        <f t="shared" si="591"/>
        <v>0</v>
      </c>
      <c r="AL3444" s="5">
        <v>0</v>
      </c>
      <c r="AM3444" s="5">
        <v>0</v>
      </c>
      <c r="AN3444" s="5">
        <f t="shared" si="592"/>
        <v>0</v>
      </c>
      <c r="AO3444" s="5">
        <v>0</v>
      </c>
      <c r="AP3444" s="5">
        <v>0</v>
      </c>
      <c r="AQ3444" s="5">
        <f t="shared" si="593"/>
        <v>0</v>
      </c>
      <c r="AR3444" s="5">
        <v>0</v>
      </c>
      <c r="AS3444" s="6"/>
      <c r="AT3444" s="5">
        <v>0</v>
      </c>
      <c r="AU3444" s="5">
        <v>0</v>
      </c>
      <c r="AV3444" t="str">
        <f t="shared" si="586"/>
        <v>N</v>
      </c>
      <c r="AW3444" t="s">
        <v>60</v>
      </c>
      <c r="AX3444" t="s">
        <v>61</v>
      </c>
      <c r="AY3444" t="s">
        <v>62</v>
      </c>
      <c r="AZ3444" t="s">
        <v>62</v>
      </c>
      <c r="BA3444" t="str">
        <f t="shared" si="587"/>
        <v>N</v>
      </c>
    </row>
    <row r="3445" spans="1:53">
      <c r="A3445" t="s">
        <v>53</v>
      </c>
      <c r="B3445" t="s">
        <v>54</v>
      </c>
      <c r="C3445" t="s">
        <v>55</v>
      </c>
      <c r="D3445">
        <v>2021</v>
      </c>
      <c r="F3445" t="s">
        <v>8338</v>
      </c>
      <c r="G3445" t="s">
        <v>8339</v>
      </c>
      <c r="I3445" t="s">
        <v>8340</v>
      </c>
      <c r="J3445" t="s">
        <v>58</v>
      </c>
      <c r="K3445" t="s">
        <v>59</v>
      </c>
      <c r="L3445" s="5">
        <v>0</v>
      </c>
      <c r="M3445" s="5">
        <v>0</v>
      </c>
      <c r="N3445" s="5">
        <f t="shared" si="583"/>
        <v>0</v>
      </c>
      <c r="O3445" s="5">
        <v>0</v>
      </c>
      <c r="P3445" s="5">
        <v>0</v>
      </c>
      <c r="Q3445" s="5">
        <f t="shared" si="584"/>
        <v>0</v>
      </c>
      <c r="R3445" s="5">
        <v>0</v>
      </c>
      <c r="S3445" s="5">
        <v>0</v>
      </c>
      <c r="T3445" s="5">
        <f t="shared" si="585"/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f t="shared" si="588"/>
        <v>0</v>
      </c>
      <c r="Z3445" s="5">
        <v>0</v>
      </c>
      <c r="AA3445" s="5">
        <v>0</v>
      </c>
      <c r="AB3445" s="5">
        <f t="shared" si="589"/>
        <v>0</v>
      </c>
      <c r="AC3445" s="5">
        <v>0</v>
      </c>
      <c r="AD3445" s="5">
        <v>0</v>
      </c>
      <c r="AE3445" s="5">
        <f t="shared" si="590"/>
        <v>0</v>
      </c>
      <c r="AF3445" s="5">
        <v>1</v>
      </c>
      <c r="AG3445" s="6">
        <v>44356</v>
      </c>
      <c r="AH3445" s="5">
        <v>1</v>
      </c>
      <c r="AI3445" s="5">
        <v>0</v>
      </c>
      <c r="AJ3445" s="5">
        <v>0</v>
      </c>
      <c r="AK3445" s="5">
        <f t="shared" si="591"/>
        <v>0</v>
      </c>
      <c r="AL3445" s="5">
        <v>0</v>
      </c>
      <c r="AM3445" s="5">
        <v>0</v>
      </c>
      <c r="AN3445" s="5">
        <f t="shared" si="592"/>
        <v>0</v>
      </c>
      <c r="AO3445" s="5">
        <v>0</v>
      </c>
      <c r="AP3445" s="5">
        <v>0</v>
      </c>
      <c r="AQ3445" s="5">
        <f t="shared" si="593"/>
        <v>0</v>
      </c>
      <c r="AR3445" s="5">
        <v>0</v>
      </c>
      <c r="AS3445" s="6"/>
      <c r="AT3445" s="5">
        <v>0</v>
      </c>
      <c r="AU3445" s="5">
        <v>0</v>
      </c>
      <c r="AV3445" t="str">
        <f t="shared" si="586"/>
        <v>N</v>
      </c>
      <c r="AW3445" t="s">
        <v>60</v>
      </c>
      <c r="AX3445" t="s">
        <v>61</v>
      </c>
      <c r="AY3445" t="s">
        <v>62</v>
      </c>
      <c r="AZ3445" t="s">
        <v>62</v>
      </c>
      <c r="BA3445" t="str">
        <f t="shared" si="587"/>
        <v>N</v>
      </c>
    </row>
    <row r="3446" spans="1:53">
      <c r="A3446" t="s">
        <v>53</v>
      </c>
      <c r="B3446" t="s">
        <v>54</v>
      </c>
      <c r="C3446" t="s">
        <v>89</v>
      </c>
      <c r="D3446">
        <v>2021</v>
      </c>
      <c r="F3446" t="s">
        <v>8341</v>
      </c>
      <c r="G3446" t="s">
        <v>8342</v>
      </c>
      <c r="I3446" t="s">
        <v>8343</v>
      </c>
      <c r="J3446" t="s">
        <v>58</v>
      </c>
      <c r="K3446" t="s">
        <v>59</v>
      </c>
      <c r="L3446" s="5">
        <v>0</v>
      </c>
      <c r="M3446" s="5">
        <v>0</v>
      </c>
      <c r="N3446" s="5">
        <f t="shared" si="583"/>
        <v>0</v>
      </c>
      <c r="O3446" s="5">
        <v>0</v>
      </c>
      <c r="P3446" s="5">
        <v>0</v>
      </c>
      <c r="Q3446" s="5">
        <f t="shared" si="584"/>
        <v>0</v>
      </c>
      <c r="R3446" s="5">
        <v>0</v>
      </c>
      <c r="S3446" s="5">
        <v>0</v>
      </c>
      <c r="T3446" s="5">
        <f t="shared" si="585"/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f t="shared" si="588"/>
        <v>0</v>
      </c>
      <c r="Z3446" s="5">
        <v>0</v>
      </c>
      <c r="AA3446" s="5">
        <v>0</v>
      </c>
      <c r="AB3446" s="5">
        <f t="shared" si="589"/>
        <v>0</v>
      </c>
      <c r="AC3446" s="5">
        <v>0</v>
      </c>
      <c r="AD3446" s="5">
        <v>0</v>
      </c>
      <c r="AE3446" s="5">
        <f t="shared" si="590"/>
        <v>0</v>
      </c>
      <c r="AF3446" s="5">
        <v>1</v>
      </c>
      <c r="AG3446" s="6">
        <v>44424</v>
      </c>
      <c r="AH3446" s="5">
        <v>1</v>
      </c>
      <c r="AI3446" s="5">
        <v>0</v>
      </c>
      <c r="AJ3446" s="5">
        <v>0</v>
      </c>
      <c r="AK3446" s="5">
        <f t="shared" si="591"/>
        <v>0</v>
      </c>
      <c r="AL3446" s="5">
        <v>0</v>
      </c>
      <c r="AM3446" s="5">
        <v>0</v>
      </c>
      <c r="AN3446" s="5">
        <f t="shared" si="592"/>
        <v>0</v>
      </c>
      <c r="AO3446" s="5">
        <v>0</v>
      </c>
      <c r="AP3446" s="5">
        <v>0</v>
      </c>
      <c r="AQ3446" s="5">
        <f t="shared" si="593"/>
        <v>0</v>
      </c>
      <c r="AR3446" s="5">
        <v>0</v>
      </c>
      <c r="AS3446" s="6"/>
      <c r="AT3446" s="5">
        <v>0</v>
      </c>
      <c r="AU3446" s="5">
        <v>0</v>
      </c>
      <c r="AV3446" t="str">
        <f t="shared" si="586"/>
        <v>N</v>
      </c>
      <c r="AW3446" t="s">
        <v>60</v>
      </c>
      <c r="AX3446" t="s">
        <v>61</v>
      </c>
      <c r="AY3446" t="s">
        <v>62</v>
      </c>
      <c r="AZ3446" t="s">
        <v>62</v>
      </c>
      <c r="BA3446" t="str">
        <f t="shared" si="587"/>
        <v>N</v>
      </c>
    </row>
    <row r="3447" spans="1:53">
      <c r="A3447" t="s">
        <v>53</v>
      </c>
      <c r="B3447" t="s">
        <v>54</v>
      </c>
      <c r="C3447" t="s">
        <v>55</v>
      </c>
      <c r="D3447">
        <v>2021</v>
      </c>
      <c r="F3447" t="s">
        <v>8344</v>
      </c>
      <c r="G3447" t="s">
        <v>8345</v>
      </c>
      <c r="I3447" t="s">
        <v>8346</v>
      </c>
      <c r="J3447" t="s">
        <v>58</v>
      </c>
      <c r="K3447" t="s">
        <v>59</v>
      </c>
      <c r="L3447" s="5">
        <v>0</v>
      </c>
      <c r="M3447" s="5">
        <v>0</v>
      </c>
      <c r="N3447" s="5">
        <f t="shared" si="583"/>
        <v>0</v>
      </c>
      <c r="O3447" s="5">
        <v>0</v>
      </c>
      <c r="P3447" s="5">
        <v>0</v>
      </c>
      <c r="Q3447" s="5">
        <f t="shared" si="584"/>
        <v>0</v>
      </c>
      <c r="R3447" s="5">
        <v>0</v>
      </c>
      <c r="S3447" s="5">
        <v>0</v>
      </c>
      <c r="T3447" s="5">
        <f t="shared" si="585"/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f t="shared" si="588"/>
        <v>0</v>
      </c>
      <c r="Z3447" s="5">
        <v>0</v>
      </c>
      <c r="AA3447" s="5">
        <v>0</v>
      </c>
      <c r="AB3447" s="5">
        <f t="shared" si="589"/>
        <v>0</v>
      </c>
      <c r="AC3447" s="5">
        <v>0</v>
      </c>
      <c r="AD3447" s="5">
        <v>0</v>
      </c>
      <c r="AE3447" s="5">
        <f t="shared" si="590"/>
        <v>0</v>
      </c>
      <c r="AF3447" s="5">
        <v>1</v>
      </c>
      <c r="AG3447" s="6">
        <v>44496</v>
      </c>
      <c r="AH3447" s="5">
        <v>1</v>
      </c>
      <c r="AI3447" s="5">
        <v>0</v>
      </c>
      <c r="AJ3447" s="5">
        <v>0</v>
      </c>
      <c r="AK3447" s="5">
        <f t="shared" si="591"/>
        <v>0</v>
      </c>
      <c r="AL3447" s="5">
        <v>0</v>
      </c>
      <c r="AM3447" s="5">
        <v>0</v>
      </c>
      <c r="AN3447" s="5">
        <f t="shared" si="592"/>
        <v>0</v>
      </c>
      <c r="AO3447" s="5">
        <v>0</v>
      </c>
      <c r="AP3447" s="5">
        <v>0</v>
      </c>
      <c r="AQ3447" s="5">
        <f t="shared" si="593"/>
        <v>0</v>
      </c>
      <c r="AR3447" s="5">
        <v>0</v>
      </c>
      <c r="AS3447" s="6"/>
      <c r="AT3447" s="5">
        <v>0</v>
      </c>
      <c r="AU3447" s="5">
        <v>0</v>
      </c>
      <c r="AV3447" t="str">
        <f t="shared" si="586"/>
        <v>N</v>
      </c>
      <c r="AW3447" t="s">
        <v>60</v>
      </c>
      <c r="AX3447" t="s">
        <v>61</v>
      </c>
      <c r="AY3447" t="s">
        <v>62</v>
      </c>
      <c r="AZ3447" t="s">
        <v>62</v>
      </c>
      <c r="BA3447" t="str">
        <f t="shared" si="587"/>
        <v>N</v>
      </c>
    </row>
    <row r="3448" spans="1:53">
      <c r="A3448" t="s">
        <v>53</v>
      </c>
      <c r="B3448" t="s">
        <v>54</v>
      </c>
      <c r="C3448" t="s">
        <v>55</v>
      </c>
      <c r="D3448">
        <v>2021</v>
      </c>
      <c r="F3448" t="s">
        <v>8347</v>
      </c>
      <c r="G3448" t="s">
        <v>8348</v>
      </c>
      <c r="I3448" t="s">
        <v>8349</v>
      </c>
      <c r="J3448" t="s">
        <v>58</v>
      </c>
      <c r="K3448" t="s">
        <v>59</v>
      </c>
      <c r="L3448" s="5">
        <v>0</v>
      </c>
      <c r="M3448" s="5">
        <v>0</v>
      </c>
      <c r="N3448" s="5">
        <f t="shared" si="583"/>
        <v>0</v>
      </c>
      <c r="O3448" s="5">
        <v>0</v>
      </c>
      <c r="P3448" s="5">
        <v>0</v>
      </c>
      <c r="Q3448" s="5">
        <f t="shared" si="584"/>
        <v>0</v>
      </c>
      <c r="R3448" s="5">
        <v>0</v>
      </c>
      <c r="S3448" s="5">
        <v>0</v>
      </c>
      <c r="T3448" s="5">
        <f t="shared" si="585"/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f t="shared" si="588"/>
        <v>0</v>
      </c>
      <c r="Z3448" s="5">
        <v>0</v>
      </c>
      <c r="AA3448" s="5">
        <v>0</v>
      </c>
      <c r="AB3448" s="5">
        <f t="shared" si="589"/>
        <v>0</v>
      </c>
      <c r="AC3448" s="5">
        <v>0</v>
      </c>
      <c r="AD3448" s="5">
        <v>0</v>
      </c>
      <c r="AE3448" s="5">
        <f t="shared" si="590"/>
        <v>0</v>
      </c>
      <c r="AF3448" s="5">
        <v>1</v>
      </c>
      <c r="AG3448" s="6">
        <v>44529</v>
      </c>
      <c r="AH3448" s="5">
        <v>1</v>
      </c>
      <c r="AI3448" s="5">
        <v>0</v>
      </c>
      <c r="AJ3448" s="5">
        <v>0</v>
      </c>
      <c r="AK3448" s="5">
        <f t="shared" si="591"/>
        <v>0</v>
      </c>
      <c r="AL3448" s="5">
        <v>0</v>
      </c>
      <c r="AM3448" s="5">
        <v>0</v>
      </c>
      <c r="AN3448" s="5">
        <f t="shared" si="592"/>
        <v>0</v>
      </c>
      <c r="AO3448" s="5">
        <v>0</v>
      </c>
      <c r="AP3448" s="5">
        <v>0</v>
      </c>
      <c r="AQ3448" s="5">
        <f t="shared" si="593"/>
        <v>0</v>
      </c>
      <c r="AR3448" s="5">
        <v>0</v>
      </c>
      <c r="AS3448" s="6"/>
      <c r="AT3448" s="5">
        <v>0</v>
      </c>
      <c r="AU3448" s="5">
        <v>0</v>
      </c>
      <c r="AV3448" t="str">
        <f t="shared" si="586"/>
        <v>N</v>
      </c>
      <c r="AW3448" t="s">
        <v>60</v>
      </c>
      <c r="AX3448" t="s">
        <v>61</v>
      </c>
      <c r="AY3448" t="s">
        <v>62</v>
      </c>
      <c r="AZ3448" t="s">
        <v>62</v>
      </c>
      <c r="BA3448" t="str">
        <f t="shared" si="587"/>
        <v>N</v>
      </c>
    </row>
    <row r="3449" spans="1:53">
      <c r="A3449" t="s">
        <v>53</v>
      </c>
      <c r="B3449" t="s">
        <v>54</v>
      </c>
      <c r="C3449" t="s">
        <v>55</v>
      </c>
      <c r="D3449">
        <v>2021</v>
      </c>
      <c r="F3449" t="s">
        <v>8350</v>
      </c>
      <c r="G3449" t="s">
        <v>8351</v>
      </c>
      <c r="I3449" t="s">
        <v>8352</v>
      </c>
      <c r="J3449" t="s">
        <v>58</v>
      </c>
      <c r="K3449" t="s">
        <v>59</v>
      </c>
      <c r="L3449" s="5">
        <v>0</v>
      </c>
      <c r="M3449" s="5">
        <v>0</v>
      </c>
      <c r="N3449" s="5">
        <f t="shared" si="583"/>
        <v>0</v>
      </c>
      <c r="O3449" s="5">
        <v>0</v>
      </c>
      <c r="P3449" s="5">
        <v>0</v>
      </c>
      <c r="Q3449" s="5">
        <f t="shared" si="584"/>
        <v>0</v>
      </c>
      <c r="R3449" s="5">
        <v>0</v>
      </c>
      <c r="S3449" s="5">
        <v>0</v>
      </c>
      <c r="T3449" s="5">
        <f t="shared" si="585"/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f t="shared" si="588"/>
        <v>0</v>
      </c>
      <c r="Z3449" s="5">
        <v>0</v>
      </c>
      <c r="AA3449" s="5">
        <v>0</v>
      </c>
      <c r="AB3449" s="5">
        <f t="shared" si="589"/>
        <v>0</v>
      </c>
      <c r="AC3449" s="5">
        <v>0</v>
      </c>
      <c r="AD3449" s="5">
        <v>0</v>
      </c>
      <c r="AE3449" s="5">
        <f t="shared" si="590"/>
        <v>0</v>
      </c>
      <c r="AF3449" s="5">
        <v>1</v>
      </c>
      <c r="AG3449" s="6">
        <v>44529</v>
      </c>
      <c r="AH3449" s="5">
        <v>1</v>
      </c>
      <c r="AI3449" s="5">
        <v>0</v>
      </c>
      <c r="AJ3449" s="5">
        <v>0</v>
      </c>
      <c r="AK3449" s="5">
        <f t="shared" si="591"/>
        <v>0</v>
      </c>
      <c r="AL3449" s="5">
        <v>0</v>
      </c>
      <c r="AM3449" s="5">
        <v>0</v>
      </c>
      <c r="AN3449" s="5">
        <f t="shared" si="592"/>
        <v>0</v>
      </c>
      <c r="AO3449" s="5">
        <v>0</v>
      </c>
      <c r="AP3449" s="5">
        <v>0</v>
      </c>
      <c r="AQ3449" s="5">
        <f t="shared" si="593"/>
        <v>0</v>
      </c>
      <c r="AR3449" s="5">
        <v>0</v>
      </c>
      <c r="AS3449" s="6"/>
      <c r="AT3449" s="5">
        <v>0</v>
      </c>
      <c r="AU3449" s="5">
        <v>0</v>
      </c>
      <c r="AV3449" t="str">
        <f t="shared" si="586"/>
        <v>N</v>
      </c>
      <c r="AW3449" t="s">
        <v>60</v>
      </c>
      <c r="AX3449" t="s">
        <v>61</v>
      </c>
      <c r="AY3449" t="s">
        <v>62</v>
      </c>
      <c r="AZ3449" t="s">
        <v>62</v>
      </c>
      <c r="BA3449" t="str">
        <f t="shared" si="587"/>
        <v>N</v>
      </c>
    </row>
    <row r="3450" spans="1:53">
      <c r="A3450" t="s">
        <v>53</v>
      </c>
      <c r="B3450" t="s">
        <v>54</v>
      </c>
      <c r="C3450" t="s">
        <v>55</v>
      </c>
      <c r="D3450">
        <v>2021</v>
      </c>
      <c r="F3450" t="s">
        <v>8353</v>
      </c>
      <c r="G3450" t="s">
        <v>8354</v>
      </c>
      <c r="I3450" t="s">
        <v>8355</v>
      </c>
      <c r="J3450" t="s">
        <v>58</v>
      </c>
      <c r="K3450" t="s">
        <v>59</v>
      </c>
      <c r="L3450" s="5">
        <v>0</v>
      </c>
      <c r="M3450" s="5">
        <v>0</v>
      </c>
      <c r="N3450" s="5">
        <f t="shared" si="583"/>
        <v>0</v>
      </c>
      <c r="O3450" s="5">
        <v>0</v>
      </c>
      <c r="P3450" s="5">
        <v>0</v>
      </c>
      <c r="Q3450" s="5">
        <f t="shared" si="584"/>
        <v>0</v>
      </c>
      <c r="R3450" s="5">
        <v>0</v>
      </c>
      <c r="S3450" s="5">
        <v>0</v>
      </c>
      <c r="T3450" s="5">
        <f t="shared" si="585"/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f t="shared" si="588"/>
        <v>0</v>
      </c>
      <c r="Z3450" s="5">
        <v>0</v>
      </c>
      <c r="AA3450" s="5">
        <v>0</v>
      </c>
      <c r="AB3450" s="5">
        <f t="shared" si="589"/>
        <v>0</v>
      </c>
      <c r="AC3450" s="5">
        <v>0</v>
      </c>
      <c r="AD3450" s="5">
        <v>0</v>
      </c>
      <c r="AE3450" s="5">
        <f t="shared" si="590"/>
        <v>0</v>
      </c>
      <c r="AF3450" s="5">
        <v>1</v>
      </c>
      <c r="AG3450" s="6">
        <v>44370</v>
      </c>
      <c r="AH3450" s="5">
        <v>1</v>
      </c>
      <c r="AI3450" s="5">
        <v>0</v>
      </c>
      <c r="AJ3450" s="5">
        <v>0</v>
      </c>
      <c r="AK3450" s="5">
        <f t="shared" si="591"/>
        <v>0</v>
      </c>
      <c r="AL3450" s="5">
        <v>0</v>
      </c>
      <c r="AM3450" s="5">
        <v>0</v>
      </c>
      <c r="AN3450" s="5">
        <f t="shared" si="592"/>
        <v>0</v>
      </c>
      <c r="AO3450" s="5">
        <v>0</v>
      </c>
      <c r="AP3450" s="5">
        <v>0</v>
      </c>
      <c r="AQ3450" s="5">
        <f t="shared" si="593"/>
        <v>0</v>
      </c>
      <c r="AR3450" s="5">
        <v>0</v>
      </c>
      <c r="AS3450" s="6"/>
      <c r="AT3450" s="5">
        <v>0</v>
      </c>
      <c r="AU3450" s="5">
        <v>0</v>
      </c>
      <c r="AV3450" t="str">
        <f t="shared" si="586"/>
        <v>N</v>
      </c>
      <c r="AW3450" t="s">
        <v>60</v>
      </c>
      <c r="AX3450" t="s">
        <v>61</v>
      </c>
      <c r="AY3450" t="s">
        <v>62</v>
      </c>
      <c r="AZ3450" t="s">
        <v>62</v>
      </c>
      <c r="BA3450" t="str">
        <f t="shared" si="587"/>
        <v>N</v>
      </c>
    </row>
    <row r="3451" spans="1:53">
      <c r="A3451" t="s">
        <v>53</v>
      </c>
      <c r="B3451" t="s">
        <v>54</v>
      </c>
      <c r="C3451" t="s">
        <v>55</v>
      </c>
      <c r="D3451">
        <v>2021</v>
      </c>
      <c r="F3451" t="s">
        <v>8356</v>
      </c>
      <c r="G3451" t="s">
        <v>8357</v>
      </c>
      <c r="I3451" t="s">
        <v>8358</v>
      </c>
      <c r="J3451" t="s">
        <v>58</v>
      </c>
      <c r="K3451" t="s">
        <v>59</v>
      </c>
      <c r="L3451" s="5">
        <v>0</v>
      </c>
      <c r="M3451" s="5">
        <v>0</v>
      </c>
      <c r="N3451" s="5">
        <f t="shared" si="583"/>
        <v>0</v>
      </c>
      <c r="O3451" s="5">
        <v>0</v>
      </c>
      <c r="P3451" s="5">
        <v>0</v>
      </c>
      <c r="Q3451" s="5">
        <f t="shared" si="584"/>
        <v>0</v>
      </c>
      <c r="R3451" s="5">
        <v>0</v>
      </c>
      <c r="S3451" s="5">
        <v>0</v>
      </c>
      <c r="T3451" s="5">
        <f t="shared" si="585"/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f t="shared" si="588"/>
        <v>0</v>
      </c>
      <c r="Z3451" s="5">
        <v>0</v>
      </c>
      <c r="AA3451" s="5">
        <v>0</v>
      </c>
      <c r="AB3451" s="5">
        <f t="shared" si="589"/>
        <v>0</v>
      </c>
      <c r="AC3451" s="5">
        <v>0</v>
      </c>
      <c r="AD3451" s="5">
        <v>0</v>
      </c>
      <c r="AE3451" s="5">
        <f t="shared" si="590"/>
        <v>0</v>
      </c>
      <c r="AF3451" s="5">
        <v>1</v>
      </c>
      <c r="AG3451" s="6">
        <v>44277</v>
      </c>
      <c r="AH3451" s="5">
        <v>1</v>
      </c>
      <c r="AI3451" s="5">
        <v>0</v>
      </c>
      <c r="AJ3451" s="5">
        <v>0</v>
      </c>
      <c r="AK3451" s="5">
        <f t="shared" si="591"/>
        <v>0</v>
      </c>
      <c r="AL3451" s="5">
        <v>0</v>
      </c>
      <c r="AM3451" s="5">
        <v>0</v>
      </c>
      <c r="AN3451" s="5">
        <f t="shared" si="592"/>
        <v>0</v>
      </c>
      <c r="AO3451" s="5">
        <v>0</v>
      </c>
      <c r="AP3451" s="5">
        <v>0</v>
      </c>
      <c r="AQ3451" s="5">
        <f t="shared" si="593"/>
        <v>0</v>
      </c>
      <c r="AR3451" s="5">
        <v>0</v>
      </c>
      <c r="AS3451" s="6"/>
      <c r="AT3451" s="5">
        <v>0</v>
      </c>
      <c r="AU3451" s="5">
        <v>0</v>
      </c>
      <c r="AV3451" t="str">
        <f t="shared" si="586"/>
        <v>N</v>
      </c>
      <c r="AW3451" t="s">
        <v>60</v>
      </c>
      <c r="AX3451" t="s">
        <v>61</v>
      </c>
      <c r="AY3451" t="s">
        <v>62</v>
      </c>
      <c r="AZ3451" t="s">
        <v>62</v>
      </c>
      <c r="BA3451" t="str">
        <f t="shared" si="587"/>
        <v>N</v>
      </c>
    </row>
    <row r="3452" spans="1:53">
      <c r="A3452" t="s">
        <v>53</v>
      </c>
      <c r="B3452" t="s">
        <v>54</v>
      </c>
      <c r="C3452" t="s">
        <v>55</v>
      </c>
      <c r="D3452">
        <v>2021</v>
      </c>
      <c r="F3452" t="s">
        <v>8359</v>
      </c>
      <c r="G3452" t="s">
        <v>8360</v>
      </c>
      <c r="I3452" t="s">
        <v>8361</v>
      </c>
      <c r="J3452" t="s">
        <v>58</v>
      </c>
      <c r="K3452" t="s">
        <v>59</v>
      </c>
      <c r="L3452" s="5">
        <v>0</v>
      </c>
      <c r="M3452" s="5">
        <v>0</v>
      </c>
      <c r="N3452" s="5">
        <f t="shared" si="583"/>
        <v>0</v>
      </c>
      <c r="O3452" s="5">
        <v>0</v>
      </c>
      <c r="P3452" s="5">
        <v>0</v>
      </c>
      <c r="Q3452" s="5">
        <f t="shared" si="584"/>
        <v>0</v>
      </c>
      <c r="R3452" s="5">
        <v>0</v>
      </c>
      <c r="S3452" s="5">
        <v>0</v>
      </c>
      <c r="T3452" s="5">
        <f t="shared" si="585"/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f t="shared" si="588"/>
        <v>0</v>
      </c>
      <c r="Z3452" s="5">
        <v>0</v>
      </c>
      <c r="AA3452" s="5">
        <v>0</v>
      </c>
      <c r="AB3452" s="5">
        <f t="shared" si="589"/>
        <v>0</v>
      </c>
      <c r="AC3452" s="5">
        <v>0</v>
      </c>
      <c r="AD3452" s="5">
        <v>0</v>
      </c>
      <c r="AE3452" s="5">
        <f t="shared" si="590"/>
        <v>0</v>
      </c>
      <c r="AF3452" s="5">
        <v>1</v>
      </c>
      <c r="AG3452" s="6">
        <v>44307</v>
      </c>
      <c r="AH3452" s="5">
        <v>1</v>
      </c>
      <c r="AI3452" s="5">
        <v>0</v>
      </c>
      <c r="AJ3452" s="5">
        <v>0</v>
      </c>
      <c r="AK3452" s="5">
        <f t="shared" si="591"/>
        <v>0</v>
      </c>
      <c r="AL3452" s="5">
        <v>0</v>
      </c>
      <c r="AM3452" s="5">
        <v>0</v>
      </c>
      <c r="AN3452" s="5">
        <f t="shared" si="592"/>
        <v>0</v>
      </c>
      <c r="AO3452" s="5">
        <v>0</v>
      </c>
      <c r="AP3452" s="5">
        <v>0</v>
      </c>
      <c r="AQ3452" s="5">
        <f t="shared" si="593"/>
        <v>0</v>
      </c>
      <c r="AR3452" s="5">
        <v>0</v>
      </c>
      <c r="AS3452" s="6"/>
      <c r="AT3452" s="5">
        <v>0</v>
      </c>
      <c r="AU3452" s="5">
        <v>0</v>
      </c>
      <c r="AV3452" t="str">
        <f t="shared" si="586"/>
        <v>N</v>
      </c>
      <c r="AW3452" t="s">
        <v>60</v>
      </c>
      <c r="AX3452" t="s">
        <v>61</v>
      </c>
      <c r="AY3452" t="s">
        <v>62</v>
      </c>
      <c r="AZ3452" t="s">
        <v>62</v>
      </c>
      <c r="BA3452" t="str">
        <f t="shared" si="587"/>
        <v>N</v>
      </c>
    </row>
    <row r="3453" spans="1:53">
      <c r="A3453" t="s">
        <v>53</v>
      </c>
      <c r="B3453" t="s">
        <v>54</v>
      </c>
      <c r="C3453" t="s">
        <v>55</v>
      </c>
      <c r="D3453">
        <v>2021</v>
      </c>
      <c r="F3453" t="s">
        <v>8362</v>
      </c>
      <c r="G3453" t="s">
        <v>8363</v>
      </c>
      <c r="I3453" t="s">
        <v>8364</v>
      </c>
      <c r="J3453" t="s">
        <v>58</v>
      </c>
      <c r="K3453" t="s">
        <v>59</v>
      </c>
      <c r="L3453" s="5">
        <v>0</v>
      </c>
      <c r="M3453" s="5">
        <v>0</v>
      </c>
      <c r="N3453" s="5">
        <f t="shared" si="583"/>
        <v>0</v>
      </c>
      <c r="O3453" s="5">
        <v>0</v>
      </c>
      <c r="P3453" s="5">
        <v>0</v>
      </c>
      <c r="Q3453" s="5">
        <f t="shared" si="584"/>
        <v>0</v>
      </c>
      <c r="R3453" s="5">
        <v>0</v>
      </c>
      <c r="S3453" s="5">
        <v>0</v>
      </c>
      <c r="T3453" s="5">
        <f t="shared" si="585"/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f t="shared" si="588"/>
        <v>0</v>
      </c>
      <c r="Z3453" s="5">
        <v>0</v>
      </c>
      <c r="AA3453" s="5">
        <v>0</v>
      </c>
      <c r="AB3453" s="5">
        <f t="shared" si="589"/>
        <v>0</v>
      </c>
      <c r="AC3453" s="5">
        <v>0</v>
      </c>
      <c r="AD3453" s="5">
        <v>0</v>
      </c>
      <c r="AE3453" s="5">
        <f t="shared" si="590"/>
        <v>0</v>
      </c>
      <c r="AF3453" s="5">
        <v>1</v>
      </c>
      <c r="AG3453" s="6">
        <v>44300</v>
      </c>
      <c r="AH3453" s="5">
        <v>1</v>
      </c>
      <c r="AI3453" s="5">
        <v>0</v>
      </c>
      <c r="AJ3453" s="5">
        <v>0</v>
      </c>
      <c r="AK3453" s="5">
        <f t="shared" si="591"/>
        <v>0</v>
      </c>
      <c r="AL3453" s="5">
        <v>0</v>
      </c>
      <c r="AM3453" s="5">
        <v>0</v>
      </c>
      <c r="AN3453" s="5">
        <f t="shared" si="592"/>
        <v>0</v>
      </c>
      <c r="AO3453" s="5">
        <v>0</v>
      </c>
      <c r="AP3453" s="5">
        <v>0</v>
      </c>
      <c r="AQ3453" s="5">
        <f t="shared" si="593"/>
        <v>0</v>
      </c>
      <c r="AR3453" s="5">
        <v>0</v>
      </c>
      <c r="AS3453" s="6"/>
      <c r="AT3453" s="5">
        <v>0</v>
      </c>
      <c r="AU3453" s="5">
        <v>0</v>
      </c>
      <c r="AV3453" t="str">
        <f t="shared" si="586"/>
        <v>N</v>
      </c>
      <c r="AW3453" t="s">
        <v>60</v>
      </c>
      <c r="AX3453" t="s">
        <v>61</v>
      </c>
      <c r="AY3453" t="s">
        <v>62</v>
      </c>
      <c r="AZ3453" t="s">
        <v>62</v>
      </c>
      <c r="BA3453" t="str">
        <f t="shared" si="587"/>
        <v>N</v>
      </c>
    </row>
    <row r="3454" spans="1:53">
      <c r="A3454" t="s">
        <v>53</v>
      </c>
      <c r="B3454" t="s">
        <v>54</v>
      </c>
      <c r="C3454" t="s">
        <v>55</v>
      </c>
      <c r="D3454">
        <v>2021</v>
      </c>
      <c r="F3454" t="s">
        <v>8365</v>
      </c>
      <c r="G3454" t="s">
        <v>8366</v>
      </c>
      <c r="I3454" t="s">
        <v>8367</v>
      </c>
      <c r="J3454" t="s">
        <v>58</v>
      </c>
      <c r="K3454" t="s">
        <v>59</v>
      </c>
      <c r="L3454" s="5">
        <v>0</v>
      </c>
      <c r="M3454" s="5">
        <v>0</v>
      </c>
      <c r="N3454" s="5">
        <f t="shared" si="583"/>
        <v>0</v>
      </c>
      <c r="O3454" s="5">
        <v>0</v>
      </c>
      <c r="P3454" s="5">
        <v>0</v>
      </c>
      <c r="Q3454" s="5">
        <f t="shared" si="584"/>
        <v>0</v>
      </c>
      <c r="R3454" s="5">
        <v>0</v>
      </c>
      <c r="S3454" s="5">
        <v>0</v>
      </c>
      <c r="T3454" s="5">
        <f t="shared" si="585"/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f t="shared" si="588"/>
        <v>0</v>
      </c>
      <c r="Z3454" s="5">
        <v>0</v>
      </c>
      <c r="AA3454" s="5">
        <v>0</v>
      </c>
      <c r="AB3454" s="5">
        <f t="shared" si="589"/>
        <v>0</v>
      </c>
      <c r="AC3454" s="5">
        <v>0</v>
      </c>
      <c r="AD3454" s="5">
        <v>0</v>
      </c>
      <c r="AE3454" s="5">
        <f t="shared" si="590"/>
        <v>0</v>
      </c>
      <c r="AF3454" s="5">
        <v>1</v>
      </c>
      <c r="AG3454" s="6">
        <v>44292</v>
      </c>
      <c r="AH3454" s="5">
        <v>1</v>
      </c>
      <c r="AI3454" s="5">
        <v>0</v>
      </c>
      <c r="AJ3454" s="5">
        <v>0</v>
      </c>
      <c r="AK3454" s="5">
        <f t="shared" si="591"/>
        <v>0</v>
      </c>
      <c r="AL3454" s="5">
        <v>0</v>
      </c>
      <c r="AM3454" s="5">
        <v>0</v>
      </c>
      <c r="AN3454" s="5">
        <f t="shared" si="592"/>
        <v>0</v>
      </c>
      <c r="AO3454" s="5">
        <v>0</v>
      </c>
      <c r="AP3454" s="5">
        <v>0</v>
      </c>
      <c r="AQ3454" s="5">
        <f t="shared" si="593"/>
        <v>0</v>
      </c>
      <c r="AR3454" s="5">
        <v>0</v>
      </c>
      <c r="AS3454" s="6"/>
      <c r="AT3454" s="5">
        <v>0</v>
      </c>
      <c r="AU3454" s="5">
        <v>0</v>
      </c>
      <c r="AV3454" t="str">
        <f t="shared" si="586"/>
        <v>N</v>
      </c>
      <c r="AW3454" t="s">
        <v>60</v>
      </c>
      <c r="AX3454" t="s">
        <v>61</v>
      </c>
      <c r="AY3454" t="s">
        <v>62</v>
      </c>
      <c r="AZ3454" t="s">
        <v>62</v>
      </c>
      <c r="BA3454" t="str">
        <f t="shared" si="587"/>
        <v>N</v>
      </c>
    </row>
    <row r="3455" spans="1:53">
      <c r="A3455" t="s">
        <v>53</v>
      </c>
      <c r="B3455" t="s">
        <v>54</v>
      </c>
      <c r="C3455" t="s">
        <v>55</v>
      </c>
      <c r="D3455">
        <v>2021</v>
      </c>
      <c r="F3455" t="s">
        <v>8368</v>
      </c>
      <c r="G3455" t="s">
        <v>8369</v>
      </c>
      <c r="I3455" t="s">
        <v>8370</v>
      </c>
      <c r="J3455" t="s">
        <v>58</v>
      </c>
      <c r="K3455" t="s">
        <v>59</v>
      </c>
      <c r="L3455" s="5">
        <v>0</v>
      </c>
      <c r="M3455" s="5">
        <v>0</v>
      </c>
      <c r="N3455" s="5">
        <f t="shared" si="583"/>
        <v>0</v>
      </c>
      <c r="O3455" s="5">
        <v>0</v>
      </c>
      <c r="P3455" s="5">
        <v>0</v>
      </c>
      <c r="Q3455" s="5">
        <f t="shared" si="584"/>
        <v>0</v>
      </c>
      <c r="R3455" s="5">
        <v>0</v>
      </c>
      <c r="S3455" s="5">
        <v>0</v>
      </c>
      <c r="T3455" s="5">
        <f t="shared" si="585"/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f t="shared" si="588"/>
        <v>0</v>
      </c>
      <c r="Z3455" s="5">
        <v>0</v>
      </c>
      <c r="AA3455" s="5">
        <v>0</v>
      </c>
      <c r="AB3455" s="5">
        <f t="shared" si="589"/>
        <v>0</v>
      </c>
      <c r="AC3455" s="5">
        <v>0</v>
      </c>
      <c r="AD3455" s="5">
        <v>0</v>
      </c>
      <c r="AE3455" s="5">
        <f t="shared" si="590"/>
        <v>0</v>
      </c>
      <c r="AF3455" s="5">
        <v>1</v>
      </c>
      <c r="AG3455" s="6">
        <v>44257</v>
      </c>
      <c r="AH3455" s="5">
        <v>1</v>
      </c>
      <c r="AI3455" s="5">
        <v>0</v>
      </c>
      <c r="AJ3455" s="5">
        <v>0</v>
      </c>
      <c r="AK3455" s="5">
        <f t="shared" si="591"/>
        <v>0</v>
      </c>
      <c r="AL3455" s="5">
        <v>0</v>
      </c>
      <c r="AM3455" s="5">
        <v>0</v>
      </c>
      <c r="AN3455" s="5">
        <f t="shared" si="592"/>
        <v>0</v>
      </c>
      <c r="AO3455" s="5">
        <v>0</v>
      </c>
      <c r="AP3455" s="5">
        <v>0</v>
      </c>
      <c r="AQ3455" s="5">
        <f t="shared" si="593"/>
        <v>0</v>
      </c>
      <c r="AR3455" s="5">
        <v>0</v>
      </c>
      <c r="AS3455" s="6"/>
      <c r="AT3455" s="5">
        <v>0</v>
      </c>
      <c r="AU3455" s="5">
        <v>0</v>
      </c>
      <c r="AV3455" t="str">
        <f t="shared" si="586"/>
        <v>N</v>
      </c>
      <c r="AW3455" t="s">
        <v>60</v>
      </c>
      <c r="AX3455" t="s">
        <v>61</v>
      </c>
      <c r="AY3455" t="s">
        <v>62</v>
      </c>
      <c r="AZ3455" t="s">
        <v>62</v>
      </c>
      <c r="BA3455" t="str">
        <f t="shared" si="587"/>
        <v>N</v>
      </c>
    </row>
    <row r="3456" spans="1:53">
      <c r="A3456" t="s">
        <v>53</v>
      </c>
      <c r="B3456" t="s">
        <v>54</v>
      </c>
      <c r="C3456" t="s">
        <v>55</v>
      </c>
      <c r="D3456">
        <v>2021</v>
      </c>
      <c r="F3456" t="s">
        <v>8371</v>
      </c>
      <c r="G3456" t="s">
        <v>8372</v>
      </c>
      <c r="I3456" t="s">
        <v>8373</v>
      </c>
      <c r="J3456" t="s">
        <v>58</v>
      </c>
      <c r="K3456" t="s">
        <v>59</v>
      </c>
      <c r="L3456" s="5">
        <v>0</v>
      </c>
      <c r="M3456" s="5">
        <v>0</v>
      </c>
      <c r="N3456" s="5">
        <f t="shared" si="583"/>
        <v>0</v>
      </c>
      <c r="O3456" s="5">
        <v>0</v>
      </c>
      <c r="P3456" s="5">
        <v>0</v>
      </c>
      <c r="Q3456" s="5">
        <f t="shared" si="584"/>
        <v>0</v>
      </c>
      <c r="R3456" s="5">
        <v>0</v>
      </c>
      <c r="S3456" s="5">
        <v>0</v>
      </c>
      <c r="T3456" s="5">
        <f t="shared" si="585"/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f t="shared" si="588"/>
        <v>0</v>
      </c>
      <c r="Z3456" s="5">
        <v>0</v>
      </c>
      <c r="AA3456" s="5">
        <v>0</v>
      </c>
      <c r="AB3456" s="5">
        <f t="shared" si="589"/>
        <v>0</v>
      </c>
      <c r="AC3456" s="5">
        <v>0</v>
      </c>
      <c r="AD3456" s="5">
        <v>0</v>
      </c>
      <c r="AE3456" s="5">
        <f t="shared" si="590"/>
        <v>0</v>
      </c>
      <c r="AF3456" s="5">
        <v>1</v>
      </c>
      <c r="AG3456" s="6">
        <v>44461</v>
      </c>
      <c r="AH3456" s="5">
        <v>1</v>
      </c>
      <c r="AI3456" s="5">
        <v>0</v>
      </c>
      <c r="AJ3456" s="5">
        <v>0</v>
      </c>
      <c r="AK3456" s="5">
        <f t="shared" si="591"/>
        <v>0</v>
      </c>
      <c r="AL3456" s="5">
        <v>0</v>
      </c>
      <c r="AM3456" s="5">
        <v>0</v>
      </c>
      <c r="AN3456" s="5">
        <f t="shared" si="592"/>
        <v>0</v>
      </c>
      <c r="AO3456" s="5">
        <v>0</v>
      </c>
      <c r="AP3456" s="5">
        <v>0</v>
      </c>
      <c r="AQ3456" s="5">
        <f t="shared" si="593"/>
        <v>0</v>
      </c>
      <c r="AR3456" s="5">
        <v>0</v>
      </c>
      <c r="AS3456" s="6"/>
      <c r="AT3456" s="5">
        <v>0</v>
      </c>
      <c r="AU3456" s="5">
        <v>0</v>
      </c>
      <c r="AV3456" t="str">
        <f t="shared" si="586"/>
        <v>N</v>
      </c>
      <c r="AW3456" t="s">
        <v>60</v>
      </c>
      <c r="AX3456" t="s">
        <v>61</v>
      </c>
      <c r="AY3456" t="s">
        <v>62</v>
      </c>
      <c r="AZ3456" t="s">
        <v>62</v>
      </c>
      <c r="BA3456" t="str">
        <f t="shared" si="587"/>
        <v>N</v>
      </c>
    </row>
    <row r="3457" spans="1:53">
      <c r="A3457" t="s">
        <v>53</v>
      </c>
      <c r="B3457" t="s">
        <v>54</v>
      </c>
      <c r="C3457" t="s">
        <v>55</v>
      </c>
      <c r="D3457">
        <v>2021</v>
      </c>
      <c r="F3457" t="s">
        <v>8374</v>
      </c>
      <c r="G3457" t="s">
        <v>8375</v>
      </c>
      <c r="I3457" t="s">
        <v>8376</v>
      </c>
      <c r="J3457" t="s">
        <v>58</v>
      </c>
      <c r="K3457" t="s">
        <v>59</v>
      </c>
      <c r="L3457" s="5">
        <v>0</v>
      </c>
      <c r="M3457" s="5">
        <v>0</v>
      </c>
      <c r="N3457" s="5">
        <f t="shared" si="583"/>
        <v>0</v>
      </c>
      <c r="O3457" s="5">
        <v>0</v>
      </c>
      <c r="P3457" s="5">
        <v>0</v>
      </c>
      <c r="Q3457" s="5">
        <f t="shared" si="584"/>
        <v>0</v>
      </c>
      <c r="R3457" s="5">
        <v>0</v>
      </c>
      <c r="S3457" s="5">
        <v>0</v>
      </c>
      <c r="T3457" s="5">
        <f t="shared" si="585"/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f t="shared" si="588"/>
        <v>0</v>
      </c>
      <c r="Z3457" s="5">
        <v>0</v>
      </c>
      <c r="AA3457" s="5">
        <v>0</v>
      </c>
      <c r="AB3457" s="5">
        <f t="shared" si="589"/>
        <v>0</v>
      </c>
      <c r="AC3457" s="5">
        <v>0</v>
      </c>
      <c r="AD3457" s="5">
        <v>0</v>
      </c>
      <c r="AE3457" s="5">
        <f t="shared" si="590"/>
        <v>0</v>
      </c>
      <c r="AF3457" s="5">
        <v>1</v>
      </c>
      <c r="AG3457" s="6">
        <v>44459</v>
      </c>
      <c r="AH3457" s="5">
        <v>1</v>
      </c>
      <c r="AI3457" s="5">
        <v>0</v>
      </c>
      <c r="AJ3457" s="5">
        <v>0</v>
      </c>
      <c r="AK3457" s="5">
        <f t="shared" si="591"/>
        <v>0</v>
      </c>
      <c r="AL3457" s="5">
        <v>0</v>
      </c>
      <c r="AM3457" s="5">
        <v>0</v>
      </c>
      <c r="AN3457" s="5">
        <f t="shared" si="592"/>
        <v>0</v>
      </c>
      <c r="AO3457" s="5">
        <v>0</v>
      </c>
      <c r="AP3457" s="5">
        <v>0</v>
      </c>
      <c r="AQ3457" s="5">
        <f t="shared" si="593"/>
        <v>0</v>
      </c>
      <c r="AR3457" s="5">
        <v>0</v>
      </c>
      <c r="AS3457" s="6"/>
      <c r="AT3457" s="5">
        <v>0</v>
      </c>
      <c r="AU3457" s="5">
        <v>0</v>
      </c>
      <c r="AV3457" t="str">
        <f t="shared" si="586"/>
        <v>N</v>
      </c>
      <c r="AW3457" t="s">
        <v>60</v>
      </c>
      <c r="AX3457" t="s">
        <v>61</v>
      </c>
      <c r="AY3457" t="s">
        <v>62</v>
      </c>
      <c r="AZ3457" t="s">
        <v>62</v>
      </c>
      <c r="BA3457" t="str">
        <f t="shared" si="587"/>
        <v>N</v>
      </c>
    </row>
    <row r="3458" spans="1:53">
      <c r="A3458" t="s">
        <v>53</v>
      </c>
      <c r="B3458" t="s">
        <v>54</v>
      </c>
      <c r="C3458" t="s">
        <v>55</v>
      </c>
      <c r="D3458">
        <v>2021</v>
      </c>
      <c r="F3458" t="s">
        <v>8377</v>
      </c>
      <c r="G3458" t="s">
        <v>8378</v>
      </c>
      <c r="I3458" t="s">
        <v>8379</v>
      </c>
      <c r="J3458" t="s">
        <v>58</v>
      </c>
      <c r="K3458" t="s">
        <v>59</v>
      </c>
      <c r="L3458" s="5">
        <v>0</v>
      </c>
      <c r="M3458" s="5">
        <v>0</v>
      </c>
      <c r="N3458" s="5">
        <f t="shared" ref="N3458:N3521" si="594">L3458+M3458</f>
        <v>0</v>
      </c>
      <c r="O3458" s="5">
        <v>0</v>
      </c>
      <c r="P3458" s="5">
        <v>0</v>
      </c>
      <c r="Q3458" s="5">
        <f t="shared" ref="Q3458:Q3521" si="595">O3458+P3458</f>
        <v>0</v>
      </c>
      <c r="R3458" s="5">
        <v>0</v>
      </c>
      <c r="S3458" s="5">
        <v>0</v>
      </c>
      <c r="T3458" s="5">
        <f t="shared" ref="T3458:T3521" si="596">R3458+S3458</f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f t="shared" si="588"/>
        <v>0</v>
      </c>
      <c r="Z3458" s="5">
        <v>0</v>
      </c>
      <c r="AA3458" s="5">
        <v>0</v>
      </c>
      <c r="AB3458" s="5">
        <f t="shared" si="589"/>
        <v>0</v>
      </c>
      <c r="AC3458" s="5">
        <v>0</v>
      </c>
      <c r="AD3458" s="5">
        <v>0</v>
      </c>
      <c r="AE3458" s="5">
        <f t="shared" si="590"/>
        <v>0</v>
      </c>
      <c r="AF3458" s="5">
        <v>1</v>
      </c>
      <c r="AG3458" s="6">
        <v>44489</v>
      </c>
      <c r="AH3458" s="5">
        <v>1</v>
      </c>
      <c r="AI3458" s="5">
        <v>0</v>
      </c>
      <c r="AJ3458" s="5">
        <v>0</v>
      </c>
      <c r="AK3458" s="5">
        <f t="shared" si="591"/>
        <v>0</v>
      </c>
      <c r="AL3458" s="5">
        <v>0</v>
      </c>
      <c r="AM3458" s="5">
        <v>0</v>
      </c>
      <c r="AN3458" s="5">
        <f t="shared" si="592"/>
        <v>0</v>
      </c>
      <c r="AO3458" s="5">
        <v>0</v>
      </c>
      <c r="AP3458" s="5">
        <v>0</v>
      </c>
      <c r="AQ3458" s="5">
        <f t="shared" si="593"/>
        <v>0</v>
      </c>
      <c r="AR3458" s="5">
        <v>0</v>
      </c>
      <c r="AS3458" s="6"/>
      <c r="AT3458" s="5">
        <v>0</v>
      </c>
      <c r="AU3458" s="5">
        <v>0</v>
      </c>
      <c r="AV3458" t="str">
        <f t="shared" ref="AV3458:AV3521" si="597">IF(AU3458 &gt; 0, "Y", "N")</f>
        <v>N</v>
      </c>
      <c r="AW3458" t="s">
        <v>60</v>
      </c>
      <c r="AX3458" t="s">
        <v>61</v>
      </c>
      <c r="AY3458" t="s">
        <v>62</v>
      </c>
      <c r="AZ3458" t="s">
        <v>62</v>
      </c>
      <c r="BA3458" t="str">
        <f t="shared" ref="BA3458:BA3521" si="598">IF(OR(L3458&gt;0, O3458&gt;0, R3458&gt;0, W3458&gt;0, Z3458&gt;0, AC3458&gt;0, AI3458&gt;0, AL3458&gt;0, AO3458&gt;0, M3458&gt;0), "Y", "N")</f>
        <v>N</v>
      </c>
    </row>
    <row r="3459" spans="1:53">
      <c r="A3459" t="s">
        <v>53</v>
      </c>
      <c r="B3459" t="s">
        <v>54</v>
      </c>
      <c r="C3459" t="s">
        <v>55</v>
      </c>
      <c r="D3459">
        <v>2021</v>
      </c>
      <c r="F3459" t="s">
        <v>8380</v>
      </c>
      <c r="G3459" t="s">
        <v>8381</v>
      </c>
      <c r="I3459" t="s">
        <v>8382</v>
      </c>
      <c r="J3459" t="s">
        <v>58</v>
      </c>
      <c r="K3459" t="s">
        <v>59</v>
      </c>
      <c r="L3459" s="5">
        <v>0</v>
      </c>
      <c r="M3459" s="5">
        <v>0</v>
      </c>
      <c r="N3459" s="5">
        <f t="shared" si="594"/>
        <v>0</v>
      </c>
      <c r="O3459" s="5">
        <v>0</v>
      </c>
      <c r="P3459" s="5">
        <v>0</v>
      </c>
      <c r="Q3459" s="5">
        <f t="shared" si="595"/>
        <v>0</v>
      </c>
      <c r="R3459" s="5">
        <v>0</v>
      </c>
      <c r="S3459" s="5">
        <v>0</v>
      </c>
      <c r="T3459" s="5">
        <f t="shared" si="596"/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f t="shared" ref="Y3459:Y3522" si="599">W3459+X3459</f>
        <v>0</v>
      </c>
      <c r="Z3459" s="5">
        <v>0</v>
      </c>
      <c r="AA3459" s="5">
        <v>0</v>
      </c>
      <c r="AB3459" s="5">
        <f t="shared" ref="AB3459:AB3522" si="600">SUM(Z3459:AA3459)</f>
        <v>0</v>
      </c>
      <c r="AC3459" s="5">
        <v>0</v>
      </c>
      <c r="AD3459" s="5">
        <v>0</v>
      </c>
      <c r="AE3459" s="5">
        <f t="shared" ref="AE3459:AE3522" si="601">SUM(AC3459:AD3459)</f>
        <v>0</v>
      </c>
      <c r="AF3459" s="5">
        <v>1</v>
      </c>
      <c r="AG3459" s="6">
        <v>44518</v>
      </c>
      <c r="AH3459" s="5">
        <v>1</v>
      </c>
      <c r="AI3459" s="5">
        <v>0</v>
      </c>
      <c r="AJ3459" s="5">
        <v>0</v>
      </c>
      <c r="AK3459" s="5">
        <f t="shared" ref="AK3459:AK3522" si="602">SUM(AI3459:AJ3459)</f>
        <v>0</v>
      </c>
      <c r="AL3459" s="5">
        <v>0</v>
      </c>
      <c r="AM3459" s="5">
        <v>0</v>
      </c>
      <c r="AN3459" s="5">
        <f t="shared" ref="AN3459:AN3522" si="603">SUM(AL3459:AM3459)</f>
        <v>0</v>
      </c>
      <c r="AO3459" s="5">
        <v>0</v>
      </c>
      <c r="AP3459" s="5">
        <v>0</v>
      </c>
      <c r="AQ3459" s="5">
        <f t="shared" ref="AQ3459:AQ3522" si="604">SUM(AO3459:AP3459)</f>
        <v>0</v>
      </c>
      <c r="AR3459" s="5">
        <v>0</v>
      </c>
      <c r="AS3459" s="6"/>
      <c r="AT3459" s="5">
        <v>0</v>
      </c>
      <c r="AU3459" s="5">
        <v>0</v>
      </c>
      <c r="AV3459" t="str">
        <f t="shared" si="597"/>
        <v>N</v>
      </c>
      <c r="AW3459" t="s">
        <v>60</v>
      </c>
      <c r="AX3459" t="s">
        <v>61</v>
      </c>
      <c r="AY3459" t="s">
        <v>62</v>
      </c>
      <c r="AZ3459" t="s">
        <v>62</v>
      </c>
      <c r="BA3459" t="str">
        <f t="shared" si="598"/>
        <v>N</v>
      </c>
    </row>
    <row r="3460" spans="1:53">
      <c r="A3460" t="s">
        <v>53</v>
      </c>
      <c r="B3460" t="s">
        <v>54</v>
      </c>
      <c r="C3460" t="s">
        <v>55</v>
      </c>
      <c r="D3460">
        <v>2021</v>
      </c>
      <c r="F3460" t="s">
        <v>8383</v>
      </c>
      <c r="G3460" t="s">
        <v>8384</v>
      </c>
      <c r="I3460" t="s">
        <v>8385</v>
      </c>
      <c r="J3460" t="s">
        <v>58</v>
      </c>
      <c r="K3460" t="s">
        <v>59</v>
      </c>
      <c r="L3460" s="5">
        <v>0</v>
      </c>
      <c r="M3460" s="5">
        <v>0</v>
      </c>
      <c r="N3460" s="5">
        <f t="shared" si="594"/>
        <v>0</v>
      </c>
      <c r="O3460" s="5">
        <v>0</v>
      </c>
      <c r="P3460" s="5">
        <v>0</v>
      </c>
      <c r="Q3460" s="5">
        <f t="shared" si="595"/>
        <v>0</v>
      </c>
      <c r="R3460" s="5">
        <v>0</v>
      </c>
      <c r="S3460" s="5">
        <v>0</v>
      </c>
      <c r="T3460" s="5">
        <f t="shared" si="596"/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f t="shared" si="599"/>
        <v>0</v>
      </c>
      <c r="Z3460" s="5">
        <v>0</v>
      </c>
      <c r="AA3460" s="5">
        <v>0</v>
      </c>
      <c r="AB3460" s="5">
        <f t="shared" si="600"/>
        <v>0</v>
      </c>
      <c r="AC3460" s="5">
        <v>0</v>
      </c>
      <c r="AD3460" s="5">
        <v>0</v>
      </c>
      <c r="AE3460" s="5">
        <f t="shared" si="601"/>
        <v>0</v>
      </c>
      <c r="AF3460" s="5">
        <v>1</v>
      </c>
      <c r="AG3460" s="6">
        <v>44496</v>
      </c>
      <c r="AH3460" s="5">
        <v>1</v>
      </c>
      <c r="AI3460" s="5">
        <v>0</v>
      </c>
      <c r="AJ3460" s="5">
        <v>0</v>
      </c>
      <c r="AK3460" s="5">
        <f t="shared" si="602"/>
        <v>0</v>
      </c>
      <c r="AL3460" s="5">
        <v>0</v>
      </c>
      <c r="AM3460" s="5">
        <v>0</v>
      </c>
      <c r="AN3460" s="5">
        <f t="shared" si="603"/>
        <v>0</v>
      </c>
      <c r="AO3460" s="5">
        <v>0</v>
      </c>
      <c r="AP3460" s="5">
        <v>0</v>
      </c>
      <c r="AQ3460" s="5">
        <f t="shared" si="604"/>
        <v>0</v>
      </c>
      <c r="AR3460" s="5">
        <v>0</v>
      </c>
      <c r="AS3460" s="6"/>
      <c r="AT3460" s="5">
        <v>0</v>
      </c>
      <c r="AU3460" s="5">
        <v>0</v>
      </c>
      <c r="AV3460" t="str">
        <f t="shared" si="597"/>
        <v>N</v>
      </c>
      <c r="AW3460" t="s">
        <v>60</v>
      </c>
      <c r="AX3460" t="s">
        <v>61</v>
      </c>
      <c r="AY3460" t="s">
        <v>62</v>
      </c>
      <c r="AZ3460" t="s">
        <v>62</v>
      </c>
      <c r="BA3460" t="str">
        <f t="shared" si="598"/>
        <v>N</v>
      </c>
    </row>
    <row r="3461" spans="1:53">
      <c r="A3461" t="s">
        <v>53</v>
      </c>
      <c r="B3461" t="s">
        <v>54</v>
      </c>
      <c r="C3461" t="s">
        <v>55</v>
      </c>
      <c r="D3461">
        <v>2021</v>
      </c>
      <c r="F3461" t="s">
        <v>8386</v>
      </c>
      <c r="G3461" t="s">
        <v>8387</v>
      </c>
      <c r="I3461" t="s">
        <v>8388</v>
      </c>
      <c r="J3461" t="s">
        <v>58</v>
      </c>
      <c r="K3461" t="s">
        <v>59</v>
      </c>
      <c r="L3461" s="5">
        <v>0</v>
      </c>
      <c r="M3461" s="5">
        <v>0</v>
      </c>
      <c r="N3461" s="5">
        <f t="shared" si="594"/>
        <v>0</v>
      </c>
      <c r="O3461" s="5">
        <v>0</v>
      </c>
      <c r="P3461" s="5">
        <v>0</v>
      </c>
      <c r="Q3461" s="5">
        <f t="shared" si="595"/>
        <v>0</v>
      </c>
      <c r="R3461" s="5">
        <v>0</v>
      </c>
      <c r="S3461" s="5">
        <v>0</v>
      </c>
      <c r="T3461" s="5">
        <f t="shared" si="596"/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f t="shared" si="599"/>
        <v>0</v>
      </c>
      <c r="Z3461" s="5">
        <v>0</v>
      </c>
      <c r="AA3461" s="5">
        <v>0</v>
      </c>
      <c r="AB3461" s="5">
        <f t="shared" si="600"/>
        <v>0</v>
      </c>
      <c r="AC3461" s="5">
        <v>0</v>
      </c>
      <c r="AD3461" s="5">
        <v>0</v>
      </c>
      <c r="AE3461" s="5">
        <f t="shared" si="601"/>
        <v>0</v>
      </c>
      <c r="AF3461" s="5">
        <v>1</v>
      </c>
      <c r="AG3461" s="6">
        <v>44224</v>
      </c>
      <c r="AH3461" s="5">
        <v>1</v>
      </c>
      <c r="AI3461" s="5">
        <v>0</v>
      </c>
      <c r="AJ3461" s="5">
        <v>0</v>
      </c>
      <c r="AK3461" s="5">
        <f t="shared" si="602"/>
        <v>0</v>
      </c>
      <c r="AL3461" s="5">
        <v>0</v>
      </c>
      <c r="AM3461" s="5">
        <v>0</v>
      </c>
      <c r="AN3461" s="5">
        <f t="shared" si="603"/>
        <v>0</v>
      </c>
      <c r="AO3461" s="5">
        <v>0</v>
      </c>
      <c r="AP3461" s="5">
        <v>0</v>
      </c>
      <c r="AQ3461" s="5">
        <f t="shared" si="604"/>
        <v>0</v>
      </c>
      <c r="AR3461" s="5">
        <v>0</v>
      </c>
      <c r="AS3461" s="6"/>
      <c r="AT3461" s="5">
        <v>0</v>
      </c>
      <c r="AU3461" s="5">
        <v>0</v>
      </c>
      <c r="AV3461" t="str">
        <f t="shared" si="597"/>
        <v>N</v>
      </c>
      <c r="AW3461" t="s">
        <v>60</v>
      </c>
      <c r="AX3461" t="s">
        <v>61</v>
      </c>
      <c r="AY3461" t="s">
        <v>62</v>
      </c>
      <c r="AZ3461" t="s">
        <v>62</v>
      </c>
      <c r="BA3461" t="str">
        <f t="shared" si="598"/>
        <v>N</v>
      </c>
    </row>
    <row r="3462" spans="1:53">
      <c r="A3462" t="s">
        <v>53</v>
      </c>
      <c r="B3462" t="s">
        <v>54</v>
      </c>
      <c r="C3462" t="s">
        <v>55</v>
      </c>
      <c r="D3462">
        <v>2021</v>
      </c>
      <c r="F3462" t="s">
        <v>8389</v>
      </c>
      <c r="G3462" t="s">
        <v>8390</v>
      </c>
      <c r="I3462" t="s">
        <v>8391</v>
      </c>
      <c r="J3462" t="s">
        <v>58</v>
      </c>
      <c r="K3462" t="s">
        <v>59</v>
      </c>
      <c r="L3462" s="5">
        <v>0</v>
      </c>
      <c r="M3462" s="5">
        <v>0</v>
      </c>
      <c r="N3462" s="5">
        <f t="shared" si="594"/>
        <v>0</v>
      </c>
      <c r="O3462" s="5">
        <v>0</v>
      </c>
      <c r="P3462" s="5">
        <v>0</v>
      </c>
      <c r="Q3462" s="5">
        <f t="shared" si="595"/>
        <v>0</v>
      </c>
      <c r="R3462" s="5">
        <v>0</v>
      </c>
      <c r="S3462" s="5">
        <v>0</v>
      </c>
      <c r="T3462" s="5">
        <f t="shared" si="596"/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f t="shared" si="599"/>
        <v>0</v>
      </c>
      <c r="Z3462" s="5">
        <v>0</v>
      </c>
      <c r="AA3462" s="5">
        <v>0</v>
      </c>
      <c r="AB3462" s="5">
        <f t="shared" si="600"/>
        <v>0</v>
      </c>
      <c r="AC3462" s="5">
        <v>0</v>
      </c>
      <c r="AD3462" s="5">
        <v>0</v>
      </c>
      <c r="AE3462" s="5">
        <f t="shared" si="601"/>
        <v>0</v>
      </c>
      <c r="AF3462" s="5">
        <v>1</v>
      </c>
      <c r="AG3462" s="6">
        <v>44257</v>
      </c>
      <c r="AH3462" s="5">
        <v>1</v>
      </c>
      <c r="AI3462" s="5">
        <v>0</v>
      </c>
      <c r="AJ3462" s="5">
        <v>0</v>
      </c>
      <c r="AK3462" s="5">
        <f t="shared" si="602"/>
        <v>0</v>
      </c>
      <c r="AL3462" s="5">
        <v>0</v>
      </c>
      <c r="AM3462" s="5">
        <v>0</v>
      </c>
      <c r="AN3462" s="5">
        <f t="shared" si="603"/>
        <v>0</v>
      </c>
      <c r="AO3462" s="5">
        <v>0</v>
      </c>
      <c r="AP3462" s="5">
        <v>0</v>
      </c>
      <c r="AQ3462" s="5">
        <f t="shared" si="604"/>
        <v>0</v>
      </c>
      <c r="AR3462" s="5">
        <v>0</v>
      </c>
      <c r="AS3462" s="6"/>
      <c r="AT3462" s="5">
        <v>0</v>
      </c>
      <c r="AU3462" s="5">
        <v>0</v>
      </c>
      <c r="AV3462" t="str">
        <f t="shared" si="597"/>
        <v>N</v>
      </c>
      <c r="AW3462" t="s">
        <v>60</v>
      </c>
      <c r="AX3462" t="s">
        <v>61</v>
      </c>
      <c r="AY3462" t="s">
        <v>62</v>
      </c>
      <c r="AZ3462" t="s">
        <v>62</v>
      </c>
      <c r="BA3462" t="str">
        <f t="shared" si="598"/>
        <v>N</v>
      </c>
    </row>
    <row r="3463" spans="1:53">
      <c r="A3463" t="s">
        <v>53</v>
      </c>
      <c r="B3463" t="s">
        <v>54</v>
      </c>
      <c r="C3463" t="s">
        <v>55</v>
      </c>
      <c r="D3463">
        <v>2021</v>
      </c>
      <c r="F3463" t="s">
        <v>8392</v>
      </c>
      <c r="G3463" t="s">
        <v>8393</v>
      </c>
      <c r="I3463" t="s">
        <v>8394</v>
      </c>
      <c r="J3463" t="s">
        <v>58</v>
      </c>
      <c r="K3463" t="s">
        <v>59</v>
      </c>
      <c r="L3463" s="5">
        <v>0</v>
      </c>
      <c r="M3463" s="5">
        <v>0</v>
      </c>
      <c r="N3463" s="5">
        <f t="shared" si="594"/>
        <v>0</v>
      </c>
      <c r="O3463" s="5">
        <v>0</v>
      </c>
      <c r="P3463" s="5">
        <v>0</v>
      </c>
      <c r="Q3463" s="5">
        <f t="shared" si="595"/>
        <v>0</v>
      </c>
      <c r="R3463" s="5">
        <v>0</v>
      </c>
      <c r="S3463" s="5">
        <v>0</v>
      </c>
      <c r="T3463" s="5">
        <f t="shared" si="596"/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f t="shared" si="599"/>
        <v>0</v>
      </c>
      <c r="Z3463" s="5">
        <v>0</v>
      </c>
      <c r="AA3463" s="5">
        <v>0</v>
      </c>
      <c r="AB3463" s="5">
        <f t="shared" si="600"/>
        <v>0</v>
      </c>
      <c r="AC3463" s="5">
        <v>0</v>
      </c>
      <c r="AD3463" s="5">
        <v>0</v>
      </c>
      <c r="AE3463" s="5">
        <f t="shared" si="601"/>
        <v>0</v>
      </c>
      <c r="AF3463" s="5">
        <v>1</v>
      </c>
      <c r="AG3463" s="6">
        <v>44306</v>
      </c>
      <c r="AH3463" s="5">
        <v>1</v>
      </c>
      <c r="AI3463" s="5">
        <v>0</v>
      </c>
      <c r="AJ3463" s="5">
        <v>0</v>
      </c>
      <c r="AK3463" s="5">
        <f t="shared" si="602"/>
        <v>0</v>
      </c>
      <c r="AL3463" s="5">
        <v>0</v>
      </c>
      <c r="AM3463" s="5">
        <v>0</v>
      </c>
      <c r="AN3463" s="5">
        <f t="shared" si="603"/>
        <v>0</v>
      </c>
      <c r="AO3463" s="5">
        <v>0</v>
      </c>
      <c r="AP3463" s="5">
        <v>0</v>
      </c>
      <c r="AQ3463" s="5">
        <f t="shared" si="604"/>
        <v>0</v>
      </c>
      <c r="AR3463" s="5">
        <v>0</v>
      </c>
      <c r="AS3463" s="6"/>
      <c r="AT3463" s="5">
        <v>0</v>
      </c>
      <c r="AU3463" s="5">
        <v>0</v>
      </c>
      <c r="AV3463" t="str">
        <f t="shared" si="597"/>
        <v>N</v>
      </c>
      <c r="AW3463" t="s">
        <v>60</v>
      </c>
      <c r="AX3463" t="s">
        <v>61</v>
      </c>
      <c r="AY3463" t="s">
        <v>62</v>
      </c>
      <c r="AZ3463" t="s">
        <v>62</v>
      </c>
      <c r="BA3463" t="str">
        <f t="shared" si="598"/>
        <v>N</v>
      </c>
    </row>
    <row r="3464" spans="1:53">
      <c r="A3464" t="s">
        <v>53</v>
      </c>
      <c r="B3464" t="s">
        <v>54</v>
      </c>
      <c r="C3464" t="s">
        <v>55</v>
      </c>
      <c r="D3464">
        <v>2021</v>
      </c>
      <c r="F3464" t="s">
        <v>8395</v>
      </c>
      <c r="G3464" t="s">
        <v>8396</v>
      </c>
      <c r="I3464" t="s">
        <v>8397</v>
      </c>
      <c r="J3464" t="s">
        <v>58</v>
      </c>
      <c r="K3464" t="s">
        <v>59</v>
      </c>
      <c r="L3464" s="5">
        <v>0</v>
      </c>
      <c r="M3464" s="5">
        <v>0</v>
      </c>
      <c r="N3464" s="5">
        <f t="shared" si="594"/>
        <v>0</v>
      </c>
      <c r="O3464" s="5">
        <v>0</v>
      </c>
      <c r="P3464" s="5">
        <v>0</v>
      </c>
      <c r="Q3464" s="5">
        <f t="shared" si="595"/>
        <v>0</v>
      </c>
      <c r="R3464" s="5">
        <v>0</v>
      </c>
      <c r="S3464" s="5">
        <v>0</v>
      </c>
      <c r="T3464" s="5">
        <f t="shared" si="596"/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f t="shared" si="599"/>
        <v>0</v>
      </c>
      <c r="Z3464" s="5">
        <v>0</v>
      </c>
      <c r="AA3464" s="5">
        <v>0</v>
      </c>
      <c r="AB3464" s="5">
        <f t="shared" si="600"/>
        <v>0</v>
      </c>
      <c r="AC3464" s="5">
        <v>0</v>
      </c>
      <c r="AD3464" s="5">
        <v>0</v>
      </c>
      <c r="AE3464" s="5">
        <f t="shared" si="601"/>
        <v>0</v>
      </c>
      <c r="AF3464" s="5">
        <v>1</v>
      </c>
      <c r="AG3464" s="6">
        <v>44356</v>
      </c>
      <c r="AH3464" s="5">
        <v>1</v>
      </c>
      <c r="AI3464" s="5">
        <v>0</v>
      </c>
      <c r="AJ3464" s="5">
        <v>0</v>
      </c>
      <c r="AK3464" s="5">
        <f t="shared" si="602"/>
        <v>0</v>
      </c>
      <c r="AL3464" s="5">
        <v>0</v>
      </c>
      <c r="AM3464" s="5">
        <v>0</v>
      </c>
      <c r="AN3464" s="5">
        <f t="shared" si="603"/>
        <v>0</v>
      </c>
      <c r="AO3464" s="5">
        <v>0</v>
      </c>
      <c r="AP3464" s="5">
        <v>0</v>
      </c>
      <c r="AQ3464" s="5">
        <f t="shared" si="604"/>
        <v>0</v>
      </c>
      <c r="AR3464" s="5">
        <v>0</v>
      </c>
      <c r="AS3464" s="6"/>
      <c r="AT3464" s="5">
        <v>0</v>
      </c>
      <c r="AU3464" s="5">
        <v>0</v>
      </c>
      <c r="AV3464" t="str">
        <f t="shared" si="597"/>
        <v>N</v>
      </c>
      <c r="AW3464" t="s">
        <v>60</v>
      </c>
      <c r="AX3464" t="s">
        <v>61</v>
      </c>
      <c r="AY3464" t="s">
        <v>62</v>
      </c>
      <c r="AZ3464" t="s">
        <v>62</v>
      </c>
      <c r="BA3464" t="str">
        <f t="shared" si="598"/>
        <v>N</v>
      </c>
    </row>
    <row r="3465" spans="1:53">
      <c r="A3465" t="s">
        <v>53</v>
      </c>
      <c r="B3465" t="s">
        <v>54</v>
      </c>
      <c r="C3465" t="s">
        <v>55</v>
      </c>
      <c r="D3465">
        <v>2021</v>
      </c>
      <c r="F3465" t="s">
        <v>8398</v>
      </c>
      <c r="G3465" t="s">
        <v>8399</v>
      </c>
      <c r="I3465" t="s">
        <v>8400</v>
      </c>
      <c r="J3465" t="s">
        <v>58</v>
      </c>
      <c r="K3465" t="s">
        <v>59</v>
      </c>
      <c r="L3465" s="5">
        <v>0</v>
      </c>
      <c r="M3465" s="5">
        <v>0</v>
      </c>
      <c r="N3465" s="5">
        <f t="shared" si="594"/>
        <v>0</v>
      </c>
      <c r="O3465" s="5">
        <v>0</v>
      </c>
      <c r="P3465" s="5">
        <v>0</v>
      </c>
      <c r="Q3465" s="5">
        <f t="shared" si="595"/>
        <v>0</v>
      </c>
      <c r="R3465" s="5">
        <v>0</v>
      </c>
      <c r="S3465" s="5">
        <v>0</v>
      </c>
      <c r="T3465" s="5">
        <f t="shared" si="596"/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f t="shared" si="599"/>
        <v>0</v>
      </c>
      <c r="Z3465" s="5">
        <v>0</v>
      </c>
      <c r="AA3465" s="5">
        <v>0</v>
      </c>
      <c r="AB3465" s="5">
        <f t="shared" si="600"/>
        <v>0</v>
      </c>
      <c r="AC3465" s="5">
        <v>0</v>
      </c>
      <c r="AD3465" s="5">
        <v>0</v>
      </c>
      <c r="AE3465" s="5">
        <f t="shared" si="601"/>
        <v>0</v>
      </c>
      <c r="AF3465" s="5">
        <v>1</v>
      </c>
      <c r="AG3465" s="6">
        <v>44270</v>
      </c>
      <c r="AH3465" s="5">
        <v>1</v>
      </c>
      <c r="AI3465" s="5">
        <v>0</v>
      </c>
      <c r="AJ3465" s="5">
        <v>0</v>
      </c>
      <c r="AK3465" s="5">
        <f t="shared" si="602"/>
        <v>0</v>
      </c>
      <c r="AL3465" s="5">
        <v>0</v>
      </c>
      <c r="AM3465" s="5">
        <v>0</v>
      </c>
      <c r="AN3465" s="5">
        <f t="shared" si="603"/>
        <v>0</v>
      </c>
      <c r="AO3465" s="5">
        <v>0</v>
      </c>
      <c r="AP3465" s="5">
        <v>0</v>
      </c>
      <c r="AQ3465" s="5">
        <f t="shared" si="604"/>
        <v>0</v>
      </c>
      <c r="AR3465" s="5">
        <v>0</v>
      </c>
      <c r="AS3465" s="6"/>
      <c r="AT3465" s="5">
        <v>0</v>
      </c>
      <c r="AU3465" s="5">
        <v>0</v>
      </c>
      <c r="AV3465" t="str">
        <f t="shared" si="597"/>
        <v>N</v>
      </c>
      <c r="AW3465" t="s">
        <v>60</v>
      </c>
      <c r="AX3465" t="s">
        <v>61</v>
      </c>
      <c r="AY3465" t="s">
        <v>62</v>
      </c>
      <c r="AZ3465" t="s">
        <v>62</v>
      </c>
      <c r="BA3465" t="str">
        <f t="shared" si="598"/>
        <v>N</v>
      </c>
    </row>
    <row r="3466" spans="1:53">
      <c r="A3466" t="s">
        <v>53</v>
      </c>
      <c r="B3466" t="s">
        <v>54</v>
      </c>
      <c r="C3466" t="s">
        <v>55</v>
      </c>
      <c r="D3466">
        <v>2021</v>
      </c>
      <c r="F3466" t="s">
        <v>8401</v>
      </c>
      <c r="G3466" t="s">
        <v>8402</v>
      </c>
      <c r="I3466" t="s">
        <v>8403</v>
      </c>
      <c r="J3466" t="s">
        <v>58</v>
      </c>
      <c r="K3466" t="s">
        <v>59</v>
      </c>
      <c r="L3466" s="5">
        <v>0</v>
      </c>
      <c r="M3466" s="5">
        <v>0</v>
      </c>
      <c r="N3466" s="5">
        <f t="shared" si="594"/>
        <v>0</v>
      </c>
      <c r="O3466" s="5">
        <v>0</v>
      </c>
      <c r="P3466" s="5">
        <v>0</v>
      </c>
      <c r="Q3466" s="5">
        <f t="shared" si="595"/>
        <v>0</v>
      </c>
      <c r="R3466" s="5">
        <v>0</v>
      </c>
      <c r="S3466" s="5">
        <v>0</v>
      </c>
      <c r="T3466" s="5">
        <f t="shared" si="596"/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f t="shared" si="599"/>
        <v>0</v>
      </c>
      <c r="Z3466" s="5">
        <v>0</v>
      </c>
      <c r="AA3466" s="5">
        <v>0</v>
      </c>
      <c r="AB3466" s="5">
        <f t="shared" si="600"/>
        <v>0</v>
      </c>
      <c r="AC3466" s="5">
        <v>0</v>
      </c>
      <c r="AD3466" s="5">
        <v>0</v>
      </c>
      <c r="AE3466" s="5">
        <f t="shared" si="601"/>
        <v>0</v>
      </c>
      <c r="AF3466" s="5">
        <v>1</v>
      </c>
      <c r="AG3466" s="6">
        <v>44330</v>
      </c>
      <c r="AH3466" s="5">
        <v>1</v>
      </c>
      <c r="AI3466" s="5">
        <v>0</v>
      </c>
      <c r="AJ3466" s="5">
        <v>0</v>
      </c>
      <c r="AK3466" s="5">
        <f t="shared" si="602"/>
        <v>0</v>
      </c>
      <c r="AL3466" s="5">
        <v>0</v>
      </c>
      <c r="AM3466" s="5">
        <v>0</v>
      </c>
      <c r="AN3466" s="5">
        <f t="shared" si="603"/>
        <v>0</v>
      </c>
      <c r="AO3466" s="5">
        <v>0</v>
      </c>
      <c r="AP3466" s="5">
        <v>0</v>
      </c>
      <c r="AQ3466" s="5">
        <f t="shared" si="604"/>
        <v>0</v>
      </c>
      <c r="AR3466" s="5">
        <v>0</v>
      </c>
      <c r="AS3466" s="6"/>
      <c r="AT3466" s="5">
        <v>0</v>
      </c>
      <c r="AU3466" s="5">
        <v>0</v>
      </c>
      <c r="AV3466" t="str">
        <f t="shared" si="597"/>
        <v>N</v>
      </c>
      <c r="AW3466" t="s">
        <v>60</v>
      </c>
      <c r="AX3466" t="s">
        <v>61</v>
      </c>
      <c r="AY3466" t="s">
        <v>62</v>
      </c>
      <c r="AZ3466" t="s">
        <v>62</v>
      </c>
      <c r="BA3466" t="str">
        <f t="shared" si="598"/>
        <v>N</v>
      </c>
    </row>
    <row r="3467" spans="1:53">
      <c r="A3467" t="s">
        <v>53</v>
      </c>
      <c r="B3467" t="s">
        <v>54</v>
      </c>
      <c r="C3467" t="s">
        <v>55</v>
      </c>
      <c r="D3467">
        <v>2021</v>
      </c>
      <c r="F3467" t="s">
        <v>8404</v>
      </c>
      <c r="G3467" t="s">
        <v>8405</v>
      </c>
      <c r="I3467" t="s">
        <v>8406</v>
      </c>
      <c r="J3467" t="s">
        <v>58</v>
      </c>
      <c r="K3467" t="s">
        <v>59</v>
      </c>
      <c r="L3467" s="5">
        <v>0</v>
      </c>
      <c r="M3467" s="5">
        <v>0</v>
      </c>
      <c r="N3467" s="5">
        <f t="shared" si="594"/>
        <v>0</v>
      </c>
      <c r="O3467" s="5">
        <v>0</v>
      </c>
      <c r="P3467" s="5">
        <v>0</v>
      </c>
      <c r="Q3467" s="5">
        <f t="shared" si="595"/>
        <v>0</v>
      </c>
      <c r="R3467" s="5">
        <v>0</v>
      </c>
      <c r="S3467" s="5">
        <v>0</v>
      </c>
      <c r="T3467" s="5">
        <f t="shared" si="596"/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f t="shared" si="599"/>
        <v>0</v>
      </c>
      <c r="Z3467" s="5">
        <v>0</v>
      </c>
      <c r="AA3467" s="5">
        <v>0</v>
      </c>
      <c r="AB3467" s="5">
        <f t="shared" si="600"/>
        <v>0</v>
      </c>
      <c r="AC3467" s="5">
        <v>0</v>
      </c>
      <c r="AD3467" s="5">
        <v>0</v>
      </c>
      <c r="AE3467" s="5">
        <f t="shared" si="601"/>
        <v>0</v>
      </c>
      <c r="AF3467" s="5">
        <v>1</v>
      </c>
      <c r="AG3467" s="6">
        <v>44361</v>
      </c>
      <c r="AH3467" s="5">
        <v>1</v>
      </c>
      <c r="AI3467" s="5">
        <v>0</v>
      </c>
      <c r="AJ3467" s="5">
        <v>0</v>
      </c>
      <c r="AK3467" s="5">
        <f t="shared" si="602"/>
        <v>0</v>
      </c>
      <c r="AL3467" s="5">
        <v>0</v>
      </c>
      <c r="AM3467" s="5">
        <v>0</v>
      </c>
      <c r="AN3467" s="5">
        <f t="shared" si="603"/>
        <v>0</v>
      </c>
      <c r="AO3467" s="5">
        <v>0</v>
      </c>
      <c r="AP3467" s="5">
        <v>0</v>
      </c>
      <c r="AQ3467" s="5">
        <f t="shared" si="604"/>
        <v>0</v>
      </c>
      <c r="AR3467" s="5">
        <v>0</v>
      </c>
      <c r="AS3467" s="6"/>
      <c r="AT3467" s="5">
        <v>0</v>
      </c>
      <c r="AU3467" s="5">
        <v>0</v>
      </c>
      <c r="AV3467" t="str">
        <f t="shared" si="597"/>
        <v>N</v>
      </c>
      <c r="AW3467" t="s">
        <v>60</v>
      </c>
      <c r="AX3467" t="s">
        <v>61</v>
      </c>
      <c r="AY3467" t="s">
        <v>62</v>
      </c>
      <c r="AZ3467" t="s">
        <v>62</v>
      </c>
      <c r="BA3467" t="str">
        <f t="shared" si="598"/>
        <v>N</v>
      </c>
    </row>
    <row r="3468" spans="1:53">
      <c r="A3468" t="s">
        <v>53</v>
      </c>
      <c r="B3468" t="s">
        <v>54</v>
      </c>
      <c r="C3468" t="s">
        <v>55</v>
      </c>
      <c r="D3468">
        <v>2021</v>
      </c>
      <c r="F3468" t="s">
        <v>8407</v>
      </c>
      <c r="G3468" t="s">
        <v>8408</v>
      </c>
      <c r="I3468" t="s">
        <v>8409</v>
      </c>
      <c r="J3468" t="s">
        <v>58</v>
      </c>
      <c r="K3468" t="s">
        <v>59</v>
      </c>
      <c r="L3468" s="5">
        <v>0</v>
      </c>
      <c r="M3468" s="5">
        <v>0</v>
      </c>
      <c r="N3468" s="5">
        <f t="shared" si="594"/>
        <v>0</v>
      </c>
      <c r="O3468" s="5">
        <v>0</v>
      </c>
      <c r="P3468" s="5">
        <v>0</v>
      </c>
      <c r="Q3468" s="5">
        <f t="shared" si="595"/>
        <v>0</v>
      </c>
      <c r="R3468" s="5">
        <v>0</v>
      </c>
      <c r="S3468" s="5">
        <v>0</v>
      </c>
      <c r="T3468" s="5">
        <f t="shared" si="596"/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f t="shared" si="599"/>
        <v>0</v>
      </c>
      <c r="Z3468" s="5">
        <v>0</v>
      </c>
      <c r="AA3468" s="5">
        <v>0</v>
      </c>
      <c r="AB3468" s="5">
        <f t="shared" si="600"/>
        <v>0</v>
      </c>
      <c r="AC3468" s="5">
        <v>0</v>
      </c>
      <c r="AD3468" s="5">
        <v>0</v>
      </c>
      <c r="AE3468" s="5">
        <f t="shared" si="601"/>
        <v>0</v>
      </c>
      <c r="AF3468" s="5">
        <v>1</v>
      </c>
      <c r="AG3468" s="6">
        <v>44369</v>
      </c>
      <c r="AH3468" s="5">
        <v>1</v>
      </c>
      <c r="AI3468" s="5">
        <v>0</v>
      </c>
      <c r="AJ3468" s="5">
        <v>0</v>
      </c>
      <c r="AK3468" s="5">
        <f t="shared" si="602"/>
        <v>0</v>
      </c>
      <c r="AL3468" s="5">
        <v>0</v>
      </c>
      <c r="AM3468" s="5">
        <v>0</v>
      </c>
      <c r="AN3468" s="5">
        <f t="shared" si="603"/>
        <v>0</v>
      </c>
      <c r="AO3468" s="5">
        <v>0</v>
      </c>
      <c r="AP3468" s="5">
        <v>0</v>
      </c>
      <c r="AQ3468" s="5">
        <f t="shared" si="604"/>
        <v>0</v>
      </c>
      <c r="AR3468" s="5">
        <v>0</v>
      </c>
      <c r="AS3468" s="6"/>
      <c r="AT3468" s="5">
        <v>0</v>
      </c>
      <c r="AU3468" s="5">
        <v>0</v>
      </c>
      <c r="AV3468" t="str">
        <f t="shared" si="597"/>
        <v>N</v>
      </c>
      <c r="AW3468" t="s">
        <v>60</v>
      </c>
      <c r="AX3468" t="s">
        <v>61</v>
      </c>
      <c r="AY3468" t="s">
        <v>62</v>
      </c>
      <c r="AZ3468" t="s">
        <v>62</v>
      </c>
      <c r="BA3468" t="str">
        <f t="shared" si="598"/>
        <v>N</v>
      </c>
    </row>
    <row r="3469" spans="1:53">
      <c r="A3469" t="s">
        <v>53</v>
      </c>
      <c r="B3469" t="s">
        <v>54</v>
      </c>
      <c r="C3469" t="s">
        <v>55</v>
      </c>
      <c r="D3469">
        <v>2021</v>
      </c>
      <c r="F3469" t="s">
        <v>8410</v>
      </c>
      <c r="G3469" t="s">
        <v>8411</v>
      </c>
      <c r="I3469" t="s">
        <v>8412</v>
      </c>
      <c r="J3469" t="s">
        <v>58</v>
      </c>
      <c r="K3469" t="s">
        <v>59</v>
      </c>
      <c r="L3469" s="5">
        <v>0</v>
      </c>
      <c r="M3469" s="5">
        <v>0</v>
      </c>
      <c r="N3469" s="5">
        <f t="shared" si="594"/>
        <v>0</v>
      </c>
      <c r="O3469" s="5">
        <v>0</v>
      </c>
      <c r="P3469" s="5">
        <v>0</v>
      </c>
      <c r="Q3469" s="5">
        <f t="shared" si="595"/>
        <v>0</v>
      </c>
      <c r="R3469" s="5">
        <v>0</v>
      </c>
      <c r="S3469" s="5">
        <v>0</v>
      </c>
      <c r="T3469" s="5">
        <f t="shared" si="596"/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f t="shared" si="599"/>
        <v>0</v>
      </c>
      <c r="Z3469" s="5">
        <v>0</v>
      </c>
      <c r="AA3469" s="5">
        <v>0</v>
      </c>
      <c r="AB3469" s="5">
        <f t="shared" si="600"/>
        <v>0</v>
      </c>
      <c r="AC3469" s="5">
        <v>0</v>
      </c>
      <c r="AD3469" s="5">
        <v>0</v>
      </c>
      <c r="AE3469" s="5">
        <f t="shared" si="601"/>
        <v>0</v>
      </c>
      <c r="AF3469" s="5">
        <v>1</v>
      </c>
      <c r="AG3469" s="6">
        <v>44340</v>
      </c>
      <c r="AH3469" s="5">
        <v>1</v>
      </c>
      <c r="AI3469" s="5">
        <v>0</v>
      </c>
      <c r="AJ3469" s="5">
        <v>0</v>
      </c>
      <c r="AK3469" s="5">
        <f t="shared" si="602"/>
        <v>0</v>
      </c>
      <c r="AL3469" s="5">
        <v>0</v>
      </c>
      <c r="AM3469" s="5">
        <v>0</v>
      </c>
      <c r="AN3469" s="5">
        <f t="shared" si="603"/>
        <v>0</v>
      </c>
      <c r="AO3469" s="5">
        <v>0</v>
      </c>
      <c r="AP3469" s="5">
        <v>0</v>
      </c>
      <c r="AQ3469" s="5">
        <f t="shared" si="604"/>
        <v>0</v>
      </c>
      <c r="AR3469" s="5">
        <v>0</v>
      </c>
      <c r="AS3469" s="6"/>
      <c r="AT3469" s="5">
        <v>0</v>
      </c>
      <c r="AU3469" s="5">
        <v>0</v>
      </c>
      <c r="AV3469" t="str">
        <f t="shared" si="597"/>
        <v>N</v>
      </c>
      <c r="AW3469" t="s">
        <v>60</v>
      </c>
      <c r="AX3469" t="s">
        <v>61</v>
      </c>
      <c r="AY3469" t="s">
        <v>62</v>
      </c>
      <c r="AZ3469" t="s">
        <v>62</v>
      </c>
      <c r="BA3469" t="str">
        <f t="shared" si="598"/>
        <v>N</v>
      </c>
    </row>
    <row r="3470" spans="1:53">
      <c r="A3470" t="s">
        <v>53</v>
      </c>
      <c r="B3470" t="s">
        <v>54</v>
      </c>
      <c r="C3470" t="s">
        <v>55</v>
      </c>
      <c r="D3470">
        <v>2021</v>
      </c>
      <c r="F3470" t="s">
        <v>8413</v>
      </c>
      <c r="G3470" t="s">
        <v>8414</v>
      </c>
      <c r="I3470" t="s">
        <v>8415</v>
      </c>
      <c r="J3470" t="s">
        <v>58</v>
      </c>
      <c r="K3470" t="s">
        <v>59</v>
      </c>
      <c r="L3470" s="5">
        <v>0</v>
      </c>
      <c r="M3470" s="5">
        <v>0</v>
      </c>
      <c r="N3470" s="5">
        <f t="shared" si="594"/>
        <v>0</v>
      </c>
      <c r="O3470" s="5">
        <v>0</v>
      </c>
      <c r="P3470" s="5">
        <v>0</v>
      </c>
      <c r="Q3470" s="5">
        <f t="shared" si="595"/>
        <v>0</v>
      </c>
      <c r="R3470" s="5">
        <v>0</v>
      </c>
      <c r="S3470" s="5">
        <v>0</v>
      </c>
      <c r="T3470" s="5">
        <f t="shared" si="596"/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f t="shared" si="599"/>
        <v>0</v>
      </c>
      <c r="Z3470" s="5">
        <v>0</v>
      </c>
      <c r="AA3470" s="5">
        <v>0</v>
      </c>
      <c r="AB3470" s="5">
        <f t="shared" si="600"/>
        <v>0</v>
      </c>
      <c r="AC3470" s="5">
        <v>0</v>
      </c>
      <c r="AD3470" s="5">
        <v>0</v>
      </c>
      <c r="AE3470" s="5">
        <f t="shared" si="601"/>
        <v>0</v>
      </c>
      <c r="AF3470" s="5">
        <v>1</v>
      </c>
      <c r="AG3470" s="6">
        <v>44397</v>
      </c>
      <c r="AH3470" s="5">
        <v>1</v>
      </c>
      <c r="AI3470" s="5">
        <v>0</v>
      </c>
      <c r="AJ3470" s="5">
        <v>0</v>
      </c>
      <c r="AK3470" s="5">
        <f t="shared" si="602"/>
        <v>0</v>
      </c>
      <c r="AL3470" s="5">
        <v>0</v>
      </c>
      <c r="AM3470" s="5">
        <v>0</v>
      </c>
      <c r="AN3470" s="5">
        <f t="shared" si="603"/>
        <v>0</v>
      </c>
      <c r="AO3470" s="5">
        <v>0</v>
      </c>
      <c r="AP3470" s="5">
        <v>0</v>
      </c>
      <c r="AQ3470" s="5">
        <f t="shared" si="604"/>
        <v>0</v>
      </c>
      <c r="AR3470" s="5">
        <v>0</v>
      </c>
      <c r="AS3470" s="6"/>
      <c r="AT3470" s="5">
        <v>0</v>
      </c>
      <c r="AU3470" s="5">
        <v>0</v>
      </c>
      <c r="AV3470" t="str">
        <f t="shared" si="597"/>
        <v>N</v>
      </c>
      <c r="AW3470" t="s">
        <v>60</v>
      </c>
      <c r="AX3470" t="s">
        <v>61</v>
      </c>
      <c r="AY3470" t="s">
        <v>62</v>
      </c>
      <c r="AZ3470" t="s">
        <v>62</v>
      </c>
      <c r="BA3470" t="str">
        <f t="shared" si="598"/>
        <v>N</v>
      </c>
    </row>
    <row r="3471" spans="1:53">
      <c r="A3471" t="s">
        <v>53</v>
      </c>
      <c r="B3471" t="s">
        <v>54</v>
      </c>
      <c r="C3471" t="s">
        <v>55</v>
      </c>
      <c r="D3471">
        <v>2021</v>
      </c>
      <c r="F3471" t="s">
        <v>8416</v>
      </c>
      <c r="G3471" t="s">
        <v>8417</v>
      </c>
      <c r="I3471" t="s">
        <v>8418</v>
      </c>
      <c r="J3471" t="s">
        <v>58</v>
      </c>
      <c r="K3471" t="s">
        <v>59</v>
      </c>
      <c r="L3471" s="5">
        <v>0</v>
      </c>
      <c r="M3471" s="5">
        <v>0</v>
      </c>
      <c r="N3471" s="5">
        <f t="shared" si="594"/>
        <v>0</v>
      </c>
      <c r="O3471" s="5">
        <v>0</v>
      </c>
      <c r="P3471" s="5">
        <v>0</v>
      </c>
      <c r="Q3471" s="5">
        <f t="shared" si="595"/>
        <v>0</v>
      </c>
      <c r="R3471" s="5">
        <v>0</v>
      </c>
      <c r="S3471" s="5">
        <v>0</v>
      </c>
      <c r="T3471" s="5">
        <f t="shared" si="596"/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f t="shared" si="599"/>
        <v>0</v>
      </c>
      <c r="Z3471" s="5">
        <v>0</v>
      </c>
      <c r="AA3471" s="5">
        <v>0</v>
      </c>
      <c r="AB3471" s="5">
        <f t="shared" si="600"/>
        <v>0</v>
      </c>
      <c r="AC3471" s="5">
        <v>0</v>
      </c>
      <c r="AD3471" s="5">
        <v>0</v>
      </c>
      <c r="AE3471" s="5">
        <f t="shared" si="601"/>
        <v>0</v>
      </c>
      <c r="AF3471" s="5">
        <v>1</v>
      </c>
      <c r="AG3471" s="6">
        <v>44385</v>
      </c>
      <c r="AH3471" s="5">
        <v>1</v>
      </c>
      <c r="AI3471" s="5">
        <v>0</v>
      </c>
      <c r="AJ3471" s="5">
        <v>0</v>
      </c>
      <c r="AK3471" s="5">
        <f t="shared" si="602"/>
        <v>0</v>
      </c>
      <c r="AL3471" s="5">
        <v>0</v>
      </c>
      <c r="AM3471" s="5">
        <v>0</v>
      </c>
      <c r="AN3471" s="5">
        <f t="shared" si="603"/>
        <v>0</v>
      </c>
      <c r="AO3471" s="5">
        <v>0</v>
      </c>
      <c r="AP3471" s="5">
        <v>0</v>
      </c>
      <c r="AQ3471" s="5">
        <f t="shared" si="604"/>
        <v>0</v>
      </c>
      <c r="AR3471" s="5">
        <v>0</v>
      </c>
      <c r="AS3471" s="6"/>
      <c r="AT3471" s="5">
        <v>0</v>
      </c>
      <c r="AU3471" s="5">
        <v>0</v>
      </c>
      <c r="AV3471" t="str">
        <f t="shared" si="597"/>
        <v>N</v>
      </c>
      <c r="AW3471" t="s">
        <v>60</v>
      </c>
      <c r="AX3471" t="s">
        <v>61</v>
      </c>
      <c r="AY3471" t="s">
        <v>62</v>
      </c>
      <c r="AZ3471" t="s">
        <v>62</v>
      </c>
      <c r="BA3471" t="str">
        <f t="shared" si="598"/>
        <v>N</v>
      </c>
    </row>
    <row r="3472" spans="1:53">
      <c r="A3472" t="s">
        <v>53</v>
      </c>
      <c r="B3472" t="s">
        <v>54</v>
      </c>
      <c r="C3472" t="s">
        <v>55</v>
      </c>
      <c r="D3472">
        <v>2021</v>
      </c>
      <c r="F3472" t="s">
        <v>8419</v>
      </c>
      <c r="G3472" t="s">
        <v>8420</v>
      </c>
      <c r="I3472" t="s">
        <v>8421</v>
      </c>
      <c r="J3472" t="s">
        <v>58</v>
      </c>
      <c r="K3472" t="s">
        <v>59</v>
      </c>
      <c r="L3472" s="5">
        <v>0</v>
      </c>
      <c r="M3472" s="5">
        <v>0</v>
      </c>
      <c r="N3472" s="5">
        <f t="shared" si="594"/>
        <v>0</v>
      </c>
      <c r="O3472" s="5">
        <v>0</v>
      </c>
      <c r="P3472" s="5">
        <v>0</v>
      </c>
      <c r="Q3472" s="5">
        <f t="shared" si="595"/>
        <v>0</v>
      </c>
      <c r="R3472" s="5">
        <v>0</v>
      </c>
      <c r="S3472" s="5">
        <v>0</v>
      </c>
      <c r="T3472" s="5">
        <f t="shared" si="596"/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f t="shared" si="599"/>
        <v>0</v>
      </c>
      <c r="Z3472" s="5">
        <v>0</v>
      </c>
      <c r="AA3472" s="5">
        <v>0</v>
      </c>
      <c r="AB3472" s="5">
        <f t="shared" si="600"/>
        <v>0</v>
      </c>
      <c r="AC3472" s="5">
        <v>0</v>
      </c>
      <c r="AD3472" s="5">
        <v>0</v>
      </c>
      <c r="AE3472" s="5">
        <f t="shared" si="601"/>
        <v>0</v>
      </c>
      <c r="AF3472" s="5">
        <v>1</v>
      </c>
      <c r="AG3472" s="6">
        <v>44426</v>
      </c>
      <c r="AH3472" s="5">
        <v>1</v>
      </c>
      <c r="AI3472" s="5">
        <v>0</v>
      </c>
      <c r="AJ3472" s="5">
        <v>0</v>
      </c>
      <c r="AK3472" s="5">
        <f t="shared" si="602"/>
        <v>0</v>
      </c>
      <c r="AL3472" s="5">
        <v>0</v>
      </c>
      <c r="AM3472" s="5">
        <v>0</v>
      </c>
      <c r="AN3472" s="5">
        <f t="shared" si="603"/>
        <v>0</v>
      </c>
      <c r="AO3472" s="5">
        <v>0</v>
      </c>
      <c r="AP3472" s="5">
        <v>0</v>
      </c>
      <c r="AQ3472" s="5">
        <f t="shared" si="604"/>
        <v>0</v>
      </c>
      <c r="AR3472" s="5">
        <v>0</v>
      </c>
      <c r="AS3472" s="6"/>
      <c r="AT3472" s="5">
        <v>0</v>
      </c>
      <c r="AU3472" s="5">
        <v>0</v>
      </c>
      <c r="AV3472" t="str">
        <f t="shared" si="597"/>
        <v>N</v>
      </c>
      <c r="AW3472" t="s">
        <v>60</v>
      </c>
      <c r="AX3472" t="s">
        <v>61</v>
      </c>
      <c r="AY3472" t="s">
        <v>62</v>
      </c>
      <c r="AZ3472" t="s">
        <v>62</v>
      </c>
      <c r="BA3472" t="str">
        <f t="shared" si="598"/>
        <v>N</v>
      </c>
    </row>
    <row r="3473" spans="1:53">
      <c r="A3473" t="s">
        <v>53</v>
      </c>
      <c r="B3473" t="s">
        <v>54</v>
      </c>
      <c r="C3473" t="s">
        <v>55</v>
      </c>
      <c r="D3473">
        <v>2021</v>
      </c>
      <c r="F3473" t="s">
        <v>8422</v>
      </c>
      <c r="G3473" t="s">
        <v>8423</v>
      </c>
      <c r="I3473" t="s">
        <v>8424</v>
      </c>
      <c r="J3473" t="s">
        <v>58</v>
      </c>
      <c r="K3473" t="s">
        <v>59</v>
      </c>
      <c r="L3473" s="5">
        <v>0</v>
      </c>
      <c r="M3473" s="5">
        <v>0</v>
      </c>
      <c r="N3473" s="5">
        <f t="shared" si="594"/>
        <v>0</v>
      </c>
      <c r="O3473" s="5">
        <v>0</v>
      </c>
      <c r="P3473" s="5">
        <v>0</v>
      </c>
      <c r="Q3473" s="5">
        <f t="shared" si="595"/>
        <v>0</v>
      </c>
      <c r="R3473" s="5">
        <v>0</v>
      </c>
      <c r="S3473" s="5">
        <v>0</v>
      </c>
      <c r="T3473" s="5">
        <f t="shared" si="596"/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f t="shared" si="599"/>
        <v>0</v>
      </c>
      <c r="Z3473" s="5">
        <v>0</v>
      </c>
      <c r="AA3473" s="5">
        <v>0</v>
      </c>
      <c r="AB3473" s="5">
        <f t="shared" si="600"/>
        <v>0</v>
      </c>
      <c r="AC3473" s="5">
        <v>0</v>
      </c>
      <c r="AD3473" s="5">
        <v>0</v>
      </c>
      <c r="AE3473" s="5">
        <f t="shared" si="601"/>
        <v>0</v>
      </c>
      <c r="AF3473" s="5">
        <v>1</v>
      </c>
      <c r="AG3473" s="6">
        <v>44432</v>
      </c>
      <c r="AH3473" s="5">
        <v>1</v>
      </c>
      <c r="AI3473" s="5">
        <v>0</v>
      </c>
      <c r="AJ3473" s="5">
        <v>0</v>
      </c>
      <c r="AK3473" s="5">
        <f t="shared" si="602"/>
        <v>0</v>
      </c>
      <c r="AL3473" s="5">
        <v>0</v>
      </c>
      <c r="AM3473" s="5">
        <v>0</v>
      </c>
      <c r="AN3473" s="5">
        <f t="shared" si="603"/>
        <v>0</v>
      </c>
      <c r="AO3473" s="5">
        <v>0</v>
      </c>
      <c r="AP3473" s="5">
        <v>0</v>
      </c>
      <c r="AQ3473" s="5">
        <f t="shared" si="604"/>
        <v>0</v>
      </c>
      <c r="AR3473" s="5">
        <v>0</v>
      </c>
      <c r="AS3473" s="6"/>
      <c r="AT3473" s="5">
        <v>0</v>
      </c>
      <c r="AU3473" s="5">
        <v>0</v>
      </c>
      <c r="AV3473" t="str">
        <f t="shared" si="597"/>
        <v>N</v>
      </c>
      <c r="AW3473" t="s">
        <v>60</v>
      </c>
      <c r="AX3473" t="s">
        <v>61</v>
      </c>
      <c r="AY3473" t="s">
        <v>62</v>
      </c>
      <c r="AZ3473" t="s">
        <v>62</v>
      </c>
      <c r="BA3473" t="str">
        <f t="shared" si="598"/>
        <v>N</v>
      </c>
    </row>
    <row r="3474" spans="1:53">
      <c r="A3474" t="s">
        <v>53</v>
      </c>
      <c r="B3474" t="s">
        <v>54</v>
      </c>
      <c r="C3474" t="s">
        <v>89</v>
      </c>
      <c r="D3474">
        <v>2021</v>
      </c>
      <c r="F3474" t="s">
        <v>8425</v>
      </c>
      <c r="G3474" t="s">
        <v>8426</v>
      </c>
      <c r="I3474" t="s">
        <v>8427</v>
      </c>
      <c r="J3474" t="s">
        <v>58</v>
      </c>
      <c r="K3474" t="s">
        <v>59</v>
      </c>
      <c r="L3474" s="5">
        <v>0</v>
      </c>
      <c r="M3474" s="5">
        <v>0</v>
      </c>
      <c r="N3474" s="5">
        <f t="shared" si="594"/>
        <v>0</v>
      </c>
      <c r="O3474" s="5">
        <v>0</v>
      </c>
      <c r="P3474" s="5">
        <v>0</v>
      </c>
      <c r="Q3474" s="5">
        <f t="shared" si="595"/>
        <v>0</v>
      </c>
      <c r="R3474" s="5">
        <v>0</v>
      </c>
      <c r="S3474" s="5">
        <v>0</v>
      </c>
      <c r="T3474" s="5">
        <f t="shared" si="596"/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f t="shared" si="599"/>
        <v>0</v>
      </c>
      <c r="Z3474" s="5">
        <v>0</v>
      </c>
      <c r="AA3474" s="5">
        <v>0</v>
      </c>
      <c r="AB3474" s="5">
        <f t="shared" si="600"/>
        <v>0</v>
      </c>
      <c r="AC3474" s="5">
        <v>0</v>
      </c>
      <c r="AD3474" s="5">
        <v>0</v>
      </c>
      <c r="AE3474" s="5">
        <f t="shared" si="601"/>
        <v>0</v>
      </c>
      <c r="AF3474" s="5">
        <v>1</v>
      </c>
      <c r="AG3474" s="6">
        <v>44537</v>
      </c>
      <c r="AH3474" s="5">
        <v>1</v>
      </c>
      <c r="AI3474" s="5">
        <v>0</v>
      </c>
      <c r="AJ3474" s="5">
        <v>0</v>
      </c>
      <c r="AK3474" s="5">
        <f t="shared" si="602"/>
        <v>0</v>
      </c>
      <c r="AL3474" s="5">
        <v>0</v>
      </c>
      <c r="AM3474" s="5">
        <v>0</v>
      </c>
      <c r="AN3474" s="5">
        <f t="shared" si="603"/>
        <v>0</v>
      </c>
      <c r="AO3474" s="5">
        <v>0</v>
      </c>
      <c r="AP3474" s="5">
        <v>0</v>
      </c>
      <c r="AQ3474" s="5">
        <f t="shared" si="604"/>
        <v>0</v>
      </c>
      <c r="AR3474" s="5">
        <v>0</v>
      </c>
      <c r="AS3474" s="6"/>
      <c r="AT3474" s="5">
        <v>0</v>
      </c>
      <c r="AU3474" s="5">
        <v>0</v>
      </c>
      <c r="AV3474" t="str">
        <f t="shared" si="597"/>
        <v>N</v>
      </c>
      <c r="AW3474" t="s">
        <v>60</v>
      </c>
      <c r="AX3474" t="s">
        <v>61</v>
      </c>
      <c r="AY3474" t="s">
        <v>62</v>
      </c>
      <c r="AZ3474" t="s">
        <v>62</v>
      </c>
      <c r="BA3474" t="str">
        <f t="shared" si="598"/>
        <v>N</v>
      </c>
    </row>
    <row r="3475" spans="1:53">
      <c r="A3475" t="s">
        <v>53</v>
      </c>
      <c r="B3475" t="s">
        <v>54</v>
      </c>
      <c r="C3475" t="s">
        <v>55</v>
      </c>
      <c r="D3475">
        <v>2021</v>
      </c>
      <c r="F3475" t="s">
        <v>8428</v>
      </c>
      <c r="G3475" t="s">
        <v>8429</v>
      </c>
      <c r="I3475" t="s">
        <v>8430</v>
      </c>
      <c r="J3475" t="s">
        <v>58</v>
      </c>
      <c r="K3475" t="s">
        <v>59</v>
      </c>
      <c r="L3475" s="5">
        <v>0</v>
      </c>
      <c r="M3475" s="5">
        <v>0</v>
      </c>
      <c r="N3475" s="5">
        <f t="shared" si="594"/>
        <v>0</v>
      </c>
      <c r="O3475" s="5">
        <v>0</v>
      </c>
      <c r="P3475" s="5">
        <v>0</v>
      </c>
      <c r="Q3475" s="5">
        <f t="shared" si="595"/>
        <v>0</v>
      </c>
      <c r="R3475" s="5">
        <v>0</v>
      </c>
      <c r="S3475" s="5">
        <v>0</v>
      </c>
      <c r="T3475" s="5">
        <f t="shared" si="596"/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f t="shared" si="599"/>
        <v>0</v>
      </c>
      <c r="Z3475" s="5">
        <v>0</v>
      </c>
      <c r="AA3475" s="5">
        <v>0</v>
      </c>
      <c r="AB3475" s="5">
        <f t="shared" si="600"/>
        <v>0</v>
      </c>
      <c r="AC3475" s="5">
        <v>0</v>
      </c>
      <c r="AD3475" s="5">
        <v>0</v>
      </c>
      <c r="AE3475" s="5">
        <f t="shared" si="601"/>
        <v>0</v>
      </c>
      <c r="AF3475" s="5">
        <v>1</v>
      </c>
      <c r="AG3475" s="6">
        <v>44439</v>
      </c>
      <c r="AH3475" s="5">
        <v>1</v>
      </c>
      <c r="AI3475" s="5">
        <v>0</v>
      </c>
      <c r="AJ3475" s="5">
        <v>0</v>
      </c>
      <c r="AK3475" s="5">
        <f t="shared" si="602"/>
        <v>0</v>
      </c>
      <c r="AL3475" s="5">
        <v>0</v>
      </c>
      <c r="AM3475" s="5">
        <v>0</v>
      </c>
      <c r="AN3475" s="5">
        <f t="shared" si="603"/>
        <v>0</v>
      </c>
      <c r="AO3475" s="5">
        <v>0</v>
      </c>
      <c r="AP3475" s="5">
        <v>0</v>
      </c>
      <c r="AQ3475" s="5">
        <f t="shared" si="604"/>
        <v>0</v>
      </c>
      <c r="AR3475" s="5">
        <v>0</v>
      </c>
      <c r="AS3475" s="6"/>
      <c r="AT3475" s="5">
        <v>0</v>
      </c>
      <c r="AU3475" s="5">
        <v>0</v>
      </c>
      <c r="AV3475" t="str">
        <f t="shared" si="597"/>
        <v>N</v>
      </c>
      <c r="AW3475" t="s">
        <v>60</v>
      </c>
      <c r="AX3475" t="s">
        <v>61</v>
      </c>
      <c r="AY3475" t="s">
        <v>62</v>
      </c>
      <c r="AZ3475" t="s">
        <v>62</v>
      </c>
      <c r="BA3475" t="str">
        <f t="shared" si="598"/>
        <v>N</v>
      </c>
    </row>
    <row r="3476" spans="1:53">
      <c r="A3476" t="s">
        <v>53</v>
      </c>
      <c r="B3476" t="s">
        <v>54</v>
      </c>
      <c r="C3476" t="s">
        <v>55</v>
      </c>
      <c r="D3476">
        <v>2021</v>
      </c>
      <c r="F3476" t="s">
        <v>8431</v>
      </c>
      <c r="G3476" t="s">
        <v>8432</v>
      </c>
      <c r="I3476" t="s">
        <v>8433</v>
      </c>
      <c r="J3476" t="s">
        <v>58</v>
      </c>
      <c r="K3476" t="s">
        <v>59</v>
      </c>
      <c r="L3476" s="5">
        <v>0</v>
      </c>
      <c r="M3476" s="5">
        <v>0</v>
      </c>
      <c r="N3476" s="5">
        <f t="shared" si="594"/>
        <v>0</v>
      </c>
      <c r="O3476" s="5">
        <v>0</v>
      </c>
      <c r="P3476" s="5">
        <v>0</v>
      </c>
      <c r="Q3476" s="5">
        <f t="shared" si="595"/>
        <v>0</v>
      </c>
      <c r="R3476" s="5">
        <v>0</v>
      </c>
      <c r="S3476" s="5">
        <v>0</v>
      </c>
      <c r="T3476" s="5">
        <f t="shared" si="596"/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f t="shared" si="599"/>
        <v>0</v>
      </c>
      <c r="Z3476" s="5">
        <v>0</v>
      </c>
      <c r="AA3476" s="5">
        <v>0</v>
      </c>
      <c r="AB3476" s="5">
        <f t="shared" si="600"/>
        <v>0</v>
      </c>
      <c r="AC3476" s="5">
        <v>0</v>
      </c>
      <c r="AD3476" s="5">
        <v>0</v>
      </c>
      <c r="AE3476" s="5">
        <f t="shared" si="601"/>
        <v>0</v>
      </c>
      <c r="AF3476" s="5">
        <v>1</v>
      </c>
      <c r="AG3476" s="6">
        <v>44538</v>
      </c>
      <c r="AH3476" s="5">
        <v>1</v>
      </c>
      <c r="AI3476" s="5">
        <v>0</v>
      </c>
      <c r="AJ3476" s="5">
        <v>0</v>
      </c>
      <c r="AK3476" s="5">
        <f t="shared" si="602"/>
        <v>0</v>
      </c>
      <c r="AL3476" s="5">
        <v>0</v>
      </c>
      <c r="AM3476" s="5">
        <v>0</v>
      </c>
      <c r="AN3476" s="5">
        <f t="shared" si="603"/>
        <v>0</v>
      </c>
      <c r="AO3476" s="5">
        <v>0</v>
      </c>
      <c r="AP3476" s="5">
        <v>0</v>
      </c>
      <c r="AQ3476" s="5">
        <f t="shared" si="604"/>
        <v>0</v>
      </c>
      <c r="AR3476" s="5">
        <v>0</v>
      </c>
      <c r="AS3476" s="6"/>
      <c r="AT3476" s="5">
        <v>0</v>
      </c>
      <c r="AU3476" s="5">
        <v>0</v>
      </c>
      <c r="AV3476" t="str">
        <f t="shared" si="597"/>
        <v>N</v>
      </c>
      <c r="AW3476" t="s">
        <v>60</v>
      </c>
      <c r="AX3476" t="s">
        <v>61</v>
      </c>
      <c r="AY3476" t="s">
        <v>62</v>
      </c>
      <c r="AZ3476" t="s">
        <v>62</v>
      </c>
      <c r="BA3476" t="str">
        <f t="shared" si="598"/>
        <v>N</v>
      </c>
    </row>
    <row r="3477" spans="1:53">
      <c r="A3477" t="s">
        <v>53</v>
      </c>
      <c r="B3477" t="s">
        <v>54</v>
      </c>
      <c r="C3477" t="s">
        <v>55</v>
      </c>
      <c r="D3477">
        <v>2021</v>
      </c>
      <c r="F3477" t="s">
        <v>8434</v>
      </c>
      <c r="G3477" t="s">
        <v>8435</v>
      </c>
      <c r="I3477" t="s">
        <v>8436</v>
      </c>
      <c r="J3477" t="s">
        <v>58</v>
      </c>
      <c r="K3477" t="s">
        <v>59</v>
      </c>
      <c r="L3477" s="5">
        <v>0</v>
      </c>
      <c r="M3477" s="5">
        <v>0</v>
      </c>
      <c r="N3477" s="5">
        <f t="shared" si="594"/>
        <v>0</v>
      </c>
      <c r="O3477" s="5">
        <v>0</v>
      </c>
      <c r="P3477" s="5">
        <v>0</v>
      </c>
      <c r="Q3477" s="5">
        <f t="shared" si="595"/>
        <v>0</v>
      </c>
      <c r="R3477" s="5">
        <v>0</v>
      </c>
      <c r="S3477" s="5">
        <v>0</v>
      </c>
      <c r="T3477" s="5">
        <f t="shared" si="596"/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f t="shared" si="599"/>
        <v>0</v>
      </c>
      <c r="Z3477" s="5">
        <v>0</v>
      </c>
      <c r="AA3477" s="5">
        <v>0</v>
      </c>
      <c r="AB3477" s="5">
        <f t="shared" si="600"/>
        <v>0</v>
      </c>
      <c r="AC3477" s="5">
        <v>0</v>
      </c>
      <c r="AD3477" s="5">
        <v>0</v>
      </c>
      <c r="AE3477" s="5">
        <f t="shared" si="601"/>
        <v>0</v>
      </c>
      <c r="AF3477" s="5">
        <v>1</v>
      </c>
      <c r="AG3477" s="6">
        <v>44529</v>
      </c>
      <c r="AH3477" s="5">
        <v>1</v>
      </c>
      <c r="AI3477" s="5">
        <v>0</v>
      </c>
      <c r="AJ3477" s="5">
        <v>0</v>
      </c>
      <c r="AK3477" s="5">
        <f t="shared" si="602"/>
        <v>0</v>
      </c>
      <c r="AL3477" s="5">
        <v>0</v>
      </c>
      <c r="AM3477" s="5">
        <v>0</v>
      </c>
      <c r="AN3477" s="5">
        <f t="shared" si="603"/>
        <v>0</v>
      </c>
      <c r="AO3477" s="5">
        <v>0</v>
      </c>
      <c r="AP3477" s="5">
        <v>0</v>
      </c>
      <c r="AQ3477" s="5">
        <f t="shared" si="604"/>
        <v>0</v>
      </c>
      <c r="AR3477" s="5">
        <v>0</v>
      </c>
      <c r="AS3477" s="6"/>
      <c r="AT3477" s="5">
        <v>0</v>
      </c>
      <c r="AU3477" s="5">
        <v>0</v>
      </c>
      <c r="AV3477" t="str">
        <f t="shared" si="597"/>
        <v>N</v>
      </c>
      <c r="AW3477" t="s">
        <v>60</v>
      </c>
      <c r="AX3477" t="s">
        <v>61</v>
      </c>
      <c r="AY3477" t="s">
        <v>62</v>
      </c>
      <c r="AZ3477" t="s">
        <v>62</v>
      </c>
      <c r="BA3477" t="str">
        <f t="shared" si="598"/>
        <v>N</v>
      </c>
    </row>
    <row r="3478" spans="1:53">
      <c r="A3478" t="s">
        <v>53</v>
      </c>
      <c r="B3478" t="s">
        <v>54</v>
      </c>
      <c r="C3478" t="s">
        <v>55</v>
      </c>
      <c r="D3478">
        <v>2021</v>
      </c>
      <c r="F3478" t="s">
        <v>8437</v>
      </c>
      <c r="G3478" t="s">
        <v>8438</v>
      </c>
      <c r="I3478" t="s">
        <v>8439</v>
      </c>
      <c r="J3478" t="s">
        <v>58</v>
      </c>
      <c r="K3478" t="s">
        <v>59</v>
      </c>
      <c r="L3478" s="5">
        <v>0</v>
      </c>
      <c r="M3478" s="5">
        <v>0</v>
      </c>
      <c r="N3478" s="5">
        <f t="shared" si="594"/>
        <v>0</v>
      </c>
      <c r="O3478" s="5">
        <v>0</v>
      </c>
      <c r="P3478" s="5">
        <v>0</v>
      </c>
      <c r="Q3478" s="5">
        <f t="shared" si="595"/>
        <v>0</v>
      </c>
      <c r="R3478" s="5">
        <v>0</v>
      </c>
      <c r="S3478" s="5">
        <v>0</v>
      </c>
      <c r="T3478" s="5">
        <f t="shared" si="596"/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f t="shared" si="599"/>
        <v>0</v>
      </c>
      <c r="Z3478" s="5">
        <v>0</v>
      </c>
      <c r="AA3478" s="5">
        <v>0</v>
      </c>
      <c r="AB3478" s="5">
        <f t="shared" si="600"/>
        <v>0</v>
      </c>
      <c r="AC3478" s="5">
        <v>0</v>
      </c>
      <c r="AD3478" s="5">
        <v>0</v>
      </c>
      <c r="AE3478" s="5">
        <f t="shared" si="601"/>
        <v>0</v>
      </c>
      <c r="AF3478" s="5">
        <v>1</v>
      </c>
      <c r="AG3478" s="6">
        <v>44476</v>
      </c>
      <c r="AH3478" s="5">
        <v>1</v>
      </c>
      <c r="AI3478" s="5">
        <v>0</v>
      </c>
      <c r="AJ3478" s="5">
        <v>0</v>
      </c>
      <c r="AK3478" s="5">
        <f t="shared" si="602"/>
        <v>0</v>
      </c>
      <c r="AL3478" s="5">
        <v>0</v>
      </c>
      <c r="AM3478" s="5">
        <v>0</v>
      </c>
      <c r="AN3478" s="5">
        <f t="shared" si="603"/>
        <v>0</v>
      </c>
      <c r="AO3478" s="5">
        <v>0</v>
      </c>
      <c r="AP3478" s="5">
        <v>0</v>
      </c>
      <c r="AQ3478" s="5">
        <f t="shared" si="604"/>
        <v>0</v>
      </c>
      <c r="AR3478" s="5">
        <v>0</v>
      </c>
      <c r="AS3478" s="6"/>
      <c r="AT3478" s="5">
        <v>0</v>
      </c>
      <c r="AU3478" s="5">
        <v>0</v>
      </c>
      <c r="AV3478" t="str">
        <f t="shared" si="597"/>
        <v>N</v>
      </c>
      <c r="AW3478" t="s">
        <v>60</v>
      </c>
      <c r="AX3478" t="s">
        <v>61</v>
      </c>
      <c r="AY3478" t="s">
        <v>62</v>
      </c>
      <c r="AZ3478" t="s">
        <v>62</v>
      </c>
      <c r="BA3478" t="str">
        <f t="shared" si="598"/>
        <v>N</v>
      </c>
    </row>
    <row r="3479" spans="1:53">
      <c r="A3479" t="s">
        <v>53</v>
      </c>
      <c r="B3479" t="s">
        <v>54</v>
      </c>
      <c r="C3479" t="s">
        <v>55</v>
      </c>
      <c r="D3479">
        <v>2021</v>
      </c>
      <c r="F3479" t="s">
        <v>8440</v>
      </c>
      <c r="G3479" t="s">
        <v>8441</v>
      </c>
      <c r="I3479" t="s">
        <v>8442</v>
      </c>
      <c r="J3479" t="s">
        <v>58</v>
      </c>
      <c r="K3479" t="s">
        <v>59</v>
      </c>
      <c r="L3479" s="5">
        <v>0</v>
      </c>
      <c r="M3479" s="5">
        <v>0</v>
      </c>
      <c r="N3479" s="5">
        <f t="shared" si="594"/>
        <v>0</v>
      </c>
      <c r="O3479" s="5">
        <v>0</v>
      </c>
      <c r="P3479" s="5">
        <v>0</v>
      </c>
      <c r="Q3479" s="5">
        <f t="shared" si="595"/>
        <v>0</v>
      </c>
      <c r="R3479" s="5">
        <v>0</v>
      </c>
      <c r="S3479" s="5">
        <v>0</v>
      </c>
      <c r="T3479" s="5">
        <f t="shared" si="596"/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f t="shared" si="599"/>
        <v>0</v>
      </c>
      <c r="Z3479" s="5">
        <v>0</v>
      </c>
      <c r="AA3479" s="5">
        <v>0</v>
      </c>
      <c r="AB3479" s="5">
        <f t="shared" si="600"/>
        <v>0</v>
      </c>
      <c r="AC3479" s="5">
        <v>0</v>
      </c>
      <c r="AD3479" s="5">
        <v>0</v>
      </c>
      <c r="AE3479" s="5">
        <f t="shared" si="601"/>
        <v>0</v>
      </c>
      <c r="AF3479" s="5">
        <v>1</v>
      </c>
      <c r="AG3479" s="6">
        <v>44481</v>
      </c>
      <c r="AH3479" s="5">
        <v>1</v>
      </c>
      <c r="AI3479" s="5">
        <v>0</v>
      </c>
      <c r="AJ3479" s="5">
        <v>0</v>
      </c>
      <c r="AK3479" s="5">
        <f t="shared" si="602"/>
        <v>0</v>
      </c>
      <c r="AL3479" s="5">
        <v>0</v>
      </c>
      <c r="AM3479" s="5">
        <v>0</v>
      </c>
      <c r="AN3479" s="5">
        <f t="shared" si="603"/>
        <v>0</v>
      </c>
      <c r="AO3479" s="5">
        <v>0</v>
      </c>
      <c r="AP3479" s="5">
        <v>0</v>
      </c>
      <c r="AQ3479" s="5">
        <f t="shared" si="604"/>
        <v>0</v>
      </c>
      <c r="AR3479" s="5">
        <v>0</v>
      </c>
      <c r="AS3479" s="6"/>
      <c r="AT3479" s="5">
        <v>0</v>
      </c>
      <c r="AU3479" s="5">
        <v>0</v>
      </c>
      <c r="AV3479" t="str">
        <f t="shared" si="597"/>
        <v>N</v>
      </c>
      <c r="AW3479" t="s">
        <v>60</v>
      </c>
      <c r="AX3479" t="s">
        <v>61</v>
      </c>
      <c r="AY3479" t="s">
        <v>62</v>
      </c>
      <c r="AZ3479" t="s">
        <v>62</v>
      </c>
      <c r="BA3479" t="str">
        <f t="shared" si="598"/>
        <v>N</v>
      </c>
    </row>
    <row r="3480" spans="1:53">
      <c r="A3480" t="s">
        <v>53</v>
      </c>
      <c r="B3480" t="s">
        <v>54</v>
      </c>
      <c r="C3480" t="s">
        <v>55</v>
      </c>
      <c r="D3480">
        <v>2021</v>
      </c>
      <c r="F3480" t="s">
        <v>8443</v>
      </c>
      <c r="G3480" t="s">
        <v>8444</v>
      </c>
      <c r="I3480" t="s">
        <v>8445</v>
      </c>
      <c r="J3480" t="s">
        <v>58</v>
      </c>
      <c r="K3480" t="s">
        <v>59</v>
      </c>
      <c r="L3480" s="5">
        <v>0</v>
      </c>
      <c r="M3480" s="5">
        <v>0</v>
      </c>
      <c r="N3480" s="5">
        <f t="shared" si="594"/>
        <v>0</v>
      </c>
      <c r="O3480" s="5">
        <v>0</v>
      </c>
      <c r="P3480" s="5">
        <v>0</v>
      </c>
      <c r="Q3480" s="5">
        <f t="shared" si="595"/>
        <v>0</v>
      </c>
      <c r="R3480" s="5">
        <v>0</v>
      </c>
      <c r="S3480" s="5">
        <v>0</v>
      </c>
      <c r="T3480" s="5">
        <f t="shared" si="596"/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f t="shared" si="599"/>
        <v>0</v>
      </c>
      <c r="Z3480" s="5">
        <v>0</v>
      </c>
      <c r="AA3480" s="5">
        <v>0</v>
      </c>
      <c r="AB3480" s="5">
        <f t="shared" si="600"/>
        <v>0</v>
      </c>
      <c r="AC3480" s="5">
        <v>0</v>
      </c>
      <c r="AD3480" s="5">
        <v>0</v>
      </c>
      <c r="AE3480" s="5">
        <f t="shared" si="601"/>
        <v>0</v>
      </c>
      <c r="AF3480" s="5">
        <v>1</v>
      </c>
      <c r="AG3480" s="6">
        <v>44515</v>
      </c>
      <c r="AH3480" s="5">
        <v>1</v>
      </c>
      <c r="AI3480" s="5">
        <v>0</v>
      </c>
      <c r="AJ3480" s="5">
        <v>0</v>
      </c>
      <c r="AK3480" s="5">
        <f t="shared" si="602"/>
        <v>0</v>
      </c>
      <c r="AL3480" s="5">
        <v>0</v>
      </c>
      <c r="AM3480" s="5">
        <v>0</v>
      </c>
      <c r="AN3480" s="5">
        <f t="shared" si="603"/>
        <v>0</v>
      </c>
      <c r="AO3480" s="5">
        <v>0</v>
      </c>
      <c r="AP3480" s="5">
        <v>0</v>
      </c>
      <c r="AQ3480" s="5">
        <f t="shared" si="604"/>
        <v>0</v>
      </c>
      <c r="AR3480" s="5">
        <v>0</v>
      </c>
      <c r="AS3480" s="6"/>
      <c r="AT3480" s="5">
        <v>0</v>
      </c>
      <c r="AU3480" s="5">
        <v>0</v>
      </c>
      <c r="AV3480" t="str">
        <f t="shared" si="597"/>
        <v>N</v>
      </c>
      <c r="AW3480" t="s">
        <v>60</v>
      </c>
      <c r="AX3480" t="s">
        <v>61</v>
      </c>
      <c r="AY3480" t="s">
        <v>62</v>
      </c>
      <c r="AZ3480" t="s">
        <v>62</v>
      </c>
      <c r="BA3480" t="str">
        <f t="shared" si="598"/>
        <v>N</v>
      </c>
    </row>
    <row r="3481" spans="1:53">
      <c r="A3481" t="s">
        <v>53</v>
      </c>
      <c r="B3481" t="s">
        <v>54</v>
      </c>
      <c r="C3481" t="s">
        <v>55</v>
      </c>
      <c r="D3481">
        <v>2021</v>
      </c>
      <c r="F3481" t="s">
        <v>8446</v>
      </c>
      <c r="G3481" t="s">
        <v>8447</v>
      </c>
      <c r="I3481" t="s">
        <v>8448</v>
      </c>
      <c r="J3481" t="s">
        <v>58</v>
      </c>
      <c r="K3481" t="s">
        <v>59</v>
      </c>
      <c r="L3481" s="5">
        <v>0</v>
      </c>
      <c r="M3481" s="5">
        <v>0</v>
      </c>
      <c r="N3481" s="5">
        <f t="shared" si="594"/>
        <v>0</v>
      </c>
      <c r="O3481" s="5">
        <v>0</v>
      </c>
      <c r="P3481" s="5">
        <v>0</v>
      </c>
      <c r="Q3481" s="5">
        <f t="shared" si="595"/>
        <v>0</v>
      </c>
      <c r="R3481" s="5">
        <v>0</v>
      </c>
      <c r="S3481" s="5">
        <v>0</v>
      </c>
      <c r="T3481" s="5">
        <f t="shared" si="596"/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f t="shared" si="599"/>
        <v>0</v>
      </c>
      <c r="Z3481" s="5">
        <v>0</v>
      </c>
      <c r="AA3481" s="5">
        <v>0</v>
      </c>
      <c r="AB3481" s="5">
        <f t="shared" si="600"/>
        <v>0</v>
      </c>
      <c r="AC3481" s="5">
        <v>0</v>
      </c>
      <c r="AD3481" s="5">
        <v>0</v>
      </c>
      <c r="AE3481" s="5">
        <f t="shared" si="601"/>
        <v>0</v>
      </c>
      <c r="AF3481" s="5">
        <v>1</v>
      </c>
      <c r="AG3481" s="6">
        <v>44280</v>
      </c>
      <c r="AH3481" s="5">
        <v>1</v>
      </c>
      <c r="AI3481" s="5">
        <v>0</v>
      </c>
      <c r="AJ3481" s="5">
        <v>0</v>
      </c>
      <c r="AK3481" s="5">
        <f t="shared" si="602"/>
        <v>0</v>
      </c>
      <c r="AL3481" s="5">
        <v>0</v>
      </c>
      <c r="AM3481" s="5">
        <v>0</v>
      </c>
      <c r="AN3481" s="5">
        <f t="shared" si="603"/>
        <v>0</v>
      </c>
      <c r="AO3481" s="5">
        <v>0</v>
      </c>
      <c r="AP3481" s="5">
        <v>0</v>
      </c>
      <c r="AQ3481" s="5">
        <f t="shared" si="604"/>
        <v>0</v>
      </c>
      <c r="AR3481" s="5">
        <v>0</v>
      </c>
      <c r="AS3481" s="6"/>
      <c r="AT3481" s="5">
        <v>0</v>
      </c>
      <c r="AU3481" s="5">
        <v>0</v>
      </c>
      <c r="AV3481" t="str">
        <f t="shared" si="597"/>
        <v>N</v>
      </c>
      <c r="AW3481" t="s">
        <v>60</v>
      </c>
      <c r="AX3481" t="s">
        <v>61</v>
      </c>
      <c r="AY3481" t="s">
        <v>62</v>
      </c>
      <c r="AZ3481" t="s">
        <v>62</v>
      </c>
      <c r="BA3481" t="str">
        <f t="shared" si="598"/>
        <v>N</v>
      </c>
    </row>
    <row r="3482" spans="1:53">
      <c r="A3482" t="s">
        <v>53</v>
      </c>
      <c r="B3482" t="s">
        <v>54</v>
      </c>
      <c r="C3482" t="s">
        <v>55</v>
      </c>
      <c r="D3482">
        <v>2021</v>
      </c>
      <c r="F3482" t="s">
        <v>8449</v>
      </c>
      <c r="G3482" t="s">
        <v>8450</v>
      </c>
      <c r="I3482" t="s">
        <v>8451</v>
      </c>
      <c r="J3482" t="s">
        <v>58</v>
      </c>
      <c r="K3482" t="s">
        <v>59</v>
      </c>
      <c r="L3482" s="5">
        <v>0</v>
      </c>
      <c r="M3482" s="5">
        <v>0</v>
      </c>
      <c r="N3482" s="5">
        <f t="shared" si="594"/>
        <v>0</v>
      </c>
      <c r="O3482" s="5">
        <v>0</v>
      </c>
      <c r="P3482" s="5">
        <v>0</v>
      </c>
      <c r="Q3482" s="5">
        <f t="shared" si="595"/>
        <v>0</v>
      </c>
      <c r="R3482" s="5">
        <v>0</v>
      </c>
      <c r="S3482" s="5">
        <v>0</v>
      </c>
      <c r="T3482" s="5">
        <f t="shared" si="596"/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f t="shared" si="599"/>
        <v>0</v>
      </c>
      <c r="Z3482" s="5">
        <v>0</v>
      </c>
      <c r="AA3482" s="5">
        <v>0</v>
      </c>
      <c r="AB3482" s="5">
        <f t="shared" si="600"/>
        <v>0</v>
      </c>
      <c r="AC3482" s="5">
        <v>0</v>
      </c>
      <c r="AD3482" s="5">
        <v>0</v>
      </c>
      <c r="AE3482" s="5">
        <f t="shared" si="601"/>
        <v>0</v>
      </c>
      <c r="AF3482" s="5">
        <v>1</v>
      </c>
      <c r="AG3482" s="6">
        <v>44285</v>
      </c>
      <c r="AH3482" s="5">
        <v>1</v>
      </c>
      <c r="AI3482" s="5">
        <v>0</v>
      </c>
      <c r="AJ3482" s="5">
        <v>0</v>
      </c>
      <c r="AK3482" s="5">
        <f t="shared" si="602"/>
        <v>0</v>
      </c>
      <c r="AL3482" s="5">
        <v>0</v>
      </c>
      <c r="AM3482" s="5">
        <v>0</v>
      </c>
      <c r="AN3482" s="5">
        <f t="shared" si="603"/>
        <v>0</v>
      </c>
      <c r="AO3482" s="5">
        <v>0</v>
      </c>
      <c r="AP3482" s="5">
        <v>0</v>
      </c>
      <c r="AQ3482" s="5">
        <f t="shared" si="604"/>
        <v>0</v>
      </c>
      <c r="AR3482" s="5">
        <v>0</v>
      </c>
      <c r="AS3482" s="6"/>
      <c r="AT3482" s="5">
        <v>0</v>
      </c>
      <c r="AU3482" s="5">
        <v>0</v>
      </c>
      <c r="AV3482" t="str">
        <f t="shared" si="597"/>
        <v>N</v>
      </c>
      <c r="AW3482" t="s">
        <v>60</v>
      </c>
      <c r="AX3482" t="s">
        <v>61</v>
      </c>
      <c r="AY3482" t="s">
        <v>62</v>
      </c>
      <c r="AZ3482" t="s">
        <v>62</v>
      </c>
      <c r="BA3482" t="str">
        <f t="shared" si="598"/>
        <v>N</v>
      </c>
    </row>
    <row r="3483" spans="1:53">
      <c r="A3483" t="s">
        <v>53</v>
      </c>
      <c r="B3483" t="s">
        <v>54</v>
      </c>
      <c r="C3483" t="s">
        <v>55</v>
      </c>
      <c r="D3483">
        <v>2021</v>
      </c>
      <c r="F3483" t="s">
        <v>8452</v>
      </c>
      <c r="G3483" t="s">
        <v>8453</v>
      </c>
      <c r="I3483" t="s">
        <v>8454</v>
      </c>
      <c r="J3483" t="s">
        <v>58</v>
      </c>
      <c r="K3483" t="s">
        <v>59</v>
      </c>
      <c r="L3483" s="5">
        <v>0</v>
      </c>
      <c r="M3483" s="5">
        <v>0</v>
      </c>
      <c r="N3483" s="5">
        <f t="shared" si="594"/>
        <v>0</v>
      </c>
      <c r="O3483" s="5">
        <v>0</v>
      </c>
      <c r="P3483" s="5">
        <v>0</v>
      </c>
      <c r="Q3483" s="5">
        <f t="shared" si="595"/>
        <v>0</v>
      </c>
      <c r="R3483" s="5">
        <v>0</v>
      </c>
      <c r="S3483" s="5">
        <v>0</v>
      </c>
      <c r="T3483" s="5">
        <f t="shared" si="596"/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f t="shared" si="599"/>
        <v>0</v>
      </c>
      <c r="Z3483" s="5">
        <v>0</v>
      </c>
      <c r="AA3483" s="5">
        <v>0</v>
      </c>
      <c r="AB3483" s="5">
        <f t="shared" si="600"/>
        <v>0</v>
      </c>
      <c r="AC3483" s="5">
        <v>0</v>
      </c>
      <c r="AD3483" s="5">
        <v>0</v>
      </c>
      <c r="AE3483" s="5">
        <f t="shared" si="601"/>
        <v>0</v>
      </c>
      <c r="AF3483" s="5">
        <v>1</v>
      </c>
      <c r="AG3483" s="6">
        <v>44253</v>
      </c>
      <c r="AH3483" s="5">
        <v>1</v>
      </c>
      <c r="AI3483" s="5">
        <v>0</v>
      </c>
      <c r="AJ3483" s="5">
        <v>0</v>
      </c>
      <c r="AK3483" s="5">
        <f t="shared" si="602"/>
        <v>0</v>
      </c>
      <c r="AL3483" s="5">
        <v>0</v>
      </c>
      <c r="AM3483" s="5">
        <v>0</v>
      </c>
      <c r="AN3483" s="5">
        <f t="shared" si="603"/>
        <v>0</v>
      </c>
      <c r="AO3483" s="5">
        <v>0</v>
      </c>
      <c r="AP3483" s="5">
        <v>0</v>
      </c>
      <c r="AQ3483" s="5">
        <f t="shared" si="604"/>
        <v>0</v>
      </c>
      <c r="AR3483" s="5">
        <v>0</v>
      </c>
      <c r="AS3483" s="6"/>
      <c r="AT3483" s="5">
        <v>0</v>
      </c>
      <c r="AU3483" s="5">
        <v>0</v>
      </c>
      <c r="AV3483" t="str">
        <f t="shared" si="597"/>
        <v>N</v>
      </c>
      <c r="AW3483" t="s">
        <v>60</v>
      </c>
      <c r="AX3483" t="s">
        <v>61</v>
      </c>
      <c r="AY3483" t="s">
        <v>62</v>
      </c>
      <c r="AZ3483" t="s">
        <v>62</v>
      </c>
      <c r="BA3483" t="str">
        <f t="shared" si="598"/>
        <v>N</v>
      </c>
    </row>
    <row r="3484" spans="1:53">
      <c r="A3484" t="s">
        <v>53</v>
      </c>
      <c r="B3484" t="s">
        <v>54</v>
      </c>
      <c r="C3484" t="s">
        <v>55</v>
      </c>
      <c r="D3484">
        <v>2021</v>
      </c>
      <c r="F3484" t="s">
        <v>8455</v>
      </c>
      <c r="G3484" t="s">
        <v>8456</v>
      </c>
      <c r="I3484" t="s">
        <v>8457</v>
      </c>
      <c r="J3484" t="s">
        <v>58</v>
      </c>
      <c r="K3484" t="s">
        <v>59</v>
      </c>
      <c r="L3484" s="5">
        <v>0</v>
      </c>
      <c r="M3484" s="5">
        <v>0</v>
      </c>
      <c r="N3484" s="5">
        <f t="shared" si="594"/>
        <v>0</v>
      </c>
      <c r="O3484" s="5">
        <v>0</v>
      </c>
      <c r="P3484" s="5">
        <v>0</v>
      </c>
      <c r="Q3484" s="5">
        <f t="shared" si="595"/>
        <v>0</v>
      </c>
      <c r="R3484" s="5">
        <v>0</v>
      </c>
      <c r="S3484" s="5">
        <v>0</v>
      </c>
      <c r="T3484" s="5">
        <f t="shared" si="596"/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f t="shared" si="599"/>
        <v>0</v>
      </c>
      <c r="Z3484" s="5">
        <v>0</v>
      </c>
      <c r="AA3484" s="5">
        <v>0</v>
      </c>
      <c r="AB3484" s="5">
        <f t="shared" si="600"/>
        <v>0</v>
      </c>
      <c r="AC3484" s="5">
        <v>0</v>
      </c>
      <c r="AD3484" s="5">
        <v>0</v>
      </c>
      <c r="AE3484" s="5">
        <f t="shared" si="601"/>
        <v>0</v>
      </c>
      <c r="AF3484" s="5">
        <v>1</v>
      </c>
      <c r="AG3484" s="6">
        <v>44544</v>
      </c>
      <c r="AH3484" s="5">
        <v>1</v>
      </c>
      <c r="AI3484" s="5">
        <v>0</v>
      </c>
      <c r="AJ3484" s="5">
        <v>0</v>
      </c>
      <c r="AK3484" s="5">
        <f t="shared" si="602"/>
        <v>0</v>
      </c>
      <c r="AL3484" s="5">
        <v>0</v>
      </c>
      <c r="AM3484" s="5">
        <v>0</v>
      </c>
      <c r="AN3484" s="5">
        <f t="shared" si="603"/>
        <v>0</v>
      </c>
      <c r="AO3484" s="5">
        <v>0</v>
      </c>
      <c r="AP3484" s="5">
        <v>0</v>
      </c>
      <c r="AQ3484" s="5">
        <f t="shared" si="604"/>
        <v>0</v>
      </c>
      <c r="AR3484" s="5">
        <v>0</v>
      </c>
      <c r="AS3484" s="6"/>
      <c r="AT3484" s="5">
        <v>0</v>
      </c>
      <c r="AU3484" s="5">
        <v>0</v>
      </c>
      <c r="AV3484" t="str">
        <f t="shared" si="597"/>
        <v>N</v>
      </c>
      <c r="AW3484" t="s">
        <v>60</v>
      </c>
      <c r="AX3484" t="s">
        <v>61</v>
      </c>
      <c r="AY3484" t="s">
        <v>62</v>
      </c>
      <c r="AZ3484" t="s">
        <v>62</v>
      </c>
      <c r="BA3484" t="str">
        <f t="shared" si="598"/>
        <v>N</v>
      </c>
    </row>
    <row r="3485" spans="1:53">
      <c r="A3485" t="s">
        <v>53</v>
      </c>
      <c r="B3485" t="s">
        <v>54</v>
      </c>
      <c r="C3485" t="s">
        <v>55</v>
      </c>
      <c r="D3485">
        <v>2021</v>
      </c>
      <c r="F3485" t="s">
        <v>8458</v>
      </c>
      <c r="G3485" t="s">
        <v>8459</v>
      </c>
      <c r="I3485" t="s">
        <v>8460</v>
      </c>
      <c r="J3485" t="s">
        <v>58</v>
      </c>
      <c r="K3485" t="s">
        <v>59</v>
      </c>
      <c r="L3485" s="5">
        <v>0</v>
      </c>
      <c r="M3485" s="5">
        <v>0</v>
      </c>
      <c r="N3485" s="5">
        <f t="shared" si="594"/>
        <v>0</v>
      </c>
      <c r="O3485" s="5">
        <v>0</v>
      </c>
      <c r="P3485" s="5">
        <v>0</v>
      </c>
      <c r="Q3485" s="5">
        <f t="shared" si="595"/>
        <v>0</v>
      </c>
      <c r="R3485" s="5">
        <v>0</v>
      </c>
      <c r="S3485" s="5">
        <v>0</v>
      </c>
      <c r="T3485" s="5">
        <f t="shared" si="596"/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f t="shared" si="599"/>
        <v>0</v>
      </c>
      <c r="Z3485" s="5">
        <v>0</v>
      </c>
      <c r="AA3485" s="5">
        <v>0</v>
      </c>
      <c r="AB3485" s="5">
        <f t="shared" si="600"/>
        <v>0</v>
      </c>
      <c r="AC3485" s="5">
        <v>0</v>
      </c>
      <c r="AD3485" s="5">
        <v>0</v>
      </c>
      <c r="AE3485" s="5">
        <f t="shared" si="601"/>
        <v>0</v>
      </c>
      <c r="AF3485" s="5">
        <v>1</v>
      </c>
      <c r="AG3485" s="6">
        <v>44442</v>
      </c>
      <c r="AH3485" s="5">
        <v>1</v>
      </c>
      <c r="AI3485" s="5">
        <v>0</v>
      </c>
      <c r="AJ3485" s="5">
        <v>0</v>
      </c>
      <c r="AK3485" s="5">
        <f t="shared" si="602"/>
        <v>0</v>
      </c>
      <c r="AL3485" s="5">
        <v>0</v>
      </c>
      <c r="AM3485" s="5">
        <v>0</v>
      </c>
      <c r="AN3485" s="5">
        <f t="shared" si="603"/>
        <v>0</v>
      </c>
      <c r="AO3485" s="5">
        <v>0</v>
      </c>
      <c r="AP3485" s="5">
        <v>0</v>
      </c>
      <c r="AQ3485" s="5">
        <f t="shared" si="604"/>
        <v>0</v>
      </c>
      <c r="AR3485" s="5">
        <v>0</v>
      </c>
      <c r="AS3485" s="6"/>
      <c r="AT3485" s="5">
        <v>0</v>
      </c>
      <c r="AU3485" s="5">
        <v>0</v>
      </c>
      <c r="AV3485" t="str">
        <f t="shared" si="597"/>
        <v>N</v>
      </c>
      <c r="AW3485" t="s">
        <v>60</v>
      </c>
      <c r="AX3485" t="s">
        <v>61</v>
      </c>
      <c r="AY3485" t="s">
        <v>62</v>
      </c>
      <c r="AZ3485" t="s">
        <v>62</v>
      </c>
      <c r="BA3485" t="str">
        <f t="shared" si="598"/>
        <v>N</v>
      </c>
    </row>
    <row r="3486" spans="1:53">
      <c r="A3486" t="s">
        <v>53</v>
      </c>
      <c r="B3486" t="s">
        <v>54</v>
      </c>
      <c r="C3486" t="s">
        <v>55</v>
      </c>
      <c r="D3486">
        <v>2021</v>
      </c>
      <c r="F3486" t="s">
        <v>8461</v>
      </c>
      <c r="G3486" t="s">
        <v>8462</v>
      </c>
      <c r="I3486" t="s">
        <v>8463</v>
      </c>
      <c r="J3486" t="s">
        <v>58</v>
      </c>
      <c r="K3486" t="s">
        <v>59</v>
      </c>
      <c r="L3486" s="5">
        <v>0</v>
      </c>
      <c r="M3486" s="5">
        <v>0</v>
      </c>
      <c r="N3486" s="5">
        <f t="shared" si="594"/>
        <v>0</v>
      </c>
      <c r="O3486" s="5">
        <v>0</v>
      </c>
      <c r="P3486" s="5">
        <v>0</v>
      </c>
      <c r="Q3486" s="5">
        <f t="shared" si="595"/>
        <v>0</v>
      </c>
      <c r="R3486" s="5">
        <v>0</v>
      </c>
      <c r="S3486" s="5">
        <v>0</v>
      </c>
      <c r="T3486" s="5">
        <f t="shared" si="596"/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f t="shared" si="599"/>
        <v>0</v>
      </c>
      <c r="Z3486" s="5">
        <v>0</v>
      </c>
      <c r="AA3486" s="5">
        <v>0</v>
      </c>
      <c r="AB3486" s="5">
        <f t="shared" si="600"/>
        <v>0</v>
      </c>
      <c r="AC3486" s="5">
        <v>0</v>
      </c>
      <c r="AD3486" s="5">
        <v>0</v>
      </c>
      <c r="AE3486" s="5">
        <f t="shared" si="601"/>
        <v>0</v>
      </c>
      <c r="AF3486" s="5">
        <v>1</v>
      </c>
      <c r="AG3486" s="6">
        <v>44551</v>
      </c>
      <c r="AH3486" s="5">
        <v>1</v>
      </c>
      <c r="AI3486" s="5">
        <v>0</v>
      </c>
      <c r="AJ3486" s="5">
        <v>0</v>
      </c>
      <c r="AK3486" s="5">
        <f t="shared" si="602"/>
        <v>0</v>
      </c>
      <c r="AL3486" s="5">
        <v>0</v>
      </c>
      <c r="AM3486" s="5">
        <v>0</v>
      </c>
      <c r="AN3486" s="5">
        <f t="shared" si="603"/>
        <v>0</v>
      </c>
      <c r="AO3486" s="5">
        <v>0</v>
      </c>
      <c r="AP3486" s="5">
        <v>0</v>
      </c>
      <c r="AQ3486" s="5">
        <f t="shared" si="604"/>
        <v>0</v>
      </c>
      <c r="AR3486" s="5">
        <v>0</v>
      </c>
      <c r="AS3486" s="6"/>
      <c r="AT3486" s="5">
        <v>0</v>
      </c>
      <c r="AU3486" s="5">
        <v>0</v>
      </c>
      <c r="AV3486" t="str">
        <f t="shared" si="597"/>
        <v>N</v>
      </c>
      <c r="AW3486" t="s">
        <v>60</v>
      </c>
      <c r="AX3486" t="s">
        <v>61</v>
      </c>
      <c r="AY3486" t="s">
        <v>62</v>
      </c>
      <c r="AZ3486" t="s">
        <v>62</v>
      </c>
      <c r="BA3486" t="str">
        <f t="shared" si="598"/>
        <v>N</v>
      </c>
    </row>
    <row r="3487" spans="1:53">
      <c r="A3487" t="s">
        <v>53</v>
      </c>
      <c r="B3487" t="s">
        <v>54</v>
      </c>
      <c r="C3487" t="s">
        <v>55</v>
      </c>
      <c r="D3487">
        <v>2021</v>
      </c>
      <c r="F3487" t="s">
        <v>8464</v>
      </c>
      <c r="G3487" t="s">
        <v>8465</v>
      </c>
      <c r="I3487" t="s">
        <v>8466</v>
      </c>
      <c r="J3487" t="s">
        <v>58</v>
      </c>
      <c r="K3487" t="s">
        <v>59</v>
      </c>
      <c r="L3487" s="5">
        <v>0</v>
      </c>
      <c r="M3487" s="5">
        <v>0</v>
      </c>
      <c r="N3487" s="5">
        <f t="shared" si="594"/>
        <v>0</v>
      </c>
      <c r="O3487" s="5">
        <v>0</v>
      </c>
      <c r="P3487" s="5">
        <v>0</v>
      </c>
      <c r="Q3487" s="5">
        <f t="shared" si="595"/>
        <v>0</v>
      </c>
      <c r="R3487" s="5">
        <v>0</v>
      </c>
      <c r="S3487" s="5">
        <v>0</v>
      </c>
      <c r="T3487" s="5">
        <f t="shared" si="596"/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f t="shared" si="599"/>
        <v>0</v>
      </c>
      <c r="Z3487" s="5">
        <v>0</v>
      </c>
      <c r="AA3487" s="5">
        <v>0</v>
      </c>
      <c r="AB3487" s="5">
        <f t="shared" si="600"/>
        <v>0</v>
      </c>
      <c r="AC3487" s="5">
        <v>0</v>
      </c>
      <c r="AD3487" s="5">
        <v>0</v>
      </c>
      <c r="AE3487" s="5">
        <f t="shared" si="601"/>
        <v>0</v>
      </c>
      <c r="AF3487" s="5">
        <v>1</v>
      </c>
      <c r="AG3487" s="6">
        <v>44552</v>
      </c>
      <c r="AH3487" s="5">
        <v>1</v>
      </c>
      <c r="AI3487" s="5">
        <v>0</v>
      </c>
      <c r="AJ3487" s="5">
        <v>0</v>
      </c>
      <c r="AK3487" s="5">
        <f t="shared" si="602"/>
        <v>0</v>
      </c>
      <c r="AL3487" s="5">
        <v>0</v>
      </c>
      <c r="AM3487" s="5">
        <v>0</v>
      </c>
      <c r="AN3487" s="5">
        <f t="shared" si="603"/>
        <v>0</v>
      </c>
      <c r="AO3487" s="5">
        <v>0</v>
      </c>
      <c r="AP3487" s="5">
        <v>0</v>
      </c>
      <c r="AQ3487" s="5">
        <f t="shared" si="604"/>
        <v>0</v>
      </c>
      <c r="AR3487" s="5">
        <v>0</v>
      </c>
      <c r="AS3487" s="6"/>
      <c r="AT3487" s="5">
        <v>0</v>
      </c>
      <c r="AU3487" s="5">
        <v>0</v>
      </c>
      <c r="AV3487" t="str">
        <f t="shared" si="597"/>
        <v>N</v>
      </c>
      <c r="AW3487" t="s">
        <v>60</v>
      </c>
      <c r="AX3487" t="s">
        <v>61</v>
      </c>
      <c r="AY3487" t="s">
        <v>62</v>
      </c>
      <c r="AZ3487" t="s">
        <v>62</v>
      </c>
      <c r="BA3487" t="str">
        <f t="shared" si="598"/>
        <v>N</v>
      </c>
    </row>
    <row r="3488" spans="1:53">
      <c r="A3488" t="s">
        <v>53</v>
      </c>
      <c r="B3488" t="s">
        <v>54</v>
      </c>
      <c r="C3488" t="s">
        <v>89</v>
      </c>
      <c r="D3488">
        <v>2021</v>
      </c>
      <c r="F3488" t="s">
        <v>8467</v>
      </c>
      <c r="G3488" t="s">
        <v>8468</v>
      </c>
      <c r="I3488" t="s">
        <v>8469</v>
      </c>
      <c r="J3488" t="s">
        <v>92</v>
      </c>
      <c r="K3488" t="s">
        <v>93</v>
      </c>
      <c r="L3488" s="5">
        <v>0</v>
      </c>
      <c r="M3488" s="5">
        <v>0</v>
      </c>
      <c r="N3488" s="5">
        <f t="shared" si="594"/>
        <v>0</v>
      </c>
      <c r="O3488" s="5">
        <v>0</v>
      </c>
      <c r="P3488" s="5">
        <v>0</v>
      </c>
      <c r="Q3488" s="5">
        <f t="shared" si="595"/>
        <v>0</v>
      </c>
      <c r="R3488" s="5">
        <v>0</v>
      </c>
      <c r="S3488" s="5">
        <v>0</v>
      </c>
      <c r="T3488" s="5">
        <f t="shared" si="596"/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f t="shared" si="599"/>
        <v>0</v>
      </c>
      <c r="Z3488" s="5">
        <v>0</v>
      </c>
      <c r="AA3488" s="5">
        <v>0</v>
      </c>
      <c r="AB3488" s="5">
        <f t="shared" si="600"/>
        <v>0</v>
      </c>
      <c r="AC3488" s="5">
        <v>0</v>
      </c>
      <c r="AD3488" s="5">
        <v>0</v>
      </c>
      <c r="AE3488" s="5">
        <f t="shared" si="601"/>
        <v>0</v>
      </c>
      <c r="AF3488" s="5">
        <v>1</v>
      </c>
      <c r="AG3488" s="6">
        <v>44428</v>
      </c>
      <c r="AH3488" s="5">
        <v>1</v>
      </c>
      <c r="AI3488" s="5">
        <v>0</v>
      </c>
      <c r="AJ3488" s="5">
        <v>0</v>
      </c>
      <c r="AK3488" s="5">
        <f t="shared" si="602"/>
        <v>0</v>
      </c>
      <c r="AL3488" s="5">
        <v>0</v>
      </c>
      <c r="AM3488" s="5">
        <v>0</v>
      </c>
      <c r="AN3488" s="5">
        <f t="shared" si="603"/>
        <v>0</v>
      </c>
      <c r="AO3488" s="5">
        <v>0</v>
      </c>
      <c r="AP3488" s="5">
        <v>0</v>
      </c>
      <c r="AQ3488" s="5">
        <f t="shared" si="604"/>
        <v>0</v>
      </c>
      <c r="AR3488" s="5">
        <v>0</v>
      </c>
      <c r="AS3488" s="6"/>
      <c r="AT3488" s="5">
        <v>0</v>
      </c>
      <c r="AU3488" s="5">
        <v>0</v>
      </c>
      <c r="AV3488" t="str">
        <f t="shared" si="597"/>
        <v>N</v>
      </c>
      <c r="AW3488" t="s">
        <v>60</v>
      </c>
      <c r="AX3488" t="s">
        <v>60</v>
      </c>
      <c r="AY3488" t="s">
        <v>62</v>
      </c>
      <c r="AZ3488" t="s">
        <v>62</v>
      </c>
      <c r="BA3488" t="str">
        <f t="shared" si="598"/>
        <v>N</v>
      </c>
    </row>
    <row r="3489" spans="1:53">
      <c r="A3489" t="s">
        <v>53</v>
      </c>
      <c r="B3489" t="s">
        <v>54</v>
      </c>
      <c r="C3489" t="s">
        <v>89</v>
      </c>
      <c r="D3489">
        <v>2021</v>
      </c>
      <c r="F3489" t="s">
        <v>8470</v>
      </c>
      <c r="G3489" t="s">
        <v>8471</v>
      </c>
      <c r="I3489" t="s">
        <v>8472</v>
      </c>
      <c r="J3489" t="s">
        <v>101</v>
      </c>
      <c r="K3489" t="s">
        <v>59</v>
      </c>
      <c r="L3489" s="5">
        <v>0</v>
      </c>
      <c r="M3489" s="5">
        <v>0</v>
      </c>
      <c r="N3489" s="5">
        <f t="shared" si="594"/>
        <v>0</v>
      </c>
      <c r="O3489" s="5">
        <v>0</v>
      </c>
      <c r="P3489" s="5">
        <v>0</v>
      </c>
      <c r="Q3489" s="5">
        <f t="shared" si="595"/>
        <v>0</v>
      </c>
      <c r="R3489" s="5">
        <v>0</v>
      </c>
      <c r="S3489" s="5">
        <v>0</v>
      </c>
      <c r="T3489" s="5">
        <f t="shared" si="596"/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f t="shared" si="599"/>
        <v>0</v>
      </c>
      <c r="Z3489" s="5">
        <v>0</v>
      </c>
      <c r="AA3489" s="5">
        <v>0</v>
      </c>
      <c r="AB3489" s="5">
        <f t="shared" si="600"/>
        <v>0</v>
      </c>
      <c r="AC3489" s="5">
        <v>0</v>
      </c>
      <c r="AD3489" s="5">
        <v>0</v>
      </c>
      <c r="AE3489" s="5">
        <f t="shared" si="601"/>
        <v>0</v>
      </c>
      <c r="AF3489" s="5">
        <v>1</v>
      </c>
      <c r="AG3489" s="6">
        <v>44473</v>
      </c>
      <c r="AH3489" s="5">
        <v>1</v>
      </c>
      <c r="AI3489" s="5">
        <v>0</v>
      </c>
      <c r="AJ3489" s="5">
        <v>0</v>
      </c>
      <c r="AK3489" s="5">
        <f t="shared" si="602"/>
        <v>0</v>
      </c>
      <c r="AL3489" s="5">
        <v>0</v>
      </c>
      <c r="AM3489" s="5">
        <v>0</v>
      </c>
      <c r="AN3489" s="5">
        <f t="shared" si="603"/>
        <v>0</v>
      </c>
      <c r="AO3489" s="5">
        <v>0</v>
      </c>
      <c r="AP3489" s="5">
        <v>0</v>
      </c>
      <c r="AQ3489" s="5">
        <f t="shared" si="604"/>
        <v>0</v>
      </c>
      <c r="AR3489" s="5">
        <v>0</v>
      </c>
      <c r="AS3489" s="6"/>
      <c r="AT3489" s="5">
        <v>0</v>
      </c>
      <c r="AU3489" s="5">
        <v>0</v>
      </c>
      <c r="AV3489" t="str">
        <f t="shared" si="597"/>
        <v>N</v>
      </c>
      <c r="AW3489" t="s">
        <v>60</v>
      </c>
      <c r="AX3489" t="s">
        <v>60</v>
      </c>
      <c r="AY3489" t="s">
        <v>62</v>
      </c>
      <c r="AZ3489" t="s">
        <v>62</v>
      </c>
      <c r="BA3489" t="str">
        <f t="shared" si="598"/>
        <v>N</v>
      </c>
    </row>
    <row r="3490" spans="1:53">
      <c r="A3490" t="s">
        <v>53</v>
      </c>
      <c r="B3490" t="s">
        <v>54</v>
      </c>
      <c r="C3490" t="s">
        <v>89</v>
      </c>
      <c r="D3490">
        <v>2021</v>
      </c>
      <c r="F3490" t="s">
        <v>8170</v>
      </c>
      <c r="G3490" t="s">
        <v>8473</v>
      </c>
      <c r="I3490" t="s">
        <v>8474</v>
      </c>
      <c r="J3490" t="s">
        <v>101</v>
      </c>
      <c r="K3490" t="s">
        <v>93</v>
      </c>
      <c r="L3490" s="5">
        <v>0</v>
      </c>
      <c r="M3490" s="5">
        <v>0</v>
      </c>
      <c r="N3490" s="5">
        <f t="shared" si="594"/>
        <v>0</v>
      </c>
      <c r="O3490" s="5">
        <v>0</v>
      </c>
      <c r="P3490" s="5">
        <v>0</v>
      </c>
      <c r="Q3490" s="5">
        <f t="shared" si="595"/>
        <v>0</v>
      </c>
      <c r="R3490" s="5">
        <v>0</v>
      </c>
      <c r="S3490" s="5">
        <v>0</v>
      </c>
      <c r="T3490" s="5">
        <f t="shared" si="596"/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f t="shared" si="599"/>
        <v>0</v>
      </c>
      <c r="Z3490" s="5">
        <v>0</v>
      </c>
      <c r="AA3490" s="5">
        <v>0</v>
      </c>
      <c r="AB3490" s="5">
        <f t="shared" si="600"/>
        <v>0</v>
      </c>
      <c r="AC3490" s="5">
        <v>0</v>
      </c>
      <c r="AD3490" s="5">
        <v>0</v>
      </c>
      <c r="AE3490" s="5">
        <f t="shared" si="601"/>
        <v>0</v>
      </c>
      <c r="AF3490" s="5">
        <v>1</v>
      </c>
      <c r="AG3490" s="6">
        <v>44266</v>
      </c>
      <c r="AH3490" s="5">
        <v>1</v>
      </c>
      <c r="AI3490" s="5">
        <v>0</v>
      </c>
      <c r="AJ3490" s="5">
        <v>0</v>
      </c>
      <c r="AK3490" s="5">
        <f t="shared" si="602"/>
        <v>0</v>
      </c>
      <c r="AL3490" s="5">
        <v>0</v>
      </c>
      <c r="AM3490" s="5">
        <v>0</v>
      </c>
      <c r="AN3490" s="5">
        <f t="shared" si="603"/>
        <v>0</v>
      </c>
      <c r="AO3490" s="5">
        <v>0</v>
      </c>
      <c r="AP3490" s="5">
        <v>0</v>
      </c>
      <c r="AQ3490" s="5">
        <f t="shared" si="604"/>
        <v>0</v>
      </c>
      <c r="AR3490" s="5">
        <v>0</v>
      </c>
      <c r="AS3490" s="6"/>
      <c r="AT3490" s="5">
        <v>0</v>
      </c>
      <c r="AU3490" s="5">
        <v>0</v>
      </c>
      <c r="AV3490" t="str">
        <f t="shared" si="597"/>
        <v>N</v>
      </c>
      <c r="AW3490" t="s">
        <v>60</v>
      </c>
      <c r="AX3490" t="s">
        <v>60</v>
      </c>
      <c r="AY3490" t="s">
        <v>62</v>
      </c>
      <c r="AZ3490" t="s">
        <v>62</v>
      </c>
      <c r="BA3490" t="str">
        <f t="shared" si="598"/>
        <v>N</v>
      </c>
    </row>
    <row r="3491" spans="1:53">
      <c r="A3491" t="s">
        <v>53</v>
      </c>
      <c r="B3491" t="s">
        <v>54</v>
      </c>
      <c r="C3491" t="s">
        <v>55</v>
      </c>
      <c r="D3491">
        <v>2021</v>
      </c>
      <c r="F3491" t="s">
        <v>8475</v>
      </c>
      <c r="G3491" t="s">
        <v>8476</v>
      </c>
      <c r="I3491" t="s">
        <v>8477</v>
      </c>
      <c r="J3491" t="s">
        <v>101</v>
      </c>
      <c r="K3491" t="s">
        <v>93</v>
      </c>
      <c r="L3491" s="5">
        <v>0</v>
      </c>
      <c r="M3491" s="5">
        <v>0</v>
      </c>
      <c r="N3491" s="5">
        <f t="shared" si="594"/>
        <v>0</v>
      </c>
      <c r="O3491" s="5">
        <v>0</v>
      </c>
      <c r="P3491" s="5">
        <v>0</v>
      </c>
      <c r="Q3491" s="5">
        <f t="shared" si="595"/>
        <v>0</v>
      </c>
      <c r="R3491" s="5">
        <v>0</v>
      </c>
      <c r="S3491" s="5">
        <v>0</v>
      </c>
      <c r="T3491" s="5">
        <f t="shared" si="596"/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f t="shared" si="599"/>
        <v>0</v>
      </c>
      <c r="Z3491" s="5">
        <v>0</v>
      </c>
      <c r="AA3491" s="5">
        <v>0</v>
      </c>
      <c r="AB3491" s="5">
        <f t="shared" si="600"/>
        <v>0</v>
      </c>
      <c r="AC3491" s="5">
        <v>0</v>
      </c>
      <c r="AD3491" s="5">
        <v>0</v>
      </c>
      <c r="AE3491" s="5">
        <f t="shared" si="601"/>
        <v>0</v>
      </c>
      <c r="AF3491" s="5">
        <v>1</v>
      </c>
      <c r="AG3491" s="6">
        <v>44230</v>
      </c>
      <c r="AH3491" s="5">
        <v>1</v>
      </c>
      <c r="AI3491" s="5">
        <v>0</v>
      </c>
      <c r="AJ3491" s="5">
        <v>0</v>
      </c>
      <c r="AK3491" s="5">
        <f t="shared" si="602"/>
        <v>0</v>
      </c>
      <c r="AL3491" s="5">
        <v>0</v>
      </c>
      <c r="AM3491" s="5">
        <v>0</v>
      </c>
      <c r="AN3491" s="5">
        <f t="shared" si="603"/>
        <v>0</v>
      </c>
      <c r="AO3491" s="5">
        <v>0</v>
      </c>
      <c r="AP3491" s="5">
        <v>0</v>
      </c>
      <c r="AQ3491" s="5">
        <f t="shared" si="604"/>
        <v>0</v>
      </c>
      <c r="AR3491" s="5">
        <v>0</v>
      </c>
      <c r="AS3491" s="6"/>
      <c r="AT3491" s="5">
        <v>0</v>
      </c>
      <c r="AU3491" s="5">
        <v>0</v>
      </c>
      <c r="AV3491" t="str">
        <f t="shared" si="597"/>
        <v>N</v>
      </c>
      <c r="AW3491" t="s">
        <v>60</v>
      </c>
      <c r="AX3491" t="s">
        <v>60</v>
      </c>
      <c r="AY3491" t="s">
        <v>62</v>
      </c>
      <c r="AZ3491" t="s">
        <v>62</v>
      </c>
      <c r="BA3491" t="str">
        <f t="shared" si="598"/>
        <v>N</v>
      </c>
    </row>
    <row r="3492" spans="1:53">
      <c r="A3492" t="s">
        <v>53</v>
      </c>
      <c r="B3492" t="s">
        <v>54</v>
      </c>
      <c r="C3492" t="s">
        <v>89</v>
      </c>
      <c r="D3492">
        <v>2021</v>
      </c>
      <c r="F3492" t="s">
        <v>8478</v>
      </c>
      <c r="G3492" t="s">
        <v>8479</v>
      </c>
      <c r="I3492" t="s">
        <v>8480</v>
      </c>
      <c r="J3492" t="s">
        <v>101</v>
      </c>
      <c r="K3492" t="s">
        <v>93</v>
      </c>
      <c r="L3492" s="5">
        <v>0</v>
      </c>
      <c r="M3492" s="5">
        <v>0</v>
      </c>
      <c r="N3492" s="5">
        <f t="shared" si="594"/>
        <v>0</v>
      </c>
      <c r="O3492" s="5">
        <v>0</v>
      </c>
      <c r="P3492" s="5">
        <v>0</v>
      </c>
      <c r="Q3492" s="5">
        <f t="shared" si="595"/>
        <v>0</v>
      </c>
      <c r="R3492" s="5">
        <v>0</v>
      </c>
      <c r="S3492" s="5">
        <v>0</v>
      </c>
      <c r="T3492" s="5">
        <f t="shared" si="596"/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f t="shared" si="599"/>
        <v>0</v>
      </c>
      <c r="Z3492" s="5">
        <v>0</v>
      </c>
      <c r="AA3492" s="5">
        <v>0</v>
      </c>
      <c r="AB3492" s="5">
        <f t="shared" si="600"/>
        <v>0</v>
      </c>
      <c r="AC3492" s="5">
        <v>0</v>
      </c>
      <c r="AD3492" s="5">
        <v>0</v>
      </c>
      <c r="AE3492" s="5">
        <f t="shared" si="601"/>
        <v>0</v>
      </c>
      <c r="AF3492" s="5">
        <v>1</v>
      </c>
      <c r="AG3492" s="6">
        <v>44265</v>
      </c>
      <c r="AH3492" s="5">
        <v>1</v>
      </c>
      <c r="AI3492" s="5">
        <v>0</v>
      </c>
      <c r="AJ3492" s="5">
        <v>0</v>
      </c>
      <c r="AK3492" s="5">
        <f t="shared" si="602"/>
        <v>0</v>
      </c>
      <c r="AL3492" s="5">
        <v>0</v>
      </c>
      <c r="AM3492" s="5">
        <v>0</v>
      </c>
      <c r="AN3492" s="5">
        <f t="shared" si="603"/>
        <v>0</v>
      </c>
      <c r="AO3492" s="5">
        <v>0</v>
      </c>
      <c r="AP3492" s="5">
        <v>0</v>
      </c>
      <c r="AQ3492" s="5">
        <f t="shared" si="604"/>
        <v>0</v>
      </c>
      <c r="AR3492" s="5">
        <v>0</v>
      </c>
      <c r="AS3492" s="6"/>
      <c r="AT3492" s="5">
        <v>0</v>
      </c>
      <c r="AU3492" s="5">
        <v>0</v>
      </c>
      <c r="AV3492" t="str">
        <f t="shared" si="597"/>
        <v>N</v>
      </c>
      <c r="AW3492" t="s">
        <v>60</v>
      </c>
      <c r="AX3492" t="s">
        <v>60</v>
      </c>
      <c r="AY3492" t="s">
        <v>62</v>
      </c>
      <c r="AZ3492" t="s">
        <v>62</v>
      </c>
      <c r="BA3492" t="str">
        <f t="shared" si="598"/>
        <v>N</v>
      </c>
    </row>
    <row r="3493" spans="1:53">
      <c r="A3493" t="s">
        <v>53</v>
      </c>
      <c r="B3493" t="s">
        <v>54</v>
      </c>
      <c r="C3493" t="s">
        <v>89</v>
      </c>
      <c r="D3493">
        <v>2021</v>
      </c>
      <c r="F3493" t="s">
        <v>8481</v>
      </c>
      <c r="G3493" t="s">
        <v>8482</v>
      </c>
      <c r="I3493" t="s">
        <v>8483</v>
      </c>
      <c r="J3493" t="s">
        <v>101</v>
      </c>
      <c r="K3493" t="s">
        <v>93</v>
      </c>
      <c r="L3493" s="5">
        <v>0</v>
      </c>
      <c r="M3493" s="5">
        <v>0</v>
      </c>
      <c r="N3493" s="5">
        <f t="shared" si="594"/>
        <v>0</v>
      </c>
      <c r="O3493" s="5">
        <v>0</v>
      </c>
      <c r="P3493" s="5">
        <v>0</v>
      </c>
      <c r="Q3493" s="5">
        <f t="shared" si="595"/>
        <v>0</v>
      </c>
      <c r="R3493" s="5">
        <v>0</v>
      </c>
      <c r="S3493" s="5">
        <v>0</v>
      </c>
      <c r="T3493" s="5">
        <f t="shared" si="596"/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f t="shared" si="599"/>
        <v>0</v>
      </c>
      <c r="Z3493" s="5">
        <v>0</v>
      </c>
      <c r="AA3493" s="5">
        <v>0</v>
      </c>
      <c r="AB3493" s="5">
        <f t="shared" si="600"/>
        <v>0</v>
      </c>
      <c r="AC3493" s="5">
        <v>0</v>
      </c>
      <c r="AD3493" s="5">
        <v>0</v>
      </c>
      <c r="AE3493" s="5">
        <f t="shared" si="601"/>
        <v>0</v>
      </c>
      <c r="AF3493" s="5">
        <v>1</v>
      </c>
      <c r="AG3493" s="6">
        <v>44533</v>
      </c>
      <c r="AH3493" s="5">
        <v>1</v>
      </c>
      <c r="AI3493" s="5">
        <v>0</v>
      </c>
      <c r="AJ3493" s="5">
        <v>0</v>
      </c>
      <c r="AK3493" s="5">
        <f t="shared" si="602"/>
        <v>0</v>
      </c>
      <c r="AL3493" s="5">
        <v>0</v>
      </c>
      <c r="AM3493" s="5">
        <v>0</v>
      </c>
      <c r="AN3493" s="5">
        <f t="shared" si="603"/>
        <v>0</v>
      </c>
      <c r="AO3493" s="5">
        <v>0</v>
      </c>
      <c r="AP3493" s="5">
        <v>0</v>
      </c>
      <c r="AQ3493" s="5">
        <f t="shared" si="604"/>
        <v>0</v>
      </c>
      <c r="AR3493" s="5">
        <v>0</v>
      </c>
      <c r="AS3493" s="6"/>
      <c r="AT3493" s="5">
        <v>0</v>
      </c>
      <c r="AU3493" s="5">
        <v>0</v>
      </c>
      <c r="AV3493" t="str">
        <f t="shared" si="597"/>
        <v>N</v>
      </c>
      <c r="AW3493" t="s">
        <v>60</v>
      </c>
      <c r="AX3493" t="s">
        <v>60</v>
      </c>
      <c r="AY3493" t="s">
        <v>62</v>
      </c>
      <c r="AZ3493" t="s">
        <v>62</v>
      </c>
      <c r="BA3493" t="str">
        <f t="shared" si="598"/>
        <v>N</v>
      </c>
    </row>
    <row r="3494" spans="1:53">
      <c r="A3494" t="s">
        <v>53</v>
      </c>
      <c r="B3494" t="s">
        <v>54</v>
      </c>
      <c r="C3494" t="s">
        <v>89</v>
      </c>
      <c r="D3494">
        <v>2021</v>
      </c>
      <c r="F3494" t="s">
        <v>8484</v>
      </c>
      <c r="G3494" t="s">
        <v>8485</v>
      </c>
      <c r="I3494" t="s">
        <v>8486</v>
      </c>
      <c r="J3494" t="s">
        <v>101</v>
      </c>
      <c r="K3494" t="s">
        <v>93</v>
      </c>
      <c r="L3494" s="5">
        <v>0</v>
      </c>
      <c r="M3494" s="5">
        <v>0</v>
      </c>
      <c r="N3494" s="5">
        <f t="shared" si="594"/>
        <v>0</v>
      </c>
      <c r="O3494" s="5">
        <v>0</v>
      </c>
      <c r="P3494" s="5">
        <v>0</v>
      </c>
      <c r="Q3494" s="5">
        <f t="shared" si="595"/>
        <v>0</v>
      </c>
      <c r="R3494" s="5">
        <v>0</v>
      </c>
      <c r="S3494" s="5">
        <v>0</v>
      </c>
      <c r="T3494" s="5">
        <f t="shared" si="596"/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f t="shared" si="599"/>
        <v>0</v>
      </c>
      <c r="Z3494" s="5">
        <v>0</v>
      </c>
      <c r="AA3494" s="5">
        <v>0</v>
      </c>
      <c r="AB3494" s="5">
        <f t="shared" si="600"/>
        <v>0</v>
      </c>
      <c r="AC3494" s="5">
        <v>0</v>
      </c>
      <c r="AD3494" s="5">
        <v>0</v>
      </c>
      <c r="AE3494" s="5">
        <f t="shared" si="601"/>
        <v>0</v>
      </c>
      <c r="AF3494" s="5">
        <v>1</v>
      </c>
      <c r="AG3494" s="6">
        <v>44229</v>
      </c>
      <c r="AH3494" s="5">
        <v>1</v>
      </c>
      <c r="AI3494" s="5">
        <v>0</v>
      </c>
      <c r="AJ3494" s="5">
        <v>0</v>
      </c>
      <c r="AK3494" s="5">
        <f t="shared" si="602"/>
        <v>0</v>
      </c>
      <c r="AL3494" s="5">
        <v>0</v>
      </c>
      <c r="AM3494" s="5">
        <v>0</v>
      </c>
      <c r="AN3494" s="5">
        <f t="shared" si="603"/>
        <v>0</v>
      </c>
      <c r="AO3494" s="5">
        <v>0</v>
      </c>
      <c r="AP3494" s="5">
        <v>0</v>
      </c>
      <c r="AQ3494" s="5">
        <f t="shared" si="604"/>
        <v>0</v>
      </c>
      <c r="AR3494" s="5">
        <v>0</v>
      </c>
      <c r="AS3494" s="6"/>
      <c r="AT3494" s="5">
        <v>0</v>
      </c>
      <c r="AU3494" s="5">
        <v>0</v>
      </c>
      <c r="AV3494" t="str">
        <f t="shared" si="597"/>
        <v>N</v>
      </c>
      <c r="AW3494" t="s">
        <v>60</v>
      </c>
      <c r="AX3494" t="s">
        <v>60</v>
      </c>
      <c r="AY3494" t="s">
        <v>62</v>
      </c>
      <c r="AZ3494" t="s">
        <v>62</v>
      </c>
      <c r="BA3494" t="str">
        <f t="shared" si="598"/>
        <v>N</v>
      </c>
    </row>
    <row r="3495" spans="1:53">
      <c r="A3495" t="s">
        <v>53</v>
      </c>
      <c r="B3495" t="s">
        <v>54</v>
      </c>
      <c r="C3495" t="s">
        <v>55</v>
      </c>
      <c r="D3495">
        <v>2021</v>
      </c>
      <c r="F3495" t="s">
        <v>8487</v>
      </c>
      <c r="G3495" t="s">
        <v>8488</v>
      </c>
      <c r="I3495" t="s">
        <v>8489</v>
      </c>
      <c r="J3495" t="s">
        <v>101</v>
      </c>
      <c r="K3495" t="s">
        <v>93</v>
      </c>
      <c r="L3495" s="5">
        <v>0</v>
      </c>
      <c r="M3495" s="5">
        <v>0</v>
      </c>
      <c r="N3495" s="5">
        <f t="shared" si="594"/>
        <v>0</v>
      </c>
      <c r="O3495" s="5">
        <v>0</v>
      </c>
      <c r="P3495" s="5">
        <v>0</v>
      </c>
      <c r="Q3495" s="5">
        <f t="shared" si="595"/>
        <v>0</v>
      </c>
      <c r="R3495" s="5">
        <v>0</v>
      </c>
      <c r="S3495" s="5">
        <v>0</v>
      </c>
      <c r="T3495" s="5">
        <f t="shared" si="596"/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f t="shared" si="599"/>
        <v>0</v>
      </c>
      <c r="Z3495" s="5">
        <v>0</v>
      </c>
      <c r="AA3495" s="5">
        <v>0</v>
      </c>
      <c r="AB3495" s="5">
        <f t="shared" si="600"/>
        <v>0</v>
      </c>
      <c r="AC3495" s="5">
        <v>0</v>
      </c>
      <c r="AD3495" s="5">
        <v>0</v>
      </c>
      <c r="AE3495" s="5">
        <f t="shared" si="601"/>
        <v>0</v>
      </c>
      <c r="AF3495" s="5">
        <v>1</v>
      </c>
      <c r="AG3495" s="6">
        <v>44399</v>
      </c>
      <c r="AH3495" s="5">
        <v>1</v>
      </c>
      <c r="AI3495" s="5">
        <v>0</v>
      </c>
      <c r="AJ3495" s="5">
        <v>0</v>
      </c>
      <c r="AK3495" s="5">
        <f t="shared" si="602"/>
        <v>0</v>
      </c>
      <c r="AL3495" s="5">
        <v>0</v>
      </c>
      <c r="AM3495" s="5">
        <v>0</v>
      </c>
      <c r="AN3495" s="5">
        <f t="shared" si="603"/>
        <v>0</v>
      </c>
      <c r="AO3495" s="5">
        <v>0</v>
      </c>
      <c r="AP3495" s="5">
        <v>0</v>
      </c>
      <c r="AQ3495" s="5">
        <f t="shared" si="604"/>
        <v>0</v>
      </c>
      <c r="AR3495" s="5">
        <v>0</v>
      </c>
      <c r="AS3495" s="6"/>
      <c r="AT3495" s="5">
        <v>0</v>
      </c>
      <c r="AU3495" s="5">
        <v>0</v>
      </c>
      <c r="AV3495" t="str">
        <f t="shared" si="597"/>
        <v>N</v>
      </c>
      <c r="AW3495" t="s">
        <v>60</v>
      </c>
      <c r="AX3495" t="s">
        <v>60</v>
      </c>
      <c r="AY3495" t="s">
        <v>62</v>
      </c>
      <c r="AZ3495" t="s">
        <v>62</v>
      </c>
      <c r="BA3495" t="str">
        <f t="shared" si="598"/>
        <v>N</v>
      </c>
    </row>
    <row r="3496" spans="1:53">
      <c r="A3496" t="s">
        <v>53</v>
      </c>
      <c r="B3496" t="s">
        <v>54</v>
      </c>
      <c r="C3496" t="s">
        <v>89</v>
      </c>
      <c r="D3496">
        <v>2021</v>
      </c>
      <c r="F3496" t="s">
        <v>8490</v>
      </c>
      <c r="G3496" t="s">
        <v>8491</v>
      </c>
      <c r="I3496" t="s">
        <v>8492</v>
      </c>
      <c r="J3496" t="s">
        <v>101</v>
      </c>
      <c r="K3496" t="s">
        <v>93</v>
      </c>
      <c r="L3496" s="5">
        <v>0</v>
      </c>
      <c r="M3496" s="5">
        <v>0</v>
      </c>
      <c r="N3496" s="5">
        <f t="shared" si="594"/>
        <v>0</v>
      </c>
      <c r="O3496" s="5">
        <v>0</v>
      </c>
      <c r="P3496" s="5">
        <v>0</v>
      </c>
      <c r="Q3496" s="5">
        <f t="shared" si="595"/>
        <v>0</v>
      </c>
      <c r="R3496" s="5">
        <v>0</v>
      </c>
      <c r="S3496" s="5">
        <v>0</v>
      </c>
      <c r="T3496" s="5">
        <f t="shared" si="596"/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f t="shared" si="599"/>
        <v>0</v>
      </c>
      <c r="Z3496" s="5">
        <v>0</v>
      </c>
      <c r="AA3496" s="5">
        <v>0</v>
      </c>
      <c r="AB3496" s="5">
        <f t="shared" si="600"/>
        <v>0</v>
      </c>
      <c r="AC3496" s="5">
        <v>0</v>
      </c>
      <c r="AD3496" s="5">
        <v>0</v>
      </c>
      <c r="AE3496" s="5">
        <f t="shared" si="601"/>
        <v>0</v>
      </c>
      <c r="AF3496" s="5">
        <v>1</v>
      </c>
      <c r="AG3496" s="6">
        <v>44398</v>
      </c>
      <c r="AH3496" s="5">
        <v>1</v>
      </c>
      <c r="AI3496" s="5">
        <v>0</v>
      </c>
      <c r="AJ3496" s="5">
        <v>0</v>
      </c>
      <c r="AK3496" s="5">
        <f t="shared" si="602"/>
        <v>0</v>
      </c>
      <c r="AL3496" s="5">
        <v>0</v>
      </c>
      <c r="AM3496" s="5">
        <v>0</v>
      </c>
      <c r="AN3496" s="5">
        <f t="shared" si="603"/>
        <v>0</v>
      </c>
      <c r="AO3496" s="5">
        <v>0</v>
      </c>
      <c r="AP3496" s="5">
        <v>0</v>
      </c>
      <c r="AQ3496" s="5">
        <f t="shared" si="604"/>
        <v>0</v>
      </c>
      <c r="AR3496" s="5">
        <v>0</v>
      </c>
      <c r="AS3496" s="6"/>
      <c r="AT3496" s="5">
        <v>0</v>
      </c>
      <c r="AU3496" s="5">
        <v>0</v>
      </c>
      <c r="AV3496" t="str">
        <f t="shared" si="597"/>
        <v>N</v>
      </c>
      <c r="AW3496" t="s">
        <v>60</v>
      </c>
      <c r="AX3496" t="s">
        <v>60</v>
      </c>
      <c r="AY3496" t="s">
        <v>62</v>
      </c>
      <c r="AZ3496" t="s">
        <v>62</v>
      </c>
      <c r="BA3496" t="str">
        <f t="shared" si="598"/>
        <v>N</v>
      </c>
    </row>
    <row r="3497" spans="1:53">
      <c r="A3497" t="s">
        <v>53</v>
      </c>
      <c r="B3497" t="s">
        <v>54</v>
      </c>
      <c r="C3497" t="s">
        <v>55</v>
      </c>
      <c r="D3497">
        <v>2021</v>
      </c>
      <c r="F3497" t="s">
        <v>4542</v>
      </c>
      <c r="G3497" t="s">
        <v>8493</v>
      </c>
      <c r="I3497" t="s">
        <v>8494</v>
      </c>
      <c r="J3497" t="s">
        <v>101</v>
      </c>
      <c r="K3497" t="s">
        <v>93</v>
      </c>
      <c r="L3497" s="5">
        <v>0</v>
      </c>
      <c r="M3497" s="5">
        <v>0</v>
      </c>
      <c r="N3497" s="5">
        <f t="shared" si="594"/>
        <v>0</v>
      </c>
      <c r="O3497" s="5">
        <v>0</v>
      </c>
      <c r="P3497" s="5">
        <v>0</v>
      </c>
      <c r="Q3497" s="5">
        <f t="shared" si="595"/>
        <v>0</v>
      </c>
      <c r="R3497" s="5">
        <v>0</v>
      </c>
      <c r="S3497" s="5">
        <v>0</v>
      </c>
      <c r="T3497" s="5">
        <f t="shared" si="596"/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f t="shared" si="599"/>
        <v>0</v>
      </c>
      <c r="Z3497" s="5">
        <v>0</v>
      </c>
      <c r="AA3497" s="5">
        <v>0</v>
      </c>
      <c r="AB3497" s="5">
        <f t="shared" si="600"/>
        <v>0</v>
      </c>
      <c r="AC3497" s="5">
        <v>0</v>
      </c>
      <c r="AD3497" s="5">
        <v>0</v>
      </c>
      <c r="AE3497" s="5">
        <f t="shared" si="601"/>
        <v>0</v>
      </c>
      <c r="AF3497" s="5">
        <v>1</v>
      </c>
      <c r="AG3497" s="6">
        <v>44316</v>
      </c>
      <c r="AH3497" s="5">
        <v>1</v>
      </c>
      <c r="AI3497" s="5">
        <v>0</v>
      </c>
      <c r="AJ3497" s="5">
        <v>0</v>
      </c>
      <c r="AK3497" s="5">
        <f t="shared" si="602"/>
        <v>0</v>
      </c>
      <c r="AL3497" s="5">
        <v>0</v>
      </c>
      <c r="AM3497" s="5">
        <v>0</v>
      </c>
      <c r="AN3497" s="5">
        <f t="shared" si="603"/>
        <v>0</v>
      </c>
      <c r="AO3497" s="5">
        <v>0</v>
      </c>
      <c r="AP3497" s="5">
        <v>0</v>
      </c>
      <c r="AQ3497" s="5">
        <f t="shared" si="604"/>
        <v>0</v>
      </c>
      <c r="AR3497" s="5">
        <v>0</v>
      </c>
      <c r="AS3497" s="6"/>
      <c r="AT3497" s="5">
        <v>0</v>
      </c>
      <c r="AU3497" s="5">
        <v>0</v>
      </c>
      <c r="AV3497" t="str">
        <f t="shared" si="597"/>
        <v>N</v>
      </c>
      <c r="AW3497" t="s">
        <v>60</v>
      </c>
      <c r="AX3497" t="s">
        <v>60</v>
      </c>
      <c r="AY3497" t="s">
        <v>62</v>
      </c>
      <c r="AZ3497" t="s">
        <v>62</v>
      </c>
      <c r="BA3497" t="str">
        <f t="shared" si="598"/>
        <v>N</v>
      </c>
    </row>
    <row r="3498" spans="1:53">
      <c r="A3498" t="s">
        <v>53</v>
      </c>
      <c r="B3498" t="s">
        <v>54</v>
      </c>
      <c r="C3498" t="s">
        <v>89</v>
      </c>
      <c r="D3498">
        <v>2021</v>
      </c>
      <c r="F3498" t="s">
        <v>8495</v>
      </c>
      <c r="G3498" t="s">
        <v>8496</v>
      </c>
      <c r="I3498" t="s">
        <v>8497</v>
      </c>
      <c r="J3498" t="s">
        <v>101</v>
      </c>
      <c r="K3498" t="s">
        <v>93</v>
      </c>
      <c r="L3498" s="5">
        <v>0</v>
      </c>
      <c r="M3498" s="5">
        <v>0</v>
      </c>
      <c r="N3498" s="5">
        <f t="shared" si="594"/>
        <v>0</v>
      </c>
      <c r="O3498" s="5">
        <v>0</v>
      </c>
      <c r="P3498" s="5">
        <v>0</v>
      </c>
      <c r="Q3498" s="5">
        <f t="shared" si="595"/>
        <v>0</v>
      </c>
      <c r="R3498" s="5">
        <v>0</v>
      </c>
      <c r="S3498" s="5">
        <v>0</v>
      </c>
      <c r="T3498" s="5">
        <f t="shared" si="596"/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f t="shared" si="599"/>
        <v>0</v>
      </c>
      <c r="Z3498" s="5">
        <v>0</v>
      </c>
      <c r="AA3498" s="5">
        <v>0</v>
      </c>
      <c r="AB3498" s="5">
        <f t="shared" si="600"/>
        <v>0</v>
      </c>
      <c r="AC3498" s="5">
        <v>0</v>
      </c>
      <c r="AD3498" s="5">
        <v>0</v>
      </c>
      <c r="AE3498" s="5">
        <f t="shared" si="601"/>
        <v>0</v>
      </c>
      <c r="AF3498" s="5">
        <v>1</v>
      </c>
      <c r="AG3498" s="6">
        <v>44342</v>
      </c>
      <c r="AH3498" s="5">
        <v>1</v>
      </c>
      <c r="AI3498" s="5">
        <v>0</v>
      </c>
      <c r="AJ3498" s="5">
        <v>0</v>
      </c>
      <c r="AK3498" s="5">
        <f t="shared" si="602"/>
        <v>0</v>
      </c>
      <c r="AL3498" s="5">
        <v>0</v>
      </c>
      <c r="AM3498" s="5">
        <v>0</v>
      </c>
      <c r="AN3498" s="5">
        <f t="shared" si="603"/>
        <v>0</v>
      </c>
      <c r="AO3498" s="5">
        <v>0</v>
      </c>
      <c r="AP3498" s="5">
        <v>0</v>
      </c>
      <c r="AQ3498" s="5">
        <f t="shared" si="604"/>
        <v>0</v>
      </c>
      <c r="AR3498" s="5">
        <v>0</v>
      </c>
      <c r="AS3498" s="6"/>
      <c r="AT3498" s="5">
        <v>0</v>
      </c>
      <c r="AU3498" s="5">
        <v>0</v>
      </c>
      <c r="AV3498" t="str">
        <f t="shared" si="597"/>
        <v>N</v>
      </c>
      <c r="AW3498" t="s">
        <v>60</v>
      </c>
      <c r="AX3498" t="s">
        <v>60</v>
      </c>
      <c r="AY3498" t="s">
        <v>62</v>
      </c>
      <c r="AZ3498" t="s">
        <v>62</v>
      </c>
      <c r="BA3498" t="str">
        <f t="shared" si="598"/>
        <v>N</v>
      </c>
    </row>
    <row r="3499" spans="1:53">
      <c r="A3499" t="s">
        <v>53</v>
      </c>
      <c r="B3499" t="s">
        <v>54</v>
      </c>
      <c r="C3499" t="s">
        <v>55</v>
      </c>
      <c r="D3499">
        <v>2021</v>
      </c>
      <c r="F3499" t="s">
        <v>4650</v>
      </c>
      <c r="G3499" t="s">
        <v>4651</v>
      </c>
      <c r="I3499" t="s">
        <v>8498</v>
      </c>
      <c r="J3499" t="s">
        <v>101</v>
      </c>
      <c r="K3499" t="s">
        <v>93</v>
      </c>
      <c r="L3499" s="5">
        <v>0</v>
      </c>
      <c r="M3499" s="5">
        <v>0</v>
      </c>
      <c r="N3499" s="5">
        <f t="shared" si="594"/>
        <v>0</v>
      </c>
      <c r="O3499" s="5">
        <v>0</v>
      </c>
      <c r="P3499" s="5">
        <v>0</v>
      </c>
      <c r="Q3499" s="5">
        <f t="shared" si="595"/>
        <v>0</v>
      </c>
      <c r="R3499" s="5">
        <v>0</v>
      </c>
      <c r="S3499" s="5">
        <v>0</v>
      </c>
      <c r="T3499" s="5">
        <f t="shared" si="596"/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f t="shared" si="599"/>
        <v>0</v>
      </c>
      <c r="Z3499" s="5">
        <v>0</v>
      </c>
      <c r="AA3499" s="5">
        <v>0</v>
      </c>
      <c r="AB3499" s="5">
        <f t="shared" si="600"/>
        <v>0</v>
      </c>
      <c r="AC3499" s="5">
        <v>0</v>
      </c>
      <c r="AD3499" s="5">
        <v>0</v>
      </c>
      <c r="AE3499" s="5">
        <f t="shared" si="601"/>
        <v>0</v>
      </c>
      <c r="AF3499" s="5">
        <v>1</v>
      </c>
      <c r="AG3499" s="6">
        <v>44259</v>
      </c>
      <c r="AH3499" s="5">
        <v>1</v>
      </c>
      <c r="AI3499" s="5">
        <v>0</v>
      </c>
      <c r="AJ3499" s="5">
        <v>0</v>
      </c>
      <c r="AK3499" s="5">
        <f t="shared" si="602"/>
        <v>0</v>
      </c>
      <c r="AL3499" s="5">
        <v>0</v>
      </c>
      <c r="AM3499" s="5">
        <v>0</v>
      </c>
      <c r="AN3499" s="5">
        <f t="shared" si="603"/>
        <v>0</v>
      </c>
      <c r="AO3499" s="5">
        <v>0</v>
      </c>
      <c r="AP3499" s="5">
        <v>0</v>
      </c>
      <c r="AQ3499" s="5">
        <f t="shared" si="604"/>
        <v>0</v>
      </c>
      <c r="AR3499" s="5">
        <v>0</v>
      </c>
      <c r="AS3499" s="6"/>
      <c r="AT3499" s="5">
        <v>0</v>
      </c>
      <c r="AU3499" s="5">
        <v>0</v>
      </c>
      <c r="AV3499" t="str">
        <f t="shared" si="597"/>
        <v>N</v>
      </c>
      <c r="AW3499" t="s">
        <v>60</v>
      </c>
      <c r="AX3499" t="s">
        <v>61</v>
      </c>
      <c r="AY3499" t="s">
        <v>62</v>
      </c>
      <c r="AZ3499" t="s">
        <v>62</v>
      </c>
      <c r="BA3499" t="str">
        <f t="shared" si="598"/>
        <v>N</v>
      </c>
    </row>
    <row r="3500" spans="1:53">
      <c r="A3500" t="s">
        <v>53</v>
      </c>
      <c r="B3500" t="s">
        <v>54</v>
      </c>
      <c r="C3500" t="s">
        <v>55</v>
      </c>
      <c r="D3500">
        <v>2021</v>
      </c>
      <c r="F3500" t="s">
        <v>8499</v>
      </c>
      <c r="G3500" t="s">
        <v>8500</v>
      </c>
      <c r="I3500" t="s">
        <v>8501</v>
      </c>
      <c r="J3500" t="s">
        <v>101</v>
      </c>
      <c r="K3500" t="s">
        <v>93</v>
      </c>
      <c r="L3500" s="5">
        <v>0</v>
      </c>
      <c r="M3500" s="5">
        <v>0</v>
      </c>
      <c r="N3500" s="5">
        <f t="shared" si="594"/>
        <v>0</v>
      </c>
      <c r="O3500" s="5">
        <v>0</v>
      </c>
      <c r="P3500" s="5">
        <v>0</v>
      </c>
      <c r="Q3500" s="5">
        <f t="shared" si="595"/>
        <v>0</v>
      </c>
      <c r="R3500" s="5">
        <v>0</v>
      </c>
      <c r="S3500" s="5">
        <v>0</v>
      </c>
      <c r="T3500" s="5">
        <f t="shared" si="596"/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f t="shared" si="599"/>
        <v>0</v>
      </c>
      <c r="Z3500" s="5">
        <v>0</v>
      </c>
      <c r="AA3500" s="5">
        <v>0</v>
      </c>
      <c r="AB3500" s="5">
        <f t="shared" si="600"/>
        <v>0</v>
      </c>
      <c r="AC3500" s="5">
        <v>0</v>
      </c>
      <c r="AD3500" s="5">
        <v>0</v>
      </c>
      <c r="AE3500" s="5">
        <f t="shared" si="601"/>
        <v>0</v>
      </c>
      <c r="AF3500" s="5">
        <v>1</v>
      </c>
      <c r="AG3500" s="6">
        <v>44207</v>
      </c>
      <c r="AH3500" s="5">
        <v>1</v>
      </c>
      <c r="AI3500" s="5">
        <v>0</v>
      </c>
      <c r="AJ3500" s="5">
        <v>0</v>
      </c>
      <c r="AK3500" s="5">
        <f t="shared" si="602"/>
        <v>0</v>
      </c>
      <c r="AL3500" s="5">
        <v>0</v>
      </c>
      <c r="AM3500" s="5">
        <v>0</v>
      </c>
      <c r="AN3500" s="5">
        <f t="shared" si="603"/>
        <v>0</v>
      </c>
      <c r="AO3500" s="5">
        <v>0</v>
      </c>
      <c r="AP3500" s="5">
        <v>0</v>
      </c>
      <c r="AQ3500" s="5">
        <f t="shared" si="604"/>
        <v>0</v>
      </c>
      <c r="AR3500" s="5">
        <v>0</v>
      </c>
      <c r="AS3500" s="6"/>
      <c r="AT3500" s="5">
        <v>0</v>
      </c>
      <c r="AU3500" s="5">
        <v>0</v>
      </c>
      <c r="AV3500" t="str">
        <f t="shared" si="597"/>
        <v>N</v>
      </c>
      <c r="AW3500" t="s">
        <v>60</v>
      </c>
      <c r="AX3500" t="s">
        <v>61</v>
      </c>
      <c r="AY3500" t="s">
        <v>62</v>
      </c>
      <c r="AZ3500" t="s">
        <v>62</v>
      </c>
      <c r="BA3500" t="str">
        <f t="shared" si="598"/>
        <v>N</v>
      </c>
    </row>
    <row r="3501" spans="1:53">
      <c r="A3501" t="s">
        <v>53</v>
      </c>
      <c r="B3501" t="s">
        <v>54</v>
      </c>
      <c r="C3501" t="s">
        <v>89</v>
      </c>
      <c r="D3501">
        <v>2021</v>
      </c>
      <c r="F3501" t="s">
        <v>8502</v>
      </c>
      <c r="G3501" t="s">
        <v>8503</v>
      </c>
      <c r="I3501" t="s">
        <v>8504</v>
      </c>
      <c r="J3501" t="s">
        <v>101</v>
      </c>
      <c r="K3501" t="s">
        <v>93</v>
      </c>
      <c r="L3501" s="5">
        <v>0</v>
      </c>
      <c r="M3501" s="5">
        <v>0</v>
      </c>
      <c r="N3501" s="5">
        <f t="shared" si="594"/>
        <v>0</v>
      </c>
      <c r="O3501" s="5">
        <v>0</v>
      </c>
      <c r="P3501" s="5">
        <v>0</v>
      </c>
      <c r="Q3501" s="5">
        <f t="shared" si="595"/>
        <v>0</v>
      </c>
      <c r="R3501" s="5">
        <v>0</v>
      </c>
      <c r="S3501" s="5">
        <v>0</v>
      </c>
      <c r="T3501" s="5">
        <f t="shared" si="596"/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f t="shared" si="599"/>
        <v>0</v>
      </c>
      <c r="Z3501" s="5">
        <v>0</v>
      </c>
      <c r="AA3501" s="5">
        <v>0</v>
      </c>
      <c r="AB3501" s="5">
        <f t="shared" si="600"/>
        <v>0</v>
      </c>
      <c r="AC3501" s="5">
        <v>0</v>
      </c>
      <c r="AD3501" s="5">
        <v>0</v>
      </c>
      <c r="AE3501" s="5">
        <f t="shared" si="601"/>
        <v>0</v>
      </c>
      <c r="AF3501" s="5">
        <v>1</v>
      </c>
      <c r="AG3501" s="6">
        <v>44474</v>
      </c>
      <c r="AH3501" s="5">
        <v>1</v>
      </c>
      <c r="AI3501" s="5">
        <v>0</v>
      </c>
      <c r="AJ3501" s="5">
        <v>0</v>
      </c>
      <c r="AK3501" s="5">
        <f t="shared" si="602"/>
        <v>0</v>
      </c>
      <c r="AL3501" s="5">
        <v>0</v>
      </c>
      <c r="AM3501" s="5">
        <v>0</v>
      </c>
      <c r="AN3501" s="5">
        <f t="shared" si="603"/>
        <v>0</v>
      </c>
      <c r="AO3501" s="5">
        <v>0</v>
      </c>
      <c r="AP3501" s="5">
        <v>0</v>
      </c>
      <c r="AQ3501" s="5">
        <f t="shared" si="604"/>
        <v>0</v>
      </c>
      <c r="AR3501" s="5">
        <v>0</v>
      </c>
      <c r="AS3501" s="6"/>
      <c r="AT3501" s="5">
        <v>0</v>
      </c>
      <c r="AU3501" s="5">
        <v>0</v>
      </c>
      <c r="AV3501" t="str">
        <f t="shared" si="597"/>
        <v>N</v>
      </c>
      <c r="AW3501" t="s">
        <v>60</v>
      </c>
      <c r="AX3501" t="s">
        <v>61</v>
      </c>
      <c r="AY3501" t="s">
        <v>62</v>
      </c>
      <c r="AZ3501" t="s">
        <v>62</v>
      </c>
      <c r="BA3501" t="str">
        <f t="shared" si="598"/>
        <v>N</v>
      </c>
    </row>
    <row r="3502" spans="1:53">
      <c r="A3502" t="s">
        <v>53</v>
      </c>
      <c r="B3502" t="s">
        <v>54</v>
      </c>
      <c r="C3502" t="s">
        <v>55</v>
      </c>
      <c r="D3502">
        <v>2021</v>
      </c>
      <c r="F3502" t="s">
        <v>4616</v>
      </c>
      <c r="G3502" t="s">
        <v>4617</v>
      </c>
      <c r="I3502" t="s">
        <v>8505</v>
      </c>
      <c r="J3502" t="s">
        <v>101</v>
      </c>
      <c r="K3502" t="s">
        <v>93</v>
      </c>
      <c r="L3502" s="5">
        <v>0</v>
      </c>
      <c r="M3502" s="5">
        <v>0</v>
      </c>
      <c r="N3502" s="5">
        <f t="shared" si="594"/>
        <v>0</v>
      </c>
      <c r="O3502" s="5">
        <v>0</v>
      </c>
      <c r="P3502" s="5">
        <v>0</v>
      </c>
      <c r="Q3502" s="5">
        <f t="shared" si="595"/>
        <v>0</v>
      </c>
      <c r="R3502" s="5">
        <v>0</v>
      </c>
      <c r="S3502" s="5">
        <v>0</v>
      </c>
      <c r="T3502" s="5">
        <f t="shared" si="596"/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f t="shared" si="599"/>
        <v>0</v>
      </c>
      <c r="Z3502" s="5">
        <v>0</v>
      </c>
      <c r="AA3502" s="5">
        <v>0</v>
      </c>
      <c r="AB3502" s="5">
        <f t="shared" si="600"/>
        <v>0</v>
      </c>
      <c r="AC3502" s="5">
        <v>0</v>
      </c>
      <c r="AD3502" s="5">
        <v>0</v>
      </c>
      <c r="AE3502" s="5">
        <f t="shared" si="601"/>
        <v>0</v>
      </c>
      <c r="AF3502" s="5">
        <v>1</v>
      </c>
      <c r="AG3502" s="6">
        <v>44461</v>
      </c>
      <c r="AH3502" s="5">
        <v>1</v>
      </c>
      <c r="AI3502" s="5">
        <v>0</v>
      </c>
      <c r="AJ3502" s="5">
        <v>0</v>
      </c>
      <c r="AK3502" s="5">
        <f t="shared" si="602"/>
        <v>0</v>
      </c>
      <c r="AL3502" s="5">
        <v>0</v>
      </c>
      <c r="AM3502" s="5">
        <v>0</v>
      </c>
      <c r="AN3502" s="5">
        <f t="shared" si="603"/>
        <v>0</v>
      </c>
      <c r="AO3502" s="5">
        <v>0</v>
      </c>
      <c r="AP3502" s="5">
        <v>0</v>
      </c>
      <c r="AQ3502" s="5">
        <f t="shared" si="604"/>
        <v>0</v>
      </c>
      <c r="AR3502" s="5">
        <v>0</v>
      </c>
      <c r="AS3502" s="6"/>
      <c r="AT3502" s="5">
        <v>0</v>
      </c>
      <c r="AU3502" s="5">
        <v>0</v>
      </c>
      <c r="AV3502" t="str">
        <f t="shared" si="597"/>
        <v>N</v>
      </c>
      <c r="AW3502" t="s">
        <v>60</v>
      </c>
      <c r="AX3502" t="s">
        <v>61</v>
      </c>
      <c r="AY3502" t="s">
        <v>62</v>
      </c>
      <c r="AZ3502" t="s">
        <v>62</v>
      </c>
      <c r="BA3502" t="str">
        <f t="shared" si="598"/>
        <v>N</v>
      </c>
    </row>
    <row r="3503" spans="1:53">
      <c r="A3503" t="s">
        <v>53</v>
      </c>
      <c r="B3503" t="s">
        <v>54</v>
      </c>
      <c r="C3503" t="s">
        <v>89</v>
      </c>
      <c r="D3503">
        <v>2021</v>
      </c>
      <c r="F3503" t="s">
        <v>8506</v>
      </c>
      <c r="G3503" t="s">
        <v>8507</v>
      </c>
      <c r="I3503" t="s">
        <v>8508</v>
      </c>
      <c r="J3503" t="s">
        <v>101</v>
      </c>
      <c r="K3503" t="s">
        <v>93</v>
      </c>
      <c r="L3503" s="5">
        <v>0</v>
      </c>
      <c r="M3503" s="5">
        <v>0</v>
      </c>
      <c r="N3503" s="5">
        <f t="shared" si="594"/>
        <v>0</v>
      </c>
      <c r="O3503" s="5">
        <v>0</v>
      </c>
      <c r="P3503" s="5">
        <v>0</v>
      </c>
      <c r="Q3503" s="5">
        <f t="shared" si="595"/>
        <v>0</v>
      </c>
      <c r="R3503" s="5">
        <v>0</v>
      </c>
      <c r="S3503" s="5">
        <v>0</v>
      </c>
      <c r="T3503" s="5">
        <f t="shared" si="596"/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f t="shared" si="599"/>
        <v>0</v>
      </c>
      <c r="Z3503" s="5">
        <v>0</v>
      </c>
      <c r="AA3503" s="5">
        <v>0</v>
      </c>
      <c r="AB3503" s="5">
        <f t="shared" si="600"/>
        <v>0</v>
      </c>
      <c r="AC3503" s="5">
        <v>0</v>
      </c>
      <c r="AD3503" s="5">
        <v>0</v>
      </c>
      <c r="AE3503" s="5">
        <f t="shared" si="601"/>
        <v>0</v>
      </c>
      <c r="AF3503" s="5">
        <v>1</v>
      </c>
      <c r="AG3503" s="6">
        <v>44375</v>
      </c>
      <c r="AH3503" s="5">
        <v>1</v>
      </c>
      <c r="AI3503" s="5">
        <v>0</v>
      </c>
      <c r="AJ3503" s="5">
        <v>0</v>
      </c>
      <c r="AK3503" s="5">
        <f t="shared" si="602"/>
        <v>0</v>
      </c>
      <c r="AL3503" s="5">
        <v>0</v>
      </c>
      <c r="AM3503" s="5">
        <v>0</v>
      </c>
      <c r="AN3503" s="5">
        <f t="shared" si="603"/>
        <v>0</v>
      </c>
      <c r="AO3503" s="5">
        <v>0</v>
      </c>
      <c r="AP3503" s="5">
        <v>0</v>
      </c>
      <c r="AQ3503" s="5">
        <f t="shared" si="604"/>
        <v>0</v>
      </c>
      <c r="AR3503" s="5">
        <v>0</v>
      </c>
      <c r="AS3503" s="6"/>
      <c r="AT3503" s="5">
        <v>0</v>
      </c>
      <c r="AU3503" s="5">
        <v>0</v>
      </c>
      <c r="AV3503" t="str">
        <f t="shared" si="597"/>
        <v>N</v>
      </c>
      <c r="AW3503" t="s">
        <v>60</v>
      </c>
      <c r="AX3503" t="s">
        <v>61</v>
      </c>
      <c r="AY3503" t="s">
        <v>62</v>
      </c>
      <c r="AZ3503" t="s">
        <v>62</v>
      </c>
      <c r="BA3503" t="str">
        <f t="shared" si="598"/>
        <v>N</v>
      </c>
    </row>
    <row r="3504" spans="1:53">
      <c r="A3504" t="s">
        <v>53</v>
      </c>
      <c r="B3504" t="s">
        <v>54</v>
      </c>
      <c r="C3504" t="s">
        <v>89</v>
      </c>
      <c r="D3504">
        <v>2021</v>
      </c>
      <c r="F3504" t="s">
        <v>8509</v>
      </c>
      <c r="G3504" t="s">
        <v>8510</v>
      </c>
      <c r="I3504" t="s">
        <v>8511</v>
      </c>
      <c r="J3504" t="s">
        <v>101</v>
      </c>
      <c r="K3504" t="s">
        <v>93</v>
      </c>
      <c r="L3504" s="5">
        <v>0</v>
      </c>
      <c r="M3504" s="5">
        <v>0</v>
      </c>
      <c r="N3504" s="5">
        <f t="shared" si="594"/>
        <v>0</v>
      </c>
      <c r="O3504" s="5">
        <v>0</v>
      </c>
      <c r="P3504" s="5">
        <v>0</v>
      </c>
      <c r="Q3504" s="5">
        <f t="shared" si="595"/>
        <v>0</v>
      </c>
      <c r="R3504" s="5">
        <v>0</v>
      </c>
      <c r="S3504" s="5">
        <v>0</v>
      </c>
      <c r="T3504" s="5">
        <f t="shared" si="596"/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f t="shared" si="599"/>
        <v>0</v>
      </c>
      <c r="Z3504" s="5">
        <v>0</v>
      </c>
      <c r="AA3504" s="5">
        <v>0</v>
      </c>
      <c r="AB3504" s="5">
        <f t="shared" si="600"/>
        <v>0</v>
      </c>
      <c r="AC3504" s="5">
        <v>0</v>
      </c>
      <c r="AD3504" s="5">
        <v>0</v>
      </c>
      <c r="AE3504" s="5">
        <f t="shared" si="601"/>
        <v>0</v>
      </c>
      <c r="AF3504" s="5">
        <v>1</v>
      </c>
      <c r="AG3504" s="6">
        <v>44221</v>
      </c>
      <c r="AH3504" s="5">
        <v>1</v>
      </c>
      <c r="AI3504" s="5">
        <v>0</v>
      </c>
      <c r="AJ3504" s="5">
        <v>0</v>
      </c>
      <c r="AK3504" s="5">
        <f t="shared" si="602"/>
        <v>0</v>
      </c>
      <c r="AL3504" s="5">
        <v>0</v>
      </c>
      <c r="AM3504" s="5">
        <v>0</v>
      </c>
      <c r="AN3504" s="5">
        <f t="shared" si="603"/>
        <v>0</v>
      </c>
      <c r="AO3504" s="5">
        <v>0</v>
      </c>
      <c r="AP3504" s="5">
        <v>0</v>
      </c>
      <c r="AQ3504" s="5">
        <f t="shared" si="604"/>
        <v>0</v>
      </c>
      <c r="AR3504" s="5">
        <v>0</v>
      </c>
      <c r="AS3504" s="6"/>
      <c r="AT3504" s="5">
        <v>0</v>
      </c>
      <c r="AU3504" s="5">
        <v>0</v>
      </c>
      <c r="AV3504" t="str">
        <f t="shared" si="597"/>
        <v>N</v>
      </c>
      <c r="AW3504" t="s">
        <v>60</v>
      </c>
      <c r="AX3504" t="s">
        <v>61</v>
      </c>
      <c r="AY3504" t="s">
        <v>62</v>
      </c>
      <c r="AZ3504" t="s">
        <v>62</v>
      </c>
      <c r="BA3504" t="str">
        <f t="shared" si="598"/>
        <v>N</v>
      </c>
    </row>
    <row r="3505" spans="1:53">
      <c r="A3505" t="s">
        <v>53</v>
      </c>
      <c r="B3505" t="s">
        <v>54</v>
      </c>
      <c r="C3505" t="s">
        <v>89</v>
      </c>
      <c r="D3505">
        <v>2021</v>
      </c>
      <c r="F3505" t="s">
        <v>8512</v>
      </c>
      <c r="G3505" t="s">
        <v>8513</v>
      </c>
      <c r="I3505" t="s">
        <v>8514</v>
      </c>
      <c r="J3505" t="s">
        <v>101</v>
      </c>
      <c r="K3505" t="s">
        <v>93</v>
      </c>
      <c r="L3505" s="5">
        <v>0</v>
      </c>
      <c r="M3505" s="5">
        <v>0</v>
      </c>
      <c r="N3505" s="5">
        <f t="shared" si="594"/>
        <v>0</v>
      </c>
      <c r="O3505" s="5">
        <v>0</v>
      </c>
      <c r="P3505" s="5">
        <v>0</v>
      </c>
      <c r="Q3505" s="5">
        <f t="shared" si="595"/>
        <v>0</v>
      </c>
      <c r="R3505" s="5">
        <v>0</v>
      </c>
      <c r="S3505" s="5">
        <v>0</v>
      </c>
      <c r="T3505" s="5">
        <f t="shared" si="596"/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f t="shared" si="599"/>
        <v>0</v>
      </c>
      <c r="Z3505" s="5">
        <v>0</v>
      </c>
      <c r="AA3505" s="5">
        <v>0</v>
      </c>
      <c r="AB3505" s="5">
        <f t="shared" si="600"/>
        <v>0</v>
      </c>
      <c r="AC3505" s="5">
        <v>0</v>
      </c>
      <c r="AD3505" s="5">
        <v>0</v>
      </c>
      <c r="AE3505" s="5">
        <f t="shared" si="601"/>
        <v>0</v>
      </c>
      <c r="AF3505" s="5">
        <v>1</v>
      </c>
      <c r="AG3505" s="6">
        <v>44375</v>
      </c>
      <c r="AH3505" s="5">
        <v>1</v>
      </c>
      <c r="AI3505" s="5">
        <v>0</v>
      </c>
      <c r="AJ3505" s="5">
        <v>0</v>
      </c>
      <c r="AK3505" s="5">
        <f t="shared" si="602"/>
        <v>0</v>
      </c>
      <c r="AL3505" s="5">
        <v>0</v>
      </c>
      <c r="AM3505" s="5">
        <v>0</v>
      </c>
      <c r="AN3505" s="5">
        <f t="shared" si="603"/>
        <v>0</v>
      </c>
      <c r="AO3505" s="5">
        <v>0</v>
      </c>
      <c r="AP3505" s="5">
        <v>0</v>
      </c>
      <c r="AQ3505" s="5">
        <f t="shared" si="604"/>
        <v>0</v>
      </c>
      <c r="AR3505" s="5">
        <v>0</v>
      </c>
      <c r="AS3505" s="6"/>
      <c r="AT3505" s="5">
        <v>0</v>
      </c>
      <c r="AU3505" s="5">
        <v>0</v>
      </c>
      <c r="AV3505" t="str">
        <f t="shared" si="597"/>
        <v>N</v>
      </c>
      <c r="AW3505" t="s">
        <v>60</v>
      </c>
      <c r="AX3505" t="s">
        <v>61</v>
      </c>
      <c r="AY3505" t="s">
        <v>62</v>
      </c>
      <c r="AZ3505" t="s">
        <v>62</v>
      </c>
      <c r="BA3505" t="str">
        <f t="shared" si="598"/>
        <v>N</v>
      </c>
    </row>
    <row r="3506" spans="1:53">
      <c r="A3506" t="s">
        <v>53</v>
      </c>
      <c r="B3506" t="s">
        <v>54</v>
      </c>
      <c r="C3506" t="s">
        <v>89</v>
      </c>
      <c r="D3506">
        <v>2021</v>
      </c>
      <c r="F3506" t="s">
        <v>8515</v>
      </c>
      <c r="G3506" t="s">
        <v>8516</v>
      </c>
      <c r="I3506" t="s">
        <v>8517</v>
      </c>
      <c r="J3506" t="s">
        <v>101</v>
      </c>
      <c r="K3506" t="s">
        <v>93</v>
      </c>
      <c r="L3506" s="5">
        <v>0</v>
      </c>
      <c r="M3506" s="5">
        <v>0</v>
      </c>
      <c r="N3506" s="5">
        <f t="shared" si="594"/>
        <v>0</v>
      </c>
      <c r="O3506" s="5">
        <v>0</v>
      </c>
      <c r="P3506" s="5">
        <v>0</v>
      </c>
      <c r="Q3506" s="5">
        <f t="shared" si="595"/>
        <v>0</v>
      </c>
      <c r="R3506" s="5">
        <v>0</v>
      </c>
      <c r="S3506" s="5">
        <v>0</v>
      </c>
      <c r="T3506" s="5">
        <f t="shared" si="596"/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f t="shared" si="599"/>
        <v>0</v>
      </c>
      <c r="Z3506" s="5">
        <v>0</v>
      </c>
      <c r="AA3506" s="5">
        <v>0</v>
      </c>
      <c r="AB3506" s="5">
        <f t="shared" si="600"/>
        <v>0</v>
      </c>
      <c r="AC3506" s="5">
        <v>0</v>
      </c>
      <c r="AD3506" s="5">
        <v>0</v>
      </c>
      <c r="AE3506" s="5">
        <f t="shared" si="601"/>
        <v>0</v>
      </c>
      <c r="AF3506" s="5">
        <v>1</v>
      </c>
      <c r="AG3506" s="6">
        <v>44211</v>
      </c>
      <c r="AH3506" s="5">
        <v>1</v>
      </c>
      <c r="AI3506" s="5">
        <v>0</v>
      </c>
      <c r="AJ3506" s="5">
        <v>0</v>
      </c>
      <c r="AK3506" s="5">
        <f t="shared" si="602"/>
        <v>0</v>
      </c>
      <c r="AL3506" s="5">
        <v>0</v>
      </c>
      <c r="AM3506" s="5">
        <v>0</v>
      </c>
      <c r="AN3506" s="5">
        <f t="shared" si="603"/>
        <v>0</v>
      </c>
      <c r="AO3506" s="5">
        <v>0</v>
      </c>
      <c r="AP3506" s="5">
        <v>0</v>
      </c>
      <c r="AQ3506" s="5">
        <f t="shared" si="604"/>
        <v>0</v>
      </c>
      <c r="AR3506" s="5">
        <v>0</v>
      </c>
      <c r="AS3506" s="6"/>
      <c r="AT3506" s="5">
        <v>0</v>
      </c>
      <c r="AU3506" s="5">
        <v>0</v>
      </c>
      <c r="AV3506" t="str">
        <f t="shared" si="597"/>
        <v>N</v>
      </c>
      <c r="AW3506" t="s">
        <v>60</v>
      </c>
      <c r="AX3506" t="s">
        <v>61</v>
      </c>
      <c r="AY3506" t="s">
        <v>62</v>
      </c>
      <c r="AZ3506" t="s">
        <v>62</v>
      </c>
      <c r="BA3506" t="str">
        <f t="shared" si="598"/>
        <v>N</v>
      </c>
    </row>
    <row r="3507" spans="1:53">
      <c r="A3507" t="s">
        <v>53</v>
      </c>
      <c r="B3507" t="s">
        <v>54</v>
      </c>
      <c r="C3507" t="s">
        <v>89</v>
      </c>
      <c r="D3507">
        <v>2021</v>
      </c>
      <c r="F3507" t="s">
        <v>8518</v>
      </c>
      <c r="G3507" t="s">
        <v>8519</v>
      </c>
      <c r="I3507" t="s">
        <v>8520</v>
      </c>
      <c r="J3507" t="s">
        <v>101</v>
      </c>
      <c r="K3507" t="s">
        <v>93</v>
      </c>
      <c r="L3507" s="5">
        <v>0</v>
      </c>
      <c r="M3507" s="5">
        <v>0</v>
      </c>
      <c r="N3507" s="5">
        <f t="shared" si="594"/>
        <v>0</v>
      </c>
      <c r="O3507" s="5">
        <v>0</v>
      </c>
      <c r="P3507" s="5">
        <v>0</v>
      </c>
      <c r="Q3507" s="5">
        <f t="shared" si="595"/>
        <v>0</v>
      </c>
      <c r="R3507" s="5">
        <v>0</v>
      </c>
      <c r="S3507" s="5">
        <v>0</v>
      </c>
      <c r="T3507" s="5">
        <f t="shared" si="596"/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f t="shared" si="599"/>
        <v>0</v>
      </c>
      <c r="Z3507" s="5">
        <v>0</v>
      </c>
      <c r="AA3507" s="5">
        <v>0</v>
      </c>
      <c r="AB3507" s="5">
        <f t="shared" si="600"/>
        <v>0</v>
      </c>
      <c r="AC3507" s="5">
        <v>0</v>
      </c>
      <c r="AD3507" s="5">
        <v>0</v>
      </c>
      <c r="AE3507" s="5">
        <f t="shared" si="601"/>
        <v>0</v>
      </c>
      <c r="AF3507" s="5">
        <v>1</v>
      </c>
      <c r="AG3507" s="6">
        <v>44375</v>
      </c>
      <c r="AH3507" s="5">
        <v>1</v>
      </c>
      <c r="AI3507" s="5">
        <v>0</v>
      </c>
      <c r="AJ3507" s="5">
        <v>0</v>
      </c>
      <c r="AK3507" s="5">
        <f t="shared" si="602"/>
        <v>0</v>
      </c>
      <c r="AL3507" s="5">
        <v>0</v>
      </c>
      <c r="AM3507" s="5">
        <v>0</v>
      </c>
      <c r="AN3507" s="5">
        <f t="shared" si="603"/>
        <v>0</v>
      </c>
      <c r="AO3507" s="5">
        <v>0</v>
      </c>
      <c r="AP3507" s="5">
        <v>0</v>
      </c>
      <c r="AQ3507" s="5">
        <f t="shared" si="604"/>
        <v>0</v>
      </c>
      <c r="AR3507" s="5">
        <v>0</v>
      </c>
      <c r="AS3507" s="6"/>
      <c r="AT3507" s="5">
        <v>0</v>
      </c>
      <c r="AU3507" s="5">
        <v>0</v>
      </c>
      <c r="AV3507" t="str">
        <f t="shared" si="597"/>
        <v>N</v>
      </c>
      <c r="AW3507" t="s">
        <v>60</v>
      </c>
      <c r="AX3507" t="s">
        <v>61</v>
      </c>
      <c r="AY3507" t="s">
        <v>62</v>
      </c>
      <c r="AZ3507" t="s">
        <v>62</v>
      </c>
      <c r="BA3507" t="str">
        <f t="shared" si="598"/>
        <v>N</v>
      </c>
    </row>
    <row r="3508" spans="1:53">
      <c r="A3508" t="s">
        <v>53</v>
      </c>
      <c r="B3508" t="s">
        <v>54</v>
      </c>
      <c r="C3508" t="s">
        <v>55</v>
      </c>
      <c r="D3508">
        <v>2021</v>
      </c>
      <c r="F3508" t="s">
        <v>2392</v>
      </c>
      <c r="G3508" t="s">
        <v>2393</v>
      </c>
      <c r="I3508" t="s">
        <v>8521</v>
      </c>
      <c r="J3508" t="s">
        <v>101</v>
      </c>
      <c r="K3508" t="s">
        <v>93</v>
      </c>
      <c r="L3508" s="5">
        <v>0</v>
      </c>
      <c r="M3508" s="5">
        <v>0</v>
      </c>
      <c r="N3508" s="5">
        <f t="shared" si="594"/>
        <v>0</v>
      </c>
      <c r="O3508" s="5">
        <v>0</v>
      </c>
      <c r="P3508" s="5">
        <v>0</v>
      </c>
      <c r="Q3508" s="5">
        <f t="shared" si="595"/>
        <v>0</v>
      </c>
      <c r="R3508" s="5">
        <v>0</v>
      </c>
      <c r="S3508" s="5">
        <v>0</v>
      </c>
      <c r="T3508" s="5">
        <f t="shared" si="596"/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f t="shared" si="599"/>
        <v>0</v>
      </c>
      <c r="Z3508" s="5">
        <v>0</v>
      </c>
      <c r="AA3508" s="5">
        <v>0</v>
      </c>
      <c r="AB3508" s="5">
        <f t="shared" si="600"/>
        <v>0</v>
      </c>
      <c r="AC3508" s="5">
        <v>0</v>
      </c>
      <c r="AD3508" s="5">
        <v>0</v>
      </c>
      <c r="AE3508" s="5">
        <f t="shared" si="601"/>
        <v>0</v>
      </c>
      <c r="AF3508" s="5">
        <v>1</v>
      </c>
      <c r="AG3508" s="6">
        <v>44293</v>
      </c>
      <c r="AH3508" s="5">
        <v>1</v>
      </c>
      <c r="AI3508" s="5">
        <v>0</v>
      </c>
      <c r="AJ3508" s="5">
        <v>0</v>
      </c>
      <c r="AK3508" s="5">
        <f t="shared" si="602"/>
        <v>0</v>
      </c>
      <c r="AL3508" s="5">
        <v>0</v>
      </c>
      <c r="AM3508" s="5">
        <v>0</v>
      </c>
      <c r="AN3508" s="5">
        <f t="shared" si="603"/>
        <v>0</v>
      </c>
      <c r="AO3508" s="5">
        <v>0</v>
      </c>
      <c r="AP3508" s="5">
        <v>0</v>
      </c>
      <c r="AQ3508" s="5">
        <f t="shared" si="604"/>
        <v>0</v>
      </c>
      <c r="AR3508" s="5">
        <v>0</v>
      </c>
      <c r="AS3508" s="6"/>
      <c r="AT3508" s="5">
        <v>0</v>
      </c>
      <c r="AU3508" s="5">
        <v>0</v>
      </c>
      <c r="AV3508" t="str">
        <f t="shared" si="597"/>
        <v>N</v>
      </c>
      <c r="AW3508" t="s">
        <v>60</v>
      </c>
      <c r="AX3508" t="s">
        <v>61</v>
      </c>
      <c r="AY3508" t="s">
        <v>62</v>
      </c>
      <c r="AZ3508" t="s">
        <v>62</v>
      </c>
      <c r="BA3508" t="str">
        <f t="shared" si="598"/>
        <v>N</v>
      </c>
    </row>
    <row r="3509" spans="1:53">
      <c r="A3509" t="s">
        <v>53</v>
      </c>
      <c r="B3509" t="s">
        <v>54</v>
      </c>
      <c r="C3509" t="s">
        <v>55</v>
      </c>
      <c r="D3509">
        <v>2021</v>
      </c>
      <c r="F3509" t="s">
        <v>8522</v>
      </c>
      <c r="G3509" t="s">
        <v>8523</v>
      </c>
      <c r="I3509" t="s">
        <v>8524</v>
      </c>
      <c r="J3509" t="s">
        <v>58</v>
      </c>
      <c r="K3509" t="s">
        <v>59</v>
      </c>
      <c r="L3509" s="5">
        <v>0</v>
      </c>
      <c r="M3509" s="5">
        <v>0</v>
      </c>
      <c r="N3509" s="5">
        <f t="shared" si="594"/>
        <v>0</v>
      </c>
      <c r="O3509" s="5">
        <v>0</v>
      </c>
      <c r="P3509" s="5">
        <v>0</v>
      </c>
      <c r="Q3509" s="5">
        <f t="shared" si="595"/>
        <v>0</v>
      </c>
      <c r="R3509" s="5">
        <v>0</v>
      </c>
      <c r="S3509" s="5">
        <v>0</v>
      </c>
      <c r="T3509" s="5">
        <f t="shared" si="596"/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f t="shared" si="599"/>
        <v>0</v>
      </c>
      <c r="Z3509" s="5">
        <v>0</v>
      </c>
      <c r="AA3509" s="5">
        <v>0</v>
      </c>
      <c r="AB3509" s="5">
        <f t="shared" si="600"/>
        <v>0</v>
      </c>
      <c r="AC3509" s="5">
        <v>0</v>
      </c>
      <c r="AD3509" s="5">
        <v>0</v>
      </c>
      <c r="AE3509" s="5">
        <f t="shared" si="601"/>
        <v>0</v>
      </c>
      <c r="AF3509" s="5">
        <v>1</v>
      </c>
      <c r="AG3509" s="6">
        <v>44355</v>
      </c>
      <c r="AH3509" s="5">
        <v>1</v>
      </c>
      <c r="AI3509" s="5">
        <v>0</v>
      </c>
      <c r="AJ3509" s="5">
        <v>0</v>
      </c>
      <c r="AK3509" s="5">
        <f t="shared" si="602"/>
        <v>0</v>
      </c>
      <c r="AL3509" s="5">
        <v>0</v>
      </c>
      <c r="AM3509" s="5">
        <v>0</v>
      </c>
      <c r="AN3509" s="5">
        <f t="shared" si="603"/>
        <v>0</v>
      </c>
      <c r="AO3509" s="5">
        <v>0</v>
      </c>
      <c r="AP3509" s="5">
        <v>0</v>
      </c>
      <c r="AQ3509" s="5">
        <f t="shared" si="604"/>
        <v>0</v>
      </c>
      <c r="AR3509" s="5">
        <v>1</v>
      </c>
      <c r="AS3509" s="6">
        <v>44477</v>
      </c>
      <c r="AT3509" s="5">
        <v>1</v>
      </c>
      <c r="AU3509" s="5">
        <v>0</v>
      </c>
      <c r="AV3509" t="str">
        <f t="shared" si="597"/>
        <v>N</v>
      </c>
      <c r="AW3509" t="s">
        <v>60</v>
      </c>
      <c r="AX3509" t="s">
        <v>61</v>
      </c>
      <c r="AY3509" t="s">
        <v>62</v>
      </c>
      <c r="AZ3509" t="s">
        <v>62</v>
      </c>
      <c r="BA3509" t="str">
        <f t="shared" si="598"/>
        <v>N</v>
      </c>
    </row>
    <row r="3510" spans="1:53">
      <c r="A3510" t="s">
        <v>53</v>
      </c>
      <c r="B3510" t="s">
        <v>54</v>
      </c>
      <c r="C3510" t="s">
        <v>55</v>
      </c>
      <c r="D3510">
        <v>2021</v>
      </c>
      <c r="F3510" t="s">
        <v>8525</v>
      </c>
      <c r="G3510" t="s">
        <v>8526</v>
      </c>
      <c r="I3510" t="s">
        <v>8527</v>
      </c>
      <c r="J3510" t="s">
        <v>92</v>
      </c>
      <c r="K3510" t="s">
        <v>93</v>
      </c>
      <c r="L3510" s="5">
        <v>0</v>
      </c>
      <c r="M3510" s="5">
        <v>0</v>
      </c>
      <c r="N3510" s="5">
        <f t="shared" si="594"/>
        <v>0</v>
      </c>
      <c r="O3510" s="5">
        <v>0</v>
      </c>
      <c r="P3510" s="5">
        <v>0</v>
      </c>
      <c r="Q3510" s="5">
        <f t="shared" si="595"/>
        <v>0</v>
      </c>
      <c r="R3510" s="5">
        <v>0</v>
      </c>
      <c r="S3510" s="5">
        <v>0</v>
      </c>
      <c r="T3510" s="5">
        <f t="shared" si="596"/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f t="shared" si="599"/>
        <v>0</v>
      </c>
      <c r="Z3510" s="5">
        <v>0</v>
      </c>
      <c r="AA3510" s="5">
        <v>0</v>
      </c>
      <c r="AB3510" s="5">
        <f t="shared" si="600"/>
        <v>0</v>
      </c>
      <c r="AC3510" s="5">
        <v>0</v>
      </c>
      <c r="AD3510" s="5">
        <v>0</v>
      </c>
      <c r="AE3510" s="5">
        <f t="shared" si="601"/>
        <v>0</v>
      </c>
      <c r="AF3510" s="5">
        <v>1</v>
      </c>
      <c r="AG3510" s="6">
        <v>44351</v>
      </c>
      <c r="AH3510" s="5">
        <v>1</v>
      </c>
      <c r="AI3510" s="5">
        <v>0</v>
      </c>
      <c r="AJ3510" s="5">
        <v>0</v>
      </c>
      <c r="AK3510" s="5">
        <f t="shared" si="602"/>
        <v>0</v>
      </c>
      <c r="AL3510" s="5">
        <v>0</v>
      </c>
      <c r="AM3510" s="5">
        <v>0</v>
      </c>
      <c r="AN3510" s="5">
        <f t="shared" si="603"/>
        <v>0</v>
      </c>
      <c r="AO3510" s="5">
        <v>0</v>
      </c>
      <c r="AP3510" s="5">
        <v>0</v>
      </c>
      <c r="AQ3510" s="5">
        <f t="shared" si="604"/>
        <v>0</v>
      </c>
      <c r="AR3510" s="5">
        <v>1</v>
      </c>
      <c r="AS3510" s="6">
        <v>44353</v>
      </c>
      <c r="AT3510" s="5">
        <v>1</v>
      </c>
      <c r="AU3510" s="5">
        <v>0</v>
      </c>
      <c r="AV3510" t="str">
        <f t="shared" si="597"/>
        <v>N</v>
      </c>
      <c r="AW3510" t="s">
        <v>60</v>
      </c>
      <c r="AX3510" t="s">
        <v>61</v>
      </c>
      <c r="AY3510" t="s">
        <v>62</v>
      </c>
      <c r="AZ3510" t="s">
        <v>62</v>
      </c>
      <c r="BA3510" t="str">
        <f t="shared" si="598"/>
        <v>N</v>
      </c>
    </row>
    <row r="3511" spans="1:53">
      <c r="A3511" t="s">
        <v>53</v>
      </c>
      <c r="B3511" t="s">
        <v>54</v>
      </c>
      <c r="C3511" t="s">
        <v>89</v>
      </c>
      <c r="D3511">
        <v>2021</v>
      </c>
      <c r="F3511" t="s">
        <v>8528</v>
      </c>
      <c r="G3511" t="s">
        <v>8529</v>
      </c>
      <c r="I3511" t="s">
        <v>8530</v>
      </c>
      <c r="J3511" t="s">
        <v>92</v>
      </c>
      <c r="K3511" t="s">
        <v>93</v>
      </c>
      <c r="L3511" s="5">
        <v>0</v>
      </c>
      <c r="M3511" s="5">
        <v>0</v>
      </c>
      <c r="N3511" s="5">
        <f t="shared" si="594"/>
        <v>0</v>
      </c>
      <c r="O3511" s="5">
        <v>0</v>
      </c>
      <c r="P3511" s="5">
        <v>0</v>
      </c>
      <c r="Q3511" s="5">
        <f t="shared" si="595"/>
        <v>0</v>
      </c>
      <c r="R3511" s="5">
        <v>0</v>
      </c>
      <c r="S3511" s="5">
        <v>0</v>
      </c>
      <c r="T3511" s="5">
        <f t="shared" si="596"/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f t="shared" si="599"/>
        <v>0</v>
      </c>
      <c r="Z3511" s="5">
        <v>0</v>
      </c>
      <c r="AA3511" s="5">
        <v>0</v>
      </c>
      <c r="AB3511" s="5">
        <f t="shared" si="600"/>
        <v>0</v>
      </c>
      <c r="AC3511" s="5">
        <v>0</v>
      </c>
      <c r="AD3511" s="5">
        <v>0</v>
      </c>
      <c r="AE3511" s="5">
        <f t="shared" si="601"/>
        <v>0</v>
      </c>
      <c r="AF3511" s="5">
        <v>1</v>
      </c>
      <c r="AG3511" s="6">
        <v>44365</v>
      </c>
      <c r="AH3511" s="5">
        <v>1</v>
      </c>
      <c r="AI3511" s="5">
        <v>0</v>
      </c>
      <c r="AJ3511" s="5">
        <v>0</v>
      </c>
      <c r="AK3511" s="5">
        <f t="shared" si="602"/>
        <v>0</v>
      </c>
      <c r="AL3511" s="5">
        <v>0</v>
      </c>
      <c r="AM3511" s="5">
        <v>0</v>
      </c>
      <c r="AN3511" s="5">
        <f t="shared" si="603"/>
        <v>0</v>
      </c>
      <c r="AO3511" s="5">
        <v>0</v>
      </c>
      <c r="AP3511" s="5">
        <v>0</v>
      </c>
      <c r="AQ3511" s="5">
        <f t="shared" si="604"/>
        <v>0</v>
      </c>
      <c r="AR3511" s="5">
        <v>1</v>
      </c>
      <c r="AS3511" s="6">
        <v>44483</v>
      </c>
      <c r="AT3511" s="5">
        <v>1</v>
      </c>
      <c r="AU3511" s="5">
        <v>0</v>
      </c>
      <c r="AV3511" t="str">
        <f t="shared" si="597"/>
        <v>N</v>
      </c>
      <c r="AW3511" t="s">
        <v>60</v>
      </c>
      <c r="AX3511" t="s">
        <v>60</v>
      </c>
      <c r="AY3511" t="s">
        <v>62</v>
      </c>
      <c r="AZ3511" t="s">
        <v>62</v>
      </c>
      <c r="BA3511" t="str">
        <f t="shared" si="598"/>
        <v>N</v>
      </c>
    </row>
    <row r="3512" spans="1:53">
      <c r="A3512" t="s">
        <v>53</v>
      </c>
      <c r="B3512" t="s">
        <v>54</v>
      </c>
      <c r="C3512" t="s">
        <v>89</v>
      </c>
      <c r="D3512">
        <v>2021</v>
      </c>
      <c r="F3512" t="s">
        <v>8531</v>
      </c>
      <c r="G3512" t="s">
        <v>8532</v>
      </c>
      <c r="I3512" t="s">
        <v>8533</v>
      </c>
      <c r="J3512" t="s">
        <v>101</v>
      </c>
      <c r="K3512" t="s">
        <v>93</v>
      </c>
      <c r="L3512" s="5">
        <v>0</v>
      </c>
      <c r="M3512" s="5">
        <v>0</v>
      </c>
      <c r="N3512" s="5">
        <f t="shared" si="594"/>
        <v>0</v>
      </c>
      <c r="O3512" s="5">
        <v>0</v>
      </c>
      <c r="P3512" s="5">
        <v>0</v>
      </c>
      <c r="Q3512" s="5">
        <f t="shared" si="595"/>
        <v>0</v>
      </c>
      <c r="R3512" s="5">
        <v>0</v>
      </c>
      <c r="S3512" s="5">
        <v>0</v>
      </c>
      <c r="T3512" s="5">
        <f t="shared" si="596"/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f t="shared" si="599"/>
        <v>0</v>
      </c>
      <c r="Z3512" s="5">
        <v>0</v>
      </c>
      <c r="AA3512" s="5">
        <v>0</v>
      </c>
      <c r="AB3512" s="5">
        <f t="shared" si="600"/>
        <v>0</v>
      </c>
      <c r="AC3512" s="5">
        <v>0</v>
      </c>
      <c r="AD3512" s="5">
        <v>0</v>
      </c>
      <c r="AE3512" s="5">
        <f t="shared" si="601"/>
        <v>0</v>
      </c>
      <c r="AF3512" s="5">
        <v>1</v>
      </c>
      <c r="AG3512" s="6">
        <v>44259</v>
      </c>
      <c r="AH3512" s="5">
        <v>1</v>
      </c>
      <c r="AI3512" s="5">
        <v>0</v>
      </c>
      <c r="AJ3512" s="5">
        <v>0</v>
      </c>
      <c r="AK3512" s="5">
        <f t="shared" si="602"/>
        <v>0</v>
      </c>
      <c r="AL3512" s="5">
        <v>0</v>
      </c>
      <c r="AM3512" s="5">
        <v>0</v>
      </c>
      <c r="AN3512" s="5">
        <f t="shared" si="603"/>
        <v>0</v>
      </c>
      <c r="AO3512" s="5">
        <v>0</v>
      </c>
      <c r="AP3512" s="5">
        <v>0</v>
      </c>
      <c r="AQ3512" s="5">
        <f t="shared" si="604"/>
        <v>0</v>
      </c>
      <c r="AR3512" s="5">
        <v>1</v>
      </c>
      <c r="AS3512" s="6">
        <v>44483</v>
      </c>
      <c r="AT3512" s="5">
        <v>1</v>
      </c>
      <c r="AU3512" s="5">
        <v>0</v>
      </c>
      <c r="AV3512" t="str">
        <f t="shared" si="597"/>
        <v>N</v>
      </c>
      <c r="AW3512" t="s">
        <v>60</v>
      </c>
      <c r="AX3512" t="s">
        <v>61</v>
      </c>
      <c r="AY3512" t="s">
        <v>62</v>
      </c>
      <c r="AZ3512" t="s">
        <v>62</v>
      </c>
      <c r="BA3512" t="str">
        <f t="shared" si="598"/>
        <v>N</v>
      </c>
    </row>
    <row r="3513" spans="1:53">
      <c r="A3513" t="s">
        <v>53</v>
      </c>
      <c r="B3513" t="s">
        <v>54</v>
      </c>
      <c r="C3513" t="s">
        <v>89</v>
      </c>
      <c r="D3513">
        <v>2021</v>
      </c>
      <c r="F3513" t="s">
        <v>8534</v>
      </c>
      <c r="G3513" t="s">
        <v>8535</v>
      </c>
      <c r="I3513" t="s">
        <v>8536</v>
      </c>
      <c r="J3513" t="s">
        <v>101</v>
      </c>
      <c r="K3513" t="s">
        <v>93</v>
      </c>
      <c r="L3513" s="5">
        <v>0</v>
      </c>
      <c r="M3513" s="5">
        <v>0</v>
      </c>
      <c r="N3513" s="5">
        <f t="shared" si="594"/>
        <v>0</v>
      </c>
      <c r="O3513" s="5">
        <v>0</v>
      </c>
      <c r="P3513" s="5">
        <v>0</v>
      </c>
      <c r="Q3513" s="5">
        <f t="shared" si="595"/>
        <v>0</v>
      </c>
      <c r="R3513" s="5">
        <v>0</v>
      </c>
      <c r="S3513" s="5">
        <v>0</v>
      </c>
      <c r="T3513" s="5">
        <f t="shared" si="596"/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f t="shared" si="599"/>
        <v>0</v>
      </c>
      <c r="Z3513" s="5">
        <v>0</v>
      </c>
      <c r="AA3513" s="5">
        <v>0</v>
      </c>
      <c r="AB3513" s="5">
        <f t="shared" si="600"/>
        <v>0</v>
      </c>
      <c r="AC3513" s="5">
        <v>0</v>
      </c>
      <c r="AD3513" s="5">
        <v>0</v>
      </c>
      <c r="AE3513" s="5">
        <f t="shared" si="601"/>
        <v>0</v>
      </c>
      <c r="AF3513" s="5">
        <v>1</v>
      </c>
      <c r="AG3513" s="6">
        <v>44231</v>
      </c>
      <c r="AH3513" s="5">
        <v>1</v>
      </c>
      <c r="AI3513" s="5">
        <v>0</v>
      </c>
      <c r="AJ3513" s="5">
        <v>0</v>
      </c>
      <c r="AK3513" s="5">
        <f t="shared" si="602"/>
        <v>0</v>
      </c>
      <c r="AL3513" s="5">
        <v>0</v>
      </c>
      <c r="AM3513" s="5">
        <v>0</v>
      </c>
      <c r="AN3513" s="5">
        <f t="shared" si="603"/>
        <v>0</v>
      </c>
      <c r="AO3513" s="5">
        <v>0</v>
      </c>
      <c r="AP3513" s="5">
        <v>0</v>
      </c>
      <c r="AQ3513" s="5">
        <f t="shared" si="604"/>
        <v>0</v>
      </c>
      <c r="AR3513" s="5">
        <v>1</v>
      </c>
      <c r="AS3513" s="6">
        <v>44462</v>
      </c>
      <c r="AT3513" s="5">
        <v>1</v>
      </c>
      <c r="AU3513" s="5">
        <v>0</v>
      </c>
      <c r="AV3513" t="str">
        <f t="shared" si="597"/>
        <v>N</v>
      </c>
      <c r="AW3513" t="s">
        <v>60</v>
      </c>
      <c r="AX3513" t="s">
        <v>61</v>
      </c>
      <c r="AY3513" t="s">
        <v>62</v>
      </c>
      <c r="AZ3513" t="s">
        <v>62</v>
      </c>
      <c r="BA3513" t="str">
        <f t="shared" si="598"/>
        <v>N</v>
      </c>
    </row>
    <row r="3514" spans="1:53">
      <c r="A3514" t="s">
        <v>53</v>
      </c>
      <c r="B3514" t="s">
        <v>54</v>
      </c>
      <c r="C3514" t="s">
        <v>89</v>
      </c>
      <c r="D3514">
        <v>2021</v>
      </c>
      <c r="F3514" t="s">
        <v>8537</v>
      </c>
      <c r="G3514" t="s">
        <v>8538</v>
      </c>
      <c r="I3514" t="s">
        <v>8539</v>
      </c>
      <c r="J3514" t="s">
        <v>101</v>
      </c>
      <c r="K3514" t="s">
        <v>93</v>
      </c>
      <c r="L3514" s="5">
        <v>0</v>
      </c>
      <c r="M3514" s="5">
        <v>0</v>
      </c>
      <c r="N3514" s="5">
        <f t="shared" si="594"/>
        <v>0</v>
      </c>
      <c r="O3514" s="5">
        <v>0</v>
      </c>
      <c r="P3514" s="5">
        <v>0</v>
      </c>
      <c r="Q3514" s="5">
        <f t="shared" si="595"/>
        <v>0</v>
      </c>
      <c r="R3514" s="5">
        <v>0</v>
      </c>
      <c r="S3514" s="5">
        <v>0</v>
      </c>
      <c r="T3514" s="5">
        <f t="shared" si="596"/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f t="shared" si="599"/>
        <v>0</v>
      </c>
      <c r="Z3514" s="5">
        <v>0</v>
      </c>
      <c r="AA3514" s="5">
        <v>0</v>
      </c>
      <c r="AB3514" s="5">
        <f t="shared" si="600"/>
        <v>0</v>
      </c>
      <c r="AC3514" s="5">
        <v>0</v>
      </c>
      <c r="AD3514" s="5">
        <v>0</v>
      </c>
      <c r="AE3514" s="5">
        <f t="shared" si="601"/>
        <v>0</v>
      </c>
      <c r="AF3514" s="5">
        <v>1</v>
      </c>
      <c r="AG3514" s="6">
        <v>44204</v>
      </c>
      <c r="AH3514" s="5">
        <v>1</v>
      </c>
      <c r="AI3514" s="5">
        <v>0</v>
      </c>
      <c r="AJ3514" s="5">
        <v>0</v>
      </c>
      <c r="AK3514" s="5">
        <f t="shared" si="602"/>
        <v>0</v>
      </c>
      <c r="AL3514" s="5">
        <v>0</v>
      </c>
      <c r="AM3514" s="5">
        <v>0</v>
      </c>
      <c r="AN3514" s="5">
        <f t="shared" si="603"/>
        <v>0</v>
      </c>
      <c r="AO3514" s="5">
        <v>0</v>
      </c>
      <c r="AP3514" s="5">
        <v>0</v>
      </c>
      <c r="AQ3514" s="5">
        <f t="shared" si="604"/>
        <v>0</v>
      </c>
      <c r="AR3514" s="5">
        <v>1</v>
      </c>
      <c r="AS3514" s="6">
        <v>44433</v>
      </c>
      <c r="AT3514" s="5">
        <v>1</v>
      </c>
      <c r="AU3514" s="5">
        <v>0</v>
      </c>
      <c r="AV3514" t="str">
        <f t="shared" si="597"/>
        <v>N</v>
      </c>
      <c r="AW3514" t="s">
        <v>60</v>
      </c>
      <c r="AX3514" t="s">
        <v>61</v>
      </c>
      <c r="AY3514" t="s">
        <v>62</v>
      </c>
      <c r="AZ3514" t="s">
        <v>62</v>
      </c>
      <c r="BA3514" t="str">
        <f t="shared" si="598"/>
        <v>N</v>
      </c>
    </row>
    <row r="3515" spans="1:53">
      <c r="A3515" t="s">
        <v>53</v>
      </c>
      <c r="B3515" t="s">
        <v>54</v>
      </c>
      <c r="C3515" t="s">
        <v>89</v>
      </c>
      <c r="D3515">
        <v>2021</v>
      </c>
      <c r="F3515" t="s">
        <v>8540</v>
      </c>
      <c r="G3515" t="s">
        <v>8541</v>
      </c>
      <c r="I3515" t="s">
        <v>8542</v>
      </c>
      <c r="J3515" t="s">
        <v>101</v>
      </c>
      <c r="K3515" t="s">
        <v>93</v>
      </c>
      <c r="L3515" s="5">
        <v>0</v>
      </c>
      <c r="M3515" s="5">
        <v>0</v>
      </c>
      <c r="N3515" s="5">
        <f t="shared" si="594"/>
        <v>0</v>
      </c>
      <c r="O3515" s="5">
        <v>0</v>
      </c>
      <c r="P3515" s="5">
        <v>0</v>
      </c>
      <c r="Q3515" s="5">
        <f t="shared" si="595"/>
        <v>0</v>
      </c>
      <c r="R3515" s="5">
        <v>0</v>
      </c>
      <c r="S3515" s="5">
        <v>0</v>
      </c>
      <c r="T3515" s="5">
        <f t="shared" si="596"/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f t="shared" si="599"/>
        <v>0</v>
      </c>
      <c r="Z3515" s="5">
        <v>0</v>
      </c>
      <c r="AA3515" s="5">
        <v>0</v>
      </c>
      <c r="AB3515" s="5">
        <f t="shared" si="600"/>
        <v>0</v>
      </c>
      <c r="AC3515" s="5">
        <v>0</v>
      </c>
      <c r="AD3515" s="5">
        <v>0</v>
      </c>
      <c r="AE3515" s="5">
        <f t="shared" si="601"/>
        <v>0</v>
      </c>
      <c r="AF3515" s="5">
        <v>1</v>
      </c>
      <c r="AG3515" s="6">
        <v>44221</v>
      </c>
      <c r="AH3515" s="5">
        <v>1</v>
      </c>
      <c r="AI3515" s="5">
        <v>0</v>
      </c>
      <c r="AJ3515" s="5">
        <v>0</v>
      </c>
      <c r="AK3515" s="5">
        <f t="shared" si="602"/>
        <v>0</v>
      </c>
      <c r="AL3515" s="5">
        <v>0</v>
      </c>
      <c r="AM3515" s="5">
        <v>0</v>
      </c>
      <c r="AN3515" s="5">
        <f t="shared" si="603"/>
        <v>0</v>
      </c>
      <c r="AO3515" s="5">
        <v>0</v>
      </c>
      <c r="AP3515" s="5">
        <v>0</v>
      </c>
      <c r="AQ3515" s="5">
        <f t="shared" si="604"/>
        <v>0</v>
      </c>
      <c r="AR3515" s="5">
        <v>1</v>
      </c>
      <c r="AS3515" s="6">
        <v>44449</v>
      </c>
      <c r="AT3515" s="5">
        <v>1</v>
      </c>
      <c r="AU3515" s="5">
        <v>0</v>
      </c>
      <c r="AV3515" t="str">
        <f t="shared" si="597"/>
        <v>N</v>
      </c>
      <c r="AW3515" t="s">
        <v>60</v>
      </c>
      <c r="AX3515" t="s">
        <v>61</v>
      </c>
      <c r="AY3515" t="s">
        <v>62</v>
      </c>
      <c r="AZ3515" t="s">
        <v>62</v>
      </c>
      <c r="BA3515" t="str">
        <f t="shared" si="598"/>
        <v>N</v>
      </c>
    </row>
    <row r="3516" spans="1:53">
      <c r="A3516" t="s">
        <v>53</v>
      </c>
      <c r="B3516" t="s">
        <v>54</v>
      </c>
      <c r="C3516" t="s">
        <v>89</v>
      </c>
      <c r="D3516">
        <v>2021</v>
      </c>
      <c r="F3516" t="s">
        <v>8543</v>
      </c>
      <c r="G3516" t="s">
        <v>8544</v>
      </c>
      <c r="I3516" t="s">
        <v>8545</v>
      </c>
      <c r="J3516" t="s">
        <v>101</v>
      </c>
      <c r="K3516" t="s">
        <v>93</v>
      </c>
      <c r="L3516" s="5">
        <v>0</v>
      </c>
      <c r="M3516" s="5">
        <v>0</v>
      </c>
      <c r="N3516" s="5">
        <f t="shared" si="594"/>
        <v>0</v>
      </c>
      <c r="O3516" s="5">
        <v>0</v>
      </c>
      <c r="P3516" s="5">
        <v>0</v>
      </c>
      <c r="Q3516" s="5">
        <f t="shared" si="595"/>
        <v>0</v>
      </c>
      <c r="R3516" s="5">
        <v>0</v>
      </c>
      <c r="S3516" s="5">
        <v>0</v>
      </c>
      <c r="T3516" s="5">
        <f t="shared" si="596"/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f t="shared" si="599"/>
        <v>0</v>
      </c>
      <c r="Z3516" s="5">
        <v>0</v>
      </c>
      <c r="AA3516" s="5">
        <v>0</v>
      </c>
      <c r="AB3516" s="5">
        <f t="shared" si="600"/>
        <v>0</v>
      </c>
      <c r="AC3516" s="5">
        <v>0</v>
      </c>
      <c r="AD3516" s="5">
        <v>0</v>
      </c>
      <c r="AE3516" s="5">
        <f t="shared" si="601"/>
        <v>0</v>
      </c>
      <c r="AF3516" s="5">
        <v>1</v>
      </c>
      <c r="AG3516" s="6">
        <v>44204</v>
      </c>
      <c r="AH3516" s="5">
        <v>1</v>
      </c>
      <c r="AI3516" s="5">
        <v>0</v>
      </c>
      <c r="AJ3516" s="5">
        <v>0</v>
      </c>
      <c r="AK3516" s="5">
        <f t="shared" si="602"/>
        <v>0</v>
      </c>
      <c r="AL3516" s="5">
        <v>0</v>
      </c>
      <c r="AM3516" s="5">
        <v>0</v>
      </c>
      <c r="AN3516" s="5">
        <f t="shared" si="603"/>
        <v>0</v>
      </c>
      <c r="AO3516" s="5">
        <v>0</v>
      </c>
      <c r="AP3516" s="5">
        <v>0</v>
      </c>
      <c r="AQ3516" s="5">
        <f t="shared" si="604"/>
        <v>0</v>
      </c>
      <c r="AR3516" s="5">
        <v>1</v>
      </c>
      <c r="AS3516" s="6">
        <v>44419</v>
      </c>
      <c r="AT3516" s="5">
        <v>1</v>
      </c>
      <c r="AU3516" s="5">
        <v>0</v>
      </c>
      <c r="AV3516" t="str">
        <f t="shared" si="597"/>
        <v>N</v>
      </c>
      <c r="AW3516" t="s">
        <v>60</v>
      </c>
      <c r="AX3516" t="s">
        <v>61</v>
      </c>
      <c r="AY3516" t="s">
        <v>62</v>
      </c>
      <c r="AZ3516" t="s">
        <v>62</v>
      </c>
      <c r="BA3516" t="str">
        <f t="shared" si="598"/>
        <v>N</v>
      </c>
    </row>
    <row r="3517" spans="1:53">
      <c r="A3517" t="s">
        <v>53</v>
      </c>
      <c r="B3517" t="s">
        <v>54</v>
      </c>
      <c r="C3517" t="s">
        <v>89</v>
      </c>
      <c r="D3517">
        <v>2021</v>
      </c>
      <c r="F3517" t="s">
        <v>8546</v>
      </c>
      <c r="G3517" t="s">
        <v>8547</v>
      </c>
      <c r="I3517" t="s">
        <v>8548</v>
      </c>
      <c r="J3517" t="s">
        <v>101</v>
      </c>
      <c r="K3517" t="s">
        <v>93</v>
      </c>
      <c r="L3517" s="5">
        <v>0</v>
      </c>
      <c r="M3517" s="5">
        <v>0</v>
      </c>
      <c r="N3517" s="5">
        <f t="shared" si="594"/>
        <v>0</v>
      </c>
      <c r="O3517" s="5">
        <v>0</v>
      </c>
      <c r="P3517" s="5">
        <v>0</v>
      </c>
      <c r="Q3517" s="5">
        <f t="shared" si="595"/>
        <v>0</v>
      </c>
      <c r="R3517" s="5">
        <v>0</v>
      </c>
      <c r="S3517" s="5">
        <v>0</v>
      </c>
      <c r="T3517" s="5">
        <f t="shared" si="596"/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f t="shared" si="599"/>
        <v>0</v>
      </c>
      <c r="Z3517" s="5">
        <v>0</v>
      </c>
      <c r="AA3517" s="5">
        <v>0</v>
      </c>
      <c r="AB3517" s="5">
        <f t="shared" si="600"/>
        <v>0</v>
      </c>
      <c r="AC3517" s="5">
        <v>0</v>
      </c>
      <c r="AD3517" s="5">
        <v>0</v>
      </c>
      <c r="AE3517" s="5">
        <f t="shared" si="601"/>
        <v>0</v>
      </c>
      <c r="AF3517" s="5">
        <v>1</v>
      </c>
      <c r="AG3517" s="6">
        <v>44204</v>
      </c>
      <c r="AH3517" s="5">
        <v>1</v>
      </c>
      <c r="AI3517" s="5">
        <v>0</v>
      </c>
      <c r="AJ3517" s="5">
        <v>0</v>
      </c>
      <c r="AK3517" s="5">
        <f t="shared" si="602"/>
        <v>0</v>
      </c>
      <c r="AL3517" s="5">
        <v>0</v>
      </c>
      <c r="AM3517" s="5">
        <v>0</v>
      </c>
      <c r="AN3517" s="5">
        <f t="shared" si="603"/>
        <v>0</v>
      </c>
      <c r="AO3517" s="5">
        <v>0</v>
      </c>
      <c r="AP3517" s="5">
        <v>0</v>
      </c>
      <c r="AQ3517" s="5">
        <f t="shared" si="604"/>
        <v>0</v>
      </c>
      <c r="AR3517" s="5">
        <v>1</v>
      </c>
      <c r="AS3517" s="6">
        <v>44433</v>
      </c>
      <c r="AT3517" s="5">
        <v>1</v>
      </c>
      <c r="AU3517" s="5">
        <v>0</v>
      </c>
      <c r="AV3517" t="str">
        <f t="shared" si="597"/>
        <v>N</v>
      </c>
      <c r="AW3517" t="s">
        <v>60</v>
      </c>
      <c r="AX3517" t="s">
        <v>61</v>
      </c>
      <c r="AY3517" t="s">
        <v>62</v>
      </c>
      <c r="AZ3517" t="s">
        <v>62</v>
      </c>
      <c r="BA3517" t="str">
        <f t="shared" si="598"/>
        <v>N</v>
      </c>
    </row>
    <row r="3518" spans="1:53">
      <c r="A3518" t="s">
        <v>53</v>
      </c>
      <c r="B3518" t="s">
        <v>54</v>
      </c>
      <c r="C3518" t="s">
        <v>89</v>
      </c>
      <c r="D3518">
        <v>2021</v>
      </c>
      <c r="F3518" t="s">
        <v>8549</v>
      </c>
      <c r="G3518" t="s">
        <v>8550</v>
      </c>
      <c r="I3518" t="s">
        <v>8551</v>
      </c>
      <c r="J3518" t="s">
        <v>101</v>
      </c>
      <c r="K3518" t="s">
        <v>93</v>
      </c>
      <c r="L3518" s="5">
        <v>0</v>
      </c>
      <c r="M3518" s="5">
        <v>0</v>
      </c>
      <c r="N3518" s="5">
        <f t="shared" si="594"/>
        <v>0</v>
      </c>
      <c r="O3518" s="5">
        <v>0</v>
      </c>
      <c r="P3518" s="5">
        <v>0</v>
      </c>
      <c r="Q3518" s="5">
        <f t="shared" si="595"/>
        <v>0</v>
      </c>
      <c r="R3518" s="5">
        <v>0</v>
      </c>
      <c r="S3518" s="5">
        <v>0</v>
      </c>
      <c r="T3518" s="5">
        <f t="shared" si="596"/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f t="shared" si="599"/>
        <v>0</v>
      </c>
      <c r="Z3518" s="5">
        <v>0</v>
      </c>
      <c r="AA3518" s="5">
        <v>0</v>
      </c>
      <c r="AB3518" s="5">
        <f t="shared" si="600"/>
        <v>0</v>
      </c>
      <c r="AC3518" s="5">
        <v>0</v>
      </c>
      <c r="AD3518" s="5">
        <v>0</v>
      </c>
      <c r="AE3518" s="5">
        <f t="shared" si="601"/>
        <v>0</v>
      </c>
      <c r="AF3518" s="5">
        <v>1</v>
      </c>
      <c r="AG3518" s="6">
        <v>44221</v>
      </c>
      <c r="AH3518" s="5">
        <v>1</v>
      </c>
      <c r="AI3518" s="5">
        <v>0</v>
      </c>
      <c r="AJ3518" s="5">
        <v>0</v>
      </c>
      <c r="AK3518" s="5">
        <f t="shared" si="602"/>
        <v>0</v>
      </c>
      <c r="AL3518" s="5">
        <v>0</v>
      </c>
      <c r="AM3518" s="5">
        <v>0</v>
      </c>
      <c r="AN3518" s="5">
        <f t="shared" si="603"/>
        <v>0</v>
      </c>
      <c r="AO3518" s="5">
        <v>0</v>
      </c>
      <c r="AP3518" s="5">
        <v>0</v>
      </c>
      <c r="AQ3518" s="5">
        <f t="shared" si="604"/>
        <v>0</v>
      </c>
      <c r="AR3518" s="5">
        <v>1</v>
      </c>
      <c r="AS3518" s="6">
        <v>44448</v>
      </c>
      <c r="AT3518" s="5">
        <v>1</v>
      </c>
      <c r="AU3518" s="5">
        <v>0</v>
      </c>
      <c r="AV3518" t="str">
        <f t="shared" si="597"/>
        <v>N</v>
      </c>
      <c r="AW3518" t="s">
        <v>60</v>
      </c>
      <c r="AX3518" t="s">
        <v>61</v>
      </c>
      <c r="AY3518" t="s">
        <v>62</v>
      </c>
      <c r="AZ3518" t="s">
        <v>62</v>
      </c>
      <c r="BA3518" t="str">
        <f t="shared" si="598"/>
        <v>N</v>
      </c>
    </row>
    <row r="3519" spans="1:53">
      <c r="A3519" t="s">
        <v>53</v>
      </c>
      <c r="B3519" t="s">
        <v>54</v>
      </c>
      <c r="C3519" t="s">
        <v>89</v>
      </c>
      <c r="D3519">
        <v>2021</v>
      </c>
      <c r="F3519" t="s">
        <v>8552</v>
      </c>
      <c r="G3519" t="s">
        <v>8553</v>
      </c>
      <c r="I3519" t="s">
        <v>8554</v>
      </c>
      <c r="J3519" t="s">
        <v>101</v>
      </c>
      <c r="K3519" t="s">
        <v>93</v>
      </c>
      <c r="L3519" s="5">
        <v>0</v>
      </c>
      <c r="M3519" s="5">
        <v>0</v>
      </c>
      <c r="N3519" s="5">
        <f t="shared" si="594"/>
        <v>0</v>
      </c>
      <c r="O3519" s="5">
        <v>0</v>
      </c>
      <c r="P3519" s="5">
        <v>0</v>
      </c>
      <c r="Q3519" s="5">
        <f t="shared" si="595"/>
        <v>0</v>
      </c>
      <c r="R3519" s="5">
        <v>0</v>
      </c>
      <c r="S3519" s="5">
        <v>0</v>
      </c>
      <c r="T3519" s="5">
        <f t="shared" si="596"/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f t="shared" si="599"/>
        <v>0</v>
      </c>
      <c r="Z3519" s="5">
        <v>0</v>
      </c>
      <c r="AA3519" s="5">
        <v>0</v>
      </c>
      <c r="AB3519" s="5">
        <f t="shared" si="600"/>
        <v>0</v>
      </c>
      <c r="AC3519" s="5">
        <v>0</v>
      </c>
      <c r="AD3519" s="5">
        <v>0</v>
      </c>
      <c r="AE3519" s="5">
        <f t="shared" si="601"/>
        <v>0</v>
      </c>
      <c r="AF3519" s="5">
        <v>1</v>
      </c>
      <c r="AG3519" s="6">
        <v>44211</v>
      </c>
      <c r="AH3519" s="5">
        <v>1</v>
      </c>
      <c r="AI3519" s="5">
        <v>0</v>
      </c>
      <c r="AJ3519" s="5">
        <v>0</v>
      </c>
      <c r="AK3519" s="5">
        <f t="shared" si="602"/>
        <v>0</v>
      </c>
      <c r="AL3519" s="5">
        <v>0</v>
      </c>
      <c r="AM3519" s="5">
        <v>0</v>
      </c>
      <c r="AN3519" s="5">
        <f t="shared" si="603"/>
        <v>0</v>
      </c>
      <c r="AO3519" s="5">
        <v>0</v>
      </c>
      <c r="AP3519" s="5">
        <v>0</v>
      </c>
      <c r="AQ3519" s="5">
        <f t="shared" si="604"/>
        <v>0</v>
      </c>
      <c r="AR3519" s="5">
        <v>1</v>
      </c>
      <c r="AS3519" s="6">
        <v>44474</v>
      </c>
      <c r="AT3519" s="5">
        <v>1</v>
      </c>
      <c r="AU3519" s="5">
        <v>0</v>
      </c>
      <c r="AV3519" t="str">
        <f t="shared" si="597"/>
        <v>N</v>
      </c>
      <c r="AW3519" t="s">
        <v>60</v>
      </c>
      <c r="AX3519" t="s">
        <v>61</v>
      </c>
      <c r="AY3519" t="s">
        <v>62</v>
      </c>
      <c r="AZ3519" t="s">
        <v>62</v>
      </c>
      <c r="BA3519" t="str">
        <f t="shared" si="598"/>
        <v>N</v>
      </c>
    </row>
    <row r="3520" spans="1:53">
      <c r="A3520" t="s">
        <v>53</v>
      </c>
      <c r="B3520" t="s">
        <v>54</v>
      </c>
      <c r="C3520" t="s">
        <v>89</v>
      </c>
      <c r="D3520">
        <v>2021</v>
      </c>
      <c r="F3520" t="s">
        <v>8555</v>
      </c>
      <c r="G3520" t="s">
        <v>8556</v>
      </c>
      <c r="I3520" t="s">
        <v>8557</v>
      </c>
      <c r="J3520" t="s">
        <v>101</v>
      </c>
      <c r="K3520" t="s">
        <v>93</v>
      </c>
      <c r="L3520" s="5">
        <v>0</v>
      </c>
      <c r="M3520" s="5">
        <v>0</v>
      </c>
      <c r="N3520" s="5">
        <f t="shared" si="594"/>
        <v>0</v>
      </c>
      <c r="O3520" s="5">
        <v>0</v>
      </c>
      <c r="P3520" s="5">
        <v>0</v>
      </c>
      <c r="Q3520" s="5">
        <f t="shared" si="595"/>
        <v>0</v>
      </c>
      <c r="R3520" s="5">
        <v>0</v>
      </c>
      <c r="S3520" s="5">
        <v>0</v>
      </c>
      <c r="T3520" s="5">
        <f t="shared" si="596"/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f t="shared" si="599"/>
        <v>0</v>
      </c>
      <c r="Z3520" s="5">
        <v>0</v>
      </c>
      <c r="AA3520" s="5">
        <v>0</v>
      </c>
      <c r="AB3520" s="5">
        <f t="shared" si="600"/>
        <v>0</v>
      </c>
      <c r="AC3520" s="5">
        <v>0</v>
      </c>
      <c r="AD3520" s="5">
        <v>0</v>
      </c>
      <c r="AE3520" s="5">
        <f t="shared" si="601"/>
        <v>0</v>
      </c>
      <c r="AF3520" s="5">
        <v>1</v>
      </c>
      <c r="AG3520" s="6">
        <v>44210</v>
      </c>
      <c r="AH3520" s="5">
        <v>1</v>
      </c>
      <c r="AI3520" s="5">
        <v>0</v>
      </c>
      <c r="AJ3520" s="5">
        <v>0</v>
      </c>
      <c r="AK3520" s="5">
        <f t="shared" si="602"/>
        <v>0</v>
      </c>
      <c r="AL3520" s="5">
        <v>0</v>
      </c>
      <c r="AM3520" s="5">
        <v>0</v>
      </c>
      <c r="AN3520" s="5">
        <f t="shared" si="603"/>
        <v>0</v>
      </c>
      <c r="AO3520" s="5">
        <v>0</v>
      </c>
      <c r="AP3520" s="5">
        <v>0</v>
      </c>
      <c r="AQ3520" s="5">
        <f t="shared" si="604"/>
        <v>0</v>
      </c>
      <c r="AR3520" s="5">
        <v>1</v>
      </c>
      <c r="AS3520" s="6">
        <v>44407</v>
      </c>
      <c r="AT3520" s="5">
        <v>1</v>
      </c>
      <c r="AU3520" s="5">
        <v>0</v>
      </c>
      <c r="AV3520" t="str">
        <f t="shared" si="597"/>
        <v>N</v>
      </c>
      <c r="AW3520" t="s">
        <v>60</v>
      </c>
      <c r="AX3520" t="s">
        <v>61</v>
      </c>
      <c r="AY3520" t="s">
        <v>62</v>
      </c>
      <c r="AZ3520" t="s">
        <v>62</v>
      </c>
      <c r="BA3520" t="str">
        <f t="shared" si="598"/>
        <v>N</v>
      </c>
    </row>
    <row r="3521" spans="1:53">
      <c r="A3521" t="s">
        <v>53</v>
      </c>
      <c r="B3521" t="s">
        <v>54</v>
      </c>
      <c r="C3521" t="s">
        <v>89</v>
      </c>
      <c r="D3521">
        <v>2021</v>
      </c>
      <c r="F3521" t="s">
        <v>2558</v>
      </c>
      <c r="G3521" t="s">
        <v>2559</v>
      </c>
      <c r="I3521" t="s">
        <v>8558</v>
      </c>
      <c r="J3521" t="s">
        <v>101</v>
      </c>
      <c r="K3521" t="s">
        <v>93</v>
      </c>
      <c r="L3521" s="5">
        <v>0</v>
      </c>
      <c r="M3521" s="5">
        <v>0</v>
      </c>
      <c r="N3521" s="5">
        <f t="shared" si="594"/>
        <v>0</v>
      </c>
      <c r="O3521" s="5">
        <v>0</v>
      </c>
      <c r="P3521" s="5">
        <v>0</v>
      </c>
      <c r="Q3521" s="5">
        <f t="shared" si="595"/>
        <v>0</v>
      </c>
      <c r="R3521" s="5">
        <v>0</v>
      </c>
      <c r="S3521" s="5">
        <v>0</v>
      </c>
      <c r="T3521" s="5">
        <f t="shared" si="596"/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f t="shared" si="599"/>
        <v>0</v>
      </c>
      <c r="Z3521" s="5">
        <v>0</v>
      </c>
      <c r="AA3521" s="5">
        <v>0</v>
      </c>
      <c r="AB3521" s="5">
        <f t="shared" si="600"/>
        <v>0</v>
      </c>
      <c r="AC3521" s="5">
        <v>0</v>
      </c>
      <c r="AD3521" s="5">
        <v>0</v>
      </c>
      <c r="AE3521" s="5">
        <f t="shared" si="601"/>
        <v>0</v>
      </c>
      <c r="AF3521" s="5">
        <v>1</v>
      </c>
      <c r="AG3521" s="6">
        <v>44523</v>
      </c>
      <c r="AH3521" s="5">
        <v>1</v>
      </c>
      <c r="AI3521" s="5">
        <v>0</v>
      </c>
      <c r="AJ3521" s="5">
        <v>0</v>
      </c>
      <c r="AK3521" s="5">
        <f t="shared" si="602"/>
        <v>0</v>
      </c>
      <c r="AL3521" s="5">
        <v>0</v>
      </c>
      <c r="AM3521" s="5">
        <v>0</v>
      </c>
      <c r="AN3521" s="5">
        <f t="shared" si="603"/>
        <v>0</v>
      </c>
      <c r="AO3521" s="5">
        <v>0</v>
      </c>
      <c r="AP3521" s="5">
        <v>0</v>
      </c>
      <c r="AQ3521" s="5">
        <f t="shared" si="604"/>
        <v>0</v>
      </c>
      <c r="AR3521" s="5">
        <v>1</v>
      </c>
      <c r="AS3521" s="6">
        <v>44523</v>
      </c>
      <c r="AT3521" s="5">
        <v>1</v>
      </c>
      <c r="AU3521" s="5">
        <v>0</v>
      </c>
      <c r="AV3521" t="str">
        <f t="shared" si="597"/>
        <v>N</v>
      </c>
      <c r="AW3521" t="s">
        <v>60</v>
      </c>
      <c r="AX3521" t="s">
        <v>61</v>
      </c>
      <c r="AY3521" t="s">
        <v>62</v>
      </c>
      <c r="AZ3521" t="s">
        <v>62</v>
      </c>
      <c r="BA3521" t="str">
        <f t="shared" si="598"/>
        <v>N</v>
      </c>
    </row>
    <row r="3522" spans="1:53">
      <c r="A3522" t="s">
        <v>53</v>
      </c>
      <c r="B3522" t="s">
        <v>54</v>
      </c>
      <c r="C3522" t="s">
        <v>89</v>
      </c>
      <c r="D3522">
        <v>2021</v>
      </c>
      <c r="F3522" t="s">
        <v>8559</v>
      </c>
      <c r="G3522" t="s">
        <v>8560</v>
      </c>
      <c r="I3522" t="s">
        <v>8561</v>
      </c>
      <c r="J3522" t="s">
        <v>101</v>
      </c>
      <c r="K3522" t="s">
        <v>93</v>
      </c>
      <c r="L3522" s="5">
        <v>0</v>
      </c>
      <c r="M3522" s="5">
        <v>0</v>
      </c>
      <c r="N3522" s="5">
        <f t="shared" ref="N3522:N3585" si="605">L3522+M3522</f>
        <v>0</v>
      </c>
      <c r="O3522" s="5">
        <v>0</v>
      </c>
      <c r="P3522" s="5">
        <v>0</v>
      </c>
      <c r="Q3522" s="5">
        <f t="shared" ref="Q3522:Q3585" si="606">O3522+P3522</f>
        <v>0</v>
      </c>
      <c r="R3522" s="5">
        <v>0</v>
      </c>
      <c r="S3522" s="5">
        <v>0</v>
      </c>
      <c r="T3522" s="5">
        <f t="shared" ref="T3522:T3585" si="607">R3522+S3522</f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f t="shared" si="599"/>
        <v>0</v>
      </c>
      <c r="Z3522" s="5">
        <v>0</v>
      </c>
      <c r="AA3522" s="5">
        <v>0</v>
      </c>
      <c r="AB3522" s="5">
        <f t="shared" si="600"/>
        <v>0</v>
      </c>
      <c r="AC3522" s="5">
        <v>0</v>
      </c>
      <c r="AD3522" s="5">
        <v>0</v>
      </c>
      <c r="AE3522" s="5">
        <f t="shared" si="601"/>
        <v>0</v>
      </c>
      <c r="AF3522" s="5">
        <v>1</v>
      </c>
      <c r="AG3522" s="6">
        <v>44221</v>
      </c>
      <c r="AH3522" s="5">
        <v>1</v>
      </c>
      <c r="AI3522" s="5">
        <v>0</v>
      </c>
      <c r="AJ3522" s="5">
        <v>0</v>
      </c>
      <c r="AK3522" s="5">
        <f t="shared" si="602"/>
        <v>0</v>
      </c>
      <c r="AL3522" s="5">
        <v>0</v>
      </c>
      <c r="AM3522" s="5">
        <v>0</v>
      </c>
      <c r="AN3522" s="5">
        <f t="shared" si="603"/>
        <v>0</v>
      </c>
      <c r="AO3522" s="5">
        <v>0</v>
      </c>
      <c r="AP3522" s="5">
        <v>0</v>
      </c>
      <c r="AQ3522" s="5">
        <f t="shared" si="604"/>
        <v>0</v>
      </c>
      <c r="AR3522" s="5">
        <v>1</v>
      </c>
      <c r="AS3522" s="6">
        <v>44449</v>
      </c>
      <c r="AT3522" s="5">
        <v>1</v>
      </c>
      <c r="AU3522" s="5">
        <v>0</v>
      </c>
      <c r="AV3522" t="str">
        <f t="shared" ref="AV3522:AV3585" si="608">IF(AU3522 &gt; 0, "Y", "N")</f>
        <v>N</v>
      </c>
      <c r="AW3522" t="s">
        <v>60</v>
      </c>
      <c r="AX3522" t="s">
        <v>61</v>
      </c>
      <c r="AY3522" t="s">
        <v>62</v>
      </c>
      <c r="AZ3522" t="s">
        <v>62</v>
      </c>
      <c r="BA3522" t="str">
        <f t="shared" ref="BA3522:BA3585" si="609">IF(OR(L3522&gt;0, O3522&gt;0, R3522&gt;0, W3522&gt;0, Z3522&gt;0, AC3522&gt;0, AI3522&gt;0, AL3522&gt;0, AO3522&gt;0, M3522&gt;0), "Y", "N")</f>
        <v>N</v>
      </c>
    </row>
    <row r="3523" spans="1:53">
      <c r="A3523" t="s">
        <v>53</v>
      </c>
      <c r="B3523" t="s">
        <v>54</v>
      </c>
      <c r="C3523" t="s">
        <v>89</v>
      </c>
      <c r="D3523">
        <v>2021</v>
      </c>
      <c r="F3523" t="s">
        <v>8562</v>
      </c>
      <c r="G3523" t="s">
        <v>8563</v>
      </c>
      <c r="I3523" t="s">
        <v>8564</v>
      </c>
      <c r="J3523" t="s">
        <v>101</v>
      </c>
      <c r="K3523" t="s">
        <v>93</v>
      </c>
      <c r="L3523" s="5">
        <v>0</v>
      </c>
      <c r="M3523" s="5">
        <v>0</v>
      </c>
      <c r="N3523" s="5">
        <f t="shared" si="605"/>
        <v>0</v>
      </c>
      <c r="O3523" s="5">
        <v>0</v>
      </c>
      <c r="P3523" s="5">
        <v>0</v>
      </c>
      <c r="Q3523" s="5">
        <f t="shared" si="606"/>
        <v>0</v>
      </c>
      <c r="R3523" s="5">
        <v>0</v>
      </c>
      <c r="S3523" s="5">
        <v>0</v>
      </c>
      <c r="T3523" s="5">
        <f t="shared" si="607"/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f t="shared" ref="Y3523:Y3586" si="610">W3523+X3523</f>
        <v>0</v>
      </c>
      <c r="Z3523" s="5">
        <v>0</v>
      </c>
      <c r="AA3523" s="5">
        <v>0</v>
      </c>
      <c r="AB3523" s="5">
        <f t="shared" ref="AB3523:AB3586" si="611">SUM(Z3523:AA3523)</f>
        <v>0</v>
      </c>
      <c r="AC3523" s="5">
        <v>0</v>
      </c>
      <c r="AD3523" s="5">
        <v>0</v>
      </c>
      <c r="AE3523" s="5">
        <f t="shared" ref="AE3523:AE3586" si="612">SUM(AC3523:AD3523)</f>
        <v>0</v>
      </c>
      <c r="AF3523" s="5">
        <v>1</v>
      </c>
      <c r="AG3523" s="6">
        <v>44259</v>
      </c>
      <c r="AH3523" s="5">
        <v>1</v>
      </c>
      <c r="AI3523" s="5">
        <v>0</v>
      </c>
      <c r="AJ3523" s="5">
        <v>0</v>
      </c>
      <c r="AK3523" s="5">
        <f t="shared" ref="AK3523:AK3586" si="613">SUM(AI3523:AJ3523)</f>
        <v>0</v>
      </c>
      <c r="AL3523" s="5">
        <v>0</v>
      </c>
      <c r="AM3523" s="5">
        <v>0</v>
      </c>
      <c r="AN3523" s="5">
        <f t="shared" ref="AN3523:AN3586" si="614">SUM(AL3523:AM3523)</f>
        <v>0</v>
      </c>
      <c r="AO3523" s="5">
        <v>0</v>
      </c>
      <c r="AP3523" s="5">
        <v>0</v>
      </c>
      <c r="AQ3523" s="5">
        <f t="shared" ref="AQ3523:AQ3586" si="615">SUM(AO3523:AP3523)</f>
        <v>0</v>
      </c>
      <c r="AR3523" s="5">
        <v>1</v>
      </c>
      <c r="AS3523" s="6">
        <v>44490</v>
      </c>
      <c r="AT3523" s="5">
        <v>1</v>
      </c>
      <c r="AU3523" s="5">
        <v>0</v>
      </c>
      <c r="AV3523" t="str">
        <f t="shared" si="608"/>
        <v>N</v>
      </c>
      <c r="AW3523" t="s">
        <v>60</v>
      </c>
      <c r="AX3523" t="s">
        <v>61</v>
      </c>
      <c r="AY3523" t="s">
        <v>62</v>
      </c>
      <c r="AZ3523" t="s">
        <v>62</v>
      </c>
      <c r="BA3523" t="str">
        <f t="shared" si="609"/>
        <v>N</v>
      </c>
    </row>
    <row r="3524" spans="1:53">
      <c r="A3524" t="s">
        <v>53</v>
      </c>
      <c r="B3524" t="s">
        <v>54</v>
      </c>
      <c r="C3524" t="s">
        <v>89</v>
      </c>
      <c r="D3524">
        <v>2021</v>
      </c>
      <c r="F3524" t="s">
        <v>8565</v>
      </c>
      <c r="G3524" t="s">
        <v>8566</v>
      </c>
      <c r="I3524" t="s">
        <v>8567</v>
      </c>
      <c r="J3524" t="s">
        <v>101</v>
      </c>
      <c r="K3524" t="s">
        <v>93</v>
      </c>
      <c r="L3524" s="5">
        <v>0</v>
      </c>
      <c r="M3524" s="5">
        <v>0</v>
      </c>
      <c r="N3524" s="5">
        <f t="shared" si="605"/>
        <v>0</v>
      </c>
      <c r="O3524" s="5">
        <v>0</v>
      </c>
      <c r="P3524" s="5">
        <v>0</v>
      </c>
      <c r="Q3524" s="5">
        <f t="shared" si="606"/>
        <v>0</v>
      </c>
      <c r="R3524" s="5">
        <v>0</v>
      </c>
      <c r="S3524" s="5">
        <v>0</v>
      </c>
      <c r="T3524" s="5">
        <f t="shared" si="607"/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f t="shared" si="610"/>
        <v>0</v>
      </c>
      <c r="Z3524" s="5">
        <v>0</v>
      </c>
      <c r="AA3524" s="5">
        <v>0</v>
      </c>
      <c r="AB3524" s="5">
        <f t="shared" si="611"/>
        <v>0</v>
      </c>
      <c r="AC3524" s="5">
        <v>0</v>
      </c>
      <c r="AD3524" s="5">
        <v>0</v>
      </c>
      <c r="AE3524" s="5">
        <f t="shared" si="612"/>
        <v>0</v>
      </c>
      <c r="AF3524" s="5">
        <v>1</v>
      </c>
      <c r="AG3524" s="6">
        <v>44259</v>
      </c>
      <c r="AH3524" s="5">
        <v>1</v>
      </c>
      <c r="AI3524" s="5">
        <v>0</v>
      </c>
      <c r="AJ3524" s="5">
        <v>0</v>
      </c>
      <c r="AK3524" s="5">
        <f t="shared" si="613"/>
        <v>0</v>
      </c>
      <c r="AL3524" s="5">
        <v>0</v>
      </c>
      <c r="AM3524" s="5">
        <v>0</v>
      </c>
      <c r="AN3524" s="5">
        <f t="shared" si="614"/>
        <v>0</v>
      </c>
      <c r="AO3524" s="5">
        <v>0</v>
      </c>
      <c r="AP3524" s="5">
        <v>0</v>
      </c>
      <c r="AQ3524" s="5">
        <f t="shared" si="615"/>
        <v>0</v>
      </c>
      <c r="AR3524" s="5">
        <v>1</v>
      </c>
      <c r="AS3524" s="6">
        <v>44489</v>
      </c>
      <c r="AT3524" s="5">
        <v>1</v>
      </c>
      <c r="AU3524" s="5">
        <v>0</v>
      </c>
      <c r="AV3524" t="str">
        <f t="shared" si="608"/>
        <v>N</v>
      </c>
      <c r="AW3524" t="s">
        <v>60</v>
      </c>
      <c r="AX3524" t="s">
        <v>61</v>
      </c>
      <c r="AY3524" t="s">
        <v>62</v>
      </c>
      <c r="AZ3524" t="s">
        <v>62</v>
      </c>
      <c r="BA3524" t="str">
        <f t="shared" si="609"/>
        <v>N</v>
      </c>
    </row>
    <row r="3525" spans="1:53">
      <c r="A3525" t="s">
        <v>53</v>
      </c>
      <c r="B3525" t="s">
        <v>54</v>
      </c>
      <c r="C3525" t="s">
        <v>89</v>
      </c>
      <c r="D3525">
        <v>2021</v>
      </c>
      <c r="F3525" t="s">
        <v>8568</v>
      </c>
      <c r="G3525" t="s">
        <v>8569</v>
      </c>
      <c r="I3525" t="s">
        <v>8570</v>
      </c>
      <c r="J3525" t="s">
        <v>101</v>
      </c>
      <c r="K3525" t="s">
        <v>93</v>
      </c>
      <c r="L3525" s="5">
        <v>0</v>
      </c>
      <c r="M3525" s="5">
        <v>0</v>
      </c>
      <c r="N3525" s="5">
        <f t="shared" si="605"/>
        <v>0</v>
      </c>
      <c r="O3525" s="5">
        <v>0</v>
      </c>
      <c r="P3525" s="5">
        <v>0</v>
      </c>
      <c r="Q3525" s="5">
        <f t="shared" si="606"/>
        <v>0</v>
      </c>
      <c r="R3525" s="5">
        <v>0</v>
      </c>
      <c r="S3525" s="5">
        <v>0</v>
      </c>
      <c r="T3525" s="5">
        <f t="shared" si="607"/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f t="shared" si="610"/>
        <v>0</v>
      </c>
      <c r="Z3525" s="5">
        <v>0</v>
      </c>
      <c r="AA3525" s="5">
        <v>0</v>
      </c>
      <c r="AB3525" s="5">
        <f t="shared" si="611"/>
        <v>0</v>
      </c>
      <c r="AC3525" s="5">
        <v>0</v>
      </c>
      <c r="AD3525" s="5">
        <v>0</v>
      </c>
      <c r="AE3525" s="5">
        <f t="shared" si="612"/>
        <v>0</v>
      </c>
      <c r="AF3525" s="5">
        <v>1</v>
      </c>
      <c r="AG3525" s="6">
        <v>44210</v>
      </c>
      <c r="AH3525" s="5">
        <v>1</v>
      </c>
      <c r="AI3525" s="5">
        <v>0</v>
      </c>
      <c r="AJ3525" s="5">
        <v>0</v>
      </c>
      <c r="AK3525" s="5">
        <f t="shared" si="613"/>
        <v>0</v>
      </c>
      <c r="AL3525" s="5">
        <v>0</v>
      </c>
      <c r="AM3525" s="5">
        <v>0</v>
      </c>
      <c r="AN3525" s="5">
        <f t="shared" si="614"/>
        <v>0</v>
      </c>
      <c r="AO3525" s="5">
        <v>0</v>
      </c>
      <c r="AP3525" s="5">
        <v>0</v>
      </c>
      <c r="AQ3525" s="5">
        <f t="shared" si="615"/>
        <v>0</v>
      </c>
      <c r="AR3525" s="5">
        <v>1</v>
      </c>
      <c r="AS3525" s="6">
        <v>44407</v>
      </c>
      <c r="AT3525" s="5">
        <v>1</v>
      </c>
      <c r="AU3525" s="5">
        <v>0</v>
      </c>
      <c r="AV3525" t="str">
        <f t="shared" si="608"/>
        <v>N</v>
      </c>
      <c r="AW3525" t="s">
        <v>60</v>
      </c>
      <c r="AX3525" t="s">
        <v>61</v>
      </c>
      <c r="AY3525" t="s">
        <v>62</v>
      </c>
      <c r="AZ3525" t="s">
        <v>62</v>
      </c>
      <c r="BA3525" t="str">
        <f t="shared" si="609"/>
        <v>N</v>
      </c>
    </row>
    <row r="3526" spans="1:53">
      <c r="A3526" t="s">
        <v>54</v>
      </c>
      <c r="B3526" t="s">
        <v>54</v>
      </c>
      <c r="C3526" t="s">
        <v>55</v>
      </c>
      <c r="D3526">
        <v>2021</v>
      </c>
      <c r="F3526" t="s">
        <v>8571</v>
      </c>
      <c r="G3526" t="s">
        <v>8572</v>
      </c>
      <c r="J3526" t="s">
        <v>58</v>
      </c>
      <c r="K3526" t="s">
        <v>59</v>
      </c>
      <c r="L3526" s="5">
        <v>0</v>
      </c>
      <c r="M3526" s="5">
        <v>0</v>
      </c>
      <c r="N3526" s="5">
        <f t="shared" si="605"/>
        <v>0</v>
      </c>
      <c r="O3526" s="5">
        <v>0</v>
      </c>
      <c r="P3526" s="5">
        <v>0</v>
      </c>
      <c r="Q3526" s="5">
        <f t="shared" si="606"/>
        <v>0</v>
      </c>
      <c r="R3526" s="5">
        <v>0</v>
      </c>
      <c r="S3526" s="5">
        <v>0</v>
      </c>
      <c r="T3526" s="5">
        <f t="shared" si="607"/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f t="shared" si="610"/>
        <v>0</v>
      </c>
      <c r="Z3526" s="5">
        <v>0</v>
      </c>
      <c r="AA3526" s="5">
        <v>0</v>
      </c>
      <c r="AB3526" s="5">
        <f t="shared" si="611"/>
        <v>0</v>
      </c>
      <c r="AC3526" s="5">
        <v>0</v>
      </c>
      <c r="AD3526" s="5">
        <v>0</v>
      </c>
      <c r="AE3526" s="5">
        <f t="shared" si="612"/>
        <v>0</v>
      </c>
      <c r="AF3526" s="5">
        <v>1</v>
      </c>
      <c r="AG3526" s="6">
        <v>44404</v>
      </c>
      <c r="AH3526" s="5">
        <v>1</v>
      </c>
      <c r="AI3526" s="5">
        <v>0</v>
      </c>
      <c r="AJ3526" s="5">
        <v>0</v>
      </c>
      <c r="AK3526" s="5">
        <f t="shared" si="613"/>
        <v>0</v>
      </c>
      <c r="AL3526" s="5">
        <v>0</v>
      </c>
      <c r="AM3526" s="5">
        <v>0</v>
      </c>
      <c r="AN3526" s="5">
        <f t="shared" si="614"/>
        <v>0</v>
      </c>
      <c r="AO3526" s="5">
        <v>0</v>
      </c>
      <c r="AP3526" s="5">
        <v>0</v>
      </c>
      <c r="AQ3526" s="5">
        <f t="shared" si="615"/>
        <v>0</v>
      </c>
      <c r="AR3526" s="5">
        <v>1</v>
      </c>
      <c r="AS3526" s="6">
        <v>44461</v>
      </c>
      <c r="AT3526" s="5">
        <v>1</v>
      </c>
      <c r="AU3526" s="5">
        <v>0</v>
      </c>
      <c r="AV3526" t="str">
        <f t="shared" si="608"/>
        <v>N</v>
      </c>
      <c r="AW3526" t="s">
        <v>60</v>
      </c>
      <c r="AX3526" t="s">
        <v>61</v>
      </c>
      <c r="AY3526" t="s">
        <v>62</v>
      </c>
      <c r="AZ3526" t="s">
        <v>62</v>
      </c>
      <c r="BA3526" t="str">
        <f t="shared" si="609"/>
        <v>N</v>
      </c>
    </row>
    <row r="3527" spans="1:53">
      <c r="A3527" t="s">
        <v>53</v>
      </c>
      <c r="B3527" t="s">
        <v>54</v>
      </c>
      <c r="C3527" t="s">
        <v>55</v>
      </c>
      <c r="D3527">
        <v>2021</v>
      </c>
      <c r="F3527" t="s">
        <v>5254</v>
      </c>
      <c r="G3527" t="s">
        <v>5255</v>
      </c>
      <c r="I3527" t="s">
        <v>8573</v>
      </c>
      <c r="J3527" t="s">
        <v>58</v>
      </c>
      <c r="K3527" t="s">
        <v>59</v>
      </c>
      <c r="L3527" s="5">
        <v>0</v>
      </c>
      <c r="M3527" s="5">
        <v>0</v>
      </c>
      <c r="N3527" s="5">
        <f t="shared" si="605"/>
        <v>0</v>
      </c>
      <c r="O3527" s="5">
        <v>0</v>
      </c>
      <c r="P3527" s="5">
        <v>0</v>
      </c>
      <c r="Q3527" s="5">
        <f t="shared" si="606"/>
        <v>0</v>
      </c>
      <c r="R3527" s="5">
        <v>0</v>
      </c>
      <c r="S3527" s="5">
        <v>0</v>
      </c>
      <c r="T3527" s="5">
        <f t="shared" si="607"/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f t="shared" si="610"/>
        <v>0</v>
      </c>
      <c r="Z3527" s="5">
        <v>0</v>
      </c>
      <c r="AA3527" s="5">
        <v>0</v>
      </c>
      <c r="AB3527" s="5">
        <f t="shared" si="611"/>
        <v>0</v>
      </c>
      <c r="AC3527" s="5">
        <v>0</v>
      </c>
      <c r="AD3527" s="5">
        <v>0</v>
      </c>
      <c r="AE3527" s="5">
        <f t="shared" si="612"/>
        <v>0</v>
      </c>
      <c r="AF3527" s="5">
        <v>0</v>
      </c>
      <c r="AG3527" s="6">
        <v>43605</v>
      </c>
      <c r="AH3527" s="5">
        <v>0</v>
      </c>
      <c r="AI3527" s="5">
        <v>0</v>
      </c>
      <c r="AJ3527" s="5">
        <v>0</v>
      </c>
      <c r="AK3527" s="5">
        <f t="shared" si="613"/>
        <v>0</v>
      </c>
      <c r="AL3527" s="5">
        <v>0</v>
      </c>
      <c r="AM3527" s="5">
        <v>0</v>
      </c>
      <c r="AN3527" s="5">
        <f t="shared" si="614"/>
        <v>0</v>
      </c>
      <c r="AO3527" s="5">
        <v>0</v>
      </c>
      <c r="AP3527" s="5">
        <v>0</v>
      </c>
      <c r="AQ3527" s="5">
        <f t="shared" si="615"/>
        <v>0</v>
      </c>
      <c r="AR3527" s="5">
        <v>1</v>
      </c>
      <c r="AS3527" s="6">
        <v>44265</v>
      </c>
      <c r="AT3527" s="5">
        <v>1</v>
      </c>
      <c r="AU3527" s="5">
        <v>0</v>
      </c>
      <c r="AV3527" t="str">
        <f t="shared" si="608"/>
        <v>N</v>
      </c>
      <c r="AW3527" t="s">
        <v>60</v>
      </c>
      <c r="AX3527" t="s">
        <v>61</v>
      </c>
      <c r="AY3527" t="s">
        <v>62</v>
      </c>
      <c r="AZ3527" t="s">
        <v>62</v>
      </c>
      <c r="BA3527" t="str">
        <f t="shared" si="609"/>
        <v>N</v>
      </c>
    </row>
    <row r="3528" spans="1:53">
      <c r="A3528" t="s">
        <v>53</v>
      </c>
      <c r="B3528" t="s">
        <v>54</v>
      </c>
      <c r="C3528" t="s">
        <v>55</v>
      </c>
      <c r="D3528">
        <v>2021</v>
      </c>
      <c r="F3528" t="s">
        <v>3055</v>
      </c>
      <c r="G3528" t="s">
        <v>3056</v>
      </c>
      <c r="I3528" t="s">
        <v>8574</v>
      </c>
      <c r="J3528" t="s">
        <v>58</v>
      </c>
      <c r="K3528" t="s">
        <v>59</v>
      </c>
      <c r="L3528" s="5">
        <v>0</v>
      </c>
      <c r="M3528" s="5">
        <v>0</v>
      </c>
      <c r="N3528" s="5">
        <f t="shared" si="605"/>
        <v>0</v>
      </c>
      <c r="O3528" s="5">
        <v>0</v>
      </c>
      <c r="P3528" s="5">
        <v>0</v>
      </c>
      <c r="Q3528" s="5">
        <f t="shared" si="606"/>
        <v>0</v>
      </c>
      <c r="R3528" s="5">
        <v>0</v>
      </c>
      <c r="S3528" s="5">
        <v>0</v>
      </c>
      <c r="T3528" s="5">
        <f t="shared" si="607"/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f t="shared" si="610"/>
        <v>0</v>
      </c>
      <c r="Z3528" s="5">
        <v>0</v>
      </c>
      <c r="AA3528" s="5">
        <v>0</v>
      </c>
      <c r="AB3528" s="5">
        <f t="shared" si="611"/>
        <v>0</v>
      </c>
      <c r="AC3528" s="5">
        <v>0</v>
      </c>
      <c r="AD3528" s="5">
        <v>0</v>
      </c>
      <c r="AE3528" s="5">
        <f t="shared" si="612"/>
        <v>0</v>
      </c>
      <c r="AF3528" s="5">
        <v>0</v>
      </c>
      <c r="AG3528" s="6">
        <v>43550</v>
      </c>
      <c r="AH3528" s="5">
        <v>0</v>
      </c>
      <c r="AI3528" s="5">
        <v>0</v>
      </c>
      <c r="AJ3528" s="5">
        <v>0</v>
      </c>
      <c r="AK3528" s="5">
        <f t="shared" si="613"/>
        <v>0</v>
      </c>
      <c r="AL3528" s="5">
        <v>0</v>
      </c>
      <c r="AM3528" s="5">
        <v>0</v>
      </c>
      <c r="AN3528" s="5">
        <f t="shared" si="614"/>
        <v>0</v>
      </c>
      <c r="AO3528" s="5">
        <v>0</v>
      </c>
      <c r="AP3528" s="5">
        <v>0</v>
      </c>
      <c r="AQ3528" s="5">
        <f t="shared" si="615"/>
        <v>0</v>
      </c>
      <c r="AR3528" s="5">
        <v>1</v>
      </c>
      <c r="AS3528" s="6">
        <v>44368</v>
      </c>
      <c r="AT3528" s="5">
        <v>1</v>
      </c>
      <c r="AU3528" s="5">
        <v>0</v>
      </c>
      <c r="AV3528" t="str">
        <f t="shared" si="608"/>
        <v>N</v>
      </c>
      <c r="AW3528" t="s">
        <v>60</v>
      </c>
      <c r="AX3528" t="s">
        <v>60</v>
      </c>
      <c r="AY3528" t="s">
        <v>62</v>
      </c>
      <c r="AZ3528" t="s">
        <v>62</v>
      </c>
      <c r="BA3528" t="str">
        <f t="shared" si="609"/>
        <v>N</v>
      </c>
    </row>
    <row r="3529" spans="1:53">
      <c r="A3529" t="s">
        <v>53</v>
      </c>
      <c r="B3529" t="s">
        <v>54</v>
      </c>
      <c r="C3529" t="s">
        <v>55</v>
      </c>
      <c r="D3529">
        <v>2021</v>
      </c>
      <c r="F3529" t="s">
        <v>2331</v>
      </c>
      <c r="G3529" t="s">
        <v>3052</v>
      </c>
      <c r="I3529" t="s">
        <v>8575</v>
      </c>
      <c r="J3529" t="s">
        <v>58</v>
      </c>
      <c r="K3529" t="s">
        <v>59</v>
      </c>
      <c r="L3529" s="5">
        <v>0</v>
      </c>
      <c r="M3529" s="5">
        <v>0</v>
      </c>
      <c r="N3529" s="5">
        <f t="shared" si="605"/>
        <v>0</v>
      </c>
      <c r="O3529" s="5">
        <v>0</v>
      </c>
      <c r="P3529" s="5">
        <v>0</v>
      </c>
      <c r="Q3529" s="5">
        <f t="shared" si="606"/>
        <v>0</v>
      </c>
      <c r="R3529" s="5">
        <v>0</v>
      </c>
      <c r="S3529" s="5">
        <v>0</v>
      </c>
      <c r="T3529" s="5">
        <f t="shared" si="607"/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f t="shared" si="610"/>
        <v>0</v>
      </c>
      <c r="Z3529" s="5">
        <v>0</v>
      </c>
      <c r="AA3529" s="5">
        <v>0</v>
      </c>
      <c r="AB3529" s="5">
        <f t="shared" si="611"/>
        <v>0</v>
      </c>
      <c r="AC3529" s="5">
        <v>0</v>
      </c>
      <c r="AD3529" s="5">
        <v>0</v>
      </c>
      <c r="AE3529" s="5">
        <f t="shared" si="612"/>
        <v>0</v>
      </c>
      <c r="AF3529" s="5">
        <v>0</v>
      </c>
      <c r="AG3529" s="6">
        <v>43784</v>
      </c>
      <c r="AH3529" s="5">
        <v>0</v>
      </c>
      <c r="AI3529" s="5">
        <v>0</v>
      </c>
      <c r="AJ3529" s="5">
        <v>0</v>
      </c>
      <c r="AK3529" s="5">
        <f t="shared" si="613"/>
        <v>0</v>
      </c>
      <c r="AL3529" s="5">
        <v>0</v>
      </c>
      <c r="AM3529" s="5">
        <v>0</v>
      </c>
      <c r="AN3529" s="5">
        <f t="shared" si="614"/>
        <v>0</v>
      </c>
      <c r="AO3529" s="5">
        <v>0</v>
      </c>
      <c r="AP3529" s="5">
        <v>0</v>
      </c>
      <c r="AQ3529" s="5">
        <f t="shared" si="615"/>
        <v>0</v>
      </c>
      <c r="AR3529" s="5">
        <v>1</v>
      </c>
      <c r="AS3529" s="6">
        <v>44435</v>
      </c>
      <c r="AT3529" s="5">
        <v>1</v>
      </c>
      <c r="AU3529" s="5">
        <v>0</v>
      </c>
      <c r="AV3529" t="str">
        <f t="shared" si="608"/>
        <v>N</v>
      </c>
      <c r="AW3529" t="s">
        <v>60</v>
      </c>
      <c r="AX3529" t="s">
        <v>61</v>
      </c>
      <c r="AY3529" t="s">
        <v>62</v>
      </c>
      <c r="AZ3529" t="s">
        <v>62</v>
      </c>
      <c r="BA3529" t="str">
        <f t="shared" si="609"/>
        <v>N</v>
      </c>
    </row>
    <row r="3530" spans="1:53">
      <c r="A3530" t="s">
        <v>53</v>
      </c>
      <c r="B3530" t="s">
        <v>54</v>
      </c>
      <c r="C3530" t="s">
        <v>55</v>
      </c>
      <c r="D3530">
        <v>2021</v>
      </c>
      <c r="F3530" t="s">
        <v>7876</v>
      </c>
      <c r="G3530" t="s">
        <v>7877</v>
      </c>
      <c r="I3530" t="s">
        <v>8576</v>
      </c>
      <c r="J3530" t="s">
        <v>58</v>
      </c>
      <c r="K3530" t="s">
        <v>59</v>
      </c>
      <c r="L3530" s="5">
        <v>0</v>
      </c>
      <c r="M3530" s="5">
        <v>0</v>
      </c>
      <c r="N3530" s="5">
        <f t="shared" si="605"/>
        <v>0</v>
      </c>
      <c r="O3530" s="5">
        <v>0</v>
      </c>
      <c r="P3530" s="5">
        <v>0</v>
      </c>
      <c r="Q3530" s="5">
        <f t="shared" si="606"/>
        <v>0</v>
      </c>
      <c r="R3530" s="5">
        <v>0</v>
      </c>
      <c r="S3530" s="5">
        <v>0</v>
      </c>
      <c r="T3530" s="5">
        <f t="shared" si="607"/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f t="shared" si="610"/>
        <v>0</v>
      </c>
      <c r="Z3530" s="5">
        <v>0</v>
      </c>
      <c r="AA3530" s="5">
        <v>0</v>
      </c>
      <c r="AB3530" s="5">
        <f t="shared" si="611"/>
        <v>0</v>
      </c>
      <c r="AC3530" s="5">
        <v>0</v>
      </c>
      <c r="AD3530" s="5">
        <v>0</v>
      </c>
      <c r="AE3530" s="5">
        <f t="shared" si="612"/>
        <v>0</v>
      </c>
      <c r="AF3530" s="5">
        <v>0</v>
      </c>
      <c r="AG3530" s="6">
        <v>43985</v>
      </c>
      <c r="AH3530" s="5">
        <v>0</v>
      </c>
      <c r="AI3530" s="5">
        <v>0</v>
      </c>
      <c r="AJ3530" s="5">
        <v>0</v>
      </c>
      <c r="AK3530" s="5">
        <f t="shared" si="613"/>
        <v>0</v>
      </c>
      <c r="AL3530" s="5">
        <v>0</v>
      </c>
      <c r="AM3530" s="5">
        <v>0</v>
      </c>
      <c r="AN3530" s="5">
        <f t="shared" si="614"/>
        <v>0</v>
      </c>
      <c r="AO3530" s="5">
        <v>0</v>
      </c>
      <c r="AP3530" s="5">
        <v>0</v>
      </c>
      <c r="AQ3530" s="5">
        <f t="shared" si="615"/>
        <v>0</v>
      </c>
      <c r="AR3530" s="5">
        <v>1</v>
      </c>
      <c r="AS3530" s="6">
        <v>44258</v>
      </c>
      <c r="AT3530" s="5">
        <v>1</v>
      </c>
      <c r="AU3530" s="5">
        <v>0</v>
      </c>
      <c r="AV3530" t="str">
        <f t="shared" si="608"/>
        <v>N</v>
      </c>
      <c r="AW3530" t="s">
        <v>60</v>
      </c>
      <c r="AX3530" t="s">
        <v>61</v>
      </c>
      <c r="AY3530" t="s">
        <v>62</v>
      </c>
      <c r="AZ3530" t="s">
        <v>62</v>
      </c>
      <c r="BA3530" t="str">
        <f t="shared" si="609"/>
        <v>N</v>
      </c>
    </row>
    <row r="3531" spans="1:53">
      <c r="A3531" t="s">
        <v>53</v>
      </c>
      <c r="B3531" t="s">
        <v>54</v>
      </c>
      <c r="C3531" t="s">
        <v>55</v>
      </c>
      <c r="D3531">
        <v>2021</v>
      </c>
      <c r="F3531" t="s">
        <v>7672</v>
      </c>
      <c r="G3531" t="s">
        <v>7673</v>
      </c>
      <c r="I3531" t="s">
        <v>8577</v>
      </c>
      <c r="J3531" t="s">
        <v>58</v>
      </c>
      <c r="K3531" t="s">
        <v>59</v>
      </c>
      <c r="L3531" s="5">
        <v>0</v>
      </c>
      <c r="M3531" s="5">
        <v>0</v>
      </c>
      <c r="N3531" s="5">
        <f t="shared" si="605"/>
        <v>0</v>
      </c>
      <c r="O3531" s="5">
        <v>0</v>
      </c>
      <c r="P3531" s="5">
        <v>0</v>
      </c>
      <c r="Q3531" s="5">
        <f t="shared" si="606"/>
        <v>0</v>
      </c>
      <c r="R3531" s="5">
        <v>0</v>
      </c>
      <c r="S3531" s="5">
        <v>0</v>
      </c>
      <c r="T3531" s="5">
        <f t="shared" si="607"/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f t="shared" si="610"/>
        <v>0</v>
      </c>
      <c r="Z3531" s="5">
        <v>0</v>
      </c>
      <c r="AA3531" s="5">
        <v>0</v>
      </c>
      <c r="AB3531" s="5">
        <f t="shared" si="611"/>
        <v>0</v>
      </c>
      <c r="AC3531" s="5">
        <v>0</v>
      </c>
      <c r="AD3531" s="5">
        <v>0</v>
      </c>
      <c r="AE3531" s="5">
        <f t="shared" si="612"/>
        <v>0</v>
      </c>
      <c r="AF3531" s="5">
        <v>0</v>
      </c>
      <c r="AG3531" s="6">
        <v>43972</v>
      </c>
      <c r="AH3531" s="5">
        <v>0</v>
      </c>
      <c r="AI3531" s="5">
        <v>0</v>
      </c>
      <c r="AJ3531" s="5">
        <v>0</v>
      </c>
      <c r="AK3531" s="5">
        <f t="shared" si="613"/>
        <v>0</v>
      </c>
      <c r="AL3531" s="5">
        <v>0</v>
      </c>
      <c r="AM3531" s="5">
        <v>0</v>
      </c>
      <c r="AN3531" s="5">
        <f t="shared" si="614"/>
        <v>0</v>
      </c>
      <c r="AO3531" s="5">
        <v>0</v>
      </c>
      <c r="AP3531" s="5">
        <v>0</v>
      </c>
      <c r="AQ3531" s="5">
        <f t="shared" si="615"/>
        <v>0</v>
      </c>
      <c r="AR3531" s="5">
        <v>1</v>
      </c>
      <c r="AS3531" s="6">
        <v>44469</v>
      </c>
      <c r="AT3531" s="5">
        <v>1</v>
      </c>
      <c r="AU3531" s="5">
        <v>0</v>
      </c>
      <c r="AV3531" t="str">
        <f t="shared" si="608"/>
        <v>N</v>
      </c>
      <c r="AW3531" t="s">
        <v>60</v>
      </c>
      <c r="AX3531" t="s">
        <v>61</v>
      </c>
      <c r="AY3531" t="s">
        <v>62</v>
      </c>
      <c r="AZ3531" t="s">
        <v>62</v>
      </c>
      <c r="BA3531" t="str">
        <f t="shared" si="609"/>
        <v>N</v>
      </c>
    </row>
    <row r="3532" spans="1:53">
      <c r="A3532" t="s">
        <v>53</v>
      </c>
      <c r="B3532" t="s">
        <v>54</v>
      </c>
      <c r="C3532" t="s">
        <v>89</v>
      </c>
      <c r="D3532">
        <v>2021</v>
      </c>
      <c r="F3532" t="s">
        <v>8578</v>
      </c>
      <c r="G3532" t="s">
        <v>8579</v>
      </c>
      <c r="I3532" t="s">
        <v>8580</v>
      </c>
      <c r="J3532" t="s">
        <v>101</v>
      </c>
      <c r="K3532" t="s">
        <v>59</v>
      </c>
      <c r="L3532" s="5">
        <v>0</v>
      </c>
      <c r="M3532" s="5">
        <v>0</v>
      </c>
      <c r="N3532" s="5">
        <f t="shared" si="605"/>
        <v>0</v>
      </c>
      <c r="O3532" s="5">
        <v>0</v>
      </c>
      <c r="P3532" s="5">
        <v>0</v>
      </c>
      <c r="Q3532" s="5">
        <f t="shared" si="606"/>
        <v>0</v>
      </c>
      <c r="R3532" s="5">
        <v>0</v>
      </c>
      <c r="S3532" s="5">
        <v>0</v>
      </c>
      <c r="T3532" s="5">
        <f t="shared" si="607"/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f t="shared" si="610"/>
        <v>0</v>
      </c>
      <c r="Z3532" s="5">
        <v>0</v>
      </c>
      <c r="AA3532" s="5">
        <v>0</v>
      </c>
      <c r="AB3532" s="5">
        <f t="shared" si="611"/>
        <v>0</v>
      </c>
      <c r="AC3532" s="5">
        <v>0</v>
      </c>
      <c r="AD3532" s="5">
        <v>0</v>
      </c>
      <c r="AE3532" s="5">
        <f t="shared" si="612"/>
        <v>0</v>
      </c>
      <c r="AF3532" s="5">
        <v>0</v>
      </c>
      <c r="AG3532" s="6">
        <v>43691</v>
      </c>
      <c r="AH3532" s="5">
        <v>0</v>
      </c>
      <c r="AI3532" s="5">
        <v>0</v>
      </c>
      <c r="AJ3532" s="5">
        <v>0</v>
      </c>
      <c r="AK3532" s="5">
        <f t="shared" si="613"/>
        <v>0</v>
      </c>
      <c r="AL3532" s="5">
        <v>0</v>
      </c>
      <c r="AM3532" s="5">
        <v>0</v>
      </c>
      <c r="AN3532" s="5">
        <f t="shared" si="614"/>
        <v>0</v>
      </c>
      <c r="AO3532" s="5">
        <v>0</v>
      </c>
      <c r="AP3532" s="5">
        <v>0</v>
      </c>
      <c r="AQ3532" s="5">
        <f t="shared" si="615"/>
        <v>0</v>
      </c>
      <c r="AR3532" s="5">
        <v>1</v>
      </c>
      <c r="AS3532" s="6">
        <v>44530</v>
      </c>
      <c r="AT3532" s="5">
        <v>1</v>
      </c>
      <c r="AU3532" s="5">
        <v>0</v>
      </c>
      <c r="AV3532" t="str">
        <f t="shared" si="608"/>
        <v>N</v>
      </c>
      <c r="AW3532" t="s">
        <v>60</v>
      </c>
      <c r="AX3532" t="s">
        <v>60</v>
      </c>
      <c r="AY3532" t="s">
        <v>62</v>
      </c>
      <c r="AZ3532" t="s">
        <v>62</v>
      </c>
      <c r="BA3532" t="str">
        <f t="shared" si="609"/>
        <v>N</v>
      </c>
    </row>
    <row r="3533" spans="1:53">
      <c r="A3533" t="s">
        <v>53</v>
      </c>
      <c r="B3533" t="s">
        <v>54</v>
      </c>
      <c r="C3533" t="s">
        <v>55</v>
      </c>
      <c r="D3533">
        <v>2021</v>
      </c>
      <c r="F3533" t="s">
        <v>182</v>
      </c>
      <c r="G3533" t="s">
        <v>183</v>
      </c>
      <c r="I3533" t="s">
        <v>8581</v>
      </c>
      <c r="J3533" t="s">
        <v>258</v>
      </c>
      <c r="K3533" t="s">
        <v>59</v>
      </c>
      <c r="L3533" s="5">
        <v>0</v>
      </c>
      <c r="M3533" s="5">
        <v>0</v>
      </c>
      <c r="N3533" s="5">
        <f t="shared" si="605"/>
        <v>0</v>
      </c>
      <c r="O3533" s="5">
        <v>0</v>
      </c>
      <c r="P3533" s="5">
        <v>0</v>
      </c>
      <c r="Q3533" s="5">
        <f t="shared" si="606"/>
        <v>0</v>
      </c>
      <c r="R3533" s="5">
        <v>0</v>
      </c>
      <c r="S3533" s="5">
        <v>0</v>
      </c>
      <c r="T3533" s="5">
        <f t="shared" si="607"/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f t="shared" si="610"/>
        <v>0</v>
      </c>
      <c r="Z3533" s="5">
        <v>0</v>
      </c>
      <c r="AA3533" s="5">
        <v>0</v>
      </c>
      <c r="AB3533" s="5">
        <f t="shared" si="611"/>
        <v>0</v>
      </c>
      <c r="AC3533" s="5">
        <v>0</v>
      </c>
      <c r="AD3533" s="5">
        <v>0</v>
      </c>
      <c r="AE3533" s="5">
        <f t="shared" si="612"/>
        <v>0</v>
      </c>
      <c r="AF3533" s="5">
        <v>0</v>
      </c>
      <c r="AG3533" s="6">
        <v>43763</v>
      </c>
      <c r="AH3533" s="5">
        <v>0</v>
      </c>
      <c r="AI3533" s="5">
        <v>0</v>
      </c>
      <c r="AJ3533" s="5">
        <v>0</v>
      </c>
      <c r="AK3533" s="5">
        <f t="shared" si="613"/>
        <v>0</v>
      </c>
      <c r="AL3533" s="5">
        <v>0</v>
      </c>
      <c r="AM3533" s="5">
        <v>0</v>
      </c>
      <c r="AN3533" s="5">
        <f t="shared" si="614"/>
        <v>0</v>
      </c>
      <c r="AO3533" s="5">
        <v>0</v>
      </c>
      <c r="AP3533" s="5">
        <v>0</v>
      </c>
      <c r="AQ3533" s="5">
        <f t="shared" si="615"/>
        <v>0</v>
      </c>
      <c r="AR3533" s="5">
        <v>1</v>
      </c>
      <c r="AS3533" s="6">
        <v>44488</v>
      </c>
      <c r="AT3533" s="5">
        <v>1</v>
      </c>
      <c r="AU3533" s="5">
        <v>0</v>
      </c>
      <c r="AV3533" t="str">
        <f t="shared" si="608"/>
        <v>N</v>
      </c>
      <c r="AW3533" t="s">
        <v>60</v>
      </c>
      <c r="AX3533" t="s">
        <v>61</v>
      </c>
      <c r="AY3533" t="s">
        <v>62</v>
      </c>
      <c r="AZ3533" t="s">
        <v>62</v>
      </c>
      <c r="BA3533" t="str">
        <f t="shared" si="609"/>
        <v>N</v>
      </c>
    </row>
    <row r="3534" spans="1:53">
      <c r="A3534" t="s">
        <v>53</v>
      </c>
      <c r="B3534" t="s">
        <v>54</v>
      </c>
      <c r="C3534" t="s">
        <v>55</v>
      </c>
      <c r="D3534">
        <v>2021</v>
      </c>
      <c r="F3534" t="s">
        <v>3033</v>
      </c>
      <c r="G3534" t="s">
        <v>3034</v>
      </c>
      <c r="I3534" t="s">
        <v>8582</v>
      </c>
      <c r="J3534" t="s">
        <v>58</v>
      </c>
      <c r="K3534" t="s">
        <v>59</v>
      </c>
      <c r="L3534" s="5">
        <v>0</v>
      </c>
      <c r="M3534" s="5">
        <v>0</v>
      </c>
      <c r="N3534" s="5">
        <f t="shared" si="605"/>
        <v>0</v>
      </c>
      <c r="O3534" s="5">
        <v>0</v>
      </c>
      <c r="P3534" s="5">
        <v>0</v>
      </c>
      <c r="Q3534" s="5">
        <f t="shared" si="606"/>
        <v>0</v>
      </c>
      <c r="R3534" s="5">
        <v>0</v>
      </c>
      <c r="S3534" s="5">
        <v>0</v>
      </c>
      <c r="T3534" s="5">
        <f t="shared" si="607"/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f t="shared" si="610"/>
        <v>0</v>
      </c>
      <c r="Z3534" s="5">
        <v>0</v>
      </c>
      <c r="AA3534" s="5">
        <v>0</v>
      </c>
      <c r="AB3534" s="5">
        <f t="shared" si="611"/>
        <v>0</v>
      </c>
      <c r="AC3534" s="5">
        <v>0</v>
      </c>
      <c r="AD3534" s="5">
        <v>0</v>
      </c>
      <c r="AE3534" s="5">
        <f t="shared" si="612"/>
        <v>0</v>
      </c>
      <c r="AF3534" s="5">
        <v>0</v>
      </c>
      <c r="AG3534" s="6">
        <v>43812</v>
      </c>
      <c r="AH3534" s="5">
        <v>0</v>
      </c>
      <c r="AI3534" s="5">
        <v>0</v>
      </c>
      <c r="AJ3534" s="5">
        <v>0</v>
      </c>
      <c r="AK3534" s="5">
        <f t="shared" si="613"/>
        <v>0</v>
      </c>
      <c r="AL3534" s="5">
        <v>0</v>
      </c>
      <c r="AM3534" s="5">
        <v>0</v>
      </c>
      <c r="AN3534" s="5">
        <f t="shared" si="614"/>
        <v>0</v>
      </c>
      <c r="AO3534" s="5">
        <v>0</v>
      </c>
      <c r="AP3534" s="5">
        <v>0</v>
      </c>
      <c r="AQ3534" s="5">
        <f t="shared" si="615"/>
        <v>0</v>
      </c>
      <c r="AR3534" s="5">
        <v>1</v>
      </c>
      <c r="AS3534" s="6">
        <v>44417</v>
      </c>
      <c r="AT3534" s="5">
        <v>1</v>
      </c>
      <c r="AU3534" s="5">
        <v>0</v>
      </c>
      <c r="AV3534" t="str">
        <f t="shared" si="608"/>
        <v>N</v>
      </c>
      <c r="AW3534" t="s">
        <v>60</v>
      </c>
      <c r="AX3534" t="s">
        <v>61</v>
      </c>
      <c r="AY3534" t="s">
        <v>62</v>
      </c>
      <c r="AZ3534" t="s">
        <v>62</v>
      </c>
      <c r="BA3534" t="str">
        <f t="shared" si="609"/>
        <v>N</v>
      </c>
    </row>
    <row r="3535" spans="1:53">
      <c r="A3535" t="s">
        <v>53</v>
      </c>
      <c r="B3535" t="s">
        <v>54</v>
      </c>
      <c r="C3535" t="s">
        <v>55</v>
      </c>
      <c r="D3535">
        <v>2021</v>
      </c>
      <c r="F3535" t="s">
        <v>7676</v>
      </c>
      <c r="G3535" t="s">
        <v>7677</v>
      </c>
      <c r="I3535" t="s">
        <v>8583</v>
      </c>
      <c r="J3535" t="s">
        <v>58</v>
      </c>
      <c r="K3535" t="s">
        <v>59</v>
      </c>
      <c r="L3535" s="5">
        <v>0</v>
      </c>
      <c r="M3535" s="5">
        <v>0</v>
      </c>
      <c r="N3535" s="5">
        <f t="shared" si="605"/>
        <v>0</v>
      </c>
      <c r="O3535" s="5">
        <v>0</v>
      </c>
      <c r="P3535" s="5">
        <v>0</v>
      </c>
      <c r="Q3535" s="5">
        <f t="shared" si="606"/>
        <v>0</v>
      </c>
      <c r="R3535" s="5">
        <v>0</v>
      </c>
      <c r="S3535" s="5">
        <v>0</v>
      </c>
      <c r="T3535" s="5">
        <f t="shared" si="607"/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f t="shared" si="610"/>
        <v>0</v>
      </c>
      <c r="Z3535" s="5">
        <v>0</v>
      </c>
      <c r="AA3535" s="5">
        <v>0</v>
      </c>
      <c r="AB3535" s="5">
        <f t="shared" si="611"/>
        <v>0</v>
      </c>
      <c r="AC3535" s="5">
        <v>0</v>
      </c>
      <c r="AD3535" s="5">
        <v>0</v>
      </c>
      <c r="AE3535" s="5">
        <f t="shared" si="612"/>
        <v>0</v>
      </c>
      <c r="AF3535" s="5">
        <v>0</v>
      </c>
      <c r="AG3535" s="6">
        <v>43990</v>
      </c>
      <c r="AH3535" s="5">
        <v>0</v>
      </c>
      <c r="AI3535" s="5">
        <v>0</v>
      </c>
      <c r="AJ3535" s="5">
        <v>0</v>
      </c>
      <c r="AK3535" s="5">
        <f t="shared" si="613"/>
        <v>0</v>
      </c>
      <c r="AL3535" s="5">
        <v>0</v>
      </c>
      <c r="AM3535" s="5">
        <v>0</v>
      </c>
      <c r="AN3535" s="5">
        <f t="shared" si="614"/>
        <v>0</v>
      </c>
      <c r="AO3535" s="5">
        <v>0</v>
      </c>
      <c r="AP3535" s="5">
        <v>0</v>
      </c>
      <c r="AQ3535" s="5">
        <f t="shared" si="615"/>
        <v>0</v>
      </c>
      <c r="AR3535" s="5">
        <v>1</v>
      </c>
      <c r="AS3535" s="6">
        <v>44253</v>
      </c>
      <c r="AT3535" s="5">
        <v>1</v>
      </c>
      <c r="AU3535" s="5">
        <v>0</v>
      </c>
      <c r="AV3535" t="str">
        <f t="shared" si="608"/>
        <v>N</v>
      </c>
      <c r="AW3535" t="s">
        <v>60</v>
      </c>
      <c r="AX3535" t="s">
        <v>61</v>
      </c>
      <c r="AY3535" t="s">
        <v>62</v>
      </c>
      <c r="AZ3535" t="s">
        <v>62</v>
      </c>
      <c r="BA3535" t="str">
        <f t="shared" si="609"/>
        <v>N</v>
      </c>
    </row>
    <row r="3536" spans="1:53">
      <c r="A3536" t="s">
        <v>53</v>
      </c>
      <c r="B3536" t="s">
        <v>54</v>
      </c>
      <c r="C3536" t="s">
        <v>89</v>
      </c>
      <c r="D3536">
        <v>2021</v>
      </c>
      <c r="F3536" t="s">
        <v>5249</v>
      </c>
      <c r="G3536" t="s">
        <v>5250</v>
      </c>
      <c r="I3536" t="s">
        <v>8584</v>
      </c>
      <c r="J3536" t="s">
        <v>58</v>
      </c>
      <c r="K3536" t="s">
        <v>59</v>
      </c>
      <c r="L3536" s="5">
        <v>0</v>
      </c>
      <c r="M3536" s="5">
        <v>0</v>
      </c>
      <c r="N3536" s="5">
        <f t="shared" si="605"/>
        <v>0</v>
      </c>
      <c r="O3536" s="5">
        <v>0</v>
      </c>
      <c r="P3536" s="5">
        <v>0</v>
      </c>
      <c r="Q3536" s="5">
        <f t="shared" si="606"/>
        <v>0</v>
      </c>
      <c r="R3536" s="5">
        <v>0</v>
      </c>
      <c r="S3536" s="5">
        <v>0</v>
      </c>
      <c r="T3536" s="5">
        <f t="shared" si="607"/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f t="shared" si="610"/>
        <v>0</v>
      </c>
      <c r="Z3536" s="5">
        <v>0</v>
      </c>
      <c r="AA3536" s="5">
        <v>0</v>
      </c>
      <c r="AB3536" s="5">
        <f t="shared" si="611"/>
        <v>0</v>
      </c>
      <c r="AC3536" s="5">
        <v>0</v>
      </c>
      <c r="AD3536" s="5">
        <v>0</v>
      </c>
      <c r="AE3536" s="5">
        <f t="shared" si="612"/>
        <v>0</v>
      </c>
      <c r="AF3536" s="5">
        <v>0</v>
      </c>
      <c r="AG3536" s="6">
        <v>43782</v>
      </c>
      <c r="AH3536" s="5">
        <v>0</v>
      </c>
      <c r="AI3536" s="5">
        <v>0</v>
      </c>
      <c r="AJ3536" s="5">
        <v>0</v>
      </c>
      <c r="AK3536" s="5">
        <f t="shared" si="613"/>
        <v>0</v>
      </c>
      <c r="AL3536" s="5">
        <v>0</v>
      </c>
      <c r="AM3536" s="5">
        <v>0</v>
      </c>
      <c r="AN3536" s="5">
        <f t="shared" si="614"/>
        <v>0</v>
      </c>
      <c r="AO3536" s="5">
        <v>0</v>
      </c>
      <c r="AP3536" s="5">
        <v>0</v>
      </c>
      <c r="AQ3536" s="5">
        <f t="shared" si="615"/>
        <v>0</v>
      </c>
      <c r="AR3536" s="5">
        <v>1</v>
      </c>
      <c r="AS3536" s="6">
        <v>44398</v>
      </c>
      <c r="AT3536" s="5">
        <v>1</v>
      </c>
      <c r="AU3536" s="5">
        <v>0</v>
      </c>
      <c r="AV3536" t="str">
        <f t="shared" si="608"/>
        <v>N</v>
      </c>
      <c r="AW3536" t="s">
        <v>60</v>
      </c>
      <c r="AX3536" t="s">
        <v>61</v>
      </c>
      <c r="AY3536" t="s">
        <v>62</v>
      </c>
      <c r="AZ3536" t="s">
        <v>62</v>
      </c>
      <c r="BA3536" t="str">
        <f t="shared" si="609"/>
        <v>N</v>
      </c>
    </row>
    <row r="3537" spans="1:53">
      <c r="A3537" t="s">
        <v>53</v>
      </c>
      <c r="B3537" t="s">
        <v>54</v>
      </c>
      <c r="C3537" t="s">
        <v>55</v>
      </c>
      <c r="D3537">
        <v>2021</v>
      </c>
      <c r="F3537" t="s">
        <v>7650</v>
      </c>
      <c r="G3537" t="s">
        <v>7651</v>
      </c>
      <c r="I3537" t="s">
        <v>8585</v>
      </c>
      <c r="J3537" t="s">
        <v>58</v>
      </c>
      <c r="K3537" t="s">
        <v>59</v>
      </c>
      <c r="L3537" s="5">
        <v>0</v>
      </c>
      <c r="M3537" s="5">
        <v>0</v>
      </c>
      <c r="N3537" s="5">
        <f t="shared" si="605"/>
        <v>0</v>
      </c>
      <c r="O3537" s="5">
        <v>0</v>
      </c>
      <c r="P3537" s="5">
        <v>0</v>
      </c>
      <c r="Q3537" s="5">
        <f t="shared" si="606"/>
        <v>0</v>
      </c>
      <c r="R3537" s="5">
        <v>0</v>
      </c>
      <c r="S3537" s="5">
        <v>0</v>
      </c>
      <c r="T3537" s="5">
        <f t="shared" si="607"/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f t="shared" si="610"/>
        <v>0</v>
      </c>
      <c r="Z3537" s="5">
        <v>0</v>
      </c>
      <c r="AA3537" s="5">
        <v>0</v>
      </c>
      <c r="AB3537" s="5">
        <f t="shared" si="611"/>
        <v>0</v>
      </c>
      <c r="AC3537" s="5">
        <v>0</v>
      </c>
      <c r="AD3537" s="5">
        <v>0</v>
      </c>
      <c r="AE3537" s="5">
        <f t="shared" si="612"/>
        <v>0</v>
      </c>
      <c r="AF3537" s="5">
        <v>0</v>
      </c>
      <c r="AG3537" s="6">
        <v>44111</v>
      </c>
      <c r="AH3537" s="5">
        <v>0</v>
      </c>
      <c r="AI3537" s="5">
        <v>0</v>
      </c>
      <c r="AJ3537" s="5">
        <v>0</v>
      </c>
      <c r="AK3537" s="5">
        <f t="shared" si="613"/>
        <v>0</v>
      </c>
      <c r="AL3537" s="5">
        <v>0</v>
      </c>
      <c r="AM3537" s="5">
        <v>0</v>
      </c>
      <c r="AN3537" s="5">
        <f t="shared" si="614"/>
        <v>0</v>
      </c>
      <c r="AO3537" s="5">
        <v>0</v>
      </c>
      <c r="AP3537" s="5">
        <v>0</v>
      </c>
      <c r="AQ3537" s="5">
        <f t="shared" si="615"/>
        <v>0</v>
      </c>
      <c r="AR3537" s="5">
        <v>1</v>
      </c>
      <c r="AS3537" s="6">
        <v>44459</v>
      </c>
      <c r="AT3537" s="5">
        <v>1</v>
      </c>
      <c r="AU3537" s="5">
        <v>0</v>
      </c>
      <c r="AV3537" t="str">
        <f t="shared" si="608"/>
        <v>N</v>
      </c>
      <c r="AW3537" t="s">
        <v>60</v>
      </c>
      <c r="AX3537" t="s">
        <v>61</v>
      </c>
      <c r="AY3537" t="s">
        <v>62</v>
      </c>
      <c r="AZ3537" t="s">
        <v>62</v>
      </c>
      <c r="BA3537" t="str">
        <f t="shared" si="609"/>
        <v>N</v>
      </c>
    </row>
    <row r="3538" spans="1:53">
      <c r="A3538" t="s">
        <v>53</v>
      </c>
      <c r="B3538" t="s">
        <v>54</v>
      </c>
      <c r="C3538" t="s">
        <v>55</v>
      </c>
      <c r="D3538">
        <v>2021</v>
      </c>
      <c r="F3538" t="s">
        <v>2522</v>
      </c>
      <c r="G3538" t="s">
        <v>2961</v>
      </c>
      <c r="I3538" t="s">
        <v>8586</v>
      </c>
      <c r="J3538" t="s">
        <v>58</v>
      </c>
      <c r="K3538" t="s">
        <v>59</v>
      </c>
      <c r="L3538" s="5">
        <v>0</v>
      </c>
      <c r="M3538" s="5">
        <v>0</v>
      </c>
      <c r="N3538" s="5">
        <f t="shared" si="605"/>
        <v>0</v>
      </c>
      <c r="O3538" s="5">
        <v>0</v>
      </c>
      <c r="P3538" s="5">
        <v>0</v>
      </c>
      <c r="Q3538" s="5">
        <f t="shared" si="606"/>
        <v>0</v>
      </c>
      <c r="R3538" s="5">
        <v>0</v>
      </c>
      <c r="S3538" s="5">
        <v>0</v>
      </c>
      <c r="T3538" s="5">
        <f t="shared" si="607"/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f t="shared" si="610"/>
        <v>0</v>
      </c>
      <c r="Z3538" s="5">
        <v>0</v>
      </c>
      <c r="AA3538" s="5">
        <v>0</v>
      </c>
      <c r="AB3538" s="5">
        <f t="shared" si="611"/>
        <v>0</v>
      </c>
      <c r="AC3538" s="5">
        <v>0</v>
      </c>
      <c r="AD3538" s="5">
        <v>0</v>
      </c>
      <c r="AE3538" s="5">
        <f t="shared" si="612"/>
        <v>0</v>
      </c>
      <c r="AF3538" s="5">
        <v>0</v>
      </c>
      <c r="AG3538" s="6">
        <v>43411</v>
      </c>
      <c r="AH3538" s="5">
        <v>0</v>
      </c>
      <c r="AI3538" s="5">
        <v>0</v>
      </c>
      <c r="AJ3538" s="5">
        <v>0</v>
      </c>
      <c r="AK3538" s="5">
        <f t="shared" si="613"/>
        <v>0</v>
      </c>
      <c r="AL3538" s="5">
        <v>0</v>
      </c>
      <c r="AM3538" s="5">
        <v>0</v>
      </c>
      <c r="AN3538" s="5">
        <f t="shared" si="614"/>
        <v>0</v>
      </c>
      <c r="AO3538" s="5">
        <v>0</v>
      </c>
      <c r="AP3538" s="5">
        <v>0</v>
      </c>
      <c r="AQ3538" s="5">
        <f t="shared" si="615"/>
        <v>0</v>
      </c>
      <c r="AR3538" s="5">
        <v>1</v>
      </c>
      <c r="AS3538" s="6">
        <v>44329</v>
      </c>
      <c r="AT3538" s="5">
        <v>1</v>
      </c>
      <c r="AU3538" s="5">
        <v>0</v>
      </c>
      <c r="AV3538" t="str">
        <f t="shared" si="608"/>
        <v>N</v>
      </c>
      <c r="AW3538" t="s">
        <v>60</v>
      </c>
      <c r="AX3538" t="s">
        <v>61</v>
      </c>
      <c r="AY3538" t="s">
        <v>62</v>
      </c>
      <c r="AZ3538" t="s">
        <v>62</v>
      </c>
      <c r="BA3538" t="str">
        <f t="shared" si="609"/>
        <v>N</v>
      </c>
    </row>
    <row r="3539" spans="1:53">
      <c r="A3539" t="s">
        <v>53</v>
      </c>
      <c r="B3539" t="s">
        <v>54</v>
      </c>
      <c r="C3539" t="s">
        <v>55</v>
      </c>
      <c r="D3539">
        <v>2021</v>
      </c>
      <c r="F3539" t="s">
        <v>3047</v>
      </c>
      <c r="G3539" t="s">
        <v>3048</v>
      </c>
      <c r="I3539" t="s">
        <v>8587</v>
      </c>
      <c r="J3539" t="s">
        <v>58</v>
      </c>
      <c r="K3539" t="s">
        <v>59</v>
      </c>
      <c r="L3539" s="5">
        <v>0</v>
      </c>
      <c r="M3539" s="5">
        <v>0</v>
      </c>
      <c r="N3539" s="5">
        <f t="shared" si="605"/>
        <v>0</v>
      </c>
      <c r="O3539" s="5">
        <v>0</v>
      </c>
      <c r="P3539" s="5">
        <v>0</v>
      </c>
      <c r="Q3539" s="5">
        <f t="shared" si="606"/>
        <v>0</v>
      </c>
      <c r="R3539" s="5">
        <v>0</v>
      </c>
      <c r="S3539" s="5">
        <v>0</v>
      </c>
      <c r="T3539" s="5">
        <f t="shared" si="607"/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f t="shared" si="610"/>
        <v>0</v>
      </c>
      <c r="Z3539" s="5">
        <v>0</v>
      </c>
      <c r="AA3539" s="5">
        <v>0</v>
      </c>
      <c r="AB3539" s="5">
        <f t="shared" si="611"/>
        <v>0</v>
      </c>
      <c r="AC3539" s="5">
        <v>0</v>
      </c>
      <c r="AD3539" s="5">
        <v>0</v>
      </c>
      <c r="AE3539" s="5">
        <f t="shared" si="612"/>
        <v>0</v>
      </c>
      <c r="AF3539" s="5">
        <v>0</v>
      </c>
      <c r="AG3539" s="6">
        <v>43822</v>
      </c>
      <c r="AH3539" s="5">
        <v>0</v>
      </c>
      <c r="AI3539" s="5">
        <v>0</v>
      </c>
      <c r="AJ3539" s="5">
        <v>0</v>
      </c>
      <c r="AK3539" s="5">
        <f t="shared" si="613"/>
        <v>0</v>
      </c>
      <c r="AL3539" s="5">
        <v>0</v>
      </c>
      <c r="AM3539" s="5">
        <v>0</v>
      </c>
      <c r="AN3539" s="5">
        <f t="shared" si="614"/>
        <v>0</v>
      </c>
      <c r="AO3539" s="5">
        <v>0</v>
      </c>
      <c r="AP3539" s="5">
        <v>0</v>
      </c>
      <c r="AQ3539" s="5">
        <f t="shared" si="615"/>
        <v>0</v>
      </c>
      <c r="AR3539" s="5">
        <v>1</v>
      </c>
      <c r="AS3539" s="6">
        <v>44322</v>
      </c>
      <c r="AT3539" s="5">
        <v>1</v>
      </c>
      <c r="AU3539" s="5">
        <v>0</v>
      </c>
      <c r="AV3539" t="str">
        <f t="shared" si="608"/>
        <v>N</v>
      </c>
      <c r="AW3539" t="s">
        <v>60</v>
      </c>
      <c r="AX3539" t="s">
        <v>61</v>
      </c>
      <c r="AY3539" t="s">
        <v>62</v>
      </c>
      <c r="AZ3539" t="s">
        <v>62</v>
      </c>
      <c r="BA3539" t="str">
        <f t="shared" si="609"/>
        <v>N</v>
      </c>
    </row>
    <row r="3540" spans="1:53">
      <c r="A3540" t="s">
        <v>53</v>
      </c>
      <c r="B3540" t="s">
        <v>54</v>
      </c>
      <c r="C3540" t="s">
        <v>89</v>
      </c>
      <c r="D3540">
        <v>2021</v>
      </c>
      <c r="F3540" t="s">
        <v>8020</v>
      </c>
      <c r="G3540" t="s">
        <v>8021</v>
      </c>
      <c r="I3540" t="s">
        <v>8588</v>
      </c>
      <c r="J3540" t="s">
        <v>58</v>
      </c>
      <c r="K3540" t="s">
        <v>59</v>
      </c>
      <c r="L3540" s="5">
        <v>0</v>
      </c>
      <c r="M3540" s="5">
        <v>0</v>
      </c>
      <c r="N3540" s="5">
        <f t="shared" si="605"/>
        <v>0</v>
      </c>
      <c r="O3540" s="5">
        <v>0</v>
      </c>
      <c r="P3540" s="5">
        <v>0</v>
      </c>
      <c r="Q3540" s="5">
        <f t="shared" si="606"/>
        <v>0</v>
      </c>
      <c r="R3540" s="5">
        <v>0</v>
      </c>
      <c r="S3540" s="5">
        <v>0</v>
      </c>
      <c r="T3540" s="5">
        <f t="shared" si="607"/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f t="shared" si="610"/>
        <v>0</v>
      </c>
      <c r="Z3540" s="5">
        <v>0</v>
      </c>
      <c r="AA3540" s="5">
        <v>0</v>
      </c>
      <c r="AB3540" s="5">
        <f t="shared" si="611"/>
        <v>0</v>
      </c>
      <c r="AC3540" s="5">
        <v>0</v>
      </c>
      <c r="AD3540" s="5">
        <v>0</v>
      </c>
      <c r="AE3540" s="5">
        <f t="shared" si="612"/>
        <v>0</v>
      </c>
      <c r="AF3540" s="5">
        <v>0</v>
      </c>
      <c r="AG3540" s="6">
        <v>43973</v>
      </c>
      <c r="AH3540" s="5">
        <v>0</v>
      </c>
      <c r="AI3540" s="5">
        <v>0</v>
      </c>
      <c r="AJ3540" s="5">
        <v>0</v>
      </c>
      <c r="AK3540" s="5">
        <f t="shared" si="613"/>
        <v>0</v>
      </c>
      <c r="AL3540" s="5">
        <v>0</v>
      </c>
      <c r="AM3540" s="5">
        <v>0</v>
      </c>
      <c r="AN3540" s="5">
        <f t="shared" si="614"/>
        <v>0</v>
      </c>
      <c r="AO3540" s="5">
        <v>0</v>
      </c>
      <c r="AP3540" s="5">
        <v>0</v>
      </c>
      <c r="AQ3540" s="5">
        <f t="shared" si="615"/>
        <v>0</v>
      </c>
      <c r="AR3540" s="5">
        <v>1</v>
      </c>
      <c r="AS3540" s="6">
        <v>44210</v>
      </c>
      <c r="AT3540" s="5">
        <v>1</v>
      </c>
      <c r="AU3540" s="5">
        <v>0</v>
      </c>
      <c r="AV3540" t="str">
        <f t="shared" si="608"/>
        <v>N</v>
      </c>
      <c r="AW3540" t="s">
        <v>60</v>
      </c>
      <c r="AX3540" t="s">
        <v>60</v>
      </c>
      <c r="AY3540" t="s">
        <v>62</v>
      </c>
      <c r="AZ3540" t="s">
        <v>62</v>
      </c>
      <c r="BA3540" t="str">
        <f t="shared" si="609"/>
        <v>N</v>
      </c>
    </row>
    <row r="3541" spans="1:53">
      <c r="A3541" t="s">
        <v>53</v>
      </c>
      <c r="B3541" t="s">
        <v>54</v>
      </c>
      <c r="C3541" t="s">
        <v>55</v>
      </c>
      <c r="D3541">
        <v>2021</v>
      </c>
      <c r="F3541" t="s">
        <v>3027</v>
      </c>
      <c r="G3541" t="s">
        <v>3028</v>
      </c>
      <c r="I3541" t="s">
        <v>8589</v>
      </c>
      <c r="J3541" t="s">
        <v>58</v>
      </c>
      <c r="K3541" t="s">
        <v>59</v>
      </c>
      <c r="L3541" s="5">
        <v>0</v>
      </c>
      <c r="M3541" s="5">
        <v>0</v>
      </c>
      <c r="N3541" s="5">
        <f t="shared" si="605"/>
        <v>0</v>
      </c>
      <c r="O3541" s="5">
        <v>0</v>
      </c>
      <c r="P3541" s="5">
        <v>0</v>
      </c>
      <c r="Q3541" s="5">
        <f t="shared" si="606"/>
        <v>0</v>
      </c>
      <c r="R3541" s="5">
        <v>0</v>
      </c>
      <c r="S3541" s="5">
        <v>0</v>
      </c>
      <c r="T3541" s="5">
        <f t="shared" si="607"/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f t="shared" si="610"/>
        <v>0</v>
      </c>
      <c r="Z3541" s="5">
        <v>0</v>
      </c>
      <c r="AA3541" s="5">
        <v>0</v>
      </c>
      <c r="AB3541" s="5">
        <f t="shared" si="611"/>
        <v>0</v>
      </c>
      <c r="AC3541" s="5">
        <v>0</v>
      </c>
      <c r="AD3541" s="5">
        <v>0</v>
      </c>
      <c r="AE3541" s="5">
        <f t="shared" si="612"/>
        <v>0</v>
      </c>
      <c r="AF3541" s="5">
        <v>0</v>
      </c>
      <c r="AG3541" s="6">
        <v>43756</v>
      </c>
      <c r="AH3541" s="5">
        <v>0</v>
      </c>
      <c r="AI3541" s="5">
        <v>0</v>
      </c>
      <c r="AJ3541" s="5">
        <v>0</v>
      </c>
      <c r="AK3541" s="5">
        <f t="shared" si="613"/>
        <v>0</v>
      </c>
      <c r="AL3541" s="5">
        <v>0</v>
      </c>
      <c r="AM3541" s="5">
        <v>0</v>
      </c>
      <c r="AN3541" s="5">
        <f t="shared" si="614"/>
        <v>0</v>
      </c>
      <c r="AO3541" s="5">
        <v>0</v>
      </c>
      <c r="AP3541" s="5">
        <v>0</v>
      </c>
      <c r="AQ3541" s="5">
        <f t="shared" si="615"/>
        <v>0</v>
      </c>
      <c r="AR3541" s="5">
        <v>1</v>
      </c>
      <c r="AS3541" s="6">
        <v>44271</v>
      </c>
      <c r="AT3541" s="5">
        <v>1</v>
      </c>
      <c r="AU3541" s="5">
        <v>0</v>
      </c>
      <c r="AV3541" t="str">
        <f t="shared" si="608"/>
        <v>N</v>
      </c>
      <c r="AW3541" t="s">
        <v>60</v>
      </c>
      <c r="AX3541" t="s">
        <v>61</v>
      </c>
      <c r="AY3541" t="s">
        <v>62</v>
      </c>
      <c r="AZ3541" t="s">
        <v>62</v>
      </c>
      <c r="BA3541" t="str">
        <f t="shared" si="609"/>
        <v>N</v>
      </c>
    </row>
    <row r="3542" spans="1:53">
      <c r="A3542" t="s">
        <v>53</v>
      </c>
      <c r="B3542" t="s">
        <v>54</v>
      </c>
      <c r="C3542" t="s">
        <v>55</v>
      </c>
      <c r="D3542">
        <v>2021</v>
      </c>
      <c r="F3542" t="s">
        <v>7648</v>
      </c>
      <c r="G3542" t="s">
        <v>7649</v>
      </c>
      <c r="I3542" t="s">
        <v>8590</v>
      </c>
      <c r="J3542" t="s">
        <v>58</v>
      </c>
      <c r="K3542" t="s">
        <v>59</v>
      </c>
      <c r="L3542" s="5">
        <v>0</v>
      </c>
      <c r="M3542" s="5">
        <v>0</v>
      </c>
      <c r="N3542" s="5">
        <f t="shared" si="605"/>
        <v>0</v>
      </c>
      <c r="O3542" s="5">
        <v>0</v>
      </c>
      <c r="P3542" s="5">
        <v>0</v>
      </c>
      <c r="Q3542" s="5">
        <f t="shared" si="606"/>
        <v>0</v>
      </c>
      <c r="R3542" s="5">
        <v>0</v>
      </c>
      <c r="S3542" s="5">
        <v>0</v>
      </c>
      <c r="T3542" s="5">
        <f t="shared" si="607"/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f t="shared" si="610"/>
        <v>0</v>
      </c>
      <c r="Z3542" s="5">
        <v>0</v>
      </c>
      <c r="AA3542" s="5">
        <v>0</v>
      </c>
      <c r="AB3542" s="5">
        <f t="shared" si="611"/>
        <v>0</v>
      </c>
      <c r="AC3542" s="5">
        <v>0</v>
      </c>
      <c r="AD3542" s="5">
        <v>0</v>
      </c>
      <c r="AE3542" s="5">
        <f t="shared" si="612"/>
        <v>0</v>
      </c>
      <c r="AF3542" s="5">
        <v>0</v>
      </c>
      <c r="AG3542" s="6">
        <v>44131</v>
      </c>
      <c r="AH3542" s="5">
        <v>0</v>
      </c>
      <c r="AI3542" s="5">
        <v>0</v>
      </c>
      <c r="AJ3542" s="5">
        <v>0</v>
      </c>
      <c r="AK3542" s="5">
        <f t="shared" si="613"/>
        <v>0</v>
      </c>
      <c r="AL3542" s="5">
        <v>0</v>
      </c>
      <c r="AM3542" s="5">
        <v>0</v>
      </c>
      <c r="AN3542" s="5">
        <f t="shared" si="614"/>
        <v>0</v>
      </c>
      <c r="AO3542" s="5">
        <v>0</v>
      </c>
      <c r="AP3542" s="5">
        <v>0</v>
      </c>
      <c r="AQ3542" s="5">
        <f t="shared" si="615"/>
        <v>0</v>
      </c>
      <c r="AR3542" s="5">
        <v>1</v>
      </c>
      <c r="AS3542" s="6">
        <v>44442</v>
      </c>
      <c r="AT3542" s="5">
        <v>1</v>
      </c>
      <c r="AU3542" s="5">
        <v>0</v>
      </c>
      <c r="AV3542" t="str">
        <f t="shared" si="608"/>
        <v>N</v>
      </c>
      <c r="AW3542" t="s">
        <v>60</v>
      </c>
      <c r="AX3542" t="s">
        <v>61</v>
      </c>
      <c r="AY3542" t="s">
        <v>62</v>
      </c>
      <c r="AZ3542" t="s">
        <v>62</v>
      </c>
      <c r="BA3542" t="str">
        <f t="shared" si="609"/>
        <v>N</v>
      </c>
    </row>
    <row r="3543" spans="1:53">
      <c r="A3543" t="s">
        <v>53</v>
      </c>
      <c r="B3543" t="s">
        <v>54</v>
      </c>
      <c r="C3543" t="s">
        <v>55</v>
      </c>
      <c r="D3543">
        <v>2021</v>
      </c>
      <c r="F3543" t="s">
        <v>2462</v>
      </c>
      <c r="G3543" t="s">
        <v>8591</v>
      </c>
      <c r="I3543" t="s">
        <v>8592</v>
      </c>
      <c r="J3543" t="s">
        <v>58</v>
      </c>
      <c r="K3543" t="s">
        <v>59</v>
      </c>
      <c r="L3543" s="5">
        <v>0</v>
      </c>
      <c r="M3543" s="5">
        <v>0</v>
      </c>
      <c r="N3543" s="5">
        <f t="shared" si="605"/>
        <v>0</v>
      </c>
      <c r="O3543" s="5">
        <v>0</v>
      </c>
      <c r="P3543" s="5">
        <v>0</v>
      </c>
      <c r="Q3543" s="5">
        <f t="shared" si="606"/>
        <v>0</v>
      </c>
      <c r="R3543" s="5">
        <v>0</v>
      </c>
      <c r="S3543" s="5">
        <v>0</v>
      </c>
      <c r="T3543" s="5">
        <f t="shared" si="607"/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f t="shared" si="610"/>
        <v>0</v>
      </c>
      <c r="Z3543" s="5">
        <v>0</v>
      </c>
      <c r="AA3543" s="5">
        <v>0</v>
      </c>
      <c r="AB3543" s="5">
        <f t="shared" si="611"/>
        <v>0</v>
      </c>
      <c r="AC3543" s="5">
        <v>0</v>
      </c>
      <c r="AD3543" s="5">
        <v>0</v>
      </c>
      <c r="AE3543" s="5">
        <f t="shared" si="612"/>
        <v>0</v>
      </c>
      <c r="AF3543" s="5">
        <v>0</v>
      </c>
      <c r="AG3543" s="6">
        <v>43312</v>
      </c>
      <c r="AH3543" s="5">
        <v>0</v>
      </c>
      <c r="AI3543" s="5">
        <v>0</v>
      </c>
      <c r="AJ3543" s="5">
        <v>0</v>
      </c>
      <c r="AK3543" s="5">
        <f t="shared" si="613"/>
        <v>0</v>
      </c>
      <c r="AL3543" s="5">
        <v>0</v>
      </c>
      <c r="AM3543" s="5">
        <v>0</v>
      </c>
      <c r="AN3543" s="5">
        <f t="shared" si="614"/>
        <v>0</v>
      </c>
      <c r="AO3543" s="5">
        <v>0</v>
      </c>
      <c r="AP3543" s="5">
        <v>0</v>
      </c>
      <c r="AQ3543" s="5">
        <f t="shared" si="615"/>
        <v>0</v>
      </c>
      <c r="AR3543" s="5">
        <v>1</v>
      </c>
      <c r="AS3543" s="6">
        <v>44425</v>
      </c>
      <c r="AT3543" s="5">
        <v>1</v>
      </c>
      <c r="AU3543" s="5">
        <v>0</v>
      </c>
      <c r="AV3543" t="str">
        <f t="shared" si="608"/>
        <v>N</v>
      </c>
      <c r="AW3543" t="s">
        <v>60</v>
      </c>
      <c r="AX3543" t="s">
        <v>61</v>
      </c>
      <c r="AY3543" t="s">
        <v>62</v>
      </c>
      <c r="AZ3543" t="s">
        <v>62</v>
      </c>
      <c r="BA3543" t="str">
        <f t="shared" si="609"/>
        <v>N</v>
      </c>
    </row>
    <row r="3544" spans="1:53">
      <c r="A3544" t="s">
        <v>53</v>
      </c>
      <c r="B3544" t="s">
        <v>54</v>
      </c>
      <c r="C3544" t="s">
        <v>55</v>
      </c>
      <c r="D3544">
        <v>2021</v>
      </c>
      <c r="F3544" t="s">
        <v>2890</v>
      </c>
      <c r="G3544" t="s">
        <v>5253</v>
      </c>
      <c r="I3544" t="s">
        <v>8593</v>
      </c>
      <c r="J3544" t="s">
        <v>58</v>
      </c>
      <c r="K3544" t="s">
        <v>59</v>
      </c>
      <c r="L3544" s="5">
        <v>0</v>
      </c>
      <c r="M3544" s="5">
        <v>0</v>
      </c>
      <c r="N3544" s="5">
        <f t="shared" si="605"/>
        <v>0</v>
      </c>
      <c r="O3544" s="5">
        <v>0</v>
      </c>
      <c r="P3544" s="5">
        <v>0</v>
      </c>
      <c r="Q3544" s="5">
        <f t="shared" si="606"/>
        <v>0</v>
      </c>
      <c r="R3544" s="5">
        <v>0</v>
      </c>
      <c r="S3544" s="5">
        <v>0</v>
      </c>
      <c r="T3544" s="5">
        <f t="shared" si="607"/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f t="shared" si="610"/>
        <v>0</v>
      </c>
      <c r="Z3544" s="5">
        <v>0</v>
      </c>
      <c r="AA3544" s="5">
        <v>0</v>
      </c>
      <c r="AB3544" s="5">
        <f t="shared" si="611"/>
        <v>0</v>
      </c>
      <c r="AC3544" s="5">
        <v>0</v>
      </c>
      <c r="AD3544" s="5">
        <v>0</v>
      </c>
      <c r="AE3544" s="5">
        <f t="shared" si="612"/>
        <v>0</v>
      </c>
      <c r="AF3544" s="5">
        <v>0</v>
      </c>
      <c r="AG3544" s="6">
        <v>43572</v>
      </c>
      <c r="AH3544" s="5">
        <v>0</v>
      </c>
      <c r="AI3544" s="5">
        <v>0</v>
      </c>
      <c r="AJ3544" s="5">
        <v>0</v>
      </c>
      <c r="AK3544" s="5">
        <f t="shared" si="613"/>
        <v>0</v>
      </c>
      <c r="AL3544" s="5">
        <v>0</v>
      </c>
      <c r="AM3544" s="5">
        <v>0</v>
      </c>
      <c r="AN3544" s="5">
        <f t="shared" si="614"/>
        <v>0</v>
      </c>
      <c r="AO3544" s="5">
        <v>0</v>
      </c>
      <c r="AP3544" s="5">
        <v>0</v>
      </c>
      <c r="AQ3544" s="5">
        <f t="shared" si="615"/>
        <v>0</v>
      </c>
      <c r="AR3544" s="5">
        <v>1</v>
      </c>
      <c r="AS3544" s="6">
        <v>44365</v>
      </c>
      <c r="AT3544" s="5">
        <v>1</v>
      </c>
      <c r="AU3544" s="5">
        <v>0</v>
      </c>
      <c r="AV3544" t="str">
        <f t="shared" si="608"/>
        <v>N</v>
      </c>
      <c r="AW3544" t="s">
        <v>60</v>
      </c>
      <c r="AX3544" t="s">
        <v>61</v>
      </c>
      <c r="AY3544" t="s">
        <v>62</v>
      </c>
      <c r="AZ3544" t="s">
        <v>62</v>
      </c>
      <c r="BA3544" t="str">
        <f t="shared" si="609"/>
        <v>N</v>
      </c>
    </row>
    <row r="3545" spans="1:53">
      <c r="A3545" t="s">
        <v>53</v>
      </c>
      <c r="B3545" t="s">
        <v>54</v>
      </c>
      <c r="C3545" t="s">
        <v>89</v>
      </c>
      <c r="D3545">
        <v>2021</v>
      </c>
      <c r="F3545" t="s">
        <v>2394</v>
      </c>
      <c r="G3545" t="s">
        <v>7890</v>
      </c>
      <c r="I3545" t="s">
        <v>8594</v>
      </c>
      <c r="J3545" t="s">
        <v>58</v>
      </c>
      <c r="K3545" t="s">
        <v>59</v>
      </c>
      <c r="L3545" s="5">
        <v>0</v>
      </c>
      <c r="M3545" s="5">
        <v>0</v>
      </c>
      <c r="N3545" s="5">
        <f t="shared" si="605"/>
        <v>0</v>
      </c>
      <c r="O3545" s="5">
        <v>0</v>
      </c>
      <c r="P3545" s="5">
        <v>0</v>
      </c>
      <c r="Q3545" s="5">
        <f t="shared" si="606"/>
        <v>0</v>
      </c>
      <c r="R3545" s="5">
        <v>0</v>
      </c>
      <c r="S3545" s="5">
        <v>0</v>
      </c>
      <c r="T3545" s="5">
        <f t="shared" si="607"/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f t="shared" si="610"/>
        <v>0</v>
      </c>
      <c r="Z3545" s="5">
        <v>0</v>
      </c>
      <c r="AA3545" s="5">
        <v>0</v>
      </c>
      <c r="AB3545" s="5">
        <f t="shared" si="611"/>
        <v>0</v>
      </c>
      <c r="AC3545" s="5">
        <v>0</v>
      </c>
      <c r="AD3545" s="5">
        <v>0</v>
      </c>
      <c r="AE3545" s="5">
        <f t="shared" si="612"/>
        <v>0</v>
      </c>
      <c r="AF3545" s="5">
        <v>0</v>
      </c>
      <c r="AG3545" s="6">
        <v>44088</v>
      </c>
      <c r="AH3545" s="5">
        <v>0</v>
      </c>
      <c r="AI3545" s="5">
        <v>0</v>
      </c>
      <c r="AJ3545" s="5">
        <v>0</v>
      </c>
      <c r="AK3545" s="5">
        <f t="shared" si="613"/>
        <v>0</v>
      </c>
      <c r="AL3545" s="5">
        <v>0</v>
      </c>
      <c r="AM3545" s="5">
        <v>0</v>
      </c>
      <c r="AN3545" s="5">
        <f t="shared" si="614"/>
        <v>0</v>
      </c>
      <c r="AO3545" s="5">
        <v>0</v>
      </c>
      <c r="AP3545" s="5">
        <v>0</v>
      </c>
      <c r="AQ3545" s="5">
        <f t="shared" si="615"/>
        <v>0</v>
      </c>
      <c r="AR3545" s="5">
        <v>1</v>
      </c>
      <c r="AS3545" s="6">
        <v>44363</v>
      </c>
      <c r="AT3545" s="5">
        <v>1</v>
      </c>
      <c r="AU3545" s="5">
        <v>0</v>
      </c>
      <c r="AV3545" t="str">
        <f t="shared" si="608"/>
        <v>N</v>
      </c>
      <c r="AW3545" t="s">
        <v>60</v>
      </c>
      <c r="AX3545" t="s">
        <v>60</v>
      </c>
      <c r="AY3545" t="s">
        <v>62</v>
      </c>
      <c r="AZ3545" t="s">
        <v>62</v>
      </c>
      <c r="BA3545" t="str">
        <f t="shared" si="609"/>
        <v>N</v>
      </c>
    </row>
    <row r="3546" spans="1:53">
      <c r="A3546" t="s">
        <v>53</v>
      </c>
      <c r="B3546" t="s">
        <v>54</v>
      </c>
      <c r="C3546" t="s">
        <v>55</v>
      </c>
      <c r="D3546">
        <v>2021</v>
      </c>
      <c r="F3546" t="s">
        <v>7972</v>
      </c>
      <c r="G3546" t="s">
        <v>7973</v>
      </c>
      <c r="I3546" t="s">
        <v>8595</v>
      </c>
      <c r="J3546" t="s">
        <v>58</v>
      </c>
      <c r="K3546" t="s">
        <v>59</v>
      </c>
      <c r="L3546" s="5">
        <v>0</v>
      </c>
      <c r="M3546" s="5">
        <v>0</v>
      </c>
      <c r="N3546" s="5">
        <f t="shared" si="605"/>
        <v>0</v>
      </c>
      <c r="O3546" s="5">
        <v>0</v>
      </c>
      <c r="P3546" s="5">
        <v>0</v>
      </c>
      <c r="Q3546" s="5">
        <f t="shared" si="606"/>
        <v>0</v>
      </c>
      <c r="R3546" s="5">
        <v>0</v>
      </c>
      <c r="S3546" s="5">
        <v>0</v>
      </c>
      <c r="T3546" s="5">
        <f t="shared" si="607"/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f t="shared" si="610"/>
        <v>0</v>
      </c>
      <c r="Z3546" s="5">
        <v>0</v>
      </c>
      <c r="AA3546" s="5">
        <v>0</v>
      </c>
      <c r="AB3546" s="5">
        <f t="shared" si="611"/>
        <v>0</v>
      </c>
      <c r="AC3546" s="5">
        <v>0</v>
      </c>
      <c r="AD3546" s="5">
        <v>0</v>
      </c>
      <c r="AE3546" s="5">
        <f t="shared" si="612"/>
        <v>0</v>
      </c>
      <c r="AF3546" s="5">
        <v>0</v>
      </c>
      <c r="AG3546" s="6">
        <v>44007</v>
      </c>
      <c r="AH3546" s="5">
        <v>0</v>
      </c>
      <c r="AI3546" s="5">
        <v>0</v>
      </c>
      <c r="AJ3546" s="5">
        <v>0</v>
      </c>
      <c r="AK3546" s="5">
        <f t="shared" si="613"/>
        <v>0</v>
      </c>
      <c r="AL3546" s="5">
        <v>0</v>
      </c>
      <c r="AM3546" s="5">
        <v>0</v>
      </c>
      <c r="AN3546" s="5">
        <f t="shared" si="614"/>
        <v>0</v>
      </c>
      <c r="AO3546" s="5">
        <v>0</v>
      </c>
      <c r="AP3546" s="5">
        <v>0</v>
      </c>
      <c r="AQ3546" s="5">
        <f t="shared" si="615"/>
        <v>0</v>
      </c>
      <c r="AR3546" s="5">
        <v>1</v>
      </c>
      <c r="AS3546" s="6">
        <v>44308</v>
      </c>
      <c r="AT3546" s="5">
        <v>1</v>
      </c>
      <c r="AU3546" s="5">
        <v>0</v>
      </c>
      <c r="AV3546" t="str">
        <f t="shared" si="608"/>
        <v>N</v>
      </c>
      <c r="AW3546" t="s">
        <v>60</v>
      </c>
      <c r="AX3546" t="s">
        <v>61</v>
      </c>
      <c r="AY3546" t="s">
        <v>62</v>
      </c>
      <c r="AZ3546" t="s">
        <v>62</v>
      </c>
      <c r="BA3546" t="str">
        <f t="shared" si="609"/>
        <v>N</v>
      </c>
    </row>
    <row r="3547" spans="1:53">
      <c r="A3547" t="s">
        <v>53</v>
      </c>
      <c r="B3547" t="s">
        <v>54</v>
      </c>
      <c r="C3547" t="s">
        <v>55</v>
      </c>
      <c r="D3547">
        <v>2021</v>
      </c>
      <c r="F3547" t="s">
        <v>7878</v>
      </c>
      <c r="G3547" t="s">
        <v>7879</v>
      </c>
      <c r="I3547" t="s">
        <v>8596</v>
      </c>
      <c r="J3547" t="s">
        <v>58</v>
      </c>
      <c r="K3547" t="s">
        <v>59</v>
      </c>
      <c r="L3547" s="5">
        <v>0</v>
      </c>
      <c r="M3547" s="5">
        <v>0</v>
      </c>
      <c r="N3547" s="5">
        <f t="shared" si="605"/>
        <v>0</v>
      </c>
      <c r="O3547" s="5">
        <v>0</v>
      </c>
      <c r="P3547" s="5">
        <v>0</v>
      </c>
      <c r="Q3547" s="5">
        <f t="shared" si="606"/>
        <v>0</v>
      </c>
      <c r="R3547" s="5">
        <v>0</v>
      </c>
      <c r="S3547" s="5">
        <v>0</v>
      </c>
      <c r="T3547" s="5">
        <f t="shared" si="607"/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f t="shared" si="610"/>
        <v>0</v>
      </c>
      <c r="Z3547" s="5">
        <v>0</v>
      </c>
      <c r="AA3547" s="5">
        <v>0</v>
      </c>
      <c r="AB3547" s="5">
        <f t="shared" si="611"/>
        <v>0</v>
      </c>
      <c r="AC3547" s="5">
        <v>0</v>
      </c>
      <c r="AD3547" s="5">
        <v>0</v>
      </c>
      <c r="AE3547" s="5">
        <f t="shared" si="612"/>
        <v>0</v>
      </c>
      <c r="AF3547" s="5">
        <v>0</v>
      </c>
      <c r="AG3547" s="6">
        <v>44120</v>
      </c>
      <c r="AH3547" s="5">
        <v>0</v>
      </c>
      <c r="AI3547" s="5">
        <v>0</v>
      </c>
      <c r="AJ3547" s="5">
        <v>0</v>
      </c>
      <c r="AK3547" s="5">
        <f t="shared" si="613"/>
        <v>0</v>
      </c>
      <c r="AL3547" s="5">
        <v>0</v>
      </c>
      <c r="AM3547" s="5">
        <v>0</v>
      </c>
      <c r="AN3547" s="5">
        <f t="shared" si="614"/>
        <v>0</v>
      </c>
      <c r="AO3547" s="5">
        <v>0</v>
      </c>
      <c r="AP3547" s="5">
        <v>0</v>
      </c>
      <c r="AQ3547" s="5">
        <f t="shared" si="615"/>
        <v>0</v>
      </c>
      <c r="AR3547" s="5">
        <v>1</v>
      </c>
      <c r="AS3547" s="6">
        <v>44455</v>
      </c>
      <c r="AT3547" s="5">
        <v>1</v>
      </c>
      <c r="AU3547" s="5">
        <v>0</v>
      </c>
      <c r="AV3547" t="str">
        <f t="shared" si="608"/>
        <v>N</v>
      </c>
      <c r="AW3547" t="s">
        <v>60</v>
      </c>
      <c r="AX3547" t="s">
        <v>61</v>
      </c>
      <c r="AY3547" t="s">
        <v>62</v>
      </c>
      <c r="AZ3547" t="s">
        <v>62</v>
      </c>
      <c r="BA3547" t="str">
        <f t="shared" si="609"/>
        <v>N</v>
      </c>
    </row>
    <row r="3548" spans="1:53">
      <c r="A3548" t="s">
        <v>53</v>
      </c>
      <c r="B3548" t="s">
        <v>54</v>
      </c>
      <c r="C3548" t="s">
        <v>55</v>
      </c>
      <c r="D3548">
        <v>2021</v>
      </c>
      <c r="F3548" t="s">
        <v>56</v>
      </c>
      <c r="G3548" t="s">
        <v>57</v>
      </c>
      <c r="I3548" t="s">
        <v>8597</v>
      </c>
      <c r="J3548" t="s">
        <v>58</v>
      </c>
      <c r="K3548" t="s">
        <v>59</v>
      </c>
      <c r="L3548" s="5">
        <v>0</v>
      </c>
      <c r="M3548" s="5">
        <v>0</v>
      </c>
      <c r="N3548" s="5">
        <f t="shared" si="605"/>
        <v>0</v>
      </c>
      <c r="O3548" s="5">
        <v>0</v>
      </c>
      <c r="P3548" s="5">
        <v>0</v>
      </c>
      <c r="Q3548" s="5">
        <f t="shared" si="606"/>
        <v>0</v>
      </c>
      <c r="R3548" s="5">
        <v>0</v>
      </c>
      <c r="S3548" s="5">
        <v>0</v>
      </c>
      <c r="T3548" s="5">
        <f t="shared" si="607"/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f t="shared" si="610"/>
        <v>0</v>
      </c>
      <c r="Z3548" s="5">
        <v>0</v>
      </c>
      <c r="AA3548" s="5">
        <v>0</v>
      </c>
      <c r="AB3548" s="5">
        <f t="shared" si="611"/>
        <v>0</v>
      </c>
      <c r="AC3548" s="5">
        <v>0</v>
      </c>
      <c r="AD3548" s="5">
        <v>0</v>
      </c>
      <c r="AE3548" s="5">
        <f t="shared" si="612"/>
        <v>0</v>
      </c>
      <c r="AF3548" s="5">
        <v>0</v>
      </c>
      <c r="AG3548" s="6">
        <v>43223</v>
      </c>
      <c r="AH3548" s="5">
        <v>0</v>
      </c>
      <c r="AI3548" s="5">
        <v>0</v>
      </c>
      <c r="AJ3548" s="5">
        <v>0</v>
      </c>
      <c r="AK3548" s="5">
        <f t="shared" si="613"/>
        <v>0</v>
      </c>
      <c r="AL3548" s="5">
        <v>0</v>
      </c>
      <c r="AM3548" s="5">
        <v>0</v>
      </c>
      <c r="AN3548" s="5">
        <f t="shared" si="614"/>
        <v>0</v>
      </c>
      <c r="AO3548" s="5">
        <v>0</v>
      </c>
      <c r="AP3548" s="5">
        <v>0</v>
      </c>
      <c r="AQ3548" s="5">
        <f t="shared" si="615"/>
        <v>0</v>
      </c>
      <c r="AR3548" s="5">
        <v>1</v>
      </c>
      <c r="AS3548" s="6">
        <v>44544</v>
      </c>
      <c r="AT3548" s="5">
        <v>1</v>
      </c>
      <c r="AU3548" s="5">
        <v>0</v>
      </c>
      <c r="AV3548" t="str">
        <f t="shared" si="608"/>
        <v>N</v>
      </c>
      <c r="AW3548" t="s">
        <v>60</v>
      </c>
      <c r="AX3548" t="s">
        <v>61</v>
      </c>
      <c r="AY3548" t="s">
        <v>62</v>
      </c>
      <c r="AZ3548" t="s">
        <v>62</v>
      </c>
      <c r="BA3548" t="str">
        <f t="shared" si="609"/>
        <v>N</v>
      </c>
    </row>
    <row r="3549" spans="1:53">
      <c r="A3549" t="s">
        <v>53</v>
      </c>
      <c r="B3549" t="s">
        <v>54</v>
      </c>
      <c r="C3549" t="s">
        <v>89</v>
      </c>
      <c r="D3549">
        <v>2021</v>
      </c>
      <c r="F3549" t="s">
        <v>8598</v>
      </c>
      <c r="G3549" t="s">
        <v>8599</v>
      </c>
      <c r="I3549" t="s">
        <v>8600</v>
      </c>
      <c r="J3549" t="s">
        <v>101</v>
      </c>
      <c r="K3549" t="s">
        <v>59</v>
      </c>
      <c r="L3549" s="5">
        <v>0</v>
      </c>
      <c r="M3549" s="5">
        <v>0</v>
      </c>
      <c r="N3549" s="5">
        <f t="shared" si="605"/>
        <v>0</v>
      </c>
      <c r="O3549" s="5">
        <v>0</v>
      </c>
      <c r="P3549" s="5">
        <v>0</v>
      </c>
      <c r="Q3549" s="5">
        <f t="shared" si="606"/>
        <v>0</v>
      </c>
      <c r="R3549" s="5">
        <v>0</v>
      </c>
      <c r="S3549" s="5">
        <v>0</v>
      </c>
      <c r="T3549" s="5">
        <f t="shared" si="607"/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f t="shared" si="610"/>
        <v>0</v>
      </c>
      <c r="Z3549" s="5">
        <v>0</v>
      </c>
      <c r="AA3549" s="5">
        <v>0</v>
      </c>
      <c r="AB3549" s="5">
        <f t="shared" si="611"/>
        <v>0</v>
      </c>
      <c r="AC3549" s="5">
        <v>0</v>
      </c>
      <c r="AD3549" s="5">
        <v>0</v>
      </c>
      <c r="AE3549" s="5">
        <f t="shared" si="612"/>
        <v>0</v>
      </c>
      <c r="AF3549" s="5">
        <v>0</v>
      </c>
      <c r="AG3549" s="6">
        <v>42923</v>
      </c>
      <c r="AH3549" s="5">
        <v>0</v>
      </c>
      <c r="AI3549" s="5">
        <v>0</v>
      </c>
      <c r="AJ3549" s="5">
        <v>0</v>
      </c>
      <c r="AK3549" s="5">
        <f t="shared" si="613"/>
        <v>0</v>
      </c>
      <c r="AL3549" s="5">
        <v>0</v>
      </c>
      <c r="AM3549" s="5">
        <v>0</v>
      </c>
      <c r="AN3549" s="5">
        <f t="shared" si="614"/>
        <v>0</v>
      </c>
      <c r="AO3549" s="5">
        <v>0</v>
      </c>
      <c r="AP3549" s="5">
        <v>0</v>
      </c>
      <c r="AQ3549" s="5">
        <f t="shared" si="615"/>
        <v>0</v>
      </c>
      <c r="AR3549" s="5">
        <v>1</v>
      </c>
      <c r="AS3549" s="6">
        <v>44504</v>
      </c>
      <c r="AT3549" s="5">
        <v>1</v>
      </c>
      <c r="AU3549" s="5">
        <v>0</v>
      </c>
      <c r="AV3549" t="str">
        <f t="shared" si="608"/>
        <v>N</v>
      </c>
      <c r="AW3549" t="s">
        <v>60</v>
      </c>
      <c r="AX3549" t="s">
        <v>60</v>
      </c>
      <c r="AY3549" t="s">
        <v>62</v>
      </c>
      <c r="AZ3549" t="s">
        <v>62</v>
      </c>
      <c r="BA3549" t="str">
        <f t="shared" si="609"/>
        <v>N</v>
      </c>
    </row>
    <row r="3550" spans="1:53">
      <c r="A3550" t="s">
        <v>53</v>
      </c>
      <c r="B3550" t="s">
        <v>54</v>
      </c>
      <c r="C3550" t="s">
        <v>89</v>
      </c>
      <c r="D3550">
        <v>2021</v>
      </c>
      <c r="F3550" t="s">
        <v>7931</v>
      </c>
      <c r="G3550" t="s">
        <v>7932</v>
      </c>
      <c r="I3550" t="s">
        <v>8601</v>
      </c>
      <c r="J3550" t="s">
        <v>58</v>
      </c>
      <c r="K3550" t="s">
        <v>59</v>
      </c>
      <c r="L3550" s="5">
        <v>0</v>
      </c>
      <c r="M3550" s="5">
        <v>0</v>
      </c>
      <c r="N3550" s="5">
        <f t="shared" si="605"/>
        <v>0</v>
      </c>
      <c r="O3550" s="5">
        <v>0</v>
      </c>
      <c r="P3550" s="5">
        <v>0</v>
      </c>
      <c r="Q3550" s="5">
        <f t="shared" si="606"/>
        <v>0</v>
      </c>
      <c r="R3550" s="5">
        <v>0</v>
      </c>
      <c r="S3550" s="5">
        <v>0</v>
      </c>
      <c r="T3550" s="5">
        <f t="shared" si="607"/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f t="shared" si="610"/>
        <v>0</v>
      </c>
      <c r="Z3550" s="5">
        <v>0</v>
      </c>
      <c r="AA3550" s="5">
        <v>0</v>
      </c>
      <c r="AB3550" s="5">
        <f t="shared" si="611"/>
        <v>0</v>
      </c>
      <c r="AC3550" s="5">
        <v>0</v>
      </c>
      <c r="AD3550" s="5">
        <v>0</v>
      </c>
      <c r="AE3550" s="5">
        <f t="shared" si="612"/>
        <v>0</v>
      </c>
      <c r="AF3550" s="5">
        <v>0</v>
      </c>
      <c r="AG3550" s="6">
        <v>43853</v>
      </c>
      <c r="AH3550" s="5">
        <v>0</v>
      </c>
      <c r="AI3550" s="5">
        <v>0</v>
      </c>
      <c r="AJ3550" s="5">
        <v>0</v>
      </c>
      <c r="AK3550" s="5">
        <f t="shared" si="613"/>
        <v>0</v>
      </c>
      <c r="AL3550" s="5">
        <v>0</v>
      </c>
      <c r="AM3550" s="5">
        <v>0</v>
      </c>
      <c r="AN3550" s="5">
        <f t="shared" si="614"/>
        <v>0</v>
      </c>
      <c r="AO3550" s="5">
        <v>0</v>
      </c>
      <c r="AP3550" s="5">
        <v>0</v>
      </c>
      <c r="AQ3550" s="5">
        <f t="shared" si="615"/>
        <v>0</v>
      </c>
      <c r="AR3550" s="5">
        <v>1</v>
      </c>
      <c r="AS3550" s="6">
        <v>44287</v>
      </c>
      <c r="AT3550" s="5">
        <v>1</v>
      </c>
      <c r="AU3550" s="5">
        <v>0</v>
      </c>
      <c r="AV3550" t="str">
        <f t="shared" si="608"/>
        <v>N</v>
      </c>
      <c r="AW3550" t="s">
        <v>60</v>
      </c>
      <c r="AX3550" t="s">
        <v>61</v>
      </c>
      <c r="AY3550" t="s">
        <v>62</v>
      </c>
      <c r="AZ3550" t="s">
        <v>62</v>
      </c>
      <c r="BA3550" t="str">
        <f t="shared" si="609"/>
        <v>N</v>
      </c>
    </row>
    <row r="3551" spans="1:53">
      <c r="A3551" t="s">
        <v>53</v>
      </c>
      <c r="B3551" t="s">
        <v>54</v>
      </c>
      <c r="C3551" t="s">
        <v>89</v>
      </c>
      <c r="D3551">
        <v>2021</v>
      </c>
      <c r="F3551" t="s">
        <v>7893</v>
      </c>
      <c r="G3551" t="s">
        <v>7894</v>
      </c>
      <c r="I3551" t="s">
        <v>8602</v>
      </c>
      <c r="J3551" t="s">
        <v>101</v>
      </c>
      <c r="K3551" t="s">
        <v>93</v>
      </c>
      <c r="L3551" s="5">
        <v>0</v>
      </c>
      <c r="M3551" s="5">
        <v>0</v>
      </c>
      <c r="N3551" s="5">
        <f t="shared" si="605"/>
        <v>0</v>
      </c>
      <c r="O3551" s="5">
        <v>0</v>
      </c>
      <c r="P3551" s="5">
        <v>0</v>
      </c>
      <c r="Q3551" s="5">
        <f t="shared" si="606"/>
        <v>0</v>
      </c>
      <c r="R3551" s="5">
        <v>0</v>
      </c>
      <c r="S3551" s="5">
        <v>0</v>
      </c>
      <c r="T3551" s="5">
        <f t="shared" si="607"/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f t="shared" si="610"/>
        <v>0</v>
      </c>
      <c r="Z3551" s="5">
        <v>0</v>
      </c>
      <c r="AA3551" s="5">
        <v>0</v>
      </c>
      <c r="AB3551" s="5">
        <f t="shared" si="611"/>
        <v>0</v>
      </c>
      <c r="AC3551" s="5">
        <v>0</v>
      </c>
      <c r="AD3551" s="5">
        <v>0</v>
      </c>
      <c r="AE3551" s="5">
        <f t="shared" si="612"/>
        <v>0</v>
      </c>
      <c r="AF3551" s="5">
        <v>0</v>
      </c>
      <c r="AG3551" s="6">
        <v>44060</v>
      </c>
      <c r="AH3551" s="5">
        <v>0</v>
      </c>
      <c r="AI3551" s="5">
        <v>0</v>
      </c>
      <c r="AJ3551" s="5">
        <v>0</v>
      </c>
      <c r="AK3551" s="5">
        <f t="shared" si="613"/>
        <v>0</v>
      </c>
      <c r="AL3551" s="5">
        <v>0</v>
      </c>
      <c r="AM3551" s="5">
        <v>0</v>
      </c>
      <c r="AN3551" s="5">
        <f t="shared" si="614"/>
        <v>0</v>
      </c>
      <c r="AO3551" s="5">
        <v>0</v>
      </c>
      <c r="AP3551" s="5">
        <v>0</v>
      </c>
      <c r="AQ3551" s="5">
        <f t="shared" si="615"/>
        <v>0</v>
      </c>
      <c r="AR3551" s="5">
        <v>1</v>
      </c>
      <c r="AS3551" s="6">
        <v>44293</v>
      </c>
      <c r="AT3551" s="5">
        <v>1</v>
      </c>
      <c r="AU3551" s="5">
        <v>0</v>
      </c>
      <c r="AV3551" t="str">
        <f t="shared" si="608"/>
        <v>N</v>
      </c>
      <c r="AW3551" t="s">
        <v>60</v>
      </c>
      <c r="AX3551" t="s">
        <v>61</v>
      </c>
      <c r="AY3551" t="s">
        <v>62</v>
      </c>
      <c r="AZ3551" t="s">
        <v>62</v>
      </c>
      <c r="BA3551" t="str">
        <f t="shared" si="609"/>
        <v>N</v>
      </c>
    </row>
    <row r="3552" spans="1:53">
      <c r="A3552" t="s">
        <v>53</v>
      </c>
      <c r="B3552" t="s">
        <v>54</v>
      </c>
      <c r="C3552" t="s">
        <v>89</v>
      </c>
      <c r="D3552">
        <v>2021</v>
      </c>
      <c r="F3552" t="s">
        <v>8001</v>
      </c>
      <c r="G3552" t="s">
        <v>8002</v>
      </c>
      <c r="I3552" t="s">
        <v>8603</v>
      </c>
      <c r="J3552" t="s">
        <v>101</v>
      </c>
      <c r="K3552" t="s">
        <v>93</v>
      </c>
      <c r="L3552" s="5">
        <v>0</v>
      </c>
      <c r="M3552" s="5">
        <v>0</v>
      </c>
      <c r="N3552" s="5">
        <f t="shared" si="605"/>
        <v>0</v>
      </c>
      <c r="O3552" s="5">
        <v>0</v>
      </c>
      <c r="P3552" s="5">
        <v>0</v>
      </c>
      <c r="Q3552" s="5">
        <f t="shared" si="606"/>
        <v>0</v>
      </c>
      <c r="R3552" s="5">
        <v>0</v>
      </c>
      <c r="S3552" s="5">
        <v>0</v>
      </c>
      <c r="T3552" s="5">
        <f t="shared" si="607"/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f t="shared" si="610"/>
        <v>0</v>
      </c>
      <c r="Z3552" s="5">
        <v>0</v>
      </c>
      <c r="AA3552" s="5">
        <v>0</v>
      </c>
      <c r="AB3552" s="5">
        <f t="shared" si="611"/>
        <v>0</v>
      </c>
      <c r="AC3552" s="5">
        <v>0</v>
      </c>
      <c r="AD3552" s="5">
        <v>0</v>
      </c>
      <c r="AE3552" s="5">
        <f t="shared" si="612"/>
        <v>0</v>
      </c>
      <c r="AF3552" s="5">
        <v>0</v>
      </c>
      <c r="AG3552" s="6">
        <v>44140</v>
      </c>
      <c r="AH3552" s="5">
        <v>0</v>
      </c>
      <c r="AI3552" s="5">
        <v>0</v>
      </c>
      <c r="AJ3552" s="5">
        <v>0</v>
      </c>
      <c r="AK3552" s="5">
        <f t="shared" si="613"/>
        <v>0</v>
      </c>
      <c r="AL3552" s="5">
        <v>0</v>
      </c>
      <c r="AM3552" s="5">
        <v>0</v>
      </c>
      <c r="AN3552" s="5">
        <f t="shared" si="614"/>
        <v>0</v>
      </c>
      <c r="AO3552" s="5">
        <v>0</v>
      </c>
      <c r="AP3552" s="5">
        <v>0</v>
      </c>
      <c r="AQ3552" s="5">
        <f t="shared" si="615"/>
        <v>0</v>
      </c>
      <c r="AR3552" s="5">
        <v>1</v>
      </c>
      <c r="AS3552" s="6">
        <v>44363</v>
      </c>
      <c r="AT3552" s="5">
        <v>1</v>
      </c>
      <c r="AU3552" s="5">
        <v>0</v>
      </c>
      <c r="AV3552" t="str">
        <f t="shared" si="608"/>
        <v>N</v>
      </c>
      <c r="AW3552" t="s">
        <v>60</v>
      </c>
      <c r="AX3552" t="s">
        <v>61</v>
      </c>
      <c r="AY3552" t="s">
        <v>62</v>
      </c>
      <c r="AZ3552" t="s">
        <v>62</v>
      </c>
      <c r="BA3552" t="str">
        <f t="shared" si="609"/>
        <v>N</v>
      </c>
    </row>
    <row r="3553" spans="1:53">
      <c r="A3553" t="s">
        <v>53</v>
      </c>
      <c r="B3553" t="s">
        <v>54</v>
      </c>
      <c r="C3553" t="s">
        <v>89</v>
      </c>
      <c r="D3553">
        <v>2021</v>
      </c>
      <c r="F3553" t="s">
        <v>8003</v>
      </c>
      <c r="G3553" t="s">
        <v>8004</v>
      </c>
      <c r="I3553" t="s">
        <v>8604</v>
      </c>
      <c r="J3553" t="s">
        <v>101</v>
      </c>
      <c r="K3553" t="s">
        <v>93</v>
      </c>
      <c r="L3553" s="5">
        <v>0</v>
      </c>
      <c r="M3553" s="5">
        <v>0</v>
      </c>
      <c r="N3553" s="5">
        <f t="shared" si="605"/>
        <v>0</v>
      </c>
      <c r="O3553" s="5">
        <v>0</v>
      </c>
      <c r="P3553" s="5">
        <v>0</v>
      </c>
      <c r="Q3553" s="5">
        <f t="shared" si="606"/>
        <v>0</v>
      </c>
      <c r="R3553" s="5">
        <v>0</v>
      </c>
      <c r="S3553" s="5">
        <v>0</v>
      </c>
      <c r="T3553" s="5">
        <f t="shared" si="607"/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f t="shared" si="610"/>
        <v>0</v>
      </c>
      <c r="Z3553" s="5">
        <v>0</v>
      </c>
      <c r="AA3553" s="5">
        <v>0</v>
      </c>
      <c r="AB3553" s="5">
        <f t="shared" si="611"/>
        <v>0</v>
      </c>
      <c r="AC3553" s="5">
        <v>0</v>
      </c>
      <c r="AD3553" s="5">
        <v>0</v>
      </c>
      <c r="AE3553" s="5">
        <f t="shared" si="612"/>
        <v>0</v>
      </c>
      <c r="AF3553" s="5">
        <v>0</v>
      </c>
      <c r="AG3553" s="6">
        <v>44060</v>
      </c>
      <c r="AH3553" s="5">
        <v>0</v>
      </c>
      <c r="AI3553" s="5">
        <v>0</v>
      </c>
      <c r="AJ3553" s="5">
        <v>0</v>
      </c>
      <c r="AK3553" s="5">
        <f t="shared" si="613"/>
        <v>0</v>
      </c>
      <c r="AL3553" s="5">
        <v>0</v>
      </c>
      <c r="AM3553" s="5">
        <v>0</v>
      </c>
      <c r="AN3553" s="5">
        <f t="shared" si="614"/>
        <v>0</v>
      </c>
      <c r="AO3553" s="5">
        <v>0</v>
      </c>
      <c r="AP3553" s="5">
        <v>0</v>
      </c>
      <c r="AQ3553" s="5">
        <f t="shared" si="615"/>
        <v>0</v>
      </c>
      <c r="AR3553" s="5">
        <v>1</v>
      </c>
      <c r="AS3553" s="6">
        <v>44274</v>
      </c>
      <c r="AT3553" s="5">
        <v>1</v>
      </c>
      <c r="AU3553" s="5">
        <v>0</v>
      </c>
      <c r="AV3553" t="str">
        <f t="shared" si="608"/>
        <v>N</v>
      </c>
      <c r="AW3553" t="s">
        <v>60</v>
      </c>
      <c r="AX3553" t="s">
        <v>61</v>
      </c>
      <c r="AY3553" t="s">
        <v>62</v>
      </c>
      <c r="AZ3553" t="s">
        <v>62</v>
      </c>
      <c r="BA3553" t="str">
        <f t="shared" si="609"/>
        <v>N</v>
      </c>
    </row>
    <row r="3554" spans="1:53">
      <c r="A3554" t="s">
        <v>53</v>
      </c>
      <c r="B3554" t="s">
        <v>54</v>
      </c>
      <c r="C3554" t="s">
        <v>89</v>
      </c>
      <c r="D3554">
        <v>2021</v>
      </c>
      <c r="F3554" t="s">
        <v>4564</v>
      </c>
      <c r="G3554" t="s">
        <v>4565</v>
      </c>
      <c r="I3554" t="s">
        <v>8605</v>
      </c>
      <c r="J3554" t="s">
        <v>101</v>
      </c>
      <c r="K3554" t="s">
        <v>93</v>
      </c>
      <c r="L3554" s="5">
        <v>0</v>
      </c>
      <c r="M3554" s="5">
        <v>0</v>
      </c>
      <c r="N3554" s="5">
        <f t="shared" si="605"/>
        <v>0</v>
      </c>
      <c r="O3554" s="5">
        <v>0</v>
      </c>
      <c r="P3554" s="5">
        <v>0</v>
      </c>
      <c r="Q3554" s="5">
        <f t="shared" si="606"/>
        <v>0</v>
      </c>
      <c r="R3554" s="5">
        <v>0</v>
      </c>
      <c r="S3554" s="5">
        <v>0</v>
      </c>
      <c r="T3554" s="5">
        <f t="shared" si="607"/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f t="shared" si="610"/>
        <v>0</v>
      </c>
      <c r="Z3554" s="5">
        <v>0</v>
      </c>
      <c r="AA3554" s="5">
        <v>0</v>
      </c>
      <c r="AB3554" s="5">
        <f t="shared" si="611"/>
        <v>0</v>
      </c>
      <c r="AC3554" s="5">
        <v>0</v>
      </c>
      <c r="AD3554" s="5">
        <v>0</v>
      </c>
      <c r="AE3554" s="5">
        <f t="shared" si="612"/>
        <v>0</v>
      </c>
      <c r="AF3554" s="5">
        <v>0</v>
      </c>
      <c r="AG3554" s="6">
        <v>43565</v>
      </c>
      <c r="AH3554" s="5">
        <v>0</v>
      </c>
      <c r="AI3554" s="5">
        <v>0</v>
      </c>
      <c r="AJ3554" s="5">
        <v>0</v>
      </c>
      <c r="AK3554" s="5">
        <f t="shared" si="613"/>
        <v>0</v>
      </c>
      <c r="AL3554" s="5">
        <v>0</v>
      </c>
      <c r="AM3554" s="5">
        <v>0</v>
      </c>
      <c r="AN3554" s="5">
        <f t="shared" si="614"/>
        <v>0</v>
      </c>
      <c r="AO3554" s="5">
        <v>0</v>
      </c>
      <c r="AP3554" s="5">
        <v>0</v>
      </c>
      <c r="AQ3554" s="5">
        <f t="shared" si="615"/>
        <v>0</v>
      </c>
      <c r="AR3554" s="5">
        <v>1</v>
      </c>
      <c r="AS3554" s="6">
        <v>44307</v>
      </c>
      <c r="AT3554" s="5">
        <v>1</v>
      </c>
      <c r="AU3554" s="5">
        <v>0</v>
      </c>
      <c r="AV3554" t="str">
        <f t="shared" si="608"/>
        <v>N</v>
      </c>
      <c r="AW3554" t="s">
        <v>60</v>
      </c>
      <c r="AX3554" t="s">
        <v>61</v>
      </c>
      <c r="AY3554" t="s">
        <v>62</v>
      </c>
      <c r="AZ3554" t="s">
        <v>62</v>
      </c>
      <c r="BA3554" t="str">
        <f t="shared" si="609"/>
        <v>N</v>
      </c>
    </row>
    <row r="3555" spans="1:53">
      <c r="A3555" t="s">
        <v>53</v>
      </c>
      <c r="B3555" t="s">
        <v>54</v>
      </c>
      <c r="C3555" t="s">
        <v>55</v>
      </c>
      <c r="D3555">
        <v>2021</v>
      </c>
      <c r="F3555" t="s">
        <v>182</v>
      </c>
      <c r="G3555" t="s">
        <v>8606</v>
      </c>
      <c r="I3555" t="s">
        <v>8607</v>
      </c>
      <c r="J3555" t="s">
        <v>101</v>
      </c>
      <c r="K3555" t="s">
        <v>93</v>
      </c>
      <c r="L3555" s="5">
        <v>0</v>
      </c>
      <c r="M3555" s="5">
        <v>0</v>
      </c>
      <c r="N3555" s="5">
        <f t="shared" si="605"/>
        <v>0</v>
      </c>
      <c r="O3555" s="5">
        <v>0</v>
      </c>
      <c r="P3555" s="5">
        <v>0</v>
      </c>
      <c r="Q3555" s="5">
        <f t="shared" si="606"/>
        <v>0</v>
      </c>
      <c r="R3555" s="5">
        <v>0</v>
      </c>
      <c r="S3555" s="5">
        <v>0</v>
      </c>
      <c r="T3555" s="5">
        <f t="shared" si="607"/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f t="shared" si="610"/>
        <v>0</v>
      </c>
      <c r="Z3555" s="5">
        <v>0</v>
      </c>
      <c r="AA3555" s="5">
        <v>0</v>
      </c>
      <c r="AB3555" s="5">
        <f t="shared" si="611"/>
        <v>0</v>
      </c>
      <c r="AC3555" s="5">
        <v>0</v>
      </c>
      <c r="AD3555" s="5">
        <v>0</v>
      </c>
      <c r="AE3555" s="5">
        <f t="shared" si="612"/>
        <v>0</v>
      </c>
      <c r="AF3555" s="5">
        <v>0</v>
      </c>
      <c r="AG3555" s="6">
        <v>43077</v>
      </c>
      <c r="AH3555" s="5">
        <v>0</v>
      </c>
      <c r="AI3555" s="5">
        <v>0</v>
      </c>
      <c r="AJ3555" s="5">
        <v>0</v>
      </c>
      <c r="AK3555" s="5">
        <f t="shared" si="613"/>
        <v>0</v>
      </c>
      <c r="AL3555" s="5">
        <v>0</v>
      </c>
      <c r="AM3555" s="5">
        <v>0</v>
      </c>
      <c r="AN3555" s="5">
        <f t="shared" si="614"/>
        <v>0</v>
      </c>
      <c r="AO3555" s="5">
        <v>0</v>
      </c>
      <c r="AP3555" s="5">
        <v>0</v>
      </c>
      <c r="AQ3555" s="5">
        <f t="shared" si="615"/>
        <v>0</v>
      </c>
      <c r="AR3555" s="5">
        <v>1</v>
      </c>
      <c r="AS3555" s="6">
        <v>44488</v>
      </c>
      <c r="AT3555" s="5">
        <v>1</v>
      </c>
      <c r="AU3555" s="5">
        <v>0</v>
      </c>
      <c r="AV3555" t="str">
        <f t="shared" si="608"/>
        <v>N</v>
      </c>
      <c r="AW3555" t="s">
        <v>60</v>
      </c>
      <c r="AX3555" t="s">
        <v>61</v>
      </c>
      <c r="AY3555" t="s">
        <v>62</v>
      </c>
      <c r="AZ3555" t="s">
        <v>62</v>
      </c>
      <c r="BA3555" t="str">
        <f t="shared" si="609"/>
        <v>N</v>
      </c>
    </row>
    <row r="3556" spans="1:53">
      <c r="A3556" t="s">
        <v>53</v>
      </c>
      <c r="B3556" t="s">
        <v>54</v>
      </c>
      <c r="C3556" t="s">
        <v>55</v>
      </c>
      <c r="D3556">
        <v>2021</v>
      </c>
      <c r="F3556" t="s">
        <v>2378</v>
      </c>
      <c r="G3556" t="s">
        <v>2379</v>
      </c>
      <c r="I3556" t="s">
        <v>8608</v>
      </c>
      <c r="J3556" t="s">
        <v>101</v>
      </c>
      <c r="K3556" t="s">
        <v>93</v>
      </c>
      <c r="L3556" s="5">
        <v>0</v>
      </c>
      <c r="M3556" s="5">
        <v>0</v>
      </c>
      <c r="N3556" s="5">
        <f t="shared" si="605"/>
        <v>0</v>
      </c>
      <c r="O3556" s="5">
        <v>0</v>
      </c>
      <c r="P3556" s="5">
        <v>0</v>
      </c>
      <c r="Q3556" s="5">
        <f t="shared" si="606"/>
        <v>0</v>
      </c>
      <c r="R3556" s="5">
        <v>0</v>
      </c>
      <c r="S3556" s="5">
        <v>0</v>
      </c>
      <c r="T3556" s="5">
        <f t="shared" si="607"/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f t="shared" si="610"/>
        <v>0</v>
      </c>
      <c r="Z3556" s="5">
        <v>0</v>
      </c>
      <c r="AA3556" s="5">
        <v>0</v>
      </c>
      <c r="AB3556" s="5">
        <f t="shared" si="611"/>
        <v>0</v>
      </c>
      <c r="AC3556" s="5">
        <v>0</v>
      </c>
      <c r="AD3556" s="5">
        <v>0</v>
      </c>
      <c r="AE3556" s="5">
        <f t="shared" si="612"/>
        <v>0</v>
      </c>
      <c r="AF3556" s="5">
        <v>0</v>
      </c>
      <c r="AG3556" s="6">
        <v>43615</v>
      </c>
      <c r="AH3556" s="5">
        <v>0</v>
      </c>
      <c r="AI3556" s="5">
        <v>0</v>
      </c>
      <c r="AJ3556" s="5">
        <v>0</v>
      </c>
      <c r="AK3556" s="5">
        <f t="shared" si="613"/>
        <v>0</v>
      </c>
      <c r="AL3556" s="5">
        <v>0</v>
      </c>
      <c r="AM3556" s="5">
        <v>0</v>
      </c>
      <c r="AN3556" s="5">
        <f t="shared" si="614"/>
        <v>0</v>
      </c>
      <c r="AO3556" s="5">
        <v>0</v>
      </c>
      <c r="AP3556" s="5">
        <v>0</v>
      </c>
      <c r="AQ3556" s="5">
        <f t="shared" si="615"/>
        <v>0</v>
      </c>
      <c r="AR3556" s="5">
        <v>1</v>
      </c>
      <c r="AS3556" s="6">
        <v>44538</v>
      </c>
      <c r="AT3556" s="5">
        <v>1</v>
      </c>
      <c r="AU3556" s="5">
        <v>0</v>
      </c>
      <c r="AV3556" t="str">
        <f t="shared" si="608"/>
        <v>N</v>
      </c>
      <c r="AW3556" t="s">
        <v>60</v>
      </c>
      <c r="AX3556" t="s">
        <v>61</v>
      </c>
      <c r="AY3556" t="s">
        <v>62</v>
      </c>
      <c r="AZ3556" t="s">
        <v>62</v>
      </c>
      <c r="BA3556" t="str">
        <f t="shared" si="609"/>
        <v>N</v>
      </c>
    </row>
    <row r="3557" spans="1:53">
      <c r="A3557" t="s">
        <v>53</v>
      </c>
      <c r="B3557" t="s">
        <v>54</v>
      </c>
      <c r="C3557" t="s">
        <v>89</v>
      </c>
      <c r="D3557">
        <v>2021</v>
      </c>
      <c r="F3557" t="s">
        <v>7594</v>
      </c>
      <c r="G3557" t="s">
        <v>7595</v>
      </c>
      <c r="I3557" t="s">
        <v>8609</v>
      </c>
      <c r="J3557" t="s">
        <v>101</v>
      </c>
      <c r="K3557" t="s">
        <v>93</v>
      </c>
      <c r="L3557" s="5">
        <v>0</v>
      </c>
      <c r="M3557" s="5">
        <v>0</v>
      </c>
      <c r="N3557" s="5">
        <f t="shared" si="605"/>
        <v>0</v>
      </c>
      <c r="O3557" s="5">
        <v>0</v>
      </c>
      <c r="P3557" s="5">
        <v>0</v>
      </c>
      <c r="Q3557" s="5">
        <f t="shared" si="606"/>
        <v>0</v>
      </c>
      <c r="R3557" s="5">
        <v>0</v>
      </c>
      <c r="S3557" s="5">
        <v>0</v>
      </c>
      <c r="T3557" s="5">
        <f t="shared" si="607"/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f t="shared" si="610"/>
        <v>0</v>
      </c>
      <c r="Z3557" s="5">
        <v>0</v>
      </c>
      <c r="AA3557" s="5">
        <v>0</v>
      </c>
      <c r="AB3557" s="5">
        <f t="shared" si="611"/>
        <v>0</v>
      </c>
      <c r="AC3557" s="5">
        <v>0</v>
      </c>
      <c r="AD3557" s="5">
        <v>0</v>
      </c>
      <c r="AE3557" s="5">
        <f t="shared" si="612"/>
        <v>0</v>
      </c>
      <c r="AF3557" s="5">
        <v>0</v>
      </c>
      <c r="AG3557" s="6">
        <v>44133</v>
      </c>
      <c r="AH3557" s="5">
        <v>0</v>
      </c>
      <c r="AI3557" s="5">
        <v>0</v>
      </c>
      <c r="AJ3557" s="5">
        <v>0</v>
      </c>
      <c r="AK3557" s="5">
        <f t="shared" si="613"/>
        <v>0</v>
      </c>
      <c r="AL3557" s="5">
        <v>0</v>
      </c>
      <c r="AM3557" s="5">
        <v>0</v>
      </c>
      <c r="AN3557" s="5">
        <f t="shared" si="614"/>
        <v>0</v>
      </c>
      <c r="AO3557" s="5">
        <v>0</v>
      </c>
      <c r="AP3557" s="5">
        <v>0</v>
      </c>
      <c r="AQ3557" s="5">
        <f t="shared" si="615"/>
        <v>0</v>
      </c>
      <c r="AR3557" s="5">
        <v>1</v>
      </c>
      <c r="AS3557" s="6">
        <v>44323</v>
      </c>
      <c r="AT3557" s="5">
        <v>1</v>
      </c>
      <c r="AU3557" s="5">
        <v>0</v>
      </c>
      <c r="AV3557" t="str">
        <f t="shared" si="608"/>
        <v>N</v>
      </c>
      <c r="AW3557" t="s">
        <v>60</v>
      </c>
      <c r="AX3557" t="s">
        <v>61</v>
      </c>
      <c r="AY3557" t="s">
        <v>62</v>
      </c>
      <c r="AZ3557" t="s">
        <v>62</v>
      </c>
      <c r="BA3557" t="str">
        <f t="shared" si="609"/>
        <v>N</v>
      </c>
    </row>
    <row r="3558" spans="1:53">
      <c r="A3558" t="s">
        <v>53</v>
      </c>
      <c r="B3558" t="s">
        <v>54</v>
      </c>
      <c r="C3558" t="s">
        <v>89</v>
      </c>
      <c r="D3558">
        <v>2021</v>
      </c>
      <c r="F3558" t="s">
        <v>7600</v>
      </c>
      <c r="G3558" t="s">
        <v>7601</v>
      </c>
      <c r="I3558" t="s">
        <v>8610</v>
      </c>
      <c r="J3558" t="s">
        <v>101</v>
      </c>
      <c r="K3558" t="s">
        <v>93</v>
      </c>
      <c r="L3558" s="5">
        <v>0</v>
      </c>
      <c r="M3558" s="5">
        <v>0</v>
      </c>
      <c r="N3558" s="5">
        <f t="shared" si="605"/>
        <v>0</v>
      </c>
      <c r="O3558" s="5">
        <v>0</v>
      </c>
      <c r="P3558" s="5">
        <v>0</v>
      </c>
      <c r="Q3558" s="5">
        <f t="shared" si="606"/>
        <v>0</v>
      </c>
      <c r="R3558" s="5">
        <v>0</v>
      </c>
      <c r="S3558" s="5">
        <v>0</v>
      </c>
      <c r="T3558" s="5">
        <f t="shared" si="607"/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f t="shared" si="610"/>
        <v>0</v>
      </c>
      <c r="Z3558" s="5">
        <v>0</v>
      </c>
      <c r="AA3558" s="5">
        <v>0</v>
      </c>
      <c r="AB3558" s="5">
        <f t="shared" si="611"/>
        <v>0</v>
      </c>
      <c r="AC3558" s="5">
        <v>0</v>
      </c>
      <c r="AD3558" s="5">
        <v>0</v>
      </c>
      <c r="AE3558" s="5">
        <f t="shared" si="612"/>
        <v>0</v>
      </c>
      <c r="AF3558" s="5">
        <v>0</v>
      </c>
      <c r="AG3558" s="6">
        <v>44060</v>
      </c>
      <c r="AH3558" s="5">
        <v>0</v>
      </c>
      <c r="AI3558" s="5">
        <v>0</v>
      </c>
      <c r="AJ3558" s="5">
        <v>0</v>
      </c>
      <c r="AK3558" s="5">
        <f t="shared" si="613"/>
        <v>0</v>
      </c>
      <c r="AL3558" s="5">
        <v>0</v>
      </c>
      <c r="AM3558" s="5">
        <v>0</v>
      </c>
      <c r="AN3558" s="5">
        <f t="shared" si="614"/>
        <v>0</v>
      </c>
      <c r="AO3558" s="5">
        <v>0</v>
      </c>
      <c r="AP3558" s="5">
        <v>0</v>
      </c>
      <c r="AQ3558" s="5">
        <f t="shared" si="615"/>
        <v>0</v>
      </c>
      <c r="AR3558" s="5">
        <v>1</v>
      </c>
      <c r="AS3558" s="6">
        <v>44272</v>
      </c>
      <c r="AT3558" s="5">
        <v>1</v>
      </c>
      <c r="AU3558" s="5">
        <v>0</v>
      </c>
      <c r="AV3558" t="str">
        <f t="shared" si="608"/>
        <v>N</v>
      </c>
      <c r="AW3558" t="s">
        <v>60</v>
      </c>
      <c r="AX3558" t="s">
        <v>61</v>
      </c>
      <c r="AY3558" t="s">
        <v>62</v>
      </c>
      <c r="AZ3558" t="s">
        <v>62</v>
      </c>
      <c r="BA3558" t="str">
        <f t="shared" si="609"/>
        <v>N</v>
      </c>
    </row>
    <row r="3559" spans="1:53">
      <c r="A3559" t="s">
        <v>53</v>
      </c>
      <c r="B3559" t="s">
        <v>54</v>
      </c>
      <c r="C3559" t="s">
        <v>89</v>
      </c>
      <c r="D3559">
        <v>2021</v>
      </c>
      <c r="F3559" t="s">
        <v>7582</v>
      </c>
      <c r="G3559" t="s">
        <v>7583</v>
      </c>
      <c r="I3559" t="s">
        <v>8611</v>
      </c>
      <c r="J3559" t="s">
        <v>101</v>
      </c>
      <c r="K3559" t="s">
        <v>93</v>
      </c>
      <c r="L3559" s="5">
        <v>0</v>
      </c>
      <c r="M3559" s="5">
        <v>0</v>
      </c>
      <c r="N3559" s="5">
        <f t="shared" si="605"/>
        <v>0</v>
      </c>
      <c r="O3559" s="5">
        <v>0</v>
      </c>
      <c r="P3559" s="5">
        <v>0</v>
      </c>
      <c r="Q3559" s="5">
        <f t="shared" si="606"/>
        <v>0</v>
      </c>
      <c r="R3559" s="5">
        <v>0</v>
      </c>
      <c r="S3559" s="5">
        <v>0</v>
      </c>
      <c r="T3559" s="5">
        <f t="shared" si="607"/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f t="shared" si="610"/>
        <v>0</v>
      </c>
      <c r="Z3559" s="5">
        <v>0</v>
      </c>
      <c r="AA3559" s="5">
        <v>0</v>
      </c>
      <c r="AB3559" s="5">
        <f t="shared" si="611"/>
        <v>0</v>
      </c>
      <c r="AC3559" s="5">
        <v>0</v>
      </c>
      <c r="AD3559" s="5">
        <v>0</v>
      </c>
      <c r="AE3559" s="5">
        <f t="shared" si="612"/>
        <v>0</v>
      </c>
      <c r="AF3559" s="5">
        <v>0</v>
      </c>
      <c r="AG3559" s="6">
        <v>44133</v>
      </c>
      <c r="AH3559" s="5">
        <v>0</v>
      </c>
      <c r="AI3559" s="5">
        <v>0</v>
      </c>
      <c r="AJ3559" s="5">
        <v>0</v>
      </c>
      <c r="AK3559" s="5">
        <f t="shared" si="613"/>
        <v>0</v>
      </c>
      <c r="AL3559" s="5">
        <v>0</v>
      </c>
      <c r="AM3559" s="5">
        <v>0</v>
      </c>
      <c r="AN3559" s="5">
        <f t="shared" si="614"/>
        <v>0</v>
      </c>
      <c r="AO3559" s="5">
        <v>0</v>
      </c>
      <c r="AP3559" s="5">
        <v>0</v>
      </c>
      <c r="AQ3559" s="5">
        <f t="shared" si="615"/>
        <v>0</v>
      </c>
      <c r="AR3559" s="5">
        <v>1</v>
      </c>
      <c r="AS3559" s="6">
        <v>44323</v>
      </c>
      <c r="AT3559" s="5">
        <v>1</v>
      </c>
      <c r="AU3559" s="5">
        <v>0</v>
      </c>
      <c r="AV3559" t="str">
        <f t="shared" si="608"/>
        <v>N</v>
      </c>
      <c r="AW3559" t="s">
        <v>60</v>
      </c>
      <c r="AX3559" t="s">
        <v>61</v>
      </c>
      <c r="AY3559" t="s">
        <v>62</v>
      </c>
      <c r="AZ3559" t="s">
        <v>62</v>
      </c>
      <c r="BA3559" t="str">
        <f t="shared" si="609"/>
        <v>N</v>
      </c>
    </row>
    <row r="3560" spans="1:53">
      <c r="A3560" t="s">
        <v>53</v>
      </c>
      <c r="B3560" t="s">
        <v>54</v>
      </c>
      <c r="C3560" t="s">
        <v>89</v>
      </c>
      <c r="D3560">
        <v>2021</v>
      </c>
      <c r="F3560" t="s">
        <v>114</v>
      </c>
      <c r="G3560" t="s">
        <v>115</v>
      </c>
      <c r="I3560" t="s">
        <v>8612</v>
      </c>
      <c r="J3560" t="s">
        <v>101</v>
      </c>
      <c r="K3560" t="s">
        <v>93</v>
      </c>
      <c r="L3560" s="5">
        <v>0</v>
      </c>
      <c r="M3560" s="5">
        <v>0</v>
      </c>
      <c r="N3560" s="5">
        <f t="shared" si="605"/>
        <v>0</v>
      </c>
      <c r="O3560" s="5">
        <v>0</v>
      </c>
      <c r="P3560" s="5">
        <v>0</v>
      </c>
      <c r="Q3560" s="5">
        <f t="shared" si="606"/>
        <v>0</v>
      </c>
      <c r="R3560" s="5">
        <v>0</v>
      </c>
      <c r="S3560" s="5">
        <v>0</v>
      </c>
      <c r="T3560" s="5">
        <f t="shared" si="607"/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f t="shared" si="610"/>
        <v>0</v>
      </c>
      <c r="Z3560" s="5">
        <v>0</v>
      </c>
      <c r="AA3560" s="5">
        <v>0</v>
      </c>
      <c r="AB3560" s="5">
        <f t="shared" si="611"/>
        <v>0</v>
      </c>
      <c r="AC3560" s="5">
        <v>0</v>
      </c>
      <c r="AD3560" s="5">
        <v>0</v>
      </c>
      <c r="AE3560" s="5">
        <f t="shared" si="612"/>
        <v>0</v>
      </c>
      <c r="AF3560" s="5">
        <v>0</v>
      </c>
      <c r="AG3560" s="6">
        <v>43297</v>
      </c>
      <c r="AH3560" s="5">
        <v>0</v>
      </c>
      <c r="AI3560" s="5">
        <v>0</v>
      </c>
      <c r="AJ3560" s="5">
        <v>0</v>
      </c>
      <c r="AK3560" s="5">
        <f t="shared" si="613"/>
        <v>0</v>
      </c>
      <c r="AL3560" s="5">
        <v>0</v>
      </c>
      <c r="AM3560" s="5">
        <v>0</v>
      </c>
      <c r="AN3560" s="5">
        <f t="shared" si="614"/>
        <v>0</v>
      </c>
      <c r="AO3560" s="5">
        <v>0</v>
      </c>
      <c r="AP3560" s="5">
        <v>0</v>
      </c>
      <c r="AQ3560" s="5">
        <f t="shared" si="615"/>
        <v>0</v>
      </c>
      <c r="AR3560" s="5">
        <v>1</v>
      </c>
      <c r="AS3560" s="6">
        <v>44441</v>
      </c>
      <c r="AT3560" s="5">
        <v>1</v>
      </c>
      <c r="AU3560" s="5">
        <v>0</v>
      </c>
      <c r="AV3560" t="str">
        <f t="shared" si="608"/>
        <v>N</v>
      </c>
      <c r="AW3560" t="s">
        <v>60</v>
      </c>
      <c r="AX3560" t="s">
        <v>60</v>
      </c>
      <c r="AY3560" t="s">
        <v>62</v>
      </c>
      <c r="AZ3560" t="s">
        <v>62</v>
      </c>
      <c r="BA3560" t="str">
        <f t="shared" si="609"/>
        <v>N</v>
      </c>
    </row>
    <row r="3561" spans="1:53">
      <c r="A3561" t="s">
        <v>53</v>
      </c>
      <c r="B3561" t="s">
        <v>54</v>
      </c>
      <c r="C3561" t="s">
        <v>89</v>
      </c>
      <c r="D3561">
        <v>2021</v>
      </c>
      <c r="F3561" t="s">
        <v>7564</v>
      </c>
      <c r="G3561" t="s">
        <v>7565</v>
      </c>
      <c r="I3561" t="s">
        <v>8613</v>
      </c>
      <c r="J3561" t="s">
        <v>101</v>
      </c>
      <c r="K3561" t="s">
        <v>93</v>
      </c>
      <c r="L3561" s="5">
        <v>0</v>
      </c>
      <c r="M3561" s="5">
        <v>0</v>
      </c>
      <c r="N3561" s="5">
        <f t="shared" si="605"/>
        <v>0</v>
      </c>
      <c r="O3561" s="5">
        <v>0</v>
      </c>
      <c r="P3561" s="5">
        <v>0</v>
      </c>
      <c r="Q3561" s="5">
        <f t="shared" si="606"/>
        <v>0</v>
      </c>
      <c r="R3561" s="5">
        <v>0</v>
      </c>
      <c r="S3561" s="5">
        <v>0</v>
      </c>
      <c r="T3561" s="5">
        <f t="shared" si="607"/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f t="shared" si="610"/>
        <v>0</v>
      </c>
      <c r="Z3561" s="5">
        <v>0</v>
      </c>
      <c r="AA3561" s="5">
        <v>0</v>
      </c>
      <c r="AB3561" s="5">
        <f t="shared" si="611"/>
        <v>0</v>
      </c>
      <c r="AC3561" s="5">
        <v>0</v>
      </c>
      <c r="AD3561" s="5">
        <v>0</v>
      </c>
      <c r="AE3561" s="5">
        <f t="shared" si="612"/>
        <v>0</v>
      </c>
      <c r="AF3561" s="5">
        <v>0</v>
      </c>
      <c r="AG3561" s="6">
        <v>44180</v>
      </c>
      <c r="AH3561" s="5">
        <v>0</v>
      </c>
      <c r="AI3561" s="5">
        <v>0</v>
      </c>
      <c r="AJ3561" s="5">
        <v>0</v>
      </c>
      <c r="AK3561" s="5">
        <f t="shared" si="613"/>
        <v>0</v>
      </c>
      <c r="AL3561" s="5">
        <v>0</v>
      </c>
      <c r="AM3561" s="5">
        <v>0</v>
      </c>
      <c r="AN3561" s="5">
        <f t="shared" si="614"/>
        <v>0</v>
      </c>
      <c r="AO3561" s="5">
        <v>0</v>
      </c>
      <c r="AP3561" s="5">
        <v>0</v>
      </c>
      <c r="AQ3561" s="5">
        <f t="shared" si="615"/>
        <v>0</v>
      </c>
      <c r="AR3561" s="5">
        <v>1</v>
      </c>
      <c r="AS3561" s="6">
        <v>44414</v>
      </c>
      <c r="AT3561" s="5">
        <v>1</v>
      </c>
      <c r="AU3561" s="5">
        <v>0</v>
      </c>
      <c r="AV3561" t="str">
        <f t="shared" si="608"/>
        <v>N</v>
      </c>
      <c r="AW3561" t="s">
        <v>60</v>
      </c>
      <c r="AX3561" t="s">
        <v>61</v>
      </c>
      <c r="AY3561" t="s">
        <v>62</v>
      </c>
      <c r="AZ3561" t="s">
        <v>62</v>
      </c>
      <c r="BA3561" t="str">
        <f t="shared" si="609"/>
        <v>N</v>
      </c>
    </row>
    <row r="3562" spans="1:53">
      <c r="A3562" t="s">
        <v>53</v>
      </c>
      <c r="B3562" t="s">
        <v>54</v>
      </c>
      <c r="C3562" t="s">
        <v>89</v>
      </c>
      <c r="D3562">
        <v>2021</v>
      </c>
      <c r="F3562" t="s">
        <v>7961</v>
      </c>
      <c r="G3562" t="s">
        <v>7962</v>
      </c>
      <c r="I3562" t="s">
        <v>8614</v>
      </c>
      <c r="J3562" t="s">
        <v>101</v>
      </c>
      <c r="K3562" t="s">
        <v>93</v>
      </c>
      <c r="L3562" s="5">
        <v>0</v>
      </c>
      <c r="M3562" s="5">
        <v>0</v>
      </c>
      <c r="N3562" s="5">
        <f t="shared" si="605"/>
        <v>0</v>
      </c>
      <c r="O3562" s="5">
        <v>0</v>
      </c>
      <c r="P3562" s="5">
        <v>0</v>
      </c>
      <c r="Q3562" s="5">
        <f t="shared" si="606"/>
        <v>0</v>
      </c>
      <c r="R3562" s="5">
        <v>0</v>
      </c>
      <c r="S3562" s="5">
        <v>0</v>
      </c>
      <c r="T3562" s="5">
        <f t="shared" si="607"/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f t="shared" si="610"/>
        <v>0</v>
      </c>
      <c r="Z3562" s="5">
        <v>0</v>
      </c>
      <c r="AA3562" s="5">
        <v>0</v>
      </c>
      <c r="AB3562" s="5">
        <f t="shared" si="611"/>
        <v>0</v>
      </c>
      <c r="AC3562" s="5">
        <v>0</v>
      </c>
      <c r="AD3562" s="5">
        <v>0</v>
      </c>
      <c r="AE3562" s="5">
        <f t="shared" si="612"/>
        <v>0</v>
      </c>
      <c r="AF3562" s="5">
        <v>0</v>
      </c>
      <c r="AG3562" s="6">
        <v>44053</v>
      </c>
      <c r="AH3562" s="5">
        <v>0</v>
      </c>
      <c r="AI3562" s="5">
        <v>0</v>
      </c>
      <c r="AJ3562" s="5">
        <v>0</v>
      </c>
      <c r="AK3562" s="5">
        <f t="shared" si="613"/>
        <v>0</v>
      </c>
      <c r="AL3562" s="5">
        <v>0</v>
      </c>
      <c r="AM3562" s="5">
        <v>0</v>
      </c>
      <c r="AN3562" s="5">
        <f t="shared" si="614"/>
        <v>0</v>
      </c>
      <c r="AO3562" s="5">
        <v>0</v>
      </c>
      <c r="AP3562" s="5">
        <v>0</v>
      </c>
      <c r="AQ3562" s="5">
        <f t="shared" si="615"/>
        <v>0</v>
      </c>
      <c r="AR3562" s="5">
        <v>1</v>
      </c>
      <c r="AS3562" s="6">
        <v>44250</v>
      </c>
      <c r="AT3562" s="5">
        <v>1</v>
      </c>
      <c r="AU3562" s="5">
        <v>0</v>
      </c>
      <c r="AV3562" t="str">
        <f t="shared" si="608"/>
        <v>N</v>
      </c>
      <c r="AW3562" t="s">
        <v>60</v>
      </c>
      <c r="AX3562" t="s">
        <v>61</v>
      </c>
      <c r="AY3562" t="s">
        <v>62</v>
      </c>
      <c r="AZ3562" t="s">
        <v>62</v>
      </c>
      <c r="BA3562" t="str">
        <f t="shared" si="609"/>
        <v>N</v>
      </c>
    </row>
    <row r="3563" spans="1:53">
      <c r="A3563" t="s">
        <v>53</v>
      </c>
      <c r="B3563" t="s">
        <v>54</v>
      </c>
      <c r="C3563" t="s">
        <v>89</v>
      </c>
      <c r="D3563">
        <v>2021</v>
      </c>
      <c r="F3563" t="s">
        <v>7576</v>
      </c>
      <c r="G3563" t="s">
        <v>7577</v>
      </c>
      <c r="I3563" t="s">
        <v>8615</v>
      </c>
      <c r="J3563" t="s">
        <v>101</v>
      </c>
      <c r="K3563" t="s">
        <v>93</v>
      </c>
      <c r="L3563" s="5">
        <v>0</v>
      </c>
      <c r="M3563" s="5">
        <v>0</v>
      </c>
      <c r="N3563" s="5">
        <f t="shared" si="605"/>
        <v>0</v>
      </c>
      <c r="O3563" s="5">
        <v>0</v>
      </c>
      <c r="P3563" s="5">
        <v>0</v>
      </c>
      <c r="Q3563" s="5">
        <f t="shared" si="606"/>
        <v>0</v>
      </c>
      <c r="R3563" s="5">
        <v>0</v>
      </c>
      <c r="S3563" s="5">
        <v>0</v>
      </c>
      <c r="T3563" s="5">
        <f t="shared" si="607"/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f t="shared" si="610"/>
        <v>0</v>
      </c>
      <c r="Z3563" s="5">
        <v>0</v>
      </c>
      <c r="AA3563" s="5">
        <v>0</v>
      </c>
      <c r="AB3563" s="5">
        <f t="shared" si="611"/>
        <v>0</v>
      </c>
      <c r="AC3563" s="5">
        <v>0</v>
      </c>
      <c r="AD3563" s="5">
        <v>0</v>
      </c>
      <c r="AE3563" s="5">
        <f t="shared" si="612"/>
        <v>0</v>
      </c>
      <c r="AF3563" s="5">
        <v>0</v>
      </c>
      <c r="AG3563" s="6">
        <v>44183</v>
      </c>
      <c r="AH3563" s="5">
        <v>0</v>
      </c>
      <c r="AI3563" s="5">
        <v>0</v>
      </c>
      <c r="AJ3563" s="5">
        <v>0</v>
      </c>
      <c r="AK3563" s="5">
        <f t="shared" si="613"/>
        <v>0</v>
      </c>
      <c r="AL3563" s="5">
        <v>0</v>
      </c>
      <c r="AM3563" s="5">
        <v>0</v>
      </c>
      <c r="AN3563" s="5">
        <f t="shared" si="614"/>
        <v>0</v>
      </c>
      <c r="AO3563" s="5">
        <v>0</v>
      </c>
      <c r="AP3563" s="5">
        <v>0</v>
      </c>
      <c r="AQ3563" s="5">
        <f t="shared" si="615"/>
        <v>0</v>
      </c>
      <c r="AR3563" s="5">
        <v>1</v>
      </c>
      <c r="AS3563" s="6">
        <v>44385</v>
      </c>
      <c r="AT3563" s="5">
        <v>1</v>
      </c>
      <c r="AU3563" s="5">
        <v>0</v>
      </c>
      <c r="AV3563" t="str">
        <f t="shared" si="608"/>
        <v>N</v>
      </c>
      <c r="AW3563" t="s">
        <v>60</v>
      </c>
      <c r="AX3563" t="s">
        <v>61</v>
      </c>
      <c r="AY3563" t="s">
        <v>62</v>
      </c>
      <c r="AZ3563" t="s">
        <v>62</v>
      </c>
      <c r="BA3563" t="str">
        <f t="shared" si="609"/>
        <v>N</v>
      </c>
    </row>
    <row r="3564" spans="1:53">
      <c r="A3564" t="s">
        <v>53</v>
      </c>
      <c r="B3564" t="s">
        <v>54</v>
      </c>
      <c r="C3564" t="s">
        <v>89</v>
      </c>
      <c r="D3564">
        <v>2021</v>
      </c>
      <c r="F3564" t="s">
        <v>7574</v>
      </c>
      <c r="G3564" t="s">
        <v>7575</v>
      </c>
      <c r="I3564" t="s">
        <v>8616</v>
      </c>
      <c r="J3564" t="s">
        <v>101</v>
      </c>
      <c r="K3564" t="s">
        <v>93</v>
      </c>
      <c r="L3564" s="5">
        <v>0</v>
      </c>
      <c r="M3564" s="5">
        <v>0</v>
      </c>
      <c r="N3564" s="5">
        <f t="shared" si="605"/>
        <v>0</v>
      </c>
      <c r="O3564" s="5">
        <v>0</v>
      </c>
      <c r="P3564" s="5">
        <v>0</v>
      </c>
      <c r="Q3564" s="5">
        <f t="shared" si="606"/>
        <v>0</v>
      </c>
      <c r="R3564" s="5">
        <v>0</v>
      </c>
      <c r="S3564" s="5">
        <v>0</v>
      </c>
      <c r="T3564" s="5">
        <f t="shared" si="607"/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f t="shared" si="610"/>
        <v>0</v>
      </c>
      <c r="Z3564" s="5">
        <v>0</v>
      </c>
      <c r="AA3564" s="5">
        <v>0</v>
      </c>
      <c r="AB3564" s="5">
        <f t="shared" si="611"/>
        <v>0</v>
      </c>
      <c r="AC3564" s="5">
        <v>0</v>
      </c>
      <c r="AD3564" s="5">
        <v>0</v>
      </c>
      <c r="AE3564" s="5">
        <f t="shared" si="612"/>
        <v>0</v>
      </c>
      <c r="AF3564" s="5">
        <v>0</v>
      </c>
      <c r="AG3564" s="6">
        <v>44180</v>
      </c>
      <c r="AH3564" s="5">
        <v>0</v>
      </c>
      <c r="AI3564" s="5">
        <v>0</v>
      </c>
      <c r="AJ3564" s="5">
        <v>0</v>
      </c>
      <c r="AK3564" s="5">
        <f t="shared" si="613"/>
        <v>0</v>
      </c>
      <c r="AL3564" s="5">
        <v>0</v>
      </c>
      <c r="AM3564" s="5">
        <v>0</v>
      </c>
      <c r="AN3564" s="5">
        <f t="shared" si="614"/>
        <v>0</v>
      </c>
      <c r="AO3564" s="5">
        <v>0</v>
      </c>
      <c r="AP3564" s="5">
        <v>0</v>
      </c>
      <c r="AQ3564" s="5">
        <f t="shared" si="615"/>
        <v>0</v>
      </c>
      <c r="AR3564" s="5">
        <v>1</v>
      </c>
      <c r="AS3564" s="6">
        <v>44414</v>
      </c>
      <c r="AT3564" s="5">
        <v>1</v>
      </c>
      <c r="AU3564" s="5">
        <v>0</v>
      </c>
      <c r="AV3564" t="str">
        <f t="shared" si="608"/>
        <v>N</v>
      </c>
      <c r="AW3564" t="s">
        <v>60</v>
      </c>
      <c r="AX3564" t="s">
        <v>61</v>
      </c>
      <c r="AY3564" t="s">
        <v>62</v>
      </c>
      <c r="AZ3564" t="s">
        <v>62</v>
      </c>
      <c r="BA3564" t="str">
        <f t="shared" si="609"/>
        <v>N</v>
      </c>
    </row>
    <row r="3565" spans="1:53">
      <c r="A3565" t="s">
        <v>53</v>
      </c>
      <c r="B3565" t="s">
        <v>54</v>
      </c>
      <c r="C3565" t="s">
        <v>89</v>
      </c>
      <c r="D3565">
        <v>2021</v>
      </c>
      <c r="F3565" t="s">
        <v>7967</v>
      </c>
      <c r="G3565" t="s">
        <v>7968</v>
      </c>
      <c r="I3565" t="s">
        <v>8617</v>
      </c>
      <c r="J3565" t="s">
        <v>101</v>
      </c>
      <c r="K3565" t="s">
        <v>93</v>
      </c>
      <c r="L3565" s="5">
        <v>0</v>
      </c>
      <c r="M3565" s="5">
        <v>0</v>
      </c>
      <c r="N3565" s="5">
        <f t="shared" si="605"/>
        <v>0</v>
      </c>
      <c r="O3565" s="5">
        <v>0</v>
      </c>
      <c r="P3565" s="5">
        <v>0</v>
      </c>
      <c r="Q3565" s="5">
        <f t="shared" si="606"/>
        <v>0</v>
      </c>
      <c r="R3565" s="5">
        <v>0</v>
      </c>
      <c r="S3565" s="5">
        <v>0</v>
      </c>
      <c r="T3565" s="5">
        <f t="shared" si="607"/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f t="shared" si="610"/>
        <v>0</v>
      </c>
      <c r="Z3565" s="5">
        <v>0</v>
      </c>
      <c r="AA3565" s="5">
        <v>0</v>
      </c>
      <c r="AB3565" s="5">
        <f t="shared" si="611"/>
        <v>0</v>
      </c>
      <c r="AC3565" s="5">
        <v>0</v>
      </c>
      <c r="AD3565" s="5">
        <v>0</v>
      </c>
      <c r="AE3565" s="5">
        <f t="shared" si="612"/>
        <v>0</v>
      </c>
      <c r="AF3565" s="5">
        <v>0</v>
      </c>
      <c r="AG3565" s="6">
        <v>44180</v>
      </c>
      <c r="AH3565" s="5">
        <v>0</v>
      </c>
      <c r="AI3565" s="5">
        <v>0</v>
      </c>
      <c r="AJ3565" s="5">
        <v>0</v>
      </c>
      <c r="AK3565" s="5">
        <f t="shared" si="613"/>
        <v>0</v>
      </c>
      <c r="AL3565" s="5">
        <v>0</v>
      </c>
      <c r="AM3565" s="5">
        <v>0</v>
      </c>
      <c r="AN3565" s="5">
        <f t="shared" si="614"/>
        <v>0</v>
      </c>
      <c r="AO3565" s="5">
        <v>0</v>
      </c>
      <c r="AP3565" s="5">
        <v>0</v>
      </c>
      <c r="AQ3565" s="5">
        <f t="shared" si="615"/>
        <v>0</v>
      </c>
      <c r="AR3565" s="5">
        <v>1</v>
      </c>
      <c r="AS3565" s="6">
        <v>44405</v>
      </c>
      <c r="AT3565" s="5">
        <v>1</v>
      </c>
      <c r="AU3565" s="5">
        <v>0</v>
      </c>
      <c r="AV3565" t="str">
        <f t="shared" si="608"/>
        <v>N</v>
      </c>
      <c r="AW3565" t="s">
        <v>60</v>
      </c>
      <c r="AX3565" t="s">
        <v>61</v>
      </c>
      <c r="AY3565" t="s">
        <v>62</v>
      </c>
      <c r="AZ3565" t="s">
        <v>62</v>
      </c>
      <c r="BA3565" t="str">
        <f t="shared" si="609"/>
        <v>N</v>
      </c>
    </row>
    <row r="3566" spans="1:53">
      <c r="A3566" t="s">
        <v>53</v>
      </c>
      <c r="B3566" t="s">
        <v>54</v>
      </c>
      <c r="C3566" t="s">
        <v>89</v>
      </c>
      <c r="D3566">
        <v>2021</v>
      </c>
      <c r="F3566" t="s">
        <v>7945</v>
      </c>
      <c r="G3566" t="s">
        <v>7946</v>
      </c>
      <c r="I3566" t="s">
        <v>8618</v>
      </c>
      <c r="J3566" t="s">
        <v>101</v>
      </c>
      <c r="K3566" t="s">
        <v>93</v>
      </c>
      <c r="L3566" s="5">
        <v>0</v>
      </c>
      <c r="M3566" s="5">
        <v>0</v>
      </c>
      <c r="N3566" s="5">
        <f t="shared" si="605"/>
        <v>0</v>
      </c>
      <c r="O3566" s="5">
        <v>0</v>
      </c>
      <c r="P3566" s="5">
        <v>0</v>
      </c>
      <c r="Q3566" s="5">
        <f t="shared" si="606"/>
        <v>0</v>
      </c>
      <c r="R3566" s="5">
        <v>0</v>
      </c>
      <c r="S3566" s="5">
        <v>0</v>
      </c>
      <c r="T3566" s="5">
        <f t="shared" si="607"/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f t="shared" si="610"/>
        <v>0</v>
      </c>
      <c r="Z3566" s="5">
        <v>0</v>
      </c>
      <c r="AA3566" s="5">
        <v>0</v>
      </c>
      <c r="AB3566" s="5">
        <f t="shared" si="611"/>
        <v>0</v>
      </c>
      <c r="AC3566" s="5">
        <v>0</v>
      </c>
      <c r="AD3566" s="5">
        <v>0</v>
      </c>
      <c r="AE3566" s="5">
        <f t="shared" si="612"/>
        <v>0</v>
      </c>
      <c r="AF3566" s="5">
        <v>0</v>
      </c>
      <c r="AG3566" s="6">
        <v>44176</v>
      </c>
      <c r="AH3566" s="5">
        <v>0</v>
      </c>
      <c r="AI3566" s="5">
        <v>0</v>
      </c>
      <c r="AJ3566" s="5">
        <v>0</v>
      </c>
      <c r="AK3566" s="5">
        <f t="shared" si="613"/>
        <v>0</v>
      </c>
      <c r="AL3566" s="5">
        <v>0</v>
      </c>
      <c r="AM3566" s="5">
        <v>0</v>
      </c>
      <c r="AN3566" s="5">
        <f t="shared" si="614"/>
        <v>0</v>
      </c>
      <c r="AO3566" s="5">
        <v>0</v>
      </c>
      <c r="AP3566" s="5">
        <v>0</v>
      </c>
      <c r="AQ3566" s="5">
        <f t="shared" si="615"/>
        <v>0</v>
      </c>
      <c r="AR3566" s="5">
        <v>1</v>
      </c>
      <c r="AS3566" s="6">
        <v>44421</v>
      </c>
      <c r="AT3566" s="5">
        <v>1</v>
      </c>
      <c r="AU3566" s="5">
        <v>0</v>
      </c>
      <c r="AV3566" t="str">
        <f t="shared" si="608"/>
        <v>N</v>
      </c>
      <c r="AW3566" t="s">
        <v>60</v>
      </c>
      <c r="AX3566" t="s">
        <v>61</v>
      </c>
      <c r="AY3566" t="s">
        <v>62</v>
      </c>
      <c r="AZ3566" t="s">
        <v>62</v>
      </c>
      <c r="BA3566" t="str">
        <f t="shared" si="609"/>
        <v>N</v>
      </c>
    </row>
    <row r="3567" spans="1:53">
      <c r="A3567" t="s">
        <v>53</v>
      </c>
      <c r="B3567" t="s">
        <v>54</v>
      </c>
      <c r="C3567" t="s">
        <v>89</v>
      </c>
      <c r="D3567">
        <v>2021</v>
      </c>
      <c r="F3567" t="s">
        <v>4560</v>
      </c>
      <c r="G3567" t="s">
        <v>4561</v>
      </c>
      <c r="I3567" t="s">
        <v>8619</v>
      </c>
      <c r="J3567" t="s">
        <v>101</v>
      </c>
      <c r="K3567" t="s">
        <v>93</v>
      </c>
      <c r="L3567" s="5">
        <v>0</v>
      </c>
      <c r="M3567" s="5">
        <v>0</v>
      </c>
      <c r="N3567" s="5">
        <f t="shared" si="605"/>
        <v>0</v>
      </c>
      <c r="O3567" s="5">
        <v>0</v>
      </c>
      <c r="P3567" s="5">
        <v>0</v>
      </c>
      <c r="Q3567" s="5">
        <f t="shared" si="606"/>
        <v>0</v>
      </c>
      <c r="R3567" s="5">
        <v>0</v>
      </c>
      <c r="S3567" s="5">
        <v>0</v>
      </c>
      <c r="T3567" s="5">
        <f t="shared" si="607"/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f t="shared" si="610"/>
        <v>0</v>
      </c>
      <c r="Z3567" s="5">
        <v>0</v>
      </c>
      <c r="AA3567" s="5">
        <v>0</v>
      </c>
      <c r="AB3567" s="5">
        <f t="shared" si="611"/>
        <v>0</v>
      </c>
      <c r="AC3567" s="5">
        <v>0</v>
      </c>
      <c r="AD3567" s="5">
        <v>0</v>
      </c>
      <c r="AE3567" s="5">
        <f t="shared" si="612"/>
        <v>0</v>
      </c>
      <c r="AF3567" s="5">
        <v>0</v>
      </c>
      <c r="AG3567" s="6">
        <v>43565</v>
      </c>
      <c r="AH3567" s="5">
        <v>0</v>
      </c>
      <c r="AI3567" s="5">
        <v>0</v>
      </c>
      <c r="AJ3567" s="5">
        <v>0</v>
      </c>
      <c r="AK3567" s="5">
        <f t="shared" si="613"/>
        <v>0</v>
      </c>
      <c r="AL3567" s="5">
        <v>0</v>
      </c>
      <c r="AM3567" s="5">
        <v>0</v>
      </c>
      <c r="AN3567" s="5">
        <f t="shared" si="614"/>
        <v>0</v>
      </c>
      <c r="AO3567" s="5">
        <v>0</v>
      </c>
      <c r="AP3567" s="5">
        <v>0</v>
      </c>
      <c r="AQ3567" s="5">
        <f t="shared" si="615"/>
        <v>0</v>
      </c>
      <c r="AR3567" s="5">
        <v>1</v>
      </c>
      <c r="AS3567" s="6">
        <v>44309</v>
      </c>
      <c r="AT3567" s="5">
        <v>1</v>
      </c>
      <c r="AU3567" s="5">
        <v>0</v>
      </c>
      <c r="AV3567" t="str">
        <f t="shared" si="608"/>
        <v>N</v>
      </c>
      <c r="AW3567" t="s">
        <v>60</v>
      </c>
      <c r="AX3567" t="s">
        <v>61</v>
      </c>
      <c r="AY3567" t="s">
        <v>62</v>
      </c>
      <c r="AZ3567" t="s">
        <v>62</v>
      </c>
      <c r="BA3567" t="str">
        <f t="shared" si="609"/>
        <v>N</v>
      </c>
    </row>
    <row r="3568" spans="1:53">
      <c r="A3568" t="s">
        <v>53</v>
      </c>
      <c r="B3568" t="s">
        <v>54</v>
      </c>
      <c r="C3568" t="s">
        <v>55</v>
      </c>
      <c r="D3568">
        <v>2021</v>
      </c>
      <c r="F3568" t="s">
        <v>2522</v>
      </c>
      <c r="G3568" t="s">
        <v>2523</v>
      </c>
      <c r="I3568" t="s">
        <v>8620</v>
      </c>
      <c r="J3568" t="s">
        <v>101</v>
      </c>
      <c r="K3568" t="s">
        <v>93</v>
      </c>
      <c r="L3568" s="5">
        <v>0</v>
      </c>
      <c r="M3568" s="5">
        <v>0</v>
      </c>
      <c r="N3568" s="5">
        <f t="shared" si="605"/>
        <v>0</v>
      </c>
      <c r="O3568" s="5">
        <v>0</v>
      </c>
      <c r="P3568" s="5">
        <v>0</v>
      </c>
      <c r="Q3568" s="5">
        <f t="shared" si="606"/>
        <v>0</v>
      </c>
      <c r="R3568" s="5">
        <v>0</v>
      </c>
      <c r="S3568" s="5">
        <v>0</v>
      </c>
      <c r="T3568" s="5">
        <f t="shared" si="607"/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f t="shared" si="610"/>
        <v>0</v>
      </c>
      <c r="Z3568" s="5">
        <v>0</v>
      </c>
      <c r="AA3568" s="5">
        <v>0</v>
      </c>
      <c r="AB3568" s="5">
        <f t="shared" si="611"/>
        <v>0</v>
      </c>
      <c r="AC3568" s="5">
        <v>0</v>
      </c>
      <c r="AD3568" s="5">
        <v>0</v>
      </c>
      <c r="AE3568" s="5">
        <f t="shared" si="612"/>
        <v>0</v>
      </c>
      <c r="AF3568" s="5">
        <v>0</v>
      </c>
      <c r="AG3568" s="6">
        <v>43411</v>
      </c>
      <c r="AH3568" s="5">
        <v>0</v>
      </c>
      <c r="AI3568" s="5">
        <v>0</v>
      </c>
      <c r="AJ3568" s="5">
        <v>0</v>
      </c>
      <c r="AK3568" s="5">
        <f t="shared" si="613"/>
        <v>0</v>
      </c>
      <c r="AL3568" s="5">
        <v>0</v>
      </c>
      <c r="AM3568" s="5">
        <v>0</v>
      </c>
      <c r="AN3568" s="5">
        <f t="shared" si="614"/>
        <v>0</v>
      </c>
      <c r="AO3568" s="5">
        <v>0</v>
      </c>
      <c r="AP3568" s="5">
        <v>0</v>
      </c>
      <c r="AQ3568" s="5">
        <f t="shared" si="615"/>
        <v>0</v>
      </c>
      <c r="AR3568" s="5">
        <v>1</v>
      </c>
      <c r="AS3568" s="6">
        <v>44329</v>
      </c>
      <c r="AT3568" s="5">
        <v>1</v>
      </c>
      <c r="AU3568" s="5">
        <v>0</v>
      </c>
      <c r="AV3568" t="str">
        <f t="shared" si="608"/>
        <v>N</v>
      </c>
      <c r="AW3568" t="s">
        <v>60</v>
      </c>
      <c r="AX3568" t="s">
        <v>61</v>
      </c>
      <c r="AY3568" t="s">
        <v>62</v>
      </c>
      <c r="AZ3568" t="s">
        <v>62</v>
      </c>
      <c r="BA3568" t="str">
        <f t="shared" si="609"/>
        <v>N</v>
      </c>
    </row>
    <row r="3569" spans="1:53">
      <c r="A3569" t="s">
        <v>53</v>
      </c>
      <c r="B3569" t="s">
        <v>54</v>
      </c>
      <c r="C3569" t="s">
        <v>89</v>
      </c>
      <c r="D3569">
        <v>2021</v>
      </c>
      <c r="F3569" t="s">
        <v>7578</v>
      </c>
      <c r="G3569" t="s">
        <v>7579</v>
      </c>
      <c r="I3569" t="s">
        <v>8621</v>
      </c>
      <c r="J3569" t="s">
        <v>101</v>
      </c>
      <c r="K3569" t="s">
        <v>93</v>
      </c>
      <c r="L3569" s="5">
        <v>0</v>
      </c>
      <c r="M3569" s="5">
        <v>0</v>
      </c>
      <c r="N3569" s="5">
        <f t="shared" si="605"/>
        <v>0</v>
      </c>
      <c r="O3569" s="5">
        <v>0</v>
      </c>
      <c r="P3569" s="5">
        <v>0</v>
      </c>
      <c r="Q3569" s="5">
        <f t="shared" si="606"/>
        <v>0</v>
      </c>
      <c r="R3569" s="5">
        <v>0</v>
      </c>
      <c r="S3569" s="5">
        <v>0</v>
      </c>
      <c r="T3569" s="5">
        <f t="shared" si="607"/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f t="shared" si="610"/>
        <v>0</v>
      </c>
      <c r="Z3569" s="5">
        <v>0</v>
      </c>
      <c r="AA3569" s="5">
        <v>0</v>
      </c>
      <c r="AB3569" s="5">
        <f t="shared" si="611"/>
        <v>0</v>
      </c>
      <c r="AC3569" s="5">
        <v>0</v>
      </c>
      <c r="AD3569" s="5">
        <v>0</v>
      </c>
      <c r="AE3569" s="5">
        <f t="shared" si="612"/>
        <v>0</v>
      </c>
      <c r="AF3569" s="5">
        <v>0</v>
      </c>
      <c r="AG3569" s="6">
        <v>44180</v>
      </c>
      <c r="AH3569" s="5">
        <v>0</v>
      </c>
      <c r="AI3569" s="5">
        <v>0</v>
      </c>
      <c r="AJ3569" s="5">
        <v>0</v>
      </c>
      <c r="AK3569" s="5">
        <f t="shared" si="613"/>
        <v>0</v>
      </c>
      <c r="AL3569" s="5">
        <v>0</v>
      </c>
      <c r="AM3569" s="5">
        <v>0</v>
      </c>
      <c r="AN3569" s="5">
        <f t="shared" si="614"/>
        <v>0</v>
      </c>
      <c r="AO3569" s="5">
        <v>0</v>
      </c>
      <c r="AP3569" s="5">
        <v>0</v>
      </c>
      <c r="AQ3569" s="5">
        <f t="shared" si="615"/>
        <v>0</v>
      </c>
      <c r="AR3569" s="5">
        <v>1</v>
      </c>
      <c r="AS3569" s="6">
        <v>44419</v>
      </c>
      <c r="AT3569" s="5">
        <v>1</v>
      </c>
      <c r="AU3569" s="5">
        <v>0</v>
      </c>
      <c r="AV3569" t="str">
        <f t="shared" si="608"/>
        <v>N</v>
      </c>
      <c r="AW3569" t="s">
        <v>60</v>
      </c>
      <c r="AX3569" t="s">
        <v>61</v>
      </c>
      <c r="AY3569" t="s">
        <v>62</v>
      </c>
      <c r="AZ3569" t="s">
        <v>62</v>
      </c>
      <c r="BA3569" t="str">
        <f t="shared" si="609"/>
        <v>N</v>
      </c>
    </row>
    <row r="3570" spans="1:53">
      <c r="A3570" t="s">
        <v>53</v>
      </c>
      <c r="B3570" t="s">
        <v>54</v>
      </c>
      <c r="C3570" t="s">
        <v>89</v>
      </c>
      <c r="D3570">
        <v>2021</v>
      </c>
      <c r="F3570" t="s">
        <v>7572</v>
      </c>
      <c r="G3570" t="s">
        <v>7573</v>
      </c>
      <c r="I3570" t="s">
        <v>8622</v>
      </c>
      <c r="J3570" t="s">
        <v>101</v>
      </c>
      <c r="K3570" t="s">
        <v>93</v>
      </c>
      <c r="L3570" s="5">
        <v>0</v>
      </c>
      <c r="M3570" s="5">
        <v>0</v>
      </c>
      <c r="N3570" s="5">
        <f t="shared" si="605"/>
        <v>0</v>
      </c>
      <c r="O3570" s="5">
        <v>0</v>
      </c>
      <c r="P3570" s="5">
        <v>0</v>
      </c>
      <c r="Q3570" s="5">
        <f t="shared" si="606"/>
        <v>0</v>
      </c>
      <c r="R3570" s="5">
        <v>0</v>
      </c>
      <c r="S3570" s="5">
        <v>0</v>
      </c>
      <c r="T3570" s="5">
        <f t="shared" si="607"/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f t="shared" si="610"/>
        <v>0</v>
      </c>
      <c r="Z3570" s="5">
        <v>0</v>
      </c>
      <c r="AA3570" s="5">
        <v>0</v>
      </c>
      <c r="AB3570" s="5">
        <f t="shared" si="611"/>
        <v>0</v>
      </c>
      <c r="AC3570" s="5">
        <v>0</v>
      </c>
      <c r="AD3570" s="5">
        <v>0</v>
      </c>
      <c r="AE3570" s="5">
        <f t="shared" si="612"/>
        <v>0</v>
      </c>
      <c r="AF3570" s="5">
        <v>0</v>
      </c>
      <c r="AG3570" s="6">
        <v>44158</v>
      </c>
      <c r="AH3570" s="5">
        <v>0</v>
      </c>
      <c r="AI3570" s="5">
        <v>0</v>
      </c>
      <c r="AJ3570" s="5">
        <v>0</v>
      </c>
      <c r="AK3570" s="5">
        <f t="shared" si="613"/>
        <v>0</v>
      </c>
      <c r="AL3570" s="5">
        <v>0</v>
      </c>
      <c r="AM3570" s="5">
        <v>0</v>
      </c>
      <c r="AN3570" s="5">
        <f t="shared" si="614"/>
        <v>0</v>
      </c>
      <c r="AO3570" s="5">
        <v>0</v>
      </c>
      <c r="AP3570" s="5">
        <v>0</v>
      </c>
      <c r="AQ3570" s="5">
        <f t="shared" si="615"/>
        <v>0</v>
      </c>
      <c r="AR3570" s="5">
        <v>1</v>
      </c>
      <c r="AS3570" s="6">
        <v>44355</v>
      </c>
      <c r="AT3570" s="5">
        <v>1</v>
      </c>
      <c r="AU3570" s="5">
        <v>0</v>
      </c>
      <c r="AV3570" t="str">
        <f t="shared" si="608"/>
        <v>N</v>
      </c>
      <c r="AW3570" t="s">
        <v>60</v>
      </c>
      <c r="AX3570" t="s">
        <v>61</v>
      </c>
      <c r="AY3570" t="s">
        <v>62</v>
      </c>
      <c r="AZ3570" t="s">
        <v>62</v>
      </c>
      <c r="BA3570" t="str">
        <f t="shared" si="609"/>
        <v>N</v>
      </c>
    </row>
    <row r="3571" spans="1:53">
      <c r="A3571" t="s">
        <v>53</v>
      </c>
      <c r="B3571" t="s">
        <v>54</v>
      </c>
      <c r="C3571" t="s">
        <v>89</v>
      </c>
      <c r="D3571">
        <v>2021</v>
      </c>
      <c r="F3571" t="s">
        <v>7592</v>
      </c>
      <c r="G3571" t="s">
        <v>7593</v>
      </c>
      <c r="I3571" t="s">
        <v>8623</v>
      </c>
      <c r="J3571" t="s">
        <v>101</v>
      </c>
      <c r="K3571" t="s">
        <v>93</v>
      </c>
      <c r="L3571" s="5">
        <v>0</v>
      </c>
      <c r="M3571" s="5">
        <v>0</v>
      </c>
      <c r="N3571" s="5">
        <f t="shared" si="605"/>
        <v>0</v>
      </c>
      <c r="O3571" s="5">
        <v>0</v>
      </c>
      <c r="P3571" s="5">
        <v>0</v>
      </c>
      <c r="Q3571" s="5">
        <f t="shared" si="606"/>
        <v>0</v>
      </c>
      <c r="R3571" s="5">
        <v>0</v>
      </c>
      <c r="S3571" s="5">
        <v>0</v>
      </c>
      <c r="T3571" s="5">
        <f t="shared" si="607"/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f t="shared" si="610"/>
        <v>0</v>
      </c>
      <c r="Z3571" s="5">
        <v>0</v>
      </c>
      <c r="AA3571" s="5">
        <v>0</v>
      </c>
      <c r="AB3571" s="5">
        <f t="shared" si="611"/>
        <v>0</v>
      </c>
      <c r="AC3571" s="5">
        <v>0</v>
      </c>
      <c r="AD3571" s="5">
        <v>0</v>
      </c>
      <c r="AE3571" s="5">
        <f t="shared" si="612"/>
        <v>0</v>
      </c>
      <c r="AF3571" s="5">
        <v>0</v>
      </c>
      <c r="AG3571" s="6">
        <v>44180</v>
      </c>
      <c r="AH3571" s="5">
        <v>0</v>
      </c>
      <c r="AI3571" s="5">
        <v>0</v>
      </c>
      <c r="AJ3571" s="5">
        <v>0</v>
      </c>
      <c r="AK3571" s="5">
        <f t="shared" si="613"/>
        <v>0</v>
      </c>
      <c r="AL3571" s="5">
        <v>0</v>
      </c>
      <c r="AM3571" s="5">
        <v>0</v>
      </c>
      <c r="AN3571" s="5">
        <f t="shared" si="614"/>
        <v>0</v>
      </c>
      <c r="AO3571" s="5">
        <v>0</v>
      </c>
      <c r="AP3571" s="5">
        <v>0</v>
      </c>
      <c r="AQ3571" s="5">
        <f t="shared" si="615"/>
        <v>0</v>
      </c>
      <c r="AR3571" s="5">
        <v>1</v>
      </c>
      <c r="AS3571" s="6">
        <v>44414</v>
      </c>
      <c r="AT3571" s="5">
        <v>1</v>
      </c>
      <c r="AU3571" s="5">
        <v>0</v>
      </c>
      <c r="AV3571" t="str">
        <f t="shared" si="608"/>
        <v>N</v>
      </c>
      <c r="AW3571" t="s">
        <v>60</v>
      </c>
      <c r="AX3571" t="s">
        <v>61</v>
      </c>
      <c r="AY3571" t="s">
        <v>62</v>
      </c>
      <c r="AZ3571" t="s">
        <v>62</v>
      </c>
      <c r="BA3571" t="str">
        <f t="shared" si="609"/>
        <v>N</v>
      </c>
    </row>
    <row r="3572" spans="1:53">
      <c r="A3572" t="s">
        <v>53</v>
      </c>
      <c r="B3572" t="s">
        <v>54</v>
      </c>
      <c r="C3572" t="s">
        <v>89</v>
      </c>
      <c r="D3572">
        <v>2021</v>
      </c>
      <c r="F3572" t="s">
        <v>4570</v>
      </c>
      <c r="G3572" t="s">
        <v>4571</v>
      </c>
      <c r="I3572" t="s">
        <v>8624</v>
      </c>
      <c r="J3572" t="s">
        <v>101</v>
      </c>
      <c r="K3572" t="s">
        <v>93</v>
      </c>
      <c r="L3572" s="5">
        <v>0</v>
      </c>
      <c r="M3572" s="5">
        <v>0</v>
      </c>
      <c r="N3572" s="5">
        <f t="shared" si="605"/>
        <v>0</v>
      </c>
      <c r="O3572" s="5">
        <v>0</v>
      </c>
      <c r="P3572" s="5">
        <v>0</v>
      </c>
      <c r="Q3572" s="5">
        <f t="shared" si="606"/>
        <v>0</v>
      </c>
      <c r="R3572" s="5">
        <v>0</v>
      </c>
      <c r="S3572" s="5">
        <v>0</v>
      </c>
      <c r="T3572" s="5">
        <f t="shared" si="607"/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f t="shared" si="610"/>
        <v>0</v>
      </c>
      <c r="Z3572" s="5">
        <v>0</v>
      </c>
      <c r="AA3572" s="5">
        <v>0</v>
      </c>
      <c r="AB3572" s="5">
        <f t="shared" si="611"/>
        <v>0</v>
      </c>
      <c r="AC3572" s="5">
        <v>0</v>
      </c>
      <c r="AD3572" s="5">
        <v>0</v>
      </c>
      <c r="AE3572" s="5">
        <f t="shared" si="612"/>
        <v>0</v>
      </c>
      <c r="AF3572" s="5">
        <v>0</v>
      </c>
      <c r="AG3572" s="6">
        <v>43634</v>
      </c>
      <c r="AH3572" s="5">
        <v>0</v>
      </c>
      <c r="AI3572" s="5">
        <v>0</v>
      </c>
      <c r="AJ3572" s="5">
        <v>0</v>
      </c>
      <c r="AK3572" s="5">
        <f t="shared" si="613"/>
        <v>0</v>
      </c>
      <c r="AL3572" s="5">
        <v>0</v>
      </c>
      <c r="AM3572" s="5">
        <v>0</v>
      </c>
      <c r="AN3572" s="5">
        <f t="shared" si="614"/>
        <v>0</v>
      </c>
      <c r="AO3572" s="5">
        <v>0</v>
      </c>
      <c r="AP3572" s="5">
        <v>0</v>
      </c>
      <c r="AQ3572" s="5">
        <f t="shared" si="615"/>
        <v>0</v>
      </c>
      <c r="AR3572" s="5">
        <v>1</v>
      </c>
      <c r="AS3572" s="6">
        <v>44414</v>
      </c>
      <c r="AT3572" s="5">
        <v>1</v>
      </c>
      <c r="AU3572" s="5">
        <v>0</v>
      </c>
      <c r="AV3572" t="str">
        <f t="shared" si="608"/>
        <v>N</v>
      </c>
      <c r="AW3572" t="s">
        <v>60</v>
      </c>
      <c r="AX3572" t="s">
        <v>61</v>
      </c>
      <c r="AY3572" t="s">
        <v>62</v>
      </c>
      <c r="AZ3572" t="s">
        <v>62</v>
      </c>
      <c r="BA3572" t="str">
        <f t="shared" si="609"/>
        <v>N</v>
      </c>
    </row>
    <row r="3573" spans="1:53">
      <c r="A3573" t="s">
        <v>53</v>
      </c>
      <c r="B3573" t="s">
        <v>54</v>
      </c>
      <c r="C3573" t="s">
        <v>89</v>
      </c>
      <c r="D3573">
        <v>2021</v>
      </c>
      <c r="F3573" t="s">
        <v>7947</v>
      </c>
      <c r="G3573" t="s">
        <v>7948</v>
      </c>
      <c r="I3573" t="s">
        <v>8625</v>
      </c>
      <c r="J3573" t="s">
        <v>101</v>
      </c>
      <c r="K3573" t="s">
        <v>93</v>
      </c>
      <c r="L3573" s="5">
        <v>0</v>
      </c>
      <c r="M3573" s="5">
        <v>0</v>
      </c>
      <c r="N3573" s="5">
        <f t="shared" si="605"/>
        <v>0</v>
      </c>
      <c r="O3573" s="5">
        <v>0</v>
      </c>
      <c r="P3573" s="5">
        <v>0</v>
      </c>
      <c r="Q3573" s="5">
        <f t="shared" si="606"/>
        <v>0</v>
      </c>
      <c r="R3573" s="5">
        <v>0</v>
      </c>
      <c r="S3573" s="5">
        <v>0</v>
      </c>
      <c r="T3573" s="5">
        <f t="shared" si="607"/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f t="shared" si="610"/>
        <v>0</v>
      </c>
      <c r="Z3573" s="5">
        <v>0</v>
      </c>
      <c r="AA3573" s="5">
        <v>0</v>
      </c>
      <c r="AB3573" s="5">
        <f t="shared" si="611"/>
        <v>0</v>
      </c>
      <c r="AC3573" s="5">
        <v>0</v>
      </c>
      <c r="AD3573" s="5">
        <v>0</v>
      </c>
      <c r="AE3573" s="5">
        <f t="shared" si="612"/>
        <v>0</v>
      </c>
      <c r="AF3573" s="5">
        <v>0</v>
      </c>
      <c r="AG3573" s="6">
        <v>44126</v>
      </c>
      <c r="AH3573" s="5">
        <v>0</v>
      </c>
      <c r="AI3573" s="5">
        <v>0</v>
      </c>
      <c r="AJ3573" s="5">
        <v>0</v>
      </c>
      <c r="AK3573" s="5">
        <f t="shared" si="613"/>
        <v>0</v>
      </c>
      <c r="AL3573" s="5">
        <v>0</v>
      </c>
      <c r="AM3573" s="5">
        <v>0</v>
      </c>
      <c r="AN3573" s="5">
        <f t="shared" si="614"/>
        <v>0</v>
      </c>
      <c r="AO3573" s="5">
        <v>0</v>
      </c>
      <c r="AP3573" s="5">
        <v>0</v>
      </c>
      <c r="AQ3573" s="5">
        <f t="shared" si="615"/>
        <v>0</v>
      </c>
      <c r="AR3573" s="5">
        <v>1</v>
      </c>
      <c r="AS3573" s="6">
        <v>44341</v>
      </c>
      <c r="AT3573" s="5">
        <v>1</v>
      </c>
      <c r="AU3573" s="5">
        <v>0</v>
      </c>
      <c r="AV3573" t="str">
        <f t="shared" si="608"/>
        <v>N</v>
      </c>
      <c r="AW3573" t="s">
        <v>60</v>
      </c>
      <c r="AX3573" t="s">
        <v>61</v>
      </c>
      <c r="AY3573" t="s">
        <v>62</v>
      </c>
      <c r="AZ3573" t="s">
        <v>62</v>
      </c>
      <c r="BA3573" t="str">
        <f t="shared" si="609"/>
        <v>N</v>
      </c>
    </row>
    <row r="3574" spans="1:53">
      <c r="A3574" t="s">
        <v>53</v>
      </c>
      <c r="B3574" t="s">
        <v>54</v>
      </c>
      <c r="C3574" t="s">
        <v>55</v>
      </c>
      <c r="D3574">
        <v>2021</v>
      </c>
      <c r="F3574" t="s">
        <v>182</v>
      </c>
      <c r="G3574" t="s">
        <v>8626</v>
      </c>
      <c r="I3574" t="s">
        <v>8627</v>
      </c>
      <c r="J3574" t="s">
        <v>101</v>
      </c>
      <c r="K3574" t="s">
        <v>93</v>
      </c>
      <c r="L3574" s="5">
        <v>0</v>
      </c>
      <c r="M3574" s="5">
        <v>0</v>
      </c>
      <c r="N3574" s="5">
        <f t="shared" si="605"/>
        <v>0</v>
      </c>
      <c r="O3574" s="5">
        <v>0</v>
      </c>
      <c r="P3574" s="5">
        <v>0</v>
      </c>
      <c r="Q3574" s="5">
        <f t="shared" si="606"/>
        <v>0</v>
      </c>
      <c r="R3574" s="5">
        <v>0</v>
      </c>
      <c r="S3574" s="5">
        <v>0</v>
      </c>
      <c r="T3574" s="5">
        <f t="shared" si="607"/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f t="shared" si="610"/>
        <v>0</v>
      </c>
      <c r="Z3574" s="5">
        <v>0</v>
      </c>
      <c r="AA3574" s="5">
        <v>0</v>
      </c>
      <c r="AB3574" s="5">
        <f t="shared" si="611"/>
        <v>0</v>
      </c>
      <c r="AC3574" s="5">
        <v>0</v>
      </c>
      <c r="AD3574" s="5">
        <v>0</v>
      </c>
      <c r="AE3574" s="5">
        <f t="shared" si="612"/>
        <v>0</v>
      </c>
      <c r="AF3574" s="5">
        <v>0</v>
      </c>
      <c r="AG3574" s="6">
        <v>43077</v>
      </c>
      <c r="AH3574" s="5">
        <v>0</v>
      </c>
      <c r="AI3574" s="5">
        <v>0</v>
      </c>
      <c r="AJ3574" s="5">
        <v>0</v>
      </c>
      <c r="AK3574" s="5">
        <f t="shared" si="613"/>
        <v>0</v>
      </c>
      <c r="AL3574" s="5">
        <v>0</v>
      </c>
      <c r="AM3574" s="5">
        <v>0</v>
      </c>
      <c r="AN3574" s="5">
        <f t="shared" si="614"/>
        <v>0</v>
      </c>
      <c r="AO3574" s="5">
        <v>0</v>
      </c>
      <c r="AP3574" s="5">
        <v>0</v>
      </c>
      <c r="AQ3574" s="5">
        <f t="shared" si="615"/>
        <v>0</v>
      </c>
      <c r="AR3574" s="5">
        <v>1</v>
      </c>
      <c r="AS3574" s="6">
        <v>44488</v>
      </c>
      <c r="AT3574" s="5">
        <v>1</v>
      </c>
      <c r="AU3574" s="5">
        <v>0</v>
      </c>
      <c r="AV3574" t="str">
        <f t="shared" si="608"/>
        <v>N</v>
      </c>
      <c r="AW3574" t="s">
        <v>60</v>
      </c>
      <c r="AX3574" t="s">
        <v>61</v>
      </c>
      <c r="AY3574" t="s">
        <v>62</v>
      </c>
      <c r="AZ3574" t="s">
        <v>62</v>
      </c>
      <c r="BA3574" t="str">
        <f t="shared" si="609"/>
        <v>N</v>
      </c>
    </row>
    <row r="3575" spans="1:53">
      <c r="A3575" t="s">
        <v>53</v>
      </c>
      <c r="B3575" t="s">
        <v>54</v>
      </c>
      <c r="C3575" t="s">
        <v>89</v>
      </c>
      <c r="D3575">
        <v>2021</v>
      </c>
      <c r="F3575" t="s">
        <v>104</v>
      </c>
      <c r="G3575" t="s">
        <v>105</v>
      </c>
      <c r="I3575" t="s">
        <v>8628</v>
      </c>
      <c r="J3575" t="s">
        <v>101</v>
      </c>
      <c r="K3575" t="s">
        <v>93</v>
      </c>
      <c r="L3575" s="5">
        <v>0</v>
      </c>
      <c r="M3575" s="5">
        <v>0</v>
      </c>
      <c r="N3575" s="5">
        <f t="shared" si="605"/>
        <v>0</v>
      </c>
      <c r="O3575" s="5">
        <v>0</v>
      </c>
      <c r="P3575" s="5">
        <v>0</v>
      </c>
      <c r="Q3575" s="5">
        <f t="shared" si="606"/>
        <v>0</v>
      </c>
      <c r="R3575" s="5">
        <v>0</v>
      </c>
      <c r="S3575" s="5">
        <v>0</v>
      </c>
      <c r="T3575" s="5">
        <f t="shared" si="607"/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f t="shared" si="610"/>
        <v>0</v>
      </c>
      <c r="Z3575" s="5">
        <v>0</v>
      </c>
      <c r="AA3575" s="5">
        <v>0</v>
      </c>
      <c r="AB3575" s="5">
        <f t="shared" si="611"/>
        <v>0</v>
      </c>
      <c r="AC3575" s="5">
        <v>0</v>
      </c>
      <c r="AD3575" s="5">
        <v>0</v>
      </c>
      <c r="AE3575" s="5">
        <f t="shared" si="612"/>
        <v>0</v>
      </c>
      <c r="AF3575" s="5">
        <v>0</v>
      </c>
      <c r="AG3575" s="6">
        <v>43235</v>
      </c>
      <c r="AH3575" s="5">
        <v>0</v>
      </c>
      <c r="AI3575" s="5">
        <v>0</v>
      </c>
      <c r="AJ3575" s="5">
        <v>0</v>
      </c>
      <c r="AK3575" s="5">
        <f t="shared" si="613"/>
        <v>0</v>
      </c>
      <c r="AL3575" s="5">
        <v>0</v>
      </c>
      <c r="AM3575" s="5">
        <v>0</v>
      </c>
      <c r="AN3575" s="5">
        <f t="shared" si="614"/>
        <v>0</v>
      </c>
      <c r="AO3575" s="5">
        <v>0</v>
      </c>
      <c r="AP3575" s="5">
        <v>0</v>
      </c>
      <c r="AQ3575" s="5">
        <f t="shared" si="615"/>
        <v>0</v>
      </c>
      <c r="AR3575" s="5">
        <v>1</v>
      </c>
      <c r="AS3575" s="6">
        <v>44515</v>
      </c>
      <c r="AT3575" s="5">
        <v>1</v>
      </c>
      <c r="AU3575" s="5">
        <v>0</v>
      </c>
      <c r="AV3575" t="str">
        <f t="shared" si="608"/>
        <v>N</v>
      </c>
      <c r="AW3575" t="s">
        <v>60</v>
      </c>
      <c r="AX3575" t="s">
        <v>60</v>
      </c>
      <c r="AY3575" t="s">
        <v>62</v>
      </c>
      <c r="AZ3575" t="s">
        <v>62</v>
      </c>
      <c r="BA3575" t="str">
        <f t="shared" si="609"/>
        <v>N</v>
      </c>
    </row>
    <row r="3576" spans="1:53">
      <c r="A3576" t="s">
        <v>53</v>
      </c>
      <c r="B3576" t="s">
        <v>54</v>
      </c>
      <c r="C3576" t="s">
        <v>89</v>
      </c>
      <c r="D3576">
        <v>2021</v>
      </c>
      <c r="F3576" t="s">
        <v>7919</v>
      </c>
      <c r="G3576" t="s">
        <v>7920</v>
      </c>
      <c r="I3576" t="s">
        <v>8629</v>
      </c>
      <c r="J3576" t="s">
        <v>101</v>
      </c>
      <c r="K3576" t="s">
        <v>93</v>
      </c>
      <c r="L3576" s="5">
        <v>0</v>
      </c>
      <c r="M3576" s="5">
        <v>0</v>
      </c>
      <c r="N3576" s="5">
        <f t="shared" si="605"/>
        <v>0</v>
      </c>
      <c r="O3576" s="5">
        <v>0</v>
      </c>
      <c r="P3576" s="5">
        <v>0</v>
      </c>
      <c r="Q3576" s="5">
        <f t="shared" si="606"/>
        <v>0</v>
      </c>
      <c r="R3576" s="5">
        <v>0</v>
      </c>
      <c r="S3576" s="5">
        <v>0</v>
      </c>
      <c r="T3576" s="5">
        <f t="shared" si="607"/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f t="shared" si="610"/>
        <v>0</v>
      </c>
      <c r="Z3576" s="5">
        <v>0</v>
      </c>
      <c r="AA3576" s="5">
        <v>0</v>
      </c>
      <c r="AB3576" s="5">
        <f t="shared" si="611"/>
        <v>0</v>
      </c>
      <c r="AC3576" s="5">
        <v>0</v>
      </c>
      <c r="AD3576" s="5">
        <v>0</v>
      </c>
      <c r="AE3576" s="5">
        <f t="shared" si="612"/>
        <v>0</v>
      </c>
      <c r="AF3576" s="5">
        <v>0</v>
      </c>
      <c r="AG3576" s="6">
        <v>44088</v>
      </c>
      <c r="AH3576" s="5">
        <v>0</v>
      </c>
      <c r="AI3576" s="5">
        <v>0</v>
      </c>
      <c r="AJ3576" s="5">
        <v>0</v>
      </c>
      <c r="AK3576" s="5">
        <f t="shared" si="613"/>
        <v>0</v>
      </c>
      <c r="AL3576" s="5">
        <v>0</v>
      </c>
      <c r="AM3576" s="5">
        <v>0</v>
      </c>
      <c r="AN3576" s="5">
        <f t="shared" si="614"/>
        <v>0</v>
      </c>
      <c r="AO3576" s="5">
        <v>0</v>
      </c>
      <c r="AP3576" s="5">
        <v>0</v>
      </c>
      <c r="AQ3576" s="5">
        <f t="shared" si="615"/>
        <v>0</v>
      </c>
      <c r="AR3576" s="5">
        <v>1</v>
      </c>
      <c r="AS3576" s="6">
        <v>44281</v>
      </c>
      <c r="AT3576" s="5">
        <v>1</v>
      </c>
      <c r="AU3576" s="5">
        <v>0</v>
      </c>
      <c r="AV3576" t="str">
        <f t="shared" si="608"/>
        <v>N</v>
      </c>
      <c r="AW3576" t="s">
        <v>60</v>
      </c>
      <c r="AX3576" t="s">
        <v>61</v>
      </c>
      <c r="AY3576" t="s">
        <v>62</v>
      </c>
      <c r="AZ3576" t="s">
        <v>62</v>
      </c>
      <c r="BA3576" t="str">
        <f t="shared" si="609"/>
        <v>N</v>
      </c>
    </row>
    <row r="3577" spans="1:53">
      <c r="A3577" t="s">
        <v>53</v>
      </c>
      <c r="B3577" t="s">
        <v>54</v>
      </c>
      <c r="C3577" t="s">
        <v>89</v>
      </c>
      <c r="D3577">
        <v>2021</v>
      </c>
      <c r="F3577" t="s">
        <v>7566</v>
      </c>
      <c r="G3577" t="s">
        <v>7567</v>
      </c>
      <c r="I3577" t="s">
        <v>8630</v>
      </c>
      <c r="J3577" t="s">
        <v>101</v>
      </c>
      <c r="K3577" t="s">
        <v>93</v>
      </c>
      <c r="L3577" s="5">
        <v>0</v>
      </c>
      <c r="M3577" s="5">
        <v>0</v>
      </c>
      <c r="N3577" s="5">
        <f t="shared" si="605"/>
        <v>0</v>
      </c>
      <c r="O3577" s="5">
        <v>0</v>
      </c>
      <c r="P3577" s="5">
        <v>0</v>
      </c>
      <c r="Q3577" s="5">
        <f t="shared" si="606"/>
        <v>0</v>
      </c>
      <c r="R3577" s="5">
        <v>0</v>
      </c>
      <c r="S3577" s="5">
        <v>0</v>
      </c>
      <c r="T3577" s="5">
        <f t="shared" si="607"/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f t="shared" si="610"/>
        <v>0</v>
      </c>
      <c r="Z3577" s="5">
        <v>0</v>
      </c>
      <c r="AA3577" s="5">
        <v>0</v>
      </c>
      <c r="AB3577" s="5">
        <f t="shared" si="611"/>
        <v>0</v>
      </c>
      <c r="AC3577" s="5">
        <v>0</v>
      </c>
      <c r="AD3577" s="5">
        <v>0</v>
      </c>
      <c r="AE3577" s="5">
        <f t="shared" si="612"/>
        <v>0</v>
      </c>
      <c r="AF3577" s="5">
        <v>0</v>
      </c>
      <c r="AG3577" s="6">
        <v>44152</v>
      </c>
      <c r="AH3577" s="5">
        <v>0</v>
      </c>
      <c r="AI3577" s="5">
        <v>0</v>
      </c>
      <c r="AJ3577" s="5">
        <v>0</v>
      </c>
      <c r="AK3577" s="5">
        <f t="shared" si="613"/>
        <v>0</v>
      </c>
      <c r="AL3577" s="5">
        <v>0</v>
      </c>
      <c r="AM3577" s="5">
        <v>0</v>
      </c>
      <c r="AN3577" s="5">
        <f t="shared" si="614"/>
        <v>0</v>
      </c>
      <c r="AO3577" s="5">
        <v>0</v>
      </c>
      <c r="AP3577" s="5">
        <v>0</v>
      </c>
      <c r="AQ3577" s="5">
        <f t="shared" si="615"/>
        <v>0</v>
      </c>
      <c r="AR3577" s="5">
        <v>1</v>
      </c>
      <c r="AS3577" s="6">
        <v>44344</v>
      </c>
      <c r="AT3577" s="5">
        <v>1</v>
      </c>
      <c r="AU3577" s="5">
        <v>0</v>
      </c>
      <c r="AV3577" t="str">
        <f t="shared" si="608"/>
        <v>N</v>
      </c>
      <c r="AW3577" t="s">
        <v>60</v>
      </c>
      <c r="AX3577" t="s">
        <v>61</v>
      </c>
      <c r="AY3577" t="s">
        <v>62</v>
      </c>
      <c r="AZ3577" t="s">
        <v>62</v>
      </c>
      <c r="BA3577" t="str">
        <f t="shared" si="609"/>
        <v>N</v>
      </c>
    </row>
    <row r="3578" spans="1:53">
      <c r="A3578" t="s">
        <v>53</v>
      </c>
      <c r="B3578" t="s">
        <v>54</v>
      </c>
      <c r="C3578" t="s">
        <v>89</v>
      </c>
      <c r="D3578">
        <v>2021</v>
      </c>
      <c r="F3578" t="s">
        <v>7943</v>
      </c>
      <c r="G3578" t="s">
        <v>7944</v>
      </c>
      <c r="I3578" t="s">
        <v>8631</v>
      </c>
      <c r="J3578" t="s">
        <v>101</v>
      </c>
      <c r="K3578" t="s">
        <v>93</v>
      </c>
      <c r="L3578" s="5">
        <v>0</v>
      </c>
      <c r="M3578" s="5">
        <v>0</v>
      </c>
      <c r="N3578" s="5">
        <f t="shared" si="605"/>
        <v>0</v>
      </c>
      <c r="O3578" s="5">
        <v>0</v>
      </c>
      <c r="P3578" s="5">
        <v>0</v>
      </c>
      <c r="Q3578" s="5">
        <f t="shared" si="606"/>
        <v>0</v>
      </c>
      <c r="R3578" s="5">
        <v>0</v>
      </c>
      <c r="S3578" s="5">
        <v>0</v>
      </c>
      <c r="T3578" s="5">
        <f t="shared" si="607"/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f t="shared" si="610"/>
        <v>0</v>
      </c>
      <c r="Z3578" s="5">
        <v>0</v>
      </c>
      <c r="AA3578" s="5">
        <v>0</v>
      </c>
      <c r="AB3578" s="5">
        <f t="shared" si="611"/>
        <v>0</v>
      </c>
      <c r="AC3578" s="5">
        <v>0</v>
      </c>
      <c r="AD3578" s="5">
        <v>0</v>
      </c>
      <c r="AE3578" s="5">
        <f t="shared" si="612"/>
        <v>0</v>
      </c>
      <c r="AF3578" s="5">
        <v>0</v>
      </c>
      <c r="AG3578" s="6">
        <v>44180</v>
      </c>
      <c r="AH3578" s="5">
        <v>0</v>
      </c>
      <c r="AI3578" s="5">
        <v>0</v>
      </c>
      <c r="AJ3578" s="5">
        <v>0</v>
      </c>
      <c r="AK3578" s="5">
        <f t="shared" si="613"/>
        <v>0</v>
      </c>
      <c r="AL3578" s="5">
        <v>0</v>
      </c>
      <c r="AM3578" s="5">
        <v>0</v>
      </c>
      <c r="AN3578" s="5">
        <f t="shared" si="614"/>
        <v>0</v>
      </c>
      <c r="AO3578" s="5">
        <v>0</v>
      </c>
      <c r="AP3578" s="5">
        <v>0</v>
      </c>
      <c r="AQ3578" s="5">
        <f t="shared" si="615"/>
        <v>0</v>
      </c>
      <c r="AR3578" s="5">
        <v>1</v>
      </c>
      <c r="AS3578" s="6">
        <v>44418</v>
      </c>
      <c r="AT3578" s="5">
        <v>1</v>
      </c>
      <c r="AU3578" s="5">
        <v>0</v>
      </c>
      <c r="AV3578" t="str">
        <f t="shared" si="608"/>
        <v>N</v>
      </c>
      <c r="AW3578" t="s">
        <v>60</v>
      </c>
      <c r="AX3578" t="s">
        <v>61</v>
      </c>
      <c r="AY3578" t="s">
        <v>62</v>
      </c>
      <c r="AZ3578" t="s">
        <v>62</v>
      </c>
      <c r="BA3578" t="str">
        <f t="shared" si="609"/>
        <v>N</v>
      </c>
    </row>
    <row r="3579" spans="1:53">
      <c r="A3579" t="s">
        <v>53</v>
      </c>
      <c r="B3579" t="s">
        <v>54</v>
      </c>
      <c r="C3579" t="s">
        <v>55</v>
      </c>
      <c r="D3579">
        <v>2021</v>
      </c>
      <c r="F3579" t="s">
        <v>182</v>
      </c>
      <c r="G3579" t="s">
        <v>259</v>
      </c>
      <c r="I3579" t="s">
        <v>8632</v>
      </c>
      <c r="J3579" t="s">
        <v>255</v>
      </c>
      <c r="K3579" t="s">
        <v>93</v>
      </c>
      <c r="L3579" s="5">
        <v>0</v>
      </c>
      <c r="M3579" s="5">
        <v>0</v>
      </c>
      <c r="N3579" s="5">
        <f t="shared" si="605"/>
        <v>0</v>
      </c>
      <c r="O3579" s="5">
        <v>0</v>
      </c>
      <c r="P3579" s="5">
        <v>0</v>
      </c>
      <c r="Q3579" s="5">
        <f t="shared" si="606"/>
        <v>0</v>
      </c>
      <c r="R3579" s="5">
        <v>0</v>
      </c>
      <c r="S3579" s="5">
        <v>0</v>
      </c>
      <c r="T3579" s="5">
        <f t="shared" si="607"/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f t="shared" si="610"/>
        <v>0</v>
      </c>
      <c r="Z3579" s="5">
        <v>0</v>
      </c>
      <c r="AA3579" s="5">
        <v>0</v>
      </c>
      <c r="AB3579" s="5">
        <f t="shared" si="611"/>
        <v>0</v>
      </c>
      <c r="AC3579" s="5">
        <v>0</v>
      </c>
      <c r="AD3579" s="5">
        <v>0</v>
      </c>
      <c r="AE3579" s="5">
        <f t="shared" si="612"/>
        <v>0</v>
      </c>
      <c r="AF3579" s="5">
        <v>0</v>
      </c>
      <c r="AG3579" s="6">
        <v>43817</v>
      </c>
      <c r="AH3579" s="5">
        <v>0</v>
      </c>
      <c r="AI3579" s="5">
        <v>0</v>
      </c>
      <c r="AJ3579" s="5">
        <v>0</v>
      </c>
      <c r="AK3579" s="5">
        <f t="shared" si="613"/>
        <v>0</v>
      </c>
      <c r="AL3579" s="5">
        <v>0</v>
      </c>
      <c r="AM3579" s="5">
        <v>0</v>
      </c>
      <c r="AN3579" s="5">
        <f t="shared" si="614"/>
        <v>0</v>
      </c>
      <c r="AO3579" s="5">
        <v>0</v>
      </c>
      <c r="AP3579" s="5">
        <v>0</v>
      </c>
      <c r="AQ3579" s="5">
        <f t="shared" si="615"/>
        <v>0</v>
      </c>
      <c r="AR3579" s="5">
        <v>1</v>
      </c>
      <c r="AS3579" s="6">
        <v>44488</v>
      </c>
      <c r="AT3579" s="5">
        <v>1</v>
      </c>
      <c r="AU3579" s="5">
        <v>0</v>
      </c>
      <c r="AV3579" t="str">
        <f t="shared" si="608"/>
        <v>N</v>
      </c>
      <c r="AW3579" t="s">
        <v>60</v>
      </c>
      <c r="AX3579" t="s">
        <v>61</v>
      </c>
      <c r="AY3579" t="s">
        <v>62</v>
      </c>
      <c r="AZ3579" t="s">
        <v>62</v>
      </c>
      <c r="BA3579" t="str">
        <f t="shared" si="609"/>
        <v>N</v>
      </c>
    </row>
    <row r="3580" spans="1:53">
      <c r="A3580" t="s">
        <v>53</v>
      </c>
      <c r="B3580" t="s">
        <v>54</v>
      </c>
      <c r="C3580" t="s">
        <v>55</v>
      </c>
      <c r="D3580">
        <v>2021</v>
      </c>
      <c r="F3580" t="s">
        <v>3062</v>
      </c>
      <c r="G3580" t="s">
        <v>2375</v>
      </c>
      <c r="I3580" t="s">
        <v>8633</v>
      </c>
      <c r="J3580" t="s">
        <v>101</v>
      </c>
      <c r="K3580" t="s">
        <v>93</v>
      </c>
      <c r="L3580" s="5">
        <v>0</v>
      </c>
      <c r="M3580" s="5">
        <v>0</v>
      </c>
      <c r="N3580" s="5">
        <f t="shared" si="605"/>
        <v>0</v>
      </c>
      <c r="O3580" s="5">
        <v>0</v>
      </c>
      <c r="P3580" s="5">
        <v>0</v>
      </c>
      <c r="Q3580" s="5">
        <f t="shared" si="606"/>
        <v>0</v>
      </c>
      <c r="R3580" s="5">
        <v>0</v>
      </c>
      <c r="S3580" s="5">
        <v>0</v>
      </c>
      <c r="T3580" s="5">
        <f t="shared" si="607"/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f t="shared" si="610"/>
        <v>0</v>
      </c>
      <c r="Z3580" s="5">
        <v>0</v>
      </c>
      <c r="AA3580" s="5">
        <v>0</v>
      </c>
      <c r="AB3580" s="5">
        <f t="shared" si="611"/>
        <v>0</v>
      </c>
      <c r="AC3580" s="5">
        <v>0</v>
      </c>
      <c r="AD3580" s="5">
        <v>0</v>
      </c>
      <c r="AE3580" s="5">
        <f t="shared" si="612"/>
        <v>0</v>
      </c>
      <c r="AF3580" s="5">
        <v>0</v>
      </c>
      <c r="AG3580" s="6">
        <v>43544</v>
      </c>
      <c r="AH3580" s="5">
        <v>0</v>
      </c>
      <c r="AI3580" s="5">
        <v>0</v>
      </c>
      <c r="AJ3580" s="5">
        <v>0</v>
      </c>
      <c r="AK3580" s="5">
        <f t="shared" si="613"/>
        <v>0</v>
      </c>
      <c r="AL3580" s="5">
        <v>0</v>
      </c>
      <c r="AM3580" s="5">
        <v>0</v>
      </c>
      <c r="AN3580" s="5">
        <f t="shared" si="614"/>
        <v>0</v>
      </c>
      <c r="AO3580" s="5">
        <v>0</v>
      </c>
      <c r="AP3580" s="5">
        <v>0</v>
      </c>
      <c r="AQ3580" s="5">
        <f t="shared" si="615"/>
        <v>0</v>
      </c>
      <c r="AR3580" s="5">
        <v>1</v>
      </c>
      <c r="AS3580" s="6">
        <v>44371</v>
      </c>
      <c r="AT3580" s="5">
        <v>1</v>
      </c>
      <c r="AU3580" s="5">
        <v>0</v>
      </c>
      <c r="AV3580" t="str">
        <f t="shared" si="608"/>
        <v>N</v>
      </c>
      <c r="AW3580" t="s">
        <v>60</v>
      </c>
      <c r="AX3580" t="s">
        <v>60</v>
      </c>
      <c r="AY3580" t="s">
        <v>62</v>
      </c>
      <c r="AZ3580" t="s">
        <v>62</v>
      </c>
      <c r="BA3580" t="str">
        <f t="shared" si="609"/>
        <v>N</v>
      </c>
    </row>
    <row r="3581" spans="1:53">
      <c r="A3581" t="s">
        <v>53</v>
      </c>
      <c r="B3581" t="s">
        <v>54</v>
      </c>
      <c r="C3581" t="s">
        <v>89</v>
      </c>
      <c r="D3581">
        <v>2021</v>
      </c>
      <c r="F3581" t="s">
        <v>7941</v>
      </c>
      <c r="G3581" t="s">
        <v>7942</v>
      </c>
      <c r="I3581" t="s">
        <v>8634</v>
      </c>
      <c r="J3581" t="s">
        <v>101</v>
      </c>
      <c r="K3581" t="s">
        <v>93</v>
      </c>
      <c r="L3581" s="5">
        <v>0</v>
      </c>
      <c r="M3581" s="5">
        <v>0</v>
      </c>
      <c r="N3581" s="5">
        <f t="shared" si="605"/>
        <v>0</v>
      </c>
      <c r="O3581" s="5">
        <v>0</v>
      </c>
      <c r="P3581" s="5">
        <v>0</v>
      </c>
      <c r="Q3581" s="5">
        <f t="shared" si="606"/>
        <v>0</v>
      </c>
      <c r="R3581" s="5">
        <v>0</v>
      </c>
      <c r="S3581" s="5">
        <v>0</v>
      </c>
      <c r="T3581" s="5">
        <f t="shared" si="607"/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f t="shared" si="610"/>
        <v>0</v>
      </c>
      <c r="Z3581" s="5">
        <v>0</v>
      </c>
      <c r="AA3581" s="5">
        <v>0</v>
      </c>
      <c r="AB3581" s="5">
        <f t="shared" si="611"/>
        <v>0</v>
      </c>
      <c r="AC3581" s="5">
        <v>0</v>
      </c>
      <c r="AD3581" s="5">
        <v>0</v>
      </c>
      <c r="AE3581" s="5">
        <f t="shared" si="612"/>
        <v>0</v>
      </c>
      <c r="AF3581" s="5">
        <v>0</v>
      </c>
      <c r="AG3581" s="6">
        <v>44053</v>
      </c>
      <c r="AH3581" s="5">
        <v>0</v>
      </c>
      <c r="AI3581" s="5">
        <v>0</v>
      </c>
      <c r="AJ3581" s="5">
        <v>0</v>
      </c>
      <c r="AK3581" s="5">
        <f t="shared" si="613"/>
        <v>0</v>
      </c>
      <c r="AL3581" s="5">
        <v>0</v>
      </c>
      <c r="AM3581" s="5">
        <v>0</v>
      </c>
      <c r="AN3581" s="5">
        <f t="shared" si="614"/>
        <v>0</v>
      </c>
      <c r="AO3581" s="5">
        <v>0</v>
      </c>
      <c r="AP3581" s="5">
        <v>0</v>
      </c>
      <c r="AQ3581" s="5">
        <f t="shared" si="615"/>
        <v>0</v>
      </c>
      <c r="AR3581" s="5">
        <v>1</v>
      </c>
      <c r="AS3581" s="6">
        <v>44246</v>
      </c>
      <c r="AT3581" s="5">
        <v>1</v>
      </c>
      <c r="AU3581" s="5">
        <v>0</v>
      </c>
      <c r="AV3581" t="str">
        <f t="shared" si="608"/>
        <v>N</v>
      </c>
      <c r="AW3581" t="s">
        <v>60</v>
      </c>
      <c r="AX3581" t="s">
        <v>61</v>
      </c>
      <c r="AY3581" t="s">
        <v>62</v>
      </c>
      <c r="AZ3581" t="s">
        <v>62</v>
      </c>
      <c r="BA3581" t="str">
        <f t="shared" si="609"/>
        <v>N</v>
      </c>
    </row>
    <row r="3582" spans="1:53">
      <c r="A3582" t="s">
        <v>53</v>
      </c>
      <c r="B3582" t="s">
        <v>54</v>
      </c>
      <c r="C3582" t="s">
        <v>89</v>
      </c>
      <c r="D3582">
        <v>2021</v>
      </c>
      <c r="F3582" t="s">
        <v>7901</v>
      </c>
      <c r="G3582" t="s">
        <v>7902</v>
      </c>
      <c r="I3582" t="s">
        <v>8635</v>
      </c>
      <c r="J3582" t="s">
        <v>101</v>
      </c>
      <c r="K3582" t="s">
        <v>93</v>
      </c>
      <c r="L3582" s="5">
        <v>0</v>
      </c>
      <c r="M3582" s="5">
        <v>0</v>
      </c>
      <c r="N3582" s="5">
        <f t="shared" si="605"/>
        <v>0</v>
      </c>
      <c r="O3582" s="5">
        <v>0</v>
      </c>
      <c r="P3582" s="5">
        <v>0</v>
      </c>
      <c r="Q3582" s="5">
        <f t="shared" si="606"/>
        <v>0</v>
      </c>
      <c r="R3582" s="5">
        <v>0</v>
      </c>
      <c r="S3582" s="5">
        <v>0</v>
      </c>
      <c r="T3582" s="5">
        <f t="shared" si="607"/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f t="shared" si="610"/>
        <v>0</v>
      </c>
      <c r="Z3582" s="5">
        <v>0</v>
      </c>
      <c r="AA3582" s="5">
        <v>0</v>
      </c>
      <c r="AB3582" s="5">
        <f t="shared" si="611"/>
        <v>0</v>
      </c>
      <c r="AC3582" s="5">
        <v>0</v>
      </c>
      <c r="AD3582" s="5">
        <v>0</v>
      </c>
      <c r="AE3582" s="5">
        <f t="shared" si="612"/>
        <v>0</v>
      </c>
      <c r="AF3582" s="5">
        <v>0</v>
      </c>
      <c r="AG3582" s="6">
        <v>44060</v>
      </c>
      <c r="AH3582" s="5">
        <v>0</v>
      </c>
      <c r="AI3582" s="5">
        <v>0</v>
      </c>
      <c r="AJ3582" s="5">
        <v>0</v>
      </c>
      <c r="AK3582" s="5">
        <f t="shared" si="613"/>
        <v>0</v>
      </c>
      <c r="AL3582" s="5">
        <v>0</v>
      </c>
      <c r="AM3582" s="5">
        <v>0</v>
      </c>
      <c r="AN3582" s="5">
        <f t="shared" si="614"/>
        <v>0</v>
      </c>
      <c r="AO3582" s="5">
        <v>0</v>
      </c>
      <c r="AP3582" s="5">
        <v>0</v>
      </c>
      <c r="AQ3582" s="5">
        <f t="shared" si="615"/>
        <v>0</v>
      </c>
      <c r="AR3582" s="5">
        <v>1</v>
      </c>
      <c r="AS3582" s="6">
        <v>44319</v>
      </c>
      <c r="AT3582" s="5">
        <v>1</v>
      </c>
      <c r="AU3582" s="5">
        <v>0</v>
      </c>
      <c r="AV3582" t="str">
        <f t="shared" si="608"/>
        <v>N</v>
      </c>
      <c r="AW3582" t="s">
        <v>60</v>
      </c>
      <c r="AX3582" t="s">
        <v>61</v>
      </c>
      <c r="AY3582" t="s">
        <v>62</v>
      </c>
      <c r="AZ3582" t="s">
        <v>62</v>
      </c>
      <c r="BA3582" t="str">
        <f t="shared" si="609"/>
        <v>N</v>
      </c>
    </row>
    <row r="3583" spans="1:53">
      <c r="A3583" t="s">
        <v>53</v>
      </c>
      <c r="B3583" t="s">
        <v>54</v>
      </c>
      <c r="C3583" t="s">
        <v>89</v>
      </c>
      <c r="D3583">
        <v>2021</v>
      </c>
      <c r="F3583" t="s">
        <v>7985</v>
      </c>
      <c r="G3583" t="s">
        <v>7986</v>
      </c>
      <c r="I3583" t="s">
        <v>8636</v>
      </c>
      <c r="J3583" t="s">
        <v>101</v>
      </c>
      <c r="K3583" t="s">
        <v>93</v>
      </c>
      <c r="L3583" s="5">
        <v>0</v>
      </c>
      <c r="M3583" s="5">
        <v>0</v>
      </c>
      <c r="N3583" s="5">
        <f t="shared" si="605"/>
        <v>0</v>
      </c>
      <c r="O3583" s="5">
        <v>0</v>
      </c>
      <c r="P3583" s="5">
        <v>0</v>
      </c>
      <c r="Q3583" s="5">
        <f t="shared" si="606"/>
        <v>0</v>
      </c>
      <c r="R3583" s="5">
        <v>0</v>
      </c>
      <c r="S3583" s="5">
        <v>0</v>
      </c>
      <c r="T3583" s="5">
        <f t="shared" si="607"/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f t="shared" si="610"/>
        <v>0</v>
      </c>
      <c r="Z3583" s="5">
        <v>0</v>
      </c>
      <c r="AA3583" s="5">
        <v>0</v>
      </c>
      <c r="AB3583" s="5">
        <f t="shared" si="611"/>
        <v>0</v>
      </c>
      <c r="AC3583" s="5">
        <v>0</v>
      </c>
      <c r="AD3583" s="5">
        <v>0</v>
      </c>
      <c r="AE3583" s="5">
        <f t="shared" si="612"/>
        <v>0</v>
      </c>
      <c r="AF3583" s="5">
        <v>0</v>
      </c>
      <c r="AG3583" s="6">
        <v>44106</v>
      </c>
      <c r="AH3583" s="5">
        <v>0</v>
      </c>
      <c r="AI3583" s="5">
        <v>0</v>
      </c>
      <c r="AJ3583" s="5">
        <v>0</v>
      </c>
      <c r="AK3583" s="5">
        <f t="shared" si="613"/>
        <v>0</v>
      </c>
      <c r="AL3583" s="5">
        <v>0</v>
      </c>
      <c r="AM3583" s="5">
        <v>0</v>
      </c>
      <c r="AN3583" s="5">
        <f t="shared" si="614"/>
        <v>0</v>
      </c>
      <c r="AO3583" s="5">
        <v>0</v>
      </c>
      <c r="AP3583" s="5">
        <v>0</v>
      </c>
      <c r="AQ3583" s="5">
        <f t="shared" si="615"/>
        <v>0</v>
      </c>
      <c r="AR3583" s="5">
        <v>1</v>
      </c>
      <c r="AS3583" s="6">
        <v>44319</v>
      </c>
      <c r="AT3583" s="5">
        <v>1</v>
      </c>
      <c r="AU3583" s="5">
        <v>0</v>
      </c>
      <c r="AV3583" t="str">
        <f t="shared" si="608"/>
        <v>N</v>
      </c>
      <c r="AW3583" t="s">
        <v>60</v>
      </c>
      <c r="AX3583" t="s">
        <v>61</v>
      </c>
      <c r="AY3583" t="s">
        <v>62</v>
      </c>
      <c r="AZ3583" t="s">
        <v>62</v>
      </c>
      <c r="BA3583" t="str">
        <f t="shared" si="609"/>
        <v>N</v>
      </c>
    </row>
    <row r="3584" spans="1:53">
      <c r="A3584" t="s">
        <v>53</v>
      </c>
      <c r="B3584" t="s">
        <v>54</v>
      </c>
      <c r="C3584" t="s">
        <v>89</v>
      </c>
      <c r="D3584">
        <v>2021</v>
      </c>
      <c r="F3584" t="s">
        <v>7987</v>
      </c>
      <c r="G3584" t="s">
        <v>7988</v>
      </c>
      <c r="I3584" t="s">
        <v>8637</v>
      </c>
      <c r="J3584" t="s">
        <v>101</v>
      </c>
      <c r="K3584" t="s">
        <v>93</v>
      </c>
      <c r="L3584" s="5">
        <v>0</v>
      </c>
      <c r="M3584" s="5">
        <v>0</v>
      </c>
      <c r="N3584" s="5">
        <f t="shared" si="605"/>
        <v>0</v>
      </c>
      <c r="O3584" s="5">
        <v>0</v>
      </c>
      <c r="P3584" s="5">
        <v>0</v>
      </c>
      <c r="Q3584" s="5">
        <f t="shared" si="606"/>
        <v>0</v>
      </c>
      <c r="R3584" s="5">
        <v>0</v>
      </c>
      <c r="S3584" s="5">
        <v>0</v>
      </c>
      <c r="T3584" s="5">
        <f t="shared" si="607"/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f t="shared" si="610"/>
        <v>0</v>
      </c>
      <c r="Z3584" s="5">
        <v>0</v>
      </c>
      <c r="AA3584" s="5">
        <v>0</v>
      </c>
      <c r="AB3584" s="5">
        <f t="shared" si="611"/>
        <v>0</v>
      </c>
      <c r="AC3584" s="5">
        <v>0</v>
      </c>
      <c r="AD3584" s="5">
        <v>0</v>
      </c>
      <c r="AE3584" s="5">
        <f t="shared" si="612"/>
        <v>0</v>
      </c>
      <c r="AF3584" s="5">
        <v>0</v>
      </c>
      <c r="AG3584" s="6">
        <v>44166</v>
      </c>
      <c r="AH3584" s="5">
        <v>0</v>
      </c>
      <c r="AI3584" s="5">
        <v>0</v>
      </c>
      <c r="AJ3584" s="5">
        <v>0</v>
      </c>
      <c r="AK3584" s="5">
        <f t="shared" si="613"/>
        <v>0</v>
      </c>
      <c r="AL3584" s="5">
        <v>0</v>
      </c>
      <c r="AM3584" s="5">
        <v>0</v>
      </c>
      <c r="AN3584" s="5">
        <f t="shared" si="614"/>
        <v>0</v>
      </c>
      <c r="AO3584" s="5">
        <v>0</v>
      </c>
      <c r="AP3584" s="5">
        <v>0</v>
      </c>
      <c r="AQ3584" s="5">
        <f t="shared" si="615"/>
        <v>0</v>
      </c>
      <c r="AR3584" s="5">
        <v>1</v>
      </c>
      <c r="AS3584" s="6">
        <v>44372</v>
      </c>
      <c r="AT3584" s="5">
        <v>1</v>
      </c>
      <c r="AU3584" s="5">
        <v>0</v>
      </c>
      <c r="AV3584" t="str">
        <f t="shared" si="608"/>
        <v>N</v>
      </c>
      <c r="AW3584" t="s">
        <v>60</v>
      </c>
      <c r="AX3584" t="s">
        <v>61</v>
      </c>
      <c r="AY3584" t="s">
        <v>62</v>
      </c>
      <c r="AZ3584" t="s">
        <v>62</v>
      </c>
      <c r="BA3584" t="str">
        <f t="shared" si="609"/>
        <v>N</v>
      </c>
    </row>
    <row r="3585" spans="1:53">
      <c r="A3585" t="s">
        <v>53</v>
      </c>
      <c r="B3585" t="s">
        <v>54</v>
      </c>
      <c r="C3585" t="s">
        <v>89</v>
      </c>
      <c r="D3585">
        <v>2021</v>
      </c>
      <c r="F3585" t="s">
        <v>7570</v>
      </c>
      <c r="G3585" t="s">
        <v>7571</v>
      </c>
      <c r="I3585" t="s">
        <v>8638</v>
      </c>
      <c r="J3585" t="s">
        <v>101</v>
      </c>
      <c r="K3585" t="s">
        <v>93</v>
      </c>
      <c r="L3585" s="5">
        <v>0</v>
      </c>
      <c r="M3585" s="5">
        <v>0</v>
      </c>
      <c r="N3585" s="5">
        <f t="shared" si="605"/>
        <v>0</v>
      </c>
      <c r="O3585" s="5">
        <v>0</v>
      </c>
      <c r="P3585" s="5">
        <v>0</v>
      </c>
      <c r="Q3585" s="5">
        <f t="shared" si="606"/>
        <v>0</v>
      </c>
      <c r="R3585" s="5">
        <v>0</v>
      </c>
      <c r="S3585" s="5">
        <v>0</v>
      </c>
      <c r="T3585" s="5">
        <f t="shared" si="607"/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f t="shared" si="610"/>
        <v>0</v>
      </c>
      <c r="Z3585" s="5">
        <v>0</v>
      </c>
      <c r="AA3585" s="5">
        <v>0</v>
      </c>
      <c r="AB3585" s="5">
        <f t="shared" si="611"/>
        <v>0</v>
      </c>
      <c r="AC3585" s="5">
        <v>0</v>
      </c>
      <c r="AD3585" s="5">
        <v>0</v>
      </c>
      <c r="AE3585" s="5">
        <f t="shared" si="612"/>
        <v>0</v>
      </c>
      <c r="AF3585" s="5">
        <v>0</v>
      </c>
      <c r="AG3585" s="6">
        <v>44183</v>
      </c>
      <c r="AH3585" s="5">
        <v>0</v>
      </c>
      <c r="AI3585" s="5">
        <v>0</v>
      </c>
      <c r="AJ3585" s="5">
        <v>0</v>
      </c>
      <c r="AK3585" s="5">
        <f t="shared" si="613"/>
        <v>0</v>
      </c>
      <c r="AL3585" s="5">
        <v>0</v>
      </c>
      <c r="AM3585" s="5">
        <v>0</v>
      </c>
      <c r="AN3585" s="5">
        <f t="shared" si="614"/>
        <v>0</v>
      </c>
      <c r="AO3585" s="5">
        <v>0</v>
      </c>
      <c r="AP3585" s="5">
        <v>0</v>
      </c>
      <c r="AQ3585" s="5">
        <f t="shared" si="615"/>
        <v>0</v>
      </c>
      <c r="AR3585" s="5">
        <v>1</v>
      </c>
      <c r="AS3585" s="6">
        <v>44384</v>
      </c>
      <c r="AT3585" s="5">
        <v>1</v>
      </c>
      <c r="AU3585" s="5">
        <v>0</v>
      </c>
      <c r="AV3585" t="str">
        <f t="shared" si="608"/>
        <v>N</v>
      </c>
      <c r="AW3585" t="s">
        <v>60</v>
      </c>
      <c r="AX3585" t="s">
        <v>61</v>
      </c>
      <c r="AY3585" t="s">
        <v>62</v>
      </c>
      <c r="AZ3585" t="s">
        <v>62</v>
      </c>
      <c r="BA3585" t="str">
        <f t="shared" si="609"/>
        <v>N</v>
      </c>
    </row>
    <row r="3586" spans="1:53">
      <c r="A3586" t="s">
        <v>53</v>
      </c>
      <c r="B3586" t="s">
        <v>54</v>
      </c>
      <c r="C3586" t="s">
        <v>55</v>
      </c>
      <c r="D3586">
        <v>2021</v>
      </c>
      <c r="F3586" t="s">
        <v>182</v>
      </c>
      <c r="G3586" t="s">
        <v>8639</v>
      </c>
      <c r="I3586" t="s">
        <v>8640</v>
      </c>
      <c r="J3586" t="s">
        <v>101</v>
      </c>
      <c r="K3586" t="s">
        <v>93</v>
      </c>
      <c r="L3586" s="5">
        <v>0</v>
      </c>
      <c r="M3586" s="5">
        <v>0</v>
      </c>
      <c r="N3586" s="5">
        <f t="shared" ref="N3586:N3649" si="616">L3586+M3586</f>
        <v>0</v>
      </c>
      <c r="O3586" s="5">
        <v>0</v>
      </c>
      <c r="P3586" s="5">
        <v>0</v>
      </c>
      <c r="Q3586" s="5">
        <f t="shared" ref="Q3586:Q3649" si="617">O3586+P3586</f>
        <v>0</v>
      </c>
      <c r="R3586" s="5">
        <v>0</v>
      </c>
      <c r="S3586" s="5">
        <v>0</v>
      </c>
      <c r="T3586" s="5">
        <f t="shared" ref="T3586:T3649" si="618">R3586+S3586</f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f t="shared" si="610"/>
        <v>0</v>
      </c>
      <c r="Z3586" s="5">
        <v>0</v>
      </c>
      <c r="AA3586" s="5">
        <v>0</v>
      </c>
      <c r="AB3586" s="5">
        <f t="shared" si="611"/>
        <v>0</v>
      </c>
      <c r="AC3586" s="5">
        <v>0</v>
      </c>
      <c r="AD3586" s="5">
        <v>0</v>
      </c>
      <c r="AE3586" s="5">
        <f t="shared" si="612"/>
        <v>0</v>
      </c>
      <c r="AF3586" s="5">
        <v>0</v>
      </c>
      <c r="AG3586" s="6">
        <v>43077</v>
      </c>
      <c r="AH3586" s="5">
        <v>0</v>
      </c>
      <c r="AI3586" s="5">
        <v>0</v>
      </c>
      <c r="AJ3586" s="5">
        <v>0</v>
      </c>
      <c r="AK3586" s="5">
        <f t="shared" si="613"/>
        <v>0</v>
      </c>
      <c r="AL3586" s="5">
        <v>0</v>
      </c>
      <c r="AM3586" s="5">
        <v>0</v>
      </c>
      <c r="AN3586" s="5">
        <f t="shared" si="614"/>
        <v>0</v>
      </c>
      <c r="AO3586" s="5">
        <v>0</v>
      </c>
      <c r="AP3586" s="5">
        <v>0</v>
      </c>
      <c r="AQ3586" s="5">
        <f t="shared" si="615"/>
        <v>0</v>
      </c>
      <c r="AR3586" s="5">
        <v>1</v>
      </c>
      <c r="AS3586" s="6">
        <v>44488</v>
      </c>
      <c r="AT3586" s="5">
        <v>1</v>
      </c>
      <c r="AU3586" s="5">
        <v>0</v>
      </c>
      <c r="AV3586" t="str">
        <f t="shared" ref="AV3586:AV3649" si="619">IF(AU3586 &gt; 0, "Y", "N")</f>
        <v>N</v>
      </c>
      <c r="AW3586" t="s">
        <v>60</v>
      </c>
      <c r="AX3586" t="s">
        <v>61</v>
      </c>
      <c r="AY3586" t="s">
        <v>62</v>
      </c>
      <c r="AZ3586" t="s">
        <v>62</v>
      </c>
      <c r="BA3586" t="str">
        <f t="shared" ref="BA3586:BA3649" si="620">IF(OR(L3586&gt;0, O3586&gt;0, R3586&gt;0, W3586&gt;0, Z3586&gt;0, AC3586&gt;0, AI3586&gt;0, AL3586&gt;0, AO3586&gt;0, M3586&gt;0), "Y", "N")</f>
        <v>N</v>
      </c>
    </row>
    <row r="3587" spans="1:53">
      <c r="A3587" t="s">
        <v>53</v>
      </c>
      <c r="B3587" t="s">
        <v>54</v>
      </c>
      <c r="C3587" t="s">
        <v>55</v>
      </c>
      <c r="D3587">
        <v>2021</v>
      </c>
      <c r="F3587" t="s">
        <v>2462</v>
      </c>
      <c r="G3587" t="s">
        <v>8641</v>
      </c>
      <c r="I3587" t="s">
        <v>8642</v>
      </c>
      <c r="J3587" t="s">
        <v>101</v>
      </c>
      <c r="K3587" t="s">
        <v>93</v>
      </c>
      <c r="L3587" s="5">
        <v>0</v>
      </c>
      <c r="M3587" s="5">
        <v>0</v>
      </c>
      <c r="N3587" s="5">
        <f t="shared" si="616"/>
        <v>0</v>
      </c>
      <c r="O3587" s="5">
        <v>0</v>
      </c>
      <c r="P3587" s="5">
        <v>0</v>
      </c>
      <c r="Q3587" s="5">
        <f t="shared" si="617"/>
        <v>0</v>
      </c>
      <c r="R3587" s="5">
        <v>0</v>
      </c>
      <c r="S3587" s="5">
        <v>0</v>
      </c>
      <c r="T3587" s="5">
        <f t="shared" si="618"/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f t="shared" ref="Y3587:Y3650" si="621">W3587+X3587</f>
        <v>0</v>
      </c>
      <c r="Z3587" s="5">
        <v>0</v>
      </c>
      <c r="AA3587" s="5">
        <v>0</v>
      </c>
      <c r="AB3587" s="5">
        <f t="shared" ref="AB3587:AB3650" si="622">SUM(Z3587:AA3587)</f>
        <v>0</v>
      </c>
      <c r="AC3587" s="5">
        <v>0</v>
      </c>
      <c r="AD3587" s="5">
        <v>0</v>
      </c>
      <c r="AE3587" s="5">
        <f t="shared" ref="AE3587:AE3650" si="623">SUM(AC3587:AD3587)</f>
        <v>0</v>
      </c>
      <c r="AF3587" s="5">
        <v>0</v>
      </c>
      <c r="AG3587" s="6">
        <v>43312</v>
      </c>
      <c r="AH3587" s="5">
        <v>0</v>
      </c>
      <c r="AI3587" s="5">
        <v>0</v>
      </c>
      <c r="AJ3587" s="5">
        <v>0</v>
      </c>
      <c r="AK3587" s="5">
        <f t="shared" ref="AK3587:AK3650" si="624">SUM(AI3587:AJ3587)</f>
        <v>0</v>
      </c>
      <c r="AL3587" s="5">
        <v>0</v>
      </c>
      <c r="AM3587" s="5">
        <v>0</v>
      </c>
      <c r="AN3587" s="5">
        <f t="shared" ref="AN3587:AN3650" si="625">SUM(AL3587:AM3587)</f>
        <v>0</v>
      </c>
      <c r="AO3587" s="5">
        <v>0</v>
      </c>
      <c r="AP3587" s="5">
        <v>0</v>
      </c>
      <c r="AQ3587" s="5">
        <f t="shared" ref="AQ3587:AQ3650" si="626">SUM(AO3587:AP3587)</f>
        <v>0</v>
      </c>
      <c r="AR3587" s="5">
        <v>1</v>
      </c>
      <c r="AS3587" s="6">
        <v>44425</v>
      </c>
      <c r="AT3587" s="5">
        <v>1</v>
      </c>
      <c r="AU3587" s="5">
        <v>0</v>
      </c>
      <c r="AV3587" t="str">
        <f t="shared" si="619"/>
        <v>N</v>
      </c>
      <c r="AW3587" t="s">
        <v>60</v>
      </c>
      <c r="AX3587" t="s">
        <v>61</v>
      </c>
      <c r="AY3587" t="s">
        <v>62</v>
      </c>
      <c r="AZ3587" t="s">
        <v>62</v>
      </c>
      <c r="BA3587" t="str">
        <f t="shared" si="620"/>
        <v>N</v>
      </c>
    </row>
    <row r="3588" spans="1:53">
      <c r="A3588" t="s">
        <v>53</v>
      </c>
      <c r="B3588" t="s">
        <v>54</v>
      </c>
      <c r="C3588" t="s">
        <v>89</v>
      </c>
      <c r="D3588">
        <v>2021</v>
      </c>
      <c r="F3588" t="s">
        <v>2538</v>
      </c>
      <c r="G3588" t="s">
        <v>2539</v>
      </c>
      <c r="I3588" t="s">
        <v>8643</v>
      </c>
      <c r="J3588" t="s">
        <v>101</v>
      </c>
      <c r="K3588" t="s">
        <v>93</v>
      </c>
      <c r="L3588" s="5">
        <v>0</v>
      </c>
      <c r="M3588" s="5">
        <v>0</v>
      </c>
      <c r="N3588" s="5">
        <f t="shared" si="616"/>
        <v>0</v>
      </c>
      <c r="O3588" s="5">
        <v>0</v>
      </c>
      <c r="P3588" s="5">
        <v>0</v>
      </c>
      <c r="Q3588" s="5">
        <f t="shared" si="617"/>
        <v>0</v>
      </c>
      <c r="R3588" s="5">
        <v>0</v>
      </c>
      <c r="S3588" s="5">
        <v>0</v>
      </c>
      <c r="T3588" s="5">
        <f t="shared" si="618"/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f t="shared" si="621"/>
        <v>0</v>
      </c>
      <c r="Z3588" s="5">
        <v>0</v>
      </c>
      <c r="AA3588" s="5">
        <v>0</v>
      </c>
      <c r="AB3588" s="5">
        <f t="shared" si="622"/>
        <v>0</v>
      </c>
      <c r="AC3588" s="5">
        <v>0</v>
      </c>
      <c r="AD3588" s="5">
        <v>0</v>
      </c>
      <c r="AE3588" s="5">
        <f t="shared" si="623"/>
        <v>0</v>
      </c>
      <c r="AF3588" s="5">
        <v>0</v>
      </c>
      <c r="AG3588" s="6">
        <v>43378</v>
      </c>
      <c r="AH3588" s="5">
        <v>0</v>
      </c>
      <c r="AI3588" s="5">
        <v>0</v>
      </c>
      <c r="AJ3588" s="5">
        <v>0</v>
      </c>
      <c r="AK3588" s="5">
        <f t="shared" si="624"/>
        <v>0</v>
      </c>
      <c r="AL3588" s="5">
        <v>0</v>
      </c>
      <c r="AM3588" s="5">
        <v>0</v>
      </c>
      <c r="AN3588" s="5">
        <f t="shared" si="625"/>
        <v>0</v>
      </c>
      <c r="AO3588" s="5">
        <v>0</v>
      </c>
      <c r="AP3588" s="5">
        <v>0</v>
      </c>
      <c r="AQ3588" s="5">
        <f t="shared" si="626"/>
        <v>0</v>
      </c>
      <c r="AR3588" s="5">
        <v>1</v>
      </c>
      <c r="AS3588" s="6">
        <v>44524</v>
      </c>
      <c r="AT3588" s="5">
        <v>1</v>
      </c>
      <c r="AU3588" s="5">
        <v>0</v>
      </c>
      <c r="AV3588" t="str">
        <f t="shared" si="619"/>
        <v>N</v>
      </c>
      <c r="AW3588" t="s">
        <v>60</v>
      </c>
      <c r="AX3588" t="s">
        <v>61</v>
      </c>
      <c r="AY3588" t="s">
        <v>62</v>
      </c>
      <c r="AZ3588" t="s">
        <v>62</v>
      </c>
      <c r="BA3588" t="str">
        <f t="shared" si="620"/>
        <v>N</v>
      </c>
    </row>
    <row r="3589" spans="1:53">
      <c r="A3589" t="s">
        <v>53</v>
      </c>
      <c r="B3589" t="s">
        <v>54</v>
      </c>
      <c r="C3589" t="s">
        <v>55</v>
      </c>
      <c r="D3589">
        <v>2021</v>
      </c>
      <c r="F3589" t="s">
        <v>2356</v>
      </c>
      <c r="G3589" t="s">
        <v>3077</v>
      </c>
      <c r="I3589" t="s">
        <v>8644</v>
      </c>
      <c r="J3589" t="s">
        <v>101</v>
      </c>
      <c r="K3589" t="s">
        <v>93</v>
      </c>
      <c r="L3589" s="5">
        <v>0</v>
      </c>
      <c r="M3589" s="5">
        <v>0</v>
      </c>
      <c r="N3589" s="5">
        <f t="shared" si="616"/>
        <v>0</v>
      </c>
      <c r="O3589" s="5">
        <v>0</v>
      </c>
      <c r="P3589" s="5">
        <v>0</v>
      </c>
      <c r="Q3589" s="5">
        <f t="shared" si="617"/>
        <v>0</v>
      </c>
      <c r="R3589" s="5">
        <v>0</v>
      </c>
      <c r="S3589" s="5">
        <v>0</v>
      </c>
      <c r="T3589" s="5">
        <f t="shared" si="618"/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f t="shared" si="621"/>
        <v>0</v>
      </c>
      <c r="Z3589" s="5">
        <v>0</v>
      </c>
      <c r="AA3589" s="5">
        <v>0</v>
      </c>
      <c r="AB3589" s="5">
        <f t="shared" si="622"/>
        <v>0</v>
      </c>
      <c r="AC3589" s="5">
        <v>0</v>
      </c>
      <c r="AD3589" s="5">
        <v>0</v>
      </c>
      <c r="AE3589" s="5">
        <f t="shared" si="623"/>
        <v>0</v>
      </c>
      <c r="AF3589" s="5">
        <v>0</v>
      </c>
      <c r="AG3589" s="6">
        <v>43808</v>
      </c>
      <c r="AH3589" s="5">
        <v>0</v>
      </c>
      <c r="AI3589" s="5">
        <v>0</v>
      </c>
      <c r="AJ3589" s="5">
        <v>0</v>
      </c>
      <c r="AK3589" s="5">
        <f t="shared" si="624"/>
        <v>0</v>
      </c>
      <c r="AL3589" s="5">
        <v>0</v>
      </c>
      <c r="AM3589" s="5">
        <v>0</v>
      </c>
      <c r="AN3589" s="5">
        <f t="shared" si="625"/>
        <v>0</v>
      </c>
      <c r="AO3589" s="5">
        <v>0</v>
      </c>
      <c r="AP3589" s="5">
        <v>0</v>
      </c>
      <c r="AQ3589" s="5">
        <f t="shared" si="626"/>
        <v>0</v>
      </c>
      <c r="AR3589" s="5">
        <v>1</v>
      </c>
      <c r="AS3589" s="6">
        <v>44469</v>
      </c>
      <c r="AT3589" s="5">
        <v>1</v>
      </c>
      <c r="AU3589" s="5">
        <v>0</v>
      </c>
      <c r="AV3589" t="str">
        <f t="shared" si="619"/>
        <v>N</v>
      </c>
      <c r="AW3589" t="s">
        <v>60</v>
      </c>
      <c r="AX3589" t="s">
        <v>60</v>
      </c>
      <c r="AY3589" t="s">
        <v>62</v>
      </c>
      <c r="AZ3589" t="s">
        <v>62</v>
      </c>
      <c r="BA3589" t="str">
        <f t="shared" si="620"/>
        <v>N</v>
      </c>
    </row>
    <row r="3590" spans="1:53">
      <c r="A3590" t="s">
        <v>53</v>
      </c>
      <c r="B3590" t="s">
        <v>54</v>
      </c>
      <c r="C3590" t="s">
        <v>55</v>
      </c>
      <c r="D3590">
        <v>2021</v>
      </c>
      <c r="F3590" t="s">
        <v>2402</v>
      </c>
      <c r="G3590" t="s">
        <v>2403</v>
      </c>
      <c r="I3590" t="s">
        <v>8645</v>
      </c>
      <c r="J3590" t="s">
        <v>101</v>
      </c>
      <c r="K3590" t="s">
        <v>93</v>
      </c>
      <c r="L3590" s="5">
        <v>0</v>
      </c>
      <c r="M3590" s="5">
        <v>0</v>
      </c>
      <c r="N3590" s="5">
        <f t="shared" si="616"/>
        <v>0</v>
      </c>
      <c r="O3590" s="5">
        <v>0</v>
      </c>
      <c r="P3590" s="5">
        <v>0</v>
      </c>
      <c r="Q3590" s="5">
        <f t="shared" si="617"/>
        <v>0</v>
      </c>
      <c r="R3590" s="5">
        <v>0</v>
      </c>
      <c r="S3590" s="5">
        <v>0</v>
      </c>
      <c r="T3590" s="5">
        <f t="shared" si="618"/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f t="shared" si="621"/>
        <v>0</v>
      </c>
      <c r="Z3590" s="5">
        <v>0</v>
      </c>
      <c r="AA3590" s="5">
        <v>0</v>
      </c>
      <c r="AB3590" s="5">
        <f t="shared" si="622"/>
        <v>0</v>
      </c>
      <c r="AC3590" s="5">
        <v>0</v>
      </c>
      <c r="AD3590" s="5">
        <v>0</v>
      </c>
      <c r="AE3590" s="5">
        <f t="shared" si="623"/>
        <v>0</v>
      </c>
      <c r="AF3590" s="5">
        <v>0</v>
      </c>
      <c r="AG3590" s="6">
        <v>43683</v>
      </c>
      <c r="AH3590" s="5">
        <v>0</v>
      </c>
      <c r="AI3590" s="5">
        <v>0</v>
      </c>
      <c r="AJ3590" s="5">
        <v>0</v>
      </c>
      <c r="AK3590" s="5">
        <f t="shared" si="624"/>
        <v>0</v>
      </c>
      <c r="AL3590" s="5">
        <v>0</v>
      </c>
      <c r="AM3590" s="5">
        <v>0</v>
      </c>
      <c r="AN3590" s="5">
        <f t="shared" si="625"/>
        <v>0</v>
      </c>
      <c r="AO3590" s="5">
        <v>0</v>
      </c>
      <c r="AP3590" s="5">
        <v>0</v>
      </c>
      <c r="AQ3590" s="5">
        <f t="shared" si="626"/>
        <v>0</v>
      </c>
      <c r="AR3590" s="5">
        <v>1</v>
      </c>
      <c r="AS3590" s="6">
        <v>44293</v>
      </c>
      <c r="AT3590" s="5">
        <v>1</v>
      </c>
      <c r="AU3590" s="5">
        <v>0</v>
      </c>
      <c r="AV3590" t="str">
        <f t="shared" si="619"/>
        <v>N</v>
      </c>
      <c r="AW3590" t="s">
        <v>60</v>
      </c>
      <c r="AX3590" t="s">
        <v>61</v>
      </c>
      <c r="AY3590" t="s">
        <v>62</v>
      </c>
      <c r="AZ3590" t="s">
        <v>62</v>
      </c>
      <c r="BA3590" t="str">
        <f t="shared" si="620"/>
        <v>N</v>
      </c>
    </row>
    <row r="3591" spans="1:53">
      <c r="A3591" t="s">
        <v>53</v>
      </c>
      <c r="B3591" t="s">
        <v>54</v>
      </c>
      <c r="C3591" t="s">
        <v>89</v>
      </c>
      <c r="D3591">
        <v>2021</v>
      </c>
      <c r="F3591" t="s">
        <v>2440</v>
      </c>
      <c r="G3591" t="s">
        <v>3084</v>
      </c>
      <c r="I3591" t="s">
        <v>8646</v>
      </c>
      <c r="J3591" t="s">
        <v>101</v>
      </c>
      <c r="K3591" t="s">
        <v>93</v>
      </c>
      <c r="L3591" s="5">
        <v>0</v>
      </c>
      <c r="M3591" s="5">
        <v>0</v>
      </c>
      <c r="N3591" s="5">
        <f t="shared" si="616"/>
        <v>0</v>
      </c>
      <c r="O3591" s="5">
        <v>0</v>
      </c>
      <c r="P3591" s="5">
        <v>0</v>
      </c>
      <c r="Q3591" s="5">
        <f t="shared" si="617"/>
        <v>0</v>
      </c>
      <c r="R3591" s="5">
        <v>0</v>
      </c>
      <c r="S3591" s="5">
        <v>0</v>
      </c>
      <c r="T3591" s="5">
        <f t="shared" si="618"/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f t="shared" si="621"/>
        <v>0</v>
      </c>
      <c r="Z3591" s="5">
        <v>0</v>
      </c>
      <c r="AA3591" s="5">
        <v>0</v>
      </c>
      <c r="AB3591" s="5">
        <f t="shared" si="622"/>
        <v>0</v>
      </c>
      <c r="AC3591" s="5">
        <v>0</v>
      </c>
      <c r="AD3591" s="5">
        <v>0</v>
      </c>
      <c r="AE3591" s="5">
        <f t="shared" si="623"/>
        <v>0</v>
      </c>
      <c r="AF3591" s="5">
        <v>0</v>
      </c>
      <c r="AG3591" s="6">
        <v>43517</v>
      </c>
      <c r="AH3591" s="5">
        <v>0</v>
      </c>
      <c r="AI3591" s="5">
        <v>0</v>
      </c>
      <c r="AJ3591" s="5">
        <v>0</v>
      </c>
      <c r="AK3591" s="5">
        <f t="shared" si="624"/>
        <v>0</v>
      </c>
      <c r="AL3591" s="5">
        <v>0</v>
      </c>
      <c r="AM3591" s="5">
        <v>0</v>
      </c>
      <c r="AN3591" s="5">
        <f t="shared" si="625"/>
        <v>0</v>
      </c>
      <c r="AO3591" s="5">
        <v>0</v>
      </c>
      <c r="AP3591" s="5">
        <v>0</v>
      </c>
      <c r="AQ3591" s="5">
        <f t="shared" si="626"/>
        <v>0</v>
      </c>
      <c r="AR3591" s="5">
        <v>1</v>
      </c>
      <c r="AS3591" s="6">
        <v>44365</v>
      </c>
      <c r="AT3591" s="5">
        <v>1</v>
      </c>
      <c r="AU3591" s="5">
        <v>0</v>
      </c>
      <c r="AV3591" t="str">
        <f t="shared" si="619"/>
        <v>N</v>
      </c>
      <c r="AW3591" t="s">
        <v>60</v>
      </c>
      <c r="AX3591" t="s">
        <v>61</v>
      </c>
      <c r="AY3591" t="s">
        <v>62</v>
      </c>
      <c r="AZ3591" t="s">
        <v>62</v>
      </c>
      <c r="BA3591" t="str">
        <f t="shared" si="620"/>
        <v>N</v>
      </c>
    </row>
    <row r="3592" spans="1:53">
      <c r="A3592" t="s">
        <v>53</v>
      </c>
      <c r="B3592" t="s">
        <v>54</v>
      </c>
      <c r="C3592" t="s">
        <v>89</v>
      </c>
      <c r="D3592">
        <v>2021</v>
      </c>
      <c r="F3592" t="s">
        <v>4546</v>
      </c>
      <c r="G3592" t="s">
        <v>4547</v>
      </c>
      <c r="I3592" t="s">
        <v>8647</v>
      </c>
      <c r="J3592" t="s">
        <v>101</v>
      </c>
      <c r="K3592" t="s">
        <v>93</v>
      </c>
      <c r="L3592" s="5">
        <v>0</v>
      </c>
      <c r="M3592" s="5">
        <v>0</v>
      </c>
      <c r="N3592" s="5">
        <f t="shared" si="616"/>
        <v>0</v>
      </c>
      <c r="O3592" s="5">
        <v>0</v>
      </c>
      <c r="P3592" s="5">
        <v>0</v>
      </c>
      <c r="Q3592" s="5">
        <f t="shared" si="617"/>
        <v>0</v>
      </c>
      <c r="R3592" s="5">
        <v>0</v>
      </c>
      <c r="S3592" s="5">
        <v>0</v>
      </c>
      <c r="T3592" s="5">
        <f t="shared" si="618"/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f t="shared" si="621"/>
        <v>0</v>
      </c>
      <c r="Z3592" s="5">
        <v>0</v>
      </c>
      <c r="AA3592" s="5">
        <v>0</v>
      </c>
      <c r="AB3592" s="5">
        <f t="shared" si="622"/>
        <v>0</v>
      </c>
      <c r="AC3592" s="5">
        <v>0</v>
      </c>
      <c r="AD3592" s="5">
        <v>0</v>
      </c>
      <c r="AE3592" s="5">
        <f t="shared" si="623"/>
        <v>0</v>
      </c>
      <c r="AF3592" s="5">
        <v>0</v>
      </c>
      <c r="AG3592" s="6">
        <v>43957</v>
      </c>
      <c r="AH3592" s="5">
        <v>0</v>
      </c>
      <c r="AI3592" s="5">
        <v>0</v>
      </c>
      <c r="AJ3592" s="5">
        <v>0</v>
      </c>
      <c r="AK3592" s="5">
        <f t="shared" si="624"/>
        <v>0</v>
      </c>
      <c r="AL3592" s="5">
        <v>0</v>
      </c>
      <c r="AM3592" s="5">
        <v>0</v>
      </c>
      <c r="AN3592" s="5">
        <f t="shared" si="625"/>
        <v>0</v>
      </c>
      <c r="AO3592" s="5">
        <v>0</v>
      </c>
      <c r="AP3592" s="5">
        <v>0</v>
      </c>
      <c r="AQ3592" s="5">
        <f t="shared" si="626"/>
        <v>0</v>
      </c>
      <c r="AR3592" s="5">
        <v>1</v>
      </c>
      <c r="AS3592" s="6">
        <v>44273</v>
      </c>
      <c r="AT3592" s="5">
        <v>1</v>
      </c>
      <c r="AU3592" s="5">
        <v>0</v>
      </c>
      <c r="AV3592" t="str">
        <f t="shared" si="619"/>
        <v>N</v>
      </c>
      <c r="AW3592" t="s">
        <v>60</v>
      </c>
      <c r="AX3592" t="s">
        <v>60</v>
      </c>
      <c r="AY3592" t="s">
        <v>62</v>
      </c>
      <c r="AZ3592" t="s">
        <v>62</v>
      </c>
      <c r="BA3592" t="str">
        <f t="shared" si="620"/>
        <v>N</v>
      </c>
    </row>
    <row r="3593" spans="1:53">
      <c r="A3593" t="s">
        <v>53</v>
      </c>
      <c r="B3593" t="s">
        <v>54</v>
      </c>
      <c r="C3593" t="s">
        <v>89</v>
      </c>
      <c r="D3593">
        <v>2021</v>
      </c>
      <c r="F3593" t="s">
        <v>7997</v>
      </c>
      <c r="G3593" t="s">
        <v>7998</v>
      </c>
      <c r="I3593" t="s">
        <v>8648</v>
      </c>
      <c r="J3593" t="s">
        <v>101</v>
      </c>
      <c r="K3593" t="s">
        <v>93</v>
      </c>
      <c r="L3593" s="5">
        <v>0</v>
      </c>
      <c r="M3593" s="5">
        <v>0</v>
      </c>
      <c r="N3593" s="5">
        <f t="shared" si="616"/>
        <v>0</v>
      </c>
      <c r="O3593" s="5">
        <v>0</v>
      </c>
      <c r="P3593" s="5">
        <v>0</v>
      </c>
      <c r="Q3593" s="5">
        <f t="shared" si="617"/>
        <v>0</v>
      </c>
      <c r="R3593" s="5">
        <v>0</v>
      </c>
      <c r="S3593" s="5">
        <v>0</v>
      </c>
      <c r="T3593" s="5">
        <f t="shared" si="618"/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f t="shared" si="621"/>
        <v>0</v>
      </c>
      <c r="Z3593" s="5">
        <v>0</v>
      </c>
      <c r="AA3593" s="5">
        <v>0</v>
      </c>
      <c r="AB3593" s="5">
        <f t="shared" si="622"/>
        <v>0</v>
      </c>
      <c r="AC3593" s="5">
        <v>0</v>
      </c>
      <c r="AD3593" s="5">
        <v>0</v>
      </c>
      <c r="AE3593" s="5">
        <f t="shared" si="623"/>
        <v>0</v>
      </c>
      <c r="AF3593" s="5">
        <v>0</v>
      </c>
      <c r="AG3593" s="6">
        <v>44088</v>
      </c>
      <c r="AH3593" s="5">
        <v>0</v>
      </c>
      <c r="AI3593" s="5">
        <v>0</v>
      </c>
      <c r="AJ3593" s="5">
        <v>0</v>
      </c>
      <c r="AK3593" s="5">
        <f t="shared" si="624"/>
        <v>0</v>
      </c>
      <c r="AL3593" s="5">
        <v>0</v>
      </c>
      <c r="AM3593" s="5">
        <v>0</v>
      </c>
      <c r="AN3593" s="5">
        <f t="shared" si="625"/>
        <v>0</v>
      </c>
      <c r="AO3593" s="5">
        <v>0</v>
      </c>
      <c r="AP3593" s="5">
        <v>0</v>
      </c>
      <c r="AQ3593" s="5">
        <f t="shared" si="626"/>
        <v>0</v>
      </c>
      <c r="AR3593" s="5">
        <v>1</v>
      </c>
      <c r="AS3593" s="6">
        <v>44306</v>
      </c>
      <c r="AT3593" s="5">
        <v>1</v>
      </c>
      <c r="AU3593" s="5">
        <v>0</v>
      </c>
      <c r="AV3593" t="str">
        <f t="shared" si="619"/>
        <v>N</v>
      </c>
      <c r="AW3593" t="s">
        <v>60</v>
      </c>
      <c r="AX3593" t="s">
        <v>61</v>
      </c>
      <c r="AY3593" t="s">
        <v>62</v>
      </c>
      <c r="AZ3593" t="s">
        <v>62</v>
      </c>
      <c r="BA3593" t="str">
        <f t="shared" si="620"/>
        <v>N</v>
      </c>
    </row>
    <row r="3594" spans="1:53">
      <c r="A3594" t="s">
        <v>53</v>
      </c>
      <c r="B3594" t="s">
        <v>54</v>
      </c>
      <c r="C3594" t="s">
        <v>89</v>
      </c>
      <c r="D3594">
        <v>2021</v>
      </c>
      <c r="F3594" t="s">
        <v>7939</v>
      </c>
      <c r="G3594" t="s">
        <v>7940</v>
      </c>
      <c r="I3594" t="s">
        <v>8649</v>
      </c>
      <c r="J3594" t="s">
        <v>101</v>
      </c>
      <c r="K3594" t="s">
        <v>93</v>
      </c>
      <c r="L3594" s="5">
        <v>0</v>
      </c>
      <c r="M3594" s="5">
        <v>0</v>
      </c>
      <c r="N3594" s="5">
        <f t="shared" si="616"/>
        <v>0</v>
      </c>
      <c r="O3594" s="5">
        <v>0</v>
      </c>
      <c r="P3594" s="5">
        <v>0</v>
      </c>
      <c r="Q3594" s="5">
        <f t="shared" si="617"/>
        <v>0</v>
      </c>
      <c r="R3594" s="5">
        <v>0</v>
      </c>
      <c r="S3594" s="5">
        <v>0</v>
      </c>
      <c r="T3594" s="5">
        <f t="shared" si="618"/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f t="shared" si="621"/>
        <v>0</v>
      </c>
      <c r="Z3594" s="5">
        <v>0</v>
      </c>
      <c r="AA3594" s="5">
        <v>0</v>
      </c>
      <c r="AB3594" s="5">
        <f t="shared" si="622"/>
        <v>0</v>
      </c>
      <c r="AC3594" s="5">
        <v>0</v>
      </c>
      <c r="AD3594" s="5">
        <v>0</v>
      </c>
      <c r="AE3594" s="5">
        <f t="shared" si="623"/>
        <v>0</v>
      </c>
      <c r="AF3594" s="5">
        <v>0</v>
      </c>
      <c r="AG3594" s="6">
        <v>43924</v>
      </c>
      <c r="AH3594" s="5">
        <v>0</v>
      </c>
      <c r="AI3594" s="5">
        <v>0</v>
      </c>
      <c r="AJ3594" s="5">
        <v>0</v>
      </c>
      <c r="AK3594" s="5">
        <f t="shared" si="624"/>
        <v>0</v>
      </c>
      <c r="AL3594" s="5">
        <v>0</v>
      </c>
      <c r="AM3594" s="5">
        <v>0</v>
      </c>
      <c r="AN3594" s="5">
        <f t="shared" si="625"/>
        <v>0</v>
      </c>
      <c r="AO3594" s="5">
        <v>0</v>
      </c>
      <c r="AP3594" s="5">
        <v>0</v>
      </c>
      <c r="AQ3594" s="5">
        <f t="shared" si="626"/>
        <v>0</v>
      </c>
      <c r="AR3594" s="5">
        <v>1</v>
      </c>
      <c r="AS3594" s="6">
        <v>44201</v>
      </c>
      <c r="AT3594" s="5">
        <v>1</v>
      </c>
      <c r="AU3594" s="5">
        <v>0</v>
      </c>
      <c r="AV3594" t="str">
        <f t="shared" si="619"/>
        <v>N</v>
      </c>
      <c r="AW3594" t="s">
        <v>60</v>
      </c>
      <c r="AX3594" t="s">
        <v>61</v>
      </c>
      <c r="AY3594" t="s">
        <v>62</v>
      </c>
      <c r="AZ3594" t="s">
        <v>62</v>
      </c>
      <c r="BA3594" t="str">
        <f t="shared" si="620"/>
        <v>N</v>
      </c>
    </row>
    <row r="3595" spans="1:53">
      <c r="A3595" t="s">
        <v>53</v>
      </c>
      <c r="B3595" t="s">
        <v>54</v>
      </c>
      <c r="C3595" t="s">
        <v>89</v>
      </c>
      <c r="D3595">
        <v>2021</v>
      </c>
      <c r="F3595" t="s">
        <v>7935</v>
      </c>
      <c r="G3595" t="s">
        <v>7936</v>
      </c>
      <c r="I3595" t="s">
        <v>8650</v>
      </c>
      <c r="J3595" t="s">
        <v>101</v>
      </c>
      <c r="K3595" t="s">
        <v>93</v>
      </c>
      <c r="L3595" s="5">
        <v>0</v>
      </c>
      <c r="M3595" s="5">
        <v>0</v>
      </c>
      <c r="N3595" s="5">
        <f t="shared" si="616"/>
        <v>0</v>
      </c>
      <c r="O3595" s="5">
        <v>0</v>
      </c>
      <c r="P3595" s="5">
        <v>0</v>
      </c>
      <c r="Q3595" s="5">
        <f t="shared" si="617"/>
        <v>0</v>
      </c>
      <c r="R3595" s="5">
        <v>0</v>
      </c>
      <c r="S3595" s="5">
        <v>0</v>
      </c>
      <c r="T3595" s="5">
        <f t="shared" si="618"/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f t="shared" si="621"/>
        <v>0</v>
      </c>
      <c r="Z3595" s="5">
        <v>0</v>
      </c>
      <c r="AA3595" s="5">
        <v>0</v>
      </c>
      <c r="AB3595" s="5">
        <f t="shared" si="622"/>
        <v>0</v>
      </c>
      <c r="AC3595" s="5">
        <v>0</v>
      </c>
      <c r="AD3595" s="5">
        <v>0</v>
      </c>
      <c r="AE3595" s="5">
        <f t="shared" si="623"/>
        <v>0</v>
      </c>
      <c r="AF3595" s="5">
        <v>0</v>
      </c>
      <c r="AG3595" s="6">
        <v>44053</v>
      </c>
      <c r="AH3595" s="5">
        <v>0</v>
      </c>
      <c r="AI3595" s="5">
        <v>0</v>
      </c>
      <c r="AJ3595" s="5">
        <v>0</v>
      </c>
      <c r="AK3595" s="5">
        <f t="shared" si="624"/>
        <v>0</v>
      </c>
      <c r="AL3595" s="5">
        <v>0</v>
      </c>
      <c r="AM3595" s="5">
        <v>0</v>
      </c>
      <c r="AN3595" s="5">
        <f t="shared" si="625"/>
        <v>0</v>
      </c>
      <c r="AO3595" s="5">
        <v>0</v>
      </c>
      <c r="AP3595" s="5">
        <v>0</v>
      </c>
      <c r="AQ3595" s="5">
        <f t="shared" si="626"/>
        <v>0</v>
      </c>
      <c r="AR3595" s="5">
        <v>1</v>
      </c>
      <c r="AS3595" s="6">
        <v>44246</v>
      </c>
      <c r="AT3595" s="5">
        <v>1</v>
      </c>
      <c r="AU3595" s="5">
        <v>0</v>
      </c>
      <c r="AV3595" t="str">
        <f t="shared" si="619"/>
        <v>N</v>
      </c>
      <c r="AW3595" t="s">
        <v>60</v>
      </c>
      <c r="AX3595" t="s">
        <v>61</v>
      </c>
      <c r="AY3595" t="s">
        <v>62</v>
      </c>
      <c r="AZ3595" t="s">
        <v>62</v>
      </c>
      <c r="BA3595" t="str">
        <f t="shared" si="620"/>
        <v>N</v>
      </c>
    </row>
    <row r="3596" spans="1:53">
      <c r="A3596" t="s">
        <v>53</v>
      </c>
      <c r="B3596" t="s">
        <v>54</v>
      </c>
      <c r="C3596" t="s">
        <v>89</v>
      </c>
      <c r="D3596">
        <v>2021</v>
      </c>
      <c r="F3596" t="s">
        <v>7915</v>
      </c>
      <c r="G3596" t="s">
        <v>7916</v>
      </c>
      <c r="I3596" t="s">
        <v>8651</v>
      </c>
      <c r="J3596" t="s">
        <v>101</v>
      </c>
      <c r="K3596" t="s">
        <v>93</v>
      </c>
      <c r="L3596" s="5">
        <v>0</v>
      </c>
      <c r="M3596" s="5">
        <v>0</v>
      </c>
      <c r="N3596" s="5">
        <f t="shared" si="616"/>
        <v>0</v>
      </c>
      <c r="O3596" s="5">
        <v>0</v>
      </c>
      <c r="P3596" s="5">
        <v>0</v>
      </c>
      <c r="Q3596" s="5">
        <f t="shared" si="617"/>
        <v>0</v>
      </c>
      <c r="R3596" s="5">
        <v>0</v>
      </c>
      <c r="S3596" s="5">
        <v>0</v>
      </c>
      <c r="T3596" s="5">
        <f t="shared" si="618"/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f t="shared" si="621"/>
        <v>0</v>
      </c>
      <c r="Z3596" s="5">
        <v>0</v>
      </c>
      <c r="AA3596" s="5">
        <v>0</v>
      </c>
      <c r="AB3596" s="5">
        <f t="shared" si="622"/>
        <v>0</v>
      </c>
      <c r="AC3596" s="5">
        <v>0</v>
      </c>
      <c r="AD3596" s="5">
        <v>0</v>
      </c>
      <c r="AE3596" s="5">
        <f t="shared" si="623"/>
        <v>0</v>
      </c>
      <c r="AF3596" s="5">
        <v>0</v>
      </c>
      <c r="AG3596" s="6">
        <v>44088</v>
      </c>
      <c r="AH3596" s="5">
        <v>0</v>
      </c>
      <c r="AI3596" s="5">
        <v>0</v>
      </c>
      <c r="AJ3596" s="5">
        <v>0</v>
      </c>
      <c r="AK3596" s="5">
        <f t="shared" si="624"/>
        <v>0</v>
      </c>
      <c r="AL3596" s="5">
        <v>0</v>
      </c>
      <c r="AM3596" s="5">
        <v>0</v>
      </c>
      <c r="AN3596" s="5">
        <f t="shared" si="625"/>
        <v>0</v>
      </c>
      <c r="AO3596" s="5">
        <v>0</v>
      </c>
      <c r="AP3596" s="5">
        <v>0</v>
      </c>
      <c r="AQ3596" s="5">
        <f t="shared" si="626"/>
        <v>0</v>
      </c>
      <c r="AR3596" s="5">
        <v>1</v>
      </c>
      <c r="AS3596" s="6">
        <v>44334</v>
      </c>
      <c r="AT3596" s="5">
        <v>1</v>
      </c>
      <c r="AU3596" s="5">
        <v>0</v>
      </c>
      <c r="AV3596" t="str">
        <f t="shared" si="619"/>
        <v>N</v>
      </c>
      <c r="AW3596" t="s">
        <v>60</v>
      </c>
      <c r="AX3596" t="s">
        <v>61</v>
      </c>
      <c r="AY3596" t="s">
        <v>62</v>
      </c>
      <c r="AZ3596" t="s">
        <v>62</v>
      </c>
      <c r="BA3596" t="str">
        <f t="shared" si="620"/>
        <v>N</v>
      </c>
    </row>
    <row r="3597" spans="1:53">
      <c r="A3597" t="s">
        <v>53</v>
      </c>
      <c r="B3597" t="s">
        <v>54</v>
      </c>
      <c r="C3597" t="s">
        <v>89</v>
      </c>
      <c r="D3597">
        <v>2021</v>
      </c>
      <c r="F3597" t="s">
        <v>7913</v>
      </c>
      <c r="G3597" t="s">
        <v>7914</v>
      </c>
      <c r="I3597" t="s">
        <v>8652</v>
      </c>
      <c r="J3597" t="s">
        <v>101</v>
      </c>
      <c r="K3597" t="s">
        <v>93</v>
      </c>
      <c r="L3597" s="5">
        <v>0</v>
      </c>
      <c r="M3597" s="5">
        <v>0</v>
      </c>
      <c r="N3597" s="5">
        <f t="shared" si="616"/>
        <v>0</v>
      </c>
      <c r="O3597" s="5">
        <v>0</v>
      </c>
      <c r="P3597" s="5">
        <v>0</v>
      </c>
      <c r="Q3597" s="5">
        <f t="shared" si="617"/>
        <v>0</v>
      </c>
      <c r="R3597" s="5">
        <v>0</v>
      </c>
      <c r="S3597" s="5">
        <v>0</v>
      </c>
      <c r="T3597" s="5">
        <f t="shared" si="618"/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f t="shared" si="621"/>
        <v>0</v>
      </c>
      <c r="Z3597" s="5">
        <v>0</v>
      </c>
      <c r="AA3597" s="5">
        <v>0</v>
      </c>
      <c r="AB3597" s="5">
        <f t="shared" si="622"/>
        <v>0</v>
      </c>
      <c r="AC3597" s="5">
        <v>0</v>
      </c>
      <c r="AD3597" s="5">
        <v>0</v>
      </c>
      <c r="AE3597" s="5">
        <f t="shared" si="623"/>
        <v>0</v>
      </c>
      <c r="AF3597" s="5">
        <v>0</v>
      </c>
      <c r="AG3597" s="6">
        <v>44088</v>
      </c>
      <c r="AH3597" s="5">
        <v>0</v>
      </c>
      <c r="AI3597" s="5">
        <v>0</v>
      </c>
      <c r="AJ3597" s="5">
        <v>0</v>
      </c>
      <c r="AK3597" s="5">
        <f t="shared" si="624"/>
        <v>0</v>
      </c>
      <c r="AL3597" s="5">
        <v>0</v>
      </c>
      <c r="AM3597" s="5">
        <v>0</v>
      </c>
      <c r="AN3597" s="5">
        <f t="shared" si="625"/>
        <v>0</v>
      </c>
      <c r="AO3597" s="5">
        <v>0</v>
      </c>
      <c r="AP3597" s="5">
        <v>0</v>
      </c>
      <c r="AQ3597" s="5">
        <f t="shared" si="626"/>
        <v>0</v>
      </c>
      <c r="AR3597" s="5">
        <v>1</v>
      </c>
      <c r="AS3597" s="6">
        <v>44334</v>
      </c>
      <c r="AT3597" s="5">
        <v>1</v>
      </c>
      <c r="AU3597" s="5">
        <v>0</v>
      </c>
      <c r="AV3597" t="str">
        <f t="shared" si="619"/>
        <v>N</v>
      </c>
      <c r="AW3597" t="s">
        <v>60</v>
      </c>
      <c r="AX3597" t="s">
        <v>61</v>
      </c>
      <c r="AY3597" t="s">
        <v>62</v>
      </c>
      <c r="AZ3597" t="s">
        <v>62</v>
      </c>
      <c r="BA3597" t="str">
        <f t="shared" si="620"/>
        <v>N</v>
      </c>
    </row>
    <row r="3598" spans="1:53">
      <c r="A3598" t="s">
        <v>53</v>
      </c>
      <c r="B3598" t="s">
        <v>54</v>
      </c>
      <c r="C3598" t="s">
        <v>89</v>
      </c>
      <c r="D3598">
        <v>2021</v>
      </c>
      <c r="F3598" t="s">
        <v>7999</v>
      </c>
      <c r="G3598" t="s">
        <v>8000</v>
      </c>
      <c r="I3598" t="s">
        <v>8653</v>
      </c>
      <c r="J3598" t="s">
        <v>101</v>
      </c>
      <c r="K3598" t="s">
        <v>93</v>
      </c>
      <c r="L3598" s="5">
        <v>0</v>
      </c>
      <c r="M3598" s="5">
        <v>0</v>
      </c>
      <c r="N3598" s="5">
        <f t="shared" si="616"/>
        <v>0</v>
      </c>
      <c r="O3598" s="5">
        <v>0</v>
      </c>
      <c r="P3598" s="5">
        <v>0</v>
      </c>
      <c r="Q3598" s="5">
        <f t="shared" si="617"/>
        <v>0</v>
      </c>
      <c r="R3598" s="5">
        <v>0</v>
      </c>
      <c r="S3598" s="5">
        <v>0</v>
      </c>
      <c r="T3598" s="5">
        <f t="shared" si="618"/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f t="shared" si="621"/>
        <v>0</v>
      </c>
      <c r="Z3598" s="5">
        <v>0</v>
      </c>
      <c r="AA3598" s="5">
        <v>0</v>
      </c>
      <c r="AB3598" s="5">
        <f t="shared" si="622"/>
        <v>0</v>
      </c>
      <c r="AC3598" s="5">
        <v>0</v>
      </c>
      <c r="AD3598" s="5">
        <v>0</v>
      </c>
      <c r="AE3598" s="5">
        <f t="shared" si="623"/>
        <v>0</v>
      </c>
      <c r="AF3598" s="5">
        <v>0</v>
      </c>
      <c r="AG3598" s="6">
        <v>44060</v>
      </c>
      <c r="AH3598" s="5">
        <v>0</v>
      </c>
      <c r="AI3598" s="5">
        <v>0</v>
      </c>
      <c r="AJ3598" s="5">
        <v>0</v>
      </c>
      <c r="AK3598" s="5">
        <f t="shared" si="624"/>
        <v>0</v>
      </c>
      <c r="AL3598" s="5">
        <v>0</v>
      </c>
      <c r="AM3598" s="5">
        <v>0</v>
      </c>
      <c r="AN3598" s="5">
        <f t="shared" si="625"/>
        <v>0</v>
      </c>
      <c r="AO3598" s="5">
        <v>0</v>
      </c>
      <c r="AP3598" s="5">
        <v>0</v>
      </c>
      <c r="AQ3598" s="5">
        <f t="shared" si="626"/>
        <v>0</v>
      </c>
      <c r="AR3598" s="5">
        <v>1</v>
      </c>
      <c r="AS3598" s="6">
        <v>44265</v>
      </c>
      <c r="AT3598" s="5">
        <v>1</v>
      </c>
      <c r="AU3598" s="5">
        <v>0</v>
      </c>
      <c r="AV3598" t="str">
        <f t="shared" si="619"/>
        <v>N</v>
      </c>
      <c r="AW3598" t="s">
        <v>60</v>
      </c>
      <c r="AX3598" t="s">
        <v>61</v>
      </c>
      <c r="AY3598" t="s">
        <v>62</v>
      </c>
      <c r="AZ3598" t="s">
        <v>62</v>
      </c>
      <c r="BA3598" t="str">
        <f t="shared" si="620"/>
        <v>N</v>
      </c>
    </row>
    <row r="3599" spans="1:53">
      <c r="A3599" t="s">
        <v>53</v>
      </c>
      <c r="B3599" t="s">
        <v>54</v>
      </c>
      <c r="C3599" t="s">
        <v>89</v>
      </c>
      <c r="D3599">
        <v>2021</v>
      </c>
      <c r="F3599" t="s">
        <v>7874</v>
      </c>
      <c r="G3599" t="s">
        <v>7875</v>
      </c>
      <c r="I3599" t="s">
        <v>8654</v>
      </c>
      <c r="J3599" t="s">
        <v>101</v>
      </c>
      <c r="K3599" t="s">
        <v>93</v>
      </c>
      <c r="L3599" s="5">
        <v>0</v>
      </c>
      <c r="M3599" s="5">
        <v>0</v>
      </c>
      <c r="N3599" s="5">
        <f t="shared" si="616"/>
        <v>0</v>
      </c>
      <c r="O3599" s="5">
        <v>0</v>
      </c>
      <c r="P3599" s="5">
        <v>0</v>
      </c>
      <c r="Q3599" s="5">
        <f t="shared" si="617"/>
        <v>0</v>
      </c>
      <c r="R3599" s="5">
        <v>0</v>
      </c>
      <c r="S3599" s="5">
        <v>0</v>
      </c>
      <c r="T3599" s="5">
        <f t="shared" si="618"/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f t="shared" si="621"/>
        <v>0</v>
      </c>
      <c r="Z3599" s="5">
        <v>0</v>
      </c>
      <c r="AA3599" s="5">
        <v>0</v>
      </c>
      <c r="AB3599" s="5">
        <f t="shared" si="622"/>
        <v>0</v>
      </c>
      <c r="AC3599" s="5">
        <v>0</v>
      </c>
      <c r="AD3599" s="5">
        <v>0</v>
      </c>
      <c r="AE3599" s="5">
        <f t="shared" si="623"/>
        <v>0</v>
      </c>
      <c r="AF3599" s="5">
        <v>0</v>
      </c>
      <c r="AG3599" s="6">
        <v>44106</v>
      </c>
      <c r="AH3599" s="5">
        <v>0</v>
      </c>
      <c r="AI3599" s="5">
        <v>0</v>
      </c>
      <c r="AJ3599" s="5">
        <v>0</v>
      </c>
      <c r="AK3599" s="5">
        <f t="shared" si="624"/>
        <v>0</v>
      </c>
      <c r="AL3599" s="5">
        <v>0</v>
      </c>
      <c r="AM3599" s="5">
        <v>0</v>
      </c>
      <c r="AN3599" s="5">
        <f t="shared" si="625"/>
        <v>0</v>
      </c>
      <c r="AO3599" s="5">
        <v>0</v>
      </c>
      <c r="AP3599" s="5">
        <v>0</v>
      </c>
      <c r="AQ3599" s="5">
        <f t="shared" si="626"/>
        <v>0</v>
      </c>
      <c r="AR3599" s="5">
        <v>1</v>
      </c>
      <c r="AS3599" s="6">
        <v>44335</v>
      </c>
      <c r="AT3599" s="5">
        <v>1</v>
      </c>
      <c r="AU3599" s="5">
        <v>0</v>
      </c>
      <c r="AV3599" t="str">
        <f t="shared" si="619"/>
        <v>N</v>
      </c>
      <c r="AW3599" t="s">
        <v>60</v>
      </c>
      <c r="AX3599" t="s">
        <v>61</v>
      </c>
      <c r="AY3599" t="s">
        <v>62</v>
      </c>
      <c r="AZ3599" t="s">
        <v>62</v>
      </c>
      <c r="BA3599" t="str">
        <f t="shared" si="620"/>
        <v>N</v>
      </c>
    </row>
    <row r="3600" spans="1:53">
      <c r="A3600" t="s">
        <v>53</v>
      </c>
      <c r="B3600" t="s">
        <v>54</v>
      </c>
      <c r="C3600" t="s">
        <v>89</v>
      </c>
      <c r="D3600">
        <v>2021</v>
      </c>
      <c r="F3600" t="s">
        <v>7891</v>
      </c>
      <c r="G3600" t="s">
        <v>7892</v>
      </c>
      <c r="I3600" t="s">
        <v>8655</v>
      </c>
      <c r="J3600" t="s">
        <v>101</v>
      </c>
      <c r="K3600" t="s">
        <v>93</v>
      </c>
      <c r="L3600" s="5">
        <v>0</v>
      </c>
      <c r="M3600" s="5">
        <v>0</v>
      </c>
      <c r="N3600" s="5">
        <f t="shared" si="616"/>
        <v>0</v>
      </c>
      <c r="O3600" s="5">
        <v>0</v>
      </c>
      <c r="P3600" s="5">
        <v>0</v>
      </c>
      <c r="Q3600" s="5">
        <f t="shared" si="617"/>
        <v>0</v>
      </c>
      <c r="R3600" s="5">
        <v>0</v>
      </c>
      <c r="S3600" s="5">
        <v>0</v>
      </c>
      <c r="T3600" s="5">
        <f t="shared" si="618"/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f t="shared" si="621"/>
        <v>0</v>
      </c>
      <c r="Z3600" s="5">
        <v>0</v>
      </c>
      <c r="AA3600" s="5">
        <v>0</v>
      </c>
      <c r="AB3600" s="5">
        <f t="shared" si="622"/>
        <v>0</v>
      </c>
      <c r="AC3600" s="5">
        <v>0</v>
      </c>
      <c r="AD3600" s="5">
        <v>0</v>
      </c>
      <c r="AE3600" s="5">
        <f t="shared" si="623"/>
        <v>0</v>
      </c>
      <c r="AF3600" s="5">
        <v>0</v>
      </c>
      <c r="AG3600" s="6">
        <v>44149</v>
      </c>
      <c r="AH3600" s="5">
        <v>0</v>
      </c>
      <c r="AI3600" s="5">
        <v>0</v>
      </c>
      <c r="AJ3600" s="5">
        <v>0</v>
      </c>
      <c r="AK3600" s="5">
        <f t="shared" si="624"/>
        <v>0</v>
      </c>
      <c r="AL3600" s="5">
        <v>0</v>
      </c>
      <c r="AM3600" s="5">
        <v>0</v>
      </c>
      <c r="AN3600" s="5">
        <f t="shared" si="625"/>
        <v>0</v>
      </c>
      <c r="AO3600" s="5">
        <v>0</v>
      </c>
      <c r="AP3600" s="5">
        <v>0</v>
      </c>
      <c r="AQ3600" s="5">
        <f t="shared" si="626"/>
        <v>0</v>
      </c>
      <c r="AR3600" s="5">
        <v>1</v>
      </c>
      <c r="AS3600" s="6">
        <v>44376</v>
      </c>
      <c r="AT3600" s="5">
        <v>1</v>
      </c>
      <c r="AU3600" s="5">
        <v>0</v>
      </c>
      <c r="AV3600" t="str">
        <f t="shared" si="619"/>
        <v>N</v>
      </c>
      <c r="AW3600" t="s">
        <v>60</v>
      </c>
      <c r="AX3600" t="s">
        <v>61</v>
      </c>
      <c r="AY3600" t="s">
        <v>62</v>
      </c>
      <c r="AZ3600" t="s">
        <v>62</v>
      </c>
      <c r="BA3600" t="str">
        <f t="shared" si="620"/>
        <v>N</v>
      </c>
    </row>
    <row r="3601" spans="1:53">
      <c r="A3601" t="s">
        <v>53</v>
      </c>
      <c r="B3601" t="s">
        <v>54</v>
      </c>
      <c r="C3601" t="s">
        <v>89</v>
      </c>
      <c r="D3601">
        <v>2021</v>
      </c>
      <c r="F3601" t="s">
        <v>7929</v>
      </c>
      <c r="G3601" t="s">
        <v>7930</v>
      </c>
      <c r="I3601" t="s">
        <v>8656</v>
      </c>
      <c r="J3601" t="s">
        <v>101</v>
      </c>
      <c r="K3601" t="s">
        <v>93</v>
      </c>
      <c r="L3601" s="5">
        <v>0</v>
      </c>
      <c r="M3601" s="5">
        <v>0</v>
      </c>
      <c r="N3601" s="5">
        <f t="shared" si="616"/>
        <v>0</v>
      </c>
      <c r="O3601" s="5">
        <v>0</v>
      </c>
      <c r="P3601" s="5">
        <v>0</v>
      </c>
      <c r="Q3601" s="5">
        <f t="shared" si="617"/>
        <v>0</v>
      </c>
      <c r="R3601" s="5">
        <v>0</v>
      </c>
      <c r="S3601" s="5">
        <v>0</v>
      </c>
      <c r="T3601" s="5">
        <f t="shared" si="618"/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f t="shared" si="621"/>
        <v>0</v>
      </c>
      <c r="Z3601" s="5">
        <v>0</v>
      </c>
      <c r="AA3601" s="5">
        <v>0</v>
      </c>
      <c r="AB3601" s="5">
        <f t="shared" si="622"/>
        <v>0</v>
      </c>
      <c r="AC3601" s="5">
        <v>0</v>
      </c>
      <c r="AD3601" s="5">
        <v>0</v>
      </c>
      <c r="AE3601" s="5">
        <f t="shared" si="623"/>
        <v>0</v>
      </c>
      <c r="AF3601" s="5">
        <v>0</v>
      </c>
      <c r="AG3601" s="6">
        <v>44158</v>
      </c>
      <c r="AH3601" s="5">
        <v>0</v>
      </c>
      <c r="AI3601" s="5">
        <v>0</v>
      </c>
      <c r="AJ3601" s="5">
        <v>0</v>
      </c>
      <c r="AK3601" s="5">
        <f t="shared" si="624"/>
        <v>0</v>
      </c>
      <c r="AL3601" s="5">
        <v>0</v>
      </c>
      <c r="AM3601" s="5">
        <v>0</v>
      </c>
      <c r="AN3601" s="5">
        <f t="shared" si="625"/>
        <v>0</v>
      </c>
      <c r="AO3601" s="5">
        <v>0</v>
      </c>
      <c r="AP3601" s="5">
        <v>0</v>
      </c>
      <c r="AQ3601" s="5">
        <f t="shared" si="626"/>
        <v>0</v>
      </c>
      <c r="AR3601" s="5">
        <v>1</v>
      </c>
      <c r="AS3601" s="6">
        <v>44389</v>
      </c>
      <c r="AT3601" s="5">
        <v>1</v>
      </c>
      <c r="AU3601" s="5">
        <v>0</v>
      </c>
      <c r="AV3601" t="str">
        <f t="shared" si="619"/>
        <v>N</v>
      </c>
      <c r="AW3601" t="s">
        <v>60</v>
      </c>
      <c r="AX3601" t="s">
        <v>61</v>
      </c>
      <c r="AY3601" t="s">
        <v>62</v>
      </c>
      <c r="AZ3601" t="s">
        <v>62</v>
      </c>
      <c r="BA3601" t="str">
        <f t="shared" si="620"/>
        <v>N</v>
      </c>
    </row>
    <row r="3602" spans="1:53">
      <c r="A3602" t="s">
        <v>53</v>
      </c>
      <c r="B3602" t="s">
        <v>54</v>
      </c>
      <c r="C3602" t="s">
        <v>89</v>
      </c>
      <c r="D3602">
        <v>2021</v>
      </c>
      <c r="F3602" t="s">
        <v>7596</v>
      </c>
      <c r="G3602" t="s">
        <v>7597</v>
      </c>
      <c r="I3602" t="s">
        <v>8657</v>
      </c>
      <c r="J3602" t="s">
        <v>101</v>
      </c>
      <c r="K3602" t="s">
        <v>93</v>
      </c>
      <c r="L3602" s="5">
        <v>0</v>
      </c>
      <c r="M3602" s="5">
        <v>0</v>
      </c>
      <c r="N3602" s="5">
        <f t="shared" si="616"/>
        <v>0</v>
      </c>
      <c r="O3602" s="5">
        <v>0</v>
      </c>
      <c r="P3602" s="5">
        <v>0</v>
      </c>
      <c r="Q3602" s="5">
        <f t="shared" si="617"/>
        <v>0</v>
      </c>
      <c r="R3602" s="5">
        <v>0</v>
      </c>
      <c r="S3602" s="5">
        <v>0</v>
      </c>
      <c r="T3602" s="5">
        <f t="shared" si="618"/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f t="shared" si="621"/>
        <v>0</v>
      </c>
      <c r="Z3602" s="5">
        <v>0</v>
      </c>
      <c r="AA3602" s="5">
        <v>0</v>
      </c>
      <c r="AB3602" s="5">
        <f t="shared" si="622"/>
        <v>0</v>
      </c>
      <c r="AC3602" s="5">
        <v>0</v>
      </c>
      <c r="AD3602" s="5">
        <v>0</v>
      </c>
      <c r="AE3602" s="5">
        <f t="shared" si="623"/>
        <v>0</v>
      </c>
      <c r="AF3602" s="5">
        <v>0</v>
      </c>
      <c r="AG3602" s="6">
        <v>44158</v>
      </c>
      <c r="AH3602" s="5">
        <v>0</v>
      </c>
      <c r="AI3602" s="5">
        <v>0</v>
      </c>
      <c r="AJ3602" s="5">
        <v>0</v>
      </c>
      <c r="AK3602" s="5">
        <f t="shared" si="624"/>
        <v>0</v>
      </c>
      <c r="AL3602" s="5">
        <v>0</v>
      </c>
      <c r="AM3602" s="5">
        <v>0</v>
      </c>
      <c r="AN3602" s="5">
        <f t="shared" si="625"/>
        <v>0</v>
      </c>
      <c r="AO3602" s="5">
        <v>0</v>
      </c>
      <c r="AP3602" s="5">
        <v>0</v>
      </c>
      <c r="AQ3602" s="5">
        <f t="shared" si="626"/>
        <v>0</v>
      </c>
      <c r="AR3602" s="5">
        <v>1</v>
      </c>
      <c r="AS3602" s="6">
        <v>44389</v>
      </c>
      <c r="AT3602" s="5">
        <v>1</v>
      </c>
      <c r="AU3602" s="5">
        <v>0</v>
      </c>
      <c r="AV3602" t="str">
        <f t="shared" si="619"/>
        <v>N</v>
      </c>
      <c r="AW3602" t="s">
        <v>60</v>
      </c>
      <c r="AX3602" t="s">
        <v>61</v>
      </c>
      <c r="AY3602" t="s">
        <v>62</v>
      </c>
      <c r="AZ3602" t="s">
        <v>62</v>
      </c>
      <c r="BA3602" t="str">
        <f t="shared" si="620"/>
        <v>N</v>
      </c>
    </row>
    <row r="3603" spans="1:53">
      <c r="A3603" t="s">
        <v>53</v>
      </c>
      <c r="B3603" t="s">
        <v>54</v>
      </c>
      <c r="C3603" t="s">
        <v>89</v>
      </c>
      <c r="D3603">
        <v>2021</v>
      </c>
      <c r="F3603" t="s">
        <v>2486</v>
      </c>
      <c r="G3603" t="s">
        <v>8658</v>
      </c>
      <c r="I3603" t="s">
        <v>8659</v>
      </c>
      <c r="J3603" t="s">
        <v>101</v>
      </c>
      <c r="K3603" t="s">
        <v>93</v>
      </c>
      <c r="L3603" s="5">
        <v>0</v>
      </c>
      <c r="M3603" s="5">
        <v>0</v>
      </c>
      <c r="N3603" s="5">
        <f t="shared" si="616"/>
        <v>0</v>
      </c>
      <c r="O3603" s="5">
        <v>0</v>
      </c>
      <c r="P3603" s="5">
        <v>0</v>
      </c>
      <c r="Q3603" s="5">
        <f t="shared" si="617"/>
        <v>0</v>
      </c>
      <c r="R3603" s="5">
        <v>0</v>
      </c>
      <c r="S3603" s="5">
        <v>0</v>
      </c>
      <c r="T3603" s="5">
        <f t="shared" si="618"/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f t="shared" si="621"/>
        <v>0</v>
      </c>
      <c r="Z3603" s="5">
        <v>0</v>
      </c>
      <c r="AA3603" s="5">
        <v>0</v>
      </c>
      <c r="AB3603" s="5">
        <f t="shared" si="622"/>
        <v>0</v>
      </c>
      <c r="AC3603" s="5">
        <v>0</v>
      </c>
      <c r="AD3603" s="5">
        <v>0</v>
      </c>
      <c r="AE3603" s="5">
        <f t="shared" si="623"/>
        <v>0</v>
      </c>
      <c r="AF3603" s="5">
        <v>0</v>
      </c>
      <c r="AG3603" s="6">
        <v>43186</v>
      </c>
      <c r="AH3603" s="5">
        <v>0</v>
      </c>
      <c r="AI3603" s="5">
        <v>0</v>
      </c>
      <c r="AJ3603" s="5">
        <v>0</v>
      </c>
      <c r="AK3603" s="5">
        <f t="shared" si="624"/>
        <v>0</v>
      </c>
      <c r="AL3603" s="5">
        <v>0</v>
      </c>
      <c r="AM3603" s="5">
        <v>0</v>
      </c>
      <c r="AN3603" s="5">
        <f t="shared" si="625"/>
        <v>0</v>
      </c>
      <c r="AO3603" s="5">
        <v>0</v>
      </c>
      <c r="AP3603" s="5">
        <v>0</v>
      </c>
      <c r="AQ3603" s="5">
        <f t="shared" si="626"/>
        <v>0</v>
      </c>
      <c r="AR3603" s="5">
        <v>1</v>
      </c>
      <c r="AS3603" s="6">
        <v>44426</v>
      </c>
      <c r="AT3603" s="5">
        <v>1</v>
      </c>
      <c r="AU3603" s="5">
        <v>0</v>
      </c>
      <c r="AV3603" t="str">
        <f t="shared" si="619"/>
        <v>N</v>
      </c>
      <c r="AW3603" t="s">
        <v>60</v>
      </c>
      <c r="AX3603" t="s">
        <v>61</v>
      </c>
      <c r="AY3603" t="s">
        <v>62</v>
      </c>
      <c r="AZ3603" t="s">
        <v>62</v>
      </c>
      <c r="BA3603" t="str">
        <f t="shared" si="620"/>
        <v>N</v>
      </c>
    </row>
    <row r="3604" spans="1:53">
      <c r="A3604" t="s">
        <v>53</v>
      </c>
      <c r="B3604" t="s">
        <v>54</v>
      </c>
      <c r="C3604" t="s">
        <v>55</v>
      </c>
      <c r="D3604">
        <v>2021</v>
      </c>
      <c r="F3604" t="s">
        <v>154</v>
      </c>
      <c r="G3604" t="s">
        <v>155</v>
      </c>
      <c r="I3604" t="s">
        <v>8660</v>
      </c>
      <c r="J3604" t="s">
        <v>101</v>
      </c>
      <c r="K3604" t="s">
        <v>93</v>
      </c>
      <c r="L3604" s="5">
        <v>0</v>
      </c>
      <c r="M3604" s="5">
        <v>0</v>
      </c>
      <c r="N3604" s="5">
        <f t="shared" si="616"/>
        <v>0</v>
      </c>
      <c r="O3604" s="5">
        <v>0</v>
      </c>
      <c r="P3604" s="5">
        <v>0</v>
      </c>
      <c r="Q3604" s="5">
        <f t="shared" si="617"/>
        <v>0</v>
      </c>
      <c r="R3604" s="5">
        <v>0</v>
      </c>
      <c r="S3604" s="5">
        <v>0</v>
      </c>
      <c r="T3604" s="5">
        <f t="shared" si="618"/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f t="shared" si="621"/>
        <v>0</v>
      </c>
      <c r="Z3604" s="5">
        <v>0</v>
      </c>
      <c r="AA3604" s="5">
        <v>0</v>
      </c>
      <c r="AB3604" s="5">
        <f t="shared" si="622"/>
        <v>0</v>
      </c>
      <c r="AC3604" s="5">
        <v>0</v>
      </c>
      <c r="AD3604" s="5">
        <v>0</v>
      </c>
      <c r="AE3604" s="5">
        <f t="shared" si="623"/>
        <v>0</v>
      </c>
      <c r="AF3604" s="5">
        <v>0</v>
      </c>
      <c r="AG3604" s="6">
        <v>43423</v>
      </c>
      <c r="AH3604" s="5">
        <v>0</v>
      </c>
      <c r="AI3604" s="5">
        <v>0</v>
      </c>
      <c r="AJ3604" s="5">
        <v>0</v>
      </c>
      <c r="AK3604" s="5">
        <f t="shared" si="624"/>
        <v>0</v>
      </c>
      <c r="AL3604" s="5">
        <v>0</v>
      </c>
      <c r="AM3604" s="5">
        <v>0</v>
      </c>
      <c r="AN3604" s="5">
        <f t="shared" si="625"/>
        <v>0</v>
      </c>
      <c r="AO3604" s="5">
        <v>0</v>
      </c>
      <c r="AP3604" s="5">
        <v>0</v>
      </c>
      <c r="AQ3604" s="5">
        <f t="shared" si="626"/>
        <v>0</v>
      </c>
      <c r="AR3604" s="5">
        <v>1</v>
      </c>
      <c r="AS3604" s="6">
        <v>44204</v>
      </c>
      <c r="AT3604" s="5">
        <v>1</v>
      </c>
      <c r="AU3604" s="5">
        <v>0</v>
      </c>
      <c r="AV3604" t="str">
        <f t="shared" si="619"/>
        <v>N</v>
      </c>
      <c r="AW3604" t="s">
        <v>60</v>
      </c>
      <c r="AX3604" t="s">
        <v>61</v>
      </c>
      <c r="AY3604" t="s">
        <v>62</v>
      </c>
      <c r="AZ3604" t="s">
        <v>62</v>
      </c>
      <c r="BA3604" t="str">
        <f t="shared" si="620"/>
        <v>N</v>
      </c>
    </row>
    <row r="3605" spans="1:53">
      <c r="A3605" t="s">
        <v>53</v>
      </c>
      <c r="B3605" t="s">
        <v>54</v>
      </c>
      <c r="C3605" t="s">
        <v>89</v>
      </c>
      <c r="D3605">
        <v>2021</v>
      </c>
      <c r="F3605" t="s">
        <v>7957</v>
      </c>
      <c r="G3605" t="s">
        <v>7958</v>
      </c>
      <c r="I3605" t="s">
        <v>8661</v>
      </c>
      <c r="J3605" t="s">
        <v>101</v>
      </c>
      <c r="K3605" t="s">
        <v>93</v>
      </c>
      <c r="L3605" s="5">
        <v>0</v>
      </c>
      <c r="M3605" s="5">
        <v>0</v>
      </c>
      <c r="N3605" s="5">
        <f t="shared" si="616"/>
        <v>0</v>
      </c>
      <c r="O3605" s="5">
        <v>0</v>
      </c>
      <c r="P3605" s="5">
        <v>0</v>
      </c>
      <c r="Q3605" s="5">
        <f t="shared" si="617"/>
        <v>0</v>
      </c>
      <c r="R3605" s="5">
        <v>0</v>
      </c>
      <c r="S3605" s="5">
        <v>0</v>
      </c>
      <c r="T3605" s="5">
        <f t="shared" si="618"/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f t="shared" si="621"/>
        <v>0</v>
      </c>
      <c r="Z3605" s="5">
        <v>0</v>
      </c>
      <c r="AA3605" s="5">
        <v>0</v>
      </c>
      <c r="AB3605" s="5">
        <f t="shared" si="622"/>
        <v>0</v>
      </c>
      <c r="AC3605" s="5">
        <v>0</v>
      </c>
      <c r="AD3605" s="5">
        <v>0</v>
      </c>
      <c r="AE3605" s="5">
        <f t="shared" si="623"/>
        <v>0</v>
      </c>
      <c r="AF3605" s="5">
        <v>0</v>
      </c>
      <c r="AG3605" s="6">
        <v>43924</v>
      </c>
      <c r="AH3605" s="5">
        <v>0</v>
      </c>
      <c r="AI3605" s="5">
        <v>0</v>
      </c>
      <c r="AJ3605" s="5">
        <v>0</v>
      </c>
      <c r="AK3605" s="5">
        <f t="shared" si="624"/>
        <v>0</v>
      </c>
      <c r="AL3605" s="5">
        <v>0</v>
      </c>
      <c r="AM3605" s="5">
        <v>0</v>
      </c>
      <c r="AN3605" s="5">
        <f t="shared" si="625"/>
        <v>0</v>
      </c>
      <c r="AO3605" s="5">
        <v>0</v>
      </c>
      <c r="AP3605" s="5">
        <v>0</v>
      </c>
      <c r="AQ3605" s="5">
        <f t="shared" si="626"/>
        <v>0</v>
      </c>
      <c r="AR3605" s="5">
        <v>1</v>
      </c>
      <c r="AS3605" s="6">
        <v>44200</v>
      </c>
      <c r="AT3605" s="5">
        <v>1</v>
      </c>
      <c r="AU3605" s="5">
        <v>0</v>
      </c>
      <c r="AV3605" t="str">
        <f t="shared" si="619"/>
        <v>N</v>
      </c>
      <c r="AW3605" t="s">
        <v>60</v>
      </c>
      <c r="AX3605" t="s">
        <v>61</v>
      </c>
      <c r="AY3605" t="s">
        <v>62</v>
      </c>
      <c r="AZ3605" t="s">
        <v>62</v>
      </c>
      <c r="BA3605" t="str">
        <f t="shared" si="620"/>
        <v>N</v>
      </c>
    </row>
    <row r="3606" spans="1:53">
      <c r="A3606" t="s">
        <v>53</v>
      </c>
      <c r="B3606" t="s">
        <v>54</v>
      </c>
      <c r="C3606" t="s">
        <v>89</v>
      </c>
      <c r="D3606">
        <v>2021</v>
      </c>
      <c r="F3606" t="s">
        <v>7882</v>
      </c>
      <c r="G3606" t="s">
        <v>7883</v>
      </c>
      <c r="I3606" t="s">
        <v>8662</v>
      </c>
      <c r="J3606" t="s">
        <v>101</v>
      </c>
      <c r="K3606" t="s">
        <v>93</v>
      </c>
      <c r="L3606" s="5">
        <v>0</v>
      </c>
      <c r="M3606" s="5">
        <v>0</v>
      </c>
      <c r="N3606" s="5">
        <f t="shared" si="616"/>
        <v>0</v>
      </c>
      <c r="O3606" s="5">
        <v>0</v>
      </c>
      <c r="P3606" s="5">
        <v>0</v>
      </c>
      <c r="Q3606" s="5">
        <f t="shared" si="617"/>
        <v>0</v>
      </c>
      <c r="R3606" s="5">
        <v>0</v>
      </c>
      <c r="S3606" s="5">
        <v>0</v>
      </c>
      <c r="T3606" s="5">
        <f t="shared" si="618"/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f t="shared" si="621"/>
        <v>0</v>
      </c>
      <c r="Z3606" s="5">
        <v>0</v>
      </c>
      <c r="AA3606" s="5">
        <v>0</v>
      </c>
      <c r="AB3606" s="5">
        <f t="shared" si="622"/>
        <v>0</v>
      </c>
      <c r="AC3606" s="5">
        <v>0</v>
      </c>
      <c r="AD3606" s="5">
        <v>0</v>
      </c>
      <c r="AE3606" s="5">
        <f t="shared" si="623"/>
        <v>0</v>
      </c>
      <c r="AF3606" s="5">
        <v>0</v>
      </c>
      <c r="AG3606" s="6">
        <v>44053</v>
      </c>
      <c r="AH3606" s="5">
        <v>0</v>
      </c>
      <c r="AI3606" s="5">
        <v>0</v>
      </c>
      <c r="AJ3606" s="5">
        <v>0</v>
      </c>
      <c r="AK3606" s="5">
        <f t="shared" si="624"/>
        <v>0</v>
      </c>
      <c r="AL3606" s="5">
        <v>0</v>
      </c>
      <c r="AM3606" s="5">
        <v>0</v>
      </c>
      <c r="AN3606" s="5">
        <f t="shared" si="625"/>
        <v>0</v>
      </c>
      <c r="AO3606" s="5">
        <v>0</v>
      </c>
      <c r="AP3606" s="5">
        <v>0</v>
      </c>
      <c r="AQ3606" s="5">
        <f t="shared" si="626"/>
        <v>0</v>
      </c>
      <c r="AR3606" s="5">
        <v>1</v>
      </c>
      <c r="AS3606" s="6">
        <v>44293</v>
      </c>
      <c r="AT3606" s="5">
        <v>1</v>
      </c>
      <c r="AU3606" s="5">
        <v>0</v>
      </c>
      <c r="AV3606" t="str">
        <f t="shared" si="619"/>
        <v>N</v>
      </c>
      <c r="AW3606" t="s">
        <v>60</v>
      </c>
      <c r="AX3606" t="s">
        <v>61</v>
      </c>
      <c r="AY3606" t="s">
        <v>62</v>
      </c>
      <c r="AZ3606" t="s">
        <v>62</v>
      </c>
      <c r="BA3606" t="str">
        <f t="shared" si="620"/>
        <v>N</v>
      </c>
    </row>
    <row r="3607" spans="1:53">
      <c r="A3607" t="s">
        <v>53</v>
      </c>
      <c r="B3607" t="s">
        <v>54</v>
      </c>
      <c r="C3607" t="s">
        <v>89</v>
      </c>
      <c r="D3607">
        <v>2021</v>
      </c>
      <c r="F3607" t="s">
        <v>7965</v>
      </c>
      <c r="G3607" t="s">
        <v>7966</v>
      </c>
      <c r="I3607" t="s">
        <v>8663</v>
      </c>
      <c r="J3607" t="s">
        <v>101</v>
      </c>
      <c r="K3607" t="s">
        <v>93</v>
      </c>
      <c r="L3607" s="5">
        <v>0</v>
      </c>
      <c r="M3607" s="5">
        <v>0</v>
      </c>
      <c r="N3607" s="5">
        <f t="shared" si="616"/>
        <v>0</v>
      </c>
      <c r="O3607" s="5">
        <v>0</v>
      </c>
      <c r="P3607" s="5">
        <v>0</v>
      </c>
      <c r="Q3607" s="5">
        <f t="shared" si="617"/>
        <v>0</v>
      </c>
      <c r="R3607" s="5">
        <v>0</v>
      </c>
      <c r="S3607" s="5">
        <v>0</v>
      </c>
      <c r="T3607" s="5">
        <f t="shared" si="618"/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f t="shared" si="621"/>
        <v>0</v>
      </c>
      <c r="Z3607" s="5">
        <v>0</v>
      </c>
      <c r="AA3607" s="5">
        <v>0</v>
      </c>
      <c r="AB3607" s="5">
        <f t="shared" si="622"/>
        <v>0</v>
      </c>
      <c r="AC3607" s="5">
        <v>0</v>
      </c>
      <c r="AD3607" s="5">
        <v>0</v>
      </c>
      <c r="AE3607" s="5">
        <f t="shared" si="623"/>
        <v>0</v>
      </c>
      <c r="AF3607" s="5">
        <v>0</v>
      </c>
      <c r="AG3607" s="6">
        <v>44140</v>
      </c>
      <c r="AH3607" s="5">
        <v>0</v>
      </c>
      <c r="AI3607" s="5">
        <v>0</v>
      </c>
      <c r="AJ3607" s="5">
        <v>0</v>
      </c>
      <c r="AK3607" s="5">
        <f t="shared" si="624"/>
        <v>0</v>
      </c>
      <c r="AL3607" s="5">
        <v>0</v>
      </c>
      <c r="AM3607" s="5">
        <v>0</v>
      </c>
      <c r="AN3607" s="5">
        <f t="shared" si="625"/>
        <v>0</v>
      </c>
      <c r="AO3607" s="5">
        <v>0</v>
      </c>
      <c r="AP3607" s="5">
        <v>0</v>
      </c>
      <c r="AQ3607" s="5">
        <f t="shared" si="626"/>
        <v>0</v>
      </c>
      <c r="AR3607" s="5">
        <v>1</v>
      </c>
      <c r="AS3607" s="6">
        <v>44363</v>
      </c>
      <c r="AT3607" s="5">
        <v>1</v>
      </c>
      <c r="AU3607" s="5">
        <v>0</v>
      </c>
      <c r="AV3607" t="str">
        <f t="shared" si="619"/>
        <v>N</v>
      </c>
      <c r="AW3607" t="s">
        <v>60</v>
      </c>
      <c r="AX3607" t="s">
        <v>61</v>
      </c>
      <c r="AY3607" t="s">
        <v>62</v>
      </c>
      <c r="AZ3607" t="s">
        <v>62</v>
      </c>
      <c r="BA3607" t="str">
        <f t="shared" si="620"/>
        <v>N</v>
      </c>
    </row>
    <row r="3608" spans="1:53">
      <c r="A3608" t="s">
        <v>53</v>
      </c>
      <c r="B3608" t="s">
        <v>54</v>
      </c>
      <c r="C3608" t="s">
        <v>89</v>
      </c>
      <c r="D3608">
        <v>2021</v>
      </c>
      <c r="F3608" t="s">
        <v>7866</v>
      </c>
      <c r="G3608" t="s">
        <v>7867</v>
      </c>
      <c r="I3608" t="s">
        <v>8664</v>
      </c>
      <c r="J3608" t="s">
        <v>101</v>
      </c>
      <c r="K3608" t="s">
        <v>93</v>
      </c>
      <c r="L3608" s="5">
        <v>0</v>
      </c>
      <c r="M3608" s="5">
        <v>0</v>
      </c>
      <c r="N3608" s="5">
        <f t="shared" si="616"/>
        <v>0</v>
      </c>
      <c r="O3608" s="5">
        <v>0</v>
      </c>
      <c r="P3608" s="5">
        <v>0</v>
      </c>
      <c r="Q3608" s="5">
        <f t="shared" si="617"/>
        <v>0</v>
      </c>
      <c r="R3608" s="5">
        <v>0</v>
      </c>
      <c r="S3608" s="5">
        <v>0</v>
      </c>
      <c r="T3608" s="5">
        <f t="shared" si="618"/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f t="shared" si="621"/>
        <v>0</v>
      </c>
      <c r="Z3608" s="5">
        <v>0</v>
      </c>
      <c r="AA3608" s="5">
        <v>0</v>
      </c>
      <c r="AB3608" s="5">
        <f t="shared" si="622"/>
        <v>0</v>
      </c>
      <c r="AC3608" s="5">
        <v>0</v>
      </c>
      <c r="AD3608" s="5">
        <v>0</v>
      </c>
      <c r="AE3608" s="5">
        <f t="shared" si="623"/>
        <v>0</v>
      </c>
      <c r="AF3608" s="5">
        <v>0</v>
      </c>
      <c r="AG3608" s="6">
        <v>44088</v>
      </c>
      <c r="AH3608" s="5">
        <v>0</v>
      </c>
      <c r="AI3608" s="5">
        <v>0</v>
      </c>
      <c r="AJ3608" s="5">
        <v>0</v>
      </c>
      <c r="AK3608" s="5">
        <f t="shared" si="624"/>
        <v>0</v>
      </c>
      <c r="AL3608" s="5">
        <v>0</v>
      </c>
      <c r="AM3608" s="5">
        <v>0</v>
      </c>
      <c r="AN3608" s="5">
        <f t="shared" si="625"/>
        <v>0</v>
      </c>
      <c r="AO3608" s="5">
        <v>0</v>
      </c>
      <c r="AP3608" s="5">
        <v>0</v>
      </c>
      <c r="AQ3608" s="5">
        <f t="shared" si="626"/>
        <v>0</v>
      </c>
      <c r="AR3608" s="5">
        <v>1</v>
      </c>
      <c r="AS3608" s="6">
        <v>44306</v>
      </c>
      <c r="AT3608" s="5">
        <v>1</v>
      </c>
      <c r="AU3608" s="5">
        <v>0</v>
      </c>
      <c r="AV3608" t="str">
        <f t="shared" si="619"/>
        <v>N</v>
      </c>
      <c r="AW3608" t="s">
        <v>60</v>
      </c>
      <c r="AX3608" t="s">
        <v>61</v>
      </c>
      <c r="AY3608" t="s">
        <v>62</v>
      </c>
      <c r="AZ3608" t="s">
        <v>62</v>
      </c>
      <c r="BA3608" t="str">
        <f t="shared" si="620"/>
        <v>N</v>
      </c>
    </row>
    <row r="3609" spans="1:53">
      <c r="A3609" t="s">
        <v>53</v>
      </c>
      <c r="B3609" t="s">
        <v>54</v>
      </c>
      <c r="C3609" t="s">
        <v>89</v>
      </c>
      <c r="D3609">
        <v>2021</v>
      </c>
      <c r="F3609" t="s">
        <v>7963</v>
      </c>
      <c r="G3609" t="s">
        <v>7964</v>
      </c>
      <c r="I3609" t="s">
        <v>8665</v>
      </c>
      <c r="J3609" t="s">
        <v>101</v>
      </c>
      <c r="K3609" t="s">
        <v>93</v>
      </c>
      <c r="L3609" s="5">
        <v>0</v>
      </c>
      <c r="M3609" s="5">
        <v>0</v>
      </c>
      <c r="N3609" s="5">
        <f t="shared" si="616"/>
        <v>0</v>
      </c>
      <c r="O3609" s="5">
        <v>0</v>
      </c>
      <c r="P3609" s="5">
        <v>0</v>
      </c>
      <c r="Q3609" s="5">
        <f t="shared" si="617"/>
        <v>0</v>
      </c>
      <c r="R3609" s="5">
        <v>0</v>
      </c>
      <c r="S3609" s="5">
        <v>0</v>
      </c>
      <c r="T3609" s="5">
        <f t="shared" si="618"/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f t="shared" si="621"/>
        <v>0</v>
      </c>
      <c r="Z3609" s="5">
        <v>0</v>
      </c>
      <c r="AA3609" s="5">
        <v>0</v>
      </c>
      <c r="AB3609" s="5">
        <f t="shared" si="622"/>
        <v>0</v>
      </c>
      <c r="AC3609" s="5">
        <v>0</v>
      </c>
      <c r="AD3609" s="5">
        <v>0</v>
      </c>
      <c r="AE3609" s="5">
        <f t="shared" si="623"/>
        <v>0</v>
      </c>
      <c r="AF3609" s="5">
        <v>0</v>
      </c>
      <c r="AG3609" s="6">
        <v>44149</v>
      </c>
      <c r="AH3609" s="5">
        <v>0</v>
      </c>
      <c r="AI3609" s="5">
        <v>0</v>
      </c>
      <c r="AJ3609" s="5">
        <v>0</v>
      </c>
      <c r="AK3609" s="5">
        <f t="shared" si="624"/>
        <v>0</v>
      </c>
      <c r="AL3609" s="5">
        <v>0</v>
      </c>
      <c r="AM3609" s="5">
        <v>0</v>
      </c>
      <c r="AN3609" s="5">
        <f t="shared" si="625"/>
        <v>0</v>
      </c>
      <c r="AO3609" s="5">
        <v>0</v>
      </c>
      <c r="AP3609" s="5">
        <v>0</v>
      </c>
      <c r="AQ3609" s="5">
        <f t="shared" si="626"/>
        <v>0</v>
      </c>
      <c r="AR3609" s="5">
        <v>1</v>
      </c>
      <c r="AS3609" s="6">
        <v>44376</v>
      </c>
      <c r="AT3609" s="5">
        <v>1</v>
      </c>
      <c r="AU3609" s="5">
        <v>0</v>
      </c>
      <c r="AV3609" t="str">
        <f t="shared" si="619"/>
        <v>N</v>
      </c>
      <c r="AW3609" t="s">
        <v>60</v>
      </c>
      <c r="AX3609" t="s">
        <v>61</v>
      </c>
      <c r="AY3609" t="s">
        <v>62</v>
      </c>
      <c r="AZ3609" t="s">
        <v>62</v>
      </c>
      <c r="BA3609" t="str">
        <f t="shared" si="620"/>
        <v>N</v>
      </c>
    </row>
    <row r="3610" spans="1:53">
      <c r="A3610" t="s">
        <v>53</v>
      </c>
      <c r="B3610" t="s">
        <v>54</v>
      </c>
      <c r="C3610" t="s">
        <v>89</v>
      </c>
      <c r="D3610">
        <v>2021</v>
      </c>
      <c r="F3610" t="s">
        <v>7608</v>
      </c>
      <c r="G3610" t="s">
        <v>7609</v>
      </c>
      <c r="I3610" t="s">
        <v>8666</v>
      </c>
      <c r="J3610" t="s">
        <v>101</v>
      </c>
      <c r="K3610" t="s">
        <v>93</v>
      </c>
      <c r="L3610" s="5">
        <v>0</v>
      </c>
      <c r="M3610" s="5">
        <v>0</v>
      </c>
      <c r="N3610" s="5">
        <f t="shared" si="616"/>
        <v>0</v>
      </c>
      <c r="O3610" s="5">
        <v>0</v>
      </c>
      <c r="P3610" s="5">
        <v>0</v>
      </c>
      <c r="Q3610" s="5">
        <f t="shared" si="617"/>
        <v>0</v>
      </c>
      <c r="R3610" s="5">
        <v>0</v>
      </c>
      <c r="S3610" s="5">
        <v>0</v>
      </c>
      <c r="T3610" s="5">
        <f t="shared" si="618"/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f t="shared" si="621"/>
        <v>0</v>
      </c>
      <c r="Z3610" s="5">
        <v>0</v>
      </c>
      <c r="AA3610" s="5">
        <v>0</v>
      </c>
      <c r="AB3610" s="5">
        <f t="shared" si="622"/>
        <v>0</v>
      </c>
      <c r="AC3610" s="5">
        <v>0</v>
      </c>
      <c r="AD3610" s="5">
        <v>0</v>
      </c>
      <c r="AE3610" s="5">
        <f t="shared" si="623"/>
        <v>0</v>
      </c>
      <c r="AF3610" s="5">
        <v>0</v>
      </c>
      <c r="AG3610" s="6">
        <v>44152</v>
      </c>
      <c r="AH3610" s="5">
        <v>0</v>
      </c>
      <c r="AI3610" s="5">
        <v>0</v>
      </c>
      <c r="AJ3610" s="5">
        <v>0</v>
      </c>
      <c r="AK3610" s="5">
        <f t="shared" si="624"/>
        <v>0</v>
      </c>
      <c r="AL3610" s="5">
        <v>0</v>
      </c>
      <c r="AM3610" s="5">
        <v>0</v>
      </c>
      <c r="AN3610" s="5">
        <f t="shared" si="625"/>
        <v>0</v>
      </c>
      <c r="AO3610" s="5">
        <v>0</v>
      </c>
      <c r="AP3610" s="5">
        <v>0</v>
      </c>
      <c r="AQ3610" s="5">
        <f t="shared" si="626"/>
        <v>0</v>
      </c>
      <c r="AR3610" s="5">
        <v>1</v>
      </c>
      <c r="AS3610" s="6">
        <v>44344</v>
      </c>
      <c r="AT3610" s="5">
        <v>1</v>
      </c>
      <c r="AU3610" s="5">
        <v>0</v>
      </c>
      <c r="AV3610" t="str">
        <f t="shared" si="619"/>
        <v>N</v>
      </c>
      <c r="AW3610" t="s">
        <v>60</v>
      </c>
      <c r="AX3610" t="s">
        <v>61</v>
      </c>
      <c r="AY3610" t="s">
        <v>62</v>
      </c>
      <c r="AZ3610" t="s">
        <v>62</v>
      </c>
      <c r="BA3610" t="str">
        <f t="shared" si="620"/>
        <v>N</v>
      </c>
    </row>
    <row r="3611" spans="1:53">
      <c r="A3611" t="s">
        <v>53</v>
      </c>
      <c r="B3611" t="s">
        <v>54</v>
      </c>
      <c r="C3611" t="s">
        <v>89</v>
      </c>
      <c r="D3611">
        <v>2021</v>
      </c>
      <c r="F3611" t="s">
        <v>7602</v>
      </c>
      <c r="G3611" t="s">
        <v>7603</v>
      </c>
      <c r="I3611" t="s">
        <v>8667</v>
      </c>
      <c r="J3611" t="s">
        <v>101</v>
      </c>
      <c r="K3611" t="s">
        <v>93</v>
      </c>
      <c r="L3611" s="5">
        <v>0</v>
      </c>
      <c r="M3611" s="5">
        <v>0</v>
      </c>
      <c r="N3611" s="5">
        <f t="shared" si="616"/>
        <v>0</v>
      </c>
      <c r="O3611" s="5">
        <v>0</v>
      </c>
      <c r="P3611" s="5">
        <v>0</v>
      </c>
      <c r="Q3611" s="5">
        <f t="shared" si="617"/>
        <v>0</v>
      </c>
      <c r="R3611" s="5">
        <v>0</v>
      </c>
      <c r="S3611" s="5">
        <v>0</v>
      </c>
      <c r="T3611" s="5">
        <f t="shared" si="618"/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f t="shared" si="621"/>
        <v>0</v>
      </c>
      <c r="Z3611" s="5">
        <v>0</v>
      </c>
      <c r="AA3611" s="5">
        <v>0</v>
      </c>
      <c r="AB3611" s="5">
        <f t="shared" si="622"/>
        <v>0</v>
      </c>
      <c r="AC3611" s="5">
        <v>0</v>
      </c>
      <c r="AD3611" s="5">
        <v>0</v>
      </c>
      <c r="AE3611" s="5">
        <f t="shared" si="623"/>
        <v>0</v>
      </c>
      <c r="AF3611" s="5">
        <v>0</v>
      </c>
      <c r="AG3611" s="6">
        <v>44158</v>
      </c>
      <c r="AH3611" s="5">
        <v>0</v>
      </c>
      <c r="AI3611" s="5">
        <v>0</v>
      </c>
      <c r="AJ3611" s="5">
        <v>0</v>
      </c>
      <c r="AK3611" s="5">
        <f t="shared" si="624"/>
        <v>0</v>
      </c>
      <c r="AL3611" s="5">
        <v>0</v>
      </c>
      <c r="AM3611" s="5">
        <v>0</v>
      </c>
      <c r="AN3611" s="5">
        <f t="shared" si="625"/>
        <v>0</v>
      </c>
      <c r="AO3611" s="5">
        <v>0</v>
      </c>
      <c r="AP3611" s="5">
        <v>0</v>
      </c>
      <c r="AQ3611" s="5">
        <f t="shared" si="626"/>
        <v>0</v>
      </c>
      <c r="AR3611" s="5">
        <v>1</v>
      </c>
      <c r="AS3611" s="6">
        <v>44355</v>
      </c>
      <c r="AT3611" s="5">
        <v>1</v>
      </c>
      <c r="AU3611" s="5">
        <v>0</v>
      </c>
      <c r="AV3611" t="str">
        <f t="shared" si="619"/>
        <v>N</v>
      </c>
      <c r="AW3611" t="s">
        <v>60</v>
      </c>
      <c r="AX3611" t="s">
        <v>61</v>
      </c>
      <c r="AY3611" t="s">
        <v>62</v>
      </c>
      <c r="AZ3611" t="s">
        <v>62</v>
      </c>
      <c r="BA3611" t="str">
        <f t="shared" si="620"/>
        <v>N</v>
      </c>
    </row>
    <row r="3612" spans="1:53">
      <c r="A3612" t="s">
        <v>53</v>
      </c>
      <c r="B3612" t="s">
        <v>54</v>
      </c>
      <c r="C3612" t="s">
        <v>55</v>
      </c>
      <c r="D3612">
        <v>2021</v>
      </c>
      <c r="F3612" t="s">
        <v>182</v>
      </c>
      <c r="G3612" t="s">
        <v>8668</v>
      </c>
      <c r="I3612" t="s">
        <v>8669</v>
      </c>
      <c r="J3612" t="s">
        <v>101</v>
      </c>
      <c r="K3612" t="s">
        <v>93</v>
      </c>
      <c r="L3612" s="5">
        <v>0</v>
      </c>
      <c r="M3612" s="5">
        <v>0</v>
      </c>
      <c r="N3612" s="5">
        <f t="shared" si="616"/>
        <v>0</v>
      </c>
      <c r="O3612" s="5">
        <v>0</v>
      </c>
      <c r="P3612" s="5">
        <v>0</v>
      </c>
      <c r="Q3612" s="5">
        <f t="shared" si="617"/>
        <v>0</v>
      </c>
      <c r="R3612" s="5">
        <v>0</v>
      </c>
      <c r="S3612" s="5">
        <v>0</v>
      </c>
      <c r="T3612" s="5">
        <f t="shared" si="618"/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f t="shared" si="621"/>
        <v>0</v>
      </c>
      <c r="Z3612" s="5">
        <v>0</v>
      </c>
      <c r="AA3612" s="5">
        <v>0</v>
      </c>
      <c r="AB3612" s="5">
        <f t="shared" si="622"/>
        <v>0</v>
      </c>
      <c r="AC3612" s="5">
        <v>0</v>
      </c>
      <c r="AD3612" s="5">
        <v>0</v>
      </c>
      <c r="AE3612" s="5">
        <f t="shared" si="623"/>
        <v>0</v>
      </c>
      <c r="AF3612" s="5">
        <v>0</v>
      </c>
      <c r="AG3612" s="6">
        <v>43077</v>
      </c>
      <c r="AH3612" s="5">
        <v>0</v>
      </c>
      <c r="AI3612" s="5">
        <v>0</v>
      </c>
      <c r="AJ3612" s="5">
        <v>0</v>
      </c>
      <c r="AK3612" s="5">
        <f t="shared" si="624"/>
        <v>0</v>
      </c>
      <c r="AL3612" s="5">
        <v>0</v>
      </c>
      <c r="AM3612" s="5">
        <v>0</v>
      </c>
      <c r="AN3612" s="5">
        <f t="shared" si="625"/>
        <v>0</v>
      </c>
      <c r="AO3612" s="5">
        <v>0</v>
      </c>
      <c r="AP3612" s="5">
        <v>0</v>
      </c>
      <c r="AQ3612" s="5">
        <f t="shared" si="626"/>
        <v>0</v>
      </c>
      <c r="AR3612" s="5">
        <v>1</v>
      </c>
      <c r="AS3612" s="6">
        <v>44488</v>
      </c>
      <c r="AT3612" s="5">
        <v>1</v>
      </c>
      <c r="AU3612" s="5">
        <v>0</v>
      </c>
      <c r="AV3612" t="str">
        <f t="shared" si="619"/>
        <v>N</v>
      </c>
      <c r="AW3612" t="s">
        <v>60</v>
      </c>
      <c r="AX3612" t="s">
        <v>61</v>
      </c>
      <c r="AY3612" t="s">
        <v>62</v>
      </c>
      <c r="AZ3612" t="s">
        <v>62</v>
      </c>
      <c r="BA3612" t="str">
        <f t="shared" si="620"/>
        <v>N</v>
      </c>
    </row>
    <row r="3613" spans="1:53">
      <c r="A3613" t="s">
        <v>53</v>
      </c>
      <c r="B3613" t="s">
        <v>54</v>
      </c>
      <c r="C3613" t="s">
        <v>89</v>
      </c>
      <c r="D3613">
        <v>2021</v>
      </c>
      <c r="F3613" t="s">
        <v>7933</v>
      </c>
      <c r="G3613" t="s">
        <v>7934</v>
      </c>
      <c r="I3613" t="s">
        <v>8670</v>
      </c>
      <c r="J3613" t="s">
        <v>101</v>
      </c>
      <c r="K3613" t="s">
        <v>93</v>
      </c>
      <c r="L3613" s="5">
        <v>0</v>
      </c>
      <c r="M3613" s="5">
        <v>0</v>
      </c>
      <c r="N3613" s="5">
        <f t="shared" si="616"/>
        <v>0</v>
      </c>
      <c r="O3613" s="5">
        <v>0</v>
      </c>
      <c r="P3613" s="5">
        <v>0</v>
      </c>
      <c r="Q3613" s="5">
        <f t="shared" si="617"/>
        <v>0</v>
      </c>
      <c r="R3613" s="5">
        <v>0</v>
      </c>
      <c r="S3613" s="5">
        <v>0</v>
      </c>
      <c r="T3613" s="5">
        <f t="shared" si="618"/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f t="shared" si="621"/>
        <v>0</v>
      </c>
      <c r="Z3613" s="5">
        <v>0</v>
      </c>
      <c r="AA3613" s="5">
        <v>0</v>
      </c>
      <c r="AB3613" s="5">
        <f t="shared" si="622"/>
        <v>0</v>
      </c>
      <c r="AC3613" s="5">
        <v>0</v>
      </c>
      <c r="AD3613" s="5">
        <v>0</v>
      </c>
      <c r="AE3613" s="5">
        <f t="shared" si="623"/>
        <v>0</v>
      </c>
      <c r="AF3613" s="5">
        <v>0</v>
      </c>
      <c r="AG3613" s="6">
        <v>44106</v>
      </c>
      <c r="AH3613" s="5">
        <v>0</v>
      </c>
      <c r="AI3613" s="5">
        <v>0</v>
      </c>
      <c r="AJ3613" s="5">
        <v>0</v>
      </c>
      <c r="AK3613" s="5">
        <f t="shared" si="624"/>
        <v>0</v>
      </c>
      <c r="AL3613" s="5">
        <v>0</v>
      </c>
      <c r="AM3613" s="5">
        <v>0</v>
      </c>
      <c r="AN3613" s="5">
        <f t="shared" si="625"/>
        <v>0</v>
      </c>
      <c r="AO3613" s="5">
        <v>0</v>
      </c>
      <c r="AP3613" s="5">
        <v>0</v>
      </c>
      <c r="AQ3613" s="5">
        <f t="shared" si="626"/>
        <v>0</v>
      </c>
      <c r="AR3613" s="5">
        <v>1</v>
      </c>
      <c r="AS3613" s="6">
        <v>44386</v>
      </c>
      <c r="AT3613" s="5">
        <v>1</v>
      </c>
      <c r="AU3613" s="5">
        <v>0</v>
      </c>
      <c r="AV3613" t="str">
        <f t="shared" si="619"/>
        <v>N</v>
      </c>
      <c r="AW3613" t="s">
        <v>60</v>
      </c>
      <c r="AX3613" t="s">
        <v>61</v>
      </c>
      <c r="AY3613" t="s">
        <v>62</v>
      </c>
      <c r="AZ3613" t="s">
        <v>62</v>
      </c>
      <c r="BA3613" t="str">
        <f t="shared" si="620"/>
        <v>N</v>
      </c>
    </row>
    <row r="3614" spans="1:53">
      <c r="A3614" t="s">
        <v>53</v>
      </c>
      <c r="B3614" t="s">
        <v>54</v>
      </c>
      <c r="C3614" t="s">
        <v>55</v>
      </c>
      <c r="D3614">
        <v>2021</v>
      </c>
      <c r="F3614" t="s">
        <v>2480</v>
      </c>
      <c r="G3614" t="s">
        <v>2481</v>
      </c>
      <c r="I3614" t="s">
        <v>8671</v>
      </c>
      <c r="J3614" t="s">
        <v>101</v>
      </c>
      <c r="K3614" t="s">
        <v>93</v>
      </c>
      <c r="L3614" s="5">
        <v>0</v>
      </c>
      <c r="M3614" s="5">
        <v>0</v>
      </c>
      <c r="N3614" s="5">
        <f t="shared" si="616"/>
        <v>0</v>
      </c>
      <c r="O3614" s="5">
        <v>0</v>
      </c>
      <c r="P3614" s="5">
        <v>0</v>
      </c>
      <c r="Q3614" s="5">
        <f t="shared" si="617"/>
        <v>0</v>
      </c>
      <c r="R3614" s="5">
        <v>0</v>
      </c>
      <c r="S3614" s="5">
        <v>0</v>
      </c>
      <c r="T3614" s="5">
        <f t="shared" si="618"/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f t="shared" si="621"/>
        <v>0</v>
      </c>
      <c r="Z3614" s="5">
        <v>0</v>
      </c>
      <c r="AA3614" s="5">
        <v>0</v>
      </c>
      <c r="AB3614" s="5">
        <f t="shared" si="622"/>
        <v>0</v>
      </c>
      <c r="AC3614" s="5">
        <v>0</v>
      </c>
      <c r="AD3614" s="5">
        <v>0</v>
      </c>
      <c r="AE3614" s="5">
        <f t="shared" si="623"/>
        <v>0</v>
      </c>
      <c r="AF3614" s="5">
        <v>0</v>
      </c>
      <c r="AG3614" s="6">
        <v>43718</v>
      </c>
      <c r="AH3614" s="5">
        <v>0</v>
      </c>
      <c r="AI3614" s="5">
        <v>0</v>
      </c>
      <c r="AJ3614" s="5">
        <v>0</v>
      </c>
      <c r="AK3614" s="5">
        <f t="shared" si="624"/>
        <v>0</v>
      </c>
      <c r="AL3614" s="5">
        <v>0</v>
      </c>
      <c r="AM3614" s="5">
        <v>0</v>
      </c>
      <c r="AN3614" s="5">
        <f t="shared" si="625"/>
        <v>0</v>
      </c>
      <c r="AO3614" s="5">
        <v>0</v>
      </c>
      <c r="AP3614" s="5">
        <v>0</v>
      </c>
      <c r="AQ3614" s="5">
        <f t="shared" si="626"/>
        <v>0</v>
      </c>
      <c r="AR3614" s="5">
        <v>1</v>
      </c>
      <c r="AS3614" s="6">
        <v>44385</v>
      </c>
      <c r="AT3614" s="5">
        <v>1</v>
      </c>
      <c r="AU3614" s="5">
        <v>0</v>
      </c>
      <c r="AV3614" t="str">
        <f t="shared" si="619"/>
        <v>N</v>
      </c>
      <c r="AW3614" t="s">
        <v>60</v>
      </c>
      <c r="AX3614" t="s">
        <v>61</v>
      </c>
      <c r="AY3614" t="s">
        <v>62</v>
      </c>
      <c r="AZ3614" t="s">
        <v>62</v>
      </c>
      <c r="BA3614" t="str">
        <f t="shared" si="620"/>
        <v>N</v>
      </c>
    </row>
    <row r="3615" spans="1:53">
      <c r="A3615" t="s">
        <v>53</v>
      </c>
      <c r="B3615" t="s">
        <v>54</v>
      </c>
      <c r="C3615" t="s">
        <v>55</v>
      </c>
      <c r="D3615">
        <v>2021</v>
      </c>
      <c r="F3615" t="s">
        <v>4517</v>
      </c>
      <c r="G3615" t="s">
        <v>4518</v>
      </c>
      <c r="I3615" t="s">
        <v>8672</v>
      </c>
      <c r="J3615" t="s">
        <v>92</v>
      </c>
      <c r="K3615" t="s">
        <v>93</v>
      </c>
      <c r="L3615" s="5">
        <v>0</v>
      </c>
      <c r="M3615" s="5">
        <v>0</v>
      </c>
      <c r="N3615" s="5">
        <f t="shared" si="616"/>
        <v>0</v>
      </c>
      <c r="O3615" s="5">
        <v>0</v>
      </c>
      <c r="P3615" s="5">
        <v>0</v>
      </c>
      <c r="Q3615" s="5">
        <f t="shared" si="617"/>
        <v>0</v>
      </c>
      <c r="R3615" s="5">
        <v>0</v>
      </c>
      <c r="S3615" s="5">
        <v>0</v>
      </c>
      <c r="T3615" s="5">
        <f t="shared" si="618"/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f t="shared" si="621"/>
        <v>0</v>
      </c>
      <c r="Z3615" s="5">
        <v>0</v>
      </c>
      <c r="AA3615" s="5">
        <v>0</v>
      </c>
      <c r="AB3615" s="5">
        <f t="shared" si="622"/>
        <v>0</v>
      </c>
      <c r="AC3615" s="5">
        <v>0</v>
      </c>
      <c r="AD3615" s="5">
        <v>0</v>
      </c>
      <c r="AE3615" s="5">
        <f t="shared" si="623"/>
        <v>0</v>
      </c>
      <c r="AF3615" s="5">
        <v>0</v>
      </c>
      <c r="AG3615" s="6">
        <v>43965</v>
      </c>
      <c r="AH3615" s="5">
        <v>0</v>
      </c>
      <c r="AI3615" s="5">
        <v>0</v>
      </c>
      <c r="AJ3615" s="5">
        <v>0</v>
      </c>
      <c r="AK3615" s="5">
        <f t="shared" si="624"/>
        <v>0</v>
      </c>
      <c r="AL3615" s="5">
        <v>0</v>
      </c>
      <c r="AM3615" s="5">
        <v>0</v>
      </c>
      <c r="AN3615" s="5">
        <f t="shared" si="625"/>
        <v>0</v>
      </c>
      <c r="AO3615" s="5">
        <v>0</v>
      </c>
      <c r="AP3615" s="5">
        <v>0</v>
      </c>
      <c r="AQ3615" s="5">
        <f t="shared" si="626"/>
        <v>0</v>
      </c>
      <c r="AR3615" s="5">
        <v>1</v>
      </c>
      <c r="AS3615" s="6">
        <v>44273</v>
      </c>
      <c r="AT3615" s="5">
        <v>1</v>
      </c>
      <c r="AU3615" s="5">
        <v>0</v>
      </c>
      <c r="AV3615" t="str">
        <f t="shared" si="619"/>
        <v>N</v>
      </c>
      <c r="AW3615" t="s">
        <v>60</v>
      </c>
      <c r="AX3615" t="s">
        <v>60</v>
      </c>
      <c r="AY3615" t="s">
        <v>62</v>
      </c>
      <c r="AZ3615" t="s">
        <v>62</v>
      </c>
      <c r="BA3615" t="str">
        <f t="shared" si="620"/>
        <v>N</v>
      </c>
    </row>
    <row r="3616" spans="1:53">
      <c r="A3616" t="s">
        <v>53</v>
      </c>
      <c r="B3616" t="s">
        <v>54</v>
      </c>
      <c r="C3616" t="s">
        <v>89</v>
      </c>
      <c r="D3616">
        <v>2021</v>
      </c>
      <c r="F3616" t="s">
        <v>4533</v>
      </c>
      <c r="G3616" t="s">
        <v>4534</v>
      </c>
      <c r="I3616" t="s">
        <v>8673</v>
      </c>
      <c r="J3616" t="s">
        <v>101</v>
      </c>
      <c r="K3616" t="s">
        <v>93</v>
      </c>
      <c r="L3616" s="5">
        <v>0</v>
      </c>
      <c r="M3616" s="5">
        <v>0</v>
      </c>
      <c r="N3616" s="5">
        <f t="shared" si="616"/>
        <v>0</v>
      </c>
      <c r="O3616" s="5">
        <v>0</v>
      </c>
      <c r="P3616" s="5">
        <v>0</v>
      </c>
      <c r="Q3616" s="5">
        <f t="shared" si="617"/>
        <v>0</v>
      </c>
      <c r="R3616" s="5">
        <v>0</v>
      </c>
      <c r="S3616" s="5">
        <v>0</v>
      </c>
      <c r="T3616" s="5">
        <f t="shared" si="618"/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f t="shared" si="621"/>
        <v>0</v>
      </c>
      <c r="Z3616" s="5">
        <v>0</v>
      </c>
      <c r="AA3616" s="5">
        <v>0</v>
      </c>
      <c r="AB3616" s="5">
        <f t="shared" si="622"/>
        <v>0</v>
      </c>
      <c r="AC3616" s="5">
        <v>0</v>
      </c>
      <c r="AD3616" s="5">
        <v>0</v>
      </c>
      <c r="AE3616" s="5">
        <f t="shared" si="623"/>
        <v>0</v>
      </c>
      <c r="AF3616" s="5">
        <v>0</v>
      </c>
      <c r="AG3616" s="6">
        <v>43887</v>
      </c>
      <c r="AH3616" s="5">
        <v>0</v>
      </c>
      <c r="AI3616" s="5">
        <v>0</v>
      </c>
      <c r="AJ3616" s="5">
        <v>0</v>
      </c>
      <c r="AK3616" s="5">
        <f t="shared" si="624"/>
        <v>0</v>
      </c>
      <c r="AL3616" s="5">
        <v>0</v>
      </c>
      <c r="AM3616" s="5">
        <v>0</v>
      </c>
      <c r="AN3616" s="5">
        <f t="shared" si="625"/>
        <v>0</v>
      </c>
      <c r="AO3616" s="5">
        <v>0</v>
      </c>
      <c r="AP3616" s="5">
        <v>0</v>
      </c>
      <c r="AQ3616" s="5">
        <f t="shared" si="626"/>
        <v>0</v>
      </c>
      <c r="AR3616" s="5">
        <v>1</v>
      </c>
      <c r="AS3616" s="6">
        <v>44334</v>
      </c>
      <c r="AT3616" s="5">
        <v>1</v>
      </c>
      <c r="AU3616" s="5">
        <v>0</v>
      </c>
      <c r="AV3616" t="str">
        <f t="shared" si="619"/>
        <v>N</v>
      </c>
      <c r="AW3616" t="s">
        <v>60</v>
      </c>
      <c r="AX3616" t="s">
        <v>61</v>
      </c>
      <c r="AY3616" t="s">
        <v>62</v>
      </c>
      <c r="AZ3616" t="s">
        <v>62</v>
      </c>
      <c r="BA3616" t="str">
        <f t="shared" si="620"/>
        <v>N</v>
      </c>
    </row>
    <row r="3617" spans="1:53">
      <c r="A3617" t="s">
        <v>53</v>
      </c>
      <c r="B3617" t="s">
        <v>54</v>
      </c>
      <c r="C3617" t="s">
        <v>89</v>
      </c>
      <c r="D3617">
        <v>2021</v>
      </c>
      <c r="F3617" t="s">
        <v>4624</v>
      </c>
      <c r="G3617" t="s">
        <v>4625</v>
      </c>
      <c r="I3617" t="s">
        <v>8674</v>
      </c>
      <c r="J3617" t="s">
        <v>101</v>
      </c>
      <c r="K3617" t="s">
        <v>93</v>
      </c>
      <c r="L3617" s="5">
        <v>0</v>
      </c>
      <c r="M3617" s="5">
        <v>0</v>
      </c>
      <c r="N3617" s="5">
        <f t="shared" si="616"/>
        <v>0</v>
      </c>
      <c r="O3617" s="5">
        <v>0</v>
      </c>
      <c r="P3617" s="5">
        <v>0</v>
      </c>
      <c r="Q3617" s="5">
        <f t="shared" si="617"/>
        <v>0</v>
      </c>
      <c r="R3617" s="5">
        <v>0</v>
      </c>
      <c r="S3617" s="5">
        <v>0</v>
      </c>
      <c r="T3617" s="5">
        <f t="shared" si="618"/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f t="shared" si="621"/>
        <v>0</v>
      </c>
      <c r="Z3617" s="5">
        <v>0</v>
      </c>
      <c r="AA3617" s="5">
        <v>0</v>
      </c>
      <c r="AB3617" s="5">
        <f t="shared" si="622"/>
        <v>0</v>
      </c>
      <c r="AC3617" s="5">
        <v>0</v>
      </c>
      <c r="AD3617" s="5">
        <v>0</v>
      </c>
      <c r="AE3617" s="5">
        <f t="shared" si="623"/>
        <v>0</v>
      </c>
      <c r="AF3617" s="5">
        <v>0</v>
      </c>
      <c r="AG3617" s="6">
        <v>43572</v>
      </c>
      <c r="AH3617" s="5">
        <v>0</v>
      </c>
      <c r="AI3617" s="5">
        <v>0</v>
      </c>
      <c r="AJ3617" s="5">
        <v>0</v>
      </c>
      <c r="AK3617" s="5">
        <f t="shared" si="624"/>
        <v>0</v>
      </c>
      <c r="AL3617" s="5">
        <v>0</v>
      </c>
      <c r="AM3617" s="5">
        <v>0</v>
      </c>
      <c r="AN3617" s="5">
        <f t="shared" si="625"/>
        <v>0</v>
      </c>
      <c r="AO3617" s="5">
        <v>0</v>
      </c>
      <c r="AP3617" s="5">
        <v>0</v>
      </c>
      <c r="AQ3617" s="5">
        <f t="shared" si="626"/>
        <v>0</v>
      </c>
      <c r="AR3617" s="5">
        <v>1</v>
      </c>
      <c r="AS3617" s="6">
        <v>44307</v>
      </c>
      <c r="AT3617" s="5">
        <v>1</v>
      </c>
      <c r="AU3617" s="5">
        <v>0</v>
      </c>
      <c r="AV3617" t="str">
        <f t="shared" si="619"/>
        <v>N</v>
      </c>
      <c r="AW3617" t="s">
        <v>60</v>
      </c>
      <c r="AX3617" t="s">
        <v>61</v>
      </c>
      <c r="AY3617" t="s">
        <v>62</v>
      </c>
      <c r="AZ3617" t="s">
        <v>62</v>
      </c>
      <c r="BA3617" t="str">
        <f t="shared" si="620"/>
        <v>N</v>
      </c>
    </row>
    <row r="3618" spans="1:53">
      <c r="A3618" t="s">
        <v>53</v>
      </c>
      <c r="B3618" t="s">
        <v>54</v>
      </c>
      <c r="C3618" t="s">
        <v>89</v>
      </c>
      <c r="D3618">
        <v>2021</v>
      </c>
      <c r="F3618" t="s">
        <v>2394</v>
      </c>
      <c r="G3618" t="s">
        <v>2395</v>
      </c>
      <c r="I3618" t="s">
        <v>8675</v>
      </c>
      <c r="J3618" t="s">
        <v>101</v>
      </c>
      <c r="K3618" t="s">
        <v>93</v>
      </c>
      <c r="L3618" s="5">
        <v>0</v>
      </c>
      <c r="M3618" s="5">
        <v>0</v>
      </c>
      <c r="N3618" s="5">
        <f t="shared" si="616"/>
        <v>0</v>
      </c>
      <c r="O3618" s="5">
        <v>0</v>
      </c>
      <c r="P3618" s="5">
        <v>0</v>
      </c>
      <c r="Q3618" s="5">
        <f t="shared" si="617"/>
        <v>0</v>
      </c>
      <c r="R3618" s="5">
        <v>0</v>
      </c>
      <c r="S3618" s="5">
        <v>0</v>
      </c>
      <c r="T3618" s="5">
        <f t="shared" si="618"/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f t="shared" si="621"/>
        <v>0</v>
      </c>
      <c r="Z3618" s="5">
        <v>0</v>
      </c>
      <c r="AA3618" s="5">
        <v>0</v>
      </c>
      <c r="AB3618" s="5">
        <f t="shared" si="622"/>
        <v>0</v>
      </c>
      <c r="AC3618" s="5">
        <v>0</v>
      </c>
      <c r="AD3618" s="5">
        <v>0</v>
      </c>
      <c r="AE3618" s="5">
        <f t="shared" si="623"/>
        <v>0</v>
      </c>
      <c r="AF3618" s="5">
        <v>0</v>
      </c>
      <c r="AG3618" s="6">
        <v>44088</v>
      </c>
      <c r="AH3618" s="5">
        <v>0</v>
      </c>
      <c r="AI3618" s="5">
        <v>0</v>
      </c>
      <c r="AJ3618" s="5">
        <v>0</v>
      </c>
      <c r="AK3618" s="5">
        <f t="shared" si="624"/>
        <v>0</v>
      </c>
      <c r="AL3618" s="5">
        <v>0</v>
      </c>
      <c r="AM3618" s="5">
        <v>0</v>
      </c>
      <c r="AN3618" s="5">
        <f t="shared" si="625"/>
        <v>0</v>
      </c>
      <c r="AO3618" s="5">
        <v>0</v>
      </c>
      <c r="AP3618" s="5">
        <v>0</v>
      </c>
      <c r="AQ3618" s="5">
        <f t="shared" si="626"/>
        <v>0</v>
      </c>
      <c r="AR3618" s="5">
        <v>1</v>
      </c>
      <c r="AS3618" s="6">
        <v>44363</v>
      </c>
      <c r="AT3618" s="5">
        <v>1</v>
      </c>
      <c r="AU3618" s="5">
        <v>0</v>
      </c>
      <c r="AV3618" t="str">
        <f t="shared" si="619"/>
        <v>N</v>
      </c>
      <c r="AW3618" t="s">
        <v>60</v>
      </c>
      <c r="AX3618" t="s">
        <v>60</v>
      </c>
      <c r="AY3618" t="s">
        <v>62</v>
      </c>
      <c r="AZ3618" t="s">
        <v>62</v>
      </c>
      <c r="BA3618" t="str">
        <f t="shared" si="620"/>
        <v>N</v>
      </c>
    </row>
    <row r="3619" spans="1:53">
      <c r="A3619" t="s">
        <v>53</v>
      </c>
      <c r="B3619" t="s">
        <v>54</v>
      </c>
      <c r="C3619" t="s">
        <v>89</v>
      </c>
      <c r="D3619">
        <v>2021</v>
      </c>
      <c r="F3619" t="s">
        <v>7899</v>
      </c>
      <c r="G3619" t="s">
        <v>7900</v>
      </c>
      <c r="I3619" t="s">
        <v>8676</v>
      </c>
      <c r="J3619" t="s">
        <v>101</v>
      </c>
      <c r="K3619" t="s">
        <v>93</v>
      </c>
      <c r="L3619" s="5">
        <v>0</v>
      </c>
      <c r="M3619" s="5">
        <v>0</v>
      </c>
      <c r="N3619" s="5">
        <f t="shared" si="616"/>
        <v>0</v>
      </c>
      <c r="O3619" s="5">
        <v>0</v>
      </c>
      <c r="P3619" s="5">
        <v>0</v>
      </c>
      <c r="Q3619" s="5">
        <f t="shared" si="617"/>
        <v>0</v>
      </c>
      <c r="R3619" s="5">
        <v>0</v>
      </c>
      <c r="S3619" s="5">
        <v>0</v>
      </c>
      <c r="T3619" s="5">
        <f t="shared" si="618"/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f t="shared" si="621"/>
        <v>0</v>
      </c>
      <c r="Z3619" s="5">
        <v>0</v>
      </c>
      <c r="AA3619" s="5">
        <v>0</v>
      </c>
      <c r="AB3619" s="5">
        <f t="shared" si="622"/>
        <v>0</v>
      </c>
      <c r="AC3619" s="5">
        <v>0</v>
      </c>
      <c r="AD3619" s="5">
        <v>0</v>
      </c>
      <c r="AE3619" s="5">
        <f t="shared" si="623"/>
        <v>0</v>
      </c>
      <c r="AF3619" s="5">
        <v>0</v>
      </c>
      <c r="AG3619" s="6">
        <v>44106</v>
      </c>
      <c r="AH3619" s="5">
        <v>0</v>
      </c>
      <c r="AI3619" s="5">
        <v>0</v>
      </c>
      <c r="AJ3619" s="5">
        <v>0</v>
      </c>
      <c r="AK3619" s="5">
        <f t="shared" si="624"/>
        <v>0</v>
      </c>
      <c r="AL3619" s="5">
        <v>0</v>
      </c>
      <c r="AM3619" s="5">
        <v>0</v>
      </c>
      <c r="AN3619" s="5">
        <f t="shared" si="625"/>
        <v>0</v>
      </c>
      <c r="AO3619" s="5">
        <v>0</v>
      </c>
      <c r="AP3619" s="5">
        <v>0</v>
      </c>
      <c r="AQ3619" s="5">
        <f t="shared" si="626"/>
        <v>0</v>
      </c>
      <c r="AR3619" s="5">
        <v>1</v>
      </c>
      <c r="AS3619" s="6">
        <v>44375</v>
      </c>
      <c r="AT3619" s="5">
        <v>1</v>
      </c>
      <c r="AU3619" s="5">
        <v>0</v>
      </c>
      <c r="AV3619" t="str">
        <f t="shared" si="619"/>
        <v>N</v>
      </c>
      <c r="AW3619" t="s">
        <v>60</v>
      </c>
      <c r="AX3619" t="s">
        <v>61</v>
      </c>
      <c r="AY3619" t="s">
        <v>62</v>
      </c>
      <c r="AZ3619" t="s">
        <v>62</v>
      </c>
      <c r="BA3619" t="str">
        <f t="shared" si="620"/>
        <v>N</v>
      </c>
    </row>
    <row r="3620" spans="1:53">
      <c r="A3620" t="s">
        <v>53</v>
      </c>
      <c r="B3620" t="s">
        <v>54</v>
      </c>
      <c r="C3620" t="s">
        <v>89</v>
      </c>
      <c r="D3620">
        <v>2021</v>
      </c>
      <c r="F3620" t="s">
        <v>7870</v>
      </c>
      <c r="G3620" t="s">
        <v>7871</v>
      </c>
      <c r="I3620" t="s">
        <v>8677</v>
      </c>
      <c r="J3620" t="s">
        <v>101</v>
      </c>
      <c r="K3620" t="s">
        <v>93</v>
      </c>
      <c r="L3620" s="5">
        <v>0</v>
      </c>
      <c r="M3620" s="5">
        <v>0</v>
      </c>
      <c r="N3620" s="5">
        <f t="shared" si="616"/>
        <v>0</v>
      </c>
      <c r="O3620" s="5">
        <v>0</v>
      </c>
      <c r="P3620" s="5">
        <v>0</v>
      </c>
      <c r="Q3620" s="5">
        <f t="shared" si="617"/>
        <v>0</v>
      </c>
      <c r="R3620" s="5">
        <v>0</v>
      </c>
      <c r="S3620" s="5">
        <v>0</v>
      </c>
      <c r="T3620" s="5">
        <f t="shared" si="618"/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f t="shared" si="621"/>
        <v>0</v>
      </c>
      <c r="Z3620" s="5">
        <v>0</v>
      </c>
      <c r="AA3620" s="5">
        <v>0</v>
      </c>
      <c r="AB3620" s="5">
        <f t="shared" si="622"/>
        <v>0</v>
      </c>
      <c r="AC3620" s="5">
        <v>0</v>
      </c>
      <c r="AD3620" s="5">
        <v>0</v>
      </c>
      <c r="AE3620" s="5">
        <f t="shared" si="623"/>
        <v>0</v>
      </c>
      <c r="AF3620" s="5">
        <v>0</v>
      </c>
      <c r="AG3620" s="6">
        <v>44126</v>
      </c>
      <c r="AH3620" s="5">
        <v>0</v>
      </c>
      <c r="AI3620" s="5">
        <v>0</v>
      </c>
      <c r="AJ3620" s="5">
        <v>0</v>
      </c>
      <c r="AK3620" s="5">
        <f t="shared" si="624"/>
        <v>0</v>
      </c>
      <c r="AL3620" s="5">
        <v>0</v>
      </c>
      <c r="AM3620" s="5">
        <v>0</v>
      </c>
      <c r="AN3620" s="5">
        <f t="shared" si="625"/>
        <v>0</v>
      </c>
      <c r="AO3620" s="5">
        <v>0</v>
      </c>
      <c r="AP3620" s="5">
        <v>0</v>
      </c>
      <c r="AQ3620" s="5">
        <f t="shared" si="626"/>
        <v>0</v>
      </c>
      <c r="AR3620" s="5">
        <v>1</v>
      </c>
      <c r="AS3620" s="6">
        <v>44341</v>
      </c>
      <c r="AT3620" s="5">
        <v>1</v>
      </c>
      <c r="AU3620" s="5">
        <v>0</v>
      </c>
      <c r="AV3620" t="str">
        <f t="shared" si="619"/>
        <v>N</v>
      </c>
      <c r="AW3620" t="s">
        <v>60</v>
      </c>
      <c r="AX3620" t="s">
        <v>61</v>
      </c>
      <c r="AY3620" t="s">
        <v>62</v>
      </c>
      <c r="AZ3620" t="s">
        <v>62</v>
      </c>
      <c r="BA3620" t="str">
        <f t="shared" si="620"/>
        <v>N</v>
      </c>
    </row>
    <row r="3621" spans="1:53">
      <c r="A3621" t="s">
        <v>53</v>
      </c>
      <c r="B3621" t="s">
        <v>54</v>
      </c>
      <c r="C3621" t="s">
        <v>55</v>
      </c>
      <c r="D3621">
        <v>2021</v>
      </c>
      <c r="F3621" t="s">
        <v>182</v>
      </c>
      <c r="G3621" t="s">
        <v>8678</v>
      </c>
      <c r="I3621" t="s">
        <v>8679</v>
      </c>
      <c r="J3621" t="s">
        <v>101</v>
      </c>
      <c r="K3621" t="s">
        <v>93</v>
      </c>
      <c r="L3621" s="5">
        <v>0</v>
      </c>
      <c r="M3621" s="5">
        <v>0</v>
      </c>
      <c r="N3621" s="5">
        <f t="shared" si="616"/>
        <v>0</v>
      </c>
      <c r="O3621" s="5">
        <v>0</v>
      </c>
      <c r="P3621" s="5">
        <v>0</v>
      </c>
      <c r="Q3621" s="5">
        <f t="shared" si="617"/>
        <v>0</v>
      </c>
      <c r="R3621" s="5">
        <v>0</v>
      </c>
      <c r="S3621" s="5">
        <v>0</v>
      </c>
      <c r="T3621" s="5">
        <f t="shared" si="618"/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f t="shared" si="621"/>
        <v>0</v>
      </c>
      <c r="Z3621" s="5">
        <v>0</v>
      </c>
      <c r="AA3621" s="5">
        <v>0</v>
      </c>
      <c r="AB3621" s="5">
        <f t="shared" si="622"/>
        <v>0</v>
      </c>
      <c r="AC3621" s="5">
        <v>0</v>
      </c>
      <c r="AD3621" s="5">
        <v>0</v>
      </c>
      <c r="AE3621" s="5">
        <f t="shared" si="623"/>
        <v>0</v>
      </c>
      <c r="AF3621" s="5">
        <v>0</v>
      </c>
      <c r="AG3621" s="6">
        <v>43077</v>
      </c>
      <c r="AH3621" s="5">
        <v>0</v>
      </c>
      <c r="AI3621" s="5">
        <v>0</v>
      </c>
      <c r="AJ3621" s="5">
        <v>0</v>
      </c>
      <c r="AK3621" s="5">
        <f t="shared" si="624"/>
        <v>0</v>
      </c>
      <c r="AL3621" s="5">
        <v>0</v>
      </c>
      <c r="AM3621" s="5">
        <v>0</v>
      </c>
      <c r="AN3621" s="5">
        <f t="shared" si="625"/>
        <v>0</v>
      </c>
      <c r="AO3621" s="5">
        <v>0</v>
      </c>
      <c r="AP3621" s="5">
        <v>0</v>
      </c>
      <c r="AQ3621" s="5">
        <f t="shared" si="626"/>
        <v>0</v>
      </c>
      <c r="AR3621" s="5">
        <v>1</v>
      </c>
      <c r="AS3621" s="6">
        <v>44488</v>
      </c>
      <c r="AT3621" s="5">
        <v>1</v>
      </c>
      <c r="AU3621" s="5">
        <v>0</v>
      </c>
      <c r="AV3621" t="str">
        <f t="shared" si="619"/>
        <v>N</v>
      </c>
      <c r="AW3621" t="s">
        <v>60</v>
      </c>
      <c r="AX3621" t="s">
        <v>61</v>
      </c>
      <c r="AY3621" t="s">
        <v>62</v>
      </c>
      <c r="AZ3621" t="s">
        <v>62</v>
      </c>
      <c r="BA3621" t="str">
        <f t="shared" si="620"/>
        <v>N</v>
      </c>
    </row>
    <row r="3622" spans="1:53">
      <c r="A3622" t="s">
        <v>53</v>
      </c>
      <c r="B3622" t="s">
        <v>54</v>
      </c>
      <c r="C3622" t="s">
        <v>89</v>
      </c>
      <c r="D3622">
        <v>2021</v>
      </c>
      <c r="F3622" t="s">
        <v>5182</v>
      </c>
      <c r="G3622" t="s">
        <v>5183</v>
      </c>
      <c r="I3622" t="s">
        <v>8680</v>
      </c>
      <c r="J3622" t="s">
        <v>101</v>
      </c>
      <c r="K3622" t="s">
        <v>93</v>
      </c>
      <c r="L3622" s="5">
        <v>0</v>
      </c>
      <c r="M3622" s="5">
        <v>0</v>
      </c>
      <c r="N3622" s="5">
        <f t="shared" si="616"/>
        <v>0</v>
      </c>
      <c r="O3622" s="5">
        <v>0</v>
      </c>
      <c r="P3622" s="5">
        <v>0</v>
      </c>
      <c r="Q3622" s="5">
        <f t="shared" si="617"/>
        <v>0</v>
      </c>
      <c r="R3622" s="5">
        <v>0</v>
      </c>
      <c r="S3622" s="5">
        <v>0</v>
      </c>
      <c r="T3622" s="5">
        <f t="shared" si="618"/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f t="shared" si="621"/>
        <v>0</v>
      </c>
      <c r="Z3622" s="5">
        <v>0</v>
      </c>
      <c r="AA3622" s="5">
        <v>0</v>
      </c>
      <c r="AB3622" s="5">
        <f t="shared" si="622"/>
        <v>0</v>
      </c>
      <c r="AC3622" s="5">
        <v>0</v>
      </c>
      <c r="AD3622" s="5">
        <v>0</v>
      </c>
      <c r="AE3622" s="5">
        <f t="shared" si="623"/>
        <v>0</v>
      </c>
      <c r="AF3622" s="5">
        <v>0</v>
      </c>
      <c r="AG3622" s="6">
        <v>44014</v>
      </c>
      <c r="AH3622" s="5">
        <v>0</v>
      </c>
      <c r="AI3622" s="5">
        <v>0</v>
      </c>
      <c r="AJ3622" s="5">
        <v>0</v>
      </c>
      <c r="AK3622" s="5">
        <f t="shared" si="624"/>
        <v>0</v>
      </c>
      <c r="AL3622" s="5">
        <v>0</v>
      </c>
      <c r="AM3622" s="5">
        <v>0</v>
      </c>
      <c r="AN3622" s="5">
        <f t="shared" si="625"/>
        <v>0</v>
      </c>
      <c r="AO3622" s="5">
        <v>0</v>
      </c>
      <c r="AP3622" s="5">
        <v>0</v>
      </c>
      <c r="AQ3622" s="5">
        <f t="shared" si="626"/>
        <v>0</v>
      </c>
      <c r="AR3622" s="5">
        <v>1</v>
      </c>
      <c r="AS3622" s="6">
        <v>44379</v>
      </c>
      <c r="AT3622" s="5">
        <v>1</v>
      </c>
      <c r="AU3622" s="5">
        <v>0</v>
      </c>
      <c r="AV3622" t="str">
        <f t="shared" si="619"/>
        <v>N</v>
      </c>
      <c r="AW3622" t="s">
        <v>60</v>
      </c>
      <c r="AX3622" t="s">
        <v>61</v>
      </c>
      <c r="AY3622" t="s">
        <v>62</v>
      </c>
      <c r="AZ3622" t="s">
        <v>62</v>
      </c>
      <c r="BA3622" t="str">
        <f t="shared" si="620"/>
        <v>N</v>
      </c>
    </row>
    <row r="3623" spans="1:53">
      <c r="A3623" t="s">
        <v>2996</v>
      </c>
      <c r="B3623" t="s">
        <v>54</v>
      </c>
      <c r="C3623" t="s">
        <v>89</v>
      </c>
      <c r="D3623">
        <v>2021</v>
      </c>
      <c r="F3623" t="s">
        <v>8681</v>
      </c>
      <c r="G3623" t="s">
        <v>8682</v>
      </c>
      <c r="I3623" t="s">
        <v>8683</v>
      </c>
      <c r="J3623" t="s">
        <v>58</v>
      </c>
      <c r="K3623" t="s">
        <v>59</v>
      </c>
      <c r="L3623" s="5">
        <v>0</v>
      </c>
      <c r="M3623" s="5">
        <v>0</v>
      </c>
      <c r="N3623" s="5">
        <f t="shared" si="616"/>
        <v>0</v>
      </c>
      <c r="O3623" s="5">
        <v>0</v>
      </c>
      <c r="P3623" s="5">
        <v>0</v>
      </c>
      <c r="Q3623" s="5">
        <f t="shared" si="617"/>
        <v>0</v>
      </c>
      <c r="R3623" s="5">
        <v>0</v>
      </c>
      <c r="S3623" s="5">
        <v>0</v>
      </c>
      <c r="T3623" s="5">
        <f t="shared" si="618"/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f t="shared" si="621"/>
        <v>0</v>
      </c>
      <c r="Z3623" s="5">
        <v>0</v>
      </c>
      <c r="AA3623" s="5">
        <v>0</v>
      </c>
      <c r="AB3623" s="5">
        <f t="shared" si="622"/>
        <v>0</v>
      </c>
      <c r="AC3623" s="5">
        <v>0</v>
      </c>
      <c r="AD3623" s="5">
        <v>0</v>
      </c>
      <c r="AE3623" s="5">
        <f t="shared" si="623"/>
        <v>0</v>
      </c>
      <c r="AF3623" s="5">
        <v>0</v>
      </c>
      <c r="AG3623" s="6"/>
      <c r="AH3623" s="5">
        <v>0</v>
      </c>
      <c r="AI3623" s="5">
        <v>0</v>
      </c>
      <c r="AJ3623" s="5">
        <v>0</v>
      </c>
      <c r="AK3623" s="5">
        <f t="shared" si="624"/>
        <v>0</v>
      </c>
      <c r="AL3623" s="5">
        <v>0</v>
      </c>
      <c r="AM3623" s="5">
        <v>0</v>
      </c>
      <c r="AN3623" s="5">
        <f t="shared" si="625"/>
        <v>0</v>
      </c>
      <c r="AO3623" s="5">
        <v>0</v>
      </c>
      <c r="AP3623" s="5">
        <v>0</v>
      </c>
      <c r="AQ3623" s="5">
        <f t="shared" si="626"/>
        <v>0</v>
      </c>
      <c r="AR3623" s="5">
        <v>1</v>
      </c>
      <c r="AS3623" s="6">
        <v>44202</v>
      </c>
      <c r="AT3623" s="5">
        <v>1</v>
      </c>
      <c r="AU3623" s="5">
        <v>0</v>
      </c>
      <c r="AV3623" t="str">
        <f t="shared" si="619"/>
        <v>N</v>
      </c>
      <c r="AW3623" t="s">
        <v>60</v>
      </c>
      <c r="AX3623" t="s">
        <v>61</v>
      </c>
      <c r="AY3623" t="s">
        <v>62</v>
      </c>
      <c r="AZ3623" t="s">
        <v>62</v>
      </c>
      <c r="BA3623" t="str">
        <f t="shared" si="620"/>
        <v>N</v>
      </c>
    </row>
    <row r="3624" spans="1:53">
      <c r="A3624" t="s">
        <v>2996</v>
      </c>
      <c r="B3624" t="s">
        <v>54</v>
      </c>
      <c r="C3624" t="s">
        <v>89</v>
      </c>
      <c r="D3624">
        <v>2021</v>
      </c>
      <c r="F3624" t="s">
        <v>8684</v>
      </c>
      <c r="G3624" t="s">
        <v>8685</v>
      </c>
      <c r="I3624" t="s">
        <v>8686</v>
      </c>
      <c r="J3624" t="s">
        <v>58</v>
      </c>
      <c r="K3624" t="s">
        <v>59</v>
      </c>
      <c r="L3624" s="5">
        <v>0</v>
      </c>
      <c r="M3624" s="5">
        <v>0</v>
      </c>
      <c r="N3624" s="5">
        <f t="shared" si="616"/>
        <v>0</v>
      </c>
      <c r="O3624" s="5">
        <v>0</v>
      </c>
      <c r="P3624" s="5">
        <v>0</v>
      </c>
      <c r="Q3624" s="5">
        <f t="shared" si="617"/>
        <v>0</v>
      </c>
      <c r="R3624" s="5">
        <v>0</v>
      </c>
      <c r="S3624" s="5">
        <v>0</v>
      </c>
      <c r="T3624" s="5">
        <f t="shared" si="618"/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f t="shared" si="621"/>
        <v>0</v>
      </c>
      <c r="Z3624" s="5">
        <v>0</v>
      </c>
      <c r="AA3624" s="5">
        <v>0</v>
      </c>
      <c r="AB3624" s="5">
        <f t="shared" si="622"/>
        <v>0</v>
      </c>
      <c r="AC3624" s="5">
        <v>0</v>
      </c>
      <c r="AD3624" s="5">
        <v>0</v>
      </c>
      <c r="AE3624" s="5">
        <f t="shared" si="623"/>
        <v>0</v>
      </c>
      <c r="AF3624" s="5">
        <v>0</v>
      </c>
      <c r="AG3624" s="6"/>
      <c r="AH3624" s="5">
        <v>0</v>
      </c>
      <c r="AI3624" s="5">
        <v>0</v>
      </c>
      <c r="AJ3624" s="5">
        <v>0</v>
      </c>
      <c r="AK3624" s="5">
        <f t="shared" si="624"/>
        <v>0</v>
      </c>
      <c r="AL3624" s="5">
        <v>0</v>
      </c>
      <c r="AM3624" s="5">
        <v>0</v>
      </c>
      <c r="AN3624" s="5">
        <f t="shared" si="625"/>
        <v>0</v>
      </c>
      <c r="AO3624" s="5">
        <v>0</v>
      </c>
      <c r="AP3624" s="5">
        <v>0</v>
      </c>
      <c r="AQ3624" s="5">
        <f t="shared" si="626"/>
        <v>0</v>
      </c>
      <c r="AR3624" s="5">
        <v>1</v>
      </c>
      <c r="AS3624" s="6">
        <v>44440</v>
      </c>
      <c r="AT3624" s="5">
        <v>1</v>
      </c>
      <c r="AU3624" s="5">
        <v>0</v>
      </c>
      <c r="AV3624" t="str">
        <f t="shared" si="619"/>
        <v>N</v>
      </c>
      <c r="AW3624" t="s">
        <v>60</v>
      </c>
      <c r="AX3624" t="s">
        <v>61</v>
      </c>
      <c r="AY3624" t="s">
        <v>62</v>
      </c>
      <c r="AZ3624" t="s">
        <v>62</v>
      </c>
      <c r="BA3624" t="str">
        <f t="shared" si="620"/>
        <v>N</v>
      </c>
    </row>
    <row r="3625" spans="1:53">
      <c r="A3625" t="s">
        <v>2996</v>
      </c>
      <c r="B3625" t="s">
        <v>54</v>
      </c>
      <c r="C3625" t="s">
        <v>89</v>
      </c>
      <c r="D3625">
        <v>2021</v>
      </c>
      <c r="F3625" t="s">
        <v>8687</v>
      </c>
      <c r="G3625" t="s">
        <v>8688</v>
      </c>
      <c r="I3625" t="s">
        <v>8689</v>
      </c>
      <c r="J3625" t="s">
        <v>58</v>
      </c>
      <c r="K3625" t="s">
        <v>59</v>
      </c>
      <c r="L3625" s="5">
        <v>0</v>
      </c>
      <c r="M3625" s="5">
        <v>0</v>
      </c>
      <c r="N3625" s="5">
        <f t="shared" si="616"/>
        <v>0</v>
      </c>
      <c r="O3625" s="5">
        <v>0</v>
      </c>
      <c r="P3625" s="5">
        <v>0</v>
      </c>
      <c r="Q3625" s="5">
        <f t="shared" si="617"/>
        <v>0</v>
      </c>
      <c r="R3625" s="5">
        <v>0</v>
      </c>
      <c r="S3625" s="5">
        <v>0</v>
      </c>
      <c r="T3625" s="5">
        <f t="shared" si="618"/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f t="shared" si="621"/>
        <v>0</v>
      </c>
      <c r="Z3625" s="5">
        <v>0</v>
      </c>
      <c r="AA3625" s="5">
        <v>0</v>
      </c>
      <c r="AB3625" s="5">
        <f t="shared" si="622"/>
        <v>0</v>
      </c>
      <c r="AC3625" s="5">
        <v>0</v>
      </c>
      <c r="AD3625" s="5">
        <v>0</v>
      </c>
      <c r="AE3625" s="5">
        <f t="shared" si="623"/>
        <v>0</v>
      </c>
      <c r="AF3625" s="5">
        <v>0</v>
      </c>
      <c r="AG3625" s="6"/>
      <c r="AH3625" s="5">
        <v>0</v>
      </c>
      <c r="AI3625" s="5">
        <v>0</v>
      </c>
      <c r="AJ3625" s="5">
        <v>0</v>
      </c>
      <c r="AK3625" s="5">
        <f t="shared" si="624"/>
        <v>0</v>
      </c>
      <c r="AL3625" s="5">
        <v>0</v>
      </c>
      <c r="AM3625" s="5">
        <v>0</v>
      </c>
      <c r="AN3625" s="5">
        <f t="shared" si="625"/>
        <v>0</v>
      </c>
      <c r="AO3625" s="5">
        <v>0</v>
      </c>
      <c r="AP3625" s="5">
        <v>0</v>
      </c>
      <c r="AQ3625" s="5">
        <f t="shared" si="626"/>
        <v>0</v>
      </c>
      <c r="AR3625" s="5">
        <v>1</v>
      </c>
      <c r="AS3625" s="6">
        <v>44312</v>
      </c>
      <c r="AT3625" s="5">
        <v>1</v>
      </c>
      <c r="AU3625" s="5">
        <v>0</v>
      </c>
      <c r="AV3625" t="str">
        <f t="shared" si="619"/>
        <v>N</v>
      </c>
      <c r="AW3625" t="s">
        <v>60</v>
      </c>
      <c r="AX3625" t="s">
        <v>61</v>
      </c>
      <c r="AY3625" t="s">
        <v>62</v>
      </c>
      <c r="AZ3625" t="s">
        <v>62</v>
      </c>
      <c r="BA3625" t="str">
        <f t="shared" si="620"/>
        <v>N</v>
      </c>
    </row>
    <row r="3626" spans="1:53">
      <c r="A3626" t="s">
        <v>2996</v>
      </c>
      <c r="B3626" t="s">
        <v>54</v>
      </c>
      <c r="C3626" t="s">
        <v>89</v>
      </c>
      <c r="D3626">
        <v>2021</v>
      </c>
      <c r="F3626" t="s">
        <v>8690</v>
      </c>
      <c r="G3626" t="s">
        <v>8691</v>
      </c>
      <c r="I3626" t="s">
        <v>8692</v>
      </c>
      <c r="J3626" t="s">
        <v>58</v>
      </c>
      <c r="K3626" t="s">
        <v>59</v>
      </c>
      <c r="L3626" s="5">
        <v>0</v>
      </c>
      <c r="M3626" s="5">
        <v>0</v>
      </c>
      <c r="N3626" s="5">
        <f t="shared" si="616"/>
        <v>0</v>
      </c>
      <c r="O3626" s="5">
        <v>0</v>
      </c>
      <c r="P3626" s="5">
        <v>0</v>
      </c>
      <c r="Q3626" s="5">
        <f t="shared" si="617"/>
        <v>0</v>
      </c>
      <c r="R3626" s="5">
        <v>0</v>
      </c>
      <c r="S3626" s="5">
        <v>0</v>
      </c>
      <c r="T3626" s="5">
        <f t="shared" si="618"/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f t="shared" si="621"/>
        <v>0</v>
      </c>
      <c r="Z3626" s="5">
        <v>0</v>
      </c>
      <c r="AA3626" s="5">
        <v>0</v>
      </c>
      <c r="AB3626" s="5">
        <f t="shared" si="622"/>
        <v>0</v>
      </c>
      <c r="AC3626" s="5">
        <v>0</v>
      </c>
      <c r="AD3626" s="5">
        <v>0</v>
      </c>
      <c r="AE3626" s="5">
        <f t="shared" si="623"/>
        <v>0</v>
      </c>
      <c r="AF3626" s="5">
        <v>0</v>
      </c>
      <c r="AG3626" s="6"/>
      <c r="AH3626" s="5">
        <v>0</v>
      </c>
      <c r="AI3626" s="5">
        <v>0</v>
      </c>
      <c r="AJ3626" s="5">
        <v>0</v>
      </c>
      <c r="AK3626" s="5">
        <f t="shared" si="624"/>
        <v>0</v>
      </c>
      <c r="AL3626" s="5">
        <v>0</v>
      </c>
      <c r="AM3626" s="5">
        <v>0</v>
      </c>
      <c r="AN3626" s="5">
        <f t="shared" si="625"/>
        <v>0</v>
      </c>
      <c r="AO3626" s="5">
        <v>0</v>
      </c>
      <c r="AP3626" s="5">
        <v>0</v>
      </c>
      <c r="AQ3626" s="5">
        <f t="shared" si="626"/>
        <v>0</v>
      </c>
      <c r="AR3626" s="5">
        <v>1</v>
      </c>
      <c r="AS3626" s="6">
        <v>44357</v>
      </c>
      <c r="AT3626" s="5">
        <v>1</v>
      </c>
      <c r="AU3626" s="5">
        <v>0</v>
      </c>
      <c r="AV3626" t="str">
        <f t="shared" si="619"/>
        <v>N</v>
      </c>
      <c r="AW3626" t="s">
        <v>60</v>
      </c>
      <c r="AX3626" t="s">
        <v>61</v>
      </c>
      <c r="AY3626" t="s">
        <v>62</v>
      </c>
      <c r="AZ3626" t="s">
        <v>62</v>
      </c>
      <c r="BA3626" t="str">
        <f t="shared" si="620"/>
        <v>N</v>
      </c>
    </row>
    <row r="3627" spans="1:53">
      <c r="A3627" t="s">
        <v>2996</v>
      </c>
      <c r="B3627" t="s">
        <v>54</v>
      </c>
      <c r="C3627" t="s">
        <v>89</v>
      </c>
      <c r="D3627">
        <v>2021</v>
      </c>
      <c r="F3627" t="s">
        <v>8693</v>
      </c>
      <c r="G3627" t="s">
        <v>8694</v>
      </c>
      <c r="I3627" t="s">
        <v>8695</v>
      </c>
      <c r="J3627" t="s">
        <v>58</v>
      </c>
      <c r="K3627" t="s">
        <v>59</v>
      </c>
      <c r="L3627" s="5">
        <v>0</v>
      </c>
      <c r="M3627" s="5">
        <v>0</v>
      </c>
      <c r="N3627" s="5">
        <f t="shared" si="616"/>
        <v>0</v>
      </c>
      <c r="O3627" s="5">
        <v>0</v>
      </c>
      <c r="P3627" s="5">
        <v>0</v>
      </c>
      <c r="Q3627" s="5">
        <f t="shared" si="617"/>
        <v>0</v>
      </c>
      <c r="R3627" s="5">
        <v>0</v>
      </c>
      <c r="S3627" s="5">
        <v>0</v>
      </c>
      <c r="T3627" s="5">
        <f t="shared" si="618"/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f t="shared" si="621"/>
        <v>0</v>
      </c>
      <c r="Z3627" s="5">
        <v>0</v>
      </c>
      <c r="AA3627" s="5">
        <v>0</v>
      </c>
      <c r="AB3627" s="5">
        <f t="shared" si="622"/>
        <v>0</v>
      </c>
      <c r="AC3627" s="5">
        <v>0</v>
      </c>
      <c r="AD3627" s="5">
        <v>0</v>
      </c>
      <c r="AE3627" s="5">
        <f t="shared" si="623"/>
        <v>0</v>
      </c>
      <c r="AF3627" s="5">
        <v>0</v>
      </c>
      <c r="AG3627" s="6"/>
      <c r="AH3627" s="5">
        <v>0</v>
      </c>
      <c r="AI3627" s="5">
        <v>0</v>
      </c>
      <c r="AJ3627" s="5">
        <v>0</v>
      </c>
      <c r="AK3627" s="5">
        <f t="shared" si="624"/>
        <v>0</v>
      </c>
      <c r="AL3627" s="5">
        <v>0</v>
      </c>
      <c r="AM3627" s="5">
        <v>0</v>
      </c>
      <c r="AN3627" s="5">
        <f t="shared" si="625"/>
        <v>0</v>
      </c>
      <c r="AO3627" s="5">
        <v>0</v>
      </c>
      <c r="AP3627" s="5">
        <v>0</v>
      </c>
      <c r="AQ3627" s="5">
        <f t="shared" si="626"/>
        <v>0</v>
      </c>
      <c r="AR3627" s="5">
        <v>1</v>
      </c>
      <c r="AS3627" s="6">
        <v>44505</v>
      </c>
      <c r="AT3627" s="5">
        <v>1</v>
      </c>
      <c r="AU3627" s="5">
        <v>0</v>
      </c>
      <c r="AV3627" t="str">
        <f t="shared" si="619"/>
        <v>N</v>
      </c>
      <c r="AW3627" t="s">
        <v>60</v>
      </c>
      <c r="AX3627" t="s">
        <v>61</v>
      </c>
      <c r="AY3627" t="s">
        <v>62</v>
      </c>
      <c r="AZ3627" t="s">
        <v>62</v>
      </c>
      <c r="BA3627" t="str">
        <f t="shared" si="620"/>
        <v>N</v>
      </c>
    </row>
    <row r="3628" spans="1:53">
      <c r="A3628" t="s">
        <v>2996</v>
      </c>
      <c r="B3628" t="s">
        <v>54</v>
      </c>
      <c r="C3628" t="s">
        <v>89</v>
      </c>
      <c r="D3628">
        <v>2021</v>
      </c>
      <c r="F3628" t="s">
        <v>8696</v>
      </c>
      <c r="G3628" t="s">
        <v>8697</v>
      </c>
      <c r="I3628" t="s">
        <v>8698</v>
      </c>
      <c r="J3628" t="s">
        <v>58</v>
      </c>
      <c r="K3628" t="s">
        <v>59</v>
      </c>
      <c r="L3628" s="5">
        <v>0</v>
      </c>
      <c r="M3628" s="5">
        <v>0</v>
      </c>
      <c r="N3628" s="5">
        <f t="shared" si="616"/>
        <v>0</v>
      </c>
      <c r="O3628" s="5">
        <v>0</v>
      </c>
      <c r="P3628" s="5">
        <v>0</v>
      </c>
      <c r="Q3628" s="5">
        <f t="shared" si="617"/>
        <v>0</v>
      </c>
      <c r="R3628" s="5">
        <v>0</v>
      </c>
      <c r="S3628" s="5">
        <v>0</v>
      </c>
      <c r="T3628" s="5">
        <f t="shared" si="618"/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f t="shared" si="621"/>
        <v>0</v>
      </c>
      <c r="Z3628" s="5">
        <v>0</v>
      </c>
      <c r="AA3628" s="5">
        <v>0</v>
      </c>
      <c r="AB3628" s="5">
        <f t="shared" si="622"/>
        <v>0</v>
      </c>
      <c r="AC3628" s="5">
        <v>0</v>
      </c>
      <c r="AD3628" s="5">
        <v>0</v>
      </c>
      <c r="AE3628" s="5">
        <f t="shared" si="623"/>
        <v>0</v>
      </c>
      <c r="AF3628" s="5">
        <v>0</v>
      </c>
      <c r="AG3628" s="6"/>
      <c r="AH3628" s="5">
        <v>0</v>
      </c>
      <c r="AI3628" s="5">
        <v>0</v>
      </c>
      <c r="AJ3628" s="5">
        <v>0</v>
      </c>
      <c r="AK3628" s="5">
        <f t="shared" si="624"/>
        <v>0</v>
      </c>
      <c r="AL3628" s="5">
        <v>0</v>
      </c>
      <c r="AM3628" s="5">
        <v>0</v>
      </c>
      <c r="AN3628" s="5">
        <f t="shared" si="625"/>
        <v>0</v>
      </c>
      <c r="AO3628" s="5">
        <v>0</v>
      </c>
      <c r="AP3628" s="5">
        <v>0</v>
      </c>
      <c r="AQ3628" s="5">
        <f t="shared" si="626"/>
        <v>0</v>
      </c>
      <c r="AR3628" s="5">
        <v>1</v>
      </c>
      <c r="AS3628" s="6">
        <v>44216</v>
      </c>
      <c r="AT3628" s="5">
        <v>1</v>
      </c>
      <c r="AU3628" s="5">
        <v>0</v>
      </c>
      <c r="AV3628" t="str">
        <f t="shared" si="619"/>
        <v>N</v>
      </c>
      <c r="AW3628" t="s">
        <v>60</v>
      </c>
      <c r="AX3628" t="s">
        <v>61</v>
      </c>
      <c r="AY3628" t="s">
        <v>62</v>
      </c>
      <c r="AZ3628" t="s">
        <v>62</v>
      </c>
      <c r="BA3628" t="str">
        <f t="shared" si="620"/>
        <v>N</v>
      </c>
    </row>
    <row r="3629" spans="1:53">
      <c r="A3629" t="s">
        <v>2996</v>
      </c>
      <c r="B3629" t="s">
        <v>54</v>
      </c>
      <c r="C3629" t="s">
        <v>89</v>
      </c>
      <c r="D3629">
        <v>2021</v>
      </c>
      <c r="F3629" t="s">
        <v>8681</v>
      </c>
      <c r="G3629" t="s">
        <v>8699</v>
      </c>
      <c r="I3629" t="s">
        <v>8700</v>
      </c>
      <c r="J3629" t="s">
        <v>58</v>
      </c>
      <c r="K3629" t="s">
        <v>59</v>
      </c>
      <c r="L3629" s="5">
        <v>0</v>
      </c>
      <c r="M3629" s="5">
        <v>0</v>
      </c>
      <c r="N3629" s="5">
        <f t="shared" si="616"/>
        <v>0</v>
      </c>
      <c r="O3629" s="5">
        <v>0</v>
      </c>
      <c r="P3629" s="5">
        <v>0</v>
      </c>
      <c r="Q3629" s="5">
        <f t="shared" si="617"/>
        <v>0</v>
      </c>
      <c r="R3629" s="5">
        <v>0</v>
      </c>
      <c r="S3629" s="5">
        <v>0</v>
      </c>
      <c r="T3629" s="5">
        <f t="shared" si="618"/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f t="shared" si="621"/>
        <v>0</v>
      </c>
      <c r="Z3629" s="5">
        <v>0</v>
      </c>
      <c r="AA3629" s="5">
        <v>0</v>
      </c>
      <c r="AB3629" s="5">
        <f t="shared" si="622"/>
        <v>0</v>
      </c>
      <c r="AC3629" s="5">
        <v>0</v>
      </c>
      <c r="AD3629" s="5">
        <v>0</v>
      </c>
      <c r="AE3629" s="5">
        <f t="shared" si="623"/>
        <v>0</v>
      </c>
      <c r="AF3629" s="5">
        <v>0</v>
      </c>
      <c r="AG3629" s="6"/>
      <c r="AH3629" s="5">
        <v>0</v>
      </c>
      <c r="AI3629" s="5">
        <v>0</v>
      </c>
      <c r="AJ3629" s="5">
        <v>0</v>
      </c>
      <c r="AK3629" s="5">
        <f t="shared" si="624"/>
        <v>0</v>
      </c>
      <c r="AL3629" s="5">
        <v>0</v>
      </c>
      <c r="AM3629" s="5">
        <v>0</v>
      </c>
      <c r="AN3629" s="5">
        <f t="shared" si="625"/>
        <v>0</v>
      </c>
      <c r="AO3629" s="5">
        <v>0</v>
      </c>
      <c r="AP3629" s="5">
        <v>0</v>
      </c>
      <c r="AQ3629" s="5">
        <f t="shared" si="626"/>
        <v>0</v>
      </c>
      <c r="AR3629" s="5">
        <v>1</v>
      </c>
      <c r="AS3629" s="6">
        <v>44312</v>
      </c>
      <c r="AT3629" s="5">
        <v>1</v>
      </c>
      <c r="AU3629" s="5">
        <v>0</v>
      </c>
      <c r="AV3629" t="str">
        <f t="shared" si="619"/>
        <v>N</v>
      </c>
      <c r="AW3629" t="s">
        <v>60</v>
      </c>
      <c r="AX3629" t="s">
        <v>61</v>
      </c>
      <c r="AY3629" t="s">
        <v>62</v>
      </c>
      <c r="AZ3629" t="s">
        <v>62</v>
      </c>
      <c r="BA3629" t="str">
        <f t="shared" si="620"/>
        <v>N</v>
      </c>
    </row>
    <row r="3630" spans="1:53">
      <c r="A3630" t="s">
        <v>2996</v>
      </c>
      <c r="B3630" t="s">
        <v>54</v>
      </c>
      <c r="C3630" t="s">
        <v>89</v>
      </c>
      <c r="D3630">
        <v>2021</v>
      </c>
      <c r="F3630" t="s">
        <v>8701</v>
      </c>
      <c r="G3630" t="s">
        <v>8702</v>
      </c>
      <c r="I3630" t="s">
        <v>8703</v>
      </c>
      <c r="J3630" t="s">
        <v>58</v>
      </c>
      <c r="K3630" t="s">
        <v>59</v>
      </c>
      <c r="L3630" s="5">
        <v>0</v>
      </c>
      <c r="M3630" s="5">
        <v>0</v>
      </c>
      <c r="N3630" s="5">
        <f t="shared" si="616"/>
        <v>0</v>
      </c>
      <c r="O3630" s="5">
        <v>0</v>
      </c>
      <c r="P3630" s="5">
        <v>0</v>
      </c>
      <c r="Q3630" s="5">
        <f t="shared" si="617"/>
        <v>0</v>
      </c>
      <c r="R3630" s="5">
        <v>0</v>
      </c>
      <c r="S3630" s="5">
        <v>0</v>
      </c>
      <c r="T3630" s="5">
        <f t="shared" si="618"/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f t="shared" si="621"/>
        <v>0</v>
      </c>
      <c r="Z3630" s="5">
        <v>0</v>
      </c>
      <c r="AA3630" s="5">
        <v>0</v>
      </c>
      <c r="AB3630" s="5">
        <f t="shared" si="622"/>
        <v>0</v>
      </c>
      <c r="AC3630" s="5">
        <v>0</v>
      </c>
      <c r="AD3630" s="5">
        <v>0</v>
      </c>
      <c r="AE3630" s="5">
        <f t="shared" si="623"/>
        <v>0</v>
      </c>
      <c r="AF3630" s="5">
        <v>0</v>
      </c>
      <c r="AG3630" s="6"/>
      <c r="AH3630" s="5">
        <v>0</v>
      </c>
      <c r="AI3630" s="5">
        <v>0</v>
      </c>
      <c r="AJ3630" s="5">
        <v>0</v>
      </c>
      <c r="AK3630" s="5">
        <f t="shared" si="624"/>
        <v>0</v>
      </c>
      <c r="AL3630" s="5">
        <v>0</v>
      </c>
      <c r="AM3630" s="5">
        <v>0</v>
      </c>
      <c r="AN3630" s="5">
        <f t="shared" si="625"/>
        <v>0</v>
      </c>
      <c r="AO3630" s="5">
        <v>0</v>
      </c>
      <c r="AP3630" s="5">
        <v>0</v>
      </c>
      <c r="AQ3630" s="5">
        <f t="shared" si="626"/>
        <v>0</v>
      </c>
      <c r="AR3630" s="5">
        <v>1</v>
      </c>
      <c r="AS3630" s="6">
        <v>44284</v>
      </c>
      <c r="AT3630" s="5">
        <v>1</v>
      </c>
      <c r="AU3630" s="5">
        <v>0</v>
      </c>
      <c r="AV3630" t="str">
        <f t="shared" si="619"/>
        <v>N</v>
      </c>
      <c r="AW3630" t="s">
        <v>60</v>
      </c>
      <c r="AX3630" t="s">
        <v>61</v>
      </c>
      <c r="AY3630" t="s">
        <v>62</v>
      </c>
      <c r="AZ3630" t="s">
        <v>62</v>
      </c>
      <c r="BA3630" t="str">
        <f t="shared" si="620"/>
        <v>N</v>
      </c>
    </row>
    <row r="3631" spans="1:53">
      <c r="A3631" t="s">
        <v>2996</v>
      </c>
      <c r="B3631" t="s">
        <v>54</v>
      </c>
      <c r="C3631" t="s">
        <v>89</v>
      </c>
      <c r="D3631">
        <v>2021</v>
      </c>
      <c r="F3631" t="s">
        <v>8704</v>
      </c>
      <c r="G3631" t="s">
        <v>8705</v>
      </c>
      <c r="I3631" t="s">
        <v>8706</v>
      </c>
      <c r="J3631" t="s">
        <v>58</v>
      </c>
      <c r="K3631" t="s">
        <v>59</v>
      </c>
      <c r="L3631" s="5">
        <v>0</v>
      </c>
      <c r="M3631" s="5">
        <v>0</v>
      </c>
      <c r="N3631" s="5">
        <f t="shared" si="616"/>
        <v>0</v>
      </c>
      <c r="O3631" s="5">
        <v>0</v>
      </c>
      <c r="P3631" s="5">
        <v>0</v>
      </c>
      <c r="Q3631" s="5">
        <f t="shared" si="617"/>
        <v>0</v>
      </c>
      <c r="R3631" s="5">
        <v>0</v>
      </c>
      <c r="S3631" s="5">
        <v>0</v>
      </c>
      <c r="T3631" s="5">
        <f t="shared" si="618"/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f t="shared" si="621"/>
        <v>0</v>
      </c>
      <c r="Z3631" s="5">
        <v>0</v>
      </c>
      <c r="AA3631" s="5">
        <v>0</v>
      </c>
      <c r="AB3631" s="5">
        <f t="shared" si="622"/>
        <v>0</v>
      </c>
      <c r="AC3631" s="5">
        <v>0</v>
      </c>
      <c r="AD3631" s="5">
        <v>0</v>
      </c>
      <c r="AE3631" s="5">
        <f t="shared" si="623"/>
        <v>0</v>
      </c>
      <c r="AF3631" s="5">
        <v>0</v>
      </c>
      <c r="AG3631" s="6"/>
      <c r="AH3631" s="5">
        <v>0</v>
      </c>
      <c r="AI3631" s="5">
        <v>0</v>
      </c>
      <c r="AJ3631" s="5">
        <v>0</v>
      </c>
      <c r="AK3631" s="5">
        <f t="shared" si="624"/>
        <v>0</v>
      </c>
      <c r="AL3631" s="5">
        <v>0</v>
      </c>
      <c r="AM3631" s="5">
        <v>0</v>
      </c>
      <c r="AN3631" s="5">
        <f t="shared" si="625"/>
        <v>0</v>
      </c>
      <c r="AO3631" s="5">
        <v>0</v>
      </c>
      <c r="AP3631" s="5">
        <v>0</v>
      </c>
      <c r="AQ3631" s="5">
        <f t="shared" si="626"/>
        <v>0</v>
      </c>
      <c r="AR3631" s="5">
        <v>1</v>
      </c>
      <c r="AS3631" s="6">
        <v>44211</v>
      </c>
      <c r="AT3631" s="5">
        <v>1</v>
      </c>
      <c r="AU3631" s="5">
        <v>0</v>
      </c>
      <c r="AV3631" t="str">
        <f t="shared" si="619"/>
        <v>N</v>
      </c>
      <c r="AW3631" t="s">
        <v>60</v>
      </c>
      <c r="AX3631" t="s">
        <v>61</v>
      </c>
      <c r="AY3631" t="s">
        <v>62</v>
      </c>
      <c r="AZ3631" t="s">
        <v>62</v>
      </c>
      <c r="BA3631" t="str">
        <f t="shared" si="620"/>
        <v>N</v>
      </c>
    </row>
    <row r="3632" spans="1:53">
      <c r="A3632" t="s">
        <v>2996</v>
      </c>
      <c r="B3632" t="s">
        <v>54</v>
      </c>
      <c r="C3632" t="s">
        <v>89</v>
      </c>
      <c r="D3632">
        <v>2021</v>
      </c>
      <c r="F3632" t="s">
        <v>8707</v>
      </c>
      <c r="G3632" t="s">
        <v>8708</v>
      </c>
      <c r="I3632" t="s">
        <v>8709</v>
      </c>
      <c r="J3632" t="s">
        <v>58</v>
      </c>
      <c r="K3632" t="s">
        <v>59</v>
      </c>
      <c r="L3632" s="5">
        <v>0</v>
      </c>
      <c r="M3632" s="5">
        <v>0</v>
      </c>
      <c r="N3632" s="5">
        <f t="shared" si="616"/>
        <v>0</v>
      </c>
      <c r="O3632" s="5">
        <v>0</v>
      </c>
      <c r="P3632" s="5">
        <v>0</v>
      </c>
      <c r="Q3632" s="5">
        <f t="shared" si="617"/>
        <v>0</v>
      </c>
      <c r="R3632" s="5">
        <v>0</v>
      </c>
      <c r="S3632" s="5">
        <v>0</v>
      </c>
      <c r="T3632" s="5">
        <f t="shared" si="618"/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f t="shared" si="621"/>
        <v>0</v>
      </c>
      <c r="Z3632" s="5">
        <v>0</v>
      </c>
      <c r="AA3632" s="5">
        <v>0</v>
      </c>
      <c r="AB3632" s="5">
        <f t="shared" si="622"/>
        <v>0</v>
      </c>
      <c r="AC3632" s="5">
        <v>0</v>
      </c>
      <c r="AD3632" s="5">
        <v>0</v>
      </c>
      <c r="AE3632" s="5">
        <f t="shared" si="623"/>
        <v>0</v>
      </c>
      <c r="AF3632" s="5">
        <v>0</v>
      </c>
      <c r="AG3632" s="6"/>
      <c r="AH3632" s="5">
        <v>0</v>
      </c>
      <c r="AI3632" s="5">
        <v>0</v>
      </c>
      <c r="AJ3632" s="5">
        <v>0</v>
      </c>
      <c r="AK3632" s="5">
        <f t="shared" si="624"/>
        <v>0</v>
      </c>
      <c r="AL3632" s="5">
        <v>0</v>
      </c>
      <c r="AM3632" s="5">
        <v>0</v>
      </c>
      <c r="AN3632" s="5">
        <f t="shared" si="625"/>
        <v>0</v>
      </c>
      <c r="AO3632" s="5">
        <v>0</v>
      </c>
      <c r="AP3632" s="5">
        <v>0</v>
      </c>
      <c r="AQ3632" s="5">
        <f t="shared" si="626"/>
        <v>0</v>
      </c>
      <c r="AR3632" s="5">
        <v>1</v>
      </c>
      <c r="AS3632" s="6">
        <v>44243</v>
      </c>
      <c r="AT3632" s="5">
        <v>1</v>
      </c>
      <c r="AU3632" s="5">
        <v>0</v>
      </c>
      <c r="AV3632" t="str">
        <f t="shared" si="619"/>
        <v>N</v>
      </c>
      <c r="AW3632" t="s">
        <v>60</v>
      </c>
      <c r="AX3632" t="s">
        <v>61</v>
      </c>
      <c r="AY3632" t="s">
        <v>62</v>
      </c>
      <c r="AZ3632" t="s">
        <v>62</v>
      </c>
      <c r="BA3632" t="str">
        <f t="shared" si="620"/>
        <v>N</v>
      </c>
    </row>
    <row r="3633" spans="1:53">
      <c r="A3633" t="s">
        <v>2996</v>
      </c>
      <c r="B3633" t="s">
        <v>54</v>
      </c>
      <c r="C3633" t="s">
        <v>89</v>
      </c>
      <c r="D3633">
        <v>2021</v>
      </c>
      <c r="F3633" t="s">
        <v>8710</v>
      </c>
      <c r="G3633" t="s">
        <v>8711</v>
      </c>
      <c r="I3633" t="s">
        <v>8712</v>
      </c>
      <c r="J3633" t="s">
        <v>58</v>
      </c>
      <c r="K3633" t="s">
        <v>59</v>
      </c>
      <c r="L3633" s="5">
        <v>0</v>
      </c>
      <c r="M3633" s="5">
        <v>0</v>
      </c>
      <c r="N3633" s="5">
        <f t="shared" si="616"/>
        <v>0</v>
      </c>
      <c r="O3633" s="5">
        <v>0</v>
      </c>
      <c r="P3633" s="5">
        <v>0</v>
      </c>
      <c r="Q3633" s="5">
        <f t="shared" si="617"/>
        <v>0</v>
      </c>
      <c r="R3633" s="5">
        <v>0</v>
      </c>
      <c r="S3633" s="5">
        <v>0</v>
      </c>
      <c r="T3633" s="5">
        <f t="shared" si="618"/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f t="shared" si="621"/>
        <v>0</v>
      </c>
      <c r="Z3633" s="5">
        <v>0</v>
      </c>
      <c r="AA3633" s="5">
        <v>0</v>
      </c>
      <c r="AB3633" s="5">
        <f t="shared" si="622"/>
        <v>0</v>
      </c>
      <c r="AC3633" s="5">
        <v>0</v>
      </c>
      <c r="AD3633" s="5">
        <v>0</v>
      </c>
      <c r="AE3633" s="5">
        <f t="shared" si="623"/>
        <v>0</v>
      </c>
      <c r="AF3633" s="5">
        <v>0</v>
      </c>
      <c r="AG3633" s="6"/>
      <c r="AH3633" s="5">
        <v>0</v>
      </c>
      <c r="AI3633" s="5">
        <v>0</v>
      </c>
      <c r="AJ3633" s="5">
        <v>0</v>
      </c>
      <c r="AK3633" s="5">
        <f t="shared" si="624"/>
        <v>0</v>
      </c>
      <c r="AL3633" s="5">
        <v>0</v>
      </c>
      <c r="AM3633" s="5">
        <v>0</v>
      </c>
      <c r="AN3633" s="5">
        <f t="shared" si="625"/>
        <v>0</v>
      </c>
      <c r="AO3633" s="5">
        <v>0</v>
      </c>
      <c r="AP3633" s="5">
        <v>0</v>
      </c>
      <c r="AQ3633" s="5">
        <f t="shared" si="626"/>
        <v>0</v>
      </c>
      <c r="AR3633" s="5">
        <v>1</v>
      </c>
      <c r="AS3633" s="6">
        <v>44354</v>
      </c>
      <c r="AT3633" s="5">
        <v>1</v>
      </c>
      <c r="AU3633" s="5">
        <v>0</v>
      </c>
      <c r="AV3633" t="str">
        <f t="shared" si="619"/>
        <v>N</v>
      </c>
      <c r="AW3633" t="s">
        <v>60</v>
      </c>
      <c r="AX3633" t="s">
        <v>61</v>
      </c>
      <c r="AY3633" t="s">
        <v>62</v>
      </c>
      <c r="AZ3633" t="s">
        <v>62</v>
      </c>
      <c r="BA3633" t="str">
        <f t="shared" si="620"/>
        <v>N</v>
      </c>
    </row>
    <row r="3634" spans="1:53">
      <c r="A3634" t="s">
        <v>2996</v>
      </c>
      <c r="B3634" t="s">
        <v>54</v>
      </c>
      <c r="C3634" t="s">
        <v>89</v>
      </c>
      <c r="D3634">
        <v>2021</v>
      </c>
      <c r="F3634" t="s">
        <v>8690</v>
      </c>
      <c r="G3634" t="s">
        <v>8713</v>
      </c>
      <c r="I3634" t="s">
        <v>8714</v>
      </c>
      <c r="J3634" t="s">
        <v>58</v>
      </c>
      <c r="K3634" t="s">
        <v>59</v>
      </c>
      <c r="L3634" s="5">
        <v>0</v>
      </c>
      <c r="M3634" s="5">
        <v>0</v>
      </c>
      <c r="N3634" s="5">
        <f t="shared" si="616"/>
        <v>0</v>
      </c>
      <c r="O3634" s="5">
        <v>0</v>
      </c>
      <c r="P3634" s="5">
        <v>0</v>
      </c>
      <c r="Q3634" s="5">
        <f t="shared" si="617"/>
        <v>0</v>
      </c>
      <c r="R3634" s="5">
        <v>0</v>
      </c>
      <c r="S3634" s="5">
        <v>0</v>
      </c>
      <c r="T3634" s="5">
        <f t="shared" si="618"/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f t="shared" si="621"/>
        <v>0</v>
      </c>
      <c r="Z3634" s="5">
        <v>0</v>
      </c>
      <c r="AA3634" s="5">
        <v>0</v>
      </c>
      <c r="AB3634" s="5">
        <f t="shared" si="622"/>
        <v>0</v>
      </c>
      <c r="AC3634" s="5">
        <v>0</v>
      </c>
      <c r="AD3634" s="5">
        <v>0</v>
      </c>
      <c r="AE3634" s="5">
        <f t="shared" si="623"/>
        <v>0</v>
      </c>
      <c r="AF3634" s="5">
        <v>0</v>
      </c>
      <c r="AG3634" s="6"/>
      <c r="AH3634" s="5">
        <v>0</v>
      </c>
      <c r="AI3634" s="5">
        <v>0</v>
      </c>
      <c r="AJ3634" s="5">
        <v>0</v>
      </c>
      <c r="AK3634" s="5">
        <f t="shared" si="624"/>
        <v>0</v>
      </c>
      <c r="AL3634" s="5">
        <v>0</v>
      </c>
      <c r="AM3634" s="5">
        <v>0</v>
      </c>
      <c r="AN3634" s="5">
        <f t="shared" si="625"/>
        <v>0</v>
      </c>
      <c r="AO3634" s="5">
        <v>0</v>
      </c>
      <c r="AP3634" s="5">
        <v>0</v>
      </c>
      <c r="AQ3634" s="5">
        <f t="shared" si="626"/>
        <v>0</v>
      </c>
      <c r="AR3634" s="5">
        <v>1</v>
      </c>
      <c r="AS3634" s="6">
        <v>44216</v>
      </c>
      <c r="AT3634" s="5">
        <v>1</v>
      </c>
      <c r="AU3634" s="5">
        <v>0</v>
      </c>
      <c r="AV3634" t="str">
        <f t="shared" si="619"/>
        <v>N</v>
      </c>
      <c r="AW3634" t="s">
        <v>60</v>
      </c>
      <c r="AX3634" t="s">
        <v>61</v>
      </c>
      <c r="AY3634" t="s">
        <v>62</v>
      </c>
      <c r="AZ3634" t="s">
        <v>62</v>
      </c>
      <c r="BA3634" t="str">
        <f t="shared" si="620"/>
        <v>N</v>
      </c>
    </row>
    <row r="3635" spans="1:53">
      <c r="A3635" t="s">
        <v>2996</v>
      </c>
      <c r="B3635" t="s">
        <v>54</v>
      </c>
      <c r="C3635" t="s">
        <v>89</v>
      </c>
      <c r="D3635">
        <v>2021</v>
      </c>
      <c r="F3635" t="s">
        <v>8710</v>
      </c>
      <c r="G3635" t="s">
        <v>8711</v>
      </c>
      <c r="I3635" t="s">
        <v>8712</v>
      </c>
      <c r="J3635" t="s">
        <v>101</v>
      </c>
      <c r="K3635" t="s">
        <v>59</v>
      </c>
      <c r="L3635" s="5">
        <v>0</v>
      </c>
      <c r="M3635" s="5">
        <v>0</v>
      </c>
      <c r="N3635" s="5">
        <f t="shared" si="616"/>
        <v>0</v>
      </c>
      <c r="O3635" s="5">
        <v>0</v>
      </c>
      <c r="P3635" s="5">
        <v>0</v>
      </c>
      <c r="Q3635" s="5">
        <f t="shared" si="617"/>
        <v>0</v>
      </c>
      <c r="R3635" s="5">
        <v>0</v>
      </c>
      <c r="S3635" s="5">
        <v>0</v>
      </c>
      <c r="T3635" s="5">
        <f t="shared" si="618"/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f t="shared" si="621"/>
        <v>0</v>
      </c>
      <c r="Z3635" s="5">
        <v>0</v>
      </c>
      <c r="AA3635" s="5">
        <v>0</v>
      </c>
      <c r="AB3635" s="5">
        <f t="shared" si="622"/>
        <v>0</v>
      </c>
      <c r="AC3635" s="5">
        <v>0</v>
      </c>
      <c r="AD3635" s="5">
        <v>0</v>
      </c>
      <c r="AE3635" s="5">
        <f t="shared" si="623"/>
        <v>0</v>
      </c>
      <c r="AF3635" s="5">
        <v>0</v>
      </c>
      <c r="AG3635" s="6"/>
      <c r="AH3635" s="5">
        <v>0</v>
      </c>
      <c r="AI3635" s="5">
        <v>0</v>
      </c>
      <c r="AJ3635" s="5">
        <v>0</v>
      </c>
      <c r="AK3635" s="5">
        <f t="shared" si="624"/>
        <v>0</v>
      </c>
      <c r="AL3635" s="5">
        <v>0</v>
      </c>
      <c r="AM3635" s="5">
        <v>0</v>
      </c>
      <c r="AN3635" s="5">
        <f t="shared" si="625"/>
        <v>0</v>
      </c>
      <c r="AO3635" s="5">
        <v>0</v>
      </c>
      <c r="AP3635" s="5">
        <v>0</v>
      </c>
      <c r="AQ3635" s="5">
        <f t="shared" si="626"/>
        <v>0</v>
      </c>
      <c r="AR3635" s="5">
        <v>1</v>
      </c>
      <c r="AS3635" s="6">
        <v>44354</v>
      </c>
      <c r="AT3635" s="5">
        <v>1</v>
      </c>
      <c r="AU3635" s="5">
        <v>0</v>
      </c>
      <c r="AV3635" t="str">
        <f t="shared" si="619"/>
        <v>N</v>
      </c>
      <c r="AW3635" t="s">
        <v>60</v>
      </c>
      <c r="AX3635" t="s">
        <v>61</v>
      </c>
      <c r="AY3635" t="s">
        <v>62</v>
      </c>
      <c r="AZ3635" t="s">
        <v>62</v>
      </c>
      <c r="BA3635" t="str">
        <f t="shared" si="620"/>
        <v>N</v>
      </c>
    </row>
    <row r="3636" spans="1:53">
      <c r="A3636" t="s">
        <v>2996</v>
      </c>
      <c r="B3636" t="s">
        <v>54</v>
      </c>
      <c r="C3636" t="s">
        <v>89</v>
      </c>
      <c r="D3636">
        <v>2021</v>
      </c>
      <c r="F3636" t="s">
        <v>8715</v>
      </c>
      <c r="G3636" t="s">
        <v>8716</v>
      </c>
      <c r="I3636" t="s">
        <v>8717</v>
      </c>
      <c r="J3636" t="s">
        <v>101</v>
      </c>
      <c r="K3636" t="s">
        <v>93</v>
      </c>
      <c r="L3636" s="5">
        <v>0</v>
      </c>
      <c r="M3636" s="5">
        <v>0</v>
      </c>
      <c r="N3636" s="5">
        <f t="shared" si="616"/>
        <v>0</v>
      </c>
      <c r="O3636" s="5">
        <v>0</v>
      </c>
      <c r="P3636" s="5">
        <v>0</v>
      </c>
      <c r="Q3636" s="5">
        <f t="shared" si="617"/>
        <v>0</v>
      </c>
      <c r="R3636" s="5">
        <v>0</v>
      </c>
      <c r="S3636" s="5">
        <v>0</v>
      </c>
      <c r="T3636" s="5">
        <f t="shared" si="618"/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f t="shared" si="621"/>
        <v>0</v>
      </c>
      <c r="Z3636" s="5">
        <v>0</v>
      </c>
      <c r="AA3636" s="5">
        <v>0</v>
      </c>
      <c r="AB3636" s="5">
        <f t="shared" si="622"/>
        <v>0</v>
      </c>
      <c r="AC3636" s="5">
        <v>0</v>
      </c>
      <c r="AD3636" s="5">
        <v>0</v>
      </c>
      <c r="AE3636" s="5">
        <f t="shared" si="623"/>
        <v>0</v>
      </c>
      <c r="AF3636" s="5">
        <v>0</v>
      </c>
      <c r="AG3636" s="6"/>
      <c r="AH3636" s="5">
        <v>0</v>
      </c>
      <c r="AI3636" s="5">
        <v>0</v>
      </c>
      <c r="AJ3636" s="5">
        <v>0</v>
      </c>
      <c r="AK3636" s="5">
        <f t="shared" si="624"/>
        <v>0</v>
      </c>
      <c r="AL3636" s="5">
        <v>0</v>
      </c>
      <c r="AM3636" s="5">
        <v>0</v>
      </c>
      <c r="AN3636" s="5">
        <f t="shared" si="625"/>
        <v>0</v>
      </c>
      <c r="AO3636" s="5">
        <v>0</v>
      </c>
      <c r="AP3636" s="5">
        <v>0</v>
      </c>
      <c r="AQ3636" s="5">
        <f t="shared" si="626"/>
        <v>0</v>
      </c>
      <c r="AR3636" s="5">
        <v>1</v>
      </c>
      <c r="AS3636" s="6">
        <v>44413</v>
      </c>
      <c r="AT3636" s="5">
        <v>1</v>
      </c>
      <c r="AU3636" s="5">
        <v>0</v>
      </c>
      <c r="AV3636" t="str">
        <f t="shared" si="619"/>
        <v>N</v>
      </c>
      <c r="AW3636" t="s">
        <v>60</v>
      </c>
      <c r="AX3636" t="s">
        <v>61</v>
      </c>
      <c r="AY3636" t="s">
        <v>62</v>
      </c>
      <c r="AZ3636" t="s">
        <v>62</v>
      </c>
      <c r="BA3636" t="str">
        <f t="shared" si="620"/>
        <v>N</v>
      </c>
    </row>
    <row r="3637" spans="1:53">
      <c r="A3637" t="s">
        <v>436</v>
      </c>
      <c r="B3637" t="s">
        <v>54</v>
      </c>
      <c r="C3637" t="s">
        <v>89</v>
      </c>
      <c r="D3637">
        <v>2021</v>
      </c>
      <c r="F3637" t="s">
        <v>6180</v>
      </c>
      <c r="G3637" t="s">
        <v>6181</v>
      </c>
      <c r="H3637" t="s">
        <v>8718</v>
      </c>
      <c r="I3637" t="s">
        <v>6183</v>
      </c>
      <c r="J3637" t="s">
        <v>255</v>
      </c>
      <c r="K3637" t="s">
        <v>59</v>
      </c>
      <c r="L3637" s="5">
        <v>0</v>
      </c>
      <c r="M3637" s="5">
        <v>0</v>
      </c>
      <c r="N3637" s="5">
        <f t="shared" si="616"/>
        <v>0</v>
      </c>
      <c r="O3637" s="5">
        <v>0</v>
      </c>
      <c r="P3637" s="5">
        <v>0</v>
      </c>
      <c r="Q3637" s="5">
        <f t="shared" si="617"/>
        <v>0</v>
      </c>
      <c r="R3637" s="5">
        <v>0</v>
      </c>
      <c r="S3637" s="5">
        <v>0</v>
      </c>
      <c r="T3637" s="5">
        <f t="shared" si="618"/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f t="shared" si="621"/>
        <v>0</v>
      </c>
      <c r="Z3637" s="5">
        <v>0</v>
      </c>
      <c r="AA3637" s="5">
        <v>0</v>
      </c>
      <c r="AB3637" s="5">
        <f t="shared" si="622"/>
        <v>0</v>
      </c>
      <c r="AC3637" s="5">
        <v>0</v>
      </c>
      <c r="AD3637" s="5">
        <v>0</v>
      </c>
      <c r="AE3637" s="5">
        <f t="shared" si="623"/>
        <v>0</v>
      </c>
      <c r="AF3637" s="5">
        <v>2</v>
      </c>
      <c r="AG3637" s="6">
        <v>44308</v>
      </c>
      <c r="AH3637" s="5">
        <v>2</v>
      </c>
      <c r="AI3637" s="5">
        <v>0</v>
      </c>
      <c r="AJ3637" s="5">
        <v>0</v>
      </c>
      <c r="AK3637" s="5">
        <f t="shared" si="624"/>
        <v>0</v>
      </c>
      <c r="AL3637" s="5">
        <v>0</v>
      </c>
      <c r="AM3637" s="5">
        <v>0</v>
      </c>
      <c r="AN3637" s="5">
        <f t="shared" si="625"/>
        <v>0</v>
      </c>
      <c r="AO3637" s="5">
        <v>0</v>
      </c>
      <c r="AP3637" s="5">
        <v>0</v>
      </c>
      <c r="AQ3637" s="5">
        <f t="shared" si="626"/>
        <v>0</v>
      </c>
      <c r="AR3637" s="5">
        <v>2</v>
      </c>
      <c r="AS3637" s="6">
        <v>44516</v>
      </c>
      <c r="AT3637" s="5">
        <v>2</v>
      </c>
      <c r="AU3637" s="5">
        <v>0</v>
      </c>
      <c r="AV3637" t="str">
        <f t="shared" si="619"/>
        <v>N</v>
      </c>
      <c r="AW3637" t="s">
        <v>60</v>
      </c>
      <c r="AX3637" t="s">
        <v>61</v>
      </c>
      <c r="AY3637" t="s">
        <v>62</v>
      </c>
      <c r="AZ3637" t="s">
        <v>62</v>
      </c>
      <c r="BA3637" t="str">
        <f t="shared" si="620"/>
        <v>N</v>
      </c>
    </row>
    <row r="3638" spans="1:53">
      <c r="A3638" t="s">
        <v>436</v>
      </c>
      <c r="B3638" t="s">
        <v>54</v>
      </c>
      <c r="C3638" t="s">
        <v>89</v>
      </c>
      <c r="D3638">
        <v>2021</v>
      </c>
      <c r="F3638" t="s">
        <v>6068</v>
      </c>
      <c r="G3638" t="s">
        <v>6069</v>
      </c>
      <c r="H3638" t="s">
        <v>8719</v>
      </c>
      <c r="I3638" t="s">
        <v>6071</v>
      </c>
      <c r="J3638" t="s">
        <v>258</v>
      </c>
      <c r="K3638" t="s">
        <v>59</v>
      </c>
      <c r="L3638" s="5">
        <v>0</v>
      </c>
      <c r="M3638" s="5">
        <v>0</v>
      </c>
      <c r="N3638" s="5">
        <f t="shared" si="616"/>
        <v>0</v>
      </c>
      <c r="O3638" s="5">
        <v>0</v>
      </c>
      <c r="P3638" s="5">
        <v>0</v>
      </c>
      <c r="Q3638" s="5">
        <f t="shared" si="617"/>
        <v>0</v>
      </c>
      <c r="R3638" s="5">
        <v>0</v>
      </c>
      <c r="S3638" s="5">
        <v>0</v>
      </c>
      <c r="T3638" s="5">
        <f t="shared" si="618"/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f t="shared" si="621"/>
        <v>0</v>
      </c>
      <c r="Z3638" s="5">
        <v>0</v>
      </c>
      <c r="AA3638" s="5">
        <v>0</v>
      </c>
      <c r="AB3638" s="5">
        <f t="shared" si="622"/>
        <v>0</v>
      </c>
      <c r="AC3638" s="5">
        <v>0</v>
      </c>
      <c r="AD3638" s="5">
        <v>0</v>
      </c>
      <c r="AE3638" s="5">
        <f t="shared" si="623"/>
        <v>0</v>
      </c>
      <c r="AF3638" s="5">
        <v>5</v>
      </c>
      <c r="AG3638" s="6">
        <v>44343</v>
      </c>
      <c r="AH3638" s="5">
        <v>5</v>
      </c>
      <c r="AI3638" s="5">
        <v>0</v>
      </c>
      <c r="AJ3638" s="5">
        <v>0</v>
      </c>
      <c r="AK3638" s="5">
        <f t="shared" si="624"/>
        <v>0</v>
      </c>
      <c r="AL3638" s="5">
        <v>0</v>
      </c>
      <c r="AM3638" s="5">
        <v>0</v>
      </c>
      <c r="AN3638" s="5">
        <f t="shared" si="625"/>
        <v>0</v>
      </c>
      <c r="AO3638" s="5">
        <v>0</v>
      </c>
      <c r="AP3638" s="5">
        <v>0</v>
      </c>
      <c r="AQ3638" s="5">
        <f t="shared" si="626"/>
        <v>0</v>
      </c>
      <c r="AR3638" s="5">
        <v>5</v>
      </c>
      <c r="AS3638" s="6">
        <v>44515</v>
      </c>
      <c r="AT3638" s="5">
        <v>5</v>
      </c>
      <c r="AU3638" s="5">
        <v>0</v>
      </c>
      <c r="AV3638" t="str">
        <f t="shared" si="619"/>
        <v>N</v>
      </c>
      <c r="AW3638" t="s">
        <v>60</v>
      </c>
      <c r="AX3638" t="s">
        <v>61</v>
      </c>
      <c r="AY3638" t="s">
        <v>62</v>
      </c>
      <c r="AZ3638" t="s">
        <v>62</v>
      </c>
      <c r="BA3638" t="str">
        <f t="shared" si="620"/>
        <v>N</v>
      </c>
    </row>
    <row r="3639" spans="1:53">
      <c r="A3639" t="s">
        <v>436</v>
      </c>
      <c r="B3639" t="s">
        <v>54</v>
      </c>
      <c r="C3639" t="s">
        <v>89</v>
      </c>
      <c r="D3639">
        <v>2021</v>
      </c>
      <c r="F3639" t="s">
        <v>4198</v>
      </c>
      <c r="G3639" t="s">
        <v>8720</v>
      </c>
      <c r="H3639" t="s">
        <v>4684</v>
      </c>
      <c r="I3639" t="s">
        <v>4685</v>
      </c>
      <c r="J3639" t="s">
        <v>258</v>
      </c>
      <c r="K3639" t="s">
        <v>59</v>
      </c>
      <c r="L3639" s="5">
        <v>0</v>
      </c>
      <c r="M3639" s="5">
        <v>0</v>
      </c>
      <c r="N3639" s="5">
        <f t="shared" si="616"/>
        <v>0</v>
      </c>
      <c r="O3639" s="5">
        <v>0</v>
      </c>
      <c r="P3639" s="5">
        <v>0</v>
      </c>
      <c r="Q3639" s="5">
        <f t="shared" si="617"/>
        <v>0</v>
      </c>
      <c r="R3639" s="5">
        <v>0</v>
      </c>
      <c r="S3639" s="5">
        <v>0</v>
      </c>
      <c r="T3639" s="5">
        <f t="shared" si="618"/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f t="shared" si="621"/>
        <v>0</v>
      </c>
      <c r="Z3639" s="5">
        <v>0</v>
      </c>
      <c r="AA3639" s="5">
        <v>0</v>
      </c>
      <c r="AB3639" s="5">
        <f t="shared" si="622"/>
        <v>0</v>
      </c>
      <c r="AC3639" s="5">
        <v>0</v>
      </c>
      <c r="AD3639" s="5">
        <v>0</v>
      </c>
      <c r="AE3639" s="5">
        <f t="shared" si="623"/>
        <v>0</v>
      </c>
      <c r="AF3639" s="5">
        <v>0</v>
      </c>
      <c r="AG3639" s="6">
        <v>43803</v>
      </c>
      <c r="AH3639" s="5">
        <v>0</v>
      </c>
      <c r="AI3639" s="5">
        <v>0</v>
      </c>
      <c r="AJ3639" s="5">
        <v>0</v>
      </c>
      <c r="AK3639" s="5">
        <f t="shared" si="624"/>
        <v>0</v>
      </c>
      <c r="AL3639" s="5">
        <v>0</v>
      </c>
      <c r="AM3639" s="5">
        <v>0</v>
      </c>
      <c r="AN3639" s="5">
        <f t="shared" si="625"/>
        <v>0</v>
      </c>
      <c r="AO3639" s="5">
        <v>0</v>
      </c>
      <c r="AP3639" s="5">
        <v>0</v>
      </c>
      <c r="AQ3639" s="5">
        <f t="shared" si="626"/>
        <v>0</v>
      </c>
      <c r="AR3639" s="5">
        <v>36</v>
      </c>
      <c r="AS3639" s="6">
        <v>44327</v>
      </c>
      <c r="AT3639" s="5">
        <v>36</v>
      </c>
      <c r="AU3639" s="5">
        <v>0</v>
      </c>
      <c r="AV3639" t="str">
        <f t="shared" si="619"/>
        <v>N</v>
      </c>
      <c r="AW3639" t="s">
        <v>60</v>
      </c>
      <c r="AX3639" t="s">
        <v>61</v>
      </c>
      <c r="AY3639" t="s">
        <v>62</v>
      </c>
      <c r="AZ3639" t="s">
        <v>62</v>
      </c>
      <c r="BA3639" t="str">
        <f t="shared" si="620"/>
        <v>N</v>
      </c>
    </row>
    <row r="3640" spans="1:53">
      <c r="A3640" t="s">
        <v>436</v>
      </c>
      <c r="B3640" t="s">
        <v>54</v>
      </c>
      <c r="C3640" t="s">
        <v>89</v>
      </c>
      <c r="D3640">
        <v>2021</v>
      </c>
      <c r="F3640" t="s">
        <v>4198</v>
      </c>
      <c r="G3640" t="s">
        <v>8721</v>
      </c>
      <c r="H3640" t="s">
        <v>4684</v>
      </c>
      <c r="I3640" t="s">
        <v>4687</v>
      </c>
      <c r="J3640" t="s">
        <v>258</v>
      </c>
      <c r="K3640" t="s">
        <v>59</v>
      </c>
      <c r="L3640" s="5">
        <v>0</v>
      </c>
      <c r="M3640" s="5">
        <v>0</v>
      </c>
      <c r="N3640" s="5">
        <f t="shared" si="616"/>
        <v>0</v>
      </c>
      <c r="O3640" s="5">
        <v>0</v>
      </c>
      <c r="P3640" s="5">
        <v>0</v>
      </c>
      <c r="Q3640" s="5">
        <f t="shared" si="617"/>
        <v>0</v>
      </c>
      <c r="R3640" s="5">
        <v>0</v>
      </c>
      <c r="S3640" s="5">
        <v>0</v>
      </c>
      <c r="T3640" s="5">
        <f t="shared" si="618"/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f t="shared" si="621"/>
        <v>0</v>
      </c>
      <c r="Z3640" s="5">
        <v>0</v>
      </c>
      <c r="AA3640" s="5">
        <v>0</v>
      </c>
      <c r="AB3640" s="5">
        <f t="shared" si="622"/>
        <v>0</v>
      </c>
      <c r="AC3640" s="5">
        <v>0</v>
      </c>
      <c r="AD3640" s="5">
        <v>0</v>
      </c>
      <c r="AE3640" s="5">
        <f t="shared" si="623"/>
        <v>0</v>
      </c>
      <c r="AF3640" s="5">
        <v>0</v>
      </c>
      <c r="AG3640" s="6">
        <v>43803</v>
      </c>
      <c r="AH3640" s="5">
        <v>0</v>
      </c>
      <c r="AI3640" s="5">
        <v>0</v>
      </c>
      <c r="AJ3640" s="5">
        <v>0</v>
      </c>
      <c r="AK3640" s="5">
        <f t="shared" si="624"/>
        <v>0</v>
      </c>
      <c r="AL3640" s="5">
        <v>0</v>
      </c>
      <c r="AM3640" s="5">
        <v>0</v>
      </c>
      <c r="AN3640" s="5">
        <f t="shared" si="625"/>
        <v>0</v>
      </c>
      <c r="AO3640" s="5">
        <v>0</v>
      </c>
      <c r="AP3640" s="5">
        <v>0</v>
      </c>
      <c r="AQ3640" s="5">
        <f t="shared" si="626"/>
        <v>0</v>
      </c>
      <c r="AR3640" s="5">
        <v>36</v>
      </c>
      <c r="AS3640" s="6">
        <v>44285</v>
      </c>
      <c r="AT3640" s="5">
        <v>36</v>
      </c>
      <c r="AU3640" s="5">
        <v>0</v>
      </c>
      <c r="AV3640" t="str">
        <f t="shared" si="619"/>
        <v>N</v>
      </c>
      <c r="AW3640" t="s">
        <v>60</v>
      </c>
      <c r="AX3640" t="s">
        <v>61</v>
      </c>
      <c r="AY3640" t="s">
        <v>62</v>
      </c>
      <c r="AZ3640" t="s">
        <v>62</v>
      </c>
      <c r="BA3640" t="str">
        <f t="shared" si="620"/>
        <v>N</v>
      </c>
    </row>
    <row r="3641" spans="1:53">
      <c r="A3641" t="s">
        <v>436</v>
      </c>
      <c r="B3641" t="s">
        <v>54</v>
      </c>
      <c r="C3641" t="s">
        <v>89</v>
      </c>
      <c r="D3641">
        <v>2021</v>
      </c>
      <c r="F3641" t="s">
        <v>4198</v>
      </c>
      <c r="G3641" t="s">
        <v>8722</v>
      </c>
      <c r="H3641" t="s">
        <v>4203</v>
      </c>
      <c r="I3641" t="s">
        <v>4206</v>
      </c>
      <c r="J3641" t="s">
        <v>258</v>
      </c>
      <c r="K3641" t="s">
        <v>59</v>
      </c>
      <c r="L3641" s="5">
        <v>0</v>
      </c>
      <c r="M3641" s="5">
        <v>0</v>
      </c>
      <c r="N3641" s="5">
        <f t="shared" si="616"/>
        <v>0</v>
      </c>
      <c r="O3641" s="5">
        <v>0</v>
      </c>
      <c r="P3641" s="5">
        <v>0</v>
      </c>
      <c r="Q3641" s="5">
        <f t="shared" si="617"/>
        <v>0</v>
      </c>
      <c r="R3641" s="5">
        <v>0</v>
      </c>
      <c r="S3641" s="5">
        <v>0</v>
      </c>
      <c r="T3641" s="5">
        <f t="shared" si="618"/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f t="shared" si="621"/>
        <v>0</v>
      </c>
      <c r="Z3641" s="5">
        <v>0</v>
      </c>
      <c r="AA3641" s="5">
        <v>0</v>
      </c>
      <c r="AB3641" s="5">
        <f t="shared" si="622"/>
        <v>0</v>
      </c>
      <c r="AC3641" s="5">
        <v>0</v>
      </c>
      <c r="AD3641" s="5">
        <v>0</v>
      </c>
      <c r="AE3641" s="5">
        <f t="shared" si="623"/>
        <v>0</v>
      </c>
      <c r="AF3641" s="5">
        <v>0</v>
      </c>
      <c r="AG3641" s="6">
        <v>43803</v>
      </c>
      <c r="AH3641" s="5">
        <v>0</v>
      </c>
      <c r="AI3641" s="5">
        <v>0</v>
      </c>
      <c r="AJ3641" s="5">
        <v>0</v>
      </c>
      <c r="AK3641" s="5">
        <f t="shared" si="624"/>
        <v>0</v>
      </c>
      <c r="AL3641" s="5">
        <v>0</v>
      </c>
      <c r="AM3641" s="5">
        <v>0</v>
      </c>
      <c r="AN3641" s="5">
        <f t="shared" si="625"/>
        <v>0</v>
      </c>
      <c r="AO3641" s="5">
        <v>0</v>
      </c>
      <c r="AP3641" s="5">
        <v>0</v>
      </c>
      <c r="AQ3641" s="5">
        <f t="shared" si="626"/>
        <v>0</v>
      </c>
      <c r="AR3641" s="5">
        <v>16</v>
      </c>
      <c r="AS3641" s="6">
        <v>44285</v>
      </c>
      <c r="AT3641" s="5">
        <v>16</v>
      </c>
      <c r="AU3641" s="5">
        <v>0</v>
      </c>
      <c r="AV3641" t="str">
        <f t="shared" si="619"/>
        <v>N</v>
      </c>
      <c r="AW3641" t="s">
        <v>60</v>
      </c>
      <c r="AX3641" t="s">
        <v>61</v>
      </c>
      <c r="AY3641" t="s">
        <v>62</v>
      </c>
      <c r="AZ3641" t="s">
        <v>62</v>
      </c>
      <c r="BA3641" t="str">
        <f t="shared" si="620"/>
        <v>N</v>
      </c>
    </row>
    <row r="3642" spans="1:53">
      <c r="A3642" t="s">
        <v>436</v>
      </c>
      <c r="B3642" t="s">
        <v>54</v>
      </c>
      <c r="C3642" t="s">
        <v>89</v>
      </c>
      <c r="D3642">
        <v>2021</v>
      </c>
      <c r="F3642" t="s">
        <v>4198</v>
      </c>
      <c r="G3642" t="s">
        <v>8723</v>
      </c>
      <c r="H3642" t="s">
        <v>4680</v>
      </c>
      <c r="I3642" t="s">
        <v>4681</v>
      </c>
      <c r="J3642" t="s">
        <v>258</v>
      </c>
      <c r="K3642" t="s">
        <v>59</v>
      </c>
      <c r="L3642" s="5">
        <v>0</v>
      </c>
      <c r="M3642" s="5">
        <v>0</v>
      </c>
      <c r="N3642" s="5">
        <f t="shared" si="616"/>
        <v>0</v>
      </c>
      <c r="O3642" s="5">
        <v>0</v>
      </c>
      <c r="P3642" s="5">
        <v>0</v>
      </c>
      <c r="Q3642" s="5">
        <f t="shared" si="617"/>
        <v>0</v>
      </c>
      <c r="R3642" s="5">
        <v>0</v>
      </c>
      <c r="S3642" s="5">
        <v>0</v>
      </c>
      <c r="T3642" s="5">
        <f t="shared" si="618"/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f t="shared" si="621"/>
        <v>0</v>
      </c>
      <c r="Z3642" s="5">
        <v>0</v>
      </c>
      <c r="AA3642" s="5">
        <v>0</v>
      </c>
      <c r="AB3642" s="5">
        <f t="shared" si="622"/>
        <v>0</v>
      </c>
      <c r="AC3642" s="5">
        <v>0</v>
      </c>
      <c r="AD3642" s="5">
        <v>0</v>
      </c>
      <c r="AE3642" s="5">
        <f t="shared" si="623"/>
        <v>0</v>
      </c>
      <c r="AF3642" s="5">
        <v>0</v>
      </c>
      <c r="AG3642" s="6">
        <v>43787</v>
      </c>
      <c r="AH3642" s="5">
        <v>0</v>
      </c>
      <c r="AI3642" s="5">
        <v>0</v>
      </c>
      <c r="AJ3642" s="5">
        <v>0</v>
      </c>
      <c r="AK3642" s="5">
        <f t="shared" si="624"/>
        <v>0</v>
      </c>
      <c r="AL3642" s="5">
        <v>0</v>
      </c>
      <c r="AM3642" s="5">
        <v>0</v>
      </c>
      <c r="AN3642" s="5">
        <f t="shared" si="625"/>
        <v>0</v>
      </c>
      <c r="AO3642" s="5">
        <v>0</v>
      </c>
      <c r="AP3642" s="5">
        <v>0</v>
      </c>
      <c r="AQ3642" s="5">
        <f t="shared" si="626"/>
        <v>0</v>
      </c>
      <c r="AR3642" s="5">
        <v>48</v>
      </c>
      <c r="AS3642" s="6">
        <v>44245</v>
      </c>
      <c r="AT3642" s="5">
        <v>48</v>
      </c>
      <c r="AU3642" s="5">
        <v>0</v>
      </c>
      <c r="AV3642" t="str">
        <f t="shared" si="619"/>
        <v>N</v>
      </c>
      <c r="AW3642" t="s">
        <v>60</v>
      </c>
      <c r="AX3642" t="s">
        <v>61</v>
      </c>
      <c r="AY3642" t="s">
        <v>62</v>
      </c>
      <c r="AZ3642" t="s">
        <v>62</v>
      </c>
      <c r="BA3642" t="str">
        <f t="shared" si="620"/>
        <v>N</v>
      </c>
    </row>
    <row r="3643" spans="1:53">
      <c r="A3643" t="s">
        <v>436</v>
      </c>
      <c r="B3643" t="s">
        <v>54</v>
      </c>
      <c r="C3643" t="s">
        <v>89</v>
      </c>
      <c r="D3643">
        <v>2021</v>
      </c>
      <c r="F3643" t="s">
        <v>5683</v>
      </c>
      <c r="G3643" t="s">
        <v>5684</v>
      </c>
      <c r="H3643" t="s">
        <v>5685</v>
      </c>
      <c r="I3643" t="s">
        <v>5686</v>
      </c>
      <c r="J3643" t="s">
        <v>255</v>
      </c>
      <c r="K3643" t="s">
        <v>59</v>
      </c>
      <c r="L3643" s="5">
        <v>0</v>
      </c>
      <c r="M3643" s="5">
        <v>0</v>
      </c>
      <c r="N3643" s="5">
        <f t="shared" si="616"/>
        <v>0</v>
      </c>
      <c r="O3643" s="5">
        <v>0</v>
      </c>
      <c r="P3643" s="5">
        <v>0</v>
      </c>
      <c r="Q3643" s="5">
        <f t="shared" si="617"/>
        <v>0</v>
      </c>
      <c r="R3643" s="5">
        <v>0</v>
      </c>
      <c r="S3643" s="5">
        <v>0</v>
      </c>
      <c r="T3643" s="5">
        <f t="shared" si="618"/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f t="shared" si="621"/>
        <v>0</v>
      </c>
      <c r="Z3643" s="5">
        <v>0</v>
      </c>
      <c r="AA3643" s="5">
        <v>0</v>
      </c>
      <c r="AB3643" s="5">
        <f t="shared" si="622"/>
        <v>0</v>
      </c>
      <c r="AC3643" s="5">
        <v>0</v>
      </c>
      <c r="AD3643" s="5">
        <v>0</v>
      </c>
      <c r="AE3643" s="5">
        <f t="shared" si="623"/>
        <v>0</v>
      </c>
      <c r="AF3643" s="5">
        <v>0</v>
      </c>
      <c r="AG3643" s="6">
        <v>44039</v>
      </c>
      <c r="AH3643" s="5">
        <v>0</v>
      </c>
      <c r="AI3643" s="5">
        <v>0</v>
      </c>
      <c r="AJ3643" s="5">
        <v>0</v>
      </c>
      <c r="AK3643" s="5">
        <f t="shared" si="624"/>
        <v>0</v>
      </c>
      <c r="AL3643" s="5">
        <v>0</v>
      </c>
      <c r="AM3643" s="5">
        <v>0</v>
      </c>
      <c r="AN3643" s="5">
        <f t="shared" si="625"/>
        <v>0</v>
      </c>
      <c r="AO3643" s="5">
        <v>0</v>
      </c>
      <c r="AP3643" s="5">
        <v>0</v>
      </c>
      <c r="AQ3643" s="5">
        <f t="shared" si="626"/>
        <v>0</v>
      </c>
      <c r="AR3643" s="5">
        <v>2</v>
      </c>
      <c r="AS3643" s="6">
        <v>44448</v>
      </c>
      <c r="AT3643" s="5">
        <v>2</v>
      </c>
      <c r="AU3643" s="5">
        <v>0</v>
      </c>
      <c r="AV3643" t="str">
        <f t="shared" si="619"/>
        <v>N</v>
      </c>
      <c r="AW3643" t="s">
        <v>60</v>
      </c>
      <c r="AX3643" t="s">
        <v>61</v>
      </c>
      <c r="AY3643" t="s">
        <v>62</v>
      </c>
      <c r="AZ3643" t="s">
        <v>62</v>
      </c>
      <c r="BA3643" t="str">
        <f t="shared" si="620"/>
        <v>N</v>
      </c>
    </row>
    <row r="3644" spans="1:53">
      <c r="A3644" t="s">
        <v>436</v>
      </c>
      <c r="B3644" t="s">
        <v>54</v>
      </c>
      <c r="C3644" t="s">
        <v>89</v>
      </c>
      <c r="D3644">
        <v>2021</v>
      </c>
      <c r="F3644" t="s">
        <v>8724</v>
      </c>
      <c r="G3644" t="s">
        <v>8725</v>
      </c>
      <c r="H3644" t="s">
        <v>8726</v>
      </c>
      <c r="I3644" t="s">
        <v>8727</v>
      </c>
      <c r="J3644" t="s">
        <v>258</v>
      </c>
      <c r="K3644" t="s">
        <v>59</v>
      </c>
      <c r="L3644" s="5">
        <v>0</v>
      </c>
      <c r="M3644" s="5">
        <v>0</v>
      </c>
      <c r="N3644" s="5">
        <f t="shared" si="616"/>
        <v>0</v>
      </c>
      <c r="O3644" s="5">
        <v>0</v>
      </c>
      <c r="P3644" s="5">
        <v>0</v>
      </c>
      <c r="Q3644" s="5">
        <f t="shared" si="617"/>
        <v>0</v>
      </c>
      <c r="R3644" s="5">
        <v>0</v>
      </c>
      <c r="S3644" s="5">
        <v>0</v>
      </c>
      <c r="T3644" s="5">
        <f t="shared" si="618"/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f t="shared" si="621"/>
        <v>0</v>
      </c>
      <c r="Z3644" s="5">
        <v>0</v>
      </c>
      <c r="AA3644" s="5">
        <v>0</v>
      </c>
      <c r="AB3644" s="5">
        <f t="shared" si="622"/>
        <v>0</v>
      </c>
      <c r="AC3644" s="5">
        <v>0</v>
      </c>
      <c r="AD3644" s="5">
        <v>0</v>
      </c>
      <c r="AE3644" s="5">
        <f t="shared" si="623"/>
        <v>0</v>
      </c>
      <c r="AF3644" s="5">
        <v>0</v>
      </c>
      <c r="AG3644" s="6">
        <v>44166</v>
      </c>
      <c r="AH3644" s="5">
        <v>0</v>
      </c>
      <c r="AI3644" s="5">
        <v>0</v>
      </c>
      <c r="AJ3644" s="5">
        <v>0</v>
      </c>
      <c r="AK3644" s="5">
        <f t="shared" si="624"/>
        <v>0</v>
      </c>
      <c r="AL3644" s="5">
        <v>0</v>
      </c>
      <c r="AM3644" s="5">
        <v>0</v>
      </c>
      <c r="AN3644" s="5">
        <f t="shared" si="625"/>
        <v>0</v>
      </c>
      <c r="AO3644" s="5">
        <v>0</v>
      </c>
      <c r="AP3644" s="5">
        <v>0</v>
      </c>
      <c r="AQ3644" s="5">
        <f t="shared" si="626"/>
        <v>0</v>
      </c>
      <c r="AR3644" s="5">
        <v>11</v>
      </c>
      <c r="AS3644" s="6">
        <v>44469</v>
      </c>
      <c r="AT3644" s="5">
        <v>11</v>
      </c>
      <c r="AU3644" s="5">
        <v>0</v>
      </c>
      <c r="AV3644" t="str">
        <f t="shared" si="619"/>
        <v>N</v>
      </c>
      <c r="AW3644" t="s">
        <v>60</v>
      </c>
      <c r="AX3644" t="s">
        <v>61</v>
      </c>
      <c r="AY3644" t="s">
        <v>62</v>
      </c>
      <c r="AZ3644" t="s">
        <v>62</v>
      </c>
      <c r="BA3644" t="str">
        <f t="shared" si="620"/>
        <v>N</v>
      </c>
    </row>
    <row r="3645" spans="1:53">
      <c r="A3645" t="s">
        <v>436</v>
      </c>
      <c r="B3645" t="s">
        <v>54</v>
      </c>
      <c r="C3645" t="s">
        <v>89</v>
      </c>
      <c r="D3645">
        <v>2021</v>
      </c>
      <c r="F3645" t="s">
        <v>4198</v>
      </c>
      <c r="G3645" t="s">
        <v>8728</v>
      </c>
      <c r="H3645" t="s">
        <v>4692</v>
      </c>
      <c r="I3645" t="s">
        <v>4693</v>
      </c>
      <c r="J3645" t="s">
        <v>258</v>
      </c>
      <c r="K3645" t="s">
        <v>59</v>
      </c>
      <c r="L3645" s="5">
        <v>0</v>
      </c>
      <c r="M3645" s="5">
        <v>0</v>
      </c>
      <c r="N3645" s="5">
        <f t="shared" si="616"/>
        <v>0</v>
      </c>
      <c r="O3645" s="5">
        <v>0</v>
      </c>
      <c r="P3645" s="5">
        <v>0</v>
      </c>
      <c r="Q3645" s="5">
        <f t="shared" si="617"/>
        <v>0</v>
      </c>
      <c r="R3645" s="5">
        <v>0</v>
      </c>
      <c r="S3645" s="5">
        <v>0</v>
      </c>
      <c r="T3645" s="5">
        <f t="shared" si="618"/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f t="shared" si="621"/>
        <v>0</v>
      </c>
      <c r="Z3645" s="5">
        <v>0</v>
      </c>
      <c r="AA3645" s="5">
        <v>0</v>
      </c>
      <c r="AB3645" s="5">
        <f t="shared" si="622"/>
        <v>0</v>
      </c>
      <c r="AC3645" s="5">
        <v>0</v>
      </c>
      <c r="AD3645" s="5">
        <v>0</v>
      </c>
      <c r="AE3645" s="5">
        <f t="shared" si="623"/>
        <v>0</v>
      </c>
      <c r="AF3645" s="5">
        <v>0</v>
      </c>
      <c r="AG3645" s="6">
        <v>43803</v>
      </c>
      <c r="AH3645" s="5">
        <v>0</v>
      </c>
      <c r="AI3645" s="5">
        <v>0</v>
      </c>
      <c r="AJ3645" s="5">
        <v>0</v>
      </c>
      <c r="AK3645" s="5">
        <f t="shared" si="624"/>
        <v>0</v>
      </c>
      <c r="AL3645" s="5">
        <v>0</v>
      </c>
      <c r="AM3645" s="5">
        <v>0</v>
      </c>
      <c r="AN3645" s="5">
        <f t="shared" si="625"/>
        <v>0</v>
      </c>
      <c r="AO3645" s="5">
        <v>0</v>
      </c>
      <c r="AP3645" s="5">
        <v>0</v>
      </c>
      <c r="AQ3645" s="5">
        <f t="shared" si="626"/>
        <v>0</v>
      </c>
      <c r="AR3645" s="5">
        <v>48</v>
      </c>
      <c r="AS3645" s="6">
        <v>44384</v>
      </c>
      <c r="AT3645" s="5">
        <v>48</v>
      </c>
      <c r="AU3645" s="5">
        <v>0</v>
      </c>
      <c r="AV3645" t="str">
        <f t="shared" si="619"/>
        <v>N</v>
      </c>
      <c r="AW3645" t="s">
        <v>60</v>
      </c>
      <c r="AX3645" t="s">
        <v>61</v>
      </c>
      <c r="AY3645" t="s">
        <v>62</v>
      </c>
      <c r="AZ3645" t="s">
        <v>62</v>
      </c>
      <c r="BA3645" t="str">
        <f t="shared" si="620"/>
        <v>N</v>
      </c>
    </row>
    <row r="3646" spans="1:53">
      <c r="A3646" t="s">
        <v>436</v>
      </c>
      <c r="B3646" t="s">
        <v>54</v>
      </c>
      <c r="C3646" t="s">
        <v>89</v>
      </c>
      <c r="D3646">
        <v>2021</v>
      </c>
      <c r="F3646" t="s">
        <v>4198</v>
      </c>
      <c r="G3646" t="s">
        <v>8729</v>
      </c>
      <c r="H3646" t="s">
        <v>4203</v>
      </c>
      <c r="I3646" t="s">
        <v>4204</v>
      </c>
      <c r="J3646" t="s">
        <v>258</v>
      </c>
      <c r="K3646" t="s">
        <v>59</v>
      </c>
      <c r="L3646" s="5">
        <v>0</v>
      </c>
      <c r="M3646" s="5">
        <v>0</v>
      </c>
      <c r="N3646" s="5">
        <f t="shared" si="616"/>
        <v>0</v>
      </c>
      <c r="O3646" s="5">
        <v>0</v>
      </c>
      <c r="P3646" s="5">
        <v>0</v>
      </c>
      <c r="Q3646" s="5">
        <f t="shared" si="617"/>
        <v>0</v>
      </c>
      <c r="R3646" s="5">
        <v>0</v>
      </c>
      <c r="S3646" s="5">
        <v>0</v>
      </c>
      <c r="T3646" s="5">
        <f t="shared" si="618"/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f t="shared" si="621"/>
        <v>0</v>
      </c>
      <c r="Z3646" s="5">
        <v>0</v>
      </c>
      <c r="AA3646" s="5">
        <v>0</v>
      </c>
      <c r="AB3646" s="5">
        <f t="shared" si="622"/>
        <v>0</v>
      </c>
      <c r="AC3646" s="5">
        <v>0</v>
      </c>
      <c r="AD3646" s="5">
        <v>0</v>
      </c>
      <c r="AE3646" s="5">
        <f t="shared" si="623"/>
        <v>0</v>
      </c>
      <c r="AF3646" s="5">
        <v>0</v>
      </c>
      <c r="AG3646" s="6">
        <v>43803</v>
      </c>
      <c r="AH3646" s="5">
        <v>0</v>
      </c>
      <c r="AI3646" s="5">
        <v>0</v>
      </c>
      <c r="AJ3646" s="5">
        <v>0</v>
      </c>
      <c r="AK3646" s="5">
        <f t="shared" si="624"/>
        <v>0</v>
      </c>
      <c r="AL3646" s="5">
        <v>0</v>
      </c>
      <c r="AM3646" s="5">
        <v>0</v>
      </c>
      <c r="AN3646" s="5">
        <f t="shared" si="625"/>
        <v>0</v>
      </c>
      <c r="AO3646" s="5">
        <v>0</v>
      </c>
      <c r="AP3646" s="5">
        <v>0</v>
      </c>
      <c r="AQ3646" s="5">
        <f t="shared" si="626"/>
        <v>0</v>
      </c>
      <c r="AR3646" s="5">
        <v>16</v>
      </c>
      <c r="AS3646" s="6">
        <v>44329</v>
      </c>
      <c r="AT3646" s="5">
        <v>16</v>
      </c>
      <c r="AU3646" s="5">
        <v>0</v>
      </c>
      <c r="AV3646" t="str">
        <f t="shared" si="619"/>
        <v>N</v>
      </c>
      <c r="AW3646" t="s">
        <v>60</v>
      </c>
      <c r="AX3646" t="s">
        <v>61</v>
      </c>
      <c r="AY3646" t="s">
        <v>62</v>
      </c>
      <c r="AZ3646" t="s">
        <v>62</v>
      </c>
      <c r="BA3646" t="str">
        <f t="shared" si="620"/>
        <v>N</v>
      </c>
    </row>
    <row r="3647" spans="1:53">
      <c r="A3647" t="s">
        <v>436</v>
      </c>
      <c r="B3647" t="s">
        <v>54</v>
      </c>
      <c r="C3647" t="s">
        <v>89</v>
      </c>
      <c r="D3647">
        <v>2021</v>
      </c>
      <c r="F3647" t="s">
        <v>8730</v>
      </c>
      <c r="G3647" t="s">
        <v>8731</v>
      </c>
      <c r="H3647" t="s">
        <v>5375</v>
      </c>
      <c r="I3647" t="s">
        <v>5376</v>
      </c>
      <c r="J3647" t="s">
        <v>255</v>
      </c>
      <c r="K3647" t="s">
        <v>59</v>
      </c>
      <c r="L3647" s="5">
        <v>0</v>
      </c>
      <c r="M3647" s="5">
        <v>0</v>
      </c>
      <c r="N3647" s="5">
        <f t="shared" si="616"/>
        <v>0</v>
      </c>
      <c r="O3647" s="5">
        <v>0</v>
      </c>
      <c r="P3647" s="5">
        <v>0</v>
      </c>
      <c r="Q3647" s="5">
        <f t="shared" si="617"/>
        <v>0</v>
      </c>
      <c r="R3647" s="5">
        <v>0</v>
      </c>
      <c r="S3647" s="5">
        <v>0</v>
      </c>
      <c r="T3647" s="5">
        <f t="shared" si="618"/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f t="shared" si="621"/>
        <v>0</v>
      </c>
      <c r="Z3647" s="5">
        <v>0</v>
      </c>
      <c r="AA3647" s="5">
        <v>0</v>
      </c>
      <c r="AB3647" s="5">
        <f t="shared" si="622"/>
        <v>0</v>
      </c>
      <c r="AC3647" s="5">
        <v>0</v>
      </c>
      <c r="AD3647" s="5">
        <v>0</v>
      </c>
      <c r="AE3647" s="5">
        <f t="shared" si="623"/>
        <v>0</v>
      </c>
      <c r="AF3647" s="5">
        <v>0</v>
      </c>
      <c r="AG3647" s="6">
        <v>43902</v>
      </c>
      <c r="AH3647" s="5">
        <v>0</v>
      </c>
      <c r="AI3647" s="5">
        <v>0</v>
      </c>
      <c r="AJ3647" s="5">
        <v>0</v>
      </c>
      <c r="AK3647" s="5">
        <f t="shared" si="624"/>
        <v>0</v>
      </c>
      <c r="AL3647" s="5">
        <v>0</v>
      </c>
      <c r="AM3647" s="5">
        <v>0</v>
      </c>
      <c r="AN3647" s="5">
        <f t="shared" si="625"/>
        <v>0</v>
      </c>
      <c r="AO3647" s="5">
        <v>0</v>
      </c>
      <c r="AP3647" s="5">
        <v>0</v>
      </c>
      <c r="AQ3647" s="5">
        <f t="shared" si="626"/>
        <v>0</v>
      </c>
      <c r="AR3647" s="5">
        <v>2</v>
      </c>
      <c r="AS3647" s="6">
        <v>44329</v>
      </c>
      <c r="AT3647" s="5">
        <v>2</v>
      </c>
      <c r="AU3647" s="5">
        <v>0</v>
      </c>
      <c r="AV3647" t="str">
        <f t="shared" si="619"/>
        <v>N</v>
      </c>
      <c r="AW3647" t="s">
        <v>60</v>
      </c>
      <c r="AX3647" t="s">
        <v>61</v>
      </c>
      <c r="AY3647" t="s">
        <v>62</v>
      </c>
      <c r="AZ3647" t="s">
        <v>62</v>
      </c>
      <c r="BA3647" t="str">
        <f t="shared" si="620"/>
        <v>N</v>
      </c>
    </row>
    <row r="3648" spans="1:53">
      <c r="A3648" t="s">
        <v>436</v>
      </c>
      <c r="B3648" t="s">
        <v>54</v>
      </c>
      <c r="C3648" t="s">
        <v>89</v>
      </c>
      <c r="D3648">
        <v>2021</v>
      </c>
      <c r="F3648" t="s">
        <v>4198</v>
      </c>
      <c r="G3648" t="s">
        <v>8732</v>
      </c>
      <c r="H3648" t="s">
        <v>4203</v>
      </c>
      <c r="I3648" t="s">
        <v>4210</v>
      </c>
      <c r="J3648" t="s">
        <v>258</v>
      </c>
      <c r="K3648" t="s">
        <v>59</v>
      </c>
      <c r="L3648" s="5">
        <v>0</v>
      </c>
      <c r="M3648" s="5">
        <v>0</v>
      </c>
      <c r="N3648" s="5">
        <f t="shared" si="616"/>
        <v>0</v>
      </c>
      <c r="O3648" s="5">
        <v>0</v>
      </c>
      <c r="P3648" s="5">
        <v>0</v>
      </c>
      <c r="Q3648" s="5">
        <f t="shared" si="617"/>
        <v>0</v>
      </c>
      <c r="R3648" s="5">
        <v>0</v>
      </c>
      <c r="S3648" s="5">
        <v>0</v>
      </c>
      <c r="T3648" s="5">
        <f t="shared" si="618"/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f t="shared" si="621"/>
        <v>0</v>
      </c>
      <c r="Z3648" s="5">
        <v>0</v>
      </c>
      <c r="AA3648" s="5">
        <v>0</v>
      </c>
      <c r="AB3648" s="5">
        <f t="shared" si="622"/>
        <v>0</v>
      </c>
      <c r="AC3648" s="5">
        <v>0</v>
      </c>
      <c r="AD3648" s="5">
        <v>0</v>
      </c>
      <c r="AE3648" s="5">
        <f t="shared" si="623"/>
        <v>0</v>
      </c>
      <c r="AF3648" s="5">
        <v>0</v>
      </c>
      <c r="AG3648" s="6">
        <v>43787</v>
      </c>
      <c r="AH3648" s="5">
        <v>0</v>
      </c>
      <c r="AI3648" s="5">
        <v>0</v>
      </c>
      <c r="AJ3648" s="5">
        <v>0</v>
      </c>
      <c r="AK3648" s="5">
        <f t="shared" si="624"/>
        <v>0</v>
      </c>
      <c r="AL3648" s="5">
        <v>0</v>
      </c>
      <c r="AM3648" s="5">
        <v>0</v>
      </c>
      <c r="AN3648" s="5">
        <f t="shared" si="625"/>
        <v>0</v>
      </c>
      <c r="AO3648" s="5">
        <v>0</v>
      </c>
      <c r="AP3648" s="5">
        <v>0</v>
      </c>
      <c r="AQ3648" s="5">
        <f t="shared" si="626"/>
        <v>0</v>
      </c>
      <c r="AR3648" s="5">
        <v>16</v>
      </c>
      <c r="AS3648" s="6">
        <v>44245</v>
      </c>
      <c r="AT3648" s="5">
        <v>16</v>
      </c>
      <c r="AU3648" s="5">
        <v>0</v>
      </c>
      <c r="AV3648" t="str">
        <f t="shared" si="619"/>
        <v>N</v>
      </c>
      <c r="AW3648" t="s">
        <v>60</v>
      </c>
      <c r="AX3648" t="s">
        <v>61</v>
      </c>
      <c r="AY3648" t="s">
        <v>62</v>
      </c>
      <c r="AZ3648" t="s">
        <v>62</v>
      </c>
      <c r="BA3648" t="str">
        <f t="shared" si="620"/>
        <v>N</v>
      </c>
    </row>
    <row r="3649" spans="1:53">
      <c r="A3649" t="s">
        <v>1465</v>
      </c>
      <c r="B3649" t="s">
        <v>54</v>
      </c>
      <c r="C3649" t="s">
        <v>55</v>
      </c>
      <c r="D3649">
        <v>2021</v>
      </c>
      <c r="F3649" t="s">
        <v>5283</v>
      </c>
      <c r="G3649" t="s">
        <v>5284</v>
      </c>
      <c r="H3649" t="s">
        <v>8733</v>
      </c>
      <c r="I3649" t="s">
        <v>5286</v>
      </c>
      <c r="J3649" t="s">
        <v>470</v>
      </c>
      <c r="K3649" t="s">
        <v>93</v>
      </c>
      <c r="L3649" s="5">
        <v>0</v>
      </c>
      <c r="M3649" s="5">
        <v>0</v>
      </c>
      <c r="N3649" s="5">
        <f t="shared" si="616"/>
        <v>0</v>
      </c>
      <c r="O3649" s="5">
        <v>0</v>
      </c>
      <c r="P3649" s="5">
        <v>0</v>
      </c>
      <c r="Q3649" s="5">
        <f t="shared" si="617"/>
        <v>0</v>
      </c>
      <c r="R3649" s="5">
        <v>0</v>
      </c>
      <c r="S3649" s="5">
        <v>0</v>
      </c>
      <c r="T3649" s="5">
        <f t="shared" si="618"/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f t="shared" si="621"/>
        <v>0</v>
      </c>
      <c r="Z3649" s="5">
        <v>0</v>
      </c>
      <c r="AA3649" s="5">
        <v>0</v>
      </c>
      <c r="AB3649" s="5">
        <f t="shared" si="622"/>
        <v>0</v>
      </c>
      <c r="AC3649" s="5">
        <v>0</v>
      </c>
      <c r="AD3649" s="5">
        <v>0</v>
      </c>
      <c r="AE3649" s="5">
        <f t="shared" si="623"/>
        <v>0</v>
      </c>
      <c r="AF3649" s="5">
        <v>0</v>
      </c>
      <c r="AG3649" s="6"/>
      <c r="AH3649" s="5">
        <v>0</v>
      </c>
      <c r="AI3649" s="5">
        <v>0</v>
      </c>
      <c r="AJ3649" s="5">
        <v>0</v>
      </c>
      <c r="AK3649" s="5">
        <f t="shared" si="624"/>
        <v>0</v>
      </c>
      <c r="AL3649" s="5">
        <v>0</v>
      </c>
      <c r="AM3649" s="5">
        <v>0</v>
      </c>
      <c r="AN3649" s="5">
        <f t="shared" si="625"/>
        <v>0</v>
      </c>
      <c r="AO3649" s="5">
        <v>0</v>
      </c>
      <c r="AP3649" s="5">
        <v>0</v>
      </c>
      <c r="AQ3649" s="5">
        <f t="shared" si="626"/>
        <v>0</v>
      </c>
      <c r="AR3649" s="5">
        <v>12</v>
      </c>
      <c r="AS3649" s="6">
        <v>44271</v>
      </c>
      <c r="AT3649" s="5">
        <v>12</v>
      </c>
      <c r="AU3649" s="5">
        <v>0</v>
      </c>
      <c r="AV3649" t="str">
        <f t="shared" si="619"/>
        <v>N</v>
      </c>
      <c r="AW3649" t="s">
        <v>60</v>
      </c>
      <c r="AX3649" t="s">
        <v>60</v>
      </c>
      <c r="AY3649" t="s">
        <v>62</v>
      </c>
      <c r="AZ3649" t="s">
        <v>62</v>
      </c>
      <c r="BA3649" t="str">
        <f t="shared" si="620"/>
        <v>N</v>
      </c>
    </row>
    <row r="3650" spans="1:53">
      <c r="A3650" t="s">
        <v>1465</v>
      </c>
      <c r="B3650" t="s">
        <v>54</v>
      </c>
      <c r="C3650" t="s">
        <v>55</v>
      </c>
      <c r="D3650">
        <v>2021</v>
      </c>
      <c r="F3650" t="s">
        <v>8038</v>
      </c>
      <c r="G3650" t="s">
        <v>8039</v>
      </c>
      <c r="H3650" t="s">
        <v>8040</v>
      </c>
      <c r="I3650" t="s">
        <v>8041</v>
      </c>
      <c r="J3650" t="s">
        <v>255</v>
      </c>
      <c r="K3650" t="s">
        <v>59</v>
      </c>
      <c r="L3650" s="5">
        <v>0</v>
      </c>
      <c r="M3650" s="5">
        <v>0</v>
      </c>
      <c r="N3650" s="5">
        <f t="shared" ref="N3650:N3713" si="627">L3650+M3650</f>
        <v>0</v>
      </c>
      <c r="O3650" s="5">
        <v>0</v>
      </c>
      <c r="P3650" s="5">
        <v>0</v>
      </c>
      <c r="Q3650" s="5">
        <f t="shared" ref="Q3650:Q3713" si="628">O3650+P3650</f>
        <v>0</v>
      </c>
      <c r="R3650" s="5">
        <v>0</v>
      </c>
      <c r="S3650" s="5">
        <v>0</v>
      </c>
      <c r="T3650" s="5">
        <f t="shared" ref="T3650:T3713" si="629">R3650+S3650</f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f t="shared" si="621"/>
        <v>0</v>
      </c>
      <c r="Z3650" s="5">
        <v>0</v>
      </c>
      <c r="AA3650" s="5">
        <v>0</v>
      </c>
      <c r="AB3650" s="5">
        <f t="shared" si="622"/>
        <v>0</v>
      </c>
      <c r="AC3650" s="5">
        <v>0</v>
      </c>
      <c r="AD3650" s="5">
        <v>0</v>
      </c>
      <c r="AE3650" s="5">
        <f t="shared" si="623"/>
        <v>0</v>
      </c>
      <c r="AF3650" s="5">
        <v>0</v>
      </c>
      <c r="AG3650" s="6"/>
      <c r="AH3650" s="5">
        <v>0</v>
      </c>
      <c r="AI3650" s="5">
        <v>0</v>
      </c>
      <c r="AJ3650" s="5">
        <v>0</v>
      </c>
      <c r="AK3650" s="5">
        <f t="shared" si="624"/>
        <v>0</v>
      </c>
      <c r="AL3650" s="5">
        <v>0</v>
      </c>
      <c r="AM3650" s="5">
        <v>0</v>
      </c>
      <c r="AN3650" s="5">
        <f t="shared" si="625"/>
        <v>0</v>
      </c>
      <c r="AO3650" s="5">
        <v>0</v>
      </c>
      <c r="AP3650" s="5">
        <v>0</v>
      </c>
      <c r="AQ3650" s="5">
        <f t="shared" si="626"/>
        <v>0</v>
      </c>
      <c r="AR3650" s="5">
        <v>4</v>
      </c>
      <c r="AS3650" s="6">
        <v>44462</v>
      </c>
      <c r="AT3650" s="5">
        <v>4</v>
      </c>
      <c r="AU3650" s="5">
        <v>0</v>
      </c>
      <c r="AV3650" t="str">
        <f t="shared" ref="AV3650:AV3713" si="630">IF(AU3650 &gt; 0, "Y", "N")</f>
        <v>N</v>
      </c>
      <c r="AW3650" t="s">
        <v>60</v>
      </c>
      <c r="AX3650" t="s">
        <v>61</v>
      </c>
      <c r="AY3650" t="s">
        <v>62</v>
      </c>
      <c r="AZ3650" t="s">
        <v>62</v>
      </c>
      <c r="BA3650" t="str">
        <f t="shared" ref="BA3650:BA3713" si="631">IF(OR(L3650&gt;0, O3650&gt;0, R3650&gt;0, W3650&gt;0, Z3650&gt;0, AC3650&gt;0, AI3650&gt;0, AL3650&gt;0, AO3650&gt;0, M3650&gt;0), "Y", "N")</f>
        <v>N</v>
      </c>
    </row>
    <row r="3651" spans="1:53">
      <c r="A3651" t="s">
        <v>436</v>
      </c>
      <c r="B3651" t="s">
        <v>54</v>
      </c>
      <c r="C3651" t="s">
        <v>89</v>
      </c>
      <c r="D3651">
        <v>2021</v>
      </c>
      <c r="F3651" t="s">
        <v>6102</v>
      </c>
      <c r="G3651" t="s">
        <v>6103</v>
      </c>
      <c r="H3651" t="s">
        <v>6104</v>
      </c>
      <c r="I3651" t="s">
        <v>6105</v>
      </c>
      <c r="J3651" t="s">
        <v>101</v>
      </c>
      <c r="K3651" t="s">
        <v>59</v>
      </c>
      <c r="L3651" s="5">
        <v>0</v>
      </c>
      <c r="M3651" s="5">
        <v>0</v>
      </c>
      <c r="N3651" s="5">
        <f t="shared" si="627"/>
        <v>0</v>
      </c>
      <c r="O3651" s="5">
        <v>0</v>
      </c>
      <c r="P3651" s="5">
        <v>0</v>
      </c>
      <c r="Q3651" s="5">
        <f t="shared" si="628"/>
        <v>0</v>
      </c>
      <c r="R3651" s="5">
        <v>0</v>
      </c>
      <c r="S3651" s="5">
        <v>0</v>
      </c>
      <c r="T3651" s="5">
        <f t="shared" si="629"/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f t="shared" ref="Y3651:Y3714" si="632">W3651+X3651</f>
        <v>0</v>
      </c>
      <c r="Z3651" s="5">
        <v>0</v>
      </c>
      <c r="AA3651" s="5">
        <v>0</v>
      </c>
      <c r="AB3651" s="5">
        <f t="shared" ref="AB3651:AB3714" si="633">SUM(Z3651:AA3651)</f>
        <v>0</v>
      </c>
      <c r="AC3651" s="5">
        <v>0</v>
      </c>
      <c r="AD3651" s="5">
        <v>0</v>
      </c>
      <c r="AE3651" s="5">
        <f t="shared" ref="AE3651:AE3714" si="634">SUM(AC3651:AD3651)</f>
        <v>0</v>
      </c>
      <c r="AF3651" s="5">
        <v>0</v>
      </c>
      <c r="AG3651" s="6">
        <v>44091</v>
      </c>
      <c r="AH3651" s="5">
        <v>0</v>
      </c>
      <c r="AI3651" s="5">
        <v>0</v>
      </c>
      <c r="AJ3651" s="5">
        <v>0</v>
      </c>
      <c r="AK3651" s="5">
        <f t="shared" ref="AK3651:AK3714" si="635">SUM(AI3651:AJ3651)</f>
        <v>0</v>
      </c>
      <c r="AL3651" s="5">
        <v>0</v>
      </c>
      <c r="AM3651" s="5">
        <v>0</v>
      </c>
      <c r="AN3651" s="5">
        <f t="shared" ref="AN3651:AN3714" si="636">SUM(AL3651:AM3651)</f>
        <v>0</v>
      </c>
      <c r="AO3651" s="5">
        <v>0</v>
      </c>
      <c r="AP3651" s="5">
        <v>0</v>
      </c>
      <c r="AQ3651" s="5">
        <f t="shared" ref="AQ3651:AQ3714" si="637">SUM(AO3651:AP3651)</f>
        <v>0</v>
      </c>
      <c r="AR3651" s="5">
        <v>1</v>
      </c>
      <c r="AS3651" s="6">
        <v>44222</v>
      </c>
      <c r="AT3651" s="5">
        <v>1</v>
      </c>
      <c r="AU3651" s="5">
        <v>0</v>
      </c>
      <c r="AV3651" t="str">
        <f t="shared" si="630"/>
        <v>N</v>
      </c>
      <c r="AW3651" t="s">
        <v>60</v>
      </c>
      <c r="AX3651" t="s">
        <v>61</v>
      </c>
      <c r="AY3651" t="s">
        <v>62</v>
      </c>
      <c r="AZ3651" t="s">
        <v>62</v>
      </c>
      <c r="BA3651" t="str">
        <f t="shared" si="631"/>
        <v>N</v>
      </c>
    </row>
    <row r="3652" spans="1:53">
      <c r="A3652" t="s">
        <v>436</v>
      </c>
      <c r="B3652" t="s">
        <v>54</v>
      </c>
      <c r="C3652" t="s">
        <v>89</v>
      </c>
      <c r="D3652">
        <v>2021</v>
      </c>
      <c r="F3652" t="s">
        <v>8734</v>
      </c>
      <c r="G3652" t="s">
        <v>5946</v>
      </c>
      <c r="H3652" t="s">
        <v>5947</v>
      </c>
      <c r="I3652" t="s">
        <v>5948</v>
      </c>
      <c r="J3652" t="s">
        <v>101</v>
      </c>
      <c r="K3652" t="s">
        <v>93</v>
      </c>
      <c r="L3652" s="5">
        <v>0</v>
      </c>
      <c r="M3652" s="5">
        <v>0</v>
      </c>
      <c r="N3652" s="5">
        <f t="shared" si="627"/>
        <v>0</v>
      </c>
      <c r="O3652" s="5">
        <v>0</v>
      </c>
      <c r="P3652" s="5">
        <v>0</v>
      </c>
      <c r="Q3652" s="5">
        <f t="shared" si="628"/>
        <v>0</v>
      </c>
      <c r="R3652" s="5">
        <v>0</v>
      </c>
      <c r="S3652" s="5">
        <v>0</v>
      </c>
      <c r="T3652" s="5">
        <f t="shared" si="629"/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f t="shared" si="632"/>
        <v>0</v>
      </c>
      <c r="Z3652" s="5">
        <v>0</v>
      </c>
      <c r="AA3652" s="5">
        <v>0</v>
      </c>
      <c r="AB3652" s="5">
        <f t="shared" si="633"/>
        <v>0</v>
      </c>
      <c r="AC3652" s="5">
        <v>0</v>
      </c>
      <c r="AD3652" s="5">
        <v>0</v>
      </c>
      <c r="AE3652" s="5">
        <f t="shared" si="634"/>
        <v>0</v>
      </c>
      <c r="AF3652" s="5">
        <v>0</v>
      </c>
      <c r="AG3652" s="6">
        <v>44096</v>
      </c>
      <c r="AH3652" s="5">
        <v>0</v>
      </c>
      <c r="AI3652" s="5">
        <v>0</v>
      </c>
      <c r="AJ3652" s="5">
        <v>0</v>
      </c>
      <c r="AK3652" s="5">
        <f t="shared" si="635"/>
        <v>0</v>
      </c>
      <c r="AL3652" s="5">
        <v>0</v>
      </c>
      <c r="AM3652" s="5">
        <v>0</v>
      </c>
      <c r="AN3652" s="5">
        <f t="shared" si="636"/>
        <v>0</v>
      </c>
      <c r="AO3652" s="5">
        <v>0</v>
      </c>
      <c r="AP3652" s="5">
        <v>0</v>
      </c>
      <c r="AQ3652" s="5">
        <f t="shared" si="637"/>
        <v>0</v>
      </c>
      <c r="AR3652" s="5">
        <v>1</v>
      </c>
      <c r="AS3652" s="6">
        <v>44300</v>
      </c>
      <c r="AT3652" s="5">
        <v>1</v>
      </c>
      <c r="AU3652" s="5">
        <v>0</v>
      </c>
      <c r="AV3652" t="str">
        <f t="shared" si="630"/>
        <v>N</v>
      </c>
      <c r="AW3652" t="s">
        <v>60</v>
      </c>
      <c r="AX3652" t="s">
        <v>61</v>
      </c>
      <c r="AY3652" t="s">
        <v>62</v>
      </c>
      <c r="AZ3652" t="s">
        <v>62</v>
      </c>
      <c r="BA3652" t="str">
        <f t="shared" si="631"/>
        <v>N</v>
      </c>
    </row>
    <row r="3653" spans="1:53">
      <c r="A3653" t="s">
        <v>436</v>
      </c>
      <c r="B3653" t="s">
        <v>54</v>
      </c>
      <c r="C3653" t="s">
        <v>89</v>
      </c>
      <c r="D3653">
        <v>2021</v>
      </c>
      <c r="F3653" t="s">
        <v>8735</v>
      </c>
      <c r="G3653" t="s">
        <v>5953</v>
      </c>
      <c r="H3653" t="s">
        <v>5947</v>
      </c>
      <c r="I3653" t="s">
        <v>5954</v>
      </c>
      <c r="J3653" t="s">
        <v>101</v>
      </c>
      <c r="K3653" t="s">
        <v>93</v>
      </c>
      <c r="L3653" s="5">
        <v>0</v>
      </c>
      <c r="M3653" s="5">
        <v>0</v>
      </c>
      <c r="N3653" s="5">
        <f t="shared" si="627"/>
        <v>0</v>
      </c>
      <c r="O3653" s="5">
        <v>0</v>
      </c>
      <c r="P3653" s="5">
        <v>0</v>
      </c>
      <c r="Q3653" s="5">
        <f t="shared" si="628"/>
        <v>0</v>
      </c>
      <c r="R3653" s="5">
        <v>0</v>
      </c>
      <c r="S3653" s="5">
        <v>0</v>
      </c>
      <c r="T3653" s="5">
        <f t="shared" si="629"/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f t="shared" si="632"/>
        <v>0</v>
      </c>
      <c r="Z3653" s="5">
        <v>0</v>
      </c>
      <c r="AA3653" s="5">
        <v>0</v>
      </c>
      <c r="AB3653" s="5">
        <f t="shared" si="633"/>
        <v>0</v>
      </c>
      <c r="AC3653" s="5">
        <v>0</v>
      </c>
      <c r="AD3653" s="5">
        <v>0</v>
      </c>
      <c r="AE3653" s="5">
        <f t="shared" si="634"/>
        <v>0</v>
      </c>
      <c r="AF3653" s="5">
        <v>0</v>
      </c>
      <c r="AG3653" s="6">
        <v>44096</v>
      </c>
      <c r="AH3653" s="5">
        <v>0</v>
      </c>
      <c r="AI3653" s="5">
        <v>0</v>
      </c>
      <c r="AJ3653" s="5">
        <v>0</v>
      </c>
      <c r="AK3653" s="5">
        <f t="shared" si="635"/>
        <v>0</v>
      </c>
      <c r="AL3653" s="5">
        <v>0</v>
      </c>
      <c r="AM3653" s="5">
        <v>0</v>
      </c>
      <c r="AN3653" s="5">
        <f t="shared" si="636"/>
        <v>0</v>
      </c>
      <c r="AO3653" s="5">
        <v>0</v>
      </c>
      <c r="AP3653" s="5">
        <v>0</v>
      </c>
      <c r="AQ3653" s="5">
        <f t="shared" si="637"/>
        <v>0</v>
      </c>
      <c r="AR3653" s="5">
        <v>1</v>
      </c>
      <c r="AS3653" s="6">
        <v>44300</v>
      </c>
      <c r="AT3653" s="5">
        <v>1</v>
      </c>
      <c r="AU3653" s="5">
        <v>0</v>
      </c>
      <c r="AV3653" t="str">
        <f t="shared" si="630"/>
        <v>N</v>
      </c>
      <c r="AW3653" t="s">
        <v>60</v>
      </c>
      <c r="AX3653" t="s">
        <v>61</v>
      </c>
      <c r="AY3653" t="s">
        <v>62</v>
      </c>
      <c r="AZ3653" t="s">
        <v>62</v>
      </c>
      <c r="BA3653" t="str">
        <f t="shared" si="631"/>
        <v>N</v>
      </c>
    </row>
    <row r="3654" spans="1:53">
      <c r="A3654" t="s">
        <v>436</v>
      </c>
      <c r="B3654" t="s">
        <v>54</v>
      </c>
      <c r="C3654" t="s">
        <v>89</v>
      </c>
      <c r="D3654">
        <v>2021</v>
      </c>
      <c r="F3654" t="s">
        <v>4368</v>
      </c>
      <c r="G3654" t="s">
        <v>4369</v>
      </c>
      <c r="H3654" t="s">
        <v>4370</v>
      </c>
      <c r="I3654" t="s">
        <v>4371</v>
      </c>
      <c r="J3654" t="s">
        <v>101</v>
      </c>
      <c r="K3654" t="s">
        <v>93</v>
      </c>
      <c r="L3654" s="5">
        <v>0</v>
      </c>
      <c r="M3654" s="5">
        <v>0</v>
      </c>
      <c r="N3654" s="5">
        <f t="shared" si="627"/>
        <v>0</v>
      </c>
      <c r="O3654" s="5">
        <v>0</v>
      </c>
      <c r="P3654" s="5">
        <v>0</v>
      </c>
      <c r="Q3654" s="5">
        <f t="shared" si="628"/>
        <v>0</v>
      </c>
      <c r="R3654" s="5">
        <v>0</v>
      </c>
      <c r="S3654" s="5">
        <v>0</v>
      </c>
      <c r="T3654" s="5">
        <f t="shared" si="629"/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f t="shared" si="632"/>
        <v>0</v>
      </c>
      <c r="Z3654" s="5">
        <v>0</v>
      </c>
      <c r="AA3654" s="5">
        <v>0</v>
      </c>
      <c r="AB3654" s="5">
        <f t="shared" si="633"/>
        <v>0</v>
      </c>
      <c r="AC3654" s="5">
        <v>0</v>
      </c>
      <c r="AD3654" s="5">
        <v>0</v>
      </c>
      <c r="AE3654" s="5">
        <f t="shared" si="634"/>
        <v>0</v>
      </c>
      <c r="AF3654" s="5">
        <v>0</v>
      </c>
      <c r="AG3654" s="6">
        <v>43573</v>
      </c>
      <c r="AH3654" s="5">
        <v>0</v>
      </c>
      <c r="AI3654" s="5">
        <v>0</v>
      </c>
      <c r="AJ3654" s="5">
        <v>0</v>
      </c>
      <c r="AK3654" s="5">
        <f t="shared" si="635"/>
        <v>0</v>
      </c>
      <c r="AL3654" s="5">
        <v>0</v>
      </c>
      <c r="AM3654" s="5">
        <v>0</v>
      </c>
      <c r="AN3654" s="5">
        <f t="shared" si="636"/>
        <v>0</v>
      </c>
      <c r="AO3654" s="5">
        <v>0</v>
      </c>
      <c r="AP3654" s="5">
        <v>0</v>
      </c>
      <c r="AQ3654" s="5">
        <f t="shared" si="637"/>
        <v>0</v>
      </c>
      <c r="AR3654" s="5">
        <v>1</v>
      </c>
      <c r="AS3654" s="6">
        <v>44384</v>
      </c>
      <c r="AT3654" s="5">
        <v>1</v>
      </c>
      <c r="AU3654" s="5">
        <v>0</v>
      </c>
      <c r="AV3654" t="str">
        <f t="shared" si="630"/>
        <v>N</v>
      </c>
      <c r="AW3654" t="s">
        <v>60</v>
      </c>
      <c r="AX3654" t="s">
        <v>61</v>
      </c>
      <c r="AY3654" t="s">
        <v>62</v>
      </c>
      <c r="AZ3654" t="s">
        <v>62</v>
      </c>
      <c r="BA3654" t="str">
        <f t="shared" si="631"/>
        <v>N</v>
      </c>
    </row>
    <row r="3655" spans="1:53">
      <c r="A3655" t="s">
        <v>436</v>
      </c>
      <c r="B3655" t="s">
        <v>54</v>
      </c>
      <c r="C3655" t="s">
        <v>89</v>
      </c>
      <c r="D3655">
        <v>2021</v>
      </c>
      <c r="F3655" t="s">
        <v>8736</v>
      </c>
      <c r="G3655" t="s">
        <v>5969</v>
      </c>
      <c r="H3655" t="s">
        <v>5947</v>
      </c>
      <c r="I3655" t="s">
        <v>5970</v>
      </c>
      <c r="J3655" t="s">
        <v>101</v>
      </c>
      <c r="K3655" t="s">
        <v>93</v>
      </c>
      <c r="L3655" s="5">
        <v>0</v>
      </c>
      <c r="M3655" s="5">
        <v>0</v>
      </c>
      <c r="N3655" s="5">
        <f t="shared" si="627"/>
        <v>0</v>
      </c>
      <c r="O3655" s="5">
        <v>0</v>
      </c>
      <c r="P3655" s="5">
        <v>0</v>
      </c>
      <c r="Q3655" s="5">
        <f t="shared" si="628"/>
        <v>0</v>
      </c>
      <c r="R3655" s="5">
        <v>0</v>
      </c>
      <c r="S3655" s="5">
        <v>0</v>
      </c>
      <c r="T3655" s="5">
        <f t="shared" si="629"/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f t="shared" si="632"/>
        <v>0</v>
      </c>
      <c r="Z3655" s="5">
        <v>0</v>
      </c>
      <c r="AA3655" s="5">
        <v>0</v>
      </c>
      <c r="AB3655" s="5">
        <f t="shared" si="633"/>
        <v>0</v>
      </c>
      <c r="AC3655" s="5">
        <v>0</v>
      </c>
      <c r="AD3655" s="5">
        <v>0</v>
      </c>
      <c r="AE3655" s="5">
        <f t="shared" si="634"/>
        <v>0</v>
      </c>
      <c r="AF3655" s="5">
        <v>0</v>
      </c>
      <c r="AG3655" s="6">
        <v>44096</v>
      </c>
      <c r="AH3655" s="5">
        <v>0</v>
      </c>
      <c r="AI3655" s="5">
        <v>0</v>
      </c>
      <c r="AJ3655" s="5">
        <v>0</v>
      </c>
      <c r="AK3655" s="5">
        <f t="shared" si="635"/>
        <v>0</v>
      </c>
      <c r="AL3655" s="5">
        <v>0</v>
      </c>
      <c r="AM3655" s="5">
        <v>0</v>
      </c>
      <c r="AN3655" s="5">
        <f t="shared" si="636"/>
        <v>0</v>
      </c>
      <c r="AO3655" s="5">
        <v>0</v>
      </c>
      <c r="AP3655" s="5">
        <v>0</v>
      </c>
      <c r="AQ3655" s="5">
        <f t="shared" si="637"/>
        <v>0</v>
      </c>
      <c r="AR3655" s="5">
        <v>1</v>
      </c>
      <c r="AS3655" s="6">
        <v>44300</v>
      </c>
      <c r="AT3655" s="5">
        <v>1</v>
      </c>
      <c r="AU3655" s="5">
        <v>0</v>
      </c>
      <c r="AV3655" t="str">
        <f t="shared" si="630"/>
        <v>N</v>
      </c>
      <c r="AW3655" t="s">
        <v>60</v>
      </c>
      <c r="AX3655" t="s">
        <v>61</v>
      </c>
      <c r="AY3655" t="s">
        <v>62</v>
      </c>
      <c r="AZ3655" t="s">
        <v>62</v>
      </c>
      <c r="BA3655" t="str">
        <f t="shared" si="631"/>
        <v>N</v>
      </c>
    </row>
    <row r="3656" spans="1:53">
      <c r="A3656" t="s">
        <v>54</v>
      </c>
      <c r="B3656" t="s">
        <v>54</v>
      </c>
      <c r="C3656" t="s">
        <v>55</v>
      </c>
      <c r="D3656">
        <v>2021</v>
      </c>
      <c r="F3656" t="s">
        <v>5913</v>
      </c>
      <c r="G3656" t="s">
        <v>5914</v>
      </c>
      <c r="H3656" t="s">
        <v>5915</v>
      </c>
      <c r="I3656" t="s">
        <v>5916</v>
      </c>
      <c r="J3656" t="s">
        <v>58</v>
      </c>
      <c r="K3656" t="s">
        <v>59</v>
      </c>
      <c r="L3656" s="5">
        <v>0</v>
      </c>
      <c r="M3656" s="5">
        <v>0</v>
      </c>
      <c r="N3656" s="5">
        <f t="shared" si="627"/>
        <v>0</v>
      </c>
      <c r="O3656" s="5">
        <v>0</v>
      </c>
      <c r="P3656" s="5">
        <v>0</v>
      </c>
      <c r="Q3656" s="5">
        <f t="shared" si="628"/>
        <v>0</v>
      </c>
      <c r="R3656" s="5">
        <v>0</v>
      </c>
      <c r="S3656" s="5">
        <v>0</v>
      </c>
      <c r="T3656" s="5">
        <f t="shared" si="629"/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f t="shared" si="632"/>
        <v>0</v>
      </c>
      <c r="Z3656" s="5">
        <v>0</v>
      </c>
      <c r="AA3656" s="5">
        <v>0</v>
      </c>
      <c r="AB3656" s="5">
        <f t="shared" si="633"/>
        <v>0</v>
      </c>
      <c r="AC3656" s="5">
        <v>0</v>
      </c>
      <c r="AD3656" s="5">
        <v>0</v>
      </c>
      <c r="AE3656" s="5">
        <f t="shared" si="634"/>
        <v>0</v>
      </c>
      <c r="AF3656" s="5">
        <v>1</v>
      </c>
      <c r="AG3656" s="6">
        <v>44187</v>
      </c>
      <c r="AH3656" s="5">
        <v>1</v>
      </c>
      <c r="AI3656" s="5">
        <v>0</v>
      </c>
      <c r="AJ3656" s="5">
        <v>0</v>
      </c>
      <c r="AK3656" s="5">
        <f t="shared" si="635"/>
        <v>0</v>
      </c>
      <c r="AL3656" s="5">
        <v>0</v>
      </c>
      <c r="AM3656" s="5">
        <v>0</v>
      </c>
      <c r="AN3656" s="5">
        <f t="shared" si="636"/>
        <v>0</v>
      </c>
      <c r="AO3656" s="5">
        <v>0</v>
      </c>
      <c r="AP3656" s="5">
        <v>0</v>
      </c>
      <c r="AQ3656" s="5">
        <f t="shared" si="637"/>
        <v>0</v>
      </c>
      <c r="AR3656" s="5">
        <v>1</v>
      </c>
      <c r="AS3656" s="6">
        <v>44552</v>
      </c>
      <c r="AT3656" s="5">
        <v>1</v>
      </c>
      <c r="AU3656" s="5">
        <v>0</v>
      </c>
      <c r="AV3656" t="str">
        <f t="shared" si="630"/>
        <v>N</v>
      </c>
      <c r="AW3656" t="s">
        <v>60</v>
      </c>
      <c r="AX3656" t="s">
        <v>61</v>
      </c>
      <c r="AY3656" t="s">
        <v>62</v>
      </c>
      <c r="AZ3656" t="s">
        <v>62</v>
      </c>
      <c r="BA3656" t="str">
        <f t="shared" si="631"/>
        <v>N</v>
      </c>
    </row>
    <row r="3657" spans="1:53">
      <c r="A3657" t="s">
        <v>54</v>
      </c>
      <c r="B3657" t="s">
        <v>54</v>
      </c>
      <c r="C3657" t="s">
        <v>55</v>
      </c>
      <c r="D3657">
        <v>2021</v>
      </c>
      <c r="F3657" t="s">
        <v>5703</v>
      </c>
      <c r="G3657" t="s">
        <v>5704</v>
      </c>
      <c r="H3657" t="s">
        <v>5705</v>
      </c>
      <c r="I3657" t="s">
        <v>5706</v>
      </c>
      <c r="J3657" t="s">
        <v>58</v>
      </c>
      <c r="K3657" t="s">
        <v>59</v>
      </c>
      <c r="L3657" s="5">
        <v>0</v>
      </c>
      <c r="M3657" s="5">
        <v>0</v>
      </c>
      <c r="N3657" s="5">
        <f t="shared" si="627"/>
        <v>0</v>
      </c>
      <c r="O3657" s="5">
        <v>0</v>
      </c>
      <c r="P3657" s="5">
        <v>0</v>
      </c>
      <c r="Q3657" s="5">
        <f t="shared" si="628"/>
        <v>0</v>
      </c>
      <c r="R3657" s="5">
        <v>0</v>
      </c>
      <c r="S3657" s="5">
        <v>0</v>
      </c>
      <c r="T3657" s="5">
        <f t="shared" si="629"/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f t="shared" si="632"/>
        <v>0</v>
      </c>
      <c r="Z3657" s="5">
        <v>0</v>
      </c>
      <c r="AA3657" s="5">
        <v>0</v>
      </c>
      <c r="AB3657" s="5">
        <f t="shared" si="633"/>
        <v>0</v>
      </c>
      <c r="AC3657" s="5">
        <v>0</v>
      </c>
      <c r="AD3657" s="5">
        <v>0</v>
      </c>
      <c r="AE3657" s="5">
        <f t="shared" si="634"/>
        <v>0</v>
      </c>
      <c r="AF3657" s="5">
        <v>1</v>
      </c>
      <c r="AG3657" s="6">
        <v>43839</v>
      </c>
      <c r="AH3657" s="5">
        <v>1</v>
      </c>
      <c r="AI3657" s="5">
        <v>0</v>
      </c>
      <c r="AJ3657" s="5">
        <v>0</v>
      </c>
      <c r="AK3657" s="5">
        <f t="shared" si="635"/>
        <v>0</v>
      </c>
      <c r="AL3657" s="5">
        <v>0</v>
      </c>
      <c r="AM3657" s="5">
        <v>0</v>
      </c>
      <c r="AN3657" s="5">
        <f t="shared" si="636"/>
        <v>0</v>
      </c>
      <c r="AO3657" s="5">
        <v>0</v>
      </c>
      <c r="AP3657" s="5">
        <v>0</v>
      </c>
      <c r="AQ3657" s="5">
        <f t="shared" si="637"/>
        <v>0</v>
      </c>
      <c r="AR3657" s="5">
        <v>1</v>
      </c>
      <c r="AS3657" s="6">
        <v>44291</v>
      </c>
      <c r="AT3657" s="5">
        <v>1</v>
      </c>
      <c r="AU3657" s="5">
        <v>0</v>
      </c>
      <c r="AV3657" t="str">
        <f t="shared" si="630"/>
        <v>N</v>
      </c>
      <c r="AW3657" t="s">
        <v>60</v>
      </c>
      <c r="AX3657" t="s">
        <v>61</v>
      </c>
      <c r="AY3657" t="s">
        <v>62</v>
      </c>
      <c r="AZ3657" t="s">
        <v>62</v>
      </c>
      <c r="BA3657" t="str">
        <f t="shared" si="631"/>
        <v>N</v>
      </c>
    </row>
    <row r="3658" spans="1:53">
      <c r="A3658" t="s">
        <v>54</v>
      </c>
      <c r="B3658" t="s">
        <v>54</v>
      </c>
      <c r="C3658" t="s">
        <v>55</v>
      </c>
      <c r="D3658">
        <v>2021</v>
      </c>
      <c r="F3658" t="s">
        <v>4345</v>
      </c>
      <c r="G3658" t="s">
        <v>4346</v>
      </c>
      <c r="H3658" t="s">
        <v>4348</v>
      </c>
      <c r="I3658" t="s">
        <v>4347</v>
      </c>
      <c r="J3658" t="s">
        <v>58</v>
      </c>
      <c r="K3658" t="s">
        <v>59</v>
      </c>
      <c r="L3658" s="5">
        <v>0</v>
      </c>
      <c r="M3658" s="5">
        <v>0</v>
      </c>
      <c r="N3658" s="5">
        <f t="shared" si="627"/>
        <v>0</v>
      </c>
      <c r="O3658" s="5">
        <v>0</v>
      </c>
      <c r="P3658" s="5">
        <v>0</v>
      </c>
      <c r="Q3658" s="5">
        <f t="shared" si="628"/>
        <v>0</v>
      </c>
      <c r="R3658" s="5">
        <v>0</v>
      </c>
      <c r="S3658" s="5">
        <v>0</v>
      </c>
      <c r="T3658" s="5">
        <f t="shared" si="629"/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f t="shared" si="632"/>
        <v>0</v>
      </c>
      <c r="Z3658" s="5">
        <v>0</v>
      </c>
      <c r="AA3658" s="5">
        <v>0</v>
      </c>
      <c r="AB3658" s="5">
        <f t="shared" si="633"/>
        <v>0</v>
      </c>
      <c r="AC3658" s="5">
        <v>0</v>
      </c>
      <c r="AD3658" s="5">
        <v>0</v>
      </c>
      <c r="AE3658" s="5">
        <f t="shared" si="634"/>
        <v>0</v>
      </c>
      <c r="AF3658" s="5">
        <v>1</v>
      </c>
      <c r="AG3658" s="6">
        <v>43521</v>
      </c>
      <c r="AH3658" s="5">
        <v>1</v>
      </c>
      <c r="AI3658" s="5">
        <v>0</v>
      </c>
      <c r="AJ3658" s="5">
        <v>0</v>
      </c>
      <c r="AK3658" s="5">
        <f t="shared" si="635"/>
        <v>0</v>
      </c>
      <c r="AL3658" s="5">
        <v>0</v>
      </c>
      <c r="AM3658" s="5">
        <v>0</v>
      </c>
      <c r="AN3658" s="5">
        <f t="shared" si="636"/>
        <v>0</v>
      </c>
      <c r="AO3658" s="5">
        <v>0</v>
      </c>
      <c r="AP3658" s="5">
        <v>0</v>
      </c>
      <c r="AQ3658" s="5">
        <f t="shared" si="637"/>
        <v>0</v>
      </c>
      <c r="AR3658" s="5">
        <v>1</v>
      </c>
      <c r="AS3658" s="6">
        <v>44228</v>
      </c>
      <c r="AT3658" s="5">
        <v>1</v>
      </c>
      <c r="AU3658" s="5">
        <v>0</v>
      </c>
      <c r="AV3658" t="str">
        <f t="shared" si="630"/>
        <v>N</v>
      </c>
      <c r="AW3658" t="s">
        <v>60</v>
      </c>
      <c r="AX3658" t="s">
        <v>61</v>
      </c>
      <c r="AY3658" t="s">
        <v>62</v>
      </c>
      <c r="AZ3658" t="s">
        <v>62</v>
      </c>
      <c r="BA3658" t="str">
        <f t="shared" si="631"/>
        <v>N</v>
      </c>
    </row>
    <row r="3659" spans="1:53">
      <c r="A3659" t="s">
        <v>54</v>
      </c>
      <c r="B3659" t="s">
        <v>54</v>
      </c>
      <c r="C3659" t="s">
        <v>55</v>
      </c>
      <c r="D3659">
        <v>2021</v>
      </c>
      <c r="F3659" t="s">
        <v>1591</v>
      </c>
      <c r="G3659" t="s">
        <v>8737</v>
      </c>
      <c r="H3659" t="s">
        <v>8738</v>
      </c>
      <c r="I3659" t="s">
        <v>8739</v>
      </c>
      <c r="J3659" t="s">
        <v>58</v>
      </c>
      <c r="K3659" t="s">
        <v>59</v>
      </c>
      <c r="L3659" s="5">
        <v>0</v>
      </c>
      <c r="M3659" s="5">
        <v>0</v>
      </c>
      <c r="N3659" s="5">
        <f t="shared" si="627"/>
        <v>0</v>
      </c>
      <c r="O3659" s="5">
        <v>0</v>
      </c>
      <c r="P3659" s="5">
        <v>0</v>
      </c>
      <c r="Q3659" s="5">
        <f t="shared" si="628"/>
        <v>0</v>
      </c>
      <c r="R3659" s="5">
        <v>0</v>
      </c>
      <c r="S3659" s="5">
        <v>0</v>
      </c>
      <c r="T3659" s="5">
        <f t="shared" si="629"/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f t="shared" si="632"/>
        <v>0</v>
      </c>
      <c r="Z3659" s="5">
        <v>0</v>
      </c>
      <c r="AA3659" s="5">
        <v>0</v>
      </c>
      <c r="AB3659" s="5">
        <f t="shared" si="633"/>
        <v>0</v>
      </c>
      <c r="AC3659" s="5">
        <v>0</v>
      </c>
      <c r="AD3659" s="5">
        <v>0</v>
      </c>
      <c r="AE3659" s="5">
        <f t="shared" si="634"/>
        <v>0</v>
      </c>
      <c r="AF3659" s="5">
        <v>1</v>
      </c>
      <c r="AG3659" s="6">
        <v>43398</v>
      </c>
      <c r="AH3659" s="5">
        <v>1</v>
      </c>
      <c r="AI3659" s="5">
        <v>0</v>
      </c>
      <c r="AJ3659" s="5">
        <v>0</v>
      </c>
      <c r="AK3659" s="5">
        <f t="shared" si="635"/>
        <v>0</v>
      </c>
      <c r="AL3659" s="5">
        <v>0</v>
      </c>
      <c r="AM3659" s="5">
        <v>0</v>
      </c>
      <c r="AN3659" s="5">
        <f t="shared" si="636"/>
        <v>0</v>
      </c>
      <c r="AO3659" s="5">
        <v>0</v>
      </c>
      <c r="AP3659" s="5">
        <v>0</v>
      </c>
      <c r="AQ3659" s="5">
        <f t="shared" si="637"/>
        <v>0</v>
      </c>
      <c r="AR3659" s="5">
        <v>1</v>
      </c>
      <c r="AS3659" s="6">
        <v>44461</v>
      </c>
      <c r="AT3659" s="5">
        <v>1</v>
      </c>
      <c r="AU3659" s="5">
        <v>0</v>
      </c>
      <c r="AV3659" t="str">
        <f t="shared" si="630"/>
        <v>N</v>
      </c>
      <c r="AW3659" t="s">
        <v>60</v>
      </c>
      <c r="AX3659" t="s">
        <v>61</v>
      </c>
      <c r="AY3659" t="s">
        <v>62</v>
      </c>
      <c r="AZ3659" t="s">
        <v>62</v>
      </c>
      <c r="BA3659" t="str">
        <f t="shared" si="631"/>
        <v>N</v>
      </c>
    </row>
    <row r="3660" spans="1:53">
      <c r="A3660" t="s">
        <v>54</v>
      </c>
      <c r="B3660" t="s">
        <v>54</v>
      </c>
      <c r="C3660" t="s">
        <v>55</v>
      </c>
      <c r="D3660">
        <v>2021</v>
      </c>
      <c r="F3660" t="s">
        <v>8740</v>
      </c>
      <c r="G3660" t="s">
        <v>8741</v>
      </c>
      <c r="H3660" t="s">
        <v>8742</v>
      </c>
      <c r="I3660" t="s">
        <v>8743</v>
      </c>
      <c r="J3660" t="s">
        <v>58</v>
      </c>
      <c r="K3660" t="s">
        <v>59</v>
      </c>
      <c r="L3660" s="5">
        <v>0</v>
      </c>
      <c r="M3660" s="5">
        <v>0</v>
      </c>
      <c r="N3660" s="5">
        <f t="shared" si="627"/>
        <v>0</v>
      </c>
      <c r="O3660" s="5">
        <v>0</v>
      </c>
      <c r="P3660" s="5">
        <v>0</v>
      </c>
      <c r="Q3660" s="5">
        <f t="shared" si="628"/>
        <v>0</v>
      </c>
      <c r="R3660" s="5">
        <v>0</v>
      </c>
      <c r="S3660" s="5">
        <v>0</v>
      </c>
      <c r="T3660" s="5">
        <f t="shared" si="629"/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f t="shared" si="632"/>
        <v>0</v>
      </c>
      <c r="Z3660" s="5">
        <v>0</v>
      </c>
      <c r="AA3660" s="5">
        <v>0</v>
      </c>
      <c r="AB3660" s="5">
        <f t="shared" si="633"/>
        <v>0</v>
      </c>
      <c r="AC3660" s="5">
        <v>0</v>
      </c>
      <c r="AD3660" s="5">
        <v>0</v>
      </c>
      <c r="AE3660" s="5">
        <f t="shared" si="634"/>
        <v>0</v>
      </c>
      <c r="AF3660" s="5">
        <v>1</v>
      </c>
      <c r="AG3660" s="6">
        <v>44371</v>
      </c>
      <c r="AH3660" s="5">
        <v>1</v>
      </c>
      <c r="AI3660" s="5">
        <v>0</v>
      </c>
      <c r="AJ3660" s="5">
        <v>0</v>
      </c>
      <c r="AK3660" s="5">
        <f t="shared" si="635"/>
        <v>0</v>
      </c>
      <c r="AL3660" s="5">
        <v>0</v>
      </c>
      <c r="AM3660" s="5">
        <v>0</v>
      </c>
      <c r="AN3660" s="5">
        <f t="shared" si="636"/>
        <v>0</v>
      </c>
      <c r="AO3660" s="5">
        <v>0</v>
      </c>
      <c r="AP3660" s="5">
        <v>0</v>
      </c>
      <c r="AQ3660" s="5">
        <f t="shared" si="637"/>
        <v>0</v>
      </c>
      <c r="AR3660" s="5">
        <v>1</v>
      </c>
      <c r="AS3660" s="6">
        <v>44571</v>
      </c>
      <c r="AT3660" s="5">
        <v>1</v>
      </c>
      <c r="AU3660" s="5">
        <v>0</v>
      </c>
      <c r="AV3660" t="str">
        <f t="shared" si="630"/>
        <v>N</v>
      </c>
      <c r="AW3660" t="s">
        <v>60</v>
      </c>
      <c r="AX3660" t="s">
        <v>61</v>
      </c>
      <c r="AY3660" t="s">
        <v>62</v>
      </c>
      <c r="AZ3660" t="s">
        <v>62</v>
      </c>
      <c r="BA3660" t="str">
        <f t="shared" si="631"/>
        <v>N</v>
      </c>
    </row>
    <row r="3661" spans="1:53">
      <c r="A3661" t="s">
        <v>54</v>
      </c>
      <c r="B3661" t="s">
        <v>54</v>
      </c>
      <c r="C3661" t="s">
        <v>55</v>
      </c>
      <c r="D3661">
        <v>2021</v>
      </c>
      <c r="F3661" t="s">
        <v>8744</v>
      </c>
      <c r="G3661" t="s">
        <v>8745</v>
      </c>
      <c r="H3661" t="s">
        <v>8746</v>
      </c>
      <c r="I3661" t="s">
        <v>8747</v>
      </c>
      <c r="J3661" t="s">
        <v>58</v>
      </c>
      <c r="K3661" t="s">
        <v>59</v>
      </c>
      <c r="L3661" s="5">
        <v>0</v>
      </c>
      <c r="M3661" s="5">
        <v>0</v>
      </c>
      <c r="N3661" s="5">
        <f t="shared" si="627"/>
        <v>0</v>
      </c>
      <c r="O3661" s="5">
        <v>0</v>
      </c>
      <c r="P3661" s="5">
        <v>0</v>
      </c>
      <c r="Q3661" s="5">
        <f t="shared" si="628"/>
        <v>0</v>
      </c>
      <c r="R3661" s="5">
        <v>0</v>
      </c>
      <c r="S3661" s="5">
        <v>0</v>
      </c>
      <c r="T3661" s="5">
        <f t="shared" si="629"/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f t="shared" si="632"/>
        <v>0</v>
      </c>
      <c r="Z3661" s="5">
        <v>0</v>
      </c>
      <c r="AA3661" s="5">
        <v>0</v>
      </c>
      <c r="AB3661" s="5">
        <f t="shared" si="633"/>
        <v>0</v>
      </c>
      <c r="AC3661" s="5">
        <v>0</v>
      </c>
      <c r="AD3661" s="5">
        <v>0</v>
      </c>
      <c r="AE3661" s="5">
        <f t="shared" si="634"/>
        <v>0</v>
      </c>
      <c r="AF3661" s="5">
        <v>1</v>
      </c>
      <c r="AG3661" s="6">
        <v>44336</v>
      </c>
      <c r="AH3661" s="5">
        <v>1</v>
      </c>
      <c r="AI3661" s="5">
        <v>0</v>
      </c>
      <c r="AJ3661" s="5">
        <v>0</v>
      </c>
      <c r="AK3661" s="5">
        <f t="shared" si="635"/>
        <v>0</v>
      </c>
      <c r="AL3661" s="5">
        <v>0</v>
      </c>
      <c r="AM3661" s="5">
        <v>0</v>
      </c>
      <c r="AN3661" s="5">
        <f t="shared" si="636"/>
        <v>0</v>
      </c>
      <c r="AO3661" s="5">
        <v>0</v>
      </c>
      <c r="AP3661" s="5">
        <v>0</v>
      </c>
      <c r="AQ3661" s="5">
        <f t="shared" si="637"/>
        <v>0</v>
      </c>
      <c r="AR3661" s="5">
        <v>1</v>
      </c>
      <c r="AS3661" s="6">
        <v>44399</v>
      </c>
      <c r="AT3661" s="5">
        <v>1</v>
      </c>
      <c r="AU3661" s="5">
        <v>0</v>
      </c>
      <c r="AV3661" t="str">
        <f t="shared" si="630"/>
        <v>N</v>
      </c>
      <c r="AW3661" t="s">
        <v>60</v>
      </c>
      <c r="AX3661" t="s">
        <v>61</v>
      </c>
      <c r="AY3661" t="s">
        <v>62</v>
      </c>
      <c r="AZ3661" t="s">
        <v>62</v>
      </c>
      <c r="BA3661" t="str">
        <f t="shared" si="631"/>
        <v>N</v>
      </c>
    </row>
    <row r="3662" spans="1:53">
      <c r="A3662" t="s">
        <v>54</v>
      </c>
      <c r="B3662" t="s">
        <v>54</v>
      </c>
      <c r="C3662" t="s">
        <v>55</v>
      </c>
      <c r="D3662">
        <v>2021</v>
      </c>
      <c r="F3662" t="s">
        <v>8748</v>
      </c>
      <c r="G3662" t="s">
        <v>8749</v>
      </c>
      <c r="H3662" t="s">
        <v>8750</v>
      </c>
      <c r="I3662" t="s">
        <v>8751</v>
      </c>
      <c r="J3662" t="s">
        <v>58</v>
      </c>
      <c r="K3662" t="s">
        <v>59</v>
      </c>
      <c r="L3662" s="5">
        <v>0</v>
      </c>
      <c r="M3662" s="5">
        <v>0</v>
      </c>
      <c r="N3662" s="5">
        <f t="shared" si="627"/>
        <v>0</v>
      </c>
      <c r="O3662" s="5">
        <v>0</v>
      </c>
      <c r="P3662" s="5">
        <v>0</v>
      </c>
      <c r="Q3662" s="5">
        <f t="shared" si="628"/>
        <v>0</v>
      </c>
      <c r="R3662" s="5">
        <v>0</v>
      </c>
      <c r="S3662" s="5">
        <v>0</v>
      </c>
      <c r="T3662" s="5">
        <f t="shared" si="629"/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f t="shared" si="632"/>
        <v>0</v>
      </c>
      <c r="Z3662" s="5">
        <v>0</v>
      </c>
      <c r="AA3662" s="5">
        <v>0</v>
      </c>
      <c r="AB3662" s="5">
        <f t="shared" si="633"/>
        <v>0</v>
      </c>
      <c r="AC3662" s="5">
        <v>0</v>
      </c>
      <c r="AD3662" s="5">
        <v>0</v>
      </c>
      <c r="AE3662" s="5">
        <f t="shared" si="634"/>
        <v>0</v>
      </c>
      <c r="AF3662" s="5">
        <v>1</v>
      </c>
      <c r="AG3662" s="6">
        <v>44223</v>
      </c>
      <c r="AH3662" s="5">
        <v>1</v>
      </c>
      <c r="AI3662" s="5">
        <v>0</v>
      </c>
      <c r="AJ3662" s="5">
        <v>0</v>
      </c>
      <c r="AK3662" s="5">
        <f t="shared" si="635"/>
        <v>0</v>
      </c>
      <c r="AL3662" s="5">
        <v>0</v>
      </c>
      <c r="AM3662" s="5">
        <v>0</v>
      </c>
      <c r="AN3662" s="5">
        <f t="shared" si="636"/>
        <v>0</v>
      </c>
      <c r="AO3662" s="5">
        <v>0</v>
      </c>
      <c r="AP3662" s="5">
        <v>0</v>
      </c>
      <c r="AQ3662" s="5">
        <f t="shared" si="637"/>
        <v>0</v>
      </c>
      <c r="AR3662" s="5">
        <v>1</v>
      </c>
      <c r="AS3662" s="6">
        <v>44343</v>
      </c>
      <c r="AT3662" s="5">
        <v>1</v>
      </c>
      <c r="AU3662" s="5">
        <v>0</v>
      </c>
      <c r="AV3662" t="str">
        <f t="shared" si="630"/>
        <v>N</v>
      </c>
      <c r="AW3662" t="s">
        <v>60</v>
      </c>
      <c r="AX3662" t="s">
        <v>61</v>
      </c>
      <c r="AY3662" t="s">
        <v>62</v>
      </c>
      <c r="AZ3662" t="s">
        <v>62</v>
      </c>
      <c r="BA3662" t="str">
        <f t="shared" si="631"/>
        <v>N</v>
      </c>
    </row>
    <row r="3663" spans="1:53">
      <c r="A3663" t="s">
        <v>54</v>
      </c>
      <c r="B3663" t="s">
        <v>54</v>
      </c>
      <c r="C3663" t="s">
        <v>55</v>
      </c>
      <c r="D3663">
        <v>2021</v>
      </c>
      <c r="F3663" t="s">
        <v>5877</v>
      </c>
      <c r="G3663" t="s">
        <v>5878</v>
      </c>
      <c r="H3663" t="s">
        <v>5879</v>
      </c>
      <c r="I3663" t="s">
        <v>5880</v>
      </c>
      <c r="J3663" t="s">
        <v>58</v>
      </c>
      <c r="K3663" t="s">
        <v>59</v>
      </c>
      <c r="L3663" s="5">
        <v>0</v>
      </c>
      <c r="M3663" s="5">
        <v>0</v>
      </c>
      <c r="N3663" s="5">
        <f t="shared" si="627"/>
        <v>0</v>
      </c>
      <c r="O3663" s="5">
        <v>0</v>
      </c>
      <c r="P3663" s="5">
        <v>0</v>
      </c>
      <c r="Q3663" s="5">
        <f t="shared" si="628"/>
        <v>0</v>
      </c>
      <c r="R3663" s="5">
        <v>0</v>
      </c>
      <c r="S3663" s="5">
        <v>0</v>
      </c>
      <c r="T3663" s="5">
        <f t="shared" si="629"/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f t="shared" si="632"/>
        <v>0</v>
      </c>
      <c r="Z3663" s="5">
        <v>0</v>
      </c>
      <c r="AA3663" s="5">
        <v>0</v>
      </c>
      <c r="AB3663" s="5">
        <f t="shared" si="633"/>
        <v>0</v>
      </c>
      <c r="AC3663" s="5">
        <v>0</v>
      </c>
      <c r="AD3663" s="5">
        <v>0</v>
      </c>
      <c r="AE3663" s="5">
        <f t="shared" si="634"/>
        <v>0</v>
      </c>
      <c r="AF3663" s="5">
        <v>1</v>
      </c>
      <c r="AG3663" s="6">
        <v>44110</v>
      </c>
      <c r="AH3663" s="5">
        <v>1</v>
      </c>
      <c r="AI3663" s="5">
        <v>0</v>
      </c>
      <c r="AJ3663" s="5">
        <v>0</v>
      </c>
      <c r="AK3663" s="5">
        <f t="shared" si="635"/>
        <v>0</v>
      </c>
      <c r="AL3663" s="5">
        <v>0</v>
      </c>
      <c r="AM3663" s="5">
        <v>0</v>
      </c>
      <c r="AN3663" s="5">
        <f t="shared" si="636"/>
        <v>0</v>
      </c>
      <c r="AO3663" s="5">
        <v>0</v>
      </c>
      <c r="AP3663" s="5">
        <v>0</v>
      </c>
      <c r="AQ3663" s="5">
        <f t="shared" si="637"/>
        <v>0</v>
      </c>
      <c r="AR3663" s="5">
        <v>1</v>
      </c>
      <c r="AS3663" s="6">
        <v>44294</v>
      </c>
      <c r="AT3663" s="5">
        <v>1</v>
      </c>
      <c r="AU3663" s="5">
        <v>0</v>
      </c>
      <c r="AV3663" t="str">
        <f t="shared" si="630"/>
        <v>N</v>
      </c>
      <c r="AW3663" t="s">
        <v>60</v>
      </c>
      <c r="AX3663" t="s">
        <v>61</v>
      </c>
      <c r="AY3663" t="s">
        <v>62</v>
      </c>
      <c r="AZ3663" t="s">
        <v>62</v>
      </c>
      <c r="BA3663" t="str">
        <f t="shared" si="631"/>
        <v>N</v>
      </c>
    </row>
    <row r="3664" spans="1:53">
      <c r="A3664" t="s">
        <v>54</v>
      </c>
      <c r="B3664" t="s">
        <v>54</v>
      </c>
      <c r="C3664" t="s">
        <v>55</v>
      </c>
      <c r="D3664">
        <v>2021</v>
      </c>
      <c r="F3664" t="s">
        <v>8752</v>
      </c>
      <c r="G3664" t="s">
        <v>8753</v>
      </c>
      <c r="H3664" t="s">
        <v>8754</v>
      </c>
      <c r="I3664" t="s">
        <v>8755</v>
      </c>
      <c r="J3664" t="s">
        <v>58</v>
      </c>
      <c r="K3664" t="s">
        <v>59</v>
      </c>
      <c r="L3664" s="5">
        <v>0</v>
      </c>
      <c r="M3664" s="5">
        <v>0</v>
      </c>
      <c r="N3664" s="5">
        <f t="shared" si="627"/>
        <v>0</v>
      </c>
      <c r="O3664" s="5">
        <v>0</v>
      </c>
      <c r="P3664" s="5">
        <v>0</v>
      </c>
      <c r="Q3664" s="5">
        <f t="shared" si="628"/>
        <v>0</v>
      </c>
      <c r="R3664" s="5">
        <v>0</v>
      </c>
      <c r="S3664" s="5">
        <v>0</v>
      </c>
      <c r="T3664" s="5">
        <f t="shared" si="629"/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f t="shared" si="632"/>
        <v>0</v>
      </c>
      <c r="Z3664" s="5">
        <v>0</v>
      </c>
      <c r="AA3664" s="5">
        <v>0</v>
      </c>
      <c r="AB3664" s="5">
        <f t="shared" si="633"/>
        <v>0</v>
      </c>
      <c r="AC3664" s="5">
        <v>0</v>
      </c>
      <c r="AD3664" s="5">
        <v>0</v>
      </c>
      <c r="AE3664" s="5">
        <f t="shared" si="634"/>
        <v>0</v>
      </c>
      <c r="AF3664" s="5">
        <v>1</v>
      </c>
      <c r="AG3664" s="6">
        <v>44208</v>
      </c>
      <c r="AH3664" s="5">
        <v>1</v>
      </c>
      <c r="AI3664" s="5">
        <v>0</v>
      </c>
      <c r="AJ3664" s="5">
        <v>0</v>
      </c>
      <c r="AK3664" s="5">
        <f t="shared" si="635"/>
        <v>0</v>
      </c>
      <c r="AL3664" s="5">
        <v>0</v>
      </c>
      <c r="AM3664" s="5">
        <v>0</v>
      </c>
      <c r="AN3664" s="5">
        <f t="shared" si="636"/>
        <v>0</v>
      </c>
      <c r="AO3664" s="5">
        <v>0</v>
      </c>
      <c r="AP3664" s="5">
        <v>0</v>
      </c>
      <c r="AQ3664" s="5">
        <f t="shared" si="637"/>
        <v>0</v>
      </c>
      <c r="AR3664" s="5">
        <v>1</v>
      </c>
      <c r="AS3664" s="6">
        <v>44434</v>
      </c>
      <c r="AT3664" s="5">
        <v>1</v>
      </c>
      <c r="AU3664" s="5">
        <v>0</v>
      </c>
      <c r="AV3664" t="str">
        <f t="shared" si="630"/>
        <v>N</v>
      </c>
      <c r="AW3664" t="s">
        <v>60</v>
      </c>
      <c r="AX3664" t="s">
        <v>61</v>
      </c>
      <c r="AY3664" t="s">
        <v>62</v>
      </c>
      <c r="AZ3664" t="s">
        <v>62</v>
      </c>
      <c r="BA3664" t="str">
        <f t="shared" si="631"/>
        <v>N</v>
      </c>
    </row>
    <row r="3665" spans="1:53">
      <c r="A3665" t="s">
        <v>54</v>
      </c>
      <c r="B3665" t="s">
        <v>54</v>
      </c>
      <c r="C3665" t="s">
        <v>55</v>
      </c>
      <c r="D3665">
        <v>2021</v>
      </c>
      <c r="F3665" t="s">
        <v>8756</v>
      </c>
      <c r="G3665" t="s">
        <v>8757</v>
      </c>
      <c r="H3665" t="s">
        <v>8758</v>
      </c>
      <c r="I3665" t="s">
        <v>8759</v>
      </c>
      <c r="J3665" t="s">
        <v>58</v>
      </c>
      <c r="K3665" t="s">
        <v>59</v>
      </c>
      <c r="L3665" s="5">
        <v>0</v>
      </c>
      <c r="M3665" s="5">
        <v>0</v>
      </c>
      <c r="N3665" s="5">
        <f t="shared" si="627"/>
        <v>0</v>
      </c>
      <c r="O3665" s="5">
        <v>0</v>
      </c>
      <c r="P3665" s="5">
        <v>0</v>
      </c>
      <c r="Q3665" s="5">
        <f t="shared" si="628"/>
        <v>0</v>
      </c>
      <c r="R3665" s="5">
        <v>0</v>
      </c>
      <c r="S3665" s="5">
        <v>0</v>
      </c>
      <c r="T3665" s="5">
        <f t="shared" si="629"/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f t="shared" si="632"/>
        <v>0</v>
      </c>
      <c r="Z3665" s="5">
        <v>0</v>
      </c>
      <c r="AA3665" s="5">
        <v>0</v>
      </c>
      <c r="AB3665" s="5">
        <f t="shared" si="633"/>
        <v>0</v>
      </c>
      <c r="AC3665" s="5">
        <v>0</v>
      </c>
      <c r="AD3665" s="5">
        <v>0</v>
      </c>
      <c r="AE3665" s="5">
        <f t="shared" si="634"/>
        <v>0</v>
      </c>
      <c r="AF3665" s="5">
        <v>1</v>
      </c>
      <c r="AG3665" s="6">
        <v>43887</v>
      </c>
      <c r="AH3665" s="5">
        <v>1</v>
      </c>
      <c r="AI3665" s="5">
        <v>0</v>
      </c>
      <c r="AJ3665" s="5">
        <v>0</v>
      </c>
      <c r="AK3665" s="5">
        <f t="shared" si="635"/>
        <v>0</v>
      </c>
      <c r="AL3665" s="5">
        <v>0</v>
      </c>
      <c r="AM3665" s="5">
        <v>0</v>
      </c>
      <c r="AN3665" s="5">
        <f t="shared" si="636"/>
        <v>0</v>
      </c>
      <c r="AO3665" s="5">
        <v>0</v>
      </c>
      <c r="AP3665" s="5">
        <v>0</v>
      </c>
      <c r="AQ3665" s="5">
        <f t="shared" si="637"/>
        <v>0</v>
      </c>
      <c r="AR3665" s="5">
        <v>1</v>
      </c>
      <c r="AS3665" s="6">
        <v>44207</v>
      </c>
      <c r="AT3665" s="5">
        <v>1</v>
      </c>
      <c r="AU3665" s="5">
        <v>0</v>
      </c>
      <c r="AV3665" t="str">
        <f t="shared" si="630"/>
        <v>N</v>
      </c>
      <c r="AW3665" t="s">
        <v>60</v>
      </c>
      <c r="AX3665" t="s">
        <v>61</v>
      </c>
      <c r="AY3665" t="s">
        <v>62</v>
      </c>
      <c r="AZ3665" t="s">
        <v>62</v>
      </c>
      <c r="BA3665" t="str">
        <f t="shared" si="631"/>
        <v>N</v>
      </c>
    </row>
    <row r="3666" spans="1:53">
      <c r="A3666" t="s">
        <v>54</v>
      </c>
      <c r="B3666" t="s">
        <v>54</v>
      </c>
      <c r="C3666" t="s">
        <v>55</v>
      </c>
      <c r="D3666">
        <v>2021</v>
      </c>
      <c r="F3666" t="s">
        <v>8760</v>
      </c>
      <c r="G3666" t="s">
        <v>8761</v>
      </c>
      <c r="H3666" t="s">
        <v>8762</v>
      </c>
      <c r="I3666" t="s">
        <v>8763</v>
      </c>
      <c r="J3666" t="s">
        <v>58</v>
      </c>
      <c r="K3666" t="s">
        <v>59</v>
      </c>
      <c r="L3666" s="5">
        <v>0</v>
      </c>
      <c r="M3666" s="5">
        <v>0</v>
      </c>
      <c r="N3666" s="5">
        <f t="shared" si="627"/>
        <v>0</v>
      </c>
      <c r="O3666" s="5">
        <v>0</v>
      </c>
      <c r="P3666" s="5">
        <v>0</v>
      </c>
      <c r="Q3666" s="5">
        <f t="shared" si="628"/>
        <v>0</v>
      </c>
      <c r="R3666" s="5">
        <v>0</v>
      </c>
      <c r="S3666" s="5">
        <v>0</v>
      </c>
      <c r="T3666" s="5">
        <f t="shared" si="629"/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f t="shared" si="632"/>
        <v>0</v>
      </c>
      <c r="Z3666" s="5">
        <v>0</v>
      </c>
      <c r="AA3666" s="5">
        <v>0</v>
      </c>
      <c r="AB3666" s="5">
        <f t="shared" si="633"/>
        <v>0</v>
      </c>
      <c r="AC3666" s="5">
        <v>0</v>
      </c>
      <c r="AD3666" s="5">
        <v>0</v>
      </c>
      <c r="AE3666" s="5">
        <f t="shared" si="634"/>
        <v>0</v>
      </c>
      <c r="AF3666" s="5">
        <v>1</v>
      </c>
      <c r="AG3666" s="6">
        <v>44210</v>
      </c>
      <c r="AH3666" s="5">
        <v>1</v>
      </c>
      <c r="AI3666" s="5">
        <v>0</v>
      </c>
      <c r="AJ3666" s="5">
        <v>0</v>
      </c>
      <c r="AK3666" s="5">
        <f t="shared" si="635"/>
        <v>0</v>
      </c>
      <c r="AL3666" s="5">
        <v>0</v>
      </c>
      <c r="AM3666" s="5">
        <v>0</v>
      </c>
      <c r="AN3666" s="5">
        <f t="shared" si="636"/>
        <v>0</v>
      </c>
      <c r="AO3666" s="5">
        <v>0</v>
      </c>
      <c r="AP3666" s="5">
        <v>0</v>
      </c>
      <c r="AQ3666" s="5">
        <f t="shared" si="637"/>
        <v>0</v>
      </c>
      <c r="AR3666" s="5">
        <v>1</v>
      </c>
      <c r="AS3666" s="6">
        <v>44501</v>
      </c>
      <c r="AT3666" s="5">
        <v>1</v>
      </c>
      <c r="AU3666" s="5">
        <v>0</v>
      </c>
      <c r="AV3666" t="str">
        <f t="shared" si="630"/>
        <v>N</v>
      </c>
      <c r="AW3666" t="s">
        <v>60</v>
      </c>
      <c r="AX3666" t="s">
        <v>61</v>
      </c>
      <c r="AY3666" t="s">
        <v>62</v>
      </c>
      <c r="AZ3666" t="s">
        <v>62</v>
      </c>
      <c r="BA3666" t="str">
        <f t="shared" si="631"/>
        <v>N</v>
      </c>
    </row>
    <row r="3667" spans="1:53">
      <c r="A3667" t="s">
        <v>54</v>
      </c>
      <c r="B3667" t="s">
        <v>54</v>
      </c>
      <c r="C3667" t="s">
        <v>55</v>
      </c>
      <c r="D3667">
        <v>2021</v>
      </c>
      <c r="F3667" t="s">
        <v>8764</v>
      </c>
      <c r="G3667" t="s">
        <v>8765</v>
      </c>
      <c r="H3667" t="s">
        <v>8766</v>
      </c>
      <c r="I3667" t="s">
        <v>8767</v>
      </c>
      <c r="J3667" t="s">
        <v>58</v>
      </c>
      <c r="K3667" t="s">
        <v>59</v>
      </c>
      <c r="L3667" s="5">
        <v>0</v>
      </c>
      <c r="M3667" s="5">
        <v>0</v>
      </c>
      <c r="N3667" s="5">
        <f t="shared" si="627"/>
        <v>0</v>
      </c>
      <c r="O3667" s="5">
        <v>0</v>
      </c>
      <c r="P3667" s="5">
        <v>0</v>
      </c>
      <c r="Q3667" s="5">
        <f t="shared" si="628"/>
        <v>0</v>
      </c>
      <c r="R3667" s="5">
        <v>0</v>
      </c>
      <c r="S3667" s="5">
        <v>0</v>
      </c>
      <c r="T3667" s="5">
        <f t="shared" si="629"/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f t="shared" si="632"/>
        <v>0</v>
      </c>
      <c r="Z3667" s="5">
        <v>0</v>
      </c>
      <c r="AA3667" s="5">
        <v>0</v>
      </c>
      <c r="AB3667" s="5">
        <f t="shared" si="633"/>
        <v>0</v>
      </c>
      <c r="AC3667" s="5">
        <v>0</v>
      </c>
      <c r="AD3667" s="5">
        <v>0</v>
      </c>
      <c r="AE3667" s="5">
        <f t="shared" si="634"/>
        <v>0</v>
      </c>
      <c r="AF3667" s="5">
        <v>1</v>
      </c>
      <c r="AG3667" s="6">
        <v>44398</v>
      </c>
      <c r="AH3667" s="5">
        <v>1</v>
      </c>
      <c r="AI3667" s="5">
        <v>0</v>
      </c>
      <c r="AJ3667" s="5">
        <v>0</v>
      </c>
      <c r="AK3667" s="5">
        <f t="shared" si="635"/>
        <v>0</v>
      </c>
      <c r="AL3667" s="5">
        <v>0</v>
      </c>
      <c r="AM3667" s="5">
        <v>0</v>
      </c>
      <c r="AN3667" s="5">
        <f t="shared" si="636"/>
        <v>0</v>
      </c>
      <c r="AO3667" s="5">
        <v>0</v>
      </c>
      <c r="AP3667" s="5">
        <v>0</v>
      </c>
      <c r="AQ3667" s="5">
        <f t="shared" si="637"/>
        <v>0</v>
      </c>
      <c r="AR3667" s="5">
        <v>1</v>
      </c>
      <c r="AS3667" s="6">
        <v>44559</v>
      </c>
      <c r="AT3667" s="5">
        <v>1</v>
      </c>
      <c r="AU3667" s="5">
        <v>0</v>
      </c>
      <c r="AV3667" t="str">
        <f t="shared" si="630"/>
        <v>N</v>
      </c>
      <c r="AW3667" t="s">
        <v>60</v>
      </c>
      <c r="AX3667" t="s">
        <v>61</v>
      </c>
      <c r="AY3667" t="s">
        <v>62</v>
      </c>
      <c r="AZ3667" t="s">
        <v>62</v>
      </c>
      <c r="BA3667" t="str">
        <f t="shared" si="631"/>
        <v>N</v>
      </c>
    </row>
    <row r="3668" spans="1:53">
      <c r="A3668" t="s">
        <v>54</v>
      </c>
      <c r="B3668" t="s">
        <v>54</v>
      </c>
      <c r="C3668" t="s">
        <v>55</v>
      </c>
      <c r="D3668">
        <v>2021</v>
      </c>
      <c r="F3668" t="s">
        <v>5794</v>
      </c>
      <c r="G3668" t="s">
        <v>5795</v>
      </c>
      <c r="H3668" t="s">
        <v>5796</v>
      </c>
      <c r="I3668" t="s">
        <v>5797</v>
      </c>
      <c r="J3668" t="s">
        <v>58</v>
      </c>
      <c r="K3668" t="s">
        <v>59</v>
      </c>
      <c r="L3668" s="5">
        <v>0</v>
      </c>
      <c r="M3668" s="5">
        <v>0</v>
      </c>
      <c r="N3668" s="5">
        <f t="shared" si="627"/>
        <v>0</v>
      </c>
      <c r="O3668" s="5">
        <v>0</v>
      </c>
      <c r="P3668" s="5">
        <v>0</v>
      </c>
      <c r="Q3668" s="5">
        <f t="shared" si="628"/>
        <v>0</v>
      </c>
      <c r="R3668" s="5">
        <v>0</v>
      </c>
      <c r="S3668" s="5">
        <v>0</v>
      </c>
      <c r="T3668" s="5">
        <f t="shared" si="629"/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f t="shared" si="632"/>
        <v>0</v>
      </c>
      <c r="Z3668" s="5">
        <v>0</v>
      </c>
      <c r="AA3668" s="5">
        <v>0</v>
      </c>
      <c r="AB3668" s="5">
        <f t="shared" si="633"/>
        <v>0</v>
      </c>
      <c r="AC3668" s="5">
        <v>0</v>
      </c>
      <c r="AD3668" s="5">
        <v>0</v>
      </c>
      <c r="AE3668" s="5">
        <f t="shared" si="634"/>
        <v>0</v>
      </c>
      <c r="AF3668" s="5">
        <v>1</v>
      </c>
      <c r="AG3668" s="6">
        <v>43997</v>
      </c>
      <c r="AH3668" s="5">
        <v>1</v>
      </c>
      <c r="AI3668" s="5">
        <v>0</v>
      </c>
      <c r="AJ3668" s="5">
        <v>0</v>
      </c>
      <c r="AK3668" s="5">
        <f t="shared" si="635"/>
        <v>0</v>
      </c>
      <c r="AL3668" s="5">
        <v>0</v>
      </c>
      <c r="AM3668" s="5">
        <v>0</v>
      </c>
      <c r="AN3668" s="5">
        <f t="shared" si="636"/>
        <v>0</v>
      </c>
      <c r="AO3668" s="5">
        <v>0</v>
      </c>
      <c r="AP3668" s="5">
        <v>0</v>
      </c>
      <c r="AQ3668" s="5">
        <f t="shared" si="637"/>
        <v>0</v>
      </c>
      <c r="AR3668" s="5">
        <v>1</v>
      </c>
      <c r="AS3668" s="6">
        <v>44230</v>
      </c>
      <c r="AT3668" s="5">
        <v>1</v>
      </c>
      <c r="AU3668" s="5">
        <v>0</v>
      </c>
      <c r="AV3668" t="str">
        <f t="shared" si="630"/>
        <v>N</v>
      </c>
      <c r="AW3668" t="s">
        <v>60</v>
      </c>
      <c r="AX3668" t="s">
        <v>61</v>
      </c>
      <c r="AY3668" t="s">
        <v>62</v>
      </c>
      <c r="AZ3668" t="s">
        <v>62</v>
      </c>
      <c r="BA3668" t="str">
        <f t="shared" si="631"/>
        <v>N</v>
      </c>
    </row>
    <row r="3669" spans="1:53">
      <c r="A3669" t="s">
        <v>54</v>
      </c>
      <c r="B3669" t="s">
        <v>54</v>
      </c>
      <c r="C3669" t="s">
        <v>55</v>
      </c>
      <c r="D3669">
        <v>2021</v>
      </c>
      <c r="F3669" t="s">
        <v>1577</v>
      </c>
      <c r="G3669" t="s">
        <v>8768</v>
      </c>
      <c r="H3669" t="s">
        <v>8769</v>
      </c>
      <c r="I3669" t="s">
        <v>8770</v>
      </c>
      <c r="J3669" t="s">
        <v>58</v>
      </c>
      <c r="K3669" t="s">
        <v>59</v>
      </c>
      <c r="L3669" s="5">
        <v>0</v>
      </c>
      <c r="M3669" s="5">
        <v>0</v>
      </c>
      <c r="N3669" s="5">
        <f t="shared" si="627"/>
        <v>0</v>
      </c>
      <c r="O3669" s="5">
        <v>0</v>
      </c>
      <c r="P3669" s="5">
        <v>0</v>
      </c>
      <c r="Q3669" s="5">
        <f t="shared" si="628"/>
        <v>0</v>
      </c>
      <c r="R3669" s="5">
        <v>0</v>
      </c>
      <c r="S3669" s="5">
        <v>0</v>
      </c>
      <c r="T3669" s="5">
        <f t="shared" si="629"/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f t="shared" si="632"/>
        <v>0</v>
      </c>
      <c r="Z3669" s="5">
        <v>0</v>
      </c>
      <c r="AA3669" s="5">
        <v>0</v>
      </c>
      <c r="AB3669" s="5">
        <f t="shared" si="633"/>
        <v>0</v>
      </c>
      <c r="AC3669" s="5">
        <v>0</v>
      </c>
      <c r="AD3669" s="5">
        <v>0</v>
      </c>
      <c r="AE3669" s="5">
        <f t="shared" si="634"/>
        <v>0</v>
      </c>
      <c r="AF3669" s="5">
        <v>1</v>
      </c>
      <c r="AG3669" s="6">
        <v>43389</v>
      </c>
      <c r="AH3669" s="5">
        <v>1</v>
      </c>
      <c r="AI3669" s="5">
        <v>0</v>
      </c>
      <c r="AJ3669" s="5">
        <v>0</v>
      </c>
      <c r="AK3669" s="5">
        <f t="shared" si="635"/>
        <v>0</v>
      </c>
      <c r="AL3669" s="5">
        <v>0</v>
      </c>
      <c r="AM3669" s="5">
        <v>0</v>
      </c>
      <c r="AN3669" s="5">
        <f t="shared" si="636"/>
        <v>0</v>
      </c>
      <c r="AO3669" s="5">
        <v>0</v>
      </c>
      <c r="AP3669" s="5">
        <v>0</v>
      </c>
      <c r="AQ3669" s="5">
        <f t="shared" si="637"/>
        <v>0</v>
      </c>
      <c r="AR3669" s="5">
        <v>1</v>
      </c>
      <c r="AS3669" s="6">
        <v>44222</v>
      </c>
      <c r="AT3669" s="5">
        <v>1</v>
      </c>
      <c r="AU3669" s="5">
        <v>0</v>
      </c>
      <c r="AV3669" t="str">
        <f t="shared" si="630"/>
        <v>N</v>
      </c>
      <c r="AW3669" t="s">
        <v>60</v>
      </c>
      <c r="AX3669" t="s">
        <v>61</v>
      </c>
      <c r="AY3669" t="s">
        <v>62</v>
      </c>
      <c r="AZ3669" t="s">
        <v>62</v>
      </c>
      <c r="BA3669" t="str">
        <f t="shared" si="631"/>
        <v>N</v>
      </c>
    </row>
    <row r="3670" spans="1:53">
      <c r="A3670" t="s">
        <v>54</v>
      </c>
      <c r="B3670" t="s">
        <v>54</v>
      </c>
      <c r="C3670" t="s">
        <v>55</v>
      </c>
      <c r="D3670">
        <v>2021</v>
      </c>
      <c r="F3670" t="s">
        <v>8771</v>
      </c>
      <c r="G3670" t="s">
        <v>8772</v>
      </c>
      <c r="H3670" t="s">
        <v>8773</v>
      </c>
      <c r="I3670" t="s">
        <v>8774</v>
      </c>
      <c r="J3670" t="s">
        <v>58</v>
      </c>
      <c r="K3670" t="s">
        <v>59</v>
      </c>
      <c r="L3670" s="5">
        <v>0</v>
      </c>
      <c r="M3670" s="5">
        <v>0</v>
      </c>
      <c r="N3670" s="5">
        <f t="shared" si="627"/>
        <v>0</v>
      </c>
      <c r="O3670" s="5">
        <v>0</v>
      </c>
      <c r="P3670" s="5">
        <v>0</v>
      </c>
      <c r="Q3670" s="5">
        <f t="shared" si="628"/>
        <v>0</v>
      </c>
      <c r="R3670" s="5">
        <v>0</v>
      </c>
      <c r="S3670" s="5">
        <v>0</v>
      </c>
      <c r="T3670" s="5">
        <f t="shared" si="629"/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f t="shared" si="632"/>
        <v>0</v>
      </c>
      <c r="Z3670" s="5">
        <v>0</v>
      </c>
      <c r="AA3670" s="5">
        <v>0</v>
      </c>
      <c r="AB3670" s="5">
        <f t="shared" si="633"/>
        <v>0</v>
      </c>
      <c r="AC3670" s="5">
        <v>0</v>
      </c>
      <c r="AD3670" s="5">
        <v>0</v>
      </c>
      <c r="AE3670" s="5">
        <f t="shared" si="634"/>
        <v>0</v>
      </c>
      <c r="AF3670" s="5">
        <v>1</v>
      </c>
      <c r="AG3670" s="6">
        <v>44201</v>
      </c>
      <c r="AH3670" s="5">
        <v>1</v>
      </c>
      <c r="AI3670" s="5">
        <v>0</v>
      </c>
      <c r="AJ3670" s="5">
        <v>0</v>
      </c>
      <c r="AK3670" s="5">
        <f t="shared" si="635"/>
        <v>0</v>
      </c>
      <c r="AL3670" s="5">
        <v>0</v>
      </c>
      <c r="AM3670" s="5">
        <v>0</v>
      </c>
      <c r="AN3670" s="5">
        <f t="shared" si="636"/>
        <v>0</v>
      </c>
      <c r="AO3670" s="5">
        <v>0</v>
      </c>
      <c r="AP3670" s="5">
        <v>0</v>
      </c>
      <c r="AQ3670" s="5">
        <f t="shared" si="637"/>
        <v>0</v>
      </c>
      <c r="AR3670" s="5">
        <v>1</v>
      </c>
      <c r="AS3670" s="6">
        <v>44348</v>
      </c>
      <c r="AT3670" s="5">
        <v>1</v>
      </c>
      <c r="AU3670" s="5">
        <v>0</v>
      </c>
      <c r="AV3670" t="str">
        <f t="shared" si="630"/>
        <v>N</v>
      </c>
      <c r="AW3670" t="s">
        <v>60</v>
      </c>
      <c r="AX3670" t="s">
        <v>61</v>
      </c>
      <c r="AY3670" t="s">
        <v>62</v>
      </c>
      <c r="AZ3670" t="s">
        <v>62</v>
      </c>
      <c r="BA3670" t="str">
        <f t="shared" si="631"/>
        <v>N</v>
      </c>
    </row>
    <row r="3671" spans="1:53">
      <c r="A3671" t="s">
        <v>54</v>
      </c>
      <c r="B3671" t="s">
        <v>54</v>
      </c>
      <c r="C3671" t="s">
        <v>55</v>
      </c>
      <c r="D3671">
        <v>2021</v>
      </c>
      <c r="F3671" t="s">
        <v>5798</v>
      </c>
      <c r="G3671" t="s">
        <v>5799</v>
      </c>
      <c r="H3671" t="s">
        <v>5800</v>
      </c>
      <c r="I3671" t="s">
        <v>5801</v>
      </c>
      <c r="J3671" t="s">
        <v>58</v>
      </c>
      <c r="K3671" t="s">
        <v>59</v>
      </c>
      <c r="L3671" s="5">
        <v>0</v>
      </c>
      <c r="M3671" s="5">
        <v>0</v>
      </c>
      <c r="N3671" s="5">
        <f t="shared" si="627"/>
        <v>0</v>
      </c>
      <c r="O3671" s="5">
        <v>0</v>
      </c>
      <c r="P3671" s="5">
        <v>0</v>
      </c>
      <c r="Q3671" s="5">
        <f t="shared" si="628"/>
        <v>0</v>
      </c>
      <c r="R3671" s="5">
        <v>0</v>
      </c>
      <c r="S3671" s="5">
        <v>0</v>
      </c>
      <c r="T3671" s="5">
        <f t="shared" si="629"/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f t="shared" si="632"/>
        <v>0</v>
      </c>
      <c r="Z3671" s="5">
        <v>0</v>
      </c>
      <c r="AA3671" s="5">
        <v>0</v>
      </c>
      <c r="AB3671" s="5">
        <f t="shared" si="633"/>
        <v>0</v>
      </c>
      <c r="AC3671" s="5">
        <v>0</v>
      </c>
      <c r="AD3671" s="5">
        <v>0</v>
      </c>
      <c r="AE3671" s="5">
        <f t="shared" si="634"/>
        <v>0</v>
      </c>
      <c r="AF3671" s="5">
        <v>1</v>
      </c>
      <c r="AG3671" s="6">
        <v>44026</v>
      </c>
      <c r="AH3671" s="5">
        <v>1</v>
      </c>
      <c r="AI3671" s="5">
        <v>0</v>
      </c>
      <c r="AJ3671" s="5">
        <v>0</v>
      </c>
      <c r="AK3671" s="5">
        <f t="shared" si="635"/>
        <v>0</v>
      </c>
      <c r="AL3671" s="5">
        <v>0</v>
      </c>
      <c r="AM3671" s="5">
        <v>0</v>
      </c>
      <c r="AN3671" s="5">
        <f t="shared" si="636"/>
        <v>0</v>
      </c>
      <c r="AO3671" s="5">
        <v>0</v>
      </c>
      <c r="AP3671" s="5">
        <v>0</v>
      </c>
      <c r="AQ3671" s="5">
        <f t="shared" si="637"/>
        <v>0</v>
      </c>
      <c r="AR3671" s="5">
        <v>1</v>
      </c>
      <c r="AS3671" s="6">
        <v>44441</v>
      </c>
      <c r="AT3671" s="5">
        <v>1</v>
      </c>
      <c r="AU3671" s="5">
        <v>0</v>
      </c>
      <c r="AV3671" t="str">
        <f t="shared" si="630"/>
        <v>N</v>
      </c>
      <c r="AW3671" t="s">
        <v>60</v>
      </c>
      <c r="AX3671" t="s">
        <v>61</v>
      </c>
      <c r="AY3671" t="s">
        <v>62</v>
      </c>
      <c r="AZ3671" t="s">
        <v>62</v>
      </c>
      <c r="BA3671" t="str">
        <f t="shared" si="631"/>
        <v>N</v>
      </c>
    </row>
    <row r="3672" spans="1:53">
      <c r="A3672" t="s">
        <v>54</v>
      </c>
      <c r="B3672" t="s">
        <v>54</v>
      </c>
      <c r="C3672" t="s">
        <v>55</v>
      </c>
      <c r="D3672">
        <v>2021</v>
      </c>
      <c r="F3672" t="s">
        <v>1641</v>
      </c>
      <c r="G3672" t="s">
        <v>8775</v>
      </c>
      <c r="H3672" t="s">
        <v>8776</v>
      </c>
      <c r="I3672" t="s">
        <v>8777</v>
      </c>
      <c r="J3672" t="s">
        <v>58</v>
      </c>
      <c r="K3672" t="s">
        <v>59</v>
      </c>
      <c r="L3672" s="5">
        <v>0</v>
      </c>
      <c r="M3672" s="5">
        <v>0</v>
      </c>
      <c r="N3672" s="5">
        <f t="shared" si="627"/>
        <v>0</v>
      </c>
      <c r="O3672" s="5">
        <v>0</v>
      </c>
      <c r="P3672" s="5">
        <v>0</v>
      </c>
      <c r="Q3672" s="5">
        <f t="shared" si="628"/>
        <v>0</v>
      </c>
      <c r="R3672" s="5">
        <v>0</v>
      </c>
      <c r="S3672" s="5">
        <v>0</v>
      </c>
      <c r="T3672" s="5">
        <f t="shared" si="629"/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f t="shared" si="632"/>
        <v>0</v>
      </c>
      <c r="Z3672" s="5">
        <v>0</v>
      </c>
      <c r="AA3672" s="5">
        <v>0</v>
      </c>
      <c r="AB3672" s="5">
        <f t="shared" si="633"/>
        <v>0</v>
      </c>
      <c r="AC3672" s="5">
        <v>0</v>
      </c>
      <c r="AD3672" s="5">
        <v>0</v>
      </c>
      <c r="AE3672" s="5">
        <f t="shared" si="634"/>
        <v>0</v>
      </c>
      <c r="AF3672" s="5">
        <v>1</v>
      </c>
      <c r="AG3672" s="6">
        <v>43208</v>
      </c>
      <c r="AH3672" s="5">
        <v>1</v>
      </c>
      <c r="AI3672" s="5">
        <v>0</v>
      </c>
      <c r="AJ3672" s="5">
        <v>0</v>
      </c>
      <c r="AK3672" s="5">
        <f t="shared" si="635"/>
        <v>0</v>
      </c>
      <c r="AL3672" s="5">
        <v>0</v>
      </c>
      <c r="AM3672" s="5">
        <v>0</v>
      </c>
      <c r="AN3672" s="5">
        <f t="shared" si="636"/>
        <v>0</v>
      </c>
      <c r="AO3672" s="5">
        <v>0</v>
      </c>
      <c r="AP3672" s="5">
        <v>0</v>
      </c>
      <c r="AQ3672" s="5">
        <f t="shared" si="637"/>
        <v>0</v>
      </c>
      <c r="AR3672" s="5">
        <v>1</v>
      </c>
      <c r="AS3672" s="6">
        <v>44239</v>
      </c>
      <c r="AT3672" s="5">
        <v>1</v>
      </c>
      <c r="AU3672" s="5">
        <v>0</v>
      </c>
      <c r="AV3672" t="str">
        <f t="shared" si="630"/>
        <v>N</v>
      </c>
      <c r="AW3672" t="s">
        <v>60</v>
      </c>
      <c r="AX3672" t="s">
        <v>61</v>
      </c>
      <c r="AY3672" t="s">
        <v>62</v>
      </c>
      <c r="AZ3672" t="s">
        <v>62</v>
      </c>
      <c r="BA3672" t="str">
        <f t="shared" si="631"/>
        <v>N</v>
      </c>
    </row>
    <row r="3673" spans="1:53">
      <c r="A3673" t="s">
        <v>54</v>
      </c>
      <c r="B3673" t="s">
        <v>54</v>
      </c>
      <c r="C3673" t="s">
        <v>55</v>
      </c>
      <c r="D3673">
        <v>2021</v>
      </c>
      <c r="F3673" t="s">
        <v>8778</v>
      </c>
      <c r="G3673" t="s">
        <v>8779</v>
      </c>
      <c r="H3673" t="s">
        <v>8780</v>
      </c>
      <c r="I3673" t="s">
        <v>8781</v>
      </c>
      <c r="J3673" t="s">
        <v>58</v>
      </c>
      <c r="K3673" t="s">
        <v>59</v>
      </c>
      <c r="L3673" s="5">
        <v>0</v>
      </c>
      <c r="M3673" s="5">
        <v>0</v>
      </c>
      <c r="N3673" s="5">
        <f t="shared" si="627"/>
        <v>0</v>
      </c>
      <c r="O3673" s="5">
        <v>0</v>
      </c>
      <c r="P3673" s="5">
        <v>0</v>
      </c>
      <c r="Q3673" s="5">
        <f t="shared" si="628"/>
        <v>0</v>
      </c>
      <c r="R3673" s="5">
        <v>0</v>
      </c>
      <c r="S3673" s="5">
        <v>0</v>
      </c>
      <c r="T3673" s="5">
        <f t="shared" si="629"/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f t="shared" si="632"/>
        <v>0</v>
      </c>
      <c r="Z3673" s="5">
        <v>0</v>
      </c>
      <c r="AA3673" s="5">
        <v>0</v>
      </c>
      <c r="AB3673" s="5">
        <f t="shared" si="633"/>
        <v>0</v>
      </c>
      <c r="AC3673" s="5">
        <v>0</v>
      </c>
      <c r="AD3673" s="5">
        <v>0</v>
      </c>
      <c r="AE3673" s="5">
        <f t="shared" si="634"/>
        <v>0</v>
      </c>
      <c r="AF3673" s="5">
        <v>1</v>
      </c>
      <c r="AG3673" s="6">
        <v>43773</v>
      </c>
      <c r="AH3673" s="5">
        <v>1</v>
      </c>
      <c r="AI3673" s="5">
        <v>0</v>
      </c>
      <c r="AJ3673" s="5">
        <v>0</v>
      </c>
      <c r="AK3673" s="5">
        <f t="shared" si="635"/>
        <v>0</v>
      </c>
      <c r="AL3673" s="5">
        <v>0</v>
      </c>
      <c r="AM3673" s="5">
        <v>0</v>
      </c>
      <c r="AN3673" s="5">
        <f t="shared" si="636"/>
        <v>0</v>
      </c>
      <c r="AO3673" s="5">
        <v>0</v>
      </c>
      <c r="AP3673" s="5">
        <v>0</v>
      </c>
      <c r="AQ3673" s="5">
        <f t="shared" si="637"/>
        <v>0</v>
      </c>
      <c r="AR3673" s="5">
        <v>1</v>
      </c>
      <c r="AS3673" s="6">
        <v>44207</v>
      </c>
      <c r="AT3673" s="5">
        <v>1</v>
      </c>
      <c r="AU3673" s="5">
        <v>0</v>
      </c>
      <c r="AV3673" t="str">
        <f t="shared" si="630"/>
        <v>N</v>
      </c>
      <c r="AW3673" t="s">
        <v>60</v>
      </c>
      <c r="AX3673" t="s">
        <v>61</v>
      </c>
      <c r="AY3673" t="s">
        <v>62</v>
      </c>
      <c r="AZ3673" t="s">
        <v>62</v>
      </c>
      <c r="BA3673" t="str">
        <f t="shared" si="631"/>
        <v>N</v>
      </c>
    </row>
    <row r="3674" spans="1:53">
      <c r="A3674" t="s">
        <v>54</v>
      </c>
      <c r="B3674" t="s">
        <v>54</v>
      </c>
      <c r="C3674" t="s">
        <v>55</v>
      </c>
      <c r="D3674">
        <v>2021</v>
      </c>
      <c r="F3674" t="s">
        <v>1603</v>
      </c>
      <c r="G3674" t="s">
        <v>8782</v>
      </c>
      <c r="H3674" t="s">
        <v>8783</v>
      </c>
      <c r="I3674" t="s">
        <v>8784</v>
      </c>
      <c r="J3674" t="s">
        <v>58</v>
      </c>
      <c r="K3674" t="s">
        <v>59</v>
      </c>
      <c r="L3674" s="5">
        <v>0</v>
      </c>
      <c r="M3674" s="5">
        <v>0</v>
      </c>
      <c r="N3674" s="5">
        <f t="shared" si="627"/>
        <v>0</v>
      </c>
      <c r="O3674" s="5">
        <v>0</v>
      </c>
      <c r="P3674" s="5">
        <v>0</v>
      </c>
      <c r="Q3674" s="5">
        <f t="shared" si="628"/>
        <v>0</v>
      </c>
      <c r="R3674" s="5">
        <v>0</v>
      </c>
      <c r="S3674" s="5">
        <v>0</v>
      </c>
      <c r="T3674" s="5">
        <f t="shared" si="629"/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f t="shared" si="632"/>
        <v>0</v>
      </c>
      <c r="Z3674" s="5">
        <v>0</v>
      </c>
      <c r="AA3674" s="5">
        <v>0</v>
      </c>
      <c r="AB3674" s="5">
        <f t="shared" si="633"/>
        <v>0</v>
      </c>
      <c r="AC3674" s="5">
        <v>0</v>
      </c>
      <c r="AD3674" s="5">
        <v>0</v>
      </c>
      <c r="AE3674" s="5">
        <f t="shared" si="634"/>
        <v>0</v>
      </c>
      <c r="AF3674" s="5">
        <v>1</v>
      </c>
      <c r="AG3674" s="6">
        <v>43382</v>
      </c>
      <c r="AH3674" s="5">
        <v>1</v>
      </c>
      <c r="AI3674" s="5">
        <v>0</v>
      </c>
      <c r="AJ3674" s="5">
        <v>0</v>
      </c>
      <c r="AK3674" s="5">
        <f t="shared" si="635"/>
        <v>0</v>
      </c>
      <c r="AL3674" s="5">
        <v>0</v>
      </c>
      <c r="AM3674" s="5">
        <v>0</v>
      </c>
      <c r="AN3674" s="5">
        <f t="shared" si="636"/>
        <v>0</v>
      </c>
      <c r="AO3674" s="5">
        <v>0</v>
      </c>
      <c r="AP3674" s="5">
        <v>0</v>
      </c>
      <c r="AQ3674" s="5">
        <f t="shared" si="637"/>
        <v>0</v>
      </c>
      <c r="AR3674" s="5">
        <v>1</v>
      </c>
      <c r="AS3674" s="6">
        <v>44305</v>
      </c>
      <c r="AT3674" s="5">
        <v>1</v>
      </c>
      <c r="AU3674" s="5">
        <v>0</v>
      </c>
      <c r="AV3674" t="str">
        <f t="shared" si="630"/>
        <v>N</v>
      </c>
      <c r="AW3674" t="s">
        <v>60</v>
      </c>
      <c r="AX3674" t="s">
        <v>61</v>
      </c>
      <c r="AY3674" t="s">
        <v>62</v>
      </c>
      <c r="AZ3674" t="s">
        <v>62</v>
      </c>
      <c r="BA3674" t="str">
        <f t="shared" si="631"/>
        <v>N</v>
      </c>
    </row>
    <row r="3675" spans="1:53">
      <c r="A3675" t="s">
        <v>54</v>
      </c>
      <c r="B3675" t="s">
        <v>54</v>
      </c>
      <c r="C3675" t="s">
        <v>55</v>
      </c>
      <c r="D3675">
        <v>2021</v>
      </c>
      <c r="F3675" t="s">
        <v>5727</v>
      </c>
      <c r="G3675" t="s">
        <v>5728</v>
      </c>
      <c r="H3675" t="s">
        <v>5729</v>
      </c>
      <c r="I3675" t="s">
        <v>5730</v>
      </c>
      <c r="J3675" t="s">
        <v>58</v>
      </c>
      <c r="K3675" t="s">
        <v>59</v>
      </c>
      <c r="L3675" s="5">
        <v>0</v>
      </c>
      <c r="M3675" s="5">
        <v>0</v>
      </c>
      <c r="N3675" s="5">
        <f t="shared" si="627"/>
        <v>0</v>
      </c>
      <c r="O3675" s="5">
        <v>0</v>
      </c>
      <c r="P3675" s="5">
        <v>0</v>
      </c>
      <c r="Q3675" s="5">
        <f t="shared" si="628"/>
        <v>0</v>
      </c>
      <c r="R3675" s="5">
        <v>0</v>
      </c>
      <c r="S3675" s="5">
        <v>0</v>
      </c>
      <c r="T3675" s="5">
        <f t="shared" si="629"/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f t="shared" si="632"/>
        <v>0</v>
      </c>
      <c r="Z3675" s="5">
        <v>0</v>
      </c>
      <c r="AA3675" s="5">
        <v>0</v>
      </c>
      <c r="AB3675" s="5">
        <f t="shared" si="633"/>
        <v>0</v>
      </c>
      <c r="AC3675" s="5">
        <v>0</v>
      </c>
      <c r="AD3675" s="5">
        <v>0</v>
      </c>
      <c r="AE3675" s="5">
        <f t="shared" si="634"/>
        <v>0</v>
      </c>
      <c r="AF3675" s="5">
        <v>1</v>
      </c>
      <c r="AG3675" s="6">
        <v>44000</v>
      </c>
      <c r="AH3675" s="5">
        <v>1</v>
      </c>
      <c r="AI3675" s="5">
        <v>0</v>
      </c>
      <c r="AJ3675" s="5">
        <v>0</v>
      </c>
      <c r="AK3675" s="5">
        <f t="shared" si="635"/>
        <v>0</v>
      </c>
      <c r="AL3675" s="5">
        <v>0</v>
      </c>
      <c r="AM3675" s="5">
        <v>0</v>
      </c>
      <c r="AN3675" s="5">
        <f t="shared" si="636"/>
        <v>0</v>
      </c>
      <c r="AO3675" s="5">
        <v>0</v>
      </c>
      <c r="AP3675" s="5">
        <v>0</v>
      </c>
      <c r="AQ3675" s="5">
        <f t="shared" si="637"/>
        <v>0</v>
      </c>
      <c r="AR3675" s="5">
        <v>1</v>
      </c>
      <c r="AS3675" s="6">
        <v>44494</v>
      </c>
      <c r="AT3675" s="5">
        <v>1</v>
      </c>
      <c r="AU3675" s="5">
        <v>0</v>
      </c>
      <c r="AV3675" t="str">
        <f t="shared" si="630"/>
        <v>N</v>
      </c>
      <c r="AW3675" t="s">
        <v>60</v>
      </c>
      <c r="AX3675" t="s">
        <v>61</v>
      </c>
      <c r="AY3675" t="s">
        <v>62</v>
      </c>
      <c r="AZ3675" t="s">
        <v>62</v>
      </c>
      <c r="BA3675" t="str">
        <f t="shared" si="631"/>
        <v>N</v>
      </c>
    </row>
    <row r="3676" spans="1:53">
      <c r="A3676" t="s">
        <v>54</v>
      </c>
      <c r="B3676" t="s">
        <v>54</v>
      </c>
      <c r="C3676" t="s">
        <v>55</v>
      </c>
      <c r="D3676">
        <v>2021</v>
      </c>
      <c r="F3676" t="s">
        <v>5866</v>
      </c>
      <c r="G3676" t="s">
        <v>5867</v>
      </c>
      <c r="H3676" t="s">
        <v>5868</v>
      </c>
      <c r="I3676" t="s">
        <v>1605</v>
      </c>
      <c r="J3676" t="s">
        <v>58</v>
      </c>
      <c r="K3676" t="s">
        <v>59</v>
      </c>
      <c r="L3676" s="5">
        <v>0</v>
      </c>
      <c r="M3676" s="5">
        <v>0</v>
      </c>
      <c r="N3676" s="5">
        <f t="shared" si="627"/>
        <v>0</v>
      </c>
      <c r="O3676" s="5">
        <v>0</v>
      </c>
      <c r="P3676" s="5">
        <v>0</v>
      </c>
      <c r="Q3676" s="5">
        <f t="shared" si="628"/>
        <v>0</v>
      </c>
      <c r="R3676" s="5">
        <v>0</v>
      </c>
      <c r="S3676" s="5">
        <v>0</v>
      </c>
      <c r="T3676" s="5">
        <f t="shared" si="629"/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f t="shared" si="632"/>
        <v>0</v>
      </c>
      <c r="Z3676" s="5">
        <v>0</v>
      </c>
      <c r="AA3676" s="5">
        <v>0</v>
      </c>
      <c r="AB3676" s="5">
        <f t="shared" si="633"/>
        <v>0</v>
      </c>
      <c r="AC3676" s="5">
        <v>0</v>
      </c>
      <c r="AD3676" s="5">
        <v>0</v>
      </c>
      <c r="AE3676" s="5">
        <f t="shared" si="634"/>
        <v>0</v>
      </c>
      <c r="AF3676" s="5">
        <v>1</v>
      </c>
      <c r="AG3676" s="6">
        <v>44074</v>
      </c>
      <c r="AH3676" s="5">
        <v>1</v>
      </c>
      <c r="AI3676" s="5">
        <v>0</v>
      </c>
      <c r="AJ3676" s="5">
        <v>0</v>
      </c>
      <c r="AK3676" s="5">
        <f t="shared" si="635"/>
        <v>0</v>
      </c>
      <c r="AL3676" s="5">
        <v>0</v>
      </c>
      <c r="AM3676" s="5">
        <v>0</v>
      </c>
      <c r="AN3676" s="5">
        <f t="shared" si="636"/>
        <v>0</v>
      </c>
      <c r="AO3676" s="5">
        <v>0</v>
      </c>
      <c r="AP3676" s="5">
        <v>0</v>
      </c>
      <c r="AQ3676" s="5">
        <f t="shared" si="637"/>
        <v>0</v>
      </c>
      <c r="AR3676" s="5">
        <v>1</v>
      </c>
      <c r="AS3676" s="6">
        <v>44496</v>
      </c>
      <c r="AT3676" s="5">
        <v>1</v>
      </c>
      <c r="AU3676" s="5">
        <v>0</v>
      </c>
      <c r="AV3676" t="str">
        <f t="shared" si="630"/>
        <v>N</v>
      </c>
      <c r="AW3676" t="s">
        <v>60</v>
      </c>
      <c r="AX3676" t="s">
        <v>61</v>
      </c>
      <c r="AY3676" t="s">
        <v>62</v>
      </c>
      <c r="AZ3676" t="s">
        <v>62</v>
      </c>
      <c r="BA3676" t="str">
        <f t="shared" si="631"/>
        <v>N</v>
      </c>
    </row>
    <row r="3677" spans="1:53">
      <c r="A3677" t="s">
        <v>54</v>
      </c>
      <c r="B3677" t="s">
        <v>54</v>
      </c>
      <c r="C3677" t="s">
        <v>55</v>
      </c>
      <c r="D3677">
        <v>2021</v>
      </c>
      <c r="F3677" t="s">
        <v>4357</v>
      </c>
      <c r="G3677" t="s">
        <v>4358</v>
      </c>
      <c r="H3677" t="s">
        <v>4360</v>
      </c>
      <c r="I3677" t="s">
        <v>4359</v>
      </c>
      <c r="J3677" t="s">
        <v>58</v>
      </c>
      <c r="K3677" t="s">
        <v>59</v>
      </c>
      <c r="L3677" s="5">
        <v>0</v>
      </c>
      <c r="M3677" s="5">
        <v>0</v>
      </c>
      <c r="N3677" s="5">
        <f t="shared" si="627"/>
        <v>0</v>
      </c>
      <c r="O3677" s="5">
        <v>0</v>
      </c>
      <c r="P3677" s="5">
        <v>0</v>
      </c>
      <c r="Q3677" s="5">
        <f t="shared" si="628"/>
        <v>0</v>
      </c>
      <c r="R3677" s="5">
        <v>0</v>
      </c>
      <c r="S3677" s="5">
        <v>0</v>
      </c>
      <c r="T3677" s="5">
        <f t="shared" si="629"/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f t="shared" si="632"/>
        <v>0</v>
      </c>
      <c r="Z3677" s="5">
        <v>0</v>
      </c>
      <c r="AA3677" s="5">
        <v>0</v>
      </c>
      <c r="AB3677" s="5">
        <f t="shared" si="633"/>
        <v>0</v>
      </c>
      <c r="AC3677" s="5">
        <v>0</v>
      </c>
      <c r="AD3677" s="5">
        <v>0</v>
      </c>
      <c r="AE3677" s="5">
        <f t="shared" si="634"/>
        <v>0</v>
      </c>
      <c r="AF3677" s="5">
        <v>1</v>
      </c>
      <c r="AG3677" s="6">
        <v>43683</v>
      </c>
      <c r="AH3677" s="5">
        <v>1</v>
      </c>
      <c r="AI3677" s="5">
        <v>0</v>
      </c>
      <c r="AJ3677" s="5">
        <v>0</v>
      </c>
      <c r="AK3677" s="5">
        <f t="shared" si="635"/>
        <v>0</v>
      </c>
      <c r="AL3677" s="5">
        <v>0</v>
      </c>
      <c r="AM3677" s="5">
        <v>0</v>
      </c>
      <c r="AN3677" s="5">
        <f t="shared" si="636"/>
        <v>0</v>
      </c>
      <c r="AO3677" s="5">
        <v>0</v>
      </c>
      <c r="AP3677" s="5">
        <v>0</v>
      </c>
      <c r="AQ3677" s="5">
        <f t="shared" si="637"/>
        <v>0</v>
      </c>
      <c r="AR3677" s="5">
        <v>1</v>
      </c>
      <c r="AS3677" s="6">
        <v>44440</v>
      </c>
      <c r="AT3677" s="5">
        <v>1</v>
      </c>
      <c r="AU3677" s="5">
        <v>0</v>
      </c>
      <c r="AV3677" t="str">
        <f t="shared" si="630"/>
        <v>N</v>
      </c>
      <c r="AW3677" t="s">
        <v>60</v>
      </c>
      <c r="AX3677" t="s">
        <v>61</v>
      </c>
      <c r="AY3677" t="s">
        <v>62</v>
      </c>
      <c r="AZ3677" t="s">
        <v>62</v>
      </c>
      <c r="BA3677" t="str">
        <f t="shared" si="631"/>
        <v>N</v>
      </c>
    </row>
    <row r="3678" spans="1:53">
      <c r="A3678" t="s">
        <v>54</v>
      </c>
      <c r="B3678" t="s">
        <v>54</v>
      </c>
      <c r="C3678" t="s">
        <v>55</v>
      </c>
      <c r="D3678">
        <v>2021</v>
      </c>
      <c r="F3678" t="s">
        <v>8785</v>
      </c>
      <c r="G3678" t="s">
        <v>8786</v>
      </c>
      <c r="H3678" t="s">
        <v>8787</v>
      </c>
      <c r="I3678" t="s">
        <v>8788</v>
      </c>
      <c r="J3678" t="s">
        <v>58</v>
      </c>
      <c r="K3678" t="s">
        <v>59</v>
      </c>
      <c r="L3678" s="5">
        <v>0</v>
      </c>
      <c r="M3678" s="5">
        <v>0</v>
      </c>
      <c r="N3678" s="5">
        <f t="shared" si="627"/>
        <v>0</v>
      </c>
      <c r="O3678" s="5">
        <v>0</v>
      </c>
      <c r="P3678" s="5">
        <v>0</v>
      </c>
      <c r="Q3678" s="5">
        <f t="shared" si="628"/>
        <v>0</v>
      </c>
      <c r="R3678" s="5">
        <v>0</v>
      </c>
      <c r="S3678" s="5">
        <v>0</v>
      </c>
      <c r="T3678" s="5">
        <f t="shared" si="629"/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f t="shared" si="632"/>
        <v>0</v>
      </c>
      <c r="Z3678" s="5">
        <v>0</v>
      </c>
      <c r="AA3678" s="5">
        <v>0</v>
      </c>
      <c r="AB3678" s="5">
        <f t="shared" si="633"/>
        <v>0</v>
      </c>
      <c r="AC3678" s="5">
        <v>0</v>
      </c>
      <c r="AD3678" s="5">
        <v>0</v>
      </c>
      <c r="AE3678" s="5">
        <f t="shared" si="634"/>
        <v>0</v>
      </c>
      <c r="AF3678" s="5">
        <v>1</v>
      </c>
      <c r="AG3678" s="6">
        <v>44343</v>
      </c>
      <c r="AH3678" s="5">
        <v>1</v>
      </c>
      <c r="AI3678" s="5">
        <v>0</v>
      </c>
      <c r="AJ3678" s="5">
        <v>0</v>
      </c>
      <c r="AK3678" s="5">
        <f t="shared" si="635"/>
        <v>0</v>
      </c>
      <c r="AL3678" s="5">
        <v>0</v>
      </c>
      <c r="AM3678" s="5">
        <v>0</v>
      </c>
      <c r="AN3678" s="5">
        <f t="shared" si="636"/>
        <v>0</v>
      </c>
      <c r="AO3678" s="5">
        <v>0</v>
      </c>
      <c r="AP3678" s="5">
        <v>0</v>
      </c>
      <c r="AQ3678" s="5">
        <f t="shared" si="637"/>
        <v>0</v>
      </c>
      <c r="AR3678" s="5">
        <v>1</v>
      </c>
      <c r="AS3678" s="6">
        <v>44565</v>
      </c>
      <c r="AT3678" s="5">
        <v>1</v>
      </c>
      <c r="AU3678" s="5">
        <v>0</v>
      </c>
      <c r="AV3678" t="str">
        <f t="shared" si="630"/>
        <v>N</v>
      </c>
      <c r="AW3678" t="s">
        <v>60</v>
      </c>
      <c r="AX3678" t="s">
        <v>61</v>
      </c>
      <c r="AY3678" t="s">
        <v>62</v>
      </c>
      <c r="AZ3678" t="s">
        <v>62</v>
      </c>
      <c r="BA3678" t="str">
        <f t="shared" si="631"/>
        <v>N</v>
      </c>
    </row>
    <row r="3679" spans="1:53">
      <c r="A3679" t="s">
        <v>54</v>
      </c>
      <c r="B3679" t="s">
        <v>54</v>
      </c>
      <c r="C3679" t="s">
        <v>55</v>
      </c>
      <c r="D3679">
        <v>2021</v>
      </c>
      <c r="F3679" t="s">
        <v>8789</v>
      </c>
      <c r="G3679" t="s">
        <v>8790</v>
      </c>
      <c r="H3679" t="s">
        <v>8791</v>
      </c>
      <c r="I3679" t="s">
        <v>8792</v>
      </c>
      <c r="J3679" t="s">
        <v>58</v>
      </c>
      <c r="K3679" t="s">
        <v>59</v>
      </c>
      <c r="L3679" s="5">
        <v>0</v>
      </c>
      <c r="M3679" s="5">
        <v>0</v>
      </c>
      <c r="N3679" s="5">
        <f t="shared" si="627"/>
        <v>0</v>
      </c>
      <c r="O3679" s="5">
        <v>0</v>
      </c>
      <c r="P3679" s="5">
        <v>0</v>
      </c>
      <c r="Q3679" s="5">
        <f t="shared" si="628"/>
        <v>0</v>
      </c>
      <c r="R3679" s="5">
        <v>0</v>
      </c>
      <c r="S3679" s="5">
        <v>0</v>
      </c>
      <c r="T3679" s="5">
        <f t="shared" si="629"/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f t="shared" si="632"/>
        <v>0</v>
      </c>
      <c r="Z3679" s="5">
        <v>0</v>
      </c>
      <c r="AA3679" s="5">
        <v>0</v>
      </c>
      <c r="AB3679" s="5">
        <f t="shared" si="633"/>
        <v>0</v>
      </c>
      <c r="AC3679" s="5">
        <v>0</v>
      </c>
      <c r="AD3679" s="5">
        <v>0</v>
      </c>
      <c r="AE3679" s="5">
        <f t="shared" si="634"/>
        <v>0</v>
      </c>
      <c r="AF3679" s="5">
        <v>1</v>
      </c>
      <c r="AG3679" s="6">
        <v>44237</v>
      </c>
      <c r="AH3679" s="5">
        <v>1</v>
      </c>
      <c r="AI3679" s="5">
        <v>0</v>
      </c>
      <c r="AJ3679" s="5">
        <v>0</v>
      </c>
      <c r="AK3679" s="5">
        <f t="shared" si="635"/>
        <v>0</v>
      </c>
      <c r="AL3679" s="5">
        <v>0</v>
      </c>
      <c r="AM3679" s="5">
        <v>0</v>
      </c>
      <c r="AN3679" s="5">
        <f t="shared" si="636"/>
        <v>0</v>
      </c>
      <c r="AO3679" s="5">
        <v>0</v>
      </c>
      <c r="AP3679" s="5">
        <v>0</v>
      </c>
      <c r="AQ3679" s="5">
        <f t="shared" si="637"/>
        <v>0</v>
      </c>
      <c r="AR3679" s="5">
        <v>1</v>
      </c>
      <c r="AS3679" s="6">
        <v>44480</v>
      </c>
      <c r="AT3679" s="5">
        <v>1</v>
      </c>
      <c r="AU3679" s="5">
        <v>0</v>
      </c>
      <c r="AV3679" t="str">
        <f t="shared" si="630"/>
        <v>N</v>
      </c>
      <c r="AW3679" t="s">
        <v>60</v>
      </c>
      <c r="AX3679" t="s">
        <v>61</v>
      </c>
      <c r="AY3679" t="s">
        <v>62</v>
      </c>
      <c r="AZ3679" t="s">
        <v>62</v>
      </c>
      <c r="BA3679" t="str">
        <f t="shared" si="631"/>
        <v>N</v>
      </c>
    </row>
    <row r="3680" spans="1:53">
      <c r="A3680" t="s">
        <v>54</v>
      </c>
      <c r="B3680" t="s">
        <v>54</v>
      </c>
      <c r="C3680" t="s">
        <v>55</v>
      </c>
      <c r="D3680">
        <v>2021</v>
      </c>
      <c r="F3680" t="s">
        <v>5822</v>
      </c>
      <c r="G3680" t="s">
        <v>5823</v>
      </c>
      <c r="H3680" t="s">
        <v>5824</v>
      </c>
      <c r="I3680" t="s">
        <v>5825</v>
      </c>
      <c r="J3680" t="s">
        <v>58</v>
      </c>
      <c r="K3680" t="s">
        <v>59</v>
      </c>
      <c r="L3680" s="5">
        <v>0</v>
      </c>
      <c r="M3680" s="5">
        <v>0</v>
      </c>
      <c r="N3680" s="5">
        <f t="shared" si="627"/>
        <v>0</v>
      </c>
      <c r="O3680" s="5">
        <v>0</v>
      </c>
      <c r="P3680" s="5">
        <v>0</v>
      </c>
      <c r="Q3680" s="5">
        <f t="shared" si="628"/>
        <v>0</v>
      </c>
      <c r="R3680" s="5">
        <v>0</v>
      </c>
      <c r="S3680" s="5">
        <v>0</v>
      </c>
      <c r="T3680" s="5">
        <f t="shared" si="629"/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f t="shared" si="632"/>
        <v>0</v>
      </c>
      <c r="Z3680" s="5">
        <v>0</v>
      </c>
      <c r="AA3680" s="5">
        <v>0</v>
      </c>
      <c r="AB3680" s="5">
        <f t="shared" si="633"/>
        <v>0</v>
      </c>
      <c r="AC3680" s="5">
        <v>0</v>
      </c>
      <c r="AD3680" s="5">
        <v>0</v>
      </c>
      <c r="AE3680" s="5">
        <f t="shared" si="634"/>
        <v>0</v>
      </c>
      <c r="AF3680" s="5">
        <v>1</v>
      </c>
      <c r="AG3680" s="6">
        <v>44119</v>
      </c>
      <c r="AH3680" s="5">
        <v>1</v>
      </c>
      <c r="AI3680" s="5">
        <v>0</v>
      </c>
      <c r="AJ3680" s="5">
        <v>0</v>
      </c>
      <c r="AK3680" s="5">
        <f t="shared" si="635"/>
        <v>0</v>
      </c>
      <c r="AL3680" s="5">
        <v>0</v>
      </c>
      <c r="AM3680" s="5">
        <v>0</v>
      </c>
      <c r="AN3680" s="5">
        <f t="shared" si="636"/>
        <v>0</v>
      </c>
      <c r="AO3680" s="5">
        <v>0</v>
      </c>
      <c r="AP3680" s="5">
        <v>0</v>
      </c>
      <c r="AQ3680" s="5">
        <f t="shared" si="637"/>
        <v>0</v>
      </c>
      <c r="AR3680" s="5">
        <v>1</v>
      </c>
      <c r="AS3680" s="6">
        <v>44329</v>
      </c>
      <c r="AT3680" s="5">
        <v>1</v>
      </c>
      <c r="AU3680" s="5">
        <v>0</v>
      </c>
      <c r="AV3680" t="str">
        <f t="shared" si="630"/>
        <v>N</v>
      </c>
      <c r="AW3680" t="s">
        <v>60</v>
      </c>
      <c r="AX3680" t="s">
        <v>61</v>
      </c>
      <c r="AY3680" t="s">
        <v>62</v>
      </c>
      <c r="AZ3680" t="s">
        <v>62</v>
      </c>
      <c r="BA3680" t="str">
        <f t="shared" si="631"/>
        <v>N</v>
      </c>
    </row>
    <row r="3681" spans="1:53">
      <c r="A3681" t="s">
        <v>54</v>
      </c>
      <c r="B3681" t="s">
        <v>54</v>
      </c>
      <c r="C3681" t="s">
        <v>55</v>
      </c>
      <c r="D3681">
        <v>2021</v>
      </c>
      <c r="F3681" t="s">
        <v>5889</v>
      </c>
      <c r="G3681" t="s">
        <v>5890</v>
      </c>
      <c r="H3681" t="s">
        <v>5891</v>
      </c>
      <c r="I3681" t="s">
        <v>5892</v>
      </c>
      <c r="J3681" t="s">
        <v>58</v>
      </c>
      <c r="K3681" t="s">
        <v>59</v>
      </c>
      <c r="L3681" s="5">
        <v>0</v>
      </c>
      <c r="M3681" s="5">
        <v>0</v>
      </c>
      <c r="N3681" s="5">
        <f t="shared" si="627"/>
        <v>0</v>
      </c>
      <c r="O3681" s="5">
        <v>0</v>
      </c>
      <c r="P3681" s="5">
        <v>0</v>
      </c>
      <c r="Q3681" s="5">
        <f t="shared" si="628"/>
        <v>0</v>
      </c>
      <c r="R3681" s="5">
        <v>0</v>
      </c>
      <c r="S3681" s="5">
        <v>0</v>
      </c>
      <c r="T3681" s="5">
        <f t="shared" si="629"/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f t="shared" si="632"/>
        <v>0</v>
      </c>
      <c r="Z3681" s="5">
        <v>0</v>
      </c>
      <c r="AA3681" s="5">
        <v>0</v>
      </c>
      <c r="AB3681" s="5">
        <f t="shared" si="633"/>
        <v>0</v>
      </c>
      <c r="AC3681" s="5">
        <v>0</v>
      </c>
      <c r="AD3681" s="5">
        <v>0</v>
      </c>
      <c r="AE3681" s="5">
        <f t="shared" si="634"/>
        <v>0</v>
      </c>
      <c r="AF3681" s="5">
        <v>1</v>
      </c>
      <c r="AG3681" s="6">
        <v>44021</v>
      </c>
      <c r="AH3681" s="5">
        <v>1</v>
      </c>
      <c r="AI3681" s="5">
        <v>0</v>
      </c>
      <c r="AJ3681" s="5">
        <v>0</v>
      </c>
      <c r="AK3681" s="5">
        <f t="shared" si="635"/>
        <v>0</v>
      </c>
      <c r="AL3681" s="5">
        <v>0</v>
      </c>
      <c r="AM3681" s="5">
        <v>0</v>
      </c>
      <c r="AN3681" s="5">
        <f t="shared" si="636"/>
        <v>0</v>
      </c>
      <c r="AO3681" s="5">
        <v>0</v>
      </c>
      <c r="AP3681" s="5">
        <v>0</v>
      </c>
      <c r="AQ3681" s="5">
        <f t="shared" si="637"/>
        <v>0</v>
      </c>
      <c r="AR3681" s="5">
        <v>1</v>
      </c>
      <c r="AS3681" s="6">
        <v>44354</v>
      </c>
      <c r="AT3681" s="5">
        <v>1</v>
      </c>
      <c r="AU3681" s="5">
        <v>0</v>
      </c>
      <c r="AV3681" t="str">
        <f t="shared" si="630"/>
        <v>N</v>
      </c>
      <c r="AW3681" t="s">
        <v>60</v>
      </c>
      <c r="AX3681" t="s">
        <v>61</v>
      </c>
      <c r="AY3681" t="s">
        <v>62</v>
      </c>
      <c r="AZ3681" t="s">
        <v>62</v>
      </c>
      <c r="BA3681" t="str">
        <f t="shared" si="631"/>
        <v>N</v>
      </c>
    </row>
    <row r="3682" spans="1:53">
      <c r="A3682" t="s">
        <v>54</v>
      </c>
      <c r="B3682" t="s">
        <v>54</v>
      </c>
      <c r="C3682" t="s">
        <v>55</v>
      </c>
      <c r="D3682">
        <v>2021</v>
      </c>
      <c r="F3682" t="s">
        <v>5881</v>
      </c>
      <c r="G3682" t="s">
        <v>5882</v>
      </c>
      <c r="H3682" t="s">
        <v>5883</v>
      </c>
      <c r="I3682" t="s">
        <v>5884</v>
      </c>
      <c r="J3682" t="s">
        <v>58</v>
      </c>
      <c r="K3682" t="s">
        <v>59</v>
      </c>
      <c r="L3682" s="5">
        <v>0</v>
      </c>
      <c r="M3682" s="5">
        <v>0</v>
      </c>
      <c r="N3682" s="5">
        <f t="shared" si="627"/>
        <v>0</v>
      </c>
      <c r="O3682" s="5">
        <v>0</v>
      </c>
      <c r="P3682" s="5">
        <v>0</v>
      </c>
      <c r="Q3682" s="5">
        <f t="shared" si="628"/>
        <v>0</v>
      </c>
      <c r="R3682" s="5">
        <v>0</v>
      </c>
      <c r="S3682" s="5">
        <v>0</v>
      </c>
      <c r="T3682" s="5">
        <f t="shared" si="629"/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f t="shared" si="632"/>
        <v>0</v>
      </c>
      <c r="Z3682" s="5">
        <v>0</v>
      </c>
      <c r="AA3682" s="5">
        <v>0</v>
      </c>
      <c r="AB3682" s="5">
        <f t="shared" si="633"/>
        <v>0</v>
      </c>
      <c r="AC3682" s="5">
        <v>0</v>
      </c>
      <c r="AD3682" s="5">
        <v>0</v>
      </c>
      <c r="AE3682" s="5">
        <f t="shared" si="634"/>
        <v>0</v>
      </c>
      <c r="AF3682" s="5">
        <v>1</v>
      </c>
      <c r="AG3682" s="6">
        <v>43888</v>
      </c>
      <c r="AH3682" s="5">
        <v>1</v>
      </c>
      <c r="AI3682" s="5">
        <v>0</v>
      </c>
      <c r="AJ3682" s="5">
        <v>0</v>
      </c>
      <c r="AK3682" s="5">
        <f t="shared" si="635"/>
        <v>0</v>
      </c>
      <c r="AL3682" s="5">
        <v>0</v>
      </c>
      <c r="AM3682" s="5">
        <v>0</v>
      </c>
      <c r="AN3682" s="5">
        <f t="shared" si="636"/>
        <v>0</v>
      </c>
      <c r="AO3682" s="5">
        <v>0</v>
      </c>
      <c r="AP3682" s="5">
        <v>0</v>
      </c>
      <c r="AQ3682" s="5">
        <f t="shared" si="637"/>
        <v>0</v>
      </c>
      <c r="AR3682" s="5">
        <v>1</v>
      </c>
      <c r="AS3682" s="6">
        <v>44285</v>
      </c>
      <c r="AT3682" s="5">
        <v>1</v>
      </c>
      <c r="AU3682" s="5">
        <v>0</v>
      </c>
      <c r="AV3682" t="str">
        <f t="shared" si="630"/>
        <v>N</v>
      </c>
      <c r="AW3682" t="s">
        <v>60</v>
      </c>
      <c r="AX3682" t="s">
        <v>61</v>
      </c>
      <c r="AY3682" t="s">
        <v>62</v>
      </c>
      <c r="AZ3682" t="s">
        <v>62</v>
      </c>
      <c r="BA3682" t="str">
        <f t="shared" si="631"/>
        <v>N</v>
      </c>
    </row>
    <row r="3683" spans="1:53">
      <c r="A3683" t="s">
        <v>54</v>
      </c>
      <c r="B3683" t="s">
        <v>54</v>
      </c>
      <c r="C3683" t="s">
        <v>55</v>
      </c>
      <c r="D3683">
        <v>2021</v>
      </c>
      <c r="F3683" t="s">
        <v>5901</v>
      </c>
      <c r="G3683" t="s">
        <v>5902</v>
      </c>
      <c r="H3683" t="s">
        <v>5903</v>
      </c>
      <c r="I3683" t="s">
        <v>5904</v>
      </c>
      <c r="J3683" t="s">
        <v>58</v>
      </c>
      <c r="K3683" t="s">
        <v>59</v>
      </c>
      <c r="L3683" s="5">
        <v>0</v>
      </c>
      <c r="M3683" s="5">
        <v>0</v>
      </c>
      <c r="N3683" s="5">
        <f t="shared" si="627"/>
        <v>0</v>
      </c>
      <c r="O3683" s="5">
        <v>0</v>
      </c>
      <c r="P3683" s="5">
        <v>0</v>
      </c>
      <c r="Q3683" s="5">
        <f t="shared" si="628"/>
        <v>0</v>
      </c>
      <c r="R3683" s="5">
        <v>0</v>
      </c>
      <c r="S3683" s="5">
        <v>0</v>
      </c>
      <c r="T3683" s="5">
        <f t="shared" si="629"/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f t="shared" si="632"/>
        <v>0</v>
      </c>
      <c r="Z3683" s="5">
        <v>0</v>
      </c>
      <c r="AA3683" s="5">
        <v>0</v>
      </c>
      <c r="AB3683" s="5">
        <f t="shared" si="633"/>
        <v>0</v>
      </c>
      <c r="AC3683" s="5">
        <v>0</v>
      </c>
      <c r="AD3683" s="5">
        <v>0</v>
      </c>
      <c r="AE3683" s="5">
        <f t="shared" si="634"/>
        <v>0</v>
      </c>
      <c r="AF3683" s="5">
        <v>1</v>
      </c>
      <c r="AG3683" s="6">
        <v>44119</v>
      </c>
      <c r="AH3683" s="5">
        <v>1</v>
      </c>
      <c r="AI3683" s="5">
        <v>0</v>
      </c>
      <c r="AJ3683" s="5">
        <v>0</v>
      </c>
      <c r="AK3683" s="5">
        <f t="shared" si="635"/>
        <v>0</v>
      </c>
      <c r="AL3683" s="5">
        <v>0</v>
      </c>
      <c r="AM3683" s="5">
        <v>0</v>
      </c>
      <c r="AN3683" s="5">
        <f t="shared" si="636"/>
        <v>0</v>
      </c>
      <c r="AO3683" s="5">
        <v>0</v>
      </c>
      <c r="AP3683" s="5">
        <v>0</v>
      </c>
      <c r="AQ3683" s="5">
        <f t="shared" si="637"/>
        <v>0</v>
      </c>
      <c r="AR3683" s="5">
        <v>1</v>
      </c>
      <c r="AS3683" s="6">
        <v>44239</v>
      </c>
      <c r="AT3683" s="5">
        <v>1</v>
      </c>
      <c r="AU3683" s="5">
        <v>0</v>
      </c>
      <c r="AV3683" t="str">
        <f t="shared" si="630"/>
        <v>N</v>
      </c>
      <c r="AW3683" t="s">
        <v>60</v>
      </c>
      <c r="AX3683" t="s">
        <v>61</v>
      </c>
      <c r="AY3683" t="s">
        <v>62</v>
      </c>
      <c r="AZ3683" t="s">
        <v>62</v>
      </c>
      <c r="BA3683" t="str">
        <f t="shared" si="631"/>
        <v>N</v>
      </c>
    </row>
    <row r="3684" spans="1:53">
      <c r="A3684" t="s">
        <v>54</v>
      </c>
      <c r="B3684" t="s">
        <v>54</v>
      </c>
      <c r="C3684" t="s">
        <v>55</v>
      </c>
      <c r="D3684">
        <v>2021</v>
      </c>
      <c r="F3684" t="s">
        <v>8793</v>
      </c>
      <c r="G3684" t="s">
        <v>8794</v>
      </c>
      <c r="H3684" t="s">
        <v>8795</v>
      </c>
      <c r="I3684" t="s">
        <v>8796</v>
      </c>
      <c r="J3684" t="s">
        <v>58</v>
      </c>
      <c r="K3684" t="s">
        <v>59</v>
      </c>
      <c r="L3684" s="5">
        <v>0</v>
      </c>
      <c r="M3684" s="5">
        <v>0</v>
      </c>
      <c r="N3684" s="5">
        <f t="shared" si="627"/>
        <v>0</v>
      </c>
      <c r="O3684" s="5">
        <v>0</v>
      </c>
      <c r="P3684" s="5">
        <v>0</v>
      </c>
      <c r="Q3684" s="5">
        <f t="shared" si="628"/>
        <v>0</v>
      </c>
      <c r="R3684" s="5">
        <v>0</v>
      </c>
      <c r="S3684" s="5">
        <v>0</v>
      </c>
      <c r="T3684" s="5">
        <f t="shared" si="629"/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f t="shared" si="632"/>
        <v>0</v>
      </c>
      <c r="Z3684" s="5">
        <v>0</v>
      </c>
      <c r="AA3684" s="5">
        <v>0</v>
      </c>
      <c r="AB3684" s="5">
        <f t="shared" si="633"/>
        <v>0</v>
      </c>
      <c r="AC3684" s="5">
        <v>0</v>
      </c>
      <c r="AD3684" s="5">
        <v>0</v>
      </c>
      <c r="AE3684" s="5">
        <f t="shared" si="634"/>
        <v>0</v>
      </c>
      <c r="AF3684" s="5">
        <v>1</v>
      </c>
      <c r="AG3684" s="6">
        <v>44234</v>
      </c>
      <c r="AH3684" s="5">
        <v>1</v>
      </c>
      <c r="AI3684" s="5">
        <v>0</v>
      </c>
      <c r="AJ3684" s="5">
        <v>0</v>
      </c>
      <c r="AK3684" s="5">
        <f t="shared" si="635"/>
        <v>0</v>
      </c>
      <c r="AL3684" s="5">
        <v>0</v>
      </c>
      <c r="AM3684" s="5">
        <v>0</v>
      </c>
      <c r="AN3684" s="5">
        <f t="shared" si="636"/>
        <v>0</v>
      </c>
      <c r="AO3684" s="5">
        <v>0</v>
      </c>
      <c r="AP3684" s="5">
        <v>0</v>
      </c>
      <c r="AQ3684" s="5">
        <f t="shared" si="637"/>
        <v>0</v>
      </c>
      <c r="AR3684" s="5">
        <v>1</v>
      </c>
      <c r="AS3684" s="6">
        <v>44490</v>
      </c>
      <c r="AT3684" s="5">
        <v>1</v>
      </c>
      <c r="AU3684" s="5">
        <v>0</v>
      </c>
      <c r="AV3684" t="str">
        <f t="shared" si="630"/>
        <v>N</v>
      </c>
      <c r="AW3684" t="s">
        <v>60</v>
      </c>
      <c r="AX3684" t="s">
        <v>61</v>
      </c>
      <c r="AY3684" t="s">
        <v>62</v>
      </c>
      <c r="AZ3684" t="s">
        <v>62</v>
      </c>
      <c r="BA3684" t="str">
        <f t="shared" si="631"/>
        <v>N</v>
      </c>
    </row>
    <row r="3685" spans="1:53">
      <c r="A3685" t="s">
        <v>54</v>
      </c>
      <c r="B3685" t="s">
        <v>54</v>
      </c>
      <c r="C3685" t="s">
        <v>55</v>
      </c>
      <c r="D3685">
        <v>2021</v>
      </c>
      <c r="F3685" t="s">
        <v>8797</v>
      </c>
      <c r="G3685" t="s">
        <v>8798</v>
      </c>
      <c r="H3685" t="s">
        <v>8799</v>
      </c>
      <c r="I3685" t="s">
        <v>8800</v>
      </c>
      <c r="J3685" t="s">
        <v>58</v>
      </c>
      <c r="K3685" t="s">
        <v>59</v>
      </c>
      <c r="L3685" s="5">
        <v>0</v>
      </c>
      <c r="M3685" s="5">
        <v>0</v>
      </c>
      <c r="N3685" s="5">
        <f t="shared" si="627"/>
        <v>0</v>
      </c>
      <c r="O3685" s="5">
        <v>0</v>
      </c>
      <c r="P3685" s="5">
        <v>0</v>
      </c>
      <c r="Q3685" s="5">
        <f t="shared" si="628"/>
        <v>0</v>
      </c>
      <c r="R3685" s="5">
        <v>0</v>
      </c>
      <c r="S3685" s="5">
        <v>0</v>
      </c>
      <c r="T3685" s="5">
        <f t="shared" si="629"/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f t="shared" si="632"/>
        <v>0</v>
      </c>
      <c r="Z3685" s="5">
        <v>0</v>
      </c>
      <c r="AA3685" s="5">
        <v>0</v>
      </c>
      <c r="AB3685" s="5">
        <f t="shared" si="633"/>
        <v>0</v>
      </c>
      <c r="AC3685" s="5">
        <v>0</v>
      </c>
      <c r="AD3685" s="5">
        <v>0</v>
      </c>
      <c r="AE3685" s="5">
        <f t="shared" si="634"/>
        <v>0</v>
      </c>
      <c r="AF3685" s="5">
        <v>1</v>
      </c>
      <c r="AG3685" s="6">
        <v>44235</v>
      </c>
      <c r="AH3685" s="5">
        <v>1</v>
      </c>
      <c r="AI3685" s="5">
        <v>0</v>
      </c>
      <c r="AJ3685" s="5">
        <v>0</v>
      </c>
      <c r="AK3685" s="5">
        <f t="shared" si="635"/>
        <v>0</v>
      </c>
      <c r="AL3685" s="5">
        <v>0</v>
      </c>
      <c r="AM3685" s="5">
        <v>0</v>
      </c>
      <c r="AN3685" s="5">
        <f t="shared" si="636"/>
        <v>0</v>
      </c>
      <c r="AO3685" s="5">
        <v>0</v>
      </c>
      <c r="AP3685" s="5">
        <v>0</v>
      </c>
      <c r="AQ3685" s="5">
        <f t="shared" si="637"/>
        <v>0</v>
      </c>
      <c r="AR3685" s="5">
        <v>1</v>
      </c>
      <c r="AS3685" s="6">
        <v>44427</v>
      </c>
      <c r="AT3685" s="5">
        <v>1</v>
      </c>
      <c r="AU3685" s="5">
        <v>0</v>
      </c>
      <c r="AV3685" t="str">
        <f t="shared" si="630"/>
        <v>N</v>
      </c>
      <c r="AW3685" t="s">
        <v>60</v>
      </c>
      <c r="AX3685" t="s">
        <v>61</v>
      </c>
      <c r="AY3685" t="s">
        <v>62</v>
      </c>
      <c r="AZ3685" t="s">
        <v>62</v>
      </c>
      <c r="BA3685" t="str">
        <f t="shared" si="631"/>
        <v>N</v>
      </c>
    </row>
    <row r="3686" spans="1:53">
      <c r="A3686" t="s">
        <v>54</v>
      </c>
      <c r="B3686" t="s">
        <v>54</v>
      </c>
      <c r="C3686" t="s">
        <v>55</v>
      </c>
      <c r="D3686">
        <v>2021</v>
      </c>
      <c r="F3686" t="s">
        <v>5814</v>
      </c>
      <c r="G3686" t="s">
        <v>5815</v>
      </c>
      <c r="H3686" t="s">
        <v>5816</v>
      </c>
      <c r="I3686" t="s">
        <v>5817</v>
      </c>
      <c r="J3686" t="s">
        <v>58</v>
      </c>
      <c r="K3686" t="s">
        <v>59</v>
      </c>
      <c r="L3686" s="5">
        <v>0</v>
      </c>
      <c r="M3686" s="5">
        <v>0</v>
      </c>
      <c r="N3686" s="5">
        <f t="shared" si="627"/>
        <v>0</v>
      </c>
      <c r="O3686" s="5">
        <v>0</v>
      </c>
      <c r="P3686" s="5">
        <v>0</v>
      </c>
      <c r="Q3686" s="5">
        <f t="shared" si="628"/>
        <v>0</v>
      </c>
      <c r="R3686" s="5">
        <v>0</v>
      </c>
      <c r="S3686" s="5">
        <v>0</v>
      </c>
      <c r="T3686" s="5">
        <f t="shared" si="629"/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f t="shared" si="632"/>
        <v>0</v>
      </c>
      <c r="Z3686" s="5">
        <v>0</v>
      </c>
      <c r="AA3686" s="5">
        <v>0</v>
      </c>
      <c r="AB3686" s="5">
        <f t="shared" si="633"/>
        <v>0</v>
      </c>
      <c r="AC3686" s="5">
        <v>0</v>
      </c>
      <c r="AD3686" s="5">
        <v>0</v>
      </c>
      <c r="AE3686" s="5">
        <f t="shared" si="634"/>
        <v>0</v>
      </c>
      <c r="AF3686" s="5">
        <v>1</v>
      </c>
      <c r="AG3686" s="6">
        <v>44026</v>
      </c>
      <c r="AH3686" s="5">
        <v>1</v>
      </c>
      <c r="AI3686" s="5">
        <v>0</v>
      </c>
      <c r="AJ3686" s="5">
        <v>0</v>
      </c>
      <c r="AK3686" s="5">
        <f t="shared" si="635"/>
        <v>0</v>
      </c>
      <c r="AL3686" s="5">
        <v>0</v>
      </c>
      <c r="AM3686" s="5">
        <v>0</v>
      </c>
      <c r="AN3686" s="5">
        <f t="shared" si="636"/>
        <v>0</v>
      </c>
      <c r="AO3686" s="5">
        <v>0</v>
      </c>
      <c r="AP3686" s="5">
        <v>0</v>
      </c>
      <c r="AQ3686" s="5">
        <f t="shared" si="637"/>
        <v>0</v>
      </c>
      <c r="AR3686" s="5">
        <v>1</v>
      </c>
      <c r="AS3686" s="6">
        <v>44487</v>
      </c>
      <c r="AT3686" s="5">
        <v>1</v>
      </c>
      <c r="AU3686" s="5">
        <v>0</v>
      </c>
      <c r="AV3686" t="str">
        <f t="shared" si="630"/>
        <v>N</v>
      </c>
      <c r="AW3686" t="s">
        <v>60</v>
      </c>
      <c r="AX3686" t="s">
        <v>61</v>
      </c>
      <c r="AY3686" t="s">
        <v>62</v>
      </c>
      <c r="AZ3686" t="s">
        <v>62</v>
      </c>
      <c r="BA3686" t="str">
        <f t="shared" si="631"/>
        <v>N</v>
      </c>
    </row>
    <row r="3687" spans="1:53">
      <c r="A3687" t="s">
        <v>54</v>
      </c>
      <c r="B3687" t="s">
        <v>54</v>
      </c>
      <c r="C3687" t="s">
        <v>55</v>
      </c>
      <c r="D3687">
        <v>2021</v>
      </c>
      <c r="F3687" t="s">
        <v>8801</v>
      </c>
      <c r="G3687" t="s">
        <v>8802</v>
      </c>
      <c r="H3687" t="s">
        <v>8803</v>
      </c>
      <c r="I3687" t="s">
        <v>8804</v>
      </c>
      <c r="J3687" t="s">
        <v>58</v>
      </c>
      <c r="K3687" t="s">
        <v>59</v>
      </c>
      <c r="L3687" s="5">
        <v>0</v>
      </c>
      <c r="M3687" s="5">
        <v>0</v>
      </c>
      <c r="N3687" s="5">
        <f t="shared" si="627"/>
        <v>0</v>
      </c>
      <c r="O3687" s="5">
        <v>0</v>
      </c>
      <c r="P3687" s="5">
        <v>0</v>
      </c>
      <c r="Q3687" s="5">
        <f t="shared" si="628"/>
        <v>0</v>
      </c>
      <c r="R3687" s="5">
        <v>0</v>
      </c>
      <c r="S3687" s="5">
        <v>0</v>
      </c>
      <c r="T3687" s="5">
        <f t="shared" si="629"/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f t="shared" si="632"/>
        <v>0</v>
      </c>
      <c r="Z3687" s="5">
        <v>0</v>
      </c>
      <c r="AA3687" s="5">
        <v>0</v>
      </c>
      <c r="AB3687" s="5">
        <f t="shared" si="633"/>
        <v>0</v>
      </c>
      <c r="AC3687" s="5">
        <v>0</v>
      </c>
      <c r="AD3687" s="5">
        <v>0</v>
      </c>
      <c r="AE3687" s="5">
        <f t="shared" si="634"/>
        <v>0</v>
      </c>
      <c r="AF3687" s="5">
        <v>1</v>
      </c>
      <c r="AG3687" s="6">
        <v>44231</v>
      </c>
      <c r="AH3687" s="5">
        <v>1</v>
      </c>
      <c r="AI3687" s="5">
        <v>0</v>
      </c>
      <c r="AJ3687" s="5">
        <v>0</v>
      </c>
      <c r="AK3687" s="5">
        <f t="shared" si="635"/>
        <v>0</v>
      </c>
      <c r="AL3687" s="5">
        <v>0</v>
      </c>
      <c r="AM3687" s="5">
        <v>0</v>
      </c>
      <c r="AN3687" s="5">
        <f t="shared" si="636"/>
        <v>0</v>
      </c>
      <c r="AO3687" s="5">
        <v>0</v>
      </c>
      <c r="AP3687" s="5">
        <v>0</v>
      </c>
      <c r="AQ3687" s="5">
        <f t="shared" si="637"/>
        <v>0</v>
      </c>
      <c r="AR3687" s="5">
        <v>1</v>
      </c>
      <c r="AS3687" s="6">
        <v>44446</v>
      </c>
      <c r="AT3687" s="5">
        <v>1</v>
      </c>
      <c r="AU3687" s="5">
        <v>0</v>
      </c>
      <c r="AV3687" t="str">
        <f t="shared" si="630"/>
        <v>N</v>
      </c>
      <c r="AW3687" t="s">
        <v>60</v>
      </c>
      <c r="AX3687" t="s">
        <v>61</v>
      </c>
      <c r="AY3687" t="s">
        <v>62</v>
      </c>
      <c r="AZ3687" t="s">
        <v>62</v>
      </c>
      <c r="BA3687" t="str">
        <f t="shared" si="631"/>
        <v>N</v>
      </c>
    </row>
    <row r="3688" spans="1:53">
      <c r="A3688" t="s">
        <v>54</v>
      </c>
      <c r="B3688" t="s">
        <v>54</v>
      </c>
      <c r="C3688" t="s">
        <v>55</v>
      </c>
      <c r="D3688">
        <v>2021</v>
      </c>
      <c r="F3688" t="s">
        <v>8805</v>
      </c>
      <c r="G3688" t="s">
        <v>8806</v>
      </c>
      <c r="H3688" t="s">
        <v>8807</v>
      </c>
      <c r="I3688" t="s">
        <v>8808</v>
      </c>
      <c r="J3688" t="s">
        <v>58</v>
      </c>
      <c r="K3688" t="s">
        <v>59</v>
      </c>
      <c r="L3688" s="5">
        <v>0</v>
      </c>
      <c r="M3688" s="5">
        <v>0</v>
      </c>
      <c r="N3688" s="5">
        <f t="shared" si="627"/>
        <v>0</v>
      </c>
      <c r="O3688" s="5">
        <v>0</v>
      </c>
      <c r="P3688" s="5">
        <v>0</v>
      </c>
      <c r="Q3688" s="5">
        <f t="shared" si="628"/>
        <v>0</v>
      </c>
      <c r="R3688" s="5">
        <v>0</v>
      </c>
      <c r="S3688" s="5">
        <v>0</v>
      </c>
      <c r="T3688" s="5">
        <f t="shared" si="629"/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f t="shared" si="632"/>
        <v>0</v>
      </c>
      <c r="Z3688" s="5">
        <v>0</v>
      </c>
      <c r="AA3688" s="5">
        <v>0</v>
      </c>
      <c r="AB3688" s="5">
        <f t="shared" si="633"/>
        <v>0</v>
      </c>
      <c r="AC3688" s="5">
        <v>0</v>
      </c>
      <c r="AD3688" s="5">
        <v>0</v>
      </c>
      <c r="AE3688" s="5">
        <f t="shared" si="634"/>
        <v>0</v>
      </c>
      <c r="AF3688" s="5">
        <v>1</v>
      </c>
      <c r="AG3688" s="6">
        <v>43594</v>
      </c>
      <c r="AH3688" s="5">
        <v>1</v>
      </c>
      <c r="AI3688" s="5">
        <v>0</v>
      </c>
      <c r="AJ3688" s="5">
        <v>0</v>
      </c>
      <c r="AK3688" s="5">
        <f t="shared" si="635"/>
        <v>0</v>
      </c>
      <c r="AL3688" s="5">
        <v>0</v>
      </c>
      <c r="AM3688" s="5">
        <v>0</v>
      </c>
      <c r="AN3688" s="5">
        <f t="shared" si="636"/>
        <v>0</v>
      </c>
      <c r="AO3688" s="5">
        <v>0</v>
      </c>
      <c r="AP3688" s="5">
        <v>0</v>
      </c>
      <c r="AQ3688" s="5">
        <f t="shared" si="637"/>
        <v>0</v>
      </c>
      <c r="AR3688" s="5">
        <v>1</v>
      </c>
      <c r="AS3688" s="6">
        <v>44390</v>
      </c>
      <c r="AT3688" s="5">
        <v>1</v>
      </c>
      <c r="AU3688" s="5">
        <v>0</v>
      </c>
      <c r="AV3688" t="str">
        <f t="shared" si="630"/>
        <v>N</v>
      </c>
      <c r="AW3688" t="s">
        <v>60</v>
      </c>
      <c r="AX3688" t="s">
        <v>61</v>
      </c>
      <c r="AY3688" t="s">
        <v>62</v>
      </c>
      <c r="AZ3688" t="s">
        <v>62</v>
      </c>
      <c r="BA3688" t="str">
        <f t="shared" si="631"/>
        <v>N</v>
      </c>
    </row>
    <row r="3689" spans="1:53">
      <c r="A3689" t="s">
        <v>54</v>
      </c>
      <c r="B3689" t="s">
        <v>54</v>
      </c>
      <c r="C3689" t="s">
        <v>55</v>
      </c>
      <c r="D3689">
        <v>2021</v>
      </c>
      <c r="F3689" t="s">
        <v>8809</v>
      </c>
      <c r="G3689" t="s">
        <v>8810</v>
      </c>
      <c r="H3689" t="s">
        <v>8811</v>
      </c>
      <c r="I3689" t="s">
        <v>8812</v>
      </c>
      <c r="J3689" t="s">
        <v>58</v>
      </c>
      <c r="K3689" t="s">
        <v>59</v>
      </c>
      <c r="L3689" s="5">
        <v>0</v>
      </c>
      <c r="M3689" s="5">
        <v>0</v>
      </c>
      <c r="N3689" s="5">
        <f t="shared" si="627"/>
        <v>0</v>
      </c>
      <c r="O3689" s="5">
        <v>0</v>
      </c>
      <c r="P3689" s="5">
        <v>0</v>
      </c>
      <c r="Q3689" s="5">
        <f t="shared" si="628"/>
        <v>0</v>
      </c>
      <c r="R3689" s="5">
        <v>0</v>
      </c>
      <c r="S3689" s="5">
        <v>0</v>
      </c>
      <c r="T3689" s="5">
        <f t="shared" si="629"/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f t="shared" si="632"/>
        <v>0</v>
      </c>
      <c r="Z3689" s="5">
        <v>0</v>
      </c>
      <c r="AA3689" s="5">
        <v>0</v>
      </c>
      <c r="AB3689" s="5">
        <f t="shared" si="633"/>
        <v>0</v>
      </c>
      <c r="AC3689" s="5">
        <v>0</v>
      </c>
      <c r="AD3689" s="5">
        <v>0</v>
      </c>
      <c r="AE3689" s="5">
        <f t="shared" si="634"/>
        <v>0</v>
      </c>
      <c r="AF3689" s="5">
        <v>1</v>
      </c>
      <c r="AG3689" s="6">
        <v>44363</v>
      </c>
      <c r="AH3689" s="5">
        <v>1</v>
      </c>
      <c r="AI3689" s="5">
        <v>0</v>
      </c>
      <c r="AJ3689" s="5">
        <v>0</v>
      </c>
      <c r="AK3689" s="5">
        <f t="shared" si="635"/>
        <v>0</v>
      </c>
      <c r="AL3689" s="5">
        <v>0</v>
      </c>
      <c r="AM3689" s="5">
        <v>0</v>
      </c>
      <c r="AN3689" s="5">
        <f t="shared" si="636"/>
        <v>0</v>
      </c>
      <c r="AO3689" s="5">
        <v>0</v>
      </c>
      <c r="AP3689" s="5">
        <v>0</v>
      </c>
      <c r="AQ3689" s="5">
        <f t="shared" si="637"/>
        <v>0</v>
      </c>
      <c r="AR3689" s="5">
        <v>1</v>
      </c>
      <c r="AS3689" s="6">
        <v>44487</v>
      </c>
      <c r="AT3689" s="5">
        <v>1</v>
      </c>
      <c r="AU3689" s="5">
        <v>0</v>
      </c>
      <c r="AV3689" t="str">
        <f t="shared" si="630"/>
        <v>N</v>
      </c>
      <c r="AW3689" t="s">
        <v>60</v>
      </c>
      <c r="AX3689" t="s">
        <v>61</v>
      </c>
      <c r="AY3689" t="s">
        <v>62</v>
      </c>
      <c r="AZ3689" t="s">
        <v>62</v>
      </c>
      <c r="BA3689" t="str">
        <f t="shared" si="631"/>
        <v>N</v>
      </c>
    </row>
    <row r="3690" spans="1:53">
      <c r="A3690" t="s">
        <v>54</v>
      </c>
      <c r="B3690" t="s">
        <v>54</v>
      </c>
      <c r="C3690" t="s">
        <v>55</v>
      </c>
      <c r="D3690">
        <v>2021</v>
      </c>
      <c r="F3690" t="s">
        <v>8813</v>
      </c>
      <c r="G3690" t="s">
        <v>8814</v>
      </c>
      <c r="H3690" t="s">
        <v>8815</v>
      </c>
      <c r="I3690" t="s">
        <v>8816</v>
      </c>
      <c r="J3690" t="s">
        <v>58</v>
      </c>
      <c r="K3690" t="s">
        <v>59</v>
      </c>
      <c r="L3690" s="5">
        <v>0</v>
      </c>
      <c r="M3690" s="5">
        <v>0</v>
      </c>
      <c r="N3690" s="5">
        <f t="shared" si="627"/>
        <v>0</v>
      </c>
      <c r="O3690" s="5">
        <v>0</v>
      </c>
      <c r="P3690" s="5">
        <v>0</v>
      </c>
      <c r="Q3690" s="5">
        <f t="shared" si="628"/>
        <v>0</v>
      </c>
      <c r="R3690" s="5">
        <v>0</v>
      </c>
      <c r="S3690" s="5">
        <v>0</v>
      </c>
      <c r="T3690" s="5">
        <f t="shared" si="629"/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f t="shared" si="632"/>
        <v>0</v>
      </c>
      <c r="Z3690" s="5">
        <v>0</v>
      </c>
      <c r="AA3690" s="5">
        <v>0</v>
      </c>
      <c r="AB3690" s="5">
        <f t="shared" si="633"/>
        <v>0</v>
      </c>
      <c r="AC3690" s="5">
        <v>0</v>
      </c>
      <c r="AD3690" s="5">
        <v>0</v>
      </c>
      <c r="AE3690" s="5">
        <f t="shared" si="634"/>
        <v>0</v>
      </c>
      <c r="AF3690" s="5">
        <v>1</v>
      </c>
      <c r="AG3690" s="6">
        <v>43623</v>
      </c>
      <c r="AH3690" s="5">
        <v>1</v>
      </c>
      <c r="AI3690" s="5">
        <v>0</v>
      </c>
      <c r="AJ3690" s="5">
        <v>0</v>
      </c>
      <c r="AK3690" s="5">
        <f t="shared" si="635"/>
        <v>0</v>
      </c>
      <c r="AL3690" s="5">
        <v>0</v>
      </c>
      <c r="AM3690" s="5">
        <v>0</v>
      </c>
      <c r="AN3690" s="5">
        <f t="shared" si="636"/>
        <v>0</v>
      </c>
      <c r="AO3690" s="5">
        <v>0</v>
      </c>
      <c r="AP3690" s="5">
        <v>0</v>
      </c>
      <c r="AQ3690" s="5">
        <f t="shared" si="637"/>
        <v>0</v>
      </c>
      <c r="AR3690" s="5">
        <v>1</v>
      </c>
      <c r="AS3690" s="6">
        <v>44266</v>
      </c>
      <c r="AT3690" s="5">
        <v>1</v>
      </c>
      <c r="AU3690" s="5">
        <v>0</v>
      </c>
      <c r="AV3690" t="str">
        <f t="shared" si="630"/>
        <v>N</v>
      </c>
      <c r="AW3690" t="s">
        <v>60</v>
      </c>
      <c r="AX3690" t="s">
        <v>61</v>
      </c>
      <c r="AY3690" t="s">
        <v>62</v>
      </c>
      <c r="AZ3690" t="s">
        <v>62</v>
      </c>
      <c r="BA3690" t="str">
        <f t="shared" si="631"/>
        <v>N</v>
      </c>
    </row>
    <row r="3691" spans="1:53">
      <c r="A3691" t="s">
        <v>54</v>
      </c>
      <c r="B3691" t="s">
        <v>54</v>
      </c>
      <c r="C3691" t="s">
        <v>55</v>
      </c>
      <c r="D3691">
        <v>2021</v>
      </c>
      <c r="F3691" t="s">
        <v>8817</v>
      </c>
      <c r="G3691" t="s">
        <v>8818</v>
      </c>
      <c r="H3691" t="s">
        <v>8819</v>
      </c>
      <c r="I3691" t="s">
        <v>8820</v>
      </c>
      <c r="J3691" t="s">
        <v>58</v>
      </c>
      <c r="K3691" t="s">
        <v>59</v>
      </c>
      <c r="L3691" s="5">
        <v>0</v>
      </c>
      <c r="M3691" s="5">
        <v>0</v>
      </c>
      <c r="N3691" s="5">
        <f t="shared" si="627"/>
        <v>0</v>
      </c>
      <c r="O3691" s="5">
        <v>0</v>
      </c>
      <c r="P3691" s="5">
        <v>0</v>
      </c>
      <c r="Q3691" s="5">
        <f t="shared" si="628"/>
        <v>0</v>
      </c>
      <c r="R3691" s="5">
        <v>0</v>
      </c>
      <c r="S3691" s="5">
        <v>0</v>
      </c>
      <c r="T3691" s="5">
        <f t="shared" si="629"/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f t="shared" si="632"/>
        <v>0</v>
      </c>
      <c r="Z3691" s="5">
        <v>0</v>
      </c>
      <c r="AA3691" s="5">
        <v>0</v>
      </c>
      <c r="AB3691" s="5">
        <f t="shared" si="633"/>
        <v>0</v>
      </c>
      <c r="AC3691" s="5">
        <v>0</v>
      </c>
      <c r="AD3691" s="5">
        <v>0</v>
      </c>
      <c r="AE3691" s="5">
        <f t="shared" si="634"/>
        <v>0</v>
      </c>
      <c r="AF3691" s="5">
        <v>1</v>
      </c>
      <c r="AG3691" s="6">
        <v>44209</v>
      </c>
      <c r="AH3691" s="5">
        <v>1</v>
      </c>
      <c r="AI3691" s="5">
        <v>0</v>
      </c>
      <c r="AJ3691" s="5">
        <v>0</v>
      </c>
      <c r="AK3691" s="5">
        <f t="shared" si="635"/>
        <v>0</v>
      </c>
      <c r="AL3691" s="5">
        <v>0</v>
      </c>
      <c r="AM3691" s="5">
        <v>0</v>
      </c>
      <c r="AN3691" s="5">
        <f t="shared" si="636"/>
        <v>0</v>
      </c>
      <c r="AO3691" s="5">
        <v>0</v>
      </c>
      <c r="AP3691" s="5">
        <v>0</v>
      </c>
      <c r="AQ3691" s="5">
        <f t="shared" si="637"/>
        <v>0</v>
      </c>
      <c r="AR3691" s="5">
        <v>1</v>
      </c>
      <c r="AS3691" s="6">
        <v>44229</v>
      </c>
      <c r="AT3691" s="5">
        <v>1</v>
      </c>
      <c r="AU3691" s="5">
        <v>0</v>
      </c>
      <c r="AV3691" t="str">
        <f t="shared" si="630"/>
        <v>N</v>
      </c>
      <c r="AW3691" t="s">
        <v>60</v>
      </c>
      <c r="AX3691" t="s">
        <v>61</v>
      </c>
      <c r="AY3691" t="s">
        <v>62</v>
      </c>
      <c r="AZ3691" t="s">
        <v>62</v>
      </c>
      <c r="BA3691" t="str">
        <f t="shared" si="631"/>
        <v>N</v>
      </c>
    </row>
    <row r="3692" spans="1:53">
      <c r="A3692" t="s">
        <v>54</v>
      </c>
      <c r="B3692" t="s">
        <v>54</v>
      </c>
      <c r="C3692" t="s">
        <v>55</v>
      </c>
      <c r="D3692">
        <v>2021</v>
      </c>
      <c r="F3692" t="s">
        <v>5751</v>
      </c>
      <c r="G3692" t="s">
        <v>5752</v>
      </c>
      <c r="H3692" t="s">
        <v>5753</v>
      </c>
      <c r="I3692" t="s">
        <v>5754</v>
      </c>
      <c r="J3692" t="s">
        <v>58</v>
      </c>
      <c r="K3692" t="s">
        <v>59</v>
      </c>
      <c r="L3692" s="5">
        <v>0</v>
      </c>
      <c r="M3692" s="5">
        <v>0</v>
      </c>
      <c r="N3692" s="5">
        <f t="shared" si="627"/>
        <v>0</v>
      </c>
      <c r="O3692" s="5">
        <v>0</v>
      </c>
      <c r="P3692" s="5">
        <v>0</v>
      </c>
      <c r="Q3692" s="5">
        <f t="shared" si="628"/>
        <v>0</v>
      </c>
      <c r="R3692" s="5">
        <v>0</v>
      </c>
      <c r="S3692" s="5">
        <v>0</v>
      </c>
      <c r="T3692" s="5">
        <f t="shared" si="629"/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f t="shared" si="632"/>
        <v>0</v>
      </c>
      <c r="Z3692" s="5">
        <v>0</v>
      </c>
      <c r="AA3692" s="5">
        <v>0</v>
      </c>
      <c r="AB3692" s="5">
        <f t="shared" si="633"/>
        <v>0</v>
      </c>
      <c r="AC3692" s="5">
        <v>0</v>
      </c>
      <c r="AD3692" s="5">
        <v>0</v>
      </c>
      <c r="AE3692" s="5">
        <f t="shared" si="634"/>
        <v>0</v>
      </c>
      <c r="AF3692" s="5">
        <v>1</v>
      </c>
      <c r="AG3692" s="6">
        <v>44084</v>
      </c>
      <c r="AH3692" s="5">
        <v>1</v>
      </c>
      <c r="AI3692" s="5">
        <v>0</v>
      </c>
      <c r="AJ3692" s="5">
        <v>0</v>
      </c>
      <c r="AK3692" s="5">
        <f t="shared" si="635"/>
        <v>0</v>
      </c>
      <c r="AL3692" s="5">
        <v>0</v>
      </c>
      <c r="AM3692" s="5">
        <v>0</v>
      </c>
      <c r="AN3692" s="5">
        <f t="shared" si="636"/>
        <v>0</v>
      </c>
      <c r="AO3692" s="5">
        <v>0</v>
      </c>
      <c r="AP3692" s="5">
        <v>0</v>
      </c>
      <c r="AQ3692" s="5">
        <f t="shared" si="637"/>
        <v>0</v>
      </c>
      <c r="AR3692" s="5">
        <v>1</v>
      </c>
      <c r="AS3692" s="6">
        <v>44413</v>
      </c>
      <c r="AT3692" s="5">
        <v>1</v>
      </c>
      <c r="AU3692" s="5">
        <v>0</v>
      </c>
      <c r="AV3692" t="str">
        <f t="shared" si="630"/>
        <v>N</v>
      </c>
      <c r="AW3692" t="s">
        <v>60</v>
      </c>
      <c r="AX3692" t="s">
        <v>61</v>
      </c>
      <c r="AY3692" t="s">
        <v>62</v>
      </c>
      <c r="AZ3692" t="s">
        <v>62</v>
      </c>
      <c r="BA3692" t="str">
        <f t="shared" si="631"/>
        <v>N</v>
      </c>
    </row>
    <row r="3693" spans="1:53">
      <c r="A3693" t="s">
        <v>54</v>
      </c>
      <c r="B3693" t="s">
        <v>54</v>
      </c>
      <c r="C3693" t="s">
        <v>55</v>
      </c>
      <c r="D3693">
        <v>2021</v>
      </c>
      <c r="F3693" t="s">
        <v>5858</v>
      </c>
      <c r="G3693" t="s">
        <v>5859</v>
      </c>
      <c r="H3693" t="s">
        <v>5860</v>
      </c>
      <c r="I3693" t="s">
        <v>5861</v>
      </c>
      <c r="J3693" t="s">
        <v>58</v>
      </c>
      <c r="K3693" t="s">
        <v>59</v>
      </c>
      <c r="L3693" s="5">
        <v>0</v>
      </c>
      <c r="M3693" s="5">
        <v>0</v>
      </c>
      <c r="N3693" s="5">
        <f t="shared" si="627"/>
        <v>0</v>
      </c>
      <c r="O3693" s="5">
        <v>0</v>
      </c>
      <c r="P3693" s="5">
        <v>0</v>
      </c>
      <c r="Q3693" s="5">
        <f t="shared" si="628"/>
        <v>0</v>
      </c>
      <c r="R3693" s="5">
        <v>0</v>
      </c>
      <c r="S3693" s="5">
        <v>0</v>
      </c>
      <c r="T3693" s="5">
        <f t="shared" si="629"/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f t="shared" si="632"/>
        <v>0</v>
      </c>
      <c r="Z3693" s="5">
        <v>0</v>
      </c>
      <c r="AA3693" s="5">
        <v>0</v>
      </c>
      <c r="AB3693" s="5">
        <f t="shared" si="633"/>
        <v>0</v>
      </c>
      <c r="AC3693" s="5">
        <v>0</v>
      </c>
      <c r="AD3693" s="5">
        <v>0</v>
      </c>
      <c r="AE3693" s="5">
        <f t="shared" si="634"/>
        <v>0</v>
      </c>
      <c r="AF3693" s="5">
        <v>1</v>
      </c>
      <c r="AG3693" s="6">
        <v>44060</v>
      </c>
      <c r="AH3693" s="5">
        <v>1</v>
      </c>
      <c r="AI3693" s="5">
        <v>0</v>
      </c>
      <c r="AJ3693" s="5">
        <v>0</v>
      </c>
      <c r="AK3693" s="5">
        <f t="shared" si="635"/>
        <v>0</v>
      </c>
      <c r="AL3693" s="5">
        <v>0</v>
      </c>
      <c r="AM3693" s="5">
        <v>0</v>
      </c>
      <c r="AN3693" s="5">
        <f t="shared" si="636"/>
        <v>0</v>
      </c>
      <c r="AO3693" s="5">
        <v>0</v>
      </c>
      <c r="AP3693" s="5">
        <v>0</v>
      </c>
      <c r="AQ3693" s="5">
        <f t="shared" si="637"/>
        <v>0</v>
      </c>
      <c r="AR3693" s="5">
        <v>1</v>
      </c>
      <c r="AS3693" s="6">
        <v>44337</v>
      </c>
      <c r="AT3693" s="5">
        <v>1</v>
      </c>
      <c r="AU3693" s="5">
        <v>0</v>
      </c>
      <c r="AV3693" t="str">
        <f t="shared" si="630"/>
        <v>N</v>
      </c>
      <c r="AW3693" t="s">
        <v>60</v>
      </c>
      <c r="AX3693" t="s">
        <v>61</v>
      </c>
      <c r="AY3693" t="s">
        <v>62</v>
      </c>
      <c r="AZ3693" t="s">
        <v>62</v>
      </c>
      <c r="BA3693" t="str">
        <f t="shared" si="631"/>
        <v>N</v>
      </c>
    </row>
    <row r="3694" spans="1:53">
      <c r="A3694" t="s">
        <v>54</v>
      </c>
      <c r="B3694" t="s">
        <v>54</v>
      </c>
      <c r="C3694" t="s">
        <v>55</v>
      </c>
      <c r="D3694">
        <v>2021</v>
      </c>
      <c r="F3694" t="s">
        <v>5937</v>
      </c>
      <c r="G3694" t="s">
        <v>5938</v>
      </c>
      <c r="H3694" t="s">
        <v>5939</v>
      </c>
      <c r="I3694" t="s">
        <v>5940</v>
      </c>
      <c r="J3694" t="s">
        <v>58</v>
      </c>
      <c r="K3694" t="s">
        <v>59</v>
      </c>
      <c r="L3694" s="5">
        <v>0</v>
      </c>
      <c r="M3694" s="5">
        <v>0</v>
      </c>
      <c r="N3694" s="5">
        <f t="shared" si="627"/>
        <v>0</v>
      </c>
      <c r="O3694" s="5">
        <v>0</v>
      </c>
      <c r="P3694" s="5">
        <v>0</v>
      </c>
      <c r="Q3694" s="5">
        <f t="shared" si="628"/>
        <v>0</v>
      </c>
      <c r="R3694" s="5">
        <v>0</v>
      </c>
      <c r="S3694" s="5">
        <v>0</v>
      </c>
      <c r="T3694" s="5">
        <f t="shared" si="629"/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f t="shared" si="632"/>
        <v>0</v>
      </c>
      <c r="Z3694" s="5">
        <v>0</v>
      </c>
      <c r="AA3694" s="5">
        <v>0</v>
      </c>
      <c r="AB3694" s="5">
        <f t="shared" si="633"/>
        <v>0</v>
      </c>
      <c r="AC3694" s="5">
        <v>0</v>
      </c>
      <c r="AD3694" s="5">
        <v>0</v>
      </c>
      <c r="AE3694" s="5">
        <f t="shared" si="634"/>
        <v>0</v>
      </c>
      <c r="AF3694" s="5">
        <v>1</v>
      </c>
      <c r="AG3694" s="6">
        <v>44140</v>
      </c>
      <c r="AH3694" s="5">
        <v>1</v>
      </c>
      <c r="AI3694" s="5">
        <v>0</v>
      </c>
      <c r="AJ3694" s="5">
        <v>0</v>
      </c>
      <c r="AK3694" s="5">
        <f t="shared" si="635"/>
        <v>0</v>
      </c>
      <c r="AL3694" s="5">
        <v>0</v>
      </c>
      <c r="AM3694" s="5">
        <v>0</v>
      </c>
      <c r="AN3694" s="5">
        <f t="shared" si="636"/>
        <v>0</v>
      </c>
      <c r="AO3694" s="5">
        <v>0</v>
      </c>
      <c r="AP3694" s="5">
        <v>0</v>
      </c>
      <c r="AQ3694" s="5">
        <f t="shared" si="637"/>
        <v>0</v>
      </c>
      <c r="AR3694" s="5">
        <v>1</v>
      </c>
      <c r="AS3694" s="6">
        <v>44440</v>
      </c>
      <c r="AT3694" s="5">
        <v>1</v>
      </c>
      <c r="AU3694" s="5">
        <v>0</v>
      </c>
      <c r="AV3694" t="str">
        <f t="shared" si="630"/>
        <v>N</v>
      </c>
      <c r="AW3694" t="s">
        <v>60</v>
      </c>
      <c r="AX3694" t="s">
        <v>61</v>
      </c>
      <c r="AY3694" t="s">
        <v>62</v>
      </c>
      <c r="AZ3694" t="s">
        <v>62</v>
      </c>
      <c r="BA3694" t="str">
        <f t="shared" si="631"/>
        <v>N</v>
      </c>
    </row>
    <row r="3695" spans="1:53">
      <c r="A3695" t="s">
        <v>54</v>
      </c>
      <c r="B3695" t="s">
        <v>54</v>
      </c>
      <c r="C3695" t="s">
        <v>55</v>
      </c>
      <c r="D3695">
        <v>2021</v>
      </c>
      <c r="F3695" t="s">
        <v>8821</v>
      </c>
      <c r="G3695" t="s">
        <v>8822</v>
      </c>
      <c r="H3695" t="s">
        <v>8823</v>
      </c>
      <c r="I3695" t="s">
        <v>8824</v>
      </c>
      <c r="J3695" t="s">
        <v>58</v>
      </c>
      <c r="K3695" t="s">
        <v>59</v>
      </c>
      <c r="L3695" s="5">
        <v>0</v>
      </c>
      <c r="M3695" s="5">
        <v>0</v>
      </c>
      <c r="N3695" s="5">
        <f t="shared" si="627"/>
        <v>0</v>
      </c>
      <c r="O3695" s="5">
        <v>0</v>
      </c>
      <c r="P3695" s="5">
        <v>0</v>
      </c>
      <c r="Q3695" s="5">
        <f t="shared" si="628"/>
        <v>0</v>
      </c>
      <c r="R3695" s="5">
        <v>0</v>
      </c>
      <c r="S3695" s="5">
        <v>0</v>
      </c>
      <c r="T3695" s="5">
        <f t="shared" si="629"/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f t="shared" si="632"/>
        <v>0</v>
      </c>
      <c r="Z3695" s="5">
        <v>0</v>
      </c>
      <c r="AA3695" s="5">
        <v>0</v>
      </c>
      <c r="AB3695" s="5">
        <f t="shared" si="633"/>
        <v>0</v>
      </c>
      <c r="AC3695" s="5">
        <v>0</v>
      </c>
      <c r="AD3695" s="5">
        <v>0</v>
      </c>
      <c r="AE3695" s="5">
        <f t="shared" si="634"/>
        <v>0</v>
      </c>
      <c r="AF3695" s="5">
        <v>1</v>
      </c>
      <c r="AG3695" s="6">
        <v>44342</v>
      </c>
      <c r="AH3695" s="5">
        <v>1</v>
      </c>
      <c r="AI3695" s="5">
        <v>0</v>
      </c>
      <c r="AJ3695" s="5">
        <v>0</v>
      </c>
      <c r="AK3695" s="5">
        <f t="shared" si="635"/>
        <v>0</v>
      </c>
      <c r="AL3695" s="5">
        <v>0</v>
      </c>
      <c r="AM3695" s="5">
        <v>0</v>
      </c>
      <c r="AN3695" s="5">
        <f t="shared" si="636"/>
        <v>0</v>
      </c>
      <c r="AO3695" s="5">
        <v>0</v>
      </c>
      <c r="AP3695" s="5">
        <v>0</v>
      </c>
      <c r="AQ3695" s="5">
        <f t="shared" si="637"/>
        <v>0</v>
      </c>
      <c r="AR3695" s="5">
        <v>1</v>
      </c>
      <c r="AS3695" s="6">
        <v>44403</v>
      </c>
      <c r="AT3695" s="5">
        <v>1</v>
      </c>
      <c r="AU3695" s="5">
        <v>0</v>
      </c>
      <c r="AV3695" t="str">
        <f t="shared" si="630"/>
        <v>N</v>
      </c>
      <c r="AW3695" t="s">
        <v>60</v>
      </c>
      <c r="AX3695" t="s">
        <v>61</v>
      </c>
      <c r="AY3695" t="s">
        <v>62</v>
      </c>
      <c r="AZ3695" t="s">
        <v>62</v>
      </c>
      <c r="BA3695" t="str">
        <f t="shared" si="631"/>
        <v>N</v>
      </c>
    </row>
    <row r="3696" spans="1:53">
      <c r="A3696" t="s">
        <v>54</v>
      </c>
      <c r="B3696" t="s">
        <v>54</v>
      </c>
      <c r="C3696" t="s">
        <v>55</v>
      </c>
      <c r="D3696">
        <v>2021</v>
      </c>
      <c r="F3696" t="s">
        <v>8825</v>
      </c>
      <c r="G3696" t="s">
        <v>8826</v>
      </c>
      <c r="H3696" t="s">
        <v>8827</v>
      </c>
      <c r="I3696" t="s">
        <v>8828</v>
      </c>
      <c r="J3696" t="s">
        <v>58</v>
      </c>
      <c r="K3696" t="s">
        <v>59</v>
      </c>
      <c r="L3696" s="5">
        <v>0</v>
      </c>
      <c r="M3696" s="5">
        <v>0</v>
      </c>
      <c r="N3696" s="5">
        <f t="shared" si="627"/>
        <v>0</v>
      </c>
      <c r="O3696" s="5">
        <v>0</v>
      </c>
      <c r="P3696" s="5">
        <v>0</v>
      </c>
      <c r="Q3696" s="5">
        <f t="shared" si="628"/>
        <v>0</v>
      </c>
      <c r="R3696" s="5">
        <v>0</v>
      </c>
      <c r="S3696" s="5">
        <v>0</v>
      </c>
      <c r="T3696" s="5">
        <f t="shared" si="629"/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f t="shared" si="632"/>
        <v>0</v>
      </c>
      <c r="Z3696" s="5">
        <v>0</v>
      </c>
      <c r="AA3696" s="5">
        <v>0</v>
      </c>
      <c r="AB3696" s="5">
        <f t="shared" si="633"/>
        <v>0</v>
      </c>
      <c r="AC3696" s="5">
        <v>0</v>
      </c>
      <c r="AD3696" s="5">
        <v>0</v>
      </c>
      <c r="AE3696" s="5">
        <f t="shared" si="634"/>
        <v>0</v>
      </c>
      <c r="AF3696" s="5">
        <v>1</v>
      </c>
      <c r="AG3696" s="6">
        <v>44453</v>
      </c>
      <c r="AH3696" s="5">
        <v>1</v>
      </c>
      <c r="AI3696" s="5">
        <v>0</v>
      </c>
      <c r="AJ3696" s="5">
        <v>0</v>
      </c>
      <c r="AK3696" s="5">
        <f t="shared" si="635"/>
        <v>0</v>
      </c>
      <c r="AL3696" s="5">
        <v>0</v>
      </c>
      <c r="AM3696" s="5">
        <v>0</v>
      </c>
      <c r="AN3696" s="5">
        <f t="shared" si="636"/>
        <v>0</v>
      </c>
      <c r="AO3696" s="5">
        <v>0</v>
      </c>
      <c r="AP3696" s="5">
        <v>0</v>
      </c>
      <c r="AQ3696" s="5">
        <f t="shared" si="637"/>
        <v>0</v>
      </c>
      <c r="AR3696" s="5">
        <v>1</v>
      </c>
      <c r="AS3696" s="6">
        <v>44475</v>
      </c>
      <c r="AT3696" s="5">
        <v>1</v>
      </c>
      <c r="AU3696" s="5">
        <v>0</v>
      </c>
      <c r="AV3696" t="str">
        <f t="shared" si="630"/>
        <v>N</v>
      </c>
      <c r="AW3696" t="s">
        <v>60</v>
      </c>
      <c r="AX3696" t="s">
        <v>61</v>
      </c>
      <c r="AY3696" t="s">
        <v>62</v>
      </c>
      <c r="AZ3696" t="s">
        <v>62</v>
      </c>
      <c r="BA3696" t="str">
        <f t="shared" si="631"/>
        <v>N</v>
      </c>
    </row>
    <row r="3697" spans="1:53">
      <c r="A3697" t="s">
        <v>54</v>
      </c>
      <c r="B3697" t="s">
        <v>54</v>
      </c>
      <c r="C3697" t="s">
        <v>55</v>
      </c>
      <c r="D3697">
        <v>2021</v>
      </c>
      <c r="F3697" t="s">
        <v>5778</v>
      </c>
      <c r="G3697" t="s">
        <v>5779</v>
      </c>
      <c r="H3697" t="s">
        <v>5780</v>
      </c>
      <c r="I3697" t="s">
        <v>5781</v>
      </c>
      <c r="J3697" t="s">
        <v>58</v>
      </c>
      <c r="K3697" t="s">
        <v>59</v>
      </c>
      <c r="L3697" s="5">
        <v>0</v>
      </c>
      <c r="M3697" s="5">
        <v>0</v>
      </c>
      <c r="N3697" s="5">
        <f t="shared" si="627"/>
        <v>0</v>
      </c>
      <c r="O3697" s="5">
        <v>0</v>
      </c>
      <c r="P3697" s="5">
        <v>0</v>
      </c>
      <c r="Q3697" s="5">
        <f t="shared" si="628"/>
        <v>0</v>
      </c>
      <c r="R3697" s="5">
        <v>0</v>
      </c>
      <c r="S3697" s="5">
        <v>0</v>
      </c>
      <c r="T3697" s="5">
        <f t="shared" si="629"/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f t="shared" si="632"/>
        <v>0</v>
      </c>
      <c r="Z3697" s="5">
        <v>0</v>
      </c>
      <c r="AA3697" s="5">
        <v>0</v>
      </c>
      <c r="AB3697" s="5">
        <f t="shared" si="633"/>
        <v>0</v>
      </c>
      <c r="AC3697" s="5">
        <v>0</v>
      </c>
      <c r="AD3697" s="5">
        <v>0</v>
      </c>
      <c r="AE3697" s="5">
        <f t="shared" si="634"/>
        <v>0</v>
      </c>
      <c r="AF3697" s="5">
        <v>1</v>
      </c>
      <c r="AG3697" s="6">
        <v>43892</v>
      </c>
      <c r="AH3697" s="5">
        <v>1</v>
      </c>
      <c r="AI3697" s="5">
        <v>0</v>
      </c>
      <c r="AJ3697" s="5">
        <v>0</v>
      </c>
      <c r="AK3697" s="5">
        <f t="shared" si="635"/>
        <v>0</v>
      </c>
      <c r="AL3697" s="5">
        <v>0</v>
      </c>
      <c r="AM3697" s="5">
        <v>0</v>
      </c>
      <c r="AN3697" s="5">
        <f t="shared" si="636"/>
        <v>0</v>
      </c>
      <c r="AO3697" s="5">
        <v>0</v>
      </c>
      <c r="AP3697" s="5">
        <v>0</v>
      </c>
      <c r="AQ3697" s="5">
        <f t="shared" si="637"/>
        <v>0</v>
      </c>
      <c r="AR3697" s="5">
        <v>1</v>
      </c>
      <c r="AS3697" s="6">
        <v>44306</v>
      </c>
      <c r="AT3697" s="5">
        <v>1</v>
      </c>
      <c r="AU3697" s="5">
        <v>0</v>
      </c>
      <c r="AV3697" t="str">
        <f t="shared" si="630"/>
        <v>N</v>
      </c>
      <c r="AW3697" t="s">
        <v>60</v>
      </c>
      <c r="AX3697" t="s">
        <v>61</v>
      </c>
      <c r="AY3697" t="s">
        <v>62</v>
      </c>
      <c r="AZ3697" t="s">
        <v>62</v>
      </c>
      <c r="BA3697" t="str">
        <f t="shared" si="631"/>
        <v>N</v>
      </c>
    </row>
    <row r="3698" spans="1:53">
      <c r="A3698" t="s">
        <v>54</v>
      </c>
      <c r="B3698" t="s">
        <v>54</v>
      </c>
      <c r="C3698" t="s">
        <v>55</v>
      </c>
      <c r="D3698">
        <v>2021</v>
      </c>
      <c r="F3698" t="s">
        <v>8829</v>
      </c>
      <c r="G3698" t="s">
        <v>8830</v>
      </c>
      <c r="H3698" t="s">
        <v>8831</v>
      </c>
      <c r="I3698" t="s">
        <v>8832</v>
      </c>
      <c r="J3698" t="s">
        <v>58</v>
      </c>
      <c r="K3698" t="s">
        <v>59</v>
      </c>
      <c r="L3698" s="5">
        <v>0</v>
      </c>
      <c r="M3698" s="5">
        <v>0</v>
      </c>
      <c r="N3698" s="5">
        <f t="shared" si="627"/>
        <v>0</v>
      </c>
      <c r="O3698" s="5">
        <v>0</v>
      </c>
      <c r="P3698" s="5">
        <v>0</v>
      </c>
      <c r="Q3698" s="5">
        <f t="shared" si="628"/>
        <v>0</v>
      </c>
      <c r="R3698" s="5">
        <v>0</v>
      </c>
      <c r="S3698" s="5">
        <v>0</v>
      </c>
      <c r="T3698" s="5">
        <f t="shared" si="629"/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f t="shared" si="632"/>
        <v>0</v>
      </c>
      <c r="Z3698" s="5">
        <v>0</v>
      </c>
      <c r="AA3698" s="5">
        <v>0</v>
      </c>
      <c r="AB3698" s="5">
        <f t="shared" si="633"/>
        <v>0</v>
      </c>
      <c r="AC3698" s="5">
        <v>0</v>
      </c>
      <c r="AD3698" s="5">
        <v>0</v>
      </c>
      <c r="AE3698" s="5">
        <f t="shared" si="634"/>
        <v>0</v>
      </c>
      <c r="AF3698" s="5">
        <v>1</v>
      </c>
      <c r="AG3698" s="6">
        <v>43648</v>
      </c>
      <c r="AH3698" s="5">
        <v>1</v>
      </c>
      <c r="AI3698" s="5">
        <v>0</v>
      </c>
      <c r="AJ3698" s="5">
        <v>0</v>
      </c>
      <c r="AK3698" s="5">
        <f t="shared" si="635"/>
        <v>0</v>
      </c>
      <c r="AL3698" s="5">
        <v>0</v>
      </c>
      <c r="AM3698" s="5">
        <v>0</v>
      </c>
      <c r="AN3698" s="5">
        <f t="shared" si="636"/>
        <v>0</v>
      </c>
      <c r="AO3698" s="5">
        <v>0</v>
      </c>
      <c r="AP3698" s="5">
        <v>0</v>
      </c>
      <c r="AQ3698" s="5">
        <f t="shared" si="637"/>
        <v>0</v>
      </c>
      <c r="AR3698" s="5">
        <v>1</v>
      </c>
      <c r="AS3698" s="6">
        <v>44383</v>
      </c>
      <c r="AT3698" s="5">
        <v>1</v>
      </c>
      <c r="AU3698" s="5">
        <v>0</v>
      </c>
      <c r="AV3698" t="str">
        <f t="shared" si="630"/>
        <v>N</v>
      </c>
      <c r="AW3698" t="s">
        <v>60</v>
      </c>
      <c r="AX3698" t="s">
        <v>61</v>
      </c>
      <c r="AY3698" t="s">
        <v>62</v>
      </c>
      <c r="AZ3698" t="s">
        <v>62</v>
      </c>
      <c r="BA3698" t="str">
        <f t="shared" si="631"/>
        <v>N</v>
      </c>
    </row>
    <row r="3699" spans="1:53">
      <c r="A3699" t="s">
        <v>54</v>
      </c>
      <c r="B3699" t="s">
        <v>54</v>
      </c>
      <c r="C3699" t="s">
        <v>55</v>
      </c>
      <c r="D3699">
        <v>2021</v>
      </c>
      <c r="F3699" t="s">
        <v>5854</v>
      </c>
      <c r="G3699" t="s">
        <v>5855</v>
      </c>
      <c r="H3699" t="s">
        <v>5856</v>
      </c>
      <c r="I3699" t="s">
        <v>5857</v>
      </c>
      <c r="J3699" t="s">
        <v>58</v>
      </c>
      <c r="K3699" t="s">
        <v>59</v>
      </c>
      <c r="L3699" s="5">
        <v>0</v>
      </c>
      <c r="M3699" s="5">
        <v>0</v>
      </c>
      <c r="N3699" s="5">
        <f t="shared" si="627"/>
        <v>0</v>
      </c>
      <c r="O3699" s="5">
        <v>0</v>
      </c>
      <c r="P3699" s="5">
        <v>0</v>
      </c>
      <c r="Q3699" s="5">
        <f t="shared" si="628"/>
        <v>0</v>
      </c>
      <c r="R3699" s="5">
        <v>0</v>
      </c>
      <c r="S3699" s="5">
        <v>0</v>
      </c>
      <c r="T3699" s="5">
        <f t="shared" si="629"/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f t="shared" si="632"/>
        <v>0</v>
      </c>
      <c r="Z3699" s="5">
        <v>0</v>
      </c>
      <c r="AA3699" s="5">
        <v>0</v>
      </c>
      <c r="AB3699" s="5">
        <f t="shared" si="633"/>
        <v>0</v>
      </c>
      <c r="AC3699" s="5">
        <v>0</v>
      </c>
      <c r="AD3699" s="5">
        <v>0</v>
      </c>
      <c r="AE3699" s="5">
        <f t="shared" si="634"/>
        <v>0</v>
      </c>
      <c r="AF3699" s="5">
        <v>1</v>
      </c>
      <c r="AG3699" s="6">
        <v>44054</v>
      </c>
      <c r="AH3699" s="5">
        <v>1</v>
      </c>
      <c r="AI3699" s="5">
        <v>0</v>
      </c>
      <c r="AJ3699" s="5">
        <v>0</v>
      </c>
      <c r="AK3699" s="5">
        <f t="shared" si="635"/>
        <v>0</v>
      </c>
      <c r="AL3699" s="5">
        <v>0</v>
      </c>
      <c r="AM3699" s="5">
        <v>0</v>
      </c>
      <c r="AN3699" s="5">
        <f t="shared" si="636"/>
        <v>0</v>
      </c>
      <c r="AO3699" s="5">
        <v>0</v>
      </c>
      <c r="AP3699" s="5">
        <v>0</v>
      </c>
      <c r="AQ3699" s="5">
        <f t="shared" si="637"/>
        <v>0</v>
      </c>
      <c r="AR3699" s="5">
        <v>1</v>
      </c>
      <c r="AS3699" s="6">
        <v>44281</v>
      </c>
      <c r="AT3699" s="5">
        <v>1</v>
      </c>
      <c r="AU3699" s="5">
        <v>0</v>
      </c>
      <c r="AV3699" t="str">
        <f t="shared" si="630"/>
        <v>N</v>
      </c>
      <c r="AW3699" t="s">
        <v>60</v>
      </c>
      <c r="AX3699" t="s">
        <v>61</v>
      </c>
      <c r="AY3699" t="s">
        <v>62</v>
      </c>
      <c r="AZ3699" t="s">
        <v>62</v>
      </c>
      <c r="BA3699" t="str">
        <f t="shared" si="631"/>
        <v>N</v>
      </c>
    </row>
    <row r="3700" spans="1:53">
      <c r="A3700" t="s">
        <v>54</v>
      </c>
      <c r="B3700" t="s">
        <v>54</v>
      </c>
      <c r="C3700" t="s">
        <v>55</v>
      </c>
      <c r="D3700">
        <v>2021</v>
      </c>
      <c r="F3700" t="s">
        <v>8833</v>
      </c>
      <c r="G3700" t="s">
        <v>8834</v>
      </c>
      <c r="H3700" t="s">
        <v>8835</v>
      </c>
      <c r="I3700" t="s">
        <v>8836</v>
      </c>
      <c r="J3700" t="s">
        <v>58</v>
      </c>
      <c r="K3700" t="s">
        <v>59</v>
      </c>
      <c r="L3700" s="5">
        <v>0</v>
      </c>
      <c r="M3700" s="5">
        <v>0</v>
      </c>
      <c r="N3700" s="5">
        <f t="shared" si="627"/>
        <v>0</v>
      </c>
      <c r="O3700" s="5">
        <v>0</v>
      </c>
      <c r="P3700" s="5">
        <v>0</v>
      </c>
      <c r="Q3700" s="5">
        <f t="shared" si="628"/>
        <v>0</v>
      </c>
      <c r="R3700" s="5">
        <v>0</v>
      </c>
      <c r="S3700" s="5">
        <v>0</v>
      </c>
      <c r="T3700" s="5">
        <f t="shared" si="629"/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f t="shared" si="632"/>
        <v>0</v>
      </c>
      <c r="Z3700" s="5">
        <v>0</v>
      </c>
      <c r="AA3700" s="5">
        <v>0</v>
      </c>
      <c r="AB3700" s="5">
        <f t="shared" si="633"/>
        <v>0</v>
      </c>
      <c r="AC3700" s="5">
        <v>0</v>
      </c>
      <c r="AD3700" s="5">
        <v>0</v>
      </c>
      <c r="AE3700" s="5">
        <f t="shared" si="634"/>
        <v>0</v>
      </c>
      <c r="AF3700" s="5">
        <v>1</v>
      </c>
      <c r="AG3700" s="6">
        <v>44348</v>
      </c>
      <c r="AH3700" s="5">
        <v>1</v>
      </c>
      <c r="AI3700" s="5">
        <v>0</v>
      </c>
      <c r="AJ3700" s="5">
        <v>0</v>
      </c>
      <c r="AK3700" s="5">
        <f t="shared" si="635"/>
        <v>0</v>
      </c>
      <c r="AL3700" s="5">
        <v>0</v>
      </c>
      <c r="AM3700" s="5">
        <v>0</v>
      </c>
      <c r="AN3700" s="5">
        <f t="shared" si="636"/>
        <v>0</v>
      </c>
      <c r="AO3700" s="5">
        <v>0</v>
      </c>
      <c r="AP3700" s="5">
        <v>0</v>
      </c>
      <c r="AQ3700" s="5">
        <f t="shared" si="637"/>
        <v>0</v>
      </c>
      <c r="AR3700" s="5">
        <v>1</v>
      </c>
      <c r="AS3700" s="6">
        <v>44427</v>
      </c>
      <c r="AT3700" s="5">
        <v>1</v>
      </c>
      <c r="AU3700" s="5">
        <v>0</v>
      </c>
      <c r="AV3700" t="str">
        <f t="shared" si="630"/>
        <v>N</v>
      </c>
      <c r="AW3700" t="s">
        <v>60</v>
      </c>
      <c r="AX3700" t="s">
        <v>61</v>
      </c>
      <c r="AY3700" t="s">
        <v>62</v>
      </c>
      <c r="AZ3700" t="s">
        <v>62</v>
      </c>
      <c r="BA3700" t="str">
        <f t="shared" si="631"/>
        <v>N</v>
      </c>
    </row>
    <row r="3701" spans="1:53">
      <c r="A3701" t="s">
        <v>54</v>
      </c>
      <c r="B3701" t="s">
        <v>54</v>
      </c>
      <c r="C3701" t="s">
        <v>55</v>
      </c>
      <c r="D3701">
        <v>2021</v>
      </c>
      <c r="F3701" t="s">
        <v>8837</v>
      </c>
      <c r="G3701" t="s">
        <v>8838</v>
      </c>
      <c r="H3701" t="s">
        <v>8839</v>
      </c>
      <c r="I3701" t="s">
        <v>8840</v>
      </c>
      <c r="J3701" t="s">
        <v>58</v>
      </c>
      <c r="K3701" t="s">
        <v>59</v>
      </c>
      <c r="L3701" s="5">
        <v>0</v>
      </c>
      <c r="M3701" s="5">
        <v>0</v>
      </c>
      <c r="N3701" s="5">
        <f t="shared" si="627"/>
        <v>0</v>
      </c>
      <c r="O3701" s="5">
        <v>0</v>
      </c>
      <c r="P3701" s="5">
        <v>0</v>
      </c>
      <c r="Q3701" s="5">
        <f t="shared" si="628"/>
        <v>0</v>
      </c>
      <c r="R3701" s="5">
        <v>0</v>
      </c>
      <c r="S3701" s="5">
        <v>0</v>
      </c>
      <c r="T3701" s="5">
        <f t="shared" si="629"/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f t="shared" si="632"/>
        <v>0</v>
      </c>
      <c r="Z3701" s="5">
        <v>0</v>
      </c>
      <c r="AA3701" s="5">
        <v>0</v>
      </c>
      <c r="AB3701" s="5">
        <f t="shared" si="633"/>
        <v>0</v>
      </c>
      <c r="AC3701" s="5">
        <v>0</v>
      </c>
      <c r="AD3701" s="5">
        <v>0</v>
      </c>
      <c r="AE3701" s="5">
        <f t="shared" si="634"/>
        <v>0</v>
      </c>
      <c r="AF3701" s="5">
        <v>1</v>
      </c>
      <c r="AG3701" s="6">
        <v>44266</v>
      </c>
      <c r="AH3701" s="5">
        <v>1</v>
      </c>
      <c r="AI3701" s="5">
        <v>0</v>
      </c>
      <c r="AJ3701" s="5">
        <v>0</v>
      </c>
      <c r="AK3701" s="5">
        <f t="shared" si="635"/>
        <v>0</v>
      </c>
      <c r="AL3701" s="5">
        <v>0</v>
      </c>
      <c r="AM3701" s="5">
        <v>0</v>
      </c>
      <c r="AN3701" s="5">
        <f t="shared" si="636"/>
        <v>0</v>
      </c>
      <c r="AO3701" s="5">
        <v>0</v>
      </c>
      <c r="AP3701" s="5">
        <v>0</v>
      </c>
      <c r="AQ3701" s="5">
        <f t="shared" si="637"/>
        <v>0</v>
      </c>
      <c r="AR3701" s="5">
        <v>1</v>
      </c>
      <c r="AS3701" s="6">
        <v>44490</v>
      </c>
      <c r="AT3701" s="5">
        <v>1</v>
      </c>
      <c r="AU3701" s="5">
        <v>0</v>
      </c>
      <c r="AV3701" t="str">
        <f t="shared" si="630"/>
        <v>N</v>
      </c>
      <c r="AW3701" t="s">
        <v>60</v>
      </c>
      <c r="AX3701" t="s">
        <v>61</v>
      </c>
      <c r="AY3701" t="s">
        <v>62</v>
      </c>
      <c r="AZ3701" t="s">
        <v>62</v>
      </c>
      <c r="BA3701" t="str">
        <f t="shared" si="631"/>
        <v>N</v>
      </c>
    </row>
    <row r="3702" spans="1:53">
      <c r="A3702" t="s">
        <v>54</v>
      </c>
      <c r="B3702" t="s">
        <v>54</v>
      </c>
      <c r="C3702" t="s">
        <v>55</v>
      </c>
      <c r="D3702">
        <v>2021</v>
      </c>
      <c r="F3702" t="s">
        <v>5766</v>
      </c>
      <c r="G3702" t="s">
        <v>5767</v>
      </c>
      <c r="H3702" t="s">
        <v>5768</v>
      </c>
      <c r="I3702" t="s">
        <v>5769</v>
      </c>
      <c r="J3702" t="s">
        <v>58</v>
      </c>
      <c r="K3702" t="s">
        <v>59</v>
      </c>
      <c r="L3702" s="5">
        <v>0</v>
      </c>
      <c r="M3702" s="5">
        <v>0</v>
      </c>
      <c r="N3702" s="5">
        <f t="shared" si="627"/>
        <v>0</v>
      </c>
      <c r="O3702" s="5">
        <v>0</v>
      </c>
      <c r="P3702" s="5">
        <v>0</v>
      </c>
      <c r="Q3702" s="5">
        <f t="shared" si="628"/>
        <v>0</v>
      </c>
      <c r="R3702" s="5">
        <v>0</v>
      </c>
      <c r="S3702" s="5">
        <v>0</v>
      </c>
      <c r="T3702" s="5">
        <f t="shared" si="629"/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f t="shared" si="632"/>
        <v>0</v>
      </c>
      <c r="Z3702" s="5">
        <v>0</v>
      </c>
      <c r="AA3702" s="5">
        <v>0</v>
      </c>
      <c r="AB3702" s="5">
        <f t="shared" si="633"/>
        <v>0</v>
      </c>
      <c r="AC3702" s="5">
        <v>0</v>
      </c>
      <c r="AD3702" s="5">
        <v>0</v>
      </c>
      <c r="AE3702" s="5">
        <f t="shared" si="634"/>
        <v>0</v>
      </c>
      <c r="AF3702" s="5">
        <v>1</v>
      </c>
      <c r="AG3702" s="6">
        <v>44007</v>
      </c>
      <c r="AH3702" s="5">
        <v>1</v>
      </c>
      <c r="AI3702" s="5">
        <v>0</v>
      </c>
      <c r="AJ3702" s="5">
        <v>0</v>
      </c>
      <c r="AK3702" s="5">
        <f t="shared" si="635"/>
        <v>0</v>
      </c>
      <c r="AL3702" s="5">
        <v>0</v>
      </c>
      <c r="AM3702" s="5">
        <v>0</v>
      </c>
      <c r="AN3702" s="5">
        <f t="shared" si="636"/>
        <v>0</v>
      </c>
      <c r="AO3702" s="5">
        <v>0</v>
      </c>
      <c r="AP3702" s="5">
        <v>0</v>
      </c>
      <c r="AQ3702" s="5">
        <f t="shared" si="637"/>
        <v>0</v>
      </c>
      <c r="AR3702" s="5">
        <v>1</v>
      </c>
      <c r="AS3702" s="6">
        <v>44323</v>
      </c>
      <c r="AT3702" s="5">
        <v>1</v>
      </c>
      <c r="AU3702" s="5">
        <v>0</v>
      </c>
      <c r="AV3702" t="str">
        <f t="shared" si="630"/>
        <v>N</v>
      </c>
      <c r="AW3702" t="s">
        <v>60</v>
      </c>
      <c r="AX3702" t="s">
        <v>61</v>
      </c>
      <c r="AY3702" t="s">
        <v>62</v>
      </c>
      <c r="AZ3702" t="s">
        <v>62</v>
      </c>
      <c r="BA3702" t="str">
        <f t="shared" si="631"/>
        <v>N</v>
      </c>
    </row>
    <row r="3703" spans="1:53">
      <c r="A3703" t="s">
        <v>54</v>
      </c>
      <c r="B3703" t="s">
        <v>54</v>
      </c>
      <c r="C3703" t="s">
        <v>55</v>
      </c>
      <c r="D3703">
        <v>2021</v>
      </c>
      <c r="F3703" t="s">
        <v>8841</v>
      </c>
      <c r="G3703" t="s">
        <v>8842</v>
      </c>
      <c r="H3703" t="s">
        <v>8843</v>
      </c>
      <c r="I3703" t="s">
        <v>8844</v>
      </c>
      <c r="J3703" t="s">
        <v>58</v>
      </c>
      <c r="K3703" t="s">
        <v>59</v>
      </c>
      <c r="L3703" s="5">
        <v>0</v>
      </c>
      <c r="M3703" s="5">
        <v>0</v>
      </c>
      <c r="N3703" s="5">
        <f t="shared" si="627"/>
        <v>0</v>
      </c>
      <c r="O3703" s="5">
        <v>0</v>
      </c>
      <c r="P3703" s="5">
        <v>0</v>
      </c>
      <c r="Q3703" s="5">
        <f t="shared" si="628"/>
        <v>0</v>
      </c>
      <c r="R3703" s="5">
        <v>0</v>
      </c>
      <c r="S3703" s="5">
        <v>0</v>
      </c>
      <c r="T3703" s="5">
        <f t="shared" si="629"/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f t="shared" si="632"/>
        <v>0</v>
      </c>
      <c r="Z3703" s="5">
        <v>0</v>
      </c>
      <c r="AA3703" s="5">
        <v>0</v>
      </c>
      <c r="AB3703" s="5">
        <f t="shared" si="633"/>
        <v>0</v>
      </c>
      <c r="AC3703" s="5">
        <v>0</v>
      </c>
      <c r="AD3703" s="5">
        <v>0</v>
      </c>
      <c r="AE3703" s="5">
        <f t="shared" si="634"/>
        <v>0</v>
      </c>
      <c r="AF3703" s="5">
        <v>1</v>
      </c>
      <c r="AG3703" s="6">
        <v>44236</v>
      </c>
      <c r="AH3703" s="5">
        <v>1</v>
      </c>
      <c r="AI3703" s="5">
        <v>0</v>
      </c>
      <c r="AJ3703" s="5">
        <v>0</v>
      </c>
      <c r="AK3703" s="5">
        <f t="shared" si="635"/>
        <v>0</v>
      </c>
      <c r="AL3703" s="5">
        <v>0</v>
      </c>
      <c r="AM3703" s="5">
        <v>0</v>
      </c>
      <c r="AN3703" s="5">
        <f t="shared" si="636"/>
        <v>0</v>
      </c>
      <c r="AO3703" s="5">
        <v>0</v>
      </c>
      <c r="AP3703" s="5">
        <v>0</v>
      </c>
      <c r="AQ3703" s="5">
        <f t="shared" si="637"/>
        <v>0</v>
      </c>
      <c r="AR3703" s="5">
        <v>1</v>
      </c>
      <c r="AS3703" s="6">
        <v>44501</v>
      </c>
      <c r="AT3703" s="5">
        <v>1</v>
      </c>
      <c r="AU3703" s="5">
        <v>0</v>
      </c>
      <c r="AV3703" t="str">
        <f t="shared" si="630"/>
        <v>N</v>
      </c>
      <c r="AW3703" t="s">
        <v>60</v>
      </c>
      <c r="AX3703" t="s">
        <v>61</v>
      </c>
      <c r="AY3703" t="s">
        <v>62</v>
      </c>
      <c r="AZ3703" t="s">
        <v>62</v>
      </c>
      <c r="BA3703" t="str">
        <f t="shared" si="631"/>
        <v>N</v>
      </c>
    </row>
    <row r="3704" spans="1:53">
      <c r="A3704" t="s">
        <v>54</v>
      </c>
      <c r="B3704" t="s">
        <v>54</v>
      </c>
      <c r="C3704" t="s">
        <v>55</v>
      </c>
      <c r="D3704">
        <v>2021</v>
      </c>
      <c r="F3704" t="s">
        <v>8845</v>
      </c>
      <c r="G3704" t="s">
        <v>8846</v>
      </c>
      <c r="H3704" t="s">
        <v>8847</v>
      </c>
      <c r="I3704" t="s">
        <v>8848</v>
      </c>
      <c r="J3704" t="s">
        <v>58</v>
      </c>
      <c r="K3704" t="s">
        <v>59</v>
      </c>
      <c r="L3704" s="5">
        <v>0</v>
      </c>
      <c r="M3704" s="5">
        <v>0</v>
      </c>
      <c r="N3704" s="5">
        <f t="shared" si="627"/>
        <v>0</v>
      </c>
      <c r="O3704" s="5">
        <v>0</v>
      </c>
      <c r="P3704" s="5">
        <v>0</v>
      </c>
      <c r="Q3704" s="5">
        <f t="shared" si="628"/>
        <v>0</v>
      </c>
      <c r="R3704" s="5">
        <v>0</v>
      </c>
      <c r="S3704" s="5">
        <v>0</v>
      </c>
      <c r="T3704" s="5">
        <f t="shared" si="629"/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f t="shared" si="632"/>
        <v>0</v>
      </c>
      <c r="Z3704" s="5">
        <v>0</v>
      </c>
      <c r="AA3704" s="5">
        <v>0</v>
      </c>
      <c r="AB3704" s="5">
        <f t="shared" si="633"/>
        <v>0</v>
      </c>
      <c r="AC3704" s="5">
        <v>0</v>
      </c>
      <c r="AD3704" s="5">
        <v>0</v>
      </c>
      <c r="AE3704" s="5">
        <f t="shared" si="634"/>
        <v>0</v>
      </c>
      <c r="AF3704" s="5">
        <v>1</v>
      </c>
      <c r="AG3704" s="6">
        <v>44075</v>
      </c>
      <c r="AH3704" s="5">
        <v>1</v>
      </c>
      <c r="AI3704" s="5">
        <v>0</v>
      </c>
      <c r="AJ3704" s="5">
        <v>0</v>
      </c>
      <c r="AK3704" s="5">
        <f t="shared" si="635"/>
        <v>0</v>
      </c>
      <c r="AL3704" s="5">
        <v>0</v>
      </c>
      <c r="AM3704" s="5">
        <v>0</v>
      </c>
      <c r="AN3704" s="5">
        <f t="shared" si="636"/>
        <v>0</v>
      </c>
      <c r="AO3704" s="5">
        <v>0</v>
      </c>
      <c r="AP3704" s="5">
        <v>0</v>
      </c>
      <c r="AQ3704" s="5">
        <f t="shared" si="637"/>
        <v>0</v>
      </c>
      <c r="AR3704" s="5">
        <v>1</v>
      </c>
      <c r="AS3704" s="6">
        <v>44222</v>
      </c>
      <c r="AT3704" s="5">
        <v>1</v>
      </c>
      <c r="AU3704" s="5">
        <v>0</v>
      </c>
      <c r="AV3704" t="str">
        <f t="shared" si="630"/>
        <v>N</v>
      </c>
      <c r="AW3704" t="s">
        <v>60</v>
      </c>
      <c r="AX3704" t="s">
        <v>61</v>
      </c>
      <c r="AY3704" t="s">
        <v>62</v>
      </c>
      <c r="AZ3704" t="s">
        <v>62</v>
      </c>
      <c r="BA3704" t="str">
        <f t="shared" si="631"/>
        <v>N</v>
      </c>
    </row>
    <row r="3705" spans="1:53">
      <c r="A3705" t="s">
        <v>54</v>
      </c>
      <c r="B3705" t="s">
        <v>54</v>
      </c>
      <c r="C3705" t="s">
        <v>55</v>
      </c>
      <c r="D3705">
        <v>2021</v>
      </c>
      <c r="F3705" t="s">
        <v>5723</v>
      </c>
      <c r="G3705" t="s">
        <v>5724</v>
      </c>
      <c r="H3705" t="s">
        <v>5725</v>
      </c>
      <c r="I3705" t="s">
        <v>5726</v>
      </c>
      <c r="J3705" t="s">
        <v>58</v>
      </c>
      <c r="K3705" t="s">
        <v>59</v>
      </c>
      <c r="L3705" s="5">
        <v>0</v>
      </c>
      <c r="M3705" s="5">
        <v>0</v>
      </c>
      <c r="N3705" s="5">
        <f t="shared" si="627"/>
        <v>0</v>
      </c>
      <c r="O3705" s="5">
        <v>0</v>
      </c>
      <c r="P3705" s="5">
        <v>0</v>
      </c>
      <c r="Q3705" s="5">
        <f t="shared" si="628"/>
        <v>0</v>
      </c>
      <c r="R3705" s="5">
        <v>0</v>
      </c>
      <c r="S3705" s="5">
        <v>0</v>
      </c>
      <c r="T3705" s="5">
        <f t="shared" si="629"/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f t="shared" si="632"/>
        <v>0</v>
      </c>
      <c r="Z3705" s="5">
        <v>0</v>
      </c>
      <c r="AA3705" s="5">
        <v>0</v>
      </c>
      <c r="AB3705" s="5">
        <f t="shared" si="633"/>
        <v>0</v>
      </c>
      <c r="AC3705" s="5">
        <v>0</v>
      </c>
      <c r="AD3705" s="5">
        <v>0</v>
      </c>
      <c r="AE3705" s="5">
        <f t="shared" si="634"/>
        <v>0</v>
      </c>
      <c r="AF3705" s="5">
        <v>1</v>
      </c>
      <c r="AG3705" s="6">
        <v>44186</v>
      </c>
      <c r="AH3705" s="5">
        <v>1</v>
      </c>
      <c r="AI3705" s="5">
        <v>0</v>
      </c>
      <c r="AJ3705" s="5">
        <v>0</v>
      </c>
      <c r="AK3705" s="5">
        <f t="shared" si="635"/>
        <v>0</v>
      </c>
      <c r="AL3705" s="5">
        <v>0</v>
      </c>
      <c r="AM3705" s="5">
        <v>0</v>
      </c>
      <c r="AN3705" s="5">
        <f t="shared" si="636"/>
        <v>0</v>
      </c>
      <c r="AO3705" s="5">
        <v>0</v>
      </c>
      <c r="AP3705" s="5">
        <v>0</v>
      </c>
      <c r="AQ3705" s="5">
        <f t="shared" si="637"/>
        <v>0</v>
      </c>
      <c r="AR3705" s="5">
        <v>1</v>
      </c>
      <c r="AS3705" s="6">
        <v>44279</v>
      </c>
      <c r="AT3705" s="5">
        <v>1</v>
      </c>
      <c r="AU3705" s="5">
        <v>0</v>
      </c>
      <c r="AV3705" t="str">
        <f t="shared" si="630"/>
        <v>N</v>
      </c>
      <c r="AW3705" t="s">
        <v>60</v>
      </c>
      <c r="AX3705" t="s">
        <v>61</v>
      </c>
      <c r="AY3705" t="s">
        <v>62</v>
      </c>
      <c r="AZ3705" t="s">
        <v>62</v>
      </c>
      <c r="BA3705" t="str">
        <f t="shared" si="631"/>
        <v>N</v>
      </c>
    </row>
    <row r="3706" spans="1:53">
      <c r="A3706" t="s">
        <v>54</v>
      </c>
      <c r="B3706" t="s">
        <v>54</v>
      </c>
      <c r="C3706" t="s">
        <v>55</v>
      </c>
      <c r="D3706">
        <v>2021</v>
      </c>
      <c r="F3706" t="s">
        <v>8849</v>
      </c>
      <c r="G3706" t="s">
        <v>8850</v>
      </c>
      <c r="H3706" t="s">
        <v>8851</v>
      </c>
      <c r="I3706" t="s">
        <v>8852</v>
      </c>
      <c r="J3706" t="s">
        <v>58</v>
      </c>
      <c r="K3706" t="s">
        <v>59</v>
      </c>
      <c r="L3706" s="5">
        <v>0</v>
      </c>
      <c r="M3706" s="5">
        <v>0</v>
      </c>
      <c r="N3706" s="5">
        <f t="shared" si="627"/>
        <v>0</v>
      </c>
      <c r="O3706" s="5">
        <v>0</v>
      </c>
      <c r="P3706" s="5">
        <v>0</v>
      </c>
      <c r="Q3706" s="5">
        <f t="shared" si="628"/>
        <v>0</v>
      </c>
      <c r="R3706" s="5">
        <v>0</v>
      </c>
      <c r="S3706" s="5">
        <v>0</v>
      </c>
      <c r="T3706" s="5">
        <f t="shared" si="629"/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f t="shared" si="632"/>
        <v>0</v>
      </c>
      <c r="Z3706" s="5">
        <v>0</v>
      </c>
      <c r="AA3706" s="5">
        <v>0</v>
      </c>
      <c r="AB3706" s="5">
        <f t="shared" si="633"/>
        <v>0</v>
      </c>
      <c r="AC3706" s="5">
        <v>0</v>
      </c>
      <c r="AD3706" s="5">
        <v>0</v>
      </c>
      <c r="AE3706" s="5">
        <f t="shared" si="634"/>
        <v>0</v>
      </c>
      <c r="AF3706" s="5">
        <v>1</v>
      </c>
      <c r="AG3706" s="6">
        <v>43773</v>
      </c>
      <c r="AH3706" s="5">
        <v>1</v>
      </c>
      <c r="AI3706" s="5">
        <v>0</v>
      </c>
      <c r="AJ3706" s="5">
        <v>0</v>
      </c>
      <c r="AK3706" s="5">
        <f t="shared" si="635"/>
        <v>0</v>
      </c>
      <c r="AL3706" s="5">
        <v>0</v>
      </c>
      <c r="AM3706" s="5">
        <v>0</v>
      </c>
      <c r="AN3706" s="5">
        <f t="shared" si="636"/>
        <v>0</v>
      </c>
      <c r="AO3706" s="5">
        <v>0</v>
      </c>
      <c r="AP3706" s="5">
        <v>0</v>
      </c>
      <c r="AQ3706" s="5">
        <f t="shared" si="637"/>
        <v>0</v>
      </c>
      <c r="AR3706" s="5">
        <v>1</v>
      </c>
      <c r="AS3706" s="6">
        <v>44371</v>
      </c>
      <c r="AT3706" s="5">
        <v>1</v>
      </c>
      <c r="AU3706" s="5">
        <v>0</v>
      </c>
      <c r="AV3706" t="str">
        <f t="shared" si="630"/>
        <v>N</v>
      </c>
      <c r="AW3706" t="s">
        <v>60</v>
      </c>
      <c r="AX3706" t="s">
        <v>61</v>
      </c>
      <c r="AY3706" t="s">
        <v>62</v>
      </c>
      <c r="AZ3706" t="s">
        <v>62</v>
      </c>
      <c r="BA3706" t="str">
        <f t="shared" si="631"/>
        <v>N</v>
      </c>
    </row>
    <row r="3707" spans="1:53">
      <c r="A3707" t="s">
        <v>54</v>
      </c>
      <c r="B3707" t="s">
        <v>54</v>
      </c>
      <c r="C3707" t="s">
        <v>55</v>
      </c>
      <c r="D3707">
        <v>2021</v>
      </c>
      <c r="F3707" t="s">
        <v>5921</v>
      </c>
      <c r="G3707" t="s">
        <v>5922</v>
      </c>
      <c r="H3707" t="s">
        <v>5923</v>
      </c>
      <c r="I3707" t="s">
        <v>5924</v>
      </c>
      <c r="J3707" t="s">
        <v>58</v>
      </c>
      <c r="K3707" t="s">
        <v>59</v>
      </c>
      <c r="L3707" s="5">
        <v>0</v>
      </c>
      <c r="M3707" s="5">
        <v>0</v>
      </c>
      <c r="N3707" s="5">
        <f t="shared" si="627"/>
        <v>0</v>
      </c>
      <c r="O3707" s="5">
        <v>0</v>
      </c>
      <c r="P3707" s="5">
        <v>0</v>
      </c>
      <c r="Q3707" s="5">
        <f t="shared" si="628"/>
        <v>0</v>
      </c>
      <c r="R3707" s="5">
        <v>0</v>
      </c>
      <c r="S3707" s="5">
        <v>0</v>
      </c>
      <c r="T3707" s="5">
        <f t="shared" si="629"/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f t="shared" si="632"/>
        <v>0</v>
      </c>
      <c r="Z3707" s="5">
        <v>0</v>
      </c>
      <c r="AA3707" s="5">
        <v>0</v>
      </c>
      <c r="AB3707" s="5">
        <f t="shared" si="633"/>
        <v>0</v>
      </c>
      <c r="AC3707" s="5">
        <v>0</v>
      </c>
      <c r="AD3707" s="5">
        <v>0</v>
      </c>
      <c r="AE3707" s="5">
        <f t="shared" si="634"/>
        <v>0</v>
      </c>
      <c r="AF3707" s="5">
        <v>1</v>
      </c>
      <c r="AG3707" s="6">
        <v>44056</v>
      </c>
      <c r="AH3707" s="5">
        <v>1</v>
      </c>
      <c r="AI3707" s="5">
        <v>0</v>
      </c>
      <c r="AJ3707" s="5">
        <v>0</v>
      </c>
      <c r="AK3707" s="5">
        <f t="shared" si="635"/>
        <v>0</v>
      </c>
      <c r="AL3707" s="5">
        <v>0</v>
      </c>
      <c r="AM3707" s="5">
        <v>0</v>
      </c>
      <c r="AN3707" s="5">
        <f t="shared" si="636"/>
        <v>0</v>
      </c>
      <c r="AO3707" s="5">
        <v>0</v>
      </c>
      <c r="AP3707" s="5">
        <v>0</v>
      </c>
      <c r="AQ3707" s="5">
        <f t="shared" si="637"/>
        <v>0</v>
      </c>
      <c r="AR3707" s="5">
        <v>1</v>
      </c>
      <c r="AS3707" s="6">
        <v>44532</v>
      </c>
      <c r="AT3707" s="5">
        <v>1</v>
      </c>
      <c r="AU3707" s="5">
        <v>0</v>
      </c>
      <c r="AV3707" t="str">
        <f t="shared" si="630"/>
        <v>N</v>
      </c>
      <c r="AW3707" t="s">
        <v>60</v>
      </c>
      <c r="AX3707" t="s">
        <v>61</v>
      </c>
      <c r="AY3707" t="s">
        <v>62</v>
      </c>
      <c r="AZ3707" t="s">
        <v>62</v>
      </c>
      <c r="BA3707" t="str">
        <f t="shared" si="631"/>
        <v>N</v>
      </c>
    </row>
    <row r="3708" spans="1:53">
      <c r="A3708" t="s">
        <v>54</v>
      </c>
      <c r="B3708" t="s">
        <v>54</v>
      </c>
      <c r="C3708" t="s">
        <v>55</v>
      </c>
      <c r="D3708">
        <v>2021</v>
      </c>
      <c r="F3708" t="s">
        <v>5711</v>
      </c>
      <c r="G3708" t="s">
        <v>5712</v>
      </c>
      <c r="H3708" t="s">
        <v>5713</v>
      </c>
      <c r="I3708" t="s">
        <v>5714</v>
      </c>
      <c r="J3708" t="s">
        <v>58</v>
      </c>
      <c r="K3708" t="s">
        <v>59</v>
      </c>
      <c r="L3708" s="5">
        <v>0</v>
      </c>
      <c r="M3708" s="5">
        <v>0</v>
      </c>
      <c r="N3708" s="5">
        <f t="shared" si="627"/>
        <v>0</v>
      </c>
      <c r="O3708" s="5">
        <v>0</v>
      </c>
      <c r="P3708" s="5">
        <v>0</v>
      </c>
      <c r="Q3708" s="5">
        <f t="shared" si="628"/>
        <v>0</v>
      </c>
      <c r="R3708" s="5">
        <v>0</v>
      </c>
      <c r="S3708" s="5">
        <v>0</v>
      </c>
      <c r="T3708" s="5">
        <f t="shared" si="629"/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f t="shared" si="632"/>
        <v>0</v>
      </c>
      <c r="Z3708" s="5">
        <v>0</v>
      </c>
      <c r="AA3708" s="5">
        <v>0</v>
      </c>
      <c r="AB3708" s="5">
        <f t="shared" si="633"/>
        <v>0</v>
      </c>
      <c r="AC3708" s="5">
        <v>0</v>
      </c>
      <c r="AD3708" s="5">
        <v>0</v>
      </c>
      <c r="AE3708" s="5">
        <f t="shared" si="634"/>
        <v>0</v>
      </c>
      <c r="AF3708" s="5">
        <v>1</v>
      </c>
      <c r="AG3708" s="6">
        <v>44005</v>
      </c>
      <c r="AH3708" s="5">
        <v>1</v>
      </c>
      <c r="AI3708" s="5">
        <v>0</v>
      </c>
      <c r="AJ3708" s="5">
        <v>0</v>
      </c>
      <c r="AK3708" s="5">
        <f t="shared" si="635"/>
        <v>0</v>
      </c>
      <c r="AL3708" s="5">
        <v>0</v>
      </c>
      <c r="AM3708" s="5">
        <v>0</v>
      </c>
      <c r="AN3708" s="5">
        <f t="shared" si="636"/>
        <v>0</v>
      </c>
      <c r="AO3708" s="5">
        <v>0</v>
      </c>
      <c r="AP3708" s="5">
        <v>0</v>
      </c>
      <c r="AQ3708" s="5">
        <f t="shared" si="637"/>
        <v>0</v>
      </c>
      <c r="AR3708" s="5">
        <v>1</v>
      </c>
      <c r="AS3708" s="6">
        <v>44363</v>
      </c>
      <c r="AT3708" s="5">
        <v>1</v>
      </c>
      <c r="AU3708" s="5">
        <v>0</v>
      </c>
      <c r="AV3708" t="str">
        <f t="shared" si="630"/>
        <v>N</v>
      </c>
      <c r="AW3708" t="s">
        <v>60</v>
      </c>
      <c r="AX3708" t="s">
        <v>61</v>
      </c>
      <c r="AY3708" t="s">
        <v>62</v>
      </c>
      <c r="AZ3708" t="s">
        <v>62</v>
      </c>
      <c r="BA3708" t="str">
        <f t="shared" si="631"/>
        <v>N</v>
      </c>
    </row>
    <row r="3709" spans="1:53">
      <c r="A3709" t="s">
        <v>54</v>
      </c>
      <c r="B3709" t="s">
        <v>54</v>
      </c>
      <c r="C3709" t="s">
        <v>55</v>
      </c>
      <c r="D3709">
        <v>2021</v>
      </c>
      <c r="F3709" t="s">
        <v>5869</v>
      </c>
      <c r="G3709" t="s">
        <v>5870</v>
      </c>
      <c r="H3709" t="s">
        <v>5871</v>
      </c>
      <c r="I3709" t="s">
        <v>5872</v>
      </c>
      <c r="J3709" t="s">
        <v>58</v>
      </c>
      <c r="K3709" t="s">
        <v>59</v>
      </c>
      <c r="L3709" s="5">
        <v>0</v>
      </c>
      <c r="M3709" s="5">
        <v>0</v>
      </c>
      <c r="N3709" s="5">
        <f t="shared" si="627"/>
        <v>0</v>
      </c>
      <c r="O3709" s="5">
        <v>0</v>
      </c>
      <c r="P3709" s="5">
        <v>0</v>
      </c>
      <c r="Q3709" s="5">
        <f t="shared" si="628"/>
        <v>0</v>
      </c>
      <c r="R3709" s="5">
        <v>0</v>
      </c>
      <c r="S3709" s="5">
        <v>0</v>
      </c>
      <c r="T3709" s="5">
        <f t="shared" si="629"/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f t="shared" si="632"/>
        <v>0</v>
      </c>
      <c r="Z3709" s="5">
        <v>0</v>
      </c>
      <c r="AA3709" s="5">
        <v>0</v>
      </c>
      <c r="AB3709" s="5">
        <f t="shared" si="633"/>
        <v>0</v>
      </c>
      <c r="AC3709" s="5">
        <v>0</v>
      </c>
      <c r="AD3709" s="5">
        <v>0</v>
      </c>
      <c r="AE3709" s="5">
        <f t="shared" si="634"/>
        <v>0</v>
      </c>
      <c r="AF3709" s="5">
        <v>1</v>
      </c>
      <c r="AG3709" s="6">
        <v>44075</v>
      </c>
      <c r="AH3709" s="5">
        <v>1</v>
      </c>
      <c r="AI3709" s="5">
        <v>0</v>
      </c>
      <c r="AJ3709" s="5">
        <v>0</v>
      </c>
      <c r="AK3709" s="5">
        <f t="shared" si="635"/>
        <v>0</v>
      </c>
      <c r="AL3709" s="5">
        <v>0</v>
      </c>
      <c r="AM3709" s="5">
        <v>0</v>
      </c>
      <c r="AN3709" s="5">
        <f t="shared" si="636"/>
        <v>0</v>
      </c>
      <c r="AO3709" s="5">
        <v>0</v>
      </c>
      <c r="AP3709" s="5">
        <v>0</v>
      </c>
      <c r="AQ3709" s="5">
        <f t="shared" si="637"/>
        <v>0</v>
      </c>
      <c r="AR3709" s="5">
        <v>1</v>
      </c>
      <c r="AS3709" s="6">
        <v>44258</v>
      </c>
      <c r="AT3709" s="5">
        <v>1</v>
      </c>
      <c r="AU3709" s="5">
        <v>0</v>
      </c>
      <c r="AV3709" t="str">
        <f t="shared" si="630"/>
        <v>N</v>
      </c>
      <c r="AW3709" t="s">
        <v>60</v>
      </c>
      <c r="AX3709" t="s">
        <v>61</v>
      </c>
      <c r="AY3709" t="s">
        <v>62</v>
      </c>
      <c r="AZ3709" t="s">
        <v>62</v>
      </c>
      <c r="BA3709" t="str">
        <f t="shared" si="631"/>
        <v>N</v>
      </c>
    </row>
    <row r="3710" spans="1:53">
      <c r="A3710" t="s">
        <v>54</v>
      </c>
      <c r="B3710" t="s">
        <v>54</v>
      </c>
      <c r="C3710" t="s">
        <v>55</v>
      </c>
      <c r="D3710">
        <v>2021</v>
      </c>
      <c r="F3710" t="s">
        <v>5818</v>
      </c>
      <c r="G3710" t="s">
        <v>5819</v>
      </c>
      <c r="H3710" t="s">
        <v>5820</v>
      </c>
      <c r="I3710" t="s">
        <v>5821</v>
      </c>
      <c r="J3710" t="s">
        <v>58</v>
      </c>
      <c r="K3710" t="s">
        <v>59</v>
      </c>
      <c r="L3710" s="5">
        <v>0</v>
      </c>
      <c r="M3710" s="5">
        <v>0</v>
      </c>
      <c r="N3710" s="5">
        <f t="shared" si="627"/>
        <v>0</v>
      </c>
      <c r="O3710" s="5">
        <v>0</v>
      </c>
      <c r="P3710" s="5">
        <v>0</v>
      </c>
      <c r="Q3710" s="5">
        <f t="shared" si="628"/>
        <v>0</v>
      </c>
      <c r="R3710" s="5">
        <v>0</v>
      </c>
      <c r="S3710" s="5">
        <v>0</v>
      </c>
      <c r="T3710" s="5">
        <f t="shared" si="629"/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f t="shared" si="632"/>
        <v>0</v>
      </c>
      <c r="Z3710" s="5">
        <v>0</v>
      </c>
      <c r="AA3710" s="5">
        <v>0</v>
      </c>
      <c r="AB3710" s="5">
        <f t="shared" si="633"/>
        <v>0</v>
      </c>
      <c r="AC3710" s="5">
        <v>0</v>
      </c>
      <c r="AD3710" s="5">
        <v>0</v>
      </c>
      <c r="AE3710" s="5">
        <f t="shared" si="634"/>
        <v>0</v>
      </c>
      <c r="AF3710" s="5">
        <v>1</v>
      </c>
      <c r="AG3710" s="6">
        <v>44043</v>
      </c>
      <c r="AH3710" s="5">
        <v>1</v>
      </c>
      <c r="AI3710" s="5">
        <v>0</v>
      </c>
      <c r="AJ3710" s="5">
        <v>0</v>
      </c>
      <c r="AK3710" s="5">
        <f t="shared" si="635"/>
        <v>0</v>
      </c>
      <c r="AL3710" s="5">
        <v>0</v>
      </c>
      <c r="AM3710" s="5">
        <v>0</v>
      </c>
      <c r="AN3710" s="5">
        <f t="shared" si="636"/>
        <v>0</v>
      </c>
      <c r="AO3710" s="5">
        <v>0</v>
      </c>
      <c r="AP3710" s="5">
        <v>0</v>
      </c>
      <c r="AQ3710" s="5">
        <f t="shared" si="637"/>
        <v>0</v>
      </c>
      <c r="AR3710" s="5">
        <v>1</v>
      </c>
      <c r="AS3710" s="6">
        <v>44217</v>
      </c>
      <c r="AT3710" s="5">
        <v>1</v>
      </c>
      <c r="AU3710" s="5">
        <v>0</v>
      </c>
      <c r="AV3710" t="str">
        <f t="shared" si="630"/>
        <v>N</v>
      </c>
      <c r="AW3710" t="s">
        <v>60</v>
      </c>
      <c r="AX3710" t="s">
        <v>61</v>
      </c>
      <c r="AY3710" t="s">
        <v>62</v>
      </c>
      <c r="AZ3710" t="s">
        <v>62</v>
      </c>
      <c r="BA3710" t="str">
        <f t="shared" si="631"/>
        <v>N</v>
      </c>
    </row>
    <row r="3711" spans="1:53">
      <c r="A3711" t="s">
        <v>54</v>
      </c>
      <c r="B3711" t="s">
        <v>54</v>
      </c>
      <c r="C3711" t="s">
        <v>55</v>
      </c>
      <c r="D3711">
        <v>2021</v>
      </c>
      <c r="F3711" t="s">
        <v>8853</v>
      </c>
      <c r="G3711" t="s">
        <v>8854</v>
      </c>
      <c r="H3711" t="s">
        <v>8855</v>
      </c>
      <c r="I3711" t="s">
        <v>8856</v>
      </c>
      <c r="J3711" t="s">
        <v>58</v>
      </c>
      <c r="K3711" t="s">
        <v>59</v>
      </c>
      <c r="L3711" s="5">
        <v>0</v>
      </c>
      <c r="M3711" s="5">
        <v>0</v>
      </c>
      <c r="N3711" s="5">
        <f t="shared" si="627"/>
        <v>0</v>
      </c>
      <c r="O3711" s="5">
        <v>0</v>
      </c>
      <c r="P3711" s="5">
        <v>0</v>
      </c>
      <c r="Q3711" s="5">
        <f t="shared" si="628"/>
        <v>0</v>
      </c>
      <c r="R3711" s="5">
        <v>0</v>
      </c>
      <c r="S3711" s="5">
        <v>0</v>
      </c>
      <c r="T3711" s="5">
        <f t="shared" si="629"/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f t="shared" si="632"/>
        <v>0</v>
      </c>
      <c r="Z3711" s="5">
        <v>0</v>
      </c>
      <c r="AA3711" s="5">
        <v>0</v>
      </c>
      <c r="AB3711" s="5">
        <f t="shared" si="633"/>
        <v>0</v>
      </c>
      <c r="AC3711" s="5">
        <v>0</v>
      </c>
      <c r="AD3711" s="5">
        <v>0</v>
      </c>
      <c r="AE3711" s="5">
        <f t="shared" si="634"/>
        <v>0</v>
      </c>
      <c r="AF3711" s="5">
        <v>1</v>
      </c>
      <c r="AG3711" s="6">
        <v>44343</v>
      </c>
      <c r="AH3711" s="5">
        <v>1</v>
      </c>
      <c r="AI3711" s="5">
        <v>0</v>
      </c>
      <c r="AJ3711" s="5">
        <v>0</v>
      </c>
      <c r="AK3711" s="5">
        <f t="shared" si="635"/>
        <v>0</v>
      </c>
      <c r="AL3711" s="5">
        <v>0</v>
      </c>
      <c r="AM3711" s="5">
        <v>0</v>
      </c>
      <c r="AN3711" s="5">
        <f t="shared" si="636"/>
        <v>0</v>
      </c>
      <c r="AO3711" s="5">
        <v>0</v>
      </c>
      <c r="AP3711" s="5">
        <v>0</v>
      </c>
      <c r="AQ3711" s="5">
        <f t="shared" si="637"/>
        <v>0</v>
      </c>
      <c r="AR3711" s="5">
        <v>1</v>
      </c>
      <c r="AS3711" s="6">
        <v>44481</v>
      </c>
      <c r="AT3711" s="5">
        <v>1</v>
      </c>
      <c r="AU3711" s="5">
        <v>0</v>
      </c>
      <c r="AV3711" t="str">
        <f t="shared" si="630"/>
        <v>N</v>
      </c>
      <c r="AW3711" t="s">
        <v>60</v>
      </c>
      <c r="AX3711" t="s">
        <v>61</v>
      </c>
      <c r="AY3711" t="s">
        <v>62</v>
      </c>
      <c r="AZ3711" t="s">
        <v>62</v>
      </c>
      <c r="BA3711" t="str">
        <f t="shared" si="631"/>
        <v>N</v>
      </c>
    </row>
    <row r="3712" spans="1:53">
      <c r="A3712" t="s">
        <v>54</v>
      </c>
      <c r="B3712" t="s">
        <v>54</v>
      </c>
      <c r="C3712" t="s">
        <v>55</v>
      </c>
      <c r="D3712">
        <v>2021</v>
      </c>
      <c r="F3712" t="s">
        <v>8857</v>
      </c>
      <c r="G3712" t="s">
        <v>8858</v>
      </c>
      <c r="H3712" t="s">
        <v>8859</v>
      </c>
      <c r="I3712" t="s">
        <v>8860</v>
      </c>
      <c r="J3712" t="s">
        <v>58</v>
      </c>
      <c r="K3712" t="s">
        <v>59</v>
      </c>
      <c r="L3712" s="5">
        <v>0</v>
      </c>
      <c r="M3712" s="5">
        <v>0</v>
      </c>
      <c r="N3712" s="5">
        <f t="shared" si="627"/>
        <v>0</v>
      </c>
      <c r="O3712" s="5">
        <v>0</v>
      </c>
      <c r="P3712" s="5">
        <v>0</v>
      </c>
      <c r="Q3712" s="5">
        <f t="shared" si="628"/>
        <v>0</v>
      </c>
      <c r="R3712" s="5">
        <v>0</v>
      </c>
      <c r="S3712" s="5">
        <v>0</v>
      </c>
      <c r="T3712" s="5">
        <f t="shared" si="629"/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f t="shared" si="632"/>
        <v>0</v>
      </c>
      <c r="Z3712" s="5">
        <v>0</v>
      </c>
      <c r="AA3712" s="5">
        <v>0</v>
      </c>
      <c r="AB3712" s="5">
        <f t="shared" si="633"/>
        <v>0</v>
      </c>
      <c r="AC3712" s="5">
        <v>0</v>
      </c>
      <c r="AD3712" s="5">
        <v>0</v>
      </c>
      <c r="AE3712" s="5">
        <f t="shared" si="634"/>
        <v>0</v>
      </c>
      <c r="AF3712" s="5">
        <v>1</v>
      </c>
      <c r="AG3712" s="6">
        <v>44385</v>
      </c>
      <c r="AH3712" s="5">
        <v>1</v>
      </c>
      <c r="AI3712" s="5">
        <v>0</v>
      </c>
      <c r="AJ3712" s="5">
        <v>0</v>
      </c>
      <c r="AK3712" s="5">
        <f t="shared" si="635"/>
        <v>0</v>
      </c>
      <c r="AL3712" s="5">
        <v>0</v>
      </c>
      <c r="AM3712" s="5">
        <v>0</v>
      </c>
      <c r="AN3712" s="5">
        <f t="shared" si="636"/>
        <v>0</v>
      </c>
      <c r="AO3712" s="5">
        <v>0</v>
      </c>
      <c r="AP3712" s="5">
        <v>0</v>
      </c>
      <c r="AQ3712" s="5">
        <f t="shared" si="637"/>
        <v>0</v>
      </c>
      <c r="AR3712" s="5">
        <v>1</v>
      </c>
      <c r="AS3712" s="6">
        <v>44426</v>
      </c>
      <c r="AT3712" s="5">
        <v>1</v>
      </c>
      <c r="AU3712" s="5">
        <v>0</v>
      </c>
      <c r="AV3712" t="str">
        <f t="shared" si="630"/>
        <v>N</v>
      </c>
      <c r="AW3712" t="s">
        <v>60</v>
      </c>
      <c r="AX3712" t="s">
        <v>61</v>
      </c>
      <c r="AY3712" t="s">
        <v>62</v>
      </c>
      <c r="AZ3712" t="s">
        <v>62</v>
      </c>
      <c r="BA3712" t="str">
        <f t="shared" si="631"/>
        <v>N</v>
      </c>
    </row>
    <row r="3713" spans="1:53">
      <c r="A3713" t="s">
        <v>54</v>
      </c>
      <c r="B3713" t="s">
        <v>54</v>
      </c>
      <c r="C3713" t="s">
        <v>55</v>
      </c>
      <c r="D3713">
        <v>2021</v>
      </c>
      <c r="F3713" t="s">
        <v>4341</v>
      </c>
      <c r="G3713" t="s">
        <v>4342</v>
      </c>
      <c r="H3713" t="s">
        <v>4344</v>
      </c>
      <c r="I3713" t="s">
        <v>4343</v>
      </c>
      <c r="J3713" t="s">
        <v>58</v>
      </c>
      <c r="K3713" t="s">
        <v>59</v>
      </c>
      <c r="L3713" s="5">
        <v>0</v>
      </c>
      <c r="M3713" s="5">
        <v>0</v>
      </c>
      <c r="N3713" s="5">
        <f t="shared" si="627"/>
        <v>0</v>
      </c>
      <c r="O3713" s="5">
        <v>0</v>
      </c>
      <c r="P3713" s="5">
        <v>0</v>
      </c>
      <c r="Q3713" s="5">
        <f t="shared" si="628"/>
        <v>0</v>
      </c>
      <c r="R3713" s="5">
        <v>0</v>
      </c>
      <c r="S3713" s="5">
        <v>0</v>
      </c>
      <c r="T3713" s="5">
        <f t="shared" si="629"/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f t="shared" si="632"/>
        <v>0</v>
      </c>
      <c r="Z3713" s="5">
        <v>0</v>
      </c>
      <c r="AA3713" s="5">
        <v>0</v>
      </c>
      <c r="AB3713" s="5">
        <f t="shared" si="633"/>
        <v>0</v>
      </c>
      <c r="AC3713" s="5">
        <v>0</v>
      </c>
      <c r="AD3713" s="5">
        <v>0</v>
      </c>
      <c r="AE3713" s="5">
        <f t="shared" si="634"/>
        <v>0</v>
      </c>
      <c r="AF3713" s="5">
        <v>1</v>
      </c>
      <c r="AG3713" s="6">
        <v>43676</v>
      </c>
      <c r="AH3713" s="5">
        <v>1</v>
      </c>
      <c r="AI3713" s="5">
        <v>0</v>
      </c>
      <c r="AJ3713" s="5">
        <v>0</v>
      </c>
      <c r="AK3713" s="5">
        <f t="shared" si="635"/>
        <v>0</v>
      </c>
      <c r="AL3713" s="5">
        <v>0</v>
      </c>
      <c r="AM3713" s="5">
        <v>0</v>
      </c>
      <c r="AN3713" s="5">
        <f t="shared" si="636"/>
        <v>0</v>
      </c>
      <c r="AO3713" s="5">
        <v>0</v>
      </c>
      <c r="AP3713" s="5">
        <v>0</v>
      </c>
      <c r="AQ3713" s="5">
        <f t="shared" si="637"/>
        <v>0</v>
      </c>
      <c r="AR3713" s="5">
        <v>1</v>
      </c>
      <c r="AS3713" s="6">
        <v>44272</v>
      </c>
      <c r="AT3713" s="5">
        <v>1</v>
      </c>
      <c r="AU3713" s="5">
        <v>0</v>
      </c>
      <c r="AV3713" t="str">
        <f t="shared" si="630"/>
        <v>N</v>
      </c>
      <c r="AW3713" t="s">
        <v>60</v>
      </c>
      <c r="AX3713" t="s">
        <v>61</v>
      </c>
      <c r="AY3713" t="s">
        <v>62</v>
      </c>
      <c r="AZ3713" t="s">
        <v>62</v>
      </c>
      <c r="BA3713" t="str">
        <f t="shared" si="631"/>
        <v>N</v>
      </c>
    </row>
    <row r="3714" spans="1:53">
      <c r="A3714" t="s">
        <v>54</v>
      </c>
      <c r="B3714" t="s">
        <v>54</v>
      </c>
      <c r="C3714" t="s">
        <v>55</v>
      </c>
      <c r="D3714">
        <v>2021</v>
      </c>
      <c r="F3714" t="s">
        <v>1674</v>
      </c>
      <c r="G3714" t="s">
        <v>8861</v>
      </c>
      <c r="H3714" t="s">
        <v>8862</v>
      </c>
      <c r="I3714" t="s">
        <v>8863</v>
      </c>
      <c r="J3714" t="s">
        <v>58</v>
      </c>
      <c r="K3714" t="s">
        <v>59</v>
      </c>
      <c r="L3714" s="5">
        <v>0</v>
      </c>
      <c r="M3714" s="5">
        <v>0</v>
      </c>
      <c r="N3714" s="5">
        <f t="shared" ref="N3714:N3777" si="638">L3714+M3714</f>
        <v>0</v>
      </c>
      <c r="O3714" s="5">
        <v>0</v>
      </c>
      <c r="P3714" s="5">
        <v>0</v>
      </c>
      <c r="Q3714" s="5">
        <f t="shared" ref="Q3714:Q3777" si="639">O3714+P3714</f>
        <v>0</v>
      </c>
      <c r="R3714" s="5">
        <v>0</v>
      </c>
      <c r="S3714" s="5">
        <v>0</v>
      </c>
      <c r="T3714" s="5">
        <f t="shared" ref="T3714:T3777" si="640">R3714+S3714</f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f t="shared" si="632"/>
        <v>0</v>
      </c>
      <c r="Z3714" s="5">
        <v>0</v>
      </c>
      <c r="AA3714" s="5">
        <v>0</v>
      </c>
      <c r="AB3714" s="5">
        <f t="shared" si="633"/>
        <v>0</v>
      </c>
      <c r="AC3714" s="5">
        <v>0</v>
      </c>
      <c r="AD3714" s="5">
        <v>0</v>
      </c>
      <c r="AE3714" s="5">
        <f t="shared" si="634"/>
        <v>0</v>
      </c>
      <c r="AF3714" s="5">
        <v>1</v>
      </c>
      <c r="AG3714" s="6">
        <v>43418</v>
      </c>
      <c r="AH3714" s="5">
        <v>1</v>
      </c>
      <c r="AI3714" s="5">
        <v>0</v>
      </c>
      <c r="AJ3714" s="5">
        <v>0</v>
      </c>
      <c r="AK3714" s="5">
        <f t="shared" si="635"/>
        <v>0</v>
      </c>
      <c r="AL3714" s="5">
        <v>0</v>
      </c>
      <c r="AM3714" s="5">
        <v>0</v>
      </c>
      <c r="AN3714" s="5">
        <f t="shared" si="636"/>
        <v>0</v>
      </c>
      <c r="AO3714" s="5">
        <v>0</v>
      </c>
      <c r="AP3714" s="5">
        <v>0</v>
      </c>
      <c r="AQ3714" s="5">
        <f t="shared" si="637"/>
        <v>0</v>
      </c>
      <c r="AR3714" s="5">
        <v>1</v>
      </c>
      <c r="AS3714" s="6">
        <v>44249</v>
      </c>
      <c r="AT3714" s="5">
        <v>1</v>
      </c>
      <c r="AU3714" s="5">
        <v>0</v>
      </c>
      <c r="AV3714" t="str">
        <f t="shared" ref="AV3714:AV3777" si="641">IF(AU3714 &gt; 0, "Y", "N")</f>
        <v>N</v>
      </c>
      <c r="AW3714" t="s">
        <v>60</v>
      </c>
      <c r="AX3714" t="s">
        <v>61</v>
      </c>
      <c r="AY3714" t="s">
        <v>62</v>
      </c>
      <c r="AZ3714" t="s">
        <v>62</v>
      </c>
      <c r="BA3714" t="str">
        <f t="shared" ref="BA3714:BA3777" si="642">IF(OR(L3714&gt;0, O3714&gt;0, R3714&gt;0, W3714&gt;0, Z3714&gt;0, AC3714&gt;0, AI3714&gt;0, AL3714&gt;0, AO3714&gt;0, M3714&gt;0), "Y", "N")</f>
        <v>N</v>
      </c>
    </row>
    <row r="3715" spans="1:53">
      <c r="A3715" t="s">
        <v>54</v>
      </c>
      <c r="B3715" t="s">
        <v>54</v>
      </c>
      <c r="C3715" t="s">
        <v>55</v>
      </c>
      <c r="D3715">
        <v>2021</v>
      </c>
      <c r="F3715" t="s">
        <v>5786</v>
      </c>
      <c r="G3715" t="s">
        <v>5787</v>
      </c>
      <c r="H3715" t="s">
        <v>5788</v>
      </c>
      <c r="I3715" t="s">
        <v>5789</v>
      </c>
      <c r="J3715" t="s">
        <v>58</v>
      </c>
      <c r="K3715" t="s">
        <v>59</v>
      </c>
      <c r="L3715" s="5">
        <v>0</v>
      </c>
      <c r="M3715" s="5">
        <v>0</v>
      </c>
      <c r="N3715" s="5">
        <f t="shared" si="638"/>
        <v>0</v>
      </c>
      <c r="O3715" s="5">
        <v>0</v>
      </c>
      <c r="P3715" s="5">
        <v>0</v>
      </c>
      <c r="Q3715" s="5">
        <f t="shared" si="639"/>
        <v>0</v>
      </c>
      <c r="R3715" s="5">
        <v>0</v>
      </c>
      <c r="S3715" s="5">
        <v>0</v>
      </c>
      <c r="T3715" s="5">
        <f t="shared" si="640"/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f t="shared" ref="Y3715:Y3778" si="643">W3715+X3715</f>
        <v>0</v>
      </c>
      <c r="Z3715" s="5">
        <v>0</v>
      </c>
      <c r="AA3715" s="5">
        <v>0</v>
      </c>
      <c r="AB3715" s="5">
        <f t="shared" ref="AB3715:AB3778" si="644">SUM(Z3715:AA3715)</f>
        <v>0</v>
      </c>
      <c r="AC3715" s="5">
        <v>0</v>
      </c>
      <c r="AD3715" s="5">
        <v>0</v>
      </c>
      <c r="AE3715" s="5">
        <f t="shared" ref="AE3715:AE3778" si="645">SUM(AC3715:AD3715)</f>
        <v>0</v>
      </c>
      <c r="AF3715" s="5">
        <v>1</v>
      </c>
      <c r="AG3715" s="6">
        <v>43930</v>
      </c>
      <c r="AH3715" s="5">
        <v>1</v>
      </c>
      <c r="AI3715" s="5">
        <v>0</v>
      </c>
      <c r="AJ3715" s="5">
        <v>0</v>
      </c>
      <c r="AK3715" s="5">
        <f t="shared" ref="AK3715:AK3778" si="646">SUM(AI3715:AJ3715)</f>
        <v>0</v>
      </c>
      <c r="AL3715" s="5">
        <v>0</v>
      </c>
      <c r="AM3715" s="5">
        <v>0</v>
      </c>
      <c r="AN3715" s="5">
        <f t="shared" ref="AN3715:AN3778" si="647">SUM(AL3715:AM3715)</f>
        <v>0</v>
      </c>
      <c r="AO3715" s="5">
        <v>0</v>
      </c>
      <c r="AP3715" s="5">
        <v>0</v>
      </c>
      <c r="AQ3715" s="5">
        <f t="shared" ref="AQ3715:AQ3778" si="648">SUM(AO3715:AP3715)</f>
        <v>0</v>
      </c>
      <c r="AR3715" s="5">
        <v>1</v>
      </c>
      <c r="AS3715" s="6">
        <v>44243</v>
      </c>
      <c r="AT3715" s="5">
        <v>1</v>
      </c>
      <c r="AU3715" s="5">
        <v>0</v>
      </c>
      <c r="AV3715" t="str">
        <f t="shared" si="641"/>
        <v>N</v>
      </c>
      <c r="AW3715" t="s">
        <v>60</v>
      </c>
      <c r="AX3715" t="s">
        <v>61</v>
      </c>
      <c r="AY3715" t="s">
        <v>62</v>
      </c>
      <c r="AZ3715" t="s">
        <v>62</v>
      </c>
      <c r="BA3715" t="str">
        <f t="shared" si="642"/>
        <v>N</v>
      </c>
    </row>
    <row r="3716" spans="1:53">
      <c r="A3716" t="s">
        <v>54</v>
      </c>
      <c r="B3716" t="s">
        <v>54</v>
      </c>
      <c r="C3716" t="s">
        <v>55</v>
      </c>
      <c r="D3716">
        <v>2021</v>
      </c>
      <c r="F3716" t="s">
        <v>8864</v>
      </c>
      <c r="G3716" t="s">
        <v>8865</v>
      </c>
      <c r="H3716" t="s">
        <v>8866</v>
      </c>
      <c r="I3716" t="s">
        <v>8867</v>
      </c>
      <c r="J3716" t="s">
        <v>58</v>
      </c>
      <c r="K3716" t="s">
        <v>59</v>
      </c>
      <c r="L3716" s="5">
        <v>0</v>
      </c>
      <c r="M3716" s="5">
        <v>0</v>
      </c>
      <c r="N3716" s="5">
        <f t="shared" si="638"/>
        <v>0</v>
      </c>
      <c r="O3716" s="5">
        <v>0</v>
      </c>
      <c r="P3716" s="5">
        <v>0</v>
      </c>
      <c r="Q3716" s="5">
        <f t="shared" si="639"/>
        <v>0</v>
      </c>
      <c r="R3716" s="5">
        <v>0</v>
      </c>
      <c r="S3716" s="5">
        <v>0</v>
      </c>
      <c r="T3716" s="5">
        <f t="shared" si="640"/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f t="shared" si="643"/>
        <v>0</v>
      </c>
      <c r="Z3716" s="5">
        <v>0</v>
      </c>
      <c r="AA3716" s="5">
        <v>0</v>
      </c>
      <c r="AB3716" s="5">
        <f t="shared" si="644"/>
        <v>0</v>
      </c>
      <c r="AC3716" s="5">
        <v>0</v>
      </c>
      <c r="AD3716" s="5">
        <v>0</v>
      </c>
      <c r="AE3716" s="5">
        <f t="shared" si="645"/>
        <v>0</v>
      </c>
      <c r="AF3716" s="5">
        <v>1</v>
      </c>
      <c r="AG3716" s="6">
        <v>44319</v>
      </c>
      <c r="AH3716" s="5">
        <v>1</v>
      </c>
      <c r="AI3716" s="5">
        <v>0</v>
      </c>
      <c r="AJ3716" s="5">
        <v>0</v>
      </c>
      <c r="AK3716" s="5">
        <f t="shared" si="646"/>
        <v>0</v>
      </c>
      <c r="AL3716" s="5">
        <v>0</v>
      </c>
      <c r="AM3716" s="5">
        <v>0</v>
      </c>
      <c r="AN3716" s="5">
        <f t="shared" si="647"/>
        <v>0</v>
      </c>
      <c r="AO3716" s="5">
        <v>0</v>
      </c>
      <c r="AP3716" s="5">
        <v>0</v>
      </c>
      <c r="AQ3716" s="5">
        <f t="shared" si="648"/>
        <v>0</v>
      </c>
      <c r="AR3716" s="5">
        <v>1</v>
      </c>
      <c r="AS3716" s="6">
        <v>44511</v>
      </c>
      <c r="AT3716" s="5">
        <v>1</v>
      </c>
      <c r="AU3716" s="5">
        <v>0</v>
      </c>
      <c r="AV3716" t="str">
        <f t="shared" si="641"/>
        <v>N</v>
      </c>
      <c r="AW3716" t="s">
        <v>60</v>
      </c>
      <c r="AX3716" t="s">
        <v>61</v>
      </c>
      <c r="AY3716" t="s">
        <v>62</v>
      </c>
      <c r="AZ3716" t="s">
        <v>62</v>
      </c>
      <c r="BA3716" t="str">
        <f t="shared" si="642"/>
        <v>N</v>
      </c>
    </row>
    <row r="3717" spans="1:53">
      <c r="A3717" t="s">
        <v>54</v>
      </c>
      <c r="B3717" t="s">
        <v>54</v>
      </c>
      <c r="C3717" t="s">
        <v>55</v>
      </c>
      <c r="D3717">
        <v>2021</v>
      </c>
      <c r="F3717" t="s">
        <v>8868</v>
      </c>
      <c r="G3717" t="s">
        <v>8869</v>
      </c>
      <c r="H3717" t="s">
        <v>8870</v>
      </c>
      <c r="I3717" t="s">
        <v>8871</v>
      </c>
      <c r="J3717" t="s">
        <v>58</v>
      </c>
      <c r="K3717" t="s">
        <v>59</v>
      </c>
      <c r="L3717" s="5">
        <v>0</v>
      </c>
      <c r="M3717" s="5">
        <v>0</v>
      </c>
      <c r="N3717" s="5">
        <f t="shared" si="638"/>
        <v>0</v>
      </c>
      <c r="O3717" s="5">
        <v>0</v>
      </c>
      <c r="P3717" s="5">
        <v>0</v>
      </c>
      <c r="Q3717" s="5">
        <f t="shared" si="639"/>
        <v>0</v>
      </c>
      <c r="R3717" s="5">
        <v>0</v>
      </c>
      <c r="S3717" s="5">
        <v>0</v>
      </c>
      <c r="T3717" s="5">
        <f t="shared" si="640"/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f t="shared" si="643"/>
        <v>0</v>
      </c>
      <c r="Z3717" s="5">
        <v>0</v>
      </c>
      <c r="AA3717" s="5">
        <v>0</v>
      </c>
      <c r="AB3717" s="5">
        <f t="shared" si="644"/>
        <v>0</v>
      </c>
      <c r="AC3717" s="5">
        <v>0</v>
      </c>
      <c r="AD3717" s="5">
        <v>0</v>
      </c>
      <c r="AE3717" s="5">
        <f t="shared" si="645"/>
        <v>0</v>
      </c>
      <c r="AF3717" s="5">
        <v>1</v>
      </c>
      <c r="AG3717" s="6">
        <v>44235</v>
      </c>
      <c r="AH3717" s="5">
        <v>1</v>
      </c>
      <c r="AI3717" s="5">
        <v>0</v>
      </c>
      <c r="AJ3717" s="5">
        <v>0</v>
      </c>
      <c r="AK3717" s="5">
        <f t="shared" si="646"/>
        <v>0</v>
      </c>
      <c r="AL3717" s="5">
        <v>0</v>
      </c>
      <c r="AM3717" s="5">
        <v>0</v>
      </c>
      <c r="AN3717" s="5">
        <f t="shared" si="647"/>
        <v>0</v>
      </c>
      <c r="AO3717" s="5">
        <v>0</v>
      </c>
      <c r="AP3717" s="5">
        <v>0</v>
      </c>
      <c r="AQ3717" s="5">
        <f t="shared" si="648"/>
        <v>0</v>
      </c>
      <c r="AR3717" s="5">
        <v>1</v>
      </c>
      <c r="AS3717" s="6">
        <v>44355</v>
      </c>
      <c r="AT3717" s="5">
        <v>1</v>
      </c>
      <c r="AU3717" s="5">
        <v>0</v>
      </c>
      <c r="AV3717" t="str">
        <f t="shared" si="641"/>
        <v>N</v>
      </c>
      <c r="AW3717" t="s">
        <v>60</v>
      </c>
      <c r="AX3717" t="s">
        <v>61</v>
      </c>
      <c r="AY3717" t="s">
        <v>62</v>
      </c>
      <c r="AZ3717" t="s">
        <v>62</v>
      </c>
      <c r="BA3717" t="str">
        <f t="shared" si="642"/>
        <v>N</v>
      </c>
    </row>
    <row r="3718" spans="1:53">
      <c r="A3718" t="s">
        <v>2996</v>
      </c>
      <c r="B3718" t="s">
        <v>54</v>
      </c>
      <c r="C3718" t="s">
        <v>89</v>
      </c>
      <c r="D3718">
        <v>2021</v>
      </c>
      <c r="F3718" t="s">
        <v>8872</v>
      </c>
      <c r="G3718" t="s">
        <v>8873</v>
      </c>
      <c r="H3718" t="s">
        <v>8874</v>
      </c>
      <c r="I3718" t="s">
        <v>8875</v>
      </c>
      <c r="J3718" t="s">
        <v>101</v>
      </c>
      <c r="K3718" t="s">
        <v>93</v>
      </c>
      <c r="L3718" s="5">
        <v>0</v>
      </c>
      <c r="M3718" s="5">
        <v>0</v>
      </c>
      <c r="N3718" s="5">
        <f t="shared" si="638"/>
        <v>0</v>
      </c>
      <c r="O3718" s="5">
        <v>0</v>
      </c>
      <c r="P3718" s="5">
        <v>0</v>
      </c>
      <c r="Q3718" s="5">
        <f t="shared" si="639"/>
        <v>0</v>
      </c>
      <c r="R3718" s="5">
        <v>0</v>
      </c>
      <c r="S3718" s="5">
        <v>0</v>
      </c>
      <c r="T3718" s="5">
        <f t="shared" si="640"/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f t="shared" si="643"/>
        <v>0</v>
      </c>
      <c r="Z3718" s="5">
        <v>0</v>
      </c>
      <c r="AA3718" s="5">
        <v>0</v>
      </c>
      <c r="AB3718" s="5">
        <f t="shared" si="644"/>
        <v>0</v>
      </c>
      <c r="AC3718" s="5">
        <v>0</v>
      </c>
      <c r="AD3718" s="5">
        <v>0</v>
      </c>
      <c r="AE3718" s="5">
        <f t="shared" si="645"/>
        <v>0</v>
      </c>
      <c r="AF3718" s="5">
        <v>0</v>
      </c>
      <c r="AG3718" s="6"/>
      <c r="AH3718" s="5">
        <v>0</v>
      </c>
      <c r="AI3718" s="5">
        <v>0</v>
      </c>
      <c r="AJ3718" s="5">
        <v>0</v>
      </c>
      <c r="AK3718" s="5">
        <f t="shared" si="646"/>
        <v>0</v>
      </c>
      <c r="AL3718" s="5">
        <v>0</v>
      </c>
      <c r="AM3718" s="5">
        <v>0</v>
      </c>
      <c r="AN3718" s="5">
        <f t="shared" si="647"/>
        <v>0</v>
      </c>
      <c r="AO3718" s="5">
        <v>0</v>
      </c>
      <c r="AP3718" s="5">
        <v>0</v>
      </c>
      <c r="AQ3718" s="5">
        <f t="shared" si="648"/>
        <v>0</v>
      </c>
      <c r="AR3718" s="5">
        <v>1</v>
      </c>
      <c r="AS3718" s="6">
        <v>44314</v>
      </c>
      <c r="AT3718" s="5">
        <v>1</v>
      </c>
      <c r="AU3718" s="5">
        <v>0</v>
      </c>
      <c r="AV3718" t="str">
        <f t="shared" si="641"/>
        <v>N</v>
      </c>
      <c r="AW3718" t="s">
        <v>60</v>
      </c>
      <c r="AX3718" t="s">
        <v>61</v>
      </c>
      <c r="AY3718" t="s">
        <v>62</v>
      </c>
      <c r="AZ3718" t="s">
        <v>62</v>
      </c>
      <c r="BA3718" t="str">
        <f t="shared" si="642"/>
        <v>N</v>
      </c>
    </row>
    <row r="3719" spans="1:53">
      <c r="A3719" t="s">
        <v>2996</v>
      </c>
      <c r="B3719" t="s">
        <v>54</v>
      </c>
      <c r="C3719" t="s">
        <v>89</v>
      </c>
      <c r="D3719">
        <v>2021</v>
      </c>
      <c r="F3719" t="s">
        <v>8876</v>
      </c>
      <c r="G3719" t="s">
        <v>8877</v>
      </c>
      <c r="H3719" t="s">
        <v>8874</v>
      </c>
      <c r="I3719" t="s">
        <v>8875</v>
      </c>
      <c r="J3719" t="s">
        <v>101</v>
      </c>
      <c r="K3719" t="s">
        <v>93</v>
      </c>
      <c r="L3719" s="5">
        <v>0</v>
      </c>
      <c r="M3719" s="5">
        <v>0</v>
      </c>
      <c r="N3719" s="5">
        <f t="shared" si="638"/>
        <v>0</v>
      </c>
      <c r="O3719" s="5">
        <v>0</v>
      </c>
      <c r="P3719" s="5">
        <v>0</v>
      </c>
      <c r="Q3719" s="5">
        <f t="shared" si="639"/>
        <v>0</v>
      </c>
      <c r="R3719" s="5">
        <v>0</v>
      </c>
      <c r="S3719" s="5">
        <v>0</v>
      </c>
      <c r="T3719" s="5">
        <f t="shared" si="640"/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f t="shared" si="643"/>
        <v>0</v>
      </c>
      <c r="Z3719" s="5">
        <v>0</v>
      </c>
      <c r="AA3719" s="5">
        <v>0</v>
      </c>
      <c r="AB3719" s="5">
        <f t="shared" si="644"/>
        <v>0</v>
      </c>
      <c r="AC3719" s="5">
        <v>0</v>
      </c>
      <c r="AD3719" s="5">
        <v>0</v>
      </c>
      <c r="AE3719" s="5">
        <f t="shared" si="645"/>
        <v>0</v>
      </c>
      <c r="AF3719" s="5">
        <v>0</v>
      </c>
      <c r="AG3719" s="6"/>
      <c r="AH3719" s="5">
        <v>0</v>
      </c>
      <c r="AI3719" s="5">
        <v>0</v>
      </c>
      <c r="AJ3719" s="5">
        <v>0</v>
      </c>
      <c r="AK3719" s="5">
        <f t="shared" si="646"/>
        <v>0</v>
      </c>
      <c r="AL3719" s="5">
        <v>0</v>
      </c>
      <c r="AM3719" s="5">
        <v>0</v>
      </c>
      <c r="AN3719" s="5">
        <f t="shared" si="647"/>
        <v>0</v>
      </c>
      <c r="AO3719" s="5">
        <v>0</v>
      </c>
      <c r="AP3719" s="5">
        <v>0</v>
      </c>
      <c r="AQ3719" s="5">
        <f t="shared" si="648"/>
        <v>0</v>
      </c>
      <c r="AR3719" s="5">
        <v>1</v>
      </c>
      <c r="AS3719" s="6">
        <v>44371</v>
      </c>
      <c r="AT3719" s="5">
        <v>1</v>
      </c>
      <c r="AU3719" s="5">
        <v>0</v>
      </c>
      <c r="AV3719" t="str">
        <f t="shared" si="641"/>
        <v>N</v>
      </c>
      <c r="AW3719" t="s">
        <v>60</v>
      </c>
      <c r="AX3719" t="s">
        <v>61</v>
      </c>
      <c r="AY3719" t="s">
        <v>62</v>
      </c>
      <c r="AZ3719" t="s">
        <v>62</v>
      </c>
      <c r="BA3719" t="str">
        <f t="shared" si="642"/>
        <v>N</v>
      </c>
    </row>
    <row r="3720" spans="1:53">
      <c r="A3720" t="s">
        <v>2996</v>
      </c>
      <c r="B3720" t="s">
        <v>54</v>
      </c>
      <c r="C3720" t="s">
        <v>89</v>
      </c>
      <c r="D3720">
        <v>2021</v>
      </c>
      <c r="F3720" t="s">
        <v>8878</v>
      </c>
      <c r="G3720" t="s">
        <v>8879</v>
      </c>
      <c r="H3720" t="s">
        <v>8874</v>
      </c>
      <c r="I3720" t="s">
        <v>8875</v>
      </c>
      <c r="J3720" t="s">
        <v>101</v>
      </c>
      <c r="K3720" t="s">
        <v>93</v>
      </c>
      <c r="L3720" s="5">
        <v>0</v>
      </c>
      <c r="M3720" s="5">
        <v>0</v>
      </c>
      <c r="N3720" s="5">
        <f t="shared" si="638"/>
        <v>0</v>
      </c>
      <c r="O3720" s="5">
        <v>0</v>
      </c>
      <c r="P3720" s="5">
        <v>0</v>
      </c>
      <c r="Q3720" s="5">
        <f t="shared" si="639"/>
        <v>0</v>
      </c>
      <c r="R3720" s="5">
        <v>0</v>
      </c>
      <c r="S3720" s="5">
        <v>0</v>
      </c>
      <c r="T3720" s="5">
        <f t="shared" si="640"/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f t="shared" si="643"/>
        <v>0</v>
      </c>
      <c r="Z3720" s="5">
        <v>0</v>
      </c>
      <c r="AA3720" s="5">
        <v>0</v>
      </c>
      <c r="AB3720" s="5">
        <f t="shared" si="644"/>
        <v>0</v>
      </c>
      <c r="AC3720" s="5">
        <v>0</v>
      </c>
      <c r="AD3720" s="5">
        <v>0</v>
      </c>
      <c r="AE3720" s="5">
        <f t="shared" si="645"/>
        <v>0</v>
      </c>
      <c r="AF3720" s="5">
        <v>0</v>
      </c>
      <c r="AG3720" s="6"/>
      <c r="AH3720" s="5">
        <v>0</v>
      </c>
      <c r="AI3720" s="5">
        <v>0</v>
      </c>
      <c r="AJ3720" s="5">
        <v>0</v>
      </c>
      <c r="AK3720" s="5">
        <f t="shared" si="646"/>
        <v>0</v>
      </c>
      <c r="AL3720" s="5">
        <v>0</v>
      </c>
      <c r="AM3720" s="5">
        <v>0</v>
      </c>
      <c r="AN3720" s="5">
        <f t="shared" si="647"/>
        <v>0</v>
      </c>
      <c r="AO3720" s="5">
        <v>0</v>
      </c>
      <c r="AP3720" s="5">
        <v>0</v>
      </c>
      <c r="AQ3720" s="5">
        <f t="shared" si="648"/>
        <v>0</v>
      </c>
      <c r="AR3720" s="5">
        <v>1</v>
      </c>
      <c r="AS3720" s="6">
        <v>44547</v>
      </c>
      <c r="AT3720" s="5">
        <v>1</v>
      </c>
      <c r="AU3720" s="5">
        <v>0</v>
      </c>
      <c r="AV3720" t="str">
        <f t="shared" si="641"/>
        <v>N</v>
      </c>
      <c r="AW3720" t="s">
        <v>60</v>
      </c>
      <c r="AX3720" t="s">
        <v>61</v>
      </c>
      <c r="AY3720" t="s">
        <v>62</v>
      </c>
      <c r="AZ3720" t="s">
        <v>62</v>
      </c>
      <c r="BA3720" t="str">
        <f t="shared" si="642"/>
        <v>N</v>
      </c>
    </row>
    <row r="3721" spans="1:53">
      <c r="A3721" t="s">
        <v>2996</v>
      </c>
      <c r="B3721" t="s">
        <v>54</v>
      </c>
      <c r="C3721" t="s">
        <v>89</v>
      </c>
      <c r="D3721">
        <v>2021</v>
      </c>
      <c r="F3721" t="s">
        <v>8880</v>
      </c>
      <c r="G3721" t="s">
        <v>8881</v>
      </c>
      <c r="H3721" t="s">
        <v>8874</v>
      </c>
      <c r="I3721" t="s">
        <v>8875</v>
      </c>
      <c r="J3721" t="s">
        <v>101</v>
      </c>
      <c r="K3721" t="s">
        <v>93</v>
      </c>
      <c r="L3721" s="5">
        <v>0</v>
      </c>
      <c r="M3721" s="5">
        <v>0</v>
      </c>
      <c r="N3721" s="5">
        <f t="shared" si="638"/>
        <v>0</v>
      </c>
      <c r="O3721" s="5">
        <v>0</v>
      </c>
      <c r="P3721" s="5">
        <v>0</v>
      </c>
      <c r="Q3721" s="5">
        <f t="shared" si="639"/>
        <v>0</v>
      </c>
      <c r="R3721" s="5">
        <v>0</v>
      </c>
      <c r="S3721" s="5">
        <v>0</v>
      </c>
      <c r="T3721" s="5">
        <f t="shared" si="640"/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f t="shared" si="643"/>
        <v>0</v>
      </c>
      <c r="Z3721" s="5">
        <v>0</v>
      </c>
      <c r="AA3721" s="5">
        <v>0</v>
      </c>
      <c r="AB3721" s="5">
        <f t="shared" si="644"/>
        <v>0</v>
      </c>
      <c r="AC3721" s="5">
        <v>0</v>
      </c>
      <c r="AD3721" s="5">
        <v>0</v>
      </c>
      <c r="AE3721" s="5">
        <f t="shared" si="645"/>
        <v>0</v>
      </c>
      <c r="AF3721" s="5">
        <v>0</v>
      </c>
      <c r="AG3721" s="6"/>
      <c r="AH3721" s="5">
        <v>0</v>
      </c>
      <c r="AI3721" s="5">
        <v>0</v>
      </c>
      <c r="AJ3721" s="5">
        <v>0</v>
      </c>
      <c r="AK3721" s="5">
        <f t="shared" si="646"/>
        <v>0</v>
      </c>
      <c r="AL3721" s="5">
        <v>0</v>
      </c>
      <c r="AM3721" s="5">
        <v>0</v>
      </c>
      <c r="AN3721" s="5">
        <f t="shared" si="647"/>
        <v>0</v>
      </c>
      <c r="AO3721" s="5">
        <v>0</v>
      </c>
      <c r="AP3721" s="5">
        <v>0</v>
      </c>
      <c r="AQ3721" s="5">
        <f t="shared" si="648"/>
        <v>0</v>
      </c>
      <c r="AR3721" s="5">
        <v>1</v>
      </c>
      <c r="AS3721" s="6">
        <v>44505</v>
      </c>
      <c r="AT3721" s="5">
        <v>1</v>
      </c>
      <c r="AU3721" s="5">
        <v>0</v>
      </c>
      <c r="AV3721" t="str">
        <f t="shared" si="641"/>
        <v>N</v>
      </c>
      <c r="AW3721" t="s">
        <v>60</v>
      </c>
      <c r="AX3721" t="s">
        <v>61</v>
      </c>
      <c r="AY3721" t="s">
        <v>62</v>
      </c>
      <c r="AZ3721" t="s">
        <v>62</v>
      </c>
      <c r="BA3721" t="str">
        <f t="shared" si="642"/>
        <v>N</v>
      </c>
    </row>
    <row r="3722" spans="1:53">
      <c r="A3722" t="s">
        <v>2996</v>
      </c>
      <c r="B3722" t="s">
        <v>54</v>
      </c>
      <c r="C3722" t="s">
        <v>89</v>
      </c>
      <c r="D3722">
        <v>2021</v>
      </c>
      <c r="F3722" t="s">
        <v>8882</v>
      </c>
      <c r="G3722" t="s">
        <v>8883</v>
      </c>
      <c r="H3722" t="s">
        <v>8874</v>
      </c>
      <c r="I3722" t="s">
        <v>8875</v>
      </c>
      <c r="J3722" t="s">
        <v>101</v>
      </c>
      <c r="K3722" t="s">
        <v>93</v>
      </c>
      <c r="L3722" s="5">
        <v>0</v>
      </c>
      <c r="M3722" s="5">
        <v>0</v>
      </c>
      <c r="N3722" s="5">
        <f t="shared" si="638"/>
        <v>0</v>
      </c>
      <c r="O3722" s="5">
        <v>0</v>
      </c>
      <c r="P3722" s="5">
        <v>0</v>
      </c>
      <c r="Q3722" s="5">
        <f t="shared" si="639"/>
        <v>0</v>
      </c>
      <c r="R3722" s="5">
        <v>0</v>
      </c>
      <c r="S3722" s="5">
        <v>0</v>
      </c>
      <c r="T3722" s="5">
        <f t="shared" si="640"/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f t="shared" si="643"/>
        <v>0</v>
      </c>
      <c r="Z3722" s="5">
        <v>0</v>
      </c>
      <c r="AA3722" s="5">
        <v>0</v>
      </c>
      <c r="AB3722" s="5">
        <f t="shared" si="644"/>
        <v>0</v>
      </c>
      <c r="AC3722" s="5">
        <v>0</v>
      </c>
      <c r="AD3722" s="5">
        <v>0</v>
      </c>
      <c r="AE3722" s="5">
        <f t="shared" si="645"/>
        <v>0</v>
      </c>
      <c r="AF3722" s="5">
        <v>0</v>
      </c>
      <c r="AG3722" s="6"/>
      <c r="AH3722" s="5">
        <v>0</v>
      </c>
      <c r="AI3722" s="5">
        <v>0</v>
      </c>
      <c r="AJ3722" s="5">
        <v>0</v>
      </c>
      <c r="AK3722" s="5">
        <f t="shared" si="646"/>
        <v>0</v>
      </c>
      <c r="AL3722" s="5">
        <v>0</v>
      </c>
      <c r="AM3722" s="5">
        <v>0</v>
      </c>
      <c r="AN3722" s="5">
        <f t="shared" si="647"/>
        <v>0</v>
      </c>
      <c r="AO3722" s="5">
        <v>0</v>
      </c>
      <c r="AP3722" s="5">
        <v>0</v>
      </c>
      <c r="AQ3722" s="5">
        <f t="shared" si="648"/>
        <v>0</v>
      </c>
      <c r="AR3722" s="5">
        <v>1</v>
      </c>
      <c r="AS3722" s="6">
        <v>44314</v>
      </c>
      <c r="AT3722" s="5">
        <v>1</v>
      </c>
      <c r="AU3722" s="5">
        <v>0</v>
      </c>
      <c r="AV3722" t="str">
        <f t="shared" si="641"/>
        <v>N</v>
      </c>
      <c r="AW3722" t="s">
        <v>60</v>
      </c>
      <c r="AX3722" t="s">
        <v>61</v>
      </c>
      <c r="AY3722" t="s">
        <v>62</v>
      </c>
      <c r="AZ3722" t="s">
        <v>62</v>
      </c>
      <c r="BA3722" t="str">
        <f t="shared" si="642"/>
        <v>N</v>
      </c>
    </row>
    <row r="3723" spans="1:53">
      <c r="A3723" t="s">
        <v>2996</v>
      </c>
      <c r="B3723" t="s">
        <v>54</v>
      </c>
      <c r="C3723" t="s">
        <v>89</v>
      </c>
      <c r="D3723">
        <v>2021</v>
      </c>
      <c r="F3723" t="s">
        <v>4246</v>
      </c>
      <c r="G3723" t="s">
        <v>8884</v>
      </c>
      <c r="H3723" t="s">
        <v>8874</v>
      </c>
      <c r="I3723" t="s">
        <v>8875</v>
      </c>
      <c r="J3723" t="s">
        <v>101</v>
      </c>
      <c r="K3723" t="s">
        <v>93</v>
      </c>
      <c r="L3723" s="5">
        <v>0</v>
      </c>
      <c r="M3723" s="5">
        <v>0</v>
      </c>
      <c r="N3723" s="5">
        <f t="shared" si="638"/>
        <v>0</v>
      </c>
      <c r="O3723" s="5">
        <v>0</v>
      </c>
      <c r="P3723" s="5">
        <v>0</v>
      </c>
      <c r="Q3723" s="5">
        <f t="shared" si="639"/>
        <v>0</v>
      </c>
      <c r="R3723" s="5">
        <v>0</v>
      </c>
      <c r="S3723" s="5">
        <v>0</v>
      </c>
      <c r="T3723" s="5">
        <f t="shared" si="640"/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f t="shared" si="643"/>
        <v>0</v>
      </c>
      <c r="Z3723" s="5">
        <v>0</v>
      </c>
      <c r="AA3723" s="5">
        <v>0</v>
      </c>
      <c r="AB3723" s="5">
        <f t="shared" si="644"/>
        <v>0</v>
      </c>
      <c r="AC3723" s="5">
        <v>0</v>
      </c>
      <c r="AD3723" s="5">
        <v>0</v>
      </c>
      <c r="AE3723" s="5">
        <f t="shared" si="645"/>
        <v>0</v>
      </c>
      <c r="AF3723" s="5">
        <v>0</v>
      </c>
      <c r="AG3723" s="6"/>
      <c r="AH3723" s="5">
        <v>0</v>
      </c>
      <c r="AI3723" s="5">
        <v>0</v>
      </c>
      <c r="AJ3723" s="5">
        <v>0</v>
      </c>
      <c r="AK3723" s="5">
        <f t="shared" si="646"/>
        <v>0</v>
      </c>
      <c r="AL3723" s="5">
        <v>0</v>
      </c>
      <c r="AM3723" s="5">
        <v>0</v>
      </c>
      <c r="AN3723" s="5">
        <f t="shared" si="647"/>
        <v>0</v>
      </c>
      <c r="AO3723" s="5">
        <v>0</v>
      </c>
      <c r="AP3723" s="5">
        <v>0</v>
      </c>
      <c r="AQ3723" s="5">
        <f t="shared" si="648"/>
        <v>0</v>
      </c>
      <c r="AR3723" s="5">
        <v>1</v>
      </c>
      <c r="AS3723" s="6">
        <v>44504</v>
      </c>
      <c r="AT3723" s="5">
        <v>1</v>
      </c>
      <c r="AU3723" s="5">
        <v>0</v>
      </c>
      <c r="AV3723" t="str">
        <f t="shared" si="641"/>
        <v>N</v>
      </c>
      <c r="AW3723" t="s">
        <v>60</v>
      </c>
      <c r="AX3723" t="s">
        <v>61</v>
      </c>
      <c r="AY3723" t="s">
        <v>62</v>
      </c>
      <c r="AZ3723" t="s">
        <v>62</v>
      </c>
      <c r="BA3723" t="str">
        <f t="shared" si="642"/>
        <v>N</v>
      </c>
    </row>
    <row r="3724" spans="1:53">
      <c r="A3724" t="s">
        <v>2996</v>
      </c>
      <c r="B3724" t="s">
        <v>54</v>
      </c>
      <c r="C3724" t="s">
        <v>89</v>
      </c>
      <c r="D3724">
        <v>2021</v>
      </c>
      <c r="F3724" t="s">
        <v>8885</v>
      </c>
      <c r="G3724" t="s">
        <v>8886</v>
      </c>
      <c r="H3724" t="s">
        <v>8874</v>
      </c>
      <c r="I3724" t="s">
        <v>8875</v>
      </c>
      <c r="J3724" t="s">
        <v>101</v>
      </c>
      <c r="K3724" t="s">
        <v>93</v>
      </c>
      <c r="L3724" s="5">
        <v>0</v>
      </c>
      <c r="M3724" s="5">
        <v>0</v>
      </c>
      <c r="N3724" s="5">
        <f t="shared" si="638"/>
        <v>0</v>
      </c>
      <c r="O3724" s="5">
        <v>0</v>
      </c>
      <c r="P3724" s="5">
        <v>0</v>
      </c>
      <c r="Q3724" s="5">
        <f t="shared" si="639"/>
        <v>0</v>
      </c>
      <c r="R3724" s="5">
        <v>0</v>
      </c>
      <c r="S3724" s="5">
        <v>0</v>
      </c>
      <c r="T3724" s="5">
        <f t="shared" si="640"/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f t="shared" si="643"/>
        <v>0</v>
      </c>
      <c r="Z3724" s="5">
        <v>0</v>
      </c>
      <c r="AA3724" s="5">
        <v>0</v>
      </c>
      <c r="AB3724" s="5">
        <f t="shared" si="644"/>
        <v>0</v>
      </c>
      <c r="AC3724" s="5">
        <v>0</v>
      </c>
      <c r="AD3724" s="5">
        <v>0</v>
      </c>
      <c r="AE3724" s="5">
        <f t="shared" si="645"/>
        <v>0</v>
      </c>
      <c r="AF3724" s="5">
        <v>0</v>
      </c>
      <c r="AG3724" s="6"/>
      <c r="AH3724" s="5">
        <v>0</v>
      </c>
      <c r="AI3724" s="5">
        <v>0</v>
      </c>
      <c r="AJ3724" s="5">
        <v>0</v>
      </c>
      <c r="AK3724" s="5">
        <f t="shared" si="646"/>
        <v>0</v>
      </c>
      <c r="AL3724" s="5">
        <v>0</v>
      </c>
      <c r="AM3724" s="5">
        <v>0</v>
      </c>
      <c r="AN3724" s="5">
        <f t="shared" si="647"/>
        <v>0</v>
      </c>
      <c r="AO3724" s="5">
        <v>0</v>
      </c>
      <c r="AP3724" s="5">
        <v>0</v>
      </c>
      <c r="AQ3724" s="5">
        <f t="shared" si="648"/>
        <v>0</v>
      </c>
      <c r="AR3724" s="5">
        <v>1</v>
      </c>
      <c r="AS3724" s="6">
        <v>44509</v>
      </c>
      <c r="AT3724" s="5">
        <v>1</v>
      </c>
      <c r="AU3724" s="5">
        <v>0</v>
      </c>
      <c r="AV3724" t="str">
        <f t="shared" si="641"/>
        <v>N</v>
      </c>
      <c r="AW3724" t="s">
        <v>60</v>
      </c>
      <c r="AX3724" t="s">
        <v>61</v>
      </c>
      <c r="AY3724" t="s">
        <v>62</v>
      </c>
      <c r="AZ3724" t="s">
        <v>62</v>
      </c>
      <c r="BA3724" t="str">
        <f t="shared" si="642"/>
        <v>N</v>
      </c>
    </row>
    <row r="3725" spans="1:53">
      <c r="A3725" t="s">
        <v>2996</v>
      </c>
      <c r="B3725" t="s">
        <v>54</v>
      </c>
      <c r="C3725" t="s">
        <v>89</v>
      </c>
      <c r="D3725">
        <v>2021</v>
      </c>
      <c r="F3725" t="s">
        <v>8887</v>
      </c>
      <c r="G3725" t="s">
        <v>8888</v>
      </c>
      <c r="H3725" t="s">
        <v>8874</v>
      </c>
      <c r="I3725" t="s">
        <v>8875</v>
      </c>
      <c r="J3725" t="s">
        <v>101</v>
      </c>
      <c r="K3725" t="s">
        <v>93</v>
      </c>
      <c r="L3725" s="5">
        <v>0</v>
      </c>
      <c r="M3725" s="5">
        <v>0</v>
      </c>
      <c r="N3725" s="5">
        <f t="shared" si="638"/>
        <v>0</v>
      </c>
      <c r="O3725" s="5">
        <v>0</v>
      </c>
      <c r="P3725" s="5">
        <v>0</v>
      </c>
      <c r="Q3725" s="5">
        <f t="shared" si="639"/>
        <v>0</v>
      </c>
      <c r="R3725" s="5">
        <v>0</v>
      </c>
      <c r="S3725" s="5">
        <v>0</v>
      </c>
      <c r="T3725" s="5">
        <f t="shared" si="640"/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f t="shared" si="643"/>
        <v>0</v>
      </c>
      <c r="Z3725" s="5">
        <v>0</v>
      </c>
      <c r="AA3725" s="5">
        <v>0</v>
      </c>
      <c r="AB3725" s="5">
        <f t="shared" si="644"/>
        <v>0</v>
      </c>
      <c r="AC3725" s="5">
        <v>0</v>
      </c>
      <c r="AD3725" s="5">
        <v>0</v>
      </c>
      <c r="AE3725" s="5">
        <f t="shared" si="645"/>
        <v>0</v>
      </c>
      <c r="AF3725" s="5">
        <v>0</v>
      </c>
      <c r="AG3725" s="6"/>
      <c r="AH3725" s="5">
        <v>0</v>
      </c>
      <c r="AI3725" s="5">
        <v>0</v>
      </c>
      <c r="AJ3725" s="5">
        <v>0</v>
      </c>
      <c r="AK3725" s="5">
        <f t="shared" si="646"/>
        <v>0</v>
      </c>
      <c r="AL3725" s="5">
        <v>0</v>
      </c>
      <c r="AM3725" s="5">
        <v>0</v>
      </c>
      <c r="AN3725" s="5">
        <f t="shared" si="647"/>
        <v>0</v>
      </c>
      <c r="AO3725" s="5">
        <v>0</v>
      </c>
      <c r="AP3725" s="5">
        <v>0</v>
      </c>
      <c r="AQ3725" s="5">
        <f t="shared" si="648"/>
        <v>0</v>
      </c>
      <c r="AR3725" s="5">
        <v>1</v>
      </c>
      <c r="AS3725" s="6">
        <v>44379</v>
      </c>
      <c r="AT3725" s="5">
        <v>1</v>
      </c>
      <c r="AU3725" s="5">
        <v>0</v>
      </c>
      <c r="AV3725" t="str">
        <f t="shared" si="641"/>
        <v>N</v>
      </c>
      <c r="AW3725" t="s">
        <v>60</v>
      </c>
      <c r="AX3725" t="s">
        <v>61</v>
      </c>
      <c r="AY3725" t="s">
        <v>62</v>
      </c>
      <c r="AZ3725" t="s">
        <v>62</v>
      </c>
      <c r="BA3725" t="str">
        <f t="shared" si="642"/>
        <v>N</v>
      </c>
    </row>
    <row r="3726" spans="1:53">
      <c r="A3726" t="s">
        <v>2996</v>
      </c>
      <c r="B3726" t="s">
        <v>54</v>
      </c>
      <c r="C3726" t="s">
        <v>89</v>
      </c>
      <c r="D3726">
        <v>2021</v>
      </c>
      <c r="F3726" t="s">
        <v>8889</v>
      </c>
      <c r="G3726" t="s">
        <v>8890</v>
      </c>
      <c r="H3726" t="s">
        <v>8874</v>
      </c>
      <c r="I3726" t="s">
        <v>8875</v>
      </c>
      <c r="J3726" t="s">
        <v>101</v>
      </c>
      <c r="K3726" t="s">
        <v>93</v>
      </c>
      <c r="L3726" s="5">
        <v>0</v>
      </c>
      <c r="M3726" s="5">
        <v>0</v>
      </c>
      <c r="N3726" s="5">
        <f t="shared" si="638"/>
        <v>0</v>
      </c>
      <c r="O3726" s="5">
        <v>0</v>
      </c>
      <c r="P3726" s="5">
        <v>0</v>
      </c>
      <c r="Q3726" s="5">
        <f t="shared" si="639"/>
        <v>0</v>
      </c>
      <c r="R3726" s="5">
        <v>0</v>
      </c>
      <c r="S3726" s="5">
        <v>0</v>
      </c>
      <c r="T3726" s="5">
        <f t="shared" si="640"/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f t="shared" si="643"/>
        <v>0</v>
      </c>
      <c r="Z3726" s="5">
        <v>0</v>
      </c>
      <c r="AA3726" s="5">
        <v>0</v>
      </c>
      <c r="AB3726" s="5">
        <f t="shared" si="644"/>
        <v>0</v>
      </c>
      <c r="AC3726" s="5">
        <v>0</v>
      </c>
      <c r="AD3726" s="5">
        <v>0</v>
      </c>
      <c r="AE3726" s="5">
        <f t="shared" si="645"/>
        <v>0</v>
      </c>
      <c r="AF3726" s="5">
        <v>0</v>
      </c>
      <c r="AG3726" s="6"/>
      <c r="AH3726" s="5">
        <v>0</v>
      </c>
      <c r="AI3726" s="5">
        <v>0</v>
      </c>
      <c r="AJ3726" s="5">
        <v>0</v>
      </c>
      <c r="AK3726" s="5">
        <f t="shared" si="646"/>
        <v>0</v>
      </c>
      <c r="AL3726" s="5">
        <v>0</v>
      </c>
      <c r="AM3726" s="5">
        <v>0</v>
      </c>
      <c r="AN3726" s="5">
        <f t="shared" si="647"/>
        <v>0</v>
      </c>
      <c r="AO3726" s="5">
        <v>0</v>
      </c>
      <c r="AP3726" s="5">
        <v>0</v>
      </c>
      <c r="AQ3726" s="5">
        <f t="shared" si="648"/>
        <v>0</v>
      </c>
      <c r="AR3726" s="5">
        <v>1</v>
      </c>
      <c r="AS3726" s="6">
        <v>44314</v>
      </c>
      <c r="AT3726" s="5">
        <v>1</v>
      </c>
      <c r="AU3726" s="5">
        <v>0</v>
      </c>
      <c r="AV3726" t="str">
        <f t="shared" si="641"/>
        <v>N</v>
      </c>
      <c r="AW3726" t="s">
        <v>60</v>
      </c>
      <c r="AX3726" t="s">
        <v>61</v>
      </c>
      <c r="AY3726" t="s">
        <v>62</v>
      </c>
      <c r="AZ3726" t="s">
        <v>62</v>
      </c>
      <c r="BA3726" t="str">
        <f t="shared" si="642"/>
        <v>N</v>
      </c>
    </row>
    <row r="3727" spans="1:53">
      <c r="A3727" t="s">
        <v>2996</v>
      </c>
      <c r="B3727" t="s">
        <v>54</v>
      </c>
      <c r="C3727" t="s">
        <v>89</v>
      </c>
      <c r="D3727">
        <v>2021</v>
      </c>
      <c r="F3727" t="s">
        <v>8891</v>
      </c>
      <c r="G3727" t="s">
        <v>8892</v>
      </c>
      <c r="H3727" t="s">
        <v>8874</v>
      </c>
      <c r="I3727" t="s">
        <v>8875</v>
      </c>
      <c r="J3727" t="s">
        <v>101</v>
      </c>
      <c r="K3727" t="s">
        <v>93</v>
      </c>
      <c r="L3727" s="5">
        <v>0</v>
      </c>
      <c r="M3727" s="5">
        <v>0</v>
      </c>
      <c r="N3727" s="5">
        <f t="shared" si="638"/>
        <v>0</v>
      </c>
      <c r="O3727" s="5">
        <v>0</v>
      </c>
      <c r="P3727" s="5">
        <v>0</v>
      </c>
      <c r="Q3727" s="5">
        <f t="shared" si="639"/>
        <v>0</v>
      </c>
      <c r="R3727" s="5">
        <v>0</v>
      </c>
      <c r="S3727" s="5">
        <v>0</v>
      </c>
      <c r="T3727" s="5">
        <f t="shared" si="640"/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f t="shared" si="643"/>
        <v>0</v>
      </c>
      <c r="Z3727" s="5">
        <v>0</v>
      </c>
      <c r="AA3727" s="5">
        <v>0</v>
      </c>
      <c r="AB3727" s="5">
        <f t="shared" si="644"/>
        <v>0</v>
      </c>
      <c r="AC3727" s="5">
        <v>0</v>
      </c>
      <c r="AD3727" s="5">
        <v>0</v>
      </c>
      <c r="AE3727" s="5">
        <f t="shared" si="645"/>
        <v>0</v>
      </c>
      <c r="AF3727" s="5">
        <v>0</v>
      </c>
      <c r="AG3727" s="6"/>
      <c r="AH3727" s="5">
        <v>0</v>
      </c>
      <c r="AI3727" s="5">
        <v>0</v>
      </c>
      <c r="AJ3727" s="5">
        <v>0</v>
      </c>
      <c r="AK3727" s="5">
        <f t="shared" si="646"/>
        <v>0</v>
      </c>
      <c r="AL3727" s="5">
        <v>0</v>
      </c>
      <c r="AM3727" s="5">
        <v>0</v>
      </c>
      <c r="AN3727" s="5">
        <f t="shared" si="647"/>
        <v>0</v>
      </c>
      <c r="AO3727" s="5">
        <v>0</v>
      </c>
      <c r="AP3727" s="5">
        <v>0</v>
      </c>
      <c r="AQ3727" s="5">
        <f t="shared" si="648"/>
        <v>0</v>
      </c>
      <c r="AR3727" s="5">
        <v>1</v>
      </c>
      <c r="AS3727" s="6">
        <v>44545</v>
      </c>
      <c r="AT3727" s="5">
        <v>1</v>
      </c>
      <c r="AU3727" s="5">
        <v>0</v>
      </c>
      <c r="AV3727" t="str">
        <f t="shared" si="641"/>
        <v>N</v>
      </c>
      <c r="AW3727" t="s">
        <v>60</v>
      </c>
      <c r="AX3727" t="s">
        <v>61</v>
      </c>
      <c r="AY3727" t="s">
        <v>62</v>
      </c>
      <c r="AZ3727" t="s">
        <v>62</v>
      </c>
      <c r="BA3727" t="str">
        <f t="shared" si="642"/>
        <v>N</v>
      </c>
    </row>
    <row r="3728" spans="1:53">
      <c r="A3728" t="s">
        <v>2996</v>
      </c>
      <c r="B3728" t="s">
        <v>54</v>
      </c>
      <c r="C3728" t="s">
        <v>89</v>
      </c>
      <c r="D3728">
        <v>2021</v>
      </c>
      <c r="F3728" t="s">
        <v>8893</v>
      </c>
      <c r="G3728" t="s">
        <v>8894</v>
      </c>
      <c r="H3728" t="s">
        <v>8874</v>
      </c>
      <c r="I3728" t="s">
        <v>8875</v>
      </c>
      <c r="J3728" t="s">
        <v>101</v>
      </c>
      <c r="K3728" t="s">
        <v>93</v>
      </c>
      <c r="L3728" s="5">
        <v>0</v>
      </c>
      <c r="M3728" s="5">
        <v>0</v>
      </c>
      <c r="N3728" s="5">
        <f t="shared" si="638"/>
        <v>0</v>
      </c>
      <c r="O3728" s="5">
        <v>0</v>
      </c>
      <c r="P3728" s="5">
        <v>0</v>
      </c>
      <c r="Q3728" s="5">
        <f t="shared" si="639"/>
        <v>0</v>
      </c>
      <c r="R3728" s="5">
        <v>0</v>
      </c>
      <c r="S3728" s="5">
        <v>0</v>
      </c>
      <c r="T3728" s="5">
        <f t="shared" si="640"/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f t="shared" si="643"/>
        <v>0</v>
      </c>
      <c r="Z3728" s="5">
        <v>0</v>
      </c>
      <c r="AA3728" s="5">
        <v>0</v>
      </c>
      <c r="AB3728" s="5">
        <f t="shared" si="644"/>
        <v>0</v>
      </c>
      <c r="AC3728" s="5">
        <v>0</v>
      </c>
      <c r="AD3728" s="5">
        <v>0</v>
      </c>
      <c r="AE3728" s="5">
        <f t="shared" si="645"/>
        <v>0</v>
      </c>
      <c r="AF3728" s="5">
        <v>0</v>
      </c>
      <c r="AG3728" s="6"/>
      <c r="AH3728" s="5">
        <v>0</v>
      </c>
      <c r="AI3728" s="5">
        <v>0</v>
      </c>
      <c r="AJ3728" s="5">
        <v>0</v>
      </c>
      <c r="AK3728" s="5">
        <f t="shared" si="646"/>
        <v>0</v>
      </c>
      <c r="AL3728" s="5">
        <v>0</v>
      </c>
      <c r="AM3728" s="5">
        <v>0</v>
      </c>
      <c r="AN3728" s="5">
        <f t="shared" si="647"/>
        <v>0</v>
      </c>
      <c r="AO3728" s="5">
        <v>0</v>
      </c>
      <c r="AP3728" s="5">
        <v>0</v>
      </c>
      <c r="AQ3728" s="5">
        <f t="shared" si="648"/>
        <v>0</v>
      </c>
      <c r="AR3728" s="5">
        <v>1</v>
      </c>
      <c r="AS3728" s="6">
        <v>44305</v>
      </c>
      <c r="AT3728" s="5">
        <v>1</v>
      </c>
      <c r="AU3728" s="5">
        <v>0</v>
      </c>
      <c r="AV3728" t="str">
        <f t="shared" si="641"/>
        <v>N</v>
      </c>
      <c r="AW3728" t="s">
        <v>60</v>
      </c>
      <c r="AX3728" t="s">
        <v>61</v>
      </c>
      <c r="AY3728" t="s">
        <v>62</v>
      </c>
      <c r="AZ3728" t="s">
        <v>62</v>
      </c>
      <c r="BA3728" t="str">
        <f t="shared" si="642"/>
        <v>N</v>
      </c>
    </row>
    <row r="3729" spans="1:53">
      <c r="A3729" t="s">
        <v>2996</v>
      </c>
      <c r="B3729" t="s">
        <v>54</v>
      </c>
      <c r="C3729" t="s">
        <v>89</v>
      </c>
      <c r="D3729">
        <v>2021</v>
      </c>
      <c r="F3729" t="s">
        <v>4243</v>
      </c>
      <c r="G3729" t="s">
        <v>4244</v>
      </c>
      <c r="H3729" t="s">
        <v>8874</v>
      </c>
      <c r="I3729" t="s">
        <v>8875</v>
      </c>
      <c r="J3729" t="s">
        <v>101</v>
      </c>
      <c r="K3729" t="s">
        <v>93</v>
      </c>
      <c r="L3729" s="5">
        <v>0</v>
      </c>
      <c r="M3729" s="5">
        <v>0</v>
      </c>
      <c r="N3729" s="5">
        <f t="shared" si="638"/>
        <v>0</v>
      </c>
      <c r="O3729" s="5">
        <v>0</v>
      </c>
      <c r="P3729" s="5">
        <v>0</v>
      </c>
      <c r="Q3729" s="5">
        <f t="shared" si="639"/>
        <v>0</v>
      </c>
      <c r="R3729" s="5">
        <v>0</v>
      </c>
      <c r="S3729" s="5">
        <v>0</v>
      </c>
      <c r="T3729" s="5">
        <f t="shared" si="640"/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f t="shared" si="643"/>
        <v>0</v>
      </c>
      <c r="Z3729" s="5">
        <v>0</v>
      </c>
      <c r="AA3729" s="5">
        <v>0</v>
      </c>
      <c r="AB3729" s="5">
        <f t="shared" si="644"/>
        <v>0</v>
      </c>
      <c r="AC3729" s="5">
        <v>0</v>
      </c>
      <c r="AD3729" s="5">
        <v>0</v>
      </c>
      <c r="AE3729" s="5">
        <f t="shared" si="645"/>
        <v>0</v>
      </c>
      <c r="AF3729" s="5">
        <v>0</v>
      </c>
      <c r="AG3729" s="6"/>
      <c r="AH3729" s="5">
        <v>0</v>
      </c>
      <c r="AI3729" s="5">
        <v>0</v>
      </c>
      <c r="AJ3729" s="5">
        <v>0</v>
      </c>
      <c r="AK3729" s="5">
        <f t="shared" si="646"/>
        <v>0</v>
      </c>
      <c r="AL3729" s="5">
        <v>0</v>
      </c>
      <c r="AM3729" s="5">
        <v>0</v>
      </c>
      <c r="AN3729" s="5">
        <f t="shared" si="647"/>
        <v>0</v>
      </c>
      <c r="AO3729" s="5">
        <v>0</v>
      </c>
      <c r="AP3729" s="5">
        <v>0</v>
      </c>
      <c r="AQ3729" s="5">
        <f t="shared" si="648"/>
        <v>0</v>
      </c>
      <c r="AR3729" s="5">
        <v>1</v>
      </c>
      <c r="AS3729" s="6">
        <v>44391</v>
      </c>
      <c r="AT3729" s="5">
        <v>1</v>
      </c>
      <c r="AU3729" s="5">
        <v>0</v>
      </c>
      <c r="AV3729" t="str">
        <f t="shared" si="641"/>
        <v>N</v>
      </c>
      <c r="AW3729" t="s">
        <v>60</v>
      </c>
      <c r="AX3729" t="s">
        <v>61</v>
      </c>
      <c r="AY3729" t="s">
        <v>62</v>
      </c>
      <c r="AZ3729" t="s">
        <v>62</v>
      </c>
      <c r="BA3729" t="str">
        <f t="shared" si="642"/>
        <v>N</v>
      </c>
    </row>
    <row r="3730" spans="1:53">
      <c r="A3730" t="s">
        <v>2996</v>
      </c>
      <c r="B3730" t="s">
        <v>54</v>
      </c>
      <c r="C3730" t="s">
        <v>89</v>
      </c>
      <c r="D3730">
        <v>2021</v>
      </c>
      <c r="F3730" t="s">
        <v>8895</v>
      </c>
      <c r="G3730" t="s">
        <v>8896</v>
      </c>
      <c r="H3730" t="s">
        <v>8874</v>
      </c>
      <c r="I3730" t="s">
        <v>8875</v>
      </c>
      <c r="J3730" t="s">
        <v>101</v>
      </c>
      <c r="K3730" t="s">
        <v>93</v>
      </c>
      <c r="L3730" s="5">
        <v>0</v>
      </c>
      <c r="M3730" s="5">
        <v>0</v>
      </c>
      <c r="N3730" s="5">
        <f t="shared" si="638"/>
        <v>0</v>
      </c>
      <c r="O3730" s="5">
        <v>0</v>
      </c>
      <c r="P3730" s="5">
        <v>0</v>
      </c>
      <c r="Q3730" s="5">
        <f t="shared" si="639"/>
        <v>0</v>
      </c>
      <c r="R3730" s="5">
        <v>0</v>
      </c>
      <c r="S3730" s="5">
        <v>0</v>
      </c>
      <c r="T3730" s="5">
        <f t="shared" si="640"/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f t="shared" si="643"/>
        <v>0</v>
      </c>
      <c r="Z3730" s="5">
        <v>0</v>
      </c>
      <c r="AA3730" s="5">
        <v>0</v>
      </c>
      <c r="AB3730" s="5">
        <f t="shared" si="644"/>
        <v>0</v>
      </c>
      <c r="AC3730" s="5">
        <v>0</v>
      </c>
      <c r="AD3730" s="5">
        <v>0</v>
      </c>
      <c r="AE3730" s="5">
        <f t="shared" si="645"/>
        <v>0</v>
      </c>
      <c r="AF3730" s="5">
        <v>0</v>
      </c>
      <c r="AG3730" s="6"/>
      <c r="AH3730" s="5">
        <v>0</v>
      </c>
      <c r="AI3730" s="5">
        <v>0</v>
      </c>
      <c r="AJ3730" s="5">
        <v>0</v>
      </c>
      <c r="AK3730" s="5">
        <f t="shared" si="646"/>
        <v>0</v>
      </c>
      <c r="AL3730" s="5">
        <v>0</v>
      </c>
      <c r="AM3730" s="5">
        <v>0</v>
      </c>
      <c r="AN3730" s="5">
        <f t="shared" si="647"/>
        <v>0</v>
      </c>
      <c r="AO3730" s="5">
        <v>0</v>
      </c>
      <c r="AP3730" s="5">
        <v>0</v>
      </c>
      <c r="AQ3730" s="5">
        <f t="shared" si="648"/>
        <v>0</v>
      </c>
      <c r="AR3730" s="5">
        <v>1</v>
      </c>
      <c r="AS3730" s="6">
        <v>44358</v>
      </c>
      <c r="AT3730" s="5">
        <v>1</v>
      </c>
      <c r="AU3730" s="5">
        <v>0</v>
      </c>
      <c r="AV3730" t="str">
        <f t="shared" si="641"/>
        <v>N</v>
      </c>
      <c r="AW3730" t="s">
        <v>60</v>
      </c>
      <c r="AX3730" t="s">
        <v>61</v>
      </c>
      <c r="AY3730" t="s">
        <v>62</v>
      </c>
      <c r="AZ3730" t="s">
        <v>62</v>
      </c>
      <c r="BA3730" t="str">
        <f t="shared" si="642"/>
        <v>N</v>
      </c>
    </row>
    <row r="3731" spans="1:53">
      <c r="A3731" t="s">
        <v>2996</v>
      </c>
      <c r="B3731" t="s">
        <v>54</v>
      </c>
      <c r="C3731" t="s">
        <v>89</v>
      </c>
      <c r="D3731">
        <v>2021</v>
      </c>
      <c r="F3731" t="s">
        <v>8897</v>
      </c>
      <c r="G3731" t="s">
        <v>8898</v>
      </c>
      <c r="H3731" t="s">
        <v>8874</v>
      </c>
      <c r="I3731" t="s">
        <v>8875</v>
      </c>
      <c r="J3731" t="s">
        <v>101</v>
      </c>
      <c r="K3731" t="s">
        <v>93</v>
      </c>
      <c r="L3731" s="5">
        <v>0</v>
      </c>
      <c r="M3731" s="5">
        <v>0</v>
      </c>
      <c r="N3731" s="5">
        <f t="shared" si="638"/>
        <v>0</v>
      </c>
      <c r="O3731" s="5">
        <v>0</v>
      </c>
      <c r="P3731" s="5">
        <v>0</v>
      </c>
      <c r="Q3731" s="5">
        <f t="shared" si="639"/>
        <v>0</v>
      </c>
      <c r="R3731" s="5">
        <v>0</v>
      </c>
      <c r="S3731" s="5">
        <v>0</v>
      </c>
      <c r="T3731" s="5">
        <f t="shared" si="640"/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f t="shared" si="643"/>
        <v>0</v>
      </c>
      <c r="Z3731" s="5">
        <v>0</v>
      </c>
      <c r="AA3731" s="5">
        <v>0</v>
      </c>
      <c r="AB3731" s="5">
        <f t="shared" si="644"/>
        <v>0</v>
      </c>
      <c r="AC3731" s="5">
        <v>0</v>
      </c>
      <c r="AD3731" s="5">
        <v>0</v>
      </c>
      <c r="AE3731" s="5">
        <f t="shared" si="645"/>
        <v>0</v>
      </c>
      <c r="AF3731" s="5">
        <v>0</v>
      </c>
      <c r="AG3731" s="6"/>
      <c r="AH3731" s="5">
        <v>0</v>
      </c>
      <c r="AI3731" s="5">
        <v>0</v>
      </c>
      <c r="AJ3731" s="5">
        <v>0</v>
      </c>
      <c r="AK3731" s="5">
        <f t="shared" si="646"/>
        <v>0</v>
      </c>
      <c r="AL3731" s="5">
        <v>0</v>
      </c>
      <c r="AM3731" s="5">
        <v>0</v>
      </c>
      <c r="AN3731" s="5">
        <f t="shared" si="647"/>
        <v>0</v>
      </c>
      <c r="AO3731" s="5">
        <v>0</v>
      </c>
      <c r="AP3731" s="5">
        <v>0</v>
      </c>
      <c r="AQ3731" s="5">
        <f t="shared" si="648"/>
        <v>0</v>
      </c>
      <c r="AR3731" s="5">
        <v>1</v>
      </c>
      <c r="AS3731" s="6">
        <v>44442</v>
      </c>
      <c r="AT3731" s="5">
        <v>1</v>
      </c>
      <c r="AU3731" s="5">
        <v>0</v>
      </c>
      <c r="AV3731" t="str">
        <f t="shared" si="641"/>
        <v>N</v>
      </c>
      <c r="AW3731" t="s">
        <v>60</v>
      </c>
      <c r="AX3731" t="s">
        <v>61</v>
      </c>
      <c r="AY3731" t="s">
        <v>62</v>
      </c>
      <c r="AZ3731" t="s">
        <v>62</v>
      </c>
      <c r="BA3731" t="str">
        <f t="shared" si="642"/>
        <v>N</v>
      </c>
    </row>
    <row r="3732" spans="1:53">
      <c r="A3732" t="s">
        <v>2996</v>
      </c>
      <c r="B3732" t="s">
        <v>54</v>
      </c>
      <c r="C3732" t="s">
        <v>89</v>
      </c>
      <c r="D3732">
        <v>2021</v>
      </c>
      <c r="F3732" t="s">
        <v>8899</v>
      </c>
      <c r="G3732" t="s">
        <v>8900</v>
      </c>
      <c r="H3732" t="s">
        <v>8874</v>
      </c>
      <c r="I3732" t="s">
        <v>8875</v>
      </c>
      <c r="J3732" t="s">
        <v>101</v>
      </c>
      <c r="K3732" t="s">
        <v>93</v>
      </c>
      <c r="L3732" s="5">
        <v>0</v>
      </c>
      <c r="M3732" s="5">
        <v>0</v>
      </c>
      <c r="N3732" s="5">
        <f t="shared" si="638"/>
        <v>0</v>
      </c>
      <c r="O3732" s="5">
        <v>0</v>
      </c>
      <c r="P3732" s="5">
        <v>0</v>
      </c>
      <c r="Q3732" s="5">
        <f t="shared" si="639"/>
        <v>0</v>
      </c>
      <c r="R3732" s="5">
        <v>0</v>
      </c>
      <c r="S3732" s="5">
        <v>0</v>
      </c>
      <c r="T3732" s="5">
        <f t="shared" si="640"/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f t="shared" si="643"/>
        <v>0</v>
      </c>
      <c r="Z3732" s="5">
        <v>0</v>
      </c>
      <c r="AA3732" s="5">
        <v>0</v>
      </c>
      <c r="AB3732" s="5">
        <f t="shared" si="644"/>
        <v>0</v>
      </c>
      <c r="AC3732" s="5">
        <v>0</v>
      </c>
      <c r="AD3732" s="5">
        <v>0</v>
      </c>
      <c r="AE3732" s="5">
        <f t="shared" si="645"/>
        <v>0</v>
      </c>
      <c r="AF3732" s="5">
        <v>0</v>
      </c>
      <c r="AG3732" s="6"/>
      <c r="AH3732" s="5">
        <v>0</v>
      </c>
      <c r="AI3732" s="5">
        <v>0</v>
      </c>
      <c r="AJ3732" s="5">
        <v>0</v>
      </c>
      <c r="AK3732" s="5">
        <f t="shared" si="646"/>
        <v>0</v>
      </c>
      <c r="AL3732" s="5">
        <v>0</v>
      </c>
      <c r="AM3732" s="5">
        <v>0</v>
      </c>
      <c r="AN3732" s="5">
        <f t="shared" si="647"/>
        <v>0</v>
      </c>
      <c r="AO3732" s="5">
        <v>0</v>
      </c>
      <c r="AP3732" s="5">
        <v>0</v>
      </c>
      <c r="AQ3732" s="5">
        <f t="shared" si="648"/>
        <v>0</v>
      </c>
      <c r="AR3732" s="5">
        <v>1</v>
      </c>
      <c r="AS3732" s="6">
        <v>44544</v>
      </c>
      <c r="AT3732" s="5">
        <v>1</v>
      </c>
      <c r="AU3732" s="5">
        <v>0</v>
      </c>
      <c r="AV3732" t="str">
        <f t="shared" si="641"/>
        <v>N</v>
      </c>
      <c r="AW3732" t="s">
        <v>60</v>
      </c>
      <c r="AX3732" t="s">
        <v>61</v>
      </c>
      <c r="AY3732" t="s">
        <v>62</v>
      </c>
      <c r="AZ3732" t="s">
        <v>62</v>
      </c>
      <c r="BA3732" t="str">
        <f t="shared" si="642"/>
        <v>N</v>
      </c>
    </row>
    <row r="3733" spans="1:53">
      <c r="A3733" t="s">
        <v>2996</v>
      </c>
      <c r="B3733" t="s">
        <v>54</v>
      </c>
      <c r="C3733" t="s">
        <v>89</v>
      </c>
      <c r="D3733">
        <v>2021</v>
      </c>
      <c r="F3733" t="s">
        <v>8901</v>
      </c>
      <c r="G3733" t="s">
        <v>8902</v>
      </c>
      <c r="H3733" t="s">
        <v>8874</v>
      </c>
      <c r="I3733" t="s">
        <v>8875</v>
      </c>
      <c r="J3733" t="s">
        <v>101</v>
      </c>
      <c r="K3733" t="s">
        <v>93</v>
      </c>
      <c r="L3733" s="5">
        <v>0</v>
      </c>
      <c r="M3733" s="5">
        <v>0</v>
      </c>
      <c r="N3733" s="5">
        <f t="shared" si="638"/>
        <v>0</v>
      </c>
      <c r="O3733" s="5">
        <v>0</v>
      </c>
      <c r="P3733" s="5">
        <v>0</v>
      </c>
      <c r="Q3733" s="5">
        <f t="shared" si="639"/>
        <v>0</v>
      </c>
      <c r="R3733" s="5">
        <v>0</v>
      </c>
      <c r="S3733" s="5">
        <v>0</v>
      </c>
      <c r="T3733" s="5">
        <f t="shared" si="640"/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f t="shared" si="643"/>
        <v>0</v>
      </c>
      <c r="Z3733" s="5">
        <v>0</v>
      </c>
      <c r="AA3733" s="5">
        <v>0</v>
      </c>
      <c r="AB3733" s="5">
        <f t="shared" si="644"/>
        <v>0</v>
      </c>
      <c r="AC3733" s="5">
        <v>0</v>
      </c>
      <c r="AD3733" s="5">
        <v>0</v>
      </c>
      <c r="AE3733" s="5">
        <f t="shared" si="645"/>
        <v>0</v>
      </c>
      <c r="AF3733" s="5">
        <v>0</v>
      </c>
      <c r="AG3733" s="6"/>
      <c r="AH3733" s="5">
        <v>0</v>
      </c>
      <c r="AI3733" s="5">
        <v>0</v>
      </c>
      <c r="AJ3733" s="5">
        <v>0</v>
      </c>
      <c r="AK3733" s="5">
        <f t="shared" si="646"/>
        <v>0</v>
      </c>
      <c r="AL3733" s="5">
        <v>0</v>
      </c>
      <c r="AM3733" s="5">
        <v>0</v>
      </c>
      <c r="AN3733" s="5">
        <f t="shared" si="647"/>
        <v>0</v>
      </c>
      <c r="AO3733" s="5">
        <v>0</v>
      </c>
      <c r="AP3733" s="5">
        <v>0</v>
      </c>
      <c r="AQ3733" s="5">
        <f t="shared" si="648"/>
        <v>0</v>
      </c>
      <c r="AR3733" s="5">
        <v>1</v>
      </c>
      <c r="AS3733" s="6">
        <v>44358</v>
      </c>
      <c r="AT3733" s="5">
        <v>1</v>
      </c>
      <c r="AU3733" s="5">
        <v>0</v>
      </c>
      <c r="AV3733" t="str">
        <f t="shared" si="641"/>
        <v>N</v>
      </c>
      <c r="AW3733" t="s">
        <v>60</v>
      </c>
      <c r="AX3733" t="s">
        <v>61</v>
      </c>
      <c r="AY3733" t="s">
        <v>62</v>
      </c>
      <c r="AZ3733" t="s">
        <v>62</v>
      </c>
      <c r="BA3733" t="str">
        <f t="shared" si="642"/>
        <v>N</v>
      </c>
    </row>
    <row r="3734" spans="1:53">
      <c r="A3734" t="s">
        <v>2996</v>
      </c>
      <c r="B3734" t="s">
        <v>54</v>
      </c>
      <c r="C3734" t="s">
        <v>89</v>
      </c>
      <c r="D3734">
        <v>2021</v>
      </c>
      <c r="F3734" t="s">
        <v>8903</v>
      </c>
      <c r="G3734" t="s">
        <v>8904</v>
      </c>
      <c r="H3734" t="s">
        <v>8874</v>
      </c>
      <c r="I3734" t="s">
        <v>8875</v>
      </c>
      <c r="J3734" t="s">
        <v>101</v>
      </c>
      <c r="K3734" t="s">
        <v>93</v>
      </c>
      <c r="L3734" s="5">
        <v>0</v>
      </c>
      <c r="M3734" s="5">
        <v>0</v>
      </c>
      <c r="N3734" s="5">
        <f t="shared" si="638"/>
        <v>0</v>
      </c>
      <c r="O3734" s="5">
        <v>0</v>
      </c>
      <c r="P3734" s="5">
        <v>0</v>
      </c>
      <c r="Q3734" s="5">
        <f t="shared" si="639"/>
        <v>0</v>
      </c>
      <c r="R3734" s="5">
        <v>0</v>
      </c>
      <c r="S3734" s="5">
        <v>0</v>
      </c>
      <c r="T3734" s="5">
        <f t="shared" si="640"/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f t="shared" si="643"/>
        <v>0</v>
      </c>
      <c r="Z3734" s="5">
        <v>0</v>
      </c>
      <c r="AA3734" s="5">
        <v>0</v>
      </c>
      <c r="AB3734" s="5">
        <f t="shared" si="644"/>
        <v>0</v>
      </c>
      <c r="AC3734" s="5">
        <v>0</v>
      </c>
      <c r="AD3734" s="5">
        <v>0</v>
      </c>
      <c r="AE3734" s="5">
        <f t="shared" si="645"/>
        <v>0</v>
      </c>
      <c r="AF3734" s="5">
        <v>0</v>
      </c>
      <c r="AG3734" s="6"/>
      <c r="AH3734" s="5">
        <v>0</v>
      </c>
      <c r="AI3734" s="5">
        <v>0</v>
      </c>
      <c r="AJ3734" s="5">
        <v>0</v>
      </c>
      <c r="AK3734" s="5">
        <f t="shared" si="646"/>
        <v>0</v>
      </c>
      <c r="AL3734" s="5">
        <v>0</v>
      </c>
      <c r="AM3734" s="5">
        <v>0</v>
      </c>
      <c r="AN3734" s="5">
        <f t="shared" si="647"/>
        <v>0</v>
      </c>
      <c r="AO3734" s="5">
        <v>0</v>
      </c>
      <c r="AP3734" s="5">
        <v>0</v>
      </c>
      <c r="AQ3734" s="5">
        <f t="shared" si="648"/>
        <v>0</v>
      </c>
      <c r="AR3734" s="5">
        <v>1</v>
      </c>
      <c r="AS3734" s="6">
        <v>44379</v>
      </c>
      <c r="AT3734" s="5">
        <v>1</v>
      </c>
      <c r="AU3734" s="5">
        <v>0</v>
      </c>
      <c r="AV3734" t="str">
        <f t="shared" si="641"/>
        <v>N</v>
      </c>
      <c r="AW3734" t="s">
        <v>60</v>
      </c>
      <c r="AX3734" t="s">
        <v>61</v>
      </c>
      <c r="AY3734" t="s">
        <v>62</v>
      </c>
      <c r="AZ3734" t="s">
        <v>62</v>
      </c>
      <c r="BA3734" t="str">
        <f t="shared" si="642"/>
        <v>N</v>
      </c>
    </row>
    <row r="3735" spans="1:53">
      <c r="A3735" t="s">
        <v>2996</v>
      </c>
      <c r="B3735" t="s">
        <v>54</v>
      </c>
      <c r="C3735" t="s">
        <v>89</v>
      </c>
      <c r="D3735">
        <v>2021</v>
      </c>
      <c r="F3735" t="s">
        <v>8905</v>
      </c>
      <c r="G3735" t="s">
        <v>8906</v>
      </c>
      <c r="H3735" t="s">
        <v>8874</v>
      </c>
      <c r="I3735" t="s">
        <v>8875</v>
      </c>
      <c r="J3735" t="s">
        <v>101</v>
      </c>
      <c r="K3735" t="s">
        <v>93</v>
      </c>
      <c r="L3735" s="5">
        <v>0</v>
      </c>
      <c r="M3735" s="5">
        <v>0</v>
      </c>
      <c r="N3735" s="5">
        <f t="shared" si="638"/>
        <v>0</v>
      </c>
      <c r="O3735" s="5">
        <v>0</v>
      </c>
      <c r="P3735" s="5">
        <v>0</v>
      </c>
      <c r="Q3735" s="5">
        <f t="shared" si="639"/>
        <v>0</v>
      </c>
      <c r="R3735" s="5">
        <v>0</v>
      </c>
      <c r="S3735" s="5">
        <v>0</v>
      </c>
      <c r="T3735" s="5">
        <f t="shared" si="640"/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f t="shared" si="643"/>
        <v>0</v>
      </c>
      <c r="Z3735" s="5">
        <v>0</v>
      </c>
      <c r="AA3735" s="5">
        <v>0</v>
      </c>
      <c r="AB3735" s="5">
        <f t="shared" si="644"/>
        <v>0</v>
      </c>
      <c r="AC3735" s="5">
        <v>0</v>
      </c>
      <c r="AD3735" s="5">
        <v>0</v>
      </c>
      <c r="AE3735" s="5">
        <f t="shared" si="645"/>
        <v>0</v>
      </c>
      <c r="AF3735" s="5">
        <v>0</v>
      </c>
      <c r="AG3735" s="6"/>
      <c r="AH3735" s="5">
        <v>0</v>
      </c>
      <c r="AI3735" s="5">
        <v>0</v>
      </c>
      <c r="AJ3735" s="5">
        <v>0</v>
      </c>
      <c r="AK3735" s="5">
        <f t="shared" si="646"/>
        <v>0</v>
      </c>
      <c r="AL3735" s="5">
        <v>0</v>
      </c>
      <c r="AM3735" s="5">
        <v>0</v>
      </c>
      <c r="AN3735" s="5">
        <f t="shared" si="647"/>
        <v>0</v>
      </c>
      <c r="AO3735" s="5">
        <v>0</v>
      </c>
      <c r="AP3735" s="5">
        <v>0</v>
      </c>
      <c r="AQ3735" s="5">
        <f t="shared" si="648"/>
        <v>0</v>
      </c>
      <c r="AR3735" s="5">
        <v>1</v>
      </c>
      <c r="AS3735" s="6">
        <v>44476</v>
      </c>
      <c r="AT3735" s="5">
        <v>1</v>
      </c>
      <c r="AU3735" s="5">
        <v>0</v>
      </c>
      <c r="AV3735" t="str">
        <f t="shared" si="641"/>
        <v>N</v>
      </c>
      <c r="AW3735" t="s">
        <v>60</v>
      </c>
      <c r="AX3735" t="s">
        <v>61</v>
      </c>
      <c r="AY3735" t="s">
        <v>62</v>
      </c>
      <c r="AZ3735" t="s">
        <v>62</v>
      </c>
      <c r="BA3735" t="str">
        <f t="shared" si="642"/>
        <v>N</v>
      </c>
    </row>
    <row r="3736" spans="1:53">
      <c r="A3736" t="s">
        <v>2996</v>
      </c>
      <c r="B3736" t="s">
        <v>54</v>
      </c>
      <c r="C3736" t="s">
        <v>89</v>
      </c>
      <c r="D3736">
        <v>2021</v>
      </c>
      <c r="F3736" t="s">
        <v>8907</v>
      </c>
      <c r="G3736" t="s">
        <v>8908</v>
      </c>
      <c r="H3736" t="s">
        <v>8874</v>
      </c>
      <c r="I3736" t="s">
        <v>8875</v>
      </c>
      <c r="J3736" t="s">
        <v>101</v>
      </c>
      <c r="K3736" t="s">
        <v>93</v>
      </c>
      <c r="L3736" s="5">
        <v>0</v>
      </c>
      <c r="M3736" s="5">
        <v>0</v>
      </c>
      <c r="N3736" s="5">
        <f t="shared" si="638"/>
        <v>0</v>
      </c>
      <c r="O3736" s="5">
        <v>0</v>
      </c>
      <c r="P3736" s="5">
        <v>0</v>
      </c>
      <c r="Q3736" s="5">
        <f t="shared" si="639"/>
        <v>0</v>
      </c>
      <c r="R3736" s="5">
        <v>0</v>
      </c>
      <c r="S3736" s="5">
        <v>0</v>
      </c>
      <c r="T3736" s="5">
        <f t="shared" si="640"/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f t="shared" si="643"/>
        <v>0</v>
      </c>
      <c r="Z3736" s="5">
        <v>0</v>
      </c>
      <c r="AA3736" s="5">
        <v>0</v>
      </c>
      <c r="AB3736" s="5">
        <f t="shared" si="644"/>
        <v>0</v>
      </c>
      <c r="AC3736" s="5">
        <v>0</v>
      </c>
      <c r="AD3736" s="5">
        <v>0</v>
      </c>
      <c r="AE3736" s="5">
        <f t="shared" si="645"/>
        <v>0</v>
      </c>
      <c r="AF3736" s="5">
        <v>0</v>
      </c>
      <c r="AG3736" s="6"/>
      <c r="AH3736" s="5">
        <v>0</v>
      </c>
      <c r="AI3736" s="5">
        <v>0</v>
      </c>
      <c r="AJ3736" s="5">
        <v>0</v>
      </c>
      <c r="AK3736" s="5">
        <f t="shared" si="646"/>
        <v>0</v>
      </c>
      <c r="AL3736" s="5">
        <v>0</v>
      </c>
      <c r="AM3736" s="5">
        <v>0</v>
      </c>
      <c r="AN3736" s="5">
        <f t="shared" si="647"/>
        <v>0</v>
      </c>
      <c r="AO3736" s="5">
        <v>0</v>
      </c>
      <c r="AP3736" s="5">
        <v>0</v>
      </c>
      <c r="AQ3736" s="5">
        <f t="shared" si="648"/>
        <v>0</v>
      </c>
      <c r="AR3736" s="5">
        <v>1</v>
      </c>
      <c r="AS3736" s="6">
        <v>44449</v>
      </c>
      <c r="AT3736" s="5">
        <v>1</v>
      </c>
      <c r="AU3736" s="5">
        <v>0</v>
      </c>
      <c r="AV3736" t="str">
        <f t="shared" si="641"/>
        <v>N</v>
      </c>
      <c r="AW3736" t="s">
        <v>60</v>
      </c>
      <c r="AX3736" t="s">
        <v>61</v>
      </c>
      <c r="AY3736" t="s">
        <v>62</v>
      </c>
      <c r="AZ3736" t="s">
        <v>62</v>
      </c>
      <c r="BA3736" t="str">
        <f t="shared" si="642"/>
        <v>N</v>
      </c>
    </row>
    <row r="3737" spans="1:53">
      <c r="A3737" t="s">
        <v>2996</v>
      </c>
      <c r="B3737" t="s">
        <v>54</v>
      </c>
      <c r="C3737" t="s">
        <v>89</v>
      </c>
      <c r="D3737">
        <v>2021</v>
      </c>
      <c r="F3737" t="s">
        <v>8885</v>
      </c>
      <c r="G3737" t="s">
        <v>8909</v>
      </c>
      <c r="H3737" t="s">
        <v>8874</v>
      </c>
      <c r="I3737" t="s">
        <v>8875</v>
      </c>
      <c r="J3737" t="s">
        <v>101</v>
      </c>
      <c r="K3737" t="s">
        <v>93</v>
      </c>
      <c r="L3737" s="5">
        <v>0</v>
      </c>
      <c r="M3737" s="5">
        <v>0</v>
      </c>
      <c r="N3737" s="5">
        <f t="shared" si="638"/>
        <v>0</v>
      </c>
      <c r="O3737" s="5">
        <v>0</v>
      </c>
      <c r="P3737" s="5">
        <v>0</v>
      </c>
      <c r="Q3737" s="5">
        <f t="shared" si="639"/>
        <v>0</v>
      </c>
      <c r="R3737" s="5">
        <v>0</v>
      </c>
      <c r="S3737" s="5">
        <v>0</v>
      </c>
      <c r="T3737" s="5">
        <f t="shared" si="640"/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f t="shared" si="643"/>
        <v>0</v>
      </c>
      <c r="Z3737" s="5">
        <v>0</v>
      </c>
      <c r="AA3737" s="5">
        <v>0</v>
      </c>
      <c r="AB3737" s="5">
        <f t="shared" si="644"/>
        <v>0</v>
      </c>
      <c r="AC3737" s="5">
        <v>0</v>
      </c>
      <c r="AD3737" s="5">
        <v>0</v>
      </c>
      <c r="AE3737" s="5">
        <f t="shared" si="645"/>
        <v>0</v>
      </c>
      <c r="AF3737" s="5">
        <v>0</v>
      </c>
      <c r="AG3737" s="6"/>
      <c r="AH3737" s="5">
        <v>0</v>
      </c>
      <c r="AI3737" s="5">
        <v>0</v>
      </c>
      <c r="AJ3737" s="5">
        <v>0</v>
      </c>
      <c r="AK3737" s="5">
        <f t="shared" si="646"/>
        <v>0</v>
      </c>
      <c r="AL3737" s="5">
        <v>0</v>
      </c>
      <c r="AM3737" s="5">
        <v>0</v>
      </c>
      <c r="AN3737" s="5">
        <f t="shared" si="647"/>
        <v>0</v>
      </c>
      <c r="AO3737" s="5">
        <v>0</v>
      </c>
      <c r="AP3737" s="5">
        <v>0</v>
      </c>
      <c r="AQ3737" s="5">
        <f t="shared" si="648"/>
        <v>0</v>
      </c>
      <c r="AR3737" s="5">
        <v>1</v>
      </c>
      <c r="AS3737" s="6">
        <v>44470</v>
      </c>
      <c r="AT3737" s="5">
        <v>1</v>
      </c>
      <c r="AU3737" s="5">
        <v>0</v>
      </c>
      <c r="AV3737" t="str">
        <f t="shared" si="641"/>
        <v>N</v>
      </c>
      <c r="AW3737" t="s">
        <v>60</v>
      </c>
      <c r="AX3737" t="s">
        <v>61</v>
      </c>
      <c r="AY3737" t="s">
        <v>62</v>
      </c>
      <c r="AZ3737" t="s">
        <v>62</v>
      </c>
      <c r="BA3737" t="str">
        <f t="shared" si="642"/>
        <v>N</v>
      </c>
    </row>
    <row r="3738" spans="1:53">
      <c r="A3738" t="s">
        <v>2996</v>
      </c>
      <c r="B3738" t="s">
        <v>54</v>
      </c>
      <c r="C3738" t="s">
        <v>89</v>
      </c>
      <c r="D3738">
        <v>2021</v>
      </c>
      <c r="F3738" t="s">
        <v>8910</v>
      </c>
      <c r="G3738" t="s">
        <v>8911</v>
      </c>
      <c r="H3738" t="s">
        <v>8874</v>
      </c>
      <c r="I3738" t="s">
        <v>8875</v>
      </c>
      <c r="J3738" t="s">
        <v>101</v>
      </c>
      <c r="K3738" t="s">
        <v>93</v>
      </c>
      <c r="L3738" s="5">
        <v>0</v>
      </c>
      <c r="M3738" s="5">
        <v>0</v>
      </c>
      <c r="N3738" s="5">
        <f t="shared" si="638"/>
        <v>0</v>
      </c>
      <c r="O3738" s="5">
        <v>0</v>
      </c>
      <c r="P3738" s="5">
        <v>0</v>
      </c>
      <c r="Q3738" s="5">
        <f t="shared" si="639"/>
        <v>0</v>
      </c>
      <c r="R3738" s="5">
        <v>0</v>
      </c>
      <c r="S3738" s="5">
        <v>0</v>
      </c>
      <c r="T3738" s="5">
        <f t="shared" si="640"/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f t="shared" si="643"/>
        <v>0</v>
      </c>
      <c r="Z3738" s="5">
        <v>0</v>
      </c>
      <c r="AA3738" s="5">
        <v>0</v>
      </c>
      <c r="AB3738" s="5">
        <f t="shared" si="644"/>
        <v>0</v>
      </c>
      <c r="AC3738" s="5">
        <v>0</v>
      </c>
      <c r="AD3738" s="5">
        <v>0</v>
      </c>
      <c r="AE3738" s="5">
        <f t="shared" si="645"/>
        <v>0</v>
      </c>
      <c r="AF3738" s="5">
        <v>0</v>
      </c>
      <c r="AG3738" s="6"/>
      <c r="AH3738" s="5">
        <v>0</v>
      </c>
      <c r="AI3738" s="5">
        <v>0</v>
      </c>
      <c r="AJ3738" s="5">
        <v>0</v>
      </c>
      <c r="AK3738" s="5">
        <f t="shared" si="646"/>
        <v>0</v>
      </c>
      <c r="AL3738" s="5">
        <v>0</v>
      </c>
      <c r="AM3738" s="5">
        <v>0</v>
      </c>
      <c r="AN3738" s="5">
        <f t="shared" si="647"/>
        <v>0</v>
      </c>
      <c r="AO3738" s="5">
        <v>0</v>
      </c>
      <c r="AP3738" s="5">
        <v>0</v>
      </c>
      <c r="AQ3738" s="5">
        <f t="shared" si="648"/>
        <v>0</v>
      </c>
      <c r="AR3738" s="5">
        <v>1</v>
      </c>
      <c r="AS3738" s="6">
        <v>44364</v>
      </c>
      <c r="AT3738" s="5">
        <v>1</v>
      </c>
      <c r="AU3738" s="5">
        <v>0</v>
      </c>
      <c r="AV3738" t="str">
        <f t="shared" si="641"/>
        <v>N</v>
      </c>
      <c r="AW3738" t="s">
        <v>60</v>
      </c>
      <c r="AX3738" t="s">
        <v>61</v>
      </c>
      <c r="AY3738" t="s">
        <v>62</v>
      </c>
      <c r="AZ3738" t="s">
        <v>62</v>
      </c>
      <c r="BA3738" t="str">
        <f t="shared" si="642"/>
        <v>N</v>
      </c>
    </row>
    <row r="3739" spans="1:53">
      <c r="A3739" t="s">
        <v>2996</v>
      </c>
      <c r="B3739" t="s">
        <v>54</v>
      </c>
      <c r="C3739" t="s">
        <v>89</v>
      </c>
      <c r="D3739">
        <v>2021</v>
      </c>
      <c r="F3739" t="s">
        <v>8912</v>
      </c>
      <c r="G3739" t="s">
        <v>8913</v>
      </c>
      <c r="H3739" t="s">
        <v>8874</v>
      </c>
      <c r="I3739" t="s">
        <v>8875</v>
      </c>
      <c r="J3739" t="s">
        <v>101</v>
      </c>
      <c r="K3739" t="s">
        <v>93</v>
      </c>
      <c r="L3739" s="5">
        <v>0</v>
      </c>
      <c r="M3739" s="5">
        <v>0</v>
      </c>
      <c r="N3739" s="5">
        <f t="shared" si="638"/>
        <v>0</v>
      </c>
      <c r="O3739" s="5">
        <v>0</v>
      </c>
      <c r="P3739" s="5">
        <v>0</v>
      </c>
      <c r="Q3739" s="5">
        <f t="shared" si="639"/>
        <v>0</v>
      </c>
      <c r="R3739" s="5">
        <v>0</v>
      </c>
      <c r="S3739" s="5">
        <v>0</v>
      </c>
      <c r="T3739" s="5">
        <f t="shared" si="640"/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f t="shared" si="643"/>
        <v>0</v>
      </c>
      <c r="Z3739" s="5">
        <v>0</v>
      </c>
      <c r="AA3739" s="5">
        <v>0</v>
      </c>
      <c r="AB3739" s="5">
        <f t="shared" si="644"/>
        <v>0</v>
      </c>
      <c r="AC3739" s="5">
        <v>0</v>
      </c>
      <c r="AD3739" s="5">
        <v>0</v>
      </c>
      <c r="AE3739" s="5">
        <f t="shared" si="645"/>
        <v>0</v>
      </c>
      <c r="AF3739" s="5">
        <v>0</v>
      </c>
      <c r="AG3739" s="6"/>
      <c r="AH3739" s="5">
        <v>0</v>
      </c>
      <c r="AI3739" s="5">
        <v>0</v>
      </c>
      <c r="AJ3739" s="5">
        <v>0</v>
      </c>
      <c r="AK3739" s="5">
        <f t="shared" si="646"/>
        <v>0</v>
      </c>
      <c r="AL3739" s="5">
        <v>0</v>
      </c>
      <c r="AM3739" s="5">
        <v>0</v>
      </c>
      <c r="AN3739" s="5">
        <f t="shared" si="647"/>
        <v>0</v>
      </c>
      <c r="AO3739" s="5">
        <v>0</v>
      </c>
      <c r="AP3739" s="5">
        <v>0</v>
      </c>
      <c r="AQ3739" s="5">
        <f t="shared" si="648"/>
        <v>0</v>
      </c>
      <c r="AR3739" s="5">
        <v>1</v>
      </c>
      <c r="AS3739" s="6">
        <v>44376</v>
      </c>
      <c r="AT3739" s="5">
        <v>1</v>
      </c>
      <c r="AU3739" s="5">
        <v>0</v>
      </c>
      <c r="AV3739" t="str">
        <f t="shared" si="641"/>
        <v>N</v>
      </c>
      <c r="AW3739" t="s">
        <v>60</v>
      </c>
      <c r="AX3739" t="s">
        <v>61</v>
      </c>
      <c r="AY3739" t="s">
        <v>62</v>
      </c>
      <c r="AZ3739" t="s">
        <v>62</v>
      </c>
      <c r="BA3739" t="str">
        <f t="shared" si="642"/>
        <v>N</v>
      </c>
    </row>
    <row r="3740" spans="1:53">
      <c r="A3740" t="s">
        <v>2996</v>
      </c>
      <c r="B3740" t="s">
        <v>54</v>
      </c>
      <c r="C3740" t="s">
        <v>89</v>
      </c>
      <c r="D3740">
        <v>2021</v>
      </c>
      <c r="F3740" t="s">
        <v>8914</v>
      </c>
      <c r="G3740" t="s">
        <v>8915</v>
      </c>
      <c r="H3740" t="s">
        <v>8874</v>
      </c>
      <c r="I3740" t="s">
        <v>8875</v>
      </c>
      <c r="J3740" t="s">
        <v>101</v>
      </c>
      <c r="K3740" t="s">
        <v>93</v>
      </c>
      <c r="L3740" s="5">
        <v>0</v>
      </c>
      <c r="M3740" s="5">
        <v>0</v>
      </c>
      <c r="N3740" s="5">
        <f t="shared" si="638"/>
        <v>0</v>
      </c>
      <c r="O3740" s="5">
        <v>0</v>
      </c>
      <c r="P3740" s="5">
        <v>0</v>
      </c>
      <c r="Q3740" s="5">
        <f t="shared" si="639"/>
        <v>0</v>
      </c>
      <c r="R3740" s="5">
        <v>0</v>
      </c>
      <c r="S3740" s="5">
        <v>0</v>
      </c>
      <c r="T3740" s="5">
        <f t="shared" si="640"/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f t="shared" si="643"/>
        <v>0</v>
      </c>
      <c r="Z3740" s="5">
        <v>0</v>
      </c>
      <c r="AA3740" s="5">
        <v>0</v>
      </c>
      <c r="AB3740" s="5">
        <f t="shared" si="644"/>
        <v>0</v>
      </c>
      <c r="AC3740" s="5">
        <v>0</v>
      </c>
      <c r="AD3740" s="5">
        <v>0</v>
      </c>
      <c r="AE3740" s="5">
        <f t="shared" si="645"/>
        <v>0</v>
      </c>
      <c r="AF3740" s="5">
        <v>0</v>
      </c>
      <c r="AG3740" s="6"/>
      <c r="AH3740" s="5">
        <v>0</v>
      </c>
      <c r="AI3740" s="5">
        <v>0</v>
      </c>
      <c r="AJ3740" s="5">
        <v>0</v>
      </c>
      <c r="AK3740" s="5">
        <f t="shared" si="646"/>
        <v>0</v>
      </c>
      <c r="AL3740" s="5">
        <v>0</v>
      </c>
      <c r="AM3740" s="5">
        <v>0</v>
      </c>
      <c r="AN3740" s="5">
        <f t="shared" si="647"/>
        <v>0</v>
      </c>
      <c r="AO3740" s="5">
        <v>0</v>
      </c>
      <c r="AP3740" s="5">
        <v>0</v>
      </c>
      <c r="AQ3740" s="5">
        <f t="shared" si="648"/>
        <v>0</v>
      </c>
      <c r="AR3740" s="5">
        <v>1</v>
      </c>
      <c r="AS3740" s="6">
        <v>44524</v>
      </c>
      <c r="AT3740" s="5">
        <v>1</v>
      </c>
      <c r="AU3740" s="5">
        <v>0</v>
      </c>
      <c r="AV3740" t="str">
        <f t="shared" si="641"/>
        <v>N</v>
      </c>
      <c r="AW3740" t="s">
        <v>60</v>
      </c>
      <c r="AX3740" t="s">
        <v>61</v>
      </c>
      <c r="AY3740" t="s">
        <v>62</v>
      </c>
      <c r="AZ3740" t="s">
        <v>62</v>
      </c>
      <c r="BA3740" t="str">
        <f t="shared" si="642"/>
        <v>N</v>
      </c>
    </row>
    <row r="3741" spans="1:53">
      <c r="A3741" t="s">
        <v>2996</v>
      </c>
      <c r="B3741" t="s">
        <v>54</v>
      </c>
      <c r="C3741" t="s">
        <v>89</v>
      </c>
      <c r="D3741">
        <v>2021</v>
      </c>
      <c r="F3741" t="s">
        <v>8916</v>
      </c>
      <c r="G3741" t="s">
        <v>8917</v>
      </c>
      <c r="H3741" t="s">
        <v>8874</v>
      </c>
      <c r="I3741" t="s">
        <v>8875</v>
      </c>
      <c r="J3741" t="s">
        <v>101</v>
      </c>
      <c r="K3741" t="s">
        <v>93</v>
      </c>
      <c r="L3741" s="5">
        <v>0</v>
      </c>
      <c r="M3741" s="5">
        <v>0</v>
      </c>
      <c r="N3741" s="5">
        <f t="shared" si="638"/>
        <v>0</v>
      </c>
      <c r="O3741" s="5">
        <v>0</v>
      </c>
      <c r="P3741" s="5">
        <v>0</v>
      </c>
      <c r="Q3741" s="5">
        <f t="shared" si="639"/>
        <v>0</v>
      </c>
      <c r="R3741" s="5">
        <v>0</v>
      </c>
      <c r="S3741" s="5">
        <v>0</v>
      </c>
      <c r="T3741" s="5">
        <f t="shared" si="640"/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f t="shared" si="643"/>
        <v>0</v>
      </c>
      <c r="Z3741" s="5">
        <v>0</v>
      </c>
      <c r="AA3741" s="5">
        <v>0</v>
      </c>
      <c r="AB3741" s="5">
        <f t="shared" si="644"/>
        <v>0</v>
      </c>
      <c r="AC3741" s="5">
        <v>0</v>
      </c>
      <c r="AD3741" s="5">
        <v>0</v>
      </c>
      <c r="AE3741" s="5">
        <f t="shared" si="645"/>
        <v>0</v>
      </c>
      <c r="AF3741" s="5">
        <v>0</v>
      </c>
      <c r="AG3741" s="6"/>
      <c r="AH3741" s="5">
        <v>0</v>
      </c>
      <c r="AI3741" s="5">
        <v>0</v>
      </c>
      <c r="AJ3741" s="5">
        <v>0</v>
      </c>
      <c r="AK3741" s="5">
        <f t="shared" si="646"/>
        <v>0</v>
      </c>
      <c r="AL3741" s="5">
        <v>0</v>
      </c>
      <c r="AM3741" s="5">
        <v>0</v>
      </c>
      <c r="AN3741" s="5">
        <f t="shared" si="647"/>
        <v>0</v>
      </c>
      <c r="AO3741" s="5">
        <v>0</v>
      </c>
      <c r="AP3741" s="5">
        <v>0</v>
      </c>
      <c r="AQ3741" s="5">
        <f t="shared" si="648"/>
        <v>0</v>
      </c>
      <c r="AR3741" s="5">
        <v>1</v>
      </c>
      <c r="AS3741" s="6">
        <v>44518</v>
      </c>
      <c r="AT3741" s="5">
        <v>1</v>
      </c>
      <c r="AU3741" s="5">
        <v>0</v>
      </c>
      <c r="AV3741" t="str">
        <f t="shared" si="641"/>
        <v>N</v>
      </c>
      <c r="AW3741" t="s">
        <v>60</v>
      </c>
      <c r="AX3741" t="s">
        <v>61</v>
      </c>
      <c r="AY3741" t="s">
        <v>62</v>
      </c>
      <c r="AZ3741" t="s">
        <v>62</v>
      </c>
      <c r="BA3741" t="str">
        <f t="shared" si="642"/>
        <v>N</v>
      </c>
    </row>
    <row r="3742" spans="1:53">
      <c r="A3742" t="s">
        <v>2996</v>
      </c>
      <c r="B3742" t="s">
        <v>54</v>
      </c>
      <c r="C3742" t="s">
        <v>89</v>
      </c>
      <c r="D3742">
        <v>2021</v>
      </c>
      <c r="F3742" t="s">
        <v>8918</v>
      </c>
      <c r="G3742" t="s">
        <v>8919</v>
      </c>
      <c r="H3742" t="s">
        <v>8874</v>
      </c>
      <c r="I3742" t="s">
        <v>8875</v>
      </c>
      <c r="J3742" t="s">
        <v>101</v>
      </c>
      <c r="K3742" t="s">
        <v>93</v>
      </c>
      <c r="L3742" s="5">
        <v>0</v>
      </c>
      <c r="M3742" s="5">
        <v>0</v>
      </c>
      <c r="N3742" s="5">
        <f t="shared" si="638"/>
        <v>0</v>
      </c>
      <c r="O3742" s="5">
        <v>0</v>
      </c>
      <c r="P3742" s="5">
        <v>0</v>
      </c>
      <c r="Q3742" s="5">
        <f t="shared" si="639"/>
        <v>0</v>
      </c>
      <c r="R3742" s="5">
        <v>0</v>
      </c>
      <c r="S3742" s="5">
        <v>0</v>
      </c>
      <c r="T3742" s="5">
        <f t="shared" si="640"/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f t="shared" si="643"/>
        <v>0</v>
      </c>
      <c r="Z3742" s="5">
        <v>0</v>
      </c>
      <c r="AA3742" s="5">
        <v>0</v>
      </c>
      <c r="AB3742" s="5">
        <f t="shared" si="644"/>
        <v>0</v>
      </c>
      <c r="AC3742" s="5">
        <v>0</v>
      </c>
      <c r="AD3742" s="5">
        <v>0</v>
      </c>
      <c r="AE3742" s="5">
        <f t="shared" si="645"/>
        <v>0</v>
      </c>
      <c r="AF3742" s="5">
        <v>0</v>
      </c>
      <c r="AG3742" s="6"/>
      <c r="AH3742" s="5">
        <v>0</v>
      </c>
      <c r="AI3742" s="5">
        <v>0</v>
      </c>
      <c r="AJ3742" s="5">
        <v>0</v>
      </c>
      <c r="AK3742" s="5">
        <f t="shared" si="646"/>
        <v>0</v>
      </c>
      <c r="AL3742" s="5">
        <v>0</v>
      </c>
      <c r="AM3742" s="5">
        <v>0</v>
      </c>
      <c r="AN3742" s="5">
        <f t="shared" si="647"/>
        <v>0</v>
      </c>
      <c r="AO3742" s="5">
        <v>0</v>
      </c>
      <c r="AP3742" s="5">
        <v>0</v>
      </c>
      <c r="AQ3742" s="5">
        <f t="shared" si="648"/>
        <v>0</v>
      </c>
      <c r="AR3742" s="5">
        <v>1</v>
      </c>
      <c r="AS3742" s="6">
        <v>44314</v>
      </c>
      <c r="AT3742" s="5">
        <v>1</v>
      </c>
      <c r="AU3742" s="5">
        <v>0</v>
      </c>
      <c r="AV3742" t="str">
        <f t="shared" si="641"/>
        <v>N</v>
      </c>
      <c r="AW3742" t="s">
        <v>60</v>
      </c>
      <c r="AX3742" t="s">
        <v>61</v>
      </c>
      <c r="AY3742" t="s">
        <v>62</v>
      </c>
      <c r="AZ3742" t="s">
        <v>62</v>
      </c>
      <c r="BA3742" t="str">
        <f t="shared" si="642"/>
        <v>N</v>
      </c>
    </row>
    <row r="3743" spans="1:53">
      <c r="A3743" t="s">
        <v>2996</v>
      </c>
      <c r="B3743" t="s">
        <v>54</v>
      </c>
      <c r="C3743" t="s">
        <v>89</v>
      </c>
      <c r="D3743">
        <v>2021</v>
      </c>
      <c r="F3743" t="s">
        <v>8920</v>
      </c>
      <c r="G3743" t="s">
        <v>8921</v>
      </c>
      <c r="H3743" t="s">
        <v>8874</v>
      </c>
      <c r="I3743" t="s">
        <v>8875</v>
      </c>
      <c r="J3743" t="s">
        <v>101</v>
      </c>
      <c r="K3743" t="s">
        <v>93</v>
      </c>
      <c r="L3743" s="5">
        <v>0</v>
      </c>
      <c r="M3743" s="5">
        <v>0</v>
      </c>
      <c r="N3743" s="5">
        <f t="shared" si="638"/>
        <v>0</v>
      </c>
      <c r="O3743" s="5">
        <v>0</v>
      </c>
      <c r="P3743" s="5">
        <v>0</v>
      </c>
      <c r="Q3743" s="5">
        <f t="shared" si="639"/>
        <v>0</v>
      </c>
      <c r="R3743" s="5">
        <v>0</v>
      </c>
      <c r="S3743" s="5">
        <v>0</v>
      </c>
      <c r="T3743" s="5">
        <f t="shared" si="640"/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f t="shared" si="643"/>
        <v>0</v>
      </c>
      <c r="Z3743" s="5">
        <v>0</v>
      </c>
      <c r="AA3743" s="5">
        <v>0</v>
      </c>
      <c r="AB3743" s="5">
        <f t="shared" si="644"/>
        <v>0</v>
      </c>
      <c r="AC3743" s="5">
        <v>0</v>
      </c>
      <c r="AD3743" s="5">
        <v>0</v>
      </c>
      <c r="AE3743" s="5">
        <f t="shared" si="645"/>
        <v>0</v>
      </c>
      <c r="AF3743" s="5">
        <v>0</v>
      </c>
      <c r="AG3743" s="6"/>
      <c r="AH3743" s="5">
        <v>0</v>
      </c>
      <c r="AI3743" s="5">
        <v>0</v>
      </c>
      <c r="AJ3743" s="5">
        <v>0</v>
      </c>
      <c r="AK3743" s="5">
        <f t="shared" si="646"/>
        <v>0</v>
      </c>
      <c r="AL3743" s="5">
        <v>0</v>
      </c>
      <c r="AM3743" s="5">
        <v>0</v>
      </c>
      <c r="AN3743" s="5">
        <f t="shared" si="647"/>
        <v>0</v>
      </c>
      <c r="AO3743" s="5">
        <v>0</v>
      </c>
      <c r="AP3743" s="5">
        <v>0</v>
      </c>
      <c r="AQ3743" s="5">
        <f t="shared" si="648"/>
        <v>0</v>
      </c>
      <c r="AR3743" s="5">
        <v>1</v>
      </c>
      <c r="AS3743" s="6">
        <v>44375</v>
      </c>
      <c r="AT3743" s="5">
        <v>1</v>
      </c>
      <c r="AU3743" s="5">
        <v>0</v>
      </c>
      <c r="AV3743" t="str">
        <f t="shared" si="641"/>
        <v>N</v>
      </c>
      <c r="AW3743" t="s">
        <v>60</v>
      </c>
      <c r="AX3743" t="s">
        <v>61</v>
      </c>
      <c r="AY3743" t="s">
        <v>62</v>
      </c>
      <c r="AZ3743" t="s">
        <v>62</v>
      </c>
      <c r="BA3743" t="str">
        <f t="shared" si="642"/>
        <v>N</v>
      </c>
    </row>
    <row r="3744" spans="1:53">
      <c r="A3744" t="s">
        <v>2996</v>
      </c>
      <c r="B3744" t="s">
        <v>54</v>
      </c>
      <c r="C3744" t="s">
        <v>89</v>
      </c>
      <c r="D3744">
        <v>2021</v>
      </c>
      <c r="F3744" t="s">
        <v>8922</v>
      </c>
      <c r="G3744" t="s">
        <v>8923</v>
      </c>
      <c r="H3744" t="s">
        <v>8874</v>
      </c>
      <c r="I3744" t="s">
        <v>8875</v>
      </c>
      <c r="J3744" t="s">
        <v>101</v>
      </c>
      <c r="K3744" t="s">
        <v>93</v>
      </c>
      <c r="L3744" s="5">
        <v>0</v>
      </c>
      <c r="M3744" s="5">
        <v>0</v>
      </c>
      <c r="N3744" s="5">
        <f t="shared" si="638"/>
        <v>0</v>
      </c>
      <c r="O3744" s="5">
        <v>0</v>
      </c>
      <c r="P3744" s="5">
        <v>0</v>
      </c>
      <c r="Q3744" s="5">
        <f t="shared" si="639"/>
        <v>0</v>
      </c>
      <c r="R3744" s="5">
        <v>0</v>
      </c>
      <c r="S3744" s="5">
        <v>0</v>
      </c>
      <c r="T3744" s="5">
        <f t="shared" si="640"/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f t="shared" si="643"/>
        <v>0</v>
      </c>
      <c r="Z3744" s="5">
        <v>0</v>
      </c>
      <c r="AA3744" s="5">
        <v>0</v>
      </c>
      <c r="AB3744" s="5">
        <f t="shared" si="644"/>
        <v>0</v>
      </c>
      <c r="AC3744" s="5">
        <v>0</v>
      </c>
      <c r="AD3744" s="5">
        <v>0</v>
      </c>
      <c r="AE3744" s="5">
        <f t="shared" si="645"/>
        <v>0</v>
      </c>
      <c r="AF3744" s="5">
        <v>0</v>
      </c>
      <c r="AG3744" s="6"/>
      <c r="AH3744" s="5">
        <v>0</v>
      </c>
      <c r="AI3744" s="5">
        <v>0</v>
      </c>
      <c r="AJ3744" s="5">
        <v>0</v>
      </c>
      <c r="AK3744" s="5">
        <f t="shared" si="646"/>
        <v>0</v>
      </c>
      <c r="AL3744" s="5">
        <v>0</v>
      </c>
      <c r="AM3744" s="5">
        <v>0</v>
      </c>
      <c r="AN3744" s="5">
        <f t="shared" si="647"/>
        <v>0</v>
      </c>
      <c r="AO3744" s="5">
        <v>0</v>
      </c>
      <c r="AP3744" s="5">
        <v>0</v>
      </c>
      <c r="AQ3744" s="5">
        <f t="shared" si="648"/>
        <v>0</v>
      </c>
      <c r="AR3744" s="5">
        <v>1</v>
      </c>
      <c r="AS3744" s="6">
        <v>44379</v>
      </c>
      <c r="AT3744" s="5">
        <v>1</v>
      </c>
      <c r="AU3744" s="5">
        <v>0</v>
      </c>
      <c r="AV3744" t="str">
        <f t="shared" si="641"/>
        <v>N</v>
      </c>
      <c r="AW3744" t="s">
        <v>60</v>
      </c>
      <c r="AX3744" t="s">
        <v>61</v>
      </c>
      <c r="AY3744" t="s">
        <v>62</v>
      </c>
      <c r="AZ3744" t="s">
        <v>62</v>
      </c>
      <c r="BA3744" t="str">
        <f t="shared" si="642"/>
        <v>N</v>
      </c>
    </row>
    <row r="3745" spans="1:53">
      <c r="A3745" t="s">
        <v>2996</v>
      </c>
      <c r="B3745" t="s">
        <v>54</v>
      </c>
      <c r="C3745" t="s">
        <v>89</v>
      </c>
      <c r="D3745">
        <v>2021</v>
      </c>
      <c r="F3745" t="s">
        <v>8924</v>
      </c>
      <c r="G3745" t="s">
        <v>8925</v>
      </c>
      <c r="H3745" t="s">
        <v>8874</v>
      </c>
      <c r="I3745" t="s">
        <v>8875</v>
      </c>
      <c r="J3745" t="s">
        <v>101</v>
      </c>
      <c r="K3745" t="s">
        <v>93</v>
      </c>
      <c r="L3745" s="5">
        <v>0</v>
      </c>
      <c r="M3745" s="5">
        <v>0</v>
      </c>
      <c r="N3745" s="5">
        <f t="shared" si="638"/>
        <v>0</v>
      </c>
      <c r="O3745" s="5">
        <v>0</v>
      </c>
      <c r="P3745" s="5">
        <v>0</v>
      </c>
      <c r="Q3745" s="5">
        <f t="shared" si="639"/>
        <v>0</v>
      </c>
      <c r="R3745" s="5">
        <v>0</v>
      </c>
      <c r="S3745" s="5">
        <v>0</v>
      </c>
      <c r="T3745" s="5">
        <f t="shared" si="640"/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f t="shared" si="643"/>
        <v>0</v>
      </c>
      <c r="Z3745" s="5">
        <v>0</v>
      </c>
      <c r="AA3745" s="5">
        <v>0</v>
      </c>
      <c r="AB3745" s="5">
        <f t="shared" si="644"/>
        <v>0</v>
      </c>
      <c r="AC3745" s="5">
        <v>0</v>
      </c>
      <c r="AD3745" s="5">
        <v>0</v>
      </c>
      <c r="AE3745" s="5">
        <f t="shared" si="645"/>
        <v>0</v>
      </c>
      <c r="AF3745" s="5">
        <v>0</v>
      </c>
      <c r="AG3745" s="6"/>
      <c r="AH3745" s="5">
        <v>0</v>
      </c>
      <c r="AI3745" s="5">
        <v>0</v>
      </c>
      <c r="AJ3745" s="5">
        <v>0</v>
      </c>
      <c r="AK3745" s="5">
        <f t="shared" si="646"/>
        <v>0</v>
      </c>
      <c r="AL3745" s="5">
        <v>0</v>
      </c>
      <c r="AM3745" s="5">
        <v>0</v>
      </c>
      <c r="AN3745" s="5">
        <f t="shared" si="647"/>
        <v>0</v>
      </c>
      <c r="AO3745" s="5">
        <v>0</v>
      </c>
      <c r="AP3745" s="5">
        <v>0</v>
      </c>
      <c r="AQ3745" s="5">
        <f t="shared" si="648"/>
        <v>0</v>
      </c>
      <c r="AR3745" s="5">
        <v>1</v>
      </c>
      <c r="AS3745" s="6">
        <v>44490</v>
      </c>
      <c r="AT3745" s="5">
        <v>1</v>
      </c>
      <c r="AU3745" s="5">
        <v>0</v>
      </c>
      <c r="AV3745" t="str">
        <f t="shared" si="641"/>
        <v>N</v>
      </c>
      <c r="AW3745" t="s">
        <v>60</v>
      </c>
      <c r="AX3745" t="s">
        <v>61</v>
      </c>
      <c r="AY3745" t="s">
        <v>62</v>
      </c>
      <c r="AZ3745" t="s">
        <v>62</v>
      </c>
      <c r="BA3745" t="str">
        <f t="shared" si="642"/>
        <v>N</v>
      </c>
    </row>
    <row r="3746" spans="1:53">
      <c r="A3746" t="s">
        <v>2996</v>
      </c>
      <c r="B3746" t="s">
        <v>54</v>
      </c>
      <c r="C3746" t="s">
        <v>89</v>
      </c>
      <c r="D3746">
        <v>2021</v>
      </c>
      <c r="F3746" t="s">
        <v>8926</v>
      </c>
      <c r="G3746" t="s">
        <v>8927</v>
      </c>
      <c r="H3746" t="s">
        <v>8874</v>
      </c>
      <c r="I3746" t="s">
        <v>8875</v>
      </c>
      <c r="J3746" t="s">
        <v>101</v>
      </c>
      <c r="K3746" t="s">
        <v>93</v>
      </c>
      <c r="L3746" s="5">
        <v>0</v>
      </c>
      <c r="M3746" s="5">
        <v>0</v>
      </c>
      <c r="N3746" s="5">
        <f t="shared" si="638"/>
        <v>0</v>
      </c>
      <c r="O3746" s="5">
        <v>0</v>
      </c>
      <c r="P3746" s="5">
        <v>0</v>
      </c>
      <c r="Q3746" s="5">
        <f t="shared" si="639"/>
        <v>0</v>
      </c>
      <c r="R3746" s="5">
        <v>0</v>
      </c>
      <c r="S3746" s="5">
        <v>0</v>
      </c>
      <c r="T3746" s="5">
        <f t="shared" si="640"/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f t="shared" si="643"/>
        <v>0</v>
      </c>
      <c r="Z3746" s="5">
        <v>0</v>
      </c>
      <c r="AA3746" s="5">
        <v>0</v>
      </c>
      <c r="AB3746" s="5">
        <f t="shared" si="644"/>
        <v>0</v>
      </c>
      <c r="AC3746" s="5">
        <v>0</v>
      </c>
      <c r="AD3746" s="5">
        <v>0</v>
      </c>
      <c r="AE3746" s="5">
        <f t="shared" si="645"/>
        <v>0</v>
      </c>
      <c r="AF3746" s="5">
        <v>0</v>
      </c>
      <c r="AG3746" s="6"/>
      <c r="AH3746" s="5">
        <v>0</v>
      </c>
      <c r="AI3746" s="5">
        <v>0</v>
      </c>
      <c r="AJ3746" s="5">
        <v>0</v>
      </c>
      <c r="AK3746" s="5">
        <f t="shared" si="646"/>
        <v>0</v>
      </c>
      <c r="AL3746" s="5">
        <v>0</v>
      </c>
      <c r="AM3746" s="5">
        <v>0</v>
      </c>
      <c r="AN3746" s="5">
        <f t="shared" si="647"/>
        <v>0</v>
      </c>
      <c r="AO3746" s="5">
        <v>0</v>
      </c>
      <c r="AP3746" s="5">
        <v>0</v>
      </c>
      <c r="AQ3746" s="5">
        <f t="shared" si="648"/>
        <v>0</v>
      </c>
      <c r="AR3746" s="5">
        <v>1</v>
      </c>
      <c r="AS3746" s="6">
        <v>44463</v>
      </c>
      <c r="AT3746" s="5">
        <v>1</v>
      </c>
      <c r="AU3746" s="5">
        <v>0</v>
      </c>
      <c r="AV3746" t="str">
        <f t="shared" si="641"/>
        <v>N</v>
      </c>
      <c r="AW3746" t="s">
        <v>60</v>
      </c>
      <c r="AX3746" t="s">
        <v>61</v>
      </c>
      <c r="AY3746" t="s">
        <v>62</v>
      </c>
      <c r="AZ3746" t="s">
        <v>62</v>
      </c>
      <c r="BA3746" t="str">
        <f t="shared" si="642"/>
        <v>N</v>
      </c>
    </row>
    <row r="3747" spans="1:53">
      <c r="A3747" t="s">
        <v>2996</v>
      </c>
      <c r="B3747" t="s">
        <v>54</v>
      </c>
      <c r="C3747" t="s">
        <v>89</v>
      </c>
      <c r="D3747">
        <v>2021</v>
      </c>
      <c r="F3747" t="s">
        <v>8928</v>
      </c>
      <c r="G3747" t="s">
        <v>8929</v>
      </c>
      <c r="H3747" t="s">
        <v>8874</v>
      </c>
      <c r="I3747" t="s">
        <v>8875</v>
      </c>
      <c r="J3747" t="s">
        <v>101</v>
      </c>
      <c r="K3747" t="s">
        <v>93</v>
      </c>
      <c r="L3747" s="5">
        <v>0</v>
      </c>
      <c r="M3747" s="5">
        <v>0</v>
      </c>
      <c r="N3747" s="5">
        <f t="shared" si="638"/>
        <v>0</v>
      </c>
      <c r="O3747" s="5">
        <v>0</v>
      </c>
      <c r="P3747" s="5">
        <v>0</v>
      </c>
      <c r="Q3747" s="5">
        <f t="shared" si="639"/>
        <v>0</v>
      </c>
      <c r="R3747" s="5">
        <v>0</v>
      </c>
      <c r="S3747" s="5">
        <v>0</v>
      </c>
      <c r="T3747" s="5">
        <f t="shared" si="640"/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f t="shared" si="643"/>
        <v>0</v>
      </c>
      <c r="Z3747" s="5">
        <v>0</v>
      </c>
      <c r="AA3747" s="5">
        <v>0</v>
      </c>
      <c r="AB3747" s="5">
        <f t="shared" si="644"/>
        <v>0</v>
      </c>
      <c r="AC3747" s="5">
        <v>0</v>
      </c>
      <c r="AD3747" s="5">
        <v>0</v>
      </c>
      <c r="AE3747" s="5">
        <f t="shared" si="645"/>
        <v>0</v>
      </c>
      <c r="AF3747" s="5">
        <v>0</v>
      </c>
      <c r="AG3747" s="6"/>
      <c r="AH3747" s="5">
        <v>0</v>
      </c>
      <c r="AI3747" s="5">
        <v>0</v>
      </c>
      <c r="AJ3747" s="5">
        <v>0</v>
      </c>
      <c r="AK3747" s="5">
        <f t="shared" si="646"/>
        <v>0</v>
      </c>
      <c r="AL3747" s="5">
        <v>0</v>
      </c>
      <c r="AM3747" s="5">
        <v>0</v>
      </c>
      <c r="AN3747" s="5">
        <f t="shared" si="647"/>
        <v>0</v>
      </c>
      <c r="AO3747" s="5">
        <v>0</v>
      </c>
      <c r="AP3747" s="5">
        <v>0</v>
      </c>
      <c r="AQ3747" s="5">
        <f t="shared" si="648"/>
        <v>0</v>
      </c>
      <c r="AR3747" s="5">
        <v>1</v>
      </c>
      <c r="AS3747" s="6">
        <v>44540</v>
      </c>
      <c r="AT3747" s="5">
        <v>1</v>
      </c>
      <c r="AU3747" s="5">
        <v>0</v>
      </c>
      <c r="AV3747" t="str">
        <f t="shared" si="641"/>
        <v>N</v>
      </c>
      <c r="AW3747" t="s">
        <v>60</v>
      </c>
      <c r="AX3747" t="s">
        <v>61</v>
      </c>
      <c r="AY3747" t="s">
        <v>62</v>
      </c>
      <c r="AZ3747" t="s">
        <v>62</v>
      </c>
      <c r="BA3747" t="str">
        <f t="shared" si="642"/>
        <v>N</v>
      </c>
    </row>
    <row r="3748" spans="1:53">
      <c r="A3748" t="s">
        <v>54</v>
      </c>
      <c r="B3748" t="s">
        <v>54</v>
      </c>
      <c r="C3748" t="s">
        <v>55</v>
      </c>
      <c r="D3748">
        <v>2021</v>
      </c>
      <c r="F3748" t="s">
        <v>8930</v>
      </c>
      <c r="G3748" t="s">
        <v>8931</v>
      </c>
      <c r="H3748" t="s">
        <v>8932</v>
      </c>
      <c r="I3748" t="s">
        <v>8933</v>
      </c>
      <c r="J3748" t="s">
        <v>58</v>
      </c>
      <c r="K3748" t="s">
        <v>59</v>
      </c>
      <c r="L3748" s="5">
        <v>0</v>
      </c>
      <c r="M3748" s="5">
        <v>0</v>
      </c>
      <c r="N3748" s="5">
        <f t="shared" si="638"/>
        <v>0</v>
      </c>
      <c r="O3748" s="5">
        <v>0</v>
      </c>
      <c r="P3748" s="5">
        <v>0</v>
      </c>
      <c r="Q3748" s="5">
        <f t="shared" si="639"/>
        <v>0</v>
      </c>
      <c r="R3748" s="5">
        <v>0</v>
      </c>
      <c r="S3748" s="5">
        <v>0</v>
      </c>
      <c r="T3748" s="5">
        <f t="shared" si="640"/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f t="shared" si="643"/>
        <v>0</v>
      </c>
      <c r="Z3748" s="5">
        <v>0</v>
      </c>
      <c r="AA3748" s="5">
        <v>0</v>
      </c>
      <c r="AB3748" s="5">
        <f t="shared" si="644"/>
        <v>0</v>
      </c>
      <c r="AC3748" s="5">
        <v>0</v>
      </c>
      <c r="AD3748" s="5">
        <v>0</v>
      </c>
      <c r="AE3748" s="5">
        <f t="shared" si="645"/>
        <v>0</v>
      </c>
      <c r="AF3748" s="5">
        <v>2</v>
      </c>
      <c r="AG3748" s="6">
        <v>44488</v>
      </c>
      <c r="AH3748" s="5">
        <v>2</v>
      </c>
      <c r="AI3748" s="5">
        <v>0</v>
      </c>
      <c r="AJ3748" s="5">
        <v>0</v>
      </c>
      <c r="AK3748" s="5">
        <f t="shared" si="646"/>
        <v>0</v>
      </c>
      <c r="AL3748" s="5">
        <v>0</v>
      </c>
      <c r="AM3748" s="5">
        <v>0</v>
      </c>
      <c r="AN3748" s="5">
        <f t="shared" si="647"/>
        <v>0</v>
      </c>
      <c r="AO3748" s="5">
        <v>0</v>
      </c>
      <c r="AP3748" s="5">
        <v>0</v>
      </c>
      <c r="AQ3748" s="5">
        <f t="shared" si="648"/>
        <v>0</v>
      </c>
      <c r="AR3748" s="5">
        <v>0</v>
      </c>
      <c r="AS3748" s="6"/>
      <c r="AT3748" s="5">
        <v>0</v>
      </c>
      <c r="AU3748" s="5">
        <v>0</v>
      </c>
      <c r="AV3748" t="str">
        <f t="shared" si="641"/>
        <v>N</v>
      </c>
      <c r="AW3748" t="s">
        <v>60</v>
      </c>
      <c r="AX3748" t="s">
        <v>61</v>
      </c>
      <c r="AY3748" t="s">
        <v>62</v>
      </c>
      <c r="AZ3748" t="s">
        <v>62</v>
      </c>
      <c r="BA3748" t="str">
        <f t="shared" si="642"/>
        <v>N</v>
      </c>
    </row>
    <row r="3749" spans="1:53">
      <c r="A3749" t="s">
        <v>436</v>
      </c>
      <c r="B3749" t="s">
        <v>54</v>
      </c>
      <c r="C3749" t="s">
        <v>89</v>
      </c>
      <c r="D3749">
        <v>2021</v>
      </c>
      <c r="F3749" t="s">
        <v>8934</v>
      </c>
      <c r="G3749" t="s">
        <v>8935</v>
      </c>
      <c r="H3749" t="s">
        <v>8936</v>
      </c>
      <c r="I3749" t="s">
        <v>8937</v>
      </c>
      <c r="J3749" t="s">
        <v>255</v>
      </c>
      <c r="K3749" t="s">
        <v>59</v>
      </c>
      <c r="L3749" s="5">
        <v>0</v>
      </c>
      <c r="M3749" s="5">
        <v>0</v>
      </c>
      <c r="N3749" s="5">
        <f t="shared" si="638"/>
        <v>0</v>
      </c>
      <c r="O3749" s="5">
        <v>0</v>
      </c>
      <c r="P3749" s="5">
        <v>0</v>
      </c>
      <c r="Q3749" s="5">
        <f t="shared" si="639"/>
        <v>0</v>
      </c>
      <c r="R3749" s="5">
        <v>0</v>
      </c>
      <c r="S3749" s="5">
        <v>0</v>
      </c>
      <c r="T3749" s="5">
        <f t="shared" si="640"/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f t="shared" si="643"/>
        <v>0</v>
      </c>
      <c r="Z3749" s="5">
        <v>0</v>
      </c>
      <c r="AA3749" s="5">
        <v>0</v>
      </c>
      <c r="AB3749" s="5">
        <f t="shared" si="644"/>
        <v>0</v>
      </c>
      <c r="AC3749" s="5">
        <v>0</v>
      </c>
      <c r="AD3749" s="5">
        <v>0</v>
      </c>
      <c r="AE3749" s="5">
        <f t="shared" si="645"/>
        <v>0</v>
      </c>
      <c r="AF3749" s="5">
        <v>3</v>
      </c>
      <c r="AG3749" s="6">
        <v>44390</v>
      </c>
      <c r="AH3749" s="5">
        <v>3</v>
      </c>
      <c r="AI3749" s="5">
        <v>0</v>
      </c>
      <c r="AJ3749" s="5">
        <v>0</v>
      </c>
      <c r="AK3749" s="5">
        <f t="shared" si="646"/>
        <v>0</v>
      </c>
      <c r="AL3749" s="5">
        <v>0</v>
      </c>
      <c r="AM3749" s="5">
        <v>0</v>
      </c>
      <c r="AN3749" s="5">
        <f t="shared" si="647"/>
        <v>0</v>
      </c>
      <c r="AO3749" s="5">
        <v>0</v>
      </c>
      <c r="AP3749" s="5">
        <v>0</v>
      </c>
      <c r="AQ3749" s="5">
        <f t="shared" si="648"/>
        <v>0</v>
      </c>
      <c r="AR3749" s="5">
        <v>0</v>
      </c>
      <c r="AS3749" s="6"/>
      <c r="AT3749" s="5">
        <v>0</v>
      </c>
      <c r="AU3749" s="5">
        <v>0</v>
      </c>
      <c r="AV3749" t="str">
        <f t="shared" si="641"/>
        <v>N</v>
      </c>
      <c r="AW3749" t="s">
        <v>60</v>
      </c>
      <c r="AX3749" t="s">
        <v>61</v>
      </c>
      <c r="AY3749" t="s">
        <v>62</v>
      </c>
      <c r="AZ3749" t="s">
        <v>62</v>
      </c>
      <c r="BA3749" t="str">
        <f t="shared" si="642"/>
        <v>N</v>
      </c>
    </row>
    <row r="3750" spans="1:53">
      <c r="A3750" t="s">
        <v>436</v>
      </c>
      <c r="B3750" t="s">
        <v>54</v>
      </c>
      <c r="C3750" t="s">
        <v>89</v>
      </c>
      <c r="D3750">
        <v>2021</v>
      </c>
      <c r="F3750" t="s">
        <v>6049</v>
      </c>
      <c r="G3750" t="s">
        <v>8938</v>
      </c>
      <c r="H3750" t="s">
        <v>6058</v>
      </c>
      <c r="I3750" t="s">
        <v>6059</v>
      </c>
      <c r="J3750" t="s">
        <v>258</v>
      </c>
      <c r="K3750" t="s">
        <v>59</v>
      </c>
      <c r="L3750" s="5">
        <v>0</v>
      </c>
      <c r="M3750" s="5">
        <v>0</v>
      </c>
      <c r="N3750" s="5">
        <f t="shared" si="638"/>
        <v>0</v>
      </c>
      <c r="O3750" s="5">
        <v>0</v>
      </c>
      <c r="P3750" s="5">
        <v>0</v>
      </c>
      <c r="Q3750" s="5">
        <f t="shared" si="639"/>
        <v>0</v>
      </c>
      <c r="R3750" s="5">
        <v>0</v>
      </c>
      <c r="S3750" s="5">
        <v>0</v>
      </c>
      <c r="T3750" s="5">
        <f t="shared" si="640"/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f t="shared" si="643"/>
        <v>0</v>
      </c>
      <c r="Z3750" s="5">
        <v>0</v>
      </c>
      <c r="AA3750" s="5">
        <v>0</v>
      </c>
      <c r="AB3750" s="5">
        <f t="shared" si="644"/>
        <v>0</v>
      </c>
      <c r="AC3750" s="5">
        <v>0</v>
      </c>
      <c r="AD3750" s="5">
        <v>0</v>
      </c>
      <c r="AE3750" s="5">
        <f t="shared" si="645"/>
        <v>0</v>
      </c>
      <c r="AF3750" s="5">
        <v>6</v>
      </c>
      <c r="AG3750" s="6">
        <v>44350</v>
      </c>
      <c r="AH3750" s="5">
        <v>6</v>
      </c>
      <c r="AI3750" s="5">
        <v>0</v>
      </c>
      <c r="AJ3750" s="5">
        <v>0</v>
      </c>
      <c r="AK3750" s="5">
        <f t="shared" si="646"/>
        <v>0</v>
      </c>
      <c r="AL3750" s="5">
        <v>0</v>
      </c>
      <c r="AM3750" s="5">
        <v>0</v>
      </c>
      <c r="AN3750" s="5">
        <f t="shared" si="647"/>
        <v>0</v>
      </c>
      <c r="AO3750" s="5">
        <v>0</v>
      </c>
      <c r="AP3750" s="5">
        <v>0</v>
      </c>
      <c r="AQ3750" s="5">
        <f t="shared" si="648"/>
        <v>0</v>
      </c>
      <c r="AR3750" s="5">
        <v>0</v>
      </c>
      <c r="AS3750" s="6"/>
      <c r="AT3750" s="5">
        <v>0</v>
      </c>
      <c r="AU3750" s="5">
        <v>0</v>
      </c>
      <c r="AV3750" t="str">
        <f t="shared" si="641"/>
        <v>N</v>
      </c>
      <c r="AW3750" t="s">
        <v>60</v>
      </c>
      <c r="AX3750" t="s">
        <v>61</v>
      </c>
      <c r="AY3750" t="s">
        <v>62</v>
      </c>
      <c r="AZ3750" t="s">
        <v>62</v>
      </c>
      <c r="BA3750" t="str">
        <f t="shared" si="642"/>
        <v>N</v>
      </c>
    </row>
    <row r="3751" spans="1:53">
      <c r="A3751" t="s">
        <v>436</v>
      </c>
      <c r="B3751" t="s">
        <v>54</v>
      </c>
      <c r="C3751" t="s">
        <v>89</v>
      </c>
      <c r="D3751">
        <v>2021</v>
      </c>
      <c r="F3751" t="s">
        <v>8939</v>
      </c>
      <c r="G3751" t="s">
        <v>8940</v>
      </c>
      <c r="H3751" t="s">
        <v>8941</v>
      </c>
      <c r="I3751" t="s">
        <v>8942</v>
      </c>
      <c r="J3751" t="s">
        <v>255</v>
      </c>
      <c r="K3751" t="s">
        <v>59</v>
      </c>
      <c r="L3751" s="5">
        <v>0</v>
      </c>
      <c r="M3751" s="5">
        <v>0</v>
      </c>
      <c r="N3751" s="5">
        <f t="shared" si="638"/>
        <v>0</v>
      </c>
      <c r="O3751" s="5">
        <v>0</v>
      </c>
      <c r="P3751" s="5">
        <v>0</v>
      </c>
      <c r="Q3751" s="5">
        <f t="shared" si="639"/>
        <v>0</v>
      </c>
      <c r="R3751" s="5">
        <v>0</v>
      </c>
      <c r="S3751" s="5">
        <v>0</v>
      </c>
      <c r="T3751" s="5">
        <f t="shared" si="640"/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f t="shared" si="643"/>
        <v>0</v>
      </c>
      <c r="Z3751" s="5">
        <v>0</v>
      </c>
      <c r="AA3751" s="5">
        <v>0</v>
      </c>
      <c r="AB3751" s="5">
        <f t="shared" si="644"/>
        <v>0</v>
      </c>
      <c r="AC3751" s="5">
        <v>0</v>
      </c>
      <c r="AD3751" s="5">
        <v>0</v>
      </c>
      <c r="AE3751" s="5">
        <f t="shared" si="645"/>
        <v>0</v>
      </c>
      <c r="AF3751" s="5">
        <v>2</v>
      </c>
      <c r="AG3751" s="6">
        <v>44545</v>
      </c>
      <c r="AH3751" s="5">
        <v>2</v>
      </c>
      <c r="AI3751" s="5">
        <v>0</v>
      </c>
      <c r="AJ3751" s="5">
        <v>0</v>
      </c>
      <c r="AK3751" s="5">
        <f t="shared" si="646"/>
        <v>0</v>
      </c>
      <c r="AL3751" s="5">
        <v>0</v>
      </c>
      <c r="AM3751" s="5">
        <v>0</v>
      </c>
      <c r="AN3751" s="5">
        <f t="shared" si="647"/>
        <v>0</v>
      </c>
      <c r="AO3751" s="5">
        <v>0</v>
      </c>
      <c r="AP3751" s="5">
        <v>0</v>
      </c>
      <c r="AQ3751" s="5">
        <f t="shared" si="648"/>
        <v>0</v>
      </c>
      <c r="AR3751" s="5">
        <v>0</v>
      </c>
      <c r="AS3751" s="6"/>
      <c r="AT3751" s="5">
        <v>0</v>
      </c>
      <c r="AU3751" s="5">
        <v>0</v>
      </c>
      <c r="AV3751" t="str">
        <f t="shared" si="641"/>
        <v>N</v>
      </c>
      <c r="AW3751" t="s">
        <v>60</v>
      </c>
      <c r="AX3751" t="s">
        <v>61</v>
      </c>
      <c r="AY3751" t="s">
        <v>62</v>
      </c>
      <c r="AZ3751" t="s">
        <v>62</v>
      </c>
      <c r="BA3751" t="str">
        <f t="shared" si="642"/>
        <v>N</v>
      </c>
    </row>
    <row r="3752" spans="1:53">
      <c r="A3752" t="s">
        <v>436</v>
      </c>
      <c r="B3752" t="s">
        <v>54</v>
      </c>
      <c r="C3752" t="s">
        <v>89</v>
      </c>
      <c r="D3752">
        <v>2021</v>
      </c>
      <c r="F3752" t="s">
        <v>8943</v>
      </c>
      <c r="G3752" t="s">
        <v>8944</v>
      </c>
      <c r="H3752" t="s">
        <v>8945</v>
      </c>
      <c r="I3752" t="s">
        <v>8946</v>
      </c>
      <c r="J3752" t="s">
        <v>255</v>
      </c>
      <c r="K3752" t="s">
        <v>59</v>
      </c>
      <c r="L3752" s="5">
        <v>0</v>
      </c>
      <c r="M3752" s="5">
        <v>0</v>
      </c>
      <c r="N3752" s="5">
        <f t="shared" si="638"/>
        <v>0</v>
      </c>
      <c r="O3752" s="5">
        <v>0</v>
      </c>
      <c r="P3752" s="5">
        <v>0</v>
      </c>
      <c r="Q3752" s="5">
        <f t="shared" si="639"/>
        <v>0</v>
      </c>
      <c r="R3752" s="5">
        <v>0</v>
      </c>
      <c r="S3752" s="5">
        <v>0</v>
      </c>
      <c r="T3752" s="5">
        <f t="shared" si="640"/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f t="shared" si="643"/>
        <v>0</v>
      </c>
      <c r="Z3752" s="5">
        <v>0</v>
      </c>
      <c r="AA3752" s="5">
        <v>0</v>
      </c>
      <c r="AB3752" s="5">
        <f t="shared" si="644"/>
        <v>0</v>
      </c>
      <c r="AC3752" s="5">
        <v>0</v>
      </c>
      <c r="AD3752" s="5">
        <v>0</v>
      </c>
      <c r="AE3752" s="5">
        <f t="shared" si="645"/>
        <v>0</v>
      </c>
      <c r="AF3752" s="5">
        <v>4</v>
      </c>
      <c r="AG3752" s="6">
        <v>44336</v>
      </c>
      <c r="AH3752" s="5">
        <v>4</v>
      </c>
      <c r="AI3752" s="5">
        <v>0</v>
      </c>
      <c r="AJ3752" s="5">
        <v>0</v>
      </c>
      <c r="AK3752" s="5">
        <f t="shared" si="646"/>
        <v>0</v>
      </c>
      <c r="AL3752" s="5">
        <v>0</v>
      </c>
      <c r="AM3752" s="5">
        <v>0</v>
      </c>
      <c r="AN3752" s="5">
        <f t="shared" si="647"/>
        <v>0</v>
      </c>
      <c r="AO3752" s="5">
        <v>0</v>
      </c>
      <c r="AP3752" s="5">
        <v>0</v>
      </c>
      <c r="AQ3752" s="5">
        <f t="shared" si="648"/>
        <v>0</v>
      </c>
      <c r="AR3752" s="5">
        <v>0</v>
      </c>
      <c r="AS3752" s="6"/>
      <c r="AT3752" s="5">
        <v>0</v>
      </c>
      <c r="AU3752" s="5">
        <v>0</v>
      </c>
      <c r="AV3752" t="str">
        <f t="shared" si="641"/>
        <v>N</v>
      </c>
      <c r="AW3752" t="s">
        <v>60</v>
      </c>
      <c r="AX3752" t="s">
        <v>61</v>
      </c>
      <c r="AY3752" t="s">
        <v>62</v>
      </c>
      <c r="AZ3752" t="s">
        <v>62</v>
      </c>
      <c r="BA3752" t="str">
        <f t="shared" si="642"/>
        <v>N</v>
      </c>
    </row>
    <row r="3753" spans="1:53">
      <c r="A3753" t="s">
        <v>436</v>
      </c>
      <c r="B3753" t="s">
        <v>54</v>
      </c>
      <c r="C3753" t="s">
        <v>89</v>
      </c>
      <c r="D3753">
        <v>2021</v>
      </c>
      <c r="F3753" t="s">
        <v>8943</v>
      </c>
      <c r="G3753" t="s">
        <v>8947</v>
      </c>
      <c r="H3753" t="s">
        <v>8945</v>
      </c>
      <c r="I3753" t="s">
        <v>8948</v>
      </c>
      <c r="J3753" t="s">
        <v>255</v>
      </c>
      <c r="K3753" t="s">
        <v>59</v>
      </c>
      <c r="L3753" s="5">
        <v>0</v>
      </c>
      <c r="M3753" s="5">
        <v>0</v>
      </c>
      <c r="N3753" s="5">
        <f t="shared" si="638"/>
        <v>0</v>
      </c>
      <c r="O3753" s="5">
        <v>0</v>
      </c>
      <c r="P3753" s="5">
        <v>0</v>
      </c>
      <c r="Q3753" s="5">
        <f t="shared" si="639"/>
        <v>0</v>
      </c>
      <c r="R3753" s="5">
        <v>0</v>
      </c>
      <c r="S3753" s="5">
        <v>0</v>
      </c>
      <c r="T3753" s="5">
        <f t="shared" si="640"/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f t="shared" si="643"/>
        <v>0</v>
      </c>
      <c r="Z3753" s="5">
        <v>0</v>
      </c>
      <c r="AA3753" s="5">
        <v>0</v>
      </c>
      <c r="AB3753" s="5">
        <f t="shared" si="644"/>
        <v>0</v>
      </c>
      <c r="AC3753" s="5">
        <v>0</v>
      </c>
      <c r="AD3753" s="5">
        <v>0</v>
      </c>
      <c r="AE3753" s="5">
        <f t="shared" si="645"/>
        <v>0</v>
      </c>
      <c r="AF3753" s="5">
        <v>4</v>
      </c>
      <c r="AG3753" s="6">
        <v>44336</v>
      </c>
      <c r="AH3753" s="5">
        <v>4</v>
      </c>
      <c r="AI3753" s="5">
        <v>0</v>
      </c>
      <c r="AJ3753" s="5">
        <v>0</v>
      </c>
      <c r="AK3753" s="5">
        <f t="shared" si="646"/>
        <v>0</v>
      </c>
      <c r="AL3753" s="5">
        <v>0</v>
      </c>
      <c r="AM3753" s="5">
        <v>0</v>
      </c>
      <c r="AN3753" s="5">
        <f t="shared" si="647"/>
        <v>0</v>
      </c>
      <c r="AO3753" s="5">
        <v>0</v>
      </c>
      <c r="AP3753" s="5">
        <v>0</v>
      </c>
      <c r="AQ3753" s="5">
        <f t="shared" si="648"/>
        <v>0</v>
      </c>
      <c r="AR3753" s="5">
        <v>0</v>
      </c>
      <c r="AS3753" s="6"/>
      <c r="AT3753" s="5">
        <v>0</v>
      </c>
      <c r="AU3753" s="5">
        <v>0</v>
      </c>
      <c r="AV3753" t="str">
        <f t="shared" si="641"/>
        <v>N</v>
      </c>
      <c r="AW3753" t="s">
        <v>60</v>
      </c>
      <c r="AX3753" t="s">
        <v>61</v>
      </c>
      <c r="AY3753" t="s">
        <v>62</v>
      </c>
      <c r="AZ3753" t="s">
        <v>62</v>
      </c>
      <c r="BA3753" t="str">
        <f t="shared" si="642"/>
        <v>N</v>
      </c>
    </row>
    <row r="3754" spans="1:53">
      <c r="A3754" t="s">
        <v>436</v>
      </c>
      <c r="B3754" t="s">
        <v>54</v>
      </c>
      <c r="C3754" t="s">
        <v>89</v>
      </c>
      <c r="D3754">
        <v>2021</v>
      </c>
      <c r="F3754" t="s">
        <v>8943</v>
      </c>
      <c r="G3754" t="s">
        <v>8949</v>
      </c>
      <c r="H3754" t="s">
        <v>8945</v>
      </c>
      <c r="I3754" t="s">
        <v>8950</v>
      </c>
      <c r="J3754" t="s">
        <v>255</v>
      </c>
      <c r="K3754" t="s">
        <v>59</v>
      </c>
      <c r="L3754" s="5">
        <v>0</v>
      </c>
      <c r="M3754" s="5">
        <v>0</v>
      </c>
      <c r="N3754" s="5">
        <f t="shared" si="638"/>
        <v>0</v>
      </c>
      <c r="O3754" s="5">
        <v>0</v>
      </c>
      <c r="P3754" s="5">
        <v>0</v>
      </c>
      <c r="Q3754" s="5">
        <f t="shared" si="639"/>
        <v>0</v>
      </c>
      <c r="R3754" s="5">
        <v>0</v>
      </c>
      <c r="S3754" s="5">
        <v>0</v>
      </c>
      <c r="T3754" s="5">
        <f t="shared" si="640"/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f t="shared" si="643"/>
        <v>0</v>
      </c>
      <c r="Z3754" s="5">
        <v>0</v>
      </c>
      <c r="AA3754" s="5">
        <v>0</v>
      </c>
      <c r="AB3754" s="5">
        <f t="shared" si="644"/>
        <v>0</v>
      </c>
      <c r="AC3754" s="5">
        <v>0</v>
      </c>
      <c r="AD3754" s="5">
        <v>0</v>
      </c>
      <c r="AE3754" s="5">
        <f t="shared" si="645"/>
        <v>0</v>
      </c>
      <c r="AF3754" s="5">
        <v>4</v>
      </c>
      <c r="AG3754" s="6">
        <v>44336</v>
      </c>
      <c r="AH3754" s="5">
        <v>4</v>
      </c>
      <c r="AI3754" s="5">
        <v>0</v>
      </c>
      <c r="AJ3754" s="5">
        <v>0</v>
      </c>
      <c r="AK3754" s="5">
        <f t="shared" si="646"/>
        <v>0</v>
      </c>
      <c r="AL3754" s="5">
        <v>0</v>
      </c>
      <c r="AM3754" s="5">
        <v>0</v>
      </c>
      <c r="AN3754" s="5">
        <f t="shared" si="647"/>
        <v>0</v>
      </c>
      <c r="AO3754" s="5">
        <v>0</v>
      </c>
      <c r="AP3754" s="5">
        <v>0</v>
      </c>
      <c r="AQ3754" s="5">
        <f t="shared" si="648"/>
        <v>0</v>
      </c>
      <c r="AR3754" s="5">
        <v>0</v>
      </c>
      <c r="AS3754" s="6"/>
      <c r="AT3754" s="5">
        <v>0</v>
      </c>
      <c r="AU3754" s="5">
        <v>0</v>
      </c>
      <c r="AV3754" t="str">
        <f t="shared" si="641"/>
        <v>N</v>
      </c>
      <c r="AW3754" t="s">
        <v>60</v>
      </c>
      <c r="AX3754" t="s">
        <v>61</v>
      </c>
      <c r="AY3754" t="s">
        <v>62</v>
      </c>
      <c r="AZ3754" t="s">
        <v>62</v>
      </c>
      <c r="BA3754" t="str">
        <f t="shared" si="642"/>
        <v>N</v>
      </c>
    </row>
    <row r="3755" spans="1:53">
      <c r="A3755" t="s">
        <v>436</v>
      </c>
      <c r="B3755" t="s">
        <v>54</v>
      </c>
      <c r="C3755" t="s">
        <v>89</v>
      </c>
      <c r="D3755">
        <v>2021</v>
      </c>
      <c r="F3755" t="s">
        <v>8943</v>
      </c>
      <c r="G3755" t="s">
        <v>8951</v>
      </c>
      <c r="H3755" t="s">
        <v>8945</v>
      </c>
      <c r="I3755" t="s">
        <v>8952</v>
      </c>
      <c r="J3755" t="s">
        <v>255</v>
      </c>
      <c r="K3755" t="s">
        <v>59</v>
      </c>
      <c r="L3755" s="5">
        <v>0</v>
      </c>
      <c r="M3755" s="5">
        <v>0</v>
      </c>
      <c r="N3755" s="5">
        <f t="shared" si="638"/>
        <v>0</v>
      </c>
      <c r="O3755" s="5">
        <v>0</v>
      </c>
      <c r="P3755" s="5">
        <v>0</v>
      </c>
      <c r="Q3755" s="5">
        <f t="shared" si="639"/>
        <v>0</v>
      </c>
      <c r="R3755" s="5">
        <v>0</v>
      </c>
      <c r="S3755" s="5">
        <v>0</v>
      </c>
      <c r="T3755" s="5">
        <f t="shared" si="640"/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f t="shared" si="643"/>
        <v>0</v>
      </c>
      <c r="Z3755" s="5">
        <v>0</v>
      </c>
      <c r="AA3755" s="5">
        <v>0</v>
      </c>
      <c r="AB3755" s="5">
        <f t="shared" si="644"/>
        <v>0</v>
      </c>
      <c r="AC3755" s="5">
        <v>0</v>
      </c>
      <c r="AD3755" s="5">
        <v>0</v>
      </c>
      <c r="AE3755" s="5">
        <f t="shared" si="645"/>
        <v>0</v>
      </c>
      <c r="AF3755" s="5">
        <v>4</v>
      </c>
      <c r="AG3755" s="6">
        <v>44336</v>
      </c>
      <c r="AH3755" s="5">
        <v>4</v>
      </c>
      <c r="AI3755" s="5">
        <v>0</v>
      </c>
      <c r="AJ3755" s="5">
        <v>0</v>
      </c>
      <c r="AK3755" s="5">
        <f t="shared" si="646"/>
        <v>0</v>
      </c>
      <c r="AL3755" s="5">
        <v>0</v>
      </c>
      <c r="AM3755" s="5">
        <v>0</v>
      </c>
      <c r="AN3755" s="5">
        <f t="shared" si="647"/>
        <v>0</v>
      </c>
      <c r="AO3755" s="5">
        <v>0</v>
      </c>
      <c r="AP3755" s="5">
        <v>0</v>
      </c>
      <c r="AQ3755" s="5">
        <f t="shared" si="648"/>
        <v>0</v>
      </c>
      <c r="AR3755" s="5">
        <v>0</v>
      </c>
      <c r="AS3755" s="6"/>
      <c r="AT3755" s="5">
        <v>0</v>
      </c>
      <c r="AU3755" s="5">
        <v>0</v>
      </c>
      <c r="AV3755" t="str">
        <f t="shared" si="641"/>
        <v>N</v>
      </c>
      <c r="AW3755" t="s">
        <v>60</v>
      </c>
      <c r="AX3755" t="s">
        <v>61</v>
      </c>
      <c r="AY3755" t="s">
        <v>62</v>
      </c>
      <c r="AZ3755" t="s">
        <v>62</v>
      </c>
      <c r="BA3755" t="str">
        <f t="shared" si="642"/>
        <v>N</v>
      </c>
    </row>
    <row r="3756" spans="1:53">
      <c r="A3756" t="s">
        <v>436</v>
      </c>
      <c r="B3756" t="s">
        <v>54</v>
      </c>
      <c r="C3756" t="s">
        <v>89</v>
      </c>
      <c r="D3756">
        <v>2021</v>
      </c>
      <c r="F3756" t="s">
        <v>8953</v>
      </c>
      <c r="G3756" t="s">
        <v>8954</v>
      </c>
      <c r="H3756" t="s">
        <v>8955</v>
      </c>
      <c r="I3756" t="s">
        <v>8956</v>
      </c>
      <c r="J3756" t="s">
        <v>255</v>
      </c>
      <c r="K3756" t="s">
        <v>59</v>
      </c>
      <c r="L3756" s="5">
        <v>0</v>
      </c>
      <c r="M3756" s="5">
        <v>0</v>
      </c>
      <c r="N3756" s="5">
        <f t="shared" si="638"/>
        <v>0</v>
      </c>
      <c r="O3756" s="5">
        <v>0</v>
      </c>
      <c r="P3756" s="5">
        <v>0</v>
      </c>
      <c r="Q3756" s="5">
        <f t="shared" si="639"/>
        <v>0</v>
      </c>
      <c r="R3756" s="5">
        <v>0</v>
      </c>
      <c r="S3756" s="5">
        <v>0</v>
      </c>
      <c r="T3756" s="5">
        <f t="shared" si="640"/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f t="shared" si="643"/>
        <v>0</v>
      </c>
      <c r="Z3756" s="5">
        <v>0</v>
      </c>
      <c r="AA3756" s="5">
        <v>0</v>
      </c>
      <c r="AB3756" s="5">
        <f t="shared" si="644"/>
        <v>0</v>
      </c>
      <c r="AC3756" s="5">
        <v>0</v>
      </c>
      <c r="AD3756" s="5">
        <v>0</v>
      </c>
      <c r="AE3756" s="5">
        <f t="shared" si="645"/>
        <v>0</v>
      </c>
      <c r="AF3756" s="5">
        <v>4</v>
      </c>
      <c r="AG3756" s="6">
        <v>44235</v>
      </c>
      <c r="AH3756" s="5">
        <v>4</v>
      </c>
      <c r="AI3756" s="5">
        <v>0</v>
      </c>
      <c r="AJ3756" s="5">
        <v>0</v>
      </c>
      <c r="AK3756" s="5">
        <f t="shared" si="646"/>
        <v>0</v>
      </c>
      <c r="AL3756" s="5">
        <v>0</v>
      </c>
      <c r="AM3756" s="5">
        <v>0</v>
      </c>
      <c r="AN3756" s="5">
        <f t="shared" si="647"/>
        <v>0</v>
      </c>
      <c r="AO3756" s="5">
        <v>0</v>
      </c>
      <c r="AP3756" s="5">
        <v>0</v>
      </c>
      <c r="AQ3756" s="5">
        <f t="shared" si="648"/>
        <v>0</v>
      </c>
      <c r="AR3756" s="5">
        <v>0</v>
      </c>
      <c r="AS3756" s="6"/>
      <c r="AT3756" s="5">
        <v>0</v>
      </c>
      <c r="AU3756" s="5">
        <v>0</v>
      </c>
      <c r="AV3756" t="str">
        <f t="shared" si="641"/>
        <v>N</v>
      </c>
      <c r="AW3756" t="s">
        <v>60</v>
      </c>
      <c r="AX3756" t="s">
        <v>61</v>
      </c>
      <c r="AY3756" t="s">
        <v>62</v>
      </c>
      <c r="AZ3756" t="s">
        <v>62</v>
      </c>
      <c r="BA3756" t="str">
        <f t="shared" si="642"/>
        <v>N</v>
      </c>
    </row>
    <row r="3757" spans="1:53">
      <c r="A3757" t="s">
        <v>436</v>
      </c>
      <c r="B3757" t="s">
        <v>54</v>
      </c>
      <c r="C3757" t="s">
        <v>89</v>
      </c>
      <c r="D3757">
        <v>2021</v>
      </c>
      <c r="F3757" t="s">
        <v>6076</v>
      </c>
      <c r="G3757" t="s">
        <v>6077</v>
      </c>
      <c r="H3757" t="s">
        <v>6078</v>
      </c>
      <c r="I3757" t="s">
        <v>6079</v>
      </c>
      <c r="J3757" t="s">
        <v>255</v>
      </c>
      <c r="K3757" t="s">
        <v>59</v>
      </c>
      <c r="L3757" s="5">
        <v>0</v>
      </c>
      <c r="M3757" s="5">
        <v>0</v>
      </c>
      <c r="N3757" s="5">
        <f t="shared" si="638"/>
        <v>0</v>
      </c>
      <c r="O3757" s="5">
        <v>0</v>
      </c>
      <c r="P3757" s="5">
        <v>0</v>
      </c>
      <c r="Q3757" s="5">
        <f t="shared" si="639"/>
        <v>0</v>
      </c>
      <c r="R3757" s="5">
        <v>0</v>
      </c>
      <c r="S3757" s="5">
        <v>0</v>
      </c>
      <c r="T3757" s="5">
        <f t="shared" si="640"/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f t="shared" si="643"/>
        <v>0</v>
      </c>
      <c r="Z3757" s="5">
        <v>0</v>
      </c>
      <c r="AA3757" s="5">
        <v>0</v>
      </c>
      <c r="AB3757" s="5">
        <f t="shared" si="644"/>
        <v>0</v>
      </c>
      <c r="AC3757" s="5">
        <v>0</v>
      </c>
      <c r="AD3757" s="5">
        <v>0</v>
      </c>
      <c r="AE3757" s="5">
        <f t="shared" si="645"/>
        <v>0</v>
      </c>
      <c r="AF3757" s="5">
        <v>2</v>
      </c>
      <c r="AG3757" s="6">
        <v>44413</v>
      </c>
      <c r="AH3757" s="5">
        <v>2</v>
      </c>
      <c r="AI3757" s="5">
        <v>0</v>
      </c>
      <c r="AJ3757" s="5">
        <v>0</v>
      </c>
      <c r="AK3757" s="5">
        <f t="shared" si="646"/>
        <v>0</v>
      </c>
      <c r="AL3757" s="5">
        <v>0</v>
      </c>
      <c r="AM3757" s="5">
        <v>0</v>
      </c>
      <c r="AN3757" s="5">
        <f t="shared" si="647"/>
        <v>0</v>
      </c>
      <c r="AO3757" s="5">
        <v>0</v>
      </c>
      <c r="AP3757" s="5">
        <v>0</v>
      </c>
      <c r="AQ3757" s="5">
        <f t="shared" si="648"/>
        <v>0</v>
      </c>
      <c r="AR3757" s="5">
        <v>0</v>
      </c>
      <c r="AS3757" s="6"/>
      <c r="AT3757" s="5">
        <v>0</v>
      </c>
      <c r="AU3757" s="5">
        <v>0</v>
      </c>
      <c r="AV3757" t="str">
        <f t="shared" si="641"/>
        <v>N</v>
      </c>
      <c r="AW3757" t="s">
        <v>60</v>
      </c>
      <c r="AX3757" t="s">
        <v>61</v>
      </c>
      <c r="AY3757" t="s">
        <v>62</v>
      </c>
      <c r="AZ3757" t="s">
        <v>62</v>
      </c>
      <c r="BA3757" t="str">
        <f t="shared" si="642"/>
        <v>N</v>
      </c>
    </row>
    <row r="3758" spans="1:53">
      <c r="A3758" t="s">
        <v>436</v>
      </c>
      <c r="B3758" t="s">
        <v>54</v>
      </c>
      <c r="C3758" t="s">
        <v>89</v>
      </c>
      <c r="D3758">
        <v>2021</v>
      </c>
      <c r="F3758" t="s">
        <v>6049</v>
      </c>
      <c r="G3758" t="s">
        <v>8957</v>
      </c>
      <c r="H3758" t="s">
        <v>6051</v>
      </c>
      <c r="I3758" t="s">
        <v>6052</v>
      </c>
      <c r="J3758" t="s">
        <v>255</v>
      </c>
      <c r="K3758" t="s">
        <v>59</v>
      </c>
      <c r="L3758" s="5">
        <v>0</v>
      </c>
      <c r="M3758" s="5">
        <v>0</v>
      </c>
      <c r="N3758" s="5">
        <f t="shared" si="638"/>
        <v>0</v>
      </c>
      <c r="O3758" s="5">
        <v>0</v>
      </c>
      <c r="P3758" s="5">
        <v>0</v>
      </c>
      <c r="Q3758" s="5">
        <f t="shared" si="639"/>
        <v>0</v>
      </c>
      <c r="R3758" s="5">
        <v>0</v>
      </c>
      <c r="S3758" s="5">
        <v>0</v>
      </c>
      <c r="T3758" s="5">
        <f t="shared" si="640"/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f t="shared" si="643"/>
        <v>0</v>
      </c>
      <c r="Z3758" s="5">
        <v>0</v>
      </c>
      <c r="AA3758" s="5">
        <v>0</v>
      </c>
      <c r="AB3758" s="5">
        <f t="shared" si="644"/>
        <v>0</v>
      </c>
      <c r="AC3758" s="5">
        <v>0</v>
      </c>
      <c r="AD3758" s="5">
        <v>0</v>
      </c>
      <c r="AE3758" s="5">
        <f t="shared" si="645"/>
        <v>0</v>
      </c>
      <c r="AF3758" s="5">
        <v>3</v>
      </c>
      <c r="AG3758" s="6">
        <v>44350</v>
      </c>
      <c r="AH3758" s="5">
        <v>3</v>
      </c>
      <c r="AI3758" s="5">
        <v>0</v>
      </c>
      <c r="AJ3758" s="5">
        <v>0</v>
      </c>
      <c r="AK3758" s="5">
        <f t="shared" si="646"/>
        <v>0</v>
      </c>
      <c r="AL3758" s="5">
        <v>0</v>
      </c>
      <c r="AM3758" s="5">
        <v>0</v>
      </c>
      <c r="AN3758" s="5">
        <f t="shared" si="647"/>
        <v>0</v>
      </c>
      <c r="AO3758" s="5">
        <v>0</v>
      </c>
      <c r="AP3758" s="5">
        <v>0</v>
      </c>
      <c r="AQ3758" s="5">
        <f t="shared" si="648"/>
        <v>0</v>
      </c>
      <c r="AR3758" s="5">
        <v>0</v>
      </c>
      <c r="AS3758" s="6"/>
      <c r="AT3758" s="5">
        <v>0</v>
      </c>
      <c r="AU3758" s="5">
        <v>0</v>
      </c>
      <c r="AV3758" t="str">
        <f t="shared" si="641"/>
        <v>N</v>
      </c>
      <c r="AW3758" t="s">
        <v>60</v>
      </c>
      <c r="AX3758" t="s">
        <v>61</v>
      </c>
      <c r="AY3758" t="s">
        <v>62</v>
      </c>
      <c r="AZ3758" t="s">
        <v>62</v>
      </c>
      <c r="BA3758" t="str">
        <f t="shared" si="642"/>
        <v>N</v>
      </c>
    </row>
    <row r="3759" spans="1:53">
      <c r="A3759" t="s">
        <v>1465</v>
      </c>
      <c r="B3759" t="s">
        <v>54</v>
      </c>
      <c r="C3759" t="s">
        <v>55</v>
      </c>
      <c r="D3759">
        <v>2021</v>
      </c>
      <c r="F3759" t="s">
        <v>4442</v>
      </c>
      <c r="G3759" t="s">
        <v>8958</v>
      </c>
      <c r="H3759" t="s">
        <v>8959</v>
      </c>
      <c r="I3759" t="s">
        <v>4445</v>
      </c>
      <c r="J3759" t="s">
        <v>255</v>
      </c>
      <c r="K3759" t="s">
        <v>93</v>
      </c>
      <c r="L3759" s="5">
        <v>0</v>
      </c>
      <c r="M3759" s="5">
        <v>0</v>
      </c>
      <c r="N3759" s="5">
        <f t="shared" si="638"/>
        <v>0</v>
      </c>
      <c r="O3759" s="5">
        <v>0</v>
      </c>
      <c r="P3759" s="5">
        <v>0</v>
      </c>
      <c r="Q3759" s="5">
        <f t="shared" si="639"/>
        <v>0</v>
      </c>
      <c r="R3759" s="5">
        <v>0</v>
      </c>
      <c r="S3759" s="5">
        <v>0</v>
      </c>
      <c r="T3759" s="5">
        <f t="shared" si="640"/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f t="shared" si="643"/>
        <v>0</v>
      </c>
      <c r="Z3759" s="5">
        <v>0</v>
      </c>
      <c r="AA3759" s="5">
        <v>0</v>
      </c>
      <c r="AB3759" s="5">
        <f t="shared" si="644"/>
        <v>0</v>
      </c>
      <c r="AC3759" s="5">
        <v>0</v>
      </c>
      <c r="AD3759" s="5">
        <v>0</v>
      </c>
      <c r="AE3759" s="5">
        <f t="shared" si="645"/>
        <v>0</v>
      </c>
      <c r="AF3759" s="5">
        <v>4</v>
      </c>
      <c r="AG3759" s="6">
        <v>44341</v>
      </c>
      <c r="AH3759" s="5">
        <v>4</v>
      </c>
      <c r="AI3759" s="5">
        <v>0</v>
      </c>
      <c r="AJ3759" s="5">
        <v>0</v>
      </c>
      <c r="AK3759" s="5">
        <f t="shared" si="646"/>
        <v>0</v>
      </c>
      <c r="AL3759" s="5">
        <v>0</v>
      </c>
      <c r="AM3759" s="5">
        <v>0</v>
      </c>
      <c r="AN3759" s="5">
        <f t="shared" si="647"/>
        <v>0</v>
      </c>
      <c r="AO3759" s="5">
        <v>0</v>
      </c>
      <c r="AP3759" s="5">
        <v>0</v>
      </c>
      <c r="AQ3759" s="5">
        <f t="shared" si="648"/>
        <v>0</v>
      </c>
      <c r="AR3759" s="5">
        <v>0</v>
      </c>
      <c r="AS3759" s="6"/>
      <c r="AT3759" s="5">
        <v>0</v>
      </c>
      <c r="AU3759" s="5">
        <v>0</v>
      </c>
      <c r="AV3759" t="str">
        <f t="shared" si="641"/>
        <v>N</v>
      </c>
      <c r="AW3759" t="s">
        <v>60</v>
      </c>
      <c r="AX3759" t="s">
        <v>61</v>
      </c>
      <c r="AY3759" t="s">
        <v>62</v>
      </c>
      <c r="AZ3759" t="s">
        <v>62</v>
      </c>
      <c r="BA3759" t="str">
        <f t="shared" si="642"/>
        <v>N</v>
      </c>
    </row>
    <row r="3760" spans="1:53">
      <c r="A3760" t="s">
        <v>436</v>
      </c>
      <c r="B3760" t="s">
        <v>54</v>
      </c>
      <c r="C3760" t="s">
        <v>89</v>
      </c>
      <c r="D3760">
        <v>2021</v>
      </c>
      <c r="F3760" t="s">
        <v>6045</v>
      </c>
      <c r="G3760" t="s">
        <v>6046</v>
      </c>
      <c r="H3760" t="s">
        <v>6047</v>
      </c>
      <c r="I3760" t="s">
        <v>6048</v>
      </c>
      <c r="J3760" t="s">
        <v>101</v>
      </c>
      <c r="K3760" t="s">
        <v>93</v>
      </c>
      <c r="L3760" s="5">
        <v>0</v>
      </c>
      <c r="M3760" s="5">
        <v>0</v>
      </c>
      <c r="N3760" s="5">
        <f t="shared" si="638"/>
        <v>0</v>
      </c>
      <c r="O3760" s="5">
        <v>0</v>
      </c>
      <c r="P3760" s="5">
        <v>0</v>
      </c>
      <c r="Q3760" s="5">
        <f t="shared" si="639"/>
        <v>0</v>
      </c>
      <c r="R3760" s="5">
        <v>0</v>
      </c>
      <c r="S3760" s="5">
        <v>0</v>
      </c>
      <c r="T3760" s="5">
        <f t="shared" si="640"/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f t="shared" si="643"/>
        <v>0</v>
      </c>
      <c r="Z3760" s="5">
        <v>0</v>
      </c>
      <c r="AA3760" s="5">
        <v>0</v>
      </c>
      <c r="AB3760" s="5">
        <f t="shared" si="644"/>
        <v>0</v>
      </c>
      <c r="AC3760" s="5">
        <v>0</v>
      </c>
      <c r="AD3760" s="5">
        <v>0</v>
      </c>
      <c r="AE3760" s="5">
        <f t="shared" si="645"/>
        <v>0</v>
      </c>
      <c r="AF3760" s="5">
        <v>1</v>
      </c>
      <c r="AG3760" s="6">
        <v>44370</v>
      </c>
      <c r="AH3760" s="5">
        <v>1</v>
      </c>
      <c r="AI3760" s="5">
        <v>0</v>
      </c>
      <c r="AJ3760" s="5">
        <v>0</v>
      </c>
      <c r="AK3760" s="5">
        <f t="shared" si="646"/>
        <v>0</v>
      </c>
      <c r="AL3760" s="5">
        <v>0</v>
      </c>
      <c r="AM3760" s="5">
        <v>0</v>
      </c>
      <c r="AN3760" s="5">
        <f t="shared" si="647"/>
        <v>0</v>
      </c>
      <c r="AO3760" s="5">
        <v>0</v>
      </c>
      <c r="AP3760" s="5">
        <v>0</v>
      </c>
      <c r="AQ3760" s="5">
        <f t="shared" si="648"/>
        <v>0</v>
      </c>
      <c r="AR3760" s="5">
        <v>0</v>
      </c>
      <c r="AS3760" s="6"/>
      <c r="AT3760" s="5">
        <v>0</v>
      </c>
      <c r="AU3760" s="5">
        <v>0</v>
      </c>
      <c r="AV3760" t="str">
        <f t="shared" si="641"/>
        <v>N</v>
      </c>
      <c r="AW3760" t="s">
        <v>60</v>
      </c>
      <c r="AX3760" t="s">
        <v>61</v>
      </c>
      <c r="AY3760" t="s">
        <v>62</v>
      </c>
      <c r="AZ3760" t="s">
        <v>62</v>
      </c>
      <c r="BA3760" t="str">
        <f t="shared" si="642"/>
        <v>N</v>
      </c>
    </row>
    <row r="3761" spans="1:53">
      <c r="A3761" t="s">
        <v>1465</v>
      </c>
      <c r="B3761" t="s">
        <v>54</v>
      </c>
      <c r="C3761" t="s">
        <v>55</v>
      </c>
      <c r="D3761">
        <v>2021</v>
      </c>
      <c r="F3761" t="s">
        <v>8042</v>
      </c>
      <c r="G3761" t="s">
        <v>8043</v>
      </c>
      <c r="H3761" t="s">
        <v>8044</v>
      </c>
      <c r="I3761" t="s">
        <v>8045</v>
      </c>
      <c r="J3761" t="s">
        <v>58</v>
      </c>
      <c r="K3761" t="s">
        <v>93</v>
      </c>
      <c r="L3761" s="5">
        <v>0</v>
      </c>
      <c r="M3761" s="5">
        <v>0</v>
      </c>
      <c r="N3761" s="5">
        <f t="shared" si="638"/>
        <v>0</v>
      </c>
      <c r="O3761" s="5">
        <v>0</v>
      </c>
      <c r="P3761" s="5">
        <v>0</v>
      </c>
      <c r="Q3761" s="5">
        <f t="shared" si="639"/>
        <v>0</v>
      </c>
      <c r="R3761" s="5">
        <v>0</v>
      </c>
      <c r="S3761" s="5">
        <v>0</v>
      </c>
      <c r="T3761" s="5">
        <f t="shared" si="640"/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f t="shared" si="643"/>
        <v>0</v>
      </c>
      <c r="Z3761" s="5">
        <v>0</v>
      </c>
      <c r="AA3761" s="5">
        <v>0</v>
      </c>
      <c r="AB3761" s="5">
        <f t="shared" si="644"/>
        <v>0</v>
      </c>
      <c r="AC3761" s="5">
        <v>0</v>
      </c>
      <c r="AD3761" s="5">
        <v>0</v>
      </c>
      <c r="AE3761" s="5">
        <f t="shared" si="645"/>
        <v>0</v>
      </c>
      <c r="AF3761" s="5">
        <v>1</v>
      </c>
      <c r="AG3761" s="6">
        <v>44371</v>
      </c>
      <c r="AH3761" s="5">
        <v>1</v>
      </c>
      <c r="AI3761" s="5">
        <v>0</v>
      </c>
      <c r="AJ3761" s="5">
        <v>0</v>
      </c>
      <c r="AK3761" s="5">
        <f t="shared" si="646"/>
        <v>0</v>
      </c>
      <c r="AL3761" s="5">
        <v>0</v>
      </c>
      <c r="AM3761" s="5">
        <v>0</v>
      </c>
      <c r="AN3761" s="5">
        <f t="shared" si="647"/>
        <v>0</v>
      </c>
      <c r="AO3761" s="5">
        <v>0</v>
      </c>
      <c r="AP3761" s="5">
        <v>0</v>
      </c>
      <c r="AQ3761" s="5">
        <f t="shared" si="648"/>
        <v>0</v>
      </c>
      <c r="AR3761" s="5">
        <v>0</v>
      </c>
      <c r="AS3761" s="6"/>
      <c r="AT3761" s="5">
        <v>0</v>
      </c>
      <c r="AU3761" s="5">
        <v>0</v>
      </c>
      <c r="AV3761" t="str">
        <f t="shared" si="641"/>
        <v>N</v>
      </c>
      <c r="AW3761" t="s">
        <v>60</v>
      </c>
      <c r="AX3761" t="s">
        <v>61</v>
      </c>
      <c r="AY3761" t="s">
        <v>62</v>
      </c>
      <c r="AZ3761" t="s">
        <v>62</v>
      </c>
      <c r="BA3761" t="str">
        <f t="shared" si="642"/>
        <v>N</v>
      </c>
    </row>
    <row r="3762" spans="1:53">
      <c r="A3762" t="s">
        <v>436</v>
      </c>
      <c r="B3762" t="s">
        <v>54</v>
      </c>
      <c r="C3762" t="s">
        <v>89</v>
      </c>
      <c r="D3762">
        <v>2021</v>
      </c>
      <c r="F3762" t="s">
        <v>8939</v>
      </c>
      <c r="G3762" t="s">
        <v>8960</v>
      </c>
      <c r="H3762" t="s">
        <v>8961</v>
      </c>
      <c r="I3762" t="s">
        <v>8962</v>
      </c>
      <c r="J3762" t="s">
        <v>101</v>
      </c>
      <c r="K3762" t="s">
        <v>59</v>
      </c>
      <c r="L3762" s="5">
        <v>0</v>
      </c>
      <c r="M3762" s="5">
        <v>0</v>
      </c>
      <c r="N3762" s="5">
        <f t="shared" si="638"/>
        <v>0</v>
      </c>
      <c r="O3762" s="5">
        <v>0</v>
      </c>
      <c r="P3762" s="5">
        <v>0</v>
      </c>
      <c r="Q3762" s="5">
        <f t="shared" si="639"/>
        <v>0</v>
      </c>
      <c r="R3762" s="5">
        <v>0</v>
      </c>
      <c r="S3762" s="5">
        <v>0</v>
      </c>
      <c r="T3762" s="5">
        <f t="shared" si="640"/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f t="shared" si="643"/>
        <v>0</v>
      </c>
      <c r="Z3762" s="5">
        <v>0</v>
      </c>
      <c r="AA3762" s="5">
        <v>0</v>
      </c>
      <c r="AB3762" s="5">
        <f t="shared" si="644"/>
        <v>0</v>
      </c>
      <c r="AC3762" s="5">
        <v>0</v>
      </c>
      <c r="AD3762" s="5">
        <v>0</v>
      </c>
      <c r="AE3762" s="5">
        <f t="shared" si="645"/>
        <v>0</v>
      </c>
      <c r="AF3762" s="5">
        <v>1</v>
      </c>
      <c r="AG3762" s="6">
        <v>44545</v>
      </c>
      <c r="AH3762" s="5">
        <v>1</v>
      </c>
      <c r="AI3762" s="5">
        <v>0</v>
      </c>
      <c r="AJ3762" s="5">
        <v>0</v>
      </c>
      <c r="AK3762" s="5">
        <f t="shared" si="646"/>
        <v>0</v>
      </c>
      <c r="AL3762" s="5">
        <v>0</v>
      </c>
      <c r="AM3762" s="5">
        <v>0</v>
      </c>
      <c r="AN3762" s="5">
        <f t="shared" si="647"/>
        <v>0</v>
      </c>
      <c r="AO3762" s="5">
        <v>0</v>
      </c>
      <c r="AP3762" s="5">
        <v>0</v>
      </c>
      <c r="AQ3762" s="5">
        <f t="shared" si="648"/>
        <v>0</v>
      </c>
      <c r="AR3762" s="5">
        <v>0</v>
      </c>
      <c r="AS3762" s="6"/>
      <c r="AT3762" s="5">
        <v>0</v>
      </c>
      <c r="AU3762" s="5">
        <v>0</v>
      </c>
      <c r="AV3762" t="str">
        <f t="shared" si="641"/>
        <v>N</v>
      </c>
      <c r="AW3762" t="s">
        <v>60</v>
      </c>
      <c r="AX3762" t="s">
        <v>61</v>
      </c>
      <c r="AY3762" t="s">
        <v>62</v>
      </c>
      <c r="AZ3762" t="s">
        <v>62</v>
      </c>
      <c r="BA3762" t="str">
        <f t="shared" si="642"/>
        <v>N</v>
      </c>
    </row>
    <row r="3763" spans="1:53">
      <c r="A3763" t="s">
        <v>436</v>
      </c>
      <c r="B3763" t="s">
        <v>54</v>
      </c>
      <c r="C3763" t="s">
        <v>89</v>
      </c>
      <c r="D3763">
        <v>2021</v>
      </c>
      <c r="F3763" t="s">
        <v>8939</v>
      </c>
      <c r="G3763" t="s">
        <v>8963</v>
      </c>
      <c r="H3763" t="s">
        <v>8961</v>
      </c>
      <c r="I3763" t="s">
        <v>8964</v>
      </c>
      <c r="J3763" t="s">
        <v>101</v>
      </c>
      <c r="K3763" t="s">
        <v>59</v>
      </c>
      <c r="L3763" s="5">
        <v>0</v>
      </c>
      <c r="M3763" s="5">
        <v>0</v>
      </c>
      <c r="N3763" s="5">
        <f t="shared" si="638"/>
        <v>0</v>
      </c>
      <c r="O3763" s="5">
        <v>0</v>
      </c>
      <c r="P3763" s="5">
        <v>0</v>
      </c>
      <c r="Q3763" s="5">
        <f t="shared" si="639"/>
        <v>0</v>
      </c>
      <c r="R3763" s="5">
        <v>0</v>
      </c>
      <c r="S3763" s="5">
        <v>0</v>
      </c>
      <c r="T3763" s="5">
        <f t="shared" si="640"/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f t="shared" si="643"/>
        <v>0</v>
      </c>
      <c r="Z3763" s="5">
        <v>0</v>
      </c>
      <c r="AA3763" s="5">
        <v>0</v>
      </c>
      <c r="AB3763" s="5">
        <f t="shared" si="644"/>
        <v>0</v>
      </c>
      <c r="AC3763" s="5">
        <v>0</v>
      </c>
      <c r="AD3763" s="5">
        <v>0</v>
      </c>
      <c r="AE3763" s="5">
        <f t="shared" si="645"/>
        <v>0</v>
      </c>
      <c r="AF3763" s="5">
        <v>1</v>
      </c>
      <c r="AG3763" s="6">
        <v>44545</v>
      </c>
      <c r="AH3763" s="5">
        <v>1</v>
      </c>
      <c r="AI3763" s="5">
        <v>0</v>
      </c>
      <c r="AJ3763" s="5">
        <v>0</v>
      </c>
      <c r="AK3763" s="5">
        <f t="shared" si="646"/>
        <v>0</v>
      </c>
      <c r="AL3763" s="5">
        <v>0</v>
      </c>
      <c r="AM3763" s="5">
        <v>0</v>
      </c>
      <c r="AN3763" s="5">
        <f t="shared" si="647"/>
        <v>0</v>
      </c>
      <c r="AO3763" s="5">
        <v>0</v>
      </c>
      <c r="AP3763" s="5">
        <v>0</v>
      </c>
      <c r="AQ3763" s="5">
        <f t="shared" si="648"/>
        <v>0</v>
      </c>
      <c r="AR3763" s="5">
        <v>0</v>
      </c>
      <c r="AS3763" s="6"/>
      <c r="AT3763" s="5">
        <v>0</v>
      </c>
      <c r="AU3763" s="5">
        <v>0</v>
      </c>
      <c r="AV3763" t="str">
        <f t="shared" si="641"/>
        <v>N</v>
      </c>
      <c r="AW3763" t="s">
        <v>60</v>
      </c>
      <c r="AX3763" t="s">
        <v>61</v>
      </c>
      <c r="AY3763" t="s">
        <v>62</v>
      </c>
      <c r="AZ3763" t="s">
        <v>62</v>
      </c>
      <c r="BA3763" t="str">
        <f t="shared" si="642"/>
        <v>N</v>
      </c>
    </row>
    <row r="3764" spans="1:53">
      <c r="A3764" t="s">
        <v>436</v>
      </c>
      <c r="B3764" t="s">
        <v>54</v>
      </c>
      <c r="C3764" t="s">
        <v>89</v>
      </c>
      <c r="D3764">
        <v>2021</v>
      </c>
      <c r="F3764" t="s">
        <v>8965</v>
      </c>
      <c r="G3764" t="s">
        <v>8966</v>
      </c>
      <c r="H3764" t="s">
        <v>8967</v>
      </c>
      <c r="I3764" t="s">
        <v>8968</v>
      </c>
      <c r="J3764" t="s">
        <v>101</v>
      </c>
      <c r="K3764" t="s">
        <v>93</v>
      </c>
      <c r="L3764" s="5">
        <v>0</v>
      </c>
      <c r="M3764" s="5">
        <v>0</v>
      </c>
      <c r="N3764" s="5">
        <f t="shared" si="638"/>
        <v>0</v>
      </c>
      <c r="O3764" s="5">
        <v>0</v>
      </c>
      <c r="P3764" s="5">
        <v>0</v>
      </c>
      <c r="Q3764" s="5">
        <f t="shared" si="639"/>
        <v>0</v>
      </c>
      <c r="R3764" s="5">
        <v>0</v>
      </c>
      <c r="S3764" s="5">
        <v>0</v>
      </c>
      <c r="T3764" s="5">
        <f t="shared" si="640"/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f t="shared" si="643"/>
        <v>0</v>
      </c>
      <c r="Z3764" s="5">
        <v>0</v>
      </c>
      <c r="AA3764" s="5">
        <v>0</v>
      </c>
      <c r="AB3764" s="5">
        <f t="shared" si="644"/>
        <v>0</v>
      </c>
      <c r="AC3764" s="5">
        <v>0</v>
      </c>
      <c r="AD3764" s="5">
        <v>0</v>
      </c>
      <c r="AE3764" s="5">
        <f t="shared" si="645"/>
        <v>0</v>
      </c>
      <c r="AF3764" s="5">
        <v>1</v>
      </c>
      <c r="AG3764" s="6">
        <v>44488</v>
      </c>
      <c r="AH3764" s="5">
        <v>1</v>
      </c>
      <c r="AI3764" s="5">
        <v>0</v>
      </c>
      <c r="AJ3764" s="5">
        <v>0</v>
      </c>
      <c r="AK3764" s="5">
        <f t="shared" si="646"/>
        <v>0</v>
      </c>
      <c r="AL3764" s="5">
        <v>0</v>
      </c>
      <c r="AM3764" s="5">
        <v>0</v>
      </c>
      <c r="AN3764" s="5">
        <f t="shared" si="647"/>
        <v>0</v>
      </c>
      <c r="AO3764" s="5">
        <v>0</v>
      </c>
      <c r="AP3764" s="5">
        <v>0</v>
      </c>
      <c r="AQ3764" s="5">
        <f t="shared" si="648"/>
        <v>0</v>
      </c>
      <c r="AR3764" s="5">
        <v>0</v>
      </c>
      <c r="AS3764" s="6"/>
      <c r="AT3764" s="5">
        <v>0</v>
      </c>
      <c r="AU3764" s="5">
        <v>0</v>
      </c>
      <c r="AV3764" t="str">
        <f t="shared" si="641"/>
        <v>N</v>
      </c>
      <c r="AW3764" t="s">
        <v>60</v>
      </c>
      <c r="AX3764" t="s">
        <v>61</v>
      </c>
      <c r="AY3764" t="s">
        <v>62</v>
      </c>
      <c r="AZ3764" t="s">
        <v>62</v>
      </c>
      <c r="BA3764" t="str">
        <f t="shared" si="642"/>
        <v>N</v>
      </c>
    </row>
    <row r="3765" spans="1:53">
      <c r="A3765" t="s">
        <v>436</v>
      </c>
      <c r="B3765" t="s">
        <v>54</v>
      </c>
      <c r="C3765" t="s">
        <v>89</v>
      </c>
      <c r="D3765">
        <v>2021</v>
      </c>
      <c r="F3765" t="s">
        <v>8969</v>
      </c>
      <c r="G3765" t="s">
        <v>8970</v>
      </c>
      <c r="H3765" t="s">
        <v>8971</v>
      </c>
      <c r="I3765" t="s">
        <v>8972</v>
      </c>
      <c r="J3765" t="s">
        <v>101</v>
      </c>
      <c r="K3765" t="s">
        <v>93</v>
      </c>
      <c r="L3765" s="5">
        <v>0</v>
      </c>
      <c r="M3765" s="5">
        <v>0</v>
      </c>
      <c r="N3765" s="5">
        <f t="shared" si="638"/>
        <v>0</v>
      </c>
      <c r="O3765" s="5">
        <v>0</v>
      </c>
      <c r="P3765" s="5">
        <v>0</v>
      </c>
      <c r="Q3765" s="5">
        <f t="shared" si="639"/>
        <v>0</v>
      </c>
      <c r="R3765" s="5">
        <v>0</v>
      </c>
      <c r="S3765" s="5">
        <v>0</v>
      </c>
      <c r="T3765" s="5">
        <f t="shared" si="640"/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f t="shared" si="643"/>
        <v>0</v>
      </c>
      <c r="Z3765" s="5">
        <v>0</v>
      </c>
      <c r="AA3765" s="5">
        <v>0</v>
      </c>
      <c r="AB3765" s="5">
        <f t="shared" si="644"/>
        <v>0</v>
      </c>
      <c r="AC3765" s="5">
        <v>0</v>
      </c>
      <c r="AD3765" s="5">
        <v>0</v>
      </c>
      <c r="AE3765" s="5">
        <f t="shared" si="645"/>
        <v>0</v>
      </c>
      <c r="AF3765" s="5">
        <v>1</v>
      </c>
      <c r="AG3765" s="6">
        <v>44502</v>
      </c>
      <c r="AH3765" s="5">
        <v>1</v>
      </c>
      <c r="AI3765" s="5">
        <v>0</v>
      </c>
      <c r="AJ3765" s="5">
        <v>0</v>
      </c>
      <c r="AK3765" s="5">
        <f t="shared" si="646"/>
        <v>0</v>
      </c>
      <c r="AL3765" s="5">
        <v>0</v>
      </c>
      <c r="AM3765" s="5">
        <v>0</v>
      </c>
      <c r="AN3765" s="5">
        <f t="shared" si="647"/>
        <v>0</v>
      </c>
      <c r="AO3765" s="5">
        <v>0</v>
      </c>
      <c r="AP3765" s="5">
        <v>0</v>
      </c>
      <c r="AQ3765" s="5">
        <f t="shared" si="648"/>
        <v>0</v>
      </c>
      <c r="AR3765" s="5">
        <v>0</v>
      </c>
      <c r="AS3765" s="6"/>
      <c r="AT3765" s="5">
        <v>0</v>
      </c>
      <c r="AU3765" s="5">
        <v>0</v>
      </c>
      <c r="AV3765" t="str">
        <f t="shared" si="641"/>
        <v>N</v>
      </c>
      <c r="AW3765" t="s">
        <v>60</v>
      </c>
      <c r="AX3765" t="s">
        <v>61</v>
      </c>
      <c r="AY3765" t="s">
        <v>62</v>
      </c>
      <c r="AZ3765" t="s">
        <v>62</v>
      </c>
      <c r="BA3765" t="str">
        <f t="shared" si="642"/>
        <v>N</v>
      </c>
    </row>
    <row r="3766" spans="1:53">
      <c r="A3766" t="s">
        <v>436</v>
      </c>
      <c r="B3766" t="s">
        <v>54</v>
      </c>
      <c r="C3766" t="s">
        <v>89</v>
      </c>
      <c r="D3766">
        <v>2021</v>
      </c>
      <c r="F3766" t="s">
        <v>7284</v>
      </c>
      <c r="G3766" t="s">
        <v>7285</v>
      </c>
      <c r="H3766" t="s">
        <v>8973</v>
      </c>
      <c r="I3766" t="s">
        <v>8974</v>
      </c>
      <c r="J3766" t="s">
        <v>101</v>
      </c>
      <c r="K3766" t="s">
        <v>93</v>
      </c>
      <c r="L3766" s="5">
        <v>0</v>
      </c>
      <c r="M3766" s="5">
        <v>0</v>
      </c>
      <c r="N3766" s="5">
        <f t="shared" si="638"/>
        <v>0</v>
      </c>
      <c r="O3766" s="5">
        <v>0</v>
      </c>
      <c r="P3766" s="5">
        <v>0</v>
      </c>
      <c r="Q3766" s="5">
        <f t="shared" si="639"/>
        <v>0</v>
      </c>
      <c r="R3766" s="5">
        <v>0</v>
      </c>
      <c r="S3766" s="5">
        <v>0</v>
      </c>
      <c r="T3766" s="5">
        <f t="shared" si="640"/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f t="shared" si="643"/>
        <v>0</v>
      </c>
      <c r="Z3766" s="5">
        <v>0</v>
      </c>
      <c r="AA3766" s="5">
        <v>0</v>
      </c>
      <c r="AB3766" s="5">
        <f t="shared" si="644"/>
        <v>0</v>
      </c>
      <c r="AC3766" s="5">
        <v>0</v>
      </c>
      <c r="AD3766" s="5">
        <v>0</v>
      </c>
      <c r="AE3766" s="5">
        <f t="shared" si="645"/>
        <v>0</v>
      </c>
      <c r="AF3766" s="5">
        <v>1</v>
      </c>
      <c r="AG3766" s="6">
        <v>44200</v>
      </c>
      <c r="AH3766" s="5">
        <v>1</v>
      </c>
      <c r="AI3766" s="5">
        <v>0</v>
      </c>
      <c r="AJ3766" s="5">
        <v>0</v>
      </c>
      <c r="AK3766" s="5">
        <f t="shared" si="646"/>
        <v>0</v>
      </c>
      <c r="AL3766" s="5">
        <v>0</v>
      </c>
      <c r="AM3766" s="5">
        <v>0</v>
      </c>
      <c r="AN3766" s="5">
        <f t="shared" si="647"/>
        <v>0</v>
      </c>
      <c r="AO3766" s="5">
        <v>0</v>
      </c>
      <c r="AP3766" s="5">
        <v>0</v>
      </c>
      <c r="AQ3766" s="5">
        <f t="shared" si="648"/>
        <v>0</v>
      </c>
      <c r="AR3766" s="5">
        <v>0</v>
      </c>
      <c r="AS3766" s="6"/>
      <c r="AT3766" s="5">
        <v>0</v>
      </c>
      <c r="AU3766" s="5">
        <v>0</v>
      </c>
      <c r="AV3766" t="str">
        <f t="shared" si="641"/>
        <v>N</v>
      </c>
      <c r="AW3766" t="s">
        <v>60</v>
      </c>
      <c r="AX3766" t="s">
        <v>61</v>
      </c>
      <c r="AY3766" t="s">
        <v>62</v>
      </c>
      <c r="AZ3766" t="s">
        <v>62</v>
      </c>
      <c r="BA3766" t="str">
        <f t="shared" si="642"/>
        <v>N</v>
      </c>
    </row>
    <row r="3767" spans="1:53">
      <c r="A3767" t="s">
        <v>436</v>
      </c>
      <c r="B3767" t="s">
        <v>54</v>
      </c>
      <c r="C3767" t="s">
        <v>89</v>
      </c>
      <c r="D3767">
        <v>2021</v>
      </c>
      <c r="F3767" t="s">
        <v>6177</v>
      </c>
      <c r="G3767" t="s">
        <v>6178</v>
      </c>
      <c r="H3767" t="s">
        <v>6165</v>
      </c>
      <c r="I3767" t="s">
        <v>6179</v>
      </c>
      <c r="J3767" t="s">
        <v>101</v>
      </c>
      <c r="K3767" t="s">
        <v>93</v>
      </c>
      <c r="L3767" s="5">
        <v>0</v>
      </c>
      <c r="M3767" s="5">
        <v>0</v>
      </c>
      <c r="N3767" s="5">
        <f t="shared" si="638"/>
        <v>0</v>
      </c>
      <c r="O3767" s="5">
        <v>0</v>
      </c>
      <c r="P3767" s="5">
        <v>0</v>
      </c>
      <c r="Q3767" s="5">
        <f t="shared" si="639"/>
        <v>0</v>
      </c>
      <c r="R3767" s="5">
        <v>0</v>
      </c>
      <c r="S3767" s="5">
        <v>0</v>
      </c>
      <c r="T3767" s="5">
        <f t="shared" si="640"/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f t="shared" si="643"/>
        <v>0</v>
      </c>
      <c r="Z3767" s="5">
        <v>0</v>
      </c>
      <c r="AA3767" s="5">
        <v>0</v>
      </c>
      <c r="AB3767" s="5">
        <f t="shared" si="644"/>
        <v>0</v>
      </c>
      <c r="AC3767" s="5">
        <v>0</v>
      </c>
      <c r="AD3767" s="5">
        <v>0</v>
      </c>
      <c r="AE3767" s="5">
        <f t="shared" si="645"/>
        <v>0</v>
      </c>
      <c r="AF3767" s="5">
        <v>1</v>
      </c>
      <c r="AG3767" s="6">
        <v>44466</v>
      </c>
      <c r="AH3767" s="5">
        <v>1</v>
      </c>
      <c r="AI3767" s="5">
        <v>0</v>
      </c>
      <c r="AJ3767" s="5">
        <v>0</v>
      </c>
      <c r="AK3767" s="5">
        <f t="shared" si="646"/>
        <v>0</v>
      </c>
      <c r="AL3767" s="5">
        <v>0</v>
      </c>
      <c r="AM3767" s="5">
        <v>0</v>
      </c>
      <c r="AN3767" s="5">
        <f t="shared" si="647"/>
        <v>0</v>
      </c>
      <c r="AO3767" s="5">
        <v>0</v>
      </c>
      <c r="AP3767" s="5">
        <v>0</v>
      </c>
      <c r="AQ3767" s="5">
        <f t="shared" si="648"/>
        <v>0</v>
      </c>
      <c r="AR3767" s="5">
        <v>0</v>
      </c>
      <c r="AS3767" s="6"/>
      <c r="AT3767" s="5">
        <v>0</v>
      </c>
      <c r="AU3767" s="5">
        <v>0</v>
      </c>
      <c r="AV3767" t="str">
        <f t="shared" si="641"/>
        <v>N</v>
      </c>
      <c r="AW3767" t="s">
        <v>60</v>
      </c>
      <c r="AX3767" t="s">
        <v>61</v>
      </c>
      <c r="AY3767" t="s">
        <v>62</v>
      </c>
      <c r="AZ3767" t="s">
        <v>62</v>
      </c>
      <c r="BA3767" t="str">
        <f t="shared" si="642"/>
        <v>N</v>
      </c>
    </row>
    <row r="3768" spans="1:53">
      <c r="A3768" t="s">
        <v>436</v>
      </c>
      <c r="B3768" t="s">
        <v>54</v>
      </c>
      <c r="C3768" t="s">
        <v>89</v>
      </c>
      <c r="D3768">
        <v>2021</v>
      </c>
      <c r="F3768" t="s">
        <v>6163</v>
      </c>
      <c r="G3768" t="s">
        <v>6164</v>
      </c>
      <c r="H3768" t="s">
        <v>6165</v>
      </c>
      <c r="I3768" t="s">
        <v>6166</v>
      </c>
      <c r="J3768" t="s">
        <v>101</v>
      </c>
      <c r="K3768" t="s">
        <v>93</v>
      </c>
      <c r="L3768" s="5">
        <v>0</v>
      </c>
      <c r="M3768" s="5">
        <v>0</v>
      </c>
      <c r="N3768" s="5">
        <f t="shared" si="638"/>
        <v>0</v>
      </c>
      <c r="O3768" s="5">
        <v>0</v>
      </c>
      <c r="P3768" s="5">
        <v>0</v>
      </c>
      <c r="Q3768" s="5">
        <f t="shared" si="639"/>
        <v>0</v>
      </c>
      <c r="R3768" s="5">
        <v>0</v>
      </c>
      <c r="S3768" s="5">
        <v>0</v>
      </c>
      <c r="T3768" s="5">
        <f t="shared" si="640"/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f t="shared" si="643"/>
        <v>0</v>
      </c>
      <c r="Z3768" s="5">
        <v>0</v>
      </c>
      <c r="AA3768" s="5">
        <v>0</v>
      </c>
      <c r="AB3768" s="5">
        <f t="shared" si="644"/>
        <v>0</v>
      </c>
      <c r="AC3768" s="5">
        <v>0</v>
      </c>
      <c r="AD3768" s="5">
        <v>0</v>
      </c>
      <c r="AE3768" s="5">
        <f t="shared" si="645"/>
        <v>0</v>
      </c>
      <c r="AF3768" s="5">
        <v>1</v>
      </c>
      <c r="AG3768" s="6">
        <v>44466</v>
      </c>
      <c r="AH3768" s="5">
        <v>1</v>
      </c>
      <c r="AI3768" s="5">
        <v>0</v>
      </c>
      <c r="AJ3768" s="5">
        <v>0</v>
      </c>
      <c r="AK3768" s="5">
        <f t="shared" si="646"/>
        <v>0</v>
      </c>
      <c r="AL3768" s="5">
        <v>0</v>
      </c>
      <c r="AM3768" s="5">
        <v>0</v>
      </c>
      <c r="AN3768" s="5">
        <f t="shared" si="647"/>
        <v>0</v>
      </c>
      <c r="AO3768" s="5">
        <v>0</v>
      </c>
      <c r="AP3768" s="5">
        <v>0</v>
      </c>
      <c r="AQ3768" s="5">
        <f t="shared" si="648"/>
        <v>0</v>
      </c>
      <c r="AR3768" s="5">
        <v>0</v>
      </c>
      <c r="AS3768" s="6"/>
      <c r="AT3768" s="5">
        <v>0</v>
      </c>
      <c r="AU3768" s="5">
        <v>0</v>
      </c>
      <c r="AV3768" t="str">
        <f t="shared" si="641"/>
        <v>N</v>
      </c>
      <c r="AW3768" t="s">
        <v>60</v>
      </c>
      <c r="AX3768" t="s">
        <v>61</v>
      </c>
      <c r="AY3768" t="s">
        <v>62</v>
      </c>
      <c r="AZ3768" t="s">
        <v>62</v>
      </c>
      <c r="BA3768" t="str">
        <f t="shared" si="642"/>
        <v>N</v>
      </c>
    </row>
    <row r="3769" spans="1:53">
      <c r="A3769" t="s">
        <v>436</v>
      </c>
      <c r="B3769" t="s">
        <v>54</v>
      </c>
      <c r="C3769" t="s">
        <v>89</v>
      </c>
      <c r="D3769">
        <v>2021</v>
      </c>
      <c r="F3769" t="s">
        <v>6167</v>
      </c>
      <c r="G3769" t="s">
        <v>6168</v>
      </c>
      <c r="H3769" t="s">
        <v>6165</v>
      </c>
      <c r="I3769" t="s">
        <v>6169</v>
      </c>
      <c r="J3769" t="s">
        <v>101</v>
      </c>
      <c r="K3769" t="s">
        <v>93</v>
      </c>
      <c r="L3769" s="5">
        <v>0</v>
      </c>
      <c r="M3769" s="5">
        <v>0</v>
      </c>
      <c r="N3769" s="5">
        <f t="shared" si="638"/>
        <v>0</v>
      </c>
      <c r="O3769" s="5">
        <v>0</v>
      </c>
      <c r="P3769" s="5">
        <v>0</v>
      </c>
      <c r="Q3769" s="5">
        <f t="shared" si="639"/>
        <v>0</v>
      </c>
      <c r="R3769" s="5">
        <v>0</v>
      </c>
      <c r="S3769" s="5">
        <v>0</v>
      </c>
      <c r="T3769" s="5">
        <f t="shared" si="640"/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f t="shared" si="643"/>
        <v>0</v>
      </c>
      <c r="Z3769" s="5">
        <v>0</v>
      </c>
      <c r="AA3769" s="5">
        <v>0</v>
      </c>
      <c r="AB3769" s="5">
        <f t="shared" si="644"/>
        <v>0</v>
      </c>
      <c r="AC3769" s="5">
        <v>0</v>
      </c>
      <c r="AD3769" s="5">
        <v>0</v>
      </c>
      <c r="AE3769" s="5">
        <f t="shared" si="645"/>
        <v>0</v>
      </c>
      <c r="AF3769" s="5">
        <v>1</v>
      </c>
      <c r="AG3769" s="6">
        <v>44466</v>
      </c>
      <c r="AH3769" s="5">
        <v>1</v>
      </c>
      <c r="AI3769" s="5">
        <v>0</v>
      </c>
      <c r="AJ3769" s="5">
        <v>0</v>
      </c>
      <c r="AK3769" s="5">
        <f t="shared" si="646"/>
        <v>0</v>
      </c>
      <c r="AL3769" s="5">
        <v>0</v>
      </c>
      <c r="AM3769" s="5">
        <v>0</v>
      </c>
      <c r="AN3769" s="5">
        <f t="shared" si="647"/>
        <v>0</v>
      </c>
      <c r="AO3769" s="5">
        <v>0</v>
      </c>
      <c r="AP3769" s="5">
        <v>0</v>
      </c>
      <c r="AQ3769" s="5">
        <f t="shared" si="648"/>
        <v>0</v>
      </c>
      <c r="AR3769" s="5">
        <v>0</v>
      </c>
      <c r="AS3769" s="6"/>
      <c r="AT3769" s="5">
        <v>0</v>
      </c>
      <c r="AU3769" s="5">
        <v>0</v>
      </c>
      <c r="AV3769" t="str">
        <f t="shared" si="641"/>
        <v>N</v>
      </c>
      <c r="AW3769" t="s">
        <v>60</v>
      </c>
      <c r="AX3769" t="s">
        <v>61</v>
      </c>
      <c r="AY3769" t="s">
        <v>62</v>
      </c>
      <c r="AZ3769" t="s">
        <v>62</v>
      </c>
      <c r="BA3769" t="str">
        <f t="shared" si="642"/>
        <v>N</v>
      </c>
    </row>
    <row r="3770" spans="1:53">
      <c r="A3770" t="s">
        <v>436</v>
      </c>
      <c r="B3770" t="s">
        <v>54</v>
      </c>
      <c r="C3770" t="s">
        <v>89</v>
      </c>
      <c r="D3770">
        <v>2021</v>
      </c>
      <c r="F3770" t="s">
        <v>8730</v>
      </c>
      <c r="G3770" t="s">
        <v>8975</v>
      </c>
      <c r="H3770" t="s">
        <v>8976</v>
      </c>
      <c r="I3770" t="s">
        <v>8977</v>
      </c>
      <c r="J3770" t="s">
        <v>101</v>
      </c>
      <c r="K3770" t="s">
        <v>93</v>
      </c>
      <c r="L3770" s="5">
        <v>0</v>
      </c>
      <c r="M3770" s="5">
        <v>0</v>
      </c>
      <c r="N3770" s="5">
        <f t="shared" si="638"/>
        <v>0</v>
      </c>
      <c r="O3770" s="5">
        <v>0</v>
      </c>
      <c r="P3770" s="5">
        <v>0</v>
      </c>
      <c r="Q3770" s="5">
        <f t="shared" si="639"/>
        <v>0</v>
      </c>
      <c r="R3770" s="5">
        <v>0</v>
      </c>
      <c r="S3770" s="5">
        <v>0</v>
      </c>
      <c r="T3770" s="5">
        <f t="shared" si="640"/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f t="shared" si="643"/>
        <v>0</v>
      </c>
      <c r="Z3770" s="5">
        <v>0</v>
      </c>
      <c r="AA3770" s="5">
        <v>0</v>
      </c>
      <c r="AB3770" s="5">
        <f t="shared" si="644"/>
        <v>0</v>
      </c>
      <c r="AC3770" s="5">
        <v>0</v>
      </c>
      <c r="AD3770" s="5">
        <v>0</v>
      </c>
      <c r="AE3770" s="5">
        <f t="shared" si="645"/>
        <v>0</v>
      </c>
      <c r="AF3770" s="5">
        <v>1</v>
      </c>
      <c r="AG3770" s="6">
        <v>44301</v>
      </c>
      <c r="AH3770" s="5">
        <v>1</v>
      </c>
      <c r="AI3770" s="5">
        <v>0</v>
      </c>
      <c r="AJ3770" s="5">
        <v>0</v>
      </c>
      <c r="AK3770" s="5">
        <f t="shared" si="646"/>
        <v>0</v>
      </c>
      <c r="AL3770" s="5">
        <v>0</v>
      </c>
      <c r="AM3770" s="5">
        <v>0</v>
      </c>
      <c r="AN3770" s="5">
        <f t="shared" si="647"/>
        <v>0</v>
      </c>
      <c r="AO3770" s="5">
        <v>0</v>
      </c>
      <c r="AP3770" s="5">
        <v>0</v>
      </c>
      <c r="AQ3770" s="5">
        <f t="shared" si="648"/>
        <v>0</v>
      </c>
      <c r="AR3770" s="5">
        <v>0</v>
      </c>
      <c r="AS3770" s="6"/>
      <c r="AT3770" s="5">
        <v>0</v>
      </c>
      <c r="AU3770" s="5">
        <v>0</v>
      </c>
      <c r="AV3770" t="str">
        <f t="shared" si="641"/>
        <v>N</v>
      </c>
      <c r="AW3770" t="s">
        <v>60</v>
      </c>
      <c r="AX3770" t="s">
        <v>61</v>
      </c>
      <c r="AY3770" t="s">
        <v>62</v>
      </c>
      <c r="AZ3770" t="s">
        <v>62</v>
      </c>
      <c r="BA3770" t="str">
        <f t="shared" si="642"/>
        <v>N</v>
      </c>
    </row>
    <row r="3771" spans="1:53">
      <c r="A3771" t="s">
        <v>436</v>
      </c>
      <c r="B3771" t="s">
        <v>54</v>
      </c>
      <c r="C3771" t="s">
        <v>89</v>
      </c>
      <c r="D3771">
        <v>2021</v>
      </c>
      <c r="F3771" t="s">
        <v>6174</v>
      </c>
      <c r="G3771" t="s">
        <v>6175</v>
      </c>
      <c r="H3771" t="s">
        <v>6165</v>
      </c>
      <c r="I3771" t="s">
        <v>6176</v>
      </c>
      <c r="J3771" t="s">
        <v>101</v>
      </c>
      <c r="K3771" t="s">
        <v>93</v>
      </c>
      <c r="L3771" s="5">
        <v>0</v>
      </c>
      <c r="M3771" s="5">
        <v>0</v>
      </c>
      <c r="N3771" s="5">
        <f t="shared" si="638"/>
        <v>0</v>
      </c>
      <c r="O3771" s="5">
        <v>0</v>
      </c>
      <c r="P3771" s="5">
        <v>0</v>
      </c>
      <c r="Q3771" s="5">
        <f t="shared" si="639"/>
        <v>0</v>
      </c>
      <c r="R3771" s="5">
        <v>0</v>
      </c>
      <c r="S3771" s="5">
        <v>0</v>
      </c>
      <c r="T3771" s="5">
        <f t="shared" si="640"/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f t="shared" si="643"/>
        <v>0</v>
      </c>
      <c r="Z3771" s="5">
        <v>0</v>
      </c>
      <c r="AA3771" s="5">
        <v>0</v>
      </c>
      <c r="AB3771" s="5">
        <f t="shared" si="644"/>
        <v>0</v>
      </c>
      <c r="AC3771" s="5">
        <v>0</v>
      </c>
      <c r="AD3771" s="5">
        <v>0</v>
      </c>
      <c r="AE3771" s="5">
        <f t="shared" si="645"/>
        <v>0</v>
      </c>
      <c r="AF3771" s="5">
        <v>1</v>
      </c>
      <c r="AG3771" s="6">
        <v>44466</v>
      </c>
      <c r="AH3771" s="5">
        <v>1</v>
      </c>
      <c r="AI3771" s="5">
        <v>0</v>
      </c>
      <c r="AJ3771" s="5">
        <v>0</v>
      </c>
      <c r="AK3771" s="5">
        <f t="shared" si="646"/>
        <v>0</v>
      </c>
      <c r="AL3771" s="5">
        <v>0</v>
      </c>
      <c r="AM3771" s="5">
        <v>0</v>
      </c>
      <c r="AN3771" s="5">
        <f t="shared" si="647"/>
        <v>0</v>
      </c>
      <c r="AO3771" s="5">
        <v>0</v>
      </c>
      <c r="AP3771" s="5">
        <v>0</v>
      </c>
      <c r="AQ3771" s="5">
        <f t="shared" si="648"/>
        <v>0</v>
      </c>
      <c r="AR3771" s="5">
        <v>0</v>
      </c>
      <c r="AS3771" s="6"/>
      <c r="AT3771" s="5">
        <v>0</v>
      </c>
      <c r="AU3771" s="5">
        <v>0</v>
      </c>
      <c r="AV3771" t="str">
        <f t="shared" si="641"/>
        <v>N</v>
      </c>
      <c r="AW3771" t="s">
        <v>60</v>
      </c>
      <c r="AX3771" t="s">
        <v>61</v>
      </c>
      <c r="AY3771" t="s">
        <v>62</v>
      </c>
      <c r="AZ3771" t="s">
        <v>62</v>
      </c>
      <c r="BA3771" t="str">
        <f t="shared" si="642"/>
        <v>N</v>
      </c>
    </row>
    <row r="3772" spans="1:53">
      <c r="A3772" t="s">
        <v>436</v>
      </c>
      <c r="B3772" t="s">
        <v>54</v>
      </c>
      <c r="C3772" t="s">
        <v>89</v>
      </c>
      <c r="D3772">
        <v>2021</v>
      </c>
      <c r="F3772" t="s">
        <v>8978</v>
      </c>
      <c r="G3772" t="s">
        <v>8979</v>
      </c>
      <c r="H3772" t="s">
        <v>8980</v>
      </c>
      <c r="I3772" t="s">
        <v>8981</v>
      </c>
      <c r="J3772" t="s">
        <v>101</v>
      </c>
      <c r="K3772" t="s">
        <v>93</v>
      </c>
      <c r="L3772" s="5">
        <v>0</v>
      </c>
      <c r="M3772" s="5">
        <v>0</v>
      </c>
      <c r="N3772" s="5">
        <f t="shared" si="638"/>
        <v>0</v>
      </c>
      <c r="O3772" s="5">
        <v>0</v>
      </c>
      <c r="P3772" s="5">
        <v>0</v>
      </c>
      <c r="Q3772" s="5">
        <f t="shared" si="639"/>
        <v>0</v>
      </c>
      <c r="R3772" s="5">
        <v>0</v>
      </c>
      <c r="S3772" s="5">
        <v>0</v>
      </c>
      <c r="T3772" s="5">
        <f t="shared" si="640"/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f t="shared" si="643"/>
        <v>0</v>
      </c>
      <c r="Z3772" s="5">
        <v>0</v>
      </c>
      <c r="AA3772" s="5">
        <v>0</v>
      </c>
      <c r="AB3772" s="5">
        <f t="shared" si="644"/>
        <v>0</v>
      </c>
      <c r="AC3772" s="5">
        <v>0</v>
      </c>
      <c r="AD3772" s="5">
        <v>0</v>
      </c>
      <c r="AE3772" s="5">
        <f t="shared" si="645"/>
        <v>0</v>
      </c>
      <c r="AF3772" s="5">
        <v>1</v>
      </c>
      <c r="AG3772" s="6">
        <v>44413</v>
      </c>
      <c r="AH3772" s="5">
        <v>1</v>
      </c>
      <c r="AI3772" s="5">
        <v>0</v>
      </c>
      <c r="AJ3772" s="5">
        <v>0</v>
      </c>
      <c r="AK3772" s="5">
        <f t="shared" si="646"/>
        <v>0</v>
      </c>
      <c r="AL3772" s="5">
        <v>0</v>
      </c>
      <c r="AM3772" s="5">
        <v>0</v>
      </c>
      <c r="AN3772" s="5">
        <f t="shared" si="647"/>
        <v>0</v>
      </c>
      <c r="AO3772" s="5">
        <v>0</v>
      </c>
      <c r="AP3772" s="5">
        <v>0</v>
      </c>
      <c r="AQ3772" s="5">
        <f t="shared" si="648"/>
        <v>0</v>
      </c>
      <c r="AR3772" s="5">
        <v>0</v>
      </c>
      <c r="AS3772" s="6"/>
      <c r="AT3772" s="5">
        <v>0</v>
      </c>
      <c r="AU3772" s="5">
        <v>0</v>
      </c>
      <c r="AV3772" t="str">
        <f t="shared" si="641"/>
        <v>N</v>
      </c>
      <c r="AW3772" t="s">
        <v>60</v>
      </c>
      <c r="AX3772" t="s">
        <v>61</v>
      </c>
      <c r="AY3772" t="s">
        <v>62</v>
      </c>
      <c r="AZ3772" t="s">
        <v>62</v>
      </c>
      <c r="BA3772" t="str">
        <f t="shared" si="642"/>
        <v>N</v>
      </c>
    </row>
    <row r="3773" spans="1:53">
      <c r="A3773" t="s">
        <v>436</v>
      </c>
      <c r="B3773" t="s">
        <v>54</v>
      </c>
      <c r="C3773" t="s">
        <v>89</v>
      </c>
      <c r="D3773">
        <v>2021</v>
      </c>
      <c r="F3773" t="s">
        <v>6076</v>
      </c>
      <c r="G3773" t="s">
        <v>6160</v>
      </c>
      <c r="H3773" t="s">
        <v>6161</v>
      </c>
      <c r="I3773" t="s">
        <v>6162</v>
      </c>
      <c r="J3773" t="s">
        <v>101</v>
      </c>
      <c r="K3773" t="s">
        <v>93</v>
      </c>
      <c r="L3773" s="5">
        <v>0</v>
      </c>
      <c r="M3773" s="5">
        <v>0</v>
      </c>
      <c r="N3773" s="5">
        <f t="shared" si="638"/>
        <v>0</v>
      </c>
      <c r="O3773" s="5">
        <v>0</v>
      </c>
      <c r="P3773" s="5">
        <v>0</v>
      </c>
      <c r="Q3773" s="5">
        <f t="shared" si="639"/>
        <v>0</v>
      </c>
      <c r="R3773" s="5">
        <v>0</v>
      </c>
      <c r="S3773" s="5">
        <v>0</v>
      </c>
      <c r="T3773" s="5">
        <f t="shared" si="640"/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f t="shared" si="643"/>
        <v>0</v>
      </c>
      <c r="Z3773" s="5">
        <v>0</v>
      </c>
      <c r="AA3773" s="5">
        <v>0</v>
      </c>
      <c r="AB3773" s="5">
        <f t="shared" si="644"/>
        <v>0</v>
      </c>
      <c r="AC3773" s="5">
        <v>0</v>
      </c>
      <c r="AD3773" s="5">
        <v>0</v>
      </c>
      <c r="AE3773" s="5">
        <f t="shared" si="645"/>
        <v>0</v>
      </c>
      <c r="AF3773" s="5">
        <v>1</v>
      </c>
      <c r="AG3773" s="6">
        <v>44413</v>
      </c>
      <c r="AH3773" s="5">
        <v>1</v>
      </c>
      <c r="AI3773" s="5">
        <v>0</v>
      </c>
      <c r="AJ3773" s="5">
        <v>0</v>
      </c>
      <c r="AK3773" s="5">
        <f t="shared" si="646"/>
        <v>0</v>
      </c>
      <c r="AL3773" s="5">
        <v>0</v>
      </c>
      <c r="AM3773" s="5">
        <v>0</v>
      </c>
      <c r="AN3773" s="5">
        <f t="shared" si="647"/>
        <v>0</v>
      </c>
      <c r="AO3773" s="5">
        <v>0</v>
      </c>
      <c r="AP3773" s="5">
        <v>0</v>
      </c>
      <c r="AQ3773" s="5">
        <f t="shared" si="648"/>
        <v>0</v>
      </c>
      <c r="AR3773" s="5">
        <v>0</v>
      </c>
      <c r="AS3773" s="6"/>
      <c r="AT3773" s="5">
        <v>0</v>
      </c>
      <c r="AU3773" s="5">
        <v>0</v>
      </c>
      <c r="AV3773" t="str">
        <f t="shared" si="641"/>
        <v>N</v>
      </c>
      <c r="AW3773" t="s">
        <v>60</v>
      </c>
      <c r="AX3773" t="s">
        <v>61</v>
      </c>
      <c r="AY3773" t="s">
        <v>62</v>
      </c>
      <c r="AZ3773" t="s">
        <v>62</v>
      </c>
      <c r="BA3773" t="str">
        <f t="shared" si="642"/>
        <v>N</v>
      </c>
    </row>
    <row r="3774" spans="1:53">
      <c r="A3774" t="s">
        <v>54</v>
      </c>
      <c r="B3774" t="s">
        <v>54</v>
      </c>
      <c r="C3774" t="s">
        <v>55</v>
      </c>
      <c r="D3774">
        <v>2021</v>
      </c>
      <c r="F3774" t="s">
        <v>8982</v>
      </c>
      <c r="G3774" t="s">
        <v>8983</v>
      </c>
      <c r="H3774" t="s">
        <v>8984</v>
      </c>
      <c r="I3774" t="s">
        <v>8985</v>
      </c>
      <c r="J3774" t="s">
        <v>58</v>
      </c>
      <c r="K3774" t="s">
        <v>59</v>
      </c>
      <c r="L3774" s="5">
        <v>0</v>
      </c>
      <c r="M3774" s="5">
        <v>0</v>
      </c>
      <c r="N3774" s="5">
        <f t="shared" si="638"/>
        <v>0</v>
      </c>
      <c r="O3774" s="5">
        <v>0</v>
      </c>
      <c r="P3774" s="5">
        <v>0</v>
      </c>
      <c r="Q3774" s="5">
        <f t="shared" si="639"/>
        <v>0</v>
      </c>
      <c r="R3774" s="5">
        <v>0</v>
      </c>
      <c r="S3774" s="5">
        <v>0</v>
      </c>
      <c r="T3774" s="5">
        <f t="shared" si="640"/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f t="shared" si="643"/>
        <v>0</v>
      </c>
      <c r="Z3774" s="5">
        <v>0</v>
      </c>
      <c r="AA3774" s="5">
        <v>0</v>
      </c>
      <c r="AB3774" s="5">
        <f t="shared" si="644"/>
        <v>0</v>
      </c>
      <c r="AC3774" s="5">
        <v>0</v>
      </c>
      <c r="AD3774" s="5">
        <v>0</v>
      </c>
      <c r="AE3774" s="5">
        <f t="shared" si="645"/>
        <v>0</v>
      </c>
      <c r="AF3774" s="5">
        <v>1</v>
      </c>
      <c r="AG3774" s="6">
        <v>44365</v>
      </c>
      <c r="AH3774" s="5">
        <v>1</v>
      </c>
      <c r="AI3774" s="5">
        <v>0</v>
      </c>
      <c r="AJ3774" s="5">
        <v>0</v>
      </c>
      <c r="AK3774" s="5">
        <f t="shared" si="646"/>
        <v>0</v>
      </c>
      <c r="AL3774" s="5">
        <v>0</v>
      </c>
      <c r="AM3774" s="5">
        <v>0</v>
      </c>
      <c r="AN3774" s="5">
        <f t="shared" si="647"/>
        <v>0</v>
      </c>
      <c r="AO3774" s="5">
        <v>0</v>
      </c>
      <c r="AP3774" s="5">
        <v>0</v>
      </c>
      <c r="AQ3774" s="5">
        <f t="shared" si="648"/>
        <v>0</v>
      </c>
      <c r="AR3774" s="5">
        <v>0</v>
      </c>
      <c r="AS3774" s="6"/>
      <c r="AT3774" s="5">
        <v>0</v>
      </c>
      <c r="AU3774" s="5">
        <v>0</v>
      </c>
      <c r="AV3774" t="str">
        <f t="shared" si="641"/>
        <v>N</v>
      </c>
      <c r="AW3774" t="s">
        <v>60</v>
      </c>
      <c r="AX3774" t="s">
        <v>61</v>
      </c>
      <c r="AY3774" t="s">
        <v>62</v>
      </c>
      <c r="AZ3774" t="s">
        <v>62</v>
      </c>
      <c r="BA3774" t="str">
        <f t="shared" si="642"/>
        <v>N</v>
      </c>
    </row>
    <row r="3775" spans="1:53">
      <c r="A3775" t="s">
        <v>54</v>
      </c>
      <c r="B3775" t="s">
        <v>54</v>
      </c>
      <c r="C3775" t="s">
        <v>55</v>
      </c>
      <c r="D3775">
        <v>2021</v>
      </c>
      <c r="F3775" t="s">
        <v>8986</v>
      </c>
      <c r="G3775" t="s">
        <v>8987</v>
      </c>
      <c r="H3775" t="s">
        <v>8988</v>
      </c>
      <c r="I3775" t="s">
        <v>8989</v>
      </c>
      <c r="J3775" t="s">
        <v>58</v>
      </c>
      <c r="K3775" t="s">
        <v>59</v>
      </c>
      <c r="L3775" s="5">
        <v>0</v>
      </c>
      <c r="M3775" s="5">
        <v>0</v>
      </c>
      <c r="N3775" s="5">
        <f t="shared" si="638"/>
        <v>0</v>
      </c>
      <c r="O3775" s="5">
        <v>0</v>
      </c>
      <c r="P3775" s="5">
        <v>0</v>
      </c>
      <c r="Q3775" s="5">
        <f t="shared" si="639"/>
        <v>0</v>
      </c>
      <c r="R3775" s="5">
        <v>0</v>
      </c>
      <c r="S3775" s="5">
        <v>0</v>
      </c>
      <c r="T3775" s="5">
        <f t="shared" si="640"/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f t="shared" si="643"/>
        <v>0</v>
      </c>
      <c r="Z3775" s="5">
        <v>0</v>
      </c>
      <c r="AA3775" s="5">
        <v>0</v>
      </c>
      <c r="AB3775" s="5">
        <f t="shared" si="644"/>
        <v>0</v>
      </c>
      <c r="AC3775" s="5">
        <v>0</v>
      </c>
      <c r="AD3775" s="5">
        <v>0</v>
      </c>
      <c r="AE3775" s="5">
        <f t="shared" si="645"/>
        <v>0</v>
      </c>
      <c r="AF3775" s="5">
        <v>1</v>
      </c>
      <c r="AG3775" s="6">
        <v>44301</v>
      </c>
      <c r="AH3775" s="5">
        <v>1</v>
      </c>
      <c r="AI3775" s="5">
        <v>0</v>
      </c>
      <c r="AJ3775" s="5">
        <v>0</v>
      </c>
      <c r="AK3775" s="5">
        <f t="shared" si="646"/>
        <v>0</v>
      </c>
      <c r="AL3775" s="5">
        <v>0</v>
      </c>
      <c r="AM3775" s="5">
        <v>0</v>
      </c>
      <c r="AN3775" s="5">
        <f t="shared" si="647"/>
        <v>0</v>
      </c>
      <c r="AO3775" s="5">
        <v>0</v>
      </c>
      <c r="AP3775" s="5">
        <v>0</v>
      </c>
      <c r="AQ3775" s="5">
        <f t="shared" si="648"/>
        <v>0</v>
      </c>
      <c r="AR3775" s="5">
        <v>0</v>
      </c>
      <c r="AS3775" s="6"/>
      <c r="AT3775" s="5">
        <v>0</v>
      </c>
      <c r="AU3775" s="5">
        <v>0</v>
      </c>
      <c r="AV3775" t="str">
        <f t="shared" si="641"/>
        <v>N</v>
      </c>
      <c r="AW3775" t="s">
        <v>60</v>
      </c>
      <c r="AX3775" t="s">
        <v>61</v>
      </c>
      <c r="AY3775" t="s">
        <v>62</v>
      </c>
      <c r="AZ3775" t="s">
        <v>62</v>
      </c>
      <c r="BA3775" t="str">
        <f t="shared" si="642"/>
        <v>N</v>
      </c>
    </row>
    <row r="3776" spans="1:53">
      <c r="A3776" t="s">
        <v>54</v>
      </c>
      <c r="B3776" t="s">
        <v>54</v>
      </c>
      <c r="C3776" t="s">
        <v>55</v>
      </c>
      <c r="D3776">
        <v>2021</v>
      </c>
      <c r="F3776" t="s">
        <v>8990</v>
      </c>
      <c r="G3776" t="s">
        <v>8991</v>
      </c>
      <c r="H3776" t="s">
        <v>8992</v>
      </c>
      <c r="I3776" t="s">
        <v>8993</v>
      </c>
      <c r="J3776" t="s">
        <v>58</v>
      </c>
      <c r="K3776" t="s">
        <v>59</v>
      </c>
      <c r="L3776" s="5">
        <v>0</v>
      </c>
      <c r="M3776" s="5">
        <v>0</v>
      </c>
      <c r="N3776" s="5">
        <f t="shared" si="638"/>
        <v>0</v>
      </c>
      <c r="O3776" s="5">
        <v>0</v>
      </c>
      <c r="P3776" s="5">
        <v>0</v>
      </c>
      <c r="Q3776" s="5">
        <f t="shared" si="639"/>
        <v>0</v>
      </c>
      <c r="R3776" s="5">
        <v>0</v>
      </c>
      <c r="S3776" s="5">
        <v>0</v>
      </c>
      <c r="T3776" s="5">
        <f t="shared" si="640"/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f t="shared" si="643"/>
        <v>0</v>
      </c>
      <c r="Z3776" s="5">
        <v>0</v>
      </c>
      <c r="AA3776" s="5">
        <v>0</v>
      </c>
      <c r="AB3776" s="5">
        <f t="shared" si="644"/>
        <v>0</v>
      </c>
      <c r="AC3776" s="5">
        <v>0</v>
      </c>
      <c r="AD3776" s="5">
        <v>0</v>
      </c>
      <c r="AE3776" s="5">
        <f t="shared" si="645"/>
        <v>0</v>
      </c>
      <c r="AF3776" s="5">
        <v>1</v>
      </c>
      <c r="AG3776" s="6">
        <v>44377</v>
      </c>
      <c r="AH3776" s="5">
        <v>1</v>
      </c>
      <c r="AI3776" s="5">
        <v>0</v>
      </c>
      <c r="AJ3776" s="5">
        <v>0</v>
      </c>
      <c r="AK3776" s="5">
        <f t="shared" si="646"/>
        <v>0</v>
      </c>
      <c r="AL3776" s="5">
        <v>0</v>
      </c>
      <c r="AM3776" s="5">
        <v>0</v>
      </c>
      <c r="AN3776" s="5">
        <f t="shared" si="647"/>
        <v>0</v>
      </c>
      <c r="AO3776" s="5">
        <v>0</v>
      </c>
      <c r="AP3776" s="5">
        <v>0</v>
      </c>
      <c r="AQ3776" s="5">
        <f t="shared" si="648"/>
        <v>0</v>
      </c>
      <c r="AR3776" s="5">
        <v>0</v>
      </c>
      <c r="AS3776" s="6"/>
      <c r="AT3776" s="5">
        <v>0</v>
      </c>
      <c r="AU3776" s="5">
        <v>0</v>
      </c>
      <c r="AV3776" t="str">
        <f t="shared" si="641"/>
        <v>N</v>
      </c>
      <c r="AW3776" t="s">
        <v>60</v>
      </c>
      <c r="AX3776" t="s">
        <v>61</v>
      </c>
      <c r="AY3776" t="s">
        <v>62</v>
      </c>
      <c r="AZ3776" t="s">
        <v>62</v>
      </c>
      <c r="BA3776" t="str">
        <f t="shared" si="642"/>
        <v>N</v>
      </c>
    </row>
    <row r="3777" spans="1:53">
      <c r="A3777" t="s">
        <v>54</v>
      </c>
      <c r="B3777" t="s">
        <v>54</v>
      </c>
      <c r="C3777" t="s">
        <v>55</v>
      </c>
      <c r="D3777">
        <v>2021</v>
      </c>
      <c r="F3777" t="s">
        <v>8994</v>
      </c>
      <c r="G3777" t="s">
        <v>8995</v>
      </c>
      <c r="H3777" t="s">
        <v>8996</v>
      </c>
      <c r="I3777" t="s">
        <v>8997</v>
      </c>
      <c r="J3777" t="s">
        <v>58</v>
      </c>
      <c r="K3777" t="s">
        <v>59</v>
      </c>
      <c r="L3777" s="5">
        <v>0</v>
      </c>
      <c r="M3777" s="5">
        <v>0</v>
      </c>
      <c r="N3777" s="5">
        <f t="shared" si="638"/>
        <v>0</v>
      </c>
      <c r="O3777" s="5">
        <v>0</v>
      </c>
      <c r="P3777" s="5">
        <v>0</v>
      </c>
      <c r="Q3777" s="5">
        <f t="shared" si="639"/>
        <v>0</v>
      </c>
      <c r="R3777" s="5">
        <v>0</v>
      </c>
      <c r="S3777" s="5">
        <v>0</v>
      </c>
      <c r="T3777" s="5">
        <f t="shared" si="640"/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f t="shared" si="643"/>
        <v>0</v>
      </c>
      <c r="Z3777" s="5">
        <v>0</v>
      </c>
      <c r="AA3777" s="5">
        <v>0</v>
      </c>
      <c r="AB3777" s="5">
        <f t="shared" si="644"/>
        <v>0</v>
      </c>
      <c r="AC3777" s="5">
        <v>0</v>
      </c>
      <c r="AD3777" s="5">
        <v>0</v>
      </c>
      <c r="AE3777" s="5">
        <f t="shared" si="645"/>
        <v>0</v>
      </c>
      <c r="AF3777" s="5">
        <v>1</v>
      </c>
      <c r="AG3777" s="6">
        <v>44231</v>
      </c>
      <c r="AH3777" s="5">
        <v>1</v>
      </c>
      <c r="AI3777" s="5">
        <v>0</v>
      </c>
      <c r="AJ3777" s="5">
        <v>0</v>
      </c>
      <c r="AK3777" s="5">
        <f t="shared" si="646"/>
        <v>0</v>
      </c>
      <c r="AL3777" s="5">
        <v>0</v>
      </c>
      <c r="AM3777" s="5">
        <v>0</v>
      </c>
      <c r="AN3777" s="5">
        <f t="shared" si="647"/>
        <v>0</v>
      </c>
      <c r="AO3777" s="5">
        <v>0</v>
      </c>
      <c r="AP3777" s="5">
        <v>0</v>
      </c>
      <c r="AQ3777" s="5">
        <f t="shared" si="648"/>
        <v>0</v>
      </c>
      <c r="AR3777" s="5">
        <v>0</v>
      </c>
      <c r="AS3777" s="6"/>
      <c r="AT3777" s="5">
        <v>0</v>
      </c>
      <c r="AU3777" s="5">
        <v>0</v>
      </c>
      <c r="AV3777" t="str">
        <f t="shared" si="641"/>
        <v>N</v>
      </c>
      <c r="AW3777" t="s">
        <v>60</v>
      </c>
      <c r="AX3777" t="s">
        <v>61</v>
      </c>
      <c r="AY3777" t="s">
        <v>62</v>
      </c>
      <c r="AZ3777" t="s">
        <v>62</v>
      </c>
      <c r="BA3777" t="str">
        <f t="shared" si="642"/>
        <v>N</v>
      </c>
    </row>
    <row r="3778" spans="1:53">
      <c r="A3778" t="s">
        <v>54</v>
      </c>
      <c r="B3778" t="s">
        <v>54</v>
      </c>
      <c r="C3778" t="s">
        <v>55</v>
      </c>
      <c r="D3778">
        <v>2021</v>
      </c>
      <c r="F3778" t="s">
        <v>8998</v>
      </c>
      <c r="G3778" t="s">
        <v>8999</v>
      </c>
      <c r="H3778" t="s">
        <v>9000</v>
      </c>
      <c r="I3778" t="s">
        <v>9001</v>
      </c>
      <c r="J3778" t="s">
        <v>58</v>
      </c>
      <c r="K3778" t="s">
        <v>59</v>
      </c>
      <c r="L3778" s="5">
        <v>0</v>
      </c>
      <c r="M3778" s="5">
        <v>0</v>
      </c>
      <c r="N3778" s="5">
        <f t="shared" ref="N3778:N3841" si="649">L3778+M3778</f>
        <v>0</v>
      </c>
      <c r="O3778" s="5">
        <v>0</v>
      </c>
      <c r="P3778" s="5">
        <v>0</v>
      </c>
      <c r="Q3778" s="5">
        <f t="shared" ref="Q3778:Q3841" si="650">O3778+P3778</f>
        <v>0</v>
      </c>
      <c r="R3778" s="5">
        <v>0</v>
      </c>
      <c r="S3778" s="5">
        <v>0</v>
      </c>
      <c r="T3778" s="5">
        <f t="shared" ref="T3778:T3841" si="651">R3778+S3778</f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f t="shared" si="643"/>
        <v>0</v>
      </c>
      <c r="Z3778" s="5">
        <v>0</v>
      </c>
      <c r="AA3778" s="5">
        <v>0</v>
      </c>
      <c r="AB3778" s="5">
        <f t="shared" si="644"/>
        <v>0</v>
      </c>
      <c r="AC3778" s="5">
        <v>0</v>
      </c>
      <c r="AD3778" s="5">
        <v>0</v>
      </c>
      <c r="AE3778" s="5">
        <f t="shared" si="645"/>
        <v>0</v>
      </c>
      <c r="AF3778" s="5">
        <v>1</v>
      </c>
      <c r="AG3778" s="6">
        <v>44495</v>
      </c>
      <c r="AH3778" s="5">
        <v>1</v>
      </c>
      <c r="AI3778" s="5">
        <v>0</v>
      </c>
      <c r="AJ3778" s="5">
        <v>0</v>
      </c>
      <c r="AK3778" s="5">
        <f t="shared" si="646"/>
        <v>0</v>
      </c>
      <c r="AL3778" s="5">
        <v>0</v>
      </c>
      <c r="AM3778" s="5">
        <v>0</v>
      </c>
      <c r="AN3778" s="5">
        <f t="shared" si="647"/>
        <v>0</v>
      </c>
      <c r="AO3778" s="5">
        <v>0</v>
      </c>
      <c r="AP3778" s="5">
        <v>0</v>
      </c>
      <c r="AQ3778" s="5">
        <f t="shared" si="648"/>
        <v>0</v>
      </c>
      <c r="AR3778" s="5">
        <v>0</v>
      </c>
      <c r="AS3778" s="6"/>
      <c r="AT3778" s="5">
        <v>0</v>
      </c>
      <c r="AU3778" s="5">
        <v>0</v>
      </c>
      <c r="AV3778" t="str">
        <f t="shared" ref="AV3778:AV3841" si="652">IF(AU3778 &gt; 0, "Y", "N")</f>
        <v>N</v>
      </c>
      <c r="AW3778" t="s">
        <v>60</v>
      </c>
      <c r="AX3778" t="s">
        <v>61</v>
      </c>
      <c r="AY3778" t="s">
        <v>62</v>
      </c>
      <c r="AZ3778" t="s">
        <v>62</v>
      </c>
      <c r="BA3778" t="str">
        <f t="shared" ref="BA3778:BA3841" si="653">IF(OR(L3778&gt;0, O3778&gt;0, R3778&gt;0, W3778&gt;0, Z3778&gt;0, AC3778&gt;0, AI3778&gt;0, AL3778&gt;0, AO3778&gt;0, M3778&gt;0), "Y", "N")</f>
        <v>N</v>
      </c>
    </row>
    <row r="3779" spans="1:53">
      <c r="A3779" t="s">
        <v>54</v>
      </c>
      <c r="B3779" t="s">
        <v>54</v>
      </c>
      <c r="C3779" t="s">
        <v>55</v>
      </c>
      <c r="D3779">
        <v>2021</v>
      </c>
      <c r="F3779" t="s">
        <v>9002</v>
      </c>
      <c r="G3779" t="s">
        <v>9003</v>
      </c>
      <c r="H3779" t="s">
        <v>9004</v>
      </c>
      <c r="I3779" t="s">
        <v>9005</v>
      </c>
      <c r="J3779" t="s">
        <v>58</v>
      </c>
      <c r="K3779" t="s">
        <v>59</v>
      </c>
      <c r="L3779" s="5">
        <v>0</v>
      </c>
      <c r="M3779" s="5">
        <v>0</v>
      </c>
      <c r="N3779" s="5">
        <f t="shared" si="649"/>
        <v>0</v>
      </c>
      <c r="O3779" s="5">
        <v>0</v>
      </c>
      <c r="P3779" s="5">
        <v>0</v>
      </c>
      <c r="Q3779" s="5">
        <f t="shared" si="650"/>
        <v>0</v>
      </c>
      <c r="R3779" s="5">
        <v>0</v>
      </c>
      <c r="S3779" s="5">
        <v>0</v>
      </c>
      <c r="T3779" s="5">
        <f t="shared" si="651"/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f t="shared" ref="Y3779:Y3842" si="654">W3779+X3779</f>
        <v>0</v>
      </c>
      <c r="Z3779" s="5">
        <v>0</v>
      </c>
      <c r="AA3779" s="5">
        <v>0</v>
      </c>
      <c r="AB3779" s="5">
        <f t="shared" ref="AB3779:AB3842" si="655">SUM(Z3779:AA3779)</f>
        <v>0</v>
      </c>
      <c r="AC3779" s="5">
        <v>0</v>
      </c>
      <c r="AD3779" s="5">
        <v>0</v>
      </c>
      <c r="AE3779" s="5">
        <f t="shared" ref="AE3779:AE3842" si="656">SUM(AC3779:AD3779)</f>
        <v>0</v>
      </c>
      <c r="AF3779" s="5">
        <v>1</v>
      </c>
      <c r="AG3779" s="6">
        <v>44552</v>
      </c>
      <c r="AH3779" s="5">
        <v>1</v>
      </c>
      <c r="AI3779" s="5">
        <v>0</v>
      </c>
      <c r="AJ3779" s="5">
        <v>0</v>
      </c>
      <c r="AK3779" s="5">
        <f t="shared" ref="AK3779:AK3842" si="657">SUM(AI3779:AJ3779)</f>
        <v>0</v>
      </c>
      <c r="AL3779" s="5">
        <v>0</v>
      </c>
      <c r="AM3779" s="5">
        <v>0</v>
      </c>
      <c r="AN3779" s="5">
        <f t="shared" ref="AN3779:AN3842" si="658">SUM(AL3779:AM3779)</f>
        <v>0</v>
      </c>
      <c r="AO3779" s="5">
        <v>0</v>
      </c>
      <c r="AP3779" s="5">
        <v>0</v>
      </c>
      <c r="AQ3779" s="5">
        <f t="shared" ref="AQ3779:AQ3842" si="659">SUM(AO3779:AP3779)</f>
        <v>0</v>
      </c>
      <c r="AR3779" s="5">
        <v>0</v>
      </c>
      <c r="AS3779" s="6"/>
      <c r="AT3779" s="5">
        <v>0</v>
      </c>
      <c r="AU3779" s="5">
        <v>0</v>
      </c>
      <c r="AV3779" t="str">
        <f t="shared" si="652"/>
        <v>N</v>
      </c>
      <c r="AW3779" t="s">
        <v>60</v>
      </c>
      <c r="AX3779" t="s">
        <v>61</v>
      </c>
      <c r="AY3779" t="s">
        <v>62</v>
      </c>
      <c r="AZ3779" t="s">
        <v>62</v>
      </c>
      <c r="BA3779" t="str">
        <f t="shared" si="653"/>
        <v>N</v>
      </c>
    </row>
    <row r="3780" spans="1:53">
      <c r="A3780" t="s">
        <v>54</v>
      </c>
      <c r="B3780" t="s">
        <v>54</v>
      </c>
      <c r="C3780" t="s">
        <v>55</v>
      </c>
      <c r="D3780">
        <v>2021</v>
      </c>
      <c r="F3780" t="s">
        <v>9006</v>
      </c>
      <c r="G3780" t="s">
        <v>9007</v>
      </c>
      <c r="H3780" t="s">
        <v>9008</v>
      </c>
      <c r="I3780" t="s">
        <v>9009</v>
      </c>
      <c r="J3780" t="s">
        <v>58</v>
      </c>
      <c r="K3780" t="s">
        <v>59</v>
      </c>
      <c r="L3780" s="5">
        <v>0</v>
      </c>
      <c r="M3780" s="5">
        <v>0</v>
      </c>
      <c r="N3780" s="5">
        <f t="shared" si="649"/>
        <v>0</v>
      </c>
      <c r="O3780" s="5">
        <v>0</v>
      </c>
      <c r="P3780" s="5">
        <v>0</v>
      </c>
      <c r="Q3780" s="5">
        <f t="shared" si="650"/>
        <v>0</v>
      </c>
      <c r="R3780" s="5">
        <v>0</v>
      </c>
      <c r="S3780" s="5">
        <v>0</v>
      </c>
      <c r="T3780" s="5">
        <f t="shared" si="651"/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f t="shared" si="654"/>
        <v>0</v>
      </c>
      <c r="Z3780" s="5">
        <v>0</v>
      </c>
      <c r="AA3780" s="5">
        <v>0</v>
      </c>
      <c r="AB3780" s="5">
        <f t="shared" si="655"/>
        <v>0</v>
      </c>
      <c r="AC3780" s="5">
        <v>0</v>
      </c>
      <c r="AD3780" s="5">
        <v>0</v>
      </c>
      <c r="AE3780" s="5">
        <f t="shared" si="656"/>
        <v>0</v>
      </c>
      <c r="AF3780" s="5">
        <v>1</v>
      </c>
      <c r="AG3780" s="6">
        <v>44418</v>
      </c>
      <c r="AH3780" s="5">
        <v>1</v>
      </c>
      <c r="AI3780" s="5">
        <v>0</v>
      </c>
      <c r="AJ3780" s="5">
        <v>0</v>
      </c>
      <c r="AK3780" s="5">
        <f t="shared" si="657"/>
        <v>0</v>
      </c>
      <c r="AL3780" s="5">
        <v>0</v>
      </c>
      <c r="AM3780" s="5">
        <v>0</v>
      </c>
      <c r="AN3780" s="5">
        <f t="shared" si="658"/>
        <v>0</v>
      </c>
      <c r="AO3780" s="5">
        <v>0</v>
      </c>
      <c r="AP3780" s="5">
        <v>0</v>
      </c>
      <c r="AQ3780" s="5">
        <f t="shared" si="659"/>
        <v>0</v>
      </c>
      <c r="AR3780" s="5">
        <v>0</v>
      </c>
      <c r="AS3780" s="6"/>
      <c r="AT3780" s="5">
        <v>0</v>
      </c>
      <c r="AU3780" s="5">
        <v>0</v>
      </c>
      <c r="AV3780" t="str">
        <f t="shared" si="652"/>
        <v>N</v>
      </c>
      <c r="AW3780" t="s">
        <v>60</v>
      </c>
      <c r="AX3780" t="s">
        <v>61</v>
      </c>
      <c r="AY3780" t="s">
        <v>62</v>
      </c>
      <c r="AZ3780" t="s">
        <v>62</v>
      </c>
      <c r="BA3780" t="str">
        <f t="shared" si="653"/>
        <v>N</v>
      </c>
    </row>
    <row r="3781" spans="1:53">
      <c r="A3781" t="s">
        <v>54</v>
      </c>
      <c r="B3781" t="s">
        <v>54</v>
      </c>
      <c r="C3781" t="s">
        <v>55</v>
      </c>
      <c r="D3781">
        <v>2021</v>
      </c>
      <c r="F3781" t="s">
        <v>9010</v>
      </c>
      <c r="G3781" t="s">
        <v>9011</v>
      </c>
      <c r="H3781" t="s">
        <v>9012</v>
      </c>
      <c r="I3781" t="s">
        <v>9013</v>
      </c>
      <c r="J3781" t="s">
        <v>58</v>
      </c>
      <c r="K3781" t="s">
        <v>59</v>
      </c>
      <c r="L3781" s="5">
        <v>0</v>
      </c>
      <c r="M3781" s="5">
        <v>0</v>
      </c>
      <c r="N3781" s="5">
        <f t="shared" si="649"/>
        <v>0</v>
      </c>
      <c r="O3781" s="5">
        <v>0</v>
      </c>
      <c r="P3781" s="5">
        <v>0</v>
      </c>
      <c r="Q3781" s="5">
        <f t="shared" si="650"/>
        <v>0</v>
      </c>
      <c r="R3781" s="5">
        <v>0</v>
      </c>
      <c r="S3781" s="5">
        <v>0</v>
      </c>
      <c r="T3781" s="5">
        <f t="shared" si="651"/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f t="shared" si="654"/>
        <v>0</v>
      </c>
      <c r="Z3781" s="5">
        <v>0</v>
      </c>
      <c r="AA3781" s="5">
        <v>0</v>
      </c>
      <c r="AB3781" s="5">
        <f t="shared" si="655"/>
        <v>0</v>
      </c>
      <c r="AC3781" s="5">
        <v>0</v>
      </c>
      <c r="AD3781" s="5">
        <v>0</v>
      </c>
      <c r="AE3781" s="5">
        <f t="shared" si="656"/>
        <v>0</v>
      </c>
      <c r="AF3781" s="5">
        <v>1</v>
      </c>
      <c r="AG3781" s="6">
        <v>44369</v>
      </c>
      <c r="AH3781" s="5">
        <v>1</v>
      </c>
      <c r="AI3781" s="5">
        <v>0</v>
      </c>
      <c r="AJ3781" s="5">
        <v>0</v>
      </c>
      <c r="AK3781" s="5">
        <f t="shared" si="657"/>
        <v>0</v>
      </c>
      <c r="AL3781" s="5">
        <v>0</v>
      </c>
      <c r="AM3781" s="5">
        <v>0</v>
      </c>
      <c r="AN3781" s="5">
        <f t="shared" si="658"/>
        <v>0</v>
      </c>
      <c r="AO3781" s="5">
        <v>0</v>
      </c>
      <c r="AP3781" s="5">
        <v>0</v>
      </c>
      <c r="AQ3781" s="5">
        <f t="shared" si="659"/>
        <v>0</v>
      </c>
      <c r="AR3781" s="5">
        <v>0</v>
      </c>
      <c r="AS3781" s="6"/>
      <c r="AT3781" s="5">
        <v>0</v>
      </c>
      <c r="AU3781" s="5">
        <v>0</v>
      </c>
      <c r="AV3781" t="str">
        <f t="shared" si="652"/>
        <v>N</v>
      </c>
      <c r="AW3781" t="s">
        <v>60</v>
      </c>
      <c r="AX3781" t="s">
        <v>61</v>
      </c>
      <c r="AY3781" t="s">
        <v>62</v>
      </c>
      <c r="AZ3781" t="s">
        <v>62</v>
      </c>
      <c r="BA3781" t="str">
        <f t="shared" si="653"/>
        <v>N</v>
      </c>
    </row>
    <row r="3782" spans="1:53">
      <c r="A3782" t="s">
        <v>54</v>
      </c>
      <c r="B3782" t="s">
        <v>54</v>
      </c>
      <c r="C3782" t="s">
        <v>55</v>
      </c>
      <c r="D3782">
        <v>2021</v>
      </c>
      <c r="F3782" t="s">
        <v>9014</v>
      </c>
      <c r="G3782" t="s">
        <v>9015</v>
      </c>
      <c r="H3782" t="s">
        <v>9016</v>
      </c>
      <c r="I3782" t="s">
        <v>9017</v>
      </c>
      <c r="J3782" t="s">
        <v>58</v>
      </c>
      <c r="K3782" t="s">
        <v>59</v>
      </c>
      <c r="L3782" s="5">
        <v>0</v>
      </c>
      <c r="M3782" s="5">
        <v>0</v>
      </c>
      <c r="N3782" s="5">
        <f t="shared" si="649"/>
        <v>0</v>
      </c>
      <c r="O3782" s="5">
        <v>0</v>
      </c>
      <c r="P3782" s="5">
        <v>0</v>
      </c>
      <c r="Q3782" s="5">
        <f t="shared" si="650"/>
        <v>0</v>
      </c>
      <c r="R3782" s="5">
        <v>0</v>
      </c>
      <c r="S3782" s="5">
        <v>0</v>
      </c>
      <c r="T3782" s="5">
        <f t="shared" si="651"/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f t="shared" si="654"/>
        <v>0</v>
      </c>
      <c r="Z3782" s="5">
        <v>0</v>
      </c>
      <c r="AA3782" s="5">
        <v>0</v>
      </c>
      <c r="AB3782" s="5">
        <f t="shared" si="655"/>
        <v>0</v>
      </c>
      <c r="AC3782" s="5">
        <v>0</v>
      </c>
      <c r="AD3782" s="5">
        <v>0</v>
      </c>
      <c r="AE3782" s="5">
        <f t="shared" si="656"/>
        <v>0</v>
      </c>
      <c r="AF3782" s="5">
        <v>1</v>
      </c>
      <c r="AG3782" s="6">
        <v>44235</v>
      </c>
      <c r="AH3782" s="5">
        <v>1</v>
      </c>
      <c r="AI3782" s="5">
        <v>0</v>
      </c>
      <c r="AJ3782" s="5">
        <v>0</v>
      </c>
      <c r="AK3782" s="5">
        <f t="shared" si="657"/>
        <v>0</v>
      </c>
      <c r="AL3782" s="5">
        <v>0</v>
      </c>
      <c r="AM3782" s="5">
        <v>0</v>
      </c>
      <c r="AN3782" s="5">
        <f t="shared" si="658"/>
        <v>0</v>
      </c>
      <c r="AO3782" s="5">
        <v>0</v>
      </c>
      <c r="AP3782" s="5">
        <v>0</v>
      </c>
      <c r="AQ3782" s="5">
        <f t="shared" si="659"/>
        <v>0</v>
      </c>
      <c r="AR3782" s="5">
        <v>0</v>
      </c>
      <c r="AS3782" s="6"/>
      <c r="AT3782" s="5">
        <v>0</v>
      </c>
      <c r="AU3782" s="5">
        <v>0</v>
      </c>
      <c r="AV3782" t="str">
        <f t="shared" si="652"/>
        <v>N</v>
      </c>
      <c r="AW3782" t="s">
        <v>60</v>
      </c>
      <c r="AX3782" t="s">
        <v>61</v>
      </c>
      <c r="AY3782" t="s">
        <v>62</v>
      </c>
      <c r="AZ3782" t="s">
        <v>62</v>
      </c>
      <c r="BA3782" t="str">
        <f t="shared" si="653"/>
        <v>N</v>
      </c>
    </row>
    <row r="3783" spans="1:53">
      <c r="A3783" t="s">
        <v>54</v>
      </c>
      <c r="B3783" t="s">
        <v>54</v>
      </c>
      <c r="C3783" t="s">
        <v>55</v>
      </c>
      <c r="D3783">
        <v>2021</v>
      </c>
      <c r="F3783" t="s">
        <v>9018</v>
      </c>
      <c r="G3783" t="s">
        <v>9019</v>
      </c>
      <c r="H3783" t="s">
        <v>9020</v>
      </c>
      <c r="I3783" t="s">
        <v>9021</v>
      </c>
      <c r="J3783" t="s">
        <v>58</v>
      </c>
      <c r="K3783" t="s">
        <v>59</v>
      </c>
      <c r="L3783" s="5">
        <v>0</v>
      </c>
      <c r="M3783" s="5">
        <v>0</v>
      </c>
      <c r="N3783" s="5">
        <f t="shared" si="649"/>
        <v>0</v>
      </c>
      <c r="O3783" s="5">
        <v>0</v>
      </c>
      <c r="P3783" s="5">
        <v>0</v>
      </c>
      <c r="Q3783" s="5">
        <f t="shared" si="650"/>
        <v>0</v>
      </c>
      <c r="R3783" s="5">
        <v>0</v>
      </c>
      <c r="S3783" s="5">
        <v>0</v>
      </c>
      <c r="T3783" s="5">
        <f t="shared" si="651"/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f t="shared" si="654"/>
        <v>0</v>
      </c>
      <c r="Z3783" s="5">
        <v>0</v>
      </c>
      <c r="AA3783" s="5">
        <v>0</v>
      </c>
      <c r="AB3783" s="5">
        <f t="shared" si="655"/>
        <v>0</v>
      </c>
      <c r="AC3783" s="5">
        <v>0</v>
      </c>
      <c r="AD3783" s="5">
        <v>0</v>
      </c>
      <c r="AE3783" s="5">
        <f t="shared" si="656"/>
        <v>0</v>
      </c>
      <c r="AF3783" s="5">
        <v>1</v>
      </c>
      <c r="AG3783" s="6">
        <v>44231</v>
      </c>
      <c r="AH3783" s="5">
        <v>1</v>
      </c>
      <c r="AI3783" s="5">
        <v>0</v>
      </c>
      <c r="AJ3783" s="5">
        <v>0</v>
      </c>
      <c r="AK3783" s="5">
        <f t="shared" si="657"/>
        <v>0</v>
      </c>
      <c r="AL3783" s="5">
        <v>0</v>
      </c>
      <c r="AM3783" s="5">
        <v>0</v>
      </c>
      <c r="AN3783" s="5">
        <f t="shared" si="658"/>
        <v>0</v>
      </c>
      <c r="AO3783" s="5">
        <v>0</v>
      </c>
      <c r="AP3783" s="5">
        <v>0</v>
      </c>
      <c r="AQ3783" s="5">
        <f t="shared" si="659"/>
        <v>0</v>
      </c>
      <c r="AR3783" s="5">
        <v>0</v>
      </c>
      <c r="AS3783" s="6"/>
      <c r="AT3783" s="5">
        <v>0</v>
      </c>
      <c r="AU3783" s="5">
        <v>0</v>
      </c>
      <c r="AV3783" t="str">
        <f t="shared" si="652"/>
        <v>N</v>
      </c>
      <c r="AW3783" t="s">
        <v>60</v>
      </c>
      <c r="AX3783" t="s">
        <v>61</v>
      </c>
      <c r="AY3783" t="s">
        <v>62</v>
      </c>
      <c r="AZ3783" t="s">
        <v>62</v>
      </c>
      <c r="BA3783" t="str">
        <f t="shared" si="653"/>
        <v>N</v>
      </c>
    </row>
    <row r="3784" spans="1:53">
      <c r="A3784" t="s">
        <v>54</v>
      </c>
      <c r="B3784" t="s">
        <v>54</v>
      </c>
      <c r="C3784" t="s">
        <v>55</v>
      </c>
      <c r="D3784">
        <v>2021</v>
      </c>
      <c r="F3784" t="s">
        <v>9022</v>
      </c>
      <c r="G3784" t="s">
        <v>9023</v>
      </c>
      <c r="H3784" t="s">
        <v>9024</v>
      </c>
      <c r="I3784" t="s">
        <v>9025</v>
      </c>
      <c r="J3784" t="s">
        <v>58</v>
      </c>
      <c r="K3784" t="s">
        <v>59</v>
      </c>
      <c r="L3784" s="5">
        <v>0</v>
      </c>
      <c r="M3784" s="5">
        <v>0</v>
      </c>
      <c r="N3784" s="5">
        <f t="shared" si="649"/>
        <v>0</v>
      </c>
      <c r="O3784" s="5">
        <v>0</v>
      </c>
      <c r="P3784" s="5">
        <v>0</v>
      </c>
      <c r="Q3784" s="5">
        <f t="shared" si="650"/>
        <v>0</v>
      </c>
      <c r="R3784" s="5">
        <v>0</v>
      </c>
      <c r="S3784" s="5">
        <v>0</v>
      </c>
      <c r="T3784" s="5">
        <f t="shared" si="651"/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f t="shared" si="654"/>
        <v>0</v>
      </c>
      <c r="Z3784" s="5">
        <v>0</v>
      </c>
      <c r="AA3784" s="5">
        <v>0</v>
      </c>
      <c r="AB3784" s="5">
        <f t="shared" si="655"/>
        <v>0</v>
      </c>
      <c r="AC3784" s="5">
        <v>0</v>
      </c>
      <c r="AD3784" s="5">
        <v>0</v>
      </c>
      <c r="AE3784" s="5">
        <f t="shared" si="656"/>
        <v>0</v>
      </c>
      <c r="AF3784" s="5">
        <v>1</v>
      </c>
      <c r="AG3784" s="6">
        <v>44421</v>
      </c>
      <c r="AH3784" s="5">
        <v>1</v>
      </c>
      <c r="AI3784" s="5">
        <v>0</v>
      </c>
      <c r="AJ3784" s="5">
        <v>0</v>
      </c>
      <c r="AK3784" s="5">
        <f t="shared" si="657"/>
        <v>0</v>
      </c>
      <c r="AL3784" s="5">
        <v>0</v>
      </c>
      <c r="AM3784" s="5">
        <v>0</v>
      </c>
      <c r="AN3784" s="5">
        <f t="shared" si="658"/>
        <v>0</v>
      </c>
      <c r="AO3784" s="5">
        <v>0</v>
      </c>
      <c r="AP3784" s="5">
        <v>0</v>
      </c>
      <c r="AQ3784" s="5">
        <f t="shared" si="659"/>
        <v>0</v>
      </c>
      <c r="AR3784" s="5">
        <v>0</v>
      </c>
      <c r="AS3784" s="6"/>
      <c r="AT3784" s="5">
        <v>0</v>
      </c>
      <c r="AU3784" s="5">
        <v>0</v>
      </c>
      <c r="AV3784" t="str">
        <f t="shared" si="652"/>
        <v>N</v>
      </c>
      <c r="AW3784" t="s">
        <v>60</v>
      </c>
      <c r="AX3784" t="s">
        <v>61</v>
      </c>
      <c r="AY3784" t="s">
        <v>62</v>
      </c>
      <c r="AZ3784" t="s">
        <v>62</v>
      </c>
      <c r="BA3784" t="str">
        <f t="shared" si="653"/>
        <v>N</v>
      </c>
    </row>
    <row r="3785" spans="1:53">
      <c r="A3785" t="s">
        <v>54</v>
      </c>
      <c r="B3785" t="s">
        <v>54</v>
      </c>
      <c r="C3785" t="s">
        <v>55</v>
      </c>
      <c r="D3785">
        <v>2021</v>
      </c>
      <c r="F3785" t="s">
        <v>9026</v>
      </c>
      <c r="G3785" t="s">
        <v>9027</v>
      </c>
      <c r="H3785" t="s">
        <v>9028</v>
      </c>
      <c r="I3785" t="s">
        <v>9029</v>
      </c>
      <c r="J3785" t="s">
        <v>58</v>
      </c>
      <c r="K3785" t="s">
        <v>59</v>
      </c>
      <c r="L3785" s="5">
        <v>0</v>
      </c>
      <c r="M3785" s="5">
        <v>0</v>
      </c>
      <c r="N3785" s="5">
        <f t="shared" si="649"/>
        <v>0</v>
      </c>
      <c r="O3785" s="5">
        <v>0</v>
      </c>
      <c r="P3785" s="5">
        <v>0</v>
      </c>
      <c r="Q3785" s="5">
        <f t="shared" si="650"/>
        <v>0</v>
      </c>
      <c r="R3785" s="5">
        <v>0</v>
      </c>
      <c r="S3785" s="5">
        <v>0</v>
      </c>
      <c r="T3785" s="5">
        <f t="shared" si="651"/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f t="shared" si="654"/>
        <v>0</v>
      </c>
      <c r="Z3785" s="5">
        <v>0</v>
      </c>
      <c r="AA3785" s="5">
        <v>0</v>
      </c>
      <c r="AB3785" s="5">
        <f t="shared" si="655"/>
        <v>0</v>
      </c>
      <c r="AC3785" s="5">
        <v>0</v>
      </c>
      <c r="AD3785" s="5">
        <v>0</v>
      </c>
      <c r="AE3785" s="5">
        <f t="shared" si="656"/>
        <v>0</v>
      </c>
      <c r="AF3785" s="5">
        <v>1</v>
      </c>
      <c r="AG3785" s="6">
        <v>44363</v>
      </c>
      <c r="AH3785" s="5">
        <v>1</v>
      </c>
      <c r="AI3785" s="5">
        <v>0</v>
      </c>
      <c r="AJ3785" s="5">
        <v>0</v>
      </c>
      <c r="AK3785" s="5">
        <f t="shared" si="657"/>
        <v>0</v>
      </c>
      <c r="AL3785" s="5">
        <v>0</v>
      </c>
      <c r="AM3785" s="5">
        <v>0</v>
      </c>
      <c r="AN3785" s="5">
        <f t="shared" si="658"/>
        <v>0</v>
      </c>
      <c r="AO3785" s="5">
        <v>0</v>
      </c>
      <c r="AP3785" s="5">
        <v>0</v>
      </c>
      <c r="AQ3785" s="5">
        <f t="shared" si="659"/>
        <v>0</v>
      </c>
      <c r="AR3785" s="5">
        <v>0</v>
      </c>
      <c r="AS3785" s="6"/>
      <c r="AT3785" s="5">
        <v>0</v>
      </c>
      <c r="AU3785" s="5">
        <v>0</v>
      </c>
      <c r="AV3785" t="str">
        <f t="shared" si="652"/>
        <v>N</v>
      </c>
      <c r="AW3785" t="s">
        <v>60</v>
      </c>
      <c r="AX3785" t="s">
        <v>61</v>
      </c>
      <c r="AY3785" t="s">
        <v>62</v>
      </c>
      <c r="AZ3785" t="s">
        <v>62</v>
      </c>
      <c r="BA3785" t="str">
        <f t="shared" si="653"/>
        <v>N</v>
      </c>
    </row>
    <row r="3786" spans="1:53">
      <c r="A3786" t="s">
        <v>54</v>
      </c>
      <c r="B3786" t="s">
        <v>54</v>
      </c>
      <c r="C3786" t="s">
        <v>55</v>
      </c>
      <c r="D3786">
        <v>2021</v>
      </c>
      <c r="F3786" t="s">
        <v>9030</v>
      </c>
      <c r="G3786" t="s">
        <v>9031</v>
      </c>
      <c r="H3786" t="s">
        <v>9032</v>
      </c>
      <c r="I3786" t="s">
        <v>9033</v>
      </c>
      <c r="J3786" t="s">
        <v>58</v>
      </c>
      <c r="K3786" t="s">
        <v>59</v>
      </c>
      <c r="L3786" s="5">
        <v>0</v>
      </c>
      <c r="M3786" s="5">
        <v>0</v>
      </c>
      <c r="N3786" s="5">
        <f t="shared" si="649"/>
        <v>0</v>
      </c>
      <c r="O3786" s="5">
        <v>0</v>
      </c>
      <c r="P3786" s="5">
        <v>0</v>
      </c>
      <c r="Q3786" s="5">
        <f t="shared" si="650"/>
        <v>0</v>
      </c>
      <c r="R3786" s="5">
        <v>0</v>
      </c>
      <c r="S3786" s="5">
        <v>0</v>
      </c>
      <c r="T3786" s="5">
        <f t="shared" si="651"/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f t="shared" si="654"/>
        <v>0</v>
      </c>
      <c r="Z3786" s="5">
        <v>0</v>
      </c>
      <c r="AA3786" s="5">
        <v>0</v>
      </c>
      <c r="AB3786" s="5">
        <f t="shared" si="655"/>
        <v>0</v>
      </c>
      <c r="AC3786" s="5">
        <v>0</v>
      </c>
      <c r="AD3786" s="5">
        <v>0</v>
      </c>
      <c r="AE3786" s="5">
        <f t="shared" si="656"/>
        <v>0</v>
      </c>
      <c r="AF3786" s="5">
        <v>1</v>
      </c>
      <c r="AG3786" s="6">
        <v>44391</v>
      </c>
      <c r="AH3786" s="5">
        <v>1</v>
      </c>
      <c r="AI3786" s="5">
        <v>0</v>
      </c>
      <c r="AJ3786" s="5">
        <v>0</v>
      </c>
      <c r="AK3786" s="5">
        <f t="shared" si="657"/>
        <v>0</v>
      </c>
      <c r="AL3786" s="5">
        <v>0</v>
      </c>
      <c r="AM3786" s="5">
        <v>0</v>
      </c>
      <c r="AN3786" s="5">
        <f t="shared" si="658"/>
        <v>0</v>
      </c>
      <c r="AO3786" s="5">
        <v>0</v>
      </c>
      <c r="AP3786" s="5">
        <v>0</v>
      </c>
      <c r="AQ3786" s="5">
        <f t="shared" si="659"/>
        <v>0</v>
      </c>
      <c r="AR3786" s="5">
        <v>0</v>
      </c>
      <c r="AS3786" s="6"/>
      <c r="AT3786" s="5">
        <v>0</v>
      </c>
      <c r="AU3786" s="5">
        <v>0</v>
      </c>
      <c r="AV3786" t="str">
        <f t="shared" si="652"/>
        <v>N</v>
      </c>
      <c r="AW3786" t="s">
        <v>60</v>
      </c>
      <c r="AX3786" t="s">
        <v>61</v>
      </c>
      <c r="AY3786" t="s">
        <v>62</v>
      </c>
      <c r="AZ3786" t="s">
        <v>62</v>
      </c>
      <c r="BA3786" t="str">
        <f t="shared" si="653"/>
        <v>N</v>
      </c>
    </row>
    <row r="3787" spans="1:53">
      <c r="A3787" t="s">
        <v>54</v>
      </c>
      <c r="B3787" t="s">
        <v>54</v>
      </c>
      <c r="C3787" t="s">
        <v>55</v>
      </c>
      <c r="D3787">
        <v>2021</v>
      </c>
      <c r="F3787" t="s">
        <v>9034</v>
      </c>
      <c r="G3787" t="s">
        <v>9035</v>
      </c>
      <c r="H3787" t="s">
        <v>9036</v>
      </c>
      <c r="I3787" t="s">
        <v>9037</v>
      </c>
      <c r="J3787" t="s">
        <v>58</v>
      </c>
      <c r="K3787" t="s">
        <v>59</v>
      </c>
      <c r="L3787" s="5">
        <v>0</v>
      </c>
      <c r="M3787" s="5">
        <v>0</v>
      </c>
      <c r="N3787" s="5">
        <f t="shared" si="649"/>
        <v>0</v>
      </c>
      <c r="O3787" s="5">
        <v>0</v>
      </c>
      <c r="P3787" s="5">
        <v>0</v>
      </c>
      <c r="Q3787" s="5">
        <f t="shared" si="650"/>
        <v>0</v>
      </c>
      <c r="R3787" s="5">
        <v>0</v>
      </c>
      <c r="S3787" s="5">
        <v>0</v>
      </c>
      <c r="T3787" s="5">
        <f t="shared" si="651"/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f t="shared" si="654"/>
        <v>0</v>
      </c>
      <c r="Z3787" s="5">
        <v>0</v>
      </c>
      <c r="AA3787" s="5">
        <v>0</v>
      </c>
      <c r="AB3787" s="5">
        <f t="shared" si="655"/>
        <v>0</v>
      </c>
      <c r="AC3787" s="5">
        <v>0</v>
      </c>
      <c r="AD3787" s="5">
        <v>0</v>
      </c>
      <c r="AE3787" s="5">
        <f t="shared" si="656"/>
        <v>0</v>
      </c>
      <c r="AF3787" s="5">
        <v>1</v>
      </c>
      <c r="AG3787" s="6">
        <v>44488</v>
      </c>
      <c r="AH3787" s="5">
        <v>1</v>
      </c>
      <c r="AI3787" s="5">
        <v>0</v>
      </c>
      <c r="AJ3787" s="5">
        <v>0</v>
      </c>
      <c r="AK3787" s="5">
        <f t="shared" si="657"/>
        <v>0</v>
      </c>
      <c r="AL3787" s="5">
        <v>0</v>
      </c>
      <c r="AM3787" s="5">
        <v>0</v>
      </c>
      <c r="AN3787" s="5">
        <f t="shared" si="658"/>
        <v>0</v>
      </c>
      <c r="AO3787" s="5">
        <v>0</v>
      </c>
      <c r="AP3787" s="5">
        <v>0</v>
      </c>
      <c r="AQ3787" s="5">
        <f t="shared" si="659"/>
        <v>0</v>
      </c>
      <c r="AR3787" s="5">
        <v>0</v>
      </c>
      <c r="AS3787" s="6"/>
      <c r="AT3787" s="5">
        <v>0</v>
      </c>
      <c r="AU3787" s="5">
        <v>0</v>
      </c>
      <c r="AV3787" t="str">
        <f t="shared" si="652"/>
        <v>N</v>
      </c>
      <c r="AW3787" t="s">
        <v>60</v>
      </c>
      <c r="AX3787" t="s">
        <v>61</v>
      </c>
      <c r="AY3787" t="s">
        <v>62</v>
      </c>
      <c r="AZ3787" t="s">
        <v>62</v>
      </c>
      <c r="BA3787" t="str">
        <f t="shared" si="653"/>
        <v>N</v>
      </c>
    </row>
    <row r="3788" spans="1:53">
      <c r="A3788" t="s">
        <v>54</v>
      </c>
      <c r="B3788" t="s">
        <v>54</v>
      </c>
      <c r="C3788" t="s">
        <v>55</v>
      </c>
      <c r="D3788">
        <v>2021</v>
      </c>
      <c r="F3788" t="s">
        <v>9038</v>
      </c>
      <c r="G3788" t="s">
        <v>9039</v>
      </c>
      <c r="H3788" t="s">
        <v>9040</v>
      </c>
      <c r="I3788" t="s">
        <v>9041</v>
      </c>
      <c r="J3788" t="s">
        <v>58</v>
      </c>
      <c r="K3788" t="s">
        <v>59</v>
      </c>
      <c r="L3788" s="5">
        <v>0</v>
      </c>
      <c r="M3788" s="5">
        <v>0</v>
      </c>
      <c r="N3788" s="5">
        <f t="shared" si="649"/>
        <v>0</v>
      </c>
      <c r="O3788" s="5">
        <v>0</v>
      </c>
      <c r="P3788" s="5">
        <v>0</v>
      </c>
      <c r="Q3788" s="5">
        <f t="shared" si="650"/>
        <v>0</v>
      </c>
      <c r="R3788" s="5">
        <v>0</v>
      </c>
      <c r="S3788" s="5">
        <v>0</v>
      </c>
      <c r="T3788" s="5">
        <f t="shared" si="651"/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f t="shared" si="654"/>
        <v>0</v>
      </c>
      <c r="Z3788" s="5">
        <v>0</v>
      </c>
      <c r="AA3788" s="5">
        <v>0</v>
      </c>
      <c r="AB3788" s="5">
        <f t="shared" si="655"/>
        <v>0</v>
      </c>
      <c r="AC3788" s="5">
        <v>0</v>
      </c>
      <c r="AD3788" s="5">
        <v>0</v>
      </c>
      <c r="AE3788" s="5">
        <f t="shared" si="656"/>
        <v>0</v>
      </c>
      <c r="AF3788" s="5">
        <v>1</v>
      </c>
      <c r="AG3788" s="6">
        <v>44277</v>
      </c>
      <c r="AH3788" s="5">
        <v>1</v>
      </c>
      <c r="AI3788" s="5">
        <v>0</v>
      </c>
      <c r="AJ3788" s="5">
        <v>0</v>
      </c>
      <c r="AK3788" s="5">
        <f t="shared" si="657"/>
        <v>0</v>
      </c>
      <c r="AL3788" s="5">
        <v>0</v>
      </c>
      <c r="AM3788" s="5">
        <v>0</v>
      </c>
      <c r="AN3788" s="5">
        <f t="shared" si="658"/>
        <v>0</v>
      </c>
      <c r="AO3788" s="5">
        <v>0</v>
      </c>
      <c r="AP3788" s="5">
        <v>0</v>
      </c>
      <c r="AQ3788" s="5">
        <f t="shared" si="659"/>
        <v>0</v>
      </c>
      <c r="AR3788" s="5">
        <v>0</v>
      </c>
      <c r="AS3788" s="6"/>
      <c r="AT3788" s="5">
        <v>0</v>
      </c>
      <c r="AU3788" s="5">
        <v>0</v>
      </c>
      <c r="AV3788" t="str">
        <f t="shared" si="652"/>
        <v>N</v>
      </c>
      <c r="AW3788" t="s">
        <v>60</v>
      </c>
      <c r="AX3788" t="s">
        <v>61</v>
      </c>
      <c r="AY3788" t="s">
        <v>62</v>
      </c>
      <c r="AZ3788" t="s">
        <v>62</v>
      </c>
      <c r="BA3788" t="str">
        <f t="shared" si="653"/>
        <v>N</v>
      </c>
    </row>
    <row r="3789" spans="1:53">
      <c r="A3789" t="s">
        <v>54</v>
      </c>
      <c r="B3789" t="s">
        <v>54</v>
      </c>
      <c r="C3789" t="s">
        <v>55</v>
      </c>
      <c r="D3789">
        <v>2021</v>
      </c>
      <c r="F3789" t="s">
        <v>9042</v>
      </c>
      <c r="G3789" t="s">
        <v>9043</v>
      </c>
      <c r="H3789" t="s">
        <v>9044</v>
      </c>
      <c r="I3789" t="s">
        <v>9045</v>
      </c>
      <c r="J3789" t="s">
        <v>58</v>
      </c>
      <c r="K3789" t="s">
        <v>59</v>
      </c>
      <c r="L3789" s="5">
        <v>0</v>
      </c>
      <c r="M3789" s="5">
        <v>0</v>
      </c>
      <c r="N3789" s="5">
        <f t="shared" si="649"/>
        <v>0</v>
      </c>
      <c r="O3789" s="5">
        <v>0</v>
      </c>
      <c r="P3789" s="5">
        <v>0</v>
      </c>
      <c r="Q3789" s="5">
        <f t="shared" si="650"/>
        <v>0</v>
      </c>
      <c r="R3789" s="5">
        <v>0</v>
      </c>
      <c r="S3789" s="5">
        <v>0</v>
      </c>
      <c r="T3789" s="5">
        <f t="shared" si="651"/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f t="shared" si="654"/>
        <v>0</v>
      </c>
      <c r="Z3789" s="5">
        <v>0</v>
      </c>
      <c r="AA3789" s="5">
        <v>0</v>
      </c>
      <c r="AB3789" s="5">
        <f t="shared" si="655"/>
        <v>0</v>
      </c>
      <c r="AC3789" s="5">
        <v>0</v>
      </c>
      <c r="AD3789" s="5">
        <v>0</v>
      </c>
      <c r="AE3789" s="5">
        <f t="shared" si="656"/>
        <v>0</v>
      </c>
      <c r="AF3789" s="5">
        <v>1</v>
      </c>
      <c r="AG3789" s="6">
        <v>44239</v>
      </c>
      <c r="AH3789" s="5">
        <v>1</v>
      </c>
      <c r="AI3789" s="5">
        <v>0</v>
      </c>
      <c r="AJ3789" s="5">
        <v>0</v>
      </c>
      <c r="AK3789" s="5">
        <f t="shared" si="657"/>
        <v>0</v>
      </c>
      <c r="AL3789" s="5">
        <v>0</v>
      </c>
      <c r="AM3789" s="5">
        <v>0</v>
      </c>
      <c r="AN3789" s="5">
        <f t="shared" si="658"/>
        <v>0</v>
      </c>
      <c r="AO3789" s="5">
        <v>0</v>
      </c>
      <c r="AP3789" s="5">
        <v>0</v>
      </c>
      <c r="AQ3789" s="5">
        <f t="shared" si="659"/>
        <v>0</v>
      </c>
      <c r="AR3789" s="5">
        <v>0</v>
      </c>
      <c r="AS3789" s="6"/>
      <c r="AT3789" s="5">
        <v>0</v>
      </c>
      <c r="AU3789" s="5">
        <v>0</v>
      </c>
      <c r="AV3789" t="str">
        <f t="shared" si="652"/>
        <v>N</v>
      </c>
      <c r="AW3789" t="s">
        <v>60</v>
      </c>
      <c r="AX3789" t="s">
        <v>61</v>
      </c>
      <c r="AY3789" t="s">
        <v>62</v>
      </c>
      <c r="AZ3789" t="s">
        <v>62</v>
      </c>
      <c r="BA3789" t="str">
        <f t="shared" si="653"/>
        <v>N</v>
      </c>
    </row>
    <row r="3790" spans="1:53">
      <c r="A3790" t="s">
        <v>54</v>
      </c>
      <c r="B3790" t="s">
        <v>54</v>
      </c>
      <c r="C3790" t="s">
        <v>55</v>
      </c>
      <c r="D3790">
        <v>2021</v>
      </c>
      <c r="F3790" t="s">
        <v>9046</v>
      </c>
      <c r="G3790" t="s">
        <v>9047</v>
      </c>
      <c r="H3790" t="s">
        <v>9048</v>
      </c>
      <c r="I3790" t="s">
        <v>9049</v>
      </c>
      <c r="J3790" t="s">
        <v>58</v>
      </c>
      <c r="K3790" t="s">
        <v>59</v>
      </c>
      <c r="L3790" s="5">
        <v>0</v>
      </c>
      <c r="M3790" s="5">
        <v>0</v>
      </c>
      <c r="N3790" s="5">
        <f t="shared" si="649"/>
        <v>0</v>
      </c>
      <c r="O3790" s="5">
        <v>0</v>
      </c>
      <c r="P3790" s="5">
        <v>0</v>
      </c>
      <c r="Q3790" s="5">
        <f t="shared" si="650"/>
        <v>0</v>
      </c>
      <c r="R3790" s="5">
        <v>0</v>
      </c>
      <c r="S3790" s="5">
        <v>0</v>
      </c>
      <c r="T3790" s="5">
        <f t="shared" si="651"/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f t="shared" si="654"/>
        <v>0</v>
      </c>
      <c r="Z3790" s="5">
        <v>0</v>
      </c>
      <c r="AA3790" s="5">
        <v>0</v>
      </c>
      <c r="AB3790" s="5">
        <f t="shared" si="655"/>
        <v>0</v>
      </c>
      <c r="AC3790" s="5">
        <v>0</v>
      </c>
      <c r="AD3790" s="5">
        <v>0</v>
      </c>
      <c r="AE3790" s="5">
        <f t="shared" si="656"/>
        <v>0</v>
      </c>
      <c r="AF3790" s="5">
        <v>1</v>
      </c>
      <c r="AG3790" s="6">
        <v>44410</v>
      </c>
      <c r="AH3790" s="5">
        <v>1</v>
      </c>
      <c r="AI3790" s="5">
        <v>0</v>
      </c>
      <c r="AJ3790" s="5">
        <v>0</v>
      </c>
      <c r="AK3790" s="5">
        <f t="shared" si="657"/>
        <v>0</v>
      </c>
      <c r="AL3790" s="5">
        <v>0</v>
      </c>
      <c r="AM3790" s="5">
        <v>0</v>
      </c>
      <c r="AN3790" s="5">
        <f t="shared" si="658"/>
        <v>0</v>
      </c>
      <c r="AO3790" s="5">
        <v>0</v>
      </c>
      <c r="AP3790" s="5">
        <v>0</v>
      </c>
      <c r="AQ3790" s="5">
        <f t="shared" si="659"/>
        <v>0</v>
      </c>
      <c r="AR3790" s="5">
        <v>0</v>
      </c>
      <c r="AS3790" s="6"/>
      <c r="AT3790" s="5">
        <v>0</v>
      </c>
      <c r="AU3790" s="5">
        <v>0</v>
      </c>
      <c r="AV3790" t="str">
        <f t="shared" si="652"/>
        <v>N</v>
      </c>
      <c r="AW3790" t="s">
        <v>60</v>
      </c>
      <c r="AX3790" t="s">
        <v>61</v>
      </c>
      <c r="AY3790" t="s">
        <v>62</v>
      </c>
      <c r="AZ3790" t="s">
        <v>62</v>
      </c>
      <c r="BA3790" t="str">
        <f t="shared" si="653"/>
        <v>N</v>
      </c>
    </row>
    <row r="3791" spans="1:53">
      <c r="A3791" t="s">
        <v>54</v>
      </c>
      <c r="B3791" t="s">
        <v>54</v>
      </c>
      <c r="C3791" t="s">
        <v>55</v>
      </c>
      <c r="D3791">
        <v>2021</v>
      </c>
      <c r="F3791" t="s">
        <v>8077</v>
      </c>
      <c r="G3791" t="s">
        <v>9050</v>
      </c>
      <c r="H3791" t="s">
        <v>9051</v>
      </c>
      <c r="I3791" t="s">
        <v>9052</v>
      </c>
      <c r="J3791" t="s">
        <v>58</v>
      </c>
      <c r="K3791" t="s">
        <v>59</v>
      </c>
      <c r="L3791" s="5">
        <v>0</v>
      </c>
      <c r="M3791" s="5">
        <v>0</v>
      </c>
      <c r="N3791" s="5">
        <f t="shared" si="649"/>
        <v>0</v>
      </c>
      <c r="O3791" s="5">
        <v>0</v>
      </c>
      <c r="P3791" s="5">
        <v>0</v>
      </c>
      <c r="Q3791" s="5">
        <f t="shared" si="650"/>
        <v>0</v>
      </c>
      <c r="R3791" s="5">
        <v>0</v>
      </c>
      <c r="S3791" s="5">
        <v>0</v>
      </c>
      <c r="T3791" s="5">
        <f t="shared" si="651"/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f t="shared" si="654"/>
        <v>0</v>
      </c>
      <c r="Z3791" s="5">
        <v>0</v>
      </c>
      <c r="AA3791" s="5">
        <v>0</v>
      </c>
      <c r="AB3791" s="5">
        <f t="shared" si="655"/>
        <v>0</v>
      </c>
      <c r="AC3791" s="5">
        <v>0</v>
      </c>
      <c r="AD3791" s="5">
        <v>0</v>
      </c>
      <c r="AE3791" s="5">
        <f t="shared" si="656"/>
        <v>0</v>
      </c>
      <c r="AF3791" s="5">
        <v>1</v>
      </c>
      <c r="AG3791" s="6">
        <v>44494</v>
      </c>
      <c r="AH3791" s="5">
        <v>1</v>
      </c>
      <c r="AI3791" s="5">
        <v>0</v>
      </c>
      <c r="AJ3791" s="5">
        <v>0</v>
      </c>
      <c r="AK3791" s="5">
        <f t="shared" si="657"/>
        <v>0</v>
      </c>
      <c r="AL3791" s="5">
        <v>0</v>
      </c>
      <c r="AM3791" s="5">
        <v>0</v>
      </c>
      <c r="AN3791" s="5">
        <f t="shared" si="658"/>
        <v>0</v>
      </c>
      <c r="AO3791" s="5">
        <v>0</v>
      </c>
      <c r="AP3791" s="5">
        <v>0</v>
      </c>
      <c r="AQ3791" s="5">
        <f t="shared" si="659"/>
        <v>0</v>
      </c>
      <c r="AR3791" s="5">
        <v>0</v>
      </c>
      <c r="AS3791" s="6"/>
      <c r="AT3791" s="5">
        <v>0</v>
      </c>
      <c r="AU3791" s="5">
        <v>0</v>
      </c>
      <c r="AV3791" t="str">
        <f t="shared" si="652"/>
        <v>N</v>
      </c>
      <c r="AW3791" t="s">
        <v>60</v>
      </c>
      <c r="AX3791" t="s">
        <v>61</v>
      </c>
      <c r="AY3791" t="s">
        <v>62</v>
      </c>
      <c r="AZ3791" t="s">
        <v>62</v>
      </c>
      <c r="BA3791" t="str">
        <f t="shared" si="653"/>
        <v>N</v>
      </c>
    </row>
    <row r="3792" spans="1:53">
      <c r="A3792" t="s">
        <v>54</v>
      </c>
      <c r="B3792" t="s">
        <v>54</v>
      </c>
      <c r="C3792" t="s">
        <v>55</v>
      </c>
      <c r="D3792">
        <v>2021</v>
      </c>
      <c r="F3792" t="s">
        <v>9053</v>
      </c>
      <c r="G3792" t="s">
        <v>9054</v>
      </c>
      <c r="H3792" t="s">
        <v>9055</v>
      </c>
      <c r="I3792" t="s">
        <v>9056</v>
      </c>
      <c r="J3792" t="s">
        <v>58</v>
      </c>
      <c r="K3792" t="s">
        <v>59</v>
      </c>
      <c r="L3792" s="5">
        <v>0</v>
      </c>
      <c r="M3792" s="5">
        <v>0</v>
      </c>
      <c r="N3792" s="5">
        <f t="shared" si="649"/>
        <v>0</v>
      </c>
      <c r="O3792" s="5">
        <v>0</v>
      </c>
      <c r="P3792" s="5">
        <v>0</v>
      </c>
      <c r="Q3792" s="5">
        <f t="shared" si="650"/>
        <v>0</v>
      </c>
      <c r="R3792" s="5">
        <v>0</v>
      </c>
      <c r="S3792" s="5">
        <v>0</v>
      </c>
      <c r="T3792" s="5">
        <f t="shared" si="651"/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f t="shared" si="654"/>
        <v>0</v>
      </c>
      <c r="Z3792" s="5">
        <v>0</v>
      </c>
      <c r="AA3792" s="5">
        <v>0</v>
      </c>
      <c r="AB3792" s="5">
        <f t="shared" si="655"/>
        <v>0</v>
      </c>
      <c r="AC3792" s="5">
        <v>0</v>
      </c>
      <c r="AD3792" s="5">
        <v>0</v>
      </c>
      <c r="AE3792" s="5">
        <f t="shared" si="656"/>
        <v>0</v>
      </c>
      <c r="AF3792" s="5">
        <v>1</v>
      </c>
      <c r="AG3792" s="6">
        <v>44239</v>
      </c>
      <c r="AH3792" s="5">
        <v>1</v>
      </c>
      <c r="AI3792" s="5">
        <v>0</v>
      </c>
      <c r="AJ3792" s="5">
        <v>0</v>
      </c>
      <c r="AK3792" s="5">
        <f t="shared" si="657"/>
        <v>0</v>
      </c>
      <c r="AL3792" s="5">
        <v>0</v>
      </c>
      <c r="AM3792" s="5">
        <v>0</v>
      </c>
      <c r="AN3792" s="5">
        <f t="shared" si="658"/>
        <v>0</v>
      </c>
      <c r="AO3792" s="5">
        <v>0</v>
      </c>
      <c r="AP3792" s="5">
        <v>0</v>
      </c>
      <c r="AQ3792" s="5">
        <f t="shared" si="659"/>
        <v>0</v>
      </c>
      <c r="AR3792" s="5">
        <v>0</v>
      </c>
      <c r="AS3792" s="6"/>
      <c r="AT3792" s="5">
        <v>0</v>
      </c>
      <c r="AU3792" s="5">
        <v>0</v>
      </c>
      <c r="AV3792" t="str">
        <f t="shared" si="652"/>
        <v>N</v>
      </c>
      <c r="AW3792" t="s">
        <v>60</v>
      </c>
      <c r="AX3792" t="s">
        <v>61</v>
      </c>
      <c r="AY3792" t="s">
        <v>62</v>
      </c>
      <c r="AZ3792" t="s">
        <v>62</v>
      </c>
      <c r="BA3792" t="str">
        <f t="shared" si="653"/>
        <v>N</v>
      </c>
    </row>
    <row r="3793" spans="1:53">
      <c r="A3793" t="s">
        <v>54</v>
      </c>
      <c r="B3793" t="s">
        <v>54</v>
      </c>
      <c r="C3793" t="s">
        <v>55</v>
      </c>
      <c r="D3793">
        <v>2021</v>
      </c>
      <c r="F3793" t="s">
        <v>9057</v>
      </c>
      <c r="G3793" t="s">
        <v>9058</v>
      </c>
      <c r="H3793" t="s">
        <v>9059</v>
      </c>
      <c r="I3793" t="s">
        <v>9060</v>
      </c>
      <c r="J3793" t="s">
        <v>58</v>
      </c>
      <c r="K3793" t="s">
        <v>59</v>
      </c>
      <c r="L3793" s="5">
        <v>0</v>
      </c>
      <c r="M3793" s="5">
        <v>0</v>
      </c>
      <c r="N3793" s="5">
        <f t="shared" si="649"/>
        <v>0</v>
      </c>
      <c r="O3793" s="5">
        <v>0</v>
      </c>
      <c r="P3793" s="5">
        <v>0</v>
      </c>
      <c r="Q3793" s="5">
        <f t="shared" si="650"/>
        <v>0</v>
      </c>
      <c r="R3793" s="5">
        <v>0</v>
      </c>
      <c r="S3793" s="5">
        <v>0</v>
      </c>
      <c r="T3793" s="5">
        <f t="shared" si="651"/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f t="shared" si="654"/>
        <v>0</v>
      </c>
      <c r="Z3793" s="5">
        <v>0</v>
      </c>
      <c r="AA3793" s="5">
        <v>0</v>
      </c>
      <c r="AB3793" s="5">
        <f t="shared" si="655"/>
        <v>0</v>
      </c>
      <c r="AC3793" s="5">
        <v>0</v>
      </c>
      <c r="AD3793" s="5">
        <v>0</v>
      </c>
      <c r="AE3793" s="5">
        <f t="shared" si="656"/>
        <v>0</v>
      </c>
      <c r="AF3793" s="5">
        <v>1</v>
      </c>
      <c r="AG3793" s="6">
        <v>44468</v>
      </c>
      <c r="AH3793" s="5">
        <v>1</v>
      </c>
      <c r="AI3793" s="5">
        <v>0</v>
      </c>
      <c r="AJ3793" s="5">
        <v>0</v>
      </c>
      <c r="AK3793" s="5">
        <f t="shared" si="657"/>
        <v>0</v>
      </c>
      <c r="AL3793" s="5">
        <v>0</v>
      </c>
      <c r="AM3793" s="5">
        <v>0</v>
      </c>
      <c r="AN3793" s="5">
        <f t="shared" si="658"/>
        <v>0</v>
      </c>
      <c r="AO3793" s="5">
        <v>0</v>
      </c>
      <c r="AP3793" s="5">
        <v>0</v>
      </c>
      <c r="AQ3793" s="5">
        <f t="shared" si="659"/>
        <v>0</v>
      </c>
      <c r="AR3793" s="5">
        <v>0</v>
      </c>
      <c r="AS3793" s="6"/>
      <c r="AT3793" s="5">
        <v>0</v>
      </c>
      <c r="AU3793" s="5">
        <v>0</v>
      </c>
      <c r="AV3793" t="str">
        <f t="shared" si="652"/>
        <v>N</v>
      </c>
      <c r="AW3793" t="s">
        <v>60</v>
      </c>
      <c r="AX3793" t="s">
        <v>61</v>
      </c>
      <c r="AY3793" t="s">
        <v>62</v>
      </c>
      <c r="AZ3793" t="s">
        <v>62</v>
      </c>
      <c r="BA3793" t="str">
        <f t="shared" si="653"/>
        <v>N</v>
      </c>
    </row>
    <row r="3794" spans="1:53">
      <c r="A3794" t="s">
        <v>54</v>
      </c>
      <c r="B3794" t="s">
        <v>54</v>
      </c>
      <c r="C3794" t="s">
        <v>55</v>
      </c>
      <c r="D3794">
        <v>2021</v>
      </c>
      <c r="F3794" t="s">
        <v>9061</v>
      </c>
      <c r="G3794" t="s">
        <v>9062</v>
      </c>
      <c r="H3794" t="s">
        <v>9063</v>
      </c>
      <c r="I3794" t="s">
        <v>9064</v>
      </c>
      <c r="J3794" t="s">
        <v>58</v>
      </c>
      <c r="K3794" t="s">
        <v>59</v>
      </c>
      <c r="L3794" s="5">
        <v>0</v>
      </c>
      <c r="M3794" s="5">
        <v>0</v>
      </c>
      <c r="N3794" s="5">
        <f t="shared" si="649"/>
        <v>0</v>
      </c>
      <c r="O3794" s="5">
        <v>0</v>
      </c>
      <c r="P3794" s="5">
        <v>0</v>
      </c>
      <c r="Q3794" s="5">
        <f t="shared" si="650"/>
        <v>0</v>
      </c>
      <c r="R3794" s="5">
        <v>0</v>
      </c>
      <c r="S3794" s="5">
        <v>0</v>
      </c>
      <c r="T3794" s="5">
        <f t="shared" si="651"/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f t="shared" si="654"/>
        <v>0</v>
      </c>
      <c r="Z3794" s="5">
        <v>0</v>
      </c>
      <c r="AA3794" s="5">
        <v>0</v>
      </c>
      <c r="AB3794" s="5">
        <f t="shared" si="655"/>
        <v>0</v>
      </c>
      <c r="AC3794" s="5">
        <v>0</v>
      </c>
      <c r="AD3794" s="5">
        <v>0</v>
      </c>
      <c r="AE3794" s="5">
        <f t="shared" si="656"/>
        <v>0</v>
      </c>
      <c r="AF3794" s="5">
        <v>1</v>
      </c>
      <c r="AG3794" s="6">
        <v>44468</v>
      </c>
      <c r="AH3794" s="5">
        <v>1</v>
      </c>
      <c r="AI3794" s="5">
        <v>0</v>
      </c>
      <c r="AJ3794" s="5">
        <v>0</v>
      </c>
      <c r="AK3794" s="5">
        <f t="shared" si="657"/>
        <v>0</v>
      </c>
      <c r="AL3794" s="5">
        <v>0</v>
      </c>
      <c r="AM3794" s="5">
        <v>0</v>
      </c>
      <c r="AN3794" s="5">
        <f t="shared" si="658"/>
        <v>0</v>
      </c>
      <c r="AO3794" s="5">
        <v>0</v>
      </c>
      <c r="AP3794" s="5">
        <v>0</v>
      </c>
      <c r="AQ3794" s="5">
        <f t="shared" si="659"/>
        <v>0</v>
      </c>
      <c r="AR3794" s="5">
        <v>0</v>
      </c>
      <c r="AS3794" s="6"/>
      <c r="AT3794" s="5">
        <v>0</v>
      </c>
      <c r="AU3794" s="5">
        <v>0</v>
      </c>
      <c r="AV3794" t="str">
        <f t="shared" si="652"/>
        <v>N</v>
      </c>
      <c r="AW3794" t="s">
        <v>60</v>
      </c>
      <c r="AX3794" t="s">
        <v>61</v>
      </c>
      <c r="AY3794" t="s">
        <v>62</v>
      </c>
      <c r="AZ3794" t="s">
        <v>62</v>
      </c>
      <c r="BA3794" t="str">
        <f t="shared" si="653"/>
        <v>N</v>
      </c>
    </row>
    <row r="3795" spans="1:53">
      <c r="A3795" t="s">
        <v>54</v>
      </c>
      <c r="B3795" t="s">
        <v>54</v>
      </c>
      <c r="C3795" t="s">
        <v>55</v>
      </c>
      <c r="D3795">
        <v>2021</v>
      </c>
      <c r="F3795" t="s">
        <v>9065</v>
      </c>
      <c r="G3795" t="s">
        <v>9066</v>
      </c>
      <c r="H3795" t="s">
        <v>9067</v>
      </c>
      <c r="I3795" t="s">
        <v>9068</v>
      </c>
      <c r="J3795" t="s">
        <v>58</v>
      </c>
      <c r="K3795" t="s">
        <v>59</v>
      </c>
      <c r="L3795" s="5">
        <v>0</v>
      </c>
      <c r="M3795" s="5">
        <v>0</v>
      </c>
      <c r="N3795" s="5">
        <f t="shared" si="649"/>
        <v>0</v>
      </c>
      <c r="O3795" s="5">
        <v>0</v>
      </c>
      <c r="P3795" s="5">
        <v>0</v>
      </c>
      <c r="Q3795" s="5">
        <f t="shared" si="650"/>
        <v>0</v>
      </c>
      <c r="R3795" s="5">
        <v>0</v>
      </c>
      <c r="S3795" s="5">
        <v>0</v>
      </c>
      <c r="T3795" s="5">
        <f t="shared" si="651"/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f t="shared" si="654"/>
        <v>0</v>
      </c>
      <c r="Z3795" s="5">
        <v>0</v>
      </c>
      <c r="AA3795" s="5">
        <v>0</v>
      </c>
      <c r="AB3795" s="5">
        <f t="shared" si="655"/>
        <v>0</v>
      </c>
      <c r="AC3795" s="5">
        <v>0</v>
      </c>
      <c r="AD3795" s="5">
        <v>0</v>
      </c>
      <c r="AE3795" s="5">
        <f t="shared" si="656"/>
        <v>0</v>
      </c>
      <c r="AF3795" s="5">
        <v>1</v>
      </c>
      <c r="AG3795" s="6">
        <v>44509</v>
      </c>
      <c r="AH3795" s="5">
        <v>1</v>
      </c>
      <c r="AI3795" s="5">
        <v>0</v>
      </c>
      <c r="AJ3795" s="5">
        <v>0</v>
      </c>
      <c r="AK3795" s="5">
        <f t="shared" si="657"/>
        <v>0</v>
      </c>
      <c r="AL3795" s="5">
        <v>0</v>
      </c>
      <c r="AM3795" s="5">
        <v>0</v>
      </c>
      <c r="AN3795" s="5">
        <f t="shared" si="658"/>
        <v>0</v>
      </c>
      <c r="AO3795" s="5">
        <v>0</v>
      </c>
      <c r="AP3795" s="5">
        <v>0</v>
      </c>
      <c r="AQ3795" s="5">
        <f t="shared" si="659"/>
        <v>0</v>
      </c>
      <c r="AR3795" s="5">
        <v>0</v>
      </c>
      <c r="AS3795" s="6"/>
      <c r="AT3795" s="5">
        <v>0</v>
      </c>
      <c r="AU3795" s="5">
        <v>0</v>
      </c>
      <c r="AV3795" t="str">
        <f t="shared" si="652"/>
        <v>N</v>
      </c>
      <c r="AW3795" t="s">
        <v>60</v>
      </c>
      <c r="AX3795" t="s">
        <v>61</v>
      </c>
      <c r="AY3795" t="s">
        <v>62</v>
      </c>
      <c r="AZ3795" t="s">
        <v>62</v>
      </c>
      <c r="BA3795" t="str">
        <f t="shared" si="653"/>
        <v>N</v>
      </c>
    </row>
    <row r="3796" spans="1:53">
      <c r="A3796" t="s">
        <v>54</v>
      </c>
      <c r="B3796" t="s">
        <v>54</v>
      </c>
      <c r="C3796" t="s">
        <v>55</v>
      </c>
      <c r="D3796">
        <v>2021</v>
      </c>
      <c r="F3796" t="s">
        <v>9069</v>
      </c>
      <c r="G3796" t="s">
        <v>9070</v>
      </c>
      <c r="H3796" t="s">
        <v>9071</v>
      </c>
      <c r="I3796" t="s">
        <v>9072</v>
      </c>
      <c r="J3796" t="s">
        <v>58</v>
      </c>
      <c r="K3796" t="s">
        <v>59</v>
      </c>
      <c r="L3796" s="5">
        <v>0</v>
      </c>
      <c r="M3796" s="5">
        <v>0</v>
      </c>
      <c r="N3796" s="5">
        <f t="shared" si="649"/>
        <v>0</v>
      </c>
      <c r="O3796" s="5">
        <v>0</v>
      </c>
      <c r="P3796" s="5">
        <v>0</v>
      </c>
      <c r="Q3796" s="5">
        <f t="shared" si="650"/>
        <v>0</v>
      </c>
      <c r="R3796" s="5">
        <v>0</v>
      </c>
      <c r="S3796" s="5">
        <v>0</v>
      </c>
      <c r="T3796" s="5">
        <f t="shared" si="651"/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f t="shared" si="654"/>
        <v>0</v>
      </c>
      <c r="Z3796" s="5">
        <v>0</v>
      </c>
      <c r="AA3796" s="5">
        <v>0</v>
      </c>
      <c r="AB3796" s="5">
        <f t="shared" si="655"/>
        <v>0</v>
      </c>
      <c r="AC3796" s="5">
        <v>0</v>
      </c>
      <c r="AD3796" s="5">
        <v>0</v>
      </c>
      <c r="AE3796" s="5">
        <f t="shared" si="656"/>
        <v>0</v>
      </c>
      <c r="AF3796" s="5">
        <v>1</v>
      </c>
      <c r="AG3796" s="6">
        <v>44257</v>
      </c>
      <c r="AH3796" s="5">
        <v>1</v>
      </c>
      <c r="AI3796" s="5">
        <v>0</v>
      </c>
      <c r="AJ3796" s="5">
        <v>0</v>
      </c>
      <c r="AK3796" s="5">
        <f t="shared" si="657"/>
        <v>0</v>
      </c>
      <c r="AL3796" s="5">
        <v>0</v>
      </c>
      <c r="AM3796" s="5">
        <v>0</v>
      </c>
      <c r="AN3796" s="5">
        <f t="shared" si="658"/>
        <v>0</v>
      </c>
      <c r="AO3796" s="5">
        <v>0</v>
      </c>
      <c r="AP3796" s="5">
        <v>0</v>
      </c>
      <c r="AQ3796" s="5">
        <f t="shared" si="659"/>
        <v>0</v>
      </c>
      <c r="AR3796" s="5">
        <v>0</v>
      </c>
      <c r="AS3796" s="6"/>
      <c r="AT3796" s="5">
        <v>0</v>
      </c>
      <c r="AU3796" s="5">
        <v>0</v>
      </c>
      <c r="AV3796" t="str">
        <f t="shared" si="652"/>
        <v>N</v>
      </c>
      <c r="AW3796" t="s">
        <v>60</v>
      </c>
      <c r="AX3796" t="s">
        <v>61</v>
      </c>
      <c r="AY3796" t="s">
        <v>62</v>
      </c>
      <c r="AZ3796" t="s">
        <v>62</v>
      </c>
      <c r="BA3796" t="str">
        <f t="shared" si="653"/>
        <v>N</v>
      </c>
    </row>
    <row r="3797" spans="1:53">
      <c r="A3797" t="s">
        <v>54</v>
      </c>
      <c r="B3797" t="s">
        <v>54</v>
      </c>
      <c r="C3797" t="s">
        <v>55</v>
      </c>
      <c r="D3797">
        <v>2021</v>
      </c>
      <c r="F3797" t="s">
        <v>9073</v>
      </c>
      <c r="G3797" t="s">
        <v>9074</v>
      </c>
      <c r="H3797" t="s">
        <v>9075</v>
      </c>
      <c r="I3797" t="s">
        <v>9076</v>
      </c>
      <c r="J3797" t="s">
        <v>58</v>
      </c>
      <c r="K3797" t="s">
        <v>59</v>
      </c>
      <c r="L3797" s="5">
        <v>0</v>
      </c>
      <c r="M3797" s="5">
        <v>0</v>
      </c>
      <c r="N3797" s="5">
        <f t="shared" si="649"/>
        <v>0</v>
      </c>
      <c r="O3797" s="5">
        <v>0</v>
      </c>
      <c r="P3797" s="5">
        <v>0</v>
      </c>
      <c r="Q3797" s="5">
        <f t="shared" si="650"/>
        <v>0</v>
      </c>
      <c r="R3797" s="5">
        <v>0</v>
      </c>
      <c r="S3797" s="5">
        <v>0</v>
      </c>
      <c r="T3797" s="5">
        <f t="shared" si="651"/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f t="shared" si="654"/>
        <v>0</v>
      </c>
      <c r="Z3797" s="5">
        <v>0</v>
      </c>
      <c r="AA3797" s="5">
        <v>0</v>
      </c>
      <c r="AB3797" s="5">
        <f t="shared" si="655"/>
        <v>0</v>
      </c>
      <c r="AC3797" s="5">
        <v>0</v>
      </c>
      <c r="AD3797" s="5">
        <v>0</v>
      </c>
      <c r="AE3797" s="5">
        <f t="shared" si="656"/>
        <v>0</v>
      </c>
      <c r="AF3797" s="5">
        <v>1</v>
      </c>
      <c r="AG3797" s="6">
        <v>44221</v>
      </c>
      <c r="AH3797" s="5">
        <v>1</v>
      </c>
      <c r="AI3797" s="5">
        <v>0</v>
      </c>
      <c r="AJ3797" s="5">
        <v>0</v>
      </c>
      <c r="AK3797" s="5">
        <f t="shared" si="657"/>
        <v>0</v>
      </c>
      <c r="AL3797" s="5">
        <v>0</v>
      </c>
      <c r="AM3797" s="5">
        <v>0</v>
      </c>
      <c r="AN3797" s="5">
        <f t="shared" si="658"/>
        <v>0</v>
      </c>
      <c r="AO3797" s="5">
        <v>0</v>
      </c>
      <c r="AP3797" s="5">
        <v>0</v>
      </c>
      <c r="AQ3797" s="5">
        <f t="shared" si="659"/>
        <v>0</v>
      </c>
      <c r="AR3797" s="5">
        <v>0</v>
      </c>
      <c r="AS3797" s="6"/>
      <c r="AT3797" s="5">
        <v>0</v>
      </c>
      <c r="AU3797" s="5">
        <v>0</v>
      </c>
      <c r="AV3797" t="str">
        <f t="shared" si="652"/>
        <v>N</v>
      </c>
      <c r="AW3797" t="s">
        <v>60</v>
      </c>
      <c r="AX3797" t="s">
        <v>61</v>
      </c>
      <c r="AY3797" t="s">
        <v>62</v>
      </c>
      <c r="AZ3797" t="s">
        <v>62</v>
      </c>
      <c r="BA3797" t="str">
        <f t="shared" si="653"/>
        <v>N</v>
      </c>
    </row>
    <row r="3798" spans="1:53">
      <c r="A3798" t="s">
        <v>54</v>
      </c>
      <c r="B3798" t="s">
        <v>54</v>
      </c>
      <c r="C3798" t="s">
        <v>55</v>
      </c>
      <c r="D3798">
        <v>2021</v>
      </c>
      <c r="F3798" t="s">
        <v>9077</v>
      </c>
      <c r="G3798" t="s">
        <v>9078</v>
      </c>
      <c r="H3798" t="s">
        <v>9079</v>
      </c>
      <c r="I3798" t="s">
        <v>9080</v>
      </c>
      <c r="J3798" t="s">
        <v>58</v>
      </c>
      <c r="K3798" t="s">
        <v>59</v>
      </c>
      <c r="L3798" s="5">
        <v>0</v>
      </c>
      <c r="M3798" s="5">
        <v>0</v>
      </c>
      <c r="N3798" s="5">
        <f t="shared" si="649"/>
        <v>0</v>
      </c>
      <c r="O3798" s="5">
        <v>0</v>
      </c>
      <c r="P3798" s="5">
        <v>0</v>
      </c>
      <c r="Q3798" s="5">
        <f t="shared" si="650"/>
        <v>0</v>
      </c>
      <c r="R3798" s="5">
        <v>0</v>
      </c>
      <c r="S3798" s="5">
        <v>0</v>
      </c>
      <c r="T3798" s="5">
        <f t="shared" si="651"/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f t="shared" si="654"/>
        <v>0</v>
      </c>
      <c r="Z3798" s="5">
        <v>0</v>
      </c>
      <c r="AA3798" s="5">
        <v>0</v>
      </c>
      <c r="AB3798" s="5">
        <f t="shared" si="655"/>
        <v>0</v>
      </c>
      <c r="AC3798" s="5">
        <v>0</v>
      </c>
      <c r="AD3798" s="5">
        <v>0</v>
      </c>
      <c r="AE3798" s="5">
        <f t="shared" si="656"/>
        <v>0</v>
      </c>
      <c r="AF3798" s="5">
        <v>1</v>
      </c>
      <c r="AG3798" s="6">
        <v>44235</v>
      </c>
      <c r="AH3798" s="5">
        <v>1</v>
      </c>
      <c r="AI3798" s="5">
        <v>0</v>
      </c>
      <c r="AJ3798" s="5">
        <v>0</v>
      </c>
      <c r="AK3798" s="5">
        <f t="shared" si="657"/>
        <v>0</v>
      </c>
      <c r="AL3798" s="5">
        <v>0</v>
      </c>
      <c r="AM3798" s="5">
        <v>0</v>
      </c>
      <c r="AN3798" s="5">
        <f t="shared" si="658"/>
        <v>0</v>
      </c>
      <c r="AO3798" s="5">
        <v>0</v>
      </c>
      <c r="AP3798" s="5">
        <v>0</v>
      </c>
      <c r="AQ3798" s="5">
        <f t="shared" si="659"/>
        <v>0</v>
      </c>
      <c r="AR3798" s="5">
        <v>0</v>
      </c>
      <c r="AS3798" s="6"/>
      <c r="AT3798" s="5">
        <v>0</v>
      </c>
      <c r="AU3798" s="5">
        <v>0</v>
      </c>
      <c r="AV3798" t="str">
        <f t="shared" si="652"/>
        <v>N</v>
      </c>
      <c r="AW3798" t="s">
        <v>60</v>
      </c>
      <c r="AX3798" t="s">
        <v>61</v>
      </c>
      <c r="AY3798" t="s">
        <v>62</v>
      </c>
      <c r="AZ3798" t="s">
        <v>62</v>
      </c>
      <c r="BA3798" t="str">
        <f t="shared" si="653"/>
        <v>N</v>
      </c>
    </row>
    <row r="3799" spans="1:53">
      <c r="A3799" t="s">
        <v>54</v>
      </c>
      <c r="B3799" t="s">
        <v>54</v>
      </c>
      <c r="C3799" t="s">
        <v>55</v>
      </c>
      <c r="D3799">
        <v>2021</v>
      </c>
      <c r="F3799" t="s">
        <v>9081</v>
      </c>
      <c r="G3799" t="s">
        <v>9082</v>
      </c>
      <c r="H3799" t="s">
        <v>9083</v>
      </c>
      <c r="I3799" t="s">
        <v>9084</v>
      </c>
      <c r="J3799" t="s">
        <v>58</v>
      </c>
      <c r="K3799" t="s">
        <v>59</v>
      </c>
      <c r="L3799" s="5">
        <v>0</v>
      </c>
      <c r="M3799" s="5">
        <v>0</v>
      </c>
      <c r="N3799" s="5">
        <f t="shared" si="649"/>
        <v>0</v>
      </c>
      <c r="O3799" s="5">
        <v>0</v>
      </c>
      <c r="P3799" s="5">
        <v>0</v>
      </c>
      <c r="Q3799" s="5">
        <f t="shared" si="650"/>
        <v>0</v>
      </c>
      <c r="R3799" s="5">
        <v>0</v>
      </c>
      <c r="S3799" s="5">
        <v>0</v>
      </c>
      <c r="T3799" s="5">
        <f t="shared" si="651"/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f t="shared" si="654"/>
        <v>0</v>
      </c>
      <c r="Z3799" s="5">
        <v>0</v>
      </c>
      <c r="AA3799" s="5">
        <v>0</v>
      </c>
      <c r="AB3799" s="5">
        <f t="shared" si="655"/>
        <v>0</v>
      </c>
      <c r="AC3799" s="5">
        <v>0</v>
      </c>
      <c r="AD3799" s="5">
        <v>0</v>
      </c>
      <c r="AE3799" s="5">
        <f t="shared" si="656"/>
        <v>0</v>
      </c>
      <c r="AF3799" s="5">
        <v>1</v>
      </c>
      <c r="AG3799" s="6">
        <v>44509</v>
      </c>
      <c r="AH3799" s="5">
        <v>1</v>
      </c>
      <c r="AI3799" s="5">
        <v>0</v>
      </c>
      <c r="AJ3799" s="5">
        <v>0</v>
      </c>
      <c r="AK3799" s="5">
        <f t="shared" si="657"/>
        <v>0</v>
      </c>
      <c r="AL3799" s="5">
        <v>0</v>
      </c>
      <c r="AM3799" s="5">
        <v>0</v>
      </c>
      <c r="AN3799" s="5">
        <f t="shared" si="658"/>
        <v>0</v>
      </c>
      <c r="AO3799" s="5">
        <v>0</v>
      </c>
      <c r="AP3799" s="5">
        <v>0</v>
      </c>
      <c r="AQ3799" s="5">
        <f t="shared" si="659"/>
        <v>0</v>
      </c>
      <c r="AR3799" s="5">
        <v>0</v>
      </c>
      <c r="AS3799" s="6"/>
      <c r="AT3799" s="5">
        <v>0</v>
      </c>
      <c r="AU3799" s="5">
        <v>0</v>
      </c>
      <c r="AV3799" t="str">
        <f t="shared" si="652"/>
        <v>N</v>
      </c>
      <c r="AW3799" t="s">
        <v>60</v>
      </c>
      <c r="AX3799" t="s">
        <v>61</v>
      </c>
      <c r="AY3799" t="s">
        <v>62</v>
      </c>
      <c r="AZ3799" t="s">
        <v>62</v>
      </c>
      <c r="BA3799" t="str">
        <f t="shared" si="653"/>
        <v>N</v>
      </c>
    </row>
    <row r="3800" spans="1:53">
      <c r="A3800" t="s">
        <v>54</v>
      </c>
      <c r="B3800" t="s">
        <v>54</v>
      </c>
      <c r="C3800" t="s">
        <v>55</v>
      </c>
      <c r="D3800">
        <v>2021</v>
      </c>
      <c r="F3800" t="s">
        <v>9085</v>
      </c>
      <c r="G3800" t="s">
        <v>9086</v>
      </c>
      <c r="H3800" t="s">
        <v>9087</v>
      </c>
      <c r="I3800" t="s">
        <v>9088</v>
      </c>
      <c r="J3800" t="s">
        <v>58</v>
      </c>
      <c r="K3800" t="s">
        <v>59</v>
      </c>
      <c r="L3800" s="5">
        <v>0</v>
      </c>
      <c r="M3800" s="5">
        <v>0</v>
      </c>
      <c r="N3800" s="5">
        <f t="shared" si="649"/>
        <v>0</v>
      </c>
      <c r="O3800" s="5">
        <v>0</v>
      </c>
      <c r="P3800" s="5">
        <v>0</v>
      </c>
      <c r="Q3800" s="5">
        <f t="shared" si="650"/>
        <v>0</v>
      </c>
      <c r="R3800" s="5">
        <v>0</v>
      </c>
      <c r="S3800" s="5">
        <v>0</v>
      </c>
      <c r="T3800" s="5">
        <f t="shared" si="651"/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f t="shared" si="654"/>
        <v>0</v>
      </c>
      <c r="Z3800" s="5">
        <v>0</v>
      </c>
      <c r="AA3800" s="5">
        <v>0</v>
      </c>
      <c r="AB3800" s="5">
        <f t="shared" si="655"/>
        <v>0</v>
      </c>
      <c r="AC3800" s="5">
        <v>0</v>
      </c>
      <c r="AD3800" s="5">
        <v>0</v>
      </c>
      <c r="AE3800" s="5">
        <f t="shared" si="656"/>
        <v>0</v>
      </c>
      <c r="AF3800" s="5">
        <v>1</v>
      </c>
      <c r="AG3800" s="6">
        <v>44494</v>
      </c>
      <c r="AH3800" s="5">
        <v>1</v>
      </c>
      <c r="AI3800" s="5">
        <v>0</v>
      </c>
      <c r="AJ3800" s="5">
        <v>0</v>
      </c>
      <c r="AK3800" s="5">
        <f t="shared" si="657"/>
        <v>0</v>
      </c>
      <c r="AL3800" s="5">
        <v>0</v>
      </c>
      <c r="AM3800" s="5">
        <v>0</v>
      </c>
      <c r="AN3800" s="5">
        <f t="shared" si="658"/>
        <v>0</v>
      </c>
      <c r="AO3800" s="5">
        <v>0</v>
      </c>
      <c r="AP3800" s="5">
        <v>0</v>
      </c>
      <c r="AQ3800" s="5">
        <f t="shared" si="659"/>
        <v>0</v>
      </c>
      <c r="AR3800" s="5">
        <v>0</v>
      </c>
      <c r="AS3800" s="6"/>
      <c r="AT3800" s="5">
        <v>0</v>
      </c>
      <c r="AU3800" s="5">
        <v>0</v>
      </c>
      <c r="AV3800" t="str">
        <f t="shared" si="652"/>
        <v>N</v>
      </c>
      <c r="AW3800" t="s">
        <v>60</v>
      </c>
      <c r="AX3800" t="s">
        <v>61</v>
      </c>
      <c r="AY3800" t="s">
        <v>62</v>
      </c>
      <c r="AZ3800" t="s">
        <v>62</v>
      </c>
      <c r="BA3800" t="str">
        <f t="shared" si="653"/>
        <v>N</v>
      </c>
    </row>
    <row r="3801" spans="1:53">
      <c r="A3801" t="s">
        <v>54</v>
      </c>
      <c r="B3801" t="s">
        <v>54</v>
      </c>
      <c r="C3801" t="s">
        <v>55</v>
      </c>
      <c r="D3801">
        <v>2021</v>
      </c>
      <c r="F3801" t="s">
        <v>9089</v>
      </c>
      <c r="G3801" t="s">
        <v>9090</v>
      </c>
      <c r="H3801" t="s">
        <v>9091</v>
      </c>
      <c r="I3801" t="s">
        <v>9092</v>
      </c>
      <c r="J3801" t="s">
        <v>58</v>
      </c>
      <c r="K3801" t="s">
        <v>59</v>
      </c>
      <c r="L3801" s="5">
        <v>0</v>
      </c>
      <c r="M3801" s="5">
        <v>0</v>
      </c>
      <c r="N3801" s="5">
        <f t="shared" si="649"/>
        <v>0</v>
      </c>
      <c r="O3801" s="5">
        <v>0</v>
      </c>
      <c r="P3801" s="5">
        <v>0</v>
      </c>
      <c r="Q3801" s="5">
        <f t="shared" si="650"/>
        <v>0</v>
      </c>
      <c r="R3801" s="5">
        <v>0</v>
      </c>
      <c r="S3801" s="5">
        <v>0</v>
      </c>
      <c r="T3801" s="5">
        <f t="shared" si="651"/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f t="shared" si="654"/>
        <v>0</v>
      </c>
      <c r="Z3801" s="5">
        <v>0</v>
      </c>
      <c r="AA3801" s="5">
        <v>0</v>
      </c>
      <c r="AB3801" s="5">
        <f t="shared" si="655"/>
        <v>0</v>
      </c>
      <c r="AC3801" s="5">
        <v>0</v>
      </c>
      <c r="AD3801" s="5">
        <v>0</v>
      </c>
      <c r="AE3801" s="5">
        <f t="shared" si="656"/>
        <v>0</v>
      </c>
      <c r="AF3801" s="5">
        <v>1</v>
      </c>
      <c r="AG3801" s="6">
        <v>44335</v>
      </c>
      <c r="AH3801" s="5">
        <v>1</v>
      </c>
      <c r="AI3801" s="5">
        <v>0</v>
      </c>
      <c r="AJ3801" s="5">
        <v>0</v>
      </c>
      <c r="AK3801" s="5">
        <f t="shared" si="657"/>
        <v>0</v>
      </c>
      <c r="AL3801" s="5">
        <v>0</v>
      </c>
      <c r="AM3801" s="5">
        <v>0</v>
      </c>
      <c r="AN3801" s="5">
        <f t="shared" si="658"/>
        <v>0</v>
      </c>
      <c r="AO3801" s="5">
        <v>0</v>
      </c>
      <c r="AP3801" s="5">
        <v>0</v>
      </c>
      <c r="AQ3801" s="5">
        <f t="shared" si="659"/>
        <v>0</v>
      </c>
      <c r="AR3801" s="5">
        <v>0</v>
      </c>
      <c r="AS3801" s="6"/>
      <c r="AT3801" s="5">
        <v>0</v>
      </c>
      <c r="AU3801" s="5">
        <v>0</v>
      </c>
      <c r="AV3801" t="str">
        <f t="shared" si="652"/>
        <v>N</v>
      </c>
      <c r="AW3801" t="s">
        <v>60</v>
      </c>
      <c r="AX3801" t="s">
        <v>61</v>
      </c>
      <c r="AY3801" t="s">
        <v>62</v>
      </c>
      <c r="AZ3801" t="s">
        <v>62</v>
      </c>
      <c r="BA3801" t="str">
        <f t="shared" si="653"/>
        <v>N</v>
      </c>
    </row>
    <row r="3802" spans="1:53">
      <c r="A3802" t="s">
        <v>54</v>
      </c>
      <c r="B3802" t="s">
        <v>54</v>
      </c>
      <c r="C3802" t="s">
        <v>55</v>
      </c>
      <c r="D3802">
        <v>2021</v>
      </c>
      <c r="F3802" t="s">
        <v>9093</v>
      </c>
      <c r="G3802" t="s">
        <v>9094</v>
      </c>
      <c r="H3802" t="s">
        <v>9095</v>
      </c>
      <c r="I3802" t="s">
        <v>9096</v>
      </c>
      <c r="J3802" t="s">
        <v>58</v>
      </c>
      <c r="K3802" t="s">
        <v>59</v>
      </c>
      <c r="L3802" s="5">
        <v>0</v>
      </c>
      <c r="M3802" s="5">
        <v>0</v>
      </c>
      <c r="N3802" s="5">
        <f t="shared" si="649"/>
        <v>0</v>
      </c>
      <c r="O3802" s="5">
        <v>0</v>
      </c>
      <c r="P3802" s="5">
        <v>0</v>
      </c>
      <c r="Q3802" s="5">
        <f t="shared" si="650"/>
        <v>0</v>
      </c>
      <c r="R3802" s="5">
        <v>0</v>
      </c>
      <c r="S3802" s="5">
        <v>0</v>
      </c>
      <c r="T3802" s="5">
        <f t="shared" si="651"/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f t="shared" si="654"/>
        <v>0</v>
      </c>
      <c r="Z3802" s="5">
        <v>0</v>
      </c>
      <c r="AA3802" s="5">
        <v>0</v>
      </c>
      <c r="AB3802" s="5">
        <f t="shared" si="655"/>
        <v>0</v>
      </c>
      <c r="AC3802" s="5">
        <v>0</v>
      </c>
      <c r="AD3802" s="5">
        <v>0</v>
      </c>
      <c r="AE3802" s="5">
        <f t="shared" si="656"/>
        <v>0</v>
      </c>
      <c r="AF3802" s="5">
        <v>1</v>
      </c>
      <c r="AG3802" s="6">
        <v>44488</v>
      </c>
      <c r="AH3802" s="5">
        <v>1</v>
      </c>
      <c r="AI3802" s="5">
        <v>0</v>
      </c>
      <c r="AJ3802" s="5">
        <v>0</v>
      </c>
      <c r="AK3802" s="5">
        <f t="shared" si="657"/>
        <v>0</v>
      </c>
      <c r="AL3802" s="5">
        <v>0</v>
      </c>
      <c r="AM3802" s="5">
        <v>0</v>
      </c>
      <c r="AN3802" s="5">
        <f t="shared" si="658"/>
        <v>0</v>
      </c>
      <c r="AO3802" s="5">
        <v>0</v>
      </c>
      <c r="AP3802" s="5">
        <v>0</v>
      </c>
      <c r="AQ3802" s="5">
        <f t="shared" si="659"/>
        <v>0</v>
      </c>
      <c r="AR3802" s="5">
        <v>0</v>
      </c>
      <c r="AS3802" s="6"/>
      <c r="AT3802" s="5">
        <v>0</v>
      </c>
      <c r="AU3802" s="5">
        <v>0</v>
      </c>
      <c r="AV3802" t="str">
        <f t="shared" si="652"/>
        <v>N</v>
      </c>
      <c r="AW3802" t="s">
        <v>60</v>
      </c>
      <c r="AX3802" t="s">
        <v>61</v>
      </c>
      <c r="AY3802" t="s">
        <v>62</v>
      </c>
      <c r="AZ3802" t="s">
        <v>62</v>
      </c>
      <c r="BA3802" t="str">
        <f t="shared" si="653"/>
        <v>N</v>
      </c>
    </row>
    <row r="3803" spans="1:53">
      <c r="A3803" t="s">
        <v>54</v>
      </c>
      <c r="B3803" t="s">
        <v>54</v>
      </c>
      <c r="C3803" t="s">
        <v>55</v>
      </c>
      <c r="D3803">
        <v>2021</v>
      </c>
      <c r="F3803" t="s">
        <v>9097</v>
      </c>
      <c r="G3803" t="s">
        <v>9098</v>
      </c>
      <c r="H3803" t="s">
        <v>9099</v>
      </c>
      <c r="I3803" t="s">
        <v>9100</v>
      </c>
      <c r="J3803" t="s">
        <v>58</v>
      </c>
      <c r="K3803" t="s">
        <v>59</v>
      </c>
      <c r="L3803" s="5">
        <v>0</v>
      </c>
      <c r="M3803" s="5">
        <v>0</v>
      </c>
      <c r="N3803" s="5">
        <f t="shared" si="649"/>
        <v>0</v>
      </c>
      <c r="O3803" s="5">
        <v>0</v>
      </c>
      <c r="P3803" s="5">
        <v>0</v>
      </c>
      <c r="Q3803" s="5">
        <f t="shared" si="650"/>
        <v>0</v>
      </c>
      <c r="R3803" s="5">
        <v>0</v>
      </c>
      <c r="S3803" s="5">
        <v>0</v>
      </c>
      <c r="T3803" s="5">
        <f t="shared" si="651"/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f t="shared" si="654"/>
        <v>0</v>
      </c>
      <c r="Z3803" s="5">
        <v>0</v>
      </c>
      <c r="AA3803" s="5">
        <v>0</v>
      </c>
      <c r="AB3803" s="5">
        <f t="shared" si="655"/>
        <v>0</v>
      </c>
      <c r="AC3803" s="5">
        <v>0</v>
      </c>
      <c r="AD3803" s="5">
        <v>0</v>
      </c>
      <c r="AE3803" s="5">
        <f t="shared" si="656"/>
        <v>0</v>
      </c>
      <c r="AF3803" s="5">
        <v>1</v>
      </c>
      <c r="AG3803" s="6">
        <v>44315</v>
      </c>
      <c r="AH3803" s="5">
        <v>1</v>
      </c>
      <c r="AI3803" s="5">
        <v>0</v>
      </c>
      <c r="AJ3803" s="5">
        <v>0</v>
      </c>
      <c r="AK3803" s="5">
        <f t="shared" si="657"/>
        <v>0</v>
      </c>
      <c r="AL3803" s="5">
        <v>0</v>
      </c>
      <c r="AM3803" s="5">
        <v>0</v>
      </c>
      <c r="AN3803" s="5">
        <f t="shared" si="658"/>
        <v>0</v>
      </c>
      <c r="AO3803" s="5">
        <v>0</v>
      </c>
      <c r="AP3803" s="5">
        <v>0</v>
      </c>
      <c r="AQ3803" s="5">
        <f t="shared" si="659"/>
        <v>0</v>
      </c>
      <c r="AR3803" s="5">
        <v>0</v>
      </c>
      <c r="AS3803" s="6"/>
      <c r="AT3803" s="5">
        <v>0</v>
      </c>
      <c r="AU3803" s="5">
        <v>0</v>
      </c>
      <c r="AV3803" t="str">
        <f t="shared" si="652"/>
        <v>N</v>
      </c>
      <c r="AW3803" t="s">
        <v>60</v>
      </c>
      <c r="AX3803" t="s">
        <v>61</v>
      </c>
      <c r="AY3803" t="s">
        <v>62</v>
      </c>
      <c r="AZ3803" t="s">
        <v>62</v>
      </c>
      <c r="BA3803" t="str">
        <f t="shared" si="653"/>
        <v>N</v>
      </c>
    </row>
    <row r="3804" spans="1:53">
      <c r="A3804" t="s">
        <v>54</v>
      </c>
      <c r="B3804" t="s">
        <v>54</v>
      </c>
      <c r="C3804" t="s">
        <v>55</v>
      </c>
      <c r="D3804">
        <v>2021</v>
      </c>
      <c r="F3804" t="s">
        <v>9101</v>
      </c>
      <c r="G3804" t="s">
        <v>9102</v>
      </c>
      <c r="H3804" t="s">
        <v>9103</v>
      </c>
      <c r="I3804" t="s">
        <v>9104</v>
      </c>
      <c r="J3804" t="s">
        <v>58</v>
      </c>
      <c r="K3804" t="s">
        <v>59</v>
      </c>
      <c r="L3804" s="5">
        <v>0</v>
      </c>
      <c r="M3804" s="5">
        <v>0</v>
      </c>
      <c r="N3804" s="5">
        <f t="shared" si="649"/>
        <v>0</v>
      </c>
      <c r="O3804" s="5">
        <v>0</v>
      </c>
      <c r="P3804" s="5">
        <v>0</v>
      </c>
      <c r="Q3804" s="5">
        <f t="shared" si="650"/>
        <v>0</v>
      </c>
      <c r="R3804" s="5">
        <v>0</v>
      </c>
      <c r="S3804" s="5">
        <v>0</v>
      </c>
      <c r="T3804" s="5">
        <f t="shared" si="651"/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f t="shared" si="654"/>
        <v>0</v>
      </c>
      <c r="Z3804" s="5">
        <v>0</v>
      </c>
      <c r="AA3804" s="5">
        <v>0</v>
      </c>
      <c r="AB3804" s="5">
        <f t="shared" si="655"/>
        <v>0</v>
      </c>
      <c r="AC3804" s="5">
        <v>0</v>
      </c>
      <c r="AD3804" s="5">
        <v>0</v>
      </c>
      <c r="AE3804" s="5">
        <f t="shared" si="656"/>
        <v>0</v>
      </c>
      <c r="AF3804" s="5">
        <v>1</v>
      </c>
      <c r="AG3804" s="6">
        <v>44342</v>
      </c>
      <c r="AH3804" s="5">
        <v>1</v>
      </c>
      <c r="AI3804" s="5">
        <v>0</v>
      </c>
      <c r="AJ3804" s="5">
        <v>0</v>
      </c>
      <c r="AK3804" s="5">
        <f t="shared" si="657"/>
        <v>0</v>
      </c>
      <c r="AL3804" s="5">
        <v>0</v>
      </c>
      <c r="AM3804" s="5">
        <v>0</v>
      </c>
      <c r="AN3804" s="5">
        <f t="shared" si="658"/>
        <v>0</v>
      </c>
      <c r="AO3804" s="5">
        <v>0</v>
      </c>
      <c r="AP3804" s="5">
        <v>0</v>
      </c>
      <c r="AQ3804" s="5">
        <f t="shared" si="659"/>
        <v>0</v>
      </c>
      <c r="AR3804" s="5">
        <v>0</v>
      </c>
      <c r="AS3804" s="6"/>
      <c r="AT3804" s="5">
        <v>0</v>
      </c>
      <c r="AU3804" s="5">
        <v>0</v>
      </c>
      <c r="AV3804" t="str">
        <f t="shared" si="652"/>
        <v>N</v>
      </c>
      <c r="AW3804" t="s">
        <v>60</v>
      </c>
      <c r="AX3804" t="s">
        <v>61</v>
      </c>
      <c r="AY3804" t="s">
        <v>62</v>
      </c>
      <c r="AZ3804" t="s">
        <v>62</v>
      </c>
      <c r="BA3804" t="str">
        <f t="shared" si="653"/>
        <v>N</v>
      </c>
    </row>
    <row r="3805" spans="1:53">
      <c r="A3805" t="s">
        <v>54</v>
      </c>
      <c r="B3805" t="s">
        <v>54</v>
      </c>
      <c r="C3805" t="s">
        <v>55</v>
      </c>
      <c r="D3805">
        <v>2021</v>
      </c>
      <c r="F3805" t="s">
        <v>9105</v>
      </c>
      <c r="G3805" t="s">
        <v>9106</v>
      </c>
      <c r="H3805" t="s">
        <v>9107</v>
      </c>
      <c r="I3805" t="s">
        <v>9108</v>
      </c>
      <c r="J3805" t="s">
        <v>58</v>
      </c>
      <c r="K3805" t="s">
        <v>59</v>
      </c>
      <c r="L3805" s="5">
        <v>0</v>
      </c>
      <c r="M3805" s="5">
        <v>0</v>
      </c>
      <c r="N3805" s="5">
        <f t="shared" si="649"/>
        <v>0</v>
      </c>
      <c r="O3805" s="5">
        <v>0</v>
      </c>
      <c r="P3805" s="5">
        <v>0</v>
      </c>
      <c r="Q3805" s="5">
        <f t="shared" si="650"/>
        <v>0</v>
      </c>
      <c r="R3805" s="5">
        <v>0</v>
      </c>
      <c r="S3805" s="5">
        <v>0</v>
      </c>
      <c r="T3805" s="5">
        <f t="shared" si="651"/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f t="shared" si="654"/>
        <v>0</v>
      </c>
      <c r="Z3805" s="5">
        <v>0</v>
      </c>
      <c r="AA3805" s="5">
        <v>0</v>
      </c>
      <c r="AB3805" s="5">
        <f t="shared" si="655"/>
        <v>0</v>
      </c>
      <c r="AC3805" s="5">
        <v>0</v>
      </c>
      <c r="AD3805" s="5">
        <v>0</v>
      </c>
      <c r="AE3805" s="5">
        <f t="shared" si="656"/>
        <v>0</v>
      </c>
      <c r="AF3805" s="5">
        <v>1</v>
      </c>
      <c r="AG3805" s="6">
        <v>44545</v>
      </c>
      <c r="AH3805" s="5">
        <v>1</v>
      </c>
      <c r="AI3805" s="5">
        <v>0</v>
      </c>
      <c r="AJ3805" s="5">
        <v>0</v>
      </c>
      <c r="AK3805" s="5">
        <f t="shared" si="657"/>
        <v>0</v>
      </c>
      <c r="AL3805" s="5">
        <v>0</v>
      </c>
      <c r="AM3805" s="5">
        <v>0</v>
      </c>
      <c r="AN3805" s="5">
        <f t="shared" si="658"/>
        <v>0</v>
      </c>
      <c r="AO3805" s="5">
        <v>0</v>
      </c>
      <c r="AP3805" s="5">
        <v>0</v>
      </c>
      <c r="AQ3805" s="5">
        <f t="shared" si="659"/>
        <v>0</v>
      </c>
      <c r="AR3805" s="5">
        <v>0</v>
      </c>
      <c r="AS3805" s="6"/>
      <c r="AT3805" s="5">
        <v>0</v>
      </c>
      <c r="AU3805" s="5">
        <v>0</v>
      </c>
      <c r="AV3805" t="str">
        <f t="shared" si="652"/>
        <v>N</v>
      </c>
      <c r="AW3805" t="s">
        <v>60</v>
      </c>
      <c r="AX3805" t="s">
        <v>61</v>
      </c>
      <c r="AY3805" t="s">
        <v>62</v>
      </c>
      <c r="AZ3805" t="s">
        <v>62</v>
      </c>
      <c r="BA3805" t="str">
        <f t="shared" si="653"/>
        <v>N</v>
      </c>
    </row>
    <row r="3806" spans="1:53">
      <c r="A3806" t="s">
        <v>54</v>
      </c>
      <c r="B3806" t="s">
        <v>54</v>
      </c>
      <c r="C3806" t="s">
        <v>55</v>
      </c>
      <c r="D3806">
        <v>2021</v>
      </c>
      <c r="F3806" t="s">
        <v>9109</v>
      </c>
      <c r="G3806" t="s">
        <v>9110</v>
      </c>
      <c r="H3806" t="s">
        <v>9111</v>
      </c>
      <c r="I3806" t="s">
        <v>9112</v>
      </c>
      <c r="J3806" t="s">
        <v>58</v>
      </c>
      <c r="K3806" t="s">
        <v>59</v>
      </c>
      <c r="L3806" s="5">
        <v>0</v>
      </c>
      <c r="M3806" s="5">
        <v>0</v>
      </c>
      <c r="N3806" s="5">
        <f t="shared" si="649"/>
        <v>0</v>
      </c>
      <c r="O3806" s="5">
        <v>0</v>
      </c>
      <c r="P3806" s="5">
        <v>0</v>
      </c>
      <c r="Q3806" s="5">
        <f t="shared" si="650"/>
        <v>0</v>
      </c>
      <c r="R3806" s="5">
        <v>0</v>
      </c>
      <c r="S3806" s="5">
        <v>0</v>
      </c>
      <c r="T3806" s="5">
        <f t="shared" si="651"/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f t="shared" si="654"/>
        <v>0</v>
      </c>
      <c r="Z3806" s="5">
        <v>0</v>
      </c>
      <c r="AA3806" s="5">
        <v>0</v>
      </c>
      <c r="AB3806" s="5">
        <f t="shared" si="655"/>
        <v>0</v>
      </c>
      <c r="AC3806" s="5">
        <v>0</v>
      </c>
      <c r="AD3806" s="5">
        <v>0</v>
      </c>
      <c r="AE3806" s="5">
        <f t="shared" si="656"/>
        <v>0</v>
      </c>
      <c r="AF3806" s="5">
        <v>1</v>
      </c>
      <c r="AG3806" s="6">
        <v>44239</v>
      </c>
      <c r="AH3806" s="5">
        <v>1</v>
      </c>
      <c r="AI3806" s="5">
        <v>0</v>
      </c>
      <c r="AJ3806" s="5">
        <v>0</v>
      </c>
      <c r="AK3806" s="5">
        <f t="shared" si="657"/>
        <v>0</v>
      </c>
      <c r="AL3806" s="5">
        <v>0</v>
      </c>
      <c r="AM3806" s="5">
        <v>0</v>
      </c>
      <c r="AN3806" s="5">
        <f t="shared" si="658"/>
        <v>0</v>
      </c>
      <c r="AO3806" s="5">
        <v>0</v>
      </c>
      <c r="AP3806" s="5">
        <v>0</v>
      </c>
      <c r="AQ3806" s="5">
        <f t="shared" si="659"/>
        <v>0</v>
      </c>
      <c r="AR3806" s="5">
        <v>0</v>
      </c>
      <c r="AS3806" s="6"/>
      <c r="AT3806" s="5">
        <v>0</v>
      </c>
      <c r="AU3806" s="5">
        <v>0</v>
      </c>
      <c r="AV3806" t="str">
        <f t="shared" si="652"/>
        <v>N</v>
      </c>
      <c r="AW3806" t="s">
        <v>60</v>
      </c>
      <c r="AX3806" t="s">
        <v>61</v>
      </c>
      <c r="AY3806" t="s">
        <v>62</v>
      </c>
      <c r="AZ3806" t="s">
        <v>62</v>
      </c>
      <c r="BA3806" t="str">
        <f t="shared" si="653"/>
        <v>N</v>
      </c>
    </row>
    <row r="3807" spans="1:53">
      <c r="A3807" t="s">
        <v>54</v>
      </c>
      <c r="B3807" t="s">
        <v>54</v>
      </c>
      <c r="C3807" t="s">
        <v>55</v>
      </c>
      <c r="D3807">
        <v>2021</v>
      </c>
      <c r="F3807" t="s">
        <v>9113</v>
      </c>
      <c r="G3807" t="s">
        <v>9114</v>
      </c>
      <c r="H3807" t="s">
        <v>9115</v>
      </c>
      <c r="I3807" t="s">
        <v>9116</v>
      </c>
      <c r="J3807" t="s">
        <v>58</v>
      </c>
      <c r="K3807" t="s">
        <v>59</v>
      </c>
      <c r="L3807" s="5">
        <v>0</v>
      </c>
      <c r="M3807" s="5">
        <v>0</v>
      </c>
      <c r="N3807" s="5">
        <f t="shared" si="649"/>
        <v>0</v>
      </c>
      <c r="O3807" s="5">
        <v>0</v>
      </c>
      <c r="P3807" s="5">
        <v>0</v>
      </c>
      <c r="Q3807" s="5">
        <f t="shared" si="650"/>
        <v>0</v>
      </c>
      <c r="R3807" s="5">
        <v>0</v>
      </c>
      <c r="S3807" s="5">
        <v>0</v>
      </c>
      <c r="T3807" s="5">
        <f t="shared" si="651"/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f t="shared" si="654"/>
        <v>0</v>
      </c>
      <c r="Z3807" s="5">
        <v>0</v>
      </c>
      <c r="AA3807" s="5">
        <v>0</v>
      </c>
      <c r="AB3807" s="5">
        <f t="shared" si="655"/>
        <v>0</v>
      </c>
      <c r="AC3807" s="5">
        <v>0</v>
      </c>
      <c r="AD3807" s="5">
        <v>0</v>
      </c>
      <c r="AE3807" s="5">
        <f t="shared" si="656"/>
        <v>0</v>
      </c>
      <c r="AF3807" s="5">
        <v>1</v>
      </c>
      <c r="AG3807" s="6">
        <v>44543</v>
      </c>
      <c r="AH3807" s="5">
        <v>1</v>
      </c>
      <c r="AI3807" s="5">
        <v>0</v>
      </c>
      <c r="AJ3807" s="5">
        <v>0</v>
      </c>
      <c r="AK3807" s="5">
        <f t="shared" si="657"/>
        <v>0</v>
      </c>
      <c r="AL3807" s="5">
        <v>0</v>
      </c>
      <c r="AM3807" s="5">
        <v>0</v>
      </c>
      <c r="AN3807" s="5">
        <f t="shared" si="658"/>
        <v>0</v>
      </c>
      <c r="AO3807" s="5">
        <v>0</v>
      </c>
      <c r="AP3807" s="5">
        <v>0</v>
      </c>
      <c r="AQ3807" s="5">
        <f t="shared" si="659"/>
        <v>0</v>
      </c>
      <c r="AR3807" s="5">
        <v>0</v>
      </c>
      <c r="AS3807" s="6"/>
      <c r="AT3807" s="5">
        <v>0</v>
      </c>
      <c r="AU3807" s="5">
        <v>0</v>
      </c>
      <c r="AV3807" t="str">
        <f t="shared" si="652"/>
        <v>N</v>
      </c>
      <c r="AW3807" t="s">
        <v>60</v>
      </c>
      <c r="AX3807" t="s">
        <v>61</v>
      </c>
      <c r="AY3807" t="s">
        <v>62</v>
      </c>
      <c r="AZ3807" t="s">
        <v>62</v>
      </c>
      <c r="BA3807" t="str">
        <f t="shared" si="653"/>
        <v>N</v>
      </c>
    </row>
    <row r="3808" spans="1:53">
      <c r="A3808" t="s">
        <v>54</v>
      </c>
      <c r="B3808" t="s">
        <v>54</v>
      </c>
      <c r="C3808" t="s">
        <v>55</v>
      </c>
      <c r="D3808">
        <v>2021</v>
      </c>
      <c r="F3808" t="s">
        <v>9117</v>
      </c>
      <c r="G3808" t="s">
        <v>9118</v>
      </c>
      <c r="H3808" t="s">
        <v>9119</v>
      </c>
      <c r="I3808" t="s">
        <v>9120</v>
      </c>
      <c r="J3808" t="s">
        <v>58</v>
      </c>
      <c r="K3808" t="s">
        <v>59</v>
      </c>
      <c r="L3808" s="5">
        <v>0</v>
      </c>
      <c r="M3808" s="5">
        <v>0</v>
      </c>
      <c r="N3808" s="5">
        <f t="shared" si="649"/>
        <v>0</v>
      </c>
      <c r="O3808" s="5">
        <v>0</v>
      </c>
      <c r="P3808" s="5">
        <v>0</v>
      </c>
      <c r="Q3808" s="5">
        <f t="shared" si="650"/>
        <v>0</v>
      </c>
      <c r="R3808" s="5">
        <v>0</v>
      </c>
      <c r="S3808" s="5">
        <v>0</v>
      </c>
      <c r="T3808" s="5">
        <f t="shared" si="651"/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f t="shared" si="654"/>
        <v>0</v>
      </c>
      <c r="Z3808" s="5">
        <v>0</v>
      </c>
      <c r="AA3808" s="5">
        <v>0</v>
      </c>
      <c r="AB3808" s="5">
        <f t="shared" si="655"/>
        <v>0</v>
      </c>
      <c r="AC3808" s="5">
        <v>0</v>
      </c>
      <c r="AD3808" s="5">
        <v>0</v>
      </c>
      <c r="AE3808" s="5">
        <f t="shared" si="656"/>
        <v>0</v>
      </c>
      <c r="AF3808" s="5">
        <v>1</v>
      </c>
      <c r="AG3808" s="6">
        <v>44488</v>
      </c>
      <c r="AH3808" s="5">
        <v>1</v>
      </c>
      <c r="AI3808" s="5">
        <v>0</v>
      </c>
      <c r="AJ3808" s="5">
        <v>0</v>
      </c>
      <c r="AK3808" s="5">
        <f t="shared" si="657"/>
        <v>0</v>
      </c>
      <c r="AL3808" s="5">
        <v>0</v>
      </c>
      <c r="AM3808" s="5">
        <v>0</v>
      </c>
      <c r="AN3808" s="5">
        <f t="shared" si="658"/>
        <v>0</v>
      </c>
      <c r="AO3808" s="5">
        <v>0</v>
      </c>
      <c r="AP3808" s="5">
        <v>0</v>
      </c>
      <c r="AQ3808" s="5">
        <f t="shared" si="659"/>
        <v>0</v>
      </c>
      <c r="AR3808" s="5">
        <v>0</v>
      </c>
      <c r="AS3808" s="6"/>
      <c r="AT3808" s="5">
        <v>0</v>
      </c>
      <c r="AU3808" s="5">
        <v>0</v>
      </c>
      <c r="AV3808" t="str">
        <f t="shared" si="652"/>
        <v>N</v>
      </c>
      <c r="AW3808" t="s">
        <v>60</v>
      </c>
      <c r="AX3808" t="s">
        <v>61</v>
      </c>
      <c r="AY3808" t="s">
        <v>62</v>
      </c>
      <c r="AZ3808" t="s">
        <v>62</v>
      </c>
      <c r="BA3808" t="str">
        <f t="shared" si="653"/>
        <v>N</v>
      </c>
    </row>
    <row r="3809" spans="1:53">
      <c r="A3809" t="s">
        <v>54</v>
      </c>
      <c r="B3809" t="s">
        <v>54</v>
      </c>
      <c r="C3809" t="s">
        <v>55</v>
      </c>
      <c r="D3809">
        <v>2021</v>
      </c>
      <c r="F3809" t="s">
        <v>9121</v>
      </c>
      <c r="G3809" t="s">
        <v>9122</v>
      </c>
      <c r="H3809" t="s">
        <v>9123</v>
      </c>
      <c r="I3809" t="s">
        <v>9124</v>
      </c>
      <c r="J3809" t="s">
        <v>58</v>
      </c>
      <c r="K3809" t="s">
        <v>59</v>
      </c>
      <c r="L3809" s="5">
        <v>0</v>
      </c>
      <c r="M3809" s="5">
        <v>0</v>
      </c>
      <c r="N3809" s="5">
        <f t="shared" si="649"/>
        <v>0</v>
      </c>
      <c r="O3809" s="5">
        <v>0</v>
      </c>
      <c r="P3809" s="5">
        <v>0</v>
      </c>
      <c r="Q3809" s="5">
        <f t="shared" si="650"/>
        <v>0</v>
      </c>
      <c r="R3809" s="5">
        <v>0</v>
      </c>
      <c r="S3809" s="5">
        <v>0</v>
      </c>
      <c r="T3809" s="5">
        <f t="shared" si="651"/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f t="shared" si="654"/>
        <v>0</v>
      </c>
      <c r="Z3809" s="5">
        <v>0</v>
      </c>
      <c r="AA3809" s="5">
        <v>0</v>
      </c>
      <c r="AB3809" s="5">
        <f t="shared" si="655"/>
        <v>0</v>
      </c>
      <c r="AC3809" s="5">
        <v>0</v>
      </c>
      <c r="AD3809" s="5">
        <v>0</v>
      </c>
      <c r="AE3809" s="5">
        <f t="shared" si="656"/>
        <v>0</v>
      </c>
      <c r="AF3809" s="5">
        <v>1</v>
      </c>
      <c r="AG3809" s="6">
        <v>44432</v>
      </c>
      <c r="AH3809" s="5">
        <v>1</v>
      </c>
      <c r="AI3809" s="5">
        <v>0</v>
      </c>
      <c r="AJ3809" s="5">
        <v>0</v>
      </c>
      <c r="AK3809" s="5">
        <f t="shared" si="657"/>
        <v>0</v>
      </c>
      <c r="AL3809" s="5">
        <v>0</v>
      </c>
      <c r="AM3809" s="5">
        <v>0</v>
      </c>
      <c r="AN3809" s="5">
        <f t="shared" si="658"/>
        <v>0</v>
      </c>
      <c r="AO3809" s="5">
        <v>0</v>
      </c>
      <c r="AP3809" s="5">
        <v>0</v>
      </c>
      <c r="AQ3809" s="5">
        <f t="shared" si="659"/>
        <v>0</v>
      </c>
      <c r="AR3809" s="5">
        <v>0</v>
      </c>
      <c r="AS3809" s="6"/>
      <c r="AT3809" s="5">
        <v>0</v>
      </c>
      <c r="AU3809" s="5">
        <v>0</v>
      </c>
      <c r="AV3809" t="str">
        <f t="shared" si="652"/>
        <v>N</v>
      </c>
      <c r="AW3809" t="s">
        <v>60</v>
      </c>
      <c r="AX3809" t="s">
        <v>61</v>
      </c>
      <c r="AY3809" t="s">
        <v>62</v>
      </c>
      <c r="AZ3809" t="s">
        <v>62</v>
      </c>
      <c r="BA3809" t="str">
        <f t="shared" si="653"/>
        <v>N</v>
      </c>
    </row>
    <row r="3810" spans="1:53">
      <c r="A3810" t="s">
        <v>54</v>
      </c>
      <c r="B3810" t="s">
        <v>54</v>
      </c>
      <c r="C3810" t="s">
        <v>55</v>
      </c>
      <c r="D3810">
        <v>2021</v>
      </c>
      <c r="F3810" t="s">
        <v>9125</v>
      </c>
      <c r="G3810" t="s">
        <v>9126</v>
      </c>
      <c r="H3810" t="s">
        <v>9127</v>
      </c>
      <c r="I3810" t="s">
        <v>9128</v>
      </c>
      <c r="J3810" t="s">
        <v>58</v>
      </c>
      <c r="K3810" t="s">
        <v>59</v>
      </c>
      <c r="L3810" s="5">
        <v>0</v>
      </c>
      <c r="M3810" s="5">
        <v>0</v>
      </c>
      <c r="N3810" s="5">
        <f t="shared" si="649"/>
        <v>0</v>
      </c>
      <c r="O3810" s="5">
        <v>0</v>
      </c>
      <c r="P3810" s="5">
        <v>0</v>
      </c>
      <c r="Q3810" s="5">
        <f t="shared" si="650"/>
        <v>0</v>
      </c>
      <c r="R3810" s="5">
        <v>0</v>
      </c>
      <c r="S3810" s="5">
        <v>0</v>
      </c>
      <c r="T3810" s="5">
        <f t="shared" si="651"/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f t="shared" si="654"/>
        <v>0</v>
      </c>
      <c r="Z3810" s="5">
        <v>0</v>
      </c>
      <c r="AA3810" s="5">
        <v>0</v>
      </c>
      <c r="AB3810" s="5">
        <f t="shared" si="655"/>
        <v>0</v>
      </c>
      <c r="AC3810" s="5">
        <v>0</v>
      </c>
      <c r="AD3810" s="5">
        <v>0</v>
      </c>
      <c r="AE3810" s="5">
        <f t="shared" si="656"/>
        <v>0</v>
      </c>
      <c r="AF3810" s="5">
        <v>1</v>
      </c>
      <c r="AG3810" s="6">
        <v>44539</v>
      </c>
      <c r="AH3810" s="5">
        <v>1</v>
      </c>
      <c r="AI3810" s="5">
        <v>0</v>
      </c>
      <c r="AJ3810" s="5">
        <v>0</v>
      </c>
      <c r="AK3810" s="5">
        <f t="shared" si="657"/>
        <v>0</v>
      </c>
      <c r="AL3810" s="5">
        <v>0</v>
      </c>
      <c r="AM3810" s="5">
        <v>0</v>
      </c>
      <c r="AN3810" s="5">
        <f t="shared" si="658"/>
        <v>0</v>
      </c>
      <c r="AO3810" s="5">
        <v>0</v>
      </c>
      <c r="AP3810" s="5">
        <v>0</v>
      </c>
      <c r="AQ3810" s="5">
        <f t="shared" si="659"/>
        <v>0</v>
      </c>
      <c r="AR3810" s="5">
        <v>0</v>
      </c>
      <c r="AS3810" s="6"/>
      <c r="AT3810" s="5">
        <v>0</v>
      </c>
      <c r="AU3810" s="5">
        <v>0</v>
      </c>
      <c r="AV3810" t="str">
        <f t="shared" si="652"/>
        <v>N</v>
      </c>
      <c r="AW3810" t="s">
        <v>60</v>
      </c>
      <c r="AX3810" t="s">
        <v>61</v>
      </c>
      <c r="AY3810" t="s">
        <v>62</v>
      </c>
      <c r="AZ3810" t="s">
        <v>62</v>
      </c>
      <c r="BA3810" t="str">
        <f t="shared" si="653"/>
        <v>N</v>
      </c>
    </row>
    <row r="3811" spans="1:53">
      <c r="A3811" t="s">
        <v>54</v>
      </c>
      <c r="B3811" t="s">
        <v>54</v>
      </c>
      <c r="C3811" t="s">
        <v>55</v>
      </c>
      <c r="D3811">
        <v>2021</v>
      </c>
      <c r="F3811" t="s">
        <v>9129</v>
      </c>
      <c r="G3811" t="s">
        <v>9130</v>
      </c>
      <c r="H3811" t="s">
        <v>9131</v>
      </c>
      <c r="I3811" t="s">
        <v>9132</v>
      </c>
      <c r="J3811" t="s">
        <v>58</v>
      </c>
      <c r="K3811" t="s">
        <v>59</v>
      </c>
      <c r="L3811" s="5">
        <v>0</v>
      </c>
      <c r="M3811" s="5">
        <v>0</v>
      </c>
      <c r="N3811" s="5">
        <f t="shared" si="649"/>
        <v>0</v>
      </c>
      <c r="O3811" s="5">
        <v>0</v>
      </c>
      <c r="P3811" s="5">
        <v>0</v>
      </c>
      <c r="Q3811" s="5">
        <f t="shared" si="650"/>
        <v>0</v>
      </c>
      <c r="R3811" s="5">
        <v>0</v>
      </c>
      <c r="S3811" s="5">
        <v>0</v>
      </c>
      <c r="T3811" s="5">
        <f t="shared" si="651"/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f t="shared" si="654"/>
        <v>0</v>
      </c>
      <c r="Z3811" s="5">
        <v>0</v>
      </c>
      <c r="AA3811" s="5">
        <v>0</v>
      </c>
      <c r="AB3811" s="5">
        <f t="shared" si="655"/>
        <v>0</v>
      </c>
      <c r="AC3811" s="5">
        <v>0</v>
      </c>
      <c r="AD3811" s="5">
        <v>0</v>
      </c>
      <c r="AE3811" s="5">
        <f t="shared" si="656"/>
        <v>0</v>
      </c>
      <c r="AF3811" s="5">
        <v>1</v>
      </c>
      <c r="AG3811" s="6">
        <v>44481</v>
      </c>
      <c r="AH3811" s="5">
        <v>1</v>
      </c>
      <c r="AI3811" s="5">
        <v>0</v>
      </c>
      <c r="AJ3811" s="5">
        <v>0</v>
      </c>
      <c r="AK3811" s="5">
        <f t="shared" si="657"/>
        <v>0</v>
      </c>
      <c r="AL3811" s="5">
        <v>0</v>
      </c>
      <c r="AM3811" s="5">
        <v>0</v>
      </c>
      <c r="AN3811" s="5">
        <f t="shared" si="658"/>
        <v>0</v>
      </c>
      <c r="AO3811" s="5">
        <v>0</v>
      </c>
      <c r="AP3811" s="5">
        <v>0</v>
      </c>
      <c r="AQ3811" s="5">
        <f t="shared" si="659"/>
        <v>0</v>
      </c>
      <c r="AR3811" s="5">
        <v>0</v>
      </c>
      <c r="AS3811" s="6"/>
      <c r="AT3811" s="5">
        <v>0</v>
      </c>
      <c r="AU3811" s="5">
        <v>0</v>
      </c>
      <c r="AV3811" t="str">
        <f t="shared" si="652"/>
        <v>N</v>
      </c>
      <c r="AW3811" t="s">
        <v>60</v>
      </c>
      <c r="AX3811" t="s">
        <v>61</v>
      </c>
      <c r="AY3811" t="s">
        <v>62</v>
      </c>
      <c r="AZ3811" t="s">
        <v>62</v>
      </c>
      <c r="BA3811" t="str">
        <f t="shared" si="653"/>
        <v>N</v>
      </c>
    </row>
    <row r="3812" spans="1:53">
      <c r="A3812" t="s">
        <v>54</v>
      </c>
      <c r="B3812" t="s">
        <v>54</v>
      </c>
      <c r="C3812" t="s">
        <v>55</v>
      </c>
      <c r="D3812">
        <v>2021</v>
      </c>
      <c r="F3812" t="s">
        <v>9133</v>
      </c>
      <c r="G3812" t="s">
        <v>9134</v>
      </c>
      <c r="H3812" t="s">
        <v>9135</v>
      </c>
      <c r="I3812" t="s">
        <v>9136</v>
      </c>
      <c r="J3812" t="s">
        <v>58</v>
      </c>
      <c r="K3812" t="s">
        <v>59</v>
      </c>
      <c r="L3812" s="5">
        <v>0</v>
      </c>
      <c r="M3812" s="5">
        <v>0</v>
      </c>
      <c r="N3812" s="5">
        <f t="shared" si="649"/>
        <v>0</v>
      </c>
      <c r="O3812" s="5">
        <v>0</v>
      </c>
      <c r="P3812" s="5">
        <v>0</v>
      </c>
      <c r="Q3812" s="5">
        <f t="shared" si="650"/>
        <v>0</v>
      </c>
      <c r="R3812" s="5">
        <v>0</v>
      </c>
      <c r="S3812" s="5">
        <v>0</v>
      </c>
      <c r="T3812" s="5">
        <f t="shared" si="651"/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f t="shared" si="654"/>
        <v>0</v>
      </c>
      <c r="Z3812" s="5">
        <v>0</v>
      </c>
      <c r="AA3812" s="5">
        <v>0</v>
      </c>
      <c r="AB3812" s="5">
        <f t="shared" si="655"/>
        <v>0</v>
      </c>
      <c r="AC3812" s="5">
        <v>0</v>
      </c>
      <c r="AD3812" s="5">
        <v>0</v>
      </c>
      <c r="AE3812" s="5">
        <f t="shared" si="656"/>
        <v>0</v>
      </c>
      <c r="AF3812" s="5">
        <v>1</v>
      </c>
      <c r="AG3812" s="6">
        <v>44228</v>
      </c>
      <c r="AH3812" s="5">
        <v>1</v>
      </c>
      <c r="AI3812" s="5">
        <v>0</v>
      </c>
      <c r="AJ3812" s="5">
        <v>0</v>
      </c>
      <c r="AK3812" s="5">
        <f t="shared" si="657"/>
        <v>0</v>
      </c>
      <c r="AL3812" s="5">
        <v>0</v>
      </c>
      <c r="AM3812" s="5">
        <v>0</v>
      </c>
      <c r="AN3812" s="5">
        <f t="shared" si="658"/>
        <v>0</v>
      </c>
      <c r="AO3812" s="5">
        <v>0</v>
      </c>
      <c r="AP3812" s="5">
        <v>0</v>
      </c>
      <c r="AQ3812" s="5">
        <f t="shared" si="659"/>
        <v>0</v>
      </c>
      <c r="AR3812" s="5">
        <v>0</v>
      </c>
      <c r="AS3812" s="6"/>
      <c r="AT3812" s="5">
        <v>0</v>
      </c>
      <c r="AU3812" s="5">
        <v>0</v>
      </c>
      <c r="AV3812" t="str">
        <f t="shared" si="652"/>
        <v>N</v>
      </c>
      <c r="AW3812" t="s">
        <v>60</v>
      </c>
      <c r="AX3812" t="s">
        <v>61</v>
      </c>
      <c r="AY3812" t="s">
        <v>62</v>
      </c>
      <c r="AZ3812" t="s">
        <v>62</v>
      </c>
      <c r="BA3812" t="str">
        <f t="shared" si="653"/>
        <v>N</v>
      </c>
    </row>
    <row r="3813" spans="1:53">
      <c r="A3813" t="s">
        <v>54</v>
      </c>
      <c r="B3813" t="s">
        <v>54</v>
      </c>
      <c r="C3813" t="s">
        <v>55</v>
      </c>
      <c r="D3813">
        <v>2021</v>
      </c>
      <c r="F3813" t="s">
        <v>9137</v>
      </c>
      <c r="G3813" t="s">
        <v>9138</v>
      </c>
      <c r="H3813" t="s">
        <v>9139</v>
      </c>
      <c r="I3813" t="s">
        <v>9140</v>
      </c>
      <c r="J3813" t="s">
        <v>58</v>
      </c>
      <c r="K3813" t="s">
        <v>59</v>
      </c>
      <c r="L3813" s="5">
        <v>0</v>
      </c>
      <c r="M3813" s="5">
        <v>0</v>
      </c>
      <c r="N3813" s="5">
        <f t="shared" si="649"/>
        <v>0</v>
      </c>
      <c r="O3813" s="5">
        <v>0</v>
      </c>
      <c r="P3813" s="5">
        <v>0</v>
      </c>
      <c r="Q3813" s="5">
        <f t="shared" si="650"/>
        <v>0</v>
      </c>
      <c r="R3813" s="5">
        <v>0</v>
      </c>
      <c r="S3813" s="5">
        <v>0</v>
      </c>
      <c r="T3813" s="5">
        <f t="shared" si="651"/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f t="shared" si="654"/>
        <v>0</v>
      </c>
      <c r="Z3813" s="5">
        <v>0</v>
      </c>
      <c r="AA3813" s="5">
        <v>0</v>
      </c>
      <c r="AB3813" s="5">
        <f t="shared" si="655"/>
        <v>0</v>
      </c>
      <c r="AC3813" s="5">
        <v>0</v>
      </c>
      <c r="AD3813" s="5">
        <v>0</v>
      </c>
      <c r="AE3813" s="5">
        <f t="shared" si="656"/>
        <v>0</v>
      </c>
      <c r="AF3813" s="5">
        <v>1</v>
      </c>
      <c r="AG3813" s="6">
        <v>44509</v>
      </c>
      <c r="AH3813" s="5">
        <v>1</v>
      </c>
      <c r="AI3813" s="5">
        <v>0</v>
      </c>
      <c r="AJ3813" s="5">
        <v>0</v>
      </c>
      <c r="AK3813" s="5">
        <f t="shared" si="657"/>
        <v>0</v>
      </c>
      <c r="AL3813" s="5">
        <v>0</v>
      </c>
      <c r="AM3813" s="5">
        <v>0</v>
      </c>
      <c r="AN3813" s="5">
        <f t="shared" si="658"/>
        <v>0</v>
      </c>
      <c r="AO3813" s="5">
        <v>0</v>
      </c>
      <c r="AP3813" s="5">
        <v>0</v>
      </c>
      <c r="AQ3813" s="5">
        <f t="shared" si="659"/>
        <v>0</v>
      </c>
      <c r="AR3813" s="5">
        <v>0</v>
      </c>
      <c r="AS3813" s="6"/>
      <c r="AT3813" s="5">
        <v>0</v>
      </c>
      <c r="AU3813" s="5">
        <v>0</v>
      </c>
      <c r="AV3813" t="str">
        <f t="shared" si="652"/>
        <v>N</v>
      </c>
      <c r="AW3813" t="s">
        <v>60</v>
      </c>
      <c r="AX3813" t="s">
        <v>61</v>
      </c>
      <c r="AY3813" t="s">
        <v>62</v>
      </c>
      <c r="AZ3813" t="s">
        <v>62</v>
      </c>
      <c r="BA3813" t="str">
        <f t="shared" si="653"/>
        <v>N</v>
      </c>
    </row>
    <row r="3814" spans="1:53">
      <c r="A3814" t="s">
        <v>54</v>
      </c>
      <c r="B3814" t="s">
        <v>54</v>
      </c>
      <c r="C3814" t="s">
        <v>55</v>
      </c>
      <c r="D3814">
        <v>2021</v>
      </c>
      <c r="F3814" t="s">
        <v>9141</v>
      </c>
      <c r="G3814" t="s">
        <v>9142</v>
      </c>
      <c r="H3814" t="s">
        <v>9143</v>
      </c>
      <c r="I3814" t="s">
        <v>9144</v>
      </c>
      <c r="J3814" t="s">
        <v>58</v>
      </c>
      <c r="K3814" t="s">
        <v>59</v>
      </c>
      <c r="L3814" s="5">
        <v>0</v>
      </c>
      <c r="M3814" s="5">
        <v>0</v>
      </c>
      <c r="N3814" s="5">
        <f t="shared" si="649"/>
        <v>0</v>
      </c>
      <c r="O3814" s="5">
        <v>0</v>
      </c>
      <c r="P3814" s="5">
        <v>0</v>
      </c>
      <c r="Q3814" s="5">
        <f t="shared" si="650"/>
        <v>0</v>
      </c>
      <c r="R3814" s="5">
        <v>0</v>
      </c>
      <c r="S3814" s="5">
        <v>0</v>
      </c>
      <c r="T3814" s="5">
        <f t="shared" si="651"/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f t="shared" si="654"/>
        <v>0</v>
      </c>
      <c r="Z3814" s="5">
        <v>0</v>
      </c>
      <c r="AA3814" s="5">
        <v>0</v>
      </c>
      <c r="AB3814" s="5">
        <f t="shared" si="655"/>
        <v>0</v>
      </c>
      <c r="AC3814" s="5">
        <v>0</v>
      </c>
      <c r="AD3814" s="5">
        <v>0</v>
      </c>
      <c r="AE3814" s="5">
        <f t="shared" si="656"/>
        <v>0</v>
      </c>
      <c r="AF3814" s="5">
        <v>1</v>
      </c>
      <c r="AG3814" s="6">
        <v>44418</v>
      </c>
      <c r="AH3814" s="5">
        <v>1</v>
      </c>
      <c r="AI3814" s="5">
        <v>0</v>
      </c>
      <c r="AJ3814" s="5">
        <v>0</v>
      </c>
      <c r="AK3814" s="5">
        <f t="shared" si="657"/>
        <v>0</v>
      </c>
      <c r="AL3814" s="5">
        <v>0</v>
      </c>
      <c r="AM3814" s="5">
        <v>0</v>
      </c>
      <c r="AN3814" s="5">
        <f t="shared" si="658"/>
        <v>0</v>
      </c>
      <c r="AO3814" s="5">
        <v>0</v>
      </c>
      <c r="AP3814" s="5">
        <v>0</v>
      </c>
      <c r="AQ3814" s="5">
        <f t="shared" si="659"/>
        <v>0</v>
      </c>
      <c r="AR3814" s="5">
        <v>0</v>
      </c>
      <c r="AS3814" s="6"/>
      <c r="AT3814" s="5">
        <v>0</v>
      </c>
      <c r="AU3814" s="5">
        <v>0</v>
      </c>
      <c r="AV3814" t="str">
        <f t="shared" si="652"/>
        <v>N</v>
      </c>
      <c r="AW3814" t="s">
        <v>60</v>
      </c>
      <c r="AX3814" t="s">
        <v>61</v>
      </c>
      <c r="AY3814" t="s">
        <v>62</v>
      </c>
      <c r="AZ3814" t="s">
        <v>62</v>
      </c>
      <c r="BA3814" t="str">
        <f t="shared" si="653"/>
        <v>N</v>
      </c>
    </row>
    <row r="3815" spans="1:53">
      <c r="A3815" t="s">
        <v>54</v>
      </c>
      <c r="B3815" t="s">
        <v>54</v>
      </c>
      <c r="C3815" t="s">
        <v>55</v>
      </c>
      <c r="D3815">
        <v>2021</v>
      </c>
      <c r="F3815" t="s">
        <v>9145</v>
      </c>
      <c r="G3815" t="s">
        <v>9146</v>
      </c>
      <c r="H3815" t="s">
        <v>9147</v>
      </c>
      <c r="I3815" t="s">
        <v>9148</v>
      </c>
      <c r="J3815" t="s">
        <v>58</v>
      </c>
      <c r="K3815" t="s">
        <v>59</v>
      </c>
      <c r="L3815" s="5">
        <v>0</v>
      </c>
      <c r="M3815" s="5">
        <v>0</v>
      </c>
      <c r="N3815" s="5">
        <f t="shared" si="649"/>
        <v>0</v>
      </c>
      <c r="O3815" s="5">
        <v>0</v>
      </c>
      <c r="P3815" s="5">
        <v>0</v>
      </c>
      <c r="Q3815" s="5">
        <f t="shared" si="650"/>
        <v>0</v>
      </c>
      <c r="R3815" s="5">
        <v>0</v>
      </c>
      <c r="S3815" s="5">
        <v>0</v>
      </c>
      <c r="T3815" s="5">
        <f t="shared" si="651"/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f t="shared" si="654"/>
        <v>0</v>
      </c>
      <c r="Z3815" s="5">
        <v>0</v>
      </c>
      <c r="AA3815" s="5">
        <v>0</v>
      </c>
      <c r="AB3815" s="5">
        <f t="shared" si="655"/>
        <v>0</v>
      </c>
      <c r="AC3815" s="5">
        <v>0</v>
      </c>
      <c r="AD3815" s="5">
        <v>0</v>
      </c>
      <c r="AE3815" s="5">
        <f t="shared" si="656"/>
        <v>0</v>
      </c>
      <c r="AF3815" s="5">
        <v>1</v>
      </c>
      <c r="AG3815" s="6">
        <v>44284</v>
      </c>
      <c r="AH3815" s="5">
        <v>1</v>
      </c>
      <c r="AI3815" s="5">
        <v>0</v>
      </c>
      <c r="AJ3815" s="5">
        <v>0</v>
      </c>
      <c r="AK3815" s="5">
        <f t="shared" si="657"/>
        <v>0</v>
      </c>
      <c r="AL3815" s="5">
        <v>0</v>
      </c>
      <c r="AM3815" s="5">
        <v>0</v>
      </c>
      <c r="AN3815" s="5">
        <f t="shared" si="658"/>
        <v>0</v>
      </c>
      <c r="AO3815" s="5">
        <v>0</v>
      </c>
      <c r="AP3815" s="5">
        <v>0</v>
      </c>
      <c r="AQ3815" s="5">
        <f t="shared" si="659"/>
        <v>0</v>
      </c>
      <c r="AR3815" s="5">
        <v>0</v>
      </c>
      <c r="AS3815" s="6"/>
      <c r="AT3815" s="5">
        <v>0</v>
      </c>
      <c r="AU3815" s="5">
        <v>0</v>
      </c>
      <c r="AV3815" t="str">
        <f t="shared" si="652"/>
        <v>N</v>
      </c>
      <c r="AW3815" t="s">
        <v>60</v>
      </c>
      <c r="AX3815" t="s">
        <v>61</v>
      </c>
      <c r="AY3815" t="s">
        <v>62</v>
      </c>
      <c r="AZ3815" t="s">
        <v>62</v>
      </c>
      <c r="BA3815" t="str">
        <f t="shared" si="653"/>
        <v>N</v>
      </c>
    </row>
    <row r="3816" spans="1:53">
      <c r="A3816" t="s">
        <v>54</v>
      </c>
      <c r="B3816" t="s">
        <v>54</v>
      </c>
      <c r="C3816" t="s">
        <v>55</v>
      </c>
      <c r="D3816">
        <v>2021</v>
      </c>
      <c r="F3816" t="s">
        <v>9149</v>
      </c>
      <c r="G3816" t="s">
        <v>9150</v>
      </c>
      <c r="H3816" t="s">
        <v>9151</v>
      </c>
      <c r="I3816" t="s">
        <v>9152</v>
      </c>
      <c r="J3816" t="s">
        <v>58</v>
      </c>
      <c r="K3816" t="s">
        <v>59</v>
      </c>
      <c r="L3816" s="5">
        <v>0</v>
      </c>
      <c r="M3816" s="5">
        <v>0</v>
      </c>
      <c r="N3816" s="5">
        <f t="shared" si="649"/>
        <v>0</v>
      </c>
      <c r="O3816" s="5">
        <v>0</v>
      </c>
      <c r="P3816" s="5">
        <v>0</v>
      </c>
      <c r="Q3816" s="5">
        <f t="shared" si="650"/>
        <v>0</v>
      </c>
      <c r="R3816" s="5">
        <v>0</v>
      </c>
      <c r="S3816" s="5">
        <v>0</v>
      </c>
      <c r="T3816" s="5">
        <f t="shared" si="651"/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f t="shared" si="654"/>
        <v>0</v>
      </c>
      <c r="Z3816" s="5">
        <v>0</v>
      </c>
      <c r="AA3816" s="5">
        <v>0</v>
      </c>
      <c r="AB3816" s="5">
        <f t="shared" si="655"/>
        <v>0</v>
      </c>
      <c r="AC3816" s="5">
        <v>0</v>
      </c>
      <c r="AD3816" s="5">
        <v>0</v>
      </c>
      <c r="AE3816" s="5">
        <f t="shared" si="656"/>
        <v>0</v>
      </c>
      <c r="AF3816" s="5">
        <v>1</v>
      </c>
      <c r="AG3816" s="6">
        <v>44524</v>
      </c>
      <c r="AH3816" s="5">
        <v>1</v>
      </c>
      <c r="AI3816" s="5">
        <v>0</v>
      </c>
      <c r="AJ3816" s="5">
        <v>0</v>
      </c>
      <c r="AK3816" s="5">
        <f t="shared" si="657"/>
        <v>0</v>
      </c>
      <c r="AL3816" s="5">
        <v>0</v>
      </c>
      <c r="AM3816" s="5">
        <v>0</v>
      </c>
      <c r="AN3816" s="5">
        <f t="shared" si="658"/>
        <v>0</v>
      </c>
      <c r="AO3816" s="5">
        <v>0</v>
      </c>
      <c r="AP3816" s="5">
        <v>0</v>
      </c>
      <c r="AQ3816" s="5">
        <f t="shared" si="659"/>
        <v>0</v>
      </c>
      <c r="AR3816" s="5">
        <v>0</v>
      </c>
      <c r="AS3816" s="6"/>
      <c r="AT3816" s="5">
        <v>0</v>
      </c>
      <c r="AU3816" s="5">
        <v>0</v>
      </c>
      <c r="AV3816" t="str">
        <f t="shared" si="652"/>
        <v>N</v>
      </c>
      <c r="AW3816" t="s">
        <v>60</v>
      </c>
      <c r="AX3816" t="s">
        <v>61</v>
      </c>
      <c r="AY3816" t="s">
        <v>62</v>
      </c>
      <c r="AZ3816" t="s">
        <v>62</v>
      </c>
      <c r="BA3816" t="str">
        <f t="shared" si="653"/>
        <v>N</v>
      </c>
    </row>
    <row r="3817" spans="1:53">
      <c r="A3817" t="s">
        <v>54</v>
      </c>
      <c r="B3817" t="s">
        <v>54</v>
      </c>
      <c r="C3817" t="s">
        <v>55</v>
      </c>
      <c r="D3817">
        <v>2021</v>
      </c>
      <c r="F3817" t="s">
        <v>9153</v>
      </c>
      <c r="G3817" t="s">
        <v>9154</v>
      </c>
      <c r="H3817" t="s">
        <v>9155</v>
      </c>
      <c r="I3817" t="s">
        <v>9156</v>
      </c>
      <c r="J3817" t="s">
        <v>58</v>
      </c>
      <c r="K3817" t="s">
        <v>59</v>
      </c>
      <c r="L3817" s="5">
        <v>0</v>
      </c>
      <c r="M3817" s="5">
        <v>0</v>
      </c>
      <c r="N3817" s="5">
        <f t="shared" si="649"/>
        <v>0</v>
      </c>
      <c r="O3817" s="5">
        <v>0</v>
      </c>
      <c r="P3817" s="5">
        <v>0</v>
      </c>
      <c r="Q3817" s="5">
        <f t="shared" si="650"/>
        <v>0</v>
      </c>
      <c r="R3817" s="5">
        <v>0</v>
      </c>
      <c r="S3817" s="5">
        <v>0</v>
      </c>
      <c r="T3817" s="5">
        <f t="shared" si="651"/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f t="shared" si="654"/>
        <v>0</v>
      </c>
      <c r="Z3817" s="5">
        <v>0</v>
      </c>
      <c r="AA3817" s="5">
        <v>0</v>
      </c>
      <c r="AB3817" s="5">
        <f t="shared" si="655"/>
        <v>0</v>
      </c>
      <c r="AC3817" s="5">
        <v>0</v>
      </c>
      <c r="AD3817" s="5">
        <v>0</v>
      </c>
      <c r="AE3817" s="5">
        <f t="shared" si="656"/>
        <v>0</v>
      </c>
      <c r="AF3817" s="5">
        <v>1</v>
      </c>
      <c r="AG3817" s="6">
        <v>44523</v>
      </c>
      <c r="AH3817" s="5">
        <v>1</v>
      </c>
      <c r="AI3817" s="5">
        <v>0</v>
      </c>
      <c r="AJ3817" s="5">
        <v>0</v>
      </c>
      <c r="AK3817" s="5">
        <f t="shared" si="657"/>
        <v>0</v>
      </c>
      <c r="AL3817" s="5">
        <v>0</v>
      </c>
      <c r="AM3817" s="5">
        <v>0</v>
      </c>
      <c r="AN3817" s="5">
        <f t="shared" si="658"/>
        <v>0</v>
      </c>
      <c r="AO3817" s="5">
        <v>0</v>
      </c>
      <c r="AP3817" s="5">
        <v>0</v>
      </c>
      <c r="AQ3817" s="5">
        <f t="shared" si="659"/>
        <v>0</v>
      </c>
      <c r="AR3817" s="5">
        <v>0</v>
      </c>
      <c r="AS3817" s="6"/>
      <c r="AT3817" s="5">
        <v>0</v>
      </c>
      <c r="AU3817" s="5">
        <v>0</v>
      </c>
      <c r="AV3817" t="str">
        <f t="shared" si="652"/>
        <v>N</v>
      </c>
      <c r="AW3817" t="s">
        <v>60</v>
      </c>
      <c r="AX3817" t="s">
        <v>61</v>
      </c>
      <c r="AY3817" t="s">
        <v>62</v>
      </c>
      <c r="AZ3817" t="s">
        <v>62</v>
      </c>
      <c r="BA3817" t="str">
        <f t="shared" si="653"/>
        <v>N</v>
      </c>
    </row>
    <row r="3818" spans="1:53">
      <c r="A3818" t="s">
        <v>54</v>
      </c>
      <c r="B3818" t="s">
        <v>54</v>
      </c>
      <c r="C3818" t="s">
        <v>55</v>
      </c>
      <c r="D3818">
        <v>2021</v>
      </c>
      <c r="F3818" t="s">
        <v>9157</v>
      </c>
      <c r="G3818" t="s">
        <v>9158</v>
      </c>
      <c r="H3818" t="s">
        <v>9159</v>
      </c>
      <c r="I3818" t="s">
        <v>9160</v>
      </c>
      <c r="J3818" t="s">
        <v>58</v>
      </c>
      <c r="K3818" t="s">
        <v>59</v>
      </c>
      <c r="L3818" s="5">
        <v>0</v>
      </c>
      <c r="M3818" s="5">
        <v>0</v>
      </c>
      <c r="N3818" s="5">
        <f t="shared" si="649"/>
        <v>0</v>
      </c>
      <c r="O3818" s="5">
        <v>0</v>
      </c>
      <c r="P3818" s="5">
        <v>0</v>
      </c>
      <c r="Q3818" s="5">
        <f t="shared" si="650"/>
        <v>0</v>
      </c>
      <c r="R3818" s="5">
        <v>0</v>
      </c>
      <c r="S3818" s="5">
        <v>0</v>
      </c>
      <c r="T3818" s="5">
        <f t="shared" si="651"/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f t="shared" si="654"/>
        <v>0</v>
      </c>
      <c r="Z3818" s="5">
        <v>0</v>
      </c>
      <c r="AA3818" s="5">
        <v>0</v>
      </c>
      <c r="AB3818" s="5">
        <f t="shared" si="655"/>
        <v>0</v>
      </c>
      <c r="AC3818" s="5">
        <v>0</v>
      </c>
      <c r="AD3818" s="5">
        <v>0</v>
      </c>
      <c r="AE3818" s="5">
        <f t="shared" si="656"/>
        <v>0</v>
      </c>
      <c r="AF3818" s="5">
        <v>1</v>
      </c>
      <c r="AG3818" s="6">
        <v>44466</v>
      </c>
      <c r="AH3818" s="5">
        <v>1</v>
      </c>
      <c r="AI3818" s="5">
        <v>0</v>
      </c>
      <c r="AJ3818" s="5">
        <v>0</v>
      </c>
      <c r="AK3818" s="5">
        <f t="shared" si="657"/>
        <v>0</v>
      </c>
      <c r="AL3818" s="5">
        <v>0</v>
      </c>
      <c r="AM3818" s="5">
        <v>0</v>
      </c>
      <c r="AN3818" s="5">
        <f t="shared" si="658"/>
        <v>0</v>
      </c>
      <c r="AO3818" s="5">
        <v>0</v>
      </c>
      <c r="AP3818" s="5">
        <v>0</v>
      </c>
      <c r="AQ3818" s="5">
        <f t="shared" si="659"/>
        <v>0</v>
      </c>
      <c r="AR3818" s="5">
        <v>0</v>
      </c>
      <c r="AS3818" s="6"/>
      <c r="AT3818" s="5">
        <v>0</v>
      </c>
      <c r="AU3818" s="5">
        <v>0</v>
      </c>
      <c r="AV3818" t="str">
        <f t="shared" si="652"/>
        <v>N</v>
      </c>
      <c r="AW3818" t="s">
        <v>60</v>
      </c>
      <c r="AX3818" t="s">
        <v>61</v>
      </c>
      <c r="AY3818" t="s">
        <v>62</v>
      </c>
      <c r="AZ3818" t="s">
        <v>62</v>
      </c>
      <c r="BA3818" t="str">
        <f t="shared" si="653"/>
        <v>N</v>
      </c>
    </row>
    <row r="3819" spans="1:53">
      <c r="A3819" t="s">
        <v>54</v>
      </c>
      <c r="B3819" t="s">
        <v>54</v>
      </c>
      <c r="C3819" t="s">
        <v>55</v>
      </c>
      <c r="D3819">
        <v>2021</v>
      </c>
      <c r="F3819" t="s">
        <v>9161</v>
      </c>
      <c r="G3819" t="s">
        <v>9162</v>
      </c>
      <c r="H3819" t="s">
        <v>9163</v>
      </c>
      <c r="I3819" t="s">
        <v>9164</v>
      </c>
      <c r="J3819" t="s">
        <v>58</v>
      </c>
      <c r="K3819" t="s">
        <v>59</v>
      </c>
      <c r="L3819" s="5">
        <v>0</v>
      </c>
      <c r="M3819" s="5">
        <v>0</v>
      </c>
      <c r="N3819" s="5">
        <f t="shared" si="649"/>
        <v>0</v>
      </c>
      <c r="O3819" s="5">
        <v>0</v>
      </c>
      <c r="P3819" s="5">
        <v>0</v>
      </c>
      <c r="Q3819" s="5">
        <f t="shared" si="650"/>
        <v>0</v>
      </c>
      <c r="R3819" s="5">
        <v>0</v>
      </c>
      <c r="S3819" s="5">
        <v>0</v>
      </c>
      <c r="T3819" s="5">
        <f t="shared" si="651"/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f t="shared" si="654"/>
        <v>0</v>
      </c>
      <c r="Z3819" s="5">
        <v>0</v>
      </c>
      <c r="AA3819" s="5">
        <v>0</v>
      </c>
      <c r="AB3819" s="5">
        <f t="shared" si="655"/>
        <v>0</v>
      </c>
      <c r="AC3819" s="5">
        <v>0</v>
      </c>
      <c r="AD3819" s="5">
        <v>0</v>
      </c>
      <c r="AE3819" s="5">
        <f t="shared" si="656"/>
        <v>0</v>
      </c>
      <c r="AF3819" s="5">
        <v>1</v>
      </c>
      <c r="AG3819" s="6">
        <v>44313</v>
      </c>
      <c r="AH3819" s="5">
        <v>1</v>
      </c>
      <c r="AI3819" s="5">
        <v>0</v>
      </c>
      <c r="AJ3819" s="5">
        <v>0</v>
      </c>
      <c r="AK3819" s="5">
        <f t="shared" si="657"/>
        <v>0</v>
      </c>
      <c r="AL3819" s="5">
        <v>0</v>
      </c>
      <c r="AM3819" s="5">
        <v>0</v>
      </c>
      <c r="AN3819" s="5">
        <f t="shared" si="658"/>
        <v>0</v>
      </c>
      <c r="AO3819" s="5">
        <v>0</v>
      </c>
      <c r="AP3819" s="5">
        <v>0</v>
      </c>
      <c r="AQ3819" s="5">
        <f t="shared" si="659"/>
        <v>0</v>
      </c>
      <c r="AR3819" s="5">
        <v>0</v>
      </c>
      <c r="AS3819" s="6"/>
      <c r="AT3819" s="5">
        <v>0</v>
      </c>
      <c r="AU3819" s="5">
        <v>0</v>
      </c>
      <c r="AV3819" t="str">
        <f t="shared" si="652"/>
        <v>N</v>
      </c>
      <c r="AW3819" t="s">
        <v>60</v>
      </c>
      <c r="AX3819" t="s">
        <v>61</v>
      </c>
      <c r="AY3819" t="s">
        <v>62</v>
      </c>
      <c r="AZ3819" t="s">
        <v>62</v>
      </c>
      <c r="BA3819" t="str">
        <f t="shared" si="653"/>
        <v>N</v>
      </c>
    </row>
    <row r="3820" spans="1:53">
      <c r="A3820" t="s">
        <v>54</v>
      </c>
      <c r="B3820" t="s">
        <v>54</v>
      </c>
      <c r="C3820" t="s">
        <v>55</v>
      </c>
      <c r="D3820">
        <v>2021</v>
      </c>
      <c r="F3820" t="s">
        <v>9165</v>
      </c>
      <c r="G3820" t="s">
        <v>9166</v>
      </c>
      <c r="H3820" t="s">
        <v>9167</v>
      </c>
      <c r="I3820" t="s">
        <v>9168</v>
      </c>
      <c r="J3820" t="s">
        <v>58</v>
      </c>
      <c r="K3820" t="s">
        <v>59</v>
      </c>
      <c r="L3820" s="5">
        <v>0</v>
      </c>
      <c r="M3820" s="5">
        <v>0</v>
      </c>
      <c r="N3820" s="5">
        <f t="shared" si="649"/>
        <v>0</v>
      </c>
      <c r="O3820" s="5">
        <v>0</v>
      </c>
      <c r="P3820" s="5">
        <v>0</v>
      </c>
      <c r="Q3820" s="5">
        <f t="shared" si="650"/>
        <v>0</v>
      </c>
      <c r="R3820" s="5">
        <v>0</v>
      </c>
      <c r="S3820" s="5">
        <v>0</v>
      </c>
      <c r="T3820" s="5">
        <f t="shared" si="651"/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f t="shared" si="654"/>
        <v>0</v>
      </c>
      <c r="Z3820" s="5">
        <v>0</v>
      </c>
      <c r="AA3820" s="5">
        <v>0</v>
      </c>
      <c r="AB3820" s="5">
        <f t="shared" si="655"/>
        <v>0</v>
      </c>
      <c r="AC3820" s="5">
        <v>0</v>
      </c>
      <c r="AD3820" s="5">
        <v>0</v>
      </c>
      <c r="AE3820" s="5">
        <f t="shared" si="656"/>
        <v>0</v>
      </c>
      <c r="AF3820" s="5">
        <v>1</v>
      </c>
      <c r="AG3820" s="6">
        <v>44231</v>
      </c>
      <c r="AH3820" s="5">
        <v>1</v>
      </c>
      <c r="AI3820" s="5">
        <v>0</v>
      </c>
      <c r="AJ3820" s="5">
        <v>0</v>
      </c>
      <c r="AK3820" s="5">
        <f t="shared" si="657"/>
        <v>0</v>
      </c>
      <c r="AL3820" s="5">
        <v>0</v>
      </c>
      <c r="AM3820" s="5">
        <v>0</v>
      </c>
      <c r="AN3820" s="5">
        <f t="shared" si="658"/>
        <v>0</v>
      </c>
      <c r="AO3820" s="5">
        <v>0</v>
      </c>
      <c r="AP3820" s="5">
        <v>0</v>
      </c>
      <c r="AQ3820" s="5">
        <f t="shared" si="659"/>
        <v>0</v>
      </c>
      <c r="AR3820" s="5">
        <v>0</v>
      </c>
      <c r="AS3820" s="6"/>
      <c r="AT3820" s="5">
        <v>0</v>
      </c>
      <c r="AU3820" s="5">
        <v>0</v>
      </c>
      <c r="AV3820" t="str">
        <f t="shared" si="652"/>
        <v>N</v>
      </c>
      <c r="AW3820" t="s">
        <v>60</v>
      </c>
      <c r="AX3820" t="s">
        <v>61</v>
      </c>
      <c r="AY3820" t="s">
        <v>62</v>
      </c>
      <c r="AZ3820" t="s">
        <v>62</v>
      </c>
      <c r="BA3820" t="str">
        <f t="shared" si="653"/>
        <v>N</v>
      </c>
    </row>
    <row r="3821" spans="1:53">
      <c r="A3821" t="s">
        <v>54</v>
      </c>
      <c r="B3821" t="s">
        <v>54</v>
      </c>
      <c r="C3821" t="s">
        <v>55</v>
      </c>
      <c r="D3821">
        <v>2021</v>
      </c>
      <c r="F3821" t="s">
        <v>9169</v>
      </c>
      <c r="G3821" t="s">
        <v>9170</v>
      </c>
      <c r="H3821" t="s">
        <v>9171</v>
      </c>
      <c r="I3821" t="s">
        <v>9172</v>
      </c>
      <c r="J3821" t="s">
        <v>58</v>
      </c>
      <c r="K3821" t="s">
        <v>59</v>
      </c>
      <c r="L3821" s="5">
        <v>0</v>
      </c>
      <c r="M3821" s="5">
        <v>0</v>
      </c>
      <c r="N3821" s="5">
        <f t="shared" si="649"/>
        <v>0</v>
      </c>
      <c r="O3821" s="5">
        <v>0</v>
      </c>
      <c r="P3821" s="5">
        <v>0</v>
      </c>
      <c r="Q3821" s="5">
        <f t="shared" si="650"/>
        <v>0</v>
      </c>
      <c r="R3821" s="5">
        <v>0</v>
      </c>
      <c r="S3821" s="5">
        <v>0</v>
      </c>
      <c r="T3821" s="5">
        <f t="shared" si="651"/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f t="shared" si="654"/>
        <v>0</v>
      </c>
      <c r="Z3821" s="5">
        <v>0</v>
      </c>
      <c r="AA3821" s="5">
        <v>0</v>
      </c>
      <c r="AB3821" s="5">
        <f t="shared" si="655"/>
        <v>0</v>
      </c>
      <c r="AC3821" s="5">
        <v>0</v>
      </c>
      <c r="AD3821" s="5">
        <v>0</v>
      </c>
      <c r="AE3821" s="5">
        <f t="shared" si="656"/>
        <v>0</v>
      </c>
      <c r="AF3821" s="5">
        <v>1</v>
      </c>
      <c r="AG3821" s="6">
        <v>44256</v>
      </c>
      <c r="AH3821" s="5">
        <v>1</v>
      </c>
      <c r="AI3821" s="5">
        <v>0</v>
      </c>
      <c r="AJ3821" s="5">
        <v>0</v>
      </c>
      <c r="AK3821" s="5">
        <f t="shared" si="657"/>
        <v>0</v>
      </c>
      <c r="AL3821" s="5">
        <v>0</v>
      </c>
      <c r="AM3821" s="5">
        <v>0</v>
      </c>
      <c r="AN3821" s="5">
        <f t="shared" si="658"/>
        <v>0</v>
      </c>
      <c r="AO3821" s="5">
        <v>0</v>
      </c>
      <c r="AP3821" s="5">
        <v>0</v>
      </c>
      <c r="AQ3821" s="5">
        <f t="shared" si="659"/>
        <v>0</v>
      </c>
      <c r="AR3821" s="5">
        <v>0</v>
      </c>
      <c r="AS3821" s="6"/>
      <c r="AT3821" s="5">
        <v>0</v>
      </c>
      <c r="AU3821" s="5">
        <v>0</v>
      </c>
      <c r="AV3821" t="str">
        <f t="shared" si="652"/>
        <v>N</v>
      </c>
      <c r="AW3821" t="s">
        <v>60</v>
      </c>
      <c r="AX3821" t="s">
        <v>61</v>
      </c>
      <c r="AY3821" t="s">
        <v>62</v>
      </c>
      <c r="AZ3821" t="s">
        <v>62</v>
      </c>
      <c r="BA3821" t="str">
        <f t="shared" si="653"/>
        <v>N</v>
      </c>
    </row>
    <row r="3822" spans="1:53">
      <c r="A3822" t="s">
        <v>54</v>
      </c>
      <c r="B3822" t="s">
        <v>54</v>
      </c>
      <c r="C3822" t="s">
        <v>55</v>
      </c>
      <c r="D3822">
        <v>2021</v>
      </c>
      <c r="F3822" t="s">
        <v>9173</v>
      </c>
      <c r="G3822" t="s">
        <v>9174</v>
      </c>
      <c r="H3822" t="s">
        <v>9175</v>
      </c>
      <c r="I3822" t="s">
        <v>9176</v>
      </c>
      <c r="J3822" t="s">
        <v>58</v>
      </c>
      <c r="K3822" t="s">
        <v>59</v>
      </c>
      <c r="L3822" s="5">
        <v>0</v>
      </c>
      <c r="M3822" s="5">
        <v>0</v>
      </c>
      <c r="N3822" s="5">
        <f t="shared" si="649"/>
        <v>0</v>
      </c>
      <c r="O3822" s="5">
        <v>0</v>
      </c>
      <c r="P3822" s="5">
        <v>0</v>
      </c>
      <c r="Q3822" s="5">
        <f t="shared" si="650"/>
        <v>0</v>
      </c>
      <c r="R3822" s="5">
        <v>0</v>
      </c>
      <c r="S3822" s="5">
        <v>0</v>
      </c>
      <c r="T3822" s="5">
        <f t="shared" si="651"/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f t="shared" si="654"/>
        <v>0</v>
      </c>
      <c r="Z3822" s="5">
        <v>0</v>
      </c>
      <c r="AA3822" s="5">
        <v>0</v>
      </c>
      <c r="AB3822" s="5">
        <f t="shared" si="655"/>
        <v>0</v>
      </c>
      <c r="AC3822" s="5">
        <v>0</v>
      </c>
      <c r="AD3822" s="5">
        <v>0</v>
      </c>
      <c r="AE3822" s="5">
        <f t="shared" si="656"/>
        <v>0</v>
      </c>
      <c r="AF3822" s="5">
        <v>1</v>
      </c>
      <c r="AG3822" s="6">
        <v>44420</v>
      </c>
      <c r="AH3822" s="5">
        <v>1</v>
      </c>
      <c r="AI3822" s="5">
        <v>0</v>
      </c>
      <c r="AJ3822" s="5">
        <v>0</v>
      </c>
      <c r="AK3822" s="5">
        <f t="shared" si="657"/>
        <v>0</v>
      </c>
      <c r="AL3822" s="5">
        <v>0</v>
      </c>
      <c r="AM3822" s="5">
        <v>0</v>
      </c>
      <c r="AN3822" s="5">
        <f t="shared" si="658"/>
        <v>0</v>
      </c>
      <c r="AO3822" s="5">
        <v>0</v>
      </c>
      <c r="AP3822" s="5">
        <v>0</v>
      </c>
      <c r="AQ3822" s="5">
        <f t="shared" si="659"/>
        <v>0</v>
      </c>
      <c r="AR3822" s="5">
        <v>0</v>
      </c>
      <c r="AS3822" s="6"/>
      <c r="AT3822" s="5">
        <v>0</v>
      </c>
      <c r="AU3822" s="5">
        <v>0</v>
      </c>
      <c r="AV3822" t="str">
        <f t="shared" si="652"/>
        <v>N</v>
      </c>
      <c r="AW3822" t="s">
        <v>60</v>
      </c>
      <c r="AX3822" t="s">
        <v>61</v>
      </c>
      <c r="AY3822" t="s">
        <v>62</v>
      </c>
      <c r="AZ3822" t="s">
        <v>62</v>
      </c>
      <c r="BA3822" t="str">
        <f t="shared" si="653"/>
        <v>N</v>
      </c>
    </row>
    <row r="3823" spans="1:53">
      <c r="A3823" t="s">
        <v>54</v>
      </c>
      <c r="B3823" t="s">
        <v>54</v>
      </c>
      <c r="C3823" t="s">
        <v>55</v>
      </c>
      <c r="D3823">
        <v>2021</v>
      </c>
      <c r="F3823" t="s">
        <v>9177</v>
      </c>
      <c r="G3823" t="s">
        <v>9178</v>
      </c>
      <c r="H3823" t="s">
        <v>9179</v>
      </c>
      <c r="I3823" t="s">
        <v>9180</v>
      </c>
      <c r="J3823" t="s">
        <v>58</v>
      </c>
      <c r="K3823" t="s">
        <v>59</v>
      </c>
      <c r="L3823" s="5">
        <v>0</v>
      </c>
      <c r="M3823" s="5">
        <v>0</v>
      </c>
      <c r="N3823" s="5">
        <f t="shared" si="649"/>
        <v>0</v>
      </c>
      <c r="O3823" s="5">
        <v>0</v>
      </c>
      <c r="P3823" s="5">
        <v>0</v>
      </c>
      <c r="Q3823" s="5">
        <f t="shared" si="650"/>
        <v>0</v>
      </c>
      <c r="R3823" s="5">
        <v>0</v>
      </c>
      <c r="S3823" s="5">
        <v>0</v>
      </c>
      <c r="T3823" s="5">
        <f t="shared" si="651"/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f t="shared" si="654"/>
        <v>0</v>
      </c>
      <c r="Z3823" s="5">
        <v>0</v>
      </c>
      <c r="AA3823" s="5">
        <v>0</v>
      </c>
      <c r="AB3823" s="5">
        <f t="shared" si="655"/>
        <v>0</v>
      </c>
      <c r="AC3823" s="5">
        <v>0</v>
      </c>
      <c r="AD3823" s="5">
        <v>0</v>
      </c>
      <c r="AE3823" s="5">
        <f t="shared" si="656"/>
        <v>0</v>
      </c>
      <c r="AF3823" s="5">
        <v>1</v>
      </c>
      <c r="AG3823" s="6">
        <v>44232</v>
      </c>
      <c r="AH3823" s="5">
        <v>1</v>
      </c>
      <c r="AI3823" s="5">
        <v>0</v>
      </c>
      <c r="AJ3823" s="5">
        <v>0</v>
      </c>
      <c r="AK3823" s="5">
        <f t="shared" si="657"/>
        <v>0</v>
      </c>
      <c r="AL3823" s="5">
        <v>0</v>
      </c>
      <c r="AM3823" s="5">
        <v>0</v>
      </c>
      <c r="AN3823" s="5">
        <f t="shared" si="658"/>
        <v>0</v>
      </c>
      <c r="AO3823" s="5">
        <v>0</v>
      </c>
      <c r="AP3823" s="5">
        <v>0</v>
      </c>
      <c r="AQ3823" s="5">
        <f t="shared" si="659"/>
        <v>0</v>
      </c>
      <c r="AR3823" s="5">
        <v>0</v>
      </c>
      <c r="AS3823" s="6"/>
      <c r="AT3823" s="5">
        <v>0</v>
      </c>
      <c r="AU3823" s="5">
        <v>0</v>
      </c>
      <c r="AV3823" t="str">
        <f t="shared" si="652"/>
        <v>N</v>
      </c>
      <c r="AW3823" t="s">
        <v>60</v>
      </c>
      <c r="AX3823" t="s">
        <v>61</v>
      </c>
      <c r="AY3823" t="s">
        <v>62</v>
      </c>
      <c r="AZ3823" t="s">
        <v>62</v>
      </c>
      <c r="BA3823" t="str">
        <f t="shared" si="653"/>
        <v>N</v>
      </c>
    </row>
    <row r="3824" spans="1:53">
      <c r="A3824" t="s">
        <v>54</v>
      </c>
      <c r="B3824" t="s">
        <v>54</v>
      </c>
      <c r="C3824" t="s">
        <v>55</v>
      </c>
      <c r="D3824">
        <v>2021</v>
      </c>
      <c r="F3824" t="s">
        <v>9181</v>
      </c>
      <c r="G3824" t="s">
        <v>9182</v>
      </c>
      <c r="H3824" t="s">
        <v>9183</v>
      </c>
      <c r="I3824" t="s">
        <v>9184</v>
      </c>
      <c r="J3824" t="s">
        <v>58</v>
      </c>
      <c r="K3824" t="s">
        <v>59</v>
      </c>
      <c r="L3824" s="5">
        <v>0</v>
      </c>
      <c r="M3824" s="5">
        <v>0</v>
      </c>
      <c r="N3824" s="5">
        <f t="shared" si="649"/>
        <v>0</v>
      </c>
      <c r="O3824" s="5">
        <v>0</v>
      </c>
      <c r="P3824" s="5">
        <v>0</v>
      </c>
      <c r="Q3824" s="5">
        <f t="shared" si="650"/>
        <v>0</v>
      </c>
      <c r="R3824" s="5">
        <v>0</v>
      </c>
      <c r="S3824" s="5">
        <v>0</v>
      </c>
      <c r="T3824" s="5">
        <f t="shared" si="651"/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f t="shared" si="654"/>
        <v>0</v>
      </c>
      <c r="Z3824" s="5">
        <v>0</v>
      </c>
      <c r="AA3824" s="5">
        <v>0</v>
      </c>
      <c r="AB3824" s="5">
        <f t="shared" si="655"/>
        <v>0</v>
      </c>
      <c r="AC3824" s="5">
        <v>0</v>
      </c>
      <c r="AD3824" s="5">
        <v>0</v>
      </c>
      <c r="AE3824" s="5">
        <f t="shared" si="656"/>
        <v>0</v>
      </c>
      <c r="AF3824" s="5">
        <v>1</v>
      </c>
      <c r="AG3824" s="6">
        <v>44431</v>
      </c>
      <c r="AH3824" s="5">
        <v>1</v>
      </c>
      <c r="AI3824" s="5">
        <v>0</v>
      </c>
      <c r="AJ3824" s="5">
        <v>0</v>
      </c>
      <c r="AK3824" s="5">
        <f t="shared" si="657"/>
        <v>0</v>
      </c>
      <c r="AL3824" s="5">
        <v>0</v>
      </c>
      <c r="AM3824" s="5">
        <v>0</v>
      </c>
      <c r="AN3824" s="5">
        <f t="shared" si="658"/>
        <v>0</v>
      </c>
      <c r="AO3824" s="5">
        <v>0</v>
      </c>
      <c r="AP3824" s="5">
        <v>0</v>
      </c>
      <c r="AQ3824" s="5">
        <f t="shared" si="659"/>
        <v>0</v>
      </c>
      <c r="AR3824" s="5">
        <v>0</v>
      </c>
      <c r="AS3824" s="6"/>
      <c r="AT3824" s="5">
        <v>0</v>
      </c>
      <c r="AU3824" s="5">
        <v>0</v>
      </c>
      <c r="AV3824" t="str">
        <f t="shared" si="652"/>
        <v>N</v>
      </c>
      <c r="AW3824" t="s">
        <v>60</v>
      </c>
      <c r="AX3824" t="s">
        <v>61</v>
      </c>
      <c r="AY3824" t="s">
        <v>62</v>
      </c>
      <c r="AZ3824" t="s">
        <v>62</v>
      </c>
      <c r="BA3824" t="str">
        <f t="shared" si="653"/>
        <v>N</v>
      </c>
    </row>
    <row r="3825" spans="1:53">
      <c r="A3825" t="s">
        <v>54</v>
      </c>
      <c r="B3825" t="s">
        <v>54</v>
      </c>
      <c r="C3825" t="s">
        <v>55</v>
      </c>
      <c r="D3825">
        <v>2021</v>
      </c>
      <c r="F3825" t="s">
        <v>9185</v>
      </c>
      <c r="G3825" t="s">
        <v>9186</v>
      </c>
      <c r="H3825" t="s">
        <v>9187</v>
      </c>
      <c r="I3825" t="s">
        <v>9188</v>
      </c>
      <c r="J3825" t="s">
        <v>58</v>
      </c>
      <c r="K3825" t="s">
        <v>59</v>
      </c>
      <c r="L3825" s="5">
        <v>0</v>
      </c>
      <c r="M3825" s="5">
        <v>0</v>
      </c>
      <c r="N3825" s="5">
        <f t="shared" si="649"/>
        <v>0</v>
      </c>
      <c r="O3825" s="5">
        <v>0</v>
      </c>
      <c r="P3825" s="5">
        <v>0</v>
      </c>
      <c r="Q3825" s="5">
        <f t="shared" si="650"/>
        <v>0</v>
      </c>
      <c r="R3825" s="5">
        <v>0</v>
      </c>
      <c r="S3825" s="5">
        <v>0</v>
      </c>
      <c r="T3825" s="5">
        <f t="shared" si="651"/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f t="shared" si="654"/>
        <v>0</v>
      </c>
      <c r="Z3825" s="5">
        <v>0</v>
      </c>
      <c r="AA3825" s="5">
        <v>0</v>
      </c>
      <c r="AB3825" s="5">
        <f t="shared" si="655"/>
        <v>0</v>
      </c>
      <c r="AC3825" s="5">
        <v>0</v>
      </c>
      <c r="AD3825" s="5">
        <v>0</v>
      </c>
      <c r="AE3825" s="5">
        <f t="shared" si="656"/>
        <v>0</v>
      </c>
      <c r="AF3825" s="5">
        <v>1</v>
      </c>
      <c r="AG3825" s="6">
        <v>44364</v>
      </c>
      <c r="AH3825" s="5">
        <v>1</v>
      </c>
      <c r="AI3825" s="5">
        <v>0</v>
      </c>
      <c r="AJ3825" s="5">
        <v>0</v>
      </c>
      <c r="AK3825" s="5">
        <f t="shared" si="657"/>
        <v>0</v>
      </c>
      <c r="AL3825" s="5">
        <v>0</v>
      </c>
      <c r="AM3825" s="5">
        <v>0</v>
      </c>
      <c r="AN3825" s="5">
        <f t="shared" si="658"/>
        <v>0</v>
      </c>
      <c r="AO3825" s="5">
        <v>0</v>
      </c>
      <c r="AP3825" s="5">
        <v>0</v>
      </c>
      <c r="AQ3825" s="5">
        <f t="shared" si="659"/>
        <v>0</v>
      </c>
      <c r="AR3825" s="5">
        <v>0</v>
      </c>
      <c r="AS3825" s="6"/>
      <c r="AT3825" s="5">
        <v>0</v>
      </c>
      <c r="AU3825" s="5">
        <v>0</v>
      </c>
      <c r="AV3825" t="str">
        <f t="shared" si="652"/>
        <v>N</v>
      </c>
      <c r="AW3825" t="s">
        <v>60</v>
      </c>
      <c r="AX3825" t="s">
        <v>61</v>
      </c>
      <c r="AY3825" t="s">
        <v>62</v>
      </c>
      <c r="AZ3825" t="s">
        <v>62</v>
      </c>
      <c r="BA3825" t="str">
        <f t="shared" si="653"/>
        <v>N</v>
      </c>
    </row>
    <row r="3826" spans="1:53">
      <c r="A3826" t="s">
        <v>54</v>
      </c>
      <c r="B3826" t="s">
        <v>54</v>
      </c>
      <c r="C3826" t="s">
        <v>55</v>
      </c>
      <c r="D3826">
        <v>2021</v>
      </c>
      <c r="F3826" t="s">
        <v>9189</v>
      </c>
      <c r="G3826" t="s">
        <v>9190</v>
      </c>
      <c r="H3826" t="s">
        <v>9191</v>
      </c>
      <c r="I3826" t="s">
        <v>9192</v>
      </c>
      <c r="J3826" t="s">
        <v>58</v>
      </c>
      <c r="K3826" t="s">
        <v>59</v>
      </c>
      <c r="L3826" s="5">
        <v>0</v>
      </c>
      <c r="M3826" s="5">
        <v>0</v>
      </c>
      <c r="N3826" s="5">
        <f t="shared" si="649"/>
        <v>0</v>
      </c>
      <c r="O3826" s="5">
        <v>0</v>
      </c>
      <c r="P3826" s="5">
        <v>0</v>
      </c>
      <c r="Q3826" s="5">
        <f t="shared" si="650"/>
        <v>0</v>
      </c>
      <c r="R3826" s="5">
        <v>0</v>
      </c>
      <c r="S3826" s="5">
        <v>0</v>
      </c>
      <c r="T3826" s="5">
        <f t="shared" si="651"/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f t="shared" si="654"/>
        <v>0</v>
      </c>
      <c r="Z3826" s="5">
        <v>0</v>
      </c>
      <c r="AA3826" s="5">
        <v>0</v>
      </c>
      <c r="AB3826" s="5">
        <f t="shared" si="655"/>
        <v>0</v>
      </c>
      <c r="AC3826" s="5">
        <v>0</v>
      </c>
      <c r="AD3826" s="5">
        <v>0</v>
      </c>
      <c r="AE3826" s="5">
        <f t="shared" si="656"/>
        <v>0</v>
      </c>
      <c r="AF3826" s="5">
        <v>1</v>
      </c>
      <c r="AG3826" s="6">
        <v>44232</v>
      </c>
      <c r="AH3826" s="5">
        <v>1</v>
      </c>
      <c r="AI3826" s="5">
        <v>0</v>
      </c>
      <c r="AJ3826" s="5">
        <v>0</v>
      </c>
      <c r="AK3826" s="5">
        <f t="shared" si="657"/>
        <v>0</v>
      </c>
      <c r="AL3826" s="5">
        <v>0</v>
      </c>
      <c r="AM3826" s="5">
        <v>0</v>
      </c>
      <c r="AN3826" s="5">
        <f t="shared" si="658"/>
        <v>0</v>
      </c>
      <c r="AO3826" s="5">
        <v>0</v>
      </c>
      <c r="AP3826" s="5">
        <v>0</v>
      </c>
      <c r="AQ3826" s="5">
        <f t="shared" si="659"/>
        <v>0</v>
      </c>
      <c r="AR3826" s="5">
        <v>0</v>
      </c>
      <c r="AS3826" s="6"/>
      <c r="AT3826" s="5">
        <v>0</v>
      </c>
      <c r="AU3826" s="5">
        <v>0</v>
      </c>
      <c r="AV3826" t="str">
        <f t="shared" si="652"/>
        <v>N</v>
      </c>
      <c r="AW3826" t="s">
        <v>60</v>
      </c>
      <c r="AX3826" t="s">
        <v>61</v>
      </c>
      <c r="AY3826" t="s">
        <v>62</v>
      </c>
      <c r="AZ3826" t="s">
        <v>62</v>
      </c>
      <c r="BA3826" t="str">
        <f t="shared" si="653"/>
        <v>N</v>
      </c>
    </row>
    <row r="3827" spans="1:53">
      <c r="A3827" t="s">
        <v>54</v>
      </c>
      <c r="B3827" t="s">
        <v>54</v>
      </c>
      <c r="C3827" t="s">
        <v>55</v>
      </c>
      <c r="D3827">
        <v>2021</v>
      </c>
      <c r="F3827" t="s">
        <v>9193</v>
      </c>
      <c r="G3827" t="s">
        <v>9194</v>
      </c>
      <c r="H3827" t="s">
        <v>9195</v>
      </c>
      <c r="I3827" t="s">
        <v>9196</v>
      </c>
      <c r="J3827" t="s">
        <v>58</v>
      </c>
      <c r="K3827" t="s">
        <v>59</v>
      </c>
      <c r="L3827" s="5">
        <v>0</v>
      </c>
      <c r="M3827" s="5">
        <v>0</v>
      </c>
      <c r="N3827" s="5">
        <f t="shared" si="649"/>
        <v>0</v>
      </c>
      <c r="O3827" s="5">
        <v>0</v>
      </c>
      <c r="P3827" s="5">
        <v>0</v>
      </c>
      <c r="Q3827" s="5">
        <f t="shared" si="650"/>
        <v>0</v>
      </c>
      <c r="R3827" s="5">
        <v>0</v>
      </c>
      <c r="S3827" s="5">
        <v>0</v>
      </c>
      <c r="T3827" s="5">
        <f t="shared" si="651"/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f t="shared" si="654"/>
        <v>0</v>
      </c>
      <c r="Z3827" s="5">
        <v>0</v>
      </c>
      <c r="AA3827" s="5">
        <v>0</v>
      </c>
      <c r="AB3827" s="5">
        <f t="shared" si="655"/>
        <v>0</v>
      </c>
      <c r="AC3827" s="5">
        <v>0</v>
      </c>
      <c r="AD3827" s="5">
        <v>0</v>
      </c>
      <c r="AE3827" s="5">
        <f t="shared" si="656"/>
        <v>0</v>
      </c>
      <c r="AF3827" s="5">
        <v>1</v>
      </c>
      <c r="AG3827" s="6">
        <v>44232</v>
      </c>
      <c r="AH3827" s="5">
        <v>1</v>
      </c>
      <c r="AI3827" s="5">
        <v>0</v>
      </c>
      <c r="AJ3827" s="5">
        <v>0</v>
      </c>
      <c r="AK3827" s="5">
        <f t="shared" si="657"/>
        <v>0</v>
      </c>
      <c r="AL3827" s="5">
        <v>0</v>
      </c>
      <c r="AM3827" s="5">
        <v>0</v>
      </c>
      <c r="AN3827" s="5">
        <f t="shared" si="658"/>
        <v>0</v>
      </c>
      <c r="AO3827" s="5">
        <v>0</v>
      </c>
      <c r="AP3827" s="5">
        <v>0</v>
      </c>
      <c r="AQ3827" s="5">
        <f t="shared" si="659"/>
        <v>0</v>
      </c>
      <c r="AR3827" s="5">
        <v>0</v>
      </c>
      <c r="AS3827" s="6"/>
      <c r="AT3827" s="5">
        <v>0</v>
      </c>
      <c r="AU3827" s="5">
        <v>0</v>
      </c>
      <c r="AV3827" t="str">
        <f t="shared" si="652"/>
        <v>N</v>
      </c>
      <c r="AW3827" t="s">
        <v>60</v>
      </c>
      <c r="AX3827" t="s">
        <v>61</v>
      </c>
      <c r="AY3827" t="s">
        <v>62</v>
      </c>
      <c r="AZ3827" t="s">
        <v>62</v>
      </c>
      <c r="BA3827" t="str">
        <f t="shared" si="653"/>
        <v>N</v>
      </c>
    </row>
    <row r="3828" spans="1:53">
      <c r="A3828" t="s">
        <v>54</v>
      </c>
      <c r="B3828" t="s">
        <v>54</v>
      </c>
      <c r="C3828" t="s">
        <v>55</v>
      </c>
      <c r="D3828">
        <v>2021</v>
      </c>
      <c r="F3828" t="s">
        <v>9197</v>
      </c>
      <c r="G3828" t="s">
        <v>9198</v>
      </c>
      <c r="H3828" t="s">
        <v>9199</v>
      </c>
      <c r="I3828" t="s">
        <v>9200</v>
      </c>
      <c r="J3828" t="s">
        <v>58</v>
      </c>
      <c r="K3828" t="s">
        <v>59</v>
      </c>
      <c r="L3828" s="5">
        <v>0</v>
      </c>
      <c r="M3828" s="5">
        <v>0</v>
      </c>
      <c r="N3828" s="5">
        <f t="shared" si="649"/>
        <v>0</v>
      </c>
      <c r="O3828" s="5">
        <v>0</v>
      </c>
      <c r="P3828" s="5">
        <v>0</v>
      </c>
      <c r="Q3828" s="5">
        <f t="shared" si="650"/>
        <v>0</v>
      </c>
      <c r="R3828" s="5">
        <v>0</v>
      </c>
      <c r="S3828" s="5">
        <v>0</v>
      </c>
      <c r="T3828" s="5">
        <f t="shared" si="651"/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f t="shared" si="654"/>
        <v>0</v>
      </c>
      <c r="Z3828" s="5">
        <v>0</v>
      </c>
      <c r="AA3828" s="5">
        <v>0</v>
      </c>
      <c r="AB3828" s="5">
        <f t="shared" si="655"/>
        <v>0</v>
      </c>
      <c r="AC3828" s="5">
        <v>0</v>
      </c>
      <c r="AD3828" s="5">
        <v>0</v>
      </c>
      <c r="AE3828" s="5">
        <f t="shared" si="656"/>
        <v>0</v>
      </c>
      <c r="AF3828" s="5">
        <v>1</v>
      </c>
      <c r="AG3828" s="6">
        <v>44235</v>
      </c>
      <c r="AH3828" s="5">
        <v>1</v>
      </c>
      <c r="AI3828" s="5">
        <v>0</v>
      </c>
      <c r="AJ3828" s="5">
        <v>0</v>
      </c>
      <c r="AK3828" s="5">
        <f t="shared" si="657"/>
        <v>0</v>
      </c>
      <c r="AL3828" s="5">
        <v>0</v>
      </c>
      <c r="AM3828" s="5">
        <v>0</v>
      </c>
      <c r="AN3828" s="5">
        <f t="shared" si="658"/>
        <v>0</v>
      </c>
      <c r="AO3828" s="5">
        <v>0</v>
      </c>
      <c r="AP3828" s="5">
        <v>0</v>
      </c>
      <c r="AQ3828" s="5">
        <f t="shared" si="659"/>
        <v>0</v>
      </c>
      <c r="AR3828" s="5">
        <v>0</v>
      </c>
      <c r="AS3828" s="6"/>
      <c r="AT3828" s="5">
        <v>0</v>
      </c>
      <c r="AU3828" s="5">
        <v>0</v>
      </c>
      <c r="AV3828" t="str">
        <f t="shared" si="652"/>
        <v>N</v>
      </c>
      <c r="AW3828" t="s">
        <v>60</v>
      </c>
      <c r="AX3828" t="s">
        <v>61</v>
      </c>
      <c r="AY3828" t="s">
        <v>62</v>
      </c>
      <c r="AZ3828" t="s">
        <v>62</v>
      </c>
      <c r="BA3828" t="str">
        <f t="shared" si="653"/>
        <v>N</v>
      </c>
    </row>
    <row r="3829" spans="1:53">
      <c r="A3829" t="s">
        <v>54</v>
      </c>
      <c r="B3829" t="s">
        <v>54</v>
      </c>
      <c r="C3829" t="s">
        <v>55</v>
      </c>
      <c r="D3829">
        <v>2021</v>
      </c>
      <c r="F3829" t="s">
        <v>5666</v>
      </c>
      <c r="G3829" t="s">
        <v>9201</v>
      </c>
      <c r="H3829" t="s">
        <v>9202</v>
      </c>
      <c r="I3829" t="s">
        <v>9203</v>
      </c>
      <c r="J3829" t="s">
        <v>58</v>
      </c>
      <c r="K3829" t="s">
        <v>59</v>
      </c>
      <c r="L3829" s="5">
        <v>0</v>
      </c>
      <c r="M3829" s="5">
        <v>0</v>
      </c>
      <c r="N3829" s="5">
        <f t="shared" si="649"/>
        <v>0</v>
      </c>
      <c r="O3829" s="5">
        <v>0</v>
      </c>
      <c r="P3829" s="5">
        <v>0</v>
      </c>
      <c r="Q3829" s="5">
        <f t="shared" si="650"/>
        <v>0</v>
      </c>
      <c r="R3829" s="5">
        <v>0</v>
      </c>
      <c r="S3829" s="5">
        <v>0</v>
      </c>
      <c r="T3829" s="5">
        <f t="shared" si="651"/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f t="shared" si="654"/>
        <v>0</v>
      </c>
      <c r="Z3829" s="5">
        <v>0</v>
      </c>
      <c r="AA3829" s="5">
        <v>0</v>
      </c>
      <c r="AB3829" s="5">
        <f t="shared" si="655"/>
        <v>0</v>
      </c>
      <c r="AC3829" s="5">
        <v>0</v>
      </c>
      <c r="AD3829" s="5">
        <v>0</v>
      </c>
      <c r="AE3829" s="5">
        <f t="shared" si="656"/>
        <v>0</v>
      </c>
      <c r="AF3829" s="5">
        <v>1</v>
      </c>
      <c r="AG3829" s="6">
        <v>44236</v>
      </c>
      <c r="AH3829" s="5">
        <v>1</v>
      </c>
      <c r="AI3829" s="5">
        <v>0</v>
      </c>
      <c r="AJ3829" s="5">
        <v>0</v>
      </c>
      <c r="AK3829" s="5">
        <f t="shared" si="657"/>
        <v>0</v>
      </c>
      <c r="AL3829" s="5">
        <v>0</v>
      </c>
      <c r="AM3829" s="5">
        <v>0</v>
      </c>
      <c r="AN3829" s="5">
        <f t="shared" si="658"/>
        <v>0</v>
      </c>
      <c r="AO3829" s="5">
        <v>0</v>
      </c>
      <c r="AP3829" s="5">
        <v>0</v>
      </c>
      <c r="AQ3829" s="5">
        <f t="shared" si="659"/>
        <v>0</v>
      </c>
      <c r="AR3829" s="5">
        <v>0</v>
      </c>
      <c r="AS3829" s="6"/>
      <c r="AT3829" s="5">
        <v>0</v>
      </c>
      <c r="AU3829" s="5">
        <v>0</v>
      </c>
      <c r="AV3829" t="str">
        <f t="shared" si="652"/>
        <v>N</v>
      </c>
      <c r="AW3829" t="s">
        <v>60</v>
      </c>
      <c r="AX3829" t="s">
        <v>61</v>
      </c>
      <c r="AY3829" t="s">
        <v>62</v>
      </c>
      <c r="AZ3829" t="s">
        <v>62</v>
      </c>
      <c r="BA3829" t="str">
        <f t="shared" si="653"/>
        <v>N</v>
      </c>
    </row>
    <row r="3830" spans="1:53">
      <c r="A3830" t="s">
        <v>54</v>
      </c>
      <c r="B3830" t="s">
        <v>54</v>
      </c>
      <c r="C3830" t="s">
        <v>55</v>
      </c>
      <c r="D3830">
        <v>2021</v>
      </c>
      <c r="F3830" t="s">
        <v>9204</v>
      </c>
      <c r="G3830" t="s">
        <v>9205</v>
      </c>
      <c r="H3830" t="s">
        <v>9206</v>
      </c>
      <c r="I3830" t="s">
        <v>9207</v>
      </c>
      <c r="J3830" t="s">
        <v>58</v>
      </c>
      <c r="K3830" t="s">
        <v>59</v>
      </c>
      <c r="L3830" s="5">
        <v>0</v>
      </c>
      <c r="M3830" s="5">
        <v>0</v>
      </c>
      <c r="N3830" s="5">
        <f t="shared" si="649"/>
        <v>0</v>
      </c>
      <c r="O3830" s="5">
        <v>0</v>
      </c>
      <c r="P3830" s="5">
        <v>0</v>
      </c>
      <c r="Q3830" s="5">
        <f t="shared" si="650"/>
        <v>0</v>
      </c>
      <c r="R3830" s="5">
        <v>0</v>
      </c>
      <c r="S3830" s="5">
        <v>0</v>
      </c>
      <c r="T3830" s="5">
        <f t="shared" si="651"/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f t="shared" si="654"/>
        <v>0</v>
      </c>
      <c r="Z3830" s="5">
        <v>0</v>
      </c>
      <c r="AA3830" s="5">
        <v>0</v>
      </c>
      <c r="AB3830" s="5">
        <f t="shared" si="655"/>
        <v>0</v>
      </c>
      <c r="AC3830" s="5">
        <v>0</v>
      </c>
      <c r="AD3830" s="5">
        <v>0</v>
      </c>
      <c r="AE3830" s="5">
        <f t="shared" si="656"/>
        <v>0</v>
      </c>
      <c r="AF3830" s="5">
        <v>1</v>
      </c>
      <c r="AG3830" s="6">
        <v>44404</v>
      </c>
      <c r="AH3830" s="5">
        <v>1</v>
      </c>
      <c r="AI3830" s="5">
        <v>0</v>
      </c>
      <c r="AJ3830" s="5">
        <v>0</v>
      </c>
      <c r="AK3830" s="5">
        <f t="shared" si="657"/>
        <v>0</v>
      </c>
      <c r="AL3830" s="5">
        <v>0</v>
      </c>
      <c r="AM3830" s="5">
        <v>0</v>
      </c>
      <c r="AN3830" s="5">
        <f t="shared" si="658"/>
        <v>0</v>
      </c>
      <c r="AO3830" s="5">
        <v>0</v>
      </c>
      <c r="AP3830" s="5">
        <v>0</v>
      </c>
      <c r="AQ3830" s="5">
        <f t="shared" si="659"/>
        <v>0</v>
      </c>
      <c r="AR3830" s="5">
        <v>0</v>
      </c>
      <c r="AS3830" s="6"/>
      <c r="AT3830" s="5">
        <v>0</v>
      </c>
      <c r="AU3830" s="5">
        <v>0</v>
      </c>
      <c r="AV3830" t="str">
        <f t="shared" si="652"/>
        <v>N</v>
      </c>
      <c r="AW3830" t="s">
        <v>60</v>
      </c>
      <c r="AX3830" t="s">
        <v>61</v>
      </c>
      <c r="AY3830" t="s">
        <v>62</v>
      </c>
      <c r="AZ3830" t="s">
        <v>62</v>
      </c>
      <c r="BA3830" t="str">
        <f t="shared" si="653"/>
        <v>N</v>
      </c>
    </row>
    <row r="3831" spans="1:53">
      <c r="A3831" t="s">
        <v>54</v>
      </c>
      <c r="B3831" t="s">
        <v>54</v>
      </c>
      <c r="C3831" t="s">
        <v>55</v>
      </c>
      <c r="D3831">
        <v>2021</v>
      </c>
      <c r="F3831" t="s">
        <v>9208</v>
      </c>
      <c r="G3831" t="s">
        <v>9209</v>
      </c>
      <c r="H3831" t="s">
        <v>9210</v>
      </c>
      <c r="I3831" t="s">
        <v>9211</v>
      </c>
      <c r="J3831" t="s">
        <v>58</v>
      </c>
      <c r="K3831" t="s">
        <v>59</v>
      </c>
      <c r="L3831" s="5">
        <v>0</v>
      </c>
      <c r="M3831" s="5">
        <v>0</v>
      </c>
      <c r="N3831" s="5">
        <f t="shared" si="649"/>
        <v>0</v>
      </c>
      <c r="O3831" s="5">
        <v>0</v>
      </c>
      <c r="P3831" s="5">
        <v>0</v>
      </c>
      <c r="Q3831" s="5">
        <f t="shared" si="650"/>
        <v>0</v>
      </c>
      <c r="R3831" s="5">
        <v>0</v>
      </c>
      <c r="S3831" s="5">
        <v>0</v>
      </c>
      <c r="T3831" s="5">
        <f t="shared" si="651"/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f t="shared" si="654"/>
        <v>0</v>
      </c>
      <c r="Z3831" s="5">
        <v>0</v>
      </c>
      <c r="AA3831" s="5">
        <v>0</v>
      </c>
      <c r="AB3831" s="5">
        <f t="shared" si="655"/>
        <v>0</v>
      </c>
      <c r="AC3831" s="5">
        <v>0</v>
      </c>
      <c r="AD3831" s="5">
        <v>0</v>
      </c>
      <c r="AE3831" s="5">
        <f t="shared" si="656"/>
        <v>0</v>
      </c>
      <c r="AF3831" s="5">
        <v>1</v>
      </c>
      <c r="AG3831" s="6">
        <v>44488</v>
      </c>
      <c r="AH3831" s="5">
        <v>1</v>
      </c>
      <c r="AI3831" s="5">
        <v>0</v>
      </c>
      <c r="AJ3831" s="5">
        <v>0</v>
      </c>
      <c r="AK3831" s="5">
        <f t="shared" si="657"/>
        <v>0</v>
      </c>
      <c r="AL3831" s="5">
        <v>0</v>
      </c>
      <c r="AM3831" s="5">
        <v>0</v>
      </c>
      <c r="AN3831" s="5">
        <f t="shared" si="658"/>
        <v>0</v>
      </c>
      <c r="AO3831" s="5">
        <v>0</v>
      </c>
      <c r="AP3831" s="5">
        <v>0</v>
      </c>
      <c r="AQ3831" s="5">
        <f t="shared" si="659"/>
        <v>0</v>
      </c>
      <c r="AR3831" s="5">
        <v>0</v>
      </c>
      <c r="AS3831" s="6"/>
      <c r="AT3831" s="5">
        <v>0</v>
      </c>
      <c r="AU3831" s="5">
        <v>0</v>
      </c>
      <c r="AV3831" t="str">
        <f t="shared" si="652"/>
        <v>N</v>
      </c>
      <c r="AW3831" t="s">
        <v>60</v>
      </c>
      <c r="AX3831" t="s">
        <v>61</v>
      </c>
      <c r="AY3831" t="s">
        <v>62</v>
      </c>
      <c r="AZ3831" t="s">
        <v>62</v>
      </c>
      <c r="BA3831" t="str">
        <f t="shared" si="653"/>
        <v>N</v>
      </c>
    </row>
    <row r="3832" spans="1:53">
      <c r="A3832" t="s">
        <v>54</v>
      </c>
      <c r="B3832" t="s">
        <v>54</v>
      </c>
      <c r="C3832" t="s">
        <v>55</v>
      </c>
      <c r="D3832">
        <v>2021</v>
      </c>
      <c r="F3832" t="s">
        <v>9212</v>
      </c>
      <c r="G3832" t="s">
        <v>9213</v>
      </c>
      <c r="H3832" t="s">
        <v>9214</v>
      </c>
      <c r="I3832" t="s">
        <v>9215</v>
      </c>
      <c r="J3832" t="s">
        <v>58</v>
      </c>
      <c r="K3832" t="s">
        <v>59</v>
      </c>
      <c r="L3832" s="5">
        <v>0</v>
      </c>
      <c r="M3832" s="5">
        <v>0</v>
      </c>
      <c r="N3832" s="5">
        <f t="shared" si="649"/>
        <v>0</v>
      </c>
      <c r="O3832" s="5">
        <v>0</v>
      </c>
      <c r="P3832" s="5">
        <v>0</v>
      </c>
      <c r="Q3832" s="5">
        <f t="shared" si="650"/>
        <v>0</v>
      </c>
      <c r="R3832" s="5">
        <v>0</v>
      </c>
      <c r="S3832" s="5">
        <v>0</v>
      </c>
      <c r="T3832" s="5">
        <f t="shared" si="651"/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f t="shared" si="654"/>
        <v>0</v>
      </c>
      <c r="Z3832" s="5">
        <v>0</v>
      </c>
      <c r="AA3832" s="5">
        <v>0</v>
      </c>
      <c r="AB3832" s="5">
        <f t="shared" si="655"/>
        <v>0</v>
      </c>
      <c r="AC3832" s="5">
        <v>0</v>
      </c>
      <c r="AD3832" s="5">
        <v>0</v>
      </c>
      <c r="AE3832" s="5">
        <f t="shared" si="656"/>
        <v>0</v>
      </c>
      <c r="AF3832" s="5">
        <v>1</v>
      </c>
      <c r="AG3832" s="6">
        <v>44356</v>
      </c>
      <c r="AH3832" s="5">
        <v>1</v>
      </c>
      <c r="AI3832" s="5">
        <v>0</v>
      </c>
      <c r="AJ3832" s="5">
        <v>0</v>
      </c>
      <c r="AK3832" s="5">
        <f t="shared" si="657"/>
        <v>0</v>
      </c>
      <c r="AL3832" s="5">
        <v>0</v>
      </c>
      <c r="AM3832" s="5">
        <v>0</v>
      </c>
      <c r="AN3832" s="5">
        <f t="shared" si="658"/>
        <v>0</v>
      </c>
      <c r="AO3832" s="5">
        <v>0</v>
      </c>
      <c r="AP3832" s="5">
        <v>0</v>
      </c>
      <c r="AQ3832" s="5">
        <f t="shared" si="659"/>
        <v>0</v>
      </c>
      <c r="AR3832" s="5">
        <v>0</v>
      </c>
      <c r="AS3832" s="6"/>
      <c r="AT3832" s="5">
        <v>0</v>
      </c>
      <c r="AU3832" s="5">
        <v>0</v>
      </c>
      <c r="AV3832" t="str">
        <f t="shared" si="652"/>
        <v>N</v>
      </c>
      <c r="AW3832" t="s">
        <v>60</v>
      </c>
      <c r="AX3832" t="s">
        <v>61</v>
      </c>
      <c r="AY3832" t="s">
        <v>62</v>
      </c>
      <c r="AZ3832" t="s">
        <v>62</v>
      </c>
      <c r="BA3832" t="str">
        <f t="shared" si="653"/>
        <v>N</v>
      </c>
    </row>
    <row r="3833" spans="1:53">
      <c r="A3833" t="s">
        <v>54</v>
      </c>
      <c r="B3833" t="s">
        <v>54</v>
      </c>
      <c r="C3833" t="s">
        <v>55</v>
      </c>
      <c r="D3833">
        <v>2021</v>
      </c>
      <c r="F3833" t="s">
        <v>9216</v>
      </c>
      <c r="G3833" t="s">
        <v>9217</v>
      </c>
      <c r="H3833" t="s">
        <v>9218</v>
      </c>
      <c r="I3833" t="s">
        <v>9219</v>
      </c>
      <c r="J3833" t="s">
        <v>58</v>
      </c>
      <c r="K3833" t="s">
        <v>59</v>
      </c>
      <c r="L3833" s="5">
        <v>0</v>
      </c>
      <c r="M3833" s="5">
        <v>0</v>
      </c>
      <c r="N3833" s="5">
        <f t="shared" si="649"/>
        <v>0</v>
      </c>
      <c r="O3833" s="5">
        <v>0</v>
      </c>
      <c r="P3833" s="5">
        <v>0</v>
      </c>
      <c r="Q3833" s="5">
        <f t="shared" si="650"/>
        <v>0</v>
      </c>
      <c r="R3833" s="5">
        <v>0</v>
      </c>
      <c r="S3833" s="5">
        <v>0</v>
      </c>
      <c r="T3833" s="5">
        <f t="shared" si="651"/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f t="shared" si="654"/>
        <v>0</v>
      </c>
      <c r="Z3833" s="5">
        <v>0</v>
      </c>
      <c r="AA3833" s="5">
        <v>0</v>
      </c>
      <c r="AB3833" s="5">
        <f t="shared" si="655"/>
        <v>0</v>
      </c>
      <c r="AC3833" s="5">
        <v>0</v>
      </c>
      <c r="AD3833" s="5">
        <v>0</v>
      </c>
      <c r="AE3833" s="5">
        <f t="shared" si="656"/>
        <v>0</v>
      </c>
      <c r="AF3833" s="5">
        <v>1</v>
      </c>
      <c r="AG3833" s="6">
        <v>44488</v>
      </c>
      <c r="AH3833" s="5">
        <v>1</v>
      </c>
      <c r="AI3833" s="5">
        <v>0</v>
      </c>
      <c r="AJ3833" s="5">
        <v>0</v>
      </c>
      <c r="AK3833" s="5">
        <f t="shared" si="657"/>
        <v>0</v>
      </c>
      <c r="AL3833" s="5">
        <v>0</v>
      </c>
      <c r="AM3833" s="5">
        <v>0</v>
      </c>
      <c r="AN3833" s="5">
        <f t="shared" si="658"/>
        <v>0</v>
      </c>
      <c r="AO3833" s="5">
        <v>0</v>
      </c>
      <c r="AP3833" s="5">
        <v>0</v>
      </c>
      <c r="AQ3833" s="5">
        <f t="shared" si="659"/>
        <v>0</v>
      </c>
      <c r="AR3833" s="5">
        <v>0</v>
      </c>
      <c r="AS3833" s="6"/>
      <c r="AT3833" s="5">
        <v>0</v>
      </c>
      <c r="AU3833" s="5">
        <v>0</v>
      </c>
      <c r="AV3833" t="str">
        <f t="shared" si="652"/>
        <v>N</v>
      </c>
      <c r="AW3833" t="s">
        <v>60</v>
      </c>
      <c r="AX3833" t="s">
        <v>61</v>
      </c>
      <c r="AY3833" t="s">
        <v>62</v>
      </c>
      <c r="AZ3833" t="s">
        <v>62</v>
      </c>
      <c r="BA3833" t="str">
        <f t="shared" si="653"/>
        <v>N</v>
      </c>
    </row>
    <row r="3834" spans="1:53">
      <c r="A3834" t="s">
        <v>54</v>
      </c>
      <c r="B3834" t="s">
        <v>54</v>
      </c>
      <c r="C3834" t="s">
        <v>55</v>
      </c>
      <c r="D3834">
        <v>2021</v>
      </c>
      <c r="F3834" t="s">
        <v>9220</v>
      </c>
      <c r="G3834" t="s">
        <v>9221</v>
      </c>
      <c r="H3834" t="s">
        <v>9222</v>
      </c>
      <c r="I3834" t="s">
        <v>9223</v>
      </c>
      <c r="J3834" t="s">
        <v>58</v>
      </c>
      <c r="K3834" t="s">
        <v>59</v>
      </c>
      <c r="L3834" s="5">
        <v>0</v>
      </c>
      <c r="M3834" s="5">
        <v>0</v>
      </c>
      <c r="N3834" s="5">
        <f t="shared" si="649"/>
        <v>0</v>
      </c>
      <c r="O3834" s="5">
        <v>0</v>
      </c>
      <c r="P3834" s="5">
        <v>0</v>
      </c>
      <c r="Q3834" s="5">
        <f t="shared" si="650"/>
        <v>0</v>
      </c>
      <c r="R3834" s="5">
        <v>0</v>
      </c>
      <c r="S3834" s="5">
        <v>0</v>
      </c>
      <c r="T3834" s="5">
        <f t="shared" si="651"/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f t="shared" si="654"/>
        <v>0</v>
      </c>
      <c r="Z3834" s="5">
        <v>0</v>
      </c>
      <c r="AA3834" s="5">
        <v>0</v>
      </c>
      <c r="AB3834" s="5">
        <f t="shared" si="655"/>
        <v>0</v>
      </c>
      <c r="AC3834" s="5">
        <v>0</v>
      </c>
      <c r="AD3834" s="5">
        <v>0</v>
      </c>
      <c r="AE3834" s="5">
        <f t="shared" si="656"/>
        <v>0</v>
      </c>
      <c r="AF3834" s="5">
        <v>1</v>
      </c>
      <c r="AG3834" s="6">
        <v>44232</v>
      </c>
      <c r="AH3834" s="5">
        <v>1</v>
      </c>
      <c r="AI3834" s="5">
        <v>0</v>
      </c>
      <c r="AJ3834" s="5">
        <v>0</v>
      </c>
      <c r="AK3834" s="5">
        <f t="shared" si="657"/>
        <v>0</v>
      </c>
      <c r="AL3834" s="5">
        <v>0</v>
      </c>
      <c r="AM3834" s="5">
        <v>0</v>
      </c>
      <c r="AN3834" s="5">
        <f t="shared" si="658"/>
        <v>0</v>
      </c>
      <c r="AO3834" s="5">
        <v>0</v>
      </c>
      <c r="AP3834" s="5">
        <v>0</v>
      </c>
      <c r="AQ3834" s="5">
        <f t="shared" si="659"/>
        <v>0</v>
      </c>
      <c r="AR3834" s="5">
        <v>0</v>
      </c>
      <c r="AS3834" s="6"/>
      <c r="AT3834" s="5">
        <v>0</v>
      </c>
      <c r="AU3834" s="5">
        <v>0</v>
      </c>
      <c r="AV3834" t="str">
        <f t="shared" si="652"/>
        <v>N</v>
      </c>
      <c r="AW3834" t="s">
        <v>60</v>
      </c>
      <c r="AX3834" t="s">
        <v>61</v>
      </c>
      <c r="AY3834" t="s">
        <v>62</v>
      </c>
      <c r="AZ3834" t="s">
        <v>62</v>
      </c>
      <c r="BA3834" t="str">
        <f t="shared" si="653"/>
        <v>N</v>
      </c>
    </row>
    <row r="3835" spans="1:53">
      <c r="A3835" t="s">
        <v>54</v>
      </c>
      <c r="B3835" t="s">
        <v>54</v>
      </c>
      <c r="C3835" t="s">
        <v>55</v>
      </c>
      <c r="D3835">
        <v>2021</v>
      </c>
      <c r="F3835" t="s">
        <v>9224</v>
      </c>
      <c r="G3835" t="s">
        <v>9225</v>
      </c>
      <c r="H3835" t="s">
        <v>9226</v>
      </c>
      <c r="I3835" t="s">
        <v>9227</v>
      </c>
      <c r="J3835" t="s">
        <v>58</v>
      </c>
      <c r="K3835" t="s">
        <v>59</v>
      </c>
      <c r="L3835" s="5">
        <v>0</v>
      </c>
      <c r="M3835" s="5">
        <v>0</v>
      </c>
      <c r="N3835" s="5">
        <f t="shared" si="649"/>
        <v>0</v>
      </c>
      <c r="O3835" s="5">
        <v>0</v>
      </c>
      <c r="P3835" s="5">
        <v>0</v>
      </c>
      <c r="Q3835" s="5">
        <f t="shared" si="650"/>
        <v>0</v>
      </c>
      <c r="R3835" s="5">
        <v>0</v>
      </c>
      <c r="S3835" s="5">
        <v>0</v>
      </c>
      <c r="T3835" s="5">
        <f t="shared" si="651"/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f t="shared" si="654"/>
        <v>0</v>
      </c>
      <c r="Z3835" s="5">
        <v>0</v>
      </c>
      <c r="AA3835" s="5">
        <v>0</v>
      </c>
      <c r="AB3835" s="5">
        <f t="shared" si="655"/>
        <v>0</v>
      </c>
      <c r="AC3835" s="5">
        <v>0</v>
      </c>
      <c r="AD3835" s="5">
        <v>0</v>
      </c>
      <c r="AE3835" s="5">
        <f t="shared" si="656"/>
        <v>0</v>
      </c>
      <c r="AF3835" s="5">
        <v>1</v>
      </c>
      <c r="AG3835" s="6">
        <v>44446</v>
      </c>
      <c r="AH3835" s="5">
        <v>1</v>
      </c>
      <c r="AI3835" s="5">
        <v>0</v>
      </c>
      <c r="AJ3835" s="5">
        <v>0</v>
      </c>
      <c r="AK3835" s="5">
        <f t="shared" si="657"/>
        <v>0</v>
      </c>
      <c r="AL3835" s="5">
        <v>0</v>
      </c>
      <c r="AM3835" s="5">
        <v>0</v>
      </c>
      <c r="AN3835" s="5">
        <f t="shared" si="658"/>
        <v>0</v>
      </c>
      <c r="AO3835" s="5">
        <v>0</v>
      </c>
      <c r="AP3835" s="5">
        <v>0</v>
      </c>
      <c r="AQ3835" s="5">
        <f t="shared" si="659"/>
        <v>0</v>
      </c>
      <c r="AR3835" s="5">
        <v>0</v>
      </c>
      <c r="AS3835" s="6"/>
      <c r="AT3835" s="5">
        <v>0</v>
      </c>
      <c r="AU3835" s="5">
        <v>0</v>
      </c>
      <c r="AV3835" t="str">
        <f t="shared" si="652"/>
        <v>N</v>
      </c>
      <c r="AW3835" t="s">
        <v>60</v>
      </c>
      <c r="AX3835" t="s">
        <v>61</v>
      </c>
      <c r="AY3835" t="s">
        <v>62</v>
      </c>
      <c r="AZ3835" t="s">
        <v>62</v>
      </c>
      <c r="BA3835" t="str">
        <f t="shared" si="653"/>
        <v>N</v>
      </c>
    </row>
    <row r="3836" spans="1:53">
      <c r="A3836" t="s">
        <v>54</v>
      </c>
      <c r="B3836" t="s">
        <v>54</v>
      </c>
      <c r="C3836" t="s">
        <v>55</v>
      </c>
      <c r="D3836">
        <v>2021</v>
      </c>
      <c r="F3836" t="s">
        <v>9228</v>
      </c>
      <c r="G3836" t="s">
        <v>9229</v>
      </c>
      <c r="H3836" t="s">
        <v>9230</v>
      </c>
      <c r="I3836" t="s">
        <v>9231</v>
      </c>
      <c r="J3836" t="s">
        <v>58</v>
      </c>
      <c r="K3836" t="s">
        <v>59</v>
      </c>
      <c r="L3836" s="5">
        <v>0</v>
      </c>
      <c r="M3836" s="5">
        <v>0</v>
      </c>
      <c r="N3836" s="5">
        <f t="shared" si="649"/>
        <v>0</v>
      </c>
      <c r="O3836" s="5">
        <v>0</v>
      </c>
      <c r="P3836" s="5">
        <v>0</v>
      </c>
      <c r="Q3836" s="5">
        <f t="shared" si="650"/>
        <v>0</v>
      </c>
      <c r="R3836" s="5">
        <v>0</v>
      </c>
      <c r="S3836" s="5">
        <v>0</v>
      </c>
      <c r="T3836" s="5">
        <f t="shared" si="651"/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f t="shared" si="654"/>
        <v>0</v>
      </c>
      <c r="Z3836" s="5">
        <v>0</v>
      </c>
      <c r="AA3836" s="5">
        <v>0</v>
      </c>
      <c r="AB3836" s="5">
        <f t="shared" si="655"/>
        <v>0</v>
      </c>
      <c r="AC3836" s="5">
        <v>0</v>
      </c>
      <c r="AD3836" s="5">
        <v>0</v>
      </c>
      <c r="AE3836" s="5">
        <f t="shared" si="656"/>
        <v>0</v>
      </c>
      <c r="AF3836" s="5">
        <v>1</v>
      </c>
      <c r="AG3836" s="6">
        <v>44550</v>
      </c>
      <c r="AH3836" s="5">
        <v>1</v>
      </c>
      <c r="AI3836" s="5">
        <v>0</v>
      </c>
      <c r="AJ3836" s="5">
        <v>0</v>
      </c>
      <c r="AK3836" s="5">
        <f t="shared" si="657"/>
        <v>0</v>
      </c>
      <c r="AL3836" s="5">
        <v>0</v>
      </c>
      <c r="AM3836" s="5">
        <v>0</v>
      </c>
      <c r="AN3836" s="5">
        <f t="shared" si="658"/>
        <v>0</v>
      </c>
      <c r="AO3836" s="5">
        <v>0</v>
      </c>
      <c r="AP3836" s="5">
        <v>0</v>
      </c>
      <c r="AQ3836" s="5">
        <f t="shared" si="659"/>
        <v>0</v>
      </c>
      <c r="AR3836" s="5">
        <v>0</v>
      </c>
      <c r="AS3836" s="6"/>
      <c r="AT3836" s="5">
        <v>0</v>
      </c>
      <c r="AU3836" s="5">
        <v>0</v>
      </c>
      <c r="AV3836" t="str">
        <f t="shared" si="652"/>
        <v>N</v>
      </c>
      <c r="AW3836" t="s">
        <v>60</v>
      </c>
      <c r="AX3836" t="s">
        <v>61</v>
      </c>
      <c r="AY3836" t="s">
        <v>62</v>
      </c>
      <c r="AZ3836" t="s">
        <v>62</v>
      </c>
      <c r="BA3836" t="str">
        <f t="shared" si="653"/>
        <v>N</v>
      </c>
    </row>
    <row r="3837" spans="1:53">
      <c r="A3837" t="s">
        <v>54</v>
      </c>
      <c r="B3837" t="s">
        <v>54</v>
      </c>
      <c r="C3837" t="s">
        <v>55</v>
      </c>
      <c r="D3837">
        <v>2021</v>
      </c>
      <c r="F3837" t="s">
        <v>9232</v>
      </c>
      <c r="G3837" t="s">
        <v>9233</v>
      </c>
      <c r="H3837" t="s">
        <v>9234</v>
      </c>
      <c r="I3837" t="s">
        <v>9235</v>
      </c>
      <c r="J3837" t="s">
        <v>58</v>
      </c>
      <c r="K3837" t="s">
        <v>59</v>
      </c>
      <c r="L3837" s="5">
        <v>0</v>
      </c>
      <c r="M3837" s="5">
        <v>0</v>
      </c>
      <c r="N3837" s="5">
        <f t="shared" si="649"/>
        <v>0</v>
      </c>
      <c r="O3837" s="5">
        <v>0</v>
      </c>
      <c r="P3837" s="5">
        <v>0</v>
      </c>
      <c r="Q3837" s="5">
        <f t="shared" si="650"/>
        <v>0</v>
      </c>
      <c r="R3837" s="5">
        <v>0</v>
      </c>
      <c r="S3837" s="5">
        <v>0</v>
      </c>
      <c r="T3837" s="5">
        <f t="shared" si="651"/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f t="shared" si="654"/>
        <v>0</v>
      </c>
      <c r="Z3837" s="5">
        <v>0</v>
      </c>
      <c r="AA3837" s="5">
        <v>0</v>
      </c>
      <c r="AB3837" s="5">
        <f t="shared" si="655"/>
        <v>0</v>
      </c>
      <c r="AC3837" s="5">
        <v>0</v>
      </c>
      <c r="AD3837" s="5">
        <v>0</v>
      </c>
      <c r="AE3837" s="5">
        <f t="shared" si="656"/>
        <v>0</v>
      </c>
      <c r="AF3837" s="5">
        <v>1</v>
      </c>
      <c r="AG3837" s="6">
        <v>44544</v>
      </c>
      <c r="AH3837" s="5">
        <v>1</v>
      </c>
      <c r="AI3837" s="5">
        <v>0</v>
      </c>
      <c r="AJ3837" s="5">
        <v>0</v>
      </c>
      <c r="AK3837" s="5">
        <f t="shared" si="657"/>
        <v>0</v>
      </c>
      <c r="AL3837" s="5">
        <v>0</v>
      </c>
      <c r="AM3837" s="5">
        <v>0</v>
      </c>
      <c r="AN3837" s="5">
        <f t="shared" si="658"/>
        <v>0</v>
      </c>
      <c r="AO3837" s="5">
        <v>0</v>
      </c>
      <c r="AP3837" s="5">
        <v>0</v>
      </c>
      <c r="AQ3837" s="5">
        <f t="shared" si="659"/>
        <v>0</v>
      </c>
      <c r="AR3837" s="5">
        <v>0</v>
      </c>
      <c r="AS3837" s="6"/>
      <c r="AT3837" s="5">
        <v>0</v>
      </c>
      <c r="AU3837" s="5">
        <v>0</v>
      </c>
      <c r="AV3837" t="str">
        <f t="shared" si="652"/>
        <v>N</v>
      </c>
      <c r="AW3837" t="s">
        <v>60</v>
      </c>
      <c r="AX3837" t="s">
        <v>61</v>
      </c>
      <c r="AY3837" t="s">
        <v>62</v>
      </c>
      <c r="AZ3837" t="s">
        <v>62</v>
      </c>
      <c r="BA3837" t="str">
        <f t="shared" si="653"/>
        <v>N</v>
      </c>
    </row>
    <row r="3838" spans="1:53">
      <c r="A3838" t="s">
        <v>54</v>
      </c>
      <c r="B3838" t="s">
        <v>54</v>
      </c>
      <c r="C3838" t="s">
        <v>55</v>
      </c>
      <c r="D3838">
        <v>2021</v>
      </c>
      <c r="F3838" t="s">
        <v>9236</v>
      </c>
      <c r="G3838" t="s">
        <v>9237</v>
      </c>
      <c r="H3838" t="s">
        <v>9238</v>
      </c>
      <c r="I3838" t="s">
        <v>9239</v>
      </c>
      <c r="J3838" t="s">
        <v>58</v>
      </c>
      <c r="K3838" t="s">
        <v>59</v>
      </c>
      <c r="L3838" s="5">
        <v>0</v>
      </c>
      <c r="M3838" s="5">
        <v>0</v>
      </c>
      <c r="N3838" s="5">
        <f t="shared" si="649"/>
        <v>0</v>
      </c>
      <c r="O3838" s="5">
        <v>0</v>
      </c>
      <c r="P3838" s="5">
        <v>0</v>
      </c>
      <c r="Q3838" s="5">
        <f t="shared" si="650"/>
        <v>0</v>
      </c>
      <c r="R3838" s="5">
        <v>0</v>
      </c>
      <c r="S3838" s="5">
        <v>0</v>
      </c>
      <c r="T3838" s="5">
        <f t="shared" si="651"/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f t="shared" si="654"/>
        <v>0</v>
      </c>
      <c r="Z3838" s="5">
        <v>0</v>
      </c>
      <c r="AA3838" s="5">
        <v>0</v>
      </c>
      <c r="AB3838" s="5">
        <f t="shared" si="655"/>
        <v>0</v>
      </c>
      <c r="AC3838" s="5">
        <v>0</v>
      </c>
      <c r="AD3838" s="5">
        <v>0</v>
      </c>
      <c r="AE3838" s="5">
        <f t="shared" si="656"/>
        <v>0</v>
      </c>
      <c r="AF3838" s="5">
        <v>1</v>
      </c>
      <c r="AG3838" s="6">
        <v>44469</v>
      </c>
      <c r="AH3838" s="5">
        <v>1</v>
      </c>
      <c r="AI3838" s="5">
        <v>0</v>
      </c>
      <c r="AJ3838" s="5">
        <v>0</v>
      </c>
      <c r="AK3838" s="5">
        <f t="shared" si="657"/>
        <v>0</v>
      </c>
      <c r="AL3838" s="5">
        <v>0</v>
      </c>
      <c r="AM3838" s="5">
        <v>0</v>
      </c>
      <c r="AN3838" s="5">
        <f t="shared" si="658"/>
        <v>0</v>
      </c>
      <c r="AO3838" s="5">
        <v>0</v>
      </c>
      <c r="AP3838" s="5">
        <v>0</v>
      </c>
      <c r="AQ3838" s="5">
        <f t="shared" si="659"/>
        <v>0</v>
      </c>
      <c r="AR3838" s="5">
        <v>0</v>
      </c>
      <c r="AS3838" s="6"/>
      <c r="AT3838" s="5">
        <v>0</v>
      </c>
      <c r="AU3838" s="5">
        <v>0</v>
      </c>
      <c r="AV3838" t="str">
        <f t="shared" si="652"/>
        <v>N</v>
      </c>
      <c r="AW3838" t="s">
        <v>60</v>
      </c>
      <c r="AX3838" t="s">
        <v>61</v>
      </c>
      <c r="AY3838" t="s">
        <v>62</v>
      </c>
      <c r="AZ3838" t="s">
        <v>62</v>
      </c>
      <c r="BA3838" t="str">
        <f t="shared" si="653"/>
        <v>N</v>
      </c>
    </row>
    <row r="3839" spans="1:53">
      <c r="A3839" t="s">
        <v>54</v>
      </c>
      <c r="B3839" t="s">
        <v>54</v>
      </c>
      <c r="C3839" t="s">
        <v>55</v>
      </c>
      <c r="D3839">
        <v>2021</v>
      </c>
      <c r="F3839" t="s">
        <v>9240</v>
      </c>
      <c r="G3839" t="s">
        <v>9241</v>
      </c>
      <c r="H3839" t="s">
        <v>9242</v>
      </c>
      <c r="I3839" t="s">
        <v>9243</v>
      </c>
      <c r="J3839" t="s">
        <v>58</v>
      </c>
      <c r="K3839" t="s">
        <v>59</v>
      </c>
      <c r="L3839" s="5">
        <v>0</v>
      </c>
      <c r="M3839" s="5">
        <v>0</v>
      </c>
      <c r="N3839" s="5">
        <f t="shared" si="649"/>
        <v>0</v>
      </c>
      <c r="O3839" s="5">
        <v>0</v>
      </c>
      <c r="P3839" s="5">
        <v>0</v>
      </c>
      <c r="Q3839" s="5">
        <f t="shared" si="650"/>
        <v>0</v>
      </c>
      <c r="R3839" s="5">
        <v>0</v>
      </c>
      <c r="S3839" s="5">
        <v>0</v>
      </c>
      <c r="T3839" s="5">
        <f t="shared" si="651"/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f t="shared" si="654"/>
        <v>0</v>
      </c>
      <c r="Z3839" s="5">
        <v>0</v>
      </c>
      <c r="AA3839" s="5">
        <v>0</v>
      </c>
      <c r="AB3839" s="5">
        <f t="shared" si="655"/>
        <v>0</v>
      </c>
      <c r="AC3839" s="5">
        <v>0</v>
      </c>
      <c r="AD3839" s="5">
        <v>0</v>
      </c>
      <c r="AE3839" s="5">
        <f t="shared" si="656"/>
        <v>0</v>
      </c>
      <c r="AF3839" s="5">
        <v>1</v>
      </c>
      <c r="AG3839" s="6">
        <v>44265</v>
      </c>
      <c r="AH3839" s="5">
        <v>1</v>
      </c>
      <c r="AI3839" s="5">
        <v>0</v>
      </c>
      <c r="AJ3839" s="5">
        <v>0</v>
      </c>
      <c r="AK3839" s="5">
        <f t="shared" si="657"/>
        <v>0</v>
      </c>
      <c r="AL3839" s="5">
        <v>0</v>
      </c>
      <c r="AM3839" s="5">
        <v>0</v>
      </c>
      <c r="AN3839" s="5">
        <f t="shared" si="658"/>
        <v>0</v>
      </c>
      <c r="AO3839" s="5">
        <v>0</v>
      </c>
      <c r="AP3839" s="5">
        <v>0</v>
      </c>
      <c r="AQ3839" s="5">
        <f t="shared" si="659"/>
        <v>0</v>
      </c>
      <c r="AR3839" s="5">
        <v>0</v>
      </c>
      <c r="AS3839" s="6"/>
      <c r="AT3839" s="5">
        <v>0</v>
      </c>
      <c r="AU3839" s="5">
        <v>0</v>
      </c>
      <c r="AV3839" t="str">
        <f t="shared" si="652"/>
        <v>N</v>
      </c>
      <c r="AW3839" t="s">
        <v>60</v>
      </c>
      <c r="AX3839" t="s">
        <v>61</v>
      </c>
      <c r="AY3839" t="s">
        <v>62</v>
      </c>
      <c r="AZ3839" t="s">
        <v>62</v>
      </c>
      <c r="BA3839" t="str">
        <f t="shared" si="653"/>
        <v>N</v>
      </c>
    </row>
    <row r="3840" spans="1:53">
      <c r="A3840" t="s">
        <v>54</v>
      </c>
      <c r="B3840" t="s">
        <v>54</v>
      </c>
      <c r="C3840" t="s">
        <v>55</v>
      </c>
      <c r="D3840">
        <v>2021</v>
      </c>
      <c r="F3840" t="s">
        <v>9244</v>
      </c>
      <c r="G3840" t="s">
        <v>9245</v>
      </c>
      <c r="H3840" t="s">
        <v>9246</v>
      </c>
      <c r="I3840" t="s">
        <v>9247</v>
      </c>
      <c r="J3840" t="s">
        <v>58</v>
      </c>
      <c r="K3840" t="s">
        <v>59</v>
      </c>
      <c r="L3840" s="5">
        <v>0</v>
      </c>
      <c r="M3840" s="5">
        <v>0</v>
      </c>
      <c r="N3840" s="5">
        <f t="shared" si="649"/>
        <v>0</v>
      </c>
      <c r="O3840" s="5">
        <v>0</v>
      </c>
      <c r="P3840" s="5">
        <v>0</v>
      </c>
      <c r="Q3840" s="5">
        <f t="shared" si="650"/>
        <v>0</v>
      </c>
      <c r="R3840" s="5">
        <v>0</v>
      </c>
      <c r="S3840" s="5">
        <v>0</v>
      </c>
      <c r="T3840" s="5">
        <f t="shared" si="651"/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f t="shared" si="654"/>
        <v>0</v>
      </c>
      <c r="Z3840" s="5">
        <v>0</v>
      </c>
      <c r="AA3840" s="5">
        <v>0</v>
      </c>
      <c r="AB3840" s="5">
        <f t="shared" si="655"/>
        <v>0</v>
      </c>
      <c r="AC3840" s="5">
        <v>0</v>
      </c>
      <c r="AD3840" s="5">
        <v>0</v>
      </c>
      <c r="AE3840" s="5">
        <f t="shared" si="656"/>
        <v>0</v>
      </c>
      <c r="AF3840" s="5">
        <v>1</v>
      </c>
      <c r="AG3840" s="6">
        <v>44237</v>
      </c>
      <c r="AH3840" s="5">
        <v>1</v>
      </c>
      <c r="AI3840" s="5">
        <v>0</v>
      </c>
      <c r="AJ3840" s="5">
        <v>0</v>
      </c>
      <c r="AK3840" s="5">
        <f t="shared" si="657"/>
        <v>0</v>
      </c>
      <c r="AL3840" s="5">
        <v>0</v>
      </c>
      <c r="AM3840" s="5">
        <v>0</v>
      </c>
      <c r="AN3840" s="5">
        <f t="shared" si="658"/>
        <v>0</v>
      </c>
      <c r="AO3840" s="5">
        <v>0</v>
      </c>
      <c r="AP3840" s="5">
        <v>0</v>
      </c>
      <c r="AQ3840" s="5">
        <f t="shared" si="659"/>
        <v>0</v>
      </c>
      <c r="AR3840" s="5">
        <v>0</v>
      </c>
      <c r="AS3840" s="6"/>
      <c r="AT3840" s="5">
        <v>0</v>
      </c>
      <c r="AU3840" s="5">
        <v>0</v>
      </c>
      <c r="AV3840" t="str">
        <f t="shared" si="652"/>
        <v>N</v>
      </c>
      <c r="AW3840" t="s">
        <v>60</v>
      </c>
      <c r="AX3840" t="s">
        <v>61</v>
      </c>
      <c r="AY3840" t="s">
        <v>62</v>
      </c>
      <c r="AZ3840" t="s">
        <v>62</v>
      </c>
      <c r="BA3840" t="str">
        <f t="shared" si="653"/>
        <v>N</v>
      </c>
    </row>
    <row r="3841" spans="1:53">
      <c r="A3841" t="s">
        <v>54</v>
      </c>
      <c r="B3841" t="s">
        <v>54</v>
      </c>
      <c r="C3841" t="s">
        <v>55</v>
      </c>
      <c r="D3841">
        <v>2021</v>
      </c>
      <c r="F3841" t="s">
        <v>9248</v>
      </c>
      <c r="G3841" t="s">
        <v>9249</v>
      </c>
      <c r="H3841" t="s">
        <v>9250</v>
      </c>
      <c r="I3841" t="s">
        <v>9251</v>
      </c>
      <c r="J3841" t="s">
        <v>58</v>
      </c>
      <c r="K3841" t="s">
        <v>59</v>
      </c>
      <c r="L3841" s="5">
        <v>0</v>
      </c>
      <c r="M3841" s="5">
        <v>0</v>
      </c>
      <c r="N3841" s="5">
        <f t="shared" si="649"/>
        <v>0</v>
      </c>
      <c r="O3841" s="5">
        <v>0</v>
      </c>
      <c r="P3841" s="5">
        <v>0</v>
      </c>
      <c r="Q3841" s="5">
        <f t="shared" si="650"/>
        <v>0</v>
      </c>
      <c r="R3841" s="5">
        <v>0</v>
      </c>
      <c r="S3841" s="5">
        <v>0</v>
      </c>
      <c r="T3841" s="5">
        <f t="shared" si="651"/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f t="shared" si="654"/>
        <v>0</v>
      </c>
      <c r="Z3841" s="5">
        <v>0</v>
      </c>
      <c r="AA3841" s="5">
        <v>0</v>
      </c>
      <c r="AB3841" s="5">
        <f t="shared" si="655"/>
        <v>0</v>
      </c>
      <c r="AC3841" s="5">
        <v>0</v>
      </c>
      <c r="AD3841" s="5">
        <v>0</v>
      </c>
      <c r="AE3841" s="5">
        <f t="shared" si="656"/>
        <v>0</v>
      </c>
      <c r="AF3841" s="5">
        <v>1</v>
      </c>
      <c r="AG3841" s="6">
        <v>44238</v>
      </c>
      <c r="AH3841" s="5">
        <v>1</v>
      </c>
      <c r="AI3841" s="5">
        <v>0</v>
      </c>
      <c r="AJ3841" s="5">
        <v>0</v>
      </c>
      <c r="AK3841" s="5">
        <f t="shared" si="657"/>
        <v>0</v>
      </c>
      <c r="AL3841" s="5">
        <v>0</v>
      </c>
      <c r="AM3841" s="5">
        <v>0</v>
      </c>
      <c r="AN3841" s="5">
        <f t="shared" si="658"/>
        <v>0</v>
      </c>
      <c r="AO3841" s="5">
        <v>0</v>
      </c>
      <c r="AP3841" s="5">
        <v>0</v>
      </c>
      <c r="AQ3841" s="5">
        <f t="shared" si="659"/>
        <v>0</v>
      </c>
      <c r="AR3841" s="5">
        <v>0</v>
      </c>
      <c r="AS3841" s="6"/>
      <c r="AT3841" s="5">
        <v>0</v>
      </c>
      <c r="AU3841" s="5">
        <v>0</v>
      </c>
      <c r="AV3841" t="str">
        <f t="shared" si="652"/>
        <v>N</v>
      </c>
      <c r="AW3841" t="s">
        <v>60</v>
      </c>
      <c r="AX3841" t="s">
        <v>61</v>
      </c>
      <c r="AY3841" t="s">
        <v>62</v>
      </c>
      <c r="AZ3841" t="s">
        <v>62</v>
      </c>
      <c r="BA3841" t="str">
        <f t="shared" si="653"/>
        <v>N</v>
      </c>
    </row>
    <row r="3842" spans="1:53">
      <c r="A3842" t="s">
        <v>54</v>
      </c>
      <c r="B3842" t="s">
        <v>54</v>
      </c>
      <c r="C3842" t="s">
        <v>55</v>
      </c>
      <c r="D3842">
        <v>2021</v>
      </c>
      <c r="F3842" t="s">
        <v>5344</v>
      </c>
      <c r="G3842" t="s">
        <v>9252</v>
      </c>
      <c r="H3842" t="s">
        <v>9253</v>
      </c>
      <c r="I3842" t="s">
        <v>9254</v>
      </c>
      <c r="J3842" t="s">
        <v>58</v>
      </c>
      <c r="K3842" t="s">
        <v>59</v>
      </c>
      <c r="L3842" s="5">
        <v>0</v>
      </c>
      <c r="M3842" s="5">
        <v>0</v>
      </c>
      <c r="N3842" s="5">
        <f t="shared" ref="N3842:N3905" si="660">L3842+M3842</f>
        <v>0</v>
      </c>
      <c r="O3842" s="5">
        <v>0</v>
      </c>
      <c r="P3842" s="5">
        <v>0</v>
      </c>
      <c r="Q3842" s="5">
        <f t="shared" ref="Q3842:Q3905" si="661">O3842+P3842</f>
        <v>0</v>
      </c>
      <c r="R3842" s="5">
        <v>0</v>
      </c>
      <c r="S3842" s="5">
        <v>0</v>
      </c>
      <c r="T3842" s="5">
        <f t="shared" ref="T3842:T3905" si="662">R3842+S3842</f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f t="shared" si="654"/>
        <v>0</v>
      </c>
      <c r="Z3842" s="5">
        <v>0</v>
      </c>
      <c r="AA3842" s="5">
        <v>0</v>
      </c>
      <c r="AB3842" s="5">
        <f t="shared" si="655"/>
        <v>0</v>
      </c>
      <c r="AC3842" s="5">
        <v>0</v>
      </c>
      <c r="AD3842" s="5">
        <v>0</v>
      </c>
      <c r="AE3842" s="5">
        <f t="shared" si="656"/>
        <v>0</v>
      </c>
      <c r="AF3842" s="5">
        <v>1</v>
      </c>
      <c r="AG3842" s="6">
        <v>44487</v>
      </c>
      <c r="AH3842" s="5">
        <v>1</v>
      </c>
      <c r="AI3842" s="5">
        <v>0</v>
      </c>
      <c r="AJ3842" s="5">
        <v>0</v>
      </c>
      <c r="AK3842" s="5">
        <f t="shared" si="657"/>
        <v>0</v>
      </c>
      <c r="AL3842" s="5">
        <v>0</v>
      </c>
      <c r="AM3842" s="5">
        <v>0</v>
      </c>
      <c r="AN3842" s="5">
        <f t="shared" si="658"/>
        <v>0</v>
      </c>
      <c r="AO3842" s="5">
        <v>0</v>
      </c>
      <c r="AP3842" s="5">
        <v>0</v>
      </c>
      <c r="AQ3842" s="5">
        <f t="shared" si="659"/>
        <v>0</v>
      </c>
      <c r="AR3842" s="5">
        <v>0</v>
      </c>
      <c r="AS3842" s="6"/>
      <c r="AT3842" s="5">
        <v>0</v>
      </c>
      <c r="AU3842" s="5">
        <v>0</v>
      </c>
      <c r="AV3842" t="str">
        <f t="shared" ref="AV3842:AV3905" si="663">IF(AU3842 &gt; 0, "Y", "N")</f>
        <v>N</v>
      </c>
      <c r="AW3842" t="s">
        <v>60</v>
      </c>
      <c r="AX3842" t="s">
        <v>61</v>
      </c>
      <c r="AY3842" t="s">
        <v>62</v>
      </c>
      <c r="AZ3842" t="s">
        <v>62</v>
      </c>
      <c r="BA3842" t="str">
        <f t="shared" ref="BA3842:BA3905" si="664">IF(OR(L3842&gt;0, O3842&gt;0, R3842&gt;0, W3842&gt;0, Z3842&gt;0, AC3842&gt;0, AI3842&gt;0, AL3842&gt;0, AO3842&gt;0, M3842&gt;0), "Y", "N")</f>
        <v>N</v>
      </c>
    </row>
    <row r="3843" spans="1:53">
      <c r="A3843" t="s">
        <v>54</v>
      </c>
      <c r="B3843" t="s">
        <v>54</v>
      </c>
      <c r="C3843" t="s">
        <v>55</v>
      </c>
      <c r="D3843">
        <v>2021</v>
      </c>
      <c r="F3843" t="s">
        <v>9255</v>
      </c>
      <c r="G3843" t="s">
        <v>9256</v>
      </c>
      <c r="H3843" t="s">
        <v>9257</v>
      </c>
      <c r="I3843" t="s">
        <v>9258</v>
      </c>
      <c r="J3843" t="s">
        <v>58</v>
      </c>
      <c r="K3843" t="s">
        <v>59</v>
      </c>
      <c r="L3843" s="5">
        <v>0</v>
      </c>
      <c r="M3843" s="5">
        <v>0</v>
      </c>
      <c r="N3843" s="5">
        <f t="shared" si="660"/>
        <v>0</v>
      </c>
      <c r="O3843" s="5">
        <v>0</v>
      </c>
      <c r="P3843" s="5">
        <v>0</v>
      </c>
      <c r="Q3843" s="5">
        <f t="shared" si="661"/>
        <v>0</v>
      </c>
      <c r="R3843" s="5">
        <v>0</v>
      </c>
      <c r="S3843" s="5">
        <v>0</v>
      </c>
      <c r="T3843" s="5">
        <f t="shared" si="662"/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f t="shared" ref="Y3843:Y3906" si="665">W3843+X3843</f>
        <v>0</v>
      </c>
      <c r="Z3843" s="5">
        <v>0</v>
      </c>
      <c r="AA3843" s="5">
        <v>0</v>
      </c>
      <c r="AB3843" s="5">
        <f t="shared" ref="AB3843:AB3906" si="666">SUM(Z3843:AA3843)</f>
        <v>0</v>
      </c>
      <c r="AC3843" s="5">
        <v>0</v>
      </c>
      <c r="AD3843" s="5">
        <v>0</v>
      </c>
      <c r="AE3843" s="5">
        <f t="shared" ref="AE3843:AE3906" si="667">SUM(AC3843:AD3843)</f>
        <v>0</v>
      </c>
      <c r="AF3843" s="5">
        <v>1</v>
      </c>
      <c r="AG3843" s="6">
        <v>44340</v>
      </c>
      <c r="AH3843" s="5">
        <v>1</v>
      </c>
      <c r="AI3843" s="5">
        <v>0</v>
      </c>
      <c r="AJ3843" s="5">
        <v>0</v>
      </c>
      <c r="AK3843" s="5">
        <f t="shared" ref="AK3843:AK3906" si="668">SUM(AI3843:AJ3843)</f>
        <v>0</v>
      </c>
      <c r="AL3843" s="5">
        <v>0</v>
      </c>
      <c r="AM3843" s="5">
        <v>0</v>
      </c>
      <c r="AN3843" s="5">
        <f t="shared" ref="AN3843:AN3906" si="669">SUM(AL3843:AM3843)</f>
        <v>0</v>
      </c>
      <c r="AO3843" s="5">
        <v>0</v>
      </c>
      <c r="AP3843" s="5">
        <v>0</v>
      </c>
      <c r="AQ3843" s="5">
        <f t="shared" ref="AQ3843:AQ3906" si="670">SUM(AO3843:AP3843)</f>
        <v>0</v>
      </c>
      <c r="AR3843" s="5">
        <v>0</v>
      </c>
      <c r="AS3843" s="6"/>
      <c r="AT3843" s="5">
        <v>0</v>
      </c>
      <c r="AU3843" s="5">
        <v>0</v>
      </c>
      <c r="AV3843" t="str">
        <f t="shared" si="663"/>
        <v>N</v>
      </c>
      <c r="AW3843" t="s">
        <v>60</v>
      </c>
      <c r="AX3843" t="s">
        <v>61</v>
      </c>
      <c r="AY3843" t="s">
        <v>62</v>
      </c>
      <c r="AZ3843" t="s">
        <v>62</v>
      </c>
      <c r="BA3843" t="str">
        <f t="shared" si="664"/>
        <v>N</v>
      </c>
    </row>
    <row r="3844" spans="1:53">
      <c r="A3844" t="s">
        <v>54</v>
      </c>
      <c r="B3844" t="s">
        <v>54</v>
      </c>
      <c r="C3844" t="s">
        <v>55</v>
      </c>
      <c r="D3844">
        <v>2021</v>
      </c>
      <c r="F3844" t="s">
        <v>9259</v>
      </c>
      <c r="G3844" t="s">
        <v>9260</v>
      </c>
      <c r="H3844" t="s">
        <v>9261</v>
      </c>
      <c r="I3844" t="s">
        <v>9262</v>
      </c>
      <c r="J3844" t="s">
        <v>58</v>
      </c>
      <c r="K3844" t="s">
        <v>59</v>
      </c>
      <c r="L3844" s="5">
        <v>0</v>
      </c>
      <c r="M3844" s="5">
        <v>0</v>
      </c>
      <c r="N3844" s="5">
        <f t="shared" si="660"/>
        <v>0</v>
      </c>
      <c r="O3844" s="5">
        <v>0</v>
      </c>
      <c r="P3844" s="5">
        <v>0</v>
      </c>
      <c r="Q3844" s="5">
        <f t="shared" si="661"/>
        <v>0</v>
      </c>
      <c r="R3844" s="5">
        <v>0</v>
      </c>
      <c r="S3844" s="5">
        <v>0</v>
      </c>
      <c r="T3844" s="5">
        <f t="shared" si="662"/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f t="shared" si="665"/>
        <v>0</v>
      </c>
      <c r="Z3844" s="5">
        <v>0</v>
      </c>
      <c r="AA3844" s="5">
        <v>0</v>
      </c>
      <c r="AB3844" s="5">
        <f t="shared" si="666"/>
        <v>0</v>
      </c>
      <c r="AC3844" s="5">
        <v>0</v>
      </c>
      <c r="AD3844" s="5">
        <v>0</v>
      </c>
      <c r="AE3844" s="5">
        <f t="shared" si="667"/>
        <v>0</v>
      </c>
      <c r="AF3844" s="5">
        <v>1</v>
      </c>
      <c r="AG3844" s="6">
        <v>44363</v>
      </c>
      <c r="AH3844" s="5">
        <v>1</v>
      </c>
      <c r="AI3844" s="5">
        <v>0</v>
      </c>
      <c r="AJ3844" s="5">
        <v>0</v>
      </c>
      <c r="AK3844" s="5">
        <f t="shared" si="668"/>
        <v>0</v>
      </c>
      <c r="AL3844" s="5">
        <v>0</v>
      </c>
      <c r="AM3844" s="5">
        <v>0</v>
      </c>
      <c r="AN3844" s="5">
        <f t="shared" si="669"/>
        <v>0</v>
      </c>
      <c r="AO3844" s="5">
        <v>0</v>
      </c>
      <c r="AP3844" s="5">
        <v>0</v>
      </c>
      <c r="AQ3844" s="5">
        <f t="shared" si="670"/>
        <v>0</v>
      </c>
      <c r="AR3844" s="5">
        <v>0</v>
      </c>
      <c r="AS3844" s="6"/>
      <c r="AT3844" s="5">
        <v>0</v>
      </c>
      <c r="AU3844" s="5">
        <v>0</v>
      </c>
      <c r="AV3844" t="str">
        <f t="shared" si="663"/>
        <v>N</v>
      </c>
      <c r="AW3844" t="s">
        <v>60</v>
      </c>
      <c r="AX3844" t="s">
        <v>61</v>
      </c>
      <c r="AY3844" t="s">
        <v>62</v>
      </c>
      <c r="AZ3844" t="s">
        <v>62</v>
      </c>
      <c r="BA3844" t="str">
        <f t="shared" si="664"/>
        <v>N</v>
      </c>
    </row>
    <row r="3845" spans="1:53">
      <c r="A3845" t="s">
        <v>54</v>
      </c>
      <c r="B3845" t="s">
        <v>54</v>
      </c>
      <c r="C3845" t="s">
        <v>55</v>
      </c>
      <c r="D3845">
        <v>2021</v>
      </c>
      <c r="F3845" t="s">
        <v>9263</v>
      </c>
      <c r="G3845" t="s">
        <v>9264</v>
      </c>
      <c r="H3845" t="s">
        <v>9265</v>
      </c>
      <c r="I3845" t="s">
        <v>9266</v>
      </c>
      <c r="J3845" t="s">
        <v>58</v>
      </c>
      <c r="K3845" t="s">
        <v>59</v>
      </c>
      <c r="L3845" s="5">
        <v>0</v>
      </c>
      <c r="M3845" s="5">
        <v>0</v>
      </c>
      <c r="N3845" s="5">
        <f t="shared" si="660"/>
        <v>0</v>
      </c>
      <c r="O3845" s="5">
        <v>0</v>
      </c>
      <c r="P3845" s="5">
        <v>0</v>
      </c>
      <c r="Q3845" s="5">
        <f t="shared" si="661"/>
        <v>0</v>
      </c>
      <c r="R3845" s="5">
        <v>0</v>
      </c>
      <c r="S3845" s="5">
        <v>0</v>
      </c>
      <c r="T3845" s="5">
        <f t="shared" si="662"/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f t="shared" si="665"/>
        <v>0</v>
      </c>
      <c r="Z3845" s="5">
        <v>0</v>
      </c>
      <c r="AA3845" s="5">
        <v>0</v>
      </c>
      <c r="AB3845" s="5">
        <f t="shared" si="666"/>
        <v>0</v>
      </c>
      <c r="AC3845" s="5">
        <v>0</v>
      </c>
      <c r="AD3845" s="5">
        <v>0</v>
      </c>
      <c r="AE3845" s="5">
        <f t="shared" si="667"/>
        <v>0</v>
      </c>
      <c r="AF3845" s="5">
        <v>1</v>
      </c>
      <c r="AG3845" s="6">
        <v>44378</v>
      </c>
      <c r="AH3845" s="5">
        <v>1</v>
      </c>
      <c r="AI3845" s="5">
        <v>0</v>
      </c>
      <c r="AJ3845" s="5">
        <v>0</v>
      </c>
      <c r="AK3845" s="5">
        <f t="shared" si="668"/>
        <v>0</v>
      </c>
      <c r="AL3845" s="5">
        <v>0</v>
      </c>
      <c r="AM3845" s="5">
        <v>0</v>
      </c>
      <c r="AN3845" s="5">
        <f t="shared" si="669"/>
        <v>0</v>
      </c>
      <c r="AO3845" s="5">
        <v>0</v>
      </c>
      <c r="AP3845" s="5">
        <v>0</v>
      </c>
      <c r="AQ3845" s="5">
        <f t="shared" si="670"/>
        <v>0</v>
      </c>
      <c r="AR3845" s="5">
        <v>0</v>
      </c>
      <c r="AS3845" s="6"/>
      <c r="AT3845" s="5">
        <v>0</v>
      </c>
      <c r="AU3845" s="5">
        <v>0</v>
      </c>
      <c r="AV3845" t="str">
        <f t="shared" si="663"/>
        <v>N</v>
      </c>
      <c r="AW3845" t="s">
        <v>60</v>
      </c>
      <c r="AX3845" t="s">
        <v>61</v>
      </c>
      <c r="AY3845" t="s">
        <v>62</v>
      </c>
      <c r="AZ3845" t="s">
        <v>62</v>
      </c>
      <c r="BA3845" t="str">
        <f t="shared" si="664"/>
        <v>N</v>
      </c>
    </row>
    <row r="3846" spans="1:53">
      <c r="A3846" t="s">
        <v>54</v>
      </c>
      <c r="B3846" t="s">
        <v>54</v>
      </c>
      <c r="C3846" t="s">
        <v>55</v>
      </c>
      <c r="D3846">
        <v>2021</v>
      </c>
      <c r="F3846" t="s">
        <v>9267</v>
      </c>
      <c r="G3846" t="s">
        <v>9268</v>
      </c>
      <c r="H3846" t="s">
        <v>9269</v>
      </c>
      <c r="I3846" t="s">
        <v>9270</v>
      </c>
      <c r="J3846" t="s">
        <v>58</v>
      </c>
      <c r="K3846" t="s">
        <v>59</v>
      </c>
      <c r="L3846" s="5">
        <v>0</v>
      </c>
      <c r="M3846" s="5">
        <v>0</v>
      </c>
      <c r="N3846" s="5">
        <f t="shared" si="660"/>
        <v>0</v>
      </c>
      <c r="O3846" s="5">
        <v>0</v>
      </c>
      <c r="P3846" s="5">
        <v>0</v>
      </c>
      <c r="Q3846" s="5">
        <f t="shared" si="661"/>
        <v>0</v>
      </c>
      <c r="R3846" s="5">
        <v>0</v>
      </c>
      <c r="S3846" s="5">
        <v>0</v>
      </c>
      <c r="T3846" s="5">
        <f t="shared" si="662"/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f t="shared" si="665"/>
        <v>0</v>
      </c>
      <c r="Z3846" s="5">
        <v>0</v>
      </c>
      <c r="AA3846" s="5">
        <v>0</v>
      </c>
      <c r="AB3846" s="5">
        <f t="shared" si="666"/>
        <v>0</v>
      </c>
      <c r="AC3846" s="5">
        <v>0</v>
      </c>
      <c r="AD3846" s="5">
        <v>0</v>
      </c>
      <c r="AE3846" s="5">
        <f t="shared" si="667"/>
        <v>0</v>
      </c>
      <c r="AF3846" s="5">
        <v>1</v>
      </c>
      <c r="AG3846" s="6">
        <v>44223</v>
      </c>
      <c r="AH3846" s="5">
        <v>1</v>
      </c>
      <c r="AI3846" s="5">
        <v>0</v>
      </c>
      <c r="AJ3846" s="5">
        <v>0</v>
      </c>
      <c r="AK3846" s="5">
        <f t="shared" si="668"/>
        <v>0</v>
      </c>
      <c r="AL3846" s="5">
        <v>0</v>
      </c>
      <c r="AM3846" s="5">
        <v>0</v>
      </c>
      <c r="AN3846" s="5">
        <f t="shared" si="669"/>
        <v>0</v>
      </c>
      <c r="AO3846" s="5">
        <v>0</v>
      </c>
      <c r="AP3846" s="5">
        <v>0</v>
      </c>
      <c r="AQ3846" s="5">
        <f t="shared" si="670"/>
        <v>0</v>
      </c>
      <c r="AR3846" s="5">
        <v>0</v>
      </c>
      <c r="AS3846" s="6"/>
      <c r="AT3846" s="5">
        <v>0</v>
      </c>
      <c r="AU3846" s="5">
        <v>0</v>
      </c>
      <c r="AV3846" t="str">
        <f t="shared" si="663"/>
        <v>N</v>
      </c>
      <c r="AW3846" t="s">
        <v>60</v>
      </c>
      <c r="AX3846" t="s">
        <v>61</v>
      </c>
      <c r="AY3846" t="s">
        <v>62</v>
      </c>
      <c r="AZ3846" t="s">
        <v>62</v>
      </c>
      <c r="BA3846" t="str">
        <f t="shared" si="664"/>
        <v>N</v>
      </c>
    </row>
    <row r="3847" spans="1:53">
      <c r="A3847" t="s">
        <v>54</v>
      </c>
      <c r="B3847" t="s">
        <v>54</v>
      </c>
      <c r="C3847" t="s">
        <v>55</v>
      </c>
      <c r="D3847">
        <v>2021</v>
      </c>
      <c r="F3847" t="s">
        <v>9271</v>
      </c>
      <c r="G3847" t="s">
        <v>9272</v>
      </c>
      <c r="H3847" t="s">
        <v>9273</v>
      </c>
      <c r="I3847" t="s">
        <v>9274</v>
      </c>
      <c r="J3847" t="s">
        <v>58</v>
      </c>
      <c r="K3847" t="s">
        <v>59</v>
      </c>
      <c r="L3847" s="5">
        <v>0</v>
      </c>
      <c r="M3847" s="5">
        <v>0</v>
      </c>
      <c r="N3847" s="5">
        <f t="shared" si="660"/>
        <v>0</v>
      </c>
      <c r="O3847" s="5">
        <v>0</v>
      </c>
      <c r="P3847" s="5">
        <v>0</v>
      </c>
      <c r="Q3847" s="5">
        <f t="shared" si="661"/>
        <v>0</v>
      </c>
      <c r="R3847" s="5">
        <v>0</v>
      </c>
      <c r="S3847" s="5">
        <v>0</v>
      </c>
      <c r="T3847" s="5">
        <f t="shared" si="662"/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f t="shared" si="665"/>
        <v>0</v>
      </c>
      <c r="Z3847" s="5">
        <v>0</v>
      </c>
      <c r="AA3847" s="5">
        <v>0</v>
      </c>
      <c r="AB3847" s="5">
        <f t="shared" si="666"/>
        <v>0</v>
      </c>
      <c r="AC3847" s="5">
        <v>0</v>
      </c>
      <c r="AD3847" s="5">
        <v>0</v>
      </c>
      <c r="AE3847" s="5">
        <f t="shared" si="667"/>
        <v>0</v>
      </c>
      <c r="AF3847" s="5">
        <v>1</v>
      </c>
      <c r="AG3847" s="6">
        <v>44427</v>
      </c>
      <c r="AH3847" s="5">
        <v>1</v>
      </c>
      <c r="AI3847" s="5">
        <v>0</v>
      </c>
      <c r="AJ3847" s="5">
        <v>0</v>
      </c>
      <c r="AK3847" s="5">
        <f t="shared" si="668"/>
        <v>0</v>
      </c>
      <c r="AL3847" s="5">
        <v>0</v>
      </c>
      <c r="AM3847" s="5">
        <v>0</v>
      </c>
      <c r="AN3847" s="5">
        <f t="shared" si="669"/>
        <v>0</v>
      </c>
      <c r="AO3847" s="5">
        <v>0</v>
      </c>
      <c r="AP3847" s="5">
        <v>0</v>
      </c>
      <c r="AQ3847" s="5">
        <f t="shared" si="670"/>
        <v>0</v>
      </c>
      <c r="AR3847" s="5">
        <v>0</v>
      </c>
      <c r="AS3847" s="6"/>
      <c r="AT3847" s="5">
        <v>0</v>
      </c>
      <c r="AU3847" s="5">
        <v>0</v>
      </c>
      <c r="AV3847" t="str">
        <f t="shared" si="663"/>
        <v>N</v>
      </c>
      <c r="AW3847" t="s">
        <v>60</v>
      </c>
      <c r="AX3847" t="s">
        <v>61</v>
      </c>
      <c r="AY3847" t="s">
        <v>62</v>
      </c>
      <c r="AZ3847" t="s">
        <v>62</v>
      </c>
      <c r="BA3847" t="str">
        <f t="shared" si="664"/>
        <v>N</v>
      </c>
    </row>
    <row r="3848" spans="1:53">
      <c r="A3848" t="s">
        <v>54</v>
      </c>
      <c r="B3848" t="s">
        <v>54</v>
      </c>
      <c r="C3848" t="s">
        <v>55</v>
      </c>
      <c r="D3848">
        <v>2021</v>
      </c>
      <c r="F3848" t="s">
        <v>9275</v>
      </c>
      <c r="G3848" t="s">
        <v>9276</v>
      </c>
      <c r="H3848" t="s">
        <v>9277</v>
      </c>
      <c r="I3848" t="s">
        <v>9278</v>
      </c>
      <c r="J3848" t="s">
        <v>58</v>
      </c>
      <c r="K3848" t="s">
        <v>59</v>
      </c>
      <c r="L3848" s="5">
        <v>0</v>
      </c>
      <c r="M3848" s="5">
        <v>0</v>
      </c>
      <c r="N3848" s="5">
        <f t="shared" si="660"/>
        <v>0</v>
      </c>
      <c r="O3848" s="5">
        <v>0</v>
      </c>
      <c r="P3848" s="5">
        <v>0</v>
      </c>
      <c r="Q3848" s="5">
        <f t="shared" si="661"/>
        <v>0</v>
      </c>
      <c r="R3848" s="5">
        <v>0</v>
      </c>
      <c r="S3848" s="5">
        <v>0</v>
      </c>
      <c r="T3848" s="5">
        <f t="shared" si="662"/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f t="shared" si="665"/>
        <v>0</v>
      </c>
      <c r="Z3848" s="5">
        <v>0</v>
      </c>
      <c r="AA3848" s="5">
        <v>0</v>
      </c>
      <c r="AB3848" s="5">
        <f t="shared" si="666"/>
        <v>0</v>
      </c>
      <c r="AC3848" s="5">
        <v>0</v>
      </c>
      <c r="AD3848" s="5">
        <v>0</v>
      </c>
      <c r="AE3848" s="5">
        <f t="shared" si="667"/>
        <v>0</v>
      </c>
      <c r="AF3848" s="5">
        <v>1</v>
      </c>
      <c r="AG3848" s="6">
        <v>44398</v>
      </c>
      <c r="AH3848" s="5">
        <v>1</v>
      </c>
      <c r="AI3848" s="5">
        <v>0</v>
      </c>
      <c r="AJ3848" s="5">
        <v>0</v>
      </c>
      <c r="AK3848" s="5">
        <f t="shared" si="668"/>
        <v>0</v>
      </c>
      <c r="AL3848" s="5">
        <v>0</v>
      </c>
      <c r="AM3848" s="5">
        <v>0</v>
      </c>
      <c r="AN3848" s="5">
        <f t="shared" si="669"/>
        <v>0</v>
      </c>
      <c r="AO3848" s="5">
        <v>0</v>
      </c>
      <c r="AP3848" s="5">
        <v>0</v>
      </c>
      <c r="AQ3848" s="5">
        <f t="shared" si="670"/>
        <v>0</v>
      </c>
      <c r="AR3848" s="5">
        <v>0</v>
      </c>
      <c r="AS3848" s="6"/>
      <c r="AT3848" s="5">
        <v>0</v>
      </c>
      <c r="AU3848" s="5">
        <v>0</v>
      </c>
      <c r="AV3848" t="str">
        <f t="shared" si="663"/>
        <v>N</v>
      </c>
      <c r="AW3848" t="s">
        <v>60</v>
      </c>
      <c r="AX3848" t="s">
        <v>61</v>
      </c>
      <c r="AY3848" t="s">
        <v>62</v>
      </c>
      <c r="AZ3848" t="s">
        <v>62</v>
      </c>
      <c r="BA3848" t="str">
        <f t="shared" si="664"/>
        <v>N</v>
      </c>
    </row>
    <row r="3849" spans="1:53">
      <c r="A3849" t="s">
        <v>54</v>
      </c>
      <c r="B3849" t="s">
        <v>54</v>
      </c>
      <c r="C3849" t="s">
        <v>55</v>
      </c>
      <c r="D3849">
        <v>2021</v>
      </c>
      <c r="F3849" t="s">
        <v>9279</v>
      </c>
      <c r="G3849" t="s">
        <v>9280</v>
      </c>
      <c r="H3849" t="s">
        <v>9281</v>
      </c>
      <c r="I3849" t="s">
        <v>9282</v>
      </c>
      <c r="J3849" t="s">
        <v>58</v>
      </c>
      <c r="K3849" t="s">
        <v>59</v>
      </c>
      <c r="L3849" s="5">
        <v>0</v>
      </c>
      <c r="M3849" s="5">
        <v>0</v>
      </c>
      <c r="N3849" s="5">
        <f t="shared" si="660"/>
        <v>0</v>
      </c>
      <c r="O3849" s="5">
        <v>0</v>
      </c>
      <c r="P3849" s="5">
        <v>0</v>
      </c>
      <c r="Q3849" s="5">
        <f t="shared" si="661"/>
        <v>0</v>
      </c>
      <c r="R3849" s="5">
        <v>0</v>
      </c>
      <c r="S3849" s="5">
        <v>0</v>
      </c>
      <c r="T3849" s="5">
        <f t="shared" si="662"/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f t="shared" si="665"/>
        <v>0</v>
      </c>
      <c r="Z3849" s="5">
        <v>0</v>
      </c>
      <c r="AA3849" s="5">
        <v>0</v>
      </c>
      <c r="AB3849" s="5">
        <f t="shared" si="666"/>
        <v>0</v>
      </c>
      <c r="AC3849" s="5">
        <v>0</v>
      </c>
      <c r="AD3849" s="5">
        <v>0</v>
      </c>
      <c r="AE3849" s="5">
        <f t="shared" si="667"/>
        <v>0</v>
      </c>
      <c r="AF3849" s="5">
        <v>1</v>
      </c>
      <c r="AG3849" s="6">
        <v>44468</v>
      </c>
      <c r="AH3849" s="5">
        <v>1</v>
      </c>
      <c r="AI3849" s="5">
        <v>0</v>
      </c>
      <c r="AJ3849" s="5">
        <v>0</v>
      </c>
      <c r="AK3849" s="5">
        <f t="shared" si="668"/>
        <v>0</v>
      </c>
      <c r="AL3849" s="5">
        <v>0</v>
      </c>
      <c r="AM3849" s="5">
        <v>0</v>
      </c>
      <c r="AN3849" s="5">
        <f t="shared" si="669"/>
        <v>0</v>
      </c>
      <c r="AO3849" s="5">
        <v>0</v>
      </c>
      <c r="AP3849" s="5">
        <v>0</v>
      </c>
      <c r="AQ3849" s="5">
        <f t="shared" si="670"/>
        <v>0</v>
      </c>
      <c r="AR3849" s="5">
        <v>0</v>
      </c>
      <c r="AS3849" s="6"/>
      <c r="AT3849" s="5">
        <v>0</v>
      </c>
      <c r="AU3849" s="5">
        <v>0</v>
      </c>
      <c r="AV3849" t="str">
        <f t="shared" si="663"/>
        <v>N</v>
      </c>
      <c r="AW3849" t="s">
        <v>60</v>
      </c>
      <c r="AX3849" t="s">
        <v>61</v>
      </c>
      <c r="AY3849" t="s">
        <v>62</v>
      </c>
      <c r="AZ3849" t="s">
        <v>62</v>
      </c>
      <c r="BA3849" t="str">
        <f t="shared" si="664"/>
        <v>N</v>
      </c>
    </row>
    <row r="3850" spans="1:53">
      <c r="A3850" t="s">
        <v>54</v>
      </c>
      <c r="B3850" t="s">
        <v>54</v>
      </c>
      <c r="C3850" t="s">
        <v>55</v>
      </c>
      <c r="D3850">
        <v>2021</v>
      </c>
      <c r="F3850" t="s">
        <v>9283</v>
      </c>
      <c r="G3850" t="s">
        <v>9284</v>
      </c>
      <c r="H3850" t="s">
        <v>9285</v>
      </c>
      <c r="I3850" t="s">
        <v>9286</v>
      </c>
      <c r="J3850" t="s">
        <v>58</v>
      </c>
      <c r="K3850" t="s">
        <v>59</v>
      </c>
      <c r="L3850" s="5">
        <v>0</v>
      </c>
      <c r="M3850" s="5">
        <v>0</v>
      </c>
      <c r="N3850" s="5">
        <f t="shared" si="660"/>
        <v>0</v>
      </c>
      <c r="O3850" s="5">
        <v>0</v>
      </c>
      <c r="P3850" s="5">
        <v>0</v>
      </c>
      <c r="Q3850" s="5">
        <f t="shared" si="661"/>
        <v>0</v>
      </c>
      <c r="R3850" s="5">
        <v>0</v>
      </c>
      <c r="S3850" s="5">
        <v>0</v>
      </c>
      <c r="T3850" s="5">
        <f t="shared" si="662"/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f t="shared" si="665"/>
        <v>0</v>
      </c>
      <c r="Z3850" s="5">
        <v>0</v>
      </c>
      <c r="AA3850" s="5">
        <v>0</v>
      </c>
      <c r="AB3850" s="5">
        <f t="shared" si="666"/>
        <v>0</v>
      </c>
      <c r="AC3850" s="5">
        <v>0</v>
      </c>
      <c r="AD3850" s="5">
        <v>0</v>
      </c>
      <c r="AE3850" s="5">
        <f t="shared" si="667"/>
        <v>0</v>
      </c>
      <c r="AF3850" s="5">
        <v>1</v>
      </c>
      <c r="AG3850" s="6">
        <v>44230</v>
      </c>
      <c r="AH3850" s="5">
        <v>1</v>
      </c>
      <c r="AI3850" s="5">
        <v>0</v>
      </c>
      <c r="AJ3850" s="5">
        <v>0</v>
      </c>
      <c r="AK3850" s="5">
        <f t="shared" si="668"/>
        <v>0</v>
      </c>
      <c r="AL3850" s="5">
        <v>0</v>
      </c>
      <c r="AM3850" s="5">
        <v>0</v>
      </c>
      <c r="AN3850" s="5">
        <f t="shared" si="669"/>
        <v>0</v>
      </c>
      <c r="AO3850" s="5">
        <v>0</v>
      </c>
      <c r="AP3850" s="5">
        <v>0</v>
      </c>
      <c r="AQ3850" s="5">
        <f t="shared" si="670"/>
        <v>0</v>
      </c>
      <c r="AR3850" s="5">
        <v>0</v>
      </c>
      <c r="AS3850" s="6"/>
      <c r="AT3850" s="5">
        <v>0</v>
      </c>
      <c r="AU3850" s="5">
        <v>0</v>
      </c>
      <c r="AV3850" t="str">
        <f t="shared" si="663"/>
        <v>N</v>
      </c>
      <c r="AW3850" t="s">
        <v>60</v>
      </c>
      <c r="AX3850" t="s">
        <v>61</v>
      </c>
      <c r="AY3850" t="s">
        <v>62</v>
      </c>
      <c r="AZ3850" t="s">
        <v>62</v>
      </c>
      <c r="BA3850" t="str">
        <f t="shared" si="664"/>
        <v>N</v>
      </c>
    </row>
    <row r="3851" spans="1:53">
      <c r="A3851" t="s">
        <v>54</v>
      </c>
      <c r="B3851" t="s">
        <v>54</v>
      </c>
      <c r="C3851" t="s">
        <v>55</v>
      </c>
      <c r="D3851">
        <v>2021</v>
      </c>
      <c r="F3851" t="s">
        <v>9287</v>
      </c>
      <c r="G3851" t="s">
        <v>9288</v>
      </c>
      <c r="H3851" t="s">
        <v>9289</v>
      </c>
      <c r="I3851" t="s">
        <v>9290</v>
      </c>
      <c r="J3851" t="s">
        <v>58</v>
      </c>
      <c r="K3851" t="s">
        <v>59</v>
      </c>
      <c r="L3851" s="5">
        <v>0</v>
      </c>
      <c r="M3851" s="5">
        <v>0</v>
      </c>
      <c r="N3851" s="5">
        <f t="shared" si="660"/>
        <v>0</v>
      </c>
      <c r="O3851" s="5">
        <v>0</v>
      </c>
      <c r="P3851" s="5">
        <v>0</v>
      </c>
      <c r="Q3851" s="5">
        <f t="shared" si="661"/>
        <v>0</v>
      </c>
      <c r="R3851" s="5">
        <v>0</v>
      </c>
      <c r="S3851" s="5">
        <v>0</v>
      </c>
      <c r="T3851" s="5">
        <f t="shared" si="662"/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f t="shared" si="665"/>
        <v>0</v>
      </c>
      <c r="Z3851" s="5">
        <v>0</v>
      </c>
      <c r="AA3851" s="5">
        <v>0</v>
      </c>
      <c r="AB3851" s="5">
        <f t="shared" si="666"/>
        <v>0</v>
      </c>
      <c r="AC3851" s="5">
        <v>0</v>
      </c>
      <c r="AD3851" s="5">
        <v>0</v>
      </c>
      <c r="AE3851" s="5">
        <f t="shared" si="667"/>
        <v>0</v>
      </c>
      <c r="AF3851" s="5">
        <v>1</v>
      </c>
      <c r="AG3851" s="6">
        <v>44454</v>
      </c>
      <c r="AH3851" s="5">
        <v>1</v>
      </c>
      <c r="AI3851" s="5">
        <v>0</v>
      </c>
      <c r="AJ3851" s="5">
        <v>0</v>
      </c>
      <c r="AK3851" s="5">
        <f t="shared" si="668"/>
        <v>0</v>
      </c>
      <c r="AL3851" s="5">
        <v>0</v>
      </c>
      <c r="AM3851" s="5">
        <v>0</v>
      </c>
      <c r="AN3851" s="5">
        <f t="shared" si="669"/>
        <v>0</v>
      </c>
      <c r="AO3851" s="5">
        <v>0</v>
      </c>
      <c r="AP3851" s="5">
        <v>0</v>
      </c>
      <c r="AQ3851" s="5">
        <f t="shared" si="670"/>
        <v>0</v>
      </c>
      <c r="AR3851" s="5">
        <v>0</v>
      </c>
      <c r="AS3851" s="6"/>
      <c r="AT3851" s="5">
        <v>0</v>
      </c>
      <c r="AU3851" s="5">
        <v>0</v>
      </c>
      <c r="AV3851" t="str">
        <f t="shared" si="663"/>
        <v>N</v>
      </c>
      <c r="AW3851" t="s">
        <v>60</v>
      </c>
      <c r="AX3851" t="s">
        <v>61</v>
      </c>
      <c r="AY3851" t="s">
        <v>62</v>
      </c>
      <c r="AZ3851" t="s">
        <v>62</v>
      </c>
      <c r="BA3851" t="str">
        <f t="shared" si="664"/>
        <v>N</v>
      </c>
    </row>
    <row r="3852" spans="1:53">
      <c r="A3852" t="s">
        <v>54</v>
      </c>
      <c r="B3852" t="s">
        <v>54</v>
      </c>
      <c r="C3852" t="s">
        <v>55</v>
      </c>
      <c r="D3852">
        <v>2021</v>
      </c>
      <c r="F3852" t="s">
        <v>9291</v>
      </c>
      <c r="G3852" t="s">
        <v>9292</v>
      </c>
      <c r="H3852" t="s">
        <v>9293</v>
      </c>
      <c r="I3852" t="s">
        <v>9294</v>
      </c>
      <c r="J3852" t="s">
        <v>58</v>
      </c>
      <c r="K3852" t="s">
        <v>59</v>
      </c>
      <c r="L3852" s="5">
        <v>0</v>
      </c>
      <c r="M3852" s="5">
        <v>0</v>
      </c>
      <c r="N3852" s="5">
        <f t="shared" si="660"/>
        <v>0</v>
      </c>
      <c r="O3852" s="5">
        <v>0</v>
      </c>
      <c r="P3852" s="5">
        <v>0</v>
      </c>
      <c r="Q3852" s="5">
        <f t="shared" si="661"/>
        <v>0</v>
      </c>
      <c r="R3852" s="5">
        <v>0</v>
      </c>
      <c r="S3852" s="5">
        <v>0</v>
      </c>
      <c r="T3852" s="5">
        <f t="shared" si="662"/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f t="shared" si="665"/>
        <v>0</v>
      </c>
      <c r="Z3852" s="5">
        <v>0</v>
      </c>
      <c r="AA3852" s="5">
        <v>0</v>
      </c>
      <c r="AB3852" s="5">
        <f t="shared" si="666"/>
        <v>0</v>
      </c>
      <c r="AC3852" s="5">
        <v>0</v>
      </c>
      <c r="AD3852" s="5">
        <v>0</v>
      </c>
      <c r="AE3852" s="5">
        <f t="shared" si="667"/>
        <v>0</v>
      </c>
      <c r="AF3852" s="5">
        <v>1</v>
      </c>
      <c r="AG3852" s="6">
        <v>44488</v>
      </c>
      <c r="AH3852" s="5">
        <v>1</v>
      </c>
      <c r="AI3852" s="5">
        <v>0</v>
      </c>
      <c r="AJ3852" s="5">
        <v>0</v>
      </c>
      <c r="AK3852" s="5">
        <f t="shared" si="668"/>
        <v>0</v>
      </c>
      <c r="AL3852" s="5">
        <v>0</v>
      </c>
      <c r="AM3852" s="5">
        <v>0</v>
      </c>
      <c r="AN3852" s="5">
        <f t="shared" si="669"/>
        <v>0</v>
      </c>
      <c r="AO3852" s="5">
        <v>0</v>
      </c>
      <c r="AP3852" s="5">
        <v>0</v>
      </c>
      <c r="AQ3852" s="5">
        <f t="shared" si="670"/>
        <v>0</v>
      </c>
      <c r="AR3852" s="5">
        <v>0</v>
      </c>
      <c r="AS3852" s="6"/>
      <c r="AT3852" s="5">
        <v>0</v>
      </c>
      <c r="AU3852" s="5">
        <v>0</v>
      </c>
      <c r="AV3852" t="str">
        <f t="shared" si="663"/>
        <v>N</v>
      </c>
      <c r="AW3852" t="s">
        <v>60</v>
      </c>
      <c r="AX3852" t="s">
        <v>61</v>
      </c>
      <c r="AY3852" t="s">
        <v>62</v>
      </c>
      <c r="AZ3852" t="s">
        <v>62</v>
      </c>
      <c r="BA3852" t="str">
        <f t="shared" si="664"/>
        <v>N</v>
      </c>
    </row>
    <row r="3853" spans="1:53">
      <c r="A3853" t="s">
        <v>54</v>
      </c>
      <c r="B3853" t="s">
        <v>54</v>
      </c>
      <c r="C3853" t="s">
        <v>55</v>
      </c>
      <c r="D3853">
        <v>2021</v>
      </c>
      <c r="F3853" t="s">
        <v>9295</v>
      </c>
      <c r="G3853" t="s">
        <v>9296</v>
      </c>
      <c r="H3853" t="s">
        <v>9297</v>
      </c>
      <c r="I3853" t="s">
        <v>9298</v>
      </c>
      <c r="J3853" t="s">
        <v>58</v>
      </c>
      <c r="K3853" t="s">
        <v>59</v>
      </c>
      <c r="L3853" s="5">
        <v>0</v>
      </c>
      <c r="M3853" s="5">
        <v>0</v>
      </c>
      <c r="N3853" s="5">
        <f t="shared" si="660"/>
        <v>0</v>
      </c>
      <c r="O3853" s="5">
        <v>0</v>
      </c>
      <c r="P3853" s="5">
        <v>0</v>
      </c>
      <c r="Q3853" s="5">
        <f t="shared" si="661"/>
        <v>0</v>
      </c>
      <c r="R3853" s="5">
        <v>0</v>
      </c>
      <c r="S3853" s="5">
        <v>0</v>
      </c>
      <c r="T3853" s="5">
        <f t="shared" si="662"/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f t="shared" si="665"/>
        <v>0</v>
      </c>
      <c r="Z3853" s="5">
        <v>0</v>
      </c>
      <c r="AA3853" s="5">
        <v>0</v>
      </c>
      <c r="AB3853" s="5">
        <f t="shared" si="666"/>
        <v>0</v>
      </c>
      <c r="AC3853" s="5">
        <v>0</v>
      </c>
      <c r="AD3853" s="5">
        <v>0</v>
      </c>
      <c r="AE3853" s="5">
        <f t="shared" si="667"/>
        <v>0</v>
      </c>
      <c r="AF3853" s="5">
        <v>1</v>
      </c>
      <c r="AG3853" s="6">
        <v>44239</v>
      </c>
      <c r="AH3853" s="5">
        <v>1</v>
      </c>
      <c r="AI3853" s="5">
        <v>0</v>
      </c>
      <c r="AJ3853" s="5">
        <v>0</v>
      </c>
      <c r="AK3853" s="5">
        <f t="shared" si="668"/>
        <v>0</v>
      </c>
      <c r="AL3853" s="5">
        <v>0</v>
      </c>
      <c r="AM3853" s="5">
        <v>0</v>
      </c>
      <c r="AN3853" s="5">
        <f t="shared" si="669"/>
        <v>0</v>
      </c>
      <c r="AO3853" s="5">
        <v>0</v>
      </c>
      <c r="AP3853" s="5">
        <v>0</v>
      </c>
      <c r="AQ3853" s="5">
        <f t="shared" si="670"/>
        <v>0</v>
      </c>
      <c r="AR3853" s="5">
        <v>0</v>
      </c>
      <c r="AS3853" s="6"/>
      <c r="AT3853" s="5">
        <v>0</v>
      </c>
      <c r="AU3853" s="5">
        <v>0</v>
      </c>
      <c r="AV3853" t="str">
        <f t="shared" si="663"/>
        <v>N</v>
      </c>
      <c r="AW3853" t="s">
        <v>60</v>
      </c>
      <c r="AX3853" t="s">
        <v>61</v>
      </c>
      <c r="AY3853" t="s">
        <v>62</v>
      </c>
      <c r="AZ3853" t="s">
        <v>62</v>
      </c>
      <c r="BA3853" t="str">
        <f t="shared" si="664"/>
        <v>N</v>
      </c>
    </row>
    <row r="3854" spans="1:53">
      <c r="A3854" t="s">
        <v>54</v>
      </c>
      <c r="B3854" t="s">
        <v>54</v>
      </c>
      <c r="C3854" t="s">
        <v>55</v>
      </c>
      <c r="D3854">
        <v>2021</v>
      </c>
      <c r="F3854" t="s">
        <v>9299</v>
      </c>
      <c r="G3854" t="s">
        <v>9300</v>
      </c>
      <c r="H3854" t="s">
        <v>9301</v>
      </c>
      <c r="I3854" t="s">
        <v>9302</v>
      </c>
      <c r="J3854" t="s">
        <v>58</v>
      </c>
      <c r="K3854" t="s">
        <v>59</v>
      </c>
      <c r="L3854" s="5">
        <v>0</v>
      </c>
      <c r="M3854" s="5">
        <v>0</v>
      </c>
      <c r="N3854" s="5">
        <f t="shared" si="660"/>
        <v>0</v>
      </c>
      <c r="O3854" s="5">
        <v>0</v>
      </c>
      <c r="P3854" s="5">
        <v>0</v>
      </c>
      <c r="Q3854" s="5">
        <f t="shared" si="661"/>
        <v>0</v>
      </c>
      <c r="R3854" s="5">
        <v>0</v>
      </c>
      <c r="S3854" s="5">
        <v>0</v>
      </c>
      <c r="T3854" s="5">
        <f t="shared" si="662"/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f t="shared" si="665"/>
        <v>0</v>
      </c>
      <c r="Z3854" s="5">
        <v>0</v>
      </c>
      <c r="AA3854" s="5">
        <v>0</v>
      </c>
      <c r="AB3854" s="5">
        <f t="shared" si="666"/>
        <v>0</v>
      </c>
      <c r="AC3854" s="5">
        <v>0</v>
      </c>
      <c r="AD3854" s="5">
        <v>0</v>
      </c>
      <c r="AE3854" s="5">
        <f t="shared" si="667"/>
        <v>0</v>
      </c>
      <c r="AF3854" s="5">
        <v>1</v>
      </c>
      <c r="AG3854" s="6">
        <v>44307</v>
      </c>
      <c r="AH3854" s="5">
        <v>1</v>
      </c>
      <c r="AI3854" s="5">
        <v>0</v>
      </c>
      <c r="AJ3854" s="5">
        <v>0</v>
      </c>
      <c r="AK3854" s="5">
        <f t="shared" si="668"/>
        <v>0</v>
      </c>
      <c r="AL3854" s="5">
        <v>0</v>
      </c>
      <c r="AM3854" s="5">
        <v>0</v>
      </c>
      <c r="AN3854" s="5">
        <f t="shared" si="669"/>
        <v>0</v>
      </c>
      <c r="AO3854" s="5">
        <v>0</v>
      </c>
      <c r="AP3854" s="5">
        <v>0</v>
      </c>
      <c r="AQ3854" s="5">
        <f t="shared" si="670"/>
        <v>0</v>
      </c>
      <c r="AR3854" s="5">
        <v>0</v>
      </c>
      <c r="AS3854" s="6"/>
      <c r="AT3854" s="5">
        <v>0</v>
      </c>
      <c r="AU3854" s="5">
        <v>0</v>
      </c>
      <c r="AV3854" t="str">
        <f t="shared" si="663"/>
        <v>N</v>
      </c>
      <c r="AW3854" t="s">
        <v>60</v>
      </c>
      <c r="AX3854" t="s">
        <v>61</v>
      </c>
      <c r="AY3854" t="s">
        <v>62</v>
      </c>
      <c r="AZ3854" t="s">
        <v>62</v>
      </c>
      <c r="BA3854" t="str">
        <f t="shared" si="664"/>
        <v>N</v>
      </c>
    </row>
    <row r="3855" spans="1:53">
      <c r="A3855" t="s">
        <v>54</v>
      </c>
      <c r="B3855" t="s">
        <v>54</v>
      </c>
      <c r="C3855" t="s">
        <v>55</v>
      </c>
      <c r="D3855">
        <v>2021</v>
      </c>
      <c r="F3855" t="s">
        <v>9303</v>
      </c>
      <c r="G3855" t="s">
        <v>9304</v>
      </c>
      <c r="H3855" t="s">
        <v>9305</v>
      </c>
      <c r="I3855" t="s">
        <v>9306</v>
      </c>
      <c r="J3855" t="s">
        <v>58</v>
      </c>
      <c r="K3855" t="s">
        <v>59</v>
      </c>
      <c r="L3855" s="5">
        <v>0</v>
      </c>
      <c r="M3855" s="5">
        <v>0</v>
      </c>
      <c r="N3855" s="5">
        <f t="shared" si="660"/>
        <v>0</v>
      </c>
      <c r="O3855" s="5">
        <v>0</v>
      </c>
      <c r="P3855" s="5">
        <v>0</v>
      </c>
      <c r="Q3855" s="5">
        <f t="shared" si="661"/>
        <v>0</v>
      </c>
      <c r="R3855" s="5">
        <v>0</v>
      </c>
      <c r="S3855" s="5">
        <v>0</v>
      </c>
      <c r="T3855" s="5">
        <f t="shared" si="662"/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f t="shared" si="665"/>
        <v>0</v>
      </c>
      <c r="Z3855" s="5">
        <v>0</v>
      </c>
      <c r="AA3855" s="5">
        <v>0</v>
      </c>
      <c r="AB3855" s="5">
        <f t="shared" si="666"/>
        <v>0</v>
      </c>
      <c r="AC3855" s="5">
        <v>0</v>
      </c>
      <c r="AD3855" s="5">
        <v>0</v>
      </c>
      <c r="AE3855" s="5">
        <f t="shared" si="667"/>
        <v>0</v>
      </c>
      <c r="AF3855" s="5">
        <v>1</v>
      </c>
      <c r="AG3855" s="6">
        <v>44489</v>
      </c>
      <c r="AH3855" s="5">
        <v>1</v>
      </c>
      <c r="AI3855" s="5">
        <v>0</v>
      </c>
      <c r="AJ3855" s="5">
        <v>0</v>
      </c>
      <c r="AK3855" s="5">
        <f t="shared" si="668"/>
        <v>0</v>
      </c>
      <c r="AL3855" s="5">
        <v>0</v>
      </c>
      <c r="AM3855" s="5">
        <v>0</v>
      </c>
      <c r="AN3855" s="5">
        <f t="shared" si="669"/>
        <v>0</v>
      </c>
      <c r="AO3855" s="5">
        <v>0</v>
      </c>
      <c r="AP3855" s="5">
        <v>0</v>
      </c>
      <c r="AQ3855" s="5">
        <f t="shared" si="670"/>
        <v>0</v>
      </c>
      <c r="AR3855" s="5">
        <v>0</v>
      </c>
      <c r="AS3855" s="6"/>
      <c r="AT3855" s="5">
        <v>0</v>
      </c>
      <c r="AU3855" s="5">
        <v>0</v>
      </c>
      <c r="AV3855" t="str">
        <f t="shared" si="663"/>
        <v>N</v>
      </c>
      <c r="AW3855" t="s">
        <v>60</v>
      </c>
      <c r="AX3855" t="s">
        <v>61</v>
      </c>
      <c r="AY3855" t="s">
        <v>62</v>
      </c>
      <c r="AZ3855" t="s">
        <v>62</v>
      </c>
      <c r="BA3855" t="str">
        <f t="shared" si="664"/>
        <v>N</v>
      </c>
    </row>
    <row r="3856" spans="1:53">
      <c r="A3856" t="s">
        <v>54</v>
      </c>
      <c r="B3856" t="s">
        <v>54</v>
      </c>
      <c r="C3856" t="s">
        <v>55</v>
      </c>
      <c r="D3856">
        <v>2021</v>
      </c>
      <c r="F3856" t="s">
        <v>9307</v>
      </c>
      <c r="G3856" t="s">
        <v>9308</v>
      </c>
      <c r="H3856" t="s">
        <v>9309</v>
      </c>
      <c r="I3856" t="s">
        <v>9310</v>
      </c>
      <c r="J3856" t="s">
        <v>58</v>
      </c>
      <c r="K3856" t="s">
        <v>59</v>
      </c>
      <c r="L3856" s="5">
        <v>0</v>
      </c>
      <c r="M3856" s="5">
        <v>0</v>
      </c>
      <c r="N3856" s="5">
        <f t="shared" si="660"/>
        <v>0</v>
      </c>
      <c r="O3856" s="5">
        <v>0</v>
      </c>
      <c r="P3856" s="5">
        <v>0</v>
      </c>
      <c r="Q3856" s="5">
        <f t="shared" si="661"/>
        <v>0</v>
      </c>
      <c r="R3856" s="5">
        <v>0</v>
      </c>
      <c r="S3856" s="5">
        <v>0</v>
      </c>
      <c r="T3856" s="5">
        <f t="shared" si="662"/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f t="shared" si="665"/>
        <v>0</v>
      </c>
      <c r="Z3856" s="5">
        <v>0</v>
      </c>
      <c r="AA3856" s="5">
        <v>0</v>
      </c>
      <c r="AB3856" s="5">
        <f t="shared" si="666"/>
        <v>0</v>
      </c>
      <c r="AC3856" s="5">
        <v>0</v>
      </c>
      <c r="AD3856" s="5">
        <v>0</v>
      </c>
      <c r="AE3856" s="5">
        <f t="shared" si="667"/>
        <v>0</v>
      </c>
      <c r="AF3856" s="5">
        <v>1</v>
      </c>
      <c r="AG3856" s="6">
        <v>44537</v>
      </c>
      <c r="AH3856" s="5">
        <v>1</v>
      </c>
      <c r="AI3856" s="5">
        <v>0</v>
      </c>
      <c r="AJ3856" s="5">
        <v>0</v>
      </c>
      <c r="AK3856" s="5">
        <f t="shared" si="668"/>
        <v>0</v>
      </c>
      <c r="AL3856" s="5">
        <v>0</v>
      </c>
      <c r="AM3856" s="5">
        <v>0</v>
      </c>
      <c r="AN3856" s="5">
        <f t="shared" si="669"/>
        <v>0</v>
      </c>
      <c r="AO3856" s="5">
        <v>0</v>
      </c>
      <c r="AP3856" s="5">
        <v>0</v>
      </c>
      <c r="AQ3856" s="5">
        <f t="shared" si="670"/>
        <v>0</v>
      </c>
      <c r="AR3856" s="5">
        <v>0</v>
      </c>
      <c r="AS3856" s="6"/>
      <c r="AT3856" s="5">
        <v>0</v>
      </c>
      <c r="AU3856" s="5">
        <v>0</v>
      </c>
      <c r="AV3856" t="str">
        <f t="shared" si="663"/>
        <v>N</v>
      </c>
      <c r="AW3856" t="s">
        <v>60</v>
      </c>
      <c r="AX3856" t="s">
        <v>61</v>
      </c>
      <c r="AY3856" t="s">
        <v>62</v>
      </c>
      <c r="AZ3856" t="s">
        <v>62</v>
      </c>
      <c r="BA3856" t="str">
        <f t="shared" si="664"/>
        <v>N</v>
      </c>
    </row>
    <row r="3857" spans="1:53">
      <c r="A3857" t="s">
        <v>54</v>
      </c>
      <c r="B3857" t="s">
        <v>54</v>
      </c>
      <c r="C3857" t="s">
        <v>55</v>
      </c>
      <c r="D3857">
        <v>2021</v>
      </c>
      <c r="F3857" t="s">
        <v>9311</v>
      </c>
      <c r="G3857" t="s">
        <v>9312</v>
      </c>
      <c r="H3857" t="s">
        <v>9313</v>
      </c>
      <c r="I3857" t="s">
        <v>9314</v>
      </c>
      <c r="J3857" t="s">
        <v>58</v>
      </c>
      <c r="K3857" t="s">
        <v>59</v>
      </c>
      <c r="L3857" s="5">
        <v>0</v>
      </c>
      <c r="M3857" s="5">
        <v>0</v>
      </c>
      <c r="N3857" s="5">
        <f t="shared" si="660"/>
        <v>0</v>
      </c>
      <c r="O3857" s="5">
        <v>0</v>
      </c>
      <c r="P3857" s="5">
        <v>0</v>
      </c>
      <c r="Q3857" s="5">
        <f t="shared" si="661"/>
        <v>0</v>
      </c>
      <c r="R3857" s="5">
        <v>0</v>
      </c>
      <c r="S3857" s="5">
        <v>0</v>
      </c>
      <c r="T3857" s="5">
        <f t="shared" si="662"/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f t="shared" si="665"/>
        <v>0</v>
      </c>
      <c r="Z3857" s="5">
        <v>0</v>
      </c>
      <c r="AA3857" s="5">
        <v>0</v>
      </c>
      <c r="AB3857" s="5">
        <f t="shared" si="666"/>
        <v>0</v>
      </c>
      <c r="AC3857" s="5">
        <v>0</v>
      </c>
      <c r="AD3857" s="5">
        <v>0</v>
      </c>
      <c r="AE3857" s="5">
        <f t="shared" si="667"/>
        <v>0</v>
      </c>
      <c r="AF3857" s="5">
        <v>1</v>
      </c>
      <c r="AG3857" s="6">
        <v>44539</v>
      </c>
      <c r="AH3857" s="5">
        <v>1</v>
      </c>
      <c r="AI3857" s="5">
        <v>0</v>
      </c>
      <c r="AJ3857" s="5">
        <v>0</v>
      </c>
      <c r="AK3857" s="5">
        <f t="shared" si="668"/>
        <v>0</v>
      </c>
      <c r="AL3857" s="5">
        <v>0</v>
      </c>
      <c r="AM3857" s="5">
        <v>0</v>
      </c>
      <c r="AN3857" s="5">
        <f t="shared" si="669"/>
        <v>0</v>
      </c>
      <c r="AO3857" s="5">
        <v>0</v>
      </c>
      <c r="AP3857" s="5">
        <v>0</v>
      </c>
      <c r="AQ3857" s="5">
        <f t="shared" si="670"/>
        <v>0</v>
      </c>
      <c r="AR3857" s="5">
        <v>0</v>
      </c>
      <c r="AS3857" s="6"/>
      <c r="AT3857" s="5">
        <v>0</v>
      </c>
      <c r="AU3857" s="5">
        <v>0</v>
      </c>
      <c r="AV3857" t="str">
        <f t="shared" si="663"/>
        <v>N</v>
      </c>
      <c r="AW3857" t="s">
        <v>60</v>
      </c>
      <c r="AX3857" t="s">
        <v>61</v>
      </c>
      <c r="AY3857" t="s">
        <v>62</v>
      </c>
      <c r="AZ3857" t="s">
        <v>62</v>
      </c>
      <c r="BA3857" t="str">
        <f t="shared" si="664"/>
        <v>N</v>
      </c>
    </row>
    <row r="3858" spans="1:53">
      <c r="A3858" t="s">
        <v>54</v>
      </c>
      <c r="B3858" t="s">
        <v>54</v>
      </c>
      <c r="C3858" t="s">
        <v>55</v>
      </c>
      <c r="D3858">
        <v>2021</v>
      </c>
      <c r="F3858" t="s">
        <v>5344</v>
      </c>
      <c r="G3858" t="s">
        <v>5345</v>
      </c>
      <c r="H3858" t="s">
        <v>5347</v>
      </c>
      <c r="I3858" t="s">
        <v>5346</v>
      </c>
      <c r="J3858" t="s">
        <v>255</v>
      </c>
      <c r="K3858" t="s">
        <v>59</v>
      </c>
      <c r="L3858" s="5">
        <v>0</v>
      </c>
      <c r="M3858" s="5">
        <v>0</v>
      </c>
      <c r="N3858" s="5">
        <f t="shared" si="660"/>
        <v>0</v>
      </c>
      <c r="O3858" s="5">
        <v>0</v>
      </c>
      <c r="P3858" s="5">
        <v>0</v>
      </c>
      <c r="Q3858" s="5">
        <f t="shared" si="661"/>
        <v>0</v>
      </c>
      <c r="R3858" s="5">
        <v>0</v>
      </c>
      <c r="S3858" s="5">
        <v>0</v>
      </c>
      <c r="T3858" s="5">
        <f t="shared" si="662"/>
        <v>0</v>
      </c>
      <c r="U3858" s="5">
        <v>2</v>
      </c>
      <c r="V3858" s="5">
        <v>2</v>
      </c>
      <c r="W3858" s="5">
        <v>0</v>
      </c>
      <c r="X3858" s="5">
        <v>0</v>
      </c>
      <c r="Y3858" s="5">
        <f t="shared" si="665"/>
        <v>0</v>
      </c>
      <c r="Z3858" s="5">
        <v>0</v>
      </c>
      <c r="AA3858" s="5">
        <v>0</v>
      </c>
      <c r="AB3858" s="5">
        <f t="shared" si="666"/>
        <v>0</v>
      </c>
      <c r="AC3858" s="5">
        <v>0</v>
      </c>
      <c r="AD3858" s="5">
        <v>0</v>
      </c>
      <c r="AE3858" s="5">
        <f t="shared" si="667"/>
        <v>0</v>
      </c>
      <c r="AF3858" s="5">
        <v>2</v>
      </c>
      <c r="AG3858" s="6">
        <v>43488</v>
      </c>
      <c r="AH3858" s="5">
        <v>2</v>
      </c>
      <c r="AI3858" s="5">
        <v>0</v>
      </c>
      <c r="AJ3858" s="5">
        <v>0</v>
      </c>
      <c r="AK3858" s="5">
        <f t="shared" si="668"/>
        <v>0</v>
      </c>
      <c r="AL3858" s="5">
        <v>0</v>
      </c>
      <c r="AM3858" s="5">
        <v>0</v>
      </c>
      <c r="AN3858" s="5">
        <f t="shared" si="669"/>
        <v>0</v>
      </c>
      <c r="AO3858" s="5">
        <v>0</v>
      </c>
      <c r="AP3858" s="5">
        <v>0</v>
      </c>
      <c r="AQ3858" s="5">
        <f t="shared" si="670"/>
        <v>0</v>
      </c>
      <c r="AR3858" s="5">
        <v>2</v>
      </c>
      <c r="AS3858" s="6">
        <v>44292</v>
      </c>
      <c r="AT3858" s="5">
        <v>2</v>
      </c>
      <c r="AU3858" s="5">
        <v>0</v>
      </c>
      <c r="AV3858" t="str">
        <f t="shared" si="663"/>
        <v>N</v>
      </c>
      <c r="AW3858" t="s">
        <v>60</v>
      </c>
      <c r="AX3858" t="s">
        <v>61</v>
      </c>
      <c r="AY3858" t="s">
        <v>62</v>
      </c>
      <c r="AZ3858" t="s">
        <v>62</v>
      </c>
      <c r="BA3858" t="str">
        <f t="shared" si="664"/>
        <v>N</v>
      </c>
    </row>
    <row r="3859" spans="1:53">
      <c r="A3859" t="s">
        <v>54</v>
      </c>
      <c r="B3859" t="s">
        <v>54</v>
      </c>
      <c r="C3859" t="s">
        <v>55</v>
      </c>
      <c r="D3859">
        <v>2021</v>
      </c>
      <c r="F3859" t="s">
        <v>8065</v>
      </c>
      <c r="G3859" t="s">
        <v>8066</v>
      </c>
      <c r="H3859" t="s">
        <v>8067</v>
      </c>
      <c r="I3859" t="s">
        <v>8068</v>
      </c>
      <c r="J3859" t="s">
        <v>255</v>
      </c>
      <c r="K3859" t="s">
        <v>59</v>
      </c>
      <c r="L3859" s="5">
        <v>0</v>
      </c>
      <c r="M3859" s="5">
        <v>0</v>
      </c>
      <c r="N3859" s="5">
        <f t="shared" si="660"/>
        <v>0</v>
      </c>
      <c r="O3859" s="5">
        <v>0</v>
      </c>
      <c r="P3859" s="5">
        <v>0</v>
      </c>
      <c r="Q3859" s="5">
        <f t="shared" si="661"/>
        <v>0</v>
      </c>
      <c r="R3859" s="5">
        <v>0</v>
      </c>
      <c r="S3859" s="5">
        <v>0</v>
      </c>
      <c r="T3859" s="5">
        <f t="shared" si="662"/>
        <v>0</v>
      </c>
      <c r="U3859" s="5">
        <v>2</v>
      </c>
      <c r="V3859" s="5">
        <v>2</v>
      </c>
      <c r="W3859" s="5">
        <v>0</v>
      </c>
      <c r="X3859" s="5">
        <v>0</v>
      </c>
      <c r="Y3859" s="5">
        <f t="shared" si="665"/>
        <v>0</v>
      </c>
      <c r="Z3859" s="5">
        <v>0</v>
      </c>
      <c r="AA3859" s="5">
        <v>0</v>
      </c>
      <c r="AB3859" s="5">
        <f t="shared" si="666"/>
        <v>0</v>
      </c>
      <c r="AC3859" s="5">
        <v>0</v>
      </c>
      <c r="AD3859" s="5">
        <v>0</v>
      </c>
      <c r="AE3859" s="5">
        <f t="shared" si="667"/>
        <v>0</v>
      </c>
      <c r="AF3859" s="5">
        <v>2</v>
      </c>
      <c r="AG3859" s="6">
        <v>44076</v>
      </c>
      <c r="AH3859" s="5">
        <v>2</v>
      </c>
      <c r="AI3859" s="5">
        <v>0</v>
      </c>
      <c r="AJ3859" s="5">
        <v>0</v>
      </c>
      <c r="AK3859" s="5">
        <f t="shared" si="668"/>
        <v>0</v>
      </c>
      <c r="AL3859" s="5">
        <v>0</v>
      </c>
      <c r="AM3859" s="5">
        <v>0</v>
      </c>
      <c r="AN3859" s="5">
        <f t="shared" si="669"/>
        <v>0</v>
      </c>
      <c r="AO3859" s="5">
        <v>0</v>
      </c>
      <c r="AP3859" s="5">
        <v>0</v>
      </c>
      <c r="AQ3859" s="5">
        <f t="shared" si="670"/>
        <v>0</v>
      </c>
      <c r="AR3859" s="5">
        <v>2</v>
      </c>
      <c r="AS3859" s="6">
        <v>44410</v>
      </c>
      <c r="AT3859" s="5">
        <v>2</v>
      </c>
      <c r="AU3859" s="5">
        <v>0</v>
      </c>
      <c r="AV3859" t="str">
        <f t="shared" si="663"/>
        <v>N</v>
      </c>
      <c r="AW3859" t="s">
        <v>60</v>
      </c>
      <c r="AX3859" t="s">
        <v>61</v>
      </c>
      <c r="AY3859" t="s">
        <v>62</v>
      </c>
      <c r="AZ3859" t="s">
        <v>62</v>
      </c>
      <c r="BA3859" t="str">
        <f t="shared" si="664"/>
        <v>N</v>
      </c>
    </row>
    <row r="3860" spans="1:53">
      <c r="A3860" t="s">
        <v>54</v>
      </c>
      <c r="B3860" t="s">
        <v>54</v>
      </c>
      <c r="C3860" t="s">
        <v>55</v>
      </c>
      <c r="D3860">
        <v>2021</v>
      </c>
      <c r="F3860" t="s">
        <v>9315</v>
      </c>
      <c r="G3860" t="s">
        <v>4228</v>
      </c>
      <c r="H3860" t="s">
        <v>4230</v>
      </c>
      <c r="I3860" t="s">
        <v>4229</v>
      </c>
      <c r="J3860" t="s">
        <v>258</v>
      </c>
      <c r="K3860" t="s">
        <v>59</v>
      </c>
      <c r="L3860" s="5">
        <v>0</v>
      </c>
      <c r="M3860" s="5">
        <v>0</v>
      </c>
      <c r="N3860" s="5">
        <f t="shared" si="660"/>
        <v>0</v>
      </c>
      <c r="O3860" s="5">
        <v>0</v>
      </c>
      <c r="P3860" s="5">
        <v>0</v>
      </c>
      <c r="Q3860" s="5">
        <f t="shared" si="661"/>
        <v>0</v>
      </c>
      <c r="R3860" s="5">
        <v>0</v>
      </c>
      <c r="S3860" s="5">
        <v>0</v>
      </c>
      <c r="T3860" s="5">
        <f t="shared" si="662"/>
        <v>0</v>
      </c>
      <c r="U3860" s="5">
        <v>19</v>
      </c>
      <c r="V3860" s="5">
        <v>19</v>
      </c>
      <c r="W3860" s="5">
        <v>0</v>
      </c>
      <c r="X3860" s="5">
        <v>0</v>
      </c>
      <c r="Y3860" s="5">
        <f t="shared" si="665"/>
        <v>0</v>
      </c>
      <c r="Z3860" s="5">
        <v>0</v>
      </c>
      <c r="AA3860" s="5">
        <v>0</v>
      </c>
      <c r="AB3860" s="5">
        <f t="shared" si="666"/>
        <v>0</v>
      </c>
      <c r="AC3860" s="5">
        <v>0</v>
      </c>
      <c r="AD3860" s="5">
        <v>0</v>
      </c>
      <c r="AE3860" s="5">
        <f t="shared" si="667"/>
        <v>0</v>
      </c>
      <c r="AF3860" s="5">
        <v>19</v>
      </c>
      <c r="AG3860" s="6">
        <v>43613</v>
      </c>
      <c r="AH3860" s="5">
        <v>19</v>
      </c>
      <c r="AI3860" s="5">
        <v>0</v>
      </c>
      <c r="AJ3860" s="5">
        <v>0</v>
      </c>
      <c r="AK3860" s="5">
        <f t="shared" si="668"/>
        <v>0</v>
      </c>
      <c r="AL3860" s="5">
        <v>0</v>
      </c>
      <c r="AM3860" s="5">
        <v>0</v>
      </c>
      <c r="AN3860" s="5">
        <f t="shared" si="669"/>
        <v>0</v>
      </c>
      <c r="AO3860" s="5">
        <v>0</v>
      </c>
      <c r="AP3860" s="5">
        <v>0</v>
      </c>
      <c r="AQ3860" s="5">
        <f t="shared" si="670"/>
        <v>0</v>
      </c>
      <c r="AR3860" s="5">
        <v>19</v>
      </c>
      <c r="AS3860" s="6">
        <v>44306</v>
      </c>
      <c r="AT3860" s="5">
        <v>19</v>
      </c>
      <c r="AU3860" s="5">
        <v>0</v>
      </c>
      <c r="AV3860" t="str">
        <f t="shared" si="663"/>
        <v>N</v>
      </c>
      <c r="AW3860" t="s">
        <v>60</v>
      </c>
      <c r="AX3860" t="s">
        <v>61</v>
      </c>
      <c r="AY3860" t="s">
        <v>62</v>
      </c>
      <c r="AZ3860" t="s">
        <v>62</v>
      </c>
      <c r="BA3860" t="str">
        <f t="shared" si="664"/>
        <v>N</v>
      </c>
    </row>
    <row r="3861" spans="1:53">
      <c r="A3861" t="s">
        <v>54</v>
      </c>
      <c r="B3861" t="s">
        <v>54</v>
      </c>
      <c r="C3861" t="s">
        <v>55</v>
      </c>
      <c r="D3861">
        <v>2021</v>
      </c>
      <c r="F3861" t="s">
        <v>8069</v>
      </c>
      <c r="G3861" t="s">
        <v>8070</v>
      </c>
      <c r="H3861" t="s">
        <v>8071</v>
      </c>
      <c r="I3861" t="s">
        <v>8072</v>
      </c>
      <c r="J3861" t="s">
        <v>255</v>
      </c>
      <c r="K3861" t="s">
        <v>59</v>
      </c>
      <c r="L3861" s="5">
        <v>0</v>
      </c>
      <c r="M3861" s="5">
        <v>0</v>
      </c>
      <c r="N3861" s="5">
        <f t="shared" si="660"/>
        <v>0</v>
      </c>
      <c r="O3861" s="5">
        <v>0</v>
      </c>
      <c r="P3861" s="5">
        <v>0</v>
      </c>
      <c r="Q3861" s="5">
        <f t="shared" si="661"/>
        <v>0</v>
      </c>
      <c r="R3861" s="5">
        <v>0</v>
      </c>
      <c r="S3861" s="5">
        <v>0</v>
      </c>
      <c r="T3861" s="5">
        <f t="shared" si="662"/>
        <v>0</v>
      </c>
      <c r="U3861" s="5">
        <v>2</v>
      </c>
      <c r="V3861" s="5">
        <v>2</v>
      </c>
      <c r="W3861" s="5">
        <v>0</v>
      </c>
      <c r="X3861" s="5">
        <v>0</v>
      </c>
      <c r="Y3861" s="5">
        <f t="shared" si="665"/>
        <v>0</v>
      </c>
      <c r="Z3861" s="5">
        <v>0</v>
      </c>
      <c r="AA3861" s="5">
        <v>0</v>
      </c>
      <c r="AB3861" s="5">
        <f t="shared" si="666"/>
        <v>0</v>
      </c>
      <c r="AC3861" s="5">
        <v>0</v>
      </c>
      <c r="AD3861" s="5">
        <v>0</v>
      </c>
      <c r="AE3861" s="5">
        <f t="shared" si="667"/>
        <v>0</v>
      </c>
      <c r="AF3861" s="5">
        <v>2</v>
      </c>
      <c r="AG3861" s="6">
        <v>43914</v>
      </c>
      <c r="AH3861" s="5">
        <v>2</v>
      </c>
      <c r="AI3861" s="5">
        <v>0</v>
      </c>
      <c r="AJ3861" s="5">
        <v>0</v>
      </c>
      <c r="AK3861" s="5">
        <f t="shared" si="668"/>
        <v>0</v>
      </c>
      <c r="AL3861" s="5">
        <v>0</v>
      </c>
      <c r="AM3861" s="5">
        <v>0</v>
      </c>
      <c r="AN3861" s="5">
        <f t="shared" si="669"/>
        <v>0</v>
      </c>
      <c r="AO3861" s="5">
        <v>0</v>
      </c>
      <c r="AP3861" s="5">
        <v>0</v>
      </c>
      <c r="AQ3861" s="5">
        <f t="shared" si="670"/>
        <v>0</v>
      </c>
      <c r="AR3861" s="5">
        <v>2</v>
      </c>
      <c r="AS3861" s="6">
        <v>44371</v>
      </c>
      <c r="AT3861" s="5">
        <v>2</v>
      </c>
      <c r="AU3861" s="5">
        <v>0</v>
      </c>
      <c r="AV3861" t="str">
        <f t="shared" si="663"/>
        <v>N</v>
      </c>
      <c r="AW3861" t="s">
        <v>60</v>
      </c>
      <c r="AX3861" t="s">
        <v>61</v>
      </c>
      <c r="AY3861" t="s">
        <v>62</v>
      </c>
      <c r="AZ3861" t="s">
        <v>62</v>
      </c>
      <c r="BA3861" t="str">
        <f t="shared" si="664"/>
        <v>N</v>
      </c>
    </row>
    <row r="3862" spans="1:53">
      <c r="A3862" t="s">
        <v>1460</v>
      </c>
      <c r="B3862" t="s">
        <v>54</v>
      </c>
      <c r="C3862" t="s">
        <v>89</v>
      </c>
      <c r="D3862">
        <v>2021</v>
      </c>
      <c r="F3862" t="s">
        <v>6033</v>
      </c>
      <c r="G3862" t="s">
        <v>6034</v>
      </c>
      <c r="H3862" t="s">
        <v>9316</v>
      </c>
      <c r="I3862" t="s">
        <v>1951</v>
      </c>
      <c r="J3862" t="s">
        <v>101</v>
      </c>
      <c r="K3862" t="s">
        <v>93</v>
      </c>
      <c r="L3862" s="5">
        <v>0</v>
      </c>
      <c r="M3862" s="5">
        <v>0</v>
      </c>
      <c r="N3862" s="5">
        <f t="shared" si="660"/>
        <v>0</v>
      </c>
      <c r="O3862" s="5">
        <v>0</v>
      </c>
      <c r="P3862" s="5">
        <v>0</v>
      </c>
      <c r="Q3862" s="5">
        <f t="shared" si="661"/>
        <v>0</v>
      </c>
      <c r="R3862" s="5">
        <v>0</v>
      </c>
      <c r="S3862" s="5">
        <v>0</v>
      </c>
      <c r="T3862" s="5">
        <f t="shared" si="662"/>
        <v>0</v>
      </c>
      <c r="U3862" s="5">
        <v>1</v>
      </c>
      <c r="V3862" s="5">
        <v>1</v>
      </c>
      <c r="W3862" s="5">
        <v>0</v>
      </c>
      <c r="X3862" s="5">
        <v>0</v>
      </c>
      <c r="Y3862" s="5">
        <f t="shared" si="665"/>
        <v>0</v>
      </c>
      <c r="Z3862" s="5">
        <v>0</v>
      </c>
      <c r="AA3862" s="5">
        <v>0</v>
      </c>
      <c r="AB3862" s="5">
        <f t="shared" si="666"/>
        <v>0</v>
      </c>
      <c r="AC3862" s="5">
        <v>0</v>
      </c>
      <c r="AD3862" s="5">
        <v>0</v>
      </c>
      <c r="AE3862" s="5">
        <f t="shared" si="667"/>
        <v>0</v>
      </c>
      <c r="AF3862" s="5">
        <v>0</v>
      </c>
      <c r="AG3862" s="6"/>
      <c r="AH3862" s="5">
        <v>0</v>
      </c>
      <c r="AI3862" s="5">
        <v>0</v>
      </c>
      <c r="AJ3862" s="5">
        <v>0</v>
      </c>
      <c r="AK3862" s="5">
        <f t="shared" si="668"/>
        <v>0</v>
      </c>
      <c r="AL3862" s="5">
        <v>0</v>
      </c>
      <c r="AM3862" s="5">
        <v>0</v>
      </c>
      <c r="AN3862" s="5">
        <f t="shared" si="669"/>
        <v>0</v>
      </c>
      <c r="AO3862" s="5">
        <v>0</v>
      </c>
      <c r="AP3862" s="5">
        <v>0</v>
      </c>
      <c r="AQ3862" s="5">
        <f t="shared" si="670"/>
        <v>0</v>
      </c>
      <c r="AR3862" s="5">
        <v>0</v>
      </c>
      <c r="AS3862" s="6">
        <v>44301</v>
      </c>
      <c r="AT3862" s="5">
        <v>0</v>
      </c>
      <c r="AU3862" s="5">
        <v>0</v>
      </c>
      <c r="AV3862" t="str">
        <f t="shared" si="663"/>
        <v>N</v>
      </c>
      <c r="AW3862" t="s">
        <v>60</v>
      </c>
      <c r="AX3862" t="s">
        <v>445</v>
      </c>
      <c r="AY3862" t="s">
        <v>62</v>
      </c>
      <c r="AZ3862" t="s">
        <v>62</v>
      </c>
      <c r="BA3862" t="str">
        <f t="shared" si="664"/>
        <v>N</v>
      </c>
    </row>
    <row r="3863" spans="1:53">
      <c r="A3863" t="s">
        <v>1460</v>
      </c>
      <c r="B3863" t="s">
        <v>54</v>
      </c>
      <c r="C3863" t="s">
        <v>89</v>
      </c>
      <c r="D3863">
        <v>2021</v>
      </c>
      <c r="F3863" t="s">
        <v>6015</v>
      </c>
      <c r="G3863" t="s">
        <v>6016</v>
      </c>
      <c r="H3863" t="s">
        <v>9316</v>
      </c>
      <c r="I3863" t="s">
        <v>1951</v>
      </c>
      <c r="J3863" t="s">
        <v>101</v>
      </c>
      <c r="K3863" t="s">
        <v>93</v>
      </c>
      <c r="L3863" s="5">
        <v>0</v>
      </c>
      <c r="M3863" s="5">
        <v>0</v>
      </c>
      <c r="N3863" s="5">
        <f t="shared" si="660"/>
        <v>0</v>
      </c>
      <c r="O3863" s="5">
        <v>0</v>
      </c>
      <c r="P3863" s="5">
        <v>0</v>
      </c>
      <c r="Q3863" s="5">
        <f t="shared" si="661"/>
        <v>0</v>
      </c>
      <c r="R3863" s="5">
        <v>0</v>
      </c>
      <c r="S3863" s="5">
        <v>0</v>
      </c>
      <c r="T3863" s="5">
        <f t="shared" si="662"/>
        <v>0</v>
      </c>
      <c r="U3863" s="5">
        <v>1</v>
      </c>
      <c r="V3863" s="5">
        <v>1</v>
      </c>
      <c r="W3863" s="5">
        <v>0</v>
      </c>
      <c r="X3863" s="5">
        <v>0</v>
      </c>
      <c r="Y3863" s="5">
        <f t="shared" si="665"/>
        <v>0</v>
      </c>
      <c r="Z3863" s="5">
        <v>0</v>
      </c>
      <c r="AA3863" s="5">
        <v>0</v>
      </c>
      <c r="AB3863" s="5">
        <f t="shared" si="666"/>
        <v>0</v>
      </c>
      <c r="AC3863" s="5">
        <v>0</v>
      </c>
      <c r="AD3863" s="5">
        <v>0</v>
      </c>
      <c r="AE3863" s="5">
        <f t="shared" si="667"/>
        <v>0</v>
      </c>
      <c r="AF3863" s="5">
        <v>0</v>
      </c>
      <c r="AG3863" s="6"/>
      <c r="AH3863" s="5">
        <v>0</v>
      </c>
      <c r="AI3863" s="5">
        <v>0</v>
      </c>
      <c r="AJ3863" s="5">
        <v>0</v>
      </c>
      <c r="AK3863" s="5">
        <f t="shared" si="668"/>
        <v>0</v>
      </c>
      <c r="AL3863" s="5">
        <v>0</v>
      </c>
      <c r="AM3863" s="5">
        <v>0</v>
      </c>
      <c r="AN3863" s="5">
        <f t="shared" si="669"/>
        <v>0</v>
      </c>
      <c r="AO3863" s="5">
        <v>0</v>
      </c>
      <c r="AP3863" s="5">
        <v>0</v>
      </c>
      <c r="AQ3863" s="5">
        <f t="shared" si="670"/>
        <v>0</v>
      </c>
      <c r="AR3863" s="5">
        <v>0</v>
      </c>
      <c r="AS3863" s="6">
        <v>44231</v>
      </c>
      <c r="AT3863" s="5">
        <v>0</v>
      </c>
      <c r="AU3863" s="5">
        <v>0</v>
      </c>
      <c r="AV3863" t="str">
        <f t="shared" si="663"/>
        <v>N</v>
      </c>
      <c r="AW3863" t="s">
        <v>60</v>
      </c>
      <c r="AX3863" t="s">
        <v>445</v>
      </c>
      <c r="AY3863" t="s">
        <v>62</v>
      </c>
      <c r="AZ3863" t="s">
        <v>62</v>
      </c>
      <c r="BA3863" t="str">
        <f t="shared" si="664"/>
        <v>N</v>
      </c>
    </row>
    <row r="3864" spans="1:53">
      <c r="A3864" t="s">
        <v>1460</v>
      </c>
      <c r="B3864" t="s">
        <v>54</v>
      </c>
      <c r="C3864" t="s">
        <v>89</v>
      </c>
      <c r="D3864">
        <v>2021</v>
      </c>
      <c r="F3864" t="s">
        <v>5999</v>
      </c>
      <c r="G3864" t="s">
        <v>9317</v>
      </c>
      <c r="H3864" t="s">
        <v>9316</v>
      </c>
      <c r="I3864" t="s">
        <v>1951</v>
      </c>
      <c r="J3864" t="s">
        <v>101</v>
      </c>
      <c r="K3864" t="s">
        <v>93</v>
      </c>
      <c r="L3864" s="5">
        <v>0</v>
      </c>
      <c r="M3864" s="5">
        <v>0</v>
      </c>
      <c r="N3864" s="5">
        <f t="shared" si="660"/>
        <v>0</v>
      </c>
      <c r="O3864" s="5">
        <v>0</v>
      </c>
      <c r="P3864" s="5">
        <v>0</v>
      </c>
      <c r="Q3864" s="5">
        <f t="shared" si="661"/>
        <v>0</v>
      </c>
      <c r="R3864" s="5">
        <v>0</v>
      </c>
      <c r="S3864" s="5">
        <v>0</v>
      </c>
      <c r="T3864" s="5">
        <f t="shared" si="662"/>
        <v>0</v>
      </c>
      <c r="U3864" s="5">
        <v>1</v>
      </c>
      <c r="V3864" s="5">
        <v>1</v>
      </c>
      <c r="W3864" s="5">
        <v>0</v>
      </c>
      <c r="X3864" s="5">
        <v>0</v>
      </c>
      <c r="Y3864" s="5">
        <f t="shared" si="665"/>
        <v>0</v>
      </c>
      <c r="Z3864" s="5">
        <v>0</v>
      </c>
      <c r="AA3864" s="5">
        <v>0</v>
      </c>
      <c r="AB3864" s="5">
        <f t="shared" si="666"/>
        <v>0</v>
      </c>
      <c r="AC3864" s="5">
        <v>0</v>
      </c>
      <c r="AD3864" s="5">
        <v>0</v>
      </c>
      <c r="AE3864" s="5">
        <f t="shared" si="667"/>
        <v>0</v>
      </c>
      <c r="AF3864" s="5">
        <v>0</v>
      </c>
      <c r="AG3864" s="6"/>
      <c r="AH3864" s="5">
        <v>0</v>
      </c>
      <c r="AI3864" s="5">
        <v>0</v>
      </c>
      <c r="AJ3864" s="5">
        <v>0</v>
      </c>
      <c r="AK3864" s="5">
        <f t="shared" si="668"/>
        <v>0</v>
      </c>
      <c r="AL3864" s="5">
        <v>0</v>
      </c>
      <c r="AM3864" s="5">
        <v>0</v>
      </c>
      <c r="AN3864" s="5">
        <f t="shared" si="669"/>
        <v>0</v>
      </c>
      <c r="AO3864" s="5">
        <v>0</v>
      </c>
      <c r="AP3864" s="5">
        <v>0</v>
      </c>
      <c r="AQ3864" s="5">
        <f t="shared" si="670"/>
        <v>0</v>
      </c>
      <c r="AR3864" s="5">
        <v>0</v>
      </c>
      <c r="AS3864" s="6">
        <v>44229</v>
      </c>
      <c r="AT3864" s="5">
        <v>0</v>
      </c>
      <c r="AU3864" s="5">
        <v>0</v>
      </c>
      <c r="AV3864" t="str">
        <f t="shared" si="663"/>
        <v>N</v>
      </c>
      <c r="AW3864" t="s">
        <v>60</v>
      </c>
      <c r="AX3864" t="s">
        <v>445</v>
      </c>
      <c r="AY3864" t="s">
        <v>62</v>
      </c>
      <c r="AZ3864" t="s">
        <v>62</v>
      </c>
      <c r="BA3864" t="str">
        <f t="shared" si="664"/>
        <v>N</v>
      </c>
    </row>
    <row r="3865" spans="1:53">
      <c r="A3865" t="s">
        <v>1460</v>
      </c>
      <c r="B3865" t="s">
        <v>54</v>
      </c>
      <c r="C3865" t="s">
        <v>89</v>
      </c>
      <c r="D3865">
        <v>2021</v>
      </c>
      <c r="F3865" t="s">
        <v>6017</v>
      </c>
      <c r="G3865" t="s">
        <v>6018</v>
      </c>
      <c r="H3865" t="s">
        <v>9316</v>
      </c>
      <c r="I3865" t="s">
        <v>1951</v>
      </c>
      <c r="J3865" t="s">
        <v>101</v>
      </c>
      <c r="K3865" t="s">
        <v>93</v>
      </c>
      <c r="L3865" s="5">
        <v>0</v>
      </c>
      <c r="M3865" s="5">
        <v>0</v>
      </c>
      <c r="N3865" s="5">
        <f t="shared" si="660"/>
        <v>0</v>
      </c>
      <c r="O3865" s="5">
        <v>0</v>
      </c>
      <c r="P3865" s="5">
        <v>0</v>
      </c>
      <c r="Q3865" s="5">
        <f t="shared" si="661"/>
        <v>0</v>
      </c>
      <c r="R3865" s="5">
        <v>0</v>
      </c>
      <c r="S3865" s="5">
        <v>0</v>
      </c>
      <c r="T3865" s="5">
        <f t="shared" si="662"/>
        <v>0</v>
      </c>
      <c r="U3865" s="5">
        <v>1</v>
      </c>
      <c r="V3865" s="5">
        <v>1</v>
      </c>
      <c r="W3865" s="5">
        <v>0</v>
      </c>
      <c r="X3865" s="5">
        <v>0</v>
      </c>
      <c r="Y3865" s="5">
        <f t="shared" si="665"/>
        <v>0</v>
      </c>
      <c r="Z3865" s="5">
        <v>0</v>
      </c>
      <c r="AA3865" s="5">
        <v>0</v>
      </c>
      <c r="AB3865" s="5">
        <f t="shared" si="666"/>
        <v>0</v>
      </c>
      <c r="AC3865" s="5">
        <v>0</v>
      </c>
      <c r="AD3865" s="5">
        <v>0</v>
      </c>
      <c r="AE3865" s="5">
        <f t="shared" si="667"/>
        <v>0</v>
      </c>
      <c r="AF3865" s="5">
        <v>0</v>
      </c>
      <c r="AG3865" s="6"/>
      <c r="AH3865" s="5">
        <v>0</v>
      </c>
      <c r="AI3865" s="5">
        <v>0</v>
      </c>
      <c r="AJ3865" s="5">
        <v>0</v>
      </c>
      <c r="AK3865" s="5">
        <f t="shared" si="668"/>
        <v>0</v>
      </c>
      <c r="AL3865" s="5">
        <v>0</v>
      </c>
      <c r="AM3865" s="5">
        <v>0</v>
      </c>
      <c r="AN3865" s="5">
        <f t="shared" si="669"/>
        <v>0</v>
      </c>
      <c r="AO3865" s="5">
        <v>0</v>
      </c>
      <c r="AP3865" s="5">
        <v>0</v>
      </c>
      <c r="AQ3865" s="5">
        <f t="shared" si="670"/>
        <v>0</v>
      </c>
      <c r="AR3865" s="5">
        <v>0</v>
      </c>
      <c r="AS3865" s="6">
        <v>44253</v>
      </c>
      <c r="AT3865" s="5">
        <v>0</v>
      </c>
      <c r="AU3865" s="5">
        <v>0</v>
      </c>
      <c r="AV3865" t="str">
        <f t="shared" si="663"/>
        <v>N</v>
      </c>
      <c r="AW3865" t="s">
        <v>60</v>
      </c>
      <c r="AX3865" t="s">
        <v>445</v>
      </c>
      <c r="AY3865" t="s">
        <v>62</v>
      </c>
      <c r="AZ3865" t="s">
        <v>62</v>
      </c>
      <c r="BA3865" t="str">
        <f t="shared" si="664"/>
        <v>N</v>
      </c>
    </row>
    <row r="3866" spans="1:53">
      <c r="A3866" t="s">
        <v>1460</v>
      </c>
      <c r="B3866" t="s">
        <v>54</v>
      </c>
      <c r="C3866" t="s">
        <v>89</v>
      </c>
      <c r="D3866">
        <v>2021</v>
      </c>
      <c r="F3866" t="s">
        <v>5971</v>
      </c>
      <c r="G3866" t="s">
        <v>5972</v>
      </c>
      <c r="H3866" t="s">
        <v>9316</v>
      </c>
      <c r="I3866" t="s">
        <v>1951</v>
      </c>
      <c r="J3866" t="s">
        <v>101</v>
      </c>
      <c r="K3866" t="s">
        <v>93</v>
      </c>
      <c r="L3866" s="5">
        <v>0</v>
      </c>
      <c r="M3866" s="5">
        <v>0</v>
      </c>
      <c r="N3866" s="5">
        <f t="shared" si="660"/>
        <v>0</v>
      </c>
      <c r="O3866" s="5">
        <v>0</v>
      </c>
      <c r="P3866" s="5">
        <v>0</v>
      </c>
      <c r="Q3866" s="5">
        <f t="shared" si="661"/>
        <v>0</v>
      </c>
      <c r="R3866" s="5">
        <v>0</v>
      </c>
      <c r="S3866" s="5">
        <v>0</v>
      </c>
      <c r="T3866" s="5">
        <f t="shared" si="662"/>
        <v>0</v>
      </c>
      <c r="U3866" s="5">
        <v>1</v>
      </c>
      <c r="V3866" s="5">
        <v>1</v>
      </c>
      <c r="W3866" s="5">
        <v>0</v>
      </c>
      <c r="X3866" s="5">
        <v>0</v>
      </c>
      <c r="Y3866" s="5">
        <f t="shared" si="665"/>
        <v>0</v>
      </c>
      <c r="Z3866" s="5">
        <v>0</v>
      </c>
      <c r="AA3866" s="5">
        <v>0</v>
      </c>
      <c r="AB3866" s="5">
        <f t="shared" si="666"/>
        <v>0</v>
      </c>
      <c r="AC3866" s="5">
        <v>0</v>
      </c>
      <c r="AD3866" s="5">
        <v>0</v>
      </c>
      <c r="AE3866" s="5">
        <f t="shared" si="667"/>
        <v>0</v>
      </c>
      <c r="AF3866" s="5">
        <v>0</v>
      </c>
      <c r="AG3866" s="6"/>
      <c r="AH3866" s="5">
        <v>0</v>
      </c>
      <c r="AI3866" s="5">
        <v>0</v>
      </c>
      <c r="AJ3866" s="5">
        <v>0</v>
      </c>
      <c r="AK3866" s="5">
        <f t="shared" si="668"/>
        <v>0</v>
      </c>
      <c r="AL3866" s="5">
        <v>0</v>
      </c>
      <c r="AM3866" s="5">
        <v>0</v>
      </c>
      <c r="AN3866" s="5">
        <f t="shared" si="669"/>
        <v>0</v>
      </c>
      <c r="AO3866" s="5">
        <v>0</v>
      </c>
      <c r="AP3866" s="5">
        <v>0</v>
      </c>
      <c r="AQ3866" s="5">
        <f t="shared" si="670"/>
        <v>0</v>
      </c>
      <c r="AR3866" s="5">
        <v>0</v>
      </c>
      <c r="AS3866" s="6">
        <v>44235</v>
      </c>
      <c r="AT3866" s="5">
        <v>0</v>
      </c>
      <c r="AU3866" s="5">
        <v>0</v>
      </c>
      <c r="AV3866" t="str">
        <f t="shared" si="663"/>
        <v>N</v>
      </c>
      <c r="AW3866" t="s">
        <v>60</v>
      </c>
      <c r="AX3866" t="s">
        <v>445</v>
      </c>
      <c r="AY3866" t="s">
        <v>62</v>
      </c>
      <c r="AZ3866" t="s">
        <v>62</v>
      </c>
      <c r="BA3866" t="str">
        <f t="shared" si="664"/>
        <v>N</v>
      </c>
    </row>
    <row r="3867" spans="1:53">
      <c r="A3867" t="s">
        <v>1460</v>
      </c>
      <c r="B3867" t="s">
        <v>54</v>
      </c>
      <c r="C3867" t="s">
        <v>89</v>
      </c>
      <c r="D3867">
        <v>2021</v>
      </c>
      <c r="F3867" t="s">
        <v>5993</v>
      </c>
      <c r="G3867" t="s">
        <v>9318</v>
      </c>
      <c r="H3867" t="s">
        <v>9316</v>
      </c>
      <c r="I3867" t="s">
        <v>1951</v>
      </c>
      <c r="J3867" t="s">
        <v>101</v>
      </c>
      <c r="K3867" t="s">
        <v>93</v>
      </c>
      <c r="L3867" s="5">
        <v>0</v>
      </c>
      <c r="M3867" s="5">
        <v>0</v>
      </c>
      <c r="N3867" s="5">
        <f t="shared" si="660"/>
        <v>0</v>
      </c>
      <c r="O3867" s="5">
        <v>0</v>
      </c>
      <c r="P3867" s="5">
        <v>0</v>
      </c>
      <c r="Q3867" s="5">
        <f t="shared" si="661"/>
        <v>0</v>
      </c>
      <c r="R3867" s="5">
        <v>0</v>
      </c>
      <c r="S3867" s="5">
        <v>0</v>
      </c>
      <c r="T3867" s="5">
        <f t="shared" si="662"/>
        <v>0</v>
      </c>
      <c r="U3867" s="5">
        <v>1</v>
      </c>
      <c r="V3867" s="5">
        <v>1</v>
      </c>
      <c r="W3867" s="5">
        <v>0</v>
      </c>
      <c r="X3867" s="5">
        <v>0</v>
      </c>
      <c r="Y3867" s="5">
        <f t="shared" si="665"/>
        <v>0</v>
      </c>
      <c r="Z3867" s="5">
        <v>0</v>
      </c>
      <c r="AA3867" s="5">
        <v>0</v>
      </c>
      <c r="AB3867" s="5">
        <f t="shared" si="666"/>
        <v>0</v>
      </c>
      <c r="AC3867" s="5">
        <v>0</v>
      </c>
      <c r="AD3867" s="5">
        <v>0</v>
      </c>
      <c r="AE3867" s="5">
        <f t="shared" si="667"/>
        <v>0</v>
      </c>
      <c r="AF3867" s="5">
        <v>0</v>
      </c>
      <c r="AG3867" s="6"/>
      <c r="AH3867" s="5">
        <v>0</v>
      </c>
      <c r="AI3867" s="5">
        <v>0</v>
      </c>
      <c r="AJ3867" s="5">
        <v>0</v>
      </c>
      <c r="AK3867" s="5">
        <f t="shared" si="668"/>
        <v>0</v>
      </c>
      <c r="AL3867" s="5">
        <v>0</v>
      </c>
      <c r="AM3867" s="5">
        <v>0</v>
      </c>
      <c r="AN3867" s="5">
        <f t="shared" si="669"/>
        <v>0</v>
      </c>
      <c r="AO3867" s="5">
        <v>0</v>
      </c>
      <c r="AP3867" s="5">
        <v>0</v>
      </c>
      <c r="AQ3867" s="5">
        <f t="shared" si="670"/>
        <v>0</v>
      </c>
      <c r="AR3867" s="5">
        <v>0</v>
      </c>
      <c r="AS3867" s="6">
        <v>44340</v>
      </c>
      <c r="AT3867" s="5">
        <v>0</v>
      </c>
      <c r="AU3867" s="5">
        <v>0</v>
      </c>
      <c r="AV3867" t="str">
        <f t="shared" si="663"/>
        <v>N</v>
      </c>
      <c r="AW3867" t="s">
        <v>60</v>
      </c>
      <c r="AX3867" t="s">
        <v>445</v>
      </c>
      <c r="AY3867" t="s">
        <v>62</v>
      </c>
      <c r="AZ3867" t="s">
        <v>62</v>
      </c>
      <c r="BA3867" t="str">
        <f t="shared" si="664"/>
        <v>N</v>
      </c>
    </row>
    <row r="3868" spans="1:53">
      <c r="A3868" t="s">
        <v>1460</v>
      </c>
      <c r="B3868" t="s">
        <v>54</v>
      </c>
      <c r="C3868" t="s">
        <v>89</v>
      </c>
      <c r="D3868">
        <v>2021</v>
      </c>
      <c r="F3868" t="s">
        <v>6009</v>
      </c>
      <c r="G3868" t="s">
        <v>6010</v>
      </c>
      <c r="H3868" t="s">
        <v>9316</v>
      </c>
      <c r="I3868" t="s">
        <v>1951</v>
      </c>
      <c r="J3868" t="s">
        <v>101</v>
      </c>
      <c r="K3868" t="s">
        <v>93</v>
      </c>
      <c r="L3868" s="5">
        <v>0</v>
      </c>
      <c r="M3868" s="5">
        <v>0</v>
      </c>
      <c r="N3868" s="5">
        <f t="shared" si="660"/>
        <v>0</v>
      </c>
      <c r="O3868" s="5">
        <v>0</v>
      </c>
      <c r="P3868" s="5">
        <v>0</v>
      </c>
      <c r="Q3868" s="5">
        <f t="shared" si="661"/>
        <v>0</v>
      </c>
      <c r="R3868" s="5">
        <v>0</v>
      </c>
      <c r="S3868" s="5">
        <v>0</v>
      </c>
      <c r="T3868" s="5">
        <f t="shared" si="662"/>
        <v>0</v>
      </c>
      <c r="U3868" s="5">
        <v>1</v>
      </c>
      <c r="V3868" s="5">
        <v>1</v>
      </c>
      <c r="W3868" s="5">
        <v>0</v>
      </c>
      <c r="X3868" s="5">
        <v>0</v>
      </c>
      <c r="Y3868" s="5">
        <f t="shared" si="665"/>
        <v>0</v>
      </c>
      <c r="Z3868" s="5">
        <v>0</v>
      </c>
      <c r="AA3868" s="5">
        <v>0</v>
      </c>
      <c r="AB3868" s="5">
        <f t="shared" si="666"/>
        <v>0</v>
      </c>
      <c r="AC3868" s="5">
        <v>0</v>
      </c>
      <c r="AD3868" s="5">
        <v>0</v>
      </c>
      <c r="AE3868" s="5">
        <f t="shared" si="667"/>
        <v>0</v>
      </c>
      <c r="AF3868" s="5">
        <v>0</v>
      </c>
      <c r="AG3868" s="6"/>
      <c r="AH3868" s="5">
        <v>0</v>
      </c>
      <c r="AI3868" s="5">
        <v>0</v>
      </c>
      <c r="AJ3868" s="5">
        <v>0</v>
      </c>
      <c r="AK3868" s="5">
        <f t="shared" si="668"/>
        <v>0</v>
      </c>
      <c r="AL3868" s="5">
        <v>0</v>
      </c>
      <c r="AM3868" s="5">
        <v>0</v>
      </c>
      <c r="AN3868" s="5">
        <f t="shared" si="669"/>
        <v>0</v>
      </c>
      <c r="AO3868" s="5">
        <v>0</v>
      </c>
      <c r="AP3868" s="5">
        <v>0</v>
      </c>
      <c r="AQ3868" s="5">
        <f t="shared" si="670"/>
        <v>0</v>
      </c>
      <c r="AR3868" s="5">
        <v>0</v>
      </c>
      <c r="AS3868" s="6">
        <v>44351</v>
      </c>
      <c r="AT3868" s="5">
        <v>0</v>
      </c>
      <c r="AU3868" s="5">
        <v>0</v>
      </c>
      <c r="AV3868" t="str">
        <f t="shared" si="663"/>
        <v>N</v>
      </c>
      <c r="AW3868" t="s">
        <v>60</v>
      </c>
      <c r="AX3868" t="s">
        <v>445</v>
      </c>
      <c r="AY3868" t="s">
        <v>62</v>
      </c>
      <c r="AZ3868" t="s">
        <v>62</v>
      </c>
      <c r="BA3868" t="str">
        <f t="shared" si="664"/>
        <v>N</v>
      </c>
    </row>
    <row r="3869" spans="1:53">
      <c r="A3869" t="s">
        <v>1460</v>
      </c>
      <c r="B3869" t="s">
        <v>54</v>
      </c>
      <c r="C3869" t="s">
        <v>89</v>
      </c>
      <c r="D3869">
        <v>2021</v>
      </c>
      <c r="F3869" t="s">
        <v>6007</v>
      </c>
      <c r="G3869" t="s">
        <v>6008</v>
      </c>
      <c r="H3869" t="s">
        <v>9316</v>
      </c>
      <c r="I3869" t="s">
        <v>1951</v>
      </c>
      <c r="J3869" t="s">
        <v>101</v>
      </c>
      <c r="K3869" t="s">
        <v>93</v>
      </c>
      <c r="L3869" s="5">
        <v>0</v>
      </c>
      <c r="M3869" s="5">
        <v>0</v>
      </c>
      <c r="N3869" s="5">
        <f t="shared" si="660"/>
        <v>0</v>
      </c>
      <c r="O3869" s="5">
        <v>0</v>
      </c>
      <c r="P3869" s="5">
        <v>0</v>
      </c>
      <c r="Q3869" s="5">
        <f t="shared" si="661"/>
        <v>0</v>
      </c>
      <c r="R3869" s="5">
        <v>0</v>
      </c>
      <c r="S3869" s="5">
        <v>0</v>
      </c>
      <c r="T3869" s="5">
        <f t="shared" si="662"/>
        <v>0</v>
      </c>
      <c r="U3869" s="5">
        <v>1</v>
      </c>
      <c r="V3869" s="5">
        <v>1</v>
      </c>
      <c r="W3869" s="5">
        <v>0</v>
      </c>
      <c r="X3869" s="5">
        <v>0</v>
      </c>
      <c r="Y3869" s="5">
        <f t="shared" si="665"/>
        <v>0</v>
      </c>
      <c r="Z3869" s="5">
        <v>0</v>
      </c>
      <c r="AA3869" s="5">
        <v>0</v>
      </c>
      <c r="AB3869" s="5">
        <f t="shared" si="666"/>
        <v>0</v>
      </c>
      <c r="AC3869" s="5">
        <v>0</v>
      </c>
      <c r="AD3869" s="5">
        <v>0</v>
      </c>
      <c r="AE3869" s="5">
        <f t="shared" si="667"/>
        <v>0</v>
      </c>
      <c r="AF3869" s="5">
        <v>0</v>
      </c>
      <c r="AG3869" s="6"/>
      <c r="AH3869" s="5">
        <v>0</v>
      </c>
      <c r="AI3869" s="5">
        <v>0</v>
      </c>
      <c r="AJ3869" s="5">
        <v>0</v>
      </c>
      <c r="AK3869" s="5">
        <f t="shared" si="668"/>
        <v>0</v>
      </c>
      <c r="AL3869" s="5">
        <v>0</v>
      </c>
      <c r="AM3869" s="5">
        <v>0</v>
      </c>
      <c r="AN3869" s="5">
        <f t="shared" si="669"/>
        <v>0</v>
      </c>
      <c r="AO3869" s="5">
        <v>0</v>
      </c>
      <c r="AP3869" s="5">
        <v>0</v>
      </c>
      <c r="AQ3869" s="5">
        <f t="shared" si="670"/>
        <v>0</v>
      </c>
      <c r="AR3869" s="5">
        <v>0</v>
      </c>
      <c r="AS3869" s="6">
        <v>44256</v>
      </c>
      <c r="AT3869" s="5">
        <v>0</v>
      </c>
      <c r="AU3869" s="5">
        <v>0</v>
      </c>
      <c r="AV3869" t="str">
        <f t="shared" si="663"/>
        <v>N</v>
      </c>
      <c r="AW3869" t="s">
        <v>60</v>
      </c>
      <c r="AX3869" t="s">
        <v>445</v>
      </c>
      <c r="AY3869" t="s">
        <v>62</v>
      </c>
      <c r="AZ3869" t="s">
        <v>62</v>
      </c>
      <c r="BA3869" t="str">
        <f t="shared" si="664"/>
        <v>N</v>
      </c>
    </row>
    <row r="3870" spans="1:53">
      <c r="A3870" t="s">
        <v>1460</v>
      </c>
      <c r="B3870" t="s">
        <v>54</v>
      </c>
      <c r="C3870" t="s">
        <v>89</v>
      </c>
      <c r="D3870">
        <v>2021</v>
      </c>
      <c r="F3870" t="s">
        <v>6037</v>
      </c>
      <c r="G3870" t="s">
        <v>6038</v>
      </c>
      <c r="H3870" t="s">
        <v>9316</v>
      </c>
      <c r="I3870" t="s">
        <v>1951</v>
      </c>
      <c r="J3870" t="s">
        <v>101</v>
      </c>
      <c r="K3870" t="s">
        <v>93</v>
      </c>
      <c r="L3870" s="5">
        <v>0</v>
      </c>
      <c r="M3870" s="5">
        <v>0</v>
      </c>
      <c r="N3870" s="5">
        <f t="shared" si="660"/>
        <v>0</v>
      </c>
      <c r="O3870" s="5">
        <v>0</v>
      </c>
      <c r="P3870" s="5">
        <v>0</v>
      </c>
      <c r="Q3870" s="5">
        <f t="shared" si="661"/>
        <v>0</v>
      </c>
      <c r="R3870" s="5">
        <v>0</v>
      </c>
      <c r="S3870" s="5">
        <v>0</v>
      </c>
      <c r="T3870" s="5">
        <f t="shared" si="662"/>
        <v>0</v>
      </c>
      <c r="U3870" s="5">
        <v>1</v>
      </c>
      <c r="V3870" s="5">
        <v>1</v>
      </c>
      <c r="W3870" s="5">
        <v>0</v>
      </c>
      <c r="X3870" s="5">
        <v>0</v>
      </c>
      <c r="Y3870" s="5">
        <f t="shared" si="665"/>
        <v>0</v>
      </c>
      <c r="Z3870" s="5">
        <v>0</v>
      </c>
      <c r="AA3870" s="5">
        <v>0</v>
      </c>
      <c r="AB3870" s="5">
        <f t="shared" si="666"/>
        <v>0</v>
      </c>
      <c r="AC3870" s="5">
        <v>0</v>
      </c>
      <c r="AD3870" s="5">
        <v>0</v>
      </c>
      <c r="AE3870" s="5">
        <f t="shared" si="667"/>
        <v>0</v>
      </c>
      <c r="AF3870" s="5">
        <v>0</v>
      </c>
      <c r="AG3870" s="6"/>
      <c r="AH3870" s="5">
        <v>0</v>
      </c>
      <c r="AI3870" s="5">
        <v>0</v>
      </c>
      <c r="AJ3870" s="5">
        <v>0</v>
      </c>
      <c r="AK3870" s="5">
        <f t="shared" si="668"/>
        <v>0</v>
      </c>
      <c r="AL3870" s="5">
        <v>0</v>
      </c>
      <c r="AM3870" s="5">
        <v>0</v>
      </c>
      <c r="AN3870" s="5">
        <f t="shared" si="669"/>
        <v>0</v>
      </c>
      <c r="AO3870" s="5">
        <v>0</v>
      </c>
      <c r="AP3870" s="5">
        <v>0</v>
      </c>
      <c r="AQ3870" s="5">
        <f t="shared" si="670"/>
        <v>0</v>
      </c>
      <c r="AR3870" s="5">
        <v>0</v>
      </c>
      <c r="AS3870" s="6">
        <v>44351</v>
      </c>
      <c r="AT3870" s="5">
        <v>0</v>
      </c>
      <c r="AU3870" s="5">
        <v>0</v>
      </c>
      <c r="AV3870" t="str">
        <f t="shared" si="663"/>
        <v>N</v>
      </c>
      <c r="AW3870" t="s">
        <v>60</v>
      </c>
      <c r="AX3870" t="s">
        <v>445</v>
      </c>
      <c r="AY3870" t="s">
        <v>62</v>
      </c>
      <c r="AZ3870" t="s">
        <v>62</v>
      </c>
      <c r="BA3870" t="str">
        <f t="shared" si="664"/>
        <v>N</v>
      </c>
    </row>
    <row r="3871" spans="1:53">
      <c r="A3871" t="s">
        <v>1460</v>
      </c>
      <c r="B3871" t="s">
        <v>54</v>
      </c>
      <c r="C3871" t="s">
        <v>89</v>
      </c>
      <c r="D3871">
        <v>2021</v>
      </c>
      <c r="F3871" t="s">
        <v>5979</v>
      </c>
      <c r="G3871" t="s">
        <v>5980</v>
      </c>
      <c r="H3871" t="s">
        <v>9316</v>
      </c>
      <c r="I3871" t="s">
        <v>1951</v>
      </c>
      <c r="J3871" t="s">
        <v>101</v>
      </c>
      <c r="K3871" t="s">
        <v>93</v>
      </c>
      <c r="L3871" s="5">
        <v>0</v>
      </c>
      <c r="M3871" s="5">
        <v>0</v>
      </c>
      <c r="N3871" s="5">
        <f t="shared" si="660"/>
        <v>0</v>
      </c>
      <c r="O3871" s="5">
        <v>0</v>
      </c>
      <c r="P3871" s="5">
        <v>0</v>
      </c>
      <c r="Q3871" s="5">
        <f t="shared" si="661"/>
        <v>0</v>
      </c>
      <c r="R3871" s="5">
        <v>0</v>
      </c>
      <c r="S3871" s="5">
        <v>0</v>
      </c>
      <c r="T3871" s="5">
        <f t="shared" si="662"/>
        <v>0</v>
      </c>
      <c r="U3871" s="5">
        <v>1</v>
      </c>
      <c r="V3871" s="5">
        <v>1</v>
      </c>
      <c r="W3871" s="5">
        <v>0</v>
      </c>
      <c r="X3871" s="5">
        <v>0</v>
      </c>
      <c r="Y3871" s="5">
        <f t="shared" si="665"/>
        <v>0</v>
      </c>
      <c r="Z3871" s="5">
        <v>0</v>
      </c>
      <c r="AA3871" s="5">
        <v>0</v>
      </c>
      <c r="AB3871" s="5">
        <f t="shared" si="666"/>
        <v>0</v>
      </c>
      <c r="AC3871" s="5">
        <v>0</v>
      </c>
      <c r="AD3871" s="5">
        <v>0</v>
      </c>
      <c r="AE3871" s="5">
        <f t="shared" si="667"/>
        <v>0</v>
      </c>
      <c r="AF3871" s="5">
        <v>0</v>
      </c>
      <c r="AG3871" s="6"/>
      <c r="AH3871" s="5">
        <v>0</v>
      </c>
      <c r="AI3871" s="5">
        <v>0</v>
      </c>
      <c r="AJ3871" s="5">
        <v>0</v>
      </c>
      <c r="AK3871" s="5">
        <f t="shared" si="668"/>
        <v>0</v>
      </c>
      <c r="AL3871" s="5">
        <v>0</v>
      </c>
      <c r="AM3871" s="5">
        <v>0</v>
      </c>
      <c r="AN3871" s="5">
        <f t="shared" si="669"/>
        <v>0</v>
      </c>
      <c r="AO3871" s="5">
        <v>0</v>
      </c>
      <c r="AP3871" s="5">
        <v>0</v>
      </c>
      <c r="AQ3871" s="5">
        <f t="shared" si="670"/>
        <v>0</v>
      </c>
      <c r="AR3871" s="5">
        <v>0</v>
      </c>
      <c r="AS3871" s="6">
        <v>44285</v>
      </c>
      <c r="AT3871" s="5">
        <v>0</v>
      </c>
      <c r="AU3871" s="5">
        <v>0</v>
      </c>
      <c r="AV3871" t="str">
        <f t="shared" si="663"/>
        <v>N</v>
      </c>
      <c r="AW3871" t="s">
        <v>60</v>
      </c>
      <c r="AX3871" t="s">
        <v>445</v>
      </c>
      <c r="AY3871" t="s">
        <v>62</v>
      </c>
      <c r="AZ3871" t="s">
        <v>62</v>
      </c>
      <c r="BA3871" t="str">
        <f t="shared" si="664"/>
        <v>N</v>
      </c>
    </row>
    <row r="3872" spans="1:53">
      <c r="A3872" t="s">
        <v>1460</v>
      </c>
      <c r="B3872" t="s">
        <v>54</v>
      </c>
      <c r="C3872" t="s">
        <v>89</v>
      </c>
      <c r="D3872">
        <v>2021</v>
      </c>
      <c r="F3872" t="s">
        <v>6027</v>
      </c>
      <c r="G3872" t="s">
        <v>9319</v>
      </c>
      <c r="H3872" t="s">
        <v>9316</v>
      </c>
      <c r="I3872" t="s">
        <v>1951</v>
      </c>
      <c r="J3872" t="s">
        <v>101</v>
      </c>
      <c r="K3872" t="s">
        <v>93</v>
      </c>
      <c r="L3872" s="5">
        <v>0</v>
      </c>
      <c r="M3872" s="5">
        <v>0</v>
      </c>
      <c r="N3872" s="5">
        <f t="shared" si="660"/>
        <v>0</v>
      </c>
      <c r="O3872" s="5">
        <v>0</v>
      </c>
      <c r="P3872" s="5">
        <v>0</v>
      </c>
      <c r="Q3872" s="5">
        <f t="shared" si="661"/>
        <v>0</v>
      </c>
      <c r="R3872" s="5">
        <v>0</v>
      </c>
      <c r="S3872" s="5">
        <v>0</v>
      </c>
      <c r="T3872" s="5">
        <f t="shared" si="662"/>
        <v>0</v>
      </c>
      <c r="U3872" s="5">
        <v>1</v>
      </c>
      <c r="V3872" s="5">
        <v>1</v>
      </c>
      <c r="W3872" s="5">
        <v>0</v>
      </c>
      <c r="X3872" s="5">
        <v>0</v>
      </c>
      <c r="Y3872" s="5">
        <f t="shared" si="665"/>
        <v>0</v>
      </c>
      <c r="Z3872" s="5">
        <v>0</v>
      </c>
      <c r="AA3872" s="5">
        <v>0</v>
      </c>
      <c r="AB3872" s="5">
        <f t="shared" si="666"/>
        <v>0</v>
      </c>
      <c r="AC3872" s="5">
        <v>0</v>
      </c>
      <c r="AD3872" s="5">
        <v>0</v>
      </c>
      <c r="AE3872" s="5">
        <f t="shared" si="667"/>
        <v>0</v>
      </c>
      <c r="AF3872" s="5">
        <v>0</v>
      </c>
      <c r="AG3872" s="6"/>
      <c r="AH3872" s="5">
        <v>0</v>
      </c>
      <c r="AI3872" s="5">
        <v>0</v>
      </c>
      <c r="AJ3872" s="5">
        <v>0</v>
      </c>
      <c r="AK3872" s="5">
        <f t="shared" si="668"/>
        <v>0</v>
      </c>
      <c r="AL3872" s="5">
        <v>0</v>
      </c>
      <c r="AM3872" s="5">
        <v>0</v>
      </c>
      <c r="AN3872" s="5">
        <f t="shared" si="669"/>
        <v>0</v>
      </c>
      <c r="AO3872" s="5">
        <v>0</v>
      </c>
      <c r="AP3872" s="5">
        <v>0</v>
      </c>
      <c r="AQ3872" s="5">
        <f t="shared" si="670"/>
        <v>0</v>
      </c>
      <c r="AR3872" s="5">
        <v>0</v>
      </c>
      <c r="AS3872" s="6">
        <v>44232</v>
      </c>
      <c r="AT3872" s="5">
        <v>0</v>
      </c>
      <c r="AU3872" s="5">
        <v>0</v>
      </c>
      <c r="AV3872" t="str">
        <f t="shared" si="663"/>
        <v>N</v>
      </c>
      <c r="AW3872" t="s">
        <v>60</v>
      </c>
      <c r="AX3872" t="s">
        <v>445</v>
      </c>
      <c r="AY3872" t="s">
        <v>62</v>
      </c>
      <c r="AZ3872" t="s">
        <v>62</v>
      </c>
      <c r="BA3872" t="str">
        <f t="shared" si="664"/>
        <v>N</v>
      </c>
    </row>
    <row r="3873" spans="1:53">
      <c r="A3873" t="s">
        <v>1460</v>
      </c>
      <c r="B3873" t="s">
        <v>54</v>
      </c>
      <c r="C3873" t="s">
        <v>89</v>
      </c>
      <c r="D3873">
        <v>2021</v>
      </c>
      <c r="F3873" t="s">
        <v>5991</v>
      </c>
      <c r="G3873" t="s">
        <v>5992</v>
      </c>
      <c r="H3873" t="s">
        <v>9316</v>
      </c>
      <c r="I3873" t="s">
        <v>1951</v>
      </c>
      <c r="J3873" t="s">
        <v>101</v>
      </c>
      <c r="K3873" t="s">
        <v>93</v>
      </c>
      <c r="L3873" s="5">
        <v>0</v>
      </c>
      <c r="M3873" s="5">
        <v>0</v>
      </c>
      <c r="N3873" s="5">
        <f t="shared" si="660"/>
        <v>0</v>
      </c>
      <c r="O3873" s="5">
        <v>0</v>
      </c>
      <c r="P3873" s="5">
        <v>0</v>
      </c>
      <c r="Q3873" s="5">
        <f t="shared" si="661"/>
        <v>0</v>
      </c>
      <c r="R3873" s="5">
        <v>0</v>
      </c>
      <c r="S3873" s="5">
        <v>0</v>
      </c>
      <c r="T3873" s="5">
        <f t="shared" si="662"/>
        <v>0</v>
      </c>
      <c r="U3873" s="5">
        <v>1</v>
      </c>
      <c r="V3873" s="5">
        <v>1</v>
      </c>
      <c r="W3873" s="5">
        <v>0</v>
      </c>
      <c r="X3873" s="5">
        <v>0</v>
      </c>
      <c r="Y3873" s="5">
        <f t="shared" si="665"/>
        <v>0</v>
      </c>
      <c r="Z3873" s="5">
        <v>0</v>
      </c>
      <c r="AA3873" s="5">
        <v>0</v>
      </c>
      <c r="AB3873" s="5">
        <f t="shared" si="666"/>
        <v>0</v>
      </c>
      <c r="AC3873" s="5">
        <v>0</v>
      </c>
      <c r="AD3873" s="5">
        <v>0</v>
      </c>
      <c r="AE3873" s="5">
        <f t="shared" si="667"/>
        <v>0</v>
      </c>
      <c r="AF3873" s="5">
        <v>0</v>
      </c>
      <c r="AG3873" s="6"/>
      <c r="AH3873" s="5">
        <v>0</v>
      </c>
      <c r="AI3873" s="5">
        <v>0</v>
      </c>
      <c r="AJ3873" s="5">
        <v>0</v>
      </c>
      <c r="AK3873" s="5">
        <f t="shared" si="668"/>
        <v>0</v>
      </c>
      <c r="AL3873" s="5">
        <v>0</v>
      </c>
      <c r="AM3873" s="5">
        <v>0</v>
      </c>
      <c r="AN3873" s="5">
        <f t="shared" si="669"/>
        <v>0</v>
      </c>
      <c r="AO3873" s="5">
        <v>0</v>
      </c>
      <c r="AP3873" s="5">
        <v>0</v>
      </c>
      <c r="AQ3873" s="5">
        <f t="shared" si="670"/>
        <v>0</v>
      </c>
      <c r="AR3873" s="5">
        <v>0</v>
      </c>
      <c r="AS3873" s="6">
        <v>44299</v>
      </c>
      <c r="AT3873" s="5">
        <v>0</v>
      </c>
      <c r="AU3873" s="5">
        <v>0</v>
      </c>
      <c r="AV3873" t="str">
        <f t="shared" si="663"/>
        <v>N</v>
      </c>
      <c r="AW3873" t="s">
        <v>60</v>
      </c>
      <c r="AX3873" t="s">
        <v>445</v>
      </c>
      <c r="AY3873" t="s">
        <v>62</v>
      </c>
      <c r="AZ3873" t="s">
        <v>62</v>
      </c>
      <c r="BA3873" t="str">
        <f t="shared" si="664"/>
        <v>N</v>
      </c>
    </row>
    <row r="3874" spans="1:53">
      <c r="A3874" t="s">
        <v>1460</v>
      </c>
      <c r="B3874" t="s">
        <v>54</v>
      </c>
      <c r="C3874" t="s">
        <v>89</v>
      </c>
      <c r="D3874">
        <v>2021</v>
      </c>
      <c r="F3874" t="s">
        <v>5987</v>
      </c>
      <c r="G3874" t="s">
        <v>5988</v>
      </c>
      <c r="H3874" t="s">
        <v>9316</v>
      </c>
      <c r="I3874" t="s">
        <v>1951</v>
      </c>
      <c r="J3874" t="s">
        <v>101</v>
      </c>
      <c r="K3874" t="s">
        <v>93</v>
      </c>
      <c r="L3874" s="5">
        <v>0</v>
      </c>
      <c r="M3874" s="5">
        <v>0</v>
      </c>
      <c r="N3874" s="5">
        <f t="shared" si="660"/>
        <v>0</v>
      </c>
      <c r="O3874" s="5">
        <v>0</v>
      </c>
      <c r="P3874" s="5">
        <v>0</v>
      </c>
      <c r="Q3874" s="5">
        <f t="shared" si="661"/>
        <v>0</v>
      </c>
      <c r="R3874" s="5">
        <v>0</v>
      </c>
      <c r="S3874" s="5">
        <v>0</v>
      </c>
      <c r="T3874" s="5">
        <f t="shared" si="662"/>
        <v>0</v>
      </c>
      <c r="U3874" s="5">
        <v>1</v>
      </c>
      <c r="V3874" s="5">
        <v>1</v>
      </c>
      <c r="W3874" s="5">
        <v>0</v>
      </c>
      <c r="X3874" s="5">
        <v>0</v>
      </c>
      <c r="Y3874" s="5">
        <f t="shared" si="665"/>
        <v>0</v>
      </c>
      <c r="Z3874" s="5">
        <v>0</v>
      </c>
      <c r="AA3874" s="5">
        <v>0</v>
      </c>
      <c r="AB3874" s="5">
        <f t="shared" si="666"/>
        <v>0</v>
      </c>
      <c r="AC3874" s="5">
        <v>0</v>
      </c>
      <c r="AD3874" s="5">
        <v>0</v>
      </c>
      <c r="AE3874" s="5">
        <f t="shared" si="667"/>
        <v>0</v>
      </c>
      <c r="AF3874" s="5">
        <v>0</v>
      </c>
      <c r="AG3874" s="6"/>
      <c r="AH3874" s="5">
        <v>0</v>
      </c>
      <c r="AI3874" s="5">
        <v>0</v>
      </c>
      <c r="AJ3874" s="5">
        <v>0</v>
      </c>
      <c r="AK3874" s="5">
        <f t="shared" si="668"/>
        <v>0</v>
      </c>
      <c r="AL3874" s="5">
        <v>0</v>
      </c>
      <c r="AM3874" s="5">
        <v>0</v>
      </c>
      <c r="AN3874" s="5">
        <f t="shared" si="669"/>
        <v>0</v>
      </c>
      <c r="AO3874" s="5">
        <v>0</v>
      </c>
      <c r="AP3874" s="5">
        <v>0</v>
      </c>
      <c r="AQ3874" s="5">
        <f t="shared" si="670"/>
        <v>0</v>
      </c>
      <c r="AR3874" s="5">
        <v>0</v>
      </c>
      <c r="AS3874" s="6">
        <v>44298</v>
      </c>
      <c r="AT3874" s="5">
        <v>0</v>
      </c>
      <c r="AU3874" s="5">
        <v>0</v>
      </c>
      <c r="AV3874" t="str">
        <f t="shared" si="663"/>
        <v>N</v>
      </c>
      <c r="AW3874" t="s">
        <v>60</v>
      </c>
      <c r="AX3874" t="s">
        <v>445</v>
      </c>
      <c r="AY3874" t="s">
        <v>62</v>
      </c>
      <c r="AZ3874" t="s">
        <v>62</v>
      </c>
      <c r="BA3874" t="str">
        <f t="shared" si="664"/>
        <v>N</v>
      </c>
    </row>
    <row r="3875" spans="1:53">
      <c r="A3875" t="s">
        <v>1460</v>
      </c>
      <c r="B3875" t="s">
        <v>54</v>
      </c>
      <c r="C3875" t="s">
        <v>89</v>
      </c>
      <c r="D3875">
        <v>2021</v>
      </c>
      <c r="F3875" t="s">
        <v>6021</v>
      </c>
      <c r="G3875" t="s">
        <v>9320</v>
      </c>
      <c r="H3875" t="s">
        <v>9316</v>
      </c>
      <c r="I3875" t="s">
        <v>1951</v>
      </c>
      <c r="J3875" t="s">
        <v>101</v>
      </c>
      <c r="K3875" t="s">
        <v>93</v>
      </c>
      <c r="L3875" s="5">
        <v>0</v>
      </c>
      <c r="M3875" s="5">
        <v>0</v>
      </c>
      <c r="N3875" s="5">
        <f t="shared" si="660"/>
        <v>0</v>
      </c>
      <c r="O3875" s="5">
        <v>0</v>
      </c>
      <c r="P3875" s="5">
        <v>0</v>
      </c>
      <c r="Q3875" s="5">
        <f t="shared" si="661"/>
        <v>0</v>
      </c>
      <c r="R3875" s="5">
        <v>0</v>
      </c>
      <c r="S3875" s="5">
        <v>0</v>
      </c>
      <c r="T3875" s="5">
        <f t="shared" si="662"/>
        <v>0</v>
      </c>
      <c r="U3875" s="5">
        <v>1</v>
      </c>
      <c r="V3875" s="5">
        <v>1</v>
      </c>
      <c r="W3875" s="5">
        <v>0</v>
      </c>
      <c r="X3875" s="5">
        <v>0</v>
      </c>
      <c r="Y3875" s="5">
        <f t="shared" si="665"/>
        <v>0</v>
      </c>
      <c r="Z3875" s="5">
        <v>0</v>
      </c>
      <c r="AA3875" s="5">
        <v>0</v>
      </c>
      <c r="AB3875" s="5">
        <f t="shared" si="666"/>
        <v>0</v>
      </c>
      <c r="AC3875" s="5">
        <v>0</v>
      </c>
      <c r="AD3875" s="5">
        <v>0</v>
      </c>
      <c r="AE3875" s="5">
        <f t="shared" si="667"/>
        <v>0</v>
      </c>
      <c r="AF3875" s="5">
        <v>0</v>
      </c>
      <c r="AG3875" s="6"/>
      <c r="AH3875" s="5">
        <v>0</v>
      </c>
      <c r="AI3875" s="5">
        <v>0</v>
      </c>
      <c r="AJ3875" s="5">
        <v>0</v>
      </c>
      <c r="AK3875" s="5">
        <f t="shared" si="668"/>
        <v>0</v>
      </c>
      <c r="AL3875" s="5">
        <v>0</v>
      </c>
      <c r="AM3875" s="5">
        <v>0</v>
      </c>
      <c r="AN3875" s="5">
        <f t="shared" si="669"/>
        <v>0</v>
      </c>
      <c r="AO3875" s="5">
        <v>0</v>
      </c>
      <c r="AP3875" s="5">
        <v>0</v>
      </c>
      <c r="AQ3875" s="5">
        <f t="shared" si="670"/>
        <v>0</v>
      </c>
      <c r="AR3875" s="5">
        <v>0</v>
      </c>
      <c r="AS3875" s="6">
        <v>44228</v>
      </c>
      <c r="AT3875" s="5">
        <v>0</v>
      </c>
      <c r="AU3875" s="5">
        <v>0</v>
      </c>
      <c r="AV3875" t="str">
        <f t="shared" si="663"/>
        <v>N</v>
      </c>
      <c r="AW3875" t="s">
        <v>60</v>
      </c>
      <c r="AX3875" t="s">
        <v>445</v>
      </c>
      <c r="AY3875" t="s">
        <v>62</v>
      </c>
      <c r="AZ3875" t="s">
        <v>62</v>
      </c>
      <c r="BA3875" t="str">
        <f t="shared" si="664"/>
        <v>N</v>
      </c>
    </row>
    <row r="3876" spans="1:53">
      <c r="A3876" t="s">
        <v>1460</v>
      </c>
      <c r="B3876" t="s">
        <v>54</v>
      </c>
      <c r="C3876" t="s">
        <v>89</v>
      </c>
      <c r="D3876">
        <v>2021</v>
      </c>
      <c r="F3876" t="s">
        <v>5975</v>
      </c>
      <c r="G3876" t="s">
        <v>5976</v>
      </c>
      <c r="H3876" t="s">
        <v>9316</v>
      </c>
      <c r="I3876" t="s">
        <v>1951</v>
      </c>
      <c r="J3876" t="s">
        <v>101</v>
      </c>
      <c r="K3876" t="s">
        <v>93</v>
      </c>
      <c r="L3876" s="5">
        <v>0</v>
      </c>
      <c r="M3876" s="5">
        <v>0</v>
      </c>
      <c r="N3876" s="5">
        <f t="shared" si="660"/>
        <v>0</v>
      </c>
      <c r="O3876" s="5">
        <v>0</v>
      </c>
      <c r="P3876" s="5">
        <v>0</v>
      </c>
      <c r="Q3876" s="5">
        <f t="shared" si="661"/>
        <v>0</v>
      </c>
      <c r="R3876" s="5">
        <v>0</v>
      </c>
      <c r="S3876" s="5">
        <v>0</v>
      </c>
      <c r="T3876" s="5">
        <f t="shared" si="662"/>
        <v>0</v>
      </c>
      <c r="U3876" s="5">
        <v>1</v>
      </c>
      <c r="V3876" s="5">
        <v>1</v>
      </c>
      <c r="W3876" s="5">
        <v>0</v>
      </c>
      <c r="X3876" s="5">
        <v>0</v>
      </c>
      <c r="Y3876" s="5">
        <f t="shared" si="665"/>
        <v>0</v>
      </c>
      <c r="Z3876" s="5">
        <v>0</v>
      </c>
      <c r="AA3876" s="5">
        <v>0</v>
      </c>
      <c r="AB3876" s="5">
        <f t="shared" si="666"/>
        <v>0</v>
      </c>
      <c r="AC3876" s="5">
        <v>0</v>
      </c>
      <c r="AD3876" s="5">
        <v>0</v>
      </c>
      <c r="AE3876" s="5">
        <f t="shared" si="667"/>
        <v>0</v>
      </c>
      <c r="AF3876" s="5">
        <v>0</v>
      </c>
      <c r="AG3876" s="6"/>
      <c r="AH3876" s="5">
        <v>0</v>
      </c>
      <c r="AI3876" s="5">
        <v>0</v>
      </c>
      <c r="AJ3876" s="5">
        <v>0</v>
      </c>
      <c r="AK3876" s="5">
        <f t="shared" si="668"/>
        <v>0</v>
      </c>
      <c r="AL3876" s="5">
        <v>0</v>
      </c>
      <c r="AM3876" s="5">
        <v>0</v>
      </c>
      <c r="AN3876" s="5">
        <f t="shared" si="669"/>
        <v>0</v>
      </c>
      <c r="AO3876" s="5">
        <v>0</v>
      </c>
      <c r="AP3876" s="5">
        <v>0</v>
      </c>
      <c r="AQ3876" s="5">
        <f t="shared" si="670"/>
        <v>0</v>
      </c>
      <c r="AR3876" s="5">
        <v>0</v>
      </c>
      <c r="AS3876" s="6">
        <v>44246</v>
      </c>
      <c r="AT3876" s="5">
        <v>0</v>
      </c>
      <c r="AU3876" s="5">
        <v>0</v>
      </c>
      <c r="AV3876" t="str">
        <f t="shared" si="663"/>
        <v>N</v>
      </c>
      <c r="AW3876" t="s">
        <v>60</v>
      </c>
      <c r="AX3876" t="s">
        <v>445</v>
      </c>
      <c r="AY3876" t="s">
        <v>62</v>
      </c>
      <c r="AZ3876" t="s">
        <v>62</v>
      </c>
      <c r="BA3876" t="str">
        <f t="shared" si="664"/>
        <v>N</v>
      </c>
    </row>
    <row r="3877" spans="1:53">
      <c r="A3877" t="s">
        <v>1460</v>
      </c>
      <c r="B3877" t="s">
        <v>54</v>
      </c>
      <c r="C3877" t="s">
        <v>89</v>
      </c>
      <c r="D3877">
        <v>2021</v>
      </c>
      <c r="F3877" t="s">
        <v>5995</v>
      </c>
      <c r="G3877" t="s">
        <v>5996</v>
      </c>
      <c r="H3877" t="s">
        <v>9316</v>
      </c>
      <c r="I3877" t="s">
        <v>1951</v>
      </c>
      <c r="J3877" t="s">
        <v>101</v>
      </c>
      <c r="K3877" t="s">
        <v>93</v>
      </c>
      <c r="L3877" s="5">
        <v>0</v>
      </c>
      <c r="M3877" s="5">
        <v>0</v>
      </c>
      <c r="N3877" s="5">
        <f t="shared" si="660"/>
        <v>0</v>
      </c>
      <c r="O3877" s="5">
        <v>0</v>
      </c>
      <c r="P3877" s="5">
        <v>0</v>
      </c>
      <c r="Q3877" s="5">
        <f t="shared" si="661"/>
        <v>0</v>
      </c>
      <c r="R3877" s="5">
        <v>0</v>
      </c>
      <c r="S3877" s="5">
        <v>0</v>
      </c>
      <c r="T3877" s="5">
        <f t="shared" si="662"/>
        <v>0</v>
      </c>
      <c r="U3877" s="5">
        <v>1</v>
      </c>
      <c r="V3877" s="5">
        <v>1</v>
      </c>
      <c r="W3877" s="5">
        <v>0</v>
      </c>
      <c r="X3877" s="5">
        <v>0</v>
      </c>
      <c r="Y3877" s="5">
        <f t="shared" si="665"/>
        <v>0</v>
      </c>
      <c r="Z3877" s="5">
        <v>0</v>
      </c>
      <c r="AA3877" s="5">
        <v>0</v>
      </c>
      <c r="AB3877" s="5">
        <f t="shared" si="666"/>
        <v>0</v>
      </c>
      <c r="AC3877" s="5">
        <v>0</v>
      </c>
      <c r="AD3877" s="5">
        <v>0</v>
      </c>
      <c r="AE3877" s="5">
        <f t="shared" si="667"/>
        <v>0</v>
      </c>
      <c r="AF3877" s="5">
        <v>0</v>
      </c>
      <c r="AG3877" s="6"/>
      <c r="AH3877" s="5">
        <v>0</v>
      </c>
      <c r="AI3877" s="5">
        <v>0</v>
      </c>
      <c r="AJ3877" s="5">
        <v>0</v>
      </c>
      <c r="AK3877" s="5">
        <f t="shared" si="668"/>
        <v>0</v>
      </c>
      <c r="AL3877" s="5">
        <v>0</v>
      </c>
      <c r="AM3877" s="5">
        <v>0</v>
      </c>
      <c r="AN3877" s="5">
        <f t="shared" si="669"/>
        <v>0</v>
      </c>
      <c r="AO3877" s="5">
        <v>0</v>
      </c>
      <c r="AP3877" s="5">
        <v>0</v>
      </c>
      <c r="AQ3877" s="5">
        <f t="shared" si="670"/>
        <v>0</v>
      </c>
      <c r="AR3877" s="5">
        <v>0</v>
      </c>
      <c r="AS3877" s="6">
        <v>44293</v>
      </c>
      <c r="AT3877" s="5">
        <v>0</v>
      </c>
      <c r="AU3877" s="5">
        <v>0</v>
      </c>
      <c r="AV3877" t="str">
        <f t="shared" si="663"/>
        <v>N</v>
      </c>
      <c r="AW3877" t="s">
        <v>60</v>
      </c>
      <c r="AX3877" t="s">
        <v>445</v>
      </c>
      <c r="AY3877" t="s">
        <v>62</v>
      </c>
      <c r="AZ3877" t="s">
        <v>62</v>
      </c>
      <c r="BA3877" t="str">
        <f t="shared" si="664"/>
        <v>N</v>
      </c>
    </row>
    <row r="3878" spans="1:53">
      <c r="A3878" t="s">
        <v>1460</v>
      </c>
      <c r="B3878" t="s">
        <v>54</v>
      </c>
      <c r="C3878" t="s">
        <v>89</v>
      </c>
      <c r="D3878">
        <v>2021</v>
      </c>
      <c r="F3878" t="s">
        <v>5983</v>
      </c>
      <c r="G3878" t="s">
        <v>5984</v>
      </c>
      <c r="H3878" t="s">
        <v>9316</v>
      </c>
      <c r="I3878" t="s">
        <v>1951</v>
      </c>
      <c r="J3878" t="s">
        <v>101</v>
      </c>
      <c r="K3878" t="s">
        <v>93</v>
      </c>
      <c r="L3878" s="5">
        <v>0</v>
      </c>
      <c r="M3878" s="5">
        <v>0</v>
      </c>
      <c r="N3878" s="5">
        <f t="shared" si="660"/>
        <v>0</v>
      </c>
      <c r="O3878" s="5">
        <v>0</v>
      </c>
      <c r="P3878" s="5">
        <v>0</v>
      </c>
      <c r="Q3878" s="5">
        <f t="shared" si="661"/>
        <v>0</v>
      </c>
      <c r="R3878" s="5">
        <v>0</v>
      </c>
      <c r="S3878" s="5">
        <v>0</v>
      </c>
      <c r="T3878" s="5">
        <f t="shared" si="662"/>
        <v>0</v>
      </c>
      <c r="U3878" s="5">
        <v>1</v>
      </c>
      <c r="V3878" s="5">
        <v>1</v>
      </c>
      <c r="W3878" s="5">
        <v>0</v>
      </c>
      <c r="X3878" s="5">
        <v>0</v>
      </c>
      <c r="Y3878" s="5">
        <f t="shared" si="665"/>
        <v>0</v>
      </c>
      <c r="Z3878" s="5">
        <v>0</v>
      </c>
      <c r="AA3878" s="5">
        <v>0</v>
      </c>
      <c r="AB3878" s="5">
        <f t="shared" si="666"/>
        <v>0</v>
      </c>
      <c r="AC3878" s="5">
        <v>0</v>
      </c>
      <c r="AD3878" s="5">
        <v>0</v>
      </c>
      <c r="AE3878" s="5">
        <f t="shared" si="667"/>
        <v>0</v>
      </c>
      <c r="AF3878" s="5">
        <v>0</v>
      </c>
      <c r="AG3878" s="6"/>
      <c r="AH3878" s="5">
        <v>0</v>
      </c>
      <c r="AI3878" s="5">
        <v>0</v>
      </c>
      <c r="AJ3878" s="5">
        <v>0</v>
      </c>
      <c r="AK3878" s="5">
        <f t="shared" si="668"/>
        <v>0</v>
      </c>
      <c r="AL3878" s="5">
        <v>0</v>
      </c>
      <c r="AM3878" s="5">
        <v>0</v>
      </c>
      <c r="AN3878" s="5">
        <f t="shared" si="669"/>
        <v>0</v>
      </c>
      <c r="AO3878" s="5">
        <v>0</v>
      </c>
      <c r="AP3878" s="5">
        <v>0</v>
      </c>
      <c r="AQ3878" s="5">
        <f t="shared" si="670"/>
        <v>0</v>
      </c>
      <c r="AR3878" s="5">
        <v>0</v>
      </c>
      <c r="AS3878" s="6">
        <v>44249</v>
      </c>
      <c r="AT3878" s="5">
        <v>0</v>
      </c>
      <c r="AU3878" s="5">
        <v>0</v>
      </c>
      <c r="AV3878" t="str">
        <f t="shared" si="663"/>
        <v>N</v>
      </c>
      <c r="AW3878" t="s">
        <v>60</v>
      </c>
      <c r="AX3878" t="s">
        <v>445</v>
      </c>
      <c r="AY3878" t="s">
        <v>62</v>
      </c>
      <c r="AZ3878" t="s">
        <v>62</v>
      </c>
      <c r="BA3878" t="str">
        <f t="shared" si="664"/>
        <v>N</v>
      </c>
    </row>
    <row r="3879" spans="1:53">
      <c r="A3879" t="s">
        <v>1460</v>
      </c>
      <c r="B3879" t="s">
        <v>54</v>
      </c>
      <c r="C3879" t="s">
        <v>89</v>
      </c>
      <c r="D3879">
        <v>2021</v>
      </c>
      <c r="F3879" t="s">
        <v>5997</v>
      </c>
      <c r="G3879" t="s">
        <v>9321</v>
      </c>
      <c r="H3879" t="s">
        <v>9316</v>
      </c>
      <c r="I3879" t="s">
        <v>1951</v>
      </c>
      <c r="J3879" t="s">
        <v>101</v>
      </c>
      <c r="K3879" t="s">
        <v>93</v>
      </c>
      <c r="L3879" s="5">
        <v>0</v>
      </c>
      <c r="M3879" s="5">
        <v>0</v>
      </c>
      <c r="N3879" s="5">
        <f t="shared" si="660"/>
        <v>0</v>
      </c>
      <c r="O3879" s="5">
        <v>0</v>
      </c>
      <c r="P3879" s="5">
        <v>0</v>
      </c>
      <c r="Q3879" s="5">
        <f t="shared" si="661"/>
        <v>0</v>
      </c>
      <c r="R3879" s="5">
        <v>0</v>
      </c>
      <c r="S3879" s="5">
        <v>0</v>
      </c>
      <c r="T3879" s="5">
        <f t="shared" si="662"/>
        <v>0</v>
      </c>
      <c r="U3879" s="5">
        <v>1</v>
      </c>
      <c r="V3879" s="5">
        <v>1</v>
      </c>
      <c r="W3879" s="5">
        <v>0</v>
      </c>
      <c r="X3879" s="5">
        <v>0</v>
      </c>
      <c r="Y3879" s="5">
        <f t="shared" si="665"/>
        <v>0</v>
      </c>
      <c r="Z3879" s="5">
        <v>0</v>
      </c>
      <c r="AA3879" s="5">
        <v>0</v>
      </c>
      <c r="AB3879" s="5">
        <f t="shared" si="666"/>
        <v>0</v>
      </c>
      <c r="AC3879" s="5">
        <v>0</v>
      </c>
      <c r="AD3879" s="5">
        <v>0</v>
      </c>
      <c r="AE3879" s="5">
        <f t="shared" si="667"/>
        <v>0</v>
      </c>
      <c r="AF3879" s="5">
        <v>0</v>
      </c>
      <c r="AG3879" s="6"/>
      <c r="AH3879" s="5">
        <v>0</v>
      </c>
      <c r="AI3879" s="5">
        <v>0</v>
      </c>
      <c r="AJ3879" s="5">
        <v>0</v>
      </c>
      <c r="AK3879" s="5">
        <f t="shared" si="668"/>
        <v>0</v>
      </c>
      <c r="AL3879" s="5">
        <v>0</v>
      </c>
      <c r="AM3879" s="5">
        <v>0</v>
      </c>
      <c r="AN3879" s="5">
        <f t="shared" si="669"/>
        <v>0</v>
      </c>
      <c r="AO3879" s="5">
        <v>0</v>
      </c>
      <c r="AP3879" s="5">
        <v>0</v>
      </c>
      <c r="AQ3879" s="5">
        <f t="shared" si="670"/>
        <v>0</v>
      </c>
      <c r="AR3879" s="5">
        <v>0</v>
      </c>
      <c r="AS3879" s="6">
        <v>44340</v>
      </c>
      <c r="AT3879" s="5">
        <v>0</v>
      </c>
      <c r="AU3879" s="5">
        <v>0</v>
      </c>
      <c r="AV3879" t="str">
        <f t="shared" si="663"/>
        <v>N</v>
      </c>
      <c r="AW3879" t="s">
        <v>60</v>
      </c>
      <c r="AX3879" t="s">
        <v>445</v>
      </c>
      <c r="AY3879" t="s">
        <v>62</v>
      </c>
      <c r="AZ3879" t="s">
        <v>62</v>
      </c>
      <c r="BA3879" t="str">
        <f t="shared" si="664"/>
        <v>N</v>
      </c>
    </row>
    <row r="3880" spans="1:53">
      <c r="A3880" t="s">
        <v>1460</v>
      </c>
      <c r="B3880" t="s">
        <v>54</v>
      </c>
      <c r="C3880" t="s">
        <v>89</v>
      </c>
      <c r="D3880">
        <v>2021</v>
      </c>
      <c r="F3880" t="s">
        <v>6011</v>
      </c>
      <c r="G3880" t="s">
        <v>9322</v>
      </c>
      <c r="H3880" t="s">
        <v>9316</v>
      </c>
      <c r="I3880" t="s">
        <v>1951</v>
      </c>
      <c r="J3880" t="s">
        <v>101</v>
      </c>
      <c r="K3880" t="s">
        <v>93</v>
      </c>
      <c r="L3880" s="5">
        <v>0</v>
      </c>
      <c r="M3880" s="5">
        <v>0</v>
      </c>
      <c r="N3880" s="5">
        <f t="shared" si="660"/>
        <v>0</v>
      </c>
      <c r="O3880" s="5">
        <v>0</v>
      </c>
      <c r="P3880" s="5">
        <v>0</v>
      </c>
      <c r="Q3880" s="5">
        <f t="shared" si="661"/>
        <v>0</v>
      </c>
      <c r="R3880" s="5">
        <v>0</v>
      </c>
      <c r="S3880" s="5">
        <v>0</v>
      </c>
      <c r="T3880" s="5">
        <f t="shared" si="662"/>
        <v>0</v>
      </c>
      <c r="U3880" s="5">
        <v>1</v>
      </c>
      <c r="V3880" s="5">
        <v>1</v>
      </c>
      <c r="W3880" s="5">
        <v>0</v>
      </c>
      <c r="X3880" s="5">
        <v>0</v>
      </c>
      <c r="Y3880" s="5">
        <f t="shared" si="665"/>
        <v>0</v>
      </c>
      <c r="Z3880" s="5">
        <v>0</v>
      </c>
      <c r="AA3880" s="5">
        <v>0</v>
      </c>
      <c r="AB3880" s="5">
        <f t="shared" si="666"/>
        <v>0</v>
      </c>
      <c r="AC3880" s="5">
        <v>0</v>
      </c>
      <c r="AD3880" s="5">
        <v>0</v>
      </c>
      <c r="AE3880" s="5">
        <f t="shared" si="667"/>
        <v>0</v>
      </c>
      <c r="AF3880" s="5">
        <v>0</v>
      </c>
      <c r="AG3880" s="6"/>
      <c r="AH3880" s="5">
        <v>0</v>
      </c>
      <c r="AI3880" s="5">
        <v>0</v>
      </c>
      <c r="AJ3880" s="5">
        <v>0</v>
      </c>
      <c r="AK3880" s="5">
        <f t="shared" si="668"/>
        <v>0</v>
      </c>
      <c r="AL3880" s="5">
        <v>0</v>
      </c>
      <c r="AM3880" s="5">
        <v>0</v>
      </c>
      <c r="AN3880" s="5">
        <f t="shared" si="669"/>
        <v>0</v>
      </c>
      <c r="AO3880" s="5">
        <v>0</v>
      </c>
      <c r="AP3880" s="5">
        <v>0</v>
      </c>
      <c r="AQ3880" s="5">
        <f t="shared" si="670"/>
        <v>0</v>
      </c>
      <c r="AR3880" s="5">
        <v>0</v>
      </c>
      <c r="AS3880" s="6">
        <v>44350</v>
      </c>
      <c r="AT3880" s="5">
        <v>0</v>
      </c>
      <c r="AU3880" s="5">
        <v>0</v>
      </c>
      <c r="AV3880" t="str">
        <f t="shared" si="663"/>
        <v>N</v>
      </c>
      <c r="AW3880" t="s">
        <v>60</v>
      </c>
      <c r="AX3880" t="s">
        <v>445</v>
      </c>
      <c r="AY3880" t="s">
        <v>62</v>
      </c>
      <c r="AZ3880" t="s">
        <v>62</v>
      </c>
      <c r="BA3880" t="str">
        <f t="shared" si="664"/>
        <v>N</v>
      </c>
    </row>
    <row r="3881" spans="1:53">
      <c r="A3881" t="s">
        <v>1460</v>
      </c>
      <c r="B3881" t="s">
        <v>54</v>
      </c>
      <c r="C3881" t="s">
        <v>89</v>
      </c>
      <c r="D3881">
        <v>2021</v>
      </c>
      <c r="F3881" t="s">
        <v>6029</v>
      </c>
      <c r="G3881" t="s">
        <v>9323</v>
      </c>
      <c r="H3881" t="s">
        <v>9316</v>
      </c>
      <c r="I3881" t="s">
        <v>1951</v>
      </c>
      <c r="J3881" t="s">
        <v>101</v>
      </c>
      <c r="K3881" t="s">
        <v>93</v>
      </c>
      <c r="L3881" s="5">
        <v>0</v>
      </c>
      <c r="M3881" s="5">
        <v>0</v>
      </c>
      <c r="N3881" s="5">
        <f t="shared" si="660"/>
        <v>0</v>
      </c>
      <c r="O3881" s="5">
        <v>0</v>
      </c>
      <c r="P3881" s="5">
        <v>0</v>
      </c>
      <c r="Q3881" s="5">
        <f t="shared" si="661"/>
        <v>0</v>
      </c>
      <c r="R3881" s="5">
        <v>0</v>
      </c>
      <c r="S3881" s="5">
        <v>0</v>
      </c>
      <c r="T3881" s="5">
        <f t="shared" si="662"/>
        <v>0</v>
      </c>
      <c r="U3881" s="5">
        <v>1</v>
      </c>
      <c r="V3881" s="5">
        <v>1</v>
      </c>
      <c r="W3881" s="5">
        <v>0</v>
      </c>
      <c r="X3881" s="5">
        <v>0</v>
      </c>
      <c r="Y3881" s="5">
        <f t="shared" si="665"/>
        <v>0</v>
      </c>
      <c r="Z3881" s="5">
        <v>0</v>
      </c>
      <c r="AA3881" s="5">
        <v>0</v>
      </c>
      <c r="AB3881" s="5">
        <f t="shared" si="666"/>
        <v>0</v>
      </c>
      <c r="AC3881" s="5">
        <v>0</v>
      </c>
      <c r="AD3881" s="5">
        <v>0</v>
      </c>
      <c r="AE3881" s="5">
        <f t="shared" si="667"/>
        <v>0</v>
      </c>
      <c r="AF3881" s="5">
        <v>0</v>
      </c>
      <c r="AG3881" s="6"/>
      <c r="AH3881" s="5">
        <v>0</v>
      </c>
      <c r="AI3881" s="5">
        <v>0</v>
      </c>
      <c r="AJ3881" s="5">
        <v>0</v>
      </c>
      <c r="AK3881" s="5">
        <f t="shared" si="668"/>
        <v>0</v>
      </c>
      <c r="AL3881" s="5">
        <v>0</v>
      </c>
      <c r="AM3881" s="5">
        <v>0</v>
      </c>
      <c r="AN3881" s="5">
        <f t="shared" si="669"/>
        <v>0</v>
      </c>
      <c r="AO3881" s="5">
        <v>0</v>
      </c>
      <c r="AP3881" s="5">
        <v>0</v>
      </c>
      <c r="AQ3881" s="5">
        <f t="shared" si="670"/>
        <v>0</v>
      </c>
      <c r="AR3881" s="5">
        <v>0</v>
      </c>
      <c r="AS3881" s="6">
        <v>44350</v>
      </c>
      <c r="AT3881" s="5">
        <v>0</v>
      </c>
      <c r="AU3881" s="5">
        <v>0</v>
      </c>
      <c r="AV3881" t="str">
        <f t="shared" si="663"/>
        <v>N</v>
      </c>
      <c r="AW3881" t="s">
        <v>60</v>
      </c>
      <c r="AX3881" t="s">
        <v>445</v>
      </c>
      <c r="AY3881" t="s">
        <v>62</v>
      </c>
      <c r="AZ3881" t="s">
        <v>62</v>
      </c>
      <c r="BA3881" t="str">
        <f t="shared" si="664"/>
        <v>N</v>
      </c>
    </row>
    <row r="3882" spans="1:53">
      <c r="A3882" t="s">
        <v>2855</v>
      </c>
      <c r="B3882" t="s">
        <v>54</v>
      </c>
      <c r="C3882" t="s">
        <v>89</v>
      </c>
      <c r="D3882">
        <v>2021</v>
      </c>
      <c r="F3882" t="s">
        <v>9324</v>
      </c>
      <c r="G3882" t="s">
        <v>9325</v>
      </c>
      <c r="J3882" t="s">
        <v>101</v>
      </c>
      <c r="K3882" t="s">
        <v>93</v>
      </c>
      <c r="L3882" s="5">
        <v>0</v>
      </c>
      <c r="M3882" s="5">
        <v>0</v>
      </c>
      <c r="N3882" s="5">
        <f t="shared" si="660"/>
        <v>0</v>
      </c>
      <c r="O3882" s="5">
        <v>0</v>
      </c>
      <c r="P3882" s="5">
        <v>0</v>
      </c>
      <c r="Q3882" s="5">
        <f t="shared" si="661"/>
        <v>0</v>
      </c>
      <c r="R3882" s="5">
        <v>0</v>
      </c>
      <c r="S3882" s="5">
        <v>0</v>
      </c>
      <c r="T3882" s="5">
        <f t="shared" si="662"/>
        <v>0</v>
      </c>
      <c r="U3882" s="5">
        <v>1</v>
      </c>
      <c r="V3882" s="5">
        <v>1</v>
      </c>
      <c r="W3882" s="5">
        <v>0</v>
      </c>
      <c r="X3882" s="5">
        <v>0</v>
      </c>
      <c r="Y3882" s="5">
        <f t="shared" si="665"/>
        <v>0</v>
      </c>
      <c r="Z3882" s="5">
        <v>0</v>
      </c>
      <c r="AA3882" s="5">
        <v>0</v>
      </c>
      <c r="AB3882" s="5">
        <f t="shared" si="666"/>
        <v>0</v>
      </c>
      <c r="AC3882" s="5">
        <v>0</v>
      </c>
      <c r="AD3882" s="5">
        <v>0</v>
      </c>
      <c r="AE3882" s="5">
        <f t="shared" si="667"/>
        <v>0</v>
      </c>
      <c r="AF3882" s="5">
        <v>1</v>
      </c>
      <c r="AG3882" s="6">
        <v>44348</v>
      </c>
      <c r="AH3882" s="5">
        <v>1</v>
      </c>
      <c r="AI3882" s="5">
        <v>0</v>
      </c>
      <c r="AJ3882" s="5">
        <v>0</v>
      </c>
      <c r="AK3882" s="5">
        <f t="shared" si="668"/>
        <v>0</v>
      </c>
      <c r="AL3882" s="5">
        <v>0</v>
      </c>
      <c r="AM3882" s="5">
        <v>0</v>
      </c>
      <c r="AN3882" s="5">
        <f t="shared" si="669"/>
        <v>0</v>
      </c>
      <c r="AO3882" s="5">
        <v>0</v>
      </c>
      <c r="AP3882" s="5">
        <v>0</v>
      </c>
      <c r="AQ3882" s="5">
        <f t="shared" si="670"/>
        <v>0</v>
      </c>
      <c r="AR3882" s="5">
        <v>0</v>
      </c>
      <c r="AS3882" s="6">
        <v>44531</v>
      </c>
      <c r="AT3882" s="5">
        <v>0</v>
      </c>
      <c r="AU3882" s="5">
        <v>0</v>
      </c>
      <c r="AV3882" t="str">
        <f t="shared" si="663"/>
        <v>N</v>
      </c>
      <c r="AW3882" t="s">
        <v>60</v>
      </c>
      <c r="AX3882" t="s">
        <v>445</v>
      </c>
      <c r="AY3882" t="s">
        <v>62</v>
      </c>
      <c r="AZ3882" t="s">
        <v>62</v>
      </c>
      <c r="BA3882" t="str">
        <f t="shared" si="664"/>
        <v>N</v>
      </c>
    </row>
    <row r="3883" spans="1:53">
      <c r="A3883" t="s">
        <v>1460</v>
      </c>
      <c r="B3883" t="s">
        <v>54</v>
      </c>
      <c r="C3883" t="s">
        <v>89</v>
      </c>
      <c r="D3883">
        <v>2021</v>
      </c>
      <c r="F3883" t="s">
        <v>5973</v>
      </c>
      <c r="G3883" t="s">
        <v>5974</v>
      </c>
      <c r="H3883" t="s">
        <v>9316</v>
      </c>
      <c r="I3883" t="s">
        <v>1951</v>
      </c>
      <c r="J3883" t="s">
        <v>101</v>
      </c>
      <c r="K3883" t="s">
        <v>93</v>
      </c>
      <c r="L3883" s="5">
        <v>0</v>
      </c>
      <c r="M3883" s="5">
        <v>0</v>
      </c>
      <c r="N3883" s="5">
        <f t="shared" si="660"/>
        <v>0</v>
      </c>
      <c r="O3883" s="5">
        <v>0</v>
      </c>
      <c r="P3883" s="5">
        <v>0</v>
      </c>
      <c r="Q3883" s="5">
        <f t="shared" si="661"/>
        <v>0</v>
      </c>
      <c r="R3883" s="5">
        <v>0</v>
      </c>
      <c r="S3883" s="5">
        <v>0</v>
      </c>
      <c r="T3883" s="5">
        <f t="shared" si="662"/>
        <v>0</v>
      </c>
      <c r="U3883" s="5">
        <v>1</v>
      </c>
      <c r="V3883" s="5">
        <v>1</v>
      </c>
      <c r="W3883" s="5">
        <v>0</v>
      </c>
      <c r="X3883" s="5">
        <v>0</v>
      </c>
      <c r="Y3883" s="5">
        <f t="shared" si="665"/>
        <v>0</v>
      </c>
      <c r="Z3883" s="5">
        <v>0</v>
      </c>
      <c r="AA3883" s="5">
        <v>0</v>
      </c>
      <c r="AB3883" s="5">
        <f t="shared" si="666"/>
        <v>0</v>
      </c>
      <c r="AC3883" s="5">
        <v>0</v>
      </c>
      <c r="AD3883" s="5">
        <v>0</v>
      </c>
      <c r="AE3883" s="5">
        <f t="shared" si="667"/>
        <v>0</v>
      </c>
      <c r="AF3883" s="5">
        <v>0</v>
      </c>
      <c r="AG3883" s="6"/>
      <c r="AH3883" s="5">
        <v>0</v>
      </c>
      <c r="AI3883" s="5">
        <v>0</v>
      </c>
      <c r="AJ3883" s="5">
        <v>0</v>
      </c>
      <c r="AK3883" s="5">
        <f t="shared" si="668"/>
        <v>0</v>
      </c>
      <c r="AL3883" s="5">
        <v>0</v>
      </c>
      <c r="AM3883" s="5">
        <v>0</v>
      </c>
      <c r="AN3883" s="5">
        <f t="shared" si="669"/>
        <v>0</v>
      </c>
      <c r="AO3883" s="5">
        <v>0</v>
      </c>
      <c r="AP3883" s="5">
        <v>0</v>
      </c>
      <c r="AQ3883" s="5">
        <f t="shared" si="670"/>
        <v>0</v>
      </c>
      <c r="AR3883" s="5">
        <v>0</v>
      </c>
      <c r="AS3883" s="6">
        <v>44228</v>
      </c>
      <c r="AT3883" s="5">
        <v>0</v>
      </c>
      <c r="AU3883" s="5">
        <v>0</v>
      </c>
      <c r="AV3883" t="str">
        <f t="shared" si="663"/>
        <v>N</v>
      </c>
      <c r="AW3883" t="s">
        <v>60</v>
      </c>
      <c r="AX3883" t="s">
        <v>445</v>
      </c>
      <c r="AY3883" t="s">
        <v>62</v>
      </c>
      <c r="AZ3883" t="s">
        <v>62</v>
      </c>
      <c r="BA3883" t="str">
        <f t="shared" si="664"/>
        <v>N</v>
      </c>
    </row>
    <row r="3884" spans="1:53">
      <c r="A3884" t="s">
        <v>1460</v>
      </c>
      <c r="B3884" t="s">
        <v>54</v>
      </c>
      <c r="C3884" t="s">
        <v>89</v>
      </c>
      <c r="D3884">
        <v>2021</v>
      </c>
      <c r="F3884" t="s">
        <v>6039</v>
      </c>
      <c r="G3884" t="s">
        <v>6040</v>
      </c>
      <c r="H3884" t="s">
        <v>9316</v>
      </c>
      <c r="I3884" t="s">
        <v>9326</v>
      </c>
      <c r="J3884" t="s">
        <v>101</v>
      </c>
      <c r="K3884" t="s">
        <v>93</v>
      </c>
      <c r="L3884" s="5">
        <v>0</v>
      </c>
      <c r="M3884" s="5">
        <v>0</v>
      </c>
      <c r="N3884" s="5">
        <f t="shared" si="660"/>
        <v>0</v>
      </c>
      <c r="O3884" s="5">
        <v>0</v>
      </c>
      <c r="P3884" s="5">
        <v>0</v>
      </c>
      <c r="Q3884" s="5">
        <f t="shared" si="661"/>
        <v>0</v>
      </c>
      <c r="R3884" s="5">
        <v>0</v>
      </c>
      <c r="S3884" s="5">
        <v>0</v>
      </c>
      <c r="T3884" s="5">
        <f t="shared" si="662"/>
        <v>0</v>
      </c>
      <c r="U3884" s="5">
        <v>1</v>
      </c>
      <c r="V3884" s="5">
        <v>1</v>
      </c>
      <c r="W3884" s="5">
        <v>0</v>
      </c>
      <c r="X3884" s="5">
        <v>0</v>
      </c>
      <c r="Y3884" s="5">
        <f t="shared" si="665"/>
        <v>0</v>
      </c>
      <c r="Z3884" s="5">
        <v>0</v>
      </c>
      <c r="AA3884" s="5">
        <v>0</v>
      </c>
      <c r="AB3884" s="5">
        <f t="shared" si="666"/>
        <v>0</v>
      </c>
      <c r="AC3884" s="5">
        <v>0</v>
      </c>
      <c r="AD3884" s="5">
        <v>0</v>
      </c>
      <c r="AE3884" s="5">
        <f t="shared" si="667"/>
        <v>0</v>
      </c>
      <c r="AF3884" s="5">
        <v>0</v>
      </c>
      <c r="AG3884" s="6"/>
      <c r="AH3884" s="5">
        <v>0</v>
      </c>
      <c r="AI3884" s="5">
        <v>0</v>
      </c>
      <c r="AJ3884" s="5">
        <v>0</v>
      </c>
      <c r="AK3884" s="5">
        <f t="shared" si="668"/>
        <v>0</v>
      </c>
      <c r="AL3884" s="5">
        <v>0</v>
      </c>
      <c r="AM3884" s="5">
        <v>0</v>
      </c>
      <c r="AN3884" s="5">
        <f t="shared" si="669"/>
        <v>0</v>
      </c>
      <c r="AO3884" s="5">
        <v>0</v>
      </c>
      <c r="AP3884" s="5">
        <v>0</v>
      </c>
      <c r="AQ3884" s="5">
        <f t="shared" si="670"/>
        <v>0</v>
      </c>
      <c r="AR3884" s="5">
        <v>0</v>
      </c>
      <c r="AS3884" s="6">
        <v>44246</v>
      </c>
      <c r="AT3884" s="5">
        <v>0</v>
      </c>
      <c r="AU3884" s="5">
        <v>0</v>
      </c>
      <c r="AV3884" t="str">
        <f t="shared" si="663"/>
        <v>N</v>
      </c>
      <c r="AW3884" t="s">
        <v>60</v>
      </c>
      <c r="AX3884" t="s">
        <v>445</v>
      </c>
      <c r="AY3884" t="s">
        <v>62</v>
      </c>
      <c r="AZ3884" t="s">
        <v>62</v>
      </c>
      <c r="BA3884" t="str">
        <f t="shared" si="664"/>
        <v>N</v>
      </c>
    </row>
    <row r="3885" spans="1:53">
      <c r="A3885" t="s">
        <v>1460</v>
      </c>
      <c r="B3885" t="s">
        <v>54</v>
      </c>
      <c r="C3885" t="s">
        <v>89</v>
      </c>
      <c r="D3885">
        <v>2021</v>
      </c>
      <c r="F3885" t="s">
        <v>5981</v>
      </c>
      <c r="G3885" t="s">
        <v>5982</v>
      </c>
      <c r="H3885" t="s">
        <v>9316</v>
      </c>
      <c r="I3885" t="s">
        <v>1951</v>
      </c>
      <c r="J3885" t="s">
        <v>101</v>
      </c>
      <c r="K3885" t="s">
        <v>93</v>
      </c>
      <c r="L3885" s="5">
        <v>0</v>
      </c>
      <c r="M3885" s="5">
        <v>0</v>
      </c>
      <c r="N3885" s="5">
        <f t="shared" si="660"/>
        <v>0</v>
      </c>
      <c r="O3885" s="5">
        <v>0</v>
      </c>
      <c r="P3885" s="5">
        <v>0</v>
      </c>
      <c r="Q3885" s="5">
        <f t="shared" si="661"/>
        <v>0</v>
      </c>
      <c r="R3885" s="5">
        <v>0</v>
      </c>
      <c r="S3885" s="5">
        <v>0</v>
      </c>
      <c r="T3885" s="5">
        <f t="shared" si="662"/>
        <v>0</v>
      </c>
      <c r="U3885" s="5">
        <v>1</v>
      </c>
      <c r="V3885" s="5">
        <v>1</v>
      </c>
      <c r="W3885" s="5">
        <v>0</v>
      </c>
      <c r="X3885" s="5">
        <v>0</v>
      </c>
      <c r="Y3885" s="5">
        <f t="shared" si="665"/>
        <v>0</v>
      </c>
      <c r="Z3885" s="5">
        <v>0</v>
      </c>
      <c r="AA3885" s="5">
        <v>0</v>
      </c>
      <c r="AB3885" s="5">
        <f t="shared" si="666"/>
        <v>0</v>
      </c>
      <c r="AC3885" s="5">
        <v>0</v>
      </c>
      <c r="AD3885" s="5">
        <v>0</v>
      </c>
      <c r="AE3885" s="5">
        <f t="shared" si="667"/>
        <v>0</v>
      </c>
      <c r="AF3885" s="5">
        <v>0</v>
      </c>
      <c r="AG3885" s="6"/>
      <c r="AH3885" s="5">
        <v>0</v>
      </c>
      <c r="AI3885" s="5">
        <v>0</v>
      </c>
      <c r="AJ3885" s="5">
        <v>0</v>
      </c>
      <c r="AK3885" s="5">
        <f t="shared" si="668"/>
        <v>0</v>
      </c>
      <c r="AL3885" s="5">
        <v>0</v>
      </c>
      <c r="AM3885" s="5">
        <v>0</v>
      </c>
      <c r="AN3885" s="5">
        <f t="shared" si="669"/>
        <v>0</v>
      </c>
      <c r="AO3885" s="5">
        <v>0</v>
      </c>
      <c r="AP3885" s="5">
        <v>0</v>
      </c>
      <c r="AQ3885" s="5">
        <f t="shared" si="670"/>
        <v>0</v>
      </c>
      <c r="AR3885" s="5">
        <v>0</v>
      </c>
      <c r="AS3885" s="6">
        <v>44251</v>
      </c>
      <c r="AT3885" s="5">
        <v>0</v>
      </c>
      <c r="AU3885" s="5">
        <v>0</v>
      </c>
      <c r="AV3885" t="str">
        <f t="shared" si="663"/>
        <v>N</v>
      </c>
      <c r="AW3885" t="s">
        <v>60</v>
      </c>
      <c r="AX3885" t="s">
        <v>445</v>
      </c>
      <c r="AY3885" t="s">
        <v>62</v>
      </c>
      <c r="AZ3885" t="s">
        <v>62</v>
      </c>
      <c r="BA3885" t="str">
        <f t="shared" si="664"/>
        <v>N</v>
      </c>
    </row>
    <row r="3886" spans="1:53">
      <c r="A3886" t="s">
        <v>1460</v>
      </c>
      <c r="B3886" t="s">
        <v>54</v>
      </c>
      <c r="C3886" t="s">
        <v>89</v>
      </c>
      <c r="D3886">
        <v>2021</v>
      </c>
      <c r="F3886" t="s">
        <v>5985</v>
      </c>
      <c r="G3886" t="s">
        <v>5986</v>
      </c>
      <c r="H3886" t="s">
        <v>9316</v>
      </c>
      <c r="I3886" t="s">
        <v>1951</v>
      </c>
      <c r="J3886" t="s">
        <v>101</v>
      </c>
      <c r="K3886" t="s">
        <v>93</v>
      </c>
      <c r="L3886" s="5">
        <v>0</v>
      </c>
      <c r="M3886" s="5">
        <v>0</v>
      </c>
      <c r="N3886" s="5">
        <f t="shared" si="660"/>
        <v>0</v>
      </c>
      <c r="O3886" s="5">
        <v>0</v>
      </c>
      <c r="P3886" s="5">
        <v>0</v>
      </c>
      <c r="Q3886" s="5">
        <f t="shared" si="661"/>
        <v>0</v>
      </c>
      <c r="R3886" s="5">
        <v>0</v>
      </c>
      <c r="S3886" s="5">
        <v>0</v>
      </c>
      <c r="T3886" s="5">
        <f t="shared" si="662"/>
        <v>0</v>
      </c>
      <c r="U3886" s="5">
        <v>1</v>
      </c>
      <c r="V3886" s="5">
        <v>1</v>
      </c>
      <c r="W3886" s="5">
        <v>0</v>
      </c>
      <c r="X3886" s="5">
        <v>0</v>
      </c>
      <c r="Y3886" s="5">
        <f t="shared" si="665"/>
        <v>0</v>
      </c>
      <c r="Z3886" s="5">
        <v>0</v>
      </c>
      <c r="AA3886" s="5">
        <v>0</v>
      </c>
      <c r="AB3886" s="5">
        <f t="shared" si="666"/>
        <v>0</v>
      </c>
      <c r="AC3886" s="5">
        <v>0</v>
      </c>
      <c r="AD3886" s="5">
        <v>0</v>
      </c>
      <c r="AE3886" s="5">
        <f t="shared" si="667"/>
        <v>0</v>
      </c>
      <c r="AF3886" s="5">
        <v>0</v>
      </c>
      <c r="AG3886" s="6"/>
      <c r="AH3886" s="5">
        <v>0</v>
      </c>
      <c r="AI3886" s="5">
        <v>0</v>
      </c>
      <c r="AJ3886" s="5">
        <v>0</v>
      </c>
      <c r="AK3886" s="5">
        <f t="shared" si="668"/>
        <v>0</v>
      </c>
      <c r="AL3886" s="5">
        <v>0</v>
      </c>
      <c r="AM3886" s="5">
        <v>0</v>
      </c>
      <c r="AN3886" s="5">
        <f t="shared" si="669"/>
        <v>0</v>
      </c>
      <c r="AO3886" s="5">
        <v>0</v>
      </c>
      <c r="AP3886" s="5">
        <v>0</v>
      </c>
      <c r="AQ3886" s="5">
        <f t="shared" si="670"/>
        <v>0</v>
      </c>
      <c r="AR3886" s="5">
        <v>0</v>
      </c>
      <c r="AS3886" s="6">
        <v>44348</v>
      </c>
      <c r="AT3886" s="5">
        <v>0</v>
      </c>
      <c r="AU3886" s="5">
        <v>0</v>
      </c>
      <c r="AV3886" t="str">
        <f t="shared" si="663"/>
        <v>N</v>
      </c>
      <c r="AW3886" t="s">
        <v>60</v>
      </c>
      <c r="AX3886" t="s">
        <v>445</v>
      </c>
      <c r="AY3886" t="s">
        <v>62</v>
      </c>
      <c r="AZ3886" t="s">
        <v>62</v>
      </c>
      <c r="BA3886" t="str">
        <f t="shared" si="664"/>
        <v>N</v>
      </c>
    </row>
    <row r="3887" spans="1:53">
      <c r="A3887" t="s">
        <v>1460</v>
      </c>
      <c r="B3887" t="s">
        <v>54</v>
      </c>
      <c r="C3887" t="s">
        <v>89</v>
      </c>
      <c r="D3887">
        <v>2021</v>
      </c>
      <c r="F3887" t="s">
        <v>6035</v>
      </c>
      <c r="G3887" t="s">
        <v>6036</v>
      </c>
      <c r="H3887" t="s">
        <v>9316</v>
      </c>
      <c r="I3887" t="s">
        <v>1951</v>
      </c>
      <c r="J3887" t="s">
        <v>101</v>
      </c>
      <c r="K3887" t="s">
        <v>93</v>
      </c>
      <c r="L3887" s="5">
        <v>0</v>
      </c>
      <c r="M3887" s="5">
        <v>0</v>
      </c>
      <c r="N3887" s="5">
        <f t="shared" si="660"/>
        <v>0</v>
      </c>
      <c r="O3887" s="5">
        <v>0</v>
      </c>
      <c r="P3887" s="5">
        <v>0</v>
      </c>
      <c r="Q3887" s="5">
        <f t="shared" si="661"/>
        <v>0</v>
      </c>
      <c r="R3887" s="5">
        <v>0</v>
      </c>
      <c r="S3887" s="5">
        <v>0</v>
      </c>
      <c r="T3887" s="5">
        <f t="shared" si="662"/>
        <v>0</v>
      </c>
      <c r="U3887" s="5">
        <v>1</v>
      </c>
      <c r="V3887" s="5">
        <v>1</v>
      </c>
      <c r="W3887" s="5">
        <v>0</v>
      </c>
      <c r="X3887" s="5">
        <v>0</v>
      </c>
      <c r="Y3887" s="5">
        <f t="shared" si="665"/>
        <v>0</v>
      </c>
      <c r="Z3887" s="5">
        <v>0</v>
      </c>
      <c r="AA3887" s="5">
        <v>0</v>
      </c>
      <c r="AB3887" s="5">
        <f t="shared" si="666"/>
        <v>0</v>
      </c>
      <c r="AC3887" s="5">
        <v>0</v>
      </c>
      <c r="AD3887" s="5">
        <v>0</v>
      </c>
      <c r="AE3887" s="5">
        <f t="shared" si="667"/>
        <v>0</v>
      </c>
      <c r="AF3887" s="5">
        <v>0</v>
      </c>
      <c r="AG3887" s="6"/>
      <c r="AH3887" s="5">
        <v>0</v>
      </c>
      <c r="AI3887" s="5">
        <v>0</v>
      </c>
      <c r="AJ3887" s="5">
        <v>0</v>
      </c>
      <c r="AK3887" s="5">
        <f t="shared" si="668"/>
        <v>0</v>
      </c>
      <c r="AL3887" s="5">
        <v>0</v>
      </c>
      <c r="AM3887" s="5">
        <v>0</v>
      </c>
      <c r="AN3887" s="5">
        <f t="shared" si="669"/>
        <v>0</v>
      </c>
      <c r="AO3887" s="5">
        <v>0</v>
      </c>
      <c r="AP3887" s="5">
        <v>0</v>
      </c>
      <c r="AQ3887" s="5">
        <f t="shared" si="670"/>
        <v>0</v>
      </c>
      <c r="AR3887" s="5">
        <v>0</v>
      </c>
      <c r="AS3887" s="6">
        <v>44348</v>
      </c>
      <c r="AT3887" s="5">
        <v>0</v>
      </c>
      <c r="AU3887" s="5">
        <v>0</v>
      </c>
      <c r="AV3887" t="str">
        <f t="shared" si="663"/>
        <v>N</v>
      </c>
      <c r="AW3887" t="s">
        <v>60</v>
      </c>
      <c r="AX3887" t="s">
        <v>445</v>
      </c>
      <c r="AY3887" t="s">
        <v>62</v>
      </c>
      <c r="AZ3887" t="s">
        <v>62</v>
      </c>
      <c r="BA3887" t="str">
        <f t="shared" si="664"/>
        <v>N</v>
      </c>
    </row>
    <row r="3888" spans="1:53">
      <c r="A3888" t="s">
        <v>1460</v>
      </c>
      <c r="B3888" t="s">
        <v>54</v>
      </c>
      <c r="C3888" t="s">
        <v>89</v>
      </c>
      <c r="D3888">
        <v>2021</v>
      </c>
      <c r="F3888" t="s">
        <v>6025</v>
      </c>
      <c r="G3888" t="s">
        <v>6026</v>
      </c>
      <c r="H3888" t="s">
        <v>9316</v>
      </c>
      <c r="I3888" t="s">
        <v>1951</v>
      </c>
      <c r="J3888" t="s">
        <v>101</v>
      </c>
      <c r="K3888" t="s">
        <v>93</v>
      </c>
      <c r="L3888" s="5">
        <v>0</v>
      </c>
      <c r="M3888" s="5">
        <v>0</v>
      </c>
      <c r="N3888" s="5">
        <f t="shared" si="660"/>
        <v>0</v>
      </c>
      <c r="O3888" s="5">
        <v>0</v>
      </c>
      <c r="P3888" s="5">
        <v>0</v>
      </c>
      <c r="Q3888" s="5">
        <f t="shared" si="661"/>
        <v>0</v>
      </c>
      <c r="R3888" s="5">
        <v>0</v>
      </c>
      <c r="S3888" s="5">
        <v>0</v>
      </c>
      <c r="T3888" s="5">
        <f t="shared" si="662"/>
        <v>0</v>
      </c>
      <c r="U3888" s="5">
        <v>1</v>
      </c>
      <c r="V3888" s="5">
        <v>1</v>
      </c>
      <c r="W3888" s="5">
        <v>0</v>
      </c>
      <c r="X3888" s="5">
        <v>0</v>
      </c>
      <c r="Y3888" s="5">
        <f t="shared" si="665"/>
        <v>0</v>
      </c>
      <c r="Z3888" s="5">
        <v>0</v>
      </c>
      <c r="AA3888" s="5">
        <v>0</v>
      </c>
      <c r="AB3888" s="5">
        <f t="shared" si="666"/>
        <v>0</v>
      </c>
      <c r="AC3888" s="5">
        <v>0</v>
      </c>
      <c r="AD3888" s="5">
        <v>0</v>
      </c>
      <c r="AE3888" s="5">
        <f t="shared" si="667"/>
        <v>0</v>
      </c>
      <c r="AF3888" s="5">
        <v>0</v>
      </c>
      <c r="AG3888" s="6"/>
      <c r="AH3888" s="5">
        <v>0</v>
      </c>
      <c r="AI3888" s="5">
        <v>0</v>
      </c>
      <c r="AJ3888" s="5">
        <v>0</v>
      </c>
      <c r="AK3888" s="5">
        <f t="shared" si="668"/>
        <v>0</v>
      </c>
      <c r="AL3888" s="5">
        <v>0</v>
      </c>
      <c r="AM3888" s="5">
        <v>0</v>
      </c>
      <c r="AN3888" s="5">
        <f t="shared" si="669"/>
        <v>0</v>
      </c>
      <c r="AO3888" s="5">
        <v>0</v>
      </c>
      <c r="AP3888" s="5">
        <v>0</v>
      </c>
      <c r="AQ3888" s="5">
        <f t="shared" si="670"/>
        <v>0</v>
      </c>
      <c r="AR3888" s="5">
        <v>0</v>
      </c>
      <c r="AS3888" s="6">
        <v>44351</v>
      </c>
      <c r="AT3888" s="5">
        <v>0</v>
      </c>
      <c r="AU3888" s="5">
        <v>0</v>
      </c>
      <c r="AV3888" t="str">
        <f t="shared" si="663"/>
        <v>N</v>
      </c>
      <c r="AW3888" t="s">
        <v>60</v>
      </c>
      <c r="AX3888" t="s">
        <v>445</v>
      </c>
      <c r="AY3888" t="s">
        <v>62</v>
      </c>
      <c r="AZ3888" t="s">
        <v>62</v>
      </c>
      <c r="BA3888" t="str">
        <f t="shared" si="664"/>
        <v>N</v>
      </c>
    </row>
    <row r="3889" spans="1:53">
      <c r="A3889" t="s">
        <v>1460</v>
      </c>
      <c r="B3889" t="s">
        <v>54</v>
      </c>
      <c r="C3889" t="s">
        <v>89</v>
      </c>
      <c r="D3889">
        <v>2021</v>
      </c>
      <c r="F3889" t="s">
        <v>6003</v>
      </c>
      <c r="G3889" t="s">
        <v>9327</v>
      </c>
      <c r="H3889" t="s">
        <v>9316</v>
      </c>
      <c r="I3889" t="s">
        <v>1951</v>
      </c>
      <c r="J3889" t="s">
        <v>101</v>
      </c>
      <c r="K3889" t="s">
        <v>93</v>
      </c>
      <c r="L3889" s="5">
        <v>0</v>
      </c>
      <c r="M3889" s="5">
        <v>0</v>
      </c>
      <c r="N3889" s="5">
        <f t="shared" si="660"/>
        <v>0</v>
      </c>
      <c r="O3889" s="5">
        <v>0</v>
      </c>
      <c r="P3889" s="5">
        <v>0</v>
      </c>
      <c r="Q3889" s="5">
        <f t="shared" si="661"/>
        <v>0</v>
      </c>
      <c r="R3889" s="5">
        <v>0</v>
      </c>
      <c r="S3889" s="5">
        <v>0</v>
      </c>
      <c r="T3889" s="5">
        <f t="shared" si="662"/>
        <v>0</v>
      </c>
      <c r="U3889" s="5">
        <v>1</v>
      </c>
      <c r="V3889" s="5">
        <v>1</v>
      </c>
      <c r="W3889" s="5">
        <v>0</v>
      </c>
      <c r="X3889" s="5">
        <v>0</v>
      </c>
      <c r="Y3889" s="5">
        <f t="shared" si="665"/>
        <v>0</v>
      </c>
      <c r="Z3889" s="5">
        <v>0</v>
      </c>
      <c r="AA3889" s="5">
        <v>0</v>
      </c>
      <c r="AB3889" s="5">
        <f t="shared" si="666"/>
        <v>0</v>
      </c>
      <c r="AC3889" s="5">
        <v>0</v>
      </c>
      <c r="AD3889" s="5">
        <v>0</v>
      </c>
      <c r="AE3889" s="5">
        <f t="shared" si="667"/>
        <v>0</v>
      </c>
      <c r="AF3889" s="5">
        <v>0</v>
      </c>
      <c r="AG3889" s="6"/>
      <c r="AH3889" s="5">
        <v>0</v>
      </c>
      <c r="AI3889" s="5">
        <v>0</v>
      </c>
      <c r="AJ3889" s="5">
        <v>0</v>
      </c>
      <c r="AK3889" s="5">
        <f t="shared" si="668"/>
        <v>0</v>
      </c>
      <c r="AL3889" s="5">
        <v>0</v>
      </c>
      <c r="AM3889" s="5">
        <v>0</v>
      </c>
      <c r="AN3889" s="5">
        <f t="shared" si="669"/>
        <v>0</v>
      </c>
      <c r="AO3889" s="5">
        <v>0</v>
      </c>
      <c r="AP3889" s="5">
        <v>0</v>
      </c>
      <c r="AQ3889" s="5">
        <f t="shared" si="670"/>
        <v>0</v>
      </c>
      <c r="AR3889" s="5">
        <v>0</v>
      </c>
      <c r="AS3889" s="6">
        <v>44258</v>
      </c>
      <c r="AT3889" s="5">
        <v>0</v>
      </c>
      <c r="AU3889" s="5">
        <v>0</v>
      </c>
      <c r="AV3889" t="str">
        <f t="shared" si="663"/>
        <v>N</v>
      </c>
      <c r="AW3889" t="s">
        <v>60</v>
      </c>
      <c r="AX3889" t="s">
        <v>445</v>
      </c>
      <c r="AY3889" t="s">
        <v>62</v>
      </c>
      <c r="AZ3889" t="s">
        <v>62</v>
      </c>
      <c r="BA3889" t="str">
        <f t="shared" si="664"/>
        <v>N</v>
      </c>
    </row>
    <row r="3890" spans="1:53">
      <c r="A3890" t="s">
        <v>1460</v>
      </c>
      <c r="B3890" t="s">
        <v>54</v>
      </c>
      <c r="C3890" t="s">
        <v>89</v>
      </c>
      <c r="D3890">
        <v>2021</v>
      </c>
      <c r="F3890" t="s">
        <v>6019</v>
      </c>
      <c r="G3890" t="s">
        <v>9328</v>
      </c>
      <c r="H3890" t="s">
        <v>9316</v>
      </c>
      <c r="I3890" t="s">
        <v>1951</v>
      </c>
      <c r="J3890" t="s">
        <v>101</v>
      </c>
      <c r="K3890" t="s">
        <v>93</v>
      </c>
      <c r="L3890" s="5">
        <v>0</v>
      </c>
      <c r="M3890" s="5">
        <v>0</v>
      </c>
      <c r="N3890" s="5">
        <f t="shared" si="660"/>
        <v>0</v>
      </c>
      <c r="O3890" s="5">
        <v>0</v>
      </c>
      <c r="P3890" s="5">
        <v>0</v>
      </c>
      <c r="Q3890" s="5">
        <f t="shared" si="661"/>
        <v>0</v>
      </c>
      <c r="R3890" s="5">
        <v>0</v>
      </c>
      <c r="S3890" s="5">
        <v>0</v>
      </c>
      <c r="T3890" s="5">
        <f t="shared" si="662"/>
        <v>0</v>
      </c>
      <c r="U3890" s="5">
        <v>1</v>
      </c>
      <c r="V3890" s="5">
        <v>1</v>
      </c>
      <c r="W3890" s="5">
        <v>0</v>
      </c>
      <c r="X3890" s="5">
        <v>0</v>
      </c>
      <c r="Y3890" s="5">
        <f t="shared" si="665"/>
        <v>0</v>
      </c>
      <c r="Z3890" s="5">
        <v>0</v>
      </c>
      <c r="AA3890" s="5">
        <v>0</v>
      </c>
      <c r="AB3890" s="5">
        <f t="shared" si="666"/>
        <v>0</v>
      </c>
      <c r="AC3890" s="5">
        <v>0</v>
      </c>
      <c r="AD3890" s="5">
        <v>0</v>
      </c>
      <c r="AE3890" s="5">
        <f t="shared" si="667"/>
        <v>0</v>
      </c>
      <c r="AF3890" s="5">
        <v>0</v>
      </c>
      <c r="AG3890" s="6"/>
      <c r="AH3890" s="5">
        <v>0</v>
      </c>
      <c r="AI3890" s="5">
        <v>0</v>
      </c>
      <c r="AJ3890" s="5">
        <v>0</v>
      </c>
      <c r="AK3890" s="5">
        <f t="shared" si="668"/>
        <v>0</v>
      </c>
      <c r="AL3890" s="5">
        <v>0</v>
      </c>
      <c r="AM3890" s="5">
        <v>0</v>
      </c>
      <c r="AN3890" s="5">
        <f t="shared" si="669"/>
        <v>0</v>
      </c>
      <c r="AO3890" s="5">
        <v>0</v>
      </c>
      <c r="AP3890" s="5">
        <v>0</v>
      </c>
      <c r="AQ3890" s="5">
        <f t="shared" si="670"/>
        <v>0</v>
      </c>
      <c r="AR3890" s="5">
        <v>0</v>
      </c>
      <c r="AS3890" s="6">
        <v>44257</v>
      </c>
      <c r="AT3890" s="5">
        <v>0</v>
      </c>
      <c r="AU3890" s="5">
        <v>0</v>
      </c>
      <c r="AV3890" t="str">
        <f t="shared" si="663"/>
        <v>N</v>
      </c>
      <c r="AW3890" t="s">
        <v>60</v>
      </c>
      <c r="AX3890" t="s">
        <v>445</v>
      </c>
      <c r="AY3890" t="s">
        <v>62</v>
      </c>
      <c r="AZ3890" t="s">
        <v>62</v>
      </c>
      <c r="BA3890" t="str">
        <f t="shared" si="664"/>
        <v>N</v>
      </c>
    </row>
    <row r="3891" spans="1:53">
      <c r="A3891" t="s">
        <v>1460</v>
      </c>
      <c r="B3891" t="s">
        <v>54</v>
      </c>
      <c r="C3891" t="s">
        <v>89</v>
      </c>
      <c r="D3891">
        <v>2021</v>
      </c>
      <c r="F3891" t="s">
        <v>6013</v>
      </c>
      <c r="G3891" t="s">
        <v>9329</v>
      </c>
      <c r="H3891" t="s">
        <v>9316</v>
      </c>
      <c r="I3891" t="s">
        <v>1951</v>
      </c>
      <c r="J3891" t="s">
        <v>101</v>
      </c>
      <c r="K3891" t="s">
        <v>93</v>
      </c>
      <c r="L3891" s="5">
        <v>0</v>
      </c>
      <c r="M3891" s="5">
        <v>0</v>
      </c>
      <c r="N3891" s="5">
        <f t="shared" si="660"/>
        <v>0</v>
      </c>
      <c r="O3891" s="5">
        <v>0</v>
      </c>
      <c r="P3891" s="5">
        <v>0</v>
      </c>
      <c r="Q3891" s="5">
        <f t="shared" si="661"/>
        <v>0</v>
      </c>
      <c r="R3891" s="5">
        <v>0</v>
      </c>
      <c r="S3891" s="5">
        <v>0</v>
      </c>
      <c r="T3891" s="5">
        <f t="shared" si="662"/>
        <v>0</v>
      </c>
      <c r="U3891" s="5">
        <v>1</v>
      </c>
      <c r="V3891" s="5">
        <v>1</v>
      </c>
      <c r="W3891" s="5">
        <v>0</v>
      </c>
      <c r="X3891" s="5">
        <v>0</v>
      </c>
      <c r="Y3891" s="5">
        <f t="shared" si="665"/>
        <v>0</v>
      </c>
      <c r="Z3891" s="5">
        <v>0</v>
      </c>
      <c r="AA3891" s="5">
        <v>0</v>
      </c>
      <c r="AB3891" s="5">
        <f t="shared" si="666"/>
        <v>0</v>
      </c>
      <c r="AC3891" s="5">
        <v>0</v>
      </c>
      <c r="AD3891" s="5">
        <v>0</v>
      </c>
      <c r="AE3891" s="5">
        <f t="shared" si="667"/>
        <v>0</v>
      </c>
      <c r="AF3891" s="5">
        <v>0</v>
      </c>
      <c r="AG3891" s="6"/>
      <c r="AH3891" s="5">
        <v>0</v>
      </c>
      <c r="AI3891" s="5">
        <v>0</v>
      </c>
      <c r="AJ3891" s="5">
        <v>0</v>
      </c>
      <c r="AK3891" s="5">
        <f t="shared" si="668"/>
        <v>0</v>
      </c>
      <c r="AL3891" s="5">
        <v>0</v>
      </c>
      <c r="AM3891" s="5">
        <v>0</v>
      </c>
      <c r="AN3891" s="5">
        <f t="shared" si="669"/>
        <v>0</v>
      </c>
      <c r="AO3891" s="5">
        <v>0</v>
      </c>
      <c r="AP3891" s="5">
        <v>0</v>
      </c>
      <c r="AQ3891" s="5">
        <f t="shared" si="670"/>
        <v>0</v>
      </c>
      <c r="AR3891" s="5">
        <v>0</v>
      </c>
      <c r="AS3891" s="6">
        <v>44252</v>
      </c>
      <c r="AT3891" s="5">
        <v>0</v>
      </c>
      <c r="AU3891" s="5">
        <v>0</v>
      </c>
      <c r="AV3891" t="str">
        <f t="shared" si="663"/>
        <v>N</v>
      </c>
      <c r="AW3891" t="s">
        <v>60</v>
      </c>
      <c r="AX3891" t="s">
        <v>445</v>
      </c>
      <c r="AY3891" t="s">
        <v>62</v>
      </c>
      <c r="AZ3891" t="s">
        <v>62</v>
      </c>
      <c r="BA3891" t="str">
        <f t="shared" si="664"/>
        <v>N</v>
      </c>
    </row>
    <row r="3892" spans="1:53">
      <c r="A3892" t="s">
        <v>1460</v>
      </c>
      <c r="B3892" t="s">
        <v>54</v>
      </c>
      <c r="C3892" t="s">
        <v>89</v>
      </c>
      <c r="D3892">
        <v>2021</v>
      </c>
      <c r="F3892" t="s">
        <v>6023</v>
      </c>
      <c r="G3892" t="s">
        <v>9330</v>
      </c>
      <c r="H3892" t="s">
        <v>9316</v>
      </c>
      <c r="I3892" t="s">
        <v>1951</v>
      </c>
      <c r="J3892" t="s">
        <v>101</v>
      </c>
      <c r="K3892" t="s">
        <v>93</v>
      </c>
      <c r="L3892" s="5">
        <v>0</v>
      </c>
      <c r="M3892" s="5">
        <v>0</v>
      </c>
      <c r="N3892" s="5">
        <f t="shared" si="660"/>
        <v>0</v>
      </c>
      <c r="O3892" s="5">
        <v>0</v>
      </c>
      <c r="P3892" s="5">
        <v>0</v>
      </c>
      <c r="Q3892" s="5">
        <f t="shared" si="661"/>
        <v>0</v>
      </c>
      <c r="R3892" s="5">
        <v>0</v>
      </c>
      <c r="S3892" s="5">
        <v>0</v>
      </c>
      <c r="T3892" s="5">
        <f t="shared" si="662"/>
        <v>0</v>
      </c>
      <c r="U3892" s="5">
        <v>1</v>
      </c>
      <c r="V3892" s="5">
        <v>1</v>
      </c>
      <c r="W3892" s="5">
        <v>0</v>
      </c>
      <c r="X3892" s="5">
        <v>0</v>
      </c>
      <c r="Y3892" s="5">
        <f t="shared" si="665"/>
        <v>0</v>
      </c>
      <c r="Z3892" s="5">
        <v>0</v>
      </c>
      <c r="AA3892" s="5">
        <v>0</v>
      </c>
      <c r="AB3892" s="5">
        <f t="shared" si="666"/>
        <v>0</v>
      </c>
      <c r="AC3892" s="5">
        <v>0</v>
      </c>
      <c r="AD3892" s="5">
        <v>0</v>
      </c>
      <c r="AE3892" s="5">
        <f t="shared" si="667"/>
        <v>0</v>
      </c>
      <c r="AF3892" s="5">
        <v>0</v>
      </c>
      <c r="AG3892" s="6"/>
      <c r="AH3892" s="5">
        <v>0</v>
      </c>
      <c r="AI3892" s="5">
        <v>0</v>
      </c>
      <c r="AJ3892" s="5">
        <v>0</v>
      </c>
      <c r="AK3892" s="5">
        <f t="shared" si="668"/>
        <v>0</v>
      </c>
      <c r="AL3892" s="5">
        <v>0</v>
      </c>
      <c r="AM3892" s="5">
        <v>0</v>
      </c>
      <c r="AN3892" s="5">
        <f t="shared" si="669"/>
        <v>0</v>
      </c>
      <c r="AO3892" s="5">
        <v>0</v>
      </c>
      <c r="AP3892" s="5">
        <v>0</v>
      </c>
      <c r="AQ3892" s="5">
        <f t="shared" si="670"/>
        <v>0</v>
      </c>
      <c r="AR3892" s="5">
        <v>0</v>
      </c>
      <c r="AS3892" s="6">
        <v>44295</v>
      </c>
      <c r="AT3892" s="5">
        <v>0</v>
      </c>
      <c r="AU3892" s="5">
        <v>0</v>
      </c>
      <c r="AV3892" t="str">
        <f t="shared" si="663"/>
        <v>N</v>
      </c>
      <c r="AW3892" t="s">
        <v>60</v>
      </c>
      <c r="AX3892" t="s">
        <v>445</v>
      </c>
      <c r="AY3892" t="s">
        <v>62</v>
      </c>
      <c r="AZ3892" t="s">
        <v>62</v>
      </c>
      <c r="BA3892" t="str">
        <f t="shared" si="664"/>
        <v>N</v>
      </c>
    </row>
    <row r="3893" spans="1:53">
      <c r="A3893" t="s">
        <v>1460</v>
      </c>
      <c r="B3893" t="s">
        <v>54</v>
      </c>
      <c r="C3893" t="s">
        <v>89</v>
      </c>
      <c r="D3893">
        <v>2021</v>
      </c>
      <c r="F3893" t="s">
        <v>6005</v>
      </c>
      <c r="G3893" t="s">
        <v>6006</v>
      </c>
      <c r="H3893" t="s">
        <v>9316</v>
      </c>
      <c r="I3893" t="s">
        <v>1951</v>
      </c>
      <c r="J3893" t="s">
        <v>101</v>
      </c>
      <c r="K3893" t="s">
        <v>93</v>
      </c>
      <c r="L3893" s="5">
        <v>0</v>
      </c>
      <c r="M3893" s="5">
        <v>0</v>
      </c>
      <c r="N3893" s="5">
        <f t="shared" si="660"/>
        <v>0</v>
      </c>
      <c r="O3893" s="5">
        <v>0</v>
      </c>
      <c r="P3893" s="5">
        <v>0</v>
      </c>
      <c r="Q3893" s="5">
        <f t="shared" si="661"/>
        <v>0</v>
      </c>
      <c r="R3893" s="5">
        <v>0</v>
      </c>
      <c r="S3893" s="5">
        <v>0</v>
      </c>
      <c r="T3893" s="5">
        <f t="shared" si="662"/>
        <v>0</v>
      </c>
      <c r="U3893" s="5">
        <v>1</v>
      </c>
      <c r="V3893" s="5">
        <v>1</v>
      </c>
      <c r="W3893" s="5">
        <v>0</v>
      </c>
      <c r="X3893" s="5">
        <v>0</v>
      </c>
      <c r="Y3893" s="5">
        <f t="shared" si="665"/>
        <v>0</v>
      </c>
      <c r="Z3893" s="5">
        <v>0</v>
      </c>
      <c r="AA3893" s="5">
        <v>0</v>
      </c>
      <c r="AB3893" s="5">
        <f t="shared" si="666"/>
        <v>0</v>
      </c>
      <c r="AC3893" s="5">
        <v>0</v>
      </c>
      <c r="AD3893" s="5">
        <v>0</v>
      </c>
      <c r="AE3893" s="5">
        <f t="shared" si="667"/>
        <v>0</v>
      </c>
      <c r="AF3893" s="5">
        <v>0</v>
      </c>
      <c r="AG3893" s="6"/>
      <c r="AH3893" s="5">
        <v>0</v>
      </c>
      <c r="AI3893" s="5">
        <v>0</v>
      </c>
      <c r="AJ3893" s="5">
        <v>0</v>
      </c>
      <c r="AK3893" s="5">
        <f t="shared" si="668"/>
        <v>0</v>
      </c>
      <c r="AL3893" s="5">
        <v>0</v>
      </c>
      <c r="AM3893" s="5">
        <v>0</v>
      </c>
      <c r="AN3893" s="5">
        <f t="shared" si="669"/>
        <v>0</v>
      </c>
      <c r="AO3893" s="5">
        <v>0</v>
      </c>
      <c r="AP3893" s="5">
        <v>0</v>
      </c>
      <c r="AQ3893" s="5">
        <f t="shared" si="670"/>
        <v>0</v>
      </c>
      <c r="AR3893" s="5">
        <v>0</v>
      </c>
      <c r="AS3893" s="6">
        <v>44287</v>
      </c>
      <c r="AT3893" s="5">
        <v>0</v>
      </c>
      <c r="AU3893" s="5">
        <v>0</v>
      </c>
      <c r="AV3893" t="str">
        <f t="shared" si="663"/>
        <v>N</v>
      </c>
      <c r="AW3893" t="s">
        <v>60</v>
      </c>
      <c r="AX3893" t="s">
        <v>445</v>
      </c>
      <c r="AY3893" t="s">
        <v>62</v>
      </c>
      <c r="AZ3893" t="s">
        <v>62</v>
      </c>
      <c r="BA3893" t="str">
        <f t="shared" si="664"/>
        <v>N</v>
      </c>
    </row>
    <row r="3894" spans="1:53">
      <c r="A3894" t="s">
        <v>1460</v>
      </c>
      <c r="B3894" t="s">
        <v>54</v>
      </c>
      <c r="C3894" t="s">
        <v>89</v>
      </c>
      <c r="D3894">
        <v>2021</v>
      </c>
      <c r="F3894" t="s">
        <v>6031</v>
      </c>
      <c r="G3894" t="s">
        <v>6032</v>
      </c>
      <c r="H3894" t="s">
        <v>9316</v>
      </c>
      <c r="I3894" t="s">
        <v>1951</v>
      </c>
      <c r="J3894" t="s">
        <v>101</v>
      </c>
      <c r="K3894" t="s">
        <v>93</v>
      </c>
      <c r="L3894" s="5">
        <v>0</v>
      </c>
      <c r="M3894" s="5">
        <v>0</v>
      </c>
      <c r="N3894" s="5">
        <f t="shared" si="660"/>
        <v>0</v>
      </c>
      <c r="O3894" s="5">
        <v>0</v>
      </c>
      <c r="P3894" s="5">
        <v>0</v>
      </c>
      <c r="Q3894" s="5">
        <f t="shared" si="661"/>
        <v>0</v>
      </c>
      <c r="R3894" s="5">
        <v>0</v>
      </c>
      <c r="S3894" s="5">
        <v>0</v>
      </c>
      <c r="T3894" s="5">
        <f t="shared" si="662"/>
        <v>0</v>
      </c>
      <c r="U3894" s="5">
        <v>1</v>
      </c>
      <c r="V3894" s="5">
        <v>1</v>
      </c>
      <c r="W3894" s="5">
        <v>0</v>
      </c>
      <c r="X3894" s="5">
        <v>0</v>
      </c>
      <c r="Y3894" s="5">
        <f t="shared" si="665"/>
        <v>0</v>
      </c>
      <c r="Z3894" s="5">
        <v>0</v>
      </c>
      <c r="AA3894" s="5">
        <v>0</v>
      </c>
      <c r="AB3894" s="5">
        <f t="shared" si="666"/>
        <v>0</v>
      </c>
      <c r="AC3894" s="5">
        <v>0</v>
      </c>
      <c r="AD3894" s="5">
        <v>0</v>
      </c>
      <c r="AE3894" s="5">
        <f t="shared" si="667"/>
        <v>0</v>
      </c>
      <c r="AF3894" s="5">
        <v>0</v>
      </c>
      <c r="AG3894" s="6"/>
      <c r="AH3894" s="5">
        <v>0</v>
      </c>
      <c r="AI3894" s="5">
        <v>0</v>
      </c>
      <c r="AJ3894" s="5">
        <v>0</v>
      </c>
      <c r="AK3894" s="5">
        <f t="shared" si="668"/>
        <v>0</v>
      </c>
      <c r="AL3894" s="5">
        <v>0</v>
      </c>
      <c r="AM3894" s="5">
        <v>0</v>
      </c>
      <c r="AN3894" s="5">
        <f t="shared" si="669"/>
        <v>0</v>
      </c>
      <c r="AO3894" s="5">
        <v>0</v>
      </c>
      <c r="AP3894" s="5">
        <v>0</v>
      </c>
      <c r="AQ3894" s="5">
        <f t="shared" si="670"/>
        <v>0</v>
      </c>
      <c r="AR3894" s="5">
        <v>0</v>
      </c>
      <c r="AS3894" s="6">
        <v>44284</v>
      </c>
      <c r="AT3894" s="5">
        <v>0</v>
      </c>
      <c r="AU3894" s="5">
        <v>0</v>
      </c>
      <c r="AV3894" t="str">
        <f t="shared" si="663"/>
        <v>N</v>
      </c>
      <c r="AW3894" t="s">
        <v>60</v>
      </c>
      <c r="AX3894" t="s">
        <v>445</v>
      </c>
      <c r="AY3894" t="s">
        <v>62</v>
      </c>
      <c r="AZ3894" t="s">
        <v>62</v>
      </c>
      <c r="BA3894" t="str">
        <f t="shared" si="664"/>
        <v>N</v>
      </c>
    </row>
    <row r="3895" spans="1:53">
      <c r="A3895" t="s">
        <v>1460</v>
      </c>
      <c r="B3895" t="s">
        <v>54</v>
      </c>
      <c r="C3895" t="s">
        <v>89</v>
      </c>
      <c r="D3895">
        <v>2021</v>
      </c>
      <c r="F3895" t="s">
        <v>5977</v>
      </c>
      <c r="G3895" t="s">
        <v>5978</v>
      </c>
      <c r="H3895" t="s">
        <v>9316</v>
      </c>
      <c r="I3895" t="s">
        <v>1951</v>
      </c>
      <c r="J3895" t="s">
        <v>101</v>
      </c>
      <c r="K3895" t="s">
        <v>93</v>
      </c>
      <c r="L3895" s="5">
        <v>0</v>
      </c>
      <c r="M3895" s="5">
        <v>0</v>
      </c>
      <c r="N3895" s="5">
        <f t="shared" si="660"/>
        <v>0</v>
      </c>
      <c r="O3895" s="5">
        <v>0</v>
      </c>
      <c r="P3895" s="5">
        <v>0</v>
      </c>
      <c r="Q3895" s="5">
        <f t="shared" si="661"/>
        <v>0</v>
      </c>
      <c r="R3895" s="5">
        <v>0</v>
      </c>
      <c r="S3895" s="5">
        <v>0</v>
      </c>
      <c r="T3895" s="5">
        <f t="shared" si="662"/>
        <v>0</v>
      </c>
      <c r="U3895" s="5">
        <v>1</v>
      </c>
      <c r="V3895" s="5">
        <v>1</v>
      </c>
      <c r="W3895" s="5">
        <v>0</v>
      </c>
      <c r="X3895" s="5">
        <v>0</v>
      </c>
      <c r="Y3895" s="5">
        <f t="shared" si="665"/>
        <v>0</v>
      </c>
      <c r="Z3895" s="5">
        <v>0</v>
      </c>
      <c r="AA3895" s="5">
        <v>0</v>
      </c>
      <c r="AB3895" s="5">
        <f t="shared" si="666"/>
        <v>0</v>
      </c>
      <c r="AC3895" s="5">
        <v>0</v>
      </c>
      <c r="AD3895" s="5">
        <v>0</v>
      </c>
      <c r="AE3895" s="5">
        <f t="shared" si="667"/>
        <v>0</v>
      </c>
      <c r="AF3895" s="5">
        <v>0</v>
      </c>
      <c r="AG3895" s="6"/>
      <c r="AH3895" s="5">
        <v>0</v>
      </c>
      <c r="AI3895" s="5">
        <v>0</v>
      </c>
      <c r="AJ3895" s="5">
        <v>0</v>
      </c>
      <c r="AK3895" s="5">
        <f t="shared" si="668"/>
        <v>0</v>
      </c>
      <c r="AL3895" s="5">
        <v>0</v>
      </c>
      <c r="AM3895" s="5">
        <v>0</v>
      </c>
      <c r="AN3895" s="5">
        <f t="shared" si="669"/>
        <v>0</v>
      </c>
      <c r="AO3895" s="5">
        <v>0</v>
      </c>
      <c r="AP3895" s="5">
        <v>0</v>
      </c>
      <c r="AQ3895" s="5">
        <f t="shared" si="670"/>
        <v>0</v>
      </c>
      <c r="AR3895" s="5">
        <v>0</v>
      </c>
      <c r="AS3895" s="6">
        <v>44286</v>
      </c>
      <c r="AT3895" s="5">
        <v>0</v>
      </c>
      <c r="AU3895" s="5">
        <v>0</v>
      </c>
      <c r="AV3895" t="str">
        <f t="shared" si="663"/>
        <v>N</v>
      </c>
      <c r="AW3895" t="s">
        <v>60</v>
      </c>
      <c r="AX3895" t="s">
        <v>445</v>
      </c>
      <c r="AY3895" t="s">
        <v>62</v>
      </c>
      <c r="AZ3895" t="s">
        <v>62</v>
      </c>
      <c r="BA3895" t="str">
        <f t="shared" si="664"/>
        <v>N</v>
      </c>
    </row>
    <row r="3896" spans="1:53">
      <c r="A3896" t="s">
        <v>1460</v>
      </c>
      <c r="B3896" t="s">
        <v>54</v>
      </c>
      <c r="C3896" t="s">
        <v>89</v>
      </c>
      <c r="D3896">
        <v>2021</v>
      </c>
      <c r="F3896" t="s">
        <v>5989</v>
      </c>
      <c r="G3896" t="s">
        <v>9331</v>
      </c>
      <c r="H3896" t="s">
        <v>9316</v>
      </c>
      <c r="I3896" t="s">
        <v>1951</v>
      </c>
      <c r="J3896" t="s">
        <v>101</v>
      </c>
      <c r="K3896" t="s">
        <v>93</v>
      </c>
      <c r="L3896" s="5">
        <v>0</v>
      </c>
      <c r="M3896" s="5">
        <v>0</v>
      </c>
      <c r="N3896" s="5">
        <f t="shared" si="660"/>
        <v>0</v>
      </c>
      <c r="O3896" s="5">
        <v>0</v>
      </c>
      <c r="P3896" s="5">
        <v>0</v>
      </c>
      <c r="Q3896" s="5">
        <f t="shared" si="661"/>
        <v>0</v>
      </c>
      <c r="R3896" s="5">
        <v>0</v>
      </c>
      <c r="S3896" s="5">
        <v>0</v>
      </c>
      <c r="T3896" s="5">
        <f t="shared" si="662"/>
        <v>0</v>
      </c>
      <c r="U3896" s="5">
        <v>1</v>
      </c>
      <c r="V3896" s="5">
        <v>1</v>
      </c>
      <c r="W3896" s="5">
        <v>0</v>
      </c>
      <c r="X3896" s="5">
        <v>0</v>
      </c>
      <c r="Y3896" s="5">
        <f t="shared" si="665"/>
        <v>0</v>
      </c>
      <c r="Z3896" s="5">
        <v>0</v>
      </c>
      <c r="AA3896" s="5">
        <v>0</v>
      </c>
      <c r="AB3896" s="5">
        <f t="shared" si="666"/>
        <v>0</v>
      </c>
      <c r="AC3896" s="5">
        <v>0</v>
      </c>
      <c r="AD3896" s="5">
        <v>0</v>
      </c>
      <c r="AE3896" s="5">
        <f t="shared" si="667"/>
        <v>0</v>
      </c>
      <c r="AF3896" s="5">
        <v>0</v>
      </c>
      <c r="AG3896" s="6"/>
      <c r="AH3896" s="5">
        <v>0</v>
      </c>
      <c r="AI3896" s="5">
        <v>0</v>
      </c>
      <c r="AJ3896" s="5">
        <v>0</v>
      </c>
      <c r="AK3896" s="5">
        <f t="shared" si="668"/>
        <v>0</v>
      </c>
      <c r="AL3896" s="5">
        <v>0</v>
      </c>
      <c r="AM3896" s="5">
        <v>0</v>
      </c>
      <c r="AN3896" s="5">
        <f t="shared" si="669"/>
        <v>0</v>
      </c>
      <c r="AO3896" s="5">
        <v>0</v>
      </c>
      <c r="AP3896" s="5">
        <v>0</v>
      </c>
      <c r="AQ3896" s="5">
        <f t="shared" si="670"/>
        <v>0</v>
      </c>
      <c r="AR3896" s="5">
        <v>0</v>
      </c>
      <c r="AS3896" s="6">
        <v>44292</v>
      </c>
      <c r="AT3896" s="5">
        <v>0</v>
      </c>
      <c r="AU3896" s="5">
        <v>0</v>
      </c>
      <c r="AV3896" t="str">
        <f t="shared" si="663"/>
        <v>N</v>
      </c>
      <c r="AW3896" t="s">
        <v>60</v>
      </c>
      <c r="AX3896" t="s">
        <v>445</v>
      </c>
      <c r="AY3896" t="s">
        <v>62</v>
      </c>
      <c r="AZ3896" t="s">
        <v>62</v>
      </c>
      <c r="BA3896" t="str">
        <f t="shared" si="664"/>
        <v>N</v>
      </c>
    </row>
    <row r="3897" spans="1:53">
      <c r="A3897" t="s">
        <v>54</v>
      </c>
      <c r="B3897" t="s">
        <v>54</v>
      </c>
      <c r="C3897" t="s">
        <v>55</v>
      </c>
      <c r="D3897">
        <v>2021</v>
      </c>
      <c r="F3897" t="s">
        <v>6091</v>
      </c>
      <c r="G3897" t="s">
        <v>6092</v>
      </c>
      <c r="H3897" t="s">
        <v>6093</v>
      </c>
      <c r="I3897" t="s">
        <v>6094</v>
      </c>
      <c r="J3897" t="s">
        <v>58</v>
      </c>
      <c r="K3897" t="s">
        <v>59</v>
      </c>
      <c r="L3897" s="5">
        <v>0</v>
      </c>
      <c r="M3897" s="5">
        <v>0</v>
      </c>
      <c r="N3897" s="5">
        <f t="shared" si="660"/>
        <v>0</v>
      </c>
      <c r="O3897" s="5">
        <v>0</v>
      </c>
      <c r="P3897" s="5">
        <v>0</v>
      </c>
      <c r="Q3897" s="5">
        <f t="shared" si="661"/>
        <v>0</v>
      </c>
      <c r="R3897" s="5">
        <v>0</v>
      </c>
      <c r="S3897" s="5">
        <v>0</v>
      </c>
      <c r="T3897" s="5">
        <f t="shared" si="662"/>
        <v>0</v>
      </c>
      <c r="U3897" s="5">
        <v>1</v>
      </c>
      <c r="V3897" s="5">
        <v>1</v>
      </c>
      <c r="W3897" s="5">
        <v>0</v>
      </c>
      <c r="X3897" s="5">
        <v>0</v>
      </c>
      <c r="Y3897" s="5">
        <f t="shared" si="665"/>
        <v>0</v>
      </c>
      <c r="Z3897" s="5">
        <v>0</v>
      </c>
      <c r="AA3897" s="5">
        <v>0</v>
      </c>
      <c r="AB3897" s="5">
        <f t="shared" si="666"/>
        <v>0</v>
      </c>
      <c r="AC3897" s="5">
        <v>0</v>
      </c>
      <c r="AD3897" s="5">
        <v>0</v>
      </c>
      <c r="AE3897" s="5">
        <f t="shared" si="667"/>
        <v>0</v>
      </c>
      <c r="AF3897" s="5">
        <v>1</v>
      </c>
      <c r="AG3897" s="6">
        <v>44126</v>
      </c>
      <c r="AH3897" s="5">
        <v>1</v>
      </c>
      <c r="AI3897" s="5">
        <v>0</v>
      </c>
      <c r="AJ3897" s="5">
        <v>0</v>
      </c>
      <c r="AK3897" s="5">
        <f t="shared" si="668"/>
        <v>0</v>
      </c>
      <c r="AL3897" s="5">
        <v>0</v>
      </c>
      <c r="AM3897" s="5">
        <v>0</v>
      </c>
      <c r="AN3897" s="5">
        <f t="shared" si="669"/>
        <v>0</v>
      </c>
      <c r="AO3897" s="5">
        <v>0</v>
      </c>
      <c r="AP3897" s="5">
        <v>0</v>
      </c>
      <c r="AQ3897" s="5">
        <f t="shared" si="670"/>
        <v>0</v>
      </c>
      <c r="AR3897" s="5">
        <v>1</v>
      </c>
      <c r="AS3897" s="6">
        <v>44508</v>
      </c>
      <c r="AT3897" s="5">
        <v>1</v>
      </c>
      <c r="AU3897" s="5">
        <v>0</v>
      </c>
      <c r="AV3897" t="str">
        <f t="shared" si="663"/>
        <v>N</v>
      </c>
      <c r="AW3897" t="s">
        <v>60</v>
      </c>
      <c r="AX3897" t="s">
        <v>61</v>
      </c>
      <c r="AY3897" t="s">
        <v>62</v>
      </c>
      <c r="AZ3897" t="s">
        <v>62</v>
      </c>
      <c r="BA3897" t="str">
        <f t="shared" si="664"/>
        <v>N</v>
      </c>
    </row>
    <row r="3898" spans="1:53">
      <c r="A3898" t="s">
        <v>54</v>
      </c>
      <c r="B3898" t="s">
        <v>54</v>
      </c>
      <c r="C3898" t="s">
        <v>55</v>
      </c>
      <c r="D3898">
        <v>2021</v>
      </c>
      <c r="F3898" t="s">
        <v>5299</v>
      </c>
      <c r="G3898" t="s">
        <v>5300</v>
      </c>
      <c r="H3898" t="s">
        <v>5302</v>
      </c>
      <c r="I3898" t="s">
        <v>5301</v>
      </c>
      <c r="J3898" t="s">
        <v>255</v>
      </c>
      <c r="K3898" t="s">
        <v>59</v>
      </c>
      <c r="L3898" s="5">
        <v>0</v>
      </c>
      <c r="M3898" s="5">
        <v>0</v>
      </c>
      <c r="N3898" s="5">
        <f t="shared" si="660"/>
        <v>0</v>
      </c>
      <c r="O3898" s="5">
        <v>0</v>
      </c>
      <c r="P3898" s="5">
        <v>0</v>
      </c>
      <c r="Q3898" s="5">
        <f t="shared" si="661"/>
        <v>0</v>
      </c>
      <c r="R3898" s="5">
        <v>0</v>
      </c>
      <c r="S3898" s="5">
        <v>0</v>
      </c>
      <c r="T3898" s="5">
        <f t="shared" si="662"/>
        <v>0</v>
      </c>
      <c r="U3898" s="5">
        <v>1</v>
      </c>
      <c r="V3898" s="5">
        <v>1</v>
      </c>
      <c r="W3898" s="5">
        <v>0</v>
      </c>
      <c r="X3898" s="5">
        <v>0</v>
      </c>
      <c r="Y3898" s="5">
        <f t="shared" si="665"/>
        <v>0</v>
      </c>
      <c r="Z3898" s="5">
        <v>0</v>
      </c>
      <c r="AA3898" s="5">
        <v>0</v>
      </c>
      <c r="AB3898" s="5">
        <f t="shared" si="666"/>
        <v>0</v>
      </c>
      <c r="AC3898" s="5">
        <v>0</v>
      </c>
      <c r="AD3898" s="5">
        <v>0</v>
      </c>
      <c r="AE3898" s="5">
        <f t="shared" si="667"/>
        <v>0</v>
      </c>
      <c r="AF3898" s="5">
        <v>1</v>
      </c>
      <c r="AG3898" s="6">
        <v>43907</v>
      </c>
      <c r="AH3898" s="5">
        <v>1</v>
      </c>
      <c r="AI3898" s="5">
        <v>0</v>
      </c>
      <c r="AJ3898" s="5">
        <v>0</v>
      </c>
      <c r="AK3898" s="5">
        <f t="shared" si="668"/>
        <v>0</v>
      </c>
      <c r="AL3898" s="5">
        <v>0</v>
      </c>
      <c r="AM3898" s="5">
        <v>0</v>
      </c>
      <c r="AN3898" s="5">
        <f t="shared" si="669"/>
        <v>0</v>
      </c>
      <c r="AO3898" s="5">
        <v>0</v>
      </c>
      <c r="AP3898" s="5">
        <v>0</v>
      </c>
      <c r="AQ3898" s="5">
        <f t="shared" si="670"/>
        <v>0</v>
      </c>
      <c r="AR3898" s="5">
        <v>1</v>
      </c>
      <c r="AS3898" s="6">
        <v>44350</v>
      </c>
      <c r="AT3898" s="5">
        <v>1</v>
      </c>
      <c r="AU3898" s="5">
        <v>0</v>
      </c>
      <c r="AV3898" t="str">
        <f t="shared" si="663"/>
        <v>N</v>
      </c>
      <c r="AW3898" t="s">
        <v>60</v>
      </c>
      <c r="AX3898" t="s">
        <v>61</v>
      </c>
      <c r="AY3898" t="s">
        <v>62</v>
      </c>
      <c r="AZ3898" t="s">
        <v>62</v>
      </c>
      <c r="BA3898" t="str">
        <f t="shared" si="664"/>
        <v>N</v>
      </c>
    </row>
    <row r="3899" spans="1:53">
      <c r="A3899" t="s">
        <v>54</v>
      </c>
      <c r="B3899" t="s">
        <v>54</v>
      </c>
      <c r="C3899" t="s">
        <v>55</v>
      </c>
      <c r="D3899">
        <v>2021</v>
      </c>
      <c r="F3899" t="s">
        <v>6144</v>
      </c>
      <c r="G3899" t="s">
        <v>6145</v>
      </c>
      <c r="H3899" t="s">
        <v>6146</v>
      </c>
      <c r="I3899" t="s">
        <v>6147</v>
      </c>
      <c r="J3899" t="s">
        <v>58</v>
      </c>
      <c r="K3899" t="s">
        <v>59</v>
      </c>
      <c r="L3899" s="5">
        <v>0</v>
      </c>
      <c r="M3899" s="5">
        <v>0</v>
      </c>
      <c r="N3899" s="5">
        <f t="shared" si="660"/>
        <v>0</v>
      </c>
      <c r="O3899" s="5">
        <v>0</v>
      </c>
      <c r="P3899" s="5">
        <v>0</v>
      </c>
      <c r="Q3899" s="5">
        <f t="shared" si="661"/>
        <v>0</v>
      </c>
      <c r="R3899" s="5">
        <v>0</v>
      </c>
      <c r="S3899" s="5">
        <v>0</v>
      </c>
      <c r="T3899" s="5">
        <f t="shared" si="662"/>
        <v>0</v>
      </c>
      <c r="U3899" s="5">
        <v>1</v>
      </c>
      <c r="V3899" s="5">
        <v>1</v>
      </c>
      <c r="W3899" s="5">
        <v>0</v>
      </c>
      <c r="X3899" s="5">
        <v>0</v>
      </c>
      <c r="Y3899" s="5">
        <f t="shared" si="665"/>
        <v>0</v>
      </c>
      <c r="Z3899" s="5">
        <v>0</v>
      </c>
      <c r="AA3899" s="5">
        <v>0</v>
      </c>
      <c r="AB3899" s="5">
        <f t="shared" si="666"/>
        <v>0</v>
      </c>
      <c r="AC3899" s="5">
        <v>0</v>
      </c>
      <c r="AD3899" s="5">
        <v>0</v>
      </c>
      <c r="AE3899" s="5">
        <f t="shared" si="667"/>
        <v>0</v>
      </c>
      <c r="AF3899" s="5">
        <v>1</v>
      </c>
      <c r="AG3899" s="6">
        <v>44222</v>
      </c>
      <c r="AH3899" s="5">
        <v>1</v>
      </c>
      <c r="AI3899" s="5">
        <v>0</v>
      </c>
      <c r="AJ3899" s="5">
        <v>0</v>
      </c>
      <c r="AK3899" s="5">
        <f t="shared" si="668"/>
        <v>0</v>
      </c>
      <c r="AL3899" s="5">
        <v>0</v>
      </c>
      <c r="AM3899" s="5">
        <v>0</v>
      </c>
      <c r="AN3899" s="5">
        <f t="shared" si="669"/>
        <v>0</v>
      </c>
      <c r="AO3899" s="5">
        <v>0</v>
      </c>
      <c r="AP3899" s="5">
        <v>0</v>
      </c>
      <c r="AQ3899" s="5">
        <f t="shared" si="670"/>
        <v>0</v>
      </c>
      <c r="AR3899" s="5">
        <v>1</v>
      </c>
      <c r="AS3899" s="6">
        <v>44469</v>
      </c>
      <c r="AT3899" s="5">
        <v>1</v>
      </c>
      <c r="AU3899" s="5">
        <v>0</v>
      </c>
      <c r="AV3899" t="str">
        <f t="shared" si="663"/>
        <v>N</v>
      </c>
      <c r="AW3899" t="s">
        <v>60</v>
      </c>
      <c r="AX3899" t="s">
        <v>61</v>
      </c>
      <c r="AY3899" t="s">
        <v>62</v>
      </c>
      <c r="AZ3899" t="s">
        <v>62</v>
      </c>
      <c r="BA3899" t="str">
        <f t="shared" si="664"/>
        <v>N</v>
      </c>
    </row>
    <row r="3900" spans="1:53">
      <c r="A3900" t="s">
        <v>54</v>
      </c>
      <c r="B3900" t="s">
        <v>54</v>
      </c>
      <c r="C3900" t="s">
        <v>55</v>
      </c>
      <c r="D3900">
        <v>2021</v>
      </c>
      <c r="F3900" t="s">
        <v>6087</v>
      </c>
      <c r="G3900" t="s">
        <v>6088</v>
      </c>
      <c r="H3900" t="s">
        <v>6089</v>
      </c>
      <c r="I3900" t="s">
        <v>6090</v>
      </c>
      <c r="J3900" t="s">
        <v>58</v>
      </c>
      <c r="K3900" t="s">
        <v>59</v>
      </c>
      <c r="L3900" s="5">
        <v>0</v>
      </c>
      <c r="M3900" s="5">
        <v>0</v>
      </c>
      <c r="N3900" s="5">
        <f t="shared" si="660"/>
        <v>0</v>
      </c>
      <c r="O3900" s="5">
        <v>0</v>
      </c>
      <c r="P3900" s="5">
        <v>0</v>
      </c>
      <c r="Q3900" s="5">
        <f t="shared" si="661"/>
        <v>0</v>
      </c>
      <c r="R3900" s="5">
        <v>0</v>
      </c>
      <c r="S3900" s="5">
        <v>0</v>
      </c>
      <c r="T3900" s="5">
        <f t="shared" si="662"/>
        <v>0</v>
      </c>
      <c r="U3900" s="5">
        <v>1</v>
      </c>
      <c r="V3900" s="5">
        <v>1</v>
      </c>
      <c r="W3900" s="5">
        <v>0</v>
      </c>
      <c r="X3900" s="5">
        <v>0</v>
      </c>
      <c r="Y3900" s="5">
        <f t="shared" si="665"/>
        <v>0</v>
      </c>
      <c r="Z3900" s="5">
        <v>0</v>
      </c>
      <c r="AA3900" s="5">
        <v>0</v>
      </c>
      <c r="AB3900" s="5">
        <f t="shared" si="666"/>
        <v>0</v>
      </c>
      <c r="AC3900" s="5">
        <v>0</v>
      </c>
      <c r="AD3900" s="5">
        <v>0</v>
      </c>
      <c r="AE3900" s="5">
        <f t="shared" si="667"/>
        <v>0</v>
      </c>
      <c r="AF3900" s="5">
        <v>1</v>
      </c>
      <c r="AG3900" s="6">
        <v>44186</v>
      </c>
      <c r="AH3900" s="5">
        <v>1</v>
      </c>
      <c r="AI3900" s="5">
        <v>0</v>
      </c>
      <c r="AJ3900" s="5">
        <v>0</v>
      </c>
      <c r="AK3900" s="5">
        <f t="shared" si="668"/>
        <v>0</v>
      </c>
      <c r="AL3900" s="5">
        <v>0</v>
      </c>
      <c r="AM3900" s="5">
        <v>0</v>
      </c>
      <c r="AN3900" s="5">
        <f t="shared" si="669"/>
        <v>0</v>
      </c>
      <c r="AO3900" s="5">
        <v>0</v>
      </c>
      <c r="AP3900" s="5">
        <v>0</v>
      </c>
      <c r="AQ3900" s="5">
        <f t="shared" si="670"/>
        <v>0</v>
      </c>
      <c r="AR3900" s="5">
        <v>1</v>
      </c>
      <c r="AS3900" s="6">
        <v>44454</v>
      </c>
      <c r="AT3900" s="5">
        <v>1</v>
      </c>
      <c r="AU3900" s="5">
        <v>0</v>
      </c>
      <c r="AV3900" t="str">
        <f t="shared" si="663"/>
        <v>N</v>
      </c>
      <c r="AW3900" t="s">
        <v>60</v>
      </c>
      <c r="AX3900" t="s">
        <v>61</v>
      </c>
      <c r="AY3900" t="s">
        <v>62</v>
      </c>
      <c r="AZ3900" t="s">
        <v>62</v>
      </c>
      <c r="BA3900" t="str">
        <f t="shared" si="664"/>
        <v>N</v>
      </c>
    </row>
    <row r="3901" spans="1:53">
      <c r="A3901" t="s">
        <v>54</v>
      </c>
      <c r="B3901" t="s">
        <v>54</v>
      </c>
      <c r="C3901" t="s">
        <v>55</v>
      </c>
      <c r="D3901">
        <v>2021</v>
      </c>
      <c r="F3901" t="s">
        <v>6083</v>
      </c>
      <c r="G3901" t="s">
        <v>6084</v>
      </c>
      <c r="H3901" t="s">
        <v>6085</v>
      </c>
      <c r="I3901" t="s">
        <v>6086</v>
      </c>
      <c r="J3901" t="s">
        <v>58</v>
      </c>
      <c r="K3901" t="s">
        <v>59</v>
      </c>
      <c r="L3901" s="5">
        <v>0</v>
      </c>
      <c r="M3901" s="5">
        <v>0</v>
      </c>
      <c r="N3901" s="5">
        <f t="shared" si="660"/>
        <v>0</v>
      </c>
      <c r="O3901" s="5">
        <v>0</v>
      </c>
      <c r="P3901" s="5">
        <v>0</v>
      </c>
      <c r="Q3901" s="5">
        <f t="shared" si="661"/>
        <v>0</v>
      </c>
      <c r="R3901" s="5">
        <v>0</v>
      </c>
      <c r="S3901" s="5">
        <v>0</v>
      </c>
      <c r="T3901" s="5">
        <f t="shared" si="662"/>
        <v>0</v>
      </c>
      <c r="U3901" s="5">
        <v>1</v>
      </c>
      <c r="V3901" s="5">
        <v>1</v>
      </c>
      <c r="W3901" s="5">
        <v>0</v>
      </c>
      <c r="X3901" s="5">
        <v>0</v>
      </c>
      <c r="Y3901" s="5">
        <f t="shared" si="665"/>
        <v>0</v>
      </c>
      <c r="Z3901" s="5">
        <v>0</v>
      </c>
      <c r="AA3901" s="5">
        <v>0</v>
      </c>
      <c r="AB3901" s="5">
        <f t="shared" si="666"/>
        <v>0</v>
      </c>
      <c r="AC3901" s="5">
        <v>0</v>
      </c>
      <c r="AD3901" s="5">
        <v>0</v>
      </c>
      <c r="AE3901" s="5">
        <f t="shared" si="667"/>
        <v>0</v>
      </c>
      <c r="AF3901" s="5">
        <v>1</v>
      </c>
      <c r="AG3901" s="6">
        <v>44166</v>
      </c>
      <c r="AH3901" s="5">
        <v>1</v>
      </c>
      <c r="AI3901" s="5">
        <v>0</v>
      </c>
      <c r="AJ3901" s="5">
        <v>0</v>
      </c>
      <c r="AK3901" s="5">
        <f t="shared" si="668"/>
        <v>0</v>
      </c>
      <c r="AL3901" s="5">
        <v>0</v>
      </c>
      <c r="AM3901" s="5">
        <v>0</v>
      </c>
      <c r="AN3901" s="5">
        <f t="shared" si="669"/>
        <v>0</v>
      </c>
      <c r="AO3901" s="5">
        <v>0</v>
      </c>
      <c r="AP3901" s="5">
        <v>0</v>
      </c>
      <c r="AQ3901" s="5">
        <f t="shared" si="670"/>
        <v>0</v>
      </c>
      <c r="AR3901" s="5">
        <v>1</v>
      </c>
      <c r="AS3901" s="6">
        <v>44497</v>
      </c>
      <c r="AT3901" s="5">
        <v>1</v>
      </c>
      <c r="AU3901" s="5">
        <v>0</v>
      </c>
      <c r="AV3901" t="str">
        <f t="shared" si="663"/>
        <v>N</v>
      </c>
      <c r="AW3901" t="s">
        <v>60</v>
      </c>
      <c r="AX3901" t="s">
        <v>61</v>
      </c>
      <c r="AY3901" t="s">
        <v>62</v>
      </c>
      <c r="AZ3901" t="s">
        <v>62</v>
      </c>
      <c r="BA3901" t="str">
        <f t="shared" si="664"/>
        <v>N</v>
      </c>
    </row>
    <row r="3902" spans="1:53">
      <c r="A3902" t="s">
        <v>54</v>
      </c>
      <c r="B3902" t="s">
        <v>54</v>
      </c>
      <c r="C3902" t="s">
        <v>55</v>
      </c>
      <c r="D3902">
        <v>2021</v>
      </c>
      <c r="F3902" t="s">
        <v>6098</v>
      </c>
      <c r="G3902" t="s">
        <v>6099</v>
      </c>
      <c r="H3902" t="s">
        <v>6100</v>
      </c>
      <c r="I3902" t="s">
        <v>6101</v>
      </c>
      <c r="J3902" t="s">
        <v>58</v>
      </c>
      <c r="K3902" t="s">
        <v>59</v>
      </c>
      <c r="L3902" s="5">
        <v>0</v>
      </c>
      <c r="M3902" s="5">
        <v>0</v>
      </c>
      <c r="N3902" s="5">
        <f t="shared" si="660"/>
        <v>0</v>
      </c>
      <c r="O3902" s="5">
        <v>0</v>
      </c>
      <c r="P3902" s="5">
        <v>0</v>
      </c>
      <c r="Q3902" s="5">
        <f t="shared" si="661"/>
        <v>0</v>
      </c>
      <c r="R3902" s="5">
        <v>0</v>
      </c>
      <c r="S3902" s="5">
        <v>0</v>
      </c>
      <c r="T3902" s="5">
        <f t="shared" si="662"/>
        <v>0</v>
      </c>
      <c r="U3902" s="5">
        <v>1</v>
      </c>
      <c r="V3902" s="5">
        <v>1</v>
      </c>
      <c r="W3902" s="5">
        <v>0</v>
      </c>
      <c r="X3902" s="5">
        <v>0</v>
      </c>
      <c r="Y3902" s="5">
        <f t="shared" si="665"/>
        <v>0</v>
      </c>
      <c r="Z3902" s="5">
        <v>0</v>
      </c>
      <c r="AA3902" s="5">
        <v>0</v>
      </c>
      <c r="AB3902" s="5">
        <f t="shared" si="666"/>
        <v>0</v>
      </c>
      <c r="AC3902" s="5">
        <v>0</v>
      </c>
      <c r="AD3902" s="5">
        <v>0</v>
      </c>
      <c r="AE3902" s="5">
        <f t="shared" si="667"/>
        <v>0</v>
      </c>
      <c r="AF3902" s="5">
        <v>1</v>
      </c>
      <c r="AG3902" s="6">
        <v>44067</v>
      </c>
      <c r="AH3902" s="5">
        <v>1</v>
      </c>
      <c r="AI3902" s="5">
        <v>0</v>
      </c>
      <c r="AJ3902" s="5">
        <v>0</v>
      </c>
      <c r="AK3902" s="5">
        <f t="shared" si="668"/>
        <v>0</v>
      </c>
      <c r="AL3902" s="5">
        <v>0</v>
      </c>
      <c r="AM3902" s="5">
        <v>0</v>
      </c>
      <c r="AN3902" s="5">
        <f t="shared" si="669"/>
        <v>0</v>
      </c>
      <c r="AO3902" s="5">
        <v>0</v>
      </c>
      <c r="AP3902" s="5">
        <v>0</v>
      </c>
      <c r="AQ3902" s="5">
        <f t="shared" si="670"/>
        <v>0</v>
      </c>
      <c r="AR3902" s="5">
        <v>1</v>
      </c>
      <c r="AS3902" s="6">
        <v>44441</v>
      </c>
      <c r="AT3902" s="5">
        <v>1</v>
      </c>
      <c r="AU3902" s="5">
        <v>0</v>
      </c>
      <c r="AV3902" t="str">
        <f t="shared" si="663"/>
        <v>N</v>
      </c>
      <c r="AW3902" t="s">
        <v>60</v>
      </c>
      <c r="AX3902" t="s">
        <v>61</v>
      </c>
      <c r="AY3902" t="s">
        <v>62</v>
      </c>
      <c r="AZ3902" t="s">
        <v>62</v>
      </c>
      <c r="BA3902" t="str">
        <f t="shared" si="664"/>
        <v>N</v>
      </c>
    </row>
    <row r="3903" spans="1:53">
      <c r="A3903" t="s">
        <v>54</v>
      </c>
      <c r="B3903" t="s">
        <v>54</v>
      </c>
      <c r="C3903" t="s">
        <v>55</v>
      </c>
      <c r="D3903">
        <v>2021</v>
      </c>
      <c r="F3903" t="s">
        <v>9332</v>
      </c>
      <c r="G3903" t="s">
        <v>9333</v>
      </c>
      <c r="H3903" t="s">
        <v>9334</v>
      </c>
      <c r="I3903" t="s">
        <v>9335</v>
      </c>
      <c r="J3903" t="s">
        <v>58</v>
      </c>
      <c r="K3903" t="s">
        <v>59</v>
      </c>
      <c r="L3903" s="5">
        <v>0</v>
      </c>
      <c r="M3903" s="5">
        <v>0</v>
      </c>
      <c r="N3903" s="5">
        <f t="shared" si="660"/>
        <v>0</v>
      </c>
      <c r="O3903" s="5">
        <v>0</v>
      </c>
      <c r="P3903" s="5">
        <v>0</v>
      </c>
      <c r="Q3903" s="5">
        <f t="shared" si="661"/>
        <v>0</v>
      </c>
      <c r="R3903" s="5">
        <v>0</v>
      </c>
      <c r="S3903" s="5">
        <v>0</v>
      </c>
      <c r="T3903" s="5">
        <f t="shared" si="662"/>
        <v>0</v>
      </c>
      <c r="U3903" s="5">
        <v>1</v>
      </c>
      <c r="V3903" s="5">
        <v>1</v>
      </c>
      <c r="W3903" s="5">
        <v>0</v>
      </c>
      <c r="X3903" s="5">
        <v>0</v>
      </c>
      <c r="Y3903" s="5">
        <f t="shared" si="665"/>
        <v>0</v>
      </c>
      <c r="Z3903" s="5">
        <v>0</v>
      </c>
      <c r="AA3903" s="5">
        <v>0</v>
      </c>
      <c r="AB3903" s="5">
        <f t="shared" si="666"/>
        <v>0</v>
      </c>
      <c r="AC3903" s="5">
        <v>0</v>
      </c>
      <c r="AD3903" s="5">
        <v>0</v>
      </c>
      <c r="AE3903" s="5">
        <f t="shared" si="667"/>
        <v>0</v>
      </c>
      <c r="AF3903" s="5">
        <v>1</v>
      </c>
      <c r="AG3903" s="6">
        <v>44232</v>
      </c>
      <c r="AH3903" s="5">
        <v>1</v>
      </c>
      <c r="AI3903" s="5">
        <v>0</v>
      </c>
      <c r="AJ3903" s="5">
        <v>0</v>
      </c>
      <c r="AK3903" s="5">
        <f t="shared" si="668"/>
        <v>0</v>
      </c>
      <c r="AL3903" s="5">
        <v>0</v>
      </c>
      <c r="AM3903" s="5">
        <v>0</v>
      </c>
      <c r="AN3903" s="5">
        <f t="shared" si="669"/>
        <v>0</v>
      </c>
      <c r="AO3903" s="5">
        <v>0</v>
      </c>
      <c r="AP3903" s="5">
        <v>0</v>
      </c>
      <c r="AQ3903" s="5">
        <f t="shared" si="670"/>
        <v>0</v>
      </c>
      <c r="AR3903" s="5">
        <v>1</v>
      </c>
      <c r="AS3903" s="6">
        <v>44390</v>
      </c>
      <c r="AT3903" s="5">
        <v>1</v>
      </c>
      <c r="AU3903" s="5">
        <v>0</v>
      </c>
      <c r="AV3903" t="str">
        <f t="shared" si="663"/>
        <v>N</v>
      </c>
      <c r="AW3903" t="s">
        <v>60</v>
      </c>
      <c r="AX3903" t="s">
        <v>61</v>
      </c>
      <c r="AY3903" t="s">
        <v>62</v>
      </c>
      <c r="AZ3903" t="s">
        <v>62</v>
      </c>
      <c r="BA3903" t="str">
        <f t="shared" si="664"/>
        <v>N</v>
      </c>
    </row>
    <row r="3904" spans="1:53">
      <c r="A3904" t="s">
        <v>54</v>
      </c>
      <c r="B3904" t="s">
        <v>54</v>
      </c>
      <c r="C3904" t="s">
        <v>55</v>
      </c>
      <c r="D3904">
        <v>2021</v>
      </c>
      <c r="F3904" t="s">
        <v>4460</v>
      </c>
      <c r="G3904" t="s">
        <v>4461</v>
      </c>
      <c r="H3904" t="s">
        <v>4463</v>
      </c>
      <c r="I3904" t="s">
        <v>4462</v>
      </c>
      <c r="J3904" t="s">
        <v>58</v>
      </c>
      <c r="K3904" t="s">
        <v>59</v>
      </c>
      <c r="L3904" s="5">
        <v>0</v>
      </c>
      <c r="M3904" s="5">
        <v>0</v>
      </c>
      <c r="N3904" s="5">
        <f t="shared" si="660"/>
        <v>0</v>
      </c>
      <c r="O3904" s="5">
        <v>0</v>
      </c>
      <c r="P3904" s="5">
        <v>0</v>
      </c>
      <c r="Q3904" s="5">
        <f t="shared" si="661"/>
        <v>0</v>
      </c>
      <c r="R3904" s="5">
        <v>0</v>
      </c>
      <c r="S3904" s="5">
        <v>0</v>
      </c>
      <c r="T3904" s="5">
        <f t="shared" si="662"/>
        <v>0</v>
      </c>
      <c r="U3904" s="5">
        <v>1</v>
      </c>
      <c r="V3904" s="5">
        <v>1</v>
      </c>
      <c r="W3904" s="5">
        <v>0</v>
      </c>
      <c r="X3904" s="5">
        <v>0</v>
      </c>
      <c r="Y3904" s="5">
        <f t="shared" si="665"/>
        <v>0</v>
      </c>
      <c r="Z3904" s="5">
        <v>0</v>
      </c>
      <c r="AA3904" s="5">
        <v>0</v>
      </c>
      <c r="AB3904" s="5">
        <f t="shared" si="666"/>
        <v>0</v>
      </c>
      <c r="AC3904" s="5">
        <v>0</v>
      </c>
      <c r="AD3904" s="5">
        <v>0</v>
      </c>
      <c r="AE3904" s="5">
        <f t="shared" si="667"/>
        <v>0</v>
      </c>
      <c r="AF3904" s="5">
        <v>1</v>
      </c>
      <c r="AG3904" s="6">
        <v>44239</v>
      </c>
      <c r="AH3904" s="5">
        <v>1</v>
      </c>
      <c r="AI3904" s="5">
        <v>0</v>
      </c>
      <c r="AJ3904" s="5">
        <v>0</v>
      </c>
      <c r="AK3904" s="5">
        <f t="shared" si="668"/>
        <v>0</v>
      </c>
      <c r="AL3904" s="5">
        <v>0</v>
      </c>
      <c r="AM3904" s="5">
        <v>0</v>
      </c>
      <c r="AN3904" s="5">
        <f t="shared" si="669"/>
        <v>0</v>
      </c>
      <c r="AO3904" s="5">
        <v>0</v>
      </c>
      <c r="AP3904" s="5">
        <v>0</v>
      </c>
      <c r="AQ3904" s="5">
        <f t="shared" si="670"/>
        <v>0</v>
      </c>
      <c r="AR3904" s="5">
        <v>1</v>
      </c>
      <c r="AS3904" s="6">
        <v>44452</v>
      </c>
      <c r="AT3904" s="5">
        <v>1</v>
      </c>
      <c r="AU3904" s="5">
        <v>0</v>
      </c>
      <c r="AV3904" t="str">
        <f t="shared" si="663"/>
        <v>N</v>
      </c>
      <c r="AW3904" t="s">
        <v>60</v>
      </c>
      <c r="AX3904" t="s">
        <v>61</v>
      </c>
      <c r="AY3904" t="s">
        <v>62</v>
      </c>
      <c r="AZ3904" t="s">
        <v>62</v>
      </c>
      <c r="BA3904" t="str">
        <f t="shared" si="664"/>
        <v>N</v>
      </c>
    </row>
    <row r="3905" spans="1:53">
      <c r="A3905" t="s">
        <v>54</v>
      </c>
      <c r="B3905" t="s">
        <v>54</v>
      </c>
      <c r="C3905" t="s">
        <v>55</v>
      </c>
      <c r="D3905">
        <v>2021</v>
      </c>
      <c r="F3905" t="s">
        <v>2314</v>
      </c>
      <c r="G3905" t="s">
        <v>6080</v>
      </c>
      <c r="H3905" t="s">
        <v>6081</v>
      </c>
      <c r="I3905" t="s">
        <v>6082</v>
      </c>
      <c r="J3905" t="s">
        <v>58</v>
      </c>
      <c r="K3905" t="s">
        <v>59</v>
      </c>
      <c r="L3905" s="5">
        <v>0</v>
      </c>
      <c r="M3905" s="5">
        <v>0</v>
      </c>
      <c r="N3905" s="5">
        <f t="shared" si="660"/>
        <v>0</v>
      </c>
      <c r="O3905" s="5">
        <v>0</v>
      </c>
      <c r="P3905" s="5">
        <v>0</v>
      </c>
      <c r="Q3905" s="5">
        <f t="shared" si="661"/>
        <v>0</v>
      </c>
      <c r="R3905" s="5">
        <v>0</v>
      </c>
      <c r="S3905" s="5">
        <v>0</v>
      </c>
      <c r="T3905" s="5">
        <f t="shared" si="662"/>
        <v>0</v>
      </c>
      <c r="U3905" s="5">
        <v>1</v>
      </c>
      <c r="V3905" s="5">
        <v>1</v>
      </c>
      <c r="W3905" s="5">
        <v>0</v>
      </c>
      <c r="X3905" s="5">
        <v>0</v>
      </c>
      <c r="Y3905" s="5">
        <f t="shared" si="665"/>
        <v>0</v>
      </c>
      <c r="Z3905" s="5">
        <v>0</v>
      </c>
      <c r="AA3905" s="5">
        <v>0</v>
      </c>
      <c r="AB3905" s="5">
        <f t="shared" si="666"/>
        <v>0</v>
      </c>
      <c r="AC3905" s="5">
        <v>0</v>
      </c>
      <c r="AD3905" s="5">
        <v>0</v>
      </c>
      <c r="AE3905" s="5">
        <f t="shared" si="667"/>
        <v>0</v>
      </c>
      <c r="AF3905" s="5">
        <v>1</v>
      </c>
      <c r="AG3905" s="6">
        <v>44063</v>
      </c>
      <c r="AH3905" s="5">
        <v>1</v>
      </c>
      <c r="AI3905" s="5">
        <v>0</v>
      </c>
      <c r="AJ3905" s="5">
        <v>0</v>
      </c>
      <c r="AK3905" s="5">
        <f t="shared" si="668"/>
        <v>0</v>
      </c>
      <c r="AL3905" s="5">
        <v>0</v>
      </c>
      <c r="AM3905" s="5">
        <v>0</v>
      </c>
      <c r="AN3905" s="5">
        <f t="shared" si="669"/>
        <v>0</v>
      </c>
      <c r="AO3905" s="5">
        <v>0</v>
      </c>
      <c r="AP3905" s="5">
        <v>0</v>
      </c>
      <c r="AQ3905" s="5">
        <f t="shared" si="670"/>
        <v>0</v>
      </c>
      <c r="AR3905" s="5">
        <v>1</v>
      </c>
      <c r="AS3905" s="6">
        <v>44413</v>
      </c>
      <c r="AT3905" s="5">
        <v>1</v>
      </c>
      <c r="AU3905" s="5">
        <v>0</v>
      </c>
      <c r="AV3905" t="str">
        <f t="shared" si="663"/>
        <v>N</v>
      </c>
      <c r="AW3905" t="s">
        <v>60</v>
      </c>
      <c r="AX3905" t="s">
        <v>61</v>
      </c>
      <c r="AY3905" t="s">
        <v>62</v>
      </c>
      <c r="AZ3905" t="s">
        <v>62</v>
      </c>
      <c r="BA3905" t="str">
        <f t="shared" si="664"/>
        <v>N</v>
      </c>
    </row>
    <row r="3906" spans="1:53">
      <c r="A3906" t="s">
        <v>54</v>
      </c>
      <c r="B3906" t="s">
        <v>54</v>
      </c>
      <c r="C3906" t="s">
        <v>55</v>
      </c>
      <c r="D3906">
        <v>2021</v>
      </c>
      <c r="F3906" t="s">
        <v>1933</v>
      </c>
      <c r="G3906" t="s">
        <v>9336</v>
      </c>
      <c r="H3906" t="s">
        <v>9337</v>
      </c>
      <c r="I3906" t="s">
        <v>9338</v>
      </c>
      <c r="J3906" t="s">
        <v>101</v>
      </c>
      <c r="K3906" t="s">
        <v>93</v>
      </c>
      <c r="L3906" s="5">
        <v>0</v>
      </c>
      <c r="M3906" s="5">
        <v>0</v>
      </c>
      <c r="N3906" s="5">
        <f t="shared" ref="N3906:N3969" si="671">L3906+M3906</f>
        <v>0</v>
      </c>
      <c r="O3906" s="5">
        <v>0</v>
      </c>
      <c r="P3906" s="5">
        <v>0</v>
      </c>
      <c r="Q3906" s="5">
        <f t="shared" ref="Q3906:Q3969" si="672">O3906+P3906</f>
        <v>0</v>
      </c>
      <c r="R3906" s="5">
        <v>0</v>
      </c>
      <c r="S3906" s="5">
        <v>0</v>
      </c>
      <c r="T3906" s="5">
        <f t="shared" ref="T3906:T3969" si="673">R3906+S3906</f>
        <v>0</v>
      </c>
      <c r="U3906" s="5">
        <v>1</v>
      </c>
      <c r="V3906" s="5">
        <v>1</v>
      </c>
      <c r="W3906" s="5">
        <v>0</v>
      </c>
      <c r="X3906" s="5">
        <v>0</v>
      </c>
      <c r="Y3906" s="5">
        <f t="shared" si="665"/>
        <v>0</v>
      </c>
      <c r="Z3906" s="5">
        <v>0</v>
      </c>
      <c r="AA3906" s="5">
        <v>0</v>
      </c>
      <c r="AB3906" s="5">
        <f t="shared" si="666"/>
        <v>0</v>
      </c>
      <c r="AC3906" s="5">
        <v>0</v>
      </c>
      <c r="AD3906" s="5">
        <v>0</v>
      </c>
      <c r="AE3906" s="5">
        <f t="shared" si="667"/>
        <v>0</v>
      </c>
      <c r="AF3906" s="5">
        <v>1</v>
      </c>
      <c r="AG3906" s="6">
        <v>43202</v>
      </c>
      <c r="AH3906" s="5">
        <v>1</v>
      </c>
      <c r="AI3906" s="5">
        <v>0</v>
      </c>
      <c r="AJ3906" s="5">
        <v>0</v>
      </c>
      <c r="AK3906" s="5">
        <f t="shared" si="668"/>
        <v>0</v>
      </c>
      <c r="AL3906" s="5">
        <v>0</v>
      </c>
      <c r="AM3906" s="5">
        <v>0</v>
      </c>
      <c r="AN3906" s="5">
        <f t="shared" si="669"/>
        <v>0</v>
      </c>
      <c r="AO3906" s="5">
        <v>0</v>
      </c>
      <c r="AP3906" s="5">
        <v>0</v>
      </c>
      <c r="AQ3906" s="5">
        <f t="shared" si="670"/>
        <v>0</v>
      </c>
      <c r="AR3906" s="5">
        <v>1</v>
      </c>
      <c r="AS3906" s="6">
        <v>44323</v>
      </c>
      <c r="AT3906" s="5">
        <v>1</v>
      </c>
      <c r="AU3906" s="5">
        <v>0</v>
      </c>
      <c r="AV3906" t="str">
        <f t="shared" ref="AV3906:AV3969" si="674">IF(AU3906 &gt; 0, "Y", "N")</f>
        <v>N</v>
      </c>
      <c r="AW3906" t="s">
        <v>60</v>
      </c>
      <c r="AX3906" t="s">
        <v>61</v>
      </c>
      <c r="AY3906" t="s">
        <v>62</v>
      </c>
      <c r="AZ3906" t="s">
        <v>62</v>
      </c>
      <c r="BA3906" t="str">
        <f t="shared" ref="BA3906:BA3969" si="675">IF(OR(L3906&gt;0, O3906&gt;0, R3906&gt;0, W3906&gt;0, Z3906&gt;0, AC3906&gt;0, AI3906&gt;0, AL3906&gt;0, AO3906&gt;0, M3906&gt;0), "Y", "N")</f>
        <v>N</v>
      </c>
    </row>
    <row r="3907" spans="1:53">
      <c r="A3907" t="s">
        <v>54</v>
      </c>
      <c r="B3907" t="s">
        <v>54</v>
      </c>
      <c r="C3907" t="s">
        <v>55</v>
      </c>
      <c r="D3907">
        <v>2021</v>
      </c>
      <c r="F3907" t="s">
        <v>9339</v>
      </c>
      <c r="G3907" t="s">
        <v>9340</v>
      </c>
      <c r="H3907" t="s">
        <v>9341</v>
      </c>
      <c r="I3907" t="s">
        <v>9342</v>
      </c>
      <c r="J3907" t="s">
        <v>101</v>
      </c>
      <c r="K3907" t="s">
        <v>93</v>
      </c>
      <c r="L3907" s="5">
        <v>0</v>
      </c>
      <c r="M3907" s="5">
        <v>0</v>
      </c>
      <c r="N3907" s="5">
        <f t="shared" si="671"/>
        <v>0</v>
      </c>
      <c r="O3907" s="5">
        <v>0</v>
      </c>
      <c r="P3907" s="5">
        <v>0</v>
      </c>
      <c r="Q3907" s="5">
        <f t="shared" si="672"/>
        <v>0</v>
      </c>
      <c r="R3907" s="5">
        <v>0</v>
      </c>
      <c r="S3907" s="5">
        <v>0</v>
      </c>
      <c r="T3907" s="5">
        <f t="shared" si="673"/>
        <v>0</v>
      </c>
      <c r="U3907" s="5">
        <v>1</v>
      </c>
      <c r="V3907" s="5">
        <v>1</v>
      </c>
      <c r="W3907" s="5">
        <v>0</v>
      </c>
      <c r="X3907" s="5">
        <v>0</v>
      </c>
      <c r="Y3907" s="5">
        <f t="shared" ref="Y3907:Y3970" si="676">W3907+X3907</f>
        <v>0</v>
      </c>
      <c r="Z3907" s="5">
        <v>0</v>
      </c>
      <c r="AA3907" s="5">
        <v>0</v>
      </c>
      <c r="AB3907" s="5">
        <f t="shared" ref="AB3907:AB3970" si="677">SUM(Z3907:AA3907)</f>
        <v>0</v>
      </c>
      <c r="AC3907" s="5">
        <v>0</v>
      </c>
      <c r="AD3907" s="5">
        <v>0</v>
      </c>
      <c r="AE3907" s="5">
        <f t="shared" ref="AE3907:AE3970" si="678">SUM(AC3907:AD3907)</f>
        <v>0</v>
      </c>
      <c r="AF3907" s="5">
        <v>1</v>
      </c>
      <c r="AG3907" s="6">
        <v>42738</v>
      </c>
      <c r="AH3907" s="5">
        <v>1</v>
      </c>
      <c r="AI3907" s="5">
        <v>0</v>
      </c>
      <c r="AJ3907" s="5">
        <v>0</v>
      </c>
      <c r="AK3907" s="5">
        <f t="shared" ref="AK3907:AK3970" si="679">SUM(AI3907:AJ3907)</f>
        <v>0</v>
      </c>
      <c r="AL3907" s="5">
        <v>0</v>
      </c>
      <c r="AM3907" s="5">
        <v>0</v>
      </c>
      <c r="AN3907" s="5">
        <f t="shared" ref="AN3907:AN3970" si="680">SUM(AL3907:AM3907)</f>
        <v>0</v>
      </c>
      <c r="AO3907" s="5">
        <v>0</v>
      </c>
      <c r="AP3907" s="5">
        <v>0</v>
      </c>
      <c r="AQ3907" s="5">
        <f t="shared" ref="AQ3907:AQ3970" si="681">SUM(AO3907:AP3907)</f>
        <v>0</v>
      </c>
      <c r="AR3907" s="5">
        <v>1</v>
      </c>
      <c r="AS3907" s="6">
        <v>44266</v>
      </c>
      <c r="AT3907" s="5">
        <v>1</v>
      </c>
      <c r="AU3907" s="5">
        <v>0</v>
      </c>
      <c r="AV3907" t="str">
        <f t="shared" si="674"/>
        <v>N</v>
      </c>
      <c r="AW3907" t="s">
        <v>60</v>
      </c>
      <c r="AX3907" t="s">
        <v>60</v>
      </c>
      <c r="AY3907" t="s">
        <v>62</v>
      </c>
      <c r="AZ3907" t="s">
        <v>62</v>
      </c>
      <c r="BA3907" t="str">
        <f t="shared" si="675"/>
        <v>N</v>
      </c>
    </row>
    <row r="3908" spans="1:53">
      <c r="A3908" t="s">
        <v>54</v>
      </c>
      <c r="B3908" t="s">
        <v>54</v>
      </c>
      <c r="C3908" t="s">
        <v>55</v>
      </c>
      <c r="D3908">
        <v>2021</v>
      </c>
      <c r="F3908" t="s">
        <v>2314</v>
      </c>
      <c r="G3908" t="s">
        <v>4380</v>
      </c>
      <c r="H3908" t="s">
        <v>4382</v>
      </c>
      <c r="I3908" t="s">
        <v>4381</v>
      </c>
      <c r="J3908" t="s">
        <v>101</v>
      </c>
      <c r="K3908" t="s">
        <v>93</v>
      </c>
      <c r="L3908" s="5">
        <v>0</v>
      </c>
      <c r="M3908" s="5">
        <v>0</v>
      </c>
      <c r="N3908" s="5">
        <f t="shared" si="671"/>
        <v>0</v>
      </c>
      <c r="O3908" s="5">
        <v>0</v>
      </c>
      <c r="P3908" s="5">
        <v>0</v>
      </c>
      <c r="Q3908" s="5">
        <f t="shared" si="672"/>
        <v>0</v>
      </c>
      <c r="R3908" s="5">
        <v>0</v>
      </c>
      <c r="S3908" s="5">
        <v>0</v>
      </c>
      <c r="T3908" s="5">
        <f t="shared" si="673"/>
        <v>0</v>
      </c>
      <c r="U3908" s="5">
        <v>1</v>
      </c>
      <c r="V3908" s="5">
        <v>1</v>
      </c>
      <c r="W3908" s="5">
        <v>0</v>
      </c>
      <c r="X3908" s="5">
        <v>0</v>
      </c>
      <c r="Y3908" s="5">
        <f t="shared" si="676"/>
        <v>0</v>
      </c>
      <c r="Z3908" s="5">
        <v>0</v>
      </c>
      <c r="AA3908" s="5">
        <v>0</v>
      </c>
      <c r="AB3908" s="5">
        <f t="shared" si="677"/>
        <v>0</v>
      </c>
      <c r="AC3908" s="5">
        <v>0</v>
      </c>
      <c r="AD3908" s="5">
        <v>0</v>
      </c>
      <c r="AE3908" s="5">
        <f t="shared" si="678"/>
        <v>0</v>
      </c>
      <c r="AF3908" s="5">
        <v>1</v>
      </c>
      <c r="AG3908" s="6">
        <v>43689</v>
      </c>
      <c r="AH3908" s="5">
        <v>1</v>
      </c>
      <c r="AI3908" s="5">
        <v>0</v>
      </c>
      <c r="AJ3908" s="5">
        <v>0</v>
      </c>
      <c r="AK3908" s="5">
        <f t="shared" si="679"/>
        <v>0</v>
      </c>
      <c r="AL3908" s="5">
        <v>0</v>
      </c>
      <c r="AM3908" s="5">
        <v>0</v>
      </c>
      <c r="AN3908" s="5">
        <f t="shared" si="680"/>
        <v>0</v>
      </c>
      <c r="AO3908" s="5">
        <v>0</v>
      </c>
      <c r="AP3908" s="5">
        <v>0</v>
      </c>
      <c r="AQ3908" s="5">
        <f t="shared" si="681"/>
        <v>0</v>
      </c>
      <c r="AR3908" s="5">
        <v>1</v>
      </c>
      <c r="AS3908" s="6">
        <v>44413</v>
      </c>
      <c r="AT3908" s="5">
        <v>1</v>
      </c>
      <c r="AU3908" s="5">
        <v>0</v>
      </c>
      <c r="AV3908" t="str">
        <f t="shared" si="674"/>
        <v>N</v>
      </c>
      <c r="AW3908" t="s">
        <v>60</v>
      </c>
      <c r="AX3908" t="s">
        <v>60</v>
      </c>
      <c r="AY3908" t="s">
        <v>62</v>
      </c>
      <c r="AZ3908" t="s">
        <v>62</v>
      </c>
      <c r="BA3908" t="str">
        <f t="shared" si="675"/>
        <v>N</v>
      </c>
    </row>
    <row r="3909" spans="1:53">
      <c r="A3909" t="s">
        <v>53</v>
      </c>
      <c r="B3909" t="s">
        <v>54</v>
      </c>
      <c r="C3909" t="s">
        <v>89</v>
      </c>
      <c r="D3909">
        <v>2021</v>
      </c>
      <c r="F3909" t="s">
        <v>9343</v>
      </c>
      <c r="G3909" t="s">
        <v>9344</v>
      </c>
      <c r="I3909" t="s">
        <v>9345</v>
      </c>
      <c r="J3909" t="s">
        <v>101</v>
      </c>
      <c r="K3909" t="s">
        <v>93</v>
      </c>
      <c r="L3909" s="5">
        <v>0</v>
      </c>
      <c r="M3909" s="5">
        <v>0</v>
      </c>
      <c r="N3909" s="5">
        <f t="shared" si="671"/>
        <v>0</v>
      </c>
      <c r="O3909" s="5">
        <v>0</v>
      </c>
      <c r="P3909" s="5">
        <v>0</v>
      </c>
      <c r="Q3909" s="5">
        <f t="shared" si="672"/>
        <v>0</v>
      </c>
      <c r="R3909" s="5">
        <v>0</v>
      </c>
      <c r="S3909" s="5">
        <v>0</v>
      </c>
      <c r="T3909" s="5">
        <f t="shared" si="673"/>
        <v>0</v>
      </c>
      <c r="U3909" s="5">
        <v>1</v>
      </c>
      <c r="V3909" s="5">
        <v>1</v>
      </c>
      <c r="W3909" s="5">
        <v>0</v>
      </c>
      <c r="X3909" s="5">
        <v>0</v>
      </c>
      <c r="Y3909" s="5">
        <f t="shared" si="676"/>
        <v>0</v>
      </c>
      <c r="Z3909" s="5">
        <v>0</v>
      </c>
      <c r="AA3909" s="5">
        <v>0</v>
      </c>
      <c r="AB3909" s="5">
        <f t="shared" si="677"/>
        <v>0</v>
      </c>
      <c r="AC3909" s="5">
        <v>0</v>
      </c>
      <c r="AD3909" s="5">
        <v>0</v>
      </c>
      <c r="AE3909" s="5">
        <f t="shared" si="678"/>
        <v>0</v>
      </c>
      <c r="AF3909" s="5">
        <v>1</v>
      </c>
      <c r="AG3909" s="6">
        <v>44307</v>
      </c>
      <c r="AH3909" s="5">
        <v>1</v>
      </c>
      <c r="AI3909" s="5">
        <v>0</v>
      </c>
      <c r="AJ3909" s="5">
        <v>0</v>
      </c>
      <c r="AK3909" s="5">
        <f t="shared" si="679"/>
        <v>0</v>
      </c>
      <c r="AL3909" s="5">
        <v>0</v>
      </c>
      <c r="AM3909" s="5">
        <v>0</v>
      </c>
      <c r="AN3909" s="5">
        <f t="shared" si="680"/>
        <v>0</v>
      </c>
      <c r="AO3909" s="5">
        <v>0</v>
      </c>
      <c r="AP3909" s="5">
        <v>0</v>
      </c>
      <c r="AQ3909" s="5">
        <f t="shared" si="681"/>
        <v>0</v>
      </c>
      <c r="AR3909" s="5">
        <v>1</v>
      </c>
      <c r="AS3909" s="6">
        <v>44553</v>
      </c>
      <c r="AT3909" s="5">
        <v>1</v>
      </c>
      <c r="AU3909" s="5">
        <v>0</v>
      </c>
      <c r="AV3909" t="str">
        <f t="shared" si="674"/>
        <v>N</v>
      </c>
      <c r="AW3909" t="s">
        <v>60</v>
      </c>
      <c r="AX3909" t="s">
        <v>61</v>
      </c>
      <c r="AY3909" t="s">
        <v>62</v>
      </c>
      <c r="AZ3909" t="s">
        <v>62</v>
      </c>
      <c r="BA3909" t="str">
        <f t="shared" si="675"/>
        <v>N</v>
      </c>
    </row>
    <row r="3910" spans="1:53">
      <c r="A3910" t="s">
        <v>53</v>
      </c>
      <c r="B3910" t="s">
        <v>54</v>
      </c>
      <c r="C3910" t="s">
        <v>89</v>
      </c>
      <c r="D3910">
        <v>2021</v>
      </c>
      <c r="F3910" t="s">
        <v>9346</v>
      </c>
      <c r="G3910" t="s">
        <v>9347</v>
      </c>
      <c r="I3910" t="s">
        <v>9348</v>
      </c>
      <c r="J3910" t="s">
        <v>101</v>
      </c>
      <c r="K3910" t="s">
        <v>93</v>
      </c>
      <c r="L3910" s="5">
        <v>0</v>
      </c>
      <c r="M3910" s="5">
        <v>0</v>
      </c>
      <c r="N3910" s="5">
        <f t="shared" si="671"/>
        <v>0</v>
      </c>
      <c r="O3910" s="5">
        <v>0</v>
      </c>
      <c r="P3910" s="5">
        <v>0</v>
      </c>
      <c r="Q3910" s="5">
        <f t="shared" si="672"/>
        <v>0</v>
      </c>
      <c r="R3910" s="5">
        <v>0</v>
      </c>
      <c r="S3910" s="5">
        <v>0</v>
      </c>
      <c r="T3910" s="5">
        <f t="shared" si="673"/>
        <v>0</v>
      </c>
      <c r="U3910" s="5">
        <v>1</v>
      </c>
      <c r="V3910" s="5">
        <v>1</v>
      </c>
      <c r="W3910" s="5">
        <v>0</v>
      </c>
      <c r="X3910" s="5">
        <v>0</v>
      </c>
      <c r="Y3910" s="5">
        <f t="shared" si="676"/>
        <v>0</v>
      </c>
      <c r="Z3910" s="5">
        <v>0</v>
      </c>
      <c r="AA3910" s="5">
        <v>0</v>
      </c>
      <c r="AB3910" s="5">
        <f t="shared" si="677"/>
        <v>0</v>
      </c>
      <c r="AC3910" s="5">
        <v>0</v>
      </c>
      <c r="AD3910" s="5">
        <v>0</v>
      </c>
      <c r="AE3910" s="5">
        <f t="shared" si="678"/>
        <v>0</v>
      </c>
      <c r="AF3910" s="5">
        <v>1</v>
      </c>
      <c r="AG3910" s="6">
        <v>44259</v>
      </c>
      <c r="AH3910" s="5">
        <v>1</v>
      </c>
      <c r="AI3910" s="5">
        <v>0</v>
      </c>
      <c r="AJ3910" s="5">
        <v>0</v>
      </c>
      <c r="AK3910" s="5">
        <f t="shared" si="679"/>
        <v>0</v>
      </c>
      <c r="AL3910" s="5">
        <v>0</v>
      </c>
      <c r="AM3910" s="5">
        <v>0</v>
      </c>
      <c r="AN3910" s="5">
        <f t="shared" si="680"/>
        <v>0</v>
      </c>
      <c r="AO3910" s="5">
        <v>0</v>
      </c>
      <c r="AP3910" s="5">
        <v>0</v>
      </c>
      <c r="AQ3910" s="5">
        <f t="shared" si="681"/>
        <v>0</v>
      </c>
      <c r="AR3910" s="5">
        <v>1</v>
      </c>
      <c r="AS3910" s="6">
        <v>44461</v>
      </c>
      <c r="AT3910" s="5">
        <v>1</v>
      </c>
      <c r="AU3910" s="5">
        <v>0</v>
      </c>
      <c r="AV3910" t="str">
        <f t="shared" si="674"/>
        <v>N</v>
      </c>
      <c r="AW3910" t="s">
        <v>60</v>
      </c>
      <c r="AX3910" t="s">
        <v>61</v>
      </c>
      <c r="AY3910" t="s">
        <v>62</v>
      </c>
      <c r="AZ3910" t="s">
        <v>62</v>
      </c>
      <c r="BA3910" t="str">
        <f t="shared" si="675"/>
        <v>N</v>
      </c>
    </row>
    <row r="3911" spans="1:53">
      <c r="A3911" t="s">
        <v>53</v>
      </c>
      <c r="B3911" t="s">
        <v>54</v>
      </c>
      <c r="C3911" t="s">
        <v>89</v>
      </c>
      <c r="D3911">
        <v>2021</v>
      </c>
      <c r="F3911" t="s">
        <v>9349</v>
      </c>
      <c r="G3911" t="s">
        <v>9350</v>
      </c>
      <c r="I3911" t="s">
        <v>9351</v>
      </c>
      <c r="J3911" t="s">
        <v>101</v>
      </c>
      <c r="K3911" t="s">
        <v>93</v>
      </c>
      <c r="L3911" s="5">
        <v>0</v>
      </c>
      <c r="M3911" s="5">
        <v>0</v>
      </c>
      <c r="N3911" s="5">
        <f t="shared" si="671"/>
        <v>0</v>
      </c>
      <c r="O3911" s="5">
        <v>0</v>
      </c>
      <c r="P3911" s="5">
        <v>0</v>
      </c>
      <c r="Q3911" s="5">
        <f t="shared" si="672"/>
        <v>0</v>
      </c>
      <c r="R3911" s="5">
        <v>0</v>
      </c>
      <c r="S3911" s="5">
        <v>0</v>
      </c>
      <c r="T3911" s="5">
        <f t="shared" si="673"/>
        <v>0</v>
      </c>
      <c r="U3911" s="5">
        <v>1</v>
      </c>
      <c r="V3911" s="5">
        <v>1</v>
      </c>
      <c r="W3911" s="5">
        <v>0</v>
      </c>
      <c r="X3911" s="5">
        <v>0</v>
      </c>
      <c r="Y3911" s="5">
        <f t="shared" si="676"/>
        <v>0</v>
      </c>
      <c r="Z3911" s="5">
        <v>0</v>
      </c>
      <c r="AA3911" s="5">
        <v>0</v>
      </c>
      <c r="AB3911" s="5">
        <f t="shared" si="677"/>
        <v>0</v>
      </c>
      <c r="AC3911" s="5">
        <v>0</v>
      </c>
      <c r="AD3911" s="5">
        <v>0</v>
      </c>
      <c r="AE3911" s="5">
        <f t="shared" si="678"/>
        <v>0</v>
      </c>
      <c r="AF3911" s="5">
        <v>1</v>
      </c>
      <c r="AG3911" s="6">
        <v>44265</v>
      </c>
      <c r="AH3911" s="5">
        <v>1</v>
      </c>
      <c r="AI3911" s="5">
        <v>0</v>
      </c>
      <c r="AJ3911" s="5">
        <v>0</v>
      </c>
      <c r="AK3911" s="5">
        <f t="shared" si="679"/>
        <v>0</v>
      </c>
      <c r="AL3911" s="5">
        <v>0</v>
      </c>
      <c r="AM3911" s="5">
        <v>0</v>
      </c>
      <c r="AN3911" s="5">
        <f t="shared" si="680"/>
        <v>0</v>
      </c>
      <c r="AO3911" s="5">
        <v>0</v>
      </c>
      <c r="AP3911" s="5">
        <v>0</v>
      </c>
      <c r="AQ3911" s="5">
        <f t="shared" si="681"/>
        <v>0</v>
      </c>
      <c r="AR3911" s="5">
        <v>1</v>
      </c>
      <c r="AS3911" s="6">
        <v>44498</v>
      </c>
      <c r="AT3911" s="5">
        <v>1</v>
      </c>
      <c r="AU3911" s="5">
        <v>0</v>
      </c>
      <c r="AV3911" t="str">
        <f t="shared" si="674"/>
        <v>N</v>
      </c>
      <c r="AW3911" t="s">
        <v>60</v>
      </c>
      <c r="AX3911" t="s">
        <v>61</v>
      </c>
      <c r="AY3911" t="s">
        <v>62</v>
      </c>
      <c r="AZ3911" t="s">
        <v>62</v>
      </c>
      <c r="BA3911" t="str">
        <f t="shared" si="675"/>
        <v>N</v>
      </c>
    </row>
    <row r="3912" spans="1:53">
      <c r="A3912" t="s">
        <v>53</v>
      </c>
      <c r="B3912" t="s">
        <v>54</v>
      </c>
      <c r="C3912" t="s">
        <v>89</v>
      </c>
      <c r="D3912">
        <v>2021</v>
      </c>
      <c r="F3912" t="s">
        <v>9352</v>
      </c>
      <c r="G3912" t="s">
        <v>9353</v>
      </c>
      <c r="I3912" t="s">
        <v>9354</v>
      </c>
      <c r="J3912" t="s">
        <v>101</v>
      </c>
      <c r="K3912" t="s">
        <v>93</v>
      </c>
      <c r="L3912" s="5">
        <v>0</v>
      </c>
      <c r="M3912" s="5">
        <v>0</v>
      </c>
      <c r="N3912" s="5">
        <f t="shared" si="671"/>
        <v>0</v>
      </c>
      <c r="O3912" s="5">
        <v>0</v>
      </c>
      <c r="P3912" s="5">
        <v>0</v>
      </c>
      <c r="Q3912" s="5">
        <f t="shared" si="672"/>
        <v>0</v>
      </c>
      <c r="R3912" s="5">
        <v>0</v>
      </c>
      <c r="S3912" s="5">
        <v>0</v>
      </c>
      <c r="T3912" s="5">
        <f t="shared" si="673"/>
        <v>0</v>
      </c>
      <c r="U3912" s="5">
        <v>1</v>
      </c>
      <c r="V3912" s="5">
        <v>1</v>
      </c>
      <c r="W3912" s="5">
        <v>0</v>
      </c>
      <c r="X3912" s="5">
        <v>0</v>
      </c>
      <c r="Y3912" s="5">
        <f t="shared" si="676"/>
        <v>0</v>
      </c>
      <c r="Z3912" s="5">
        <v>0</v>
      </c>
      <c r="AA3912" s="5">
        <v>0</v>
      </c>
      <c r="AB3912" s="5">
        <f t="shared" si="677"/>
        <v>0</v>
      </c>
      <c r="AC3912" s="5">
        <v>0</v>
      </c>
      <c r="AD3912" s="5">
        <v>0</v>
      </c>
      <c r="AE3912" s="5">
        <f t="shared" si="678"/>
        <v>0</v>
      </c>
      <c r="AF3912" s="5">
        <v>1</v>
      </c>
      <c r="AG3912" s="6">
        <v>44265</v>
      </c>
      <c r="AH3912" s="5">
        <v>1</v>
      </c>
      <c r="AI3912" s="5">
        <v>0</v>
      </c>
      <c r="AJ3912" s="5">
        <v>0</v>
      </c>
      <c r="AK3912" s="5">
        <f t="shared" si="679"/>
        <v>0</v>
      </c>
      <c r="AL3912" s="5">
        <v>0</v>
      </c>
      <c r="AM3912" s="5">
        <v>0</v>
      </c>
      <c r="AN3912" s="5">
        <f t="shared" si="680"/>
        <v>0</v>
      </c>
      <c r="AO3912" s="5">
        <v>0</v>
      </c>
      <c r="AP3912" s="5">
        <v>0</v>
      </c>
      <c r="AQ3912" s="5">
        <f t="shared" si="681"/>
        <v>0</v>
      </c>
      <c r="AR3912" s="5">
        <v>1</v>
      </c>
      <c r="AS3912" s="6">
        <v>44523</v>
      </c>
      <c r="AT3912" s="5">
        <v>1</v>
      </c>
      <c r="AU3912" s="5">
        <v>0</v>
      </c>
      <c r="AV3912" t="str">
        <f t="shared" si="674"/>
        <v>N</v>
      </c>
      <c r="AW3912" t="s">
        <v>60</v>
      </c>
      <c r="AX3912" t="s">
        <v>61</v>
      </c>
      <c r="AY3912" t="s">
        <v>62</v>
      </c>
      <c r="AZ3912" t="s">
        <v>62</v>
      </c>
      <c r="BA3912" t="str">
        <f t="shared" si="675"/>
        <v>N</v>
      </c>
    </row>
    <row r="3913" spans="1:53">
      <c r="A3913" t="s">
        <v>53</v>
      </c>
      <c r="B3913" t="s">
        <v>54</v>
      </c>
      <c r="C3913" t="s">
        <v>89</v>
      </c>
      <c r="D3913">
        <v>2021</v>
      </c>
      <c r="F3913" t="s">
        <v>9355</v>
      </c>
      <c r="G3913" t="s">
        <v>9356</v>
      </c>
      <c r="I3913" t="s">
        <v>9357</v>
      </c>
      <c r="J3913" t="s">
        <v>101</v>
      </c>
      <c r="K3913" t="s">
        <v>93</v>
      </c>
      <c r="L3913" s="5">
        <v>0</v>
      </c>
      <c r="M3913" s="5">
        <v>0</v>
      </c>
      <c r="N3913" s="5">
        <f t="shared" si="671"/>
        <v>0</v>
      </c>
      <c r="O3913" s="5">
        <v>0</v>
      </c>
      <c r="P3913" s="5">
        <v>0</v>
      </c>
      <c r="Q3913" s="5">
        <f t="shared" si="672"/>
        <v>0</v>
      </c>
      <c r="R3913" s="5">
        <v>0</v>
      </c>
      <c r="S3913" s="5">
        <v>0</v>
      </c>
      <c r="T3913" s="5">
        <f t="shared" si="673"/>
        <v>0</v>
      </c>
      <c r="U3913" s="5">
        <v>1</v>
      </c>
      <c r="V3913" s="5">
        <v>1</v>
      </c>
      <c r="W3913" s="5">
        <v>0</v>
      </c>
      <c r="X3913" s="5">
        <v>0</v>
      </c>
      <c r="Y3913" s="5">
        <f t="shared" si="676"/>
        <v>0</v>
      </c>
      <c r="Z3913" s="5">
        <v>0</v>
      </c>
      <c r="AA3913" s="5">
        <v>0</v>
      </c>
      <c r="AB3913" s="5">
        <f t="shared" si="677"/>
        <v>0</v>
      </c>
      <c r="AC3913" s="5">
        <v>0</v>
      </c>
      <c r="AD3913" s="5">
        <v>0</v>
      </c>
      <c r="AE3913" s="5">
        <f t="shared" si="678"/>
        <v>0</v>
      </c>
      <c r="AF3913" s="5">
        <v>1</v>
      </c>
      <c r="AG3913" s="6">
        <v>44279</v>
      </c>
      <c r="AH3913" s="5">
        <v>1</v>
      </c>
      <c r="AI3913" s="5">
        <v>0</v>
      </c>
      <c r="AJ3913" s="5">
        <v>0</v>
      </c>
      <c r="AK3913" s="5">
        <f t="shared" si="679"/>
        <v>0</v>
      </c>
      <c r="AL3913" s="5">
        <v>0</v>
      </c>
      <c r="AM3913" s="5">
        <v>0</v>
      </c>
      <c r="AN3913" s="5">
        <f t="shared" si="680"/>
        <v>0</v>
      </c>
      <c r="AO3913" s="5">
        <v>0</v>
      </c>
      <c r="AP3913" s="5">
        <v>0</v>
      </c>
      <c r="AQ3913" s="5">
        <f t="shared" si="681"/>
        <v>0</v>
      </c>
      <c r="AR3913" s="5">
        <v>1</v>
      </c>
      <c r="AS3913" s="6">
        <v>44547</v>
      </c>
      <c r="AT3913" s="5">
        <v>1</v>
      </c>
      <c r="AU3913" s="5">
        <v>0</v>
      </c>
      <c r="AV3913" t="str">
        <f t="shared" si="674"/>
        <v>N</v>
      </c>
      <c r="AW3913" t="s">
        <v>60</v>
      </c>
      <c r="AX3913" t="s">
        <v>61</v>
      </c>
      <c r="AY3913" t="s">
        <v>62</v>
      </c>
      <c r="AZ3913" t="s">
        <v>62</v>
      </c>
      <c r="BA3913" t="str">
        <f t="shared" si="675"/>
        <v>N</v>
      </c>
    </row>
    <row r="3914" spans="1:53">
      <c r="A3914" t="s">
        <v>53</v>
      </c>
      <c r="B3914" t="s">
        <v>54</v>
      </c>
      <c r="C3914" t="s">
        <v>89</v>
      </c>
      <c r="D3914">
        <v>2021</v>
      </c>
      <c r="F3914" t="s">
        <v>9358</v>
      </c>
      <c r="G3914" t="s">
        <v>9359</v>
      </c>
      <c r="I3914" t="s">
        <v>9360</v>
      </c>
      <c r="J3914" t="s">
        <v>101</v>
      </c>
      <c r="K3914" t="s">
        <v>93</v>
      </c>
      <c r="L3914" s="5">
        <v>0</v>
      </c>
      <c r="M3914" s="5">
        <v>0</v>
      </c>
      <c r="N3914" s="5">
        <f t="shared" si="671"/>
        <v>0</v>
      </c>
      <c r="O3914" s="5">
        <v>0</v>
      </c>
      <c r="P3914" s="5">
        <v>0</v>
      </c>
      <c r="Q3914" s="5">
        <f t="shared" si="672"/>
        <v>0</v>
      </c>
      <c r="R3914" s="5">
        <v>0</v>
      </c>
      <c r="S3914" s="5">
        <v>0</v>
      </c>
      <c r="T3914" s="5">
        <f t="shared" si="673"/>
        <v>0</v>
      </c>
      <c r="U3914" s="5">
        <v>1</v>
      </c>
      <c r="V3914" s="5">
        <v>1</v>
      </c>
      <c r="W3914" s="5">
        <v>0</v>
      </c>
      <c r="X3914" s="5">
        <v>0</v>
      </c>
      <c r="Y3914" s="5">
        <f t="shared" si="676"/>
        <v>0</v>
      </c>
      <c r="Z3914" s="5">
        <v>0</v>
      </c>
      <c r="AA3914" s="5">
        <v>0</v>
      </c>
      <c r="AB3914" s="5">
        <f t="shared" si="677"/>
        <v>0</v>
      </c>
      <c r="AC3914" s="5">
        <v>0</v>
      </c>
      <c r="AD3914" s="5">
        <v>0</v>
      </c>
      <c r="AE3914" s="5">
        <f t="shared" si="678"/>
        <v>0</v>
      </c>
      <c r="AF3914" s="5">
        <v>1</v>
      </c>
      <c r="AG3914" s="6">
        <v>44265</v>
      </c>
      <c r="AH3914" s="5">
        <v>1</v>
      </c>
      <c r="AI3914" s="5">
        <v>0</v>
      </c>
      <c r="AJ3914" s="5">
        <v>0</v>
      </c>
      <c r="AK3914" s="5">
        <f t="shared" si="679"/>
        <v>0</v>
      </c>
      <c r="AL3914" s="5">
        <v>0</v>
      </c>
      <c r="AM3914" s="5">
        <v>0</v>
      </c>
      <c r="AN3914" s="5">
        <f t="shared" si="680"/>
        <v>0</v>
      </c>
      <c r="AO3914" s="5">
        <v>0</v>
      </c>
      <c r="AP3914" s="5">
        <v>0</v>
      </c>
      <c r="AQ3914" s="5">
        <f t="shared" si="681"/>
        <v>0</v>
      </c>
      <c r="AR3914" s="5">
        <v>1</v>
      </c>
      <c r="AS3914" s="6">
        <v>44487</v>
      </c>
      <c r="AT3914" s="5">
        <v>1</v>
      </c>
      <c r="AU3914" s="5">
        <v>0</v>
      </c>
      <c r="AV3914" t="str">
        <f t="shared" si="674"/>
        <v>N</v>
      </c>
      <c r="AW3914" t="s">
        <v>60</v>
      </c>
      <c r="AX3914" t="s">
        <v>61</v>
      </c>
      <c r="AY3914" t="s">
        <v>62</v>
      </c>
      <c r="AZ3914" t="s">
        <v>62</v>
      </c>
      <c r="BA3914" t="str">
        <f t="shared" si="675"/>
        <v>N</v>
      </c>
    </row>
    <row r="3915" spans="1:53">
      <c r="A3915" t="s">
        <v>53</v>
      </c>
      <c r="B3915" t="s">
        <v>54</v>
      </c>
      <c r="C3915" t="s">
        <v>89</v>
      </c>
      <c r="D3915">
        <v>2021</v>
      </c>
      <c r="F3915" t="s">
        <v>9361</v>
      </c>
      <c r="G3915" t="s">
        <v>9362</v>
      </c>
      <c r="I3915" t="s">
        <v>9363</v>
      </c>
      <c r="J3915" t="s">
        <v>101</v>
      </c>
      <c r="K3915" t="s">
        <v>93</v>
      </c>
      <c r="L3915" s="5">
        <v>0</v>
      </c>
      <c r="M3915" s="5">
        <v>0</v>
      </c>
      <c r="N3915" s="5">
        <f t="shared" si="671"/>
        <v>0</v>
      </c>
      <c r="O3915" s="5">
        <v>0</v>
      </c>
      <c r="P3915" s="5">
        <v>0</v>
      </c>
      <c r="Q3915" s="5">
        <f t="shared" si="672"/>
        <v>0</v>
      </c>
      <c r="R3915" s="5">
        <v>0</v>
      </c>
      <c r="S3915" s="5">
        <v>0</v>
      </c>
      <c r="T3915" s="5">
        <f t="shared" si="673"/>
        <v>0</v>
      </c>
      <c r="U3915" s="5">
        <v>1</v>
      </c>
      <c r="V3915" s="5">
        <v>1</v>
      </c>
      <c r="W3915" s="5">
        <v>0</v>
      </c>
      <c r="X3915" s="5">
        <v>0</v>
      </c>
      <c r="Y3915" s="5">
        <f t="shared" si="676"/>
        <v>0</v>
      </c>
      <c r="Z3915" s="5">
        <v>0</v>
      </c>
      <c r="AA3915" s="5">
        <v>0</v>
      </c>
      <c r="AB3915" s="5">
        <f t="shared" si="677"/>
        <v>0</v>
      </c>
      <c r="AC3915" s="5">
        <v>0</v>
      </c>
      <c r="AD3915" s="5">
        <v>0</v>
      </c>
      <c r="AE3915" s="5">
        <f t="shared" si="678"/>
        <v>0</v>
      </c>
      <c r="AF3915" s="5">
        <v>1</v>
      </c>
      <c r="AG3915" s="6">
        <v>44265</v>
      </c>
      <c r="AH3915" s="5">
        <v>1</v>
      </c>
      <c r="AI3915" s="5">
        <v>0</v>
      </c>
      <c r="AJ3915" s="5">
        <v>0</v>
      </c>
      <c r="AK3915" s="5">
        <f t="shared" si="679"/>
        <v>0</v>
      </c>
      <c r="AL3915" s="5">
        <v>0</v>
      </c>
      <c r="AM3915" s="5">
        <v>0</v>
      </c>
      <c r="AN3915" s="5">
        <f t="shared" si="680"/>
        <v>0</v>
      </c>
      <c r="AO3915" s="5">
        <v>0</v>
      </c>
      <c r="AP3915" s="5">
        <v>0</v>
      </c>
      <c r="AQ3915" s="5">
        <f t="shared" si="681"/>
        <v>0</v>
      </c>
      <c r="AR3915" s="5">
        <v>1</v>
      </c>
      <c r="AS3915" s="6">
        <v>44503</v>
      </c>
      <c r="AT3915" s="5">
        <v>1</v>
      </c>
      <c r="AU3915" s="5">
        <v>0</v>
      </c>
      <c r="AV3915" t="str">
        <f t="shared" si="674"/>
        <v>N</v>
      </c>
      <c r="AW3915" t="s">
        <v>60</v>
      </c>
      <c r="AX3915" t="s">
        <v>61</v>
      </c>
      <c r="AY3915" t="s">
        <v>62</v>
      </c>
      <c r="AZ3915" t="s">
        <v>62</v>
      </c>
      <c r="BA3915" t="str">
        <f t="shared" si="675"/>
        <v>N</v>
      </c>
    </row>
    <row r="3916" spans="1:53">
      <c r="A3916" t="s">
        <v>53</v>
      </c>
      <c r="B3916" t="s">
        <v>54</v>
      </c>
      <c r="C3916" t="s">
        <v>89</v>
      </c>
      <c r="D3916">
        <v>2021</v>
      </c>
      <c r="F3916" t="s">
        <v>9364</v>
      </c>
      <c r="G3916" t="s">
        <v>9365</v>
      </c>
      <c r="I3916" t="s">
        <v>9366</v>
      </c>
      <c r="J3916" t="s">
        <v>101</v>
      </c>
      <c r="K3916" t="s">
        <v>93</v>
      </c>
      <c r="L3916" s="5">
        <v>0</v>
      </c>
      <c r="M3916" s="5">
        <v>0</v>
      </c>
      <c r="N3916" s="5">
        <f t="shared" si="671"/>
        <v>0</v>
      </c>
      <c r="O3916" s="5">
        <v>0</v>
      </c>
      <c r="P3916" s="5">
        <v>0</v>
      </c>
      <c r="Q3916" s="5">
        <f t="shared" si="672"/>
        <v>0</v>
      </c>
      <c r="R3916" s="5">
        <v>0</v>
      </c>
      <c r="S3916" s="5">
        <v>0</v>
      </c>
      <c r="T3916" s="5">
        <f t="shared" si="673"/>
        <v>0</v>
      </c>
      <c r="U3916" s="5">
        <v>1</v>
      </c>
      <c r="V3916" s="5">
        <v>1</v>
      </c>
      <c r="W3916" s="5">
        <v>0</v>
      </c>
      <c r="X3916" s="5">
        <v>0</v>
      </c>
      <c r="Y3916" s="5">
        <f t="shared" si="676"/>
        <v>0</v>
      </c>
      <c r="Z3916" s="5">
        <v>0</v>
      </c>
      <c r="AA3916" s="5">
        <v>0</v>
      </c>
      <c r="AB3916" s="5">
        <f t="shared" si="677"/>
        <v>0</v>
      </c>
      <c r="AC3916" s="5">
        <v>0</v>
      </c>
      <c r="AD3916" s="5">
        <v>0</v>
      </c>
      <c r="AE3916" s="5">
        <f t="shared" si="678"/>
        <v>0</v>
      </c>
      <c r="AF3916" s="5">
        <v>1</v>
      </c>
      <c r="AG3916" s="6">
        <v>44265</v>
      </c>
      <c r="AH3916" s="5">
        <v>1</v>
      </c>
      <c r="AI3916" s="5">
        <v>0</v>
      </c>
      <c r="AJ3916" s="5">
        <v>0</v>
      </c>
      <c r="AK3916" s="5">
        <f t="shared" si="679"/>
        <v>0</v>
      </c>
      <c r="AL3916" s="5">
        <v>0</v>
      </c>
      <c r="AM3916" s="5">
        <v>0</v>
      </c>
      <c r="AN3916" s="5">
        <f t="shared" si="680"/>
        <v>0</v>
      </c>
      <c r="AO3916" s="5">
        <v>0</v>
      </c>
      <c r="AP3916" s="5">
        <v>0</v>
      </c>
      <c r="AQ3916" s="5">
        <f t="shared" si="681"/>
        <v>0</v>
      </c>
      <c r="AR3916" s="5">
        <v>1</v>
      </c>
      <c r="AS3916" s="6">
        <v>44497</v>
      </c>
      <c r="AT3916" s="5">
        <v>1</v>
      </c>
      <c r="AU3916" s="5">
        <v>0</v>
      </c>
      <c r="AV3916" t="str">
        <f t="shared" si="674"/>
        <v>N</v>
      </c>
      <c r="AW3916" t="s">
        <v>60</v>
      </c>
      <c r="AX3916" t="s">
        <v>61</v>
      </c>
      <c r="AY3916" t="s">
        <v>62</v>
      </c>
      <c r="AZ3916" t="s">
        <v>62</v>
      </c>
      <c r="BA3916" t="str">
        <f t="shared" si="675"/>
        <v>N</v>
      </c>
    </row>
    <row r="3917" spans="1:53">
      <c r="A3917" t="s">
        <v>53</v>
      </c>
      <c r="B3917" t="s">
        <v>54</v>
      </c>
      <c r="C3917" t="s">
        <v>89</v>
      </c>
      <c r="D3917">
        <v>2021</v>
      </c>
      <c r="F3917" t="s">
        <v>9367</v>
      </c>
      <c r="G3917" t="s">
        <v>9368</v>
      </c>
      <c r="I3917" t="s">
        <v>9369</v>
      </c>
      <c r="J3917" t="s">
        <v>101</v>
      </c>
      <c r="K3917" t="s">
        <v>93</v>
      </c>
      <c r="L3917" s="5">
        <v>0</v>
      </c>
      <c r="M3917" s="5">
        <v>0</v>
      </c>
      <c r="N3917" s="5">
        <f t="shared" si="671"/>
        <v>0</v>
      </c>
      <c r="O3917" s="5">
        <v>0</v>
      </c>
      <c r="P3917" s="5">
        <v>0</v>
      </c>
      <c r="Q3917" s="5">
        <f t="shared" si="672"/>
        <v>0</v>
      </c>
      <c r="R3917" s="5">
        <v>0</v>
      </c>
      <c r="S3917" s="5">
        <v>0</v>
      </c>
      <c r="T3917" s="5">
        <f t="shared" si="673"/>
        <v>0</v>
      </c>
      <c r="U3917" s="5">
        <v>1</v>
      </c>
      <c r="V3917" s="5">
        <v>1</v>
      </c>
      <c r="W3917" s="5">
        <v>0</v>
      </c>
      <c r="X3917" s="5">
        <v>0</v>
      </c>
      <c r="Y3917" s="5">
        <f t="shared" si="676"/>
        <v>0</v>
      </c>
      <c r="Z3917" s="5">
        <v>0</v>
      </c>
      <c r="AA3917" s="5">
        <v>0</v>
      </c>
      <c r="AB3917" s="5">
        <f t="shared" si="677"/>
        <v>0</v>
      </c>
      <c r="AC3917" s="5">
        <v>0</v>
      </c>
      <c r="AD3917" s="5">
        <v>0</v>
      </c>
      <c r="AE3917" s="5">
        <f t="shared" si="678"/>
        <v>0</v>
      </c>
      <c r="AF3917" s="5">
        <v>1</v>
      </c>
      <c r="AG3917" s="6">
        <v>44265</v>
      </c>
      <c r="AH3917" s="5">
        <v>1</v>
      </c>
      <c r="AI3917" s="5">
        <v>0</v>
      </c>
      <c r="AJ3917" s="5">
        <v>0</v>
      </c>
      <c r="AK3917" s="5">
        <f t="shared" si="679"/>
        <v>0</v>
      </c>
      <c r="AL3917" s="5">
        <v>0</v>
      </c>
      <c r="AM3917" s="5">
        <v>0</v>
      </c>
      <c r="AN3917" s="5">
        <f t="shared" si="680"/>
        <v>0</v>
      </c>
      <c r="AO3917" s="5">
        <v>0</v>
      </c>
      <c r="AP3917" s="5">
        <v>0</v>
      </c>
      <c r="AQ3917" s="5">
        <f t="shared" si="681"/>
        <v>0</v>
      </c>
      <c r="AR3917" s="5">
        <v>1</v>
      </c>
      <c r="AS3917" s="6">
        <v>44524</v>
      </c>
      <c r="AT3917" s="5">
        <v>1</v>
      </c>
      <c r="AU3917" s="5">
        <v>0</v>
      </c>
      <c r="AV3917" t="str">
        <f t="shared" si="674"/>
        <v>N</v>
      </c>
      <c r="AW3917" t="s">
        <v>60</v>
      </c>
      <c r="AX3917" t="s">
        <v>61</v>
      </c>
      <c r="AY3917" t="s">
        <v>62</v>
      </c>
      <c r="AZ3917" t="s">
        <v>62</v>
      </c>
      <c r="BA3917" t="str">
        <f t="shared" si="675"/>
        <v>N</v>
      </c>
    </row>
    <row r="3918" spans="1:53">
      <c r="A3918" t="s">
        <v>53</v>
      </c>
      <c r="B3918" t="s">
        <v>54</v>
      </c>
      <c r="C3918" t="s">
        <v>89</v>
      </c>
      <c r="D3918">
        <v>2021</v>
      </c>
      <c r="F3918" t="s">
        <v>9370</v>
      </c>
      <c r="G3918" t="s">
        <v>9371</v>
      </c>
      <c r="I3918" t="s">
        <v>9372</v>
      </c>
      <c r="J3918" t="s">
        <v>101</v>
      </c>
      <c r="K3918" t="s">
        <v>93</v>
      </c>
      <c r="L3918" s="5">
        <v>0</v>
      </c>
      <c r="M3918" s="5">
        <v>0</v>
      </c>
      <c r="N3918" s="5">
        <f t="shared" si="671"/>
        <v>0</v>
      </c>
      <c r="O3918" s="5">
        <v>0</v>
      </c>
      <c r="P3918" s="5">
        <v>0</v>
      </c>
      <c r="Q3918" s="5">
        <f t="shared" si="672"/>
        <v>0</v>
      </c>
      <c r="R3918" s="5">
        <v>0</v>
      </c>
      <c r="S3918" s="5">
        <v>0</v>
      </c>
      <c r="T3918" s="5">
        <f t="shared" si="673"/>
        <v>0</v>
      </c>
      <c r="U3918" s="5">
        <v>1</v>
      </c>
      <c r="V3918" s="5">
        <v>1</v>
      </c>
      <c r="W3918" s="5">
        <v>0</v>
      </c>
      <c r="X3918" s="5">
        <v>0</v>
      </c>
      <c r="Y3918" s="5">
        <f t="shared" si="676"/>
        <v>0</v>
      </c>
      <c r="Z3918" s="5">
        <v>0</v>
      </c>
      <c r="AA3918" s="5">
        <v>0</v>
      </c>
      <c r="AB3918" s="5">
        <f t="shared" si="677"/>
        <v>0</v>
      </c>
      <c r="AC3918" s="5">
        <v>0</v>
      </c>
      <c r="AD3918" s="5">
        <v>0</v>
      </c>
      <c r="AE3918" s="5">
        <f t="shared" si="678"/>
        <v>0</v>
      </c>
      <c r="AF3918" s="5">
        <v>1</v>
      </c>
      <c r="AG3918" s="6">
        <v>44265</v>
      </c>
      <c r="AH3918" s="5">
        <v>1</v>
      </c>
      <c r="AI3918" s="5">
        <v>0</v>
      </c>
      <c r="AJ3918" s="5">
        <v>0</v>
      </c>
      <c r="AK3918" s="5">
        <f t="shared" si="679"/>
        <v>0</v>
      </c>
      <c r="AL3918" s="5">
        <v>0</v>
      </c>
      <c r="AM3918" s="5">
        <v>0</v>
      </c>
      <c r="AN3918" s="5">
        <f t="shared" si="680"/>
        <v>0</v>
      </c>
      <c r="AO3918" s="5">
        <v>0</v>
      </c>
      <c r="AP3918" s="5">
        <v>0</v>
      </c>
      <c r="AQ3918" s="5">
        <f t="shared" si="681"/>
        <v>0</v>
      </c>
      <c r="AR3918" s="5">
        <v>1</v>
      </c>
      <c r="AS3918" s="6">
        <v>44533</v>
      </c>
      <c r="AT3918" s="5">
        <v>1</v>
      </c>
      <c r="AU3918" s="5">
        <v>0</v>
      </c>
      <c r="AV3918" t="str">
        <f t="shared" si="674"/>
        <v>N</v>
      </c>
      <c r="AW3918" t="s">
        <v>60</v>
      </c>
      <c r="AX3918" t="s">
        <v>61</v>
      </c>
      <c r="AY3918" t="s">
        <v>62</v>
      </c>
      <c r="AZ3918" t="s">
        <v>62</v>
      </c>
      <c r="BA3918" t="str">
        <f t="shared" si="675"/>
        <v>N</v>
      </c>
    </row>
    <row r="3919" spans="1:53">
      <c r="A3919" t="s">
        <v>53</v>
      </c>
      <c r="B3919" t="s">
        <v>54</v>
      </c>
      <c r="C3919" t="s">
        <v>89</v>
      </c>
      <c r="D3919">
        <v>2021</v>
      </c>
      <c r="F3919" t="s">
        <v>9373</v>
      </c>
      <c r="G3919" t="s">
        <v>9374</v>
      </c>
      <c r="I3919" t="s">
        <v>9375</v>
      </c>
      <c r="J3919" t="s">
        <v>101</v>
      </c>
      <c r="K3919" t="s">
        <v>93</v>
      </c>
      <c r="L3919" s="5">
        <v>0</v>
      </c>
      <c r="M3919" s="5">
        <v>0</v>
      </c>
      <c r="N3919" s="5">
        <f t="shared" si="671"/>
        <v>0</v>
      </c>
      <c r="O3919" s="5">
        <v>0</v>
      </c>
      <c r="P3919" s="5">
        <v>0</v>
      </c>
      <c r="Q3919" s="5">
        <f t="shared" si="672"/>
        <v>0</v>
      </c>
      <c r="R3919" s="5">
        <v>0</v>
      </c>
      <c r="S3919" s="5">
        <v>0</v>
      </c>
      <c r="T3919" s="5">
        <f t="shared" si="673"/>
        <v>0</v>
      </c>
      <c r="U3919" s="5">
        <v>1</v>
      </c>
      <c r="V3919" s="5">
        <v>1</v>
      </c>
      <c r="W3919" s="5">
        <v>0</v>
      </c>
      <c r="X3919" s="5">
        <v>0</v>
      </c>
      <c r="Y3919" s="5">
        <f t="shared" si="676"/>
        <v>0</v>
      </c>
      <c r="Z3919" s="5">
        <v>0</v>
      </c>
      <c r="AA3919" s="5">
        <v>0</v>
      </c>
      <c r="AB3919" s="5">
        <f t="shared" si="677"/>
        <v>0</v>
      </c>
      <c r="AC3919" s="5">
        <v>0</v>
      </c>
      <c r="AD3919" s="5">
        <v>0</v>
      </c>
      <c r="AE3919" s="5">
        <f t="shared" si="678"/>
        <v>0</v>
      </c>
      <c r="AF3919" s="5">
        <v>1</v>
      </c>
      <c r="AG3919" s="6">
        <v>44259</v>
      </c>
      <c r="AH3919" s="5">
        <v>1</v>
      </c>
      <c r="AI3919" s="5">
        <v>0</v>
      </c>
      <c r="AJ3919" s="5">
        <v>0</v>
      </c>
      <c r="AK3919" s="5">
        <f t="shared" si="679"/>
        <v>0</v>
      </c>
      <c r="AL3919" s="5">
        <v>0</v>
      </c>
      <c r="AM3919" s="5">
        <v>0</v>
      </c>
      <c r="AN3919" s="5">
        <f t="shared" si="680"/>
        <v>0</v>
      </c>
      <c r="AO3919" s="5">
        <v>0</v>
      </c>
      <c r="AP3919" s="5">
        <v>0</v>
      </c>
      <c r="AQ3919" s="5">
        <f t="shared" si="681"/>
        <v>0</v>
      </c>
      <c r="AR3919" s="5">
        <v>1</v>
      </c>
      <c r="AS3919" s="6">
        <v>44460</v>
      </c>
      <c r="AT3919" s="5">
        <v>1</v>
      </c>
      <c r="AU3919" s="5">
        <v>0</v>
      </c>
      <c r="AV3919" t="str">
        <f t="shared" si="674"/>
        <v>N</v>
      </c>
      <c r="AW3919" t="s">
        <v>60</v>
      </c>
      <c r="AX3919" t="s">
        <v>61</v>
      </c>
      <c r="AY3919" t="s">
        <v>62</v>
      </c>
      <c r="AZ3919" t="s">
        <v>62</v>
      </c>
      <c r="BA3919" t="str">
        <f t="shared" si="675"/>
        <v>N</v>
      </c>
    </row>
    <row r="3920" spans="1:53">
      <c r="A3920" t="s">
        <v>53</v>
      </c>
      <c r="B3920" t="s">
        <v>54</v>
      </c>
      <c r="C3920" t="s">
        <v>89</v>
      </c>
      <c r="D3920">
        <v>2021</v>
      </c>
      <c r="F3920" t="s">
        <v>9376</v>
      </c>
      <c r="G3920" t="s">
        <v>9377</v>
      </c>
      <c r="I3920" t="s">
        <v>9378</v>
      </c>
      <c r="J3920" t="s">
        <v>101</v>
      </c>
      <c r="K3920" t="s">
        <v>93</v>
      </c>
      <c r="L3920" s="5">
        <v>0</v>
      </c>
      <c r="M3920" s="5">
        <v>0</v>
      </c>
      <c r="N3920" s="5">
        <f t="shared" si="671"/>
        <v>0</v>
      </c>
      <c r="O3920" s="5">
        <v>0</v>
      </c>
      <c r="P3920" s="5">
        <v>0</v>
      </c>
      <c r="Q3920" s="5">
        <f t="shared" si="672"/>
        <v>0</v>
      </c>
      <c r="R3920" s="5">
        <v>0</v>
      </c>
      <c r="S3920" s="5">
        <v>0</v>
      </c>
      <c r="T3920" s="5">
        <f t="shared" si="673"/>
        <v>0</v>
      </c>
      <c r="U3920" s="5">
        <v>1</v>
      </c>
      <c r="V3920" s="5">
        <v>1</v>
      </c>
      <c r="W3920" s="5">
        <v>0</v>
      </c>
      <c r="X3920" s="5">
        <v>0</v>
      </c>
      <c r="Y3920" s="5">
        <f t="shared" si="676"/>
        <v>0</v>
      </c>
      <c r="Z3920" s="5">
        <v>0</v>
      </c>
      <c r="AA3920" s="5">
        <v>0</v>
      </c>
      <c r="AB3920" s="5">
        <f t="shared" si="677"/>
        <v>0</v>
      </c>
      <c r="AC3920" s="5">
        <v>0</v>
      </c>
      <c r="AD3920" s="5">
        <v>0</v>
      </c>
      <c r="AE3920" s="5">
        <f t="shared" si="678"/>
        <v>0</v>
      </c>
      <c r="AF3920" s="5">
        <v>1</v>
      </c>
      <c r="AG3920" s="6">
        <v>44309</v>
      </c>
      <c r="AH3920" s="5">
        <v>1</v>
      </c>
      <c r="AI3920" s="5">
        <v>0</v>
      </c>
      <c r="AJ3920" s="5">
        <v>0</v>
      </c>
      <c r="AK3920" s="5">
        <f t="shared" si="679"/>
        <v>0</v>
      </c>
      <c r="AL3920" s="5">
        <v>0</v>
      </c>
      <c r="AM3920" s="5">
        <v>0</v>
      </c>
      <c r="AN3920" s="5">
        <f t="shared" si="680"/>
        <v>0</v>
      </c>
      <c r="AO3920" s="5">
        <v>0</v>
      </c>
      <c r="AP3920" s="5">
        <v>0</v>
      </c>
      <c r="AQ3920" s="5">
        <f t="shared" si="681"/>
        <v>0</v>
      </c>
      <c r="AR3920" s="5">
        <v>1</v>
      </c>
      <c r="AS3920" s="6">
        <v>44516</v>
      </c>
      <c r="AT3920" s="5">
        <v>1</v>
      </c>
      <c r="AU3920" s="5">
        <v>0</v>
      </c>
      <c r="AV3920" t="str">
        <f t="shared" si="674"/>
        <v>N</v>
      </c>
      <c r="AW3920" t="s">
        <v>60</v>
      </c>
      <c r="AX3920" t="s">
        <v>61</v>
      </c>
      <c r="AY3920" t="s">
        <v>62</v>
      </c>
      <c r="AZ3920" t="s">
        <v>62</v>
      </c>
      <c r="BA3920" t="str">
        <f t="shared" si="675"/>
        <v>N</v>
      </c>
    </row>
    <row r="3921" spans="1:53">
      <c r="A3921" t="s">
        <v>53</v>
      </c>
      <c r="B3921" t="s">
        <v>54</v>
      </c>
      <c r="C3921" t="s">
        <v>89</v>
      </c>
      <c r="D3921">
        <v>2021</v>
      </c>
      <c r="F3921" t="s">
        <v>9379</v>
      </c>
      <c r="G3921" t="s">
        <v>9380</v>
      </c>
      <c r="I3921" t="s">
        <v>9381</v>
      </c>
      <c r="J3921" t="s">
        <v>101</v>
      </c>
      <c r="K3921" t="s">
        <v>93</v>
      </c>
      <c r="L3921" s="5">
        <v>0</v>
      </c>
      <c r="M3921" s="5">
        <v>0</v>
      </c>
      <c r="N3921" s="5">
        <f t="shared" si="671"/>
        <v>0</v>
      </c>
      <c r="O3921" s="5">
        <v>0</v>
      </c>
      <c r="P3921" s="5">
        <v>0</v>
      </c>
      <c r="Q3921" s="5">
        <f t="shared" si="672"/>
        <v>0</v>
      </c>
      <c r="R3921" s="5">
        <v>0</v>
      </c>
      <c r="S3921" s="5">
        <v>0</v>
      </c>
      <c r="T3921" s="5">
        <f t="shared" si="673"/>
        <v>0</v>
      </c>
      <c r="U3921" s="5">
        <v>1</v>
      </c>
      <c r="V3921" s="5">
        <v>1</v>
      </c>
      <c r="W3921" s="5">
        <v>0</v>
      </c>
      <c r="X3921" s="5">
        <v>0</v>
      </c>
      <c r="Y3921" s="5">
        <f t="shared" si="676"/>
        <v>0</v>
      </c>
      <c r="Z3921" s="5">
        <v>0</v>
      </c>
      <c r="AA3921" s="5">
        <v>0</v>
      </c>
      <c r="AB3921" s="5">
        <f t="shared" si="677"/>
        <v>0</v>
      </c>
      <c r="AC3921" s="5">
        <v>0</v>
      </c>
      <c r="AD3921" s="5">
        <v>0</v>
      </c>
      <c r="AE3921" s="5">
        <f t="shared" si="678"/>
        <v>0</v>
      </c>
      <c r="AF3921" s="5">
        <v>1</v>
      </c>
      <c r="AG3921" s="6">
        <v>44267</v>
      </c>
      <c r="AH3921" s="5">
        <v>1</v>
      </c>
      <c r="AI3921" s="5">
        <v>0</v>
      </c>
      <c r="AJ3921" s="5">
        <v>0</v>
      </c>
      <c r="AK3921" s="5">
        <f t="shared" si="679"/>
        <v>0</v>
      </c>
      <c r="AL3921" s="5">
        <v>0</v>
      </c>
      <c r="AM3921" s="5">
        <v>0</v>
      </c>
      <c r="AN3921" s="5">
        <f t="shared" si="680"/>
        <v>0</v>
      </c>
      <c r="AO3921" s="5">
        <v>0</v>
      </c>
      <c r="AP3921" s="5">
        <v>0</v>
      </c>
      <c r="AQ3921" s="5">
        <f t="shared" si="681"/>
        <v>0</v>
      </c>
      <c r="AR3921" s="5">
        <v>1</v>
      </c>
      <c r="AS3921" s="6">
        <v>44466</v>
      </c>
      <c r="AT3921" s="5">
        <v>1</v>
      </c>
      <c r="AU3921" s="5">
        <v>0</v>
      </c>
      <c r="AV3921" t="str">
        <f t="shared" si="674"/>
        <v>N</v>
      </c>
      <c r="AW3921" t="s">
        <v>60</v>
      </c>
      <c r="AX3921" t="s">
        <v>61</v>
      </c>
      <c r="AY3921" t="s">
        <v>62</v>
      </c>
      <c r="AZ3921" t="s">
        <v>62</v>
      </c>
      <c r="BA3921" t="str">
        <f t="shared" si="675"/>
        <v>N</v>
      </c>
    </row>
    <row r="3922" spans="1:53">
      <c r="A3922" t="s">
        <v>53</v>
      </c>
      <c r="B3922" t="s">
        <v>54</v>
      </c>
      <c r="C3922" t="s">
        <v>89</v>
      </c>
      <c r="D3922">
        <v>2021</v>
      </c>
      <c r="F3922" t="s">
        <v>9382</v>
      </c>
      <c r="G3922" t="s">
        <v>9383</v>
      </c>
      <c r="I3922" t="s">
        <v>9384</v>
      </c>
      <c r="J3922" t="s">
        <v>101</v>
      </c>
      <c r="K3922" t="s">
        <v>93</v>
      </c>
      <c r="L3922" s="5">
        <v>0</v>
      </c>
      <c r="M3922" s="5">
        <v>0</v>
      </c>
      <c r="N3922" s="5">
        <f t="shared" si="671"/>
        <v>0</v>
      </c>
      <c r="O3922" s="5">
        <v>0</v>
      </c>
      <c r="P3922" s="5">
        <v>0</v>
      </c>
      <c r="Q3922" s="5">
        <f t="shared" si="672"/>
        <v>0</v>
      </c>
      <c r="R3922" s="5">
        <v>0</v>
      </c>
      <c r="S3922" s="5">
        <v>0</v>
      </c>
      <c r="T3922" s="5">
        <f t="shared" si="673"/>
        <v>0</v>
      </c>
      <c r="U3922" s="5">
        <v>1</v>
      </c>
      <c r="V3922" s="5">
        <v>1</v>
      </c>
      <c r="W3922" s="5">
        <v>0</v>
      </c>
      <c r="X3922" s="5">
        <v>0</v>
      </c>
      <c r="Y3922" s="5">
        <f t="shared" si="676"/>
        <v>0</v>
      </c>
      <c r="Z3922" s="5">
        <v>0</v>
      </c>
      <c r="AA3922" s="5">
        <v>0</v>
      </c>
      <c r="AB3922" s="5">
        <f t="shared" si="677"/>
        <v>0</v>
      </c>
      <c r="AC3922" s="5">
        <v>0</v>
      </c>
      <c r="AD3922" s="5">
        <v>0</v>
      </c>
      <c r="AE3922" s="5">
        <f t="shared" si="678"/>
        <v>0</v>
      </c>
      <c r="AF3922" s="5">
        <v>1</v>
      </c>
      <c r="AG3922" s="6">
        <v>44279</v>
      </c>
      <c r="AH3922" s="5">
        <v>1</v>
      </c>
      <c r="AI3922" s="5">
        <v>0</v>
      </c>
      <c r="AJ3922" s="5">
        <v>0</v>
      </c>
      <c r="AK3922" s="5">
        <f t="shared" si="679"/>
        <v>0</v>
      </c>
      <c r="AL3922" s="5">
        <v>0</v>
      </c>
      <c r="AM3922" s="5">
        <v>0</v>
      </c>
      <c r="AN3922" s="5">
        <f t="shared" si="680"/>
        <v>0</v>
      </c>
      <c r="AO3922" s="5">
        <v>0</v>
      </c>
      <c r="AP3922" s="5">
        <v>0</v>
      </c>
      <c r="AQ3922" s="5">
        <f t="shared" si="681"/>
        <v>0</v>
      </c>
      <c r="AR3922" s="5">
        <v>1</v>
      </c>
      <c r="AS3922" s="6">
        <v>44546</v>
      </c>
      <c r="AT3922" s="5">
        <v>1</v>
      </c>
      <c r="AU3922" s="5">
        <v>0</v>
      </c>
      <c r="AV3922" t="str">
        <f t="shared" si="674"/>
        <v>N</v>
      </c>
      <c r="AW3922" t="s">
        <v>60</v>
      </c>
      <c r="AX3922" t="s">
        <v>61</v>
      </c>
      <c r="AY3922" t="s">
        <v>62</v>
      </c>
      <c r="AZ3922" t="s">
        <v>62</v>
      </c>
      <c r="BA3922" t="str">
        <f t="shared" si="675"/>
        <v>N</v>
      </c>
    </row>
    <row r="3923" spans="1:53">
      <c r="A3923" t="s">
        <v>53</v>
      </c>
      <c r="B3923" t="s">
        <v>54</v>
      </c>
      <c r="C3923" t="s">
        <v>89</v>
      </c>
      <c r="D3923">
        <v>2021</v>
      </c>
      <c r="F3923" t="s">
        <v>9385</v>
      </c>
      <c r="G3923" t="s">
        <v>9386</v>
      </c>
      <c r="I3923" t="s">
        <v>9387</v>
      </c>
      <c r="J3923" t="s">
        <v>101</v>
      </c>
      <c r="K3923" t="s">
        <v>93</v>
      </c>
      <c r="L3923" s="5">
        <v>0</v>
      </c>
      <c r="M3923" s="5">
        <v>0</v>
      </c>
      <c r="N3923" s="5">
        <f t="shared" si="671"/>
        <v>0</v>
      </c>
      <c r="O3923" s="5">
        <v>0</v>
      </c>
      <c r="P3923" s="5">
        <v>0</v>
      </c>
      <c r="Q3923" s="5">
        <f t="shared" si="672"/>
        <v>0</v>
      </c>
      <c r="R3923" s="5">
        <v>0</v>
      </c>
      <c r="S3923" s="5">
        <v>0</v>
      </c>
      <c r="T3923" s="5">
        <f t="shared" si="673"/>
        <v>0</v>
      </c>
      <c r="U3923" s="5">
        <v>1</v>
      </c>
      <c r="V3923" s="5">
        <v>1</v>
      </c>
      <c r="W3923" s="5">
        <v>0</v>
      </c>
      <c r="X3923" s="5">
        <v>0</v>
      </c>
      <c r="Y3923" s="5">
        <f t="shared" si="676"/>
        <v>0</v>
      </c>
      <c r="Z3923" s="5">
        <v>0</v>
      </c>
      <c r="AA3923" s="5">
        <v>0</v>
      </c>
      <c r="AB3923" s="5">
        <f t="shared" si="677"/>
        <v>0</v>
      </c>
      <c r="AC3923" s="5">
        <v>0</v>
      </c>
      <c r="AD3923" s="5">
        <v>0</v>
      </c>
      <c r="AE3923" s="5">
        <f t="shared" si="678"/>
        <v>0</v>
      </c>
      <c r="AF3923" s="5">
        <v>1</v>
      </c>
      <c r="AG3923" s="6">
        <v>44238</v>
      </c>
      <c r="AH3923" s="5">
        <v>1</v>
      </c>
      <c r="AI3923" s="5">
        <v>0</v>
      </c>
      <c r="AJ3923" s="5">
        <v>0</v>
      </c>
      <c r="AK3923" s="5">
        <f t="shared" si="679"/>
        <v>0</v>
      </c>
      <c r="AL3923" s="5">
        <v>0</v>
      </c>
      <c r="AM3923" s="5">
        <v>0</v>
      </c>
      <c r="AN3923" s="5">
        <f t="shared" si="680"/>
        <v>0</v>
      </c>
      <c r="AO3923" s="5">
        <v>0</v>
      </c>
      <c r="AP3923" s="5">
        <v>0</v>
      </c>
      <c r="AQ3923" s="5">
        <f t="shared" si="681"/>
        <v>0</v>
      </c>
      <c r="AR3923" s="5">
        <v>1</v>
      </c>
      <c r="AS3923" s="6">
        <v>44439</v>
      </c>
      <c r="AT3923" s="5">
        <v>1</v>
      </c>
      <c r="AU3923" s="5">
        <v>0</v>
      </c>
      <c r="AV3923" t="str">
        <f t="shared" si="674"/>
        <v>N</v>
      </c>
      <c r="AW3923" t="s">
        <v>60</v>
      </c>
      <c r="AX3923" t="s">
        <v>61</v>
      </c>
      <c r="AY3923" t="s">
        <v>62</v>
      </c>
      <c r="AZ3923" t="s">
        <v>62</v>
      </c>
      <c r="BA3923" t="str">
        <f t="shared" si="675"/>
        <v>N</v>
      </c>
    </row>
    <row r="3924" spans="1:53">
      <c r="A3924" t="s">
        <v>53</v>
      </c>
      <c r="B3924" t="s">
        <v>54</v>
      </c>
      <c r="C3924" t="s">
        <v>89</v>
      </c>
      <c r="D3924">
        <v>2021</v>
      </c>
      <c r="F3924" t="s">
        <v>9388</v>
      </c>
      <c r="G3924" t="s">
        <v>9389</v>
      </c>
      <c r="I3924" t="s">
        <v>9390</v>
      </c>
      <c r="J3924" t="s">
        <v>101</v>
      </c>
      <c r="K3924" t="s">
        <v>93</v>
      </c>
      <c r="L3924" s="5">
        <v>0</v>
      </c>
      <c r="M3924" s="5">
        <v>0</v>
      </c>
      <c r="N3924" s="5">
        <f t="shared" si="671"/>
        <v>0</v>
      </c>
      <c r="O3924" s="5">
        <v>0</v>
      </c>
      <c r="P3924" s="5">
        <v>0</v>
      </c>
      <c r="Q3924" s="5">
        <f t="shared" si="672"/>
        <v>0</v>
      </c>
      <c r="R3924" s="5">
        <v>0</v>
      </c>
      <c r="S3924" s="5">
        <v>0</v>
      </c>
      <c r="T3924" s="5">
        <f t="shared" si="673"/>
        <v>0</v>
      </c>
      <c r="U3924" s="5">
        <v>1</v>
      </c>
      <c r="V3924" s="5">
        <v>1</v>
      </c>
      <c r="W3924" s="5">
        <v>0</v>
      </c>
      <c r="X3924" s="5">
        <v>0</v>
      </c>
      <c r="Y3924" s="5">
        <f t="shared" si="676"/>
        <v>0</v>
      </c>
      <c r="Z3924" s="5">
        <v>0</v>
      </c>
      <c r="AA3924" s="5">
        <v>0</v>
      </c>
      <c r="AB3924" s="5">
        <f t="shared" si="677"/>
        <v>0</v>
      </c>
      <c r="AC3924" s="5">
        <v>0</v>
      </c>
      <c r="AD3924" s="5">
        <v>0</v>
      </c>
      <c r="AE3924" s="5">
        <f t="shared" si="678"/>
        <v>0</v>
      </c>
      <c r="AF3924" s="5">
        <v>1</v>
      </c>
      <c r="AG3924" s="6">
        <v>44265</v>
      </c>
      <c r="AH3924" s="5">
        <v>1</v>
      </c>
      <c r="AI3924" s="5">
        <v>0</v>
      </c>
      <c r="AJ3924" s="5">
        <v>0</v>
      </c>
      <c r="AK3924" s="5">
        <f t="shared" si="679"/>
        <v>0</v>
      </c>
      <c r="AL3924" s="5">
        <v>0</v>
      </c>
      <c r="AM3924" s="5">
        <v>0</v>
      </c>
      <c r="AN3924" s="5">
        <f t="shared" si="680"/>
        <v>0</v>
      </c>
      <c r="AO3924" s="5">
        <v>0</v>
      </c>
      <c r="AP3924" s="5">
        <v>0</v>
      </c>
      <c r="AQ3924" s="5">
        <f t="shared" si="681"/>
        <v>0</v>
      </c>
      <c r="AR3924" s="5">
        <v>1</v>
      </c>
      <c r="AS3924" s="6">
        <v>44452</v>
      </c>
      <c r="AT3924" s="5">
        <v>1</v>
      </c>
      <c r="AU3924" s="5">
        <v>0</v>
      </c>
      <c r="AV3924" t="str">
        <f t="shared" si="674"/>
        <v>N</v>
      </c>
      <c r="AW3924" t="s">
        <v>60</v>
      </c>
      <c r="AX3924" t="s">
        <v>61</v>
      </c>
      <c r="AY3924" t="s">
        <v>62</v>
      </c>
      <c r="AZ3924" t="s">
        <v>62</v>
      </c>
      <c r="BA3924" t="str">
        <f t="shared" si="675"/>
        <v>N</v>
      </c>
    </row>
    <row r="3925" spans="1:53">
      <c r="A3925" t="s">
        <v>53</v>
      </c>
      <c r="B3925" t="s">
        <v>54</v>
      </c>
      <c r="C3925" t="s">
        <v>89</v>
      </c>
      <c r="D3925">
        <v>2021</v>
      </c>
      <c r="F3925" t="s">
        <v>9391</v>
      </c>
      <c r="G3925" t="s">
        <v>9392</v>
      </c>
      <c r="I3925" t="s">
        <v>9393</v>
      </c>
      <c r="J3925" t="s">
        <v>101</v>
      </c>
      <c r="K3925" t="s">
        <v>93</v>
      </c>
      <c r="L3925" s="5">
        <v>0</v>
      </c>
      <c r="M3925" s="5">
        <v>0</v>
      </c>
      <c r="N3925" s="5">
        <f t="shared" si="671"/>
        <v>0</v>
      </c>
      <c r="O3925" s="5">
        <v>0</v>
      </c>
      <c r="P3925" s="5">
        <v>0</v>
      </c>
      <c r="Q3925" s="5">
        <f t="shared" si="672"/>
        <v>0</v>
      </c>
      <c r="R3925" s="5">
        <v>0</v>
      </c>
      <c r="S3925" s="5">
        <v>0</v>
      </c>
      <c r="T3925" s="5">
        <f t="shared" si="673"/>
        <v>0</v>
      </c>
      <c r="U3925" s="5">
        <v>1</v>
      </c>
      <c r="V3925" s="5">
        <v>1</v>
      </c>
      <c r="W3925" s="5">
        <v>0</v>
      </c>
      <c r="X3925" s="5">
        <v>0</v>
      </c>
      <c r="Y3925" s="5">
        <f t="shared" si="676"/>
        <v>0</v>
      </c>
      <c r="Z3925" s="5">
        <v>0</v>
      </c>
      <c r="AA3925" s="5">
        <v>0</v>
      </c>
      <c r="AB3925" s="5">
        <f t="shared" si="677"/>
        <v>0</v>
      </c>
      <c r="AC3925" s="5">
        <v>0</v>
      </c>
      <c r="AD3925" s="5">
        <v>0</v>
      </c>
      <c r="AE3925" s="5">
        <f t="shared" si="678"/>
        <v>0</v>
      </c>
      <c r="AF3925" s="5">
        <v>1</v>
      </c>
      <c r="AG3925" s="6">
        <v>44279</v>
      </c>
      <c r="AH3925" s="5">
        <v>1</v>
      </c>
      <c r="AI3925" s="5">
        <v>0</v>
      </c>
      <c r="AJ3925" s="5">
        <v>0</v>
      </c>
      <c r="AK3925" s="5">
        <f t="shared" si="679"/>
        <v>0</v>
      </c>
      <c r="AL3925" s="5">
        <v>0</v>
      </c>
      <c r="AM3925" s="5">
        <v>0</v>
      </c>
      <c r="AN3925" s="5">
        <f t="shared" si="680"/>
        <v>0</v>
      </c>
      <c r="AO3925" s="5">
        <v>0</v>
      </c>
      <c r="AP3925" s="5">
        <v>0</v>
      </c>
      <c r="AQ3925" s="5">
        <f t="shared" si="681"/>
        <v>0</v>
      </c>
      <c r="AR3925" s="5">
        <v>1</v>
      </c>
      <c r="AS3925" s="6">
        <v>44543</v>
      </c>
      <c r="AT3925" s="5">
        <v>1</v>
      </c>
      <c r="AU3925" s="5">
        <v>0</v>
      </c>
      <c r="AV3925" t="str">
        <f t="shared" si="674"/>
        <v>N</v>
      </c>
      <c r="AW3925" t="s">
        <v>60</v>
      </c>
      <c r="AX3925" t="s">
        <v>61</v>
      </c>
      <c r="AY3925" t="s">
        <v>62</v>
      </c>
      <c r="AZ3925" t="s">
        <v>62</v>
      </c>
      <c r="BA3925" t="str">
        <f t="shared" si="675"/>
        <v>N</v>
      </c>
    </row>
    <row r="3926" spans="1:53">
      <c r="A3926" t="s">
        <v>53</v>
      </c>
      <c r="B3926" t="s">
        <v>54</v>
      </c>
      <c r="C3926" t="s">
        <v>89</v>
      </c>
      <c r="D3926">
        <v>2021</v>
      </c>
      <c r="F3926" t="s">
        <v>9394</v>
      </c>
      <c r="G3926" t="s">
        <v>9395</v>
      </c>
      <c r="I3926" t="s">
        <v>9396</v>
      </c>
      <c r="J3926" t="s">
        <v>101</v>
      </c>
      <c r="K3926" t="s">
        <v>93</v>
      </c>
      <c r="L3926" s="5">
        <v>0</v>
      </c>
      <c r="M3926" s="5">
        <v>0</v>
      </c>
      <c r="N3926" s="5">
        <f t="shared" si="671"/>
        <v>0</v>
      </c>
      <c r="O3926" s="5">
        <v>0</v>
      </c>
      <c r="P3926" s="5">
        <v>0</v>
      </c>
      <c r="Q3926" s="5">
        <f t="shared" si="672"/>
        <v>0</v>
      </c>
      <c r="R3926" s="5">
        <v>0</v>
      </c>
      <c r="S3926" s="5">
        <v>0</v>
      </c>
      <c r="T3926" s="5">
        <f t="shared" si="673"/>
        <v>0</v>
      </c>
      <c r="U3926" s="5">
        <v>1</v>
      </c>
      <c r="V3926" s="5">
        <v>1</v>
      </c>
      <c r="W3926" s="5">
        <v>0</v>
      </c>
      <c r="X3926" s="5">
        <v>0</v>
      </c>
      <c r="Y3926" s="5">
        <f t="shared" si="676"/>
        <v>0</v>
      </c>
      <c r="Z3926" s="5">
        <v>0</v>
      </c>
      <c r="AA3926" s="5">
        <v>0</v>
      </c>
      <c r="AB3926" s="5">
        <f t="shared" si="677"/>
        <v>0</v>
      </c>
      <c r="AC3926" s="5">
        <v>0</v>
      </c>
      <c r="AD3926" s="5">
        <v>0</v>
      </c>
      <c r="AE3926" s="5">
        <f t="shared" si="678"/>
        <v>0</v>
      </c>
      <c r="AF3926" s="5">
        <v>1</v>
      </c>
      <c r="AG3926" s="6">
        <v>44279</v>
      </c>
      <c r="AH3926" s="5">
        <v>1</v>
      </c>
      <c r="AI3926" s="5">
        <v>0</v>
      </c>
      <c r="AJ3926" s="5">
        <v>0</v>
      </c>
      <c r="AK3926" s="5">
        <f t="shared" si="679"/>
        <v>0</v>
      </c>
      <c r="AL3926" s="5">
        <v>0</v>
      </c>
      <c r="AM3926" s="5">
        <v>0</v>
      </c>
      <c r="AN3926" s="5">
        <f t="shared" si="680"/>
        <v>0</v>
      </c>
      <c r="AO3926" s="5">
        <v>0</v>
      </c>
      <c r="AP3926" s="5">
        <v>0</v>
      </c>
      <c r="AQ3926" s="5">
        <f t="shared" si="681"/>
        <v>0</v>
      </c>
      <c r="AR3926" s="5">
        <v>1</v>
      </c>
      <c r="AS3926" s="6">
        <v>44537</v>
      </c>
      <c r="AT3926" s="5">
        <v>1</v>
      </c>
      <c r="AU3926" s="5">
        <v>0</v>
      </c>
      <c r="AV3926" t="str">
        <f t="shared" si="674"/>
        <v>N</v>
      </c>
      <c r="AW3926" t="s">
        <v>60</v>
      </c>
      <c r="AX3926" t="s">
        <v>61</v>
      </c>
      <c r="AY3926" t="s">
        <v>62</v>
      </c>
      <c r="AZ3926" t="s">
        <v>62</v>
      </c>
      <c r="BA3926" t="str">
        <f t="shared" si="675"/>
        <v>N</v>
      </c>
    </row>
    <row r="3927" spans="1:53">
      <c r="A3927" t="s">
        <v>53</v>
      </c>
      <c r="B3927" t="s">
        <v>54</v>
      </c>
      <c r="C3927" t="s">
        <v>89</v>
      </c>
      <c r="D3927">
        <v>2021</v>
      </c>
      <c r="F3927" t="s">
        <v>9397</v>
      </c>
      <c r="G3927" t="s">
        <v>9398</v>
      </c>
      <c r="I3927" t="s">
        <v>9399</v>
      </c>
      <c r="J3927" t="s">
        <v>101</v>
      </c>
      <c r="K3927" t="s">
        <v>93</v>
      </c>
      <c r="L3927" s="5">
        <v>0</v>
      </c>
      <c r="M3927" s="5">
        <v>0</v>
      </c>
      <c r="N3927" s="5">
        <f t="shared" si="671"/>
        <v>0</v>
      </c>
      <c r="O3927" s="5">
        <v>0</v>
      </c>
      <c r="P3927" s="5">
        <v>0</v>
      </c>
      <c r="Q3927" s="5">
        <f t="shared" si="672"/>
        <v>0</v>
      </c>
      <c r="R3927" s="5">
        <v>0</v>
      </c>
      <c r="S3927" s="5">
        <v>0</v>
      </c>
      <c r="T3927" s="5">
        <f t="shared" si="673"/>
        <v>0</v>
      </c>
      <c r="U3927" s="5">
        <v>1</v>
      </c>
      <c r="V3927" s="5">
        <v>1</v>
      </c>
      <c r="W3927" s="5">
        <v>0</v>
      </c>
      <c r="X3927" s="5">
        <v>0</v>
      </c>
      <c r="Y3927" s="5">
        <f t="shared" si="676"/>
        <v>0</v>
      </c>
      <c r="Z3927" s="5">
        <v>0</v>
      </c>
      <c r="AA3927" s="5">
        <v>0</v>
      </c>
      <c r="AB3927" s="5">
        <f t="shared" si="677"/>
        <v>0</v>
      </c>
      <c r="AC3927" s="5">
        <v>0</v>
      </c>
      <c r="AD3927" s="5">
        <v>0</v>
      </c>
      <c r="AE3927" s="5">
        <f t="shared" si="678"/>
        <v>0</v>
      </c>
      <c r="AF3927" s="5">
        <v>1</v>
      </c>
      <c r="AG3927" s="6">
        <v>44259</v>
      </c>
      <c r="AH3927" s="5">
        <v>1</v>
      </c>
      <c r="AI3927" s="5">
        <v>0</v>
      </c>
      <c r="AJ3927" s="5">
        <v>0</v>
      </c>
      <c r="AK3927" s="5">
        <f t="shared" si="679"/>
        <v>0</v>
      </c>
      <c r="AL3927" s="5">
        <v>0</v>
      </c>
      <c r="AM3927" s="5">
        <v>0</v>
      </c>
      <c r="AN3927" s="5">
        <f t="shared" si="680"/>
        <v>0</v>
      </c>
      <c r="AO3927" s="5">
        <v>0</v>
      </c>
      <c r="AP3927" s="5">
        <v>0</v>
      </c>
      <c r="AQ3927" s="5">
        <f t="shared" si="681"/>
        <v>0</v>
      </c>
      <c r="AR3927" s="5">
        <v>1</v>
      </c>
      <c r="AS3927" s="6">
        <v>44484</v>
      </c>
      <c r="AT3927" s="5">
        <v>1</v>
      </c>
      <c r="AU3927" s="5">
        <v>0</v>
      </c>
      <c r="AV3927" t="str">
        <f t="shared" si="674"/>
        <v>N</v>
      </c>
      <c r="AW3927" t="s">
        <v>60</v>
      </c>
      <c r="AX3927" t="s">
        <v>61</v>
      </c>
      <c r="AY3927" t="s">
        <v>62</v>
      </c>
      <c r="AZ3927" t="s">
        <v>62</v>
      </c>
      <c r="BA3927" t="str">
        <f t="shared" si="675"/>
        <v>N</v>
      </c>
    </row>
    <row r="3928" spans="1:53">
      <c r="A3928" t="s">
        <v>53</v>
      </c>
      <c r="B3928" t="s">
        <v>54</v>
      </c>
      <c r="C3928" t="s">
        <v>89</v>
      </c>
      <c r="D3928">
        <v>2021</v>
      </c>
      <c r="F3928" t="s">
        <v>9400</v>
      </c>
      <c r="G3928" t="s">
        <v>9401</v>
      </c>
      <c r="I3928" t="s">
        <v>9402</v>
      </c>
      <c r="J3928" t="s">
        <v>101</v>
      </c>
      <c r="K3928" t="s">
        <v>93</v>
      </c>
      <c r="L3928" s="5">
        <v>0</v>
      </c>
      <c r="M3928" s="5">
        <v>0</v>
      </c>
      <c r="N3928" s="5">
        <f t="shared" si="671"/>
        <v>0</v>
      </c>
      <c r="O3928" s="5">
        <v>0</v>
      </c>
      <c r="P3928" s="5">
        <v>0</v>
      </c>
      <c r="Q3928" s="5">
        <f t="shared" si="672"/>
        <v>0</v>
      </c>
      <c r="R3928" s="5">
        <v>0</v>
      </c>
      <c r="S3928" s="5">
        <v>0</v>
      </c>
      <c r="T3928" s="5">
        <f t="shared" si="673"/>
        <v>0</v>
      </c>
      <c r="U3928" s="5">
        <v>1</v>
      </c>
      <c r="V3928" s="5">
        <v>1</v>
      </c>
      <c r="W3928" s="5">
        <v>0</v>
      </c>
      <c r="X3928" s="5">
        <v>0</v>
      </c>
      <c r="Y3928" s="5">
        <f t="shared" si="676"/>
        <v>0</v>
      </c>
      <c r="Z3928" s="5">
        <v>0</v>
      </c>
      <c r="AA3928" s="5">
        <v>0</v>
      </c>
      <c r="AB3928" s="5">
        <f t="shared" si="677"/>
        <v>0</v>
      </c>
      <c r="AC3928" s="5">
        <v>0</v>
      </c>
      <c r="AD3928" s="5">
        <v>0</v>
      </c>
      <c r="AE3928" s="5">
        <f t="shared" si="678"/>
        <v>0</v>
      </c>
      <c r="AF3928" s="5">
        <v>1</v>
      </c>
      <c r="AG3928" s="6">
        <v>44265</v>
      </c>
      <c r="AH3928" s="5">
        <v>1</v>
      </c>
      <c r="AI3928" s="5">
        <v>0</v>
      </c>
      <c r="AJ3928" s="5">
        <v>0</v>
      </c>
      <c r="AK3928" s="5">
        <f t="shared" si="679"/>
        <v>0</v>
      </c>
      <c r="AL3928" s="5">
        <v>0</v>
      </c>
      <c r="AM3928" s="5">
        <v>0</v>
      </c>
      <c r="AN3928" s="5">
        <f t="shared" si="680"/>
        <v>0</v>
      </c>
      <c r="AO3928" s="5">
        <v>0</v>
      </c>
      <c r="AP3928" s="5">
        <v>0</v>
      </c>
      <c r="AQ3928" s="5">
        <f t="shared" si="681"/>
        <v>0</v>
      </c>
      <c r="AR3928" s="5">
        <v>1</v>
      </c>
      <c r="AS3928" s="6">
        <v>44516</v>
      </c>
      <c r="AT3928" s="5">
        <v>1</v>
      </c>
      <c r="AU3928" s="5">
        <v>0</v>
      </c>
      <c r="AV3928" t="str">
        <f t="shared" si="674"/>
        <v>N</v>
      </c>
      <c r="AW3928" t="s">
        <v>60</v>
      </c>
      <c r="AX3928" t="s">
        <v>61</v>
      </c>
      <c r="AY3928" t="s">
        <v>62</v>
      </c>
      <c r="AZ3928" t="s">
        <v>62</v>
      </c>
      <c r="BA3928" t="str">
        <f t="shared" si="675"/>
        <v>N</v>
      </c>
    </row>
    <row r="3929" spans="1:53">
      <c r="A3929" t="s">
        <v>53</v>
      </c>
      <c r="B3929" t="s">
        <v>54</v>
      </c>
      <c r="C3929" t="s">
        <v>89</v>
      </c>
      <c r="D3929">
        <v>2021</v>
      </c>
      <c r="F3929" t="s">
        <v>9403</v>
      </c>
      <c r="G3929" t="s">
        <v>9404</v>
      </c>
      <c r="I3929" t="s">
        <v>9405</v>
      </c>
      <c r="J3929" t="s">
        <v>101</v>
      </c>
      <c r="K3929" t="s">
        <v>93</v>
      </c>
      <c r="L3929" s="5">
        <v>0</v>
      </c>
      <c r="M3929" s="5">
        <v>0</v>
      </c>
      <c r="N3929" s="5">
        <f t="shared" si="671"/>
        <v>0</v>
      </c>
      <c r="O3929" s="5">
        <v>0</v>
      </c>
      <c r="P3929" s="5">
        <v>0</v>
      </c>
      <c r="Q3929" s="5">
        <f t="shared" si="672"/>
        <v>0</v>
      </c>
      <c r="R3929" s="5">
        <v>0</v>
      </c>
      <c r="S3929" s="5">
        <v>0</v>
      </c>
      <c r="T3929" s="5">
        <f t="shared" si="673"/>
        <v>0</v>
      </c>
      <c r="U3929" s="5">
        <v>1</v>
      </c>
      <c r="V3929" s="5">
        <v>1</v>
      </c>
      <c r="W3929" s="5">
        <v>0</v>
      </c>
      <c r="X3929" s="5">
        <v>0</v>
      </c>
      <c r="Y3929" s="5">
        <f t="shared" si="676"/>
        <v>0</v>
      </c>
      <c r="Z3929" s="5">
        <v>0</v>
      </c>
      <c r="AA3929" s="5">
        <v>0</v>
      </c>
      <c r="AB3929" s="5">
        <f t="shared" si="677"/>
        <v>0</v>
      </c>
      <c r="AC3929" s="5">
        <v>0</v>
      </c>
      <c r="AD3929" s="5">
        <v>0</v>
      </c>
      <c r="AE3929" s="5">
        <f t="shared" si="678"/>
        <v>0</v>
      </c>
      <c r="AF3929" s="5">
        <v>1</v>
      </c>
      <c r="AG3929" s="6">
        <v>44333</v>
      </c>
      <c r="AH3929" s="5">
        <v>1</v>
      </c>
      <c r="AI3929" s="5">
        <v>0</v>
      </c>
      <c r="AJ3929" s="5">
        <v>0</v>
      </c>
      <c r="AK3929" s="5">
        <f t="shared" si="679"/>
        <v>0</v>
      </c>
      <c r="AL3929" s="5">
        <v>0</v>
      </c>
      <c r="AM3929" s="5">
        <v>0</v>
      </c>
      <c r="AN3929" s="5">
        <f t="shared" si="680"/>
        <v>0</v>
      </c>
      <c r="AO3929" s="5">
        <v>0</v>
      </c>
      <c r="AP3929" s="5">
        <v>0</v>
      </c>
      <c r="AQ3929" s="5">
        <f t="shared" si="681"/>
        <v>0</v>
      </c>
      <c r="AR3929" s="5">
        <v>1</v>
      </c>
      <c r="AS3929" s="6">
        <v>44540</v>
      </c>
      <c r="AT3929" s="5">
        <v>1</v>
      </c>
      <c r="AU3929" s="5">
        <v>0</v>
      </c>
      <c r="AV3929" t="str">
        <f t="shared" si="674"/>
        <v>N</v>
      </c>
      <c r="AW3929" t="s">
        <v>60</v>
      </c>
      <c r="AX3929" t="s">
        <v>61</v>
      </c>
      <c r="AY3929" t="s">
        <v>62</v>
      </c>
      <c r="AZ3929" t="s">
        <v>62</v>
      </c>
      <c r="BA3929" t="str">
        <f t="shared" si="675"/>
        <v>N</v>
      </c>
    </row>
    <row r="3930" spans="1:53">
      <c r="A3930" t="s">
        <v>53</v>
      </c>
      <c r="B3930" t="s">
        <v>54</v>
      </c>
      <c r="C3930" t="s">
        <v>89</v>
      </c>
      <c r="D3930">
        <v>2021</v>
      </c>
      <c r="F3930" t="s">
        <v>9406</v>
      </c>
      <c r="G3930" t="s">
        <v>9407</v>
      </c>
      <c r="I3930" t="s">
        <v>9408</v>
      </c>
      <c r="J3930" t="s">
        <v>101</v>
      </c>
      <c r="K3930" t="s">
        <v>93</v>
      </c>
      <c r="L3930" s="5">
        <v>0</v>
      </c>
      <c r="M3930" s="5">
        <v>0</v>
      </c>
      <c r="N3930" s="5">
        <f t="shared" si="671"/>
        <v>0</v>
      </c>
      <c r="O3930" s="5">
        <v>0</v>
      </c>
      <c r="P3930" s="5">
        <v>0</v>
      </c>
      <c r="Q3930" s="5">
        <f t="shared" si="672"/>
        <v>0</v>
      </c>
      <c r="R3930" s="5">
        <v>0</v>
      </c>
      <c r="S3930" s="5">
        <v>0</v>
      </c>
      <c r="T3930" s="5">
        <f t="shared" si="673"/>
        <v>0</v>
      </c>
      <c r="U3930" s="5">
        <v>1</v>
      </c>
      <c r="V3930" s="5">
        <v>1</v>
      </c>
      <c r="W3930" s="5">
        <v>0</v>
      </c>
      <c r="X3930" s="5">
        <v>0</v>
      </c>
      <c r="Y3930" s="5">
        <f t="shared" si="676"/>
        <v>0</v>
      </c>
      <c r="Z3930" s="5">
        <v>0</v>
      </c>
      <c r="AA3930" s="5">
        <v>0</v>
      </c>
      <c r="AB3930" s="5">
        <f t="shared" si="677"/>
        <v>0</v>
      </c>
      <c r="AC3930" s="5">
        <v>0</v>
      </c>
      <c r="AD3930" s="5">
        <v>0</v>
      </c>
      <c r="AE3930" s="5">
        <f t="shared" si="678"/>
        <v>0</v>
      </c>
      <c r="AF3930" s="5">
        <v>1</v>
      </c>
      <c r="AG3930" s="6">
        <v>44312</v>
      </c>
      <c r="AH3930" s="5">
        <v>1</v>
      </c>
      <c r="AI3930" s="5">
        <v>0</v>
      </c>
      <c r="AJ3930" s="5">
        <v>0</v>
      </c>
      <c r="AK3930" s="5">
        <f t="shared" si="679"/>
        <v>0</v>
      </c>
      <c r="AL3930" s="5">
        <v>0</v>
      </c>
      <c r="AM3930" s="5">
        <v>0</v>
      </c>
      <c r="AN3930" s="5">
        <f t="shared" si="680"/>
        <v>0</v>
      </c>
      <c r="AO3930" s="5">
        <v>0</v>
      </c>
      <c r="AP3930" s="5">
        <v>0</v>
      </c>
      <c r="AQ3930" s="5">
        <f t="shared" si="681"/>
        <v>0</v>
      </c>
      <c r="AR3930" s="5">
        <v>1</v>
      </c>
      <c r="AS3930" s="6">
        <v>44547</v>
      </c>
      <c r="AT3930" s="5">
        <v>1</v>
      </c>
      <c r="AU3930" s="5">
        <v>0</v>
      </c>
      <c r="AV3930" t="str">
        <f t="shared" si="674"/>
        <v>N</v>
      </c>
      <c r="AW3930" t="s">
        <v>60</v>
      </c>
      <c r="AX3930" t="s">
        <v>61</v>
      </c>
      <c r="AY3930" t="s">
        <v>62</v>
      </c>
      <c r="AZ3930" t="s">
        <v>62</v>
      </c>
      <c r="BA3930" t="str">
        <f t="shared" si="675"/>
        <v>N</v>
      </c>
    </row>
    <row r="3931" spans="1:53">
      <c r="A3931" t="s">
        <v>53</v>
      </c>
      <c r="B3931" t="s">
        <v>54</v>
      </c>
      <c r="C3931" t="s">
        <v>89</v>
      </c>
      <c r="D3931">
        <v>2021</v>
      </c>
      <c r="F3931" t="s">
        <v>9409</v>
      </c>
      <c r="G3931" t="s">
        <v>9410</v>
      </c>
      <c r="I3931" t="s">
        <v>9411</v>
      </c>
      <c r="J3931" t="s">
        <v>101</v>
      </c>
      <c r="K3931" t="s">
        <v>93</v>
      </c>
      <c r="L3931" s="5">
        <v>0</v>
      </c>
      <c r="M3931" s="5">
        <v>0</v>
      </c>
      <c r="N3931" s="5">
        <f t="shared" si="671"/>
        <v>0</v>
      </c>
      <c r="O3931" s="5">
        <v>0</v>
      </c>
      <c r="P3931" s="5">
        <v>0</v>
      </c>
      <c r="Q3931" s="5">
        <f t="shared" si="672"/>
        <v>0</v>
      </c>
      <c r="R3931" s="5">
        <v>0</v>
      </c>
      <c r="S3931" s="5">
        <v>0</v>
      </c>
      <c r="T3931" s="5">
        <f t="shared" si="673"/>
        <v>0</v>
      </c>
      <c r="U3931" s="5">
        <v>1</v>
      </c>
      <c r="V3931" s="5">
        <v>1</v>
      </c>
      <c r="W3931" s="5">
        <v>0</v>
      </c>
      <c r="X3931" s="5">
        <v>0</v>
      </c>
      <c r="Y3931" s="5">
        <f t="shared" si="676"/>
        <v>0</v>
      </c>
      <c r="Z3931" s="5">
        <v>0</v>
      </c>
      <c r="AA3931" s="5">
        <v>0</v>
      </c>
      <c r="AB3931" s="5">
        <f t="shared" si="677"/>
        <v>0</v>
      </c>
      <c r="AC3931" s="5">
        <v>0</v>
      </c>
      <c r="AD3931" s="5">
        <v>0</v>
      </c>
      <c r="AE3931" s="5">
        <f t="shared" si="678"/>
        <v>0</v>
      </c>
      <c r="AF3931" s="5">
        <v>1</v>
      </c>
      <c r="AG3931" s="6">
        <v>44279</v>
      </c>
      <c r="AH3931" s="5">
        <v>1</v>
      </c>
      <c r="AI3931" s="5">
        <v>0</v>
      </c>
      <c r="AJ3931" s="5">
        <v>0</v>
      </c>
      <c r="AK3931" s="5">
        <f t="shared" si="679"/>
        <v>0</v>
      </c>
      <c r="AL3931" s="5">
        <v>0</v>
      </c>
      <c r="AM3931" s="5">
        <v>0</v>
      </c>
      <c r="AN3931" s="5">
        <f t="shared" si="680"/>
        <v>0</v>
      </c>
      <c r="AO3931" s="5">
        <v>0</v>
      </c>
      <c r="AP3931" s="5">
        <v>0</v>
      </c>
      <c r="AQ3931" s="5">
        <f t="shared" si="681"/>
        <v>0</v>
      </c>
      <c r="AR3931" s="5">
        <v>1</v>
      </c>
      <c r="AS3931" s="6">
        <v>44547</v>
      </c>
      <c r="AT3931" s="5">
        <v>1</v>
      </c>
      <c r="AU3931" s="5">
        <v>0</v>
      </c>
      <c r="AV3931" t="str">
        <f t="shared" si="674"/>
        <v>N</v>
      </c>
      <c r="AW3931" t="s">
        <v>60</v>
      </c>
      <c r="AX3931" t="s">
        <v>61</v>
      </c>
      <c r="AY3931" t="s">
        <v>62</v>
      </c>
      <c r="AZ3931" t="s">
        <v>62</v>
      </c>
      <c r="BA3931" t="str">
        <f t="shared" si="675"/>
        <v>N</v>
      </c>
    </row>
    <row r="3932" spans="1:53">
      <c r="A3932" t="s">
        <v>53</v>
      </c>
      <c r="B3932" t="s">
        <v>54</v>
      </c>
      <c r="C3932" t="s">
        <v>89</v>
      </c>
      <c r="D3932">
        <v>2021</v>
      </c>
      <c r="F3932" t="s">
        <v>9412</v>
      </c>
      <c r="G3932" t="s">
        <v>9413</v>
      </c>
      <c r="I3932" t="s">
        <v>9414</v>
      </c>
      <c r="J3932" t="s">
        <v>101</v>
      </c>
      <c r="K3932" t="s">
        <v>93</v>
      </c>
      <c r="L3932" s="5">
        <v>0</v>
      </c>
      <c r="M3932" s="5">
        <v>0</v>
      </c>
      <c r="N3932" s="5">
        <f t="shared" si="671"/>
        <v>0</v>
      </c>
      <c r="O3932" s="5">
        <v>0</v>
      </c>
      <c r="P3932" s="5">
        <v>0</v>
      </c>
      <c r="Q3932" s="5">
        <f t="shared" si="672"/>
        <v>0</v>
      </c>
      <c r="R3932" s="5">
        <v>0</v>
      </c>
      <c r="S3932" s="5">
        <v>0</v>
      </c>
      <c r="T3932" s="5">
        <f t="shared" si="673"/>
        <v>0</v>
      </c>
      <c r="U3932" s="5">
        <v>1</v>
      </c>
      <c r="V3932" s="5">
        <v>1</v>
      </c>
      <c r="W3932" s="5">
        <v>0</v>
      </c>
      <c r="X3932" s="5">
        <v>0</v>
      </c>
      <c r="Y3932" s="5">
        <f t="shared" si="676"/>
        <v>0</v>
      </c>
      <c r="Z3932" s="5">
        <v>0</v>
      </c>
      <c r="AA3932" s="5">
        <v>0</v>
      </c>
      <c r="AB3932" s="5">
        <f t="shared" si="677"/>
        <v>0</v>
      </c>
      <c r="AC3932" s="5">
        <v>0</v>
      </c>
      <c r="AD3932" s="5">
        <v>0</v>
      </c>
      <c r="AE3932" s="5">
        <f t="shared" si="678"/>
        <v>0</v>
      </c>
      <c r="AF3932" s="5">
        <v>1</v>
      </c>
      <c r="AG3932" s="6">
        <v>44265</v>
      </c>
      <c r="AH3932" s="5">
        <v>1</v>
      </c>
      <c r="AI3932" s="5">
        <v>0</v>
      </c>
      <c r="AJ3932" s="5">
        <v>0</v>
      </c>
      <c r="AK3932" s="5">
        <f t="shared" si="679"/>
        <v>0</v>
      </c>
      <c r="AL3932" s="5">
        <v>0</v>
      </c>
      <c r="AM3932" s="5">
        <v>0</v>
      </c>
      <c r="AN3932" s="5">
        <f t="shared" si="680"/>
        <v>0</v>
      </c>
      <c r="AO3932" s="5">
        <v>0</v>
      </c>
      <c r="AP3932" s="5">
        <v>0</v>
      </c>
      <c r="AQ3932" s="5">
        <f t="shared" si="681"/>
        <v>0</v>
      </c>
      <c r="AR3932" s="5">
        <v>1</v>
      </c>
      <c r="AS3932" s="6">
        <v>44498</v>
      </c>
      <c r="AT3932" s="5">
        <v>1</v>
      </c>
      <c r="AU3932" s="5">
        <v>0</v>
      </c>
      <c r="AV3932" t="str">
        <f t="shared" si="674"/>
        <v>N</v>
      </c>
      <c r="AW3932" t="s">
        <v>60</v>
      </c>
      <c r="AX3932" t="s">
        <v>61</v>
      </c>
      <c r="AY3932" t="s">
        <v>62</v>
      </c>
      <c r="AZ3932" t="s">
        <v>62</v>
      </c>
      <c r="BA3932" t="str">
        <f t="shared" si="675"/>
        <v>N</v>
      </c>
    </row>
    <row r="3933" spans="1:53">
      <c r="A3933" t="s">
        <v>53</v>
      </c>
      <c r="B3933" t="s">
        <v>54</v>
      </c>
      <c r="C3933" t="s">
        <v>89</v>
      </c>
      <c r="D3933">
        <v>2021</v>
      </c>
      <c r="F3933" t="s">
        <v>9415</v>
      </c>
      <c r="G3933" t="s">
        <v>9416</v>
      </c>
      <c r="I3933" t="s">
        <v>9417</v>
      </c>
      <c r="J3933" t="s">
        <v>101</v>
      </c>
      <c r="K3933" t="s">
        <v>93</v>
      </c>
      <c r="L3933" s="5">
        <v>0</v>
      </c>
      <c r="M3933" s="5">
        <v>0</v>
      </c>
      <c r="N3933" s="5">
        <f t="shared" si="671"/>
        <v>0</v>
      </c>
      <c r="O3933" s="5">
        <v>0</v>
      </c>
      <c r="P3933" s="5">
        <v>0</v>
      </c>
      <c r="Q3933" s="5">
        <f t="shared" si="672"/>
        <v>0</v>
      </c>
      <c r="R3933" s="5">
        <v>0</v>
      </c>
      <c r="S3933" s="5">
        <v>0</v>
      </c>
      <c r="T3933" s="5">
        <f t="shared" si="673"/>
        <v>0</v>
      </c>
      <c r="U3933" s="5">
        <v>1</v>
      </c>
      <c r="V3933" s="5">
        <v>1</v>
      </c>
      <c r="W3933" s="5">
        <v>0</v>
      </c>
      <c r="X3933" s="5">
        <v>0</v>
      </c>
      <c r="Y3933" s="5">
        <f t="shared" si="676"/>
        <v>0</v>
      </c>
      <c r="Z3933" s="5">
        <v>0</v>
      </c>
      <c r="AA3933" s="5">
        <v>0</v>
      </c>
      <c r="AB3933" s="5">
        <f t="shared" si="677"/>
        <v>0</v>
      </c>
      <c r="AC3933" s="5">
        <v>0</v>
      </c>
      <c r="AD3933" s="5">
        <v>0</v>
      </c>
      <c r="AE3933" s="5">
        <f t="shared" si="678"/>
        <v>0</v>
      </c>
      <c r="AF3933" s="5">
        <v>1</v>
      </c>
      <c r="AG3933" s="6">
        <v>44211</v>
      </c>
      <c r="AH3933" s="5">
        <v>1</v>
      </c>
      <c r="AI3933" s="5">
        <v>0</v>
      </c>
      <c r="AJ3933" s="5">
        <v>0</v>
      </c>
      <c r="AK3933" s="5">
        <f t="shared" si="679"/>
        <v>0</v>
      </c>
      <c r="AL3933" s="5">
        <v>0</v>
      </c>
      <c r="AM3933" s="5">
        <v>0</v>
      </c>
      <c r="AN3933" s="5">
        <f t="shared" si="680"/>
        <v>0</v>
      </c>
      <c r="AO3933" s="5">
        <v>0</v>
      </c>
      <c r="AP3933" s="5">
        <v>0</v>
      </c>
      <c r="AQ3933" s="5">
        <f t="shared" si="681"/>
        <v>0</v>
      </c>
      <c r="AR3933" s="5">
        <v>1</v>
      </c>
      <c r="AS3933" s="6">
        <v>44467</v>
      </c>
      <c r="AT3933" s="5">
        <v>1</v>
      </c>
      <c r="AU3933" s="5">
        <v>0</v>
      </c>
      <c r="AV3933" t="str">
        <f t="shared" si="674"/>
        <v>N</v>
      </c>
      <c r="AW3933" t="s">
        <v>60</v>
      </c>
      <c r="AX3933" t="s">
        <v>61</v>
      </c>
      <c r="AY3933" t="s">
        <v>62</v>
      </c>
      <c r="AZ3933" t="s">
        <v>62</v>
      </c>
      <c r="BA3933" t="str">
        <f t="shared" si="675"/>
        <v>N</v>
      </c>
    </row>
    <row r="3934" spans="1:53">
      <c r="A3934" t="s">
        <v>53</v>
      </c>
      <c r="B3934" t="s">
        <v>54</v>
      </c>
      <c r="C3934" t="s">
        <v>89</v>
      </c>
      <c r="D3934">
        <v>2021</v>
      </c>
      <c r="F3934" t="s">
        <v>9418</v>
      </c>
      <c r="G3934" t="s">
        <v>9419</v>
      </c>
      <c r="I3934" t="s">
        <v>9420</v>
      </c>
      <c r="J3934" t="s">
        <v>101</v>
      </c>
      <c r="K3934" t="s">
        <v>93</v>
      </c>
      <c r="L3934" s="5">
        <v>0</v>
      </c>
      <c r="M3934" s="5">
        <v>0</v>
      </c>
      <c r="N3934" s="5">
        <f t="shared" si="671"/>
        <v>0</v>
      </c>
      <c r="O3934" s="5">
        <v>0</v>
      </c>
      <c r="P3934" s="5">
        <v>0</v>
      </c>
      <c r="Q3934" s="5">
        <f t="shared" si="672"/>
        <v>0</v>
      </c>
      <c r="R3934" s="5">
        <v>0</v>
      </c>
      <c r="S3934" s="5">
        <v>0</v>
      </c>
      <c r="T3934" s="5">
        <f t="shared" si="673"/>
        <v>0</v>
      </c>
      <c r="U3934" s="5">
        <v>1</v>
      </c>
      <c r="V3934" s="5">
        <v>1</v>
      </c>
      <c r="W3934" s="5">
        <v>0</v>
      </c>
      <c r="X3934" s="5">
        <v>0</v>
      </c>
      <c r="Y3934" s="5">
        <f t="shared" si="676"/>
        <v>0</v>
      </c>
      <c r="Z3934" s="5">
        <v>0</v>
      </c>
      <c r="AA3934" s="5">
        <v>0</v>
      </c>
      <c r="AB3934" s="5">
        <f t="shared" si="677"/>
        <v>0</v>
      </c>
      <c r="AC3934" s="5">
        <v>0</v>
      </c>
      <c r="AD3934" s="5">
        <v>0</v>
      </c>
      <c r="AE3934" s="5">
        <f t="shared" si="678"/>
        <v>0</v>
      </c>
      <c r="AF3934" s="5">
        <v>1</v>
      </c>
      <c r="AG3934" s="6">
        <v>44267</v>
      </c>
      <c r="AH3934" s="5">
        <v>1</v>
      </c>
      <c r="AI3934" s="5">
        <v>0</v>
      </c>
      <c r="AJ3934" s="5">
        <v>0</v>
      </c>
      <c r="AK3934" s="5">
        <f t="shared" si="679"/>
        <v>0</v>
      </c>
      <c r="AL3934" s="5">
        <v>0</v>
      </c>
      <c r="AM3934" s="5">
        <v>0</v>
      </c>
      <c r="AN3934" s="5">
        <f t="shared" si="680"/>
        <v>0</v>
      </c>
      <c r="AO3934" s="5">
        <v>0</v>
      </c>
      <c r="AP3934" s="5">
        <v>0</v>
      </c>
      <c r="AQ3934" s="5">
        <f t="shared" si="681"/>
        <v>0</v>
      </c>
      <c r="AR3934" s="5">
        <v>1</v>
      </c>
      <c r="AS3934" s="6">
        <v>44463</v>
      </c>
      <c r="AT3934" s="5">
        <v>1</v>
      </c>
      <c r="AU3934" s="5">
        <v>0</v>
      </c>
      <c r="AV3934" t="str">
        <f t="shared" si="674"/>
        <v>N</v>
      </c>
      <c r="AW3934" t="s">
        <v>60</v>
      </c>
      <c r="AX3934" t="s">
        <v>61</v>
      </c>
      <c r="AY3934" t="s">
        <v>62</v>
      </c>
      <c r="AZ3934" t="s">
        <v>62</v>
      </c>
      <c r="BA3934" t="str">
        <f t="shared" si="675"/>
        <v>N</v>
      </c>
    </row>
    <row r="3935" spans="1:53">
      <c r="A3935" t="s">
        <v>53</v>
      </c>
      <c r="B3935" t="s">
        <v>54</v>
      </c>
      <c r="C3935" t="s">
        <v>89</v>
      </c>
      <c r="D3935">
        <v>2021</v>
      </c>
      <c r="F3935" t="s">
        <v>9421</v>
      </c>
      <c r="G3935" t="s">
        <v>9422</v>
      </c>
      <c r="I3935" t="s">
        <v>9423</v>
      </c>
      <c r="J3935" t="s">
        <v>101</v>
      </c>
      <c r="K3935" t="s">
        <v>93</v>
      </c>
      <c r="L3935" s="5">
        <v>0</v>
      </c>
      <c r="M3935" s="5">
        <v>0</v>
      </c>
      <c r="N3935" s="5">
        <f t="shared" si="671"/>
        <v>0</v>
      </c>
      <c r="O3935" s="5">
        <v>0</v>
      </c>
      <c r="P3935" s="5">
        <v>0</v>
      </c>
      <c r="Q3935" s="5">
        <f t="shared" si="672"/>
        <v>0</v>
      </c>
      <c r="R3935" s="5">
        <v>0</v>
      </c>
      <c r="S3935" s="5">
        <v>0</v>
      </c>
      <c r="T3935" s="5">
        <f t="shared" si="673"/>
        <v>0</v>
      </c>
      <c r="U3935" s="5">
        <v>1</v>
      </c>
      <c r="V3935" s="5">
        <v>1</v>
      </c>
      <c r="W3935" s="5">
        <v>0</v>
      </c>
      <c r="X3935" s="5">
        <v>0</v>
      </c>
      <c r="Y3935" s="5">
        <f t="shared" si="676"/>
        <v>0</v>
      </c>
      <c r="Z3935" s="5">
        <v>0</v>
      </c>
      <c r="AA3935" s="5">
        <v>0</v>
      </c>
      <c r="AB3935" s="5">
        <f t="shared" si="677"/>
        <v>0</v>
      </c>
      <c r="AC3935" s="5">
        <v>0</v>
      </c>
      <c r="AD3935" s="5">
        <v>0</v>
      </c>
      <c r="AE3935" s="5">
        <f t="shared" si="678"/>
        <v>0</v>
      </c>
      <c r="AF3935" s="5">
        <v>1</v>
      </c>
      <c r="AG3935" s="6">
        <v>44333</v>
      </c>
      <c r="AH3935" s="5">
        <v>1</v>
      </c>
      <c r="AI3935" s="5">
        <v>0</v>
      </c>
      <c r="AJ3935" s="5">
        <v>0</v>
      </c>
      <c r="AK3935" s="5">
        <f t="shared" si="679"/>
        <v>0</v>
      </c>
      <c r="AL3935" s="5">
        <v>0</v>
      </c>
      <c r="AM3935" s="5">
        <v>0</v>
      </c>
      <c r="AN3935" s="5">
        <f t="shared" si="680"/>
        <v>0</v>
      </c>
      <c r="AO3935" s="5">
        <v>0</v>
      </c>
      <c r="AP3935" s="5">
        <v>0</v>
      </c>
      <c r="AQ3935" s="5">
        <f t="shared" si="681"/>
        <v>0</v>
      </c>
      <c r="AR3935" s="5">
        <v>1</v>
      </c>
      <c r="AS3935" s="6">
        <v>44539</v>
      </c>
      <c r="AT3935" s="5">
        <v>1</v>
      </c>
      <c r="AU3935" s="5">
        <v>0</v>
      </c>
      <c r="AV3935" t="str">
        <f t="shared" si="674"/>
        <v>N</v>
      </c>
      <c r="AW3935" t="s">
        <v>60</v>
      </c>
      <c r="AX3935" t="s">
        <v>61</v>
      </c>
      <c r="AY3935" t="s">
        <v>62</v>
      </c>
      <c r="AZ3935" t="s">
        <v>62</v>
      </c>
      <c r="BA3935" t="str">
        <f t="shared" si="675"/>
        <v>N</v>
      </c>
    </row>
    <row r="3936" spans="1:53">
      <c r="A3936" t="s">
        <v>53</v>
      </c>
      <c r="B3936" t="s">
        <v>54</v>
      </c>
      <c r="C3936" t="s">
        <v>89</v>
      </c>
      <c r="D3936">
        <v>2021</v>
      </c>
      <c r="F3936" t="s">
        <v>9424</v>
      </c>
      <c r="G3936" t="s">
        <v>9425</v>
      </c>
      <c r="I3936" t="s">
        <v>9426</v>
      </c>
      <c r="J3936" t="s">
        <v>101</v>
      </c>
      <c r="K3936" t="s">
        <v>93</v>
      </c>
      <c r="L3936" s="5">
        <v>0</v>
      </c>
      <c r="M3936" s="5">
        <v>0</v>
      </c>
      <c r="N3936" s="5">
        <f t="shared" si="671"/>
        <v>0</v>
      </c>
      <c r="O3936" s="5">
        <v>0</v>
      </c>
      <c r="P3936" s="5">
        <v>0</v>
      </c>
      <c r="Q3936" s="5">
        <f t="shared" si="672"/>
        <v>0</v>
      </c>
      <c r="R3936" s="5">
        <v>0</v>
      </c>
      <c r="S3936" s="5">
        <v>0</v>
      </c>
      <c r="T3936" s="5">
        <f t="shared" si="673"/>
        <v>0</v>
      </c>
      <c r="U3936" s="5">
        <v>1</v>
      </c>
      <c r="V3936" s="5">
        <v>1</v>
      </c>
      <c r="W3936" s="5">
        <v>0</v>
      </c>
      <c r="X3936" s="5">
        <v>0</v>
      </c>
      <c r="Y3936" s="5">
        <f t="shared" si="676"/>
        <v>0</v>
      </c>
      <c r="Z3936" s="5">
        <v>0</v>
      </c>
      <c r="AA3936" s="5">
        <v>0</v>
      </c>
      <c r="AB3936" s="5">
        <f t="shared" si="677"/>
        <v>0</v>
      </c>
      <c r="AC3936" s="5">
        <v>0</v>
      </c>
      <c r="AD3936" s="5">
        <v>0</v>
      </c>
      <c r="AE3936" s="5">
        <f t="shared" si="678"/>
        <v>0</v>
      </c>
      <c r="AF3936" s="5">
        <v>1</v>
      </c>
      <c r="AG3936" s="6">
        <v>44348</v>
      </c>
      <c r="AH3936" s="5">
        <v>1</v>
      </c>
      <c r="AI3936" s="5">
        <v>0</v>
      </c>
      <c r="AJ3936" s="5">
        <v>0</v>
      </c>
      <c r="AK3936" s="5">
        <f t="shared" si="679"/>
        <v>0</v>
      </c>
      <c r="AL3936" s="5">
        <v>0</v>
      </c>
      <c r="AM3936" s="5">
        <v>0</v>
      </c>
      <c r="AN3936" s="5">
        <f t="shared" si="680"/>
        <v>0</v>
      </c>
      <c r="AO3936" s="5">
        <v>0</v>
      </c>
      <c r="AP3936" s="5">
        <v>0</v>
      </c>
      <c r="AQ3936" s="5">
        <f t="shared" si="681"/>
        <v>0</v>
      </c>
      <c r="AR3936" s="5">
        <v>1</v>
      </c>
      <c r="AS3936" s="6">
        <v>44552</v>
      </c>
      <c r="AT3936" s="5">
        <v>1</v>
      </c>
      <c r="AU3936" s="5">
        <v>0</v>
      </c>
      <c r="AV3936" t="str">
        <f t="shared" si="674"/>
        <v>N</v>
      </c>
      <c r="AW3936" t="s">
        <v>60</v>
      </c>
      <c r="AX3936" t="s">
        <v>61</v>
      </c>
      <c r="AY3936" t="s">
        <v>62</v>
      </c>
      <c r="AZ3936" t="s">
        <v>62</v>
      </c>
      <c r="BA3936" t="str">
        <f t="shared" si="675"/>
        <v>N</v>
      </c>
    </row>
    <row r="3937" spans="1:53">
      <c r="A3937" t="s">
        <v>53</v>
      </c>
      <c r="B3937" t="s">
        <v>54</v>
      </c>
      <c r="C3937" t="s">
        <v>89</v>
      </c>
      <c r="D3937">
        <v>2021</v>
      </c>
      <c r="F3937" t="s">
        <v>9427</v>
      </c>
      <c r="G3937" t="s">
        <v>9428</v>
      </c>
      <c r="I3937" t="s">
        <v>9429</v>
      </c>
      <c r="J3937" t="s">
        <v>101</v>
      </c>
      <c r="K3937" t="s">
        <v>93</v>
      </c>
      <c r="L3937" s="5">
        <v>0</v>
      </c>
      <c r="M3937" s="5">
        <v>0</v>
      </c>
      <c r="N3937" s="5">
        <f t="shared" si="671"/>
        <v>0</v>
      </c>
      <c r="O3937" s="5">
        <v>0</v>
      </c>
      <c r="P3937" s="5">
        <v>0</v>
      </c>
      <c r="Q3937" s="5">
        <f t="shared" si="672"/>
        <v>0</v>
      </c>
      <c r="R3937" s="5">
        <v>0</v>
      </c>
      <c r="S3937" s="5">
        <v>0</v>
      </c>
      <c r="T3937" s="5">
        <f t="shared" si="673"/>
        <v>0</v>
      </c>
      <c r="U3937" s="5">
        <v>1</v>
      </c>
      <c r="V3937" s="5">
        <v>1</v>
      </c>
      <c r="W3937" s="5">
        <v>0</v>
      </c>
      <c r="X3937" s="5">
        <v>0</v>
      </c>
      <c r="Y3937" s="5">
        <f t="shared" si="676"/>
        <v>0</v>
      </c>
      <c r="Z3937" s="5">
        <v>0</v>
      </c>
      <c r="AA3937" s="5">
        <v>0</v>
      </c>
      <c r="AB3937" s="5">
        <f t="shared" si="677"/>
        <v>0</v>
      </c>
      <c r="AC3937" s="5">
        <v>0</v>
      </c>
      <c r="AD3937" s="5">
        <v>0</v>
      </c>
      <c r="AE3937" s="5">
        <f t="shared" si="678"/>
        <v>0</v>
      </c>
      <c r="AF3937" s="5">
        <v>1</v>
      </c>
      <c r="AG3937" s="6">
        <v>44348</v>
      </c>
      <c r="AH3937" s="5">
        <v>1</v>
      </c>
      <c r="AI3937" s="5">
        <v>0</v>
      </c>
      <c r="AJ3937" s="5">
        <v>0</v>
      </c>
      <c r="AK3937" s="5">
        <f t="shared" si="679"/>
        <v>0</v>
      </c>
      <c r="AL3937" s="5">
        <v>0</v>
      </c>
      <c r="AM3937" s="5">
        <v>0</v>
      </c>
      <c r="AN3937" s="5">
        <f t="shared" si="680"/>
        <v>0</v>
      </c>
      <c r="AO3937" s="5">
        <v>0</v>
      </c>
      <c r="AP3937" s="5">
        <v>0</v>
      </c>
      <c r="AQ3937" s="5">
        <f t="shared" si="681"/>
        <v>0</v>
      </c>
      <c r="AR3937" s="5">
        <v>1</v>
      </c>
      <c r="AS3937" s="6">
        <v>44552</v>
      </c>
      <c r="AT3937" s="5">
        <v>1</v>
      </c>
      <c r="AU3937" s="5">
        <v>0</v>
      </c>
      <c r="AV3937" t="str">
        <f t="shared" si="674"/>
        <v>N</v>
      </c>
      <c r="AW3937" t="s">
        <v>60</v>
      </c>
      <c r="AX3937" t="s">
        <v>61</v>
      </c>
      <c r="AY3937" t="s">
        <v>62</v>
      </c>
      <c r="AZ3937" t="s">
        <v>62</v>
      </c>
      <c r="BA3937" t="str">
        <f t="shared" si="675"/>
        <v>N</v>
      </c>
    </row>
    <row r="3938" spans="1:53">
      <c r="A3938" t="s">
        <v>53</v>
      </c>
      <c r="B3938" t="s">
        <v>54</v>
      </c>
      <c r="C3938" t="s">
        <v>89</v>
      </c>
      <c r="D3938">
        <v>2021</v>
      </c>
      <c r="F3938" t="s">
        <v>9430</v>
      </c>
      <c r="G3938" t="s">
        <v>9431</v>
      </c>
      <c r="I3938" t="s">
        <v>9432</v>
      </c>
      <c r="J3938" t="s">
        <v>101</v>
      </c>
      <c r="K3938" t="s">
        <v>93</v>
      </c>
      <c r="L3938" s="5">
        <v>0</v>
      </c>
      <c r="M3938" s="5">
        <v>0</v>
      </c>
      <c r="N3938" s="5">
        <f t="shared" si="671"/>
        <v>0</v>
      </c>
      <c r="O3938" s="5">
        <v>0</v>
      </c>
      <c r="P3938" s="5">
        <v>0</v>
      </c>
      <c r="Q3938" s="5">
        <f t="shared" si="672"/>
        <v>0</v>
      </c>
      <c r="R3938" s="5">
        <v>0</v>
      </c>
      <c r="S3938" s="5">
        <v>0</v>
      </c>
      <c r="T3938" s="5">
        <f t="shared" si="673"/>
        <v>0</v>
      </c>
      <c r="U3938" s="5">
        <v>1</v>
      </c>
      <c r="V3938" s="5">
        <v>1</v>
      </c>
      <c r="W3938" s="5">
        <v>0</v>
      </c>
      <c r="X3938" s="5">
        <v>0</v>
      </c>
      <c r="Y3938" s="5">
        <f t="shared" si="676"/>
        <v>0</v>
      </c>
      <c r="Z3938" s="5">
        <v>0</v>
      </c>
      <c r="AA3938" s="5">
        <v>0</v>
      </c>
      <c r="AB3938" s="5">
        <f t="shared" si="677"/>
        <v>0</v>
      </c>
      <c r="AC3938" s="5">
        <v>0</v>
      </c>
      <c r="AD3938" s="5">
        <v>0</v>
      </c>
      <c r="AE3938" s="5">
        <f t="shared" si="678"/>
        <v>0</v>
      </c>
      <c r="AF3938" s="5">
        <v>1</v>
      </c>
      <c r="AG3938" s="6">
        <v>44307</v>
      </c>
      <c r="AH3938" s="5">
        <v>1</v>
      </c>
      <c r="AI3938" s="5">
        <v>0</v>
      </c>
      <c r="AJ3938" s="5">
        <v>0</v>
      </c>
      <c r="AK3938" s="5">
        <f t="shared" si="679"/>
        <v>0</v>
      </c>
      <c r="AL3938" s="5">
        <v>0</v>
      </c>
      <c r="AM3938" s="5">
        <v>0</v>
      </c>
      <c r="AN3938" s="5">
        <f t="shared" si="680"/>
        <v>0</v>
      </c>
      <c r="AO3938" s="5">
        <v>0</v>
      </c>
      <c r="AP3938" s="5">
        <v>0</v>
      </c>
      <c r="AQ3938" s="5">
        <f t="shared" si="681"/>
        <v>0</v>
      </c>
      <c r="AR3938" s="5">
        <v>1</v>
      </c>
      <c r="AS3938" s="6">
        <v>44530</v>
      </c>
      <c r="AT3938" s="5">
        <v>1</v>
      </c>
      <c r="AU3938" s="5">
        <v>0</v>
      </c>
      <c r="AV3938" t="str">
        <f t="shared" si="674"/>
        <v>N</v>
      </c>
      <c r="AW3938" t="s">
        <v>60</v>
      </c>
      <c r="AX3938" t="s">
        <v>61</v>
      </c>
      <c r="AY3938" t="s">
        <v>62</v>
      </c>
      <c r="AZ3938" t="s">
        <v>62</v>
      </c>
      <c r="BA3938" t="str">
        <f t="shared" si="675"/>
        <v>N</v>
      </c>
    </row>
    <row r="3939" spans="1:53">
      <c r="A3939" t="s">
        <v>53</v>
      </c>
      <c r="B3939" t="s">
        <v>54</v>
      </c>
      <c r="C3939" t="s">
        <v>89</v>
      </c>
      <c r="D3939">
        <v>2021</v>
      </c>
      <c r="F3939" t="s">
        <v>9433</v>
      </c>
      <c r="G3939" t="s">
        <v>9434</v>
      </c>
      <c r="I3939" t="s">
        <v>9435</v>
      </c>
      <c r="J3939" t="s">
        <v>101</v>
      </c>
      <c r="K3939" t="s">
        <v>93</v>
      </c>
      <c r="L3939" s="5">
        <v>0</v>
      </c>
      <c r="M3939" s="5">
        <v>0</v>
      </c>
      <c r="N3939" s="5">
        <f t="shared" si="671"/>
        <v>0</v>
      </c>
      <c r="O3939" s="5">
        <v>0</v>
      </c>
      <c r="P3939" s="5">
        <v>0</v>
      </c>
      <c r="Q3939" s="5">
        <f t="shared" si="672"/>
        <v>0</v>
      </c>
      <c r="R3939" s="5">
        <v>0</v>
      </c>
      <c r="S3939" s="5">
        <v>0</v>
      </c>
      <c r="T3939" s="5">
        <f t="shared" si="673"/>
        <v>0</v>
      </c>
      <c r="U3939" s="5">
        <v>1</v>
      </c>
      <c r="V3939" s="5">
        <v>1</v>
      </c>
      <c r="W3939" s="5">
        <v>0</v>
      </c>
      <c r="X3939" s="5">
        <v>0</v>
      </c>
      <c r="Y3939" s="5">
        <f t="shared" si="676"/>
        <v>0</v>
      </c>
      <c r="Z3939" s="5">
        <v>0</v>
      </c>
      <c r="AA3939" s="5">
        <v>0</v>
      </c>
      <c r="AB3939" s="5">
        <f t="shared" si="677"/>
        <v>0</v>
      </c>
      <c r="AC3939" s="5">
        <v>0</v>
      </c>
      <c r="AD3939" s="5">
        <v>0</v>
      </c>
      <c r="AE3939" s="5">
        <f t="shared" si="678"/>
        <v>0</v>
      </c>
      <c r="AF3939" s="5">
        <v>1</v>
      </c>
      <c r="AG3939" s="6">
        <v>44309</v>
      </c>
      <c r="AH3939" s="5">
        <v>1</v>
      </c>
      <c r="AI3939" s="5">
        <v>0</v>
      </c>
      <c r="AJ3939" s="5">
        <v>0</v>
      </c>
      <c r="AK3939" s="5">
        <f t="shared" si="679"/>
        <v>0</v>
      </c>
      <c r="AL3939" s="5">
        <v>0</v>
      </c>
      <c r="AM3939" s="5">
        <v>0</v>
      </c>
      <c r="AN3939" s="5">
        <f t="shared" si="680"/>
        <v>0</v>
      </c>
      <c r="AO3939" s="5">
        <v>0</v>
      </c>
      <c r="AP3939" s="5">
        <v>0</v>
      </c>
      <c r="AQ3939" s="5">
        <f t="shared" si="681"/>
        <v>0</v>
      </c>
      <c r="AR3939" s="5">
        <v>1</v>
      </c>
      <c r="AS3939" s="6">
        <v>44516</v>
      </c>
      <c r="AT3939" s="5">
        <v>1</v>
      </c>
      <c r="AU3939" s="5">
        <v>0</v>
      </c>
      <c r="AV3939" t="str">
        <f t="shared" si="674"/>
        <v>N</v>
      </c>
      <c r="AW3939" t="s">
        <v>60</v>
      </c>
      <c r="AX3939" t="s">
        <v>61</v>
      </c>
      <c r="AY3939" t="s">
        <v>62</v>
      </c>
      <c r="AZ3939" t="s">
        <v>62</v>
      </c>
      <c r="BA3939" t="str">
        <f t="shared" si="675"/>
        <v>N</v>
      </c>
    </row>
    <row r="3940" spans="1:53">
      <c r="A3940" t="s">
        <v>54</v>
      </c>
      <c r="B3940" t="s">
        <v>54</v>
      </c>
      <c r="C3940" t="s">
        <v>55</v>
      </c>
      <c r="D3940">
        <v>2021</v>
      </c>
      <c r="F3940" t="s">
        <v>9436</v>
      </c>
      <c r="G3940" t="s">
        <v>9437</v>
      </c>
      <c r="H3940" t="s">
        <v>9438</v>
      </c>
      <c r="J3940" t="s">
        <v>258</v>
      </c>
      <c r="K3940" t="s">
        <v>59</v>
      </c>
      <c r="L3940" s="5">
        <v>0</v>
      </c>
      <c r="M3940" s="5">
        <v>0</v>
      </c>
      <c r="N3940" s="5">
        <f t="shared" si="671"/>
        <v>0</v>
      </c>
      <c r="O3940" s="5">
        <v>0</v>
      </c>
      <c r="P3940" s="5">
        <v>0</v>
      </c>
      <c r="Q3940" s="5">
        <f t="shared" si="672"/>
        <v>0</v>
      </c>
      <c r="R3940" s="5">
        <v>0</v>
      </c>
      <c r="S3940" s="5">
        <v>0</v>
      </c>
      <c r="T3940" s="5">
        <f t="shared" si="673"/>
        <v>0</v>
      </c>
      <c r="U3940" s="5">
        <v>44</v>
      </c>
      <c r="V3940" s="5">
        <v>44</v>
      </c>
      <c r="W3940" s="5">
        <v>0</v>
      </c>
      <c r="X3940" s="5">
        <v>0</v>
      </c>
      <c r="Y3940" s="5">
        <f t="shared" si="676"/>
        <v>0</v>
      </c>
      <c r="Z3940" s="5">
        <v>0</v>
      </c>
      <c r="AA3940" s="5">
        <v>0</v>
      </c>
      <c r="AB3940" s="5">
        <f t="shared" si="677"/>
        <v>0</v>
      </c>
      <c r="AC3940" s="5">
        <v>0</v>
      </c>
      <c r="AD3940" s="5">
        <v>0</v>
      </c>
      <c r="AE3940" s="5">
        <f t="shared" si="678"/>
        <v>0</v>
      </c>
      <c r="AF3940" s="5">
        <v>44</v>
      </c>
      <c r="AG3940" s="6">
        <v>44523</v>
      </c>
      <c r="AH3940" s="5">
        <v>44</v>
      </c>
      <c r="AI3940" s="5">
        <v>0</v>
      </c>
      <c r="AJ3940" s="5">
        <v>0</v>
      </c>
      <c r="AK3940" s="5">
        <f t="shared" si="679"/>
        <v>0</v>
      </c>
      <c r="AL3940" s="5">
        <v>0</v>
      </c>
      <c r="AM3940" s="5">
        <v>0</v>
      </c>
      <c r="AN3940" s="5">
        <f t="shared" si="680"/>
        <v>0</v>
      </c>
      <c r="AO3940" s="5">
        <v>0</v>
      </c>
      <c r="AP3940" s="5">
        <v>0</v>
      </c>
      <c r="AQ3940" s="5">
        <f t="shared" si="681"/>
        <v>0</v>
      </c>
      <c r="AR3940" s="5">
        <v>0</v>
      </c>
      <c r="AS3940" s="6"/>
      <c r="AT3940" s="5">
        <v>0</v>
      </c>
      <c r="AU3940" s="5">
        <v>0</v>
      </c>
      <c r="AV3940" t="str">
        <f t="shared" si="674"/>
        <v>N</v>
      </c>
      <c r="AW3940" t="s">
        <v>60</v>
      </c>
      <c r="AX3940" t="s">
        <v>61</v>
      </c>
      <c r="AY3940" t="s">
        <v>62</v>
      </c>
      <c r="AZ3940" t="s">
        <v>62</v>
      </c>
      <c r="BA3940" t="str">
        <f t="shared" si="675"/>
        <v>N</v>
      </c>
    </row>
    <row r="3941" spans="1:53">
      <c r="A3941" t="s">
        <v>54</v>
      </c>
      <c r="B3941" t="s">
        <v>54</v>
      </c>
      <c r="C3941" t="s">
        <v>55</v>
      </c>
      <c r="D3941">
        <v>2021</v>
      </c>
      <c r="F3941" t="s">
        <v>9439</v>
      </c>
      <c r="G3941" t="s">
        <v>9440</v>
      </c>
      <c r="H3941" t="s">
        <v>9441</v>
      </c>
      <c r="J3941" t="s">
        <v>255</v>
      </c>
      <c r="K3941" t="s">
        <v>59</v>
      </c>
      <c r="L3941" s="5">
        <v>0</v>
      </c>
      <c r="M3941" s="5">
        <v>0</v>
      </c>
      <c r="N3941" s="5">
        <f t="shared" si="671"/>
        <v>0</v>
      </c>
      <c r="O3941" s="5">
        <v>0</v>
      </c>
      <c r="P3941" s="5">
        <v>0</v>
      </c>
      <c r="Q3941" s="5">
        <f t="shared" si="672"/>
        <v>0</v>
      </c>
      <c r="R3941" s="5">
        <v>0</v>
      </c>
      <c r="S3941" s="5">
        <v>0</v>
      </c>
      <c r="T3941" s="5">
        <f t="shared" si="673"/>
        <v>0</v>
      </c>
      <c r="U3941" s="5">
        <v>3</v>
      </c>
      <c r="V3941" s="5">
        <v>3</v>
      </c>
      <c r="W3941" s="5">
        <v>0</v>
      </c>
      <c r="X3941" s="5">
        <v>0</v>
      </c>
      <c r="Y3941" s="5">
        <f t="shared" si="676"/>
        <v>0</v>
      </c>
      <c r="Z3941" s="5">
        <v>0</v>
      </c>
      <c r="AA3941" s="5">
        <v>0</v>
      </c>
      <c r="AB3941" s="5">
        <f t="shared" si="677"/>
        <v>0</v>
      </c>
      <c r="AC3941" s="5">
        <v>0</v>
      </c>
      <c r="AD3941" s="5">
        <v>0</v>
      </c>
      <c r="AE3941" s="5">
        <f t="shared" si="678"/>
        <v>0</v>
      </c>
      <c r="AF3941" s="5">
        <v>3</v>
      </c>
      <c r="AG3941" s="6">
        <v>44208</v>
      </c>
      <c r="AH3941" s="5">
        <v>3</v>
      </c>
      <c r="AI3941" s="5">
        <v>0</v>
      </c>
      <c r="AJ3941" s="5">
        <v>0</v>
      </c>
      <c r="AK3941" s="5">
        <f t="shared" si="679"/>
        <v>0</v>
      </c>
      <c r="AL3941" s="5">
        <v>0</v>
      </c>
      <c r="AM3941" s="5">
        <v>0</v>
      </c>
      <c r="AN3941" s="5">
        <f t="shared" si="680"/>
        <v>0</v>
      </c>
      <c r="AO3941" s="5">
        <v>0</v>
      </c>
      <c r="AP3941" s="5">
        <v>0</v>
      </c>
      <c r="AQ3941" s="5">
        <f t="shared" si="681"/>
        <v>0</v>
      </c>
      <c r="AR3941" s="5">
        <v>0</v>
      </c>
      <c r="AS3941" s="6"/>
      <c r="AT3941" s="5">
        <v>0</v>
      </c>
      <c r="AU3941" s="5">
        <v>0</v>
      </c>
      <c r="AV3941" t="str">
        <f t="shared" si="674"/>
        <v>N</v>
      </c>
      <c r="AW3941" t="s">
        <v>60</v>
      </c>
      <c r="AX3941" t="s">
        <v>61</v>
      </c>
      <c r="AY3941" t="s">
        <v>62</v>
      </c>
      <c r="AZ3941" t="s">
        <v>62</v>
      </c>
      <c r="BA3941" t="str">
        <f t="shared" si="675"/>
        <v>N</v>
      </c>
    </row>
    <row r="3942" spans="1:53">
      <c r="A3942" t="s">
        <v>436</v>
      </c>
      <c r="B3942" t="s">
        <v>54</v>
      </c>
      <c r="C3942" t="s">
        <v>89</v>
      </c>
      <c r="D3942">
        <v>2021</v>
      </c>
      <c r="F3942" t="s">
        <v>9442</v>
      </c>
      <c r="G3942" t="s">
        <v>9443</v>
      </c>
      <c r="H3942" t="s">
        <v>9444</v>
      </c>
      <c r="I3942" t="s">
        <v>9445</v>
      </c>
      <c r="J3942" t="s">
        <v>258</v>
      </c>
      <c r="K3942" t="s">
        <v>59</v>
      </c>
      <c r="L3942" s="5">
        <v>0</v>
      </c>
      <c r="M3942" s="5">
        <v>0</v>
      </c>
      <c r="N3942" s="5">
        <f t="shared" si="671"/>
        <v>0</v>
      </c>
      <c r="O3942" s="5">
        <v>0</v>
      </c>
      <c r="P3942" s="5">
        <v>0</v>
      </c>
      <c r="Q3942" s="5">
        <f t="shared" si="672"/>
        <v>0</v>
      </c>
      <c r="R3942" s="5">
        <v>0</v>
      </c>
      <c r="S3942" s="5">
        <v>0</v>
      </c>
      <c r="T3942" s="5">
        <f t="shared" si="673"/>
        <v>0</v>
      </c>
      <c r="U3942" s="5">
        <v>5</v>
      </c>
      <c r="V3942" s="5">
        <v>5</v>
      </c>
      <c r="W3942" s="5">
        <v>0</v>
      </c>
      <c r="X3942" s="5">
        <v>0</v>
      </c>
      <c r="Y3942" s="5">
        <f t="shared" si="676"/>
        <v>0</v>
      </c>
      <c r="Z3942" s="5">
        <v>0</v>
      </c>
      <c r="AA3942" s="5">
        <v>0</v>
      </c>
      <c r="AB3942" s="5">
        <f t="shared" si="677"/>
        <v>0</v>
      </c>
      <c r="AC3942" s="5">
        <v>0</v>
      </c>
      <c r="AD3942" s="5">
        <v>0</v>
      </c>
      <c r="AE3942" s="5">
        <f t="shared" si="678"/>
        <v>0</v>
      </c>
      <c r="AF3942" s="5">
        <v>0</v>
      </c>
      <c r="AG3942" s="6"/>
      <c r="AH3942" s="5">
        <v>0</v>
      </c>
      <c r="AI3942" s="5">
        <v>0</v>
      </c>
      <c r="AJ3942" s="5">
        <v>0</v>
      </c>
      <c r="AK3942" s="5">
        <f t="shared" si="679"/>
        <v>0</v>
      </c>
      <c r="AL3942" s="5">
        <v>0</v>
      </c>
      <c r="AM3942" s="5">
        <v>0</v>
      </c>
      <c r="AN3942" s="5">
        <f t="shared" si="680"/>
        <v>0</v>
      </c>
      <c r="AO3942" s="5">
        <v>0</v>
      </c>
      <c r="AP3942" s="5">
        <v>0</v>
      </c>
      <c r="AQ3942" s="5">
        <f t="shared" si="681"/>
        <v>0</v>
      </c>
      <c r="AR3942" s="5">
        <v>0</v>
      </c>
      <c r="AS3942" s="6"/>
      <c r="AT3942" s="5">
        <v>0</v>
      </c>
      <c r="AU3942" s="5">
        <v>0</v>
      </c>
      <c r="AV3942" t="str">
        <f t="shared" si="674"/>
        <v>N</v>
      </c>
      <c r="AW3942" t="s">
        <v>60</v>
      </c>
      <c r="AX3942" t="s">
        <v>61</v>
      </c>
      <c r="AY3942" t="s">
        <v>62</v>
      </c>
      <c r="AZ3942" t="s">
        <v>62</v>
      </c>
      <c r="BA3942" t="str">
        <f t="shared" si="675"/>
        <v>N</v>
      </c>
    </row>
    <row r="3943" spans="1:53">
      <c r="A3943" t="s">
        <v>436</v>
      </c>
      <c r="B3943" t="s">
        <v>54</v>
      </c>
      <c r="C3943" t="s">
        <v>89</v>
      </c>
      <c r="D3943">
        <v>2021</v>
      </c>
      <c r="F3943" t="s">
        <v>9446</v>
      </c>
      <c r="G3943" t="s">
        <v>9447</v>
      </c>
      <c r="H3943" t="s">
        <v>9448</v>
      </c>
      <c r="I3943" t="s">
        <v>9449</v>
      </c>
      <c r="J3943" t="s">
        <v>255</v>
      </c>
      <c r="K3943" t="s">
        <v>59</v>
      </c>
      <c r="L3943" s="5">
        <v>0</v>
      </c>
      <c r="M3943" s="5">
        <v>0</v>
      </c>
      <c r="N3943" s="5">
        <f t="shared" si="671"/>
        <v>0</v>
      </c>
      <c r="O3943" s="5">
        <v>0</v>
      </c>
      <c r="P3943" s="5">
        <v>0</v>
      </c>
      <c r="Q3943" s="5">
        <f t="shared" si="672"/>
        <v>0</v>
      </c>
      <c r="R3943" s="5">
        <v>0</v>
      </c>
      <c r="S3943" s="5">
        <v>0</v>
      </c>
      <c r="T3943" s="5">
        <f t="shared" si="673"/>
        <v>0</v>
      </c>
      <c r="U3943" s="5">
        <v>4</v>
      </c>
      <c r="V3943" s="5">
        <v>4</v>
      </c>
      <c r="W3943" s="5">
        <v>0</v>
      </c>
      <c r="X3943" s="5">
        <v>0</v>
      </c>
      <c r="Y3943" s="5">
        <f t="shared" si="676"/>
        <v>0</v>
      </c>
      <c r="Z3943" s="5">
        <v>0</v>
      </c>
      <c r="AA3943" s="5">
        <v>0</v>
      </c>
      <c r="AB3943" s="5">
        <f t="shared" si="677"/>
        <v>0</v>
      </c>
      <c r="AC3943" s="5">
        <v>0</v>
      </c>
      <c r="AD3943" s="5">
        <v>0</v>
      </c>
      <c r="AE3943" s="5">
        <f t="shared" si="678"/>
        <v>0</v>
      </c>
      <c r="AF3943" s="5">
        <v>0</v>
      </c>
      <c r="AG3943" s="6"/>
      <c r="AH3943" s="5">
        <v>0</v>
      </c>
      <c r="AI3943" s="5">
        <v>0</v>
      </c>
      <c r="AJ3943" s="5">
        <v>0</v>
      </c>
      <c r="AK3943" s="5">
        <f t="shared" si="679"/>
        <v>0</v>
      </c>
      <c r="AL3943" s="5">
        <v>0</v>
      </c>
      <c r="AM3943" s="5">
        <v>0</v>
      </c>
      <c r="AN3943" s="5">
        <f t="shared" si="680"/>
        <v>0</v>
      </c>
      <c r="AO3943" s="5">
        <v>0</v>
      </c>
      <c r="AP3943" s="5">
        <v>0</v>
      </c>
      <c r="AQ3943" s="5">
        <f t="shared" si="681"/>
        <v>0</v>
      </c>
      <c r="AR3943" s="5">
        <v>0</v>
      </c>
      <c r="AS3943" s="6"/>
      <c r="AT3943" s="5">
        <v>0</v>
      </c>
      <c r="AU3943" s="5">
        <v>0</v>
      </c>
      <c r="AV3943" t="str">
        <f t="shared" si="674"/>
        <v>N</v>
      </c>
      <c r="AW3943" t="s">
        <v>60</v>
      </c>
      <c r="AX3943" t="s">
        <v>61</v>
      </c>
      <c r="AY3943" t="s">
        <v>62</v>
      </c>
      <c r="AZ3943" t="s">
        <v>62</v>
      </c>
      <c r="BA3943" t="str">
        <f t="shared" si="675"/>
        <v>N</v>
      </c>
    </row>
    <row r="3944" spans="1:53">
      <c r="A3944" t="s">
        <v>54</v>
      </c>
      <c r="B3944" t="s">
        <v>54</v>
      </c>
      <c r="C3944" t="s">
        <v>55</v>
      </c>
      <c r="D3944">
        <v>2021</v>
      </c>
      <c r="F3944" t="s">
        <v>9450</v>
      </c>
      <c r="G3944" t="s">
        <v>9451</v>
      </c>
      <c r="H3944" t="s">
        <v>9452</v>
      </c>
      <c r="I3944" t="s">
        <v>9453</v>
      </c>
      <c r="J3944" t="s">
        <v>255</v>
      </c>
      <c r="K3944" t="s">
        <v>93</v>
      </c>
      <c r="L3944" s="5">
        <v>0</v>
      </c>
      <c r="M3944" s="5">
        <v>0</v>
      </c>
      <c r="N3944" s="5">
        <f t="shared" si="671"/>
        <v>0</v>
      </c>
      <c r="O3944" s="5">
        <v>0</v>
      </c>
      <c r="P3944" s="5">
        <v>0</v>
      </c>
      <c r="Q3944" s="5">
        <f t="shared" si="672"/>
        <v>0</v>
      </c>
      <c r="R3944" s="5">
        <v>0</v>
      </c>
      <c r="S3944" s="5">
        <v>0</v>
      </c>
      <c r="T3944" s="5">
        <f t="shared" si="673"/>
        <v>0</v>
      </c>
      <c r="U3944" s="5">
        <v>3</v>
      </c>
      <c r="V3944" s="5">
        <v>3</v>
      </c>
      <c r="W3944" s="5">
        <v>0</v>
      </c>
      <c r="X3944" s="5">
        <v>0</v>
      </c>
      <c r="Y3944" s="5">
        <f t="shared" si="676"/>
        <v>0</v>
      </c>
      <c r="Z3944" s="5">
        <v>0</v>
      </c>
      <c r="AA3944" s="5">
        <v>0</v>
      </c>
      <c r="AB3944" s="5">
        <f t="shared" si="677"/>
        <v>0</v>
      </c>
      <c r="AC3944" s="5">
        <v>0</v>
      </c>
      <c r="AD3944" s="5">
        <v>0</v>
      </c>
      <c r="AE3944" s="5">
        <f t="shared" si="678"/>
        <v>0</v>
      </c>
      <c r="AF3944" s="5">
        <v>0</v>
      </c>
      <c r="AG3944" s="6"/>
      <c r="AH3944" s="5">
        <v>0</v>
      </c>
      <c r="AI3944" s="5">
        <v>0</v>
      </c>
      <c r="AJ3944" s="5">
        <v>0</v>
      </c>
      <c r="AK3944" s="5">
        <f t="shared" si="679"/>
        <v>0</v>
      </c>
      <c r="AL3944" s="5">
        <v>0</v>
      </c>
      <c r="AM3944" s="5">
        <v>0</v>
      </c>
      <c r="AN3944" s="5">
        <f t="shared" si="680"/>
        <v>0</v>
      </c>
      <c r="AO3944" s="5">
        <v>0</v>
      </c>
      <c r="AP3944" s="5">
        <v>0</v>
      </c>
      <c r="AQ3944" s="5">
        <f t="shared" si="681"/>
        <v>0</v>
      </c>
      <c r="AR3944" s="5">
        <v>0</v>
      </c>
      <c r="AS3944" s="6"/>
      <c r="AT3944" s="5">
        <v>0</v>
      </c>
      <c r="AU3944" s="5">
        <v>0</v>
      </c>
      <c r="AV3944" t="str">
        <f t="shared" si="674"/>
        <v>N</v>
      </c>
      <c r="AW3944" t="s">
        <v>60</v>
      </c>
      <c r="AX3944" t="s">
        <v>61</v>
      </c>
      <c r="AY3944" t="s">
        <v>62</v>
      </c>
      <c r="AZ3944" t="s">
        <v>62</v>
      </c>
      <c r="BA3944" t="str">
        <f t="shared" si="675"/>
        <v>N</v>
      </c>
    </row>
    <row r="3945" spans="1:53">
      <c r="A3945" t="s">
        <v>54</v>
      </c>
      <c r="B3945" t="s">
        <v>54</v>
      </c>
      <c r="C3945" t="s">
        <v>55</v>
      </c>
      <c r="D3945">
        <v>2021</v>
      </c>
      <c r="F3945" t="s">
        <v>9454</v>
      </c>
      <c r="G3945" t="s">
        <v>9455</v>
      </c>
      <c r="H3945" t="s">
        <v>9456</v>
      </c>
      <c r="I3945" t="s">
        <v>9457</v>
      </c>
      <c r="J3945" t="s">
        <v>255</v>
      </c>
      <c r="K3945" t="s">
        <v>59</v>
      </c>
      <c r="L3945" s="5">
        <v>0</v>
      </c>
      <c r="M3945" s="5">
        <v>0</v>
      </c>
      <c r="N3945" s="5">
        <f t="shared" si="671"/>
        <v>0</v>
      </c>
      <c r="O3945" s="5">
        <v>0</v>
      </c>
      <c r="P3945" s="5">
        <v>0</v>
      </c>
      <c r="Q3945" s="5">
        <f t="shared" si="672"/>
        <v>0</v>
      </c>
      <c r="R3945" s="5">
        <v>0</v>
      </c>
      <c r="S3945" s="5">
        <v>0</v>
      </c>
      <c r="T3945" s="5">
        <f t="shared" si="673"/>
        <v>0</v>
      </c>
      <c r="U3945" s="5">
        <v>4</v>
      </c>
      <c r="V3945" s="5">
        <v>4</v>
      </c>
      <c r="W3945" s="5">
        <v>0</v>
      </c>
      <c r="X3945" s="5">
        <v>0</v>
      </c>
      <c r="Y3945" s="5">
        <f t="shared" si="676"/>
        <v>0</v>
      </c>
      <c r="Z3945" s="5">
        <v>0</v>
      </c>
      <c r="AA3945" s="5">
        <v>0</v>
      </c>
      <c r="AB3945" s="5">
        <f t="shared" si="677"/>
        <v>0</v>
      </c>
      <c r="AC3945" s="5">
        <v>0</v>
      </c>
      <c r="AD3945" s="5">
        <v>0</v>
      </c>
      <c r="AE3945" s="5">
        <f t="shared" si="678"/>
        <v>0</v>
      </c>
      <c r="AF3945" s="5">
        <v>0</v>
      </c>
      <c r="AG3945" s="6"/>
      <c r="AH3945" s="5">
        <v>0</v>
      </c>
      <c r="AI3945" s="5">
        <v>0</v>
      </c>
      <c r="AJ3945" s="5">
        <v>0</v>
      </c>
      <c r="AK3945" s="5">
        <f t="shared" si="679"/>
        <v>0</v>
      </c>
      <c r="AL3945" s="5">
        <v>0</v>
      </c>
      <c r="AM3945" s="5">
        <v>0</v>
      </c>
      <c r="AN3945" s="5">
        <f t="shared" si="680"/>
        <v>0</v>
      </c>
      <c r="AO3945" s="5">
        <v>0</v>
      </c>
      <c r="AP3945" s="5">
        <v>0</v>
      </c>
      <c r="AQ3945" s="5">
        <f t="shared" si="681"/>
        <v>0</v>
      </c>
      <c r="AR3945" s="5">
        <v>0</v>
      </c>
      <c r="AS3945" s="6"/>
      <c r="AT3945" s="5">
        <v>0</v>
      </c>
      <c r="AU3945" s="5">
        <v>0</v>
      </c>
      <c r="AV3945" t="str">
        <f t="shared" si="674"/>
        <v>N</v>
      </c>
      <c r="AW3945" t="s">
        <v>60</v>
      </c>
      <c r="AX3945" t="s">
        <v>61</v>
      </c>
      <c r="AY3945" t="s">
        <v>62</v>
      </c>
      <c r="AZ3945" t="s">
        <v>62</v>
      </c>
      <c r="BA3945" t="str">
        <f t="shared" si="675"/>
        <v>N</v>
      </c>
    </row>
    <row r="3946" spans="1:53">
      <c r="A3946" t="s">
        <v>54</v>
      </c>
      <c r="B3946" t="s">
        <v>54</v>
      </c>
      <c r="C3946" t="s">
        <v>55</v>
      </c>
      <c r="D3946">
        <v>2021</v>
      </c>
      <c r="F3946" t="s">
        <v>9458</v>
      </c>
      <c r="G3946" t="s">
        <v>9459</v>
      </c>
      <c r="H3946" t="s">
        <v>9460</v>
      </c>
      <c r="I3946" t="s">
        <v>9461</v>
      </c>
      <c r="J3946" t="s">
        <v>255</v>
      </c>
      <c r="K3946" t="s">
        <v>59</v>
      </c>
      <c r="L3946" s="5">
        <v>0</v>
      </c>
      <c r="M3946" s="5">
        <v>0</v>
      </c>
      <c r="N3946" s="5">
        <f t="shared" si="671"/>
        <v>0</v>
      </c>
      <c r="O3946" s="5">
        <v>0</v>
      </c>
      <c r="P3946" s="5">
        <v>0</v>
      </c>
      <c r="Q3946" s="5">
        <f t="shared" si="672"/>
        <v>0</v>
      </c>
      <c r="R3946" s="5">
        <v>0</v>
      </c>
      <c r="S3946" s="5">
        <v>0</v>
      </c>
      <c r="T3946" s="5">
        <f t="shared" si="673"/>
        <v>0</v>
      </c>
      <c r="U3946" s="5">
        <v>3</v>
      </c>
      <c r="V3946" s="5">
        <v>3</v>
      </c>
      <c r="W3946" s="5">
        <v>0</v>
      </c>
      <c r="X3946" s="5">
        <v>0</v>
      </c>
      <c r="Y3946" s="5">
        <f t="shared" si="676"/>
        <v>0</v>
      </c>
      <c r="Z3946" s="5">
        <v>0</v>
      </c>
      <c r="AA3946" s="5">
        <v>0</v>
      </c>
      <c r="AB3946" s="5">
        <f t="shared" si="677"/>
        <v>0</v>
      </c>
      <c r="AC3946" s="5">
        <v>0</v>
      </c>
      <c r="AD3946" s="5">
        <v>0</v>
      </c>
      <c r="AE3946" s="5">
        <f t="shared" si="678"/>
        <v>0</v>
      </c>
      <c r="AF3946" s="5">
        <v>0</v>
      </c>
      <c r="AG3946" s="6"/>
      <c r="AH3946" s="5">
        <v>0</v>
      </c>
      <c r="AI3946" s="5">
        <v>0</v>
      </c>
      <c r="AJ3946" s="5">
        <v>0</v>
      </c>
      <c r="AK3946" s="5">
        <f t="shared" si="679"/>
        <v>0</v>
      </c>
      <c r="AL3946" s="5">
        <v>0</v>
      </c>
      <c r="AM3946" s="5">
        <v>0</v>
      </c>
      <c r="AN3946" s="5">
        <f t="shared" si="680"/>
        <v>0</v>
      </c>
      <c r="AO3946" s="5">
        <v>0</v>
      </c>
      <c r="AP3946" s="5">
        <v>0</v>
      </c>
      <c r="AQ3946" s="5">
        <f t="shared" si="681"/>
        <v>0</v>
      </c>
      <c r="AR3946" s="5">
        <v>0</v>
      </c>
      <c r="AS3946" s="6"/>
      <c r="AT3946" s="5">
        <v>0</v>
      </c>
      <c r="AU3946" s="5">
        <v>0</v>
      </c>
      <c r="AV3946" t="str">
        <f t="shared" si="674"/>
        <v>N</v>
      </c>
      <c r="AW3946" t="s">
        <v>60</v>
      </c>
      <c r="AX3946" t="s">
        <v>61</v>
      </c>
      <c r="AY3946" t="s">
        <v>62</v>
      </c>
      <c r="AZ3946" t="s">
        <v>62</v>
      </c>
      <c r="BA3946" t="str">
        <f t="shared" si="675"/>
        <v>N</v>
      </c>
    </row>
    <row r="3947" spans="1:53">
      <c r="A3947" t="s">
        <v>54</v>
      </c>
      <c r="B3947" t="s">
        <v>54</v>
      </c>
      <c r="C3947" t="s">
        <v>55</v>
      </c>
      <c r="D3947">
        <v>2021</v>
      </c>
      <c r="F3947" t="s">
        <v>9462</v>
      </c>
      <c r="G3947" t="s">
        <v>9463</v>
      </c>
      <c r="H3947" t="s">
        <v>9464</v>
      </c>
      <c r="I3947" t="s">
        <v>9465</v>
      </c>
      <c r="J3947" t="s">
        <v>470</v>
      </c>
      <c r="K3947" t="s">
        <v>59</v>
      </c>
      <c r="L3947" s="5">
        <v>0</v>
      </c>
      <c r="M3947" s="5">
        <v>0</v>
      </c>
      <c r="N3947" s="5">
        <f t="shared" si="671"/>
        <v>0</v>
      </c>
      <c r="O3947" s="5">
        <v>0</v>
      </c>
      <c r="P3947" s="5">
        <v>0</v>
      </c>
      <c r="Q3947" s="5">
        <f t="shared" si="672"/>
        <v>0</v>
      </c>
      <c r="R3947" s="5">
        <v>0</v>
      </c>
      <c r="S3947" s="5">
        <v>0</v>
      </c>
      <c r="T3947" s="5">
        <f t="shared" si="673"/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f t="shared" si="676"/>
        <v>0</v>
      </c>
      <c r="Z3947" s="5">
        <v>0</v>
      </c>
      <c r="AA3947" s="5">
        <v>0</v>
      </c>
      <c r="AB3947" s="5">
        <f t="shared" si="677"/>
        <v>0</v>
      </c>
      <c r="AC3947" s="5">
        <v>0</v>
      </c>
      <c r="AD3947" s="5">
        <v>0</v>
      </c>
      <c r="AE3947" s="5">
        <f t="shared" si="678"/>
        <v>0</v>
      </c>
      <c r="AF3947" s="5">
        <v>0</v>
      </c>
      <c r="AG3947" s="6"/>
      <c r="AH3947" s="5">
        <v>0</v>
      </c>
      <c r="AI3947" s="5">
        <v>0</v>
      </c>
      <c r="AJ3947" s="5">
        <v>0</v>
      </c>
      <c r="AK3947" s="5">
        <f t="shared" si="679"/>
        <v>0</v>
      </c>
      <c r="AL3947" s="5">
        <v>0</v>
      </c>
      <c r="AM3947" s="5">
        <v>0</v>
      </c>
      <c r="AN3947" s="5">
        <f t="shared" si="680"/>
        <v>0</v>
      </c>
      <c r="AO3947" s="5">
        <v>0</v>
      </c>
      <c r="AP3947" s="5">
        <v>0</v>
      </c>
      <c r="AQ3947" s="5">
        <f t="shared" si="681"/>
        <v>0</v>
      </c>
      <c r="AR3947" s="5">
        <v>0</v>
      </c>
      <c r="AS3947" s="6"/>
      <c r="AT3947" s="5">
        <v>0</v>
      </c>
      <c r="AU3947" s="5">
        <v>0</v>
      </c>
      <c r="AV3947" t="str">
        <f t="shared" si="674"/>
        <v>N</v>
      </c>
      <c r="AW3947" t="s">
        <v>60</v>
      </c>
      <c r="AX3947" t="s">
        <v>61</v>
      </c>
      <c r="AY3947" t="s">
        <v>445</v>
      </c>
      <c r="AZ3947" t="s">
        <v>445</v>
      </c>
      <c r="BA3947" t="str">
        <f t="shared" si="675"/>
        <v>N</v>
      </c>
    </row>
    <row r="3948" spans="1:53">
      <c r="A3948" t="s">
        <v>54</v>
      </c>
      <c r="B3948" t="s">
        <v>54</v>
      </c>
      <c r="C3948" t="s">
        <v>55</v>
      </c>
      <c r="D3948">
        <v>2021</v>
      </c>
      <c r="F3948" t="s">
        <v>9466</v>
      </c>
      <c r="G3948" t="s">
        <v>9467</v>
      </c>
      <c r="H3948" t="s">
        <v>9468</v>
      </c>
      <c r="I3948" t="s">
        <v>9469</v>
      </c>
      <c r="J3948" t="s">
        <v>470</v>
      </c>
      <c r="K3948" t="s">
        <v>59</v>
      </c>
      <c r="L3948" s="5">
        <v>0</v>
      </c>
      <c r="M3948" s="5">
        <v>0</v>
      </c>
      <c r="N3948" s="5">
        <f t="shared" si="671"/>
        <v>0</v>
      </c>
      <c r="O3948" s="5">
        <v>0</v>
      </c>
      <c r="P3948" s="5">
        <v>0</v>
      </c>
      <c r="Q3948" s="5">
        <f t="shared" si="672"/>
        <v>0</v>
      </c>
      <c r="R3948" s="5">
        <v>0</v>
      </c>
      <c r="S3948" s="5">
        <v>0</v>
      </c>
      <c r="T3948" s="5">
        <f t="shared" si="673"/>
        <v>0</v>
      </c>
      <c r="U3948" s="5">
        <v>4</v>
      </c>
      <c r="V3948" s="5">
        <v>4</v>
      </c>
      <c r="W3948" s="5">
        <v>0</v>
      </c>
      <c r="X3948" s="5">
        <v>0</v>
      </c>
      <c r="Y3948" s="5">
        <f t="shared" si="676"/>
        <v>0</v>
      </c>
      <c r="Z3948" s="5">
        <v>0</v>
      </c>
      <c r="AA3948" s="5">
        <v>0</v>
      </c>
      <c r="AB3948" s="5">
        <f t="shared" si="677"/>
        <v>0</v>
      </c>
      <c r="AC3948" s="5">
        <v>0</v>
      </c>
      <c r="AD3948" s="5">
        <v>0</v>
      </c>
      <c r="AE3948" s="5">
        <f t="shared" si="678"/>
        <v>0</v>
      </c>
      <c r="AF3948" s="5">
        <v>0</v>
      </c>
      <c r="AG3948" s="6"/>
      <c r="AH3948" s="5">
        <v>0</v>
      </c>
      <c r="AI3948" s="5">
        <v>0</v>
      </c>
      <c r="AJ3948" s="5">
        <v>0</v>
      </c>
      <c r="AK3948" s="5">
        <f t="shared" si="679"/>
        <v>0</v>
      </c>
      <c r="AL3948" s="5">
        <v>0</v>
      </c>
      <c r="AM3948" s="5">
        <v>0</v>
      </c>
      <c r="AN3948" s="5">
        <f t="shared" si="680"/>
        <v>0</v>
      </c>
      <c r="AO3948" s="5">
        <v>0</v>
      </c>
      <c r="AP3948" s="5">
        <v>0</v>
      </c>
      <c r="AQ3948" s="5">
        <f t="shared" si="681"/>
        <v>0</v>
      </c>
      <c r="AR3948" s="5">
        <v>0</v>
      </c>
      <c r="AS3948" s="6"/>
      <c r="AT3948" s="5">
        <v>0</v>
      </c>
      <c r="AU3948" s="5">
        <v>0</v>
      </c>
      <c r="AV3948" t="str">
        <f t="shared" si="674"/>
        <v>N</v>
      </c>
      <c r="AW3948" t="s">
        <v>60</v>
      </c>
      <c r="AX3948" t="s">
        <v>61</v>
      </c>
      <c r="AY3948" t="s">
        <v>62</v>
      </c>
      <c r="AZ3948" t="s">
        <v>62</v>
      </c>
      <c r="BA3948" t="str">
        <f t="shared" si="675"/>
        <v>N</v>
      </c>
    </row>
    <row r="3949" spans="1:53">
      <c r="A3949" t="s">
        <v>54</v>
      </c>
      <c r="B3949" t="s">
        <v>54</v>
      </c>
      <c r="C3949" t="s">
        <v>55</v>
      </c>
      <c r="D3949">
        <v>2021</v>
      </c>
      <c r="F3949" t="s">
        <v>9470</v>
      </c>
      <c r="G3949" t="s">
        <v>9471</v>
      </c>
      <c r="H3949" t="s">
        <v>9472</v>
      </c>
      <c r="I3949" t="s">
        <v>9473</v>
      </c>
      <c r="J3949" t="s">
        <v>255</v>
      </c>
      <c r="K3949" t="s">
        <v>59</v>
      </c>
      <c r="L3949" s="5">
        <v>0</v>
      </c>
      <c r="M3949" s="5">
        <v>0</v>
      </c>
      <c r="N3949" s="5">
        <f t="shared" si="671"/>
        <v>0</v>
      </c>
      <c r="O3949" s="5">
        <v>0</v>
      </c>
      <c r="P3949" s="5">
        <v>0</v>
      </c>
      <c r="Q3949" s="5">
        <f t="shared" si="672"/>
        <v>0</v>
      </c>
      <c r="R3949" s="5">
        <v>0</v>
      </c>
      <c r="S3949" s="5">
        <v>0</v>
      </c>
      <c r="T3949" s="5">
        <f t="shared" si="673"/>
        <v>0</v>
      </c>
      <c r="U3949" s="5">
        <v>2</v>
      </c>
      <c r="V3949" s="5">
        <v>2</v>
      </c>
      <c r="W3949" s="5">
        <v>0</v>
      </c>
      <c r="X3949" s="5">
        <v>0</v>
      </c>
      <c r="Y3949" s="5">
        <f t="shared" si="676"/>
        <v>0</v>
      </c>
      <c r="Z3949" s="5">
        <v>0</v>
      </c>
      <c r="AA3949" s="5">
        <v>0</v>
      </c>
      <c r="AB3949" s="5">
        <f t="shared" si="677"/>
        <v>0</v>
      </c>
      <c r="AC3949" s="5">
        <v>0</v>
      </c>
      <c r="AD3949" s="5">
        <v>0</v>
      </c>
      <c r="AE3949" s="5">
        <f t="shared" si="678"/>
        <v>0</v>
      </c>
      <c r="AF3949" s="5">
        <v>0</v>
      </c>
      <c r="AG3949" s="6"/>
      <c r="AH3949" s="5">
        <v>0</v>
      </c>
      <c r="AI3949" s="5">
        <v>0</v>
      </c>
      <c r="AJ3949" s="5">
        <v>0</v>
      </c>
      <c r="AK3949" s="5">
        <f t="shared" si="679"/>
        <v>0</v>
      </c>
      <c r="AL3949" s="5">
        <v>0</v>
      </c>
      <c r="AM3949" s="5">
        <v>0</v>
      </c>
      <c r="AN3949" s="5">
        <f t="shared" si="680"/>
        <v>0</v>
      </c>
      <c r="AO3949" s="5">
        <v>0</v>
      </c>
      <c r="AP3949" s="5">
        <v>0</v>
      </c>
      <c r="AQ3949" s="5">
        <f t="shared" si="681"/>
        <v>0</v>
      </c>
      <c r="AR3949" s="5">
        <v>0</v>
      </c>
      <c r="AS3949" s="6"/>
      <c r="AT3949" s="5">
        <v>0</v>
      </c>
      <c r="AU3949" s="5">
        <v>0</v>
      </c>
      <c r="AV3949" t="str">
        <f t="shared" si="674"/>
        <v>N</v>
      </c>
      <c r="AW3949" t="s">
        <v>60</v>
      </c>
      <c r="AX3949" t="s">
        <v>61</v>
      </c>
      <c r="AY3949" t="s">
        <v>62</v>
      </c>
      <c r="AZ3949" t="s">
        <v>62</v>
      </c>
      <c r="BA3949" t="str">
        <f t="shared" si="675"/>
        <v>N</v>
      </c>
    </row>
    <row r="3950" spans="1:53">
      <c r="A3950" t="s">
        <v>54</v>
      </c>
      <c r="B3950" t="s">
        <v>54</v>
      </c>
      <c r="C3950" t="s">
        <v>55</v>
      </c>
      <c r="D3950">
        <v>2021</v>
      </c>
      <c r="F3950" t="s">
        <v>9474</v>
      </c>
      <c r="G3950" t="s">
        <v>9475</v>
      </c>
      <c r="H3950" t="s">
        <v>9476</v>
      </c>
      <c r="J3950" t="s">
        <v>255</v>
      </c>
      <c r="K3950" t="s">
        <v>59</v>
      </c>
      <c r="L3950" s="5">
        <v>0</v>
      </c>
      <c r="M3950" s="5">
        <v>0</v>
      </c>
      <c r="N3950" s="5">
        <f t="shared" si="671"/>
        <v>0</v>
      </c>
      <c r="O3950" s="5">
        <v>0</v>
      </c>
      <c r="P3950" s="5">
        <v>0</v>
      </c>
      <c r="Q3950" s="5">
        <f t="shared" si="672"/>
        <v>0</v>
      </c>
      <c r="R3950" s="5">
        <v>0</v>
      </c>
      <c r="S3950" s="5">
        <v>0</v>
      </c>
      <c r="T3950" s="5">
        <f t="shared" si="673"/>
        <v>0</v>
      </c>
      <c r="U3950" s="5">
        <v>2</v>
      </c>
      <c r="V3950" s="5">
        <v>2</v>
      </c>
      <c r="W3950" s="5">
        <v>0</v>
      </c>
      <c r="X3950" s="5">
        <v>0</v>
      </c>
      <c r="Y3950" s="5">
        <f t="shared" si="676"/>
        <v>0</v>
      </c>
      <c r="Z3950" s="5">
        <v>0</v>
      </c>
      <c r="AA3950" s="5">
        <v>0</v>
      </c>
      <c r="AB3950" s="5">
        <f t="shared" si="677"/>
        <v>0</v>
      </c>
      <c r="AC3950" s="5">
        <v>0</v>
      </c>
      <c r="AD3950" s="5">
        <v>0</v>
      </c>
      <c r="AE3950" s="5">
        <f t="shared" si="678"/>
        <v>0</v>
      </c>
      <c r="AF3950" s="5">
        <v>0</v>
      </c>
      <c r="AG3950" s="6"/>
      <c r="AH3950" s="5">
        <v>0</v>
      </c>
      <c r="AI3950" s="5">
        <v>0</v>
      </c>
      <c r="AJ3950" s="5">
        <v>0</v>
      </c>
      <c r="AK3950" s="5">
        <f t="shared" si="679"/>
        <v>0</v>
      </c>
      <c r="AL3950" s="5">
        <v>0</v>
      </c>
      <c r="AM3950" s="5">
        <v>0</v>
      </c>
      <c r="AN3950" s="5">
        <f t="shared" si="680"/>
        <v>0</v>
      </c>
      <c r="AO3950" s="5">
        <v>0</v>
      </c>
      <c r="AP3950" s="5">
        <v>0</v>
      </c>
      <c r="AQ3950" s="5">
        <f t="shared" si="681"/>
        <v>0</v>
      </c>
      <c r="AR3950" s="5">
        <v>0</v>
      </c>
      <c r="AS3950" s="6"/>
      <c r="AT3950" s="5">
        <v>0</v>
      </c>
      <c r="AU3950" s="5">
        <v>0</v>
      </c>
      <c r="AV3950" t="str">
        <f t="shared" si="674"/>
        <v>N</v>
      </c>
      <c r="AW3950" t="s">
        <v>60</v>
      </c>
      <c r="AX3950" t="s">
        <v>61</v>
      </c>
      <c r="AY3950" t="s">
        <v>62</v>
      </c>
      <c r="AZ3950" t="s">
        <v>62</v>
      </c>
      <c r="BA3950" t="str">
        <f t="shared" si="675"/>
        <v>N</v>
      </c>
    </row>
    <row r="3951" spans="1:53">
      <c r="A3951" t="s">
        <v>1465</v>
      </c>
      <c r="B3951" t="s">
        <v>54</v>
      </c>
      <c r="C3951" t="s">
        <v>55</v>
      </c>
      <c r="D3951">
        <v>2021</v>
      </c>
      <c r="F3951" t="s">
        <v>9477</v>
      </c>
      <c r="G3951" t="s">
        <v>9478</v>
      </c>
      <c r="H3951" t="s">
        <v>9479</v>
      </c>
      <c r="I3951" t="s">
        <v>9480</v>
      </c>
      <c r="J3951" t="s">
        <v>58</v>
      </c>
      <c r="K3951" t="s">
        <v>59</v>
      </c>
      <c r="L3951" s="5">
        <v>0</v>
      </c>
      <c r="M3951" s="5">
        <v>0</v>
      </c>
      <c r="N3951" s="5">
        <f t="shared" si="671"/>
        <v>0</v>
      </c>
      <c r="O3951" s="5">
        <v>0</v>
      </c>
      <c r="P3951" s="5">
        <v>0</v>
      </c>
      <c r="Q3951" s="5">
        <f t="shared" si="672"/>
        <v>0</v>
      </c>
      <c r="R3951" s="5">
        <v>0</v>
      </c>
      <c r="S3951" s="5">
        <v>0</v>
      </c>
      <c r="T3951" s="5">
        <f t="shared" si="673"/>
        <v>0</v>
      </c>
      <c r="U3951" s="5">
        <v>1</v>
      </c>
      <c r="V3951" s="5">
        <v>1</v>
      </c>
      <c r="W3951" s="5">
        <v>0</v>
      </c>
      <c r="X3951" s="5">
        <v>0</v>
      </c>
      <c r="Y3951" s="5">
        <f t="shared" si="676"/>
        <v>0</v>
      </c>
      <c r="Z3951" s="5">
        <v>0</v>
      </c>
      <c r="AA3951" s="5">
        <v>0</v>
      </c>
      <c r="AB3951" s="5">
        <f t="shared" si="677"/>
        <v>0</v>
      </c>
      <c r="AC3951" s="5">
        <v>0</v>
      </c>
      <c r="AD3951" s="5">
        <v>0</v>
      </c>
      <c r="AE3951" s="5">
        <f t="shared" si="678"/>
        <v>0</v>
      </c>
      <c r="AF3951" s="5">
        <v>1</v>
      </c>
      <c r="AG3951" s="6">
        <v>44370</v>
      </c>
      <c r="AH3951" s="5">
        <v>1</v>
      </c>
      <c r="AI3951" s="5">
        <v>0</v>
      </c>
      <c r="AJ3951" s="5">
        <v>0</v>
      </c>
      <c r="AK3951" s="5">
        <f t="shared" si="679"/>
        <v>0</v>
      </c>
      <c r="AL3951" s="5">
        <v>0</v>
      </c>
      <c r="AM3951" s="5">
        <v>0</v>
      </c>
      <c r="AN3951" s="5">
        <f t="shared" si="680"/>
        <v>0</v>
      </c>
      <c r="AO3951" s="5">
        <v>0</v>
      </c>
      <c r="AP3951" s="5">
        <v>0</v>
      </c>
      <c r="AQ3951" s="5">
        <f t="shared" si="681"/>
        <v>0</v>
      </c>
      <c r="AR3951" s="5">
        <v>0</v>
      </c>
      <c r="AS3951" s="6"/>
      <c r="AT3951" s="5">
        <v>0</v>
      </c>
      <c r="AU3951" s="5">
        <v>0</v>
      </c>
      <c r="AV3951" t="str">
        <f t="shared" si="674"/>
        <v>N</v>
      </c>
      <c r="AW3951" t="s">
        <v>60</v>
      </c>
      <c r="AX3951" t="s">
        <v>61</v>
      </c>
      <c r="AY3951" t="s">
        <v>62</v>
      </c>
      <c r="AZ3951" t="s">
        <v>62</v>
      </c>
      <c r="BA3951" t="str">
        <f t="shared" si="675"/>
        <v>N</v>
      </c>
    </row>
    <row r="3952" spans="1:53">
      <c r="A3952" t="s">
        <v>54</v>
      </c>
      <c r="B3952" t="s">
        <v>54</v>
      </c>
      <c r="C3952" t="s">
        <v>55</v>
      </c>
      <c r="D3952">
        <v>2021</v>
      </c>
      <c r="F3952" t="s">
        <v>6128</v>
      </c>
      <c r="G3952" t="s">
        <v>6129</v>
      </c>
      <c r="H3952" t="s">
        <v>6130</v>
      </c>
      <c r="I3952" t="s">
        <v>6131</v>
      </c>
      <c r="J3952" t="s">
        <v>58</v>
      </c>
      <c r="K3952" t="s">
        <v>59</v>
      </c>
      <c r="L3952" s="5">
        <v>0</v>
      </c>
      <c r="M3952" s="5">
        <v>0</v>
      </c>
      <c r="N3952" s="5">
        <f t="shared" si="671"/>
        <v>0</v>
      </c>
      <c r="O3952" s="5">
        <v>0</v>
      </c>
      <c r="P3952" s="5">
        <v>0</v>
      </c>
      <c r="Q3952" s="5">
        <f t="shared" si="672"/>
        <v>0</v>
      </c>
      <c r="R3952" s="5">
        <v>0</v>
      </c>
      <c r="S3952" s="5">
        <v>0</v>
      </c>
      <c r="T3952" s="5">
        <f t="shared" si="673"/>
        <v>0</v>
      </c>
      <c r="U3952" s="5">
        <v>1</v>
      </c>
      <c r="V3952" s="5">
        <v>1</v>
      </c>
      <c r="W3952" s="5">
        <v>0</v>
      </c>
      <c r="X3952" s="5">
        <v>0</v>
      </c>
      <c r="Y3952" s="5">
        <f t="shared" si="676"/>
        <v>0</v>
      </c>
      <c r="Z3952" s="5">
        <v>0</v>
      </c>
      <c r="AA3952" s="5">
        <v>0</v>
      </c>
      <c r="AB3952" s="5">
        <f t="shared" si="677"/>
        <v>0</v>
      </c>
      <c r="AC3952" s="5">
        <v>0</v>
      </c>
      <c r="AD3952" s="5">
        <v>0</v>
      </c>
      <c r="AE3952" s="5">
        <f t="shared" si="678"/>
        <v>0</v>
      </c>
      <c r="AF3952" s="5">
        <v>1</v>
      </c>
      <c r="AG3952" s="6">
        <v>44223</v>
      </c>
      <c r="AH3952" s="5">
        <v>1</v>
      </c>
      <c r="AI3952" s="5">
        <v>0</v>
      </c>
      <c r="AJ3952" s="5">
        <v>0</v>
      </c>
      <c r="AK3952" s="5">
        <f t="shared" si="679"/>
        <v>0</v>
      </c>
      <c r="AL3952" s="5">
        <v>0</v>
      </c>
      <c r="AM3952" s="5">
        <v>0</v>
      </c>
      <c r="AN3952" s="5">
        <f t="shared" si="680"/>
        <v>0</v>
      </c>
      <c r="AO3952" s="5">
        <v>0</v>
      </c>
      <c r="AP3952" s="5">
        <v>0</v>
      </c>
      <c r="AQ3952" s="5">
        <f t="shared" si="681"/>
        <v>0</v>
      </c>
      <c r="AR3952" s="5">
        <v>0</v>
      </c>
      <c r="AS3952" s="6"/>
      <c r="AT3952" s="5">
        <v>0</v>
      </c>
      <c r="AU3952" s="5">
        <v>0</v>
      </c>
      <c r="AV3952" t="str">
        <f t="shared" si="674"/>
        <v>N</v>
      </c>
      <c r="AW3952" t="s">
        <v>60</v>
      </c>
      <c r="AX3952" t="s">
        <v>61</v>
      </c>
      <c r="AY3952" t="s">
        <v>62</v>
      </c>
      <c r="AZ3952" t="s">
        <v>62</v>
      </c>
      <c r="BA3952" t="str">
        <f t="shared" si="675"/>
        <v>N</v>
      </c>
    </row>
    <row r="3953" spans="1:53">
      <c r="A3953" t="s">
        <v>54</v>
      </c>
      <c r="B3953" t="s">
        <v>54</v>
      </c>
      <c r="C3953" t="s">
        <v>55</v>
      </c>
      <c r="D3953">
        <v>2021</v>
      </c>
      <c r="F3953" t="s">
        <v>6124</v>
      </c>
      <c r="G3953" t="s">
        <v>6125</v>
      </c>
      <c r="H3953" t="s">
        <v>6126</v>
      </c>
      <c r="I3953" t="s">
        <v>6127</v>
      </c>
      <c r="J3953" t="s">
        <v>58</v>
      </c>
      <c r="K3953" t="s">
        <v>59</v>
      </c>
      <c r="L3953" s="5">
        <v>0</v>
      </c>
      <c r="M3953" s="5">
        <v>0</v>
      </c>
      <c r="N3953" s="5">
        <f t="shared" si="671"/>
        <v>0</v>
      </c>
      <c r="O3953" s="5">
        <v>0</v>
      </c>
      <c r="P3953" s="5">
        <v>0</v>
      </c>
      <c r="Q3953" s="5">
        <f t="shared" si="672"/>
        <v>0</v>
      </c>
      <c r="R3953" s="5">
        <v>0</v>
      </c>
      <c r="S3953" s="5">
        <v>0</v>
      </c>
      <c r="T3953" s="5">
        <f t="shared" si="673"/>
        <v>0</v>
      </c>
      <c r="U3953" s="5">
        <v>1</v>
      </c>
      <c r="V3953" s="5">
        <v>1</v>
      </c>
      <c r="W3953" s="5">
        <v>0</v>
      </c>
      <c r="X3953" s="5">
        <v>0</v>
      </c>
      <c r="Y3953" s="5">
        <f t="shared" si="676"/>
        <v>0</v>
      </c>
      <c r="Z3953" s="5">
        <v>0</v>
      </c>
      <c r="AA3953" s="5">
        <v>0</v>
      </c>
      <c r="AB3953" s="5">
        <f t="shared" si="677"/>
        <v>0</v>
      </c>
      <c r="AC3953" s="5">
        <v>0</v>
      </c>
      <c r="AD3953" s="5">
        <v>0</v>
      </c>
      <c r="AE3953" s="5">
        <f t="shared" si="678"/>
        <v>0</v>
      </c>
      <c r="AF3953" s="5">
        <v>1</v>
      </c>
      <c r="AG3953" s="6">
        <v>44210</v>
      </c>
      <c r="AH3953" s="5">
        <v>1</v>
      </c>
      <c r="AI3953" s="5">
        <v>0</v>
      </c>
      <c r="AJ3953" s="5">
        <v>0</v>
      </c>
      <c r="AK3953" s="5">
        <f t="shared" si="679"/>
        <v>0</v>
      </c>
      <c r="AL3953" s="5">
        <v>0</v>
      </c>
      <c r="AM3953" s="5">
        <v>0</v>
      </c>
      <c r="AN3953" s="5">
        <f t="shared" si="680"/>
        <v>0</v>
      </c>
      <c r="AO3953" s="5">
        <v>0</v>
      </c>
      <c r="AP3953" s="5">
        <v>0</v>
      </c>
      <c r="AQ3953" s="5">
        <f t="shared" si="681"/>
        <v>0</v>
      </c>
      <c r="AR3953" s="5">
        <v>0</v>
      </c>
      <c r="AS3953" s="6"/>
      <c r="AT3953" s="5">
        <v>0</v>
      </c>
      <c r="AU3953" s="5">
        <v>0</v>
      </c>
      <c r="AV3953" t="str">
        <f t="shared" si="674"/>
        <v>N</v>
      </c>
      <c r="AW3953" t="s">
        <v>60</v>
      </c>
      <c r="AX3953" t="s">
        <v>61</v>
      </c>
      <c r="AY3953" t="s">
        <v>62</v>
      </c>
      <c r="AZ3953" t="s">
        <v>62</v>
      </c>
      <c r="BA3953" t="str">
        <f t="shared" si="675"/>
        <v>N</v>
      </c>
    </row>
    <row r="3954" spans="1:53">
      <c r="A3954" t="s">
        <v>54</v>
      </c>
      <c r="B3954" t="s">
        <v>54</v>
      </c>
      <c r="C3954" t="s">
        <v>55</v>
      </c>
      <c r="D3954">
        <v>2021</v>
      </c>
      <c r="F3954" t="s">
        <v>9481</v>
      </c>
      <c r="G3954" t="s">
        <v>9482</v>
      </c>
      <c r="H3954" t="s">
        <v>9483</v>
      </c>
      <c r="I3954" t="s">
        <v>9484</v>
      </c>
      <c r="J3954" t="s">
        <v>58</v>
      </c>
      <c r="K3954" t="s">
        <v>59</v>
      </c>
      <c r="L3954" s="5">
        <v>0</v>
      </c>
      <c r="M3954" s="5">
        <v>0</v>
      </c>
      <c r="N3954" s="5">
        <f t="shared" si="671"/>
        <v>0</v>
      </c>
      <c r="O3954" s="5">
        <v>0</v>
      </c>
      <c r="P3954" s="5">
        <v>0</v>
      </c>
      <c r="Q3954" s="5">
        <f t="shared" si="672"/>
        <v>0</v>
      </c>
      <c r="R3954" s="5">
        <v>0</v>
      </c>
      <c r="S3954" s="5">
        <v>0</v>
      </c>
      <c r="T3954" s="5">
        <f t="shared" si="673"/>
        <v>0</v>
      </c>
      <c r="U3954" s="5">
        <v>1</v>
      </c>
      <c r="V3954" s="5">
        <v>1</v>
      </c>
      <c r="W3954" s="5">
        <v>0</v>
      </c>
      <c r="X3954" s="5">
        <v>0</v>
      </c>
      <c r="Y3954" s="5">
        <f t="shared" si="676"/>
        <v>0</v>
      </c>
      <c r="Z3954" s="5">
        <v>0</v>
      </c>
      <c r="AA3954" s="5">
        <v>0</v>
      </c>
      <c r="AB3954" s="5">
        <f t="shared" si="677"/>
        <v>0</v>
      </c>
      <c r="AC3954" s="5">
        <v>0</v>
      </c>
      <c r="AD3954" s="5">
        <v>0</v>
      </c>
      <c r="AE3954" s="5">
        <f t="shared" si="678"/>
        <v>0</v>
      </c>
      <c r="AF3954" s="5">
        <v>1</v>
      </c>
      <c r="AG3954" s="6">
        <v>44547</v>
      </c>
      <c r="AH3954" s="5">
        <v>1</v>
      </c>
      <c r="AI3954" s="5">
        <v>0</v>
      </c>
      <c r="AJ3954" s="5">
        <v>0</v>
      </c>
      <c r="AK3954" s="5">
        <f t="shared" si="679"/>
        <v>0</v>
      </c>
      <c r="AL3954" s="5">
        <v>0</v>
      </c>
      <c r="AM3954" s="5">
        <v>0</v>
      </c>
      <c r="AN3954" s="5">
        <f t="shared" si="680"/>
        <v>0</v>
      </c>
      <c r="AO3954" s="5">
        <v>0</v>
      </c>
      <c r="AP3954" s="5">
        <v>0</v>
      </c>
      <c r="AQ3954" s="5">
        <f t="shared" si="681"/>
        <v>0</v>
      </c>
      <c r="AR3954" s="5">
        <v>0</v>
      </c>
      <c r="AS3954" s="6"/>
      <c r="AT3954" s="5">
        <v>0</v>
      </c>
      <c r="AU3954" s="5">
        <v>0</v>
      </c>
      <c r="AV3954" t="str">
        <f t="shared" si="674"/>
        <v>N</v>
      </c>
      <c r="AW3954" t="s">
        <v>60</v>
      </c>
      <c r="AX3954" t="s">
        <v>61</v>
      </c>
      <c r="AY3954" t="s">
        <v>62</v>
      </c>
      <c r="AZ3954" t="s">
        <v>62</v>
      </c>
      <c r="BA3954" t="str">
        <f t="shared" si="675"/>
        <v>N</v>
      </c>
    </row>
    <row r="3955" spans="1:53">
      <c r="A3955" t="s">
        <v>54</v>
      </c>
      <c r="B3955" t="s">
        <v>54</v>
      </c>
      <c r="C3955" t="s">
        <v>55</v>
      </c>
      <c r="D3955">
        <v>2021</v>
      </c>
      <c r="F3955" t="s">
        <v>6136</v>
      </c>
      <c r="G3955" t="s">
        <v>6137</v>
      </c>
      <c r="H3955" t="s">
        <v>6138</v>
      </c>
      <c r="I3955" t="s">
        <v>6139</v>
      </c>
      <c r="J3955" t="s">
        <v>58</v>
      </c>
      <c r="K3955" t="s">
        <v>59</v>
      </c>
      <c r="L3955" s="5">
        <v>0</v>
      </c>
      <c r="M3955" s="5">
        <v>0</v>
      </c>
      <c r="N3955" s="5">
        <f t="shared" si="671"/>
        <v>0</v>
      </c>
      <c r="O3955" s="5">
        <v>0</v>
      </c>
      <c r="P3955" s="5">
        <v>0</v>
      </c>
      <c r="Q3955" s="5">
        <f t="shared" si="672"/>
        <v>0</v>
      </c>
      <c r="R3955" s="5">
        <v>0</v>
      </c>
      <c r="S3955" s="5">
        <v>0</v>
      </c>
      <c r="T3955" s="5">
        <f t="shared" si="673"/>
        <v>0</v>
      </c>
      <c r="U3955" s="5">
        <v>1</v>
      </c>
      <c r="V3955" s="5">
        <v>1</v>
      </c>
      <c r="W3955" s="5">
        <v>0</v>
      </c>
      <c r="X3955" s="5">
        <v>0</v>
      </c>
      <c r="Y3955" s="5">
        <f t="shared" si="676"/>
        <v>0</v>
      </c>
      <c r="Z3955" s="5">
        <v>0</v>
      </c>
      <c r="AA3955" s="5">
        <v>0</v>
      </c>
      <c r="AB3955" s="5">
        <f t="shared" si="677"/>
        <v>0</v>
      </c>
      <c r="AC3955" s="5">
        <v>0</v>
      </c>
      <c r="AD3955" s="5">
        <v>0</v>
      </c>
      <c r="AE3955" s="5">
        <f t="shared" si="678"/>
        <v>0</v>
      </c>
      <c r="AF3955" s="5">
        <v>1</v>
      </c>
      <c r="AG3955" s="6">
        <v>44215</v>
      </c>
      <c r="AH3955" s="5">
        <v>1</v>
      </c>
      <c r="AI3955" s="5">
        <v>0</v>
      </c>
      <c r="AJ3955" s="5">
        <v>0</v>
      </c>
      <c r="AK3955" s="5">
        <f t="shared" si="679"/>
        <v>0</v>
      </c>
      <c r="AL3955" s="5">
        <v>0</v>
      </c>
      <c r="AM3955" s="5">
        <v>0</v>
      </c>
      <c r="AN3955" s="5">
        <f t="shared" si="680"/>
        <v>0</v>
      </c>
      <c r="AO3955" s="5">
        <v>0</v>
      </c>
      <c r="AP3955" s="5">
        <v>0</v>
      </c>
      <c r="AQ3955" s="5">
        <f t="shared" si="681"/>
        <v>0</v>
      </c>
      <c r="AR3955" s="5">
        <v>0</v>
      </c>
      <c r="AS3955" s="6"/>
      <c r="AT3955" s="5">
        <v>0</v>
      </c>
      <c r="AU3955" s="5">
        <v>0</v>
      </c>
      <c r="AV3955" t="str">
        <f t="shared" si="674"/>
        <v>N</v>
      </c>
      <c r="AW3955" t="s">
        <v>60</v>
      </c>
      <c r="AX3955" t="s">
        <v>61</v>
      </c>
      <c r="AY3955" t="s">
        <v>62</v>
      </c>
      <c r="AZ3955" t="s">
        <v>62</v>
      </c>
      <c r="BA3955" t="str">
        <f t="shared" si="675"/>
        <v>N</v>
      </c>
    </row>
    <row r="3956" spans="1:53">
      <c r="A3956" t="s">
        <v>54</v>
      </c>
      <c r="B3956" t="s">
        <v>54</v>
      </c>
      <c r="C3956" t="s">
        <v>55</v>
      </c>
      <c r="D3956">
        <v>2021</v>
      </c>
      <c r="F3956" t="s">
        <v>6114</v>
      </c>
      <c r="G3956" t="s">
        <v>6115</v>
      </c>
      <c r="H3956" t="s">
        <v>6116</v>
      </c>
      <c r="I3956" t="s">
        <v>6117</v>
      </c>
      <c r="J3956" t="s">
        <v>58</v>
      </c>
      <c r="K3956" t="s">
        <v>59</v>
      </c>
      <c r="L3956" s="5">
        <v>0</v>
      </c>
      <c r="M3956" s="5">
        <v>0</v>
      </c>
      <c r="N3956" s="5">
        <f t="shared" si="671"/>
        <v>0</v>
      </c>
      <c r="O3956" s="5">
        <v>0</v>
      </c>
      <c r="P3956" s="5">
        <v>0</v>
      </c>
      <c r="Q3956" s="5">
        <f t="shared" si="672"/>
        <v>0</v>
      </c>
      <c r="R3956" s="5">
        <v>0</v>
      </c>
      <c r="S3956" s="5">
        <v>0</v>
      </c>
      <c r="T3956" s="5">
        <f t="shared" si="673"/>
        <v>0</v>
      </c>
      <c r="U3956" s="5">
        <v>1</v>
      </c>
      <c r="V3956" s="5">
        <v>1</v>
      </c>
      <c r="W3956" s="5">
        <v>0</v>
      </c>
      <c r="X3956" s="5">
        <v>0</v>
      </c>
      <c r="Y3956" s="5">
        <f t="shared" si="676"/>
        <v>0</v>
      </c>
      <c r="Z3956" s="5">
        <v>0</v>
      </c>
      <c r="AA3956" s="5">
        <v>0</v>
      </c>
      <c r="AB3956" s="5">
        <f t="shared" si="677"/>
        <v>0</v>
      </c>
      <c r="AC3956" s="5">
        <v>0</v>
      </c>
      <c r="AD3956" s="5">
        <v>0</v>
      </c>
      <c r="AE3956" s="5">
        <f t="shared" si="678"/>
        <v>0</v>
      </c>
      <c r="AF3956" s="5">
        <v>1</v>
      </c>
      <c r="AG3956" s="6">
        <v>44239</v>
      </c>
      <c r="AH3956" s="5">
        <v>1</v>
      </c>
      <c r="AI3956" s="5">
        <v>0</v>
      </c>
      <c r="AJ3956" s="5">
        <v>0</v>
      </c>
      <c r="AK3956" s="5">
        <f t="shared" si="679"/>
        <v>0</v>
      </c>
      <c r="AL3956" s="5">
        <v>0</v>
      </c>
      <c r="AM3956" s="5">
        <v>0</v>
      </c>
      <c r="AN3956" s="5">
        <f t="shared" si="680"/>
        <v>0</v>
      </c>
      <c r="AO3956" s="5">
        <v>0</v>
      </c>
      <c r="AP3956" s="5">
        <v>0</v>
      </c>
      <c r="AQ3956" s="5">
        <f t="shared" si="681"/>
        <v>0</v>
      </c>
      <c r="AR3956" s="5">
        <v>0</v>
      </c>
      <c r="AS3956" s="6"/>
      <c r="AT3956" s="5">
        <v>0</v>
      </c>
      <c r="AU3956" s="5">
        <v>0</v>
      </c>
      <c r="AV3956" t="str">
        <f t="shared" si="674"/>
        <v>N</v>
      </c>
      <c r="AW3956" t="s">
        <v>60</v>
      </c>
      <c r="AX3956" t="s">
        <v>61</v>
      </c>
      <c r="AY3956" t="s">
        <v>62</v>
      </c>
      <c r="AZ3956" t="s">
        <v>62</v>
      </c>
      <c r="BA3956" t="str">
        <f t="shared" si="675"/>
        <v>N</v>
      </c>
    </row>
    <row r="3957" spans="1:53">
      <c r="A3957" t="s">
        <v>54</v>
      </c>
      <c r="B3957" t="s">
        <v>54</v>
      </c>
      <c r="C3957" t="s">
        <v>55</v>
      </c>
      <c r="D3957">
        <v>2021</v>
      </c>
      <c r="F3957" t="s">
        <v>6120</v>
      </c>
      <c r="G3957" t="s">
        <v>6121</v>
      </c>
      <c r="H3957" t="s">
        <v>6122</v>
      </c>
      <c r="I3957" t="s">
        <v>6123</v>
      </c>
      <c r="J3957" t="s">
        <v>58</v>
      </c>
      <c r="K3957" t="s">
        <v>59</v>
      </c>
      <c r="L3957" s="5">
        <v>0</v>
      </c>
      <c r="M3957" s="5">
        <v>0</v>
      </c>
      <c r="N3957" s="5">
        <f t="shared" si="671"/>
        <v>0</v>
      </c>
      <c r="O3957" s="5">
        <v>0</v>
      </c>
      <c r="P3957" s="5">
        <v>0</v>
      </c>
      <c r="Q3957" s="5">
        <f t="shared" si="672"/>
        <v>0</v>
      </c>
      <c r="R3957" s="5">
        <v>0</v>
      </c>
      <c r="S3957" s="5">
        <v>0</v>
      </c>
      <c r="T3957" s="5">
        <f t="shared" si="673"/>
        <v>0</v>
      </c>
      <c r="U3957" s="5">
        <v>1</v>
      </c>
      <c r="V3957" s="5">
        <v>1</v>
      </c>
      <c r="W3957" s="5">
        <v>0</v>
      </c>
      <c r="X3957" s="5">
        <v>0</v>
      </c>
      <c r="Y3957" s="5">
        <f t="shared" si="676"/>
        <v>0</v>
      </c>
      <c r="Z3957" s="5">
        <v>0</v>
      </c>
      <c r="AA3957" s="5">
        <v>0</v>
      </c>
      <c r="AB3957" s="5">
        <f t="shared" si="677"/>
        <v>0</v>
      </c>
      <c r="AC3957" s="5">
        <v>0</v>
      </c>
      <c r="AD3957" s="5">
        <v>0</v>
      </c>
      <c r="AE3957" s="5">
        <f t="shared" si="678"/>
        <v>0</v>
      </c>
      <c r="AF3957" s="5">
        <v>1</v>
      </c>
      <c r="AG3957" s="6">
        <v>44217</v>
      </c>
      <c r="AH3957" s="5">
        <v>1</v>
      </c>
      <c r="AI3957" s="5">
        <v>0</v>
      </c>
      <c r="AJ3957" s="5">
        <v>0</v>
      </c>
      <c r="AK3957" s="5">
        <f t="shared" si="679"/>
        <v>0</v>
      </c>
      <c r="AL3957" s="5">
        <v>0</v>
      </c>
      <c r="AM3957" s="5">
        <v>0</v>
      </c>
      <c r="AN3957" s="5">
        <f t="shared" si="680"/>
        <v>0</v>
      </c>
      <c r="AO3957" s="5">
        <v>0</v>
      </c>
      <c r="AP3957" s="5">
        <v>0</v>
      </c>
      <c r="AQ3957" s="5">
        <f t="shared" si="681"/>
        <v>0</v>
      </c>
      <c r="AR3957" s="5">
        <v>0</v>
      </c>
      <c r="AS3957" s="6"/>
      <c r="AT3957" s="5">
        <v>0</v>
      </c>
      <c r="AU3957" s="5">
        <v>0</v>
      </c>
      <c r="AV3957" t="str">
        <f t="shared" si="674"/>
        <v>N</v>
      </c>
      <c r="AW3957" t="s">
        <v>60</v>
      </c>
      <c r="AX3957" t="s">
        <v>61</v>
      </c>
      <c r="AY3957" t="s">
        <v>62</v>
      </c>
      <c r="AZ3957" t="s">
        <v>62</v>
      </c>
      <c r="BA3957" t="str">
        <f t="shared" si="675"/>
        <v>N</v>
      </c>
    </row>
    <row r="3958" spans="1:53">
      <c r="A3958" t="s">
        <v>54</v>
      </c>
      <c r="B3958" t="s">
        <v>54</v>
      </c>
      <c r="C3958" t="s">
        <v>55</v>
      </c>
      <c r="D3958">
        <v>2021</v>
      </c>
      <c r="F3958" t="s">
        <v>9485</v>
      </c>
      <c r="G3958" t="s">
        <v>9486</v>
      </c>
      <c r="H3958" t="s">
        <v>9487</v>
      </c>
      <c r="I3958" t="s">
        <v>9488</v>
      </c>
      <c r="J3958" t="s">
        <v>58</v>
      </c>
      <c r="K3958" t="s">
        <v>59</v>
      </c>
      <c r="L3958" s="5">
        <v>0</v>
      </c>
      <c r="M3958" s="5">
        <v>0</v>
      </c>
      <c r="N3958" s="5">
        <f t="shared" si="671"/>
        <v>0</v>
      </c>
      <c r="O3958" s="5">
        <v>0</v>
      </c>
      <c r="P3958" s="5">
        <v>0</v>
      </c>
      <c r="Q3958" s="5">
        <f t="shared" si="672"/>
        <v>0</v>
      </c>
      <c r="R3958" s="5">
        <v>0</v>
      </c>
      <c r="S3958" s="5">
        <v>0</v>
      </c>
      <c r="T3958" s="5">
        <f t="shared" si="673"/>
        <v>0</v>
      </c>
      <c r="U3958" s="5">
        <v>1</v>
      </c>
      <c r="V3958" s="5">
        <v>1</v>
      </c>
      <c r="W3958" s="5">
        <v>0</v>
      </c>
      <c r="X3958" s="5">
        <v>0</v>
      </c>
      <c r="Y3958" s="5">
        <f t="shared" si="676"/>
        <v>0</v>
      </c>
      <c r="Z3958" s="5">
        <v>0</v>
      </c>
      <c r="AA3958" s="5">
        <v>0</v>
      </c>
      <c r="AB3958" s="5">
        <f t="shared" si="677"/>
        <v>0</v>
      </c>
      <c r="AC3958" s="5">
        <v>0</v>
      </c>
      <c r="AD3958" s="5">
        <v>0</v>
      </c>
      <c r="AE3958" s="5">
        <f t="shared" si="678"/>
        <v>0</v>
      </c>
      <c r="AF3958" s="5">
        <v>1</v>
      </c>
      <c r="AG3958" s="6">
        <v>44538</v>
      </c>
      <c r="AH3958" s="5">
        <v>1</v>
      </c>
      <c r="AI3958" s="5">
        <v>0</v>
      </c>
      <c r="AJ3958" s="5">
        <v>0</v>
      </c>
      <c r="AK3958" s="5">
        <f t="shared" si="679"/>
        <v>0</v>
      </c>
      <c r="AL3958" s="5">
        <v>0</v>
      </c>
      <c r="AM3958" s="5">
        <v>0</v>
      </c>
      <c r="AN3958" s="5">
        <f t="shared" si="680"/>
        <v>0</v>
      </c>
      <c r="AO3958" s="5">
        <v>0</v>
      </c>
      <c r="AP3958" s="5">
        <v>0</v>
      </c>
      <c r="AQ3958" s="5">
        <f t="shared" si="681"/>
        <v>0</v>
      </c>
      <c r="AR3958" s="5">
        <v>0</v>
      </c>
      <c r="AS3958" s="6"/>
      <c r="AT3958" s="5">
        <v>0</v>
      </c>
      <c r="AU3958" s="5">
        <v>0</v>
      </c>
      <c r="AV3958" t="str">
        <f t="shared" si="674"/>
        <v>N</v>
      </c>
      <c r="AW3958" t="s">
        <v>60</v>
      </c>
      <c r="AX3958" t="s">
        <v>61</v>
      </c>
      <c r="AY3958" t="s">
        <v>62</v>
      </c>
      <c r="AZ3958" t="s">
        <v>62</v>
      </c>
      <c r="BA3958" t="str">
        <f t="shared" si="675"/>
        <v>N</v>
      </c>
    </row>
    <row r="3959" spans="1:53">
      <c r="A3959" t="s">
        <v>54</v>
      </c>
      <c r="B3959" t="s">
        <v>54</v>
      </c>
      <c r="C3959" t="s">
        <v>55</v>
      </c>
      <c r="D3959">
        <v>2021</v>
      </c>
      <c r="F3959" t="s">
        <v>9489</v>
      </c>
      <c r="G3959" t="s">
        <v>9490</v>
      </c>
      <c r="H3959" t="s">
        <v>9491</v>
      </c>
      <c r="I3959" t="s">
        <v>9492</v>
      </c>
      <c r="J3959" t="s">
        <v>58</v>
      </c>
      <c r="K3959" t="s">
        <v>59</v>
      </c>
      <c r="L3959" s="5">
        <v>0</v>
      </c>
      <c r="M3959" s="5">
        <v>0</v>
      </c>
      <c r="N3959" s="5">
        <f t="shared" si="671"/>
        <v>0</v>
      </c>
      <c r="O3959" s="5">
        <v>0</v>
      </c>
      <c r="P3959" s="5">
        <v>0</v>
      </c>
      <c r="Q3959" s="5">
        <f t="shared" si="672"/>
        <v>0</v>
      </c>
      <c r="R3959" s="5">
        <v>0</v>
      </c>
      <c r="S3959" s="5">
        <v>0</v>
      </c>
      <c r="T3959" s="5">
        <f t="shared" si="673"/>
        <v>0</v>
      </c>
      <c r="U3959" s="5">
        <v>1</v>
      </c>
      <c r="V3959" s="5">
        <v>1</v>
      </c>
      <c r="W3959" s="5">
        <v>0</v>
      </c>
      <c r="X3959" s="5">
        <v>0</v>
      </c>
      <c r="Y3959" s="5">
        <f t="shared" si="676"/>
        <v>0</v>
      </c>
      <c r="Z3959" s="5">
        <v>0</v>
      </c>
      <c r="AA3959" s="5">
        <v>0</v>
      </c>
      <c r="AB3959" s="5">
        <f t="shared" si="677"/>
        <v>0</v>
      </c>
      <c r="AC3959" s="5">
        <v>0</v>
      </c>
      <c r="AD3959" s="5">
        <v>0</v>
      </c>
      <c r="AE3959" s="5">
        <f t="shared" si="678"/>
        <v>0</v>
      </c>
      <c r="AF3959" s="5">
        <v>1</v>
      </c>
      <c r="AG3959" s="6">
        <v>44544</v>
      </c>
      <c r="AH3959" s="5">
        <v>1</v>
      </c>
      <c r="AI3959" s="5">
        <v>0</v>
      </c>
      <c r="AJ3959" s="5">
        <v>0</v>
      </c>
      <c r="AK3959" s="5">
        <f t="shared" si="679"/>
        <v>0</v>
      </c>
      <c r="AL3959" s="5">
        <v>0</v>
      </c>
      <c r="AM3959" s="5">
        <v>0</v>
      </c>
      <c r="AN3959" s="5">
        <f t="shared" si="680"/>
        <v>0</v>
      </c>
      <c r="AO3959" s="5">
        <v>0</v>
      </c>
      <c r="AP3959" s="5">
        <v>0</v>
      </c>
      <c r="AQ3959" s="5">
        <f t="shared" si="681"/>
        <v>0</v>
      </c>
      <c r="AR3959" s="5">
        <v>0</v>
      </c>
      <c r="AS3959" s="6"/>
      <c r="AT3959" s="5">
        <v>0</v>
      </c>
      <c r="AU3959" s="5">
        <v>0</v>
      </c>
      <c r="AV3959" t="str">
        <f t="shared" si="674"/>
        <v>N</v>
      </c>
      <c r="AW3959" t="s">
        <v>60</v>
      </c>
      <c r="AX3959" t="s">
        <v>61</v>
      </c>
      <c r="AY3959" t="s">
        <v>62</v>
      </c>
      <c r="AZ3959" t="s">
        <v>62</v>
      </c>
      <c r="BA3959" t="str">
        <f t="shared" si="675"/>
        <v>N</v>
      </c>
    </row>
    <row r="3960" spans="1:53">
      <c r="A3960" t="s">
        <v>54</v>
      </c>
      <c r="B3960" t="s">
        <v>54</v>
      </c>
      <c r="C3960" t="s">
        <v>55</v>
      </c>
      <c r="D3960">
        <v>2021</v>
      </c>
      <c r="F3960" t="s">
        <v>6148</v>
      </c>
      <c r="G3960" t="s">
        <v>6149</v>
      </c>
      <c r="H3960" t="s">
        <v>6150</v>
      </c>
      <c r="I3960" t="s">
        <v>6151</v>
      </c>
      <c r="J3960" t="s">
        <v>58</v>
      </c>
      <c r="K3960" t="s">
        <v>59</v>
      </c>
      <c r="L3960" s="5">
        <v>0</v>
      </c>
      <c r="M3960" s="5">
        <v>0</v>
      </c>
      <c r="N3960" s="5">
        <f t="shared" si="671"/>
        <v>0</v>
      </c>
      <c r="O3960" s="5">
        <v>0</v>
      </c>
      <c r="P3960" s="5">
        <v>0</v>
      </c>
      <c r="Q3960" s="5">
        <f t="shared" si="672"/>
        <v>0</v>
      </c>
      <c r="R3960" s="5">
        <v>0</v>
      </c>
      <c r="S3960" s="5">
        <v>0</v>
      </c>
      <c r="T3960" s="5">
        <f t="shared" si="673"/>
        <v>0</v>
      </c>
      <c r="U3960" s="5">
        <v>1</v>
      </c>
      <c r="V3960" s="5">
        <v>1</v>
      </c>
      <c r="W3960" s="5">
        <v>0</v>
      </c>
      <c r="X3960" s="5">
        <v>0</v>
      </c>
      <c r="Y3960" s="5">
        <f t="shared" si="676"/>
        <v>0</v>
      </c>
      <c r="Z3960" s="5">
        <v>0</v>
      </c>
      <c r="AA3960" s="5">
        <v>0</v>
      </c>
      <c r="AB3960" s="5">
        <f t="shared" si="677"/>
        <v>0</v>
      </c>
      <c r="AC3960" s="5">
        <v>0</v>
      </c>
      <c r="AD3960" s="5">
        <v>0</v>
      </c>
      <c r="AE3960" s="5">
        <f t="shared" si="678"/>
        <v>0</v>
      </c>
      <c r="AF3960" s="5">
        <v>1</v>
      </c>
      <c r="AG3960" s="6">
        <v>44235</v>
      </c>
      <c r="AH3960" s="5">
        <v>1</v>
      </c>
      <c r="AI3960" s="5">
        <v>0</v>
      </c>
      <c r="AJ3960" s="5">
        <v>0</v>
      </c>
      <c r="AK3960" s="5">
        <f t="shared" si="679"/>
        <v>0</v>
      </c>
      <c r="AL3960" s="5">
        <v>0</v>
      </c>
      <c r="AM3960" s="5">
        <v>0</v>
      </c>
      <c r="AN3960" s="5">
        <f t="shared" si="680"/>
        <v>0</v>
      </c>
      <c r="AO3960" s="5">
        <v>0</v>
      </c>
      <c r="AP3960" s="5">
        <v>0</v>
      </c>
      <c r="AQ3960" s="5">
        <f t="shared" si="681"/>
        <v>0</v>
      </c>
      <c r="AR3960" s="5">
        <v>0</v>
      </c>
      <c r="AS3960" s="6"/>
      <c r="AT3960" s="5">
        <v>0</v>
      </c>
      <c r="AU3960" s="5">
        <v>0</v>
      </c>
      <c r="AV3960" t="str">
        <f t="shared" si="674"/>
        <v>N</v>
      </c>
      <c r="AW3960" t="s">
        <v>60</v>
      </c>
      <c r="AX3960" t="s">
        <v>61</v>
      </c>
      <c r="AY3960" t="s">
        <v>62</v>
      </c>
      <c r="AZ3960" t="s">
        <v>62</v>
      </c>
      <c r="BA3960" t="str">
        <f t="shared" si="675"/>
        <v>N</v>
      </c>
    </row>
    <row r="3961" spans="1:53">
      <c r="A3961" t="s">
        <v>54</v>
      </c>
      <c r="B3961" t="s">
        <v>54</v>
      </c>
      <c r="C3961" t="s">
        <v>55</v>
      </c>
      <c r="D3961">
        <v>2021</v>
      </c>
      <c r="F3961" t="s">
        <v>9493</v>
      </c>
      <c r="G3961" t="s">
        <v>9494</v>
      </c>
      <c r="H3961" t="s">
        <v>9495</v>
      </c>
      <c r="I3961" t="s">
        <v>9496</v>
      </c>
      <c r="J3961" t="s">
        <v>58</v>
      </c>
      <c r="K3961" t="s">
        <v>59</v>
      </c>
      <c r="L3961" s="5">
        <v>0</v>
      </c>
      <c r="M3961" s="5">
        <v>0</v>
      </c>
      <c r="N3961" s="5">
        <f t="shared" si="671"/>
        <v>0</v>
      </c>
      <c r="O3961" s="5">
        <v>0</v>
      </c>
      <c r="P3961" s="5">
        <v>0</v>
      </c>
      <c r="Q3961" s="5">
        <f t="shared" si="672"/>
        <v>0</v>
      </c>
      <c r="R3961" s="5">
        <v>0</v>
      </c>
      <c r="S3961" s="5">
        <v>0</v>
      </c>
      <c r="T3961" s="5">
        <f t="shared" si="673"/>
        <v>0</v>
      </c>
      <c r="U3961" s="5">
        <v>1</v>
      </c>
      <c r="V3961" s="5">
        <v>1</v>
      </c>
      <c r="W3961" s="5">
        <v>0</v>
      </c>
      <c r="X3961" s="5">
        <v>0</v>
      </c>
      <c r="Y3961" s="5">
        <f t="shared" si="676"/>
        <v>0</v>
      </c>
      <c r="Z3961" s="5">
        <v>0</v>
      </c>
      <c r="AA3961" s="5">
        <v>0</v>
      </c>
      <c r="AB3961" s="5">
        <f t="shared" si="677"/>
        <v>0</v>
      </c>
      <c r="AC3961" s="5">
        <v>0</v>
      </c>
      <c r="AD3961" s="5">
        <v>0</v>
      </c>
      <c r="AE3961" s="5">
        <f t="shared" si="678"/>
        <v>0</v>
      </c>
      <c r="AF3961" s="5">
        <v>1</v>
      </c>
      <c r="AG3961" s="6">
        <v>44480</v>
      </c>
      <c r="AH3961" s="5">
        <v>1</v>
      </c>
      <c r="AI3961" s="5">
        <v>0</v>
      </c>
      <c r="AJ3961" s="5">
        <v>0</v>
      </c>
      <c r="AK3961" s="5">
        <f t="shared" si="679"/>
        <v>0</v>
      </c>
      <c r="AL3961" s="5">
        <v>0</v>
      </c>
      <c r="AM3961" s="5">
        <v>0</v>
      </c>
      <c r="AN3961" s="5">
        <f t="shared" si="680"/>
        <v>0</v>
      </c>
      <c r="AO3961" s="5">
        <v>0</v>
      </c>
      <c r="AP3961" s="5">
        <v>0</v>
      </c>
      <c r="AQ3961" s="5">
        <f t="shared" si="681"/>
        <v>0</v>
      </c>
      <c r="AR3961" s="5">
        <v>0</v>
      </c>
      <c r="AS3961" s="6"/>
      <c r="AT3961" s="5">
        <v>0</v>
      </c>
      <c r="AU3961" s="5">
        <v>0</v>
      </c>
      <c r="AV3961" t="str">
        <f t="shared" si="674"/>
        <v>N</v>
      </c>
      <c r="AW3961" t="s">
        <v>60</v>
      </c>
      <c r="AX3961" t="s">
        <v>61</v>
      </c>
      <c r="AY3961" t="s">
        <v>62</v>
      </c>
      <c r="AZ3961" t="s">
        <v>62</v>
      </c>
      <c r="BA3961" t="str">
        <f t="shared" si="675"/>
        <v>N</v>
      </c>
    </row>
    <row r="3962" spans="1:53">
      <c r="A3962" t="s">
        <v>54</v>
      </c>
      <c r="B3962" t="s">
        <v>54</v>
      </c>
      <c r="C3962" t="s">
        <v>55</v>
      </c>
      <c r="D3962">
        <v>2021</v>
      </c>
      <c r="F3962" t="s">
        <v>5679</v>
      </c>
      <c r="G3962" t="s">
        <v>5680</v>
      </c>
      <c r="H3962" t="s">
        <v>6118</v>
      </c>
      <c r="I3962" t="s">
        <v>6119</v>
      </c>
      <c r="J3962" t="s">
        <v>58</v>
      </c>
      <c r="K3962" t="s">
        <v>59</v>
      </c>
      <c r="L3962" s="5">
        <v>0</v>
      </c>
      <c r="M3962" s="5">
        <v>0</v>
      </c>
      <c r="N3962" s="5">
        <f t="shared" si="671"/>
        <v>0</v>
      </c>
      <c r="O3962" s="5">
        <v>0</v>
      </c>
      <c r="P3962" s="5">
        <v>0</v>
      </c>
      <c r="Q3962" s="5">
        <f t="shared" si="672"/>
        <v>0</v>
      </c>
      <c r="R3962" s="5">
        <v>0</v>
      </c>
      <c r="S3962" s="5">
        <v>0</v>
      </c>
      <c r="T3962" s="5">
        <f t="shared" si="673"/>
        <v>0</v>
      </c>
      <c r="U3962" s="5">
        <v>1</v>
      </c>
      <c r="V3962" s="5">
        <v>1</v>
      </c>
      <c r="W3962" s="5">
        <v>0</v>
      </c>
      <c r="X3962" s="5">
        <v>0</v>
      </c>
      <c r="Y3962" s="5">
        <f t="shared" si="676"/>
        <v>0</v>
      </c>
      <c r="Z3962" s="5">
        <v>0</v>
      </c>
      <c r="AA3962" s="5">
        <v>0</v>
      </c>
      <c r="AB3962" s="5">
        <f t="shared" si="677"/>
        <v>0</v>
      </c>
      <c r="AC3962" s="5">
        <v>0</v>
      </c>
      <c r="AD3962" s="5">
        <v>0</v>
      </c>
      <c r="AE3962" s="5">
        <f t="shared" si="678"/>
        <v>0</v>
      </c>
      <c r="AF3962" s="5">
        <v>1</v>
      </c>
      <c r="AG3962" s="6">
        <v>44231</v>
      </c>
      <c r="AH3962" s="5">
        <v>1</v>
      </c>
      <c r="AI3962" s="5">
        <v>0</v>
      </c>
      <c r="AJ3962" s="5">
        <v>0</v>
      </c>
      <c r="AK3962" s="5">
        <f t="shared" si="679"/>
        <v>0</v>
      </c>
      <c r="AL3962" s="5">
        <v>0</v>
      </c>
      <c r="AM3962" s="5">
        <v>0</v>
      </c>
      <c r="AN3962" s="5">
        <f t="shared" si="680"/>
        <v>0</v>
      </c>
      <c r="AO3962" s="5">
        <v>0</v>
      </c>
      <c r="AP3962" s="5">
        <v>0</v>
      </c>
      <c r="AQ3962" s="5">
        <f t="shared" si="681"/>
        <v>0</v>
      </c>
      <c r="AR3962" s="5">
        <v>0</v>
      </c>
      <c r="AS3962" s="6"/>
      <c r="AT3962" s="5">
        <v>0</v>
      </c>
      <c r="AU3962" s="5">
        <v>0</v>
      </c>
      <c r="AV3962" t="str">
        <f t="shared" si="674"/>
        <v>N</v>
      </c>
      <c r="AW3962" t="s">
        <v>60</v>
      </c>
      <c r="AX3962" t="s">
        <v>61</v>
      </c>
      <c r="AY3962" t="s">
        <v>62</v>
      </c>
      <c r="AZ3962" t="s">
        <v>62</v>
      </c>
      <c r="BA3962" t="str">
        <f t="shared" si="675"/>
        <v>N</v>
      </c>
    </row>
    <row r="3963" spans="1:53">
      <c r="A3963" t="s">
        <v>54</v>
      </c>
      <c r="B3963" t="s">
        <v>54</v>
      </c>
      <c r="C3963" t="s">
        <v>55</v>
      </c>
      <c r="D3963">
        <v>2021</v>
      </c>
      <c r="F3963" t="s">
        <v>6110</v>
      </c>
      <c r="G3963" t="s">
        <v>6111</v>
      </c>
      <c r="H3963" t="s">
        <v>6112</v>
      </c>
      <c r="I3963" t="s">
        <v>6113</v>
      </c>
      <c r="J3963" t="s">
        <v>58</v>
      </c>
      <c r="K3963" t="s">
        <v>59</v>
      </c>
      <c r="L3963" s="5">
        <v>0</v>
      </c>
      <c r="M3963" s="5">
        <v>0</v>
      </c>
      <c r="N3963" s="5">
        <f t="shared" si="671"/>
        <v>0</v>
      </c>
      <c r="O3963" s="5">
        <v>0</v>
      </c>
      <c r="P3963" s="5">
        <v>0</v>
      </c>
      <c r="Q3963" s="5">
        <f t="shared" si="672"/>
        <v>0</v>
      </c>
      <c r="R3963" s="5">
        <v>0</v>
      </c>
      <c r="S3963" s="5">
        <v>0</v>
      </c>
      <c r="T3963" s="5">
        <f t="shared" si="673"/>
        <v>0</v>
      </c>
      <c r="U3963" s="5">
        <v>1</v>
      </c>
      <c r="V3963" s="5">
        <v>1</v>
      </c>
      <c r="W3963" s="5">
        <v>0</v>
      </c>
      <c r="X3963" s="5">
        <v>0</v>
      </c>
      <c r="Y3963" s="5">
        <f t="shared" si="676"/>
        <v>0</v>
      </c>
      <c r="Z3963" s="5">
        <v>0</v>
      </c>
      <c r="AA3963" s="5">
        <v>0</v>
      </c>
      <c r="AB3963" s="5">
        <f t="shared" si="677"/>
        <v>0</v>
      </c>
      <c r="AC3963" s="5">
        <v>0</v>
      </c>
      <c r="AD3963" s="5">
        <v>0</v>
      </c>
      <c r="AE3963" s="5">
        <f t="shared" si="678"/>
        <v>0</v>
      </c>
      <c r="AF3963" s="5">
        <v>1</v>
      </c>
      <c r="AG3963" s="6">
        <v>44234</v>
      </c>
      <c r="AH3963" s="5">
        <v>1</v>
      </c>
      <c r="AI3963" s="5">
        <v>0</v>
      </c>
      <c r="AJ3963" s="5">
        <v>0</v>
      </c>
      <c r="AK3963" s="5">
        <f t="shared" si="679"/>
        <v>0</v>
      </c>
      <c r="AL3963" s="5">
        <v>0</v>
      </c>
      <c r="AM3963" s="5">
        <v>0</v>
      </c>
      <c r="AN3963" s="5">
        <f t="shared" si="680"/>
        <v>0</v>
      </c>
      <c r="AO3963" s="5">
        <v>0</v>
      </c>
      <c r="AP3963" s="5">
        <v>0</v>
      </c>
      <c r="AQ3963" s="5">
        <f t="shared" si="681"/>
        <v>0</v>
      </c>
      <c r="AR3963" s="5">
        <v>0</v>
      </c>
      <c r="AS3963" s="6"/>
      <c r="AT3963" s="5">
        <v>0</v>
      </c>
      <c r="AU3963" s="5">
        <v>0</v>
      </c>
      <c r="AV3963" t="str">
        <f t="shared" si="674"/>
        <v>N</v>
      </c>
      <c r="AW3963" t="s">
        <v>60</v>
      </c>
      <c r="AX3963" t="s">
        <v>61</v>
      </c>
      <c r="AY3963" t="s">
        <v>62</v>
      </c>
      <c r="AZ3963" t="s">
        <v>62</v>
      </c>
      <c r="BA3963" t="str">
        <f t="shared" si="675"/>
        <v>N</v>
      </c>
    </row>
    <row r="3964" spans="1:53">
      <c r="A3964" t="s">
        <v>54</v>
      </c>
      <c r="B3964" t="s">
        <v>54</v>
      </c>
      <c r="C3964" t="s">
        <v>55</v>
      </c>
      <c r="D3964">
        <v>2021</v>
      </c>
      <c r="F3964" t="s">
        <v>9497</v>
      </c>
      <c r="G3964" t="s">
        <v>9498</v>
      </c>
      <c r="H3964" t="s">
        <v>9499</v>
      </c>
      <c r="I3964" t="s">
        <v>9500</v>
      </c>
      <c r="J3964" t="s">
        <v>101</v>
      </c>
      <c r="K3964" t="s">
        <v>93</v>
      </c>
      <c r="L3964" s="5">
        <v>0</v>
      </c>
      <c r="M3964" s="5">
        <v>0</v>
      </c>
      <c r="N3964" s="5">
        <f t="shared" si="671"/>
        <v>0</v>
      </c>
      <c r="O3964" s="5">
        <v>0</v>
      </c>
      <c r="P3964" s="5">
        <v>0</v>
      </c>
      <c r="Q3964" s="5">
        <f t="shared" si="672"/>
        <v>0</v>
      </c>
      <c r="R3964" s="5">
        <v>0</v>
      </c>
      <c r="S3964" s="5">
        <v>0</v>
      </c>
      <c r="T3964" s="5">
        <f t="shared" si="673"/>
        <v>0</v>
      </c>
      <c r="U3964" s="5">
        <v>1</v>
      </c>
      <c r="V3964" s="5">
        <v>1</v>
      </c>
      <c r="W3964" s="5">
        <v>0</v>
      </c>
      <c r="X3964" s="5">
        <v>0</v>
      </c>
      <c r="Y3964" s="5">
        <f t="shared" si="676"/>
        <v>0</v>
      </c>
      <c r="Z3964" s="5">
        <v>0</v>
      </c>
      <c r="AA3964" s="5">
        <v>0</v>
      </c>
      <c r="AB3964" s="5">
        <f t="shared" si="677"/>
        <v>0</v>
      </c>
      <c r="AC3964" s="5">
        <v>0</v>
      </c>
      <c r="AD3964" s="5">
        <v>0</v>
      </c>
      <c r="AE3964" s="5">
        <f t="shared" si="678"/>
        <v>0</v>
      </c>
      <c r="AF3964" s="5">
        <v>1</v>
      </c>
      <c r="AG3964" s="6">
        <v>44243</v>
      </c>
      <c r="AH3964" s="5">
        <v>1</v>
      </c>
      <c r="AI3964" s="5">
        <v>0</v>
      </c>
      <c r="AJ3964" s="5">
        <v>0</v>
      </c>
      <c r="AK3964" s="5">
        <f t="shared" si="679"/>
        <v>0</v>
      </c>
      <c r="AL3964" s="5">
        <v>0</v>
      </c>
      <c r="AM3964" s="5">
        <v>0</v>
      </c>
      <c r="AN3964" s="5">
        <f t="shared" si="680"/>
        <v>0</v>
      </c>
      <c r="AO3964" s="5">
        <v>0</v>
      </c>
      <c r="AP3964" s="5">
        <v>0</v>
      </c>
      <c r="AQ3964" s="5">
        <f t="shared" si="681"/>
        <v>0</v>
      </c>
      <c r="AR3964" s="5">
        <v>0</v>
      </c>
      <c r="AS3964" s="6"/>
      <c r="AT3964" s="5">
        <v>0</v>
      </c>
      <c r="AU3964" s="5">
        <v>0</v>
      </c>
      <c r="AV3964" t="str">
        <f t="shared" si="674"/>
        <v>N</v>
      </c>
      <c r="AW3964" t="s">
        <v>60</v>
      </c>
      <c r="AX3964" t="s">
        <v>61</v>
      </c>
      <c r="AY3964" t="s">
        <v>62</v>
      </c>
      <c r="AZ3964" t="s">
        <v>62</v>
      </c>
      <c r="BA3964" t="str">
        <f t="shared" si="675"/>
        <v>N</v>
      </c>
    </row>
    <row r="3965" spans="1:53">
      <c r="A3965" t="s">
        <v>54</v>
      </c>
      <c r="B3965" t="s">
        <v>54</v>
      </c>
      <c r="C3965" t="s">
        <v>55</v>
      </c>
      <c r="D3965">
        <v>2021</v>
      </c>
      <c r="F3965" t="s">
        <v>9501</v>
      </c>
      <c r="G3965" t="s">
        <v>9502</v>
      </c>
      <c r="H3965" t="s">
        <v>9503</v>
      </c>
      <c r="I3965" t="s">
        <v>9504</v>
      </c>
      <c r="J3965" t="s">
        <v>101</v>
      </c>
      <c r="K3965" t="s">
        <v>93</v>
      </c>
      <c r="L3965" s="5">
        <v>0</v>
      </c>
      <c r="M3965" s="5">
        <v>0</v>
      </c>
      <c r="N3965" s="5">
        <f t="shared" si="671"/>
        <v>0</v>
      </c>
      <c r="O3965" s="5">
        <v>0</v>
      </c>
      <c r="P3965" s="5">
        <v>0</v>
      </c>
      <c r="Q3965" s="5">
        <f t="shared" si="672"/>
        <v>0</v>
      </c>
      <c r="R3965" s="5">
        <v>0</v>
      </c>
      <c r="S3965" s="5">
        <v>0</v>
      </c>
      <c r="T3965" s="5">
        <f t="shared" si="673"/>
        <v>0</v>
      </c>
      <c r="U3965" s="5">
        <v>1</v>
      </c>
      <c r="V3965" s="5">
        <v>1</v>
      </c>
      <c r="W3965" s="5">
        <v>0</v>
      </c>
      <c r="X3965" s="5">
        <v>0</v>
      </c>
      <c r="Y3965" s="5">
        <f t="shared" si="676"/>
        <v>0</v>
      </c>
      <c r="Z3965" s="5">
        <v>0</v>
      </c>
      <c r="AA3965" s="5">
        <v>0</v>
      </c>
      <c r="AB3965" s="5">
        <f t="shared" si="677"/>
        <v>0</v>
      </c>
      <c r="AC3965" s="5">
        <v>0</v>
      </c>
      <c r="AD3965" s="5">
        <v>0</v>
      </c>
      <c r="AE3965" s="5">
        <f t="shared" si="678"/>
        <v>0</v>
      </c>
      <c r="AF3965" s="5">
        <v>1</v>
      </c>
      <c r="AG3965" s="6">
        <v>44482</v>
      </c>
      <c r="AH3965" s="5">
        <v>1</v>
      </c>
      <c r="AI3965" s="5">
        <v>0</v>
      </c>
      <c r="AJ3965" s="5">
        <v>0</v>
      </c>
      <c r="AK3965" s="5">
        <f t="shared" si="679"/>
        <v>0</v>
      </c>
      <c r="AL3965" s="5">
        <v>0</v>
      </c>
      <c r="AM3965" s="5">
        <v>0</v>
      </c>
      <c r="AN3965" s="5">
        <f t="shared" si="680"/>
        <v>0</v>
      </c>
      <c r="AO3965" s="5">
        <v>0</v>
      </c>
      <c r="AP3965" s="5">
        <v>0</v>
      </c>
      <c r="AQ3965" s="5">
        <f t="shared" si="681"/>
        <v>0</v>
      </c>
      <c r="AR3965" s="5">
        <v>0</v>
      </c>
      <c r="AS3965" s="6"/>
      <c r="AT3965" s="5">
        <v>0</v>
      </c>
      <c r="AU3965" s="5">
        <v>0</v>
      </c>
      <c r="AV3965" t="str">
        <f t="shared" si="674"/>
        <v>N</v>
      </c>
      <c r="AW3965" t="s">
        <v>60</v>
      </c>
      <c r="AX3965" t="s">
        <v>61</v>
      </c>
      <c r="AY3965" t="s">
        <v>62</v>
      </c>
      <c r="AZ3965" t="s">
        <v>62</v>
      </c>
      <c r="BA3965" t="str">
        <f t="shared" si="675"/>
        <v>N</v>
      </c>
    </row>
    <row r="3966" spans="1:53">
      <c r="A3966" t="s">
        <v>54</v>
      </c>
      <c r="B3966" t="s">
        <v>54</v>
      </c>
      <c r="C3966" t="s">
        <v>55</v>
      </c>
      <c r="D3966">
        <v>2021</v>
      </c>
      <c r="F3966" t="s">
        <v>2320</v>
      </c>
      <c r="G3966" t="s">
        <v>9505</v>
      </c>
      <c r="H3966" t="s">
        <v>9506</v>
      </c>
      <c r="I3966" t="s">
        <v>9507</v>
      </c>
      <c r="J3966" t="s">
        <v>101</v>
      </c>
      <c r="K3966" t="s">
        <v>93</v>
      </c>
      <c r="L3966" s="5">
        <v>0</v>
      </c>
      <c r="M3966" s="5">
        <v>0</v>
      </c>
      <c r="N3966" s="5">
        <f t="shared" si="671"/>
        <v>0</v>
      </c>
      <c r="O3966" s="5">
        <v>0</v>
      </c>
      <c r="P3966" s="5">
        <v>0</v>
      </c>
      <c r="Q3966" s="5">
        <f t="shared" si="672"/>
        <v>0</v>
      </c>
      <c r="R3966" s="5">
        <v>0</v>
      </c>
      <c r="S3966" s="5">
        <v>0</v>
      </c>
      <c r="T3966" s="5">
        <f t="shared" si="673"/>
        <v>0</v>
      </c>
      <c r="U3966" s="5">
        <v>1</v>
      </c>
      <c r="V3966" s="5">
        <v>1</v>
      </c>
      <c r="W3966" s="5">
        <v>0</v>
      </c>
      <c r="X3966" s="5">
        <v>0</v>
      </c>
      <c r="Y3966" s="5">
        <f t="shared" si="676"/>
        <v>0</v>
      </c>
      <c r="Z3966" s="5">
        <v>0</v>
      </c>
      <c r="AA3966" s="5">
        <v>0</v>
      </c>
      <c r="AB3966" s="5">
        <f t="shared" si="677"/>
        <v>0</v>
      </c>
      <c r="AC3966" s="5">
        <v>0</v>
      </c>
      <c r="AD3966" s="5">
        <v>0</v>
      </c>
      <c r="AE3966" s="5">
        <f t="shared" si="678"/>
        <v>0</v>
      </c>
      <c r="AF3966" s="5">
        <v>1</v>
      </c>
      <c r="AG3966" s="6">
        <v>44397</v>
      </c>
      <c r="AH3966" s="5">
        <v>1</v>
      </c>
      <c r="AI3966" s="5">
        <v>0</v>
      </c>
      <c r="AJ3966" s="5">
        <v>0</v>
      </c>
      <c r="AK3966" s="5">
        <f t="shared" si="679"/>
        <v>0</v>
      </c>
      <c r="AL3966" s="5">
        <v>0</v>
      </c>
      <c r="AM3966" s="5">
        <v>0</v>
      </c>
      <c r="AN3966" s="5">
        <f t="shared" si="680"/>
        <v>0</v>
      </c>
      <c r="AO3966" s="5">
        <v>0</v>
      </c>
      <c r="AP3966" s="5">
        <v>0</v>
      </c>
      <c r="AQ3966" s="5">
        <f t="shared" si="681"/>
        <v>0</v>
      </c>
      <c r="AR3966" s="5">
        <v>0</v>
      </c>
      <c r="AS3966" s="6"/>
      <c r="AT3966" s="5">
        <v>0</v>
      </c>
      <c r="AU3966" s="5">
        <v>0</v>
      </c>
      <c r="AV3966" t="str">
        <f t="shared" si="674"/>
        <v>N</v>
      </c>
      <c r="AW3966" t="s">
        <v>60</v>
      </c>
      <c r="AX3966" t="s">
        <v>61</v>
      </c>
      <c r="AY3966" t="s">
        <v>62</v>
      </c>
      <c r="AZ3966" t="s">
        <v>62</v>
      </c>
      <c r="BA3966" t="str">
        <f t="shared" si="675"/>
        <v>N</v>
      </c>
    </row>
    <row r="3967" spans="1:53">
      <c r="A3967" t="s">
        <v>54</v>
      </c>
      <c r="B3967" t="s">
        <v>54</v>
      </c>
      <c r="C3967" t="s">
        <v>55</v>
      </c>
      <c r="D3967">
        <v>2021</v>
      </c>
      <c r="F3967" t="s">
        <v>9057</v>
      </c>
      <c r="G3967" t="s">
        <v>9508</v>
      </c>
      <c r="H3967" t="s">
        <v>9509</v>
      </c>
      <c r="I3967" t="s">
        <v>9510</v>
      </c>
      <c r="J3967" t="s">
        <v>101</v>
      </c>
      <c r="K3967" t="s">
        <v>93</v>
      </c>
      <c r="L3967" s="5">
        <v>0</v>
      </c>
      <c r="M3967" s="5">
        <v>0</v>
      </c>
      <c r="N3967" s="5">
        <f t="shared" si="671"/>
        <v>0</v>
      </c>
      <c r="O3967" s="5">
        <v>0</v>
      </c>
      <c r="P3967" s="5">
        <v>0</v>
      </c>
      <c r="Q3967" s="5">
        <f t="shared" si="672"/>
        <v>0</v>
      </c>
      <c r="R3967" s="5">
        <v>0</v>
      </c>
      <c r="S3967" s="5">
        <v>0</v>
      </c>
      <c r="T3967" s="5">
        <f t="shared" si="673"/>
        <v>0</v>
      </c>
      <c r="U3967" s="5">
        <v>1</v>
      </c>
      <c r="V3967" s="5">
        <v>1</v>
      </c>
      <c r="W3967" s="5">
        <v>0</v>
      </c>
      <c r="X3967" s="5">
        <v>0</v>
      </c>
      <c r="Y3967" s="5">
        <f t="shared" si="676"/>
        <v>0</v>
      </c>
      <c r="Z3967" s="5">
        <v>0</v>
      </c>
      <c r="AA3967" s="5">
        <v>0</v>
      </c>
      <c r="AB3967" s="5">
        <f t="shared" si="677"/>
        <v>0</v>
      </c>
      <c r="AC3967" s="5">
        <v>0</v>
      </c>
      <c r="AD3967" s="5">
        <v>0</v>
      </c>
      <c r="AE3967" s="5">
        <f t="shared" si="678"/>
        <v>0</v>
      </c>
      <c r="AF3967" s="5">
        <v>1</v>
      </c>
      <c r="AG3967" s="6">
        <v>44378</v>
      </c>
      <c r="AH3967" s="5">
        <v>1</v>
      </c>
      <c r="AI3967" s="5">
        <v>0</v>
      </c>
      <c r="AJ3967" s="5">
        <v>0</v>
      </c>
      <c r="AK3967" s="5">
        <f t="shared" si="679"/>
        <v>0</v>
      </c>
      <c r="AL3967" s="5">
        <v>0</v>
      </c>
      <c r="AM3967" s="5">
        <v>0</v>
      </c>
      <c r="AN3967" s="5">
        <f t="shared" si="680"/>
        <v>0</v>
      </c>
      <c r="AO3967" s="5">
        <v>0</v>
      </c>
      <c r="AP3967" s="5">
        <v>0</v>
      </c>
      <c r="AQ3967" s="5">
        <f t="shared" si="681"/>
        <v>0</v>
      </c>
      <c r="AR3967" s="5">
        <v>0</v>
      </c>
      <c r="AS3967" s="6"/>
      <c r="AT3967" s="5">
        <v>0</v>
      </c>
      <c r="AU3967" s="5">
        <v>0</v>
      </c>
      <c r="AV3967" t="str">
        <f t="shared" si="674"/>
        <v>N</v>
      </c>
      <c r="AW3967" t="s">
        <v>60</v>
      </c>
      <c r="AX3967" t="s">
        <v>61</v>
      </c>
      <c r="AY3967" t="s">
        <v>62</v>
      </c>
      <c r="AZ3967" t="s">
        <v>62</v>
      </c>
      <c r="BA3967" t="str">
        <f t="shared" si="675"/>
        <v>N</v>
      </c>
    </row>
    <row r="3968" spans="1:53">
      <c r="A3968" t="s">
        <v>1460</v>
      </c>
      <c r="B3968" t="s">
        <v>54</v>
      </c>
      <c r="C3968" t="s">
        <v>89</v>
      </c>
      <c r="D3968">
        <v>2021</v>
      </c>
      <c r="F3968" t="s">
        <v>9511</v>
      </c>
      <c r="G3968" t="s">
        <v>9512</v>
      </c>
      <c r="H3968" t="s">
        <v>9316</v>
      </c>
      <c r="I3968" t="s">
        <v>9513</v>
      </c>
      <c r="J3968" t="s">
        <v>101</v>
      </c>
      <c r="K3968" t="s">
        <v>93</v>
      </c>
      <c r="L3968" s="5">
        <v>0</v>
      </c>
      <c r="M3968" s="5">
        <v>0</v>
      </c>
      <c r="N3968" s="5">
        <f t="shared" si="671"/>
        <v>0</v>
      </c>
      <c r="O3968" s="5">
        <v>0</v>
      </c>
      <c r="P3968" s="5">
        <v>0</v>
      </c>
      <c r="Q3968" s="5">
        <f t="shared" si="672"/>
        <v>0</v>
      </c>
      <c r="R3968" s="5">
        <v>0</v>
      </c>
      <c r="S3968" s="5">
        <v>0</v>
      </c>
      <c r="T3968" s="5">
        <f t="shared" si="673"/>
        <v>0</v>
      </c>
      <c r="U3968" s="5">
        <v>1</v>
      </c>
      <c r="V3968" s="5">
        <v>1</v>
      </c>
      <c r="W3968" s="5">
        <v>0</v>
      </c>
      <c r="X3968" s="5">
        <v>0</v>
      </c>
      <c r="Y3968" s="5">
        <f t="shared" si="676"/>
        <v>0</v>
      </c>
      <c r="Z3968" s="5">
        <v>0</v>
      </c>
      <c r="AA3968" s="5">
        <v>0</v>
      </c>
      <c r="AB3968" s="5">
        <f t="shared" si="677"/>
        <v>0</v>
      </c>
      <c r="AC3968" s="5">
        <v>0</v>
      </c>
      <c r="AD3968" s="5">
        <v>0</v>
      </c>
      <c r="AE3968" s="5">
        <f t="shared" si="678"/>
        <v>0</v>
      </c>
      <c r="AF3968" s="5">
        <v>1</v>
      </c>
      <c r="AG3968" s="6">
        <v>44364</v>
      </c>
      <c r="AH3968" s="5">
        <v>1</v>
      </c>
      <c r="AI3968" s="5">
        <v>0</v>
      </c>
      <c r="AJ3968" s="5">
        <v>0</v>
      </c>
      <c r="AK3968" s="5">
        <f t="shared" si="679"/>
        <v>0</v>
      </c>
      <c r="AL3968" s="5">
        <v>0</v>
      </c>
      <c r="AM3968" s="5">
        <v>0</v>
      </c>
      <c r="AN3968" s="5">
        <f t="shared" si="680"/>
        <v>0</v>
      </c>
      <c r="AO3968" s="5">
        <v>0</v>
      </c>
      <c r="AP3968" s="5">
        <v>0</v>
      </c>
      <c r="AQ3968" s="5">
        <f t="shared" si="681"/>
        <v>0</v>
      </c>
      <c r="AR3968" s="5">
        <v>0</v>
      </c>
      <c r="AS3968" s="6"/>
      <c r="AT3968" s="5">
        <v>0</v>
      </c>
      <c r="AU3968" s="5">
        <v>0</v>
      </c>
      <c r="AV3968" t="str">
        <f t="shared" si="674"/>
        <v>N</v>
      </c>
      <c r="AW3968" t="s">
        <v>60</v>
      </c>
      <c r="AX3968" t="s">
        <v>60</v>
      </c>
      <c r="AY3968" t="s">
        <v>62</v>
      </c>
      <c r="AZ3968" t="s">
        <v>62</v>
      </c>
      <c r="BA3968" t="str">
        <f t="shared" si="675"/>
        <v>N</v>
      </c>
    </row>
    <row r="3969" spans="1:53">
      <c r="A3969" t="s">
        <v>1460</v>
      </c>
      <c r="B3969" t="s">
        <v>54</v>
      </c>
      <c r="C3969" t="s">
        <v>89</v>
      </c>
      <c r="D3969">
        <v>2021</v>
      </c>
      <c r="F3969" t="s">
        <v>9514</v>
      </c>
      <c r="G3969" t="s">
        <v>9515</v>
      </c>
      <c r="H3969" t="s">
        <v>9316</v>
      </c>
      <c r="I3969" t="s">
        <v>9513</v>
      </c>
      <c r="J3969" t="s">
        <v>101</v>
      </c>
      <c r="K3969" t="s">
        <v>93</v>
      </c>
      <c r="L3969" s="5">
        <v>0</v>
      </c>
      <c r="M3969" s="5">
        <v>0</v>
      </c>
      <c r="N3969" s="5">
        <f t="shared" si="671"/>
        <v>0</v>
      </c>
      <c r="O3969" s="5">
        <v>0</v>
      </c>
      <c r="P3969" s="5">
        <v>0</v>
      </c>
      <c r="Q3969" s="5">
        <f t="shared" si="672"/>
        <v>0</v>
      </c>
      <c r="R3969" s="5">
        <v>0</v>
      </c>
      <c r="S3969" s="5">
        <v>0</v>
      </c>
      <c r="T3969" s="5">
        <f t="shared" si="673"/>
        <v>0</v>
      </c>
      <c r="U3969" s="5">
        <v>1</v>
      </c>
      <c r="V3969" s="5">
        <v>1</v>
      </c>
      <c r="W3969" s="5">
        <v>0</v>
      </c>
      <c r="X3969" s="5">
        <v>0</v>
      </c>
      <c r="Y3969" s="5">
        <f t="shared" si="676"/>
        <v>0</v>
      </c>
      <c r="Z3969" s="5">
        <v>0</v>
      </c>
      <c r="AA3969" s="5">
        <v>0</v>
      </c>
      <c r="AB3969" s="5">
        <f t="shared" si="677"/>
        <v>0</v>
      </c>
      <c r="AC3969" s="5">
        <v>0</v>
      </c>
      <c r="AD3969" s="5">
        <v>0</v>
      </c>
      <c r="AE3969" s="5">
        <f t="shared" si="678"/>
        <v>0</v>
      </c>
      <c r="AF3969" s="5">
        <v>1</v>
      </c>
      <c r="AG3969" s="6">
        <v>44364</v>
      </c>
      <c r="AH3969" s="5">
        <v>1</v>
      </c>
      <c r="AI3969" s="5">
        <v>0</v>
      </c>
      <c r="AJ3969" s="5">
        <v>0</v>
      </c>
      <c r="AK3969" s="5">
        <f t="shared" si="679"/>
        <v>0</v>
      </c>
      <c r="AL3969" s="5">
        <v>0</v>
      </c>
      <c r="AM3969" s="5">
        <v>0</v>
      </c>
      <c r="AN3969" s="5">
        <f t="shared" si="680"/>
        <v>0</v>
      </c>
      <c r="AO3969" s="5">
        <v>0</v>
      </c>
      <c r="AP3969" s="5">
        <v>0</v>
      </c>
      <c r="AQ3969" s="5">
        <f t="shared" si="681"/>
        <v>0</v>
      </c>
      <c r="AR3969" s="5">
        <v>0</v>
      </c>
      <c r="AS3969" s="6"/>
      <c r="AT3969" s="5">
        <v>0</v>
      </c>
      <c r="AU3969" s="5">
        <v>0</v>
      </c>
      <c r="AV3969" t="str">
        <f t="shared" si="674"/>
        <v>N</v>
      </c>
      <c r="AW3969" t="s">
        <v>60</v>
      </c>
      <c r="AX3969" t="s">
        <v>60</v>
      </c>
      <c r="AY3969" t="s">
        <v>62</v>
      </c>
      <c r="AZ3969" t="s">
        <v>62</v>
      </c>
      <c r="BA3969" t="str">
        <f t="shared" si="675"/>
        <v>N</v>
      </c>
    </row>
    <row r="3970" spans="1:53">
      <c r="A3970" t="s">
        <v>1460</v>
      </c>
      <c r="B3970" t="s">
        <v>54</v>
      </c>
      <c r="C3970" t="s">
        <v>89</v>
      </c>
      <c r="D3970">
        <v>2021</v>
      </c>
      <c r="F3970" t="s">
        <v>9516</v>
      </c>
      <c r="G3970" t="s">
        <v>9517</v>
      </c>
      <c r="H3970" t="s">
        <v>9316</v>
      </c>
      <c r="I3970" t="s">
        <v>9513</v>
      </c>
      <c r="J3970" t="s">
        <v>101</v>
      </c>
      <c r="K3970" t="s">
        <v>93</v>
      </c>
      <c r="L3970" s="5">
        <v>0</v>
      </c>
      <c r="M3970" s="5">
        <v>0</v>
      </c>
      <c r="N3970" s="5">
        <f t="shared" ref="N3970:N4033" si="682">L3970+M3970</f>
        <v>0</v>
      </c>
      <c r="O3970" s="5">
        <v>0</v>
      </c>
      <c r="P3970" s="5">
        <v>0</v>
      </c>
      <c r="Q3970" s="5">
        <f t="shared" ref="Q3970:Q4033" si="683">O3970+P3970</f>
        <v>0</v>
      </c>
      <c r="R3970" s="5">
        <v>0</v>
      </c>
      <c r="S3970" s="5">
        <v>0</v>
      </c>
      <c r="T3970" s="5">
        <f t="shared" ref="T3970:T4033" si="684">R3970+S3970</f>
        <v>0</v>
      </c>
      <c r="U3970" s="5">
        <v>1</v>
      </c>
      <c r="V3970" s="5">
        <v>1</v>
      </c>
      <c r="W3970" s="5">
        <v>0</v>
      </c>
      <c r="X3970" s="5">
        <v>0</v>
      </c>
      <c r="Y3970" s="5">
        <f t="shared" si="676"/>
        <v>0</v>
      </c>
      <c r="Z3970" s="5">
        <v>0</v>
      </c>
      <c r="AA3970" s="5">
        <v>0</v>
      </c>
      <c r="AB3970" s="5">
        <f t="shared" si="677"/>
        <v>0</v>
      </c>
      <c r="AC3970" s="5">
        <v>0</v>
      </c>
      <c r="AD3970" s="5">
        <v>0</v>
      </c>
      <c r="AE3970" s="5">
        <f t="shared" si="678"/>
        <v>0</v>
      </c>
      <c r="AF3970" s="5">
        <v>1</v>
      </c>
      <c r="AG3970" s="6">
        <v>44426</v>
      </c>
      <c r="AH3970" s="5">
        <v>1</v>
      </c>
      <c r="AI3970" s="5">
        <v>0</v>
      </c>
      <c r="AJ3970" s="5">
        <v>0</v>
      </c>
      <c r="AK3970" s="5">
        <f t="shared" si="679"/>
        <v>0</v>
      </c>
      <c r="AL3970" s="5">
        <v>0</v>
      </c>
      <c r="AM3970" s="5">
        <v>0</v>
      </c>
      <c r="AN3970" s="5">
        <f t="shared" si="680"/>
        <v>0</v>
      </c>
      <c r="AO3970" s="5">
        <v>0</v>
      </c>
      <c r="AP3970" s="5">
        <v>0</v>
      </c>
      <c r="AQ3970" s="5">
        <f t="shared" si="681"/>
        <v>0</v>
      </c>
      <c r="AR3970" s="5">
        <v>0</v>
      </c>
      <c r="AS3970" s="6"/>
      <c r="AT3970" s="5">
        <v>0</v>
      </c>
      <c r="AU3970" s="5">
        <v>0</v>
      </c>
      <c r="AV3970" t="str">
        <f t="shared" ref="AV3970:AV4033" si="685">IF(AU3970 &gt; 0, "Y", "N")</f>
        <v>N</v>
      </c>
      <c r="AW3970" t="s">
        <v>60</v>
      </c>
      <c r="AX3970" t="s">
        <v>60</v>
      </c>
      <c r="AY3970" t="s">
        <v>62</v>
      </c>
      <c r="AZ3970" t="s">
        <v>62</v>
      </c>
      <c r="BA3970" t="str">
        <f t="shared" ref="BA3970:BA4033" si="686">IF(OR(L3970&gt;0, O3970&gt;0, R3970&gt;0, W3970&gt;0, Z3970&gt;0, AC3970&gt;0, AI3970&gt;0, AL3970&gt;0, AO3970&gt;0, M3970&gt;0), "Y", "N")</f>
        <v>N</v>
      </c>
    </row>
    <row r="3971" spans="1:53">
      <c r="A3971" t="s">
        <v>1460</v>
      </c>
      <c r="B3971" t="s">
        <v>54</v>
      </c>
      <c r="C3971" t="s">
        <v>89</v>
      </c>
      <c r="D3971">
        <v>2021</v>
      </c>
      <c r="F3971" t="s">
        <v>9518</v>
      </c>
      <c r="G3971" t="s">
        <v>9519</v>
      </c>
      <c r="H3971" t="s">
        <v>9316</v>
      </c>
      <c r="I3971" t="s">
        <v>9513</v>
      </c>
      <c r="J3971" t="s">
        <v>101</v>
      </c>
      <c r="K3971" t="s">
        <v>93</v>
      </c>
      <c r="L3971" s="5">
        <v>0</v>
      </c>
      <c r="M3971" s="5">
        <v>0</v>
      </c>
      <c r="N3971" s="5">
        <f t="shared" si="682"/>
        <v>0</v>
      </c>
      <c r="O3971" s="5">
        <v>0</v>
      </c>
      <c r="P3971" s="5">
        <v>0</v>
      </c>
      <c r="Q3971" s="5">
        <f t="shared" si="683"/>
        <v>0</v>
      </c>
      <c r="R3971" s="5">
        <v>0</v>
      </c>
      <c r="S3971" s="5">
        <v>0</v>
      </c>
      <c r="T3971" s="5">
        <f t="shared" si="684"/>
        <v>0</v>
      </c>
      <c r="U3971" s="5">
        <v>1</v>
      </c>
      <c r="V3971" s="5">
        <v>1</v>
      </c>
      <c r="W3971" s="5">
        <v>0</v>
      </c>
      <c r="X3971" s="5">
        <v>0</v>
      </c>
      <c r="Y3971" s="5">
        <f t="shared" ref="Y3971:Y4034" si="687">W3971+X3971</f>
        <v>0</v>
      </c>
      <c r="Z3971" s="5">
        <v>0</v>
      </c>
      <c r="AA3971" s="5">
        <v>0</v>
      </c>
      <c r="AB3971" s="5">
        <f t="shared" ref="AB3971:AB4034" si="688">SUM(Z3971:AA3971)</f>
        <v>0</v>
      </c>
      <c r="AC3971" s="5">
        <v>0</v>
      </c>
      <c r="AD3971" s="5">
        <v>0</v>
      </c>
      <c r="AE3971" s="5">
        <f t="shared" ref="AE3971:AE4034" si="689">SUM(AC3971:AD3971)</f>
        <v>0</v>
      </c>
      <c r="AF3971" s="5">
        <v>1</v>
      </c>
      <c r="AG3971" s="6">
        <v>44426</v>
      </c>
      <c r="AH3971" s="5">
        <v>1</v>
      </c>
      <c r="AI3971" s="5">
        <v>0</v>
      </c>
      <c r="AJ3971" s="5">
        <v>0</v>
      </c>
      <c r="AK3971" s="5">
        <f t="shared" ref="AK3971:AK4034" si="690">SUM(AI3971:AJ3971)</f>
        <v>0</v>
      </c>
      <c r="AL3971" s="5">
        <v>0</v>
      </c>
      <c r="AM3971" s="5">
        <v>0</v>
      </c>
      <c r="AN3971" s="5">
        <f t="shared" ref="AN3971:AN4034" si="691">SUM(AL3971:AM3971)</f>
        <v>0</v>
      </c>
      <c r="AO3971" s="5">
        <v>0</v>
      </c>
      <c r="AP3971" s="5">
        <v>0</v>
      </c>
      <c r="AQ3971" s="5">
        <f t="shared" ref="AQ3971:AQ4034" si="692">SUM(AO3971:AP3971)</f>
        <v>0</v>
      </c>
      <c r="AR3971" s="5">
        <v>0</v>
      </c>
      <c r="AS3971" s="6"/>
      <c r="AT3971" s="5">
        <v>0</v>
      </c>
      <c r="AU3971" s="5">
        <v>0</v>
      </c>
      <c r="AV3971" t="str">
        <f t="shared" si="685"/>
        <v>N</v>
      </c>
      <c r="AW3971" t="s">
        <v>60</v>
      </c>
      <c r="AX3971" t="s">
        <v>60</v>
      </c>
      <c r="AY3971" t="s">
        <v>62</v>
      </c>
      <c r="AZ3971" t="s">
        <v>62</v>
      </c>
      <c r="BA3971" t="str">
        <f t="shared" si="686"/>
        <v>N</v>
      </c>
    </row>
    <row r="3972" spans="1:53">
      <c r="A3972" t="s">
        <v>1460</v>
      </c>
      <c r="B3972" t="s">
        <v>54</v>
      </c>
      <c r="C3972" t="s">
        <v>89</v>
      </c>
      <c r="D3972">
        <v>2021</v>
      </c>
      <c r="F3972" t="s">
        <v>9520</v>
      </c>
      <c r="G3972" t="s">
        <v>9521</v>
      </c>
      <c r="H3972" t="s">
        <v>9316</v>
      </c>
      <c r="I3972" t="s">
        <v>9513</v>
      </c>
      <c r="J3972" t="s">
        <v>101</v>
      </c>
      <c r="K3972" t="s">
        <v>93</v>
      </c>
      <c r="L3972" s="5">
        <v>0</v>
      </c>
      <c r="M3972" s="5">
        <v>0</v>
      </c>
      <c r="N3972" s="5">
        <f t="shared" si="682"/>
        <v>0</v>
      </c>
      <c r="O3972" s="5">
        <v>0</v>
      </c>
      <c r="P3972" s="5">
        <v>0</v>
      </c>
      <c r="Q3972" s="5">
        <f t="shared" si="683"/>
        <v>0</v>
      </c>
      <c r="R3972" s="5">
        <v>0</v>
      </c>
      <c r="S3972" s="5">
        <v>0</v>
      </c>
      <c r="T3972" s="5">
        <f t="shared" si="684"/>
        <v>0</v>
      </c>
      <c r="U3972" s="5">
        <v>1</v>
      </c>
      <c r="V3972" s="5">
        <v>1</v>
      </c>
      <c r="W3972" s="5">
        <v>0</v>
      </c>
      <c r="X3972" s="5">
        <v>0</v>
      </c>
      <c r="Y3972" s="5">
        <f t="shared" si="687"/>
        <v>0</v>
      </c>
      <c r="Z3972" s="5">
        <v>0</v>
      </c>
      <c r="AA3972" s="5">
        <v>0</v>
      </c>
      <c r="AB3972" s="5">
        <f t="shared" si="688"/>
        <v>0</v>
      </c>
      <c r="AC3972" s="5">
        <v>0</v>
      </c>
      <c r="AD3972" s="5">
        <v>0</v>
      </c>
      <c r="AE3972" s="5">
        <f t="shared" si="689"/>
        <v>0</v>
      </c>
      <c r="AF3972" s="5">
        <v>1</v>
      </c>
      <c r="AG3972" s="6">
        <v>44469</v>
      </c>
      <c r="AH3972" s="5">
        <v>1</v>
      </c>
      <c r="AI3972" s="5">
        <v>0</v>
      </c>
      <c r="AJ3972" s="5">
        <v>0</v>
      </c>
      <c r="AK3972" s="5">
        <f t="shared" si="690"/>
        <v>0</v>
      </c>
      <c r="AL3972" s="5">
        <v>0</v>
      </c>
      <c r="AM3972" s="5">
        <v>0</v>
      </c>
      <c r="AN3972" s="5">
        <f t="shared" si="691"/>
        <v>0</v>
      </c>
      <c r="AO3972" s="5">
        <v>0</v>
      </c>
      <c r="AP3972" s="5">
        <v>0</v>
      </c>
      <c r="AQ3972" s="5">
        <f t="shared" si="692"/>
        <v>0</v>
      </c>
      <c r="AR3972" s="5">
        <v>0</v>
      </c>
      <c r="AS3972" s="6"/>
      <c r="AT3972" s="5">
        <v>0</v>
      </c>
      <c r="AU3972" s="5">
        <v>0</v>
      </c>
      <c r="AV3972" t="str">
        <f t="shared" si="685"/>
        <v>N</v>
      </c>
      <c r="AW3972" t="s">
        <v>60</v>
      </c>
      <c r="AX3972" t="s">
        <v>60</v>
      </c>
      <c r="AY3972" t="s">
        <v>62</v>
      </c>
      <c r="AZ3972" t="s">
        <v>62</v>
      </c>
      <c r="BA3972" t="str">
        <f t="shared" si="686"/>
        <v>N</v>
      </c>
    </row>
    <row r="3973" spans="1:53">
      <c r="A3973" t="s">
        <v>1460</v>
      </c>
      <c r="B3973" t="s">
        <v>54</v>
      </c>
      <c r="C3973" t="s">
        <v>89</v>
      </c>
      <c r="D3973">
        <v>2021</v>
      </c>
      <c r="F3973" t="s">
        <v>9522</v>
      </c>
      <c r="G3973" t="s">
        <v>9523</v>
      </c>
      <c r="H3973" t="s">
        <v>9316</v>
      </c>
      <c r="I3973" t="s">
        <v>9513</v>
      </c>
      <c r="J3973" t="s">
        <v>101</v>
      </c>
      <c r="K3973" t="s">
        <v>93</v>
      </c>
      <c r="L3973" s="5">
        <v>0</v>
      </c>
      <c r="M3973" s="5">
        <v>0</v>
      </c>
      <c r="N3973" s="5">
        <f t="shared" si="682"/>
        <v>0</v>
      </c>
      <c r="O3973" s="5">
        <v>0</v>
      </c>
      <c r="P3973" s="5">
        <v>0</v>
      </c>
      <c r="Q3973" s="5">
        <f t="shared" si="683"/>
        <v>0</v>
      </c>
      <c r="R3973" s="5">
        <v>0</v>
      </c>
      <c r="S3973" s="5">
        <v>0</v>
      </c>
      <c r="T3973" s="5">
        <f t="shared" si="684"/>
        <v>0</v>
      </c>
      <c r="U3973" s="5">
        <v>1</v>
      </c>
      <c r="V3973" s="5">
        <v>1</v>
      </c>
      <c r="W3973" s="5">
        <v>0</v>
      </c>
      <c r="X3973" s="5">
        <v>0</v>
      </c>
      <c r="Y3973" s="5">
        <f t="shared" si="687"/>
        <v>0</v>
      </c>
      <c r="Z3973" s="5">
        <v>0</v>
      </c>
      <c r="AA3973" s="5">
        <v>0</v>
      </c>
      <c r="AB3973" s="5">
        <f t="shared" si="688"/>
        <v>0</v>
      </c>
      <c r="AC3973" s="5">
        <v>0</v>
      </c>
      <c r="AD3973" s="5">
        <v>0</v>
      </c>
      <c r="AE3973" s="5">
        <f t="shared" si="689"/>
        <v>0</v>
      </c>
      <c r="AF3973" s="5">
        <v>1</v>
      </c>
      <c r="AG3973" s="6">
        <v>44469</v>
      </c>
      <c r="AH3973" s="5">
        <v>1</v>
      </c>
      <c r="AI3973" s="5">
        <v>0</v>
      </c>
      <c r="AJ3973" s="5">
        <v>0</v>
      </c>
      <c r="AK3973" s="5">
        <f t="shared" si="690"/>
        <v>0</v>
      </c>
      <c r="AL3973" s="5">
        <v>0</v>
      </c>
      <c r="AM3973" s="5">
        <v>0</v>
      </c>
      <c r="AN3973" s="5">
        <f t="shared" si="691"/>
        <v>0</v>
      </c>
      <c r="AO3973" s="5">
        <v>0</v>
      </c>
      <c r="AP3973" s="5">
        <v>0</v>
      </c>
      <c r="AQ3973" s="5">
        <f t="shared" si="692"/>
        <v>0</v>
      </c>
      <c r="AR3973" s="5">
        <v>0</v>
      </c>
      <c r="AS3973" s="6"/>
      <c r="AT3973" s="5">
        <v>0</v>
      </c>
      <c r="AU3973" s="5">
        <v>0</v>
      </c>
      <c r="AV3973" t="str">
        <f t="shared" si="685"/>
        <v>N</v>
      </c>
      <c r="AW3973" t="s">
        <v>60</v>
      </c>
      <c r="AX3973" t="s">
        <v>60</v>
      </c>
      <c r="AY3973" t="s">
        <v>62</v>
      </c>
      <c r="AZ3973" t="s">
        <v>62</v>
      </c>
      <c r="BA3973" t="str">
        <f t="shared" si="686"/>
        <v>N</v>
      </c>
    </row>
    <row r="3974" spans="1:53">
      <c r="A3974" t="s">
        <v>1460</v>
      </c>
      <c r="B3974" t="s">
        <v>54</v>
      </c>
      <c r="C3974" t="s">
        <v>89</v>
      </c>
      <c r="D3974">
        <v>2021</v>
      </c>
      <c r="F3974" t="s">
        <v>9524</v>
      </c>
      <c r="G3974" t="s">
        <v>9525</v>
      </c>
      <c r="H3974" t="s">
        <v>9316</v>
      </c>
      <c r="I3974" t="s">
        <v>9513</v>
      </c>
      <c r="J3974" t="s">
        <v>101</v>
      </c>
      <c r="K3974" t="s">
        <v>93</v>
      </c>
      <c r="L3974" s="5">
        <v>0</v>
      </c>
      <c r="M3974" s="5">
        <v>0</v>
      </c>
      <c r="N3974" s="5">
        <f t="shared" si="682"/>
        <v>0</v>
      </c>
      <c r="O3974" s="5">
        <v>0</v>
      </c>
      <c r="P3974" s="5">
        <v>0</v>
      </c>
      <c r="Q3974" s="5">
        <f t="shared" si="683"/>
        <v>0</v>
      </c>
      <c r="R3974" s="5">
        <v>0</v>
      </c>
      <c r="S3974" s="5">
        <v>0</v>
      </c>
      <c r="T3974" s="5">
        <f t="shared" si="684"/>
        <v>0</v>
      </c>
      <c r="U3974" s="5">
        <v>1</v>
      </c>
      <c r="V3974" s="5">
        <v>1</v>
      </c>
      <c r="W3974" s="5">
        <v>0</v>
      </c>
      <c r="X3974" s="5">
        <v>0</v>
      </c>
      <c r="Y3974" s="5">
        <f t="shared" si="687"/>
        <v>0</v>
      </c>
      <c r="Z3974" s="5">
        <v>0</v>
      </c>
      <c r="AA3974" s="5">
        <v>0</v>
      </c>
      <c r="AB3974" s="5">
        <f t="shared" si="688"/>
        <v>0</v>
      </c>
      <c r="AC3974" s="5">
        <v>0</v>
      </c>
      <c r="AD3974" s="5">
        <v>0</v>
      </c>
      <c r="AE3974" s="5">
        <f t="shared" si="689"/>
        <v>0</v>
      </c>
      <c r="AF3974" s="5">
        <v>1</v>
      </c>
      <c r="AG3974" s="6">
        <v>44364</v>
      </c>
      <c r="AH3974" s="5">
        <v>1</v>
      </c>
      <c r="AI3974" s="5">
        <v>0</v>
      </c>
      <c r="AJ3974" s="5">
        <v>0</v>
      </c>
      <c r="AK3974" s="5">
        <f t="shared" si="690"/>
        <v>0</v>
      </c>
      <c r="AL3974" s="5">
        <v>0</v>
      </c>
      <c r="AM3974" s="5">
        <v>0</v>
      </c>
      <c r="AN3974" s="5">
        <f t="shared" si="691"/>
        <v>0</v>
      </c>
      <c r="AO3974" s="5">
        <v>0</v>
      </c>
      <c r="AP3974" s="5">
        <v>0</v>
      </c>
      <c r="AQ3974" s="5">
        <f t="shared" si="692"/>
        <v>0</v>
      </c>
      <c r="AR3974" s="5">
        <v>0</v>
      </c>
      <c r="AS3974" s="6"/>
      <c r="AT3974" s="5">
        <v>0</v>
      </c>
      <c r="AU3974" s="5">
        <v>0</v>
      </c>
      <c r="AV3974" t="str">
        <f t="shared" si="685"/>
        <v>N</v>
      </c>
      <c r="AW3974" t="s">
        <v>60</v>
      </c>
      <c r="AX3974" t="s">
        <v>60</v>
      </c>
      <c r="AY3974" t="s">
        <v>62</v>
      </c>
      <c r="AZ3974" t="s">
        <v>62</v>
      </c>
      <c r="BA3974" t="str">
        <f t="shared" si="686"/>
        <v>N</v>
      </c>
    </row>
    <row r="3975" spans="1:53">
      <c r="A3975" t="s">
        <v>1460</v>
      </c>
      <c r="B3975" t="s">
        <v>54</v>
      </c>
      <c r="C3975" t="s">
        <v>89</v>
      </c>
      <c r="D3975">
        <v>2021</v>
      </c>
      <c r="F3975" t="s">
        <v>9526</v>
      </c>
      <c r="G3975" t="s">
        <v>9527</v>
      </c>
      <c r="H3975" t="s">
        <v>9316</v>
      </c>
      <c r="I3975" t="s">
        <v>9513</v>
      </c>
      <c r="J3975" t="s">
        <v>101</v>
      </c>
      <c r="K3975" t="s">
        <v>93</v>
      </c>
      <c r="L3975" s="5">
        <v>0</v>
      </c>
      <c r="M3975" s="5">
        <v>0</v>
      </c>
      <c r="N3975" s="5">
        <f t="shared" si="682"/>
        <v>0</v>
      </c>
      <c r="O3975" s="5">
        <v>0</v>
      </c>
      <c r="P3975" s="5">
        <v>0</v>
      </c>
      <c r="Q3975" s="5">
        <f t="shared" si="683"/>
        <v>0</v>
      </c>
      <c r="R3975" s="5">
        <v>0</v>
      </c>
      <c r="S3975" s="5">
        <v>0</v>
      </c>
      <c r="T3975" s="5">
        <f t="shared" si="684"/>
        <v>0</v>
      </c>
      <c r="U3975" s="5">
        <v>1</v>
      </c>
      <c r="V3975" s="5">
        <v>1</v>
      </c>
      <c r="W3975" s="5">
        <v>0</v>
      </c>
      <c r="X3975" s="5">
        <v>0</v>
      </c>
      <c r="Y3975" s="5">
        <f t="shared" si="687"/>
        <v>0</v>
      </c>
      <c r="Z3975" s="5">
        <v>0</v>
      </c>
      <c r="AA3975" s="5">
        <v>0</v>
      </c>
      <c r="AB3975" s="5">
        <f t="shared" si="688"/>
        <v>0</v>
      </c>
      <c r="AC3975" s="5">
        <v>0</v>
      </c>
      <c r="AD3975" s="5">
        <v>0</v>
      </c>
      <c r="AE3975" s="5">
        <f t="shared" si="689"/>
        <v>0</v>
      </c>
      <c r="AF3975" s="5">
        <v>1</v>
      </c>
      <c r="AG3975" s="6">
        <v>44469</v>
      </c>
      <c r="AH3975" s="5">
        <v>1</v>
      </c>
      <c r="AI3975" s="5">
        <v>0</v>
      </c>
      <c r="AJ3975" s="5">
        <v>0</v>
      </c>
      <c r="AK3975" s="5">
        <f t="shared" si="690"/>
        <v>0</v>
      </c>
      <c r="AL3975" s="5">
        <v>0</v>
      </c>
      <c r="AM3975" s="5">
        <v>0</v>
      </c>
      <c r="AN3975" s="5">
        <f t="shared" si="691"/>
        <v>0</v>
      </c>
      <c r="AO3975" s="5">
        <v>0</v>
      </c>
      <c r="AP3975" s="5">
        <v>0</v>
      </c>
      <c r="AQ3975" s="5">
        <f t="shared" si="692"/>
        <v>0</v>
      </c>
      <c r="AR3975" s="5">
        <v>0</v>
      </c>
      <c r="AS3975" s="6"/>
      <c r="AT3975" s="5">
        <v>0</v>
      </c>
      <c r="AU3975" s="5">
        <v>0</v>
      </c>
      <c r="AV3975" t="str">
        <f t="shared" si="685"/>
        <v>N</v>
      </c>
      <c r="AW3975" t="s">
        <v>60</v>
      </c>
      <c r="AX3975" t="s">
        <v>60</v>
      </c>
      <c r="AY3975" t="s">
        <v>62</v>
      </c>
      <c r="AZ3975" t="s">
        <v>62</v>
      </c>
      <c r="BA3975" t="str">
        <f t="shared" si="686"/>
        <v>N</v>
      </c>
    </row>
    <row r="3976" spans="1:53">
      <c r="A3976" t="s">
        <v>1460</v>
      </c>
      <c r="B3976" t="s">
        <v>54</v>
      </c>
      <c r="C3976" t="s">
        <v>89</v>
      </c>
      <c r="D3976">
        <v>2021</v>
      </c>
      <c r="F3976" t="s">
        <v>9528</v>
      </c>
      <c r="G3976" t="s">
        <v>9529</v>
      </c>
      <c r="H3976" t="s">
        <v>9316</v>
      </c>
      <c r="I3976" t="s">
        <v>9513</v>
      </c>
      <c r="J3976" t="s">
        <v>101</v>
      </c>
      <c r="K3976" t="s">
        <v>93</v>
      </c>
      <c r="L3976" s="5">
        <v>0</v>
      </c>
      <c r="M3976" s="5">
        <v>0</v>
      </c>
      <c r="N3976" s="5">
        <f t="shared" si="682"/>
        <v>0</v>
      </c>
      <c r="O3976" s="5">
        <v>0</v>
      </c>
      <c r="P3976" s="5">
        <v>0</v>
      </c>
      <c r="Q3976" s="5">
        <f t="shared" si="683"/>
        <v>0</v>
      </c>
      <c r="R3976" s="5">
        <v>0</v>
      </c>
      <c r="S3976" s="5">
        <v>0</v>
      </c>
      <c r="T3976" s="5">
        <f t="shared" si="684"/>
        <v>0</v>
      </c>
      <c r="U3976" s="5">
        <v>1</v>
      </c>
      <c r="V3976" s="5">
        <v>1</v>
      </c>
      <c r="W3976" s="5">
        <v>0</v>
      </c>
      <c r="X3976" s="5">
        <v>0</v>
      </c>
      <c r="Y3976" s="5">
        <f t="shared" si="687"/>
        <v>0</v>
      </c>
      <c r="Z3976" s="5">
        <v>0</v>
      </c>
      <c r="AA3976" s="5">
        <v>0</v>
      </c>
      <c r="AB3976" s="5">
        <f t="shared" si="688"/>
        <v>0</v>
      </c>
      <c r="AC3976" s="5">
        <v>0</v>
      </c>
      <c r="AD3976" s="5">
        <v>0</v>
      </c>
      <c r="AE3976" s="5">
        <f t="shared" si="689"/>
        <v>0</v>
      </c>
      <c r="AF3976" s="5">
        <v>1</v>
      </c>
      <c r="AG3976" s="6">
        <v>44426</v>
      </c>
      <c r="AH3976" s="5">
        <v>1</v>
      </c>
      <c r="AI3976" s="5">
        <v>0</v>
      </c>
      <c r="AJ3976" s="5">
        <v>0</v>
      </c>
      <c r="AK3976" s="5">
        <f t="shared" si="690"/>
        <v>0</v>
      </c>
      <c r="AL3976" s="5">
        <v>0</v>
      </c>
      <c r="AM3976" s="5">
        <v>0</v>
      </c>
      <c r="AN3976" s="5">
        <f t="shared" si="691"/>
        <v>0</v>
      </c>
      <c r="AO3976" s="5">
        <v>0</v>
      </c>
      <c r="AP3976" s="5">
        <v>0</v>
      </c>
      <c r="AQ3976" s="5">
        <f t="shared" si="692"/>
        <v>0</v>
      </c>
      <c r="AR3976" s="5">
        <v>0</v>
      </c>
      <c r="AS3976" s="6"/>
      <c r="AT3976" s="5">
        <v>0</v>
      </c>
      <c r="AU3976" s="5">
        <v>0</v>
      </c>
      <c r="AV3976" t="str">
        <f t="shared" si="685"/>
        <v>N</v>
      </c>
      <c r="AW3976" t="s">
        <v>60</v>
      </c>
      <c r="AX3976" t="s">
        <v>60</v>
      </c>
      <c r="AY3976" t="s">
        <v>62</v>
      </c>
      <c r="AZ3976" t="s">
        <v>62</v>
      </c>
      <c r="BA3976" t="str">
        <f t="shared" si="686"/>
        <v>N</v>
      </c>
    </row>
    <row r="3977" spans="1:53">
      <c r="A3977" t="s">
        <v>1460</v>
      </c>
      <c r="B3977" t="s">
        <v>54</v>
      </c>
      <c r="C3977" t="s">
        <v>89</v>
      </c>
      <c r="D3977">
        <v>2021</v>
      </c>
      <c r="F3977" t="s">
        <v>9530</v>
      </c>
      <c r="G3977" t="s">
        <v>9531</v>
      </c>
      <c r="H3977" t="s">
        <v>9316</v>
      </c>
      <c r="I3977" t="s">
        <v>9513</v>
      </c>
      <c r="J3977" t="s">
        <v>101</v>
      </c>
      <c r="K3977" t="s">
        <v>93</v>
      </c>
      <c r="L3977" s="5">
        <v>0</v>
      </c>
      <c r="M3977" s="5">
        <v>0</v>
      </c>
      <c r="N3977" s="5">
        <f t="shared" si="682"/>
        <v>0</v>
      </c>
      <c r="O3977" s="5">
        <v>0</v>
      </c>
      <c r="P3977" s="5">
        <v>0</v>
      </c>
      <c r="Q3977" s="5">
        <f t="shared" si="683"/>
        <v>0</v>
      </c>
      <c r="R3977" s="5">
        <v>0</v>
      </c>
      <c r="S3977" s="5">
        <v>0</v>
      </c>
      <c r="T3977" s="5">
        <f t="shared" si="684"/>
        <v>0</v>
      </c>
      <c r="U3977" s="5">
        <v>1</v>
      </c>
      <c r="V3977" s="5">
        <v>1</v>
      </c>
      <c r="W3977" s="5">
        <v>0</v>
      </c>
      <c r="X3977" s="5">
        <v>0</v>
      </c>
      <c r="Y3977" s="5">
        <f t="shared" si="687"/>
        <v>0</v>
      </c>
      <c r="Z3977" s="5">
        <v>0</v>
      </c>
      <c r="AA3977" s="5">
        <v>0</v>
      </c>
      <c r="AB3977" s="5">
        <f t="shared" si="688"/>
        <v>0</v>
      </c>
      <c r="AC3977" s="5">
        <v>0</v>
      </c>
      <c r="AD3977" s="5">
        <v>0</v>
      </c>
      <c r="AE3977" s="5">
        <f t="shared" si="689"/>
        <v>0</v>
      </c>
      <c r="AF3977" s="5">
        <v>1</v>
      </c>
      <c r="AG3977" s="6">
        <v>44364</v>
      </c>
      <c r="AH3977" s="5">
        <v>1</v>
      </c>
      <c r="AI3977" s="5">
        <v>0</v>
      </c>
      <c r="AJ3977" s="5">
        <v>0</v>
      </c>
      <c r="AK3977" s="5">
        <f t="shared" si="690"/>
        <v>0</v>
      </c>
      <c r="AL3977" s="5">
        <v>0</v>
      </c>
      <c r="AM3977" s="5">
        <v>0</v>
      </c>
      <c r="AN3977" s="5">
        <f t="shared" si="691"/>
        <v>0</v>
      </c>
      <c r="AO3977" s="5">
        <v>0</v>
      </c>
      <c r="AP3977" s="5">
        <v>0</v>
      </c>
      <c r="AQ3977" s="5">
        <f t="shared" si="692"/>
        <v>0</v>
      </c>
      <c r="AR3977" s="5">
        <v>0</v>
      </c>
      <c r="AS3977" s="6"/>
      <c r="AT3977" s="5">
        <v>0</v>
      </c>
      <c r="AU3977" s="5">
        <v>0</v>
      </c>
      <c r="AV3977" t="str">
        <f t="shared" si="685"/>
        <v>N</v>
      </c>
      <c r="AW3977" t="s">
        <v>60</v>
      </c>
      <c r="AX3977" t="s">
        <v>60</v>
      </c>
      <c r="AY3977" t="s">
        <v>62</v>
      </c>
      <c r="AZ3977" t="s">
        <v>62</v>
      </c>
      <c r="BA3977" t="str">
        <f t="shared" si="686"/>
        <v>N</v>
      </c>
    </row>
    <row r="3978" spans="1:53">
      <c r="A3978" t="s">
        <v>1460</v>
      </c>
      <c r="B3978" t="s">
        <v>54</v>
      </c>
      <c r="C3978" t="s">
        <v>89</v>
      </c>
      <c r="D3978">
        <v>2021</v>
      </c>
      <c r="F3978" t="s">
        <v>9532</v>
      </c>
      <c r="G3978" t="s">
        <v>9533</v>
      </c>
      <c r="H3978" t="s">
        <v>9316</v>
      </c>
      <c r="I3978" t="s">
        <v>9513</v>
      </c>
      <c r="J3978" t="s">
        <v>101</v>
      </c>
      <c r="K3978" t="s">
        <v>93</v>
      </c>
      <c r="L3978" s="5">
        <v>0</v>
      </c>
      <c r="M3978" s="5">
        <v>0</v>
      </c>
      <c r="N3978" s="5">
        <f t="shared" si="682"/>
        <v>0</v>
      </c>
      <c r="O3978" s="5">
        <v>0</v>
      </c>
      <c r="P3978" s="5">
        <v>0</v>
      </c>
      <c r="Q3978" s="5">
        <f t="shared" si="683"/>
        <v>0</v>
      </c>
      <c r="R3978" s="5">
        <v>0</v>
      </c>
      <c r="S3978" s="5">
        <v>0</v>
      </c>
      <c r="T3978" s="5">
        <f t="shared" si="684"/>
        <v>0</v>
      </c>
      <c r="U3978" s="5">
        <v>1</v>
      </c>
      <c r="V3978" s="5">
        <v>1</v>
      </c>
      <c r="W3978" s="5">
        <v>0</v>
      </c>
      <c r="X3978" s="5">
        <v>0</v>
      </c>
      <c r="Y3978" s="5">
        <f t="shared" si="687"/>
        <v>0</v>
      </c>
      <c r="Z3978" s="5">
        <v>0</v>
      </c>
      <c r="AA3978" s="5">
        <v>0</v>
      </c>
      <c r="AB3978" s="5">
        <f t="shared" si="688"/>
        <v>0</v>
      </c>
      <c r="AC3978" s="5">
        <v>0</v>
      </c>
      <c r="AD3978" s="5">
        <v>0</v>
      </c>
      <c r="AE3978" s="5">
        <f t="shared" si="689"/>
        <v>0</v>
      </c>
      <c r="AF3978" s="5">
        <v>1</v>
      </c>
      <c r="AG3978" s="6">
        <v>44364</v>
      </c>
      <c r="AH3978" s="5">
        <v>1</v>
      </c>
      <c r="AI3978" s="5">
        <v>0</v>
      </c>
      <c r="AJ3978" s="5">
        <v>0</v>
      </c>
      <c r="AK3978" s="5">
        <f t="shared" si="690"/>
        <v>0</v>
      </c>
      <c r="AL3978" s="5">
        <v>0</v>
      </c>
      <c r="AM3978" s="5">
        <v>0</v>
      </c>
      <c r="AN3978" s="5">
        <f t="shared" si="691"/>
        <v>0</v>
      </c>
      <c r="AO3978" s="5">
        <v>0</v>
      </c>
      <c r="AP3978" s="5">
        <v>0</v>
      </c>
      <c r="AQ3978" s="5">
        <f t="shared" si="692"/>
        <v>0</v>
      </c>
      <c r="AR3978" s="5">
        <v>0</v>
      </c>
      <c r="AS3978" s="6"/>
      <c r="AT3978" s="5">
        <v>0</v>
      </c>
      <c r="AU3978" s="5">
        <v>0</v>
      </c>
      <c r="AV3978" t="str">
        <f t="shared" si="685"/>
        <v>N</v>
      </c>
      <c r="AW3978" t="s">
        <v>60</v>
      </c>
      <c r="AX3978" t="s">
        <v>60</v>
      </c>
      <c r="AY3978" t="s">
        <v>62</v>
      </c>
      <c r="AZ3978" t="s">
        <v>62</v>
      </c>
      <c r="BA3978" t="str">
        <f t="shared" si="686"/>
        <v>N</v>
      </c>
    </row>
    <row r="3979" spans="1:53">
      <c r="A3979" t="s">
        <v>1460</v>
      </c>
      <c r="B3979" t="s">
        <v>54</v>
      </c>
      <c r="C3979" t="s">
        <v>89</v>
      </c>
      <c r="D3979">
        <v>2021</v>
      </c>
      <c r="F3979" t="s">
        <v>9534</v>
      </c>
      <c r="G3979" t="s">
        <v>9535</v>
      </c>
      <c r="H3979" t="s">
        <v>9316</v>
      </c>
      <c r="I3979" t="s">
        <v>9513</v>
      </c>
      <c r="J3979" t="s">
        <v>101</v>
      </c>
      <c r="K3979" t="s">
        <v>93</v>
      </c>
      <c r="L3979" s="5">
        <v>0</v>
      </c>
      <c r="M3979" s="5">
        <v>0</v>
      </c>
      <c r="N3979" s="5">
        <f t="shared" si="682"/>
        <v>0</v>
      </c>
      <c r="O3979" s="5">
        <v>0</v>
      </c>
      <c r="P3979" s="5">
        <v>0</v>
      </c>
      <c r="Q3979" s="5">
        <f t="shared" si="683"/>
        <v>0</v>
      </c>
      <c r="R3979" s="5">
        <v>0</v>
      </c>
      <c r="S3979" s="5">
        <v>0</v>
      </c>
      <c r="T3979" s="5">
        <f t="shared" si="684"/>
        <v>0</v>
      </c>
      <c r="U3979" s="5">
        <v>1</v>
      </c>
      <c r="V3979" s="5">
        <v>1</v>
      </c>
      <c r="W3979" s="5">
        <v>0</v>
      </c>
      <c r="X3979" s="5">
        <v>0</v>
      </c>
      <c r="Y3979" s="5">
        <f t="shared" si="687"/>
        <v>0</v>
      </c>
      <c r="Z3979" s="5">
        <v>0</v>
      </c>
      <c r="AA3979" s="5">
        <v>0</v>
      </c>
      <c r="AB3979" s="5">
        <f t="shared" si="688"/>
        <v>0</v>
      </c>
      <c r="AC3979" s="5">
        <v>0</v>
      </c>
      <c r="AD3979" s="5">
        <v>0</v>
      </c>
      <c r="AE3979" s="5">
        <f t="shared" si="689"/>
        <v>0</v>
      </c>
      <c r="AF3979" s="5">
        <v>1</v>
      </c>
      <c r="AG3979" s="6">
        <v>44364</v>
      </c>
      <c r="AH3979" s="5">
        <v>1</v>
      </c>
      <c r="AI3979" s="5">
        <v>0</v>
      </c>
      <c r="AJ3979" s="5">
        <v>0</v>
      </c>
      <c r="AK3979" s="5">
        <f t="shared" si="690"/>
        <v>0</v>
      </c>
      <c r="AL3979" s="5">
        <v>0</v>
      </c>
      <c r="AM3979" s="5">
        <v>0</v>
      </c>
      <c r="AN3979" s="5">
        <f t="shared" si="691"/>
        <v>0</v>
      </c>
      <c r="AO3979" s="5">
        <v>0</v>
      </c>
      <c r="AP3979" s="5">
        <v>0</v>
      </c>
      <c r="AQ3979" s="5">
        <f t="shared" si="692"/>
        <v>0</v>
      </c>
      <c r="AR3979" s="5">
        <v>0</v>
      </c>
      <c r="AS3979" s="6"/>
      <c r="AT3979" s="5">
        <v>0</v>
      </c>
      <c r="AU3979" s="5">
        <v>0</v>
      </c>
      <c r="AV3979" t="str">
        <f t="shared" si="685"/>
        <v>N</v>
      </c>
      <c r="AW3979" t="s">
        <v>60</v>
      </c>
      <c r="AX3979" t="s">
        <v>60</v>
      </c>
      <c r="AY3979" t="s">
        <v>62</v>
      </c>
      <c r="AZ3979" t="s">
        <v>62</v>
      </c>
      <c r="BA3979" t="str">
        <f t="shared" si="686"/>
        <v>N</v>
      </c>
    </row>
    <row r="3980" spans="1:53">
      <c r="A3980" t="s">
        <v>1460</v>
      </c>
      <c r="B3980" t="s">
        <v>54</v>
      </c>
      <c r="C3980" t="s">
        <v>89</v>
      </c>
      <c r="D3980">
        <v>2021</v>
      </c>
      <c r="F3980" t="s">
        <v>9536</v>
      </c>
      <c r="G3980" t="s">
        <v>9537</v>
      </c>
      <c r="H3980" t="s">
        <v>9316</v>
      </c>
      <c r="I3980" t="s">
        <v>9513</v>
      </c>
      <c r="J3980" t="s">
        <v>101</v>
      </c>
      <c r="K3980" t="s">
        <v>93</v>
      </c>
      <c r="L3980" s="5">
        <v>0</v>
      </c>
      <c r="M3980" s="5">
        <v>0</v>
      </c>
      <c r="N3980" s="5">
        <f t="shared" si="682"/>
        <v>0</v>
      </c>
      <c r="O3980" s="5">
        <v>0</v>
      </c>
      <c r="P3980" s="5">
        <v>0</v>
      </c>
      <c r="Q3980" s="5">
        <f t="shared" si="683"/>
        <v>0</v>
      </c>
      <c r="R3980" s="5">
        <v>0</v>
      </c>
      <c r="S3980" s="5">
        <v>0</v>
      </c>
      <c r="T3980" s="5">
        <f t="shared" si="684"/>
        <v>0</v>
      </c>
      <c r="U3980" s="5">
        <v>1</v>
      </c>
      <c r="V3980" s="5">
        <v>1</v>
      </c>
      <c r="W3980" s="5">
        <v>0</v>
      </c>
      <c r="X3980" s="5">
        <v>0</v>
      </c>
      <c r="Y3980" s="5">
        <f t="shared" si="687"/>
        <v>0</v>
      </c>
      <c r="Z3980" s="5">
        <v>0</v>
      </c>
      <c r="AA3980" s="5">
        <v>0</v>
      </c>
      <c r="AB3980" s="5">
        <f t="shared" si="688"/>
        <v>0</v>
      </c>
      <c r="AC3980" s="5">
        <v>0</v>
      </c>
      <c r="AD3980" s="5">
        <v>0</v>
      </c>
      <c r="AE3980" s="5">
        <f t="shared" si="689"/>
        <v>0</v>
      </c>
      <c r="AF3980" s="5">
        <v>1</v>
      </c>
      <c r="AG3980" s="6">
        <v>44426</v>
      </c>
      <c r="AH3980" s="5">
        <v>1</v>
      </c>
      <c r="AI3980" s="5">
        <v>0</v>
      </c>
      <c r="AJ3980" s="5">
        <v>0</v>
      </c>
      <c r="AK3980" s="5">
        <f t="shared" si="690"/>
        <v>0</v>
      </c>
      <c r="AL3980" s="5">
        <v>0</v>
      </c>
      <c r="AM3980" s="5">
        <v>0</v>
      </c>
      <c r="AN3980" s="5">
        <f t="shared" si="691"/>
        <v>0</v>
      </c>
      <c r="AO3980" s="5">
        <v>0</v>
      </c>
      <c r="AP3980" s="5">
        <v>0</v>
      </c>
      <c r="AQ3980" s="5">
        <f t="shared" si="692"/>
        <v>0</v>
      </c>
      <c r="AR3980" s="5">
        <v>0</v>
      </c>
      <c r="AS3980" s="6"/>
      <c r="AT3980" s="5">
        <v>0</v>
      </c>
      <c r="AU3980" s="5">
        <v>0</v>
      </c>
      <c r="AV3980" t="str">
        <f t="shared" si="685"/>
        <v>N</v>
      </c>
      <c r="AW3980" t="s">
        <v>60</v>
      </c>
      <c r="AX3980" t="s">
        <v>60</v>
      </c>
      <c r="AY3980" t="s">
        <v>62</v>
      </c>
      <c r="AZ3980" t="s">
        <v>62</v>
      </c>
      <c r="BA3980" t="str">
        <f t="shared" si="686"/>
        <v>N</v>
      </c>
    </row>
    <row r="3981" spans="1:53">
      <c r="A3981" t="s">
        <v>1460</v>
      </c>
      <c r="B3981" t="s">
        <v>54</v>
      </c>
      <c r="C3981" t="s">
        <v>89</v>
      </c>
      <c r="D3981">
        <v>2021</v>
      </c>
      <c r="F3981" t="s">
        <v>9538</v>
      </c>
      <c r="G3981" t="s">
        <v>9539</v>
      </c>
      <c r="H3981" t="s">
        <v>9316</v>
      </c>
      <c r="I3981" t="s">
        <v>9513</v>
      </c>
      <c r="J3981" t="s">
        <v>101</v>
      </c>
      <c r="K3981" t="s">
        <v>93</v>
      </c>
      <c r="L3981" s="5">
        <v>0</v>
      </c>
      <c r="M3981" s="5">
        <v>0</v>
      </c>
      <c r="N3981" s="5">
        <f t="shared" si="682"/>
        <v>0</v>
      </c>
      <c r="O3981" s="5">
        <v>0</v>
      </c>
      <c r="P3981" s="5">
        <v>0</v>
      </c>
      <c r="Q3981" s="5">
        <f t="shared" si="683"/>
        <v>0</v>
      </c>
      <c r="R3981" s="5">
        <v>0</v>
      </c>
      <c r="S3981" s="5">
        <v>0</v>
      </c>
      <c r="T3981" s="5">
        <f t="shared" si="684"/>
        <v>0</v>
      </c>
      <c r="U3981" s="5">
        <v>1</v>
      </c>
      <c r="V3981" s="5">
        <v>1</v>
      </c>
      <c r="W3981" s="5">
        <v>0</v>
      </c>
      <c r="X3981" s="5">
        <v>0</v>
      </c>
      <c r="Y3981" s="5">
        <f t="shared" si="687"/>
        <v>0</v>
      </c>
      <c r="Z3981" s="5">
        <v>0</v>
      </c>
      <c r="AA3981" s="5">
        <v>0</v>
      </c>
      <c r="AB3981" s="5">
        <f t="shared" si="688"/>
        <v>0</v>
      </c>
      <c r="AC3981" s="5">
        <v>0</v>
      </c>
      <c r="AD3981" s="5">
        <v>0</v>
      </c>
      <c r="AE3981" s="5">
        <f t="shared" si="689"/>
        <v>0</v>
      </c>
      <c r="AF3981" s="5">
        <v>1</v>
      </c>
      <c r="AG3981" s="6">
        <v>44426</v>
      </c>
      <c r="AH3981" s="5">
        <v>1</v>
      </c>
      <c r="AI3981" s="5">
        <v>0</v>
      </c>
      <c r="AJ3981" s="5">
        <v>0</v>
      </c>
      <c r="AK3981" s="5">
        <f t="shared" si="690"/>
        <v>0</v>
      </c>
      <c r="AL3981" s="5">
        <v>0</v>
      </c>
      <c r="AM3981" s="5">
        <v>0</v>
      </c>
      <c r="AN3981" s="5">
        <f t="shared" si="691"/>
        <v>0</v>
      </c>
      <c r="AO3981" s="5">
        <v>0</v>
      </c>
      <c r="AP3981" s="5">
        <v>0</v>
      </c>
      <c r="AQ3981" s="5">
        <f t="shared" si="692"/>
        <v>0</v>
      </c>
      <c r="AR3981" s="5">
        <v>0</v>
      </c>
      <c r="AS3981" s="6"/>
      <c r="AT3981" s="5">
        <v>0</v>
      </c>
      <c r="AU3981" s="5">
        <v>0</v>
      </c>
      <c r="AV3981" t="str">
        <f t="shared" si="685"/>
        <v>N</v>
      </c>
      <c r="AW3981" t="s">
        <v>60</v>
      </c>
      <c r="AX3981" t="s">
        <v>60</v>
      </c>
      <c r="AY3981" t="s">
        <v>62</v>
      </c>
      <c r="AZ3981" t="s">
        <v>62</v>
      </c>
      <c r="BA3981" t="str">
        <f t="shared" si="686"/>
        <v>N</v>
      </c>
    </row>
    <row r="3982" spans="1:53">
      <c r="A3982" t="s">
        <v>1460</v>
      </c>
      <c r="B3982" t="s">
        <v>54</v>
      </c>
      <c r="C3982" t="s">
        <v>89</v>
      </c>
      <c r="D3982">
        <v>2021</v>
      </c>
      <c r="F3982" t="s">
        <v>9540</v>
      </c>
      <c r="G3982" t="s">
        <v>9541</v>
      </c>
      <c r="H3982" t="s">
        <v>9316</v>
      </c>
      <c r="I3982" t="s">
        <v>9513</v>
      </c>
      <c r="J3982" t="s">
        <v>101</v>
      </c>
      <c r="K3982" t="s">
        <v>93</v>
      </c>
      <c r="L3982" s="5">
        <v>0</v>
      </c>
      <c r="M3982" s="5">
        <v>0</v>
      </c>
      <c r="N3982" s="5">
        <f t="shared" si="682"/>
        <v>0</v>
      </c>
      <c r="O3982" s="5">
        <v>0</v>
      </c>
      <c r="P3982" s="5">
        <v>0</v>
      </c>
      <c r="Q3982" s="5">
        <f t="shared" si="683"/>
        <v>0</v>
      </c>
      <c r="R3982" s="5">
        <v>0</v>
      </c>
      <c r="S3982" s="5">
        <v>0</v>
      </c>
      <c r="T3982" s="5">
        <f t="shared" si="684"/>
        <v>0</v>
      </c>
      <c r="U3982" s="5">
        <v>1</v>
      </c>
      <c r="V3982" s="5">
        <v>1</v>
      </c>
      <c r="W3982" s="5">
        <v>0</v>
      </c>
      <c r="X3982" s="5">
        <v>0</v>
      </c>
      <c r="Y3982" s="5">
        <f t="shared" si="687"/>
        <v>0</v>
      </c>
      <c r="Z3982" s="5">
        <v>0</v>
      </c>
      <c r="AA3982" s="5">
        <v>0</v>
      </c>
      <c r="AB3982" s="5">
        <f t="shared" si="688"/>
        <v>0</v>
      </c>
      <c r="AC3982" s="5">
        <v>0</v>
      </c>
      <c r="AD3982" s="5">
        <v>0</v>
      </c>
      <c r="AE3982" s="5">
        <f t="shared" si="689"/>
        <v>0</v>
      </c>
      <c r="AF3982" s="5">
        <v>1</v>
      </c>
      <c r="AG3982" s="6">
        <v>44469</v>
      </c>
      <c r="AH3982" s="5">
        <v>1</v>
      </c>
      <c r="AI3982" s="5">
        <v>0</v>
      </c>
      <c r="AJ3982" s="5">
        <v>0</v>
      </c>
      <c r="AK3982" s="5">
        <f t="shared" si="690"/>
        <v>0</v>
      </c>
      <c r="AL3982" s="5">
        <v>0</v>
      </c>
      <c r="AM3982" s="5">
        <v>0</v>
      </c>
      <c r="AN3982" s="5">
        <f t="shared" si="691"/>
        <v>0</v>
      </c>
      <c r="AO3982" s="5">
        <v>0</v>
      </c>
      <c r="AP3982" s="5">
        <v>0</v>
      </c>
      <c r="AQ3982" s="5">
        <f t="shared" si="692"/>
        <v>0</v>
      </c>
      <c r="AR3982" s="5">
        <v>0</v>
      </c>
      <c r="AS3982" s="6"/>
      <c r="AT3982" s="5">
        <v>0</v>
      </c>
      <c r="AU3982" s="5">
        <v>0</v>
      </c>
      <c r="AV3982" t="str">
        <f t="shared" si="685"/>
        <v>N</v>
      </c>
      <c r="AW3982" t="s">
        <v>60</v>
      </c>
      <c r="AX3982" t="s">
        <v>60</v>
      </c>
      <c r="AY3982" t="s">
        <v>62</v>
      </c>
      <c r="AZ3982" t="s">
        <v>62</v>
      </c>
      <c r="BA3982" t="str">
        <f t="shared" si="686"/>
        <v>N</v>
      </c>
    </row>
    <row r="3983" spans="1:53">
      <c r="A3983" t="s">
        <v>1460</v>
      </c>
      <c r="B3983" t="s">
        <v>54</v>
      </c>
      <c r="C3983" t="s">
        <v>89</v>
      </c>
      <c r="D3983">
        <v>2021</v>
      </c>
      <c r="F3983" t="s">
        <v>9542</v>
      </c>
      <c r="G3983" t="s">
        <v>9543</v>
      </c>
      <c r="H3983" t="s">
        <v>9316</v>
      </c>
      <c r="I3983" t="s">
        <v>9513</v>
      </c>
      <c r="J3983" t="s">
        <v>101</v>
      </c>
      <c r="K3983" t="s">
        <v>93</v>
      </c>
      <c r="L3983" s="5">
        <v>0</v>
      </c>
      <c r="M3983" s="5">
        <v>0</v>
      </c>
      <c r="N3983" s="5">
        <f t="shared" si="682"/>
        <v>0</v>
      </c>
      <c r="O3983" s="5">
        <v>0</v>
      </c>
      <c r="P3983" s="5">
        <v>0</v>
      </c>
      <c r="Q3983" s="5">
        <f t="shared" si="683"/>
        <v>0</v>
      </c>
      <c r="R3983" s="5">
        <v>0</v>
      </c>
      <c r="S3983" s="5">
        <v>0</v>
      </c>
      <c r="T3983" s="5">
        <f t="shared" si="684"/>
        <v>0</v>
      </c>
      <c r="U3983" s="5">
        <v>1</v>
      </c>
      <c r="V3983" s="5">
        <v>1</v>
      </c>
      <c r="W3983" s="5">
        <v>0</v>
      </c>
      <c r="X3983" s="5">
        <v>0</v>
      </c>
      <c r="Y3983" s="5">
        <f t="shared" si="687"/>
        <v>0</v>
      </c>
      <c r="Z3983" s="5">
        <v>0</v>
      </c>
      <c r="AA3983" s="5">
        <v>0</v>
      </c>
      <c r="AB3983" s="5">
        <f t="shared" si="688"/>
        <v>0</v>
      </c>
      <c r="AC3983" s="5">
        <v>0</v>
      </c>
      <c r="AD3983" s="5">
        <v>0</v>
      </c>
      <c r="AE3983" s="5">
        <f t="shared" si="689"/>
        <v>0</v>
      </c>
      <c r="AF3983" s="5">
        <v>1</v>
      </c>
      <c r="AG3983" s="6">
        <v>44426</v>
      </c>
      <c r="AH3983" s="5">
        <v>1</v>
      </c>
      <c r="AI3983" s="5">
        <v>0</v>
      </c>
      <c r="AJ3983" s="5">
        <v>0</v>
      </c>
      <c r="AK3983" s="5">
        <f t="shared" si="690"/>
        <v>0</v>
      </c>
      <c r="AL3983" s="5">
        <v>0</v>
      </c>
      <c r="AM3983" s="5">
        <v>0</v>
      </c>
      <c r="AN3983" s="5">
        <f t="shared" si="691"/>
        <v>0</v>
      </c>
      <c r="AO3983" s="5">
        <v>0</v>
      </c>
      <c r="AP3983" s="5">
        <v>0</v>
      </c>
      <c r="AQ3983" s="5">
        <f t="shared" si="692"/>
        <v>0</v>
      </c>
      <c r="AR3983" s="5">
        <v>0</v>
      </c>
      <c r="AS3983" s="6"/>
      <c r="AT3983" s="5">
        <v>0</v>
      </c>
      <c r="AU3983" s="5">
        <v>0</v>
      </c>
      <c r="AV3983" t="str">
        <f t="shared" si="685"/>
        <v>N</v>
      </c>
      <c r="AW3983" t="s">
        <v>60</v>
      </c>
      <c r="AX3983" t="s">
        <v>60</v>
      </c>
      <c r="AY3983" t="s">
        <v>62</v>
      </c>
      <c r="AZ3983" t="s">
        <v>62</v>
      </c>
      <c r="BA3983" t="str">
        <f t="shared" si="686"/>
        <v>N</v>
      </c>
    </row>
    <row r="3984" spans="1:53">
      <c r="A3984" t="s">
        <v>1460</v>
      </c>
      <c r="B3984" t="s">
        <v>54</v>
      </c>
      <c r="C3984" t="s">
        <v>89</v>
      </c>
      <c r="D3984">
        <v>2021</v>
      </c>
      <c r="F3984" t="s">
        <v>9544</v>
      </c>
      <c r="G3984" t="s">
        <v>9545</v>
      </c>
      <c r="H3984" t="s">
        <v>9316</v>
      </c>
      <c r="I3984" t="s">
        <v>9513</v>
      </c>
      <c r="J3984" t="s">
        <v>101</v>
      </c>
      <c r="K3984" t="s">
        <v>93</v>
      </c>
      <c r="L3984" s="5">
        <v>0</v>
      </c>
      <c r="M3984" s="5">
        <v>0</v>
      </c>
      <c r="N3984" s="5">
        <f t="shared" si="682"/>
        <v>0</v>
      </c>
      <c r="O3984" s="5">
        <v>0</v>
      </c>
      <c r="P3984" s="5">
        <v>0</v>
      </c>
      <c r="Q3984" s="5">
        <f t="shared" si="683"/>
        <v>0</v>
      </c>
      <c r="R3984" s="5">
        <v>0</v>
      </c>
      <c r="S3984" s="5">
        <v>0</v>
      </c>
      <c r="T3984" s="5">
        <f t="shared" si="684"/>
        <v>0</v>
      </c>
      <c r="U3984" s="5">
        <v>1</v>
      </c>
      <c r="V3984" s="5">
        <v>1</v>
      </c>
      <c r="W3984" s="5">
        <v>0</v>
      </c>
      <c r="X3984" s="5">
        <v>0</v>
      </c>
      <c r="Y3984" s="5">
        <f t="shared" si="687"/>
        <v>0</v>
      </c>
      <c r="Z3984" s="5">
        <v>0</v>
      </c>
      <c r="AA3984" s="5">
        <v>0</v>
      </c>
      <c r="AB3984" s="5">
        <f t="shared" si="688"/>
        <v>0</v>
      </c>
      <c r="AC3984" s="5">
        <v>0</v>
      </c>
      <c r="AD3984" s="5">
        <v>0</v>
      </c>
      <c r="AE3984" s="5">
        <f t="shared" si="689"/>
        <v>0</v>
      </c>
      <c r="AF3984" s="5">
        <v>1</v>
      </c>
      <c r="AG3984" s="6">
        <v>44469</v>
      </c>
      <c r="AH3984" s="5">
        <v>1</v>
      </c>
      <c r="AI3984" s="5">
        <v>0</v>
      </c>
      <c r="AJ3984" s="5">
        <v>0</v>
      </c>
      <c r="AK3984" s="5">
        <f t="shared" si="690"/>
        <v>0</v>
      </c>
      <c r="AL3984" s="5">
        <v>0</v>
      </c>
      <c r="AM3984" s="5">
        <v>0</v>
      </c>
      <c r="AN3984" s="5">
        <f t="shared" si="691"/>
        <v>0</v>
      </c>
      <c r="AO3984" s="5">
        <v>0</v>
      </c>
      <c r="AP3984" s="5">
        <v>0</v>
      </c>
      <c r="AQ3984" s="5">
        <f t="shared" si="692"/>
        <v>0</v>
      </c>
      <c r="AR3984" s="5">
        <v>0</v>
      </c>
      <c r="AS3984" s="6"/>
      <c r="AT3984" s="5">
        <v>0</v>
      </c>
      <c r="AU3984" s="5">
        <v>0</v>
      </c>
      <c r="AV3984" t="str">
        <f t="shared" si="685"/>
        <v>N</v>
      </c>
      <c r="AW3984" t="s">
        <v>60</v>
      </c>
      <c r="AX3984" t="s">
        <v>60</v>
      </c>
      <c r="AY3984" t="s">
        <v>62</v>
      </c>
      <c r="AZ3984" t="s">
        <v>62</v>
      </c>
      <c r="BA3984" t="str">
        <f t="shared" si="686"/>
        <v>N</v>
      </c>
    </row>
    <row r="3985" spans="1:53">
      <c r="A3985" t="s">
        <v>1460</v>
      </c>
      <c r="B3985" t="s">
        <v>54</v>
      </c>
      <c r="C3985" t="s">
        <v>89</v>
      </c>
      <c r="D3985">
        <v>2021</v>
      </c>
      <c r="F3985" t="s">
        <v>9546</v>
      </c>
      <c r="G3985" t="s">
        <v>9547</v>
      </c>
      <c r="H3985" t="s">
        <v>9316</v>
      </c>
      <c r="I3985" t="s">
        <v>9513</v>
      </c>
      <c r="J3985" t="s">
        <v>101</v>
      </c>
      <c r="K3985" t="s">
        <v>93</v>
      </c>
      <c r="L3985" s="5">
        <v>0</v>
      </c>
      <c r="M3985" s="5">
        <v>0</v>
      </c>
      <c r="N3985" s="5">
        <f t="shared" si="682"/>
        <v>0</v>
      </c>
      <c r="O3985" s="5">
        <v>0</v>
      </c>
      <c r="P3985" s="5">
        <v>0</v>
      </c>
      <c r="Q3985" s="5">
        <f t="shared" si="683"/>
        <v>0</v>
      </c>
      <c r="R3985" s="5">
        <v>0</v>
      </c>
      <c r="S3985" s="5">
        <v>0</v>
      </c>
      <c r="T3985" s="5">
        <f t="shared" si="684"/>
        <v>0</v>
      </c>
      <c r="U3985" s="5">
        <v>1</v>
      </c>
      <c r="V3985" s="5">
        <v>1</v>
      </c>
      <c r="W3985" s="5">
        <v>0</v>
      </c>
      <c r="X3985" s="5">
        <v>0</v>
      </c>
      <c r="Y3985" s="5">
        <f t="shared" si="687"/>
        <v>0</v>
      </c>
      <c r="Z3985" s="5">
        <v>0</v>
      </c>
      <c r="AA3985" s="5">
        <v>0</v>
      </c>
      <c r="AB3985" s="5">
        <f t="shared" si="688"/>
        <v>0</v>
      </c>
      <c r="AC3985" s="5">
        <v>0</v>
      </c>
      <c r="AD3985" s="5">
        <v>0</v>
      </c>
      <c r="AE3985" s="5">
        <f t="shared" si="689"/>
        <v>0</v>
      </c>
      <c r="AF3985" s="5">
        <v>1</v>
      </c>
      <c r="AG3985" s="6">
        <v>44469</v>
      </c>
      <c r="AH3985" s="5">
        <v>1</v>
      </c>
      <c r="AI3985" s="5">
        <v>0</v>
      </c>
      <c r="AJ3985" s="5">
        <v>0</v>
      </c>
      <c r="AK3985" s="5">
        <f t="shared" si="690"/>
        <v>0</v>
      </c>
      <c r="AL3985" s="5">
        <v>0</v>
      </c>
      <c r="AM3985" s="5">
        <v>0</v>
      </c>
      <c r="AN3985" s="5">
        <f t="shared" si="691"/>
        <v>0</v>
      </c>
      <c r="AO3985" s="5">
        <v>0</v>
      </c>
      <c r="AP3985" s="5">
        <v>0</v>
      </c>
      <c r="AQ3985" s="5">
        <f t="shared" si="692"/>
        <v>0</v>
      </c>
      <c r="AR3985" s="5">
        <v>0</v>
      </c>
      <c r="AS3985" s="6"/>
      <c r="AT3985" s="5">
        <v>0</v>
      </c>
      <c r="AU3985" s="5">
        <v>0</v>
      </c>
      <c r="AV3985" t="str">
        <f t="shared" si="685"/>
        <v>N</v>
      </c>
      <c r="AW3985" t="s">
        <v>60</v>
      </c>
      <c r="AX3985" t="s">
        <v>60</v>
      </c>
      <c r="AY3985" t="s">
        <v>62</v>
      </c>
      <c r="AZ3985" t="s">
        <v>62</v>
      </c>
      <c r="BA3985" t="str">
        <f t="shared" si="686"/>
        <v>N</v>
      </c>
    </row>
    <row r="3986" spans="1:53">
      <c r="A3986" t="s">
        <v>1460</v>
      </c>
      <c r="B3986" t="s">
        <v>54</v>
      </c>
      <c r="C3986" t="s">
        <v>89</v>
      </c>
      <c r="D3986">
        <v>2021</v>
      </c>
      <c r="F3986" t="s">
        <v>9548</v>
      </c>
      <c r="G3986" t="s">
        <v>9549</v>
      </c>
      <c r="H3986" t="s">
        <v>9316</v>
      </c>
      <c r="I3986" t="s">
        <v>9513</v>
      </c>
      <c r="J3986" t="s">
        <v>101</v>
      </c>
      <c r="K3986" t="s">
        <v>93</v>
      </c>
      <c r="L3986" s="5">
        <v>0</v>
      </c>
      <c r="M3986" s="5">
        <v>0</v>
      </c>
      <c r="N3986" s="5">
        <f t="shared" si="682"/>
        <v>0</v>
      </c>
      <c r="O3986" s="5">
        <v>0</v>
      </c>
      <c r="P3986" s="5">
        <v>0</v>
      </c>
      <c r="Q3986" s="5">
        <f t="shared" si="683"/>
        <v>0</v>
      </c>
      <c r="R3986" s="5">
        <v>0</v>
      </c>
      <c r="S3986" s="5">
        <v>0</v>
      </c>
      <c r="T3986" s="5">
        <f t="shared" si="684"/>
        <v>0</v>
      </c>
      <c r="U3986" s="5">
        <v>1</v>
      </c>
      <c r="V3986" s="5">
        <v>1</v>
      </c>
      <c r="W3986" s="5">
        <v>0</v>
      </c>
      <c r="X3986" s="5">
        <v>0</v>
      </c>
      <c r="Y3986" s="5">
        <f t="shared" si="687"/>
        <v>0</v>
      </c>
      <c r="Z3986" s="5">
        <v>0</v>
      </c>
      <c r="AA3986" s="5">
        <v>0</v>
      </c>
      <c r="AB3986" s="5">
        <f t="shared" si="688"/>
        <v>0</v>
      </c>
      <c r="AC3986" s="5">
        <v>0</v>
      </c>
      <c r="AD3986" s="5">
        <v>0</v>
      </c>
      <c r="AE3986" s="5">
        <f t="shared" si="689"/>
        <v>0</v>
      </c>
      <c r="AF3986" s="5">
        <v>1</v>
      </c>
      <c r="AG3986" s="6">
        <v>44426</v>
      </c>
      <c r="AH3986" s="5">
        <v>1</v>
      </c>
      <c r="AI3986" s="5">
        <v>0</v>
      </c>
      <c r="AJ3986" s="5">
        <v>0</v>
      </c>
      <c r="AK3986" s="5">
        <f t="shared" si="690"/>
        <v>0</v>
      </c>
      <c r="AL3986" s="5">
        <v>0</v>
      </c>
      <c r="AM3986" s="5">
        <v>0</v>
      </c>
      <c r="AN3986" s="5">
        <f t="shared" si="691"/>
        <v>0</v>
      </c>
      <c r="AO3986" s="5">
        <v>0</v>
      </c>
      <c r="AP3986" s="5">
        <v>0</v>
      </c>
      <c r="AQ3986" s="5">
        <f t="shared" si="692"/>
        <v>0</v>
      </c>
      <c r="AR3986" s="5">
        <v>0</v>
      </c>
      <c r="AS3986" s="6"/>
      <c r="AT3986" s="5">
        <v>0</v>
      </c>
      <c r="AU3986" s="5">
        <v>0</v>
      </c>
      <c r="AV3986" t="str">
        <f t="shared" si="685"/>
        <v>N</v>
      </c>
      <c r="AW3986" t="s">
        <v>60</v>
      </c>
      <c r="AX3986" t="s">
        <v>60</v>
      </c>
      <c r="AY3986" t="s">
        <v>62</v>
      </c>
      <c r="AZ3986" t="s">
        <v>62</v>
      </c>
      <c r="BA3986" t="str">
        <f t="shared" si="686"/>
        <v>N</v>
      </c>
    </row>
    <row r="3987" spans="1:53">
      <c r="A3987" t="s">
        <v>1460</v>
      </c>
      <c r="B3987" t="s">
        <v>54</v>
      </c>
      <c r="C3987" t="s">
        <v>89</v>
      </c>
      <c r="D3987">
        <v>2021</v>
      </c>
      <c r="F3987" t="s">
        <v>9550</v>
      </c>
      <c r="G3987" t="s">
        <v>9551</v>
      </c>
      <c r="H3987" t="s">
        <v>9316</v>
      </c>
      <c r="I3987" t="s">
        <v>9513</v>
      </c>
      <c r="J3987" t="s">
        <v>101</v>
      </c>
      <c r="K3987" t="s">
        <v>93</v>
      </c>
      <c r="L3987" s="5">
        <v>0</v>
      </c>
      <c r="M3987" s="5">
        <v>0</v>
      </c>
      <c r="N3987" s="5">
        <f t="shared" si="682"/>
        <v>0</v>
      </c>
      <c r="O3987" s="5">
        <v>0</v>
      </c>
      <c r="P3987" s="5">
        <v>0</v>
      </c>
      <c r="Q3987" s="5">
        <f t="shared" si="683"/>
        <v>0</v>
      </c>
      <c r="R3987" s="5">
        <v>0</v>
      </c>
      <c r="S3987" s="5">
        <v>0</v>
      </c>
      <c r="T3987" s="5">
        <f t="shared" si="684"/>
        <v>0</v>
      </c>
      <c r="U3987" s="5">
        <v>1</v>
      </c>
      <c r="V3987" s="5">
        <v>1</v>
      </c>
      <c r="W3987" s="5">
        <v>0</v>
      </c>
      <c r="X3987" s="5">
        <v>0</v>
      </c>
      <c r="Y3987" s="5">
        <f t="shared" si="687"/>
        <v>0</v>
      </c>
      <c r="Z3987" s="5">
        <v>0</v>
      </c>
      <c r="AA3987" s="5">
        <v>0</v>
      </c>
      <c r="AB3987" s="5">
        <f t="shared" si="688"/>
        <v>0</v>
      </c>
      <c r="AC3987" s="5">
        <v>0</v>
      </c>
      <c r="AD3987" s="5">
        <v>0</v>
      </c>
      <c r="AE3987" s="5">
        <f t="shared" si="689"/>
        <v>0</v>
      </c>
      <c r="AF3987" s="5">
        <v>1</v>
      </c>
      <c r="AG3987" s="6">
        <v>44426</v>
      </c>
      <c r="AH3987" s="5">
        <v>1</v>
      </c>
      <c r="AI3987" s="5">
        <v>0</v>
      </c>
      <c r="AJ3987" s="5">
        <v>0</v>
      </c>
      <c r="AK3987" s="5">
        <f t="shared" si="690"/>
        <v>0</v>
      </c>
      <c r="AL3987" s="5">
        <v>0</v>
      </c>
      <c r="AM3987" s="5">
        <v>0</v>
      </c>
      <c r="AN3987" s="5">
        <f t="shared" si="691"/>
        <v>0</v>
      </c>
      <c r="AO3987" s="5">
        <v>0</v>
      </c>
      <c r="AP3987" s="5">
        <v>0</v>
      </c>
      <c r="AQ3987" s="5">
        <f t="shared" si="692"/>
        <v>0</v>
      </c>
      <c r="AR3987" s="5">
        <v>0</v>
      </c>
      <c r="AS3987" s="6"/>
      <c r="AT3987" s="5">
        <v>0</v>
      </c>
      <c r="AU3987" s="5">
        <v>0</v>
      </c>
      <c r="AV3987" t="str">
        <f t="shared" si="685"/>
        <v>N</v>
      </c>
      <c r="AW3987" t="s">
        <v>60</v>
      </c>
      <c r="AX3987" t="s">
        <v>60</v>
      </c>
      <c r="AY3987" t="s">
        <v>62</v>
      </c>
      <c r="AZ3987" t="s">
        <v>62</v>
      </c>
      <c r="BA3987" t="str">
        <f t="shared" si="686"/>
        <v>N</v>
      </c>
    </row>
    <row r="3988" spans="1:53">
      <c r="A3988" t="s">
        <v>1460</v>
      </c>
      <c r="B3988" t="s">
        <v>54</v>
      </c>
      <c r="C3988" t="s">
        <v>89</v>
      </c>
      <c r="D3988">
        <v>2021</v>
      </c>
      <c r="F3988" t="s">
        <v>9552</v>
      </c>
      <c r="G3988" t="s">
        <v>9553</v>
      </c>
      <c r="H3988" t="s">
        <v>9316</v>
      </c>
      <c r="I3988" t="s">
        <v>9513</v>
      </c>
      <c r="J3988" t="s">
        <v>101</v>
      </c>
      <c r="K3988" t="s">
        <v>93</v>
      </c>
      <c r="L3988" s="5">
        <v>0</v>
      </c>
      <c r="M3988" s="5">
        <v>0</v>
      </c>
      <c r="N3988" s="5">
        <f t="shared" si="682"/>
        <v>0</v>
      </c>
      <c r="O3988" s="5">
        <v>0</v>
      </c>
      <c r="P3988" s="5">
        <v>0</v>
      </c>
      <c r="Q3988" s="5">
        <f t="shared" si="683"/>
        <v>0</v>
      </c>
      <c r="R3988" s="5">
        <v>0</v>
      </c>
      <c r="S3988" s="5">
        <v>0</v>
      </c>
      <c r="T3988" s="5">
        <f t="shared" si="684"/>
        <v>0</v>
      </c>
      <c r="U3988" s="5">
        <v>1</v>
      </c>
      <c r="V3988" s="5">
        <v>1</v>
      </c>
      <c r="W3988" s="5">
        <v>0</v>
      </c>
      <c r="X3988" s="5">
        <v>0</v>
      </c>
      <c r="Y3988" s="5">
        <f t="shared" si="687"/>
        <v>0</v>
      </c>
      <c r="Z3988" s="5">
        <v>0</v>
      </c>
      <c r="AA3988" s="5">
        <v>0</v>
      </c>
      <c r="AB3988" s="5">
        <f t="shared" si="688"/>
        <v>0</v>
      </c>
      <c r="AC3988" s="5">
        <v>0</v>
      </c>
      <c r="AD3988" s="5">
        <v>0</v>
      </c>
      <c r="AE3988" s="5">
        <f t="shared" si="689"/>
        <v>0</v>
      </c>
      <c r="AF3988" s="5">
        <v>1</v>
      </c>
      <c r="AG3988" s="6">
        <v>44364</v>
      </c>
      <c r="AH3988" s="5">
        <v>1</v>
      </c>
      <c r="AI3988" s="5">
        <v>0</v>
      </c>
      <c r="AJ3988" s="5">
        <v>0</v>
      </c>
      <c r="AK3988" s="5">
        <f t="shared" si="690"/>
        <v>0</v>
      </c>
      <c r="AL3988" s="5">
        <v>0</v>
      </c>
      <c r="AM3988" s="5">
        <v>0</v>
      </c>
      <c r="AN3988" s="5">
        <f t="shared" si="691"/>
        <v>0</v>
      </c>
      <c r="AO3988" s="5">
        <v>0</v>
      </c>
      <c r="AP3988" s="5">
        <v>0</v>
      </c>
      <c r="AQ3988" s="5">
        <f t="shared" si="692"/>
        <v>0</v>
      </c>
      <c r="AR3988" s="5">
        <v>0</v>
      </c>
      <c r="AS3988" s="6"/>
      <c r="AT3988" s="5">
        <v>0</v>
      </c>
      <c r="AU3988" s="5">
        <v>0</v>
      </c>
      <c r="AV3988" t="str">
        <f t="shared" si="685"/>
        <v>N</v>
      </c>
      <c r="AW3988" t="s">
        <v>60</v>
      </c>
      <c r="AX3988" t="s">
        <v>60</v>
      </c>
      <c r="AY3988" t="s">
        <v>62</v>
      </c>
      <c r="AZ3988" t="s">
        <v>62</v>
      </c>
      <c r="BA3988" t="str">
        <f t="shared" si="686"/>
        <v>N</v>
      </c>
    </row>
    <row r="3989" spans="1:53">
      <c r="A3989" t="s">
        <v>1460</v>
      </c>
      <c r="B3989" t="s">
        <v>54</v>
      </c>
      <c r="C3989" t="s">
        <v>89</v>
      </c>
      <c r="D3989">
        <v>2021</v>
      </c>
      <c r="F3989" t="s">
        <v>9554</v>
      </c>
      <c r="G3989" t="s">
        <v>9555</v>
      </c>
      <c r="H3989" t="s">
        <v>9316</v>
      </c>
      <c r="I3989" t="s">
        <v>9513</v>
      </c>
      <c r="J3989" t="s">
        <v>101</v>
      </c>
      <c r="K3989" t="s">
        <v>93</v>
      </c>
      <c r="L3989" s="5">
        <v>0</v>
      </c>
      <c r="M3989" s="5">
        <v>0</v>
      </c>
      <c r="N3989" s="5">
        <f t="shared" si="682"/>
        <v>0</v>
      </c>
      <c r="O3989" s="5">
        <v>0</v>
      </c>
      <c r="P3989" s="5">
        <v>0</v>
      </c>
      <c r="Q3989" s="5">
        <f t="shared" si="683"/>
        <v>0</v>
      </c>
      <c r="R3989" s="5">
        <v>0</v>
      </c>
      <c r="S3989" s="5">
        <v>0</v>
      </c>
      <c r="T3989" s="5">
        <f t="shared" si="684"/>
        <v>0</v>
      </c>
      <c r="U3989" s="5">
        <v>1</v>
      </c>
      <c r="V3989" s="5">
        <v>1</v>
      </c>
      <c r="W3989" s="5">
        <v>0</v>
      </c>
      <c r="X3989" s="5">
        <v>0</v>
      </c>
      <c r="Y3989" s="5">
        <f t="shared" si="687"/>
        <v>0</v>
      </c>
      <c r="Z3989" s="5">
        <v>0</v>
      </c>
      <c r="AA3989" s="5">
        <v>0</v>
      </c>
      <c r="AB3989" s="5">
        <f t="shared" si="688"/>
        <v>0</v>
      </c>
      <c r="AC3989" s="5">
        <v>0</v>
      </c>
      <c r="AD3989" s="5">
        <v>0</v>
      </c>
      <c r="AE3989" s="5">
        <f t="shared" si="689"/>
        <v>0</v>
      </c>
      <c r="AF3989" s="5">
        <v>1</v>
      </c>
      <c r="AG3989" s="6">
        <v>44364</v>
      </c>
      <c r="AH3989" s="5">
        <v>1</v>
      </c>
      <c r="AI3989" s="5">
        <v>0</v>
      </c>
      <c r="AJ3989" s="5">
        <v>0</v>
      </c>
      <c r="AK3989" s="5">
        <f t="shared" si="690"/>
        <v>0</v>
      </c>
      <c r="AL3989" s="5">
        <v>0</v>
      </c>
      <c r="AM3989" s="5">
        <v>0</v>
      </c>
      <c r="AN3989" s="5">
        <f t="shared" si="691"/>
        <v>0</v>
      </c>
      <c r="AO3989" s="5">
        <v>0</v>
      </c>
      <c r="AP3989" s="5">
        <v>0</v>
      </c>
      <c r="AQ3989" s="5">
        <f t="shared" si="692"/>
        <v>0</v>
      </c>
      <c r="AR3989" s="5">
        <v>0</v>
      </c>
      <c r="AS3989" s="6"/>
      <c r="AT3989" s="5">
        <v>0</v>
      </c>
      <c r="AU3989" s="5">
        <v>0</v>
      </c>
      <c r="AV3989" t="str">
        <f t="shared" si="685"/>
        <v>N</v>
      </c>
      <c r="AW3989" t="s">
        <v>60</v>
      </c>
      <c r="AX3989" t="s">
        <v>60</v>
      </c>
      <c r="AY3989" t="s">
        <v>62</v>
      </c>
      <c r="AZ3989" t="s">
        <v>62</v>
      </c>
      <c r="BA3989" t="str">
        <f t="shared" si="686"/>
        <v>N</v>
      </c>
    </row>
    <row r="3990" spans="1:53">
      <c r="A3990" t="s">
        <v>1460</v>
      </c>
      <c r="B3990" t="s">
        <v>54</v>
      </c>
      <c r="C3990" t="s">
        <v>89</v>
      </c>
      <c r="D3990">
        <v>2021</v>
      </c>
      <c r="F3990" t="s">
        <v>9556</v>
      </c>
      <c r="G3990" t="s">
        <v>9557</v>
      </c>
      <c r="H3990" t="s">
        <v>9316</v>
      </c>
      <c r="I3990" t="s">
        <v>9513</v>
      </c>
      <c r="J3990" t="s">
        <v>101</v>
      </c>
      <c r="K3990" t="s">
        <v>93</v>
      </c>
      <c r="L3990" s="5">
        <v>0</v>
      </c>
      <c r="M3990" s="5">
        <v>0</v>
      </c>
      <c r="N3990" s="5">
        <f t="shared" si="682"/>
        <v>0</v>
      </c>
      <c r="O3990" s="5">
        <v>0</v>
      </c>
      <c r="P3990" s="5">
        <v>0</v>
      </c>
      <c r="Q3990" s="5">
        <f t="shared" si="683"/>
        <v>0</v>
      </c>
      <c r="R3990" s="5">
        <v>0</v>
      </c>
      <c r="S3990" s="5">
        <v>0</v>
      </c>
      <c r="T3990" s="5">
        <f t="shared" si="684"/>
        <v>0</v>
      </c>
      <c r="U3990" s="5">
        <v>1</v>
      </c>
      <c r="V3990" s="5">
        <v>1</v>
      </c>
      <c r="W3990" s="5">
        <v>0</v>
      </c>
      <c r="X3990" s="5">
        <v>0</v>
      </c>
      <c r="Y3990" s="5">
        <f t="shared" si="687"/>
        <v>0</v>
      </c>
      <c r="Z3990" s="5">
        <v>0</v>
      </c>
      <c r="AA3990" s="5">
        <v>0</v>
      </c>
      <c r="AB3990" s="5">
        <f t="shared" si="688"/>
        <v>0</v>
      </c>
      <c r="AC3990" s="5">
        <v>0</v>
      </c>
      <c r="AD3990" s="5">
        <v>0</v>
      </c>
      <c r="AE3990" s="5">
        <f t="shared" si="689"/>
        <v>0</v>
      </c>
      <c r="AF3990" s="5">
        <v>1</v>
      </c>
      <c r="AG3990" s="6">
        <v>44469</v>
      </c>
      <c r="AH3990" s="5">
        <v>1</v>
      </c>
      <c r="AI3990" s="5">
        <v>0</v>
      </c>
      <c r="AJ3990" s="5">
        <v>0</v>
      </c>
      <c r="AK3990" s="5">
        <f t="shared" si="690"/>
        <v>0</v>
      </c>
      <c r="AL3990" s="5">
        <v>0</v>
      </c>
      <c r="AM3990" s="5">
        <v>0</v>
      </c>
      <c r="AN3990" s="5">
        <f t="shared" si="691"/>
        <v>0</v>
      </c>
      <c r="AO3990" s="5">
        <v>0</v>
      </c>
      <c r="AP3990" s="5">
        <v>0</v>
      </c>
      <c r="AQ3990" s="5">
        <f t="shared" si="692"/>
        <v>0</v>
      </c>
      <c r="AR3990" s="5">
        <v>0</v>
      </c>
      <c r="AS3990" s="6"/>
      <c r="AT3990" s="5">
        <v>0</v>
      </c>
      <c r="AU3990" s="5">
        <v>0</v>
      </c>
      <c r="AV3990" t="str">
        <f t="shared" si="685"/>
        <v>N</v>
      </c>
      <c r="AW3990" t="s">
        <v>60</v>
      </c>
      <c r="AX3990" t="s">
        <v>60</v>
      </c>
      <c r="AY3990" t="s">
        <v>62</v>
      </c>
      <c r="AZ3990" t="s">
        <v>62</v>
      </c>
      <c r="BA3990" t="str">
        <f t="shared" si="686"/>
        <v>N</v>
      </c>
    </row>
    <row r="3991" spans="1:53">
      <c r="A3991" t="s">
        <v>1460</v>
      </c>
      <c r="B3991" t="s">
        <v>54</v>
      </c>
      <c r="C3991" t="s">
        <v>89</v>
      </c>
      <c r="D3991">
        <v>2021</v>
      </c>
      <c r="F3991" t="s">
        <v>9558</v>
      </c>
      <c r="G3991" t="s">
        <v>9559</v>
      </c>
      <c r="H3991" t="s">
        <v>9316</v>
      </c>
      <c r="I3991" t="s">
        <v>9513</v>
      </c>
      <c r="J3991" t="s">
        <v>101</v>
      </c>
      <c r="K3991" t="s">
        <v>93</v>
      </c>
      <c r="L3991" s="5">
        <v>0</v>
      </c>
      <c r="M3991" s="5">
        <v>0</v>
      </c>
      <c r="N3991" s="5">
        <f t="shared" si="682"/>
        <v>0</v>
      </c>
      <c r="O3991" s="5">
        <v>0</v>
      </c>
      <c r="P3991" s="5">
        <v>0</v>
      </c>
      <c r="Q3991" s="5">
        <f t="shared" si="683"/>
        <v>0</v>
      </c>
      <c r="R3991" s="5">
        <v>0</v>
      </c>
      <c r="S3991" s="5">
        <v>0</v>
      </c>
      <c r="T3991" s="5">
        <f t="shared" si="684"/>
        <v>0</v>
      </c>
      <c r="U3991" s="5">
        <v>1</v>
      </c>
      <c r="V3991" s="5">
        <v>1</v>
      </c>
      <c r="W3991" s="5">
        <v>0</v>
      </c>
      <c r="X3991" s="5">
        <v>0</v>
      </c>
      <c r="Y3991" s="5">
        <f t="shared" si="687"/>
        <v>0</v>
      </c>
      <c r="Z3991" s="5">
        <v>0</v>
      </c>
      <c r="AA3991" s="5">
        <v>0</v>
      </c>
      <c r="AB3991" s="5">
        <f t="shared" si="688"/>
        <v>0</v>
      </c>
      <c r="AC3991" s="5">
        <v>0</v>
      </c>
      <c r="AD3991" s="5">
        <v>0</v>
      </c>
      <c r="AE3991" s="5">
        <f t="shared" si="689"/>
        <v>0</v>
      </c>
      <c r="AF3991" s="5">
        <v>1</v>
      </c>
      <c r="AG3991" s="6">
        <v>44364</v>
      </c>
      <c r="AH3991" s="5">
        <v>1</v>
      </c>
      <c r="AI3991" s="5">
        <v>0</v>
      </c>
      <c r="AJ3991" s="5">
        <v>0</v>
      </c>
      <c r="AK3991" s="5">
        <f t="shared" si="690"/>
        <v>0</v>
      </c>
      <c r="AL3991" s="5">
        <v>0</v>
      </c>
      <c r="AM3991" s="5">
        <v>0</v>
      </c>
      <c r="AN3991" s="5">
        <f t="shared" si="691"/>
        <v>0</v>
      </c>
      <c r="AO3991" s="5">
        <v>0</v>
      </c>
      <c r="AP3991" s="5">
        <v>0</v>
      </c>
      <c r="AQ3991" s="5">
        <f t="shared" si="692"/>
        <v>0</v>
      </c>
      <c r="AR3991" s="5">
        <v>0</v>
      </c>
      <c r="AS3991" s="6"/>
      <c r="AT3991" s="5">
        <v>0</v>
      </c>
      <c r="AU3991" s="5">
        <v>0</v>
      </c>
      <c r="AV3991" t="str">
        <f t="shared" si="685"/>
        <v>N</v>
      </c>
      <c r="AW3991" t="s">
        <v>60</v>
      </c>
      <c r="AX3991" t="s">
        <v>60</v>
      </c>
      <c r="AY3991" t="s">
        <v>62</v>
      </c>
      <c r="AZ3991" t="s">
        <v>62</v>
      </c>
      <c r="BA3991" t="str">
        <f t="shared" si="686"/>
        <v>N</v>
      </c>
    </row>
    <row r="3992" spans="1:53">
      <c r="A3992" t="s">
        <v>1460</v>
      </c>
      <c r="B3992" t="s">
        <v>54</v>
      </c>
      <c r="C3992" t="s">
        <v>89</v>
      </c>
      <c r="D3992">
        <v>2021</v>
      </c>
      <c r="F3992" t="s">
        <v>9560</v>
      </c>
      <c r="G3992" t="s">
        <v>9561</v>
      </c>
      <c r="H3992" t="s">
        <v>9316</v>
      </c>
      <c r="I3992" t="s">
        <v>9513</v>
      </c>
      <c r="J3992" t="s">
        <v>101</v>
      </c>
      <c r="K3992" t="s">
        <v>93</v>
      </c>
      <c r="L3992" s="5">
        <v>0</v>
      </c>
      <c r="M3992" s="5">
        <v>0</v>
      </c>
      <c r="N3992" s="5">
        <f t="shared" si="682"/>
        <v>0</v>
      </c>
      <c r="O3992" s="5">
        <v>0</v>
      </c>
      <c r="P3992" s="5">
        <v>0</v>
      </c>
      <c r="Q3992" s="5">
        <f t="shared" si="683"/>
        <v>0</v>
      </c>
      <c r="R3992" s="5">
        <v>0</v>
      </c>
      <c r="S3992" s="5">
        <v>0</v>
      </c>
      <c r="T3992" s="5">
        <f t="shared" si="684"/>
        <v>0</v>
      </c>
      <c r="U3992" s="5">
        <v>1</v>
      </c>
      <c r="V3992" s="5">
        <v>1</v>
      </c>
      <c r="W3992" s="5">
        <v>0</v>
      </c>
      <c r="X3992" s="5">
        <v>0</v>
      </c>
      <c r="Y3992" s="5">
        <f t="shared" si="687"/>
        <v>0</v>
      </c>
      <c r="Z3992" s="5">
        <v>0</v>
      </c>
      <c r="AA3992" s="5">
        <v>0</v>
      </c>
      <c r="AB3992" s="5">
        <f t="shared" si="688"/>
        <v>0</v>
      </c>
      <c r="AC3992" s="5">
        <v>0</v>
      </c>
      <c r="AD3992" s="5">
        <v>0</v>
      </c>
      <c r="AE3992" s="5">
        <f t="shared" si="689"/>
        <v>0</v>
      </c>
      <c r="AF3992" s="5">
        <v>1</v>
      </c>
      <c r="AG3992" s="6">
        <v>44364</v>
      </c>
      <c r="AH3992" s="5">
        <v>1</v>
      </c>
      <c r="AI3992" s="5">
        <v>0</v>
      </c>
      <c r="AJ3992" s="5">
        <v>0</v>
      </c>
      <c r="AK3992" s="5">
        <f t="shared" si="690"/>
        <v>0</v>
      </c>
      <c r="AL3992" s="5">
        <v>0</v>
      </c>
      <c r="AM3992" s="5">
        <v>0</v>
      </c>
      <c r="AN3992" s="5">
        <f t="shared" si="691"/>
        <v>0</v>
      </c>
      <c r="AO3992" s="5">
        <v>0</v>
      </c>
      <c r="AP3992" s="5">
        <v>0</v>
      </c>
      <c r="AQ3992" s="5">
        <f t="shared" si="692"/>
        <v>0</v>
      </c>
      <c r="AR3992" s="5">
        <v>0</v>
      </c>
      <c r="AS3992" s="6"/>
      <c r="AT3992" s="5">
        <v>0</v>
      </c>
      <c r="AU3992" s="5">
        <v>0</v>
      </c>
      <c r="AV3992" t="str">
        <f t="shared" si="685"/>
        <v>N</v>
      </c>
      <c r="AW3992" t="s">
        <v>60</v>
      </c>
      <c r="AX3992" t="s">
        <v>60</v>
      </c>
      <c r="AY3992" t="s">
        <v>62</v>
      </c>
      <c r="AZ3992" t="s">
        <v>62</v>
      </c>
      <c r="BA3992" t="str">
        <f t="shared" si="686"/>
        <v>N</v>
      </c>
    </row>
    <row r="3993" spans="1:53">
      <c r="A3993" t="s">
        <v>1460</v>
      </c>
      <c r="B3993" t="s">
        <v>54</v>
      </c>
      <c r="C3993" t="s">
        <v>89</v>
      </c>
      <c r="D3993">
        <v>2021</v>
      </c>
      <c r="F3993" t="s">
        <v>9562</v>
      </c>
      <c r="G3993" t="s">
        <v>9563</v>
      </c>
      <c r="H3993" t="s">
        <v>9316</v>
      </c>
      <c r="I3993" t="s">
        <v>9513</v>
      </c>
      <c r="J3993" t="s">
        <v>101</v>
      </c>
      <c r="K3993" t="s">
        <v>93</v>
      </c>
      <c r="L3993" s="5">
        <v>0</v>
      </c>
      <c r="M3993" s="5">
        <v>0</v>
      </c>
      <c r="N3993" s="5">
        <f t="shared" si="682"/>
        <v>0</v>
      </c>
      <c r="O3993" s="5">
        <v>0</v>
      </c>
      <c r="P3993" s="5">
        <v>0</v>
      </c>
      <c r="Q3993" s="5">
        <f t="shared" si="683"/>
        <v>0</v>
      </c>
      <c r="R3993" s="5">
        <v>0</v>
      </c>
      <c r="S3993" s="5">
        <v>0</v>
      </c>
      <c r="T3993" s="5">
        <f t="shared" si="684"/>
        <v>0</v>
      </c>
      <c r="U3993" s="5">
        <v>1</v>
      </c>
      <c r="V3993" s="5">
        <v>1</v>
      </c>
      <c r="W3993" s="5">
        <v>0</v>
      </c>
      <c r="X3993" s="5">
        <v>0</v>
      </c>
      <c r="Y3993" s="5">
        <f t="shared" si="687"/>
        <v>0</v>
      </c>
      <c r="Z3993" s="5">
        <v>0</v>
      </c>
      <c r="AA3993" s="5">
        <v>0</v>
      </c>
      <c r="AB3993" s="5">
        <f t="shared" si="688"/>
        <v>0</v>
      </c>
      <c r="AC3993" s="5">
        <v>0</v>
      </c>
      <c r="AD3993" s="5">
        <v>0</v>
      </c>
      <c r="AE3993" s="5">
        <f t="shared" si="689"/>
        <v>0</v>
      </c>
      <c r="AF3993" s="5">
        <v>1</v>
      </c>
      <c r="AG3993" s="6">
        <v>44364</v>
      </c>
      <c r="AH3993" s="5">
        <v>1</v>
      </c>
      <c r="AI3993" s="5">
        <v>0</v>
      </c>
      <c r="AJ3993" s="5">
        <v>0</v>
      </c>
      <c r="AK3993" s="5">
        <f t="shared" si="690"/>
        <v>0</v>
      </c>
      <c r="AL3993" s="5">
        <v>0</v>
      </c>
      <c r="AM3993" s="5">
        <v>0</v>
      </c>
      <c r="AN3993" s="5">
        <f t="shared" si="691"/>
        <v>0</v>
      </c>
      <c r="AO3993" s="5">
        <v>0</v>
      </c>
      <c r="AP3993" s="5">
        <v>0</v>
      </c>
      <c r="AQ3993" s="5">
        <f t="shared" si="692"/>
        <v>0</v>
      </c>
      <c r="AR3993" s="5">
        <v>0</v>
      </c>
      <c r="AS3993" s="6"/>
      <c r="AT3993" s="5">
        <v>0</v>
      </c>
      <c r="AU3993" s="5">
        <v>0</v>
      </c>
      <c r="AV3993" t="str">
        <f t="shared" si="685"/>
        <v>N</v>
      </c>
      <c r="AW3993" t="s">
        <v>60</v>
      </c>
      <c r="AX3993" t="s">
        <v>60</v>
      </c>
      <c r="AY3993" t="s">
        <v>62</v>
      </c>
      <c r="AZ3993" t="s">
        <v>62</v>
      </c>
      <c r="BA3993" t="str">
        <f t="shared" si="686"/>
        <v>N</v>
      </c>
    </row>
    <row r="3994" spans="1:53">
      <c r="A3994" t="s">
        <v>1460</v>
      </c>
      <c r="B3994" t="s">
        <v>54</v>
      </c>
      <c r="C3994" t="s">
        <v>89</v>
      </c>
      <c r="D3994">
        <v>2021</v>
      </c>
      <c r="F3994" t="s">
        <v>9564</v>
      </c>
      <c r="G3994" t="s">
        <v>9565</v>
      </c>
      <c r="H3994" t="s">
        <v>9316</v>
      </c>
      <c r="I3994" t="s">
        <v>9513</v>
      </c>
      <c r="J3994" t="s">
        <v>101</v>
      </c>
      <c r="K3994" t="s">
        <v>93</v>
      </c>
      <c r="L3994" s="5">
        <v>0</v>
      </c>
      <c r="M3994" s="5">
        <v>0</v>
      </c>
      <c r="N3994" s="5">
        <f t="shared" si="682"/>
        <v>0</v>
      </c>
      <c r="O3994" s="5">
        <v>0</v>
      </c>
      <c r="P3994" s="5">
        <v>0</v>
      </c>
      <c r="Q3994" s="5">
        <f t="shared" si="683"/>
        <v>0</v>
      </c>
      <c r="R3994" s="5">
        <v>0</v>
      </c>
      <c r="S3994" s="5">
        <v>0</v>
      </c>
      <c r="T3994" s="5">
        <f t="shared" si="684"/>
        <v>0</v>
      </c>
      <c r="U3994" s="5">
        <v>1</v>
      </c>
      <c r="V3994" s="5">
        <v>1</v>
      </c>
      <c r="W3994" s="5">
        <v>0</v>
      </c>
      <c r="X3994" s="5">
        <v>0</v>
      </c>
      <c r="Y3994" s="5">
        <f t="shared" si="687"/>
        <v>0</v>
      </c>
      <c r="Z3994" s="5">
        <v>0</v>
      </c>
      <c r="AA3994" s="5">
        <v>0</v>
      </c>
      <c r="AB3994" s="5">
        <f t="shared" si="688"/>
        <v>0</v>
      </c>
      <c r="AC3994" s="5">
        <v>0</v>
      </c>
      <c r="AD3994" s="5">
        <v>0</v>
      </c>
      <c r="AE3994" s="5">
        <f t="shared" si="689"/>
        <v>0</v>
      </c>
      <c r="AF3994" s="5">
        <v>1</v>
      </c>
      <c r="AG3994" s="6">
        <v>44364</v>
      </c>
      <c r="AH3994" s="5">
        <v>1</v>
      </c>
      <c r="AI3994" s="5">
        <v>0</v>
      </c>
      <c r="AJ3994" s="5">
        <v>0</v>
      </c>
      <c r="AK3994" s="5">
        <f t="shared" si="690"/>
        <v>0</v>
      </c>
      <c r="AL3994" s="5">
        <v>0</v>
      </c>
      <c r="AM3994" s="5">
        <v>0</v>
      </c>
      <c r="AN3994" s="5">
        <f t="shared" si="691"/>
        <v>0</v>
      </c>
      <c r="AO3994" s="5">
        <v>0</v>
      </c>
      <c r="AP3994" s="5">
        <v>0</v>
      </c>
      <c r="AQ3994" s="5">
        <f t="shared" si="692"/>
        <v>0</v>
      </c>
      <c r="AR3994" s="5">
        <v>0</v>
      </c>
      <c r="AS3994" s="6"/>
      <c r="AT3994" s="5">
        <v>0</v>
      </c>
      <c r="AU3994" s="5">
        <v>0</v>
      </c>
      <c r="AV3994" t="str">
        <f t="shared" si="685"/>
        <v>N</v>
      </c>
      <c r="AW3994" t="s">
        <v>60</v>
      </c>
      <c r="AX3994" t="s">
        <v>60</v>
      </c>
      <c r="AY3994" t="s">
        <v>62</v>
      </c>
      <c r="AZ3994" t="s">
        <v>62</v>
      </c>
      <c r="BA3994" t="str">
        <f t="shared" si="686"/>
        <v>N</v>
      </c>
    </row>
    <row r="3995" spans="1:53">
      <c r="A3995" t="s">
        <v>1460</v>
      </c>
      <c r="B3995" t="s">
        <v>54</v>
      </c>
      <c r="C3995" t="s">
        <v>89</v>
      </c>
      <c r="D3995">
        <v>2021</v>
      </c>
      <c r="F3995" t="s">
        <v>9566</v>
      </c>
      <c r="G3995" t="s">
        <v>9567</v>
      </c>
      <c r="H3995" t="s">
        <v>9316</v>
      </c>
      <c r="I3995" t="s">
        <v>9513</v>
      </c>
      <c r="J3995" t="s">
        <v>101</v>
      </c>
      <c r="K3995" t="s">
        <v>93</v>
      </c>
      <c r="L3995" s="5">
        <v>0</v>
      </c>
      <c r="M3995" s="5">
        <v>0</v>
      </c>
      <c r="N3995" s="5">
        <f t="shared" si="682"/>
        <v>0</v>
      </c>
      <c r="O3995" s="5">
        <v>0</v>
      </c>
      <c r="P3995" s="5">
        <v>0</v>
      </c>
      <c r="Q3995" s="5">
        <f t="shared" si="683"/>
        <v>0</v>
      </c>
      <c r="R3995" s="5">
        <v>0</v>
      </c>
      <c r="S3995" s="5">
        <v>0</v>
      </c>
      <c r="T3995" s="5">
        <f t="shared" si="684"/>
        <v>0</v>
      </c>
      <c r="U3995" s="5">
        <v>1</v>
      </c>
      <c r="V3995" s="5">
        <v>1</v>
      </c>
      <c r="W3995" s="5">
        <v>0</v>
      </c>
      <c r="X3995" s="5">
        <v>0</v>
      </c>
      <c r="Y3995" s="5">
        <f t="shared" si="687"/>
        <v>0</v>
      </c>
      <c r="Z3995" s="5">
        <v>0</v>
      </c>
      <c r="AA3995" s="5">
        <v>0</v>
      </c>
      <c r="AB3995" s="5">
        <f t="shared" si="688"/>
        <v>0</v>
      </c>
      <c r="AC3995" s="5">
        <v>0</v>
      </c>
      <c r="AD3995" s="5">
        <v>0</v>
      </c>
      <c r="AE3995" s="5">
        <f t="shared" si="689"/>
        <v>0</v>
      </c>
      <c r="AF3995" s="5">
        <v>1</v>
      </c>
      <c r="AG3995" s="6">
        <v>44364</v>
      </c>
      <c r="AH3995" s="5">
        <v>1</v>
      </c>
      <c r="AI3995" s="5">
        <v>0</v>
      </c>
      <c r="AJ3995" s="5">
        <v>0</v>
      </c>
      <c r="AK3995" s="5">
        <f t="shared" si="690"/>
        <v>0</v>
      </c>
      <c r="AL3995" s="5">
        <v>0</v>
      </c>
      <c r="AM3995" s="5">
        <v>0</v>
      </c>
      <c r="AN3995" s="5">
        <f t="shared" si="691"/>
        <v>0</v>
      </c>
      <c r="AO3995" s="5">
        <v>0</v>
      </c>
      <c r="AP3995" s="5">
        <v>0</v>
      </c>
      <c r="AQ3995" s="5">
        <f t="shared" si="692"/>
        <v>0</v>
      </c>
      <c r="AR3995" s="5">
        <v>0</v>
      </c>
      <c r="AS3995" s="6"/>
      <c r="AT3995" s="5">
        <v>0</v>
      </c>
      <c r="AU3995" s="5">
        <v>0</v>
      </c>
      <c r="AV3995" t="str">
        <f t="shared" si="685"/>
        <v>N</v>
      </c>
      <c r="AW3995" t="s">
        <v>60</v>
      </c>
      <c r="AX3995" t="s">
        <v>60</v>
      </c>
      <c r="AY3995" t="s">
        <v>62</v>
      </c>
      <c r="AZ3995" t="s">
        <v>62</v>
      </c>
      <c r="BA3995" t="str">
        <f t="shared" si="686"/>
        <v>N</v>
      </c>
    </row>
    <row r="3996" spans="1:53">
      <c r="A3996" t="s">
        <v>1460</v>
      </c>
      <c r="B3996" t="s">
        <v>54</v>
      </c>
      <c r="C3996" t="s">
        <v>89</v>
      </c>
      <c r="D3996">
        <v>2021</v>
      </c>
      <c r="F3996" t="s">
        <v>9568</v>
      </c>
      <c r="G3996" t="s">
        <v>9569</v>
      </c>
      <c r="H3996" t="s">
        <v>9316</v>
      </c>
      <c r="I3996" t="s">
        <v>9513</v>
      </c>
      <c r="J3996" t="s">
        <v>101</v>
      </c>
      <c r="K3996" t="s">
        <v>93</v>
      </c>
      <c r="L3996" s="5">
        <v>0</v>
      </c>
      <c r="M3996" s="5">
        <v>0</v>
      </c>
      <c r="N3996" s="5">
        <f t="shared" si="682"/>
        <v>0</v>
      </c>
      <c r="O3996" s="5">
        <v>0</v>
      </c>
      <c r="P3996" s="5">
        <v>0</v>
      </c>
      <c r="Q3996" s="5">
        <f t="shared" si="683"/>
        <v>0</v>
      </c>
      <c r="R3996" s="5">
        <v>0</v>
      </c>
      <c r="S3996" s="5">
        <v>0</v>
      </c>
      <c r="T3996" s="5">
        <f t="shared" si="684"/>
        <v>0</v>
      </c>
      <c r="U3996" s="5">
        <v>1</v>
      </c>
      <c r="V3996" s="5">
        <v>1</v>
      </c>
      <c r="W3996" s="5">
        <v>0</v>
      </c>
      <c r="X3996" s="5">
        <v>0</v>
      </c>
      <c r="Y3996" s="5">
        <f t="shared" si="687"/>
        <v>0</v>
      </c>
      <c r="Z3996" s="5">
        <v>0</v>
      </c>
      <c r="AA3996" s="5">
        <v>0</v>
      </c>
      <c r="AB3996" s="5">
        <f t="shared" si="688"/>
        <v>0</v>
      </c>
      <c r="AC3996" s="5">
        <v>0</v>
      </c>
      <c r="AD3996" s="5">
        <v>0</v>
      </c>
      <c r="AE3996" s="5">
        <f t="shared" si="689"/>
        <v>0</v>
      </c>
      <c r="AF3996" s="5">
        <v>1</v>
      </c>
      <c r="AG3996" s="6">
        <v>44426</v>
      </c>
      <c r="AH3996" s="5">
        <v>1</v>
      </c>
      <c r="AI3996" s="5">
        <v>0</v>
      </c>
      <c r="AJ3996" s="5">
        <v>0</v>
      </c>
      <c r="AK3996" s="5">
        <f t="shared" si="690"/>
        <v>0</v>
      </c>
      <c r="AL3996" s="5">
        <v>0</v>
      </c>
      <c r="AM3996" s="5">
        <v>0</v>
      </c>
      <c r="AN3996" s="5">
        <f t="shared" si="691"/>
        <v>0</v>
      </c>
      <c r="AO3996" s="5">
        <v>0</v>
      </c>
      <c r="AP3996" s="5">
        <v>0</v>
      </c>
      <c r="AQ3996" s="5">
        <f t="shared" si="692"/>
        <v>0</v>
      </c>
      <c r="AR3996" s="5">
        <v>0</v>
      </c>
      <c r="AS3996" s="6"/>
      <c r="AT3996" s="5">
        <v>0</v>
      </c>
      <c r="AU3996" s="5">
        <v>0</v>
      </c>
      <c r="AV3996" t="str">
        <f t="shared" si="685"/>
        <v>N</v>
      </c>
      <c r="AW3996" t="s">
        <v>60</v>
      </c>
      <c r="AX3996" t="s">
        <v>60</v>
      </c>
      <c r="AY3996" t="s">
        <v>62</v>
      </c>
      <c r="AZ3996" t="s">
        <v>62</v>
      </c>
      <c r="BA3996" t="str">
        <f t="shared" si="686"/>
        <v>N</v>
      </c>
    </row>
    <row r="3997" spans="1:53">
      <c r="A3997" t="s">
        <v>1460</v>
      </c>
      <c r="B3997" t="s">
        <v>54</v>
      </c>
      <c r="C3997" t="s">
        <v>89</v>
      </c>
      <c r="D3997">
        <v>2021</v>
      </c>
      <c r="F3997" t="s">
        <v>9570</v>
      </c>
      <c r="G3997" t="s">
        <v>9571</v>
      </c>
      <c r="H3997" t="s">
        <v>9316</v>
      </c>
      <c r="I3997" t="s">
        <v>9513</v>
      </c>
      <c r="J3997" t="s">
        <v>101</v>
      </c>
      <c r="K3997" t="s">
        <v>93</v>
      </c>
      <c r="L3997" s="5">
        <v>0</v>
      </c>
      <c r="M3997" s="5">
        <v>0</v>
      </c>
      <c r="N3997" s="5">
        <f t="shared" si="682"/>
        <v>0</v>
      </c>
      <c r="O3997" s="5">
        <v>0</v>
      </c>
      <c r="P3997" s="5">
        <v>0</v>
      </c>
      <c r="Q3997" s="5">
        <f t="shared" si="683"/>
        <v>0</v>
      </c>
      <c r="R3997" s="5">
        <v>0</v>
      </c>
      <c r="S3997" s="5">
        <v>0</v>
      </c>
      <c r="T3997" s="5">
        <f t="shared" si="684"/>
        <v>0</v>
      </c>
      <c r="U3997" s="5">
        <v>1</v>
      </c>
      <c r="V3997" s="5">
        <v>1</v>
      </c>
      <c r="W3997" s="5">
        <v>0</v>
      </c>
      <c r="X3997" s="5">
        <v>0</v>
      </c>
      <c r="Y3997" s="5">
        <f t="shared" si="687"/>
        <v>0</v>
      </c>
      <c r="Z3997" s="5">
        <v>0</v>
      </c>
      <c r="AA3997" s="5">
        <v>0</v>
      </c>
      <c r="AB3997" s="5">
        <f t="shared" si="688"/>
        <v>0</v>
      </c>
      <c r="AC3997" s="5">
        <v>0</v>
      </c>
      <c r="AD3997" s="5">
        <v>0</v>
      </c>
      <c r="AE3997" s="5">
        <f t="shared" si="689"/>
        <v>0</v>
      </c>
      <c r="AF3997" s="5">
        <v>1</v>
      </c>
      <c r="AG3997" s="6">
        <v>44426</v>
      </c>
      <c r="AH3997" s="5">
        <v>1</v>
      </c>
      <c r="AI3997" s="5">
        <v>0</v>
      </c>
      <c r="AJ3997" s="5">
        <v>0</v>
      </c>
      <c r="AK3997" s="5">
        <f t="shared" si="690"/>
        <v>0</v>
      </c>
      <c r="AL3997" s="5">
        <v>0</v>
      </c>
      <c r="AM3997" s="5">
        <v>0</v>
      </c>
      <c r="AN3997" s="5">
        <f t="shared" si="691"/>
        <v>0</v>
      </c>
      <c r="AO3997" s="5">
        <v>0</v>
      </c>
      <c r="AP3997" s="5">
        <v>0</v>
      </c>
      <c r="AQ3997" s="5">
        <f t="shared" si="692"/>
        <v>0</v>
      </c>
      <c r="AR3997" s="5">
        <v>0</v>
      </c>
      <c r="AS3997" s="6"/>
      <c r="AT3997" s="5">
        <v>0</v>
      </c>
      <c r="AU3997" s="5">
        <v>0</v>
      </c>
      <c r="AV3997" t="str">
        <f t="shared" si="685"/>
        <v>N</v>
      </c>
      <c r="AW3997" t="s">
        <v>60</v>
      </c>
      <c r="AX3997" t="s">
        <v>60</v>
      </c>
      <c r="AY3997" t="s">
        <v>62</v>
      </c>
      <c r="AZ3997" t="s">
        <v>62</v>
      </c>
      <c r="BA3997" t="str">
        <f t="shared" si="686"/>
        <v>N</v>
      </c>
    </row>
    <row r="3998" spans="1:53">
      <c r="A3998" t="s">
        <v>1460</v>
      </c>
      <c r="B3998" t="s">
        <v>54</v>
      </c>
      <c r="C3998" t="s">
        <v>89</v>
      </c>
      <c r="D3998">
        <v>2021</v>
      </c>
      <c r="F3998" t="s">
        <v>9572</v>
      </c>
      <c r="G3998" t="s">
        <v>9573</v>
      </c>
      <c r="H3998" t="s">
        <v>9316</v>
      </c>
      <c r="I3998" t="s">
        <v>9513</v>
      </c>
      <c r="J3998" t="s">
        <v>101</v>
      </c>
      <c r="K3998" t="s">
        <v>93</v>
      </c>
      <c r="L3998" s="5">
        <v>0</v>
      </c>
      <c r="M3998" s="5">
        <v>0</v>
      </c>
      <c r="N3998" s="5">
        <f t="shared" si="682"/>
        <v>0</v>
      </c>
      <c r="O3998" s="5">
        <v>0</v>
      </c>
      <c r="P3998" s="5">
        <v>0</v>
      </c>
      <c r="Q3998" s="5">
        <f t="shared" si="683"/>
        <v>0</v>
      </c>
      <c r="R3998" s="5">
        <v>0</v>
      </c>
      <c r="S3998" s="5">
        <v>0</v>
      </c>
      <c r="T3998" s="5">
        <f t="shared" si="684"/>
        <v>0</v>
      </c>
      <c r="U3998" s="5">
        <v>1</v>
      </c>
      <c r="V3998" s="5">
        <v>1</v>
      </c>
      <c r="W3998" s="5">
        <v>0</v>
      </c>
      <c r="X3998" s="5">
        <v>0</v>
      </c>
      <c r="Y3998" s="5">
        <f t="shared" si="687"/>
        <v>0</v>
      </c>
      <c r="Z3998" s="5">
        <v>0</v>
      </c>
      <c r="AA3998" s="5">
        <v>0</v>
      </c>
      <c r="AB3998" s="5">
        <f t="shared" si="688"/>
        <v>0</v>
      </c>
      <c r="AC3998" s="5">
        <v>0</v>
      </c>
      <c r="AD3998" s="5">
        <v>0</v>
      </c>
      <c r="AE3998" s="5">
        <f t="shared" si="689"/>
        <v>0</v>
      </c>
      <c r="AF3998" s="5">
        <v>1</v>
      </c>
      <c r="AG3998" s="6">
        <v>44426</v>
      </c>
      <c r="AH3998" s="5">
        <v>1</v>
      </c>
      <c r="AI3998" s="5">
        <v>0</v>
      </c>
      <c r="AJ3998" s="5">
        <v>0</v>
      </c>
      <c r="AK3998" s="5">
        <f t="shared" si="690"/>
        <v>0</v>
      </c>
      <c r="AL3998" s="5">
        <v>0</v>
      </c>
      <c r="AM3998" s="5">
        <v>0</v>
      </c>
      <c r="AN3998" s="5">
        <f t="shared" si="691"/>
        <v>0</v>
      </c>
      <c r="AO3998" s="5">
        <v>0</v>
      </c>
      <c r="AP3998" s="5">
        <v>0</v>
      </c>
      <c r="AQ3998" s="5">
        <f t="shared" si="692"/>
        <v>0</v>
      </c>
      <c r="AR3998" s="5">
        <v>0</v>
      </c>
      <c r="AS3998" s="6"/>
      <c r="AT3998" s="5">
        <v>0</v>
      </c>
      <c r="AU3998" s="5">
        <v>0</v>
      </c>
      <c r="AV3998" t="str">
        <f t="shared" si="685"/>
        <v>N</v>
      </c>
      <c r="AW3998" t="s">
        <v>60</v>
      </c>
      <c r="AX3998" t="s">
        <v>60</v>
      </c>
      <c r="AY3998" t="s">
        <v>62</v>
      </c>
      <c r="AZ3998" t="s">
        <v>62</v>
      </c>
      <c r="BA3998" t="str">
        <f t="shared" si="686"/>
        <v>N</v>
      </c>
    </row>
    <row r="3999" spans="1:53">
      <c r="A3999" t="s">
        <v>1460</v>
      </c>
      <c r="B3999" t="s">
        <v>54</v>
      </c>
      <c r="C3999" t="s">
        <v>89</v>
      </c>
      <c r="D3999">
        <v>2021</v>
      </c>
      <c r="F3999" t="s">
        <v>9574</v>
      </c>
      <c r="G3999" t="s">
        <v>9575</v>
      </c>
      <c r="H3999" t="s">
        <v>9316</v>
      </c>
      <c r="I3999" t="s">
        <v>9513</v>
      </c>
      <c r="J3999" t="s">
        <v>101</v>
      </c>
      <c r="K3999" t="s">
        <v>93</v>
      </c>
      <c r="L3999" s="5">
        <v>0</v>
      </c>
      <c r="M3999" s="5">
        <v>0</v>
      </c>
      <c r="N3999" s="5">
        <f t="shared" si="682"/>
        <v>0</v>
      </c>
      <c r="O3999" s="5">
        <v>0</v>
      </c>
      <c r="P3999" s="5">
        <v>0</v>
      </c>
      <c r="Q3999" s="5">
        <f t="shared" si="683"/>
        <v>0</v>
      </c>
      <c r="R3999" s="5">
        <v>0</v>
      </c>
      <c r="S3999" s="5">
        <v>0</v>
      </c>
      <c r="T3999" s="5">
        <f t="shared" si="684"/>
        <v>0</v>
      </c>
      <c r="U3999" s="5">
        <v>1</v>
      </c>
      <c r="V3999" s="5">
        <v>1</v>
      </c>
      <c r="W3999" s="5">
        <v>0</v>
      </c>
      <c r="X3999" s="5">
        <v>0</v>
      </c>
      <c r="Y3999" s="5">
        <f t="shared" si="687"/>
        <v>0</v>
      </c>
      <c r="Z3999" s="5">
        <v>0</v>
      </c>
      <c r="AA3999" s="5">
        <v>0</v>
      </c>
      <c r="AB3999" s="5">
        <f t="shared" si="688"/>
        <v>0</v>
      </c>
      <c r="AC3999" s="5">
        <v>0</v>
      </c>
      <c r="AD3999" s="5">
        <v>0</v>
      </c>
      <c r="AE3999" s="5">
        <f t="shared" si="689"/>
        <v>0</v>
      </c>
      <c r="AF3999" s="5">
        <v>1</v>
      </c>
      <c r="AG3999" s="6">
        <v>44426</v>
      </c>
      <c r="AH3999" s="5">
        <v>1</v>
      </c>
      <c r="AI3999" s="5">
        <v>0</v>
      </c>
      <c r="AJ3999" s="5">
        <v>0</v>
      </c>
      <c r="AK3999" s="5">
        <f t="shared" si="690"/>
        <v>0</v>
      </c>
      <c r="AL3999" s="5">
        <v>0</v>
      </c>
      <c r="AM3999" s="5">
        <v>0</v>
      </c>
      <c r="AN3999" s="5">
        <f t="shared" si="691"/>
        <v>0</v>
      </c>
      <c r="AO3999" s="5">
        <v>0</v>
      </c>
      <c r="AP3999" s="5">
        <v>0</v>
      </c>
      <c r="AQ3999" s="5">
        <f t="shared" si="692"/>
        <v>0</v>
      </c>
      <c r="AR3999" s="5">
        <v>0</v>
      </c>
      <c r="AS3999" s="6"/>
      <c r="AT3999" s="5">
        <v>0</v>
      </c>
      <c r="AU3999" s="5">
        <v>0</v>
      </c>
      <c r="AV3999" t="str">
        <f t="shared" si="685"/>
        <v>N</v>
      </c>
      <c r="AW3999" t="s">
        <v>60</v>
      </c>
      <c r="AX3999" t="s">
        <v>60</v>
      </c>
      <c r="AY3999" t="s">
        <v>62</v>
      </c>
      <c r="AZ3999" t="s">
        <v>62</v>
      </c>
      <c r="BA3999" t="str">
        <f t="shared" si="686"/>
        <v>N</v>
      </c>
    </row>
    <row r="4000" spans="1:53">
      <c r="A4000" t="s">
        <v>1460</v>
      </c>
      <c r="B4000" t="s">
        <v>54</v>
      </c>
      <c r="C4000" t="s">
        <v>89</v>
      </c>
      <c r="D4000">
        <v>2021</v>
      </c>
      <c r="F4000" t="s">
        <v>9576</v>
      </c>
      <c r="G4000" t="s">
        <v>9577</v>
      </c>
      <c r="H4000" t="s">
        <v>9316</v>
      </c>
      <c r="I4000" t="s">
        <v>9513</v>
      </c>
      <c r="J4000" t="s">
        <v>101</v>
      </c>
      <c r="K4000" t="s">
        <v>93</v>
      </c>
      <c r="L4000" s="5">
        <v>0</v>
      </c>
      <c r="M4000" s="5">
        <v>0</v>
      </c>
      <c r="N4000" s="5">
        <f t="shared" si="682"/>
        <v>0</v>
      </c>
      <c r="O4000" s="5">
        <v>0</v>
      </c>
      <c r="P4000" s="5">
        <v>0</v>
      </c>
      <c r="Q4000" s="5">
        <f t="shared" si="683"/>
        <v>0</v>
      </c>
      <c r="R4000" s="5">
        <v>0</v>
      </c>
      <c r="S4000" s="5">
        <v>0</v>
      </c>
      <c r="T4000" s="5">
        <f t="shared" si="684"/>
        <v>0</v>
      </c>
      <c r="U4000" s="5">
        <v>1</v>
      </c>
      <c r="V4000" s="5">
        <v>1</v>
      </c>
      <c r="W4000" s="5">
        <v>0</v>
      </c>
      <c r="X4000" s="5">
        <v>0</v>
      </c>
      <c r="Y4000" s="5">
        <f t="shared" si="687"/>
        <v>0</v>
      </c>
      <c r="Z4000" s="5">
        <v>0</v>
      </c>
      <c r="AA4000" s="5">
        <v>0</v>
      </c>
      <c r="AB4000" s="5">
        <f t="shared" si="688"/>
        <v>0</v>
      </c>
      <c r="AC4000" s="5">
        <v>0</v>
      </c>
      <c r="AD4000" s="5">
        <v>0</v>
      </c>
      <c r="AE4000" s="5">
        <f t="shared" si="689"/>
        <v>0</v>
      </c>
      <c r="AF4000" s="5">
        <v>1</v>
      </c>
      <c r="AG4000" s="6">
        <v>44364</v>
      </c>
      <c r="AH4000" s="5">
        <v>1</v>
      </c>
      <c r="AI4000" s="5">
        <v>0</v>
      </c>
      <c r="AJ4000" s="5">
        <v>0</v>
      </c>
      <c r="AK4000" s="5">
        <f t="shared" si="690"/>
        <v>0</v>
      </c>
      <c r="AL4000" s="5">
        <v>0</v>
      </c>
      <c r="AM4000" s="5">
        <v>0</v>
      </c>
      <c r="AN4000" s="5">
        <f t="shared" si="691"/>
        <v>0</v>
      </c>
      <c r="AO4000" s="5">
        <v>0</v>
      </c>
      <c r="AP4000" s="5">
        <v>0</v>
      </c>
      <c r="AQ4000" s="5">
        <f t="shared" si="692"/>
        <v>0</v>
      </c>
      <c r="AR4000" s="5">
        <v>0</v>
      </c>
      <c r="AS4000" s="6"/>
      <c r="AT4000" s="5">
        <v>0</v>
      </c>
      <c r="AU4000" s="5">
        <v>0</v>
      </c>
      <c r="AV4000" t="str">
        <f t="shared" si="685"/>
        <v>N</v>
      </c>
      <c r="AW4000" t="s">
        <v>60</v>
      </c>
      <c r="AX4000" t="s">
        <v>60</v>
      </c>
      <c r="AY4000" t="s">
        <v>62</v>
      </c>
      <c r="AZ4000" t="s">
        <v>62</v>
      </c>
      <c r="BA4000" t="str">
        <f t="shared" si="686"/>
        <v>N</v>
      </c>
    </row>
    <row r="4001" spans="1:53">
      <c r="A4001" t="s">
        <v>1460</v>
      </c>
      <c r="B4001" t="s">
        <v>54</v>
      </c>
      <c r="C4001" t="s">
        <v>89</v>
      </c>
      <c r="D4001">
        <v>2021</v>
      </c>
      <c r="F4001" t="s">
        <v>9578</v>
      </c>
      <c r="G4001" t="s">
        <v>9579</v>
      </c>
      <c r="H4001" t="s">
        <v>9316</v>
      </c>
      <c r="I4001" t="s">
        <v>9513</v>
      </c>
      <c r="J4001" t="s">
        <v>101</v>
      </c>
      <c r="K4001" t="s">
        <v>93</v>
      </c>
      <c r="L4001" s="5">
        <v>0</v>
      </c>
      <c r="M4001" s="5">
        <v>0</v>
      </c>
      <c r="N4001" s="5">
        <f t="shared" si="682"/>
        <v>0</v>
      </c>
      <c r="O4001" s="5">
        <v>0</v>
      </c>
      <c r="P4001" s="5">
        <v>0</v>
      </c>
      <c r="Q4001" s="5">
        <f t="shared" si="683"/>
        <v>0</v>
      </c>
      <c r="R4001" s="5">
        <v>0</v>
      </c>
      <c r="S4001" s="5">
        <v>0</v>
      </c>
      <c r="T4001" s="5">
        <f t="shared" si="684"/>
        <v>0</v>
      </c>
      <c r="U4001" s="5">
        <v>1</v>
      </c>
      <c r="V4001" s="5">
        <v>1</v>
      </c>
      <c r="W4001" s="5">
        <v>0</v>
      </c>
      <c r="X4001" s="5">
        <v>0</v>
      </c>
      <c r="Y4001" s="5">
        <f t="shared" si="687"/>
        <v>0</v>
      </c>
      <c r="Z4001" s="5">
        <v>0</v>
      </c>
      <c r="AA4001" s="5">
        <v>0</v>
      </c>
      <c r="AB4001" s="5">
        <f t="shared" si="688"/>
        <v>0</v>
      </c>
      <c r="AC4001" s="5">
        <v>0</v>
      </c>
      <c r="AD4001" s="5">
        <v>0</v>
      </c>
      <c r="AE4001" s="5">
        <f t="shared" si="689"/>
        <v>0</v>
      </c>
      <c r="AF4001" s="5">
        <v>1</v>
      </c>
      <c r="AG4001" s="6">
        <v>44364</v>
      </c>
      <c r="AH4001" s="5">
        <v>1</v>
      </c>
      <c r="AI4001" s="5">
        <v>0</v>
      </c>
      <c r="AJ4001" s="5">
        <v>0</v>
      </c>
      <c r="AK4001" s="5">
        <f t="shared" si="690"/>
        <v>0</v>
      </c>
      <c r="AL4001" s="5">
        <v>0</v>
      </c>
      <c r="AM4001" s="5">
        <v>0</v>
      </c>
      <c r="AN4001" s="5">
        <f t="shared" si="691"/>
        <v>0</v>
      </c>
      <c r="AO4001" s="5">
        <v>0</v>
      </c>
      <c r="AP4001" s="5">
        <v>0</v>
      </c>
      <c r="AQ4001" s="5">
        <f t="shared" si="692"/>
        <v>0</v>
      </c>
      <c r="AR4001" s="5">
        <v>0</v>
      </c>
      <c r="AS4001" s="6"/>
      <c r="AT4001" s="5">
        <v>0</v>
      </c>
      <c r="AU4001" s="5">
        <v>0</v>
      </c>
      <c r="AV4001" t="str">
        <f t="shared" si="685"/>
        <v>N</v>
      </c>
      <c r="AW4001" t="s">
        <v>60</v>
      </c>
      <c r="AX4001" t="s">
        <v>60</v>
      </c>
      <c r="AY4001" t="s">
        <v>62</v>
      </c>
      <c r="AZ4001" t="s">
        <v>62</v>
      </c>
      <c r="BA4001" t="str">
        <f t="shared" si="686"/>
        <v>N</v>
      </c>
    </row>
    <row r="4002" spans="1:53">
      <c r="A4002" t="s">
        <v>1460</v>
      </c>
      <c r="B4002" t="s">
        <v>54</v>
      </c>
      <c r="C4002" t="s">
        <v>89</v>
      </c>
      <c r="D4002">
        <v>2021</v>
      </c>
      <c r="F4002" t="s">
        <v>9580</v>
      </c>
      <c r="G4002" t="s">
        <v>9581</v>
      </c>
      <c r="H4002" t="s">
        <v>9316</v>
      </c>
      <c r="I4002" t="s">
        <v>9513</v>
      </c>
      <c r="J4002" t="s">
        <v>101</v>
      </c>
      <c r="K4002" t="s">
        <v>93</v>
      </c>
      <c r="L4002" s="5">
        <v>0</v>
      </c>
      <c r="M4002" s="5">
        <v>0</v>
      </c>
      <c r="N4002" s="5">
        <f t="shared" si="682"/>
        <v>0</v>
      </c>
      <c r="O4002" s="5">
        <v>0</v>
      </c>
      <c r="P4002" s="5">
        <v>0</v>
      </c>
      <c r="Q4002" s="5">
        <f t="shared" si="683"/>
        <v>0</v>
      </c>
      <c r="R4002" s="5">
        <v>0</v>
      </c>
      <c r="S4002" s="5">
        <v>0</v>
      </c>
      <c r="T4002" s="5">
        <f t="shared" si="684"/>
        <v>0</v>
      </c>
      <c r="U4002" s="5">
        <v>1</v>
      </c>
      <c r="V4002" s="5">
        <v>1</v>
      </c>
      <c r="W4002" s="5">
        <v>0</v>
      </c>
      <c r="X4002" s="5">
        <v>0</v>
      </c>
      <c r="Y4002" s="5">
        <f t="shared" si="687"/>
        <v>0</v>
      </c>
      <c r="Z4002" s="5">
        <v>0</v>
      </c>
      <c r="AA4002" s="5">
        <v>0</v>
      </c>
      <c r="AB4002" s="5">
        <f t="shared" si="688"/>
        <v>0</v>
      </c>
      <c r="AC4002" s="5">
        <v>0</v>
      </c>
      <c r="AD4002" s="5">
        <v>0</v>
      </c>
      <c r="AE4002" s="5">
        <f t="shared" si="689"/>
        <v>0</v>
      </c>
      <c r="AF4002" s="5">
        <v>1</v>
      </c>
      <c r="AG4002" s="6">
        <v>44426</v>
      </c>
      <c r="AH4002" s="5">
        <v>1</v>
      </c>
      <c r="AI4002" s="5">
        <v>0</v>
      </c>
      <c r="AJ4002" s="5">
        <v>0</v>
      </c>
      <c r="AK4002" s="5">
        <f t="shared" si="690"/>
        <v>0</v>
      </c>
      <c r="AL4002" s="5">
        <v>0</v>
      </c>
      <c r="AM4002" s="5">
        <v>0</v>
      </c>
      <c r="AN4002" s="5">
        <f t="shared" si="691"/>
        <v>0</v>
      </c>
      <c r="AO4002" s="5">
        <v>0</v>
      </c>
      <c r="AP4002" s="5">
        <v>0</v>
      </c>
      <c r="AQ4002" s="5">
        <f t="shared" si="692"/>
        <v>0</v>
      </c>
      <c r="AR4002" s="5">
        <v>0</v>
      </c>
      <c r="AS4002" s="6"/>
      <c r="AT4002" s="5">
        <v>0</v>
      </c>
      <c r="AU4002" s="5">
        <v>0</v>
      </c>
      <c r="AV4002" t="str">
        <f t="shared" si="685"/>
        <v>N</v>
      </c>
      <c r="AW4002" t="s">
        <v>60</v>
      </c>
      <c r="AX4002" t="s">
        <v>60</v>
      </c>
      <c r="AY4002" t="s">
        <v>62</v>
      </c>
      <c r="AZ4002" t="s">
        <v>62</v>
      </c>
      <c r="BA4002" t="str">
        <f t="shared" si="686"/>
        <v>N</v>
      </c>
    </row>
    <row r="4003" spans="1:53">
      <c r="A4003" t="s">
        <v>1460</v>
      </c>
      <c r="B4003" t="s">
        <v>54</v>
      </c>
      <c r="C4003" t="s">
        <v>89</v>
      </c>
      <c r="D4003">
        <v>2021</v>
      </c>
      <c r="F4003" t="s">
        <v>9582</v>
      </c>
      <c r="G4003" t="s">
        <v>9583</v>
      </c>
      <c r="H4003" t="s">
        <v>9316</v>
      </c>
      <c r="I4003" t="s">
        <v>9513</v>
      </c>
      <c r="J4003" t="s">
        <v>101</v>
      </c>
      <c r="K4003" t="s">
        <v>93</v>
      </c>
      <c r="L4003" s="5">
        <v>0</v>
      </c>
      <c r="M4003" s="5">
        <v>0</v>
      </c>
      <c r="N4003" s="5">
        <f t="shared" si="682"/>
        <v>0</v>
      </c>
      <c r="O4003" s="5">
        <v>0</v>
      </c>
      <c r="P4003" s="5">
        <v>0</v>
      </c>
      <c r="Q4003" s="5">
        <f t="shared" si="683"/>
        <v>0</v>
      </c>
      <c r="R4003" s="5">
        <v>0</v>
      </c>
      <c r="S4003" s="5">
        <v>0</v>
      </c>
      <c r="T4003" s="5">
        <f t="shared" si="684"/>
        <v>0</v>
      </c>
      <c r="U4003" s="5">
        <v>1</v>
      </c>
      <c r="V4003" s="5">
        <v>1</v>
      </c>
      <c r="W4003" s="5">
        <v>0</v>
      </c>
      <c r="X4003" s="5">
        <v>0</v>
      </c>
      <c r="Y4003" s="5">
        <f t="shared" si="687"/>
        <v>0</v>
      </c>
      <c r="Z4003" s="5">
        <v>0</v>
      </c>
      <c r="AA4003" s="5">
        <v>0</v>
      </c>
      <c r="AB4003" s="5">
        <f t="shared" si="688"/>
        <v>0</v>
      </c>
      <c r="AC4003" s="5">
        <v>0</v>
      </c>
      <c r="AD4003" s="5">
        <v>0</v>
      </c>
      <c r="AE4003" s="5">
        <f t="shared" si="689"/>
        <v>0</v>
      </c>
      <c r="AF4003" s="5">
        <v>1</v>
      </c>
      <c r="AG4003" s="6">
        <v>44426</v>
      </c>
      <c r="AH4003" s="5">
        <v>1</v>
      </c>
      <c r="AI4003" s="5">
        <v>0</v>
      </c>
      <c r="AJ4003" s="5">
        <v>0</v>
      </c>
      <c r="AK4003" s="5">
        <f t="shared" si="690"/>
        <v>0</v>
      </c>
      <c r="AL4003" s="5">
        <v>0</v>
      </c>
      <c r="AM4003" s="5">
        <v>0</v>
      </c>
      <c r="AN4003" s="5">
        <f t="shared" si="691"/>
        <v>0</v>
      </c>
      <c r="AO4003" s="5">
        <v>0</v>
      </c>
      <c r="AP4003" s="5">
        <v>0</v>
      </c>
      <c r="AQ4003" s="5">
        <f t="shared" si="692"/>
        <v>0</v>
      </c>
      <c r="AR4003" s="5">
        <v>0</v>
      </c>
      <c r="AS4003" s="6"/>
      <c r="AT4003" s="5">
        <v>0</v>
      </c>
      <c r="AU4003" s="5">
        <v>0</v>
      </c>
      <c r="AV4003" t="str">
        <f t="shared" si="685"/>
        <v>N</v>
      </c>
      <c r="AW4003" t="s">
        <v>60</v>
      </c>
      <c r="AX4003" t="s">
        <v>60</v>
      </c>
      <c r="AY4003" t="s">
        <v>62</v>
      </c>
      <c r="AZ4003" t="s">
        <v>62</v>
      </c>
      <c r="BA4003" t="str">
        <f t="shared" si="686"/>
        <v>N</v>
      </c>
    </row>
    <row r="4004" spans="1:53">
      <c r="A4004" t="s">
        <v>1460</v>
      </c>
      <c r="B4004" t="s">
        <v>54</v>
      </c>
      <c r="C4004" t="s">
        <v>89</v>
      </c>
      <c r="D4004">
        <v>2021</v>
      </c>
      <c r="F4004" t="s">
        <v>9584</v>
      </c>
      <c r="G4004" t="s">
        <v>9585</v>
      </c>
      <c r="H4004" t="s">
        <v>9316</v>
      </c>
      <c r="I4004" t="s">
        <v>9513</v>
      </c>
      <c r="J4004" t="s">
        <v>101</v>
      </c>
      <c r="K4004" t="s">
        <v>93</v>
      </c>
      <c r="L4004" s="5">
        <v>0</v>
      </c>
      <c r="M4004" s="5">
        <v>0</v>
      </c>
      <c r="N4004" s="5">
        <f t="shared" si="682"/>
        <v>0</v>
      </c>
      <c r="O4004" s="5">
        <v>0</v>
      </c>
      <c r="P4004" s="5">
        <v>0</v>
      </c>
      <c r="Q4004" s="5">
        <f t="shared" si="683"/>
        <v>0</v>
      </c>
      <c r="R4004" s="5">
        <v>0</v>
      </c>
      <c r="S4004" s="5">
        <v>0</v>
      </c>
      <c r="T4004" s="5">
        <f t="shared" si="684"/>
        <v>0</v>
      </c>
      <c r="U4004" s="5">
        <v>1</v>
      </c>
      <c r="V4004" s="5">
        <v>1</v>
      </c>
      <c r="W4004" s="5">
        <v>0</v>
      </c>
      <c r="X4004" s="5">
        <v>0</v>
      </c>
      <c r="Y4004" s="5">
        <f t="shared" si="687"/>
        <v>0</v>
      </c>
      <c r="Z4004" s="5">
        <v>0</v>
      </c>
      <c r="AA4004" s="5">
        <v>0</v>
      </c>
      <c r="AB4004" s="5">
        <f t="shared" si="688"/>
        <v>0</v>
      </c>
      <c r="AC4004" s="5">
        <v>0</v>
      </c>
      <c r="AD4004" s="5">
        <v>0</v>
      </c>
      <c r="AE4004" s="5">
        <f t="shared" si="689"/>
        <v>0</v>
      </c>
      <c r="AF4004" s="5">
        <v>1</v>
      </c>
      <c r="AG4004" s="6">
        <v>44426</v>
      </c>
      <c r="AH4004" s="5">
        <v>1</v>
      </c>
      <c r="AI4004" s="5">
        <v>0</v>
      </c>
      <c r="AJ4004" s="5">
        <v>0</v>
      </c>
      <c r="AK4004" s="5">
        <f t="shared" si="690"/>
        <v>0</v>
      </c>
      <c r="AL4004" s="5">
        <v>0</v>
      </c>
      <c r="AM4004" s="5">
        <v>0</v>
      </c>
      <c r="AN4004" s="5">
        <f t="shared" si="691"/>
        <v>0</v>
      </c>
      <c r="AO4004" s="5">
        <v>0</v>
      </c>
      <c r="AP4004" s="5">
        <v>0</v>
      </c>
      <c r="AQ4004" s="5">
        <f t="shared" si="692"/>
        <v>0</v>
      </c>
      <c r="AR4004" s="5">
        <v>0</v>
      </c>
      <c r="AS4004" s="6"/>
      <c r="AT4004" s="5">
        <v>0</v>
      </c>
      <c r="AU4004" s="5">
        <v>0</v>
      </c>
      <c r="AV4004" t="str">
        <f t="shared" si="685"/>
        <v>N</v>
      </c>
      <c r="AW4004" t="s">
        <v>60</v>
      </c>
      <c r="AX4004" t="s">
        <v>60</v>
      </c>
      <c r="AY4004" t="s">
        <v>62</v>
      </c>
      <c r="AZ4004" t="s">
        <v>62</v>
      </c>
      <c r="BA4004" t="str">
        <f t="shared" si="686"/>
        <v>N</v>
      </c>
    </row>
    <row r="4005" spans="1:53">
      <c r="A4005" t="s">
        <v>1460</v>
      </c>
      <c r="B4005" t="s">
        <v>54</v>
      </c>
      <c r="C4005" t="s">
        <v>89</v>
      </c>
      <c r="D4005">
        <v>2021</v>
      </c>
      <c r="F4005" t="s">
        <v>9586</v>
      </c>
      <c r="G4005" t="s">
        <v>9587</v>
      </c>
      <c r="H4005" t="s">
        <v>9316</v>
      </c>
      <c r="I4005" t="s">
        <v>9513</v>
      </c>
      <c r="J4005" t="s">
        <v>101</v>
      </c>
      <c r="K4005" t="s">
        <v>93</v>
      </c>
      <c r="L4005" s="5">
        <v>0</v>
      </c>
      <c r="M4005" s="5">
        <v>0</v>
      </c>
      <c r="N4005" s="5">
        <f t="shared" si="682"/>
        <v>0</v>
      </c>
      <c r="O4005" s="5">
        <v>0</v>
      </c>
      <c r="P4005" s="5">
        <v>0</v>
      </c>
      <c r="Q4005" s="5">
        <f t="shared" si="683"/>
        <v>0</v>
      </c>
      <c r="R4005" s="5">
        <v>0</v>
      </c>
      <c r="S4005" s="5">
        <v>0</v>
      </c>
      <c r="T4005" s="5">
        <f t="shared" si="684"/>
        <v>0</v>
      </c>
      <c r="U4005" s="5">
        <v>1</v>
      </c>
      <c r="V4005" s="5">
        <v>1</v>
      </c>
      <c r="W4005" s="5">
        <v>0</v>
      </c>
      <c r="X4005" s="5">
        <v>0</v>
      </c>
      <c r="Y4005" s="5">
        <f t="shared" si="687"/>
        <v>0</v>
      </c>
      <c r="Z4005" s="5">
        <v>0</v>
      </c>
      <c r="AA4005" s="5">
        <v>0</v>
      </c>
      <c r="AB4005" s="5">
        <f t="shared" si="688"/>
        <v>0</v>
      </c>
      <c r="AC4005" s="5">
        <v>0</v>
      </c>
      <c r="AD4005" s="5">
        <v>0</v>
      </c>
      <c r="AE4005" s="5">
        <f t="shared" si="689"/>
        <v>0</v>
      </c>
      <c r="AF4005" s="5">
        <v>1</v>
      </c>
      <c r="AG4005" s="6">
        <v>44469</v>
      </c>
      <c r="AH4005" s="5">
        <v>1</v>
      </c>
      <c r="AI4005" s="5">
        <v>0</v>
      </c>
      <c r="AJ4005" s="5">
        <v>0</v>
      </c>
      <c r="AK4005" s="5">
        <f t="shared" si="690"/>
        <v>0</v>
      </c>
      <c r="AL4005" s="5">
        <v>0</v>
      </c>
      <c r="AM4005" s="5">
        <v>0</v>
      </c>
      <c r="AN4005" s="5">
        <f t="shared" si="691"/>
        <v>0</v>
      </c>
      <c r="AO4005" s="5">
        <v>0</v>
      </c>
      <c r="AP4005" s="5">
        <v>0</v>
      </c>
      <c r="AQ4005" s="5">
        <f t="shared" si="692"/>
        <v>0</v>
      </c>
      <c r="AR4005" s="5">
        <v>0</v>
      </c>
      <c r="AS4005" s="6"/>
      <c r="AT4005" s="5">
        <v>0</v>
      </c>
      <c r="AU4005" s="5">
        <v>0</v>
      </c>
      <c r="AV4005" t="str">
        <f t="shared" si="685"/>
        <v>N</v>
      </c>
      <c r="AW4005" t="s">
        <v>60</v>
      </c>
      <c r="AX4005" t="s">
        <v>60</v>
      </c>
      <c r="AY4005" t="s">
        <v>62</v>
      </c>
      <c r="AZ4005" t="s">
        <v>62</v>
      </c>
      <c r="BA4005" t="str">
        <f t="shared" si="686"/>
        <v>N</v>
      </c>
    </row>
    <row r="4006" spans="1:53">
      <c r="A4006" t="s">
        <v>1460</v>
      </c>
      <c r="B4006" t="s">
        <v>54</v>
      </c>
      <c r="C4006" t="s">
        <v>89</v>
      </c>
      <c r="D4006">
        <v>2021</v>
      </c>
      <c r="F4006" t="s">
        <v>9588</v>
      </c>
      <c r="G4006" t="s">
        <v>9589</v>
      </c>
      <c r="H4006" t="s">
        <v>9316</v>
      </c>
      <c r="I4006" t="s">
        <v>9513</v>
      </c>
      <c r="J4006" t="s">
        <v>101</v>
      </c>
      <c r="K4006" t="s">
        <v>93</v>
      </c>
      <c r="L4006" s="5">
        <v>0</v>
      </c>
      <c r="M4006" s="5">
        <v>0</v>
      </c>
      <c r="N4006" s="5">
        <f t="shared" si="682"/>
        <v>0</v>
      </c>
      <c r="O4006" s="5">
        <v>0</v>
      </c>
      <c r="P4006" s="5">
        <v>0</v>
      </c>
      <c r="Q4006" s="5">
        <f t="shared" si="683"/>
        <v>0</v>
      </c>
      <c r="R4006" s="5">
        <v>0</v>
      </c>
      <c r="S4006" s="5">
        <v>0</v>
      </c>
      <c r="T4006" s="5">
        <f t="shared" si="684"/>
        <v>0</v>
      </c>
      <c r="U4006" s="5">
        <v>1</v>
      </c>
      <c r="V4006" s="5">
        <v>1</v>
      </c>
      <c r="W4006" s="5">
        <v>0</v>
      </c>
      <c r="X4006" s="5">
        <v>0</v>
      </c>
      <c r="Y4006" s="5">
        <f t="shared" si="687"/>
        <v>0</v>
      </c>
      <c r="Z4006" s="5">
        <v>0</v>
      </c>
      <c r="AA4006" s="5">
        <v>0</v>
      </c>
      <c r="AB4006" s="5">
        <f t="shared" si="688"/>
        <v>0</v>
      </c>
      <c r="AC4006" s="5">
        <v>0</v>
      </c>
      <c r="AD4006" s="5">
        <v>0</v>
      </c>
      <c r="AE4006" s="5">
        <f t="shared" si="689"/>
        <v>0</v>
      </c>
      <c r="AF4006" s="5">
        <v>1</v>
      </c>
      <c r="AG4006" s="6">
        <v>44469</v>
      </c>
      <c r="AH4006" s="5">
        <v>1</v>
      </c>
      <c r="AI4006" s="5">
        <v>0</v>
      </c>
      <c r="AJ4006" s="5">
        <v>0</v>
      </c>
      <c r="AK4006" s="5">
        <f t="shared" si="690"/>
        <v>0</v>
      </c>
      <c r="AL4006" s="5">
        <v>0</v>
      </c>
      <c r="AM4006" s="5">
        <v>0</v>
      </c>
      <c r="AN4006" s="5">
        <f t="shared" si="691"/>
        <v>0</v>
      </c>
      <c r="AO4006" s="5">
        <v>0</v>
      </c>
      <c r="AP4006" s="5">
        <v>0</v>
      </c>
      <c r="AQ4006" s="5">
        <f t="shared" si="692"/>
        <v>0</v>
      </c>
      <c r="AR4006" s="5">
        <v>0</v>
      </c>
      <c r="AS4006" s="6"/>
      <c r="AT4006" s="5">
        <v>0</v>
      </c>
      <c r="AU4006" s="5">
        <v>0</v>
      </c>
      <c r="AV4006" t="str">
        <f t="shared" si="685"/>
        <v>N</v>
      </c>
      <c r="AW4006" t="s">
        <v>60</v>
      </c>
      <c r="AX4006" t="s">
        <v>60</v>
      </c>
      <c r="AY4006" t="s">
        <v>62</v>
      </c>
      <c r="AZ4006" t="s">
        <v>62</v>
      </c>
      <c r="BA4006" t="str">
        <f t="shared" si="686"/>
        <v>N</v>
      </c>
    </row>
    <row r="4007" spans="1:53">
      <c r="A4007" t="s">
        <v>1460</v>
      </c>
      <c r="B4007" t="s">
        <v>54</v>
      </c>
      <c r="C4007" t="s">
        <v>89</v>
      </c>
      <c r="D4007">
        <v>2021</v>
      </c>
      <c r="F4007" t="s">
        <v>9590</v>
      </c>
      <c r="G4007" t="s">
        <v>9591</v>
      </c>
      <c r="H4007" t="s">
        <v>9316</v>
      </c>
      <c r="I4007" t="s">
        <v>9513</v>
      </c>
      <c r="J4007" t="s">
        <v>101</v>
      </c>
      <c r="K4007" t="s">
        <v>93</v>
      </c>
      <c r="L4007" s="5">
        <v>0</v>
      </c>
      <c r="M4007" s="5">
        <v>0</v>
      </c>
      <c r="N4007" s="5">
        <f t="shared" si="682"/>
        <v>0</v>
      </c>
      <c r="O4007" s="5">
        <v>0</v>
      </c>
      <c r="P4007" s="5">
        <v>0</v>
      </c>
      <c r="Q4007" s="5">
        <f t="shared" si="683"/>
        <v>0</v>
      </c>
      <c r="R4007" s="5">
        <v>0</v>
      </c>
      <c r="S4007" s="5">
        <v>0</v>
      </c>
      <c r="T4007" s="5">
        <f t="shared" si="684"/>
        <v>0</v>
      </c>
      <c r="U4007" s="5">
        <v>1</v>
      </c>
      <c r="V4007" s="5">
        <v>1</v>
      </c>
      <c r="W4007" s="5">
        <v>0</v>
      </c>
      <c r="X4007" s="5">
        <v>0</v>
      </c>
      <c r="Y4007" s="5">
        <f t="shared" si="687"/>
        <v>0</v>
      </c>
      <c r="Z4007" s="5">
        <v>0</v>
      </c>
      <c r="AA4007" s="5">
        <v>0</v>
      </c>
      <c r="AB4007" s="5">
        <f t="shared" si="688"/>
        <v>0</v>
      </c>
      <c r="AC4007" s="5">
        <v>0</v>
      </c>
      <c r="AD4007" s="5">
        <v>0</v>
      </c>
      <c r="AE4007" s="5">
        <f t="shared" si="689"/>
        <v>0</v>
      </c>
      <c r="AF4007" s="5">
        <v>1</v>
      </c>
      <c r="AG4007" s="6">
        <v>44426</v>
      </c>
      <c r="AH4007" s="5">
        <v>1</v>
      </c>
      <c r="AI4007" s="5">
        <v>0</v>
      </c>
      <c r="AJ4007" s="5">
        <v>0</v>
      </c>
      <c r="AK4007" s="5">
        <f t="shared" si="690"/>
        <v>0</v>
      </c>
      <c r="AL4007" s="5">
        <v>0</v>
      </c>
      <c r="AM4007" s="5">
        <v>0</v>
      </c>
      <c r="AN4007" s="5">
        <f t="shared" si="691"/>
        <v>0</v>
      </c>
      <c r="AO4007" s="5">
        <v>0</v>
      </c>
      <c r="AP4007" s="5">
        <v>0</v>
      </c>
      <c r="AQ4007" s="5">
        <f t="shared" si="692"/>
        <v>0</v>
      </c>
      <c r="AR4007" s="5">
        <v>0</v>
      </c>
      <c r="AS4007" s="6"/>
      <c r="AT4007" s="5">
        <v>0</v>
      </c>
      <c r="AU4007" s="5">
        <v>0</v>
      </c>
      <c r="AV4007" t="str">
        <f t="shared" si="685"/>
        <v>N</v>
      </c>
      <c r="AW4007" t="s">
        <v>60</v>
      </c>
      <c r="AX4007" t="s">
        <v>60</v>
      </c>
      <c r="AY4007" t="s">
        <v>62</v>
      </c>
      <c r="AZ4007" t="s">
        <v>62</v>
      </c>
      <c r="BA4007" t="str">
        <f t="shared" si="686"/>
        <v>N</v>
      </c>
    </row>
    <row r="4008" spans="1:53">
      <c r="A4008" t="s">
        <v>1460</v>
      </c>
      <c r="B4008" t="s">
        <v>54</v>
      </c>
      <c r="C4008" t="s">
        <v>89</v>
      </c>
      <c r="D4008">
        <v>2021</v>
      </c>
      <c r="F4008" t="s">
        <v>9592</v>
      </c>
      <c r="G4008" t="s">
        <v>9593</v>
      </c>
      <c r="H4008" t="s">
        <v>9316</v>
      </c>
      <c r="I4008" t="s">
        <v>9513</v>
      </c>
      <c r="J4008" t="s">
        <v>101</v>
      </c>
      <c r="K4008" t="s">
        <v>93</v>
      </c>
      <c r="L4008" s="5">
        <v>0</v>
      </c>
      <c r="M4008" s="5">
        <v>0</v>
      </c>
      <c r="N4008" s="5">
        <f t="shared" si="682"/>
        <v>0</v>
      </c>
      <c r="O4008" s="5">
        <v>0</v>
      </c>
      <c r="P4008" s="5">
        <v>0</v>
      </c>
      <c r="Q4008" s="5">
        <f t="shared" si="683"/>
        <v>0</v>
      </c>
      <c r="R4008" s="5">
        <v>0</v>
      </c>
      <c r="S4008" s="5">
        <v>0</v>
      </c>
      <c r="T4008" s="5">
        <f t="shared" si="684"/>
        <v>0</v>
      </c>
      <c r="U4008" s="5">
        <v>1</v>
      </c>
      <c r="V4008" s="5">
        <v>1</v>
      </c>
      <c r="W4008" s="5">
        <v>0</v>
      </c>
      <c r="X4008" s="5">
        <v>0</v>
      </c>
      <c r="Y4008" s="5">
        <f t="shared" si="687"/>
        <v>0</v>
      </c>
      <c r="Z4008" s="5">
        <v>0</v>
      </c>
      <c r="AA4008" s="5">
        <v>0</v>
      </c>
      <c r="AB4008" s="5">
        <f t="shared" si="688"/>
        <v>0</v>
      </c>
      <c r="AC4008" s="5">
        <v>0</v>
      </c>
      <c r="AD4008" s="5">
        <v>0</v>
      </c>
      <c r="AE4008" s="5">
        <f t="shared" si="689"/>
        <v>0</v>
      </c>
      <c r="AF4008" s="5">
        <v>1</v>
      </c>
      <c r="AG4008" s="6">
        <v>44426</v>
      </c>
      <c r="AH4008" s="5">
        <v>1</v>
      </c>
      <c r="AI4008" s="5">
        <v>0</v>
      </c>
      <c r="AJ4008" s="5">
        <v>0</v>
      </c>
      <c r="AK4008" s="5">
        <f t="shared" si="690"/>
        <v>0</v>
      </c>
      <c r="AL4008" s="5">
        <v>0</v>
      </c>
      <c r="AM4008" s="5">
        <v>0</v>
      </c>
      <c r="AN4008" s="5">
        <f t="shared" si="691"/>
        <v>0</v>
      </c>
      <c r="AO4008" s="5">
        <v>0</v>
      </c>
      <c r="AP4008" s="5">
        <v>0</v>
      </c>
      <c r="AQ4008" s="5">
        <f t="shared" si="692"/>
        <v>0</v>
      </c>
      <c r="AR4008" s="5">
        <v>0</v>
      </c>
      <c r="AS4008" s="6"/>
      <c r="AT4008" s="5">
        <v>0</v>
      </c>
      <c r="AU4008" s="5">
        <v>0</v>
      </c>
      <c r="AV4008" t="str">
        <f t="shared" si="685"/>
        <v>N</v>
      </c>
      <c r="AW4008" t="s">
        <v>60</v>
      </c>
      <c r="AX4008" t="s">
        <v>60</v>
      </c>
      <c r="AY4008" t="s">
        <v>62</v>
      </c>
      <c r="AZ4008" t="s">
        <v>62</v>
      </c>
      <c r="BA4008" t="str">
        <f t="shared" si="686"/>
        <v>N</v>
      </c>
    </row>
    <row r="4009" spans="1:53">
      <c r="A4009" t="s">
        <v>1460</v>
      </c>
      <c r="B4009" t="s">
        <v>54</v>
      </c>
      <c r="C4009" t="s">
        <v>89</v>
      </c>
      <c r="D4009">
        <v>2021</v>
      </c>
      <c r="F4009" t="s">
        <v>9594</v>
      </c>
      <c r="G4009" t="s">
        <v>9595</v>
      </c>
      <c r="H4009" t="s">
        <v>9316</v>
      </c>
      <c r="I4009" t="s">
        <v>9513</v>
      </c>
      <c r="J4009" t="s">
        <v>101</v>
      </c>
      <c r="K4009" t="s">
        <v>93</v>
      </c>
      <c r="L4009" s="5">
        <v>0</v>
      </c>
      <c r="M4009" s="5">
        <v>0</v>
      </c>
      <c r="N4009" s="5">
        <f t="shared" si="682"/>
        <v>0</v>
      </c>
      <c r="O4009" s="5">
        <v>0</v>
      </c>
      <c r="P4009" s="5">
        <v>0</v>
      </c>
      <c r="Q4009" s="5">
        <f t="shared" si="683"/>
        <v>0</v>
      </c>
      <c r="R4009" s="5">
        <v>0</v>
      </c>
      <c r="S4009" s="5">
        <v>0</v>
      </c>
      <c r="T4009" s="5">
        <f t="shared" si="684"/>
        <v>0</v>
      </c>
      <c r="U4009" s="5">
        <v>1</v>
      </c>
      <c r="V4009" s="5">
        <v>1</v>
      </c>
      <c r="W4009" s="5">
        <v>0</v>
      </c>
      <c r="X4009" s="5">
        <v>0</v>
      </c>
      <c r="Y4009" s="5">
        <f t="shared" si="687"/>
        <v>0</v>
      </c>
      <c r="Z4009" s="5">
        <v>0</v>
      </c>
      <c r="AA4009" s="5">
        <v>0</v>
      </c>
      <c r="AB4009" s="5">
        <f t="shared" si="688"/>
        <v>0</v>
      </c>
      <c r="AC4009" s="5">
        <v>0</v>
      </c>
      <c r="AD4009" s="5">
        <v>0</v>
      </c>
      <c r="AE4009" s="5">
        <f t="shared" si="689"/>
        <v>0</v>
      </c>
      <c r="AF4009" s="5">
        <v>1</v>
      </c>
      <c r="AG4009" s="6">
        <v>44364</v>
      </c>
      <c r="AH4009" s="5">
        <v>1</v>
      </c>
      <c r="AI4009" s="5">
        <v>0</v>
      </c>
      <c r="AJ4009" s="5">
        <v>0</v>
      </c>
      <c r="AK4009" s="5">
        <f t="shared" si="690"/>
        <v>0</v>
      </c>
      <c r="AL4009" s="5">
        <v>0</v>
      </c>
      <c r="AM4009" s="5">
        <v>0</v>
      </c>
      <c r="AN4009" s="5">
        <f t="shared" si="691"/>
        <v>0</v>
      </c>
      <c r="AO4009" s="5">
        <v>0</v>
      </c>
      <c r="AP4009" s="5">
        <v>0</v>
      </c>
      <c r="AQ4009" s="5">
        <f t="shared" si="692"/>
        <v>0</v>
      </c>
      <c r="AR4009" s="5">
        <v>0</v>
      </c>
      <c r="AS4009" s="6"/>
      <c r="AT4009" s="5">
        <v>0</v>
      </c>
      <c r="AU4009" s="5">
        <v>0</v>
      </c>
      <c r="AV4009" t="str">
        <f t="shared" si="685"/>
        <v>N</v>
      </c>
      <c r="AW4009" t="s">
        <v>60</v>
      </c>
      <c r="AX4009" t="s">
        <v>60</v>
      </c>
      <c r="AY4009" t="s">
        <v>62</v>
      </c>
      <c r="AZ4009" t="s">
        <v>62</v>
      </c>
      <c r="BA4009" t="str">
        <f t="shared" si="686"/>
        <v>N</v>
      </c>
    </row>
    <row r="4010" spans="1:53">
      <c r="A4010" t="s">
        <v>1460</v>
      </c>
      <c r="B4010" t="s">
        <v>54</v>
      </c>
      <c r="C4010" t="s">
        <v>89</v>
      </c>
      <c r="D4010">
        <v>2021</v>
      </c>
      <c r="F4010" t="s">
        <v>9596</v>
      </c>
      <c r="G4010" t="s">
        <v>9597</v>
      </c>
      <c r="H4010" t="s">
        <v>9316</v>
      </c>
      <c r="I4010" t="s">
        <v>9513</v>
      </c>
      <c r="J4010" t="s">
        <v>101</v>
      </c>
      <c r="K4010" t="s">
        <v>93</v>
      </c>
      <c r="L4010" s="5">
        <v>0</v>
      </c>
      <c r="M4010" s="5">
        <v>0</v>
      </c>
      <c r="N4010" s="5">
        <f t="shared" si="682"/>
        <v>0</v>
      </c>
      <c r="O4010" s="5">
        <v>0</v>
      </c>
      <c r="P4010" s="5">
        <v>0</v>
      </c>
      <c r="Q4010" s="5">
        <f t="shared" si="683"/>
        <v>0</v>
      </c>
      <c r="R4010" s="5">
        <v>0</v>
      </c>
      <c r="S4010" s="5">
        <v>0</v>
      </c>
      <c r="T4010" s="5">
        <f t="shared" si="684"/>
        <v>0</v>
      </c>
      <c r="U4010" s="5">
        <v>1</v>
      </c>
      <c r="V4010" s="5">
        <v>1</v>
      </c>
      <c r="W4010" s="5">
        <v>0</v>
      </c>
      <c r="X4010" s="5">
        <v>0</v>
      </c>
      <c r="Y4010" s="5">
        <f t="shared" si="687"/>
        <v>0</v>
      </c>
      <c r="Z4010" s="5">
        <v>0</v>
      </c>
      <c r="AA4010" s="5">
        <v>0</v>
      </c>
      <c r="AB4010" s="5">
        <f t="shared" si="688"/>
        <v>0</v>
      </c>
      <c r="AC4010" s="5">
        <v>0</v>
      </c>
      <c r="AD4010" s="5">
        <v>0</v>
      </c>
      <c r="AE4010" s="5">
        <f t="shared" si="689"/>
        <v>0</v>
      </c>
      <c r="AF4010" s="5">
        <v>1</v>
      </c>
      <c r="AG4010" s="6">
        <v>44364</v>
      </c>
      <c r="AH4010" s="5">
        <v>1</v>
      </c>
      <c r="AI4010" s="5">
        <v>0</v>
      </c>
      <c r="AJ4010" s="5">
        <v>0</v>
      </c>
      <c r="AK4010" s="5">
        <f t="shared" si="690"/>
        <v>0</v>
      </c>
      <c r="AL4010" s="5">
        <v>0</v>
      </c>
      <c r="AM4010" s="5">
        <v>0</v>
      </c>
      <c r="AN4010" s="5">
        <f t="shared" si="691"/>
        <v>0</v>
      </c>
      <c r="AO4010" s="5">
        <v>0</v>
      </c>
      <c r="AP4010" s="5">
        <v>0</v>
      </c>
      <c r="AQ4010" s="5">
        <f t="shared" si="692"/>
        <v>0</v>
      </c>
      <c r="AR4010" s="5">
        <v>0</v>
      </c>
      <c r="AS4010" s="6"/>
      <c r="AT4010" s="5">
        <v>0</v>
      </c>
      <c r="AU4010" s="5">
        <v>0</v>
      </c>
      <c r="AV4010" t="str">
        <f t="shared" si="685"/>
        <v>N</v>
      </c>
      <c r="AW4010" t="s">
        <v>60</v>
      </c>
      <c r="AX4010" t="s">
        <v>60</v>
      </c>
      <c r="AY4010" t="s">
        <v>62</v>
      </c>
      <c r="AZ4010" t="s">
        <v>62</v>
      </c>
      <c r="BA4010" t="str">
        <f t="shared" si="686"/>
        <v>N</v>
      </c>
    </row>
    <row r="4011" spans="1:53">
      <c r="A4011" t="s">
        <v>1460</v>
      </c>
      <c r="B4011" t="s">
        <v>54</v>
      </c>
      <c r="C4011" t="s">
        <v>89</v>
      </c>
      <c r="D4011">
        <v>2021</v>
      </c>
      <c r="F4011" t="s">
        <v>9598</v>
      </c>
      <c r="G4011" t="s">
        <v>9599</v>
      </c>
      <c r="H4011" t="s">
        <v>9316</v>
      </c>
      <c r="I4011" t="s">
        <v>9513</v>
      </c>
      <c r="J4011" t="s">
        <v>101</v>
      </c>
      <c r="K4011" t="s">
        <v>93</v>
      </c>
      <c r="L4011" s="5">
        <v>0</v>
      </c>
      <c r="M4011" s="5">
        <v>0</v>
      </c>
      <c r="N4011" s="5">
        <f t="shared" si="682"/>
        <v>0</v>
      </c>
      <c r="O4011" s="5">
        <v>0</v>
      </c>
      <c r="P4011" s="5">
        <v>0</v>
      </c>
      <c r="Q4011" s="5">
        <f t="shared" si="683"/>
        <v>0</v>
      </c>
      <c r="R4011" s="5">
        <v>0</v>
      </c>
      <c r="S4011" s="5">
        <v>0</v>
      </c>
      <c r="T4011" s="5">
        <f t="shared" si="684"/>
        <v>0</v>
      </c>
      <c r="U4011" s="5">
        <v>1</v>
      </c>
      <c r="V4011" s="5">
        <v>1</v>
      </c>
      <c r="W4011" s="5">
        <v>0</v>
      </c>
      <c r="X4011" s="5">
        <v>0</v>
      </c>
      <c r="Y4011" s="5">
        <f t="shared" si="687"/>
        <v>0</v>
      </c>
      <c r="Z4011" s="5">
        <v>0</v>
      </c>
      <c r="AA4011" s="5">
        <v>0</v>
      </c>
      <c r="AB4011" s="5">
        <f t="shared" si="688"/>
        <v>0</v>
      </c>
      <c r="AC4011" s="5">
        <v>0</v>
      </c>
      <c r="AD4011" s="5">
        <v>0</v>
      </c>
      <c r="AE4011" s="5">
        <f t="shared" si="689"/>
        <v>0</v>
      </c>
      <c r="AF4011" s="5">
        <v>1</v>
      </c>
      <c r="AG4011" s="6">
        <v>44426</v>
      </c>
      <c r="AH4011" s="5">
        <v>1</v>
      </c>
      <c r="AI4011" s="5">
        <v>0</v>
      </c>
      <c r="AJ4011" s="5">
        <v>0</v>
      </c>
      <c r="AK4011" s="5">
        <f t="shared" si="690"/>
        <v>0</v>
      </c>
      <c r="AL4011" s="5">
        <v>0</v>
      </c>
      <c r="AM4011" s="5">
        <v>0</v>
      </c>
      <c r="AN4011" s="5">
        <f t="shared" si="691"/>
        <v>0</v>
      </c>
      <c r="AO4011" s="5">
        <v>0</v>
      </c>
      <c r="AP4011" s="5">
        <v>0</v>
      </c>
      <c r="AQ4011" s="5">
        <f t="shared" si="692"/>
        <v>0</v>
      </c>
      <c r="AR4011" s="5">
        <v>0</v>
      </c>
      <c r="AS4011" s="6"/>
      <c r="AT4011" s="5">
        <v>0</v>
      </c>
      <c r="AU4011" s="5">
        <v>0</v>
      </c>
      <c r="AV4011" t="str">
        <f t="shared" si="685"/>
        <v>N</v>
      </c>
      <c r="AW4011" t="s">
        <v>60</v>
      </c>
      <c r="AX4011" t="s">
        <v>60</v>
      </c>
      <c r="AY4011" t="s">
        <v>62</v>
      </c>
      <c r="AZ4011" t="s">
        <v>62</v>
      </c>
      <c r="BA4011" t="str">
        <f t="shared" si="686"/>
        <v>N</v>
      </c>
    </row>
    <row r="4012" spans="1:53">
      <c r="A4012" t="s">
        <v>1460</v>
      </c>
      <c r="B4012" t="s">
        <v>54</v>
      </c>
      <c r="C4012" t="s">
        <v>89</v>
      </c>
      <c r="D4012">
        <v>2021</v>
      </c>
      <c r="F4012" t="s">
        <v>9600</v>
      </c>
      <c r="G4012" t="s">
        <v>9601</v>
      </c>
      <c r="H4012" t="s">
        <v>9316</v>
      </c>
      <c r="I4012" t="s">
        <v>9513</v>
      </c>
      <c r="J4012" t="s">
        <v>101</v>
      </c>
      <c r="K4012" t="s">
        <v>93</v>
      </c>
      <c r="L4012" s="5">
        <v>0</v>
      </c>
      <c r="M4012" s="5">
        <v>0</v>
      </c>
      <c r="N4012" s="5">
        <f t="shared" si="682"/>
        <v>0</v>
      </c>
      <c r="O4012" s="5">
        <v>0</v>
      </c>
      <c r="P4012" s="5">
        <v>0</v>
      </c>
      <c r="Q4012" s="5">
        <f t="shared" si="683"/>
        <v>0</v>
      </c>
      <c r="R4012" s="5">
        <v>0</v>
      </c>
      <c r="S4012" s="5">
        <v>0</v>
      </c>
      <c r="T4012" s="5">
        <f t="shared" si="684"/>
        <v>0</v>
      </c>
      <c r="U4012" s="5">
        <v>1</v>
      </c>
      <c r="V4012" s="5">
        <v>1</v>
      </c>
      <c r="W4012" s="5">
        <v>0</v>
      </c>
      <c r="X4012" s="5">
        <v>0</v>
      </c>
      <c r="Y4012" s="5">
        <f t="shared" si="687"/>
        <v>0</v>
      </c>
      <c r="Z4012" s="5">
        <v>0</v>
      </c>
      <c r="AA4012" s="5">
        <v>0</v>
      </c>
      <c r="AB4012" s="5">
        <f t="shared" si="688"/>
        <v>0</v>
      </c>
      <c r="AC4012" s="5">
        <v>0</v>
      </c>
      <c r="AD4012" s="5">
        <v>0</v>
      </c>
      <c r="AE4012" s="5">
        <f t="shared" si="689"/>
        <v>0</v>
      </c>
      <c r="AF4012" s="5">
        <v>1</v>
      </c>
      <c r="AG4012" s="6">
        <v>44426</v>
      </c>
      <c r="AH4012" s="5">
        <v>1</v>
      </c>
      <c r="AI4012" s="5">
        <v>0</v>
      </c>
      <c r="AJ4012" s="5">
        <v>0</v>
      </c>
      <c r="AK4012" s="5">
        <f t="shared" si="690"/>
        <v>0</v>
      </c>
      <c r="AL4012" s="5">
        <v>0</v>
      </c>
      <c r="AM4012" s="5">
        <v>0</v>
      </c>
      <c r="AN4012" s="5">
        <f t="shared" si="691"/>
        <v>0</v>
      </c>
      <c r="AO4012" s="5">
        <v>0</v>
      </c>
      <c r="AP4012" s="5">
        <v>0</v>
      </c>
      <c r="AQ4012" s="5">
        <f t="shared" si="692"/>
        <v>0</v>
      </c>
      <c r="AR4012" s="5">
        <v>0</v>
      </c>
      <c r="AS4012" s="6"/>
      <c r="AT4012" s="5">
        <v>0</v>
      </c>
      <c r="AU4012" s="5">
        <v>0</v>
      </c>
      <c r="AV4012" t="str">
        <f t="shared" si="685"/>
        <v>N</v>
      </c>
      <c r="AW4012" t="s">
        <v>60</v>
      </c>
      <c r="AX4012" t="s">
        <v>60</v>
      </c>
      <c r="AY4012" t="s">
        <v>62</v>
      </c>
      <c r="AZ4012" t="s">
        <v>62</v>
      </c>
      <c r="BA4012" t="str">
        <f t="shared" si="686"/>
        <v>N</v>
      </c>
    </row>
    <row r="4013" spans="1:53">
      <c r="A4013" t="s">
        <v>1460</v>
      </c>
      <c r="B4013" t="s">
        <v>54</v>
      </c>
      <c r="C4013" t="s">
        <v>89</v>
      </c>
      <c r="D4013">
        <v>2021</v>
      </c>
      <c r="F4013" t="s">
        <v>9602</v>
      </c>
      <c r="G4013" t="s">
        <v>9603</v>
      </c>
      <c r="H4013" t="s">
        <v>9316</v>
      </c>
      <c r="I4013" t="s">
        <v>9513</v>
      </c>
      <c r="J4013" t="s">
        <v>101</v>
      </c>
      <c r="K4013" t="s">
        <v>93</v>
      </c>
      <c r="L4013" s="5">
        <v>0</v>
      </c>
      <c r="M4013" s="5">
        <v>0</v>
      </c>
      <c r="N4013" s="5">
        <f t="shared" si="682"/>
        <v>0</v>
      </c>
      <c r="O4013" s="5">
        <v>0</v>
      </c>
      <c r="P4013" s="5">
        <v>0</v>
      </c>
      <c r="Q4013" s="5">
        <f t="shared" si="683"/>
        <v>0</v>
      </c>
      <c r="R4013" s="5">
        <v>0</v>
      </c>
      <c r="S4013" s="5">
        <v>0</v>
      </c>
      <c r="T4013" s="5">
        <f t="shared" si="684"/>
        <v>0</v>
      </c>
      <c r="U4013" s="5">
        <v>1</v>
      </c>
      <c r="V4013" s="5">
        <v>1</v>
      </c>
      <c r="W4013" s="5">
        <v>0</v>
      </c>
      <c r="X4013" s="5">
        <v>0</v>
      </c>
      <c r="Y4013" s="5">
        <f t="shared" si="687"/>
        <v>0</v>
      </c>
      <c r="Z4013" s="5">
        <v>0</v>
      </c>
      <c r="AA4013" s="5">
        <v>0</v>
      </c>
      <c r="AB4013" s="5">
        <f t="shared" si="688"/>
        <v>0</v>
      </c>
      <c r="AC4013" s="5">
        <v>0</v>
      </c>
      <c r="AD4013" s="5">
        <v>0</v>
      </c>
      <c r="AE4013" s="5">
        <f t="shared" si="689"/>
        <v>0</v>
      </c>
      <c r="AF4013" s="5">
        <v>1</v>
      </c>
      <c r="AG4013" s="6">
        <v>44426</v>
      </c>
      <c r="AH4013" s="5">
        <v>1</v>
      </c>
      <c r="AI4013" s="5">
        <v>0</v>
      </c>
      <c r="AJ4013" s="5">
        <v>0</v>
      </c>
      <c r="AK4013" s="5">
        <f t="shared" si="690"/>
        <v>0</v>
      </c>
      <c r="AL4013" s="5">
        <v>0</v>
      </c>
      <c r="AM4013" s="5">
        <v>0</v>
      </c>
      <c r="AN4013" s="5">
        <f t="shared" si="691"/>
        <v>0</v>
      </c>
      <c r="AO4013" s="5">
        <v>0</v>
      </c>
      <c r="AP4013" s="5">
        <v>0</v>
      </c>
      <c r="AQ4013" s="5">
        <f t="shared" si="692"/>
        <v>0</v>
      </c>
      <c r="AR4013" s="5">
        <v>0</v>
      </c>
      <c r="AS4013" s="6"/>
      <c r="AT4013" s="5">
        <v>0</v>
      </c>
      <c r="AU4013" s="5">
        <v>0</v>
      </c>
      <c r="AV4013" t="str">
        <f t="shared" si="685"/>
        <v>N</v>
      </c>
      <c r="AW4013" t="s">
        <v>60</v>
      </c>
      <c r="AX4013" t="s">
        <v>60</v>
      </c>
      <c r="AY4013" t="s">
        <v>62</v>
      </c>
      <c r="AZ4013" t="s">
        <v>62</v>
      </c>
      <c r="BA4013" t="str">
        <f t="shared" si="686"/>
        <v>N</v>
      </c>
    </row>
    <row r="4014" spans="1:53">
      <c r="A4014" t="s">
        <v>1460</v>
      </c>
      <c r="B4014" t="s">
        <v>54</v>
      </c>
      <c r="C4014" t="s">
        <v>89</v>
      </c>
      <c r="D4014">
        <v>2021</v>
      </c>
      <c r="F4014" t="s">
        <v>9604</v>
      </c>
      <c r="G4014" t="s">
        <v>9605</v>
      </c>
      <c r="H4014" t="s">
        <v>9316</v>
      </c>
      <c r="I4014" t="s">
        <v>9513</v>
      </c>
      <c r="J4014" t="s">
        <v>101</v>
      </c>
      <c r="K4014" t="s">
        <v>93</v>
      </c>
      <c r="L4014" s="5">
        <v>0</v>
      </c>
      <c r="M4014" s="5">
        <v>0</v>
      </c>
      <c r="N4014" s="5">
        <f t="shared" si="682"/>
        <v>0</v>
      </c>
      <c r="O4014" s="5">
        <v>0</v>
      </c>
      <c r="P4014" s="5">
        <v>0</v>
      </c>
      <c r="Q4014" s="5">
        <f t="shared" si="683"/>
        <v>0</v>
      </c>
      <c r="R4014" s="5">
        <v>0</v>
      </c>
      <c r="S4014" s="5">
        <v>0</v>
      </c>
      <c r="T4014" s="5">
        <f t="shared" si="684"/>
        <v>0</v>
      </c>
      <c r="U4014" s="5">
        <v>1</v>
      </c>
      <c r="V4014" s="5">
        <v>1</v>
      </c>
      <c r="W4014" s="5">
        <v>0</v>
      </c>
      <c r="X4014" s="5">
        <v>0</v>
      </c>
      <c r="Y4014" s="5">
        <f t="shared" si="687"/>
        <v>0</v>
      </c>
      <c r="Z4014" s="5">
        <v>0</v>
      </c>
      <c r="AA4014" s="5">
        <v>0</v>
      </c>
      <c r="AB4014" s="5">
        <f t="shared" si="688"/>
        <v>0</v>
      </c>
      <c r="AC4014" s="5">
        <v>0</v>
      </c>
      <c r="AD4014" s="5">
        <v>0</v>
      </c>
      <c r="AE4014" s="5">
        <f t="shared" si="689"/>
        <v>0</v>
      </c>
      <c r="AF4014" s="5">
        <v>1</v>
      </c>
      <c r="AG4014" s="6">
        <v>44469</v>
      </c>
      <c r="AH4014" s="5">
        <v>1</v>
      </c>
      <c r="AI4014" s="5">
        <v>0</v>
      </c>
      <c r="AJ4014" s="5">
        <v>0</v>
      </c>
      <c r="AK4014" s="5">
        <f t="shared" si="690"/>
        <v>0</v>
      </c>
      <c r="AL4014" s="5">
        <v>0</v>
      </c>
      <c r="AM4014" s="5">
        <v>0</v>
      </c>
      <c r="AN4014" s="5">
        <f t="shared" si="691"/>
        <v>0</v>
      </c>
      <c r="AO4014" s="5">
        <v>0</v>
      </c>
      <c r="AP4014" s="5">
        <v>0</v>
      </c>
      <c r="AQ4014" s="5">
        <f t="shared" si="692"/>
        <v>0</v>
      </c>
      <c r="AR4014" s="5">
        <v>0</v>
      </c>
      <c r="AS4014" s="6"/>
      <c r="AT4014" s="5">
        <v>0</v>
      </c>
      <c r="AU4014" s="5">
        <v>0</v>
      </c>
      <c r="AV4014" t="str">
        <f t="shared" si="685"/>
        <v>N</v>
      </c>
      <c r="AW4014" t="s">
        <v>60</v>
      </c>
      <c r="AX4014" t="s">
        <v>60</v>
      </c>
      <c r="AY4014" t="s">
        <v>62</v>
      </c>
      <c r="AZ4014" t="s">
        <v>62</v>
      </c>
      <c r="BA4014" t="str">
        <f t="shared" si="686"/>
        <v>N</v>
      </c>
    </row>
    <row r="4015" spans="1:53">
      <c r="A4015" t="s">
        <v>1460</v>
      </c>
      <c r="B4015" t="s">
        <v>54</v>
      </c>
      <c r="C4015" t="s">
        <v>89</v>
      </c>
      <c r="D4015">
        <v>2021</v>
      </c>
      <c r="F4015" t="s">
        <v>9606</v>
      </c>
      <c r="G4015" t="s">
        <v>9607</v>
      </c>
      <c r="H4015" t="s">
        <v>9316</v>
      </c>
      <c r="I4015" t="s">
        <v>9513</v>
      </c>
      <c r="J4015" t="s">
        <v>101</v>
      </c>
      <c r="K4015" t="s">
        <v>93</v>
      </c>
      <c r="L4015" s="5">
        <v>0</v>
      </c>
      <c r="M4015" s="5">
        <v>0</v>
      </c>
      <c r="N4015" s="5">
        <f t="shared" si="682"/>
        <v>0</v>
      </c>
      <c r="O4015" s="5">
        <v>0</v>
      </c>
      <c r="P4015" s="5">
        <v>0</v>
      </c>
      <c r="Q4015" s="5">
        <f t="shared" si="683"/>
        <v>0</v>
      </c>
      <c r="R4015" s="5">
        <v>0</v>
      </c>
      <c r="S4015" s="5">
        <v>0</v>
      </c>
      <c r="T4015" s="5">
        <f t="shared" si="684"/>
        <v>0</v>
      </c>
      <c r="U4015" s="5">
        <v>1</v>
      </c>
      <c r="V4015" s="5">
        <v>1</v>
      </c>
      <c r="W4015" s="5">
        <v>0</v>
      </c>
      <c r="X4015" s="5">
        <v>0</v>
      </c>
      <c r="Y4015" s="5">
        <f t="shared" si="687"/>
        <v>0</v>
      </c>
      <c r="Z4015" s="5">
        <v>0</v>
      </c>
      <c r="AA4015" s="5">
        <v>0</v>
      </c>
      <c r="AB4015" s="5">
        <f t="shared" si="688"/>
        <v>0</v>
      </c>
      <c r="AC4015" s="5">
        <v>0</v>
      </c>
      <c r="AD4015" s="5">
        <v>0</v>
      </c>
      <c r="AE4015" s="5">
        <f t="shared" si="689"/>
        <v>0</v>
      </c>
      <c r="AF4015" s="5">
        <v>1</v>
      </c>
      <c r="AG4015" s="6">
        <v>44469</v>
      </c>
      <c r="AH4015" s="5">
        <v>1</v>
      </c>
      <c r="AI4015" s="5">
        <v>0</v>
      </c>
      <c r="AJ4015" s="5">
        <v>0</v>
      </c>
      <c r="AK4015" s="5">
        <f t="shared" si="690"/>
        <v>0</v>
      </c>
      <c r="AL4015" s="5">
        <v>0</v>
      </c>
      <c r="AM4015" s="5">
        <v>0</v>
      </c>
      <c r="AN4015" s="5">
        <f t="shared" si="691"/>
        <v>0</v>
      </c>
      <c r="AO4015" s="5">
        <v>0</v>
      </c>
      <c r="AP4015" s="5">
        <v>0</v>
      </c>
      <c r="AQ4015" s="5">
        <f t="shared" si="692"/>
        <v>0</v>
      </c>
      <c r="AR4015" s="5">
        <v>0</v>
      </c>
      <c r="AS4015" s="6"/>
      <c r="AT4015" s="5">
        <v>0</v>
      </c>
      <c r="AU4015" s="5">
        <v>0</v>
      </c>
      <c r="AV4015" t="str">
        <f t="shared" si="685"/>
        <v>N</v>
      </c>
      <c r="AW4015" t="s">
        <v>60</v>
      </c>
      <c r="AX4015" t="s">
        <v>60</v>
      </c>
      <c r="AY4015" t="s">
        <v>62</v>
      </c>
      <c r="AZ4015" t="s">
        <v>62</v>
      </c>
      <c r="BA4015" t="str">
        <f t="shared" si="686"/>
        <v>N</v>
      </c>
    </row>
    <row r="4016" spans="1:53">
      <c r="A4016" t="s">
        <v>1460</v>
      </c>
      <c r="B4016" t="s">
        <v>54</v>
      </c>
      <c r="C4016" t="s">
        <v>89</v>
      </c>
      <c r="D4016">
        <v>2021</v>
      </c>
      <c r="F4016" t="s">
        <v>9608</v>
      </c>
      <c r="G4016" t="s">
        <v>9609</v>
      </c>
      <c r="H4016" t="s">
        <v>9316</v>
      </c>
      <c r="I4016" t="s">
        <v>9513</v>
      </c>
      <c r="J4016" t="s">
        <v>101</v>
      </c>
      <c r="K4016" t="s">
        <v>93</v>
      </c>
      <c r="L4016" s="5">
        <v>0</v>
      </c>
      <c r="M4016" s="5">
        <v>0</v>
      </c>
      <c r="N4016" s="5">
        <f t="shared" si="682"/>
        <v>0</v>
      </c>
      <c r="O4016" s="5">
        <v>0</v>
      </c>
      <c r="P4016" s="5">
        <v>0</v>
      </c>
      <c r="Q4016" s="5">
        <f t="shared" si="683"/>
        <v>0</v>
      </c>
      <c r="R4016" s="5">
        <v>0</v>
      </c>
      <c r="S4016" s="5">
        <v>0</v>
      </c>
      <c r="T4016" s="5">
        <f t="shared" si="684"/>
        <v>0</v>
      </c>
      <c r="U4016" s="5">
        <v>1</v>
      </c>
      <c r="V4016" s="5">
        <v>1</v>
      </c>
      <c r="W4016" s="5">
        <v>0</v>
      </c>
      <c r="X4016" s="5">
        <v>0</v>
      </c>
      <c r="Y4016" s="5">
        <f t="shared" si="687"/>
        <v>0</v>
      </c>
      <c r="Z4016" s="5">
        <v>0</v>
      </c>
      <c r="AA4016" s="5">
        <v>0</v>
      </c>
      <c r="AB4016" s="5">
        <f t="shared" si="688"/>
        <v>0</v>
      </c>
      <c r="AC4016" s="5">
        <v>0</v>
      </c>
      <c r="AD4016" s="5">
        <v>0</v>
      </c>
      <c r="AE4016" s="5">
        <f t="shared" si="689"/>
        <v>0</v>
      </c>
      <c r="AF4016" s="5">
        <v>1</v>
      </c>
      <c r="AG4016" s="6">
        <v>44469</v>
      </c>
      <c r="AH4016" s="5">
        <v>1</v>
      </c>
      <c r="AI4016" s="5">
        <v>0</v>
      </c>
      <c r="AJ4016" s="5">
        <v>0</v>
      </c>
      <c r="AK4016" s="5">
        <f t="shared" si="690"/>
        <v>0</v>
      </c>
      <c r="AL4016" s="5">
        <v>0</v>
      </c>
      <c r="AM4016" s="5">
        <v>0</v>
      </c>
      <c r="AN4016" s="5">
        <f t="shared" si="691"/>
        <v>0</v>
      </c>
      <c r="AO4016" s="5">
        <v>0</v>
      </c>
      <c r="AP4016" s="5">
        <v>0</v>
      </c>
      <c r="AQ4016" s="5">
        <f t="shared" si="692"/>
        <v>0</v>
      </c>
      <c r="AR4016" s="5">
        <v>0</v>
      </c>
      <c r="AS4016" s="6"/>
      <c r="AT4016" s="5">
        <v>0</v>
      </c>
      <c r="AU4016" s="5">
        <v>0</v>
      </c>
      <c r="AV4016" t="str">
        <f t="shared" si="685"/>
        <v>N</v>
      </c>
      <c r="AW4016" t="s">
        <v>60</v>
      </c>
      <c r="AX4016" t="s">
        <v>60</v>
      </c>
      <c r="AY4016" t="s">
        <v>62</v>
      </c>
      <c r="AZ4016" t="s">
        <v>62</v>
      </c>
      <c r="BA4016" t="str">
        <f t="shared" si="686"/>
        <v>N</v>
      </c>
    </row>
    <row r="4017" spans="1:53">
      <c r="A4017" t="s">
        <v>1460</v>
      </c>
      <c r="B4017" t="s">
        <v>54</v>
      </c>
      <c r="C4017" t="s">
        <v>89</v>
      </c>
      <c r="D4017">
        <v>2021</v>
      </c>
      <c r="F4017" t="s">
        <v>9610</v>
      </c>
      <c r="G4017" t="s">
        <v>9611</v>
      </c>
      <c r="H4017" t="s">
        <v>9316</v>
      </c>
      <c r="I4017" t="s">
        <v>9513</v>
      </c>
      <c r="J4017" t="s">
        <v>101</v>
      </c>
      <c r="K4017" t="s">
        <v>93</v>
      </c>
      <c r="L4017" s="5">
        <v>0</v>
      </c>
      <c r="M4017" s="5">
        <v>0</v>
      </c>
      <c r="N4017" s="5">
        <f t="shared" si="682"/>
        <v>0</v>
      </c>
      <c r="O4017" s="5">
        <v>0</v>
      </c>
      <c r="P4017" s="5">
        <v>0</v>
      </c>
      <c r="Q4017" s="5">
        <f t="shared" si="683"/>
        <v>0</v>
      </c>
      <c r="R4017" s="5">
        <v>0</v>
      </c>
      <c r="S4017" s="5">
        <v>0</v>
      </c>
      <c r="T4017" s="5">
        <f t="shared" si="684"/>
        <v>0</v>
      </c>
      <c r="U4017" s="5">
        <v>1</v>
      </c>
      <c r="V4017" s="5">
        <v>1</v>
      </c>
      <c r="W4017" s="5">
        <v>0</v>
      </c>
      <c r="X4017" s="5">
        <v>0</v>
      </c>
      <c r="Y4017" s="5">
        <f t="shared" si="687"/>
        <v>0</v>
      </c>
      <c r="Z4017" s="5">
        <v>0</v>
      </c>
      <c r="AA4017" s="5">
        <v>0</v>
      </c>
      <c r="AB4017" s="5">
        <f t="shared" si="688"/>
        <v>0</v>
      </c>
      <c r="AC4017" s="5">
        <v>0</v>
      </c>
      <c r="AD4017" s="5">
        <v>0</v>
      </c>
      <c r="AE4017" s="5">
        <f t="shared" si="689"/>
        <v>0</v>
      </c>
      <c r="AF4017" s="5">
        <v>1</v>
      </c>
      <c r="AG4017" s="6">
        <v>44469</v>
      </c>
      <c r="AH4017" s="5">
        <v>1</v>
      </c>
      <c r="AI4017" s="5">
        <v>0</v>
      </c>
      <c r="AJ4017" s="5">
        <v>0</v>
      </c>
      <c r="AK4017" s="5">
        <f t="shared" si="690"/>
        <v>0</v>
      </c>
      <c r="AL4017" s="5">
        <v>0</v>
      </c>
      <c r="AM4017" s="5">
        <v>0</v>
      </c>
      <c r="AN4017" s="5">
        <f t="shared" si="691"/>
        <v>0</v>
      </c>
      <c r="AO4017" s="5">
        <v>0</v>
      </c>
      <c r="AP4017" s="5">
        <v>0</v>
      </c>
      <c r="AQ4017" s="5">
        <f t="shared" si="692"/>
        <v>0</v>
      </c>
      <c r="AR4017" s="5">
        <v>0</v>
      </c>
      <c r="AS4017" s="6"/>
      <c r="AT4017" s="5">
        <v>0</v>
      </c>
      <c r="AU4017" s="5">
        <v>0</v>
      </c>
      <c r="AV4017" t="str">
        <f t="shared" si="685"/>
        <v>N</v>
      </c>
      <c r="AW4017" t="s">
        <v>60</v>
      </c>
      <c r="AX4017" t="s">
        <v>60</v>
      </c>
      <c r="AY4017" t="s">
        <v>62</v>
      </c>
      <c r="AZ4017" t="s">
        <v>62</v>
      </c>
      <c r="BA4017" t="str">
        <f t="shared" si="686"/>
        <v>N</v>
      </c>
    </row>
    <row r="4018" spans="1:53">
      <c r="A4018" t="s">
        <v>1460</v>
      </c>
      <c r="B4018" t="s">
        <v>54</v>
      </c>
      <c r="C4018" t="s">
        <v>89</v>
      </c>
      <c r="D4018">
        <v>2021</v>
      </c>
      <c r="F4018" t="s">
        <v>9612</v>
      </c>
      <c r="G4018" t="s">
        <v>9613</v>
      </c>
      <c r="H4018" t="s">
        <v>9316</v>
      </c>
      <c r="I4018" t="s">
        <v>9513</v>
      </c>
      <c r="J4018" t="s">
        <v>101</v>
      </c>
      <c r="K4018" t="s">
        <v>93</v>
      </c>
      <c r="L4018" s="5">
        <v>0</v>
      </c>
      <c r="M4018" s="5">
        <v>0</v>
      </c>
      <c r="N4018" s="5">
        <f t="shared" si="682"/>
        <v>0</v>
      </c>
      <c r="O4018" s="5">
        <v>0</v>
      </c>
      <c r="P4018" s="5">
        <v>0</v>
      </c>
      <c r="Q4018" s="5">
        <f t="shared" si="683"/>
        <v>0</v>
      </c>
      <c r="R4018" s="5">
        <v>0</v>
      </c>
      <c r="S4018" s="5">
        <v>0</v>
      </c>
      <c r="T4018" s="5">
        <f t="shared" si="684"/>
        <v>0</v>
      </c>
      <c r="U4018" s="5">
        <v>1</v>
      </c>
      <c r="V4018" s="5">
        <v>1</v>
      </c>
      <c r="W4018" s="5">
        <v>0</v>
      </c>
      <c r="X4018" s="5">
        <v>0</v>
      </c>
      <c r="Y4018" s="5">
        <f t="shared" si="687"/>
        <v>0</v>
      </c>
      <c r="Z4018" s="5">
        <v>0</v>
      </c>
      <c r="AA4018" s="5">
        <v>0</v>
      </c>
      <c r="AB4018" s="5">
        <f t="shared" si="688"/>
        <v>0</v>
      </c>
      <c r="AC4018" s="5">
        <v>0</v>
      </c>
      <c r="AD4018" s="5">
        <v>0</v>
      </c>
      <c r="AE4018" s="5">
        <f t="shared" si="689"/>
        <v>0</v>
      </c>
      <c r="AF4018" s="5">
        <v>1</v>
      </c>
      <c r="AG4018" s="6">
        <v>44469</v>
      </c>
      <c r="AH4018" s="5">
        <v>1</v>
      </c>
      <c r="AI4018" s="5">
        <v>0</v>
      </c>
      <c r="AJ4018" s="5">
        <v>0</v>
      </c>
      <c r="AK4018" s="5">
        <f t="shared" si="690"/>
        <v>0</v>
      </c>
      <c r="AL4018" s="5">
        <v>0</v>
      </c>
      <c r="AM4018" s="5">
        <v>0</v>
      </c>
      <c r="AN4018" s="5">
        <f t="shared" si="691"/>
        <v>0</v>
      </c>
      <c r="AO4018" s="5">
        <v>0</v>
      </c>
      <c r="AP4018" s="5">
        <v>0</v>
      </c>
      <c r="AQ4018" s="5">
        <f t="shared" si="692"/>
        <v>0</v>
      </c>
      <c r="AR4018" s="5">
        <v>0</v>
      </c>
      <c r="AS4018" s="6"/>
      <c r="AT4018" s="5">
        <v>0</v>
      </c>
      <c r="AU4018" s="5">
        <v>0</v>
      </c>
      <c r="AV4018" t="str">
        <f t="shared" si="685"/>
        <v>N</v>
      </c>
      <c r="AW4018" t="s">
        <v>60</v>
      </c>
      <c r="AX4018" t="s">
        <v>60</v>
      </c>
      <c r="AY4018" t="s">
        <v>62</v>
      </c>
      <c r="AZ4018" t="s">
        <v>62</v>
      </c>
      <c r="BA4018" t="str">
        <f t="shared" si="686"/>
        <v>N</v>
      </c>
    </row>
    <row r="4019" spans="1:53">
      <c r="A4019" t="s">
        <v>1460</v>
      </c>
      <c r="B4019" t="s">
        <v>54</v>
      </c>
      <c r="C4019" t="s">
        <v>89</v>
      </c>
      <c r="D4019">
        <v>2021</v>
      </c>
      <c r="F4019" t="s">
        <v>9614</v>
      </c>
      <c r="G4019" t="s">
        <v>9615</v>
      </c>
      <c r="H4019" t="s">
        <v>9316</v>
      </c>
      <c r="I4019" t="s">
        <v>9513</v>
      </c>
      <c r="J4019" t="s">
        <v>101</v>
      </c>
      <c r="K4019" t="s">
        <v>93</v>
      </c>
      <c r="L4019" s="5">
        <v>0</v>
      </c>
      <c r="M4019" s="5">
        <v>0</v>
      </c>
      <c r="N4019" s="5">
        <f t="shared" si="682"/>
        <v>0</v>
      </c>
      <c r="O4019" s="5">
        <v>0</v>
      </c>
      <c r="P4019" s="5">
        <v>0</v>
      </c>
      <c r="Q4019" s="5">
        <f t="shared" si="683"/>
        <v>0</v>
      </c>
      <c r="R4019" s="5">
        <v>0</v>
      </c>
      <c r="S4019" s="5">
        <v>0</v>
      </c>
      <c r="T4019" s="5">
        <f t="shared" si="684"/>
        <v>0</v>
      </c>
      <c r="U4019" s="5">
        <v>1</v>
      </c>
      <c r="V4019" s="5">
        <v>1</v>
      </c>
      <c r="W4019" s="5">
        <v>0</v>
      </c>
      <c r="X4019" s="5">
        <v>0</v>
      </c>
      <c r="Y4019" s="5">
        <f t="shared" si="687"/>
        <v>0</v>
      </c>
      <c r="Z4019" s="5">
        <v>0</v>
      </c>
      <c r="AA4019" s="5">
        <v>0</v>
      </c>
      <c r="AB4019" s="5">
        <f t="shared" si="688"/>
        <v>0</v>
      </c>
      <c r="AC4019" s="5">
        <v>0</v>
      </c>
      <c r="AD4019" s="5">
        <v>0</v>
      </c>
      <c r="AE4019" s="5">
        <f t="shared" si="689"/>
        <v>0</v>
      </c>
      <c r="AF4019" s="5">
        <v>1</v>
      </c>
      <c r="AG4019" s="6">
        <v>44426</v>
      </c>
      <c r="AH4019" s="5">
        <v>1</v>
      </c>
      <c r="AI4019" s="5">
        <v>0</v>
      </c>
      <c r="AJ4019" s="5">
        <v>0</v>
      </c>
      <c r="AK4019" s="5">
        <f t="shared" si="690"/>
        <v>0</v>
      </c>
      <c r="AL4019" s="5">
        <v>0</v>
      </c>
      <c r="AM4019" s="5">
        <v>0</v>
      </c>
      <c r="AN4019" s="5">
        <f t="shared" si="691"/>
        <v>0</v>
      </c>
      <c r="AO4019" s="5">
        <v>0</v>
      </c>
      <c r="AP4019" s="5">
        <v>0</v>
      </c>
      <c r="AQ4019" s="5">
        <f t="shared" si="692"/>
        <v>0</v>
      </c>
      <c r="AR4019" s="5">
        <v>0</v>
      </c>
      <c r="AS4019" s="6"/>
      <c r="AT4019" s="5">
        <v>0</v>
      </c>
      <c r="AU4019" s="5">
        <v>0</v>
      </c>
      <c r="AV4019" t="str">
        <f t="shared" si="685"/>
        <v>N</v>
      </c>
      <c r="AW4019" t="s">
        <v>60</v>
      </c>
      <c r="AX4019" t="s">
        <v>60</v>
      </c>
      <c r="AY4019" t="s">
        <v>62</v>
      </c>
      <c r="AZ4019" t="s">
        <v>62</v>
      </c>
      <c r="BA4019" t="str">
        <f t="shared" si="686"/>
        <v>N</v>
      </c>
    </row>
    <row r="4020" spans="1:53">
      <c r="A4020" t="s">
        <v>1460</v>
      </c>
      <c r="B4020" t="s">
        <v>54</v>
      </c>
      <c r="C4020" t="s">
        <v>89</v>
      </c>
      <c r="D4020">
        <v>2021</v>
      </c>
      <c r="F4020" t="s">
        <v>9616</v>
      </c>
      <c r="G4020" t="s">
        <v>9617</v>
      </c>
      <c r="H4020" t="s">
        <v>9316</v>
      </c>
      <c r="I4020" t="s">
        <v>9513</v>
      </c>
      <c r="J4020" t="s">
        <v>101</v>
      </c>
      <c r="K4020" t="s">
        <v>93</v>
      </c>
      <c r="L4020" s="5">
        <v>0</v>
      </c>
      <c r="M4020" s="5">
        <v>0</v>
      </c>
      <c r="N4020" s="5">
        <f t="shared" si="682"/>
        <v>0</v>
      </c>
      <c r="O4020" s="5">
        <v>0</v>
      </c>
      <c r="P4020" s="5">
        <v>0</v>
      </c>
      <c r="Q4020" s="5">
        <f t="shared" si="683"/>
        <v>0</v>
      </c>
      <c r="R4020" s="5">
        <v>0</v>
      </c>
      <c r="S4020" s="5">
        <v>0</v>
      </c>
      <c r="T4020" s="5">
        <f t="shared" si="684"/>
        <v>0</v>
      </c>
      <c r="U4020" s="5">
        <v>1</v>
      </c>
      <c r="V4020" s="5">
        <v>1</v>
      </c>
      <c r="W4020" s="5">
        <v>0</v>
      </c>
      <c r="X4020" s="5">
        <v>0</v>
      </c>
      <c r="Y4020" s="5">
        <f t="shared" si="687"/>
        <v>0</v>
      </c>
      <c r="Z4020" s="5">
        <v>0</v>
      </c>
      <c r="AA4020" s="5">
        <v>0</v>
      </c>
      <c r="AB4020" s="5">
        <f t="shared" si="688"/>
        <v>0</v>
      </c>
      <c r="AC4020" s="5">
        <v>0</v>
      </c>
      <c r="AD4020" s="5">
        <v>0</v>
      </c>
      <c r="AE4020" s="5">
        <f t="shared" si="689"/>
        <v>0</v>
      </c>
      <c r="AF4020" s="5">
        <v>1</v>
      </c>
      <c r="AG4020" s="6">
        <v>44364</v>
      </c>
      <c r="AH4020" s="5">
        <v>1</v>
      </c>
      <c r="AI4020" s="5">
        <v>0</v>
      </c>
      <c r="AJ4020" s="5">
        <v>0</v>
      </c>
      <c r="AK4020" s="5">
        <f t="shared" si="690"/>
        <v>0</v>
      </c>
      <c r="AL4020" s="5">
        <v>0</v>
      </c>
      <c r="AM4020" s="5">
        <v>0</v>
      </c>
      <c r="AN4020" s="5">
        <f t="shared" si="691"/>
        <v>0</v>
      </c>
      <c r="AO4020" s="5">
        <v>0</v>
      </c>
      <c r="AP4020" s="5">
        <v>0</v>
      </c>
      <c r="AQ4020" s="5">
        <f t="shared" si="692"/>
        <v>0</v>
      </c>
      <c r="AR4020" s="5">
        <v>0</v>
      </c>
      <c r="AS4020" s="6"/>
      <c r="AT4020" s="5">
        <v>0</v>
      </c>
      <c r="AU4020" s="5">
        <v>0</v>
      </c>
      <c r="AV4020" t="str">
        <f t="shared" si="685"/>
        <v>N</v>
      </c>
      <c r="AW4020" t="s">
        <v>60</v>
      </c>
      <c r="AX4020" t="s">
        <v>60</v>
      </c>
      <c r="AY4020" t="s">
        <v>62</v>
      </c>
      <c r="AZ4020" t="s">
        <v>62</v>
      </c>
      <c r="BA4020" t="str">
        <f t="shared" si="686"/>
        <v>N</v>
      </c>
    </row>
    <row r="4021" spans="1:53">
      <c r="A4021" t="s">
        <v>1460</v>
      </c>
      <c r="B4021" t="s">
        <v>54</v>
      </c>
      <c r="C4021" t="s">
        <v>89</v>
      </c>
      <c r="D4021">
        <v>2021</v>
      </c>
      <c r="F4021" t="s">
        <v>9618</v>
      </c>
      <c r="G4021" t="s">
        <v>9619</v>
      </c>
      <c r="H4021" t="s">
        <v>9316</v>
      </c>
      <c r="I4021" t="s">
        <v>9513</v>
      </c>
      <c r="J4021" t="s">
        <v>101</v>
      </c>
      <c r="K4021" t="s">
        <v>93</v>
      </c>
      <c r="L4021" s="5">
        <v>0</v>
      </c>
      <c r="M4021" s="5">
        <v>0</v>
      </c>
      <c r="N4021" s="5">
        <f t="shared" si="682"/>
        <v>0</v>
      </c>
      <c r="O4021" s="5">
        <v>0</v>
      </c>
      <c r="P4021" s="5">
        <v>0</v>
      </c>
      <c r="Q4021" s="5">
        <f t="shared" si="683"/>
        <v>0</v>
      </c>
      <c r="R4021" s="5">
        <v>0</v>
      </c>
      <c r="S4021" s="5">
        <v>0</v>
      </c>
      <c r="T4021" s="5">
        <f t="shared" si="684"/>
        <v>0</v>
      </c>
      <c r="U4021" s="5">
        <v>1</v>
      </c>
      <c r="V4021" s="5">
        <v>1</v>
      </c>
      <c r="W4021" s="5">
        <v>0</v>
      </c>
      <c r="X4021" s="5">
        <v>0</v>
      </c>
      <c r="Y4021" s="5">
        <f t="shared" si="687"/>
        <v>0</v>
      </c>
      <c r="Z4021" s="5">
        <v>0</v>
      </c>
      <c r="AA4021" s="5">
        <v>0</v>
      </c>
      <c r="AB4021" s="5">
        <f t="shared" si="688"/>
        <v>0</v>
      </c>
      <c r="AC4021" s="5">
        <v>0</v>
      </c>
      <c r="AD4021" s="5">
        <v>0</v>
      </c>
      <c r="AE4021" s="5">
        <f t="shared" si="689"/>
        <v>0</v>
      </c>
      <c r="AF4021" s="5">
        <v>1</v>
      </c>
      <c r="AG4021" s="6">
        <v>44469</v>
      </c>
      <c r="AH4021" s="5">
        <v>1</v>
      </c>
      <c r="AI4021" s="5">
        <v>0</v>
      </c>
      <c r="AJ4021" s="5">
        <v>0</v>
      </c>
      <c r="AK4021" s="5">
        <f t="shared" si="690"/>
        <v>0</v>
      </c>
      <c r="AL4021" s="5">
        <v>0</v>
      </c>
      <c r="AM4021" s="5">
        <v>0</v>
      </c>
      <c r="AN4021" s="5">
        <f t="shared" si="691"/>
        <v>0</v>
      </c>
      <c r="AO4021" s="5">
        <v>0</v>
      </c>
      <c r="AP4021" s="5">
        <v>0</v>
      </c>
      <c r="AQ4021" s="5">
        <f t="shared" si="692"/>
        <v>0</v>
      </c>
      <c r="AR4021" s="5">
        <v>0</v>
      </c>
      <c r="AS4021" s="6"/>
      <c r="AT4021" s="5">
        <v>0</v>
      </c>
      <c r="AU4021" s="5">
        <v>0</v>
      </c>
      <c r="AV4021" t="str">
        <f t="shared" si="685"/>
        <v>N</v>
      </c>
      <c r="AW4021" t="s">
        <v>60</v>
      </c>
      <c r="AX4021" t="s">
        <v>60</v>
      </c>
      <c r="AY4021" t="s">
        <v>62</v>
      </c>
      <c r="AZ4021" t="s">
        <v>62</v>
      </c>
      <c r="BA4021" t="str">
        <f t="shared" si="686"/>
        <v>N</v>
      </c>
    </row>
    <row r="4022" spans="1:53">
      <c r="A4022" t="s">
        <v>1460</v>
      </c>
      <c r="B4022" t="s">
        <v>54</v>
      </c>
      <c r="C4022" t="s">
        <v>89</v>
      </c>
      <c r="D4022">
        <v>2021</v>
      </c>
      <c r="F4022" t="s">
        <v>9620</v>
      </c>
      <c r="G4022" t="s">
        <v>9621</v>
      </c>
      <c r="H4022" t="s">
        <v>9316</v>
      </c>
      <c r="I4022" t="s">
        <v>9513</v>
      </c>
      <c r="J4022" t="s">
        <v>101</v>
      </c>
      <c r="K4022" t="s">
        <v>93</v>
      </c>
      <c r="L4022" s="5">
        <v>0</v>
      </c>
      <c r="M4022" s="5">
        <v>0</v>
      </c>
      <c r="N4022" s="5">
        <f t="shared" si="682"/>
        <v>0</v>
      </c>
      <c r="O4022" s="5">
        <v>0</v>
      </c>
      <c r="P4022" s="5">
        <v>0</v>
      </c>
      <c r="Q4022" s="5">
        <f t="shared" si="683"/>
        <v>0</v>
      </c>
      <c r="R4022" s="5">
        <v>0</v>
      </c>
      <c r="S4022" s="5">
        <v>0</v>
      </c>
      <c r="T4022" s="5">
        <f t="shared" si="684"/>
        <v>0</v>
      </c>
      <c r="U4022" s="5">
        <v>1</v>
      </c>
      <c r="V4022" s="5">
        <v>1</v>
      </c>
      <c r="W4022" s="5">
        <v>0</v>
      </c>
      <c r="X4022" s="5">
        <v>0</v>
      </c>
      <c r="Y4022" s="5">
        <f t="shared" si="687"/>
        <v>0</v>
      </c>
      <c r="Z4022" s="5">
        <v>0</v>
      </c>
      <c r="AA4022" s="5">
        <v>0</v>
      </c>
      <c r="AB4022" s="5">
        <f t="shared" si="688"/>
        <v>0</v>
      </c>
      <c r="AC4022" s="5">
        <v>0</v>
      </c>
      <c r="AD4022" s="5">
        <v>0</v>
      </c>
      <c r="AE4022" s="5">
        <f t="shared" si="689"/>
        <v>0</v>
      </c>
      <c r="AF4022" s="5">
        <v>1</v>
      </c>
      <c r="AG4022" s="6">
        <v>44426</v>
      </c>
      <c r="AH4022" s="5">
        <v>1</v>
      </c>
      <c r="AI4022" s="5">
        <v>0</v>
      </c>
      <c r="AJ4022" s="5">
        <v>0</v>
      </c>
      <c r="AK4022" s="5">
        <f t="shared" si="690"/>
        <v>0</v>
      </c>
      <c r="AL4022" s="5">
        <v>0</v>
      </c>
      <c r="AM4022" s="5">
        <v>0</v>
      </c>
      <c r="AN4022" s="5">
        <f t="shared" si="691"/>
        <v>0</v>
      </c>
      <c r="AO4022" s="5">
        <v>0</v>
      </c>
      <c r="AP4022" s="5">
        <v>0</v>
      </c>
      <c r="AQ4022" s="5">
        <f t="shared" si="692"/>
        <v>0</v>
      </c>
      <c r="AR4022" s="5">
        <v>0</v>
      </c>
      <c r="AS4022" s="6"/>
      <c r="AT4022" s="5">
        <v>0</v>
      </c>
      <c r="AU4022" s="5">
        <v>0</v>
      </c>
      <c r="AV4022" t="str">
        <f t="shared" si="685"/>
        <v>N</v>
      </c>
      <c r="AW4022" t="s">
        <v>60</v>
      </c>
      <c r="AX4022" t="s">
        <v>60</v>
      </c>
      <c r="AY4022" t="s">
        <v>62</v>
      </c>
      <c r="AZ4022" t="s">
        <v>62</v>
      </c>
      <c r="BA4022" t="str">
        <f t="shared" si="686"/>
        <v>N</v>
      </c>
    </row>
    <row r="4023" spans="1:53">
      <c r="A4023" t="s">
        <v>1460</v>
      </c>
      <c r="B4023" t="s">
        <v>54</v>
      </c>
      <c r="C4023" t="s">
        <v>89</v>
      </c>
      <c r="D4023">
        <v>2021</v>
      </c>
      <c r="F4023" t="s">
        <v>9622</v>
      </c>
      <c r="G4023" t="s">
        <v>9623</v>
      </c>
      <c r="H4023" t="s">
        <v>9316</v>
      </c>
      <c r="I4023" t="s">
        <v>9513</v>
      </c>
      <c r="J4023" t="s">
        <v>101</v>
      </c>
      <c r="K4023" t="s">
        <v>93</v>
      </c>
      <c r="L4023" s="5">
        <v>0</v>
      </c>
      <c r="M4023" s="5">
        <v>0</v>
      </c>
      <c r="N4023" s="5">
        <f t="shared" si="682"/>
        <v>0</v>
      </c>
      <c r="O4023" s="5">
        <v>0</v>
      </c>
      <c r="P4023" s="5">
        <v>0</v>
      </c>
      <c r="Q4023" s="5">
        <f t="shared" si="683"/>
        <v>0</v>
      </c>
      <c r="R4023" s="5">
        <v>0</v>
      </c>
      <c r="S4023" s="5">
        <v>0</v>
      </c>
      <c r="T4023" s="5">
        <f t="shared" si="684"/>
        <v>0</v>
      </c>
      <c r="U4023" s="5">
        <v>1</v>
      </c>
      <c r="V4023" s="5">
        <v>1</v>
      </c>
      <c r="W4023" s="5">
        <v>0</v>
      </c>
      <c r="X4023" s="5">
        <v>0</v>
      </c>
      <c r="Y4023" s="5">
        <f t="shared" si="687"/>
        <v>0</v>
      </c>
      <c r="Z4023" s="5">
        <v>0</v>
      </c>
      <c r="AA4023" s="5">
        <v>0</v>
      </c>
      <c r="AB4023" s="5">
        <f t="shared" si="688"/>
        <v>0</v>
      </c>
      <c r="AC4023" s="5">
        <v>0</v>
      </c>
      <c r="AD4023" s="5">
        <v>0</v>
      </c>
      <c r="AE4023" s="5">
        <f t="shared" si="689"/>
        <v>0</v>
      </c>
      <c r="AF4023" s="5">
        <v>1</v>
      </c>
      <c r="AG4023" s="6">
        <v>44426</v>
      </c>
      <c r="AH4023" s="5">
        <v>1</v>
      </c>
      <c r="AI4023" s="5">
        <v>0</v>
      </c>
      <c r="AJ4023" s="5">
        <v>0</v>
      </c>
      <c r="AK4023" s="5">
        <f t="shared" si="690"/>
        <v>0</v>
      </c>
      <c r="AL4023" s="5">
        <v>0</v>
      </c>
      <c r="AM4023" s="5">
        <v>0</v>
      </c>
      <c r="AN4023" s="5">
        <f t="shared" si="691"/>
        <v>0</v>
      </c>
      <c r="AO4023" s="5">
        <v>0</v>
      </c>
      <c r="AP4023" s="5">
        <v>0</v>
      </c>
      <c r="AQ4023" s="5">
        <f t="shared" si="692"/>
        <v>0</v>
      </c>
      <c r="AR4023" s="5">
        <v>0</v>
      </c>
      <c r="AS4023" s="6"/>
      <c r="AT4023" s="5">
        <v>0</v>
      </c>
      <c r="AU4023" s="5">
        <v>0</v>
      </c>
      <c r="AV4023" t="str">
        <f t="shared" si="685"/>
        <v>N</v>
      </c>
      <c r="AW4023" t="s">
        <v>60</v>
      </c>
      <c r="AX4023" t="s">
        <v>60</v>
      </c>
      <c r="AY4023" t="s">
        <v>62</v>
      </c>
      <c r="AZ4023" t="s">
        <v>62</v>
      </c>
      <c r="BA4023" t="str">
        <f t="shared" si="686"/>
        <v>N</v>
      </c>
    </row>
    <row r="4024" spans="1:53">
      <c r="A4024" t="s">
        <v>1460</v>
      </c>
      <c r="B4024" t="s">
        <v>54</v>
      </c>
      <c r="C4024" t="s">
        <v>89</v>
      </c>
      <c r="D4024">
        <v>2021</v>
      </c>
      <c r="F4024" t="s">
        <v>9624</v>
      </c>
      <c r="G4024" t="s">
        <v>9625</v>
      </c>
      <c r="H4024" t="s">
        <v>9316</v>
      </c>
      <c r="I4024" t="s">
        <v>9513</v>
      </c>
      <c r="J4024" t="s">
        <v>101</v>
      </c>
      <c r="K4024" t="s">
        <v>93</v>
      </c>
      <c r="L4024" s="5">
        <v>0</v>
      </c>
      <c r="M4024" s="5">
        <v>0</v>
      </c>
      <c r="N4024" s="5">
        <f t="shared" si="682"/>
        <v>0</v>
      </c>
      <c r="O4024" s="5">
        <v>0</v>
      </c>
      <c r="P4024" s="5">
        <v>0</v>
      </c>
      <c r="Q4024" s="5">
        <f t="shared" si="683"/>
        <v>0</v>
      </c>
      <c r="R4024" s="5">
        <v>0</v>
      </c>
      <c r="S4024" s="5">
        <v>0</v>
      </c>
      <c r="T4024" s="5">
        <f t="shared" si="684"/>
        <v>0</v>
      </c>
      <c r="U4024" s="5">
        <v>1</v>
      </c>
      <c r="V4024" s="5">
        <v>1</v>
      </c>
      <c r="W4024" s="5">
        <v>0</v>
      </c>
      <c r="X4024" s="5">
        <v>0</v>
      </c>
      <c r="Y4024" s="5">
        <f t="shared" si="687"/>
        <v>0</v>
      </c>
      <c r="Z4024" s="5">
        <v>0</v>
      </c>
      <c r="AA4024" s="5">
        <v>0</v>
      </c>
      <c r="AB4024" s="5">
        <f t="shared" si="688"/>
        <v>0</v>
      </c>
      <c r="AC4024" s="5">
        <v>0</v>
      </c>
      <c r="AD4024" s="5">
        <v>0</v>
      </c>
      <c r="AE4024" s="5">
        <f t="shared" si="689"/>
        <v>0</v>
      </c>
      <c r="AF4024" s="5">
        <v>1</v>
      </c>
      <c r="AG4024" s="6">
        <v>44469</v>
      </c>
      <c r="AH4024" s="5">
        <v>1</v>
      </c>
      <c r="AI4024" s="5">
        <v>0</v>
      </c>
      <c r="AJ4024" s="5">
        <v>0</v>
      </c>
      <c r="AK4024" s="5">
        <f t="shared" si="690"/>
        <v>0</v>
      </c>
      <c r="AL4024" s="5">
        <v>0</v>
      </c>
      <c r="AM4024" s="5">
        <v>0</v>
      </c>
      <c r="AN4024" s="5">
        <f t="shared" si="691"/>
        <v>0</v>
      </c>
      <c r="AO4024" s="5">
        <v>0</v>
      </c>
      <c r="AP4024" s="5">
        <v>0</v>
      </c>
      <c r="AQ4024" s="5">
        <f t="shared" si="692"/>
        <v>0</v>
      </c>
      <c r="AR4024" s="5">
        <v>0</v>
      </c>
      <c r="AS4024" s="6"/>
      <c r="AT4024" s="5">
        <v>0</v>
      </c>
      <c r="AU4024" s="5">
        <v>0</v>
      </c>
      <c r="AV4024" t="str">
        <f t="shared" si="685"/>
        <v>N</v>
      </c>
      <c r="AW4024" t="s">
        <v>60</v>
      </c>
      <c r="AX4024" t="s">
        <v>60</v>
      </c>
      <c r="AY4024" t="s">
        <v>62</v>
      </c>
      <c r="AZ4024" t="s">
        <v>62</v>
      </c>
      <c r="BA4024" t="str">
        <f t="shared" si="686"/>
        <v>N</v>
      </c>
    </row>
    <row r="4025" spans="1:53">
      <c r="A4025" t="s">
        <v>54</v>
      </c>
      <c r="B4025" t="s">
        <v>54</v>
      </c>
      <c r="C4025" t="s">
        <v>55</v>
      </c>
      <c r="D4025">
        <v>2021</v>
      </c>
      <c r="F4025" t="s">
        <v>9626</v>
      </c>
      <c r="G4025" t="s">
        <v>9627</v>
      </c>
      <c r="H4025" t="s">
        <v>9628</v>
      </c>
      <c r="I4025" t="s">
        <v>9629</v>
      </c>
      <c r="J4025" t="s">
        <v>255</v>
      </c>
      <c r="K4025" t="s">
        <v>59</v>
      </c>
      <c r="L4025" s="5">
        <v>0</v>
      </c>
      <c r="M4025" s="5">
        <v>0</v>
      </c>
      <c r="N4025" s="5">
        <f t="shared" si="682"/>
        <v>0</v>
      </c>
      <c r="O4025" s="5">
        <v>0</v>
      </c>
      <c r="P4025" s="5">
        <v>0</v>
      </c>
      <c r="Q4025" s="5">
        <f t="shared" si="683"/>
        <v>0</v>
      </c>
      <c r="R4025" s="5">
        <v>0</v>
      </c>
      <c r="S4025" s="5">
        <v>0</v>
      </c>
      <c r="T4025" s="5">
        <f t="shared" si="684"/>
        <v>0</v>
      </c>
      <c r="U4025" s="5">
        <v>1</v>
      </c>
      <c r="V4025" s="5">
        <v>1</v>
      </c>
      <c r="W4025" s="5">
        <v>0</v>
      </c>
      <c r="X4025" s="5">
        <v>0</v>
      </c>
      <c r="Y4025" s="5">
        <f t="shared" si="687"/>
        <v>0</v>
      </c>
      <c r="Z4025" s="5">
        <v>0</v>
      </c>
      <c r="AA4025" s="5">
        <v>0</v>
      </c>
      <c r="AB4025" s="5">
        <f t="shared" si="688"/>
        <v>0</v>
      </c>
      <c r="AC4025" s="5">
        <v>0</v>
      </c>
      <c r="AD4025" s="5">
        <v>0</v>
      </c>
      <c r="AE4025" s="5">
        <f t="shared" si="689"/>
        <v>0</v>
      </c>
      <c r="AF4025" s="5">
        <v>0</v>
      </c>
      <c r="AG4025" s="6"/>
      <c r="AH4025" s="5">
        <v>0</v>
      </c>
      <c r="AI4025" s="5">
        <v>0</v>
      </c>
      <c r="AJ4025" s="5">
        <v>0</v>
      </c>
      <c r="AK4025" s="5">
        <f t="shared" si="690"/>
        <v>0</v>
      </c>
      <c r="AL4025" s="5">
        <v>0</v>
      </c>
      <c r="AM4025" s="5">
        <v>0</v>
      </c>
      <c r="AN4025" s="5">
        <f t="shared" si="691"/>
        <v>0</v>
      </c>
      <c r="AO4025" s="5">
        <v>0</v>
      </c>
      <c r="AP4025" s="5">
        <v>0</v>
      </c>
      <c r="AQ4025" s="5">
        <f t="shared" si="692"/>
        <v>0</v>
      </c>
      <c r="AR4025" s="5">
        <v>0</v>
      </c>
      <c r="AS4025" s="6"/>
      <c r="AT4025" s="5">
        <v>0</v>
      </c>
      <c r="AU4025" s="5">
        <v>0</v>
      </c>
      <c r="AV4025" t="str">
        <f t="shared" si="685"/>
        <v>N</v>
      </c>
      <c r="AW4025" t="s">
        <v>60</v>
      </c>
      <c r="AX4025" t="s">
        <v>61</v>
      </c>
      <c r="AY4025" t="s">
        <v>62</v>
      </c>
      <c r="AZ4025" t="s">
        <v>62</v>
      </c>
      <c r="BA4025" t="str">
        <f t="shared" si="686"/>
        <v>N</v>
      </c>
    </row>
    <row r="4026" spans="1:53">
      <c r="A4026" t="s">
        <v>54</v>
      </c>
      <c r="B4026" t="s">
        <v>54</v>
      </c>
      <c r="C4026" t="s">
        <v>55</v>
      </c>
      <c r="D4026">
        <v>2021</v>
      </c>
      <c r="F4026" t="s">
        <v>9630</v>
      </c>
      <c r="G4026" t="s">
        <v>9631</v>
      </c>
      <c r="H4026" t="s">
        <v>9632</v>
      </c>
      <c r="I4026" t="s">
        <v>9633</v>
      </c>
      <c r="J4026" t="s">
        <v>255</v>
      </c>
      <c r="K4026" t="s">
        <v>59</v>
      </c>
      <c r="L4026" s="5">
        <v>0</v>
      </c>
      <c r="M4026" s="5">
        <v>0</v>
      </c>
      <c r="N4026" s="5">
        <f t="shared" si="682"/>
        <v>0</v>
      </c>
      <c r="O4026" s="5">
        <v>0</v>
      </c>
      <c r="P4026" s="5">
        <v>0</v>
      </c>
      <c r="Q4026" s="5">
        <f t="shared" si="683"/>
        <v>0</v>
      </c>
      <c r="R4026" s="5">
        <v>0</v>
      </c>
      <c r="S4026" s="5">
        <v>0</v>
      </c>
      <c r="T4026" s="5">
        <f t="shared" si="684"/>
        <v>0</v>
      </c>
      <c r="U4026" s="5">
        <v>1</v>
      </c>
      <c r="V4026" s="5">
        <v>1</v>
      </c>
      <c r="W4026" s="5">
        <v>0</v>
      </c>
      <c r="X4026" s="5">
        <v>0</v>
      </c>
      <c r="Y4026" s="5">
        <f t="shared" si="687"/>
        <v>0</v>
      </c>
      <c r="Z4026" s="5">
        <v>0</v>
      </c>
      <c r="AA4026" s="5">
        <v>0</v>
      </c>
      <c r="AB4026" s="5">
        <f t="shared" si="688"/>
        <v>0</v>
      </c>
      <c r="AC4026" s="5">
        <v>0</v>
      </c>
      <c r="AD4026" s="5">
        <v>0</v>
      </c>
      <c r="AE4026" s="5">
        <f t="shared" si="689"/>
        <v>0</v>
      </c>
      <c r="AF4026" s="5">
        <v>0</v>
      </c>
      <c r="AG4026" s="6"/>
      <c r="AH4026" s="5">
        <v>0</v>
      </c>
      <c r="AI4026" s="5">
        <v>0</v>
      </c>
      <c r="AJ4026" s="5">
        <v>0</v>
      </c>
      <c r="AK4026" s="5">
        <f t="shared" si="690"/>
        <v>0</v>
      </c>
      <c r="AL4026" s="5">
        <v>0</v>
      </c>
      <c r="AM4026" s="5">
        <v>0</v>
      </c>
      <c r="AN4026" s="5">
        <f t="shared" si="691"/>
        <v>0</v>
      </c>
      <c r="AO4026" s="5">
        <v>0</v>
      </c>
      <c r="AP4026" s="5">
        <v>0</v>
      </c>
      <c r="AQ4026" s="5">
        <f t="shared" si="692"/>
        <v>0</v>
      </c>
      <c r="AR4026" s="5">
        <v>0</v>
      </c>
      <c r="AS4026" s="6"/>
      <c r="AT4026" s="5">
        <v>0</v>
      </c>
      <c r="AU4026" s="5">
        <v>0</v>
      </c>
      <c r="AV4026" t="str">
        <f t="shared" si="685"/>
        <v>N</v>
      </c>
      <c r="AW4026" t="s">
        <v>60</v>
      </c>
      <c r="AX4026" t="s">
        <v>61</v>
      </c>
      <c r="AY4026" t="s">
        <v>62</v>
      </c>
      <c r="AZ4026" t="s">
        <v>62</v>
      </c>
      <c r="BA4026" t="str">
        <f t="shared" si="686"/>
        <v>N</v>
      </c>
    </row>
    <row r="4027" spans="1:53">
      <c r="A4027" t="s">
        <v>54</v>
      </c>
      <c r="B4027" t="s">
        <v>54</v>
      </c>
      <c r="C4027" t="s">
        <v>55</v>
      </c>
      <c r="D4027">
        <v>2021</v>
      </c>
      <c r="F4027" t="s">
        <v>9634</v>
      </c>
      <c r="G4027" t="s">
        <v>9635</v>
      </c>
      <c r="H4027" t="s">
        <v>9636</v>
      </c>
      <c r="I4027" t="s">
        <v>9637</v>
      </c>
      <c r="J4027" t="s">
        <v>58</v>
      </c>
      <c r="K4027" t="s">
        <v>59</v>
      </c>
      <c r="L4027" s="5">
        <v>0</v>
      </c>
      <c r="M4027" s="5">
        <v>0</v>
      </c>
      <c r="N4027" s="5">
        <f t="shared" si="682"/>
        <v>0</v>
      </c>
      <c r="O4027" s="5">
        <v>0</v>
      </c>
      <c r="P4027" s="5">
        <v>0</v>
      </c>
      <c r="Q4027" s="5">
        <f t="shared" si="683"/>
        <v>0</v>
      </c>
      <c r="R4027" s="5">
        <v>0</v>
      </c>
      <c r="S4027" s="5">
        <v>0</v>
      </c>
      <c r="T4027" s="5">
        <f t="shared" si="684"/>
        <v>0</v>
      </c>
      <c r="U4027" s="5">
        <v>1</v>
      </c>
      <c r="V4027" s="5">
        <v>1</v>
      </c>
      <c r="W4027" s="5">
        <v>0</v>
      </c>
      <c r="X4027" s="5">
        <v>0</v>
      </c>
      <c r="Y4027" s="5">
        <f t="shared" si="687"/>
        <v>0</v>
      </c>
      <c r="Z4027" s="5">
        <v>0</v>
      </c>
      <c r="AA4027" s="5">
        <v>0</v>
      </c>
      <c r="AB4027" s="5">
        <f t="shared" si="688"/>
        <v>0</v>
      </c>
      <c r="AC4027" s="5">
        <v>0</v>
      </c>
      <c r="AD4027" s="5">
        <v>0</v>
      </c>
      <c r="AE4027" s="5">
        <f t="shared" si="689"/>
        <v>0</v>
      </c>
      <c r="AF4027" s="5">
        <v>0</v>
      </c>
      <c r="AG4027" s="6"/>
      <c r="AH4027" s="5">
        <v>0</v>
      </c>
      <c r="AI4027" s="5">
        <v>0</v>
      </c>
      <c r="AJ4027" s="5">
        <v>0</v>
      </c>
      <c r="AK4027" s="5">
        <f t="shared" si="690"/>
        <v>0</v>
      </c>
      <c r="AL4027" s="5">
        <v>0</v>
      </c>
      <c r="AM4027" s="5">
        <v>0</v>
      </c>
      <c r="AN4027" s="5">
        <f t="shared" si="691"/>
        <v>0</v>
      </c>
      <c r="AO4027" s="5">
        <v>0</v>
      </c>
      <c r="AP4027" s="5">
        <v>0</v>
      </c>
      <c r="AQ4027" s="5">
        <f t="shared" si="692"/>
        <v>0</v>
      </c>
      <c r="AR4027" s="5">
        <v>0</v>
      </c>
      <c r="AS4027" s="6"/>
      <c r="AT4027" s="5">
        <v>0</v>
      </c>
      <c r="AU4027" s="5">
        <v>0</v>
      </c>
      <c r="AV4027" t="str">
        <f t="shared" si="685"/>
        <v>N</v>
      </c>
      <c r="AW4027" t="s">
        <v>60</v>
      </c>
      <c r="AX4027" t="s">
        <v>61</v>
      </c>
      <c r="AY4027" t="s">
        <v>62</v>
      </c>
      <c r="AZ4027" t="s">
        <v>62</v>
      </c>
      <c r="BA4027" t="str">
        <f t="shared" si="686"/>
        <v>N</v>
      </c>
    </row>
    <row r="4028" spans="1:53">
      <c r="A4028" t="s">
        <v>54</v>
      </c>
      <c r="B4028" t="s">
        <v>54</v>
      </c>
      <c r="C4028" t="s">
        <v>55</v>
      </c>
      <c r="D4028">
        <v>2021</v>
      </c>
      <c r="F4028" t="s">
        <v>9638</v>
      </c>
      <c r="G4028" t="s">
        <v>9639</v>
      </c>
      <c r="H4028" t="s">
        <v>9640</v>
      </c>
      <c r="I4028" t="s">
        <v>9641</v>
      </c>
      <c r="J4028" t="s">
        <v>58</v>
      </c>
      <c r="K4028" t="s">
        <v>59</v>
      </c>
      <c r="L4028" s="5">
        <v>0</v>
      </c>
      <c r="M4028" s="5">
        <v>0</v>
      </c>
      <c r="N4028" s="5">
        <f t="shared" si="682"/>
        <v>0</v>
      </c>
      <c r="O4028" s="5">
        <v>0</v>
      </c>
      <c r="P4028" s="5">
        <v>0</v>
      </c>
      <c r="Q4028" s="5">
        <f t="shared" si="683"/>
        <v>0</v>
      </c>
      <c r="R4028" s="5">
        <v>0</v>
      </c>
      <c r="S4028" s="5">
        <v>0</v>
      </c>
      <c r="T4028" s="5">
        <f t="shared" si="684"/>
        <v>0</v>
      </c>
      <c r="U4028" s="5">
        <v>1</v>
      </c>
      <c r="V4028" s="5">
        <v>1</v>
      </c>
      <c r="W4028" s="5">
        <v>0</v>
      </c>
      <c r="X4028" s="5">
        <v>0</v>
      </c>
      <c r="Y4028" s="5">
        <f t="shared" si="687"/>
        <v>0</v>
      </c>
      <c r="Z4028" s="5">
        <v>0</v>
      </c>
      <c r="AA4028" s="5">
        <v>0</v>
      </c>
      <c r="AB4028" s="5">
        <f t="shared" si="688"/>
        <v>0</v>
      </c>
      <c r="AC4028" s="5">
        <v>0</v>
      </c>
      <c r="AD4028" s="5">
        <v>0</v>
      </c>
      <c r="AE4028" s="5">
        <f t="shared" si="689"/>
        <v>0</v>
      </c>
      <c r="AF4028" s="5">
        <v>0</v>
      </c>
      <c r="AG4028" s="6"/>
      <c r="AH4028" s="5">
        <v>0</v>
      </c>
      <c r="AI4028" s="5">
        <v>0</v>
      </c>
      <c r="AJ4028" s="5">
        <v>0</v>
      </c>
      <c r="AK4028" s="5">
        <f t="shared" si="690"/>
        <v>0</v>
      </c>
      <c r="AL4028" s="5">
        <v>0</v>
      </c>
      <c r="AM4028" s="5">
        <v>0</v>
      </c>
      <c r="AN4028" s="5">
        <f t="shared" si="691"/>
        <v>0</v>
      </c>
      <c r="AO4028" s="5">
        <v>0</v>
      </c>
      <c r="AP4028" s="5">
        <v>0</v>
      </c>
      <c r="AQ4028" s="5">
        <f t="shared" si="692"/>
        <v>0</v>
      </c>
      <c r="AR4028" s="5">
        <v>0</v>
      </c>
      <c r="AS4028" s="6"/>
      <c r="AT4028" s="5">
        <v>0</v>
      </c>
      <c r="AU4028" s="5">
        <v>0</v>
      </c>
      <c r="AV4028" t="str">
        <f t="shared" si="685"/>
        <v>N</v>
      </c>
      <c r="AW4028" t="s">
        <v>60</v>
      </c>
      <c r="AX4028" t="s">
        <v>61</v>
      </c>
      <c r="AY4028" t="s">
        <v>62</v>
      </c>
      <c r="AZ4028" t="s">
        <v>62</v>
      </c>
      <c r="BA4028" t="str">
        <f t="shared" si="686"/>
        <v>N</v>
      </c>
    </row>
    <row r="4029" spans="1:53">
      <c r="A4029" t="s">
        <v>54</v>
      </c>
      <c r="B4029" t="s">
        <v>54</v>
      </c>
      <c r="C4029" t="s">
        <v>55</v>
      </c>
      <c r="D4029">
        <v>2021</v>
      </c>
      <c r="F4029" t="s">
        <v>9642</v>
      </c>
      <c r="G4029" t="s">
        <v>9643</v>
      </c>
      <c r="H4029" t="s">
        <v>9644</v>
      </c>
      <c r="I4029" t="s">
        <v>9645</v>
      </c>
      <c r="J4029" t="s">
        <v>58</v>
      </c>
      <c r="K4029" t="s">
        <v>59</v>
      </c>
      <c r="L4029" s="5">
        <v>0</v>
      </c>
      <c r="M4029" s="5">
        <v>0</v>
      </c>
      <c r="N4029" s="5">
        <f t="shared" si="682"/>
        <v>0</v>
      </c>
      <c r="O4029" s="5">
        <v>0</v>
      </c>
      <c r="P4029" s="5">
        <v>0</v>
      </c>
      <c r="Q4029" s="5">
        <f t="shared" si="683"/>
        <v>0</v>
      </c>
      <c r="R4029" s="5">
        <v>0</v>
      </c>
      <c r="S4029" s="5">
        <v>0</v>
      </c>
      <c r="T4029" s="5">
        <f t="shared" si="684"/>
        <v>0</v>
      </c>
      <c r="U4029" s="5">
        <v>1</v>
      </c>
      <c r="V4029" s="5">
        <v>1</v>
      </c>
      <c r="W4029" s="5">
        <v>0</v>
      </c>
      <c r="X4029" s="5">
        <v>0</v>
      </c>
      <c r="Y4029" s="5">
        <f t="shared" si="687"/>
        <v>0</v>
      </c>
      <c r="Z4029" s="5">
        <v>0</v>
      </c>
      <c r="AA4029" s="5">
        <v>0</v>
      </c>
      <c r="AB4029" s="5">
        <f t="shared" si="688"/>
        <v>0</v>
      </c>
      <c r="AC4029" s="5">
        <v>0</v>
      </c>
      <c r="AD4029" s="5">
        <v>0</v>
      </c>
      <c r="AE4029" s="5">
        <f t="shared" si="689"/>
        <v>0</v>
      </c>
      <c r="AF4029" s="5">
        <v>0</v>
      </c>
      <c r="AG4029" s="6"/>
      <c r="AH4029" s="5">
        <v>0</v>
      </c>
      <c r="AI4029" s="5">
        <v>0</v>
      </c>
      <c r="AJ4029" s="5">
        <v>0</v>
      </c>
      <c r="AK4029" s="5">
        <f t="shared" si="690"/>
        <v>0</v>
      </c>
      <c r="AL4029" s="5">
        <v>0</v>
      </c>
      <c r="AM4029" s="5">
        <v>0</v>
      </c>
      <c r="AN4029" s="5">
        <f t="shared" si="691"/>
        <v>0</v>
      </c>
      <c r="AO4029" s="5">
        <v>0</v>
      </c>
      <c r="AP4029" s="5">
        <v>0</v>
      </c>
      <c r="AQ4029" s="5">
        <f t="shared" si="692"/>
        <v>0</v>
      </c>
      <c r="AR4029" s="5">
        <v>0</v>
      </c>
      <c r="AS4029" s="6"/>
      <c r="AT4029" s="5">
        <v>0</v>
      </c>
      <c r="AU4029" s="5">
        <v>0</v>
      </c>
      <c r="AV4029" t="str">
        <f t="shared" si="685"/>
        <v>N</v>
      </c>
      <c r="AW4029" t="s">
        <v>60</v>
      </c>
      <c r="AX4029" t="s">
        <v>61</v>
      </c>
      <c r="AY4029" t="s">
        <v>62</v>
      </c>
      <c r="AZ4029" t="s">
        <v>62</v>
      </c>
      <c r="BA4029" t="str">
        <f t="shared" si="686"/>
        <v>N</v>
      </c>
    </row>
    <row r="4030" spans="1:53">
      <c r="A4030" t="s">
        <v>54</v>
      </c>
      <c r="B4030" t="s">
        <v>54</v>
      </c>
      <c r="C4030" t="s">
        <v>55</v>
      </c>
      <c r="D4030">
        <v>2021</v>
      </c>
      <c r="F4030" t="s">
        <v>9646</v>
      </c>
      <c r="G4030" t="s">
        <v>9647</v>
      </c>
      <c r="H4030" t="s">
        <v>9648</v>
      </c>
      <c r="I4030" t="s">
        <v>9649</v>
      </c>
      <c r="J4030" t="s">
        <v>58</v>
      </c>
      <c r="K4030" t="s">
        <v>59</v>
      </c>
      <c r="L4030" s="5">
        <v>0</v>
      </c>
      <c r="M4030" s="5">
        <v>0</v>
      </c>
      <c r="N4030" s="5">
        <f t="shared" si="682"/>
        <v>0</v>
      </c>
      <c r="O4030" s="5">
        <v>0</v>
      </c>
      <c r="P4030" s="5">
        <v>0</v>
      </c>
      <c r="Q4030" s="5">
        <f t="shared" si="683"/>
        <v>0</v>
      </c>
      <c r="R4030" s="5">
        <v>0</v>
      </c>
      <c r="S4030" s="5">
        <v>0</v>
      </c>
      <c r="T4030" s="5">
        <f t="shared" si="684"/>
        <v>0</v>
      </c>
      <c r="U4030" s="5">
        <v>1</v>
      </c>
      <c r="V4030" s="5">
        <v>1</v>
      </c>
      <c r="W4030" s="5">
        <v>0</v>
      </c>
      <c r="X4030" s="5">
        <v>0</v>
      </c>
      <c r="Y4030" s="5">
        <f t="shared" si="687"/>
        <v>0</v>
      </c>
      <c r="Z4030" s="5">
        <v>0</v>
      </c>
      <c r="AA4030" s="5">
        <v>0</v>
      </c>
      <c r="AB4030" s="5">
        <f t="shared" si="688"/>
        <v>0</v>
      </c>
      <c r="AC4030" s="5">
        <v>0</v>
      </c>
      <c r="AD4030" s="5">
        <v>0</v>
      </c>
      <c r="AE4030" s="5">
        <f t="shared" si="689"/>
        <v>0</v>
      </c>
      <c r="AF4030" s="5">
        <v>0</v>
      </c>
      <c r="AG4030" s="6"/>
      <c r="AH4030" s="5">
        <v>0</v>
      </c>
      <c r="AI4030" s="5">
        <v>0</v>
      </c>
      <c r="AJ4030" s="5">
        <v>0</v>
      </c>
      <c r="AK4030" s="5">
        <f t="shared" si="690"/>
        <v>0</v>
      </c>
      <c r="AL4030" s="5">
        <v>0</v>
      </c>
      <c r="AM4030" s="5">
        <v>0</v>
      </c>
      <c r="AN4030" s="5">
        <f t="shared" si="691"/>
        <v>0</v>
      </c>
      <c r="AO4030" s="5">
        <v>0</v>
      </c>
      <c r="AP4030" s="5">
        <v>0</v>
      </c>
      <c r="AQ4030" s="5">
        <f t="shared" si="692"/>
        <v>0</v>
      </c>
      <c r="AR4030" s="5">
        <v>0</v>
      </c>
      <c r="AS4030" s="6"/>
      <c r="AT4030" s="5">
        <v>0</v>
      </c>
      <c r="AU4030" s="5">
        <v>0</v>
      </c>
      <c r="AV4030" t="str">
        <f t="shared" si="685"/>
        <v>N</v>
      </c>
      <c r="AW4030" t="s">
        <v>60</v>
      </c>
      <c r="AX4030" t="s">
        <v>61</v>
      </c>
      <c r="AY4030" t="s">
        <v>62</v>
      </c>
      <c r="AZ4030" t="s">
        <v>62</v>
      </c>
      <c r="BA4030" t="str">
        <f t="shared" si="686"/>
        <v>N</v>
      </c>
    </row>
    <row r="4031" spans="1:53">
      <c r="A4031" t="s">
        <v>54</v>
      </c>
      <c r="B4031" t="s">
        <v>54</v>
      </c>
      <c r="C4031" t="s">
        <v>55</v>
      </c>
      <c r="D4031">
        <v>2021</v>
      </c>
      <c r="F4031" t="s">
        <v>9650</v>
      </c>
      <c r="G4031" t="s">
        <v>9651</v>
      </c>
      <c r="H4031" t="s">
        <v>9652</v>
      </c>
      <c r="I4031" t="s">
        <v>9653</v>
      </c>
      <c r="J4031" t="s">
        <v>58</v>
      </c>
      <c r="K4031" t="s">
        <v>59</v>
      </c>
      <c r="L4031" s="5">
        <v>0</v>
      </c>
      <c r="M4031" s="5">
        <v>0</v>
      </c>
      <c r="N4031" s="5">
        <f t="shared" si="682"/>
        <v>0</v>
      </c>
      <c r="O4031" s="5">
        <v>0</v>
      </c>
      <c r="P4031" s="5">
        <v>0</v>
      </c>
      <c r="Q4031" s="5">
        <f t="shared" si="683"/>
        <v>0</v>
      </c>
      <c r="R4031" s="5">
        <v>0</v>
      </c>
      <c r="S4031" s="5">
        <v>0</v>
      </c>
      <c r="T4031" s="5">
        <f t="shared" si="684"/>
        <v>0</v>
      </c>
      <c r="U4031" s="5">
        <v>1</v>
      </c>
      <c r="V4031" s="5">
        <v>1</v>
      </c>
      <c r="W4031" s="5">
        <v>0</v>
      </c>
      <c r="X4031" s="5">
        <v>0</v>
      </c>
      <c r="Y4031" s="5">
        <f t="shared" si="687"/>
        <v>0</v>
      </c>
      <c r="Z4031" s="5">
        <v>0</v>
      </c>
      <c r="AA4031" s="5">
        <v>0</v>
      </c>
      <c r="AB4031" s="5">
        <f t="shared" si="688"/>
        <v>0</v>
      </c>
      <c r="AC4031" s="5">
        <v>0</v>
      </c>
      <c r="AD4031" s="5">
        <v>0</v>
      </c>
      <c r="AE4031" s="5">
        <f t="shared" si="689"/>
        <v>0</v>
      </c>
      <c r="AF4031" s="5">
        <v>0</v>
      </c>
      <c r="AG4031" s="6"/>
      <c r="AH4031" s="5">
        <v>0</v>
      </c>
      <c r="AI4031" s="5">
        <v>0</v>
      </c>
      <c r="AJ4031" s="5">
        <v>0</v>
      </c>
      <c r="AK4031" s="5">
        <f t="shared" si="690"/>
        <v>0</v>
      </c>
      <c r="AL4031" s="5">
        <v>0</v>
      </c>
      <c r="AM4031" s="5">
        <v>0</v>
      </c>
      <c r="AN4031" s="5">
        <f t="shared" si="691"/>
        <v>0</v>
      </c>
      <c r="AO4031" s="5">
        <v>0</v>
      </c>
      <c r="AP4031" s="5">
        <v>0</v>
      </c>
      <c r="AQ4031" s="5">
        <f t="shared" si="692"/>
        <v>0</v>
      </c>
      <c r="AR4031" s="5">
        <v>0</v>
      </c>
      <c r="AS4031" s="6"/>
      <c r="AT4031" s="5">
        <v>0</v>
      </c>
      <c r="AU4031" s="5">
        <v>0</v>
      </c>
      <c r="AV4031" t="str">
        <f t="shared" si="685"/>
        <v>N</v>
      </c>
      <c r="AW4031" t="s">
        <v>60</v>
      </c>
      <c r="AX4031" t="s">
        <v>61</v>
      </c>
      <c r="AY4031" t="s">
        <v>62</v>
      </c>
      <c r="AZ4031" t="s">
        <v>62</v>
      </c>
      <c r="BA4031" t="str">
        <f t="shared" si="686"/>
        <v>N</v>
      </c>
    </row>
    <row r="4032" spans="1:53">
      <c r="A4032" t="s">
        <v>54</v>
      </c>
      <c r="B4032" t="s">
        <v>54</v>
      </c>
      <c r="C4032" t="s">
        <v>55</v>
      </c>
      <c r="D4032">
        <v>2021</v>
      </c>
      <c r="F4032" t="s">
        <v>9654</v>
      </c>
      <c r="G4032" t="s">
        <v>9655</v>
      </c>
      <c r="H4032" t="s">
        <v>9656</v>
      </c>
      <c r="I4032" t="s">
        <v>9657</v>
      </c>
      <c r="J4032" t="s">
        <v>58</v>
      </c>
      <c r="K4032" t="s">
        <v>59</v>
      </c>
      <c r="L4032" s="5">
        <v>0</v>
      </c>
      <c r="M4032" s="5">
        <v>0</v>
      </c>
      <c r="N4032" s="5">
        <f t="shared" si="682"/>
        <v>0</v>
      </c>
      <c r="O4032" s="5">
        <v>0</v>
      </c>
      <c r="P4032" s="5">
        <v>0</v>
      </c>
      <c r="Q4032" s="5">
        <f t="shared" si="683"/>
        <v>0</v>
      </c>
      <c r="R4032" s="5">
        <v>0</v>
      </c>
      <c r="S4032" s="5">
        <v>0</v>
      </c>
      <c r="T4032" s="5">
        <f t="shared" si="684"/>
        <v>0</v>
      </c>
      <c r="U4032" s="5">
        <v>1</v>
      </c>
      <c r="V4032" s="5">
        <v>1</v>
      </c>
      <c r="W4032" s="5">
        <v>0</v>
      </c>
      <c r="X4032" s="5">
        <v>0</v>
      </c>
      <c r="Y4032" s="5">
        <f t="shared" si="687"/>
        <v>0</v>
      </c>
      <c r="Z4032" s="5">
        <v>0</v>
      </c>
      <c r="AA4032" s="5">
        <v>0</v>
      </c>
      <c r="AB4032" s="5">
        <f t="shared" si="688"/>
        <v>0</v>
      </c>
      <c r="AC4032" s="5">
        <v>0</v>
      </c>
      <c r="AD4032" s="5">
        <v>0</v>
      </c>
      <c r="AE4032" s="5">
        <f t="shared" si="689"/>
        <v>0</v>
      </c>
      <c r="AF4032" s="5">
        <v>0</v>
      </c>
      <c r="AG4032" s="6"/>
      <c r="AH4032" s="5">
        <v>0</v>
      </c>
      <c r="AI4032" s="5">
        <v>0</v>
      </c>
      <c r="AJ4032" s="5">
        <v>0</v>
      </c>
      <c r="AK4032" s="5">
        <f t="shared" si="690"/>
        <v>0</v>
      </c>
      <c r="AL4032" s="5">
        <v>0</v>
      </c>
      <c r="AM4032" s="5">
        <v>0</v>
      </c>
      <c r="AN4032" s="5">
        <f t="shared" si="691"/>
        <v>0</v>
      </c>
      <c r="AO4032" s="5">
        <v>0</v>
      </c>
      <c r="AP4032" s="5">
        <v>0</v>
      </c>
      <c r="AQ4032" s="5">
        <f t="shared" si="692"/>
        <v>0</v>
      </c>
      <c r="AR4032" s="5">
        <v>0</v>
      </c>
      <c r="AS4032" s="6"/>
      <c r="AT4032" s="5">
        <v>0</v>
      </c>
      <c r="AU4032" s="5">
        <v>0</v>
      </c>
      <c r="AV4032" t="str">
        <f t="shared" si="685"/>
        <v>N</v>
      </c>
      <c r="AW4032" t="s">
        <v>60</v>
      </c>
      <c r="AX4032" t="s">
        <v>61</v>
      </c>
      <c r="AY4032" t="s">
        <v>62</v>
      </c>
      <c r="AZ4032" t="s">
        <v>62</v>
      </c>
      <c r="BA4032" t="str">
        <f t="shared" si="686"/>
        <v>N</v>
      </c>
    </row>
    <row r="4033" spans="1:53">
      <c r="A4033" t="s">
        <v>54</v>
      </c>
      <c r="B4033" t="s">
        <v>54</v>
      </c>
      <c r="C4033" t="s">
        <v>55</v>
      </c>
      <c r="D4033">
        <v>2021</v>
      </c>
      <c r="F4033" t="s">
        <v>9658</v>
      </c>
      <c r="G4033" t="s">
        <v>9659</v>
      </c>
      <c r="H4033" t="s">
        <v>9660</v>
      </c>
      <c r="I4033" t="s">
        <v>9661</v>
      </c>
      <c r="J4033" t="s">
        <v>101</v>
      </c>
      <c r="K4033" t="s">
        <v>93</v>
      </c>
      <c r="L4033" s="5">
        <v>0</v>
      </c>
      <c r="M4033" s="5">
        <v>0</v>
      </c>
      <c r="N4033" s="5">
        <f t="shared" si="682"/>
        <v>0</v>
      </c>
      <c r="O4033" s="5">
        <v>0</v>
      </c>
      <c r="P4033" s="5">
        <v>0</v>
      </c>
      <c r="Q4033" s="5">
        <f t="shared" si="683"/>
        <v>0</v>
      </c>
      <c r="R4033" s="5">
        <v>0</v>
      </c>
      <c r="S4033" s="5">
        <v>0</v>
      </c>
      <c r="T4033" s="5">
        <f t="shared" si="684"/>
        <v>0</v>
      </c>
      <c r="U4033" s="5">
        <v>1</v>
      </c>
      <c r="V4033" s="5">
        <v>1</v>
      </c>
      <c r="W4033" s="5">
        <v>0</v>
      </c>
      <c r="X4033" s="5">
        <v>0</v>
      </c>
      <c r="Y4033" s="5">
        <f t="shared" si="687"/>
        <v>0</v>
      </c>
      <c r="Z4033" s="5">
        <v>0</v>
      </c>
      <c r="AA4033" s="5">
        <v>0</v>
      </c>
      <c r="AB4033" s="5">
        <f t="shared" si="688"/>
        <v>0</v>
      </c>
      <c r="AC4033" s="5">
        <v>0</v>
      </c>
      <c r="AD4033" s="5">
        <v>0</v>
      </c>
      <c r="AE4033" s="5">
        <f t="shared" si="689"/>
        <v>0</v>
      </c>
      <c r="AF4033" s="5">
        <v>0</v>
      </c>
      <c r="AG4033" s="6"/>
      <c r="AH4033" s="5">
        <v>0</v>
      </c>
      <c r="AI4033" s="5">
        <v>0</v>
      </c>
      <c r="AJ4033" s="5">
        <v>0</v>
      </c>
      <c r="AK4033" s="5">
        <f t="shared" si="690"/>
        <v>0</v>
      </c>
      <c r="AL4033" s="5">
        <v>0</v>
      </c>
      <c r="AM4033" s="5">
        <v>0</v>
      </c>
      <c r="AN4033" s="5">
        <f t="shared" si="691"/>
        <v>0</v>
      </c>
      <c r="AO4033" s="5">
        <v>0</v>
      </c>
      <c r="AP4033" s="5">
        <v>0</v>
      </c>
      <c r="AQ4033" s="5">
        <f t="shared" si="692"/>
        <v>0</v>
      </c>
      <c r="AR4033" s="5">
        <v>0</v>
      </c>
      <c r="AS4033" s="6"/>
      <c r="AT4033" s="5">
        <v>0</v>
      </c>
      <c r="AU4033" s="5">
        <v>0</v>
      </c>
      <c r="AV4033" t="str">
        <f t="shared" si="685"/>
        <v>N</v>
      </c>
      <c r="AW4033" t="s">
        <v>60</v>
      </c>
      <c r="AX4033" t="s">
        <v>60</v>
      </c>
      <c r="AY4033" t="s">
        <v>62</v>
      </c>
      <c r="AZ4033" t="s">
        <v>62</v>
      </c>
      <c r="BA4033" t="str">
        <f t="shared" si="686"/>
        <v>N</v>
      </c>
    </row>
    <row r="4034" spans="1:53">
      <c r="A4034" t="s">
        <v>54</v>
      </c>
      <c r="B4034" t="s">
        <v>54</v>
      </c>
      <c r="C4034" t="s">
        <v>55</v>
      </c>
      <c r="D4034">
        <v>2021</v>
      </c>
      <c r="F4034" t="s">
        <v>9662</v>
      </c>
      <c r="G4034" t="s">
        <v>9663</v>
      </c>
      <c r="H4034" t="s">
        <v>9664</v>
      </c>
      <c r="I4034" t="s">
        <v>9665</v>
      </c>
      <c r="J4034" t="s">
        <v>101</v>
      </c>
      <c r="K4034" t="s">
        <v>93</v>
      </c>
      <c r="L4034" s="5">
        <v>0</v>
      </c>
      <c r="M4034" s="5">
        <v>0</v>
      </c>
      <c r="N4034" s="5">
        <f t="shared" ref="N4034:N4097" si="693">L4034+M4034</f>
        <v>0</v>
      </c>
      <c r="O4034" s="5">
        <v>0</v>
      </c>
      <c r="P4034" s="5">
        <v>0</v>
      </c>
      <c r="Q4034" s="5">
        <f t="shared" ref="Q4034:Q4097" si="694">O4034+P4034</f>
        <v>0</v>
      </c>
      <c r="R4034" s="5">
        <v>0</v>
      </c>
      <c r="S4034" s="5">
        <v>0</v>
      </c>
      <c r="T4034" s="5">
        <f t="shared" ref="T4034:T4097" si="695">R4034+S4034</f>
        <v>0</v>
      </c>
      <c r="U4034" s="5">
        <v>1</v>
      </c>
      <c r="V4034" s="5">
        <v>1</v>
      </c>
      <c r="W4034" s="5">
        <v>0</v>
      </c>
      <c r="X4034" s="5">
        <v>0</v>
      </c>
      <c r="Y4034" s="5">
        <f t="shared" si="687"/>
        <v>0</v>
      </c>
      <c r="Z4034" s="5">
        <v>0</v>
      </c>
      <c r="AA4034" s="5">
        <v>0</v>
      </c>
      <c r="AB4034" s="5">
        <f t="shared" si="688"/>
        <v>0</v>
      </c>
      <c r="AC4034" s="5">
        <v>0</v>
      </c>
      <c r="AD4034" s="5">
        <v>0</v>
      </c>
      <c r="AE4034" s="5">
        <f t="shared" si="689"/>
        <v>0</v>
      </c>
      <c r="AF4034" s="5">
        <v>0</v>
      </c>
      <c r="AG4034" s="6"/>
      <c r="AH4034" s="5">
        <v>0</v>
      </c>
      <c r="AI4034" s="5">
        <v>0</v>
      </c>
      <c r="AJ4034" s="5">
        <v>0</v>
      </c>
      <c r="AK4034" s="5">
        <f t="shared" si="690"/>
        <v>0</v>
      </c>
      <c r="AL4034" s="5">
        <v>0</v>
      </c>
      <c r="AM4034" s="5">
        <v>0</v>
      </c>
      <c r="AN4034" s="5">
        <f t="shared" si="691"/>
        <v>0</v>
      </c>
      <c r="AO4034" s="5">
        <v>0</v>
      </c>
      <c r="AP4034" s="5">
        <v>0</v>
      </c>
      <c r="AQ4034" s="5">
        <f t="shared" si="692"/>
        <v>0</v>
      </c>
      <c r="AR4034" s="5">
        <v>0</v>
      </c>
      <c r="AS4034" s="6"/>
      <c r="AT4034" s="5">
        <v>0</v>
      </c>
      <c r="AU4034" s="5">
        <v>0</v>
      </c>
      <c r="AV4034" t="str">
        <f t="shared" ref="AV4034:AV4097" si="696">IF(AU4034 &gt; 0, "Y", "N")</f>
        <v>N</v>
      </c>
      <c r="AW4034" t="s">
        <v>60</v>
      </c>
      <c r="AX4034" t="s">
        <v>61</v>
      </c>
      <c r="AY4034" t="s">
        <v>62</v>
      </c>
      <c r="AZ4034" t="s">
        <v>62</v>
      </c>
      <c r="BA4034" t="str">
        <f t="shared" ref="BA4034:BA4097" si="697">IF(OR(L4034&gt;0, O4034&gt;0, R4034&gt;0, W4034&gt;0, Z4034&gt;0, AC4034&gt;0, AI4034&gt;0, AL4034&gt;0, AO4034&gt;0, M4034&gt;0), "Y", "N")</f>
        <v>N</v>
      </c>
    </row>
    <row r="4035" spans="1:53">
      <c r="A4035" t="s">
        <v>54</v>
      </c>
      <c r="B4035" t="s">
        <v>54</v>
      </c>
      <c r="C4035" t="s">
        <v>55</v>
      </c>
      <c r="D4035">
        <v>2021</v>
      </c>
      <c r="F4035" t="s">
        <v>9666</v>
      </c>
      <c r="G4035" t="s">
        <v>9667</v>
      </c>
      <c r="H4035" t="s">
        <v>9668</v>
      </c>
      <c r="I4035" t="s">
        <v>9669</v>
      </c>
      <c r="J4035" t="s">
        <v>101</v>
      </c>
      <c r="K4035" t="s">
        <v>93</v>
      </c>
      <c r="L4035" s="5">
        <v>0</v>
      </c>
      <c r="M4035" s="5">
        <v>0</v>
      </c>
      <c r="N4035" s="5">
        <f t="shared" si="693"/>
        <v>0</v>
      </c>
      <c r="O4035" s="5">
        <v>0</v>
      </c>
      <c r="P4035" s="5">
        <v>0</v>
      </c>
      <c r="Q4035" s="5">
        <f t="shared" si="694"/>
        <v>0</v>
      </c>
      <c r="R4035" s="5">
        <v>0</v>
      </c>
      <c r="S4035" s="5">
        <v>0</v>
      </c>
      <c r="T4035" s="5">
        <f t="shared" si="695"/>
        <v>0</v>
      </c>
      <c r="U4035" s="5">
        <v>1</v>
      </c>
      <c r="V4035" s="5">
        <v>1</v>
      </c>
      <c r="W4035" s="5">
        <v>0</v>
      </c>
      <c r="X4035" s="5">
        <v>0</v>
      </c>
      <c r="Y4035" s="5">
        <f t="shared" ref="Y4035:Y4098" si="698">W4035+X4035</f>
        <v>0</v>
      </c>
      <c r="Z4035" s="5">
        <v>0</v>
      </c>
      <c r="AA4035" s="5">
        <v>0</v>
      </c>
      <c r="AB4035" s="5">
        <f t="shared" ref="AB4035:AB4098" si="699">SUM(Z4035:AA4035)</f>
        <v>0</v>
      </c>
      <c r="AC4035" s="5">
        <v>0</v>
      </c>
      <c r="AD4035" s="5">
        <v>0</v>
      </c>
      <c r="AE4035" s="5">
        <f t="shared" ref="AE4035:AE4098" si="700">SUM(AC4035:AD4035)</f>
        <v>0</v>
      </c>
      <c r="AF4035" s="5">
        <v>0</v>
      </c>
      <c r="AG4035" s="6"/>
      <c r="AH4035" s="5">
        <v>0</v>
      </c>
      <c r="AI4035" s="5">
        <v>0</v>
      </c>
      <c r="AJ4035" s="5">
        <v>0</v>
      </c>
      <c r="AK4035" s="5">
        <f t="shared" ref="AK4035:AK4098" si="701">SUM(AI4035:AJ4035)</f>
        <v>0</v>
      </c>
      <c r="AL4035" s="5">
        <v>0</v>
      </c>
      <c r="AM4035" s="5">
        <v>0</v>
      </c>
      <c r="AN4035" s="5">
        <f t="shared" ref="AN4035:AN4098" si="702">SUM(AL4035:AM4035)</f>
        <v>0</v>
      </c>
      <c r="AO4035" s="5">
        <v>0</v>
      </c>
      <c r="AP4035" s="5">
        <v>0</v>
      </c>
      <c r="AQ4035" s="5">
        <f t="shared" ref="AQ4035:AQ4098" si="703">SUM(AO4035:AP4035)</f>
        <v>0</v>
      </c>
      <c r="AR4035" s="5">
        <v>0</v>
      </c>
      <c r="AS4035" s="6"/>
      <c r="AT4035" s="5">
        <v>0</v>
      </c>
      <c r="AU4035" s="5">
        <v>0</v>
      </c>
      <c r="AV4035" t="str">
        <f t="shared" si="696"/>
        <v>N</v>
      </c>
      <c r="AW4035" t="s">
        <v>60</v>
      </c>
      <c r="AX4035" t="s">
        <v>61</v>
      </c>
      <c r="AY4035" t="s">
        <v>62</v>
      </c>
      <c r="AZ4035" t="s">
        <v>62</v>
      </c>
      <c r="BA4035" t="str">
        <f t="shared" si="697"/>
        <v>N</v>
      </c>
    </row>
    <row r="4036" spans="1:53">
      <c r="A4036" t="s">
        <v>54</v>
      </c>
      <c r="B4036" t="s">
        <v>54</v>
      </c>
      <c r="C4036" t="s">
        <v>55</v>
      </c>
      <c r="D4036">
        <v>2021</v>
      </c>
      <c r="F4036" t="s">
        <v>9670</v>
      </c>
      <c r="G4036" t="s">
        <v>9671</v>
      </c>
      <c r="H4036" t="s">
        <v>9672</v>
      </c>
      <c r="J4036" t="s">
        <v>255</v>
      </c>
      <c r="K4036" t="s">
        <v>59</v>
      </c>
      <c r="L4036" s="5">
        <v>0</v>
      </c>
      <c r="M4036" s="5">
        <v>0</v>
      </c>
      <c r="N4036" s="5">
        <f t="shared" si="693"/>
        <v>0</v>
      </c>
      <c r="O4036" s="5">
        <v>0</v>
      </c>
      <c r="P4036" s="5">
        <v>0</v>
      </c>
      <c r="Q4036" s="5">
        <f t="shared" si="694"/>
        <v>0</v>
      </c>
      <c r="R4036" s="5">
        <v>0</v>
      </c>
      <c r="S4036" s="5">
        <v>0</v>
      </c>
      <c r="T4036" s="5">
        <f t="shared" si="695"/>
        <v>0</v>
      </c>
      <c r="U4036" s="5">
        <v>1</v>
      </c>
      <c r="V4036" s="5">
        <v>1</v>
      </c>
      <c r="W4036" s="5">
        <v>0</v>
      </c>
      <c r="X4036" s="5">
        <v>0</v>
      </c>
      <c r="Y4036" s="5">
        <f t="shared" si="698"/>
        <v>0</v>
      </c>
      <c r="Z4036" s="5">
        <v>0</v>
      </c>
      <c r="AA4036" s="5">
        <v>0</v>
      </c>
      <c r="AB4036" s="5">
        <f t="shared" si="699"/>
        <v>0</v>
      </c>
      <c r="AC4036" s="5">
        <v>0</v>
      </c>
      <c r="AD4036" s="5">
        <v>0</v>
      </c>
      <c r="AE4036" s="5">
        <f t="shared" si="700"/>
        <v>0</v>
      </c>
      <c r="AF4036" s="5">
        <v>0</v>
      </c>
      <c r="AG4036" s="6"/>
      <c r="AH4036" s="5">
        <v>0</v>
      </c>
      <c r="AI4036" s="5">
        <v>0</v>
      </c>
      <c r="AJ4036" s="5">
        <v>0</v>
      </c>
      <c r="AK4036" s="5">
        <f t="shared" si="701"/>
        <v>0</v>
      </c>
      <c r="AL4036" s="5">
        <v>0</v>
      </c>
      <c r="AM4036" s="5">
        <v>0</v>
      </c>
      <c r="AN4036" s="5">
        <f t="shared" si="702"/>
        <v>0</v>
      </c>
      <c r="AO4036" s="5">
        <v>0</v>
      </c>
      <c r="AP4036" s="5">
        <v>0</v>
      </c>
      <c r="AQ4036" s="5">
        <f t="shared" si="703"/>
        <v>0</v>
      </c>
      <c r="AR4036" s="5">
        <v>0</v>
      </c>
      <c r="AS4036" s="6"/>
      <c r="AT4036" s="5">
        <v>0</v>
      </c>
      <c r="AU4036" s="5">
        <v>0</v>
      </c>
      <c r="AV4036" t="str">
        <f t="shared" si="696"/>
        <v>N</v>
      </c>
      <c r="AW4036" t="s">
        <v>60</v>
      </c>
      <c r="AX4036" t="s">
        <v>61</v>
      </c>
      <c r="AY4036" t="s">
        <v>62</v>
      </c>
      <c r="AZ4036" t="s">
        <v>62</v>
      </c>
      <c r="BA4036" t="str">
        <f t="shared" si="697"/>
        <v>N</v>
      </c>
    </row>
    <row r="4037" spans="1:53">
      <c r="A4037" t="s">
        <v>53</v>
      </c>
      <c r="B4037" t="s">
        <v>54</v>
      </c>
      <c r="C4037" t="s">
        <v>89</v>
      </c>
      <c r="D4037">
        <v>2021</v>
      </c>
      <c r="F4037" t="s">
        <v>9673</v>
      </c>
      <c r="G4037" t="s">
        <v>9674</v>
      </c>
      <c r="I4037" t="s">
        <v>9675</v>
      </c>
      <c r="J4037" t="s">
        <v>101</v>
      </c>
      <c r="K4037" t="s">
        <v>93</v>
      </c>
      <c r="L4037" s="5">
        <v>0</v>
      </c>
      <c r="M4037" s="5">
        <v>0</v>
      </c>
      <c r="N4037" s="5">
        <f t="shared" si="693"/>
        <v>0</v>
      </c>
      <c r="O4037" s="5">
        <v>0</v>
      </c>
      <c r="P4037" s="5">
        <v>0</v>
      </c>
      <c r="Q4037" s="5">
        <f t="shared" si="694"/>
        <v>0</v>
      </c>
      <c r="R4037" s="5">
        <v>0</v>
      </c>
      <c r="S4037" s="5">
        <v>0</v>
      </c>
      <c r="T4037" s="5">
        <f t="shared" si="695"/>
        <v>0</v>
      </c>
      <c r="U4037" s="5">
        <v>1</v>
      </c>
      <c r="V4037" s="5">
        <v>1</v>
      </c>
      <c r="W4037" s="5">
        <v>0</v>
      </c>
      <c r="X4037" s="5">
        <v>0</v>
      </c>
      <c r="Y4037" s="5">
        <f t="shared" si="698"/>
        <v>0</v>
      </c>
      <c r="Z4037" s="5">
        <v>0</v>
      </c>
      <c r="AA4037" s="5">
        <v>0</v>
      </c>
      <c r="AB4037" s="5">
        <f t="shared" si="699"/>
        <v>0</v>
      </c>
      <c r="AC4037" s="5">
        <v>0</v>
      </c>
      <c r="AD4037" s="5">
        <v>0</v>
      </c>
      <c r="AE4037" s="5">
        <f t="shared" si="700"/>
        <v>0</v>
      </c>
      <c r="AF4037" s="5">
        <v>1</v>
      </c>
      <c r="AG4037" s="6">
        <v>44328</v>
      </c>
      <c r="AH4037" s="5">
        <v>1</v>
      </c>
      <c r="AI4037" s="5">
        <v>0</v>
      </c>
      <c r="AJ4037" s="5">
        <v>0</v>
      </c>
      <c r="AK4037" s="5">
        <f t="shared" si="701"/>
        <v>0</v>
      </c>
      <c r="AL4037" s="5">
        <v>0</v>
      </c>
      <c r="AM4037" s="5">
        <v>0</v>
      </c>
      <c r="AN4037" s="5">
        <f t="shared" si="702"/>
        <v>0</v>
      </c>
      <c r="AO4037" s="5">
        <v>0</v>
      </c>
      <c r="AP4037" s="5">
        <v>0</v>
      </c>
      <c r="AQ4037" s="5">
        <f t="shared" si="703"/>
        <v>0</v>
      </c>
      <c r="AR4037" s="5">
        <v>0</v>
      </c>
      <c r="AS4037" s="6"/>
      <c r="AT4037" s="5">
        <v>0</v>
      </c>
      <c r="AU4037" s="5">
        <v>0</v>
      </c>
      <c r="AV4037" t="str">
        <f t="shared" si="696"/>
        <v>N</v>
      </c>
      <c r="AW4037" t="s">
        <v>60</v>
      </c>
      <c r="AX4037" t="s">
        <v>61</v>
      </c>
      <c r="AY4037" t="s">
        <v>62</v>
      </c>
      <c r="AZ4037" t="s">
        <v>62</v>
      </c>
      <c r="BA4037" t="str">
        <f t="shared" si="697"/>
        <v>N</v>
      </c>
    </row>
    <row r="4038" spans="1:53">
      <c r="A4038" t="s">
        <v>53</v>
      </c>
      <c r="B4038" t="s">
        <v>54</v>
      </c>
      <c r="C4038" t="s">
        <v>89</v>
      </c>
      <c r="D4038">
        <v>2021</v>
      </c>
      <c r="F4038" t="s">
        <v>9676</v>
      </c>
      <c r="G4038" t="s">
        <v>9677</v>
      </c>
      <c r="I4038" t="s">
        <v>9678</v>
      </c>
      <c r="J4038" t="s">
        <v>101</v>
      </c>
      <c r="K4038" t="s">
        <v>93</v>
      </c>
      <c r="L4038" s="5">
        <v>0</v>
      </c>
      <c r="M4038" s="5">
        <v>0</v>
      </c>
      <c r="N4038" s="5">
        <f t="shared" si="693"/>
        <v>0</v>
      </c>
      <c r="O4038" s="5">
        <v>0</v>
      </c>
      <c r="P4038" s="5">
        <v>0</v>
      </c>
      <c r="Q4038" s="5">
        <f t="shared" si="694"/>
        <v>0</v>
      </c>
      <c r="R4038" s="5">
        <v>0</v>
      </c>
      <c r="S4038" s="5">
        <v>0</v>
      </c>
      <c r="T4038" s="5">
        <f t="shared" si="695"/>
        <v>0</v>
      </c>
      <c r="U4038" s="5">
        <v>1</v>
      </c>
      <c r="V4038" s="5">
        <v>1</v>
      </c>
      <c r="W4038" s="5">
        <v>0</v>
      </c>
      <c r="X4038" s="5">
        <v>0</v>
      </c>
      <c r="Y4038" s="5">
        <f t="shared" si="698"/>
        <v>0</v>
      </c>
      <c r="Z4038" s="5">
        <v>0</v>
      </c>
      <c r="AA4038" s="5">
        <v>0</v>
      </c>
      <c r="AB4038" s="5">
        <f t="shared" si="699"/>
        <v>0</v>
      </c>
      <c r="AC4038" s="5">
        <v>0</v>
      </c>
      <c r="AD4038" s="5">
        <v>0</v>
      </c>
      <c r="AE4038" s="5">
        <f t="shared" si="700"/>
        <v>0</v>
      </c>
      <c r="AF4038" s="5">
        <v>1</v>
      </c>
      <c r="AG4038" s="6">
        <v>44328</v>
      </c>
      <c r="AH4038" s="5">
        <v>1</v>
      </c>
      <c r="AI4038" s="5">
        <v>0</v>
      </c>
      <c r="AJ4038" s="5">
        <v>0</v>
      </c>
      <c r="AK4038" s="5">
        <f t="shared" si="701"/>
        <v>0</v>
      </c>
      <c r="AL4038" s="5">
        <v>0</v>
      </c>
      <c r="AM4038" s="5">
        <v>0</v>
      </c>
      <c r="AN4038" s="5">
        <f t="shared" si="702"/>
        <v>0</v>
      </c>
      <c r="AO4038" s="5">
        <v>0</v>
      </c>
      <c r="AP4038" s="5">
        <v>0</v>
      </c>
      <c r="AQ4038" s="5">
        <f t="shared" si="703"/>
        <v>0</v>
      </c>
      <c r="AR4038" s="5">
        <v>0</v>
      </c>
      <c r="AS4038" s="6"/>
      <c r="AT4038" s="5">
        <v>0</v>
      </c>
      <c r="AU4038" s="5">
        <v>0</v>
      </c>
      <c r="AV4038" t="str">
        <f t="shared" si="696"/>
        <v>N</v>
      </c>
      <c r="AW4038" t="s">
        <v>60</v>
      </c>
      <c r="AX4038" t="s">
        <v>61</v>
      </c>
      <c r="AY4038" t="s">
        <v>62</v>
      </c>
      <c r="AZ4038" t="s">
        <v>62</v>
      </c>
      <c r="BA4038" t="str">
        <f t="shared" si="697"/>
        <v>N</v>
      </c>
    </row>
    <row r="4039" spans="1:53">
      <c r="A4039" t="s">
        <v>53</v>
      </c>
      <c r="B4039" t="s">
        <v>54</v>
      </c>
      <c r="C4039" t="s">
        <v>89</v>
      </c>
      <c r="D4039">
        <v>2021</v>
      </c>
      <c r="F4039" t="s">
        <v>9679</v>
      </c>
      <c r="G4039" t="s">
        <v>9680</v>
      </c>
      <c r="I4039" t="s">
        <v>9681</v>
      </c>
      <c r="J4039" t="s">
        <v>101</v>
      </c>
      <c r="K4039" t="s">
        <v>93</v>
      </c>
      <c r="L4039" s="5">
        <v>0</v>
      </c>
      <c r="M4039" s="5">
        <v>0</v>
      </c>
      <c r="N4039" s="5">
        <f t="shared" si="693"/>
        <v>0</v>
      </c>
      <c r="O4039" s="5">
        <v>0</v>
      </c>
      <c r="P4039" s="5">
        <v>0</v>
      </c>
      <c r="Q4039" s="5">
        <f t="shared" si="694"/>
        <v>0</v>
      </c>
      <c r="R4039" s="5">
        <v>0</v>
      </c>
      <c r="S4039" s="5">
        <v>0</v>
      </c>
      <c r="T4039" s="5">
        <f t="shared" si="695"/>
        <v>0</v>
      </c>
      <c r="U4039" s="5">
        <v>1</v>
      </c>
      <c r="V4039" s="5">
        <v>1</v>
      </c>
      <c r="W4039" s="5">
        <v>0</v>
      </c>
      <c r="X4039" s="5">
        <v>0</v>
      </c>
      <c r="Y4039" s="5">
        <f t="shared" si="698"/>
        <v>0</v>
      </c>
      <c r="Z4039" s="5">
        <v>0</v>
      </c>
      <c r="AA4039" s="5">
        <v>0</v>
      </c>
      <c r="AB4039" s="5">
        <f t="shared" si="699"/>
        <v>0</v>
      </c>
      <c r="AC4039" s="5">
        <v>0</v>
      </c>
      <c r="AD4039" s="5">
        <v>0</v>
      </c>
      <c r="AE4039" s="5">
        <f t="shared" si="700"/>
        <v>0</v>
      </c>
      <c r="AF4039" s="5">
        <v>1</v>
      </c>
      <c r="AG4039" s="6">
        <v>44421</v>
      </c>
      <c r="AH4039" s="5">
        <v>1</v>
      </c>
      <c r="AI4039" s="5">
        <v>0</v>
      </c>
      <c r="AJ4039" s="5">
        <v>0</v>
      </c>
      <c r="AK4039" s="5">
        <f t="shared" si="701"/>
        <v>0</v>
      </c>
      <c r="AL4039" s="5">
        <v>0</v>
      </c>
      <c r="AM4039" s="5">
        <v>0</v>
      </c>
      <c r="AN4039" s="5">
        <f t="shared" si="702"/>
        <v>0</v>
      </c>
      <c r="AO4039" s="5">
        <v>0</v>
      </c>
      <c r="AP4039" s="5">
        <v>0</v>
      </c>
      <c r="AQ4039" s="5">
        <f t="shared" si="703"/>
        <v>0</v>
      </c>
      <c r="AR4039" s="5">
        <v>0</v>
      </c>
      <c r="AS4039" s="6"/>
      <c r="AT4039" s="5">
        <v>0</v>
      </c>
      <c r="AU4039" s="5">
        <v>0</v>
      </c>
      <c r="AV4039" t="str">
        <f t="shared" si="696"/>
        <v>N</v>
      </c>
      <c r="AW4039" t="s">
        <v>60</v>
      </c>
      <c r="AX4039" t="s">
        <v>61</v>
      </c>
      <c r="AY4039" t="s">
        <v>62</v>
      </c>
      <c r="AZ4039" t="s">
        <v>62</v>
      </c>
      <c r="BA4039" t="str">
        <f t="shared" si="697"/>
        <v>N</v>
      </c>
    </row>
    <row r="4040" spans="1:53">
      <c r="A4040" t="s">
        <v>53</v>
      </c>
      <c r="B4040" t="s">
        <v>54</v>
      </c>
      <c r="C4040" t="s">
        <v>89</v>
      </c>
      <c r="D4040">
        <v>2021</v>
      </c>
      <c r="F4040" t="s">
        <v>9682</v>
      </c>
      <c r="G4040" t="s">
        <v>9683</v>
      </c>
      <c r="I4040" t="s">
        <v>9684</v>
      </c>
      <c r="J4040" t="s">
        <v>101</v>
      </c>
      <c r="K4040" t="s">
        <v>93</v>
      </c>
      <c r="L4040" s="5">
        <v>0</v>
      </c>
      <c r="M4040" s="5">
        <v>0</v>
      </c>
      <c r="N4040" s="5">
        <f t="shared" si="693"/>
        <v>0</v>
      </c>
      <c r="O4040" s="5">
        <v>0</v>
      </c>
      <c r="P4040" s="5">
        <v>0</v>
      </c>
      <c r="Q4040" s="5">
        <f t="shared" si="694"/>
        <v>0</v>
      </c>
      <c r="R4040" s="5">
        <v>0</v>
      </c>
      <c r="S4040" s="5">
        <v>0</v>
      </c>
      <c r="T4040" s="5">
        <f t="shared" si="695"/>
        <v>0</v>
      </c>
      <c r="U4040" s="5">
        <v>1</v>
      </c>
      <c r="V4040" s="5">
        <v>1</v>
      </c>
      <c r="W4040" s="5">
        <v>0</v>
      </c>
      <c r="X4040" s="5">
        <v>0</v>
      </c>
      <c r="Y4040" s="5">
        <f t="shared" si="698"/>
        <v>0</v>
      </c>
      <c r="Z4040" s="5">
        <v>0</v>
      </c>
      <c r="AA4040" s="5">
        <v>0</v>
      </c>
      <c r="AB4040" s="5">
        <f t="shared" si="699"/>
        <v>0</v>
      </c>
      <c r="AC4040" s="5">
        <v>0</v>
      </c>
      <c r="AD4040" s="5">
        <v>0</v>
      </c>
      <c r="AE4040" s="5">
        <f t="shared" si="700"/>
        <v>0</v>
      </c>
      <c r="AF4040" s="5">
        <v>1</v>
      </c>
      <c r="AG4040" s="6">
        <v>44391</v>
      </c>
      <c r="AH4040" s="5">
        <v>1</v>
      </c>
      <c r="AI4040" s="5">
        <v>0</v>
      </c>
      <c r="AJ4040" s="5">
        <v>0</v>
      </c>
      <c r="AK4040" s="5">
        <f t="shared" si="701"/>
        <v>0</v>
      </c>
      <c r="AL4040" s="5">
        <v>0</v>
      </c>
      <c r="AM4040" s="5">
        <v>0</v>
      </c>
      <c r="AN4040" s="5">
        <f t="shared" si="702"/>
        <v>0</v>
      </c>
      <c r="AO4040" s="5">
        <v>0</v>
      </c>
      <c r="AP4040" s="5">
        <v>0</v>
      </c>
      <c r="AQ4040" s="5">
        <f t="shared" si="703"/>
        <v>0</v>
      </c>
      <c r="AR4040" s="5">
        <v>0</v>
      </c>
      <c r="AS4040" s="6"/>
      <c r="AT4040" s="5">
        <v>0</v>
      </c>
      <c r="AU4040" s="5">
        <v>0</v>
      </c>
      <c r="AV4040" t="str">
        <f t="shared" si="696"/>
        <v>N</v>
      </c>
      <c r="AW4040" t="s">
        <v>60</v>
      </c>
      <c r="AX4040" t="s">
        <v>61</v>
      </c>
      <c r="AY4040" t="s">
        <v>62</v>
      </c>
      <c r="AZ4040" t="s">
        <v>62</v>
      </c>
      <c r="BA4040" t="str">
        <f t="shared" si="697"/>
        <v>N</v>
      </c>
    </row>
    <row r="4041" spans="1:53">
      <c r="A4041" t="s">
        <v>53</v>
      </c>
      <c r="B4041" t="s">
        <v>54</v>
      </c>
      <c r="C4041" t="s">
        <v>89</v>
      </c>
      <c r="D4041">
        <v>2021</v>
      </c>
      <c r="F4041" t="s">
        <v>9685</v>
      </c>
      <c r="G4041" t="s">
        <v>9686</v>
      </c>
      <c r="I4041" t="s">
        <v>9687</v>
      </c>
      <c r="J4041" t="s">
        <v>101</v>
      </c>
      <c r="K4041" t="s">
        <v>93</v>
      </c>
      <c r="L4041" s="5">
        <v>0</v>
      </c>
      <c r="M4041" s="5">
        <v>0</v>
      </c>
      <c r="N4041" s="5">
        <f t="shared" si="693"/>
        <v>0</v>
      </c>
      <c r="O4041" s="5">
        <v>0</v>
      </c>
      <c r="P4041" s="5">
        <v>0</v>
      </c>
      <c r="Q4041" s="5">
        <f t="shared" si="694"/>
        <v>0</v>
      </c>
      <c r="R4041" s="5">
        <v>0</v>
      </c>
      <c r="S4041" s="5">
        <v>0</v>
      </c>
      <c r="T4041" s="5">
        <f t="shared" si="695"/>
        <v>0</v>
      </c>
      <c r="U4041" s="5">
        <v>1</v>
      </c>
      <c r="V4041" s="5">
        <v>1</v>
      </c>
      <c r="W4041" s="5">
        <v>0</v>
      </c>
      <c r="X4041" s="5">
        <v>0</v>
      </c>
      <c r="Y4041" s="5">
        <f t="shared" si="698"/>
        <v>0</v>
      </c>
      <c r="Z4041" s="5">
        <v>0</v>
      </c>
      <c r="AA4041" s="5">
        <v>0</v>
      </c>
      <c r="AB4041" s="5">
        <f t="shared" si="699"/>
        <v>0</v>
      </c>
      <c r="AC4041" s="5">
        <v>0</v>
      </c>
      <c r="AD4041" s="5">
        <v>0</v>
      </c>
      <c r="AE4041" s="5">
        <f t="shared" si="700"/>
        <v>0</v>
      </c>
      <c r="AF4041" s="5">
        <v>1</v>
      </c>
      <c r="AG4041" s="6">
        <v>44364</v>
      </c>
      <c r="AH4041" s="5">
        <v>1</v>
      </c>
      <c r="AI4041" s="5">
        <v>0</v>
      </c>
      <c r="AJ4041" s="5">
        <v>0</v>
      </c>
      <c r="AK4041" s="5">
        <f t="shared" si="701"/>
        <v>0</v>
      </c>
      <c r="AL4041" s="5">
        <v>0</v>
      </c>
      <c r="AM4041" s="5">
        <v>0</v>
      </c>
      <c r="AN4041" s="5">
        <f t="shared" si="702"/>
        <v>0</v>
      </c>
      <c r="AO4041" s="5">
        <v>0</v>
      </c>
      <c r="AP4041" s="5">
        <v>0</v>
      </c>
      <c r="AQ4041" s="5">
        <f t="shared" si="703"/>
        <v>0</v>
      </c>
      <c r="AR4041" s="5">
        <v>0</v>
      </c>
      <c r="AS4041" s="6"/>
      <c r="AT4041" s="5">
        <v>0</v>
      </c>
      <c r="AU4041" s="5">
        <v>0</v>
      </c>
      <c r="AV4041" t="str">
        <f t="shared" si="696"/>
        <v>N</v>
      </c>
      <c r="AW4041" t="s">
        <v>60</v>
      </c>
      <c r="AX4041" t="s">
        <v>61</v>
      </c>
      <c r="AY4041" t="s">
        <v>62</v>
      </c>
      <c r="AZ4041" t="s">
        <v>62</v>
      </c>
      <c r="BA4041" t="str">
        <f t="shared" si="697"/>
        <v>N</v>
      </c>
    </row>
    <row r="4042" spans="1:53">
      <c r="A4042" t="s">
        <v>53</v>
      </c>
      <c r="B4042" t="s">
        <v>54</v>
      </c>
      <c r="C4042" t="s">
        <v>89</v>
      </c>
      <c r="D4042">
        <v>2021</v>
      </c>
      <c r="F4042" t="s">
        <v>9688</v>
      </c>
      <c r="G4042" t="s">
        <v>9689</v>
      </c>
      <c r="I4042" t="s">
        <v>9690</v>
      </c>
      <c r="J4042" t="s">
        <v>101</v>
      </c>
      <c r="K4042" t="s">
        <v>93</v>
      </c>
      <c r="L4042" s="5">
        <v>0</v>
      </c>
      <c r="M4042" s="5">
        <v>0</v>
      </c>
      <c r="N4042" s="5">
        <f t="shared" si="693"/>
        <v>0</v>
      </c>
      <c r="O4042" s="5">
        <v>0</v>
      </c>
      <c r="P4042" s="5">
        <v>0</v>
      </c>
      <c r="Q4042" s="5">
        <f t="shared" si="694"/>
        <v>0</v>
      </c>
      <c r="R4042" s="5">
        <v>0</v>
      </c>
      <c r="S4042" s="5">
        <v>0</v>
      </c>
      <c r="T4042" s="5">
        <f t="shared" si="695"/>
        <v>0</v>
      </c>
      <c r="U4042" s="5">
        <v>1</v>
      </c>
      <c r="V4042" s="5">
        <v>1</v>
      </c>
      <c r="W4042" s="5">
        <v>0</v>
      </c>
      <c r="X4042" s="5">
        <v>0</v>
      </c>
      <c r="Y4042" s="5">
        <f t="shared" si="698"/>
        <v>0</v>
      </c>
      <c r="Z4042" s="5">
        <v>0</v>
      </c>
      <c r="AA4042" s="5">
        <v>0</v>
      </c>
      <c r="AB4042" s="5">
        <f t="shared" si="699"/>
        <v>0</v>
      </c>
      <c r="AC4042" s="5">
        <v>0</v>
      </c>
      <c r="AD4042" s="5">
        <v>0</v>
      </c>
      <c r="AE4042" s="5">
        <f t="shared" si="700"/>
        <v>0</v>
      </c>
      <c r="AF4042" s="5">
        <v>1</v>
      </c>
      <c r="AG4042" s="6">
        <v>44342</v>
      </c>
      <c r="AH4042" s="5">
        <v>1</v>
      </c>
      <c r="AI4042" s="5">
        <v>0</v>
      </c>
      <c r="AJ4042" s="5">
        <v>0</v>
      </c>
      <c r="AK4042" s="5">
        <f t="shared" si="701"/>
        <v>0</v>
      </c>
      <c r="AL4042" s="5">
        <v>0</v>
      </c>
      <c r="AM4042" s="5">
        <v>0</v>
      </c>
      <c r="AN4042" s="5">
        <f t="shared" si="702"/>
        <v>0</v>
      </c>
      <c r="AO4042" s="5">
        <v>0</v>
      </c>
      <c r="AP4042" s="5">
        <v>0</v>
      </c>
      <c r="AQ4042" s="5">
        <f t="shared" si="703"/>
        <v>0</v>
      </c>
      <c r="AR4042" s="5">
        <v>0</v>
      </c>
      <c r="AS4042" s="6"/>
      <c r="AT4042" s="5">
        <v>0</v>
      </c>
      <c r="AU4042" s="5">
        <v>0</v>
      </c>
      <c r="AV4042" t="str">
        <f t="shared" si="696"/>
        <v>N</v>
      </c>
      <c r="AW4042" t="s">
        <v>60</v>
      </c>
      <c r="AX4042" t="s">
        <v>61</v>
      </c>
      <c r="AY4042" t="s">
        <v>62</v>
      </c>
      <c r="AZ4042" t="s">
        <v>62</v>
      </c>
      <c r="BA4042" t="str">
        <f t="shared" si="697"/>
        <v>N</v>
      </c>
    </row>
    <row r="4043" spans="1:53">
      <c r="A4043" t="s">
        <v>53</v>
      </c>
      <c r="B4043" t="s">
        <v>54</v>
      </c>
      <c r="C4043" t="s">
        <v>89</v>
      </c>
      <c r="D4043">
        <v>2021</v>
      </c>
      <c r="F4043" t="s">
        <v>9691</v>
      </c>
      <c r="G4043" t="s">
        <v>9692</v>
      </c>
      <c r="I4043" t="s">
        <v>9693</v>
      </c>
      <c r="J4043" t="s">
        <v>101</v>
      </c>
      <c r="K4043" t="s">
        <v>93</v>
      </c>
      <c r="L4043" s="5">
        <v>0</v>
      </c>
      <c r="M4043" s="5">
        <v>0</v>
      </c>
      <c r="N4043" s="5">
        <f t="shared" si="693"/>
        <v>0</v>
      </c>
      <c r="O4043" s="5">
        <v>0</v>
      </c>
      <c r="P4043" s="5">
        <v>0</v>
      </c>
      <c r="Q4043" s="5">
        <f t="shared" si="694"/>
        <v>0</v>
      </c>
      <c r="R4043" s="5">
        <v>0</v>
      </c>
      <c r="S4043" s="5">
        <v>0</v>
      </c>
      <c r="T4043" s="5">
        <f t="shared" si="695"/>
        <v>0</v>
      </c>
      <c r="U4043" s="5">
        <v>1</v>
      </c>
      <c r="V4043" s="5">
        <v>1</v>
      </c>
      <c r="W4043" s="5">
        <v>0</v>
      </c>
      <c r="X4043" s="5">
        <v>0</v>
      </c>
      <c r="Y4043" s="5">
        <f t="shared" si="698"/>
        <v>0</v>
      </c>
      <c r="Z4043" s="5">
        <v>0</v>
      </c>
      <c r="AA4043" s="5">
        <v>0</v>
      </c>
      <c r="AB4043" s="5">
        <f t="shared" si="699"/>
        <v>0</v>
      </c>
      <c r="AC4043" s="5">
        <v>0</v>
      </c>
      <c r="AD4043" s="5">
        <v>0</v>
      </c>
      <c r="AE4043" s="5">
        <f t="shared" si="700"/>
        <v>0</v>
      </c>
      <c r="AF4043" s="5">
        <v>1</v>
      </c>
      <c r="AG4043" s="6">
        <v>44352</v>
      </c>
      <c r="AH4043" s="5">
        <v>1</v>
      </c>
      <c r="AI4043" s="5">
        <v>0</v>
      </c>
      <c r="AJ4043" s="5">
        <v>0</v>
      </c>
      <c r="AK4043" s="5">
        <f t="shared" si="701"/>
        <v>0</v>
      </c>
      <c r="AL4043" s="5">
        <v>0</v>
      </c>
      <c r="AM4043" s="5">
        <v>0</v>
      </c>
      <c r="AN4043" s="5">
        <f t="shared" si="702"/>
        <v>0</v>
      </c>
      <c r="AO4043" s="5">
        <v>0</v>
      </c>
      <c r="AP4043" s="5">
        <v>0</v>
      </c>
      <c r="AQ4043" s="5">
        <f t="shared" si="703"/>
        <v>0</v>
      </c>
      <c r="AR4043" s="5">
        <v>0</v>
      </c>
      <c r="AS4043" s="6"/>
      <c r="AT4043" s="5">
        <v>0</v>
      </c>
      <c r="AU4043" s="5">
        <v>0</v>
      </c>
      <c r="AV4043" t="str">
        <f t="shared" si="696"/>
        <v>N</v>
      </c>
      <c r="AW4043" t="s">
        <v>60</v>
      </c>
      <c r="AX4043" t="s">
        <v>61</v>
      </c>
      <c r="AY4043" t="s">
        <v>62</v>
      </c>
      <c r="AZ4043" t="s">
        <v>62</v>
      </c>
      <c r="BA4043" t="str">
        <f t="shared" si="697"/>
        <v>N</v>
      </c>
    </row>
    <row r="4044" spans="1:53">
      <c r="A4044" t="s">
        <v>53</v>
      </c>
      <c r="B4044" t="s">
        <v>54</v>
      </c>
      <c r="C4044" t="s">
        <v>89</v>
      </c>
      <c r="D4044">
        <v>2021</v>
      </c>
      <c r="F4044" t="s">
        <v>9694</v>
      </c>
      <c r="G4044" t="s">
        <v>9695</v>
      </c>
      <c r="I4044" t="s">
        <v>9696</v>
      </c>
      <c r="J4044" t="s">
        <v>101</v>
      </c>
      <c r="K4044" t="s">
        <v>93</v>
      </c>
      <c r="L4044" s="5">
        <v>0</v>
      </c>
      <c r="M4044" s="5">
        <v>0</v>
      </c>
      <c r="N4044" s="5">
        <f t="shared" si="693"/>
        <v>0</v>
      </c>
      <c r="O4044" s="5">
        <v>0</v>
      </c>
      <c r="P4044" s="5">
        <v>0</v>
      </c>
      <c r="Q4044" s="5">
        <f t="shared" si="694"/>
        <v>0</v>
      </c>
      <c r="R4044" s="5">
        <v>0</v>
      </c>
      <c r="S4044" s="5">
        <v>0</v>
      </c>
      <c r="T4044" s="5">
        <f t="shared" si="695"/>
        <v>0</v>
      </c>
      <c r="U4044" s="5">
        <v>1</v>
      </c>
      <c r="V4044" s="5">
        <v>1</v>
      </c>
      <c r="W4044" s="5">
        <v>0</v>
      </c>
      <c r="X4044" s="5">
        <v>0</v>
      </c>
      <c r="Y4044" s="5">
        <f t="shared" si="698"/>
        <v>0</v>
      </c>
      <c r="Z4044" s="5">
        <v>0</v>
      </c>
      <c r="AA4044" s="5">
        <v>0</v>
      </c>
      <c r="AB4044" s="5">
        <f t="shared" si="699"/>
        <v>0</v>
      </c>
      <c r="AC4044" s="5">
        <v>0</v>
      </c>
      <c r="AD4044" s="5">
        <v>0</v>
      </c>
      <c r="AE4044" s="5">
        <f t="shared" si="700"/>
        <v>0</v>
      </c>
      <c r="AF4044" s="5">
        <v>1</v>
      </c>
      <c r="AG4044" s="6">
        <v>44279</v>
      </c>
      <c r="AH4044" s="5">
        <v>1</v>
      </c>
      <c r="AI4044" s="5">
        <v>0</v>
      </c>
      <c r="AJ4044" s="5">
        <v>0</v>
      </c>
      <c r="AK4044" s="5">
        <f t="shared" si="701"/>
        <v>0</v>
      </c>
      <c r="AL4044" s="5">
        <v>0</v>
      </c>
      <c r="AM4044" s="5">
        <v>0</v>
      </c>
      <c r="AN4044" s="5">
        <f t="shared" si="702"/>
        <v>0</v>
      </c>
      <c r="AO4044" s="5">
        <v>0</v>
      </c>
      <c r="AP4044" s="5">
        <v>0</v>
      </c>
      <c r="AQ4044" s="5">
        <f t="shared" si="703"/>
        <v>0</v>
      </c>
      <c r="AR4044" s="5">
        <v>0</v>
      </c>
      <c r="AS4044" s="6"/>
      <c r="AT4044" s="5">
        <v>0</v>
      </c>
      <c r="AU4044" s="5">
        <v>0</v>
      </c>
      <c r="AV4044" t="str">
        <f t="shared" si="696"/>
        <v>N</v>
      </c>
      <c r="AW4044" t="s">
        <v>60</v>
      </c>
      <c r="AX4044" t="s">
        <v>61</v>
      </c>
      <c r="AY4044" t="s">
        <v>62</v>
      </c>
      <c r="AZ4044" t="s">
        <v>62</v>
      </c>
      <c r="BA4044" t="str">
        <f t="shared" si="697"/>
        <v>N</v>
      </c>
    </row>
    <row r="4045" spans="1:53">
      <c r="A4045" t="s">
        <v>53</v>
      </c>
      <c r="B4045" t="s">
        <v>54</v>
      </c>
      <c r="C4045" t="s">
        <v>89</v>
      </c>
      <c r="D4045">
        <v>2021</v>
      </c>
      <c r="F4045" t="s">
        <v>9697</v>
      </c>
      <c r="G4045" t="s">
        <v>9698</v>
      </c>
      <c r="I4045" t="s">
        <v>9699</v>
      </c>
      <c r="J4045" t="s">
        <v>101</v>
      </c>
      <c r="K4045" t="s">
        <v>93</v>
      </c>
      <c r="L4045" s="5">
        <v>0</v>
      </c>
      <c r="M4045" s="5">
        <v>0</v>
      </c>
      <c r="N4045" s="5">
        <f t="shared" si="693"/>
        <v>0</v>
      </c>
      <c r="O4045" s="5">
        <v>0</v>
      </c>
      <c r="P4045" s="5">
        <v>0</v>
      </c>
      <c r="Q4045" s="5">
        <f t="shared" si="694"/>
        <v>0</v>
      </c>
      <c r="R4045" s="5">
        <v>0</v>
      </c>
      <c r="S4045" s="5">
        <v>0</v>
      </c>
      <c r="T4045" s="5">
        <f t="shared" si="695"/>
        <v>0</v>
      </c>
      <c r="U4045" s="5">
        <v>1</v>
      </c>
      <c r="V4045" s="5">
        <v>1</v>
      </c>
      <c r="W4045" s="5">
        <v>0</v>
      </c>
      <c r="X4045" s="5">
        <v>0</v>
      </c>
      <c r="Y4045" s="5">
        <f t="shared" si="698"/>
        <v>0</v>
      </c>
      <c r="Z4045" s="5">
        <v>0</v>
      </c>
      <c r="AA4045" s="5">
        <v>0</v>
      </c>
      <c r="AB4045" s="5">
        <f t="shared" si="699"/>
        <v>0</v>
      </c>
      <c r="AC4045" s="5">
        <v>0</v>
      </c>
      <c r="AD4045" s="5">
        <v>0</v>
      </c>
      <c r="AE4045" s="5">
        <f t="shared" si="700"/>
        <v>0</v>
      </c>
      <c r="AF4045" s="5">
        <v>1</v>
      </c>
      <c r="AG4045" s="6">
        <v>44364</v>
      </c>
      <c r="AH4045" s="5">
        <v>1</v>
      </c>
      <c r="AI4045" s="5">
        <v>0</v>
      </c>
      <c r="AJ4045" s="5">
        <v>0</v>
      </c>
      <c r="AK4045" s="5">
        <f t="shared" si="701"/>
        <v>0</v>
      </c>
      <c r="AL4045" s="5">
        <v>0</v>
      </c>
      <c r="AM4045" s="5">
        <v>0</v>
      </c>
      <c r="AN4045" s="5">
        <f t="shared" si="702"/>
        <v>0</v>
      </c>
      <c r="AO4045" s="5">
        <v>0</v>
      </c>
      <c r="AP4045" s="5">
        <v>0</v>
      </c>
      <c r="AQ4045" s="5">
        <f t="shared" si="703"/>
        <v>0</v>
      </c>
      <c r="AR4045" s="5">
        <v>0</v>
      </c>
      <c r="AS4045" s="6"/>
      <c r="AT4045" s="5">
        <v>0</v>
      </c>
      <c r="AU4045" s="5">
        <v>0</v>
      </c>
      <c r="AV4045" t="str">
        <f t="shared" si="696"/>
        <v>N</v>
      </c>
      <c r="AW4045" t="s">
        <v>60</v>
      </c>
      <c r="AX4045" t="s">
        <v>61</v>
      </c>
      <c r="AY4045" t="s">
        <v>62</v>
      </c>
      <c r="AZ4045" t="s">
        <v>62</v>
      </c>
      <c r="BA4045" t="str">
        <f t="shared" si="697"/>
        <v>N</v>
      </c>
    </row>
    <row r="4046" spans="1:53">
      <c r="A4046" t="s">
        <v>53</v>
      </c>
      <c r="B4046" t="s">
        <v>54</v>
      </c>
      <c r="C4046" t="s">
        <v>89</v>
      </c>
      <c r="D4046">
        <v>2021</v>
      </c>
      <c r="F4046" t="s">
        <v>9700</v>
      </c>
      <c r="G4046" t="s">
        <v>9701</v>
      </c>
      <c r="I4046" t="s">
        <v>9702</v>
      </c>
      <c r="J4046" t="s">
        <v>101</v>
      </c>
      <c r="K4046" t="s">
        <v>93</v>
      </c>
      <c r="L4046" s="5">
        <v>0</v>
      </c>
      <c r="M4046" s="5">
        <v>0</v>
      </c>
      <c r="N4046" s="5">
        <f t="shared" si="693"/>
        <v>0</v>
      </c>
      <c r="O4046" s="5">
        <v>0</v>
      </c>
      <c r="P4046" s="5">
        <v>0</v>
      </c>
      <c r="Q4046" s="5">
        <f t="shared" si="694"/>
        <v>0</v>
      </c>
      <c r="R4046" s="5">
        <v>0</v>
      </c>
      <c r="S4046" s="5">
        <v>0</v>
      </c>
      <c r="T4046" s="5">
        <f t="shared" si="695"/>
        <v>0</v>
      </c>
      <c r="U4046" s="5">
        <v>1</v>
      </c>
      <c r="V4046" s="5">
        <v>1</v>
      </c>
      <c r="W4046" s="5">
        <v>0</v>
      </c>
      <c r="X4046" s="5">
        <v>0</v>
      </c>
      <c r="Y4046" s="5">
        <f t="shared" si="698"/>
        <v>0</v>
      </c>
      <c r="Z4046" s="5">
        <v>0</v>
      </c>
      <c r="AA4046" s="5">
        <v>0</v>
      </c>
      <c r="AB4046" s="5">
        <f t="shared" si="699"/>
        <v>0</v>
      </c>
      <c r="AC4046" s="5">
        <v>0</v>
      </c>
      <c r="AD4046" s="5">
        <v>0</v>
      </c>
      <c r="AE4046" s="5">
        <f t="shared" si="700"/>
        <v>0</v>
      </c>
      <c r="AF4046" s="5">
        <v>1</v>
      </c>
      <c r="AG4046" s="6">
        <v>44328</v>
      </c>
      <c r="AH4046" s="5">
        <v>1</v>
      </c>
      <c r="AI4046" s="5">
        <v>0</v>
      </c>
      <c r="AJ4046" s="5">
        <v>0</v>
      </c>
      <c r="AK4046" s="5">
        <f t="shared" si="701"/>
        <v>0</v>
      </c>
      <c r="AL4046" s="5">
        <v>0</v>
      </c>
      <c r="AM4046" s="5">
        <v>0</v>
      </c>
      <c r="AN4046" s="5">
        <f t="shared" si="702"/>
        <v>0</v>
      </c>
      <c r="AO4046" s="5">
        <v>0</v>
      </c>
      <c r="AP4046" s="5">
        <v>0</v>
      </c>
      <c r="AQ4046" s="5">
        <f t="shared" si="703"/>
        <v>0</v>
      </c>
      <c r="AR4046" s="5">
        <v>0</v>
      </c>
      <c r="AS4046" s="6"/>
      <c r="AT4046" s="5">
        <v>0</v>
      </c>
      <c r="AU4046" s="5">
        <v>0</v>
      </c>
      <c r="AV4046" t="str">
        <f t="shared" si="696"/>
        <v>N</v>
      </c>
      <c r="AW4046" t="s">
        <v>60</v>
      </c>
      <c r="AX4046" t="s">
        <v>61</v>
      </c>
      <c r="AY4046" t="s">
        <v>62</v>
      </c>
      <c r="AZ4046" t="s">
        <v>62</v>
      </c>
      <c r="BA4046" t="str">
        <f t="shared" si="697"/>
        <v>N</v>
      </c>
    </row>
    <row r="4047" spans="1:53">
      <c r="A4047" t="s">
        <v>53</v>
      </c>
      <c r="B4047" t="s">
        <v>54</v>
      </c>
      <c r="C4047" t="s">
        <v>89</v>
      </c>
      <c r="D4047">
        <v>2021</v>
      </c>
      <c r="F4047" t="s">
        <v>9703</v>
      </c>
      <c r="G4047" t="s">
        <v>9704</v>
      </c>
      <c r="I4047" t="s">
        <v>9705</v>
      </c>
      <c r="J4047" t="s">
        <v>101</v>
      </c>
      <c r="K4047" t="s">
        <v>93</v>
      </c>
      <c r="L4047" s="5">
        <v>0</v>
      </c>
      <c r="M4047" s="5">
        <v>0</v>
      </c>
      <c r="N4047" s="5">
        <f t="shared" si="693"/>
        <v>0</v>
      </c>
      <c r="O4047" s="5">
        <v>0</v>
      </c>
      <c r="P4047" s="5">
        <v>0</v>
      </c>
      <c r="Q4047" s="5">
        <f t="shared" si="694"/>
        <v>0</v>
      </c>
      <c r="R4047" s="5">
        <v>0</v>
      </c>
      <c r="S4047" s="5">
        <v>0</v>
      </c>
      <c r="T4047" s="5">
        <f t="shared" si="695"/>
        <v>0</v>
      </c>
      <c r="U4047" s="5">
        <v>1</v>
      </c>
      <c r="V4047" s="5">
        <v>1</v>
      </c>
      <c r="W4047" s="5">
        <v>0</v>
      </c>
      <c r="X4047" s="5">
        <v>0</v>
      </c>
      <c r="Y4047" s="5">
        <f t="shared" si="698"/>
        <v>0</v>
      </c>
      <c r="Z4047" s="5">
        <v>0</v>
      </c>
      <c r="AA4047" s="5">
        <v>0</v>
      </c>
      <c r="AB4047" s="5">
        <f t="shared" si="699"/>
        <v>0</v>
      </c>
      <c r="AC4047" s="5">
        <v>0</v>
      </c>
      <c r="AD4047" s="5">
        <v>0</v>
      </c>
      <c r="AE4047" s="5">
        <f t="shared" si="700"/>
        <v>0</v>
      </c>
      <c r="AF4047" s="5">
        <v>1</v>
      </c>
      <c r="AG4047" s="6">
        <v>44342</v>
      </c>
      <c r="AH4047" s="5">
        <v>1</v>
      </c>
      <c r="AI4047" s="5">
        <v>0</v>
      </c>
      <c r="AJ4047" s="5">
        <v>0</v>
      </c>
      <c r="AK4047" s="5">
        <f t="shared" si="701"/>
        <v>0</v>
      </c>
      <c r="AL4047" s="5">
        <v>0</v>
      </c>
      <c r="AM4047" s="5">
        <v>0</v>
      </c>
      <c r="AN4047" s="5">
        <f t="shared" si="702"/>
        <v>0</v>
      </c>
      <c r="AO4047" s="5">
        <v>0</v>
      </c>
      <c r="AP4047" s="5">
        <v>0</v>
      </c>
      <c r="AQ4047" s="5">
        <f t="shared" si="703"/>
        <v>0</v>
      </c>
      <c r="AR4047" s="5">
        <v>0</v>
      </c>
      <c r="AS4047" s="6"/>
      <c r="AT4047" s="5">
        <v>0</v>
      </c>
      <c r="AU4047" s="5">
        <v>0</v>
      </c>
      <c r="AV4047" t="str">
        <f t="shared" si="696"/>
        <v>N</v>
      </c>
      <c r="AW4047" t="s">
        <v>60</v>
      </c>
      <c r="AX4047" t="s">
        <v>61</v>
      </c>
      <c r="AY4047" t="s">
        <v>62</v>
      </c>
      <c r="AZ4047" t="s">
        <v>62</v>
      </c>
      <c r="BA4047" t="str">
        <f t="shared" si="697"/>
        <v>N</v>
      </c>
    </row>
    <row r="4048" spans="1:53">
      <c r="A4048" t="s">
        <v>53</v>
      </c>
      <c r="B4048" t="s">
        <v>54</v>
      </c>
      <c r="C4048" t="s">
        <v>89</v>
      </c>
      <c r="D4048">
        <v>2021</v>
      </c>
      <c r="F4048" t="s">
        <v>9706</v>
      </c>
      <c r="G4048" t="s">
        <v>9707</v>
      </c>
      <c r="I4048" t="s">
        <v>9708</v>
      </c>
      <c r="J4048" t="s">
        <v>101</v>
      </c>
      <c r="K4048" t="s">
        <v>93</v>
      </c>
      <c r="L4048" s="5">
        <v>0</v>
      </c>
      <c r="M4048" s="5">
        <v>0</v>
      </c>
      <c r="N4048" s="5">
        <f t="shared" si="693"/>
        <v>0</v>
      </c>
      <c r="O4048" s="5">
        <v>0</v>
      </c>
      <c r="P4048" s="5">
        <v>0</v>
      </c>
      <c r="Q4048" s="5">
        <f t="shared" si="694"/>
        <v>0</v>
      </c>
      <c r="R4048" s="5">
        <v>0</v>
      </c>
      <c r="S4048" s="5">
        <v>0</v>
      </c>
      <c r="T4048" s="5">
        <f t="shared" si="695"/>
        <v>0</v>
      </c>
      <c r="U4048" s="5">
        <v>1</v>
      </c>
      <c r="V4048" s="5">
        <v>1</v>
      </c>
      <c r="W4048" s="5">
        <v>0</v>
      </c>
      <c r="X4048" s="5">
        <v>0</v>
      </c>
      <c r="Y4048" s="5">
        <f t="shared" si="698"/>
        <v>0</v>
      </c>
      <c r="Z4048" s="5">
        <v>0</v>
      </c>
      <c r="AA4048" s="5">
        <v>0</v>
      </c>
      <c r="AB4048" s="5">
        <f t="shared" si="699"/>
        <v>0</v>
      </c>
      <c r="AC4048" s="5">
        <v>0</v>
      </c>
      <c r="AD4048" s="5">
        <v>0</v>
      </c>
      <c r="AE4048" s="5">
        <f t="shared" si="700"/>
        <v>0</v>
      </c>
      <c r="AF4048" s="5">
        <v>1</v>
      </c>
      <c r="AG4048" s="6">
        <v>44307</v>
      </c>
      <c r="AH4048" s="5">
        <v>1</v>
      </c>
      <c r="AI4048" s="5">
        <v>0</v>
      </c>
      <c r="AJ4048" s="5">
        <v>0</v>
      </c>
      <c r="AK4048" s="5">
        <f t="shared" si="701"/>
        <v>0</v>
      </c>
      <c r="AL4048" s="5">
        <v>0</v>
      </c>
      <c r="AM4048" s="5">
        <v>0</v>
      </c>
      <c r="AN4048" s="5">
        <f t="shared" si="702"/>
        <v>0</v>
      </c>
      <c r="AO4048" s="5">
        <v>0</v>
      </c>
      <c r="AP4048" s="5">
        <v>0</v>
      </c>
      <c r="AQ4048" s="5">
        <f t="shared" si="703"/>
        <v>0</v>
      </c>
      <c r="AR4048" s="5">
        <v>0</v>
      </c>
      <c r="AS4048" s="6"/>
      <c r="AT4048" s="5">
        <v>0</v>
      </c>
      <c r="AU4048" s="5">
        <v>0</v>
      </c>
      <c r="AV4048" t="str">
        <f t="shared" si="696"/>
        <v>N</v>
      </c>
      <c r="AW4048" t="s">
        <v>60</v>
      </c>
      <c r="AX4048" t="s">
        <v>61</v>
      </c>
      <c r="AY4048" t="s">
        <v>62</v>
      </c>
      <c r="AZ4048" t="s">
        <v>62</v>
      </c>
      <c r="BA4048" t="str">
        <f t="shared" si="697"/>
        <v>N</v>
      </c>
    </row>
    <row r="4049" spans="1:53">
      <c r="A4049" t="s">
        <v>53</v>
      </c>
      <c r="B4049" t="s">
        <v>54</v>
      </c>
      <c r="C4049" t="s">
        <v>89</v>
      </c>
      <c r="D4049">
        <v>2021</v>
      </c>
      <c r="F4049" t="s">
        <v>9709</v>
      </c>
      <c r="G4049" t="s">
        <v>9710</v>
      </c>
      <c r="I4049" t="s">
        <v>9711</v>
      </c>
      <c r="J4049" t="s">
        <v>101</v>
      </c>
      <c r="K4049" t="s">
        <v>93</v>
      </c>
      <c r="L4049" s="5">
        <v>0</v>
      </c>
      <c r="M4049" s="5">
        <v>0</v>
      </c>
      <c r="N4049" s="5">
        <f t="shared" si="693"/>
        <v>0</v>
      </c>
      <c r="O4049" s="5">
        <v>0</v>
      </c>
      <c r="P4049" s="5">
        <v>0</v>
      </c>
      <c r="Q4049" s="5">
        <f t="shared" si="694"/>
        <v>0</v>
      </c>
      <c r="R4049" s="5">
        <v>0</v>
      </c>
      <c r="S4049" s="5">
        <v>0</v>
      </c>
      <c r="T4049" s="5">
        <f t="shared" si="695"/>
        <v>0</v>
      </c>
      <c r="U4049" s="5">
        <v>1</v>
      </c>
      <c r="V4049" s="5">
        <v>1</v>
      </c>
      <c r="W4049" s="5">
        <v>0</v>
      </c>
      <c r="X4049" s="5">
        <v>0</v>
      </c>
      <c r="Y4049" s="5">
        <f t="shared" si="698"/>
        <v>0</v>
      </c>
      <c r="Z4049" s="5">
        <v>0</v>
      </c>
      <c r="AA4049" s="5">
        <v>0</v>
      </c>
      <c r="AB4049" s="5">
        <f t="shared" si="699"/>
        <v>0</v>
      </c>
      <c r="AC4049" s="5">
        <v>0</v>
      </c>
      <c r="AD4049" s="5">
        <v>0</v>
      </c>
      <c r="AE4049" s="5">
        <f t="shared" si="700"/>
        <v>0</v>
      </c>
      <c r="AF4049" s="5">
        <v>1</v>
      </c>
      <c r="AG4049" s="6">
        <v>44391</v>
      </c>
      <c r="AH4049" s="5">
        <v>1</v>
      </c>
      <c r="AI4049" s="5">
        <v>0</v>
      </c>
      <c r="AJ4049" s="5">
        <v>0</v>
      </c>
      <c r="AK4049" s="5">
        <f t="shared" si="701"/>
        <v>0</v>
      </c>
      <c r="AL4049" s="5">
        <v>0</v>
      </c>
      <c r="AM4049" s="5">
        <v>0</v>
      </c>
      <c r="AN4049" s="5">
        <f t="shared" si="702"/>
        <v>0</v>
      </c>
      <c r="AO4049" s="5">
        <v>0</v>
      </c>
      <c r="AP4049" s="5">
        <v>0</v>
      </c>
      <c r="AQ4049" s="5">
        <f t="shared" si="703"/>
        <v>0</v>
      </c>
      <c r="AR4049" s="5">
        <v>0</v>
      </c>
      <c r="AS4049" s="6"/>
      <c r="AT4049" s="5">
        <v>0</v>
      </c>
      <c r="AU4049" s="5">
        <v>0</v>
      </c>
      <c r="AV4049" t="str">
        <f t="shared" si="696"/>
        <v>N</v>
      </c>
      <c r="AW4049" t="s">
        <v>60</v>
      </c>
      <c r="AX4049" t="s">
        <v>61</v>
      </c>
      <c r="AY4049" t="s">
        <v>62</v>
      </c>
      <c r="AZ4049" t="s">
        <v>62</v>
      </c>
      <c r="BA4049" t="str">
        <f t="shared" si="697"/>
        <v>N</v>
      </c>
    </row>
    <row r="4050" spans="1:53">
      <c r="A4050" t="s">
        <v>53</v>
      </c>
      <c r="B4050" t="s">
        <v>54</v>
      </c>
      <c r="C4050" t="s">
        <v>89</v>
      </c>
      <c r="D4050">
        <v>2021</v>
      </c>
      <c r="F4050" t="s">
        <v>9712</v>
      </c>
      <c r="G4050" t="s">
        <v>9713</v>
      </c>
      <c r="I4050" t="s">
        <v>9714</v>
      </c>
      <c r="J4050" t="s">
        <v>101</v>
      </c>
      <c r="K4050" t="s">
        <v>93</v>
      </c>
      <c r="L4050" s="5">
        <v>0</v>
      </c>
      <c r="M4050" s="5">
        <v>0</v>
      </c>
      <c r="N4050" s="5">
        <f t="shared" si="693"/>
        <v>0</v>
      </c>
      <c r="O4050" s="5">
        <v>0</v>
      </c>
      <c r="P4050" s="5">
        <v>0</v>
      </c>
      <c r="Q4050" s="5">
        <f t="shared" si="694"/>
        <v>0</v>
      </c>
      <c r="R4050" s="5">
        <v>0</v>
      </c>
      <c r="S4050" s="5">
        <v>0</v>
      </c>
      <c r="T4050" s="5">
        <f t="shared" si="695"/>
        <v>0</v>
      </c>
      <c r="U4050" s="5">
        <v>1</v>
      </c>
      <c r="V4050" s="5">
        <v>1</v>
      </c>
      <c r="W4050" s="5">
        <v>0</v>
      </c>
      <c r="X4050" s="5">
        <v>0</v>
      </c>
      <c r="Y4050" s="5">
        <f t="shared" si="698"/>
        <v>0</v>
      </c>
      <c r="Z4050" s="5">
        <v>0</v>
      </c>
      <c r="AA4050" s="5">
        <v>0</v>
      </c>
      <c r="AB4050" s="5">
        <f t="shared" si="699"/>
        <v>0</v>
      </c>
      <c r="AC4050" s="5">
        <v>0</v>
      </c>
      <c r="AD4050" s="5">
        <v>0</v>
      </c>
      <c r="AE4050" s="5">
        <f t="shared" si="700"/>
        <v>0</v>
      </c>
      <c r="AF4050" s="5">
        <v>1</v>
      </c>
      <c r="AG4050" s="6">
        <v>44279</v>
      </c>
      <c r="AH4050" s="5">
        <v>1</v>
      </c>
      <c r="AI4050" s="5">
        <v>0</v>
      </c>
      <c r="AJ4050" s="5">
        <v>0</v>
      </c>
      <c r="AK4050" s="5">
        <f t="shared" si="701"/>
        <v>0</v>
      </c>
      <c r="AL4050" s="5">
        <v>0</v>
      </c>
      <c r="AM4050" s="5">
        <v>0</v>
      </c>
      <c r="AN4050" s="5">
        <f t="shared" si="702"/>
        <v>0</v>
      </c>
      <c r="AO4050" s="5">
        <v>0</v>
      </c>
      <c r="AP4050" s="5">
        <v>0</v>
      </c>
      <c r="AQ4050" s="5">
        <f t="shared" si="703"/>
        <v>0</v>
      </c>
      <c r="AR4050" s="5">
        <v>0</v>
      </c>
      <c r="AS4050" s="6"/>
      <c r="AT4050" s="5">
        <v>0</v>
      </c>
      <c r="AU4050" s="5">
        <v>0</v>
      </c>
      <c r="AV4050" t="str">
        <f t="shared" si="696"/>
        <v>N</v>
      </c>
      <c r="AW4050" t="s">
        <v>60</v>
      </c>
      <c r="AX4050" t="s">
        <v>61</v>
      </c>
      <c r="AY4050" t="s">
        <v>62</v>
      </c>
      <c r="AZ4050" t="s">
        <v>62</v>
      </c>
      <c r="BA4050" t="str">
        <f t="shared" si="697"/>
        <v>N</v>
      </c>
    </row>
    <row r="4051" spans="1:53">
      <c r="A4051" t="s">
        <v>53</v>
      </c>
      <c r="B4051" t="s">
        <v>54</v>
      </c>
      <c r="C4051" t="s">
        <v>89</v>
      </c>
      <c r="D4051">
        <v>2021</v>
      </c>
      <c r="F4051" t="s">
        <v>9715</v>
      </c>
      <c r="G4051" t="s">
        <v>9716</v>
      </c>
      <c r="I4051" t="s">
        <v>9717</v>
      </c>
      <c r="J4051" t="s">
        <v>101</v>
      </c>
      <c r="K4051" t="s">
        <v>93</v>
      </c>
      <c r="L4051" s="5">
        <v>0</v>
      </c>
      <c r="M4051" s="5">
        <v>0</v>
      </c>
      <c r="N4051" s="5">
        <f t="shared" si="693"/>
        <v>0</v>
      </c>
      <c r="O4051" s="5">
        <v>0</v>
      </c>
      <c r="P4051" s="5">
        <v>0</v>
      </c>
      <c r="Q4051" s="5">
        <f t="shared" si="694"/>
        <v>0</v>
      </c>
      <c r="R4051" s="5">
        <v>0</v>
      </c>
      <c r="S4051" s="5">
        <v>0</v>
      </c>
      <c r="T4051" s="5">
        <f t="shared" si="695"/>
        <v>0</v>
      </c>
      <c r="U4051" s="5">
        <v>1</v>
      </c>
      <c r="V4051" s="5">
        <v>1</v>
      </c>
      <c r="W4051" s="5">
        <v>0</v>
      </c>
      <c r="X4051" s="5">
        <v>0</v>
      </c>
      <c r="Y4051" s="5">
        <f t="shared" si="698"/>
        <v>0</v>
      </c>
      <c r="Z4051" s="5">
        <v>0</v>
      </c>
      <c r="AA4051" s="5">
        <v>0</v>
      </c>
      <c r="AB4051" s="5">
        <f t="shared" si="699"/>
        <v>0</v>
      </c>
      <c r="AC4051" s="5">
        <v>0</v>
      </c>
      <c r="AD4051" s="5">
        <v>0</v>
      </c>
      <c r="AE4051" s="5">
        <f t="shared" si="700"/>
        <v>0</v>
      </c>
      <c r="AF4051" s="5">
        <v>1</v>
      </c>
      <c r="AG4051" s="6">
        <v>44421</v>
      </c>
      <c r="AH4051" s="5">
        <v>1</v>
      </c>
      <c r="AI4051" s="5">
        <v>0</v>
      </c>
      <c r="AJ4051" s="5">
        <v>0</v>
      </c>
      <c r="AK4051" s="5">
        <f t="shared" si="701"/>
        <v>0</v>
      </c>
      <c r="AL4051" s="5">
        <v>0</v>
      </c>
      <c r="AM4051" s="5">
        <v>0</v>
      </c>
      <c r="AN4051" s="5">
        <f t="shared" si="702"/>
        <v>0</v>
      </c>
      <c r="AO4051" s="5">
        <v>0</v>
      </c>
      <c r="AP4051" s="5">
        <v>0</v>
      </c>
      <c r="AQ4051" s="5">
        <f t="shared" si="703"/>
        <v>0</v>
      </c>
      <c r="AR4051" s="5">
        <v>0</v>
      </c>
      <c r="AS4051" s="6"/>
      <c r="AT4051" s="5">
        <v>0</v>
      </c>
      <c r="AU4051" s="5">
        <v>0</v>
      </c>
      <c r="AV4051" t="str">
        <f t="shared" si="696"/>
        <v>N</v>
      </c>
      <c r="AW4051" t="s">
        <v>60</v>
      </c>
      <c r="AX4051" t="s">
        <v>61</v>
      </c>
      <c r="AY4051" t="s">
        <v>62</v>
      </c>
      <c r="AZ4051" t="s">
        <v>62</v>
      </c>
      <c r="BA4051" t="str">
        <f t="shared" si="697"/>
        <v>N</v>
      </c>
    </row>
    <row r="4052" spans="1:53">
      <c r="A4052" t="s">
        <v>53</v>
      </c>
      <c r="B4052" t="s">
        <v>54</v>
      </c>
      <c r="C4052" t="s">
        <v>89</v>
      </c>
      <c r="D4052">
        <v>2021</v>
      </c>
      <c r="F4052" t="s">
        <v>9718</v>
      </c>
      <c r="G4052" t="s">
        <v>9719</v>
      </c>
      <c r="I4052" t="s">
        <v>9720</v>
      </c>
      <c r="J4052" t="s">
        <v>101</v>
      </c>
      <c r="K4052" t="s">
        <v>93</v>
      </c>
      <c r="L4052" s="5">
        <v>0</v>
      </c>
      <c r="M4052" s="5">
        <v>0</v>
      </c>
      <c r="N4052" s="5">
        <f t="shared" si="693"/>
        <v>0</v>
      </c>
      <c r="O4052" s="5">
        <v>0</v>
      </c>
      <c r="P4052" s="5">
        <v>0</v>
      </c>
      <c r="Q4052" s="5">
        <f t="shared" si="694"/>
        <v>0</v>
      </c>
      <c r="R4052" s="5">
        <v>0</v>
      </c>
      <c r="S4052" s="5">
        <v>0</v>
      </c>
      <c r="T4052" s="5">
        <f t="shared" si="695"/>
        <v>0</v>
      </c>
      <c r="U4052" s="5">
        <v>1</v>
      </c>
      <c r="V4052" s="5">
        <v>1</v>
      </c>
      <c r="W4052" s="5">
        <v>0</v>
      </c>
      <c r="X4052" s="5">
        <v>0</v>
      </c>
      <c r="Y4052" s="5">
        <f t="shared" si="698"/>
        <v>0</v>
      </c>
      <c r="Z4052" s="5">
        <v>0</v>
      </c>
      <c r="AA4052" s="5">
        <v>0</v>
      </c>
      <c r="AB4052" s="5">
        <f t="shared" si="699"/>
        <v>0</v>
      </c>
      <c r="AC4052" s="5">
        <v>0</v>
      </c>
      <c r="AD4052" s="5">
        <v>0</v>
      </c>
      <c r="AE4052" s="5">
        <f t="shared" si="700"/>
        <v>0</v>
      </c>
      <c r="AF4052" s="5">
        <v>1</v>
      </c>
      <c r="AG4052" s="6">
        <v>44391</v>
      </c>
      <c r="AH4052" s="5">
        <v>1</v>
      </c>
      <c r="AI4052" s="5">
        <v>0</v>
      </c>
      <c r="AJ4052" s="5">
        <v>0</v>
      </c>
      <c r="AK4052" s="5">
        <f t="shared" si="701"/>
        <v>0</v>
      </c>
      <c r="AL4052" s="5">
        <v>0</v>
      </c>
      <c r="AM4052" s="5">
        <v>0</v>
      </c>
      <c r="AN4052" s="5">
        <f t="shared" si="702"/>
        <v>0</v>
      </c>
      <c r="AO4052" s="5">
        <v>0</v>
      </c>
      <c r="AP4052" s="5">
        <v>0</v>
      </c>
      <c r="AQ4052" s="5">
        <f t="shared" si="703"/>
        <v>0</v>
      </c>
      <c r="AR4052" s="5">
        <v>0</v>
      </c>
      <c r="AS4052" s="6"/>
      <c r="AT4052" s="5">
        <v>0</v>
      </c>
      <c r="AU4052" s="5">
        <v>0</v>
      </c>
      <c r="AV4052" t="str">
        <f t="shared" si="696"/>
        <v>N</v>
      </c>
      <c r="AW4052" t="s">
        <v>60</v>
      </c>
      <c r="AX4052" t="s">
        <v>61</v>
      </c>
      <c r="AY4052" t="s">
        <v>62</v>
      </c>
      <c r="AZ4052" t="s">
        <v>62</v>
      </c>
      <c r="BA4052" t="str">
        <f t="shared" si="697"/>
        <v>N</v>
      </c>
    </row>
    <row r="4053" spans="1:53">
      <c r="A4053" t="s">
        <v>53</v>
      </c>
      <c r="B4053" t="s">
        <v>54</v>
      </c>
      <c r="C4053" t="s">
        <v>89</v>
      </c>
      <c r="D4053">
        <v>2021</v>
      </c>
      <c r="F4053" t="s">
        <v>9721</v>
      </c>
      <c r="G4053" t="s">
        <v>9722</v>
      </c>
      <c r="I4053" t="s">
        <v>9723</v>
      </c>
      <c r="J4053" t="s">
        <v>101</v>
      </c>
      <c r="K4053" t="s">
        <v>93</v>
      </c>
      <c r="L4053" s="5">
        <v>0</v>
      </c>
      <c r="M4053" s="5">
        <v>0</v>
      </c>
      <c r="N4053" s="5">
        <f t="shared" si="693"/>
        <v>0</v>
      </c>
      <c r="O4053" s="5">
        <v>0</v>
      </c>
      <c r="P4053" s="5">
        <v>0</v>
      </c>
      <c r="Q4053" s="5">
        <f t="shared" si="694"/>
        <v>0</v>
      </c>
      <c r="R4053" s="5">
        <v>0</v>
      </c>
      <c r="S4053" s="5">
        <v>0</v>
      </c>
      <c r="T4053" s="5">
        <f t="shared" si="695"/>
        <v>0</v>
      </c>
      <c r="U4053" s="5">
        <v>1</v>
      </c>
      <c r="V4053" s="5">
        <v>1</v>
      </c>
      <c r="W4053" s="5">
        <v>0</v>
      </c>
      <c r="X4053" s="5">
        <v>0</v>
      </c>
      <c r="Y4053" s="5">
        <f t="shared" si="698"/>
        <v>0</v>
      </c>
      <c r="Z4053" s="5">
        <v>0</v>
      </c>
      <c r="AA4053" s="5">
        <v>0</v>
      </c>
      <c r="AB4053" s="5">
        <f t="shared" si="699"/>
        <v>0</v>
      </c>
      <c r="AC4053" s="5">
        <v>0</v>
      </c>
      <c r="AD4053" s="5">
        <v>0</v>
      </c>
      <c r="AE4053" s="5">
        <f t="shared" si="700"/>
        <v>0</v>
      </c>
      <c r="AF4053" s="5">
        <v>1</v>
      </c>
      <c r="AG4053" s="6">
        <v>44342</v>
      </c>
      <c r="AH4053" s="5">
        <v>1</v>
      </c>
      <c r="AI4053" s="5">
        <v>0</v>
      </c>
      <c r="AJ4053" s="5">
        <v>0</v>
      </c>
      <c r="AK4053" s="5">
        <f t="shared" si="701"/>
        <v>0</v>
      </c>
      <c r="AL4053" s="5">
        <v>0</v>
      </c>
      <c r="AM4053" s="5">
        <v>0</v>
      </c>
      <c r="AN4053" s="5">
        <f t="shared" si="702"/>
        <v>0</v>
      </c>
      <c r="AO4053" s="5">
        <v>0</v>
      </c>
      <c r="AP4053" s="5">
        <v>0</v>
      </c>
      <c r="AQ4053" s="5">
        <f t="shared" si="703"/>
        <v>0</v>
      </c>
      <c r="AR4053" s="5">
        <v>0</v>
      </c>
      <c r="AS4053" s="6"/>
      <c r="AT4053" s="5">
        <v>0</v>
      </c>
      <c r="AU4053" s="5">
        <v>0</v>
      </c>
      <c r="AV4053" t="str">
        <f t="shared" si="696"/>
        <v>N</v>
      </c>
      <c r="AW4053" t="s">
        <v>60</v>
      </c>
      <c r="AX4053" t="s">
        <v>61</v>
      </c>
      <c r="AY4053" t="s">
        <v>62</v>
      </c>
      <c r="AZ4053" t="s">
        <v>62</v>
      </c>
      <c r="BA4053" t="str">
        <f t="shared" si="697"/>
        <v>N</v>
      </c>
    </row>
    <row r="4054" spans="1:53">
      <c r="A4054" t="s">
        <v>53</v>
      </c>
      <c r="B4054" t="s">
        <v>54</v>
      </c>
      <c r="C4054" t="s">
        <v>89</v>
      </c>
      <c r="D4054">
        <v>2021</v>
      </c>
      <c r="F4054" t="s">
        <v>9724</v>
      </c>
      <c r="G4054" t="s">
        <v>9725</v>
      </c>
      <c r="I4054" t="s">
        <v>9726</v>
      </c>
      <c r="J4054" t="s">
        <v>101</v>
      </c>
      <c r="K4054" t="s">
        <v>93</v>
      </c>
      <c r="L4054" s="5">
        <v>0</v>
      </c>
      <c r="M4054" s="5">
        <v>0</v>
      </c>
      <c r="N4054" s="5">
        <f t="shared" si="693"/>
        <v>0</v>
      </c>
      <c r="O4054" s="5">
        <v>0</v>
      </c>
      <c r="P4054" s="5">
        <v>0</v>
      </c>
      <c r="Q4054" s="5">
        <f t="shared" si="694"/>
        <v>0</v>
      </c>
      <c r="R4054" s="5">
        <v>0</v>
      </c>
      <c r="S4054" s="5">
        <v>0</v>
      </c>
      <c r="T4054" s="5">
        <f t="shared" si="695"/>
        <v>0</v>
      </c>
      <c r="U4054" s="5">
        <v>1</v>
      </c>
      <c r="V4054" s="5">
        <v>1</v>
      </c>
      <c r="W4054" s="5">
        <v>0</v>
      </c>
      <c r="X4054" s="5">
        <v>0</v>
      </c>
      <c r="Y4054" s="5">
        <f t="shared" si="698"/>
        <v>0</v>
      </c>
      <c r="Z4054" s="5">
        <v>0</v>
      </c>
      <c r="AA4054" s="5">
        <v>0</v>
      </c>
      <c r="AB4054" s="5">
        <f t="shared" si="699"/>
        <v>0</v>
      </c>
      <c r="AC4054" s="5">
        <v>0</v>
      </c>
      <c r="AD4054" s="5">
        <v>0</v>
      </c>
      <c r="AE4054" s="5">
        <f t="shared" si="700"/>
        <v>0</v>
      </c>
      <c r="AF4054" s="5">
        <v>1</v>
      </c>
      <c r="AG4054" s="6">
        <v>44238</v>
      </c>
      <c r="AH4054" s="5">
        <v>1</v>
      </c>
      <c r="AI4054" s="5">
        <v>0</v>
      </c>
      <c r="AJ4054" s="5">
        <v>0</v>
      </c>
      <c r="AK4054" s="5">
        <f t="shared" si="701"/>
        <v>0</v>
      </c>
      <c r="AL4054" s="5">
        <v>0</v>
      </c>
      <c r="AM4054" s="5">
        <v>0</v>
      </c>
      <c r="AN4054" s="5">
        <f t="shared" si="702"/>
        <v>0</v>
      </c>
      <c r="AO4054" s="5">
        <v>0</v>
      </c>
      <c r="AP4054" s="5">
        <v>0</v>
      </c>
      <c r="AQ4054" s="5">
        <f t="shared" si="703"/>
        <v>0</v>
      </c>
      <c r="AR4054" s="5">
        <v>0</v>
      </c>
      <c r="AS4054" s="6"/>
      <c r="AT4054" s="5">
        <v>0</v>
      </c>
      <c r="AU4054" s="5">
        <v>0</v>
      </c>
      <c r="AV4054" t="str">
        <f t="shared" si="696"/>
        <v>N</v>
      </c>
      <c r="AW4054" t="s">
        <v>60</v>
      </c>
      <c r="AX4054" t="s">
        <v>61</v>
      </c>
      <c r="AY4054" t="s">
        <v>62</v>
      </c>
      <c r="AZ4054" t="s">
        <v>62</v>
      </c>
      <c r="BA4054" t="str">
        <f t="shared" si="697"/>
        <v>N</v>
      </c>
    </row>
    <row r="4055" spans="1:53">
      <c r="A4055" t="s">
        <v>53</v>
      </c>
      <c r="B4055" t="s">
        <v>54</v>
      </c>
      <c r="C4055" t="s">
        <v>89</v>
      </c>
      <c r="D4055">
        <v>2021</v>
      </c>
      <c r="F4055" t="s">
        <v>9727</v>
      </c>
      <c r="G4055" t="s">
        <v>9728</v>
      </c>
      <c r="I4055" t="s">
        <v>9729</v>
      </c>
      <c r="J4055" t="s">
        <v>101</v>
      </c>
      <c r="K4055" t="s">
        <v>93</v>
      </c>
      <c r="L4055" s="5">
        <v>0</v>
      </c>
      <c r="M4055" s="5">
        <v>0</v>
      </c>
      <c r="N4055" s="5">
        <f t="shared" si="693"/>
        <v>0</v>
      </c>
      <c r="O4055" s="5">
        <v>0</v>
      </c>
      <c r="P4055" s="5">
        <v>0</v>
      </c>
      <c r="Q4055" s="5">
        <f t="shared" si="694"/>
        <v>0</v>
      </c>
      <c r="R4055" s="5">
        <v>0</v>
      </c>
      <c r="S4055" s="5">
        <v>0</v>
      </c>
      <c r="T4055" s="5">
        <f t="shared" si="695"/>
        <v>0</v>
      </c>
      <c r="U4055" s="5">
        <v>1</v>
      </c>
      <c r="V4055" s="5">
        <v>1</v>
      </c>
      <c r="W4055" s="5">
        <v>0</v>
      </c>
      <c r="X4055" s="5">
        <v>0</v>
      </c>
      <c r="Y4055" s="5">
        <f t="shared" si="698"/>
        <v>0</v>
      </c>
      <c r="Z4055" s="5">
        <v>0</v>
      </c>
      <c r="AA4055" s="5">
        <v>0</v>
      </c>
      <c r="AB4055" s="5">
        <f t="shared" si="699"/>
        <v>0</v>
      </c>
      <c r="AC4055" s="5">
        <v>0</v>
      </c>
      <c r="AD4055" s="5">
        <v>0</v>
      </c>
      <c r="AE4055" s="5">
        <f t="shared" si="700"/>
        <v>0</v>
      </c>
      <c r="AF4055" s="5">
        <v>1</v>
      </c>
      <c r="AG4055" s="6">
        <v>44352</v>
      </c>
      <c r="AH4055" s="5">
        <v>1</v>
      </c>
      <c r="AI4055" s="5">
        <v>0</v>
      </c>
      <c r="AJ4055" s="5">
        <v>0</v>
      </c>
      <c r="AK4055" s="5">
        <f t="shared" si="701"/>
        <v>0</v>
      </c>
      <c r="AL4055" s="5">
        <v>0</v>
      </c>
      <c r="AM4055" s="5">
        <v>0</v>
      </c>
      <c r="AN4055" s="5">
        <f t="shared" si="702"/>
        <v>0</v>
      </c>
      <c r="AO4055" s="5">
        <v>0</v>
      </c>
      <c r="AP4055" s="5">
        <v>0</v>
      </c>
      <c r="AQ4055" s="5">
        <f t="shared" si="703"/>
        <v>0</v>
      </c>
      <c r="AR4055" s="5">
        <v>0</v>
      </c>
      <c r="AS4055" s="6"/>
      <c r="AT4055" s="5">
        <v>0</v>
      </c>
      <c r="AU4055" s="5">
        <v>0</v>
      </c>
      <c r="AV4055" t="str">
        <f t="shared" si="696"/>
        <v>N</v>
      </c>
      <c r="AW4055" t="s">
        <v>60</v>
      </c>
      <c r="AX4055" t="s">
        <v>61</v>
      </c>
      <c r="AY4055" t="s">
        <v>62</v>
      </c>
      <c r="AZ4055" t="s">
        <v>62</v>
      </c>
      <c r="BA4055" t="str">
        <f t="shared" si="697"/>
        <v>N</v>
      </c>
    </row>
    <row r="4056" spans="1:53">
      <c r="A4056" t="s">
        <v>53</v>
      </c>
      <c r="B4056" t="s">
        <v>54</v>
      </c>
      <c r="C4056" t="s">
        <v>89</v>
      </c>
      <c r="D4056">
        <v>2021</v>
      </c>
      <c r="F4056" t="s">
        <v>9730</v>
      </c>
      <c r="G4056" t="s">
        <v>9731</v>
      </c>
      <c r="I4056" t="s">
        <v>9732</v>
      </c>
      <c r="J4056" t="s">
        <v>101</v>
      </c>
      <c r="K4056" t="s">
        <v>93</v>
      </c>
      <c r="L4056" s="5">
        <v>0</v>
      </c>
      <c r="M4056" s="5">
        <v>0</v>
      </c>
      <c r="N4056" s="5">
        <f t="shared" si="693"/>
        <v>0</v>
      </c>
      <c r="O4056" s="5">
        <v>0</v>
      </c>
      <c r="P4056" s="5">
        <v>0</v>
      </c>
      <c r="Q4056" s="5">
        <f t="shared" si="694"/>
        <v>0</v>
      </c>
      <c r="R4056" s="5">
        <v>0</v>
      </c>
      <c r="S4056" s="5">
        <v>0</v>
      </c>
      <c r="T4056" s="5">
        <f t="shared" si="695"/>
        <v>0</v>
      </c>
      <c r="U4056" s="5">
        <v>1</v>
      </c>
      <c r="V4056" s="5">
        <v>1</v>
      </c>
      <c r="W4056" s="5">
        <v>0</v>
      </c>
      <c r="X4056" s="5">
        <v>0</v>
      </c>
      <c r="Y4056" s="5">
        <f t="shared" si="698"/>
        <v>0</v>
      </c>
      <c r="Z4056" s="5">
        <v>0</v>
      </c>
      <c r="AA4056" s="5">
        <v>0</v>
      </c>
      <c r="AB4056" s="5">
        <f t="shared" si="699"/>
        <v>0</v>
      </c>
      <c r="AC4056" s="5">
        <v>0</v>
      </c>
      <c r="AD4056" s="5">
        <v>0</v>
      </c>
      <c r="AE4056" s="5">
        <f t="shared" si="700"/>
        <v>0</v>
      </c>
      <c r="AF4056" s="5">
        <v>1</v>
      </c>
      <c r="AG4056" s="6">
        <v>44307</v>
      </c>
      <c r="AH4056" s="5">
        <v>1</v>
      </c>
      <c r="AI4056" s="5">
        <v>0</v>
      </c>
      <c r="AJ4056" s="5">
        <v>0</v>
      </c>
      <c r="AK4056" s="5">
        <f t="shared" si="701"/>
        <v>0</v>
      </c>
      <c r="AL4056" s="5">
        <v>0</v>
      </c>
      <c r="AM4056" s="5">
        <v>0</v>
      </c>
      <c r="AN4056" s="5">
        <f t="shared" si="702"/>
        <v>0</v>
      </c>
      <c r="AO4056" s="5">
        <v>0</v>
      </c>
      <c r="AP4056" s="5">
        <v>0</v>
      </c>
      <c r="AQ4056" s="5">
        <f t="shared" si="703"/>
        <v>0</v>
      </c>
      <c r="AR4056" s="5">
        <v>0</v>
      </c>
      <c r="AS4056" s="6"/>
      <c r="AT4056" s="5">
        <v>0</v>
      </c>
      <c r="AU4056" s="5">
        <v>0</v>
      </c>
      <c r="AV4056" t="str">
        <f t="shared" si="696"/>
        <v>N</v>
      </c>
      <c r="AW4056" t="s">
        <v>60</v>
      </c>
      <c r="AX4056" t="s">
        <v>61</v>
      </c>
      <c r="AY4056" t="s">
        <v>62</v>
      </c>
      <c r="AZ4056" t="s">
        <v>62</v>
      </c>
      <c r="BA4056" t="str">
        <f t="shared" si="697"/>
        <v>N</v>
      </c>
    </row>
    <row r="4057" spans="1:53">
      <c r="A4057" t="s">
        <v>53</v>
      </c>
      <c r="B4057" t="s">
        <v>54</v>
      </c>
      <c r="C4057" t="s">
        <v>89</v>
      </c>
      <c r="D4057">
        <v>2021</v>
      </c>
      <c r="F4057" t="s">
        <v>9733</v>
      </c>
      <c r="G4057" t="s">
        <v>9734</v>
      </c>
      <c r="I4057" t="s">
        <v>9735</v>
      </c>
      <c r="J4057" t="s">
        <v>101</v>
      </c>
      <c r="K4057" t="s">
        <v>93</v>
      </c>
      <c r="L4057" s="5">
        <v>0</v>
      </c>
      <c r="M4057" s="5">
        <v>0</v>
      </c>
      <c r="N4057" s="5">
        <f t="shared" si="693"/>
        <v>0</v>
      </c>
      <c r="O4057" s="5">
        <v>0</v>
      </c>
      <c r="P4057" s="5">
        <v>0</v>
      </c>
      <c r="Q4057" s="5">
        <f t="shared" si="694"/>
        <v>0</v>
      </c>
      <c r="R4057" s="5">
        <v>0</v>
      </c>
      <c r="S4057" s="5">
        <v>0</v>
      </c>
      <c r="T4057" s="5">
        <f t="shared" si="695"/>
        <v>0</v>
      </c>
      <c r="U4057" s="5">
        <v>1</v>
      </c>
      <c r="V4057" s="5">
        <v>1</v>
      </c>
      <c r="W4057" s="5">
        <v>0</v>
      </c>
      <c r="X4057" s="5">
        <v>0</v>
      </c>
      <c r="Y4057" s="5">
        <f t="shared" si="698"/>
        <v>0</v>
      </c>
      <c r="Z4057" s="5">
        <v>0</v>
      </c>
      <c r="AA4057" s="5">
        <v>0</v>
      </c>
      <c r="AB4057" s="5">
        <f t="shared" si="699"/>
        <v>0</v>
      </c>
      <c r="AC4057" s="5">
        <v>0</v>
      </c>
      <c r="AD4057" s="5">
        <v>0</v>
      </c>
      <c r="AE4057" s="5">
        <f t="shared" si="700"/>
        <v>0</v>
      </c>
      <c r="AF4057" s="5">
        <v>1</v>
      </c>
      <c r="AG4057" s="6">
        <v>44474</v>
      </c>
      <c r="AH4057" s="5">
        <v>1</v>
      </c>
      <c r="AI4057" s="5">
        <v>0</v>
      </c>
      <c r="AJ4057" s="5">
        <v>0</v>
      </c>
      <c r="AK4057" s="5">
        <f t="shared" si="701"/>
        <v>0</v>
      </c>
      <c r="AL4057" s="5">
        <v>0</v>
      </c>
      <c r="AM4057" s="5">
        <v>0</v>
      </c>
      <c r="AN4057" s="5">
        <f t="shared" si="702"/>
        <v>0</v>
      </c>
      <c r="AO4057" s="5">
        <v>0</v>
      </c>
      <c r="AP4057" s="5">
        <v>0</v>
      </c>
      <c r="AQ4057" s="5">
        <f t="shared" si="703"/>
        <v>0</v>
      </c>
      <c r="AR4057" s="5">
        <v>0</v>
      </c>
      <c r="AS4057" s="6"/>
      <c r="AT4057" s="5">
        <v>0</v>
      </c>
      <c r="AU4057" s="5">
        <v>0</v>
      </c>
      <c r="AV4057" t="str">
        <f t="shared" si="696"/>
        <v>N</v>
      </c>
      <c r="AW4057" t="s">
        <v>60</v>
      </c>
      <c r="AX4057" t="s">
        <v>61</v>
      </c>
      <c r="AY4057" t="s">
        <v>62</v>
      </c>
      <c r="AZ4057" t="s">
        <v>62</v>
      </c>
      <c r="BA4057" t="str">
        <f t="shared" si="697"/>
        <v>N</v>
      </c>
    </row>
    <row r="4058" spans="1:53">
      <c r="A4058" t="s">
        <v>53</v>
      </c>
      <c r="B4058" t="s">
        <v>54</v>
      </c>
      <c r="C4058" t="s">
        <v>89</v>
      </c>
      <c r="D4058">
        <v>2021</v>
      </c>
      <c r="F4058" t="s">
        <v>9736</v>
      </c>
      <c r="G4058" t="s">
        <v>9737</v>
      </c>
      <c r="I4058" t="s">
        <v>9738</v>
      </c>
      <c r="J4058" t="s">
        <v>101</v>
      </c>
      <c r="K4058" t="s">
        <v>93</v>
      </c>
      <c r="L4058" s="5">
        <v>0</v>
      </c>
      <c r="M4058" s="5">
        <v>0</v>
      </c>
      <c r="N4058" s="5">
        <f t="shared" si="693"/>
        <v>0</v>
      </c>
      <c r="O4058" s="5">
        <v>0</v>
      </c>
      <c r="P4058" s="5">
        <v>0</v>
      </c>
      <c r="Q4058" s="5">
        <f t="shared" si="694"/>
        <v>0</v>
      </c>
      <c r="R4058" s="5">
        <v>0</v>
      </c>
      <c r="S4058" s="5">
        <v>0</v>
      </c>
      <c r="T4058" s="5">
        <f t="shared" si="695"/>
        <v>0</v>
      </c>
      <c r="U4058" s="5">
        <v>1</v>
      </c>
      <c r="V4058" s="5">
        <v>1</v>
      </c>
      <c r="W4058" s="5">
        <v>0</v>
      </c>
      <c r="X4058" s="5">
        <v>0</v>
      </c>
      <c r="Y4058" s="5">
        <f t="shared" si="698"/>
        <v>0</v>
      </c>
      <c r="Z4058" s="5">
        <v>0</v>
      </c>
      <c r="AA4058" s="5">
        <v>0</v>
      </c>
      <c r="AB4058" s="5">
        <f t="shared" si="699"/>
        <v>0</v>
      </c>
      <c r="AC4058" s="5">
        <v>0</v>
      </c>
      <c r="AD4058" s="5">
        <v>0</v>
      </c>
      <c r="AE4058" s="5">
        <f t="shared" si="700"/>
        <v>0</v>
      </c>
      <c r="AF4058" s="5">
        <v>1</v>
      </c>
      <c r="AG4058" s="6">
        <v>44342</v>
      </c>
      <c r="AH4058" s="5">
        <v>1</v>
      </c>
      <c r="AI4058" s="5">
        <v>0</v>
      </c>
      <c r="AJ4058" s="5">
        <v>0</v>
      </c>
      <c r="AK4058" s="5">
        <f t="shared" si="701"/>
        <v>0</v>
      </c>
      <c r="AL4058" s="5">
        <v>0</v>
      </c>
      <c r="AM4058" s="5">
        <v>0</v>
      </c>
      <c r="AN4058" s="5">
        <f t="shared" si="702"/>
        <v>0</v>
      </c>
      <c r="AO4058" s="5">
        <v>0</v>
      </c>
      <c r="AP4058" s="5">
        <v>0</v>
      </c>
      <c r="AQ4058" s="5">
        <f t="shared" si="703"/>
        <v>0</v>
      </c>
      <c r="AR4058" s="5">
        <v>0</v>
      </c>
      <c r="AS4058" s="6"/>
      <c r="AT4058" s="5">
        <v>0</v>
      </c>
      <c r="AU4058" s="5">
        <v>0</v>
      </c>
      <c r="AV4058" t="str">
        <f t="shared" si="696"/>
        <v>N</v>
      </c>
      <c r="AW4058" t="s">
        <v>60</v>
      </c>
      <c r="AX4058" t="s">
        <v>61</v>
      </c>
      <c r="AY4058" t="s">
        <v>62</v>
      </c>
      <c r="AZ4058" t="s">
        <v>62</v>
      </c>
      <c r="BA4058" t="str">
        <f t="shared" si="697"/>
        <v>N</v>
      </c>
    </row>
    <row r="4059" spans="1:53">
      <c r="A4059" t="s">
        <v>53</v>
      </c>
      <c r="B4059" t="s">
        <v>54</v>
      </c>
      <c r="C4059" t="s">
        <v>89</v>
      </c>
      <c r="D4059">
        <v>2021</v>
      </c>
      <c r="F4059" t="s">
        <v>9739</v>
      </c>
      <c r="G4059" t="s">
        <v>9740</v>
      </c>
      <c r="I4059" t="s">
        <v>9741</v>
      </c>
      <c r="J4059" t="s">
        <v>101</v>
      </c>
      <c r="K4059" t="s">
        <v>93</v>
      </c>
      <c r="L4059" s="5">
        <v>0</v>
      </c>
      <c r="M4059" s="5">
        <v>0</v>
      </c>
      <c r="N4059" s="5">
        <f t="shared" si="693"/>
        <v>0</v>
      </c>
      <c r="O4059" s="5">
        <v>0</v>
      </c>
      <c r="P4059" s="5">
        <v>0</v>
      </c>
      <c r="Q4059" s="5">
        <f t="shared" si="694"/>
        <v>0</v>
      </c>
      <c r="R4059" s="5">
        <v>0</v>
      </c>
      <c r="S4059" s="5">
        <v>0</v>
      </c>
      <c r="T4059" s="5">
        <f t="shared" si="695"/>
        <v>0</v>
      </c>
      <c r="U4059" s="5">
        <v>1</v>
      </c>
      <c r="V4059" s="5">
        <v>1</v>
      </c>
      <c r="W4059" s="5">
        <v>0</v>
      </c>
      <c r="X4059" s="5">
        <v>0</v>
      </c>
      <c r="Y4059" s="5">
        <f t="shared" si="698"/>
        <v>0</v>
      </c>
      <c r="Z4059" s="5">
        <v>0</v>
      </c>
      <c r="AA4059" s="5">
        <v>0</v>
      </c>
      <c r="AB4059" s="5">
        <f t="shared" si="699"/>
        <v>0</v>
      </c>
      <c r="AC4059" s="5">
        <v>0</v>
      </c>
      <c r="AD4059" s="5">
        <v>0</v>
      </c>
      <c r="AE4059" s="5">
        <f t="shared" si="700"/>
        <v>0</v>
      </c>
      <c r="AF4059" s="5">
        <v>1</v>
      </c>
      <c r="AG4059" s="6">
        <v>44361</v>
      </c>
      <c r="AH4059" s="5">
        <v>1</v>
      </c>
      <c r="AI4059" s="5">
        <v>0</v>
      </c>
      <c r="AJ4059" s="5">
        <v>0</v>
      </c>
      <c r="AK4059" s="5">
        <f t="shared" si="701"/>
        <v>0</v>
      </c>
      <c r="AL4059" s="5">
        <v>0</v>
      </c>
      <c r="AM4059" s="5">
        <v>0</v>
      </c>
      <c r="AN4059" s="5">
        <f t="shared" si="702"/>
        <v>0</v>
      </c>
      <c r="AO4059" s="5">
        <v>0</v>
      </c>
      <c r="AP4059" s="5">
        <v>0</v>
      </c>
      <c r="AQ4059" s="5">
        <f t="shared" si="703"/>
        <v>0</v>
      </c>
      <c r="AR4059" s="5">
        <v>0</v>
      </c>
      <c r="AS4059" s="6"/>
      <c r="AT4059" s="5">
        <v>0</v>
      </c>
      <c r="AU4059" s="5">
        <v>0</v>
      </c>
      <c r="AV4059" t="str">
        <f t="shared" si="696"/>
        <v>N</v>
      </c>
      <c r="AW4059" t="s">
        <v>60</v>
      </c>
      <c r="AX4059" t="s">
        <v>61</v>
      </c>
      <c r="AY4059" t="s">
        <v>62</v>
      </c>
      <c r="AZ4059" t="s">
        <v>62</v>
      </c>
      <c r="BA4059" t="str">
        <f t="shared" si="697"/>
        <v>N</v>
      </c>
    </row>
    <row r="4060" spans="1:53">
      <c r="A4060" t="s">
        <v>53</v>
      </c>
      <c r="B4060" t="s">
        <v>54</v>
      </c>
      <c r="C4060" t="s">
        <v>89</v>
      </c>
      <c r="D4060">
        <v>2021</v>
      </c>
      <c r="F4060" t="s">
        <v>9742</v>
      </c>
      <c r="G4060" t="s">
        <v>9743</v>
      </c>
      <c r="I4060" t="s">
        <v>9744</v>
      </c>
      <c r="J4060" t="s">
        <v>101</v>
      </c>
      <c r="K4060" t="s">
        <v>93</v>
      </c>
      <c r="L4060" s="5">
        <v>0</v>
      </c>
      <c r="M4060" s="5">
        <v>0</v>
      </c>
      <c r="N4060" s="5">
        <f t="shared" si="693"/>
        <v>0</v>
      </c>
      <c r="O4060" s="5">
        <v>0</v>
      </c>
      <c r="P4060" s="5">
        <v>0</v>
      </c>
      <c r="Q4060" s="5">
        <f t="shared" si="694"/>
        <v>0</v>
      </c>
      <c r="R4060" s="5">
        <v>0</v>
      </c>
      <c r="S4060" s="5">
        <v>0</v>
      </c>
      <c r="T4060" s="5">
        <f t="shared" si="695"/>
        <v>0</v>
      </c>
      <c r="U4060" s="5">
        <v>1</v>
      </c>
      <c r="V4060" s="5">
        <v>1</v>
      </c>
      <c r="W4060" s="5">
        <v>0</v>
      </c>
      <c r="X4060" s="5">
        <v>0</v>
      </c>
      <c r="Y4060" s="5">
        <f t="shared" si="698"/>
        <v>0</v>
      </c>
      <c r="Z4060" s="5">
        <v>0</v>
      </c>
      <c r="AA4060" s="5">
        <v>0</v>
      </c>
      <c r="AB4060" s="5">
        <f t="shared" si="699"/>
        <v>0</v>
      </c>
      <c r="AC4060" s="5">
        <v>0</v>
      </c>
      <c r="AD4060" s="5">
        <v>0</v>
      </c>
      <c r="AE4060" s="5">
        <f t="shared" si="700"/>
        <v>0</v>
      </c>
      <c r="AF4060" s="5">
        <v>1</v>
      </c>
      <c r="AG4060" s="6">
        <v>44342</v>
      </c>
      <c r="AH4060" s="5">
        <v>1</v>
      </c>
      <c r="AI4060" s="5">
        <v>0</v>
      </c>
      <c r="AJ4060" s="5">
        <v>0</v>
      </c>
      <c r="AK4060" s="5">
        <f t="shared" si="701"/>
        <v>0</v>
      </c>
      <c r="AL4060" s="5">
        <v>0</v>
      </c>
      <c r="AM4060" s="5">
        <v>0</v>
      </c>
      <c r="AN4060" s="5">
        <f t="shared" si="702"/>
        <v>0</v>
      </c>
      <c r="AO4060" s="5">
        <v>0</v>
      </c>
      <c r="AP4060" s="5">
        <v>0</v>
      </c>
      <c r="AQ4060" s="5">
        <f t="shared" si="703"/>
        <v>0</v>
      </c>
      <c r="AR4060" s="5">
        <v>0</v>
      </c>
      <c r="AS4060" s="6"/>
      <c r="AT4060" s="5">
        <v>0</v>
      </c>
      <c r="AU4060" s="5">
        <v>0</v>
      </c>
      <c r="AV4060" t="str">
        <f t="shared" si="696"/>
        <v>N</v>
      </c>
      <c r="AW4060" t="s">
        <v>60</v>
      </c>
      <c r="AX4060" t="s">
        <v>61</v>
      </c>
      <c r="AY4060" t="s">
        <v>62</v>
      </c>
      <c r="AZ4060" t="s">
        <v>62</v>
      </c>
      <c r="BA4060" t="str">
        <f t="shared" si="697"/>
        <v>N</v>
      </c>
    </row>
    <row r="4061" spans="1:53">
      <c r="A4061" t="s">
        <v>53</v>
      </c>
      <c r="B4061" t="s">
        <v>54</v>
      </c>
      <c r="C4061" t="s">
        <v>89</v>
      </c>
      <c r="D4061">
        <v>2021</v>
      </c>
      <c r="F4061" t="s">
        <v>9745</v>
      </c>
      <c r="G4061" t="s">
        <v>9746</v>
      </c>
      <c r="I4061" t="s">
        <v>9747</v>
      </c>
      <c r="J4061" t="s">
        <v>101</v>
      </c>
      <c r="K4061" t="s">
        <v>93</v>
      </c>
      <c r="L4061" s="5">
        <v>0</v>
      </c>
      <c r="M4061" s="5">
        <v>0</v>
      </c>
      <c r="N4061" s="5">
        <f t="shared" si="693"/>
        <v>0</v>
      </c>
      <c r="O4061" s="5">
        <v>0</v>
      </c>
      <c r="P4061" s="5">
        <v>0</v>
      </c>
      <c r="Q4061" s="5">
        <f t="shared" si="694"/>
        <v>0</v>
      </c>
      <c r="R4061" s="5">
        <v>0</v>
      </c>
      <c r="S4061" s="5">
        <v>0</v>
      </c>
      <c r="T4061" s="5">
        <f t="shared" si="695"/>
        <v>0</v>
      </c>
      <c r="U4061" s="5">
        <v>1</v>
      </c>
      <c r="V4061" s="5">
        <v>1</v>
      </c>
      <c r="W4061" s="5">
        <v>0</v>
      </c>
      <c r="X4061" s="5">
        <v>0</v>
      </c>
      <c r="Y4061" s="5">
        <f t="shared" si="698"/>
        <v>0</v>
      </c>
      <c r="Z4061" s="5">
        <v>0</v>
      </c>
      <c r="AA4061" s="5">
        <v>0</v>
      </c>
      <c r="AB4061" s="5">
        <f t="shared" si="699"/>
        <v>0</v>
      </c>
      <c r="AC4061" s="5">
        <v>0</v>
      </c>
      <c r="AD4061" s="5">
        <v>0</v>
      </c>
      <c r="AE4061" s="5">
        <f t="shared" si="700"/>
        <v>0</v>
      </c>
      <c r="AF4061" s="5">
        <v>1</v>
      </c>
      <c r="AG4061" s="6">
        <v>44375</v>
      </c>
      <c r="AH4061" s="5">
        <v>1</v>
      </c>
      <c r="AI4061" s="5">
        <v>0</v>
      </c>
      <c r="AJ4061" s="5">
        <v>0</v>
      </c>
      <c r="AK4061" s="5">
        <f t="shared" si="701"/>
        <v>0</v>
      </c>
      <c r="AL4061" s="5">
        <v>0</v>
      </c>
      <c r="AM4061" s="5">
        <v>0</v>
      </c>
      <c r="AN4061" s="5">
        <f t="shared" si="702"/>
        <v>0</v>
      </c>
      <c r="AO4061" s="5">
        <v>0</v>
      </c>
      <c r="AP4061" s="5">
        <v>0</v>
      </c>
      <c r="AQ4061" s="5">
        <f t="shared" si="703"/>
        <v>0</v>
      </c>
      <c r="AR4061" s="5">
        <v>0</v>
      </c>
      <c r="AS4061" s="6"/>
      <c r="AT4061" s="5">
        <v>0</v>
      </c>
      <c r="AU4061" s="5">
        <v>0</v>
      </c>
      <c r="AV4061" t="str">
        <f t="shared" si="696"/>
        <v>N</v>
      </c>
      <c r="AW4061" t="s">
        <v>60</v>
      </c>
      <c r="AX4061" t="s">
        <v>61</v>
      </c>
      <c r="AY4061" t="s">
        <v>62</v>
      </c>
      <c r="AZ4061" t="s">
        <v>62</v>
      </c>
      <c r="BA4061" t="str">
        <f t="shared" si="697"/>
        <v>N</v>
      </c>
    </row>
    <row r="4062" spans="1:53">
      <c r="A4062" t="s">
        <v>53</v>
      </c>
      <c r="B4062" t="s">
        <v>54</v>
      </c>
      <c r="C4062" t="s">
        <v>89</v>
      </c>
      <c r="D4062">
        <v>2021</v>
      </c>
      <c r="F4062" t="s">
        <v>9748</v>
      </c>
      <c r="G4062" t="s">
        <v>9749</v>
      </c>
      <c r="I4062" t="s">
        <v>9750</v>
      </c>
      <c r="J4062" t="s">
        <v>101</v>
      </c>
      <c r="K4062" t="s">
        <v>93</v>
      </c>
      <c r="L4062" s="5">
        <v>0</v>
      </c>
      <c r="M4062" s="5">
        <v>0</v>
      </c>
      <c r="N4062" s="5">
        <f t="shared" si="693"/>
        <v>0</v>
      </c>
      <c r="O4062" s="5">
        <v>0</v>
      </c>
      <c r="P4062" s="5">
        <v>0</v>
      </c>
      <c r="Q4062" s="5">
        <f t="shared" si="694"/>
        <v>0</v>
      </c>
      <c r="R4062" s="5">
        <v>0</v>
      </c>
      <c r="S4062" s="5">
        <v>0</v>
      </c>
      <c r="T4062" s="5">
        <f t="shared" si="695"/>
        <v>0</v>
      </c>
      <c r="U4062" s="5">
        <v>1</v>
      </c>
      <c r="V4062" s="5">
        <v>1</v>
      </c>
      <c r="W4062" s="5">
        <v>0</v>
      </c>
      <c r="X4062" s="5">
        <v>0</v>
      </c>
      <c r="Y4062" s="5">
        <f t="shared" si="698"/>
        <v>0</v>
      </c>
      <c r="Z4062" s="5">
        <v>0</v>
      </c>
      <c r="AA4062" s="5">
        <v>0</v>
      </c>
      <c r="AB4062" s="5">
        <f t="shared" si="699"/>
        <v>0</v>
      </c>
      <c r="AC4062" s="5">
        <v>0</v>
      </c>
      <c r="AD4062" s="5">
        <v>0</v>
      </c>
      <c r="AE4062" s="5">
        <f t="shared" si="700"/>
        <v>0</v>
      </c>
      <c r="AF4062" s="5">
        <v>1</v>
      </c>
      <c r="AG4062" s="6">
        <v>44307</v>
      </c>
      <c r="AH4062" s="5">
        <v>1</v>
      </c>
      <c r="AI4062" s="5">
        <v>0</v>
      </c>
      <c r="AJ4062" s="5">
        <v>0</v>
      </c>
      <c r="AK4062" s="5">
        <f t="shared" si="701"/>
        <v>0</v>
      </c>
      <c r="AL4062" s="5">
        <v>0</v>
      </c>
      <c r="AM4062" s="5">
        <v>0</v>
      </c>
      <c r="AN4062" s="5">
        <f t="shared" si="702"/>
        <v>0</v>
      </c>
      <c r="AO4062" s="5">
        <v>0</v>
      </c>
      <c r="AP4062" s="5">
        <v>0</v>
      </c>
      <c r="AQ4062" s="5">
        <f t="shared" si="703"/>
        <v>0</v>
      </c>
      <c r="AR4062" s="5">
        <v>0</v>
      </c>
      <c r="AS4062" s="6"/>
      <c r="AT4062" s="5">
        <v>0</v>
      </c>
      <c r="AU4062" s="5">
        <v>0</v>
      </c>
      <c r="AV4062" t="str">
        <f t="shared" si="696"/>
        <v>N</v>
      </c>
      <c r="AW4062" t="s">
        <v>60</v>
      </c>
      <c r="AX4062" t="s">
        <v>61</v>
      </c>
      <c r="AY4062" t="s">
        <v>62</v>
      </c>
      <c r="AZ4062" t="s">
        <v>62</v>
      </c>
      <c r="BA4062" t="str">
        <f t="shared" si="697"/>
        <v>N</v>
      </c>
    </row>
    <row r="4063" spans="1:53">
      <c r="A4063" t="s">
        <v>53</v>
      </c>
      <c r="B4063" t="s">
        <v>54</v>
      </c>
      <c r="C4063" t="s">
        <v>89</v>
      </c>
      <c r="D4063">
        <v>2021</v>
      </c>
      <c r="F4063" t="s">
        <v>9751</v>
      </c>
      <c r="G4063" t="s">
        <v>9752</v>
      </c>
      <c r="I4063" t="s">
        <v>9753</v>
      </c>
      <c r="J4063" t="s">
        <v>101</v>
      </c>
      <c r="K4063" t="s">
        <v>93</v>
      </c>
      <c r="L4063" s="5">
        <v>0</v>
      </c>
      <c r="M4063" s="5">
        <v>0</v>
      </c>
      <c r="N4063" s="5">
        <f t="shared" si="693"/>
        <v>0</v>
      </c>
      <c r="O4063" s="5">
        <v>0</v>
      </c>
      <c r="P4063" s="5">
        <v>0</v>
      </c>
      <c r="Q4063" s="5">
        <f t="shared" si="694"/>
        <v>0</v>
      </c>
      <c r="R4063" s="5">
        <v>0</v>
      </c>
      <c r="S4063" s="5">
        <v>0</v>
      </c>
      <c r="T4063" s="5">
        <f t="shared" si="695"/>
        <v>0</v>
      </c>
      <c r="U4063" s="5">
        <v>1</v>
      </c>
      <c r="V4063" s="5">
        <v>1</v>
      </c>
      <c r="W4063" s="5">
        <v>0</v>
      </c>
      <c r="X4063" s="5">
        <v>0</v>
      </c>
      <c r="Y4063" s="5">
        <f t="shared" si="698"/>
        <v>0</v>
      </c>
      <c r="Z4063" s="5">
        <v>0</v>
      </c>
      <c r="AA4063" s="5">
        <v>0</v>
      </c>
      <c r="AB4063" s="5">
        <f t="shared" si="699"/>
        <v>0</v>
      </c>
      <c r="AC4063" s="5">
        <v>0</v>
      </c>
      <c r="AD4063" s="5">
        <v>0</v>
      </c>
      <c r="AE4063" s="5">
        <f t="shared" si="700"/>
        <v>0</v>
      </c>
      <c r="AF4063" s="5">
        <v>1</v>
      </c>
      <c r="AG4063" s="6">
        <v>44342</v>
      </c>
      <c r="AH4063" s="5">
        <v>1</v>
      </c>
      <c r="AI4063" s="5">
        <v>0</v>
      </c>
      <c r="AJ4063" s="5">
        <v>0</v>
      </c>
      <c r="AK4063" s="5">
        <f t="shared" si="701"/>
        <v>0</v>
      </c>
      <c r="AL4063" s="5">
        <v>0</v>
      </c>
      <c r="AM4063" s="5">
        <v>0</v>
      </c>
      <c r="AN4063" s="5">
        <f t="shared" si="702"/>
        <v>0</v>
      </c>
      <c r="AO4063" s="5">
        <v>0</v>
      </c>
      <c r="AP4063" s="5">
        <v>0</v>
      </c>
      <c r="AQ4063" s="5">
        <f t="shared" si="703"/>
        <v>0</v>
      </c>
      <c r="AR4063" s="5">
        <v>0</v>
      </c>
      <c r="AS4063" s="6"/>
      <c r="AT4063" s="5">
        <v>0</v>
      </c>
      <c r="AU4063" s="5">
        <v>0</v>
      </c>
      <c r="AV4063" t="str">
        <f t="shared" si="696"/>
        <v>N</v>
      </c>
      <c r="AW4063" t="s">
        <v>60</v>
      </c>
      <c r="AX4063" t="s">
        <v>61</v>
      </c>
      <c r="AY4063" t="s">
        <v>62</v>
      </c>
      <c r="AZ4063" t="s">
        <v>62</v>
      </c>
      <c r="BA4063" t="str">
        <f t="shared" si="697"/>
        <v>N</v>
      </c>
    </row>
    <row r="4064" spans="1:53">
      <c r="A4064" t="s">
        <v>53</v>
      </c>
      <c r="B4064" t="s">
        <v>54</v>
      </c>
      <c r="C4064" t="s">
        <v>89</v>
      </c>
      <c r="D4064">
        <v>2021</v>
      </c>
      <c r="F4064" t="s">
        <v>9754</v>
      </c>
      <c r="G4064" t="s">
        <v>9755</v>
      </c>
      <c r="I4064" t="s">
        <v>9756</v>
      </c>
      <c r="J4064" t="s">
        <v>101</v>
      </c>
      <c r="K4064" t="s">
        <v>93</v>
      </c>
      <c r="L4064" s="5">
        <v>0</v>
      </c>
      <c r="M4064" s="5">
        <v>0</v>
      </c>
      <c r="N4064" s="5">
        <f t="shared" si="693"/>
        <v>0</v>
      </c>
      <c r="O4064" s="5">
        <v>0</v>
      </c>
      <c r="P4064" s="5">
        <v>0</v>
      </c>
      <c r="Q4064" s="5">
        <f t="shared" si="694"/>
        <v>0</v>
      </c>
      <c r="R4064" s="5">
        <v>0</v>
      </c>
      <c r="S4064" s="5">
        <v>0</v>
      </c>
      <c r="T4064" s="5">
        <f t="shared" si="695"/>
        <v>0</v>
      </c>
      <c r="U4064" s="5">
        <v>1</v>
      </c>
      <c r="V4064" s="5">
        <v>1</v>
      </c>
      <c r="W4064" s="5">
        <v>0</v>
      </c>
      <c r="X4064" s="5">
        <v>0</v>
      </c>
      <c r="Y4064" s="5">
        <f t="shared" si="698"/>
        <v>0</v>
      </c>
      <c r="Z4064" s="5">
        <v>0</v>
      </c>
      <c r="AA4064" s="5">
        <v>0</v>
      </c>
      <c r="AB4064" s="5">
        <f t="shared" si="699"/>
        <v>0</v>
      </c>
      <c r="AC4064" s="5">
        <v>0</v>
      </c>
      <c r="AD4064" s="5">
        <v>0</v>
      </c>
      <c r="AE4064" s="5">
        <f t="shared" si="700"/>
        <v>0</v>
      </c>
      <c r="AF4064" s="5">
        <v>1</v>
      </c>
      <c r="AG4064" s="6">
        <v>44361</v>
      </c>
      <c r="AH4064" s="5">
        <v>1</v>
      </c>
      <c r="AI4064" s="5">
        <v>0</v>
      </c>
      <c r="AJ4064" s="5">
        <v>0</v>
      </c>
      <c r="AK4064" s="5">
        <f t="shared" si="701"/>
        <v>0</v>
      </c>
      <c r="AL4064" s="5">
        <v>0</v>
      </c>
      <c r="AM4064" s="5">
        <v>0</v>
      </c>
      <c r="AN4064" s="5">
        <f t="shared" si="702"/>
        <v>0</v>
      </c>
      <c r="AO4064" s="5">
        <v>0</v>
      </c>
      <c r="AP4064" s="5">
        <v>0</v>
      </c>
      <c r="AQ4064" s="5">
        <f t="shared" si="703"/>
        <v>0</v>
      </c>
      <c r="AR4064" s="5">
        <v>0</v>
      </c>
      <c r="AS4064" s="6"/>
      <c r="AT4064" s="5">
        <v>0</v>
      </c>
      <c r="AU4064" s="5">
        <v>0</v>
      </c>
      <c r="AV4064" t="str">
        <f t="shared" si="696"/>
        <v>N</v>
      </c>
      <c r="AW4064" t="s">
        <v>60</v>
      </c>
      <c r="AX4064" t="s">
        <v>61</v>
      </c>
      <c r="AY4064" t="s">
        <v>62</v>
      </c>
      <c r="AZ4064" t="s">
        <v>62</v>
      </c>
      <c r="BA4064" t="str">
        <f t="shared" si="697"/>
        <v>N</v>
      </c>
    </row>
    <row r="4065" spans="1:53">
      <c r="A4065" t="s">
        <v>53</v>
      </c>
      <c r="B4065" t="s">
        <v>54</v>
      </c>
      <c r="C4065" t="s">
        <v>89</v>
      </c>
      <c r="D4065">
        <v>2021</v>
      </c>
      <c r="F4065" t="s">
        <v>9757</v>
      </c>
      <c r="G4065" t="s">
        <v>9758</v>
      </c>
      <c r="I4065" t="s">
        <v>9759</v>
      </c>
      <c r="J4065" t="s">
        <v>101</v>
      </c>
      <c r="K4065" t="s">
        <v>93</v>
      </c>
      <c r="L4065" s="5">
        <v>0</v>
      </c>
      <c r="M4065" s="5">
        <v>0</v>
      </c>
      <c r="N4065" s="5">
        <f t="shared" si="693"/>
        <v>0</v>
      </c>
      <c r="O4065" s="5">
        <v>0</v>
      </c>
      <c r="P4065" s="5">
        <v>0</v>
      </c>
      <c r="Q4065" s="5">
        <f t="shared" si="694"/>
        <v>0</v>
      </c>
      <c r="R4065" s="5">
        <v>0</v>
      </c>
      <c r="S4065" s="5">
        <v>0</v>
      </c>
      <c r="T4065" s="5">
        <f t="shared" si="695"/>
        <v>0</v>
      </c>
      <c r="U4065" s="5">
        <v>1</v>
      </c>
      <c r="V4065" s="5">
        <v>1</v>
      </c>
      <c r="W4065" s="5">
        <v>0</v>
      </c>
      <c r="X4065" s="5">
        <v>0</v>
      </c>
      <c r="Y4065" s="5">
        <f t="shared" si="698"/>
        <v>0</v>
      </c>
      <c r="Z4065" s="5">
        <v>0</v>
      </c>
      <c r="AA4065" s="5">
        <v>0</v>
      </c>
      <c r="AB4065" s="5">
        <f t="shared" si="699"/>
        <v>0</v>
      </c>
      <c r="AC4065" s="5">
        <v>0</v>
      </c>
      <c r="AD4065" s="5">
        <v>0</v>
      </c>
      <c r="AE4065" s="5">
        <f t="shared" si="700"/>
        <v>0</v>
      </c>
      <c r="AF4065" s="5">
        <v>1</v>
      </c>
      <c r="AG4065" s="6">
        <v>44391</v>
      </c>
      <c r="AH4065" s="5">
        <v>1</v>
      </c>
      <c r="AI4065" s="5">
        <v>0</v>
      </c>
      <c r="AJ4065" s="5">
        <v>0</v>
      </c>
      <c r="AK4065" s="5">
        <f t="shared" si="701"/>
        <v>0</v>
      </c>
      <c r="AL4065" s="5">
        <v>0</v>
      </c>
      <c r="AM4065" s="5">
        <v>0</v>
      </c>
      <c r="AN4065" s="5">
        <f t="shared" si="702"/>
        <v>0</v>
      </c>
      <c r="AO4065" s="5">
        <v>0</v>
      </c>
      <c r="AP4065" s="5">
        <v>0</v>
      </c>
      <c r="AQ4065" s="5">
        <f t="shared" si="703"/>
        <v>0</v>
      </c>
      <c r="AR4065" s="5">
        <v>0</v>
      </c>
      <c r="AS4065" s="6"/>
      <c r="AT4065" s="5">
        <v>0</v>
      </c>
      <c r="AU4065" s="5">
        <v>0</v>
      </c>
      <c r="AV4065" t="str">
        <f t="shared" si="696"/>
        <v>N</v>
      </c>
      <c r="AW4065" t="s">
        <v>60</v>
      </c>
      <c r="AX4065" t="s">
        <v>61</v>
      </c>
      <c r="AY4065" t="s">
        <v>62</v>
      </c>
      <c r="AZ4065" t="s">
        <v>62</v>
      </c>
      <c r="BA4065" t="str">
        <f t="shared" si="697"/>
        <v>N</v>
      </c>
    </row>
    <row r="4066" spans="1:53">
      <c r="A4066" t="s">
        <v>53</v>
      </c>
      <c r="B4066" t="s">
        <v>54</v>
      </c>
      <c r="C4066" t="s">
        <v>55</v>
      </c>
      <c r="D4066">
        <v>2021</v>
      </c>
      <c r="F4066" t="s">
        <v>8434</v>
      </c>
      <c r="G4066" t="s">
        <v>9760</v>
      </c>
      <c r="I4066" t="s">
        <v>9761</v>
      </c>
      <c r="J4066" t="s">
        <v>101</v>
      </c>
      <c r="K4066" t="s">
        <v>93</v>
      </c>
      <c r="L4066" s="5">
        <v>0</v>
      </c>
      <c r="M4066" s="5">
        <v>0</v>
      </c>
      <c r="N4066" s="5">
        <f t="shared" si="693"/>
        <v>0</v>
      </c>
      <c r="O4066" s="5">
        <v>0</v>
      </c>
      <c r="P4066" s="5">
        <v>0</v>
      </c>
      <c r="Q4066" s="5">
        <f t="shared" si="694"/>
        <v>0</v>
      </c>
      <c r="R4066" s="5">
        <v>0</v>
      </c>
      <c r="S4066" s="5">
        <v>0</v>
      </c>
      <c r="T4066" s="5">
        <f t="shared" si="695"/>
        <v>0</v>
      </c>
      <c r="U4066" s="5">
        <v>1</v>
      </c>
      <c r="V4066" s="5">
        <v>1</v>
      </c>
      <c r="W4066" s="5">
        <v>0</v>
      </c>
      <c r="X4066" s="5">
        <v>0</v>
      </c>
      <c r="Y4066" s="5">
        <f t="shared" si="698"/>
        <v>0</v>
      </c>
      <c r="Z4066" s="5">
        <v>0</v>
      </c>
      <c r="AA4066" s="5">
        <v>0</v>
      </c>
      <c r="AB4066" s="5">
        <f t="shared" si="699"/>
        <v>0</v>
      </c>
      <c r="AC4066" s="5">
        <v>0</v>
      </c>
      <c r="AD4066" s="5">
        <v>0</v>
      </c>
      <c r="AE4066" s="5">
        <f t="shared" si="700"/>
        <v>0</v>
      </c>
      <c r="AF4066" s="5">
        <v>1</v>
      </c>
      <c r="AG4066" s="6">
        <v>44529</v>
      </c>
      <c r="AH4066" s="5">
        <v>1</v>
      </c>
      <c r="AI4066" s="5">
        <v>0</v>
      </c>
      <c r="AJ4066" s="5">
        <v>0</v>
      </c>
      <c r="AK4066" s="5">
        <f t="shared" si="701"/>
        <v>0</v>
      </c>
      <c r="AL4066" s="5">
        <v>0</v>
      </c>
      <c r="AM4066" s="5">
        <v>0</v>
      </c>
      <c r="AN4066" s="5">
        <f t="shared" si="702"/>
        <v>0</v>
      </c>
      <c r="AO4066" s="5">
        <v>0</v>
      </c>
      <c r="AP4066" s="5">
        <v>0</v>
      </c>
      <c r="AQ4066" s="5">
        <f t="shared" si="703"/>
        <v>0</v>
      </c>
      <c r="AR4066" s="5">
        <v>0</v>
      </c>
      <c r="AS4066" s="6"/>
      <c r="AT4066" s="5">
        <v>0</v>
      </c>
      <c r="AU4066" s="5">
        <v>0</v>
      </c>
      <c r="AV4066" t="str">
        <f t="shared" si="696"/>
        <v>N</v>
      </c>
      <c r="AW4066" t="s">
        <v>60</v>
      </c>
      <c r="AX4066" t="s">
        <v>61</v>
      </c>
      <c r="AY4066" t="s">
        <v>62</v>
      </c>
      <c r="AZ4066" t="s">
        <v>62</v>
      </c>
      <c r="BA4066" t="str">
        <f t="shared" si="697"/>
        <v>N</v>
      </c>
    </row>
    <row r="4067" spans="1:53">
      <c r="A4067" t="s">
        <v>53</v>
      </c>
      <c r="B4067" t="s">
        <v>54</v>
      </c>
      <c r="C4067" t="s">
        <v>89</v>
      </c>
      <c r="D4067">
        <v>2021</v>
      </c>
      <c r="F4067" t="s">
        <v>9762</v>
      </c>
      <c r="G4067" t="s">
        <v>9763</v>
      </c>
      <c r="I4067" t="s">
        <v>9764</v>
      </c>
      <c r="J4067" t="s">
        <v>101</v>
      </c>
      <c r="K4067" t="s">
        <v>93</v>
      </c>
      <c r="L4067" s="5">
        <v>0</v>
      </c>
      <c r="M4067" s="5">
        <v>0</v>
      </c>
      <c r="N4067" s="5">
        <f t="shared" si="693"/>
        <v>0</v>
      </c>
      <c r="O4067" s="5">
        <v>0</v>
      </c>
      <c r="P4067" s="5">
        <v>0</v>
      </c>
      <c r="Q4067" s="5">
        <f t="shared" si="694"/>
        <v>0</v>
      </c>
      <c r="R4067" s="5">
        <v>0</v>
      </c>
      <c r="S4067" s="5">
        <v>0</v>
      </c>
      <c r="T4067" s="5">
        <f t="shared" si="695"/>
        <v>0</v>
      </c>
      <c r="U4067" s="5">
        <v>1</v>
      </c>
      <c r="V4067" s="5">
        <v>1</v>
      </c>
      <c r="W4067" s="5">
        <v>0</v>
      </c>
      <c r="X4067" s="5">
        <v>0</v>
      </c>
      <c r="Y4067" s="5">
        <f t="shared" si="698"/>
        <v>0</v>
      </c>
      <c r="Z4067" s="5">
        <v>0</v>
      </c>
      <c r="AA4067" s="5">
        <v>0</v>
      </c>
      <c r="AB4067" s="5">
        <f t="shared" si="699"/>
        <v>0</v>
      </c>
      <c r="AC4067" s="5">
        <v>0</v>
      </c>
      <c r="AD4067" s="5">
        <v>0</v>
      </c>
      <c r="AE4067" s="5">
        <f t="shared" si="700"/>
        <v>0</v>
      </c>
      <c r="AF4067" s="5">
        <v>1</v>
      </c>
      <c r="AG4067" s="6">
        <v>44342</v>
      </c>
      <c r="AH4067" s="5">
        <v>1</v>
      </c>
      <c r="AI4067" s="5">
        <v>0</v>
      </c>
      <c r="AJ4067" s="5">
        <v>0</v>
      </c>
      <c r="AK4067" s="5">
        <f t="shared" si="701"/>
        <v>0</v>
      </c>
      <c r="AL4067" s="5">
        <v>0</v>
      </c>
      <c r="AM4067" s="5">
        <v>0</v>
      </c>
      <c r="AN4067" s="5">
        <f t="shared" si="702"/>
        <v>0</v>
      </c>
      <c r="AO4067" s="5">
        <v>0</v>
      </c>
      <c r="AP4067" s="5">
        <v>0</v>
      </c>
      <c r="AQ4067" s="5">
        <f t="shared" si="703"/>
        <v>0</v>
      </c>
      <c r="AR4067" s="5">
        <v>0</v>
      </c>
      <c r="AS4067" s="6"/>
      <c r="AT4067" s="5">
        <v>0</v>
      </c>
      <c r="AU4067" s="5">
        <v>0</v>
      </c>
      <c r="AV4067" t="str">
        <f t="shared" si="696"/>
        <v>N</v>
      </c>
      <c r="AW4067" t="s">
        <v>60</v>
      </c>
      <c r="AX4067" t="s">
        <v>61</v>
      </c>
      <c r="AY4067" t="s">
        <v>62</v>
      </c>
      <c r="AZ4067" t="s">
        <v>62</v>
      </c>
      <c r="BA4067" t="str">
        <f t="shared" si="697"/>
        <v>N</v>
      </c>
    </row>
    <row r="4068" spans="1:53">
      <c r="A4068" t="s">
        <v>53</v>
      </c>
      <c r="B4068" t="s">
        <v>54</v>
      </c>
      <c r="C4068" t="s">
        <v>89</v>
      </c>
      <c r="D4068">
        <v>2021</v>
      </c>
      <c r="F4068" t="s">
        <v>9765</v>
      </c>
      <c r="G4068" t="s">
        <v>9766</v>
      </c>
      <c r="I4068" t="s">
        <v>9767</v>
      </c>
      <c r="J4068" t="s">
        <v>101</v>
      </c>
      <c r="K4068" t="s">
        <v>93</v>
      </c>
      <c r="L4068" s="5">
        <v>0</v>
      </c>
      <c r="M4068" s="5">
        <v>0</v>
      </c>
      <c r="N4068" s="5">
        <f t="shared" si="693"/>
        <v>0</v>
      </c>
      <c r="O4068" s="5">
        <v>0</v>
      </c>
      <c r="P4068" s="5">
        <v>0</v>
      </c>
      <c r="Q4068" s="5">
        <f t="shared" si="694"/>
        <v>0</v>
      </c>
      <c r="R4068" s="5">
        <v>0</v>
      </c>
      <c r="S4068" s="5">
        <v>0</v>
      </c>
      <c r="T4068" s="5">
        <f t="shared" si="695"/>
        <v>0</v>
      </c>
      <c r="U4068" s="5">
        <v>1</v>
      </c>
      <c r="V4068" s="5">
        <v>1</v>
      </c>
      <c r="W4068" s="5">
        <v>0</v>
      </c>
      <c r="X4068" s="5">
        <v>0</v>
      </c>
      <c r="Y4068" s="5">
        <f t="shared" si="698"/>
        <v>0</v>
      </c>
      <c r="Z4068" s="5">
        <v>0</v>
      </c>
      <c r="AA4068" s="5">
        <v>0</v>
      </c>
      <c r="AB4068" s="5">
        <f t="shared" si="699"/>
        <v>0</v>
      </c>
      <c r="AC4068" s="5">
        <v>0</v>
      </c>
      <c r="AD4068" s="5">
        <v>0</v>
      </c>
      <c r="AE4068" s="5">
        <f t="shared" si="700"/>
        <v>0</v>
      </c>
      <c r="AF4068" s="5">
        <v>1</v>
      </c>
      <c r="AG4068" s="6">
        <v>44342</v>
      </c>
      <c r="AH4068" s="5">
        <v>1</v>
      </c>
      <c r="AI4068" s="5">
        <v>0</v>
      </c>
      <c r="AJ4068" s="5">
        <v>0</v>
      </c>
      <c r="AK4068" s="5">
        <f t="shared" si="701"/>
        <v>0</v>
      </c>
      <c r="AL4068" s="5">
        <v>0</v>
      </c>
      <c r="AM4068" s="5">
        <v>0</v>
      </c>
      <c r="AN4068" s="5">
        <f t="shared" si="702"/>
        <v>0</v>
      </c>
      <c r="AO4068" s="5">
        <v>0</v>
      </c>
      <c r="AP4068" s="5">
        <v>0</v>
      </c>
      <c r="AQ4068" s="5">
        <f t="shared" si="703"/>
        <v>0</v>
      </c>
      <c r="AR4068" s="5">
        <v>0</v>
      </c>
      <c r="AS4068" s="6"/>
      <c r="AT4068" s="5">
        <v>0</v>
      </c>
      <c r="AU4068" s="5">
        <v>0</v>
      </c>
      <c r="AV4068" t="str">
        <f t="shared" si="696"/>
        <v>N</v>
      </c>
      <c r="AW4068" t="s">
        <v>60</v>
      </c>
      <c r="AX4068" t="s">
        <v>61</v>
      </c>
      <c r="AY4068" t="s">
        <v>62</v>
      </c>
      <c r="AZ4068" t="s">
        <v>62</v>
      </c>
      <c r="BA4068" t="str">
        <f t="shared" si="697"/>
        <v>N</v>
      </c>
    </row>
    <row r="4069" spans="1:53">
      <c r="A4069" t="s">
        <v>53</v>
      </c>
      <c r="B4069" t="s">
        <v>54</v>
      </c>
      <c r="C4069" t="s">
        <v>89</v>
      </c>
      <c r="D4069">
        <v>2021</v>
      </c>
      <c r="F4069" t="s">
        <v>9768</v>
      </c>
      <c r="G4069" t="s">
        <v>9769</v>
      </c>
      <c r="I4069" t="s">
        <v>9770</v>
      </c>
      <c r="J4069" t="s">
        <v>101</v>
      </c>
      <c r="K4069" t="s">
        <v>93</v>
      </c>
      <c r="L4069" s="5">
        <v>0</v>
      </c>
      <c r="M4069" s="5">
        <v>0</v>
      </c>
      <c r="N4069" s="5">
        <f t="shared" si="693"/>
        <v>0</v>
      </c>
      <c r="O4069" s="5">
        <v>0</v>
      </c>
      <c r="P4069" s="5">
        <v>0</v>
      </c>
      <c r="Q4069" s="5">
        <f t="shared" si="694"/>
        <v>0</v>
      </c>
      <c r="R4069" s="5">
        <v>0</v>
      </c>
      <c r="S4069" s="5">
        <v>0</v>
      </c>
      <c r="T4069" s="5">
        <f t="shared" si="695"/>
        <v>0</v>
      </c>
      <c r="U4069" s="5">
        <v>1</v>
      </c>
      <c r="V4069" s="5">
        <v>1</v>
      </c>
      <c r="W4069" s="5">
        <v>0</v>
      </c>
      <c r="X4069" s="5">
        <v>0</v>
      </c>
      <c r="Y4069" s="5">
        <f t="shared" si="698"/>
        <v>0</v>
      </c>
      <c r="Z4069" s="5">
        <v>0</v>
      </c>
      <c r="AA4069" s="5">
        <v>0</v>
      </c>
      <c r="AB4069" s="5">
        <f t="shared" si="699"/>
        <v>0</v>
      </c>
      <c r="AC4069" s="5">
        <v>0</v>
      </c>
      <c r="AD4069" s="5">
        <v>0</v>
      </c>
      <c r="AE4069" s="5">
        <f t="shared" si="700"/>
        <v>0</v>
      </c>
      <c r="AF4069" s="5">
        <v>1</v>
      </c>
      <c r="AG4069" s="6">
        <v>44307</v>
      </c>
      <c r="AH4069" s="5">
        <v>1</v>
      </c>
      <c r="AI4069" s="5">
        <v>0</v>
      </c>
      <c r="AJ4069" s="5">
        <v>0</v>
      </c>
      <c r="AK4069" s="5">
        <f t="shared" si="701"/>
        <v>0</v>
      </c>
      <c r="AL4069" s="5">
        <v>0</v>
      </c>
      <c r="AM4069" s="5">
        <v>0</v>
      </c>
      <c r="AN4069" s="5">
        <f t="shared" si="702"/>
        <v>0</v>
      </c>
      <c r="AO4069" s="5">
        <v>0</v>
      </c>
      <c r="AP4069" s="5">
        <v>0</v>
      </c>
      <c r="AQ4069" s="5">
        <f t="shared" si="703"/>
        <v>0</v>
      </c>
      <c r="AR4069" s="5">
        <v>0</v>
      </c>
      <c r="AS4069" s="6"/>
      <c r="AT4069" s="5">
        <v>0</v>
      </c>
      <c r="AU4069" s="5">
        <v>0</v>
      </c>
      <c r="AV4069" t="str">
        <f t="shared" si="696"/>
        <v>N</v>
      </c>
      <c r="AW4069" t="s">
        <v>60</v>
      </c>
      <c r="AX4069" t="s">
        <v>61</v>
      </c>
      <c r="AY4069" t="s">
        <v>62</v>
      </c>
      <c r="AZ4069" t="s">
        <v>62</v>
      </c>
      <c r="BA4069" t="str">
        <f t="shared" si="697"/>
        <v>N</v>
      </c>
    </row>
    <row r="4070" spans="1:53">
      <c r="A4070" t="s">
        <v>53</v>
      </c>
      <c r="B4070" t="s">
        <v>54</v>
      </c>
      <c r="C4070" t="s">
        <v>89</v>
      </c>
      <c r="D4070">
        <v>2021</v>
      </c>
      <c r="F4070" t="s">
        <v>9771</v>
      </c>
      <c r="G4070" t="s">
        <v>9772</v>
      </c>
      <c r="I4070" t="s">
        <v>9773</v>
      </c>
      <c r="J4070" t="s">
        <v>101</v>
      </c>
      <c r="K4070" t="s">
        <v>93</v>
      </c>
      <c r="L4070" s="5">
        <v>0</v>
      </c>
      <c r="M4070" s="5">
        <v>0</v>
      </c>
      <c r="N4070" s="5">
        <f t="shared" si="693"/>
        <v>0</v>
      </c>
      <c r="O4070" s="5">
        <v>0</v>
      </c>
      <c r="P4070" s="5">
        <v>0</v>
      </c>
      <c r="Q4070" s="5">
        <f t="shared" si="694"/>
        <v>0</v>
      </c>
      <c r="R4070" s="5">
        <v>0</v>
      </c>
      <c r="S4070" s="5">
        <v>0</v>
      </c>
      <c r="T4070" s="5">
        <f t="shared" si="695"/>
        <v>0</v>
      </c>
      <c r="U4070" s="5">
        <v>1</v>
      </c>
      <c r="V4070" s="5">
        <v>1</v>
      </c>
      <c r="W4070" s="5">
        <v>0</v>
      </c>
      <c r="X4070" s="5">
        <v>0</v>
      </c>
      <c r="Y4070" s="5">
        <f t="shared" si="698"/>
        <v>0</v>
      </c>
      <c r="Z4070" s="5">
        <v>0</v>
      </c>
      <c r="AA4070" s="5">
        <v>0</v>
      </c>
      <c r="AB4070" s="5">
        <f t="shared" si="699"/>
        <v>0</v>
      </c>
      <c r="AC4070" s="5">
        <v>0</v>
      </c>
      <c r="AD4070" s="5">
        <v>0</v>
      </c>
      <c r="AE4070" s="5">
        <f t="shared" si="700"/>
        <v>0</v>
      </c>
      <c r="AF4070" s="5">
        <v>1</v>
      </c>
      <c r="AG4070" s="6">
        <v>44352</v>
      </c>
      <c r="AH4070" s="5">
        <v>1</v>
      </c>
      <c r="AI4070" s="5">
        <v>0</v>
      </c>
      <c r="AJ4070" s="5">
        <v>0</v>
      </c>
      <c r="AK4070" s="5">
        <f t="shared" si="701"/>
        <v>0</v>
      </c>
      <c r="AL4070" s="5">
        <v>0</v>
      </c>
      <c r="AM4070" s="5">
        <v>0</v>
      </c>
      <c r="AN4070" s="5">
        <f t="shared" si="702"/>
        <v>0</v>
      </c>
      <c r="AO4070" s="5">
        <v>0</v>
      </c>
      <c r="AP4070" s="5">
        <v>0</v>
      </c>
      <c r="AQ4070" s="5">
        <f t="shared" si="703"/>
        <v>0</v>
      </c>
      <c r="AR4070" s="5">
        <v>0</v>
      </c>
      <c r="AS4070" s="6"/>
      <c r="AT4070" s="5">
        <v>0</v>
      </c>
      <c r="AU4070" s="5">
        <v>0</v>
      </c>
      <c r="AV4070" t="str">
        <f t="shared" si="696"/>
        <v>N</v>
      </c>
      <c r="AW4070" t="s">
        <v>60</v>
      </c>
      <c r="AX4070" t="s">
        <v>61</v>
      </c>
      <c r="AY4070" t="s">
        <v>62</v>
      </c>
      <c r="AZ4070" t="s">
        <v>62</v>
      </c>
      <c r="BA4070" t="str">
        <f t="shared" si="697"/>
        <v>N</v>
      </c>
    </row>
    <row r="4071" spans="1:53">
      <c r="A4071" t="s">
        <v>53</v>
      </c>
      <c r="B4071" t="s">
        <v>54</v>
      </c>
      <c r="C4071" t="s">
        <v>89</v>
      </c>
      <c r="D4071">
        <v>2021</v>
      </c>
      <c r="F4071" t="s">
        <v>9774</v>
      </c>
      <c r="G4071" t="s">
        <v>9775</v>
      </c>
      <c r="I4071" t="s">
        <v>9776</v>
      </c>
      <c r="J4071" t="s">
        <v>101</v>
      </c>
      <c r="K4071" t="s">
        <v>93</v>
      </c>
      <c r="L4071" s="5">
        <v>0</v>
      </c>
      <c r="M4071" s="5">
        <v>0</v>
      </c>
      <c r="N4071" s="5">
        <f t="shared" si="693"/>
        <v>0</v>
      </c>
      <c r="O4071" s="5">
        <v>0</v>
      </c>
      <c r="P4071" s="5">
        <v>0</v>
      </c>
      <c r="Q4071" s="5">
        <f t="shared" si="694"/>
        <v>0</v>
      </c>
      <c r="R4071" s="5">
        <v>0</v>
      </c>
      <c r="S4071" s="5">
        <v>0</v>
      </c>
      <c r="T4071" s="5">
        <f t="shared" si="695"/>
        <v>0</v>
      </c>
      <c r="U4071" s="5">
        <v>1</v>
      </c>
      <c r="V4071" s="5">
        <v>1</v>
      </c>
      <c r="W4071" s="5">
        <v>0</v>
      </c>
      <c r="X4071" s="5">
        <v>0</v>
      </c>
      <c r="Y4071" s="5">
        <f t="shared" si="698"/>
        <v>0</v>
      </c>
      <c r="Z4071" s="5">
        <v>0</v>
      </c>
      <c r="AA4071" s="5">
        <v>0</v>
      </c>
      <c r="AB4071" s="5">
        <f t="shared" si="699"/>
        <v>0</v>
      </c>
      <c r="AC4071" s="5">
        <v>0</v>
      </c>
      <c r="AD4071" s="5">
        <v>0</v>
      </c>
      <c r="AE4071" s="5">
        <f t="shared" si="700"/>
        <v>0</v>
      </c>
      <c r="AF4071" s="5">
        <v>1</v>
      </c>
      <c r="AG4071" s="6">
        <v>44361</v>
      </c>
      <c r="AH4071" s="5">
        <v>1</v>
      </c>
      <c r="AI4071" s="5">
        <v>0</v>
      </c>
      <c r="AJ4071" s="5">
        <v>0</v>
      </c>
      <c r="AK4071" s="5">
        <f t="shared" si="701"/>
        <v>0</v>
      </c>
      <c r="AL4071" s="5">
        <v>0</v>
      </c>
      <c r="AM4071" s="5">
        <v>0</v>
      </c>
      <c r="AN4071" s="5">
        <f t="shared" si="702"/>
        <v>0</v>
      </c>
      <c r="AO4071" s="5">
        <v>0</v>
      </c>
      <c r="AP4071" s="5">
        <v>0</v>
      </c>
      <c r="AQ4071" s="5">
        <f t="shared" si="703"/>
        <v>0</v>
      </c>
      <c r="AR4071" s="5">
        <v>0</v>
      </c>
      <c r="AS4071" s="6"/>
      <c r="AT4071" s="5">
        <v>0</v>
      </c>
      <c r="AU4071" s="5">
        <v>0</v>
      </c>
      <c r="AV4071" t="str">
        <f t="shared" si="696"/>
        <v>N</v>
      </c>
      <c r="AW4071" t="s">
        <v>60</v>
      </c>
      <c r="AX4071" t="s">
        <v>61</v>
      </c>
      <c r="AY4071" t="s">
        <v>62</v>
      </c>
      <c r="AZ4071" t="s">
        <v>62</v>
      </c>
      <c r="BA4071" t="str">
        <f t="shared" si="697"/>
        <v>N</v>
      </c>
    </row>
    <row r="4072" spans="1:53">
      <c r="A4072" t="s">
        <v>53</v>
      </c>
      <c r="B4072" t="s">
        <v>54</v>
      </c>
      <c r="C4072" t="s">
        <v>89</v>
      </c>
      <c r="D4072">
        <v>2021</v>
      </c>
      <c r="F4072" t="s">
        <v>9777</v>
      </c>
      <c r="G4072" t="s">
        <v>9778</v>
      </c>
      <c r="I4072" t="s">
        <v>9779</v>
      </c>
      <c r="J4072" t="s">
        <v>101</v>
      </c>
      <c r="K4072" t="s">
        <v>93</v>
      </c>
      <c r="L4072" s="5">
        <v>0</v>
      </c>
      <c r="M4072" s="5">
        <v>0</v>
      </c>
      <c r="N4072" s="5">
        <f t="shared" si="693"/>
        <v>0</v>
      </c>
      <c r="O4072" s="5">
        <v>0</v>
      </c>
      <c r="P4072" s="5">
        <v>0</v>
      </c>
      <c r="Q4072" s="5">
        <f t="shared" si="694"/>
        <v>0</v>
      </c>
      <c r="R4072" s="5">
        <v>0</v>
      </c>
      <c r="S4072" s="5">
        <v>0</v>
      </c>
      <c r="T4072" s="5">
        <f t="shared" si="695"/>
        <v>0</v>
      </c>
      <c r="U4072" s="5">
        <v>1</v>
      </c>
      <c r="V4072" s="5">
        <v>1</v>
      </c>
      <c r="W4072" s="5">
        <v>0</v>
      </c>
      <c r="X4072" s="5">
        <v>0</v>
      </c>
      <c r="Y4072" s="5">
        <f t="shared" si="698"/>
        <v>0</v>
      </c>
      <c r="Z4072" s="5">
        <v>0</v>
      </c>
      <c r="AA4072" s="5">
        <v>0</v>
      </c>
      <c r="AB4072" s="5">
        <f t="shared" si="699"/>
        <v>0</v>
      </c>
      <c r="AC4072" s="5">
        <v>0</v>
      </c>
      <c r="AD4072" s="5">
        <v>0</v>
      </c>
      <c r="AE4072" s="5">
        <f t="shared" si="700"/>
        <v>0</v>
      </c>
      <c r="AF4072" s="5">
        <v>1</v>
      </c>
      <c r="AG4072" s="6">
        <v>44328</v>
      </c>
      <c r="AH4072" s="5">
        <v>1</v>
      </c>
      <c r="AI4072" s="5">
        <v>0</v>
      </c>
      <c r="AJ4072" s="5">
        <v>0</v>
      </c>
      <c r="AK4072" s="5">
        <f t="shared" si="701"/>
        <v>0</v>
      </c>
      <c r="AL4072" s="5">
        <v>0</v>
      </c>
      <c r="AM4072" s="5">
        <v>0</v>
      </c>
      <c r="AN4072" s="5">
        <f t="shared" si="702"/>
        <v>0</v>
      </c>
      <c r="AO4072" s="5">
        <v>0</v>
      </c>
      <c r="AP4072" s="5">
        <v>0</v>
      </c>
      <c r="AQ4072" s="5">
        <f t="shared" si="703"/>
        <v>0</v>
      </c>
      <c r="AR4072" s="5">
        <v>0</v>
      </c>
      <c r="AS4072" s="6"/>
      <c r="AT4072" s="5">
        <v>0</v>
      </c>
      <c r="AU4072" s="5">
        <v>0</v>
      </c>
      <c r="AV4072" t="str">
        <f t="shared" si="696"/>
        <v>N</v>
      </c>
      <c r="AW4072" t="s">
        <v>60</v>
      </c>
      <c r="AX4072" t="s">
        <v>61</v>
      </c>
      <c r="AY4072" t="s">
        <v>62</v>
      </c>
      <c r="AZ4072" t="s">
        <v>62</v>
      </c>
      <c r="BA4072" t="str">
        <f t="shared" si="697"/>
        <v>N</v>
      </c>
    </row>
    <row r="4073" spans="1:53">
      <c r="A4073" t="s">
        <v>53</v>
      </c>
      <c r="B4073" t="s">
        <v>54</v>
      </c>
      <c r="C4073" t="s">
        <v>89</v>
      </c>
      <c r="D4073">
        <v>2021</v>
      </c>
      <c r="F4073" t="s">
        <v>9780</v>
      </c>
      <c r="G4073" t="s">
        <v>9781</v>
      </c>
      <c r="I4073" t="s">
        <v>9782</v>
      </c>
      <c r="J4073" t="s">
        <v>101</v>
      </c>
      <c r="K4073" t="s">
        <v>93</v>
      </c>
      <c r="L4073" s="5">
        <v>0</v>
      </c>
      <c r="M4073" s="5">
        <v>0</v>
      </c>
      <c r="N4073" s="5">
        <f t="shared" si="693"/>
        <v>0</v>
      </c>
      <c r="O4073" s="5">
        <v>0</v>
      </c>
      <c r="P4073" s="5">
        <v>0</v>
      </c>
      <c r="Q4073" s="5">
        <f t="shared" si="694"/>
        <v>0</v>
      </c>
      <c r="R4073" s="5">
        <v>0</v>
      </c>
      <c r="S4073" s="5">
        <v>0</v>
      </c>
      <c r="T4073" s="5">
        <f t="shared" si="695"/>
        <v>0</v>
      </c>
      <c r="U4073" s="5">
        <v>1</v>
      </c>
      <c r="V4073" s="5">
        <v>1</v>
      </c>
      <c r="W4073" s="5">
        <v>0</v>
      </c>
      <c r="X4073" s="5">
        <v>0</v>
      </c>
      <c r="Y4073" s="5">
        <f t="shared" si="698"/>
        <v>0</v>
      </c>
      <c r="Z4073" s="5">
        <v>0</v>
      </c>
      <c r="AA4073" s="5">
        <v>0</v>
      </c>
      <c r="AB4073" s="5">
        <f t="shared" si="699"/>
        <v>0</v>
      </c>
      <c r="AC4073" s="5">
        <v>0</v>
      </c>
      <c r="AD4073" s="5">
        <v>0</v>
      </c>
      <c r="AE4073" s="5">
        <f t="shared" si="700"/>
        <v>0</v>
      </c>
      <c r="AF4073" s="5">
        <v>1</v>
      </c>
      <c r="AG4073" s="6">
        <v>44421</v>
      </c>
      <c r="AH4073" s="5">
        <v>1</v>
      </c>
      <c r="AI4073" s="5">
        <v>0</v>
      </c>
      <c r="AJ4073" s="5">
        <v>0</v>
      </c>
      <c r="AK4073" s="5">
        <f t="shared" si="701"/>
        <v>0</v>
      </c>
      <c r="AL4073" s="5">
        <v>0</v>
      </c>
      <c r="AM4073" s="5">
        <v>0</v>
      </c>
      <c r="AN4073" s="5">
        <f t="shared" si="702"/>
        <v>0</v>
      </c>
      <c r="AO4073" s="5">
        <v>0</v>
      </c>
      <c r="AP4073" s="5">
        <v>0</v>
      </c>
      <c r="AQ4073" s="5">
        <f t="shared" si="703"/>
        <v>0</v>
      </c>
      <c r="AR4073" s="5">
        <v>0</v>
      </c>
      <c r="AS4073" s="6"/>
      <c r="AT4073" s="5">
        <v>0</v>
      </c>
      <c r="AU4073" s="5">
        <v>0</v>
      </c>
      <c r="AV4073" t="str">
        <f t="shared" si="696"/>
        <v>N</v>
      </c>
      <c r="AW4073" t="s">
        <v>60</v>
      </c>
      <c r="AX4073" t="s">
        <v>61</v>
      </c>
      <c r="AY4073" t="s">
        <v>62</v>
      </c>
      <c r="AZ4073" t="s">
        <v>62</v>
      </c>
      <c r="BA4073" t="str">
        <f t="shared" si="697"/>
        <v>N</v>
      </c>
    </row>
    <row r="4074" spans="1:53">
      <c r="A4074" t="s">
        <v>53</v>
      </c>
      <c r="B4074" t="s">
        <v>54</v>
      </c>
      <c r="C4074" t="s">
        <v>89</v>
      </c>
      <c r="D4074">
        <v>2021</v>
      </c>
      <c r="F4074" t="s">
        <v>9783</v>
      </c>
      <c r="G4074" t="s">
        <v>9784</v>
      </c>
      <c r="I4074" t="s">
        <v>9785</v>
      </c>
      <c r="J4074" t="s">
        <v>101</v>
      </c>
      <c r="K4074" t="s">
        <v>93</v>
      </c>
      <c r="L4074" s="5">
        <v>0</v>
      </c>
      <c r="M4074" s="5">
        <v>0</v>
      </c>
      <c r="N4074" s="5">
        <f t="shared" si="693"/>
        <v>0</v>
      </c>
      <c r="O4074" s="5">
        <v>0</v>
      </c>
      <c r="P4074" s="5">
        <v>0</v>
      </c>
      <c r="Q4074" s="5">
        <f t="shared" si="694"/>
        <v>0</v>
      </c>
      <c r="R4074" s="5">
        <v>0</v>
      </c>
      <c r="S4074" s="5">
        <v>0</v>
      </c>
      <c r="T4074" s="5">
        <f t="shared" si="695"/>
        <v>0</v>
      </c>
      <c r="U4074" s="5">
        <v>1</v>
      </c>
      <c r="V4074" s="5">
        <v>1</v>
      </c>
      <c r="W4074" s="5">
        <v>0</v>
      </c>
      <c r="X4074" s="5">
        <v>0</v>
      </c>
      <c r="Y4074" s="5">
        <f t="shared" si="698"/>
        <v>0</v>
      </c>
      <c r="Z4074" s="5">
        <v>0</v>
      </c>
      <c r="AA4074" s="5">
        <v>0</v>
      </c>
      <c r="AB4074" s="5">
        <f t="shared" si="699"/>
        <v>0</v>
      </c>
      <c r="AC4074" s="5">
        <v>0</v>
      </c>
      <c r="AD4074" s="5">
        <v>0</v>
      </c>
      <c r="AE4074" s="5">
        <f t="shared" si="700"/>
        <v>0</v>
      </c>
      <c r="AF4074" s="5">
        <v>1</v>
      </c>
      <c r="AG4074" s="6">
        <v>44467</v>
      </c>
      <c r="AH4074" s="5">
        <v>1</v>
      </c>
      <c r="AI4074" s="5">
        <v>0</v>
      </c>
      <c r="AJ4074" s="5">
        <v>0</v>
      </c>
      <c r="AK4074" s="5">
        <f t="shared" si="701"/>
        <v>0</v>
      </c>
      <c r="AL4074" s="5">
        <v>0</v>
      </c>
      <c r="AM4074" s="5">
        <v>0</v>
      </c>
      <c r="AN4074" s="5">
        <f t="shared" si="702"/>
        <v>0</v>
      </c>
      <c r="AO4074" s="5">
        <v>0</v>
      </c>
      <c r="AP4074" s="5">
        <v>0</v>
      </c>
      <c r="AQ4074" s="5">
        <f t="shared" si="703"/>
        <v>0</v>
      </c>
      <c r="AR4074" s="5">
        <v>0</v>
      </c>
      <c r="AS4074" s="6"/>
      <c r="AT4074" s="5">
        <v>0</v>
      </c>
      <c r="AU4074" s="5">
        <v>0</v>
      </c>
      <c r="AV4074" t="str">
        <f t="shared" si="696"/>
        <v>N</v>
      </c>
      <c r="AW4074" t="s">
        <v>60</v>
      </c>
      <c r="AX4074" t="s">
        <v>61</v>
      </c>
      <c r="AY4074" t="s">
        <v>62</v>
      </c>
      <c r="AZ4074" t="s">
        <v>62</v>
      </c>
      <c r="BA4074" t="str">
        <f t="shared" si="697"/>
        <v>N</v>
      </c>
    </row>
    <row r="4075" spans="1:53">
      <c r="A4075" t="s">
        <v>53</v>
      </c>
      <c r="B4075" t="s">
        <v>54</v>
      </c>
      <c r="C4075" t="s">
        <v>89</v>
      </c>
      <c r="D4075">
        <v>2021</v>
      </c>
      <c r="F4075" t="s">
        <v>9786</v>
      </c>
      <c r="G4075" t="s">
        <v>9787</v>
      </c>
      <c r="I4075" t="s">
        <v>9788</v>
      </c>
      <c r="J4075" t="s">
        <v>101</v>
      </c>
      <c r="K4075" t="s">
        <v>93</v>
      </c>
      <c r="L4075" s="5">
        <v>0</v>
      </c>
      <c r="M4075" s="5">
        <v>0</v>
      </c>
      <c r="N4075" s="5">
        <f t="shared" si="693"/>
        <v>0</v>
      </c>
      <c r="O4075" s="5">
        <v>0</v>
      </c>
      <c r="P4075" s="5">
        <v>0</v>
      </c>
      <c r="Q4075" s="5">
        <f t="shared" si="694"/>
        <v>0</v>
      </c>
      <c r="R4075" s="5">
        <v>0</v>
      </c>
      <c r="S4075" s="5">
        <v>0</v>
      </c>
      <c r="T4075" s="5">
        <f t="shared" si="695"/>
        <v>0</v>
      </c>
      <c r="U4075" s="5">
        <v>1</v>
      </c>
      <c r="V4075" s="5">
        <v>1</v>
      </c>
      <c r="W4075" s="5">
        <v>0</v>
      </c>
      <c r="X4075" s="5">
        <v>0</v>
      </c>
      <c r="Y4075" s="5">
        <f t="shared" si="698"/>
        <v>0</v>
      </c>
      <c r="Z4075" s="5">
        <v>0</v>
      </c>
      <c r="AA4075" s="5">
        <v>0</v>
      </c>
      <c r="AB4075" s="5">
        <f t="shared" si="699"/>
        <v>0</v>
      </c>
      <c r="AC4075" s="5">
        <v>0</v>
      </c>
      <c r="AD4075" s="5">
        <v>0</v>
      </c>
      <c r="AE4075" s="5">
        <f t="shared" si="700"/>
        <v>0</v>
      </c>
      <c r="AF4075" s="5">
        <v>1</v>
      </c>
      <c r="AG4075" s="6">
        <v>44312</v>
      </c>
      <c r="AH4075" s="5">
        <v>1</v>
      </c>
      <c r="AI4075" s="5">
        <v>0</v>
      </c>
      <c r="AJ4075" s="5">
        <v>0</v>
      </c>
      <c r="AK4075" s="5">
        <f t="shared" si="701"/>
        <v>0</v>
      </c>
      <c r="AL4075" s="5">
        <v>0</v>
      </c>
      <c r="AM4075" s="5">
        <v>0</v>
      </c>
      <c r="AN4075" s="5">
        <f t="shared" si="702"/>
        <v>0</v>
      </c>
      <c r="AO4075" s="5">
        <v>0</v>
      </c>
      <c r="AP4075" s="5">
        <v>0</v>
      </c>
      <c r="AQ4075" s="5">
        <f t="shared" si="703"/>
        <v>0</v>
      </c>
      <c r="AR4075" s="5">
        <v>0</v>
      </c>
      <c r="AS4075" s="6"/>
      <c r="AT4075" s="5">
        <v>0</v>
      </c>
      <c r="AU4075" s="5">
        <v>0</v>
      </c>
      <c r="AV4075" t="str">
        <f t="shared" si="696"/>
        <v>N</v>
      </c>
      <c r="AW4075" t="s">
        <v>60</v>
      </c>
      <c r="AX4075" t="s">
        <v>61</v>
      </c>
      <c r="AY4075" t="s">
        <v>62</v>
      </c>
      <c r="AZ4075" t="s">
        <v>62</v>
      </c>
      <c r="BA4075" t="str">
        <f t="shared" si="697"/>
        <v>N</v>
      </c>
    </row>
    <row r="4076" spans="1:53">
      <c r="A4076" t="s">
        <v>53</v>
      </c>
      <c r="B4076" t="s">
        <v>54</v>
      </c>
      <c r="C4076" t="s">
        <v>89</v>
      </c>
      <c r="D4076">
        <v>2021</v>
      </c>
      <c r="F4076" t="s">
        <v>9789</v>
      </c>
      <c r="G4076" t="s">
        <v>9790</v>
      </c>
      <c r="I4076" t="s">
        <v>9791</v>
      </c>
      <c r="J4076" t="s">
        <v>101</v>
      </c>
      <c r="K4076" t="s">
        <v>93</v>
      </c>
      <c r="L4076" s="5">
        <v>0</v>
      </c>
      <c r="M4076" s="5">
        <v>0</v>
      </c>
      <c r="N4076" s="5">
        <f t="shared" si="693"/>
        <v>0</v>
      </c>
      <c r="O4076" s="5">
        <v>0</v>
      </c>
      <c r="P4076" s="5">
        <v>0</v>
      </c>
      <c r="Q4076" s="5">
        <f t="shared" si="694"/>
        <v>0</v>
      </c>
      <c r="R4076" s="5">
        <v>0</v>
      </c>
      <c r="S4076" s="5">
        <v>0</v>
      </c>
      <c r="T4076" s="5">
        <f t="shared" si="695"/>
        <v>0</v>
      </c>
      <c r="U4076" s="5">
        <v>1</v>
      </c>
      <c r="V4076" s="5">
        <v>1</v>
      </c>
      <c r="W4076" s="5">
        <v>0</v>
      </c>
      <c r="X4076" s="5">
        <v>0</v>
      </c>
      <c r="Y4076" s="5">
        <f t="shared" si="698"/>
        <v>0</v>
      </c>
      <c r="Z4076" s="5">
        <v>0</v>
      </c>
      <c r="AA4076" s="5">
        <v>0</v>
      </c>
      <c r="AB4076" s="5">
        <f t="shared" si="699"/>
        <v>0</v>
      </c>
      <c r="AC4076" s="5">
        <v>0</v>
      </c>
      <c r="AD4076" s="5">
        <v>0</v>
      </c>
      <c r="AE4076" s="5">
        <f t="shared" si="700"/>
        <v>0</v>
      </c>
      <c r="AF4076" s="5">
        <v>1</v>
      </c>
      <c r="AG4076" s="6">
        <v>44307</v>
      </c>
      <c r="AH4076" s="5">
        <v>1</v>
      </c>
      <c r="AI4076" s="5">
        <v>0</v>
      </c>
      <c r="AJ4076" s="5">
        <v>0</v>
      </c>
      <c r="AK4076" s="5">
        <f t="shared" si="701"/>
        <v>0</v>
      </c>
      <c r="AL4076" s="5">
        <v>0</v>
      </c>
      <c r="AM4076" s="5">
        <v>0</v>
      </c>
      <c r="AN4076" s="5">
        <f t="shared" si="702"/>
        <v>0</v>
      </c>
      <c r="AO4076" s="5">
        <v>0</v>
      </c>
      <c r="AP4076" s="5">
        <v>0</v>
      </c>
      <c r="AQ4076" s="5">
        <f t="shared" si="703"/>
        <v>0</v>
      </c>
      <c r="AR4076" s="5">
        <v>0</v>
      </c>
      <c r="AS4076" s="6"/>
      <c r="AT4076" s="5">
        <v>0</v>
      </c>
      <c r="AU4076" s="5">
        <v>0</v>
      </c>
      <c r="AV4076" t="str">
        <f t="shared" si="696"/>
        <v>N</v>
      </c>
      <c r="AW4076" t="s">
        <v>60</v>
      </c>
      <c r="AX4076" t="s">
        <v>61</v>
      </c>
      <c r="AY4076" t="s">
        <v>62</v>
      </c>
      <c r="AZ4076" t="s">
        <v>62</v>
      </c>
      <c r="BA4076" t="str">
        <f t="shared" si="697"/>
        <v>N</v>
      </c>
    </row>
    <row r="4077" spans="1:53">
      <c r="A4077" t="s">
        <v>53</v>
      </c>
      <c r="B4077" t="s">
        <v>54</v>
      </c>
      <c r="C4077" t="s">
        <v>89</v>
      </c>
      <c r="D4077">
        <v>2021</v>
      </c>
      <c r="F4077" t="s">
        <v>9792</v>
      </c>
      <c r="G4077" t="s">
        <v>9793</v>
      </c>
      <c r="I4077" t="s">
        <v>9794</v>
      </c>
      <c r="J4077" t="s">
        <v>101</v>
      </c>
      <c r="K4077" t="s">
        <v>93</v>
      </c>
      <c r="L4077" s="5">
        <v>0</v>
      </c>
      <c r="M4077" s="5">
        <v>0</v>
      </c>
      <c r="N4077" s="5">
        <f t="shared" si="693"/>
        <v>0</v>
      </c>
      <c r="O4077" s="5">
        <v>0</v>
      </c>
      <c r="P4077" s="5">
        <v>0</v>
      </c>
      <c r="Q4077" s="5">
        <f t="shared" si="694"/>
        <v>0</v>
      </c>
      <c r="R4077" s="5">
        <v>0</v>
      </c>
      <c r="S4077" s="5">
        <v>0</v>
      </c>
      <c r="T4077" s="5">
        <f t="shared" si="695"/>
        <v>0</v>
      </c>
      <c r="U4077" s="5">
        <v>1</v>
      </c>
      <c r="V4077" s="5">
        <v>1</v>
      </c>
      <c r="W4077" s="5">
        <v>0</v>
      </c>
      <c r="X4077" s="5">
        <v>0</v>
      </c>
      <c r="Y4077" s="5">
        <f t="shared" si="698"/>
        <v>0</v>
      </c>
      <c r="Z4077" s="5">
        <v>0</v>
      </c>
      <c r="AA4077" s="5">
        <v>0</v>
      </c>
      <c r="AB4077" s="5">
        <f t="shared" si="699"/>
        <v>0</v>
      </c>
      <c r="AC4077" s="5">
        <v>0</v>
      </c>
      <c r="AD4077" s="5">
        <v>0</v>
      </c>
      <c r="AE4077" s="5">
        <f t="shared" si="700"/>
        <v>0</v>
      </c>
      <c r="AF4077" s="5">
        <v>1</v>
      </c>
      <c r="AG4077" s="6">
        <v>44342</v>
      </c>
      <c r="AH4077" s="5">
        <v>1</v>
      </c>
      <c r="AI4077" s="5">
        <v>0</v>
      </c>
      <c r="AJ4077" s="5">
        <v>0</v>
      </c>
      <c r="AK4077" s="5">
        <f t="shared" si="701"/>
        <v>0</v>
      </c>
      <c r="AL4077" s="5">
        <v>0</v>
      </c>
      <c r="AM4077" s="5">
        <v>0</v>
      </c>
      <c r="AN4077" s="5">
        <f t="shared" si="702"/>
        <v>0</v>
      </c>
      <c r="AO4077" s="5">
        <v>0</v>
      </c>
      <c r="AP4077" s="5">
        <v>0</v>
      </c>
      <c r="AQ4077" s="5">
        <f t="shared" si="703"/>
        <v>0</v>
      </c>
      <c r="AR4077" s="5">
        <v>0</v>
      </c>
      <c r="AS4077" s="6"/>
      <c r="AT4077" s="5">
        <v>0</v>
      </c>
      <c r="AU4077" s="5">
        <v>0</v>
      </c>
      <c r="AV4077" t="str">
        <f t="shared" si="696"/>
        <v>N</v>
      </c>
      <c r="AW4077" t="s">
        <v>60</v>
      </c>
      <c r="AX4077" t="s">
        <v>61</v>
      </c>
      <c r="AY4077" t="s">
        <v>62</v>
      </c>
      <c r="AZ4077" t="s">
        <v>62</v>
      </c>
      <c r="BA4077" t="str">
        <f t="shared" si="697"/>
        <v>N</v>
      </c>
    </row>
    <row r="4078" spans="1:53">
      <c r="A4078" t="s">
        <v>53</v>
      </c>
      <c r="B4078" t="s">
        <v>54</v>
      </c>
      <c r="C4078" t="s">
        <v>89</v>
      </c>
      <c r="D4078">
        <v>2021</v>
      </c>
      <c r="F4078" t="s">
        <v>9795</v>
      </c>
      <c r="G4078" t="s">
        <v>9796</v>
      </c>
      <c r="I4078" t="s">
        <v>9797</v>
      </c>
      <c r="J4078" t="s">
        <v>101</v>
      </c>
      <c r="K4078" t="s">
        <v>93</v>
      </c>
      <c r="L4078" s="5">
        <v>0</v>
      </c>
      <c r="M4078" s="5">
        <v>0</v>
      </c>
      <c r="N4078" s="5">
        <f t="shared" si="693"/>
        <v>0</v>
      </c>
      <c r="O4078" s="5">
        <v>0</v>
      </c>
      <c r="P4078" s="5">
        <v>0</v>
      </c>
      <c r="Q4078" s="5">
        <f t="shared" si="694"/>
        <v>0</v>
      </c>
      <c r="R4078" s="5">
        <v>0</v>
      </c>
      <c r="S4078" s="5">
        <v>0</v>
      </c>
      <c r="T4078" s="5">
        <f t="shared" si="695"/>
        <v>0</v>
      </c>
      <c r="U4078" s="5">
        <v>1</v>
      </c>
      <c r="V4078" s="5">
        <v>1</v>
      </c>
      <c r="W4078" s="5">
        <v>0</v>
      </c>
      <c r="X4078" s="5">
        <v>0</v>
      </c>
      <c r="Y4078" s="5">
        <f t="shared" si="698"/>
        <v>0</v>
      </c>
      <c r="Z4078" s="5">
        <v>0</v>
      </c>
      <c r="AA4078" s="5">
        <v>0</v>
      </c>
      <c r="AB4078" s="5">
        <f t="shared" si="699"/>
        <v>0</v>
      </c>
      <c r="AC4078" s="5">
        <v>0</v>
      </c>
      <c r="AD4078" s="5">
        <v>0</v>
      </c>
      <c r="AE4078" s="5">
        <f t="shared" si="700"/>
        <v>0</v>
      </c>
      <c r="AF4078" s="5">
        <v>1</v>
      </c>
      <c r="AG4078" s="6">
        <v>44342</v>
      </c>
      <c r="AH4078" s="5">
        <v>1</v>
      </c>
      <c r="AI4078" s="5">
        <v>0</v>
      </c>
      <c r="AJ4078" s="5">
        <v>0</v>
      </c>
      <c r="AK4078" s="5">
        <f t="shared" si="701"/>
        <v>0</v>
      </c>
      <c r="AL4078" s="5">
        <v>0</v>
      </c>
      <c r="AM4078" s="5">
        <v>0</v>
      </c>
      <c r="AN4078" s="5">
        <f t="shared" si="702"/>
        <v>0</v>
      </c>
      <c r="AO4078" s="5">
        <v>0</v>
      </c>
      <c r="AP4078" s="5">
        <v>0</v>
      </c>
      <c r="AQ4078" s="5">
        <f t="shared" si="703"/>
        <v>0</v>
      </c>
      <c r="AR4078" s="5">
        <v>0</v>
      </c>
      <c r="AS4078" s="6"/>
      <c r="AT4078" s="5">
        <v>0</v>
      </c>
      <c r="AU4078" s="5">
        <v>0</v>
      </c>
      <c r="AV4078" t="str">
        <f t="shared" si="696"/>
        <v>N</v>
      </c>
      <c r="AW4078" t="s">
        <v>60</v>
      </c>
      <c r="AX4078" t="s">
        <v>61</v>
      </c>
      <c r="AY4078" t="s">
        <v>62</v>
      </c>
      <c r="AZ4078" t="s">
        <v>62</v>
      </c>
      <c r="BA4078" t="str">
        <f t="shared" si="697"/>
        <v>N</v>
      </c>
    </row>
    <row r="4079" spans="1:53">
      <c r="A4079" t="s">
        <v>53</v>
      </c>
      <c r="B4079" t="s">
        <v>54</v>
      </c>
      <c r="C4079" t="s">
        <v>89</v>
      </c>
      <c r="D4079">
        <v>2021</v>
      </c>
      <c r="F4079" t="s">
        <v>9798</v>
      </c>
      <c r="G4079" t="s">
        <v>9799</v>
      </c>
      <c r="I4079" t="s">
        <v>9800</v>
      </c>
      <c r="J4079" t="s">
        <v>101</v>
      </c>
      <c r="K4079" t="s">
        <v>93</v>
      </c>
      <c r="L4079" s="5">
        <v>0</v>
      </c>
      <c r="M4079" s="5">
        <v>0</v>
      </c>
      <c r="N4079" s="5">
        <f t="shared" si="693"/>
        <v>0</v>
      </c>
      <c r="O4079" s="5">
        <v>0</v>
      </c>
      <c r="P4079" s="5">
        <v>0</v>
      </c>
      <c r="Q4079" s="5">
        <f t="shared" si="694"/>
        <v>0</v>
      </c>
      <c r="R4079" s="5">
        <v>0</v>
      </c>
      <c r="S4079" s="5">
        <v>0</v>
      </c>
      <c r="T4079" s="5">
        <f t="shared" si="695"/>
        <v>0</v>
      </c>
      <c r="U4079" s="5">
        <v>1</v>
      </c>
      <c r="V4079" s="5">
        <v>1</v>
      </c>
      <c r="W4079" s="5">
        <v>0</v>
      </c>
      <c r="X4079" s="5">
        <v>0</v>
      </c>
      <c r="Y4079" s="5">
        <f t="shared" si="698"/>
        <v>0</v>
      </c>
      <c r="Z4079" s="5">
        <v>0</v>
      </c>
      <c r="AA4079" s="5">
        <v>0</v>
      </c>
      <c r="AB4079" s="5">
        <f t="shared" si="699"/>
        <v>0</v>
      </c>
      <c r="AC4079" s="5">
        <v>0</v>
      </c>
      <c r="AD4079" s="5">
        <v>0</v>
      </c>
      <c r="AE4079" s="5">
        <f t="shared" si="700"/>
        <v>0</v>
      </c>
      <c r="AF4079" s="5">
        <v>1</v>
      </c>
      <c r="AG4079" s="6">
        <v>44328</v>
      </c>
      <c r="AH4079" s="5">
        <v>1</v>
      </c>
      <c r="AI4079" s="5">
        <v>0</v>
      </c>
      <c r="AJ4079" s="5">
        <v>0</v>
      </c>
      <c r="AK4079" s="5">
        <f t="shared" si="701"/>
        <v>0</v>
      </c>
      <c r="AL4079" s="5">
        <v>0</v>
      </c>
      <c r="AM4079" s="5">
        <v>0</v>
      </c>
      <c r="AN4079" s="5">
        <f t="shared" si="702"/>
        <v>0</v>
      </c>
      <c r="AO4079" s="5">
        <v>0</v>
      </c>
      <c r="AP4079" s="5">
        <v>0</v>
      </c>
      <c r="AQ4079" s="5">
        <f t="shared" si="703"/>
        <v>0</v>
      </c>
      <c r="AR4079" s="5">
        <v>0</v>
      </c>
      <c r="AS4079" s="6"/>
      <c r="AT4079" s="5">
        <v>0</v>
      </c>
      <c r="AU4079" s="5">
        <v>0</v>
      </c>
      <c r="AV4079" t="str">
        <f t="shared" si="696"/>
        <v>N</v>
      </c>
      <c r="AW4079" t="s">
        <v>60</v>
      </c>
      <c r="AX4079" t="s">
        <v>61</v>
      </c>
      <c r="AY4079" t="s">
        <v>62</v>
      </c>
      <c r="AZ4079" t="s">
        <v>62</v>
      </c>
      <c r="BA4079" t="str">
        <f t="shared" si="697"/>
        <v>N</v>
      </c>
    </row>
    <row r="4080" spans="1:53">
      <c r="A4080" t="s">
        <v>53</v>
      </c>
      <c r="B4080" t="s">
        <v>54</v>
      </c>
      <c r="C4080" t="s">
        <v>89</v>
      </c>
      <c r="D4080">
        <v>2021</v>
      </c>
      <c r="F4080" t="s">
        <v>9801</v>
      </c>
      <c r="G4080" t="s">
        <v>9802</v>
      </c>
      <c r="I4080" t="s">
        <v>9803</v>
      </c>
      <c r="J4080" t="s">
        <v>101</v>
      </c>
      <c r="K4080" t="s">
        <v>93</v>
      </c>
      <c r="L4080" s="5">
        <v>0</v>
      </c>
      <c r="M4080" s="5">
        <v>0</v>
      </c>
      <c r="N4080" s="5">
        <f t="shared" si="693"/>
        <v>0</v>
      </c>
      <c r="O4080" s="5">
        <v>0</v>
      </c>
      <c r="P4080" s="5">
        <v>0</v>
      </c>
      <c r="Q4080" s="5">
        <f t="shared" si="694"/>
        <v>0</v>
      </c>
      <c r="R4080" s="5">
        <v>0</v>
      </c>
      <c r="S4080" s="5">
        <v>0</v>
      </c>
      <c r="T4080" s="5">
        <f t="shared" si="695"/>
        <v>0</v>
      </c>
      <c r="U4080" s="5">
        <v>1</v>
      </c>
      <c r="V4080" s="5">
        <v>1</v>
      </c>
      <c r="W4080" s="5">
        <v>0</v>
      </c>
      <c r="X4080" s="5">
        <v>0</v>
      </c>
      <c r="Y4080" s="5">
        <f t="shared" si="698"/>
        <v>0</v>
      </c>
      <c r="Z4080" s="5">
        <v>0</v>
      </c>
      <c r="AA4080" s="5">
        <v>0</v>
      </c>
      <c r="AB4080" s="5">
        <f t="shared" si="699"/>
        <v>0</v>
      </c>
      <c r="AC4080" s="5">
        <v>0</v>
      </c>
      <c r="AD4080" s="5">
        <v>0</v>
      </c>
      <c r="AE4080" s="5">
        <f t="shared" si="700"/>
        <v>0</v>
      </c>
      <c r="AF4080" s="5">
        <v>1</v>
      </c>
      <c r="AG4080" s="6">
        <v>44231</v>
      </c>
      <c r="AH4080" s="5">
        <v>1</v>
      </c>
      <c r="AI4080" s="5">
        <v>0</v>
      </c>
      <c r="AJ4080" s="5">
        <v>0</v>
      </c>
      <c r="AK4080" s="5">
        <f t="shared" si="701"/>
        <v>0</v>
      </c>
      <c r="AL4080" s="5">
        <v>0</v>
      </c>
      <c r="AM4080" s="5">
        <v>0</v>
      </c>
      <c r="AN4080" s="5">
        <f t="shared" si="702"/>
        <v>0</v>
      </c>
      <c r="AO4080" s="5">
        <v>0</v>
      </c>
      <c r="AP4080" s="5">
        <v>0</v>
      </c>
      <c r="AQ4080" s="5">
        <f t="shared" si="703"/>
        <v>0</v>
      </c>
      <c r="AR4080" s="5">
        <v>0</v>
      </c>
      <c r="AS4080" s="6"/>
      <c r="AT4080" s="5">
        <v>0</v>
      </c>
      <c r="AU4080" s="5">
        <v>0</v>
      </c>
      <c r="AV4080" t="str">
        <f t="shared" si="696"/>
        <v>N</v>
      </c>
      <c r="AW4080" t="s">
        <v>60</v>
      </c>
      <c r="AX4080" t="s">
        <v>61</v>
      </c>
      <c r="AY4080" t="s">
        <v>62</v>
      </c>
      <c r="AZ4080" t="s">
        <v>62</v>
      </c>
      <c r="BA4080" t="str">
        <f t="shared" si="697"/>
        <v>N</v>
      </c>
    </row>
    <row r="4081" spans="1:53">
      <c r="A4081" t="s">
        <v>53</v>
      </c>
      <c r="B4081" t="s">
        <v>54</v>
      </c>
      <c r="C4081" t="s">
        <v>89</v>
      </c>
      <c r="D4081">
        <v>2021</v>
      </c>
      <c r="F4081" t="s">
        <v>9804</v>
      </c>
      <c r="G4081" t="s">
        <v>9805</v>
      </c>
      <c r="I4081" t="s">
        <v>9806</v>
      </c>
      <c r="J4081" t="s">
        <v>101</v>
      </c>
      <c r="K4081" t="s">
        <v>93</v>
      </c>
      <c r="L4081" s="5">
        <v>0</v>
      </c>
      <c r="M4081" s="5">
        <v>0</v>
      </c>
      <c r="N4081" s="5">
        <f t="shared" si="693"/>
        <v>0</v>
      </c>
      <c r="O4081" s="5">
        <v>0</v>
      </c>
      <c r="P4081" s="5">
        <v>0</v>
      </c>
      <c r="Q4081" s="5">
        <f t="shared" si="694"/>
        <v>0</v>
      </c>
      <c r="R4081" s="5">
        <v>0</v>
      </c>
      <c r="S4081" s="5">
        <v>0</v>
      </c>
      <c r="T4081" s="5">
        <f t="shared" si="695"/>
        <v>0</v>
      </c>
      <c r="U4081" s="5">
        <v>1</v>
      </c>
      <c r="V4081" s="5">
        <v>1</v>
      </c>
      <c r="W4081" s="5">
        <v>0</v>
      </c>
      <c r="X4081" s="5">
        <v>0</v>
      </c>
      <c r="Y4081" s="5">
        <f t="shared" si="698"/>
        <v>0</v>
      </c>
      <c r="Z4081" s="5">
        <v>0</v>
      </c>
      <c r="AA4081" s="5">
        <v>0</v>
      </c>
      <c r="AB4081" s="5">
        <f t="shared" si="699"/>
        <v>0</v>
      </c>
      <c r="AC4081" s="5">
        <v>0</v>
      </c>
      <c r="AD4081" s="5">
        <v>0</v>
      </c>
      <c r="AE4081" s="5">
        <f t="shared" si="700"/>
        <v>0</v>
      </c>
      <c r="AF4081" s="5">
        <v>1</v>
      </c>
      <c r="AG4081" s="6">
        <v>44421</v>
      </c>
      <c r="AH4081" s="5">
        <v>1</v>
      </c>
      <c r="AI4081" s="5">
        <v>0</v>
      </c>
      <c r="AJ4081" s="5">
        <v>0</v>
      </c>
      <c r="AK4081" s="5">
        <f t="shared" si="701"/>
        <v>0</v>
      </c>
      <c r="AL4081" s="5">
        <v>0</v>
      </c>
      <c r="AM4081" s="5">
        <v>0</v>
      </c>
      <c r="AN4081" s="5">
        <f t="shared" si="702"/>
        <v>0</v>
      </c>
      <c r="AO4081" s="5">
        <v>0</v>
      </c>
      <c r="AP4081" s="5">
        <v>0</v>
      </c>
      <c r="AQ4081" s="5">
        <f t="shared" si="703"/>
        <v>0</v>
      </c>
      <c r="AR4081" s="5">
        <v>0</v>
      </c>
      <c r="AS4081" s="6"/>
      <c r="AT4081" s="5">
        <v>0</v>
      </c>
      <c r="AU4081" s="5">
        <v>0</v>
      </c>
      <c r="AV4081" t="str">
        <f t="shared" si="696"/>
        <v>N</v>
      </c>
      <c r="AW4081" t="s">
        <v>60</v>
      </c>
      <c r="AX4081" t="s">
        <v>61</v>
      </c>
      <c r="AY4081" t="s">
        <v>62</v>
      </c>
      <c r="AZ4081" t="s">
        <v>62</v>
      </c>
      <c r="BA4081" t="str">
        <f t="shared" si="697"/>
        <v>N</v>
      </c>
    </row>
    <row r="4082" spans="1:53">
      <c r="A4082" t="s">
        <v>53</v>
      </c>
      <c r="B4082" t="s">
        <v>54</v>
      </c>
      <c r="C4082" t="s">
        <v>55</v>
      </c>
      <c r="D4082">
        <v>2021</v>
      </c>
      <c r="F4082" t="s">
        <v>9807</v>
      </c>
      <c r="G4082" t="s">
        <v>9808</v>
      </c>
      <c r="I4082" t="s">
        <v>9809</v>
      </c>
      <c r="J4082" t="s">
        <v>101</v>
      </c>
      <c r="K4082" t="s">
        <v>93</v>
      </c>
      <c r="L4082" s="5">
        <v>0</v>
      </c>
      <c r="M4082" s="5">
        <v>0</v>
      </c>
      <c r="N4082" s="5">
        <f t="shared" si="693"/>
        <v>0</v>
      </c>
      <c r="O4082" s="5">
        <v>0</v>
      </c>
      <c r="P4082" s="5">
        <v>0</v>
      </c>
      <c r="Q4082" s="5">
        <f t="shared" si="694"/>
        <v>0</v>
      </c>
      <c r="R4082" s="5">
        <v>0</v>
      </c>
      <c r="S4082" s="5">
        <v>0</v>
      </c>
      <c r="T4082" s="5">
        <f t="shared" si="695"/>
        <v>0</v>
      </c>
      <c r="U4082" s="5">
        <v>1</v>
      </c>
      <c r="V4082" s="5">
        <v>1</v>
      </c>
      <c r="W4082" s="5">
        <v>0</v>
      </c>
      <c r="X4082" s="5">
        <v>0</v>
      </c>
      <c r="Y4082" s="5">
        <f t="shared" si="698"/>
        <v>0</v>
      </c>
      <c r="Z4082" s="5">
        <v>0</v>
      </c>
      <c r="AA4082" s="5">
        <v>0</v>
      </c>
      <c r="AB4082" s="5">
        <f t="shared" si="699"/>
        <v>0</v>
      </c>
      <c r="AC4082" s="5">
        <v>0</v>
      </c>
      <c r="AD4082" s="5">
        <v>0</v>
      </c>
      <c r="AE4082" s="5">
        <f t="shared" si="700"/>
        <v>0</v>
      </c>
      <c r="AF4082" s="5">
        <v>1</v>
      </c>
      <c r="AG4082" s="6">
        <v>44337</v>
      </c>
      <c r="AH4082" s="5">
        <v>1</v>
      </c>
      <c r="AI4082" s="5">
        <v>0</v>
      </c>
      <c r="AJ4082" s="5">
        <v>0</v>
      </c>
      <c r="AK4082" s="5">
        <f t="shared" si="701"/>
        <v>0</v>
      </c>
      <c r="AL4082" s="5">
        <v>0</v>
      </c>
      <c r="AM4082" s="5">
        <v>0</v>
      </c>
      <c r="AN4082" s="5">
        <f t="shared" si="702"/>
        <v>0</v>
      </c>
      <c r="AO4082" s="5">
        <v>0</v>
      </c>
      <c r="AP4082" s="5">
        <v>0</v>
      </c>
      <c r="AQ4082" s="5">
        <f t="shared" si="703"/>
        <v>0</v>
      </c>
      <c r="AR4082" s="5">
        <v>0</v>
      </c>
      <c r="AS4082" s="6"/>
      <c r="AT4082" s="5">
        <v>0</v>
      </c>
      <c r="AU4082" s="5">
        <v>0</v>
      </c>
      <c r="AV4082" t="str">
        <f t="shared" si="696"/>
        <v>N</v>
      </c>
      <c r="AW4082" t="s">
        <v>60</v>
      </c>
      <c r="AX4082" t="s">
        <v>60</v>
      </c>
      <c r="AY4082" t="s">
        <v>62</v>
      </c>
      <c r="AZ4082" t="s">
        <v>62</v>
      </c>
      <c r="BA4082" t="str">
        <f t="shared" si="697"/>
        <v>N</v>
      </c>
    </row>
    <row r="4083" spans="1:53">
      <c r="A4083" t="s">
        <v>53</v>
      </c>
      <c r="B4083" t="s">
        <v>54</v>
      </c>
      <c r="C4083" t="s">
        <v>55</v>
      </c>
      <c r="D4083">
        <v>2021</v>
      </c>
      <c r="F4083" t="s">
        <v>9810</v>
      </c>
      <c r="G4083" t="s">
        <v>9811</v>
      </c>
      <c r="I4083" t="s">
        <v>9812</v>
      </c>
      <c r="J4083" t="s">
        <v>101</v>
      </c>
      <c r="K4083" t="s">
        <v>93</v>
      </c>
      <c r="L4083" s="5">
        <v>0</v>
      </c>
      <c r="M4083" s="5">
        <v>0</v>
      </c>
      <c r="N4083" s="5">
        <f t="shared" si="693"/>
        <v>0</v>
      </c>
      <c r="O4083" s="5">
        <v>0</v>
      </c>
      <c r="P4083" s="5">
        <v>0</v>
      </c>
      <c r="Q4083" s="5">
        <f t="shared" si="694"/>
        <v>0</v>
      </c>
      <c r="R4083" s="5">
        <v>0</v>
      </c>
      <c r="S4083" s="5">
        <v>0</v>
      </c>
      <c r="T4083" s="5">
        <f t="shared" si="695"/>
        <v>0</v>
      </c>
      <c r="U4083" s="5">
        <v>1</v>
      </c>
      <c r="V4083" s="5">
        <v>1</v>
      </c>
      <c r="W4083" s="5">
        <v>0</v>
      </c>
      <c r="X4083" s="5">
        <v>0</v>
      </c>
      <c r="Y4083" s="5">
        <f t="shared" si="698"/>
        <v>0</v>
      </c>
      <c r="Z4083" s="5">
        <v>0</v>
      </c>
      <c r="AA4083" s="5">
        <v>0</v>
      </c>
      <c r="AB4083" s="5">
        <f t="shared" si="699"/>
        <v>0</v>
      </c>
      <c r="AC4083" s="5">
        <v>0</v>
      </c>
      <c r="AD4083" s="5">
        <v>0</v>
      </c>
      <c r="AE4083" s="5">
        <f t="shared" si="700"/>
        <v>0</v>
      </c>
      <c r="AF4083" s="5">
        <v>1</v>
      </c>
      <c r="AG4083" s="6">
        <v>44413</v>
      </c>
      <c r="AH4083" s="5">
        <v>1</v>
      </c>
      <c r="AI4083" s="5">
        <v>0</v>
      </c>
      <c r="AJ4083" s="5">
        <v>0</v>
      </c>
      <c r="AK4083" s="5">
        <f t="shared" si="701"/>
        <v>0</v>
      </c>
      <c r="AL4083" s="5">
        <v>0</v>
      </c>
      <c r="AM4083" s="5">
        <v>0</v>
      </c>
      <c r="AN4083" s="5">
        <f t="shared" si="702"/>
        <v>0</v>
      </c>
      <c r="AO4083" s="5">
        <v>0</v>
      </c>
      <c r="AP4083" s="5">
        <v>0</v>
      </c>
      <c r="AQ4083" s="5">
        <f t="shared" si="703"/>
        <v>0</v>
      </c>
      <c r="AR4083" s="5">
        <v>0</v>
      </c>
      <c r="AS4083" s="6"/>
      <c r="AT4083" s="5">
        <v>0</v>
      </c>
      <c r="AU4083" s="5">
        <v>0</v>
      </c>
      <c r="AV4083" t="str">
        <f t="shared" si="696"/>
        <v>N</v>
      </c>
      <c r="AW4083" t="s">
        <v>60</v>
      </c>
      <c r="AX4083" t="s">
        <v>60</v>
      </c>
      <c r="AY4083" t="s">
        <v>62</v>
      </c>
      <c r="AZ4083" t="s">
        <v>62</v>
      </c>
      <c r="BA4083" t="str">
        <f t="shared" si="697"/>
        <v>N</v>
      </c>
    </row>
    <row r="4084" spans="1:53">
      <c r="A4084" t="s">
        <v>2964</v>
      </c>
      <c r="B4084" t="s">
        <v>54</v>
      </c>
      <c r="C4084" t="s">
        <v>89</v>
      </c>
      <c r="D4084">
        <v>2021</v>
      </c>
      <c r="F4084" t="s">
        <v>9813</v>
      </c>
      <c r="G4084" t="s">
        <v>9814</v>
      </c>
      <c r="H4084" t="s">
        <v>9815</v>
      </c>
      <c r="I4084" t="s">
        <v>9816</v>
      </c>
      <c r="J4084" t="s">
        <v>58</v>
      </c>
      <c r="K4084" t="s">
        <v>59</v>
      </c>
      <c r="L4084" s="5">
        <v>0</v>
      </c>
      <c r="M4084" s="5">
        <v>0</v>
      </c>
      <c r="N4084" s="5">
        <f t="shared" si="693"/>
        <v>0</v>
      </c>
      <c r="O4084" s="5">
        <v>0</v>
      </c>
      <c r="P4084" s="5">
        <v>0</v>
      </c>
      <c r="Q4084" s="5">
        <f t="shared" si="694"/>
        <v>0</v>
      </c>
      <c r="R4084" s="5">
        <v>0</v>
      </c>
      <c r="S4084" s="5">
        <v>1</v>
      </c>
      <c r="T4084" s="5">
        <f t="shared" si="695"/>
        <v>1</v>
      </c>
      <c r="U4084" s="5">
        <v>0</v>
      </c>
      <c r="V4084" s="5">
        <v>1</v>
      </c>
      <c r="W4084" s="5">
        <v>0</v>
      </c>
      <c r="X4084" s="5">
        <v>0</v>
      </c>
      <c r="Y4084" s="5">
        <f t="shared" si="698"/>
        <v>0</v>
      </c>
      <c r="Z4084" s="5">
        <v>0</v>
      </c>
      <c r="AA4084" s="5">
        <v>0</v>
      </c>
      <c r="AB4084" s="5">
        <f t="shared" si="699"/>
        <v>0</v>
      </c>
      <c r="AC4084" s="5">
        <v>0</v>
      </c>
      <c r="AD4084" s="5">
        <v>1</v>
      </c>
      <c r="AE4084" s="5">
        <f t="shared" si="700"/>
        <v>1</v>
      </c>
      <c r="AF4084" s="5">
        <v>0</v>
      </c>
      <c r="AG4084" s="6">
        <v>44398</v>
      </c>
      <c r="AH4084" s="5">
        <v>1</v>
      </c>
      <c r="AI4084" s="5">
        <v>0</v>
      </c>
      <c r="AJ4084" s="5">
        <v>0</v>
      </c>
      <c r="AK4084" s="5">
        <f t="shared" si="701"/>
        <v>0</v>
      </c>
      <c r="AL4084" s="5">
        <v>0</v>
      </c>
      <c r="AM4084" s="5">
        <v>0</v>
      </c>
      <c r="AN4084" s="5">
        <f t="shared" si="702"/>
        <v>0</v>
      </c>
      <c r="AO4084" s="5">
        <v>0</v>
      </c>
      <c r="AP4084" s="5">
        <v>1</v>
      </c>
      <c r="AQ4084" s="5">
        <f t="shared" si="703"/>
        <v>1</v>
      </c>
      <c r="AR4084" s="5">
        <v>0</v>
      </c>
      <c r="AS4084" s="6">
        <v>44603</v>
      </c>
      <c r="AT4084" s="5">
        <v>1</v>
      </c>
      <c r="AU4084" s="5">
        <v>0</v>
      </c>
      <c r="AV4084" t="str">
        <f t="shared" si="696"/>
        <v>N</v>
      </c>
      <c r="AW4084" t="s">
        <v>60</v>
      </c>
      <c r="AX4084" t="s">
        <v>61</v>
      </c>
      <c r="AY4084" t="s">
        <v>2655</v>
      </c>
      <c r="AZ4084" t="s">
        <v>2655</v>
      </c>
      <c r="BA4084" t="str">
        <f t="shared" si="697"/>
        <v>N</v>
      </c>
    </row>
    <row r="4085" spans="1:53">
      <c r="A4085" t="s">
        <v>2964</v>
      </c>
      <c r="B4085" t="s">
        <v>54</v>
      </c>
      <c r="C4085" t="s">
        <v>89</v>
      </c>
      <c r="D4085">
        <v>2021</v>
      </c>
      <c r="F4085" t="s">
        <v>9817</v>
      </c>
      <c r="G4085" t="s">
        <v>9818</v>
      </c>
      <c r="H4085" t="s">
        <v>6720</v>
      </c>
      <c r="I4085" t="s">
        <v>9819</v>
      </c>
      <c r="J4085" t="s">
        <v>58</v>
      </c>
      <c r="K4085" t="s">
        <v>59</v>
      </c>
      <c r="L4085" s="5">
        <v>0</v>
      </c>
      <c r="M4085" s="5">
        <v>0</v>
      </c>
      <c r="N4085" s="5">
        <f t="shared" si="693"/>
        <v>0</v>
      </c>
      <c r="O4085" s="5">
        <v>0</v>
      </c>
      <c r="P4085" s="5">
        <v>0</v>
      </c>
      <c r="Q4085" s="5">
        <f t="shared" si="694"/>
        <v>0</v>
      </c>
      <c r="R4085" s="5">
        <v>0</v>
      </c>
      <c r="S4085" s="5">
        <v>1</v>
      </c>
      <c r="T4085" s="5">
        <f t="shared" si="695"/>
        <v>1</v>
      </c>
      <c r="U4085" s="5">
        <v>0</v>
      </c>
      <c r="V4085" s="5">
        <v>1</v>
      </c>
      <c r="W4085" s="5">
        <v>0</v>
      </c>
      <c r="X4085" s="5">
        <v>0</v>
      </c>
      <c r="Y4085" s="5">
        <f t="shared" si="698"/>
        <v>0</v>
      </c>
      <c r="Z4085" s="5">
        <v>0</v>
      </c>
      <c r="AA4085" s="5">
        <v>0</v>
      </c>
      <c r="AB4085" s="5">
        <f t="shared" si="699"/>
        <v>0</v>
      </c>
      <c r="AC4085" s="5">
        <v>0</v>
      </c>
      <c r="AD4085" s="5">
        <v>1</v>
      </c>
      <c r="AE4085" s="5">
        <f t="shared" si="700"/>
        <v>1</v>
      </c>
      <c r="AF4085" s="5">
        <v>0</v>
      </c>
      <c r="AG4085" s="6">
        <v>44442</v>
      </c>
      <c r="AH4085" s="5">
        <v>1</v>
      </c>
      <c r="AI4085" s="5">
        <v>0</v>
      </c>
      <c r="AJ4085" s="5">
        <v>0</v>
      </c>
      <c r="AK4085" s="5">
        <f t="shared" si="701"/>
        <v>0</v>
      </c>
      <c r="AL4085" s="5">
        <v>0</v>
      </c>
      <c r="AM4085" s="5">
        <v>0</v>
      </c>
      <c r="AN4085" s="5">
        <f t="shared" si="702"/>
        <v>0</v>
      </c>
      <c r="AO4085" s="5">
        <v>0</v>
      </c>
      <c r="AP4085" s="5">
        <v>0</v>
      </c>
      <c r="AQ4085" s="5">
        <f t="shared" si="703"/>
        <v>0</v>
      </c>
      <c r="AR4085" s="5">
        <v>0</v>
      </c>
      <c r="AS4085" s="6"/>
      <c r="AT4085" s="5">
        <v>0</v>
      </c>
      <c r="AU4085" s="5">
        <v>0</v>
      </c>
      <c r="AV4085" t="str">
        <f t="shared" si="696"/>
        <v>N</v>
      </c>
      <c r="AW4085" t="s">
        <v>60</v>
      </c>
      <c r="AX4085" t="s">
        <v>61</v>
      </c>
      <c r="AY4085" t="s">
        <v>2655</v>
      </c>
      <c r="AZ4085" t="s">
        <v>2655</v>
      </c>
      <c r="BA4085" t="str">
        <f t="shared" si="697"/>
        <v>N</v>
      </c>
    </row>
    <row r="4086" spans="1:53">
      <c r="A4086" t="s">
        <v>2964</v>
      </c>
      <c r="B4086" t="s">
        <v>54</v>
      </c>
      <c r="C4086" t="s">
        <v>89</v>
      </c>
      <c r="D4086">
        <v>2021</v>
      </c>
      <c r="F4086" t="s">
        <v>6718</v>
      </c>
      <c r="G4086" t="s">
        <v>6719</v>
      </c>
      <c r="H4086" t="s">
        <v>6720</v>
      </c>
      <c r="I4086" t="s">
        <v>6721</v>
      </c>
      <c r="J4086" t="s">
        <v>58</v>
      </c>
      <c r="K4086" t="s">
        <v>59</v>
      </c>
      <c r="L4086" s="5">
        <v>0</v>
      </c>
      <c r="M4086" s="5">
        <v>0</v>
      </c>
      <c r="N4086" s="5">
        <f t="shared" si="693"/>
        <v>0</v>
      </c>
      <c r="O4086" s="5">
        <v>0</v>
      </c>
      <c r="P4086" s="5">
        <v>0</v>
      </c>
      <c r="Q4086" s="5">
        <f t="shared" si="694"/>
        <v>0</v>
      </c>
      <c r="R4086" s="5">
        <v>0</v>
      </c>
      <c r="S4086" s="5">
        <v>1</v>
      </c>
      <c r="T4086" s="5">
        <f t="shared" si="695"/>
        <v>1</v>
      </c>
      <c r="U4086" s="5">
        <v>0</v>
      </c>
      <c r="V4086" s="5">
        <v>1</v>
      </c>
      <c r="W4086" s="5">
        <v>0</v>
      </c>
      <c r="X4086" s="5">
        <v>0</v>
      </c>
      <c r="Y4086" s="5">
        <f t="shared" si="698"/>
        <v>0</v>
      </c>
      <c r="Z4086" s="5">
        <v>0</v>
      </c>
      <c r="AA4086" s="5">
        <v>0</v>
      </c>
      <c r="AB4086" s="5">
        <f t="shared" si="699"/>
        <v>0</v>
      </c>
      <c r="AC4086" s="5">
        <v>0</v>
      </c>
      <c r="AD4086" s="5">
        <v>1</v>
      </c>
      <c r="AE4086" s="5">
        <f t="shared" si="700"/>
        <v>1</v>
      </c>
      <c r="AF4086" s="5">
        <v>0</v>
      </c>
      <c r="AG4086" s="6">
        <v>44368</v>
      </c>
      <c r="AH4086" s="5">
        <v>1</v>
      </c>
      <c r="AI4086" s="5">
        <v>0</v>
      </c>
      <c r="AJ4086" s="5">
        <v>0</v>
      </c>
      <c r="AK4086" s="5">
        <f t="shared" si="701"/>
        <v>0</v>
      </c>
      <c r="AL4086" s="5">
        <v>0</v>
      </c>
      <c r="AM4086" s="5">
        <v>0</v>
      </c>
      <c r="AN4086" s="5">
        <f t="shared" si="702"/>
        <v>0</v>
      </c>
      <c r="AO4086" s="5">
        <v>0</v>
      </c>
      <c r="AP4086" s="5">
        <v>0</v>
      </c>
      <c r="AQ4086" s="5">
        <f t="shared" si="703"/>
        <v>0</v>
      </c>
      <c r="AR4086" s="5">
        <v>0</v>
      </c>
      <c r="AS4086" s="6"/>
      <c r="AT4086" s="5">
        <v>0</v>
      </c>
      <c r="AU4086" s="5">
        <v>0</v>
      </c>
      <c r="AV4086" t="str">
        <f t="shared" si="696"/>
        <v>N</v>
      </c>
      <c r="AW4086" t="s">
        <v>60</v>
      </c>
      <c r="AX4086" t="s">
        <v>61</v>
      </c>
      <c r="AY4086" t="s">
        <v>2655</v>
      </c>
      <c r="AZ4086" t="s">
        <v>2655</v>
      </c>
      <c r="BA4086" t="str">
        <f t="shared" si="697"/>
        <v>N</v>
      </c>
    </row>
    <row r="4087" spans="1:53">
      <c r="A4087" t="s">
        <v>2964</v>
      </c>
      <c r="B4087" t="s">
        <v>54</v>
      </c>
      <c r="C4087" t="s">
        <v>89</v>
      </c>
      <c r="D4087">
        <v>2021</v>
      </c>
      <c r="F4087" t="s">
        <v>9820</v>
      </c>
      <c r="G4087" t="s">
        <v>9821</v>
      </c>
      <c r="H4087" t="s">
        <v>6720</v>
      </c>
      <c r="I4087" t="s">
        <v>9822</v>
      </c>
      <c r="J4087" t="s">
        <v>58</v>
      </c>
      <c r="K4087" t="s">
        <v>93</v>
      </c>
      <c r="L4087" s="5">
        <v>0</v>
      </c>
      <c r="M4087" s="5">
        <v>0</v>
      </c>
      <c r="N4087" s="5">
        <f t="shared" si="693"/>
        <v>0</v>
      </c>
      <c r="O4087" s="5">
        <v>0</v>
      </c>
      <c r="P4087" s="5">
        <v>0</v>
      </c>
      <c r="Q4087" s="5">
        <f t="shared" si="694"/>
        <v>0</v>
      </c>
      <c r="R4087" s="5">
        <v>0</v>
      </c>
      <c r="S4087" s="5">
        <v>1</v>
      </c>
      <c r="T4087" s="5">
        <f t="shared" si="695"/>
        <v>1</v>
      </c>
      <c r="U4087" s="5">
        <v>0</v>
      </c>
      <c r="V4087" s="5">
        <v>1</v>
      </c>
      <c r="W4087" s="5">
        <v>0</v>
      </c>
      <c r="X4087" s="5">
        <v>0</v>
      </c>
      <c r="Y4087" s="5">
        <f t="shared" si="698"/>
        <v>0</v>
      </c>
      <c r="Z4087" s="5">
        <v>0</v>
      </c>
      <c r="AA4087" s="5">
        <v>0</v>
      </c>
      <c r="AB4087" s="5">
        <f t="shared" si="699"/>
        <v>0</v>
      </c>
      <c r="AC4087" s="5">
        <v>0</v>
      </c>
      <c r="AD4087" s="5">
        <v>0</v>
      </c>
      <c r="AE4087" s="5">
        <f t="shared" si="700"/>
        <v>0</v>
      </c>
      <c r="AF4087" s="5">
        <v>0</v>
      </c>
      <c r="AG4087" s="6"/>
      <c r="AH4087" s="5">
        <v>0</v>
      </c>
      <c r="AI4087" s="5">
        <v>0</v>
      </c>
      <c r="AJ4087" s="5">
        <v>0</v>
      </c>
      <c r="AK4087" s="5">
        <f t="shared" si="701"/>
        <v>0</v>
      </c>
      <c r="AL4087" s="5">
        <v>0</v>
      </c>
      <c r="AM4087" s="5">
        <v>0</v>
      </c>
      <c r="AN4087" s="5">
        <f t="shared" si="702"/>
        <v>0</v>
      </c>
      <c r="AO4087" s="5">
        <v>0</v>
      </c>
      <c r="AP4087" s="5">
        <v>0</v>
      </c>
      <c r="AQ4087" s="5">
        <f t="shared" si="703"/>
        <v>0</v>
      </c>
      <c r="AR4087" s="5">
        <v>0</v>
      </c>
      <c r="AS4087" s="6"/>
      <c r="AT4087" s="5">
        <v>0</v>
      </c>
      <c r="AU4087" s="5">
        <v>0</v>
      </c>
      <c r="AV4087" t="str">
        <f t="shared" si="696"/>
        <v>N</v>
      </c>
      <c r="AW4087" t="s">
        <v>60</v>
      </c>
      <c r="AX4087" t="s">
        <v>61</v>
      </c>
      <c r="AY4087" t="s">
        <v>2655</v>
      </c>
      <c r="AZ4087" t="s">
        <v>2655</v>
      </c>
      <c r="BA4087" t="str">
        <f t="shared" si="697"/>
        <v>N</v>
      </c>
    </row>
    <row r="4088" spans="1:53">
      <c r="A4088" t="s">
        <v>436</v>
      </c>
      <c r="B4088" t="s">
        <v>54</v>
      </c>
      <c r="C4088" t="s">
        <v>89</v>
      </c>
      <c r="D4088">
        <v>2021</v>
      </c>
      <c r="F4088" t="s">
        <v>6423</v>
      </c>
      <c r="G4088" t="s">
        <v>6626</v>
      </c>
      <c r="H4088" t="s">
        <v>6627</v>
      </c>
      <c r="I4088" t="s">
        <v>6628</v>
      </c>
      <c r="J4088" t="s">
        <v>58</v>
      </c>
      <c r="K4088" t="s">
        <v>59</v>
      </c>
      <c r="L4088" s="5">
        <v>0</v>
      </c>
      <c r="M4088" s="5">
        <v>0</v>
      </c>
      <c r="N4088" s="5">
        <f t="shared" si="693"/>
        <v>0</v>
      </c>
      <c r="O4088" s="5">
        <v>0</v>
      </c>
      <c r="P4088" s="5">
        <v>0</v>
      </c>
      <c r="Q4088" s="5">
        <f t="shared" si="694"/>
        <v>0</v>
      </c>
      <c r="R4088" s="5">
        <v>0</v>
      </c>
      <c r="S4088" s="5">
        <v>0</v>
      </c>
      <c r="T4088" s="5">
        <f t="shared" si="695"/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f t="shared" si="698"/>
        <v>0</v>
      </c>
      <c r="Z4088" s="5">
        <v>0</v>
      </c>
      <c r="AA4088" s="5">
        <v>0</v>
      </c>
      <c r="AB4088" s="5">
        <f t="shared" si="699"/>
        <v>0</v>
      </c>
      <c r="AC4088" s="5">
        <v>0</v>
      </c>
      <c r="AD4088" s="5">
        <v>0</v>
      </c>
      <c r="AE4088" s="5">
        <f t="shared" si="700"/>
        <v>0</v>
      </c>
      <c r="AF4088" s="5">
        <v>0</v>
      </c>
      <c r="AG4088" s="6">
        <v>44144</v>
      </c>
      <c r="AH4088" s="5">
        <v>0</v>
      </c>
      <c r="AI4088" s="5">
        <v>0</v>
      </c>
      <c r="AJ4088" s="5">
        <v>0</v>
      </c>
      <c r="AK4088" s="5">
        <f t="shared" si="701"/>
        <v>0</v>
      </c>
      <c r="AL4088" s="5">
        <v>0</v>
      </c>
      <c r="AM4088" s="5">
        <v>1</v>
      </c>
      <c r="AN4088" s="5">
        <f t="shared" si="702"/>
        <v>1</v>
      </c>
      <c r="AO4088" s="5">
        <v>0</v>
      </c>
      <c r="AP4088" s="5">
        <v>0</v>
      </c>
      <c r="AQ4088" s="5">
        <f t="shared" si="703"/>
        <v>0</v>
      </c>
      <c r="AR4088" s="5">
        <v>0</v>
      </c>
      <c r="AS4088" s="6">
        <v>44441</v>
      </c>
      <c r="AT4088" s="5">
        <v>1</v>
      </c>
      <c r="AU4088" s="5">
        <v>0</v>
      </c>
      <c r="AV4088" t="str">
        <f t="shared" si="696"/>
        <v>N</v>
      </c>
      <c r="AW4088" t="s">
        <v>60</v>
      </c>
      <c r="AX4088" t="s">
        <v>61</v>
      </c>
      <c r="AY4088" t="s">
        <v>2637</v>
      </c>
      <c r="AZ4088" t="s">
        <v>2637</v>
      </c>
      <c r="BA4088" t="str">
        <f t="shared" si="697"/>
        <v>N</v>
      </c>
    </row>
    <row r="4089" spans="1:53">
      <c r="A4089" t="s">
        <v>436</v>
      </c>
      <c r="B4089" t="s">
        <v>54</v>
      </c>
      <c r="C4089" t="s">
        <v>89</v>
      </c>
      <c r="D4089">
        <v>2021</v>
      </c>
      <c r="F4089" t="s">
        <v>6423</v>
      </c>
      <c r="G4089" t="s">
        <v>6424</v>
      </c>
      <c r="H4089" t="s">
        <v>6425</v>
      </c>
      <c r="I4089" t="s">
        <v>6426</v>
      </c>
      <c r="J4089" t="s">
        <v>58</v>
      </c>
      <c r="K4089" t="s">
        <v>59</v>
      </c>
      <c r="L4089" s="5">
        <v>0</v>
      </c>
      <c r="M4089" s="5">
        <v>0</v>
      </c>
      <c r="N4089" s="5">
        <f t="shared" si="693"/>
        <v>0</v>
      </c>
      <c r="O4089" s="5">
        <v>0</v>
      </c>
      <c r="P4089" s="5">
        <v>0</v>
      </c>
      <c r="Q4089" s="5">
        <f t="shared" si="694"/>
        <v>0</v>
      </c>
      <c r="R4089" s="5">
        <v>0</v>
      </c>
      <c r="S4089" s="5">
        <v>0</v>
      </c>
      <c r="T4089" s="5">
        <f t="shared" si="695"/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f t="shared" si="698"/>
        <v>0</v>
      </c>
      <c r="Z4089" s="5">
        <v>0</v>
      </c>
      <c r="AA4089" s="5">
        <v>0</v>
      </c>
      <c r="AB4089" s="5">
        <f t="shared" si="699"/>
        <v>0</v>
      </c>
      <c r="AC4089" s="5">
        <v>0</v>
      </c>
      <c r="AD4089" s="5">
        <v>0</v>
      </c>
      <c r="AE4089" s="5">
        <f t="shared" si="700"/>
        <v>0</v>
      </c>
      <c r="AF4089" s="5">
        <v>0</v>
      </c>
      <c r="AG4089" s="6">
        <v>44144</v>
      </c>
      <c r="AH4089" s="5">
        <v>0</v>
      </c>
      <c r="AI4089" s="5">
        <v>0</v>
      </c>
      <c r="AJ4089" s="5">
        <v>0</v>
      </c>
      <c r="AK4089" s="5">
        <f t="shared" si="701"/>
        <v>0</v>
      </c>
      <c r="AL4089" s="5">
        <v>0</v>
      </c>
      <c r="AM4089" s="5">
        <v>1</v>
      </c>
      <c r="AN4089" s="5">
        <f t="shared" si="702"/>
        <v>1</v>
      </c>
      <c r="AO4089" s="5">
        <v>0</v>
      </c>
      <c r="AP4089" s="5">
        <v>0</v>
      </c>
      <c r="AQ4089" s="5">
        <f t="shared" si="703"/>
        <v>0</v>
      </c>
      <c r="AR4089" s="5">
        <v>0</v>
      </c>
      <c r="AS4089" s="6">
        <v>44441</v>
      </c>
      <c r="AT4089" s="5">
        <v>1</v>
      </c>
      <c r="AU4089" s="5">
        <v>0</v>
      </c>
      <c r="AV4089" t="str">
        <f t="shared" si="696"/>
        <v>N</v>
      </c>
      <c r="AW4089" t="s">
        <v>60</v>
      </c>
      <c r="AX4089" t="s">
        <v>61</v>
      </c>
      <c r="AY4089" t="s">
        <v>2637</v>
      </c>
      <c r="AZ4089" t="s">
        <v>2637</v>
      </c>
      <c r="BA4089" t="str">
        <f t="shared" si="697"/>
        <v>N</v>
      </c>
    </row>
    <row r="4090" spans="1:53">
      <c r="A4090" t="s">
        <v>436</v>
      </c>
      <c r="B4090" t="s">
        <v>54</v>
      </c>
      <c r="C4090" t="s">
        <v>89</v>
      </c>
      <c r="D4090">
        <v>2021</v>
      </c>
      <c r="F4090" t="s">
        <v>6925</v>
      </c>
      <c r="G4090" t="s">
        <v>6926</v>
      </c>
      <c r="H4090" t="s">
        <v>5071</v>
      </c>
      <c r="I4090" t="s">
        <v>6927</v>
      </c>
      <c r="J4090" t="s">
        <v>58</v>
      </c>
      <c r="K4090" t="s">
        <v>59</v>
      </c>
      <c r="L4090" s="5">
        <v>0</v>
      </c>
      <c r="M4090" s="5">
        <v>0</v>
      </c>
      <c r="N4090" s="5">
        <f t="shared" si="693"/>
        <v>0</v>
      </c>
      <c r="O4090" s="5">
        <v>0</v>
      </c>
      <c r="P4090" s="5">
        <v>0</v>
      </c>
      <c r="Q4090" s="5">
        <f t="shared" si="694"/>
        <v>0</v>
      </c>
      <c r="R4090" s="5">
        <v>0</v>
      </c>
      <c r="S4090" s="5">
        <v>0</v>
      </c>
      <c r="T4090" s="5">
        <f t="shared" si="695"/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f t="shared" si="698"/>
        <v>0</v>
      </c>
      <c r="Z4090" s="5">
        <v>0</v>
      </c>
      <c r="AA4090" s="5">
        <v>1</v>
      </c>
      <c r="AB4090" s="5">
        <f t="shared" si="699"/>
        <v>1</v>
      </c>
      <c r="AC4090" s="5">
        <v>0</v>
      </c>
      <c r="AD4090" s="5">
        <v>0</v>
      </c>
      <c r="AE4090" s="5">
        <f t="shared" si="700"/>
        <v>0</v>
      </c>
      <c r="AF4090" s="5">
        <v>0</v>
      </c>
      <c r="AG4090" s="6">
        <v>44249</v>
      </c>
      <c r="AH4090" s="5">
        <v>1</v>
      </c>
      <c r="AI4090" s="5">
        <v>0</v>
      </c>
      <c r="AJ4090" s="5">
        <v>0</v>
      </c>
      <c r="AK4090" s="5">
        <f t="shared" si="701"/>
        <v>0</v>
      </c>
      <c r="AL4090" s="5">
        <v>0</v>
      </c>
      <c r="AM4090" s="5">
        <v>1</v>
      </c>
      <c r="AN4090" s="5">
        <f t="shared" si="702"/>
        <v>1</v>
      </c>
      <c r="AO4090" s="5">
        <v>0</v>
      </c>
      <c r="AP4090" s="5">
        <v>0</v>
      </c>
      <c r="AQ4090" s="5">
        <f t="shared" si="703"/>
        <v>0</v>
      </c>
      <c r="AR4090" s="5">
        <v>0</v>
      </c>
      <c r="AS4090" s="6">
        <v>44306</v>
      </c>
      <c r="AT4090" s="5">
        <v>1</v>
      </c>
      <c r="AU4090" s="5">
        <v>0</v>
      </c>
      <c r="AV4090" t="str">
        <f t="shared" si="696"/>
        <v>N</v>
      </c>
      <c r="AW4090" t="s">
        <v>60</v>
      </c>
      <c r="AX4090" t="s">
        <v>61</v>
      </c>
      <c r="AY4090" t="s">
        <v>2637</v>
      </c>
      <c r="AZ4090" t="s">
        <v>2637</v>
      </c>
      <c r="BA4090" t="str">
        <f t="shared" si="697"/>
        <v>N</v>
      </c>
    </row>
    <row r="4091" spans="1:53">
      <c r="A4091" t="s">
        <v>436</v>
      </c>
      <c r="B4091" t="s">
        <v>54</v>
      </c>
      <c r="C4091" t="s">
        <v>89</v>
      </c>
      <c r="D4091">
        <v>2021</v>
      </c>
      <c r="F4091" t="s">
        <v>6925</v>
      </c>
      <c r="G4091" t="s">
        <v>6926</v>
      </c>
      <c r="H4091" t="s">
        <v>2754</v>
      </c>
      <c r="I4091" t="s">
        <v>9823</v>
      </c>
      <c r="J4091" t="s">
        <v>58</v>
      </c>
      <c r="K4091" t="s">
        <v>59</v>
      </c>
      <c r="L4091" s="5">
        <v>0</v>
      </c>
      <c r="M4091" s="5">
        <v>0</v>
      </c>
      <c r="N4091" s="5">
        <f t="shared" si="693"/>
        <v>0</v>
      </c>
      <c r="O4091" s="5">
        <v>0</v>
      </c>
      <c r="P4091" s="5">
        <v>0</v>
      </c>
      <c r="Q4091" s="5">
        <f t="shared" si="694"/>
        <v>0</v>
      </c>
      <c r="R4091" s="5">
        <v>0</v>
      </c>
      <c r="S4091" s="5">
        <v>0</v>
      </c>
      <c r="T4091" s="5">
        <f t="shared" si="695"/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f t="shared" si="698"/>
        <v>0</v>
      </c>
      <c r="Z4091" s="5">
        <v>0</v>
      </c>
      <c r="AA4091" s="5">
        <v>1</v>
      </c>
      <c r="AB4091" s="5">
        <f t="shared" si="699"/>
        <v>1</v>
      </c>
      <c r="AC4091" s="5">
        <v>0</v>
      </c>
      <c r="AD4091" s="5">
        <v>0</v>
      </c>
      <c r="AE4091" s="5">
        <f t="shared" si="700"/>
        <v>0</v>
      </c>
      <c r="AF4091" s="5">
        <v>0</v>
      </c>
      <c r="AG4091" s="6">
        <v>44343</v>
      </c>
      <c r="AH4091" s="5">
        <v>1</v>
      </c>
      <c r="AI4091" s="5">
        <v>0</v>
      </c>
      <c r="AJ4091" s="5">
        <v>0</v>
      </c>
      <c r="AK4091" s="5">
        <f t="shared" si="701"/>
        <v>0</v>
      </c>
      <c r="AL4091" s="5">
        <v>0</v>
      </c>
      <c r="AM4091" s="5">
        <v>0</v>
      </c>
      <c r="AN4091" s="5">
        <f t="shared" si="702"/>
        <v>0</v>
      </c>
      <c r="AO4091" s="5">
        <v>0</v>
      </c>
      <c r="AP4091" s="5">
        <v>0</v>
      </c>
      <c r="AQ4091" s="5">
        <f t="shared" si="703"/>
        <v>0</v>
      </c>
      <c r="AR4091" s="5">
        <v>0</v>
      </c>
      <c r="AS4091" s="6"/>
      <c r="AT4091" s="5">
        <v>0</v>
      </c>
      <c r="AU4091" s="5">
        <v>0</v>
      </c>
      <c r="AV4091" t="str">
        <f t="shared" si="696"/>
        <v>N</v>
      </c>
      <c r="AW4091" t="s">
        <v>60</v>
      </c>
      <c r="AX4091" t="s">
        <v>61</v>
      </c>
      <c r="AY4091" t="s">
        <v>2637</v>
      </c>
      <c r="AZ4091" t="s">
        <v>2637</v>
      </c>
      <c r="BA4091" t="str">
        <f t="shared" si="697"/>
        <v>N</v>
      </c>
    </row>
    <row r="4092" spans="1:53">
      <c r="A4092" t="s">
        <v>436</v>
      </c>
      <c r="B4092" t="s">
        <v>54</v>
      </c>
      <c r="C4092" t="s">
        <v>89</v>
      </c>
      <c r="D4092">
        <v>2021</v>
      </c>
      <c r="F4092" t="s">
        <v>9824</v>
      </c>
      <c r="G4092" t="s">
        <v>9825</v>
      </c>
      <c r="H4092" t="s">
        <v>9826</v>
      </c>
      <c r="I4092" t="s">
        <v>9827</v>
      </c>
      <c r="J4092" t="s">
        <v>58</v>
      </c>
      <c r="K4092" t="s">
        <v>59</v>
      </c>
      <c r="L4092" s="5">
        <v>0</v>
      </c>
      <c r="M4092" s="5">
        <v>0</v>
      </c>
      <c r="N4092" s="5">
        <f t="shared" si="693"/>
        <v>0</v>
      </c>
      <c r="O4092" s="5">
        <v>0</v>
      </c>
      <c r="P4092" s="5">
        <v>0</v>
      </c>
      <c r="Q4092" s="5">
        <f t="shared" si="694"/>
        <v>0</v>
      </c>
      <c r="R4092" s="5">
        <v>0</v>
      </c>
      <c r="S4092" s="5">
        <v>0</v>
      </c>
      <c r="T4092" s="5">
        <f t="shared" si="695"/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f t="shared" si="698"/>
        <v>0</v>
      </c>
      <c r="Z4092" s="5">
        <v>0</v>
      </c>
      <c r="AA4092" s="5">
        <v>1</v>
      </c>
      <c r="AB4092" s="5">
        <f t="shared" si="699"/>
        <v>1</v>
      </c>
      <c r="AC4092" s="5">
        <v>0</v>
      </c>
      <c r="AD4092" s="5">
        <v>0</v>
      </c>
      <c r="AE4092" s="5">
        <f t="shared" si="700"/>
        <v>0</v>
      </c>
      <c r="AF4092" s="5">
        <v>0</v>
      </c>
      <c r="AG4092" s="6">
        <v>44515</v>
      </c>
      <c r="AH4092" s="5">
        <v>1</v>
      </c>
      <c r="AI4092" s="5">
        <v>0</v>
      </c>
      <c r="AJ4092" s="5">
        <v>0</v>
      </c>
      <c r="AK4092" s="5">
        <f t="shared" si="701"/>
        <v>0</v>
      </c>
      <c r="AL4092" s="5">
        <v>0</v>
      </c>
      <c r="AM4092" s="5">
        <v>0</v>
      </c>
      <c r="AN4092" s="5">
        <f t="shared" si="702"/>
        <v>0</v>
      </c>
      <c r="AO4092" s="5">
        <v>0</v>
      </c>
      <c r="AP4092" s="5">
        <v>0</v>
      </c>
      <c r="AQ4092" s="5">
        <f t="shared" si="703"/>
        <v>0</v>
      </c>
      <c r="AR4092" s="5">
        <v>0</v>
      </c>
      <c r="AS4092" s="6"/>
      <c r="AT4092" s="5">
        <v>0</v>
      </c>
      <c r="AU4092" s="5">
        <v>0</v>
      </c>
      <c r="AV4092" t="str">
        <f t="shared" si="696"/>
        <v>N</v>
      </c>
      <c r="AW4092" t="s">
        <v>60</v>
      </c>
      <c r="AX4092" t="s">
        <v>61</v>
      </c>
      <c r="AY4092" t="s">
        <v>2637</v>
      </c>
      <c r="AZ4092" t="s">
        <v>2637</v>
      </c>
      <c r="BA4092" t="str">
        <f t="shared" si="697"/>
        <v>N</v>
      </c>
    </row>
    <row r="4093" spans="1:53">
      <c r="A4093" t="s">
        <v>436</v>
      </c>
      <c r="B4093" t="s">
        <v>54</v>
      </c>
      <c r="C4093" t="s">
        <v>89</v>
      </c>
      <c r="D4093">
        <v>2021</v>
      </c>
      <c r="F4093" t="s">
        <v>7228</v>
      </c>
      <c r="G4093" t="s">
        <v>7229</v>
      </c>
      <c r="H4093" t="s">
        <v>9828</v>
      </c>
      <c r="I4093" t="s">
        <v>7315</v>
      </c>
      <c r="J4093" t="s">
        <v>58</v>
      </c>
      <c r="K4093" t="s">
        <v>59</v>
      </c>
      <c r="L4093" s="5">
        <v>0</v>
      </c>
      <c r="M4093" s="5">
        <v>0</v>
      </c>
      <c r="N4093" s="5">
        <f t="shared" si="693"/>
        <v>0</v>
      </c>
      <c r="O4093" s="5">
        <v>0</v>
      </c>
      <c r="P4093" s="5">
        <v>0</v>
      </c>
      <c r="Q4093" s="5">
        <f t="shared" si="694"/>
        <v>0</v>
      </c>
      <c r="R4093" s="5">
        <v>0</v>
      </c>
      <c r="S4093" s="5">
        <v>0</v>
      </c>
      <c r="T4093" s="5">
        <f t="shared" si="695"/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f t="shared" si="698"/>
        <v>0</v>
      </c>
      <c r="Z4093" s="5">
        <v>0</v>
      </c>
      <c r="AA4093" s="5">
        <v>1</v>
      </c>
      <c r="AB4093" s="5">
        <f t="shared" si="699"/>
        <v>1</v>
      </c>
      <c r="AC4093" s="5">
        <v>0</v>
      </c>
      <c r="AD4093" s="5">
        <v>0</v>
      </c>
      <c r="AE4093" s="5">
        <f t="shared" si="700"/>
        <v>0</v>
      </c>
      <c r="AF4093" s="5">
        <v>0</v>
      </c>
      <c r="AG4093" s="6">
        <v>44293</v>
      </c>
      <c r="AH4093" s="5">
        <v>1</v>
      </c>
      <c r="AI4093" s="5">
        <v>0</v>
      </c>
      <c r="AJ4093" s="5">
        <v>0</v>
      </c>
      <c r="AK4093" s="5">
        <f t="shared" si="701"/>
        <v>0</v>
      </c>
      <c r="AL4093" s="5">
        <v>0</v>
      </c>
      <c r="AM4093" s="5">
        <v>0</v>
      </c>
      <c r="AN4093" s="5">
        <f t="shared" si="702"/>
        <v>0</v>
      </c>
      <c r="AO4093" s="5">
        <v>0</v>
      </c>
      <c r="AP4093" s="5">
        <v>0</v>
      </c>
      <c r="AQ4093" s="5">
        <f t="shared" si="703"/>
        <v>0</v>
      </c>
      <c r="AR4093" s="5">
        <v>0</v>
      </c>
      <c r="AS4093" s="6"/>
      <c r="AT4093" s="5">
        <v>0</v>
      </c>
      <c r="AU4093" s="5">
        <v>0</v>
      </c>
      <c r="AV4093" t="str">
        <f t="shared" si="696"/>
        <v>N</v>
      </c>
      <c r="AW4093" t="s">
        <v>60</v>
      </c>
      <c r="AX4093" t="s">
        <v>61</v>
      </c>
      <c r="AY4093" t="s">
        <v>2637</v>
      </c>
      <c r="AZ4093" t="s">
        <v>2637</v>
      </c>
      <c r="BA4093" t="str">
        <f t="shared" si="697"/>
        <v>N</v>
      </c>
    </row>
    <row r="4094" spans="1:53">
      <c r="A4094" t="s">
        <v>2855</v>
      </c>
      <c r="B4094" t="s">
        <v>54</v>
      </c>
      <c r="C4094" t="s">
        <v>89</v>
      </c>
      <c r="D4094">
        <v>2021</v>
      </c>
      <c r="F4094" t="s">
        <v>9829</v>
      </c>
      <c r="G4094" t="s">
        <v>9830</v>
      </c>
      <c r="J4094" t="s">
        <v>101</v>
      </c>
      <c r="K4094" t="s">
        <v>59</v>
      </c>
      <c r="L4094" s="5">
        <v>0</v>
      </c>
      <c r="M4094" s="5">
        <v>0</v>
      </c>
      <c r="N4094" s="5">
        <f t="shared" si="693"/>
        <v>0</v>
      </c>
      <c r="O4094" s="5">
        <v>0</v>
      </c>
      <c r="P4094" s="5">
        <v>3</v>
      </c>
      <c r="Q4094" s="5">
        <f t="shared" si="694"/>
        <v>3</v>
      </c>
      <c r="R4094" s="5">
        <v>0</v>
      </c>
      <c r="S4094" s="5">
        <v>0</v>
      </c>
      <c r="T4094" s="5">
        <f t="shared" si="695"/>
        <v>0</v>
      </c>
      <c r="U4094" s="5">
        <v>0</v>
      </c>
      <c r="V4094" s="5">
        <v>3</v>
      </c>
      <c r="W4094" s="5">
        <v>0</v>
      </c>
      <c r="X4094" s="5">
        <v>0</v>
      </c>
      <c r="Y4094" s="5">
        <f t="shared" si="698"/>
        <v>0</v>
      </c>
      <c r="Z4094" s="5">
        <v>0</v>
      </c>
      <c r="AA4094" s="5">
        <v>3</v>
      </c>
      <c r="AB4094" s="5">
        <f t="shared" si="699"/>
        <v>3</v>
      </c>
      <c r="AC4094" s="5">
        <v>0</v>
      </c>
      <c r="AD4094" s="5">
        <v>0</v>
      </c>
      <c r="AE4094" s="5">
        <f t="shared" si="700"/>
        <v>0</v>
      </c>
      <c r="AF4094" s="5">
        <v>0</v>
      </c>
      <c r="AG4094" s="6">
        <v>44256</v>
      </c>
      <c r="AH4094" s="5">
        <v>3</v>
      </c>
      <c r="AI4094" s="5">
        <v>0</v>
      </c>
      <c r="AJ4094" s="5">
        <v>0</v>
      </c>
      <c r="AK4094" s="5">
        <f t="shared" si="701"/>
        <v>0</v>
      </c>
      <c r="AL4094" s="5">
        <v>0</v>
      </c>
      <c r="AM4094" s="5">
        <v>0</v>
      </c>
      <c r="AN4094" s="5">
        <f t="shared" si="702"/>
        <v>0</v>
      </c>
      <c r="AO4094" s="5">
        <v>0</v>
      </c>
      <c r="AP4094" s="5">
        <v>0</v>
      </c>
      <c r="AQ4094" s="5">
        <f t="shared" si="703"/>
        <v>0</v>
      </c>
      <c r="AR4094" s="5">
        <v>0</v>
      </c>
      <c r="AS4094" s="6">
        <v>44256</v>
      </c>
      <c r="AT4094" s="5">
        <v>0</v>
      </c>
      <c r="AU4094" s="5">
        <v>0</v>
      </c>
      <c r="AV4094" t="str">
        <f t="shared" si="696"/>
        <v>N</v>
      </c>
      <c r="AW4094" t="s">
        <v>60</v>
      </c>
      <c r="AX4094" t="s">
        <v>445</v>
      </c>
      <c r="AY4094" t="s">
        <v>2637</v>
      </c>
      <c r="AZ4094" t="s">
        <v>2637</v>
      </c>
      <c r="BA4094" t="str">
        <f t="shared" si="697"/>
        <v>N</v>
      </c>
    </row>
    <row r="4095" spans="1:53">
      <c r="A4095" t="s">
        <v>2855</v>
      </c>
      <c r="B4095" t="s">
        <v>54</v>
      </c>
      <c r="C4095" t="s">
        <v>89</v>
      </c>
      <c r="D4095">
        <v>2021</v>
      </c>
      <c r="F4095" t="s">
        <v>9831</v>
      </c>
      <c r="G4095" t="s">
        <v>9832</v>
      </c>
      <c r="J4095" t="s">
        <v>101</v>
      </c>
      <c r="K4095" t="s">
        <v>93</v>
      </c>
      <c r="L4095" s="5">
        <v>0</v>
      </c>
      <c r="M4095" s="5">
        <v>0</v>
      </c>
      <c r="N4095" s="5">
        <f t="shared" si="693"/>
        <v>0</v>
      </c>
      <c r="O4095" s="5">
        <v>0</v>
      </c>
      <c r="P4095" s="5">
        <v>1</v>
      </c>
      <c r="Q4095" s="5">
        <f t="shared" si="694"/>
        <v>1</v>
      </c>
      <c r="R4095" s="5">
        <v>0</v>
      </c>
      <c r="S4095" s="5">
        <v>0</v>
      </c>
      <c r="T4095" s="5">
        <f t="shared" si="695"/>
        <v>0</v>
      </c>
      <c r="U4095" s="5">
        <v>0</v>
      </c>
      <c r="V4095" s="5">
        <v>1</v>
      </c>
      <c r="W4095" s="5">
        <v>0</v>
      </c>
      <c r="X4095" s="5">
        <v>0</v>
      </c>
      <c r="Y4095" s="5">
        <f t="shared" si="698"/>
        <v>0</v>
      </c>
      <c r="Z4095" s="5">
        <v>0</v>
      </c>
      <c r="AA4095" s="5">
        <v>1</v>
      </c>
      <c r="AB4095" s="5">
        <f t="shared" si="699"/>
        <v>1</v>
      </c>
      <c r="AC4095" s="5">
        <v>0</v>
      </c>
      <c r="AD4095" s="5">
        <v>0</v>
      </c>
      <c r="AE4095" s="5">
        <f t="shared" si="700"/>
        <v>0</v>
      </c>
      <c r="AF4095" s="5">
        <v>0</v>
      </c>
      <c r="AG4095" s="6">
        <v>44343</v>
      </c>
      <c r="AH4095" s="5">
        <v>1</v>
      </c>
      <c r="AI4095" s="5">
        <v>0</v>
      </c>
      <c r="AJ4095" s="5">
        <v>0</v>
      </c>
      <c r="AK4095" s="5">
        <f t="shared" si="701"/>
        <v>0</v>
      </c>
      <c r="AL4095" s="5">
        <v>0</v>
      </c>
      <c r="AM4095" s="5">
        <v>0</v>
      </c>
      <c r="AN4095" s="5">
        <f t="shared" si="702"/>
        <v>0</v>
      </c>
      <c r="AO4095" s="5">
        <v>0</v>
      </c>
      <c r="AP4095" s="5">
        <v>0</v>
      </c>
      <c r="AQ4095" s="5">
        <f t="shared" si="703"/>
        <v>0</v>
      </c>
      <c r="AR4095" s="5">
        <v>0</v>
      </c>
      <c r="AS4095" s="6">
        <v>44343</v>
      </c>
      <c r="AT4095" s="5">
        <v>0</v>
      </c>
      <c r="AU4095" s="5">
        <v>0</v>
      </c>
      <c r="AV4095" t="str">
        <f t="shared" si="696"/>
        <v>N</v>
      </c>
      <c r="AW4095" t="s">
        <v>60</v>
      </c>
      <c r="AX4095" t="s">
        <v>445</v>
      </c>
      <c r="AY4095" t="s">
        <v>2637</v>
      </c>
      <c r="AZ4095" t="s">
        <v>2637</v>
      </c>
      <c r="BA4095" t="str">
        <f t="shared" si="697"/>
        <v>N</v>
      </c>
    </row>
    <row r="4096" spans="1:53">
      <c r="A4096" t="s">
        <v>53</v>
      </c>
      <c r="B4096" t="s">
        <v>54</v>
      </c>
      <c r="C4096" t="s">
        <v>89</v>
      </c>
      <c r="D4096">
        <v>2021</v>
      </c>
      <c r="F4096" t="s">
        <v>9833</v>
      </c>
      <c r="G4096" t="s">
        <v>9834</v>
      </c>
      <c r="I4096" t="s">
        <v>9835</v>
      </c>
      <c r="J4096" t="s">
        <v>92</v>
      </c>
      <c r="K4096" t="s">
        <v>93</v>
      </c>
      <c r="L4096" s="5">
        <v>0</v>
      </c>
      <c r="M4096" s="5">
        <v>0</v>
      </c>
      <c r="N4096" s="5">
        <f t="shared" si="693"/>
        <v>0</v>
      </c>
      <c r="O4096" s="5">
        <v>0</v>
      </c>
      <c r="P4096" s="5">
        <v>0</v>
      </c>
      <c r="Q4096" s="5">
        <f t="shared" si="694"/>
        <v>0</v>
      </c>
      <c r="R4096" s="5">
        <v>0</v>
      </c>
      <c r="S4096" s="5">
        <v>1</v>
      </c>
      <c r="T4096" s="5">
        <f t="shared" si="695"/>
        <v>1</v>
      </c>
      <c r="U4096" s="5">
        <v>0</v>
      </c>
      <c r="V4096" s="5">
        <v>1</v>
      </c>
      <c r="W4096" s="5">
        <v>0</v>
      </c>
      <c r="X4096" s="5">
        <v>0</v>
      </c>
      <c r="Y4096" s="5">
        <f t="shared" si="698"/>
        <v>0</v>
      </c>
      <c r="Z4096" s="5">
        <v>0</v>
      </c>
      <c r="AA4096" s="5">
        <v>0</v>
      </c>
      <c r="AB4096" s="5">
        <f t="shared" si="699"/>
        <v>0</v>
      </c>
      <c r="AC4096" s="5">
        <v>0</v>
      </c>
      <c r="AD4096" s="5">
        <v>1</v>
      </c>
      <c r="AE4096" s="5">
        <f t="shared" si="700"/>
        <v>1</v>
      </c>
      <c r="AF4096" s="5">
        <v>0</v>
      </c>
      <c r="AG4096" s="6">
        <v>44449</v>
      </c>
      <c r="AH4096" s="5">
        <v>1</v>
      </c>
      <c r="AI4096" s="5">
        <v>0</v>
      </c>
      <c r="AJ4096" s="5">
        <v>0</v>
      </c>
      <c r="AK4096" s="5">
        <f t="shared" si="701"/>
        <v>0</v>
      </c>
      <c r="AL4096" s="5">
        <v>0</v>
      </c>
      <c r="AM4096" s="5">
        <v>0</v>
      </c>
      <c r="AN4096" s="5">
        <f t="shared" si="702"/>
        <v>0</v>
      </c>
      <c r="AO4096" s="5">
        <v>0</v>
      </c>
      <c r="AP4096" s="5">
        <v>0</v>
      </c>
      <c r="AQ4096" s="5">
        <f t="shared" si="703"/>
        <v>0</v>
      </c>
      <c r="AR4096" s="5">
        <v>0</v>
      </c>
      <c r="AS4096" s="6"/>
      <c r="AT4096" s="5">
        <v>0</v>
      </c>
      <c r="AU4096" s="5">
        <v>0</v>
      </c>
      <c r="AV4096" t="str">
        <f t="shared" si="696"/>
        <v>N</v>
      </c>
      <c r="AW4096" t="s">
        <v>60</v>
      </c>
      <c r="AX4096" t="s">
        <v>60</v>
      </c>
      <c r="AY4096" t="s">
        <v>2655</v>
      </c>
      <c r="AZ4096" t="s">
        <v>2655</v>
      </c>
      <c r="BA4096" t="str">
        <f t="shared" si="697"/>
        <v>N</v>
      </c>
    </row>
    <row r="4097" spans="1:53">
      <c r="A4097" t="s">
        <v>1460</v>
      </c>
      <c r="B4097" t="s">
        <v>54</v>
      </c>
      <c r="C4097" t="s">
        <v>89</v>
      </c>
      <c r="D4097">
        <v>2021</v>
      </c>
      <c r="F4097" t="s">
        <v>9836</v>
      </c>
      <c r="G4097" t="s">
        <v>9837</v>
      </c>
      <c r="J4097" t="s">
        <v>58</v>
      </c>
      <c r="K4097" t="s">
        <v>59</v>
      </c>
      <c r="L4097" s="5">
        <v>0</v>
      </c>
      <c r="M4097" s="5">
        <v>0</v>
      </c>
      <c r="N4097" s="5">
        <f t="shared" si="693"/>
        <v>0</v>
      </c>
      <c r="O4097" s="5">
        <v>0</v>
      </c>
      <c r="P4097" s="5">
        <v>0</v>
      </c>
      <c r="Q4097" s="5">
        <f t="shared" si="694"/>
        <v>0</v>
      </c>
      <c r="R4097" s="5">
        <v>0</v>
      </c>
      <c r="S4097" s="5">
        <v>0</v>
      </c>
      <c r="T4097" s="5">
        <f t="shared" si="695"/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f t="shared" si="698"/>
        <v>0</v>
      </c>
      <c r="Z4097" s="5">
        <v>0</v>
      </c>
      <c r="AA4097" s="5">
        <v>0</v>
      </c>
      <c r="AB4097" s="5">
        <f t="shared" si="699"/>
        <v>0</v>
      </c>
      <c r="AC4097" s="5">
        <v>0</v>
      </c>
      <c r="AD4097" s="5">
        <v>0</v>
      </c>
      <c r="AE4097" s="5">
        <f t="shared" si="700"/>
        <v>0</v>
      </c>
      <c r="AF4097" s="5">
        <v>1</v>
      </c>
      <c r="AG4097" s="6">
        <v>44482</v>
      </c>
      <c r="AH4097" s="5">
        <v>1</v>
      </c>
      <c r="AI4097" s="5">
        <v>0</v>
      </c>
      <c r="AJ4097" s="5">
        <v>0</v>
      </c>
      <c r="AK4097" s="5">
        <f t="shared" si="701"/>
        <v>0</v>
      </c>
      <c r="AL4097" s="5">
        <v>0</v>
      </c>
      <c r="AM4097" s="5">
        <v>0</v>
      </c>
      <c r="AN4097" s="5">
        <f t="shared" si="702"/>
        <v>0</v>
      </c>
      <c r="AO4097" s="5">
        <v>0</v>
      </c>
      <c r="AP4097" s="5">
        <v>0</v>
      </c>
      <c r="AQ4097" s="5">
        <f t="shared" si="703"/>
        <v>0</v>
      </c>
      <c r="AR4097" s="5">
        <v>0</v>
      </c>
      <c r="AS4097" s="6"/>
      <c r="AT4097" s="5">
        <v>0</v>
      </c>
      <c r="AU4097" s="5">
        <v>0</v>
      </c>
      <c r="AV4097" t="str">
        <f t="shared" si="696"/>
        <v>N</v>
      </c>
      <c r="AW4097" t="s">
        <v>60</v>
      </c>
      <c r="AX4097" t="s">
        <v>61</v>
      </c>
      <c r="AY4097" t="s">
        <v>62</v>
      </c>
      <c r="AZ4097" t="s">
        <v>62</v>
      </c>
      <c r="BA4097" t="str">
        <f t="shared" si="697"/>
        <v>N</v>
      </c>
    </row>
    <row r="4098" spans="1:53">
      <c r="A4098" t="s">
        <v>1460</v>
      </c>
      <c r="B4098" t="s">
        <v>54</v>
      </c>
      <c r="C4098" t="s">
        <v>89</v>
      </c>
      <c r="D4098">
        <v>2021</v>
      </c>
      <c r="F4098" t="s">
        <v>9838</v>
      </c>
      <c r="G4098" t="s">
        <v>9839</v>
      </c>
      <c r="J4098" t="s">
        <v>58</v>
      </c>
      <c r="K4098" t="s">
        <v>59</v>
      </c>
      <c r="L4098" s="5">
        <v>0</v>
      </c>
      <c r="M4098" s="5">
        <v>0</v>
      </c>
      <c r="N4098" s="5">
        <f t="shared" ref="N4098:N4161" si="704">L4098+M4098</f>
        <v>0</v>
      </c>
      <c r="O4098" s="5">
        <v>0</v>
      </c>
      <c r="P4098" s="5">
        <v>0</v>
      </c>
      <c r="Q4098" s="5">
        <f t="shared" ref="Q4098:Q4161" si="705">O4098+P4098</f>
        <v>0</v>
      </c>
      <c r="R4098" s="5">
        <v>0</v>
      </c>
      <c r="S4098" s="5">
        <v>0</v>
      </c>
      <c r="T4098" s="5">
        <f t="shared" ref="T4098:T4161" si="706">R4098+S4098</f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f t="shared" si="698"/>
        <v>0</v>
      </c>
      <c r="Z4098" s="5">
        <v>0</v>
      </c>
      <c r="AA4098" s="5">
        <v>0</v>
      </c>
      <c r="AB4098" s="5">
        <f t="shared" si="699"/>
        <v>0</v>
      </c>
      <c r="AC4098" s="5">
        <v>0</v>
      </c>
      <c r="AD4098" s="5">
        <v>0</v>
      </c>
      <c r="AE4098" s="5">
        <f t="shared" si="700"/>
        <v>0</v>
      </c>
      <c r="AF4098" s="5">
        <v>1</v>
      </c>
      <c r="AG4098" s="6">
        <v>44231</v>
      </c>
      <c r="AH4098" s="5">
        <v>1</v>
      </c>
      <c r="AI4098" s="5">
        <v>0</v>
      </c>
      <c r="AJ4098" s="5">
        <v>0</v>
      </c>
      <c r="AK4098" s="5">
        <f t="shared" si="701"/>
        <v>0</v>
      </c>
      <c r="AL4098" s="5">
        <v>0</v>
      </c>
      <c r="AM4098" s="5">
        <v>0</v>
      </c>
      <c r="AN4098" s="5">
        <f t="shared" si="702"/>
        <v>0</v>
      </c>
      <c r="AO4098" s="5">
        <v>0</v>
      </c>
      <c r="AP4098" s="5">
        <v>0</v>
      </c>
      <c r="AQ4098" s="5">
        <f t="shared" si="703"/>
        <v>0</v>
      </c>
      <c r="AR4098" s="5">
        <v>0</v>
      </c>
      <c r="AS4098" s="6"/>
      <c r="AT4098" s="5">
        <v>0</v>
      </c>
      <c r="AU4098" s="5">
        <v>0</v>
      </c>
      <c r="AV4098" t="str">
        <f t="shared" ref="AV4098:AV4161" si="707">IF(AU4098 &gt; 0, "Y", "N")</f>
        <v>N</v>
      </c>
      <c r="AW4098" t="s">
        <v>60</v>
      </c>
      <c r="AX4098" t="s">
        <v>61</v>
      </c>
      <c r="AY4098" t="s">
        <v>62</v>
      </c>
      <c r="AZ4098" t="s">
        <v>62</v>
      </c>
      <c r="BA4098" t="str">
        <f t="shared" ref="BA4098:BA4161" si="708">IF(OR(L4098&gt;0, O4098&gt;0, R4098&gt;0, W4098&gt;0, Z4098&gt;0, AC4098&gt;0, AI4098&gt;0, AL4098&gt;0, AO4098&gt;0, M4098&gt;0), "Y", "N")</f>
        <v>N</v>
      </c>
    </row>
    <row r="4099" spans="1:53">
      <c r="A4099" t="s">
        <v>1460</v>
      </c>
      <c r="B4099" t="s">
        <v>54</v>
      </c>
      <c r="C4099" t="s">
        <v>89</v>
      </c>
      <c r="D4099">
        <v>2021</v>
      </c>
      <c r="F4099" t="s">
        <v>9840</v>
      </c>
      <c r="G4099" t="s">
        <v>9841</v>
      </c>
      <c r="J4099" t="s">
        <v>58</v>
      </c>
      <c r="K4099" t="s">
        <v>59</v>
      </c>
      <c r="L4099" s="5">
        <v>0</v>
      </c>
      <c r="M4099" s="5">
        <v>0</v>
      </c>
      <c r="N4099" s="5">
        <f t="shared" si="704"/>
        <v>0</v>
      </c>
      <c r="O4099" s="5">
        <v>0</v>
      </c>
      <c r="P4099" s="5">
        <v>0</v>
      </c>
      <c r="Q4099" s="5">
        <f t="shared" si="705"/>
        <v>0</v>
      </c>
      <c r="R4099" s="5">
        <v>0</v>
      </c>
      <c r="S4099" s="5">
        <v>0</v>
      </c>
      <c r="T4099" s="5">
        <f t="shared" si="706"/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f t="shared" ref="Y4099:Y4162" si="709">W4099+X4099</f>
        <v>0</v>
      </c>
      <c r="Z4099" s="5">
        <v>0</v>
      </c>
      <c r="AA4099" s="5">
        <v>0</v>
      </c>
      <c r="AB4099" s="5">
        <f t="shared" ref="AB4099:AB4162" si="710">SUM(Z4099:AA4099)</f>
        <v>0</v>
      </c>
      <c r="AC4099" s="5">
        <v>0</v>
      </c>
      <c r="AD4099" s="5">
        <v>0</v>
      </c>
      <c r="AE4099" s="5">
        <f t="shared" ref="AE4099:AE4162" si="711">SUM(AC4099:AD4099)</f>
        <v>0</v>
      </c>
      <c r="AF4099" s="5">
        <v>1</v>
      </c>
      <c r="AG4099" s="6">
        <v>44398</v>
      </c>
      <c r="AH4099" s="5">
        <v>1</v>
      </c>
      <c r="AI4099" s="5">
        <v>0</v>
      </c>
      <c r="AJ4099" s="5">
        <v>0</v>
      </c>
      <c r="AK4099" s="5">
        <f t="shared" ref="AK4099:AK4162" si="712">SUM(AI4099:AJ4099)</f>
        <v>0</v>
      </c>
      <c r="AL4099" s="5">
        <v>0</v>
      </c>
      <c r="AM4099" s="5">
        <v>0</v>
      </c>
      <c r="AN4099" s="5">
        <f t="shared" ref="AN4099:AN4162" si="713">SUM(AL4099:AM4099)</f>
        <v>0</v>
      </c>
      <c r="AO4099" s="5">
        <v>0</v>
      </c>
      <c r="AP4099" s="5">
        <v>0</v>
      </c>
      <c r="AQ4099" s="5">
        <f t="shared" ref="AQ4099:AQ4162" si="714">SUM(AO4099:AP4099)</f>
        <v>0</v>
      </c>
      <c r="AR4099" s="5">
        <v>0</v>
      </c>
      <c r="AS4099" s="6"/>
      <c r="AT4099" s="5">
        <v>0</v>
      </c>
      <c r="AU4099" s="5">
        <v>0</v>
      </c>
      <c r="AV4099" t="str">
        <f t="shared" si="707"/>
        <v>N</v>
      </c>
      <c r="AW4099" t="s">
        <v>60</v>
      </c>
      <c r="AX4099" t="s">
        <v>61</v>
      </c>
      <c r="AY4099" t="s">
        <v>62</v>
      </c>
      <c r="AZ4099" t="s">
        <v>62</v>
      </c>
      <c r="BA4099" t="str">
        <f t="shared" si="708"/>
        <v>N</v>
      </c>
    </row>
    <row r="4100" spans="1:53">
      <c r="A4100" t="s">
        <v>1460</v>
      </c>
      <c r="B4100" t="s">
        <v>54</v>
      </c>
      <c r="C4100" t="s">
        <v>89</v>
      </c>
      <c r="D4100">
        <v>2021</v>
      </c>
      <c r="F4100" t="s">
        <v>9842</v>
      </c>
      <c r="G4100" t="s">
        <v>9843</v>
      </c>
      <c r="J4100" t="s">
        <v>58</v>
      </c>
      <c r="K4100" t="s">
        <v>59</v>
      </c>
      <c r="L4100" s="5">
        <v>0</v>
      </c>
      <c r="M4100" s="5">
        <v>0</v>
      </c>
      <c r="N4100" s="5">
        <f t="shared" si="704"/>
        <v>0</v>
      </c>
      <c r="O4100" s="5">
        <v>0</v>
      </c>
      <c r="P4100" s="5">
        <v>0</v>
      </c>
      <c r="Q4100" s="5">
        <f t="shared" si="705"/>
        <v>0</v>
      </c>
      <c r="R4100" s="5">
        <v>0</v>
      </c>
      <c r="S4100" s="5">
        <v>0</v>
      </c>
      <c r="T4100" s="5">
        <f t="shared" si="706"/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f t="shared" si="709"/>
        <v>0</v>
      </c>
      <c r="Z4100" s="5">
        <v>0</v>
      </c>
      <c r="AA4100" s="5">
        <v>0</v>
      </c>
      <c r="AB4100" s="5">
        <f t="shared" si="710"/>
        <v>0</v>
      </c>
      <c r="AC4100" s="5">
        <v>0</v>
      </c>
      <c r="AD4100" s="5">
        <v>0</v>
      </c>
      <c r="AE4100" s="5">
        <f t="shared" si="711"/>
        <v>0</v>
      </c>
      <c r="AF4100" s="5">
        <v>1</v>
      </c>
      <c r="AG4100" s="6">
        <v>44258</v>
      </c>
      <c r="AH4100" s="5">
        <v>1</v>
      </c>
      <c r="AI4100" s="5">
        <v>0</v>
      </c>
      <c r="AJ4100" s="5">
        <v>0</v>
      </c>
      <c r="AK4100" s="5">
        <f t="shared" si="712"/>
        <v>0</v>
      </c>
      <c r="AL4100" s="5">
        <v>0</v>
      </c>
      <c r="AM4100" s="5">
        <v>0</v>
      </c>
      <c r="AN4100" s="5">
        <f t="shared" si="713"/>
        <v>0</v>
      </c>
      <c r="AO4100" s="5">
        <v>0</v>
      </c>
      <c r="AP4100" s="5">
        <v>0</v>
      </c>
      <c r="AQ4100" s="5">
        <f t="shared" si="714"/>
        <v>0</v>
      </c>
      <c r="AR4100" s="5">
        <v>0</v>
      </c>
      <c r="AS4100" s="6"/>
      <c r="AT4100" s="5">
        <v>0</v>
      </c>
      <c r="AU4100" s="5">
        <v>0</v>
      </c>
      <c r="AV4100" t="str">
        <f t="shared" si="707"/>
        <v>N</v>
      </c>
      <c r="AW4100" t="s">
        <v>60</v>
      </c>
      <c r="AX4100" t="s">
        <v>61</v>
      </c>
      <c r="AY4100" t="s">
        <v>62</v>
      </c>
      <c r="AZ4100" t="s">
        <v>62</v>
      </c>
      <c r="BA4100" t="str">
        <f t="shared" si="708"/>
        <v>N</v>
      </c>
    </row>
    <row r="4101" spans="1:53">
      <c r="A4101" t="s">
        <v>1460</v>
      </c>
      <c r="B4101" t="s">
        <v>54</v>
      </c>
      <c r="C4101" t="s">
        <v>89</v>
      </c>
      <c r="D4101">
        <v>2021</v>
      </c>
      <c r="F4101" t="s">
        <v>9844</v>
      </c>
      <c r="G4101" t="s">
        <v>9845</v>
      </c>
      <c r="J4101" t="s">
        <v>58</v>
      </c>
      <c r="K4101" t="s">
        <v>59</v>
      </c>
      <c r="L4101" s="5">
        <v>0</v>
      </c>
      <c r="M4101" s="5">
        <v>0</v>
      </c>
      <c r="N4101" s="5">
        <f t="shared" si="704"/>
        <v>0</v>
      </c>
      <c r="O4101" s="5">
        <v>0</v>
      </c>
      <c r="P4101" s="5">
        <v>0</v>
      </c>
      <c r="Q4101" s="5">
        <f t="shared" si="705"/>
        <v>0</v>
      </c>
      <c r="R4101" s="5">
        <v>0</v>
      </c>
      <c r="S4101" s="5">
        <v>0</v>
      </c>
      <c r="T4101" s="5">
        <f t="shared" si="706"/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f t="shared" si="709"/>
        <v>0</v>
      </c>
      <c r="Z4101" s="5">
        <v>0</v>
      </c>
      <c r="AA4101" s="5">
        <v>0</v>
      </c>
      <c r="AB4101" s="5">
        <f t="shared" si="710"/>
        <v>0</v>
      </c>
      <c r="AC4101" s="5">
        <v>0</v>
      </c>
      <c r="AD4101" s="5">
        <v>0</v>
      </c>
      <c r="AE4101" s="5">
        <f t="shared" si="711"/>
        <v>0</v>
      </c>
      <c r="AF4101" s="5">
        <v>1</v>
      </c>
      <c r="AG4101" s="6">
        <v>44488</v>
      </c>
      <c r="AH4101" s="5">
        <v>1</v>
      </c>
      <c r="AI4101" s="5">
        <v>0</v>
      </c>
      <c r="AJ4101" s="5">
        <v>0</v>
      </c>
      <c r="AK4101" s="5">
        <f t="shared" si="712"/>
        <v>0</v>
      </c>
      <c r="AL4101" s="5">
        <v>0</v>
      </c>
      <c r="AM4101" s="5">
        <v>0</v>
      </c>
      <c r="AN4101" s="5">
        <f t="shared" si="713"/>
        <v>0</v>
      </c>
      <c r="AO4101" s="5">
        <v>0</v>
      </c>
      <c r="AP4101" s="5">
        <v>0</v>
      </c>
      <c r="AQ4101" s="5">
        <f t="shared" si="714"/>
        <v>0</v>
      </c>
      <c r="AR4101" s="5">
        <v>0</v>
      </c>
      <c r="AS4101" s="6"/>
      <c r="AT4101" s="5">
        <v>0</v>
      </c>
      <c r="AU4101" s="5">
        <v>0</v>
      </c>
      <c r="AV4101" t="str">
        <f t="shared" si="707"/>
        <v>N</v>
      </c>
      <c r="AW4101" t="s">
        <v>60</v>
      </c>
      <c r="AX4101" t="s">
        <v>61</v>
      </c>
      <c r="AY4101" t="s">
        <v>62</v>
      </c>
      <c r="AZ4101" t="s">
        <v>62</v>
      </c>
      <c r="BA4101" t="str">
        <f t="shared" si="708"/>
        <v>N</v>
      </c>
    </row>
    <row r="4102" spans="1:53">
      <c r="A4102" t="s">
        <v>1460</v>
      </c>
      <c r="B4102" t="s">
        <v>54</v>
      </c>
      <c r="C4102" t="s">
        <v>89</v>
      </c>
      <c r="D4102">
        <v>2021</v>
      </c>
      <c r="F4102" t="s">
        <v>4964</v>
      </c>
      <c r="G4102" t="s">
        <v>9846</v>
      </c>
      <c r="J4102" t="s">
        <v>58</v>
      </c>
      <c r="K4102" t="s">
        <v>59</v>
      </c>
      <c r="L4102" s="5">
        <v>0</v>
      </c>
      <c r="M4102" s="5">
        <v>0</v>
      </c>
      <c r="N4102" s="5">
        <f t="shared" si="704"/>
        <v>0</v>
      </c>
      <c r="O4102" s="5">
        <v>0</v>
      </c>
      <c r="P4102" s="5">
        <v>0</v>
      </c>
      <c r="Q4102" s="5">
        <f t="shared" si="705"/>
        <v>0</v>
      </c>
      <c r="R4102" s="5">
        <v>0</v>
      </c>
      <c r="S4102" s="5">
        <v>0</v>
      </c>
      <c r="T4102" s="5">
        <f t="shared" si="706"/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f t="shared" si="709"/>
        <v>0</v>
      </c>
      <c r="Z4102" s="5">
        <v>0</v>
      </c>
      <c r="AA4102" s="5">
        <v>0</v>
      </c>
      <c r="AB4102" s="5">
        <f t="shared" si="710"/>
        <v>0</v>
      </c>
      <c r="AC4102" s="5">
        <v>0</v>
      </c>
      <c r="AD4102" s="5">
        <v>0</v>
      </c>
      <c r="AE4102" s="5">
        <f t="shared" si="711"/>
        <v>0</v>
      </c>
      <c r="AF4102" s="5">
        <v>1</v>
      </c>
      <c r="AG4102" s="6">
        <v>44536</v>
      </c>
      <c r="AH4102" s="5">
        <v>1</v>
      </c>
      <c r="AI4102" s="5">
        <v>0</v>
      </c>
      <c r="AJ4102" s="5">
        <v>0</v>
      </c>
      <c r="AK4102" s="5">
        <f t="shared" si="712"/>
        <v>0</v>
      </c>
      <c r="AL4102" s="5">
        <v>0</v>
      </c>
      <c r="AM4102" s="5">
        <v>0</v>
      </c>
      <c r="AN4102" s="5">
        <f t="shared" si="713"/>
        <v>0</v>
      </c>
      <c r="AO4102" s="5">
        <v>0</v>
      </c>
      <c r="AP4102" s="5">
        <v>0</v>
      </c>
      <c r="AQ4102" s="5">
        <f t="shared" si="714"/>
        <v>0</v>
      </c>
      <c r="AR4102" s="5">
        <v>0</v>
      </c>
      <c r="AS4102" s="6"/>
      <c r="AT4102" s="5">
        <v>0</v>
      </c>
      <c r="AU4102" s="5">
        <v>0</v>
      </c>
      <c r="AV4102" t="str">
        <f t="shared" si="707"/>
        <v>N</v>
      </c>
      <c r="AW4102" t="s">
        <v>60</v>
      </c>
      <c r="AX4102" t="s">
        <v>61</v>
      </c>
      <c r="AY4102" t="s">
        <v>62</v>
      </c>
      <c r="AZ4102" t="s">
        <v>62</v>
      </c>
      <c r="BA4102" t="str">
        <f t="shared" si="708"/>
        <v>N</v>
      </c>
    </row>
    <row r="4103" spans="1:53">
      <c r="A4103" t="s">
        <v>1460</v>
      </c>
      <c r="B4103" t="s">
        <v>54</v>
      </c>
      <c r="C4103" t="s">
        <v>89</v>
      </c>
      <c r="D4103">
        <v>2021</v>
      </c>
      <c r="F4103" t="s">
        <v>9847</v>
      </c>
      <c r="G4103" t="s">
        <v>9848</v>
      </c>
      <c r="J4103" t="s">
        <v>58</v>
      </c>
      <c r="K4103" t="s">
        <v>59</v>
      </c>
      <c r="L4103" s="5">
        <v>0</v>
      </c>
      <c r="M4103" s="5">
        <v>0</v>
      </c>
      <c r="N4103" s="5">
        <f t="shared" si="704"/>
        <v>0</v>
      </c>
      <c r="O4103" s="5">
        <v>0</v>
      </c>
      <c r="P4103" s="5">
        <v>0</v>
      </c>
      <c r="Q4103" s="5">
        <f t="shared" si="705"/>
        <v>0</v>
      </c>
      <c r="R4103" s="5">
        <v>0</v>
      </c>
      <c r="S4103" s="5">
        <v>0</v>
      </c>
      <c r="T4103" s="5">
        <f t="shared" si="706"/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f t="shared" si="709"/>
        <v>0</v>
      </c>
      <c r="Z4103" s="5">
        <v>0</v>
      </c>
      <c r="AA4103" s="5">
        <v>0</v>
      </c>
      <c r="AB4103" s="5">
        <f t="shared" si="710"/>
        <v>0</v>
      </c>
      <c r="AC4103" s="5">
        <v>0</v>
      </c>
      <c r="AD4103" s="5">
        <v>0</v>
      </c>
      <c r="AE4103" s="5">
        <f t="shared" si="711"/>
        <v>0</v>
      </c>
      <c r="AF4103" s="5">
        <v>1</v>
      </c>
      <c r="AG4103" s="6">
        <v>44369</v>
      </c>
      <c r="AH4103" s="5">
        <v>1</v>
      </c>
      <c r="AI4103" s="5">
        <v>0</v>
      </c>
      <c r="AJ4103" s="5">
        <v>0</v>
      </c>
      <c r="AK4103" s="5">
        <f t="shared" si="712"/>
        <v>0</v>
      </c>
      <c r="AL4103" s="5">
        <v>0</v>
      </c>
      <c r="AM4103" s="5">
        <v>0</v>
      </c>
      <c r="AN4103" s="5">
        <f t="shared" si="713"/>
        <v>0</v>
      </c>
      <c r="AO4103" s="5">
        <v>0</v>
      </c>
      <c r="AP4103" s="5">
        <v>0</v>
      </c>
      <c r="AQ4103" s="5">
        <f t="shared" si="714"/>
        <v>0</v>
      </c>
      <c r="AR4103" s="5">
        <v>0</v>
      </c>
      <c r="AS4103" s="6"/>
      <c r="AT4103" s="5">
        <v>0</v>
      </c>
      <c r="AU4103" s="5">
        <v>0</v>
      </c>
      <c r="AV4103" t="str">
        <f t="shared" si="707"/>
        <v>N</v>
      </c>
      <c r="AW4103" t="s">
        <v>60</v>
      </c>
      <c r="AX4103" t="s">
        <v>61</v>
      </c>
      <c r="AY4103" t="s">
        <v>62</v>
      </c>
      <c r="AZ4103" t="s">
        <v>62</v>
      </c>
      <c r="BA4103" t="str">
        <f t="shared" si="708"/>
        <v>N</v>
      </c>
    </row>
    <row r="4104" spans="1:53">
      <c r="A4104" t="s">
        <v>1460</v>
      </c>
      <c r="B4104" t="s">
        <v>54</v>
      </c>
      <c r="C4104" t="s">
        <v>89</v>
      </c>
      <c r="D4104">
        <v>2021</v>
      </c>
      <c r="F4104" t="s">
        <v>9849</v>
      </c>
      <c r="G4104" t="s">
        <v>9850</v>
      </c>
      <c r="J4104" t="s">
        <v>58</v>
      </c>
      <c r="K4104" t="s">
        <v>59</v>
      </c>
      <c r="L4104" s="5">
        <v>0</v>
      </c>
      <c r="M4104" s="5">
        <v>0</v>
      </c>
      <c r="N4104" s="5">
        <f t="shared" si="704"/>
        <v>0</v>
      </c>
      <c r="O4104" s="5">
        <v>0</v>
      </c>
      <c r="P4104" s="5">
        <v>0</v>
      </c>
      <c r="Q4104" s="5">
        <f t="shared" si="705"/>
        <v>0</v>
      </c>
      <c r="R4104" s="5">
        <v>0</v>
      </c>
      <c r="S4104" s="5">
        <v>0</v>
      </c>
      <c r="T4104" s="5">
        <f t="shared" si="706"/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f t="shared" si="709"/>
        <v>0</v>
      </c>
      <c r="Z4104" s="5">
        <v>0</v>
      </c>
      <c r="AA4104" s="5">
        <v>0</v>
      </c>
      <c r="AB4104" s="5">
        <f t="shared" si="710"/>
        <v>0</v>
      </c>
      <c r="AC4104" s="5">
        <v>0</v>
      </c>
      <c r="AD4104" s="5">
        <v>0</v>
      </c>
      <c r="AE4104" s="5">
        <f t="shared" si="711"/>
        <v>0</v>
      </c>
      <c r="AF4104" s="5">
        <v>1</v>
      </c>
      <c r="AG4104" s="6">
        <v>44455</v>
      </c>
      <c r="AH4104" s="5">
        <v>1</v>
      </c>
      <c r="AI4104" s="5">
        <v>0</v>
      </c>
      <c r="AJ4104" s="5">
        <v>0</v>
      </c>
      <c r="AK4104" s="5">
        <f t="shared" si="712"/>
        <v>0</v>
      </c>
      <c r="AL4104" s="5">
        <v>0</v>
      </c>
      <c r="AM4104" s="5">
        <v>0</v>
      </c>
      <c r="AN4104" s="5">
        <f t="shared" si="713"/>
        <v>0</v>
      </c>
      <c r="AO4104" s="5">
        <v>0</v>
      </c>
      <c r="AP4104" s="5">
        <v>0</v>
      </c>
      <c r="AQ4104" s="5">
        <f t="shared" si="714"/>
        <v>0</v>
      </c>
      <c r="AR4104" s="5">
        <v>0</v>
      </c>
      <c r="AS4104" s="6"/>
      <c r="AT4104" s="5">
        <v>0</v>
      </c>
      <c r="AU4104" s="5">
        <v>0</v>
      </c>
      <c r="AV4104" t="str">
        <f t="shared" si="707"/>
        <v>N</v>
      </c>
      <c r="AW4104" t="s">
        <v>60</v>
      </c>
      <c r="AX4104" t="s">
        <v>61</v>
      </c>
      <c r="AY4104" t="s">
        <v>62</v>
      </c>
      <c r="AZ4104" t="s">
        <v>62</v>
      </c>
      <c r="BA4104" t="str">
        <f t="shared" si="708"/>
        <v>N</v>
      </c>
    </row>
    <row r="4105" spans="1:53">
      <c r="A4105" t="s">
        <v>1460</v>
      </c>
      <c r="B4105" t="s">
        <v>54</v>
      </c>
      <c r="C4105" t="s">
        <v>89</v>
      </c>
      <c r="D4105">
        <v>2021</v>
      </c>
      <c r="F4105" t="s">
        <v>9851</v>
      </c>
      <c r="G4105" t="s">
        <v>9852</v>
      </c>
      <c r="J4105" t="s">
        <v>58</v>
      </c>
      <c r="K4105" t="s">
        <v>59</v>
      </c>
      <c r="L4105" s="5">
        <v>0</v>
      </c>
      <c r="M4105" s="5">
        <v>0</v>
      </c>
      <c r="N4105" s="5">
        <f t="shared" si="704"/>
        <v>0</v>
      </c>
      <c r="O4105" s="5">
        <v>0</v>
      </c>
      <c r="P4105" s="5">
        <v>0</v>
      </c>
      <c r="Q4105" s="5">
        <f t="shared" si="705"/>
        <v>0</v>
      </c>
      <c r="R4105" s="5">
        <v>0</v>
      </c>
      <c r="S4105" s="5">
        <v>0</v>
      </c>
      <c r="T4105" s="5">
        <f t="shared" si="706"/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f t="shared" si="709"/>
        <v>0</v>
      </c>
      <c r="Z4105" s="5">
        <v>0</v>
      </c>
      <c r="AA4105" s="5">
        <v>0</v>
      </c>
      <c r="AB4105" s="5">
        <f t="shared" si="710"/>
        <v>0</v>
      </c>
      <c r="AC4105" s="5">
        <v>0</v>
      </c>
      <c r="AD4105" s="5">
        <v>0</v>
      </c>
      <c r="AE4105" s="5">
        <f t="shared" si="711"/>
        <v>0</v>
      </c>
      <c r="AF4105" s="5">
        <v>1</v>
      </c>
      <c r="AG4105" s="6">
        <v>44460</v>
      </c>
      <c r="AH4105" s="5">
        <v>1</v>
      </c>
      <c r="AI4105" s="5">
        <v>0</v>
      </c>
      <c r="AJ4105" s="5">
        <v>0</v>
      </c>
      <c r="AK4105" s="5">
        <f t="shared" si="712"/>
        <v>0</v>
      </c>
      <c r="AL4105" s="5">
        <v>0</v>
      </c>
      <c r="AM4105" s="5">
        <v>0</v>
      </c>
      <c r="AN4105" s="5">
        <f t="shared" si="713"/>
        <v>0</v>
      </c>
      <c r="AO4105" s="5">
        <v>0</v>
      </c>
      <c r="AP4105" s="5">
        <v>0</v>
      </c>
      <c r="AQ4105" s="5">
        <f t="shared" si="714"/>
        <v>0</v>
      </c>
      <c r="AR4105" s="5">
        <v>0</v>
      </c>
      <c r="AS4105" s="6"/>
      <c r="AT4105" s="5">
        <v>0</v>
      </c>
      <c r="AU4105" s="5">
        <v>0</v>
      </c>
      <c r="AV4105" t="str">
        <f t="shared" si="707"/>
        <v>N</v>
      </c>
      <c r="AW4105" t="s">
        <v>60</v>
      </c>
      <c r="AX4105" t="s">
        <v>61</v>
      </c>
      <c r="AY4105" t="s">
        <v>62</v>
      </c>
      <c r="AZ4105" t="s">
        <v>62</v>
      </c>
      <c r="BA4105" t="str">
        <f t="shared" si="708"/>
        <v>N</v>
      </c>
    </row>
    <row r="4106" spans="1:53">
      <c r="A4106" t="s">
        <v>1460</v>
      </c>
      <c r="B4106" t="s">
        <v>54</v>
      </c>
      <c r="C4106" t="s">
        <v>89</v>
      </c>
      <c r="D4106">
        <v>2021</v>
      </c>
      <c r="F4106" t="s">
        <v>9853</v>
      </c>
      <c r="G4106" t="s">
        <v>9854</v>
      </c>
      <c r="J4106" t="s">
        <v>58</v>
      </c>
      <c r="K4106" t="s">
        <v>59</v>
      </c>
      <c r="L4106" s="5">
        <v>0</v>
      </c>
      <c r="M4106" s="5">
        <v>0</v>
      </c>
      <c r="N4106" s="5">
        <f t="shared" si="704"/>
        <v>0</v>
      </c>
      <c r="O4106" s="5">
        <v>0</v>
      </c>
      <c r="P4106" s="5">
        <v>0</v>
      </c>
      <c r="Q4106" s="5">
        <f t="shared" si="705"/>
        <v>0</v>
      </c>
      <c r="R4106" s="5">
        <v>0</v>
      </c>
      <c r="S4106" s="5">
        <v>0</v>
      </c>
      <c r="T4106" s="5">
        <f t="shared" si="706"/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f t="shared" si="709"/>
        <v>0</v>
      </c>
      <c r="Z4106" s="5">
        <v>0</v>
      </c>
      <c r="AA4106" s="5">
        <v>0</v>
      </c>
      <c r="AB4106" s="5">
        <f t="shared" si="710"/>
        <v>0</v>
      </c>
      <c r="AC4106" s="5">
        <v>0</v>
      </c>
      <c r="AD4106" s="5">
        <v>0</v>
      </c>
      <c r="AE4106" s="5">
        <f t="shared" si="711"/>
        <v>0</v>
      </c>
      <c r="AF4106" s="5">
        <v>1</v>
      </c>
      <c r="AG4106" s="6">
        <v>44442</v>
      </c>
      <c r="AH4106" s="5">
        <v>1</v>
      </c>
      <c r="AI4106" s="5">
        <v>0</v>
      </c>
      <c r="AJ4106" s="5">
        <v>0</v>
      </c>
      <c r="AK4106" s="5">
        <f t="shared" si="712"/>
        <v>0</v>
      </c>
      <c r="AL4106" s="5">
        <v>0</v>
      </c>
      <c r="AM4106" s="5">
        <v>0</v>
      </c>
      <c r="AN4106" s="5">
        <f t="shared" si="713"/>
        <v>0</v>
      </c>
      <c r="AO4106" s="5">
        <v>0</v>
      </c>
      <c r="AP4106" s="5">
        <v>0</v>
      </c>
      <c r="AQ4106" s="5">
        <f t="shared" si="714"/>
        <v>0</v>
      </c>
      <c r="AR4106" s="5">
        <v>0</v>
      </c>
      <c r="AS4106" s="6"/>
      <c r="AT4106" s="5">
        <v>0</v>
      </c>
      <c r="AU4106" s="5">
        <v>0</v>
      </c>
      <c r="AV4106" t="str">
        <f t="shared" si="707"/>
        <v>N</v>
      </c>
      <c r="AW4106" t="s">
        <v>60</v>
      </c>
      <c r="AX4106" t="s">
        <v>61</v>
      </c>
      <c r="AY4106" t="s">
        <v>62</v>
      </c>
      <c r="AZ4106" t="s">
        <v>62</v>
      </c>
      <c r="BA4106" t="str">
        <f t="shared" si="708"/>
        <v>N</v>
      </c>
    </row>
    <row r="4107" spans="1:53">
      <c r="A4107" t="s">
        <v>1460</v>
      </c>
      <c r="B4107" t="s">
        <v>54</v>
      </c>
      <c r="C4107" t="s">
        <v>89</v>
      </c>
      <c r="D4107">
        <v>2021</v>
      </c>
      <c r="F4107" t="s">
        <v>9855</v>
      </c>
      <c r="G4107" t="s">
        <v>9856</v>
      </c>
      <c r="J4107" t="s">
        <v>58</v>
      </c>
      <c r="K4107" t="s">
        <v>59</v>
      </c>
      <c r="L4107" s="5">
        <v>0</v>
      </c>
      <c r="M4107" s="5">
        <v>0</v>
      </c>
      <c r="N4107" s="5">
        <f t="shared" si="704"/>
        <v>0</v>
      </c>
      <c r="O4107" s="5">
        <v>0</v>
      </c>
      <c r="P4107" s="5">
        <v>0</v>
      </c>
      <c r="Q4107" s="5">
        <f t="shared" si="705"/>
        <v>0</v>
      </c>
      <c r="R4107" s="5">
        <v>0</v>
      </c>
      <c r="S4107" s="5">
        <v>0</v>
      </c>
      <c r="T4107" s="5">
        <f t="shared" si="706"/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f t="shared" si="709"/>
        <v>0</v>
      </c>
      <c r="Z4107" s="5">
        <v>0</v>
      </c>
      <c r="AA4107" s="5">
        <v>0</v>
      </c>
      <c r="AB4107" s="5">
        <f t="shared" si="710"/>
        <v>0</v>
      </c>
      <c r="AC4107" s="5">
        <v>0</v>
      </c>
      <c r="AD4107" s="5">
        <v>0</v>
      </c>
      <c r="AE4107" s="5">
        <f t="shared" si="711"/>
        <v>0</v>
      </c>
      <c r="AF4107" s="5">
        <v>1</v>
      </c>
      <c r="AG4107" s="6">
        <v>44448</v>
      </c>
      <c r="AH4107" s="5">
        <v>1</v>
      </c>
      <c r="AI4107" s="5">
        <v>0</v>
      </c>
      <c r="AJ4107" s="5">
        <v>0</v>
      </c>
      <c r="AK4107" s="5">
        <f t="shared" si="712"/>
        <v>0</v>
      </c>
      <c r="AL4107" s="5">
        <v>0</v>
      </c>
      <c r="AM4107" s="5">
        <v>0</v>
      </c>
      <c r="AN4107" s="5">
        <f t="shared" si="713"/>
        <v>0</v>
      </c>
      <c r="AO4107" s="5">
        <v>0</v>
      </c>
      <c r="AP4107" s="5">
        <v>0</v>
      </c>
      <c r="AQ4107" s="5">
        <f t="shared" si="714"/>
        <v>0</v>
      </c>
      <c r="AR4107" s="5">
        <v>0</v>
      </c>
      <c r="AS4107" s="6"/>
      <c r="AT4107" s="5">
        <v>0</v>
      </c>
      <c r="AU4107" s="5">
        <v>0</v>
      </c>
      <c r="AV4107" t="str">
        <f t="shared" si="707"/>
        <v>N</v>
      </c>
      <c r="AW4107" t="s">
        <v>60</v>
      </c>
      <c r="AX4107" t="s">
        <v>61</v>
      </c>
      <c r="AY4107" t="s">
        <v>62</v>
      </c>
      <c r="AZ4107" t="s">
        <v>62</v>
      </c>
      <c r="BA4107" t="str">
        <f t="shared" si="708"/>
        <v>N</v>
      </c>
    </row>
    <row r="4108" spans="1:53">
      <c r="A4108" t="s">
        <v>1460</v>
      </c>
      <c r="B4108" t="s">
        <v>54</v>
      </c>
      <c r="C4108" t="s">
        <v>89</v>
      </c>
      <c r="D4108">
        <v>2021</v>
      </c>
      <c r="F4108" t="s">
        <v>9857</v>
      </c>
      <c r="G4108" t="s">
        <v>9858</v>
      </c>
      <c r="J4108" t="s">
        <v>58</v>
      </c>
      <c r="K4108" t="s">
        <v>59</v>
      </c>
      <c r="L4108" s="5">
        <v>0</v>
      </c>
      <c r="M4108" s="5">
        <v>0</v>
      </c>
      <c r="N4108" s="5">
        <f t="shared" si="704"/>
        <v>0</v>
      </c>
      <c r="O4108" s="5">
        <v>0</v>
      </c>
      <c r="P4108" s="5">
        <v>0</v>
      </c>
      <c r="Q4108" s="5">
        <f t="shared" si="705"/>
        <v>0</v>
      </c>
      <c r="R4108" s="5">
        <v>0</v>
      </c>
      <c r="S4108" s="5">
        <v>0</v>
      </c>
      <c r="T4108" s="5">
        <f t="shared" si="706"/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f t="shared" si="709"/>
        <v>0</v>
      </c>
      <c r="Z4108" s="5">
        <v>0</v>
      </c>
      <c r="AA4108" s="5">
        <v>0</v>
      </c>
      <c r="AB4108" s="5">
        <f t="shared" si="710"/>
        <v>0</v>
      </c>
      <c r="AC4108" s="5">
        <v>0</v>
      </c>
      <c r="AD4108" s="5">
        <v>0</v>
      </c>
      <c r="AE4108" s="5">
        <f t="shared" si="711"/>
        <v>0</v>
      </c>
      <c r="AF4108" s="5">
        <v>1</v>
      </c>
      <c r="AG4108" s="6">
        <v>44531</v>
      </c>
      <c r="AH4108" s="5">
        <v>1</v>
      </c>
      <c r="AI4108" s="5">
        <v>0</v>
      </c>
      <c r="AJ4108" s="5">
        <v>0</v>
      </c>
      <c r="AK4108" s="5">
        <f t="shared" si="712"/>
        <v>0</v>
      </c>
      <c r="AL4108" s="5">
        <v>0</v>
      </c>
      <c r="AM4108" s="5">
        <v>0</v>
      </c>
      <c r="AN4108" s="5">
        <f t="shared" si="713"/>
        <v>0</v>
      </c>
      <c r="AO4108" s="5">
        <v>0</v>
      </c>
      <c r="AP4108" s="5">
        <v>0</v>
      </c>
      <c r="AQ4108" s="5">
        <f t="shared" si="714"/>
        <v>0</v>
      </c>
      <c r="AR4108" s="5">
        <v>0</v>
      </c>
      <c r="AS4108" s="6"/>
      <c r="AT4108" s="5">
        <v>0</v>
      </c>
      <c r="AU4108" s="5">
        <v>0</v>
      </c>
      <c r="AV4108" t="str">
        <f t="shared" si="707"/>
        <v>N</v>
      </c>
      <c r="AW4108" t="s">
        <v>60</v>
      </c>
      <c r="AX4108" t="s">
        <v>61</v>
      </c>
      <c r="AY4108" t="s">
        <v>62</v>
      </c>
      <c r="AZ4108" t="s">
        <v>62</v>
      </c>
      <c r="BA4108" t="str">
        <f t="shared" si="708"/>
        <v>N</v>
      </c>
    </row>
    <row r="4109" spans="1:53">
      <c r="A4109" t="s">
        <v>1460</v>
      </c>
      <c r="B4109" t="s">
        <v>54</v>
      </c>
      <c r="C4109" t="s">
        <v>89</v>
      </c>
      <c r="D4109">
        <v>2021</v>
      </c>
      <c r="F4109" t="s">
        <v>4937</v>
      </c>
      <c r="G4109" t="s">
        <v>4938</v>
      </c>
      <c r="J4109" t="s">
        <v>58</v>
      </c>
      <c r="K4109" t="s">
        <v>59</v>
      </c>
      <c r="L4109" s="5">
        <v>0</v>
      </c>
      <c r="M4109" s="5">
        <v>0</v>
      </c>
      <c r="N4109" s="5">
        <f t="shared" si="704"/>
        <v>0</v>
      </c>
      <c r="O4109" s="5">
        <v>0</v>
      </c>
      <c r="P4109" s="5">
        <v>0</v>
      </c>
      <c r="Q4109" s="5">
        <f t="shared" si="705"/>
        <v>0</v>
      </c>
      <c r="R4109" s="5">
        <v>0</v>
      </c>
      <c r="S4109" s="5">
        <v>0</v>
      </c>
      <c r="T4109" s="5">
        <f t="shared" si="706"/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f t="shared" si="709"/>
        <v>0</v>
      </c>
      <c r="Z4109" s="5">
        <v>0</v>
      </c>
      <c r="AA4109" s="5">
        <v>0</v>
      </c>
      <c r="AB4109" s="5">
        <f t="shared" si="710"/>
        <v>0</v>
      </c>
      <c r="AC4109" s="5">
        <v>0</v>
      </c>
      <c r="AD4109" s="5">
        <v>0</v>
      </c>
      <c r="AE4109" s="5">
        <f t="shared" si="711"/>
        <v>0</v>
      </c>
      <c r="AF4109" s="5">
        <v>0</v>
      </c>
      <c r="AG4109" s="6"/>
      <c r="AH4109" s="5">
        <v>0</v>
      </c>
      <c r="AI4109" s="5">
        <v>0</v>
      </c>
      <c r="AJ4109" s="5">
        <v>0</v>
      </c>
      <c r="AK4109" s="5">
        <f t="shared" si="712"/>
        <v>0</v>
      </c>
      <c r="AL4109" s="5">
        <v>0</v>
      </c>
      <c r="AM4109" s="5">
        <v>0</v>
      </c>
      <c r="AN4109" s="5">
        <f t="shared" si="713"/>
        <v>0</v>
      </c>
      <c r="AO4109" s="5">
        <v>0</v>
      </c>
      <c r="AP4109" s="5">
        <v>0</v>
      </c>
      <c r="AQ4109" s="5">
        <f t="shared" si="714"/>
        <v>0</v>
      </c>
      <c r="AR4109" s="5">
        <v>0</v>
      </c>
      <c r="AS4109" s="6">
        <v>44393</v>
      </c>
      <c r="AT4109" s="5">
        <v>0</v>
      </c>
      <c r="AU4109" s="5">
        <v>0</v>
      </c>
      <c r="AV4109" t="str">
        <f t="shared" si="707"/>
        <v>N</v>
      </c>
      <c r="AW4109" t="s">
        <v>60</v>
      </c>
      <c r="AX4109" t="s">
        <v>445</v>
      </c>
      <c r="AY4109" t="s">
        <v>445</v>
      </c>
      <c r="AZ4109" t="s">
        <v>445</v>
      </c>
      <c r="BA4109" t="str">
        <f t="shared" si="708"/>
        <v>N</v>
      </c>
    </row>
    <row r="4110" spans="1:53">
      <c r="A4110" t="s">
        <v>1460</v>
      </c>
      <c r="B4110" t="s">
        <v>54</v>
      </c>
      <c r="C4110" t="s">
        <v>89</v>
      </c>
      <c r="D4110">
        <v>2021</v>
      </c>
      <c r="F4110" t="s">
        <v>7560</v>
      </c>
      <c r="G4110" t="s">
        <v>7561</v>
      </c>
      <c r="J4110" t="s">
        <v>58</v>
      </c>
      <c r="K4110" t="s">
        <v>59</v>
      </c>
      <c r="L4110" s="5">
        <v>0</v>
      </c>
      <c r="M4110" s="5">
        <v>0</v>
      </c>
      <c r="N4110" s="5">
        <f t="shared" si="704"/>
        <v>0</v>
      </c>
      <c r="O4110" s="5">
        <v>0</v>
      </c>
      <c r="P4110" s="5">
        <v>0</v>
      </c>
      <c r="Q4110" s="5">
        <f t="shared" si="705"/>
        <v>0</v>
      </c>
      <c r="R4110" s="5">
        <v>0</v>
      </c>
      <c r="S4110" s="5">
        <v>0</v>
      </c>
      <c r="T4110" s="5">
        <f t="shared" si="706"/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f t="shared" si="709"/>
        <v>0</v>
      </c>
      <c r="Z4110" s="5">
        <v>0</v>
      </c>
      <c r="AA4110" s="5">
        <v>0</v>
      </c>
      <c r="AB4110" s="5">
        <f t="shared" si="710"/>
        <v>0</v>
      </c>
      <c r="AC4110" s="5">
        <v>0</v>
      </c>
      <c r="AD4110" s="5">
        <v>0</v>
      </c>
      <c r="AE4110" s="5">
        <f t="shared" si="711"/>
        <v>0</v>
      </c>
      <c r="AF4110" s="5">
        <v>0</v>
      </c>
      <c r="AG4110" s="6"/>
      <c r="AH4110" s="5">
        <v>0</v>
      </c>
      <c r="AI4110" s="5">
        <v>0</v>
      </c>
      <c r="AJ4110" s="5">
        <v>0</v>
      </c>
      <c r="AK4110" s="5">
        <f t="shared" si="712"/>
        <v>0</v>
      </c>
      <c r="AL4110" s="5">
        <v>0</v>
      </c>
      <c r="AM4110" s="5">
        <v>0</v>
      </c>
      <c r="AN4110" s="5">
        <f t="shared" si="713"/>
        <v>0</v>
      </c>
      <c r="AO4110" s="5">
        <v>0</v>
      </c>
      <c r="AP4110" s="5">
        <v>0</v>
      </c>
      <c r="AQ4110" s="5">
        <f t="shared" si="714"/>
        <v>0</v>
      </c>
      <c r="AR4110" s="5">
        <v>0</v>
      </c>
      <c r="AS4110" s="6">
        <v>44351</v>
      </c>
      <c r="AT4110" s="5">
        <v>0</v>
      </c>
      <c r="AU4110" s="5">
        <v>0</v>
      </c>
      <c r="AV4110" t="str">
        <f t="shared" si="707"/>
        <v>N</v>
      </c>
      <c r="AW4110" t="s">
        <v>60</v>
      </c>
      <c r="AX4110" t="s">
        <v>445</v>
      </c>
      <c r="AY4110" t="s">
        <v>445</v>
      </c>
      <c r="AZ4110" t="s">
        <v>445</v>
      </c>
      <c r="BA4110" t="str">
        <f t="shared" si="708"/>
        <v>N</v>
      </c>
    </row>
    <row r="4111" spans="1:53">
      <c r="A4111" t="s">
        <v>53</v>
      </c>
      <c r="B4111" t="s">
        <v>54</v>
      </c>
      <c r="C4111" t="s">
        <v>55</v>
      </c>
      <c r="D4111">
        <v>2021</v>
      </c>
      <c r="F4111" t="s">
        <v>9859</v>
      </c>
      <c r="G4111" t="s">
        <v>9860</v>
      </c>
      <c r="I4111" t="s">
        <v>9861</v>
      </c>
      <c r="J4111" t="s">
        <v>58</v>
      </c>
      <c r="K4111" t="s">
        <v>59</v>
      </c>
      <c r="L4111" s="5">
        <v>0</v>
      </c>
      <c r="M4111" s="5">
        <v>0</v>
      </c>
      <c r="N4111" s="5">
        <f t="shared" si="704"/>
        <v>0</v>
      </c>
      <c r="O4111" s="5">
        <v>0</v>
      </c>
      <c r="P4111" s="5">
        <v>0</v>
      </c>
      <c r="Q4111" s="5">
        <f t="shared" si="705"/>
        <v>0</v>
      </c>
      <c r="R4111" s="5">
        <v>0</v>
      </c>
      <c r="S4111" s="5">
        <v>0</v>
      </c>
      <c r="T4111" s="5">
        <f t="shared" si="706"/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f t="shared" si="709"/>
        <v>0</v>
      </c>
      <c r="Z4111" s="5">
        <v>0</v>
      </c>
      <c r="AA4111" s="5">
        <v>0</v>
      </c>
      <c r="AB4111" s="5">
        <f t="shared" si="710"/>
        <v>0</v>
      </c>
      <c r="AC4111" s="5">
        <v>0</v>
      </c>
      <c r="AD4111" s="5">
        <v>0</v>
      </c>
      <c r="AE4111" s="5">
        <f t="shared" si="711"/>
        <v>0</v>
      </c>
      <c r="AF4111" s="5">
        <v>0</v>
      </c>
      <c r="AG4111" s="6">
        <v>43048</v>
      </c>
      <c r="AH4111" s="5">
        <v>0</v>
      </c>
      <c r="AI4111" s="5">
        <v>0</v>
      </c>
      <c r="AJ4111" s="5">
        <v>0</v>
      </c>
      <c r="AK4111" s="5">
        <f t="shared" si="712"/>
        <v>0</v>
      </c>
      <c r="AL4111" s="5">
        <v>0</v>
      </c>
      <c r="AM4111" s="5">
        <v>1</v>
      </c>
      <c r="AN4111" s="5">
        <f t="shared" si="713"/>
        <v>1</v>
      </c>
      <c r="AO4111" s="5">
        <v>0</v>
      </c>
      <c r="AP4111" s="5">
        <v>0</v>
      </c>
      <c r="AQ4111" s="5">
        <f t="shared" si="714"/>
        <v>0</v>
      </c>
      <c r="AR4111" s="5">
        <v>0</v>
      </c>
      <c r="AS4111" s="6">
        <v>44316</v>
      </c>
      <c r="AT4111" s="5">
        <v>1</v>
      </c>
      <c r="AU4111" s="5">
        <v>0</v>
      </c>
      <c r="AV4111" t="str">
        <f t="shared" si="707"/>
        <v>N</v>
      </c>
      <c r="AW4111" t="s">
        <v>60</v>
      </c>
      <c r="AX4111" t="s">
        <v>60</v>
      </c>
      <c r="AY4111" t="s">
        <v>2637</v>
      </c>
      <c r="AZ4111" t="s">
        <v>2637</v>
      </c>
      <c r="BA4111" t="str">
        <f t="shared" si="708"/>
        <v>N</v>
      </c>
    </row>
    <row r="4112" spans="1:53">
      <c r="A4112" t="s">
        <v>53</v>
      </c>
      <c r="B4112" t="s">
        <v>54</v>
      </c>
      <c r="C4112" t="s">
        <v>55</v>
      </c>
      <c r="D4112">
        <v>2021</v>
      </c>
      <c r="F4112" t="s">
        <v>7622</v>
      </c>
      <c r="G4112" t="s">
        <v>7623</v>
      </c>
      <c r="I4112" t="s">
        <v>9862</v>
      </c>
      <c r="J4112" t="s">
        <v>58</v>
      </c>
      <c r="K4112" t="s">
        <v>59</v>
      </c>
      <c r="L4112" s="5">
        <v>0</v>
      </c>
      <c r="M4112" s="5">
        <v>0</v>
      </c>
      <c r="N4112" s="5">
        <f t="shared" si="704"/>
        <v>0</v>
      </c>
      <c r="O4112" s="5">
        <v>0</v>
      </c>
      <c r="P4112" s="5">
        <v>0</v>
      </c>
      <c r="Q4112" s="5">
        <f t="shared" si="705"/>
        <v>0</v>
      </c>
      <c r="R4112" s="5">
        <v>0</v>
      </c>
      <c r="S4112" s="5">
        <v>0</v>
      </c>
      <c r="T4112" s="5">
        <f t="shared" si="706"/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f t="shared" si="709"/>
        <v>0</v>
      </c>
      <c r="Z4112" s="5">
        <v>0</v>
      </c>
      <c r="AA4112" s="5">
        <v>0</v>
      </c>
      <c r="AB4112" s="5">
        <f t="shared" si="710"/>
        <v>0</v>
      </c>
      <c r="AC4112" s="5">
        <v>0</v>
      </c>
      <c r="AD4112" s="5">
        <v>0</v>
      </c>
      <c r="AE4112" s="5">
        <f t="shared" si="711"/>
        <v>0</v>
      </c>
      <c r="AF4112" s="5">
        <v>0</v>
      </c>
      <c r="AG4112" s="6">
        <v>44021</v>
      </c>
      <c r="AH4112" s="5">
        <v>0</v>
      </c>
      <c r="AI4112" s="5">
        <v>0</v>
      </c>
      <c r="AJ4112" s="5">
        <v>0</v>
      </c>
      <c r="AK4112" s="5">
        <f t="shared" si="712"/>
        <v>0</v>
      </c>
      <c r="AL4112" s="5">
        <v>0</v>
      </c>
      <c r="AM4112" s="5">
        <v>0</v>
      </c>
      <c r="AN4112" s="5">
        <f t="shared" si="713"/>
        <v>0</v>
      </c>
      <c r="AO4112" s="5">
        <v>0</v>
      </c>
      <c r="AP4112" s="5">
        <v>1</v>
      </c>
      <c r="AQ4112" s="5">
        <f t="shared" si="714"/>
        <v>1</v>
      </c>
      <c r="AR4112" s="5">
        <v>0</v>
      </c>
      <c r="AS4112" s="6">
        <v>44316</v>
      </c>
      <c r="AT4112" s="5">
        <v>1</v>
      </c>
      <c r="AU4112" s="5">
        <v>0</v>
      </c>
      <c r="AV4112" t="str">
        <f t="shared" si="707"/>
        <v>N</v>
      </c>
      <c r="AW4112" t="s">
        <v>60</v>
      </c>
      <c r="AX4112" t="s">
        <v>60</v>
      </c>
      <c r="AY4112" t="s">
        <v>2655</v>
      </c>
      <c r="AZ4112" t="s">
        <v>2655</v>
      </c>
      <c r="BA4112" t="str">
        <f t="shared" si="708"/>
        <v>N</v>
      </c>
    </row>
    <row r="4113" spans="1:53">
      <c r="A4113" t="s">
        <v>53</v>
      </c>
      <c r="B4113" t="s">
        <v>54</v>
      </c>
      <c r="C4113" t="s">
        <v>89</v>
      </c>
      <c r="D4113">
        <v>2021</v>
      </c>
      <c r="F4113" t="s">
        <v>2472</v>
      </c>
      <c r="G4113" t="s">
        <v>9863</v>
      </c>
      <c r="I4113" t="s">
        <v>9864</v>
      </c>
      <c r="J4113" t="s">
        <v>58</v>
      </c>
      <c r="K4113" t="s">
        <v>59</v>
      </c>
      <c r="L4113" s="5">
        <v>0</v>
      </c>
      <c r="M4113" s="5">
        <v>0</v>
      </c>
      <c r="N4113" s="5">
        <f t="shared" si="704"/>
        <v>0</v>
      </c>
      <c r="O4113" s="5">
        <v>0</v>
      </c>
      <c r="P4113" s="5">
        <v>0</v>
      </c>
      <c r="Q4113" s="5">
        <f t="shared" si="705"/>
        <v>0</v>
      </c>
      <c r="R4113" s="5">
        <v>0</v>
      </c>
      <c r="S4113" s="5">
        <v>0</v>
      </c>
      <c r="T4113" s="5">
        <f t="shared" si="706"/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f t="shared" si="709"/>
        <v>0</v>
      </c>
      <c r="Z4113" s="5">
        <v>0</v>
      </c>
      <c r="AA4113" s="5">
        <v>0</v>
      </c>
      <c r="AB4113" s="5">
        <f t="shared" si="710"/>
        <v>0</v>
      </c>
      <c r="AC4113" s="5">
        <v>0</v>
      </c>
      <c r="AD4113" s="5">
        <v>0</v>
      </c>
      <c r="AE4113" s="5">
        <f t="shared" si="711"/>
        <v>0</v>
      </c>
      <c r="AF4113" s="5">
        <v>0</v>
      </c>
      <c r="AG4113" s="6">
        <v>43412</v>
      </c>
      <c r="AH4113" s="5">
        <v>0</v>
      </c>
      <c r="AI4113" s="5">
        <v>0</v>
      </c>
      <c r="AJ4113" s="5">
        <v>0</v>
      </c>
      <c r="AK4113" s="5">
        <f t="shared" si="712"/>
        <v>0</v>
      </c>
      <c r="AL4113" s="5">
        <v>0</v>
      </c>
      <c r="AM4113" s="5">
        <v>1</v>
      </c>
      <c r="AN4113" s="5">
        <f t="shared" si="713"/>
        <v>1</v>
      </c>
      <c r="AO4113" s="5">
        <v>0</v>
      </c>
      <c r="AP4113" s="5">
        <v>0</v>
      </c>
      <c r="AQ4113" s="5">
        <f t="shared" si="714"/>
        <v>0</v>
      </c>
      <c r="AR4113" s="5">
        <v>0</v>
      </c>
      <c r="AS4113" s="6">
        <v>44243</v>
      </c>
      <c r="AT4113" s="5">
        <v>1</v>
      </c>
      <c r="AU4113" s="5">
        <v>0</v>
      </c>
      <c r="AV4113" t="str">
        <f t="shared" si="707"/>
        <v>N</v>
      </c>
      <c r="AW4113" t="s">
        <v>60</v>
      </c>
      <c r="AX4113" t="s">
        <v>60</v>
      </c>
      <c r="AY4113" t="s">
        <v>2637</v>
      </c>
      <c r="AZ4113" t="s">
        <v>2637</v>
      </c>
      <c r="BA4113" t="str">
        <f t="shared" si="708"/>
        <v>N</v>
      </c>
    </row>
    <row r="4114" spans="1:53">
      <c r="A4114" t="s">
        <v>53</v>
      </c>
      <c r="B4114" t="s">
        <v>54</v>
      </c>
      <c r="C4114" t="s">
        <v>89</v>
      </c>
      <c r="D4114">
        <v>2021</v>
      </c>
      <c r="F4114" t="s">
        <v>5209</v>
      </c>
      <c r="G4114" t="s">
        <v>5210</v>
      </c>
      <c r="I4114" t="s">
        <v>9865</v>
      </c>
      <c r="J4114" t="s">
        <v>58</v>
      </c>
      <c r="K4114" t="s">
        <v>59</v>
      </c>
      <c r="L4114" s="5">
        <v>0</v>
      </c>
      <c r="M4114" s="5">
        <v>0</v>
      </c>
      <c r="N4114" s="5">
        <f t="shared" si="704"/>
        <v>0</v>
      </c>
      <c r="O4114" s="5">
        <v>0</v>
      </c>
      <c r="P4114" s="5">
        <v>0</v>
      </c>
      <c r="Q4114" s="5">
        <f t="shared" si="705"/>
        <v>0</v>
      </c>
      <c r="R4114" s="5">
        <v>0</v>
      </c>
      <c r="S4114" s="5">
        <v>0</v>
      </c>
      <c r="T4114" s="5">
        <f t="shared" si="706"/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f t="shared" si="709"/>
        <v>0</v>
      </c>
      <c r="Z4114" s="5">
        <v>0</v>
      </c>
      <c r="AA4114" s="5">
        <v>0</v>
      </c>
      <c r="AB4114" s="5">
        <f t="shared" si="710"/>
        <v>0</v>
      </c>
      <c r="AC4114" s="5">
        <v>0</v>
      </c>
      <c r="AD4114" s="5">
        <v>0</v>
      </c>
      <c r="AE4114" s="5">
        <f t="shared" si="711"/>
        <v>0</v>
      </c>
      <c r="AF4114" s="5">
        <v>0</v>
      </c>
      <c r="AG4114" s="6">
        <v>43791</v>
      </c>
      <c r="AH4114" s="5">
        <v>0</v>
      </c>
      <c r="AI4114" s="5">
        <v>0</v>
      </c>
      <c r="AJ4114" s="5">
        <v>0</v>
      </c>
      <c r="AK4114" s="5">
        <f t="shared" si="712"/>
        <v>0</v>
      </c>
      <c r="AL4114" s="5">
        <v>0</v>
      </c>
      <c r="AM4114" s="5">
        <v>1</v>
      </c>
      <c r="AN4114" s="5">
        <f t="shared" si="713"/>
        <v>1</v>
      </c>
      <c r="AO4114" s="5">
        <v>0</v>
      </c>
      <c r="AP4114" s="5">
        <v>0</v>
      </c>
      <c r="AQ4114" s="5">
        <f t="shared" si="714"/>
        <v>0</v>
      </c>
      <c r="AR4114" s="5">
        <v>0</v>
      </c>
      <c r="AS4114" s="6">
        <v>44258</v>
      </c>
      <c r="AT4114" s="5">
        <v>1</v>
      </c>
      <c r="AU4114" s="5">
        <v>0</v>
      </c>
      <c r="AV4114" t="str">
        <f t="shared" si="707"/>
        <v>N</v>
      </c>
      <c r="AW4114" t="s">
        <v>60</v>
      </c>
      <c r="AX4114" t="s">
        <v>61</v>
      </c>
      <c r="AY4114" t="s">
        <v>2637</v>
      </c>
      <c r="AZ4114" t="s">
        <v>2637</v>
      </c>
      <c r="BA4114" t="str">
        <f t="shared" si="708"/>
        <v>N</v>
      </c>
    </row>
    <row r="4115" spans="1:53">
      <c r="A4115" t="s">
        <v>53</v>
      </c>
      <c r="B4115" t="s">
        <v>54</v>
      </c>
      <c r="C4115" t="s">
        <v>89</v>
      </c>
      <c r="D4115">
        <v>2021</v>
      </c>
      <c r="F4115" t="s">
        <v>9866</v>
      </c>
      <c r="G4115" t="s">
        <v>9867</v>
      </c>
      <c r="I4115" t="s">
        <v>9868</v>
      </c>
      <c r="J4115" t="s">
        <v>58</v>
      </c>
      <c r="K4115" t="s">
        <v>59</v>
      </c>
      <c r="L4115" s="5">
        <v>0</v>
      </c>
      <c r="M4115" s="5">
        <v>0</v>
      </c>
      <c r="N4115" s="5">
        <f t="shared" si="704"/>
        <v>0</v>
      </c>
      <c r="O4115" s="5">
        <v>0</v>
      </c>
      <c r="P4115" s="5">
        <v>0</v>
      </c>
      <c r="Q4115" s="5">
        <f t="shared" si="705"/>
        <v>0</v>
      </c>
      <c r="R4115" s="5">
        <v>0</v>
      </c>
      <c r="S4115" s="5">
        <v>0</v>
      </c>
      <c r="T4115" s="5">
        <f t="shared" si="706"/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f t="shared" si="709"/>
        <v>0</v>
      </c>
      <c r="Z4115" s="5">
        <v>0</v>
      </c>
      <c r="AA4115" s="5">
        <v>1</v>
      </c>
      <c r="AB4115" s="5">
        <f t="shared" si="710"/>
        <v>1</v>
      </c>
      <c r="AC4115" s="5">
        <v>0</v>
      </c>
      <c r="AD4115" s="5">
        <v>0</v>
      </c>
      <c r="AE4115" s="5">
        <f t="shared" si="711"/>
        <v>0</v>
      </c>
      <c r="AF4115" s="5">
        <v>0</v>
      </c>
      <c r="AG4115" s="6">
        <v>44245</v>
      </c>
      <c r="AH4115" s="5">
        <v>1</v>
      </c>
      <c r="AI4115" s="5">
        <v>0</v>
      </c>
      <c r="AJ4115" s="5">
        <v>0</v>
      </c>
      <c r="AK4115" s="5">
        <f t="shared" si="712"/>
        <v>0</v>
      </c>
      <c r="AL4115" s="5">
        <v>0</v>
      </c>
      <c r="AM4115" s="5">
        <v>1</v>
      </c>
      <c r="AN4115" s="5">
        <f t="shared" si="713"/>
        <v>1</v>
      </c>
      <c r="AO4115" s="5">
        <v>0</v>
      </c>
      <c r="AP4115" s="5">
        <v>0</v>
      </c>
      <c r="AQ4115" s="5">
        <f t="shared" si="714"/>
        <v>0</v>
      </c>
      <c r="AR4115" s="5">
        <v>0</v>
      </c>
      <c r="AS4115" s="6">
        <v>44553</v>
      </c>
      <c r="AT4115" s="5">
        <v>1</v>
      </c>
      <c r="AU4115" s="5">
        <v>0</v>
      </c>
      <c r="AV4115" t="str">
        <f t="shared" si="707"/>
        <v>N</v>
      </c>
      <c r="AW4115" t="s">
        <v>60</v>
      </c>
      <c r="AX4115" t="s">
        <v>61</v>
      </c>
      <c r="AY4115" t="s">
        <v>2637</v>
      </c>
      <c r="AZ4115" t="s">
        <v>2637</v>
      </c>
      <c r="BA4115" t="str">
        <f t="shared" si="708"/>
        <v>N</v>
      </c>
    </row>
    <row r="4116" spans="1:53">
      <c r="A4116" t="s">
        <v>53</v>
      </c>
      <c r="B4116" t="s">
        <v>54</v>
      </c>
      <c r="C4116" t="s">
        <v>89</v>
      </c>
      <c r="D4116">
        <v>2021</v>
      </c>
      <c r="F4116" t="s">
        <v>9869</v>
      </c>
      <c r="G4116" t="s">
        <v>9870</v>
      </c>
      <c r="I4116" t="s">
        <v>9871</v>
      </c>
      <c r="J4116" t="s">
        <v>58</v>
      </c>
      <c r="K4116" t="s">
        <v>59</v>
      </c>
      <c r="L4116" s="5">
        <v>0</v>
      </c>
      <c r="M4116" s="5">
        <v>0</v>
      </c>
      <c r="N4116" s="5">
        <f t="shared" si="704"/>
        <v>0</v>
      </c>
      <c r="O4116" s="5">
        <v>0</v>
      </c>
      <c r="P4116" s="5">
        <v>0</v>
      </c>
      <c r="Q4116" s="5">
        <f t="shared" si="705"/>
        <v>0</v>
      </c>
      <c r="R4116" s="5">
        <v>0</v>
      </c>
      <c r="S4116" s="5">
        <v>0</v>
      </c>
      <c r="T4116" s="5">
        <f t="shared" si="706"/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f t="shared" si="709"/>
        <v>0</v>
      </c>
      <c r="Z4116" s="5">
        <v>0</v>
      </c>
      <c r="AA4116" s="5">
        <v>0</v>
      </c>
      <c r="AB4116" s="5">
        <f t="shared" si="710"/>
        <v>0</v>
      </c>
      <c r="AC4116" s="5">
        <v>0</v>
      </c>
      <c r="AD4116" s="5">
        <v>1</v>
      </c>
      <c r="AE4116" s="5">
        <f t="shared" si="711"/>
        <v>1</v>
      </c>
      <c r="AF4116" s="5">
        <v>0</v>
      </c>
      <c r="AG4116" s="6">
        <v>44286</v>
      </c>
      <c r="AH4116" s="5">
        <v>1</v>
      </c>
      <c r="AI4116" s="5">
        <v>0</v>
      </c>
      <c r="AJ4116" s="5">
        <v>0</v>
      </c>
      <c r="AK4116" s="5">
        <f t="shared" si="712"/>
        <v>0</v>
      </c>
      <c r="AL4116" s="5">
        <v>0</v>
      </c>
      <c r="AM4116" s="5">
        <v>0</v>
      </c>
      <c r="AN4116" s="5">
        <f t="shared" si="713"/>
        <v>0</v>
      </c>
      <c r="AO4116" s="5">
        <v>0</v>
      </c>
      <c r="AP4116" s="5">
        <v>1</v>
      </c>
      <c r="AQ4116" s="5">
        <f t="shared" si="714"/>
        <v>1</v>
      </c>
      <c r="AR4116" s="5">
        <v>0</v>
      </c>
      <c r="AS4116" s="6">
        <v>44397</v>
      </c>
      <c r="AT4116" s="5">
        <v>1</v>
      </c>
      <c r="AU4116" s="5">
        <v>0</v>
      </c>
      <c r="AV4116" t="str">
        <f t="shared" si="707"/>
        <v>N</v>
      </c>
      <c r="AW4116" t="s">
        <v>60</v>
      </c>
      <c r="AX4116" t="s">
        <v>61</v>
      </c>
      <c r="AY4116" t="s">
        <v>2655</v>
      </c>
      <c r="AZ4116" t="s">
        <v>2655</v>
      </c>
      <c r="BA4116" t="str">
        <f t="shared" si="708"/>
        <v>N</v>
      </c>
    </row>
    <row r="4117" spans="1:53">
      <c r="A4117" t="s">
        <v>53</v>
      </c>
      <c r="B4117" t="s">
        <v>54</v>
      </c>
      <c r="C4117" t="s">
        <v>89</v>
      </c>
      <c r="D4117">
        <v>2021</v>
      </c>
      <c r="F4117" t="s">
        <v>9872</v>
      </c>
      <c r="G4117" t="s">
        <v>9873</v>
      </c>
      <c r="I4117" t="s">
        <v>9874</v>
      </c>
      <c r="J4117" t="s">
        <v>58</v>
      </c>
      <c r="K4117" t="s">
        <v>59</v>
      </c>
      <c r="L4117" s="5">
        <v>0</v>
      </c>
      <c r="M4117" s="5">
        <v>0</v>
      </c>
      <c r="N4117" s="5">
        <f t="shared" si="704"/>
        <v>0</v>
      </c>
      <c r="O4117" s="5">
        <v>0</v>
      </c>
      <c r="P4117" s="5">
        <v>0</v>
      </c>
      <c r="Q4117" s="5">
        <f t="shared" si="705"/>
        <v>0</v>
      </c>
      <c r="R4117" s="5">
        <v>0</v>
      </c>
      <c r="S4117" s="5">
        <v>0</v>
      </c>
      <c r="T4117" s="5">
        <f t="shared" si="706"/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f t="shared" si="709"/>
        <v>0</v>
      </c>
      <c r="Z4117" s="5">
        <v>0</v>
      </c>
      <c r="AA4117" s="5">
        <v>0</v>
      </c>
      <c r="AB4117" s="5">
        <f t="shared" si="710"/>
        <v>0</v>
      </c>
      <c r="AC4117" s="5">
        <v>0</v>
      </c>
      <c r="AD4117" s="5">
        <v>1</v>
      </c>
      <c r="AE4117" s="5">
        <f t="shared" si="711"/>
        <v>1</v>
      </c>
      <c r="AF4117" s="5">
        <v>0</v>
      </c>
      <c r="AG4117" s="6">
        <v>44257</v>
      </c>
      <c r="AH4117" s="5">
        <v>1</v>
      </c>
      <c r="AI4117" s="5">
        <v>0</v>
      </c>
      <c r="AJ4117" s="5">
        <v>0</v>
      </c>
      <c r="AK4117" s="5">
        <f t="shared" si="712"/>
        <v>0</v>
      </c>
      <c r="AL4117" s="5">
        <v>0</v>
      </c>
      <c r="AM4117" s="5">
        <v>0</v>
      </c>
      <c r="AN4117" s="5">
        <f t="shared" si="713"/>
        <v>0</v>
      </c>
      <c r="AO4117" s="5">
        <v>0</v>
      </c>
      <c r="AP4117" s="5">
        <v>1</v>
      </c>
      <c r="AQ4117" s="5">
        <f t="shared" si="714"/>
        <v>1</v>
      </c>
      <c r="AR4117" s="5">
        <v>0</v>
      </c>
      <c r="AS4117" s="6">
        <v>44341</v>
      </c>
      <c r="AT4117" s="5">
        <v>1</v>
      </c>
      <c r="AU4117" s="5">
        <v>0</v>
      </c>
      <c r="AV4117" t="str">
        <f t="shared" si="707"/>
        <v>N</v>
      </c>
      <c r="AW4117" t="s">
        <v>60</v>
      </c>
      <c r="AX4117" t="s">
        <v>61</v>
      </c>
      <c r="AY4117" t="s">
        <v>2655</v>
      </c>
      <c r="AZ4117" t="s">
        <v>2655</v>
      </c>
      <c r="BA4117" t="str">
        <f t="shared" si="708"/>
        <v>N</v>
      </c>
    </row>
    <row r="4118" spans="1:53">
      <c r="A4118" t="s">
        <v>53</v>
      </c>
      <c r="B4118" t="s">
        <v>54</v>
      </c>
      <c r="C4118" t="s">
        <v>89</v>
      </c>
      <c r="D4118">
        <v>2021</v>
      </c>
      <c r="F4118" t="s">
        <v>9875</v>
      </c>
      <c r="G4118" t="s">
        <v>9876</v>
      </c>
      <c r="I4118" t="s">
        <v>9877</v>
      </c>
      <c r="J4118" t="s">
        <v>258</v>
      </c>
      <c r="K4118" t="s">
        <v>59</v>
      </c>
      <c r="L4118" s="5">
        <v>0</v>
      </c>
      <c r="M4118" s="5">
        <v>0</v>
      </c>
      <c r="N4118" s="5">
        <f t="shared" si="704"/>
        <v>0</v>
      </c>
      <c r="O4118" s="5">
        <v>0</v>
      </c>
      <c r="P4118" s="5">
        <v>0</v>
      </c>
      <c r="Q4118" s="5">
        <f t="shared" si="705"/>
        <v>0</v>
      </c>
      <c r="R4118" s="5">
        <v>0</v>
      </c>
      <c r="S4118" s="5">
        <v>0</v>
      </c>
      <c r="T4118" s="5">
        <f t="shared" si="706"/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f t="shared" si="709"/>
        <v>0</v>
      </c>
      <c r="Z4118" s="5">
        <v>0</v>
      </c>
      <c r="AA4118" s="5">
        <v>0</v>
      </c>
      <c r="AB4118" s="5">
        <f t="shared" si="710"/>
        <v>0</v>
      </c>
      <c r="AC4118" s="5">
        <v>0</v>
      </c>
      <c r="AD4118" s="5">
        <v>8</v>
      </c>
      <c r="AE4118" s="5">
        <f t="shared" si="711"/>
        <v>8</v>
      </c>
      <c r="AF4118" s="5">
        <v>0</v>
      </c>
      <c r="AG4118" s="6">
        <v>44201</v>
      </c>
      <c r="AH4118" s="5">
        <v>8</v>
      </c>
      <c r="AI4118" s="5">
        <v>0</v>
      </c>
      <c r="AJ4118" s="5">
        <v>0</v>
      </c>
      <c r="AK4118" s="5">
        <f t="shared" si="712"/>
        <v>0</v>
      </c>
      <c r="AL4118" s="5">
        <v>0</v>
      </c>
      <c r="AM4118" s="5">
        <v>0</v>
      </c>
      <c r="AN4118" s="5">
        <f t="shared" si="713"/>
        <v>0</v>
      </c>
      <c r="AO4118" s="5">
        <v>0</v>
      </c>
      <c r="AP4118" s="5">
        <v>0</v>
      </c>
      <c r="AQ4118" s="5">
        <f t="shared" si="714"/>
        <v>0</v>
      </c>
      <c r="AR4118" s="5">
        <v>0</v>
      </c>
      <c r="AS4118" s="6"/>
      <c r="AT4118" s="5">
        <v>0</v>
      </c>
      <c r="AU4118" s="5">
        <v>0</v>
      </c>
      <c r="AV4118" t="str">
        <f t="shared" si="707"/>
        <v>N</v>
      </c>
      <c r="AW4118" t="s">
        <v>60</v>
      </c>
      <c r="AX4118" t="s">
        <v>61</v>
      </c>
      <c r="AY4118" t="s">
        <v>2655</v>
      </c>
      <c r="AZ4118" t="s">
        <v>2655</v>
      </c>
      <c r="BA4118" t="str">
        <f t="shared" si="708"/>
        <v>N</v>
      </c>
    </row>
    <row r="4119" spans="1:53">
      <c r="A4119" t="s">
        <v>53</v>
      </c>
      <c r="B4119" t="s">
        <v>54</v>
      </c>
      <c r="C4119" t="s">
        <v>89</v>
      </c>
      <c r="D4119">
        <v>2021</v>
      </c>
      <c r="F4119" t="s">
        <v>9875</v>
      </c>
      <c r="G4119" t="s">
        <v>9878</v>
      </c>
      <c r="I4119" t="s">
        <v>9879</v>
      </c>
      <c r="J4119" t="s">
        <v>258</v>
      </c>
      <c r="K4119" t="s">
        <v>59</v>
      </c>
      <c r="L4119" s="5">
        <v>0</v>
      </c>
      <c r="M4119" s="5">
        <v>0</v>
      </c>
      <c r="N4119" s="5">
        <f t="shared" si="704"/>
        <v>0</v>
      </c>
      <c r="O4119" s="5">
        <v>0</v>
      </c>
      <c r="P4119" s="5">
        <v>0</v>
      </c>
      <c r="Q4119" s="5">
        <f t="shared" si="705"/>
        <v>0</v>
      </c>
      <c r="R4119" s="5">
        <v>0</v>
      </c>
      <c r="S4119" s="5">
        <v>0</v>
      </c>
      <c r="T4119" s="5">
        <f t="shared" si="706"/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f t="shared" si="709"/>
        <v>0</v>
      </c>
      <c r="Z4119" s="5">
        <v>0</v>
      </c>
      <c r="AA4119" s="5">
        <v>0</v>
      </c>
      <c r="AB4119" s="5">
        <f t="shared" si="710"/>
        <v>0</v>
      </c>
      <c r="AC4119" s="5">
        <v>0</v>
      </c>
      <c r="AD4119" s="5">
        <v>16</v>
      </c>
      <c r="AE4119" s="5">
        <f t="shared" si="711"/>
        <v>16</v>
      </c>
      <c r="AF4119" s="5">
        <v>0</v>
      </c>
      <c r="AG4119" s="6">
        <v>44200</v>
      </c>
      <c r="AH4119" s="5">
        <v>16</v>
      </c>
      <c r="AI4119" s="5">
        <v>0</v>
      </c>
      <c r="AJ4119" s="5">
        <v>0</v>
      </c>
      <c r="AK4119" s="5">
        <f t="shared" si="712"/>
        <v>0</v>
      </c>
      <c r="AL4119" s="5">
        <v>0</v>
      </c>
      <c r="AM4119" s="5">
        <v>0</v>
      </c>
      <c r="AN4119" s="5">
        <f t="shared" si="713"/>
        <v>0</v>
      </c>
      <c r="AO4119" s="5">
        <v>0</v>
      </c>
      <c r="AP4119" s="5">
        <v>0</v>
      </c>
      <c r="AQ4119" s="5">
        <f t="shared" si="714"/>
        <v>0</v>
      </c>
      <c r="AR4119" s="5">
        <v>0</v>
      </c>
      <c r="AS4119" s="6"/>
      <c r="AT4119" s="5">
        <v>0</v>
      </c>
      <c r="AU4119" s="5">
        <v>0</v>
      </c>
      <c r="AV4119" t="str">
        <f t="shared" si="707"/>
        <v>N</v>
      </c>
      <c r="AW4119" t="s">
        <v>60</v>
      </c>
      <c r="AX4119" t="s">
        <v>61</v>
      </c>
      <c r="AY4119" t="s">
        <v>2655</v>
      </c>
      <c r="AZ4119" t="s">
        <v>2655</v>
      </c>
      <c r="BA4119" t="str">
        <f t="shared" si="708"/>
        <v>N</v>
      </c>
    </row>
    <row r="4120" spans="1:53">
      <c r="A4120" t="s">
        <v>53</v>
      </c>
      <c r="B4120" t="s">
        <v>54</v>
      </c>
      <c r="C4120" t="s">
        <v>89</v>
      </c>
      <c r="D4120">
        <v>2021</v>
      </c>
      <c r="F4120" t="s">
        <v>9875</v>
      </c>
      <c r="G4120" t="s">
        <v>9880</v>
      </c>
      <c r="I4120" t="s">
        <v>9881</v>
      </c>
      <c r="J4120" t="s">
        <v>258</v>
      </c>
      <c r="K4120" t="s">
        <v>59</v>
      </c>
      <c r="L4120" s="5">
        <v>0</v>
      </c>
      <c r="M4120" s="5">
        <v>0</v>
      </c>
      <c r="N4120" s="5">
        <f t="shared" si="704"/>
        <v>0</v>
      </c>
      <c r="O4120" s="5">
        <v>0</v>
      </c>
      <c r="P4120" s="5">
        <v>0</v>
      </c>
      <c r="Q4120" s="5">
        <f t="shared" si="705"/>
        <v>0</v>
      </c>
      <c r="R4120" s="5">
        <v>0</v>
      </c>
      <c r="S4120" s="5">
        <v>0</v>
      </c>
      <c r="T4120" s="5">
        <f t="shared" si="706"/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f t="shared" si="709"/>
        <v>0</v>
      </c>
      <c r="Z4120" s="5">
        <v>0</v>
      </c>
      <c r="AA4120" s="5">
        <v>0</v>
      </c>
      <c r="AB4120" s="5">
        <f t="shared" si="710"/>
        <v>0</v>
      </c>
      <c r="AC4120" s="5">
        <v>0</v>
      </c>
      <c r="AD4120" s="5">
        <v>24</v>
      </c>
      <c r="AE4120" s="5">
        <f t="shared" si="711"/>
        <v>24</v>
      </c>
      <c r="AF4120" s="5">
        <v>0</v>
      </c>
      <c r="AG4120" s="6">
        <v>44292</v>
      </c>
      <c r="AH4120" s="5">
        <v>24</v>
      </c>
      <c r="AI4120" s="5">
        <v>0</v>
      </c>
      <c r="AJ4120" s="5">
        <v>0</v>
      </c>
      <c r="AK4120" s="5">
        <f t="shared" si="712"/>
        <v>0</v>
      </c>
      <c r="AL4120" s="5">
        <v>0</v>
      </c>
      <c r="AM4120" s="5">
        <v>0</v>
      </c>
      <c r="AN4120" s="5">
        <f t="shared" si="713"/>
        <v>0</v>
      </c>
      <c r="AO4120" s="5">
        <v>0</v>
      </c>
      <c r="AP4120" s="5">
        <v>0</v>
      </c>
      <c r="AQ4120" s="5">
        <f t="shared" si="714"/>
        <v>0</v>
      </c>
      <c r="AR4120" s="5">
        <v>0</v>
      </c>
      <c r="AS4120" s="6"/>
      <c r="AT4120" s="5">
        <v>0</v>
      </c>
      <c r="AU4120" s="5">
        <v>0</v>
      </c>
      <c r="AV4120" t="str">
        <f t="shared" si="707"/>
        <v>N</v>
      </c>
      <c r="AW4120" t="s">
        <v>60</v>
      </c>
      <c r="AX4120" t="s">
        <v>61</v>
      </c>
      <c r="AY4120" t="s">
        <v>2655</v>
      </c>
      <c r="AZ4120" t="s">
        <v>2655</v>
      </c>
      <c r="BA4120" t="str">
        <f t="shared" si="708"/>
        <v>N</v>
      </c>
    </row>
    <row r="4121" spans="1:53">
      <c r="A4121" t="s">
        <v>53</v>
      </c>
      <c r="B4121" t="s">
        <v>54</v>
      </c>
      <c r="C4121" t="s">
        <v>89</v>
      </c>
      <c r="D4121">
        <v>2021</v>
      </c>
      <c r="F4121" t="s">
        <v>9882</v>
      </c>
      <c r="G4121" t="s">
        <v>9883</v>
      </c>
      <c r="I4121" t="s">
        <v>9884</v>
      </c>
      <c r="J4121" t="s">
        <v>58</v>
      </c>
      <c r="K4121" t="s">
        <v>59</v>
      </c>
      <c r="L4121" s="5">
        <v>0</v>
      </c>
      <c r="M4121" s="5">
        <v>0</v>
      </c>
      <c r="N4121" s="5">
        <f t="shared" si="704"/>
        <v>0</v>
      </c>
      <c r="O4121" s="5">
        <v>0</v>
      </c>
      <c r="P4121" s="5">
        <v>0</v>
      </c>
      <c r="Q4121" s="5">
        <f t="shared" si="705"/>
        <v>0</v>
      </c>
      <c r="R4121" s="5">
        <v>0</v>
      </c>
      <c r="S4121" s="5">
        <v>0</v>
      </c>
      <c r="T4121" s="5">
        <f t="shared" si="706"/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f t="shared" si="709"/>
        <v>0</v>
      </c>
      <c r="Z4121" s="5">
        <v>0</v>
      </c>
      <c r="AA4121" s="5">
        <v>1</v>
      </c>
      <c r="AB4121" s="5">
        <f t="shared" si="710"/>
        <v>1</v>
      </c>
      <c r="AC4121" s="5">
        <v>0</v>
      </c>
      <c r="AD4121" s="5">
        <v>0</v>
      </c>
      <c r="AE4121" s="5">
        <f t="shared" si="711"/>
        <v>0</v>
      </c>
      <c r="AF4121" s="5">
        <v>0</v>
      </c>
      <c r="AG4121" s="6">
        <v>44389</v>
      </c>
      <c r="AH4121" s="5">
        <v>1</v>
      </c>
      <c r="AI4121" s="5">
        <v>0</v>
      </c>
      <c r="AJ4121" s="5">
        <v>0</v>
      </c>
      <c r="AK4121" s="5">
        <f t="shared" si="712"/>
        <v>0</v>
      </c>
      <c r="AL4121" s="5">
        <v>0</v>
      </c>
      <c r="AM4121" s="5">
        <v>0</v>
      </c>
      <c r="AN4121" s="5">
        <f t="shared" si="713"/>
        <v>0</v>
      </c>
      <c r="AO4121" s="5">
        <v>0</v>
      </c>
      <c r="AP4121" s="5">
        <v>0</v>
      </c>
      <c r="AQ4121" s="5">
        <f t="shared" si="714"/>
        <v>0</v>
      </c>
      <c r="AR4121" s="5">
        <v>0</v>
      </c>
      <c r="AS4121" s="6"/>
      <c r="AT4121" s="5">
        <v>0</v>
      </c>
      <c r="AU4121" s="5">
        <v>0</v>
      </c>
      <c r="AV4121" t="str">
        <f t="shared" si="707"/>
        <v>N</v>
      </c>
      <c r="AW4121" t="s">
        <v>60</v>
      </c>
      <c r="AX4121" t="s">
        <v>61</v>
      </c>
      <c r="AY4121" t="s">
        <v>2637</v>
      </c>
      <c r="AZ4121" t="s">
        <v>2637</v>
      </c>
      <c r="BA4121" t="str">
        <f t="shared" si="708"/>
        <v>N</v>
      </c>
    </row>
    <row r="4122" spans="1:53">
      <c r="A4122" t="s">
        <v>53</v>
      </c>
      <c r="B4122" t="s">
        <v>54</v>
      </c>
      <c r="C4122" t="s">
        <v>89</v>
      </c>
      <c r="D4122">
        <v>2021</v>
      </c>
      <c r="F4122" t="s">
        <v>9885</v>
      </c>
      <c r="G4122" t="s">
        <v>9886</v>
      </c>
      <c r="I4122" t="s">
        <v>9887</v>
      </c>
      <c r="J4122" t="s">
        <v>58</v>
      </c>
      <c r="K4122" t="s">
        <v>59</v>
      </c>
      <c r="L4122" s="5">
        <v>0</v>
      </c>
      <c r="M4122" s="5">
        <v>0</v>
      </c>
      <c r="N4122" s="5">
        <f t="shared" si="704"/>
        <v>0</v>
      </c>
      <c r="O4122" s="5">
        <v>0</v>
      </c>
      <c r="P4122" s="5">
        <v>0</v>
      </c>
      <c r="Q4122" s="5">
        <f t="shared" si="705"/>
        <v>0</v>
      </c>
      <c r="R4122" s="5">
        <v>0</v>
      </c>
      <c r="S4122" s="5">
        <v>0</v>
      </c>
      <c r="T4122" s="5">
        <f t="shared" si="706"/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f t="shared" si="709"/>
        <v>0</v>
      </c>
      <c r="Z4122" s="5">
        <v>0</v>
      </c>
      <c r="AA4122" s="5">
        <v>1</v>
      </c>
      <c r="AB4122" s="5">
        <f t="shared" si="710"/>
        <v>1</v>
      </c>
      <c r="AC4122" s="5">
        <v>0</v>
      </c>
      <c r="AD4122" s="5">
        <v>0</v>
      </c>
      <c r="AE4122" s="5">
        <f t="shared" si="711"/>
        <v>0</v>
      </c>
      <c r="AF4122" s="5">
        <v>0</v>
      </c>
      <c r="AG4122" s="6">
        <v>44452</v>
      </c>
      <c r="AH4122" s="5">
        <v>1</v>
      </c>
      <c r="AI4122" s="5">
        <v>0</v>
      </c>
      <c r="AJ4122" s="5">
        <v>0</v>
      </c>
      <c r="AK4122" s="5">
        <f t="shared" si="712"/>
        <v>0</v>
      </c>
      <c r="AL4122" s="5">
        <v>0</v>
      </c>
      <c r="AM4122" s="5">
        <v>0</v>
      </c>
      <c r="AN4122" s="5">
        <f t="shared" si="713"/>
        <v>0</v>
      </c>
      <c r="AO4122" s="5">
        <v>0</v>
      </c>
      <c r="AP4122" s="5">
        <v>0</v>
      </c>
      <c r="AQ4122" s="5">
        <f t="shared" si="714"/>
        <v>0</v>
      </c>
      <c r="AR4122" s="5">
        <v>0</v>
      </c>
      <c r="AS4122" s="6"/>
      <c r="AT4122" s="5">
        <v>0</v>
      </c>
      <c r="AU4122" s="5">
        <v>0</v>
      </c>
      <c r="AV4122" t="str">
        <f t="shared" si="707"/>
        <v>N</v>
      </c>
      <c r="AW4122" t="s">
        <v>60</v>
      </c>
      <c r="AX4122" t="s">
        <v>61</v>
      </c>
      <c r="AY4122" t="s">
        <v>2637</v>
      </c>
      <c r="AZ4122" t="s">
        <v>2637</v>
      </c>
      <c r="BA4122" t="str">
        <f t="shared" si="708"/>
        <v>N</v>
      </c>
    </row>
    <row r="4123" spans="1:53">
      <c r="A4123" t="s">
        <v>53</v>
      </c>
      <c r="B4123" t="s">
        <v>54</v>
      </c>
      <c r="C4123" t="s">
        <v>89</v>
      </c>
      <c r="D4123">
        <v>2021</v>
      </c>
      <c r="F4123" t="s">
        <v>9888</v>
      </c>
      <c r="G4123" t="s">
        <v>9889</v>
      </c>
      <c r="I4123" t="s">
        <v>9890</v>
      </c>
      <c r="J4123" t="s">
        <v>58</v>
      </c>
      <c r="K4123" t="s">
        <v>59</v>
      </c>
      <c r="L4123" s="5">
        <v>0</v>
      </c>
      <c r="M4123" s="5">
        <v>0</v>
      </c>
      <c r="N4123" s="5">
        <f t="shared" si="704"/>
        <v>0</v>
      </c>
      <c r="O4123" s="5">
        <v>0</v>
      </c>
      <c r="P4123" s="5">
        <v>0</v>
      </c>
      <c r="Q4123" s="5">
        <f t="shared" si="705"/>
        <v>0</v>
      </c>
      <c r="R4123" s="5">
        <v>0</v>
      </c>
      <c r="S4123" s="5">
        <v>0</v>
      </c>
      <c r="T4123" s="5">
        <f t="shared" si="706"/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f t="shared" si="709"/>
        <v>0</v>
      </c>
      <c r="Z4123" s="5">
        <v>0</v>
      </c>
      <c r="AA4123" s="5">
        <v>1</v>
      </c>
      <c r="AB4123" s="5">
        <f t="shared" si="710"/>
        <v>1</v>
      </c>
      <c r="AC4123" s="5">
        <v>0</v>
      </c>
      <c r="AD4123" s="5">
        <v>0</v>
      </c>
      <c r="AE4123" s="5">
        <f t="shared" si="711"/>
        <v>0</v>
      </c>
      <c r="AF4123" s="5">
        <v>0</v>
      </c>
      <c r="AG4123" s="6">
        <v>44468</v>
      </c>
      <c r="AH4123" s="5">
        <v>1</v>
      </c>
      <c r="AI4123" s="5">
        <v>0</v>
      </c>
      <c r="AJ4123" s="5">
        <v>0</v>
      </c>
      <c r="AK4123" s="5">
        <f t="shared" si="712"/>
        <v>0</v>
      </c>
      <c r="AL4123" s="5">
        <v>0</v>
      </c>
      <c r="AM4123" s="5">
        <v>0</v>
      </c>
      <c r="AN4123" s="5">
        <f t="shared" si="713"/>
        <v>0</v>
      </c>
      <c r="AO4123" s="5">
        <v>0</v>
      </c>
      <c r="AP4123" s="5">
        <v>0</v>
      </c>
      <c r="AQ4123" s="5">
        <f t="shared" si="714"/>
        <v>0</v>
      </c>
      <c r="AR4123" s="5">
        <v>0</v>
      </c>
      <c r="AS4123" s="6"/>
      <c r="AT4123" s="5">
        <v>0</v>
      </c>
      <c r="AU4123" s="5">
        <v>0</v>
      </c>
      <c r="AV4123" t="str">
        <f t="shared" si="707"/>
        <v>N</v>
      </c>
      <c r="AW4123" t="s">
        <v>60</v>
      </c>
      <c r="AX4123" t="s">
        <v>61</v>
      </c>
      <c r="AY4123" t="s">
        <v>2637</v>
      </c>
      <c r="AZ4123" t="s">
        <v>2637</v>
      </c>
      <c r="BA4123" t="str">
        <f t="shared" si="708"/>
        <v>N</v>
      </c>
    </row>
    <row r="4124" spans="1:53">
      <c r="A4124" t="s">
        <v>53</v>
      </c>
      <c r="B4124" t="s">
        <v>54</v>
      </c>
      <c r="C4124" t="s">
        <v>89</v>
      </c>
      <c r="D4124">
        <v>2021</v>
      </c>
      <c r="F4124" t="s">
        <v>9891</v>
      </c>
      <c r="G4124" t="s">
        <v>9892</v>
      </c>
      <c r="I4124" t="s">
        <v>9893</v>
      </c>
      <c r="J4124" t="s">
        <v>58</v>
      </c>
      <c r="K4124" t="s">
        <v>59</v>
      </c>
      <c r="L4124" s="5">
        <v>0</v>
      </c>
      <c r="M4124" s="5">
        <v>0</v>
      </c>
      <c r="N4124" s="5">
        <f t="shared" si="704"/>
        <v>0</v>
      </c>
      <c r="O4124" s="5">
        <v>0</v>
      </c>
      <c r="P4124" s="5">
        <v>0</v>
      </c>
      <c r="Q4124" s="5">
        <f t="shared" si="705"/>
        <v>0</v>
      </c>
      <c r="R4124" s="5">
        <v>0</v>
      </c>
      <c r="S4124" s="5">
        <v>0</v>
      </c>
      <c r="T4124" s="5">
        <f t="shared" si="706"/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f t="shared" si="709"/>
        <v>0</v>
      </c>
      <c r="Z4124" s="5">
        <v>0</v>
      </c>
      <c r="AA4124" s="5">
        <v>1</v>
      </c>
      <c r="AB4124" s="5">
        <f t="shared" si="710"/>
        <v>1</v>
      </c>
      <c r="AC4124" s="5">
        <v>0</v>
      </c>
      <c r="AD4124" s="5">
        <v>0</v>
      </c>
      <c r="AE4124" s="5">
        <f t="shared" si="711"/>
        <v>0</v>
      </c>
      <c r="AF4124" s="5">
        <v>0</v>
      </c>
      <c r="AG4124" s="6">
        <v>44412</v>
      </c>
      <c r="AH4124" s="5">
        <v>1</v>
      </c>
      <c r="AI4124" s="5">
        <v>0</v>
      </c>
      <c r="AJ4124" s="5">
        <v>0</v>
      </c>
      <c r="AK4124" s="5">
        <f t="shared" si="712"/>
        <v>0</v>
      </c>
      <c r="AL4124" s="5">
        <v>0</v>
      </c>
      <c r="AM4124" s="5">
        <v>0</v>
      </c>
      <c r="AN4124" s="5">
        <f t="shared" si="713"/>
        <v>0</v>
      </c>
      <c r="AO4124" s="5">
        <v>0</v>
      </c>
      <c r="AP4124" s="5">
        <v>0</v>
      </c>
      <c r="AQ4124" s="5">
        <f t="shared" si="714"/>
        <v>0</v>
      </c>
      <c r="AR4124" s="5">
        <v>0</v>
      </c>
      <c r="AS4124" s="6"/>
      <c r="AT4124" s="5">
        <v>0</v>
      </c>
      <c r="AU4124" s="5">
        <v>0</v>
      </c>
      <c r="AV4124" t="str">
        <f t="shared" si="707"/>
        <v>N</v>
      </c>
      <c r="AW4124" t="s">
        <v>60</v>
      </c>
      <c r="AX4124" t="s">
        <v>61</v>
      </c>
      <c r="AY4124" t="s">
        <v>2637</v>
      </c>
      <c r="AZ4124" t="s">
        <v>2637</v>
      </c>
      <c r="BA4124" t="str">
        <f t="shared" si="708"/>
        <v>N</v>
      </c>
    </row>
    <row r="4125" spans="1:53">
      <c r="A4125" t="s">
        <v>53</v>
      </c>
      <c r="B4125" t="s">
        <v>54</v>
      </c>
      <c r="C4125" t="s">
        <v>89</v>
      </c>
      <c r="D4125">
        <v>2021</v>
      </c>
      <c r="F4125" t="s">
        <v>9894</v>
      </c>
      <c r="G4125" t="s">
        <v>9895</v>
      </c>
      <c r="I4125" t="s">
        <v>9896</v>
      </c>
      <c r="J4125" t="s">
        <v>58</v>
      </c>
      <c r="K4125" t="s">
        <v>59</v>
      </c>
      <c r="L4125" s="5">
        <v>0</v>
      </c>
      <c r="M4125" s="5">
        <v>0</v>
      </c>
      <c r="N4125" s="5">
        <f t="shared" si="704"/>
        <v>0</v>
      </c>
      <c r="O4125" s="5">
        <v>0</v>
      </c>
      <c r="P4125" s="5">
        <v>0</v>
      </c>
      <c r="Q4125" s="5">
        <f t="shared" si="705"/>
        <v>0</v>
      </c>
      <c r="R4125" s="5">
        <v>0</v>
      </c>
      <c r="S4125" s="5">
        <v>0</v>
      </c>
      <c r="T4125" s="5">
        <f t="shared" si="706"/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f t="shared" si="709"/>
        <v>0</v>
      </c>
      <c r="Z4125" s="5">
        <v>0</v>
      </c>
      <c r="AA4125" s="5">
        <v>1</v>
      </c>
      <c r="AB4125" s="5">
        <f t="shared" si="710"/>
        <v>1</v>
      </c>
      <c r="AC4125" s="5">
        <v>0</v>
      </c>
      <c r="AD4125" s="5">
        <v>0</v>
      </c>
      <c r="AE4125" s="5">
        <f t="shared" si="711"/>
        <v>0</v>
      </c>
      <c r="AF4125" s="5">
        <v>0</v>
      </c>
      <c r="AG4125" s="6">
        <v>44550</v>
      </c>
      <c r="AH4125" s="5">
        <v>1</v>
      </c>
      <c r="AI4125" s="5">
        <v>0</v>
      </c>
      <c r="AJ4125" s="5">
        <v>0</v>
      </c>
      <c r="AK4125" s="5">
        <f t="shared" si="712"/>
        <v>0</v>
      </c>
      <c r="AL4125" s="5">
        <v>0</v>
      </c>
      <c r="AM4125" s="5">
        <v>0</v>
      </c>
      <c r="AN4125" s="5">
        <f t="shared" si="713"/>
        <v>0</v>
      </c>
      <c r="AO4125" s="5">
        <v>0</v>
      </c>
      <c r="AP4125" s="5">
        <v>0</v>
      </c>
      <c r="AQ4125" s="5">
        <f t="shared" si="714"/>
        <v>0</v>
      </c>
      <c r="AR4125" s="5">
        <v>0</v>
      </c>
      <c r="AS4125" s="6"/>
      <c r="AT4125" s="5">
        <v>0</v>
      </c>
      <c r="AU4125" s="5">
        <v>0</v>
      </c>
      <c r="AV4125" t="str">
        <f t="shared" si="707"/>
        <v>N</v>
      </c>
      <c r="AW4125" t="s">
        <v>60</v>
      </c>
      <c r="AX4125" t="s">
        <v>61</v>
      </c>
      <c r="AY4125" t="s">
        <v>2637</v>
      </c>
      <c r="AZ4125" t="s">
        <v>2637</v>
      </c>
      <c r="BA4125" t="str">
        <f t="shared" si="708"/>
        <v>N</v>
      </c>
    </row>
    <row r="4126" spans="1:53">
      <c r="A4126" t="s">
        <v>53</v>
      </c>
      <c r="B4126" t="s">
        <v>54</v>
      </c>
      <c r="C4126" t="s">
        <v>89</v>
      </c>
      <c r="D4126">
        <v>2021</v>
      </c>
      <c r="F4126" t="s">
        <v>9897</v>
      </c>
      <c r="G4126" t="s">
        <v>9898</v>
      </c>
      <c r="I4126" t="s">
        <v>9899</v>
      </c>
      <c r="J4126" t="s">
        <v>58</v>
      </c>
      <c r="K4126" t="s">
        <v>59</v>
      </c>
      <c r="L4126" s="5">
        <v>0</v>
      </c>
      <c r="M4126" s="5">
        <v>0</v>
      </c>
      <c r="N4126" s="5">
        <f t="shared" si="704"/>
        <v>0</v>
      </c>
      <c r="O4126" s="5">
        <v>0</v>
      </c>
      <c r="P4126" s="5">
        <v>0</v>
      </c>
      <c r="Q4126" s="5">
        <f t="shared" si="705"/>
        <v>0</v>
      </c>
      <c r="R4126" s="5">
        <v>0</v>
      </c>
      <c r="S4126" s="5">
        <v>0</v>
      </c>
      <c r="T4126" s="5">
        <f t="shared" si="706"/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f t="shared" si="709"/>
        <v>0</v>
      </c>
      <c r="Z4126" s="5">
        <v>0</v>
      </c>
      <c r="AA4126" s="5">
        <v>1</v>
      </c>
      <c r="AB4126" s="5">
        <f t="shared" si="710"/>
        <v>1</v>
      </c>
      <c r="AC4126" s="5">
        <v>0</v>
      </c>
      <c r="AD4126" s="5">
        <v>0</v>
      </c>
      <c r="AE4126" s="5">
        <f t="shared" si="711"/>
        <v>0</v>
      </c>
      <c r="AF4126" s="5">
        <v>0</v>
      </c>
      <c r="AG4126" s="6">
        <v>44363</v>
      </c>
      <c r="AH4126" s="5">
        <v>1</v>
      </c>
      <c r="AI4126" s="5">
        <v>0</v>
      </c>
      <c r="AJ4126" s="5">
        <v>0</v>
      </c>
      <c r="AK4126" s="5">
        <f t="shared" si="712"/>
        <v>0</v>
      </c>
      <c r="AL4126" s="5">
        <v>0</v>
      </c>
      <c r="AM4126" s="5">
        <v>0</v>
      </c>
      <c r="AN4126" s="5">
        <f t="shared" si="713"/>
        <v>0</v>
      </c>
      <c r="AO4126" s="5">
        <v>0</v>
      </c>
      <c r="AP4126" s="5">
        <v>0</v>
      </c>
      <c r="AQ4126" s="5">
        <f t="shared" si="714"/>
        <v>0</v>
      </c>
      <c r="AR4126" s="5">
        <v>0</v>
      </c>
      <c r="AS4126" s="6"/>
      <c r="AT4126" s="5">
        <v>0</v>
      </c>
      <c r="AU4126" s="5">
        <v>0</v>
      </c>
      <c r="AV4126" t="str">
        <f t="shared" si="707"/>
        <v>N</v>
      </c>
      <c r="AW4126" t="s">
        <v>60</v>
      </c>
      <c r="AX4126" t="s">
        <v>61</v>
      </c>
      <c r="AY4126" t="s">
        <v>2637</v>
      </c>
      <c r="AZ4126" t="s">
        <v>2637</v>
      </c>
      <c r="BA4126" t="str">
        <f t="shared" si="708"/>
        <v>N</v>
      </c>
    </row>
    <row r="4127" spans="1:53">
      <c r="A4127" t="s">
        <v>53</v>
      </c>
      <c r="B4127" t="s">
        <v>54</v>
      </c>
      <c r="C4127" t="s">
        <v>89</v>
      </c>
      <c r="D4127">
        <v>2021</v>
      </c>
      <c r="F4127" t="s">
        <v>4540</v>
      </c>
      <c r="G4127" t="s">
        <v>9900</v>
      </c>
      <c r="I4127" t="s">
        <v>9901</v>
      </c>
      <c r="J4127" t="s">
        <v>58</v>
      </c>
      <c r="K4127" t="s">
        <v>59</v>
      </c>
      <c r="L4127" s="5">
        <v>0</v>
      </c>
      <c r="M4127" s="5">
        <v>0</v>
      </c>
      <c r="N4127" s="5">
        <f t="shared" si="704"/>
        <v>0</v>
      </c>
      <c r="O4127" s="5">
        <v>0</v>
      </c>
      <c r="P4127" s="5">
        <v>0</v>
      </c>
      <c r="Q4127" s="5">
        <f t="shared" si="705"/>
        <v>0</v>
      </c>
      <c r="R4127" s="5">
        <v>0</v>
      </c>
      <c r="S4127" s="5">
        <v>0</v>
      </c>
      <c r="T4127" s="5">
        <f t="shared" si="706"/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f t="shared" si="709"/>
        <v>0</v>
      </c>
      <c r="Z4127" s="5">
        <v>0</v>
      </c>
      <c r="AA4127" s="5">
        <v>1</v>
      </c>
      <c r="AB4127" s="5">
        <f t="shared" si="710"/>
        <v>1</v>
      </c>
      <c r="AC4127" s="5">
        <v>0</v>
      </c>
      <c r="AD4127" s="5">
        <v>0</v>
      </c>
      <c r="AE4127" s="5">
        <f t="shared" si="711"/>
        <v>0</v>
      </c>
      <c r="AF4127" s="5">
        <v>0</v>
      </c>
      <c r="AG4127" s="6">
        <v>44307</v>
      </c>
      <c r="AH4127" s="5">
        <v>1</v>
      </c>
      <c r="AI4127" s="5">
        <v>0</v>
      </c>
      <c r="AJ4127" s="5">
        <v>0</v>
      </c>
      <c r="AK4127" s="5">
        <f t="shared" si="712"/>
        <v>0</v>
      </c>
      <c r="AL4127" s="5">
        <v>0</v>
      </c>
      <c r="AM4127" s="5">
        <v>0</v>
      </c>
      <c r="AN4127" s="5">
        <f t="shared" si="713"/>
        <v>0</v>
      </c>
      <c r="AO4127" s="5">
        <v>0</v>
      </c>
      <c r="AP4127" s="5">
        <v>0</v>
      </c>
      <c r="AQ4127" s="5">
        <f t="shared" si="714"/>
        <v>0</v>
      </c>
      <c r="AR4127" s="5">
        <v>0</v>
      </c>
      <c r="AS4127" s="6"/>
      <c r="AT4127" s="5">
        <v>0</v>
      </c>
      <c r="AU4127" s="5">
        <v>0</v>
      </c>
      <c r="AV4127" t="str">
        <f t="shared" si="707"/>
        <v>N</v>
      </c>
      <c r="AW4127" t="s">
        <v>60</v>
      </c>
      <c r="AX4127" t="s">
        <v>61</v>
      </c>
      <c r="AY4127" t="s">
        <v>2637</v>
      </c>
      <c r="AZ4127" t="s">
        <v>2637</v>
      </c>
      <c r="BA4127" t="str">
        <f t="shared" si="708"/>
        <v>N</v>
      </c>
    </row>
    <row r="4128" spans="1:53">
      <c r="A4128" t="s">
        <v>53</v>
      </c>
      <c r="B4128" t="s">
        <v>54</v>
      </c>
      <c r="C4128" t="s">
        <v>89</v>
      </c>
      <c r="D4128">
        <v>2021</v>
      </c>
      <c r="F4128" t="s">
        <v>9902</v>
      </c>
      <c r="G4128" t="s">
        <v>9903</v>
      </c>
      <c r="I4128" t="s">
        <v>9904</v>
      </c>
      <c r="J4128" t="s">
        <v>58</v>
      </c>
      <c r="K4128" t="s">
        <v>59</v>
      </c>
      <c r="L4128" s="5">
        <v>0</v>
      </c>
      <c r="M4128" s="5">
        <v>0</v>
      </c>
      <c r="N4128" s="5">
        <f t="shared" si="704"/>
        <v>0</v>
      </c>
      <c r="O4128" s="5">
        <v>0</v>
      </c>
      <c r="P4128" s="5">
        <v>0</v>
      </c>
      <c r="Q4128" s="5">
        <f t="shared" si="705"/>
        <v>0</v>
      </c>
      <c r="R4128" s="5">
        <v>0</v>
      </c>
      <c r="S4128" s="5">
        <v>0</v>
      </c>
      <c r="T4128" s="5">
        <f t="shared" si="706"/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f t="shared" si="709"/>
        <v>0</v>
      </c>
      <c r="Z4128" s="5">
        <v>0</v>
      </c>
      <c r="AA4128" s="5">
        <v>1</v>
      </c>
      <c r="AB4128" s="5">
        <f t="shared" si="710"/>
        <v>1</v>
      </c>
      <c r="AC4128" s="5">
        <v>0</v>
      </c>
      <c r="AD4128" s="5">
        <v>0</v>
      </c>
      <c r="AE4128" s="5">
        <f t="shared" si="711"/>
        <v>0</v>
      </c>
      <c r="AF4128" s="5">
        <v>0</v>
      </c>
      <c r="AG4128" s="6">
        <v>44250</v>
      </c>
      <c r="AH4128" s="5">
        <v>1</v>
      </c>
      <c r="AI4128" s="5">
        <v>0</v>
      </c>
      <c r="AJ4128" s="5">
        <v>0</v>
      </c>
      <c r="AK4128" s="5">
        <f t="shared" si="712"/>
        <v>0</v>
      </c>
      <c r="AL4128" s="5">
        <v>0</v>
      </c>
      <c r="AM4128" s="5">
        <v>0</v>
      </c>
      <c r="AN4128" s="5">
        <f t="shared" si="713"/>
        <v>0</v>
      </c>
      <c r="AO4128" s="5">
        <v>0</v>
      </c>
      <c r="AP4128" s="5">
        <v>0</v>
      </c>
      <c r="AQ4128" s="5">
        <f t="shared" si="714"/>
        <v>0</v>
      </c>
      <c r="AR4128" s="5">
        <v>0</v>
      </c>
      <c r="AS4128" s="6"/>
      <c r="AT4128" s="5">
        <v>0</v>
      </c>
      <c r="AU4128" s="5">
        <v>0</v>
      </c>
      <c r="AV4128" t="str">
        <f t="shared" si="707"/>
        <v>N</v>
      </c>
      <c r="AW4128" t="s">
        <v>60</v>
      </c>
      <c r="AX4128" t="s">
        <v>61</v>
      </c>
      <c r="AY4128" t="s">
        <v>2637</v>
      </c>
      <c r="AZ4128" t="s">
        <v>2637</v>
      </c>
      <c r="BA4128" t="str">
        <f t="shared" si="708"/>
        <v>N</v>
      </c>
    </row>
    <row r="4129" spans="1:53">
      <c r="A4129" t="s">
        <v>53</v>
      </c>
      <c r="B4129" t="s">
        <v>54</v>
      </c>
      <c r="C4129" t="s">
        <v>89</v>
      </c>
      <c r="D4129">
        <v>2021</v>
      </c>
      <c r="F4129" t="s">
        <v>9905</v>
      </c>
      <c r="G4129" t="s">
        <v>9906</v>
      </c>
      <c r="I4129" t="s">
        <v>9907</v>
      </c>
      <c r="J4129" t="s">
        <v>58</v>
      </c>
      <c r="K4129" t="s">
        <v>59</v>
      </c>
      <c r="L4129" s="5">
        <v>0</v>
      </c>
      <c r="M4129" s="5">
        <v>0</v>
      </c>
      <c r="N4129" s="5">
        <f t="shared" si="704"/>
        <v>0</v>
      </c>
      <c r="O4129" s="5">
        <v>0</v>
      </c>
      <c r="P4129" s="5">
        <v>0</v>
      </c>
      <c r="Q4129" s="5">
        <f t="shared" si="705"/>
        <v>0</v>
      </c>
      <c r="R4129" s="5">
        <v>0</v>
      </c>
      <c r="S4129" s="5">
        <v>0</v>
      </c>
      <c r="T4129" s="5">
        <f t="shared" si="706"/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f t="shared" si="709"/>
        <v>0</v>
      </c>
      <c r="Z4129" s="5">
        <v>0</v>
      </c>
      <c r="AA4129" s="5">
        <v>1</v>
      </c>
      <c r="AB4129" s="5">
        <f t="shared" si="710"/>
        <v>1</v>
      </c>
      <c r="AC4129" s="5">
        <v>0</v>
      </c>
      <c r="AD4129" s="5">
        <v>0</v>
      </c>
      <c r="AE4129" s="5">
        <f t="shared" si="711"/>
        <v>0</v>
      </c>
      <c r="AF4129" s="5">
        <v>0</v>
      </c>
      <c r="AG4129" s="6">
        <v>44470</v>
      </c>
      <c r="AH4129" s="5">
        <v>1</v>
      </c>
      <c r="AI4129" s="5">
        <v>0</v>
      </c>
      <c r="AJ4129" s="5">
        <v>0</v>
      </c>
      <c r="AK4129" s="5">
        <f t="shared" si="712"/>
        <v>0</v>
      </c>
      <c r="AL4129" s="5">
        <v>0</v>
      </c>
      <c r="AM4129" s="5">
        <v>0</v>
      </c>
      <c r="AN4129" s="5">
        <f t="shared" si="713"/>
        <v>0</v>
      </c>
      <c r="AO4129" s="5">
        <v>0</v>
      </c>
      <c r="AP4129" s="5">
        <v>0</v>
      </c>
      <c r="AQ4129" s="5">
        <f t="shared" si="714"/>
        <v>0</v>
      </c>
      <c r="AR4129" s="5">
        <v>0</v>
      </c>
      <c r="AS4129" s="6"/>
      <c r="AT4129" s="5">
        <v>0</v>
      </c>
      <c r="AU4129" s="5">
        <v>0</v>
      </c>
      <c r="AV4129" t="str">
        <f t="shared" si="707"/>
        <v>N</v>
      </c>
      <c r="AW4129" t="s">
        <v>60</v>
      </c>
      <c r="AX4129" t="s">
        <v>61</v>
      </c>
      <c r="AY4129" t="s">
        <v>2637</v>
      </c>
      <c r="AZ4129" t="s">
        <v>2637</v>
      </c>
      <c r="BA4129" t="str">
        <f t="shared" si="708"/>
        <v>N</v>
      </c>
    </row>
    <row r="4130" spans="1:53">
      <c r="A4130" t="s">
        <v>53</v>
      </c>
      <c r="B4130" t="s">
        <v>54</v>
      </c>
      <c r="C4130" t="s">
        <v>89</v>
      </c>
      <c r="D4130">
        <v>2021</v>
      </c>
      <c r="F4130" t="s">
        <v>9908</v>
      </c>
      <c r="G4130" t="s">
        <v>9909</v>
      </c>
      <c r="I4130" t="s">
        <v>9910</v>
      </c>
      <c r="J4130" t="s">
        <v>58</v>
      </c>
      <c r="K4130" t="s">
        <v>59</v>
      </c>
      <c r="L4130" s="5">
        <v>0</v>
      </c>
      <c r="M4130" s="5">
        <v>0</v>
      </c>
      <c r="N4130" s="5">
        <f t="shared" si="704"/>
        <v>0</v>
      </c>
      <c r="O4130" s="5">
        <v>0</v>
      </c>
      <c r="P4130" s="5">
        <v>0</v>
      </c>
      <c r="Q4130" s="5">
        <f t="shared" si="705"/>
        <v>0</v>
      </c>
      <c r="R4130" s="5">
        <v>0</v>
      </c>
      <c r="S4130" s="5">
        <v>0</v>
      </c>
      <c r="T4130" s="5">
        <f t="shared" si="706"/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f t="shared" si="709"/>
        <v>0</v>
      </c>
      <c r="Z4130" s="5">
        <v>0</v>
      </c>
      <c r="AA4130" s="5">
        <v>1</v>
      </c>
      <c r="AB4130" s="5">
        <f t="shared" si="710"/>
        <v>1</v>
      </c>
      <c r="AC4130" s="5">
        <v>0</v>
      </c>
      <c r="AD4130" s="5">
        <v>0</v>
      </c>
      <c r="AE4130" s="5">
        <f t="shared" si="711"/>
        <v>0</v>
      </c>
      <c r="AF4130" s="5">
        <v>0</v>
      </c>
      <c r="AG4130" s="6">
        <v>44461</v>
      </c>
      <c r="AH4130" s="5">
        <v>1</v>
      </c>
      <c r="AI4130" s="5">
        <v>0</v>
      </c>
      <c r="AJ4130" s="5">
        <v>0</v>
      </c>
      <c r="AK4130" s="5">
        <f t="shared" si="712"/>
        <v>0</v>
      </c>
      <c r="AL4130" s="5">
        <v>0</v>
      </c>
      <c r="AM4130" s="5">
        <v>0</v>
      </c>
      <c r="AN4130" s="5">
        <f t="shared" si="713"/>
        <v>0</v>
      </c>
      <c r="AO4130" s="5">
        <v>0</v>
      </c>
      <c r="AP4130" s="5">
        <v>0</v>
      </c>
      <c r="AQ4130" s="5">
        <f t="shared" si="714"/>
        <v>0</v>
      </c>
      <c r="AR4130" s="5">
        <v>0</v>
      </c>
      <c r="AS4130" s="6"/>
      <c r="AT4130" s="5">
        <v>0</v>
      </c>
      <c r="AU4130" s="5">
        <v>0</v>
      </c>
      <c r="AV4130" t="str">
        <f t="shared" si="707"/>
        <v>N</v>
      </c>
      <c r="AW4130" t="s">
        <v>60</v>
      </c>
      <c r="AX4130" t="s">
        <v>61</v>
      </c>
      <c r="AY4130" t="s">
        <v>2637</v>
      </c>
      <c r="AZ4130" t="s">
        <v>2637</v>
      </c>
      <c r="BA4130" t="str">
        <f t="shared" si="708"/>
        <v>N</v>
      </c>
    </row>
    <row r="4131" spans="1:53">
      <c r="A4131" t="s">
        <v>53</v>
      </c>
      <c r="B4131" t="s">
        <v>54</v>
      </c>
      <c r="C4131" t="s">
        <v>89</v>
      </c>
      <c r="D4131">
        <v>2021</v>
      </c>
      <c r="F4131" t="s">
        <v>9911</v>
      </c>
      <c r="G4131" t="s">
        <v>9912</v>
      </c>
      <c r="I4131" t="s">
        <v>9913</v>
      </c>
      <c r="J4131" t="s">
        <v>58</v>
      </c>
      <c r="K4131" t="s">
        <v>59</v>
      </c>
      <c r="L4131" s="5">
        <v>0</v>
      </c>
      <c r="M4131" s="5">
        <v>0</v>
      </c>
      <c r="N4131" s="5">
        <f t="shared" si="704"/>
        <v>0</v>
      </c>
      <c r="O4131" s="5">
        <v>0</v>
      </c>
      <c r="P4131" s="5">
        <v>0</v>
      </c>
      <c r="Q4131" s="5">
        <f t="shared" si="705"/>
        <v>0</v>
      </c>
      <c r="R4131" s="5">
        <v>0</v>
      </c>
      <c r="S4131" s="5">
        <v>0</v>
      </c>
      <c r="T4131" s="5">
        <f t="shared" si="706"/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f t="shared" si="709"/>
        <v>0</v>
      </c>
      <c r="Z4131" s="5">
        <v>0</v>
      </c>
      <c r="AA4131" s="5">
        <v>1</v>
      </c>
      <c r="AB4131" s="5">
        <f t="shared" si="710"/>
        <v>1</v>
      </c>
      <c r="AC4131" s="5">
        <v>0</v>
      </c>
      <c r="AD4131" s="5">
        <v>0</v>
      </c>
      <c r="AE4131" s="5">
        <f t="shared" si="711"/>
        <v>0</v>
      </c>
      <c r="AF4131" s="5">
        <v>0</v>
      </c>
      <c r="AG4131" s="6">
        <v>44405</v>
      </c>
      <c r="AH4131" s="5">
        <v>1</v>
      </c>
      <c r="AI4131" s="5">
        <v>0</v>
      </c>
      <c r="AJ4131" s="5">
        <v>0</v>
      </c>
      <c r="AK4131" s="5">
        <f t="shared" si="712"/>
        <v>0</v>
      </c>
      <c r="AL4131" s="5">
        <v>0</v>
      </c>
      <c r="AM4131" s="5">
        <v>0</v>
      </c>
      <c r="AN4131" s="5">
        <f t="shared" si="713"/>
        <v>0</v>
      </c>
      <c r="AO4131" s="5">
        <v>0</v>
      </c>
      <c r="AP4131" s="5">
        <v>0</v>
      </c>
      <c r="AQ4131" s="5">
        <f t="shared" si="714"/>
        <v>0</v>
      </c>
      <c r="AR4131" s="5">
        <v>0</v>
      </c>
      <c r="AS4131" s="6"/>
      <c r="AT4131" s="5">
        <v>0</v>
      </c>
      <c r="AU4131" s="5">
        <v>0</v>
      </c>
      <c r="AV4131" t="str">
        <f t="shared" si="707"/>
        <v>N</v>
      </c>
      <c r="AW4131" t="s">
        <v>60</v>
      </c>
      <c r="AX4131" t="s">
        <v>61</v>
      </c>
      <c r="AY4131" t="s">
        <v>2637</v>
      </c>
      <c r="AZ4131" t="s">
        <v>2637</v>
      </c>
      <c r="BA4131" t="str">
        <f t="shared" si="708"/>
        <v>N</v>
      </c>
    </row>
    <row r="4132" spans="1:53">
      <c r="A4132" t="s">
        <v>53</v>
      </c>
      <c r="B4132" t="s">
        <v>54</v>
      </c>
      <c r="C4132" t="s">
        <v>89</v>
      </c>
      <c r="D4132">
        <v>2021</v>
      </c>
      <c r="F4132" t="s">
        <v>9914</v>
      </c>
      <c r="G4132" t="s">
        <v>9915</v>
      </c>
      <c r="I4132" t="s">
        <v>9916</v>
      </c>
      <c r="J4132" t="s">
        <v>58</v>
      </c>
      <c r="K4132" t="s">
        <v>59</v>
      </c>
      <c r="L4132" s="5">
        <v>0</v>
      </c>
      <c r="M4132" s="5">
        <v>0</v>
      </c>
      <c r="N4132" s="5">
        <f t="shared" si="704"/>
        <v>0</v>
      </c>
      <c r="O4132" s="5">
        <v>0</v>
      </c>
      <c r="P4132" s="5">
        <v>0</v>
      </c>
      <c r="Q4132" s="5">
        <f t="shared" si="705"/>
        <v>0</v>
      </c>
      <c r="R4132" s="5">
        <v>0</v>
      </c>
      <c r="S4132" s="5">
        <v>0</v>
      </c>
      <c r="T4132" s="5">
        <f t="shared" si="706"/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f t="shared" si="709"/>
        <v>0</v>
      </c>
      <c r="Z4132" s="5">
        <v>0</v>
      </c>
      <c r="AA4132" s="5">
        <v>1</v>
      </c>
      <c r="AB4132" s="5">
        <f t="shared" si="710"/>
        <v>1</v>
      </c>
      <c r="AC4132" s="5">
        <v>0</v>
      </c>
      <c r="AD4132" s="5">
        <v>0</v>
      </c>
      <c r="AE4132" s="5">
        <f t="shared" si="711"/>
        <v>0</v>
      </c>
      <c r="AF4132" s="5">
        <v>0</v>
      </c>
      <c r="AG4132" s="6">
        <v>44286</v>
      </c>
      <c r="AH4132" s="5">
        <v>1</v>
      </c>
      <c r="AI4132" s="5">
        <v>0</v>
      </c>
      <c r="AJ4132" s="5">
        <v>0</v>
      </c>
      <c r="AK4132" s="5">
        <f t="shared" si="712"/>
        <v>0</v>
      </c>
      <c r="AL4132" s="5">
        <v>0</v>
      </c>
      <c r="AM4132" s="5">
        <v>0</v>
      </c>
      <c r="AN4132" s="5">
        <f t="shared" si="713"/>
        <v>0</v>
      </c>
      <c r="AO4132" s="5">
        <v>0</v>
      </c>
      <c r="AP4132" s="5">
        <v>0</v>
      </c>
      <c r="AQ4132" s="5">
        <f t="shared" si="714"/>
        <v>0</v>
      </c>
      <c r="AR4132" s="5">
        <v>0</v>
      </c>
      <c r="AS4132" s="6"/>
      <c r="AT4132" s="5">
        <v>0</v>
      </c>
      <c r="AU4132" s="5">
        <v>0</v>
      </c>
      <c r="AV4132" t="str">
        <f t="shared" si="707"/>
        <v>N</v>
      </c>
      <c r="AW4132" t="s">
        <v>60</v>
      </c>
      <c r="AX4132" t="s">
        <v>61</v>
      </c>
      <c r="AY4132" t="s">
        <v>2637</v>
      </c>
      <c r="AZ4132" t="s">
        <v>2637</v>
      </c>
      <c r="BA4132" t="str">
        <f t="shared" si="708"/>
        <v>N</v>
      </c>
    </row>
    <row r="4133" spans="1:53">
      <c r="A4133" t="s">
        <v>53</v>
      </c>
      <c r="B4133" t="s">
        <v>54</v>
      </c>
      <c r="C4133" t="s">
        <v>89</v>
      </c>
      <c r="D4133">
        <v>2021</v>
      </c>
      <c r="F4133" t="s">
        <v>9917</v>
      </c>
      <c r="G4133" t="s">
        <v>9918</v>
      </c>
      <c r="I4133" t="s">
        <v>9919</v>
      </c>
      <c r="J4133" t="s">
        <v>58</v>
      </c>
      <c r="K4133" t="s">
        <v>59</v>
      </c>
      <c r="L4133" s="5">
        <v>0</v>
      </c>
      <c r="M4133" s="5">
        <v>0</v>
      </c>
      <c r="N4133" s="5">
        <f t="shared" si="704"/>
        <v>0</v>
      </c>
      <c r="O4133" s="5">
        <v>0</v>
      </c>
      <c r="P4133" s="5">
        <v>0</v>
      </c>
      <c r="Q4133" s="5">
        <f t="shared" si="705"/>
        <v>0</v>
      </c>
      <c r="R4133" s="5">
        <v>0</v>
      </c>
      <c r="S4133" s="5">
        <v>0</v>
      </c>
      <c r="T4133" s="5">
        <f t="shared" si="706"/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f t="shared" si="709"/>
        <v>0</v>
      </c>
      <c r="Z4133" s="5">
        <v>0</v>
      </c>
      <c r="AA4133" s="5">
        <v>1</v>
      </c>
      <c r="AB4133" s="5">
        <f t="shared" si="710"/>
        <v>1</v>
      </c>
      <c r="AC4133" s="5">
        <v>0</v>
      </c>
      <c r="AD4133" s="5">
        <v>0</v>
      </c>
      <c r="AE4133" s="5">
        <f t="shared" si="711"/>
        <v>0</v>
      </c>
      <c r="AF4133" s="5">
        <v>0</v>
      </c>
      <c r="AG4133" s="6">
        <v>44399</v>
      </c>
      <c r="AH4133" s="5">
        <v>1</v>
      </c>
      <c r="AI4133" s="5">
        <v>0</v>
      </c>
      <c r="AJ4133" s="5">
        <v>0</v>
      </c>
      <c r="AK4133" s="5">
        <f t="shared" si="712"/>
        <v>0</v>
      </c>
      <c r="AL4133" s="5">
        <v>0</v>
      </c>
      <c r="AM4133" s="5">
        <v>0</v>
      </c>
      <c r="AN4133" s="5">
        <f t="shared" si="713"/>
        <v>0</v>
      </c>
      <c r="AO4133" s="5">
        <v>0</v>
      </c>
      <c r="AP4133" s="5">
        <v>0</v>
      </c>
      <c r="AQ4133" s="5">
        <f t="shared" si="714"/>
        <v>0</v>
      </c>
      <c r="AR4133" s="5">
        <v>0</v>
      </c>
      <c r="AS4133" s="6"/>
      <c r="AT4133" s="5">
        <v>0</v>
      </c>
      <c r="AU4133" s="5">
        <v>0</v>
      </c>
      <c r="AV4133" t="str">
        <f t="shared" si="707"/>
        <v>N</v>
      </c>
      <c r="AW4133" t="s">
        <v>60</v>
      </c>
      <c r="AX4133" t="s">
        <v>61</v>
      </c>
      <c r="AY4133" t="s">
        <v>2637</v>
      </c>
      <c r="AZ4133" t="s">
        <v>2637</v>
      </c>
      <c r="BA4133" t="str">
        <f t="shared" si="708"/>
        <v>N</v>
      </c>
    </row>
    <row r="4134" spans="1:53">
      <c r="A4134" t="s">
        <v>53</v>
      </c>
      <c r="B4134" t="s">
        <v>54</v>
      </c>
      <c r="C4134" t="s">
        <v>89</v>
      </c>
      <c r="D4134">
        <v>2021</v>
      </c>
      <c r="F4134" t="s">
        <v>9920</v>
      </c>
      <c r="G4134" t="s">
        <v>9921</v>
      </c>
      <c r="I4134" t="s">
        <v>9922</v>
      </c>
      <c r="J4134" t="s">
        <v>58</v>
      </c>
      <c r="K4134" t="s">
        <v>59</v>
      </c>
      <c r="L4134" s="5">
        <v>0</v>
      </c>
      <c r="M4134" s="5">
        <v>0</v>
      </c>
      <c r="N4134" s="5">
        <f t="shared" si="704"/>
        <v>0</v>
      </c>
      <c r="O4134" s="5">
        <v>0</v>
      </c>
      <c r="P4134" s="5">
        <v>0</v>
      </c>
      <c r="Q4134" s="5">
        <f t="shared" si="705"/>
        <v>0</v>
      </c>
      <c r="R4134" s="5">
        <v>0</v>
      </c>
      <c r="S4134" s="5">
        <v>0</v>
      </c>
      <c r="T4134" s="5">
        <f t="shared" si="706"/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f t="shared" si="709"/>
        <v>0</v>
      </c>
      <c r="Z4134" s="5">
        <v>0</v>
      </c>
      <c r="AA4134" s="5">
        <v>1</v>
      </c>
      <c r="AB4134" s="5">
        <f t="shared" si="710"/>
        <v>1</v>
      </c>
      <c r="AC4134" s="5">
        <v>0</v>
      </c>
      <c r="AD4134" s="5">
        <v>0</v>
      </c>
      <c r="AE4134" s="5">
        <f t="shared" si="711"/>
        <v>0</v>
      </c>
      <c r="AF4134" s="5">
        <v>0</v>
      </c>
      <c r="AG4134" s="6">
        <v>44480</v>
      </c>
      <c r="AH4134" s="5">
        <v>1</v>
      </c>
      <c r="AI4134" s="5">
        <v>0</v>
      </c>
      <c r="AJ4134" s="5">
        <v>0</v>
      </c>
      <c r="AK4134" s="5">
        <f t="shared" si="712"/>
        <v>0</v>
      </c>
      <c r="AL4134" s="5">
        <v>0</v>
      </c>
      <c r="AM4134" s="5">
        <v>0</v>
      </c>
      <c r="AN4134" s="5">
        <f t="shared" si="713"/>
        <v>0</v>
      </c>
      <c r="AO4134" s="5">
        <v>0</v>
      </c>
      <c r="AP4134" s="5">
        <v>0</v>
      </c>
      <c r="AQ4134" s="5">
        <f t="shared" si="714"/>
        <v>0</v>
      </c>
      <c r="AR4134" s="5">
        <v>0</v>
      </c>
      <c r="AS4134" s="6"/>
      <c r="AT4134" s="5">
        <v>0</v>
      </c>
      <c r="AU4134" s="5">
        <v>0</v>
      </c>
      <c r="AV4134" t="str">
        <f t="shared" si="707"/>
        <v>N</v>
      </c>
      <c r="AW4134" t="s">
        <v>60</v>
      </c>
      <c r="AX4134" t="s">
        <v>61</v>
      </c>
      <c r="AY4134" t="s">
        <v>2637</v>
      </c>
      <c r="AZ4134" t="s">
        <v>2637</v>
      </c>
      <c r="BA4134" t="str">
        <f t="shared" si="708"/>
        <v>N</v>
      </c>
    </row>
    <row r="4135" spans="1:53">
      <c r="A4135" t="s">
        <v>53</v>
      </c>
      <c r="B4135" t="s">
        <v>54</v>
      </c>
      <c r="C4135" t="s">
        <v>89</v>
      </c>
      <c r="D4135">
        <v>2021</v>
      </c>
      <c r="F4135" t="s">
        <v>9923</v>
      </c>
      <c r="G4135" t="s">
        <v>9924</v>
      </c>
      <c r="I4135" t="s">
        <v>9925</v>
      </c>
      <c r="J4135" t="s">
        <v>58</v>
      </c>
      <c r="K4135" t="s">
        <v>59</v>
      </c>
      <c r="L4135" s="5">
        <v>0</v>
      </c>
      <c r="M4135" s="5">
        <v>0</v>
      </c>
      <c r="N4135" s="5">
        <f t="shared" si="704"/>
        <v>0</v>
      </c>
      <c r="O4135" s="5">
        <v>0</v>
      </c>
      <c r="P4135" s="5">
        <v>0</v>
      </c>
      <c r="Q4135" s="5">
        <f t="shared" si="705"/>
        <v>0</v>
      </c>
      <c r="R4135" s="5">
        <v>0</v>
      </c>
      <c r="S4135" s="5">
        <v>0</v>
      </c>
      <c r="T4135" s="5">
        <f t="shared" si="706"/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f t="shared" si="709"/>
        <v>0</v>
      </c>
      <c r="Z4135" s="5">
        <v>0</v>
      </c>
      <c r="AA4135" s="5">
        <v>1</v>
      </c>
      <c r="AB4135" s="5">
        <f t="shared" si="710"/>
        <v>1</v>
      </c>
      <c r="AC4135" s="5">
        <v>0</v>
      </c>
      <c r="AD4135" s="5">
        <v>0</v>
      </c>
      <c r="AE4135" s="5">
        <f t="shared" si="711"/>
        <v>0</v>
      </c>
      <c r="AF4135" s="5">
        <v>0</v>
      </c>
      <c r="AG4135" s="6">
        <v>44260</v>
      </c>
      <c r="AH4135" s="5">
        <v>1</v>
      </c>
      <c r="AI4135" s="5">
        <v>0</v>
      </c>
      <c r="AJ4135" s="5">
        <v>0</v>
      </c>
      <c r="AK4135" s="5">
        <f t="shared" si="712"/>
        <v>0</v>
      </c>
      <c r="AL4135" s="5">
        <v>0</v>
      </c>
      <c r="AM4135" s="5">
        <v>0</v>
      </c>
      <c r="AN4135" s="5">
        <f t="shared" si="713"/>
        <v>0</v>
      </c>
      <c r="AO4135" s="5">
        <v>0</v>
      </c>
      <c r="AP4135" s="5">
        <v>0</v>
      </c>
      <c r="AQ4135" s="5">
        <f t="shared" si="714"/>
        <v>0</v>
      </c>
      <c r="AR4135" s="5">
        <v>0</v>
      </c>
      <c r="AS4135" s="6"/>
      <c r="AT4135" s="5">
        <v>0</v>
      </c>
      <c r="AU4135" s="5">
        <v>0</v>
      </c>
      <c r="AV4135" t="str">
        <f t="shared" si="707"/>
        <v>N</v>
      </c>
      <c r="AW4135" t="s">
        <v>60</v>
      </c>
      <c r="AX4135" t="s">
        <v>61</v>
      </c>
      <c r="AY4135" t="s">
        <v>2637</v>
      </c>
      <c r="AZ4135" t="s">
        <v>2637</v>
      </c>
      <c r="BA4135" t="str">
        <f t="shared" si="708"/>
        <v>N</v>
      </c>
    </row>
    <row r="4136" spans="1:53">
      <c r="A4136" t="s">
        <v>53</v>
      </c>
      <c r="B4136" t="s">
        <v>54</v>
      </c>
      <c r="C4136" t="s">
        <v>89</v>
      </c>
      <c r="D4136">
        <v>2021</v>
      </c>
      <c r="F4136" t="s">
        <v>9926</v>
      </c>
      <c r="G4136" t="s">
        <v>9927</v>
      </c>
      <c r="I4136" t="s">
        <v>9928</v>
      </c>
      <c r="J4136" t="s">
        <v>58</v>
      </c>
      <c r="K4136" t="s">
        <v>59</v>
      </c>
      <c r="L4136" s="5">
        <v>0</v>
      </c>
      <c r="M4136" s="5">
        <v>0</v>
      </c>
      <c r="N4136" s="5">
        <f t="shared" si="704"/>
        <v>0</v>
      </c>
      <c r="O4136" s="5">
        <v>0</v>
      </c>
      <c r="P4136" s="5">
        <v>0</v>
      </c>
      <c r="Q4136" s="5">
        <f t="shared" si="705"/>
        <v>0</v>
      </c>
      <c r="R4136" s="5">
        <v>0</v>
      </c>
      <c r="S4136" s="5">
        <v>0</v>
      </c>
      <c r="T4136" s="5">
        <f t="shared" si="706"/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f t="shared" si="709"/>
        <v>0</v>
      </c>
      <c r="Z4136" s="5">
        <v>0</v>
      </c>
      <c r="AA4136" s="5">
        <v>1</v>
      </c>
      <c r="AB4136" s="5">
        <f t="shared" si="710"/>
        <v>1</v>
      </c>
      <c r="AC4136" s="5">
        <v>0</v>
      </c>
      <c r="AD4136" s="5">
        <v>0</v>
      </c>
      <c r="AE4136" s="5">
        <f t="shared" si="711"/>
        <v>0</v>
      </c>
      <c r="AF4136" s="5">
        <v>0</v>
      </c>
      <c r="AG4136" s="6">
        <v>44291</v>
      </c>
      <c r="AH4136" s="5">
        <v>1</v>
      </c>
      <c r="AI4136" s="5">
        <v>0</v>
      </c>
      <c r="AJ4136" s="5">
        <v>0</v>
      </c>
      <c r="AK4136" s="5">
        <f t="shared" si="712"/>
        <v>0</v>
      </c>
      <c r="AL4136" s="5">
        <v>0</v>
      </c>
      <c r="AM4136" s="5">
        <v>0</v>
      </c>
      <c r="AN4136" s="5">
        <f t="shared" si="713"/>
        <v>0</v>
      </c>
      <c r="AO4136" s="5">
        <v>0</v>
      </c>
      <c r="AP4136" s="5">
        <v>0</v>
      </c>
      <c r="AQ4136" s="5">
        <f t="shared" si="714"/>
        <v>0</v>
      </c>
      <c r="AR4136" s="5">
        <v>0</v>
      </c>
      <c r="AS4136" s="6"/>
      <c r="AT4136" s="5">
        <v>0</v>
      </c>
      <c r="AU4136" s="5">
        <v>0</v>
      </c>
      <c r="AV4136" t="str">
        <f t="shared" si="707"/>
        <v>N</v>
      </c>
      <c r="AW4136" t="s">
        <v>60</v>
      </c>
      <c r="AX4136" t="s">
        <v>61</v>
      </c>
      <c r="AY4136" t="s">
        <v>2637</v>
      </c>
      <c r="AZ4136" t="s">
        <v>2637</v>
      </c>
      <c r="BA4136" t="str">
        <f t="shared" si="708"/>
        <v>N</v>
      </c>
    </row>
    <row r="4137" spans="1:53">
      <c r="A4137" t="s">
        <v>53</v>
      </c>
      <c r="B4137" t="s">
        <v>54</v>
      </c>
      <c r="C4137" t="s">
        <v>89</v>
      </c>
      <c r="D4137">
        <v>2021</v>
      </c>
      <c r="F4137" t="s">
        <v>9929</v>
      </c>
      <c r="G4137" t="s">
        <v>9930</v>
      </c>
      <c r="I4137" t="s">
        <v>9931</v>
      </c>
      <c r="J4137" t="s">
        <v>58</v>
      </c>
      <c r="K4137" t="s">
        <v>59</v>
      </c>
      <c r="L4137" s="5">
        <v>0</v>
      </c>
      <c r="M4137" s="5">
        <v>0</v>
      </c>
      <c r="N4137" s="5">
        <f t="shared" si="704"/>
        <v>0</v>
      </c>
      <c r="O4137" s="5">
        <v>0</v>
      </c>
      <c r="P4137" s="5">
        <v>0</v>
      </c>
      <c r="Q4137" s="5">
        <f t="shared" si="705"/>
        <v>0</v>
      </c>
      <c r="R4137" s="5">
        <v>0</v>
      </c>
      <c r="S4137" s="5">
        <v>0</v>
      </c>
      <c r="T4137" s="5">
        <f t="shared" si="706"/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f t="shared" si="709"/>
        <v>0</v>
      </c>
      <c r="Z4137" s="5">
        <v>0</v>
      </c>
      <c r="AA4137" s="5">
        <v>1</v>
      </c>
      <c r="AB4137" s="5">
        <f t="shared" si="710"/>
        <v>1</v>
      </c>
      <c r="AC4137" s="5">
        <v>0</v>
      </c>
      <c r="AD4137" s="5">
        <v>0</v>
      </c>
      <c r="AE4137" s="5">
        <f t="shared" si="711"/>
        <v>0</v>
      </c>
      <c r="AF4137" s="5">
        <v>0</v>
      </c>
      <c r="AG4137" s="6">
        <v>44510</v>
      </c>
      <c r="AH4137" s="5">
        <v>1</v>
      </c>
      <c r="AI4137" s="5">
        <v>0</v>
      </c>
      <c r="AJ4137" s="5">
        <v>0</v>
      </c>
      <c r="AK4137" s="5">
        <f t="shared" si="712"/>
        <v>0</v>
      </c>
      <c r="AL4137" s="5">
        <v>0</v>
      </c>
      <c r="AM4137" s="5">
        <v>0</v>
      </c>
      <c r="AN4137" s="5">
        <f t="shared" si="713"/>
        <v>0</v>
      </c>
      <c r="AO4137" s="5">
        <v>0</v>
      </c>
      <c r="AP4137" s="5">
        <v>0</v>
      </c>
      <c r="AQ4137" s="5">
        <f t="shared" si="714"/>
        <v>0</v>
      </c>
      <c r="AR4137" s="5">
        <v>0</v>
      </c>
      <c r="AS4137" s="6"/>
      <c r="AT4137" s="5">
        <v>0</v>
      </c>
      <c r="AU4137" s="5">
        <v>0</v>
      </c>
      <c r="AV4137" t="str">
        <f t="shared" si="707"/>
        <v>N</v>
      </c>
      <c r="AW4137" t="s">
        <v>60</v>
      </c>
      <c r="AX4137" t="s">
        <v>61</v>
      </c>
      <c r="AY4137" t="s">
        <v>2637</v>
      </c>
      <c r="AZ4137" t="s">
        <v>2637</v>
      </c>
      <c r="BA4137" t="str">
        <f t="shared" si="708"/>
        <v>N</v>
      </c>
    </row>
    <row r="4138" spans="1:53">
      <c r="A4138" t="s">
        <v>53</v>
      </c>
      <c r="B4138" t="s">
        <v>54</v>
      </c>
      <c r="C4138" t="s">
        <v>89</v>
      </c>
      <c r="D4138">
        <v>2021</v>
      </c>
      <c r="F4138" t="s">
        <v>9932</v>
      </c>
      <c r="G4138" t="s">
        <v>9933</v>
      </c>
      <c r="I4138" t="s">
        <v>9934</v>
      </c>
      <c r="J4138" t="s">
        <v>58</v>
      </c>
      <c r="K4138" t="s">
        <v>59</v>
      </c>
      <c r="L4138" s="5">
        <v>0</v>
      </c>
      <c r="M4138" s="5">
        <v>0</v>
      </c>
      <c r="N4138" s="5">
        <f t="shared" si="704"/>
        <v>0</v>
      </c>
      <c r="O4138" s="5">
        <v>0</v>
      </c>
      <c r="P4138" s="5">
        <v>0</v>
      </c>
      <c r="Q4138" s="5">
        <f t="shared" si="705"/>
        <v>0</v>
      </c>
      <c r="R4138" s="5">
        <v>0</v>
      </c>
      <c r="S4138" s="5">
        <v>0</v>
      </c>
      <c r="T4138" s="5">
        <f t="shared" si="706"/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f t="shared" si="709"/>
        <v>0</v>
      </c>
      <c r="Z4138" s="5">
        <v>0</v>
      </c>
      <c r="AA4138" s="5">
        <v>1</v>
      </c>
      <c r="AB4138" s="5">
        <f t="shared" si="710"/>
        <v>1</v>
      </c>
      <c r="AC4138" s="5">
        <v>0</v>
      </c>
      <c r="AD4138" s="5">
        <v>0</v>
      </c>
      <c r="AE4138" s="5">
        <f t="shared" si="711"/>
        <v>0</v>
      </c>
      <c r="AF4138" s="5">
        <v>0</v>
      </c>
      <c r="AG4138" s="6">
        <v>44335</v>
      </c>
      <c r="AH4138" s="5">
        <v>1</v>
      </c>
      <c r="AI4138" s="5">
        <v>0</v>
      </c>
      <c r="AJ4138" s="5">
        <v>0</v>
      </c>
      <c r="AK4138" s="5">
        <f t="shared" si="712"/>
        <v>0</v>
      </c>
      <c r="AL4138" s="5">
        <v>0</v>
      </c>
      <c r="AM4138" s="5">
        <v>0</v>
      </c>
      <c r="AN4138" s="5">
        <f t="shared" si="713"/>
        <v>0</v>
      </c>
      <c r="AO4138" s="5">
        <v>0</v>
      </c>
      <c r="AP4138" s="5">
        <v>0</v>
      </c>
      <c r="AQ4138" s="5">
        <f t="shared" si="714"/>
        <v>0</v>
      </c>
      <c r="AR4138" s="5">
        <v>0</v>
      </c>
      <c r="AS4138" s="6"/>
      <c r="AT4138" s="5">
        <v>0</v>
      </c>
      <c r="AU4138" s="5">
        <v>0</v>
      </c>
      <c r="AV4138" t="str">
        <f t="shared" si="707"/>
        <v>N</v>
      </c>
      <c r="AW4138" t="s">
        <v>60</v>
      </c>
      <c r="AX4138" t="s">
        <v>61</v>
      </c>
      <c r="AY4138" t="s">
        <v>2637</v>
      </c>
      <c r="AZ4138" t="s">
        <v>2637</v>
      </c>
      <c r="BA4138" t="str">
        <f t="shared" si="708"/>
        <v>N</v>
      </c>
    </row>
    <row r="4139" spans="1:53">
      <c r="A4139" t="s">
        <v>53</v>
      </c>
      <c r="B4139" t="s">
        <v>54</v>
      </c>
      <c r="C4139" t="s">
        <v>89</v>
      </c>
      <c r="D4139">
        <v>2021</v>
      </c>
      <c r="F4139" t="s">
        <v>9935</v>
      </c>
      <c r="G4139" t="s">
        <v>9936</v>
      </c>
      <c r="I4139" t="s">
        <v>9937</v>
      </c>
      <c r="J4139" t="s">
        <v>58</v>
      </c>
      <c r="K4139" t="s">
        <v>59</v>
      </c>
      <c r="L4139" s="5">
        <v>0</v>
      </c>
      <c r="M4139" s="5">
        <v>0</v>
      </c>
      <c r="N4139" s="5">
        <f t="shared" si="704"/>
        <v>0</v>
      </c>
      <c r="O4139" s="5">
        <v>0</v>
      </c>
      <c r="P4139" s="5">
        <v>0</v>
      </c>
      <c r="Q4139" s="5">
        <f t="shared" si="705"/>
        <v>0</v>
      </c>
      <c r="R4139" s="5">
        <v>0</v>
      </c>
      <c r="S4139" s="5">
        <v>0</v>
      </c>
      <c r="T4139" s="5">
        <f t="shared" si="706"/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f t="shared" si="709"/>
        <v>0</v>
      </c>
      <c r="Z4139" s="5">
        <v>0</v>
      </c>
      <c r="AA4139" s="5">
        <v>1</v>
      </c>
      <c r="AB4139" s="5">
        <f t="shared" si="710"/>
        <v>1</v>
      </c>
      <c r="AC4139" s="5">
        <v>0</v>
      </c>
      <c r="AD4139" s="5">
        <v>0</v>
      </c>
      <c r="AE4139" s="5">
        <f t="shared" si="711"/>
        <v>0</v>
      </c>
      <c r="AF4139" s="5">
        <v>0</v>
      </c>
      <c r="AG4139" s="6">
        <v>44312</v>
      </c>
      <c r="AH4139" s="5">
        <v>1</v>
      </c>
      <c r="AI4139" s="5">
        <v>0</v>
      </c>
      <c r="AJ4139" s="5">
        <v>0</v>
      </c>
      <c r="AK4139" s="5">
        <f t="shared" si="712"/>
        <v>0</v>
      </c>
      <c r="AL4139" s="5">
        <v>0</v>
      </c>
      <c r="AM4139" s="5">
        <v>0</v>
      </c>
      <c r="AN4139" s="5">
        <f t="shared" si="713"/>
        <v>0</v>
      </c>
      <c r="AO4139" s="5">
        <v>0</v>
      </c>
      <c r="AP4139" s="5">
        <v>0</v>
      </c>
      <c r="AQ4139" s="5">
        <f t="shared" si="714"/>
        <v>0</v>
      </c>
      <c r="AR4139" s="5">
        <v>0</v>
      </c>
      <c r="AS4139" s="6"/>
      <c r="AT4139" s="5">
        <v>0</v>
      </c>
      <c r="AU4139" s="5">
        <v>0</v>
      </c>
      <c r="AV4139" t="str">
        <f t="shared" si="707"/>
        <v>N</v>
      </c>
      <c r="AW4139" t="s">
        <v>60</v>
      </c>
      <c r="AX4139" t="s">
        <v>61</v>
      </c>
      <c r="AY4139" t="s">
        <v>2637</v>
      </c>
      <c r="AZ4139" t="s">
        <v>2637</v>
      </c>
      <c r="BA4139" t="str">
        <f t="shared" si="708"/>
        <v>N</v>
      </c>
    </row>
    <row r="4140" spans="1:53">
      <c r="A4140" t="s">
        <v>53</v>
      </c>
      <c r="B4140" t="s">
        <v>54</v>
      </c>
      <c r="C4140" t="s">
        <v>89</v>
      </c>
      <c r="D4140">
        <v>2021</v>
      </c>
      <c r="F4140" t="s">
        <v>9938</v>
      </c>
      <c r="G4140" t="s">
        <v>9939</v>
      </c>
      <c r="I4140" t="s">
        <v>9940</v>
      </c>
      <c r="J4140" t="s">
        <v>58</v>
      </c>
      <c r="K4140" t="s">
        <v>59</v>
      </c>
      <c r="L4140" s="5">
        <v>0</v>
      </c>
      <c r="M4140" s="5">
        <v>0</v>
      </c>
      <c r="N4140" s="5">
        <f t="shared" si="704"/>
        <v>0</v>
      </c>
      <c r="O4140" s="5">
        <v>0</v>
      </c>
      <c r="P4140" s="5">
        <v>0</v>
      </c>
      <c r="Q4140" s="5">
        <f t="shared" si="705"/>
        <v>0</v>
      </c>
      <c r="R4140" s="5">
        <v>0</v>
      </c>
      <c r="S4140" s="5">
        <v>0</v>
      </c>
      <c r="T4140" s="5">
        <f t="shared" si="706"/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f t="shared" si="709"/>
        <v>0</v>
      </c>
      <c r="Z4140" s="5">
        <v>0</v>
      </c>
      <c r="AA4140" s="5">
        <v>1</v>
      </c>
      <c r="AB4140" s="5">
        <f t="shared" si="710"/>
        <v>1</v>
      </c>
      <c r="AC4140" s="5">
        <v>0</v>
      </c>
      <c r="AD4140" s="5">
        <v>0</v>
      </c>
      <c r="AE4140" s="5">
        <f t="shared" si="711"/>
        <v>0</v>
      </c>
      <c r="AF4140" s="5">
        <v>0</v>
      </c>
      <c r="AG4140" s="6">
        <v>44453</v>
      </c>
      <c r="AH4140" s="5">
        <v>1</v>
      </c>
      <c r="AI4140" s="5">
        <v>0</v>
      </c>
      <c r="AJ4140" s="5">
        <v>0</v>
      </c>
      <c r="AK4140" s="5">
        <f t="shared" si="712"/>
        <v>0</v>
      </c>
      <c r="AL4140" s="5">
        <v>0</v>
      </c>
      <c r="AM4140" s="5">
        <v>0</v>
      </c>
      <c r="AN4140" s="5">
        <f t="shared" si="713"/>
        <v>0</v>
      </c>
      <c r="AO4140" s="5">
        <v>0</v>
      </c>
      <c r="AP4140" s="5">
        <v>0</v>
      </c>
      <c r="AQ4140" s="5">
        <f t="shared" si="714"/>
        <v>0</v>
      </c>
      <c r="AR4140" s="5">
        <v>0</v>
      </c>
      <c r="AS4140" s="6"/>
      <c r="AT4140" s="5">
        <v>0</v>
      </c>
      <c r="AU4140" s="5">
        <v>0</v>
      </c>
      <c r="AV4140" t="str">
        <f t="shared" si="707"/>
        <v>N</v>
      </c>
      <c r="AW4140" t="s">
        <v>60</v>
      </c>
      <c r="AX4140" t="s">
        <v>61</v>
      </c>
      <c r="AY4140" t="s">
        <v>2637</v>
      </c>
      <c r="AZ4140" t="s">
        <v>2637</v>
      </c>
      <c r="BA4140" t="str">
        <f t="shared" si="708"/>
        <v>N</v>
      </c>
    </row>
    <row r="4141" spans="1:53">
      <c r="A4141" t="s">
        <v>53</v>
      </c>
      <c r="B4141" t="s">
        <v>54</v>
      </c>
      <c r="C4141" t="s">
        <v>89</v>
      </c>
      <c r="D4141">
        <v>2021</v>
      </c>
      <c r="F4141" t="s">
        <v>9941</v>
      </c>
      <c r="G4141" t="s">
        <v>9942</v>
      </c>
      <c r="I4141" t="s">
        <v>9943</v>
      </c>
      <c r="J4141" t="s">
        <v>58</v>
      </c>
      <c r="K4141" t="s">
        <v>59</v>
      </c>
      <c r="L4141" s="5">
        <v>0</v>
      </c>
      <c r="M4141" s="5">
        <v>0</v>
      </c>
      <c r="N4141" s="5">
        <f t="shared" si="704"/>
        <v>0</v>
      </c>
      <c r="O4141" s="5">
        <v>0</v>
      </c>
      <c r="P4141" s="5">
        <v>0</v>
      </c>
      <c r="Q4141" s="5">
        <f t="shared" si="705"/>
        <v>0</v>
      </c>
      <c r="R4141" s="5">
        <v>0</v>
      </c>
      <c r="S4141" s="5">
        <v>0</v>
      </c>
      <c r="T4141" s="5">
        <f t="shared" si="706"/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f t="shared" si="709"/>
        <v>0</v>
      </c>
      <c r="Z4141" s="5">
        <v>0</v>
      </c>
      <c r="AA4141" s="5">
        <v>1</v>
      </c>
      <c r="AB4141" s="5">
        <f t="shared" si="710"/>
        <v>1</v>
      </c>
      <c r="AC4141" s="5">
        <v>0</v>
      </c>
      <c r="AD4141" s="5">
        <v>0</v>
      </c>
      <c r="AE4141" s="5">
        <f t="shared" si="711"/>
        <v>0</v>
      </c>
      <c r="AF4141" s="5">
        <v>0</v>
      </c>
      <c r="AG4141" s="6">
        <v>44547</v>
      </c>
      <c r="AH4141" s="5">
        <v>1</v>
      </c>
      <c r="AI4141" s="5">
        <v>0</v>
      </c>
      <c r="AJ4141" s="5">
        <v>0</v>
      </c>
      <c r="AK4141" s="5">
        <f t="shared" si="712"/>
        <v>0</v>
      </c>
      <c r="AL4141" s="5">
        <v>0</v>
      </c>
      <c r="AM4141" s="5">
        <v>0</v>
      </c>
      <c r="AN4141" s="5">
        <f t="shared" si="713"/>
        <v>0</v>
      </c>
      <c r="AO4141" s="5">
        <v>0</v>
      </c>
      <c r="AP4141" s="5">
        <v>0</v>
      </c>
      <c r="AQ4141" s="5">
        <f t="shared" si="714"/>
        <v>0</v>
      </c>
      <c r="AR4141" s="5">
        <v>0</v>
      </c>
      <c r="AS4141" s="6"/>
      <c r="AT4141" s="5">
        <v>0</v>
      </c>
      <c r="AU4141" s="5">
        <v>0</v>
      </c>
      <c r="AV4141" t="str">
        <f t="shared" si="707"/>
        <v>N</v>
      </c>
      <c r="AW4141" t="s">
        <v>60</v>
      </c>
      <c r="AX4141" t="s">
        <v>61</v>
      </c>
      <c r="AY4141" t="s">
        <v>2637</v>
      </c>
      <c r="AZ4141" t="s">
        <v>2637</v>
      </c>
      <c r="BA4141" t="str">
        <f t="shared" si="708"/>
        <v>N</v>
      </c>
    </row>
    <row r="4142" spans="1:53">
      <c r="A4142" t="s">
        <v>53</v>
      </c>
      <c r="B4142" t="s">
        <v>54</v>
      </c>
      <c r="C4142" t="s">
        <v>89</v>
      </c>
      <c r="D4142">
        <v>2021</v>
      </c>
      <c r="F4142" t="s">
        <v>9944</v>
      </c>
      <c r="G4142" t="s">
        <v>9945</v>
      </c>
      <c r="I4142" t="s">
        <v>9946</v>
      </c>
      <c r="J4142" t="s">
        <v>58</v>
      </c>
      <c r="K4142" t="s">
        <v>59</v>
      </c>
      <c r="L4142" s="5">
        <v>0</v>
      </c>
      <c r="M4142" s="5">
        <v>0</v>
      </c>
      <c r="N4142" s="5">
        <f t="shared" si="704"/>
        <v>0</v>
      </c>
      <c r="O4142" s="5">
        <v>0</v>
      </c>
      <c r="P4142" s="5">
        <v>0</v>
      </c>
      <c r="Q4142" s="5">
        <f t="shared" si="705"/>
        <v>0</v>
      </c>
      <c r="R4142" s="5">
        <v>0</v>
      </c>
      <c r="S4142" s="5">
        <v>0</v>
      </c>
      <c r="T4142" s="5">
        <f t="shared" si="706"/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f t="shared" si="709"/>
        <v>0</v>
      </c>
      <c r="Z4142" s="5">
        <v>0</v>
      </c>
      <c r="AA4142" s="5">
        <v>1</v>
      </c>
      <c r="AB4142" s="5">
        <f t="shared" si="710"/>
        <v>1</v>
      </c>
      <c r="AC4142" s="5">
        <v>0</v>
      </c>
      <c r="AD4142" s="5">
        <v>0</v>
      </c>
      <c r="AE4142" s="5">
        <f t="shared" si="711"/>
        <v>0</v>
      </c>
      <c r="AF4142" s="5">
        <v>0</v>
      </c>
      <c r="AG4142" s="6">
        <v>44335</v>
      </c>
      <c r="AH4142" s="5">
        <v>1</v>
      </c>
      <c r="AI4142" s="5">
        <v>0</v>
      </c>
      <c r="AJ4142" s="5">
        <v>0</v>
      </c>
      <c r="AK4142" s="5">
        <f t="shared" si="712"/>
        <v>0</v>
      </c>
      <c r="AL4142" s="5">
        <v>0</v>
      </c>
      <c r="AM4142" s="5">
        <v>0</v>
      </c>
      <c r="AN4142" s="5">
        <f t="shared" si="713"/>
        <v>0</v>
      </c>
      <c r="AO4142" s="5">
        <v>0</v>
      </c>
      <c r="AP4142" s="5">
        <v>0</v>
      </c>
      <c r="AQ4142" s="5">
        <f t="shared" si="714"/>
        <v>0</v>
      </c>
      <c r="AR4142" s="5">
        <v>0</v>
      </c>
      <c r="AS4142" s="6"/>
      <c r="AT4142" s="5">
        <v>0</v>
      </c>
      <c r="AU4142" s="5">
        <v>0</v>
      </c>
      <c r="AV4142" t="str">
        <f t="shared" si="707"/>
        <v>N</v>
      </c>
      <c r="AW4142" t="s">
        <v>60</v>
      </c>
      <c r="AX4142" t="s">
        <v>61</v>
      </c>
      <c r="AY4142" t="s">
        <v>2637</v>
      </c>
      <c r="AZ4142" t="s">
        <v>2637</v>
      </c>
      <c r="BA4142" t="str">
        <f t="shared" si="708"/>
        <v>N</v>
      </c>
    </row>
    <row r="4143" spans="1:53">
      <c r="A4143" t="s">
        <v>53</v>
      </c>
      <c r="B4143" t="s">
        <v>54</v>
      </c>
      <c r="C4143" t="s">
        <v>89</v>
      </c>
      <c r="D4143">
        <v>2021</v>
      </c>
      <c r="F4143" t="s">
        <v>5180</v>
      </c>
      <c r="G4143" t="s">
        <v>9947</v>
      </c>
      <c r="I4143" t="s">
        <v>9948</v>
      </c>
      <c r="J4143" t="s">
        <v>58</v>
      </c>
      <c r="K4143" t="s">
        <v>59</v>
      </c>
      <c r="L4143" s="5">
        <v>0</v>
      </c>
      <c r="M4143" s="5">
        <v>0</v>
      </c>
      <c r="N4143" s="5">
        <f t="shared" si="704"/>
        <v>0</v>
      </c>
      <c r="O4143" s="5">
        <v>0</v>
      </c>
      <c r="P4143" s="5">
        <v>0</v>
      </c>
      <c r="Q4143" s="5">
        <f t="shared" si="705"/>
        <v>0</v>
      </c>
      <c r="R4143" s="5">
        <v>0</v>
      </c>
      <c r="S4143" s="5">
        <v>0</v>
      </c>
      <c r="T4143" s="5">
        <f t="shared" si="706"/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f t="shared" si="709"/>
        <v>0</v>
      </c>
      <c r="Z4143" s="5">
        <v>0</v>
      </c>
      <c r="AA4143" s="5">
        <v>1</v>
      </c>
      <c r="AB4143" s="5">
        <f t="shared" si="710"/>
        <v>1</v>
      </c>
      <c r="AC4143" s="5">
        <v>0</v>
      </c>
      <c r="AD4143" s="5">
        <v>0</v>
      </c>
      <c r="AE4143" s="5">
        <f t="shared" si="711"/>
        <v>0</v>
      </c>
      <c r="AF4143" s="5">
        <v>0</v>
      </c>
      <c r="AG4143" s="6">
        <v>44411</v>
      </c>
      <c r="AH4143" s="5">
        <v>1</v>
      </c>
      <c r="AI4143" s="5">
        <v>0</v>
      </c>
      <c r="AJ4143" s="5">
        <v>0</v>
      </c>
      <c r="AK4143" s="5">
        <f t="shared" si="712"/>
        <v>0</v>
      </c>
      <c r="AL4143" s="5">
        <v>0</v>
      </c>
      <c r="AM4143" s="5">
        <v>0</v>
      </c>
      <c r="AN4143" s="5">
        <f t="shared" si="713"/>
        <v>0</v>
      </c>
      <c r="AO4143" s="5">
        <v>0</v>
      </c>
      <c r="AP4143" s="5">
        <v>0</v>
      </c>
      <c r="AQ4143" s="5">
        <f t="shared" si="714"/>
        <v>0</v>
      </c>
      <c r="AR4143" s="5">
        <v>0</v>
      </c>
      <c r="AS4143" s="6"/>
      <c r="AT4143" s="5">
        <v>0</v>
      </c>
      <c r="AU4143" s="5">
        <v>0</v>
      </c>
      <c r="AV4143" t="str">
        <f t="shared" si="707"/>
        <v>N</v>
      </c>
      <c r="AW4143" t="s">
        <v>60</v>
      </c>
      <c r="AX4143" t="s">
        <v>61</v>
      </c>
      <c r="AY4143" t="s">
        <v>2637</v>
      </c>
      <c r="AZ4143" t="s">
        <v>2637</v>
      </c>
      <c r="BA4143" t="str">
        <f t="shared" si="708"/>
        <v>N</v>
      </c>
    </row>
    <row r="4144" spans="1:53">
      <c r="A4144" t="s">
        <v>53</v>
      </c>
      <c r="B4144" t="s">
        <v>54</v>
      </c>
      <c r="C4144" t="s">
        <v>89</v>
      </c>
      <c r="D4144">
        <v>2021</v>
      </c>
      <c r="F4144" t="s">
        <v>9949</v>
      </c>
      <c r="G4144" t="s">
        <v>9950</v>
      </c>
      <c r="I4144" t="s">
        <v>9951</v>
      </c>
      <c r="J4144" t="s">
        <v>58</v>
      </c>
      <c r="K4144" t="s">
        <v>59</v>
      </c>
      <c r="L4144" s="5">
        <v>0</v>
      </c>
      <c r="M4144" s="5">
        <v>0</v>
      </c>
      <c r="N4144" s="5">
        <f t="shared" si="704"/>
        <v>0</v>
      </c>
      <c r="O4144" s="5">
        <v>0</v>
      </c>
      <c r="P4144" s="5">
        <v>0</v>
      </c>
      <c r="Q4144" s="5">
        <f t="shared" si="705"/>
        <v>0</v>
      </c>
      <c r="R4144" s="5">
        <v>0</v>
      </c>
      <c r="S4144" s="5">
        <v>0</v>
      </c>
      <c r="T4144" s="5">
        <f t="shared" si="706"/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f t="shared" si="709"/>
        <v>0</v>
      </c>
      <c r="Z4144" s="5">
        <v>0</v>
      </c>
      <c r="AA4144" s="5">
        <v>1</v>
      </c>
      <c r="AB4144" s="5">
        <f t="shared" si="710"/>
        <v>1</v>
      </c>
      <c r="AC4144" s="5">
        <v>0</v>
      </c>
      <c r="AD4144" s="5">
        <v>0</v>
      </c>
      <c r="AE4144" s="5">
        <f t="shared" si="711"/>
        <v>0</v>
      </c>
      <c r="AF4144" s="5">
        <v>0</v>
      </c>
      <c r="AG4144" s="6">
        <v>44473</v>
      </c>
      <c r="AH4144" s="5">
        <v>1</v>
      </c>
      <c r="AI4144" s="5">
        <v>0</v>
      </c>
      <c r="AJ4144" s="5">
        <v>0</v>
      </c>
      <c r="AK4144" s="5">
        <f t="shared" si="712"/>
        <v>0</v>
      </c>
      <c r="AL4144" s="5">
        <v>0</v>
      </c>
      <c r="AM4144" s="5">
        <v>0</v>
      </c>
      <c r="AN4144" s="5">
        <f t="shared" si="713"/>
        <v>0</v>
      </c>
      <c r="AO4144" s="5">
        <v>0</v>
      </c>
      <c r="AP4144" s="5">
        <v>0</v>
      </c>
      <c r="AQ4144" s="5">
        <f t="shared" si="714"/>
        <v>0</v>
      </c>
      <c r="AR4144" s="5">
        <v>0</v>
      </c>
      <c r="AS4144" s="6"/>
      <c r="AT4144" s="5">
        <v>0</v>
      </c>
      <c r="AU4144" s="5">
        <v>0</v>
      </c>
      <c r="AV4144" t="str">
        <f t="shared" si="707"/>
        <v>N</v>
      </c>
      <c r="AW4144" t="s">
        <v>60</v>
      </c>
      <c r="AX4144" t="s">
        <v>61</v>
      </c>
      <c r="AY4144" t="s">
        <v>2637</v>
      </c>
      <c r="AZ4144" t="s">
        <v>2637</v>
      </c>
      <c r="BA4144" t="str">
        <f t="shared" si="708"/>
        <v>N</v>
      </c>
    </row>
    <row r="4145" spans="1:53">
      <c r="A4145" t="s">
        <v>53</v>
      </c>
      <c r="B4145" t="s">
        <v>54</v>
      </c>
      <c r="C4145" t="s">
        <v>89</v>
      </c>
      <c r="D4145">
        <v>2021</v>
      </c>
      <c r="F4145" t="s">
        <v>9952</v>
      </c>
      <c r="G4145" t="s">
        <v>9953</v>
      </c>
      <c r="I4145" t="s">
        <v>9954</v>
      </c>
      <c r="J4145" t="s">
        <v>58</v>
      </c>
      <c r="K4145" t="s">
        <v>59</v>
      </c>
      <c r="L4145" s="5">
        <v>0</v>
      </c>
      <c r="M4145" s="5">
        <v>0</v>
      </c>
      <c r="N4145" s="5">
        <f t="shared" si="704"/>
        <v>0</v>
      </c>
      <c r="O4145" s="5">
        <v>0</v>
      </c>
      <c r="P4145" s="5">
        <v>0</v>
      </c>
      <c r="Q4145" s="5">
        <f t="shared" si="705"/>
        <v>0</v>
      </c>
      <c r="R4145" s="5">
        <v>0</v>
      </c>
      <c r="S4145" s="5">
        <v>0</v>
      </c>
      <c r="T4145" s="5">
        <f t="shared" si="706"/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f t="shared" si="709"/>
        <v>0</v>
      </c>
      <c r="Z4145" s="5">
        <v>0</v>
      </c>
      <c r="AA4145" s="5">
        <v>1</v>
      </c>
      <c r="AB4145" s="5">
        <f t="shared" si="710"/>
        <v>1</v>
      </c>
      <c r="AC4145" s="5">
        <v>0</v>
      </c>
      <c r="AD4145" s="5">
        <v>0</v>
      </c>
      <c r="AE4145" s="5">
        <f t="shared" si="711"/>
        <v>0</v>
      </c>
      <c r="AF4145" s="5">
        <v>0</v>
      </c>
      <c r="AG4145" s="6">
        <v>44512</v>
      </c>
      <c r="AH4145" s="5">
        <v>1</v>
      </c>
      <c r="AI4145" s="5">
        <v>0</v>
      </c>
      <c r="AJ4145" s="5">
        <v>0</v>
      </c>
      <c r="AK4145" s="5">
        <f t="shared" si="712"/>
        <v>0</v>
      </c>
      <c r="AL4145" s="5">
        <v>0</v>
      </c>
      <c r="AM4145" s="5">
        <v>0</v>
      </c>
      <c r="AN4145" s="5">
        <f t="shared" si="713"/>
        <v>0</v>
      </c>
      <c r="AO4145" s="5">
        <v>0</v>
      </c>
      <c r="AP4145" s="5">
        <v>0</v>
      </c>
      <c r="AQ4145" s="5">
        <f t="shared" si="714"/>
        <v>0</v>
      </c>
      <c r="AR4145" s="5">
        <v>0</v>
      </c>
      <c r="AS4145" s="6"/>
      <c r="AT4145" s="5">
        <v>0</v>
      </c>
      <c r="AU4145" s="5">
        <v>0</v>
      </c>
      <c r="AV4145" t="str">
        <f t="shared" si="707"/>
        <v>N</v>
      </c>
      <c r="AW4145" t="s">
        <v>60</v>
      </c>
      <c r="AX4145" t="s">
        <v>61</v>
      </c>
      <c r="AY4145" t="s">
        <v>2637</v>
      </c>
      <c r="AZ4145" t="s">
        <v>2637</v>
      </c>
      <c r="BA4145" t="str">
        <f t="shared" si="708"/>
        <v>N</v>
      </c>
    </row>
    <row r="4146" spans="1:53">
      <c r="A4146" t="s">
        <v>53</v>
      </c>
      <c r="B4146" t="s">
        <v>54</v>
      </c>
      <c r="C4146" t="s">
        <v>89</v>
      </c>
      <c r="D4146">
        <v>2021</v>
      </c>
      <c r="F4146" t="s">
        <v>9955</v>
      </c>
      <c r="G4146" t="s">
        <v>9956</v>
      </c>
      <c r="I4146" t="s">
        <v>9957</v>
      </c>
      <c r="J4146" t="s">
        <v>58</v>
      </c>
      <c r="K4146" t="s">
        <v>59</v>
      </c>
      <c r="L4146" s="5">
        <v>0</v>
      </c>
      <c r="M4146" s="5">
        <v>0</v>
      </c>
      <c r="N4146" s="5">
        <f t="shared" si="704"/>
        <v>0</v>
      </c>
      <c r="O4146" s="5">
        <v>0</v>
      </c>
      <c r="P4146" s="5">
        <v>0</v>
      </c>
      <c r="Q4146" s="5">
        <f t="shared" si="705"/>
        <v>0</v>
      </c>
      <c r="R4146" s="5">
        <v>0</v>
      </c>
      <c r="S4146" s="5">
        <v>0</v>
      </c>
      <c r="T4146" s="5">
        <f t="shared" si="706"/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f t="shared" si="709"/>
        <v>0</v>
      </c>
      <c r="Z4146" s="5">
        <v>0</v>
      </c>
      <c r="AA4146" s="5">
        <v>1</v>
      </c>
      <c r="AB4146" s="5">
        <f t="shared" si="710"/>
        <v>1</v>
      </c>
      <c r="AC4146" s="5">
        <v>0</v>
      </c>
      <c r="AD4146" s="5">
        <v>0</v>
      </c>
      <c r="AE4146" s="5">
        <f t="shared" si="711"/>
        <v>0</v>
      </c>
      <c r="AF4146" s="5">
        <v>0</v>
      </c>
      <c r="AG4146" s="6">
        <v>44433</v>
      </c>
      <c r="AH4146" s="5">
        <v>1</v>
      </c>
      <c r="AI4146" s="5">
        <v>0</v>
      </c>
      <c r="AJ4146" s="5">
        <v>0</v>
      </c>
      <c r="AK4146" s="5">
        <f t="shared" si="712"/>
        <v>0</v>
      </c>
      <c r="AL4146" s="5">
        <v>0</v>
      </c>
      <c r="AM4146" s="5">
        <v>0</v>
      </c>
      <c r="AN4146" s="5">
        <f t="shared" si="713"/>
        <v>0</v>
      </c>
      <c r="AO4146" s="5">
        <v>0</v>
      </c>
      <c r="AP4146" s="5">
        <v>0</v>
      </c>
      <c r="AQ4146" s="5">
        <f t="shared" si="714"/>
        <v>0</v>
      </c>
      <c r="AR4146" s="5">
        <v>0</v>
      </c>
      <c r="AS4146" s="6"/>
      <c r="AT4146" s="5">
        <v>0</v>
      </c>
      <c r="AU4146" s="5">
        <v>0</v>
      </c>
      <c r="AV4146" t="str">
        <f t="shared" si="707"/>
        <v>N</v>
      </c>
      <c r="AW4146" t="s">
        <v>60</v>
      </c>
      <c r="AX4146" t="s">
        <v>61</v>
      </c>
      <c r="AY4146" t="s">
        <v>2637</v>
      </c>
      <c r="AZ4146" t="s">
        <v>2637</v>
      </c>
      <c r="BA4146" t="str">
        <f t="shared" si="708"/>
        <v>N</v>
      </c>
    </row>
    <row r="4147" spans="1:53">
      <c r="A4147" t="s">
        <v>53</v>
      </c>
      <c r="B4147" t="s">
        <v>54</v>
      </c>
      <c r="C4147" t="s">
        <v>89</v>
      </c>
      <c r="D4147">
        <v>2021</v>
      </c>
      <c r="F4147" t="s">
        <v>9958</v>
      </c>
      <c r="G4147" t="s">
        <v>9959</v>
      </c>
      <c r="I4147" t="s">
        <v>9960</v>
      </c>
      <c r="J4147" t="s">
        <v>58</v>
      </c>
      <c r="K4147" t="s">
        <v>59</v>
      </c>
      <c r="L4147" s="5">
        <v>0</v>
      </c>
      <c r="M4147" s="5">
        <v>0</v>
      </c>
      <c r="N4147" s="5">
        <f t="shared" si="704"/>
        <v>0</v>
      </c>
      <c r="O4147" s="5">
        <v>0</v>
      </c>
      <c r="P4147" s="5">
        <v>0</v>
      </c>
      <c r="Q4147" s="5">
        <f t="shared" si="705"/>
        <v>0</v>
      </c>
      <c r="R4147" s="5">
        <v>0</v>
      </c>
      <c r="S4147" s="5">
        <v>0</v>
      </c>
      <c r="T4147" s="5">
        <f t="shared" si="706"/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f t="shared" si="709"/>
        <v>0</v>
      </c>
      <c r="Z4147" s="5">
        <v>0</v>
      </c>
      <c r="AA4147" s="5">
        <v>1</v>
      </c>
      <c r="AB4147" s="5">
        <f t="shared" si="710"/>
        <v>1</v>
      </c>
      <c r="AC4147" s="5">
        <v>0</v>
      </c>
      <c r="AD4147" s="5">
        <v>0</v>
      </c>
      <c r="AE4147" s="5">
        <f t="shared" si="711"/>
        <v>0</v>
      </c>
      <c r="AF4147" s="5">
        <v>0</v>
      </c>
      <c r="AG4147" s="6">
        <v>44231</v>
      </c>
      <c r="AH4147" s="5">
        <v>1</v>
      </c>
      <c r="AI4147" s="5">
        <v>0</v>
      </c>
      <c r="AJ4147" s="5">
        <v>0</v>
      </c>
      <c r="AK4147" s="5">
        <f t="shared" si="712"/>
        <v>0</v>
      </c>
      <c r="AL4147" s="5">
        <v>0</v>
      </c>
      <c r="AM4147" s="5">
        <v>0</v>
      </c>
      <c r="AN4147" s="5">
        <f t="shared" si="713"/>
        <v>0</v>
      </c>
      <c r="AO4147" s="5">
        <v>0</v>
      </c>
      <c r="AP4147" s="5">
        <v>0</v>
      </c>
      <c r="AQ4147" s="5">
        <f t="shared" si="714"/>
        <v>0</v>
      </c>
      <c r="AR4147" s="5">
        <v>0</v>
      </c>
      <c r="AS4147" s="6"/>
      <c r="AT4147" s="5">
        <v>0</v>
      </c>
      <c r="AU4147" s="5">
        <v>0</v>
      </c>
      <c r="AV4147" t="str">
        <f t="shared" si="707"/>
        <v>N</v>
      </c>
      <c r="AW4147" t="s">
        <v>60</v>
      </c>
      <c r="AX4147" t="s">
        <v>60</v>
      </c>
      <c r="AY4147" t="s">
        <v>2637</v>
      </c>
      <c r="AZ4147" t="s">
        <v>2637</v>
      </c>
      <c r="BA4147" t="str">
        <f t="shared" si="708"/>
        <v>N</v>
      </c>
    </row>
    <row r="4148" spans="1:53">
      <c r="A4148" t="s">
        <v>53</v>
      </c>
      <c r="B4148" t="s">
        <v>54</v>
      </c>
      <c r="C4148" t="s">
        <v>89</v>
      </c>
      <c r="D4148">
        <v>2021</v>
      </c>
      <c r="F4148" t="s">
        <v>9961</v>
      </c>
      <c r="G4148" t="s">
        <v>9962</v>
      </c>
      <c r="I4148" t="s">
        <v>9963</v>
      </c>
      <c r="J4148" t="s">
        <v>58</v>
      </c>
      <c r="K4148" t="s">
        <v>59</v>
      </c>
      <c r="L4148" s="5">
        <v>0</v>
      </c>
      <c r="M4148" s="5">
        <v>0</v>
      </c>
      <c r="N4148" s="5">
        <f t="shared" si="704"/>
        <v>0</v>
      </c>
      <c r="O4148" s="5">
        <v>0</v>
      </c>
      <c r="P4148" s="5">
        <v>0</v>
      </c>
      <c r="Q4148" s="5">
        <f t="shared" si="705"/>
        <v>0</v>
      </c>
      <c r="R4148" s="5">
        <v>0</v>
      </c>
      <c r="S4148" s="5">
        <v>0</v>
      </c>
      <c r="T4148" s="5">
        <f t="shared" si="706"/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f t="shared" si="709"/>
        <v>0</v>
      </c>
      <c r="Z4148" s="5">
        <v>0</v>
      </c>
      <c r="AA4148" s="5">
        <v>1</v>
      </c>
      <c r="AB4148" s="5">
        <f t="shared" si="710"/>
        <v>1</v>
      </c>
      <c r="AC4148" s="5">
        <v>0</v>
      </c>
      <c r="AD4148" s="5">
        <v>0</v>
      </c>
      <c r="AE4148" s="5">
        <f t="shared" si="711"/>
        <v>0</v>
      </c>
      <c r="AF4148" s="5">
        <v>0</v>
      </c>
      <c r="AG4148" s="6">
        <v>44482</v>
      </c>
      <c r="AH4148" s="5">
        <v>1</v>
      </c>
      <c r="AI4148" s="5">
        <v>0</v>
      </c>
      <c r="AJ4148" s="5">
        <v>0</v>
      </c>
      <c r="AK4148" s="5">
        <f t="shared" si="712"/>
        <v>0</v>
      </c>
      <c r="AL4148" s="5">
        <v>0</v>
      </c>
      <c r="AM4148" s="5">
        <v>0</v>
      </c>
      <c r="AN4148" s="5">
        <f t="shared" si="713"/>
        <v>0</v>
      </c>
      <c r="AO4148" s="5">
        <v>0</v>
      </c>
      <c r="AP4148" s="5">
        <v>0</v>
      </c>
      <c r="AQ4148" s="5">
        <f t="shared" si="714"/>
        <v>0</v>
      </c>
      <c r="AR4148" s="5">
        <v>0</v>
      </c>
      <c r="AS4148" s="6"/>
      <c r="AT4148" s="5">
        <v>0</v>
      </c>
      <c r="AU4148" s="5">
        <v>0</v>
      </c>
      <c r="AV4148" t="str">
        <f t="shared" si="707"/>
        <v>N</v>
      </c>
      <c r="AW4148" t="s">
        <v>60</v>
      </c>
      <c r="AX4148" t="s">
        <v>60</v>
      </c>
      <c r="AY4148" t="s">
        <v>2637</v>
      </c>
      <c r="AZ4148" t="s">
        <v>2637</v>
      </c>
      <c r="BA4148" t="str">
        <f t="shared" si="708"/>
        <v>N</v>
      </c>
    </row>
    <row r="4149" spans="1:53">
      <c r="A4149" t="s">
        <v>53</v>
      </c>
      <c r="B4149" t="s">
        <v>54</v>
      </c>
      <c r="C4149" t="s">
        <v>55</v>
      </c>
      <c r="D4149">
        <v>2021</v>
      </c>
      <c r="F4149" t="s">
        <v>9964</v>
      </c>
      <c r="G4149" t="s">
        <v>9965</v>
      </c>
      <c r="I4149" t="s">
        <v>9966</v>
      </c>
      <c r="J4149" t="s">
        <v>58</v>
      </c>
      <c r="K4149" t="s">
        <v>59</v>
      </c>
      <c r="L4149" s="5">
        <v>0</v>
      </c>
      <c r="M4149" s="5">
        <v>0</v>
      </c>
      <c r="N4149" s="5">
        <f t="shared" si="704"/>
        <v>0</v>
      </c>
      <c r="O4149" s="5">
        <v>0</v>
      </c>
      <c r="P4149" s="5">
        <v>0</v>
      </c>
      <c r="Q4149" s="5">
        <f t="shared" si="705"/>
        <v>0</v>
      </c>
      <c r="R4149" s="5">
        <v>0</v>
      </c>
      <c r="S4149" s="5">
        <v>0</v>
      </c>
      <c r="T4149" s="5">
        <f t="shared" si="706"/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f t="shared" si="709"/>
        <v>0</v>
      </c>
      <c r="Z4149" s="5">
        <v>0</v>
      </c>
      <c r="AA4149" s="5">
        <v>0</v>
      </c>
      <c r="AB4149" s="5">
        <f t="shared" si="710"/>
        <v>0</v>
      </c>
      <c r="AC4149" s="5">
        <v>0</v>
      </c>
      <c r="AD4149" s="5">
        <v>1</v>
      </c>
      <c r="AE4149" s="5">
        <f t="shared" si="711"/>
        <v>1</v>
      </c>
      <c r="AF4149" s="5">
        <v>0</v>
      </c>
      <c r="AG4149" s="6">
        <v>44407</v>
      </c>
      <c r="AH4149" s="5">
        <v>1</v>
      </c>
      <c r="AI4149" s="5">
        <v>0</v>
      </c>
      <c r="AJ4149" s="5">
        <v>0</v>
      </c>
      <c r="AK4149" s="5">
        <f t="shared" si="712"/>
        <v>0</v>
      </c>
      <c r="AL4149" s="5">
        <v>0</v>
      </c>
      <c r="AM4149" s="5">
        <v>0</v>
      </c>
      <c r="AN4149" s="5">
        <f t="shared" si="713"/>
        <v>0</v>
      </c>
      <c r="AO4149" s="5">
        <v>0</v>
      </c>
      <c r="AP4149" s="5">
        <v>0</v>
      </c>
      <c r="AQ4149" s="5">
        <f t="shared" si="714"/>
        <v>0</v>
      </c>
      <c r="AR4149" s="5">
        <v>0</v>
      </c>
      <c r="AS4149" s="6"/>
      <c r="AT4149" s="5">
        <v>0</v>
      </c>
      <c r="AU4149" s="5">
        <v>0</v>
      </c>
      <c r="AV4149" t="str">
        <f t="shared" si="707"/>
        <v>N</v>
      </c>
      <c r="AW4149" t="s">
        <v>60</v>
      </c>
      <c r="AX4149" t="s">
        <v>61</v>
      </c>
      <c r="AY4149" t="s">
        <v>2655</v>
      </c>
      <c r="AZ4149" t="s">
        <v>2655</v>
      </c>
      <c r="BA4149" t="str">
        <f t="shared" si="708"/>
        <v>N</v>
      </c>
    </row>
    <row r="4150" spans="1:53">
      <c r="A4150" t="s">
        <v>53</v>
      </c>
      <c r="B4150" t="s">
        <v>54</v>
      </c>
      <c r="C4150" t="s">
        <v>89</v>
      </c>
      <c r="D4150">
        <v>2021</v>
      </c>
      <c r="F4150" t="s">
        <v>9967</v>
      </c>
      <c r="G4150" t="s">
        <v>9968</v>
      </c>
      <c r="I4150" t="s">
        <v>9969</v>
      </c>
      <c r="J4150" t="s">
        <v>58</v>
      </c>
      <c r="K4150" t="s">
        <v>59</v>
      </c>
      <c r="L4150" s="5">
        <v>0</v>
      </c>
      <c r="M4150" s="5">
        <v>0</v>
      </c>
      <c r="N4150" s="5">
        <f t="shared" si="704"/>
        <v>0</v>
      </c>
      <c r="O4150" s="5">
        <v>0</v>
      </c>
      <c r="P4150" s="5">
        <v>0</v>
      </c>
      <c r="Q4150" s="5">
        <f t="shared" si="705"/>
        <v>0</v>
      </c>
      <c r="R4150" s="5">
        <v>0</v>
      </c>
      <c r="S4150" s="5">
        <v>0</v>
      </c>
      <c r="T4150" s="5">
        <f t="shared" si="706"/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f t="shared" si="709"/>
        <v>0</v>
      </c>
      <c r="Z4150" s="5">
        <v>0</v>
      </c>
      <c r="AA4150" s="5">
        <v>0</v>
      </c>
      <c r="AB4150" s="5">
        <f t="shared" si="710"/>
        <v>0</v>
      </c>
      <c r="AC4150" s="5">
        <v>0</v>
      </c>
      <c r="AD4150" s="5">
        <v>1</v>
      </c>
      <c r="AE4150" s="5">
        <f t="shared" si="711"/>
        <v>1</v>
      </c>
      <c r="AF4150" s="5">
        <v>0</v>
      </c>
      <c r="AG4150" s="6">
        <v>44323</v>
      </c>
      <c r="AH4150" s="5">
        <v>1</v>
      </c>
      <c r="AI4150" s="5">
        <v>0</v>
      </c>
      <c r="AJ4150" s="5">
        <v>0</v>
      </c>
      <c r="AK4150" s="5">
        <f t="shared" si="712"/>
        <v>0</v>
      </c>
      <c r="AL4150" s="5">
        <v>0</v>
      </c>
      <c r="AM4150" s="5">
        <v>0</v>
      </c>
      <c r="AN4150" s="5">
        <f t="shared" si="713"/>
        <v>0</v>
      </c>
      <c r="AO4150" s="5">
        <v>0</v>
      </c>
      <c r="AP4150" s="5">
        <v>0</v>
      </c>
      <c r="AQ4150" s="5">
        <f t="shared" si="714"/>
        <v>0</v>
      </c>
      <c r="AR4150" s="5">
        <v>0</v>
      </c>
      <c r="AS4150" s="6"/>
      <c r="AT4150" s="5">
        <v>0</v>
      </c>
      <c r="AU4150" s="5">
        <v>0</v>
      </c>
      <c r="AV4150" t="str">
        <f t="shared" si="707"/>
        <v>N</v>
      </c>
      <c r="AW4150" t="s">
        <v>60</v>
      </c>
      <c r="AX4150" t="s">
        <v>61</v>
      </c>
      <c r="AY4150" t="s">
        <v>2655</v>
      </c>
      <c r="AZ4150" t="s">
        <v>2655</v>
      </c>
      <c r="BA4150" t="str">
        <f t="shared" si="708"/>
        <v>N</v>
      </c>
    </row>
    <row r="4151" spans="1:53">
      <c r="A4151" t="s">
        <v>53</v>
      </c>
      <c r="B4151" t="s">
        <v>54</v>
      </c>
      <c r="C4151" t="s">
        <v>89</v>
      </c>
      <c r="D4151">
        <v>2021</v>
      </c>
      <c r="F4151" t="s">
        <v>9970</v>
      </c>
      <c r="G4151" t="s">
        <v>9971</v>
      </c>
      <c r="I4151" t="s">
        <v>9972</v>
      </c>
      <c r="J4151" t="s">
        <v>58</v>
      </c>
      <c r="K4151" t="s">
        <v>59</v>
      </c>
      <c r="L4151" s="5">
        <v>0</v>
      </c>
      <c r="M4151" s="5">
        <v>0</v>
      </c>
      <c r="N4151" s="5">
        <f t="shared" si="704"/>
        <v>0</v>
      </c>
      <c r="O4151" s="5">
        <v>0</v>
      </c>
      <c r="P4151" s="5">
        <v>0</v>
      </c>
      <c r="Q4151" s="5">
        <f t="shared" si="705"/>
        <v>0</v>
      </c>
      <c r="R4151" s="5">
        <v>0</v>
      </c>
      <c r="S4151" s="5">
        <v>0</v>
      </c>
      <c r="T4151" s="5">
        <f t="shared" si="706"/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f t="shared" si="709"/>
        <v>0</v>
      </c>
      <c r="Z4151" s="5">
        <v>0</v>
      </c>
      <c r="AA4151" s="5">
        <v>0</v>
      </c>
      <c r="AB4151" s="5">
        <f t="shared" si="710"/>
        <v>0</v>
      </c>
      <c r="AC4151" s="5">
        <v>0</v>
      </c>
      <c r="AD4151" s="5">
        <v>1</v>
      </c>
      <c r="AE4151" s="5">
        <f t="shared" si="711"/>
        <v>1</v>
      </c>
      <c r="AF4151" s="5">
        <v>0</v>
      </c>
      <c r="AG4151" s="6">
        <v>44300</v>
      </c>
      <c r="AH4151" s="5">
        <v>1</v>
      </c>
      <c r="AI4151" s="5">
        <v>0</v>
      </c>
      <c r="AJ4151" s="5">
        <v>0</v>
      </c>
      <c r="AK4151" s="5">
        <f t="shared" si="712"/>
        <v>0</v>
      </c>
      <c r="AL4151" s="5">
        <v>0</v>
      </c>
      <c r="AM4151" s="5">
        <v>0</v>
      </c>
      <c r="AN4151" s="5">
        <f t="shared" si="713"/>
        <v>0</v>
      </c>
      <c r="AO4151" s="5">
        <v>0</v>
      </c>
      <c r="AP4151" s="5">
        <v>0</v>
      </c>
      <c r="AQ4151" s="5">
        <f t="shared" si="714"/>
        <v>0</v>
      </c>
      <c r="AR4151" s="5">
        <v>0</v>
      </c>
      <c r="AS4151" s="6"/>
      <c r="AT4151" s="5">
        <v>0</v>
      </c>
      <c r="AU4151" s="5">
        <v>0</v>
      </c>
      <c r="AV4151" t="str">
        <f t="shared" si="707"/>
        <v>N</v>
      </c>
      <c r="AW4151" t="s">
        <v>60</v>
      </c>
      <c r="AX4151" t="s">
        <v>61</v>
      </c>
      <c r="AY4151" t="s">
        <v>2655</v>
      </c>
      <c r="AZ4151" t="s">
        <v>2655</v>
      </c>
      <c r="BA4151" t="str">
        <f t="shared" si="708"/>
        <v>N</v>
      </c>
    </row>
    <row r="4152" spans="1:53">
      <c r="A4152" t="s">
        <v>53</v>
      </c>
      <c r="B4152" t="s">
        <v>54</v>
      </c>
      <c r="C4152" t="s">
        <v>89</v>
      </c>
      <c r="D4152">
        <v>2021</v>
      </c>
      <c r="F4152" t="s">
        <v>9973</v>
      </c>
      <c r="G4152" t="s">
        <v>9974</v>
      </c>
      <c r="I4152" t="s">
        <v>9975</v>
      </c>
      <c r="J4152" t="s">
        <v>58</v>
      </c>
      <c r="K4152" t="s">
        <v>59</v>
      </c>
      <c r="L4152" s="5">
        <v>0</v>
      </c>
      <c r="M4152" s="5">
        <v>0</v>
      </c>
      <c r="N4152" s="5">
        <f t="shared" si="704"/>
        <v>0</v>
      </c>
      <c r="O4152" s="5">
        <v>0</v>
      </c>
      <c r="P4152" s="5">
        <v>0</v>
      </c>
      <c r="Q4152" s="5">
        <f t="shared" si="705"/>
        <v>0</v>
      </c>
      <c r="R4152" s="5">
        <v>0</v>
      </c>
      <c r="S4152" s="5">
        <v>0</v>
      </c>
      <c r="T4152" s="5">
        <f t="shared" si="706"/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f t="shared" si="709"/>
        <v>0</v>
      </c>
      <c r="Z4152" s="5">
        <v>0</v>
      </c>
      <c r="AA4152" s="5">
        <v>0</v>
      </c>
      <c r="AB4152" s="5">
        <f t="shared" si="710"/>
        <v>0</v>
      </c>
      <c r="AC4152" s="5">
        <v>0</v>
      </c>
      <c r="AD4152" s="5">
        <v>1</v>
      </c>
      <c r="AE4152" s="5">
        <f t="shared" si="711"/>
        <v>1</v>
      </c>
      <c r="AF4152" s="5">
        <v>0</v>
      </c>
      <c r="AG4152" s="6">
        <v>44362</v>
      </c>
      <c r="AH4152" s="5">
        <v>1</v>
      </c>
      <c r="AI4152" s="5">
        <v>0</v>
      </c>
      <c r="AJ4152" s="5">
        <v>0</v>
      </c>
      <c r="AK4152" s="5">
        <f t="shared" si="712"/>
        <v>0</v>
      </c>
      <c r="AL4152" s="5">
        <v>0</v>
      </c>
      <c r="AM4152" s="5">
        <v>0</v>
      </c>
      <c r="AN4152" s="5">
        <f t="shared" si="713"/>
        <v>0</v>
      </c>
      <c r="AO4152" s="5">
        <v>0</v>
      </c>
      <c r="AP4152" s="5">
        <v>0</v>
      </c>
      <c r="AQ4152" s="5">
        <f t="shared" si="714"/>
        <v>0</v>
      </c>
      <c r="AR4152" s="5">
        <v>0</v>
      </c>
      <c r="AS4152" s="6"/>
      <c r="AT4152" s="5">
        <v>0</v>
      </c>
      <c r="AU4152" s="5">
        <v>0</v>
      </c>
      <c r="AV4152" t="str">
        <f t="shared" si="707"/>
        <v>N</v>
      </c>
      <c r="AW4152" t="s">
        <v>60</v>
      </c>
      <c r="AX4152" t="s">
        <v>61</v>
      </c>
      <c r="AY4152" t="s">
        <v>2655</v>
      </c>
      <c r="AZ4152" t="s">
        <v>2655</v>
      </c>
      <c r="BA4152" t="str">
        <f t="shared" si="708"/>
        <v>N</v>
      </c>
    </row>
    <row r="4153" spans="1:53">
      <c r="A4153" t="s">
        <v>53</v>
      </c>
      <c r="B4153" t="s">
        <v>54</v>
      </c>
      <c r="C4153" t="s">
        <v>89</v>
      </c>
      <c r="D4153">
        <v>2021</v>
      </c>
      <c r="F4153" t="s">
        <v>9976</v>
      </c>
      <c r="G4153" t="s">
        <v>9977</v>
      </c>
      <c r="I4153" t="s">
        <v>9978</v>
      </c>
      <c r="J4153" t="s">
        <v>58</v>
      </c>
      <c r="K4153" t="s">
        <v>59</v>
      </c>
      <c r="L4153" s="5">
        <v>0</v>
      </c>
      <c r="M4153" s="5">
        <v>0</v>
      </c>
      <c r="N4153" s="5">
        <f t="shared" si="704"/>
        <v>0</v>
      </c>
      <c r="O4153" s="5">
        <v>0</v>
      </c>
      <c r="P4153" s="5">
        <v>0</v>
      </c>
      <c r="Q4153" s="5">
        <f t="shared" si="705"/>
        <v>0</v>
      </c>
      <c r="R4153" s="5">
        <v>0</v>
      </c>
      <c r="S4153" s="5">
        <v>0</v>
      </c>
      <c r="T4153" s="5">
        <f t="shared" si="706"/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f t="shared" si="709"/>
        <v>0</v>
      </c>
      <c r="Z4153" s="5">
        <v>0</v>
      </c>
      <c r="AA4153" s="5">
        <v>0</v>
      </c>
      <c r="AB4153" s="5">
        <f t="shared" si="710"/>
        <v>0</v>
      </c>
      <c r="AC4153" s="5">
        <v>0</v>
      </c>
      <c r="AD4153" s="5">
        <v>1</v>
      </c>
      <c r="AE4153" s="5">
        <f t="shared" si="711"/>
        <v>1</v>
      </c>
      <c r="AF4153" s="5">
        <v>0</v>
      </c>
      <c r="AG4153" s="6">
        <v>44418</v>
      </c>
      <c r="AH4153" s="5">
        <v>1</v>
      </c>
      <c r="AI4153" s="5">
        <v>0</v>
      </c>
      <c r="AJ4153" s="5">
        <v>0</v>
      </c>
      <c r="AK4153" s="5">
        <f t="shared" si="712"/>
        <v>0</v>
      </c>
      <c r="AL4153" s="5">
        <v>0</v>
      </c>
      <c r="AM4153" s="5">
        <v>0</v>
      </c>
      <c r="AN4153" s="5">
        <f t="shared" si="713"/>
        <v>0</v>
      </c>
      <c r="AO4153" s="5">
        <v>0</v>
      </c>
      <c r="AP4153" s="5">
        <v>0</v>
      </c>
      <c r="AQ4153" s="5">
        <f t="shared" si="714"/>
        <v>0</v>
      </c>
      <c r="AR4153" s="5">
        <v>0</v>
      </c>
      <c r="AS4153" s="6"/>
      <c r="AT4153" s="5">
        <v>0</v>
      </c>
      <c r="AU4153" s="5">
        <v>0</v>
      </c>
      <c r="AV4153" t="str">
        <f t="shared" si="707"/>
        <v>N</v>
      </c>
      <c r="AW4153" t="s">
        <v>60</v>
      </c>
      <c r="AX4153" t="s">
        <v>61</v>
      </c>
      <c r="AY4153" t="s">
        <v>2655</v>
      </c>
      <c r="AZ4153" t="s">
        <v>2655</v>
      </c>
      <c r="BA4153" t="str">
        <f t="shared" si="708"/>
        <v>N</v>
      </c>
    </row>
    <row r="4154" spans="1:53">
      <c r="A4154" t="s">
        <v>53</v>
      </c>
      <c r="B4154" t="s">
        <v>54</v>
      </c>
      <c r="C4154" t="s">
        <v>89</v>
      </c>
      <c r="D4154">
        <v>2021</v>
      </c>
      <c r="F4154" t="s">
        <v>7624</v>
      </c>
      <c r="G4154" t="s">
        <v>9979</v>
      </c>
      <c r="I4154" t="s">
        <v>9980</v>
      </c>
      <c r="J4154" t="s">
        <v>58</v>
      </c>
      <c r="K4154" t="s">
        <v>59</v>
      </c>
      <c r="L4154" s="5">
        <v>0</v>
      </c>
      <c r="M4154" s="5">
        <v>0</v>
      </c>
      <c r="N4154" s="5">
        <f t="shared" si="704"/>
        <v>0</v>
      </c>
      <c r="O4154" s="5">
        <v>0</v>
      </c>
      <c r="P4154" s="5">
        <v>0</v>
      </c>
      <c r="Q4154" s="5">
        <f t="shared" si="705"/>
        <v>0</v>
      </c>
      <c r="R4154" s="5">
        <v>0</v>
      </c>
      <c r="S4154" s="5">
        <v>0</v>
      </c>
      <c r="T4154" s="5">
        <f t="shared" si="706"/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f t="shared" si="709"/>
        <v>0</v>
      </c>
      <c r="Z4154" s="5">
        <v>0</v>
      </c>
      <c r="AA4154" s="5">
        <v>0</v>
      </c>
      <c r="AB4154" s="5">
        <f t="shared" si="710"/>
        <v>0</v>
      </c>
      <c r="AC4154" s="5">
        <v>0</v>
      </c>
      <c r="AD4154" s="5">
        <v>1</v>
      </c>
      <c r="AE4154" s="5">
        <f t="shared" si="711"/>
        <v>1</v>
      </c>
      <c r="AF4154" s="5">
        <v>0</v>
      </c>
      <c r="AG4154" s="6">
        <v>44426</v>
      </c>
      <c r="AH4154" s="5">
        <v>1</v>
      </c>
      <c r="AI4154" s="5">
        <v>0</v>
      </c>
      <c r="AJ4154" s="5">
        <v>0</v>
      </c>
      <c r="AK4154" s="5">
        <f t="shared" si="712"/>
        <v>0</v>
      </c>
      <c r="AL4154" s="5">
        <v>0</v>
      </c>
      <c r="AM4154" s="5">
        <v>0</v>
      </c>
      <c r="AN4154" s="5">
        <f t="shared" si="713"/>
        <v>0</v>
      </c>
      <c r="AO4154" s="5">
        <v>0</v>
      </c>
      <c r="AP4154" s="5">
        <v>0</v>
      </c>
      <c r="AQ4154" s="5">
        <f t="shared" si="714"/>
        <v>0</v>
      </c>
      <c r="AR4154" s="5">
        <v>0</v>
      </c>
      <c r="AS4154" s="6"/>
      <c r="AT4154" s="5">
        <v>0</v>
      </c>
      <c r="AU4154" s="5">
        <v>0</v>
      </c>
      <c r="AV4154" t="str">
        <f t="shared" si="707"/>
        <v>N</v>
      </c>
      <c r="AW4154" t="s">
        <v>60</v>
      </c>
      <c r="AX4154" t="s">
        <v>61</v>
      </c>
      <c r="AY4154" t="s">
        <v>2655</v>
      </c>
      <c r="AZ4154" t="s">
        <v>2655</v>
      </c>
      <c r="BA4154" t="str">
        <f t="shared" si="708"/>
        <v>N</v>
      </c>
    </row>
    <row r="4155" spans="1:53">
      <c r="A4155" t="s">
        <v>53</v>
      </c>
      <c r="B4155" t="s">
        <v>54</v>
      </c>
      <c r="C4155" t="s">
        <v>89</v>
      </c>
      <c r="D4155">
        <v>2021</v>
      </c>
      <c r="F4155" t="s">
        <v>9981</v>
      </c>
      <c r="G4155" t="s">
        <v>9982</v>
      </c>
      <c r="I4155" t="s">
        <v>9983</v>
      </c>
      <c r="J4155" t="s">
        <v>58</v>
      </c>
      <c r="K4155" t="s">
        <v>59</v>
      </c>
      <c r="L4155" s="5">
        <v>0</v>
      </c>
      <c r="M4155" s="5">
        <v>0</v>
      </c>
      <c r="N4155" s="5">
        <f t="shared" si="704"/>
        <v>0</v>
      </c>
      <c r="O4155" s="5">
        <v>0</v>
      </c>
      <c r="P4155" s="5">
        <v>0</v>
      </c>
      <c r="Q4155" s="5">
        <f t="shared" si="705"/>
        <v>0</v>
      </c>
      <c r="R4155" s="5">
        <v>0</v>
      </c>
      <c r="S4155" s="5">
        <v>0</v>
      </c>
      <c r="T4155" s="5">
        <f t="shared" si="706"/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f t="shared" si="709"/>
        <v>0</v>
      </c>
      <c r="Z4155" s="5">
        <v>0</v>
      </c>
      <c r="AA4155" s="5">
        <v>0</v>
      </c>
      <c r="AB4155" s="5">
        <f t="shared" si="710"/>
        <v>0</v>
      </c>
      <c r="AC4155" s="5">
        <v>0</v>
      </c>
      <c r="AD4155" s="5">
        <v>1</v>
      </c>
      <c r="AE4155" s="5">
        <f t="shared" si="711"/>
        <v>1</v>
      </c>
      <c r="AF4155" s="5">
        <v>0</v>
      </c>
      <c r="AG4155" s="6">
        <v>44260</v>
      </c>
      <c r="AH4155" s="5">
        <v>1</v>
      </c>
      <c r="AI4155" s="5">
        <v>0</v>
      </c>
      <c r="AJ4155" s="5">
        <v>0</v>
      </c>
      <c r="AK4155" s="5">
        <f t="shared" si="712"/>
        <v>0</v>
      </c>
      <c r="AL4155" s="5">
        <v>0</v>
      </c>
      <c r="AM4155" s="5">
        <v>0</v>
      </c>
      <c r="AN4155" s="5">
        <f t="shared" si="713"/>
        <v>0</v>
      </c>
      <c r="AO4155" s="5">
        <v>0</v>
      </c>
      <c r="AP4155" s="5">
        <v>0</v>
      </c>
      <c r="AQ4155" s="5">
        <f t="shared" si="714"/>
        <v>0</v>
      </c>
      <c r="AR4155" s="5">
        <v>0</v>
      </c>
      <c r="AS4155" s="6"/>
      <c r="AT4155" s="5">
        <v>0</v>
      </c>
      <c r="AU4155" s="5">
        <v>0</v>
      </c>
      <c r="AV4155" t="str">
        <f t="shared" si="707"/>
        <v>N</v>
      </c>
      <c r="AW4155" t="s">
        <v>60</v>
      </c>
      <c r="AX4155" t="s">
        <v>61</v>
      </c>
      <c r="AY4155" t="s">
        <v>2655</v>
      </c>
      <c r="AZ4155" t="s">
        <v>2655</v>
      </c>
      <c r="BA4155" t="str">
        <f t="shared" si="708"/>
        <v>N</v>
      </c>
    </row>
    <row r="4156" spans="1:53">
      <c r="A4156" t="s">
        <v>53</v>
      </c>
      <c r="B4156" t="s">
        <v>54</v>
      </c>
      <c r="C4156" t="s">
        <v>89</v>
      </c>
      <c r="D4156">
        <v>2021</v>
      </c>
      <c r="F4156" t="s">
        <v>9984</v>
      </c>
      <c r="G4156" t="s">
        <v>9985</v>
      </c>
      <c r="I4156" t="s">
        <v>9986</v>
      </c>
      <c r="J4156" t="s">
        <v>58</v>
      </c>
      <c r="K4156" t="s">
        <v>59</v>
      </c>
      <c r="L4156" s="5">
        <v>0</v>
      </c>
      <c r="M4156" s="5">
        <v>0</v>
      </c>
      <c r="N4156" s="5">
        <f t="shared" si="704"/>
        <v>0</v>
      </c>
      <c r="O4156" s="5">
        <v>0</v>
      </c>
      <c r="P4156" s="5">
        <v>0</v>
      </c>
      <c r="Q4156" s="5">
        <f t="shared" si="705"/>
        <v>0</v>
      </c>
      <c r="R4156" s="5">
        <v>0</v>
      </c>
      <c r="S4156" s="5">
        <v>0</v>
      </c>
      <c r="T4156" s="5">
        <f t="shared" si="706"/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f t="shared" si="709"/>
        <v>0</v>
      </c>
      <c r="Z4156" s="5">
        <v>0</v>
      </c>
      <c r="AA4156" s="5">
        <v>0</v>
      </c>
      <c r="AB4156" s="5">
        <f t="shared" si="710"/>
        <v>0</v>
      </c>
      <c r="AC4156" s="5">
        <v>0</v>
      </c>
      <c r="AD4156" s="5">
        <v>1</v>
      </c>
      <c r="AE4156" s="5">
        <f t="shared" si="711"/>
        <v>1</v>
      </c>
      <c r="AF4156" s="5">
        <v>0</v>
      </c>
      <c r="AG4156" s="6">
        <v>44489</v>
      </c>
      <c r="AH4156" s="5">
        <v>1</v>
      </c>
      <c r="AI4156" s="5">
        <v>0</v>
      </c>
      <c r="AJ4156" s="5">
        <v>0</v>
      </c>
      <c r="AK4156" s="5">
        <f t="shared" si="712"/>
        <v>0</v>
      </c>
      <c r="AL4156" s="5">
        <v>0</v>
      </c>
      <c r="AM4156" s="5">
        <v>0</v>
      </c>
      <c r="AN4156" s="5">
        <f t="shared" si="713"/>
        <v>0</v>
      </c>
      <c r="AO4156" s="5">
        <v>0</v>
      </c>
      <c r="AP4156" s="5">
        <v>0</v>
      </c>
      <c r="AQ4156" s="5">
        <f t="shared" si="714"/>
        <v>0</v>
      </c>
      <c r="AR4156" s="5">
        <v>0</v>
      </c>
      <c r="AS4156" s="6"/>
      <c r="AT4156" s="5">
        <v>0</v>
      </c>
      <c r="AU4156" s="5">
        <v>0</v>
      </c>
      <c r="AV4156" t="str">
        <f t="shared" si="707"/>
        <v>N</v>
      </c>
      <c r="AW4156" t="s">
        <v>60</v>
      </c>
      <c r="AX4156" t="s">
        <v>61</v>
      </c>
      <c r="AY4156" t="s">
        <v>2655</v>
      </c>
      <c r="AZ4156" t="s">
        <v>2655</v>
      </c>
      <c r="BA4156" t="str">
        <f t="shared" si="708"/>
        <v>N</v>
      </c>
    </row>
    <row r="4157" spans="1:53">
      <c r="A4157" t="s">
        <v>53</v>
      </c>
      <c r="B4157" t="s">
        <v>54</v>
      </c>
      <c r="C4157" t="s">
        <v>89</v>
      </c>
      <c r="D4157">
        <v>2021</v>
      </c>
      <c r="F4157" t="s">
        <v>9987</v>
      </c>
      <c r="G4157" t="s">
        <v>9988</v>
      </c>
      <c r="I4157" t="s">
        <v>9989</v>
      </c>
      <c r="J4157" t="s">
        <v>58</v>
      </c>
      <c r="K4157" t="s">
        <v>59</v>
      </c>
      <c r="L4157" s="5">
        <v>0</v>
      </c>
      <c r="M4157" s="5">
        <v>0</v>
      </c>
      <c r="N4157" s="5">
        <f t="shared" si="704"/>
        <v>0</v>
      </c>
      <c r="O4157" s="5">
        <v>0</v>
      </c>
      <c r="P4157" s="5">
        <v>0</v>
      </c>
      <c r="Q4157" s="5">
        <f t="shared" si="705"/>
        <v>0</v>
      </c>
      <c r="R4157" s="5">
        <v>0</v>
      </c>
      <c r="S4157" s="5">
        <v>0</v>
      </c>
      <c r="T4157" s="5">
        <f t="shared" si="706"/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f t="shared" si="709"/>
        <v>0</v>
      </c>
      <c r="Z4157" s="5">
        <v>0</v>
      </c>
      <c r="AA4157" s="5">
        <v>0</v>
      </c>
      <c r="AB4157" s="5">
        <f t="shared" si="710"/>
        <v>0</v>
      </c>
      <c r="AC4157" s="5">
        <v>0</v>
      </c>
      <c r="AD4157" s="5">
        <v>1</v>
      </c>
      <c r="AE4157" s="5">
        <f t="shared" si="711"/>
        <v>1</v>
      </c>
      <c r="AF4157" s="5">
        <v>0</v>
      </c>
      <c r="AG4157" s="6">
        <v>44292</v>
      </c>
      <c r="AH4157" s="5">
        <v>1</v>
      </c>
      <c r="AI4157" s="5">
        <v>0</v>
      </c>
      <c r="AJ4157" s="5">
        <v>0</v>
      </c>
      <c r="AK4157" s="5">
        <f t="shared" si="712"/>
        <v>0</v>
      </c>
      <c r="AL4157" s="5">
        <v>0</v>
      </c>
      <c r="AM4157" s="5">
        <v>0</v>
      </c>
      <c r="AN4157" s="5">
        <f t="shared" si="713"/>
        <v>0</v>
      </c>
      <c r="AO4157" s="5">
        <v>0</v>
      </c>
      <c r="AP4157" s="5">
        <v>0</v>
      </c>
      <c r="AQ4157" s="5">
        <f t="shared" si="714"/>
        <v>0</v>
      </c>
      <c r="AR4157" s="5">
        <v>0</v>
      </c>
      <c r="AS4157" s="6"/>
      <c r="AT4157" s="5">
        <v>0</v>
      </c>
      <c r="AU4157" s="5">
        <v>0</v>
      </c>
      <c r="AV4157" t="str">
        <f t="shared" si="707"/>
        <v>N</v>
      </c>
      <c r="AW4157" t="s">
        <v>60</v>
      </c>
      <c r="AX4157" t="s">
        <v>61</v>
      </c>
      <c r="AY4157" t="s">
        <v>2655</v>
      </c>
      <c r="AZ4157" t="s">
        <v>2655</v>
      </c>
      <c r="BA4157" t="str">
        <f t="shared" si="708"/>
        <v>N</v>
      </c>
    </row>
    <row r="4158" spans="1:53">
      <c r="A4158" t="s">
        <v>53</v>
      </c>
      <c r="B4158" t="s">
        <v>54</v>
      </c>
      <c r="C4158" t="s">
        <v>89</v>
      </c>
      <c r="D4158">
        <v>2021</v>
      </c>
      <c r="F4158" t="s">
        <v>9990</v>
      </c>
      <c r="G4158" t="s">
        <v>9991</v>
      </c>
      <c r="I4158" t="s">
        <v>9992</v>
      </c>
      <c r="J4158" t="s">
        <v>58</v>
      </c>
      <c r="K4158" t="s">
        <v>59</v>
      </c>
      <c r="L4158" s="5">
        <v>0</v>
      </c>
      <c r="M4158" s="5">
        <v>0</v>
      </c>
      <c r="N4158" s="5">
        <f t="shared" si="704"/>
        <v>0</v>
      </c>
      <c r="O4158" s="5">
        <v>0</v>
      </c>
      <c r="P4158" s="5">
        <v>0</v>
      </c>
      <c r="Q4158" s="5">
        <f t="shared" si="705"/>
        <v>0</v>
      </c>
      <c r="R4158" s="5">
        <v>0</v>
      </c>
      <c r="S4158" s="5">
        <v>0</v>
      </c>
      <c r="T4158" s="5">
        <f t="shared" si="706"/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f t="shared" si="709"/>
        <v>0</v>
      </c>
      <c r="Z4158" s="5">
        <v>0</v>
      </c>
      <c r="AA4158" s="5">
        <v>0</v>
      </c>
      <c r="AB4158" s="5">
        <f t="shared" si="710"/>
        <v>0</v>
      </c>
      <c r="AC4158" s="5">
        <v>0</v>
      </c>
      <c r="AD4158" s="5">
        <v>1</v>
      </c>
      <c r="AE4158" s="5">
        <f t="shared" si="711"/>
        <v>1</v>
      </c>
      <c r="AF4158" s="5">
        <v>0</v>
      </c>
      <c r="AG4158" s="6">
        <v>44259</v>
      </c>
      <c r="AH4158" s="5">
        <v>1</v>
      </c>
      <c r="AI4158" s="5">
        <v>0</v>
      </c>
      <c r="AJ4158" s="5">
        <v>0</v>
      </c>
      <c r="AK4158" s="5">
        <f t="shared" si="712"/>
        <v>0</v>
      </c>
      <c r="AL4158" s="5">
        <v>0</v>
      </c>
      <c r="AM4158" s="5">
        <v>0</v>
      </c>
      <c r="AN4158" s="5">
        <f t="shared" si="713"/>
        <v>0</v>
      </c>
      <c r="AO4158" s="5">
        <v>0</v>
      </c>
      <c r="AP4158" s="5">
        <v>0</v>
      </c>
      <c r="AQ4158" s="5">
        <f t="shared" si="714"/>
        <v>0</v>
      </c>
      <c r="AR4158" s="5">
        <v>0</v>
      </c>
      <c r="AS4158" s="6"/>
      <c r="AT4158" s="5">
        <v>0</v>
      </c>
      <c r="AU4158" s="5">
        <v>0</v>
      </c>
      <c r="AV4158" t="str">
        <f t="shared" si="707"/>
        <v>N</v>
      </c>
      <c r="AW4158" t="s">
        <v>60</v>
      </c>
      <c r="AX4158" t="s">
        <v>61</v>
      </c>
      <c r="AY4158" t="s">
        <v>2655</v>
      </c>
      <c r="AZ4158" t="s">
        <v>2655</v>
      </c>
      <c r="BA4158" t="str">
        <f t="shared" si="708"/>
        <v>N</v>
      </c>
    </row>
    <row r="4159" spans="1:53">
      <c r="A4159" t="s">
        <v>53</v>
      </c>
      <c r="B4159" t="s">
        <v>54</v>
      </c>
      <c r="C4159" t="s">
        <v>89</v>
      </c>
      <c r="D4159">
        <v>2021</v>
      </c>
      <c r="F4159" t="s">
        <v>9993</v>
      </c>
      <c r="G4159" t="s">
        <v>9994</v>
      </c>
      <c r="I4159" t="s">
        <v>9995</v>
      </c>
      <c r="J4159" t="s">
        <v>58</v>
      </c>
      <c r="K4159" t="s">
        <v>59</v>
      </c>
      <c r="L4159" s="5">
        <v>0</v>
      </c>
      <c r="M4159" s="5">
        <v>0</v>
      </c>
      <c r="N4159" s="5">
        <f t="shared" si="704"/>
        <v>0</v>
      </c>
      <c r="O4159" s="5">
        <v>0</v>
      </c>
      <c r="P4159" s="5">
        <v>0</v>
      </c>
      <c r="Q4159" s="5">
        <f t="shared" si="705"/>
        <v>0</v>
      </c>
      <c r="R4159" s="5">
        <v>0</v>
      </c>
      <c r="S4159" s="5">
        <v>0</v>
      </c>
      <c r="T4159" s="5">
        <f t="shared" si="706"/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f t="shared" si="709"/>
        <v>0</v>
      </c>
      <c r="Z4159" s="5">
        <v>0</v>
      </c>
      <c r="AA4159" s="5">
        <v>0</v>
      </c>
      <c r="AB4159" s="5">
        <f t="shared" si="710"/>
        <v>0</v>
      </c>
      <c r="AC4159" s="5">
        <v>0</v>
      </c>
      <c r="AD4159" s="5">
        <v>1</v>
      </c>
      <c r="AE4159" s="5">
        <f t="shared" si="711"/>
        <v>1</v>
      </c>
      <c r="AF4159" s="5">
        <v>0</v>
      </c>
      <c r="AG4159" s="6">
        <v>44503</v>
      </c>
      <c r="AH4159" s="5">
        <v>1</v>
      </c>
      <c r="AI4159" s="5">
        <v>0</v>
      </c>
      <c r="AJ4159" s="5">
        <v>0</v>
      </c>
      <c r="AK4159" s="5">
        <f t="shared" si="712"/>
        <v>0</v>
      </c>
      <c r="AL4159" s="5">
        <v>0</v>
      </c>
      <c r="AM4159" s="5">
        <v>0</v>
      </c>
      <c r="AN4159" s="5">
        <f t="shared" si="713"/>
        <v>0</v>
      </c>
      <c r="AO4159" s="5">
        <v>0</v>
      </c>
      <c r="AP4159" s="5">
        <v>0</v>
      </c>
      <c r="AQ4159" s="5">
        <f t="shared" si="714"/>
        <v>0</v>
      </c>
      <c r="AR4159" s="5">
        <v>0</v>
      </c>
      <c r="AS4159" s="6"/>
      <c r="AT4159" s="5">
        <v>0</v>
      </c>
      <c r="AU4159" s="5">
        <v>0</v>
      </c>
      <c r="AV4159" t="str">
        <f t="shared" si="707"/>
        <v>N</v>
      </c>
      <c r="AW4159" t="s">
        <v>60</v>
      </c>
      <c r="AX4159" t="s">
        <v>61</v>
      </c>
      <c r="AY4159" t="s">
        <v>2655</v>
      </c>
      <c r="AZ4159" t="s">
        <v>2655</v>
      </c>
      <c r="BA4159" t="str">
        <f t="shared" si="708"/>
        <v>N</v>
      </c>
    </row>
    <row r="4160" spans="1:53">
      <c r="A4160" t="s">
        <v>53</v>
      </c>
      <c r="B4160" t="s">
        <v>54</v>
      </c>
      <c r="C4160" t="s">
        <v>89</v>
      </c>
      <c r="D4160">
        <v>2021</v>
      </c>
      <c r="F4160" t="s">
        <v>9996</v>
      </c>
      <c r="G4160" t="s">
        <v>9997</v>
      </c>
      <c r="I4160" t="s">
        <v>9998</v>
      </c>
      <c r="J4160" t="s">
        <v>58</v>
      </c>
      <c r="K4160" t="s">
        <v>59</v>
      </c>
      <c r="L4160" s="5">
        <v>0</v>
      </c>
      <c r="M4160" s="5">
        <v>0</v>
      </c>
      <c r="N4160" s="5">
        <f t="shared" si="704"/>
        <v>0</v>
      </c>
      <c r="O4160" s="5">
        <v>0</v>
      </c>
      <c r="P4160" s="5">
        <v>0</v>
      </c>
      <c r="Q4160" s="5">
        <f t="shared" si="705"/>
        <v>0</v>
      </c>
      <c r="R4160" s="5">
        <v>0</v>
      </c>
      <c r="S4160" s="5">
        <v>0</v>
      </c>
      <c r="T4160" s="5">
        <f t="shared" si="706"/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f t="shared" si="709"/>
        <v>0</v>
      </c>
      <c r="Z4160" s="5">
        <v>0</v>
      </c>
      <c r="AA4160" s="5">
        <v>0</v>
      </c>
      <c r="AB4160" s="5">
        <f t="shared" si="710"/>
        <v>0</v>
      </c>
      <c r="AC4160" s="5">
        <v>0</v>
      </c>
      <c r="AD4160" s="5">
        <v>1</v>
      </c>
      <c r="AE4160" s="5">
        <f t="shared" si="711"/>
        <v>1</v>
      </c>
      <c r="AF4160" s="5">
        <v>0</v>
      </c>
      <c r="AG4160" s="6">
        <v>44426</v>
      </c>
      <c r="AH4160" s="5">
        <v>1</v>
      </c>
      <c r="AI4160" s="5">
        <v>0</v>
      </c>
      <c r="AJ4160" s="5">
        <v>0</v>
      </c>
      <c r="AK4160" s="5">
        <f t="shared" si="712"/>
        <v>0</v>
      </c>
      <c r="AL4160" s="5">
        <v>0</v>
      </c>
      <c r="AM4160" s="5">
        <v>0</v>
      </c>
      <c r="AN4160" s="5">
        <f t="shared" si="713"/>
        <v>0</v>
      </c>
      <c r="AO4160" s="5">
        <v>0</v>
      </c>
      <c r="AP4160" s="5">
        <v>0</v>
      </c>
      <c r="AQ4160" s="5">
        <f t="shared" si="714"/>
        <v>0</v>
      </c>
      <c r="AR4160" s="5">
        <v>0</v>
      </c>
      <c r="AS4160" s="6"/>
      <c r="AT4160" s="5">
        <v>0</v>
      </c>
      <c r="AU4160" s="5">
        <v>0</v>
      </c>
      <c r="AV4160" t="str">
        <f t="shared" si="707"/>
        <v>N</v>
      </c>
      <c r="AW4160" t="s">
        <v>60</v>
      </c>
      <c r="AX4160" t="s">
        <v>61</v>
      </c>
      <c r="AY4160" t="s">
        <v>2655</v>
      </c>
      <c r="AZ4160" t="s">
        <v>2655</v>
      </c>
      <c r="BA4160" t="str">
        <f t="shared" si="708"/>
        <v>N</v>
      </c>
    </row>
    <row r="4161" spans="1:53">
      <c r="A4161" t="s">
        <v>53</v>
      </c>
      <c r="B4161" t="s">
        <v>54</v>
      </c>
      <c r="C4161" t="s">
        <v>89</v>
      </c>
      <c r="D4161">
        <v>2021</v>
      </c>
      <c r="F4161" t="s">
        <v>9999</v>
      </c>
      <c r="G4161" t="s">
        <v>10000</v>
      </c>
      <c r="I4161" t="s">
        <v>10001</v>
      </c>
      <c r="J4161" t="s">
        <v>58</v>
      </c>
      <c r="K4161" t="s">
        <v>59</v>
      </c>
      <c r="L4161" s="5">
        <v>0</v>
      </c>
      <c r="M4161" s="5">
        <v>0</v>
      </c>
      <c r="N4161" s="5">
        <f t="shared" si="704"/>
        <v>0</v>
      </c>
      <c r="O4161" s="5">
        <v>0</v>
      </c>
      <c r="P4161" s="5">
        <v>0</v>
      </c>
      <c r="Q4161" s="5">
        <f t="shared" si="705"/>
        <v>0</v>
      </c>
      <c r="R4161" s="5">
        <v>0</v>
      </c>
      <c r="S4161" s="5">
        <v>0</v>
      </c>
      <c r="T4161" s="5">
        <f t="shared" si="706"/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f t="shared" si="709"/>
        <v>0</v>
      </c>
      <c r="Z4161" s="5">
        <v>0</v>
      </c>
      <c r="AA4161" s="5">
        <v>0</v>
      </c>
      <c r="AB4161" s="5">
        <f t="shared" si="710"/>
        <v>0</v>
      </c>
      <c r="AC4161" s="5">
        <v>0</v>
      </c>
      <c r="AD4161" s="5">
        <v>1</v>
      </c>
      <c r="AE4161" s="5">
        <f t="shared" si="711"/>
        <v>1</v>
      </c>
      <c r="AF4161" s="5">
        <v>0</v>
      </c>
      <c r="AG4161" s="6">
        <v>44321</v>
      </c>
      <c r="AH4161" s="5">
        <v>1</v>
      </c>
      <c r="AI4161" s="5">
        <v>0</v>
      </c>
      <c r="AJ4161" s="5">
        <v>0</v>
      </c>
      <c r="AK4161" s="5">
        <f t="shared" si="712"/>
        <v>0</v>
      </c>
      <c r="AL4161" s="5">
        <v>0</v>
      </c>
      <c r="AM4161" s="5">
        <v>0</v>
      </c>
      <c r="AN4161" s="5">
        <f t="shared" si="713"/>
        <v>0</v>
      </c>
      <c r="AO4161" s="5">
        <v>0</v>
      </c>
      <c r="AP4161" s="5">
        <v>0</v>
      </c>
      <c r="AQ4161" s="5">
        <f t="shared" si="714"/>
        <v>0</v>
      </c>
      <c r="AR4161" s="5">
        <v>0</v>
      </c>
      <c r="AS4161" s="6"/>
      <c r="AT4161" s="5">
        <v>0</v>
      </c>
      <c r="AU4161" s="5">
        <v>0</v>
      </c>
      <c r="AV4161" t="str">
        <f t="shared" si="707"/>
        <v>N</v>
      </c>
      <c r="AW4161" t="s">
        <v>60</v>
      </c>
      <c r="AX4161" t="s">
        <v>61</v>
      </c>
      <c r="AY4161" t="s">
        <v>2655</v>
      </c>
      <c r="AZ4161" t="s">
        <v>2655</v>
      </c>
      <c r="BA4161" t="str">
        <f t="shared" si="708"/>
        <v>N</v>
      </c>
    </row>
    <row r="4162" spans="1:53">
      <c r="A4162" t="s">
        <v>53</v>
      </c>
      <c r="B4162" t="s">
        <v>54</v>
      </c>
      <c r="C4162" t="s">
        <v>89</v>
      </c>
      <c r="D4162">
        <v>2021</v>
      </c>
      <c r="F4162" t="s">
        <v>10002</v>
      </c>
      <c r="G4162" t="s">
        <v>10003</v>
      </c>
      <c r="I4162" t="s">
        <v>10004</v>
      </c>
      <c r="J4162" t="s">
        <v>58</v>
      </c>
      <c r="K4162" t="s">
        <v>59</v>
      </c>
      <c r="L4162" s="5">
        <v>0</v>
      </c>
      <c r="M4162" s="5">
        <v>0</v>
      </c>
      <c r="N4162" s="5">
        <f t="shared" ref="N4162:N4225" si="715">L4162+M4162</f>
        <v>0</v>
      </c>
      <c r="O4162" s="5">
        <v>0</v>
      </c>
      <c r="P4162" s="5">
        <v>0</v>
      </c>
      <c r="Q4162" s="5">
        <f t="shared" ref="Q4162:Q4225" si="716">O4162+P4162</f>
        <v>0</v>
      </c>
      <c r="R4162" s="5">
        <v>0</v>
      </c>
      <c r="S4162" s="5">
        <v>0</v>
      </c>
      <c r="T4162" s="5">
        <f t="shared" ref="T4162:T4225" si="717">R4162+S4162</f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f t="shared" si="709"/>
        <v>0</v>
      </c>
      <c r="Z4162" s="5">
        <v>0</v>
      </c>
      <c r="AA4162" s="5">
        <v>0</v>
      </c>
      <c r="AB4162" s="5">
        <f t="shared" si="710"/>
        <v>0</v>
      </c>
      <c r="AC4162" s="5">
        <v>0</v>
      </c>
      <c r="AD4162" s="5">
        <v>1</v>
      </c>
      <c r="AE4162" s="5">
        <f t="shared" si="711"/>
        <v>1</v>
      </c>
      <c r="AF4162" s="5">
        <v>0</v>
      </c>
      <c r="AG4162" s="6">
        <v>44298</v>
      </c>
      <c r="AH4162" s="5">
        <v>1</v>
      </c>
      <c r="AI4162" s="5">
        <v>0</v>
      </c>
      <c r="AJ4162" s="5">
        <v>0</v>
      </c>
      <c r="AK4162" s="5">
        <f t="shared" si="712"/>
        <v>0</v>
      </c>
      <c r="AL4162" s="5">
        <v>0</v>
      </c>
      <c r="AM4162" s="5">
        <v>0</v>
      </c>
      <c r="AN4162" s="5">
        <f t="shared" si="713"/>
        <v>0</v>
      </c>
      <c r="AO4162" s="5">
        <v>0</v>
      </c>
      <c r="AP4162" s="5">
        <v>0</v>
      </c>
      <c r="AQ4162" s="5">
        <f t="shared" si="714"/>
        <v>0</v>
      </c>
      <c r="AR4162" s="5">
        <v>0</v>
      </c>
      <c r="AS4162" s="6"/>
      <c r="AT4162" s="5">
        <v>0</v>
      </c>
      <c r="AU4162" s="5">
        <v>0</v>
      </c>
      <c r="AV4162" t="str">
        <f t="shared" ref="AV4162:AV4225" si="718">IF(AU4162 &gt; 0, "Y", "N")</f>
        <v>N</v>
      </c>
      <c r="AW4162" t="s">
        <v>60</v>
      </c>
      <c r="AX4162" t="s">
        <v>61</v>
      </c>
      <c r="AY4162" t="s">
        <v>2655</v>
      </c>
      <c r="AZ4162" t="s">
        <v>2655</v>
      </c>
      <c r="BA4162" t="str">
        <f t="shared" ref="BA4162:BA4225" si="719">IF(OR(L4162&gt;0, O4162&gt;0, R4162&gt;0, W4162&gt;0, Z4162&gt;0, AC4162&gt;0, AI4162&gt;0, AL4162&gt;0, AO4162&gt;0, M4162&gt;0), "Y", "N")</f>
        <v>N</v>
      </c>
    </row>
    <row r="4163" spans="1:53">
      <c r="A4163" t="s">
        <v>53</v>
      </c>
      <c r="B4163" t="s">
        <v>54</v>
      </c>
      <c r="C4163" t="s">
        <v>89</v>
      </c>
      <c r="D4163">
        <v>2021</v>
      </c>
      <c r="F4163" t="s">
        <v>10005</v>
      </c>
      <c r="G4163" t="s">
        <v>10006</v>
      </c>
      <c r="I4163" t="s">
        <v>10007</v>
      </c>
      <c r="J4163" t="s">
        <v>58</v>
      </c>
      <c r="K4163" t="s">
        <v>59</v>
      </c>
      <c r="L4163" s="5">
        <v>0</v>
      </c>
      <c r="M4163" s="5">
        <v>0</v>
      </c>
      <c r="N4163" s="5">
        <f t="shared" si="715"/>
        <v>0</v>
      </c>
      <c r="O4163" s="5">
        <v>0</v>
      </c>
      <c r="P4163" s="5">
        <v>0</v>
      </c>
      <c r="Q4163" s="5">
        <f t="shared" si="716"/>
        <v>0</v>
      </c>
      <c r="R4163" s="5">
        <v>0</v>
      </c>
      <c r="S4163" s="5">
        <v>0</v>
      </c>
      <c r="T4163" s="5">
        <f t="shared" si="717"/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f t="shared" ref="Y4163:Y4226" si="720">W4163+X4163</f>
        <v>0</v>
      </c>
      <c r="Z4163" s="5">
        <v>0</v>
      </c>
      <c r="AA4163" s="5">
        <v>0</v>
      </c>
      <c r="AB4163" s="5">
        <f t="shared" ref="AB4163:AB4226" si="721">SUM(Z4163:AA4163)</f>
        <v>0</v>
      </c>
      <c r="AC4163" s="5">
        <v>0</v>
      </c>
      <c r="AD4163" s="5">
        <v>1</v>
      </c>
      <c r="AE4163" s="5">
        <f t="shared" ref="AE4163:AE4226" si="722">SUM(AC4163:AD4163)</f>
        <v>1</v>
      </c>
      <c r="AF4163" s="5">
        <v>0</v>
      </c>
      <c r="AG4163" s="6">
        <v>44204</v>
      </c>
      <c r="AH4163" s="5">
        <v>1</v>
      </c>
      <c r="AI4163" s="5">
        <v>0</v>
      </c>
      <c r="AJ4163" s="5">
        <v>0</v>
      </c>
      <c r="AK4163" s="5">
        <f t="shared" ref="AK4163:AK4226" si="723">SUM(AI4163:AJ4163)</f>
        <v>0</v>
      </c>
      <c r="AL4163" s="5">
        <v>0</v>
      </c>
      <c r="AM4163" s="5">
        <v>0</v>
      </c>
      <c r="AN4163" s="5">
        <f t="shared" ref="AN4163:AN4226" si="724">SUM(AL4163:AM4163)</f>
        <v>0</v>
      </c>
      <c r="AO4163" s="5">
        <v>0</v>
      </c>
      <c r="AP4163" s="5">
        <v>0</v>
      </c>
      <c r="AQ4163" s="5">
        <f t="shared" ref="AQ4163:AQ4226" si="725">SUM(AO4163:AP4163)</f>
        <v>0</v>
      </c>
      <c r="AR4163" s="5">
        <v>0</v>
      </c>
      <c r="AS4163" s="6"/>
      <c r="AT4163" s="5">
        <v>0</v>
      </c>
      <c r="AU4163" s="5">
        <v>0</v>
      </c>
      <c r="AV4163" t="str">
        <f t="shared" si="718"/>
        <v>N</v>
      </c>
      <c r="AW4163" t="s">
        <v>60</v>
      </c>
      <c r="AX4163" t="s">
        <v>60</v>
      </c>
      <c r="AY4163" t="s">
        <v>2655</v>
      </c>
      <c r="AZ4163" t="s">
        <v>2655</v>
      </c>
      <c r="BA4163" t="str">
        <f t="shared" si="719"/>
        <v>N</v>
      </c>
    </row>
    <row r="4164" spans="1:53">
      <c r="A4164" t="s">
        <v>53</v>
      </c>
      <c r="B4164" t="s">
        <v>54</v>
      </c>
      <c r="C4164" t="s">
        <v>55</v>
      </c>
      <c r="D4164">
        <v>2021</v>
      </c>
      <c r="F4164" t="s">
        <v>10008</v>
      </c>
      <c r="G4164" t="s">
        <v>10009</v>
      </c>
      <c r="I4164" t="s">
        <v>10010</v>
      </c>
      <c r="J4164" t="s">
        <v>58</v>
      </c>
      <c r="K4164" t="s">
        <v>59</v>
      </c>
      <c r="L4164" s="5">
        <v>0</v>
      </c>
      <c r="M4164" s="5">
        <v>0</v>
      </c>
      <c r="N4164" s="5">
        <f t="shared" si="715"/>
        <v>0</v>
      </c>
      <c r="O4164" s="5">
        <v>0</v>
      </c>
      <c r="P4164" s="5">
        <v>0</v>
      </c>
      <c r="Q4164" s="5">
        <f t="shared" si="716"/>
        <v>0</v>
      </c>
      <c r="R4164" s="5">
        <v>0</v>
      </c>
      <c r="S4164" s="5">
        <v>0</v>
      </c>
      <c r="T4164" s="5">
        <f t="shared" si="717"/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f t="shared" si="720"/>
        <v>0</v>
      </c>
      <c r="Z4164" s="5">
        <v>0</v>
      </c>
      <c r="AA4164" s="5">
        <v>0</v>
      </c>
      <c r="AB4164" s="5">
        <f t="shared" si="721"/>
        <v>0</v>
      </c>
      <c r="AC4164" s="5">
        <v>0</v>
      </c>
      <c r="AD4164" s="5">
        <v>1</v>
      </c>
      <c r="AE4164" s="5">
        <f t="shared" si="722"/>
        <v>1</v>
      </c>
      <c r="AF4164" s="5">
        <v>0</v>
      </c>
      <c r="AG4164" s="6">
        <v>44300</v>
      </c>
      <c r="AH4164" s="5">
        <v>1</v>
      </c>
      <c r="AI4164" s="5">
        <v>0</v>
      </c>
      <c r="AJ4164" s="5">
        <v>0</v>
      </c>
      <c r="AK4164" s="5">
        <f t="shared" si="723"/>
        <v>0</v>
      </c>
      <c r="AL4164" s="5">
        <v>0</v>
      </c>
      <c r="AM4164" s="5">
        <v>0</v>
      </c>
      <c r="AN4164" s="5">
        <f t="shared" si="724"/>
        <v>0</v>
      </c>
      <c r="AO4164" s="5">
        <v>0</v>
      </c>
      <c r="AP4164" s="5">
        <v>0</v>
      </c>
      <c r="AQ4164" s="5">
        <f t="shared" si="725"/>
        <v>0</v>
      </c>
      <c r="AR4164" s="5">
        <v>0</v>
      </c>
      <c r="AS4164" s="6"/>
      <c r="AT4164" s="5">
        <v>0</v>
      </c>
      <c r="AU4164" s="5">
        <v>0</v>
      </c>
      <c r="AV4164" t="str">
        <f t="shared" si="718"/>
        <v>N</v>
      </c>
      <c r="AW4164" t="s">
        <v>60</v>
      </c>
      <c r="AX4164" t="s">
        <v>60</v>
      </c>
      <c r="AY4164" t="s">
        <v>2655</v>
      </c>
      <c r="AZ4164" t="s">
        <v>2655</v>
      </c>
      <c r="BA4164" t="str">
        <f t="shared" si="719"/>
        <v>N</v>
      </c>
    </row>
    <row r="4165" spans="1:53">
      <c r="A4165" t="s">
        <v>53</v>
      </c>
      <c r="B4165" t="s">
        <v>54</v>
      </c>
      <c r="C4165" t="s">
        <v>89</v>
      </c>
      <c r="D4165">
        <v>2021</v>
      </c>
      <c r="F4165" t="s">
        <v>10011</v>
      </c>
      <c r="G4165" t="s">
        <v>10012</v>
      </c>
      <c r="I4165" t="s">
        <v>10013</v>
      </c>
      <c r="J4165" t="s">
        <v>58</v>
      </c>
      <c r="K4165" t="s">
        <v>59</v>
      </c>
      <c r="L4165" s="5">
        <v>0</v>
      </c>
      <c r="M4165" s="5">
        <v>0</v>
      </c>
      <c r="N4165" s="5">
        <f t="shared" si="715"/>
        <v>0</v>
      </c>
      <c r="O4165" s="5">
        <v>0</v>
      </c>
      <c r="P4165" s="5">
        <v>0</v>
      </c>
      <c r="Q4165" s="5">
        <f t="shared" si="716"/>
        <v>0</v>
      </c>
      <c r="R4165" s="5">
        <v>0</v>
      </c>
      <c r="S4165" s="5">
        <v>0</v>
      </c>
      <c r="T4165" s="5">
        <f t="shared" si="717"/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f t="shared" si="720"/>
        <v>0</v>
      </c>
      <c r="Z4165" s="5">
        <v>0</v>
      </c>
      <c r="AA4165" s="5">
        <v>0</v>
      </c>
      <c r="AB4165" s="5">
        <f t="shared" si="721"/>
        <v>0</v>
      </c>
      <c r="AC4165" s="5">
        <v>0</v>
      </c>
      <c r="AD4165" s="5">
        <v>1</v>
      </c>
      <c r="AE4165" s="5">
        <f t="shared" si="722"/>
        <v>1</v>
      </c>
      <c r="AF4165" s="5">
        <v>0</v>
      </c>
      <c r="AG4165" s="6">
        <v>44208</v>
      </c>
      <c r="AH4165" s="5">
        <v>1</v>
      </c>
      <c r="AI4165" s="5">
        <v>0</v>
      </c>
      <c r="AJ4165" s="5">
        <v>0</v>
      </c>
      <c r="AK4165" s="5">
        <f t="shared" si="723"/>
        <v>0</v>
      </c>
      <c r="AL4165" s="5">
        <v>0</v>
      </c>
      <c r="AM4165" s="5">
        <v>0</v>
      </c>
      <c r="AN4165" s="5">
        <f t="shared" si="724"/>
        <v>0</v>
      </c>
      <c r="AO4165" s="5">
        <v>0</v>
      </c>
      <c r="AP4165" s="5">
        <v>0</v>
      </c>
      <c r="AQ4165" s="5">
        <f t="shared" si="725"/>
        <v>0</v>
      </c>
      <c r="AR4165" s="5">
        <v>0</v>
      </c>
      <c r="AS4165" s="6"/>
      <c r="AT4165" s="5">
        <v>0</v>
      </c>
      <c r="AU4165" s="5">
        <v>0</v>
      </c>
      <c r="AV4165" t="str">
        <f t="shared" si="718"/>
        <v>N</v>
      </c>
      <c r="AW4165" t="s">
        <v>60</v>
      </c>
      <c r="AX4165" t="s">
        <v>60</v>
      </c>
      <c r="AY4165" t="s">
        <v>2655</v>
      </c>
      <c r="AZ4165" t="s">
        <v>2655</v>
      </c>
      <c r="BA4165" t="str">
        <f t="shared" si="719"/>
        <v>N</v>
      </c>
    </row>
    <row r="4166" spans="1:53">
      <c r="A4166" t="s">
        <v>53</v>
      </c>
      <c r="B4166" t="s">
        <v>54</v>
      </c>
      <c r="C4166" t="s">
        <v>55</v>
      </c>
      <c r="D4166">
        <v>2021</v>
      </c>
      <c r="F4166" t="s">
        <v>10014</v>
      </c>
      <c r="G4166" t="s">
        <v>10015</v>
      </c>
      <c r="I4166" t="s">
        <v>10016</v>
      </c>
      <c r="J4166" t="s">
        <v>58</v>
      </c>
      <c r="K4166" t="s">
        <v>59</v>
      </c>
      <c r="L4166" s="5">
        <v>0</v>
      </c>
      <c r="M4166" s="5">
        <v>0</v>
      </c>
      <c r="N4166" s="5">
        <f t="shared" si="715"/>
        <v>0</v>
      </c>
      <c r="O4166" s="5">
        <v>0</v>
      </c>
      <c r="P4166" s="5">
        <v>0</v>
      </c>
      <c r="Q4166" s="5">
        <f t="shared" si="716"/>
        <v>0</v>
      </c>
      <c r="R4166" s="5">
        <v>0</v>
      </c>
      <c r="S4166" s="5">
        <v>0</v>
      </c>
      <c r="T4166" s="5">
        <f t="shared" si="717"/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f t="shared" si="720"/>
        <v>0</v>
      </c>
      <c r="Z4166" s="5">
        <v>0</v>
      </c>
      <c r="AA4166" s="5">
        <v>0</v>
      </c>
      <c r="AB4166" s="5">
        <f t="shared" si="721"/>
        <v>0</v>
      </c>
      <c r="AC4166" s="5">
        <v>0</v>
      </c>
      <c r="AD4166" s="5">
        <v>1</v>
      </c>
      <c r="AE4166" s="5">
        <f t="shared" si="722"/>
        <v>1</v>
      </c>
      <c r="AF4166" s="5">
        <v>0</v>
      </c>
      <c r="AG4166" s="6">
        <v>44330</v>
      </c>
      <c r="AH4166" s="5">
        <v>1</v>
      </c>
      <c r="AI4166" s="5">
        <v>0</v>
      </c>
      <c r="AJ4166" s="5">
        <v>0</v>
      </c>
      <c r="AK4166" s="5">
        <f t="shared" si="723"/>
        <v>0</v>
      </c>
      <c r="AL4166" s="5">
        <v>0</v>
      </c>
      <c r="AM4166" s="5">
        <v>0</v>
      </c>
      <c r="AN4166" s="5">
        <f t="shared" si="724"/>
        <v>0</v>
      </c>
      <c r="AO4166" s="5">
        <v>0</v>
      </c>
      <c r="AP4166" s="5">
        <v>0</v>
      </c>
      <c r="AQ4166" s="5">
        <f t="shared" si="725"/>
        <v>0</v>
      </c>
      <c r="AR4166" s="5">
        <v>0</v>
      </c>
      <c r="AS4166" s="6"/>
      <c r="AT4166" s="5">
        <v>0</v>
      </c>
      <c r="AU4166" s="5">
        <v>0</v>
      </c>
      <c r="AV4166" t="str">
        <f t="shared" si="718"/>
        <v>N</v>
      </c>
      <c r="AW4166" t="s">
        <v>60</v>
      </c>
      <c r="AX4166" t="s">
        <v>60</v>
      </c>
      <c r="AY4166" t="s">
        <v>2655</v>
      </c>
      <c r="AZ4166" t="s">
        <v>2655</v>
      </c>
      <c r="BA4166" t="str">
        <f t="shared" si="719"/>
        <v>N</v>
      </c>
    </row>
    <row r="4167" spans="1:53">
      <c r="A4167" t="s">
        <v>53</v>
      </c>
      <c r="B4167" t="s">
        <v>54</v>
      </c>
      <c r="C4167" t="s">
        <v>55</v>
      </c>
      <c r="D4167">
        <v>2021</v>
      </c>
      <c r="F4167" t="s">
        <v>10017</v>
      </c>
      <c r="G4167" t="s">
        <v>10018</v>
      </c>
      <c r="I4167" t="s">
        <v>10019</v>
      </c>
      <c r="J4167" t="s">
        <v>58</v>
      </c>
      <c r="K4167" t="s">
        <v>59</v>
      </c>
      <c r="L4167" s="5">
        <v>0</v>
      </c>
      <c r="M4167" s="5">
        <v>0</v>
      </c>
      <c r="N4167" s="5">
        <f t="shared" si="715"/>
        <v>0</v>
      </c>
      <c r="O4167" s="5">
        <v>0</v>
      </c>
      <c r="P4167" s="5">
        <v>0</v>
      </c>
      <c r="Q4167" s="5">
        <f t="shared" si="716"/>
        <v>0</v>
      </c>
      <c r="R4167" s="5">
        <v>0</v>
      </c>
      <c r="S4167" s="5">
        <v>0</v>
      </c>
      <c r="T4167" s="5">
        <f t="shared" si="717"/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f t="shared" si="720"/>
        <v>0</v>
      </c>
      <c r="Z4167" s="5">
        <v>0</v>
      </c>
      <c r="AA4167" s="5">
        <v>0</v>
      </c>
      <c r="AB4167" s="5">
        <f t="shared" si="721"/>
        <v>0</v>
      </c>
      <c r="AC4167" s="5">
        <v>0</v>
      </c>
      <c r="AD4167" s="5">
        <v>1</v>
      </c>
      <c r="AE4167" s="5">
        <f t="shared" si="722"/>
        <v>1</v>
      </c>
      <c r="AF4167" s="5">
        <v>0</v>
      </c>
      <c r="AG4167" s="6">
        <v>44449</v>
      </c>
      <c r="AH4167" s="5">
        <v>1</v>
      </c>
      <c r="AI4167" s="5">
        <v>0</v>
      </c>
      <c r="AJ4167" s="5">
        <v>0</v>
      </c>
      <c r="AK4167" s="5">
        <f t="shared" si="723"/>
        <v>0</v>
      </c>
      <c r="AL4167" s="5">
        <v>0</v>
      </c>
      <c r="AM4167" s="5">
        <v>0</v>
      </c>
      <c r="AN4167" s="5">
        <f t="shared" si="724"/>
        <v>0</v>
      </c>
      <c r="AO4167" s="5">
        <v>0</v>
      </c>
      <c r="AP4167" s="5">
        <v>0</v>
      </c>
      <c r="AQ4167" s="5">
        <f t="shared" si="725"/>
        <v>0</v>
      </c>
      <c r="AR4167" s="5">
        <v>0</v>
      </c>
      <c r="AS4167" s="6"/>
      <c r="AT4167" s="5">
        <v>0</v>
      </c>
      <c r="AU4167" s="5">
        <v>0</v>
      </c>
      <c r="AV4167" t="str">
        <f t="shared" si="718"/>
        <v>N</v>
      </c>
      <c r="AW4167" t="s">
        <v>60</v>
      </c>
      <c r="AX4167" t="s">
        <v>60</v>
      </c>
      <c r="AY4167" t="s">
        <v>2655</v>
      </c>
      <c r="AZ4167" t="s">
        <v>2655</v>
      </c>
      <c r="BA4167" t="str">
        <f t="shared" si="719"/>
        <v>N</v>
      </c>
    </row>
    <row r="4168" spans="1:53">
      <c r="A4168" t="s">
        <v>53</v>
      </c>
      <c r="B4168" t="s">
        <v>54</v>
      </c>
      <c r="C4168" t="s">
        <v>55</v>
      </c>
      <c r="D4168">
        <v>2021</v>
      </c>
      <c r="F4168" t="s">
        <v>10020</v>
      </c>
      <c r="G4168" t="s">
        <v>10021</v>
      </c>
      <c r="I4168" t="s">
        <v>10022</v>
      </c>
      <c r="J4168" t="s">
        <v>58</v>
      </c>
      <c r="K4168" t="s">
        <v>59</v>
      </c>
      <c r="L4168" s="5">
        <v>0</v>
      </c>
      <c r="M4168" s="5">
        <v>0</v>
      </c>
      <c r="N4168" s="5">
        <f t="shared" si="715"/>
        <v>0</v>
      </c>
      <c r="O4168" s="5">
        <v>0</v>
      </c>
      <c r="P4168" s="5">
        <v>0</v>
      </c>
      <c r="Q4168" s="5">
        <f t="shared" si="716"/>
        <v>0</v>
      </c>
      <c r="R4168" s="5">
        <v>0</v>
      </c>
      <c r="S4168" s="5">
        <v>0</v>
      </c>
      <c r="T4168" s="5">
        <f t="shared" si="717"/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f t="shared" si="720"/>
        <v>0</v>
      </c>
      <c r="Z4168" s="5">
        <v>0</v>
      </c>
      <c r="AA4168" s="5">
        <v>0</v>
      </c>
      <c r="AB4168" s="5">
        <f t="shared" si="721"/>
        <v>0</v>
      </c>
      <c r="AC4168" s="5">
        <v>0</v>
      </c>
      <c r="AD4168" s="5">
        <v>1</v>
      </c>
      <c r="AE4168" s="5">
        <f t="shared" si="722"/>
        <v>1</v>
      </c>
      <c r="AF4168" s="5">
        <v>0</v>
      </c>
      <c r="AG4168" s="6">
        <v>44536</v>
      </c>
      <c r="AH4168" s="5">
        <v>1</v>
      </c>
      <c r="AI4168" s="5">
        <v>0</v>
      </c>
      <c r="AJ4168" s="5">
        <v>0</v>
      </c>
      <c r="AK4168" s="5">
        <f t="shared" si="723"/>
        <v>0</v>
      </c>
      <c r="AL4168" s="5">
        <v>0</v>
      </c>
      <c r="AM4168" s="5">
        <v>0</v>
      </c>
      <c r="AN4168" s="5">
        <f t="shared" si="724"/>
        <v>0</v>
      </c>
      <c r="AO4168" s="5">
        <v>0</v>
      </c>
      <c r="AP4168" s="5">
        <v>0</v>
      </c>
      <c r="AQ4168" s="5">
        <f t="shared" si="725"/>
        <v>0</v>
      </c>
      <c r="AR4168" s="5">
        <v>0</v>
      </c>
      <c r="AS4168" s="6"/>
      <c r="AT4168" s="5">
        <v>0</v>
      </c>
      <c r="AU4168" s="5">
        <v>0</v>
      </c>
      <c r="AV4168" t="str">
        <f t="shared" si="718"/>
        <v>N</v>
      </c>
      <c r="AW4168" t="s">
        <v>60</v>
      </c>
      <c r="AX4168" t="s">
        <v>60</v>
      </c>
      <c r="AY4168" t="s">
        <v>2655</v>
      </c>
      <c r="AZ4168" t="s">
        <v>2655</v>
      </c>
      <c r="BA4168" t="str">
        <f t="shared" si="719"/>
        <v>N</v>
      </c>
    </row>
    <row r="4169" spans="1:53">
      <c r="A4169" t="s">
        <v>53</v>
      </c>
      <c r="B4169" t="s">
        <v>54</v>
      </c>
      <c r="C4169" t="s">
        <v>89</v>
      </c>
      <c r="D4169">
        <v>2021</v>
      </c>
      <c r="F4169" t="s">
        <v>10023</v>
      </c>
      <c r="G4169" t="s">
        <v>10024</v>
      </c>
      <c r="I4169" t="s">
        <v>10025</v>
      </c>
      <c r="J4169" t="s">
        <v>101</v>
      </c>
      <c r="K4169" t="s">
        <v>93</v>
      </c>
      <c r="L4169" s="5">
        <v>0</v>
      </c>
      <c r="M4169" s="5">
        <v>0</v>
      </c>
      <c r="N4169" s="5">
        <f t="shared" si="715"/>
        <v>0</v>
      </c>
      <c r="O4169" s="5">
        <v>0</v>
      </c>
      <c r="P4169" s="5">
        <v>0</v>
      </c>
      <c r="Q4169" s="5">
        <f t="shared" si="716"/>
        <v>0</v>
      </c>
      <c r="R4169" s="5">
        <v>0</v>
      </c>
      <c r="S4169" s="5">
        <v>0</v>
      </c>
      <c r="T4169" s="5">
        <f t="shared" si="717"/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f t="shared" si="720"/>
        <v>0</v>
      </c>
      <c r="Z4169" s="5">
        <v>0</v>
      </c>
      <c r="AA4169" s="5">
        <v>0</v>
      </c>
      <c r="AB4169" s="5">
        <f t="shared" si="721"/>
        <v>0</v>
      </c>
      <c r="AC4169" s="5">
        <v>0</v>
      </c>
      <c r="AD4169" s="5">
        <v>1</v>
      </c>
      <c r="AE4169" s="5">
        <f t="shared" si="722"/>
        <v>1</v>
      </c>
      <c r="AF4169" s="5">
        <v>0</v>
      </c>
      <c r="AG4169" s="6">
        <v>44432</v>
      </c>
      <c r="AH4169" s="5">
        <v>1</v>
      </c>
      <c r="AI4169" s="5">
        <v>0</v>
      </c>
      <c r="AJ4169" s="5">
        <v>0</v>
      </c>
      <c r="AK4169" s="5">
        <f t="shared" si="723"/>
        <v>0</v>
      </c>
      <c r="AL4169" s="5">
        <v>0</v>
      </c>
      <c r="AM4169" s="5">
        <v>0</v>
      </c>
      <c r="AN4169" s="5">
        <f t="shared" si="724"/>
        <v>0</v>
      </c>
      <c r="AO4169" s="5">
        <v>0</v>
      </c>
      <c r="AP4169" s="5">
        <v>0</v>
      </c>
      <c r="AQ4169" s="5">
        <f t="shared" si="725"/>
        <v>0</v>
      </c>
      <c r="AR4169" s="5">
        <v>0</v>
      </c>
      <c r="AS4169" s="6"/>
      <c r="AT4169" s="5">
        <v>0</v>
      </c>
      <c r="AU4169" s="5">
        <v>0</v>
      </c>
      <c r="AV4169" t="str">
        <f t="shared" si="718"/>
        <v>N</v>
      </c>
      <c r="AW4169" t="s">
        <v>60</v>
      </c>
      <c r="AX4169" t="s">
        <v>60</v>
      </c>
      <c r="AY4169" t="s">
        <v>2655</v>
      </c>
      <c r="AZ4169" t="s">
        <v>2655</v>
      </c>
      <c r="BA4169" t="str">
        <f t="shared" si="719"/>
        <v>N</v>
      </c>
    </row>
    <row r="4170" spans="1:53">
      <c r="A4170" t="s">
        <v>454</v>
      </c>
      <c r="B4170" t="s">
        <v>54</v>
      </c>
      <c r="C4170" t="s">
        <v>55</v>
      </c>
      <c r="D4170">
        <v>2021</v>
      </c>
      <c r="E4170" t="s">
        <v>7758</v>
      </c>
      <c r="F4170" t="s">
        <v>7758</v>
      </c>
      <c r="G4170" t="s">
        <v>7759</v>
      </c>
      <c r="H4170" t="s">
        <v>1813</v>
      </c>
      <c r="I4170" t="s">
        <v>7760</v>
      </c>
      <c r="J4170" t="s">
        <v>58</v>
      </c>
      <c r="K4170" t="s">
        <v>59</v>
      </c>
      <c r="L4170" s="5">
        <v>0</v>
      </c>
      <c r="M4170" s="5">
        <v>0</v>
      </c>
      <c r="N4170" s="5">
        <f t="shared" si="715"/>
        <v>0</v>
      </c>
      <c r="O4170" s="5">
        <v>0</v>
      </c>
      <c r="P4170" s="5">
        <v>0</v>
      </c>
      <c r="Q4170" s="5">
        <f t="shared" si="716"/>
        <v>0</v>
      </c>
      <c r="R4170" s="5">
        <v>0</v>
      </c>
      <c r="S4170" s="5">
        <v>0</v>
      </c>
      <c r="T4170" s="5">
        <f t="shared" si="717"/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f t="shared" si="720"/>
        <v>0</v>
      </c>
      <c r="Z4170" s="5">
        <v>0</v>
      </c>
      <c r="AA4170" s="5">
        <v>0</v>
      </c>
      <c r="AB4170" s="5">
        <f t="shared" si="721"/>
        <v>0</v>
      </c>
      <c r="AC4170" s="5">
        <v>0</v>
      </c>
      <c r="AD4170" s="5">
        <v>0</v>
      </c>
      <c r="AE4170" s="5">
        <f t="shared" si="722"/>
        <v>0</v>
      </c>
      <c r="AF4170" s="5">
        <v>0</v>
      </c>
      <c r="AG4170" s="6"/>
      <c r="AH4170" s="5">
        <v>0</v>
      </c>
      <c r="AI4170" s="5">
        <v>0</v>
      </c>
      <c r="AJ4170" s="5">
        <v>0</v>
      </c>
      <c r="AK4170" s="5">
        <f t="shared" si="723"/>
        <v>0</v>
      </c>
      <c r="AL4170" s="5">
        <v>0</v>
      </c>
      <c r="AM4170" s="5">
        <v>1</v>
      </c>
      <c r="AN4170" s="5">
        <f t="shared" si="724"/>
        <v>1</v>
      </c>
      <c r="AO4170" s="5">
        <v>0</v>
      </c>
      <c r="AP4170" s="5">
        <v>0</v>
      </c>
      <c r="AQ4170" s="5">
        <f t="shared" si="725"/>
        <v>0</v>
      </c>
      <c r="AR4170" s="5">
        <v>0</v>
      </c>
      <c r="AS4170" s="6">
        <v>44265</v>
      </c>
      <c r="AT4170" s="5">
        <v>1</v>
      </c>
      <c r="AU4170" s="5">
        <v>0</v>
      </c>
      <c r="AV4170" t="str">
        <f t="shared" si="718"/>
        <v>N</v>
      </c>
      <c r="AW4170" t="s">
        <v>60</v>
      </c>
      <c r="AX4170" t="s">
        <v>445</v>
      </c>
      <c r="AY4170" t="s">
        <v>2637</v>
      </c>
      <c r="AZ4170" t="s">
        <v>2637</v>
      </c>
      <c r="BA4170" t="str">
        <f t="shared" si="719"/>
        <v>N</v>
      </c>
    </row>
    <row r="4171" spans="1:53">
      <c r="A4171" t="s">
        <v>454</v>
      </c>
      <c r="B4171" t="s">
        <v>54</v>
      </c>
      <c r="C4171" t="s">
        <v>55</v>
      </c>
      <c r="D4171">
        <v>2021</v>
      </c>
      <c r="E4171" t="s">
        <v>7753</v>
      </c>
      <c r="F4171" t="s">
        <v>7753</v>
      </c>
      <c r="G4171" t="s">
        <v>7754</v>
      </c>
      <c r="H4171" t="s">
        <v>1813</v>
      </c>
      <c r="I4171" t="s">
        <v>7755</v>
      </c>
      <c r="J4171" t="s">
        <v>58</v>
      </c>
      <c r="K4171" t="s">
        <v>59</v>
      </c>
      <c r="L4171" s="5">
        <v>0</v>
      </c>
      <c r="M4171" s="5">
        <v>0</v>
      </c>
      <c r="N4171" s="5">
        <f t="shared" si="715"/>
        <v>0</v>
      </c>
      <c r="O4171" s="5">
        <v>0</v>
      </c>
      <c r="P4171" s="5">
        <v>0</v>
      </c>
      <c r="Q4171" s="5">
        <f t="shared" si="716"/>
        <v>0</v>
      </c>
      <c r="R4171" s="5">
        <v>0</v>
      </c>
      <c r="S4171" s="5">
        <v>0</v>
      </c>
      <c r="T4171" s="5">
        <f t="shared" si="717"/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f t="shared" si="720"/>
        <v>0</v>
      </c>
      <c r="Z4171" s="5">
        <v>0</v>
      </c>
      <c r="AA4171" s="5">
        <v>0</v>
      </c>
      <c r="AB4171" s="5">
        <f t="shared" si="721"/>
        <v>0</v>
      </c>
      <c r="AC4171" s="5">
        <v>0</v>
      </c>
      <c r="AD4171" s="5">
        <v>0</v>
      </c>
      <c r="AE4171" s="5">
        <f t="shared" si="722"/>
        <v>0</v>
      </c>
      <c r="AF4171" s="5">
        <v>0</v>
      </c>
      <c r="AG4171" s="6"/>
      <c r="AH4171" s="5">
        <v>0</v>
      </c>
      <c r="AI4171" s="5">
        <v>0</v>
      </c>
      <c r="AJ4171" s="5">
        <v>0</v>
      </c>
      <c r="AK4171" s="5">
        <f t="shared" si="723"/>
        <v>0</v>
      </c>
      <c r="AL4171" s="5">
        <v>0</v>
      </c>
      <c r="AM4171" s="5">
        <v>1</v>
      </c>
      <c r="AN4171" s="5">
        <f t="shared" si="724"/>
        <v>1</v>
      </c>
      <c r="AO4171" s="5">
        <v>0</v>
      </c>
      <c r="AP4171" s="5">
        <v>0</v>
      </c>
      <c r="AQ4171" s="5">
        <f t="shared" si="725"/>
        <v>0</v>
      </c>
      <c r="AR4171" s="5">
        <v>0</v>
      </c>
      <c r="AS4171" s="6">
        <v>44298</v>
      </c>
      <c r="AT4171" s="5">
        <v>1</v>
      </c>
      <c r="AU4171" s="5">
        <v>0</v>
      </c>
      <c r="AV4171" t="str">
        <f t="shared" si="718"/>
        <v>N</v>
      </c>
      <c r="AW4171" t="s">
        <v>60</v>
      </c>
      <c r="AX4171" t="s">
        <v>445</v>
      </c>
      <c r="AY4171" t="s">
        <v>2637</v>
      </c>
      <c r="AZ4171" t="s">
        <v>2637</v>
      </c>
      <c r="BA4171" t="str">
        <f t="shared" si="719"/>
        <v>N</v>
      </c>
    </row>
    <row r="4172" spans="1:53">
      <c r="A4172" t="s">
        <v>454</v>
      </c>
      <c r="B4172" t="s">
        <v>54</v>
      </c>
      <c r="C4172" t="s">
        <v>55</v>
      </c>
      <c r="D4172">
        <v>2021</v>
      </c>
      <c r="E4172" t="s">
        <v>7770</v>
      </c>
      <c r="F4172" t="s">
        <v>7770</v>
      </c>
      <c r="G4172" t="s">
        <v>7771</v>
      </c>
      <c r="H4172" t="s">
        <v>1813</v>
      </c>
      <c r="I4172" t="s">
        <v>7772</v>
      </c>
      <c r="J4172" t="s">
        <v>58</v>
      </c>
      <c r="K4172" t="s">
        <v>59</v>
      </c>
      <c r="L4172" s="5">
        <v>0</v>
      </c>
      <c r="M4172" s="5">
        <v>0</v>
      </c>
      <c r="N4172" s="5">
        <f t="shared" si="715"/>
        <v>0</v>
      </c>
      <c r="O4172" s="5">
        <v>0</v>
      </c>
      <c r="P4172" s="5">
        <v>0</v>
      </c>
      <c r="Q4172" s="5">
        <f t="shared" si="716"/>
        <v>0</v>
      </c>
      <c r="R4172" s="5">
        <v>0</v>
      </c>
      <c r="S4172" s="5">
        <v>0</v>
      </c>
      <c r="T4172" s="5">
        <f t="shared" si="717"/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f t="shared" si="720"/>
        <v>0</v>
      </c>
      <c r="Z4172" s="5">
        <v>0</v>
      </c>
      <c r="AA4172" s="5">
        <v>0</v>
      </c>
      <c r="AB4172" s="5">
        <f t="shared" si="721"/>
        <v>0</v>
      </c>
      <c r="AC4172" s="5">
        <v>0</v>
      </c>
      <c r="AD4172" s="5">
        <v>0</v>
      </c>
      <c r="AE4172" s="5">
        <f t="shared" si="722"/>
        <v>0</v>
      </c>
      <c r="AF4172" s="5">
        <v>0</v>
      </c>
      <c r="AG4172" s="6"/>
      <c r="AH4172" s="5">
        <v>0</v>
      </c>
      <c r="AI4172" s="5">
        <v>0</v>
      </c>
      <c r="AJ4172" s="5">
        <v>0</v>
      </c>
      <c r="AK4172" s="5">
        <f t="shared" si="723"/>
        <v>0</v>
      </c>
      <c r="AL4172" s="5">
        <v>0</v>
      </c>
      <c r="AM4172" s="5">
        <v>1</v>
      </c>
      <c r="AN4172" s="5">
        <f t="shared" si="724"/>
        <v>1</v>
      </c>
      <c r="AO4172" s="5">
        <v>0</v>
      </c>
      <c r="AP4172" s="5">
        <v>0</v>
      </c>
      <c r="AQ4172" s="5">
        <f t="shared" si="725"/>
        <v>0</v>
      </c>
      <c r="AR4172" s="5">
        <v>0</v>
      </c>
      <c r="AS4172" s="6">
        <v>44440</v>
      </c>
      <c r="AT4172" s="5">
        <v>1</v>
      </c>
      <c r="AU4172" s="5">
        <v>0</v>
      </c>
      <c r="AV4172" t="str">
        <f t="shared" si="718"/>
        <v>N</v>
      </c>
      <c r="AW4172" t="s">
        <v>60</v>
      </c>
      <c r="AX4172" t="s">
        <v>445</v>
      </c>
      <c r="AY4172" t="s">
        <v>2637</v>
      </c>
      <c r="AZ4172" t="s">
        <v>2637</v>
      </c>
      <c r="BA4172" t="str">
        <f t="shared" si="719"/>
        <v>N</v>
      </c>
    </row>
    <row r="4173" spans="1:53">
      <c r="A4173" t="s">
        <v>454</v>
      </c>
      <c r="B4173" t="s">
        <v>54</v>
      </c>
      <c r="C4173" t="s">
        <v>55</v>
      </c>
      <c r="D4173">
        <v>2021</v>
      </c>
      <c r="E4173" t="s">
        <v>7764</v>
      </c>
      <c r="F4173" t="s">
        <v>7764</v>
      </c>
      <c r="G4173" t="s">
        <v>7765</v>
      </c>
      <c r="H4173" t="s">
        <v>1813</v>
      </c>
      <c r="I4173" t="s">
        <v>7766</v>
      </c>
      <c r="J4173" t="s">
        <v>58</v>
      </c>
      <c r="K4173" t="s">
        <v>59</v>
      </c>
      <c r="L4173" s="5">
        <v>0</v>
      </c>
      <c r="M4173" s="5">
        <v>0</v>
      </c>
      <c r="N4173" s="5">
        <f t="shared" si="715"/>
        <v>0</v>
      </c>
      <c r="O4173" s="5">
        <v>0</v>
      </c>
      <c r="P4173" s="5">
        <v>0</v>
      </c>
      <c r="Q4173" s="5">
        <f t="shared" si="716"/>
        <v>0</v>
      </c>
      <c r="R4173" s="5">
        <v>0</v>
      </c>
      <c r="S4173" s="5">
        <v>0</v>
      </c>
      <c r="T4173" s="5">
        <f t="shared" si="717"/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f t="shared" si="720"/>
        <v>0</v>
      </c>
      <c r="Z4173" s="5">
        <v>0</v>
      </c>
      <c r="AA4173" s="5">
        <v>0</v>
      </c>
      <c r="AB4173" s="5">
        <f t="shared" si="721"/>
        <v>0</v>
      </c>
      <c r="AC4173" s="5">
        <v>0</v>
      </c>
      <c r="AD4173" s="5">
        <v>0</v>
      </c>
      <c r="AE4173" s="5">
        <f t="shared" si="722"/>
        <v>0</v>
      </c>
      <c r="AF4173" s="5">
        <v>0</v>
      </c>
      <c r="AG4173" s="6"/>
      <c r="AH4173" s="5">
        <v>0</v>
      </c>
      <c r="AI4173" s="5">
        <v>0</v>
      </c>
      <c r="AJ4173" s="5">
        <v>0</v>
      </c>
      <c r="AK4173" s="5">
        <f t="shared" si="723"/>
        <v>0</v>
      </c>
      <c r="AL4173" s="5">
        <v>0</v>
      </c>
      <c r="AM4173" s="5">
        <v>1</v>
      </c>
      <c r="AN4173" s="5">
        <f t="shared" si="724"/>
        <v>1</v>
      </c>
      <c r="AO4173" s="5">
        <v>0</v>
      </c>
      <c r="AP4173" s="5">
        <v>0</v>
      </c>
      <c r="AQ4173" s="5">
        <f t="shared" si="725"/>
        <v>0</v>
      </c>
      <c r="AR4173" s="5">
        <v>0</v>
      </c>
      <c r="AS4173" s="6">
        <v>44357</v>
      </c>
      <c r="AT4173" s="5">
        <v>1</v>
      </c>
      <c r="AU4173" s="5">
        <v>0</v>
      </c>
      <c r="AV4173" t="str">
        <f t="shared" si="718"/>
        <v>N</v>
      </c>
      <c r="AW4173" t="s">
        <v>60</v>
      </c>
      <c r="AX4173" t="s">
        <v>445</v>
      </c>
      <c r="AY4173" t="s">
        <v>2637</v>
      </c>
      <c r="AZ4173" t="s">
        <v>2637</v>
      </c>
      <c r="BA4173" t="str">
        <f t="shared" si="719"/>
        <v>N</v>
      </c>
    </row>
    <row r="4174" spans="1:53">
      <c r="A4174" t="s">
        <v>454</v>
      </c>
      <c r="B4174" t="s">
        <v>54</v>
      </c>
      <c r="C4174" t="s">
        <v>55</v>
      </c>
      <c r="D4174">
        <v>2021</v>
      </c>
      <c r="E4174" t="s">
        <v>7750</v>
      </c>
      <c r="F4174" t="s">
        <v>7750</v>
      </c>
      <c r="G4174" t="s">
        <v>7751</v>
      </c>
      <c r="H4174" t="s">
        <v>1813</v>
      </c>
      <c r="I4174" t="s">
        <v>7752</v>
      </c>
      <c r="J4174" t="s">
        <v>58</v>
      </c>
      <c r="K4174" t="s">
        <v>59</v>
      </c>
      <c r="L4174" s="5">
        <v>0</v>
      </c>
      <c r="M4174" s="5">
        <v>0</v>
      </c>
      <c r="N4174" s="5">
        <f t="shared" si="715"/>
        <v>0</v>
      </c>
      <c r="O4174" s="5">
        <v>0</v>
      </c>
      <c r="P4174" s="5">
        <v>0</v>
      </c>
      <c r="Q4174" s="5">
        <f t="shared" si="716"/>
        <v>0</v>
      </c>
      <c r="R4174" s="5">
        <v>0</v>
      </c>
      <c r="S4174" s="5">
        <v>0</v>
      </c>
      <c r="T4174" s="5">
        <f t="shared" si="717"/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f t="shared" si="720"/>
        <v>0</v>
      </c>
      <c r="Z4174" s="5">
        <v>0</v>
      </c>
      <c r="AA4174" s="5">
        <v>0</v>
      </c>
      <c r="AB4174" s="5">
        <f t="shared" si="721"/>
        <v>0</v>
      </c>
      <c r="AC4174" s="5">
        <v>0</v>
      </c>
      <c r="AD4174" s="5">
        <v>0</v>
      </c>
      <c r="AE4174" s="5">
        <f t="shared" si="722"/>
        <v>0</v>
      </c>
      <c r="AF4174" s="5">
        <v>0</v>
      </c>
      <c r="AG4174" s="6"/>
      <c r="AH4174" s="5">
        <v>0</v>
      </c>
      <c r="AI4174" s="5">
        <v>0</v>
      </c>
      <c r="AJ4174" s="5">
        <v>0</v>
      </c>
      <c r="AK4174" s="5">
        <f t="shared" si="723"/>
        <v>0</v>
      </c>
      <c r="AL4174" s="5">
        <v>0</v>
      </c>
      <c r="AM4174" s="5">
        <v>1</v>
      </c>
      <c r="AN4174" s="5">
        <f t="shared" si="724"/>
        <v>1</v>
      </c>
      <c r="AO4174" s="5">
        <v>0</v>
      </c>
      <c r="AP4174" s="5">
        <v>0</v>
      </c>
      <c r="AQ4174" s="5">
        <f t="shared" si="725"/>
        <v>0</v>
      </c>
      <c r="AR4174" s="5">
        <v>0</v>
      </c>
      <c r="AS4174" s="6">
        <v>44252</v>
      </c>
      <c r="AT4174" s="5">
        <v>1</v>
      </c>
      <c r="AU4174" s="5">
        <v>0</v>
      </c>
      <c r="AV4174" t="str">
        <f t="shared" si="718"/>
        <v>N</v>
      </c>
      <c r="AW4174" t="s">
        <v>60</v>
      </c>
      <c r="AX4174" t="s">
        <v>445</v>
      </c>
      <c r="AY4174" t="s">
        <v>2637</v>
      </c>
      <c r="AZ4174" t="s">
        <v>2637</v>
      </c>
      <c r="BA4174" t="str">
        <f t="shared" si="719"/>
        <v>N</v>
      </c>
    </row>
    <row r="4175" spans="1:53">
      <c r="A4175" t="s">
        <v>454</v>
      </c>
      <c r="B4175" t="s">
        <v>54</v>
      </c>
      <c r="C4175" t="s">
        <v>55</v>
      </c>
      <c r="D4175">
        <v>2021</v>
      </c>
      <c r="E4175" t="s">
        <v>4507</v>
      </c>
      <c r="F4175" t="s">
        <v>4507</v>
      </c>
      <c r="G4175" t="s">
        <v>4508</v>
      </c>
      <c r="H4175" t="s">
        <v>1813</v>
      </c>
      <c r="I4175" t="s">
        <v>7757</v>
      </c>
      <c r="J4175" t="s">
        <v>58</v>
      </c>
      <c r="K4175" t="s">
        <v>59</v>
      </c>
      <c r="L4175" s="5">
        <v>0</v>
      </c>
      <c r="M4175" s="5">
        <v>0</v>
      </c>
      <c r="N4175" s="5">
        <f t="shared" si="715"/>
        <v>0</v>
      </c>
      <c r="O4175" s="5">
        <v>0</v>
      </c>
      <c r="P4175" s="5">
        <v>0</v>
      </c>
      <c r="Q4175" s="5">
        <f t="shared" si="716"/>
        <v>0</v>
      </c>
      <c r="R4175" s="5">
        <v>0</v>
      </c>
      <c r="S4175" s="5">
        <v>0</v>
      </c>
      <c r="T4175" s="5">
        <f t="shared" si="717"/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f t="shared" si="720"/>
        <v>0</v>
      </c>
      <c r="Z4175" s="5">
        <v>0</v>
      </c>
      <c r="AA4175" s="5">
        <v>0</v>
      </c>
      <c r="AB4175" s="5">
        <f t="shared" si="721"/>
        <v>0</v>
      </c>
      <c r="AC4175" s="5">
        <v>0</v>
      </c>
      <c r="AD4175" s="5">
        <v>0</v>
      </c>
      <c r="AE4175" s="5">
        <f t="shared" si="722"/>
        <v>0</v>
      </c>
      <c r="AF4175" s="5">
        <v>0</v>
      </c>
      <c r="AG4175" s="6"/>
      <c r="AH4175" s="5">
        <v>0</v>
      </c>
      <c r="AI4175" s="5">
        <v>0</v>
      </c>
      <c r="AJ4175" s="5">
        <v>0</v>
      </c>
      <c r="AK4175" s="5">
        <f t="shared" si="723"/>
        <v>0</v>
      </c>
      <c r="AL4175" s="5">
        <v>0</v>
      </c>
      <c r="AM4175" s="5">
        <v>1</v>
      </c>
      <c r="AN4175" s="5">
        <f t="shared" si="724"/>
        <v>1</v>
      </c>
      <c r="AO4175" s="5">
        <v>0</v>
      </c>
      <c r="AP4175" s="5">
        <v>0</v>
      </c>
      <c r="AQ4175" s="5">
        <f t="shared" si="725"/>
        <v>0</v>
      </c>
      <c r="AR4175" s="5">
        <v>0</v>
      </c>
      <c r="AS4175" s="6">
        <v>44392</v>
      </c>
      <c r="AT4175" s="5">
        <v>1</v>
      </c>
      <c r="AU4175" s="5">
        <v>0</v>
      </c>
      <c r="AV4175" t="str">
        <f t="shared" si="718"/>
        <v>N</v>
      </c>
      <c r="AW4175" t="s">
        <v>60</v>
      </c>
      <c r="AX4175" t="s">
        <v>445</v>
      </c>
      <c r="AY4175" t="s">
        <v>2637</v>
      </c>
      <c r="AZ4175" t="s">
        <v>2637</v>
      </c>
      <c r="BA4175" t="str">
        <f t="shared" si="719"/>
        <v>N</v>
      </c>
    </row>
    <row r="4176" spans="1:53">
      <c r="A4176" t="s">
        <v>454</v>
      </c>
      <c r="B4176" t="s">
        <v>54</v>
      </c>
      <c r="C4176" t="s">
        <v>55</v>
      </c>
      <c r="D4176">
        <v>2021</v>
      </c>
      <c r="E4176" t="s">
        <v>10026</v>
      </c>
      <c r="F4176" t="s">
        <v>10026</v>
      </c>
      <c r="G4176" t="s">
        <v>10027</v>
      </c>
      <c r="H4176" t="s">
        <v>1813</v>
      </c>
      <c r="I4176" t="s">
        <v>10028</v>
      </c>
      <c r="J4176" t="s">
        <v>58</v>
      </c>
      <c r="K4176" t="s">
        <v>59</v>
      </c>
      <c r="L4176" s="5">
        <v>0</v>
      </c>
      <c r="M4176" s="5">
        <v>0</v>
      </c>
      <c r="N4176" s="5">
        <f t="shared" si="715"/>
        <v>0</v>
      </c>
      <c r="O4176" s="5">
        <v>0</v>
      </c>
      <c r="P4176" s="5">
        <v>0</v>
      </c>
      <c r="Q4176" s="5">
        <f t="shared" si="716"/>
        <v>0</v>
      </c>
      <c r="R4176" s="5">
        <v>0</v>
      </c>
      <c r="S4176" s="5">
        <v>0</v>
      </c>
      <c r="T4176" s="5">
        <f t="shared" si="717"/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f t="shared" si="720"/>
        <v>0</v>
      </c>
      <c r="Z4176" s="5">
        <v>0</v>
      </c>
      <c r="AA4176" s="5">
        <v>1</v>
      </c>
      <c r="AB4176" s="5">
        <f t="shared" si="721"/>
        <v>1</v>
      </c>
      <c r="AC4176" s="5">
        <v>0</v>
      </c>
      <c r="AD4176" s="5">
        <v>0</v>
      </c>
      <c r="AE4176" s="5">
        <f t="shared" si="722"/>
        <v>0</v>
      </c>
      <c r="AF4176" s="5">
        <v>0</v>
      </c>
      <c r="AG4176" s="6">
        <v>44244</v>
      </c>
      <c r="AH4176" s="5">
        <v>1</v>
      </c>
      <c r="AI4176" s="5">
        <v>0</v>
      </c>
      <c r="AJ4176" s="5">
        <v>0</v>
      </c>
      <c r="AK4176" s="5">
        <f t="shared" si="723"/>
        <v>0</v>
      </c>
      <c r="AL4176" s="5">
        <v>0</v>
      </c>
      <c r="AM4176" s="5">
        <v>1</v>
      </c>
      <c r="AN4176" s="5">
        <f t="shared" si="724"/>
        <v>1</v>
      </c>
      <c r="AO4176" s="5">
        <v>0</v>
      </c>
      <c r="AP4176" s="5">
        <v>0</v>
      </c>
      <c r="AQ4176" s="5">
        <f t="shared" si="725"/>
        <v>0</v>
      </c>
      <c r="AR4176" s="5">
        <v>0</v>
      </c>
      <c r="AS4176" s="6">
        <v>44515</v>
      </c>
      <c r="AT4176" s="5">
        <v>1</v>
      </c>
      <c r="AU4176" s="5">
        <v>0</v>
      </c>
      <c r="AV4176" t="str">
        <f t="shared" si="718"/>
        <v>N</v>
      </c>
      <c r="AW4176" t="s">
        <v>60</v>
      </c>
      <c r="AX4176" t="s">
        <v>445</v>
      </c>
      <c r="AY4176" t="s">
        <v>2637</v>
      </c>
      <c r="AZ4176" t="s">
        <v>2637</v>
      </c>
      <c r="BA4176" t="str">
        <f t="shared" si="719"/>
        <v>N</v>
      </c>
    </row>
    <row r="4177" spans="1:53">
      <c r="A4177" t="s">
        <v>454</v>
      </c>
      <c r="B4177" t="s">
        <v>54</v>
      </c>
      <c r="C4177" t="s">
        <v>55</v>
      </c>
      <c r="D4177">
        <v>2021</v>
      </c>
      <c r="E4177" t="s">
        <v>4498</v>
      </c>
      <c r="F4177" t="s">
        <v>4498</v>
      </c>
      <c r="G4177" t="s">
        <v>10029</v>
      </c>
      <c r="H4177" t="s">
        <v>1813</v>
      </c>
      <c r="I4177" t="s">
        <v>10030</v>
      </c>
      <c r="J4177" t="s">
        <v>58</v>
      </c>
      <c r="K4177" t="s">
        <v>59</v>
      </c>
      <c r="L4177" s="5">
        <v>0</v>
      </c>
      <c r="M4177" s="5">
        <v>0</v>
      </c>
      <c r="N4177" s="5">
        <f t="shared" si="715"/>
        <v>0</v>
      </c>
      <c r="O4177" s="5">
        <v>0</v>
      </c>
      <c r="P4177" s="5">
        <v>0</v>
      </c>
      <c r="Q4177" s="5">
        <f t="shared" si="716"/>
        <v>0</v>
      </c>
      <c r="R4177" s="5">
        <v>0</v>
      </c>
      <c r="S4177" s="5">
        <v>0</v>
      </c>
      <c r="T4177" s="5">
        <f t="shared" si="717"/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f t="shared" si="720"/>
        <v>0</v>
      </c>
      <c r="Z4177" s="5">
        <v>0</v>
      </c>
      <c r="AA4177" s="5">
        <v>1</v>
      </c>
      <c r="AB4177" s="5">
        <f t="shared" si="721"/>
        <v>1</v>
      </c>
      <c r="AC4177" s="5">
        <v>0</v>
      </c>
      <c r="AD4177" s="5">
        <v>0</v>
      </c>
      <c r="AE4177" s="5">
        <f t="shared" si="722"/>
        <v>0</v>
      </c>
      <c r="AF4177" s="5">
        <v>0</v>
      </c>
      <c r="AG4177" s="6">
        <v>44278</v>
      </c>
      <c r="AH4177" s="5">
        <v>1</v>
      </c>
      <c r="AI4177" s="5">
        <v>0</v>
      </c>
      <c r="AJ4177" s="5">
        <v>0</v>
      </c>
      <c r="AK4177" s="5">
        <f t="shared" si="723"/>
        <v>0</v>
      </c>
      <c r="AL4177" s="5">
        <v>0</v>
      </c>
      <c r="AM4177" s="5">
        <v>1</v>
      </c>
      <c r="AN4177" s="5">
        <f t="shared" si="724"/>
        <v>1</v>
      </c>
      <c r="AO4177" s="5">
        <v>0</v>
      </c>
      <c r="AP4177" s="5">
        <v>0</v>
      </c>
      <c r="AQ4177" s="5">
        <f t="shared" si="725"/>
        <v>0</v>
      </c>
      <c r="AR4177" s="5">
        <v>0</v>
      </c>
      <c r="AS4177" s="6">
        <v>44293</v>
      </c>
      <c r="AT4177" s="5">
        <v>1</v>
      </c>
      <c r="AU4177" s="5">
        <v>0</v>
      </c>
      <c r="AV4177" t="str">
        <f t="shared" si="718"/>
        <v>N</v>
      </c>
      <c r="AW4177" t="s">
        <v>60</v>
      </c>
      <c r="AX4177" t="s">
        <v>445</v>
      </c>
      <c r="AY4177" t="s">
        <v>2637</v>
      </c>
      <c r="AZ4177" t="s">
        <v>2637</v>
      </c>
      <c r="BA4177" t="str">
        <f t="shared" si="719"/>
        <v>N</v>
      </c>
    </row>
    <row r="4178" spans="1:53">
      <c r="A4178" t="s">
        <v>454</v>
      </c>
      <c r="B4178" t="s">
        <v>54</v>
      </c>
      <c r="C4178" t="s">
        <v>55</v>
      </c>
      <c r="D4178">
        <v>2021</v>
      </c>
      <c r="E4178" t="s">
        <v>10031</v>
      </c>
      <c r="F4178" t="s">
        <v>10031</v>
      </c>
      <c r="G4178" t="s">
        <v>10032</v>
      </c>
      <c r="H4178" t="s">
        <v>1813</v>
      </c>
      <c r="I4178" t="s">
        <v>10033</v>
      </c>
      <c r="J4178" t="s">
        <v>58</v>
      </c>
      <c r="K4178" t="s">
        <v>59</v>
      </c>
      <c r="L4178" s="5">
        <v>0</v>
      </c>
      <c r="M4178" s="5">
        <v>0</v>
      </c>
      <c r="N4178" s="5">
        <f t="shared" si="715"/>
        <v>0</v>
      </c>
      <c r="O4178" s="5">
        <v>0</v>
      </c>
      <c r="P4178" s="5">
        <v>0</v>
      </c>
      <c r="Q4178" s="5">
        <f t="shared" si="716"/>
        <v>0</v>
      </c>
      <c r="R4178" s="5">
        <v>0</v>
      </c>
      <c r="S4178" s="5">
        <v>0</v>
      </c>
      <c r="T4178" s="5">
        <f t="shared" si="717"/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f t="shared" si="720"/>
        <v>0</v>
      </c>
      <c r="Z4178" s="5">
        <v>0</v>
      </c>
      <c r="AA4178" s="5">
        <v>1</v>
      </c>
      <c r="AB4178" s="5">
        <f t="shared" si="721"/>
        <v>1</v>
      </c>
      <c r="AC4178" s="5">
        <v>0</v>
      </c>
      <c r="AD4178" s="5">
        <v>0</v>
      </c>
      <c r="AE4178" s="5">
        <f t="shared" si="722"/>
        <v>0</v>
      </c>
      <c r="AF4178" s="5">
        <v>0</v>
      </c>
      <c r="AG4178" s="6">
        <v>44216</v>
      </c>
      <c r="AH4178" s="5">
        <v>1</v>
      </c>
      <c r="AI4178" s="5">
        <v>0</v>
      </c>
      <c r="AJ4178" s="5">
        <v>0</v>
      </c>
      <c r="AK4178" s="5">
        <f t="shared" si="723"/>
        <v>0</v>
      </c>
      <c r="AL4178" s="5">
        <v>0</v>
      </c>
      <c r="AM4178" s="5">
        <v>1</v>
      </c>
      <c r="AN4178" s="5">
        <f t="shared" si="724"/>
        <v>1</v>
      </c>
      <c r="AO4178" s="5">
        <v>0</v>
      </c>
      <c r="AP4178" s="5">
        <v>0</v>
      </c>
      <c r="AQ4178" s="5">
        <f t="shared" si="725"/>
        <v>0</v>
      </c>
      <c r="AR4178" s="5">
        <v>0</v>
      </c>
      <c r="AS4178" s="6">
        <v>44420</v>
      </c>
      <c r="AT4178" s="5">
        <v>1</v>
      </c>
      <c r="AU4178" s="5">
        <v>0</v>
      </c>
      <c r="AV4178" t="str">
        <f t="shared" si="718"/>
        <v>N</v>
      </c>
      <c r="AW4178" t="s">
        <v>60</v>
      </c>
      <c r="AX4178" t="s">
        <v>445</v>
      </c>
      <c r="AY4178" t="s">
        <v>2637</v>
      </c>
      <c r="AZ4178" t="s">
        <v>2637</v>
      </c>
      <c r="BA4178" t="str">
        <f t="shared" si="719"/>
        <v>N</v>
      </c>
    </row>
    <row r="4179" spans="1:53">
      <c r="A4179" t="s">
        <v>454</v>
      </c>
      <c r="B4179" t="s">
        <v>54</v>
      </c>
      <c r="C4179" t="s">
        <v>55</v>
      </c>
      <c r="D4179">
        <v>2021</v>
      </c>
      <c r="E4179" t="s">
        <v>4483</v>
      </c>
      <c r="F4179" t="s">
        <v>4483</v>
      </c>
      <c r="G4179" t="s">
        <v>10034</v>
      </c>
      <c r="H4179" t="s">
        <v>1813</v>
      </c>
      <c r="I4179" t="s">
        <v>10035</v>
      </c>
      <c r="J4179" t="s">
        <v>58</v>
      </c>
      <c r="K4179" t="s">
        <v>59</v>
      </c>
      <c r="L4179" s="5">
        <v>0</v>
      </c>
      <c r="M4179" s="5">
        <v>0</v>
      </c>
      <c r="N4179" s="5">
        <f t="shared" si="715"/>
        <v>0</v>
      </c>
      <c r="O4179" s="5">
        <v>0</v>
      </c>
      <c r="P4179" s="5">
        <v>0</v>
      </c>
      <c r="Q4179" s="5">
        <f t="shared" si="716"/>
        <v>0</v>
      </c>
      <c r="R4179" s="5">
        <v>0</v>
      </c>
      <c r="S4179" s="5">
        <v>0</v>
      </c>
      <c r="T4179" s="5">
        <f t="shared" si="717"/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f t="shared" si="720"/>
        <v>0</v>
      </c>
      <c r="Z4179" s="5">
        <v>0</v>
      </c>
      <c r="AA4179" s="5">
        <v>1</v>
      </c>
      <c r="AB4179" s="5">
        <f t="shared" si="721"/>
        <v>1</v>
      </c>
      <c r="AC4179" s="5">
        <v>0</v>
      </c>
      <c r="AD4179" s="5">
        <v>0</v>
      </c>
      <c r="AE4179" s="5">
        <f t="shared" si="722"/>
        <v>0</v>
      </c>
      <c r="AF4179" s="5">
        <v>0</v>
      </c>
      <c r="AG4179" s="6">
        <v>44480</v>
      </c>
      <c r="AH4179" s="5">
        <v>1</v>
      </c>
      <c r="AI4179" s="5">
        <v>0</v>
      </c>
      <c r="AJ4179" s="5">
        <v>0</v>
      </c>
      <c r="AK4179" s="5">
        <f t="shared" si="723"/>
        <v>0</v>
      </c>
      <c r="AL4179" s="5">
        <v>0</v>
      </c>
      <c r="AM4179" s="5">
        <v>1</v>
      </c>
      <c r="AN4179" s="5">
        <f t="shared" si="724"/>
        <v>1</v>
      </c>
      <c r="AO4179" s="5">
        <v>0</v>
      </c>
      <c r="AP4179" s="5">
        <v>0</v>
      </c>
      <c r="AQ4179" s="5">
        <f t="shared" si="725"/>
        <v>0</v>
      </c>
      <c r="AR4179" s="5">
        <v>0</v>
      </c>
      <c r="AS4179" s="6">
        <v>44510</v>
      </c>
      <c r="AT4179" s="5">
        <v>1</v>
      </c>
      <c r="AU4179" s="5">
        <v>0</v>
      </c>
      <c r="AV4179" t="str">
        <f t="shared" si="718"/>
        <v>N</v>
      </c>
      <c r="AW4179" t="s">
        <v>60</v>
      </c>
      <c r="AX4179" t="s">
        <v>445</v>
      </c>
      <c r="AY4179" t="s">
        <v>2637</v>
      </c>
      <c r="AZ4179" t="s">
        <v>2637</v>
      </c>
      <c r="BA4179" t="str">
        <f t="shared" si="719"/>
        <v>N</v>
      </c>
    </row>
    <row r="4180" spans="1:53">
      <c r="A4180" t="s">
        <v>454</v>
      </c>
      <c r="B4180" t="s">
        <v>54</v>
      </c>
      <c r="C4180" t="s">
        <v>55</v>
      </c>
      <c r="D4180">
        <v>2021</v>
      </c>
      <c r="E4180" t="s">
        <v>10036</v>
      </c>
      <c r="F4180" t="s">
        <v>10036</v>
      </c>
      <c r="G4180" t="s">
        <v>10037</v>
      </c>
      <c r="H4180" t="s">
        <v>1813</v>
      </c>
      <c r="I4180" t="s">
        <v>10038</v>
      </c>
      <c r="J4180" t="s">
        <v>58</v>
      </c>
      <c r="K4180" t="s">
        <v>59</v>
      </c>
      <c r="L4180" s="5">
        <v>0</v>
      </c>
      <c r="M4180" s="5">
        <v>0</v>
      </c>
      <c r="N4180" s="5">
        <f t="shared" si="715"/>
        <v>0</v>
      </c>
      <c r="O4180" s="5">
        <v>0</v>
      </c>
      <c r="P4180" s="5">
        <v>0</v>
      </c>
      <c r="Q4180" s="5">
        <f t="shared" si="716"/>
        <v>0</v>
      </c>
      <c r="R4180" s="5">
        <v>0</v>
      </c>
      <c r="S4180" s="5">
        <v>0</v>
      </c>
      <c r="T4180" s="5">
        <f t="shared" si="717"/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f t="shared" si="720"/>
        <v>0</v>
      </c>
      <c r="Z4180" s="5">
        <v>0</v>
      </c>
      <c r="AA4180" s="5">
        <v>1</v>
      </c>
      <c r="AB4180" s="5">
        <f t="shared" si="721"/>
        <v>1</v>
      </c>
      <c r="AC4180" s="5">
        <v>0</v>
      </c>
      <c r="AD4180" s="5">
        <v>0</v>
      </c>
      <c r="AE4180" s="5">
        <f t="shared" si="722"/>
        <v>0</v>
      </c>
      <c r="AF4180" s="5">
        <v>0</v>
      </c>
      <c r="AG4180" s="6">
        <v>44264</v>
      </c>
      <c r="AH4180" s="5">
        <v>1</v>
      </c>
      <c r="AI4180" s="5">
        <v>0</v>
      </c>
      <c r="AJ4180" s="5">
        <v>0</v>
      </c>
      <c r="AK4180" s="5">
        <f t="shared" si="723"/>
        <v>0</v>
      </c>
      <c r="AL4180" s="5">
        <v>0</v>
      </c>
      <c r="AM4180" s="5">
        <v>1</v>
      </c>
      <c r="AN4180" s="5">
        <f t="shared" si="724"/>
        <v>1</v>
      </c>
      <c r="AO4180" s="5">
        <v>0</v>
      </c>
      <c r="AP4180" s="5">
        <v>0</v>
      </c>
      <c r="AQ4180" s="5">
        <f t="shared" si="725"/>
        <v>0</v>
      </c>
      <c r="AR4180" s="5">
        <v>0</v>
      </c>
      <c r="AS4180" s="6">
        <v>44552</v>
      </c>
      <c r="AT4180" s="5">
        <v>1</v>
      </c>
      <c r="AU4180" s="5">
        <v>0</v>
      </c>
      <c r="AV4180" t="str">
        <f t="shared" si="718"/>
        <v>N</v>
      </c>
      <c r="AW4180" t="s">
        <v>60</v>
      </c>
      <c r="AX4180" t="s">
        <v>445</v>
      </c>
      <c r="AY4180" t="s">
        <v>2637</v>
      </c>
      <c r="AZ4180" t="s">
        <v>2637</v>
      </c>
      <c r="BA4180" t="str">
        <f t="shared" si="719"/>
        <v>N</v>
      </c>
    </row>
    <row r="4181" spans="1:53">
      <c r="A4181" t="s">
        <v>454</v>
      </c>
      <c r="B4181" t="s">
        <v>54</v>
      </c>
      <c r="C4181" t="s">
        <v>55</v>
      </c>
      <c r="D4181">
        <v>2021</v>
      </c>
      <c r="E4181" t="s">
        <v>4501</v>
      </c>
      <c r="F4181" t="s">
        <v>4501</v>
      </c>
      <c r="G4181" t="s">
        <v>10039</v>
      </c>
      <c r="H4181" t="s">
        <v>1813</v>
      </c>
      <c r="I4181" t="s">
        <v>10040</v>
      </c>
      <c r="J4181" t="s">
        <v>58</v>
      </c>
      <c r="K4181" t="s">
        <v>93</v>
      </c>
      <c r="L4181" s="5">
        <v>0</v>
      </c>
      <c r="M4181" s="5">
        <v>0</v>
      </c>
      <c r="N4181" s="5">
        <f t="shared" si="715"/>
        <v>0</v>
      </c>
      <c r="O4181" s="5">
        <v>0</v>
      </c>
      <c r="P4181" s="5">
        <v>0</v>
      </c>
      <c r="Q4181" s="5">
        <f t="shared" si="716"/>
        <v>0</v>
      </c>
      <c r="R4181" s="5">
        <v>0</v>
      </c>
      <c r="S4181" s="5">
        <v>0</v>
      </c>
      <c r="T4181" s="5">
        <f t="shared" si="717"/>
        <v>0</v>
      </c>
      <c r="U4181" s="5">
        <v>0</v>
      </c>
      <c r="V4181" s="5">
        <v>0</v>
      </c>
      <c r="W4181" s="5">
        <v>0</v>
      </c>
      <c r="X4181" s="5">
        <v>1</v>
      </c>
      <c r="Y4181" s="5">
        <f t="shared" si="720"/>
        <v>1</v>
      </c>
      <c r="Z4181" s="5">
        <v>0</v>
      </c>
      <c r="AA4181" s="5">
        <v>0</v>
      </c>
      <c r="AB4181" s="5">
        <f t="shared" si="721"/>
        <v>0</v>
      </c>
      <c r="AC4181" s="5">
        <v>0</v>
      </c>
      <c r="AD4181" s="5">
        <v>0</v>
      </c>
      <c r="AE4181" s="5">
        <f t="shared" si="722"/>
        <v>0</v>
      </c>
      <c r="AF4181" s="5">
        <v>0</v>
      </c>
      <c r="AG4181" s="6">
        <v>44280</v>
      </c>
      <c r="AH4181" s="5">
        <v>1</v>
      </c>
      <c r="AI4181" s="5">
        <v>0</v>
      </c>
      <c r="AJ4181" s="5">
        <v>1</v>
      </c>
      <c r="AK4181" s="5">
        <f t="shared" si="723"/>
        <v>1</v>
      </c>
      <c r="AL4181" s="5">
        <v>0</v>
      </c>
      <c r="AM4181" s="5">
        <v>0</v>
      </c>
      <c r="AN4181" s="5">
        <f t="shared" si="724"/>
        <v>0</v>
      </c>
      <c r="AO4181" s="5">
        <v>0</v>
      </c>
      <c r="AP4181" s="5">
        <v>0</v>
      </c>
      <c r="AQ4181" s="5">
        <f t="shared" si="725"/>
        <v>0</v>
      </c>
      <c r="AR4181" s="5">
        <v>0</v>
      </c>
      <c r="AS4181" s="6">
        <v>44406</v>
      </c>
      <c r="AT4181" s="5">
        <v>1</v>
      </c>
      <c r="AU4181" s="5">
        <v>0</v>
      </c>
      <c r="AV4181" t="str">
        <f t="shared" si="718"/>
        <v>N</v>
      </c>
      <c r="AW4181" t="s">
        <v>60</v>
      </c>
      <c r="AX4181" t="s">
        <v>445</v>
      </c>
      <c r="AY4181" t="s">
        <v>2632</v>
      </c>
      <c r="AZ4181" t="s">
        <v>2632</v>
      </c>
      <c r="BA4181" t="str">
        <f t="shared" si="719"/>
        <v>N</v>
      </c>
    </row>
    <row r="4182" spans="1:53">
      <c r="A4182" t="s">
        <v>454</v>
      </c>
      <c r="B4182" t="s">
        <v>54</v>
      </c>
      <c r="C4182" t="s">
        <v>55</v>
      </c>
      <c r="D4182">
        <v>2021</v>
      </c>
      <c r="E4182" t="s">
        <v>10041</v>
      </c>
      <c r="F4182" t="s">
        <v>10041</v>
      </c>
      <c r="G4182" t="s">
        <v>10042</v>
      </c>
      <c r="H4182" t="s">
        <v>1813</v>
      </c>
      <c r="I4182" t="s">
        <v>10043</v>
      </c>
      <c r="J4182" t="s">
        <v>58</v>
      </c>
      <c r="K4182" t="s">
        <v>93</v>
      </c>
      <c r="L4182" s="5">
        <v>0</v>
      </c>
      <c r="M4182" s="5">
        <v>0</v>
      </c>
      <c r="N4182" s="5">
        <f t="shared" si="715"/>
        <v>0</v>
      </c>
      <c r="O4182" s="5">
        <v>0</v>
      </c>
      <c r="P4182" s="5">
        <v>0</v>
      </c>
      <c r="Q4182" s="5">
        <f t="shared" si="716"/>
        <v>0</v>
      </c>
      <c r="R4182" s="5">
        <v>0</v>
      </c>
      <c r="S4182" s="5">
        <v>0</v>
      </c>
      <c r="T4182" s="5">
        <f t="shared" si="717"/>
        <v>0</v>
      </c>
      <c r="U4182" s="5">
        <v>0</v>
      </c>
      <c r="V4182" s="5">
        <v>0</v>
      </c>
      <c r="W4182" s="5">
        <v>0</v>
      </c>
      <c r="X4182" s="5">
        <v>1</v>
      </c>
      <c r="Y4182" s="5">
        <f t="shared" si="720"/>
        <v>1</v>
      </c>
      <c r="Z4182" s="5">
        <v>0</v>
      </c>
      <c r="AA4182" s="5">
        <v>0</v>
      </c>
      <c r="AB4182" s="5">
        <f t="shared" si="721"/>
        <v>0</v>
      </c>
      <c r="AC4182" s="5">
        <v>0</v>
      </c>
      <c r="AD4182" s="5">
        <v>0</v>
      </c>
      <c r="AE4182" s="5">
        <f t="shared" si="722"/>
        <v>0</v>
      </c>
      <c r="AF4182" s="5">
        <v>0</v>
      </c>
      <c r="AG4182" s="6">
        <v>44497</v>
      </c>
      <c r="AH4182" s="5">
        <v>1</v>
      </c>
      <c r="AI4182" s="5">
        <v>0</v>
      </c>
      <c r="AJ4182" s="5">
        <v>0</v>
      </c>
      <c r="AK4182" s="5">
        <f t="shared" si="723"/>
        <v>0</v>
      </c>
      <c r="AL4182" s="5">
        <v>0</v>
      </c>
      <c r="AM4182" s="5">
        <v>0</v>
      </c>
      <c r="AN4182" s="5">
        <f t="shared" si="724"/>
        <v>0</v>
      </c>
      <c r="AO4182" s="5">
        <v>0</v>
      </c>
      <c r="AP4182" s="5">
        <v>0</v>
      </c>
      <c r="AQ4182" s="5">
        <f t="shared" si="725"/>
        <v>0</v>
      </c>
      <c r="AR4182" s="5">
        <v>0</v>
      </c>
      <c r="AS4182" s="6"/>
      <c r="AT4182" s="5">
        <v>0</v>
      </c>
      <c r="AU4182" s="5">
        <v>0</v>
      </c>
      <c r="AV4182" t="str">
        <f t="shared" si="718"/>
        <v>N</v>
      </c>
      <c r="AW4182" t="s">
        <v>60</v>
      </c>
      <c r="AX4182" t="s">
        <v>445</v>
      </c>
      <c r="AY4182" t="s">
        <v>2632</v>
      </c>
      <c r="AZ4182" t="s">
        <v>2632</v>
      </c>
      <c r="BA4182" t="str">
        <f t="shared" si="719"/>
        <v>N</v>
      </c>
    </row>
    <row r="4183" spans="1:53">
      <c r="A4183" t="s">
        <v>454</v>
      </c>
      <c r="B4183" t="s">
        <v>54</v>
      </c>
      <c r="C4183" t="s">
        <v>55</v>
      </c>
      <c r="D4183">
        <v>2021</v>
      </c>
      <c r="E4183" t="s">
        <v>10044</v>
      </c>
      <c r="F4183" t="s">
        <v>10044</v>
      </c>
      <c r="G4183" t="s">
        <v>10045</v>
      </c>
      <c r="H4183" t="s">
        <v>1813</v>
      </c>
      <c r="I4183" t="s">
        <v>10046</v>
      </c>
      <c r="J4183" t="s">
        <v>58</v>
      </c>
      <c r="K4183" t="s">
        <v>93</v>
      </c>
      <c r="L4183" s="5">
        <v>0</v>
      </c>
      <c r="M4183" s="5">
        <v>0</v>
      </c>
      <c r="N4183" s="5">
        <f t="shared" si="715"/>
        <v>0</v>
      </c>
      <c r="O4183" s="5">
        <v>0</v>
      </c>
      <c r="P4183" s="5">
        <v>0</v>
      </c>
      <c r="Q4183" s="5">
        <f t="shared" si="716"/>
        <v>0</v>
      </c>
      <c r="R4183" s="5">
        <v>0</v>
      </c>
      <c r="S4183" s="5">
        <v>0</v>
      </c>
      <c r="T4183" s="5">
        <f t="shared" si="717"/>
        <v>0</v>
      </c>
      <c r="U4183" s="5">
        <v>0</v>
      </c>
      <c r="V4183" s="5">
        <v>0</v>
      </c>
      <c r="W4183" s="5">
        <v>0</v>
      </c>
      <c r="X4183" s="5">
        <v>1</v>
      </c>
      <c r="Y4183" s="5">
        <f t="shared" si="720"/>
        <v>1</v>
      </c>
      <c r="Z4183" s="5">
        <v>0</v>
      </c>
      <c r="AA4183" s="5">
        <v>0</v>
      </c>
      <c r="AB4183" s="5">
        <f t="shared" si="721"/>
        <v>0</v>
      </c>
      <c r="AC4183" s="5">
        <v>0</v>
      </c>
      <c r="AD4183" s="5">
        <v>0</v>
      </c>
      <c r="AE4183" s="5">
        <f t="shared" si="722"/>
        <v>0</v>
      </c>
      <c r="AF4183" s="5">
        <v>0</v>
      </c>
      <c r="AG4183" s="6">
        <v>44454</v>
      </c>
      <c r="AH4183" s="5">
        <v>1</v>
      </c>
      <c r="AI4183" s="5">
        <v>0</v>
      </c>
      <c r="AJ4183" s="5">
        <v>0</v>
      </c>
      <c r="AK4183" s="5">
        <f t="shared" si="723"/>
        <v>0</v>
      </c>
      <c r="AL4183" s="5">
        <v>0</v>
      </c>
      <c r="AM4183" s="5">
        <v>0</v>
      </c>
      <c r="AN4183" s="5">
        <f t="shared" si="724"/>
        <v>0</v>
      </c>
      <c r="AO4183" s="5">
        <v>0</v>
      </c>
      <c r="AP4183" s="5">
        <v>0</v>
      </c>
      <c r="AQ4183" s="5">
        <f t="shared" si="725"/>
        <v>0</v>
      </c>
      <c r="AR4183" s="5">
        <v>0</v>
      </c>
      <c r="AS4183" s="6"/>
      <c r="AT4183" s="5">
        <v>0</v>
      </c>
      <c r="AU4183" s="5">
        <v>0</v>
      </c>
      <c r="AV4183" t="str">
        <f t="shared" si="718"/>
        <v>N</v>
      </c>
      <c r="AW4183" t="s">
        <v>60</v>
      </c>
      <c r="AX4183" t="s">
        <v>445</v>
      </c>
      <c r="AY4183" t="s">
        <v>2632</v>
      </c>
      <c r="AZ4183" t="s">
        <v>2632</v>
      </c>
      <c r="BA4183" t="str">
        <f t="shared" si="719"/>
        <v>N</v>
      </c>
    </row>
    <row r="4184" spans="1:53">
      <c r="A4184" t="s">
        <v>454</v>
      </c>
      <c r="B4184" t="s">
        <v>54</v>
      </c>
      <c r="C4184" t="s">
        <v>55</v>
      </c>
      <c r="D4184">
        <v>2021</v>
      </c>
      <c r="E4184" t="s">
        <v>10047</v>
      </c>
      <c r="F4184" t="s">
        <v>10047</v>
      </c>
      <c r="G4184" t="s">
        <v>10048</v>
      </c>
      <c r="H4184" t="s">
        <v>1813</v>
      </c>
      <c r="I4184" t="s">
        <v>10049</v>
      </c>
      <c r="J4184" t="s">
        <v>58</v>
      </c>
      <c r="K4184" t="s">
        <v>59</v>
      </c>
      <c r="L4184" s="5">
        <v>0</v>
      </c>
      <c r="M4184" s="5">
        <v>0</v>
      </c>
      <c r="N4184" s="5">
        <f t="shared" si="715"/>
        <v>0</v>
      </c>
      <c r="O4184" s="5">
        <v>0</v>
      </c>
      <c r="P4184" s="5">
        <v>0</v>
      </c>
      <c r="Q4184" s="5">
        <f t="shared" si="716"/>
        <v>0</v>
      </c>
      <c r="R4184" s="5">
        <v>0</v>
      </c>
      <c r="S4184" s="5">
        <v>0</v>
      </c>
      <c r="T4184" s="5">
        <f t="shared" si="717"/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f t="shared" si="720"/>
        <v>0</v>
      </c>
      <c r="Z4184" s="5">
        <v>0</v>
      </c>
      <c r="AA4184" s="5">
        <v>1</v>
      </c>
      <c r="AB4184" s="5">
        <f t="shared" si="721"/>
        <v>1</v>
      </c>
      <c r="AC4184" s="5">
        <v>0</v>
      </c>
      <c r="AD4184" s="5">
        <v>0</v>
      </c>
      <c r="AE4184" s="5">
        <f t="shared" si="722"/>
        <v>0</v>
      </c>
      <c r="AF4184" s="5">
        <v>0</v>
      </c>
      <c r="AG4184" s="6">
        <v>44299</v>
      </c>
      <c r="AH4184" s="5">
        <v>1</v>
      </c>
      <c r="AI4184" s="5">
        <v>0</v>
      </c>
      <c r="AJ4184" s="5">
        <v>0</v>
      </c>
      <c r="AK4184" s="5">
        <f t="shared" si="723"/>
        <v>0</v>
      </c>
      <c r="AL4184" s="5">
        <v>0</v>
      </c>
      <c r="AM4184" s="5">
        <v>0</v>
      </c>
      <c r="AN4184" s="5">
        <f t="shared" si="724"/>
        <v>0</v>
      </c>
      <c r="AO4184" s="5">
        <v>0</v>
      </c>
      <c r="AP4184" s="5">
        <v>0</v>
      </c>
      <c r="AQ4184" s="5">
        <f t="shared" si="725"/>
        <v>0</v>
      </c>
      <c r="AR4184" s="5">
        <v>0</v>
      </c>
      <c r="AS4184" s="6"/>
      <c r="AT4184" s="5">
        <v>0</v>
      </c>
      <c r="AU4184" s="5">
        <v>0</v>
      </c>
      <c r="AV4184" t="str">
        <f t="shared" si="718"/>
        <v>N</v>
      </c>
      <c r="AW4184" t="s">
        <v>60</v>
      </c>
      <c r="AX4184" t="s">
        <v>445</v>
      </c>
      <c r="AY4184" t="s">
        <v>2637</v>
      </c>
      <c r="AZ4184" t="s">
        <v>2637</v>
      </c>
      <c r="BA4184" t="str">
        <f t="shared" si="719"/>
        <v>N</v>
      </c>
    </row>
    <row r="4185" spans="1:53">
      <c r="A4185" t="s">
        <v>454</v>
      </c>
      <c r="B4185" t="s">
        <v>54</v>
      </c>
      <c r="C4185" t="s">
        <v>55</v>
      </c>
      <c r="D4185">
        <v>2021</v>
      </c>
      <c r="E4185" t="s">
        <v>10050</v>
      </c>
      <c r="F4185" t="s">
        <v>10050</v>
      </c>
      <c r="G4185" t="s">
        <v>10051</v>
      </c>
      <c r="H4185" t="s">
        <v>1813</v>
      </c>
      <c r="I4185" t="s">
        <v>10052</v>
      </c>
      <c r="J4185" t="s">
        <v>58</v>
      </c>
      <c r="K4185" t="s">
        <v>59</v>
      </c>
      <c r="L4185" s="5">
        <v>0</v>
      </c>
      <c r="M4185" s="5">
        <v>0</v>
      </c>
      <c r="N4185" s="5">
        <f t="shared" si="715"/>
        <v>0</v>
      </c>
      <c r="O4185" s="5">
        <v>0</v>
      </c>
      <c r="P4185" s="5">
        <v>0</v>
      </c>
      <c r="Q4185" s="5">
        <f t="shared" si="716"/>
        <v>0</v>
      </c>
      <c r="R4185" s="5">
        <v>0</v>
      </c>
      <c r="S4185" s="5">
        <v>0</v>
      </c>
      <c r="T4185" s="5">
        <f t="shared" si="717"/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f t="shared" si="720"/>
        <v>0</v>
      </c>
      <c r="Z4185" s="5">
        <v>0</v>
      </c>
      <c r="AA4185" s="5">
        <v>1</v>
      </c>
      <c r="AB4185" s="5">
        <f t="shared" si="721"/>
        <v>1</v>
      </c>
      <c r="AC4185" s="5">
        <v>0</v>
      </c>
      <c r="AD4185" s="5">
        <v>0</v>
      </c>
      <c r="AE4185" s="5">
        <f t="shared" si="722"/>
        <v>0</v>
      </c>
      <c r="AF4185" s="5">
        <v>0</v>
      </c>
      <c r="AG4185" s="6">
        <v>44496</v>
      </c>
      <c r="AH4185" s="5">
        <v>1</v>
      </c>
      <c r="AI4185" s="5">
        <v>0</v>
      </c>
      <c r="AJ4185" s="5">
        <v>0</v>
      </c>
      <c r="AK4185" s="5">
        <f t="shared" si="723"/>
        <v>0</v>
      </c>
      <c r="AL4185" s="5">
        <v>0</v>
      </c>
      <c r="AM4185" s="5">
        <v>0</v>
      </c>
      <c r="AN4185" s="5">
        <f t="shared" si="724"/>
        <v>0</v>
      </c>
      <c r="AO4185" s="5">
        <v>0</v>
      </c>
      <c r="AP4185" s="5">
        <v>0</v>
      </c>
      <c r="AQ4185" s="5">
        <f t="shared" si="725"/>
        <v>0</v>
      </c>
      <c r="AR4185" s="5">
        <v>0</v>
      </c>
      <c r="AS4185" s="6"/>
      <c r="AT4185" s="5">
        <v>0</v>
      </c>
      <c r="AU4185" s="5">
        <v>0</v>
      </c>
      <c r="AV4185" t="str">
        <f t="shared" si="718"/>
        <v>N</v>
      </c>
      <c r="AW4185" t="s">
        <v>60</v>
      </c>
      <c r="AX4185" t="s">
        <v>445</v>
      </c>
      <c r="AY4185" t="s">
        <v>2637</v>
      </c>
      <c r="AZ4185" t="s">
        <v>2637</v>
      </c>
      <c r="BA4185" t="str">
        <f t="shared" si="719"/>
        <v>N</v>
      </c>
    </row>
    <row r="4186" spans="1:53">
      <c r="A4186" t="s">
        <v>454</v>
      </c>
      <c r="B4186" t="s">
        <v>54</v>
      </c>
      <c r="C4186" t="s">
        <v>55</v>
      </c>
      <c r="D4186">
        <v>2021</v>
      </c>
      <c r="E4186" t="s">
        <v>10053</v>
      </c>
      <c r="F4186" t="s">
        <v>10053</v>
      </c>
      <c r="G4186" t="s">
        <v>10054</v>
      </c>
      <c r="H4186" t="s">
        <v>1813</v>
      </c>
      <c r="I4186" t="s">
        <v>10055</v>
      </c>
      <c r="J4186" t="s">
        <v>58</v>
      </c>
      <c r="K4186" t="s">
        <v>59</v>
      </c>
      <c r="L4186" s="5">
        <v>0</v>
      </c>
      <c r="M4186" s="5">
        <v>0</v>
      </c>
      <c r="N4186" s="5">
        <f t="shared" si="715"/>
        <v>0</v>
      </c>
      <c r="O4186" s="5">
        <v>0</v>
      </c>
      <c r="P4186" s="5">
        <v>0</v>
      </c>
      <c r="Q4186" s="5">
        <f t="shared" si="716"/>
        <v>0</v>
      </c>
      <c r="R4186" s="5">
        <v>0</v>
      </c>
      <c r="S4186" s="5">
        <v>0</v>
      </c>
      <c r="T4186" s="5">
        <f t="shared" si="717"/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f t="shared" si="720"/>
        <v>0</v>
      </c>
      <c r="Z4186" s="5">
        <v>0</v>
      </c>
      <c r="AA4186" s="5">
        <v>1</v>
      </c>
      <c r="AB4186" s="5">
        <f t="shared" si="721"/>
        <v>1</v>
      </c>
      <c r="AC4186" s="5">
        <v>0</v>
      </c>
      <c r="AD4186" s="5">
        <v>0</v>
      </c>
      <c r="AE4186" s="5">
        <f t="shared" si="722"/>
        <v>0</v>
      </c>
      <c r="AF4186" s="5">
        <v>0</v>
      </c>
      <c r="AG4186" s="6">
        <v>44461</v>
      </c>
      <c r="AH4186" s="5">
        <v>1</v>
      </c>
      <c r="AI4186" s="5">
        <v>0</v>
      </c>
      <c r="AJ4186" s="5">
        <v>0</v>
      </c>
      <c r="AK4186" s="5">
        <f t="shared" si="723"/>
        <v>0</v>
      </c>
      <c r="AL4186" s="5">
        <v>0</v>
      </c>
      <c r="AM4186" s="5">
        <v>0</v>
      </c>
      <c r="AN4186" s="5">
        <f t="shared" si="724"/>
        <v>0</v>
      </c>
      <c r="AO4186" s="5">
        <v>0</v>
      </c>
      <c r="AP4186" s="5">
        <v>0</v>
      </c>
      <c r="AQ4186" s="5">
        <f t="shared" si="725"/>
        <v>0</v>
      </c>
      <c r="AR4186" s="5">
        <v>0</v>
      </c>
      <c r="AS4186" s="6"/>
      <c r="AT4186" s="5">
        <v>0</v>
      </c>
      <c r="AU4186" s="5">
        <v>0</v>
      </c>
      <c r="AV4186" t="str">
        <f t="shared" si="718"/>
        <v>N</v>
      </c>
      <c r="AW4186" t="s">
        <v>60</v>
      </c>
      <c r="AX4186" t="s">
        <v>445</v>
      </c>
      <c r="AY4186" t="s">
        <v>2637</v>
      </c>
      <c r="AZ4186" t="s">
        <v>2637</v>
      </c>
      <c r="BA4186" t="str">
        <f t="shared" si="719"/>
        <v>N</v>
      </c>
    </row>
    <row r="4187" spans="1:53">
      <c r="A4187" t="s">
        <v>454</v>
      </c>
      <c r="B4187" t="s">
        <v>54</v>
      </c>
      <c r="C4187" t="s">
        <v>55</v>
      </c>
      <c r="D4187">
        <v>2021</v>
      </c>
      <c r="E4187" t="s">
        <v>10056</v>
      </c>
      <c r="F4187" t="s">
        <v>10056</v>
      </c>
      <c r="G4187" t="s">
        <v>10057</v>
      </c>
      <c r="H4187" t="s">
        <v>1813</v>
      </c>
      <c r="I4187" t="s">
        <v>10058</v>
      </c>
      <c r="J4187" t="s">
        <v>58</v>
      </c>
      <c r="K4187" t="s">
        <v>59</v>
      </c>
      <c r="L4187" s="5">
        <v>0</v>
      </c>
      <c r="M4187" s="5">
        <v>0</v>
      </c>
      <c r="N4187" s="5">
        <f t="shared" si="715"/>
        <v>0</v>
      </c>
      <c r="O4187" s="5">
        <v>0</v>
      </c>
      <c r="P4187" s="5">
        <v>0</v>
      </c>
      <c r="Q4187" s="5">
        <f t="shared" si="716"/>
        <v>0</v>
      </c>
      <c r="R4187" s="5">
        <v>0</v>
      </c>
      <c r="S4187" s="5">
        <v>0</v>
      </c>
      <c r="T4187" s="5">
        <f t="shared" si="717"/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f t="shared" si="720"/>
        <v>0</v>
      </c>
      <c r="Z4187" s="5">
        <v>0</v>
      </c>
      <c r="AA4187" s="5">
        <v>1</v>
      </c>
      <c r="AB4187" s="5">
        <f t="shared" si="721"/>
        <v>1</v>
      </c>
      <c r="AC4187" s="5">
        <v>0</v>
      </c>
      <c r="AD4187" s="5">
        <v>0</v>
      </c>
      <c r="AE4187" s="5">
        <f t="shared" si="722"/>
        <v>0</v>
      </c>
      <c r="AF4187" s="5">
        <v>0</v>
      </c>
      <c r="AG4187" s="6">
        <v>44249</v>
      </c>
      <c r="AH4187" s="5">
        <v>1</v>
      </c>
      <c r="AI4187" s="5">
        <v>0</v>
      </c>
      <c r="AJ4187" s="5">
        <v>0</v>
      </c>
      <c r="AK4187" s="5">
        <f t="shared" si="723"/>
        <v>0</v>
      </c>
      <c r="AL4187" s="5">
        <v>0</v>
      </c>
      <c r="AM4187" s="5">
        <v>0</v>
      </c>
      <c r="AN4187" s="5">
        <f t="shared" si="724"/>
        <v>0</v>
      </c>
      <c r="AO4187" s="5">
        <v>0</v>
      </c>
      <c r="AP4187" s="5">
        <v>0</v>
      </c>
      <c r="AQ4187" s="5">
        <f t="shared" si="725"/>
        <v>0</v>
      </c>
      <c r="AR4187" s="5">
        <v>0</v>
      </c>
      <c r="AS4187" s="6"/>
      <c r="AT4187" s="5">
        <v>0</v>
      </c>
      <c r="AU4187" s="5">
        <v>0</v>
      </c>
      <c r="AV4187" t="str">
        <f t="shared" si="718"/>
        <v>N</v>
      </c>
      <c r="AW4187" t="s">
        <v>60</v>
      </c>
      <c r="AX4187" t="s">
        <v>445</v>
      </c>
      <c r="AY4187" t="s">
        <v>2637</v>
      </c>
      <c r="AZ4187" t="s">
        <v>2637</v>
      </c>
      <c r="BA4187" t="str">
        <f t="shared" si="719"/>
        <v>N</v>
      </c>
    </row>
    <row r="4188" spans="1:53">
      <c r="A4188" t="s">
        <v>454</v>
      </c>
      <c r="B4188" t="s">
        <v>54</v>
      </c>
      <c r="C4188" t="s">
        <v>55</v>
      </c>
      <c r="D4188">
        <v>2021</v>
      </c>
      <c r="E4188" t="s">
        <v>10059</v>
      </c>
      <c r="F4188" t="s">
        <v>10059</v>
      </c>
      <c r="G4188" t="s">
        <v>10060</v>
      </c>
      <c r="H4188" t="s">
        <v>1813</v>
      </c>
      <c r="I4188" t="s">
        <v>10061</v>
      </c>
      <c r="J4188" t="s">
        <v>58</v>
      </c>
      <c r="K4188" t="s">
        <v>59</v>
      </c>
      <c r="L4188" s="5">
        <v>0</v>
      </c>
      <c r="M4188" s="5">
        <v>0</v>
      </c>
      <c r="N4188" s="5">
        <f t="shared" si="715"/>
        <v>0</v>
      </c>
      <c r="O4188" s="5">
        <v>0</v>
      </c>
      <c r="P4188" s="5">
        <v>0</v>
      </c>
      <c r="Q4188" s="5">
        <f t="shared" si="716"/>
        <v>0</v>
      </c>
      <c r="R4188" s="5">
        <v>0</v>
      </c>
      <c r="S4188" s="5">
        <v>0</v>
      </c>
      <c r="T4188" s="5">
        <f t="shared" si="717"/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f t="shared" si="720"/>
        <v>0</v>
      </c>
      <c r="Z4188" s="5">
        <v>0</v>
      </c>
      <c r="AA4188" s="5">
        <v>1</v>
      </c>
      <c r="AB4188" s="5">
        <f t="shared" si="721"/>
        <v>1</v>
      </c>
      <c r="AC4188" s="5">
        <v>0</v>
      </c>
      <c r="AD4188" s="5">
        <v>0</v>
      </c>
      <c r="AE4188" s="5">
        <f t="shared" si="722"/>
        <v>0</v>
      </c>
      <c r="AF4188" s="5">
        <v>0</v>
      </c>
      <c r="AG4188" s="6">
        <v>44309</v>
      </c>
      <c r="AH4188" s="5">
        <v>1</v>
      </c>
      <c r="AI4188" s="5">
        <v>0</v>
      </c>
      <c r="AJ4188" s="5">
        <v>0</v>
      </c>
      <c r="AK4188" s="5">
        <f t="shared" si="723"/>
        <v>0</v>
      </c>
      <c r="AL4188" s="5">
        <v>0</v>
      </c>
      <c r="AM4188" s="5">
        <v>0</v>
      </c>
      <c r="AN4188" s="5">
        <f t="shared" si="724"/>
        <v>0</v>
      </c>
      <c r="AO4188" s="5">
        <v>0</v>
      </c>
      <c r="AP4188" s="5">
        <v>0</v>
      </c>
      <c r="AQ4188" s="5">
        <f t="shared" si="725"/>
        <v>0</v>
      </c>
      <c r="AR4188" s="5">
        <v>0</v>
      </c>
      <c r="AS4188" s="6"/>
      <c r="AT4188" s="5">
        <v>0</v>
      </c>
      <c r="AU4188" s="5">
        <v>0</v>
      </c>
      <c r="AV4188" t="str">
        <f t="shared" si="718"/>
        <v>N</v>
      </c>
      <c r="AW4188" t="s">
        <v>60</v>
      </c>
      <c r="AX4188" t="s">
        <v>445</v>
      </c>
      <c r="AY4188" t="s">
        <v>2637</v>
      </c>
      <c r="AZ4188" t="s">
        <v>2637</v>
      </c>
      <c r="BA4188" t="str">
        <f t="shared" si="719"/>
        <v>N</v>
      </c>
    </row>
    <row r="4189" spans="1:53">
      <c r="A4189" t="s">
        <v>454</v>
      </c>
      <c r="B4189" t="s">
        <v>54</v>
      </c>
      <c r="C4189" t="s">
        <v>55</v>
      </c>
      <c r="D4189">
        <v>2021</v>
      </c>
      <c r="E4189" t="s">
        <v>4489</v>
      </c>
      <c r="F4189" t="s">
        <v>4489</v>
      </c>
      <c r="G4189" t="s">
        <v>10062</v>
      </c>
      <c r="H4189" t="s">
        <v>1813</v>
      </c>
      <c r="I4189" t="s">
        <v>10063</v>
      </c>
      <c r="J4189" t="s">
        <v>58</v>
      </c>
      <c r="K4189" t="s">
        <v>59</v>
      </c>
      <c r="L4189" s="5">
        <v>0</v>
      </c>
      <c r="M4189" s="5">
        <v>0</v>
      </c>
      <c r="N4189" s="5">
        <f t="shared" si="715"/>
        <v>0</v>
      </c>
      <c r="O4189" s="5">
        <v>0</v>
      </c>
      <c r="P4189" s="5">
        <v>0</v>
      </c>
      <c r="Q4189" s="5">
        <f t="shared" si="716"/>
        <v>0</v>
      </c>
      <c r="R4189" s="5">
        <v>0</v>
      </c>
      <c r="S4189" s="5">
        <v>0</v>
      </c>
      <c r="T4189" s="5">
        <f t="shared" si="717"/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f t="shared" si="720"/>
        <v>0</v>
      </c>
      <c r="Z4189" s="5">
        <v>0</v>
      </c>
      <c r="AA4189" s="5">
        <v>1</v>
      </c>
      <c r="AB4189" s="5">
        <f t="shared" si="721"/>
        <v>1</v>
      </c>
      <c r="AC4189" s="5">
        <v>0</v>
      </c>
      <c r="AD4189" s="5">
        <v>0</v>
      </c>
      <c r="AE4189" s="5">
        <f t="shared" si="722"/>
        <v>0</v>
      </c>
      <c r="AF4189" s="5">
        <v>0</v>
      </c>
      <c r="AG4189" s="6">
        <v>44376</v>
      </c>
      <c r="AH4189" s="5">
        <v>1</v>
      </c>
      <c r="AI4189" s="5">
        <v>0</v>
      </c>
      <c r="AJ4189" s="5">
        <v>0</v>
      </c>
      <c r="AK4189" s="5">
        <f t="shared" si="723"/>
        <v>0</v>
      </c>
      <c r="AL4189" s="5">
        <v>0</v>
      </c>
      <c r="AM4189" s="5">
        <v>0</v>
      </c>
      <c r="AN4189" s="5">
        <f t="shared" si="724"/>
        <v>0</v>
      </c>
      <c r="AO4189" s="5">
        <v>0</v>
      </c>
      <c r="AP4189" s="5">
        <v>0</v>
      </c>
      <c r="AQ4189" s="5">
        <f t="shared" si="725"/>
        <v>0</v>
      </c>
      <c r="AR4189" s="5">
        <v>0</v>
      </c>
      <c r="AS4189" s="6"/>
      <c r="AT4189" s="5">
        <v>0</v>
      </c>
      <c r="AU4189" s="5">
        <v>0</v>
      </c>
      <c r="AV4189" t="str">
        <f t="shared" si="718"/>
        <v>N</v>
      </c>
      <c r="AW4189" t="s">
        <v>60</v>
      </c>
      <c r="AX4189" t="s">
        <v>445</v>
      </c>
      <c r="AY4189" t="s">
        <v>2637</v>
      </c>
      <c r="AZ4189" t="s">
        <v>2637</v>
      </c>
      <c r="BA4189" t="str">
        <f t="shared" si="719"/>
        <v>N</v>
      </c>
    </row>
    <row r="4190" spans="1:53">
      <c r="A4190" t="s">
        <v>454</v>
      </c>
      <c r="B4190" t="s">
        <v>54</v>
      </c>
      <c r="C4190" t="s">
        <v>55</v>
      </c>
      <c r="D4190">
        <v>2021</v>
      </c>
      <c r="E4190" t="s">
        <v>10064</v>
      </c>
      <c r="F4190" t="s">
        <v>10064</v>
      </c>
      <c r="G4190" t="s">
        <v>10065</v>
      </c>
      <c r="H4190" t="s">
        <v>1813</v>
      </c>
      <c r="I4190" t="s">
        <v>10066</v>
      </c>
      <c r="J4190" t="s">
        <v>58</v>
      </c>
      <c r="K4190" t="s">
        <v>59</v>
      </c>
      <c r="L4190" s="5">
        <v>0</v>
      </c>
      <c r="M4190" s="5">
        <v>0</v>
      </c>
      <c r="N4190" s="5">
        <f t="shared" si="715"/>
        <v>0</v>
      </c>
      <c r="O4190" s="5">
        <v>0</v>
      </c>
      <c r="P4190" s="5">
        <v>0</v>
      </c>
      <c r="Q4190" s="5">
        <f t="shared" si="716"/>
        <v>0</v>
      </c>
      <c r="R4190" s="5">
        <v>0</v>
      </c>
      <c r="S4190" s="5">
        <v>0</v>
      </c>
      <c r="T4190" s="5">
        <f t="shared" si="717"/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f t="shared" si="720"/>
        <v>0</v>
      </c>
      <c r="Z4190" s="5">
        <v>0</v>
      </c>
      <c r="AA4190" s="5">
        <v>1</v>
      </c>
      <c r="AB4190" s="5">
        <f t="shared" si="721"/>
        <v>1</v>
      </c>
      <c r="AC4190" s="5">
        <v>0</v>
      </c>
      <c r="AD4190" s="5">
        <v>0</v>
      </c>
      <c r="AE4190" s="5">
        <f t="shared" si="722"/>
        <v>0</v>
      </c>
      <c r="AF4190" s="5">
        <v>0</v>
      </c>
      <c r="AG4190" s="6">
        <v>44221</v>
      </c>
      <c r="AH4190" s="5">
        <v>1</v>
      </c>
      <c r="AI4190" s="5">
        <v>0</v>
      </c>
      <c r="AJ4190" s="5">
        <v>0</v>
      </c>
      <c r="AK4190" s="5">
        <f t="shared" si="723"/>
        <v>0</v>
      </c>
      <c r="AL4190" s="5">
        <v>0</v>
      </c>
      <c r="AM4190" s="5">
        <v>0</v>
      </c>
      <c r="AN4190" s="5">
        <f t="shared" si="724"/>
        <v>0</v>
      </c>
      <c r="AO4190" s="5">
        <v>0</v>
      </c>
      <c r="AP4190" s="5">
        <v>0</v>
      </c>
      <c r="AQ4190" s="5">
        <f t="shared" si="725"/>
        <v>0</v>
      </c>
      <c r="AR4190" s="5">
        <v>0</v>
      </c>
      <c r="AS4190" s="6"/>
      <c r="AT4190" s="5">
        <v>0</v>
      </c>
      <c r="AU4190" s="5">
        <v>0</v>
      </c>
      <c r="AV4190" t="str">
        <f t="shared" si="718"/>
        <v>N</v>
      </c>
      <c r="AW4190" t="s">
        <v>60</v>
      </c>
      <c r="AX4190" t="s">
        <v>445</v>
      </c>
      <c r="AY4190" t="s">
        <v>2637</v>
      </c>
      <c r="AZ4190" t="s">
        <v>2637</v>
      </c>
      <c r="BA4190" t="str">
        <f t="shared" si="719"/>
        <v>N</v>
      </c>
    </row>
    <row r="4191" spans="1:53">
      <c r="A4191" t="s">
        <v>454</v>
      </c>
      <c r="B4191" t="s">
        <v>54</v>
      </c>
      <c r="C4191" t="s">
        <v>55</v>
      </c>
      <c r="D4191">
        <v>2021</v>
      </c>
      <c r="E4191" t="s">
        <v>10067</v>
      </c>
      <c r="F4191" t="s">
        <v>10067</v>
      </c>
      <c r="G4191" t="s">
        <v>10068</v>
      </c>
      <c r="H4191" t="s">
        <v>1813</v>
      </c>
      <c r="I4191" t="s">
        <v>10069</v>
      </c>
      <c r="J4191" t="s">
        <v>58</v>
      </c>
      <c r="K4191" t="s">
        <v>59</v>
      </c>
      <c r="L4191" s="5">
        <v>0</v>
      </c>
      <c r="M4191" s="5">
        <v>0</v>
      </c>
      <c r="N4191" s="5">
        <f t="shared" si="715"/>
        <v>0</v>
      </c>
      <c r="O4191" s="5">
        <v>0</v>
      </c>
      <c r="P4191" s="5">
        <v>0</v>
      </c>
      <c r="Q4191" s="5">
        <f t="shared" si="716"/>
        <v>0</v>
      </c>
      <c r="R4191" s="5">
        <v>0</v>
      </c>
      <c r="S4191" s="5">
        <v>0</v>
      </c>
      <c r="T4191" s="5">
        <f t="shared" si="717"/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f t="shared" si="720"/>
        <v>0</v>
      </c>
      <c r="Z4191" s="5">
        <v>0</v>
      </c>
      <c r="AA4191" s="5">
        <v>1</v>
      </c>
      <c r="AB4191" s="5">
        <f t="shared" si="721"/>
        <v>1</v>
      </c>
      <c r="AC4191" s="5">
        <v>0</v>
      </c>
      <c r="AD4191" s="5">
        <v>0</v>
      </c>
      <c r="AE4191" s="5">
        <f t="shared" si="722"/>
        <v>0</v>
      </c>
      <c r="AF4191" s="5">
        <v>0</v>
      </c>
      <c r="AG4191" s="6">
        <v>44266</v>
      </c>
      <c r="AH4191" s="5">
        <v>1</v>
      </c>
      <c r="AI4191" s="5">
        <v>0</v>
      </c>
      <c r="AJ4191" s="5">
        <v>0</v>
      </c>
      <c r="AK4191" s="5">
        <f t="shared" si="723"/>
        <v>0</v>
      </c>
      <c r="AL4191" s="5">
        <v>0</v>
      </c>
      <c r="AM4191" s="5">
        <v>0</v>
      </c>
      <c r="AN4191" s="5">
        <f t="shared" si="724"/>
        <v>0</v>
      </c>
      <c r="AO4191" s="5">
        <v>0</v>
      </c>
      <c r="AP4191" s="5">
        <v>0</v>
      </c>
      <c r="AQ4191" s="5">
        <f t="shared" si="725"/>
        <v>0</v>
      </c>
      <c r="AR4191" s="5">
        <v>0</v>
      </c>
      <c r="AS4191" s="6"/>
      <c r="AT4191" s="5">
        <v>0</v>
      </c>
      <c r="AU4191" s="5">
        <v>0</v>
      </c>
      <c r="AV4191" t="str">
        <f t="shared" si="718"/>
        <v>N</v>
      </c>
      <c r="AW4191" t="s">
        <v>60</v>
      </c>
      <c r="AX4191" t="s">
        <v>445</v>
      </c>
      <c r="AY4191" t="s">
        <v>2637</v>
      </c>
      <c r="AZ4191" t="s">
        <v>2637</v>
      </c>
      <c r="BA4191" t="str">
        <f t="shared" si="719"/>
        <v>N</v>
      </c>
    </row>
    <row r="4192" spans="1:53">
      <c r="A4192" t="s">
        <v>454</v>
      </c>
      <c r="B4192" t="s">
        <v>54</v>
      </c>
      <c r="C4192" t="s">
        <v>55</v>
      </c>
      <c r="D4192">
        <v>2021</v>
      </c>
      <c r="E4192" t="s">
        <v>10070</v>
      </c>
      <c r="F4192" t="s">
        <v>10070</v>
      </c>
      <c r="G4192" t="s">
        <v>10071</v>
      </c>
      <c r="H4192" t="s">
        <v>10072</v>
      </c>
      <c r="I4192" t="s">
        <v>10073</v>
      </c>
      <c r="J4192" t="s">
        <v>470</v>
      </c>
      <c r="K4192" t="s">
        <v>59</v>
      </c>
      <c r="L4192" s="5">
        <v>0</v>
      </c>
      <c r="M4192" s="5">
        <v>0</v>
      </c>
      <c r="N4192" s="5">
        <f t="shared" si="715"/>
        <v>0</v>
      </c>
      <c r="O4192" s="5">
        <v>0</v>
      </c>
      <c r="P4192" s="5">
        <v>0</v>
      </c>
      <c r="Q4192" s="5">
        <f t="shared" si="716"/>
        <v>0</v>
      </c>
      <c r="R4192" s="5">
        <v>0</v>
      </c>
      <c r="S4192" s="5">
        <v>0</v>
      </c>
      <c r="T4192" s="5">
        <f t="shared" si="717"/>
        <v>0</v>
      </c>
      <c r="U4192" s="5">
        <v>1</v>
      </c>
      <c r="V4192" s="5">
        <v>1</v>
      </c>
      <c r="W4192" s="5">
        <v>0</v>
      </c>
      <c r="X4192" s="5">
        <v>0</v>
      </c>
      <c r="Y4192" s="5">
        <f t="shared" si="720"/>
        <v>0</v>
      </c>
      <c r="Z4192" s="5">
        <v>0</v>
      </c>
      <c r="AA4192" s="5">
        <v>0</v>
      </c>
      <c r="AB4192" s="5">
        <f t="shared" si="721"/>
        <v>0</v>
      </c>
      <c r="AC4192" s="5">
        <v>0</v>
      </c>
      <c r="AD4192" s="5">
        <v>0</v>
      </c>
      <c r="AE4192" s="5">
        <f t="shared" si="722"/>
        <v>0</v>
      </c>
      <c r="AF4192" s="5">
        <v>0</v>
      </c>
      <c r="AG4192" s="6"/>
      <c r="AH4192" s="5">
        <v>0</v>
      </c>
      <c r="AI4192" s="5">
        <v>0</v>
      </c>
      <c r="AJ4192" s="5">
        <v>0</v>
      </c>
      <c r="AK4192" s="5">
        <f t="shared" si="723"/>
        <v>0</v>
      </c>
      <c r="AL4192" s="5">
        <v>0</v>
      </c>
      <c r="AM4192" s="5">
        <v>0</v>
      </c>
      <c r="AN4192" s="5">
        <f t="shared" si="724"/>
        <v>0</v>
      </c>
      <c r="AO4192" s="5">
        <v>0</v>
      </c>
      <c r="AP4192" s="5">
        <v>0</v>
      </c>
      <c r="AQ4192" s="5">
        <f t="shared" si="725"/>
        <v>0</v>
      </c>
      <c r="AR4192" s="5">
        <v>0</v>
      </c>
      <c r="AS4192" s="6"/>
      <c r="AT4192" s="5">
        <v>0</v>
      </c>
      <c r="AU4192" s="5">
        <v>0</v>
      </c>
      <c r="AV4192" t="str">
        <f t="shared" si="718"/>
        <v>N</v>
      </c>
      <c r="AW4192" t="s">
        <v>60</v>
      </c>
      <c r="AX4192" t="s">
        <v>445</v>
      </c>
      <c r="AY4192" t="s">
        <v>62</v>
      </c>
      <c r="AZ4192" t="s">
        <v>62</v>
      </c>
      <c r="BA4192" t="str">
        <f t="shared" si="719"/>
        <v>N</v>
      </c>
    </row>
    <row r="4193" spans="1:53">
      <c r="A4193" t="s">
        <v>454</v>
      </c>
      <c r="B4193" t="s">
        <v>54</v>
      </c>
      <c r="C4193" t="s">
        <v>55</v>
      </c>
      <c r="D4193">
        <v>2021</v>
      </c>
      <c r="E4193" t="s">
        <v>10074</v>
      </c>
      <c r="F4193" t="s">
        <v>10074</v>
      </c>
      <c r="G4193" t="s">
        <v>10075</v>
      </c>
      <c r="H4193" t="s">
        <v>1813</v>
      </c>
      <c r="I4193" t="s">
        <v>10076</v>
      </c>
      <c r="J4193" t="s">
        <v>58</v>
      </c>
      <c r="K4193" t="s">
        <v>59</v>
      </c>
      <c r="L4193" s="5">
        <v>0</v>
      </c>
      <c r="M4193" s="5">
        <v>0</v>
      </c>
      <c r="N4193" s="5">
        <f t="shared" si="715"/>
        <v>0</v>
      </c>
      <c r="O4193" s="5">
        <v>0</v>
      </c>
      <c r="P4193" s="5">
        <v>0</v>
      </c>
      <c r="Q4193" s="5">
        <f t="shared" si="716"/>
        <v>0</v>
      </c>
      <c r="R4193" s="5">
        <v>0</v>
      </c>
      <c r="S4193" s="5">
        <v>0</v>
      </c>
      <c r="T4193" s="5">
        <f t="shared" si="717"/>
        <v>0</v>
      </c>
      <c r="U4193" s="5">
        <v>1</v>
      </c>
      <c r="V4193" s="5">
        <v>1</v>
      </c>
      <c r="W4193" s="5">
        <v>0</v>
      </c>
      <c r="X4193" s="5">
        <v>0</v>
      </c>
      <c r="Y4193" s="5">
        <f t="shared" si="720"/>
        <v>0</v>
      </c>
      <c r="Z4193" s="5">
        <v>0</v>
      </c>
      <c r="AA4193" s="5">
        <v>0</v>
      </c>
      <c r="AB4193" s="5">
        <f t="shared" si="721"/>
        <v>0</v>
      </c>
      <c r="AC4193" s="5">
        <v>0</v>
      </c>
      <c r="AD4193" s="5">
        <v>0</v>
      </c>
      <c r="AE4193" s="5">
        <f t="shared" si="722"/>
        <v>0</v>
      </c>
      <c r="AF4193" s="5">
        <v>0</v>
      </c>
      <c r="AG4193" s="6"/>
      <c r="AH4193" s="5">
        <v>0</v>
      </c>
      <c r="AI4193" s="5">
        <v>0</v>
      </c>
      <c r="AJ4193" s="5">
        <v>0</v>
      </c>
      <c r="AK4193" s="5">
        <f t="shared" si="723"/>
        <v>0</v>
      </c>
      <c r="AL4193" s="5">
        <v>0</v>
      </c>
      <c r="AM4193" s="5">
        <v>0</v>
      </c>
      <c r="AN4193" s="5">
        <f t="shared" si="724"/>
        <v>0</v>
      </c>
      <c r="AO4193" s="5">
        <v>0</v>
      </c>
      <c r="AP4193" s="5">
        <v>0</v>
      </c>
      <c r="AQ4193" s="5">
        <f t="shared" si="725"/>
        <v>0</v>
      </c>
      <c r="AR4193" s="5">
        <v>0</v>
      </c>
      <c r="AS4193" s="6"/>
      <c r="AT4193" s="5">
        <v>0</v>
      </c>
      <c r="AU4193" s="5">
        <v>0</v>
      </c>
      <c r="AV4193" t="str">
        <f t="shared" si="718"/>
        <v>N</v>
      </c>
      <c r="AW4193" t="s">
        <v>60</v>
      </c>
      <c r="AX4193" t="s">
        <v>445</v>
      </c>
      <c r="AY4193" t="s">
        <v>62</v>
      </c>
      <c r="AZ4193" t="s">
        <v>62</v>
      </c>
      <c r="BA4193" t="str">
        <f t="shared" si="719"/>
        <v>N</v>
      </c>
    </row>
    <row r="4194" spans="1:53">
      <c r="A4194" t="s">
        <v>454</v>
      </c>
      <c r="B4194" t="s">
        <v>54</v>
      </c>
      <c r="C4194" t="s">
        <v>55</v>
      </c>
      <c r="D4194">
        <v>2021</v>
      </c>
      <c r="E4194" t="s">
        <v>10077</v>
      </c>
      <c r="F4194" t="s">
        <v>10077</v>
      </c>
      <c r="G4194" t="s">
        <v>10078</v>
      </c>
      <c r="H4194" t="s">
        <v>1813</v>
      </c>
      <c r="I4194" t="s">
        <v>10079</v>
      </c>
      <c r="J4194" t="s">
        <v>58</v>
      </c>
      <c r="K4194" t="s">
        <v>59</v>
      </c>
      <c r="L4194" s="5">
        <v>0</v>
      </c>
      <c r="M4194" s="5">
        <v>0</v>
      </c>
      <c r="N4194" s="5">
        <f t="shared" si="715"/>
        <v>0</v>
      </c>
      <c r="O4194" s="5">
        <v>0</v>
      </c>
      <c r="P4194" s="5">
        <v>0</v>
      </c>
      <c r="Q4194" s="5">
        <f t="shared" si="716"/>
        <v>0</v>
      </c>
      <c r="R4194" s="5">
        <v>0</v>
      </c>
      <c r="S4194" s="5">
        <v>0</v>
      </c>
      <c r="T4194" s="5">
        <f t="shared" si="717"/>
        <v>0</v>
      </c>
      <c r="U4194" s="5">
        <v>1</v>
      </c>
      <c r="V4194" s="5">
        <v>1</v>
      </c>
      <c r="W4194" s="5">
        <v>0</v>
      </c>
      <c r="X4194" s="5">
        <v>0</v>
      </c>
      <c r="Y4194" s="5">
        <f t="shared" si="720"/>
        <v>0</v>
      </c>
      <c r="Z4194" s="5">
        <v>0</v>
      </c>
      <c r="AA4194" s="5">
        <v>0</v>
      </c>
      <c r="AB4194" s="5">
        <f t="shared" si="721"/>
        <v>0</v>
      </c>
      <c r="AC4194" s="5">
        <v>0</v>
      </c>
      <c r="AD4194" s="5">
        <v>0</v>
      </c>
      <c r="AE4194" s="5">
        <f t="shared" si="722"/>
        <v>0</v>
      </c>
      <c r="AF4194" s="5">
        <v>0</v>
      </c>
      <c r="AG4194" s="6"/>
      <c r="AH4194" s="5">
        <v>0</v>
      </c>
      <c r="AI4194" s="5">
        <v>0</v>
      </c>
      <c r="AJ4194" s="5">
        <v>0</v>
      </c>
      <c r="AK4194" s="5">
        <f t="shared" si="723"/>
        <v>0</v>
      </c>
      <c r="AL4194" s="5">
        <v>0</v>
      </c>
      <c r="AM4194" s="5">
        <v>0</v>
      </c>
      <c r="AN4194" s="5">
        <f t="shared" si="724"/>
        <v>0</v>
      </c>
      <c r="AO4194" s="5">
        <v>0</v>
      </c>
      <c r="AP4194" s="5">
        <v>0</v>
      </c>
      <c r="AQ4194" s="5">
        <f t="shared" si="725"/>
        <v>0</v>
      </c>
      <c r="AR4194" s="5">
        <v>0</v>
      </c>
      <c r="AS4194" s="6"/>
      <c r="AT4194" s="5">
        <v>0</v>
      </c>
      <c r="AU4194" s="5">
        <v>0</v>
      </c>
      <c r="AV4194" t="str">
        <f t="shared" si="718"/>
        <v>N</v>
      </c>
      <c r="AW4194" t="s">
        <v>60</v>
      </c>
      <c r="AX4194" t="s">
        <v>445</v>
      </c>
      <c r="AY4194" t="s">
        <v>62</v>
      </c>
      <c r="AZ4194" t="s">
        <v>62</v>
      </c>
      <c r="BA4194" t="str">
        <f t="shared" si="719"/>
        <v>N</v>
      </c>
    </row>
    <row r="4195" spans="1:53">
      <c r="A4195" t="s">
        <v>1465</v>
      </c>
      <c r="B4195" t="s">
        <v>54</v>
      </c>
      <c r="C4195" t="s">
        <v>55</v>
      </c>
      <c r="D4195">
        <v>2021</v>
      </c>
      <c r="E4195" t="s">
        <v>10080</v>
      </c>
      <c r="F4195" t="s">
        <v>10081</v>
      </c>
      <c r="G4195" t="s">
        <v>10082</v>
      </c>
      <c r="H4195" t="s">
        <v>10083</v>
      </c>
      <c r="I4195" t="s">
        <v>10084</v>
      </c>
      <c r="J4195" t="s">
        <v>101</v>
      </c>
      <c r="K4195" t="s">
        <v>93</v>
      </c>
      <c r="L4195" s="5">
        <v>0</v>
      </c>
      <c r="M4195" s="5">
        <v>0</v>
      </c>
      <c r="N4195" s="5">
        <f t="shared" si="715"/>
        <v>0</v>
      </c>
      <c r="O4195" s="5">
        <v>0</v>
      </c>
      <c r="P4195" s="5">
        <v>0</v>
      </c>
      <c r="Q4195" s="5">
        <f t="shared" si="716"/>
        <v>0</v>
      </c>
      <c r="R4195" s="5">
        <v>0</v>
      </c>
      <c r="S4195" s="5">
        <v>0</v>
      </c>
      <c r="T4195" s="5">
        <f t="shared" si="717"/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f t="shared" si="720"/>
        <v>0</v>
      </c>
      <c r="Z4195" s="5">
        <v>0</v>
      </c>
      <c r="AA4195" s="5">
        <v>0</v>
      </c>
      <c r="AB4195" s="5">
        <f t="shared" si="721"/>
        <v>0</v>
      </c>
      <c r="AC4195" s="5">
        <v>0</v>
      </c>
      <c r="AD4195" s="5">
        <v>0</v>
      </c>
      <c r="AE4195" s="5">
        <f t="shared" si="722"/>
        <v>0</v>
      </c>
      <c r="AF4195" s="5">
        <v>5</v>
      </c>
      <c r="AG4195" s="6">
        <v>44419</v>
      </c>
      <c r="AH4195" s="5">
        <v>5</v>
      </c>
      <c r="AI4195" s="5">
        <v>0</v>
      </c>
      <c r="AJ4195" s="5">
        <v>0</v>
      </c>
      <c r="AK4195" s="5">
        <f t="shared" si="723"/>
        <v>0</v>
      </c>
      <c r="AL4195" s="5">
        <v>0</v>
      </c>
      <c r="AM4195" s="5">
        <v>0</v>
      </c>
      <c r="AN4195" s="5">
        <f t="shared" si="724"/>
        <v>0</v>
      </c>
      <c r="AO4195" s="5">
        <v>0</v>
      </c>
      <c r="AP4195" s="5">
        <v>0</v>
      </c>
      <c r="AQ4195" s="5">
        <f t="shared" si="725"/>
        <v>0</v>
      </c>
      <c r="AR4195" s="5">
        <v>0</v>
      </c>
      <c r="AS4195" s="6"/>
      <c r="AT4195" s="5">
        <v>0</v>
      </c>
      <c r="AU4195" s="5">
        <v>0</v>
      </c>
      <c r="AV4195" t="str">
        <f t="shared" si="718"/>
        <v>N</v>
      </c>
      <c r="AW4195" t="s">
        <v>60</v>
      </c>
      <c r="AX4195" t="s">
        <v>61</v>
      </c>
      <c r="AY4195" t="s">
        <v>62</v>
      </c>
      <c r="AZ4195" t="s">
        <v>62</v>
      </c>
      <c r="BA4195" t="str">
        <f t="shared" si="719"/>
        <v>N</v>
      </c>
    </row>
    <row r="4196" spans="1:53">
      <c r="A4196" t="s">
        <v>454</v>
      </c>
      <c r="B4196" t="s">
        <v>54</v>
      </c>
      <c r="C4196" t="s">
        <v>55</v>
      </c>
      <c r="D4196">
        <v>2021</v>
      </c>
      <c r="E4196" t="s">
        <v>10085</v>
      </c>
      <c r="F4196" t="s">
        <v>10085</v>
      </c>
      <c r="G4196" t="s">
        <v>10086</v>
      </c>
      <c r="H4196" t="s">
        <v>1813</v>
      </c>
      <c r="I4196" t="s">
        <v>10087</v>
      </c>
      <c r="J4196" t="s">
        <v>58</v>
      </c>
      <c r="K4196" t="s">
        <v>59</v>
      </c>
      <c r="L4196" s="5">
        <v>0</v>
      </c>
      <c r="M4196" s="5">
        <v>0</v>
      </c>
      <c r="N4196" s="5">
        <f t="shared" si="715"/>
        <v>0</v>
      </c>
      <c r="O4196" s="5">
        <v>0</v>
      </c>
      <c r="P4196" s="5">
        <v>0</v>
      </c>
      <c r="Q4196" s="5">
        <f t="shared" si="716"/>
        <v>0</v>
      </c>
      <c r="R4196" s="5">
        <v>0</v>
      </c>
      <c r="S4196" s="5">
        <v>0</v>
      </c>
      <c r="T4196" s="5">
        <f t="shared" si="717"/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f t="shared" si="720"/>
        <v>0</v>
      </c>
      <c r="Z4196" s="5">
        <v>0</v>
      </c>
      <c r="AA4196" s="5">
        <v>0</v>
      </c>
      <c r="AB4196" s="5">
        <f t="shared" si="721"/>
        <v>0</v>
      </c>
      <c r="AC4196" s="5">
        <v>0</v>
      </c>
      <c r="AD4196" s="5">
        <v>0</v>
      </c>
      <c r="AE4196" s="5">
        <f t="shared" si="722"/>
        <v>0</v>
      </c>
      <c r="AF4196" s="5">
        <v>1</v>
      </c>
      <c r="AG4196" s="6">
        <v>44370</v>
      </c>
      <c r="AH4196" s="5">
        <v>1</v>
      </c>
      <c r="AI4196" s="5">
        <v>0</v>
      </c>
      <c r="AJ4196" s="5">
        <v>0</v>
      </c>
      <c r="AK4196" s="5">
        <f t="shared" si="723"/>
        <v>0</v>
      </c>
      <c r="AL4196" s="5">
        <v>0</v>
      </c>
      <c r="AM4196" s="5">
        <v>0</v>
      </c>
      <c r="AN4196" s="5">
        <f t="shared" si="724"/>
        <v>0</v>
      </c>
      <c r="AO4196" s="5">
        <v>0</v>
      </c>
      <c r="AP4196" s="5">
        <v>0</v>
      </c>
      <c r="AQ4196" s="5">
        <f t="shared" si="725"/>
        <v>0</v>
      </c>
      <c r="AR4196" s="5">
        <v>1</v>
      </c>
      <c r="AS4196" s="6">
        <v>44466</v>
      </c>
      <c r="AT4196" s="5">
        <v>1</v>
      </c>
      <c r="AU4196" s="5">
        <v>0</v>
      </c>
      <c r="AV4196" t="str">
        <f t="shared" si="718"/>
        <v>N</v>
      </c>
      <c r="AW4196" t="s">
        <v>60</v>
      </c>
      <c r="AX4196" t="s">
        <v>445</v>
      </c>
      <c r="AY4196" t="s">
        <v>62</v>
      </c>
      <c r="AZ4196" t="s">
        <v>62</v>
      </c>
      <c r="BA4196" t="str">
        <f t="shared" si="719"/>
        <v>N</v>
      </c>
    </row>
    <row r="4197" spans="1:53">
      <c r="A4197" t="s">
        <v>454</v>
      </c>
      <c r="B4197" t="s">
        <v>54</v>
      </c>
      <c r="C4197" t="s">
        <v>55</v>
      </c>
      <c r="D4197">
        <v>2021</v>
      </c>
      <c r="E4197" t="s">
        <v>10074</v>
      </c>
      <c r="F4197" t="s">
        <v>10074</v>
      </c>
      <c r="G4197" t="s">
        <v>10088</v>
      </c>
      <c r="H4197" t="s">
        <v>1813</v>
      </c>
      <c r="I4197" t="s">
        <v>10089</v>
      </c>
      <c r="J4197" t="s">
        <v>58</v>
      </c>
      <c r="K4197" t="s">
        <v>59</v>
      </c>
      <c r="L4197" s="5">
        <v>0</v>
      </c>
      <c r="M4197" s="5">
        <v>0</v>
      </c>
      <c r="N4197" s="5">
        <f t="shared" si="715"/>
        <v>0</v>
      </c>
      <c r="O4197" s="5">
        <v>0</v>
      </c>
      <c r="P4197" s="5">
        <v>0</v>
      </c>
      <c r="Q4197" s="5">
        <f t="shared" si="716"/>
        <v>0</v>
      </c>
      <c r="R4197" s="5">
        <v>0</v>
      </c>
      <c r="S4197" s="5">
        <v>0</v>
      </c>
      <c r="T4197" s="5">
        <f t="shared" si="717"/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f t="shared" si="720"/>
        <v>0</v>
      </c>
      <c r="Z4197" s="5">
        <v>0</v>
      </c>
      <c r="AA4197" s="5">
        <v>0</v>
      </c>
      <c r="AB4197" s="5">
        <f t="shared" si="721"/>
        <v>0</v>
      </c>
      <c r="AC4197" s="5">
        <v>0</v>
      </c>
      <c r="AD4197" s="5">
        <v>0</v>
      </c>
      <c r="AE4197" s="5">
        <f t="shared" si="722"/>
        <v>0</v>
      </c>
      <c r="AF4197" s="5">
        <v>1</v>
      </c>
      <c r="AG4197" s="6">
        <v>44363</v>
      </c>
      <c r="AH4197" s="5">
        <v>1</v>
      </c>
      <c r="AI4197" s="5">
        <v>0</v>
      </c>
      <c r="AJ4197" s="5">
        <v>0</v>
      </c>
      <c r="AK4197" s="5">
        <f t="shared" si="723"/>
        <v>0</v>
      </c>
      <c r="AL4197" s="5">
        <v>0</v>
      </c>
      <c r="AM4197" s="5">
        <v>0</v>
      </c>
      <c r="AN4197" s="5">
        <f t="shared" si="724"/>
        <v>0</v>
      </c>
      <c r="AO4197" s="5">
        <v>0</v>
      </c>
      <c r="AP4197" s="5">
        <v>0</v>
      </c>
      <c r="AQ4197" s="5">
        <f t="shared" si="725"/>
        <v>0</v>
      </c>
      <c r="AR4197" s="5">
        <v>0</v>
      </c>
      <c r="AS4197" s="6"/>
      <c r="AT4197" s="5">
        <v>0</v>
      </c>
      <c r="AU4197" s="5">
        <v>0</v>
      </c>
      <c r="AV4197" t="str">
        <f t="shared" si="718"/>
        <v>N</v>
      </c>
      <c r="AW4197" t="s">
        <v>60</v>
      </c>
      <c r="AX4197" t="s">
        <v>445</v>
      </c>
      <c r="AY4197" t="s">
        <v>62</v>
      </c>
      <c r="AZ4197" t="s">
        <v>62</v>
      </c>
      <c r="BA4197" t="str">
        <f t="shared" si="719"/>
        <v>N</v>
      </c>
    </row>
    <row r="4198" spans="1:53">
      <c r="A4198" t="s">
        <v>54</v>
      </c>
      <c r="B4198" t="s">
        <v>54</v>
      </c>
      <c r="C4198" t="s">
        <v>55</v>
      </c>
      <c r="D4198">
        <v>2021</v>
      </c>
      <c r="F4198" t="s">
        <v>10090</v>
      </c>
      <c r="G4198" t="s">
        <v>10091</v>
      </c>
      <c r="H4198" t="s">
        <v>10092</v>
      </c>
      <c r="I4198" t="s">
        <v>10093</v>
      </c>
      <c r="J4198" t="s">
        <v>101</v>
      </c>
      <c r="K4198" t="s">
        <v>93</v>
      </c>
      <c r="L4198" s="5">
        <v>0</v>
      </c>
      <c r="M4198" s="5">
        <v>0</v>
      </c>
      <c r="N4198" s="5">
        <f t="shared" si="715"/>
        <v>0</v>
      </c>
      <c r="O4198" s="5">
        <v>0</v>
      </c>
      <c r="P4198" s="5">
        <v>0</v>
      </c>
      <c r="Q4198" s="5">
        <f t="shared" si="716"/>
        <v>0</v>
      </c>
      <c r="R4198" s="5">
        <v>0</v>
      </c>
      <c r="S4198" s="5">
        <v>0</v>
      </c>
      <c r="T4198" s="5">
        <f t="shared" si="717"/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f t="shared" si="720"/>
        <v>0</v>
      </c>
      <c r="Z4198" s="5">
        <v>0</v>
      </c>
      <c r="AA4198" s="5">
        <v>0</v>
      </c>
      <c r="AB4198" s="5">
        <f t="shared" si="721"/>
        <v>0</v>
      </c>
      <c r="AC4198" s="5">
        <v>0</v>
      </c>
      <c r="AD4198" s="5">
        <v>0</v>
      </c>
      <c r="AE4198" s="5">
        <f t="shared" si="722"/>
        <v>0</v>
      </c>
      <c r="AF4198" s="5">
        <v>0</v>
      </c>
      <c r="AG4198" s="6"/>
      <c r="AH4198" s="5">
        <v>0</v>
      </c>
      <c r="AI4198" s="5">
        <v>0</v>
      </c>
      <c r="AJ4198" s="5">
        <v>0</v>
      </c>
      <c r="AK4198" s="5">
        <f t="shared" si="723"/>
        <v>0</v>
      </c>
      <c r="AL4198" s="5">
        <v>0</v>
      </c>
      <c r="AM4198" s="5">
        <v>0</v>
      </c>
      <c r="AN4198" s="5">
        <f t="shared" si="724"/>
        <v>0</v>
      </c>
      <c r="AO4198" s="5">
        <v>0</v>
      </c>
      <c r="AP4198" s="5">
        <v>0</v>
      </c>
      <c r="AQ4198" s="5">
        <f t="shared" si="725"/>
        <v>0</v>
      </c>
      <c r="AR4198" s="5">
        <v>0</v>
      </c>
      <c r="AS4198" s="6">
        <v>44449</v>
      </c>
      <c r="AT4198" s="5">
        <v>0</v>
      </c>
      <c r="AU4198" s="5">
        <v>0</v>
      </c>
      <c r="AV4198" t="str">
        <f t="shared" si="718"/>
        <v>N</v>
      </c>
      <c r="AW4198" t="s">
        <v>60</v>
      </c>
      <c r="AX4198" t="s">
        <v>61</v>
      </c>
      <c r="AY4198" t="s">
        <v>445</v>
      </c>
      <c r="AZ4198" t="s">
        <v>445</v>
      </c>
      <c r="BA4198" t="str">
        <f t="shared" si="719"/>
        <v>N</v>
      </c>
    </row>
    <row r="4199" spans="1:53">
      <c r="A4199" t="s">
        <v>54</v>
      </c>
      <c r="B4199" t="s">
        <v>54</v>
      </c>
      <c r="C4199" t="s">
        <v>55</v>
      </c>
      <c r="D4199">
        <v>2021</v>
      </c>
      <c r="F4199" t="s">
        <v>2223</v>
      </c>
      <c r="G4199" t="s">
        <v>10094</v>
      </c>
      <c r="H4199" t="s">
        <v>10095</v>
      </c>
      <c r="J4199" t="s">
        <v>258</v>
      </c>
      <c r="K4199" t="s">
        <v>59</v>
      </c>
      <c r="L4199" s="5">
        <v>0</v>
      </c>
      <c r="M4199" s="5">
        <v>0</v>
      </c>
      <c r="N4199" s="5">
        <f t="shared" si="715"/>
        <v>0</v>
      </c>
      <c r="O4199" s="5">
        <v>0</v>
      </c>
      <c r="P4199" s="5">
        <v>0</v>
      </c>
      <c r="Q4199" s="5">
        <f t="shared" si="716"/>
        <v>0</v>
      </c>
      <c r="R4199" s="5">
        <v>0</v>
      </c>
      <c r="S4199" s="5">
        <v>0</v>
      </c>
      <c r="T4199" s="5">
        <f t="shared" si="717"/>
        <v>0</v>
      </c>
      <c r="U4199" s="5">
        <v>7</v>
      </c>
      <c r="V4199" s="5">
        <v>7</v>
      </c>
      <c r="W4199" s="5">
        <v>0</v>
      </c>
      <c r="X4199" s="5">
        <v>0</v>
      </c>
      <c r="Y4199" s="5">
        <f t="shared" si="720"/>
        <v>0</v>
      </c>
      <c r="Z4199" s="5">
        <v>0</v>
      </c>
      <c r="AA4199" s="5">
        <v>0</v>
      </c>
      <c r="AB4199" s="5">
        <f t="shared" si="721"/>
        <v>0</v>
      </c>
      <c r="AC4199" s="5">
        <v>0</v>
      </c>
      <c r="AD4199" s="5">
        <v>0</v>
      </c>
      <c r="AE4199" s="5">
        <f t="shared" si="722"/>
        <v>0</v>
      </c>
      <c r="AF4199" s="5">
        <v>7</v>
      </c>
      <c r="AG4199" s="6">
        <v>44532</v>
      </c>
      <c r="AH4199" s="5">
        <v>7</v>
      </c>
      <c r="AI4199" s="5">
        <v>0</v>
      </c>
      <c r="AJ4199" s="5">
        <v>0</v>
      </c>
      <c r="AK4199" s="5">
        <f t="shared" si="723"/>
        <v>0</v>
      </c>
      <c r="AL4199" s="5">
        <v>0</v>
      </c>
      <c r="AM4199" s="5">
        <v>0</v>
      </c>
      <c r="AN4199" s="5">
        <f t="shared" si="724"/>
        <v>0</v>
      </c>
      <c r="AO4199" s="5">
        <v>0</v>
      </c>
      <c r="AP4199" s="5">
        <v>0</v>
      </c>
      <c r="AQ4199" s="5">
        <f t="shared" si="725"/>
        <v>0</v>
      </c>
      <c r="AR4199" s="5">
        <v>0</v>
      </c>
      <c r="AS4199" s="6"/>
      <c r="AT4199" s="5">
        <v>0</v>
      </c>
      <c r="AU4199" s="5">
        <v>0</v>
      </c>
      <c r="AV4199" t="str">
        <f t="shared" si="718"/>
        <v>N</v>
      </c>
      <c r="AW4199" t="s">
        <v>60</v>
      </c>
      <c r="AX4199" t="s">
        <v>61</v>
      </c>
      <c r="AY4199" t="s">
        <v>62</v>
      </c>
      <c r="AZ4199" t="s">
        <v>62</v>
      </c>
      <c r="BA4199" t="str">
        <f t="shared" si="719"/>
        <v>N</v>
      </c>
    </row>
    <row r="4200" spans="1:53">
      <c r="A4200" t="s">
        <v>54</v>
      </c>
      <c r="B4200" t="s">
        <v>54</v>
      </c>
      <c r="C4200" t="s">
        <v>55</v>
      </c>
      <c r="D4200">
        <v>2021</v>
      </c>
      <c r="F4200" t="s">
        <v>5291</v>
      </c>
      <c r="G4200" t="s">
        <v>5292</v>
      </c>
      <c r="H4200" t="s">
        <v>5294</v>
      </c>
      <c r="J4200" t="s">
        <v>258</v>
      </c>
      <c r="K4200" t="s">
        <v>59</v>
      </c>
      <c r="L4200" s="5">
        <v>0</v>
      </c>
      <c r="M4200" s="5">
        <v>0</v>
      </c>
      <c r="N4200" s="5">
        <f t="shared" si="715"/>
        <v>0</v>
      </c>
      <c r="O4200" s="5">
        <v>0</v>
      </c>
      <c r="P4200" s="5">
        <v>0</v>
      </c>
      <c r="Q4200" s="5">
        <f t="shared" si="716"/>
        <v>0</v>
      </c>
      <c r="R4200" s="5">
        <v>0</v>
      </c>
      <c r="S4200" s="5">
        <v>0</v>
      </c>
      <c r="T4200" s="5">
        <f t="shared" si="717"/>
        <v>0</v>
      </c>
      <c r="U4200" s="5">
        <v>13</v>
      </c>
      <c r="V4200" s="5">
        <v>13</v>
      </c>
      <c r="W4200" s="5">
        <v>0</v>
      </c>
      <c r="X4200" s="5">
        <v>0</v>
      </c>
      <c r="Y4200" s="5">
        <f t="shared" si="720"/>
        <v>0</v>
      </c>
      <c r="Z4200" s="5">
        <v>0</v>
      </c>
      <c r="AA4200" s="5">
        <v>0</v>
      </c>
      <c r="AB4200" s="5">
        <f t="shared" si="721"/>
        <v>0</v>
      </c>
      <c r="AC4200" s="5">
        <v>0</v>
      </c>
      <c r="AD4200" s="5">
        <v>0</v>
      </c>
      <c r="AE4200" s="5">
        <f t="shared" si="722"/>
        <v>0</v>
      </c>
      <c r="AF4200" s="5">
        <v>13</v>
      </c>
      <c r="AG4200" s="6">
        <v>44319</v>
      </c>
      <c r="AH4200" s="5">
        <v>13</v>
      </c>
      <c r="AI4200" s="5">
        <v>0</v>
      </c>
      <c r="AJ4200" s="5">
        <v>0</v>
      </c>
      <c r="AK4200" s="5">
        <f t="shared" si="723"/>
        <v>0</v>
      </c>
      <c r="AL4200" s="5">
        <v>0</v>
      </c>
      <c r="AM4200" s="5">
        <v>0</v>
      </c>
      <c r="AN4200" s="5">
        <f t="shared" si="724"/>
        <v>0</v>
      </c>
      <c r="AO4200" s="5">
        <v>0</v>
      </c>
      <c r="AP4200" s="5">
        <v>0</v>
      </c>
      <c r="AQ4200" s="5">
        <f t="shared" si="725"/>
        <v>0</v>
      </c>
      <c r="AR4200" s="5">
        <v>0</v>
      </c>
      <c r="AS4200" s="6"/>
      <c r="AT4200" s="5">
        <v>0</v>
      </c>
      <c r="AU4200" s="5">
        <v>0</v>
      </c>
      <c r="AV4200" t="str">
        <f t="shared" si="718"/>
        <v>N</v>
      </c>
      <c r="AW4200" t="s">
        <v>60</v>
      </c>
      <c r="AX4200" t="s">
        <v>61</v>
      </c>
      <c r="AY4200" t="s">
        <v>62</v>
      </c>
      <c r="AZ4200" t="s">
        <v>62</v>
      </c>
      <c r="BA4200" t="str">
        <f t="shared" si="719"/>
        <v>N</v>
      </c>
    </row>
    <row r="4201" spans="1:53">
      <c r="A4201" t="s">
        <v>54</v>
      </c>
      <c r="B4201" t="s">
        <v>54</v>
      </c>
      <c r="C4201" t="s">
        <v>55</v>
      </c>
      <c r="D4201">
        <v>2021</v>
      </c>
      <c r="F4201" t="s">
        <v>10096</v>
      </c>
      <c r="G4201" t="s">
        <v>10097</v>
      </c>
      <c r="H4201" t="s">
        <v>10098</v>
      </c>
      <c r="J4201" t="s">
        <v>258</v>
      </c>
      <c r="K4201" t="s">
        <v>59</v>
      </c>
      <c r="L4201" s="5">
        <v>0</v>
      </c>
      <c r="M4201" s="5">
        <v>0</v>
      </c>
      <c r="N4201" s="5">
        <f t="shared" si="715"/>
        <v>0</v>
      </c>
      <c r="O4201" s="5">
        <v>0</v>
      </c>
      <c r="P4201" s="5">
        <v>0</v>
      </c>
      <c r="Q4201" s="5">
        <f t="shared" si="716"/>
        <v>0</v>
      </c>
      <c r="R4201" s="5">
        <v>0</v>
      </c>
      <c r="S4201" s="5">
        <v>0</v>
      </c>
      <c r="T4201" s="5">
        <f t="shared" si="717"/>
        <v>0</v>
      </c>
      <c r="U4201" s="5">
        <v>5</v>
      </c>
      <c r="V4201" s="5">
        <v>5</v>
      </c>
      <c r="W4201" s="5">
        <v>0</v>
      </c>
      <c r="X4201" s="5">
        <v>0</v>
      </c>
      <c r="Y4201" s="5">
        <f t="shared" si="720"/>
        <v>0</v>
      </c>
      <c r="Z4201" s="5">
        <v>0</v>
      </c>
      <c r="AA4201" s="5">
        <v>0</v>
      </c>
      <c r="AB4201" s="5">
        <f t="shared" si="721"/>
        <v>0</v>
      </c>
      <c r="AC4201" s="5">
        <v>0</v>
      </c>
      <c r="AD4201" s="5">
        <v>0</v>
      </c>
      <c r="AE4201" s="5">
        <f t="shared" si="722"/>
        <v>0</v>
      </c>
      <c r="AF4201" s="5">
        <v>5</v>
      </c>
      <c r="AG4201" s="6">
        <v>44396</v>
      </c>
      <c r="AH4201" s="5">
        <v>5</v>
      </c>
      <c r="AI4201" s="5">
        <v>0</v>
      </c>
      <c r="AJ4201" s="5">
        <v>0</v>
      </c>
      <c r="AK4201" s="5">
        <f t="shared" si="723"/>
        <v>0</v>
      </c>
      <c r="AL4201" s="5">
        <v>0</v>
      </c>
      <c r="AM4201" s="5">
        <v>0</v>
      </c>
      <c r="AN4201" s="5">
        <f t="shared" si="724"/>
        <v>0</v>
      </c>
      <c r="AO4201" s="5">
        <v>0</v>
      </c>
      <c r="AP4201" s="5">
        <v>0</v>
      </c>
      <c r="AQ4201" s="5">
        <f t="shared" si="725"/>
        <v>0</v>
      </c>
      <c r="AR4201" s="5">
        <v>0</v>
      </c>
      <c r="AS4201" s="6"/>
      <c r="AT4201" s="5">
        <v>0</v>
      </c>
      <c r="AU4201" s="5">
        <v>0</v>
      </c>
      <c r="AV4201" t="str">
        <f t="shared" si="718"/>
        <v>N</v>
      </c>
      <c r="AW4201" t="s">
        <v>60</v>
      </c>
      <c r="AX4201" t="s">
        <v>61</v>
      </c>
      <c r="AY4201" t="s">
        <v>62</v>
      </c>
      <c r="AZ4201" t="s">
        <v>62</v>
      </c>
      <c r="BA4201" t="str">
        <f t="shared" si="719"/>
        <v>N</v>
      </c>
    </row>
    <row r="4202" spans="1:53">
      <c r="A4202" t="s">
        <v>54</v>
      </c>
      <c r="B4202" t="s">
        <v>54</v>
      </c>
      <c r="C4202" t="s">
        <v>55</v>
      </c>
      <c r="D4202">
        <v>2021</v>
      </c>
      <c r="F4202" t="s">
        <v>2219</v>
      </c>
      <c r="G4202" t="s">
        <v>10099</v>
      </c>
      <c r="H4202" t="s">
        <v>10100</v>
      </c>
      <c r="J4202" t="s">
        <v>258</v>
      </c>
      <c r="K4202" t="s">
        <v>59</v>
      </c>
      <c r="L4202" s="5">
        <v>0</v>
      </c>
      <c r="M4202" s="5">
        <v>0</v>
      </c>
      <c r="N4202" s="5">
        <f t="shared" si="715"/>
        <v>0</v>
      </c>
      <c r="O4202" s="5">
        <v>0</v>
      </c>
      <c r="P4202" s="5">
        <v>0</v>
      </c>
      <c r="Q4202" s="5">
        <f t="shared" si="716"/>
        <v>0</v>
      </c>
      <c r="R4202" s="5">
        <v>0</v>
      </c>
      <c r="S4202" s="5">
        <v>0</v>
      </c>
      <c r="T4202" s="5">
        <f t="shared" si="717"/>
        <v>0</v>
      </c>
      <c r="U4202" s="5">
        <v>7</v>
      </c>
      <c r="V4202" s="5">
        <v>7</v>
      </c>
      <c r="W4202" s="5">
        <v>0</v>
      </c>
      <c r="X4202" s="5">
        <v>0</v>
      </c>
      <c r="Y4202" s="5">
        <f t="shared" si="720"/>
        <v>0</v>
      </c>
      <c r="Z4202" s="5">
        <v>0</v>
      </c>
      <c r="AA4202" s="5">
        <v>0</v>
      </c>
      <c r="AB4202" s="5">
        <f t="shared" si="721"/>
        <v>0</v>
      </c>
      <c r="AC4202" s="5">
        <v>0</v>
      </c>
      <c r="AD4202" s="5">
        <v>0</v>
      </c>
      <c r="AE4202" s="5">
        <f t="shared" si="722"/>
        <v>0</v>
      </c>
      <c r="AF4202" s="5">
        <v>7</v>
      </c>
      <c r="AG4202" s="6">
        <v>44327</v>
      </c>
      <c r="AH4202" s="5">
        <v>7</v>
      </c>
      <c r="AI4202" s="5">
        <v>0</v>
      </c>
      <c r="AJ4202" s="5">
        <v>0</v>
      </c>
      <c r="AK4202" s="5">
        <f t="shared" si="723"/>
        <v>0</v>
      </c>
      <c r="AL4202" s="5">
        <v>0</v>
      </c>
      <c r="AM4202" s="5">
        <v>0</v>
      </c>
      <c r="AN4202" s="5">
        <f t="shared" si="724"/>
        <v>0</v>
      </c>
      <c r="AO4202" s="5">
        <v>0</v>
      </c>
      <c r="AP4202" s="5">
        <v>0</v>
      </c>
      <c r="AQ4202" s="5">
        <f t="shared" si="725"/>
        <v>0</v>
      </c>
      <c r="AR4202" s="5">
        <v>0</v>
      </c>
      <c r="AS4202" s="6"/>
      <c r="AT4202" s="5">
        <v>0</v>
      </c>
      <c r="AU4202" s="5">
        <v>0</v>
      </c>
      <c r="AV4202" t="str">
        <f t="shared" si="718"/>
        <v>N</v>
      </c>
      <c r="AW4202" t="s">
        <v>60</v>
      </c>
      <c r="AX4202" t="s">
        <v>61</v>
      </c>
      <c r="AY4202" t="s">
        <v>62</v>
      </c>
      <c r="AZ4202" t="s">
        <v>62</v>
      </c>
      <c r="BA4202" t="str">
        <f t="shared" si="719"/>
        <v>N</v>
      </c>
    </row>
    <row r="4203" spans="1:53">
      <c r="A4203" t="s">
        <v>54</v>
      </c>
      <c r="B4203" t="s">
        <v>54</v>
      </c>
      <c r="C4203" t="s">
        <v>55</v>
      </c>
      <c r="D4203">
        <v>2021</v>
      </c>
      <c r="F4203" t="s">
        <v>10101</v>
      </c>
      <c r="G4203" t="s">
        <v>10102</v>
      </c>
      <c r="H4203" t="s">
        <v>10103</v>
      </c>
      <c r="I4203" t="s">
        <v>10104</v>
      </c>
      <c r="J4203" t="s">
        <v>258</v>
      </c>
      <c r="K4203" t="s">
        <v>59</v>
      </c>
      <c r="L4203" s="5">
        <v>0</v>
      </c>
      <c r="M4203" s="5">
        <v>0</v>
      </c>
      <c r="N4203" s="5">
        <f t="shared" si="715"/>
        <v>0</v>
      </c>
      <c r="O4203" s="5">
        <v>0</v>
      </c>
      <c r="P4203" s="5">
        <v>0</v>
      </c>
      <c r="Q4203" s="5">
        <f t="shared" si="716"/>
        <v>0</v>
      </c>
      <c r="R4203" s="5">
        <v>0</v>
      </c>
      <c r="S4203" s="5">
        <v>0</v>
      </c>
      <c r="T4203" s="5">
        <f t="shared" si="717"/>
        <v>0</v>
      </c>
      <c r="U4203" s="5">
        <v>5</v>
      </c>
      <c r="V4203" s="5">
        <v>5</v>
      </c>
      <c r="W4203" s="5">
        <v>0</v>
      </c>
      <c r="X4203" s="5">
        <v>0</v>
      </c>
      <c r="Y4203" s="5">
        <f t="shared" si="720"/>
        <v>0</v>
      </c>
      <c r="Z4203" s="5">
        <v>0</v>
      </c>
      <c r="AA4203" s="5">
        <v>0</v>
      </c>
      <c r="AB4203" s="5">
        <f t="shared" si="721"/>
        <v>0</v>
      </c>
      <c r="AC4203" s="5">
        <v>0</v>
      </c>
      <c r="AD4203" s="5">
        <v>0</v>
      </c>
      <c r="AE4203" s="5">
        <f t="shared" si="722"/>
        <v>0</v>
      </c>
      <c r="AF4203" s="5">
        <v>0</v>
      </c>
      <c r="AG4203" s="6"/>
      <c r="AH4203" s="5">
        <v>0</v>
      </c>
      <c r="AI4203" s="5">
        <v>0</v>
      </c>
      <c r="AJ4203" s="5">
        <v>0</v>
      </c>
      <c r="AK4203" s="5">
        <f t="shared" si="723"/>
        <v>0</v>
      </c>
      <c r="AL4203" s="5">
        <v>0</v>
      </c>
      <c r="AM4203" s="5">
        <v>0</v>
      </c>
      <c r="AN4203" s="5">
        <f t="shared" si="724"/>
        <v>0</v>
      </c>
      <c r="AO4203" s="5">
        <v>0</v>
      </c>
      <c r="AP4203" s="5">
        <v>0</v>
      </c>
      <c r="AQ4203" s="5">
        <f t="shared" si="725"/>
        <v>0</v>
      </c>
      <c r="AR4203" s="5">
        <v>0</v>
      </c>
      <c r="AS4203" s="6"/>
      <c r="AT4203" s="5">
        <v>0</v>
      </c>
      <c r="AU4203" s="5">
        <v>0</v>
      </c>
      <c r="AV4203" t="str">
        <f t="shared" si="718"/>
        <v>N</v>
      </c>
      <c r="AW4203" t="s">
        <v>60</v>
      </c>
      <c r="AX4203" t="s">
        <v>61</v>
      </c>
      <c r="AY4203" t="s">
        <v>62</v>
      </c>
      <c r="AZ4203" t="s">
        <v>62</v>
      </c>
      <c r="BA4203" t="str">
        <f t="shared" si="719"/>
        <v>N</v>
      </c>
    </row>
    <row r="4204" spans="1:53">
      <c r="A4204" t="s">
        <v>436</v>
      </c>
      <c r="B4204" t="s">
        <v>54</v>
      </c>
      <c r="C4204" t="s">
        <v>89</v>
      </c>
      <c r="D4204">
        <v>2021</v>
      </c>
      <c r="F4204" t="s">
        <v>6512</v>
      </c>
      <c r="G4204" t="s">
        <v>6513</v>
      </c>
      <c r="H4204" t="s">
        <v>5071</v>
      </c>
      <c r="I4204" t="s">
        <v>6514</v>
      </c>
      <c r="J4204" t="s">
        <v>58</v>
      </c>
      <c r="K4204" t="s">
        <v>59</v>
      </c>
      <c r="L4204" s="5">
        <v>0</v>
      </c>
      <c r="M4204" s="5">
        <v>0</v>
      </c>
      <c r="N4204" s="5">
        <f t="shared" si="715"/>
        <v>0</v>
      </c>
      <c r="O4204" s="5">
        <v>0</v>
      </c>
      <c r="P4204" s="5">
        <v>0</v>
      </c>
      <c r="Q4204" s="5">
        <f t="shared" si="716"/>
        <v>0</v>
      </c>
      <c r="R4204" s="5">
        <v>0</v>
      </c>
      <c r="S4204" s="5">
        <v>0</v>
      </c>
      <c r="T4204" s="5">
        <f t="shared" si="717"/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f t="shared" si="720"/>
        <v>0</v>
      </c>
      <c r="Z4204" s="5">
        <v>0</v>
      </c>
      <c r="AA4204" s="5">
        <v>0</v>
      </c>
      <c r="AB4204" s="5">
        <f t="shared" si="721"/>
        <v>0</v>
      </c>
      <c r="AC4204" s="5">
        <v>0</v>
      </c>
      <c r="AD4204" s="5">
        <v>0</v>
      </c>
      <c r="AE4204" s="5">
        <f t="shared" si="722"/>
        <v>0</v>
      </c>
      <c r="AF4204" s="5">
        <v>0</v>
      </c>
      <c r="AG4204" s="6">
        <v>44186</v>
      </c>
      <c r="AH4204" s="5">
        <v>0</v>
      </c>
      <c r="AI4204" s="5">
        <v>0</v>
      </c>
      <c r="AJ4204" s="5">
        <v>0</v>
      </c>
      <c r="AK4204" s="5">
        <f t="shared" si="723"/>
        <v>0</v>
      </c>
      <c r="AL4204" s="5">
        <v>0</v>
      </c>
      <c r="AM4204" s="5">
        <v>1</v>
      </c>
      <c r="AN4204" s="5">
        <f t="shared" si="724"/>
        <v>1</v>
      </c>
      <c r="AO4204" s="5">
        <v>0</v>
      </c>
      <c r="AP4204" s="5">
        <v>0</v>
      </c>
      <c r="AQ4204" s="5">
        <f t="shared" si="725"/>
        <v>0</v>
      </c>
      <c r="AR4204" s="5">
        <v>0</v>
      </c>
      <c r="AS4204" s="6">
        <v>44364</v>
      </c>
      <c r="AT4204" s="5">
        <v>1</v>
      </c>
      <c r="AU4204" s="5">
        <v>0</v>
      </c>
      <c r="AV4204" t="str">
        <f t="shared" si="718"/>
        <v>N</v>
      </c>
      <c r="AW4204" t="s">
        <v>60</v>
      </c>
      <c r="AX4204" t="s">
        <v>61</v>
      </c>
      <c r="AY4204" t="s">
        <v>2637</v>
      </c>
      <c r="AZ4204" t="s">
        <v>2637</v>
      </c>
      <c r="BA4204" t="str">
        <f t="shared" si="719"/>
        <v>N</v>
      </c>
    </row>
    <row r="4205" spans="1:53">
      <c r="A4205" t="s">
        <v>436</v>
      </c>
      <c r="B4205" t="s">
        <v>54</v>
      </c>
      <c r="C4205" t="s">
        <v>89</v>
      </c>
      <c r="D4205">
        <v>2021</v>
      </c>
      <c r="F4205" t="s">
        <v>6597</v>
      </c>
      <c r="G4205" t="s">
        <v>6598</v>
      </c>
      <c r="H4205" t="s">
        <v>6599</v>
      </c>
      <c r="I4205" t="s">
        <v>6600</v>
      </c>
      <c r="J4205" t="s">
        <v>58</v>
      </c>
      <c r="K4205" t="s">
        <v>59</v>
      </c>
      <c r="L4205" s="5">
        <v>0</v>
      </c>
      <c r="M4205" s="5">
        <v>0</v>
      </c>
      <c r="N4205" s="5">
        <f t="shared" si="715"/>
        <v>0</v>
      </c>
      <c r="O4205" s="5">
        <v>0</v>
      </c>
      <c r="P4205" s="5">
        <v>0</v>
      </c>
      <c r="Q4205" s="5">
        <f t="shared" si="716"/>
        <v>0</v>
      </c>
      <c r="R4205" s="5">
        <v>0</v>
      </c>
      <c r="S4205" s="5">
        <v>0</v>
      </c>
      <c r="T4205" s="5">
        <f t="shared" si="717"/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f t="shared" si="720"/>
        <v>0</v>
      </c>
      <c r="Z4205" s="5">
        <v>0</v>
      </c>
      <c r="AA4205" s="5">
        <v>0</v>
      </c>
      <c r="AB4205" s="5">
        <f t="shared" si="721"/>
        <v>0</v>
      </c>
      <c r="AC4205" s="5">
        <v>0</v>
      </c>
      <c r="AD4205" s="5">
        <v>0</v>
      </c>
      <c r="AE4205" s="5">
        <f t="shared" si="722"/>
        <v>0</v>
      </c>
      <c r="AF4205" s="5">
        <v>0</v>
      </c>
      <c r="AG4205" s="6">
        <v>44007</v>
      </c>
      <c r="AH4205" s="5">
        <v>0</v>
      </c>
      <c r="AI4205" s="5">
        <v>0</v>
      </c>
      <c r="AJ4205" s="5">
        <v>0</v>
      </c>
      <c r="AK4205" s="5">
        <f t="shared" si="723"/>
        <v>0</v>
      </c>
      <c r="AL4205" s="5">
        <v>0</v>
      </c>
      <c r="AM4205" s="5">
        <v>1</v>
      </c>
      <c r="AN4205" s="5">
        <f t="shared" si="724"/>
        <v>1</v>
      </c>
      <c r="AO4205" s="5">
        <v>0</v>
      </c>
      <c r="AP4205" s="5">
        <v>0</v>
      </c>
      <c r="AQ4205" s="5">
        <f t="shared" si="725"/>
        <v>0</v>
      </c>
      <c r="AR4205" s="5">
        <v>0</v>
      </c>
      <c r="AS4205" s="6">
        <v>44405</v>
      </c>
      <c r="AT4205" s="5">
        <v>1</v>
      </c>
      <c r="AU4205" s="5">
        <v>0</v>
      </c>
      <c r="AV4205" t="str">
        <f t="shared" si="718"/>
        <v>N</v>
      </c>
      <c r="AW4205" t="s">
        <v>60</v>
      </c>
      <c r="AX4205" t="s">
        <v>61</v>
      </c>
      <c r="AY4205" t="s">
        <v>2637</v>
      </c>
      <c r="AZ4205" t="s">
        <v>2637</v>
      </c>
      <c r="BA4205" t="str">
        <f t="shared" si="719"/>
        <v>N</v>
      </c>
    </row>
    <row r="4206" spans="1:53">
      <c r="A4206" t="s">
        <v>436</v>
      </c>
      <c r="B4206" t="s">
        <v>54</v>
      </c>
      <c r="C4206" t="s">
        <v>89</v>
      </c>
      <c r="D4206">
        <v>2021</v>
      </c>
      <c r="F4206" t="s">
        <v>5032</v>
      </c>
      <c r="G4206" t="s">
        <v>5033</v>
      </c>
      <c r="H4206" t="s">
        <v>5034</v>
      </c>
      <c r="I4206" t="s">
        <v>5035</v>
      </c>
      <c r="J4206" t="s">
        <v>58</v>
      </c>
      <c r="K4206" t="s">
        <v>59</v>
      </c>
      <c r="L4206" s="5">
        <v>0</v>
      </c>
      <c r="M4206" s="5">
        <v>0</v>
      </c>
      <c r="N4206" s="5">
        <f t="shared" si="715"/>
        <v>0</v>
      </c>
      <c r="O4206" s="5">
        <v>0</v>
      </c>
      <c r="P4206" s="5">
        <v>0</v>
      </c>
      <c r="Q4206" s="5">
        <f t="shared" si="716"/>
        <v>0</v>
      </c>
      <c r="R4206" s="5">
        <v>0</v>
      </c>
      <c r="S4206" s="5">
        <v>0</v>
      </c>
      <c r="T4206" s="5">
        <f t="shared" si="717"/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f t="shared" si="720"/>
        <v>0</v>
      </c>
      <c r="Z4206" s="5">
        <v>0</v>
      </c>
      <c r="AA4206" s="5">
        <v>0</v>
      </c>
      <c r="AB4206" s="5">
        <f t="shared" si="721"/>
        <v>0</v>
      </c>
      <c r="AC4206" s="5">
        <v>0</v>
      </c>
      <c r="AD4206" s="5">
        <v>0</v>
      </c>
      <c r="AE4206" s="5">
        <f t="shared" si="722"/>
        <v>0</v>
      </c>
      <c r="AF4206" s="5">
        <v>0</v>
      </c>
      <c r="AG4206" s="6">
        <v>43712</v>
      </c>
      <c r="AH4206" s="5">
        <v>0</v>
      </c>
      <c r="AI4206" s="5">
        <v>0</v>
      </c>
      <c r="AJ4206" s="5">
        <v>0</v>
      </c>
      <c r="AK4206" s="5">
        <f t="shared" si="723"/>
        <v>0</v>
      </c>
      <c r="AL4206" s="5">
        <v>0</v>
      </c>
      <c r="AM4206" s="5">
        <v>1</v>
      </c>
      <c r="AN4206" s="5">
        <f t="shared" si="724"/>
        <v>1</v>
      </c>
      <c r="AO4206" s="5">
        <v>0</v>
      </c>
      <c r="AP4206" s="5">
        <v>0</v>
      </c>
      <c r="AQ4206" s="5">
        <f t="shared" si="725"/>
        <v>0</v>
      </c>
      <c r="AR4206" s="5">
        <v>0</v>
      </c>
      <c r="AS4206" s="6">
        <v>44223</v>
      </c>
      <c r="AT4206" s="5">
        <v>1</v>
      </c>
      <c r="AU4206" s="5">
        <v>0</v>
      </c>
      <c r="AV4206" t="str">
        <f t="shared" si="718"/>
        <v>N</v>
      </c>
      <c r="AW4206" t="s">
        <v>60</v>
      </c>
      <c r="AX4206" t="s">
        <v>61</v>
      </c>
      <c r="AY4206" t="s">
        <v>2637</v>
      </c>
      <c r="AZ4206" t="s">
        <v>2637</v>
      </c>
      <c r="BA4206" t="str">
        <f t="shared" si="719"/>
        <v>N</v>
      </c>
    </row>
    <row r="4207" spans="1:53">
      <c r="A4207" t="s">
        <v>436</v>
      </c>
      <c r="B4207" t="s">
        <v>54</v>
      </c>
      <c r="C4207" t="s">
        <v>89</v>
      </c>
      <c r="D4207">
        <v>2021</v>
      </c>
      <c r="F4207" t="s">
        <v>6522</v>
      </c>
      <c r="G4207" t="s">
        <v>6523</v>
      </c>
      <c r="H4207" t="s">
        <v>4796</v>
      </c>
      <c r="I4207" t="s">
        <v>6524</v>
      </c>
      <c r="J4207" t="s">
        <v>58</v>
      </c>
      <c r="K4207" t="s">
        <v>59</v>
      </c>
      <c r="L4207" s="5">
        <v>0</v>
      </c>
      <c r="M4207" s="5">
        <v>0</v>
      </c>
      <c r="N4207" s="5">
        <f t="shared" si="715"/>
        <v>0</v>
      </c>
      <c r="O4207" s="5">
        <v>0</v>
      </c>
      <c r="P4207" s="5">
        <v>0</v>
      </c>
      <c r="Q4207" s="5">
        <f t="shared" si="716"/>
        <v>0</v>
      </c>
      <c r="R4207" s="5">
        <v>0</v>
      </c>
      <c r="S4207" s="5">
        <v>0</v>
      </c>
      <c r="T4207" s="5">
        <f t="shared" si="717"/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f t="shared" si="720"/>
        <v>0</v>
      </c>
      <c r="Z4207" s="5">
        <v>0</v>
      </c>
      <c r="AA4207" s="5">
        <v>0</v>
      </c>
      <c r="AB4207" s="5">
        <f t="shared" si="721"/>
        <v>0</v>
      </c>
      <c r="AC4207" s="5">
        <v>0</v>
      </c>
      <c r="AD4207" s="5">
        <v>0</v>
      </c>
      <c r="AE4207" s="5">
        <f t="shared" si="722"/>
        <v>0</v>
      </c>
      <c r="AF4207" s="5">
        <v>0</v>
      </c>
      <c r="AG4207" s="6">
        <v>44097</v>
      </c>
      <c r="AH4207" s="5">
        <v>0</v>
      </c>
      <c r="AI4207" s="5">
        <v>0</v>
      </c>
      <c r="AJ4207" s="5">
        <v>0</v>
      </c>
      <c r="AK4207" s="5">
        <f t="shared" si="723"/>
        <v>0</v>
      </c>
      <c r="AL4207" s="5">
        <v>0</v>
      </c>
      <c r="AM4207" s="5">
        <v>1</v>
      </c>
      <c r="AN4207" s="5">
        <f t="shared" si="724"/>
        <v>1</v>
      </c>
      <c r="AO4207" s="5">
        <v>0</v>
      </c>
      <c r="AP4207" s="5">
        <v>0</v>
      </c>
      <c r="AQ4207" s="5">
        <f t="shared" si="725"/>
        <v>0</v>
      </c>
      <c r="AR4207" s="5">
        <v>0</v>
      </c>
      <c r="AS4207" s="6">
        <v>44210</v>
      </c>
      <c r="AT4207" s="5">
        <v>1</v>
      </c>
      <c r="AU4207" s="5">
        <v>0</v>
      </c>
      <c r="AV4207" t="str">
        <f t="shared" si="718"/>
        <v>N</v>
      </c>
      <c r="AW4207" t="s">
        <v>60</v>
      </c>
      <c r="AX4207" t="s">
        <v>61</v>
      </c>
      <c r="AY4207" t="s">
        <v>2637</v>
      </c>
      <c r="AZ4207" t="s">
        <v>2637</v>
      </c>
      <c r="BA4207" t="str">
        <f t="shared" si="719"/>
        <v>N</v>
      </c>
    </row>
    <row r="4208" spans="1:53">
      <c r="A4208" t="s">
        <v>436</v>
      </c>
      <c r="B4208" t="s">
        <v>54</v>
      </c>
      <c r="C4208" t="s">
        <v>89</v>
      </c>
      <c r="D4208">
        <v>2021</v>
      </c>
      <c r="F4208" t="s">
        <v>6471</v>
      </c>
      <c r="G4208" t="s">
        <v>6472</v>
      </c>
      <c r="H4208" t="s">
        <v>4884</v>
      </c>
      <c r="I4208" t="s">
        <v>6473</v>
      </c>
      <c r="J4208" t="s">
        <v>58</v>
      </c>
      <c r="K4208" t="s">
        <v>59</v>
      </c>
      <c r="L4208" s="5">
        <v>0</v>
      </c>
      <c r="M4208" s="5">
        <v>0</v>
      </c>
      <c r="N4208" s="5">
        <f t="shared" si="715"/>
        <v>0</v>
      </c>
      <c r="O4208" s="5">
        <v>0</v>
      </c>
      <c r="P4208" s="5">
        <v>0</v>
      </c>
      <c r="Q4208" s="5">
        <f t="shared" si="716"/>
        <v>0</v>
      </c>
      <c r="R4208" s="5">
        <v>0</v>
      </c>
      <c r="S4208" s="5">
        <v>0</v>
      </c>
      <c r="T4208" s="5">
        <f t="shared" si="717"/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f t="shared" si="720"/>
        <v>0</v>
      </c>
      <c r="Z4208" s="5">
        <v>0</v>
      </c>
      <c r="AA4208" s="5">
        <v>0</v>
      </c>
      <c r="AB4208" s="5">
        <f t="shared" si="721"/>
        <v>0</v>
      </c>
      <c r="AC4208" s="5">
        <v>0</v>
      </c>
      <c r="AD4208" s="5">
        <v>0</v>
      </c>
      <c r="AE4208" s="5">
        <f t="shared" si="722"/>
        <v>0</v>
      </c>
      <c r="AF4208" s="5">
        <v>0</v>
      </c>
      <c r="AG4208" s="6">
        <v>44137</v>
      </c>
      <c r="AH4208" s="5">
        <v>0</v>
      </c>
      <c r="AI4208" s="5">
        <v>0</v>
      </c>
      <c r="AJ4208" s="5">
        <v>0</v>
      </c>
      <c r="AK4208" s="5">
        <f t="shared" si="723"/>
        <v>0</v>
      </c>
      <c r="AL4208" s="5">
        <v>0</v>
      </c>
      <c r="AM4208" s="5">
        <v>1</v>
      </c>
      <c r="AN4208" s="5">
        <f t="shared" si="724"/>
        <v>1</v>
      </c>
      <c r="AO4208" s="5">
        <v>0</v>
      </c>
      <c r="AP4208" s="5">
        <v>0</v>
      </c>
      <c r="AQ4208" s="5">
        <f t="shared" si="725"/>
        <v>0</v>
      </c>
      <c r="AR4208" s="5">
        <v>0</v>
      </c>
      <c r="AS4208" s="6">
        <v>44517</v>
      </c>
      <c r="AT4208" s="5">
        <v>1</v>
      </c>
      <c r="AU4208" s="5">
        <v>0</v>
      </c>
      <c r="AV4208" t="str">
        <f t="shared" si="718"/>
        <v>N</v>
      </c>
      <c r="AW4208" t="s">
        <v>60</v>
      </c>
      <c r="AX4208" t="s">
        <v>61</v>
      </c>
      <c r="AY4208" t="s">
        <v>2637</v>
      </c>
      <c r="AZ4208" t="s">
        <v>2637</v>
      </c>
      <c r="BA4208" t="str">
        <f t="shared" si="719"/>
        <v>N</v>
      </c>
    </row>
    <row r="4209" spans="1:53">
      <c r="A4209" t="s">
        <v>436</v>
      </c>
      <c r="B4209" t="s">
        <v>54</v>
      </c>
      <c r="C4209" t="s">
        <v>89</v>
      </c>
      <c r="D4209">
        <v>2021</v>
      </c>
      <c r="F4209" t="s">
        <v>1800</v>
      </c>
      <c r="G4209" t="s">
        <v>6580</v>
      </c>
      <c r="H4209" t="s">
        <v>5104</v>
      </c>
      <c r="I4209" t="s">
        <v>6581</v>
      </c>
      <c r="J4209" t="s">
        <v>58</v>
      </c>
      <c r="K4209" t="s">
        <v>59</v>
      </c>
      <c r="L4209" s="5">
        <v>0</v>
      </c>
      <c r="M4209" s="5">
        <v>0</v>
      </c>
      <c r="N4209" s="5">
        <f t="shared" si="715"/>
        <v>0</v>
      </c>
      <c r="O4209" s="5">
        <v>0</v>
      </c>
      <c r="P4209" s="5">
        <v>0</v>
      </c>
      <c r="Q4209" s="5">
        <f t="shared" si="716"/>
        <v>0</v>
      </c>
      <c r="R4209" s="5">
        <v>0</v>
      </c>
      <c r="S4209" s="5">
        <v>0</v>
      </c>
      <c r="T4209" s="5">
        <f t="shared" si="717"/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f t="shared" si="720"/>
        <v>0</v>
      </c>
      <c r="Z4209" s="5">
        <v>0</v>
      </c>
      <c r="AA4209" s="5">
        <v>0</v>
      </c>
      <c r="AB4209" s="5">
        <f t="shared" si="721"/>
        <v>0</v>
      </c>
      <c r="AC4209" s="5">
        <v>0</v>
      </c>
      <c r="AD4209" s="5">
        <v>0</v>
      </c>
      <c r="AE4209" s="5">
        <f t="shared" si="722"/>
        <v>0</v>
      </c>
      <c r="AF4209" s="5">
        <v>0</v>
      </c>
      <c r="AG4209" s="6">
        <v>44147</v>
      </c>
      <c r="AH4209" s="5">
        <v>0</v>
      </c>
      <c r="AI4209" s="5">
        <v>0</v>
      </c>
      <c r="AJ4209" s="5">
        <v>0</v>
      </c>
      <c r="AK4209" s="5">
        <f t="shared" si="723"/>
        <v>0</v>
      </c>
      <c r="AL4209" s="5">
        <v>0</v>
      </c>
      <c r="AM4209" s="5">
        <v>1</v>
      </c>
      <c r="AN4209" s="5">
        <f t="shared" si="724"/>
        <v>1</v>
      </c>
      <c r="AO4209" s="5">
        <v>0</v>
      </c>
      <c r="AP4209" s="5">
        <v>0</v>
      </c>
      <c r="AQ4209" s="5">
        <f t="shared" si="725"/>
        <v>0</v>
      </c>
      <c r="AR4209" s="5">
        <v>0</v>
      </c>
      <c r="AS4209" s="6">
        <v>44272</v>
      </c>
      <c r="AT4209" s="5">
        <v>1</v>
      </c>
      <c r="AU4209" s="5">
        <v>0</v>
      </c>
      <c r="AV4209" t="str">
        <f t="shared" si="718"/>
        <v>N</v>
      </c>
      <c r="AW4209" t="s">
        <v>60</v>
      </c>
      <c r="AX4209" t="s">
        <v>61</v>
      </c>
      <c r="AY4209" t="s">
        <v>2637</v>
      </c>
      <c r="AZ4209" t="s">
        <v>2637</v>
      </c>
      <c r="BA4209" t="str">
        <f t="shared" si="719"/>
        <v>N</v>
      </c>
    </row>
    <row r="4210" spans="1:53">
      <c r="A4210" t="s">
        <v>436</v>
      </c>
      <c r="B4210" t="s">
        <v>54</v>
      </c>
      <c r="C4210" t="s">
        <v>89</v>
      </c>
      <c r="D4210">
        <v>2021</v>
      </c>
      <c r="F4210" t="s">
        <v>6385</v>
      </c>
      <c r="G4210" t="s">
        <v>6386</v>
      </c>
      <c r="H4210" t="s">
        <v>6228</v>
      </c>
      <c r="I4210" t="s">
        <v>6389</v>
      </c>
      <c r="J4210" t="s">
        <v>58</v>
      </c>
      <c r="K4210" t="s">
        <v>59</v>
      </c>
      <c r="L4210" s="5">
        <v>0</v>
      </c>
      <c r="M4210" s="5">
        <v>0</v>
      </c>
      <c r="N4210" s="5">
        <f t="shared" si="715"/>
        <v>0</v>
      </c>
      <c r="O4210" s="5">
        <v>0</v>
      </c>
      <c r="P4210" s="5">
        <v>0</v>
      </c>
      <c r="Q4210" s="5">
        <f t="shared" si="716"/>
        <v>0</v>
      </c>
      <c r="R4210" s="5">
        <v>0</v>
      </c>
      <c r="S4210" s="5">
        <v>0</v>
      </c>
      <c r="T4210" s="5">
        <f t="shared" si="717"/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f t="shared" si="720"/>
        <v>0</v>
      </c>
      <c r="Z4210" s="5">
        <v>0</v>
      </c>
      <c r="AA4210" s="5">
        <v>0</v>
      </c>
      <c r="AB4210" s="5">
        <f t="shared" si="721"/>
        <v>0</v>
      </c>
      <c r="AC4210" s="5">
        <v>0</v>
      </c>
      <c r="AD4210" s="5">
        <v>0</v>
      </c>
      <c r="AE4210" s="5">
        <f t="shared" si="722"/>
        <v>0</v>
      </c>
      <c r="AF4210" s="5">
        <v>0</v>
      </c>
      <c r="AG4210" s="6">
        <v>44116</v>
      </c>
      <c r="AH4210" s="5">
        <v>0</v>
      </c>
      <c r="AI4210" s="5">
        <v>0</v>
      </c>
      <c r="AJ4210" s="5">
        <v>0</v>
      </c>
      <c r="AK4210" s="5">
        <f t="shared" si="723"/>
        <v>0</v>
      </c>
      <c r="AL4210" s="5">
        <v>0</v>
      </c>
      <c r="AM4210" s="5">
        <v>1</v>
      </c>
      <c r="AN4210" s="5">
        <f t="shared" si="724"/>
        <v>1</v>
      </c>
      <c r="AO4210" s="5">
        <v>0</v>
      </c>
      <c r="AP4210" s="5">
        <v>0</v>
      </c>
      <c r="AQ4210" s="5">
        <f t="shared" si="725"/>
        <v>0</v>
      </c>
      <c r="AR4210" s="5">
        <v>0</v>
      </c>
      <c r="AS4210" s="6">
        <v>44287</v>
      </c>
      <c r="AT4210" s="5">
        <v>1</v>
      </c>
      <c r="AU4210" s="5">
        <v>0</v>
      </c>
      <c r="AV4210" t="str">
        <f t="shared" si="718"/>
        <v>N</v>
      </c>
      <c r="AW4210" t="s">
        <v>60</v>
      </c>
      <c r="AX4210" t="s">
        <v>61</v>
      </c>
      <c r="AY4210" t="s">
        <v>2637</v>
      </c>
      <c r="AZ4210" t="s">
        <v>2637</v>
      </c>
      <c r="BA4210" t="str">
        <f t="shared" si="719"/>
        <v>N</v>
      </c>
    </row>
    <row r="4211" spans="1:53">
      <c r="A4211" t="s">
        <v>436</v>
      </c>
      <c r="B4211" t="s">
        <v>54</v>
      </c>
      <c r="C4211" t="s">
        <v>89</v>
      </c>
      <c r="D4211">
        <v>2021</v>
      </c>
      <c r="F4211" t="s">
        <v>6574</v>
      </c>
      <c r="G4211" t="s">
        <v>6575</v>
      </c>
      <c r="H4211" t="s">
        <v>6279</v>
      </c>
      <c r="I4211" t="s">
        <v>6576</v>
      </c>
      <c r="J4211" t="s">
        <v>58</v>
      </c>
      <c r="K4211" t="s">
        <v>59</v>
      </c>
      <c r="L4211" s="5">
        <v>0</v>
      </c>
      <c r="M4211" s="5">
        <v>0</v>
      </c>
      <c r="N4211" s="5">
        <f t="shared" si="715"/>
        <v>0</v>
      </c>
      <c r="O4211" s="5">
        <v>0</v>
      </c>
      <c r="P4211" s="5">
        <v>0</v>
      </c>
      <c r="Q4211" s="5">
        <f t="shared" si="716"/>
        <v>0</v>
      </c>
      <c r="R4211" s="5">
        <v>0</v>
      </c>
      <c r="S4211" s="5">
        <v>0</v>
      </c>
      <c r="T4211" s="5">
        <f t="shared" si="717"/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f t="shared" si="720"/>
        <v>0</v>
      </c>
      <c r="Z4211" s="5">
        <v>0</v>
      </c>
      <c r="AA4211" s="5">
        <v>0</v>
      </c>
      <c r="AB4211" s="5">
        <f t="shared" si="721"/>
        <v>0</v>
      </c>
      <c r="AC4211" s="5">
        <v>0</v>
      </c>
      <c r="AD4211" s="5">
        <v>0</v>
      </c>
      <c r="AE4211" s="5">
        <f t="shared" si="722"/>
        <v>0</v>
      </c>
      <c r="AF4211" s="5">
        <v>0</v>
      </c>
      <c r="AG4211" s="6">
        <v>44123</v>
      </c>
      <c r="AH4211" s="5">
        <v>0</v>
      </c>
      <c r="AI4211" s="5">
        <v>0</v>
      </c>
      <c r="AJ4211" s="5">
        <v>0</v>
      </c>
      <c r="AK4211" s="5">
        <f t="shared" si="723"/>
        <v>0</v>
      </c>
      <c r="AL4211" s="5">
        <v>0</v>
      </c>
      <c r="AM4211" s="5">
        <v>1</v>
      </c>
      <c r="AN4211" s="5">
        <f t="shared" si="724"/>
        <v>1</v>
      </c>
      <c r="AO4211" s="5">
        <v>0</v>
      </c>
      <c r="AP4211" s="5">
        <v>0</v>
      </c>
      <c r="AQ4211" s="5">
        <f t="shared" si="725"/>
        <v>0</v>
      </c>
      <c r="AR4211" s="5">
        <v>0</v>
      </c>
      <c r="AS4211" s="6">
        <v>44431</v>
      </c>
      <c r="AT4211" s="5">
        <v>1</v>
      </c>
      <c r="AU4211" s="5">
        <v>0</v>
      </c>
      <c r="AV4211" t="str">
        <f t="shared" si="718"/>
        <v>N</v>
      </c>
      <c r="AW4211" t="s">
        <v>60</v>
      </c>
      <c r="AX4211" t="s">
        <v>61</v>
      </c>
      <c r="AY4211" t="s">
        <v>2637</v>
      </c>
      <c r="AZ4211" t="s">
        <v>2637</v>
      </c>
      <c r="BA4211" t="str">
        <f t="shared" si="719"/>
        <v>N</v>
      </c>
    </row>
    <row r="4212" spans="1:53">
      <c r="A4212" t="s">
        <v>436</v>
      </c>
      <c r="B4212" t="s">
        <v>54</v>
      </c>
      <c r="C4212" t="s">
        <v>89</v>
      </c>
      <c r="D4212">
        <v>2021</v>
      </c>
      <c r="F4212" t="s">
        <v>7524</v>
      </c>
      <c r="G4212" t="s">
        <v>7525</v>
      </c>
      <c r="H4212" t="s">
        <v>5030</v>
      </c>
      <c r="I4212" t="s">
        <v>7526</v>
      </c>
      <c r="J4212" t="s">
        <v>58</v>
      </c>
      <c r="K4212" t="s">
        <v>59</v>
      </c>
      <c r="L4212" s="5">
        <v>0</v>
      </c>
      <c r="M4212" s="5">
        <v>0</v>
      </c>
      <c r="N4212" s="5">
        <f t="shared" si="715"/>
        <v>0</v>
      </c>
      <c r="O4212" s="5">
        <v>0</v>
      </c>
      <c r="P4212" s="5">
        <v>0</v>
      </c>
      <c r="Q4212" s="5">
        <f t="shared" si="716"/>
        <v>0</v>
      </c>
      <c r="R4212" s="5">
        <v>0</v>
      </c>
      <c r="S4212" s="5">
        <v>0</v>
      </c>
      <c r="T4212" s="5">
        <f t="shared" si="717"/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f t="shared" si="720"/>
        <v>0</v>
      </c>
      <c r="Z4212" s="5">
        <v>0</v>
      </c>
      <c r="AA4212" s="5">
        <v>0</v>
      </c>
      <c r="AB4212" s="5">
        <f t="shared" si="721"/>
        <v>0</v>
      </c>
      <c r="AC4212" s="5">
        <v>0</v>
      </c>
      <c r="AD4212" s="5">
        <v>0</v>
      </c>
      <c r="AE4212" s="5">
        <f t="shared" si="722"/>
        <v>0</v>
      </c>
      <c r="AF4212" s="5">
        <v>0</v>
      </c>
      <c r="AG4212" s="6">
        <v>43871</v>
      </c>
      <c r="AH4212" s="5">
        <v>0</v>
      </c>
      <c r="AI4212" s="5">
        <v>0</v>
      </c>
      <c r="AJ4212" s="5">
        <v>0</v>
      </c>
      <c r="AK4212" s="5">
        <f t="shared" si="723"/>
        <v>0</v>
      </c>
      <c r="AL4212" s="5">
        <v>0</v>
      </c>
      <c r="AM4212" s="5">
        <v>1</v>
      </c>
      <c r="AN4212" s="5">
        <f t="shared" si="724"/>
        <v>1</v>
      </c>
      <c r="AO4212" s="5">
        <v>0</v>
      </c>
      <c r="AP4212" s="5">
        <v>0</v>
      </c>
      <c r="AQ4212" s="5">
        <f t="shared" si="725"/>
        <v>0</v>
      </c>
      <c r="AR4212" s="5">
        <v>0</v>
      </c>
      <c r="AS4212" s="6">
        <v>44512</v>
      </c>
      <c r="AT4212" s="5">
        <v>1</v>
      </c>
      <c r="AU4212" s="5">
        <v>0</v>
      </c>
      <c r="AV4212" t="str">
        <f t="shared" si="718"/>
        <v>N</v>
      </c>
      <c r="AW4212" t="s">
        <v>60</v>
      </c>
      <c r="AX4212" t="s">
        <v>61</v>
      </c>
      <c r="AY4212" t="s">
        <v>2637</v>
      </c>
      <c r="AZ4212" t="s">
        <v>2637</v>
      </c>
      <c r="BA4212" t="str">
        <f t="shared" si="719"/>
        <v>N</v>
      </c>
    </row>
    <row r="4213" spans="1:53">
      <c r="A4213" t="s">
        <v>436</v>
      </c>
      <c r="B4213" t="s">
        <v>54</v>
      </c>
      <c r="C4213" t="s">
        <v>89</v>
      </c>
      <c r="D4213">
        <v>2021</v>
      </c>
      <c r="F4213" t="s">
        <v>6465</v>
      </c>
      <c r="G4213" t="s">
        <v>6466</v>
      </c>
      <c r="H4213" t="s">
        <v>2720</v>
      </c>
      <c r="I4213" t="s">
        <v>6467</v>
      </c>
      <c r="J4213" t="s">
        <v>58</v>
      </c>
      <c r="K4213" t="s">
        <v>59</v>
      </c>
      <c r="L4213" s="5">
        <v>0</v>
      </c>
      <c r="M4213" s="5">
        <v>0</v>
      </c>
      <c r="N4213" s="5">
        <f t="shared" si="715"/>
        <v>0</v>
      </c>
      <c r="O4213" s="5">
        <v>0</v>
      </c>
      <c r="P4213" s="5">
        <v>0</v>
      </c>
      <c r="Q4213" s="5">
        <f t="shared" si="716"/>
        <v>0</v>
      </c>
      <c r="R4213" s="5">
        <v>0</v>
      </c>
      <c r="S4213" s="5">
        <v>0</v>
      </c>
      <c r="T4213" s="5">
        <f t="shared" si="717"/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f t="shared" si="720"/>
        <v>0</v>
      </c>
      <c r="Z4213" s="5">
        <v>0</v>
      </c>
      <c r="AA4213" s="5">
        <v>0</v>
      </c>
      <c r="AB4213" s="5">
        <f t="shared" si="721"/>
        <v>0</v>
      </c>
      <c r="AC4213" s="5">
        <v>0</v>
      </c>
      <c r="AD4213" s="5">
        <v>0</v>
      </c>
      <c r="AE4213" s="5">
        <f t="shared" si="722"/>
        <v>0</v>
      </c>
      <c r="AF4213" s="5">
        <v>0</v>
      </c>
      <c r="AG4213" s="6">
        <v>43990</v>
      </c>
      <c r="AH4213" s="5">
        <v>0</v>
      </c>
      <c r="AI4213" s="5">
        <v>0</v>
      </c>
      <c r="AJ4213" s="5">
        <v>0</v>
      </c>
      <c r="AK4213" s="5">
        <f t="shared" si="723"/>
        <v>0</v>
      </c>
      <c r="AL4213" s="5">
        <v>0</v>
      </c>
      <c r="AM4213" s="5">
        <v>1</v>
      </c>
      <c r="AN4213" s="5">
        <f t="shared" si="724"/>
        <v>1</v>
      </c>
      <c r="AO4213" s="5">
        <v>0</v>
      </c>
      <c r="AP4213" s="5">
        <v>0</v>
      </c>
      <c r="AQ4213" s="5">
        <f t="shared" si="725"/>
        <v>0</v>
      </c>
      <c r="AR4213" s="5">
        <v>0</v>
      </c>
      <c r="AS4213" s="6">
        <v>44362</v>
      </c>
      <c r="AT4213" s="5">
        <v>1</v>
      </c>
      <c r="AU4213" s="5">
        <v>0</v>
      </c>
      <c r="AV4213" t="str">
        <f t="shared" si="718"/>
        <v>N</v>
      </c>
      <c r="AW4213" t="s">
        <v>60</v>
      </c>
      <c r="AX4213" t="s">
        <v>61</v>
      </c>
      <c r="AY4213" t="s">
        <v>2637</v>
      </c>
      <c r="AZ4213" t="s">
        <v>2637</v>
      </c>
      <c r="BA4213" t="str">
        <f t="shared" si="719"/>
        <v>N</v>
      </c>
    </row>
    <row r="4214" spans="1:53">
      <c r="A4214" t="s">
        <v>436</v>
      </c>
      <c r="B4214" t="s">
        <v>54</v>
      </c>
      <c r="C4214" t="s">
        <v>89</v>
      </c>
      <c r="D4214">
        <v>2021</v>
      </c>
      <c r="F4214" t="s">
        <v>6434</v>
      </c>
      <c r="G4214" t="s">
        <v>6435</v>
      </c>
      <c r="H4214" t="s">
        <v>2720</v>
      </c>
      <c r="I4214" t="s">
        <v>6436</v>
      </c>
      <c r="J4214" t="s">
        <v>58</v>
      </c>
      <c r="K4214" t="s">
        <v>59</v>
      </c>
      <c r="L4214" s="5">
        <v>0</v>
      </c>
      <c r="M4214" s="5">
        <v>0</v>
      </c>
      <c r="N4214" s="5">
        <f t="shared" si="715"/>
        <v>0</v>
      </c>
      <c r="O4214" s="5">
        <v>0</v>
      </c>
      <c r="P4214" s="5">
        <v>0</v>
      </c>
      <c r="Q4214" s="5">
        <f t="shared" si="716"/>
        <v>0</v>
      </c>
      <c r="R4214" s="5">
        <v>0</v>
      </c>
      <c r="S4214" s="5">
        <v>0</v>
      </c>
      <c r="T4214" s="5">
        <f t="shared" si="717"/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f t="shared" si="720"/>
        <v>0</v>
      </c>
      <c r="Z4214" s="5">
        <v>0</v>
      </c>
      <c r="AA4214" s="5">
        <v>0</v>
      </c>
      <c r="AB4214" s="5">
        <f t="shared" si="721"/>
        <v>0</v>
      </c>
      <c r="AC4214" s="5">
        <v>0</v>
      </c>
      <c r="AD4214" s="5">
        <v>0</v>
      </c>
      <c r="AE4214" s="5">
        <f t="shared" si="722"/>
        <v>0</v>
      </c>
      <c r="AF4214" s="5">
        <v>0</v>
      </c>
      <c r="AG4214" s="6">
        <v>44168</v>
      </c>
      <c r="AH4214" s="5">
        <v>0</v>
      </c>
      <c r="AI4214" s="5">
        <v>0</v>
      </c>
      <c r="AJ4214" s="5">
        <v>0</v>
      </c>
      <c r="AK4214" s="5">
        <f t="shared" si="723"/>
        <v>0</v>
      </c>
      <c r="AL4214" s="5">
        <v>0</v>
      </c>
      <c r="AM4214" s="5">
        <v>1</v>
      </c>
      <c r="AN4214" s="5">
        <f t="shared" si="724"/>
        <v>1</v>
      </c>
      <c r="AO4214" s="5">
        <v>0</v>
      </c>
      <c r="AP4214" s="5">
        <v>0</v>
      </c>
      <c r="AQ4214" s="5">
        <f t="shared" si="725"/>
        <v>0</v>
      </c>
      <c r="AR4214" s="5">
        <v>0</v>
      </c>
      <c r="AS4214" s="6">
        <v>44329</v>
      </c>
      <c r="AT4214" s="5">
        <v>1</v>
      </c>
      <c r="AU4214" s="5">
        <v>0</v>
      </c>
      <c r="AV4214" t="str">
        <f t="shared" si="718"/>
        <v>N</v>
      </c>
      <c r="AW4214" t="s">
        <v>60</v>
      </c>
      <c r="AX4214" t="s">
        <v>61</v>
      </c>
      <c r="AY4214" t="s">
        <v>2637</v>
      </c>
      <c r="AZ4214" t="s">
        <v>2637</v>
      </c>
      <c r="BA4214" t="str">
        <f t="shared" si="719"/>
        <v>N</v>
      </c>
    </row>
    <row r="4215" spans="1:53">
      <c r="A4215" t="s">
        <v>436</v>
      </c>
      <c r="B4215" t="s">
        <v>54</v>
      </c>
      <c r="C4215" t="s">
        <v>89</v>
      </c>
      <c r="D4215">
        <v>2021</v>
      </c>
      <c r="F4215" t="s">
        <v>7512</v>
      </c>
      <c r="G4215" t="s">
        <v>10105</v>
      </c>
      <c r="H4215" t="s">
        <v>4884</v>
      </c>
      <c r="I4215" t="s">
        <v>7514</v>
      </c>
      <c r="J4215" t="s">
        <v>58</v>
      </c>
      <c r="K4215" t="s">
        <v>59</v>
      </c>
      <c r="L4215" s="5">
        <v>0</v>
      </c>
      <c r="M4215" s="5">
        <v>0</v>
      </c>
      <c r="N4215" s="5">
        <f t="shared" si="715"/>
        <v>0</v>
      </c>
      <c r="O4215" s="5">
        <v>0</v>
      </c>
      <c r="P4215" s="5">
        <v>0</v>
      </c>
      <c r="Q4215" s="5">
        <f t="shared" si="716"/>
        <v>0</v>
      </c>
      <c r="R4215" s="5">
        <v>0</v>
      </c>
      <c r="S4215" s="5">
        <v>0</v>
      </c>
      <c r="T4215" s="5">
        <f t="shared" si="717"/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f t="shared" si="720"/>
        <v>0</v>
      </c>
      <c r="Z4215" s="5">
        <v>0</v>
      </c>
      <c r="AA4215" s="5">
        <v>0</v>
      </c>
      <c r="AB4215" s="5">
        <f t="shared" si="721"/>
        <v>0</v>
      </c>
      <c r="AC4215" s="5">
        <v>0</v>
      </c>
      <c r="AD4215" s="5">
        <v>0</v>
      </c>
      <c r="AE4215" s="5">
        <f t="shared" si="722"/>
        <v>0</v>
      </c>
      <c r="AF4215" s="5">
        <v>0</v>
      </c>
      <c r="AG4215" s="6">
        <v>43899</v>
      </c>
      <c r="AH4215" s="5">
        <v>0</v>
      </c>
      <c r="AI4215" s="5">
        <v>0</v>
      </c>
      <c r="AJ4215" s="5">
        <v>0</v>
      </c>
      <c r="AK4215" s="5">
        <f t="shared" si="723"/>
        <v>0</v>
      </c>
      <c r="AL4215" s="5">
        <v>0</v>
      </c>
      <c r="AM4215" s="5">
        <v>1</v>
      </c>
      <c r="AN4215" s="5">
        <f t="shared" si="724"/>
        <v>1</v>
      </c>
      <c r="AO4215" s="5">
        <v>0</v>
      </c>
      <c r="AP4215" s="5">
        <v>0</v>
      </c>
      <c r="AQ4215" s="5">
        <f t="shared" si="725"/>
        <v>0</v>
      </c>
      <c r="AR4215" s="5">
        <v>0</v>
      </c>
      <c r="AS4215" s="6">
        <v>44375</v>
      </c>
      <c r="AT4215" s="5">
        <v>1</v>
      </c>
      <c r="AU4215" s="5">
        <v>0</v>
      </c>
      <c r="AV4215" t="str">
        <f t="shared" si="718"/>
        <v>N</v>
      </c>
      <c r="AW4215" t="s">
        <v>60</v>
      </c>
      <c r="AX4215" t="s">
        <v>61</v>
      </c>
      <c r="AY4215" t="s">
        <v>2637</v>
      </c>
      <c r="AZ4215" t="s">
        <v>2637</v>
      </c>
      <c r="BA4215" t="str">
        <f t="shared" si="719"/>
        <v>N</v>
      </c>
    </row>
    <row r="4216" spans="1:53">
      <c r="A4216" t="s">
        <v>436</v>
      </c>
      <c r="B4216" t="s">
        <v>54</v>
      </c>
      <c r="C4216" t="s">
        <v>89</v>
      </c>
      <c r="D4216">
        <v>2021</v>
      </c>
      <c r="F4216" t="s">
        <v>6651</v>
      </c>
      <c r="G4216" t="s">
        <v>6652</v>
      </c>
      <c r="H4216" t="s">
        <v>6338</v>
      </c>
      <c r="I4216" t="s">
        <v>6653</v>
      </c>
      <c r="J4216" t="s">
        <v>58</v>
      </c>
      <c r="K4216" t="s">
        <v>59</v>
      </c>
      <c r="L4216" s="5">
        <v>0</v>
      </c>
      <c r="M4216" s="5">
        <v>0</v>
      </c>
      <c r="N4216" s="5">
        <f t="shared" si="715"/>
        <v>0</v>
      </c>
      <c r="O4216" s="5">
        <v>0</v>
      </c>
      <c r="P4216" s="5">
        <v>0</v>
      </c>
      <c r="Q4216" s="5">
        <f t="shared" si="716"/>
        <v>0</v>
      </c>
      <c r="R4216" s="5">
        <v>0</v>
      </c>
      <c r="S4216" s="5">
        <v>0</v>
      </c>
      <c r="T4216" s="5">
        <f t="shared" si="717"/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f t="shared" si="720"/>
        <v>0</v>
      </c>
      <c r="Z4216" s="5">
        <v>0</v>
      </c>
      <c r="AA4216" s="5">
        <v>0</v>
      </c>
      <c r="AB4216" s="5">
        <f t="shared" si="721"/>
        <v>0</v>
      </c>
      <c r="AC4216" s="5">
        <v>0</v>
      </c>
      <c r="AD4216" s="5">
        <v>0</v>
      </c>
      <c r="AE4216" s="5">
        <f t="shared" si="722"/>
        <v>0</v>
      </c>
      <c r="AF4216" s="5">
        <v>0</v>
      </c>
      <c r="AG4216" s="6">
        <v>44035</v>
      </c>
      <c r="AH4216" s="5">
        <v>0</v>
      </c>
      <c r="AI4216" s="5">
        <v>0</v>
      </c>
      <c r="AJ4216" s="5">
        <v>0</v>
      </c>
      <c r="AK4216" s="5">
        <f t="shared" si="723"/>
        <v>0</v>
      </c>
      <c r="AL4216" s="5">
        <v>0</v>
      </c>
      <c r="AM4216" s="5">
        <v>1</v>
      </c>
      <c r="AN4216" s="5">
        <f t="shared" si="724"/>
        <v>1</v>
      </c>
      <c r="AO4216" s="5">
        <v>0</v>
      </c>
      <c r="AP4216" s="5">
        <v>0</v>
      </c>
      <c r="AQ4216" s="5">
        <f t="shared" si="725"/>
        <v>0</v>
      </c>
      <c r="AR4216" s="5">
        <v>0</v>
      </c>
      <c r="AS4216" s="6">
        <v>44455</v>
      </c>
      <c r="AT4216" s="5">
        <v>1</v>
      </c>
      <c r="AU4216" s="5">
        <v>0</v>
      </c>
      <c r="AV4216" t="str">
        <f t="shared" si="718"/>
        <v>N</v>
      </c>
      <c r="AW4216" t="s">
        <v>60</v>
      </c>
      <c r="AX4216" t="s">
        <v>61</v>
      </c>
      <c r="AY4216" t="s">
        <v>2637</v>
      </c>
      <c r="AZ4216" t="s">
        <v>2637</v>
      </c>
      <c r="BA4216" t="str">
        <f t="shared" si="719"/>
        <v>N</v>
      </c>
    </row>
    <row r="4217" spans="1:53">
      <c r="A4217" t="s">
        <v>436</v>
      </c>
      <c r="B4217" t="s">
        <v>54</v>
      </c>
      <c r="C4217" t="s">
        <v>89</v>
      </c>
      <c r="D4217">
        <v>2021</v>
      </c>
      <c r="F4217" t="s">
        <v>6505</v>
      </c>
      <c r="G4217" t="s">
        <v>6506</v>
      </c>
      <c r="H4217" t="s">
        <v>2720</v>
      </c>
      <c r="I4217" t="s">
        <v>6507</v>
      </c>
      <c r="J4217" t="s">
        <v>58</v>
      </c>
      <c r="K4217" t="s">
        <v>59</v>
      </c>
      <c r="L4217" s="5">
        <v>0</v>
      </c>
      <c r="M4217" s="5">
        <v>0</v>
      </c>
      <c r="N4217" s="5">
        <f t="shared" si="715"/>
        <v>0</v>
      </c>
      <c r="O4217" s="5">
        <v>0</v>
      </c>
      <c r="P4217" s="5">
        <v>0</v>
      </c>
      <c r="Q4217" s="5">
        <f t="shared" si="716"/>
        <v>0</v>
      </c>
      <c r="R4217" s="5">
        <v>0</v>
      </c>
      <c r="S4217" s="5">
        <v>0</v>
      </c>
      <c r="T4217" s="5">
        <f t="shared" si="717"/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f t="shared" si="720"/>
        <v>0</v>
      </c>
      <c r="Z4217" s="5">
        <v>0</v>
      </c>
      <c r="AA4217" s="5">
        <v>0</v>
      </c>
      <c r="AB4217" s="5">
        <f t="shared" si="721"/>
        <v>0</v>
      </c>
      <c r="AC4217" s="5">
        <v>0</v>
      </c>
      <c r="AD4217" s="5">
        <v>0</v>
      </c>
      <c r="AE4217" s="5">
        <f t="shared" si="722"/>
        <v>0</v>
      </c>
      <c r="AF4217" s="5">
        <v>0</v>
      </c>
      <c r="AG4217" s="6">
        <v>44137</v>
      </c>
      <c r="AH4217" s="5">
        <v>0</v>
      </c>
      <c r="AI4217" s="5">
        <v>0</v>
      </c>
      <c r="AJ4217" s="5">
        <v>0</v>
      </c>
      <c r="AK4217" s="5">
        <f t="shared" si="723"/>
        <v>0</v>
      </c>
      <c r="AL4217" s="5">
        <v>0</v>
      </c>
      <c r="AM4217" s="5">
        <v>1</v>
      </c>
      <c r="AN4217" s="5">
        <f t="shared" si="724"/>
        <v>1</v>
      </c>
      <c r="AO4217" s="5">
        <v>0</v>
      </c>
      <c r="AP4217" s="5">
        <v>0</v>
      </c>
      <c r="AQ4217" s="5">
        <f t="shared" si="725"/>
        <v>0</v>
      </c>
      <c r="AR4217" s="5">
        <v>0</v>
      </c>
      <c r="AS4217" s="6">
        <v>44242</v>
      </c>
      <c r="AT4217" s="5">
        <v>1</v>
      </c>
      <c r="AU4217" s="5">
        <v>0</v>
      </c>
      <c r="AV4217" t="str">
        <f t="shared" si="718"/>
        <v>N</v>
      </c>
      <c r="AW4217" t="s">
        <v>60</v>
      </c>
      <c r="AX4217" t="s">
        <v>61</v>
      </c>
      <c r="AY4217" t="s">
        <v>2637</v>
      </c>
      <c r="AZ4217" t="s">
        <v>2637</v>
      </c>
      <c r="BA4217" t="str">
        <f t="shared" si="719"/>
        <v>N</v>
      </c>
    </row>
    <row r="4218" spans="1:53">
      <c r="A4218" t="s">
        <v>436</v>
      </c>
      <c r="B4218" t="s">
        <v>54</v>
      </c>
      <c r="C4218" t="s">
        <v>89</v>
      </c>
      <c r="D4218">
        <v>2021</v>
      </c>
      <c r="F4218" t="s">
        <v>6594</v>
      </c>
      <c r="G4218" t="s">
        <v>6595</v>
      </c>
      <c r="H4218" t="s">
        <v>2720</v>
      </c>
      <c r="I4218" t="s">
        <v>6596</v>
      </c>
      <c r="J4218" t="s">
        <v>58</v>
      </c>
      <c r="K4218" t="s">
        <v>59</v>
      </c>
      <c r="L4218" s="5">
        <v>0</v>
      </c>
      <c r="M4218" s="5">
        <v>0</v>
      </c>
      <c r="N4218" s="5">
        <f t="shared" si="715"/>
        <v>0</v>
      </c>
      <c r="O4218" s="5">
        <v>0</v>
      </c>
      <c r="P4218" s="5">
        <v>0</v>
      </c>
      <c r="Q4218" s="5">
        <f t="shared" si="716"/>
        <v>0</v>
      </c>
      <c r="R4218" s="5">
        <v>0</v>
      </c>
      <c r="S4218" s="5">
        <v>0</v>
      </c>
      <c r="T4218" s="5">
        <f t="shared" si="717"/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f t="shared" si="720"/>
        <v>0</v>
      </c>
      <c r="Z4218" s="5">
        <v>0</v>
      </c>
      <c r="AA4218" s="5">
        <v>0</v>
      </c>
      <c r="AB4218" s="5">
        <f t="shared" si="721"/>
        <v>0</v>
      </c>
      <c r="AC4218" s="5">
        <v>0</v>
      </c>
      <c r="AD4218" s="5">
        <v>0</v>
      </c>
      <c r="AE4218" s="5">
        <f t="shared" si="722"/>
        <v>0</v>
      </c>
      <c r="AF4218" s="5">
        <v>0</v>
      </c>
      <c r="AG4218" s="6">
        <v>44175</v>
      </c>
      <c r="AH4218" s="5">
        <v>0</v>
      </c>
      <c r="AI4218" s="5">
        <v>0</v>
      </c>
      <c r="AJ4218" s="5">
        <v>0</v>
      </c>
      <c r="AK4218" s="5">
        <f t="shared" si="723"/>
        <v>0</v>
      </c>
      <c r="AL4218" s="5">
        <v>0</v>
      </c>
      <c r="AM4218" s="5">
        <v>1</v>
      </c>
      <c r="AN4218" s="5">
        <f t="shared" si="724"/>
        <v>1</v>
      </c>
      <c r="AO4218" s="5">
        <v>0</v>
      </c>
      <c r="AP4218" s="5">
        <v>0</v>
      </c>
      <c r="AQ4218" s="5">
        <f t="shared" si="725"/>
        <v>0</v>
      </c>
      <c r="AR4218" s="5">
        <v>0</v>
      </c>
      <c r="AS4218" s="6">
        <v>44236</v>
      </c>
      <c r="AT4218" s="5">
        <v>1</v>
      </c>
      <c r="AU4218" s="5">
        <v>0</v>
      </c>
      <c r="AV4218" t="str">
        <f t="shared" si="718"/>
        <v>N</v>
      </c>
      <c r="AW4218" t="s">
        <v>60</v>
      </c>
      <c r="AX4218" t="s">
        <v>61</v>
      </c>
      <c r="AY4218" t="s">
        <v>2637</v>
      </c>
      <c r="AZ4218" t="s">
        <v>2637</v>
      </c>
      <c r="BA4218" t="str">
        <f t="shared" si="719"/>
        <v>N</v>
      </c>
    </row>
    <row r="4219" spans="1:53">
      <c r="A4219" t="s">
        <v>436</v>
      </c>
      <c r="B4219" t="s">
        <v>54</v>
      </c>
      <c r="C4219" t="s">
        <v>89</v>
      </c>
      <c r="D4219">
        <v>2021</v>
      </c>
      <c r="F4219" t="s">
        <v>6528</v>
      </c>
      <c r="G4219" t="s">
        <v>6529</v>
      </c>
      <c r="H4219" t="s">
        <v>2754</v>
      </c>
      <c r="I4219" t="s">
        <v>6530</v>
      </c>
      <c r="J4219" t="s">
        <v>58</v>
      </c>
      <c r="K4219" t="s">
        <v>59</v>
      </c>
      <c r="L4219" s="5">
        <v>0</v>
      </c>
      <c r="M4219" s="5">
        <v>0</v>
      </c>
      <c r="N4219" s="5">
        <f t="shared" si="715"/>
        <v>0</v>
      </c>
      <c r="O4219" s="5">
        <v>0</v>
      </c>
      <c r="P4219" s="5">
        <v>0</v>
      </c>
      <c r="Q4219" s="5">
        <f t="shared" si="716"/>
        <v>0</v>
      </c>
      <c r="R4219" s="5">
        <v>0</v>
      </c>
      <c r="S4219" s="5">
        <v>0</v>
      </c>
      <c r="T4219" s="5">
        <f t="shared" si="717"/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f t="shared" si="720"/>
        <v>0</v>
      </c>
      <c r="Z4219" s="5">
        <v>0</v>
      </c>
      <c r="AA4219" s="5">
        <v>0</v>
      </c>
      <c r="AB4219" s="5">
        <f t="shared" si="721"/>
        <v>0</v>
      </c>
      <c r="AC4219" s="5">
        <v>0</v>
      </c>
      <c r="AD4219" s="5">
        <v>0</v>
      </c>
      <c r="AE4219" s="5">
        <f t="shared" si="722"/>
        <v>0</v>
      </c>
      <c r="AF4219" s="5">
        <v>0</v>
      </c>
      <c r="AG4219" s="6">
        <v>44173</v>
      </c>
      <c r="AH4219" s="5">
        <v>0</v>
      </c>
      <c r="AI4219" s="5">
        <v>0</v>
      </c>
      <c r="AJ4219" s="5">
        <v>0</v>
      </c>
      <c r="AK4219" s="5">
        <f t="shared" si="723"/>
        <v>0</v>
      </c>
      <c r="AL4219" s="5">
        <v>0</v>
      </c>
      <c r="AM4219" s="5">
        <v>1</v>
      </c>
      <c r="AN4219" s="5">
        <f t="shared" si="724"/>
        <v>1</v>
      </c>
      <c r="AO4219" s="5">
        <v>0</v>
      </c>
      <c r="AP4219" s="5">
        <v>0</v>
      </c>
      <c r="AQ4219" s="5">
        <f t="shared" si="725"/>
        <v>0</v>
      </c>
      <c r="AR4219" s="5">
        <v>0</v>
      </c>
      <c r="AS4219" s="6">
        <v>44378</v>
      </c>
      <c r="AT4219" s="5">
        <v>1</v>
      </c>
      <c r="AU4219" s="5">
        <v>0</v>
      </c>
      <c r="AV4219" t="str">
        <f t="shared" si="718"/>
        <v>N</v>
      </c>
      <c r="AW4219" t="s">
        <v>60</v>
      </c>
      <c r="AX4219" t="s">
        <v>61</v>
      </c>
      <c r="AY4219" t="s">
        <v>2637</v>
      </c>
      <c r="AZ4219" t="s">
        <v>2637</v>
      </c>
      <c r="BA4219" t="str">
        <f t="shared" si="719"/>
        <v>N</v>
      </c>
    </row>
    <row r="4220" spans="1:53">
      <c r="A4220" t="s">
        <v>436</v>
      </c>
      <c r="B4220" t="s">
        <v>54</v>
      </c>
      <c r="C4220" t="s">
        <v>89</v>
      </c>
      <c r="D4220">
        <v>2021</v>
      </c>
      <c r="F4220" t="s">
        <v>6420</v>
      </c>
      <c r="G4220" t="s">
        <v>6421</v>
      </c>
      <c r="H4220" t="s">
        <v>2720</v>
      </c>
      <c r="I4220" t="s">
        <v>6422</v>
      </c>
      <c r="J4220" t="s">
        <v>58</v>
      </c>
      <c r="K4220" t="s">
        <v>59</v>
      </c>
      <c r="L4220" s="5">
        <v>0</v>
      </c>
      <c r="M4220" s="5">
        <v>0</v>
      </c>
      <c r="N4220" s="5">
        <f t="shared" si="715"/>
        <v>0</v>
      </c>
      <c r="O4220" s="5">
        <v>0</v>
      </c>
      <c r="P4220" s="5">
        <v>0</v>
      </c>
      <c r="Q4220" s="5">
        <f t="shared" si="716"/>
        <v>0</v>
      </c>
      <c r="R4220" s="5">
        <v>0</v>
      </c>
      <c r="S4220" s="5">
        <v>0</v>
      </c>
      <c r="T4220" s="5">
        <f t="shared" si="717"/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f t="shared" si="720"/>
        <v>0</v>
      </c>
      <c r="Z4220" s="5">
        <v>0</v>
      </c>
      <c r="AA4220" s="5">
        <v>0</v>
      </c>
      <c r="AB4220" s="5">
        <f t="shared" si="721"/>
        <v>0</v>
      </c>
      <c r="AC4220" s="5">
        <v>0</v>
      </c>
      <c r="AD4220" s="5">
        <v>0</v>
      </c>
      <c r="AE4220" s="5">
        <f t="shared" si="722"/>
        <v>0</v>
      </c>
      <c r="AF4220" s="5">
        <v>0</v>
      </c>
      <c r="AG4220" s="6">
        <v>44133</v>
      </c>
      <c r="AH4220" s="5">
        <v>0</v>
      </c>
      <c r="AI4220" s="5">
        <v>0</v>
      </c>
      <c r="AJ4220" s="5">
        <v>0</v>
      </c>
      <c r="AK4220" s="5">
        <f t="shared" si="723"/>
        <v>0</v>
      </c>
      <c r="AL4220" s="5">
        <v>0</v>
      </c>
      <c r="AM4220" s="5">
        <v>1</v>
      </c>
      <c r="AN4220" s="5">
        <f t="shared" si="724"/>
        <v>1</v>
      </c>
      <c r="AO4220" s="5">
        <v>0</v>
      </c>
      <c r="AP4220" s="5">
        <v>0</v>
      </c>
      <c r="AQ4220" s="5">
        <f t="shared" si="725"/>
        <v>0</v>
      </c>
      <c r="AR4220" s="5">
        <v>0</v>
      </c>
      <c r="AS4220" s="6">
        <v>44266</v>
      </c>
      <c r="AT4220" s="5">
        <v>1</v>
      </c>
      <c r="AU4220" s="5">
        <v>0</v>
      </c>
      <c r="AV4220" t="str">
        <f t="shared" si="718"/>
        <v>N</v>
      </c>
      <c r="AW4220" t="s">
        <v>60</v>
      </c>
      <c r="AX4220" t="s">
        <v>61</v>
      </c>
      <c r="AY4220" t="s">
        <v>2637</v>
      </c>
      <c r="AZ4220" t="s">
        <v>2637</v>
      </c>
      <c r="BA4220" t="str">
        <f t="shared" si="719"/>
        <v>N</v>
      </c>
    </row>
    <row r="4221" spans="1:53">
      <c r="A4221" t="s">
        <v>436</v>
      </c>
      <c r="B4221" t="s">
        <v>54</v>
      </c>
      <c r="C4221" t="s">
        <v>89</v>
      </c>
      <c r="D4221">
        <v>2021</v>
      </c>
      <c r="F4221" t="s">
        <v>6567</v>
      </c>
      <c r="G4221" t="s">
        <v>6568</v>
      </c>
      <c r="H4221" t="s">
        <v>6228</v>
      </c>
      <c r="I4221" t="s">
        <v>6569</v>
      </c>
      <c r="J4221" t="s">
        <v>58</v>
      </c>
      <c r="K4221" t="s">
        <v>59</v>
      </c>
      <c r="L4221" s="5">
        <v>0</v>
      </c>
      <c r="M4221" s="5">
        <v>0</v>
      </c>
      <c r="N4221" s="5">
        <f t="shared" si="715"/>
        <v>0</v>
      </c>
      <c r="O4221" s="5">
        <v>0</v>
      </c>
      <c r="P4221" s="5">
        <v>0</v>
      </c>
      <c r="Q4221" s="5">
        <f t="shared" si="716"/>
        <v>0</v>
      </c>
      <c r="R4221" s="5">
        <v>0</v>
      </c>
      <c r="S4221" s="5">
        <v>0</v>
      </c>
      <c r="T4221" s="5">
        <f t="shared" si="717"/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f t="shared" si="720"/>
        <v>0</v>
      </c>
      <c r="Z4221" s="5">
        <v>0</v>
      </c>
      <c r="AA4221" s="5">
        <v>0</v>
      </c>
      <c r="AB4221" s="5">
        <f t="shared" si="721"/>
        <v>0</v>
      </c>
      <c r="AC4221" s="5">
        <v>0</v>
      </c>
      <c r="AD4221" s="5">
        <v>0</v>
      </c>
      <c r="AE4221" s="5">
        <f t="shared" si="722"/>
        <v>0</v>
      </c>
      <c r="AF4221" s="5">
        <v>0</v>
      </c>
      <c r="AG4221" s="6">
        <v>44056</v>
      </c>
      <c r="AH4221" s="5">
        <v>0</v>
      </c>
      <c r="AI4221" s="5">
        <v>0</v>
      </c>
      <c r="AJ4221" s="5">
        <v>0</v>
      </c>
      <c r="AK4221" s="5">
        <f t="shared" si="723"/>
        <v>0</v>
      </c>
      <c r="AL4221" s="5">
        <v>0</v>
      </c>
      <c r="AM4221" s="5">
        <v>1</v>
      </c>
      <c r="AN4221" s="5">
        <f t="shared" si="724"/>
        <v>1</v>
      </c>
      <c r="AO4221" s="5">
        <v>0</v>
      </c>
      <c r="AP4221" s="5">
        <v>0</v>
      </c>
      <c r="AQ4221" s="5">
        <f t="shared" si="725"/>
        <v>0</v>
      </c>
      <c r="AR4221" s="5">
        <v>0</v>
      </c>
      <c r="AS4221" s="6">
        <v>44453</v>
      </c>
      <c r="AT4221" s="5">
        <v>1</v>
      </c>
      <c r="AU4221" s="5">
        <v>0</v>
      </c>
      <c r="AV4221" t="str">
        <f t="shared" si="718"/>
        <v>N</v>
      </c>
      <c r="AW4221" t="s">
        <v>60</v>
      </c>
      <c r="AX4221" t="s">
        <v>61</v>
      </c>
      <c r="AY4221" t="s">
        <v>2637</v>
      </c>
      <c r="AZ4221" t="s">
        <v>2637</v>
      </c>
      <c r="BA4221" t="str">
        <f t="shared" si="719"/>
        <v>N</v>
      </c>
    </row>
    <row r="4222" spans="1:53">
      <c r="A4222" t="s">
        <v>436</v>
      </c>
      <c r="B4222" t="s">
        <v>54</v>
      </c>
      <c r="C4222" t="s">
        <v>89</v>
      </c>
      <c r="D4222">
        <v>2021</v>
      </c>
      <c r="F4222" t="s">
        <v>6486</v>
      </c>
      <c r="G4222" t="s">
        <v>6487</v>
      </c>
      <c r="H4222" t="s">
        <v>2754</v>
      </c>
      <c r="I4222" t="s">
        <v>6488</v>
      </c>
      <c r="J4222" t="s">
        <v>58</v>
      </c>
      <c r="K4222" t="s">
        <v>59</v>
      </c>
      <c r="L4222" s="5">
        <v>0</v>
      </c>
      <c r="M4222" s="5">
        <v>0</v>
      </c>
      <c r="N4222" s="5">
        <f t="shared" si="715"/>
        <v>0</v>
      </c>
      <c r="O4222" s="5">
        <v>0</v>
      </c>
      <c r="P4222" s="5">
        <v>0</v>
      </c>
      <c r="Q4222" s="5">
        <f t="shared" si="716"/>
        <v>0</v>
      </c>
      <c r="R4222" s="5">
        <v>0</v>
      </c>
      <c r="S4222" s="5">
        <v>0</v>
      </c>
      <c r="T4222" s="5">
        <f t="shared" si="717"/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f t="shared" si="720"/>
        <v>0</v>
      </c>
      <c r="Z4222" s="5">
        <v>0</v>
      </c>
      <c r="AA4222" s="5">
        <v>0</v>
      </c>
      <c r="AB4222" s="5">
        <f t="shared" si="721"/>
        <v>0</v>
      </c>
      <c r="AC4222" s="5">
        <v>0</v>
      </c>
      <c r="AD4222" s="5">
        <v>0</v>
      </c>
      <c r="AE4222" s="5">
        <f t="shared" si="722"/>
        <v>0</v>
      </c>
      <c r="AF4222" s="5">
        <v>0</v>
      </c>
      <c r="AG4222" s="6">
        <v>44182</v>
      </c>
      <c r="AH4222" s="5">
        <v>0</v>
      </c>
      <c r="AI4222" s="5">
        <v>0</v>
      </c>
      <c r="AJ4222" s="5">
        <v>0</v>
      </c>
      <c r="AK4222" s="5">
        <f t="shared" si="723"/>
        <v>0</v>
      </c>
      <c r="AL4222" s="5">
        <v>0</v>
      </c>
      <c r="AM4222" s="5">
        <v>1</v>
      </c>
      <c r="AN4222" s="5">
        <f t="shared" si="724"/>
        <v>1</v>
      </c>
      <c r="AO4222" s="5">
        <v>0</v>
      </c>
      <c r="AP4222" s="5">
        <v>0</v>
      </c>
      <c r="AQ4222" s="5">
        <f t="shared" si="725"/>
        <v>0</v>
      </c>
      <c r="AR4222" s="5">
        <v>0</v>
      </c>
      <c r="AS4222" s="6">
        <v>44403</v>
      </c>
      <c r="AT4222" s="5">
        <v>1</v>
      </c>
      <c r="AU4222" s="5">
        <v>0</v>
      </c>
      <c r="AV4222" t="str">
        <f t="shared" si="718"/>
        <v>N</v>
      </c>
      <c r="AW4222" t="s">
        <v>60</v>
      </c>
      <c r="AX4222" t="s">
        <v>61</v>
      </c>
      <c r="AY4222" t="s">
        <v>2637</v>
      </c>
      <c r="AZ4222" t="s">
        <v>2637</v>
      </c>
      <c r="BA4222" t="str">
        <f t="shared" si="719"/>
        <v>N</v>
      </c>
    </row>
    <row r="4223" spans="1:53">
      <c r="A4223" t="s">
        <v>436</v>
      </c>
      <c r="B4223" t="s">
        <v>54</v>
      </c>
      <c r="C4223" t="s">
        <v>89</v>
      </c>
      <c r="D4223">
        <v>2021</v>
      </c>
      <c r="F4223" t="s">
        <v>6711</v>
      </c>
      <c r="G4223" t="s">
        <v>6712</v>
      </c>
      <c r="H4223" t="s">
        <v>2819</v>
      </c>
      <c r="I4223" t="s">
        <v>6713</v>
      </c>
      <c r="J4223" t="s">
        <v>58</v>
      </c>
      <c r="K4223" t="s">
        <v>59</v>
      </c>
      <c r="L4223" s="5">
        <v>0</v>
      </c>
      <c r="M4223" s="5">
        <v>0</v>
      </c>
      <c r="N4223" s="5">
        <f t="shared" si="715"/>
        <v>0</v>
      </c>
      <c r="O4223" s="5">
        <v>0</v>
      </c>
      <c r="P4223" s="5">
        <v>0</v>
      </c>
      <c r="Q4223" s="5">
        <f t="shared" si="716"/>
        <v>0</v>
      </c>
      <c r="R4223" s="5">
        <v>0</v>
      </c>
      <c r="S4223" s="5">
        <v>0</v>
      </c>
      <c r="T4223" s="5">
        <f t="shared" si="717"/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f t="shared" si="720"/>
        <v>0</v>
      </c>
      <c r="Z4223" s="5">
        <v>0</v>
      </c>
      <c r="AA4223" s="5">
        <v>0</v>
      </c>
      <c r="AB4223" s="5">
        <f t="shared" si="721"/>
        <v>0</v>
      </c>
      <c r="AC4223" s="5">
        <v>0</v>
      </c>
      <c r="AD4223" s="5">
        <v>0</v>
      </c>
      <c r="AE4223" s="5">
        <f t="shared" si="722"/>
        <v>0</v>
      </c>
      <c r="AF4223" s="5">
        <v>0</v>
      </c>
      <c r="AG4223" s="6">
        <v>44194</v>
      </c>
      <c r="AH4223" s="5">
        <v>0</v>
      </c>
      <c r="AI4223" s="5">
        <v>0</v>
      </c>
      <c r="AJ4223" s="5">
        <v>0</v>
      </c>
      <c r="AK4223" s="5">
        <f t="shared" si="723"/>
        <v>0</v>
      </c>
      <c r="AL4223" s="5">
        <v>0</v>
      </c>
      <c r="AM4223" s="5">
        <v>1</v>
      </c>
      <c r="AN4223" s="5">
        <f t="shared" si="724"/>
        <v>1</v>
      </c>
      <c r="AO4223" s="5">
        <v>0</v>
      </c>
      <c r="AP4223" s="5">
        <v>0</v>
      </c>
      <c r="AQ4223" s="5">
        <f t="shared" si="725"/>
        <v>0</v>
      </c>
      <c r="AR4223" s="5">
        <v>0</v>
      </c>
      <c r="AS4223" s="6">
        <v>44328</v>
      </c>
      <c r="AT4223" s="5">
        <v>1</v>
      </c>
      <c r="AU4223" s="5">
        <v>0</v>
      </c>
      <c r="AV4223" t="str">
        <f t="shared" si="718"/>
        <v>N</v>
      </c>
      <c r="AW4223" t="s">
        <v>60</v>
      </c>
      <c r="AX4223" t="s">
        <v>61</v>
      </c>
      <c r="AY4223" t="s">
        <v>2637</v>
      </c>
      <c r="AZ4223" t="s">
        <v>2637</v>
      </c>
      <c r="BA4223" t="str">
        <f t="shared" si="719"/>
        <v>N</v>
      </c>
    </row>
    <row r="4224" spans="1:53">
      <c r="A4224" t="s">
        <v>436</v>
      </c>
      <c r="B4224" t="s">
        <v>54</v>
      </c>
      <c r="C4224" t="s">
        <v>89</v>
      </c>
      <c r="D4224">
        <v>2021</v>
      </c>
      <c r="F4224" t="s">
        <v>6550</v>
      </c>
      <c r="G4224" t="s">
        <v>6551</v>
      </c>
      <c r="H4224" t="s">
        <v>2754</v>
      </c>
      <c r="I4224" t="s">
        <v>6552</v>
      </c>
      <c r="J4224" t="s">
        <v>58</v>
      </c>
      <c r="K4224" t="s">
        <v>59</v>
      </c>
      <c r="L4224" s="5">
        <v>0</v>
      </c>
      <c r="M4224" s="5">
        <v>0</v>
      </c>
      <c r="N4224" s="5">
        <f t="shared" si="715"/>
        <v>0</v>
      </c>
      <c r="O4224" s="5">
        <v>0</v>
      </c>
      <c r="P4224" s="5">
        <v>0</v>
      </c>
      <c r="Q4224" s="5">
        <f t="shared" si="716"/>
        <v>0</v>
      </c>
      <c r="R4224" s="5">
        <v>0</v>
      </c>
      <c r="S4224" s="5">
        <v>0</v>
      </c>
      <c r="T4224" s="5">
        <f t="shared" si="717"/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f t="shared" si="720"/>
        <v>0</v>
      </c>
      <c r="Z4224" s="5">
        <v>0</v>
      </c>
      <c r="AA4224" s="5">
        <v>0</v>
      </c>
      <c r="AB4224" s="5">
        <f t="shared" si="721"/>
        <v>0</v>
      </c>
      <c r="AC4224" s="5">
        <v>0</v>
      </c>
      <c r="AD4224" s="5">
        <v>0</v>
      </c>
      <c r="AE4224" s="5">
        <f t="shared" si="722"/>
        <v>0</v>
      </c>
      <c r="AF4224" s="5">
        <v>0</v>
      </c>
      <c r="AG4224" s="6">
        <v>44179</v>
      </c>
      <c r="AH4224" s="5">
        <v>0</v>
      </c>
      <c r="AI4224" s="5">
        <v>0</v>
      </c>
      <c r="AJ4224" s="5">
        <v>0</v>
      </c>
      <c r="AK4224" s="5">
        <f t="shared" si="723"/>
        <v>0</v>
      </c>
      <c r="AL4224" s="5">
        <v>0</v>
      </c>
      <c r="AM4224" s="5">
        <v>1</v>
      </c>
      <c r="AN4224" s="5">
        <f t="shared" si="724"/>
        <v>1</v>
      </c>
      <c r="AO4224" s="5">
        <v>0</v>
      </c>
      <c r="AP4224" s="5">
        <v>0</v>
      </c>
      <c r="AQ4224" s="5">
        <f t="shared" si="725"/>
        <v>0</v>
      </c>
      <c r="AR4224" s="5">
        <v>0</v>
      </c>
      <c r="AS4224" s="6">
        <v>44413</v>
      </c>
      <c r="AT4224" s="5">
        <v>1</v>
      </c>
      <c r="AU4224" s="5">
        <v>0</v>
      </c>
      <c r="AV4224" t="str">
        <f t="shared" si="718"/>
        <v>N</v>
      </c>
      <c r="AW4224" t="s">
        <v>60</v>
      </c>
      <c r="AX4224" t="s">
        <v>61</v>
      </c>
      <c r="AY4224" t="s">
        <v>2637</v>
      </c>
      <c r="AZ4224" t="s">
        <v>2637</v>
      </c>
      <c r="BA4224" t="str">
        <f t="shared" si="719"/>
        <v>N</v>
      </c>
    </row>
    <row r="4225" spans="1:53">
      <c r="A4225" t="s">
        <v>436</v>
      </c>
      <c r="B4225" t="s">
        <v>54</v>
      </c>
      <c r="C4225" t="s">
        <v>89</v>
      </c>
      <c r="D4225">
        <v>2021</v>
      </c>
      <c r="F4225" t="s">
        <v>6588</v>
      </c>
      <c r="G4225" t="s">
        <v>6589</v>
      </c>
      <c r="H4225" t="s">
        <v>5050</v>
      </c>
      <c r="I4225" t="s">
        <v>6590</v>
      </c>
      <c r="J4225" t="s">
        <v>58</v>
      </c>
      <c r="K4225" t="s">
        <v>59</v>
      </c>
      <c r="L4225" s="5">
        <v>0</v>
      </c>
      <c r="M4225" s="5">
        <v>0</v>
      </c>
      <c r="N4225" s="5">
        <f t="shared" si="715"/>
        <v>0</v>
      </c>
      <c r="O4225" s="5">
        <v>0</v>
      </c>
      <c r="P4225" s="5">
        <v>0</v>
      </c>
      <c r="Q4225" s="5">
        <f t="shared" si="716"/>
        <v>0</v>
      </c>
      <c r="R4225" s="5">
        <v>0</v>
      </c>
      <c r="S4225" s="5">
        <v>0</v>
      </c>
      <c r="T4225" s="5">
        <f t="shared" si="717"/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f t="shared" si="720"/>
        <v>0</v>
      </c>
      <c r="Z4225" s="5">
        <v>0</v>
      </c>
      <c r="AA4225" s="5">
        <v>0</v>
      </c>
      <c r="AB4225" s="5">
        <f t="shared" si="721"/>
        <v>0</v>
      </c>
      <c r="AC4225" s="5">
        <v>0</v>
      </c>
      <c r="AD4225" s="5">
        <v>0</v>
      </c>
      <c r="AE4225" s="5">
        <f t="shared" si="722"/>
        <v>0</v>
      </c>
      <c r="AF4225" s="5">
        <v>0</v>
      </c>
      <c r="AG4225" s="6">
        <v>44067</v>
      </c>
      <c r="AH4225" s="5">
        <v>0</v>
      </c>
      <c r="AI4225" s="5">
        <v>0</v>
      </c>
      <c r="AJ4225" s="5">
        <v>0</v>
      </c>
      <c r="AK4225" s="5">
        <f t="shared" si="723"/>
        <v>0</v>
      </c>
      <c r="AL4225" s="5">
        <v>0</v>
      </c>
      <c r="AM4225" s="5">
        <v>1</v>
      </c>
      <c r="AN4225" s="5">
        <f t="shared" si="724"/>
        <v>1</v>
      </c>
      <c r="AO4225" s="5">
        <v>0</v>
      </c>
      <c r="AP4225" s="5">
        <v>0</v>
      </c>
      <c r="AQ4225" s="5">
        <f t="shared" si="725"/>
        <v>0</v>
      </c>
      <c r="AR4225" s="5">
        <v>0</v>
      </c>
      <c r="AS4225" s="6">
        <v>44215</v>
      </c>
      <c r="AT4225" s="5">
        <v>1</v>
      </c>
      <c r="AU4225" s="5">
        <v>0</v>
      </c>
      <c r="AV4225" t="str">
        <f t="shared" si="718"/>
        <v>N</v>
      </c>
      <c r="AW4225" t="s">
        <v>60</v>
      </c>
      <c r="AX4225" t="s">
        <v>61</v>
      </c>
      <c r="AY4225" t="s">
        <v>2637</v>
      </c>
      <c r="AZ4225" t="s">
        <v>2637</v>
      </c>
      <c r="BA4225" t="str">
        <f t="shared" si="719"/>
        <v>N</v>
      </c>
    </row>
    <row r="4226" spans="1:53">
      <c r="A4226" t="s">
        <v>436</v>
      </c>
      <c r="B4226" t="s">
        <v>54</v>
      </c>
      <c r="C4226" t="s">
        <v>89</v>
      </c>
      <c r="D4226">
        <v>2021</v>
      </c>
      <c r="F4226" t="s">
        <v>6401</v>
      </c>
      <c r="G4226" t="s">
        <v>6402</v>
      </c>
      <c r="H4226" t="s">
        <v>6403</v>
      </c>
      <c r="I4226" t="s">
        <v>6404</v>
      </c>
      <c r="J4226" t="s">
        <v>58</v>
      </c>
      <c r="K4226" t="s">
        <v>59</v>
      </c>
      <c r="L4226" s="5">
        <v>0</v>
      </c>
      <c r="M4226" s="5">
        <v>0</v>
      </c>
      <c r="N4226" s="5">
        <f t="shared" ref="N4226:N4289" si="726">L4226+M4226</f>
        <v>0</v>
      </c>
      <c r="O4226" s="5">
        <v>0</v>
      </c>
      <c r="P4226" s="5">
        <v>0</v>
      </c>
      <c r="Q4226" s="5">
        <f t="shared" ref="Q4226:Q4289" si="727">O4226+P4226</f>
        <v>0</v>
      </c>
      <c r="R4226" s="5">
        <v>0</v>
      </c>
      <c r="S4226" s="5">
        <v>0</v>
      </c>
      <c r="T4226" s="5">
        <f t="shared" ref="T4226:T4289" si="728">R4226+S4226</f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f t="shared" si="720"/>
        <v>0</v>
      </c>
      <c r="Z4226" s="5">
        <v>0</v>
      </c>
      <c r="AA4226" s="5">
        <v>0</v>
      </c>
      <c r="AB4226" s="5">
        <f t="shared" si="721"/>
        <v>0</v>
      </c>
      <c r="AC4226" s="5">
        <v>0</v>
      </c>
      <c r="AD4226" s="5">
        <v>0</v>
      </c>
      <c r="AE4226" s="5">
        <f t="shared" si="722"/>
        <v>0</v>
      </c>
      <c r="AF4226" s="5">
        <v>0</v>
      </c>
      <c r="AG4226" s="6">
        <v>44096</v>
      </c>
      <c r="AH4226" s="5">
        <v>0</v>
      </c>
      <c r="AI4226" s="5">
        <v>0</v>
      </c>
      <c r="AJ4226" s="5">
        <v>0</v>
      </c>
      <c r="AK4226" s="5">
        <f t="shared" si="723"/>
        <v>0</v>
      </c>
      <c r="AL4226" s="5">
        <v>0</v>
      </c>
      <c r="AM4226" s="5">
        <v>1</v>
      </c>
      <c r="AN4226" s="5">
        <f t="shared" si="724"/>
        <v>1</v>
      </c>
      <c r="AO4226" s="5">
        <v>0</v>
      </c>
      <c r="AP4226" s="5">
        <v>0</v>
      </c>
      <c r="AQ4226" s="5">
        <f t="shared" si="725"/>
        <v>0</v>
      </c>
      <c r="AR4226" s="5">
        <v>0</v>
      </c>
      <c r="AS4226" s="6">
        <v>44237</v>
      </c>
      <c r="AT4226" s="5">
        <v>1</v>
      </c>
      <c r="AU4226" s="5">
        <v>0</v>
      </c>
      <c r="AV4226" t="str">
        <f t="shared" ref="AV4226:AV4289" si="729">IF(AU4226 &gt; 0, "Y", "N")</f>
        <v>N</v>
      </c>
      <c r="AW4226" t="s">
        <v>60</v>
      </c>
      <c r="AX4226" t="s">
        <v>61</v>
      </c>
      <c r="AY4226" t="s">
        <v>2637</v>
      </c>
      <c r="AZ4226" t="s">
        <v>2637</v>
      </c>
      <c r="BA4226" t="str">
        <f t="shared" ref="BA4226:BA4289" si="730">IF(OR(L4226&gt;0, O4226&gt;0, R4226&gt;0, W4226&gt;0, Z4226&gt;0, AC4226&gt;0, AI4226&gt;0, AL4226&gt;0, AO4226&gt;0, M4226&gt;0), "Y", "N")</f>
        <v>N</v>
      </c>
    </row>
    <row r="4227" spans="1:53">
      <c r="A4227" t="s">
        <v>436</v>
      </c>
      <c r="B4227" t="s">
        <v>54</v>
      </c>
      <c r="C4227" t="s">
        <v>89</v>
      </c>
      <c r="D4227">
        <v>2021</v>
      </c>
      <c r="F4227" t="s">
        <v>6450</v>
      </c>
      <c r="G4227" t="s">
        <v>6451</v>
      </c>
      <c r="H4227" t="s">
        <v>2754</v>
      </c>
      <c r="I4227" t="s">
        <v>6452</v>
      </c>
      <c r="J4227" t="s">
        <v>58</v>
      </c>
      <c r="K4227" t="s">
        <v>59</v>
      </c>
      <c r="L4227" s="5">
        <v>0</v>
      </c>
      <c r="M4227" s="5">
        <v>0</v>
      </c>
      <c r="N4227" s="5">
        <f t="shared" si="726"/>
        <v>0</v>
      </c>
      <c r="O4227" s="5">
        <v>0</v>
      </c>
      <c r="P4227" s="5">
        <v>0</v>
      </c>
      <c r="Q4227" s="5">
        <f t="shared" si="727"/>
        <v>0</v>
      </c>
      <c r="R4227" s="5">
        <v>0</v>
      </c>
      <c r="S4227" s="5">
        <v>0</v>
      </c>
      <c r="T4227" s="5">
        <f t="shared" si="728"/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f t="shared" ref="Y4227:Y4290" si="731">W4227+X4227</f>
        <v>0</v>
      </c>
      <c r="Z4227" s="5">
        <v>0</v>
      </c>
      <c r="AA4227" s="5">
        <v>0</v>
      </c>
      <c r="AB4227" s="5">
        <f t="shared" ref="AB4227:AB4290" si="732">SUM(Z4227:AA4227)</f>
        <v>0</v>
      </c>
      <c r="AC4227" s="5">
        <v>0</v>
      </c>
      <c r="AD4227" s="5">
        <v>0</v>
      </c>
      <c r="AE4227" s="5">
        <f t="shared" ref="AE4227:AE4290" si="733">SUM(AC4227:AD4227)</f>
        <v>0</v>
      </c>
      <c r="AF4227" s="5">
        <v>0</v>
      </c>
      <c r="AG4227" s="6">
        <v>44102</v>
      </c>
      <c r="AH4227" s="5">
        <v>0</v>
      </c>
      <c r="AI4227" s="5">
        <v>0</v>
      </c>
      <c r="AJ4227" s="5">
        <v>0</v>
      </c>
      <c r="AK4227" s="5">
        <f t="shared" ref="AK4227:AK4290" si="734">SUM(AI4227:AJ4227)</f>
        <v>0</v>
      </c>
      <c r="AL4227" s="5">
        <v>0</v>
      </c>
      <c r="AM4227" s="5">
        <v>1</v>
      </c>
      <c r="AN4227" s="5">
        <f t="shared" ref="AN4227:AN4290" si="735">SUM(AL4227:AM4227)</f>
        <v>1</v>
      </c>
      <c r="AO4227" s="5">
        <v>0</v>
      </c>
      <c r="AP4227" s="5">
        <v>0</v>
      </c>
      <c r="AQ4227" s="5">
        <f t="shared" ref="AQ4227:AQ4290" si="736">SUM(AO4227:AP4227)</f>
        <v>0</v>
      </c>
      <c r="AR4227" s="5">
        <v>0</v>
      </c>
      <c r="AS4227" s="6">
        <v>44398</v>
      </c>
      <c r="AT4227" s="5">
        <v>1</v>
      </c>
      <c r="AU4227" s="5">
        <v>0</v>
      </c>
      <c r="AV4227" t="str">
        <f t="shared" si="729"/>
        <v>N</v>
      </c>
      <c r="AW4227" t="s">
        <v>60</v>
      </c>
      <c r="AX4227" t="s">
        <v>61</v>
      </c>
      <c r="AY4227" t="s">
        <v>2637</v>
      </c>
      <c r="AZ4227" t="s">
        <v>2637</v>
      </c>
      <c r="BA4227" t="str">
        <f t="shared" si="730"/>
        <v>N</v>
      </c>
    </row>
    <row r="4228" spans="1:53">
      <c r="A4228" t="s">
        <v>436</v>
      </c>
      <c r="B4228" t="s">
        <v>54</v>
      </c>
      <c r="C4228" t="s">
        <v>89</v>
      </c>
      <c r="D4228">
        <v>2021</v>
      </c>
      <c r="F4228" t="s">
        <v>6546</v>
      </c>
      <c r="G4228" t="s">
        <v>6547</v>
      </c>
      <c r="H4228" t="s">
        <v>6548</v>
      </c>
      <c r="I4228" t="s">
        <v>6549</v>
      </c>
      <c r="J4228" t="s">
        <v>58</v>
      </c>
      <c r="K4228" t="s">
        <v>59</v>
      </c>
      <c r="L4228" s="5">
        <v>0</v>
      </c>
      <c r="M4228" s="5">
        <v>0</v>
      </c>
      <c r="N4228" s="5">
        <f t="shared" si="726"/>
        <v>0</v>
      </c>
      <c r="O4228" s="5">
        <v>0</v>
      </c>
      <c r="P4228" s="5">
        <v>0</v>
      </c>
      <c r="Q4228" s="5">
        <f t="shared" si="727"/>
        <v>0</v>
      </c>
      <c r="R4228" s="5">
        <v>0</v>
      </c>
      <c r="S4228" s="5">
        <v>0</v>
      </c>
      <c r="T4228" s="5">
        <f t="shared" si="728"/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f t="shared" si="731"/>
        <v>0</v>
      </c>
      <c r="Z4228" s="5">
        <v>0</v>
      </c>
      <c r="AA4228" s="5">
        <v>0</v>
      </c>
      <c r="AB4228" s="5">
        <f t="shared" si="732"/>
        <v>0</v>
      </c>
      <c r="AC4228" s="5">
        <v>0</v>
      </c>
      <c r="AD4228" s="5">
        <v>0</v>
      </c>
      <c r="AE4228" s="5">
        <f t="shared" si="733"/>
        <v>0</v>
      </c>
      <c r="AF4228" s="5">
        <v>0</v>
      </c>
      <c r="AG4228" s="6">
        <v>44098</v>
      </c>
      <c r="AH4228" s="5">
        <v>0</v>
      </c>
      <c r="AI4228" s="5">
        <v>0</v>
      </c>
      <c r="AJ4228" s="5">
        <v>0</v>
      </c>
      <c r="AK4228" s="5">
        <f t="shared" si="734"/>
        <v>0</v>
      </c>
      <c r="AL4228" s="5">
        <v>0</v>
      </c>
      <c r="AM4228" s="5">
        <v>1</v>
      </c>
      <c r="AN4228" s="5">
        <f t="shared" si="735"/>
        <v>1</v>
      </c>
      <c r="AO4228" s="5">
        <v>0</v>
      </c>
      <c r="AP4228" s="5">
        <v>0</v>
      </c>
      <c r="AQ4228" s="5">
        <f t="shared" si="736"/>
        <v>0</v>
      </c>
      <c r="AR4228" s="5">
        <v>0</v>
      </c>
      <c r="AS4228" s="6">
        <v>44252</v>
      </c>
      <c r="AT4228" s="5">
        <v>1</v>
      </c>
      <c r="AU4228" s="5">
        <v>0</v>
      </c>
      <c r="AV4228" t="str">
        <f t="shared" si="729"/>
        <v>N</v>
      </c>
      <c r="AW4228" t="s">
        <v>60</v>
      </c>
      <c r="AX4228" t="s">
        <v>61</v>
      </c>
      <c r="AY4228" t="s">
        <v>2637</v>
      </c>
      <c r="AZ4228" t="s">
        <v>2637</v>
      </c>
      <c r="BA4228" t="str">
        <f t="shared" si="730"/>
        <v>N</v>
      </c>
    </row>
    <row r="4229" spans="1:53">
      <c r="A4229" t="s">
        <v>436</v>
      </c>
      <c r="B4229" t="s">
        <v>54</v>
      </c>
      <c r="C4229" t="s">
        <v>89</v>
      </c>
      <c r="D4229">
        <v>2021</v>
      </c>
      <c r="F4229" t="s">
        <v>6412</v>
      </c>
      <c r="G4229" t="s">
        <v>6413</v>
      </c>
      <c r="H4229" t="s">
        <v>6414</v>
      </c>
      <c r="I4229" t="s">
        <v>6415</v>
      </c>
      <c r="J4229" t="s">
        <v>58</v>
      </c>
      <c r="K4229" t="s">
        <v>59</v>
      </c>
      <c r="L4229" s="5">
        <v>0</v>
      </c>
      <c r="M4229" s="5">
        <v>0</v>
      </c>
      <c r="N4229" s="5">
        <f t="shared" si="726"/>
        <v>0</v>
      </c>
      <c r="O4229" s="5">
        <v>0</v>
      </c>
      <c r="P4229" s="5">
        <v>0</v>
      </c>
      <c r="Q4229" s="5">
        <f t="shared" si="727"/>
        <v>0</v>
      </c>
      <c r="R4229" s="5">
        <v>0</v>
      </c>
      <c r="S4229" s="5">
        <v>0</v>
      </c>
      <c r="T4229" s="5">
        <f t="shared" si="728"/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f t="shared" si="731"/>
        <v>0</v>
      </c>
      <c r="Z4229" s="5">
        <v>0</v>
      </c>
      <c r="AA4229" s="5">
        <v>0</v>
      </c>
      <c r="AB4229" s="5">
        <f t="shared" si="732"/>
        <v>0</v>
      </c>
      <c r="AC4229" s="5">
        <v>0</v>
      </c>
      <c r="AD4229" s="5">
        <v>0</v>
      </c>
      <c r="AE4229" s="5">
        <f t="shared" si="733"/>
        <v>0</v>
      </c>
      <c r="AF4229" s="5">
        <v>0</v>
      </c>
      <c r="AG4229" s="6">
        <v>44116</v>
      </c>
      <c r="AH4229" s="5">
        <v>0</v>
      </c>
      <c r="AI4229" s="5">
        <v>0</v>
      </c>
      <c r="AJ4229" s="5">
        <v>0</v>
      </c>
      <c r="AK4229" s="5">
        <f t="shared" si="734"/>
        <v>0</v>
      </c>
      <c r="AL4229" s="5">
        <v>0</v>
      </c>
      <c r="AM4229" s="5">
        <v>1</v>
      </c>
      <c r="AN4229" s="5">
        <f t="shared" si="735"/>
        <v>1</v>
      </c>
      <c r="AO4229" s="5">
        <v>0</v>
      </c>
      <c r="AP4229" s="5">
        <v>0</v>
      </c>
      <c r="AQ4229" s="5">
        <f t="shared" si="736"/>
        <v>0</v>
      </c>
      <c r="AR4229" s="5">
        <v>0</v>
      </c>
      <c r="AS4229" s="6">
        <v>44256</v>
      </c>
      <c r="AT4229" s="5">
        <v>1</v>
      </c>
      <c r="AU4229" s="5">
        <v>0</v>
      </c>
      <c r="AV4229" t="str">
        <f t="shared" si="729"/>
        <v>N</v>
      </c>
      <c r="AW4229" t="s">
        <v>60</v>
      </c>
      <c r="AX4229" t="s">
        <v>61</v>
      </c>
      <c r="AY4229" t="s">
        <v>2637</v>
      </c>
      <c r="AZ4229" t="s">
        <v>2637</v>
      </c>
      <c r="BA4229" t="str">
        <f t="shared" si="730"/>
        <v>N</v>
      </c>
    </row>
    <row r="4230" spans="1:53">
      <c r="A4230" t="s">
        <v>436</v>
      </c>
      <c r="B4230" t="s">
        <v>54</v>
      </c>
      <c r="C4230" t="s">
        <v>89</v>
      </c>
      <c r="D4230">
        <v>2021</v>
      </c>
      <c r="F4230" t="s">
        <v>6497</v>
      </c>
      <c r="G4230" t="s">
        <v>6498</v>
      </c>
      <c r="H4230" t="s">
        <v>6499</v>
      </c>
      <c r="I4230" t="s">
        <v>6500</v>
      </c>
      <c r="J4230" t="s">
        <v>58</v>
      </c>
      <c r="K4230" t="s">
        <v>59</v>
      </c>
      <c r="L4230" s="5">
        <v>0</v>
      </c>
      <c r="M4230" s="5">
        <v>0</v>
      </c>
      <c r="N4230" s="5">
        <f t="shared" si="726"/>
        <v>0</v>
      </c>
      <c r="O4230" s="5">
        <v>0</v>
      </c>
      <c r="P4230" s="5">
        <v>0</v>
      </c>
      <c r="Q4230" s="5">
        <f t="shared" si="727"/>
        <v>0</v>
      </c>
      <c r="R4230" s="5">
        <v>0</v>
      </c>
      <c r="S4230" s="5">
        <v>0</v>
      </c>
      <c r="T4230" s="5">
        <f t="shared" si="728"/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f t="shared" si="731"/>
        <v>0</v>
      </c>
      <c r="Z4230" s="5">
        <v>0</v>
      </c>
      <c r="AA4230" s="5">
        <v>0</v>
      </c>
      <c r="AB4230" s="5">
        <f t="shared" si="732"/>
        <v>0</v>
      </c>
      <c r="AC4230" s="5">
        <v>0</v>
      </c>
      <c r="AD4230" s="5">
        <v>0</v>
      </c>
      <c r="AE4230" s="5">
        <f t="shared" si="733"/>
        <v>0</v>
      </c>
      <c r="AF4230" s="5">
        <v>0</v>
      </c>
      <c r="AG4230" s="6">
        <v>43979</v>
      </c>
      <c r="AH4230" s="5">
        <v>0</v>
      </c>
      <c r="AI4230" s="5">
        <v>0</v>
      </c>
      <c r="AJ4230" s="5">
        <v>0</v>
      </c>
      <c r="AK4230" s="5">
        <f t="shared" si="734"/>
        <v>0</v>
      </c>
      <c r="AL4230" s="5">
        <v>0</v>
      </c>
      <c r="AM4230" s="5">
        <v>1</v>
      </c>
      <c r="AN4230" s="5">
        <f t="shared" si="735"/>
        <v>1</v>
      </c>
      <c r="AO4230" s="5">
        <v>0</v>
      </c>
      <c r="AP4230" s="5">
        <v>0</v>
      </c>
      <c r="AQ4230" s="5">
        <f t="shared" si="736"/>
        <v>0</v>
      </c>
      <c r="AR4230" s="5">
        <v>0</v>
      </c>
      <c r="AS4230" s="6">
        <v>44321</v>
      </c>
      <c r="AT4230" s="5">
        <v>1</v>
      </c>
      <c r="AU4230" s="5">
        <v>0</v>
      </c>
      <c r="AV4230" t="str">
        <f t="shared" si="729"/>
        <v>N</v>
      </c>
      <c r="AW4230" t="s">
        <v>60</v>
      </c>
      <c r="AX4230" t="s">
        <v>61</v>
      </c>
      <c r="AY4230" t="s">
        <v>2637</v>
      </c>
      <c r="AZ4230" t="s">
        <v>2637</v>
      </c>
      <c r="BA4230" t="str">
        <f t="shared" si="730"/>
        <v>N</v>
      </c>
    </row>
    <row r="4231" spans="1:53">
      <c r="A4231" t="s">
        <v>436</v>
      </c>
      <c r="B4231" t="s">
        <v>54</v>
      </c>
      <c r="C4231" t="s">
        <v>89</v>
      </c>
      <c r="D4231">
        <v>2021</v>
      </c>
      <c r="F4231" t="s">
        <v>6369</v>
      </c>
      <c r="G4231" t="s">
        <v>6370</v>
      </c>
      <c r="H4231" t="s">
        <v>6371</v>
      </c>
      <c r="I4231" t="s">
        <v>6372</v>
      </c>
      <c r="J4231" t="s">
        <v>58</v>
      </c>
      <c r="K4231" t="s">
        <v>59</v>
      </c>
      <c r="L4231" s="5">
        <v>0</v>
      </c>
      <c r="M4231" s="5">
        <v>0</v>
      </c>
      <c r="N4231" s="5">
        <f t="shared" si="726"/>
        <v>0</v>
      </c>
      <c r="O4231" s="5">
        <v>0</v>
      </c>
      <c r="P4231" s="5">
        <v>0</v>
      </c>
      <c r="Q4231" s="5">
        <f t="shared" si="727"/>
        <v>0</v>
      </c>
      <c r="R4231" s="5">
        <v>0</v>
      </c>
      <c r="S4231" s="5">
        <v>0</v>
      </c>
      <c r="T4231" s="5">
        <f t="shared" si="728"/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f t="shared" si="731"/>
        <v>0</v>
      </c>
      <c r="Z4231" s="5">
        <v>0</v>
      </c>
      <c r="AA4231" s="5">
        <v>0</v>
      </c>
      <c r="AB4231" s="5">
        <f t="shared" si="732"/>
        <v>0</v>
      </c>
      <c r="AC4231" s="5">
        <v>0</v>
      </c>
      <c r="AD4231" s="5">
        <v>0</v>
      </c>
      <c r="AE4231" s="5">
        <f t="shared" si="733"/>
        <v>0</v>
      </c>
      <c r="AF4231" s="5">
        <v>0</v>
      </c>
      <c r="AG4231" s="6">
        <v>44096</v>
      </c>
      <c r="AH4231" s="5">
        <v>0</v>
      </c>
      <c r="AI4231" s="5">
        <v>0</v>
      </c>
      <c r="AJ4231" s="5">
        <v>0</v>
      </c>
      <c r="AK4231" s="5">
        <f t="shared" si="734"/>
        <v>0</v>
      </c>
      <c r="AL4231" s="5">
        <v>0</v>
      </c>
      <c r="AM4231" s="5">
        <v>1</v>
      </c>
      <c r="AN4231" s="5">
        <f t="shared" si="735"/>
        <v>1</v>
      </c>
      <c r="AO4231" s="5">
        <v>0</v>
      </c>
      <c r="AP4231" s="5">
        <v>0</v>
      </c>
      <c r="AQ4231" s="5">
        <f t="shared" si="736"/>
        <v>0</v>
      </c>
      <c r="AR4231" s="5">
        <v>0</v>
      </c>
      <c r="AS4231" s="6">
        <v>44322</v>
      </c>
      <c r="AT4231" s="5">
        <v>1</v>
      </c>
      <c r="AU4231" s="5">
        <v>0</v>
      </c>
      <c r="AV4231" t="str">
        <f t="shared" si="729"/>
        <v>N</v>
      </c>
      <c r="AW4231" t="s">
        <v>60</v>
      </c>
      <c r="AX4231" t="s">
        <v>61</v>
      </c>
      <c r="AY4231" t="s">
        <v>2637</v>
      </c>
      <c r="AZ4231" t="s">
        <v>2637</v>
      </c>
      <c r="BA4231" t="str">
        <f t="shared" si="730"/>
        <v>N</v>
      </c>
    </row>
    <row r="4232" spans="1:53">
      <c r="A4232" t="s">
        <v>436</v>
      </c>
      <c r="B4232" t="s">
        <v>54</v>
      </c>
      <c r="C4232" t="s">
        <v>89</v>
      </c>
      <c r="D4232">
        <v>2021</v>
      </c>
      <c r="F4232" t="s">
        <v>7527</v>
      </c>
      <c r="G4232" t="s">
        <v>7528</v>
      </c>
      <c r="H4232" t="s">
        <v>7529</v>
      </c>
      <c r="I4232" t="s">
        <v>7530</v>
      </c>
      <c r="J4232" t="s">
        <v>58</v>
      </c>
      <c r="K4232" t="s">
        <v>59</v>
      </c>
      <c r="L4232" s="5">
        <v>0</v>
      </c>
      <c r="M4232" s="5">
        <v>0</v>
      </c>
      <c r="N4232" s="5">
        <f t="shared" si="726"/>
        <v>0</v>
      </c>
      <c r="O4232" s="5">
        <v>0</v>
      </c>
      <c r="P4232" s="5">
        <v>0</v>
      </c>
      <c r="Q4232" s="5">
        <f t="shared" si="727"/>
        <v>0</v>
      </c>
      <c r="R4232" s="5">
        <v>0</v>
      </c>
      <c r="S4232" s="5">
        <v>0</v>
      </c>
      <c r="T4232" s="5">
        <f t="shared" si="728"/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f t="shared" si="731"/>
        <v>0</v>
      </c>
      <c r="Z4232" s="5">
        <v>0</v>
      </c>
      <c r="AA4232" s="5">
        <v>0</v>
      </c>
      <c r="AB4232" s="5">
        <f t="shared" si="732"/>
        <v>0</v>
      </c>
      <c r="AC4232" s="5">
        <v>0</v>
      </c>
      <c r="AD4232" s="5">
        <v>0</v>
      </c>
      <c r="AE4232" s="5">
        <f t="shared" si="733"/>
        <v>0</v>
      </c>
      <c r="AF4232" s="5">
        <v>0</v>
      </c>
      <c r="AG4232" s="6">
        <v>43836</v>
      </c>
      <c r="AH4232" s="5">
        <v>0</v>
      </c>
      <c r="AI4232" s="5">
        <v>0</v>
      </c>
      <c r="AJ4232" s="5">
        <v>0</v>
      </c>
      <c r="AK4232" s="5">
        <f t="shared" si="734"/>
        <v>0</v>
      </c>
      <c r="AL4232" s="5">
        <v>0</v>
      </c>
      <c r="AM4232" s="5">
        <v>1</v>
      </c>
      <c r="AN4232" s="5">
        <f t="shared" si="735"/>
        <v>1</v>
      </c>
      <c r="AO4232" s="5">
        <v>0</v>
      </c>
      <c r="AP4232" s="5">
        <v>0</v>
      </c>
      <c r="AQ4232" s="5">
        <f t="shared" si="736"/>
        <v>0</v>
      </c>
      <c r="AR4232" s="5">
        <v>0</v>
      </c>
      <c r="AS4232" s="6">
        <v>44216</v>
      </c>
      <c r="AT4232" s="5">
        <v>1</v>
      </c>
      <c r="AU4232" s="5">
        <v>0</v>
      </c>
      <c r="AV4232" t="str">
        <f t="shared" si="729"/>
        <v>N</v>
      </c>
      <c r="AW4232" t="s">
        <v>60</v>
      </c>
      <c r="AX4232" t="s">
        <v>61</v>
      </c>
      <c r="AY4232" t="s">
        <v>2637</v>
      </c>
      <c r="AZ4232" t="s">
        <v>2637</v>
      </c>
      <c r="BA4232" t="str">
        <f t="shared" si="730"/>
        <v>N</v>
      </c>
    </row>
    <row r="4233" spans="1:53">
      <c r="A4233" t="s">
        <v>436</v>
      </c>
      <c r="B4233" t="s">
        <v>54</v>
      </c>
      <c r="C4233" t="s">
        <v>89</v>
      </c>
      <c r="D4233">
        <v>2021</v>
      </c>
      <c r="F4233" t="s">
        <v>6430</v>
      </c>
      <c r="G4233" t="s">
        <v>6431</v>
      </c>
      <c r="H4233" t="s">
        <v>10106</v>
      </c>
      <c r="I4233" t="s">
        <v>6433</v>
      </c>
      <c r="J4233" t="s">
        <v>58</v>
      </c>
      <c r="K4233" t="s">
        <v>59</v>
      </c>
      <c r="L4233" s="5">
        <v>0</v>
      </c>
      <c r="M4233" s="5">
        <v>0</v>
      </c>
      <c r="N4233" s="5">
        <f t="shared" si="726"/>
        <v>0</v>
      </c>
      <c r="O4233" s="5">
        <v>0</v>
      </c>
      <c r="P4233" s="5">
        <v>0</v>
      </c>
      <c r="Q4233" s="5">
        <f t="shared" si="727"/>
        <v>0</v>
      </c>
      <c r="R4233" s="5">
        <v>0</v>
      </c>
      <c r="S4233" s="5">
        <v>0</v>
      </c>
      <c r="T4233" s="5">
        <f t="shared" si="728"/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f t="shared" si="731"/>
        <v>0</v>
      </c>
      <c r="Z4233" s="5">
        <v>0</v>
      </c>
      <c r="AA4233" s="5">
        <v>0</v>
      </c>
      <c r="AB4233" s="5">
        <f t="shared" si="732"/>
        <v>0</v>
      </c>
      <c r="AC4233" s="5">
        <v>0</v>
      </c>
      <c r="AD4233" s="5">
        <v>0</v>
      </c>
      <c r="AE4233" s="5">
        <f t="shared" si="733"/>
        <v>0</v>
      </c>
      <c r="AF4233" s="5">
        <v>0</v>
      </c>
      <c r="AG4233" s="6">
        <v>44074</v>
      </c>
      <c r="AH4233" s="5">
        <v>0</v>
      </c>
      <c r="AI4233" s="5">
        <v>0</v>
      </c>
      <c r="AJ4233" s="5">
        <v>0</v>
      </c>
      <c r="AK4233" s="5">
        <f t="shared" si="734"/>
        <v>0</v>
      </c>
      <c r="AL4233" s="5">
        <v>0</v>
      </c>
      <c r="AM4233" s="5">
        <v>1</v>
      </c>
      <c r="AN4233" s="5">
        <f t="shared" si="735"/>
        <v>1</v>
      </c>
      <c r="AO4233" s="5">
        <v>0</v>
      </c>
      <c r="AP4233" s="5">
        <v>0</v>
      </c>
      <c r="AQ4233" s="5">
        <f t="shared" si="736"/>
        <v>0</v>
      </c>
      <c r="AR4233" s="5">
        <v>0</v>
      </c>
      <c r="AS4233" s="6">
        <v>44302</v>
      </c>
      <c r="AT4233" s="5">
        <v>1</v>
      </c>
      <c r="AU4233" s="5">
        <v>0</v>
      </c>
      <c r="AV4233" t="str">
        <f t="shared" si="729"/>
        <v>N</v>
      </c>
      <c r="AW4233" t="s">
        <v>60</v>
      </c>
      <c r="AX4233" t="s">
        <v>61</v>
      </c>
      <c r="AY4233" t="s">
        <v>2637</v>
      </c>
      <c r="AZ4233" t="s">
        <v>2637</v>
      </c>
      <c r="BA4233" t="str">
        <f t="shared" si="730"/>
        <v>N</v>
      </c>
    </row>
    <row r="4234" spans="1:53">
      <c r="A4234" t="s">
        <v>436</v>
      </c>
      <c r="B4234" t="s">
        <v>54</v>
      </c>
      <c r="C4234" t="s">
        <v>89</v>
      </c>
      <c r="D4234">
        <v>2021</v>
      </c>
      <c r="F4234" t="s">
        <v>5093</v>
      </c>
      <c r="G4234" t="s">
        <v>5094</v>
      </c>
      <c r="H4234" t="s">
        <v>4781</v>
      </c>
      <c r="I4234" t="s">
        <v>5095</v>
      </c>
      <c r="J4234" t="s">
        <v>58</v>
      </c>
      <c r="K4234" t="s">
        <v>59</v>
      </c>
      <c r="L4234" s="5">
        <v>0</v>
      </c>
      <c r="M4234" s="5">
        <v>0</v>
      </c>
      <c r="N4234" s="5">
        <f t="shared" si="726"/>
        <v>0</v>
      </c>
      <c r="O4234" s="5">
        <v>0</v>
      </c>
      <c r="P4234" s="5">
        <v>0</v>
      </c>
      <c r="Q4234" s="5">
        <f t="shared" si="727"/>
        <v>0</v>
      </c>
      <c r="R4234" s="5">
        <v>0</v>
      </c>
      <c r="S4234" s="5">
        <v>0</v>
      </c>
      <c r="T4234" s="5">
        <f t="shared" si="728"/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f t="shared" si="731"/>
        <v>0</v>
      </c>
      <c r="Z4234" s="5">
        <v>0</v>
      </c>
      <c r="AA4234" s="5">
        <v>0</v>
      </c>
      <c r="AB4234" s="5">
        <f t="shared" si="732"/>
        <v>0</v>
      </c>
      <c r="AC4234" s="5">
        <v>0</v>
      </c>
      <c r="AD4234" s="5">
        <v>0</v>
      </c>
      <c r="AE4234" s="5">
        <f t="shared" si="733"/>
        <v>0</v>
      </c>
      <c r="AF4234" s="5">
        <v>0</v>
      </c>
      <c r="AG4234" s="6">
        <v>43594</v>
      </c>
      <c r="AH4234" s="5">
        <v>0</v>
      </c>
      <c r="AI4234" s="5">
        <v>0</v>
      </c>
      <c r="AJ4234" s="5">
        <v>0</v>
      </c>
      <c r="AK4234" s="5">
        <f t="shared" si="734"/>
        <v>0</v>
      </c>
      <c r="AL4234" s="5">
        <v>0</v>
      </c>
      <c r="AM4234" s="5">
        <v>1</v>
      </c>
      <c r="AN4234" s="5">
        <f t="shared" si="735"/>
        <v>1</v>
      </c>
      <c r="AO4234" s="5">
        <v>0</v>
      </c>
      <c r="AP4234" s="5">
        <v>0</v>
      </c>
      <c r="AQ4234" s="5">
        <f t="shared" si="736"/>
        <v>0</v>
      </c>
      <c r="AR4234" s="5">
        <v>0</v>
      </c>
      <c r="AS4234" s="6">
        <v>44235</v>
      </c>
      <c r="AT4234" s="5">
        <v>1</v>
      </c>
      <c r="AU4234" s="5">
        <v>0</v>
      </c>
      <c r="AV4234" t="str">
        <f t="shared" si="729"/>
        <v>N</v>
      </c>
      <c r="AW4234" t="s">
        <v>60</v>
      </c>
      <c r="AX4234" t="s">
        <v>61</v>
      </c>
      <c r="AY4234" t="s">
        <v>2637</v>
      </c>
      <c r="AZ4234" t="s">
        <v>2637</v>
      </c>
      <c r="BA4234" t="str">
        <f t="shared" si="730"/>
        <v>N</v>
      </c>
    </row>
    <row r="4235" spans="1:53">
      <c r="A4235" t="s">
        <v>436</v>
      </c>
      <c r="B4235" t="s">
        <v>54</v>
      </c>
      <c r="C4235" t="s">
        <v>89</v>
      </c>
      <c r="D4235">
        <v>2021</v>
      </c>
      <c r="F4235" t="s">
        <v>7534</v>
      </c>
      <c r="G4235" t="s">
        <v>7535</v>
      </c>
      <c r="H4235" t="s">
        <v>7536</v>
      </c>
      <c r="I4235" t="s">
        <v>7537</v>
      </c>
      <c r="J4235" t="s">
        <v>58</v>
      </c>
      <c r="K4235" t="s">
        <v>59</v>
      </c>
      <c r="L4235" s="5">
        <v>0</v>
      </c>
      <c r="M4235" s="5">
        <v>0</v>
      </c>
      <c r="N4235" s="5">
        <f t="shared" si="726"/>
        <v>0</v>
      </c>
      <c r="O4235" s="5">
        <v>0</v>
      </c>
      <c r="P4235" s="5">
        <v>0</v>
      </c>
      <c r="Q4235" s="5">
        <f t="shared" si="727"/>
        <v>0</v>
      </c>
      <c r="R4235" s="5">
        <v>0</v>
      </c>
      <c r="S4235" s="5">
        <v>0</v>
      </c>
      <c r="T4235" s="5">
        <f t="shared" si="728"/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f t="shared" si="731"/>
        <v>0</v>
      </c>
      <c r="Z4235" s="5">
        <v>0</v>
      </c>
      <c r="AA4235" s="5">
        <v>0</v>
      </c>
      <c r="AB4235" s="5">
        <f t="shared" si="732"/>
        <v>0</v>
      </c>
      <c r="AC4235" s="5">
        <v>0</v>
      </c>
      <c r="AD4235" s="5">
        <v>0</v>
      </c>
      <c r="AE4235" s="5">
        <f t="shared" si="733"/>
        <v>0</v>
      </c>
      <c r="AF4235" s="5">
        <v>0</v>
      </c>
      <c r="AG4235" s="6">
        <v>43881</v>
      </c>
      <c r="AH4235" s="5">
        <v>0</v>
      </c>
      <c r="AI4235" s="5">
        <v>0</v>
      </c>
      <c r="AJ4235" s="5">
        <v>0</v>
      </c>
      <c r="AK4235" s="5">
        <f t="shared" si="734"/>
        <v>0</v>
      </c>
      <c r="AL4235" s="5">
        <v>0</v>
      </c>
      <c r="AM4235" s="5">
        <v>1</v>
      </c>
      <c r="AN4235" s="5">
        <f t="shared" si="735"/>
        <v>1</v>
      </c>
      <c r="AO4235" s="5">
        <v>0</v>
      </c>
      <c r="AP4235" s="5">
        <v>0</v>
      </c>
      <c r="AQ4235" s="5">
        <f t="shared" si="736"/>
        <v>0</v>
      </c>
      <c r="AR4235" s="5">
        <v>0</v>
      </c>
      <c r="AS4235" s="6">
        <v>44221</v>
      </c>
      <c r="AT4235" s="5">
        <v>1</v>
      </c>
      <c r="AU4235" s="5">
        <v>0</v>
      </c>
      <c r="AV4235" t="str">
        <f t="shared" si="729"/>
        <v>N</v>
      </c>
      <c r="AW4235" t="s">
        <v>60</v>
      </c>
      <c r="AX4235" t="s">
        <v>61</v>
      </c>
      <c r="AY4235" t="s">
        <v>2637</v>
      </c>
      <c r="AZ4235" t="s">
        <v>2637</v>
      </c>
      <c r="BA4235" t="str">
        <f t="shared" si="730"/>
        <v>N</v>
      </c>
    </row>
    <row r="4236" spans="1:53">
      <c r="A4236" t="s">
        <v>436</v>
      </c>
      <c r="B4236" t="s">
        <v>54</v>
      </c>
      <c r="C4236" t="s">
        <v>89</v>
      </c>
      <c r="D4236">
        <v>2021</v>
      </c>
      <c r="F4236" t="s">
        <v>7531</v>
      </c>
      <c r="G4236" t="s">
        <v>7532</v>
      </c>
      <c r="H4236" t="s">
        <v>2720</v>
      </c>
      <c r="I4236" t="s">
        <v>7533</v>
      </c>
      <c r="J4236" t="s">
        <v>58</v>
      </c>
      <c r="K4236" t="s">
        <v>59</v>
      </c>
      <c r="L4236" s="5">
        <v>0</v>
      </c>
      <c r="M4236" s="5">
        <v>0</v>
      </c>
      <c r="N4236" s="5">
        <f t="shared" si="726"/>
        <v>0</v>
      </c>
      <c r="O4236" s="5">
        <v>0</v>
      </c>
      <c r="P4236" s="5">
        <v>0</v>
      </c>
      <c r="Q4236" s="5">
        <f t="shared" si="727"/>
        <v>0</v>
      </c>
      <c r="R4236" s="5">
        <v>0</v>
      </c>
      <c r="S4236" s="5">
        <v>0</v>
      </c>
      <c r="T4236" s="5">
        <f t="shared" si="728"/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f t="shared" si="731"/>
        <v>0</v>
      </c>
      <c r="Z4236" s="5">
        <v>0</v>
      </c>
      <c r="AA4236" s="5">
        <v>0</v>
      </c>
      <c r="AB4236" s="5">
        <f t="shared" si="732"/>
        <v>0</v>
      </c>
      <c r="AC4236" s="5">
        <v>0</v>
      </c>
      <c r="AD4236" s="5">
        <v>0</v>
      </c>
      <c r="AE4236" s="5">
        <f t="shared" si="733"/>
        <v>0</v>
      </c>
      <c r="AF4236" s="5">
        <v>0</v>
      </c>
      <c r="AG4236" s="6">
        <v>43999</v>
      </c>
      <c r="AH4236" s="5">
        <v>0</v>
      </c>
      <c r="AI4236" s="5">
        <v>0</v>
      </c>
      <c r="AJ4236" s="5">
        <v>0</v>
      </c>
      <c r="AK4236" s="5">
        <f t="shared" si="734"/>
        <v>0</v>
      </c>
      <c r="AL4236" s="5">
        <v>0</v>
      </c>
      <c r="AM4236" s="5">
        <v>1</v>
      </c>
      <c r="AN4236" s="5">
        <f t="shared" si="735"/>
        <v>1</v>
      </c>
      <c r="AO4236" s="5">
        <v>0</v>
      </c>
      <c r="AP4236" s="5">
        <v>0</v>
      </c>
      <c r="AQ4236" s="5">
        <f t="shared" si="736"/>
        <v>0</v>
      </c>
      <c r="AR4236" s="5">
        <v>0</v>
      </c>
      <c r="AS4236" s="6">
        <v>44298</v>
      </c>
      <c r="AT4236" s="5">
        <v>1</v>
      </c>
      <c r="AU4236" s="5">
        <v>0</v>
      </c>
      <c r="AV4236" t="str">
        <f t="shared" si="729"/>
        <v>N</v>
      </c>
      <c r="AW4236" t="s">
        <v>60</v>
      </c>
      <c r="AX4236" t="s">
        <v>61</v>
      </c>
      <c r="AY4236" t="s">
        <v>2637</v>
      </c>
      <c r="AZ4236" t="s">
        <v>2637</v>
      </c>
      <c r="BA4236" t="str">
        <f t="shared" si="730"/>
        <v>N</v>
      </c>
    </row>
    <row r="4237" spans="1:53">
      <c r="A4237" t="s">
        <v>436</v>
      </c>
      <c r="B4237" t="s">
        <v>54</v>
      </c>
      <c r="C4237" t="s">
        <v>89</v>
      </c>
      <c r="D4237">
        <v>2021</v>
      </c>
      <c r="F4237" t="s">
        <v>6564</v>
      </c>
      <c r="G4237" t="s">
        <v>6565</v>
      </c>
      <c r="H4237" t="s">
        <v>6533</v>
      </c>
      <c r="I4237" t="s">
        <v>6566</v>
      </c>
      <c r="J4237" t="s">
        <v>58</v>
      </c>
      <c r="K4237" t="s">
        <v>59</v>
      </c>
      <c r="L4237" s="5">
        <v>0</v>
      </c>
      <c r="M4237" s="5">
        <v>0</v>
      </c>
      <c r="N4237" s="5">
        <f t="shared" si="726"/>
        <v>0</v>
      </c>
      <c r="O4237" s="5">
        <v>0</v>
      </c>
      <c r="P4237" s="5">
        <v>0</v>
      </c>
      <c r="Q4237" s="5">
        <f t="shared" si="727"/>
        <v>0</v>
      </c>
      <c r="R4237" s="5">
        <v>0</v>
      </c>
      <c r="S4237" s="5">
        <v>0</v>
      </c>
      <c r="T4237" s="5">
        <f t="shared" si="728"/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f t="shared" si="731"/>
        <v>0</v>
      </c>
      <c r="Z4237" s="5">
        <v>0</v>
      </c>
      <c r="AA4237" s="5">
        <v>0</v>
      </c>
      <c r="AB4237" s="5">
        <f t="shared" si="732"/>
        <v>0</v>
      </c>
      <c r="AC4237" s="5">
        <v>0</v>
      </c>
      <c r="AD4237" s="5">
        <v>0</v>
      </c>
      <c r="AE4237" s="5">
        <f t="shared" si="733"/>
        <v>0</v>
      </c>
      <c r="AF4237" s="5">
        <v>0</v>
      </c>
      <c r="AG4237" s="6">
        <v>43993</v>
      </c>
      <c r="AH4237" s="5">
        <v>0</v>
      </c>
      <c r="AI4237" s="5">
        <v>0</v>
      </c>
      <c r="AJ4237" s="5">
        <v>0</v>
      </c>
      <c r="AK4237" s="5">
        <f t="shared" si="734"/>
        <v>0</v>
      </c>
      <c r="AL4237" s="5">
        <v>0</v>
      </c>
      <c r="AM4237" s="5">
        <v>1</v>
      </c>
      <c r="AN4237" s="5">
        <f t="shared" si="735"/>
        <v>1</v>
      </c>
      <c r="AO4237" s="5">
        <v>0</v>
      </c>
      <c r="AP4237" s="5">
        <v>0</v>
      </c>
      <c r="AQ4237" s="5">
        <f t="shared" si="736"/>
        <v>0</v>
      </c>
      <c r="AR4237" s="5">
        <v>0</v>
      </c>
      <c r="AS4237" s="6">
        <v>44376</v>
      </c>
      <c r="AT4237" s="5">
        <v>1</v>
      </c>
      <c r="AU4237" s="5">
        <v>0</v>
      </c>
      <c r="AV4237" t="str">
        <f t="shared" si="729"/>
        <v>N</v>
      </c>
      <c r="AW4237" t="s">
        <v>60</v>
      </c>
      <c r="AX4237" t="s">
        <v>61</v>
      </c>
      <c r="AY4237" t="s">
        <v>2637</v>
      </c>
      <c r="AZ4237" t="s">
        <v>2637</v>
      </c>
      <c r="BA4237" t="str">
        <f t="shared" si="730"/>
        <v>N</v>
      </c>
    </row>
    <row r="4238" spans="1:53">
      <c r="A4238" t="s">
        <v>436</v>
      </c>
      <c r="B4238" t="s">
        <v>54</v>
      </c>
      <c r="C4238" t="s">
        <v>89</v>
      </c>
      <c r="D4238">
        <v>2021</v>
      </c>
      <c r="F4238" t="s">
        <v>6591</v>
      </c>
      <c r="G4238" t="s">
        <v>6592</v>
      </c>
      <c r="H4238" t="s">
        <v>2754</v>
      </c>
      <c r="I4238" t="s">
        <v>6593</v>
      </c>
      <c r="J4238" t="s">
        <v>58</v>
      </c>
      <c r="K4238" t="s">
        <v>59</v>
      </c>
      <c r="L4238" s="5">
        <v>0</v>
      </c>
      <c r="M4238" s="5">
        <v>0</v>
      </c>
      <c r="N4238" s="5">
        <f t="shared" si="726"/>
        <v>0</v>
      </c>
      <c r="O4238" s="5">
        <v>0</v>
      </c>
      <c r="P4238" s="5">
        <v>0</v>
      </c>
      <c r="Q4238" s="5">
        <f t="shared" si="727"/>
        <v>0</v>
      </c>
      <c r="R4238" s="5">
        <v>0</v>
      </c>
      <c r="S4238" s="5">
        <v>0</v>
      </c>
      <c r="T4238" s="5">
        <f t="shared" si="728"/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f t="shared" si="731"/>
        <v>0</v>
      </c>
      <c r="Z4238" s="5">
        <v>0</v>
      </c>
      <c r="AA4238" s="5">
        <v>0</v>
      </c>
      <c r="AB4238" s="5">
        <f t="shared" si="732"/>
        <v>0</v>
      </c>
      <c r="AC4238" s="5">
        <v>0</v>
      </c>
      <c r="AD4238" s="5">
        <v>0</v>
      </c>
      <c r="AE4238" s="5">
        <f t="shared" si="733"/>
        <v>0</v>
      </c>
      <c r="AF4238" s="5">
        <v>0</v>
      </c>
      <c r="AG4238" s="6">
        <v>44165</v>
      </c>
      <c r="AH4238" s="5">
        <v>0</v>
      </c>
      <c r="AI4238" s="5">
        <v>0</v>
      </c>
      <c r="AJ4238" s="5">
        <v>0</v>
      </c>
      <c r="AK4238" s="5">
        <f t="shared" si="734"/>
        <v>0</v>
      </c>
      <c r="AL4238" s="5">
        <v>0</v>
      </c>
      <c r="AM4238" s="5">
        <v>1</v>
      </c>
      <c r="AN4238" s="5">
        <f t="shared" si="735"/>
        <v>1</v>
      </c>
      <c r="AO4238" s="5">
        <v>0</v>
      </c>
      <c r="AP4238" s="5">
        <v>0</v>
      </c>
      <c r="AQ4238" s="5">
        <f t="shared" si="736"/>
        <v>0</v>
      </c>
      <c r="AR4238" s="5">
        <v>0</v>
      </c>
      <c r="AS4238" s="6">
        <v>44223</v>
      </c>
      <c r="AT4238" s="5">
        <v>1</v>
      </c>
      <c r="AU4238" s="5">
        <v>0</v>
      </c>
      <c r="AV4238" t="str">
        <f t="shared" si="729"/>
        <v>N</v>
      </c>
      <c r="AW4238" t="s">
        <v>60</v>
      </c>
      <c r="AX4238" t="s">
        <v>61</v>
      </c>
      <c r="AY4238" t="s">
        <v>2637</v>
      </c>
      <c r="AZ4238" t="s">
        <v>2637</v>
      </c>
      <c r="BA4238" t="str">
        <f t="shared" si="730"/>
        <v>N</v>
      </c>
    </row>
    <row r="4239" spans="1:53">
      <c r="A4239" t="s">
        <v>436</v>
      </c>
      <c r="B4239" t="s">
        <v>54</v>
      </c>
      <c r="C4239" t="s">
        <v>89</v>
      </c>
      <c r="D4239">
        <v>2021</v>
      </c>
      <c r="F4239" t="s">
        <v>6539</v>
      </c>
      <c r="G4239" t="s">
        <v>10107</v>
      </c>
      <c r="H4239" t="s">
        <v>10108</v>
      </c>
      <c r="I4239" t="s">
        <v>6541</v>
      </c>
      <c r="J4239" t="s">
        <v>58</v>
      </c>
      <c r="K4239" t="s">
        <v>59</v>
      </c>
      <c r="L4239" s="5">
        <v>0</v>
      </c>
      <c r="M4239" s="5">
        <v>0</v>
      </c>
      <c r="N4239" s="5">
        <f t="shared" si="726"/>
        <v>0</v>
      </c>
      <c r="O4239" s="5">
        <v>0</v>
      </c>
      <c r="P4239" s="5">
        <v>0</v>
      </c>
      <c r="Q4239" s="5">
        <f t="shared" si="727"/>
        <v>0</v>
      </c>
      <c r="R4239" s="5">
        <v>0</v>
      </c>
      <c r="S4239" s="5">
        <v>0</v>
      </c>
      <c r="T4239" s="5">
        <f t="shared" si="728"/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f t="shared" si="731"/>
        <v>0</v>
      </c>
      <c r="Z4239" s="5">
        <v>0</v>
      </c>
      <c r="AA4239" s="5">
        <v>0</v>
      </c>
      <c r="AB4239" s="5">
        <f t="shared" si="732"/>
        <v>0</v>
      </c>
      <c r="AC4239" s="5">
        <v>0</v>
      </c>
      <c r="AD4239" s="5">
        <v>0</v>
      </c>
      <c r="AE4239" s="5">
        <f t="shared" si="733"/>
        <v>0</v>
      </c>
      <c r="AF4239" s="5">
        <v>0</v>
      </c>
      <c r="AG4239" s="6">
        <v>44151</v>
      </c>
      <c r="AH4239" s="5">
        <v>0</v>
      </c>
      <c r="AI4239" s="5">
        <v>0</v>
      </c>
      <c r="AJ4239" s="5">
        <v>0</v>
      </c>
      <c r="AK4239" s="5">
        <f t="shared" si="734"/>
        <v>0</v>
      </c>
      <c r="AL4239" s="5">
        <v>0</v>
      </c>
      <c r="AM4239" s="5">
        <v>1</v>
      </c>
      <c r="AN4239" s="5">
        <f t="shared" si="735"/>
        <v>1</v>
      </c>
      <c r="AO4239" s="5">
        <v>0</v>
      </c>
      <c r="AP4239" s="5">
        <v>0</v>
      </c>
      <c r="AQ4239" s="5">
        <f t="shared" si="736"/>
        <v>0</v>
      </c>
      <c r="AR4239" s="5">
        <v>0</v>
      </c>
      <c r="AS4239" s="6">
        <v>44427</v>
      </c>
      <c r="AT4239" s="5">
        <v>1</v>
      </c>
      <c r="AU4239" s="5">
        <v>0</v>
      </c>
      <c r="AV4239" t="str">
        <f t="shared" si="729"/>
        <v>N</v>
      </c>
      <c r="AW4239" t="s">
        <v>60</v>
      </c>
      <c r="AX4239" t="s">
        <v>61</v>
      </c>
      <c r="AY4239" t="s">
        <v>2637</v>
      </c>
      <c r="AZ4239" t="s">
        <v>2637</v>
      </c>
      <c r="BA4239" t="str">
        <f t="shared" si="730"/>
        <v>N</v>
      </c>
    </row>
    <row r="4240" spans="1:53">
      <c r="A4240" t="s">
        <v>436</v>
      </c>
      <c r="B4240" t="s">
        <v>54</v>
      </c>
      <c r="C4240" t="s">
        <v>89</v>
      </c>
      <c r="D4240">
        <v>2021</v>
      </c>
      <c r="F4240" t="s">
        <v>6648</v>
      </c>
      <c r="G4240" t="s">
        <v>6649</v>
      </c>
      <c r="H4240" t="s">
        <v>5050</v>
      </c>
      <c r="I4240" t="s">
        <v>6650</v>
      </c>
      <c r="J4240" t="s">
        <v>58</v>
      </c>
      <c r="K4240" t="s">
        <v>59</v>
      </c>
      <c r="L4240" s="5">
        <v>0</v>
      </c>
      <c r="M4240" s="5">
        <v>0</v>
      </c>
      <c r="N4240" s="5">
        <f t="shared" si="726"/>
        <v>0</v>
      </c>
      <c r="O4240" s="5">
        <v>0</v>
      </c>
      <c r="P4240" s="5">
        <v>0</v>
      </c>
      <c r="Q4240" s="5">
        <f t="shared" si="727"/>
        <v>0</v>
      </c>
      <c r="R4240" s="5">
        <v>0</v>
      </c>
      <c r="S4240" s="5">
        <v>0</v>
      </c>
      <c r="T4240" s="5">
        <f t="shared" si="728"/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f t="shared" si="731"/>
        <v>0</v>
      </c>
      <c r="Z4240" s="5">
        <v>0</v>
      </c>
      <c r="AA4240" s="5">
        <v>0</v>
      </c>
      <c r="AB4240" s="5">
        <f t="shared" si="732"/>
        <v>0</v>
      </c>
      <c r="AC4240" s="5">
        <v>0</v>
      </c>
      <c r="AD4240" s="5">
        <v>0</v>
      </c>
      <c r="AE4240" s="5">
        <f t="shared" si="733"/>
        <v>0</v>
      </c>
      <c r="AF4240" s="5">
        <v>0</v>
      </c>
      <c r="AG4240" s="6">
        <v>44032</v>
      </c>
      <c r="AH4240" s="5">
        <v>0</v>
      </c>
      <c r="AI4240" s="5">
        <v>0</v>
      </c>
      <c r="AJ4240" s="5">
        <v>0</v>
      </c>
      <c r="AK4240" s="5">
        <f t="shared" si="734"/>
        <v>0</v>
      </c>
      <c r="AL4240" s="5">
        <v>0</v>
      </c>
      <c r="AM4240" s="5">
        <v>1</v>
      </c>
      <c r="AN4240" s="5">
        <f t="shared" si="735"/>
        <v>1</v>
      </c>
      <c r="AO4240" s="5">
        <v>0</v>
      </c>
      <c r="AP4240" s="5">
        <v>0</v>
      </c>
      <c r="AQ4240" s="5">
        <f t="shared" si="736"/>
        <v>0</v>
      </c>
      <c r="AR4240" s="5">
        <v>0</v>
      </c>
      <c r="AS4240" s="6">
        <v>44270</v>
      </c>
      <c r="AT4240" s="5">
        <v>1</v>
      </c>
      <c r="AU4240" s="5">
        <v>0</v>
      </c>
      <c r="AV4240" t="str">
        <f t="shared" si="729"/>
        <v>N</v>
      </c>
      <c r="AW4240" t="s">
        <v>60</v>
      </c>
      <c r="AX4240" t="s">
        <v>61</v>
      </c>
      <c r="AY4240" t="s">
        <v>2637</v>
      </c>
      <c r="AZ4240" t="s">
        <v>2637</v>
      </c>
      <c r="BA4240" t="str">
        <f t="shared" si="730"/>
        <v>N</v>
      </c>
    </row>
    <row r="4241" spans="1:53">
      <c r="A4241" t="s">
        <v>436</v>
      </c>
      <c r="B4241" t="s">
        <v>54</v>
      </c>
      <c r="C4241" t="s">
        <v>89</v>
      </c>
      <c r="D4241">
        <v>2021</v>
      </c>
      <c r="F4241" t="s">
        <v>6553</v>
      </c>
      <c r="G4241" t="s">
        <v>6554</v>
      </c>
      <c r="H4241" t="s">
        <v>6555</v>
      </c>
      <c r="I4241" t="s">
        <v>6556</v>
      </c>
      <c r="J4241" t="s">
        <v>58</v>
      </c>
      <c r="K4241" t="s">
        <v>59</v>
      </c>
      <c r="L4241" s="5">
        <v>0</v>
      </c>
      <c r="M4241" s="5">
        <v>0</v>
      </c>
      <c r="N4241" s="5">
        <f t="shared" si="726"/>
        <v>0</v>
      </c>
      <c r="O4241" s="5">
        <v>0</v>
      </c>
      <c r="P4241" s="5">
        <v>0</v>
      </c>
      <c r="Q4241" s="5">
        <f t="shared" si="727"/>
        <v>0</v>
      </c>
      <c r="R4241" s="5">
        <v>0</v>
      </c>
      <c r="S4241" s="5">
        <v>0</v>
      </c>
      <c r="T4241" s="5">
        <f t="shared" si="728"/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f t="shared" si="731"/>
        <v>0</v>
      </c>
      <c r="Z4241" s="5">
        <v>0</v>
      </c>
      <c r="AA4241" s="5">
        <v>0</v>
      </c>
      <c r="AB4241" s="5">
        <f t="shared" si="732"/>
        <v>0</v>
      </c>
      <c r="AC4241" s="5">
        <v>0</v>
      </c>
      <c r="AD4241" s="5">
        <v>0</v>
      </c>
      <c r="AE4241" s="5">
        <f t="shared" si="733"/>
        <v>0</v>
      </c>
      <c r="AF4241" s="5">
        <v>0</v>
      </c>
      <c r="AG4241" s="6">
        <v>44091</v>
      </c>
      <c r="AH4241" s="5">
        <v>0</v>
      </c>
      <c r="AI4241" s="5">
        <v>0</v>
      </c>
      <c r="AJ4241" s="5">
        <v>0</v>
      </c>
      <c r="AK4241" s="5">
        <f t="shared" si="734"/>
        <v>0</v>
      </c>
      <c r="AL4241" s="5">
        <v>0</v>
      </c>
      <c r="AM4241" s="5">
        <v>1</v>
      </c>
      <c r="AN4241" s="5">
        <f t="shared" si="735"/>
        <v>1</v>
      </c>
      <c r="AO4241" s="5">
        <v>0</v>
      </c>
      <c r="AP4241" s="5">
        <v>0</v>
      </c>
      <c r="AQ4241" s="5">
        <f t="shared" si="736"/>
        <v>0</v>
      </c>
      <c r="AR4241" s="5">
        <v>0</v>
      </c>
      <c r="AS4241" s="6">
        <v>44448</v>
      </c>
      <c r="AT4241" s="5">
        <v>1</v>
      </c>
      <c r="AU4241" s="5">
        <v>0</v>
      </c>
      <c r="AV4241" t="str">
        <f t="shared" si="729"/>
        <v>N</v>
      </c>
      <c r="AW4241" t="s">
        <v>60</v>
      </c>
      <c r="AX4241" t="s">
        <v>61</v>
      </c>
      <c r="AY4241" t="s">
        <v>2637</v>
      </c>
      <c r="AZ4241" t="s">
        <v>2637</v>
      </c>
      <c r="BA4241" t="str">
        <f t="shared" si="730"/>
        <v>N</v>
      </c>
    </row>
    <row r="4242" spans="1:53">
      <c r="A4242" t="s">
        <v>436</v>
      </c>
      <c r="B4242" t="s">
        <v>54</v>
      </c>
      <c r="C4242" t="s">
        <v>89</v>
      </c>
      <c r="D4242">
        <v>2021</v>
      </c>
      <c r="F4242" t="s">
        <v>6447</v>
      </c>
      <c r="G4242" t="s">
        <v>6448</v>
      </c>
      <c r="H4242" t="s">
        <v>2720</v>
      </c>
      <c r="I4242" t="s">
        <v>6449</v>
      </c>
      <c r="J4242" t="s">
        <v>58</v>
      </c>
      <c r="K4242" t="s">
        <v>59</v>
      </c>
      <c r="L4242" s="5">
        <v>0</v>
      </c>
      <c r="M4242" s="5">
        <v>0</v>
      </c>
      <c r="N4242" s="5">
        <f t="shared" si="726"/>
        <v>0</v>
      </c>
      <c r="O4242" s="5">
        <v>0</v>
      </c>
      <c r="P4242" s="5">
        <v>0</v>
      </c>
      <c r="Q4242" s="5">
        <f t="shared" si="727"/>
        <v>0</v>
      </c>
      <c r="R4242" s="5">
        <v>0</v>
      </c>
      <c r="S4242" s="5">
        <v>0</v>
      </c>
      <c r="T4242" s="5">
        <f t="shared" si="728"/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f t="shared" si="731"/>
        <v>0</v>
      </c>
      <c r="Z4242" s="5">
        <v>0</v>
      </c>
      <c r="AA4242" s="5">
        <v>0</v>
      </c>
      <c r="AB4242" s="5">
        <f t="shared" si="732"/>
        <v>0</v>
      </c>
      <c r="AC4242" s="5">
        <v>0</v>
      </c>
      <c r="AD4242" s="5">
        <v>0</v>
      </c>
      <c r="AE4242" s="5">
        <f t="shared" si="733"/>
        <v>0</v>
      </c>
      <c r="AF4242" s="5">
        <v>0</v>
      </c>
      <c r="AG4242" s="6">
        <v>44025</v>
      </c>
      <c r="AH4242" s="5">
        <v>0</v>
      </c>
      <c r="AI4242" s="5">
        <v>0</v>
      </c>
      <c r="AJ4242" s="5">
        <v>0</v>
      </c>
      <c r="AK4242" s="5">
        <f t="shared" si="734"/>
        <v>0</v>
      </c>
      <c r="AL4242" s="5">
        <v>0</v>
      </c>
      <c r="AM4242" s="5">
        <v>1</v>
      </c>
      <c r="AN4242" s="5">
        <f t="shared" si="735"/>
        <v>1</v>
      </c>
      <c r="AO4242" s="5">
        <v>0</v>
      </c>
      <c r="AP4242" s="5">
        <v>0</v>
      </c>
      <c r="AQ4242" s="5">
        <f t="shared" si="736"/>
        <v>0</v>
      </c>
      <c r="AR4242" s="5">
        <v>0</v>
      </c>
      <c r="AS4242" s="6">
        <v>44242</v>
      </c>
      <c r="AT4242" s="5">
        <v>1</v>
      </c>
      <c r="AU4242" s="5">
        <v>0</v>
      </c>
      <c r="AV4242" t="str">
        <f t="shared" si="729"/>
        <v>N</v>
      </c>
      <c r="AW4242" t="s">
        <v>60</v>
      </c>
      <c r="AX4242" t="s">
        <v>61</v>
      </c>
      <c r="AY4242" t="s">
        <v>2637</v>
      </c>
      <c r="AZ4242" t="s">
        <v>2637</v>
      </c>
      <c r="BA4242" t="str">
        <f t="shared" si="730"/>
        <v>N</v>
      </c>
    </row>
    <row r="4243" spans="1:53">
      <c r="A4243" t="s">
        <v>436</v>
      </c>
      <c r="B4243" t="s">
        <v>54</v>
      </c>
      <c r="C4243" t="s">
        <v>89</v>
      </c>
      <c r="D4243">
        <v>2021</v>
      </c>
      <c r="F4243" t="s">
        <v>6453</v>
      </c>
      <c r="G4243" t="s">
        <v>6454</v>
      </c>
      <c r="H4243" t="s">
        <v>6455</v>
      </c>
      <c r="I4243" t="s">
        <v>6456</v>
      </c>
      <c r="J4243" t="s">
        <v>58</v>
      </c>
      <c r="K4243" t="s">
        <v>59</v>
      </c>
      <c r="L4243" s="5">
        <v>0</v>
      </c>
      <c r="M4243" s="5">
        <v>0</v>
      </c>
      <c r="N4243" s="5">
        <f t="shared" si="726"/>
        <v>0</v>
      </c>
      <c r="O4243" s="5">
        <v>0</v>
      </c>
      <c r="P4243" s="5">
        <v>0</v>
      </c>
      <c r="Q4243" s="5">
        <f t="shared" si="727"/>
        <v>0</v>
      </c>
      <c r="R4243" s="5">
        <v>0</v>
      </c>
      <c r="S4243" s="5">
        <v>0</v>
      </c>
      <c r="T4243" s="5">
        <f t="shared" si="728"/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f t="shared" si="731"/>
        <v>0</v>
      </c>
      <c r="Z4243" s="5">
        <v>0</v>
      </c>
      <c r="AA4243" s="5">
        <v>0</v>
      </c>
      <c r="AB4243" s="5">
        <f t="shared" si="732"/>
        <v>0</v>
      </c>
      <c r="AC4243" s="5">
        <v>0</v>
      </c>
      <c r="AD4243" s="5">
        <v>0</v>
      </c>
      <c r="AE4243" s="5">
        <f t="shared" si="733"/>
        <v>0</v>
      </c>
      <c r="AF4243" s="5">
        <v>0</v>
      </c>
      <c r="AG4243" s="6">
        <v>44168</v>
      </c>
      <c r="AH4243" s="5">
        <v>0</v>
      </c>
      <c r="AI4243" s="5">
        <v>0</v>
      </c>
      <c r="AJ4243" s="5">
        <v>0</v>
      </c>
      <c r="AK4243" s="5">
        <f t="shared" si="734"/>
        <v>0</v>
      </c>
      <c r="AL4243" s="5">
        <v>0</v>
      </c>
      <c r="AM4243" s="5">
        <v>1</v>
      </c>
      <c r="AN4243" s="5">
        <f t="shared" si="735"/>
        <v>1</v>
      </c>
      <c r="AO4243" s="5">
        <v>0</v>
      </c>
      <c r="AP4243" s="5">
        <v>0</v>
      </c>
      <c r="AQ4243" s="5">
        <f t="shared" si="736"/>
        <v>0</v>
      </c>
      <c r="AR4243" s="5">
        <v>0</v>
      </c>
      <c r="AS4243" s="6">
        <v>44314</v>
      </c>
      <c r="AT4243" s="5">
        <v>1</v>
      </c>
      <c r="AU4243" s="5">
        <v>0</v>
      </c>
      <c r="AV4243" t="str">
        <f t="shared" si="729"/>
        <v>N</v>
      </c>
      <c r="AW4243" t="s">
        <v>60</v>
      </c>
      <c r="AX4243" t="s">
        <v>61</v>
      </c>
      <c r="AY4243" t="s">
        <v>2637</v>
      </c>
      <c r="AZ4243" t="s">
        <v>2637</v>
      </c>
      <c r="BA4243" t="str">
        <f t="shared" si="730"/>
        <v>N</v>
      </c>
    </row>
    <row r="4244" spans="1:53">
      <c r="A4244" t="s">
        <v>436</v>
      </c>
      <c r="B4244" t="s">
        <v>54</v>
      </c>
      <c r="C4244" t="s">
        <v>89</v>
      </c>
      <c r="D4244">
        <v>2021</v>
      </c>
      <c r="F4244" t="s">
        <v>5006</v>
      </c>
      <c r="G4244" t="s">
        <v>5007</v>
      </c>
      <c r="H4244" t="s">
        <v>2754</v>
      </c>
      <c r="I4244" t="s">
        <v>5008</v>
      </c>
      <c r="J4244" t="s">
        <v>58</v>
      </c>
      <c r="K4244" t="s">
        <v>59</v>
      </c>
      <c r="L4244" s="5">
        <v>0</v>
      </c>
      <c r="M4244" s="5">
        <v>0</v>
      </c>
      <c r="N4244" s="5">
        <f t="shared" si="726"/>
        <v>0</v>
      </c>
      <c r="O4244" s="5">
        <v>0</v>
      </c>
      <c r="P4244" s="5">
        <v>0</v>
      </c>
      <c r="Q4244" s="5">
        <f t="shared" si="727"/>
        <v>0</v>
      </c>
      <c r="R4244" s="5">
        <v>0</v>
      </c>
      <c r="S4244" s="5">
        <v>0</v>
      </c>
      <c r="T4244" s="5">
        <f t="shared" si="728"/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f t="shared" si="731"/>
        <v>0</v>
      </c>
      <c r="Z4244" s="5">
        <v>0</v>
      </c>
      <c r="AA4244" s="5">
        <v>0</v>
      </c>
      <c r="AB4244" s="5">
        <f t="shared" si="732"/>
        <v>0</v>
      </c>
      <c r="AC4244" s="5">
        <v>0</v>
      </c>
      <c r="AD4244" s="5">
        <v>0</v>
      </c>
      <c r="AE4244" s="5">
        <f t="shared" si="733"/>
        <v>0</v>
      </c>
      <c r="AF4244" s="5">
        <v>0</v>
      </c>
      <c r="AG4244" s="6">
        <v>43726</v>
      </c>
      <c r="AH4244" s="5">
        <v>0</v>
      </c>
      <c r="AI4244" s="5">
        <v>0</v>
      </c>
      <c r="AJ4244" s="5">
        <v>0</v>
      </c>
      <c r="AK4244" s="5">
        <f t="shared" si="734"/>
        <v>0</v>
      </c>
      <c r="AL4244" s="5">
        <v>0</v>
      </c>
      <c r="AM4244" s="5">
        <v>1</v>
      </c>
      <c r="AN4244" s="5">
        <f t="shared" si="735"/>
        <v>1</v>
      </c>
      <c r="AO4244" s="5">
        <v>0</v>
      </c>
      <c r="AP4244" s="5">
        <v>0</v>
      </c>
      <c r="AQ4244" s="5">
        <f t="shared" si="736"/>
        <v>0</v>
      </c>
      <c r="AR4244" s="5">
        <v>0</v>
      </c>
      <c r="AS4244" s="6">
        <v>44315</v>
      </c>
      <c r="AT4244" s="5">
        <v>1</v>
      </c>
      <c r="AU4244" s="5">
        <v>0</v>
      </c>
      <c r="AV4244" t="str">
        <f t="shared" si="729"/>
        <v>N</v>
      </c>
      <c r="AW4244" t="s">
        <v>60</v>
      </c>
      <c r="AX4244" t="s">
        <v>61</v>
      </c>
      <c r="AY4244" t="s">
        <v>2637</v>
      </c>
      <c r="AZ4244" t="s">
        <v>2637</v>
      </c>
      <c r="BA4244" t="str">
        <f t="shared" si="730"/>
        <v>N</v>
      </c>
    </row>
    <row r="4245" spans="1:53">
      <c r="A4245" t="s">
        <v>436</v>
      </c>
      <c r="B4245" t="s">
        <v>54</v>
      </c>
      <c r="C4245" t="s">
        <v>89</v>
      </c>
      <c r="D4245">
        <v>2021</v>
      </c>
      <c r="F4245" t="s">
        <v>6668</v>
      </c>
      <c r="G4245" t="s">
        <v>6669</v>
      </c>
      <c r="H4245" t="s">
        <v>6670</v>
      </c>
      <c r="I4245" t="s">
        <v>6671</v>
      </c>
      <c r="J4245" t="s">
        <v>58</v>
      </c>
      <c r="K4245" t="s">
        <v>59</v>
      </c>
      <c r="L4245" s="5">
        <v>0</v>
      </c>
      <c r="M4245" s="5">
        <v>0</v>
      </c>
      <c r="N4245" s="5">
        <f t="shared" si="726"/>
        <v>0</v>
      </c>
      <c r="O4245" s="5">
        <v>0</v>
      </c>
      <c r="P4245" s="5">
        <v>0</v>
      </c>
      <c r="Q4245" s="5">
        <f t="shared" si="727"/>
        <v>0</v>
      </c>
      <c r="R4245" s="5">
        <v>0</v>
      </c>
      <c r="S4245" s="5">
        <v>0</v>
      </c>
      <c r="T4245" s="5">
        <f t="shared" si="728"/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f t="shared" si="731"/>
        <v>0</v>
      </c>
      <c r="Z4245" s="5">
        <v>0</v>
      </c>
      <c r="AA4245" s="5">
        <v>0</v>
      </c>
      <c r="AB4245" s="5">
        <f t="shared" si="732"/>
        <v>0</v>
      </c>
      <c r="AC4245" s="5">
        <v>0</v>
      </c>
      <c r="AD4245" s="5">
        <v>0</v>
      </c>
      <c r="AE4245" s="5">
        <f t="shared" si="733"/>
        <v>0</v>
      </c>
      <c r="AF4245" s="5">
        <v>0</v>
      </c>
      <c r="AG4245" s="6">
        <v>44147</v>
      </c>
      <c r="AH4245" s="5">
        <v>0</v>
      </c>
      <c r="AI4245" s="5">
        <v>0</v>
      </c>
      <c r="AJ4245" s="5">
        <v>0</v>
      </c>
      <c r="AK4245" s="5">
        <f t="shared" si="734"/>
        <v>0</v>
      </c>
      <c r="AL4245" s="5">
        <v>0</v>
      </c>
      <c r="AM4245" s="5">
        <v>1</v>
      </c>
      <c r="AN4245" s="5">
        <f t="shared" si="735"/>
        <v>1</v>
      </c>
      <c r="AO4245" s="5">
        <v>0</v>
      </c>
      <c r="AP4245" s="5">
        <v>0</v>
      </c>
      <c r="AQ4245" s="5">
        <f t="shared" si="736"/>
        <v>0</v>
      </c>
      <c r="AR4245" s="5">
        <v>0</v>
      </c>
      <c r="AS4245" s="6">
        <v>44375</v>
      </c>
      <c r="AT4245" s="5">
        <v>1</v>
      </c>
      <c r="AU4245" s="5">
        <v>0</v>
      </c>
      <c r="AV4245" t="str">
        <f t="shared" si="729"/>
        <v>N</v>
      </c>
      <c r="AW4245" t="s">
        <v>60</v>
      </c>
      <c r="AX4245" t="s">
        <v>61</v>
      </c>
      <c r="AY4245" t="s">
        <v>2637</v>
      </c>
      <c r="AZ4245" t="s">
        <v>2637</v>
      </c>
      <c r="BA4245" t="str">
        <f t="shared" si="730"/>
        <v>N</v>
      </c>
    </row>
    <row r="4246" spans="1:53">
      <c r="A4246" t="s">
        <v>436</v>
      </c>
      <c r="B4246" t="s">
        <v>54</v>
      </c>
      <c r="C4246" t="s">
        <v>89</v>
      </c>
      <c r="D4246">
        <v>2021</v>
      </c>
      <c r="F4246" t="s">
        <v>6640</v>
      </c>
      <c r="G4246" t="s">
        <v>6641</v>
      </c>
      <c r="H4246" t="s">
        <v>6642</v>
      </c>
      <c r="I4246" t="s">
        <v>6643</v>
      </c>
      <c r="J4246" t="s">
        <v>58</v>
      </c>
      <c r="K4246" t="s">
        <v>59</v>
      </c>
      <c r="L4246" s="5">
        <v>0</v>
      </c>
      <c r="M4246" s="5">
        <v>0</v>
      </c>
      <c r="N4246" s="5">
        <f t="shared" si="726"/>
        <v>0</v>
      </c>
      <c r="O4246" s="5">
        <v>0</v>
      </c>
      <c r="P4246" s="5">
        <v>0</v>
      </c>
      <c r="Q4246" s="5">
        <f t="shared" si="727"/>
        <v>0</v>
      </c>
      <c r="R4246" s="5">
        <v>0</v>
      </c>
      <c r="S4246" s="5">
        <v>0</v>
      </c>
      <c r="T4246" s="5">
        <f t="shared" si="728"/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f t="shared" si="731"/>
        <v>0</v>
      </c>
      <c r="Z4246" s="5">
        <v>0</v>
      </c>
      <c r="AA4246" s="5">
        <v>0</v>
      </c>
      <c r="AB4246" s="5">
        <f t="shared" si="732"/>
        <v>0</v>
      </c>
      <c r="AC4246" s="5">
        <v>0</v>
      </c>
      <c r="AD4246" s="5">
        <v>0</v>
      </c>
      <c r="AE4246" s="5">
        <f t="shared" si="733"/>
        <v>0</v>
      </c>
      <c r="AF4246" s="5">
        <v>0</v>
      </c>
      <c r="AG4246" s="6">
        <v>44025</v>
      </c>
      <c r="AH4246" s="5">
        <v>0</v>
      </c>
      <c r="AI4246" s="5">
        <v>0</v>
      </c>
      <c r="AJ4246" s="5">
        <v>0</v>
      </c>
      <c r="AK4246" s="5">
        <f t="shared" si="734"/>
        <v>0</v>
      </c>
      <c r="AL4246" s="5">
        <v>0</v>
      </c>
      <c r="AM4246" s="5">
        <v>1</v>
      </c>
      <c r="AN4246" s="5">
        <f t="shared" si="735"/>
        <v>1</v>
      </c>
      <c r="AO4246" s="5">
        <v>0</v>
      </c>
      <c r="AP4246" s="5">
        <v>0</v>
      </c>
      <c r="AQ4246" s="5">
        <f t="shared" si="736"/>
        <v>0</v>
      </c>
      <c r="AR4246" s="5">
        <v>0</v>
      </c>
      <c r="AS4246" s="6">
        <v>44319</v>
      </c>
      <c r="AT4246" s="5">
        <v>1</v>
      </c>
      <c r="AU4246" s="5">
        <v>0</v>
      </c>
      <c r="AV4246" t="str">
        <f t="shared" si="729"/>
        <v>N</v>
      </c>
      <c r="AW4246" t="s">
        <v>60</v>
      </c>
      <c r="AX4246" t="s">
        <v>61</v>
      </c>
      <c r="AY4246" t="s">
        <v>2637</v>
      </c>
      <c r="AZ4246" t="s">
        <v>2637</v>
      </c>
      <c r="BA4246" t="str">
        <f t="shared" si="730"/>
        <v>N</v>
      </c>
    </row>
    <row r="4247" spans="1:53">
      <c r="A4247" t="s">
        <v>436</v>
      </c>
      <c r="B4247" t="s">
        <v>54</v>
      </c>
      <c r="C4247" t="s">
        <v>89</v>
      </c>
      <c r="D4247">
        <v>2021</v>
      </c>
      <c r="F4247" t="s">
        <v>6601</v>
      </c>
      <c r="G4247" t="s">
        <v>6602</v>
      </c>
      <c r="H4247" t="s">
        <v>6533</v>
      </c>
      <c r="I4247" t="s">
        <v>6603</v>
      </c>
      <c r="J4247" t="s">
        <v>58</v>
      </c>
      <c r="K4247" t="s">
        <v>59</v>
      </c>
      <c r="L4247" s="5">
        <v>0</v>
      </c>
      <c r="M4247" s="5">
        <v>0</v>
      </c>
      <c r="N4247" s="5">
        <f t="shared" si="726"/>
        <v>0</v>
      </c>
      <c r="O4247" s="5">
        <v>0</v>
      </c>
      <c r="P4247" s="5">
        <v>0</v>
      </c>
      <c r="Q4247" s="5">
        <f t="shared" si="727"/>
        <v>0</v>
      </c>
      <c r="R4247" s="5">
        <v>0</v>
      </c>
      <c r="S4247" s="5">
        <v>0</v>
      </c>
      <c r="T4247" s="5">
        <f t="shared" si="728"/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f t="shared" si="731"/>
        <v>0</v>
      </c>
      <c r="Z4247" s="5">
        <v>0</v>
      </c>
      <c r="AA4247" s="5">
        <v>0</v>
      </c>
      <c r="AB4247" s="5">
        <f t="shared" si="732"/>
        <v>0</v>
      </c>
      <c r="AC4247" s="5">
        <v>0</v>
      </c>
      <c r="AD4247" s="5">
        <v>0</v>
      </c>
      <c r="AE4247" s="5">
        <f t="shared" si="733"/>
        <v>0</v>
      </c>
      <c r="AF4247" s="5">
        <v>0</v>
      </c>
      <c r="AG4247" s="6">
        <v>44049</v>
      </c>
      <c r="AH4247" s="5">
        <v>0</v>
      </c>
      <c r="AI4247" s="5">
        <v>0</v>
      </c>
      <c r="AJ4247" s="5">
        <v>0</v>
      </c>
      <c r="AK4247" s="5">
        <f t="shared" si="734"/>
        <v>0</v>
      </c>
      <c r="AL4247" s="5">
        <v>0</v>
      </c>
      <c r="AM4247" s="5">
        <v>1</v>
      </c>
      <c r="AN4247" s="5">
        <f t="shared" si="735"/>
        <v>1</v>
      </c>
      <c r="AO4247" s="5">
        <v>0</v>
      </c>
      <c r="AP4247" s="5">
        <v>0</v>
      </c>
      <c r="AQ4247" s="5">
        <f t="shared" si="736"/>
        <v>0</v>
      </c>
      <c r="AR4247" s="5">
        <v>0</v>
      </c>
      <c r="AS4247" s="6">
        <v>44273</v>
      </c>
      <c r="AT4247" s="5">
        <v>1</v>
      </c>
      <c r="AU4247" s="5">
        <v>0</v>
      </c>
      <c r="AV4247" t="str">
        <f t="shared" si="729"/>
        <v>N</v>
      </c>
      <c r="AW4247" t="s">
        <v>60</v>
      </c>
      <c r="AX4247" t="s">
        <v>61</v>
      </c>
      <c r="AY4247" t="s">
        <v>2637</v>
      </c>
      <c r="AZ4247" t="s">
        <v>2637</v>
      </c>
      <c r="BA4247" t="str">
        <f t="shared" si="730"/>
        <v>N</v>
      </c>
    </row>
    <row r="4248" spans="1:53">
      <c r="A4248" t="s">
        <v>436</v>
      </c>
      <c r="B4248" t="s">
        <v>54</v>
      </c>
      <c r="C4248" t="s">
        <v>89</v>
      </c>
      <c r="D4248">
        <v>2021</v>
      </c>
      <c r="F4248" t="s">
        <v>6441</v>
      </c>
      <c r="G4248" t="s">
        <v>6442</v>
      </c>
      <c r="H4248" t="s">
        <v>2720</v>
      </c>
      <c r="I4248" t="s">
        <v>6443</v>
      </c>
      <c r="J4248" t="s">
        <v>58</v>
      </c>
      <c r="K4248" t="s">
        <v>59</v>
      </c>
      <c r="L4248" s="5">
        <v>0</v>
      </c>
      <c r="M4248" s="5">
        <v>0</v>
      </c>
      <c r="N4248" s="5">
        <f t="shared" si="726"/>
        <v>0</v>
      </c>
      <c r="O4248" s="5">
        <v>0</v>
      </c>
      <c r="P4248" s="5">
        <v>0</v>
      </c>
      <c r="Q4248" s="5">
        <f t="shared" si="727"/>
        <v>0</v>
      </c>
      <c r="R4248" s="5">
        <v>0</v>
      </c>
      <c r="S4248" s="5">
        <v>0</v>
      </c>
      <c r="T4248" s="5">
        <f t="shared" si="728"/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f t="shared" si="731"/>
        <v>0</v>
      </c>
      <c r="Z4248" s="5">
        <v>0</v>
      </c>
      <c r="AA4248" s="5">
        <v>0</v>
      </c>
      <c r="AB4248" s="5">
        <f t="shared" si="732"/>
        <v>0</v>
      </c>
      <c r="AC4248" s="5">
        <v>0</v>
      </c>
      <c r="AD4248" s="5">
        <v>0</v>
      </c>
      <c r="AE4248" s="5">
        <f t="shared" si="733"/>
        <v>0</v>
      </c>
      <c r="AF4248" s="5">
        <v>0</v>
      </c>
      <c r="AG4248" s="6">
        <v>44168</v>
      </c>
      <c r="AH4248" s="5">
        <v>0</v>
      </c>
      <c r="AI4248" s="5">
        <v>0</v>
      </c>
      <c r="AJ4248" s="5">
        <v>0</v>
      </c>
      <c r="AK4248" s="5">
        <f t="shared" si="734"/>
        <v>0</v>
      </c>
      <c r="AL4248" s="5">
        <v>0</v>
      </c>
      <c r="AM4248" s="5">
        <v>1</v>
      </c>
      <c r="AN4248" s="5">
        <f t="shared" si="735"/>
        <v>1</v>
      </c>
      <c r="AO4248" s="5">
        <v>0</v>
      </c>
      <c r="AP4248" s="5">
        <v>0</v>
      </c>
      <c r="AQ4248" s="5">
        <f t="shared" si="736"/>
        <v>0</v>
      </c>
      <c r="AR4248" s="5">
        <v>0</v>
      </c>
      <c r="AS4248" s="6">
        <v>44242</v>
      </c>
      <c r="AT4248" s="5">
        <v>1</v>
      </c>
      <c r="AU4248" s="5">
        <v>0</v>
      </c>
      <c r="AV4248" t="str">
        <f t="shared" si="729"/>
        <v>N</v>
      </c>
      <c r="AW4248" t="s">
        <v>60</v>
      </c>
      <c r="AX4248" t="s">
        <v>61</v>
      </c>
      <c r="AY4248" t="s">
        <v>2637</v>
      </c>
      <c r="AZ4248" t="s">
        <v>2637</v>
      </c>
      <c r="BA4248" t="str">
        <f t="shared" si="730"/>
        <v>N</v>
      </c>
    </row>
    <row r="4249" spans="1:53">
      <c r="A4249" t="s">
        <v>436</v>
      </c>
      <c r="B4249" t="s">
        <v>54</v>
      </c>
      <c r="C4249" t="s">
        <v>89</v>
      </c>
      <c r="D4249">
        <v>2021</v>
      </c>
      <c r="F4249" t="s">
        <v>7550</v>
      </c>
      <c r="G4249" t="s">
        <v>7551</v>
      </c>
      <c r="H4249" t="s">
        <v>4831</v>
      </c>
      <c r="I4249" t="s">
        <v>7552</v>
      </c>
      <c r="J4249" t="s">
        <v>58</v>
      </c>
      <c r="K4249" t="s">
        <v>59</v>
      </c>
      <c r="L4249" s="5">
        <v>0</v>
      </c>
      <c r="M4249" s="5">
        <v>0</v>
      </c>
      <c r="N4249" s="5">
        <f t="shared" si="726"/>
        <v>0</v>
      </c>
      <c r="O4249" s="5">
        <v>0</v>
      </c>
      <c r="P4249" s="5">
        <v>0</v>
      </c>
      <c r="Q4249" s="5">
        <f t="shared" si="727"/>
        <v>0</v>
      </c>
      <c r="R4249" s="5">
        <v>0</v>
      </c>
      <c r="S4249" s="5">
        <v>0</v>
      </c>
      <c r="T4249" s="5">
        <f t="shared" si="728"/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f t="shared" si="731"/>
        <v>0</v>
      </c>
      <c r="Z4249" s="5">
        <v>0</v>
      </c>
      <c r="AA4249" s="5">
        <v>0</v>
      </c>
      <c r="AB4249" s="5">
        <f t="shared" si="732"/>
        <v>0</v>
      </c>
      <c r="AC4249" s="5">
        <v>0</v>
      </c>
      <c r="AD4249" s="5">
        <v>0</v>
      </c>
      <c r="AE4249" s="5">
        <f t="shared" si="733"/>
        <v>0</v>
      </c>
      <c r="AF4249" s="5">
        <v>0</v>
      </c>
      <c r="AG4249" s="6">
        <v>43902</v>
      </c>
      <c r="AH4249" s="5">
        <v>0</v>
      </c>
      <c r="AI4249" s="5">
        <v>0</v>
      </c>
      <c r="AJ4249" s="5">
        <v>0</v>
      </c>
      <c r="AK4249" s="5">
        <f t="shared" si="734"/>
        <v>0</v>
      </c>
      <c r="AL4249" s="5">
        <v>0</v>
      </c>
      <c r="AM4249" s="5">
        <v>1</v>
      </c>
      <c r="AN4249" s="5">
        <f t="shared" si="735"/>
        <v>1</v>
      </c>
      <c r="AO4249" s="5">
        <v>0</v>
      </c>
      <c r="AP4249" s="5">
        <v>0</v>
      </c>
      <c r="AQ4249" s="5">
        <f t="shared" si="736"/>
        <v>0</v>
      </c>
      <c r="AR4249" s="5">
        <v>0</v>
      </c>
      <c r="AS4249" s="6">
        <v>44228</v>
      </c>
      <c r="AT4249" s="5">
        <v>1</v>
      </c>
      <c r="AU4249" s="5">
        <v>0</v>
      </c>
      <c r="AV4249" t="str">
        <f t="shared" si="729"/>
        <v>N</v>
      </c>
      <c r="AW4249" t="s">
        <v>60</v>
      </c>
      <c r="AX4249" t="s">
        <v>61</v>
      </c>
      <c r="AY4249" t="s">
        <v>2637</v>
      </c>
      <c r="AZ4249" t="s">
        <v>2637</v>
      </c>
      <c r="BA4249" t="str">
        <f t="shared" si="730"/>
        <v>N</v>
      </c>
    </row>
    <row r="4250" spans="1:53">
      <c r="A4250" t="s">
        <v>436</v>
      </c>
      <c r="B4250" t="s">
        <v>54</v>
      </c>
      <c r="C4250" t="s">
        <v>89</v>
      </c>
      <c r="D4250">
        <v>2021</v>
      </c>
      <c r="F4250" t="s">
        <v>6486</v>
      </c>
      <c r="G4250" t="s">
        <v>6487</v>
      </c>
      <c r="H4250" t="s">
        <v>4884</v>
      </c>
      <c r="I4250" t="s">
        <v>6489</v>
      </c>
      <c r="J4250" t="s">
        <v>58</v>
      </c>
      <c r="K4250" t="s">
        <v>59</v>
      </c>
      <c r="L4250" s="5">
        <v>0</v>
      </c>
      <c r="M4250" s="5">
        <v>0</v>
      </c>
      <c r="N4250" s="5">
        <f t="shared" si="726"/>
        <v>0</v>
      </c>
      <c r="O4250" s="5">
        <v>0</v>
      </c>
      <c r="P4250" s="5">
        <v>0</v>
      </c>
      <c r="Q4250" s="5">
        <f t="shared" si="727"/>
        <v>0</v>
      </c>
      <c r="R4250" s="5">
        <v>0</v>
      </c>
      <c r="S4250" s="5">
        <v>0</v>
      </c>
      <c r="T4250" s="5">
        <f t="shared" si="728"/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f t="shared" si="731"/>
        <v>0</v>
      </c>
      <c r="Z4250" s="5">
        <v>0</v>
      </c>
      <c r="AA4250" s="5">
        <v>0</v>
      </c>
      <c r="AB4250" s="5">
        <f t="shared" si="732"/>
        <v>0</v>
      </c>
      <c r="AC4250" s="5">
        <v>0</v>
      </c>
      <c r="AD4250" s="5">
        <v>0</v>
      </c>
      <c r="AE4250" s="5">
        <f t="shared" si="733"/>
        <v>0</v>
      </c>
      <c r="AF4250" s="5">
        <v>0</v>
      </c>
      <c r="AG4250" s="6">
        <v>44182</v>
      </c>
      <c r="AH4250" s="5">
        <v>0</v>
      </c>
      <c r="AI4250" s="5">
        <v>0</v>
      </c>
      <c r="AJ4250" s="5">
        <v>0</v>
      </c>
      <c r="AK4250" s="5">
        <f t="shared" si="734"/>
        <v>0</v>
      </c>
      <c r="AL4250" s="5">
        <v>0</v>
      </c>
      <c r="AM4250" s="5">
        <v>1</v>
      </c>
      <c r="AN4250" s="5">
        <f t="shared" si="735"/>
        <v>1</v>
      </c>
      <c r="AO4250" s="5">
        <v>0</v>
      </c>
      <c r="AP4250" s="5">
        <v>0</v>
      </c>
      <c r="AQ4250" s="5">
        <f t="shared" si="736"/>
        <v>0</v>
      </c>
      <c r="AR4250" s="5">
        <v>0</v>
      </c>
      <c r="AS4250" s="6">
        <v>44403</v>
      </c>
      <c r="AT4250" s="5">
        <v>1</v>
      </c>
      <c r="AU4250" s="5">
        <v>0</v>
      </c>
      <c r="AV4250" t="str">
        <f t="shared" si="729"/>
        <v>N</v>
      </c>
      <c r="AW4250" t="s">
        <v>60</v>
      </c>
      <c r="AX4250" t="s">
        <v>61</v>
      </c>
      <c r="AY4250" t="s">
        <v>2637</v>
      </c>
      <c r="AZ4250" t="s">
        <v>2637</v>
      </c>
      <c r="BA4250" t="str">
        <f t="shared" si="730"/>
        <v>N</v>
      </c>
    </row>
    <row r="4251" spans="1:53">
      <c r="A4251" t="s">
        <v>436</v>
      </c>
      <c r="B4251" t="s">
        <v>54</v>
      </c>
      <c r="C4251" t="s">
        <v>89</v>
      </c>
      <c r="D4251">
        <v>2021</v>
      </c>
      <c r="F4251" t="s">
        <v>6373</v>
      </c>
      <c r="G4251" t="s">
        <v>6409</v>
      </c>
      <c r="H4251" t="s">
        <v>6410</v>
      </c>
      <c r="I4251" t="s">
        <v>6411</v>
      </c>
      <c r="J4251" t="s">
        <v>58</v>
      </c>
      <c r="K4251" t="s">
        <v>59</v>
      </c>
      <c r="L4251" s="5">
        <v>0</v>
      </c>
      <c r="M4251" s="5">
        <v>0</v>
      </c>
      <c r="N4251" s="5">
        <f t="shared" si="726"/>
        <v>0</v>
      </c>
      <c r="O4251" s="5">
        <v>0</v>
      </c>
      <c r="P4251" s="5">
        <v>0</v>
      </c>
      <c r="Q4251" s="5">
        <f t="shared" si="727"/>
        <v>0</v>
      </c>
      <c r="R4251" s="5">
        <v>0</v>
      </c>
      <c r="S4251" s="5">
        <v>0</v>
      </c>
      <c r="T4251" s="5">
        <f t="shared" si="728"/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f t="shared" si="731"/>
        <v>0</v>
      </c>
      <c r="Z4251" s="5">
        <v>0</v>
      </c>
      <c r="AA4251" s="5">
        <v>0</v>
      </c>
      <c r="AB4251" s="5">
        <f t="shared" si="732"/>
        <v>0</v>
      </c>
      <c r="AC4251" s="5">
        <v>0</v>
      </c>
      <c r="AD4251" s="5">
        <v>0</v>
      </c>
      <c r="AE4251" s="5">
        <f t="shared" si="733"/>
        <v>0</v>
      </c>
      <c r="AF4251" s="5">
        <v>0</v>
      </c>
      <c r="AG4251" s="6">
        <v>44098</v>
      </c>
      <c r="AH4251" s="5">
        <v>0</v>
      </c>
      <c r="AI4251" s="5">
        <v>0</v>
      </c>
      <c r="AJ4251" s="5">
        <v>0</v>
      </c>
      <c r="AK4251" s="5">
        <f t="shared" si="734"/>
        <v>0</v>
      </c>
      <c r="AL4251" s="5">
        <v>0</v>
      </c>
      <c r="AM4251" s="5">
        <v>1</v>
      </c>
      <c r="AN4251" s="5">
        <f t="shared" si="735"/>
        <v>1</v>
      </c>
      <c r="AO4251" s="5">
        <v>0</v>
      </c>
      <c r="AP4251" s="5">
        <v>0</v>
      </c>
      <c r="AQ4251" s="5">
        <f t="shared" si="736"/>
        <v>0</v>
      </c>
      <c r="AR4251" s="5">
        <v>0</v>
      </c>
      <c r="AS4251" s="6">
        <v>44334</v>
      </c>
      <c r="AT4251" s="5">
        <v>1</v>
      </c>
      <c r="AU4251" s="5">
        <v>0</v>
      </c>
      <c r="AV4251" t="str">
        <f t="shared" si="729"/>
        <v>N</v>
      </c>
      <c r="AW4251" t="s">
        <v>60</v>
      </c>
      <c r="AX4251" t="s">
        <v>61</v>
      </c>
      <c r="AY4251" t="s">
        <v>2637</v>
      </c>
      <c r="AZ4251" t="s">
        <v>2637</v>
      </c>
      <c r="BA4251" t="str">
        <f t="shared" si="730"/>
        <v>N</v>
      </c>
    </row>
    <row r="4252" spans="1:53">
      <c r="A4252" t="s">
        <v>436</v>
      </c>
      <c r="B4252" t="s">
        <v>54</v>
      </c>
      <c r="C4252" t="s">
        <v>89</v>
      </c>
      <c r="D4252">
        <v>2021</v>
      </c>
      <c r="F4252" t="s">
        <v>6468</v>
      </c>
      <c r="G4252" t="s">
        <v>6469</v>
      </c>
      <c r="H4252" t="s">
        <v>2754</v>
      </c>
      <c r="I4252" t="s">
        <v>6470</v>
      </c>
      <c r="J4252" t="s">
        <v>58</v>
      </c>
      <c r="K4252" t="s">
        <v>59</v>
      </c>
      <c r="L4252" s="5">
        <v>0</v>
      </c>
      <c r="M4252" s="5">
        <v>0</v>
      </c>
      <c r="N4252" s="5">
        <f t="shared" si="726"/>
        <v>0</v>
      </c>
      <c r="O4252" s="5">
        <v>0</v>
      </c>
      <c r="P4252" s="5">
        <v>0</v>
      </c>
      <c r="Q4252" s="5">
        <f t="shared" si="727"/>
        <v>0</v>
      </c>
      <c r="R4252" s="5">
        <v>0</v>
      </c>
      <c r="S4252" s="5">
        <v>0</v>
      </c>
      <c r="T4252" s="5">
        <f t="shared" si="728"/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f t="shared" si="731"/>
        <v>0</v>
      </c>
      <c r="Z4252" s="5">
        <v>0</v>
      </c>
      <c r="AA4252" s="5">
        <v>0</v>
      </c>
      <c r="AB4252" s="5">
        <f t="shared" si="732"/>
        <v>0</v>
      </c>
      <c r="AC4252" s="5">
        <v>0</v>
      </c>
      <c r="AD4252" s="5">
        <v>0</v>
      </c>
      <c r="AE4252" s="5">
        <f t="shared" si="733"/>
        <v>0</v>
      </c>
      <c r="AF4252" s="5">
        <v>0</v>
      </c>
      <c r="AG4252" s="6">
        <v>44117</v>
      </c>
      <c r="AH4252" s="5">
        <v>0</v>
      </c>
      <c r="AI4252" s="5">
        <v>0</v>
      </c>
      <c r="AJ4252" s="5">
        <v>0</v>
      </c>
      <c r="AK4252" s="5">
        <f t="shared" si="734"/>
        <v>0</v>
      </c>
      <c r="AL4252" s="5">
        <v>0</v>
      </c>
      <c r="AM4252" s="5">
        <v>1</v>
      </c>
      <c r="AN4252" s="5">
        <f t="shared" si="735"/>
        <v>1</v>
      </c>
      <c r="AO4252" s="5">
        <v>0</v>
      </c>
      <c r="AP4252" s="5">
        <v>0</v>
      </c>
      <c r="AQ4252" s="5">
        <f t="shared" si="736"/>
        <v>0</v>
      </c>
      <c r="AR4252" s="5">
        <v>0</v>
      </c>
      <c r="AS4252" s="6">
        <v>44413</v>
      </c>
      <c r="AT4252" s="5">
        <v>1</v>
      </c>
      <c r="AU4252" s="5">
        <v>0</v>
      </c>
      <c r="AV4252" t="str">
        <f t="shared" si="729"/>
        <v>N</v>
      </c>
      <c r="AW4252" t="s">
        <v>60</v>
      </c>
      <c r="AX4252" t="s">
        <v>61</v>
      </c>
      <c r="AY4252" t="s">
        <v>2637</v>
      </c>
      <c r="AZ4252" t="s">
        <v>2637</v>
      </c>
      <c r="BA4252" t="str">
        <f t="shared" si="730"/>
        <v>N</v>
      </c>
    </row>
    <row r="4253" spans="1:53">
      <c r="A4253" t="s">
        <v>436</v>
      </c>
      <c r="B4253" t="s">
        <v>54</v>
      </c>
      <c r="C4253" t="s">
        <v>89</v>
      </c>
      <c r="D4253">
        <v>2021</v>
      </c>
      <c r="F4253" t="s">
        <v>6373</v>
      </c>
      <c r="G4253" t="s">
        <v>6374</v>
      </c>
      <c r="H4253" t="s">
        <v>6375</v>
      </c>
      <c r="I4253" t="s">
        <v>6376</v>
      </c>
      <c r="J4253" t="s">
        <v>58</v>
      </c>
      <c r="K4253" t="s">
        <v>59</v>
      </c>
      <c r="L4253" s="5">
        <v>0</v>
      </c>
      <c r="M4253" s="5">
        <v>0</v>
      </c>
      <c r="N4253" s="5">
        <f t="shared" si="726"/>
        <v>0</v>
      </c>
      <c r="O4253" s="5">
        <v>0</v>
      </c>
      <c r="P4253" s="5">
        <v>0</v>
      </c>
      <c r="Q4253" s="5">
        <f t="shared" si="727"/>
        <v>0</v>
      </c>
      <c r="R4253" s="5">
        <v>0</v>
      </c>
      <c r="S4253" s="5">
        <v>0</v>
      </c>
      <c r="T4253" s="5">
        <f t="shared" si="728"/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f t="shared" si="731"/>
        <v>0</v>
      </c>
      <c r="Z4253" s="5">
        <v>0</v>
      </c>
      <c r="AA4253" s="5">
        <v>0</v>
      </c>
      <c r="AB4253" s="5">
        <f t="shared" si="732"/>
        <v>0</v>
      </c>
      <c r="AC4253" s="5">
        <v>0</v>
      </c>
      <c r="AD4253" s="5">
        <v>0</v>
      </c>
      <c r="AE4253" s="5">
        <f t="shared" si="733"/>
        <v>0</v>
      </c>
      <c r="AF4253" s="5">
        <v>0</v>
      </c>
      <c r="AG4253" s="6">
        <v>44098</v>
      </c>
      <c r="AH4253" s="5">
        <v>0</v>
      </c>
      <c r="AI4253" s="5">
        <v>0</v>
      </c>
      <c r="AJ4253" s="5">
        <v>0</v>
      </c>
      <c r="AK4253" s="5">
        <f t="shared" si="734"/>
        <v>0</v>
      </c>
      <c r="AL4253" s="5">
        <v>0</v>
      </c>
      <c r="AM4253" s="5">
        <v>1</v>
      </c>
      <c r="AN4253" s="5">
        <f t="shared" si="735"/>
        <v>1</v>
      </c>
      <c r="AO4253" s="5">
        <v>0</v>
      </c>
      <c r="AP4253" s="5">
        <v>0</v>
      </c>
      <c r="AQ4253" s="5">
        <f t="shared" si="736"/>
        <v>0</v>
      </c>
      <c r="AR4253" s="5">
        <v>0</v>
      </c>
      <c r="AS4253" s="6">
        <v>44334</v>
      </c>
      <c r="AT4253" s="5">
        <v>1</v>
      </c>
      <c r="AU4253" s="5">
        <v>0</v>
      </c>
      <c r="AV4253" t="str">
        <f t="shared" si="729"/>
        <v>N</v>
      </c>
      <c r="AW4253" t="s">
        <v>60</v>
      </c>
      <c r="AX4253" t="s">
        <v>61</v>
      </c>
      <c r="AY4253" t="s">
        <v>2637</v>
      </c>
      <c r="AZ4253" t="s">
        <v>2637</v>
      </c>
      <c r="BA4253" t="str">
        <f t="shared" si="730"/>
        <v>N</v>
      </c>
    </row>
    <row r="4254" spans="1:53">
      <c r="A4254" t="s">
        <v>436</v>
      </c>
      <c r="B4254" t="s">
        <v>54</v>
      </c>
      <c r="C4254" t="s">
        <v>89</v>
      </c>
      <c r="D4254">
        <v>2021</v>
      </c>
      <c r="F4254" t="s">
        <v>6481</v>
      </c>
      <c r="G4254" t="s">
        <v>6482</v>
      </c>
      <c r="H4254" t="s">
        <v>6483</v>
      </c>
      <c r="I4254" t="s">
        <v>6484</v>
      </c>
      <c r="J4254" t="s">
        <v>58</v>
      </c>
      <c r="K4254" t="s">
        <v>59</v>
      </c>
      <c r="L4254" s="5">
        <v>0</v>
      </c>
      <c r="M4254" s="5">
        <v>0</v>
      </c>
      <c r="N4254" s="5">
        <f t="shared" si="726"/>
        <v>0</v>
      </c>
      <c r="O4254" s="5">
        <v>0</v>
      </c>
      <c r="P4254" s="5">
        <v>0</v>
      </c>
      <c r="Q4254" s="5">
        <f t="shared" si="727"/>
        <v>0</v>
      </c>
      <c r="R4254" s="5">
        <v>0</v>
      </c>
      <c r="S4254" s="5">
        <v>0</v>
      </c>
      <c r="T4254" s="5">
        <f t="shared" si="728"/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f t="shared" si="731"/>
        <v>0</v>
      </c>
      <c r="Z4254" s="5">
        <v>0</v>
      </c>
      <c r="AA4254" s="5">
        <v>0</v>
      </c>
      <c r="AB4254" s="5">
        <f t="shared" si="732"/>
        <v>0</v>
      </c>
      <c r="AC4254" s="5">
        <v>0</v>
      </c>
      <c r="AD4254" s="5">
        <v>0</v>
      </c>
      <c r="AE4254" s="5">
        <f t="shared" si="733"/>
        <v>0</v>
      </c>
      <c r="AF4254" s="5">
        <v>0</v>
      </c>
      <c r="AG4254" s="6">
        <v>44105</v>
      </c>
      <c r="AH4254" s="5">
        <v>0</v>
      </c>
      <c r="AI4254" s="5">
        <v>0</v>
      </c>
      <c r="AJ4254" s="5">
        <v>0</v>
      </c>
      <c r="AK4254" s="5">
        <f t="shared" si="734"/>
        <v>0</v>
      </c>
      <c r="AL4254" s="5">
        <v>0</v>
      </c>
      <c r="AM4254" s="5">
        <v>1</v>
      </c>
      <c r="AN4254" s="5">
        <f t="shared" si="735"/>
        <v>1</v>
      </c>
      <c r="AO4254" s="5">
        <v>0</v>
      </c>
      <c r="AP4254" s="5">
        <v>0</v>
      </c>
      <c r="AQ4254" s="5">
        <f t="shared" si="736"/>
        <v>0</v>
      </c>
      <c r="AR4254" s="5">
        <v>0</v>
      </c>
      <c r="AS4254" s="6">
        <v>44363</v>
      </c>
      <c r="AT4254" s="5">
        <v>1</v>
      </c>
      <c r="AU4254" s="5">
        <v>0</v>
      </c>
      <c r="AV4254" t="str">
        <f t="shared" si="729"/>
        <v>N</v>
      </c>
      <c r="AW4254" t="s">
        <v>60</v>
      </c>
      <c r="AX4254" t="s">
        <v>61</v>
      </c>
      <c r="AY4254" t="s">
        <v>2637</v>
      </c>
      <c r="AZ4254" t="s">
        <v>2637</v>
      </c>
      <c r="BA4254" t="str">
        <f t="shared" si="730"/>
        <v>N</v>
      </c>
    </row>
    <row r="4255" spans="1:53">
      <c r="A4255" t="s">
        <v>436</v>
      </c>
      <c r="B4255" t="s">
        <v>54</v>
      </c>
      <c r="C4255" t="s">
        <v>89</v>
      </c>
      <c r="D4255">
        <v>2021</v>
      </c>
      <c r="F4255" t="s">
        <v>6241</v>
      </c>
      <c r="G4255" t="s">
        <v>6519</v>
      </c>
      <c r="H4255" t="s">
        <v>6520</v>
      </c>
      <c r="I4255" t="s">
        <v>6521</v>
      </c>
      <c r="J4255" t="s">
        <v>58</v>
      </c>
      <c r="K4255" t="s">
        <v>59</v>
      </c>
      <c r="L4255" s="5">
        <v>0</v>
      </c>
      <c r="M4255" s="5">
        <v>0</v>
      </c>
      <c r="N4255" s="5">
        <f t="shared" si="726"/>
        <v>0</v>
      </c>
      <c r="O4255" s="5">
        <v>0</v>
      </c>
      <c r="P4255" s="5">
        <v>0</v>
      </c>
      <c r="Q4255" s="5">
        <f t="shared" si="727"/>
        <v>0</v>
      </c>
      <c r="R4255" s="5">
        <v>0</v>
      </c>
      <c r="S4255" s="5">
        <v>0</v>
      </c>
      <c r="T4255" s="5">
        <f t="shared" si="728"/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f t="shared" si="731"/>
        <v>0</v>
      </c>
      <c r="Z4255" s="5">
        <v>0</v>
      </c>
      <c r="AA4255" s="5">
        <v>0</v>
      </c>
      <c r="AB4255" s="5">
        <f t="shared" si="732"/>
        <v>0</v>
      </c>
      <c r="AC4255" s="5">
        <v>0</v>
      </c>
      <c r="AD4255" s="5">
        <v>0</v>
      </c>
      <c r="AE4255" s="5">
        <f t="shared" si="733"/>
        <v>0</v>
      </c>
      <c r="AF4255" s="5">
        <v>0</v>
      </c>
      <c r="AG4255" s="6">
        <v>44082</v>
      </c>
      <c r="AH4255" s="5">
        <v>0</v>
      </c>
      <c r="AI4255" s="5">
        <v>0</v>
      </c>
      <c r="AJ4255" s="5">
        <v>0</v>
      </c>
      <c r="AK4255" s="5">
        <f t="shared" si="734"/>
        <v>0</v>
      </c>
      <c r="AL4255" s="5">
        <v>0</v>
      </c>
      <c r="AM4255" s="5">
        <v>1</v>
      </c>
      <c r="AN4255" s="5">
        <f t="shared" si="735"/>
        <v>1</v>
      </c>
      <c r="AO4255" s="5">
        <v>0</v>
      </c>
      <c r="AP4255" s="5">
        <v>0</v>
      </c>
      <c r="AQ4255" s="5">
        <f t="shared" si="736"/>
        <v>0</v>
      </c>
      <c r="AR4255" s="5">
        <v>0</v>
      </c>
      <c r="AS4255" s="6">
        <v>44280</v>
      </c>
      <c r="AT4255" s="5">
        <v>1</v>
      </c>
      <c r="AU4255" s="5">
        <v>0</v>
      </c>
      <c r="AV4255" t="str">
        <f t="shared" si="729"/>
        <v>N</v>
      </c>
      <c r="AW4255" t="s">
        <v>60</v>
      </c>
      <c r="AX4255" t="s">
        <v>61</v>
      </c>
      <c r="AY4255" t="s">
        <v>2637</v>
      </c>
      <c r="AZ4255" t="s">
        <v>2637</v>
      </c>
      <c r="BA4255" t="str">
        <f t="shared" si="730"/>
        <v>N</v>
      </c>
    </row>
    <row r="4256" spans="1:53">
      <c r="A4256" t="s">
        <v>436</v>
      </c>
      <c r="B4256" t="s">
        <v>54</v>
      </c>
      <c r="C4256" t="s">
        <v>89</v>
      </c>
      <c r="D4256">
        <v>2021</v>
      </c>
      <c r="F4256" t="s">
        <v>6405</v>
      </c>
      <c r="G4256" t="s">
        <v>6406</v>
      </c>
      <c r="H4256" t="s">
        <v>6407</v>
      </c>
      <c r="I4256" t="s">
        <v>6408</v>
      </c>
      <c r="J4256" t="s">
        <v>58</v>
      </c>
      <c r="K4256" t="s">
        <v>59</v>
      </c>
      <c r="L4256" s="5">
        <v>0</v>
      </c>
      <c r="M4256" s="5">
        <v>0</v>
      </c>
      <c r="N4256" s="5">
        <f t="shared" si="726"/>
        <v>0</v>
      </c>
      <c r="O4256" s="5">
        <v>0</v>
      </c>
      <c r="P4256" s="5">
        <v>0</v>
      </c>
      <c r="Q4256" s="5">
        <f t="shared" si="727"/>
        <v>0</v>
      </c>
      <c r="R4256" s="5">
        <v>0</v>
      </c>
      <c r="S4256" s="5">
        <v>0</v>
      </c>
      <c r="T4256" s="5">
        <f t="shared" si="728"/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f t="shared" si="731"/>
        <v>0</v>
      </c>
      <c r="Z4256" s="5">
        <v>0</v>
      </c>
      <c r="AA4256" s="5">
        <v>0</v>
      </c>
      <c r="AB4256" s="5">
        <f t="shared" si="732"/>
        <v>0</v>
      </c>
      <c r="AC4256" s="5">
        <v>0</v>
      </c>
      <c r="AD4256" s="5">
        <v>0</v>
      </c>
      <c r="AE4256" s="5">
        <f t="shared" si="733"/>
        <v>0</v>
      </c>
      <c r="AF4256" s="5">
        <v>0</v>
      </c>
      <c r="AG4256" s="6">
        <v>44179</v>
      </c>
      <c r="AH4256" s="5">
        <v>0</v>
      </c>
      <c r="AI4256" s="5">
        <v>0</v>
      </c>
      <c r="AJ4256" s="5">
        <v>0</v>
      </c>
      <c r="AK4256" s="5">
        <f t="shared" si="734"/>
        <v>0</v>
      </c>
      <c r="AL4256" s="5">
        <v>0</v>
      </c>
      <c r="AM4256" s="5">
        <v>1</v>
      </c>
      <c r="AN4256" s="5">
        <f t="shared" si="735"/>
        <v>1</v>
      </c>
      <c r="AO4256" s="5">
        <v>0</v>
      </c>
      <c r="AP4256" s="5">
        <v>0</v>
      </c>
      <c r="AQ4256" s="5">
        <f t="shared" si="736"/>
        <v>0</v>
      </c>
      <c r="AR4256" s="5">
        <v>0</v>
      </c>
      <c r="AS4256" s="6">
        <v>44375</v>
      </c>
      <c r="AT4256" s="5">
        <v>1</v>
      </c>
      <c r="AU4256" s="5">
        <v>0</v>
      </c>
      <c r="AV4256" t="str">
        <f t="shared" si="729"/>
        <v>N</v>
      </c>
      <c r="AW4256" t="s">
        <v>60</v>
      </c>
      <c r="AX4256" t="s">
        <v>61</v>
      </c>
      <c r="AY4256" t="s">
        <v>2637</v>
      </c>
      <c r="AZ4256" t="s">
        <v>2637</v>
      </c>
      <c r="BA4256" t="str">
        <f t="shared" si="730"/>
        <v>N</v>
      </c>
    </row>
    <row r="4257" spans="1:53">
      <c r="A4257" t="s">
        <v>436</v>
      </c>
      <c r="B4257" t="s">
        <v>54</v>
      </c>
      <c r="C4257" t="s">
        <v>89</v>
      </c>
      <c r="D4257">
        <v>2021</v>
      </c>
      <c r="F4257" t="s">
        <v>7498</v>
      </c>
      <c r="G4257" t="s">
        <v>7499</v>
      </c>
      <c r="H4257" t="s">
        <v>7404</v>
      </c>
      <c r="I4257" t="s">
        <v>7500</v>
      </c>
      <c r="J4257" t="s">
        <v>58</v>
      </c>
      <c r="K4257" t="s">
        <v>59</v>
      </c>
      <c r="L4257" s="5">
        <v>0</v>
      </c>
      <c r="M4257" s="5">
        <v>0</v>
      </c>
      <c r="N4257" s="5">
        <f t="shared" si="726"/>
        <v>0</v>
      </c>
      <c r="O4257" s="5">
        <v>0</v>
      </c>
      <c r="P4257" s="5">
        <v>0</v>
      </c>
      <c r="Q4257" s="5">
        <f t="shared" si="727"/>
        <v>0</v>
      </c>
      <c r="R4257" s="5">
        <v>0</v>
      </c>
      <c r="S4257" s="5">
        <v>0</v>
      </c>
      <c r="T4257" s="5">
        <f t="shared" si="728"/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f t="shared" si="731"/>
        <v>0</v>
      </c>
      <c r="Z4257" s="5">
        <v>0</v>
      </c>
      <c r="AA4257" s="5">
        <v>0</v>
      </c>
      <c r="AB4257" s="5">
        <f t="shared" si="732"/>
        <v>0</v>
      </c>
      <c r="AC4257" s="5">
        <v>0</v>
      </c>
      <c r="AD4257" s="5">
        <v>0</v>
      </c>
      <c r="AE4257" s="5">
        <f t="shared" si="733"/>
        <v>0</v>
      </c>
      <c r="AF4257" s="5">
        <v>0</v>
      </c>
      <c r="AG4257" s="6">
        <v>43853</v>
      </c>
      <c r="AH4257" s="5">
        <v>0</v>
      </c>
      <c r="AI4257" s="5">
        <v>0</v>
      </c>
      <c r="AJ4257" s="5">
        <v>0</v>
      </c>
      <c r="AK4257" s="5">
        <f t="shared" si="734"/>
        <v>0</v>
      </c>
      <c r="AL4257" s="5">
        <v>0</v>
      </c>
      <c r="AM4257" s="5">
        <v>1</v>
      </c>
      <c r="AN4257" s="5">
        <f t="shared" si="735"/>
        <v>1</v>
      </c>
      <c r="AO4257" s="5">
        <v>0</v>
      </c>
      <c r="AP4257" s="5">
        <v>0</v>
      </c>
      <c r="AQ4257" s="5">
        <f t="shared" si="736"/>
        <v>0</v>
      </c>
      <c r="AR4257" s="5">
        <v>0</v>
      </c>
      <c r="AS4257" s="6">
        <v>44250</v>
      </c>
      <c r="AT4257" s="5">
        <v>1</v>
      </c>
      <c r="AU4257" s="5">
        <v>0</v>
      </c>
      <c r="AV4257" t="str">
        <f t="shared" si="729"/>
        <v>N</v>
      </c>
      <c r="AW4257" t="s">
        <v>60</v>
      </c>
      <c r="AX4257" t="s">
        <v>61</v>
      </c>
      <c r="AY4257" t="s">
        <v>2637</v>
      </c>
      <c r="AZ4257" t="s">
        <v>2637</v>
      </c>
      <c r="BA4257" t="str">
        <f t="shared" si="730"/>
        <v>N</v>
      </c>
    </row>
    <row r="4258" spans="1:53">
      <c r="A4258" t="s">
        <v>436</v>
      </c>
      <c r="B4258" t="s">
        <v>54</v>
      </c>
      <c r="C4258" t="s">
        <v>89</v>
      </c>
      <c r="D4258">
        <v>2021</v>
      </c>
      <c r="F4258" t="s">
        <v>6366</v>
      </c>
      <c r="G4258" t="s">
        <v>6367</v>
      </c>
      <c r="H4258" t="s">
        <v>2720</v>
      </c>
      <c r="I4258" t="s">
        <v>6368</v>
      </c>
      <c r="J4258" t="s">
        <v>58</v>
      </c>
      <c r="K4258" t="s">
        <v>59</v>
      </c>
      <c r="L4258" s="5">
        <v>0</v>
      </c>
      <c r="M4258" s="5">
        <v>0</v>
      </c>
      <c r="N4258" s="5">
        <f t="shared" si="726"/>
        <v>0</v>
      </c>
      <c r="O4258" s="5">
        <v>0</v>
      </c>
      <c r="P4258" s="5">
        <v>0</v>
      </c>
      <c r="Q4258" s="5">
        <f t="shared" si="727"/>
        <v>0</v>
      </c>
      <c r="R4258" s="5">
        <v>0</v>
      </c>
      <c r="S4258" s="5">
        <v>0</v>
      </c>
      <c r="T4258" s="5">
        <f t="shared" si="728"/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f t="shared" si="731"/>
        <v>0</v>
      </c>
      <c r="Z4258" s="5">
        <v>0</v>
      </c>
      <c r="AA4258" s="5">
        <v>0</v>
      </c>
      <c r="AB4258" s="5">
        <f t="shared" si="732"/>
        <v>0</v>
      </c>
      <c r="AC4258" s="5">
        <v>0</v>
      </c>
      <c r="AD4258" s="5">
        <v>0</v>
      </c>
      <c r="AE4258" s="5">
        <f t="shared" si="733"/>
        <v>0</v>
      </c>
      <c r="AF4258" s="5">
        <v>0</v>
      </c>
      <c r="AG4258" s="6">
        <v>44126</v>
      </c>
      <c r="AH4258" s="5">
        <v>0</v>
      </c>
      <c r="AI4258" s="5">
        <v>0</v>
      </c>
      <c r="AJ4258" s="5">
        <v>0</v>
      </c>
      <c r="AK4258" s="5">
        <f t="shared" si="734"/>
        <v>0</v>
      </c>
      <c r="AL4258" s="5">
        <v>0</v>
      </c>
      <c r="AM4258" s="5">
        <v>1</v>
      </c>
      <c r="AN4258" s="5">
        <f t="shared" si="735"/>
        <v>1</v>
      </c>
      <c r="AO4258" s="5">
        <v>0</v>
      </c>
      <c r="AP4258" s="5">
        <v>0</v>
      </c>
      <c r="AQ4258" s="5">
        <f t="shared" si="736"/>
        <v>0</v>
      </c>
      <c r="AR4258" s="5">
        <v>0</v>
      </c>
      <c r="AS4258" s="6">
        <v>44280</v>
      </c>
      <c r="AT4258" s="5">
        <v>1</v>
      </c>
      <c r="AU4258" s="5">
        <v>0</v>
      </c>
      <c r="AV4258" t="str">
        <f t="shared" si="729"/>
        <v>N</v>
      </c>
      <c r="AW4258" t="s">
        <v>60</v>
      </c>
      <c r="AX4258" t="s">
        <v>61</v>
      </c>
      <c r="AY4258" t="s">
        <v>2637</v>
      </c>
      <c r="AZ4258" t="s">
        <v>2637</v>
      </c>
      <c r="BA4258" t="str">
        <f t="shared" si="730"/>
        <v>N</v>
      </c>
    </row>
    <row r="4259" spans="1:53">
      <c r="A4259" t="s">
        <v>436</v>
      </c>
      <c r="B4259" t="s">
        <v>54</v>
      </c>
      <c r="C4259" t="s">
        <v>89</v>
      </c>
      <c r="D4259">
        <v>2021</v>
      </c>
      <c r="F4259" t="s">
        <v>6585</v>
      </c>
      <c r="G4259" t="s">
        <v>6586</v>
      </c>
      <c r="H4259" t="s">
        <v>2754</v>
      </c>
      <c r="I4259" t="s">
        <v>6587</v>
      </c>
      <c r="J4259" t="s">
        <v>58</v>
      </c>
      <c r="K4259" t="s">
        <v>59</v>
      </c>
      <c r="L4259" s="5">
        <v>0</v>
      </c>
      <c r="M4259" s="5">
        <v>0</v>
      </c>
      <c r="N4259" s="5">
        <f t="shared" si="726"/>
        <v>0</v>
      </c>
      <c r="O4259" s="5">
        <v>0</v>
      </c>
      <c r="P4259" s="5">
        <v>0</v>
      </c>
      <c r="Q4259" s="5">
        <f t="shared" si="727"/>
        <v>0</v>
      </c>
      <c r="R4259" s="5">
        <v>0</v>
      </c>
      <c r="S4259" s="5">
        <v>0</v>
      </c>
      <c r="T4259" s="5">
        <f t="shared" si="728"/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f t="shared" si="731"/>
        <v>0</v>
      </c>
      <c r="Z4259" s="5">
        <v>0</v>
      </c>
      <c r="AA4259" s="5">
        <v>0</v>
      </c>
      <c r="AB4259" s="5">
        <f t="shared" si="732"/>
        <v>0</v>
      </c>
      <c r="AC4259" s="5">
        <v>0</v>
      </c>
      <c r="AD4259" s="5">
        <v>0</v>
      </c>
      <c r="AE4259" s="5">
        <f t="shared" si="733"/>
        <v>0</v>
      </c>
      <c r="AF4259" s="5">
        <v>0</v>
      </c>
      <c r="AG4259" s="6">
        <v>44182</v>
      </c>
      <c r="AH4259" s="5">
        <v>0</v>
      </c>
      <c r="AI4259" s="5">
        <v>0</v>
      </c>
      <c r="AJ4259" s="5">
        <v>0</v>
      </c>
      <c r="AK4259" s="5">
        <f t="shared" si="734"/>
        <v>0</v>
      </c>
      <c r="AL4259" s="5">
        <v>0</v>
      </c>
      <c r="AM4259" s="5">
        <v>1</v>
      </c>
      <c r="AN4259" s="5">
        <f t="shared" si="735"/>
        <v>1</v>
      </c>
      <c r="AO4259" s="5">
        <v>0</v>
      </c>
      <c r="AP4259" s="5">
        <v>0</v>
      </c>
      <c r="AQ4259" s="5">
        <f t="shared" si="736"/>
        <v>0</v>
      </c>
      <c r="AR4259" s="5">
        <v>0</v>
      </c>
      <c r="AS4259" s="6">
        <v>44336</v>
      </c>
      <c r="AT4259" s="5">
        <v>1</v>
      </c>
      <c r="AU4259" s="5">
        <v>0</v>
      </c>
      <c r="AV4259" t="str">
        <f t="shared" si="729"/>
        <v>N</v>
      </c>
      <c r="AW4259" t="s">
        <v>60</v>
      </c>
      <c r="AX4259" t="s">
        <v>61</v>
      </c>
      <c r="AY4259" t="s">
        <v>2637</v>
      </c>
      <c r="AZ4259" t="s">
        <v>2637</v>
      </c>
      <c r="BA4259" t="str">
        <f t="shared" si="730"/>
        <v>N</v>
      </c>
    </row>
    <row r="4260" spans="1:53">
      <c r="A4260" t="s">
        <v>436</v>
      </c>
      <c r="B4260" t="s">
        <v>54</v>
      </c>
      <c r="C4260" t="s">
        <v>89</v>
      </c>
      <c r="D4260">
        <v>2021</v>
      </c>
      <c r="F4260" t="s">
        <v>6515</v>
      </c>
      <c r="G4260" t="s">
        <v>6516</v>
      </c>
      <c r="H4260" t="s">
        <v>6517</v>
      </c>
      <c r="I4260" t="s">
        <v>6518</v>
      </c>
      <c r="J4260" t="s">
        <v>58</v>
      </c>
      <c r="K4260" t="s">
        <v>59</v>
      </c>
      <c r="L4260" s="5">
        <v>0</v>
      </c>
      <c r="M4260" s="5">
        <v>0</v>
      </c>
      <c r="N4260" s="5">
        <f t="shared" si="726"/>
        <v>0</v>
      </c>
      <c r="O4260" s="5">
        <v>0</v>
      </c>
      <c r="P4260" s="5">
        <v>0</v>
      </c>
      <c r="Q4260" s="5">
        <f t="shared" si="727"/>
        <v>0</v>
      </c>
      <c r="R4260" s="5">
        <v>0</v>
      </c>
      <c r="S4260" s="5">
        <v>0</v>
      </c>
      <c r="T4260" s="5">
        <f t="shared" si="728"/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f t="shared" si="731"/>
        <v>0</v>
      </c>
      <c r="Z4260" s="5">
        <v>0</v>
      </c>
      <c r="AA4260" s="5">
        <v>0</v>
      </c>
      <c r="AB4260" s="5">
        <f t="shared" si="732"/>
        <v>0</v>
      </c>
      <c r="AC4260" s="5">
        <v>0</v>
      </c>
      <c r="AD4260" s="5">
        <v>0</v>
      </c>
      <c r="AE4260" s="5">
        <f t="shared" si="733"/>
        <v>0</v>
      </c>
      <c r="AF4260" s="5">
        <v>0</v>
      </c>
      <c r="AG4260" s="6">
        <v>44119</v>
      </c>
      <c r="AH4260" s="5">
        <v>0</v>
      </c>
      <c r="AI4260" s="5">
        <v>0</v>
      </c>
      <c r="AJ4260" s="5">
        <v>0</v>
      </c>
      <c r="AK4260" s="5">
        <f t="shared" si="734"/>
        <v>0</v>
      </c>
      <c r="AL4260" s="5">
        <v>0</v>
      </c>
      <c r="AM4260" s="5">
        <v>1</v>
      </c>
      <c r="AN4260" s="5">
        <f t="shared" si="735"/>
        <v>1</v>
      </c>
      <c r="AO4260" s="5">
        <v>0</v>
      </c>
      <c r="AP4260" s="5">
        <v>0</v>
      </c>
      <c r="AQ4260" s="5">
        <f t="shared" si="736"/>
        <v>0</v>
      </c>
      <c r="AR4260" s="5">
        <v>0</v>
      </c>
      <c r="AS4260" s="6">
        <v>44271</v>
      </c>
      <c r="AT4260" s="5">
        <v>1</v>
      </c>
      <c r="AU4260" s="5">
        <v>0</v>
      </c>
      <c r="AV4260" t="str">
        <f t="shared" si="729"/>
        <v>N</v>
      </c>
      <c r="AW4260" t="s">
        <v>60</v>
      </c>
      <c r="AX4260" t="s">
        <v>61</v>
      </c>
      <c r="AY4260" t="s">
        <v>2637</v>
      </c>
      <c r="AZ4260" t="s">
        <v>2637</v>
      </c>
      <c r="BA4260" t="str">
        <f t="shared" si="730"/>
        <v>N</v>
      </c>
    </row>
    <row r="4261" spans="1:53">
      <c r="A4261" t="s">
        <v>436</v>
      </c>
      <c r="B4261" t="s">
        <v>54</v>
      </c>
      <c r="C4261" t="s">
        <v>89</v>
      </c>
      <c r="D4261">
        <v>2021</v>
      </c>
      <c r="F4261" t="s">
        <v>6508</v>
      </c>
      <c r="G4261" t="s">
        <v>6509</v>
      </c>
      <c r="H4261" t="s">
        <v>6510</v>
      </c>
      <c r="I4261" t="s">
        <v>6511</v>
      </c>
      <c r="J4261" t="s">
        <v>58</v>
      </c>
      <c r="K4261" t="s">
        <v>59</v>
      </c>
      <c r="L4261" s="5">
        <v>0</v>
      </c>
      <c r="M4261" s="5">
        <v>0</v>
      </c>
      <c r="N4261" s="5">
        <f t="shared" si="726"/>
        <v>0</v>
      </c>
      <c r="O4261" s="5">
        <v>0</v>
      </c>
      <c r="P4261" s="5">
        <v>0</v>
      </c>
      <c r="Q4261" s="5">
        <f t="shared" si="727"/>
        <v>0</v>
      </c>
      <c r="R4261" s="5">
        <v>0</v>
      </c>
      <c r="S4261" s="5">
        <v>0</v>
      </c>
      <c r="T4261" s="5">
        <f t="shared" si="728"/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f t="shared" si="731"/>
        <v>0</v>
      </c>
      <c r="Z4261" s="5">
        <v>0</v>
      </c>
      <c r="AA4261" s="5">
        <v>0</v>
      </c>
      <c r="AB4261" s="5">
        <f t="shared" si="732"/>
        <v>0</v>
      </c>
      <c r="AC4261" s="5">
        <v>0</v>
      </c>
      <c r="AD4261" s="5">
        <v>0</v>
      </c>
      <c r="AE4261" s="5">
        <f t="shared" si="733"/>
        <v>0</v>
      </c>
      <c r="AF4261" s="5">
        <v>0</v>
      </c>
      <c r="AG4261" s="6">
        <v>44151</v>
      </c>
      <c r="AH4261" s="5">
        <v>0</v>
      </c>
      <c r="AI4261" s="5">
        <v>0</v>
      </c>
      <c r="AJ4261" s="5">
        <v>0</v>
      </c>
      <c r="AK4261" s="5">
        <f t="shared" si="734"/>
        <v>0</v>
      </c>
      <c r="AL4261" s="5">
        <v>0</v>
      </c>
      <c r="AM4261" s="5">
        <v>1</v>
      </c>
      <c r="AN4261" s="5">
        <f t="shared" si="735"/>
        <v>1</v>
      </c>
      <c r="AO4261" s="5">
        <v>0</v>
      </c>
      <c r="AP4261" s="5">
        <v>0</v>
      </c>
      <c r="AQ4261" s="5">
        <f t="shared" si="736"/>
        <v>0</v>
      </c>
      <c r="AR4261" s="5">
        <v>0</v>
      </c>
      <c r="AS4261" s="6">
        <v>44271</v>
      </c>
      <c r="AT4261" s="5">
        <v>1</v>
      </c>
      <c r="AU4261" s="5">
        <v>0</v>
      </c>
      <c r="AV4261" t="str">
        <f t="shared" si="729"/>
        <v>N</v>
      </c>
      <c r="AW4261" t="s">
        <v>60</v>
      </c>
      <c r="AX4261" t="s">
        <v>61</v>
      </c>
      <c r="AY4261" t="s">
        <v>2637</v>
      </c>
      <c r="AZ4261" t="s">
        <v>2637</v>
      </c>
      <c r="BA4261" t="str">
        <f t="shared" si="730"/>
        <v>N</v>
      </c>
    </row>
    <row r="4262" spans="1:53">
      <c r="A4262" t="s">
        <v>436</v>
      </c>
      <c r="B4262" t="s">
        <v>54</v>
      </c>
      <c r="C4262" t="s">
        <v>89</v>
      </c>
      <c r="D4262">
        <v>2021</v>
      </c>
      <c r="F4262" t="s">
        <v>6447</v>
      </c>
      <c r="G4262" t="s">
        <v>6448</v>
      </c>
      <c r="H4262" t="s">
        <v>2754</v>
      </c>
      <c r="I4262" t="s">
        <v>6485</v>
      </c>
      <c r="J4262" t="s">
        <v>58</v>
      </c>
      <c r="K4262" t="s">
        <v>59</v>
      </c>
      <c r="L4262" s="5">
        <v>0</v>
      </c>
      <c r="M4262" s="5">
        <v>0</v>
      </c>
      <c r="N4262" s="5">
        <f t="shared" si="726"/>
        <v>0</v>
      </c>
      <c r="O4262" s="5">
        <v>0</v>
      </c>
      <c r="P4262" s="5">
        <v>0</v>
      </c>
      <c r="Q4262" s="5">
        <f t="shared" si="727"/>
        <v>0</v>
      </c>
      <c r="R4262" s="5">
        <v>0</v>
      </c>
      <c r="S4262" s="5">
        <v>0</v>
      </c>
      <c r="T4262" s="5">
        <f t="shared" si="728"/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f t="shared" si="731"/>
        <v>0</v>
      </c>
      <c r="Z4262" s="5">
        <v>0</v>
      </c>
      <c r="AA4262" s="5">
        <v>0</v>
      </c>
      <c r="AB4262" s="5">
        <f t="shared" si="732"/>
        <v>0</v>
      </c>
      <c r="AC4262" s="5">
        <v>0</v>
      </c>
      <c r="AD4262" s="5">
        <v>0</v>
      </c>
      <c r="AE4262" s="5">
        <f t="shared" si="733"/>
        <v>0</v>
      </c>
      <c r="AF4262" s="5">
        <v>0</v>
      </c>
      <c r="AG4262" s="6">
        <v>44025</v>
      </c>
      <c r="AH4262" s="5">
        <v>0</v>
      </c>
      <c r="AI4262" s="5">
        <v>0</v>
      </c>
      <c r="AJ4262" s="5">
        <v>0</v>
      </c>
      <c r="AK4262" s="5">
        <f t="shared" si="734"/>
        <v>0</v>
      </c>
      <c r="AL4262" s="5">
        <v>0</v>
      </c>
      <c r="AM4262" s="5">
        <v>1</v>
      </c>
      <c r="AN4262" s="5">
        <f t="shared" si="735"/>
        <v>1</v>
      </c>
      <c r="AO4262" s="5">
        <v>0</v>
      </c>
      <c r="AP4262" s="5">
        <v>0</v>
      </c>
      <c r="AQ4262" s="5">
        <f t="shared" si="736"/>
        <v>0</v>
      </c>
      <c r="AR4262" s="5">
        <v>0</v>
      </c>
      <c r="AS4262" s="6">
        <v>44242</v>
      </c>
      <c r="AT4262" s="5">
        <v>1</v>
      </c>
      <c r="AU4262" s="5">
        <v>0</v>
      </c>
      <c r="AV4262" t="str">
        <f t="shared" si="729"/>
        <v>N</v>
      </c>
      <c r="AW4262" t="s">
        <v>60</v>
      </c>
      <c r="AX4262" t="s">
        <v>61</v>
      </c>
      <c r="AY4262" t="s">
        <v>2637</v>
      </c>
      <c r="AZ4262" t="s">
        <v>2637</v>
      </c>
      <c r="BA4262" t="str">
        <f t="shared" si="730"/>
        <v>N</v>
      </c>
    </row>
    <row r="4263" spans="1:53">
      <c r="A4263" t="s">
        <v>436</v>
      </c>
      <c r="B4263" t="s">
        <v>54</v>
      </c>
      <c r="C4263" t="s">
        <v>89</v>
      </c>
      <c r="D4263">
        <v>2021</v>
      </c>
      <c r="F4263" t="s">
        <v>6672</v>
      </c>
      <c r="G4263" t="s">
        <v>6673</v>
      </c>
      <c r="H4263" t="s">
        <v>6674</v>
      </c>
      <c r="I4263" t="s">
        <v>6675</v>
      </c>
      <c r="J4263" t="s">
        <v>58</v>
      </c>
      <c r="K4263" t="s">
        <v>59</v>
      </c>
      <c r="L4263" s="5">
        <v>0</v>
      </c>
      <c r="M4263" s="5">
        <v>0</v>
      </c>
      <c r="N4263" s="5">
        <f t="shared" si="726"/>
        <v>0</v>
      </c>
      <c r="O4263" s="5">
        <v>0</v>
      </c>
      <c r="P4263" s="5">
        <v>0</v>
      </c>
      <c r="Q4263" s="5">
        <f t="shared" si="727"/>
        <v>0</v>
      </c>
      <c r="R4263" s="5">
        <v>0</v>
      </c>
      <c r="S4263" s="5">
        <v>0</v>
      </c>
      <c r="T4263" s="5">
        <f t="shared" si="728"/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f t="shared" si="731"/>
        <v>0</v>
      </c>
      <c r="Z4263" s="5">
        <v>0</v>
      </c>
      <c r="AA4263" s="5">
        <v>0</v>
      </c>
      <c r="AB4263" s="5">
        <f t="shared" si="732"/>
        <v>0</v>
      </c>
      <c r="AC4263" s="5">
        <v>0</v>
      </c>
      <c r="AD4263" s="5">
        <v>0</v>
      </c>
      <c r="AE4263" s="5">
        <f t="shared" si="733"/>
        <v>0</v>
      </c>
      <c r="AF4263" s="5">
        <v>0</v>
      </c>
      <c r="AG4263" s="6">
        <v>44160</v>
      </c>
      <c r="AH4263" s="5">
        <v>0</v>
      </c>
      <c r="AI4263" s="5">
        <v>0</v>
      </c>
      <c r="AJ4263" s="5">
        <v>0</v>
      </c>
      <c r="AK4263" s="5">
        <f t="shared" si="734"/>
        <v>0</v>
      </c>
      <c r="AL4263" s="5">
        <v>0</v>
      </c>
      <c r="AM4263" s="5">
        <v>1</v>
      </c>
      <c r="AN4263" s="5">
        <f t="shared" si="735"/>
        <v>1</v>
      </c>
      <c r="AO4263" s="5">
        <v>0</v>
      </c>
      <c r="AP4263" s="5">
        <v>0</v>
      </c>
      <c r="AQ4263" s="5">
        <f t="shared" si="736"/>
        <v>0</v>
      </c>
      <c r="AR4263" s="5">
        <v>0</v>
      </c>
      <c r="AS4263" s="6">
        <v>44277</v>
      </c>
      <c r="AT4263" s="5">
        <v>1</v>
      </c>
      <c r="AU4263" s="5">
        <v>0</v>
      </c>
      <c r="AV4263" t="str">
        <f t="shared" si="729"/>
        <v>N</v>
      </c>
      <c r="AW4263" t="s">
        <v>60</v>
      </c>
      <c r="AX4263" t="s">
        <v>61</v>
      </c>
      <c r="AY4263" t="s">
        <v>2637</v>
      </c>
      <c r="AZ4263" t="s">
        <v>2637</v>
      </c>
      <c r="BA4263" t="str">
        <f t="shared" si="730"/>
        <v>N</v>
      </c>
    </row>
    <row r="4264" spans="1:53">
      <c r="A4264" t="s">
        <v>436</v>
      </c>
      <c r="B4264" t="s">
        <v>54</v>
      </c>
      <c r="C4264" t="s">
        <v>89</v>
      </c>
      <c r="D4264">
        <v>2021</v>
      </c>
      <c r="F4264" t="s">
        <v>6385</v>
      </c>
      <c r="G4264" t="s">
        <v>6386</v>
      </c>
      <c r="H4264" t="s">
        <v>6387</v>
      </c>
      <c r="I4264" t="s">
        <v>6388</v>
      </c>
      <c r="J4264" t="s">
        <v>58</v>
      </c>
      <c r="K4264" t="s">
        <v>59</v>
      </c>
      <c r="L4264" s="5">
        <v>0</v>
      </c>
      <c r="M4264" s="5">
        <v>0</v>
      </c>
      <c r="N4264" s="5">
        <f t="shared" si="726"/>
        <v>0</v>
      </c>
      <c r="O4264" s="5">
        <v>0</v>
      </c>
      <c r="P4264" s="5">
        <v>0</v>
      </c>
      <c r="Q4264" s="5">
        <f t="shared" si="727"/>
        <v>0</v>
      </c>
      <c r="R4264" s="5">
        <v>0</v>
      </c>
      <c r="S4264" s="5">
        <v>0</v>
      </c>
      <c r="T4264" s="5">
        <f t="shared" si="728"/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f t="shared" si="731"/>
        <v>0</v>
      </c>
      <c r="Z4264" s="5">
        <v>0</v>
      </c>
      <c r="AA4264" s="5">
        <v>0</v>
      </c>
      <c r="AB4264" s="5">
        <f t="shared" si="732"/>
        <v>0</v>
      </c>
      <c r="AC4264" s="5">
        <v>0</v>
      </c>
      <c r="AD4264" s="5">
        <v>0</v>
      </c>
      <c r="AE4264" s="5">
        <f t="shared" si="733"/>
        <v>0</v>
      </c>
      <c r="AF4264" s="5">
        <v>0</v>
      </c>
      <c r="AG4264" s="6">
        <v>44116</v>
      </c>
      <c r="AH4264" s="5">
        <v>0</v>
      </c>
      <c r="AI4264" s="5">
        <v>0</v>
      </c>
      <c r="AJ4264" s="5">
        <v>0</v>
      </c>
      <c r="AK4264" s="5">
        <f t="shared" si="734"/>
        <v>0</v>
      </c>
      <c r="AL4264" s="5">
        <v>0</v>
      </c>
      <c r="AM4264" s="5">
        <v>1</v>
      </c>
      <c r="AN4264" s="5">
        <f t="shared" si="735"/>
        <v>1</v>
      </c>
      <c r="AO4264" s="5">
        <v>0</v>
      </c>
      <c r="AP4264" s="5">
        <v>0</v>
      </c>
      <c r="AQ4264" s="5">
        <f t="shared" si="736"/>
        <v>0</v>
      </c>
      <c r="AR4264" s="5">
        <v>0</v>
      </c>
      <c r="AS4264" s="6">
        <v>44287</v>
      </c>
      <c r="AT4264" s="5">
        <v>1</v>
      </c>
      <c r="AU4264" s="5">
        <v>0</v>
      </c>
      <c r="AV4264" t="str">
        <f t="shared" si="729"/>
        <v>N</v>
      </c>
      <c r="AW4264" t="s">
        <v>60</v>
      </c>
      <c r="AX4264" t="s">
        <v>61</v>
      </c>
      <c r="AY4264" t="s">
        <v>2637</v>
      </c>
      <c r="AZ4264" t="s">
        <v>2637</v>
      </c>
      <c r="BA4264" t="str">
        <f t="shared" si="730"/>
        <v>N</v>
      </c>
    </row>
    <row r="4265" spans="1:53">
      <c r="A4265" t="s">
        <v>436</v>
      </c>
      <c r="B4265" t="s">
        <v>54</v>
      </c>
      <c r="C4265" t="s">
        <v>89</v>
      </c>
      <c r="D4265">
        <v>2021</v>
      </c>
      <c r="F4265" t="s">
        <v>7508</v>
      </c>
      <c r="G4265" t="s">
        <v>10109</v>
      </c>
      <c r="H4265" t="s">
        <v>7510</v>
      </c>
      <c r="I4265" t="s">
        <v>7511</v>
      </c>
      <c r="J4265" t="s">
        <v>58</v>
      </c>
      <c r="K4265" t="s">
        <v>59</v>
      </c>
      <c r="L4265" s="5">
        <v>0</v>
      </c>
      <c r="M4265" s="5">
        <v>0</v>
      </c>
      <c r="N4265" s="5">
        <f t="shared" si="726"/>
        <v>0</v>
      </c>
      <c r="O4265" s="5">
        <v>0</v>
      </c>
      <c r="P4265" s="5">
        <v>0</v>
      </c>
      <c r="Q4265" s="5">
        <f t="shared" si="727"/>
        <v>0</v>
      </c>
      <c r="R4265" s="5">
        <v>0</v>
      </c>
      <c r="S4265" s="5">
        <v>0</v>
      </c>
      <c r="T4265" s="5">
        <f t="shared" si="728"/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f t="shared" si="731"/>
        <v>0</v>
      </c>
      <c r="Z4265" s="5">
        <v>0</v>
      </c>
      <c r="AA4265" s="5">
        <v>0</v>
      </c>
      <c r="AB4265" s="5">
        <f t="shared" si="732"/>
        <v>0</v>
      </c>
      <c r="AC4265" s="5">
        <v>0</v>
      </c>
      <c r="AD4265" s="5">
        <v>0</v>
      </c>
      <c r="AE4265" s="5">
        <f t="shared" si="733"/>
        <v>0</v>
      </c>
      <c r="AF4265" s="5">
        <v>0</v>
      </c>
      <c r="AG4265" s="6">
        <v>44028</v>
      </c>
      <c r="AH4265" s="5">
        <v>0</v>
      </c>
      <c r="AI4265" s="5">
        <v>0</v>
      </c>
      <c r="AJ4265" s="5">
        <v>0</v>
      </c>
      <c r="AK4265" s="5">
        <f t="shared" si="734"/>
        <v>0</v>
      </c>
      <c r="AL4265" s="5">
        <v>0</v>
      </c>
      <c r="AM4265" s="5">
        <v>1</v>
      </c>
      <c r="AN4265" s="5">
        <f t="shared" si="735"/>
        <v>1</v>
      </c>
      <c r="AO4265" s="5">
        <v>0</v>
      </c>
      <c r="AP4265" s="5">
        <v>0</v>
      </c>
      <c r="AQ4265" s="5">
        <f t="shared" si="736"/>
        <v>0</v>
      </c>
      <c r="AR4265" s="5">
        <v>0</v>
      </c>
      <c r="AS4265" s="6">
        <v>44221</v>
      </c>
      <c r="AT4265" s="5">
        <v>1</v>
      </c>
      <c r="AU4265" s="5">
        <v>0</v>
      </c>
      <c r="AV4265" t="str">
        <f t="shared" si="729"/>
        <v>N</v>
      </c>
      <c r="AW4265" t="s">
        <v>60</v>
      </c>
      <c r="AX4265" t="s">
        <v>61</v>
      </c>
      <c r="AY4265" t="s">
        <v>2637</v>
      </c>
      <c r="AZ4265" t="s">
        <v>2637</v>
      </c>
      <c r="BA4265" t="str">
        <f t="shared" si="730"/>
        <v>N</v>
      </c>
    </row>
    <row r="4266" spans="1:53">
      <c r="A4266" t="s">
        <v>436</v>
      </c>
      <c r="B4266" t="s">
        <v>54</v>
      </c>
      <c r="C4266" t="s">
        <v>89</v>
      </c>
      <c r="D4266">
        <v>2021</v>
      </c>
      <c r="F4266" t="s">
        <v>5099</v>
      </c>
      <c r="G4266" t="s">
        <v>5100</v>
      </c>
      <c r="H4266" t="s">
        <v>2720</v>
      </c>
      <c r="I4266" t="s">
        <v>5101</v>
      </c>
      <c r="J4266" t="s">
        <v>58</v>
      </c>
      <c r="K4266" t="s">
        <v>59</v>
      </c>
      <c r="L4266" s="5">
        <v>0</v>
      </c>
      <c r="M4266" s="5">
        <v>0</v>
      </c>
      <c r="N4266" s="5">
        <f t="shared" si="726"/>
        <v>0</v>
      </c>
      <c r="O4266" s="5">
        <v>0</v>
      </c>
      <c r="P4266" s="5">
        <v>0</v>
      </c>
      <c r="Q4266" s="5">
        <f t="shared" si="727"/>
        <v>0</v>
      </c>
      <c r="R4266" s="5">
        <v>0</v>
      </c>
      <c r="S4266" s="5">
        <v>0</v>
      </c>
      <c r="T4266" s="5">
        <f t="shared" si="728"/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f t="shared" si="731"/>
        <v>0</v>
      </c>
      <c r="Z4266" s="5">
        <v>0</v>
      </c>
      <c r="AA4266" s="5">
        <v>0</v>
      </c>
      <c r="AB4266" s="5">
        <f t="shared" si="732"/>
        <v>0</v>
      </c>
      <c r="AC4266" s="5">
        <v>0</v>
      </c>
      <c r="AD4266" s="5">
        <v>0</v>
      </c>
      <c r="AE4266" s="5">
        <f t="shared" si="733"/>
        <v>0</v>
      </c>
      <c r="AF4266" s="5">
        <v>0</v>
      </c>
      <c r="AG4266" s="6">
        <v>43556</v>
      </c>
      <c r="AH4266" s="5">
        <v>0</v>
      </c>
      <c r="AI4266" s="5">
        <v>0</v>
      </c>
      <c r="AJ4266" s="5">
        <v>0</v>
      </c>
      <c r="AK4266" s="5">
        <f t="shared" si="734"/>
        <v>0</v>
      </c>
      <c r="AL4266" s="5">
        <v>0</v>
      </c>
      <c r="AM4266" s="5">
        <v>1</v>
      </c>
      <c r="AN4266" s="5">
        <f t="shared" si="735"/>
        <v>1</v>
      </c>
      <c r="AO4266" s="5">
        <v>0</v>
      </c>
      <c r="AP4266" s="5">
        <v>0</v>
      </c>
      <c r="AQ4266" s="5">
        <f t="shared" si="736"/>
        <v>0</v>
      </c>
      <c r="AR4266" s="5">
        <v>0</v>
      </c>
      <c r="AS4266" s="6">
        <v>44251</v>
      </c>
      <c r="AT4266" s="5">
        <v>1</v>
      </c>
      <c r="AU4266" s="5">
        <v>0</v>
      </c>
      <c r="AV4266" t="str">
        <f t="shared" si="729"/>
        <v>N</v>
      </c>
      <c r="AW4266" t="s">
        <v>60</v>
      </c>
      <c r="AX4266" t="s">
        <v>61</v>
      </c>
      <c r="AY4266" t="s">
        <v>2637</v>
      </c>
      <c r="AZ4266" t="s">
        <v>2637</v>
      </c>
      <c r="BA4266" t="str">
        <f t="shared" si="730"/>
        <v>N</v>
      </c>
    </row>
    <row r="4267" spans="1:53">
      <c r="A4267" t="s">
        <v>436</v>
      </c>
      <c r="B4267" t="s">
        <v>54</v>
      </c>
      <c r="C4267" t="s">
        <v>89</v>
      </c>
      <c r="D4267">
        <v>2021</v>
      </c>
      <c r="F4267" t="s">
        <v>6478</v>
      </c>
      <c r="G4267" t="s">
        <v>6479</v>
      </c>
      <c r="H4267" t="s">
        <v>2720</v>
      </c>
      <c r="I4267" t="s">
        <v>6480</v>
      </c>
      <c r="J4267" t="s">
        <v>58</v>
      </c>
      <c r="K4267" t="s">
        <v>59</v>
      </c>
      <c r="L4267" s="5">
        <v>0</v>
      </c>
      <c r="M4267" s="5">
        <v>0</v>
      </c>
      <c r="N4267" s="5">
        <f t="shared" si="726"/>
        <v>0</v>
      </c>
      <c r="O4267" s="5">
        <v>0</v>
      </c>
      <c r="P4267" s="5">
        <v>0</v>
      </c>
      <c r="Q4267" s="5">
        <f t="shared" si="727"/>
        <v>0</v>
      </c>
      <c r="R4267" s="5">
        <v>0</v>
      </c>
      <c r="S4267" s="5">
        <v>0</v>
      </c>
      <c r="T4267" s="5">
        <f t="shared" si="728"/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f t="shared" si="731"/>
        <v>0</v>
      </c>
      <c r="Z4267" s="5">
        <v>0</v>
      </c>
      <c r="AA4267" s="5">
        <v>0</v>
      </c>
      <c r="AB4267" s="5">
        <f t="shared" si="732"/>
        <v>0</v>
      </c>
      <c r="AC4267" s="5">
        <v>0</v>
      </c>
      <c r="AD4267" s="5">
        <v>0</v>
      </c>
      <c r="AE4267" s="5">
        <f t="shared" si="733"/>
        <v>0</v>
      </c>
      <c r="AF4267" s="5">
        <v>0</v>
      </c>
      <c r="AG4267" s="6">
        <v>44126</v>
      </c>
      <c r="AH4267" s="5">
        <v>0</v>
      </c>
      <c r="AI4267" s="5">
        <v>0</v>
      </c>
      <c r="AJ4267" s="5">
        <v>0</v>
      </c>
      <c r="AK4267" s="5">
        <f t="shared" si="734"/>
        <v>0</v>
      </c>
      <c r="AL4267" s="5">
        <v>0</v>
      </c>
      <c r="AM4267" s="5">
        <v>1</v>
      </c>
      <c r="AN4267" s="5">
        <f t="shared" si="735"/>
        <v>1</v>
      </c>
      <c r="AO4267" s="5">
        <v>0</v>
      </c>
      <c r="AP4267" s="5">
        <v>0</v>
      </c>
      <c r="AQ4267" s="5">
        <f t="shared" si="736"/>
        <v>0</v>
      </c>
      <c r="AR4267" s="5">
        <v>0</v>
      </c>
      <c r="AS4267" s="6">
        <v>44272</v>
      </c>
      <c r="AT4267" s="5">
        <v>1</v>
      </c>
      <c r="AU4267" s="5">
        <v>0</v>
      </c>
      <c r="AV4267" t="str">
        <f t="shared" si="729"/>
        <v>N</v>
      </c>
      <c r="AW4267" t="s">
        <v>60</v>
      </c>
      <c r="AX4267" t="s">
        <v>61</v>
      </c>
      <c r="AY4267" t="s">
        <v>2637</v>
      </c>
      <c r="AZ4267" t="s">
        <v>2637</v>
      </c>
      <c r="BA4267" t="str">
        <f t="shared" si="730"/>
        <v>N</v>
      </c>
    </row>
    <row r="4268" spans="1:53">
      <c r="A4268" t="s">
        <v>436</v>
      </c>
      <c r="B4268" t="s">
        <v>54</v>
      </c>
      <c r="C4268" t="s">
        <v>89</v>
      </c>
      <c r="D4268">
        <v>2021</v>
      </c>
      <c r="F4268" t="s">
        <v>6560</v>
      </c>
      <c r="G4268" t="s">
        <v>6561</v>
      </c>
      <c r="H4268" t="s">
        <v>6562</v>
      </c>
      <c r="I4268" t="s">
        <v>6563</v>
      </c>
      <c r="J4268" t="s">
        <v>58</v>
      </c>
      <c r="K4268" t="s">
        <v>59</v>
      </c>
      <c r="L4268" s="5">
        <v>0</v>
      </c>
      <c r="M4268" s="5">
        <v>0</v>
      </c>
      <c r="N4268" s="5">
        <f t="shared" si="726"/>
        <v>0</v>
      </c>
      <c r="O4268" s="5">
        <v>0</v>
      </c>
      <c r="P4268" s="5">
        <v>0</v>
      </c>
      <c r="Q4268" s="5">
        <f t="shared" si="727"/>
        <v>0</v>
      </c>
      <c r="R4268" s="5">
        <v>0</v>
      </c>
      <c r="S4268" s="5">
        <v>0</v>
      </c>
      <c r="T4268" s="5">
        <f t="shared" si="728"/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f t="shared" si="731"/>
        <v>0</v>
      </c>
      <c r="Z4268" s="5">
        <v>0</v>
      </c>
      <c r="AA4268" s="5">
        <v>0</v>
      </c>
      <c r="AB4268" s="5">
        <f t="shared" si="732"/>
        <v>0</v>
      </c>
      <c r="AC4268" s="5">
        <v>0</v>
      </c>
      <c r="AD4268" s="5">
        <v>0</v>
      </c>
      <c r="AE4268" s="5">
        <f t="shared" si="733"/>
        <v>0</v>
      </c>
      <c r="AF4268" s="5">
        <v>0</v>
      </c>
      <c r="AG4268" s="6">
        <v>43972</v>
      </c>
      <c r="AH4268" s="5">
        <v>0</v>
      </c>
      <c r="AI4268" s="5">
        <v>0</v>
      </c>
      <c r="AJ4268" s="5">
        <v>0</v>
      </c>
      <c r="AK4268" s="5">
        <f t="shared" si="734"/>
        <v>0</v>
      </c>
      <c r="AL4268" s="5">
        <v>0</v>
      </c>
      <c r="AM4268" s="5">
        <v>1</v>
      </c>
      <c r="AN4268" s="5">
        <f t="shared" si="735"/>
        <v>1</v>
      </c>
      <c r="AO4268" s="5">
        <v>0</v>
      </c>
      <c r="AP4268" s="5">
        <v>0</v>
      </c>
      <c r="AQ4268" s="5">
        <f t="shared" si="736"/>
        <v>0</v>
      </c>
      <c r="AR4268" s="5">
        <v>0</v>
      </c>
      <c r="AS4268" s="6">
        <v>44370</v>
      </c>
      <c r="AT4268" s="5">
        <v>1</v>
      </c>
      <c r="AU4268" s="5">
        <v>0</v>
      </c>
      <c r="AV4268" t="str">
        <f t="shared" si="729"/>
        <v>N</v>
      </c>
      <c r="AW4268" t="s">
        <v>60</v>
      </c>
      <c r="AX4268" t="s">
        <v>61</v>
      </c>
      <c r="AY4268" t="s">
        <v>2637</v>
      </c>
      <c r="AZ4268" t="s">
        <v>2637</v>
      </c>
      <c r="BA4268" t="str">
        <f t="shared" si="730"/>
        <v>N</v>
      </c>
    </row>
    <row r="4269" spans="1:53">
      <c r="A4269" t="s">
        <v>436</v>
      </c>
      <c r="B4269" t="s">
        <v>54</v>
      </c>
      <c r="C4269" t="s">
        <v>89</v>
      </c>
      <c r="D4269">
        <v>2021</v>
      </c>
      <c r="F4269" t="s">
        <v>6358</v>
      </c>
      <c r="G4269" t="s">
        <v>6359</v>
      </c>
      <c r="H4269" t="s">
        <v>6360</v>
      </c>
      <c r="I4269" t="s">
        <v>6361</v>
      </c>
      <c r="J4269" t="s">
        <v>58</v>
      </c>
      <c r="K4269" t="s">
        <v>59</v>
      </c>
      <c r="L4269" s="5">
        <v>0</v>
      </c>
      <c r="M4269" s="5">
        <v>0</v>
      </c>
      <c r="N4269" s="5">
        <f t="shared" si="726"/>
        <v>0</v>
      </c>
      <c r="O4269" s="5">
        <v>0</v>
      </c>
      <c r="P4269" s="5">
        <v>0</v>
      </c>
      <c r="Q4269" s="5">
        <f t="shared" si="727"/>
        <v>0</v>
      </c>
      <c r="R4269" s="5">
        <v>0</v>
      </c>
      <c r="S4269" s="5">
        <v>0</v>
      </c>
      <c r="T4269" s="5">
        <f t="shared" si="728"/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f t="shared" si="731"/>
        <v>0</v>
      </c>
      <c r="Z4269" s="5">
        <v>0</v>
      </c>
      <c r="AA4269" s="5">
        <v>0</v>
      </c>
      <c r="AB4269" s="5">
        <f t="shared" si="732"/>
        <v>0</v>
      </c>
      <c r="AC4269" s="5">
        <v>0</v>
      </c>
      <c r="AD4269" s="5">
        <v>0</v>
      </c>
      <c r="AE4269" s="5">
        <f t="shared" si="733"/>
        <v>0</v>
      </c>
      <c r="AF4269" s="5">
        <v>0</v>
      </c>
      <c r="AG4269" s="6">
        <v>44172</v>
      </c>
      <c r="AH4269" s="5">
        <v>0</v>
      </c>
      <c r="AI4269" s="5">
        <v>0</v>
      </c>
      <c r="AJ4269" s="5">
        <v>0</v>
      </c>
      <c r="AK4269" s="5">
        <f t="shared" si="734"/>
        <v>0</v>
      </c>
      <c r="AL4269" s="5">
        <v>0</v>
      </c>
      <c r="AM4269" s="5">
        <v>1</v>
      </c>
      <c r="AN4269" s="5">
        <f t="shared" si="735"/>
        <v>1</v>
      </c>
      <c r="AO4269" s="5">
        <v>0</v>
      </c>
      <c r="AP4269" s="5">
        <v>0</v>
      </c>
      <c r="AQ4269" s="5">
        <f t="shared" si="736"/>
        <v>0</v>
      </c>
      <c r="AR4269" s="5">
        <v>0</v>
      </c>
      <c r="AS4269" s="6">
        <v>44371</v>
      </c>
      <c r="AT4269" s="5">
        <v>1</v>
      </c>
      <c r="AU4269" s="5">
        <v>0</v>
      </c>
      <c r="AV4269" t="str">
        <f t="shared" si="729"/>
        <v>N</v>
      </c>
      <c r="AW4269" t="s">
        <v>60</v>
      </c>
      <c r="AX4269" t="s">
        <v>61</v>
      </c>
      <c r="AY4269" t="s">
        <v>2637</v>
      </c>
      <c r="AZ4269" t="s">
        <v>2637</v>
      </c>
      <c r="BA4269" t="str">
        <f t="shared" si="730"/>
        <v>N</v>
      </c>
    </row>
    <row r="4270" spans="1:53">
      <c r="A4270" t="s">
        <v>436</v>
      </c>
      <c r="B4270" t="s">
        <v>54</v>
      </c>
      <c r="C4270" t="s">
        <v>89</v>
      </c>
      <c r="D4270">
        <v>2021</v>
      </c>
      <c r="F4270" t="s">
        <v>2849</v>
      </c>
      <c r="G4270" t="s">
        <v>2850</v>
      </c>
      <c r="H4270" t="s">
        <v>2851</v>
      </c>
      <c r="I4270" t="s">
        <v>2852</v>
      </c>
      <c r="J4270" t="s">
        <v>58</v>
      </c>
      <c r="K4270" t="s">
        <v>59</v>
      </c>
      <c r="L4270" s="5">
        <v>0</v>
      </c>
      <c r="M4270" s="5">
        <v>0</v>
      </c>
      <c r="N4270" s="5">
        <f t="shared" si="726"/>
        <v>0</v>
      </c>
      <c r="O4270" s="5">
        <v>0</v>
      </c>
      <c r="P4270" s="5">
        <v>0</v>
      </c>
      <c r="Q4270" s="5">
        <f t="shared" si="727"/>
        <v>0</v>
      </c>
      <c r="R4270" s="5">
        <v>0</v>
      </c>
      <c r="S4270" s="5">
        <v>0</v>
      </c>
      <c r="T4270" s="5">
        <f t="shared" si="728"/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f t="shared" si="731"/>
        <v>0</v>
      </c>
      <c r="Z4270" s="5">
        <v>0</v>
      </c>
      <c r="AA4270" s="5">
        <v>0</v>
      </c>
      <c r="AB4270" s="5">
        <f t="shared" si="732"/>
        <v>0</v>
      </c>
      <c r="AC4270" s="5">
        <v>0</v>
      </c>
      <c r="AD4270" s="5">
        <v>0</v>
      </c>
      <c r="AE4270" s="5">
        <f t="shared" si="733"/>
        <v>0</v>
      </c>
      <c r="AF4270" s="5">
        <v>0</v>
      </c>
      <c r="AG4270" s="6">
        <v>43368</v>
      </c>
      <c r="AH4270" s="5">
        <v>0</v>
      </c>
      <c r="AI4270" s="5">
        <v>0</v>
      </c>
      <c r="AJ4270" s="5">
        <v>0</v>
      </c>
      <c r="AK4270" s="5">
        <f t="shared" si="734"/>
        <v>0</v>
      </c>
      <c r="AL4270" s="5">
        <v>0</v>
      </c>
      <c r="AM4270" s="5">
        <v>1</v>
      </c>
      <c r="AN4270" s="5">
        <f t="shared" si="735"/>
        <v>1</v>
      </c>
      <c r="AO4270" s="5">
        <v>0</v>
      </c>
      <c r="AP4270" s="5">
        <v>0</v>
      </c>
      <c r="AQ4270" s="5">
        <f t="shared" si="736"/>
        <v>0</v>
      </c>
      <c r="AR4270" s="5">
        <v>0</v>
      </c>
      <c r="AS4270" s="6">
        <v>44357</v>
      </c>
      <c r="AT4270" s="5">
        <v>1</v>
      </c>
      <c r="AU4270" s="5">
        <v>0</v>
      </c>
      <c r="AV4270" t="str">
        <f t="shared" si="729"/>
        <v>N</v>
      </c>
      <c r="AW4270" t="s">
        <v>60</v>
      </c>
      <c r="AX4270" t="s">
        <v>61</v>
      </c>
      <c r="AY4270" t="s">
        <v>2637</v>
      </c>
      <c r="AZ4270" t="s">
        <v>2637</v>
      </c>
      <c r="BA4270" t="str">
        <f t="shared" si="730"/>
        <v>N</v>
      </c>
    </row>
    <row r="4271" spans="1:53">
      <c r="A4271" t="s">
        <v>436</v>
      </c>
      <c r="B4271" t="s">
        <v>54</v>
      </c>
      <c r="C4271" t="s">
        <v>89</v>
      </c>
      <c r="D4271">
        <v>2021</v>
      </c>
      <c r="F4271" t="s">
        <v>6618</v>
      </c>
      <c r="G4271" t="s">
        <v>6619</v>
      </c>
      <c r="H4271" t="s">
        <v>6620</v>
      </c>
      <c r="I4271" t="s">
        <v>6621</v>
      </c>
      <c r="J4271" t="s">
        <v>58</v>
      </c>
      <c r="K4271" t="s">
        <v>59</v>
      </c>
      <c r="L4271" s="5">
        <v>0</v>
      </c>
      <c r="M4271" s="5">
        <v>0</v>
      </c>
      <c r="N4271" s="5">
        <f t="shared" si="726"/>
        <v>0</v>
      </c>
      <c r="O4271" s="5">
        <v>0</v>
      </c>
      <c r="P4271" s="5">
        <v>0</v>
      </c>
      <c r="Q4271" s="5">
        <f t="shared" si="727"/>
        <v>0</v>
      </c>
      <c r="R4271" s="5">
        <v>0</v>
      </c>
      <c r="S4271" s="5">
        <v>0</v>
      </c>
      <c r="T4271" s="5">
        <f t="shared" si="728"/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f t="shared" si="731"/>
        <v>0</v>
      </c>
      <c r="Z4271" s="5">
        <v>0</v>
      </c>
      <c r="AA4271" s="5">
        <v>0</v>
      </c>
      <c r="AB4271" s="5">
        <f t="shared" si="732"/>
        <v>0</v>
      </c>
      <c r="AC4271" s="5">
        <v>0</v>
      </c>
      <c r="AD4271" s="5">
        <v>0</v>
      </c>
      <c r="AE4271" s="5">
        <f t="shared" si="733"/>
        <v>0</v>
      </c>
      <c r="AF4271" s="5">
        <v>0</v>
      </c>
      <c r="AG4271" s="6">
        <v>44133</v>
      </c>
      <c r="AH4271" s="5">
        <v>0</v>
      </c>
      <c r="AI4271" s="5">
        <v>0</v>
      </c>
      <c r="AJ4271" s="5">
        <v>0</v>
      </c>
      <c r="AK4271" s="5">
        <f t="shared" si="734"/>
        <v>0</v>
      </c>
      <c r="AL4271" s="5">
        <v>0</v>
      </c>
      <c r="AM4271" s="5">
        <v>1</v>
      </c>
      <c r="AN4271" s="5">
        <f t="shared" si="735"/>
        <v>1</v>
      </c>
      <c r="AO4271" s="5">
        <v>0</v>
      </c>
      <c r="AP4271" s="5">
        <v>0</v>
      </c>
      <c r="AQ4271" s="5">
        <f t="shared" si="736"/>
        <v>0</v>
      </c>
      <c r="AR4271" s="5">
        <v>0</v>
      </c>
      <c r="AS4271" s="6">
        <v>44501</v>
      </c>
      <c r="AT4271" s="5">
        <v>1</v>
      </c>
      <c r="AU4271" s="5">
        <v>0</v>
      </c>
      <c r="AV4271" t="str">
        <f t="shared" si="729"/>
        <v>N</v>
      </c>
      <c r="AW4271" t="s">
        <v>60</v>
      </c>
      <c r="AX4271" t="s">
        <v>61</v>
      </c>
      <c r="AY4271" t="s">
        <v>2637</v>
      </c>
      <c r="AZ4271" t="s">
        <v>2637</v>
      </c>
      <c r="BA4271" t="str">
        <f t="shared" si="730"/>
        <v>N</v>
      </c>
    </row>
    <row r="4272" spans="1:53">
      <c r="A4272" t="s">
        <v>436</v>
      </c>
      <c r="B4272" t="s">
        <v>54</v>
      </c>
      <c r="C4272" t="s">
        <v>89</v>
      </c>
      <c r="D4272">
        <v>2021</v>
      </c>
      <c r="F4272" t="s">
        <v>6390</v>
      </c>
      <c r="G4272" t="s">
        <v>6391</v>
      </c>
      <c r="H4272" t="s">
        <v>6904</v>
      </c>
      <c r="I4272" t="s">
        <v>6392</v>
      </c>
      <c r="J4272" t="s">
        <v>58</v>
      </c>
      <c r="K4272" t="s">
        <v>59</v>
      </c>
      <c r="L4272" s="5">
        <v>0</v>
      </c>
      <c r="M4272" s="5">
        <v>0</v>
      </c>
      <c r="N4272" s="5">
        <f t="shared" si="726"/>
        <v>0</v>
      </c>
      <c r="O4272" s="5">
        <v>0</v>
      </c>
      <c r="P4272" s="5">
        <v>0</v>
      </c>
      <c r="Q4272" s="5">
        <f t="shared" si="727"/>
        <v>0</v>
      </c>
      <c r="R4272" s="5">
        <v>0</v>
      </c>
      <c r="S4272" s="5">
        <v>0</v>
      </c>
      <c r="T4272" s="5">
        <f t="shared" si="728"/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f t="shared" si="731"/>
        <v>0</v>
      </c>
      <c r="Z4272" s="5">
        <v>0</v>
      </c>
      <c r="AA4272" s="5">
        <v>0</v>
      </c>
      <c r="AB4272" s="5">
        <f t="shared" si="732"/>
        <v>0</v>
      </c>
      <c r="AC4272" s="5">
        <v>0</v>
      </c>
      <c r="AD4272" s="5">
        <v>0</v>
      </c>
      <c r="AE4272" s="5">
        <f t="shared" si="733"/>
        <v>0</v>
      </c>
      <c r="AF4272" s="5">
        <v>0</v>
      </c>
      <c r="AG4272" s="6">
        <v>44133</v>
      </c>
      <c r="AH4272" s="5">
        <v>0</v>
      </c>
      <c r="AI4272" s="5">
        <v>0</v>
      </c>
      <c r="AJ4272" s="5">
        <v>0</v>
      </c>
      <c r="AK4272" s="5">
        <f t="shared" si="734"/>
        <v>0</v>
      </c>
      <c r="AL4272" s="5">
        <v>0</v>
      </c>
      <c r="AM4272" s="5">
        <v>1</v>
      </c>
      <c r="AN4272" s="5">
        <f t="shared" si="735"/>
        <v>1</v>
      </c>
      <c r="AO4272" s="5">
        <v>0</v>
      </c>
      <c r="AP4272" s="5">
        <v>0</v>
      </c>
      <c r="AQ4272" s="5">
        <f t="shared" si="736"/>
        <v>0</v>
      </c>
      <c r="AR4272" s="5">
        <v>0</v>
      </c>
      <c r="AS4272" s="6">
        <v>44287</v>
      </c>
      <c r="AT4272" s="5">
        <v>1</v>
      </c>
      <c r="AU4272" s="5">
        <v>0</v>
      </c>
      <c r="AV4272" t="str">
        <f t="shared" si="729"/>
        <v>N</v>
      </c>
      <c r="AW4272" t="s">
        <v>60</v>
      </c>
      <c r="AX4272" t="s">
        <v>61</v>
      </c>
      <c r="AY4272" t="s">
        <v>2637</v>
      </c>
      <c r="AZ4272" t="s">
        <v>2637</v>
      </c>
      <c r="BA4272" t="str">
        <f t="shared" si="730"/>
        <v>N</v>
      </c>
    </row>
    <row r="4273" spans="1:53">
      <c r="A4273" t="s">
        <v>436</v>
      </c>
      <c r="B4273" t="s">
        <v>54</v>
      </c>
      <c r="C4273" t="s">
        <v>89</v>
      </c>
      <c r="D4273">
        <v>2021</v>
      </c>
      <c r="F4273" t="s">
        <v>6508</v>
      </c>
      <c r="G4273" t="s">
        <v>6509</v>
      </c>
      <c r="H4273" t="s">
        <v>6629</v>
      </c>
      <c r="I4273" t="s">
        <v>6630</v>
      </c>
      <c r="J4273" t="s">
        <v>58</v>
      </c>
      <c r="K4273" t="s">
        <v>59</v>
      </c>
      <c r="L4273" s="5">
        <v>0</v>
      </c>
      <c r="M4273" s="5">
        <v>0</v>
      </c>
      <c r="N4273" s="5">
        <f t="shared" si="726"/>
        <v>0</v>
      </c>
      <c r="O4273" s="5">
        <v>0</v>
      </c>
      <c r="P4273" s="5">
        <v>0</v>
      </c>
      <c r="Q4273" s="5">
        <f t="shared" si="727"/>
        <v>0</v>
      </c>
      <c r="R4273" s="5">
        <v>0</v>
      </c>
      <c r="S4273" s="5">
        <v>0</v>
      </c>
      <c r="T4273" s="5">
        <f t="shared" si="728"/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f t="shared" si="731"/>
        <v>0</v>
      </c>
      <c r="Z4273" s="5">
        <v>0</v>
      </c>
      <c r="AA4273" s="5">
        <v>0</v>
      </c>
      <c r="AB4273" s="5">
        <f t="shared" si="732"/>
        <v>0</v>
      </c>
      <c r="AC4273" s="5">
        <v>0</v>
      </c>
      <c r="AD4273" s="5">
        <v>0</v>
      </c>
      <c r="AE4273" s="5">
        <f t="shared" si="733"/>
        <v>0</v>
      </c>
      <c r="AF4273" s="5">
        <v>0</v>
      </c>
      <c r="AG4273" s="6">
        <v>44151</v>
      </c>
      <c r="AH4273" s="5">
        <v>0</v>
      </c>
      <c r="AI4273" s="5">
        <v>0</v>
      </c>
      <c r="AJ4273" s="5">
        <v>0</v>
      </c>
      <c r="AK4273" s="5">
        <f t="shared" si="734"/>
        <v>0</v>
      </c>
      <c r="AL4273" s="5">
        <v>0</v>
      </c>
      <c r="AM4273" s="5">
        <v>1</v>
      </c>
      <c r="AN4273" s="5">
        <f t="shared" si="735"/>
        <v>1</v>
      </c>
      <c r="AO4273" s="5">
        <v>0</v>
      </c>
      <c r="AP4273" s="5">
        <v>0</v>
      </c>
      <c r="AQ4273" s="5">
        <f t="shared" si="736"/>
        <v>0</v>
      </c>
      <c r="AR4273" s="5">
        <v>0</v>
      </c>
      <c r="AS4273" s="6">
        <v>44271</v>
      </c>
      <c r="AT4273" s="5">
        <v>1</v>
      </c>
      <c r="AU4273" s="5">
        <v>0</v>
      </c>
      <c r="AV4273" t="str">
        <f t="shared" si="729"/>
        <v>N</v>
      </c>
      <c r="AW4273" t="s">
        <v>60</v>
      </c>
      <c r="AX4273" t="s">
        <v>61</v>
      </c>
      <c r="AY4273" t="s">
        <v>2637</v>
      </c>
      <c r="AZ4273" t="s">
        <v>2637</v>
      </c>
      <c r="BA4273" t="str">
        <f t="shared" si="730"/>
        <v>N</v>
      </c>
    </row>
    <row r="4274" spans="1:53">
      <c r="A4274" t="s">
        <v>436</v>
      </c>
      <c r="B4274" t="s">
        <v>54</v>
      </c>
      <c r="C4274" t="s">
        <v>89</v>
      </c>
      <c r="D4274">
        <v>2021</v>
      </c>
      <c r="F4274" t="s">
        <v>6680</v>
      </c>
      <c r="G4274" t="s">
        <v>6681</v>
      </c>
      <c r="H4274" t="s">
        <v>2720</v>
      </c>
      <c r="I4274" t="s">
        <v>6682</v>
      </c>
      <c r="J4274" t="s">
        <v>58</v>
      </c>
      <c r="K4274" t="s">
        <v>59</v>
      </c>
      <c r="L4274" s="5">
        <v>0</v>
      </c>
      <c r="M4274" s="5">
        <v>0</v>
      </c>
      <c r="N4274" s="5">
        <f t="shared" si="726"/>
        <v>0</v>
      </c>
      <c r="O4274" s="5">
        <v>0</v>
      </c>
      <c r="P4274" s="5">
        <v>0</v>
      </c>
      <c r="Q4274" s="5">
        <f t="shared" si="727"/>
        <v>0</v>
      </c>
      <c r="R4274" s="5">
        <v>0</v>
      </c>
      <c r="S4274" s="5">
        <v>0</v>
      </c>
      <c r="T4274" s="5">
        <f t="shared" si="728"/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f t="shared" si="731"/>
        <v>0</v>
      </c>
      <c r="Z4274" s="5">
        <v>0</v>
      </c>
      <c r="AA4274" s="5">
        <v>0</v>
      </c>
      <c r="AB4274" s="5">
        <f t="shared" si="732"/>
        <v>0</v>
      </c>
      <c r="AC4274" s="5">
        <v>0</v>
      </c>
      <c r="AD4274" s="5">
        <v>0</v>
      </c>
      <c r="AE4274" s="5">
        <f t="shared" si="733"/>
        <v>0</v>
      </c>
      <c r="AF4274" s="5">
        <v>0</v>
      </c>
      <c r="AG4274" s="6">
        <v>44188</v>
      </c>
      <c r="AH4274" s="5">
        <v>0</v>
      </c>
      <c r="AI4274" s="5">
        <v>0</v>
      </c>
      <c r="AJ4274" s="5">
        <v>0</v>
      </c>
      <c r="AK4274" s="5">
        <f t="shared" si="734"/>
        <v>0</v>
      </c>
      <c r="AL4274" s="5">
        <v>0</v>
      </c>
      <c r="AM4274" s="5">
        <v>1</v>
      </c>
      <c r="AN4274" s="5">
        <f t="shared" si="735"/>
        <v>1</v>
      </c>
      <c r="AO4274" s="5">
        <v>0</v>
      </c>
      <c r="AP4274" s="5">
        <v>0</v>
      </c>
      <c r="AQ4274" s="5">
        <f t="shared" si="736"/>
        <v>0</v>
      </c>
      <c r="AR4274" s="5">
        <v>0</v>
      </c>
      <c r="AS4274" s="6">
        <v>44559</v>
      </c>
      <c r="AT4274" s="5">
        <v>1</v>
      </c>
      <c r="AU4274" s="5">
        <v>0</v>
      </c>
      <c r="AV4274" t="str">
        <f t="shared" si="729"/>
        <v>N</v>
      </c>
      <c r="AW4274" t="s">
        <v>60</v>
      </c>
      <c r="AX4274" t="s">
        <v>61</v>
      </c>
      <c r="AY4274" t="s">
        <v>2637</v>
      </c>
      <c r="AZ4274" t="s">
        <v>2637</v>
      </c>
      <c r="BA4274" t="str">
        <f t="shared" si="730"/>
        <v>N</v>
      </c>
    </row>
    <row r="4275" spans="1:53">
      <c r="A4275" t="s">
        <v>436</v>
      </c>
      <c r="B4275" t="s">
        <v>54</v>
      </c>
      <c r="C4275" t="s">
        <v>89</v>
      </c>
      <c r="D4275">
        <v>2021</v>
      </c>
      <c r="F4275" t="s">
        <v>6611</v>
      </c>
      <c r="G4275" t="s">
        <v>6612</v>
      </c>
      <c r="H4275" t="s">
        <v>5071</v>
      </c>
      <c r="I4275" t="s">
        <v>6613</v>
      </c>
      <c r="J4275" t="s">
        <v>58</v>
      </c>
      <c r="K4275" t="s">
        <v>59</v>
      </c>
      <c r="L4275" s="5">
        <v>0</v>
      </c>
      <c r="M4275" s="5">
        <v>0</v>
      </c>
      <c r="N4275" s="5">
        <f t="shared" si="726"/>
        <v>0</v>
      </c>
      <c r="O4275" s="5">
        <v>0</v>
      </c>
      <c r="P4275" s="5">
        <v>0</v>
      </c>
      <c r="Q4275" s="5">
        <f t="shared" si="727"/>
        <v>0</v>
      </c>
      <c r="R4275" s="5">
        <v>0</v>
      </c>
      <c r="S4275" s="5">
        <v>0</v>
      </c>
      <c r="T4275" s="5">
        <f t="shared" si="728"/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f t="shared" si="731"/>
        <v>0</v>
      </c>
      <c r="Z4275" s="5">
        <v>0</v>
      </c>
      <c r="AA4275" s="5">
        <v>0</v>
      </c>
      <c r="AB4275" s="5">
        <f t="shared" si="732"/>
        <v>0</v>
      </c>
      <c r="AC4275" s="5">
        <v>0</v>
      </c>
      <c r="AD4275" s="5">
        <v>0</v>
      </c>
      <c r="AE4275" s="5">
        <f t="shared" si="733"/>
        <v>0</v>
      </c>
      <c r="AF4275" s="5">
        <v>0</v>
      </c>
      <c r="AG4275" s="6">
        <v>44119</v>
      </c>
      <c r="AH4275" s="5">
        <v>0</v>
      </c>
      <c r="AI4275" s="5">
        <v>0</v>
      </c>
      <c r="AJ4275" s="5">
        <v>0</v>
      </c>
      <c r="AK4275" s="5">
        <f t="shared" si="734"/>
        <v>0</v>
      </c>
      <c r="AL4275" s="5">
        <v>0</v>
      </c>
      <c r="AM4275" s="5">
        <v>1</v>
      </c>
      <c r="AN4275" s="5">
        <f t="shared" si="735"/>
        <v>1</v>
      </c>
      <c r="AO4275" s="5">
        <v>0</v>
      </c>
      <c r="AP4275" s="5">
        <v>0</v>
      </c>
      <c r="AQ4275" s="5">
        <f t="shared" si="736"/>
        <v>0</v>
      </c>
      <c r="AR4275" s="5">
        <v>0</v>
      </c>
      <c r="AS4275" s="6">
        <v>44328</v>
      </c>
      <c r="AT4275" s="5">
        <v>1</v>
      </c>
      <c r="AU4275" s="5">
        <v>0</v>
      </c>
      <c r="AV4275" t="str">
        <f t="shared" si="729"/>
        <v>N</v>
      </c>
      <c r="AW4275" t="s">
        <v>60</v>
      </c>
      <c r="AX4275" t="s">
        <v>61</v>
      </c>
      <c r="AY4275" t="s">
        <v>2637</v>
      </c>
      <c r="AZ4275" t="s">
        <v>2637</v>
      </c>
      <c r="BA4275" t="str">
        <f t="shared" si="730"/>
        <v>N</v>
      </c>
    </row>
    <row r="4276" spans="1:53">
      <c r="A4276" t="s">
        <v>436</v>
      </c>
      <c r="B4276" t="s">
        <v>54</v>
      </c>
      <c r="C4276" t="s">
        <v>89</v>
      </c>
      <c r="D4276">
        <v>2021</v>
      </c>
      <c r="F4276" t="s">
        <v>6481</v>
      </c>
      <c r="G4276" t="s">
        <v>6658</v>
      </c>
      <c r="H4276" t="s">
        <v>6659</v>
      </c>
      <c r="I4276" t="s">
        <v>6660</v>
      </c>
      <c r="J4276" t="s">
        <v>58</v>
      </c>
      <c r="K4276" t="s">
        <v>59</v>
      </c>
      <c r="L4276" s="5">
        <v>0</v>
      </c>
      <c r="M4276" s="5">
        <v>0</v>
      </c>
      <c r="N4276" s="5">
        <f t="shared" si="726"/>
        <v>0</v>
      </c>
      <c r="O4276" s="5">
        <v>0</v>
      </c>
      <c r="P4276" s="5">
        <v>0</v>
      </c>
      <c r="Q4276" s="5">
        <f t="shared" si="727"/>
        <v>0</v>
      </c>
      <c r="R4276" s="5">
        <v>0</v>
      </c>
      <c r="S4276" s="5">
        <v>0</v>
      </c>
      <c r="T4276" s="5">
        <f t="shared" si="728"/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f t="shared" si="731"/>
        <v>0</v>
      </c>
      <c r="Z4276" s="5">
        <v>0</v>
      </c>
      <c r="AA4276" s="5">
        <v>0</v>
      </c>
      <c r="AB4276" s="5">
        <f t="shared" si="732"/>
        <v>0</v>
      </c>
      <c r="AC4276" s="5">
        <v>0</v>
      </c>
      <c r="AD4276" s="5">
        <v>0</v>
      </c>
      <c r="AE4276" s="5">
        <f t="shared" si="733"/>
        <v>0</v>
      </c>
      <c r="AF4276" s="5">
        <v>0</v>
      </c>
      <c r="AG4276" s="6">
        <v>44105</v>
      </c>
      <c r="AH4276" s="5">
        <v>0</v>
      </c>
      <c r="AI4276" s="5">
        <v>0</v>
      </c>
      <c r="AJ4276" s="5">
        <v>0</v>
      </c>
      <c r="AK4276" s="5">
        <f t="shared" si="734"/>
        <v>0</v>
      </c>
      <c r="AL4276" s="5">
        <v>0</v>
      </c>
      <c r="AM4276" s="5">
        <v>1</v>
      </c>
      <c r="AN4276" s="5">
        <f t="shared" si="735"/>
        <v>1</v>
      </c>
      <c r="AO4276" s="5">
        <v>0</v>
      </c>
      <c r="AP4276" s="5">
        <v>0</v>
      </c>
      <c r="AQ4276" s="5">
        <f t="shared" si="736"/>
        <v>0</v>
      </c>
      <c r="AR4276" s="5">
        <v>0</v>
      </c>
      <c r="AS4276" s="6">
        <v>44363</v>
      </c>
      <c r="AT4276" s="5">
        <v>1</v>
      </c>
      <c r="AU4276" s="5">
        <v>0</v>
      </c>
      <c r="AV4276" t="str">
        <f t="shared" si="729"/>
        <v>N</v>
      </c>
      <c r="AW4276" t="s">
        <v>60</v>
      </c>
      <c r="AX4276" t="s">
        <v>61</v>
      </c>
      <c r="AY4276" t="s">
        <v>2637</v>
      </c>
      <c r="AZ4276" t="s">
        <v>2637</v>
      </c>
      <c r="BA4276" t="str">
        <f t="shared" si="730"/>
        <v>N</v>
      </c>
    </row>
    <row r="4277" spans="1:53">
      <c r="A4277" t="s">
        <v>436</v>
      </c>
      <c r="B4277" t="s">
        <v>54</v>
      </c>
      <c r="C4277" t="s">
        <v>89</v>
      </c>
      <c r="D4277">
        <v>2021</v>
      </c>
      <c r="F4277" t="s">
        <v>6416</v>
      </c>
      <c r="G4277" t="s">
        <v>6417</v>
      </c>
      <c r="H4277" t="s">
        <v>6418</v>
      </c>
      <c r="I4277" t="s">
        <v>6419</v>
      </c>
      <c r="J4277" t="s">
        <v>58</v>
      </c>
      <c r="K4277" t="s">
        <v>59</v>
      </c>
      <c r="L4277" s="5">
        <v>0</v>
      </c>
      <c r="M4277" s="5">
        <v>0</v>
      </c>
      <c r="N4277" s="5">
        <f t="shared" si="726"/>
        <v>0</v>
      </c>
      <c r="O4277" s="5">
        <v>0</v>
      </c>
      <c r="P4277" s="5">
        <v>0</v>
      </c>
      <c r="Q4277" s="5">
        <f t="shared" si="727"/>
        <v>0</v>
      </c>
      <c r="R4277" s="5">
        <v>0</v>
      </c>
      <c r="S4277" s="5">
        <v>0</v>
      </c>
      <c r="T4277" s="5">
        <f t="shared" si="728"/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f t="shared" si="731"/>
        <v>0</v>
      </c>
      <c r="Z4277" s="5">
        <v>0</v>
      </c>
      <c r="AA4277" s="5">
        <v>0</v>
      </c>
      <c r="AB4277" s="5">
        <f t="shared" si="732"/>
        <v>0</v>
      </c>
      <c r="AC4277" s="5">
        <v>0</v>
      </c>
      <c r="AD4277" s="5">
        <v>0</v>
      </c>
      <c r="AE4277" s="5">
        <f t="shared" si="733"/>
        <v>0</v>
      </c>
      <c r="AF4277" s="5">
        <v>0</v>
      </c>
      <c r="AG4277" s="6">
        <v>44173</v>
      </c>
      <c r="AH4277" s="5">
        <v>0</v>
      </c>
      <c r="AI4277" s="5">
        <v>0</v>
      </c>
      <c r="AJ4277" s="5">
        <v>0</v>
      </c>
      <c r="AK4277" s="5">
        <f t="shared" si="734"/>
        <v>0</v>
      </c>
      <c r="AL4277" s="5">
        <v>0</v>
      </c>
      <c r="AM4277" s="5">
        <v>1</v>
      </c>
      <c r="AN4277" s="5">
        <f t="shared" si="735"/>
        <v>1</v>
      </c>
      <c r="AO4277" s="5">
        <v>0</v>
      </c>
      <c r="AP4277" s="5">
        <v>0</v>
      </c>
      <c r="AQ4277" s="5">
        <f t="shared" si="736"/>
        <v>0</v>
      </c>
      <c r="AR4277" s="5">
        <v>0</v>
      </c>
      <c r="AS4277" s="6">
        <v>44350</v>
      </c>
      <c r="AT4277" s="5">
        <v>1</v>
      </c>
      <c r="AU4277" s="5">
        <v>0</v>
      </c>
      <c r="AV4277" t="str">
        <f t="shared" si="729"/>
        <v>N</v>
      </c>
      <c r="AW4277" t="s">
        <v>60</v>
      </c>
      <c r="AX4277" t="s">
        <v>61</v>
      </c>
      <c r="AY4277" t="s">
        <v>2637</v>
      </c>
      <c r="AZ4277" t="s">
        <v>2637</v>
      </c>
      <c r="BA4277" t="str">
        <f t="shared" si="730"/>
        <v>N</v>
      </c>
    </row>
    <row r="4278" spans="1:53">
      <c r="A4278" t="s">
        <v>436</v>
      </c>
      <c r="B4278" t="s">
        <v>54</v>
      </c>
      <c r="C4278" t="s">
        <v>89</v>
      </c>
      <c r="D4278">
        <v>2021</v>
      </c>
      <c r="F4278" t="s">
        <v>5114</v>
      </c>
      <c r="G4278" t="s">
        <v>5115</v>
      </c>
      <c r="H4278" t="s">
        <v>4781</v>
      </c>
      <c r="I4278" t="s">
        <v>5116</v>
      </c>
      <c r="J4278" t="s">
        <v>58</v>
      </c>
      <c r="K4278" t="s">
        <v>59</v>
      </c>
      <c r="L4278" s="5">
        <v>0</v>
      </c>
      <c r="M4278" s="5">
        <v>0</v>
      </c>
      <c r="N4278" s="5">
        <f t="shared" si="726"/>
        <v>0</v>
      </c>
      <c r="O4278" s="5">
        <v>0</v>
      </c>
      <c r="P4278" s="5">
        <v>0</v>
      </c>
      <c r="Q4278" s="5">
        <f t="shared" si="727"/>
        <v>0</v>
      </c>
      <c r="R4278" s="5">
        <v>0</v>
      </c>
      <c r="S4278" s="5">
        <v>0</v>
      </c>
      <c r="T4278" s="5">
        <f t="shared" si="728"/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f t="shared" si="731"/>
        <v>0</v>
      </c>
      <c r="Z4278" s="5">
        <v>0</v>
      </c>
      <c r="AA4278" s="5">
        <v>0</v>
      </c>
      <c r="AB4278" s="5">
        <f t="shared" si="732"/>
        <v>0</v>
      </c>
      <c r="AC4278" s="5">
        <v>0</v>
      </c>
      <c r="AD4278" s="5">
        <v>0</v>
      </c>
      <c r="AE4278" s="5">
        <f t="shared" si="733"/>
        <v>0</v>
      </c>
      <c r="AF4278" s="5">
        <v>0</v>
      </c>
      <c r="AG4278" s="6">
        <v>43740</v>
      </c>
      <c r="AH4278" s="5">
        <v>0</v>
      </c>
      <c r="AI4278" s="5">
        <v>0</v>
      </c>
      <c r="AJ4278" s="5">
        <v>0</v>
      </c>
      <c r="AK4278" s="5">
        <f t="shared" si="734"/>
        <v>0</v>
      </c>
      <c r="AL4278" s="5">
        <v>0</v>
      </c>
      <c r="AM4278" s="5">
        <v>1</v>
      </c>
      <c r="AN4278" s="5">
        <f t="shared" si="735"/>
        <v>1</v>
      </c>
      <c r="AO4278" s="5">
        <v>0</v>
      </c>
      <c r="AP4278" s="5">
        <v>0</v>
      </c>
      <c r="AQ4278" s="5">
        <f t="shared" si="736"/>
        <v>0</v>
      </c>
      <c r="AR4278" s="5">
        <v>0</v>
      </c>
      <c r="AS4278" s="6">
        <v>44242</v>
      </c>
      <c r="AT4278" s="5">
        <v>1</v>
      </c>
      <c r="AU4278" s="5">
        <v>0</v>
      </c>
      <c r="AV4278" t="str">
        <f t="shared" si="729"/>
        <v>N</v>
      </c>
      <c r="AW4278" t="s">
        <v>60</v>
      </c>
      <c r="AX4278" t="s">
        <v>61</v>
      </c>
      <c r="AY4278" t="s">
        <v>2637</v>
      </c>
      <c r="AZ4278" t="s">
        <v>2637</v>
      </c>
      <c r="BA4278" t="str">
        <f t="shared" si="730"/>
        <v>N</v>
      </c>
    </row>
    <row r="4279" spans="1:53">
      <c r="A4279" t="s">
        <v>436</v>
      </c>
      <c r="B4279" t="s">
        <v>54</v>
      </c>
      <c r="C4279" t="s">
        <v>89</v>
      </c>
      <c r="D4279">
        <v>2021</v>
      </c>
      <c r="F4279" t="s">
        <v>6696</v>
      </c>
      <c r="G4279" t="s">
        <v>6697</v>
      </c>
      <c r="H4279" t="s">
        <v>2720</v>
      </c>
      <c r="I4279" t="s">
        <v>6698</v>
      </c>
      <c r="J4279" t="s">
        <v>58</v>
      </c>
      <c r="K4279" t="s">
        <v>59</v>
      </c>
      <c r="L4279" s="5">
        <v>0</v>
      </c>
      <c r="M4279" s="5">
        <v>0</v>
      </c>
      <c r="N4279" s="5">
        <f t="shared" si="726"/>
        <v>0</v>
      </c>
      <c r="O4279" s="5">
        <v>0</v>
      </c>
      <c r="P4279" s="5">
        <v>0</v>
      </c>
      <c r="Q4279" s="5">
        <f t="shared" si="727"/>
        <v>0</v>
      </c>
      <c r="R4279" s="5">
        <v>0</v>
      </c>
      <c r="S4279" s="5">
        <v>0</v>
      </c>
      <c r="T4279" s="5">
        <f t="shared" si="728"/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f t="shared" si="731"/>
        <v>0</v>
      </c>
      <c r="Z4279" s="5">
        <v>0</v>
      </c>
      <c r="AA4279" s="5">
        <v>0</v>
      </c>
      <c r="AB4279" s="5">
        <f t="shared" si="732"/>
        <v>0</v>
      </c>
      <c r="AC4279" s="5">
        <v>0</v>
      </c>
      <c r="AD4279" s="5">
        <v>0</v>
      </c>
      <c r="AE4279" s="5">
        <f t="shared" si="733"/>
        <v>0</v>
      </c>
      <c r="AF4279" s="5">
        <v>0</v>
      </c>
      <c r="AG4279" s="6">
        <v>44091</v>
      </c>
      <c r="AH4279" s="5">
        <v>0</v>
      </c>
      <c r="AI4279" s="5">
        <v>0</v>
      </c>
      <c r="AJ4279" s="5">
        <v>0</v>
      </c>
      <c r="AK4279" s="5">
        <f t="shared" si="734"/>
        <v>0</v>
      </c>
      <c r="AL4279" s="5">
        <v>0</v>
      </c>
      <c r="AM4279" s="5">
        <v>1</v>
      </c>
      <c r="AN4279" s="5">
        <f t="shared" si="735"/>
        <v>1</v>
      </c>
      <c r="AO4279" s="5">
        <v>0</v>
      </c>
      <c r="AP4279" s="5">
        <v>0</v>
      </c>
      <c r="AQ4279" s="5">
        <f t="shared" si="736"/>
        <v>0</v>
      </c>
      <c r="AR4279" s="5">
        <v>0</v>
      </c>
      <c r="AS4279" s="6">
        <v>44354</v>
      </c>
      <c r="AT4279" s="5">
        <v>1</v>
      </c>
      <c r="AU4279" s="5">
        <v>0</v>
      </c>
      <c r="AV4279" t="str">
        <f t="shared" si="729"/>
        <v>N</v>
      </c>
      <c r="AW4279" t="s">
        <v>60</v>
      </c>
      <c r="AX4279" t="s">
        <v>61</v>
      </c>
      <c r="AY4279" t="s">
        <v>2637</v>
      </c>
      <c r="AZ4279" t="s">
        <v>2637</v>
      </c>
      <c r="BA4279" t="str">
        <f t="shared" si="730"/>
        <v>N</v>
      </c>
    </row>
    <row r="4280" spans="1:53">
      <c r="A4280" t="s">
        <v>436</v>
      </c>
      <c r="B4280" t="s">
        <v>54</v>
      </c>
      <c r="C4280" t="s">
        <v>89</v>
      </c>
      <c r="D4280">
        <v>2021</v>
      </c>
      <c r="F4280" t="s">
        <v>6699</v>
      </c>
      <c r="G4280" t="s">
        <v>6700</v>
      </c>
      <c r="H4280" t="s">
        <v>4884</v>
      </c>
      <c r="I4280" t="s">
        <v>6701</v>
      </c>
      <c r="J4280" t="s">
        <v>58</v>
      </c>
      <c r="K4280" t="s">
        <v>59</v>
      </c>
      <c r="L4280" s="5">
        <v>0</v>
      </c>
      <c r="M4280" s="5">
        <v>0</v>
      </c>
      <c r="N4280" s="5">
        <f t="shared" si="726"/>
        <v>0</v>
      </c>
      <c r="O4280" s="5">
        <v>0</v>
      </c>
      <c r="P4280" s="5">
        <v>0</v>
      </c>
      <c r="Q4280" s="5">
        <f t="shared" si="727"/>
        <v>0</v>
      </c>
      <c r="R4280" s="5">
        <v>0</v>
      </c>
      <c r="S4280" s="5">
        <v>0</v>
      </c>
      <c r="T4280" s="5">
        <f t="shared" si="728"/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f t="shared" si="731"/>
        <v>0</v>
      </c>
      <c r="Z4280" s="5">
        <v>0</v>
      </c>
      <c r="AA4280" s="5">
        <v>0</v>
      </c>
      <c r="AB4280" s="5">
        <f t="shared" si="732"/>
        <v>0</v>
      </c>
      <c r="AC4280" s="5">
        <v>0</v>
      </c>
      <c r="AD4280" s="5">
        <v>0</v>
      </c>
      <c r="AE4280" s="5">
        <f t="shared" si="733"/>
        <v>0</v>
      </c>
      <c r="AF4280" s="5">
        <v>0</v>
      </c>
      <c r="AG4280" s="6">
        <v>44147</v>
      </c>
      <c r="AH4280" s="5">
        <v>0</v>
      </c>
      <c r="AI4280" s="5">
        <v>0</v>
      </c>
      <c r="AJ4280" s="5">
        <v>0</v>
      </c>
      <c r="AK4280" s="5">
        <f t="shared" si="734"/>
        <v>0</v>
      </c>
      <c r="AL4280" s="5">
        <v>0</v>
      </c>
      <c r="AM4280" s="5">
        <v>1</v>
      </c>
      <c r="AN4280" s="5">
        <f t="shared" si="735"/>
        <v>1</v>
      </c>
      <c r="AO4280" s="5">
        <v>0</v>
      </c>
      <c r="AP4280" s="5">
        <v>0</v>
      </c>
      <c r="AQ4280" s="5">
        <f t="shared" si="736"/>
        <v>0</v>
      </c>
      <c r="AR4280" s="5">
        <v>0</v>
      </c>
      <c r="AS4280" s="6">
        <v>44308</v>
      </c>
      <c r="AT4280" s="5">
        <v>1</v>
      </c>
      <c r="AU4280" s="5">
        <v>0</v>
      </c>
      <c r="AV4280" t="str">
        <f t="shared" si="729"/>
        <v>N</v>
      </c>
      <c r="AW4280" t="s">
        <v>60</v>
      </c>
      <c r="AX4280" t="s">
        <v>61</v>
      </c>
      <c r="AY4280" t="s">
        <v>2637</v>
      </c>
      <c r="AZ4280" t="s">
        <v>2637</v>
      </c>
      <c r="BA4280" t="str">
        <f t="shared" si="730"/>
        <v>N</v>
      </c>
    </row>
    <row r="4281" spans="1:53">
      <c r="A4281" t="s">
        <v>436</v>
      </c>
      <c r="B4281" t="s">
        <v>54</v>
      </c>
      <c r="C4281" t="s">
        <v>89</v>
      </c>
      <c r="D4281">
        <v>2021</v>
      </c>
      <c r="F4281" t="s">
        <v>6427</v>
      </c>
      <c r="G4281" t="s">
        <v>6428</v>
      </c>
      <c r="H4281" t="s">
        <v>6228</v>
      </c>
      <c r="I4281" t="s">
        <v>6429</v>
      </c>
      <c r="J4281" t="s">
        <v>58</v>
      </c>
      <c r="K4281" t="s">
        <v>59</v>
      </c>
      <c r="L4281" s="5">
        <v>0</v>
      </c>
      <c r="M4281" s="5">
        <v>0</v>
      </c>
      <c r="N4281" s="5">
        <f t="shared" si="726"/>
        <v>0</v>
      </c>
      <c r="O4281" s="5">
        <v>0</v>
      </c>
      <c r="P4281" s="5">
        <v>0</v>
      </c>
      <c r="Q4281" s="5">
        <f t="shared" si="727"/>
        <v>0</v>
      </c>
      <c r="R4281" s="5">
        <v>0</v>
      </c>
      <c r="S4281" s="5">
        <v>0</v>
      </c>
      <c r="T4281" s="5">
        <f t="shared" si="728"/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f t="shared" si="731"/>
        <v>0</v>
      </c>
      <c r="Z4281" s="5">
        <v>0</v>
      </c>
      <c r="AA4281" s="5">
        <v>0</v>
      </c>
      <c r="AB4281" s="5">
        <f t="shared" si="732"/>
        <v>0</v>
      </c>
      <c r="AC4281" s="5">
        <v>0</v>
      </c>
      <c r="AD4281" s="5">
        <v>0</v>
      </c>
      <c r="AE4281" s="5">
        <f t="shared" si="733"/>
        <v>0</v>
      </c>
      <c r="AF4281" s="5">
        <v>0</v>
      </c>
      <c r="AG4281" s="6">
        <v>44098</v>
      </c>
      <c r="AH4281" s="5">
        <v>0</v>
      </c>
      <c r="AI4281" s="5">
        <v>0</v>
      </c>
      <c r="AJ4281" s="5">
        <v>0</v>
      </c>
      <c r="AK4281" s="5">
        <f t="shared" si="734"/>
        <v>0</v>
      </c>
      <c r="AL4281" s="5">
        <v>0</v>
      </c>
      <c r="AM4281" s="5">
        <v>1</v>
      </c>
      <c r="AN4281" s="5">
        <f t="shared" si="735"/>
        <v>1</v>
      </c>
      <c r="AO4281" s="5">
        <v>0</v>
      </c>
      <c r="AP4281" s="5">
        <v>0</v>
      </c>
      <c r="AQ4281" s="5">
        <f t="shared" si="736"/>
        <v>0</v>
      </c>
      <c r="AR4281" s="5">
        <v>0</v>
      </c>
      <c r="AS4281" s="6">
        <v>44251</v>
      </c>
      <c r="AT4281" s="5">
        <v>1</v>
      </c>
      <c r="AU4281" s="5">
        <v>0</v>
      </c>
      <c r="AV4281" t="str">
        <f t="shared" si="729"/>
        <v>N</v>
      </c>
      <c r="AW4281" t="s">
        <v>60</v>
      </c>
      <c r="AX4281" t="s">
        <v>61</v>
      </c>
      <c r="AY4281" t="s">
        <v>2637</v>
      </c>
      <c r="AZ4281" t="s">
        <v>2637</v>
      </c>
      <c r="BA4281" t="str">
        <f t="shared" si="730"/>
        <v>N</v>
      </c>
    </row>
    <row r="4282" spans="1:53">
      <c r="A4282" t="s">
        <v>436</v>
      </c>
      <c r="B4282" t="s">
        <v>54</v>
      </c>
      <c r="C4282" t="s">
        <v>89</v>
      </c>
      <c r="D4282">
        <v>2021</v>
      </c>
      <c r="F4282" t="s">
        <v>6608</v>
      </c>
      <c r="G4282" t="s">
        <v>6609</v>
      </c>
      <c r="H4282" t="s">
        <v>6338</v>
      </c>
      <c r="I4282" t="s">
        <v>6610</v>
      </c>
      <c r="J4282" t="s">
        <v>58</v>
      </c>
      <c r="K4282" t="s">
        <v>59</v>
      </c>
      <c r="L4282" s="5">
        <v>0</v>
      </c>
      <c r="M4282" s="5">
        <v>0</v>
      </c>
      <c r="N4282" s="5">
        <f t="shared" si="726"/>
        <v>0</v>
      </c>
      <c r="O4282" s="5">
        <v>0</v>
      </c>
      <c r="P4282" s="5">
        <v>0</v>
      </c>
      <c r="Q4282" s="5">
        <f t="shared" si="727"/>
        <v>0</v>
      </c>
      <c r="R4282" s="5">
        <v>0</v>
      </c>
      <c r="S4282" s="5">
        <v>0</v>
      </c>
      <c r="T4282" s="5">
        <f t="shared" si="728"/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f t="shared" si="731"/>
        <v>0</v>
      </c>
      <c r="Z4282" s="5">
        <v>0</v>
      </c>
      <c r="AA4282" s="5">
        <v>0</v>
      </c>
      <c r="AB4282" s="5">
        <f t="shared" si="732"/>
        <v>0</v>
      </c>
      <c r="AC4282" s="5">
        <v>0</v>
      </c>
      <c r="AD4282" s="5">
        <v>0</v>
      </c>
      <c r="AE4282" s="5">
        <f t="shared" si="733"/>
        <v>0</v>
      </c>
      <c r="AF4282" s="5">
        <v>0</v>
      </c>
      <c r="AG4282" s="6">
        <v>44084</v>
      </c>
      <c r="AH4282" s="5">
        <v>0</v>
      </c>
      <c r="AI4282" s="5">
        <v>0</v>
      </c>
      <c r="AJ4282" s="5">
        <v>0</v>
      </c>
      <c r="AK4282" s="5">
        <f t="shared" si="734"/>
        <v>0</v>
      </c>
      <c r="AL4282" s="5">
        <v>0</v>
      </c>
      <c r="AM4282" s="5">
        <v>1</v>
      </c>
      <c r="AN4282" s="5">
        <f t="shared" si="735"/>
        <v>1</v>
      </c>
      <c r="AO4282" s="5">
        <v>0</v>
      </c>
      <c r="AP4282" s="5">
        <v>0</v>
      </c>
      <c r="AQ4282" s="5">
        <f t="shared" si="736"/>
        <v>0</v>
      </c>
      <c r="AR4282" s="5">
        <v>0</v>
      </c>
      <c r="AS4282" s="6">
        <v>44250</v>
      </c>
      <c r="AT4282" s="5">
        <v>1</v>
      </c>
      <c r="AU4282" s="5">
        <v>0</v>
      </c>
      <c r="AV4282" t="str">
        <f t="shared" si="729"/>
        <v>N</v>
      </c>
      <c r="AW4282" t="s">
        <v>60</v>
      </c>
      <c r="AX4282" t="s">
        <v>61</v>
      </c>
      <c r="AY4282" t="s">
        <v>2637</v>
      </c>
      <c r="AZ4282" t="s">
        <v>2637</v>
      </c>
      <c r="BA4282" t="str">
        <f t="shared" si="730"/>
        <v>N</v>
      </c>
    </row>
    <row r="4283" spans="1:53">
      <c r="A4283" t="s">
        <v>436</v>
      </c>
      <c r="B4283" t="s">
        <v>54</v>
      </c>
      <c r="C4283" t="s">
        <v>89</v>
      </c>
      <c r="D4283">
        <v>2021</v>
      </c>
      <c r="F4283" t="s">
        <v>6377</v>
      </c>
      <c r="G4283" t="s">
        <v>6378</v>
      </c>
      <c r="H4283" t="s">
        <v>6379</v>
      </c>
      <c r="I4283" t="s">
        <v>6380</v>
      </c>
      <c r="J4283" t="s">
        <v>58</v>
      </c>
      <c r="K4283" t="s">
        <v>59</v>
      </c>
      <c r="L4283" s="5">
        <v>0</v>
      </c>
      <c r="M4283" s="5">
        <v>0</v>
      </c>
      <c r="N4283" s="5">
        <f t="shared" si="726"/>
        <v>0</v>
      </c>
      <c r="O4283" s="5">
        <v>0</v>
      </c>
      <c r="P4283" s="5">
        <v>0</v>
      </c>
      <c r="Q4283" s="5">
        <f t="shared" si="727"/>
        <v>0</v>
      </c>
      <c r="R4283" s="5">
        <v>0</v>
      </c>
      <c r="S4283" s="5">
        <v>0</v>
      </c>
      <c r="T4283" s="5">
        <f t="shared" si="728"/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f t="shared" si="731"/>
        <v>0</v>
      </c>
      <c r="Z4283" s="5">
        <v>0</v>
      </c>
      <c r="AA4283" s="5">
        <v>0</v>
      </c>
      <c r="AB4283" s="5">
        <f t="shared" si="732"/>
        <v>0</v>
      </c>
      <c r="AC4283" s="5">
        <v>0</v>
      </c>
      <c r="AD4283" s="5">
        <v>0</v>
      </c>
      <c r="AE4283" s="5">
        <f t="shared" si="733"/>
        <v>0</v>
      </c>
      <c r="AF4283" s="5">
        <v>0</v>
      </c>
      <c r="AG4283" s="6">
        <v>44056</v>
      </c>
      <c r="AH4283" s="5">
        <v>0</v>
      </c>
      <c r="AI4283" s="5">
        <v>0</v>
      </c>
      <c r="AJ4283" s="5">
        <v>0</v>
      </c>
      <c r="AK4283" s="5">
        <f t="shared" si="734"/>
        <v>0</v>
      </c>
      <c r="AL4283" s="5">
        <v>0</v>
      </c>
      <c r="AM4283" s="5">
        <v>1</v>
      </c>
      <c r="AN4283" s="5">
        <f t="shared" si="735"/>
        <v>1</v>
      </c>
      <c r="AO4283" s="5">
        <v>0</v>
      </c>
      <c r="AP4283" s="5">
        <v>0</v>
      </c>
      <c r="AQ4283" s="5">
        <f t="shared" si="736"/>
        <v>0</v>
      </c>
      <c r="AR4283" s="5">
        <v>0</v>
      </c>
      <c r="AS4283" s="6">
        <v>44237</v>
      </c>
      <c r="AT4283" s="5">
        <v>1</v>
      </c>
      <c r="AU4283" s="5">
        <v>0</v>
      </c>
      <c r="AV4283" t="str">
        <f t="shared" si="729"/>
        <v>N</v>
      </c>
      <c r="AW4283" t="s">
        <v>60</v>
      </c>
      <c r="AX4283" t="s">
        <v>61</v>
      </c>
      <c r="AY4283" t="s">
        <v>2637</v>
      </c>
      <c r="AZ4283" t="s">
        <v>2637</v>
      </c>
      <c r="BA4283" t="str">
        <f t="shared" si="730"/>
        <v>N</v>
      </c>
    </row>
    <row r="4284" spans="1:53">
      <c r="A4284" t="s">
        <v>436</v>
      </c>
      <c r="B4284" t="s">
        <v>54</v>
      </c>
      <c r="C4284" t="s">
        <v>89</v>
      </c>
      <c r="D4284">
        <v>2021</v>
      </c>
      <c r="F4284" t="s">
        <v>6683</v>
      </c>
      <c r="G4284" t="s">
        <v>6684</v>
      </c>
      <c r="H4284" t="s">
        <v>6685</v>
      </c>
      <c r="I4284" t="s">
        <v>6686</v>
      </c>
      <c r="J4284" t="s">
        <v>58</v>
      </c>
      <c r="K4284" t="s">
        <v>59</v>
      </c>
      <c r="L4284" s="5">
        <v>0</v>
      </c>
      <c r="M4284" s="5">
        <v>0</v>
      </c>
      <c r="N4284" s="5">
        <f t="shared" si="726"/>
        <v>0</v>
      </c>
      <c r="O4284" s="5">
        <v>0</v>
      </c>
      <c r="P4284" s="5">
        <v>0</v>
      </c>
      <c r="Q4284" s="5">
        <f t="shared" si="727"/>
        <v>0</v>
      </c>
      <c r="R4284" s="5">
        <v>0</v>
      </c>
      <c r="S4284" s="5">
        <v>0</v>
      </c>
      <c r="T4284" s="5">
        <f t="shared" si="728"/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f t="shared" si="731"/>
        <v>0</v>
      </c>
      <c r="Z4284" s="5">
        <v>0</v>
      </c>
      <c r="AA4284" s="5">
        <v>0</v>
      </c>
      <c r="AB4284" s="5">
        <f t="shared" si="732"/>
        <v>0</v>
      </c>
      <c r="AC4284" s="5">
        <v>0</v>
      </c>
      <c r="AD4284" s="5">
        <v>0</v>
      </c>
      <c r="AE4284" s="5">
        <f t="shared" si="733"/>
        <v>0</v>
      </c>
      <c r="AF4284" s="5">
        <v>0</v>
      </c>
      <c r="AG4284" s="6">
        <v>44140</v>
      </c>
      <c r="AH4284" s="5">
        <v>0</v>
      </c>
      <c r="AI4284" s="5">
        <v>0</v>
      </c>
      <c r="AJ4284" s="5">
        <v>0</v>
      </c>
      <c r="AK4284" s="5">
        <f t="shared" si="734"/>
        <v>0</v>
      </c>
      <c r="AL4284" s="5">
        <v>0</v>
      </c>
      <c r="AM4284" s="5">
        <v>1</v>
      </c>
      <c r="AN4284" s="5">
        <f t="shared" si="735"/>
        <v>1</v>
      </c>
      <c r="AO4284" s="5">
        <v>0</v>
      </c>
      <c r="AP4284" s="5">
        <v>0</v>
      </c>
      <c r="AQ4284" s="5">
        <f t="shared" si="736"/>
        <v>0</v>
      </c>
      <c r="AR4284" s="5">
        <v>0</v>
      </c>
      <c r="AS4284" s="6">
        <v>44244</v>
      </c>
      <c r="AT4284" s="5">
        <v>1</v>
      </c>
      <c r="AU4284" s="5">
        <v>0</v>
      </c>
      <c r="AV4284" t="str">
        <f t="shared" si="729"/>
        <v>N</v>
      </c>
      <c r="AW4284" t="s">
        <v>60</v>
      </c>
      <c r="AX4284" t="s">
        <v>61</v>
      </c>
      <c r="AY4284" t="s">
        <v>2637</v>
      </c>
      <c r="AZ4284" t="s">
        <v>2637</v>
      </c>
      <c r="BA4284" t="str">
        <f t="shared" si="730"/>
        <v>N</v>
      </c>
    </row>
    <row r="4285" spans="1:53">
      <c r="A4285" t="s">
        <v>436</v>
      </c>
      <c r="B4285" t="s">
        <v>54</v>
      </c>
      <c r="C4285" t="s">
        <v>89</v>
      </c>
      <c r="D4285">
        <v>2021</v>
      </c>
      <c r="F4285" t="s">
        <v>6444</v>
      </c>
      <c r="G4285" t="s">
        <v>6445</v>
      </c>
      <c r="H4285" t="s">
        <v>5050</v>
      </c>
      <c r="I4285" t="s">
        <v>6446</v>
      </c>
      <c r="J4285" t="s">
        <v>58</v>
      </c>
      <c r="K4285" t="s">
        <v>59</v>
      </c>
      <c r="L4285" s="5">
        <v>0</v>
      </c>
      <c r="M4285" s="5">
        <v>0</v>
      </c>
      <c r="N4285" s="5">
        <f t="shared" si="726"/>
        <v>0</v>
      </c>
      <c r="O4285" s="5">
        <v>0</v>
      </c>
      <c r="P4285" s="5">
        <v>0</v>
      </c>
      <c r="Q4285" s="5">
        <f t="shared" si="727"/>
        <v>0</v>
      </c>
      <c r="R4285" s="5">
        <v>0</v>
      </c>
      <c r="S4285" s="5">
        <v>0</v>
      </c>
      <c r="T4285" s="5">
        <f t="shared" si="728"/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f t="shared" si="731"/>
        <v>0</v>
      </c>
      <c r="Z4285" s="5">
        <v>0</v>
      </c>
      <c r="AA4285" s="5">
        <v>0</v>
      </c>
      <c r="AB4285" s="5">
        <f t="shared" si="732"/>
        <v>0</v>
      </c>
      <c r="AC4285" s="5">
        <v>0</v>
      </c>
      <c r="AD4285" s="5">
        <v>0</v>
      </c>
      <c r="AE4285" s="5">
        <f t="shared" si="733"/>
        <v>0</v>
      </c>
      <c r="AF4285" s="5">
        <v>0</v>
      </c>
      <c r="AG4285" s="6">
        <v>44158</v>
      </c>
      <c r="AH4285" s="5">
        <v>0</v>
      </c>
      <c r="AI4285" s="5">
        <v>0</v>
      </c>
      <c r="AJ4285" s="5">
        <v>0</v>
      </c>
      <c r="AK4285" s="5">
        <f t="shared" si="734"/>
        <v>0</v>
      </c>
      <c r="AL4285" s="5">
        <v>0</v>
      </c>
      <c r="AM4285" s="5">
        <v>1</v>
      </c>
      <c r="AN4285" s="5">
        <f t="shared" si="735"/>
        <v>1</v>
      </c>
      <c r="AO4285" s="5">
        <v>0</v>
      </c>
      <c r="AP4285" s="5">
        <v>0</v>
      </c>
      <c r="AQ4285" s="5">
        <f t="shared" si="736"/>
        <v>0</v>
      </c>
      <c r="AR4285" s="5">
        <v>0</v>
      </c>
      <c r="AS4285" s="6">
        <v>44341</v>
      </c>
      <c r="AT4285" s="5">
        <v>1</v>
      </c>
      <c r="AU4285" s="5">
        <v>0</v>
      </c>
      <c r="AV4285" t="str">
        <f t="shared" si="729"/>
        <v>N</v>
      </c>
      <c r="AW4285" t="s">
        <v>60</v>
      </c>
      <c r="AX4285" t="s">
        <v>61</v>
      </c>
      <c r="AY4285" t="s">
        <v>2637</v>
      </c>
      <c r="AZ4285" t="s">
        <v>2637</v>
      </c>
      <c r="BA4285" t="str">
        <f t="shared" si="730"/>
        <v>N</v>
      </c>
    </row>
    <row r="4286" spans="1:53">
      <c r="A4286" t="s">
        <v>436</v>
      </c>
      <c r="B4286" t="s">
        <v>54</v>
      </c>
      <c r="C4286" t="s">
        <v>89</v>
      </c>
      <c r="D4286">
        <v>2021</v>
      </c>
      <c r="F4286" t="s">
        <v>6702</v>
      </c>
      <c r="G4286" t="s">
        <v>6703</v>
      </c>
      <c r="H4286" t="s">
        <v>6670</v>
      </c>
      <c r="I4286" t="s">
        <v>6704</v>
      </c>
      <c r="J4286" t="s">
        <v>58</v>
      </c>
      <c r="K4286" t="s">
        <v>59</v>
      </c>
      <c r="L4286" s="5">
        <v>0</v>
      </c>
      <c r="M4286" s="5">
        <v>0</v>
      </c>
      <c r="N4286" s="5">
        <f t="shared" si="726"/>
        <v>0</v>
      </c>
      <c r="O4286" s="5">
        <v>0</v>
      </c>
      <c r="P4286" s="5">
        <v>0</v>
      </c>
      <c r="Q4286" s="5">
        <f t="shared" si="727"/>
        <v>0</v>
      </c>
      <c r="R4286" s="5">
        <v>0</v>
      </c>
      <c r="S4286" s="5">
        <v>0</v>
      </c>
      <c r="T4286" s="5">
        <f t="shared" si="728"/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f t="shared" si="731"/>
        <v>0</v>
      </c>
      <c r="Z4286" s="5">
        <v>0</v>
      </c>
      <c r="AA4286" s="5">
        <v>0</v>
      </c>
      <c r="AB4286" s="5">
        <f t="shared" si="732"/>
        <v>0</v>
      </c>
      <c r="AC4286" s="5">
        <v>0</v>
      </c>
      <c r="AD4286" s="5">
        <v>0</v>
      </c>
      <c r="AE4286" s="5">
        <f t="shared" si="733"/>
        <v>0</v>
      </c>
      <c r="AF4286" s="5">
        <v>0</v>
      </c>
      <c r="AG4286" s="6">
        <v>44154</v>
      </c>
      <c r="AH4286" s="5">
        <v>0</v>
      </c>
      <c r="AI4286" s="5">
        <v>0</v>
      </c>
      <c r="AJ4286" s="5">
        <v>0</v>
      </c>
      <c r="AK4286" s="5">
        <f t="shared" si="734"/>
        <v>0</v>
      </c>
      <c r="AL4286" s="5">
        <v>0</v>
      </c>
      <c r="AM4286" s="5">
        <v>1</v>
      </c>
      <c r="AN4286" s="5">
        <f t="shared" si="735"/>
        <v>1</v>
      </c>
      <c r="AO4286" s="5">
        <v>0</v>
      </c>
      <c r="AP4286" s="5">
        <v>0</v>
      </c>
      <c r="AQ4286" s="5">
        <f t="shared" si="736"/>
        <v>0</v>
      </c>
      <c r="AR4286" s="5">
        <v>0</v>
      </c>
      <c r="AS4286" s="6">
        <v>44440</v>
      </c>
      <c r="AT4286" s="5">
        <v>1</v>
      </c>
      <c r="AU4286" s="5">
        <v>0</v>
      </c>
      <c r="AV4286" t="str">
        <f t="shared" si="729"/>
        <v>N</v>
      </c>
      <c r="AW4286" t="s">
        <v>60</v>
      </c>
      <c r="AX4286" t="s">
        <v>61</v>
      </c>
      <c r="AY4286" t="s">
        <v>2637</v>
      </c>
      <c r="AZ4286" t="s">
        <v>2637</v>
      </c>
      <c r="BA4286" t="str">
        <f t="shared" si="730"/>
        <v>N</v>
      </c>
    </row>
    <row r="4287" spans="1:53">
      <c r="A4287" t="s">
        <v>436</v>
      </c>
      <c r="B4287" t="s">
        <v>54</v>
      </c>
      <c r="C4287" t="s">
        <v>89</v>
      </c>
      <c r="D4287">
        <v>2021</v>
      </c>
      <c r="F4287" t="s">
        <v>6687</v>
      </c>
      <c r="G4287" t="s">
        <v>6688</v>
      </c>
      <c r="H4287" t="s">
        <v>2720</v>
      </c>
      <c r="I4287" t="s">
        <v>6689</v>
      </c>
      <c r="J4287" t="s">
        <v>58</v>
      </c>
      <c r="K4287" t="s">
        <v>59</v>
      </c>
      <c r="L4287" s="5">
        <v>0</v>
      </c>
      <c r="M4287" s="5">
        <v>0</v>
      </c>
      <c r="N4287" s="5">
        <f t="shared" si="726"/>
        <v>0</v>
      </c>
      <c r="O4287" s="5">
        <v>0</v>
      </c>
      <c r="P4287" s="5">
        <v>0</v>
      </c>
      <c r="Q4287" s="5">
        <f t="shared" si="727"/>
        <v>0</v>
      </c>
      <c r="R4287" s="5">
        <v>0</v>
      </c>
      <c r="S4287" s="5">
        <v>0</v>
      </c>
      <c r="T4287" s="5">
        <f t="shared" si="728"/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f t="shared" si="731"/>
        <v>0</v>
      </c>
      <c r="Z4287" s="5">
        <v>0</v>
      </c>
      <c r="AA4287" s="5">
        <v>0</v>
      </c>
      <c r="AB4287" s="5">
        <f t="shared" si="732"/>
        <v>0</v>
      </c>
      <c r="AC4287" s="5">
        <v>0</v>
      </c>
      <c r="AD4287" s="5">
        <v>0</v>
      </c>
      <c r="AE4287" s="5">
        <f t="shared" si="733"/>
        <v>0</v>
      </c>
      <c r="AF4287" s="5">
        <v>0</v>
      </c>
      <c r="AG4287" s="6">
        <v>43944</v>
      </c>
      <c r="AH4287" s="5">
        <v>0</v>
      </c>
      <c r="AI4287" s="5">
        <v>0</v>
      </c>
      <c r="AJ4287" s="5">
        <v>0</v>
      </c>
      <c r="AK4287" s="5">
        <f t="shared" si="734"/>
        <v>0</v>
      </c>
      <c r="AL4287" s="5">
        <v>0</v>
      </c>
      <c r="AM4287" s="5">
        <v>1</v>
      </c>
      <c r="AN4287" s="5">
        <f t="shared" si="735"/>
        <v>1</v>
      </c>
      <c r="AO4287" s="5">
        <v>0</v>
      </c>
      <c r="AP4287" s="5">
        <v>0</v>
      </c>
      <c r="AQ4287" s="5">
        <f t="shared" si="736"/>
        <v>0</v>
      </c>
      <c r="AR4287" s="5">
        <v>0</v>
      </c>
      <c r="AS4287" s="6">
        <v>44274</v>
      </c>
      <c r="AT4287" s="5">
        <v>1</v>
      </c>
      <c r="AU4287" s="5">
        <v>0</v>
      </c>
      <c r="AV4287" t="str">
        <f t="shared" si="729"/>
        <v>N</v>
      </c>
      <c r="AW4287" t="s">
        <v>60</v>
      </c>
      <c r="AX4287" t="s">
        <v>61</v>
      </c>
      <c r="AY4287" t="s">
        <v>2637</v>
      </c>
      <c r="AZ4287" t="s">
        <v>2637</v>
      </c>
      <c r="BA4287" t="str">
        <f t="shared" si="730"/>
        <v>N</v>
      </c>
    </row>
    <row r="4288" spans="1:53">
      <c r="A4288" t="s">
        <v>436</v>
      </c>
      <c r="B4288" t="s">
        <v>54</v>
      </c>
      <c r="C4288" t="s">
        <v>89</v>
      </c>
      <c r="D4288">
        <v>2021</v>
      </c>
      <c r="F4288" t="s">
        <v>6393</v>
      </c>
      <c r="G4288" t="s">
        <v>6394</v>
      </c>
      <c r="H4288" t="s">
        <v>6395</v>
      </c>
      <c r="I4288" t="s">
        <v>6396</v>
      </c>
      <c r="J4288" t="s">
        <v>58</v>
      </c>
      <c r="K4288" t="s">
        <v>59</v>
      </c>
      <c r="L4288" s="5">
        <v>0</v>
      </c>
      <c r="M4288" s="5">
        <v>0</v>
      </c>
      <c r="N4288" s="5">
        <f t="shared" si="726"/>
        <v>0</v>
      </c>
      <c r="O4288" s="5">
        <v>0</v>
      </c>
      <c r="P4288" s="5">
        <v>0</v>
      </c>
      <c r="Q4288" s="5">
        <f t="shared" si="727"/>
        <v>0</v>
      </c>
      <c r="R4288" s="5">
        <v>0</v>
      </c>
      <c r="S4288" s="5">
        <v>0</v>
      </c>
      <c r="T4288" s="5">
        <f t="shared" si="728"/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f t="shared" si="731"/>
        <v>0</v>
      </c>
      <c r="Z4288" s="5">
        <v>0</v>
      </c>
      <c r="AA4288" s="5">
        <v>0</v>
      </c>
      <c r="AB4288" s="5">
        <f t="shared" si="732"/>
        <v>0</v>
      </c>
      <c r="AC4288" s="5">
        <v>0</v>
      </c>
      <c r="AD4288" s="5">
        <v>0</v>
      </c>
      <c r="AE4288" s="5">
        <f t="shared" si="733"/>
        <v>0</v>
      </c>
      <c r="AF4288" s="5">
        <v>0</v>
      </c>
      <c r="AG4288" s="6">
        <v>44098</v>
      </c>
      <c r="AH4288" s="5">
        <v>0</v>
      </c>
      <c r="AI4288" s="5">
        <v>0</v>
      </c>
      <c r="AJ4288" s="5">
        <v>0</v>
      </c>
      <c r="AK4288" s="5">
        <f t="shared" si="734"/>
        <v>0</v>
      </c>
      <c r="AL4288" s="5">
        <v>0</v>
      </c>
      <c r="AM4288" s="5">
        <v>1</v>
      </c>
      <c r="AN4288" s="5">
        <f t="shared" si="735"/>
        <v>1</v>
      </c>
      <c r="AO4288" s="5">
        <v>0</v>
      </c>
      <c r="AP4288" s="5">
        <v>0</v>
      </c>
      <c r="AQ4288" s="5">
        <f t="shared" si="736"/>
        <v>0</v>
      </c>
      <c r="AR4288" s="5">
        <v>0</v>
      </c>
      <c r="AS4288" s="6">
        <v>44273</v>
      </c>
      <c r="AT4288" s="5">
        <v>1</v>
      </c>
      <c r="AU4288" s="5">
        <v>0</v>
      </c>
      <c r="AV4288" t="str">
        <f t="shared" si="729"/>
        <v>N</v>
      </c>
      <c r="AW4288" t="s">
        <v>60</v>
      </c>
      <c r="AX4288" t="s">
        <v>61</v>
      </c>
      <c r="AY4288" t="s">
        <v>2637</v>
      </c>
      <c r="AZ4288" t="s">
        <v>2637</v>
      </c>
      <c r="BA4288" t="str">
        <f t="shared" si="730"/>
        <v>N</v>
      </c>
    </row>
    <row r="4289" spans="1:53">
      <c r="A4289" t="s">
        <v>436</v>
      </c>
      <c r="B4289" t="s">
        <v>54</v>
      </c>
      <c r="C4289" t="s">
        <v>89</v>
      </c>
      <c r="D4289">
        <v>2021</v>
      </c>
      <c r="F4289" t="s">
        <v>6634</v>
      </c>
      <c r="G4289" t="s">
        <v>6635</v>
      </c>
      <c r="H4289" t="s">
        <v>5140</v>
      </c>
      <c r="I4289" t="s">
        <v>6636</v>
      </c>
      <c r="J4289" t="s">
        <v>58</v>
      </c>
      <c r="K4289" t="s">
        <v>59</v>
      </c>
      <c r="L4289" s="5">
        <v>0</v>
      </c>
      <c r="M4289" s="5">
        <v>0</v>
      </c>
      <c r="N4289" s="5">
        <f t="shared" si="726"/>
        <v>0</v>
      </c>
      <c r="O4289" s="5">
        <v>0</v>
      </c>
      <c r="P4289" s="5">
        <v>0</v>
      </c>
      <c r="Q4289" s="5">
        <f t="shared" si="727"/>
        <v>0</v>
      </c>
      <c r="R4289" s="5">
        <v>0</v>
      </c>
      <c r="S4289" s="5">
        <v>0</v>
      </c>
      <c r="T4289" s="5">
        <f t="shared" si="728"/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f t="shared" si="731"/>
        <v>0</v>
      </c>
      <c r="Z4289" s="5">
        <v>0</v>
      </c>
      <c r="AA4289" s="5">
        <v>0</v>
      </c>
      <c r="AB4289" s="5">
        <f t="shared" si="732"/>
        <v>0</v>
      </c>
      <c r="AC4289" s="5">
        <v>0</v>
      </c>
      <c r="AD4289" s="5">
        <v>0</v>
      </c>
      <c r="AE4289" s="5">
        <f t="shared" si="733"/>
        <v>0</v>
      </c>
      <c r="AF4289" s="5">
        <v>0</v>
      </c>
      <c r="AG4289" s="6">
        <v>44074</v>
      </c>
      <c r="AH4289" s="5">
        <v>0</v>
      </c>
      <c r="AI4289" s="5">
        <v>0</v>
      </c>
      <c r="AJ4289" s="5">
        <v>0</v>
      </c>
      <c r="AK4289" s="5">
        <f t="shared" si="734"/>
        <v>0</v>
      </c>
      <c r="AL4289" s="5">
        <v>0</v>
      </c>
      <c r="AM4289" s="5">
        <v>1</v>
      </c>
      <c r="AN4289" s="5">
        <f t="shared" si="735"/>
        <v>1</v>
      </c>
      <c r="AO4289" s="5">
        <v>0</v>
      </c>
      <c r="AP4289" s="5">
        <v>0</v>
      </c>
      <c r="AQ4289" s="5">
        <f t="shared" si="736"/>
        <v>0</v>
      </c>
      <c r="AR4289" s="5">
        <v>0</v>
      </c>
      <c r="AS4289" s="6">
        <v>44208</v>
      </c>
      <c r="AT4289" s="5">
        <v>1</v>
      </c>
      <c r="AU4289" s="5">
        <v>0</v>
      </c>
      <c r="AV4289" t="str">
        <f t="shared" si="729"/>
        <v>N</v>
      </c>
      <c r="AW4289" t="s">
        <v>60</v>
      </c>
      <c r="AX4289" t="s">
        <v>61</v>
      </c>
      <c r="AY4289" t="s">
        <v>2637</v>
      </c>
      <c r="AZ4289" t="s">
        <v>2637</v>
      </c>
      <c r="BA4289" t="str">
        <f t="shared" si="730"/>
        <v>N</v>
      </c>
    </row>
    <row r="4290" spans="1:53">
      <c r="A4290" t="s">
        <v>436</v>
      </c>
      <c r="B4290" t="s">
        <v>54</v>
      </c>
      <c r="C4290" t="s">
        <v>89</v>
      </c>
      <c r="D4290">
        <v>2021</v>
      </c>
      <c r="F4290" t="s">
        <v>6416</v>
      </c>
      <c r="G4290" t="s">
        <v>6417</v>
      </c>
      <c r="H4290" t="s">
        <v>6705</v>
      </c>
      <c r="I4290" t="s">
        <v>6706</v>
      </c>
      <c r="J4290" t="s">
        <v>58</v>
      </c>
      <c r="K4290" t="s">
        <v>59</v>
      </c>
      <c r="L4290" s="5">
        <v>0</v>
      </c>
      <c r="M4290" s="5">
        <v>0</v>
      </c>
      <c r="N4290" s="5">
        <f t="shared" ref="N4290:N4353" si="737">L4290+M4290</f>
        <v>0</v>
      </c>
      <c r="O4290" s="5">
        <v>0</v>
      </c>
      <c r="P4290" s="5">
        <v>0</v>
      </c>
      <c r="Q4290" s="5">
        <f t="shared" ref="Q4290:Q4353" si="738">O4290+P4290</f>
        <v>0</v>
      </c>
      <c r="R4290" s="5">
        <v>0</v>
      </c>
      <c r="S4290" s="5">
        <v>0</v>
      </c>
      <c r="T4290" s="5">
        <f t="shared" ref="T4290:T4353" si="739">R4290+S4290</f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f t="shared" si="731"/>
        <v>0</v>
      </c>
      <c r="Z4290" s="5">
        <v>0</v>
      </c>
      <c r="AA4290" s="5">
        <v>0</v>
      </c>
      <c r="AB4290" s="5">
        <f t="shared" si="732"/>
        <v>0</v>
      </c>
      <c r="AC4290" s="5">
        <v>0</v>
      </c>
      <c r="AD4290" s="5">
        <v>0</v>
      </c>
      <c r="AE4290" s="5">
        <f t="shared" si="733"/>
        <v>0</v>
      </c>
      <c r="AF4290" s="5">
        <v>0</v>
      </c>
      <c r="AG4290" s="6">
        <v>44173</v>
      </c>
      <c r="AH4290" s="5">
        <v>0</v>
      </c>
      <c r="AI4290" s="5">
        <v>0</v>
      </c>
      <c r="AJ4290" s="5">
        <v>0</v>
      </c>
      <c r="AK4290" s="5">
        <f t="shared" si="734"/>
        <v>0</v>
      </c>
      <c r="AL4290" s="5">
        <v>0</v>
      </c>
      <c r="AM4290" s="5">
        <v>1</v>
      </c>
      <c r="AN4290" s="5">
        <f t="shared" si="735"/>
        <v>1</v>
      </c>
      <c r="AO4290" s="5">
        <v>0</v>
      </c>
      <c r="AP4290" s="5">
        <v>0</v>
      </c>
      <c r="AQ4290" s="5">
        <f t="shared" si="736"/>
        <v>0</v>
      </c>
      <c r="AR4290" s="5">
        <v>0</v>
      </c>
      <c r="AS4290" s="6">
        <v>44350</v>
      </c>
      <c r="AT4290" s="5">
        <v>1</v>
      </c>
      <c r="AU4290" s="5">
        <v>0</v>
      </c>
      <c r="AV4290" t="str">
        <f t="shared" ref="AV4290:AV4353" si="740">IF(AU4290 &gt; 0, "Y", "N")</f>
        <v>N</v>
      </c>
      <c r="AW4290" t="s">
        <v>60</v>
      </c>
      <c r="AX4290" t="s">
        <v>61</v>
      </c>
      <c r="AY4290" t="s">
        <v>2637</v>
      </c>
      <c r="AZ4290" t="s">
        <v>2637</v>
      </c>
      <c r="BA4290" t="str">
        <f t="shared" ref="BA4290:BA4353" si="741">IF(OR(L4290&gt;0, O4290&gt;0, R4290&gt;0, W4290&gt;0, Z4290&gt;0, AC4290&gt;0, AI4290&gt;0, AL4290&gt;0, AO4290&gt;0, M4290&gt;0), "Y", "N")</f>
        <v>N</v>
      </c>
    </row>
    <row r="4291" spans="1:53">
      <c r="A4291" t="s">
        <v>436</v>
      </c>
      <c r="B4291" t="s">
        <v>54</v>
      </c>
      <c r="C4291" t="s">
        <v>89</v>
      </c>
      <c r="D4291">
        <v>2021</v>
      </c>
      <c r="F4291" t="s">
        <v>5138</v>
      </c>
      <c r="G4291" t="s">
        <v>5139</v>
      </c>
      <c r="H4291" t="s">
        <v>5140</v>
      </c>
      <c r="I4291" t="s">
        <v>5141</v>
      </c>
      <c r="J4291" t="s">
        <v>58</v>
      </c>
      <c r="K4291" t="s">
        <v>59</v>
      </c>
      <c r="L4291" s="5">
        <v>0</v>
      </c>
      <c r="M4291" s="5">
        <v>0</v>
      </c>
      <c r="N4291" s="5">
        <f t="shared" si="737"/>
        <v>0</v>
      </c>
      <c r="O4291" s="5">
        <v>0</v>
      </c>
      <c r="P4291" s="5">
        <v>0</v>
      </c>
      <c r="Q4291" s="5">
        <f t="shared" si="738"/>
        <v>0</v>
      </c>
      <c r="R4291" s="5">
        <v>0</v>
      </c>
      <c r="S4291" s="5">
        <v>0</v>
      </c>
      <c r="T4291" s="5">
        <f t="shared" si="739"/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f t="shared" ref="Y4291:Y4354" si="742">W4291+X4291</f>
        <v>0</v>
      </c>
      <c r="Z4291" s="5">
        <v>0</v>
      </c>
      <c r="AA4291" s="5">
        <v>0</v>
      </c>
      <c r="AB4291" s="5">
        <f t="shared" ref="AB4291:AB4354" si="743">SUM(Z4291:AA4291)</f>
        <v>0</v>
      </c>
      <c r="AC4291" s="5">
        <v>0</v>
      </c>
      <c r="AD4291" s="5">
        <v>0</v>
      </c>
      <c r="AE4291" s="5">
        <f t="shared" ref="AE4291:AE4354" si="744">SUM(AC4291:AD4291)</f>
        <v>0</v>
      </c>
      <c r="AF4291" s="5">
        <v>0</v>
      </c>
      <c r="AG4291" s="6">
        <v>43565</v>
      </c>
      <c r="AH4291" s="5">
        <v>0</v>
      </c>
      <c r="AI4291" s="5">
        <v>0</v>
      </c>
      <c r="AJ4291" s="5">
        <v>0</v>
      </c>
      <c r="AK4291" s="5">
        <f t="shared" ref="AK4291:AK4354" si="745">SUM(AI4291:AJ4291)</f>
        <v>0</v>
      </c>
      <c r="AL4291" s="5">
        <v>0</v>
      </c>
      <c r="AM4291" s="5">
        <v>1</v>
      </c>
      <c r="AN4291" s="5">
        <f t="shared" ref="AN4291:AN4354" si="746">SUM(AL4291:AM4291)</f>
        <v>1</v>
      </c>
      <c r="AO4291" s="5">
        <v>0</v>
      </c>
      <c r="AP4291" s="5">
        <v>0</v>
      </c>
      <c r="AQ4291" s="5">
        <f t="shared" ref="AQ4291:AQ4354" si="747">SUM(AO4291:AP4291)</f>
        <v>0</v>
      </c>
      <c r="AR4291" s="5">
        <v>0</v>
      </c>
      <c r="AS4291" s="6">
        <v>44462</v>
      </c>
      <c r="AT4291" s="5">
        <v>1</v>
      </c>
      <c r="AU4291" s="5">
        <v>0</v>
      </c>
      <c r="AV4291" t="str">
        <f t="shared" si="740"/>
        <v>N</v>
      </c>
      <c r="AW4291" t="s">
        <v>60</v>
      </c>
      <c r="AX4291" t="s">
        <v>61</v>
      </c>
      <c r="AY4291" t="s">
        <v>2637</v>
      </c>
      <c r="AZ4291" t="s">
        <v>2637</v>
      </c>
      <c r="BA4291" t="str">
        <f t="shared" si="741"/>
        <v>N</v>
      </c>
    </row>
    <row r="4292" spans="1:53">
      <c r="A4292" t="s">
        <v>436</v>
      </c>
      <c r="B4292" t="s">
        <v>54</v>
      </c>
      <c r="C4292" t="s">
        <v>89</v>
      </c>
      <c r="D4292">
        <v>2021</v>
      </c>
      <c r="F4292" t="s">
        <v>6915</v>
      </c>
      <c r="G4292" t="s">
        <v>6916</v>
      </c>
      <c r="H4292" t="s">
        <v>2720</v>
      </c>
      <c r="I4292" t="s">
        <v>7538</v>
      </c>
      <c r="J4292" t="s">
        <v>58</v>
      </c>
      <c r="K4292" t="s">
        <v>59</v>
      </c>
      <c r="L4292" s="5">
        <v>0</v>
      </c>
      <c r="M4292" s="5">
        <v>0</v>
      </c>
      <c r="N4292" s="5">
        <f t="shared" si="737"/>
        <v>0</v>
      </c>
      <c r="O4292" s="5">
        <v>0</v>
      </c>
      <c r="P4292" s="5">
        <v>0</v>
      </c>
      <c r="Q4292" s="5">
        <f t="shared" si="738"/>
        <v>0</v>
      </c>
      <c r="R4292" s="5">
        <v>0</v>
      </c>
      <c r="S4292" s="5">
        <v>0</v>
      </c>
      <c r="T4292" s="5">
        <f t="shared" si="739"/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f t="shared" si="742"/>
        <v>0</v>
      </c>
      <c r="Z4292" s="5">
        <v>0</v>
      </c>
      <c r="AA4292" s="5">
        <v>0</v>
      </c>
      <c r="AB4292" s="5">
        <f t="shared" si="743"/>
        <v>0</v>
      </c>
      <c r="AC4292" s="5">
        <v>0</v>
      </c>
      <c r="AD4292" s="5">
        <v>0</v>
      </c>
      <c r="AE4292" s="5">
        <f t="shared" si="744"/>
        <v>0</v>
      </c>
      <c r="AF4292" s="5">
        <v>0</v>
      </c>
      <c r="AG4292" s="6">
        <v>43839</v>
      </c>
      <c r="AH4292" s="5">
        <v>0</v>
      </c>
      <c r="AI4292" s="5">
        <v>0</v>
      </c>
      <c r="AJ4292" s="5">
        <v>0</v>
      </c>
      <c r="AK4292" s="5">
        <f t="shared" si="745"/>
        <v>0</v>
      </c>
      <c r="AL4292" s="5">
        <v>0</v>
      </c>
      <c r="AM4292" s="5">
        <v>1</v>
      </c>
      <c r="AN4292" s="5">
        <f t="shared" si="746"/>
        <v>1</v>
      </c>
      <c r="AO4292" s="5">
        <v>0</v>
      </c>
      <c r="AP4292" s="5">
        <v>0</v>
      </c>
      <c r="AQ4292" s="5">
        <f t="shared" si="747"/>
        <v>0</v>
      </c>
      <c r="AR4292" s="5">
        <v>0</v>
      </c>
      <c r="AS4292" s="6">
        <v>44448</v>
      </c>
      <c r="AT4292" s="5">
        <v>1</v>
      </c>
      <c r="AU4292" s="5">
        <v>0</v>
      </c>
      <c r="AV4292" t="str">
        <f t="shared" si="740"/>
        <v>N</v>
      </c>
      <c r="AW4292" t="s">
        <v>60</v>
      </c>
      <c r="AX4292" t="s">
        <v>61</v>
      </c>
      <c r="AY4292" t="s">
        <v>2637</v>
      </c>
      <c r="AZ4292" t="s">
        <v>2637</v>
      </c>
      <c r="BA4292" t="str">
        <f t="shared" si="741"/>
        <v>N</v>
      </c>
    </row>
    <row r="4293" spans="1:53">
      <c r="A4293" t="s">
        <v>436</v>
      </c>
      <c r="B4293" t="s">
        <v>54</v>
      </c>
      <c r="C4293" t="s">
        <v>89</v>
      </c>
      <c r="D4293">
        <v>2021</v>
      </c>
      <c r="F4293" t="s">
        <v>7543</v>
      </c>
      <c r="G4293" t="s">
        <v>7544</v>
      </c>
      <c r="H4293" t="s">
        <v>7545</v>
      </c>
      <c r="I4293" t="s">
        <v>7546</v>
      </c>
      <c r="J4293" t="s">
        <v>58</v>
      </c>
      <c r="K4293" t="s">
        <v>59</v>
      </c>
      <c r="L4293" s="5">
        <v>0</v>
      </c>
      <c r="M4293" s="5">
        <v>0</v>
      </c>
      <c r="N4293" s="5">
        <f t="shared" si="737"/>
        <v>0</v>
      </c>
      <c r="O4293" s="5">
        <v>0</v>
      </c>
      <c r="P4293" s="5">
        <v>0</v>
      </c>
      <c r="Q4293" s="5">
        <f t="shared" si="738"/>
        <v>0</v>
      </c>
      <c r="R4293" s="5">
        <v>0</v>
      </c>
      <c r="S4293" s="5">
        <v>0</v>
      </c>
      <c r="T4293" s="5">
        <f t="shared" si="739"/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f t="shared" si="742"/>
        <v>0</v>
      </c>
      <c r="Z4293" s="5">
        <v>0</v>
      </c>
      <c r="AA4293" s="5">
        <v>0</v>
      </c>
      <c r="AB4293" s="5">
        <f t="shared" si="743"/>
        <v>0</v>
      </c>
      <c r="AC4293" s="5">
        <v>0</v>
      </c>
      <c r="AD4293" s="5">
        <v>0</v>
      </c>
      <c r="AE4293" s="5">
        <f t="shared" si="744"/>
        <v>0</v>
      </c>
      <c r="AF4293" s="5">
        <v>0</v>
      </c>
      <c r="AG4293" s="6">
        <v>44047</v>
      </c>
      <c r="AH4293" s="5">
        <v>0</v>
      </c>
      <c r="AI4293" s="5">
        <v>0</v>
      </c>
      <c r="AJ4293" s="5">
        <v>0</v>
      </c>
      <c r="AK4293" s="5">
        <f t="shared" si="745"/>
        <v>0</v>
      </c>
      <c r="AL4293" s="5">
        <v>0</v>
      </c>
      <c r="AM4293" s="5">
        <v>1</v>
      </c>
      <c r="AN4293" s="5">
        <f t="shared" si="746"/>
        <v>1</v>
      </c>
      <c r="AO4293" s="5">
        <v>0</v>
      </c>
      <c r="AP4293" s="5">
        <v>0</v>
      </c>
      <c r="AQ4293" s="5">
        <f t="shared" si="747"/>
        <v>0</v>
      </c>
      <c r="AR4293" s="5">
        <v>0</v>
      </c>
      <c r="AS4293" s="6">
        <v>44355</v>
      </c>
      <c r="AT4293" s="5">
        <v>1</v>
      </c>
      <c r="AU4293" s="5">
        <v>0</v>
      </c>
      <c r="AV4293" t="str">
        <f t="shared" si="740"/>
        <v>N</v>
      </c>
      <c r="AW4293" t="s">
        <v>60</v>
      </c>
      <c r="AX4293" t="s">
        <v>61</v>
      </c>
      <c r="AY4293" t="s">
        <v>2637</v>
      </c>
      <c r="AZ4293" t="s">
        <v>2637</v>
      </c>
      <c r="BA4293" t="str">
        <f t="shared" si="741"/>
        <v>N</v>
      </c>
    </row>
    <row r="4294" spans="1:53">
      <c r="A4294" t="s">
        <v>436</v>
      </c>
      <c r="B4294" t="s">
        <v>54</v>
      </c>
      <c r="C4294" t="s">
        <v>89</v>
      </c>
      <c r="D4294">
        <v>2021</v>
      </c>
      <c r="F4294" t="s">
        <v>6502</v>
      </c>
      <c r="G4294" t="s">
        <v>6503</v>
      </c>
      <c r="H4294" t="s">
        <v>6275</v>
      </c>
      <c r="I4294" t="s">
        <v>6504</v>
      </c>
      <c r="J4294" t="s">
        <v>58</v>
      </c>
      <c r="K4294" t="s">
        <v>59</v>
      </c>
      <c r="L4294" s="5">
        <v>0</v>
      </c>
      <c r="M4294" s="5">
        <v>0</v>
      </c>
      <c r="N4294" s="5">
        <f t="shared" si="737"/>
        <v>0</v>
      </c>
      <c r="O4294" s="5">
        <v>0</v>
      </c>
      <c r="P4294" s="5">
        <v>0</v>
      </c>
      <c r="Q4294" s="5">
        <f t="shared" si="738"/>
        <v>0</v>
      </c>
      <c r="R4294" s="5">
        <v>0</v>
      </c>
      <c r="S4294" s="5">
        <v>0</v>
      </c>
      <c r="T4294" s="5">
        <f t="shared" si="739"/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f t="shared" si="742"/>
        <v>0</v>
      </c>
      <c r="Z4294" s="5">
        <v>0</v>
      </c>
      <c r="AA4294" s="5">
        <v>0</v>
      </c>
      <c r="AB4294" s="5">
        <f t="shared" si="743"/>
        <v>0</v>
      </c>
      <c r="AC4294" s="5">
        <v>0</v>
      </c>
      <c r="AD4294" s="5">
        <v>0</v>
      </c>
      <c r="AE4294" s="5">
        <f t="shared" si="744"/>
        <v>0</v>
      </c>
      <c r="AF4294" s="5">
        <v>0</v>
      </c>
      <c r="AG4294" s="6">
        <v>44063</v>
      </c>
      <c r="AH4294" s="5">
        <v>0</v>
      </c>
      <c r="AI4294" s="5">
        <v>0</v>
      </c>
      <c r="AJ4294" s="5">
        <v>0</v>
      </c>
      <c r="AK4294" s="5">
        <f t="shared" si="745"/>
        <v>0</v>
      </c>
      <c r="AL4294" s="5">
        <v>0</v>
      </c>
      <c r="AM4294" s="5">
        <v>1</v>
      </c>
      <c r="AN4294" s="5">
        <f t="shared" si="746"/>
        <v>1</v>
      </c>
      <c r="AO4294" s="5">
        <v>0</v>
      </c>
      <c r="AP4294" s="5">
        <v>0</v>
      </c>
      <c r="AQ4294" s="5">
        <f t="shared" si="747"/>
        <v>0</v>
      </c>
      <c r="AR4294" s="5">
        <v>0</v>
      </c>
      <c r="AS4294" s="6">
        <v>44438</v>
      </c>
      <c r="AT4294" s="5">
        <v>1</v>
      </c>
      <c r="AU4294" s="5">
        <v>0</v>
      </c>
      <c r="AV4294" t="str">
        <f t="shared" si="740"/>
        <v>N</v>
      </c>
      <c r="AW4294" t="s">
        <v>60</v>
      </c>
      <c r="AX4294" t="s">
        <v>61</v>
      </c>
      <c r="AY4294" t="s">
        <v>2637</v>
      </c>
      <c r="AZ4294" t="s">
        <v>2637</v>
      </c>
      <c r="BA4294" t="str">
        <f t="shared" si="741"/>
        <v>N</v>
      </c>
    </row>
    <row r="4295" spans="1:53">
      <c r="A4295" t="s">
        <v>436</v>
      </c>
      <c r="B4295" t="s">
        <v>54</v>
      </c>
      <c r="C4295" t="s">
        <v>89</v>
      </c>
      <c r="D4295">
        <v>2021</v>
      </c>
      <c r="F4295" t="s">
        <v>6707</v>
      </c>
      <c r="G4295" t="s">
        <v>6708</v>
      </c>
      <c r="H4295" t="s">
        <v>6709</v>
      </c>
      <c r="I4295" t="s">
        <v>6710</v>
      </c>
      <c r="J4295" t="s">
        <v>58</v>
      </c>
      <c r="K4295" t="s">
        <v>59</v>
      </c>
      <c r="L4295" s="5">
        <v>0</v>
      </c>
      <c r="M4295" s="5">
        <v>0</v>
      </c>
      <c r="N4295" s="5">
        <f t="shared" si="737"/>
        <v>0</v>
      </c>
      <c r="O4295" s="5">
        <v>0</v>
      </c>
      <c r="P4295" s="5">
        <v>0</v>
      </c>
      <c r="Q4295" s="5">
        <f t="shared" si="738"/>
        <v>0</v>
      </c>
      <c r="R4295" s="5">
        <v>0</v>
      </c>
      <c r="S4295" s="5">
        <v>0</v>
      </c>
      <c r="T4295" s="5">
        <f t="shared" si="739"/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f t="shared" si="742"/>
        <v>0</v>
      </c>
      <c r="Z4295" s="5">
        <v>0</v>
      </c>
      <c r="AA4295" s="5">
        <v>0</v>
      </c>
      <c r="AB4295" s="5">
        <f t="shared" si="743"/>
        <v>0</v>
      </c>
      <c r="AC4295" s="5">
        <v>0</v>
      </c>
      <c r="AD4295" s="5">
        <v>0</v>
      </c>
      <c r="AE4295" s="5">
        <f t="shared" si="744"/>
        <v>0</v>
      </c>
      <c r="AF4295" s="5">
        <v>0</v>
      </c>
      <c r="AG4295" s="6">
        <v>44175</v>
      </c>
      <c r="AH4295" s="5">
        <v>0</v>
      </c>
      <c r="AI4295" s="5">
        <v>0</v>
      </c>
      <c r="AJ4295" s="5">
        <v>0</v>
      </c>
      <c r="AK4295" s="5">
        <f t="shared" si="745"/>
        <v>0</v>
      </c>
      <c r="AL4295" s="5">
        <v>0</v>
      </c>
      <c r="AM4295" s="5">
        <v>1</v>
      </c>
      <c r="AN4295" s="5">
        <f t="shared" si="746"/>
        <v>1</v>
      </c>
      <c r="AO4295" s="5">
        <v>0</v>
      </c>
      <c r="AP4295" s="5">
        <v>0</v>
      </c>
      <c r="AQ4295" s="5">
        <f t="shared" si="747"/>
        <v>0</v>
      </c>
      <c r="AR4295" s="5">
        <v>0</v>
      </c>
      <c r="AS4295" s="6">
        <v>44291</v>
      </c>
      <c r="AT4295" s="5">
        <v>1</v>
      </c>
      <c r="AU4295" s="5">
        <v>0</v>
      </c>
      <c r="AV4295" t="str">
        <f t="shared" si="740"/>
        <v>N</v>
      </c>
      <c r="AW4295" t="s">
        <v>60</v>
      </c>
      <c r="AX4295" t="s">
        <v>61</v>
      </c>
      <c r="AY4295" t="s">
        <v>2637</v>
      </c>
      <c r="AZ4295" t="s">
        <v>2637</v>
      </c>
      <c r="BA4295" t="str">
        <f t="shared" si="741"/>
        <v>N</v>
      </c>
    </row>
    <row r="4296" spans="1:53">
      <c r="A4296" t="s">
        <v>436</v>
      </c>
      <c r="B4296" t="s">
        <v>54</v>
      </c>
      <c r="C4296" t="s">
        <v>89</v>
      </c>
      <c r="D4296">
        <v>2021</v>
      </c>
      <c r="F4296" t="s">
        <v>7547</v>
      </c>
      <c r="G4296" t="s">
        <v>7548</v>
      </c>
      <c r="H4296" t="s">
        <v>2720</v>
      </c>
      <c r="I4296" t="s">
        <v>7549</v>
      </c>
      <c r="J4296" t="s">
        <v>58</v>
      </c>
      <c r="K4296" t="s">
        <v>59</v>
      </c>
      <c r="L4296" s="5">
        <v>0</v>
      </c>
      <c r="M4296" s="5">
        <v>0</v>
      </c>
      <c r="N4296" s="5">
        <f t="shared" si="737"/>
        <v>0</v>
      </c>
      <c r="O4296" s="5">
        <v>0</v>
      </c>
      <c r="P4296" s="5">
        <v>0</v>
      </c>
      <c r="Q4296" s="5">
        <f t="shared" si="738"/>
        <v>0</v>
      </c>
      <c r="R4296" s="5">
        <v>0</v>
      </c>
      <c r="S4296" s="5">
        <v>0</v>
      </c>
      <c r="T4296" s="5">
        <f t="shared" si="739"/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f t="shared" si="742"/>
        <v>0</v>
      </c>
      <c r="Z4296" s="5">
        <v>0</v>
      </c>
      <c r="AA4296" s="5">
        <v>0</v>
      </c>
      <c r="AB4296" s="5">
        <f t="shared" si="743"/>
        <v>0</v>
      </c>
      <c r="AC4296" s="5">
        <v>0</v>
      </c>
      <c r="AD4296" s="5">
        <v>0</v>
      </c>
      <c r="AE4296" s="5">
        <f t="shared" si="744"/>
        <v>0</v>
      </c>
      <c r="AF4296" s="5">
        <v>0</v>
      </c>
      <c r="AG4296" s="6">
        <v>44084</v>
      </c>
      <c r="AH4296" s="5">
        <v>0</v>
      </c>
      <c r="AI4296" s="5">
        <v>0</v>
      </c>
      <c r="AJ4296" s="5">
        <v>0</v>
      </c>
      <c r="AK4296" s="5">
        <f t="shared" si="745"/>
        <v>0</v>
      </c>
      <c r="AL4296" s="5">
        <v>0</v>
      </c>
      <c r="AM4296" s="5">
        <v>1</v>
      </c>
      <c r="AN4296" s="5">
        <f t="shared" si="746"/>
        <v>1</v>
      </c>
      <c r="AO4296" s="5">
        <v>0</v>
      </c>
      <c r="AP4296" s="5">
        <v>0</v>
      </c>
      <c r="AQ4296" s="5">
        <f t="shared" si="747"/>
        <v>0</v>
      </c>
      <c r="AR4296" s="5">
        <v>0</v>
      </c>
      <c r="AS4296" s="6">
        <v>44298</v>
      </c>
      <c r="AT4296" s="5">
        <v>1</v>
      </c>
      <c r="AU4296" s="5">
        <v>0</v>
      </c>
      <c r="AV4296" t="str">
        <f t="shared" si="740"/>
        <v>N</v>
      </c>
      <c r="AW4296" t="s">
        <v>60</v>
      </c>
      <c r="AX4296" t="s">
        <v>61</v>
      </c>
      <c r="AY4296" t="s">
        <v>2637</v>
      </c>
      <c r="AZ4296" t="s">
        <v>2637</v>
      </c>
      <c r="BA4296" t="str">
        <f t="shared" si="741"/>
        <v>N</v>
      </c>
    </row>
    <row r="4297" spans="1:53">
      <c r="A4297" t="s">
        <v>436</v>
      </c>
      <c r="B4297" t="s">
        <v>54</v>
      </c>
      <c r="C4297" t="s">
        <v>89</v>
      </c>
      <c r="D4297">
        <v>2021</v>
      </c>
      <c r="F4297" t="s">
        <v>7300</v>
      </c>
      <c r="G4297" t="s">
        <v>7301</v>
      </c>
      <c r="H4297" t="s">
        <v>7302</v>
      </c>
      <c r="I4297" t="s">
        <v>7303</v>
      </c>
      <c r="J4297" t="s">
        <v>58</v>
      </c>
      <c r="K4297" t="s">
        <v>59</v>
      </c>
      <c r="L4297" s="5">
        <v>0</v>
      </c>
      <c r="M4297" s="5">
        <v>0</v>
      </c>
      <c r="N4297" s="5">
        <f t="shared" si="737"/>
        <v>0</v>
      </c>
      <c r="O4297" s="5">
        <v>0</v>
      </c>
      <c r="P4297" s="5">
        <v>0</v>
      </c>
      <c r="Q4297" s="5">
        <f t="shared" si="738"/>
        <v>0</v>
      </c>
      <c r="R4297" s="5">
        <v>0</v>
      </c>
      <c r="S4297" s="5">
        <v>0</v>
      </c>
      <c r="T4297" s="5">
        <f t="shared" si="739"/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f t="shared" si="742"/>
        <v>0</v>
      </c>
      <c r="Z4297" s="5">
        <v>0</v>
      </c>
      <c r="AA4297" s="5">
        <v>1</v>
      </c>
      <c r="AB4297" s="5">
        <f t="shared" si="743"/>
        <v>1</v>
      </c>
      <c r="AC4297" s="5">
        <v>0</v>
      </c>
      <c r="AD4297" s="5">
        <v>0</v>
      </c>
      <c r="AE4297" s="5">
        <f t="shared" si="744"/>
        <v>0</v>
      </c>
      <c r="AF4297" s="5">
        <v>0</v>
      </c>
      <c r="AG4297" s="6">
        <v>44210</v>
      </c>
      <c r="AH4297" s="5">
        <v>1</v>
      </c>
      <c r="AI4297" s="5">
        <v>0</v>
      </c>
      <c r="AJ4297" s="5">
        <v>0</v>
      </c>
      <c r="AK4297" s="5">
        <f t="shared" si="745"/>
        <v>0</v>
      </c>
      <c r="AL4297" s="5">
        <v>0</v>
      </c>
      <c r="AM4297" s="5">
        <v>1</v>
      </c>
      <c r="AN4297" s="5">
        <f t="shared" si="746"/>
        <v>1</v>
      </c>
      <c r="AO4297" s="5">
        <v>0</v>
      </c>
      <c r="AP4297" s="5">
        <v>0</v>
      </c>
      <c r="AQ4297" s="5">
        <f t="shared" si="747"/>
        <v>0</v>
      </c>
      <c r="AR4297" s="5">
        <v>0</v>
      </c>
      <c r="AS4297" s="6">
        <v>44333</v>
      </c>
      <c r="AT4297" s="5">
        <v>1</v>
      </c>
      <c r="AU4297" s="5">
        <v>0</v>
      </c>
      <c r="AV4297" t="str">
        <f t="shared" si="740"/>
        <v>N</v>
      </c>
      <c r="AW4297" t="s">
        <v>60</v>
      </c>
      <c r="AX4297" t="s">
        <v>61</v>
      </c>
      <c r="AY4297" t="s">
        <v>2637</v>
      </c>
      <c r="AZ4297" t="s">
        <v>2637</v>
      </c>
      <c r="BA4297" t="str">
        <f t="shared" si="741"/>
        <v>N</v>
      </c>
    </row>
    <row r="4298" spans="1:53">
      <c r="A4298" t="s">
        <v>436</v>
      </c>
      <c r="B4298" t="s">
        <v>54</v>
      </c>
      <c r="C4298" t="s">
        <v>89</v>
      </c>
      <c r="D4298">
        <v>2021</v>
      </c>
      <c r="F4298" t="s">
        <v>10110</v>
      </c>
      <c r="G4298" t="s">
        <v>10111</v>
      </c>
      <c r="H4298" t="s">
        <v>5071</v>
      </c>
      <c r="I4298" t="s">
        <v>10112</v>
      </c>
      <c r="J4298" t="s">
        <v>58</v>
      </c>
      <c r="K4298" t="s">
        <v>59</v>
      </c>
      <c r="L4298" s="5">
        <v>0</v>
      </c>
      <c r="M4298" s="5">
        <v>0</v>
      </c>
      <c r="N4298" s="5">
        <f t="shared" si="737"/>
        <v>0</v>
      </c>
      <c r="O4298" s="5">
        <v>0</v>
      </c>
      <c r="P4298" s="5">
        <v>0</v>
      </c>
      <c r="Q4298" s="5">
        <f t="shared" si="738"/>
        <v>0</v>
      </c>
      <c r="R4298" s="5">
        <v>0</v>
      </c>
      <c r="S4298" s="5">
        <v>0</v>
      </c>
      <c r="T4298" s="5">
        <f t="shared" si="739"/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f t="shared" si="742"/>
        <v>0</v>
      </c>
      <c r="Z4298" s="5">
        <v>0</v>
      </c>
      <c r="AA4298" s="5">
        <v>1</v>
      </c>
      <c r="AB4298" s="5">
        <f t="shared" si="743"/>
        <v>1</v>
      </c>
      <c r="AC4298" s="5">
        <v>0</v>
      </c>
      <c r="AD4298" s="5">
        <v>0</v>
      </c>
      <c r="AE4298" s="5">
        <f t="shared" si="744"/>
        <v>0</v>
      </c>
      <c r="AF4298" s="5">
        <v>0</v>
      </c>
      <c r="AG4298" s="6">
        <v>44390</v>
      </c>
      <c r="AH4298" s="5">
        <v>1</v>
      </c>
      <c r="AI4298" s="5">
        <v>0</v>
      </c>
      <c r="AJ4298" s="5">
        <v>0</v>
      </c>
      <c r="AK4298" s="5">
        <f t="shared" si="745"/>
        <v>0</v>
      </c>
      <c r="AL4298" s="5">
        <v>0</v>
      </c>
      <c r="AM4298" s="5">
        <v>1</v>
      </c>
      <c r="AN4298" s="5">
        <f t="shared" si="746"/>
        <v>1</v>
      </c>
      <c r="AO4298" s="5">
        <v>0</v>
      </c>
      <c r="AP4298" s="5">
        <v>0</v>
      </c>
      <c r="AQ4298" s="5">
        <f t="shared" si="747"/>
        <v>0</v>
      </c>
      <c r="AR4298" s="5">
        <v>0</v>
      </c>
      <c r="AS4298" s="6">
        <v>44532</v>
      </c>
      <c r="AT4298" s="5">
        <v>1</v>
      </c>
      <c r="AU4298" s="5">
        <v>0</v>
      </c>
      <c r="AV4298" t="str">
        <f t="shared" si="740"/>
        <v>N</v>
      </c>
      <c r="AW4298" t="s">
        <v>60</v>
      </c>
      <c r="AX4298" t="s">
        <v>61</v>
      </c>
      <c r="AY4298" t="s">
        <v>2637</v>
      </c>
      <c r="AZ4298" t="s">
        <v>2637</v>
      </c>
      <c r="BA4298" t="str">
        <f t="shared" si="741"/>
        <v>N</v>
      </c>
    </row>
    <row r="4299" spans="1:53">
      <c r="A4299" t="s">
        <v>436</v>
      </c>
      <c r="B4299" t="s">
        <v>54</v>
      </c>
      <c r="C4299" t="s">
        <v>89</v>
      </c>
      <c r="D4299">
        <v>2021</v>
      </c>
      <c r="F4299" t="s">
        <v>7119</v>
      </c>
      <c r="G4299" t="s">
        <v>7120</v>
      </c>
      <c r="H4299" t="s">
        <v>2720</v>
      </c>
      <c r="I4299" t="s">
        <v>7121</v>
      </c>
      <c r="J4299" t="s">
        <v>58</v>
      </c>
      <c r="K4299" t="s">
        <v>59</v>
      </c>
      <c r="L4299" s="5">
        <v>0</v>
      </c>
      <c r="M4299" s="5">
        <v>0</v>
      </c>
      <c r="N4299" s="5">
        <f t="shared" si="737"/>
        <v>0</v>
      </c>
      <c r="O4299" s="5">
        <v>0</v>
      </c>
      <c r="P4299" s="5">
        <v>0</v>
      </c>
      <c r="Q4299" s="5">
        <f t="shared" si="738"/>
        <v>0</v>
      </c>
      <c r="R4299" s="5">
        <v>0</v>
      </c>
      <c r="S4299" s="5">
        <v>0</v>
      </c>
      <c r="T4299" s="5">
        <f t="shared" si="739"/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f t="shared" si="742"/>
        <v>0</v>
      </c>
      <c r="Z4299" s="5">
        <v>0</v>
      </c>
      <c r="AA4299" s="5">
        <v>1</v>
      </c>
      <c r="AB4299" s="5">
        <f t="shared" si="743"/>
        <v>1</v>
      </c>
      <c r="AC4299" s="5">
        <v>0</v>
      </c>
      <c r="AD4299" s="5">
        <v>0</v>
      </c>
      <c r="AE4299" s="5">
        <f t="shared" si="744"/>
        <v>0</v>
      </c>
      <c r="AF4299" s="5">
        <v>0</v>
      </c>
      <c r="AG4299" s="6">
        <v>44210</v>
      </c>
      <c r="AH4299" s="5">
        <v>1</v>
      </c>
      <c r="AI4299" s="5">
        <v>0</v>
      </c>
      <c r="AJ4299" s="5">
        <v>0</v>
      </c>
      <c r="AK4299" s="5">
        <f t="shared" si="745"/>
        <v>0</v>
      </c>
      <c r="AL4299" s="5">
        <v>0</v>
      </c>
      <c r="AM4299" s="5">
        <v>1</v>
      </c>
      <c r="AN4299" s="5">
        <f t="shared" si="746"/>
        <v>1</v>
      </c>
      <c r="AO4299" s="5">
        <v>0</v>
      </c>
      <c r="AP4299" s="5">
        <v>0</v>
      </c>
      <c r="AQ4299" s="5">
        <f t="shared" si="747"/>
        <v>0</v>
      </c>
      <c r="AR4299" s="5">
        <v>0</v>
      </c>
      <c r="AS4299" s="6">
        <v>44334</v>
      </c>
      <c r="AT4299" s="5">
        <v>1</v>
      </c>
      <c r="AU4299" s="5">
        <v>0</v>
      </c>
      <c r="AV4299" t="str">
        <f t="shared" si="740"/>
        <v>N</v>
      </c>
      <c r="AW4299" t="s">
        <v>60</v>
      </c>
      <c r="AX4299" t="s">
        <v>61</v>
      </c>
      <c r="AY4299" t="s">
        <v>2637</v>
      </c>
      <c r="AZ4299" t="s">
        <v>2637</v>
      </c>
      <c r="BA4299" t="str">
        <f t="shared" si="741"/>
        <v>N</v>
      </c>
    </row>
    <row r="4300" spans="1:53">
      <c r="A4300" t="s">
        <v>436</v>
      </c>
      <c r="B4300" t="s">
        <v>54</v>
      </c>
      <c r="C4300" t="s">
        <v>89</v>
      </c>
      <c r="D4300">
        <v>2021</v>
      </c>
      <c r="F4300" t="s">
        <v>6564</v>
      </c>
      <c r="G4300" t="s">
        <v>6565</v>
      </c>
      <c r="H4300" t="s">
        <v>6876</v>
      </c>
      <c r="I4300" t="s">
        <v>6877</v>
      </c>
      <c r="J4300" t="s">
        <v>58</v>
      </c>
      <c r="K4300" t="s">
        <v>59</v>
      </c>
      <c r="L4300" s="5">
        <v>0</v>
      </c>
      <c r="M4300" s="5">
        <v>0</v>
      </c>
      <c r="N4300" s="5">
        <f t="shared" si="737"/>
        <v>0</v>
      </c>
      <c r="O4300" s="5">
        <v>0</v>
      </c>
      <c r="P4300" s="5">
        <v>0</v>
      </c>
      <c r="Q4300" s="5">
        <f t="shared" si="738"/>
        <v>0</v>
      </c>
      <c r="R4300" s="5">
        <v>0</v>
      </c>
      <c r="S4300" s="5">
        <v>0</v>
      </c>
      <c r="T4300" s="5">
        <f t="shared" si="739"/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f t="shared" si="742"/>
        <v>0</v>
      </c>
      <c r="Z4300" s="5">
        <v>0</v>
      </c>
      <c r="AA4300" s="5">
        <v>1</v>
      </c>
      <c r="AB4300" s="5">
        <f t="shared" si="743"/>
        <v>1</v>
      </c>
      <c r="AC4300" s="5">
        <v>0</v>
      </c>
      <c r="AD4300" s="5">
        <v>0</v>
      </c>
      <c r="AE4300" s="5">
        <f t="shared" si="744"/>
        <v>0</v>
      </c>
      <c r="AF4300" s="5">
        <v>0</v>
      </c>
      <c r="AG4300" s="6">
        <v>44287</v>
      </c>
      <c r="AH4300" s="5">
        <v>1</v>
      </c>
      <c r="AI4300" s="5">
        <v>0</v>
      </c>
      <c r="AJ4300" s="5">
        <v>0</v>
      </c>
      <c r="AK4300" s="5">
        <f t="shared" si="745"/>
        <v>0</v>
      </c>
      <c r="AL4300" s="5">
        <v>0</v>
      </c>
      <c r="AM4300" s="5">
        <v>1</v>
      </c>
      <c r="AN4300" s="5">
        <f t="shared" si="746"/>
        <v>1</v>
      </c>
      <c r="AO4300" s="5">
        <v>0</v>
      </c>
      <c r="AP4300" s="5">
        <v>0</v>
      </c>
      <c r="AQ4300" s="5">
        <f t="shared" si="747"/>
        <v>0</v>
      </c>
      <c r="AR4300" s="5">
        <v>0</v>
      </c>
      <c r="AS4300" s="6">
        <v>44426</v>
      </c>
      <c r="AT4300" s="5">
        <v>1</v>
      </c>
      <c r="AU4300" s="5">
        <v>0</v>
      </c>
      <c r="AV4300" t="str">
        <f t="shared" si="740"/>
        <v>N</v>
      </c>
      <c r="AW4300" t="s">
        <v>60</v>
      </c>
      <c r="AX4300" t="s">
        <v>61</v>
      </c>
      <c r="AY4300" t="s">
        <v>2637</v>
      </c>
      <c r="AZ4300" t="s">
        <v>2637</v>
      </c>
      <c r="BA4300" t="str">
        <f t="shared" si="741"/>
        <v>N</v>
      </c>
    </row>
    <row r="4301" spans="1:53">
      <c r="A4301" t="s">
        <v>436</v>
      </c>
      <c r="B4301" t="s">
        <v>54</v>
      </c>
      <c r="C4301" t="s">
        <v>89</v>
      </c>
      <c r="D4301">
        <v>2021</v>
      </c>
      <c r="F4301" t="s">
        <v>7288</v>
      </c>
      <c r="G4301" t="s">
        <v>7289</v>
      </c>
      <c r="H4301" t="s">
        <v>5071</v>
      </c>
      <c r="I4301" t="s">
        <v>7290</v>
      </c>
      <c r="J4301" t="s">
        <v>58</v>
      </c>
      <c r="K4301" t="s">
        <v>59</v>
      </c>
      <c r="L4301" s="5">
        <v>0</v>
      </c>
      <c r="M4301" s="5">
        <v>0</v>
      </c>
      <c r="N4301" s="5">
        <f t="shared" si="737"/>
        <v>0</v>
      </c>
      <c r="O4301" s="5">
        <v>0</v>
      </c>
      <c r="P4301" s="5">
        <v>0</v>
      </c>
      <c r="Q4301" s="5">
        <f t="shared" si="738"/>
        <v>0</v>
      </c>
      <c r="R4301" s="5">
        <v>0</v>
      </c>
      <c r="S4301" s="5">
        <v>0</v>
      </c>
      <c r="T4301" s="5">
        <f t="shared" si="739"/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f t="shared" si="742"/>
        <v>0</v>
      </c>
      <c r="Z4301" s="5">
        <v>0</v>
      </c>
      <c r="AA4301" s="5">
        <v>1</v>
      </c>
      <c r="AB4301" s="5">
        <f t="shared" si="743"/>
        <v>1</v>
      </c>
      <c r="AC4301" s="5">
        <v>0</v>
      </c>
      <c r="AD4301" s="5">
        <v>0</v>
      </c>
      <c r="AE4301" s="5">
        <f t="shared" si="744"/>
        <v>0</v>
      </c>
      <c r="AF4301" s="5">
        <v>0</v>
      </c>
      <c r="AG4301" s="6">
        <v>44201</v>
      </c>
      <c r="AH4301" s="5">
        <v>1</v>
      </c>
      <c r="AI4301" s="5">
        <v>0</v>
      </c>
      <c r="AJ4301" s="5">
        <v>0</v>
      </c>
      <c r="AK4301" s="5">
        <f t="shared" si="745"/>
        <v>0</v>
      </c>
      <c r="AL4301" s="5">
        <v>0</v>
      </c>
      <c r="AM4301" s="5">
        <v>1</v>
      </c>
      <c r="AN4301" s="5">
        <f t="shared" si="746"/>
        <v>1</v>
      </c>
      <c r="AO4301" s="5">
        <v>0</v>
      </c>
      <c r="AP4301" s="5">
        <v>0</v>
      </c>
      <c r="AQ4301" s="5">
        <f t="shared" si="747"/>
        <v>0</v>
      </c>
      <c r="AR4301" s="5">
        <v>0</v>
      </c>
      <c r="AS4301" s="6">
        <v>44312</v>
      </c>
      <c r="AT4301" s="5">
        <v>1</v>
      </c>
      <c r="AU4301" s="5">
        <v>0</v>
      </c>
      <c r="AV4301" t="str">
        <f t="shared" si="740"/>
        <v>N</v>
      </c>
      <c r="AW4301" t="s">
        <v>60</v>
      </c>
      <c r="AX4301" t="s">
        <v>61</v>
      </c>
      <c r="AY4301" t="s">
        <v>2637</v>
      </c>
      <c r="AZ4301" t="s">
        <v>2637</v>
      </c>
      <c r="BA4301" t="str">
        <f t="shared" si="741"/>
        <v>N</v>
      </c>
    </row>
    <row r="4302" spans="1:53">
      <c r="A4302" t="s">
        <v>436</v>
      </c>
      <c r="B4302" t="s">
        <v>54</v>
      </c>
      <c r="C4302" t="s">
        <v>89</v>
      </c>
      <c r="D4302">
        <v>2021</v>
      </c>
      <c r="F4302" t="s">
        <v>6601</v>
      </c>
      <c r="G4302" t="s">
        <v>6602</v>
      </c>
      <c r="H4302" t="s">
        <v>10113</v>
      </c>
      <c r="I4302" t="s">
        <v>10114</v>
      </c>
      <c r="J4302" t="s">
        <v>58</v>
      </c>
      <c r="K4302" t="s">
        <v>59</v>
      </c>
      <c r="L4302" s="5">
        <v>0</v>
      </c>
      <c r="M4302" s="5">
        <v>0</v>
      </c>
      <c r="N4302" s="5">
        <f t="shared" si="737"/>
        <v>0</v>
      </c>
      <c r="O4302" s="5">
        <v>0</v>
      </c>
      <c r="P4302" s="5">
        <v>0</v>
      </c>
      <c r="Q4302" s="5">
        <f t="shared" si="738"/>
        <v>0</v>
      </c>
      <c r="R4302" s="5">
        <v>0</v>
      </c>
      <c r="S4302" s="5">
        <v>0</v>
      </c>
      <c r="T4302" s="5">
        <f t="shared" si="739"/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f t="shared" si="742"/>
        <v>0</v>
      </c>
      <c r="Z4302" s="5">
        <v>0</v>
      </c>
      <c r="AA4302" s="5">
        <v>1</v>
      </c>
      <c r="AB4302" s="5">
        <f t="shared" si="743"/>
        <v>1</v>
      </c>
      <c r="AC4302" s="5">
        <v>0</v>
      </c>
      <c r="AD4302" s="5">
        <v>0</v>
      </c>
      <c r="AE4302" s="5">
        <f t="shared" si="744"/>
        <v>0</v>
      </c>
      <c r="AF4302" s="5">
        <v>0</v>
      </c>
      <c r="AG4302" s="6">
        <v>44357</v>
      </c>
      <c r="AH4302" s="5">
        <v>1</v>
      </c>
      <c r="AI4302" s="5">
        <v>0</v>
      </c>
      <c r="AJ4302" s="5">
        <v>0</v>
      </c>
      <c r="AK4302" s="5">
        <f t="shared" si="745"/>
        <v>0</v>
      </c>
      <c r="AL4302" s="5">
        <v>0</v>
      </c>
      <c r="AM4302" s="5">
        <v>1</v>
      </c>
      <c r="AN4302" s="5">
        <f t="shared" si="746"/>
        <v>1</v>
      </c>
      <c r="AO4302" s="5">
        <v>0</v>
      </c>
      <c r="AP4302" s="5">
        <v>0</v>
      </c>
      <c r="AQ4302" s="5">
        <f t="shared" si="747"/>
        <v>0</v>
      </c>
      <c r="AR4302" s="5">
        <v>0</v>
      </c>
      <c r="AS4302" s="6">
        <v>44469</v>
      </c>
      <c r="AT4302" s="5">
        <v>1</v>
      </c>
      <c r="AU4302" s="5">
        <v>0</v>
      </c>
      <c r="AV4302" t="str">
        <f t="shared" si="740"/>
        <v>N</v>
      </c>
      <c r="AW4302" t="s">
        <v>60</v>
      </c>
      <c r="AX4302" t="s">
        <v>61</v>
      </c>
      <c r="AY4302" t="s">
        <v>2637</v>
      </c>
      <c r="AZ4302" t="s">
        <v>2637</v>
      </c>
      <c r="BA4302" t="str">
        <f t="shared" si="741"/>
        <v>N</v>
      </c>
    </row>
    <row r="4303" spans="1:53">
      <c r="A4303" t="s">
        <v>436</v>
      </c>
      <c r="B4303" t="s">
        <v>54</v>
      </c>
      <c r="C4303" t="s">
        <v>89</v>
      </c>
      <c r="D4303">
        <v>2021</v>
      </c>
      <c r="F4303" t="s">
        <v>7037</v>
      </c>
      <c r="G4303" t="s">
        <v>7038</v>
      </c>
      <c r="H4303" t="s">
        <v>7244</v>
      </c>
      <c r="I4303" t="s">
        <v>7245</v>
      </c>
      <c r="J4303" t="s">
        <v>58</v>
      </c>
      <c r="K4303" t="s">
        <v>59</v>
      </c>
      <c r="L4303" s="5">
        <v>0</v>
      </c>
      <c r="M4303" s="5">
        <v>0</v>
      </c>
      <c r="N4303" s="5">
        <f t="shared" si="737"/>
        <v>0</v>
      </c>
      <c r="O4303" s="5">
        <v>0</v>
      </c>
      <c r="P4303" s="5">
        <v>0</v>
      </c>
      <c r="Q4303" s="5">
        <f t="shared" si="738"/>
        <v>0</v>
      </c>
      <c r="R4303" s="5">
        <v>0</v>
      </c>
      <c r="S4303" s="5">
        <v>0</v>
      </c>
      <c r="T4303" s="5">
        <f t="shared" si="739"/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f t="shared" si="742"/>
        <v>0</v>
      </c>
      <c r="Z4303" s="5">
        <v>0</v>
      </c>
      <c r="AA4303" s="5">
        <v>1</v>
      </c>
      <c r="AB4303" s="5">
        <f t="shared" si="743"/>
        <v>1</v>
      </c>
      <c r="AC4303" s="5">
        <v>0</v>
      </c>
      <c r="AD4303" s="5">
        <v>0</v>
      </c>
      <c r="AE4303" s="5">
        <f t="shared" si="744"/>
        <v>0</v>
      </c>
      <c r="AF4303" s="5">
        <v>0</v>
      </c>
      <c r="AG4303" s="6">
        <v>44245</v>
      </c>
      <c r="AH4303" s="5">
        <v>1</v>
      </c>
      <c r="AI4303" s="5">
        <v>0</v>
      </c>
      <c r="AJ4303" s="5">
        <v>0</v>
      </c>
      <c r="AK4303" s="5">
        <f t="shared" si="745"/>
        <v>0</v>
      </c>
      <c r="AL4303" s="5">
        <v>0</v>
      </c>
      <c r="AM4303" s="5">
        <v>1</v>
      </c>
      <c r="AN4303" s="5">
        <f t="shared" si="746"/>
        <v>1</v>
      </c>
      <c r="AO4303" s="5">
        <v>0</v>
      </c>
      <c r="AP4303" s="5">
        <v>0</v>
      </c>
      <c r="AQ4303" s="5">
        <f t="shared" si="747"/>
        <v>0</v>
      </c>
      <c r="AR4303" s="5">
        <v>0</v>
      </c>
      <c r="AS4303" s="6">
        <v>44483</v>
      </c>
      <c r="AT4303" s="5">
        <v>1</v>
      </c>
      <c r="AU4303" s="5">
        <v>0</v>
      </c>
      <c r="AV4303" t="str">
        <f t="shared" si="740"/>
        <v>N</v>
      </c>
      <c r="AW4303" t="s">
        <v>60</v>
      </c>
      <c r="AX4303" t="s">
        <v>61</v>
      </c>
      <c r="AY4303" t="s">
        <v>2637</v>
      </c>
      <c r="AZ4303" t="s">
        <v>2637</v>
      </c>
      <c r="BA4303" t="str">
        <f t="shared" si="741"/>
        <v>N</v>
      </c>
    </row>
    <row r="4304" spans="1:53">
      <c r="A4304" t="s">
        <v>436</v>
      </c>
      <c r="B4304" t="s">
        <v>54</v>
      </c>
      <c r="C4304" t="s">
        <v>89</v>
      </c>
      <c r="D4304">
        <v>2021</v>
      </c>
      <c r="F4304" t="s">
        <v>7291</v>
      </c>
      <c r="G4304" t="s">
        <v>7292</v>
      </c>
      <c r="H4304" t="s">
        <v>5071</v>
      </c>
      <c r="I4304" t="s">
        <v>7293</v>
      </c>
      <c r="J4304" t="s">
        <v>58</v>
      </c>
      <c r="K4304" t="s">
        <v>59</v>
      </c>
      <c r="L4304" s="5">
        <v>0</v>
      </c>
      <c r="M4304" s="5">
        <v>0</v>
      </c>
      <c r="N4304" s="5">
        <f t="shared" si="737"/>
        <v>0</v>
      </c>
      <c r="O4304" s="5">
        <v>0</v>
      </c>
      <c r="P4304" s="5">
        <v>0</v>
      </c>
      <c r="Q4304" s="5">
        <f t="shared" si="738"/>
        <v>0</v>
      </c>
      <c r="R4304" s="5">
        <v>0</v>
      </c>
      <c r="S4304" s="5">
        <v>0</v>
      </c>
      <c r="T4304" s="5">
        <f t="shared" si="739"/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f t="shared" si="742"/>
        <v>0</v>
      </c>
      <c r="Z4304" s="5">
        <v>0</v>
      </c>
      <c r="AA4304" s="5">
        <v>1</v>
      </c>
      <c r="AB4304" s="5">
        <f t="shared" si="743"/>
        <v>1</v>
      </c>
      <c r="AC4304" s="5">
        <v>0</v>
      </c>
      <c r="AD4304" s="5">
        <v>0</v>
      </c>
      <c r="AE4304" s="5">
        <f t="shared" si="744"/>
        <v>0</v>
      </c>
      <c r="AF4304" s="5">
        <v>0</v>
      </c>
      <c r="AG4304" s="6">
        <v>44202</v>
      </c>
      <c r="AH4304" s="5">
        <v>1</v>
      </c>
      <c r="AI4304" s="5">
        <v>0</v>
      </c>
      <c r="AJ4304" s="5">
        <v>0</v>
      </c>
      <c r="AK4304" s="5">
        <f t="shared" si="745"/>
        <v>0</v>
      </c>
      <c r="AL4304" s="5">
        <v>0</v>
      </c>
      <c r="AM4304" s="5">
        <v>1</v>
      </c>
      <c r="AN4304" s="5">
        <f t="shared" si="746"/>
        <v>1</v>
      </c>
      <c r="AO4304" s="5">
        <v>0</v>
      </c>
      <c r="AP4304" s="5">
        <v>0</v>
      </c>
      <c r="AQ4304" s="5">
        <f t="shared" si="747"/>
        <v>0</v>
      </c>
      <c r="AR4304" s="5">
        <v>0</v>
      </c>
      <c r="AS4304" s="6">
        <v>44560</v>
      </c>
      <c r="AT4304" s="5">
        <v>1</v>
      </c>
      <c r="AU4304" s="5">
        <v>0</v>
      </c>
      <c r="AV4304" t="str">
        <f t="shared" si="740"/>
        <v>N</v>
      </c>
      <c r="AW4304" t="s">
        <v>60</v>
      </c>
      <c r="AX4304" t="s">
        <v>61</v>
      </c>
      <c r="AY4304" t="s">
        <v>2637</v>
      </c>
      <c r="AZ4304" t="s">
        <v>2637</v>
      </c>
      <c r="BA4304" t="str">
        <f t="shared" si="741"/>
        <v>N</v>
      </c>
    </row>
    <row r="4305" spans="1:53">
      <c r="A4305" t="s">
        <v>436</v>
      </c>
      <c r="B4305" t="s">
        <v>54</v>
      </c>
      <c r="C4305" t="s">
        <v>89</v>
      </c>
      <c r="D4305">
        <v>2021</v>
      </c>
      <c r="F4305" t="s">
        <v>10115</v>
      </c>
      <c r="G4305" t="s">
        <v>10116</v>
      </c>
      <c r="H4305" t="s">
        <v>2754</v>
      </c>
      <c r="I4305" t="s">
        <v>10117</v>
      </c>
      <c r="J4305" t="s">
        <v>58</v>
      </c>
      <c r="K4305" t="s">
        <v>59</v>
      </c>
      <c r="L4305" s="5">
        <v>0</v>
      </c>
      <c r="M4305" s="5">
        <v>0</v>
      </c>
      <c r="N4305" s="5">
        <f t="shared" si="737"/>
        <v>0</v>
      </c>
      <c r="O4305" s="5">
        <v>0</v>
      </c>
      <c r="P4305" s="5">
        <v>0</v>
      </c>
      <c r="Q4305" s="5">
        <f t="shared" si="738"/>
        <v>0</v>
      </c>
      <c r="R4305" s="5">
        <v>0</v>
      </c>
      <c r="S4305" s="5">
        <v>0</v>
      </c>
      <c r="T4305" s="5">
        <f t="shared" si="739"/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f t="shared" si="742"/>
        <v>0</v>
      </c>
      <c r="Z4305" s="5">
        <v>0</v>
      </c>
      <c r="AA4305" s="5">
        <v>1</v>
      </c>
      <c r="AB4305" s="5">
        <f t="shared" si="743"/>
        <v>1</v>
      </c>
      <c r="AC4305" s="5">
        <v>0</v>
      </c>
      <c r="AD4305" s="5">
        <v>0</v>
      </c>
      <c r="AE4305" s="5">
        <f t="shared" si="744"/>
        <v>0</v>
      </c>
      <c r="AF4305" s="5">
        <v>0</v>
      </c>
      <c r="AG4305" s="6">
        <v>44452</v>
      </c>
      <c r="AH4305" s="5">
        <v>1</v>
      </c>
      <c r="AI4305" s="5">
        <v>0</v>
      </c>
      <c r="AJ4305" s="5">
        <v>0</v>
      </c>
      <c r="AK4305" s="5">
        <f t="shared" si="745"/>
        <v>0</v>
      </c>
      <c r="AL4305" s="5">
        <v>0</v>
      </c>
      <c r="AM4305" s="5">
        <v>1</v>
      </c>
      <c r="AN4305" s="5">
        <f t="shared" si="746"/>
        <v>1</v>
      </c>
      <c r="AO4305" s="5">
        <v>0</v>
      </c>
      <c r="AP4305" s="5">
        <v>0</v>
      </c>
      <c r="AQ4305" s="5">
        <f t="shared" si="747"/>
        <v>0</v>
      </c>
      <c r="AR4305" s="5">
        <v>0</v>
      </c>
      <c r="AS4305" s="6">
        <v>44544</v>
      </c>
      <c r="AT4305" s="5">
        <v>1</v>
      </c>
      <c r="AU4305" s="5">
        <v>0</v>
      </c>
      <c r="AV4305" t="str">
        <f t="shared" si="740"/>
        <v>N</v>
      </c>
      <c r="AW4305" t="s">
        <v>60</v>
      </c>
      <c r="AX4305" t="s">
        <v>61</v>
      </c>
      <c r="AY4305" t="s">
        <v>2637</v>
      </c>
      <c r="AZ4305" t="s">
        <v>2637</v>
      </c>
      <c r="BA4305" t="str">
        <f t="shared" si="741"/>
        <v>N</v>
      </c>
    </row>
    <row r="4306" spans="1:53">
      <c r="A4306" t="s">
        <v>436</v>
      </c>
      <c r="B4306" t="s">
        <v>54</v>
      </c>
      <c r="C4306" t="s">
        <v>89</v>
      </c>
      <c r="D4306">
        <v>2021</v>
      </c>
      <c r="F4306" t="s">
        <v>7079</v>
      </c>
      <c r="G4306" t="s">
        <v>7080</v>
      </c>
      <c r="H4306" t="s">
        <v>2720</v>
      </c>
      <c r="I4306" t="s">
        <v>7081</v>
      </c>
      <c r="J4306" t="s">
        <v>58</v>
      </c>
      <c r="K4306" t="s">
        <v>59</v>
      </c>
      <c r="L4306" s="5">
        <v>0</v>
      </c>
      <c r="M4306" s="5">
        <v>0</v>
      </c>
      <c r="N4306" s="5">
        <f t="shared" si="737"/>
        <v>0</v>
      </c>
      <c r="O4306" s="5">
        <v>0</v>
      </c>
      <c r="P4306" s="5">
        <v>0</v>
      </c>
      <c r="Q4306" s="5">
        <f t="shared" si="738"/>
        <v>0</v>
      </c>
      <c r="R4306" s="5">
        <v>0</v>
      </c>
      <c r="S4306" s="5">
        <v>0</v>
      </c>
      <c r="T4306" s="5">
        <f t="shared" si="739"/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f t="shared" si="742"/>
        <v>0</v>
      </c>
      <c r="Z4306" s="5">
        <v>0</v>
      </c>
      <c r="AA4306" s="5">
        <v>1</v>
      </c>
      <c r="AB4306" s="5">
        <f t="shared" si="743"/>
        <v>1</v>
      </c>
      <c r="AC4306" s="5">
        <v>0</v>
      </c>
      <c r="AD4306" s="5">
        <v>0</v>
      </c>
      <c r="AE4306" s="5">
        <f t="shared" si="744"/>
        <v>0</v>
      </c>
      <c r="AF4306" s="5">
        <v>0</v>
      </c>
      <c r="AG4306" s="6">
        <v>44252</v>
      </c>
      <c r="AH4306" s="5">
        <v>1</v>
      </c>
      <c r="AI4306" s="5">
        <v>0</v>
      </c>
      <c r="AJ4306" s="5">
        <v>0</v>
      </c>
      <c r="AK4306" s="5">
        <f t="shared" si="745"/>
        <v>0</v>
      </c>
      <c r="AL4306" s="5">
        <v>0</v>
      </c>
      <c r="AM4306" s="5">
        <v>1</v>
      </c>
      <c r="AN4306" s="5">
        <f t="shared" si="746"/>
        <v>1</v>
      </c>
      <c r="AO4306" s="5">
        <v>0</v>
      </c>
      <c r="AP4306" s="5">
        <v>0</v>
      </c>
      <c r="AQ4306" s="5">
        <f t="shared" si="747"/>
        <v>0</v>
      </c>
      <c r="AR4306" s="5">
        <v>0</v>
      </c>
      <c r="AS4306" s="6">
        <v>44370</v>
      </c>
      <c r="AT4306" s="5">
        <v>1</v>
      </c>
      <c r="AU4306" s="5">
        <v>0</v>
      </c>
      <c r="AV4306" t="str">
        <f t="shared" si="740"/>
        <v>N</v>
      </c>
      <c r="AW4306" t="s">
        <v>60</v>
      </c>
      <c r="AX4306" t="s">
        <v>61</v>
      </c>
      <c r="AY4306" t="s">
        <v>2637</v>
      </c>
      <c r="AZ4306" t="s">
        <v>2637</v>
      </c>
      <c r="BA4306" t="str">
        <f t="shared" si="741"/>
        <v>N</v>
      </c>
    </row>
    <row r="4307" spans="1:53">
      <c r="A4307" t="s">
        <v>436</v>
      </c>
      <c r="B4307" t="s">
        <v>54</v>
      </c>
      <c r="C4307" t="s">
        <v>89</v>
      </c>
      <c r="D4307">
        <v>2021</v>
      </c>
      <c r="F4307" t="s">
        <v>7272</v>
      </c>
      <c r="G4307" t="s">
        <v>7273</v>
      </c>
      <c r="H4307" t="s">
        <v>7274</v>
      </c>
      <c r="I4307" t="s">
        <v>7275</v>
      </c>
      <c r="J4307" t="s">
        <v>58</v>
      </c>
      <c r="K4307" t="s">
        <v>59</v>
      </c>
      <c r="L4307" s="5">
        <v>0</v>
      </c>
      <c r="M4307" s="5">
        <v>0</v>
      </c>
      <c r="N4307" s="5">
        <f t="shared" si="737"/>
        <v>0</v>
      </c>
      <c r="O4307" s="5">
        <v>0</v>
      </c>
      <c r="P4307" s="5">
        <v>0</v>
      </c>
      <c r="Q4307" s="5">
        <f t="shared" si="738"/>
        <v>0</v>
      </c>
      <c r="R4307" s="5">
        <v>0</v>
      </c>
      <c r="S4307" s="5">
        <v>0</v>
      </c>
      <c r="T4307" s="5">
        <f t="shared" si="739"/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f t="shared" si="742"/>
        <v>0</v>
      </c>
      <c r="Z4307" s="5">
        <v>0</v>
      </c>
      <c r="AA4307" s="5">
        <v>1</v>
      </c>
      <c r="AB4307" s="5">
        <f t="shared" si="743"/>
        <v>1</v>
      </c>
      <c r="AC4307" s="5">
        <v>0</v>
      </c>
      <c r="AD4307" s="5">
        <v>0</v>
      </c>
      <c r="AE4307" s="5">
        <f t="shared" si="744"/>
        <v>0</v>
      </c>
      <c r="AF4307" s="5">
        <v>0</v>
      </c>
      <c r="AG4307" s="6">
        <v>44333</v>
      </c>
      <c r="AH4307" s="5">
        <v>1</v>
      </c>
      <c r="AI4307" s="5">
        <v>0</v>
      </c>
      <c r="AJ4307" s="5">
        <v>0</v>
      </c>
      <c r="AK4307" s="5">
        <f t="shared" si="745"/>
        <v>0</v>
      </c>
      <c r="AL4307" s="5">
        <v>0</v>
      </c>
      <c r="AM4307" s="5">
        <v>1</v>
      </c>
      <c r="AN4307" s="5">
        <f t="shared" si="746"/>
        <v>1</v>
      </c>
      <c r="AO4307" s="5">
        <v>0</v>
      </c>
      <c r="AP4307" s="5">
        <v>0</v>
      </c>
      <c r="AQ4307" s="5">
        <f t="shared" si="747"/>
        <v>0</v>
      </c>
      <c r="AR4307" s="5">
        <v>0</v>
      </c>
      <c r="AS4307" s="6">
        <v>44503</v>
      </c>
      <c r="AT4307" s="5">
        <v>1</v>
      </c>
      <c r="AU4307" s="5">
        <v>0</v>
      </c>
      <c r="AV4307" t="str">
        <f t="shared" si="740"/>
        <v>N</v>
      </c>
      <c r="AW4307" t="s">
        <v>60</v>
      </c>
      <c r="AX4307" t="s">
        <v>61</v>
      </c>
      <c r="AY4307" t="s">
        <v>2637</v>
      </c>
      <c r="AZ4307" t="s">
        <v>2637</v>
      </c>
      <c r="BA4307" t="str">
        <f t="shared" si="741"/>
        <v>N</v>
      </c>
    </row>
    <row r="4308" spans="1:53">
      <c r="A4308" t="s">
        <v>436</v>
      </c>
      <c r="B4308" t="s">
        <v>54</v>
      </c>
      <c r="C4308" t="s">
        <v>89</v>
      </c>
      <c r="D4308">
        <v>2021</v>
      </c>
      <c r="F4308" t="s">
        <v>7006</v>
      </c>
      <c r="G4308" t="s">
        <v>7007</v>
      </c>
      <c r="H4308" t="s">
        <v>2720</v>
      </c>
      <c r="I4308" t="s">
        <v>7008</v>
      </c>
      <c r="J4308" t="s">
        <v>58</v>
      </c>
      <c r="K4308" t="s">
        <v>59</v>
      </c>
      <c r="L4308" s="5">
        <v>0</v>
      </c>
      <c r="M4308" s="5">
        <v>0</v>
      </c>
      <c r="N4308" s="5">
        <f t="shared" si="737"/>
        <v>0</v>
      </c>
      <c r="O4308" s="5">
        <v>0</v>
      </c>
      <c r="P4308" s="5">
        <v>0</v>
      </c>
      <c r="Q4308" s="5">
        <f t="shared" si="738"/>
        <v>0</v>
      </c>
      <c r="R4308" s="5">
        <v>0</v>
      </c>
      <c r="S4308" s="5">
        <v>0</v>
      </c>
      <c r="T4308" s="5">
        <f t="shared" si="739"/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f t="shared" si="742"/>
        <v>0</v>
      </c>
      <c r="Z4308" s="5">
        <v>0</v>
      </c>
      <c r="AA4308" s="5">
        <v>1</v>
      </c>
      <c r="AB4308" s="5">
        <f t="shared" si="743"/>
        <v>1</v>
      </c>
      <c r="AC4308" s="5">
        <v>0</v>
      </c>
      <c r="AD4308" s="5">
        <v>0</v>
      </c>
      <c r="AE4308" s="5">
        <f t="shared" si="744"/>
        <v>0</v>
      </c>
      <c r="AF4308" s="5">
        <v>0</v>
      </c>
      <c r="AG4308" s="6">
        <v>44308</v>
      </c>
      <c r="AH4308" s="5">
        <v>1</v>
      </c>
      <c r="AI4308" s="5">
        <v>0</v>
      </c>
      <c r="AJ4308" s="5">
        <v>0</v>
      </c>
      <c r="AK4308" s="5">
        <f t="shared" si="745"/>
        <v>0</v>
      </c>
      <c r="AL4308" s="5">
        <v>0</v>
      </c>
      <c r="AM4308" s="5">
        <v>1</v>
      </c>
      <c r="AN4308" s="5">
        <f t="shared" si="746"/>
        <v>1</v>
      </c>
      <c r="AO4308" s="5">
        <v>0</v>
      </c>
      <c r="AP4308" s="5">
        <v>0</v>
      </c>
      <c r="AQ4308" s="5">
        <f t="shared" si="747"/>
        <v>0</v>
      </c>
      <c r="AR4308" s="5">
        <v>0</v>
      </c>
      <c r="AS4308" s="6">
        <v>44448</v>
      </c>
      <c r="AT4308" s="5">
        <v>1</v>
      </c>
      <c r="AU4308" s="5">
        <v>0</v>
      </c>
      <c r="AV4308" t="str">
        <f t="shared" si="740"/>
        <v>N</v>
      </c>
      <c r="AW4308" t="s">
        <v>60</v>
      </c>
      <c r="AX4308" t="s">
        <v>61</v>
      </c>
      <c r="AY4308" t="s">
        <v>2637</v>
      </c>
      <c r="AZ4308" t="s">
        <v>2637</v>
      </c>
      <c r="BA4308" t="str">
        <f t="shared" si="741"/>
        <v>N</v>
      </c>
    </row>
    <row r="4309" spans="1:53">
      <c r="A4309" t="s">
        <v>436</v>
      </c>
      <c r="B4309" t="s">
        <v>54</v>
      </c>
      <c r="C4309" t="s">
        <v>89</v>
      </c>
      <c r="D4309">
        <v>2021</v>
      </c>
      <c r="F4309" t="s">
        <v>7221</v>
      </c>
      <c r="G4309" t="s">
        <v>7222</v>
      </c>
      <c r="H4309" t="s">
        <v>7223</v>
      </c>
      <c r="I4309" t="s">
        <v>7224</v>
      </c>
      <c r="J4309" t="s">
        <v>58</v>
      </c>
      <c r="K4309" t="s">
        <v>59</v>
      </c>
      <c r="L4309" s="5">
        <v>0</v>
      </c>
      <c r="M4309" s="5">
        <v>0</v>
      </c>
      <c r="N4309" s="5">
        <f t="shared" si="737"/>
        <v>0</v>
      </c>
      <c r="O4309" s="5">
        <v>0</v>
      </c>
      <c r="P4309" s="5">
        <v>0</v>
      </c>
      <c r="Q4309" s="5">
        <f t="shared" si="738"/>
        <v>0</v>
      </c>
      <c r="R4309" s="5">
        <v>0</v>
      </c>
      <c r="S4309" s="5">
        <v>0</v>
      </c>
      <c r="T4309" s="5">
        <f t="shared" si="739"/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f t="shared" si="742"/>
        <v>0</v>
      </c>
      <c r="Z4309" s="5">
        <v>0</v>
      </c>
      <c r="AA4309" s="5">
        <v>1</v>
      </c>
      <c r="AB4309" s="5">
        <f t="shared" si="743"/>
        <v>1</v>
      </c>
      <c r="AC4309" s="5">
        <v>0</v>
      </c>
      <c r="AD4309" s="5">
        <v>0</v>
      </c>
      <c r="AE4309" s="5">
        <f t="shared" si="744"/>
        <v>0</v>
      </c>
      <c r="AF4309" s="5">
        <v>0</v>
      </c>
      <c r="AG4309" s="6">
        <v>44245</v>
      </c>
      <c r="AH4309" s="5">
        <v>1</v>
      </c>
      <c r="AI4309" s="5">
        <v>0</v>
      </c>
      <c r="AJ4309" s="5">
        <v>0</v>
      </c>
      <c r="AK4309" s="5">
        <f t="shared" si="745"/>
        <v>0</v>
      </c>
      <c r="AL4309" s="5">
        <v>0</v>
      </c>
      <c r="AM4309" s="5">
        <v>1</v>
      </c>
      <c r="AN4309" s="5">
        <f t="shared" si="746"/>
        <v>1</v>
      </c>
      <c r="AO4309" s="5">
        <v>0</v>
      </c>
      <c r="AP4309" s="5">
        <v>0</v>
      </c>
      <c r="AQ4309" s="5">
        <f t="shared" si="747"/>
        <v>0</v>
      </c>
      <c r="AR4309" s="5">
        <v>0</v>
      </c>
      <c r="AS4309" s="6">
        <v>44319</v>
      </c>
      <c r="AT4309" s="5">
        <v>1</v>
      </c>
      <c r="AU4309" s="5">
        <v>0</v>
      </c>
      <c r="AV4309" t="str">
        <f t="shared" si="740"/>
        <v>N</v>
      </c>
      <c r="AW4309" t="s">
        <v>60</v>
      </c>
      <c r="AX4309" t="s">
        <v>61</v>
      </c>
      <c r="AY4309" t="s">
        <v>2637</v>
      </c>
      <c r="AZ4309" t="s">
        <v>2637</v>
      </c>
      <c r="BA4309" t="str">
        <f t="shared" si="741"/>
        <v>N</v>
      </c>
    </row>
    <row r="4310" spans="1:53">
      <c r="A4310" t="s">
        <v>436</v>
      </c>
      <c r="B4310" t="s">
        <v>54</v>
      </c>
      <c r="C4310" t="s">
        <v>89</v>
      </c>
      <c r="D4310">
        <v>2021</v>
      </c>
      <c r="F4310" t="s">
        <v>7191</v>
      </c>
      <c r="G4310" t="s">
        <v>10118</v>
      </c>
      <c r="H4310" t="s">
        <v>7193</v>
      </c>
      <c r="I4310" t="s">
        <v>7194</v>
      </c>
      <c r="J4310" t="s">
        <v>58</v>
      </c>
      <c r="K4310" t="s">
        <v>59</v>
      </c>
      <c r="L4310" s="5">
        <v>0</v>
      </c>
      <c r="M4310" s="5">
        <v>0</v>
      </c>
      <c r="N4310" s="5">
        <f t="shared" si="737"/>
        <v>0</v>
      </c>
      <c r="O4310" s="5">
        <v>0</v>
      </c>
      <c r="P4310" s="5">
        <v>0</v>
      </c>
      <c r="Q4310" s="5">
        <f t="shared" si="738"/>
        <v>0</v>
      </c>
      <c r="R4310" s="5">
        <v>0</v>
      </c>
      <c r="S4310" s="5">
        <v>0</v>
      </c>
      <c r="T4310" s="5">
        <f t="shared" si="739"/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f t="shared" si="742"/>
        <v>0</v>
      </c>
      <c r="Z4310" s="5">
        <v>0</v>
      </c>
      <c r="AA4310" s="5">
        <v>1</v>
      </c>
      <c r="AB4310" s="5">
        <f t="shared" si="743"/>
        <v>1</v>
      </c>
      <c r="AC4310" s="5">
        <v>0</v>
      </c>
      <c r="AD4310" s="5">
        <v>0</v>
      </c>
      <c r="AE4310" s="5">
        <f t="shared" si="744"/>
        <v>0</v>
      </c>
      <c r="AF4310" s="5">
        <v>0</v>
      </c>
      <c r="AG4310" s="6">
        <v>44271</v>
      </c>
      <c r="AH4310" s="5">
        <v>1</v>
      </c>
      <c r="AI4310" s="5">
        <v>0</v>
      </c>
      <c r="AJ4310" s="5">
        <v>0</v>
      </c>
      <c r="AK4310" s="5">
        <f t="shared" si="745"/>
        <v>0</v>
      </c>
      <c r="AL4310" s="5">
        <v>0</v>
      </c>
      <c r="AM4310" s="5">
        <v>1</v>
      </c>
      <c r="AN4310" s="5">
        <f t="shared" si="746"/>
        <v>1</v>
      </c>
      <c r="AO4310" s="5">
        <v>0</v>
      </c>
      <c r="AP4310" s="5">
        <v>0</v>
      </c>
      <c r="AQ4310" s="5">
        <f t="shared" si="747"/>
        <v>0</v>
      </c>
      <c r="AR4310" s="5">
        <v>0</v>
      </c>
      <c r="AS4310" s="6">
        <v>44440</v>
      </c>
      <c r="AT4310" s="5">
        <v>1</v>
      </c>
      <c r="AU4310" s="5">
        <v>0</v>
      </c>
      <c r="AV4310" t="str">
        <f t="shared" si="740"/>
        <v>N</v>
      </c>
      <c r="AW4310" t="s">
        <v>60</v>
      </c>
      <c r="AX4310" t="s">
        <v>61</v>
      </c>
      <c r="AY4310" t="s">
        <v>2637</v>
      </c>
      <c r="AZ4310" t="s">
        <v>2637</v>
      </c>
      <c r="BA4310" t="str">
        <f t="shared" si="741"/>
        <v>N</v>
      </c>
    </row>
    <row r="4311" spans="1:53">
      <c r="A4311" t="s">
        <v>436</v>
      </c>
      <c r="B4311" t="s">
        <v>54</v>
      </c>
      <c r="C4311" t="s">
        <v>89</v>
      </c>
      <c r="D4311">
        <v>2021</v>
      </c>
      <c r="F4311" t="s">
        <v>7195</v>
      </c>
      <c r="G4311" t="s">
        <v>7196</v>
      </c>
      <c r="H4311" t="s">
        <v>6239</v>
      </c>
      <c r="I4311" t="s">
        <v>7197</v>
      </c>
      <c r="J4311" t="s">
        <v>58</v>
      </c>
      <c r="K4311" t="s">
        <v>59</v>
      </c>
      <c r="L4311" s="5">
        <v>0</v>
      </c>
      <c r="M4311" s="5">
        <v>0</v>
      </c>
      <c r="N4311" s="5">
        <f t="shared" si="737"/>
        <v>0</v>
      </c>
      <c r="O4311" s="5">
        <v>0</v>
      </c>
      <c r="P4311" s="5">
        <v>0</v>
      </c>
      <c r="Q4311" s="5">
        <f t="shared" si="738"/>
        <v>0</v>
      </c>
      <c r="R4311" s="5">
        <v>0</v>
      </c>
      <c r="S4311" s="5">
        <v>0</v>
      </c>
      <c r="T4311" s="5">
        <f t="shared" si="739"/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f t="shared" si="742"/>
        <v>0</v>
      </c>
      <c r="Z4311" s="5">
        <v>0</v>
      </c>
      <c r="AA4311" s="5">
        <v>1</v>
      </c>
      <c r="AB4311" s="5">
        <f t="shared" si="743"/>
        <v>1</v>
      </c>
      <c r="AC4311" s="5">
        <v>0</v>
      </c>
      <c r="AD4311" s="5">
        <v>0</v>
      </c>
      <c r="AE4311" s="5">
        <f t="shared" si="744"/>
        <v>0</v>
      </c>
      <c r="AF4311" s="5">
        <v>0</v>
      </c>
      <c r="AG4311" s="6">
        <v>44299</v>
      </c>
      <c r="AH4311" s="5">
        <v>1</v>
      </c>
      <c r="AI4311" s="5">
        <v>0</v>
      </c>
      <c r="AJ4311" s="5">
        <v>0</v>
      </c>
      <c r="AK4311" s="5">
        <f t="shared" si="745"/>
        <v>0</v>
      </c>
      <c r="AL4311" s="5">
        <v>0</v>
      </c>
      <c r="AM4311" s="5">
        <v>1</v>
      </c>
      <c r="AN4311" s="5">
        <f t="shared" si="746"/>
        <v>1</v>
      </c>
      <c r="AO4311" s="5">
        <v>0</v>
      </c>
      <c r="AP4311" s="5">
        <v>0</v>
      </c>
      <c r="AQ4311" s="5">
        <f t="shared" si="747"/>
        <v>0</v>
      </c>
      <c r="AR4311" s="5">
        <v>0</v>
      </c>
      <c r="AS4311" s="6">
        <v>44378</v>
      </c>
      <c r="AT4311" s="5">
        <v>1</v>
      </c>
      <c r="AU4311" s="5">
        <v>0</v>
      </c>
      <c r="AV4311" t="str">
        <f t="shared" si="740"/>
        <v>N</v>
      </c>
      <c r="AW4311" t="s">
        <v>60</v>
      </c>
      <c r="AX4311" t="s">
        <v>61</v>
      </c>
      <c r="AY4311" t="s">
        <v>2637</v>
      </c>
      <c r="AZ4311" t="s">
        <v>2637</v>
      </c>
      <c r="BA4311" t="str">
        <f t="shared" si="741"/>
        <v>N</v>
      </c>
    </row>
    <row r="4312" spans="1:53">
      <c r="A4312" t="s">
        <v>436</v>
      </c>
      <c r="B4312" t="s">
        <v>54</v>
      </c>
      <c r="C4312" t="s">
        <v>89</v>
      </c>
      <c r="D4312">
        <v>2021</v>
      </c>
      <c r="F4312" t="s">
        <v>8735</v>
      </c>
      <c r="G4312" t="s">
        <v>10119</v>
      </c>
      <c r="H4312" t="s">
        <v>6801</v>
      </c>
      <c r="I4312" t="s">
        <v>6969</v>
      </c>
      <c r="J4312" t="s">
        <v>58</v>
      </c>
      <c r="K4312" t="s">
        <v>59</v>
      </c>
      <c r="L4312" s="5">
        <v>0</v>
      </c>
      <c r="M4312" s="5">
        <v>0</v>
      </c>
      <c r="N4312" s="5">
        <f t="shared" si="737"/>
        <v>0</v>
      </c>
      <c r="O4312" s="5">
        <v>0</v>
      </c>
      <c r="P4312" s="5">
        <v>0</v>
      </c>
      <c r="Q4312" s="5">
        <f t="shared" si="738"/>
        <v>0</v>
      </c>
      <c r="R4312" s="5">
        <v>0</v>
      </c>
      <c r="S4312" s="5">
        <v>0</v>
      </c>
      <c r="T4312" s="5">
        <f t="shared" si="739"/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f t="shared" si="742"/>
        <v>0</v>
      </c>
      <c r="Z4312" s="5">
        <v>0</v>
      </c>
      <c r="AA4312" s="5">
        <v>1</v>
      </c>
      <c r="AB4312" s="5">
        <f t="shared" si="743"/>
        <v>1</v>
      </c>
      <c r="AC4312" s="5">
        <v>0</v>
      </c>
      <c r="AD4312" s="5">
        <v>0</v>
      </c>
      <c r="AE4312" s="5">
        <f t="shared" si="744"/>
        <v>0</v>
      </c>
      <c r="AF4312" s="5">
        <v>0</v>
      </c>
      <c r="AG4312" s="6">
        <v>44301</v>
      </c>
      <c r="AH4312" s="5">
        <v>1</v>
      </c>
      <c r="AI4312" s="5">
        <v>0</v>
      </c>
      <c r="AJ4312" s="5">
        <v>0</v>
      </c>
      <c r="AK4312" s="5">
        <f t="shared" si="745"/>
        <v>0</v>
      </c>
      <c r="AL4312" s="5">
        <v>0</v>
      </c>
      <c r="AM4312" s="5">
        <v>1</v>
      </c>
      <c r="AN4312" s="5">
        <f t="shared" si="746"/>
        <v>1</v>
      </c>
      <c r="AO4312" s="5">
        <v>0</v>
      </c>
      <c r="AP4312" s="5">
        <v>0</v>
      </c>
      <c r="AQ4312" s="5">
        <f t="shared" si="747"/>
        <v>0</v>
      </c>
      <c r="AR4312" s="5">
        <v>0</v>
      </c>
      <c r="AS4312" s="6">
        <v>44497</v>
      </c>
      <c r="AT4312" s="5">
        <v>1</v>
      </c>
      <c r="AU4312" s="5">
        <v>0</v>
      </c>
      <c r="AV4312" t="str">
        <f t="shared" si="740"/>
        <v>N</v>
      </c>
      <c r="AW4312" t="s">
        <v>60</v>
      </c>
      <c r="AX4312" t="s">
        <v>61</v>
      </c>
      <c r="AY4312" t="s">
        <v>2637</v>
      </c>
      <c r="AZ4312" t="s">
        <v>2637</v>
      </c>
      <c r="BA4312" t="str">
        <f t="shared" si="741"/>
        <v>N</v>
      </c>
    </row>
    <row r="4313" spans="1:53">
      <c r="A4313" t="s">
        <v>436</v>
      </c>
      <c r="B4313" t="s">
        <v>54</v>
      </c>
      <c r="C4313" t="s">
        <v>89</v>
      </c>
      <c r="D4313">
        <v>2021</v>
      </c>
      <c r="F4313" t="s">
        <v>6940</v>
      </c>
      <c r="G4313" t="s">
        <v>6941</v>
      </c>
      <c r="H4313" t="s">
        <v>6239</v>
      </c>
      <c r="I4313" t="s">
        <v>6942</v>
      </c>
      <c r="J4313" t="s">
        <v>58</v>
      </c>
      <c r="K4313" t="s">
        <v>59</v>
      </c>
      <c r="L4313" s="5">
        <v>0</v>
      </c>
      <c r="M4313" s="5">
        <v>0</v>
      </c>
      <c r="N4313" s="5">
        <f t="shared" si="737"/>
        <v>0</v>
      </c>
      <c r="O4313" s="5">
        <v>0</v>
      </c>
      <c r="P4313" s="5">
        <v>0</v>
      </c>
      <c r="Q4313" s="5">
        <f t="shared" si="738"/>
        <v>0</v>
      </c>
      <c r="R4313" s="5">
        <v>0</v>
      </c>
      <c r="S4313" s="5">
        <v>0</v>
      </c>
      <c r="T4313" s="5">
        <f t="shared" si="739"/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f t="shared" si="742"/>
        <v>0</v>
      </c>
      <c r="Z4313" s="5">
        <v>0</v>
      </c>
      <c r="AA4313" s="5">
        <v>1</v>
      </c>
      <c r="AB4313" s="5">
        <f t="shared" si="743"/>
        <v>1</v>
      </c>
      <c r="AC4313" s="5">
        <v>0</v>
      </c>
      <c r="AD4313" s="5">
        <v>0</v>
      </c>
      <c r="AE4313" s="5">
        <f t="shared" si="744"/>
        <v>0</v>
      </c>
      <c r="AF4313" s="5">
        <v>0</v>
      </c>
      <c r="AG4313" s="6">
        <v>44292</v>
      </c>
      <c r="AH4313" s="5">
        <v>1</v>
      </c>
      <c r="AI4313" s="5">
        <v>0</v>
      </c>
      <c r="AJ4313" s="5">
        <v>0</v>
      </c>
      <c r="AK4313" s="5">
        <f t="shared" si="745"/>
        <v>0</v>
      </c>
      <c r="AL4313" s="5">
        <v>0</v>
      </c>
      <c r="AM4313" s="5">
        <v>1</v>
      </c>
      <c r="AN4313" s="5">
        <f t="shared" si="746"/>
        <v>1</v>
      </c>
      <c r="AO4313" s="5">
        <v>0</v>
      </c>
      <c r="AP4313" s="5">
        <v>0</v>
      </c>
      <c r="AQ4313" s="5">
        <f t="shared" si="747"/>
        <v>0</v>
      </c>
      <c r="AR4313" s="5">
        <v>0</v>
      </c>
      <c r="AS4313" s="6">
        <v>44438</v>
      </c>
      <c r="AT4313" s="5">
        <v>1</v>
      </c>
      <c r="AU4313" s="5">
        <v>0</v>
      </c>
      <c r="AV4313" t="str">
        <f t="shared" si="740"/>
        <v>N</v>
      </c>
      <c r="AW4313" t="s">
        <v>60</v>
      </c>
      <c r="AX4313" t="s">
        <v>61</v>
      </c>
      <c r="AY4313" t="s">
        <v>2637</v>
      </c>
      <c r="AZ4313" t="s">
        <v>2637</v>
      </c>
      <c r="BA4313" t="str">
        <f t="shared" si="741"/>
        <v>N</v>
      </c>
    </row>
    <row r="4314" spans="1:53">
      <c r="A4314" t="s">
        <v>436</v>
      </c>
      <c r="B4314" t="s">
        <v>54</v>
      </c>
      <c r="C4314" t="s">
        <v>89</v>
      </c>
      <c r="D4314">
        <v>2021</v>
      </c>
      <c r="F4314" t="s">
        <v>10120</v>
      </c>
      <c r="G4314" t="s">
        <v>10121</v>
      </c>
      <c r="H4314" t="s">
        <v>2754</v>
      </c>
      <c r="I4314" t="s">
        <v>10122</v>
      </c>
      <c r="J4314" t="s">
        <v>58</v>
      </c>
      <c r="K4314" t="s">
        <v>59</v>
      </c>
      <c r="L4314" s="5">
        <v>0</v>
      </c>
      <c r="M4314" s="5">
        <v>0</v>
      </c>
      <c r="N4314" s="5">
        <f t="shared" si="737"/>
        <v>0</v>
      </c>
      <c r="O4314" s="5">
        <v>0</v>
      </c>
      <c r="P4314" s="5">
        <v>0</v>
      </c>
      <c r="Q4314" s="5">
        <f t="shared" si="738"/>
        <v>0</v>
      </c>
      <c r="R4314" s="5">
        <v>0</v>
      </c>
      <c r="S4314" s="5">
        <v>0</v>
      </c>
      <c r="T4314" s="5">
        <f t="shared" si="739"/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f t="shared" si="742"/>
        <v>0</v>
      </c>
      <c r="Z4314" s="5">
        <v>0</v>
      </c>
      <c r="AA4314" s="5">
        <v>1</v>
      </c>
      <c r="AB4314" s="5">
        <f t="shared" si="743"/>
        <v>1</v>
      </c>
      <c r="AC4314" s="5">
        <v>0</v>
      </c>
      <c r="AD4314" s="5">
        <v>0</v>
      </c>
      <c r="AE4314" s="5">
        <f t="shared" si="744"/>
        <v>0</v>
      </c>
      <c r="AF4314" s="5">
        <v>0</v>
      </c>
      <c r="AG4314" s="6">
        <v>44291</v>
      </c>
      <c r="AH4314" s="5">
        <v>1</v>
      </c>
      <c r="AI4314" s="5">
        <v>0</v>
      </c>
      <c r="AJ4314" s="5">
        <v>0</v>
      </c>
      <c r="AK4314" s="5">
        <f t="shared" si="745"/>
        <v>0</v>
      </c>
      <c r="AL4314" s="5">
        <v>0</v>
      </c>
      <c r="AM4314" s="5">
        <v>1</v>
      </c>
      <c r="AN4314" s="5">
        <f t="shared" si="746"/>
        <v>1</v>
      </c>
      <c r="AO4314" s="5">
        <v>0</v>
      </c>
      <c r="AP4314" s="5">
        <v>0</v>
      </c>
      <c r="AQ4314" s="5">
        <f t="shared" si="747"/>
        <v>0</v>
      </c>
      <c r="AR4314" s="5">
        <v>0</v>
      </c>
      <c r="AS4314" s="6">
        <v>44488</v>
      </c>
      <c r="AT4314" s="5">
        <v>1</v>
      </c>
      <c r="AU4314" s="5">
        <v>0</v>
      </c>
      <c r="AV4314" t="str">
        <f t="shared" si="740"/>
        <v>N</v>
      </c>
      <c r="AW4314" t="s">
        <v>60</v>
      </c>
      <c r="AX4314" t="s">
        <v>61</v>
      </c>
      <c r="AY4314" t="s">
        <v>2637</v>
      </c>
      <c r="AZ4314" t="s">
        <v>2637</v>
      </c>
      <c r="BA4314" t="str">
        <f t="shared" si="741"/>
        <v>N</v>
      </c>
    </row>
    <row r="4315" spans="1:53">
      <c r="A4315" t="s">
        <v>436</v>
      </c>
      <c r="B4315" t="s">
        <v>54</v>
      </c>
      <c r="C4315" t="s">
        <v>89</v>
      </c>
      <c r="D4315">
        <v>2021</v>
      </c>
      <c r="F4315" t="s">
        <v>766</v>
      </c>
      <c r="G4315" t="s">
        <v>10123</v>
      </c>
      <c r="H4315" t="s">
        <v>2720</v>
      </c>
      <c r="I4315" t="s">
        <v>10124</v>
      </c>
      <c r="J4315" t="s">
        <v>58</v>
      </c>
      <c r="K4315" t="s">
        <v>59</v>
      </c>
      <c r="L4315" s="5">
        <v>0</v>
      </c>
      <c r="M4315" s="5">
        <v>0</v>
      </c>
      <c r="N4315" s="5">
        <f t="shared" si="737"/>
        <v>0</v>
      </c>
      <c r="O4315" s="5">
        <v>0</v>
      </c>
      <c r="P4315" s="5">
        <v>0</v>
      </c>
      <c r="Q4315" s="5">
        <f t="shared" si="738"/>
        <v>0</v>
      </c>
      <c r="R4315" s="5">
        <v>0</v>
      </c>
      <c r="S4315" s="5">
        <v>0</v>
      </c>
      <c r="T4315" s="5">
        <f t="shared" si="739"/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f t="shared" si="742"/>
        <v>0</v>
      </c>
      <c r="Z4315" s="5">
        <v>0</v>
      </c>
      <c r="AA4315" s="5">
        <v>1</v>
      </c>
      <c r="AB4315" s="5">
        <f t="shared" si="743"/>
        <v>1</v>
      </c>
      <c r="AC4315" s="5">
        <v>0</v>
      </c>
      <c r="AD4315" s="5">
        <v>0</v>
      </c>
      <c r="AE4315" s="5">
        <f t="shared" si="744"/>
        <v>0</v>
      </c>
      <c r="AF4315" s="5">
        <v>0</v>
      </c>
      <c r="AG4315" s="6">
        <v>44364</v>
      </c>
      <c r="AH4315" s="5">
        <v>1</v>
      </c>
      <c r="AI4315" s="5">
        <v>0</v>
      </c>
      <c r="AJ4315" s="5">
        <v>0</v>
      </c>
      <c r="AK4315" s="5">
        <f t="shared" si="745"/>
        <v>0</v>
      </c>
      <c r="AL4315" s="5">
        <v>0</v>
      </c>
      <c r="AM4315" s="5">
        <v>1</v>
      </c>
      <c r="AN4315" s="5">
        <f t="shared" si="746"/>
        <v>1</v>
      </c>
      <c r="AO4315" s="5">
        <v>0</v>
      </c>
      <c r="AP4315" s="5">
        <v>0</v>
      </c>
      <c r="AQ4315" s="5">
        <f t="shared" si="747"/>
        <v>0</v>
      </c>
      <c r="AR4315" s="5">
        <v>0</v>
      </c>
      <c r="AS4315" s="6">
        <v>44536</v>
      </c>
      <c r="AT4315" s="5">
        <v>1</v>
      </c>
      <c r="AU4315" s="5">
        <v>0</v>
      </c>
      <c r="AV4315" t="str">
        <f t="shared" si="740"/>
        <v>N</v>
      </c>
      <c r="AW4315" t="s">
        <v>60</v>
      </c>
      <c r="AX4315" t="s">
        <v>61</v>
      </c>
      <c r="AY4315" t="s">
        <v>2637</v>
      </c>
      <c r="AZ4315" t="s">
        <v>2637</v>
      </c>
      <c r="BA4315" t="str">
        <f t="shared" si="741"/>
        <v>N</v>
      </c>
    </row>
    <row r="4316" spans="1:53">
      <c r="A4316" t="s">
        <v>436</v>
      </c>
      <c r="B4316" t="s">
        <v>54</v>
      </c>
      <c r="C4316" t="s">
        <v>89</v>
      </c>
      <c r="D4316">
        <v>2021</v>
      </c>
      <c r="F4316" t="s">
        <v>10125</v>
      </c>
      <c r="G4316" t="s">
        <v>10126</v>
      </c>
      <c r="H4316" t="s">
        <v>10127</v>
      </c>
      <c r="I4316" t="s">
        <v>10128</v>
      </c>
      <c r="J4316" t="s">
        <v>58</v>
      </c>
      <c r="K4316" t="s">
        <v>59</v>
      </c>
      <c r="L4316" s="5">
        <v>0</v>
      </c>
      <c r="M4316" s="5">
        <v>0</v>
      </c>
      <c r="N4316" s="5">
        <f t="shared" si="737"/>
        <v>0</v>
      </c>
      <c r="O4316" s="5">
        <v>0</v>
      </c>
      <c r="P4316" s="5">
        <v>0</v>
      </c>
      <c r="Q4316" s="5">
        <f t="shared" si="738"/>
        <v>0</v>
      </c>
      <c r="R4316" s="5">
        <v>0</v>
      </c>
      <c r="S4316" s="5">
        <v>0</v>
      </c>
      <c r="T4316" s="5">
        <f t="shared" si="739"/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f t="shared" si="742"/>
        <v>0</v>
      </c>
      <c r="Z4316" s="5">
        <v>0</v>
      </c>
      <c r="AA4316" s="5">
        <v>1</v>
      </c>
      <c r="AB4316" s="5">
        <f t="shared" si="743"/>
        <v>1</v>
      </c>
      <c r="AC4316" s="5">
        <v>0</v>
      </c>
      <c r="AD4316" s="5">
        <v>0</v>
      </c>
      <c r="AE4316" s="5">
        <f t="shared" si="744"/>
        <v>0</v>
      </c>
      <c r="AF4316" s="5">
        <v>0</v>
      </c>
      <c r="AG4316" s="6">
        <v>44420</v>
      </c>
      <c r="AH4316" s="5">
        <v>1</v>
      </c>
      <c r="AI4316" s="5">
        <v>0</v>
      </c>
      <c r="AJ4316" s="5">
        <v>0</v>
      </c>
      <c r="AK4316" s="5">
        <f t="shared" si="745"/>
        <v>0</v>
      </c>
      <c r="AL4316" s="5">
        <v>0</v>
      </c>
      <c r="AM4316" s="5">
        <v>1</v>
      </c>
      <c r="AN4316" s="5">
        <f t="shared" si="746"/>
        <v>1</v>
      </c>
      <c r="AO4316" s="5">
        <v>0</v>
      </c>
      <c r="AP4316" s="5">
        <v>0</v>
      </c>
      <c r="AQ4316" s="5">
        <f t="shared" si="747"/>
        <v>0</v>
      </c>
      <c r="AR4316" s="5">
        <v>0</v>
      </c>
      <c r="AS4316" s="6">
        <v>44531</v>
      </c>
      <c r="AT4316" s="5">
        <v>1</v>
      </c>
      <c r="AU4316" s="5">
        <v>0</v>
      </c>
      <c r="AV4316" t="str">
        <f t="shared" si="740"/>
        <v>N</v>
      </c>
      <c r="AW4316" t="s">
        <v>60</v>
      </c>
      <c r="AX4316" t="s">
        <v>61</v>
      </c>
      <c r="AY4316" t="s">
        <v>2637</v>
      </c>
      <c r="AZ4316" t="s">
        <v>2637</v>
      </c>
      <c r="BA4316" t="str">
        <f t="shared" si="741"/>
        <v>N</v>
      </c>
    </row>
    <row r="4317" spans="1:53">
      <c r="A4317" t="s">
        <v>436</v>
      </c>
      <c r="B4317" t="s">
        <v>54</v>
      </c>
      <c r="C4317" t="s">
        <v>89</v>
      </c>
      <c r="D4317">
        <v>2021</v>
      </c>
      <c r="F4317" t="s">
        <v>5142</v>
      </c>
      <c r="G4317" t="s">
        <v>5143</v>
      </c>
      <c r="H4317" t="s">
        <v>10129</v>
      </c>
      <c r="I4317" t="s">
        <v>10130</v>
      </c>
      <c r="J4317" t="s">
        <v>58</v>
      </c>
      <c r="K4317" t="s">
        <v>59</v>
      </c>
      <c r="L4317" s="5">
        <v>0</v>
      </c>
      <c r="M4317" s="5">
        <v>0</v>
      </c>
      <c r="N4317" s="5">
        <f t="shared" si="737"/>
        <v>0</v>
      </c>
      <c r="O4317" s="5">
        <v>0</v>
      </c>
      <c r="P4317" s="5">
        <v>0</v>
      </c>
      <c r="Q4317" s="5">
        <f t="shared" si="738"/>
        <v>0</v>
      </c>
      <c r="R4317" s="5">
        <v>0</v>
      </c>
      <c r="S4317" s="5">
        <v>0</v>
      </c>
      <c r="T4317" s="5">
        <f t="shared" si="739"/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f t="shared" si="742"/>
        <v>0</v>
      </c>
      <c r="Z4317" s="5">
        <v>0</v>
      </c>
      <c r="AA4317" s="5">
        <v>1</v>
      </c>
      <c r="AB4317" s="5">
        <f t="shared" si="743"/>
        <v>1</v>
      </c>
      <c r="AC4317" s="5">
        <v>0</v>
      </c>
      <c r="AD4317" s="5">
        <v>0</v>
      </c>
      <c r="AE4317" s="5">
        <f t="shared" si="744"/>
        <v>0</v>
      </c>
      <c r="AF4317" s="5">
        <v>0</v>
      </c>
      <c r="AG4317" s="6">
        <v>44434</v>
      </c>
      <c r="AH4317" s="5">
        <v>1</v>
      </c>
      <c r="AI4317" s="5">
        <v>0</v>
      </c>
      <c r="AJ4317" s="5">
        <v>0</v>
      </c>
      <c r="AK4317" s="5">
        <f t="shared" si="745"/>
        <v>0</v>
      </c>
      <c r="AL4317" s="5">
        <v>0</v>
      </c>
      <c r="AM4317" s="5">
        <v>1</v>
      </c>
      <c r="AN4317" s="5">
        <f t="shared" si="746"/>
        <v>1</v>
      </c>
      <c r="AO4317" s="5">
        <v>0</v>
      </c>
      <c r="AP4317" s="5">
        <v>0</v>
      </c>
      <c r="AQ4317" s="5">
        <f t="shared" si="747"/>
        <v>0</v>
      </c>
      <c r="AR4317" s="5">
        <v>0</v>
      </c>
      <c r="AS4317" s="6">
        <v>44510</v>
      </c>
      <c r="AT4317" s="5">
        <v>1</v>
      </c>
      <c r="AU4317" s="5">
        <v>0</v>
      </c>
      <c r="AV4317" t="str">
        <f t="shared" si="740"/>
        <v>N</v>
      </c>
      <c r="AW4317" t="s">
        <v>60</v>
      </c>
      <c r="AX4317" t="s">
        <v>61</v>
      </c>
      <c r="AY4317" t="s">
        <v>2637</v>
      </c>
      <c r="AZ4317" t="s">
        <v>2637</v>
      </c>
      <c r="BA4317" t="str">
        <f t="shared" si="741"/>
        <v>N</v>
      </c>
    </row>
    <row r="4318" spans="1:53">
      <c r="A4318" t="s">
        <v>436</v>
      </c>
      <c r="B4318" t="s">
        <v>54</v>
      </c>
      <c r="C4318" t="s">
        <v>89</v>
      </c>
      <c r="D4318">
        <v>2021</v>
      </c>
      <c r="F4318" t="s">
        <v>10131</v>
      </c>
      <c r="G4318" t="s">
        <v>10132</v>
      </c>
      <c r="H4318" t="s">
        <v>2720</v>
      </c>
      <c r="I4318" t="s">
        <v>10133</v>
      </c>
      <c r="J4318" t="s">
        <v>58</v>
      </c>
      <c r="K4318" t="s">
        <v>59</v>
      </c>
      <c r="L4318" s="5">
        <v>0</v>
      </c>
      <c r="M4318" s="5">
        <v>0</v>
      </c>
      <c r="N4318" s="5">
        <f t="shared" si="737"/>
        <v>0</v>
      </c>
      <c r="O4318" s="5">
        <v>0</v>
      </c>
      <c r="P4318" s="5">
        <v>0</v>
      </c>
      <c r="Q4318" s="5">
        <f t="shared" si="738"/>
        <v>0</v>
      </c>
      <c r="R4318" s="5">
        <v>0</v>
      </c>
      <c r="S4318" s="5">
        <v>0</v>
      </c>
      <c r="T4318" s="5">
        <f t="shared" si="739"/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f t="shared" si="742"/>
        <v>0</v>
      </c>
      <c r="Z4318" s="5">
        <v>0</v>
      </c>
      <c r="AA4318" s="5">
        <v>1</v>
      </c>
      <c r="AB4318" s="5">
        <f t="shared" si="743"/>
        <v>1</v>
      </c>
      <c r="AC4318" s="5">
        <v>0</v>
      </c>
      <c r="AD4318" s="5">
        <v>0</v>
      </c>
      <c r="AE4318" s="5">
        <f t="shared" si="744"/>
        <v>0</v>
      </c>
      <c r="AF4318" s="5">
        <v>0</v>
      </c>
      <c r="AG4318" s="6">
        <v>44354</v>
      </c>
      <c r="AH4318" s="5">
        <v>1</v>
      </c>
      <c r="AI4318" s="5">
        <v>0</v>
      </c>
      <c r="AJ4318" s="5">
        <v>0</v>
      </c>
      <c r="AK4318" s="5">
        <f t="shared" si="745"/>
        <v>0</v>
      </c>
      <c r="AL4318" s="5">
        <v>0</v>
      </c>
      <c r="AM4318" s="5">
        <v>1</v>
      </c>
      <c r="AN4318" s="5">
        <f t="shared" si="746"/>
        <v>1</v>
      </c>
      <c r="AO4318" s="5">
        <v>0</v>
      </c>
      <c r="AP4318" s="5">
        <v>0</v>
      </c>
      <c r="AQ4318" s="5">
        <f t="shared" si="747"/>
        <v>0</v>
      </c>
      <c r="AR4318" s="5">
        <v>0</v>
      </c>
      <c r="AS4318" s="6">
        <v>44504</v>
      </c>
      <c r="AT4318" s="5">
        <v>1</v>
      </c>
      <c r="AU4318" s="5">
        <v>0</v>
      </c>
      <c r="AV4318" t="str">
        <f t="shared" si="740"/>
        <v>N</v>
      </c>
      <c r="AW4318" t="s">
        <v>60</v>
      </c>
      <c r="AX4318" t="s">
        <v>61</v>
      </c>
      <c r="AY4318" t="s">
        <v>2637</v>
      </c>
      <c r="AZ4318" t="s">
        <v>2637</v>
      </c>
      <c r="BA4318" t="str">
        <f t="shared" si="741"/>
        <v>N</v>
      </c>
    </row>
    <row r="4319" spans="1:53">
      <c r="A4319" t="s">
        <v>436</v>
      </c>
      <c r="B4319" t="s">
        <v>54</v>
      </c>
      <c r="C4319" t="s">
        <v>89</v>
      </c>
      <c r="D4319">
        <v>2021</v>
      </c>
      <c r="F4319" t="s">
        <v>6980</v>
      </c>
      <c r="G4319" t="s">
        <v>6981</v>
      </c>
      <c r="H4319" t="s">
        <v>10134</v>
      </c>
      <c r="I4319" t="s">
        <v>6983</v>
      </c>
      <c r="J4319" t="s">
        <v>58</v>
      </c>
      <c r="K4319" t="s">
        <v>59</v>
      </c>
      <c r="L4319" s="5">
        <v>0</v>
      </c>
      <c r="M4319" s="5">
        <v>0</v>
      </c>
      <c r="N4319" s="5">
        <f t="shared" si="737"/>
        <v>0</v>
      </c>
      <c r="O4319" s="5">
        <v>0</v>
      </c>
      <c r="P4319" s="5">
        <v>0</v>
      </c>
      <c r="Q4319" s="5">
        <f t="shared" si="738"/>
        <v>0</v>
      </c>
      <c r="R4319" s="5">
        <v>0</v>
      </c>
      <c r="S4319" s="5">
        <v>0</v>
      </c>
      <c r="T4319" s="5">
        <f t="shared" si="739"/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f t="shared" si="742"/>
        <v>0</v>
      </c>
      <c r="Z4319" s="5">
        <v>0</v>
      </c>
      <c r="AA4319" s="5">
        <v>1</v>
      </c>
      <c r="AB4319" s="5">
        <f t="shared" si="743"/>
        <v>1</v>
      </c>
      <c r="AC4319" s="5">
        <v>0</v>
      </c>
      <c r="AD4319" s="5">
        <v>0</v>
      </c>
      <c r="AE4319" s="5">
        <f t="shared" si="744"/>
        <v>0</v>
      </c>
      <c r="AF4319" s="5">
        <v>0</v>
      </c>
      <c r="AG4319" s="6">
        <v>44245</v>
      </c>
      <c r="AH4319" s="5">
        <v>1</v>
      </c>
      <c r="AI4319" s="5">
        <v>0</v>
      </c>
      <c r="AJ4319" s="5">
        <v>0</v>
      </c>
      <c r="AK4319" s="5">
        <f t="shared" si="745"/>
        <v>0</v>
      </c>
      <c r="AL4319" s="5">
        <v>0</v>
      </c>
      <c r="AM4319" s="5">
        <v>1</v>
      </c>
      <c r="AN4319" s="5">
        <f t="shared" si="746"/>
        <v>1</v>
      </c>
      <c r="AO4319" s="5">
        <v>0</v>
      </c>
      <c r="AP4319" s="5">
        <v>0</v>
      </c>
      <c r="AQ4319" s="5">
        <f t="shared" si="747"/>
        <v>0</v>
      </c>
      <c r="AR4319" s="5">
        <v>0</v>
      </c>
      <c r="AS4319" s="6">
        <v>44385</v>
      </c>
      <c r="AT4319" s="5">
        <v>1</v>
      </c>
      <c r="AU4319" s="5">
        <v>0</v>
      </c>
      <c r="AV4319" t="str">
        <f t="shared" si="740"/>
        <v>N</v>
      </c>
      <c r="AW4319" t="s">
        <v>60</v>
      </c>
      <c r="AX4319" t="s">
        <v>61</v>
      </c>
      <c r="AY4319" t="s">
        <v>2637</v>
      </c>
      <c r="AZ4319" t="s">
        <v>2637</v>
      </c>
      <c r="BA4319" t="str">
        <f t="shared" si="741"/>
        <v>N</v>
      </c>
    </row>
    <row r="4320" spans="1:53">
      <c r="A4320" t="s">
        <v>436</v>
      </c>
      <c r="B4320" t="s">
        <v>54</v>
      </c>
      <c r="C4320" t="s">
        <v>89</v>
      </c>
      <c r="D4320">
        <v>2021</v>
      </c>
      <c r="F4320" t="s">
        <v>10135</v>
      </c>
      <c r="G4320" t="s">
        <v>10136</v>
      </c>
      <c r="H4320" t="s">
        <v>2720</v>
      </c>
      <c r="I4320" t="s">
        <v>10137</v>
      </c>
      <c r="J4320" t="s">
        <v>58</v>
      </c>
      <c r="K4320" t="s">
        <v>59</v>
      </c>
      <c r="L4320" s="5">
        <v>0</v>
      </c>
      <c r="M4320" s="5">
        <v>0</v>
      </c>
      <c r="N4320" s="5">
        <f t="shared" si="737"/>
        <v>0</v>
      </c>
      <c r="O4320" s="5">
        <v>0</v>
      </c>
      <c r="P4320" s="5">
        <v>0</v>
      </c>
      <c r="Q4320" s="5">
        <f t="shared" si="738"/>
        <v>0</v>
      </c>
      <c r="R4320" s="5">
        <v>0</v>
      </c>
      <c r="S4320" s="5">
        <v>0</v>
      </c>
      <c r="T4320" s="5">
        <f t="shared" si="739"/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f t="shared" si="742"/>
        <v>0</v>
      </c>
      <c r="Z4320" s="5">
        <v>0</v>
      </c>
      <c r="AA4320" s="5">
        <v>1</v>
      </c>
      <c r="AB4320" s="5">
        <f t="shared" si="743"/>
        <v>1</v>
      </c>
      <c r="AC4320" s="5">
        <v>0</v>
      </c>
      <c r="AD4320" s="5">
        <v>0</v>
      </c>
      <c r="AE4320" s="5">
        <f t="shared" si="744"/>
        <v>0</v>
      </c>
      <c r="AF4320" s="5">
        <v>0</v>
      </c>
      <c r="AG4320" s="6">
        <v>44447</v>
      </c>
      <c r="AH4320" s="5">
        <v>1</v>
      </c>
      <c r="AI4320" s="5">
        <v>0</v>
      </c>
      <c r="AJ4320" s="5">
        <v>0</v>
      </c>
      <c r="AK4320" s="5">
        <f t="shared" si="745"/>
        <v>0</v>
      </c>
      <c r="AL4320" s="5">
        <v>0</v>
      </c>
      <c r="AM4320" s="5">
        <v>1</v>
      </c>
      <c r="AN4320" s="5">
        <f t="shared" si="746"/>
        <v>1</v>
      </c>
      <c r="AO4320" s="5">
        <v>0</v>
      </c>
      <c r="AP4320" s="5">
        <v>0</v>
      </c>
      <c r="AQ4320" s="5">
        <f t="shared" si="747"/>
        <v>0</v>
      </c>
      <c r="AR4320" s="5">
        <v>0</v>
      </c>
      <c r="AS4320" s="6">
        <v>44524</v>
      </c>
      <c r="AT4320" s="5">
        <v>1</v>
      </c>
      <c r="AU4320" s="5">
        <v>0</v>
      </c>
      <c r="AV4320" t="str">
        <f t="shared" si="740"/>
        <v>N</v>
      </c>
      <c r="AW4320" t="s">
        <v>60</v>
      </c>
      <c r="AX4320" t="s">
        <v>61</v>
      </c>
      <c r="AY4320" t="s">
        <v>2637</v>
      </c>
      <c r="AZ4320" t="s">
        <v>2637</v>
      </c>
      <c r="BA4320" t="str">
        <f t="shared" si="741"/>
        <v>N</v>
      </c>
    </row>
    <row r="4321" spans="1:53">
      <c r="A4321" t="s">
        <v>436</v>
      </c>
      <c r="B4321" t="s">
        <v>54</v>
      </c>
      <c r="C4321" t="s">
        <v>89</v>
      </c>
      <c r="D4321">
        <v>2021</v>
      </c>
      <c r="F4321" t="s">
        <v>7260</v>
      </c>
      <c r="G4321" t="s">
        <v>7261</v>
      </c>
      <c r="H4321" t="s">
        <v>2754</v>
      </c>
      <c r="I4321" t="s">
        <v>7262</v>
      </c>
      <c r="J4321" t="s">
        <v>58</v>
      </c>
      <c r="K4321" t="s">
        <v>59</v>
      </c>
      <c r="L4321" s="5">
        <v>0</v>
      </c>
      <c r="M4321" s="5">
        <v>0</v>
      </c>
      <c r="N4321" s="5">
        <f t="shared" si="737"/>
        <v>0</v>
      </c>
      <c r="O4321" s="5">
        <v>0</v>
      </c>
      <c r="P4321" s="5">
        <v>0</v>
      </c>
      <c r="Q4321" s="5">
        <f t="shared" si="738"/>
        <v>0</v>
      </c>
      <c r="R4321" s="5">
        <v>0</v>
      </c>
      <c r="S4321" s="5">
        <v>0</v>
      </c>
      <c r="T4321" s="5">
        <f t="shared" si="739"/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f t="shared" si="742"/>
        <v>0</v>
      </c>
      <c r="Z4321" s="5">
        <v>0</v>
      </c>
      <c r="AA4321" s="5">
        <v>1</v>
      </c>
      <c r="AB4321" s="5">
        <f t="shared" si="743"/>
        <v>1</v>
      </c>
      <c r="AC4321" s="5">
        <v>0</v>
      </c>
      <c r="AD4321" s="5">
        <v>0</v>
      </c>
      <c r="AE4321" s="5">
        <f t="shared" si="744"/>
        <v>0</v>
      </c>
      <c r="AF4321" s="5">
        <v>0</v>
      </c>
      <c r="AG4321" s="6">
        <v>44280</v>
      </c>
      <c r="AH4321" s="5">
        <v>1</v>
      </c>
      <c r="AI4321" s="5">
        <v>0</v>
      </c>
      <c r="AJ4321" s="5">
        <v>0</v>
      </c>
      <c r="AK4321" s="5">
        <f t="shared" si="745"/>
        <v>0</v>
      </c>
      <c r="AL4321" s="5">
        <v>0</v>
      </c>
      <c r="AM4321" s="5">
        <v>1</v>
      </c>
      <c r="AN4321" s="5">
        <f t="shared" si="746"/>
        <v>1</v>
      </c>
      <c r="AO4321" s="5">
        <v>0</v>
      </c>
      <c r="AP4321" s="5">
        <v>0</v>
      </c>
      <c r="AQ4321" s="5">
        <f t="shared" si="747"/>
        <v>0</v>
      </c>
      <c r="AR4321" s="5">
        <v>0</v>
      </c>
      <c r="AS4321" s="6">
        <v>44426</v>
      </c>
      <c r="AT4321" s="5">
        <v>1</v>
      </c>
      <c r="AU4321" s="5">
        <v>0</v>
      </c>
      <c r="AV4321" t="str">
        <f t="shared" si="740"/>
        <v>N</v>
      </c>
      <c r="AW4321" t="s">
        <v>60</v>
      </c>
      <c r="AX4321" t="s">
        <v>61</v>
      </c>
      <c r="AY4321" t="s">
        <v>2637</v>
      </c>
      <c r="AZ4321" t="s">
        <v>2637</v>
      </c>
      <c r="BA4321" t="str">
        <f t="shared" si="741"/>
        <v>N</v>
      </c>
    </row>
    <row r="4322" spans="1:53">
      <c r="A4322" t="s">
        <v>436</v>
      </c>
      <c r="B4322" t="s">
        <v>54</v>
      </c>
      <c r="C4322" t="s">
        <v>89</v>
      </c>
      <c r="D4322">
        <v>2021</v>
      </c>
      <c r="F4322" t="s">
        <v>10138</v>
      </c>
      <c r="G4322" t="s">
        <v>10139</v>
      </c>
      <c r="H4322" t="s">
        <v>2720</v>
      </c>
      <c r="I4322" t="s">
        <v>10140</v>
      </c>
      <c r="J4322" t="s">
        <v>58</v>
      </c>
      <c r="K4322" t="s">
        <v>59</v>
      </c>
      <c r="L4322" s="5">
        <v>0</v>
      </c>
      <c r="M4322" s="5">
        <v>0</v>
      </c>
      <c r="N4322" s="5">
        <f t="shared" si="737"/>
        <v>0</v>
      </c>
      <c r="O4322" s="5">
        <v>0</v>
      </c>
      <c r="P4322" s="5">
        <v>0</v>
      </c>
      <c r="Q4322" s="5">
        <f t="shared" si="738"/>
        <v>0</v>
      </c>
      <c r="R4322" s="5">
        <v>0</v>
      </c>
      <c r="S4322" s="5">
        <v>0</v>
      </c>
      <c r="T4322" s="5">
        <f t="shared" si="739"/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f t="shared" si="742"/>
        <v>0</v>
      </c>
      <c r="Z4322" s="5">
        <v>0</v>
      </c>
      <c r="AA4322" s="5">
        <v>1</v>
      </c>
      <c r="AB4322" s="5">
        <f t="shared" si="743"/>
        <v>1</v>
      </c>
      <c r="AC4322" s="5">
        <v>0</v>
      </c>
      <c r="AD4322" s="5">
        <v>0</v>
      </c>
      <c r="AE4322" s="5">
        <f t="shared" si="744"/>
        <v>0</v>
      </c>
      <c r="AF4322" s="5">
        <v>0</v>
      </c>
      <c r="AG4322" s="6">
        <v>44340</v>
      </c>
      <c r="AH4322" s="5">
        <v>1</v>
      </c>
      <c r="AI4322" s="5">
        <v>0</v>
      </c>
      <c r="AJ4322" s="5">
        <v>0</v>
      </c>
      <c r="AK4322" s="5">
        <f t="shared" si="745"/>
        <v>0</v>
      </c>
      <c r="AL4322" s="5">
        <v>0</v>
      </c>
      <c r="AM4322" s="5">
        <v>1</v>
      </c>
      <c r="AN4322" s="5">
        <f t="shared" si="746"/>
        <v>1</v>
      </c>
      <c r="AO4322" s="5">
        <v>0</v>
      </c>
      <c r="AP4322" s="5">
        <v>0</v>
      </c>
      <c r="AQ4322" s="5">
        <f t="shared" si="747"/>
        <v>0</v>
      </c>
      <c r="AR4322" s="5">
        <v>0</v>
      </c>
      <c r="AS4322" s="6">
        <v>44438</v>
      </c>
      <c r="AT4322" s="5">
        <v>1</v>
      </c>
      <c r="AU4322" s="5">
        <v>0</v>
      </c>
      <c r="AV4322" t="str">
        <f t="shared" si="740"/>
        <v>N</v>
      </c>
      <c r="AW4322" t="s">
        <v>60</v>
      </c>
      <c r="AX4322" t="s">
        <v>61</v>
      </c>
      <c r="AY4322" t="s">
        <v>2637</v>
      </c>
      <c r="AZ4322" t="s">
        <v>2637</v>
      </c>
      <c r="BA4322" t="str">
        <f t="shared" si="741"/>
        <v>N</v>
      </c>
    </row>
    <row r="4323" spans="1:53">
      <c r="A4323" t="s">
        <v>436</v>
      </c>
      <c r="B4323" t="s">
        <v>54</v>
      </c>
      <c r="C4323" t="s">
        <v>89</v>
      </c>
      <c r="D4323">
        <v>2021</v>
      </c>
      <c r="F4323" t="s">
        <v>6824</v>
      </c>
      <c r="G4323" t="s">
        <v>6825</v>
      </c>
      <c r="H4323" t="s">
        <v>2720</v>
      </c>
      <c r="I4323" t="s">
        <v>6826</v>
      </c>
      <c r="J4323" t="s">
        <v>58</v>
      </c>
      <c r="K4323" t="s">
        <v>59</v>
      </c>
      <c r="L4323" s="5">
        <v>0</v>
      </c>
      <c r="M4323" s="5">
        <v>0</v>
      </c>
      <c r="N4323" s="5">
        <f t="shared" si="737"/>
        <v>0</v>
      </c>
      <c r="O4323" s="5">
        <v>0</v>
      </c>
      <c r="P4323" s="5">
        <v>0</v>
      </c>
      <c r="Q4323" s="5">
        <f t="shared" si="738"/>
        <v>0</v>
      </c>
      <c r="R4323" s="5">
        <v>0</v>
      </c>
      <c r="S4323" s="5">
        <v>0</v>
      </c>
      <c r="T4323" s="5">
        <f t="shared" si="739"/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f t="shared" si="742"/>
        <v>0</v>
      </c>
      <c r="Z4323" s="5">
        <v>0</v>
      </c>
      <c r="AA4323" s="5">
        <v>1</v>
      </c>
      <c r="AB4323" s="5">
        <f t="shared" si="743"/>
        <v>1</v>
      </c>
      <c r="AC4323" s="5">
        <v>0</v>
      </c>
      <c r="AD4323" s="5">
        <v>0</v>
      </c>
      <c r="AE4323" s="5">
        <f t="shared" si="744"/>
        <v>0</v>
      </c>
      <c r="AF4323" s="5">
        <v>0</v>
      </c>
      <c r="AG4323" s="6">
        <v>44249</v>
      </c>
      <c r="AH4323" s="5">
        <v>1</v>
      </c>
      <c r="AI4323" s="5">
        <v>0</v>
      </c>
      <c r="AJ4323" s="5">
        <v>0</v>
      </c>
      <c r="AK4323" s="5">
        <f t="shared" si="745"/>
        <v>0</v>
      </c>
      <c r="AL4323" s="5">
        <v>0</v>
      </c>
      <c r="AM4323" s="5">
        <v>1</v>
      </c>
      <c r="AN4323" s="5">
        <f t="shared" si="746"/>
        <v>1</v>
      </c>
      <c r="AO4323" s="5">
        <v>0</v>
      </c>
      <c r="AP4323" s="5">
        <v>0</v>
      </c>
      <c r="AQ4323" s="5">
        <f t="shared" si="747"/>
        <v>0</v>
      </c>
      <c r="AR4323" s="5">
        <v>0</v>
      </c>
      <c r="AS4323" s="6">
        <v>44336</v>
      </c>
      <c r="AT4323" s="5">
        <v>1</v>
      </c>
      <c r="AU4323" s="5">
        <v>0</v>
      </c>
      <c r="AV4323" t="str">
        <f t="shared" si="740"/>
        <v>N</v>
      </c>
      <c r="AW4323" t="s">
        <v>60</v>
      </c>
      <c r="AX4323" t="s">
        <v>61</v>
      </c>
      <c r="AY4323" t="s">
        <v>2637</v>
      </c>
      <c r="AZ4323" t="s">
        <v>2637</v>
      </c>
      <c r="BA4323" t="str">
        <f t="shared" si="741"/>
        <v>N</v>
      </c>
    </row>
    <row r="4324" spans="1:53">
      <c r="A4324" t="s">
        <v>436</v>
      </c>
      <c r="B4324" t="s">
        <v>54</v>
      </c>
      <c r="C4324" t="s">
        <v>89</v>
      </c>
      <c r="D4324">
        <v>2021</v>
      </c>
      <c r="F4324" t="s">
        <v>10141</v>
      </c>
      <c r="G4324" t="s">
        <v>10142</v>
      </c>
      <c r="H4324" t="s">
        <v>2720</v>
      </c>
      <c r="I4324" t="s">
        <v>10143</v>
      </c>
      <c r="J4324" t="s">
        <v>58</v>
      </c>
      <c r="K4324" t="s">
        <v>59</v>
      </c>
      <c r="L4324" s="5">
        <v>0</v>
      </c>
      <c r="M4324" s="5">
        <v>0</v>
      </c>
      <c r="N4324" s="5">
        <f t="shared" si="737"/>
        <v>0</v>
      </c>
      <c r="O4324" s="5">
        <v>0</v>
      </c>
      <c r="P4324" s="5">
        <v>0</v>
      </c>
      <c r="Q4324" s="5">
        <f t="shared" si="738"/>
        <v>0</v>
      </c>
      <c r="R4324" s="5">
        <v>0</v>
      </c>
      <c r="S4324" s="5">
        <v>0</v>
      </c>
      <c r="T4324" s="5">
        <f t="shared" si="739"/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f t="shared" si="742"/>
        <v>0</v>
      </c>
      <c r="Z4324" s="5">
        <v>0</v>
      </c>
      <c r="AA4324" s="5">
        <v>1</v>
      </c>
      <c r="AB4324" s="5">
        <f t="shared" si="743"/>
        <v>1</v>
      </c>
      <c r="AC4324" s="5">
        <v>0</v>
      </c>
      <c r="AD4324" s="5">
        <v>0</v>
      </c>
      <c r="AE4324" s="5">
        <f t="shared" si="744"/>
        <v>0</v>
      </c>
      <c r="AF4324" s="5">
        <v>0</v>
      </c>
      <c r="AG4324" s="6">
        <v>44454</v>
      </c>
      <c r="AH4324" s="5">
        <v>1</v>
      </c>
      <c r="AI4324" s="5">
        <v>0</v>
      </c>
      <c r="AJ4324" s="5">
        <v>0</v>
      </c>
      <c r="AK4324" s="5">
        <f t="shared" si="745"/>
        <v>0</v>
      </c>
      <c r="AL4324" s="5">
        <v>0</v>
      </c>
      <c r="AM4324" s="5">
        <v>1</v>
      </c>
      <c r="AN4324" s="5">
        <f t="shared" si="746"/>
        <v>1</v>
      </c>
      <c r="AO4324" s="5">
        <v>0</v>
      </c>
      <c r="AP4324" s="5">
        <v>0</v>
      </c>
      <c r="AQ4324" s="5">
        <f t="shared" si="747"/>
        <v>0</v>
      </c>
      <c r="AR4324" s="5">
        <v>0</v>
      </c>
      <c r="AS4324" s="6">
        <v>44524</v>
      </c>
      <c r="AT4324" s="5">
        <v>1</v>
      </c>
      <c r="AU4324" s="5">
        <v>0</v>
      </c>
      <c r="AV4324" t="str">
        <f t="shared" si="740"/>
        <v>N</v>
      </c>
      <c r="AW4324" t="s">
        <v>60</v>
      </c>
      <c r="AX4324" t="s">
        <v>61</v>
      </c>
      <c r="AY4324" t="s">
        <v>2637</v>
      </c>
      <c r="AZ4324" t="s">
        <v>2637</v>
      </c>
      <c r="BA4324" t="str">
        <f t="shared" si="741"/>
        <v>N</v>
      </c>
    </row>
    <row r="4325" spans="1:53">
      <c r="A4325" t="s">
        <v>436</v>
      </c>
      <c r="B4325" t="s">
        <v>54</v>
      </c>
      <c r="C4325" t="s">
        <v>89</v>
      </c>
      <c r="D4325">
        <v>2021</v>
      </c>
      <c r="F4325" t="s">
        <v>6827</v>
      </c>
      <c r="G4325" t="s">
        <v>6828</v>
      </c>
      <c r="H4325" t="s">
        <v>6829</v>
      </c>
      <c r="I4325" t="s">
        <v>6830</v>
      </c>
      <c r="J4325" t="s">
        <v>58</v>
      </c>
      <c r="K4325" t="s">
        <v>59</v>
      </c>
      <c r="L4325" s="5">
        <v>0</v>
      </c>
      <c r="M4325" s="5">
        <v>0</v>
      </c>
      <c r="N4325" s="5">
        <f t="shared" si="737"/>
        <v>0</v>
      </c>
      <c r="O4325" s="5">
        <v>0</v>
      </c>
      <c r="P4325" s="5">
        <v>0</v>
      </c>
      <c r="Q4325" s="5">
        <f t="shared" si="738"/>
        <v>0</v>
      </c>
      <c r="R4325" s="5">
        <v>0</v>
      </c>
      <c r="S4325" s="5">
        <v>0</v>
      </c>
      <c r="T4325" s="5">
        <f t="shared" si="739"/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f t="shared" si="742"/>
        <v>0</v>
      </c>
      <c r="Z4325" s="5">
        <v>0</v>
      </c>
      <c r="AA4325" s="5">
        <v>1</v>
      </c>
      <c r="AB4325" s="5">
        <f t="shared" si="743"/>
        <v>1</v>
      </c>
      <c r="AC4325" s="5">
        <v>0</v>
      </c>
      <c r="AD4325" s="5">
        <v>0</v>
      </c>
      <c r="AE4325" s="5">
        <f t="shared" si="744"/>
        <v>0</v>
      </c>
      <c r="AF4325" s="5">
        <v>0</v>
      </c>
      <c r="AG4325" s="6">
        <v>44243</v>
      </c>
      <c r="AH4325" s="5">
        <v>1</v>
      </c>
      <c r="AI4325" s="5">
        <v>0</v>
      </c>
      <c r="AJ4325" s="5">
        <v>0</v>
      </c>
      <c r="AK4325" s="5">
        <f t="shared" si="745"/>
        <v>0</v>
      </c>
      <c r="AL4325" s="5">
        <v>0</v>
      </c>
      <c r="AM4325" s="5">
        <v>1</v>
      </c>
      <c r="AN4325" s="5">
        <f t="shared" si="746"/>
        <v>1</v>
      </c>
      <c r="AO4325" s="5">
        <v>0</v>
      </c>
      <c r="AP4325" s="5">
        <v>0</v>
      </c>
      <c r="AQ4325" s="5">
        <f t="shared" si="747"/>
        <v>0</v>
      </c>
      <c r="AR4325" s="5">
        <v>0</v>
      </c>
      <c r="AS4325" s="6">
        <v>44438</v>
      </c>
      <c r="AT4325" s="5">
        <v>1</v>
      </c>
      <c r="AU4325" s="5">
        <v>0</v>
      </c>
      <c r="AV4325" t="str">
        <f t="shared" si="740"/>
        <v>N</v>
      </c>
      <c r="AW4325" t="s">
        <v>60</v>
      </c>
      <c r="AX4325" t="s">
        <v>61</v>
      </c>
      <c r="AY4325" t="s">
        <v>2637</v>
      </c>
      <c r="AZ4325" t="s">
        <v>2637</v>
      </c>
      <c r="BA4325" t="str">
        <f t="shared" si="741"/>
        <v>N</v>
      </c>
    </row>
    <row r="4326" spans="1:53">
      <c r="A4326" t="s">
        <v>436</v>
      </c>
      <c r="B4326" t="s">
        <v>54</v>
      </c>
      <c r="C4326" t="s">
        <v>89</v>
      </c>
      <c r="D4326">
        <v>2021</v>
      </c>
      <c r="F4326" t="s">
        <v>6750</v>
      </c>
      <c r="G4326" t="s">
        <v>6751</v>
      </c>
      <c r="H4326" t="s">
        <v>5030</v>
      </c>
      <c r="I4326" t="s">
        <v>6752</v>
      </c>
      <c r="J4326" t="s">
        <v>58</v>
      </c>
      <c r="K4326" t="s">
        <v>59</v>
      </c>
      <c r="L4326" s="5">
        <v>0</v>
      </c>
      <c r="M4326" s="5">
        <v>0</v>
      </c>
      <c r="N4326" s="5">
        <f t="shared" si="737"/>
        <v>0</v>
      </c>
      <c r="O4326" s="5">
        <v>0</v>
      </c>
      <c r="P4326" s="5">
        <v>0</v>
      </c>
      <c r="Q4326" s="5">
        <f t="shared" si="738"/>
        <v>0</v>
      </c>
      <c r="R4326" s="5">
        <v>0</v>
      </c>
      <c r="S4326" s="5">
        <v>0</v>
      </c>
      <c r="T4326" s="5">
        <f t="shared" si="739"/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f t="shared" si="742"/>
        <v>0</v>
      </c>
      <c r="Z4326" s="5">
        <v>0</v>
      </c>
      <c r="AA4326" s="5">
        <v>1</v>
      </c>
      <c r="AB4326" s="5">
        <f t="shared" si="743"/>
        <v>1</v>
      </c>
      <c r="AC4326" s="5">
        <v>0</v>
      </c>
      <c r="AD4326" s="5">
        <v>0</v>
      </c>
      <c r="AE4326" s="5">
        <f t="shared" si="744"/>
        <v>0</v>
      </c>
      <c r="AF4326" s="5">
        <v>0</v>
      </c>
      <c r="AG4326" s="6">
        <v>44250</v>
      </c>
      <c r="AH4326" s="5">
        <v>1</v>
      </c>
      <c r="AI4326" s="5">
        <v>0</v>
      </c>
      <c r="AJ4326" s="5">
        <v>0</v>
      </c>
      <c r="AK4326" s="5">
        <f t="shared" si="745"/>
        <v>0</v>
      </c>
      <c r="AL4326" s="5">
        <v>0</v>
      </c>
      <c r="AM4326" s="5">
        <v>1</v>
      </c>
      <c r="AN4326" s="5">
        <f t="shared" si="746"/>
        <v>1</v>
      </c>
      <c r="AO4326" s="5">
        <v>0</v>
      </c>
      <c r="AP4326" s="5">
        <v>0</v>
      </c>
      <c r="AQ4326" s="5">
        <f t="shared" si="747"/>
        <v>0</v>
      </c>
      <c r="AR4326" s="5">
        <v>0</v>
      </c>
      <c r="AS4326" s="6">
        <v>44300</v>
      </c>
      <c r="AT4326" s="5">
        <v>1</v>
      </c>
      <c r="AU4326" s="5">
        <v>0</v>
      </c>
      <c r="AV4326" t="str">
        <f t="shared" si="740"/>
        <v>N</v>
      </c>
      <c r="AW4326" t="s">
        <v>60</v>
      </c>
      <c r="AX4326" t="s">
        <v>61</v>
      </c>
      <c r="AY4326" t="s">
        <v>2637</v>
      </c>
      <c r="AZ4326" t="s">
        <v>2637</v>
      </c>
      <c r="BA4326" t="str">
        <f t="shared" si="741"/>
        <v>N</v>
      </c>
    </row>
    <row r="4327" spans="1:53">
      <c r="A4327" t="s">
        <v>436</v>
      </c>
      <c r="B4327" t="s">
        <v>54</v>
      </c>
      <c r="C4327" t="s">
        <v>89</v>
      </c>
      <c r="D4327">
        <v>2021</v>
      </c>
      <c r="F4327" t="s">
        <v>6842</v>
      </c>
      <c r="G4327" t="s">
        <v>6843</v>
      </c>
      <c r="H4327" t="s">
        <v>2720</v>
      </c>
      <c r="I4327" t="s">
        <v>6844</v>
      </c>
      <c r="J4327" t="s">
        <v>58</v>
      </c>
      <c r="K4327" t="s">
        <v>59</v>
      </c>
      <c r="L4327" s="5">
        <v>0</v>
      </c>
      <c r="M4327" s="5">
        <v>0</v>
      </c>
      <c r="N4327" s="5">
        <f t="shared" si="737"/>
        <v>0</v>
      </c>
      <c r="O4327" s="5">
        <v>0</v>
      </c>
      <c r="P4327" s="5">
        <v>0</v>
      </c>
      <c r="Q4327" s="5">
        <f t="shared" si="738"/>
        <v>0</v>
      </c>
      <c r="R4327" s="5">
        <v>0</v>
      </c>
      <c r="S4327" s="5">
        <v>0</v>
      </c>
      <c r="T4327" s="5">
        <f t="shared" si="739"/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f t="shared" si="742"/>
        <v>0</v>
      </c>
      <c r="Z4327" s="5">
        <v>0</v>
      </c>
      <c r="AA4327" s="5">
        <v>1</v>
      </c>
      <c r="AB4327" s="5">
        <f t="shared" si="743"/>
        <v>1</v>
      </c>
      <c r="AC4327" s="5">
        <v>0</v>
      </c>
      <c r="AD4327" s="5">
        <v>0</v>
      </c>
      <c r="AE4327" s="5">
        <f t="shared" si="744"/>
        <v>0</v>
      </c>
      <c r="AF4327" s="5">
        <v>0</v>
      </c>
      <c r="AG4327" s="6">
        <v>44207</v>
      </c>
      <c r="AH4327" s="5">
        <v>1</v>
      </c>
      <c r="AI4327" s="5">
        <v>0</v>
      </c>
      <c r="AJ4327" s="5">
        <v>0</v>
      </c>
      <c r="AK4327" s="5">
        <f t="shared" si="745"/>
        <v>0</v>
      </c>
      <c r="AL4327" s="5">
        <v>0</v>
      </c>
      <c r="AM4327" s="5">
        <v>1</v>
      </c>
      <c r="AN4327" s="5">
        <f t="shared" si="746"/>
        <v>1</v>
      </c>
      <c r="AO4327" s="5">
        <v>0</v>
      </c>
      <c r="AP4327" s="5">
        <v>0</v>
      </c>
      <c r="AQ4327" s="5">
        <f t="shared" si="747"/>
        <v>0</v>
      </c>
      <c r="AR4327" s="5">
        <v>0</v>
      </c>
      <c r="AS4327" s="6">
        <v>44406</v>
      </c>
      <c r="AT4327" s="5">
        <v>1</v>
      </c>
      <c r="AU4327" s="5">
        <v>0</v>
      </c>
      <c r="AV4327" t="str">
        <f t="shared" si="740"/>
        <v>N</v>
      </c>
      <c r="AW4327" t="s">
        <v>60</v>
      </c>
      <c r="AX4327" t="s">
        <v>61</v>
      </c>
      <c r="AY4327" t="s">
        <v>2637</v>
      </c>
      <c r="AZ4327" t="s">
        <v>2637</v>
      </c>
      <c r="BA4327" t="str">
        <f t="shared" si="741"/>
        <v>N</v>
      </c>
    </row>
    <row r="4328" spans="1:53">
      <c r="A4328" t="s">
        <v>436</v>
      </c>
      <c r="B4328" t="s">
        <v>54</v>
      </c>
      <c r="C4328" t="s">
        <v>89</v>
      </c>
      <c r="D4328">
        <v>2021</v>
      </c>
      <c r="F4328" t="s">
        <v>10144</v>
      </c>
      <c r="G4328" t="s">
        <v>10145</v>
      </c>
      <c r="H4328" t="s">
        <v>10146</v>
      </c>
      <c r="I4328" t="s">
        <v>10147</v>
      </c>
      <c r="J4328" t="s">
        <v>58</v>
      </c>
      <c r="K4328" t="s">
        <v>59</v>
      </c>
      <c r="L4328" s="5">
        <v>0</v>
      </c>
      <c r="M4328" s="5">
        <v>0</v>
      </c>
      <c r="N4328" s="5">
        <f t="shared" si="737"/>
        <v>0</v>
      </c>
      <c r="O4328" s="5">
        <v>0</v>
      </c>
      <c r="P4328" s="5">
        <v>0</v>
      </c>
      <c r="Q4328" s="5">
        <f t="shared" si="738"/>
        <v>0</v>
      </c>
      <c r="R4328" s="5">
        <v>0</v>
      </c>
      <c r="S4328" s="5">
        <v>0</v>
      </c>
      <c r="T4328" s="5">
        <f t="shared" si="739"/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f t="shared" si="742"/>
        <v>0</v>
      </c>
      <c r="Z4328" s="5">
        <v>0</v>
      </c>
      <c r="AA4328" s="5">
        <v>1</v>
      </c>
      <c r="AB4328" s="5">
        <f t="shared" si="743"/>
        <v>1</v>
      </c>
      <c r="AC4328" s="5">
        <v>0</v>
      </c>
      <c r="AD4328" s="5">
        <v>0</v>
      </c>
      <c r="AE4328" s="5">
        <f t="shared" si="744"/>
        <v>0</v>
      </c>
      <c r="AF4328" s="5">
        <v>0</v>
      </c>
      <c r="AG4328" s="6">
        <v>44335</v>
      </c>
      <c r="AH4328" s="5">
        <v>1</v>
      </c>
      <c r="AI4328" s="5">
        <v>0</v>
      </c>
      <c r="AJ4328" s="5">
        <v>0</v>
      </c>
      <c r="AK4328" s="5">
        <f t="shared" si="745"/>
        <v>0</v>
      </c>
      <c r="AL4328" s="5">
        <v>0</v>
      </c>
      <c r="AM4328" s="5">
        <v>1</v>
      </c>
      <c r="AN4328" s="5">
        <f t="shared" si="746"/>
        <v>1</v>
      </c>
      <c r="AO4328" s="5">
        <v>0</v>
      </c>
      <c r="AP4328" s="5">
        <v>0</v>
      </c>
      <c r="AQ4328" s="5">
        <f t="shared" si="747"/>
        <v>0</v>
      </c>
      <c r="AR4328" s="5">
        <v>0</v>
      </c>
      <c r="AS4328" s="6">
        <v>44538</v>
      </c>
      <c r="AT4328" s="5">
        <v>1</v>
      </c>
      <c r="AU4328" s="5">
        <v>0</v>
      </c>
      <c r="AV4328" t="str">
        <f t="shared" si="740"/>
        <v>N</v>
      </c>
      <c r="AW4328" t="s">
        <v>60</v>
      </c>
      <c r="AX4328" t="s">
        <v>61</v>
      </c>
      <c r="AY4328" t="s">
        <v>2637</v>
      </c>
      <c r="AZ4328" t="s">
        <v>2637</v>
      </c>
      <c r="BA4328" t="str">
        <f t="shared" si="741"/>
        <v>N</v>
      </c>
    </row>
    <row r="4329" spans="1:53">
      <c r="A4329" t="s">
        <v>436</v>
      </c>
      <c r="B4329" t="s">
        <v>54</v>
      </c>
      <c r="C4329" t="s">
        <v>89</v>
      </c>
      <c r="D4329">
        <v>2021</v>
      </c>
      <c r="F4329" t="s">
        <v>4840</v>
      </c>
      <c r="G4329" t="s">
        <v>10148</v>
      </c>
      <c r="H4329" t="s">
        <v>4706</v>
      </c>
      <c r="I4329" t="s">
        <v>7238</v>
      </c>
      <c r="J4329" t="s">
        <v>58</v>
      </c>
      <c r="K4329" t="s">
        <v>59</v>
      </c>
      <c r="L4329" s="5">
        <v>0</v>
      </c>
      <c r="M4329" s="5">
        <v>0</v>
      </c>
      <c r="N4329" s="5">
        <f t="shared" si="737"/>
        <v>0</v>
      </c>
      <c r="O4329" s="5">
        <v>0</v>
      </c>
      <c r="P4329" s="5">
        <v>0</v>
      </c>
      <c r="Q4329" s="5">
        <f t="shared" si="738"/>
        <v>0</v>
      </c>
      <c r="R4329" s="5">
        <v>0</v>
      </c>
      <c r="S4329" s="5">
        <v>0</v>
      </c>
      <c r="T4329" s="5">
        <f t="shared" si="739"/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f t="shared" si="742"/>
        <v>0</v>
      </c>
      <c r="Z4329" s="5">
        <v>0</v>
      </c>
      <c r="AA4329" s="5">
        <v>1</v>
      </c>
      <c r="AB4329" s="5">
        <f t="shared" si="743"/>
        <v>1</v>
      </c>
      <c r="AC4329" s="5">
        <v>0</v>
      </c>
      <c r="AD4329" s="5">
        <v>0</v>
      </c>
      <c r="AE4329" s="5">
        <f t="shared" si="744"/>
        <v>0</v>
      </c>
      <c r="AF4329" s="5">
        <v>0</v>
      </c>
      <c r="AG4329" s="6">
        <v>44357</v>
      </c>
      <c r="AH4329" s="5">
        <v>1</v>
      </c>
      <c r="AI4329" s="5">
        <v>0</v>
      </c>
      <c r="AJ4329" s="5">
        <v>0</v>
      </c>
      <c r="AK4329" s="5">
        <f t="shared" si="745"/>
        <v>0</v>
      </c>
      <c r="AL4329" s="5">
        <v>0</v>
      </c>
      <c r="AM4329" s="5">
        <v>1</v>
      </c>
      <c r="AN4329" s="5">
        <f t="shared" si="746"/>
        <v>1</v>
      </c>
      <c r="AO4329" s="5">
        <v>0</v>
      </c>
      <c r="AP4329" s="5">
        <v>0</v>
      </c>
      <c r="AQ4329" s="5">
        <f t="shared" si="747"/>
        <v>0</v>
      </c>
      <c r="AR4329" s="5">
        <v>0</v>
      </c>
      <c r="AS4329" s="6">
        <v>44497</v>
      </c>
      <c r="AT4329" s="5">
        <v>1</v>
      </c>
      <c r="AU4329" s="5">
        <v>0</v>
      </c>
      <c r="AV4329" t="str">
        <f t="shared" si="740"/>
        <v>N</v>
      </c>
      <c r="AW4329" t="s">
        <v>60</v>
      </c>
      <c r="AX4329" t="s">
        <v>61</v>
      </c>
      <c r="AY4329" t="s">
        <v>2637</v>
      </c>
      <c r="AZ4329" t="s">
        <v>2637</v>
      </c>
      <c r="BA4329" t="str">
        <f t="shared" si="741"/>
        <v>N</v>
      </c>
    </row>
    <row r="4330" spans="1:53">
      <c r="A4330" t="s">
        <v>436</v>
      </c>
      <c r="B4330" t="s">
        <v>54</v>
      </c>
      <c r="C4330" t="s">
        <v>89</v>
      </c>
      <c r="D4330">
        <v>2021</v>
      </c>
      <c r="F4330" t="s">
        <v>6764</v>
      </c>
      <c r="G4330" t="s">
        <v>6765</v>
      </c>
      <c r="H4330" t="s">
        <v>5071</v>
      </c>
      <c r="I4330" t="s">
        <v>6766</v>
      </c>
      <c r="J4330" t="s">
        <v>58</v>
      </c>
      <c r="K4330" t="s">
        <v>59</v>
      </c>
      <c r="L4330" s="5">
        <v>0</v>
      </c>
      <c r="M4330" s="5">
        <v>0</v>
      </c>
      <c r="N4330" s="5">
        <f t="shared" si="737"/>
        <v>0</v>
      </c>
      <c r="O4330" s="5">
        <v>0</v>
      </c>
      <c r="P4330" s="5">
        <v>0</v>
      </c>
      <c r="Q4330" s="5">
        <f t="shared" si="738"/>
        <v>0</v>
      </c>
      <c r="R4330" s="5">
        <v>0</v>
      </c>
      <c r="S4330" s="5">
        <v>0</v>
      </c>
      <c r="T4330" s="5">
        <f t="shared" si="739"/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f t="shared" si="742"/>
        <v>0</v>
      </c>
      <c r="Z4330" s="5">
        <v>0</v>
      </c>
      <c r="AA4330" s="5">
        <v>1</v>
      </c>
      <c r="AB4330" s="5">
        <f t="shared" si="743"/>
        <v>1</v>
      </c>
      <c r="AC4330" s="5">
        <v>0</v>
      </c>
      <c r="AD4330" s="5">
        <v>0</v>
      </c>
      <c r="AE4330" s="5">
        <f t="shared" si="744"/>
        <v>0</v>
      </c>
      <c r="AF4330" s="5">
        <v>0</v>
      </c>
      <c r="AG4330" s="6">
        <v>44217</v>
      </c>
      <c r="AH4330" s="5">
        <v>1</v>
      </c>
      <c r="AI4330" s="5">
        <v>0</v>
      </c>
      <c r="AJ4330" s="5">
        <v>0</v>
      </c>
      <c r="AK4330" s="5">
        <f t="shared" si="745"/>
        <v>0</v>
      </c>
      <c r="AL4330" s="5">
        <v>0</v>
      </c>
      <c r="AM4330" s="5">
        <v>1</v>
      </c>
      <c r="AN4330" s="5">
        <f t="shared" si="746"/>
        <v>1</v>
      </c>
      <c r="AO4330" s="5">
        <v>0</v>
      </c>
      <c r="AP4330" s="5">
        <v>0</v>
      </c>
      <c r="AQ4330" s="5">
        <f t="shared" si="747"/>
        <v>0</v>
      </c>
      <c r="AR4330" s="5">
        <v>0</v>
      </c>
      <c r="AS4330" s="6">
        <v>44294</v>
      </c>
      <c r="AT4330" s="5">
        <v>1</v>
      </c>
      <c r="AU4330" s="5">
        <v>0</v>
      </c>
      <c r="AV4330" t="str">
        <f t="shared" si="740"/>
        <v>N</v>
      </c>
      <c r="AW4330" t="s">
        <v>60</v>
      </c>
      <c r="AX4330" t="s">
        <v>61</v>
      </c>
      <c r="AY4330" t="s">
        <v>2637</v>
      </c>
      <c r="AZ4330" t="s">
        <v>2637</v>
      </c>
      <c r="BA4330" t="str">
        <f t="shared" si="741"/>
        <v>N</v>
      </c>
    </row>
    <row r="4331" spans="1:53">
      <c r="A4331" t="s">
        <v>436</v>
      </c>
      <c r="B4331" t="s">
        <v>54</v>
      </c>
      <c r="C4331" t="s">
        <v>89</v>
      </c>
      <c r="D4331">
        <v>2021</v>
      </c>
      <c r="F4331" t="s">
        <v>7153</v>
      </c>
      <c r="G4331" t="s">
        <v>7154</v>
      </c>
      <c r="H4331" t="s">
        <v>2754</v>
      </c>
      <c r="I4331" t="s">
        <v>7155</v>
      </c>
      <c r="J4331" t="s">
        <v>58</v>
      </c>
      <c r="K4331" t="s">
        <v>59</v>
      </c>
      <c r="L4331" s="5">
        <v>0</v>
      </c>
      <c r="M4331" s="5">
        <v>0</v>
      </c>
      <c r="N4331" s="5">
        <f t="shared" si="737"/>
        <v>0</v>
      </c>
      <c r="O4331" s="5">
        <v>0</v>
      </c>
      <c r="P4331" s="5">
        <v>0</v>
      </c>
      <c r="Q4331" s="5">
        <f t="shared" si="738"/>
        <v>0</v>
      </c>
      <c r="R4331" s="5">
        <v>0</v>
      </c>
      <c r="S4331" s="5">
        <v>0</v>
      </c>
      <c r="T4331" s="5">
        <f t="shared" si="739"/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f t="shared" si="742"/>
        <v>0</v>
      </c>
      <c r="Z4331" s="5">
        <v>0</v>
      </c>
      <c r="AA4331" s="5">
        <v>1</v>
      </c>
      <c r="AB4331" s="5">
        <f t="shared" si="743"/>
        <v>1</v>
      </c>
      <c r="AC4331" s="5">
        <v>0</v>
      </c>
      <c r="AD4331" s="5">
        <v>0</v>
      </c>
      <c r="AE4331" s="5">
        <f t="shared" si="744"/>
        <v>0</v>
      </c>
      <c r="AF4331" s="5">
        <v>0</v>
      </c>
      <c r="AG4331" s="6">
        <v>44299</v>
      </c>
      <c r="AH4331" s="5">
        <v>1</v>
      </c>
      <c r="AI4331" s="5">
        <v>0</v>
      </c>
      <c r="AJ4331" s="5">
        <v>0</v>
      </c>
      <c r="AK4331" s="5">
        <f t="shared" si="745"/>
        <v>0</v>
      </c>
      <c r="AL4331" s="5">
        <v>0</v>
      </c>
      <c r="AM4331" s="5">
        <v>1</v>
      </c>
      <c r="AN4331" s="5">
        <f t="shared" si="746"/>
        <v>1</v>
      </c>
      <c r="AO4331" s="5">
        <v>0</v>
      </c>
      <c r="AP4331" s="5">
        <v>0</v>
      </c>
      <c r="AQ4331" s="5">
        <f t="shared" si="747"/>
        <v>0</v>
      </c>
      <c r="AR4331" s="5">
        <v>0</v>
      </c>
      <c r="AS4331" s="6">
        <v>44438</v>
      </c>
      <c r="AT4331" s="5">
        <v>1</v>
      </c>
      <c r="AU4331" s="5">
        <v>0</v>
      </c>
      <c r="AV4331" t="str">
        <f t="shared" si="740"/>
        <v>N</v>
      </c>
      <c r="AW4331" t="s">
        <v>60</v>
      </c>
      <c r="AX4331" t="s">
        <v>61</v>
      </c>
      <c r="AY4331" t="s">
        <v>2637</v>
      </c>
      <c r="AZ4331" t="s">
        <v>2637</v>
      </c>
      <c r="BA4331" t="str">
        <f t="shared" si="741"/>
        <v>N</v>
      </c>
    </row>
    <row r="4332" spans="1:53">
      <c r="A4332" t="s">
        <v>436</v>
      </c>
      <c r="B4332" t="s">
        <v>54</v>
      </c>
      <c r="C4332" t="s">
        <v>89</v>
      </c>
      <c r="D4332">
        <v>2021</v>
      </c>
      <c r="F4332" t="s">
        <v>6821</v>
      </c>
      <c r="G4332" t="s">
        <v>6822</v>
      </c>
      <c r="H4332" t="s">
        <v>6228</v>
      </c>
      <c r="I4332" t="s">
        <v>6823</v>
      </c>
      <c r="J4332" t="s">
        <v>58</v>
      </c>
      <c r="K4332" t="s">
        <v>59</v>
      </c>
      <c r="L4332" s="5">
        <v>0</v>
      </c>
      <c r="M4332" s="5">
        <v>0</v>
      </c>
      <c r="N4332" s="5">
        <f t="shared" si="737"/>
        <v>0</v>
      </c>
      <c r="O4332" s="5">
        <v>0</v>
      </c>
      <c r="P4332" s="5">
        <v>0</v>
      </c>
      <c r="Q4332" s="5">
        <f t="shared" si="738"/>
        <v>0</v>
      </c>
      <c r="R4332" s="5">
        <v>0</v>
      </c>
      <c r="S4332" s="5">
        <v>0</v>
      </c>
      <c r="T4332" s="5">
        <f t="shared" si="739"/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f t="shared" si="742"/>
        <v>0</v>
      </c>
      <c r="Z4332" s="5">
        <v>0</v>
      </c>
      <c r="AA4332" s="5">
        <v>1</v>
      </c>
      <c r="AB4332" s="5">
        <f t="shared" si="743"/>
        <v>1</v>
      </c>
      <c r="AC4332" s="5">
        <v>0</v>
      </c>
      <c r="AD4332" s="5">
        <v>0</v>
      </c>
      <c r="AE4332" s="5">
        <f t="shared" si="744"/>
        <v>0</v>
      </c>
      <c r="AF4332" s="5">
        <v>0</v>
      </c>
      <c r="AG4332" s="6">
        <v>44257</v>
      </c>
      <c r="AH4332" s="5">
        <v>1</v>
      </c>
      <c r="AI4332" s="5">
        <v>0</v>
      </c>
      <c r="AJ4332" s="5">
        <v>0</v>
      </c>
      <c r="AK4332" s="5">
        <f t="shared" si="745"/>
        <v>0</v>
      </c>
      <c r="AL4332" s="5">
        <v>0</v>
      </c>
      <c r="AM4332" s="5">
        <v>1</v>
      </c>
      <c r="AN4332" s="5">
        <f t="shared" si="746"/>
        <v>1</v>
      </c>
      <c r="AO4332" s="5">
        <v>0</v>
      </c>
      <c r="AP4332" s="5">
        <v>0</v>
      </c>
      <c r="AQ4332" s="5">
        <f t="shared" si="747"/>
        <v>0</v>
      </c>
      <c r="AR4332" s="5">
        <v>0</v>
      </c>
      <c r="AS4332" s="6">
        <v>44369</v>
      </c>
      <c r="AT4332" s="5">
        <v>1</v>
      </c>
      <c r="AU4332" s="5">
        <v>0</v>
      </c>
      <c r="AV4332" t="str">
        <f t="shared" si="740"/>
        <v>N</v>
      </c>
      <c r="AW4332" t="s">
        <v>60</v>
      </c>
      <c r="AX4332" t="s">
        <v>61</v>
      </c>
      <c r="AY4332" t="s">
        <v>2637</v>
      </c>
      <c r="AZ4332" t="s">
        <v>2637</v>
      </c>
      <c r="BA4332" t="str">
        <f t="shared" si="741"/>
        <v>N</v>
      </c>
    </row>
    <row r="4333" spans="1:53">
      <c r="A4333" t="s">
        <v>436</v>
      </c>
      <c r="B4333" t="s">
        <v>54</v>
      </c>
      <c r="C4333" t="s">
        <v>89</v>
      </c>
      <c r="D4333">
        <v>2021</v>
      </c>
      <c r="F4333" t="s">
        <v>7191</v>
      </c>
      <c r="G4333" t="s">
        <v>10149</v>
      </c>
      <c r="H4333" t="s">
        <v>7239</v>
      </c>
      <c r="I4333" t="s">
        <v>7240</v>
      </c>
      <c r="J4333" t="s">
        <v>58</v>
      </c>
      <c r="K4333" t="s">
        <v>59</v>
      </c>
      <c r="L4333" s="5">
        <v>0</v>
      </c>
      <c r="M4333" s="5">
        <v>0</v>
      </c>
      <c r="N4333" s="5">
        <f t="shared" si="737"/>
        <v>0</v>
      </c>
      <c r="O4333" s="5">
        <v>0</v>
      </c>
      <c r="P4333" s="5">
        <v>0</v>
      </c>
      <c r="Q4333" s="5">
        <f t="shared" si="738"/>
        <v>0</v>
      </c>
      <c r="R4333" s="5">
        <v>0</v>
      </c>
      <c r="S4333" s="5">
        <v>0</v>
      </c>
      <c r="T4333" s="5">
        <f t="shared" si="739"/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f t="shared" si="742"/>
        <v>0</v>
      </c>
      <c r="Z4333" s="5">
        <v>0</v>
      </c>
      <c r="AA4333" s="5">
        <v>1</v>
      </c>
      <c r="AB4333" s="5">
        <f t="shared" si="743"/>
        <v>1</v>
      </c>
      <c r="AC4333" s="5">
        <v>0</v>
      </c>
      <c r="AD4333" s="5">
        <v>0</v>
      </c>
      <c r="AE4333" s="5">
        <f t="shared" si="744"/>
        <v>0</v>
      </c>
      <c r="AF4333" s="5">
        <v>0</v>
      </c>
      <c r="AG4333" s="6">
        <v>44260</v>
      </c>
      <c r="AH4333" s="5">
        <v>1</v>
      </c>
      <c r="AI4333" s="5">
        <v>0</v>
      </c>
      <c r="AJ4333" s="5">
        <v>0</v>
      </c>
      <c r="AK4333" s="5">
        <f t="shared" si="745"/>
        <v>0</v>
      </c>
      <c r="AL4333" s="5">
        <v>0</v>
      </c>
      <c r="AM4333" s="5">
        <v>1</v>
      </c>
      <c r="AN4333" s="5">
        <f t="shared" si="746"/>
        <v>1</v>
      </c>
      <c r="AO4333" s="5">
        <v>0</v>
      </c>
      <c r="AP4333" s="5">
        <v>0</v>
      </c>
      <c r="AQ4333" s="5">
        <f t="shared" si="747"/>
        <v>0</v>
      </c>
      <c r="AR4333" s="5">
        <v>0</v>
      </c>
      <c r="AS4333" s="6">
        <v>44389</v>
      </c>
      <c r="AT4333" s="5">
        <v>1</v>
      </c>
      <c r="AU4333" s="5">
        <v>0</v>
      </c>
      <c r="AV4333" t="str">
        <f t="shared" si="740"/>
        <v>N</v>
      </c>
      <c r="AW4333" t="s">
        <v>60</v>
      </c>
      <c r="AX4333" t="s">
        <v>61</v>
      </c>
      <c r="AY4333" t="s">
        <v>2637</v>
      </c>
      <c r="AZ4333" t="s">
        <v>2637</v>
      </c>
      <c r="BA4333" t="str">
        <f t="shared" si="741"/>
        <v>N</v>
      </c>
    </row>
    <row r="4334" spans="1:53">
      <c r="A4334" t="s">
        <v>436</v>
      </c>
      <c r="B4334" t="s">
        <v>54</v>
      </c>
      <c r="C4334" t="s">
        <v>89</v>
      </c>
      <c r="D4334">
        <v>2021</v>
      </c>
      <c r="F4334" t="s">
        <v>7339</v>
      </c>
      <c r="G4334" t="s">
        <v>10150</v>
      </c>
      <c r="H4334" t="s">
        <v>7341</v>
      </c>
      <c r="I4334" t="s">
        <v>7342</v>
      </c>
      <c r="J4334" t="s">
        <v>58</v>
      </c>
      <c r="K4334" t="s">
        <v>59</v>
      </c>
      <c r="L4334" s="5">
        <v>0</v>
      </c>
      <c r="M4334" s="5">
        <v>0</v>
      </c>
      <c r="N4334" s="5">
        <f t="shared" si="737"/>
        <v>0</v>
      </c>
      <c r="O4334" s="5">
        <v>0</v>
      </c>
      <c r="P4334" s="5">
        <v>0</v>
      </c>
      <c r="Q4334" s="5">
        <f t="shared" si="738"/>
        <v>0</v>
      </c>
      <c r="R4334" s="5">
        <v>0</v>
      </c>
      <c r="S4334" s="5">
        <v>0</v>
      </c>
      <c r="T4334" s="5">
        <f t="shared" si="739"/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f t="shared" si="742"/>
        <v>0</v>
      </c>
      <c r="Z4334" s="5">
        <v>0</v>
      </c>
      <c r="AA4334" s="5">
        <v>1</v>
      </c>
      <c r="AB4334" s="5">
        <f t="shared" si="743"/>
        <v>1</v>
      </c>
      <c r="AC4334" s="5">
        <v>0</v>
      </c>
      <c r="AD4334" s="5">
        <v>0</v>
      </c>
      <c r="AE4334" s="5">
        <f t="shared" si="744"/>
        <v>0</v>
      </c>
      <c r="AF4334" s="5">
        <v>0</v>
      </c>
      <c r="AG4334" s="6">
        <v>44259</v>
      </c>
      <c r="AH4334" s="5">
        <v>1</v>
      </c>
      <c r="AI4334" s="5">
        <v>0</v>
      </c>
      <c r="AJ4334" s="5">
        <v>0</v>
      </c>
      <c r="AK4334" s="5">
        <f t="shared" si="745"/>
        <v>0</v>
      </c>
      <c r="AL4334" s="5">
        <v>0</v>
      </c>
      <c r="AM4334" s="5">
        <v>1</v>
      </c>
      <c r="AN4334" s="5">
        <f t="shared" si="746"/>
        <v>1</v>
      </c>
      <c r="AO4334" s="5">
        <v>0</v>
      </c>
      <c r="AP4334" s="5">
        <v>0</v>
      </c>
      <c r="AQ4334" s="5">
        <f t="shared" si="747"/>
        <v>0</v>
      </c>
      <c r="AR4334" s="5">
        <v>0</v>
      </c>
      <c r="AS4334" s="6">
        <v>44509</v>
      </c>
      <c r="AT4334" s="5">
        <v>1</v>
      </c>
      <c r="AU4334" s="5">
        <v>0</v>
      </c>
      <c r="AV4334" t="str">
        <f t="shared" si="740"/>
        <v>N</v>
      </c>
      <c r="AW4334" t="s">
        <v>60</v>
      </c>
      <c r="AX4334" t="s">
        <v>61</v>
      </c>
      <c r="AY4334" t="s">
        <v>2637</v>
      </c>
      <c r="AZ4334" t="s">
        <v>2637</v>
      </c>
      <c r="BA4334" t="str">
        <f t="shared" si="741"/>
        <v>N</v>
      </c>
    </row>
    <row r="4335" spans="1:53">
      <c r="A4335" t="s">
        <v>436</v>
      </c>
      <c r="B4335" t="s">
        <v>54</v>
      </c>
      <c r="C4335" t="s">
        <v>89</v>
      </c>
      <c r="D4335">
        <v>2021</v>
      </c>
      <c r="F4335" t="s">
        <v>7127</v>
      </c>
      <c r="G4335" t="s">
        <v>7128</v>
      </c>
      <c r="H4335" t="s">
        <v>5071</v>
      </c>
      <c r="I4335" t="s">
        <v>7129</v>
      </c>
      <c r="J4335" t="s">
        <v>58</v>
      </c>
      <c r="K4335" t="s">
        <v>59</v>
      </c>
      <c r="L4335" s="5">
        <v>0</v>
      </c>
      <c r="M4335" s="5">
        <v>0</v>
      </c>
      <c r="N4335" s="5">
        <f t="shared" si="737"/>
        <v>0</v>
      </c>
      <c r="O4335" s="5">
        <v>0</v>
      </c>
      <c r="P4335" s="5">
        <v>0</v>
      </c>
      <c r="Q4335" s="5">
        <f t="shared" si="738"/>
        <v>0</v>
      </c>
      <c r="R4335" s="5">
        <v>0</v>
      </c>
      <c r="S4335" s="5">
        <v>0</v>
      </c>
      <c r="T4335" s="5">
        <f t="shared" si="739"/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f t="shared" si="742"/>
        <v>0</v>
      </c>
      <c r="Z4335" s="5">
        <v>0</v>
      </c>
      <c r="AA4335" s="5">
        <v>1</v>
      </c>
      <c r="AB4335" s="5">
        <f t="shared" si="743"/>
        <v>1</v>
      </c>
      <c r="AC4335" s="5">
        <v>0</v>
      </c>
      <c r="AD4335" s="5">
        <v>0</v>
      </c>
      <c r="AE4335" s="5">
        <f t="shared" si="744"/>
        <v>0</v>
      </c>
      <c r="AF4335" s="5">
        <v>0</v>
      </c>
      <c r="AG4335" s="6">
        <v>44224</v>
      </c>
      <c r="AH4335" s="5">
        <v>1</v>
      </c>
      <c r="AI4335" s="5">
        <v>0</v>
      </c>
      <c r="AJ4335" s="5">
        <v>0</v>
      </c>
      <c r="AK4335" s="5">
        <f t="shared" si="745"/>
        <v>0</v>
      </c>
      <c r="AL4335" s="5">
        <v>0</v>
      </c>
      <c r="AM4335" s="5">
        <v>1</v>
      </c>
      <c r="AN4335" s="5">
        <f t="shared" si="746"/>
        <v>1</v>
      </c>
      <c r="AO4335" s="5">
        <v>0</v>
      </c>
      <c r="AP4335" s="5">
        <v>0</v>
      </c>
      <c r="AQ4335" s="5">
        <f t="shared" si="747"/>
        <v>0</v>
      </c>
      <c r="AR4335" s="5">
        <v>0</v>
      </c>
      <c r="AS4335" s="6">
        <v>44501</v>
      </c>
      <c r="AT4335" s="5">
        <v>1</v>
      </c>
      <c r="AU4335" s="5">
        <v>0</v>
      </c>
      <c r="AV4335" t="str">
        <f t="shared" si="740"/>
        <v>N</v>
      </c>
      <c r="AW4335" t="s">
        <v>60</v>
      </c>
      <c r="AX4335" t="s">
        <v>61</v>
      </c>
      <c r="AY4335" t="s">
        <v>2637</v>
      </c>
      <c r="AZ4335" t="s">
        <v>2637</v>
      </c>
      <c r="BA4335" t="str">
        <f t="shared" si="741"/>
        <v>N</v>
      </c>
    </row>
    <row r="4336" spans="1:53">
      <c r="A4336" t="s">
        <v>436</v>
      </c>
      <c r="B4336" t="s">
        <v>54</v>
      </c>
      <c r="C4336" t="s">
        <v>89</v>
      </c>
      <c r="D4336">
        <v>2021</v>
      </c>
      <c r="F4336" t="s">
        <v>10151</v>
      </c>
      <c r="G4336" t="s">
        <v>10152</v>
      </c>
      <c r="H4336" t="s">
        <v>5071</v>
      </c>
      <c r="I4336" t="s">
        <v>10153</v>
      </c>
      <c r="J4336" t="s">
        <v>58</v>
      </c>
      <c r="K4336" t="s">
        <v>59</v>
      </c>
      <c r="L4336" s="5">
        <v>0</v>
      </c>
      <c r="M4336" s="5">
        <v>0</v>
      </c>
      <c r="N4336" s="5">
        <f t="shared" si="737"/>
        <v>0</v>
      </c>
      <c r="O4336" s="5">
        <v>0</v>
      </c>
      <c r="P4336" s="5">
        <v>0</v>
      </c>
      <c r="Q4336" s="5">
        <f t="shared" si="738"/>
        <v>0</v>
      </c>
      <c r="R4336" s="5">
        <v>0</v>
      </c>
      <c r="S4336" s="5">
        <v>0</v>
      </c>
      <c r="T4336" s="5">
        <f t="shared" si="739"/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f t="shared" si="742"/>
        <v>0</v>
      </c>
      <c r="Z4336" s="5">
        <v>0</v>
      </c>
      <c r="AA4336" s="5">
        <v>1</v>
      </c>
      <c r="AB4336" s="5">
        <f t="shared" si="743"/>
        <v>1</v>
      </c>
      <c r="AC4336" s="5">
        <v>0</v>
      </c>
      <c r="AD4336" s="5">
        <v>0</v>
      </c>
      <c r="AE4336" s="5">
        <f t="shared" si="744"/>
        <v>0</v>
      </c>
      <c r="AF4336" s="5">
        <v>0</v>
      </c>
      <c r="AG4336" s="6">
        <v>44335</v>
      </c>
      <c r="AH4336" s="5">
        <v>1</v>
      </c>
      <c r="AI4336" s="5">
        <v>0</v>
      </c>
      <c r="AJ4336" s="5">
        <v>0</v>
      </c>
      <c r="AK4336" s="5">
        <f t="shared" si="745"/>
        <v>0</v>
      </c>
      <c r="AL4336" s="5">
        <v>0</v>
      </c>
      <c r="AM4336" s="5">
        <v>1</v>
      </c>
      <c r="AN4336" s="5">
        <f t="shared" si="746"/>
        <v>1</v>
      </c>
      <c r="AO4336" s="5">
        <v>0</v>
      </c>
      <c r="AP4336" s="5">
        <v>0</v>
      </c>
      <c r="AQ4336" s="5">
        <f t="shared" si="747"/>
        <v>0</v>
      </c>
      <c r="AR4336" s="5">
        <v>0</v>
      </c>
      <c r="AS4336" s="6">
        <v>44405</v>
      </c>
      <c r="AT4336" s="5">
        <v>1</v>
      </c>
      <c r="AU4336" s="5">
        <v>0</v>
      </c>
      <c r="AV4336" t="str">
        <f t="shared" si="740"/>
        <v>N</v>
      </c>
      <c r="AW4336" t="s">
        <v>60</v>
      </c>
      <c r="AX4336" t="s">
        <v>61</v>
      </c>
      <c r="AY4336" t="s">
        <v>2637</v>
      </c>
      <c r="AZ4336" t="s">
        <v>2637</v>
      </c>
      <c r="BA4336" t="str">
        <f t="shared" si="741"/>
        <v>N</v>
      </c>
    </row>
    <row r="4337" spans="1:53">
      <c r="A4337" t="s">
        <v>436</v>
      </c>
      <c r="B4337" t="s">
        <v>54</v>
      </c>
      <c r="C4337" t="s">
        <v>89</v>
      </c>
      <c r="D4337">
        <v>2021</v>
      </c>
      <c r="F4337" t="s">
        <v>10154</v>
      </c>
      <c r="G4337" t="s">
        <v>10155</v>
      </c>
      <c r="H4337" t="s">
        <v>10156</v>
      </c>
      <c r="I4337" t="s">
        <v>10157</v>
      </c>
      <c r="J4337" t="s">
        <v>58</v>
      </c>
      <c r="K4337" t="s">
        <v>59</v>
      </c>
      <c r="L4337" s="5">
        <v>0</v>
      </c>
      <c r="M4337" s="5">
        <v>0</v>
      </c>
      <c r="N4337" s="5">
        <f t="shared" si="737"/>
        <v>0</v>
      </c>
      <c r="O4337" s="5">
        <v>0</v>
      </c>
      <c r="P4337" s="5">
        <v>0</v>
      </c>
      <c r="Q4337" s="5">
        <f t="shared" si="738"/>
        <v>0</v>
      </c>
      <c r="R4337" s="5">
        <v>0</v>
      </c>
      <c r="S4337" s="5">
        <v>0</v>
      </c>
      <c r="T4337" s="5">
        <f t="shared" si="739"/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f t="shared" si="742"/>
        <v>0</v>
      </c>
      <c r="Z4337" s="5">
        <v>0</v>
      </c>
      <c r="AA4337" s="5">
        <v>1</v>
      </c>
      <c r="AB4337" s="5">
        <f t="shared" si="743"/>
        <v>1</v>
      </c>
      <c r="AC4337" s="5">
        <v>0</v>
      </c>
      <c r="AD4337" s="5">
        <v>0</v>
      </c>
      <c r="AE4337" s="5">
        <f t="shared" si="744"/>
        <v>0</v>
      </c>
      <c r="AF4337" s="5">
        <v>0</v>
      </c>
      <c r="AG4337" s="6">
        <v>44319</v>
      </c>
      <c r="AH4337" s="5">
        <v>1</v>
      </c>
      <c r="AI4337" s="5">
        <v>0</v>
      </c>
      <c r="AJ4337" s="5">
        <v>0</v>
      </c>
      <c r="AK4337" s="5">
        <f t="shared" si="745"/>
        <v>0</v>
      </c>
      <c r="AL4337" s="5">
        <v>0</v>
      </c>
      <c r="AM4337" s="5">
        <v>1</v>
      </c>
      <c r="AN4337" s="5">
        <f t="shared" si="746"/>
        <v>1</v>
      </c>
      <c r="AO4337" s="5">
        <v>0</v>
      </c>
      <c r="AP4337" s="5">
        <v>0</v>
      </c>
      <c r="AQ4337" s="5">
        <f t="shared" si="747"/>
        <v>0</v>
      </c>
      <c r="AR4337" s="5">
        <v>0</v>
      </c>
      <c r="AS4337" s="6">
        <v>44434</v>
      </c>
      <c r="AT4337" s="5">
        <v>1</v>
      </c>
      <c r="AU4337" s="5">
        <v>0</v>
      </c>
      <c r="AV4337" t="str">
        <f t="shared" si="740"/>
        <v>N</v>
      </c>
      <c r="AW4337" t="s">
        <v>60</v>
      </c>
      <c r="AX4337" t="s">
        <v>61</v>
      </c>
      <c r="AY4337" t="s">
        <v>2637</v>
      </c>
      <c r="AZ4337" t="s">
        <v>2637</v>
      </c>
      <c r="BA4337" t="str">
        <f t="shared" si="741"/>
        <v>N</v>
      </c>
    </row>
    <row r="4338" spans="1:53">
      <c r="A4338" t="s">
        <v>436</v>
      </c>
      <c r="B4338" t="s">
        <v>54</v>
      </c>
      <c r="C4338" t="s">
        <v>89</v>
      </c>
      <c r="D4338">
        <v>2021</v>
      </c>
      <c r="F4338" t="s">
        <v>8736</v>
      </c>
      <c r="G4338" t="s">
        <v>10158</v>
      </c>
      <c r="H4338" t="s">
        <v>6801</v>
      </c>
      <c r="I4338" t="s">
        <v>7082</v>
      </c>
      <c r="J4338" t="s">
        <v>58</v>
      </c>
      <c r="K4338" t="s">
        <v>59</v>
      </c>
      <c r="L4338" s="5">
        <v>0</v>
      </c>
      <c r="M4338" s="5">
        <v>0</v>
      </c>
      <c r="N4338" s="5">
        <f t="shared" si="737"/>
        <v>0</v>
      </c>
      <c r="O4338" s="5">
        <v>0</v>
      </c>
      <c r="P4338" s="5">
        <v>0</v>
      </c>
      <c r="Q4338" s="5">
        <f t="shared" si="738"/>
        <v>0</v>
      </c>
      <c r="R4338" s="5">
        <v>0</v>
      </c>
      <c r="S4338" s="5">
        <v>0</v>
      </c>
      <c r="T4338" s="5">
        <f t="shared" si="739"/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f t="shared" si="742"/>
        <v>0</v>
      </c>
      <c r="Z4338" s="5">
        <v>0</v>
      </c>
      <c r="AA4338" s="5">
        <v>1</v>
      </c>
      <c r="AB4338" s="5">
        <f t="shared" si="743"/>
        <v>1</v>
      </c>
      <c r="AC4338" s="5">
        <v>0</v>
      </c>
      <c r="AD4338" s="5">
        <v>0</v>
      </c>
      <c r="AE4338" s="5">
        <f t="shared" si="744"/>
        <v>0</v>
      </c>
      <c r="AF4338" s="5">
        <v>0</v>
      </c>
      <c r="AG4338" s="6">
        <v>44301</v>
      </c>
      <c r="AH4338" s="5">
        <v>1</v>
      </c>
      <c r="AI4338" s="5">
        <v>0</v>
      </c>
      <c r="AJ4338" s="5">
        <v>0</v>
      </c>
      <c r="AK4338" s="5">
        <f t="shared" si="745"/>
        <v>0</v>
      </c>
      <c r="AL4338" s="5">
        <v>0</v>
      </c>
      <c r="AM4338" s="5">
        <v>1</v>
      </c>
      <c r="AN4338" s="5">
        <f t="shared" si="746"/>
        <v>1</v>
      </c>
      <c r="AO4338" s="5">
        <v>0</v>
      </c>
      <c r="AP4338" s="5">
        <v>0</v>
      </c>
      <c r="AQ4338" s="5">
        <f t="shared" si="747"/>
        <v>0</v>
      </c>
      <c r="AR4338" s="5">
        <v>0</v>
      </c>
      <c r="AS4338" s="6">
        <v>44497</v>
      </c>
      <c r="AT4338" s="5">
        <v>1</v>
      </c>
      <c r="AU4338" s="5">
        <v>0</v>
      </c>
      <c r="AV4338" t="str">
        <f t="shared" si="740"/>
        <v>N</v>
      </c>
      <c r="AW4338" t="s">
        <v>60</v>
      </c>
      <c r="AX4338" t="s">
        <v>61</v>
      </c>
      <c r="AY4338" t="s">
        <v>2637</v>
      </c>
      <c r="AZ4338" t="s">
        <v>2637</v>
      </c>
      <c r="BA4338" t="str">
        <f t="shared" si="741"/>
        <v>N</v>
      </c>
    </row>
    <row r="4339" spans="1:53">
      <c r="A4339" t="s">
        <v>436</v>
      </c>
      <c r="B4339" t="s">
        <v>54</v>
      </c>
      <c r="C4339" t="s">
        <v>89</v>
      </c>
      <c r="D4339">
        <v>2021</v>
      </c>
      <c r="F4339" t="s">
        <v>5377</v>
      </c>
      <c r="G4339" t="s">
        <v>10159</v>
      </c>
      <c r="H4339" t="s">
        <v>6910</v>
      </c>
      <c r="I4339" t="s">
        <v>6911</v>
      </c>
      <c r="J4339" t="s">
        <v>58</v>
      </c>
      <c r="K4339" t="s">
        <v>59</v>
      </c>
      <c r="L4339" s="5">
        <v>0</v>
      </c>
      <c r="M4339" s="5">
        <v>0</v>
      </c>
      <c r="N4339" s="5">
        <f t="shared" si="737"/>
        <v>0</v>
      </c>
      <c r="O4339" s="5">
        <v>0</v>
      </c>
      <c r="P4339" s="5">
        <v>0</v>
      </c>
      <c r="Q4339" s="5">
        <f t="shared" si="738"/>
        <v>0</v>
      </c>
      <c r="R4339" s="5">
        <v>0</v>
      </c>
      <c r="S4339" s="5">
        <v>0</v>
      </c>
      <c r="T4339" s="5">
        <f t="shared" si="739"/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f t="shared" si="742"/>
        <v>0</v>
      </c>
      <c r="Z4339" s="5">
        <v>0</v>
      </c>
      <c r="AA4339" s="5">
        <v>1</v>
      </c>
      <c r="AB4339" s="5">
        <f t="shared" si="743"/>
        <v>1</v>
      </c>
      <c r="AC4339" s="5">
        <v>0</v>
      </c>
      <c r="AD4339" s="5">
        <v>0</v>
      </c>
      <c r="AE4339" s="5">
        <f t="shared" si="744"/>
        <v>0</v>
      </c>
      <c r="AF4339" s="5">
        <v>0</v>
      </c>
      <c r="AG4339" s="6">
        <v>44209</v>
      </c>
      <c r="AH4339" s="5">
        <v>1</v>
      </c>
      <c r="AI4339" s="5">
        <v>0</v>
      </c>
      <c r="AJ4339" s="5">
        <v>0</v>
      </c>
      <c r="AK4339" s="5">
        <f t="shared" si="745"/>
        <v>0</v>
      </c>
      <c r="AL4339" s="5">
        <v>0</v>
      </c>
      <c r="AM4339" s="5">
        <v>1</v>
      </c>
      <c r="AN4339" s="5">
        <f t="shared" si="746"/>
        <v>1</v>
      </c>
      <c r="AO4339" s="5">
        <v>0</v>
      </c>
      <c r="AP4339" s="5">
        <v>0</v>
      </c>
      <c r="AQ4339" s="5">
        <f t="shared" si="747"/>
        <v>0</v>
      </c>
      <c r="AR4339" s="5">
        <v>0</v>
      </c>
      <c r="AS4339" s="6">
        <v>44375</v>
      </c>
      <c r="AT4339" s="5">
        <v>1</v>
      </c>
      <c r="AU4339" s="5">
        <v>0</v>
      </c>
      <c r="AV4339" t="str">
        <f t="shared" si="740"/>
        <v>N</v>
      </c>
      <c r="AW4339" t="s">
        <v>60</v>
      </c>
      <c r="AX4339" t="s">
        <v>61</v>
      </c>
      <c r="AY4339" t="s">
        <v>2637</v>
      </c>
      <c r="AZ4339" t="s">
        <v>2637</v>
      </c>
      <c r="BA4339" t="str">
        <f t="shared" si="741"/>
        <v>N</v>
      </c>
    </row>
    <row r="4340" spans="1:53">
      <c r="A4340" t="s">
        <v>436</v>
      </c>
      <c r="B4340" t="s">
        <v>54</v>
      </c>
      <c r="C4340" t="s">
        <v>89</v>
      </c>
      <c r="D4340">
        <v>2021</v>
      </c>
      <c r="F4340" t="s">
        <v>10160</v>
      </c>
      <c r="G4340" t="s">
        <v>10161</v>
      </c>
      <c r="H4340" t="s">
        <v>2720</v>
      </c>
      <c r="I4340" t="s">
        <v>10162</v>
      </c>
      <c r="J4340" t="s">
        <v>58</v>
      </c>
      <c r="K4340" t="s">
        <v>59</v>
      </c>
      <c r="L4340" s="5">
        <v>0</v>
      </c>
      <c r="M4340" s="5">
        <v>0</v>
      </c>
      <c r="N4340" s="5">
        <f t="shared" si="737"/>
        <v>0</v>
      </c>
      <c r="O4340" s="5">
        <v>0</v>
      </c>
      <c r="P4340" s="5">
        <v>0</v>
      </c>
      <c r="Q4340" s="5">
        <f t="shared" si="738"/>
        <v>0</v>
      </c>
      <c r="R4340" s="5">
        <v>0</v>
      </c>
      <c r="S4340" s="5">
        <v>0</v>
      </c>
      <c r="T4340" s="5">
        <f t="shared" si="739"/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f t="shared" si="742"/>
        <v>0</v>
      </c>
      <c r="Z4340" s="5">
        <v>0</v>
      </c>
      <c r="AA4340" s="5">
        <v>1</v>
      </c>
      <c r="AB4340" s="5">
        <f t="shared" si="743"/>
        <v>1</v>
      </c>
      <c r="AC4340" s="5">
        <v>0</v>
      </c>
      <c r="AD4340" s="5">
        <v>0</v>
      </c>
      <c r="AE4340" s="5">
        <f t="shared" si="744"/>
        <v>0</v>
      </c>
      <c r="AF4340" s="5">
        <v>0</v>
      </c>
      <c r="AG4340" s="6">
        <v>44301</v>
      </c>
      <c r="AH4340" s="5">
        <v>1</v>
      </c>
      <c r="AI4340" s="5">
        <v>0</v>
      </c>
      <c r="AJ4340" s="5">
        <v>0</v>
      </c>
      <c r="AK4340" s="5">
        <f t="shared" si="745"/>
        <v>0</v>
      </c>
      <c r="AL4340" s="5">
        <v>0</v>
      </c>
      <c r="AM4340" s="5">
        <v>1</v>
      </c>
      <c r="AN4340" s="5">
        <f t="shared" si="746"/>
        <v>1</v>
      </c>
      <c r="AO4340" s="5">
        <v>0</v>
      </c>
      <c r="AP4340" s="5">
        <v>0</v>
      </c>
      <c r="AQ4340" s="5">
        <f t="shared" si="747"/>
        <v>0</v>
      </c>
      <c r="AR4340" s="5">
        <v>0</v>
      </c>
      <c r="AS4340" s="6">
        <v>44411</v>
      </c>
      <c r="AT4340" s="5">
        <v>1</v>
      </c>
      <c r="AU4340" s="5">
        <v>0</v>
      </c>
      <c r="AV4340" t="str">
        <f t="shared" si="740"/>
        <v>N</v>
      </c>
      <c r="AW4340" t="s">
        <v>60</v>
      </c>
      <c r="AX4340" t="s">
        <v>61</v>
      </c>
      <c r="AY4340" t="s">
        <v>2637</v>
      </c>
      <c r="AZ4340" t="s">
        <v>2637</v>
      </c>
      <c r="BA4340" t="str">
        <f t="shared" si="741"/>
        <v>N</v>
      </c>
    </row>
    <row r="4341" spans="1:53">
      <c r="A4341" t="s">
        <v>436</v>
      </c>
      <c r="B4341" t="s">
        <v>54</v>
      </c>
      <c r="C4341" t="s">
        <v>89</v>
      </c>
      <c r="D4341">
        <v>2021</v>
      </c>
      <c r="F4341" t="s">
        <v>7003</v>
      </c>
      <c r="G4341" t="s">
        <v>7004</v>
      </c>
      <c r="H4341" t="s">
        <v>4884</v>
      </c>
      <c r="I4341" t="s">
        <v>7005</v>
      </c>
      <c r="J4341" t="s">
        <v>58</v>
      </c>
      <c r="K4341" t="s">
        <v>59</v>
      </c>
      <c r="L4341" s="5">
        <v>0</v>
      </c>
      <c r="M4341" s="5">
        <v>0</v>
      </c>
      <c r="N4341" s="5">
        <f t="shared" si="737"/>
        <v>0</v>
      </c>
      <c r="O4341" s="5">
        <v>0</v>
      </c>
      <c r="P4341" s="5">
        <v>0</v>
      </c>
      <c r="Q4341" s="5">
        <f t="shared" si="738"/>
        <v>0</v>
      </c>
      <c r="R4341" s="5">
        <v>0</v>
      </c>
      <c r="S4341" s="5">
        <v>0</v>
      </c>
      <c r="T4341" s="5">
        <f t="shared" si="739"/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f t="shared" si="742"/>
        <v>0</v>
      </c>
      <c r="Z4341" s="5">
        <v>0</v>
      </c>
      <c r="AA4341" s="5">
        <v>1</v>
      </c>
      <c r="AB4341" s="5">
        <f t="shared" si="743"/>
        <v>1</v>
      </c>
      <c r="AC4341" s="5">
        <v>0</v>
      </c>
      <c r="AD4341" s="5">
        <v>0</v>
      </c>
      <c r="AE4341" s="5">
        <f t="shared" si="744"/>
        <v>0</v>
      </c>
      <c r="AF4341" s="5">
        <v>0</v>
      </c>
      <c r="AG4341" s="6">
        <v>44300</v>
      </c>
      <c r="AH4341" s="5">
        <v>1</v>
      </c>
      <c r="AI4341" s="5">
        <v>0</v>
      </c>
      <c r="AJ4341" s="5">
        <v>0</v>
      </c>
      <c r="AK4341" s="5">
        <f t="shared" si="745"/>
        <v>0</v>
      </c>
      <c r="AL4341" s="5">
        <v>0</v>
      </c>
      <c r="AM4341" s="5">
        <v>1</v>
      </c>
      <c r="AN4341" s="5">
        <f t="shared" si="746"/>
        <v>1</v>
      </c>
      <c r="AO4341" s="5">
        <v>0</v>
      </c>
      <c r="AP4341" s="5">
        <v>0</v>
      </c>
      <c r="AQ4341" s="5">
        <f t="shared" si="747"/>
        <v>0</v>
      </c>
      <c r="AR4341" s="5">
        <v>0</v>
      </c>
      <c r="AS4341" s="6">
        <v>44370</v>
      </c>
      <c r="AT4341" s="5">
        <v>1</v>
      </c>
      <c r="AU4341" s="5">
        <v>0</v>
      </c>
      <c r="AV4341" t="str">
        <f t="shared" si="740"/>
        <v>N</v>
      </c>
      <c r="AW4341" t="s">
        <v>60</v>
      </c>
      <c r="AX4341" t="s">
        <v>61</v>
      </c>
      <c r="AY4341" t="s">
        <v>2637</v>
      </c>
      <c r="AZ4341" t="s">
        <v>2637</v>
      </c>
      <c r="BA4341" t="str">
        <f t="shared" si="741"/>
        <v>N</v>
      </c>
    </row>
    <row r="4342" spans="1:53">
      <c r="A4342" t="s">
        <v>436</v>
      </c>
      <c r="B4342" t="s">
        <v>54</v>
      </c>
      <c r="C4342" t="s">
        <v>89</v>
      </c>
      <c r="D4342">
        <v>2021</v>
      </c>
      <c r="F4342" t="s">
        <v>6450</v>
      </c>
      <c r="G4342" t="s">
        <v>6451</v>
      </c>
      <c r="H4342" t="s">
        <v>5050</v>
      </c>
      <c r="I4342" t="s">
        <v>7212</v>
      </c>
      <c r="J4342" t="s">
        <v>58</v>
      </c>
      <c r="K4342" t="s">
        <v>59</v>
      </c>
      <c r="L4342" s="5">
        <v>0</v>
      </c>
      <c r="M4342" s="5">
        <v>0</v>
      </c>
      <c r="N4342" s="5">
        <f t="shared" si="737"/>
        <v>0</v>
      </c>
      <c r="O4342" s="5">
        <v>0</v>
      </c>
      <c r="P4342" s="5">
        <v>0</v>
      </c>
      <c r="Q4342" s="5">
        <f t="shared" si="738"/>
        <v>0</v>
      </c>
      <c r="R4342" s="5">
        <v>0</v>
      </c>
      <c r="S4342" s="5">
        <v>0</v>
      </c>
      <c r="T4342" s="5">
        <f t="shared" si="739"/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f t="shared" si="742"/>
        <v>0</v>
      </c>
      <c r="Z4342" s="5">
        <v>0</v>
      </c>
      <c r="AA4342" s="5">
        <v>1</v>
      </c>
      <c r="AB4342" s="5">
        <f t="shared" si="743"/>
        <v>1</v>
      </c>
      <c r="AC4342" s="5">
        <v>0</v>
      </c>
      <c r="AD4342" s="5">
        <v>0</v>
      </c>
      <c r="AE4342" s="5">
        <f t="shared" si="744"/>
        <v>0</v>
      </c>
      <c r="AF4342" s="5">
        <v>0</v>
      </c>
      <c r="AG4342" s="6">
        <v>44228</v>
      </c>
      <c r="AH4342" s="5">
        <v>1</v>
      </c>
      <c r="AI4342" s="5">
        <v>0</v>
      </c>
      <c r="AJ4342" s="5">
        <v>0</v>
      </c>
      <c r="AK4342" s="5">
        <f t="shared" si="745"/>
        <v>0</v>
      </c>
      <c r="AL4342" s="5">
        <v>0</v>
      </c>
      <c r="AM4342" s="5">
        <v>1</v>
      </c>
      <c r="AN4342" s="5">
        <f t="shared" si="746"/>
        <v>1</v>
      </c>
      <c r="AO4342" s="5">
        <v>0</v>
      </c>
      <c r="AP4342" s="5">
        <v>0</v>
      </c>
      <c r="AQ4342" s="5">
        <f t="shared" si="747"/>
        <v>0</v>
      </c>
      <c r="AR4342" s="5">
        <v>0</v>
      </c>
      <c r="AS4342" s="6">
        <v>44523</v>
      </c>
      <c r="AT4342" s="5">
        <v>1</v>
      </c>
      <c r="AU4342" s="5">
        <v>0</v>
      </c>
      <c r="AV4342" t="str">
        <f t="shared" si="740"/>
        <v>N</v>
      </c>
      <c r="AW4342" t="s">
        <v>60</v>
      </c>
      <c r="AX4342" t="s">
        <v>61</v>
      </c>
      <c r="AY4342" t="s">
        <v>2637</v>
      </c>
      <c r="AZ4342" t="s">
        <v>2637</v>
      </c>
      <c r="BA4342" t="str">
        <f t="shared" si="741"/>
        <v>N</v>
      </c>
    </row>
    <row r="4343" spans="1:53">
      <c r="A4343" t="s">
        <v>436</v>
      </c>
      <c r="B4343" t="s">
        <v>54</v>
      </c>
      <c r="C4343" t="s">
        <v>89</v>
      </c>
      <c r="D4343">
        <v>2021</v>
      </c>
      <c r="F4343" t="s">
        <v>10163</v>
      </c>
      <c r="G4343" t="s">
        <v>10164</v>
      </c>
      <c r="H4343" t="s">
        <v>5071</v>
      </c>
      <c r="I4343" t="s">
        <v>10165</v>
      </c>
      <c r="J4343" t="s">
        <v>58</v>
      </c>
      <c r="K4343" t="s">
        <v>59</v>
      </c>
      <c r="L4343" s="5">
        <v>0</v>
      </c>
      <c r="M4343" s="5">
        <v>0</v>
      </c>
      <c r="N4343" s="5">
        <f t="shared" si="737"/>
        <v>0</v>
      </c>
      <c r="O4343" s="5">
        <v>0</v>
      </c>
      <c r="P4343" s="5">
        <v>0</v>
      </c>
      <c r="Q4343" s="5">
        <f t="shared" si="738"/>
        <v>0</v>
      </c>
      <c r="R4343" s="5">
        <v>0</v>
      </c>
      <c r="S4343" s="5">
        <v>0</v>
      </c>
      <c r="T4343" s="5">
        <f t="shared" si="739"/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f t="shared" si="742"/>
        <v>0</v>
      </c>
      <c r="Z4343" s="5">
        <v>0</v>
      </c>
      <c r="AA4343" s="5">
        <v>1</v>
      </c>
      <c r="AB4343" s="5">
        <f t="shared" si="743"/>
        <v>1</v>
      </c>
      <c r="AC4343" s="5">
        <v>0</v>
      </c>
      <c r="AD4343" s="5">
        <v>0</v>
      </c>
      <c r="AE4343" s="5">
        <f t="shared" si="744"/>
        <v>0</v>
      </c>
      <c r="AF4343" s="5">
        <v>0</v>
      </c>
      <c r="AG4343" s="6">
        <v>44391</v>
      </c>
      <c r="AH4343" s="5">
        <v>1</v>
      </c>
      <c r="AI4343" s="5">
        <v>0</v>
      </c>
      <c r="AJ4343" s="5">
        <v>0</v>
      </c>
      <c r="AK4343" s="5">
        <f t="shared" si="745"/>
        <v>0</v>
      </c>
      <c r="AL4343" s="5">
        <v>0</v>
      </c>
      <c r="AM4343" s="5">
        <v>1</v>
      </c>
      <c r="AN4343" s="5">
        <f t="shared" si="746"/>
        <v>1</v>
      </c>
      <c r="AO4343" s="5">
        <v>0</v>
      </c>
      <c r="AP4343" s="5">
        <v>0</v>
      </c>
      <c r="AQ4343" s="5">
        <f t="shared" si="747"/>
        <v>0</v>
      </c>
      <c r="AR4343" s="5">
        <v>0</v>
      </c>
      <c r="AS4343" s="6">
        <v>44925</v>
      </c>
      <c r="AT4343" s="5">
        <v>1</v>
      </c>
      <c r="AU4343" s="5">
        <v>0</v>
      </c>
      <c r="AV4343" t="str">
        <f t="shared" si="740"/>
        <v>N</v>
      </c>
      <c r="AW4343" t="s">
        <v>60</v>
      </c>
      <c r="AX4343" t="s">
        <v>61</v>
      </c>
      <c r="AY4343" t="s">
        <v>2637</v>
      </c>
      <c r="AZ4343" t="s">
        <v>2637</v>
      </c>
      <c r="BA4343" t="str">
        <f t="shared" si="741"/>
        <v>N</v>
      </c>
    </row>
    <row r="4344" spans="1:53">
      <c r="A4344" t="s">
        <v>436</v>
      </c>
      <c r="B4344" t="s">
        <v>54</v>
      </c>
      <c r="C4344" t="s">
        <v>89</v>
      </c>
      <c r="D4344">
        <v>2021</v>
      </c>
      <c r="F4344" t="s">
        <v>6786</v>
      </c>
      <c r="G4344" t="s">
        <v>6787</v>
      </c>
      <c r="H4344" t="s">
        <v>6788</v>
      </c>
      <c r="I4344" t="s">
        <v>6789</v>
      </c>
      <c r="J4344" t="s">
        <v>58</v>
      </c>
      <c r="K4344" t="s">
        <v>59</v>
      </c>
      <c r="L4344" s="5">
        <v>0</v>
      </c>
      <c r="M4344" s="5">
        <v>0</v>
      </c>
      <c r="N4344" s="5">
        <f t="shared" si="737"/>
        <v>0</v>
      </c>
      <c r="O4344" s="5">
        <v>0</v>
      </c>
      <c r="P4344" s="5">
        <v>0</v>
      </c>
      <c r="Q4344" s="5">
        <f t="shared" si="738"/>
        <v>0</v>
      </c>
      <c r="R4344" s="5">
        <v>0</v>
      </c>
      <c r="S4344" s="5">
        <v>0</v>
      </c>
      <c r="T4344" s="5">
        <f t="shared" si="739"/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f t="shared" si="742"/>
        <v>0</v>
      </c>
      <c r="Z4344" s="5">
        <v>0</v>
      </c>
      <c r="AA4344" s="5">
        <v>1</v>
      </c>
      <c r="AB4344" s="5">
        <f t="shared" si="743"/>
        <v>1</v>
      </c>
      <c r="AC4344" s="5">
        <v>0</v>
      </c>
      <c r="AD4344" s="5">
        <v>0</v>
      </c>
      <c r="AE4344" s="5">
        <f t="shared" si="744"/>
        <v>0</v>
      </c>
      <c r="AF4344" s="5">
        <v>0</v>
      </c>
      <c r="AG4344" s="6">
        <v>44340</v>
      </c>
      <c r="AH4344" s="5">
        <v>1</v>
      </c>
      <c r="AI4344" s="5">
        <v>0</v>
      </c>
      <c r="AJ4344" s="5">
        <v>0</v>
      </c>
      <c r="AK4344" s="5">
        <f t="shared" si="745"/>
        <v>0</v>
      </c>
      <c r="AL4344" s="5">
        <v>0</v>
      </c>
      <c r="AM4344" s="5">
        <v>1</v>
      </c>
      <c r="AN4344" s="5">
        <f t="shared" si="746"/>
        <v>1</v>
      </c>
      <c r="AO4344" s="5">
        <v>0</v>
      </c>
      <c r="AP4344" s="5">
        <v>0</v>
      </c>
      <c r="AQ4344" s="5">
        <f t="shared" si="747"/>
        <v>0</v>
      </c>
      <c r="AR4344" s="5">
        <v>0</v>
      </c>
      <c r="AS4344" s="6">
        <v>44462</v>
      </c>
      <c r="AT4344" s="5">
        <v>1</v>
      </c>
      <c r="AU4344" s="5">
        <v>0</v>
      </c>
      <c r="AV4344" t="str">
        <f t="shared" si="740"/>
        <v>N</v>
      </c>
      <c r="AW4344" t="s">
        <v>60</v>
      </c>
      <c r="AX4344" t="s">
        <v>61</v>
      </c>
      <c r="AY4344" t="s">
        <v>2637</v>
      </c>
      <c r="AZ4344" t="s">
        <v>2637</v>
      </c>
      <c r="BA4344" t="str">
        <f t="shared" si="741"/>
        <v>N</v>
      </c>
    </row>
    <row r="4345" spans="1:53">
      <c r="A4345" t="s">
        <v>436</v>
      </c>
      <c r="B4345" t="s">
        <v>54</v>
      </c>
      <c r="C4345" t="s">
        <v>89</v>
      </c>
      <c r="D4345">
        <v>2021</v>
      </c>
      <c r="F4345" t="s">
        <v>6972</v>
      </c>
      <c r="G4345" t="s">
        <v>6973</v>
      </c>
      <c r="H4345" t="s">
        <v>6974</v>
      </c>
      <c r="I4345" t="s">
        <v>6975</v>
      </c>
      <c r="J4345" t="s">
        <v>58</v>
      </c>
      <c r="K4345" t="s">
        <v>59</v>
      </c>
      <c r="L4345" s="5">
        <v>0</v>
      </c>
      <c r="M4345" s="5">
        <v>0</v>
      </c>
      <c r="N4345" s="5">
        <f t="shared" si="737"/>
        <v>0</v>
      </c>
      <c r="O4345" s="5">
        <v>0</v>
      </c>
      <c r="P4345" s="5">
        <v>0</v>
      </c>
      <c r="Q4345" s="5">
        <f t="shared" si="738"/>
        <v>0</v>
      </c>
      <c r="R4345" s="5">
        <v>0</v>
      </c>
      <c r="S4345" s="5">
        <v>0</v>
      </c>
      <c r="T4345" s="5">
        <f t="shared" si="739"/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f t="shared" si="742"/>
        <v>0</v>
      </c>
      <c r="Z4345" s="5">
        <v>0</v>
      </c>
      <c r="AA4345" s="5">
        <v>1</v>
      </c>
      <c r="AB4345" s="5">
        <f t="shared" si="743"/>
        <v>1</v>
      </c>
      <c r="AC4345" s="5">
        <v>0</v>
      </c>
      <c r="AD4345" s="5">
        <v>0</v>
      </c>
      <c r="AE4345" s="5">
        <f t="shared" si="744"/>
        <v>0</v>
      </c>
      <c r="AF4345" s="5">
        <v>0</v>
      </c>
      <c r="AG4345" s="6">
        <v>44209</v>
      </c>
      <c r="AH4345" s="5">
        <v>1</v>
      </c>
      <c r="AI4345" s="5">
        <v>0</v>
      </c>
      <c r="AJ4345" s="5">
        <v>0</v>
      </c>
      <c r="AK4345" s="5">
        <f t="shared" si="745"/>
        <v>0</v>
      </c>
      <c r="AL4345" s="5">
        <v>0</v>
      </c>
      <c r="AM4345" s="5">
        <v>1</v>
      </c>
      <c r="AN4345" s="5">
        <f t="shared" si="746"/>
        <v>1</v>
      </c>
      <c r="AO4345" s="5">
        <v>0</v>
      </c>
      <c r="AP4345" s="5">
        <v>0</v>
      </c>
      <c r="AQ4345" s="5">
        <f t="shared" si="747"/>
        <v>0</v>
      </c>
      <c r="AR4345" s="5">
        <v>0</v>
      </c>
      <c r="AS4345" s="6">
        <v>44516</v>
      </c>
      <c r="AT4345" s="5">
        <v>1</v>
      </c>
      <c r="AU4345" s="5">
        <v>0</v>
      </c>
      <c r="AV4345" t="str">
        <f t="shared" si="740"/>
        <v>N</v>
      </c>
      <c r="AW4345" t="s">
        <v>60</v>
      </c>
      <c r="AX4345" t="s">
        <v>61</v>
      </c>
      <c r="AY4345" t="s">
        <v>2637</v>
      </c>
      <c r="AZ4345" t="s">
        <v>2637</v>
      </c>
      <c r="BA4345" t="str">
        <f t="shared" si="741"/>
        <v>N</v>
      </c>
    </row>
    <row r="4346" spans="1:53">
      <c r="A4346" t="s">
        <v>436</v>
      </c>
      <c r="B4346" t="s">
        <v>54</v>
      </c>
      <c r="C4346" t="s">
        <v>89</v>
      </c>
      <c r="D4346">
        <v>2021</v>
      </c>
      <c r="F4346" t="s">
        <v>6777</v>
      </c>
      <c r="G4346" t="s">
        <v>6778</v>
      </c>
      <c r="H4346" t="s">
        <v>5050</v>
      </c>
      <c r="I4346" t="s">
        <v>6779</v>
      </c>
      <c r="J4346" t="s">
        <v>58</v>
      </c>
      <c r="K4346" t="s">
        <v>59</v>
      </c>
      <c r="L4346" s="5">
        <v>0</v>
      </c>
      <c r="M4346" s="5">
        <v>0</v>
      </c>
      <c r="N4346" s="5">
        <f t="shared" si="737"/>
        <v>0</v>
      </c>
      <c r="O4346" s="5">
        <v>0</v>
      </c>
      <c r="P4346" s="5">
        <v>0</v>
      </c>
      <c r="Q4346" s="5">
        <f t="shared" si="738"/>
        <v>0</v>
      </c>
      <c r="R4346" s="5">
        <v>0</v>
      </c>
      <c r="S4346" s="5">
        <v>0</v>
      </c>
      <c r="T4346" s="5">
        <f t="shared" si="739"/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f t="shared" si="742"/>
        <v>0</v>
      </c>
      <c r="Z4346" s="5">
        <v>0</v>
      </c>
      <c r="AA4346" s="5">
        <v>1</v>
      </c>
      <c r="AB4346" s="5">
        <f t="shared" si="743"/>
        <v>1</v>
      </c>
      <c r="AC4346" s="5">
        <v>0</v>
      </c>
      <c r="AD4346" s="5">
        <v>0</v>
      </c>
      <c r="AE4346" s="5">
        <f t="shared" si="744"/>
        <v>0</v>
      </c>
      <c r="AF4346" s="5">
        <v>0</v>
      </c>
      <c r="AG4346" s="6">
        <v>44252</v>
      </c>
      <c r="AH4346" s="5">
        <v>1</v>
      </c>
      <c r="AI4346" s="5">
        <v>0</v>
      </c>
      <c r="AJ4346" s="5">
        <v>0</v>
      </c>
      <c r="AK4346" s="5">
        <f t="shared" si="745"/>
        <v>0</v>
      </c>
      <c r="AL4346" s="5">
        <v>0</v>
      </c>
      <c r="AM4346" s="5">
        <v>1</v>
      </c>
      <c r="AN4346" s="5">
        <f t="shared" si="746"/>
        <v>1</v>
      </c>
      <c r="AO4346" s="5">
        <v>0</v>
      </c>
      <c r="AP4346" s="5">
        <v>0</v>
      </c>
      <c r="AQ4346" s="5">
        <f t="shared" si="747"/>
        <v>0</v>
      </c>
      <c r="AR4346" s="5">
        <v>0</v>
      </c>
      <c r="AS4346" s="6">
        <v>44343</v>
      </c>
      <c r="AT4346" s="5">
        <v>1</v>
      </c>
      <c r="AU4346" s="5">
        <v>0</v>
      </c>
      <c r="AV4346" t="str">
        <f t="shared" si="740"/>
        <v>N</v>
      </c>
      <c r="AW4346" t="s">
        <v>60</v>
      </c>
      <c r="AX4346" t="s">
        <v>61</v>
      </c>
      <c r="AY4346" t="s">
        <v>2637</v>
      </c>
      <c r="AZ4346" t="s">
        <v>2637</v>
      </c>
      <c r="BA4346" t="str">
        <f t="shared" si="741"/>
        <v>N</v>
      </c>
    </row>
    <row r="4347" spans="1:53">
      <c r="A4347" t="s">
        <v>436</v>
      </c>
      <c r="B4347" t="s">
        <v>54</v>
      </c>
      <c r="C4347" t="s">
        <v>89</v>
      </c>
      <c r="D4347">
        <v>2021</v>
      </c>
      <c r="F4347" t="s">
        <v>6611</v>
      </c>
      <c r="G4347" t="s">
        <v>6612</v>
      </c>
      <c r="H4347" t="s">
        <v>7365</v>
      </c>
      <c r="I4347" t="s">
        <v>7366</v>
      </c>
      <c r="J4347" t="s">
        <v>58</v>
      </c>
      <c r="K4347" t="s">
        <v>59</v>
      </c>
      <c r="L4347" s="5">
        <v>0</v>
      </c>
      <c r="M4347" s="5">
        <v>0</v>
      </c>
      <c r="N4347" s="5">
        <f t="shared" si="737"/>
        <v>0</v>
      </c>
      <c r="O4347" s="5">
        <v>0</v>
      </c>
      <c r="P4347" s="5">
        <v>0</v>
      </c>
      <c r="Q4347" s="5">
        <f t="shared" si="738"/>
        <v>0</v>
      </c>
      <c r="R4347" s="5">
        <v>0</v>
      </c>
      <c r="S4347" s="5">
        <v>0</v>
      </c>
      <c r="T4347" s="5">
        <f t="shared" si="739"/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f t="shared" si="742"/>
        <v>0</v>
      </c>
      <c r="Z4347" s="5">
        <v>0</v>
      </c>
      <c r="AA4347" s="5">
        <v>1</v>
      </c>
      <c r="AB4347" s="5">
        <f t="shared" si="743"/>
        <v>1</v>
      </c>
      <c r="AC4347" s="5">
        <v>0</v>
      </c>
      <c r="AD4347" s="5">
        <v>0</v>
      </c>
      <c r="AE4347" s="5">
        <f t="shared" si="744"/>
        <v>0</v>
      </c>
      <c r="AF4347" s="5">
        <v>0</v>
      </c>
      <c r="AG4347" s="6">
        <v>44348</v>
      </c>
      <c r="AH4347" s="5">
        <v>1</v>
      </c>
      <c r="AI4347" s="5">
        <v>0</v>
      </c>
      <c r="AJ4347" s="5">
        <v>0</v>
      </c>
      <c r="AK4347" s="5">
        <f t="shared" si="745"/>
        <v>0</v>
      </c>
      <c r="AL4347" s="5">
        <v>0</v>
      </c>
      <c r="AM4347" s="5">
        <v>1</v>
      </c>
      <c r="AN4347" s="5">
        <f t="shared" si="746"/>
        <v>1</v>
      </c>
      <c r="AO4347" s="5">
        <v>0</v>
      </c>
      <c r="AP4347" s="5">
        <v>0</v>
      </c>
      <c r="AQ4347" s="5">
        <f t="shared" si="747"/>
        <v>0</v>
      </c>
      <c r="AR4347" s="5">
        <v>0</v>
      </c>
      <c r="AS4347" s="6">
        <v>44490</v>
      </c>
      <c r="AT4347" s="5">
        <v>1</v>
      </c>
      <c r="AU4347" s="5">
        <v>0</v>
      </c>
      <c r="AV4347" t="str">
        <f t="shared" si="740"/>
        <v>N</v>
      </c>
      <c r="AW4347" t="s">
        <v>60</v>
      </c>
      <c r="AX4347" t="s">
        <v>61</v>
      </c>
      <c r="AY4347" t="s">
        <v>2637</v>
      </c>
      <c r="AZ4347" t="s">
        <v>2637</v>
      </c>
      <c r="BA4347" t="str">
        <f t="shared" si="741"/>
        <v>N</v>
      </c>
    </row>
    <row r="4348" spans="1:53">
      <c r="A4348" t="s">
        <v>436</v>
      </c>
      <c r="B4348" t="s">
        <v>54</v>
      </c>
      <c r="C4348" t="s">
        <v>89</v>
      </c>
      <c r="D4348">
        <v>2021</v>
      </c>
      <c r="F4348" t="s">
        <v>7044</v>
      </c>
      <c r="G4348" t="s">
        <v>7045</v>
      </c>
      <c r="H4348" t="s">
        <v>7046</v>
      </c>
      <c r="I4348" t="s">
        <v>7047</v>
      </c>
      <c r="J4348" t="s">
        <v>58</v>
      </c>
      <c r="K4348" t="s">
        <v>59</v>
      </c>
      <c r="L4348" s="5">
        <v>0</v>
      </c>
      <c r="M4348" s="5">
        <v>0</v>
      </c>
      <c r="N4348" s="5">
        <f t="shared" si="737"/>
        <v>0</v>
      </c>
      <c r="O4348" s="5">
        <v>0</v>
      </c>
      <c r="P4348" s="5">
        <v>0</v>
      </c>
      <c r="Q4348" s="5">
        <f t="shared" si="738"/>
        <v>0</v>
      </c>
      <c r="R4348" s="5">
        <v>0</v>
      </c>
      <c r="S4348" s="5">
        <v>0</v>
      </c>
      <c r="T4348" s="5">
        <f t="shared" si="739"/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f t="shared" si="742"/>
        <v>0</v>
      </c>
      <c r="Z4348" s="5">
        <v>0</v>
      </c>
      <c r="AA4348" s="5">
        <v>1</v>
      </c>
      <c r="AB4348" s="5">
        <f t="shared" si="743"/>
        <v>1</v>
      </c>
      <c r="AC4348" s="5">
        <v>0</v>
      </c>
      <c r="AD4348" s="5">
        <v>0</v>
      </c>
      <c r="AE4348" s="5">
        <f t="shared" si="744"/>
        <v>0</v>
      </c>
      <c r="AF4348" s="5">
        <v>0</v>
      </c>
      <c r="AG4348" s="6">
        <v>44245</v>
      </c>
      <c r="AH4348" s="5">
        <v>1</v>
      </c>
      <c r="AI4348" s="5">
        <v>0</v>
      </c>
      <c r="AJ4348" s="5">
        <v>0</v>
      </c>
      <c r="AK4348" s="5">
        <f t="shared" si="745"/>
        <v>0</v>
      </c>
      <c r="AL4348" s="5">
        <v>0</v>
      </c>
      <c r="AM4348" s="5">
        <v>1</v>
      </c>
      <c r="AN4348" s="5">
        <f t="shared" si="746"/>
        <v>1</v>
      </c>
      <c r="AO4348" s="5">
        <v>0</v>
      </c>
      <c r="AP4348" s="5">
        <v>0</v>
      </c>
      <c r="AQ4348" s="5">
        <f t="shared" si="747"/>
        <v>0</v>
      </c>
      <c r="AR4348" s="5">
        <v>0</v>
      </c>
      <c r="AS4348" s="6">
        <v>44536</v>
      </c>
      <c r="AT4348" s="5">
        <v>1</v>
      </c>
      <c r="AU4348" s="5">
        <v>0</v>
      </c>
      <c r="AV4348" t="str">
        <f t="shared" si="740"/>
        <v>N</v>
      </c>
      <c r="AW4348" t="s">
        <v>60</v>
      </c>
      <c r="AX4348" t="s">
        <v>61</v>
      </c>
      <c r="AY4348" t="s">
        <v>2637</v>
      </c>
      <c r="AZ4348" t="s">
        <v>2637</v>
      </c>
      <c r="BA4348" t="str">
        <f t="shared" si="741"/>
        <v>N</v>
      </c>
    </row>
    <row r="4349" spans="1:53">
      <c r="A4349" t="s">
        <v>436</v>
      </c>
      <c r="B4349" t="s">
        <v>54</v>
      </c>
      <c r="C4349" t="s">
        <v>89</v>
      </c>
      <c r="D4349">
        <v>2021</v>
      </c>
      <c r="F4349" t="s">
        <v>7168</v>
      </c>
      <c r="G4349" t="s">
        <v>10166</v>
      </c>
      <c r="H4349" t="s">
        <v>2754</v>
      </c>
      <c r="I4349" t="s">
        <v>7250</v>
      </c>
      <c r="J4349" t="s">
        <v>58</v>
      </c>
      <c r="K4349" t="s">
        <v>59</v>
      </c>
      <c r="L4349" s="5">
        <v>0</v>
      </c>
      <c r="M4349" s="5">
        <v>0</v>
      </c>
      <c r="N4349" s="5">
        <f t="shared" si="737"/>
        <v>0</v>
      </c>
      <c r="O4349" s="5">
        <v>0</v>
      </c>
      <c r="P4349" s="5">
        <v>0</v>
      </c>
      <c r="Q4349" s="5">
        <f t="shared" si="738"/>
        <v>0</v>
      </c>
      <c r="R4349" s="5">
        <v>0</v>
      </c>
      <c r="S4349" s="5">
        <v>0</v>
      </c>
      <c r="T4349" s="5">
        <f t="shared" si="739"/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f t="shared" si="742"/>
        <v>0</v>
      </c>
      <c r="Z4349" s="5">
        <v>0</v>
      </c>
      <c r="AA4349" s="5">
        <v>1</v>
      </c>
      <c r="AB4349" s="5">
        <f t="shared" si="743"/>
        <v>1</v>
      </c>
      <c r="AC4349" s="5">
        <v>0</v>
      </c>
      <c r="AD4349" s="5">
        <v>0</v>
      </c>
      <c r="AE4349" s="5">
        <f t="shared" si="744"/>
        <v>0</v>
      </c>
      <c r="AF4349" s="5">
        <v>0</v>
      </c>
      <c r="AG4349" s="6">
        <v>44334</v>
      </c>
      <c r="AH4349" s="5">
        <v>1</v>
      </c>
      <c r="AI4349" s="5">
        <v>0</v>
      </c>
      <c r="AJ4349" s="5">
        <v>0</v>
      </c>
      <c r="AK4349" s="5">
        <f t="shared" si="745"/>
        <v>0</v>
      </c>
      <c r="AL4349" s="5">
        <v>0</v>
      </c>
      <c r="AM4349" s="5">
        <v>1</v>
      </c>
      <c r="AN4349" s="5">
        <f t="shared" si="746"/>
        <v>1</v>
      </c>
      <c r="AO4349" s="5">
        <v>0</v>
      </c>
      <c r="AP4349" s="5">
        <v>0</v>
      </c>
      <c r="AQ4349" s="5">
        <f t="shared" si="747"/>
        <v>0</v>
      </c>
      <c r="AR4349" s="5">
        <v>0</v>
      </c>
      <c r="AS4349" s="6">
        <v>44531</v>
      </c>
      <c r="AT4349" s="5">
        <v>1</v>
      </c>
      <c r="AU4349" s="5">
        <v>0</v>
      </c>
      <c r="AV4349" t="str">
        <f t="shared" si="740"/>
        <v>N</v>
      </c>
      <c r="AW4349" t="s">
        <v>60</v>
      </c>
      <c r="AX4349" t="s">
        <v>61</v>
      </c>
      <c r="AY4349" t="s">
        <v>2637</v>
      </c>
      <c r="AZ4349" t="s">
        <v>2637</v>
      </c>
      <c r="BA4349" t="str">
        <f t="shared" si="741"/>
        <v>N</v>
      </c>
    </row>
    <row r="4350" spans="1:53">
      <c r="A4350" t="s">
        <v>436</v>
      </c>
      <c r="B4350" t="s">
        <v>54</v>
      </c>
      <c r="C4350" t="s">
        <v>89</v>
      </c>
      <c r="D4350">
        <v>2021</v>
      </c>
      <c r="F4350" t="s">
        <v>6806</v>
      </c>
      <c r="G4350" t="s">
        <v>6807</v>
      </c>
      <c r="H4350" t="s">
        <v>2720</v>
      </c>
      <c r="I4350" t="s">
        <v>6808</v>
      </c>
      <c r="J4350" t="s">
        <v>58</v>
      </c>
      <c r="K4350" t="s">
        <v>59</v>
      </c>
      <c r="L4350" s="5">
        <v>0</v>
      </c>
      <c r="M4350" s="5">
        <v>0</v>
      </c>
      <c r="N4350" s="5">
        <f t="shared" si="737"/>
        <v>0</v>
      </c>
      <c r="O4350" s="5">
        <v>0</v>
      </c>
      <c r="P4350" s="5">
        <v>0</v>
      </c>
      <c r="Q4350" s="5">
        <f t="shared" si="738"/>
        <v>0</v>
      </c>
      <c r="R4350" s="5">
        <v>0</v>
      </c>
      <c r="S4350" s="5">
        <v>0</v>
      </c>
      <c r="T4350" s="5">
        <f t="shared" si="739"/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f t="shared" si="742"/>
        <v>0</v>
      </c>
      <c r="Z4350" s="5">
        <v>0</v>
      </c>
      <c r="AA4350" s="5">
        <v>1</v>
      </c>
      <c r="AB4350" s="5">
        <f t="shared" si="743"/>
        <v>1</v>
      </c>
      <c r="AC4350" s="5">
        <v>0</v>
      </c>
      <c r="AD4350" s="5">
        <v>0</v>
      </c>
      <c r="AE4350" s="5">
        <f t="shared" si="744"/>
        <v>0</v>
      </c>
      <c r="AF4350" s="5">
        <v>0</v>
      </c>
      <c r="AG4350" s="6">
        <v>44224</v>
      </c>
      <c r="AH4350" s="5">
        <v>1</v>
      </c>
      <c r="AI4350" s="5">
        <v>0</v>
      </c>
      <c r="AJ4350" s="5">
        <v>0</v>
      </c>
      <c r="AK4350" s="5">
        <f t="shared" si="745"/>
        <v>0</v>
      </c>
      <c r="AL4350" s="5">
        <v>0</v>
      </c>
      <c r="AM4350" s="5">
        <v>1</v>
      </c>
      <c r="AN4350" s="5">
        <f t="shared" si="746"/>
        <v>1</v>
      </c>
      <c r="AO4350" s="5">
        <v>0</v>
      </c>
      <c r="AP4350" s="5">
        <v>0</v>
      </c>
      <c r="AQ4350" s="5">
        <f t="shared" si="747"/>
        <v>0</v>
      </c>
      <c r="AR4350" s="5">
        <v>0</v>
      </c>
      <c r="AS4350" s="6">
        <v>44291</v>
      </c>
      <c r="AT4350" s="5">
        <v>1</v>
      </c>
      <c r="AU4350" s="5">
        <v>0</v>
      </c>
      <c r="AV4350" t="str">
        <f t="shared" si="740"/>
        <v>N</v>
      </c>
      <c r="AW4350" t="s">
        <v>60</v>
      </c>
      <c r="AX4350" t="s">
        <v>61</v>
      </c>
      <c r="AY4350" t="s">
        <v>2637</v>
      </c>
      <c r="AZ4350" t="s">
        <v>2637</v>
      </c>
      <c r="BA4350" t="str">
        <f t="shared" si="741"/>
        <v>N</v>
      </c>
    </row>
    <row r="4351" spans="1:53">
      <c r="A4351" t="s">
        <v>436</v>
      </c>
      <c r="B4351" t="s">
        <v>54</v>
      </c>
      <c r="C4351" t="s">
        <v>89</v>
      </c>
      <c r="D4351">
        <v>2021</v>
      </c>
      <c r="F4351" t="s">
        <v>6928</v>
      </c>
      <c r="G4351" t="s">
        <v>6929</v>
      </c>
      <c r="H4351" t="s">
        <v>6930</v>
      </c>
      <c r="I4351" t="s">
        <v>6931</v>
      </c>
      <c r="J4351" t="s">
        <v>58</v>
      </c>
      <c r="K4351" t="s">
        <v>59</v>
      </c>
      <c r="L4351" s="5">
        <v>0</v>
      </c>
      <c r="M4351" s="5">
        <v>0</v>
      </c>
      <c r="N4351" s="5">
        <f t="shared" si="737"/>
        <v>0</v>
      </c>
      <c r="O4351" s="5">
        <v>0</v>
      </c>
      <c r="P4351" s="5">
        <v>0</v>
      </c>
      <c r="Q4351" s="5">
        <f t="shared" si="738"/>
        <v>0</v>
      </c>
      <c r="R4351" s="5">
        <v>0</v>
      </c>
      <c r="S4351" s="5">
        <v>0</v>
      </c>
      <c r="T4351" s="5">
        <f t="shared" si="739"/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f t="shared" si="742"/>
        <v>0</v>
      </c>
      <c r="Z4351" s="5">
        <v>0</v>
      </c>
      <c r="AA4351" s="5">
        <v>1</v>
      </c>
      <c r="AB4351" s="5">
        <f t="shared" si="743"/>
        <v>1</v>
      </c>
      <c r="AC4351" s="5">
        <v>0</v>
      </c>
      <c r="AD4351" s="5">
        <v>0</v>
      </c>
      <c r="AE4351" s="5">
        <f t="shared" si="744"/>
        <v>0</v>
      </c>
      <c r="AF4351" s="5">
        <v>0</v>
      </c>
      <c r="AG4351" s="6">
        <v>44249</v>
      </c>
      <c r="AH4351" s="5">
        <v>1</v>
      </c>
      <c r="AI4351" s="5">
        <v>0</v>
      </c>
      <c r="AJ4351" s="5">
        <v>0</v>
      </c>
      <c r="AK4351" s="5">
        <f t="shared" si="745"/>
        <v>0</v>
      </c>
      <c r="AL4351" s="5">
        <v>0</v>
      </c>
      <c r="AM4351" s="5">
        <v>1</v>
      </c>
      <c r="AN4351" s="5">
        <f t="shared" si="746"/>
        <v>1</v>
      </c>
      <c r="AO4351" s="5">
        <v>0</v>
      </c>
      <c r="AP4351" s="5">
        <v>0</v>
      </c>
      <c r="AQ4351" s="5">
        <f t="shared" si="747"/>
        <v>0</v>
      </c>
      <c r="AR4351" s="5">
        <v>0</v>
      </c>
      <c r="AS4351" s="6">
        <v>44378</v>
      </c>
      <c r="AT4351" s="5">
        <v>1</v>
      </c>
      <c r="AU4351" s="5">
        <v>0</v>
      </c>
      <c r="AV4351" t="str">
        <f t="shared" si="740"/>
        <v>N</v>
      </c>
      <c r="AW4351" t="s">
        <v>60</v>
      </c>
      <c r="AX4351" t="s">
        <v>61</v>
      </c>
      <c r="AY4351" t="s">
        <v>2637</v>
      </c>
      <c r="AZ4351" t="s">
        <v>2637</v>
      </c>
      <c r="BA4351" t="str">
        <f t="shared" si="741"/>
        <v>N</v>
      </c>
    </row>
    <row r="4352" spans="1:53">
      <c r="A4352" t="s">
        <v>436</v>
      </c>
      <c r="B4352" t="s">
        <v>54</v>
      </c>
      <c r="C4352" t="s">
        <v>89</v>
      </c>
      <c r="D4352">
        <v>2021</v>
      </c>
      <c r="F4352" t="s">
        <v>7176</v>
      </c>
      <c r="G4352" t="s">
        <v>7177</v>
      </c>
      <c r="H4352" t="s">
        <v>4884</v>
      </c>
      <c r="I4352" t="s">
        <v>7178</v>
      </c>
      <c r="J4352" t="s">
        <v>58</v>
      </c>
      <c r="K4352" t="s">
        <v>59</v>
      </c>
      <c r="L4352" s="5">
        <v>0</v>
      </c>
      <c r="M4352" s="5">
        <v>0</v>
      </c>
      <c r="N4352" s="5">
        <f t="shared" si="737"/>
        <v>0</v>
      </c>
      <c r="O4352" s="5">
        <v>0</v>
      </c>
      <c r="P4352" s="5">
        <v>0</v>
      </c>
      <c r="Q4352" s="5">
        <f t="shared" si="738"/>
        <v>0</v>
      </c>
      <c r="R4352" s="5">
        <v>0</v>
      </c>
      <c r="S4352" s="5">
        <v>0</v>
      </c>
      <c r="T4352" s="5">
        <f t="shared" si="739"/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f t="shared" si="742"/>
        <v>0</v>
      </c>
      <c r="Z4352" s="5">
        <v>0</v>
      </c>
      <c r="AA4352" s="5">
        <v>1</v>
      </c>
      <c r="AB4352" s="5">
        <f t="shared" si="743"/>
        <v>1</v>
      </c>
      <c r="AC4352" s="5">
        <v>0</v>
      </c>
      <c r="AD4352" s="5">
        <v>0</v>
      </c>
      <c r="AE4352" s="5">
        <f t="shared" si="744"/>
        <v>0</v>
      </c>
      <c r="AF4352" s="5">
        <v>0</v>
      </c>
      <c r="AG4352" s="6">
        <v>44263</v>
      </c>
      <c r="AH4352" s="5">
        <v>1</v>
      </c>
      <c r="AI4352" s="5">
        <v>0</v>
      </c>
      <c r="AJ4352" s="5">
        <v>0</v>
      </c>
      <c r="AK4352" s="5">
        <f t="shared" si="745"/>
        <v>0</v>
      </c>
      <c r="AL4352" s="5">
        <v>0</v>
      </c>
      <c r="AM4352" s="5">
        <v>1</v>
      </c>
      <c r="AN4352" s="5">
        <f t="shared" si="746"/>
        <v>1</v>
      </c>
      <c r="AO4352" s="5">
        <v>0</v>
      </c>
      <c r="AP4352" s="5">
        <v>0</v>
      </c>
      <c r="AQ4352" s="5">
        <f t="shared" si="747"/>
        <v>0</v>
      </c>
      <c r="AR4352" s="5">
        <v>0</v>
      </c>
      <c r="AS4352" s="6">
        <v>44376</v>
      </c>
      <c r="AT4352" s="5">
        <v>1</v>
      </c>
      <c r="AU4352" s="5">
        <v>0</v>
      </c>
      <c r="AV4352" t="str">
        <f t="shared" si="740"/>
        <v>N</v>
      </c>
      <c r="AW4352" t="s">
        <v>60</v>
      </c>
      <c r="AX4352" t="s">
        <v>61</v>
      </c>
      <c r="AY4352" t="s">
        <v>2637</v>
      </c>
      <c r="AZ4352" t="s">
        <v>2637</v>
      </c>
      <c r="BA4352" t="str">
        <f t="shared" si="741"/>
        <v>N</v>
      </c>
    </row>
    <row r="4353" spans="1:53">
      <c r="A4353" t="s">
        <v>436</v>
      </c>
      <c r="B4353" t="s">
        <v>54</v>
      </c>
      <c r="C4353" t="s">
        <v>89</v>
      </c>
      <c r="D4353">
        <v>2021</v>
      </c>
      <c r="F4353" t="s">
        <v>1860</v>
      </c>
      <c r="G4353" t="s">
        <v>1861</v>
      </c>
      <c r="H4353" t="s">
        <v>10167</v>
      </c>
      <c r="I4353" t="s">
        <v>10168</v>
      </c>
      <c r="J4353" t="s">
        <v>58</v>
      </c>
      <c r="K4353" t="s">
        <v>59</v>
      </c>
      <c r="L4353" s="5">
        <v>0</v>
      </c>
      <c r="M4353" s="5">
        <v>0</v>
      </c>
      <c r="N4353" s="5">
        <f t="shared" si="737"/>
        <v>0</v>
      </c>
      <c r="O4353" s="5">
        <v>0</v>
      </c>
      <c r="P4353" s="5">
        <v>0</v>
      </c>
      <c r="Q4353" s="5">
        <f t="shared" si="738"/>
        <v>0</v>
      </c>
      <c r="R4353" s="5">
        <v>0</v>
      </c>
      <c r="S4353" s="5">
        <v>0</v>
      </c>
      <c r="T4353" s="5">
        <f t="shared" si="739"/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f t="shared" si="742"/>
        <v>0</v>
      </c>
      <c r="Z4353" s="5">
        <v>0</v>
      </c>
      <c r="AA4353" s="5">
        <v>1</v>
      </c>
      <c r="AB4353" s="5">
        <f t="shared" si="743"/>
        <v>1</v>
      </c>
      <c r="AC4353" s="5">
        <v>0</v>
      </c>
      <c r="AD4353" s="5">
        <v>0</v>
      </c>
      <c r="AE4353" s="5">
        <f t="shared" si="744"/>
        <v>0</v>
      </c>
      <c r="AF4353" s="5">
        <v>0</v>
      </c>
      <c r="AG4353" s="6">
        <v>44431</v>
      </c>
      <c r="AH4353" s="5">
        <v>1</v>
      </c>
      <c r="AI4353" s="5">
        <v>0</v>
      </c>
      <c r="AJ4353" s="5">
        <v>0</v>
      </c>
      <c r="AK4353" s="5">
        <f t="shared" si="745"/>
        <v>0</v>
      </c>
      <c r="AL4353" s="5">
        <v>0</v>
      </c>
      <c r="AM4353" s="5">
        <v>1</v>
      </c>
      <c r="AN4353" s="5">
        <f t="shared" si="746"/>
        <v>1</v>
      </c>
      <c r="AO4353" s="5">
        <v>0</v>
      </c>
      <c r="AP4353" s="5">
        <v>0</v>
      </c>
      <c r="AQ4353" s="5">
        <f t="shared" si="747"/>
        <v>0</v>
      </c>
      <c r="AR4353" s="5">
        <v>0</v>
      </c>
      <c r="AS4353" s="6">
        <v>44515</v>
      </c>
      <c r="AT4353" s="5">
        <v>1</v>
      </c>
      <c r="AU4353" s="5">
        <v>0</v>
      </c>
      <c r="AV4353" t="str">
        <f t="shared" si="740"/>
        <v>N</v>
      </c>
      <c r="AW4353" t="s">
        <v>60</v>
      </c>
      <c r="AX4353" t="s">
        <v>61</v>
      </c>
      <c r="AY4353" t="s">
        <v>2637</v>
      </c>
      <c r="AZ4353" t="s">
        <v>2637</v>
      </c>
      <c r="BA4353" t="str">
        <f t="shared" si="741"/>
        <v>N</v>
      </c>
    </row>
    <row r="4354" spans="1:53">
      <c r="A4354" t="s">
        <v>436</v>
      </c>
      <c r="B4354" t="s">
        <v>54</v>
      </c>
      <c r="C4354" t="s">
        <v>89</v>
      </c>
      <c r="D4354">
        <v>2021</v>
      </c>
      <c r="F4354" t="s">
        <v>10169</v>
      </c>
      <c r="G4354" t="s">
        <v>10170</v>
      </c>
      <c r="H4354" t="s">
        <v>5071</v>
      </c>
      <c r="I4354" t="s">
        <v>10171</v>
      </c>
      <c r="J4354" t="s">
        <v>58</v>
      </c>
      <c r="K4354" t="s">
        <v>59</v>
      </c>
      <c r="L4354" s="5">
        <v>0</v>
      </c>
      <c r="M4354" s="5">
        <v>0</v>
      </c>
      <c r="N4354" s="5">
        <f t="shared" ref="N4354:N4417" si="748">L4354+M4354</f>
        <v>0</v>
      </c>
      <c r="O4354" s="5">
        <v>0</v>
      </c>
      <c r="P4354" s="5">
        <v>0</v>
      </c>
      <c r="Q4354" s="5">
        <f t="shared" ref="Q4354:Q4417" si="749">O4354+P4354</f>
        <v>0</v>
      </c>
      <c r="R4354" s="5">
        <v>0</v>
      </c>
      <c r="S4354" s="5">
        <v>0</v>
      </c>
      <c r="T4354" s="5">
        <f t="shared" ref="T4354:T4417" si="750">R4354+S4354</f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f t="shared" si="742"/>
        <v>0</v>
      </c>
      <c r="Z4354" s="5">
        <v>0</v>
      </c>
      <c r="AA4354" s="5">
        <v>1</v>
      </c>
      <c r="AB4354" s="5">
        <f t="shared" si="743"/>
        <v>1</v>
      </c>
      <c r="AC4354" s="5">
        <v>0</v>
      </c>
      <c r="AD4354" s="5">
        <v>0</v>
      </c>
      <c r="AE4354" s="5">
        <f t="shared" si="744"/>
        <v>0</v>
      </c>
      <c r="AF4354" s="5">
        <v>0</v>
      </c>
      <c r="AG4354" s="6">
        <v>44424</v>
      </c>
      <c r="AH4354" s="5">
        <v>1</v>
      </c>
      <c r="AI4354" s="5">
        <v>0</v>
      </c>
      <c r="AJ4354" s="5">
        <v>0</v>
      </c>
      <c r="AK4354" s="5">
        <f t="shared" si="745"/>
        <v>0</v>
      </c>
      <c r="AL4354" s="5">
        <v>0</v>
      </c>
      <c r="AM4354" s="5">
        <v>1</v>
      </c>
      <c r="AN4354" s="5">
        <f t="shared" si="746"/>
        <v>1</v>
      </c>
      <c r="AO4354" s="5">
        <v>0</v>
      </c>
      <c r="AP4354" s="5">
        <v>0</v>
      </c>
      <c r="AQ4354" s="5">
        <f t="shared" si="747"/>
        <v>0</v>
      </c>
      <c r="AR4354" s="5">
        <v>0</v>
      </c>
      <c r="AS4354" s="6">
        <v>44539</v>
      </c>
      <c r="AT4354" s="5">
        <v>1</v>
      </c>
      <c r="AU4354" s="5">
        <v>0</v>
      </c>
      <c r="AV4354" t="str">
        <f t="shared" ref="AV4354:AV4417" si="751">IF(AU4354 &gt; 0, "Y", "N")</f>
        <v>N</v>
      </c>
      <c r="AW4354" t="s">
        <v>60</v>
      </c>
      <c r="AX4354" t="s">
        <v>61</v>
      </c>
      <c r="AY4354" t="s">
        <v>2637</v>
      </c>
      <c r="AZ4354" t="s">
        <v>2637</v>
      </c>
      <c r="BA4354" t="str">
        <f t="shared" ref="BA4354:BA4417" si="752">IF(OR(L4354&gt;0, O4354&gt;0, R4354&gt;0, W4354&gt;0, Z4354&gt;0, AC4354&gt;0, AI4354&gt;0, AL4354&gt;0, AO4354&gt;0, M4354&gt;0), "Y", "N")</f>
        <v>N</v>
      </c>
    </row>
    <row r="4355" spans="1:53">
      <c r="A4355" t="s">
        <v>436</v>
      </c>
      <c r="B4355" t="s">
        <v>54</v>
      </c>
      <c r="C4355" t="s">
        <v>89</v>
      </c>
      <c r="D4355">
        <v>2021</v>
      </c>
      <c r="F4355" t="s">
        <v>7094</v>
      </c>
      <c r="G4355" t="s">
        <v>7095</v>
      </c>
      <c r="H4355" t="s">
        <v>7096</v>
      </c>
      <c r="I4355" t="s">
        <v>7097</v>
      </c>
      <c r="J4355" t="s">
        <v>58</v>
      </c>
      <c r="K4355" t="s">
        <v>59</v>
      </c>
      <c r="L4355" s="5">
        <v>0</v>
      </c>
      <c r="M4355" s="5">
        <v>0</v>
      </c>
      <c r="N4355" s="5">
        <f t="shared" si="748"/>
        <v>0</v>
      </c>
      <c r="O4355" s="5">
        <v>0</v>
      </c>
      <c r="P4355" s="5">
        <v>0</v>
      </c>
      <c r="Q4355" s="5">
        <f t="shared" si="749"/>
        <v>0</v>
      </c>
      <c r="R4355" s="5">
        <v>0</v>
      </c>
      <c r="S4355" s="5">
        <v>0</v>
      </c>
      <c r="T4355" s="5">
        <f t="shared" si="750"/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f t="shared" ref="Y4355:Y4418" si="753">W4355+X4355</f>
        <v>0</v>
      </c>
      <c r="Z4355" s="5">
        <v>0</v>
      </c>
      <c r="AA4355" s="5">
        <v>1</v>
      </c>
      <c r="AB4355" s="5">
        <f t="shared" ref="AB4355:AB4418" si="754">SUM(Z4355:AA4355)</f>
        <v>1</v>
      </c>
      <c r="AC4355" s="5">
        <v>0</v>
      </c>
      <c r="AD4355" s="5">
        <v>0</v>
      </c>
      <c r="AE4355" s="5">
        <f t="shared" ref="AE4355:AE4418" si="755">SUM(AC4355:AD4355)</f>
        <v>0</v>
      </c>
      <c r="AF4355" s="5">
        <v>0</v>
      </c>
      <c r="AG4355" s="6">
        <v>44270</v>
      </c>
      <c r="AH4355" s="5">
        <v>1</v>
      </c>
      <c r="AI4355" s="5">
        <v>0</v>
      </c>
      <c r="AJ4355" s="5">
        <v>0</v>
      </c>
      <c r="AK4355" s="5">
        <f t="shared" ref="AK4355:AK4418" si="756">SUM(AI4355:AJ4355)</f>
        <v>0</v>
      </c>
      <c r="AL4355" s="5">
        <v>0</v>
      </c>
      <c r="AM4355" s="5">
        <v>1</v>
      </c>
      <c r="AN4355" s="5">
        <f t="shared" ref="AN4355:AN4418" si="757">SUM(AL4355:AM4355)</f>
        <v>1</v>
      </c>
      <c r="AO4355" s="5">
        <v>0</v>
      </c>
      <c r="AP4355" s="5">
        <v>0</v>
      </c>
      <c r="AQ4355" s="5">
        <f t="shared" ref="AQ4355:AQ4418" si="758">SUM(AO4355:AP4355)</f>
        <v>0</v>
      </c>
      <c r="AR4355" s="5">
        <v>0</v>
      </c>
      <c r="AS4355" s="6">
        <v>44468</v>
      </c>
      <c r="AT4355" s="5">
        <v>1</v>
      </c>
      <c r="AU4355" s="5">
        <v>0</v>
      </c>
      <c r="AV4355" t="str">
        <f t="shared" si="751"/>
        <v>N</v>
      </c>
      <c r="AW4355" t="s">
        <v>60</v>
      </c>
      <c r="AX4355" t="s">
        <v>61</v>
      </c>
      <c r="AY4355" t="s">
        <v>2637</v>
      </c>
      <c r="AZ4355" t="s">
        <v>2637</v>
      </c>
      <c r="BA4355" t="str">
        <f t="shared" si="752"/>
        <v>N</v>
      </c>
    </row>
    <row r="4356" spans="1:53">
      <c r="A4356" t="s">
        <v>436</v>
      </c>
      <c r="B4356" t="s">
        <v>54</v>
      </c>
      <c r="C4356" t="s">
        <v>89</v>
      </c>
      <c r="D4356">
        <v>2021</v>
      </c>
      <c r="F4356" t="s">
        <v>7164</v>
      </c>
      <c r="G4356" t="s">
        <v>7165</v>
      </c>
      <c r="H4356" t="s">
        <v>7351</v>
      </c>
      <c r="I4356" t="s">
        <v>7352</v>
      </c>
      <c r="J4356" t="s">
        <v>58</v>
      </c>
      <c r="K4356" t="s">
        <v>59</v>
      </c>
      <c r="L4356" s="5">
        <v>0</v>
      </c>
      <c r="M4356" s="5">
        <v>0</v>
      </c>
      <c r="N4356" s="5">
        <f t="shared" si="748"/>
        <v>0</v>
      </c>
      <c r="O4356" s="5">
        <v>0</v>
      </c>
      <c r="P4356" s="5">
        <v>0</v>
      </c>
      <c r="Q4356" s="5">
        <f t="shared" si="749"/>
        <v>0</v>
      </c>
      <c r="R4356" s="5">
        <v>0</v>
      </c>
      <c r="S4356" s="5">
        <v>0</v>
      </c>
      <c r="T4356" s="5">
        <f t="shared" si="750"/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f t="shared" si="753"/>
        <v>0</v>
      </c>
      <c r="Z4356" s="5">
        <v>0</v>
      </c>
      <c r="AA4356" s="5">
        <v>1</v>
      </c>
      <c r="AB4356" s="5">
        <f t="shared" si="754"/>
        <v>1</v>
      </c>
      <c r="AC4356" s="5">
        <v>0</v>
      </c>
      <c r="AD4356" s="5">
        <v>0</v>
      </c>
      <c r="AE4356" s="5">
        <f t="shared" si="755"/>
        <v>0</v>
      </c>
      <c r="AF4356" s="5">
        <v>0</v>
      </c>
      <c r="AG4356" s="6">
        <v>44277</v>
      </c>
      <c r="AH4356" s="5">
        <v>1</v>
      </c>
      <c r="AI4356" s="5">
        <v>0</v>
      </c>
      <c r="AJ4356" s="5">
        <v>0</v>
      </c>
      <c r="AK4356" s="5">
        <f t="shared" si="756"/>
        <v>0</v>
      </c>
      <c r="AL4356" s="5">
        <v>0</v>
      </c>
      <c r="AM4356" s="5">
        <v>1</v>
      </c>
      <c r="AN4356" s="5">
        <f t="shared" si="757"/>
        <v>1</v>
      </c>
      <c r="AO4356" s="5">
        <v>0</v>
      </c>
      <c r="AP4356" s="5">
        <v>0</v>
      </c>
      <c r="AQ4356" s="5">
        <f t="shared" si="758"/>
        <v>0</v>
      </c>
      <c r="AR4356" s="5">
        <v>0</v>
      </c>
      <c r="AS4356" s="6">
        <v>44315</v>
      </c>
      <c r="AT4356" s="5">
        <v>1</v>
      </c>
      <c r="AU4356" s="5">
        <v>0</v>
      </c>
      <c r="AV4356" t="str">
        <f t="shared" si="751"/>
        <v>N</v>
      </c>
      <c r="AW4356" t="s">
        <v>60</v>
      </c>
      <c r="AX4356" t="s">
        <v>61</v>
      </c>
      <c r="AY4356" t="s">
        <v>2637</v>
      </c>
      <c r="AZ4356" t="s">
        <v>2637</v>
      </c>
      <c r="BA4356" t="str">
        <f t="shared" si="752"/>
        <v>N</v>
      </c>
    </row>
    <row r="4357" spans="1:53">
      <c r="A4357" t="s">
        <v>436</v>
      </c>
      <c r="B4357" t="s">
        <v>54</v>
      </c>
      <c r="C4357" t="s">
        <v>89</v>
      </c>
      <c r="D4357">
        <v>2021</v>
      </c>
      <c r="F4357" t="s">
        <v>10172</v>
      </c>
      <c r="G4357" t="s">
        <v>10173</v>
      </c>
      <c r="H4357" t="s">
        <v>2720</v>
      </c>
      <c r="I4357" t="s">
        <v>10174</v>
      </c>
      <c r="J4357" t="s">
        <v>58</v>
      </c>
      <c r="K4357" t="s">
        <v>59</v>
      </c>
      <c r="L4357" s="5">
        <v>0</v>
      </c>
      <c r="M4357" s="5">
        <v>0</v>
      </c>
      <c r="N4357" s="5">
        <f t="shared" si="748"/>
        <v>0</v>
      </c>
      <c r="O4357" s="5">
        <v>0</v>
      </c>
      <c r="P4357" s="5">
        <v>0</v>
      </c>
      <c r="Q4357" s="5">
        <f t="shared" si="749"/>
        <v>0</v>
      </c>
      <c r="R4357" s="5">
        <v>0</v>
      </c>
      <c r="S4357" s="5">
        <v>0</v>
      </c>
      <c r="T4357" s="5">
        <f t="shared" si="750"/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f t="shared" si="753"/>
        <v>0</v>
      </c>
      <c r="Z4357" s="5">
        <v>0</v>
      </c>
      <c r="AA4357" s="5">
        <v>1</v>
      </c>
      <c r="AB4357" s="5">
        <f t="shared" si="754"/>
        <v>1</v>
      </c>
      <c r="AC4357" s="5">
        <v>0</v>
      </c>
      <c r="AD4357" s="5">
        <v>0</v>
      </c>
      <c r="AE4357" s="5">
        <f t="shared" si="755"/>
        <v>0</v>
      </c>
      <c r="AF4357" s="5">
        <v>0</v>
      </c>
      <c r="AG4357" s="6">
        <v>44473</v>
      </c>
      <c r="AH4357" s="5">
        <v>1</v>
      </c>
      <c r="AI4357" s="5">
        <v>0</v>
      </c>
      <c r="AJ4357" s="5">
        <v>0</v>
      </c>
      <c r="AK4357" s="5">
        <f t="shared" si="756"/>
        <v>0</v>
      </c>
      <c r="AL4357" s="5">
        <v>0</v>
      </c>
      <c r="AM4357" s="5">
        <v>1</v>
      </c>
      <c r="AN4357" s="5">
        <f t="shared" si="757"/>
        <v>1</v>
      </c>
      <c r="AO4357" s="5">
        <v>0</v>
      </c>
      <c r="AP4357" s="5">
        <v>0</v>
      </c>
      <c r="AQ4357" s="5">
        <f t="shared" si="758"/>
        <v>0</v>
      </c>
      <c r="AR4357" s="5">
        <v>0</v>
      </c>
      <c r="AS4357" s="6">
        <v>44539</v>
      </c>
      <c r="AT4357" s="5">
        <v>1</v>
      </c>
      <c r="AU4357" s="5">
        <v>0</v>
      </c>
      <c r="AV4357" t="str">
        <f t="shared" si="751"/>
        <v>N</v>
      </c>
      <c r="AW4357" t="s">
        <v>60</v>
      </c>
      <c r="AX4357" t="s">
        <v>61</v>
      </c>
      <c r="AY4357" t="s">
        <v>2637</v>
      </c>
      <c r="AZ4357" t="s">
        <v>2637</v>
      </c>
      <c r="BA4357" t="str">
        <f t="shared" si="752"/>
        <v>N</v>
      </c>
    </row>
    <row r="4358" spans="1:53">
      <c r="A4358" t="s">
        <v>436</v>
      </c>
      <c r="B4358" t="s">
        <v>54</v>
      </c>
      <c r="C4358" t="s">
        <v>89</v>
      </c>
      <c r="D4358">
        <v>2021</v>
      </c>
      <c r="F4358" t="s">
        <v>7213</v>
      </c>
      <c r="G4358" t="s">
        <v>7214</v>
      </c>
      <c r="H4358" t="s">
        <v>5050</v>
      </c>
      <c r="I4358" t="s">
        <v>7215</v>
      </c>
      <c r="J4358" t="s">
        <v>58</v>
      </c>
      <c r="K4358" t="s">
        <v>59</v>
      </c>
      <c r="L4358" s="5">
        <v>0</v>
      </c>
      <c r="M4358" s="5">
        <v>0</v>
      </c>
      <c r="N4358" s="5">
        <f t="shared" si="748"/>
        <v>0</v>
      </c>
      <c r="O4358" s="5">
        <v>0</v>
      </c>
      <c r="P4358" s="5">
        <v>0</v>
      </c>
      <c r="Q4358" s="5">
        <f t="shared" si="749"/>
        <v>0</v>
      </c>
      <c r="R4358" s="5">
        <v>0</v>
      </c>
      <c r="S4358" s="5">
        <v>0</v>
      </c>
      <c r="T4358" s="5">
        <f t="shared" si="750"/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f t="shared" si="753"/>
        <v>0</v>
      </c>
      <c r="Z4358" s="5">
        <v>0</v>
      </c>
      <c r="AA4358" s="5">
        <v>1</v>
      </c>
      <c r="AB4358" s="5">
        <f t="shared" si="754"/>
        <v>1</v>
      </c>
      <c r="AC4358" s="5">
        <v>0</v>
      </c>
      <c r="AD4358" s="5">
        <v>0</v>
      </c>
      <c r="AE4358" s="5">
        <f t="shared" si="755"/>
        <v>0</v>
      </c>
      <c r="AF4358" s="5">
        <v>0</v>
      </c>
      <c r="AG4358" s="6">
        <v>44237</v>
      </c>
      <c r="AH4358" s="5">
        <v>1</v>
      </c>
      <c r="AI4358" s="5">
        <v>0</v>
      </c>
      <c r="AJ4358" s="5">
        <v>0</v>
      </c>
      <c r="AK4358" s="5">
        <f t="shared" si="756"/>
        <v>0</v>
      </c>
      <c r="AL4358" s="5">
        <v>0</v>
      </c>
      <c r="AM4358" s="5">
        <v>1</v>
      </c>
      <c r="AN4358" s="5">
        <f t="shared" si="757"/>
        <v>1</v>
      </c>
      <c r="AO4358" s="5">
        <v>0</v>
      </c>
      <c r="AP4358" s="5">
        <v>0</v>
      </c>
      <c r="AQ4358" s="5">
        <f t="shared" si="758"/>
        <v>0</v>
      </c>
      <c r="AR4358" s="5">
        <v>0</v>
      </c>
      <c r="AS4358" s="6">
        <v>44305</v>
      </c>
      <c r="AT4358" s="5">
        <v>1</v>
      </c>
      <c r="AU4358" s="5">
        <v>0</v>
      </c>
      <c r="AV4358" t="str">
        <f t="shared" si="751"/>
        <v>N</v>
      </c>
      <c r="AW4358" t="s">
        <v>60</v>
      </c>
      <c r="AX4358" t="s">
        <v>61</v>
      </c>
      <c r="AY4358" t="s">
        <v>2637</v>
      </c>
      <c r="AZ4358" t="s">
        <v>2637</v>
      </c>
      <c r="BA4358" t="str">
        <f t="shared" si="752"/>
        <v>N</v>
      </c>
    </row>
    <row r="4359" spans="1:53">
      <c r="A4359" t="s">
        <v>436</v>
      </c>
      <c r="B4359" t="s">
        <v>54</v>
      </c>
      <c r="C4359" t="s">
        <v>89</v>
      </c>
      <c r="D4359">
        <v>2021</v>
      </c>
      <c r="F4359" t="s">
        <v>10175</v>
      </c>
      <c r="G4359" t="s">
        <v>10176</v>
      </c>
      <c r="H4359" t="s">
        <v>4884</v>
      </c>
      <c r="I4359" t="s">
        <v>10177</v>
      </c>
      <c r="J4359" t="s">
        <v>58</v>
      </c>
      <c r="K4359" t="s">
        <v>59</v>
      </c>
      <c r="L4359" s="5">
        <v>0</v>
      </c>
      <c r="M4359" s="5">
        <v>0</v>
      </c>
      <c r="N4359" s="5">
        <f t="shared" si="748"/>
        <v>0</v>
      </c>
      <c r="O4359" s="5">
        <v>0</v>
      </c>
      <c r="P4359" s="5">
        <v>0</v>
      </c>
      <c r="Q4359" s="5">
        <f t="shared" si="749"/>
        <v>0</v>
      </c>
      <c r="R4359" s="5">
        <v>0</v>
      </c>
      <c r="S4359" s="5">
        <v>0</v>
      </c>
      <c r="T4359" s="5">
        <f t="shared" si="750"/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f t="shared" si="753"/>
        <v>0</v>
      </c>
      <c r="Z4359" s="5">
        <v>0</v>
      </c>
      <c r="AA4359" s="5">
        <v>1</v>
      </c>
      <c r="AB4359" s="5">
        <f t="shared" si="754"/>
        <v>1</v>
      </c>
      <c r="AC4359" s="5">
        <v>0</v>
      </c>
      <c r="AD4359" s="5">
        <v>0</v>
      </c>
      <c r="AE4359" s="5">
        <f t="shared" si="755"/>
        <v>0</v>
      </c>
      <c r="AF4359" s="5">
        <v>0</v>
      </c>
      <c r="AG4359" s="6">
        <v>44348</v>
      </c>
      <c r="AH4359" s="5">
        <v>1</v>
      </c>
      <c r="AI4359" s="5">
        <v>0</v>
      </c>
      <c r="AJ4359" s="5">
        <v>0</v>
      </c>
      <c r="AK4359" s="5">
        <f t="shared" si="756"/>
        <v>0</v>
      </c>
      <c r="AL4359" s="5">
        <v>0</v>
      </c>
      <c r="AM4359" s="5">
        <v>1</v>
      </c>
      <c r="AN4359" s="5">
        <f t="shared" si="757"/>
        <v>1</v>
      </c>
      <c r="AO4359" s="5">
        <v>0</v>
      </c>
      <c r="AP4359" s="5">
        <v>0</v>
      </c>
      <c r="AQ4359" s="5">
        <f t="shared" si="758"/>
        <v>0</v>
      </c>
      <c r="AR4359" s="5">
        <v>0</v>
      </c>
      <c r="AS4359" s="6">
        <v>44524</v>
      </c>
      <c r="AT4359" s="5">
        <v>1</v>
      </c>
      <c r="AU4359" s="5">
        <v>0</v>
      </c>
      <c r="AV4359" t="str">
        <f t="shared" si="751"/>
        <v>N</v>
      </c>
      <c r="AW4359" t="s">
        <v>60</v>
      </c>
      <c r="AX4359" t="s">
        <v>61</v>
      </c>
      <c r="AY4359" t="s">
        <v>2637</v>
      </c>
      <c r="AZ4359" t="s">
        <v>2637</v>
      </c>
      <c r="BA4359" t="str">
        <f t="shared" si="752"/>
        <v>N</v>
      </c>
    </row>
    <row r="4360" spans="1:53">
      <c r="A4360" t="s">
        <v>436</v>
      </c>
      <c r="B4360" t="s">
        <v>54</v>
      </c>
      <c r="C4360" t="s">
        <v>89</v>
      </c>
      <c r="D4360">
        <v>2021</v>
      </c>
      <c r="F4360" t="s">
        <v>10178</v>
      </c>
      <c r="G4360" t="s">
        <v>10179</v>
      </c>
      <c r="H4360" t="s">
        <v>2754</v>
      </c>
      <c r="I4360" t="s">
        <v>10180</v>
      </c>
      <c r="J4360" t="s">
        <v>58</v>
      </c>
      <c r="K4360" t="s">
        <v>59</v>
      </c>
      <c r="L4360" s="5">
        <v>0</v>
      </c>
      <c r="M4360" s="5">
        <v>0</v>
      </c>
      <c r="N4360" s="5">
        <f t="shared" si="748"/>
        <v>0</v>
      </c>
      <c r="O4360" s="5">
        <v>0</v>
      </c>
      <c r="P4360" s="5">
        <v>0</v>
      </c>
      <c r="Q4360" s="5">
        <f t="shared" si="749"/>
        <v>0</v>
      </c>
      <c r="R4360" s="5">
        <v>0</v>
      </c>
      <c r="S4360" s="5">
        <v>0</v>
      </c>
      <c r="T4360" s="5">
        <f t="shared" si="750"/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f t="shared" si="753"/>
        <v>0</v>
      </c>
      <c r="Z4360" s="5">
        <v>0</v>
      </c>
      <c r="AA4360" s="5">
        <v>1</v>
      </c>
      <c r="AB4360" s="5">
        <f t="shared" si="754"/>
        <v>1</v>
      </c>
      <c r="AC4360" s="5">
        <v>0</v>
      </c>
      <c r="AD4360" s="5">
        <v>0</v>
      </c>
      <c r="AE4360" s="5">
        <f t="shared" si="755"/>
        <v>0</v>
      </c>
      <c r="AF4360" s="5">
        <v>0</v>
      </c>
      <c r="AG4360" s="6">
        <v>44263</v>
      </c>
      <c r="AH4360" s="5">
        <v>1</v>
      </c>
      <c r="AI4360" s="5">
        <v>0</v>
      </c>
      <c r="AJ4360" s="5">
        <v>0</v>
      </c>
      <c r="AK4360" s="5">
        <f t="shared" si="756"/>
        <v>0</v>
      </c>
      <c r="AL4360" s="5">
        <v>0</v>
      </c>
      <c r="AM4360" s="5">
        <v>1</v>
      </c>
      <c r="AN4360" s="5">
        <f t="shared" si="757"/>
        <v>1</v>
      </c>
      <c r="AO4360" s="5">
        <v>0</v>
      </c>
      <c r="AP4360" s="5">
        <v>0</v>
      </c>
      <c r="AQ4360" s="5">
        <f t="shared" si="758"/>
        <v>0</v>
      </c>
      <c r="AR4360" s="5">
        <v>0</v>
      </c>
      <c r="AS4360" s="6">
        <v>44391</v>
      </c>
      <c r="AT4360" s="5">
        <v>1</v>
      </c>
      <c r="AU4360" s="5">
        <v>0</v>
      </c>
      <c r="AV4360" t="str">
        <f t="shared" si="751"/>
        <v>N</v>
      </c>
      <c r="AW4360" t="s">
        <v>60</v>
      </c>
      <c r="AX4360" t="s">
        <v>61</v>
      </c>
      <c r="AY4360" t="s">
        <v>2637</v>
      </c>
      <c r="AZ4360" t="s">
        <v>2637</v>
      </c>
      <c r="BA4360" t="str">
        <f t="shared" si="752"/>
        <v>N</v>
      </c>
    </row>
    <row r="4361" spans="1:53">
      <c r="A4361" t="s">
        <v>436</v>
      </c>
      <c r="B4361" t="s">
        <v>54</v>
      </c>
      <c r="C4361" t="s">
        <v>89</v>
      </c>
      <c r="D4361">
        <v>2021</v>
      </c>
      <c r="F4361" t="s">
        <v>10181</v>
      </c>
      <c r="G4361" t="s">
        <v>10182</v>
      </c>
      <c r="H4361" t="s">
        <v>10183</v>
      </c>
      <c r="I4361" t="s">
        <v>10184</v>
      </c>
      <c r="J4361" t="s">
        <v>58</v>
      </c>
      <c r="K4361" t="s">
        <v>59</v>
      </c>
      <c r="L4361" s="5">
        <v>0</v>
      </c>
      <c r="M4361" s="5">
        <v>0</v>
      </c>
      <c r="N4361" s="5">
        <f t="shared" si="748"/>
        <v>0</v>
      </c>
      <c r="O4361" s="5">
        <v>0</v>
      </c>
      <c r="P4361" s="5">
        <v>0</v>
      </c>
      <c r="Q4361" s="5">
        <f t="shared" si="749"/>
        <v>0</v>
      </c>
      <c r="R4361" s="5">
        <v>0</v>
      </c>
      <c r="S4361" s="5">
        <v>0</v>
      </c>
      <c r="T4361" s="5">
        <f t="shared" si="750"/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f t="shared" si="753"/>
        <v>0</v>
      </c>
      <c r="Z4361" s="5">
        <v>0</v>
      </c>
      <c r="AA4361" s="5">
        <v>1</v>
      </c>
      <c r="AB4361" s="5">
        <f t="shared" si="754"/>
        <v>1</v>
      </c>
      <c r="AC4361" s="5">
        <v>0</v>
      </c>
      <c r="AD4361" s="5">
        <v>0</v>
      </c>
      <c r="AE4361" s="5">
        <f t="shared" si="755"/>
        <v>0</v>
      </c>
      <c r="AF4361" s="5">
        <v>0</v>
      </c>
      <c r="AG4361" s="6">
        <v>44413</v>
      </c>
      <c r="AH4361" s="5">
        <v>1</v>
      </c>
      <c r="AI4361" s="5">
        <v>0</v>
      </c>
      <c r="AJ4361" s="5">
        <v>0</v>
      </c>
      <c r="AK4361" s="5">
        <f t="shared" si="756"/>
        <v>0</v>
      </c>
      <c r="AL4361" s="5">
        <v>0</v>
      </c>
      <c r="AM4361" s="5">
        <v>1</v>
      </c>
      <c r="AN4361" s="5">
        <f t="shared" si="757"/>
        <v>1</v>
      </c>
      <c r="AO4361" s="5">
        <v>0</v>
      </c>
      <c r="AP4361" s="5">
        <v>0</v>
      </c>
      <c r="AQ4361" s="5">
        <f t="shared" si="758"/>
        <v>0</v>
      </c>
      <c r="AR4361" s="5">
        <v>0</v>
      </c>
      <c r="AS4361" s="6">
        <v>44573</v>
      </c>
      <c r="AT4361" s="5">
        <v>1</v>
      </c>
      <c r="AU4361" s="5">
        <v>0</v>
      </c>
      <c r="AV4361" t="str">
        <f t="shared" si="751"/>
        <v>N</v>
      </c>
      <c r="AW4361" t="s">
        <v>60</v>
      </c>
      <c r="AX4361" t="s">
        <v>61</v>
      </c>
      <c r="AY4361" t="s">
        <v>2637</v>
      </c>
      <c r="AZ4361" t="s">
        <v>2637</v>
      </c>
      <c r="BA4361" t="str">
        <f t="shared" si="752"/>
        <v>N</v>
      </c>
    </row>
    <row r="4362" spans="1:53">
      <c r="A4362" t="s">
        <v>436</v>
      </c>
      <c r="B4362" t="s">
        <v>54</v>
      </c>
      <c r="C4362" t="s">
        <v>89</v>
      </c>
      <c r="D4362">
        <v>2021</v>
      </c>
      <c r="F4362" t="s">
        <v>10185</v>
      </c>
      <c r="G4362" t="s">
        <v>10186</v>
      </c>
      <c r="H4362" t="s">
        <v>10187</v>
      </c>
      <c r="I4362" t="s">
        <v>10188</v>
      </c>
      <c r="J4362" t="s">
        <v>58</v>
      </c>
      <c r="K4362" t="s">
        <v>59</v>
      </c>
      <c r="L4362" s="5">
        <v>0</v>
      </c>
      <c r="M4362" s="5">
        <v>0</v>
      </c>
      <c r="N4362" s="5">
        <f t="shared" si="748"/>
        <v>0</v>
      </c>
      <c r="O4362" s="5">
        <v>0</v>
      </c>
      <c r="P4362" s="5">
        <v>0</v>
      </c>
      <c r="Q4362" s="5">
        <f t="shared" si="749"/>
        <v>0</v>
      </c>
      <c r="R4362" s="5">
        <v>0</v>
      </c>
      <c r="S4362" s="5">
        <v>0</v>
      </c>
      <c r="T4362" s="5">
        <f t="shared" si="750"/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f t="shared" si="753"/>
        <v>0</v>
      </c>
      <c r="Z4362" s="5">
        <v>0</v>
      </c>
      <c r="AA4362" s="5">
        <v>1</v>
      </c>
      <c r="AB4362" s="5">
        <f t="shared" si="754"/>
        <v>1</v>
      </c>
      <c r="AC4362" s="5">
        <v>0</v>
      </c>
      <c r="AD4362" s="5">
        <v>0</v>
      </c>
      <c r="AE4362" s="5">
        <f t="shared" si="755"/>
        <v>0</v>
      </c>
      <c r="AF4362" s="5">
        <v>0</v>
      </c>
      <c r="AG4362" s="6">
        <v>44371</v>
      </c>
      <c r="AH4362" s="5">
        <v>1</v>
      </c>
      <c r="AI4362" s="5">
        <v>0</v>
      </c>
      <c r="AJ4362" s="5">
        <v>0</v>
      </c>
      <c r="AK4362" s="5">
        <f t="shared" si="756"/>
        <v>0</v>
      </c>
      <c r="AL4362" s="5">
        <v>0</v>
      </c>
      <c r="AM4362" s="5">
        <v>1</v>
      </c>
      <c r="AN4362" s="5">
        <f t="shared" si="757"/>
        <v>1</v>
      </c>
      <c r="AO4362" s="5">
        <v>0</v>
      </c>
      <c r="AP4362" s="5">
        <v>0</v>
      </c>
      <c r="AQ4362" s="5">
        <f t="shared" si="758"/>
        <v>0</v>
      </c>
      <c r="AR4362" s="5">
        <v>0</v>
      </c>
      <c r="AS4362" s="6">
        <v>44406</v>
      </c>
      <c r="AT4362" s="5">
        <v>1</v>
      </c>
      <c r="AU4362" s="5">
        <v>0</v>
      </c>
      <c r="AV4362" t="str">
        <f t="shared" si="751"/>
        <v>N</v>
      </c>
      <c r="AW4362" t="s">
        <v>60</v>
      </c>
      <c r="AX4362" t="s">
        <v>61</v>
      </c>
      <c r="AY4362" t="s">
        <v>2637</v>
      </c>
      <c r="AZ4362" t="s">
        <v>2637</v>
      </c>
      <c r="BA4362" t="str">
        <f t="shared" si="752"/>
        <v>N</v>
      </c>
    </row>
    <row r="4363" spans="1:53">
      <c r="A4363" t="s">
        <v>436</v>
      </c>
      <c r="B4363" t="s">
        <v>54</v>
      </c>
      <c r="C4363" t="s">
        <v>89</v>
      </c>
      <c r="D4363">
        <v>2021</v>
      </c>
      <c r="F4363" t="s">
        <v>10189</v>
      </c>
      <c r="G4363" t="s">
        <v>10190</v>
      </c>
      <c r="H4363" t="s">
        <v>5071</v>
      </c>
      <c r="I4363" t="s">
        <v>10191</v>
      </c>
      <c r="J4363" t="s">
        <v>58</v>
      </c>
      <c r="K4363" t="s">
        <v>59</v>
      </c>
      <c r="L4363" s="5">
        <v>0</v>
      </c>
      <c r="M4363" s="5">
        <v>0</v>
      </c>
      <c r="N4363" s="5">
        <f t="shared" si="748"/>
        <v>0</v>
      </c>
      <c r="O4363" s="5">
        <v>0</v>
      </c>
      <c r="P4363" s="5">
        <v>0</v>
      </c>
      <c r="Q4363" s="5">
        <f t="shared" si="749"/>
        <v>0</v>
      </c>
      <c r="R4363" s="5">
        <v>0</v>
      </c>
      <c r="S4363" s="5">
        <v>0</v>
      </c>
      <c r="T4363" s="5">
        <f t="shared" si="750"/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f t="shared" si="753"/>
        <v>0</v>
      </c>
      <c r="Z4363" s="5">
        <v>0</v>
      </c>
      <c r="AA4363" s="5">
        <v>1</v>
      </c>
      <c r="AB4363" s="5">
        <f t="shared" si="754"/>
        <v>1</v>
      </c>
      <c r="AC4363" s="5">
        <v>0</v>
      </c>
      <c r="AD4363" s="5">
        <v>0</v>
      </c>
      <c r="AE4363" s="5">
        <f t="shared" si="755"/>
        <v>0</v>
      </c>
      <c r="AF4363" s="5">
        <v>0</v>
      </c>
      <c r="AG4363" s="6">
        <v>44322</v>
      </c>
      <c r="AH4363" s="5">
        <v>1</v>
      </c>
      <c r="AI4363" s="5">
        <v>0</v>
      </c>
      <c r="AJ4363" s="5">
        <v>0</v>
      </c>
      <c r="AK4363" s="5">
        <f t="shared" si="756"/>
        <v>0</v>
      </c>
      <c r="AL4363" s="5">
        <v>0</v>
      </c>
      <c r="AM4363" s="5">
        <v>1</v>
      </c>
      <c r="AN4363" s="5">
        <f t="shared" si="757"/>
        <v>1</v>
      </c>
      <c r="AO4363" s="5">
        <v>0</v>
      </c>
      <c r="AP4363" s="5">
        <v>0</v>
      </c>
      <c r="AQ4363" s="5">
        <f t="shared" si="758"/>
        <v>0</v>
      </c>
      <c r="AR4363" s="5">
        <v>0</v>
      </c>
      <c r="AS4363" s="6">
        <v>44460</v>
      </c>
      <c r="AT4363" s="5">
        <v>1</v>
      </c>
      <c r="AU4363" s="5">
        <v>0</v>
      </c>
      <c r="AV4363" t="str">
        <f t="shared" si="751"/>
        <v>N</v>
      </c>
      <c r="AW4363" t="s">
        <v>60</v>
      </c>
      <c r="AX4363" t="s">
        <v>61</v>
      </c>
      <c r="AY4363" t="s">
        <v>2637</v>
      </c>
      <c r="AZ4363" t="s">
        <v>2637</v>
      </c>
      <c r="BA4363" t="str">
        <f t="shared" si="752"/>
        <v>N</v>
      </c>
    </row>
    <row r="4364" spans="1:53">
      <c r="A4364" t="s">
        <v>436</v>
      </c>
      <c r="B4364" t="s">
        <v>54</v>
      </c>
      <c r="C4364" t="s">
        <v>89</v>
      </c>
      <c r="D4364">
        <v>2021</v>
      </c>
      <c r="F4364" t="s">
        <v>6771</v>
      </c>
      <c r="G4364" t="s">
        <v>6772</v>
      </c>
      <c r="H4364" t="s">
        <v>5071</v>
      </c>
      <c r="I4364" t="s">
        <v>6773</v>
      </c>
      <c r="J4364" t="s">
        <v>58</v>
      </c>
      <c r="K4364" t="s">
        <v>59</v>
      </c>
      <c r="L4364" s="5">
        <v>0</v>
      </c>
      <c r="M4364" s="5">
        <v>0</v>
      </c>
      <c r="N4364" s="5">
        <f t="shared" si="748"/>
        <v>0</v>
      </c>
      <c r="O4364" s="5">
        <v>0</v>
      </c>
      <c r="P4364" s="5">
        <v>0</v>
      </c>
      <c r="Q4364" s="5">
        <f t="shared" si="749"/>
        <v>0</v>
      </c>
      <c r="R4364" s="5">
        <v>0</v>
      </c>
      <c r="S4364" s="5">
        <v>0</v>
      </c>
      <c r="T4364" s="5">
        <f t="shared" si="750"/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f t="shared" si="753"/>
        <v>0</v>
      </c>
      <c r="Z4364" s="5">
        <v>0</v>
      </c>
      <c r="AA4364" s="5">
        <v>1</v>
      </c>
      <c r="AB4364" s="5">
        <f t="shared" si="754"/>
        <v>1</v>
      </c>
      <c r="AC4364" s="5">
        <v>0</v>
      </c>
      <c r="AD4364" s="5">
        <v>0</v>
      </c>
      <c r="AE4364" s="5">
        <f t="shared" si="755"/>
        <v>0</v>
      </c>
      <c r="AF4364" s="5">
        <v>0</v>
      </c>
      <c r="AG4364" s="6">
        <v>44308</v>
      </c>
      <c r="AH4364" s="5">
        <v>1</v>
      </c>
      <c r="AI4364" s="5">
        <v>0</v>
      </c>
      <c r="AJ4364" s="5">
        <v>0</v>
      </c>
      <c r="AK4364" s="5">
        <f t="shared" si="756"/>
        <v>0</v>
      </c>
      <c r="AL4364" s="5">
        <v>0</v>
      </c>
      <c r="AM4364" s="5">
        <v>1</v>
      </c>
      <c r="AN4364" s="5">
        <f t="shared" si="757"/>
        <v>1</v>
      </c>
      <c r="AO4364" s="5">
        <v>0</v>
      </c>
      <c r="AP4364" s="5">
        <v>0</v>
      </c>
      <c r="AQ4364" s="5">
        <f t="shared" si="758"/>
        <v>0</v>
      </c>
      <c r="AR4364" s="5">
        <v>0</v>
      </c>
      <c r="AS4364" s="6">
        <v>44483</v>
      </c>
      <c r="AT4364" s="5">
        <v>1</v>
      </c>
      <c r="AU4364" s="5">
        <v>0</v>
      </c>
      <c r="AV4364" t="str">
        <f t="shared" si="751"/>
        <v>N</v>
      </c>
      <c r="AW4364" t="s">
        <v>60</v>
      </c>
      <c r="AX4364" t="s">
        <v>61</v>
      </c>
      <c r="AY4364" t="s">
        <v>2637</v>
      </c>
      <c r="AZ4364" t="s">
        <v>2637</v>
      </c>
      <c r="BA4364" t="str">
        <f t="shared" si="752"/>
        <v>N</v>
      </c>
    </row>
    <row r="4365" spans="1:53">
      <c r="A4365" t="s">
        <v>436</v>
      </c>
      <c r="B4365" t="s">
        <v>54</v>
      </c>
      <c r="C4365" t="s">
        <v>89</v>
      </c>
      <c r="D4365">
        <v>2021</v>
      </c>
      <c r="F4365" t="s">
        <v>7402</v>
      </c>
      <c r="G4365" t="s">
        <v>7403</v>
      </c>
      <c r="H4365" t="s">
        <v>2754</v>
      </c>
      <c r="I4365" t="s">
        <v>10192</v>
      </c>
      <c r="J4365" t="s">
        <v>58</v>
      </c>
      <c r="K4365" t="s">
        <v>59</v>
      </c>
      <c r="L4365" s="5">
        <v>0</v>
      </c>
      <c r="M4365" s="5">
        <v>0</v>
      </c>
      <c r="N4365" s="5">
        <f t="shared" si="748"/>
        <v>0</v>
      </c>
      <c r="O4365" s="5">
        <v>0</v>
      </c>
      <c r="P4365" s="5">
        <v>0</v>
      </c>
      <c r="Q4365" s="5">
        <f t="shared" si="749"/>
        <v>0</v>
      </c>
      <c r="R4365" s="5">
        <v>0</v>
      </c>
      <c r="S4365" s="5">
        <v>0</v>
      </c>
      <c r="T4365" s="5">
        <f t="shared" si="750"/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f t="shared" si="753"/>
        <v>0</v>
      </c>
      <c r="Z4365" s="5">
        <v>0</v>
      </c>
      <c r="AA4365" s="5">
        <v>1</v>
      </c>
      <c r="AB4365" s="5">
        <f t="shared" si="754"/>
        <v>1</v>
      </c>
      <c r="AC4365" s="5">
        <v>0</v>
      </c>
      <c r="AD4365" s="5">
        <v>0</v>
      </c>
      <c r="AE4365" s="5">
        <f t="shared" si="755"/>
        <v>0</v>
      </c>
      <c r="AF4365" s="5">
        <v>0</v>
      </c>
      <c r="AG4365" s="6">
        <v>44431</v>
      </c>
      <c r="AH4365" s="5">
        <v>1</v>
      </c>
      <c r="AI4365" s="5">
        <v>0</v>
      </c>
      <c r="AJ4365" s="5">
        <v>0</v>
      </c>
      <c r="AK4365" s="5">
        <f t="shared" si="756"/>
        <v>0</v>
      </c>
      <c r="AL4365" s="5">
        <v>0</v>
      </c>
      <c r="AM4365" s="5">
        <v>1</v>
      </c>
      <c r="AN4365" s="5">
        <f t="shared" si="757"/>
        <v>1</v>
      </c>
      <c r="AO4365" s="5">
        <v>0</v>
      </c>
      <c r="AP4365" s="5">
        <v>0</v>
      </c>
      <c r="AQ4365" s="5">
        <f t="shared" si="758"/>
        <v>0</v>
      </c>
      <c r="AR4365" s="5">
        <v>0</v>
      </c>
      <c r="AS4365" s="6">
        <v>44512</v>
      </c>
      <c r="AT4365" s="5">
        <v>1</v>
      </c>
      <c r="AU4365" s="5">
        <v>0</v>
      </c>
      <c r="AV4365" t="str">
        <f t="shared" si="751"/>
        <v>N</v>
      </c>
      <c r="AW4365" t="s">
        <v>60</v>
      </c>
      <c r="AX4365" t="s">
        <v>61</v>
      </c>
      <c r="AY4365" t="s">
        <v>2637</v>
      </c>
      <c r="AZ4365" t="s">
        <v>2637</v>
      </c>
      <c r="BA4365" t="str">
        <f t="shared" si="752"/>
        <v>N</v>
      </c>
    </row>
    <row r="4366" spans="1:53">
      <c r="A4366" t="s">
        <v>436</v>
      </c>
      <c r="B4366" t="s">
        <v>54</v>
      </c>
      <c r="C4366" t="s">
        <v>89</v>
      </c>
      <c r="D4366">
        <v>2021</v>
      </c>
      <c r="F4366" t="s">
        <v>6803</v>
      </c>
      <c r="G4366" t="s">
        <v>6804</v>
      </c>
      <c r="H4366" t="s">
        <v>2720</v>
      </c>
      <c r="I4366" t="s">
        <v>6805</v>
      </c>
      <c r="J4366" t="s">
        <v>58</v>
      </c>
      <c r="K4366" t="s">
        <v>59</v>
      </c>
      <c r="L4366" s="5">
        <v>0</v>
      </c>
      <c r="M4366" s="5">
        <v>0</v>
      </c>
      <c r="N4366" s="5">
        <f t="shared" si="748"/>
        <v>0</v>
      </c>
      <c r="O4366" s="5">
        <v>0</v>
      </c>
      <c r="P4366" s="5">
        <v>0</v>
      </c>
      <c r="Q4366" s="5">
        <f t="shared" si="749"/>
        <v>0</v>
      </c>
      <c r="R4366" s="5">
        <v>0</v>
      </c>
      <c r="S4366" s="5">
        <v>0</v>
      </c>
      <c r="T4366" s="5">
        <f t="shared" si="750"/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f t="shared" si="753"/>
        <v>0</v>
      </c>
      <c r="Z4366" s="5">
        <v>0</v>
      </c>
      <c r="AA4366" s="5">
        <v>1</v>
      </c>
      <c r="AB4366" s="5">
        <f t="shared" si="754"/>
        <v>1</v>
      </c>
      <c r="AC4366" s="5">
        <v>0</v>
      </c>
      <c r="AD4366" s="5">
        <v>0</v>
      </c>
      <c r="AE4366" s="5">
        <f t="shared" si="755"/>
        <v>0</v>
      </c>
      <c r="AF4366" s="5">
        <v>0</v>
      </c>
      <c r="AG4366" s="6">
        <v>44203</v>
      </c>
      <c r="AH4366" s="5">
        <v>1</v>
      </c>
      <c r="AI4366" s="5">
        <v>0</v>
      </c>
      <c r="AJ4366" s="5">
        <v>0</v>
      </c>
      <c r="AK4366" s="5">
        <f t="shared" si="756"/>
        <v>0</v>
      </c>
      <c r="AL4366" s="5">
        <v>0</v>
      </c>
      <c r="AM4366" s="5">
        <v>1</v>
      </c>
      <c r="AN4366" s="5">
        <f t="shared" si="757"/>
        <v>1</v>
      </c>
      <c r="AO4366" s="5">
        <v>0</v>
      </c>
      <c r="AP4366" s="5">
        <v>0</v>
      </c>
      <c r="AQ4366" s="5">
        <f t="shared" si="758"/>
        <v>0</v>
      </c>
      <c r="AR4366" s="5">
        <v>0</v>
      </c>
      <c r="AS4366" s="6">
        <v>44313</v>
      </c>
      <c r="AT4366" s="5">
        <v>1</v>
      </c>
      <c r="AU4366" s="5">
        <v>0</v>
      </c>
      <c r="AV4366" t="str">
        <f t="shared" si="751"/>
        <v>N</v>
      </c>
      <c r="AW4366" t="s">
        <v>60</v>
      </c>
      <c r="AX4366" t="s">
        <v>61</v>
      </c>
      <c r="AY4366" t="s">
        <v>2637</v>
      </c>
      <c r="AZ4366" t="s">
        <v>2637</v>
      </c>
      <c r="BA4366" t="str">
        <f t="shared" si="752"/>
        <v>N</v>
      </c>
    </row>
    <row r="4367" spans="1:53">
      <c r="A4367" t="s">
        <v>436</v>
      </c>
      <c r="B4367" t="s">
        <v>54</v>
      </c>
      <c r="C4367" t="s">
        <v>89</v>
      </c>
      <c r="D4367">
        <v>2021</v>
      </c>
      <c r="F4367" t="s">
        <v>7294</v>
      </c>
      <c r="G4367" t="s">
        <v>7295</v>
      </c>
      <c r="H4367" t="s">
        <v>5071</v>
      </c>
      <c r="I4367" t="s">
        <v>7296</v>
      </c>
      <c r="J4367" t="s">
        <v>58</v>
      </c>
      <c r="K4367" t="s">
        <v>59</v>
      </c>
      <c r="L4367" s="5">
        <v>0</v>
      </c>
      <c r="M4367" s="5">
        <v>0</v>
      </c>
      <c r="N4367" s="5">
        <f t="shared" si="748"/>
        <v>0</v>
      </c>
      <c r="O4367" s="5">
        <v>0</v>
      </c>
      <c r="P4367" s="5">
        <v>0</v>
      </c>
      <c r="Q4367" s="5">
        <f t="shared" si="749"/>
        <v>0</v>
      </c>
      <c r="R4367" s="5">
        <v>0</v>
      </c>
      <c r="S4367" s="5">
        <v>0</v>
      </c>
      <c r="T4367" s="5">
        <f t="shared" si="750"/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f t="shared" si="753"/>
        <v>0</v>
      </c>
      <c r="Z4367" s="5">
        <v>0</v>
      </c>
      <c r="AA4367" s="5">
        <v>1</v>
      </c>
      <c r="AB4367" s="5">
        <f t="shared" si="754"/>
        <v>1</v>
      </c>
      <c r="AC4367" s="5">
        <v>0</v>
      </c>
      <c r="AD4367" s="5">
        <v>0</v>
      </c>
      <c r="AE4367" s="5">
        <f t="shared" si="755"/>
        <v>0</v>
      </c>
      <c r="AF4367" s="5">
        <v>0</v>
      </c>
      <c r="AG4367" s="6">
        <v>44203</v>
      </c>
      <c r="AH4367" s="5">
        <v>1</v>
      </c>
      <c r="AI4367" s="5">
        <v>0</v>
      </c>
      <c r="AJ4367" s="5">
        <v>0</v>
      </c>
      <c r="AK4367" s="5">
        <f t="shared" si="756"/>
        <v>0</v>
      </c>
      <c r="AL4367" s="5">
        <v>0</v>
      </c>
      <c r="AM4367" s="5">
        <v>1</v>
      </c>
      <c r="AN4367" s="5">
        <f t="shared" si="757"/>
        <v>1</v>
      </c>
      <c r="AO4367" s="5">
        <v>0</v>
      </c>
      <c r="AP4367" s="5">
        <v>0</v>
      </c>
      <c r="AQ4367" s="5">
        <f t="shared" si="758"/>
        <v>0</v>
      </c>
      <c r="AR4367" s="5">
        <v>0</v>
      </c>
      <c r="AS4367" s="6">
        <v>44307</v>
      </c>
      <c r="AT4367" s="5">
        <v>1</v>
      </c>
      <c r="AU4367" s="5">
        <v>0</v>
      </c>
      <c r="AV4367" t="str">
        <f t="shared" si="751"/>
        <v>N</v>
      </c>
      <c r="AW4367" t="s">
        <v>60</v>
      </c>
      <c r="AX4367" t="s">
        <v>61</v>
      </c>
      <c r="AY4367" t="s">
        <v>2637</v>
      </c>
      <c r="AZ4367" t="s">
        <v>2637</v>
      </c>
      <c r="BA4367" t="str">
        <f t="shared" si="752"/>
        <v>N</v>
      </c>
    </row>
    <row r="4368" spans="1:53">
      <c r="A4368" t="s">
        <v>436</v>
      </c>
      <c r="B4368" t="s">
        <v>54</v>
      </c>
      <c r="C4368" t="s">
        <v>89</v>
      </c>
      <c r="D4368">
        <v>2021</v>
      </c>
      <c r="F4368" t="s">
        <v>10193</v>
      </c>
      <c r="G4368" t="s">
        <v>10194</v>
      </c>
      <c r="H4368" t="s">
        <v>10195</v>
      </c>
      <c r="I4368" t="s">
        <v>10196</v>
      </c>
      <c r="J4368" t="s">
        <v>58</v>
      </c>
      <c r="K4368" t="s">
        <v>59</v>
      </c>
      <c r="L4368" s="5">
        <v>0</v>
      </c>
      <c r="M4368" s="5">
        <v>0</v>
      </c>
      <c r="N4368" s="5">
        <f t="shared" si="748"/>
        <v>0</v>
      </c>
      <c r="O4368" s="5">
        <v>0</v>
      </c>
      <c r="P4368" s="5">
        <v>0</v>
      </c>
      <c r="Q4368" s="5">
        <f t="shared" si="749"/>
        <v>0</v>
      </c>
      <c r="R4368" s="5">
        <v>0</v>
      </c>
      <c r="S4368" s="5">
        <v>0</v>
      </c>
      <c r="T4368" s="5">
        <f t="shared" si="750"/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f t="shared" si="753"/>
        <v>0</v>
      </c>
      <c r="Z4368" s="5">
        <v>0</v>
      </c>
      <c r="AA4368" s="5">
        <v>1</v>
      </c>
      <c r="AB4368" s="5">
        <f t="shared" si="754"/>
        <v>1</v>
      </c>
      <c r="AC4368" s="5">
        <v>0</v>
      </c>
      <c r="AD4368" s="5">
        <v>0</v>
      </c>
      <c r="AE4368" s="5">
        <f t="shared" si="755"/>
        <v>0</v>
      </c>
      <c r="AF4368" s="5">
        <v>0</v>
      </c>
      <c r="AG4368" s="6">
        <v>44298</v>
      </c>
      <c r="AH4368" s="5">
        <v>1</v>
      </c>
      <c r="AI4368" s="5">
        <v>0</v>
      </c>
      <c r="AJ4368" s="5">
        <v>0</v>
      </c>
      <c r="AK4368" s="5">
        <f t="shared" si="756"/>
        <v>0</v>
      </c>
      <c r="AL4368" s="5">
        <v>0</v>
      </c>
      <c r="AM4368" s="5">
        <v>1</v>
      </c>
      <c r="AN4368" s="5">
        <f t="shared" si="757"/>
        <v>1</v>
      </c>
      <c r="AO4368" s="5">
        <v>0</v>
      </c>
      <c r="AP4368" s="5">
        <v>0</v>
      </c>
      <c r="AQ4368" s="5">
        <f t="shared" si="758"/>
        <v>0</v>
      </c>
      <c r="AR4368" s="5">
        <v>0</v>
      </c>
      <c r="AS4368" s="6">
        <v>44403</v>
      </c>
      <c r="AT4368" s="5">
        <v>1</v>
      </c>
      <c r="AU4368" s="5">
        <v>0</v>
      </c>
      <c r="AV4368" t="str">
        <f t="shared" si="751"/>
        <v>N</v>
      </c>
      <c r="AW4368" t="s">
        <v>60</v>
      </c>
      <c r="AX4368" t="s">
        <v>61</v>
      </c>
      <c r="AY4368" t="s">
        <v>2637</v>
      </c>
      <c r="AZ4368" t="s">
        <v>2637</v>
      </c>
      <c r="BA4368" t="str">
        <f t="shared" si="752"/>
        <v>N</v>
      </c>
    </row>
    <row r="4369" spans="1:53">
      <c r="A4369" t="s">
        <v>436</v>
      </c>
      <c r="B4369" t="s">
        <v>54</v>
      </c>
      <c r="C4369" t="s">
        <v>89</v>
      </c>
      <c r="D4369">
        <v>2021</v>
      </c>
      <c r="F4369" t="s">
        <v>10197</v>
      </c>
      <c r="G4369" t="s">
        <v>10198</v>
      </c>
      <c r="H4369" t="s">
        <v>2720</v>
      </c>
      <c r="I4369" t="s">
        <v>10199</v>
      </c>
      <c r="J4369" t="s">
        <v>58</v>
      </c>
      <c r="K4369" t="s">
        <v>59</v>
      </c>
      <c r="L4369" s="5">
        <v>0</v>
      </c>
      <c r="M4369" s="5">
        <v>0</v>
      </c>
      <c r="N4369" s="5">
        <f t="shared" si="748"/>
        <v>0</v>
      </c>
      <c r="O4369" s="5">
        <v>0</v>
      </c>
      <c r="P4369" s="5">
        <v>0</v>
      </c>
      <c r="Q4369" s="5">
        <f t="shared" si="749"/>
        <v>0</v>
      </c>
      <c r="R4369" s="5">
        <v>0</v>
      </c>
      <c r="S4369" s="5">
        <v>0</v>
      </c>
      <c r="T4369" s="5">
        <f t="shared" si="750"/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f t="shared" si="753"/>
        <v>0</v>
      </c>
      <c r="Z4369" s="5">
        <v>0</v>
      </c>
      <c r="AA4369" s="5">
        <v>1</v>
      </c>
      <c r="AB4369" s="5">
        <f t="shared" si="754"/>
        <v>1</v>
      </c>
      <c r="AC4369" s="5">
        <v>0</v>
      </c>
      <c r="AD4369" s="5">
        <v>0</v>
      </c>
      <c r="AE4369" s="5">
        <f t="shared" si="755"/>
        <v>0</v>
      </c>
      <c r="AF4369" s="5">
        <v>0</v>
      </c>
      <c r="AG4369" s="6">
        <v>44376</v>
      </c>
      <c r="AH4369" s="5">
        <v>1</v>
      </c>
      <c r="AI4369" s="5">
        <v>0</v>
      </c>
      <c r="AJ4369" s="5">
        <v>0</v>
      </c>
      <c r="AK4369" s="5">
        <f t="shared" si="756"/>
        <v>0</v>
      </c>
      <c r="AL4369" s="5">
        <v>0</v>
      </c>
      <c r="AM4369" s="5">
        <v>1</v>
      </c>
      <c r="AN4369" s="5">
        <f t="shared" si="757"/>
        <v>1</v>
      </c>
      <c r="AO4369" s="5">
        <v>0</v>
      </c>
      <c r="AP4369" s="5">
        <v>0</v>
      </c>
      <c r="AQ4369" s="5">
        <f t="shared" si="758"/>
        <v>0</v>
      </c>
      <c r="AR4369" s="5">
        <v>0</v>
      </c>
      <c r="AS4369" s="6">
        <v>44483</v>
      </c>
      <c r="AT4369" s="5">
        <v>1</v>
      </c>
      <c r="AU4369" s="5">
        <v>0</v>
      </c>
      <c r="AV4369" t="str">
        <f t="shared" si="751"/>
        <v>N</v>
      </c>
      <c r="AW4369" t="s">
        <v>60</v>
      </c>
      <c r="AX4369" t="s">
        <v>61</v>
      </c>
      <c r="AY4369" t="s">
        <v>2637</v>
      </c>
      <c r="AZ4369" t="s">
        <v>2637</v>
      </c>
      <c r="BA4369" t="str">
        <f t="shared" si="752"/>
        <v>N</v>
      </c>
    </row>
    <row r="4370" spans="1:53">
      <c r="A4370" t="s">
        <v>436</v>
      </c>
      <c r="B4370" t="s">
        <v>54</v>
      </c>
      <c r="C4370" t="s">
        <v>89</v>
      </c>
      <c r="D4370">
        <v>2021</v>
      </c>
      <c r="F4370" t="s">
        <v>10200</v>
      </c>
      <c r="G4370" t="s">
        <v>10201</v>
      </c>
      <c r="H4370" t="s">
        <v>6356</v>
      </c>
      <c r="I4370" t="s">
        <v>10202</v>
      </c>
      <c r="J4370" t="s">
        <v>58</v>
      </c>
      <c r="K4370" t="s">
        <v>59</v>
      </c>
      <c r="L4370" s="5">
        <v>0</v>
      </c>
      <c r="M4370" s="5">
        <v>0</v>
      </c>
      <c r="N4370" s="5">
        <f t="shared" si="748"/>
        <v>0</v>
      </c>
      <c r="O4370" s="5">
        <v>0</v>
      </c>
      <c r="P4370" s="5">
        <v>0</v>
      </c>
      <c r="Q4370" s="5">
        <f t="shared" si="749"/>
        <v>0</v>
      </c>
      <c r="R4370" s="5">
        <v>0</v>
      </c>
      <c r="S4370" s="5">
        <v>0</v>
      </c>
      <c r="T4370" s="5">
        <f t="shared" si="750"/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f t="shared" si="753"/>
        <v>0</v>
      </c>
      <c r="Z4370" s="5">
        <v>0</v>
      </c>
      <c r="AA4370" s="5">
        <v>1</v>
      </c>
      <c r="AB4370" s="5">
        <f t="shared" si="754"/>
        <v>1</v>
      </c>
      <c r="AC4370" s="5">
        <v>0</v>
      </c>
      <c r="AD4370" s="5">
        <v>0</v>
      </c>
      <c r="AE4370" s="5">
        <f t="shared" si="755"/>
        <v>0</v>
      </c>
      <c r="AF4370" s="5">
        <v>0</v>
      </c>
      <c r="AG4370" s="6">
        <v>44277</v>
      </c>
      <c r="AH4370" s="5">
        <v>1</v>
      </c>
      <c r="AI4370" s="5">
        <v>0</v>
      </c>
      <c r="AJ4370" s="5">
        <v>0</v>
      </c>
      <c r="AK4370" s="5">
        <f t="shared" si="756"/>
        <v>0</v>
      </c>
      <c r="AL4370" s="5">
        <v>0</v>
      </c>
      <c r="AM4370" s="5">
        <v>1</v>
      </c>
      <c r="AN4370" s="5">
        <f t="shared" si="757"/>
        <v>1</v>
      </c>
      <c r="AO4370" s="5">
        <v>0</v>
      </c>
      <c r="AP4370" s="5">
        <v>0</v>
      </c>
      <c r="AQ4370" s="5">
        <f t="shared" si="758"/>
        <v>0</v>
      </c>
      <c r="AR4370" s="5">
        <v>0</v>
      </c>
      <c r="AS4370" s="6">
        <v>44410</v>
      </c>
      <c r="AT4370" s="5">
        <v>1</v>
      </c>
      <c r="AU4370" s="5">
        <v>0</v>
      </c>
      <c r="AV4370" t="str">
        <f t="shared" si="751"/>
        <v>N</v>
      </c>
      <c r="AW4370" t="s">
        <v>60</v>
      </c>
      <c r="AX4370" t="s">
        <v>61</v>
      </c>
      <c r="AY4370" t="s">
        <v>2637</v>
      </c>
      <c r="AZ4370" t="s">
        <v>2637</v>
      </c>
      <c r="BA4370" t="str">
        <f t="shared" si="752"/>
        <v>N</v>
      </c>
    </row>
    <row r="4371" spans="1:53">
      <c r="A4371" t="s">
        <v>436</v>
      </c>
      <c r="B4371" t="s">
        <v>54</v>
      </c>
      <c r="C4371" t="s">
        <v>89</v>
      </c>
      <c r="D4371">
        <v>2021</v>
      </c>
      <c r="F4371" t="s">
        <v>6988</v>
      </c>
      <c r="G4371" t="s">
        <v>6989</v>
      </c>
      <c r="H4371" t="s">
        <v>6990</v>
      </c>
      <c r="I4371" t="s">
        <v>6991</v>
      </c>
      <c r="J4371" t="s">
        <v>58</v>
      </c>
      <c r="K4371" t="s">
        <v>59</v>
      </c>
      <c r="L4371" s="5">
        <v>0</v>
      </c>
      <c r="M4371" s="5">
        <v>0</v>
      </c>
      <c r="N4371" s="5">
        <f t="shared" si="748"/>
        <v>0</v>
      </c>
      <c r="O4371" s="5">
        <v>0</v>
      </c>
      <c r="P4371" s="5">
        <v>0</v>
      </c>
      <c r="Q4371" s="5">
        <f t="shared" si="749"/>
        <v>0</v>
      </c>
      <c r="R4371" s="5">
        <v>0</v>
      </c>
      <c r="S4371" s="5">
        <v>0</v>
      </c>
      <c r="T4371" s="5">
        <f t="shared" si="750"/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f t="shared" si="753"/>
        <v>0</v>
      </c>
      <c r="Z4371" s="5">
        <v>0</v>
      </c>
      <c r="AA4371" s="5">
        <v>1</v>
      </c>
      <c r="AB4371" s="5">
        <f t="shared" si="754"/>
        <v>1</v>
      </c>
      <c r="AC4371" s="5">
        <v>0</v>
      </c>
      <c r="AD4371" s="5">
        <v>0</v>
      </c>
      <c r="AE4371" s="5">
        <f t="shared" si="755"/>
        <v>0</v>
      </c>
      <c r="AF4371" s="5">
        <v>0</v>
      </c>
      <c r="AG4371" s="6">
        <v>44315</v>
      </c>
      <c r="AH4371" s="5">
        <v>1</v>
      </c>
      <c r="AI4371" s="5">
        <v>0</v>
      </c>
      <c r="AJ4371" s="5">
        <v>0</v>
      </c>
      <c r="AK4371" s="5">
        <f t="shared" si="756"/>
        <v>0</v>
      </c>
      <c r="AL4371" s="5">
        <v>0</v>
      </c>
      <c r="AM4371" s="5">
        <v>1</v>
      </c>
      <c r="AN4371" s="5">
        <f t="shared" si="757"/>
        <v>1</v>
      </c>
      <c r="AO4371" s="5">
        <v>0</v>
      </c>
      <c r="AP4371" s="5">
        <v>0</v>
      </c>
      <c r="AQ4371" s="5">
        <f t="shared" si="758"/>
        <v>0</v>
      </c>
      <c r="AR4371" s="5">
        <v>0</v>
      </c>
      <c r="AS4371" s="6">
        <v>44357</v>
      </c>
      <c r="AT4371" s="5">
        <v>1</v>
      </c>
      <c r="AU4371" s="5">
        <v>0</v>
      </c>
      <c r="AV4371" t="str">
        <f t="shared" si="751"/>
        <v>N</v>
      </c>
      <c r="AW4371" t="s">
        <v>60</v>
      </c>
      <c r="AX4371" t="s">
        <v>61</v>
      </c>
      <c r="AY4371" t="s">
        <v>2637</v>
      </c>
      <c r="AZ4371" t="s">
        <v>2637</v>
      </c>
      <c r="BA4371" t="str">
        <f t="shared" si="752"/>
        <v>N</v>
      </c>
    </row>
    <row r="4372" spans="1:53">
      <c r="A4372" t="s">
        <v>436</v>
      </c>
      <c r="B4372" t="s">
        <v>54</v>
      </c>
      <c r="C4372" t="s">
        <v>89</v>
      </c>
      <c r="D4372">
        <v>2021</v>
      </c>
      <c r="F4372" t="s">
        <v>6838</v>
      </c>
      <c r="G4372" t="s">
        <v>6839</v>
      </c>
      <c r="H4372" t="s">
        <v>6840</v>
      </c>
      <c r="I4372" t="s">
        <v>6841</v>
      </c>
      <c r="J4372" t="s">
        <v>58</v>
      </c>
      <c r="K4372" t="s">
        <v>59</v>
      </c>
      <c r="L4372" s="5">
        <v>0</v>
      </c>
      <c r="M4372" s="5">
        <v>0</v>
      </c>
      <c r="N4372" s="5">
        <f t="shared" si="748"/>
        <v>0</v>
      </c>
      <c r="O4372" s="5">
        <v>0</v>
      </c>
      <c r="P4372" s="5">
        <v>0</v>
      </c>
      <c r="Q4372" s="5">
        <f t="shared" si="749"/>
        <v>0</v>
      </c>
      <c r="R4372" s="5">
        <v>0</v>
      </c>
      <c r="S4372" s="5">
        <v>0</v>
      </c>
      <c r="T4372" s="5">
        <f t="shared" si="750"/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f t="shared" si="753"/>
        <v>0</v>
      </c>
      <c r="Z4372" s="5">
        <v>0</v>
      </c>
      <c r="AA4372" s="5">
        <v>1</v>
      </c>
      <c r="AB4372" s="5">
        <f t="shared" si="754"/>
        <v>1</v>
      </c>
      <c r="AC4372" s="5">
        <v>0</v>
      </c>
      <c r="AD4372" s="5">
        <v>0</v>
      </c>
      <c r="AE4372" s="5">
        <f t="shared" si="755"/>
        <v>0</v>
      </c>
      <c r="AF4372" s="5">
        <v>0</v>
      </c>
      <c r="AG4372" s="6">
        <v>44221</v>
      </c>
      <c r="AH4372" s="5">
        <v>1</v>
      </c>
      <c r="AI4372" s="5">
        <v>0</v>
      </c>
      <c r="AJ4372" s="5">
        <v>0</v>
      </c>
      <c r="AK4372" s="5">
        <f t="shared" si="756"/>
        <v>0</v>
      </c>
      <c r="AL4372" s="5">
        <v>0</v>
      </c>
      <c r="AM4372" s="5">
        <v>1</v>
      </c>
      <c r="AN4372" s="5">
        <f t="shared" si="757"/>
        <v>1</v>
      </c>
      <c r="AO4372" s="5">
        <v>0</v>
      </c>
      <c r="AP4372" s="5">
        <v>0</v>
      </c>
      <c r="AQ4372" s="5">
        <f t="shared" si="758"/>
        <v>0</v>
      </c>
      <c r="AR4372" s="5">
        <v>0</v>
      </c>
      <c r="AS4372" s="6">
        <v>44327</v>
      </c>
      <c r="AT4372" s="5">
        <v>1</v>
      </c>
      <c r="AU4372" s="5">
        <v>0</v>
      </c>
      <c r="AV4372" t="str">
        <f t="shared" si="751"/>
        <v>N</v>
      </c>
      <c r="AW4372" t="s">
        <v>60</v>
      </c>
      <c r="AX4372" t="s">
        <v>61</v>
      </c>
      <c r="AY4372" t="s">
        <v>2637</v>
      </c>
      <c r="AZ4372" t="s">
        <v>2637</v>
      </c>
      <c r="BA4372" t="str">
        <f t="shared" si="752"/>
        <v>N</v>
      </c>
    </row>
    <row r="4373" spans="1:53">
      <c r="A4373" t="s">
        <v>436</v>
      </c>
      <c r="B4373" t="s">
        <v>54</v>
      </c>
      <c r="C4373" t="s">
        <v>89</v>
      </c>
      <c r="D4373">
        <v>2021</v>
      </c>
      <c r="F4373" t="s">
        <v>7041</v>
      </c>
      <c r="G4373" t="s">
        <v>7042</v>
      </c>
      <c r="H4373" t="s">
        <v>2754</v>
      </c>
      <c r="I4373" t="s">
        <v>7043</v>
      </c>
      <c r="J4373" t="s">
        <v>58</v>
      </c>
      <c r="K4373" t="s">
        <v>59</v>
      </c>
      <c r="L4373" s="5">
        <v>0</v>
      </c>
      <c r="M4373" s="5">
        <v>0</v>
      </c>
      <c r="N4373" s="5">
        <f t="shared" si="748"/>
        <v>0</v>
      </c>
      <c r="O4373" s="5">
        <v>0</v>
      </c>
      <c r="P4373" s="5">
        <v>0</v>
      </c>
      <c r="Q4373" s="5">
        <f t="shared" si="749"/>
        <v>0</v>
      </c>
      <c r="R4373" s="5">
        <v>0</v>
      </c>
      <c r="S4373" s="5">
        <v>0</v>
      </c>
      <c r="T4373" s="5">
        <f t="shared" si="750"/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f t="shared" si="753"/>
        <v>0</v>
      </c>
      <c r="Z4373" s="5">
        <v>0</v>
      </c>
      <c r="AA4373" s="5">
        <v>1</v>
      </c>
      <c r="AB4373" s="5">
        <f t="shared" si="754"/>
        <v>1</v>
      </c>
      <c r="AC4373" s="5">
        <v>0</v>
      </c>
      <c r="AD4373" s="5">
        <v>0</v>
      </c>
      <c r="AE4373" s="5">
        <f t="shared" si="755"/>
        <v>0</v>
      </c>
      <c r="AF4373" s="5">
        <v>0</v>
      </c>
      <c r="AG4373" s="6">
        <v>44245</v>
      </c>
      <c r="AH4373" s="5">
        <v>1</v>
      </c>
      <c r="AI4373" s="5">
        <v>0</v>
      </c>
      <c r="AJ4373" s="5">
        <v>0</v>
      </c>
      <c r="AK4373" s="5">
        <f t="shared" si="756"/>
        <v>0</v>
      </c>
      <c r="AL4373" s="5">
        <v>0</v>
      </c>
      <c r="AM4373" s="5">
        <v>1</v>
      </c>
      <c r="AN4373" s="5">
        <f t="shared" si="757"/>
        <v>1</v>
      </c>
      <c r="AO4373" s="5">
        <v>0</v>
      </c>
      <c r="AP4373" s="5">
        <v>0</v>
      </c>
      <c r="AQ4373" s="5">
        <f t="shared" si="758"/>
        <v>0</v>
      </c>
      <c r="AR4373" s="5">
        <v>0</v>
      </c>
      <c r="AS4373" s="6">
        <v>44356</v>
      </c>
      <c r="AT4373" s="5">
        <v>1</v>
      </c>
      <c r="AU4373" s="5">
        <v>0</v>
      </c>
      <c r="AV4373" t="str">
        <f t="shared" si="751"/>
        <v>N</v>
      </c>
      <c r="AW4373" t="s">
        <v>60</v>
      </c>
      <c r="AX4373" t="s">
        <v>61</v>
      </c>
      <c r="AY4373" t="s">
        <v>2637</v>
      </c>
      <c r="AZ4373" t="s">
        <v>2637</v>
      </c>
      <c r="BA4373" t="str">
        <f t="shared" si="752"/>
        <v>N</v>
      </c>
    </row>
    <row r="4374" spans="1:53">
      <c r="A4374" t="s">
        <v>436</v>
      </c>
      <c r="B4374" t="s">
        <v>54</v>
      </c>
      <c r="C4374" t="s">
        <v>89</v>
      </c>
      <c r="D4374">
        <v>2021</v>
      </c>
      <c r="F4374" t="s">
        <v>7048</v>
      </c>
      <c r="G4374" t="s">
        <v>721</v>
      </c>
      <c r="H4374" t="s">
        <v>7049</v>
      </c>
      <c r="I4374" t="s">
        <v>7050</v>
      </c>
      <c r="J4374" t="s">
        <v>58</v>
      </c>
      <c r="K4374" t="s">
        <v>59</v>
      </c>
      <c r="L4374" s="5">
        <v>0</v>
      </c>
      <c r="M4374" s="5">
        <v>0</v>
      </c>
      <c r="N4374" s="5">
        <f t="shared" si="748"/>
        <v>0</v>
      </c>
      <c r="O4374" s="5">
        <v>0</v>
      </c>
      <c r="P4374" s="5">
        <v>0</v>
      </c>
      <c r="Q4374" s="5">
        <f t="shared" si="749"/>
        <v>0</v>
      </c>
      <c r="R4374" s="5">
        <v>0</v>
      </c>
      <c r="S4374" s="5">
        <v>0</v>
      </c>
      <c r="T4374" s="5">
        <f t="shared" si="750"/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f t="shared" si="753"/>
        <v>0</v>
      </c>
      <c r="Z4374" s="5">
        <v>0</v>
      </c>
      <c r="AA4374" s="5">
        <v>1</v>
      </c>
      <c r="AB4374" s="5">
        <f t="shared" si="754"/>
        <v>1</v>
      </c>
      <c r="AC4374" s="5">
        <v>0</v>
      </c>
      <c r="AD4374" s="5">
        <v>0</v>
      </c>
      <c r="AE4374" s="5">
        <f t="shared" si="755"/>
        <v>0</v>
      </c>
      <c r="AF4374" s="5">
        <v>0</v>
      </c>
      <c r="AG4374" s="6">
        <v>44249</v>
      </c>
      <c r="AH4374" s="5">
        <v>1</v>
      </c>
      <c r="AI4374" s="5">
        <v>0</v>
      </c>
      <c r="AJ4374" s="5">
        <v>0</v>
      </c>
      <c r="AK4374" s="5">
        <f t="shared" si="756"/>
        <v>0</v>
      </c>
      <c r="AL4374" s="5">
        <v>0</v>
      </c>
      <c r="AM4374" s="5">
        <v>1</v>
      </c>
      <c r="AN4374" s="5">
        <f t="shared" si="757"/>
        <v>1</v>
      </c>
      <c r="AO4374" s="5">
        <v>0</v>
      </c>
      <c r="AP4374" s="5">
        <v>0</v>
      </c>
      <c r="AQ4374" s="5">
        <f t="shared" si="758"/>
        <v>0</v>
      </c>
      <c r="AR4374" s="5">
        <v>0</v>
      </c>
      <c r="AS4374" s="6">
        <v>44321</v>
      </c>
      <c r="AT4374" s="5">
        <v>1</v>
      </c>
      <c r="AU4374" s="5">
        <v>0</v>
      </c>
      <c r="AV4374" t="str">
        <f t="shared" si="751"/>
        <v>N</v>
      </c>
      <c r="AW4374" t="s">
        <v>60</v>
      </c>
      <c r="AX4374" t="s">
        <v>61</v>
      </c>
      <c r="AY4374" t="s">
        <v>2637</v>
      </c>
      <c r="AZ4374" t="s">
        <v>2637</v>
      </c>
      <c r="BA4374" t="str">
        <f t="shared" si="752"/>
        <v>N</v>
      </c>
    </row>
    <row r="4375" spans="1:53">
      <c r="A4375" t="s">
        <v>436</v>
      </c>
      <c r="B4375" t="s">
        <v>54</v>
      </c>
      <c r="C4375" t="s">
        <v>89</v>
      </c>
      <c r="D4375">
        <v>2021</v>
      </c>
      <c r="F4375" t="s">
        <v>10203</v>
      </c>
      <c r="G4375" t="s">
        <v>10204</v>
      </c>
      <c r="H4375" t="s">
        <v>2754</v>
      </c>
      <c r="I4375" t="s">
        <v>10205</v>
      </c>
      <c r="J4375" t="s">
        <v>58</v>
      </c>
      <c r="K4375" t="s">
        <v>59</v>
      </c>
      <c r="L4375" s="5">
        <v>0</v>
      </c>
      <c r="M4375" s="5">
        <v>0</v>
      </c>
      <c r="N4375" s="5">
        <f t="shared" si="748"/>
        <v>0</v>
      </c>
      <c r="O4375" s="5">
        <v>0</v>
      </c>
      <c r="P4375" s="5">
        <v>0</v>
      </c>
      <c r="Q4375" s="5">
        <f t="shared" si="749"/>
        <v>0</v>
      </c>
      <c r="R4375" s="5">
        <v>0</v>
      </c>
      <c r="S4375" s="5">
        <v>0</v>
      </c>
      <c r="T4375" s="5">
        <f t="shared" si="750"/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f t="shared" si="753"/>
        <v>0</v>
      </c>
      <c r="Z4375" s="5">
        <v>0</v>
      </c>
      <c r="AA4375" s="5">
        <v>1</v>
      </c>
      <c r="AB4375" s="5">
        <f t="shared" si="754"/>
        <v>1</v>
      </c>
      <c r="AC4375" s="5">
        <v>0</v>
      </c>
      <c r="AD4375" s="5">
        <v>0</v>
      </c>
      <c r="AE4375" s="5">
        <f t="shared" si="755"/>
        <v>0</v>
      </c>
      <c r="AF4375" s="5">
        <v>0</v>
      </c>
      <c r="AG4375" s="6">
        <v>44340</v>
      </c>
      <c r="AH4375" s="5">
        <v>1</v>
      </c>
      <c r="AI4375" s="5">
        <v>0</v>
      </c>
      <c r="AJ4375" s="5">
        <v>0</v>
      </c>
      <c r="AK4375" s="5">
        <f t="shared" si="756"/>
        <v>0</v>
      </c>
      <c r="AL4375" s="5">
        <v>0</v>
      </c>
      <c r="AM4375" s="5">
        <v>1</v>
      </c>
      <c r="AN4375" s="5">
        <f t="shared" si="757"/>
        <v>1</v>
      </c>
      <c r="AO4375" s="5">
        <v>0</v>
      </c>
      <c r="AP4375" s="5">
        <v>0</v>
      </c>
      <c r="AQ4375" s="5">
        <f t="shared" si="758"/>
        <v>0</v>
      </c>
      <c r="AR4375" s="5">
        <v>0</v>
      </c>
      <c r="AS4375" s="6">
        <v>44440</v>
      </c>
      <c r="AT4375" s="5">
        <v>1</v>
      </c>
      <c r="AU4375" s="5">
        <v>0</v>
      </c>
      <c r="AV4375" t="str">
        <f t="shared" si="751"/>
        <v>N</v>
      </c>
      <c r="AW4375" t="s">
        <v>60</v>
      </c>
      <c r="AX4375" t="s">
        <v>61</v>
      </c>
      <c r="AY4375" t="s">
        <v>2637</v>
      </c>
      <c r="AZ4375" t="s">
        <v>2637</v>
      </c>
      <c r="BA4375" t="str">
        <f t="shared" si="752"/>
        <v>N</v>
      </c>
    </row>
    <row r="4376" spans="1:53">
      <c r="A4376" t="s">
        <v>436</v>
      </c>
      <c r="B4376" t="s">
        <v>54</v>
      </c>
      <c r="C4376" t="s">
        <v>89</v>
      </c>
      <c r="D4376">
        <v>2021</v>
      </c>
      <c r="F4376" t="s">
        <v>10206</v>
      </c>
      <c r="G4376" t="s">
        <v>10207</v>
      </c>
      <c r="H4376" t="s">
        <v>10208</v>
      </c>
      <c r="I4376" t="s">
        <v>10209</v>
      </c>
      <c r="J4376" t="s">
        <v>58</v>
      </c>
      <c r="K4376" t="s">
        <v>59</v>
      </c>
      <c r="L4376" s="5">
        <v>0</v>
      </c>
      <c r="M4376" s="5">
        <v>0</v>
      </c>
      <c r="N4376" s="5">
        <f t="shared" si="748"/>
        <v>0</v>
      </c>
      <c r="O4376" s="5">
        <v>0</v>
      </c>
      <c r="P4376" s="5">
        <v>0</v>
      </c>
      <c r="Q4376" s="5">
        <f t="shared" si="749"/>
        <v>0</v>
      </c>
      <c r="R4376" s="5">
        <v>0</v>
      </c>
      <c r="S4376" s="5">
        <v>0</v>
      </c>
      <c r="T4376" s="5">
        <f t="shared" si="750"/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f t="shared" si="753"/>
        <v>0</v>
      </c>
      <c r="Z4376" s="5">
        <v>0</v>
      </c>
      <c r="AA4376" s="5">
        <v>1</v>
      </c>
      <c r="AB4376" s="5">
        <f t="shared" si="754"/>
        <v>1</v>
      </c>
      <c r="AC4376" s="5">
        <v>0</v>
      </c>
      <c r="AD4376" s="5">
        <v>0</v>
      </c>
      <c r="AE4376" s="5">
        <f t="shared" si="755"/>
        <v>0</v>
      </c>
      <c r="AF4376" s="5">
        <v>0</v>
      </c>
      <c r="AG4376" s="6">
        <v>44413</v>
      </c>
      <c r="AH4376" s="5">
        <v>1</v>
      </c>
      <c r="AI4376" s="5">
        <v>0</v>
      </c>
      <c r="AJ4376" s="5">
        <v>0</v>
      </c>
      <c r="AK4376" s="5">
        <f t="shared" si="756"/>
        <v>0</v>
      </c>
      <c r="AL4376" s="5">
        <v>0</v>
      </c>
      <c r="AM4376" s="5">
        <v>1</v>
      </c>
      <c r="AN4376" s="5">
        <f t="shared" si="757"/>
        <v>1</v>
      </c>
      <c r="AO4376" s="5">
        <v>0</v>
      </c>
      <c r="AP4376" s="5">
        <v>0</v>
      </c>
      <c r="AQ4376" s="5">
        <f t="shared" si="758"/>
        <v>0</v>
      </c>
      <c r="AR4376" s="5">
        <v>0</v>
      </c>
      <c r="AS4376" s="6">
        <v>44546</v>
      </c>
      <c r="AT4376" s="5">
        <v>1</v>
      </c>
      <c r="AU4376" s="5">
        <v>0</v>
      </c>
      <c r="AV4376" t="str">
        <f t="shared" si="751"/>
        <v>N</v>
      </c>
      <c r="AW4376" t="s">
        <v>60</v>
      </c>
      <c r="AX4376" t="s">
        <v>61</v>
      </c>
      <c r="AY4376" t="s">
        <v>2637</v>
      </c>
      <c r="AZ4376" t="s">
        <v>2637</v>
      </c>
      <c r="BA4376" t="str">
        <f t="shared" si="752"/>
        <v>N</v>
      </c>
    </row>
    <row r="4377" spans="1:53">
      <c r="A4377" t="s">
        <v>436</v>
      </c>
      <c r="B4377" t="s">
        <v>54</v>
      </c>
      <c r="C4377" t="s">
        <v>89</v>
      </c>
      <c r="D4377">
        <v>2021</v>
      </c>
      <c r="F4377" t="s">
        <v>10210</v>
      </c>
      <c r="G4377" t="s">
        <v>10211</v>
      </c>
      <c r="H4377" t="s">
        <v>5071</v>
      </c>
      <c r="I4377" t="s">
        <v>10212</v>
      </c>
      <c r="J4377" t="s">
        <v>58</v>
      </c>
      <c r="K4377" t="s">
        <v>59</v>
      </c>
      <c r="L4377" s="5">
        <v>0</v>
      </c>
      <c r="M4377" s="5">
        <v>0</v>
      </c>
      <c r="N4377" s="5">
        <f t="shared" si="748"/>
        <v>0</v>
      </c>
      <c r="O4377" s="5">
        <v>0</v>
      </c>
      <c r="P4377" s="5">
        <v>0</v>
      </c>
      <c r="Q4377" s="5">
        <f t="shared" si="749"/>
        <v>0</v>
      </c>
      <c r="R4377" s="5">
        <v>0</v>
      </c>
      <c r="S4377" s="5">
        <v>0</v>
      </c>
      <c r="T4377" s="5">
        <f t="shared" si="750"/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f t="shared" si="753"/>
        <v>0</v>
      </c>
      <c r="Z4377" s="5">
        <v>0</v>
      </c>
      <c r="AA4377" s="5">
        <v>1</v>
      </c>
      <c r="AB4377" s="5">
        <f t="shared" si="754"/>
        <v>1</v>
      </c>
      <c r="AC4377" s="5">
        <v>0</v>
      </c>
      <c r="AD4377" s="5">
        <v>0</v>
      </c>
      <c r="AE4377" s="5">
        <f t="shared" si="755"/>
        <v>0</v>
      </c>
      <c r="AF4377" s="5">
        <v>0</v>
      </c>
      <c r="AG4377" s="6">
        <v>44294</v>
      </c>
      <c r="AH4377" s="5">
        <v>1</v>
      </c>
      <c r="AI4377" s="5">
        <v>0</v>
      </c>
      <c r="AJ4377" s="5">
        <v>0</v>
      </c>
      <c r="AK4377" s="5">
        <f t="shared" si="756"/>
        <v>0</v>
      </c>
      <c r="AL4377" s="5">
        <v>0</v>
      </c>
      <c r="AM4377" s="5">
        <v>1</v>
      </c>
      <c r="AN4377" s="5">
        <f t="shared" si="757"/>
        <v>1</v>
      </c>
      <c r="AO4377" s="5">
        <v>0</v>
      </c>
      <c r="AP4377" s="5">
        <v>0</v>
      </c>
      <c r="AQ4377" s="5">
        <f t="shared" si="758"/>
        <v>0</v>
      </c>
      <c r="AR4377" s="5">
        <v>0</v>
      </c>
      <c r="AS4377" s="6">
        <v>44357</v>
      </c>
      <c r="AT4377" s="5">
        <v>1</v>
      </c>
      <c r="AU4377" s="5">
        <v>0</v>
      </c>
      <c r="AV4377" t="str">
        <f t="shared" si="751"/>
        <v>N</v>
      </c>
      <c r="AW4377" t="s">
        <v>60</v>
      </c>
      <c r="AX4377" t="s">
        <v>61</v>
      </c>
      <c r="AY4377" t="s">
        <v>2637</v>
      </c>
      <c r="AZ4377" t="s">
        <v>2637</v>
      </c>
      <c r="BA4377" t="str">
        <f t="shared" si="752"/>
        <v>N</v>
      </c>
    </row>
    <row r="4378" spans="1:53">
      <c r="A4378" t="s">
        <v>436</v>
      </c>
      <c r="B4378" t="s">
        <v>54</v>
      </c>
      <c r="C4378" t="s">
        <v>89</v>
      </c>
      <c r="D4378">
        <v>2021</v>
      </c>
      <c r="F4378" t="s">
        <v>6722</v>
      </c>
      <c r="G4378" t="s">
        <v>6723</v>
      </c>
      <c r="H4378" t="s">
        <v>5071</v>
      </c>
      <c r="I4378" t="s">
        <v>6724</v>
      </c>
      <c r="J4378" t="s">
        <v>58</v>
      </c>
      <c r="K4378" t="s">
        <v>59</v>
      </c>
      <c r="L4378" s="5">
        <v>0</v>
      </c>
      <c r="M4378" s="5">
        <v>0</v>
      </c>
      <c r="N4378" s="5">
        <f t="shared" si="748"/>
        <v>0</v>
      </c>
      <c r="O4378" s="5">
        <v>0</v>
      </c>
      <c r="P4378" s="5">
        <v>0</v>
      </c>
      <c r="Q4378" s="5">
        <f t="shared" si="749"/>
        <v>0</v>
      </c>
      <c r="R4378" s="5">
        <v>0</v>
      </c>
      <c r="S4378" s="5">
        <v>0</v>
      </c>
      <c r="T4378" s="5">
        <f t="shared" si="750"/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f t="shared" si="753"/>
        <v>0</v>
      </c>
      <c r="Z4378" s="5">
        <v>0</v>
      </c>
      <c r="AA4378" s="5">
        <v>1</v>
      </c>
      <c r="AB4378" s="5">
        <f t="shared" si="754"/>
        <v>1</v>
      </c>
      <c r="AC4378" s="5">
        <v>0</v>
      </c>
      <c r="AD4378" s="5">
        <v>0</v>
      </c>
      <c r="AE4378" s="5">
        <f t="shared" si="755"/>
        <v>0</v>
      </c>
      <c r="AF4378" s="5">
        <v>0</v>
      </c>
      <c r="AG4378" s="6">
        <v>44238</v>
      </c>
      <c r="AH4378" s="5">
        <v>1</v>
      </c>
      <c r="AI4378" s="5">
        <v>0</v>
      </c>
      <c r="AJ4378" s="5">
        <v>0</v>
      </c>
      <c r="AK4378" s="5">
        <f t="shared" si="756"/>
        <v>0</v>
      </c>
      <c r="AL4378" s="5">
        <v>0</v>
      </c>
      <c r="AM4378" s="5">
        <v>1</v>
      </c>
      <c r="AN4378" s="5">
        <f t="shared" si="757"/>
        <v>1</v>
      </c>
      <c r="AO4378" s="5">
        <v>0</v>
      </c>
      <c r="AP4378" s="5">
        <v>0</v>
      </c>
      <c r="AQ4378" s="5">
        <f t="shared" si="758"/>
        <v>0</v>
      </c>
      <c r="AR4378" s="5">
        <v>0</v>
      </c>
      <c r="AS4378" s="6">
        <v>44333</v>
      </c>
      <c r="AT4378" s="5">
        <v>1</v>
      </c>
      <c r="AU4378" s="5">
        <v>0</v>
      </c>
      <c r="AV4378" t="str">
        <f t="shared" si="751"/>
        <v>N</v>
      </c>
      <c r="AW4378" t="s">
        <v>60</v>
      </c>
      <c r="AX4378" t="s">
        <v>61</v>
      </c>
      <c r="AY4378" t="s">
        <v>2637</v>
      </c>
      <c r="AZ4378" t="s">
        <v>2637</v>
      </c>
      <c r="BA4378" t="str">
        <f t="shared" si="752"/>
        <v>N</v>
      </c>
    </row>
    <row r="4379" spans="1:53">
      <c r="A4379" t="s">
        <v>436</v>
      </c>
      <c r="B4379" t="s">
        <v>54</v>
      </c>
      <c r="C4379" t="s">
        <v>89</v>
      </c>
      <c r="D4379">
        <v>2021</v>
      </c>
      <c r="F4379" t="s">
        <v>10213</v>
      </c>
      <c r="G4379" t="s">
        <v>10214</v>
      </c>
      <c r="H4379" t="s">
        <v>2720</v>
      </c>
      <c r="I4379" t="s">
        <v>10215</v>
      </c>
      <c r="J4379" t="s">
        <v>58</v>
      </c>
      <c r="K4379" t="s">
        <v>59</v>
      </c>
      <c r="L4379" s="5">
        <v>0</v>
      </c>
      <c r="M4379" s="5">
        <v>0</v>
      </c>
      <c r="N4379" s="5">
        <f t="shared" si="748"/>
        <v>0</v>
      </c>
      <c r="O4379" s="5">
        <v>0</v>
      </c>
      <c r="P4379" s="5">
        <v>0</v>
      </c>
      <c r="Q4379" s="5">
        <f t="shared" si="749"/>
        <v>0</v>
      </c>
      <c r="R4379" s="5">
        <v>0</v>
      </c>
      <c r="S4379" s="5">
        <v>0</v>
      </c>
      <c r="T4379" s="5">
        <f t="shared" si="750"/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f t="shared" si="753"/>
        <v>0</v>
      </c>
      <c r="Z4379" s="5">
        <v>0</v>
      </c>
      <c r="AA4379" s="5">
        <v>1</v>
      </c>
      <c r="AB4379" s="5">
        <f t="shared" si="754"/>
        <v>1</v>
      </c>
      <c r="AC4379" s="5">
        <v>0</v>
      </c>
      <c r="AD4379" s="5">
        <v>0</v>
      </c>
      <c r="AE4379" s="5">
        <f t="shared" si="755"/>
        <v>0</v>
      </c>
      <c r="AF4379" s="5">
        <v>0</v>
      </c>
      <c r="AG4379" s="6">
        <v>44431</v>
      </c>
      <c r="AH4379" s="5">
        <v>1</v>
      </c>
      <c r="AI4379" s="5">
        <v>0</v>
      </c>
      <c r="AJ4379" s="5">
        <v>0</v>
      </c>
      <c r="AK4379" s="5">
        <f t="shared" si="756"/>
        <v>0</v>
      </c>
      <c r="AL4379" s="5">
        <v>0</v>
      </c>
      <c r="AM4379" s="5">
        <v>1</v>
      </c>
      <c r="AN4379" s="5">
        <f t="shared" si="757"/>
        <v>1</v>
      </c>
      <c r="AO4379" s="5">
        <v>0</v>
      </c>
      <c r="AP4379" s="5">
        <v>0</v>
      </c>
      <c r="AQ4379" s="5">
        <f t="shared" si="758"/>
        <v>0</v>
      </c>
      <c r="AR4379" s="5">
        <v>0</v>
      </c>
      <c r="AS4379" s="6">
        <v>44565</v>
      </c>
      <c r="AT4379" s="5">
        <v>1</v>
      </c>
      <c r="AU4379" s="5">
        <v>0</v>
      </c>
      <c r="AV4379" t="str">
        <f t="shared" si="751"/>
        <v>N</v>
      </c>
      <c r="AW4379" t="s">
        <v>60</v>
      </c>
      <c r="AX4379" t="s">
        <v>61</v>
      </c>
      <c r="AY4379" t="s">
        <v>2637</v>
      </c>
      <c r="AZ4379" t="s">
        <v>2637</v>
      </c>
      <c r="BA4379" t="str">
        <f t="shared" si="752"/>
        <v>N</v>
      </c>
    </row>
    <row r="4380" spans="1:53">
      <c r="A4380" t="s">
        <v>436</v>
      </c>
      <c r="B4380" t="s">
        <v>54</v>
      </c>
      <c r="C4380" t="s">
        <v>89</v>
      </c>
      <c r="D4380">
        <v>2021</v>
      </c>
      <c r="F4380" t="s">
        <v>7359</v>
      </c>
      <c r="G4380" t="s">
        <v>7360</v>
      </c>
      <c r="H4380" t="s">
        <v>4884</v>
      </c>
      <c r="I4380" t="s">
        <v>7361</v>
      </c>
      <c r="J4380" t="s">
        <v>58</v>
      </c>
      <c r="K4380" t="s">
        <v>59</v>
      </c>
      <c r="L4380" s="5">
        <v>0</v>
      </c>
      <c r="M4380" s="5">
        <v>0</v>
      </c>
      <c r="N4380" s="5">
        <f t="shared" si="748"/>
        <v>0</v>
      </c>
      <c r="O4380" s="5">
        <v>0</v>
      </c>
      <c r="P4380" s="5">
        <v>0</v>
      </c>
      <c r="Q4380" s="5">
        <f t="shared" si="749"/>
        <v>0</v>
      </c>
      <c r="R4380" s="5">
        <v>0</v>
      </c>
      <c r="S4380" s="5">
        <v>0</v>
      </c>
      <c r="T4380" s="5">
        <f t="shared" si="750"/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f t="shared" si="753"/>
        <v>0</v>
      </c>
      <c r="Z4380" s="5">
        <v>0</v>
      </c>
      <c r="AA4380" s="5">
        <v>1</v>
      </c>
      <c r="AB4380" s="5">
        <f t="shared" si="754"/>
        <v>1</v>
      </c>
      <c r="AC4380" s="5">
        <v>0</v>
      </c>
      <c r="AD4380" s="5">
        <v>0</v>
      </c>
      <c r="AE4380" s="5">
        <f t="shared" si="755"/>
        <v>0</v>
      </c>
      <c r="AF4380" s="5">
        <v>0</v>
      </c>
      <c r="AG4380" s="6">
        <v>44301</v>
      </c>
      <c r="AH4380" s="5">
        <v>1</v>
      </c>
      <c r="AI4380" s="5">
        <v>0</v>
      </c>
      <c r="AJ4380" s="5">
        <v>0</v>
      </c>
      <c r="AK4380" s="5">
        <f t="shared" si="756"/>
        <v>0</v>
      </c>
      <c r="AL4380" s="5">
        <v>0</v>
      </c>
      <c r="AM4380" s="5">
        <v>1</v>
      </c>
      <c r="AN4380" s="5">
        <f t="shared" si="757"/>
        <v>1</v>
      </c>
      <c r="AO4380" s="5">
        <v>0</v>
      </c>
      <c r="AP4380" s="5">
        <v>0</v>
      </c>
      <c r="AQ4380" s="5">
        <f t="shared" si="758"/>
        <v>0</v>
      </c>
      <c r="AR4380" s="5">
        <v>0</v>
      </c>
      <c r="AS4380" s="6">
        <v>44461</v>
      </c>
      <c r="AT4380" s="5">
        <v>1</v>
      </c>
      <c r="AU4380" s="5">
        <v>0</v>
      </c>
      <c r="AV4380" t="str">
        <f t="shared" si="751"/>
        <v>N</v>
      </c>
      <c r="AW4380" t="s">
        <v>60</v>
      </c>
      <c r="AX4380" t="s">
        <v>61</v>
      </c>
      <c r="AY4380" t="s">
        <v>2637</v>
      </c>
      <c r="AZ4380" t="s">
        <v>2637</v>
      </c>
      <c r="BA4380" t="str">
        <f t="shared" si="752"/>
        <v>N</v>
      </c>
    </row>
    <row r="4381" spans="1:53">
      <c r="A4381" t="s">
        <v>436</v>
      </c>
      <c r="B4381" t="s">
        <v>54</v>
      </c>
      <c r="C4381" t="s">
        <v>89</v>
      </c>
      <c r="D4381">
        <v>2021</v>
      </c>
      <c r="F4381" t="s">
        <v>6798</v>
      </c>
      <c r="G4381" t="s">
        <v>6799</v>
      </c>
      <c r="H4381" t="s">
        <v>2720</v>
      </c>
      <c r="I4381" t="s">
        <v>6800</v>
      </c>
      <c r="J4381" t="s">
        <v>58</v>
      </c>
      <c r="K4381" t="s">
        <v>59</v>
      </c>
      <c r="L4381" s="5">
        <v>0</v>
      </c>
      <c r="M4381" s="5">
        <v>0</v>
      </c>
      <c r="N4381" s="5">
        <f t="shared" si="748"/>
        <v>0</v>
      </c>
      <c r="O4381" s="5">
        <v>0</v>
      </c>
      <c r="P4381" s="5">
        <v>0</v>
      </c>
      <c r="Q4381" s="5">
        <f t="shared" si="749"/>
        <v>0</v>
      </c>
      <c r="R4381" s="5">
        <v>0</v>
      </c>
      <c r="S4381" s="5">
        <v>0</v>
      </c>
      <c r="T4381" s="5">
        <f t="shared" si="750"/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f t="shared" si="753"/>
        <v>0</v>
      </c>
      <c r="Z4381" s="5">
        <v>0</v>
      </c>
      <c r="AA4381" s="5">
        <v>1</v>
      </c>
      <c r="AB4381" s="5">
        <f t="shared" si="754"/>
        <v>1</v>
      </c>
      <c r="AC4381" s="5">
        <v>0</v>
      </c>
      <c r="AD4381" s="5">
        <v>0</v>
      </c>
      <c r="AE4381" s="5">
        <f t="shared" si="755"/>
        <v>0</v>
      </c>
      <c r="AF4381" s="5">
        <v>0</v>
      </c>
      <c r="AG4381" s="6">
        <v>44224</v>
      </c>
      <c r="AH4381" s="5">
        <v>1</v>
      </c>
      <c r="AI4381" s="5">
        <v>0</v>
      </c>
      <c r="AJ4381" s="5">
        <v>0</v>
      </c>
      <c r="AK4381" s="5">
        <f t="shared" si="756"/>
        <v>0</v>
      </c>
      <c r="AL4381" s="5">
        <v>0</v>
      </c>
      <c r="AM4381" s="5">
        <v>1</v>
      </c>
      <c r="AN4381" s="5">
        <f t="shared" si="757"/>
        <v>1</v>
      </c>
      <c r="AO4381" s="5">
        <v>0</v>
      </c>
      <c r="AP4381" s="5">
        <v>0</v>
      </c>
      <c r="AQ4381" s="5">
        <f t="shared" si="758"/>
        <v>0</v>
      </c>
      <c r="AR4381" s="5">
        <v>0</v>
      </c>
      <c r="AS4381" s="6">
        <v>44354</v>
      </c>
      <c r="AT4381" s="5">
        <v>1</v>
      </c>
      <c r="AU4381" s="5">
        <v>0</v>
      </c>
      <c r="AV4381" t="str">
        <f t="shared" si="751"/>
        <v>N</v>
      </c>
      <c r="AW4381" t="s">
        <v>60</v>
      </c>
      <c r="AX4381" t="s">
        <v>61</v>
      </c>
      <c r="AY4381" t="s">
        <v>2637</v>
      </c>
      <c r="AZ4381" t="s">
        <v>2637</v>
      </c>
      <c r="BA4381" t="str">
        <f t="shared" si="752"/>
        <v>N</v>
      </c>
    </row>
    <row r="4382" spans="1:53">
      <c r="A4382" t="s">
        <v>436</v>
      </c>
      <c r="B4382" t="s">
        <v>54</v>
      </c>
      <c r="C4382" t="s">
        <v>89</v>
      </c>
      <c r="D4382">
        <v>2021</v>
      </c>
      <c r="F4382" t="s">
        <v>6861</v>
      </c>
      <c r="G4382" t="s">
        <v>6862</v>
      </c>
      <c r="H4382" t="s">
        <v>2720</v>
      </c>
      <c r="I4382" t="s">
        <v>6863</v>
      </c>
      <c r="J4382" t="s">
        <v>58</v>
      </c>
      <c r="K4382" t="s">
        <v>59</v>
      </c>
      <c r="L4382" s="5">
        <v>0</v>
      </c>
      <c r="M4382" s="5">
        <v>0</v>
      </c>
      <c r="N4382" s="5">
        <f t="shared" si="748"/>
        <v>0</v>
      </c>
      <c r="O4382" s="5">
        <v>0</v>
      </c>
      <c r="P4382" s="5">
        <v>0</v>
      </c>
      <c r="Q4382" s="5">
        <f t="shared" si="749"/>
        <v>0</v>
      </c>
      <c r="R4382" s="5">
        <v>0</v>
      </c>
      <c r="S4382" s="5">
        <v>0</v>
      </c>
      <c r="T4382" s="5">
        <f t="shared" si="750"/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f t="shared" si="753"/>
        <v>0</v>
      </c>
      <c r="Z4382" s="5">
        <v>0</v>
      </c>
      <c r="AA4382" s="5">
        <v>1</v>
      </c>
      <c r="AB4382" s="5">
        <f t="shared" si="754"/>
        <v>1</v>
      </c>
      <c r="AC4382" s="5">
        <v>0</v>
      </c>
      <c r="AD4382" s="5">
        <v>0</v>
      </c>
      <c r="AE4382" s="5">
        <f t="shared" si="755"/>
        <v>0</v>
      </c>
      <c r="AF4382" s="5">
        <v>0</v>
      </c>
      <c r="AG4382" s="6">
        <v>44259</v>
      </c>
      <c r="AH4382" s="5">
        <v>1</v>
      </c>
      <c r="AI4382" s="5">
        <v>0</v>
      </c>
      <c r="AJ4382" s="5">
        <v>0</v>
      </c>
      <c r="AK4382" s="5">
        <f t="shared" si="756"/>
        <v>0</v>
      </c>
      <c r="AL4382" s="5">
        <v>0</v>
      </c>
      <c r="AM4382" s="5">
        <v>1</v>
      </c>
      <c r="AN4382" s="5">
        <f t="shared" si="757"/>
        <v>1</v>
      </c>
      <c r="AO4382" s="5">
        <v>0</v>
      </c>
      <c r="AP4382" s="5">
        <v>0</v>
      </c>
      <c r="AQ4382" s="5">
        <f t="shared" si="758"/>
        <v>0</v>
      </c>
      <c r="AR4382" s="5">
        <v>0</v>
      </c>
      <c r="AS4382" s="6">
        <v>44364</v>
      </c>
      <c r="AT4382" s="5">
        <v>1</v>
      </c>
      <c r="AU4382" s="5">
        <v>0</v>
      </c>
      <c r="AV4382" t="str">
        <f t="shared" si="751"/>
        <v>N</v>
      </c>
      <c r="AW4382" t="s">
        <v>60</v>
      </c>
      <c r="AX4382" t="s">
        <v>61</v>
      </c>
      <c r="AY4382" t="s">
        <v>2637</v>
      </c>
      <c r="AZ4382" t="s">
        <v>2637</v>
      </c>
      <c r="BA4382" t="str">
        <f t="shared" si="752"/>
        <v>N</v>
      </c>
    </row>
    <row r="4383" spans="1:53">
      <c r="A4383" t="s">
        <v>436</v>
      </c>
      <c r="B4383" t="s">
        <v>54</v>
      </c>
      <c r="C4383" t="s">
        <v>89</v>
      </c>
      <c r="D4383">
        <v>2021</v>
      </c>
      <c r="F4383" t="s">
        <v>10216</v>
      </c>
      <c r="G4383" t="s">
        <v>10217</v>
      </c>
      <c r="H4383" t="s">
        <v>10218</v>
      </c>
      <c r="I4383" t="s">
        <v>10219</v>
      </c>
      <c r="J4383" t="s">
        <v>58</v>
      </c>
      <c r="K4383" t="s">
        <v>59</v>
      </c>
      <c r="L4383" s="5">
        <v>0</v>
      </c>
      <c r="M4383" s="5">
        <v>0</v>
      </c>
      <c r="N4383" s="5">
        <f t="shared" si="748"/>
        <v>0</v>
      </c>
      <c r="O4383" s="5">
        <v>0</v>
      </c>
      <c r="P4383" s="5">
        <v>0</v>
      </c>
      <c r="Q4383" s="5">
        <f t="shared" si="749"/>
        <v>0</v>
      </c>
      <c r="R4383" s="5">
        <v>0</v>
      </c>
      <c r="S4383" s="5">
        <v>0</v>
      </c>
      <c r="T4383" s="5">
        <f t="shared" si="750"/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f t="shared" si="753"/>
        <v>0</v>
      </c>
      <c r="Z4383" s="5">
        <v>0</v>
      </c>
      <c r="AA4383" s="5">
        <v>1</v>
      </c>
      <c r="AB4383" s="5">
        <f t="shared" si="754"/>
        <v>1</v>
      </c>
      <c r="AC4383" s="5">
        <v>0</v>
      </c>
      <c r="AD4383" s="5">
        <v>0</v>
      </c>
      <c r="AE4383" s="5">
        <f t="shared" si="755"/>
        <v>0</v>
      </c>
      <c r="AF4383" s="5">
        <v>0</v>
      </c>
      <c r="AG4383" s="6">
        <v>44287</v>
      </c>
      <c r="AH4383" s="5">
        <v>1</v>
      </c>
      <c r="AI4383" s="5">
        <v>0</v>
      </c>
      <c r="AJ4383" s="5">
        <v>0</v>
      </c>
      <c r="AK4383" s="5">
        <f t="shared" si="756"/>
        <v>0</v>
      </c>
      <c r="AL4383" s="5">
        <v>0</v>
      </c>
      <c r="AM4383" s="5">
        <v>1</v>
      </c>
      <c r="AN4383" s="5">
        <f t="shared" si="757"/>
        <v>1</v>
      </c>
      <c r="AO4383" s="5">
        <v>0</v>
      </c>
      <c r="AP4383" s="5">
        <v>0</v>
      </c>
      <c r="AQ4383" s="5">
        <f t="shared" si="758"/>
        <v>0</v>
      </c>
      <c r="AR4383" s="5">
        <v>0</v>
      </c>
      <c r="AS4383" s="6">
        <v>44369</v>
      </c>
      <c r="AT4383" s="5">
        <v>1</v>
      </c>
      <c r="AU4383" s="5">
        <v>0</v>
      </c>
      <c r="AV4383" t="str">
        <f t="shared" si="751"/>
        <v>N</v>
      </c>
      <c r="AW4383" t="s">
        <v>60</v>
      </c>
      <c r="AX4383" t="s">
        <v>61</v>
      </c>
      <c r="AY4383" t="s">
        <v>2637</v>
      </c>
      <c r="AZ4383" t="s">
        <v>2637</v>
      </c>
      <c r="BA4383" t="str">
        <f t="shared" si="752"/>
        <v>N</v>
      </c>
    </row>
    <row r="4384" spans="1:53">
      <c r="A4384" t="s">
        <v>436</v>
      </c>
      <c r="B4384" t="s">
        <v>54</v>
      </c>
      <c r="C4384" t="s">
        <v>89</v>
      </c>
      <c r="D4384">
        <v>2021</v>
      </c>
      <c r="F4384" t="s">
        <v>10220</v>
      </c>
      <c r="G4384" t="s">
        <v>10221</v>
      </c>
      <c r="H4384" t="s">
        <v>10222</v>
      </c>
      <c r="I4384" t="s">
        <v>10223</v>
      </c>
      <c r="J4384" t="s">
        <v>58</v>
      </c>
      <c r="K4384" t="s">
        <v>59</v>
      </c>
      <c r="L4384" s="5">
        <v>0</v>
      </c>
      <c r="M4384" s="5">
        <v>0</v>
      </c>
      <c r="N4384" s="5">
        <f t="shared" si="748"/>
        <v>0</v>
      </c>
      <c r="O4384" s="5">
        <v>0</v>
      </c>
      <c r="P4384" s="5">
        <v>0</v>
      </c>
      <c r="Q4384" s="5">
        <f t="shared" si="749"/>
        <v>0</v>
      </c>
      <c r="R4384" s="5">
        <v>0</v>
      </c>
      <c r="S4384" s="5">
        <v>0</v>
      </c>
      <c r="T4384" s="5">
        <f t="shared" si="750"/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f t="shared" si="753"/>
        <v>0</v>
      </c>
      <c r="Z4384" s="5">
        <v>0</v>
      </c>
      <c r="AA4384" s="5">
        <v>1</v>
      </c>
      <c r="AB4384" s="5">
        <f t="shared" si="754"/>
        <v>1</v>
      </c>
      <c r="AC4384" s="5">
        <v>0</v>
      </c>
      <c r="AD4384" s="5">
        <v>0</v>
      </c>
      <c r="AE4384" s="5">
        <f t="shared" si="755"/>
        <v>0</v>
      </c>
      <c r="AF4384" s="5">
        <v>0</v>
      </c>
      <c r="AG4384" s="6">
        <v>44405</v>
      </c>
      <c r="AH4384" s="5">
        <v>1</v>
      </c>
      <c r="AI4384" s="5">
        <v>0</v>
      </c>
      <c r="AJ4384" s="5">
        <v>0</v>
      </c>
      <c r="AK4384" s="5">
        <f t="shared" si="756"/>
        <v>0</v>
      </c>
      <c r="AL4384" s="5">
        <v>0</v>
      </c>
      <c r="AM4384" s="5">
        <v>1</v>
      </c>
      <c r="AN4384" s="5">
        <f t="shared" si="757"/>
        <v>1</v>
      </c>
      <c r="AO4384" s="5">
        <v>0</v>
      </c>
      <c r="AP4384" s="5">
        <v>0</v>
      </c>
      <c r="AQ4384" s="5">
        <f t="shared" si="758"/>
        <v>0</v>
      </c>
      <c r="AR4384" s="5">
        <v>0</v>
      </c>
      <c r="AS4384" s="6">
        <v>44496</v>
      </c>
      <c r="AT4384" s="5">
        <v>1</v>
      </c>
      <c r="AU4384" s="5">
        <v>0</v>
      </c>
      <c r="AV4384" t="str">
        <f t="shared" si="751"/>
        <v>N</v>
      </c>
      <c r="AW4384" t="s">
        <v>60</v>
      </c>
      <c r="AX4384" t="s">
        <v>61</v>
      </c>
      <c r="AY4384" t="s">
        <v>2637</v>
      </c>
      <c r="AZ4384" t="s">
        <v>2637</v>
      </c>
      <c r="BA4384" t="str">
        <f t="shared" si="752"/>
        <v>N</v>
      </c>
    </row>
    <row r="4385" spans="1:53">
      <c r="A4385" t="s">
        <v>436</v>
      </c>
      <c r="B4385" t="s">
        <v>54</v>
      </c>
      <c r="C4385" t="s">
        <v>89</v>
      </c>
      <c r="D4385">
        <v>2021</v>
      </c>
      <c r="F4385" t="s">
        <v>10224</v>
      </c>
      <c r="G4385" t="s">
        <v>10225</v>
      </c>
      <c r="H4385" t="s">
        <v>10226</v>
      </c>
      <c r="I4385" t="s">
        <v>10227</v>
      </c>
      <c r="J4385" t="s">
        <v>58</v>
      </c>
      <c r="K4385" t="s">
        <v>59</v>
      </c>
      <c r="L4385" s="5">
        <v>0</v>
      </c>
      <c r="M4385" s="5">
        <v>0</v>
      </c>
      <c r="N4385" s="5">
        <f t="shared" si="748"/>
        <v>0</v>
      </c>
      <c r="O4385" s="5">
        <v>0</v>
      </c>
      <c r="P4385" s="5">
        <v>0</v>
      </c>
      <c r="Q4385" s="5">
        <f t="shared" si="749"/>
        <v>0</v>
      </c>
      <c r="R4385" s="5">
        <v>0</v>
      </c>
      <c r="S4385" s="5">
        <v>0</v>
      </c>
      <c r="T4385" s="5">
        <f t="shared" si="750"/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f t="shared" si="753"/>
        <v>0</v>
      </c>
      <c r="Z4385" s="5">
        <v>0</v>
      </c>
      <c r="AA4385" s="5">
        <v>1</v>
      </c>
      <c r="AB4385" s="5">
        <f t="shared" si="754"/>
        <v>1</v>
      </c>
      <c r="AC4385" s="5">
        <v>0</v>
      </c>
      <c r="AD4385" s="5">
        <v>0</v>
      </c>
      <c r="AE4385" s="5">
        <f t="shared" si="755"/>
        <v>0</v>
      </c>
      <c r="AF4385" s="5">
        <v>0</v>
      </c>
      <c r="AG4385" s="6">
        <v>44391</v>
      </c>
      <c r="AH4385" s="5">
        <v>1</v>
      </c>
      <c r="AI4385" s="5">
        <v>0</v>
      </c>
      <c r="AJ4385" s="5">
        <v>0</v>
      </c>
      <c r="AK4385" s="5">
        <f t="shared" si="756"/>
        <v>0</v>
      </c>
      <c r="AL4385" s="5">
        <v>0</v>
      </c>
      <c r="AM4385" s="5">
        <v>1</v>
      </c>
      <c r="AN4385" s="5">
        <f t="shared" si="757"/>
        <v>1</v>
      </c>
      <c r="AO4385" s="5">
        <v>0</v>
      </c>
      <c r="AP4385" s="5">
        <v>0</v>
      </c>
      <c r="AQ4385" s="5">
        <f t="shared" si="758"/>
        <v>0</v>
      </c>
      <c r="AR4385" s="5">
        <v>0</v>
      </c>
      <c r="AS4385" s="6">
        <v>44482</v>
      </c>
      <c r="AT4385" s="5">
        <v>1</v>
      </c>
      <c r="AU4385" s="5">
        <v>0</v>
      </c>
      <c r="AV4385" t="str">
        <f t="shared" si="751"/>
        <v>N</v>
      </c>
      <c r="AW4385" t="s">
        <v>60</v>
      </c>
      <c r="AX4385" t="s">
        <v>61</v>
      </c>
      <c r="AY4385" t="s">
        <v>2637</v>
      </c>
      <c r="AZ4385" t="s">
        <v>2637</v>
      </c>
      <c r="BA4385" t="str">
        <f t="shared" si="752"/>
        <v>N</v>
      </c>
    </row>
    <row r="4386" spans="1:53">
      <c r="A4386" t="s">
        <v>436</v>
      </c>
      <c r="B4386" t="s">
        <v>54</v>
      </c>
      <c r="C4386" t="s">
        <v>89</v>
      </c>
      <c r="D4386">
        <v>2021</v>
      </c>
      <c r="F4386" t="s">
        <v>10228</v>
      </c>
      <c r="G4386" t="s">
        <v>10229</v>
      </c>
      <c r="H4386" t="s">
        <v>10230</v>
      </c>
      <c r="I4386" t="s">
        <v>10231</v>
      </c>
      <c r="J4386" t="s">
        <v>58</v>
      </c>
      <c r="K4386" t="s">
        <v>59</v>
      </c>
      <c r="L4386" s="5">
        <v>0</v>
      </c>
      <c r="M4386" s="5">
        <v>0</v>
      </c>
      <c r="N4386" s="5">
        <f t="shared" si="748"/>
        <v>0</v>
      </c>
      <c r="O4386" s="5">
        <v>0</v>
      </c>
      <c r="P4386" s="5">
        <v>0</v>
      </c>
      <c r="Q4386" s="5">
        <f t="shared" si="749"/>
        <v>0</v>
      </c>
      <c r="R4386" s="5">
        <v>0</v>
      </c>
      <c r="S4386" s="5">
        <v>0</v>
      </c>
      <c r="T4386" s="5">
        <f t="shared" si="750"/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f t="shared" si="753"/>
        <v>0</v>
      </c>
      <c r="Z4386" s="5">
        <v>0</v>
      </c>
      <c r="AA4386" s="5">
        <v>1</v>
      </c>
      <c r="AB4386" s="5">
        <f t="shared" si="754"/>
        <v>1</v>
      </c>
      <c r="AC4386" s="5">
        <v>0</v>
      </c>
      <c r="AD4386" s="5">
        <v>0</v>
      </c>
      <c r="AE4386" s="5">
        <f t="shared" si="755"/>
        <v>0</v>
      </c>
      <c r="AF4386" s="5">
        <v>0</v>
      </c>
      <c r="AG4386" s="6">
        <v>44375</v>
      </c>
      <c r="AH4386" s="5">
        <v>1</v>
      </c>
      <c r="AI4386" s="5">
        <v>0</v>
      </c>
      <c r="AJ4386" s="5">
        <v>0</v>
      </c>
      <c r="AK4386" s="5">
        <f t="shared" si="756"/>
        <v>0</v>
      </c>
      <c r="AL4386" s="5">
        <v>0</v>
      </c>
      <c r="AM4386" s="5">
        <v>1</v>
      </c>
      <c r="AN4386" s="5">
        <f t="shared" si="757"/>
        <v>1</v>
      </c>
      <c r="AO4386" s="5">
        <v>0</v>
      </c>
      <c r="AP4386" s="5">
        <v>0</v>
      </c>
      <c r="AQ4386" s="5">
        <f t="shared" si="758"/>
        <v>0</v>
      </c>
      <c r="AR4386" s="5">
        <v>0</v>
      </c>
      <c r="AS4386" s="6">
        <v>44519</v>
      </c>
      <c r="AT4386" s="5">
        <v>1</v>
      </c>
      <c r="AU4386" s="5">
        <v>0</v>
      </c>
      <c r="AV4386" t="str">
        <f t="shared" si="751"/>
        <v>N</v>
      </c>
      <c r="AW4386" t="s">
        <v>60</v>
      </c>
      <c r="AX4386" t="s">
        <v>61</v>
      </c>
      <c r="AY4386" t="s">
        <v>2637</v>
      </c>
      <c r="AZ4386" t="s">
        <v>2637</v>
      </c>
      <c r="BA4386" t="str">
        <f t="shared" si="752"/>
        <v>N</v>
      </c>
    </row>
    <row r="4387" spans="1:53">
      <c r="A4387" t="s">
        <v>436</v>
      </c>
      <c r="B4387" t="s">
        <v>54</v>
      </c>
      <c r="C4387" t="s">
        <v>89</v>
      </c>
      <c r="D4387">
        <v>2021</v>
      </c>
      <c r="F4387" t="s">
        <v>6943</v>
      </c>
      <c r="G4387" t="s">
        <v>10232</v>
      </c>
      <c r="H4387" t="s">
        <v>2720</v>
      </c>
      <c r="I4387" t="s">
        <v>6945</v>
      </c>
      <c r="J4387" t="s">
        <v>58</v>
      </c>
      <c r="K4387" t="s">
        <v>59</v>
      </c>
      <c r="L4387" s="5">
        <v>0</v>
      </c>
      <c r="M4387" s="5">
        <v>0</v>
      </c>
      <c r="N4387" s="5">
        <f t="shared" si="748"/>
        <v>0</v>
      </c>
      <c r="O4387" s="5">
        <v>0</v>
      </c>
      <c r="P4387" s="5">
        <v>0</v>
      </c>
      <c r="Q4387" s="5">
        <f t="shared" si="749"/>
        <v>0</v>
      </c>
      <c r="R4387" s="5">
        <v>0</v>
      </c>
      <c r="S4387" s="5">
        <v>0</v>
      </c>
      <c r="T4387" s="5">
        <f t="shared" si="750"/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f t="shared" si="753"/>
        <v>0</v>
      </c>
      <c r="Z4387" s="5">
        <v>0</v>
      </c>
      <c r="AA4387" s="5">
        <v>1</v>
      </c>
      <c r="AB4387" s="5">
        <f t="shared" si="754"/>
        <v>1</v>
      </c>
      <c r="AC4387" s="5">
        <v>0</v>
      </c>
      <c r="AD4387" s="5">
        <v>0</v>
      </c>
      <c r="AE4387" s="5">
        <f t="shared" si="755"/>
        <v>0</v>
      </c>
      <c r="AF4387" s="5">
        <v>0</v>
      </c>
      <c r="AG4387" s="6">
        <v>44250</v>
      </c>
      <c r="AH4387" s="5">
        <v>1</v>
      </c>
      <c r="AI4387" s="5">
        <v>0</v>
      </c>
      <c r="AJ4387" s="5">
        <v>0</v>
      </c>
      <c r="AK4387" s="5">
        <f t="shared" si="756"/>
        <v>0</v>
      </c>
      <c r="AL4387" s="5">
        <v>0</v>
      </c>
      <c r="AM4387" s="5">
        <v>1</v>
      </c>
      <c r="AN4387" s="5">
        <f t="shared" si="757"/>
        <v>1</v>
      </c>
      <c r="AO4387" s="5">
        <v>0</v>
      </c>
      <c r="AP4387" s="5">
        <v>0</v>
      </c>
      <c r="AQ4387" s="5">
        <f t="shared" si="758"/>
        <v>0</v>
      </c>
      <c r="AR4387" s="5">
        <v>0</v>
      </c>
      <c r="AS4387" s="6">
        <v>44349</v>
      </c>
      <c r="AT4387" s="5">
        <v>1</v>
      </c>
      <c r="AU4387" s="5">
        <v>0</v>
      </c>
      <c r="AV4387" t="str">
        <f t="shared" si="751"/>
        <v>N</v>
      </c>
      <c r="AW4387" t="s">
        <v>60</v>
      </c>
      <c r="AX4387" t="s">
        <v>61</v>
      </c>
      <c r="AY4387" t="s">
        <v>2637</v>
      </c>
      <c r="AZ4387" t="s">
        <v>2637</v>
      </c>
      <c r="BA4387" t="str">
        <f t="shared" si="752"/>
        <v>N</v>
      </c>
    </row>
    <row r="4388" spans="1:53">
      <c r="A4388" t="s">
        <v>436</v>
      </c>
      <c r="B4388" t="s">
        <v>54</v>
      </c>
      <c r="C4388" t="s">
        <v>89</v>
      </c>
      <c r="D4388">
        <v>2021</v>
      </c>
      <c r="F4388" t="s">
        <v>10233</v>
      </c>
      <c r="G4388" t="s">
        <v>10234</v>
      </c>
      <c r="H4388" t="s">
        <v>5050</v>
      </c>
      <c r="I4388" t="s">
        <v>10235</v>
      </c>
      <c r="J4388" t="s">
        <v>58</v>
      </c>
      <c r="K4388" t="s">
        <v>59</v>
      </c>
      <c r="L4388" s="5">
        <v>0</v>
      </c>
      <c r="M4388" s="5">
        <v>0</v>
      </c>
      <c r="N4388" s="5">
        <f t="shared" si="748"/>
        <v>0</v>
      </c>
      <c r="O4388" s="5">
        <v>0</v>
      </c>
      <c r="P4388" s="5">
        <v>0</v>
      </c>
      <c r="Q4388" s="5">
        <f t="shared" si="749"/>
        <v>0</v>
      </c>
      <c r="R4388" s="5">
        <v>0</v>
      </c>
      <c r="S4388" s="5">
        <v>0</v>
      </c>
      <c r="T4388" s="5">
        <f t="shared" si="750"/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f t="shared" si="753"/>
        <v>0</v>
      </c>
      <c r="Z4388" s="5">
        <v>0</v>
      </c>
      <c r="AA4388" s="5">
        <v>1</v>
      </c>
      <c r="AB4388" s="5">
        <f t="shared" si="754"/>
        <v>1</v>
      </c>
      <c r="AC4388" s="5">
        <v>0</v>
      </c>
      <c r="AD4388" s="5">
        <v>0</v>
      </c>
      <c r="AE4388" s="5">
        <f t="shared" si="755"/>
        <v>0</v>
      </c>
      <c r="AF4388" s="5">
        <v>0</v>
      </c>
      <c r="AG4388" s="6">
        <v>44467</v>
      </c>
      <c r="AH4388" s="5">
        <v>1</v>
      </c>
      <c r="AI4388" s="5">
        <v>0</v>
      </c>
      <c r="AJ4388" s="5">
        <v>0</v>
      </c>
      <c r="AK4388" s="5">
        <f t="shared" si="756"/>
        <v>0</v>
      </c>
      <c r="AL4388" s="5">
        <v>0</v>
      </c>
      <c r="AM4388" s="5">
        <v>1</v>
      </c>
      <c r="AN4388" s="5">
        <f t="shared" si="757"/>
        <v>1</v>
      </c>
      <c r="AO4388" s="5">
        <v>0</v>
      </c>
      <c r="AP4388" s="5">
        <v>0</v>
      </c>
      <c r="AQ4388" s="5">
        <f t="shared" si="758"/>
        <v>0</v>
      </c>
      <c r="AR4388" s="5">
        <v>0</v>
      </c>
      <c r="AS4388" s="6">
        <v>44537</v>
      </c>
      <c r="AT4388" s="5">
        <v>1</v>
      </c>
      <c r="AU4388" s="5">
        <v>0</v>
      </c>
      <c r="AV4388" t="str">
        <f t="shared" si="751"/>
        <v>N</v>
      </c>
      <c r="AW4388" t="s">
        <v>60</v>
      </c>
      <c r="AX4388" t="s">
        <v>61</v>
      </c>
      <c r="AY4388" t="s">
        <v>2637</v>
      </c>
      <c r="AZ4388" t="s">
        <v>2637</v>
      </c>
      <c r="BA4388" t="str">
        <f t="shared" si="752"/>
        <v>N</v>
      </c>
    </row>
    <row r="4389" spans="1:53">
      <c r="A4389" t="s">
        <v>436</v>
      </c>
      <c r="B4389" t="s">
        <v>54</v>
      </c>
      <c r="C4389" t="s">
        <v>89</v>
      </c>
      <c r="D4389">
        <v>2021</v>
      </c>
      <c r="F4389" t="s">
        <v>6984</v>
      </c>
      <c r="G4389" t="s">
        <v>6985</v>
      </c>
      <c r="H4389" t="s">
        <v>6986</v>
      </c>
      <c r="I4389" t="s">
        <v>6987</v>
      </c>
      <c r="J4389" t="s">
        <v>58</v>
      </c>
      <c r="K4389" t="s">
        <v>59</v>
      </c>
      <c r="L4389" s="5">
        <v>0</v>
      </c>
      <c r="M4389" s="5">
        <v>0</v>
      </c>
      <c r="N4389" s="5">
        <f t="shared" si="748"/>
        <v>0</v>
      </c>
      <c r="O4389" s="5">
        <v>0</v>
      </c>
      <c r="P4389" s="5">
        <v>0</v>
      </c>
      <c r="Q4389" s="5">
        <f t="shared" si="749"/>
        <v>0</v>
      </c>
      <c r="R4389" s="5">
        <v>0</v>
      </c>
      <c r="S4389" s="5">
        <v>0</v>
      </c>
      <c r="T4389" s="5">
        <f t="shared" si="750"/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f t="shared" si="753"/>
        <v>0</v>
      </c>
      <c r="Z4389" s="5">
        <v>0</v>
      </c>
      <c r="AA4389" s="5">
        <v>1</v>
      </c>
      <c r="AB4389" s="5">
        <f t="shared" si="754"/>
        <v>1</v>
      </c>
      <c r="AC4389" s="5">
        <v>0</v>
      </c>
      <c r="AD4389" s="5">
        <v>0</v>
      </c>
      <c r="AE4389" s="5">
        <f t="shared" si="755"/>
        <v>0</v>
      </c>
      <c r="AF4389" s="5">
        <v>0</v>
      </c>
      <c r="AG4389" s="6">
        <v>44201</v>
      </c>
      <c r="AH4389" s="5">
        <v>1</v>
      </c>
      <c r="AI4389" s="5">
        <v>0</v>
      </c>
      <c r="AJ4389" s="5">
        <v>0</v>
      </c>
      <c r="AK4389" s="5">
        <f t="shared" si="756"/>
        <v>0</v>
      </c>
      <c r="AL4389" s="5">
        <v>0</v>
      </c>
      <c r="AM4389" s="5">
        <v>1</v>
      </c>
      <c r="AN4389" s="5">
        <f t="shared" si="757"/>
        <v>1</v>
      </c>
      <c r="AO4389" s="5">
        <v>0</v>
      </c>
      <c r="AP4389" s="5">
        <v>0</v>
      </c>
      <c r="AQ4389" s="5">
        <f t="shared" si="758"/>
        <v>0</v>
      </c>
      <c r="AR4389" s="5">
        <v>0</v>
      </c>
      <c r="AS4389" s="6">
        <v>44301</v>
      </c>
      <c r="AT4389" s="5">
        <v>1</v>
      </c>
      <c r="AU4389" s="5">
        <v>0</v>
      </c>
      <c r="AV4389" t="str">
        <f t="shared" si="751"/>
        <v>N</v>
      </c>
      <c r="AW4389" t="s">
        <v>60</v>
      </c>
      <c r="AX4389" t="s">
        <v>61</v>
      </c>
      <c r="AY4389" t="s">
        <v>2637</v>
      </c>
      <c r="AZ4389" t="s">
        <v>2637</v>
      </c>
      <c r="BA4389" t="str">
        <f t="shared" si="752"/>
        <v>N</v>
      </c>
    </row>
    <row r="4390" spans="1:53">
      <c r="A4390" t="s">
        <v>436</v>
      </c>
      <c r="B4390" t="s">
        <v>54</v>
      </c>
      <c r="C4390" t="s">
        <v>89</v>
      </c>
      <c r="D4390">
        <v>2021</v>
      </c>
      <c r="F4390" t="s">
        <v>6814</v>
      </c>
      <c r="G4390" t="s">
        <v>6815</v>
      </c>
      <c r="H4390" t="s">
        <v>6816</v>
      </c>
      <c r="I4390" t="s">
        <v>6817</v>
      </c>
      <c r="J4390" t="s">
        <v>58</v>
      </c>
      <c r="K4390" t="s">
        <v>59</v>
      </c>
      <c r="L4390" s="5">
        <v>0</v>
      </c>
      <c r="M4390" s="5">
        <v>0</v>
      </c>
      <c r="N4390" s="5">
        <f t="shared" si="748"/>
        <v>0</v>
      </c>
      <c r="O4390" s="5">
        <v>0</v>
      </c>
      <c r="P4390" s="5">
        <v>0</v>
      </c>
      <c r="Q4390" s="5">
        <f t="shared" si="749"/>
        <v>0</v>
      </c>
      <c r="R4390" s="5">
        <v>0</v>
      </c>
      <c r="S4390" s="5">
        <v>0</v>
      </c>
      <c r="T4390" s="5">
        <f t="shared" si="750"/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f t="shared" si="753"/>
        <v>0</v>
      </c>
      <c r="Z4390" s="5">
        <v>0</v>
      </c>
      <c r="AA4390" s="5">
        <v>1</v>
      </c>
      <c r="AB4390" s="5">
        <f t="shared" si="754"/>
        <v>1</v>
      </c>
      <c r="AC4390" s="5">
        <v>0</v>
      </c>
      <c r="AD4390" s="5">
        <v>0</v>
      </c>
      <c r="AE4390" s="5">
        <f t="shared" si="755"/>
        <v>0</v>
      </c>
      <c r="AF4390" s="5">
        <v>0</v>
      </c>
      <c r="AG4390" s="6">
        <v>44343</v>
      </c>
      <c r="AH4390" s="5">
        <v>1</v>
      </c>
      <c r="AI4390" s="5">
        <v>0</v>
      </c>
      <c r="AJ4390" s="5">
        <v>0</v>
      </c>
      <c r="AK4390" s="5">
        <f t="shared" si="756"/>
        <v>0</v>
      </c>
      <c r="AL4390" s="5">
        <v>0</v>
      </c>
      <c r="AM4390" s="5">
        <v>1</v>
      </c>
      <c r="AN4390" s="5">
        <f t="shared" si="757"/>
        <v>1</v>
      </c>
      <c r="AO4390" s="5">
        <v>0</v>
      </c>
      <c r="AP4390" s="5">
        <v>0</v>
      </c>
      <c r="AQ4390" s="5">
        <f t="shared" si="758"/>
        <v>0</v>
      </c>
      <c r="AR4390" s="5">
        <v>0</v>
      </c>
      <c r="AS4390" s="6">
        <v>44530</v>
      </c>
      <c r="AT4390" s="5">
        <v>1</v>
      </c>
      <c r="AU4390" s="5">
        <v>0</v>
      </c>
      <c r="AV4390" t="str">
        <f t="shared" si="751"/>
        <v>N</v>
      </c>
      <c r="AW4390" t="s">
        <v>60</v>
      </c>
      <c r="AX4390" t="s">
        <v>61</v>
      </c>
      <c r="AY4390" t="s">
        <v>2637</v>
      </c>
      <c r="AZ4390" t="s">
        <v>2637</v>
      </c>
      <c r="BA4390" t="str">
        <f t="shared" si="752"/>
        <v>N</v>
      </c>
    </row>
    <row r="4391" spans="1:53">
      <c r="A4391" t="s">
        <v>436</v>
      </c>
      <c r="B4391" t="s">
        <v>54</v>
      </c>
      <c r="C4391" t="s">
        <v>89</v>
      </c>
      <c r="D4391">
        <v>2021</v>
      </c>
      <c r="F4391" t="s">
        <v>7124</v>
      </c>
      <c r="G4391" t="s">
        <v>7125</v>
      </c>
      <c r="H4391" t="s">
        <v>6228</v>
      </c>
      <c r="I4391" t="s">
        <v>7126</v>
      </c>
      <c r="J4391" t="s">
        <v>58</v>
      </c>
      <c r="K4391" t="s">
        <v>59</v>
      </c>
      <c r="L4391" s="5">
        <v>0</v>
      </c>
      <c r="M4391" s="5">
        <v>0</v>
      </c>
      <c r="N4391" s="5">
        <f t="shared" si="748"/>
        <v>0</v>
      </c>
      <c r="O4391" s="5">
        <v>0</v>
      </c>
      <c r="P4391" s="5">
        <v>0</v>
      </c>
      <c r="Q4391" s="5">
        <f t="shared" si="749"/>
        <v>0</v>
      </c>
      <c r="R4391" s="5">
        <v>0</v>
      </c>
      <c r="S4391" s="5">
        <v>0</v>
      </c>
      <c r="T4391" s="5">
        <f t="shared" si="750"/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f t="shared" si="753"/>
        <v>0</v>
      </c>
      <c r="Z4391" s="5">
        <v>0</v>
      </c>
      <c r="AA4391" s="5">
        <v>1</v>
      </c>
      <c r="AB4391" s="5">
        <f t="shared" si="754"/>
        <v>1</v>
      </c>
      <c r="AC4391" s="5">
        <v>0</v>
      </c>
      <c r="AD4391" s="5">
        <v>0</v>
      </c>
      <c r="AE4391" s="5">
        <f t="shared" si="755"/>
        <v>0</v>
      </c>
      <c r="AF4391" s="5">
        <v>0</v>
      </c>
      <c r="AG4391" s="6">
        <v>44224</v>
      </c>
      <c r="AH4391" s="5">
        <v>1</v>
      </c>
      <c r="AI4391" s="5">
        <v>0</v>
      </c>
      <c r="AJ4391" s="5">
        <v>0</v>
      </c>
      <c r="AK4391" s="5">
        <f t="shared" si="756"/>
        <v>0</v>
      </c>
      <c r="AL4391" s="5">
        <v>0</v>
      </c>
      <c r="AM4391" s="5">
        <v>1</v>
      </c>
      <c r="AN4391" s="5">
        <f t="shared" si="757"/>
        <v>1</v>
      </c>
      <c r="AO4391" s="5">
        <v>0</v>
      </c>
      <c r="AP4391" s="5">
        <v>0</v>
      </c>
      <c r="AQ4391" s="5">
        <f t="shared" si="758"/>
        <v>0</v>
      </c>
      <c r="AR4391" s="5">
        <v>0</v>
      </c>
      <c r="AS4391" s="6">
        <v>44361</v>
      </c>
      <c r="AT4391" s="5">
        <v>1</v>
      </c>
      <c r="AU4391" s="5">
        <v>0</v>
      </c>
      <c r="AV4391" t="str">
        <f t="shared" si="751"/>
        <v>N</v>
      </c>
      <c r="AW4391" t="s">
        <v>60</v>
      </c>
      <c r="AX4391" t="s">
        <v>61</v>
      </c>
      <c r="AY4391" t="s">
        <v>2637</v>
      </c>
      <c r="AZ4391" t="s">
        <v>2637</v>
      </c>
      <c r="BA4391" t="str">
        <f t="shared" si="752"/>
        <v>N</v>
      </c>
    </row>
    <row r="4392" spans="1:53">
      <c r="A4392" t="s">
        <v>436</v>
      </c>
      <c r="B4392" t="s">
        <v>54</v>
      </c>
      <c r="C4392" t="s">
        <v>89</v>
      </c>
      <c r="D4392">
        <v>2021</v>
      </c>
      <c r="F4392" t="s">
        <v>7091</v>
      </c>
      <c r="G4392" t="s">
        <v>7092</v>
      </c>
      <c r="H4392" t="s">
        <v>5071</v>
      </c>
      <c r="I4392" t="s">
        <v>7093</v>
      </c>
      <c r="J4392" t="s">
        <v>58</v>
      </c>
      <c r="K4392" t="s">
        <v>59</v>
      </c>
      <c r="L4392" s="5">
        <v>0</v>
      </c>
      <c r="M4392" s="5">
        <v>0</v>
      </c>
      <c r="N4392" s="5">
        <f t="shared" si="748"/>
        <v>0</v>
      </c>
      <c r="O4392" s="5">
        <v>0</v>
      </c>
      <c r="P4392" s="5">
        <v>0</v>
      </c>
      <c r="Q4392" s="5">
        <f t="shared" si="749"/>
        <v>0</v>
      </c>
      <c r="R4392" s="5">
        <v>0</v>
      </c>
      <c r="S4392" s="5">
        <v>0</v>
      </c>
      <c r="T4392" s="5">
        <f t="shared" si="750"/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f t="shared" si="753"/>
        <v>0</v>
      </c>
      <c r="Z4392" s="5">
        <v>0</v>
      </c>
      <c r="AA4392" s="5">
        <v>1</v>
      </c>
      <c r="AB4392" s="5">
        <f t="shared" si="754"/>
        <v>1</v>
      </c>
      <c r="AC4392" s="5">
        <v>0</v>
      </c>
      <c r="AD4392" s="5">
        <v>0</v>
      </c>
      <c r="AE4392" s="5">
        <f t="shared" si="755"/>
        <v>0</v>
      </c>
      <c r="AF4392" s="5">
        <v>0</v>
      </c>
      <c r="AG4392" s="6">
        <v>44383</v>
      </c>
      <c r="AH4392" s="5">
        <v>1</v>
      </c>
      <c r="AI4392" s="5">
        <v>0</v>
      </c>
      <c r="AJ4392" s="5">
        <v>0</v>
      </c>
      <c r="AK4392" s="5">
        <f t="shared" si="756"/>
        <v>0</v>
      </c>
      <c r="AL4392" s="5">
        <v>0</v>
      </c>
      <c r="AM4392" s="5">
        <v>1</v>
      </c>
      <c r="AN4392" s="5">
        <f t="shared" si="757"/>
        <v>1</v>
      </c>
      <c r="AO4392" s="5">
        <v>0</v>
      </c>
      <c r="AP4392" s="5">
        <v>0</v>
      </c>
      <c r="AQ4392" s="5">
        <f t="shared" si="758"/>
        <v>0</v>
      </c>
      <c r="AR4392" s="5">
        <v>0</v>
      </c>
      <c r="AS4392" s="6">
        <v>44510</v>
      </c>
      <c r="AT4392" s="5">
        <v>1</v>
      </c>
      <c r="AU4392" s="5">
        <v>0</v>
      </c>
      <c r="AV4392" t="str">
        <f t="shared" si="751"/>
        <v>N</v>
      </c>
      <c r="AW4392" t="s">
        <v>60</v>
      </c>
      <c r="AX4392" t="s">
        <v>61</v>
      </c>
      <c r="AY4392" t="s">
        <v>2637</v>
      </c>
      <c r="AZ4392" t="s">
        <v>2637</v>
      </c>
      <c r="BA4392" t="str">
        <f t="shared" si="752"/>
        <v>N</v>
      </c>
    </row>
    <row r="4393" spans="1:53">
      <c r="A4393" t="s">
        <v>436</v>
      </c>
      <c r="B4393" t="s">
        <v>54</v>
      </c>
      <c r="C4393" t="s">
        <v>89</v>
      </c>
      <c r="D4393">
        <v>2021</v>
      </c>
      <c r="F4393" t="s">
        <v>10236</v>
      </c>
      <c r="G4393" t="s">
        <v>10237</v>
      </c>
      <c r="H4393" t="s">
        <v>2720</v>
      </c>
      <c r="I4393" t="s">
        <v>10238</v>
      </c>
      <c r="J4393" t="s">
        <v>58</v>
      </c>
      <c r="K4393" t="s">
        <v>59</v>
      </c>
      <c r="L4393" s="5">
        <v>0</v>
      </c>
      <c r="M4393" s="5">
        <v>0</v>
      </c>
      <c r="N4393" s="5">
        <f t="shared" si="748"/>
        <v>0</v>
      </c>
      <c r="O4393" s="5">
        <v>0</v>
      </c>
      <c r="P4393" s="5">
        <v>0</v>
      </c>
      <c r="Q4393" s="5">
        <f t="shared" si="749"/>
        <v>0</v>
      </c>
      <c r="R4393" s="5">
        <v>0</v>
      </c>
      <c r="S4393" s="5">
        <v>0</v>
      </c>
      <c r="T4393" s="5">
        <f t="shared" si="750"/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f t="shared" si="753"/>
        <v>0</v>
      </c>
      <c r="Z4393" s="5">
        <v>0</v>
      </c>
      <c r="AA4393" s="5">
        <v>1</v>
      </c>
      <c r="AB4393" s="5">
        <f t="shared" si="754"/>
        <v>1</v>
      </c>
      <c r="AC4393" s="5">
        <v>0</v>
      </c>
      <c r="AD4393" s="5">
        <v>0</v>
      </c>
      <c r="AE4393" s="5">
        <f t="shared" si="755"/>
        <v>0</v>
      </c>
      <c r="AF4393" s="5">
        <v>0</v>
      </c>
      <c r="AG4393" s="6">
        <v>44399</v>
      </c>
      <c r="AH4393" s="5">
        <v>1</v>
      </c>
      <c r="AI4393" s="5">
        <v>0</v>
      </c>
      <c r="AJ4393" s="5">
        <v>0</v>
      </c>
      <c r="AK4393" s="5">
        <f t="shared" si="756"/>
        <v>0</v>
      </c>
      <c r="AL4393" s="5">
        <v>0</v>
      </c>
      <c r="AM4393" s="5">
        <v>1</v>
      </c>
      <c r="AN4393" s="5">
        <f t="shared" si="757"/>
        <v>1</v>
      </c>
      <c r="AO4393" s="5">
        <v>0</v>
      </c>
      <c r="AP4393" s="5">
        <v>0</v>
      </c>
      <c r="AQ4393" s="5">
        <f t="shared" si="758"/>
        <v>0</v>
      </c>
      <c r="AR4393" s="5">
        <v>0</v>
      </c>
      <c r="AS4393" s="6">
        <v>44473</v>
      </c>
      <c r="AT4393" s="5">
        <v>1</v>
      </c>
      <c r="AU4393" s="5">
        <v>0</v>
      </c>
      <c r="AV4393" t="str">
        <f t="shared" si="751"/>
        <v>N</v>
      </c>
      <c r="AW4393" t="s">
        <v>60</v>
      </c>
      <c r="AX4393" t="s">
        <v>61</v>
      </c>
      <c r="AY4393" t="s">
        <v>2637</v>
      </c>
      <c r="AZ4393" t="s">
        <v>2637</v>
      </c>
      <c r="BA4393" t="str">
        <f t="shared" si="752"/>
        <v>N</v>
      </c>
    </row>
    <row r="4394" spans="1:53">
      <c r="A4394" t="s">
        <v>436</v>
      </c>
      <c r="B4394" t="s">
        <v>54</v>
      </c>
      <c r="C4394" t="s">
        <v>89</v>
      </c>
      <c r="D4394">
        <v>2021</v>
      </c>
      <c r="F4394" t="s">
        <v>10239</v>
      </c>
      <c r="G4394" t="s">
        <v>10240</v>
      </c>
      <c r="H4394" t="s">
        <v>2720</v>
      </c>
      <c r="I4394" t="s">
        <v>10241</v>
      </c>
      <c r="J4394" t="s">
        <v>58</v>
      </c>
      <c r="K4394" t="s">
        <v>59</v>
      </c>
      <c r="L4394" s="5">
        <v>0</v>
      </c>
      <c r="M4394" s="5">
        <v>0</v>
      </c>
      <c r="N4394" s="5">
        <f t="shared" si="748"/>
        <v>0</v>
      </c>
      <c r="O4394" s="5">
        <v>0</v>
      </c>
      <c r="P4394" s="5">
        <v>0</v>
      </c>
      <c r="Q4394" s="5">
        <f t="shared" si="749"/>
        <v>0</v>
      </c>
      <c r="R4394" s="5">
        <v>0</v>
      </c>
      <c r="S4394" s="5">
        <v>0</v>
      </c>
      <c r="T4394" s="5">
        <f t="shared" si="750"/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f t="shared" si="753"/>
        <v>0</v>
      </c>
      <c r="Z4394" s="5">
        <v>0</v>
      </c>
      <c r="AA4394" s="5">
        <v>1</v>
      </c>
      <c r="AB4394" s="5">
        <f t="shared" si="754"/>
        <v>1</v>
      </c>
      <c r="AC4394" s="5">
        <v>0</v>
      </c>
      <c r="AD4394" s="5">
        <v>0</v>
      </c>
      <c r="AE4394" s="5">
        <f t="shared" si="755"/>
        <v>0</v>
      </c>
      <c r="AF4394" s="5">
        <v>0</v>
      </c>
      <c r="AG4394" s="6">
        <v>44343</v>
      </c>
      <c r="AH4394" s="5">
        <v>1</v>
      </c>
      <c r="AI4394" s="5">
        <v>0</v>
      </c>
      <c r="AJ4394" s="5">
        <v>0</v>
      </c>
      <c r="AK4394" s="5">
        <f t="shared" si="756"/>
        <v>0</v>
      </c>
      <c r="AL4394" s="5">
        <v>0</v>
      </c>
      <c r="AM4394" s="5">
        <v>1</v>
      </c>
      <c r="AN4394" s="5">
        <f t="shared" si="757"/>
        <v>1</v>
      </c>
      <c r="AO4394" s="5">
        <v>0</v>
      </c>
      <c r="AP4394" s="5">
        <v>0</v>
      </c>
      <c r="AQ4394" s="5">
        <f t="shared" si="758"/>
        <v>0</v>
      </c>
      <c r="AR4394" s="5">
        <v>0</v>
      </c>
      <c r="AS4394" s="6">
        <v>44495</v>
      </c>
      <c r="AT4394" s="5">
        <v>1</v>
      </c>
      <c r="AU4394" s="5">
        <v>0</v>
      </c>
      <c r="AV4394" t="str">
        <f t="shared" si="751"/>
        <v>N</v>
      </c>
      <c r="AW4394" t="s">
        <v>60</v>
      </c>
      <c r="AX4394" t="s">
        <v>61</v>
      </c>
      <c r="AY4394" t="s">
        <v>2637</v>
      </c>
      <c r="AZ4394" t="s">
        <v>2637</v>
      </c>
      <c r="BA4394" t="str">
        <f t="shared" si="752"/>
        <v>N</v>
      </c>
    </row>
    <row r="4395" spans="1:53">
      <c r="A4395" t="s">
        <v>436</v>
      </c>
      <c r="B4395" t="s">
        <v>54</v>
      </c>
      <c r="C4395" t="s">
        <v>89</v>
      </c>
      <c r="D4395">
        <v>2021</v>
      </c>
      <c r="F4395" t="s">
        <v>7130</v>
      </c>
      <c r="G4395" t="s">
        <v>10242</v>
      </c>
      <c r="H4395" t="s">
        <v>5071</v>
      </c>
      <c r="I4395" t="s">
        <v>7132</v>
      </c>
      <c r="J4395" t="s">
        <v>58</v>
      </c>
      <c r="K4395" t="s">
        <v>59</v>
      </c>
      <c r="L4395" s="5">
        <v>0</v>
      </c>
      <c r="M4395" s="5">
        <v>0</v>
      </c>
      <c r="N4395" s="5">
        <f t="shared" si="748"/>
        <v>0</v>
      </c>
      <c r="O4395" s="5">
        <v>0</v>
      </c>
      <c r="P4395" s="5">
        <v>0</v>
      </c>
      <c r="Q4395" s="5">
        <f t="shared" si="749"/>
        <v>0</v>
      </c>
      <c r="R4395" s="5">
        <v>0</v>
      </c>
      <c r="S4395" s="5">
        <v>0</v>
      </c>
      <c r="T4395" s="5">
        <f t="shared" si="750"/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f t="shared" si="753"/>
        <v>0</v>
      </c>
      <c r="Z4395" s="5">
        <v>0</v>
      </c>
      <c r="AA4395" s="5">
        <v>1</v>
      </c>
      <c r="AB4395" s="5">
        <f t="shared" si="754"/>
        <v>1</v>
      </c>
      <c r="AC4395" s="5">
        <v>0</v>
      </c>
      <c r="AD4395" s="5">
        <v>0</v>
      </c>
      <c r="AE4395" s="5">
        <f t="shared" si="755"/>
        <v>0</v>
      </c>
      <c r="AF4395" s="5">
        <v>0</v>
      </c>
      <c r="AG4395" s="6">
        <v>44249</v>
      </c>
      <c r="AH4395" s="5">
        <v>1</v>
      </c>
      <c r="AI4395" s="5">
        <v>0</v>
      </c>
      <c r="AJ4395" s="5">
        <v>0</v>
      </c>
      <c r="AK4395" s="5">
        <f t="shared" si="756"/>
        <v>0</v>
      </c>
      <c r="AL4395" s="5">
        <v>0</v>
      </c>
      <c r="AM4395" s="5">
        <v>1</v>
      </c>
      <c r="AN4395" s="5">
        <f t="shared" si="757"/>
        <v>1</v>
      </c>
      <c r="AO4395" s="5">
        <v>0</v>
      </c>
      <c r="AP4395" s="5">
        <v>0</v>
      </c>
      <c r="AQ4395" s="5">
        <f t="shared" si="758"/>
        <v>0</v>
      </c>
      <c r="AR4395" s="5">
        <v>0</v>
      </c>
      <c r="AS4395" s="6">
        <v>44522</v>
      </c>
      <c r="AT4395" s="5">
        <v>1</v>
      </c>
      <c r="AU4395" s="5">
        <v>0</v>
      </c>
      <c r="AV4395" t="str">
        <f t="shared" si="751"/>
        <v>N</v>
      </c>
      <c r="AW4395" t="s">
        <v>60</v>
      </c>
      <c r="AX4395" t="s">
        <v>61</v>
      </c>
      <c r="AY4395" t="s">
        <v>2637</v>
      </c>
      <c r="AZ4395" t="s">
        <v>2637</v>
      </c>
      <c r="BA4395" t="str">
        <f t="shared" si="752"/>
        <v>N</v>
      </c>
    </row>
    <row r="4396" spans="1:53">
      <c r="A4396" t="s">
        <v>436</v>
      </c>
      <c r="B4396" t="s">
        <v>54</v>
      </c>
      <c r="C4396" t="s">
        <v>89</v>
      </c>
      <c r="D4396">
        <v>2021</v>
      </c>
      <c r="F4396" t="s">
        <v>10243</v>
      </c>
      <c r="G4396" t="s">
        <v>10244</v>
      </c>
      <c r="H4396" t="s">
        <v>2754</v>
      </c>
      <c r="I4396" t="s">
        <v>10245</v>
      </c>
      <c r="J4396" t="s">
        <v>58</v>
      </c>
      <c r="K4396" t="s">
        <v>59</v>
      </c>
      <c r="L4396" s="5">
        <v>0</v>
      </c>
      <c r="M4396" s="5">
        <v>0</v>
      </c>
      <c r="N4396" s="5">
        <f t="shared" si="748"/>
        <v>0</v>
      </c>
      <c r="O4396" s="5">
        <v>0</v>
      </c>
      <c r="P4396" s="5">
        <v>0</v>
      </c>
      <c r="Q4396" s="5">
        <f t="shared" si="749"/>
        <v>0</v>
      </c>
      <c r="R4396" s="5">
        <v>0</v>
      </c>
      <c r="S4396" s="5">
        <v>0</v>
      </c>
      <c r="T4396" s="5">
        <f t="shared" si="750"/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f t="shared" si="753"/>
        <v>0</v>
      </c>
      <c r="Z4396" s="5">
        <v>0</v>
      </c>
      <c r="AA4396" s="5">
        <v>1</v>
      </c>
      <c r="AB4396" s="5">
        <f t="shared" si="754"/>
        <v>1</v>
      </c>
      <c r="AC4396" s="5">
        <v>0</v>
      </c>
      <c r="AD4396" s="5">
        <v>0</v>
      </c>
      <c r="AE4396" s="5">
        <f t="shared" si="755"/>
        <v>0</v>
      </c>
      <c r="AF4396" s="5">
        <v>0</v>
      </c>
      <c r="AG4396" s="6">
        <v>44348</v>
      </c>
      <c r="AH4396" s="5">
        <v>1</v>
      </c>
      <c r="AI4396" s="5">
        <v>0</v>
      </c>
      <c r="AJ4396" s="5">
        <v>0</v>
      </c>
      <c r="AK4396" s="5">
        <f t="shared" si="756"/>
        <v>0</v>
      </c>
      <c r="AL4396" s="5">
        <v>0</v>
      </c>
      <c r="AM4396" s="5">
        <v>1</v>
      </c>
      <c r="AN4396" s="5">
        <f t="shared" si="757"/>
        <v>1</v>
      </c>
      <c r="AO4396" s="5">
        <v>0</v>
      </c>
      <c r="AP4396" s="5">
        <v>0</v>
      </c>
      <c r="AQ4396" s="5">
        <f t="shared" si="758"/>
        <v>0</v>
      </c>
      <c r="AR4396" s="5">
        <v>0</v>
      </c>
      <c r="AS4396" s="6">
        <v>44490</v>
      </c>
      <c r="AT4396" s="5">
        <v>1</v>
      </c>
      <c r="AU4396" s="5">
        <v>0</v>
      </c>
      <c r="AV4396" t="str">
        <f t="shared" si="751"/>
        <v>N</v>
      </c>
      <c r="AW4396" t="s">
        <v>60</v>
      </c>
      <c r="AX4396" t="s">
        <v>61</v>
      </c>
      <c r="AY4396" t="s">
        <v>2637</v>
      </c>
      <c r="AZ4396" t="s">
        <v>2637</v>
      </c>
      <c r="BA4396" t="str">
        <f t="shared" si="752"/>
        <v>N</v>
      </c>
    </row>
    <row r="4397" spans="1:53">
      <c r="A4397" t="s">
        <v>436</v>
      </c>
      <c r="B4397" t="s">
        <v>54</v>
      </c>
      <c r="C4397" t="s">
        <v>89</v>
      </c>
      <c r="D4397">
        <v>2021</v>
      </c>
      <c r="F4397" t="s">
        <v>7263</v>
      </c>
      <c r="G4397" t="s">
        <v>10246</v>
      </c>
      <c r="H4397" t="s">
        <v>6904</v>
      </c>
      <c r="I4397" t="s">
        <v>7265</v>
      </c>
      <c r="J4397" t="s">
        <v>58</v>
      </c>
      <c r="K4397" t="s">
        <v>59</v>
      </c>
      <c r="L4397" s="5">
        <v>0</v>
      </c>
      <c r="M4397" s="5">
        <v>0</v>
      </c>
      <c r="N4397" s="5">
        <f t="shared" si="748"/>
        <v>0</v>
      </c>
      <c r="O4397" s="5">
        <v>0</v>
      </c>
      <c r="P4397" s="5">
        <v>0</v>
      </c>
      <c r="Q4397" s="5">
        <f t="shared" si="749"/>
        <v>0</v>
      </c>
      <c r="R4397" s="5">
        <v>0</v>
      </c>
      <c r="S4397" s="5">
        <v>0</v>
      </c>
      <c r="T4397" s="5">
        <f t="shared" si="750"/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f t="shared" si="753"/>
        <v>0</v>
      </c>
      <c r="Z4397" s="5">
        <v>0</v>
      </c>
      <c r="AA4397" s="5">
        <v>1</v>
      </c>
      <c r="AB4397" s="5">
        <f t="shared" si="754"/>
        <v>1</v>
      </c>
      <c r="AC4397" s="5">
        <v>0</v>
      </c>
      <c r="AD4397" s="5">
        <v>0</v>
      </c>
      <c r="AE4397" s="5">
        <f t="shared" si="755"/>
        <v>0</v>
      </c>
      <c r="AF4397" s="5">
        <v>0</v>
      </c>
      <c r="AG4397" s="6">
        <v>44319</v>
      </c>
      <c r="AH4397" s="5">
        <v>1</v>
      </c>
      <c r="AI4397" s="5">
        <v>0</v>
      </c>
      <c r="AJ4397" s="5">
        <v>0</v>
      </c>
      <c r="AK4397" s="5">
        <f t="shared" si="756"/>
        <v>0</v>
      </c>
      <c r="AL4397" s="5">
        <v>0</v>
      </c>
      <c r="AM4397" s="5">
        <v>1</v>
      </c>
      <c r="AN4397" s="5">
        <f t="shared" si="757"/>
        <v>1</v>
      </c>
      <c r="AO4397" s="5">
        <v>0</v>
      </c>
      <c r="AP4397" s="5">
        <v>0</v>
      </c>
      <c r="AQ4397" s="5">
        <f t="shared" si="758"/>
        <v>0</v>
      </c>
      <c r="AR4397" s="5">
        <v>0</v>
      </c>
      <c r="AS4397" s="6">
        <v>44403</v>
      </c>
      <c r="AT4397" s="5">
        <v>1</v>
      </c>
      <c r="AU4397" s="5">
        <v>0</v>
      </c>
      <c r="AV4397" t="str">
        <f t="shared" si="751"/>
        <v>N</v>
      </c>
      <c r="AW4397" t="s">
        <v>60</v>
      </c>
      <c r="AX4397" t="s">
        <v>61</v>
      </c>
      <c r="AY4397" t="s">
        <v>2637</v>
      </c>
      <c r="AZ4397" t="s">
        <v>2637</v>
      </c>
      <c r="BA4397" t="str">
        <f t="shared" si="752"/>
        <v>N</v>
      </c>
    </row>
    <row r="4398" spans="1:53">
      <c r="A4398" t="s">
        <v>436</v>
      </c>
      <c r="B4398" t="s">
        <v>54</v>
      </c>
      <c r="C4398" t="s">
        <v>89</v>
      </c>
      <c r="D4398">
        <v>2021</v>
      </c>
      <c r="F4398" t="s">
        <v>6725</v>
      </c>
      <c r="G4398" t="s">
        <v>10247</v>
      </c>
      <c r="H4398" t="s">
        <v>6812</v>
      </c>
      <c r="I4398" t="s">
        <v>6813</v>
      </c>
      <c r="J4398" t="s">
        <v>58</v>
      </c>
      <c r="K4398" t="s">
        <v>59</v>
      </c>
      <c r="L4398" s="5">
        <v>0</v>
      </c>
      <c r="M4398" s="5">
        <v>0</v>
      </c>
      <c r="N4398" s="5">
        <f t="shared" si="748"/>
        <v>0</v>
      </c>
      <c r="O4398" s="5">
        <v>0</v>
      </c>
      <c r="P4398" s="5">
        <v>0</v>
      </c>
      <c r="Q4398" s="5">
        <f t="shared" si="749"/>
        <v>0</v>
      </c>
      <c r="R4398" s="5">
        <v>0</v>
      </c>
      <c r="S4398" s="5">
        <v>0</v>
      </c>
      <c r="T4398" s="5">
        <f t="shared" si="750"/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f t="shared" si="753"/>
        <v>0</v>
      </c>
      <c r="Z4398" s="5">
        <v>0</v>
      </c>
      <c r="AA4398" s="5">
        <v>1</v>
      </c>
      <c r="AB4398" s="5">
        <f t="shared" si="754"/>
        <v>1</v>
      </c>
      <c r="AC4398" s="5">
        <v>0</v>
      </c>
      <c r="AD4398" s="5">
        <v>0</v>
      </c>
      <c r="AE4398" s="5">
        <f t="shared" si="755"/>
        <v>0</v>
      </c>
      <c r="AF4398" s="5">
        <v>0</v>
      </c>
      <c r="AG4398" s="6">
        <v>44252</v>
      </c>
      <c r="AH4398" s="5">
        <v>1</v>
      </c>
      <c r="AI4398" s="5">
        <v>0</v>
      </c>
      <c r="AJ4398" s="5">
        <v>0</v>
      </c>
      <c r="AK4398" s="5">
        <f t="shared" si="756"/>
        <v>0</v>
      </c>
      <c r="AL4398" s="5">
        <v>0</v>
      </c>
      <c r="AM4398" s="5">
        <v>1</v>
      </c>
      <c r="AN4398" s="5">
        <f t="shared" si="757"/>
        <v>1</v>
      </c>
      <c r="AO4398" s="5">
        <v>0</v>
      </c>
      <c r="AP4398" s="5">
        <v>0</v>
      </c>
      <c r="AQ4398" s="5">
        <f t="shared" si="758"/>
        <v>0</v>
      </c>
      <c r="AR4398" s="5">
        <v>0</v>
      </c>
      <c r="AS4398" s="6">
        <v>44529</v>
      </c>
      <c r="AT4398" s="5">
        <v>1</v>
      </c>
      <c r="AU4398" s="5">
        <v>0</v>
      </c>
      <c r="AV4398" t="str">
        <f t="shared" si="751"/>
        <v>N</v>
      </c>
      <c r="AW4398" t="s">
        <v>60</v>
      </c>
      <c r="AX4398" t="s">
        <v>61</v>
      </c>
      <c r="AY4398" t="s">
        <v>2637</v>
      </c>
      <c r="AZ4398" t="s">
        <v>2637</v>
      </c>
      <c r="BA4398" t="str">
        <f t="shared" si="752"/>
        <v>N</v>
      </c>
    </row>
    <row r="4399" spans="1:53">
      <c r="A4399" t="s">
        <v>436</v>
      </c>
      <c r="B4399" t="s">
        <v>54</v>
      </c>
      <c r="C4399" t="s">
        <v>89</v>
      </c>
      <c r="D4399">
        <v>2021</v>
      </c>
      <c r="F4399" t="s">
        <v>10248</v>
      </c>
      <c r="G4399" t="s">
        <v>10249</v>
      </c>
      <c r="H4399" t="s">
        <v>10250</v>
      </c>
      <c r="I4399" t="s">
        <v>10251</v>
      </c>
      <c r="J4399" t="s">
        <v>58</v>
      </c>
      <c r="K4399" t="s">
        <v>59</v>
      </c>
      <c r="L4399" s="5">
        <v>0</v>
      </c>
      <c r="M4399" s="5">
        <v>0</v>
      </c>
      <c r="N4399" s="5">
        <f t="shared" si="748"/>
        <v>0</v>
      </c>
      <c r="O4399" s="5">
        <v>0</v>
      </c>
      <c r="P4399" s="5">
        <v>0</v>
      </c>
      <c r="Q4399" s="5">
        <f t="shared" si="749"/>
        <v>0</v>
      </c>
      <c r="R4399" s="5">
        <v>0</v>
      </c>
      <c r="S4399" s="5">
        <v>0</v>
      </c>
      <c r="T4399" s="5">
        <f t="shared" si="750"/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f t="shared" si="753"/>
        <v>0</v>
      </c>
      <c r="Z4399" s="5">
        <v>0</v>
      </c>
      <c r="AA4399" s="5">
        <v>1</v>
      </c>
      <c r="AB4399" s="5">
        <f t="shared" si="754"/>
        <v>1</v>
      </c>
      <c r="AC4399" s="5">
        <v>0</v>
      </c>
      <c r="AD4399" s="5">
        <v>0</v>
      </c>
      <c r="AE4399" s="5">
        <f t="shared" si="755"/>
        <v>0</v>
      </c>
      <c r="AF4399" s="5">
        <v>0</v>
      </c>
      <c r="AG4399" s="6">
        <v>44242</v>
      </c>
      <c r="AH4399" s="5">
        <v>1</v>
      </c>
      <c r="AI4399" s="5">
        <v>0</v>
      </c>
      <c r="AJ4399" s="5">
        <v>0</v>
      </c>
      <c r="AK4399" s="5">
        <f t="shared" si="756"/>
        <v>0</v>
      </c>
      <c r="AL4399" s="5">
        <v>0</v>
      </c>
      <c r="AM4399" s="5">
        <v>1</v>
      </c>
      <c r="AN4399" s="5">
        <f t="shared" si="757"/>
        <v>1</v>
      </c>
      <c r="AO4399" s="5">
        <v>0</v>
      </c>
      <c r="AP4399" s="5">
        <v>0</v>
      </c>
      <c r="AQ4399" s="5">
        <f t="shared" si="758"/>
        <v>0</v>
      </c>
      <c r="AR4399" s="5">
        <v>0</v>
      </c>
      <c r="AS4399" s="6">
        <v>44481</v>
      </c>
      <c r="AT4399" s="5">
        <v>1</v>
      </c>
      <c r="AU4399" s="5">
        <v>0</v>
      </c>
      <c r="AV4399" t="str">
        <f t="shared" si="751"/>
        <v>N</v>
      </c>
      <c r="AW4399" t="s">
        <v>60</v>
      </c>
      <c r="AX4399" t="s">
        <v>61</v>
      </c>
      <c r="AY4399" t="s">
        <v>2637</v>
      </c>
      <c r="AZ4399" t="s">
        <v>2637</v>
      </c>
      <c r="BA4399" t="str">
        <f t="shared" si="752"/>
        <v>N</v>
      </c>
    </row>
    <row r="4400" spans="1:53">
      <c r="A4400" t="s">
        <v>436</v>
      </c>
      <c r="B4400" t="s">
        <v>54</v>
      </c>
      <c r="C4400" t="s">
        <v>89</v>
      </c>
      <c r="D4400">
        <v>2021</v>
      </c>
      <c r="F4400" t="s">
        <v>10252</v>
      </c>
      <c r="G4400" t="s">
        <v>10253</v>
      </c>
      <c r="H4400" t="s">
        <v>2720</v>
      </c>
      <c r="I4400" t="s">
        <v>10254</v>
      </c>
      <c r="J4400" t="s">
        <v>58</v>
      </c>
      <c r="K4400" t="s">
        <v>59</v>
      </c>
      <c r="L4400" s="5">
        <v>0</v>
      </c>
      <c r="M4400" s="5">
        <v>0</v>
      </c>
      <c r="N4400" s="5">
        <f t="shared" si="748"/>
        <v>0</v>
      </c>
      <c r="O4400" s="5">
        <v>0</v>
      </c>
      <c r="P4400" s="5">
        <v>0</v>
      </c>
      <c r="Q4400" s="5">
        <f t="shared" si="749"/>
        <v>0</v>
      </c>
      <c r="R4400" s="5">
        <v>0</v>
      </c>
      <c r="S4400" s="5">
        <v>0</v>
      </c>
      <c r="T4400" s="5">
        <f t="shared" si="750"/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f t="shared" si="753"/>
        <v>0</v>
      </c>
      <c r="Z4400" s="5">
        <v>0</v>
      </c>
      <c r="AA4400" s="5">
        <v>1</v>
      </c>
      <c r="AB4400" s="5">
        <f t="shared" si="754"/>
        <v>1</v>
      </c>
      <c r="AC4400" s="5">
        <v>0</v>
      </c>
      <c r="AD4400" s="5">
        <v>0</v>
      </c>
      <c r="AE4400" s="5">
        <f t="shared" si="755"/>
        <v>0</v>
      </c>
      <c r="AF4400" s="5">
        <v>0</v>
      </c>
      <c r="AG4400" s="6">
        <v>44287</v>
      </c>
      <c r="AH4400" s="5">
        <v>1</v>
      </c>
      <c r="AI4400" s="5">
        <v>0</v>
      </c>
      <c r="AJ4400" s="5">
        <v>0</v>
      </c>
      <c r="AK4400" s="5">
        <f t="shared" si="756"/>
        <v>0</v>
      </c>
      <c r="AL4400" s="5">
        <v>0</v>
      </c>
      <c r="AM4400" s="5">
        <v>1</v>
      </c>
      <c r="AN4400" s="5">
        <f t="shared" si="757"/>
        <v>1</v>
      </c>
      <c r="AO4400" s="5">
        <v>0</v>
      </c>
      <c r="AP4400" s="5">
        <v>0</v>
      </c>
      <c r="AQ4400" s="5">
        <f t="shared" si="758"/>
        <v>0</v>
      </c>
      <c r="AR4400" s="5">
        <v>0</v>
      </c>
      <c r="AS4400" s="6">
        <v>44424</v>
      </c>
      <c r="AT4400" s="5">
        <v>1</v>
      </c>
      <c r="AU4400" s="5">
        <v>0</v>
      </c>
      <c r="AV4400" t="str">
        <f t="shared" si="751"/>
        <v>N</v>
      </c>
      <c r="AW4400" t="s">
        <v>60</v>
      </c>
      <c r="AX4400" t="s">
        <v>61</v>
      </c>
      <c r="AY4400" t="s">
        <v>2637</v>
      </c>
      <c r="AZ4400" t="s">
        <v>2637</v>
      </c>
      <c r="BA4400" t="str">
        <f t="shared" si="752"/>
        <v>N</v>
      </c>
    </row>
    <row r="4401" spans="1:53">
      <c r="A4401" t="s">
        <v>436</v>
      </c>
      <c r="B4401" t="s">
        <v>54</v>
      </c>
      <c r="C4401" t="s">
        <v>89</v>
      </c>
      <c r="D4401">
        <v>2021</v>
      </c>
      <c r="F4401" t="s">
        <v>6597</v>
      </c>
      <c r="G4401" t="s">
        <v>6598</v>
      </c>
      <c r="H4401" t="s">
        <v>10255</v>
      </c>
      <c r="I4401" t="s">
        <v>10256</v>
      </c>
      <c r="J4401" t="s">
        <v>58</v>
      </c>
      <c r="K4401" t="s">
        <v>59</v>
      </c>
      <c r="L4401" s="5">
        <v>0</v>
      </c>
      <c r="M4401" s="5">
        <v>0</v>
      </c>
      <c r="N4401" s="5">
        <f t="shared" si="748"/>
        <v>0</v>
      </c>
      <c r="O4401" s="5">
        <v>0</v>
      </c>
      <c r="P4401" s="5">
        <v>0</v>
      </c>
      <c r="Q4401" s="5">
        <f t="shared" si="749"/>
        <v>0</v>
      </c>
      <c r="R4401" s="5">
        <v>0</v>
      </c>
      <c r="S4401" s="5">
        <v>0</v>
      </c>
      <c r="T4401" s="5">
        <f t="shared" si="750"/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f t="shared" si="753"/>
        <v>0</v>
      </c>
      <c r="Z4401" s="5">
        <v>0</v>
      </c>
      <c r="AA4401" s="5">
        <v>1</v>
      </c>
      <c r="AB4401" s="5">
        <f t="shared" si="754"/>
        <v>1</v>
      </c>
      <c r="AC4401" s="5">
        <v>0</v>
      </c>
      <c r="AD4401" s="5">
        <v>0</v>
      </c>
      <c r="AE4401" s="5">
        <f t="shared" si="755"/>
        <v>0</v>
      </c>
      <c r="AF4401" s="5">
        <v>0</v>
      </c>
      <c r="AG4401" s="6">
        <v>44459</v>
      </c>
      <c r="AH4401" s="5">
        <v>1</v>
      </c>
      <c r="AI4401" s="5">
        <v>0</v>
      </c>
      <c r="AJ4401" s="5">
        <v>0</v>
      </c>
      <c r="AK4401" s="5">
        <f t="shared" si="756"/>
        <v>0</v>
      </c>
      <c r="AL4401" s="5">
        <v>0</v>
      </c>
      <c r="AM4401" s="5">
        <v>1</v>
      </c>
      <c r="AN4401" s="5">
        <f t="shared" si="757"/>
        <v>1</v>
      </c>
      <c r="AO4401" s="5">
        <v>0</v>
      </c>
      <c r="AP4401" s="5">
        <v>0</v>
      </c>
      <c r="AQ4401" s="5">
        <f t="shared" si="758"/>
        <v>0</v>
      </c>
      <c r="AR4401" s="5">
        <v>0</v>
      </c>
      <c r="AS4401" s="6">
        <v>44530</v>
      </c>
      <c r="AT4401" s="5">
        <v>1</v>
      </c>
      <c r="AU4401" s="5">
        <v>0</v>
      </c>
      <c r="AV4401" t="str">
        <f t="shared" si="751"/>
        <v>N</v>
      </c>
      <c r="AW4401" t="s">
        <v>60</v>
      </c>
      <c r="AX4401" t="s">
        <v>61</v>
      </c>
      <c r="AY4401" t="s">
        <v>2637</v>
      </c>
      <c r="AZ4401" t="s">
        <v>2637</v>
      </c>
      <c r="BA4401" t="str">
        <f t="shared" si="752"/>
        <v>N</v>
      </c>
    </row>
    <row r="4402" spans="1:53">
      <c r="A4402" t="s">
        <v>436</v>
      </c>
      <c r="B4402" t="s">
        <v>54</v>
      </c>
      <c r="C4402" t="s">
        <v>89</v>
      </c>
      <c r="D4402">
        <v>2021</v>
      </c>
      <c r="F4402" t="s">
        <v>7198</v>
      </c>
      <c r="G4402" t="s">
        <v>7199</v>
      </c>
      <c r="H4402" t="s">
        <v>10257</v>
      </c>
      <c r="I4402" t="s">
        <v>7201</v>
      </c>
      <c r="J4402" t="s">
        <v>58</v>
      </c>
      <c r="K4402" t="s">
        <v>59</v>
      </c>
      <c r="L4402" s="5">
        <v>0</v>
      </c>
      <c r="M4402" s="5">
        <v>0</v>
      </c>
      <c r="N4402" s="5">
        <f t="shared" si="748"/>
        <v>0</v>
      </c>
      <c r="O4402" s="5">
        <v>0</v>
      </c>
      <c r="P4402" s="5">
        <v>0</v>
      </c>
      <c r="Q4402" s="5">
        <f t="shared" si="749"/>
        <v>0</v>
      </c>
      <c r="R4402" s="5">
        <v>0</v>
      </c>
      <c r="S4402" s="5">
        <v>0</v>
      </c>
      <c r="T4402" s="5">
        <f t="shared" si="750"/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f t="shared" si="753"/>
        <v>0</v>
      </c>
      <c r="Z4402" s="5">
        <v>0</v>
      </c>
      <c r="AA4402" s="5">
        <v>1</v>
      </c>
      <c r="AB4402" s="5">
        <f t="shared" si="754"/>
        <v>1</v>
      </c>
      <c r="AC4402" s="5">
        <v>0</v>
      </c>
      <c r="AD4402" s="5">
        <v>0</v>
      </c>
      <c r="AE4402" s="5">
        <f t="shared" si="755"/>
        <v>0</v>
      </c>
      <c r="AF4402" s="5">
        <v>0</v>
      </c>
      <c r="AG4402" s="6">
        <v>44305</v>
      </c>
      <c r="AH4402" s="5">
        <v>1</v>
      </c>
      <c r="AI4402" s="5">
        <v>0</v>
      </c>
      <c r="AJ4402" s="5">
        <v>0</v>
      </c>
      <c r="AK4402" s="5">
        <f t="shared" si="756"/>
        <v>0</v>
      </c>
      <c r="AL4402" s="5">
        <v>0</v>
      </c>
      <c r="AM4402" s="5">
        <v>1</v>
      </c>
      <c r="AN4402" s="5">
        <f t="shared" si="757"/>
        <v>1</v>
      </c>
      <c r="AO4402" s="5">
        <v>0</v>
      </c>
      <c r="AP4402" s="5">
        <v>0</v>
      </c>
      <c r="AQ4402" s="5">
        <f t="shared" si="758"/>
        <v>0</v>
      </c>
      <c r="AR4402" s="5">
        <v>0</v>
      </c>
      <c r="AS4402" s="6">
        <v>44448</v>
      </c>
      <c r="AT4402" s="5">
        <v>1</v>
      </c>
      <c r="AU4402" s="5">
        <v>0</v>
      </c>
      <c r="AV4402" t="str">
        <f t="shared" si="751"/>
        <v>N</v>
      </c>
      <c r="AW4402" t="s">
        <v>60</v>
      </c>
      <c r="AX4402" t="s">
        <v>61</v>
      </c>
      <c r="AY4402" t="s">
        <v>2637</v>
      </c>
      <c r="AZ4402" t="s">
        <v>2637</v>
      </c>
      <c r="BA4402" t="str">
        <f t="shared" si="752"/>
        <v>N</v>
      </c>
    </row>
    <row r="4403" spans="1:53">
      <c r="A4403" t="s">
        <v>436</v>
      </c>
      <c r="B4403" t="s">
        <v>54</v>
      </c>
      <c r="C4403" t="s">
        <v>89</v>
      </c>
      <c r="D4403">
        <v>2021</v>
      </c>
      <c r="F4403" t="s">
        <v>6397</v>
      </c>
      <c r="G4403" t="s">
        <v>6398</v>
      </c>
      <c r="H4403" t="s">
        <v>6399</v>
      </c>
      <c r="I4403" t="s">
        <v>6400</v>
      </c>
      <c r="J4403" t="s">
        <v>58</v>
      </c>
      <c r="K4403" t="s">
        <v>59</v>
      </c>
      <c r="L4403" s="5">
        <v>0</v>
      </c>
      <c r="M4403" s="5">
        <v>0</v>
      </c>
      <c r="N4403" s="5">
        <f t="shared" si="748"/>
        <v>0</v>
      </c>
      <c r="O4403" s="5">
        <v>0</v>
      </c>
      <c r="P4403" s="5">
        <v>0</v>
      </c>
      <c r="Q4403" s="5">
        <f t="shared" si="749"/>
        <v>0</v>
      </c>
      <c r="R4403" s="5">
        <v>0</v>
      </c>
      <c r="S4403" s="5">
        <v>0</v>
      </c>
      <c r="T4403" s="5">
        <f t="shared" si="750"/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f t="shared" si="753"/>
        <v>0</v>
      </c>
      <c r="Z4403" s="5">
        <v>0</v>
      </c>
      <c r="AA4403" s="5">
        <v>1</v>
      </c>
      <c r="AB4403" s="5">
        <f t="shared" si="754"/>
        <v>1</v>
      </c>
      <c r="AC4403" s="5">
        <v>0</v>
      </c>
      <c r="AD4403" s="5">
        <v>0</v>
      </c>
      <c r="AE4403" s="5">
        <f t="shared" si="755"/>
        <v>0</v>
      </c>
      <c r="AF4403" s="5">
        <v>0</v>
      </c>
      <c r="AG4403" s="6">
        <v>43977</v>
      </c>
      <c r="AH4403" s="5">
        <v>1</v>
      </c>
      <c r="AI4403" s="5">
        <v>0</v>
      </c>
      <c r="AJ4403" s="5">
        <v>0</v>
      </c>
      <c r="AK4403" s="5">
        <f t="shared" si="756"/>
        <v>0</v>
      </c>
      <c r="AL4403" s="5">
        <v>0</v>
      </c>
      <c r="AM4403" s="5">
        <v>1</v>
      </c>
      <c r="AN4403" s="5">
        <f t="shared" si="757"/>
        <v>1</v>
      </c>
      <c r="AO4403" s="5">
        <v>0</v>
      </c>
      <c r="AP4403" s="5">
        <v>0</v>
      </c>
      <c r="AQ4403" s="5">
        <f t="shared" si="758"/>
        <v>0</v>
      </c>
      <c r="AR4403" s="5">
        <v>0</v>
      </c>
      <c r="AS4403" s="6">
        <v>44469</v>
      </c>
      <c r="AT4403" s="5">
        <v>1</v>
      </c>
      <c r="AU4403" s="5">
        <v>0</v>
      </c>
      <c r="AV4403" t="str">
        <f t="shared" si="751"/>
        <v>N</v>
      </c>
      <c r="AW4403" t="s">
        <v>60</v>
      </c>
      <c r="AX4403" t="s">
        <v>61</v>
      </c>
      <c r="AY4403" t="s">
        <v>2637</v>
      </c>
      <c r="AZ4403" t="s">
        <v>2637</v>
      </c>
      <c r="BA4403" t="str">
        <f t="shared" si="752"/>
        <v>N</v>
      </c>
    </row>
    <row r="4404" spans="1:53">
      <c r="A4404" t="s">
        <v>436</v>
      </c>
      <c r="B4404" t="s">
        <v>54</v>
      </c>
      <c r="C4404" t="s">
        <v>89</v>
      </c>
      <c r="D4404">
        <v>2021</v>
      </c>
      <c r="F4404" t="s">
        <v>6180</v>
      </c>
      <c r="G4404" t="s">
        <v>6739</v>
      </c>
      <c r="H4404" t="s">
        <v>6740</v>
      </c>
      <c r="I4404" t="s">
        <v>6741</v>
      </c>
      <c r="J4404" t="s">
        <v>58</v>
      </c>
      <c r="K4404" t="s">
        <v>59</v>
      </c>
      <c r="L4404" s="5">
        <v>0</v>
      </c>
      <c r="M4404" s="5">
        <v>0</v>
      </c>
      <c r="N4404" s="5">
        <f t="shared" si="748"/>
        <v>0</v>
      </c>
      <c r="O4404" s="5">
        <v>0</v>
      </c>
      <c r="P4404" s="5">
        <v>0</v>
      </c>
      <c r="Q4404" s="5">
        <f t="shared" si="749"/>
        <v>0</v>
      </c>
      <c r="R4404" s="5">
        <v>0</v>
      </c>
      <c r="S4404" s="5">
        <v>0</v>
      </c>
      <c r="T4404" s="5">
        <f t="shared" si="750"/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f t="shared" si="753"/>
        <v>0</v>
      </c>
      <c r="Z4404" s="5">
        <v>0</v>
      </c>
      <c r="AA4404" s="5">
        <v>1</v>
      </c>
      <c r="AB4404" s="5">
        <f t="shared" si="754"/>
        <v>1</v>
      </c>
      <c r="AC4404" s="5">
        <v>0</v>
      </c>
      <c r="AD4404" s="5">
        <v>0</v>
      </c>
      <c r="AE4404" s="5">
        <f t="shared" si="755"/>
        <v>0</v>
      </c>
      <c r="AF4404" s="5">
        <v>0</v>
      </c>
      <c r="AG4404" s="6">
        <v>44308</v>
      </c>
      <c r="AH4404" s="5">
        <v>1</v>
      </c>
      <c r="AI4404" s="5">
        <v>0</v>
      </c>
      <c r="AJ4404" s="5">
        <v>0</v>
      </c>
      <c r="AK4404" s="5">
        <f t="shared" si="756"/>
        <v>0</v>
      </c>
      <c r="AL4404" s="5">
        <v>0</v>
      </c>
      <c r="AM4404" s="5">
        <v>1</v>
      </c>
      <c r="AN4404" s="5">
        <f t="shared" si="757"/>
        <v>1</v>
      </c>
      <c r="AO4404" s="5">
        <v>0</v>
      </c>
      <c r="AP4404" s="5">
        <v>0</v>
      </c>
      <c r="AQ4404" s="5">
        <f t="shared" si="758"/>
        <v>0</v>
      </c>
      <c r="AR4404" s="5">
        <v>0</v>
      </c>
      <c r="AS4404" s="6">
        <v>44516</v>
      </c>
      <c r="AT4404" s="5">
        <v>1</v>
      </c>
      <c r="AU4404" s="5">
        <v>0</v>
      </c>
      <c r="AV4404" t="str">
        <f t="shared" si="751"/>
        <v>N</v>
      </c>
      <c r="AW4404" t="s">
        <v>60</v>
      </c>
      <c r="AX4404" t="s">
        <v>61</v>
      </c>
      <c r="AY4404" t="s">
        <v>2637</v>
      </c>
      <c r="AZ4404" t="s">
        <v>2637</v>
      </c>
      <c r="BA4404" t="str">
        <f t="shared" si="752"/>
        <v>N</v>
      </c>
    </row>
    <row r="4405" spans="1:53">
      <c r="A4405" t="s">
        <v>436</v>
      </c>
      <c r="B4405" t="s">
        <v>54</v>
      </c>
      <c r="C4405" t="s">
        <v>89</v>
      </c>
      <c r="D4405">
        <v>2021</v>
      </c>
      <c r="F4405" t="s">
        <v>6755</v>
      </c>
      <c r="G4405" t="s">
        <v>6756</v>
      </c>
      <c r="H4405" t="s">
        <v>6757</v>
      </c>
      <c r="I4405" t="s">
        <v>6758</v>
      </c>
      <c r="J4405" t="s">
        <v>58</v>
      </c>
      <c r="K4405" t="s">
        <v>59</v>
      </c>
      <c r="L4405" s="5">
        <v>0</v>
      </c>
      <c r="M4405" s="5">
        <v>0</v>
      </c>
      <c r="N4405" s="5">
        <f t="shared" si="748"/>
        <v>0</v>
      </c>
      <c r="O4405" s="5">
        <v>0</v>
      </c>
      <c r="P4405" s="5">
        <v>0</v>
      </c>
      <c r="Q4405" s="5">
        <f t="shared" si="749"/>
        <v>0</v>
      </c>
      <c r="R4405" s="5">
        <v>0</v>
      </c>
      <c r="S4405" s="5">
        <v>0</v>
      </c>
      <c r="T4405" s="5">
        <f t="shared" si="750"/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f t="shared" si="753"/>
        <v>0</v>
      </c>
      <c r="Z4405" s="5">
        <v>0</v>
      </c>
      <c r="AA4405" s="5">
        <v>1</v>
      </c>
      <c r="AB4405" s="5">
        <f t="shared" si="754"/>
        <v>1</v>
      </c>
      <c r="AC4405" s="5">
        <v>0</v>
      </c>
      <c r="AD4405" s="5">
        <v>0</v>
      </c>
      <c r="AE4405" s="5">
        <f t="shared" si="755"/>
        <v>0</v>
      </c>
      <c r="AF4405" s="5">
        <v>0</v>
      </c>
      <c r="AG4405" s="6">
        <v>44284</v>
      </c>
      <c r="AH4405" s="5">
        <v>1</v>
      </c>
      <c r="AI4405" s="5">
        <v>0</v>
      </c>
      <c r="AJ4405" s="5">
        <v>0</v>
      </c>
      <c r="AK4405" s="5">
        <f t="shared" si="756"/>
        <v>0</v>
      </c>
      <c r="AL4405" s="5">
        <v>0</v>
      </c>
      <c r="AM4405" s="5">
        <v>1</v>
      </c>
      <c r="AN4405" s="5">
        <f t="shared" si="757"/>
        <v>1</v>
      </c>
      <c r="AO4405" s="5">
        <v>0</v>
      </c>
      <c r="AP4405" s="5">
        <v>0</v>
      </c>
      <c r="AQ4405" s="5">
        <f t="shared" si="758"/>
        <v>0</v>
      </c>
      <c r="AR4405" s="5">
        <v>0</v>
      </c>
      <c r="AS4405" s="6">
        <v>44469</v>
      </c>
      <c r="AT4405" s="5">
        <v>1</v>
      </c>
      <c r="AU4405" s="5">
        <v>0</v>
      </c>
      <c r="AV4405" t="str">
        <f t="shared" si="751"/>
        <v>N</v>
      </c>
      <c r="AW4405" t="s">
        <v>60</v>
      </c>
      <c r="AX4405" t="s">
        <v>61</v>
      </c>
      <c r="AY4405" t="s">
        <v>2637</v>
      </c>
      <c r="AZ4405" t="s">
        <v>2637</v>
      </c>
      <c r="BA4405" t="str">
        <f t="shared" si="752"/>
        <v>N</v>
      </c>
    </row>
    <row r="4406" spans="1:53">
      <c r="A4406" t="s">
        <v>436</v>
      </c>
      <c r="B4406" t="s">
        <v>54</v>
      </c>
      <c r="C4406" t="s">
        <v>89</v>
      </c>
      <c r="D4406">
        <v>2021</v>
      </c>
      <c r="F4406" t="s">
        <v>7379</v>
      </c>
      <c r="G4406" t="s">
        <v>7380</v>
      </c>
      <c r="H4406" t="s">
        <v>2720</v>
      </c>
      <c r="I4406" t="s">
        <v>7381</v>
      </c>
      <c r="J4406" t="s">
        <v>58</v>
      </c>
      <c r="K4406" t="s">
        <v>59</v>
      </c>
      <c r="L4406" s="5">
        <v>0</v>
      </c>
      <c r="M4406" s="5">
        <v>0</v>
      </c>
      <c r="N4406" s="5">
        <f t="shared" si="748"/>
        <v>0</v>
      </c>
      <c r="O4406" s="5">
        <v>0</v>
      </c>
      <c r="P4406" s="5">
        <v>0</v>
      </c>
      <c r="Q4406" s="5">
        <f t="shared" si="749"/>
        <v>0</v>
      </c>
      <c r="R4406" s="5">
        <v>0</v>
      </c>
      <c r="S4406" s="5">
        <v>0</v>
      </c>
      <c r="T4406" s="5">
        <f t="shared" si="750"/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f t="shared" si="753"/>
        <v>0</v>
      </c>
      <c r="Z4406" s="5">
        <v>0</v>
      </c>
      <c r="AA4406" s="5">
        <v>1</v>
      </c>
      <c r="AB4406" s="5">
        <f t="shared" si="754"/>
        <v>1</v>
      </c>
      <c r="AC4406" s="5">
        <v>0</v>
      </c>
      <c r="AD4406" s="5">
        <v>0</v>
      </c>
      <c r="AE4406" s="5">
        <f t="shared" si="755"/>
        <v>0</v>
      </c>
      <c r="AF4406" s="5">
        <v>0</v>
      </c>
      <c r="AG4406" s="6">
        <v>44201</v>
      </c>
      <c r="AH4406" s="5">
        <v>1</v>
      </c>
      <c r="AI4406" s="5">
        <v>0</v>
      </c>
      <c r="AJ4406" s="5">
        <v>0</v>
      </c>
      <c r="AK4406" s="5">
        <f t="shared" si="756"/>
        <v>0</v>
      </c>
      <c r="AL4406" s="5">
        <v>0</v>
      </c>
      <c r="AM4406" s="5">
        <v>1</v>
      </c>
      <c r="AN4406" s="5">
        <f t="shared" si="757"/>
        <v>1</v>
      </c>
      <c r="AO4406" s="5">
        <v>0</v>
      </c>
      <c r="AP4406" s="5">
        <v>0</v>
      </c>
      <c r="AQ4406" s="5">
        <f t="shared" si="758"/>
        <v>0</v>
      </c>
      <c r="AR4406" s="5">
        <v>0</v>
      </c>
      <c r="AS4406" s="6">
        <v>44314</v>
      </c>
      <c r="AT4406" s="5">
        <v>1</v>
      </c>
      <c r="AU4406" s="5">
        <v>0</v>
      </c>
      <c r="AV4406" t="str">
        <f t="shared" si="751"/>
        <v>N</v>
      </c>
      <c r="AW4406" t="s">
        <v>60</v>
      </c>
      <c r="AX4406" t="s">
        <v>61</v>
      </c>
      <c r="AY4406" t="s">
        <v>2637</v>
      </c>
      <c r="AZ4406" t="s">
        <v>2637</v>
      </c>
      <c r="BA4406" t="str">
        <f t="shared" si="752"/>
        <v>N</v>
      </c>
    </row>
    <row r="4407" spans="1:53">
      <c r="A4407" t="s">
        <v>436</v>
      </c>
      <c r="B4407" t="s">
        <v>54</v>
      </c>
      <c r="C4407" t="s">
        <v>89</v>
      </c>
      <c r="D4407">
        <v>2021</v>
      </c>
      <c r="F4407" t="s">
        <v>6888</v>
      </c>
      <c r="G4407" t="s">
        <v>6889</v>
      </c>
      <c r="H4407" t="s">
        <v>10258</v>
      </c>
      <c r="I4407" t="s">
        <v>6891</v>
      </c>
      <c r="J4407" t="s">
        <v>58</v>
      </c>
      <c r="K4407" t="s">
        <v>59</v>
      </c>
      <c r="L4407" s="5">
        <v>0</v>
      </c>
      <c r="M4407" s="5">
        <v>0</v>
      </c>
      <c r="N4407" s="5">
        <f t="shared" si="748"/>
        <v>0</v>
      </c>
      <c r="O4407" s="5">
        <v>0</v>
      </c>
      <c r="P4407" s="5">
        <v>0</v>
      </c>
      <c r="Q4407" s="5">
        <f t="shared" si="749"/>
        <v>0</v>
      </c>
      <c r="R4407" s="5">
        <v>0</v>
      </c>
      <c r="S4407" s="5">
        <v>0</v>
      </c>
      <c r="T4407" s="5">
        <f t="shared" si="750"/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f t="shared" si="753"/>
        <v>0</v>
      </c>
      <c r="Z4407" s="5">
        <v>0</v>
      </c>
      <c r="AA4407" s="5">
        <v>1</v>
      </c>
      <c r="AB4407" s="5">
        <f t="shared" si="754"/>
        <v>1</v>
      </c>
      <c r="AC4407" s="5">
        <v>0</v>
      </c>
      <c r="AD4407" s="5">
        <v>0</v>
      </c>
      <c r="AE4407" s="5">
        <f t="shared" si="755"/>
        <v>0</v>
      </c>
      <c r="AF4407" s="5">
        <v>0</v>
      </c>
      <c r="AG4407" s="6">
        <v>44238</v>
      </c>
      <c r="AH4407" s="5">
        <v>1</v>
      </c>
      <c r="AI4407" s="5">
        <v>0</v>
      </c>
      <c r="AJ4407" s="5">
        <v>0</v>
      </c>
      <c r="AK4407" s="5">
        <f t="shared" si="756"/>
        <v>0</v>
      </c>
      <c r="AL4407" s="5">
        <v>0</v>
      </c>
      <c r="AM4407" s="5">
        <v>1</v>
      </c>
      <c r="AN4407" s="5">
        <f t="shared" si="757"/>
        <v>1</v>
      </c>
      <c r="AO4407" s="5">
        <v>0</v>
      </c>
      <c r="AP4407" s="5">
        <v>0</v>
      </c>
      <c r="AQ4407" s="5">
        <f t="shared" si="758"/>
        <v>0</v>
      </c>
      <c r="AR4407" s="5">
        <v>0</v>
      </c>
      <c r="AS4407" s="6">
        <v>44306</v>
      </c>
      <c r="AT4407" s="5">
        <v>1</v>
      </c>
      <c r="AU4407" s="5">
        <v>0</v>
      </c>
      <c r="AV4407" t="str">
        <f t="shared" si="751"/>
        <v>N</v>
      </c>
      <c r="AW4407" t="s">
        <v>60</v>
      </c>
      <c r="AX4407" t="s">
        <v>61</v>
      </c>
      <c r="AY4407" t="s">
        <v>2637</v>
      </c>
      <c r="AZ4407" t="s">
        <v>2637</v>
      </c>
      <c r="BA4407" t="str">
        <f t="shared" si="752"/>
        <v>N</v>
      </c>
    </row>
    <row r="4408" spans="1:53">
      <c r="A4408" t="s">
        <v>436</v>
      </c>
      <c r="B4408" t="s">
        <v>54</v>
      </c>
      <c r="C4408" t="s">
        <v>89</v>
      </c>
      <c r="D4408">
        <v>2021</v>
      </c>
      <c r="F4408" t="s">
        <v>8734</v>
      </c>
      <c r="G4408" t="s">
        <v>10259</v>
      </c>
      <c r="H4408" t="s">
        <v>6801</v>
      </c>
      <c r="I4408" t="s">
        <v>6802</v>
      </c>
      <c r="J4408" t="s">
        <v>58</v>
      </c>
      <c r="K4408" t="s">
        <v>59</v>
      </c>
      <c r="L4408" s="5">
        <v>0</v>
      </c>
      <c r="M4408" s="5">
        <v>0</v>
      </c>
      <c r="N4408" s="5">
        <f t="shared" si="748"/>
        <v>0</v>
      </c>
      <c r="O4408" s="5">
        <v>0</v>
      </c>
      <c r="P4408" s="5">
        <v>0</v>
      </c>
      <c r="Q4408" s="5">
        <f t="shared" si="749"/>
        <v>0</v>
      </c>
      <c r="R4408" s="5">
        <v>0</v>
      </c>
      <c r="S4408" s="5">
        <v>0</v>
      </c>
      <c r="T4408" s="5">
        <f t="shared" si="750"/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f t="shared" si="753"/>
        <v>0</v>
      </c>
      <c r="Z4408" s="5">
        <v>0</v>
      </c>
      <c r="AA4408" s="5">
        <v>1</v>
      </c>
      <c r="AB4408" s="5">
        <f t="shared" si="754"/>
        <v>1</v>
      </c>
      <c r="AC4408" s="5">
        <v>0</v>
      </c>
      <c r="AD4408" s="5">
        <v>0</v>
      </c>
      <c r="AE4408" s="5">
        <f t="shared" si="755"/>
        <v>0</v>
      </c>
      <c r="AF4408" s="5">
        <v>0</v>
      </c>
      <c r="AG4408" s="6">
        <v>44301</v>
      </c>
      <c r="AH4408" s="5">
        <v>1</v>
      </c>
      <c r="AI4408" s="5">
        <v>0</v>
      </c>
      <c r="AJ4408" s="5">
        <v>0</v>
      </c>
      <c r="AK4408" s="5">
        <f t="shared" si="756"/>
        <v>0</v>
      </c>
      <c r="AL4408" s="5">
        <v>0</v>
      </c>
      <c r="AM4408" s="5">
        <v>1</v>
      </c>
      <c r="AN4408" s="5">
        <f t="shared" si="757"/>
        <v>1</v>
      </c>
      <c r="AO4408" s="5">
        <v>0</v>
      </c>
      <c r="AP4408" s="5">
        <v>0</v>
      </c>
      <c r="AQ4408" s="5">
        <f t="shared" si="758"/>
        <v>0</v>
      </c>
      <c r="AR4408" s="5">
        <v>0</v>
      </c>
      <c r="AS4408" s="6">
        <v>44497</v>
      </c>
      <c r="AT4408" s="5">
        <v>1</v>
      </c>
      <c r="AU4408" s="5">
        <v>0</v>
      </c>
      <c r="AV4408" t="str">
        <f t="shared" si="751"/>
        <v>N</v>
      </c>
      <c r="AW4408" t="s">
        <v>60</v>
      </c>
      <c r="AX4408" t="s">
        <v>61</v>
      </c>
      <c r="AY4408" t="s">
        <v>2637</v>
      </c>
      <c r="AZ4408" t="s">
        <v>2637</v>
      </c>
      <c r="BA4408" t="str">
        <f t="shared" si="752"/>
        <v>N</v>
      </c>
    </row>
    <row r="4409" spans="1:53">
      <c r="A4409" t="s">
        <v>436</v>
      </c>
      <c r="B4409" t="s">
        <v>54</v>
      </c>
      <c r="C4409" t="s">
        <v>89</v>
      </c>
      <c r="D4409">
        <v>2021</v>
      </c>
      <c r="F4409" t="s">
        <v>7267</v>
      </c>
      <c r="G4409" t="s">
        <v>7268</v>
      </c>
      <c r="H4409" t="s">
        <v>2720</v>
      </c>
      <c r="I4409" t="s">
        <v>7269</v>
      </c>
      <c r="J4409" t="s">
        <v>58</v>
      </c>
      <c r="K4409" t="s">
        <v>59</v>
      </c>
      <c r="L4409" s="5">
        <v>0</v>
      </c>
      <c r="M4409" s="5">
        <v>0</v>
      </c>
      <c r="N4409" s="5">
        <f t="shared" si="748"/>
        <v>0</v>
      </c>
      <c r="O4409" s="5">
        <v>0</v>
      </c>
      <c r="P4409" s="5">
        <v>0</v>
      </c>
      <c r="Q4409" s="5">
        <f t="shared" si="749"/>
        <v>0</v>
      </c>
      <c r="R4409" s="5">
        <v>0</v>
      </c>
      <c r="S4409" s="5">
        <v>0</v>
      </c>
      <c r="T4409" s="5">
        <f t="shared" si="750"/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f t="shared" si="753"/>
        <v>0</v>
      </c>
      <c r="Z4409" s="5">
        <v>0</v>
      </c>
      <c r="AA4409" s="5">
        <v>1</v>
      </c>
      <c r="AB4409" s="5">
        <f t="shared" si="754"/>
        <v>1</v>
      </c>
      <c r="AC4409" s="5">
        <v>0</v>
      </c>
      <c r="AD4409" s="5">
        <v>0</v>
      </c>
      <c r="AE4409" s="5">
        <f t="shared" si="755"/>
        <v>0</v>
      </c>
      <c r="AF4409" s="5">
        <v>0</v>
      </c>
      <c r="AG4409" s="6">
        <v>44280</v>
      </c>
      <c r="AH4409" s="5">
        <v>1</v>
      </c>
      <c r="AI4409" s="5">
        <v>0</v>
      </c>
      <c r="AJ4409" s="5">
        <v>0</v>
      </c>
      <c r="AK4409" s="5">
        <f t="shared" si="756"/>
        <v>0</v>
      </c>
      <c r="AL4409" s="5">
        <v>0</v>
      </c>
      <c r="AM4409" s="5">
        <v>1</v>
      </c>
      <c r="AN4409" s="5">
        <f t="shared" si="757"/>
        <v>1</v>
      </c>
      <c r="AO4409" s="5">
        <v>0</v>
      </c>
      <c r="AP4409" s="5">
        <v>0</v>
      </c>
      <c r="AQ4409" s="5">
        <f t="shared" si="758"/>
        <v>0</v>
      </c>
      <c r="AR4409" s="5">
        <v>0</v>
      </c>
      <c r="AS4409" s="6">
        <v>44439</v>
      </c>
      <c r="AT4409" s="5">
        <v>1</v>
      </c>
      <c r="AU4409" s="5">
        <v>0</v>
      </c>
      <c r="AV4409" t="str">
        <f t="shared" si="751"/>
        <v>N</v>
      </c>
      <c r="AW4409" t="s">
        <v>60</v>
      </c>
      <c r="AX4409" t="s">
        <v>61</v>
      </c>
      <c r="AY4409" t="s">
        <v>2637</v>
      </c>
      <c r="AZ4409" t="s">
        <v>2637</v>
      </c>
      <c r="BA4409" t="str">
        <f t="shared" si="752"/>
        <v>N</v>
      </c>
    </row>
    <row r="4410" spans="1:53">
      <c r="A4410" t="s">
        <v>436</v>
      </c>
      <c r="B4410" t="s">
        <v>54</v>
      </c>
      <c r="C4410" t="s">
        <v>89</v>
      </c>
      <c r="D4410">
        <v>2021</v>
      </c>
      <c r="F4410" t="s">
        <v>7339</v>
      </c>
      <c r="G4410" t="s">
        <v>10260</v>
      </c>
      <c r="H4410" t="s">
        <v>6356</v>
      </c>
      <c r="I4410" t="s">
        <v>7343</v>
      </c>
      <c r="J4410" t="s">
        <v>58</v>
      </c>
      <c r="K4410" t="s">
        <v>59</v>
      </c>
      <c r="L4410" s="5">
        <v>0</v>
      </c>
      <c r="M4410" s="5">
        <v>0</v>
      </c>
      <c r="N4410" s="5">
        <f t="shared" si="748"/>
        <v>0</v>
      </c>
      <c r="O4410" s="5">
        <v>0</v>
      </c>
      <c r="P4410" s="5">
        <v>0</v>
      </c>
      <c r="Q4410" s="5">
        <f t="shared" si="749"/>
        <v>0</v>
      </c>
      <c r="R4410" s="5">
        <v>0</v>
      </c>
      <c r="S4410" s="5">
        <v>0</v>
      </c>
      <c r="T4410" s="5">
        <f t="shared" si="750"/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f t="shared" si="753"/>
        <v>0</v>
      </c>
      <c r="Z4410" s="5">
        <v>0</v>
      </c>
      <c r="AA4410" s="5">
        <v>1</v>
      </c>
      <c r="AB4410" s="5">
        <f t="shared" si="754"/>
        <v>1</v>
      </c>
      <c r="AC4410" s="5">
        <v>0</v>
      </c>
      <c r="AD4410" s="5">
        <v>0</v>
      </c>
      <c r="AE4410" s="5">
        <f t="shared" si="755"/>
        <v>0</v>
      </c>
      <c r="AF4410" s="5">
        <v>0</v>
      </c>
      <c r="AG4410" s="6">
        <v>44259</v>
      </c>
      <c r="AH4410" s="5">
        <v>1</v>
      </c>
      <c r="AI4410" s="5">
        <v>0</v>
      </c>
      <c r="AJ4410" s="5">
        <v>0</v>
      </c>
      <c r="AK4410" s="5">
        <f t="shared" si="756"/>
        <v>0</v>
      </c>
      <c r="AL4410" s="5">
        <v>0</v>
      </c>
      <c r="AM4410" s="5">
        <v>1</v>
      </c>
      <c r="AN4410" s="5">
        <f t="shared" si="757"/>
        <v>1</v>
      </c>
      <c r="AO4410" s="5">
        <v>0</v>
      </c>
      <c r="AP4410" s="5">
        <v>0</v>
      </c>
      <c r="AQ4410" s="5">
        <f t="shared" si="758"/>
        <v>0</v>
      </c>
      <c r="AR4410" s="5">
        <v>0</v>
      </c>
      <c r="AS4410" s="6">
        <v>44510</v>
      </c>
      <c r="AT4410" s="5">
        <v>1</v>
      </c>
      <c r="AU4410" s="5">
        <v>0</v>
      </c>
      <c r="AV4410" t="str">
        <f t="shared" si="751"/>
        <v>N</v>
      </c>
      <c r="AW4410" t="s">
        <v>60</v>
      </c>
      <c r="AX4410" t="s">
        <v>61</v>
      </c>
      <c r="AY4410" t="s">
        <v>2637</v>
      </c>
      <c r="AZ4410" t="s">
        <v>2637</v>
      </c>
      <c r="BA4410" t="str">
        <f t="shared" si="752"/>
        <v>N</v>
      </c>
    </row>
    <row r="4411" spans="1:53">
      <c r="A4411" t="s">
        <v>436</v>
      </c>
      <c r="B4411" t="s">
        <v>54</v>
      </c>
      <c r="C4411" t="s">
        <v>89</v>
      </c>
      <c r="D4411">
        <v>2021</v>
      </c>
      <c r="F4411" t="s">
        <v>7348</v>
      </c>
      <c r="G4411" t="s">
        <v>7349</v>
      </c>
      <c r="H4411" t="s">
        <v>2720</v>
      </c>
      <c r="I4411" t="s">
        <v>7350</v>
      </c>
      <c r="J4411" t="s">
        <v>58</v>
      </c>
      <c r="K4411" t="s">
        <v>59</v>
      </c>
      <c r="L4411" s="5">
        <v>0</v>
      </c>
      <c r="M4411" s="5">
        <v>0</v>
      </c>
      <c r="N4411" s="5">
        <f t="shared" si="748"/>
        <v>0</v>
      </c>
      <c r="O4411" s="5">
        <v>0</v>
      </c>
      <c r="P4411" s="5">
        <v>0</v>
      </c>
      <c r="Q4411" s="5">
        <f t="shared" si="749"/>
        <v>0</v>
      </c>
      <c r="R4411" s="5">
        <v>0</v>
      </c>
      <c r="S4411" s="5">
        <v>0</v>
      </c>
      <c r="T4411" s="5">
        <f t="shared" si="750"/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f t="shared" si="753"/>
        <v>0</v>
      </c>
      <c r="Z4411" s="5">
        <v>0</v>
      </c>
      <c r="AA4411" s="5">
        <v>1</v>
      </c>
      <c r="AB4411" s="5">
        <f t="shared" si="754"/>
        <v>1</v>
      </c>
      <c r="AC4411" s="5">
        <v>0</v>
      </c>
      <c r="AD4411" s="5">
        <v>0</v>
      </c>
      <c r="AE4411" s="5">
        <f t="shared" si="755"/>
        <v>0</v>
      </c>
      <c r="AF4411" s="5">
        <v>0</v>
      </c>
      <c r="AG4411" s="6">
        <v>44280</v>
      </c>
      <c r="AH4411" s="5">
        <v>1</v>
      </c>
      <c r="AI4411" s="5">
        <v>0</v>
      </c>
      <c r="AJ4411" s="5">
        <v>0</v>
      </c>
      <c r="AK4411" s="5">
        <f t="shared" si="756"/>
        <v>0</v>
      </c>
      <c r="AL4411" s="5">
        <v>0</v>
      </c>
      <c r="AM4411" s="5">
        <v>1</v>
      </c>
      <c r="AN4411" s="5">
        <f t="shared" si="757"/>
        <v>1</v>
      </c>
      <c r="AO4411" s="5">
        <v>0</v>
      </c>
      <c r="AP4411" s="5">
        <v>0</v>
      </c>
      <c r="AQ4411" s="5">
        <f t="shared" si="758"/>
        <v>0</v>
      </c>
      <c r="AR4411" s="5">
        <v>0</v>
      </c>
      <c r="AS4411" s="6">
        <v>44399</v>
      </c>
      <c r="AT4411" s="5">
        <v>1</v>
      </c>
      <c r="AU4411" s="5">
        <v>0</v>
      </c>
      <c r="AV4411" t="str">
        <f t="shared" si="751"/>
        <v>N</v>
      </c>
      <c r="AW4411" t="s">
        <v>60</v>
      </c>
      <c r="AX4411" t="s">
        <v>61</v>
      </c>
      <c r="AY4411" t="s">
        <v>2637</v>
      </c>
      <c r="AZ4411" t="s">
        <v>2637</v>
      </c>
      <c r="BA4411" t="str">
        <f t="shared" si="752"/>
        <v>N</v>
      </c>
    </row>
    <row r="4412" spans="1:53">
      <c r="A4412" t="s">
        <v>436</v>
      </c>
      <c r="B4412" t="s">
        <v>54</v>
      </c>
      <c r="C4412" t="s">
        <v>89</v>
      </c>
      <c r="D4412">
        <v>2021</v>
      </c>
      <c r="F4412" t="s">
        <v>7017</v>
      </c>
      <c r="G4412" t="s">
        <v>7018</v>
      </c>
      <c r="H4412" t="s">
        <v>2754</v>
      </c>
      <c r="I4412" t="s">
        <v>7019</v>
      </c>
      <c r="J4412" t="s">
        <v>58</v>
      </c>
      <c r="K4412" t="s">
        <v>59</v>
      </c>
      <c r="L4412" s="5">
        <v>0</v>
      </c>
      <c r="M4412" s="5">
        <v>0</v>
      </c>
      <c r="N4412" s="5">
        <f t="shared" si="748"/>
        <v>0</v>
      </c>
      <c r="O4412" s="5">
        <v>0</v>
      </c>
      <c r="P4412" s="5">
        <v>0</v>
      </c>
      <c r="Q4412" s="5">
        <f t="shared" si="749"/>
        <v>0</v>
      </c>
      <c r="R4412" s="5">
        <v>0</v>
      </c>
      <c r="S4412" s="5">
        <v>0</v>
      </c>
      <c r="T4412" s="5">
        <f t="shared" si="750"/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f t="shared" si="753"/>
        <v>0</v>
      </c>
      <c r="Z4412" s="5">
        <v>0</v>
      </c>
      <c r="AA4412" s="5">
        <v>1</v>
      </c>
      <c r="AB4412" s="5">
        <f t="shared" si="754"/>
        <v>1</v>
      </c>
      <c r="AC4412" s="5">
        <v>0</v>
      </c>
      <c r="AD4412" s="5">
        <v>0</v>
      </c>
      <c r="AE4412" s="5">
        <f t="shared" si="755"/>
        <v>0</v>
      </c>
      <c r="AF4412" s="5">
        <v>0</v>
      </c>
      <c r="AG4412" s="6">
        <v>44229</v>
      </c>
      <c r="AH4412" s="5">
        <v>1</v>
      </c>
      <c r="AI4412" s="5">
        <v>0</v>
      </c>
      <c r="AJ4412" s="5">
        <v>0</v>
      </c>
      <c r="AK4412" s="5">
        <f t="shared" si="756"/>
        <v>0</v>
      </c>
      <c r="AL4412" s="5">
        <v>0</v>
      </c>
      <c r="AM4412" s="5">
        <v>1</v>
      </c>
      <c r="AN4412" s="5">
        <f t="shared" si="757"/>
        <v>1</v>
      </c>
      <c r="AO4412" s="5">
        <v>0</v>
      </c>
      <c r="AP4412" s="5">
        <v>0</v>
      </c>
      <c r="AQ4412" s="5">
        <f t="shared" si="758"/>
        <v>0</v>
      </c>
      <c r="AR4412" s="5">
        <v>0</v>
      </c>
      <c r="AS4412" s="6">
        <v>44396</v>
      </c>
      <c r="AT4412" s="5">
        <v>1</v>
      </c>
      <c r="AU4412" s="5">
        <v>0</v>
      </c>
      <c r="AV4412" t="str">
        <f t="shared" si="751"/>
        <v>N</v>
      </c>
      <c r="AW4412" t="s">
        <v>60</v>
      </c>
      <c r="AX4412" t="s">
        <v>61</v>
      </c>
      <c r="AY4412" t="s">
        <v>2637</v>
      </c>
      <c r="AZ4412" t="s">
        <v>2637</v>
      </c>
      <c r="BA4412" t="str">
        <f t="shared" si="752"/>
        <v>N</v>
      </c>
    </row>
    <row r="4413" spans="1:53">
      <c r="A4413" t="s">
        <v>436</v>
      </c>
      <c r="B4413" t="s">
        <v>54</v>
      </c>
      <c r="C4413" t="s">
        <v>89</v>
      </c>
      <c r="D4413">
        <v>2021</v>
      </c>
      <c r="F4413" t="s">
        <v>7257</v>
      </c>
      <c r="G4413" t="s">
        <v>10261</v>
      </c>
      <c r="H4413" t="s">
        <v>2720</v>
      </c>
      <c r="I4413" t="s">
        <v>7259</v>
      </c>
      <c r="J4413" t="s">
        <v>58</v>
      </c>
      <c r="K4413" t="s">
        <v>59</v>
      </c>
      <c r="L4413" s="5">
        <v>0</v>
      </c>
      <c r="M4413" s="5">
        <v>0</v>
      </c>
      <c r="N4413" s="5">
        <f t="shared" si="748"/>
        <v>0</v>
      </c>
      <c r="O4413" s="5">
        <v>0</v>
      </c>
      <c r="P4413" s="5">
        <v>0</v>
      </c>
      <c r="Q4413" s="5">
        <f t="shared" si="749"/>
        <v>0</v>
      </c>
      <c r="R4413" s="5">
        <v>0</v>
      </c>
      <c r="S4413" s="5">
        <v>0</v>
      </c>
      <c r="T4413" s="5">
        <f t="shared" si="750"/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f t="shared" si="753"/>
        <v>0</v>
      </c>
      <c r="Z4413" s="5">
        <v>0</v>
      </c>
      <c r="AA4413" s="5">
        <v>1</v>
      </c>
      <c r="AB4413" s="5">
        <f t="shared" si="754"/>
        <v>1</v>
      </c>
      <c r="AC4413" s="5">
        <v>0</v>
      </c>
      <c r="AD4413" s="5">
        <v>0</v>
      </c>
      <c r="AE4413" s="5">
        <f t="shared" si="755"/>
        <v>0</v>
      </c>
      <c r="AF4413" s="5">
        <v>0</v>
      </c>
      <c r="AG4413" s="6">
        <v>44287</v>
      </c>
      <c r="AH4413" s="5">
        <v>1</v>
      </c>
      <c r="AI4413" s="5">
        <v>0</v>
      </c>
      <c r="AJ4413" s="5">
        <v>0</v>
      </c>
      <c r="AK4413" s="5">
        <f t="shared" si="756"/>
        <v>0</v>
      </c>
      <c r="AL4413" s="5">
        <v>0</v>
      </c>
      <c r="AM4413" s="5">
        <v>1</v>
      </c>
      <c r="AN4413" s="5">
        <f t="shared" si="757"/>
        <v>1</v>
      </c>
      <c r="AO4413" s="5">
        <v>0</v>
      </c>
      <c r="AP4413" s="5">
        <v>0</v>
      </c>
      <c r="AQ4413" s="5">
        <f t="shared" si="758"/>
        <v>0</v>
      </c>
      <c r="AR4413" s="5">
        <v>0</v>
      </c>
      <c r="AS4413" s="6">
        <v>44424</v>
      </c>
      <c r="AT4413" s="5">
        <v>1</v>
      </c>
      <c r="AU4413" s="5">
        <v>0</v>
      </c>
      <c r="AV4413" t="str">
        <f t="shared" si="751"/>
        <v>N</v>
      </c>
      <c r="AW4413" t="s">
        <v>60</v>
      </c>
      <c r="AX4413" t="s">
        <v>61</v>
      </c>
      <c r="AY4413" t="s">
        <v>2637</v>
      </c>
      <c r="AZ4413" t="s">
        <v>2637</v>
      </c>
      <c r="BA4413" t="str">
        <f t="shared" si="752"/>
        <v>N</v>
      </c>
    </row>
    <row r="4414" spans="1:53">
      <c r="A4414" t="s">
        <v>436</v>
      </c>
      <c r="B4414" t="s">
        <v>54</v>
      </c>
      <c r="C4414" t="s">
        <v>89</v>
      </c>
      <c r="D4414">
        <v>2021</v>
      </c>
      <c r="F4414" t="s">
        <v>7209</v>
      </c>
      <c r="G4414" t="s">
        <v>7210</v>
      </c>
      <c r="H4414" t="s">
        <v>2720</v>
      </c>
      <c r="I4414" t="s">
        <v>7211</v>
      </c>
      <c r="J4414" t="s">
        <v>58</v>
      </c>
      <c r="K4414" t="s">
        <v>59</v>
      </c>
      <c r="L4414" s="5">
        <v>0</v>
      </c>
      <c r="M4414" s="5">
        <v>0</v>
      </c>
      <c r="N4414" s="5">
        <f t="shared" si="748"/>
        <v>0</v>
      </c>
      <c r="O4414" s="5">
        <v>0</v>
      </c>
      <c r="P4414" s="5">
        <v>0</v>
      </c>
      <c r="Q4414" s="5">
        <f t="shared" si="749"/>
        <v>0</v>
      </c>
      <c r="R4414" s="5">
        <v>0</v>
      </c>
      <c r="S4414" s="5">
        <v>0</v>
      </c>
      <c r="T4414" s="5">
        <f t="shared" si="750"/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f t="shared" si="753"/>
        <v>0</v>
      </c>
      <c r="Z4414" s="5">
        <v>0</v>
      </c>
      <c r="AA4414" s="5">
        <v>1</v>
      </c>
      <c r="AB4414" s="5">
        <f t="shared" si="754"/>
        <v>1</v>
      </c>
      <c r="AC4414" s="5">
        <v>0</v>
      </c>
      <c r="AD4414" s="5">
        <v>0</v>
      </c>
      <c r="AE4414" s="5">
        <f t="shared" si="755"/>
        <v>0</v>
      </c>
      <c r="AF4414" s="5">
        <v>0</v>
      </c>
      <c r="AG4414" s="6">
        <v>44209</v>
      </c>
      <c r="AH4414" s="5">
        <v>1</v>
      </c>
      <c r="AI4414" s="5">
        <v>0</v>
      </c>
      <c r="AJ4414" s="5">
        <v>0</v>
      </c>
      <c r="AK4414" s="5">
        <f t="shared" si="756"/>
        <v>0</v>
      </c>
      <c r="AL4414" s="5">
        <v>0</v>
      </c>
      <c r="AM4414" s="5">
        <v>1</v>
      </c>
      <c r="AN4414" s="5">
        <f t="shared" si="757"/>
        <v>1</v>
      </c>
      <c r="AO4414" s="5">
        <v>0</v>
      </c>
      <c r="AP4414" s="5">
        <v>0</v>
      </c>
      <c r="AQ4414" s="5">
        <f t="shared" si="758"/>
        <v>0</v>
      </c>
      <c r="AR4414" s="5">
        <v>0</v>
      </c>
      <c r="AS4414" s="6">
        <v>44250</v>
      </c>
      <c r="AT4414" s="5">
        <v>1</v>
      </c>
      <c r="AU4414" s="5">
        <v>0</v>
      </c>
      <c r="AV4414" t="str">
        <f t="shared" si="751"/>
        <v>N</v>
      </c>
      <c r="AW4414" t="s">
        <v>60</v>
      </c>
      <c r="AX4414" t="s">
        <v>61</v>
      </c>
      <c r="AY4414" t="s">
        <v>2637</v>
      </c>
      <c r="AZ4414" t="s">
        <v>2637</v>
      </c>
      <c r="BA4414" t="str">
        <f t="shared" si="752"/>
        <v>N</v>
      </c>
    </row>
    <row r="4415" spans="1:53">
      <c r="A4415" t="s">
        <v>436</v>
      </c>
      <c r="B4415" t="s">
        <v>54</v>
      </c>
      <c r="C4415" t="s">
        <v>89</v>
      </c>
      <c r="D4415">
        <v>2021</v>
      </c>
      <c r="F4415" t="s">
        <v>10262</v>
      </c>
      <c r="G4415" t="s">
        <v>10263</v>
      </c>
      <c r="H4415" t="s">
        <v>2720</v>
      </c>
      <c r="I4415" t="s">
        <v>10264</v>
      </c>
      <c r="J4415" t="s">
        <v>58</v>
      </c>
      <c r="K4415" t="s">
        <v>59</v>
      </c>
      <c r="L4415" s="5">
        <v>0</v>
      </c>
      <c r="M4415" s="5">
        <v>0</v>
      </c>
      <c r="N4415" s="5">
        <f t="shared" si="748"/>
        <v>0</v>
      </c>
      <c r="O4415" s="5">
        <v>0</v>
      </c>
      <c r="P4415" s="5">
        <v>0</v>
      </c>
      <c r="Q4415" s="5">
        <f t="shared" si="749"/>
        <v>0</v>
      </c>
      <c r="R4415" s="5">
        <v>0</v>
      </c>
      <c r="S4415" s="5">
        <v>0</v>
      </c>
      <c r="T4415" s="5">
        <f t="shared" si="750"/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f t="shared" si="753"/>
        <v>0</v>
      </c>
      <c r="Z4415" s="5">
        <v>0</v>
      </c>
      <c r="AA4415" s="5">
        <v>1</v>
      </c>
      <c r="AB4415" s="5">
        <f t="shared" si="754"/>
        <v>1</v>
      </c>
      <c r="AC4415" s="5">
        <v>0</v>
      </c>
      <c r="AD4415" s="5">
        <v>0</v>
      </c>
      <c r="AE4415" s="5">
        <f t="shared" si="755"/>
        <v>0</v>
      </c>
      <c r="AF4415" s="5">
        <v>0</v>
      </c>
      <c r="AG4415" s="6">
        <v>44301</v>
      </c>
      <c r="AH4415" s="5">
        <v>1</v>
      </c>
      <c r="AI4415" s="5">
        <v>0</v>
      </c>
      <c r="AJ4415" s="5">
        <v>0</v>
      </c>
      <c r="AK4415" s="5">
        <f t="shared" si="756"/>
        <v>0</v>
      </c>
      <c r="AL4415" s="5">
        <v>0</v>
      </c>
      <c r="AM4415" s="5">
        <v>1</v>
      </c>
      <c r="AN4415" s="5">
        <f t="shared" si="757"/>
        <v>1</v>
      </c>
      <c r="AO4415" s="5">
        <v>0</v>
      </c>
      <c r="AP4415" s="5">
        <v>0</v>
      </c>
      <c r="AQ4415" s="5">
        <f t="shared" si="758"/>
        <v>0</v>
      </c>
      <c r="AR4415" s="5">
        <v>0</v>
      </c>
      <c r="AS4415" s="6">
        <v>44496</v>
      </c>
      <c r="AT4415" s="5">
        <v>1</v>
      </c>
      <c r="AU4415" s="5">
        <v>0</v>
      </c>
      <c r="AV4415" t="str">
        <f t="shared" si="751"/>
        <v>N</v>
      </c>
      <c r="AW4415" t="s">
        <v>60</v>
      </c>
      <c r="AX4415" t="s">
        <v>61</v>
      </c>
      <c r="AY4415" t="s">
        <v>2637</v>
      </c>
      <c r="AZ4415" t="s">
        <v>2637</v>
      </c>
      <c r="BA4415" t="str">
        <f t="shared" si="752"/>
        <v>N</v>
      </c>
    </row>
    <row r="4416" spans="1:53">
      <c r="A4416" t="s">
        <v>436</v>
      </c>
      <c r="B4416" t="s">
        <v>54</v>
      </c>
      <c r="C4416" t="s">
        <v>89</v>
      </c>
      <c r="D4416">
        <v>2021</v>
      </c>
      <c r="F4416" t="s">
        <v>7402</v>
      </c>
      <c r="G4416" t="s">
        <v>7403</v>
      </c>
      <c r="H4416" t="s">
        <v>10265</v>
      </c>
      <c r="I4416" t="s">
        <v>10266</v>
      </c>
      <c r="J4416" t="s">
        <v>58</v>
      </c>
      <c r="K4416" t="s">
        <v>59</v>
      </c>
      <c r="L4416" s="5">
        <v>0</v>
      </c>
      <c r="M4416" s="5">
        <v>0</v>
      </c>
      <c r="N4416" s="5">
        <f t="shared" si="748"/>
        <v>0</v>
      </c>
      <c r="O4416" s="5">
        <v>0</v>
      </c>
      <c r="P4416" s="5">
        <v>0</v>
      </c>
      <c r="Q4416" s="5">
        <f t="shared" si="749"/>
        <v>0</v>
      </c>
      <c r="R4416" s="5">
        <v>0</v>
      </c>
      <c r="S4416" s="5">
        <v>0</v>
      </c>
      <c r="T4416" s="5">
        <f t="shared" si="750"/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f t="shared" si="753"/>
        <v>0</v>
      </c>
      <c r="Z4416" s="5">
        <v>0</v>
      </c>
      <c r="AA4416" s="5">
        <v>1</v>
      </c>
      <c r="AB4416" s="5">
        <f t="shared" si="754"/>
        <v>1</v>
      </c>
      <c r="AC4416" s="5">
        <v>0</v>
      </c>
      <c r="AD4416" s="5">
        <v>0</v>
      </c>
      <c r="AE4416" s="5">
        <f t="shared" si="755"/>
        <v>0</v>
      </c>
      <c r="AF4416" s="5">
        <v>0</v>
      </c>
      <c r="AG4416" s="6">
        <v>44489</v>
      </c>
      <c r="AH4416" s="5">
        <v>1</v>
      </c>
      <c r="AI4416" s="5">
        <v>0</v>
      </c>
      <c r="AJ4416" s="5">
        <v>0</v>
      </c>
      <c r="AK4416" s="5">
        <f t="shared" si="756"/>
        <v>0</v>
      </c>
      <c r="AL4416" s="5">
        <v>0</v>
      </c>
      <c r="AM4416" s="5">
        <v>1</v>
      </c>
      <c r="AN4416" s="5">
        <f t="shared" si="757"/>
        <v>1</v>
      </c>
      <c r="AO4416" s="5">
        <v>0</v>
      </c>
      <c r="AP4416" s="5">
        <v>0</v>
      </c>
      <c r="AQ4416" s="5">
        <f t="shared" si="758"/>
        <v>0</v>
      </c>
      <c r="AR4416" s="5">
        <v>0</v>
      </c>
      <c r="AS4416" s="6">
        <v>44512</v>
      </c>
      <c r="AT4416" s="5">
        <v>1</v>
      </c>
      <c r="AU4416" s="5">
        <v>0</v>
      </c>
      <c r="AV4416" t="str">
        <f t="shared" si="751"/>
        <v>N</v>
      </c>
      <c r="AW4416" t="s">
        <v>60</v>
      </c>
      <c r="AX4416" t="s">
        <v>61</v>
      </c>
      <c r="AY4416" t="s">
        <v>2637</v>
      </c>
      <c r="AZ4416" t="s">
        <v>2637</v>
      </c>
      <c r="BA4416" t="str">
        <f t="shared" si="752"/>
        <v>N</v>
      </c>
    </row>
    <row r="4417" spans="1:53">
      <c r="A4417" t="s">
        <v>436</v>
      </c>
      <c r="B4417" t="s">
        <v>54</v>
      </c>
      <c r="C4417" t="s">
        <v>89</v>
      </c>
      <c r="D4417">
        <v>2021</v>
      </c>
      <c r="F4417" t="s">
        <v>6725</v>
      </c>
      <c r="G4417" t="s">
        <v>10267</v>
      </c>
      <c r="H4417" t="s">
        <v>6727</v>
      </c>
      <c r="I4417" t="s">
        <v>6728</v>
      </c>
      <c r="J4417" t="s">
        <v>58</v>
      </c>
      <c r="K4417" t="s">
        <v>59</v>
      </c>
      <c r="L4417" s="5">
        <v>0</v>
      </c>
      <c r="M4417" s="5">
        <v>0</v>
      </c>
      <c r="N4417" s="5">
        <f t="shared" si="748"/>
        <v>0</v>
      </c>
      <c r="O4417" s="5">
        <v>0</v>
      </c>
      <c r="P4417" s="5">
        <v>0</v>
      </c>
      <c r="Q4417" s="5">
        <f t="shared" si="749"/>
        <v>0</v>
      </c>
      <c r="R4417" s="5">
        <v>0</v>
      </c>
      <c r="S4417" s="5">
        <v>0</v>
      </c>
      <c r="T4417" s="5">
        <f t="shared" si="750"/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f t="shared" si="753"/>
        <v>0</v>
      </c>
      <c r="Z4417" s="5">
        <v>0</v>
      </c>
      <c r="AA4417" s="5">
        <v>1</v>
      </c>
      <c r="AB4417" s="5">
        <f t="shared" si="754"/>
        <v>1</v>
      </c>
      <c r="AC4417" s="5">
        <v>0</v>
      </c>
      <c r="AD4417" s="5">
        <v>0</v>
      </c>
      <c r="AE4417" s="5">
        <f t="shared" si="755"/>
        <v>0</v>
      </c>
      <c r="AF4417" s="5">
        <v>0</v>
      </c>
      <c r="AG4417" s="6">
        <v>44252</v>
      </c>
      <c r="AH4417" s="5">
        <v>1</v>
      </c>
      <c r="AI4417" s="5">
        <v>0</v>
      </c>
      <c r="AJ4417" s="5">
        <v>0</v>
      </c>
      <c r="AK4417" s="5">
        <f t="shared" si="756"/>
        <v>0</v>
      </c>
      <c r="AL4417" s="5">
        <v>0</v>
      </c>
      <c r="AM4417" s="5">
        <v>1</v>
      </c>
      <c r="AN4417" s="5">
        <f t="shared" si="757"/>
        <v>1</v>
      </c>
      <c r="AO4417" s="5">
        <v>0</v>
      </c>
      <c r="AP4417" s="5">
        <v>0</v>
      </c>
      <c r="AQ4417" s="5">
        <f t="shared" si="758"/>
        <v>0</v>
      </c>
      <c r="AR4417" s="5">
        <v>0</v>
      </c>
      <c r="AS4417" s="6">
        <v>44529</v>
      </c>
      <c r="AT4417" s="5">
        <v>1</v>
      </c>
      <c r="AU4417" s="5">
        <v>0</v>
      </c>
      <c r="AV4417" t="str">
        <f t="shared" si="751"/>
        <v>N</v>
      </c>
      <c r="AW4417" t="s">
        <v>60</v>
      </c>
      <c r="AX4417" t="s">
        <v>61</v>
      </c>
      <c r="AY4417" t="s">
        <v>2637</v>
      </c>
      <c r="AZ4417" t="s">
        <v>2637</v>
      </c>
      <c r="BA4417" t="str">
        <f t="shared" si="752"/>
        <v>N</v>
      </c>
    </row>
    <row r="4418" spans="1:53">
      <c r="A4418" t="s">
        <v>436</v>
      </c>
      <c r="B4418" t="s">
        <v>54</v>
      </c>
      <c r="C4418" t="s">
        <v>89</v>
      </c>
      <c r="D4418">
        <v>2021</v>
      </c>
      <c r="F4418" t="s">
        <v>10268</v>
      </c>
      <c r="G4418" t="s">
        <v>10269</v>
      </c>
      <c r="H4418" t="s">
        <v>2720</v>
      </c>
      <c r="I4418" t="s">
        <v>10270</v>
      </c>
      <c r="J4418" t="s">
        <v>58</v>
      </c>
      <c r="K4418" t="s">
        <v>59</v>
      </c>
      <c r="L4418" s="5">
        <v>0</v>
      </c>
      <c r="M4418" s="5">
        <v>0</v>
      </c>
      <c r="N4418" s="5">
        <f t="shared" ref="N4418:N4481" si="759">L4418+M4418</f>
        <v>0</v>
      </c>
      <c r="O4418" s="5">
        <v>0</v>
      </c>
      <c r="P4418" s="5">
        <v>0</v>
      </c>
      <c r="Q4418" s="5">
        <f t="shared" ref="Q4418:Q4481" si="760">O4418+P4418</f>
        <v>0</v>
      </c>
      <c r="R4418" s="5">
        <v>0</v>
      </c>
      <c r="S4418" s="5">
        <v>0</v>
      </c>
      <c r="T4418" s="5">
        <f t="shared" ref="T4418:T4481" si="761">R4418+S4418</f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f t="shared" si="753"/>
        <v>0</v>
      </c>
      <c r="Z4418" s="5">
        <v>0</v>
      </c>
      <c r="AA4418" s="5">
        <v>1</v>
      </c>
      <c r="AB4418" s="5">
        <f t="shared" si="754"/>
        <v>1</v>
      </c>
      <c r="AC4418" s="5">
        <v>0</v>
      </c>
      <c r="AD4418" s="5">
        <v>0</v>
      </c>
      <c r="AE4418" s="5">
        <f t="shared" si="755"/>
        <v>0</v>
      </c>
      <c r="AF4418" s="5">
        <v>0</v>
      </c>
      <c r="AG4418" s="6">
        <v>44336</v>
      </c>
      <c r="AH4418" s="5">
        <v>1</v>
      </c>
      <c r="AI4418" s="5">
        <v>0</v>
      </c>
      <c r="AJ4418" s="5">
        <v>0</v>
      </c>
      <c r="AK4418" s="5">
        <f t="shared" si="756"/>
        <v>0</v>
      </c>
      <c r="AL4418" s="5">
        <v>0</v>
      </c>
      <c r="AM4418" s="5">
        <v>1</v>
      </c>
      <c r="AN4418" s="5">
        <f t="shared" si="757"/>
        <v>1</v>
      </c>
      <c r="AO4418" s="5">
        <v>0</v>
      </c>
      <c r="AP4418" s="5">
        <v>0</v>
      </c>
      <c r="AQ4418" s="5">
        <f t="shared" si="758"/>
        <v>0</v>
      </c>
      <c r="AR4418" s="5">
        <v>0</v>
      </c>
      <c r="AS4418" s="6">
        <v>44440</v>
      </c>
      <c r="AT4418" s="5">
        <v>1</v>
      </c>
      <c r="AU4418" s="5">
        <v>0</v>
      </c>
      <c r="AV4418" t="str">
        <f t="shared" ref="AV4418:AV4481" si="762">IF(AU4418 &gt; 0, "Y", "N")</f>
        <v>N</v>
      </c>
      <c r="AW4418" t="s">
        <v>60</v>
      </c>
      <c r="AX4418" t="s">
        <v>61</v>
      </c>
      <c r="AY4418" t="s">
        <v>2637</v>
      </c>
      <c r="AZ4418" t="s">
        <v>2637</v>
      </c>
      <c r="BA4418" t="str">
        <f t="shared" ref="BA4418:BA4481" si="763">IF(OR(L4418&gt;0, O4418&gt;0, R4418&gt;0, W4418&gt;0, Z4418&gt;0, AC4418&gt;0, AI4418&gt;0, AL4418&gt;0, AO4418&gt;0, M4418&gt;0), "Y", "N")</f>
        <v>N</v>
      </c>
    </row>
    <row r="4419" spans="1:53">
      <c r="A4419" t="s">
        <v>436</v>
      </c>
      <c r="B4419" t="s">
        <v>54</v>
      </c>
      <c r="C4419" t="s">
        <v>89</v>
      </c>
      <c r="D4419">
        <v>2021</v>
      </c>
      <c r="F4419" t="s">
        <v>10271</v>
      </c>
      <c r="G4419" t="s">
        <v>10272</v>
      </c>
      <c r="H4419" t="s">
        <v>5071</v>
      </c>
      <c r="I4419" t="s">
        <v>10273</v>
      </c>
      <c r="J4419" t="s">
        <v>58</v>
      </c>
      <c r="K4419" t="s">
        <v>59</v>
      </c>
      <c r="L4419" s="5">
        <v>0</v>
      </c>
      <c r="M4419" s="5">
        <v>0</v>
      </c>
      <c r="N4419" s="5">
        <f t="shared" si="759"/>
        <v>0</v>
      </c>
      <c r="O4419" s="5">
        <v>0</v>
      </c>
      <c r="P4419" s="5">
        <v>0</v>
      </c>
      <c r="Q4419" s="5">
        <f t="shared" si="760"/>
        <v>0</v>
      </c>
      <c r="R4419" s="5">
        <v>0</v>
      </c>
      <c r="S4419" s="5">
        <v>0</v>
      </c>
      <c r="T4419" s="5">
        <f t="shared" si="761"/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f t="shared" ref="Y4419:Y4482" si="764">W4419+X4419</f>
        <v>0</v>
      </c>
      <c r="Z4419" s="5">
        <v>0</v>
      </c>
      <c r="AA4419" s="5">
        <v>1</v>
      </c>
      <c r="AB4419" s="5">
        <f t="shared" ref="AB4419:AB4482" si="765">SUM(Z4419:AA4419)</f>
        <v>1</v>
      </c>
      <c r="AC4419" s="5">
        <v>0</v>
      </c>
      <c r="AD4419" s="5">
        <v>0</v>
      </c>
      <c r="AE4419" s="5">
        <f t="shared" ref="AE4419:AE4482" si="766">SUM(AC4419:AD4419)</f>
        <v>0</v>
      </c>
      <c r="AF4419" s="5">
        <v>0</v>
      </c>
      <c r="AG4419" s="6">
        <v>44396</v>
      </c>
      <c r="AH4419" s="5">
        <v>1</v>
      </c>
      <c r="AI4419" s="5">
        <v>0</v>
      </c>
      <c r="AJ4419" s="5">
        <v>0</v>
      </c>
      <c r="AK4419" s="5">
        <f t="shared" ref="AK4419:AK4482" si="767">SUM(AI4419:AJ4419)</f>
        <v>0</v>
      </c>
      <c r="AL4419" s="5">
        <v>0</v>
      </c>
      <c r="AM4419" s="5">
        <v>1</v>
      </c>
      <c r="AN4419" s="5">
        <f t="shared" ref="AN4419:AN4482" si="768">SUM(AL4419:AM4419)</f>
        <v>1</v>
      </c>
      <c r="AO4419" s="5">
        <v>0</v>
      </c>
      <c r="AP4419" s="5">
        <v>0</v>
      </c>
      <c r="AQ4419" s="5">
        <f t="shared" ref="AQ4419:AQ4482" si="769">SUM(AO4419:AP4419)</f>
        <v>0</v>
      </c>
      <c r="AR4419" s="5">
        <v>0</v>
      </c>
      <c r="AS4419" s="6">
        <v>44515</v>
      </c>
      <c r="AT4419" s="5">
        <v>1</v>
      </c>
      <c r="AU4419" s="5">
        <v>0</v>
      </c>
      <c r="AV4419" t="str">
        <f t="shared" si="762"/>
        <v>N</v>
      </c>
      <c r="AW4419" t="s">
        <v>60</v>
      </c>
      <c r="AX4419" t="s">
        <v>61</v>
      </c>
      <c r="AY4419" t="s">
        <v>2637</v>
      </c>
      <c r="AZ4419" t="s">
        <v>2637</v>
      </c>
      <c r="BA4419" t="str">
        <f t="shared" si="763"/>
        <v>N</v>
      </c>
    </row>
    <row r="4420" spans="1:53">
      <c r="A4420" t="s">
        <v>436</v>
      </c>
      <c r="B4420" t="s">
        <v>54</v>
      </c>
      <c r="C4420" t="s">
        <v>89</v>
      </c>
      <c r="D4420">
        <v>2021</v>
      </c>
      <c r="F4420" t="s">
        <v>10274</v>
      </c>
      <c r="G4420" t="s">
        <v>10275</v>
      </c>
      <c r="H4420" t="s">
        <v>10276</v>
      </c>
      <c r="I4420" t="s">
        <v>10277</v>
      </c>
      <c r="J4420" t="s">
        <v>58</v>
      </c>
      <c r="K4420" t="s">
        <v>59</v>
      </c>
      <c r="L4420" s="5">
        <v>0</v>
      </c>
      <c r="M4420" s="5">
        <v>0</v>
      </c>
      <c r="N4420" s="5">
        <f t="shared" si="759"/>
        <v>0</v>
      </c>
      <c r="O4420" s="5">
        <v>0</v>
      </c>
      <c r="P4420" s="5">
        <v>0</v>
      </c>
      <c r="Q4420" s="5">
        <f t="shared" si="760"/>
        <v>0</v>
      </c>
      <c r="R4420" s="5">
        <v>0</v>
      </c>
      <c r="S4420" s="5">
        <v>0</v>
      </c>
      <c r="T4420" s="5">
        <f t="shared" si="761"/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f t="shared" si="764"/>
        <v>0</v>
      </c>
      <c r="Z4420" s="5">
        <v>0</v>
      </c>
      <c r="AA4420" s="5">
        <v>1</v>
      </c>
      <c r="AB4420" s="5">
        <f t="shared" si="765"/>
        <v>1</v>
      </c>
      <c r="AC4420" s="5">
        <v>0</v>
      </c>
      <c r="AD4420" s="5">
        <v>0</v>
      </c>
      <c r="AE4420" s="5">
        <f t="shared" si="766"/>
        <v>0</v>
      </c>
      <c r="AF4420" s="5">
        <v>0</v>
      </c>
      <c r="AG4420" s="6">
        <v>44329</v>
      </c>
      <c r="AH4420" s="5">
        <v>1</v>
      </c>
      <c r="AI4420" s="5">
        <v>0</v>
      </c>
      <c r="AJ4420" s="5">
        <v>0</v>
      </c>
      <c r="AK4420" s="5">
        <f t="shared" si="767"/>
        <v>0</v>
      </c>
      <c r="AL4420" s="5">
        <v>0</v>
      </c>
      <c r="AM4420" s="5">
        <v>1</v>
      </c>
      <c r="AN4420" s="5">
        <f t="shared" si="768"/>
        <v>1</v>
      </c>
      <c r="AO4420" s="5">
        <v>0</v>
      </c>
      <c r="AP4420" s="5">
        <v>0</v>
      </c>
      <c r="AQ4420" s="5">
        <f t="shared" si="769"/>
        <v>0</v>
      </c>
      <c r="AR4420" s="5">
        <v>0</v>
      </c>
      <c r="AS4420" s="6">
        <v>44384</v>
      </c>
      <c r="AT4420" s="5">
        <v>1</v>
      </c>
      <c r="AU4420" s="5">
        <v>0</v>
      </c>
      <c r="AV4420" t="str">
        <f t="shared" si="762"/>
        <v>N</v>
      </c>
      <c r="AW4420" t="s">
        <v>60</v>
      </c>
      <c r="AX4420" t="s">
        <v>61</v>
      </c>
      <c r="AY4420" t="s">
        <v>2637</v>
      </c>
      <c r="AZ4420" t="s">
        <v>2637</v>
      </c>
      <c r="BA4420" t="str">
        <f t="shared" si="763"/>
        <v>N</v>
      </c>
    </row>
    <row r="4421" spans="1:53">
      <c r="A4421" t="s">
        <v>436</v>
      </c>
      <c r="B4421" t="s">
        <v>54</v>
      </c>
      <c r="C4421" t="s">
        <v>89</v>
      </c>
      <c r="D4421">
        <v>2021</v>
      </c>
      <c r="F4421" t="s">
        <v>10278</v>
      </c>
      <c r="G4421" t="s">
        <v>10279</v>
      </c>
      <c r="H4421" t="s">
        <v>2720</v>
      </c>
      <c r="I4421" t="s">
        <v>10280</v>
      </c>
      <c r="J4421" t="s">
        <v>58</v>
      </c>
      <c r="K4421" t="s">
        <v>59</v>
      </c>
      <c r="L4421" s="5">
        <v>0</v>
      </c>
      <c r="M4421" s="5">
        <v>0</v>
      </c>
      <c r="N4421" s="5">
        <f t="shared" si="759"/>
        <v>0</v>
      </c>
      <c r="O4421" s="5">
        <v>0</v>
      </c>
      <c r="P4421" s="5">
        <v>0</v>
      </c>
      <c r="Q4421" s="5">
        <f t="shared" si="760"/>
        <v>0</v>
      </c>
      <c r="R4421" s="5">
        <v>0</v>
      </c>
      <c r="S4421" s="5">
        <v>0</v>
      </c>
      <c r="T4421" s="5">
        <f t="shared" si="761"/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f t="shared" si="764"/>
        <v>0</v>
      </c>
      <c r="Z4421" s="5">
        <v>0</v>
      </c>
      <c r="AA4421" s="5">
        <v>1</v>
      </c>
      <c r="AB4421" s="5">
        <f t="shared" si="765"/>
        <v>1</v>
      </c>
      <c r="AC4421" s="5">
        <v>0</v>
      </c>
      <c r="AD4421" s="5">
        <v>0</v>
      </c>
      <c r="AE4421" s="5">
        <f t="shared" si="766"/>
        <v>0</v>
      </c>
      <c r="AF4421" s="5">
        <v>0</v>
      </c>
      <c r="AG4421" s="6">
        <v>44494</v>
      </c>
      <c r="AH4421" s="5">
        <v>1</v>
      </c>
      <c r="AI4421" s="5">
        <v>0</v>
      </c>
      <c r="AJ4421" s="5">
        <v>0</v>
      </c>
      <c r="AK4421" s="5">
        <f t="shared" si="767"/>
        <v>0</v>
      </c>
      <c r="AL4421" s="5">
        <v>0</v>
      </c>
      <c r="AM4421" s="5">
        <v>1</v>
      </c>
      <c r="AN4421" s="5">
        <f t="shared" si="768"/>
        <v>1</v>
      </c>
      <c r="AO4421" s="5">
        <v>0</v>
      </c>
      <c r="AP4421" s="5">
        <v>0</v>
      </c>
      <c r="AQ4421" s="5">
        <f t="shared" si="769"/>
        <v>0</v>
      </c>
      <c r="AR4421" s="5">
        <v>0</v>
      </c>
      <c r="AS4421" s="6">
        <v>44573</v>
      </c>
      <c r="AT4421" s="5">
        <v>1</v>
      </c>
      <c r="AU4421" s="5">
        <v>0</v>
      </c>
      <c r="AV4421" t="str">
        <f t="shared" si="762"/>
        <v>N</v>
      </c>
      <c r="AW4421" t="s">
        <v>60</v>
      </c>
      <c r="AX4421" t="s">
        <v>61</v>
      </c>
      <c r="AY4421" t="s">
        <v>2637</v>
      </c>
      <c r="AZ4421" t="s">
        <v>2637</v>
      </c>
      <c r="BA4421" t="str">
        <f t="shared" si="763"/>
        <v>N</v>
      </c>
    </row>
    <row r="4422" spans="1:53">
      <c r="A4422" t="s">
        <v>436</v>
      </c>
      <c r="B4422" t="s">
        <v>54</v>
      </c>
      <c r="C4422" t="s">
        <v>89</v>
      </c>
      <c r="D4422">
        <v>2021</v>
      </c>
      <c r="F4422" t="s">
        <v>10281</v>
      </c>
      <c r="G4422" t="s">
        <v>10282</v>
      </c>
      <c r="H4422" t="s">
        <v>6239</v>
      </c>
      <c r="I4422" t="s">
        <v>10283</v>
      </c>
      <c r="J4422" t="s">
        <v>58</v>
      </c>
      <c r="K4422" t="s">
        <v>59</v>
      </c>
      <c r="L4422" s="5">
        <v>0</v>
      </c>
      <c r="M4422" s="5">
        <v>0</v>
      </c>
      <c r="N4422" s="5">
        <f t="shared" si="759"/>
        <v>0</v>
      </c>
      <c r="O4422" s="5">
        <v>0</v>
      </c>
      <c r="P4422" s="5">
        <v>0</v>
      </c>
      <c r="Q4422" s="5">
        <f t="shared" si="760"/>
        <v>0</v>
      </c>
      <c r="R4422" s="5">
        <v>0</v>
      </c>
      <c r="S4422" s="5">
        <v>0</v>
      </c>
      <c r="T4422" s="5">
        <f t="shared" si="761"/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f t="shared" si="764"/>
        <v>0</v>
      </c>
      <c r="Z4422" s="5">
        <v>0</v>
      </c>
      <c r="AA4422" s="5">
        <v>1</v>
      </c>
      <c r="AB4422" s="5">
        <f t="shared" si="765"/>
        <v>1</v>
      </c>
      <c r="AC4422" s="5">
        <v>0</v>
      </c>
      <c r="AD4422" s="5">
        <v>0</v>
      </c>
      <c r="AE4422" s="5">
        <f t="shared" si="766"/>
        <v>0</v>
      </c>
      <c r="AF4422" s="5">
        <v>0</v>
      </c>
      <c r="AG4422" s="6">
        <v>44319</v>
      </c>
      <c r="AH4422" s="5">
        <v>1</v>
      </c>
      <c r="AI4422" s="5">
        <v>0</v>
      </c>
      <c r="AJ4422" s="5">
        <v>0</v>
      </c>
      <c r="AK4422" s="5">
        <f t="shared" si="767"/>
        <v>0</v>
      </c>
      <c r="AL4422" s="5">
        <v>0</v>
      </c>
      <c r="AM4422" s="5">
        <v>1</v>
      </c>
      <c r="AN4422" s="5">
        <f t="shared" si="768"/>
        <v>1</v>
      </c>
      <c r="AO4422" s="5">
        <v>0</v>
      </c>
      <c r="AP4422" s="5">
        <v>0</v>
      </c>
      <c r="AQ4422" s="5">
        <f t="shared" si="769"/>
        <v>0</v>
      </c>
      <c r="AR4422" s="5">
        <v>0</v>
      </c>
      <c r="AS4422" s="6">
        <v>44403</v>
      </c>
      <c r="AT4422" s="5">
        <v>1</v>
      </c>
      <c r="AU4422" s="5">
        <v>0</v>
      </c>
      <c r="AV4422" t="str">
        <f t="shared" si="762"/>
        <v>N</v>
      </c>
      <c r="AW4422" t="s">
        <v>60</v>
      </c>
      <c r="AX4422" t="s">
        <v>61</v>
      </c>
      <c r="AY4422" t="s">
        <v>2637</v>
      </c>
      <c r="AZ4422" t="s">
        <v>2637</v>
      </c>
      <c r="BA4422" t="str">
        <f t="shared" si="763"/>
        <v>N</v>
      </c>
    </row>
    <row r="4423" spans="1:53">
      <c r="A4423" t="s">
        <v>436</v>
      </c>
      <c r="B4423" t="s">
        <v>54</v>
      </c>
      <c r="C4423" t="s">
        <v>89</v>
      </c>
      <c r="D4423">
        <v>2021</v>
      </c>
      <c r="F4423" t="s">
        <v>6884</v>
      </c>
      <c r="G4423" t="s">
        <v>6885</v>
      </c>
      <c r="H4423" t="s">
        <v>6886</v>
      </c>
      <c r="I4423" t="s">
        <v>6887</v>
      </c>
      <c r="J4423" t="s">
        <v>58</v>
      </c>
      <c r="K4423" t="s">
        <v>59</v>
      </c>
      <c r="L4423" s="5">
        <v>0</v>
      </c>
      <c r="M4423" s="5">
        <v>0</v>
      </c>
      <c r="N4423" s="5">
        <f t="shared" si="759"/>
        <v>0</v>
      </c>
      <c r="O4423" s="5">
        <v>0</v>
      </c>
      <c r="P4423" s="5">
        <v>0</v>
      </c>
      <c r="Q4423" s="5">
        <f t="shared" si="760"/>
        <v>0</v>
      </c>
      <c r="R4423" s="5">
        <v>0</v>
      </c>
      <c r="S4423" s="5">
        <v>0</v>
      </c>
      <c r="T4423" s="5">
        <f t="shared" si="761"/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f t="shared" si="764"/>
        <v>0</v>
      </c>
      <c r="Z4423" s="5">
        <v>0</v>
      </c>
      <c r="AA4423" s="5">
        <v>1</v>
      </c>
      <c r="AB4423" s="5">
        <f t="shared" si="765"/>
        <v>1</v>
      </c>
      <c r="AC4423" s="5">
        <v>0</v>
      </c>
      <c r="AD4423" s="5">
        <v>0</v>
      </c>
      <c r="AE4423" s="5">
        <f t="shared" si="766"/>
        <v>0</v>
      </c>
      <c r="AF4423" s="5">
        <v>0</v>
      </c>
      <c r="AG4423" s="6">
        <v>44273</v>
      </c>
      <c r="AH4423" s="5">
        <v>1</v>
      </c>
      <c r="AI4423" s="5">
        <v>0</v>
      </c>
      <c r="AJ4423" s="5">
        <v>0</v>
      </c>
      <c r="AK4423" s="5">
        <f t="shared" si="767"/>
        <v>0</v>
      </c>
      <c r="AL4423" s="5">
        <v>0</v>
      </c>
      <c r="AM4423" s="5">
        <v>1</v>
      </c>
      <c r="AN4423" s="5">
        <f t="shared" si="768"/>
        <v>1</v>
      </c>
      <c r="AO4423" s="5">
        <v>0</v>
      </c>
      <c r="AP4423" s="5">
        <v>0</v>
      </c>
      <c r="AQ4423" s="5">
        <f t="shared" si="769"/>
        <v>0</v>
      </c>
      <c r="AR4423" s="5">
        <v>0</v>
      </c>
      <c r="AS4423" s="6">
        <v>44469</v>
      </c>
      <c r="AT4423" s="5">
        <v>1</v>
      </c>
      <c r="AU4423" s="5">
        <v>0</v>
      </c>
      <c r="AV4423" t="str">
        <f t="shared" si="762"/>
        <v>N</v>
      </c>
      <c r="AW4423" t="s">
        <v>60</v>
      </c>
      <c r="AX4423" t="s">
        <v>61</v>
      </c>
      <c r="AY4423" t="s">
        <v>2637</v>
      </c>
      <c r="AZ4423" t="s">
        <v>2637</v>
      </c>
      <c r="BA4423" t="str">
        <f t="shared" si="763"/>
        <v>N</v>
      </c>
    </row>
    <row r="4424" spans="1:53">
      <c r="A4424" t="s">
        <v>436</v>
      </c>
      <c r="B4424" t="s">
        <v>54</v>
      </c>
      <c r="C4424" t="s">
        <v>89</v>
      </c>
      <c r="D4424">
        <v>2021</v>
      </c>
      <c r="F4424" t="s">
        <v>7037</v>
      </c>
      <c r="G4424" t="s">
        <v>7038</v>
      </c>
      <c r="H4424" t="s">
        <v>7039</v>
      </c>
      <c r="I4424" t="s">
        <v>7040</v>
      </c>
      <c r="J4424" t="s">
        <v>58</v>
      </c>
      <c r="K4424" t="s">
        <v>59</v>
      </c>
      <c r="L4424" s="5">
        <v>0</v>
      </c>
      <c r="M4424" s="5">
        <v>0</v>
      </c>
      <c r="N4424" s="5">
        <f t="shared" si="759"/>
        <v>0</v>
      </c>
      <c r="O4424" s="5">
        <v>0</v>
      </c>
      <c r="P4424" s="5">
        <v>0</v>
      </c>
      <c r="Q4424" s="5">
        <f t="shared" si="760"/>
        <v>0</v>
      </c>
      <c r="R4424" s="5">
        <v>0</v>
      </c>
      <c r="S4424" s="5">
        <v>0</v>
      </c>
      <c r="T4424" s="5">
        <f t="shared" si="761"/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f t="shared" si="764"/>
        <v>0</v>
      </c>
      <c r="Z4424" s="5">
        <v>0</v>
      </c>
      <c r="AA4424" s="5">
        <v>1</v>
      </c>
      <c r="AB4424" s="5">
        <f t="shared" si="765"/>
        <v>1</v>
      </c>
      <c r="AC4424" s="5">
        <v>0</v>
      </c>
      <c r="AD4424" s="5">
        <v>0</v>
      </c>
      <c r="AE4424" s="5">
        <f t="shared" si="766"/>
        <v>0</v>
      </c>
      <c r="AF4424" s="5">
        <v>0</v>
      </c>
      <c r="AG4424" s="6">
        <v>44245</v>
      </c>
      <c r="AH4424" s="5">
        <v>1</v>
      </c>
      <c r="AI4424" s="5">
        <v>0</v>
      </c>
      <c r="AJ4424" s="5">
        <v>0</v>
      </c>
      <c r="AK4424" s="5">
        <f t="shared" si="767"/>
        <v>0</v>
      </c>
      <c r="AL4424" s="5">
        <v>0</v>
      </c>
      <c r="AM4424" s="5">
        <v>1</v>
      </c>
      <c r="AN4424" s="5">
        <f t="shared" si="768"/>
        <v>1</v>
      </c>
      <c r="AO4424" s="5">
        <v>0</v>
      </c>
      <c r="AP4424" s="5">
        <v>0</v>
      </c>
      <c r="AQ4424" s="5">
        <f t="shared" si="769"/>
        <v>0</v>
      </c>
      <c r="AR4424" s="5">
        <v>0</v>
      </c>
      <c r="AS4424" s="6">
        <v>44483</v>
      </c>
      <c r="AT4424" s="5">
        <v>1</v>
      </c>
      <c r="AU4424" s="5">
        <v>0</v>
      </c>
      <c r="AV4424" t="str">
        <f t="shared" si="762"/>
        <v>N</v>
      </c>
      <c r="AW4424" t="s">
        <v>60</v>
      </c>
      <c r="AX4424" t="s">
        <v>61</v>
      </c>
      <c r="AY4424" t="s">
        <v>2637</v>
      </c>
      <c r="AZ4424" t="s">
        <v>2637</v>
      </c>
      <c r="BA4424" t="str">
        <f t="shared" si="763"/>
        <v>N</v>
      </c>
    </row>
    <row r="4425" spans="1:53">
      <c r="A4425" t="s">
        <v>436</v>
      </c>
      <c r="B4425" t="s">
        <v>54</v>
      </c>
      <c r="C4425" t="s">
        <v>89</v>
      </c>
      <c r="D4425">
        <v>2021</v>
      </c>
      <c r="F4425" t="s">
        <v>7206</v>
      </c>
      <c r="G4425" t="s">
        <v>7207</v>
      </c>
      <c r="H4425" t="s">
        <v>2720</v>
      </c>
      <c r="I4425" t="s">
        <v>7208</v>
      </c>
      <c r="J4425" t="s">
        <v>58</v>
      </c>
      <c r="K4425" t="s">
        <v>59</v>
      </c>
      <c r="L4425" s="5">
        <v>0</v>
      </c>
      <c r="M4425" s="5">
        <v>0</v>
      </c>
      <c r="N4425" s="5">
        <f t="shared" si="759"/>
        <v>0</v>
      </c>
      <c r="O4425" s="5">
        <v>0</v>
      </c>
      <c r="P4425" s="5">
        <v>0</v>
      </c>
      <c r="Q4425" s="5">
        <f t="shared" si="760"/>
        <v>0</v>
      </c>
      <c r="R4425" s="5">
        <v>0</v>
      </c>
      <c r="S4425" s="5">
        <v>0</v>
      </c>
      <c r="T4425" s="5">
        <f t="shared" si="761"/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f t="shared" si="764"/>
        <v>0</v>
      </c>
      <c r="Z4425" s="5">
        <v>0</v>
      </c>
      <c r="AA4425" s="5">
        <v>1</v>
      </c>
      <c r="AB4425" s="5">
        <f t="shared" si="765"/>
        <v>1</v>
      </c>
      <c r="AC4425" s="5">
        <v>0</v>
      </c>
      <c r="AD4425" s="5">
        <v>0</v>
      </c>
      <c r="AE4425" s="5">
        <f t="shared" si="766"/>
        <v>0</v>
      </c>
      <c r="AF4425" s="5">
        <v>0</v>
      </c>
      <c r="AG4425" s="6">
        <v>44287</v>
      </c>
      <c r="AH4425" s="5">
        <v>1</v>
      </c>
      <c r="AI4425" s="5">
        <v>0</v>
      </c>
      <c r="AJ4425" s="5">
        <v>0</v>
      </c>
      <c r="AK4425" s="5">
        <f t="shared" si="767"/>
        <v>0</v>
      </c>
      <c r="AL4425" s="5">
        <v>0</v>
      </c>
      <c r="AM4425" s="5">
        <v>1</v>
      </c>
      <c r="AN4425" s="5">
        <f t="shared" si="768"/>
        <v>1</v>
      </c>
      <c r="AO4425" s="5">
        <v>0</v>
      </c>
      <c r="AP4425" s="5">
        <v>0</v>
      </c>
      <c r="AQ4425" s="5">
        <f t="shared" si="769"/>
        <v>0</v>
      </c>
      <c r="AR4425" s="5">
        <v>0</v>
      </c>
      <c r="AS4425" s="6">
        <v>44468</v>
      </c>
      <c r="AT4425" s="5">
        <v>1</v>
      </c>
      <c r="AU4425" s="5">
        <v>0</v>
      </c>
      <c r="AV4425" t="str">
        <f t="shared" si="762"/>
        <v>N</v>
      </c>
      <c r="AW4425" t="s">
        <v>60</v>
      </c>
      <c r="AX4425" t="s">
        <v>61</v>
      </c>
      <c r="AY4425" t="s">
        <v>2637</v>
      </c>
      <c r="AZ4425" t="s">
        <v>2637</v>
      </c>
      <c r="BA4425" t="str">
        <f t="shared" si="763"/>
        <v>N</v>
      </c>
    </row>
    <row r="4426" spans="1:53">
      <c r="A4426" t="s">
        <v>436</v>
      </c>
      <c r="B4426" t="s">
        <v>54</v>
      </c>
      <c r="C4426" t="s">
        <v>89</v>
      </c>
      <c r="D4426">
        <v>2021</v>
      </c>
      <c r="F4426" t="s">
        <v>7353</v>
      </c>
      <c r="G4426" t="s">
        <v>7354</v>
      </c>
      <c r="H4426" t="s">
        <v>5071</v>
      </c>
      <c r="I4426" t="s">
        <v>7355</v>
      </c>
      <c r="J4426" t="s">
        <v>58</v>
      </c>
      <c r="K4426" t="s">
        <v>59</v>
      </c>
      <c r="L4426" s="5">
        <v>0</v>
      </c>
      <c r="M4426" s="5">
        <v>0</v>
      </c>
      <c r="N4426" s="5">
        <f t="shared" si="759"/>
        <v>0</v>
      </c>
      <c r="O4426" s="5">
        <v>0</v>
      </c>
      <c r="P4426" s="5">
        <v>0</v>
      </c>
      <c r="Q4426" s="5">
        <f t="shared" si="760"/>
        <v>0</v>
      </c>
      <c r="R4426" s="5">
        <v>0</v>
      </c>
      <c r="S4426" s="5">
        <v>0</v>
      </c>
      <c r="T4426" s="5">
        <f t="shared" si="761"/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f t="shared" si="764"/>
        <v>0</v>
      </c>
      <c r="Z4426" s="5">
        <v>0</v>
      </c>
      <c r="AA4426" s="5">
        <v>1</v>
      </c>
      <c r="AB4426" s="5">
        <f t="shared" si="765"/>
        <v>1</v>
      </c>
      <c r="AC4426" s="5">
        <v>0</v>
      </c>
      <c r="AD4426" s="5">
        <v>0</v>
      </c>
      <c r="AE4426" s="5">
        <f t="shared" si="766"/>
        <v>0</v>
      </c>
      <c r="AF4426" s="5">
        <v>0</v>
      </c>
      <c r="AG4426" s="6">
        <v>44263</v>
      </c>
      <c r="AH4426" s="5">
        <v>1</v>
      </c>
      <c r="AI4426" s="5">
        <v>0</v>
      </c>
      <c r="AJ4426" s="5">
        <v>0</v>
      </c>
      <c r="AK4426" s="5">
        <f t="shared" si="767"/>
        <v>0</v>
      </c>
      <c r="AL4426" s="5">
        <v>0</v>
      </c>
      <c r="AM4426" s="5">
        <v>1</v>
      </c>
      <c r="AN4426" s="5">
        <f t="shared" si="768"/>
        <v>1</v>
      </c>
      <c r="AO4426" s="5">
        <v>0</v>
      </c>
      <c r="AP4426" s="5">
        <v>0</v>
      </c>
      <c r="AQ4426" s="5">
        <f t="shared" si="769"/>
        <v>0</v>
      </c>
      <c r="AR4426" s="5">
        <v>0</v>
      </c>
      <c r="AS4426" s="6">
        <v>44398</v>
      </c>
      <c r="AT4426" s="5">
        <v>1</v>
      </c>
      <c r="AU4426" s="5">
        <v>0</v>
      </c>
      <c r="AV4426" t="str">
        <f t="shared" si="762"/>
        <v>N</v>
      </c>
      <c r="AW4426" t="s">
        <v>60</v>
      </c>
      <c r="AX4426" t="s">
        <v>61</v>
      </c>
      <c r="AY4426" t="s">
        <v>2637</v>
      </c>
      <c r="AZ4426" t="s">
        <v>2637</v>
      </c>
      <c r="BA4426" t="str">
        <f t="shared" si="763"/>
        <v>N</v>
      </c>
    </row>
    <row r="4427" spans="1:53">
      <c r="A4427" t="s">
        <v>436</v>
      </c>
      <c r="B4427" t="s">
        <v>54</v>
      </c>
      <c r="C4427" t="s">
        <v>89</v>
      </c>
      <c r="D4427">
        <v>2021</v>
      </c>
      <c r="F4427" t="s">
        <v>7202</v>
      </c>
      <c r="G4427" t="s">
        <v>7203</v>
      </c>
      <c r="H4427" t="s">
        <v>10113</v>
      </c>
      <c r="I4427" t="s">
        <v>7205</v>
      </c>
      <c r="J4427" t="s">
        <v>58</v>
      </c>
      <c r="K4427" t="s">
        <v>59</v>
      </c>
      <c r="L4427" s="5">
        <v>0</v>
      </c>
      <c r="M4427" s="5">
        <v>0</v>
      </c>
      <c r="N4427" s="5">
        <f t="shared" si="759"/>
        <v>0</v>
      </c>
      <c r="O4427" s="5">
        <v>0</v>
      </c>
      <c r="P4427" s="5">
        <v>0</v>
      </c>
      <c r="Q4427" s="5">
        <f t="shared" si="760"/>
        <v>0</v>
      </c>
      <c r="R4427" s="5">
        <v>0</v>
      </c>
      <c r="S4427" s="5">
        <v>0</v>
      </c>
      <c r="T4427" s="5">
        <f t="shared" si="761"/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f t="shared" si="764"/>
        <v>0</v>
      </c>
      <c r="Z4427" s="5">
        <v>0</v>
      </c>
      <c r="AA4427" s="5">
        <v>1</v>
      </c>
      <c r="AB4427" s="5">
        <f t="shared" si="765"/>
        <v>1</v>
      </c>
      <c r="AC4427" s="5">
        <v>0</v>
      </c>
      <c r="AD4427" s="5">
        <v>0</v>
      </c>
      <c r="AE4427" s="5">
        <f t="shared" si="766"/>
        <v>0</v>
      </c>
      <c r="AF4427" s="5">
        <v>0</v>
      </c>
      <c r="AG4427" s="6">
        <v>44410</v>
      </c>
      <c r="AH4427" s="5">
        <v>1</v>
      </c>
      <c r="AI4427" s="5">
        <v>0</v>
      </c>
      <c r="AJ4427" s="5">
        <v>0</v>
      </c>
      <c r="AK4427" s="5">
        <f t="shared" si="767"/>
        <v>0</v>
      </c>
      <c r="AL4427" s="5">
        <v>0</v>
      </c>
      <c r="AM4427" s="5">
        <v>1</v>
      </c>
      <c r="AN4427" s="5">
        <f t="shared" si="768"/>
        <v>1</v>
      </c>
      <c r="AO4427" s="5">
        <v>0</v>
      </c>
      <c r="AP4427" s="5">
        <v>0</v>
      </c>
      <c r="AQ4427" s="5">
        <f t="shared" si="769"/>
        <v>0</v>
      </c>
      <c r="AR4427" s="5">
        <v>0</v>
      </c>
      <c r="AS4427" s="6">
        <v>44544</v>
      </c>
      <c r="AT4427" s="5">
        <v>1</v>
      </c>
      <c r="AU4427" s="5">
        <v>0</v>
      </c>
      <c r="AV4427" t="str">
        <f t="shared" si="762"/>
        <v>N</v>
      </c>
      <c r="AW4427" t="s">
        <v>60</v>
      </c>
      <c r="AX4427" t="s">
        <v>61</v>
      </c>
      <c r="AY4427" t="s">
        <v>2637</v>
      </c>
      <c r="AZ4427" t="s">
        <v>2637</v>
      </c>
      <c r="BA4427" t="str">
        <f t="shared" si="763"/>
        <v>N</v>
      </c>
    </row>
    <row r="4428" spans="1:53">
      <c r="A4428" t="s">
        <v>436</v>
      </c>
      <c r="B4428" t="s">
        <v>54</v>
      </c>
      <c r="C4428" t="s">
        <v>89</v>
      </c>
      <c r="D4428">
        <v>2021</v>
      </c>
      <c r="F4428" t="s">
        <v>6996</v>
      </c>
      <c r="G4428" t="s">
        <v>6997</v>
      </c>
      <c r="H4428" t="s">
        <v>6998</v>
      </c>
      <c r="I4428" t="s">
        <v>6999</v>
      </c>
      <c r="J4428" t="s">
        <v>58</v>
      </c>
      <c r="K4428" t="s">
        <v>59</v>
      </c>
      <c r="L4428" s="5">
        <v>0</v>
      </c>
      <c r="M4428" s="5">
        <v>0</v>
      </c>
      <c r="N4428" s="5">
        <f t="shared" si="759"/>
        <v>0</v>
      </c>
      <c r="O4428" s="5">
        <v>0</v>
      </c>
      <c r="P4428" s="5">
        <v>0</v>
      </c>
      <c r="Q4428" s="5">
        <f t="shared" si="760"/>
        <v>0</v>
      </c>
      <c r="R4428" s="5">
        <v>0</v>
      </c>
      <c r="S4428" s="5">
        <v>0</v>
      </c>
      <c r="T4428" s="5">
        <f t="shared" si="761"/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f t="shared" si="764"/>
        <v>0</v>
      </c>
      <c r="Z4428" s="5">
        <v>0</v>
      </c>
      <c r="AA4428" s="5">
        <v>1</v>
      </c>
      <c r="AB4428" s="5">
        <f t="shared" si="765"/>
        <v>1</v>
      </c>
      <c r="AC4428" s="5">
        <v>0</v>
      </c>
      <c r="AD4428" s="5">
        <v>0</v>
      </c>
      <c r="AE4428" s="5">
        <f t="shared" si="766"/>
        <v>0</v>
      </c>
      <c r="AF4428" s="5">
        <v>0</v>
      </c>
      <c r="AG4428" s="6">
        <v>44263</v>
      </c>
      <c r="AH4428" s="5">
        <v>1</v>
      </c>
      <c r="AI4428" s="5">
        <v>0</v>
      </c>
      <c r="AJ4428" s="5">
        <v>0</v>
      </c>
      <c r="AK4428" s="5">
        <f t="shared" si="767"/>
        <v>0</v>
      </c>
      <c r="AL4428" s="5">
        <v>0</v>
      </c>
      <c r="AM4428" s="5">
        <v>1</v>
      </c>
      <c r="AN4428" s="5">
        <f t="shared" si="768"/>
        <v>1</v>
      </c>
      <c r="AO4428" s="5">
        <v>0</v>
      </c>
      <c r="AP4428" s="5">
        <v>0</v>
      </c>
      <c r="AQ4428" s="5">
        <f t="shared" si="769"/>
        <v>0</v>
      </c>
      <c r="AR4428" s="5">
        <v>0</v>
      </c>
      <c r="AS4428" s="6">
        <v>44406</v>
      </c>
      <c r="AT4428" s="5">
        <v>1</v>
      </c>
      <c r="AU4428" s="5">
        <v>0</v>
      </c>
      <c r="AV4428" t="str">
        <f t="shared" si="762"/>
        <v>N</v>
      </c>
      <c r="AW4428" t="s">
        <v>60</v>
      </c>
      <c r="AX4428" t="s">
        <v>61</v>
      </c>
      <c r="AY4428" t="s">
        <v>2637</v>
      </c>
      <c r="AZ4428" t="s">
        <v>2637</v>
      </c>
      <c r="BA4428" t="str">
        <f t="shared" si="763"/>
        <v>N</v>
      </c>
    </row>
    <row r="4429" spans="1:53">
      <c r="A4429" t="s">
        <v>436</v>
      </c>
      <c r="B4429" t="s">
        <v>54</v>
      </c>
      <c r="C4429" t="s">
        <v>89</v>
      </c>
      <c r="D4429">
        <v>2021</v>
      </c>
      <c r="F4429" t="s">
        <v>10284</v>
      </c>
      <c r="G4429" t="s">
        <v>10285</v>
      </c>
      <c r="H4429" t="s">
        <v>4884</v>
      </c>
      <c r="I4429" t="s">
        <v>10286</v>
      </c>
      <c r="J4429" t="s">
        <v>58</v>
      </c>
      <c r="K4429" t="s">
        <v>59</v>
      </c>
      <c r="L4429" s="5">
        <v>0</v>
      </c>
      <c r="M4429" s="5">
        <v>0</v>
      </c>
      <c r="N4429" s="5">
        <f t="shared" si="759"/>
        <v>0</v>
      </c>
      <c r="O4429" s="5">
        <v>0</v>
      </c>
      <c r="P4429" s="5">
        <v>0</v>
      </c>
      <c r="Q4429" s="5">
        <f t="shared" si="760"/>
        <v>0</v>
      </c>
      <c r="R4429" s="5">
        <v>0</v>
      </c>
      <c r="S4429" s="5">
        <v>0</v>
      </c>
      <c r="T4429" s="5">
        <f t="shared" si="761"/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f t="shared" si="764"/>
        <v>0</v>
      </c>
      <c r="Z4429" s="5">
        <v>0</v>
      </c>
      <c r="AA4429" s="5">
        <v>1</v>
      </c>
      <c r="AB4429" s="5">
        <f t="shared" si="765"/>
        <v>1</v>
      </c>
      <c r="AC4429" s="5">
        <v>0</v>
      </c>
      <c r="AD4429" s="5">
        <v>0</v>
      </c>
      <c r="AE4429" s="5">
        <f t="shared" si="766"/>
        <v>0</v>
      </c>
      <c r="AF4429" s="5">
        <v>0</v>
      </c>
      <c r="AG4429" s="6">
        <v>44378</v>
      </c>
      <c r="AH4429" s="5">
        <v>1</v>
      </c>
      <c r="AI4429" s="5">
        <v>0</v>
      </c>
      <c r="AJ4429" s="5">
        <v>0</v>
      </c>
      <c r="AK4429" s="5">
        <f t="shared" si="767"/>
        <v>0</v>
      </c>
      <c r="AL4429" s="5">
        <v>0</v>
      </c>
      <c r="AM4429" s="5">
        <v>1</v>
      </c>
      <c r="AN4429" s="5">
        <f t="shared" si="768"/>
        <v>1</v>
      </c>
      <c r="AO4429" s="5">
        <v>0</v>
      </c>
      <c r="AP4429" s="5">
        <v>0</v>
      </c>
      <c r="AQ4429" s="5">
        <f t="shared" si="769"/>
        <v>0</v>
      </c>
      <c r="AR4429" s="5">
        <v>0</v>
      </c>
      <c r="AS4429" s="6">
        <v>44538</v>
      </c>
      <c r="AT4429" s="5">
        <v>1</v>
      </c>
      <c r="AU4429" s="5">
        <v>0</v>
      </c>
      <c r="AV4429" t="str">
        <f t="shared" si="762"/>
        <v>N</v>
      </c>
      <c r="AW4429" t="s">
        <v>60</v>
      </c>
      <c r="AX4429" t="s">
        <v>61</v>
      </c>
      <c r="AY4429" t="s">
        <v>2637</v>
      </c>
      <c r="AZ4429" t="s">
        <v>2637</v>
      </c>
      <c r="BA4429" t="str">
        <f t="shared" si="763"/>
        <v>N</v>
      </c>
    </row>
    <row r="4430" spans="1:53">
      <c r="A4430" t="s">
        <v>436</v>
      </c>
      <c r="B4430" t="s">
        <v>54</v>
      </c>
      <c r="C4430" t="s">
        <v>89</v>
      </c>
      <c r="D4430">
        <v>2021</v>
      </c>
      <c r="F4430" t="s">
        <v>7307</v>
      </c>
      <c r="G4430" t="s">
        <v>7308</v>
      </c>
      <c r="H4430" t="s">
        <v>2720</v>
      </c>
      <c r="I4430" t="s">
        <v>7309</v>
      </c>
      <c r="J4430" t="s">
        <v>58</v>
      </c>
      <c r="K4430" t="s">
        <v>59</v>
      </c>
      <c r="L4430" s="5">
        <v>0</v>
      </c>
      <c r="M4430" s="5">
        <v>0</v>
      </c>
      <c r="N4430" s="5">
        <f t="shared" si="759"/>
        <v>0</v>
      </c>
      <c r="O4430" s="5">
        <v>0</v>
      </c>
      <c r="P4430" s="5">
        <v>0</v>
      </c>
      <c r="Q4430" s="5">
        <f t="shared" si="760"/>
        <v>0</v>
      </c>
      <c r="R4430" s="5">
        <v>0</v>
      </c>
      <c r="S4430" s="5">
        <v>0</v>
      </c>
      <c r="T4430" s="5">
        <f t="shared" si="761"/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f t="shared" si="764"/>
        <v>0</v>
      </c>
      <c r="Z4430" s="5">
        <v>0</v>
      </c>
      <c r="AA4430" s="5">
        <v>1</v>
      </c>
      <c r="AB4430" s="5">
        <f t="shared" si="765"/>
        <v>1</v>
      </c>
      <c r="AC4430" s="5">
        <v>0</v>
      </c>
      <c r="AD4430" s="5">
        <v>0</v>
      </c>
      <c r="AE4430" s="5">
        <f t="shared" si="766"/>
        <v>0</v>
      </c>
      <c r="AF4430" s="5">
        <v>0</v>
      </c>
      <c r="AG4430" s="6">
        <v>44250</v>
      </c>
      <c r="AH4430" s="5">
        <v>1</v>
      </c>
      <c r="AI4430" s="5">
        <v>0</v>
      </c>
      <c r="AJ4430" s="5">
        <v>0</v>
      </c>
      <c r="AK4430" s="5">
        <f t="shared" si="767"/>
        <v>0</v>
      </c>
      <c r="AL4430" s="5">
        <v>0</v>
      </c>
      <c r="AM4430" s="5">
        <v>1</v>
      </c>
      <c r="AN4430" s="5">
        <f t="shared" si="768"/>
        <v>1</v>
      </c>
      <c r="AO4430" s="5">
        <v>0</v>
      </c>
      <c r="AP4430" s="5">
        <v>0</v>
      </c>
      <c r="AQ4430" s="5">
        <f t="shared" si="769"/>
        <v>0</v>
      </c>
      <c r="AR4430" s="5">
        <v>0</v>
      </c>
      <c r="AS4430" s="6">
        <v>44349</v>
      </c>
      <c r="AT4430" s="5">
        <v>1</v>
      </c>
      <c r="AU4430" s="5">
        <v>0</v>
      </c>
      <c r="AV4430" t="str">
        <f t="shared" si="762"/>
        <v>N</v>
      </c>
      <c r="AW4430" t="s">
        <v>60</v>
      </c>
      <c r="AX4430" t="s">
        <v>61</v>
      </c>
      <c r="AY4430" t="s">
        <v>2637</v>
      </c>
      <c r="AZ4430" t="s">
        <v>2637</v>
      </c>
      <c r="BA4430" t="str">
        <f t="shared" si="763"/>
        <v>N</v>
      </c>
    </row>
    <row r="4431" spans="1:53">
      <c r="A4431" t="s">
        <v>436</v>
      </c>
      <c r="B4431" t="s">
        <v>54</v>
      </c>
      <c r="C4431" t="s">
        <v>89</v>
      </c>
      <c r="D4431">
        <v>2021</v>
      </c>
      <c r="F4431" t="s">
        <v>7104</v>
      </c>
      <c r="G4431" t="s">
        <v>7105</v>
      </c>
      <c r="H4431" t="s">
        <v>7106</v>
      </c>
      <c r="I4431" t="s">
        <v>7107</v>
      </c>
      <c r="J4431" t="s">
        <v>58</v>
      </c>
      <c r="K4431" t="s">
        <v>59</v>
      </c>
      <c r="L4431" s="5">
        <v>0</v>
      </c>
      <c r="M4431" s="5">
        <v>0</v>
      </c>
      <c r="N4431" s="5">
        <f t="shared" si="759"/>
        <v>0</v>
      </c>
      <c r="O4431" s="5">
        <v>0</v>
      </c>
      <c r="P4431" s="5">
        <v>0</v>
      </c>
      <c r="Q4431" s="5">
        <f t="shared" si="760"/>
        <v>0</v>
      </c>
      <c r="R4431" s="5">
        <v>0</v>
      </c>
      <c r="S4431" s="5">
        <v>0</v>
      </c>
      <c r="T4431" s="5">
        <f t="shared" si="761"/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f t="shared" si="764"/>
        <v>0</v>
      </c>
      <c r="Z4431" s="5">
        <v>0</v>
      </c>
      <c r="AA4431" s="5">
        <v>1</v>
      </c>
      <c r="AB4431" s="5">
        <f t="shared" si="765"/>
        <v>1</v>
      </c>
      <c r="AC4431" s="5">
        <v>0</v>
      </c>
      <c r="AD4431" s="5">
        <v>0</v>
      </c>
      <c r="AE4431" s="5">
        <f t="shared" si="766"/>
        <v>0</v>
      </c>
      <c r="AF4431" s="5">
        <v>0</v>
      </c>
      <c r="AG4431" s="6">
        <v>44280</v>
      </c>
      <c r="AH4431" s="5">
        <v>1</v>
      </c>
      <c r="AI4431" s="5">
        <v>0</v>
      </c>
      <c r="AJ4431" s="5">
        <v>0</v>
      </c>
      <c r="AK4431" s="5">
        <f t="shared" si="767"/>
        <v>0</v>
      </c>
      <c r="AL4431" s="5">
        <v>0</v>
      </c>
      <c r="AM4431" s="5">
        <v>1</v>
      </c>
      <c r="AN4431" s="5">
        <f t="shared" si="768"/>
        <v>1</v>
      </c>
      <c r="AO4431" s="5">
        <v>0</v>
      </c>
      <c r="AP4431" s="5">
        <v>0</v>
      </c>
      <c r="AQ4431" s="5">
        <f t="shared" si="769"/>
        <v>0</v>
      </c>
      <c r="AR4431" s="5">
        <v>0</v>
      </c>
      <c r="AS4431" s="6">
        <v>44315</v>
      </c>
      <c r="AT4431" s="5">
        <v>1</v>
      </c>
      <c r="AU4431" s="5">
        <v>0</v>
      </c>
      <c r="AV4431" t="str">
        <f t="shared" si="762"/>
        <v>N</v>
      </c>
      <c r="AW4431" t="s">
        <v>60</v>
      </c>
      <c r="AX4431" t="s">
        <v>61</v>
      </c>
      <c r="AY4431" t="s">
        <v>2637</v>
      </c>
      <c r="AZ4431" t="s">
        <v>2637</v>
      </c>
      <c r="BA4431" t="str">
        <f t="shared" si="763"/>
        <v>N</v>
      </c>
    </row>
    <row r="4432" spans="1:53">
      <c r="A4432" t="s">
        <v>436</v>
      </c>
      <c r="B4432" t="s">
        <v>54</v>
      </c>
      <c r="C4432" t="s">
        <v>89</v>
      </c>
      <c r="D4432">
        <v>2021</v>
      </c>
      <c r="F4432" t="s">
        <v>10287</v>
      </c>
      <c r="G4432" t="s">
        <v>10288</v>
      </c>
      <c r="H4432" t="s">
        <v>5050</v>
      </c>
      <c r="I4432" t="s">
        <v>10289</v>
      </c>
      <c r="J4432" t="s">
        <v>58</v>
      </c>
      <c r="K4432" t="s">
        <v>59</v>
      </c>
      <c r="L4432" s="5">
        <v>0</v>
      </c>
      <c r="M4432" s="5">
        <v>0</v>
      </c>
      <c r="N4432" s="5">
        <f t="shared" si="759"/>
        <v>0</v>
      </c>
      <c r="O4432" s="5">
        <v>0</v>
      </c>
      <c r="P4432" s="5">
        <v>0</v>
      </c>
      <c r="Q4432" s="5">
        <f t="shared" si="760"/>
        <v>0</v>
      </c>
      <c r="R4432" s="5">
        <v>0</v>
      </c>
      <c r="S4432" s="5">
        <v>0</v>
      </c>
      <c r="T4432" s="5">
        <f t="shared" si="761"/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f t="shared" si="764"/>
        <v>0</v>
      </c>
      <c r="Z4432" s="5">
        <v>0</v>
      </c>
      <c r="AA4432" s="5">
        <v>1</v>
      </c>
      <c r="AB4432" s="5">
        <f t="shared" si="765"/>
        <v>1</v>
      </c>
      <c r="AC4432" s="5">
        <v>0</v>
      </c>
      <c r="AD4432" s="5">
        <v>0</v>
      </c>
      <c r="AE4432" s="5">
        <f t="shared" si="766"/>
        <v>0</v>
      </c>
      <c r="AF4432" s="5">
        <v>0</v>
      </c>
      <c r="AG4432" s="6">
        <v>44410</v>
      </c>
      <c r="AH4432" s="5">
        <v>1</v>
      </c>
      <c r="AI4432" s="5">
        <v>0</v>
      </c>
      <c r="AJ4432" s="5">
        <v>0</v>
      </c>
      <c r="AK4432" s="5">
        <f t="shared" si="767"/>
        <v>0</v>
      </c>
      <c r="AL4432" s="5">
        <v>0</v>
      </c>
      <c r="AM4432" s="5">
        <v>1</v>
      </c>
      <c r="AN4432" s="5">
        <f t="shared" si="768"/>
        <v>1</v>
      </c>
      <c r="AO4432" s="5">
        <v>0</v>
      </c>
      <c r="AP4432" s="5">
        <v>0</v>
      </c>
      <c r="AQ4432" s="5">
        <f t="shared" si="769"/>
        <v>0</v>
      </c>
      <c r="AR4432" s="5">
        <v>0</v>
      </c>
      <c r="AS4432" s="6">
        <v>44536</v>
      </c>
      <c r="AT4432" s="5">
        <v>1</v>
      </c>
      <c r="AU4432" s="5">
        <v>0</v>
      </c>
      <c r="AV4432" t="str">
        <f t="shared" si="762"/>
        <v>N</v>
      </c>
      <c r="AW4432" t="s">
        <v>60</v>
      </c>
      <c r="AX4432" t="s">
        <v>61</v>
      </c>
      <c r="AY4432" t="s">
        <v>2637</v>
      </c>
      <c r="AZ4432" t="s">
        <v>2637</v>
      </c>
      <c r="BA4432" t="str">
        <f t="shared" si="763"/>
        <v>N</v>
      </c>
    </row>
    <row r="4433" spans="1:53">
      <c r="A4433" t="s">
        <v>436</v>
      </c>
      <c r="B4433" t="s">
        <v>54</v>
      </c>
      <c r="C4433" t="s">
        <v>89</v>
      </c>
      <c r="D4433">
        <v>2021</v>
      </c>
      <c r="F4433" t="s">
        <v>7168</v>
      </c>
      <c r="G4433" t="s">
        <v>10290</v>
      </c>
      <c r="H4433" t="s">
        <v>7170</v>
      </c>
      <c r="I4433" t="s">
        <v>7171</v>
      </c>
      <c r="J4433" t="s">
        <v>58</v>
      </c>
      <c r="K4433" t="s">
        <v>59</v>
      </c>
      <c r="L4433" s="5">
        <v>0</v>
      </c>
      <c r="M4433" s="5">
        <v>0</v>
      </c>
      <c r="N4433" s="5">
        <f t="shared" si="759"/>
        <v>0</v>
      </c>
      <c r="O4433" s="5">
        <v>0</v>
      </c>
      <c r="P4433" s="5">
        <v>0</v>
      </c>
      <c r="Q4433" s="5">
        <f t="shared" si="760"/>
        <v>0</v>
      </c>
      <c r="R4433" s="5">
        <v>0</v>
      </c>
      <c r="S4433" s="5">
        <v>0</v>
      </c>
      <c r="T4433" s="5">
        <f t="shared" si="761"/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f t="shared" si="764"/>
        <v>0</v>
      </c>
      <c r="Z4433" s="5">
        <v>0</v>
      </c>
      <c r="AA4433" s="5">
        <v>1</v>
      </c>
      <c r="AB4433" s="5">
        <f t="shared" si="765"/>
        <v>1</v>
      </c>
      <c r="AC4433" s="5">
        <v>0</v>
      </c>
      <c r="AD4433" s="5">
        <v>0</v>
      </c>
      <c r="AE4433" s="5">
        <f t="shared" si="766"/>
        <v>0</v>
      </c>
      <c r="AF4433" s="5">
        <v>0</v>
      </c>
      <c r="AG4433" s="6">
        <v>44334</v>
      </c>
      <c r="AH4433" s="5">
        <v>1</v>
      </c>
      <c r="AI4433" s="5">
        <v>0</v>
      </c>
      <c r="AJ4433" s="5">
        <v>0</v>
      </c>
      <c r="AK4433" s="5">
        <f t="shared" si="767"/>
        <v>0</v>
      </c>
      <c r="AL4433" s="5">
        <v>0</v>
      </c>
      <c r="AM4433" s="5">
        <v>1</v>
      </c>
      <c r="AN4433" s="5">
        <f t="shared" si="768"/>
        <v>1</v>
      </c>
      <c r="AO4433" s="5">
        <v>0</v>
      </c>
      <c r="AP4433" s="5">
        <v>0</v>
      </c>
      <c r="AQ4433" s="5">
        <f t="shared" si="769"/>
        <v>0</v>
      </c>
      <c r="AR4433" s="5">
        <v>0</v>
      </c>
      <c r="AS4433" s="6">
        <v>44531</v>
      </c>
      <c r="AT4433" s="5">
        <v>1</v>
      </c>
      <c r="AU4433" s="5">
        <v>0</v>
      </c>
      <c r="AV4433" t="str">
        <f t="shared" si="762"/>
        <v>N</v>
      </c>
      <c r="AW4433" t="s">
        <v>60</v>
      </c>
      <c r="AX4433" t="s">
        <v>61</v>
      </c>
      <c r="AY4433" t="s">
        <v>2637</v>
      </c>
      <c r="AZ4433" t="s">
        <v>2637</v>
      </c>
      <c r="BA4433" t="str">
        <f t="shared" si="763"/>
        <v>N</v>
      </c>
    </row>
    <row r="4434" spans="1:53">
      <c r="A4434" t="s">
        <v>436</v>
      </c>
      <c r="B4434" t="s">
        <v>54</v>
      </c>
      <c r="C4434" t="s">
        <v>89</v>
      </c>
      <c r="D4434">
        <v>2021</v>
      </c>
      <c r="F4434" t="s">
        <v>7382</v>
      </c>
      <c r="G4434" t="s">
        <v>7383</v>
      </c>
      <c r="H4434" t="s">
        <v>10291</v>
      </c>
      <c r="I4434" t="s">
        <v>7385</v>
      </c>
      <c r="J4434" t="s">
        <v>58</v>
      </c>
      <c r="K4434" t="s">
        <v>59</v>
      </c>
      <c r="L4434" s="5">
        <v>0</v>
      </c>
      <c r="M4434" s="5">
        <v>0</v>
      </c>
      <c r="N4434" s="5">
        <f t="shared" si="759"/>
        <v>0</v>
      </c>
      <c r="O4434" s="5">
        <v>0</v>
      </c>
      <c r="P4434" s="5">
        <v>0</v>
      </c>
      <c r="Q4434" s="5">
        <f t="shared" si="760"/>
        <v>0</v>
      </c>
      <c r="R4434" s="5">
        <v>0</v>
      </c>
      <c r="S4434" s="5">
        <v>0</v>
      </c>
      <c r="T4434" s="5">
        <f t="shared" si="761"/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f t="shared" si="764"/>
        <v>0</v>
      </c>
      <c r="Z4434" s="5">
        <v>0</v>
      </c>
      <c r="AA4434" s="5">
        <v>1</v>
      </c>
      <c r="AB4434" s="5">
        <f t="shared" si="765"/>
        <v>1</v>
      </c>
      <c r="AC4434" s="5">
        <v>0</v>
      </c>
      <c r="AD4434" s="5">
        <v>0</v>
      </c>
      <c r="AE4434" s="5">
        <f t="shared" si="766"/>
        <v>0</v>
      </c>
      <c r="AF4434" s="5">
        <v>0</v>
      </c>
      <c r="AG4434" s="6">
        <v>44217</v>
      </c>
      <c r="AH4434" s="5">
        <v>1</v>
      </c>
      <c r="AI4434" s="5">
        <v>0</v>
      </c>
      <c r="AJ4434" s="5">
        <v>0</v>
      </c>
      <c r="AK4434" s="5">
        <f t="shared" si="767"/>
        <v>0</v>
      </c>
      <c r="AL4434" s="5">
        <v>0</v>
      </c>
      <c r="AM4434" s="5">
        <v>1</v>
      </c>
      <c r="AN4434" s="5">
        <f t="shared" si="768"/>
        <v>1</v>
      </c>
      <c r="AO4434" s="5">
        <v>0</v>
      </c>
      <c r="AP4434" s="5">
        <v>0</v>
      </c>
      <c r="AQ4434" s="5">
        <f t="shared" si="769"/>
        <v>0</v>
      </c>
      <c r="AR4434" s="5">
        <v>0</v>
      </c>
      <c r="AS4434" s="6">
        <v>44363</v>
      </c>
      <c r="AT4434" s="5">
        <v>1</v>
      </c>
      <c r="AU4434" s="5">
        <v>0</v>
      </c>
      <c r="AV4434" t="str">
        <f t="shared" si="762"/>
        <v>N</v>
      </c>
      <c r="AW4434" t="s">
        <v>60</v>
      </c>
      <c r="AX4434" t="s">
        <v>61</v>
      </c>
      <c r="AY4434" t="s">
        <v>2637</v>
      </c>
      <c r="AZ4434" t="s">
        <v>2637</v>
      </c>
      <c r="BA4434" t="str">
        <f t="shared" si="763"/>
        <v>N</v>
      </c>
    </row>
    <row r="4435" spans="1:53">
      <c r="A4435" t="s">
        <v>436</v>
      </c>
      <c r="B4435" t="s">
        <v>54</v>
      </c>
      <c r="C4435" t="s">
        <v>89</v>
      </c>
      <c r="D4435">
        <v>2021</v>
      </c>
      <c r="F4435" t="s">
        <v>7225</v>
      </c>
      <c r="G4435" t="s">
        <v>7226</v>
      </c>
      <c r="H4435" t="s">
        <v>2720</v>
      </c>
      <c r="I4435" t="s">
        <v>7227</v>
      </c>
      <c r="J4435" t="s">
        <v>58</v>
      </c>
      <c r="K4435" t="s">
        <v>59</v>
      </c>
      <c r="L4435" s="5">
        <v>0</v>
      </c>
      <c r="M4435" s="5">
        <v>0</v>
      </c>
      <c r="N4435" s="5">
        <f t="shared" si="759"/>
        <v>0</v>
      </c>
      <c r="O4435" s="5">
        <v>0</v>
      </c>
      <c r="P4435" s="5">
        <v>0</v>
      </c>
      <c r="Q4435" s="5">
        <f t="shared" si="760"/>
        <v>0</v>
      </c>
      <c r="R4435" s="5">
        <v>0</v>
      </c>
      <c r="S4435" s="5">
        <v>0</v>
      </c>
      <c r="T4435" s="5">
        <f t="shared" si="761"/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f t="shared" si="764"/>
        <v>0</v>
      </c>
      <c r="Z4435" s="5">
        <v>0</v>
      </c>
      <c r="AA4435" s="5">
        <v>1</v>
      </c>
      <c r="AB4435" s="5">
        <f t="shared" si="765"/>
        <v>1</v>
      </c>
      <c r="AC4435" s="5">
        <v>0</v>
      </c>
      <c r="AD4435" s="5">
        <v>0</v>
      </c>
      <c r="AE4435" s="5">
        <f t="shared" si="766"/>
        <v>0</v>
      </c>
      <c r="AF4435" s="5">
        <v>0</v>
      </c>
      <c r="AG4435" s="6">
        <v>44250</v>
      </c>
      <c r="AH4435" s="5">
        <v>1</v>
      </c>
      <c r="AI4435" s="5">
        <v>0</v>
      </c>
      <c r="AJ4435" s="5">
        <v>0</v>
      </c>
      <c r="AK4435" s="5">
        <f t="shared" si="767"/>
        <v>0</v>
      </c>
      <c r="AL4435" s="5">
        <v>0</v>
      </c>
      <c r="AM4435" s="5">
        <v>1</v>
      </c>
      <c r="AN4435" s="5">
        <f t="shared" si="768"/>
        <v>1</v>
      </c>
      <c r="AO4435" s="5">
        <v>0</v>
      </c>
      <c r="AP4435" s="5">
        <v>0</v>
      </c>
      <c r="AQ4435" s="5">
        <f t="shared" si="769"/>
        <v>0</v>
      </c>
      <c r="AR4435" s="5">
        <v>0</v>
      </c>
      <c r="AS4435" s="6">
        <v>44518</v>
      </c>
      <c r="AT4435" s="5">
        <v>1</v>
      </c>
      <c r="AU4435" s="5">
        <v>0</v>
      </c>
      <c r="AV4435" t="str">
        <f t="shared" si="762"/>
        <v>N</v>
      </c>
      <c r="AW4435" t="s">
        <v>60</v>
      </c>
      <c r="AX4435" t="s">
        <v>61</v>
      </c>
      <c r="AY4435" t="s">
        <v>2637</v>
      </c>
      <c r="AZ4435" t="s">
        <v>2637</v>
      </c>
      <c r="BA4435" t="str">
        <f t="shared" si="763"/>
        <v>N</v>
      </c>
    </row>
    <row r="4436" spans="1:53">
      <c r="A4436" t="s">
        <v>436</v>
      </c>
      <c r="B4436" t="s">
        <v>54</v>
      </c>
      <c r="C4436" t="s">
        <v>89</v>
      </c>
      <c r="D4436">
        <v>2021</v>
      </c>
      <c r="F4436" t="s">
        <v>7356</v>
      </c>
      <c r="G4436" t="s">
        <v>7357</v>
      </c>
      <c r="H4436" t="s">
        <v>2720</v>
      </c>
      <c r="I4436" t="s">
        <v>7358</v>
      </c>
      <c r="J4436" t="s">
        <v>58</v>
      </c>
      <c r="K4436" t="s">
        <v>59</v>
      </c>
      <c r="L4436" s="5">
        <v>0</v>
      </c>
      <c r="M4436" s="5">
        <v>0</v>
      </c>
      <c r="N4436" s="5">
        <f t="shared" si="759"/>
        <v>0</v>
      </c>
      <c r="O4436" s="5">
        <v>0</v>
      </c>
      <c r="P4436" s="5">
        <v>0</v>
      </c>
      <c r="Q4436" s="5">
        <f t="shared" si="760"/>
        <v>0</v>
      </c>
      <c r="R4436" s="5">
        <v>0</v>
      </c>
      <c r="S4436" s="5">
        <v>0</v>
      </c>
      <c r="T4436" s="5">
        <f t="shared" si="761"/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f t="shared" si="764"/>
        <v>0</v>
      </c>
      <c r="Z4436" s="5">
        <v>0</v>
      </c>
      <c r="AA4436" s="5">
        <v>1</v>
      </c>
      <c r="AB4436" s="5">
        <f t="shared" si="765"/>
        <v>1</v>
      </c>
      <c r="AC4436" s="5">
        <v>0</v>
      </c>
      <c r="AD4436" s="5">
        <v>0</v>
      </c>
      <c r="AE4436" s="5">
        <f t="shared" si="766"/>
        <v>0</v>
      </c>
      <c r="AF4436" s="5">
        <v>0</v>
      </c>
      <c r="AG4436" s="6">
        <v>44280</v>
      </c>
      <c r="AH4436" s="5">
        <v>1</v>
      </c>
      <c r="AI4436" s="5">
        <v>0</v>
      </c>
      <c r="AJ4436" s="5">
        <v>0</v>
      </c>
      <c r="AK4436" s="5">
        <f t="shared" si="767"/>
        <v>0</v>
      </c>
      <c r="AL4436" s="5">
        <v>0</v>
      </c>
      <c r="AM4436" s="5">
        <v>1</v>
      </c>
      <c r="AN4436" s="5">
        <f t="shared" si="768"/>
        <v>1</v>
      </c>
      <c r="AO4436" s="5">
        <v>0</v>
      </c>
      <c r="AP4436" s="5">
        <v>0</v>
      </c>
      <c r="AQ4436" s="5">
        <f t="shared" si="769"/>
        <v>0</v>
      </c>
      <c r="AR4436" s="5">
        <v>0</v>
      </c>
      <c r="AS4436" s="6">
        <v>44410</v>
      </c>
      <c r="AT4436" s="5">
        <v>1</v>
      </c>
      <c r="AU4436" s="5">
        <v>0</v>
      </c>
      <c r="AV4436" t="str">
        <f t="shared" si="762"/>
        <v>N</v>
      </c>
      <c r="AW4436" t="s">
        <v>60</v>
      </c>
      <c r="AX4436" t="s">
        <v>61</v>
      </c>
      <c r="AY4436" t="s">
        <v>2637</v>
      </c>
      <c r="AZ4436" t="s">
        <v>2637</v>
      </c>
      <c r="BA4436" t="str">
        <f t="shared" si="763"/>
        <v>N</v>
      </c>
    </row>
    <row r="4437" spans="1:53">
      <c r="A4437" t="s">
        <v>436</v>
      </c>
      <c r="B4437" t="s">
        <v>54</v>
      </c>
      <c r="C4437" t="s">
        <v>89</v>
      </c>
      <c r="D4437">
        <v>2021</v>
      </c>
      <c r="F4437" t="s">
        <v>10292</v>
      </c>
      <c r="G4437" t="s">
        <v>10293</v>
      </c>
      <c r="H4437" t="s">
        <v>4706</v>
      </c>
      <c r="I4437" t="s">
        <v>10294</v>
      </c>
      <c r="J4437" t="s">
        <v>58</v>
      </c>
      <c r="K4437" t="s">
        <v>59</v>
      </c>
      <c r="L4437" s="5">
        <v>0</v>
      </c>
      <c r="M4437" s="5">
        <v>0</v>
      </c>
      <c r="N4437" s="5">
        <f t="shared" si="759"/>
        <v>0</v>
      </c>
      <c r="O4437" s="5">
        <v>0</v>
      </c>
      <c r="P4437" s="5">
        <v>0</v>
      </c>
      <c r="Q4437" s="5">
        <f t="shared" si="760"/>
        <v>0</v>
      </c>
      <c r="R4437" s="5">
        <v>0</v>
      </c>
      <c r="S4437" s="5">
        <v>0</v>
      </c>
      <c r="T4437" s="5">
        <f t="shared" si="761"/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f t="shared" si="764"/>
        <v>0</v>
      </c>
      <c r="Z4437" s="5">
        <v>0</v>
      </c>
      <c r="AA4437" s="5">
        <v>1</v>
      </c>
      <c r="AB4437" s="5">
        <f t="shared" si="765"/>
        <v>1</v>
      </c>
      <c r="AC4437" s="5">
        <v>0</v>
      </c>
      <c r="AD4437" s="5">
        <v>0</v>
      </c>
      <c r="AE4437" s="5">
        <f t="shared" si="766"/>
        <v>0</v>
      </c>
      <c r="AF4437" s="5">
        <v>0</v>
      </c>
      <c r="AG4437" s="6">
        <v>44392</v>
      </c>
      <c r="AH4437" s="5">
        <v>1</v>
      </c>
      <c r="AI4437" s="5">
        <v>0</v>
      </c>
      <c r="AJ4437" s="5">
        <v>0</v>
      </c>
      <c r="AK4437" s="5">
        <f t="shared" si="767"/>
        <v>0</v>
      </c>
      <c r="AL4437" s="5">
        <v>0</v>
      </c>
      <c r="AM4437" s="5">
        <v>1</v>
      </c>
      <c r="AN4437" s="5">
        <f t="shared" si="768"/>
        <v>1</v>
      </c>
      <c r="AO4437" s="5">
        <v>0</v>
      </c>
      <c r="AP4437" s="5">
        <v>0</v>
      </c>
      <c r="AQ4437" s="5">
        <f t="shared" si="769"/>
        <v>0</v>
      </c>
      <c r="AR4437" s="5">
        <v>0</v>
      </c>
      <c r="AS4437" s="6">
        <v>44468</v>
      </c>
      <c r="AT4437" s="5">
        <v>1</v>
      </c>
      <c r="AU4437" s="5">
        <v>0</v>
      </c>
      <c r="AV4437" t="str">
        <f t="shared" si="762"/>
        <v>N</v>
      </c>
      <c r="AW4437" t="s">
        <v>60</v>
      </c>
      <c r="AX4437" t="s">
        <v>61</v>
      </c>
      <c r="AY4437" t="s">
        <v>2637</v>
      </c>
      <c r="AZ4437" t="s">
        <v>2637</v>
      </c>
      <c r="BA4437" t="str">
        <f t="shared" si="763"/>
        <v>N</v>
      </c>
    </row>
    <row r="4438" spans="1:53">
      <c r="A4438" t="s">
        <v>436</v>
      </c>
      <c r="B4438" t="s">
        <v>54</v>
      </c>
      <c r="C4438" t="s">
        <v>89</v>
      </c>
      <c r="D4438">
        <v>2021</v>
      </c>
      <c r="F4438" t="s">
        <v>10295</v>
      </c>
      <c r="G4438" t="s">
        <v>10296</v>
      </c>
      <c r="H4438" t="s">
        <v>2720</v>
      </c>
      <c r="I4438" t="s">
        <v>10297</v>
      </c>
      <c r="J4438" t="s">
        <v>58</v>
      </c>
      <c r="K4438" t="s">
        <v>59</v>
      </c>
      <c r="L4438" s="5">
        <v>0</v>
      </c>
      <c r="M4438" s="5">
        <v>0</v>
      </c>
      <c r="N4438" s="5">
        <f t="shared" si="759"/>
        <v>0</v>
      </c>
      <c r="O4438" s="5">
        <v>0</v>
      </c>
      <c r="P4438" s="5">
        <v>0</v>
      </c>
      <c r="Q4438" s="5">
        <f t="shared" si="760"/>
        <v>0</v>
      </c>
      <c r="R4438" s="5">
        <v>0</v>
      </c>
      <c r="S4438" s="5">
        <v>0</v>
      </c>
      <c r="T4438" s="5">
        <f t="shared" si="761"/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f t="shared" si="764"/>
        <v>0</v>
      </c>
      <c r="Z4438" s="5">
        <v>0</v>
      </c>
      <c r="AA4438" s="5">
        <v>1</v>
      </c>
      <c r="AB4438" s="5">
        <f t="shared" si="765"/>
        <v>1</v>
      </c>
      <c r="AC4438" s="5">
        <v>0</v>
      </c>
      <c r="AD4438" s="5">
        <v>0</v>
      </c>
      <c r="AE4438" s="5">
        <f t="shared" si="766"/>
        <v>0</v>
      </c>
      <c r="AF4438" s="5">
        <v>0</v>
      </c>
      <c r="AG4438" s="6">
        <v>44396</v>
      </c>
      <c r="AH4438" s="5">
        <v>1</v>
      </c>
      <c r="AI4438" s="5">
        <v>0</v>
      </c>
      <c r="AJ4438" s="5">
        <v>0</v>
      </c>
      <c r="AK4438" s="5">
        <f t="shared" si="767"/>
        <v>0</v>
      </c>
      <c r="AL4438" s="5">
        <v>0</v>
      </c>
      <c r="AM4438" s="5">
        <v>1</v>
      </c>
      <c r="AN4438" s="5">
        <f t="shared" si="768"/>
        <v>1</v>
      </c>
      <c r="AO4438" s="5">
        <v>0</v>
      </c>
      <c r="AP4438" s="5">
        <v>0</v>
      </c>
      <c r="AQ4438" s="5">
        <f t="shared" si="769"/>
        <v>0</v>
      </c>
      <c r="AR4438" s="5">
        <v>0</v>
      </c>
      <c r="AS4438" s="6">
        <v>44476</v>
      </c>
      <c r="AT4438" s="5">
        <v>1</v>
      </c>
      <c r="AU4438" s="5">
        <v>0</v>
      </c>
      <c r="AV4438" t="str">
        <f t="shared" si="762"/>
        <v>N</v>
      </c>
      <c r="AW4438" t="s">
        <v>60</v>
      </c>
      <c r="AX4438" t="s">
        <v>61</v>
      </c>
      <c r="AY4438" t="s">
        <v>2637</v>
      </c>
      <c r="AZ4438" t="s">
        <v>2637</v>
      </c>
      <c r="BA4438" t="str">
        <f t="shared" si="763"/>
        <v>N</v>
      </c>
    </row>
    <row r="4439" spans="1:53">
      <c r="A4439" t="s">
        <v>436</v>
      </c>
      <c r="B4439" t="s">
        <v>54</v>
      </c>
      <c r="C4439" t="s">
        <v>89</v>
      </c>
      <c r="D4439">
        <v>2021</v>
      </c>
      <c r="F4439" t="s">
        <v>10298</v>
      </c>
      <c r="G4439" t="s">
        <v>10299</v>
      </c>
      <c r="H4439" t="s">
        <v>4884</v>
      </c>
      <c r="I4439" t="s">
        <v>10300</v>
      </c>
      <c r="J4439" t="s">
        <v>58</v>
      </c>
      <c r="K4439" t="s">
        <v>59</v>
      </c>
      <c r="L4439" s="5">
        <v>0</v>
      </c>
      <c r="M4439" s="5">
        <v>0</v>
      </c>
      <c r="N4439" s="5">
        <f t="shared" si="759"/>
        <v>0</v>
      </c>
      <c r="O4439" s="5">
        <v>0</v>
      </c>
      <c r="P4439" s="5">
        <v>0</v>
      </c>
      <c r="Q4439" s="5">
        <f t="shared" si="760"/>
        <v>0</v>
      </c>
      <c r="R4439" s="5">
        <v>0</v>
      </c>
      <c r="S4439" s="5">
        <v>0</v>
      </c>
      <c r="T4439" s="5">
        <f t="shared" si="761"/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f t="shared" si="764"/>
        <v>0</v>
      </c>
      <c r="Z4439" s="5">
        <v>0</v>
      </c>
      <c r="AA4439" s="5">
        <v>1</v>
      </c>
      <c r="AB4439" s="5">
        <f t="shared" si="765"/>
        <v>1</v>
      </c>
      <c r="AC4439" s="5">
        <v>0</v>
      </c>
      <c r="AD4439" s="5">
        <v>0</v>
      </c>
      <c r="AE4439" s="5">
        <f t="shared" si="766"/>
        <v>0</v>
      </c>
      <c r="AF4439" s="5">
        <v>0</v>
      </c>
      <c r="AG4439" s="6">
        <v>44391</v>
      </c>
      <c r="AH4439" s="5">
        <v>1</v>
      </c>
      <c r="AI4439" s="5">
        <v>0</v>
      </c>
      <c r="AJ4439" s="5">
        <v>0</v>
      </c>
      <c r="AK4439" s="5">
        <f t="shared" si="767"/>
        <v>0</v>
      </c>
      <c r="AL4439" s="5">
        <v>0</v>
      </c>
      <c r="AM4439" s="5">
        <v>1</v>
      </c>
      <c r="AN4439" s="5">
        <f t="shared" si="768"/>
        <v>1</v>
      </c>
      <c r="AO4439" s="5">
        <v>0</v>
      </c>
      <c r="AP4439" s="5">
        <v>0</v>
      </c>
      <c r="AQ4439" s="5">
        <f t="shared" si="769"/>
        <v>0</v>
      </c>
      <c r="AR4439" s="5">
        <v>0</v>
      </c>
      <c r="AS4439" s="6">
        <v>44475</v>
      </c>
      <c r="AT4439" s="5">
        <v>1</v>
      </c>
      <c r="AU4439" s="5">
        <v>0</v>
      </c>
      <c r="AV4439" t="str">
        <f t="shared" si="762"/>
        <v>N</v>
      </c>
      <c r="AW4439" t="s">
        <v>60</v>
      </c>
      <c r="AX4439" t="s">
        <v>61</v>
      </c>
      <c r="AY4439" t="s">
        <v>2637</v>
      </c>
      <c r="AZ4439" t="s">
        <v>2637</v>
      </c>
      <c r="BA4439" t="str">
        <f t="shared" si="763"/>
        <v>N</v>
      </c>
    </row>
    <row r="4440" spans="1:53">
      <c r="A4440" t="s">
        <v>436</v>
      </c>
      <c r="B4440" t="s">
        <v>54</v>
      </c>
      <c r="C4440" t="s">
        <v>89</v>
      </c>
      <c r="D4440">
        <v>2021</v>
      </c>
      <c r="F4440" t="s">
        <v>7373</v>
      </c>
      <c r="G4440" t="s">
        <v>7374</v>
      </c>
      <c r="H4440" t="s">
        <v>5071</v>
      </c>
      <c r="I4440" t="s">
        <v>7375</v>
      </c>
      <c r="J4440" t="s">
        <v>58</v>
      </c>
      <c r="K4440" t="s">
        <v>59</v>
      </c>
      <c r="L4440" s="5">
        <v>0</v>
      </c>
      <c r="M4440" s="5">
        <v>0</v>
      </c>
      <c r="N4440" s="5">
        <f t="shared" si="759"/>
        <v>0</v>
      </c>
      <c r="O4440" s="5">
        <v>0</v>
      </c>
      <c r="P4440" s="5">
        <v>0</v>
      </c>
      <c r="Q4440" s="5">
        <f t="shared" si="760"/>
        <v>0</v>
      </c>
      <c r="R4440" s="5">
        <v>0</v>
      </c>
      <c r="S4440" s="5">
        <v>0</v>
      </c>
      <c r="T4440" s="5">
        <f t="shared" si="761"/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f t="shared" si="764"/>
        <v>0</v>
      </c>
      <c r="Z4440" s="5">
        <v>0</v>
      </c>
      <c r="AA4440" s="5">
        <v>1</v>
      </c>
      <c r="AB4440" s="5">
        <f t="shared" si="765"/>
        <v>1</v>
      </c>
      <c r="AC4440" s="5">
        <v>0</v>
      </c>
      <c r="AD4440" s="5">
        <v>0</v>
      </c>
      <c r="AE4440" s="5">
        <f t="shared" si="766"/>
        <v>0</v>
      </c>
      <c r="AF4440" s="5">
        <v>0</v>
      </c>
      <c r="AG4440" s="6">
        <v>44293</v>
      </c>
      <c r="AH4440" s="5">
        <v>1</v>
      </c>
      <c r="AI4440" s="5">
        <v>0</v>
      </c>
      <c r="AJ4440" s="5">
        <v>0</v>
      </c>
      <c r="AK4440" s="5">
        <f t="shared" si="767"/>
        <v>0</v>
      </c>
      <c r="AL4440" s="5">
        <v>0</v>
      </c>
      <c r="AM4440" s="5">
        <v>1</v>
      </c>
      <c r="AN4440" s="5">
        <f t="shared" si="768"/>
        <v>1</v>
      </c>
      <c r="AO4440" s="5">
        <v>0</v>
      </c>
      <c r="AP4440" s="5">
        <v>0</v>
      </c>
      <c r="AQ4440" s="5">
        <f t="shared" si="769"/>
        <v>0</v>
      </c>
      <c r="AR4440" s="5">
        <v>0</v>
      </c>
      <c r="AS4440" s="6">
        <v>44370</v>
      </c>
      <c r="AT4440" s="5">
        <v>1</v>
      </c>
      <c r="AU4440" s="5">
        <v>0</v>
      </c>
      <c r="AV4440" t="str">
        <f t="shared" si="762"/>
        <v>N</v>
      </c>
      <c r="AW4440" t="s">
        <v>60</v>
      </c>
      <c r="AX4440" t="s">
        <v>61</v>
      </c>
      <c r="AY4440" t="s">
        <v>2637</v>
      </c>
      <c r="AZ4440" t="s">
        <v>2637</v>
      </c>
      <c r="BA4440" t="str">
        <f t="shared" si="763"/>
        <v>N</v>
      </c>
    </row>
    <row r="4441" spans="1:53">
      <c r="A4441" t="s">
        <v>436</v>
      </c>
      <c r="B4441" t="s">
        <v>54</v>
      </c>
      <c r="C4441" t="s">
        <v>89</v>
      </c>
      <c r="D4441">
        <v>2021</v>
      </c>
      <c r="F4441" t="s">
        <v>6798</v>
      </c>
      <c r="G4441" t="s">
        <v>6799</v>
      </c>
      <c r="H4441" t="s">
        <v>7122</v>
      </c>
      <c r="I4441" t="s">
        <v>7123</v>
      </c>
      <c r="J4441" t="s">
        <v>58</v>
      </c>
      <c r="K4441" t="s">
        <v>59</v>
      </c>
      <c r="L4441" s="5">
        <v>0</v>
      </c>
      <c r="M4441" s="5">
        <v>0</v>
      </c>
      <c r="N4441" s="5">
        <f t="shared" si="759"/>
        <v>0</v>
      </c>
      <c r="O4441" s="5">
        <v>0</v>
      </c>
      <c r="P4441" s="5">
        <v>0</v>
      </c>
      <c r="Q4441" s="5">
        <f t="shared" si="760"/>
        <v>0</v>
      </c>
      <c r="R4441" s="5">
        <v>0</v>
      </c>
      <c r="S4441" s="5">
        <v>0</v>
      </c>
      <c r="T4441" s="5">
        <f t="shared" si="761"/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f t="shared" si="764"/>
        <v>0</v>
      </c>
      <c r="Z4441" s="5">
        <v>0</v>
      </c>
      <c r="AA4441" s="5">
        <v>1</v>
      </c>
      <c r="AB4441" s="5">
        <f t="shared" si="765"/>
        <v>1</v>
      </c>
      <c r="AC4441" s="5">
        <v>0</v>
      </c>
      <c r="AD4441" s="5">
        <v>0</v>
      </c>
      <c r="AE4441" s="5">
        <f t="shared" si="766"/>
        <v>0</v>
      </c>
      <c r="AF4441" s="5">
        <v>0</v>
      </c>
      <c r="AG4441" s="6">
        <v>44224</v>
      </c>
      <c r="AH4441" s="5">
        <v>1</v>
      </c>
      <c r="AI4441" s="5">
        <v>0</v>
      </c>
      <c r="AJ4441" s="5">
        <v>0</v>
      </c>
      <c r="AK4441" s="5">
        <f t="shared" si="767"/>
        <v>0</v>
      </c>
      <c r="AL4441" s="5">
        <v>0</v>
      </c>
      <c r="AM4441" s="5">
        <v>1</v>
      </c>
      <c r="AN4441" s="5">
        <f t="shared" si="768"/>
        <v>1</v>
      </c>
      <c r="AO4441" s="5">
        <v>0</v>
      </c>
      <c r="AP4441" s="5">
        <v>0</v>
      </c>
      <c r="AQ4441" s="5">
        <f t="shared" si="769"/>
        <v>0</v>
      </c>
      <c r="AR4441" s="5">
        <v>0</v>
      </c>
      <c r="AS4441" s="6">
        <v>44517</v>
      </c>
      <c r="AT4441" s="5">
        <v>1</v>
      </c>
      <c r="AU4441" s="5">
        <v>0</v>
      </c>
      <c r="AV4441" t="str">
        <f t="shared" si="762"/>
        <v>N</v>
      </c>
      <c r="AW4441" t="s">
        <v>60</v>
      </c>
      <c r="AX4441" t="s">
        <v>61</v>
      </c>
      <c r="AY4441" t="s">
        <v>2637</v>
      </c>
      <c r="AZ4441" t="s">
        <v>2637</v>
      </c>
      <c r="BA4441" t="str">
        <f t="shared" si="763"/>
        <v>N</v>
      </c>
    </row>
    <row r="4442" spans="1:53">
      <c r="A4442" t="s">
        <v>436</v>
      </c>
      <c r="B4442" t="s">
        <v>54</v>
      </c>
      <c r="C4442" t="s">
        <v>89</v>
      </c>
      <c r="D4442">
        <v>2021</v>
      </c>
      <c r="F4442" t="s">
        <v>6759</v>
      </c>
      <c r="G4442" t="s">
        <v>6760</v>
      </c>
      <c r="H4442" t="s">
        <v>6228</v>
      </c>
      <c r="I4442" t="s">
        <v>6761</v>
      </c>
      <c r="J4442" t="s">
        <v>58</v>
      </c>
      <c r="K4442" t="s">
        <v>59</v>
      </c>
      <c r="L4442" s="5">
        <v>0</v>
      </c>
      <c r="M4442" s="5">
        <v>0</v>
      </c>
      <c r="N4442" s="5">
        <f t="shared" si="759"/>
        <v>0</v>
      </c>
      <c r="O4442" s="5">
        <v>0</v>
      </c>
      <c r="P4442" s="5">
        <v>0</v>
      </c>
      <c r="Q4442" s="5">
        <f t="shared" si="760"/>
        <v>0</v>
      </c>
      <c r="R4442" s="5">
        <v>0</v>
      </c>
      <c r="S4442" s="5">
        <v>0</v>
      </c>
      <c r="T4442" s="5">
        <f t="shared" si="761"/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f t="shared" si="764"/>
        <v>0</v>
      </c>
      <c r="Z4442" s="5">
        <v>0</v>
      </c>
      <c r="AA4442" s="5">
        <v>1</v>
      </c>
      <c r="AB4442" s="5">
        <f t="shared" si="765"/>
        <v>1</v>
      </c>
      <c r="AC4442" s="5">
        <v>0</v>
      </c>
      <c r="AD4442" s="5">
        <v>0</v>
      </c>
      <c r="AE4442" s="5">
        <f t="shared" si="766"/>
        <v>0</v>
      </c>
      <c r="AF4442" s="5">
        <v>0</v>
      </c>
      <c r="AG4442" s="6">
        <v>44214</v>
      </c>
      <c r="AH4442" s="5">
        <v>1</v>
      </c>
      <c r="AI4442" s="5">
        <v>0</v>
      </c>
      <c r="AJ4442" s="5">
        <v>0</v>
      </c>
      <c r="AK4442" s="5">
        <f t="shared" si="767"/>
        <v>0</v>
      </c>
      <c r="AL4442" s="5">
        <v>0</v>
      </c>
      <c r="AM4442" s="5">
        <v>1</v>
      </c>
      <c r="AN4442" s="5">
        <f t="shared" si="768"/>
        <v>1</v>
      </c>
      <c r="AO4442" s="5">
        <v>0</v>
      </c>
      <c r="AP4442" s="5">
        <v>0</v>
      </c>
      <c r="AQ4442" s="5">
        <f t="shared" si="769"/>
        <v>0</v>
      </c>
      <c r="AR4442" s="5">
        <v>0</v>
      </c>
      <c r="AS4442" s="6">
        <v>44364</v>
      </c>
      <c r="AT4442" s="5">
        <v>1</v>
      </c>
      <c r="AU4442" s="5">
        <v>0</v>
      </c>
      <c r="AV4442" t="str">
        <f t="shared" si="762"/>
        <v>N</v>
      </c>
      <c r="AW4442" t="s">
        <v>60</v>
      </c>
      <c r="AX4442" t="s">
        <v>61</v>
      </c>
      <c r="AY4442" t="s">
        <v>2637</v>
      </c>
      <c r="AZ4442" t="s">
        <v>2637</v>
      </c>
      <c r="BA4442" t="str">
        <f t="shared" si="763"/>
        <v>N</v>
      </c>
    </row>
    <row r="4443" spans="1:53">
      <c r="A4443" t="s">
        <v>436</v>
      </c>
      <c r="B4443" t="s">
        <v>54</v>
      </c>
      <c r="C4443" t="s">
        <v>89</v>
      </c>
      <c r="D4443">
        <v>2021</v>
      </c>
      <c r="F4443" t="s">
        <v>10301</v>
      </c>
      <c r="G4443" t="s">
        <v>10302</v>
      </c>
      <c r="H4443" t="s">
        <v>2720</v>
      </c>
      <c r="I4443" t="s">
        <v>10303</v>
      </c>
      <c r="J4443" t="s">
        <v>58</v>
      </c>
      <c r="K4443" t="s">
        <v>59</v>
      </c>
      <c r="L4443" s="5">
        <v>0</v>
      </c>
      <c r="M4443" s="5">
        <v>0</v>
      </c>
      <c r="N4443" s="5">
        <f t="shared" si="759"/>
        <v>0</v>
      </c>
      <c r="O4443" s="5">
        <v>0</v>
      </c>
      <c r="P4443" s="5">
        <v>0</v>
      </c>
      <c r="Q4443" s="5">
        <f t="shared" si="760"/>
        <v>0</v>
      </c>
      <c r="R4443" s="5">
        <v>0</v>
      </c>
      <c r="S4443" s="5">
        <v>0</v>
      </c>
      <c r="T4443" s="5">
        <f t="shared" si="761"/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f t="shared" si="764"/>
        <v>0</v>
      </c>
      <c r="Z4443" s="5">
        <v>0</v>
      </c>
      <c r="AA4443" s="5">
        <v>1</v>
      </c>
      <c r="AB4443" s="5">
        <f t="shared" si="765"/>
        <v>1</v>
      </c>
      <c r="AC4443" s="5">
        <v>0</v>
      </c>
      <c r="AD4443" s="5">
        <v>0</v>
      </c>
      <c r="AE4443" s="5">
        <f t="shared" si="766"/>
        <v>0</v>
      </c>
      <c r="AF4443" s="5">
        <v>0</v>
      </c>
      <c r="AG4443" s="6">
        <v>44391</v>
      </c>
      <c r="AH4443" s="5">
        <v>1</v>
      </c>
      <c r="AI4443" s="5">
        <v>0</v>
      </c>
      <c r="AJ4443" s="5">
        <v>0</v>
      </c>
      <c r="AK4443" s="5">
        <f t="shared" si="767"/>
        <v>0</v>
      </c>
      <c r="AL4443" s="5">
        <v>0</v>
      </c>
      <c r="AM4443" s="5">
        <v>0</v>
      </c>
      <c r="AN4443" s="5">
        <f t="shared" si="768"/>
        <v>0</v>
      </c>
      <c r="AO4443" s="5">
        <v>0</v>
      </c>
      <c r="AP4443" s="5">
        <v>0</v>
      </c>
      <c r="AQ4443" s="5">
        <f t="shared" si="769"/>
        <v>0</v>
      </c>
      <c r="AR4443" s="5">
        <v>0</v>
      </c>
      <c r="AS4443" s="6"/>
      <c r="AT4443" s="5">
        <v>0</v>
      </c>
      <c r="AU4443" s="5">
        <v>0</v>
      </c>
      <c r="AV4443" t="str">
        <f t="shared" si="762"/>
        <v>N</v>
      </c>
      <c r="AW4443" t="s">
        <v>60</v>
      </c>
      <c r="AX4443" t="s">
        <v>61</v>
      </c>
      <c r="AY4443" t="s">
        <v>2637</v>
      </c>
      <c r="AZ4443" t="s">
        <v>2637</v>
      </c>
      <c r="BA4443" t="str">
        <f t="shared" si="763"/>
        <v>N</v>
      </c>
    </row>
    <row r="4444" spans="1:53">
      <c r="A4444" t="s">
        <v>436</v>
      </c>
      <c r="B4444" t="s">
        <v>54</v>
      </c>
      <c r="C4444" t="s">
        <v>89</v>
      </c>
      <c r="D4444">
        <v>2021</v>
      </c>
      <c r="F4444" t="s">
        <v>10304</v>
      </c>
      <c r="G4444" t="s">
        <v>10305</v>
      </c>
      <c r="H4444" t="s">
        <v>10306</v>
      </c>
      <c r="I4444" t="s">
        <v>10307</v>
      </c>
      <c r="J4444" t="s">
        <v>58</v>
      </c>
      <c r="K4444" t="s">
        <v>59</v>
      </c>
      <c r="L4444" s="5">
        <v>0</v>
      </c>
      <c r="M4444" s="5">
        <v>0</v>
      </c>
      <c r="N4444" s="5">
        <f t="shared" si="759"/>
        <v>0</v>
      </c>
      <c r="O4444" s="5">
        <v>0</v>
      </c>
      <c r="P4444" s="5">
        <v>0</v>
      </c>
      <c r="Q4444" s="5">
        <f t="shared" si="760"/>
        <v>0</v>
      </c>
      <c r="R4444" s="5">
        <v>0</v>
      </c>
      <c r="S4444" s="5">
        <v>0</v>
      </c>
      <c r="T4444" s="5">
        <f t="shared" si="761"/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f t="shared" si="764"/>
        <v>0</v>
      </c>
      <c r="Z4444" s="5">
        <v>0</v>
      </c>
      <c r="AA4444" s="5">
        <v>1</v>
      </c>
      <c r="AB4444" s="5">
        <f t="shared" si="765"/>
        <v>1</v>
      </c>
      <c r="AC4444" s="5">
        <v>0</v>
      </c>
      <c r="AD4444" s="5">
        <v>0</v>
      </c>
      <c r="AE4444" s="5">
        <f t="shared" si="766"/>
        <v>0</v>
      </c>
      <c r="AF4444" s="5">
        <v>0</v>
      </c>
      <c r="AG4444" s="6">
        <v>44480</v>
      </c>
      <c r="AH4444" s="5">
        <v>1</v>
      </c>
      <c r="AI4444" s="5">
        <v>0</v>
      </c>
      <c r="AJ4444" s="5">
        <v>0</v>
      </c>
      <c r="AK4444" s="5">
        <f t="shared" si="767"/>
        <v>0</v>
      </c>
      <c r="AL4444" s="5">
        <v>0</v>
      </c>
      <c r="AM4444" s="5">
        <v>0</v>
      </c>
      <c r="AN4444" s="5">
        <f t="shared" si="768"/>
        <v>0</v>
      </c>
      <c r="AO4444" s="5">
        <v>0</v>
      </c>
      <c r="AP4444" s="5">
        <v>0</v>
      </c>
      <c r="AQ4444" s="5">
        <f t="shared" si="769"/>
        <v>0</v>
      </c>
      <c r="AR4444" s="5">
        <v>0</v>
      </c>
      <c r="AS4444" s="6"/>
      <c r="AT4444" s="5">
        <v>0</v>
      </c>
      <c r="AU4444" s="5">
        <v>0</v>
      </c>
      <c r="AV4444" t="str">
        <f t="shared" si="762"/>
        <v>N</v>
      </c>
      <c r="AW4444" t="s">
        <v>60</v>
      </c>
      <c r="AX4444" t="s">
        <v>61</v>
      </c>
      <c r="AY4444" t="s">
        <v>2637</v>
      </c>
      <c r="AZ4444" t="s">
        <v>2637</v>
      </c>
      <c r="BA4444" t="str">
        <f t="shared" si="763"/>
        <v>N</v>
      </c>
    </row>
    <row r="4445" spans="1:53">
      <c r="A4445" t="s">
        <v>436</v>
      </c>
      <c r="B4445" t="s">
        <v>54</v>
      </c>
      <c r="C4445" t="s">
        <v>89</v>
      </c>
      <c r="D4445">
        <v>2021</v>
      </c>
      <c r="F4445" t="s">
        <v>10308</v>
      </c>
      <c r="G4445" t="s">
        <v>10309</v>
      </c>
      <c r="H4445" t="s">
        <v>10310</v>
      </c>
      <c r="I4445" t="s">
        <v>10311</v>
      </c>
      <c r="J4445" t="s">
        <v>58</v>
      </c>
      <c r="K4445" t="s">
        <v>59</v>
      </c>
      <c r="L4445" s="5">
        <v>0</v>
      </c>
      <c r="M4445" s="5">
        <v>0</v>
      </c>
      <c r="N4445" s="5">
        <f t="shared" si="759"/>
        <v>0</v>
      </c>
      <c r="O4445" s="5">
        <v>0</v>
      </c>
      <c r="P4445" s="5">
        <v>0</v>
      </c>
      <c r="Q4445" s="5">
        <f t="shared" si="760"/>
        <v>0</v>
      </c>
      <c r="R4445" s="5">
        <v>0</v>
      </c>
      <c r="S4445" s="5">
        <v>0</v>
      </c>
      <c r="T4445" s="5">
        <f t="shared" si="761"/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f t="shared" si="764"/>
        <v>0</v>
      </c>
      <c r="Z4445" s="5">
        <v>0</v>
      </c>
      <c r="AA4445" s="5">
        <v>1</v>
      </c>
      <c r="AB4445" s="5">
        <f t="shared" si="765"/>
        <v>1</v>
      </c>
      <c r="AC4445" s="5">
        <v>0</v>
      </c>
      <c r="AD4445" s="5">
        <v>0</v>
      </c>
      <c r="AE4445" s="5">
        <f t="shared" si="766"/>
        <v>0</v>
      </c>
      <c r="AF4445" s="5">
        <v>0</v>
      </c>
      <c r="AG4445" s="6">
        <v>44482</v>
      </c>
      <c r="AH4445" s="5">
        <v>1</v>
      </c>
      <c r="AI4445" s="5">
        <v>0</v>
      </c>
      <c r="AJ4445" s="5">
        <v>0</v>
      </c>
      <c r="AK4445" s="5">
        <f t="shared" si="767"/>
        <v>0</v>
      </c>
      <c r="AL4445" s="5">
        <v>0</v>
      </c>
      <c r="AM4445" s="5">
        <v>0</v>
      </c>
      <c r="AN4445" s="5">
        <f t="shared" si="768"/>
        <v>0</v>
      </c>
      <c r="AO4445" s="5">
        <v>0</v>
      </c>
      <c r="AP4445" s="5">
        <v>0</v>
      </c>
      <c r="AQ4445" s="5">
        <f t="shared" si="769"/>
        <v>0</v>
      </c>
      <c r="AR4445" s="5">
        <v>0</v>
      </c>
      <c r="AS4445" s="6"/>
      <c r="AT4445" s="5">
        <v>0</v>
      </c>
      <c r="AU4445" s="5">
        <v>0</v>
      </c>
      <c r="AV4445" t="str">
        <f t="shared" si="762"/>
        <v>N</v>
      </c>
      <c r="AW4445" t="s">
        <v>60</v>
      </c>
      <c r="AX4445" t="s">
        <v>61</v>
      </c>
      <c r="AY4445" t="s">
        <v>2637</v>
      </c>
      <c r="AZ4445" t="s">
        <v>2637</v>
      </c>
      <c r="BA4445" t="str">
        <f t="shared" si="763"/>
        <v>N</v>
      </c>
    </row>
    <row r="4446" spans="1:53">
      <c r="A4446" t="s">
        <v>436</v>
      </c>
      <c r="B4446" t="s">
        <v>54</v>
      </c>
      <c r="C4446" t="s">
        <v>89</v>
      </c>
      <c r="D4446">
        <v>2021</v>
      </c>
      <c r="F4446" t="s">
        <v>10312</v>
      </c>
      <c r="G4446" t="s">
        <v>10313</v>
      </c>
      <c r="H4446" t="s">
        <v>5071</v>
      </c>
      <c r="I4446" t="s">
        <v>10314</v>
      </c>
      <c r="J4446" t="s">
        <v>58</v>
      </c>
      <c r="K4446" t="s">
        <v>59</v>
      </c>
      <c r="L4446" s="5">
        <v>0</v>
      </c>
      <c r="M4446" s="5">
        <v>0</v>
      </c>
      <c r="N4446" s="5">
        <f t="shared" si="759"/>
        <v>0</v>
      </c>
      <c r="O4446" s="5">
        <v>0</v>
      </c>
      <c r="P4446" s="5">
        <v>0</v>
      </c>
      <c r="Q4446" s="5">
        <f t="shared" si="760"/>
        <v>0</v>
      </c>
      <c r="R4446" s="5">
        <v>0</v>
      </c>
      <c r="S4446" s="5">
        <v>0</v>
      </c>
      <c r="T4446" s="5">
        <f t="shared" si="761"/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f t="shared" si="764"/>
        <v>0</v>
      </c>
      <c r="Z4446" s="5">
        <v>0</v>
      </c>
      <c r="AA4446" s="5">
        <v>1</v>
      </c>
      <c r="AB4446" s="5">
        <f t="shared" si="765"/>
        <v>1</v>
      </c>
      <c r="AC4446" s="5">
        <v>0</v>
      </c>
      <c r="AD4446" s="5">
        <v>0</v>
      </c>
      <c r="AE4446" s="5">
        <f t="shared" si="766"/>
        <v>0</v>
      </c>
      <c r="AF4446" s="5">
        <v>0</v>
      </c>
      <c r="AG4446" s="6">
        <v>44389</v>
      </c>
      <c r="AH4446" s="5">
        <v>1</v>
      </c>
      <c r="AI4446" s="5">
        <v>0</v>
      </c>
      <c r="AJ4446" s="5">
        <v>0</v>
      </c>
      <c r="AK4446" s="5">
        <f t="shared" si="767"/>
        <v>0</v>
      </c>
      <c r="AL4446" s="5">
        <v>0</v>
      </c>
      <c r="AM4446" s="5">
        <v>0</v>
      </c>
      <c r="AN4446" s="5">
        <f t="shared" si="768"/>
        <v>0</v>
      </c>
      <c r="AO4446" s="5">
        <v>0</v>
      </c>
      <c r="AP4446" s="5">
        <v>0</v>
      </c>
      <c r="AQ4446" s="5">
        <f t="shared" si="769"/>
        <v>0</v>
      </c>
      <c r="AR4446" s="5">
        <v>0</v>
      </c>
      <c r="AS4446" s="6"/>
      <c r="AT4446" s="5">
        <v>0</v>
      </c>
      <c r="AU4446" s="5">
        <v>0</v>
      </c>
      <c r="AV4446" t="str">
        <f t="shared" si="762"/>
        <v>N</v>
      </c>
      <c r="AW4446" t="s">
        <v>60</v>
      </c>
      <c r="AX4446" t="s">
        <v>61</v>
      </c>
      <c r="AY4446" t="s">
        <v>2637</v>
      </c>
      <c r="AZ4446" t="s">
        <v>2637</v>
      </c>
      <c r="BA4446" t="str">
        <f t="shared" si="763"/>
        <v>N</v>
      </c>
    </row>
    <row r="4447" spans="1:53">
      <c r="A4447" t="s">
        <v>436</v>
      </c>
      <c r="B4447" t="s">
        <v>54</v>
      </c>
      <c r="C4447" t="s">
        <v>89</v>
      </c>
      <c r="D4447">
        <v>2021</v>
      </c>
      <c r="F4447" t="s">
        <v>7508</v>
      </c>
      <c r="G4447" t="s">
        <v>7509</v>
      </c>
      <c r="H4447" t="s">
        <v>10315</v>
      </c>
      <c r="I4447" t="s">
        <v>10316</v>
      </c>
      <c r="J4447" t="s">
        <v>58</v>
      </c>
      <c r="K4447" t="s">
        <v>59</v>
      </c>
      <c r="L4447" s="5">
        <v>0</v>
      </c>
      <c r="M4447" s="5">
        <v>0</v>
      </c>
      <c r="N4447" s="5">
        <f t="shared" si="759"/>
        <v>0</v>
      </c>
      <c r="O4447" s="5">
        <v>0</v>
      </c>
      <c r="P4447" s="5">
        <v>0</v>
      </c>
      <c r="Q4447" s="5">
        <f t="shared" si="760"/>
        <v>0</v>
      </c>
      <c r="R4447" s="5">
        <v>0</v>
      </c>
      <c r="S4447" s="5">
        <v>0</v>
      </c>
      <c r="T4447" s="5">
        <f t="shared" si="761"/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f t="shared" si="764"/>
        <v>0</v>
      </c>
      <c r="Z4447" s="5">
        <v>0</v>
      </c>
      <c r="AA4447" s="5">
        <v>1</v>
      </c>
      <c r="AB4447" s="5">
        <f t="shared" si="765"/>
        <v>1</v>
      </c>
      <c r="AC4447" s="5">
        <v>0</v>
      </c>
      <c r="AD4447" s="5">
        <v>0</v>
      </c>
      <c r="AE4447" s="5">
        <f t="shared" si="766"/>
        <v>0</v>
      </c>
      <c r="AF4447" s="5">
        <v>0</v>
      </c>
      <c r="AG4447" s="6">
        <v>44538</v>
      </c>
      <c r="AH4447" s="5">
        <v>1</v>
      </c>
      <c r="AI4447" s="5">
        <v>0</v>
      </c>
      <c r="AJ4447" s="5">
        <v>0</v>
      </c>
      <c r="AK4447" s="5">
        <f t="shared" si="767"/>
        <v>0</v>
      </c>
      <c r="AL4447" s="5">
        <v>0</v>
      </c>
      <c r="AM4447" s="5">
        <v>0</v>
      </c>
      <c r="AN4447" s="5">
        <f t="shared" si="768"/>
        <v>0</v>
      </c>
      <c r="AO4447" s="5">
        <v>0</v>
      </c>
      <c r="AP4447" s="5">
        <v>0</v>
      </c>
      <c r="AQ4447" s="5">
        <f t="shared" si="769"/>
        <v>0</v>
      </c>
      <c r="AR4447" s="5">
        <v>0</v>
      </c>
      <c r="AS4447" s="6"/>
      <c r="AT4447" s="5">
        <v>0</v>
      </c>
      <c r="AU4447" s="5">
        <v>0</v>
      </c>
      <c r="AV4447" t="str">
        <f t="shared" si="762"/>
        <v>N</v>
      </c>
      <c r="AW4447" t="s">
        <v>60</v>
      </c>
      <c r="AX4447" t="s">
        <v>61</v>
      </c>
      <c r="AY4447" t="s">
        <v>2637</v>
      </c>
      <c r="AZ4447" t="s">
        <v>2637</v>
      </c>
      <c r="BA4447" t="str">
        <f t="shared" si="763"/>
        <v>N</v>
      </c>
    </row>
    <row r="4448" spans="1:53">
      <c r="A4448" t="s">
        <v>436</v>
      </c>
      <c r="B4448" t="s">
        <v>54</v>
      </c>
      <c r="C4448" t="s">
        <v>89</v>
      </c>
      <c r="D4448">
        <v>2021</v>
      </c>
      <c r="F4448" t="s">
        <v>7232</v>
      </c>
      <c r="G4448" t="s">
        <v>7233</v>
      </c>
      <c r="H4448" t="s">
        <v>7234</v>
      </c>
      <c r="I4448" t="s">
        <v>7235</v>
      </c>
      <c r="J4448" t="s">
        <v>58</v>
      </c>
      <c r="K4448" t="s">
        <v>59</v>
      </c>
      <c r="L4448" s="5">
        <v>0</v>
      </c>
      <c r="M4448" s="5">
        <v>0</v>
      </c>
      <c r="N4448" s="5">
        <f t="shared" si="759"/>
        <v>0</v>
      </c>
      <c r="O4448" s="5">
        <v>0</v>
      </c>
      <c r="P4448" s="5">
        <v>0</v>
      </c>
      <c r="Q4448" s="5">
        <f t="shared" si="760"/>
        <v>0</v>
      </c>
      <c r="R4448" s="5">
        <v>0</v>
      </c>
      <c r="S4448" s="5">
        <v>0</v>
      </c>
      <c r="T4448" s="5">
        <f t="shared" si="761"/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f t="shared" si="764"/>
        <v>0</v>
      </c>
      <c r="Z4448" s="5">
        <v>0</v>
      </c>
      <c r="AA4448" s="5">
        <v>1</v>
      </c>
      <c r="AB4448" s="5">
        <f t="shared" si="765"/>
        <v>1</v>
      </c>
      <c r="AC4448" s="5">
        <v>0</v>
      </c>
      <c r="AD4448" s="5">
        <v>0</v>
      </c>
      <c r="AE4448" s="5">
        <f t="shared" si="766"/>
        <v>0</v>
      </c>
      <c r="AF4448" s="5">
        <v>0</v>
      </c>
      <c r="AG4448" s="6">
        <v>44259</v>
      </c>
      <c r="AH4448" s="5">
        <v>1</v>
      </c>
      <c r="AI4448" s="5">
        <v>0</v>
      </c>
      <c r="AJ4448" s="5">
        <v>0</v>
      </c>
      <c r="AK4448" s="5">
        <f t="shared" si="767"/>
        <v>0</v>
      </c>
      <c r="AL4448" s="5">
        <v>0</v>
      </c>
      <c r="AM4448" s="5">
        <v>0</v>
      </c>
      <c r="AN4448" s="5">
        <f t="shared" si="768"/>
        <v>0</v>
      </c>
      <c r="AO4448" s="5">
        <v>0</v>
      </c>
      <c r="AP4448" s="5">
        <v>0</v>
      </c>
      <c r="AQ4448" s="5">
        <f t="shared" si="769"/>
        <v>0</v>
      </c>
      <c r="AR4448" s="5">
        <v>0</v>
      </c>
      <c r="AS4448" s="6"/>
      <c r="AT4448" s="5">
        <v>0</v>
      </c>
      <c r="AU4448" s="5">
        <v>0</v>
      </c>
      <c r="AV4448" t="str">
        <f t="shared" si="762"/>
        <v>N</v>
      </c>
      <c r="AW4448" t="s">
        <v>60</v>
      </c>
      <c r="AX4448" t="s">
        <v>61</v>
      </c>
      <c r="AY4448" t="s">
        <v>2637</v>
      </c>
      <c r="AZ4448" t="s">
        <v>2637</v>
      </c>
      <c r="BA4448" t="str">
        <f t="shared" si="763"/>
        <v>N</v>
      </c>
    </row>
    <row r="4449" spans="1:53">
      <c r="A4449" t="s">
        <v>436</v>
      </c>
      <c r="B4449" t="s">
        <v>54</v>
      </c>
      <c r="C4449" t="s">
        <v>89</v>
      </c>
      <c r="D4449">
        <v>2021</v>
      </c>
      <c r="F4449" t="s">
        <v>10317</v>
      </c>
      <c r="G4449" t="s">
        <v>10318</v>
      </c>
      <c r="H4449" t="s">
        <v>6239</v>
      </c>
      <c r="I4449" t="s">
        <v>10319</v>
      </c>
      <c r="J4449" t="s">
        <v>58</v>
      </c>
      <c r="K4449" t="s">
        <v>59</v>
      </c>
      <c r="L4449" s="5">
        <v>0</v>
      </c>
      <c r="M4449" s="5">
        <v>0</v>
      </c>
      <c r="N4449" s="5">
        <f t="shared" si="759"/>
        <v>0</v>
      </c>
      <c r="O4449" s="5">
        <v>0</v>
      </c>
      <c r="P4449" s="5">
        <v>0</v>
      </c>
      <c r="Q4449" s="5">
        <f t="shared" si="760"/>
        <v>0</v>
      </c>
      <c r="R4449" s="5">
        <v>0</v>
      </c>
      <c r="S4449" s="5">
        <v>0</v>
      </c>
      <c r="T4449" s="5">
        <f t="shared" si="761"/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f t="shared" si="764"/>
        <v>0</v>
      </c>
      <c r="Z4449" s="5">
        <v>0</v>
      </c>
      <c r="AA4449" s="5">
        <v>1</v>
      </c>
      <c r="AB4449" s="5">
        <f t="shared" si="765"/>
        <v>1</v>
      </c>
      <c r="AC4449" s="5">
        <v>0</v>
      </c>
      <c r="AD4449" s="5">
        <v>0</v>
      </c>
      <c r="AE4449" s="5">
        <f t="shared" si="766"/>
        <v>0</v>
      </c>
      <c r="AF4449" s="5">
        <v>0</v>
      </c>
      <c r="AG4449" s="6">
        <v>44469</v>
      </c>
      <c r="AH4449" s="5">
        <v>1</v>
      </c>
      <c r="AI4449" s="5">
        <v>0</v>
      </c>
      <c r="AJ4449" s="5">
        <v>0</v>
      </c>
      <c r="AK4449" s="5">
        <f t="shared" si="767"/>
        <v>0</v>
      </c>
      <c r="AL4449" s="5">
        <v>0</v>
      </c>
      <c r="AM4449" s="5">
        <v>0</v>
      </c>
      <c r="AN4449" s="5">
        <f t="shared" si="768"/>
        <v>0</v>
      </c>
      <c r="AO4449" s="5">
        <v>0</v>
      </c>
      <c r="AP4449" s="5">
        <v>0</v>
      </c>
      <c r="AQ4449" s="5">
        <f t="shared" si="769"/>
        <v>0</v>
      </c>
      <c r="AR4449" s="5">
        <v>0</v>
      </c>
      <c r="AS4449" s="6"/>
      <c r="AT4449" s="5">
        <v>0</v>
      </c>
      <c r="AU4449" s="5">
        <v>0</v>
      </c>
      <c r="AV4449" t="str">
        <f t="shared" si="762"/>
        <v>N</v>
      </c>
      <c r="AW4449" t="s">
        <v>60</v>
      </c>
      <c r="AX4449" t="s">
        <v>61</v>
      </c>
      <c r="AY4449" t="s">
        <v>2637</v>
      </c>
      <c r="AZ4449" t="s">
        <v>2637</v>
      </c>
      <c r="BA4449" t="str">
        <f t="shared" si="763"/>
        <v>N</v>
      </c>
    </row>
    <row r="4450" spans="1:53">
      <c r="A4450" t="s">
        <v>436</v>
      </c>
      <c r="B4450" t="s">
        <v>54</v>
      </c>
      <c r="C4450" t="s">
        <v>89</v>
      </c>
      <c r="D4450">
        <v>2021</v>
      </c>
      <c r="F4450" t="s">
        <v>7333</v>
      </c>
      <c r="G4450" t="s">
        <v>10320</v>
      </c>
      <c r="H4450" t="s">
        <v>10321</v>
      </c>
      <c r="I4450" t="s">
        <v>7338</v>
      </c>
      <c r="J4450" t="s">
        <v>58</v>
      </c>
      <c r="K4450" t="s">
        <v>59</v>
      </c>
      <c r="L4450" s="5">
        <v>0</v>
      </c>
      <c r="M4450" s="5">
        <v>0</v>
      </c>
      <c r="N4450" s="5">
        <f t="shared" si="759"/>
        <v>0</v>
      </c>
      <c r="O4450" s="5">
        <v>0</v>
      </c>
      <c r="P4450" s="5">
        <v>0</v>
      </c>
      <c r="Q4450" s="5">
        <f t="shared" si="760"/>
        <v>0</v>
      </c>
      <c r="R4450" s="5">
        <v>0</v>
      </c>
      <c r="S4450" s="5">
        <v>0</v>
      </c>
      <c r="T4450" s="5">
        <f t="shared" si="761"/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f t="shared" si="764"/>
        <v>0</v>
      </c>
      <c r="Z4450" s="5">
        <v>0</v>
      </c>
      <c r="AA4450" s="5">
        <v>1</v>
      </c>
      <c r="AB4450" s="5">
        <f t="shared" si="765"/>
        <v>1</v>
      </c>
      <c r="AC4450" s="5">
        <v>0</v>
      </c>
      <c r="AD4450" s="5">
        <v>0</v>
      </c>
      <c r="AE4450" s="5">
        <f t="shared" si="766"/>
        <v>0</v>
      </c>
      <c r="AF4450" s="5">
        <v>0</v>
      </c>
      <c r="AG4450" s="6">
        <v>44446</v>
      </c>
      <c r="AH4450" s="5">
        <v>1</v>
      </c>
      <c r="AI4450" s="5">
        <v>0</v>
      </c>
      <c r="AJ4450" s="5">
        <v>0</v>
      </c>
      <c r="AK4450" s="5">
        <f t="shared" si="767"/>
        <v>0</v>
      </c>
      <c r="AL4450" s="5">
        <v>0</v>
      </c>
      <c r="AM4450" s="5">
        <v>0</v>
      </c>
      <c r="AN4450" s="5">
        <f t="shared" si="768"/>
        <v>0</v>
      </c>
      <c r="AO4450" s="5">
        <v>0</v>
      </c>
      <c r="AP4450" s="5">
        <v>0</v>
      </c>
      <c r="AQ4450" s="5">
        <f t="shared" si="769"/>
        <v>0</v>
      </c>
      <c r="AR4450" s="5">
        <v>0</v>
      </c>
      <c r="AS4450" s="6"/>
      <c r="AT4450" s="5">
        <v>0</v>
      </c>
      <c r="AU4450" s="5">
        <v>0</v>
      </c>
      <c r="AV4450" t="str">
        <f t="shared" si="762"/>
        <v>N</v>
      </c>
      <c r="AW4450" t="s">
        <v>60</v>
      </c>
      <c r="AX4450" t="s">
        <v>61</v>
      </c>
      <c r="AY4450" t="s">
        <v>2637</v>
      </c>
      <c r="AZ4450" t="s">
        <v>2637</v>
      </c>
      <c r="BA4450" t="str">
        <f t="shared" si="763"/>
        <v>N</v>
      </c>
    </row>
    <row r="4451" spans="1:53">
      <c r="A4451" t="s">
        <v>436</v>
      </c>
      <c r="B4451" t="s">
        <v>54</v>
      </c>
      <c r="C4451" t="s">
        <v>89</v>
      </c>
      <c r="D4451">
        <v>2021</v>
      </c>
      <c r="F4451" t="s">
        <v>10322</v>
      </c>
      <c r="G4451" t="s">
        <v>10323</v>
      </c>
      <c r="H4451" t="s">
        <v>10324</v>
      </c>
      <c r="I4451" t="s">
        <v>10325</v>
      </c>
      <c r="J4451" t="s">
        <v>58</v>
      </c>
      <c r="K4451" t="s">
        <v>59</v>
      </c>
      <c r="L4451" s="5">
        <v>0</v>
      </c>
      <c r="M4451" s="5">
        <v>0</v>
      </c>
      <c r="N4451" s="5">
        <f t="shared" si="759"/>
        <v>0</v>
      </c>
      <c r="O4451" s="5">
        <v>0</v>
      </c>
      <c r="P4451" s="5">
        <v>0</v>
      </c>
      <c r="Q4451" s="5">
        <f t="shared" si="760"/>
        <v>0</v>
      </c>
      <c r="R4451" s="5">
        <v>0</v>
      </c>
      <c r="S4451" s="5">
        <v>0</v>
      </c>
      <c r="T4451" s="5">
        <f t="shared" si="761"/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f t="shared" si="764"/>
        <v>0</v>
      </c>
      <c r="Z4451" s="5">
        <v>0</v>
      </c>
      <c r="AA4451" s="5">
        <v>1</v>
      </c>
      <c r="AB4451" s="5">
        <f t="shared" si="765"/>
        <v>1</v>
      </c>
      <c r="AC4451" s="5">
        <v>0</v>
      </c>
      <c r="AD4451" s="5">
        <v>0</v>
      </c>
      <c r="AE4451" s="5">
        <f t="shared" si="766"/>
        <v>0</v>
      </c>
      <c r="AF4451" s="5">
        <v>0</v>
      </c>
      <c r="AG4451" s="6">
        <v>44447</v>
      </c>
      <c r="AH4451" s="5">
        <v>1</v>
      </c>
      <c r="AI4451" s="5">
        <v>0</v>
      </c>
      <c r="AJ4451" s="5">
        <v>0</v>
      </c>
      <c r="AK4451" s="5">
        <f t="shared" si="767"/>
        <v>0</v>
      </c>
      <c r="AL4451" s="5">
        <v>0</v>
      </c>
      <c r="AM4451" s="5">
        <v>0</v>
      </c>
      <c r="AN4451" s="5">
        <f t="shared" si="768"/>
        <v>0</v>
      </c>
      <c r="AO4451" s="5">
        <v>0</v>
      </c>
      <c r="AP4451" s="5">
        <v>0</v>
      </c>
      <c r="AQ4451" s="5">
        <f t="shared" si="769"/>
        <v>0</v>
      </c>
      <c r="AR4451" s="5">
        <v>0</v>
      </c>
      <c r="AS4451" s="6"/>
      <c r="AT4451" s="5">
        <v>0</v>
      </c>
      <c r="AU4451" s="5">
        <v>0</v>
      </c>
      <c r="AV4451" t="str">
        <f t="shared" si="762"/>
        <v>N</v>
      </c>
      <c r="AW4451" t="s">
        <v>60</v>
      </c>
      <c r="AX4451" t="s">
        <v>61</v>
      </c>
      <c r="AY4451" t="s">
        <v>2637</v>
      </c>
      <c r="AZ4451" t="s">
        <v>2637</v>
      </c>
      <c r="BA4451" t="str">
        <f t="shared" si="763"/>
        <v>N</v>
      </c>
    </row>
    <row r="4452" spans="1:53">
      <c r="A4452" t="s">
        <v>436</v>
      </c>
      <c r="B4452" t="s">
        <v>54</v>
      </c>
      <c r="C4452" t="s">
        <v>89</v>
      </c>
      <c r="D4452">
        <v>2021</v>
      </c>
      <c r="F4452" t="s">
        <v>7276</v>
      </c>
      <c r="G4452" t="s">
        <v>10326</v>
      </c>
      <c r="H4452" t="s">
        <v>2720</v>
      </c>
      <c r="I4452" t="s">
        <v>7371</v>
      </c>
      <c r="J4452" t="s">
        <v>58</v>
      </c>
      <c r="K4452" t="s">
        <v>59</v>
      </c>
      <c r="L4452" s="5">
        <v>0</v>
      </c>
      <c r="M4452" s="5">
        <v>0</v>
      </c>
      <c r="N4452" s="5">
        <f t="shared" si="759"/>
        <v>0</v>
      </c>
      <c r="O4452" s="5">
        <v>0</v>
      </c>
      <c r="P4452" s="5">
        <v>0</v>
      </c>
      <c r="Q4452" s="5">
        <f t="shared" si="760"/>
        <v>0</v>
      </c>
      <c r="R4452" s="5">
        <v>0</v>
      </c>
      <c r="S4452" s="5">
        <v>0</v>
      </c>
      <c r="T4452" s="5">
        <f t="shared" si="761"/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f t="shared" si="764"/>
        <v>0</v>
      </c>
      <c r="Z4452" s="5">
        <v>0</v>
      </c>
      <c r="AA4452" s="5">
        <v>1</v>
      </c>
      <c r="AB4452" s="5">
        <f t="shared" si="765"/>
        <v>1</v>
      </c>
      <c r="AC4452" s="5">
        <v>0</v>
      </c>
      <c r="AD4452" s="5">
        <v>0</v>
      </c>
      <c r="AE4452" s="5">
        <f t="shared" si="766"/>
        <v>0</v>
      </c>
      <c r="AF4452" s="5">
        <v>0</v>
      </c>
      <c r="AG4452" s="6">
        <v>44399</v>
      </c>
      <c r="AH4452" s="5">
        <v>1</v>
      </c>
      <c r="AI4452" s="5">
        <v>0</v>
      </c>
      <c r="AJ4452" s="5">
        <v>0</v>
      </c>
      <c r="AK4452" s="5">
        <f t="shared" si="767"/>
        <v>0</v>
      </c>
      <c r="AL4452" s="5">
        <v>0</v>
      </c>
      <c r="AM4452" s="5">
        <v>0</v>
      </c>
      <c r="AN4452" s="5">
        <f t="shared" si="768"/>
        <v>0</v>
      </c>
      <c r="AO4452" s="5">
        <v>0</v>
      </c>
      <c r="AP4452" s="5">
        <v>0</v>
      </c>
      <c r="AQ4452" s="5">
        <f t="shared" si="769"/>
        <v>0</v>
      </c>
      <c r="AR4452" s="5">
        <v>0</v>
      </c>
      <c r="AS4452" s="6"/>
      <c r="AT4452" s="5">
        <v>0</v>
      </c>
      <c r="AU4452" s="5">
        <v>0</v>
      </c>
      <c r="AV4452" t="str">
        <f t="shared" si="762"/>
        <v>N</v>
      </c>
      <c r="AW4452" t="s">
        <v>60</v>
      </c>
      <c r="AX4452" t="s">
        <v>61</v>
      </c>
      <c r="AY4452" t="s">
        <v>2637</v>
      </c>
      <c r="AZ4452" t="s">
        <v>2637</v>
      </c>
      <c r="BA4452" t="str">
        <f t="shared" si="763"/>
        <v>N</v>
      </c>
    </row>
    <row r="4453" spans="1:53">
      <c r="A4453" t="s">
        <v>436</v>
      </c>
      <c r="B4453" t="s">
        <v>54</v>
      </c>
      <c r="C4453" t="s">
        <v>89</v>
      </c>
      <c r="D4453">
        <v>2021</v>
      </c>
      <c r="F4453" t="s">
        <v>10327</v>
      </c>
      <c r="G4453" t="s">
        <v>10328</v>
      </c>
      <c r="H4453" t="s">
        <v>4884</v>
      </c>
      <c r="I4453" t="s">
        <v>10329</v>
      </c>
      <c r="J4453" t="s">
        <v>58</v>
      </c>
      <c r="K4453" t="s">
        <v>59</v>
      </c>
      <c r="L4453" s="5">
        <v>0</v>
      </c>
      <c r="M4453" s="5">
        <v>0</v>
      </c>
      <c r="N4453" s="5">
        <f t="shared" si="759"/>
        <v>0</v>
      </c>
      <c r="O4453" s="5">
        <v>0</v>
      </c>
      <c r="P4453" s="5">
        <v>0</v>
      </c>
      <c r="Q4453" s="5">
        <f t="shared" si="760"/>
        <v>0</v>
      </c>
      <c r="R4453" s="5">
        <v>0</v>
      </c>
      <c r="S4453" s="5">
        <v>0</v>
      </c>
      <c r="T4453" s="5">
        <f t="shared" si="761"/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f t="shared" si="764"/>
        <v>0</v>
      </c>
      <c r="Z4453" s="5">
        <v>0</v>
      </c>
      <c r="AA4453" s="5">
        <v>1</v>
      </c>
      <c r="AB4453" s="5">
        <f t="shared" si="765"/>
        <v>1</v>
      </c>
      <c r="AC4453" s="5">
        <v>0</v>
      </c>
      <c r="AD4453" s="5">
        <v>0</v>
      </c>
      <c r="AE4453" s="5">
        <f t="shared" si="766"/>
        <v>0</v>
      </c>
      <c r="AF4453" s="5">
        <v>0</v>
      </c>
      <c r="AG4453" s="6">
        <v>44543</v>
      </c>
      <c r="AH4453" s="5">
        <v>1</v>
      </c>
      <c r="AI4453" s="5">
        <v>0</v>
      </c>
      <c r="AJ4453" s="5">
        <v>0</v>
      </c>
      <c r="AK4453" s="5">
        <f t="shared" si="767"/>
        <v>0</v>
      </c>
      <c r="AL4453" s="5">
        <v>0</v>
      </c>
      <c r="AM4453" s="5">
        <v>0</v>
      </c>
      <c r="AN4453" s="5">
        <f t="shared" si="768"/>
        <v>0</v>
      </c>
      <c r="AO4453" s="5">
        <v>0</v>
      </c>
      <c r="AP4453" s="5">
        <v>0</v>
      </c>
      <c r="AQ4453" s="5">
        <f t="shared" si="769"/>
        <v>0</v>
      </c>
      <c r="AR4453" s="5">
        <v>0</v>
      </c>
      <c r="AS4453" s="6"/>
      <c r="AT4453" s="5">
        <v>0</v>
      </c>
      <c r="AU4453" s="5">
        <v>0</v>
      </c>
      <c r="AV4453" t="str">
        <f t="shared" si="762"/>
        <v>N</v>
      </c>
      <c r="AW4453" t="s">
        <v>60</v>
      </c>
      <c r="AX4453" t="s">
        <v>61</v>
      </c>
      <c r="AY4453" t="s">
        <v>2637</v>
      </c>
      <c r="AZ4453" t="s">
        <v>2637</v>
      </c>
      <c r="BA4453" t="str">
        <f t="shared" si="763"/>
        <v>N</v>
      </c>
    </row>
    <row r="4454" spans="1:53">
      <c r="A4454" t="s">
        <v>436</v>
      </c>
      <c r="B4454" t="s">
        <v>54</v>
      </c>
      <c r="C4454" t="s">
        <v>89</v>
      </c>
      <c r="D4454">
        <v>2021</v>
      </c>
      <c r="F4454" t="s">
        <v>7376</v>
      </c>
      <c r="G4454" t="s">
        <v>7377</v>
      </c>
      <c r="H4454" t="s">
        <v>10330</v>
      </c>
      <c r="I4454" t="s">
        <v>7378</v>
      </c>
      <c r="J4454" t="s">
        <v>58</v>
      </c>
      <c r="K4454" t="s">
        <v>59</v>
      </c>
      <c r="L4454" s="5">
        <v>0</v>
      </c>
      <c r="M4454" s="5">
        <v>0</v>
      </c>
      <c r="N4454" s="5">
        <f t="shared" si="759"/>
        <v>0</v>
      </c>
      <c r="O4454" s="5">
        <v>0</v>
      </c>
      <c r="P4454" s="5">
        <v>0</v>
      </c>
      <c r="Q4454" s="5">
        <f t="shared" si="760"/>
        <v>0</v>
      </c>
      <c r="R4454" s="5">
        <v>0</v>
      </c>
      <c r="S4454" s="5">
        <v>0</v>
      </c>
      <c r="T4454" s="5">
        <f t="shared" si="761"/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f t="shared" si="764"/>
        <v>0</v>
      </c>
      <c r="Z4454" s="5">
        <v>0</v>
      </c>
      <c r="AA4454" s="5">
        <v>1</v>
      </c>
      <c r="AB4454" s="5">
        <f t="shared" si="765"/>
        <v>1</v>
      </c>
      <c r="AC4454" s="5">
        <v>0</v>
      </c>
      <c r="AD4454" s="5">
        <v>0</v>
      </c>
      <c r="AE4454" s="5">
        <f t="shared" si="766"/>
        <v>0</v>
      </c>
      <c r="AF4454" s="5">
        <v>0</v>
      </c>
      <c r="AG4454" s="6">
        <v>44476</v>
      </c>
      <c r="AH4454" s="5">
        <v>1</v>
      </c>
      <c r="AI4454" s="5">
        <v>0</v>
      </c>
      <c r="AJ4454" s="5">
        <v>0</v>
      </c>
      <c r="AK4454" s="5">
        <f t="shared" si="767"/>
        <v>0</v>
      </c>
      <c r="AL4454" s="5">
        <v>0</v>
      </c>
      <c r="AM4454" s="5">
        <v>0</v>
      </c>
      <c r="AN4454" s="5">
        <f t="shared" si="768"/>
        <v>0</v>
      </c>
      <c r="AO4454" s="5">
        <v>0</v>
      </c>
      <c r="AP4454" s="5">
        <v>0</v>
      </c>
      <c r="AQ4454" s="5">
        <f t="shared" si="769"/>
        <v>0</v>
      </c>
      <c r="AR4454" s="5">
        <v>0</v>
      </c>
      <c r="AS4454" s="6"/>
      <c r="AT4454" s="5">
        <v>0</v>
      </c>
      <c r="AU4454" s="5">
        <v>0</v>
      </c>
      <c r="AV4454" t="str">
        <f t="shared" si="762"/>
        <v>N</v>
      </c>
      <c r="AW4454" t="s">
        <v>60</v>
      </c>
      <c r="AX4454" t="s">
        <v>61</v>
      </c>
      <c r="AY4454" t="s">
        <v>2637</v>
      </c>
      <c r="AZ4454" t="s">
        <v>2637</v>
      </c>
      <c r="BA4454" t="str">
        <f t="shared" si="763"/>
        <v>N</v>
      </c>
    </row>
    <row r="4455" spans="1:53">
      <c r="A4455" t="s">
        <v>436</v>
      </c>
      <c r="B4455" t="s">
        <v>54</v>
      </c>
      <c r="C4455" t="s">
        <v>89</v>
      </c>
      <c r="D4455">
        <v>2021</v>
      </c>
      <c r="F4455" t="s">
        <v>6915</v>
      </c>
      <c r="G4455" t="s">
        <v>6916</v>
      </c>
      <c r="H4455" t="s">
        <v>6917</v>
      </c>
      <c r="I4455" t="s">
        <v>6918</v>
      </c>
      <c r="J4455" t="s">
        <v>58</v>
      </c>
      <c r="K4455" t="s">
        <v>59</v>
      </c>
      <c r="L4455" s="5">
        <v>0</v>
      </c>
      <c r="M4455" s="5">
        <v>0</v>
      </c>
      <c r="N4455" s="5">
        <f t="shared" si="759"/>
        <v>0</v>
      </c>
      <c r="O4455" s="5">
        <v>0</v>
      </c>
      <c r="P4455" s="5">
        <v>0</v>
      </c>
      <c r="Q4455" s="5">
        <f t="shared" si="760"/>
        <v>0</v>
      </c>
      <c r="R4455" s="5">
        <v>0</v>
      </c>
      <c r="S4455" s="5">
        <v>0</v>
      </c>
      <c r="T4455" s="5">
        <f t="shared" si="761"/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f t="shared" si="764"/>
        <v>0</v>
      </c>
      <c r="Z4455" s="5">
        <v>0</v>
      </c>
      <c r="AA4455" s="5">
        <v>1</v>
      </c>
      <c r="AB4455" s="5">
        <f t="shared" si="765"/>
        <v>1</v>
      </c>
      <c r="AC4455" s="5">
        <v>0</v>
      </c>
      <c r="AD4455" s="5">
        <v>0</v>
      </c>
      <c r="AE4455" s="5">
        <f t="shared" si="766"/>
        <v>0</v>
      </c>
      <c r="AF4455" s="5">
        <v>0</v>
      </c>
      <c r="AG4455" s="6">
        <v>44210</v>
      </c>
      <c r="AH4455" s="5">
        <v>1</v>
      </c>
      <c r="AI4455" s="5">
        <v>0</v>
      </c>
      <c r="AJ4455" s="5">
        <v>0</v>
      </c>
      <c r="AK4455" s="5">
        <f t="shared" si="767"/>
        <v>0</v>
      </c>
      <c r="AL4455" s="5">
        <v>0</v>
      </c>
      <c r="AM4455" s="5">
        <v>0</v>
      </c>
      <c r="AN4455" s="5">
        <f t="shared" si="768"/>
        <v>0</v>
      </c>
      <c r="AO4455" s="5">
        <v>0</v>
      </c>
      <c r="AP4455" s="5">
        <v>0</v>
      </c>
      <c r="AQ4455" s="5">
        <f t="shared" si="769"/>
        <v>0</v>
      </c>
      <c r="AR4455" s="5">
        <v>0</v>
      </c>
      <c r="AS4455" s="6"/>
      <c r="AT4455" s="5">
        <v>0</v>
      </c>
      <c r="AU4455" s="5">
        <v>0</v>
      </c>
      <c r="AV4455" t="str">
        <f t="shared" si="762"/>
        <v>N</v>
      </c>
      <c r="AW4455" t="s">
        <v>60</v>
      </c>
      <c r="AX4455" t="s">
        <v>61</v>
      </c>
      <c r="AY4455" t="s">
        <v>2637</v>
      </c>
      <c r="AZ4455" t="s">
        <v>2637</v>
      </c>
      <c r="BA4455" t="str">
        <f t="shared" si="763"/>
        <v>N</v>
      </c>
    </row>
    <row r="4456" spans="1:53">
      <c r="A4456" t="s">
        <v>436</v>
      </c>
      <c r="B4456" t="s">
        <v>54</v>
      </c>
      <c r="C4456" t="s">
        <v>89</v>
      </c>
      <c r="D4456">
        <v>2021</v>
      </c>
      <c r="F4456" t="s">
        <v>10331</v>
      </c>
      <c r="G4456" t="s">
        <v>10332</v>
      </c>
      <c r="H4456" t="s">
        <v>5071</v>
      </c>
      <c r="I4456" t="s">
        <v>10333</v>
      </c>
      <c r="J4456" t="s">
        <v>58</v>
      </c>
      <c r="K4456" t="s">
        <v>59</v>
      </c>
      <c r="L4456" s="5">
        <v>0</v>
      </c>
      <c r="M4456" s="5">
        <v>0</v>
      </c>
      <c r="N4456" s="5">
        <f t="shared" si="759"/>
        <v>0</v>
      </c>
      <c r="O4456" s="5">
        <v>0</v>
      </c>
      <c r="P4456" s="5">
        <v>0</v>
      </c>
      <c r="Q4456" s="5">
        <f t="shared" si="760"/>
        <v>0</v>
      </c>
      <c r="R4456" s="5">
        <v>0</v>
      </c>
      <c r="S4456" s="5">
        <v>0</v>
      </c>
      <c r="T4456" s="5">
        <f t="shared" si="761"/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f t="shared" si="764"/>
        <v>0</v>
      </c>
      <c r="Z4456" s="5">
        <v>0</v>
      </c>
      <c r="AA4456" s="5">
        <v>1</v>
      </c>
      <c r="AB4456" s="5">
        <f t="shared" si="765"/>
        <v>1</v>
      </c>
      <c r="AC4456" s="5">
        <v>0</v>
      </c>
      <c r="AD4456" s="5">
        <v>0</v>
      </c>
      <c r="AE4456" s="5">
        <f t="shared" si="766"/>
        <v>0</v>
      </c>
      <c r="AF4456" s="5">
        <v>0</v>
      </c>
      <c r="AG4456" s="6">
        <v>44487</v>
      </c>
      <c r="AH4456" s="5">
        <v>1</v>
      </c>
      <c r="AI4456" s="5">
        <v>0</v>
      </c>
      <c r="AJ4456" s="5">
        <v>0</v>
      </c>
      <c r="AK4456" s="5">
        <f t="shared" si="767"/>
        <v>0</v>
      </c>
      <c r="AL4456" s="5">
        <v>0</v>
      </c>
      <c r="AM4456" s="5">
        <v>0</v>
      </c>
      <c r="AN4456" s="5">
        <f t="shared" si="768"/>
        <v>0</v>
      </c>
      <c r="AO4456" s="5">
        <v>0</v>
      </c>
      <c r="AP4456" s="5">
        <v>0</v>
      </c>
      <c r="AQ4456" s="5">
        <f t="shared" si="769"/>
        <v>0</v>
      </c>
      <c r="AR4456" s="5">
        <v>0</v>
      </c>
      <c r="AS4456" s="6"/>
      <c r="AT4456" s="5">
        <v>0</v>
      </c>
      <c r="AU4456" s="5">
        <v>0</v>
      </c>
      <c r="AV4456" t="str">
        <f t="shared" si="762"/>
        <v>N</v>
      </c>
      <c r="AW4456" t="s">
        <v>60</v>
      </c>
      <c r="AX4456" t="s">
        <v>61</v>
      </c>
      <c r="AY4456" t="s">
        <v>2637</v>
      </c>
      <c r="AZ4456" t="s">
        <v>2637</v>
      </c>
      <c r="BA4456" t="str">
        <f t="shared" si="763"/>
        <v>N</v>
      </c>
    </row>
    <row r="4457" spans="1:53">
      <c r="A4457" t="s">
        <v>436</v>
      </c>
      <c r="B4457" t="s">
        <v>54</v>
      </c>
      <c r="C4457" t="s">
        <v>89</v>
      </c>
      <c r="D4457">
        <v>2021</v>
      </c>
      <c r="F4457" t="s">
        <v>10334</v>
      </c>
      <c r="G4457" t="s">
        <v>10335</v>
      </c>
      <c r="H4457" t="s">
        <v>2754</v>
      </c>
      <c r="I4457" t="s">
        <v>10336</v>
      </c>
      <c r="J4457" t="s">
        <v>58</v>
      </c>
      <c r="K4457" t="s">
        <v>59</v>
      </c>
      <c r="L4457" s="5">
        <v>0</v>
      </c>
      <c r="M4457" s="5">
        <v>0</v>
      </c>
      <c r="N4457" s="5">
        <f t="shared" si="759"/>
        <v>0</v>
      </c>
      <c r="O4457" s="5">
        <v>0</v>
      </c>
      <c r="P4457" s="5">
        <v>0</v>
      </c>
      <c r="Q4457" s="5">
        <f t="shared" si="760"/>
        <v>0</v>
      </c>
      <c r="R4457" s="5">
        <v>0</v>
      </c>
      <c r="S4457" s="5">
        <v>0</v>
      </c>
      <c r="T4457" s="5">
        <f t="shared" si="761"/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f t="shared" si="764"/>
        <v>0</v>
      </c>
      <c r="Z4457" s="5">
        <v>0</v>
      </c>
      <c r="AA4457" s="5">
        <v>1</v>
      </c>
      <c r="AB4457" s="5">
        <f t="shared" si="765"/>
        <v>1</v>
      </c>
      <c r="AC4457" s="5">
        <v>0</v>
      </c>
      <c r="AD4457" s="5">
        <v>0</v>
      </c>
      <c r="AE4457" s="5">
        <f t="shared" si="766"/>
        <v>0</v>
      </c>
      <c r="AF4457" s="5">
        <v>0</v>
      </c>
      <c r="AG4457" s="6">
        <v>44468</v>
      </c>
      <c r="AH4457" s="5">
        <v>1</v>
      </c>
      <c r="AI4457" s="5">
        <v>0</v>
      </c>
      <c r="AJ4457" s="5">
        <v>0</v>
      </c>
      <c r="AK4457" s="5">
        <f t="shared" si="767"/>
        <v>0</v>
      </c>
      <c r="AL4457" s="5">
        <v>0</v>
      </c>
      <c r="AM4457" s="5">
        <v>0</v>
      </c>
      <c r="AN4457" s="5">
        <f t="shared" si="768"/>
        <v>0</v>
      </c>
      <c r="AO4457" s="5">
        <v>0</v>
      </c>
      <c r="AP4457" s="5">
        <v>0</v>
      </c>
      <c r="AQ4457" s="5">
        <f t="shared" si="769"/>
        <v>0</v>
      </c>
      <c r="AR4457" s="5">
        <v>0</v>
      </c>
      <c r="AS4457" s="6"/>
      <c r="AT4457" s="5">
        <v>0</v>
      </c>
      <c r="AU4457" s="5">
        <v>0</v>
      </c>
      <c r="AV4457" t="str">
        <f t="shared" si="762"/>
        <v>N</v>
      </c>
      <c r="AW4457" t="s">
        <v>60</v>
      </c>
      <c r="AX4457" t="s">
        <v>61</v>
      </c>
      <c r="AY4457" t="s">
        <v>2637</v>
      </c>
      <c r="AZ4457" t="s">
        <v>2637</v>
      </c>
      <c r="BA4457" t="str">
        <f t="shared" si="763"/>
        <v>N</v>
      </c>
    </row>
    <row r="4458" spans="1:53">
      <c r="A4458" t="s">
        <v>436</v>
      </c>
      <c r="B4458" t="s">
        <v>54</v>
      </c>
      <c r="C4458" t="s">
        <v>89</v>
      </c>
      <c r="D4458">
        <v>2021</v>
      </c>
      <c r="F4458" t="s">
        <v>10337</v>
      </c>
      <c r="G4458" t="s">
        <v>10338</v>
      </c>
      <c r="H4458" t="s">
        <v>5071</v>
      </c>
      <c r="I4458" t="s">
        <v>10339</v>
      </c>
      <c r="J4458" t="s">
        <v>58</v>
      </c>
      <c r="K4458" t="s">
        <v>59</v>
      </c>
      <c r="L4458" s="5">
        <v>0</v>
      </c>
      <c r="M4458" s="5">
        <v>0</v>
      </c>
      <c r="N4458" s="5">
        <f t="shared" si="759"/>
        <v>0</v>
      </c>
      <c r="O4458" s="5">
        <v>0</v>
      </c>
      <c r="P4458" s="5">
        <v>0</v>
      </c>
      <c r="Q4458" s="5">
        <f t="shared" si="760"/>
        <v>0</v>
      </c>
      <c r="R4458" s="5">
        <v>0</v>
      </c>
      <c r="S4458" s="5">
        <v>0</v>
      </c>
      <c r="T4458" s="5">
        <f t="shared" si="761"/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f t="shared" si="764"/>
        <v>0</v>
      </c>
      <c r="Z4458" s="5">
        <v>0</v>
      </c>
      <c r="AA4458" s="5">
        <v>1</v>
      </c>
      <c r="AB4458" s="5">
        <f t="shared" si="765"/>
        <v>1</v>
      </c>
      <c r="AC4458" s="5">
        <v>0</v>
      </c>
      <c r="AD4458" s="5">
        <v>0</v>
      </c>
      <c r="AE4458" s="5">
        <f t="shared" si="766"/>
        <v>0</v>
      </c>
      <c r="AF4458" s="5">
        <v>0</v>
      </c>
      <c r="AG4458" s="6">
        <v>44468</v>
      </c>
      <c r="AH4458" s="5">
        <v>1</v>
      </c>
      <c r="AI4458" s="5">
        <v>0</v>
      </c>
      <c r="AJ4458" s="5">
        <v>0</v>
      </c>
      <c r="AK4458" s="5">
        <f t="shared" si="767"/>
        <v>0</v>
      </c>
      <c r="AL4458" s="5">
        <v>0</v>
      </c>
      <c r="AM4458" s="5">
        <v>0</v>
      </c>
      <c r="AN4458" s="5">
        <f t="shared" si="768"/>
        <v>0</v>
      </c>
      <c r="AO4458" s="5">
        <v>0</v>
      </c>
      <c r="AP4458" s="5">
        <v>0</v>
      </c>
      <c r="AQ4458" s="5">
        <f t="shared" si="769"/>
        <v>0</v>
      </c>
      <c r="AR4458" s="5">
        <v>0</v>
      </c>
      <c r="AS4458" s="6"/>
      <c r="AT4458" s="5">
        <v>0</v>
      </c>
      <c r="AU4458" s="5">
        <v>0</v>
      </c>
      <c r="AV4458" t="str">
        <f t="shared" si="762"/>
        <v>N</v>
      </c>
      <c r="AW4458" t="s">
        <v>60</v>
      </c>
      <c r="AX4458" t="s">
        <v>61</v>
      </c>
      <c r="AY4458" t="s">
        <v>2637</v>
      </c>
      <c r="AZ4458" t="s">
        <v>2637</v>
      </c>
      <c r="BA4458" t="str">
        <f t="shared" si="763"/>
        <v>N</v>
      </c>
    </row>
    <row r="4459" spans="1:53">
      <c r="A4459" t="s">
        <v>436</v>
      </c>
      <c r="B4459" t="s">
        <v>54</v>
      </c>
      <c r="C4459" t="s">
        <v>89</v>
      </c>
      <c r="D4459">
        <v>2021</v>
      </c>
      <c r="F4459" t="s">
        <v>10340</v>
      </c>
      <c r="G4459" t="s">
        <v>10341</v>
      </c>
      <c r="H4459" t="s">
        <v>10342</v>
      </c>
      <c r="I4459" t="s">
        <v>10343</v>
      </c>
      <c r="J4459" t="s">
        <v>58</v>
      </c>
      <c r="K4459" t="s">
        <v>59</v>
      </c>
      <c r="L4459" s="5">
        <v>0</v>
      </c>
      <c r="M4459" s="5">
        <v>0</v>
      </c>
      <c r="N4459" s="5">
        <f t="shared" si="759"/>
        <v>0</v>
      </c>
      <c r="O4459" s="5">
        <v>0</v>
      </c>
      <c r="P4459" s="5">
        <v>0</v>
      </c>
      <c r="Q4459" s="5">
        <f t="shared" si="760"/>
        <v>0</v>
      </c>
      <c r="R4459" s="5">
        <v>0</v>
      </c>
      <c r="S4459" s="5">
        <v>0</v>
      </c>
      <c r="T4459" s="5">
        <f t="shared" si="761"/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f t="shared" si="764"/>
        <v>0</v>
      </c>
      <c r="Z4459" s="5">
        <v>0</v>
      </c>
      <c r="AA4459" s="5">
        <v>1</v>
      </c>
      <c r="AB4459" s="5">
        <f t="shared" si="765"/>
        <v>1</v>
      </c>
      <c r="AC4459" s="5">
        <v>0</v>
      </c>
      <c r="AD4459" s="5">
        <v>0</v>
      </c>
      <c r="AE4459" s="5">
        <f t="shared" si="766"/>
        <v>0</v>
      </c>
      <c r="AF4459" s="5">
        <v>0</v>
      </c>
      <c r="AG4459" s="6">
        <v>44543</v>
      </c>
      <c r="AH4459" s="5">
        <v>1</v>
      </c>
      <c r="AI4459" s="5">
        <v>0</v>
      </c>
      <c r="AJ4459" s="5">
        <v>0</v>
      </c>
      <c r="AK4459" s="5">
        <f t="shared" si="767"/>
        <v>0</v>
      </c>
      <c r="AL4459" s="5">
        <v>0</v>
      </c>
      <c r="AM4459" s="5">
        <v>0</v>
      </c>
      <c r="AN4459" s="5">
        <f t="shared" si="768"/>
        <v>0</v>
      </c>
      <c r="AO4459" s="5">
        <v>0</v>
      </c>
      <c r="AP4459" s="5">
        <v>0</v>
      </c>
      <c r="AQ4459" s="5">
        <f t="shared" si="769"/>
        <v>0</v>
      </c>
      <c r="AR4459" s="5">
        <v>0</v>
      </c>
      <c r="AS4459" s="6"/>
      <c r="AT4459" s="5">
        <v>0</v>
      </c>
      <c r="AU4459" s="5">
        <v>0</v>
      </c>
      <c r="AV4459" t="str">
        <f t="shared" si="762"/>
        <v>N</v>
      </c>
      <c r="AW4459" t="s">
        <v>60</v>
      </c>
      <c r="AX4459" t="s">
        <v>61</v>
      </c>
      <c r="AY4459" t="s">
        <v>2637</v>
      </c>
      <c r="AZ4459" t="s">
        <v>2637</v>
      </c>
      <c r="BA4459" t="str">
        <f t="shared" si="763"/>
        <v>N</v>
      </c>
    </row>
    <row r="4460" spans="1:53">
      <c r="A4460" t="s">
        <v>436</v>
      </c>
      <c r="B4460" t="s">
        <v>54</v>
      </c>
      <c r="C4460" t="s">
        <v>89</v>
      </c>
      <c r="D4460">
        <v>2021</v>
      </c>
      <c r="F4460" t="s">
        <v>10344</v>
      </c>
      <c r="G4460" t="s">
        <v>10345</v>
      </c>
      <c r="H4460" t="s">
        <v>2754</v>
      </c>
      <c r="I4460" t="s">
        <v>10346</v>
      </c>
      <c r="J4460" t="s">
        <v>58</v>
      </c>
      <c r="K4460" t="s">
        <v>59</v>
      </c>
      <c r="L4460" s="5">
        <v>0</v>
      </c>
      <c r="M4460" s="5">
        <v>0</v>
      </c>
      <c r="N4460" s="5">
        <f t="shared" si="759"/>
        <v>0</v>
      </c>
      <c r="O4460" s="5">
        <v>0</v>
      </c>
      <c r="P4460" s="5">
        <v>0</v>
      </c>
      <c r="Q4460" s="5">
        <f t="shared" si="760"/>
        <v>0</v>
      </c>
      <c r="R4460" s="5">
        <v>0</v>
      </c>
      <c r="S4460" s="5">
        <v>0</v>
      </c>
      <c r="T4460" s="5">
        <f t="shared" si="761"/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f t="shared" si="764"/>
        <v>0</v>
      </c>
      <c r="Z4460" s="5">
        <v>0</v>
      </c>
      <c r="AA4460" s="5">
        <v>1</v>
      </c>
      <c r="AB4460" s="5">
        <f t="shared" si="765"/>
        <v>1</v>
      </c>
      <c r="AC4460" s="5">
        <v>0</v>
      </c>
      <c r="AD4460" s="5">
        <v>0</v>
      </c>
      <c r="AE4460" s="5">
        <f t="shared" si="766"/>
        <v>0</v>
      </c>
      <c r="AF4460" s="5">
        <v>0</v>
      </c>
      <c r="AG4460" s="6">
        <v>44518</v>
      </c>
      <c r="AH4460" s="5">
        <v>1</v>
      </c>
      <c r="AI4460" s="5">
        <v>0</v>
      </c>
      <c r="AJ4460" s="5">
        <v>0</v>
      </c>
      <c r="AK4460" s="5">
        <f t="shared" si="767"/>
        <v>0</v>
      </c>
      <c r="AL4460" s="5">
        <v>0</v>
      </c>
      <c r="AM4460" s="5">
        <v>0</v>
      </c>
      <c r="AN4460" s="5">
        <f t="shared" si="768"/>
        <v>0</v>
      </c>
      <c r="AO4460" s="5">
        <v>0</v>
      </c>
      <c r="AP4460" s="5">
        <v>0</v>
      </c>
      <c r="AQ4460" s="5">
        <f t="shared" si="769"/>
        <v>0</v>
      </c>
      <c r="AR4460" s="5">
        <v>0</v>
      </c>
      <c r="AS4460" s="6"/>
      <c r="AT4460" s="5">
        <v>0</v>
      </c>
      <c r="AU4460" s="5">
        <v>0</v>
      </c>
      <c r="AV4460" t="str">
        <f t="shared" si="762"/>
        <v>N</v>
      </c>
      <c r="AW4460" t="s">
        <v>60</v>
      </c>
      <c r="AX4460" t="s">
        <v>61</v>
      </c>
      <c r="AY4460" t="s">
        <v>2637</v>
      </c>
      <c r="AZ4460" t="s">
        <v>2637</v>
      </c>
      <c r="BA4460" t="str">
        <f t="shared" si="763"/>
        <v>N</v>
      </c>
    </row>
    <row r="4461" spans="1:53">
      <c r="A4461" t="s">
        <v>436</v>
      </c>
      <c r="B4461" t="s">
        <v>54</v>
      </c>
      <c r="C4461" t="s">
        <v>89</v>
      </c>
      <c r="D4461">
        <v>2021</v>
      </c>
      <c r="F4461" t="s">
        <v>10347</v>
      </c>
      <c r="G4461" t="s">
        <v>10348</v>
      </c>
      <c r="H4461" t="s">
        <v>10349</v>
      </c>
      <c r="I4461" t="s">
        <v>10350</v>
      </c>
      <c r="J4461" t="s">
        <v>58</v>
      </c>
      <c r="K4461" t="s">
        <v>59</v>
      </c>
      <c r="L4461" s="5">
        <v>0</v>
      </c>
      <c r="M4461" s="5">
        <v>0</v>
      </c>
      <c r="N4461" s="5">
        <f t="shared" si="759"/>
        <v>0</v>
      </c>
      <c r="O4461" s="5">
        <v>0</v>
      </c>
      <c r="P4461" s="5">
        <v>0</v>
      </c>
      <c r="Q4461" s="5">
        <f t="shared" si="760"/>
        <v>0</v>
      </c>
      <c r="R4461" s="5">
        <v>0</v>
      </c>
      <c r="S4461" s="5">
        <v>0</v>
      </c>
      <c r="T4461" s="5">
        <f t="shared" si="761"/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f t="shared" si="764"/>
        <v>0</v>
      </c>
      <c r="Z4461" s="5">
        <v>0</v>
      </c>
      <c r="AA4461" s="5">
        <v>1</v>
      </c>
      <c r="AB4461" s="5">
        <f t="shared" si="765"/>
        <v>1</v>
      </c>
      <c r="AC4461" s="5">
        <v>0</v>
      </c>
      <c r="AD4461" s="5">
        <v>0</v>
      </c>
      <c r="AE4461" s="5">
        <f t="shared" si="766"/>
        <v>0</v>
      </c>
      <c r="AF4461" s="5">
        <v>0</v>
      </c>
      <c r="AG4461" s="6">
        <v>44460</v>
      </c>
      <c r="AH4461" s="5">
        <v>1</v>
      </c>
      <c r="AI4461" s="5">
        <v>0</v>
      </c>
      <c r="AJ4461" s="5">
        <v>0</v>
      </c>
      <c r="AK4461" s="5">
        <f t="shared" si="767"/>
        <v>0</v>
      </c>
      <c r="AL4461" s="5">
        <v>0</v>
      </c>
      <c r="AM4461" s="5">
        <v>0</v>
      </c>
      <c r="AN4461" s="5">
        <f t="shared" si="768"/>
        <v>0</v>
      </c>
      <c r="AO4461" s="5">
        <v>0</v>
      </c>
      <c r="AP4461" s="5">
        <v>0</v>
      </c>
      <c r="AQ4461" s="5">
        <f t="shared" si="769"/>
        <v>0</v>
      </c>
      <c r="AR4461" s="5">
        <v>0</v>
      </c>
      <c r="AS4461" s="6"/>
      <c r="AT4461" s="5">
        <v>0</v>
      </c>
      <c r="AU4461" s="5">
        <v>0</v>
      </c>
      <c r="AV4461" t="str">
        <f t="shared" si="762"/>
        <v>N</v>
      </c>
      <c r="AW4461" t="s">
        <v>60</v>
      </c>
      <c r="AX4461" t="s">
        <v>61</v>
      </c>
      <c r="AY4461" t="s">
        <v>2637</v>
      </c>
      <c r="AZ4461" t="s">
        <v>2637</v>
      </c>
      <c r="BA4461" t="str">
        <f t="shared" si="763"/>
        <v>N</v>
      </c>
    </row>
    <row r="4462" spans="1:53">
      <c r="A4462" t="s">
        <v>436</v>
      </c>
      <c r="B4462" t="s">
        <v>54</v>
      </c>
      <c r="C4462" t="s">
        <v>89</v>
      </c>
      <c r="D4462">
        <v>2021</v>
      </c>
      <c r="F4462" t="s">
        <v>7150</v>
      </c>
      <c r="G4462" t="s">
        <v>7151</v>
      </c>
      <c r="H4462" t="s">
        <v>5050</v>
      </c>
      <c r="I4462" t="s">
        <v>7152</v>
      </c>
      <c r="J4462" t="s">
        <v>58</v>
      </c>
      <c r="K4462" t="s">
        <v>59</v>
      </c>
      <c r="L4462" s="5">
        <v>0</v>
      </c>
      <c r="M4462" s="5">
        <v>0</v>
      </c>
      <c r="N4462" s="5">
        <f t="shared" si="759"/>
        <v>0</v>
      </c>
      <c r="O4462" s="5">
        <v>0</v>
      </c>
      <c r="P4462" s="5">
        <v>0</v>
      </c>
      <c r="Q4462" s="5">
        <f t="shared" si="760"/>
        <v>0</v>
      </c>
      <c r="R4462" s="5">
        <v>0</v>
      </c>
      <c r="S4462" s="5">
        <v>0</v>
      </c>
      <c r="T4462" s="5">
        <f t="shared" si="761"/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f t="shared" si="764"/>
        <v>0</v>
      </c>
      <c r="Z4462" s="5">
        <v>0</v>
      </c>
      <c r="AA4462" s="5">
        <v>1</v>
      </c>
      <c r="AB4462" s="5">
        <f t="shared" si="765"/>
        <v>1</v>
      </c>
      <c r="AC4462" s="5">
        <v>0</v>
      </c>
      <c r="AD4462" s="5">
        <v>0</v>
      </c>
      <c r="AE4462" s="5">
        <f t="shared" si="766"/>
        <v>0</v>
      </c>
      <c r="AF4462" s="5">
        <v>0</v>
      </c>
      <c r="AG4462" s="6">
        <v>44370</v>
      </c>
      <c r="AH4462" s="5">
        <v>1</v>
      </c>
      <c r="AI4462" s="5">
        <v>0</v>
      </c>
      <c r="AJ4462" s="5">
        <v>0</v>
      </c>
      <c r="AK4462" s="5">
        <f t="shared" si="767"/>
        <v>0</v>
      </c>
      <c r="AL4462" s="5">
        <v>0</v>
      </c>
      <c r="AM4462" s="5">
        <v>0</v>
      </c>
      <c r="AN4462" s="5">
        <f t="shared" si="768"/>
        <v>0</v>
      </c>
      <c r="AO4462" s="5">
        <v>0</v>
      </c>
      <c r="AP4462" s="5">
        <v>0</v>
      </c>
      <c r="AQ4462" s="5">
        <f t="shared" si="769"/>
        <v>0</v>
      </c>
      <c r="AR4462" s="5">
        <v>0</v>
      </c>
      <c r="AS4462" s="6"/>
      <c r="AT4462" s="5">
        <v>0</v>
      </c>
      <c r="AU4462" s="5">
        <v>0</v>
      </c>
      <c r="AV4462" t="str">
        <f t="shared" si="762"/>
        <v>N</v>
      </c>
      <c r="AW4462" t="s">
        <v>60</v>
      </c>
      <c r="AX4462" t="s">
        <v>61</v>
      </c>
      <c r="AY4462" t="s">
        <v>2637</v>
      </c>
      <c r="AZ4462" t="s">
        <v>2637</v>
      </c>
      <c r="BA4462" t="str">
        <f t="shared" si="763"/>
        <v>N</v>
      </c>
    </row>
    <row r="4463" spans="1:53">
      <c r="A4463" t="s">
        <v>436</v>
      </c>
      <c r="B4463" t="s">
        <v>54</v>
      </c>
      <c r="C4463" t="s">
        <v>89</v>
      </c>
      <c r="D4463">
        <v>2021</v>
      </c>
      <c r="F4463" t="s">
        <v>10351</v>
      </c>
      <c r="G4463" t="s">
        <v>10352</v>
      </c>
      <c r="H4463" t="s">
        <v>4706</v>
      </c>
      <c r="I4463" t="s">
        <v>10353</v>
      </c>
      <c r="J4463" t="s">
        <v>58</v>
      </c>
      <c r="K4463" t="s">
        <v>59</v>
      </c>
      <c r="L4463" s="5">
        <v>0</v>
      </c>
      <c r="M4463" s="5">
        <v>0</v>
      </c>
      <c r="N4463" s="5">
        <f t="shared" si="759"/>
        <v>0</v>
      </c>
      <c r="O4463" s="5">
        <v>0</v>
      </c>
      <c r="P4463" s="5">
        <v>0</v>
      </c>
      <c r="Q4463" s="5">
        <f t="shared" si="760"/>
        <v>0</v>
      </c>
      <c r="R4463" s="5">
        <v>0</v>
      </c>
      <c r="S4463" s="5">
        <v>0</v>
      </c>
      <c r="T4463" s="5">
        <f t="shared" si="761"/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f t="shared" si="764"/>
        <v>0</v>
      </c>
      <c r="Z4463" s="5">
        <v>0</v>
      </c>
      <c r="AA4463" s="5">
        <v>1</v>
      </c>
      <c r="AB4463" s="5">
        <f t="shared" si="765"/>
        <v>1</v>
      </c>
      <c r="AC4463" s="5">
        <v>0</v>
      </c>
      <c r="AD4463" s="5">
        <v>0</v>
      </c>
      <c r="AE4463" s="5">
        <f t="shared" si="766"/>
        <v>0</v>
      </c>
      <c r="AF4463" s="5">
        <v>0</v>
      </c>
      <c r="AG4463" s="6">
        <v>44487</v>
      </c>
      <c r="AH4463" s="5">
        <v>1</v>
      </c>
      <c r="AI4463" s="5">
        <v>0</v>
      </c>
      <c r="AJ4463" s="5">
        <v>0</v>
      </c>
      <c r="AK4463" s="5">
        <f t="shared" si="767"/>
        <v>0</v>
      </c>
      <c r="AL4463" s="5">
        <v>0</v>
      </c>
      <c r="AM4463" s="5">
        <v>0</v>
      </c>
      <c r="AN4463" s="5">
        <f t="shared" si="768"/>
        <v>0</v>
      </c>
      <c r="AO4463" s="5">
        <v>0</v>
      </c>
      <c r="AP4463" s="5">
        <v>0</v>
      </c>
      <c r="AQ4463" s="5">
        <f t="shared" si="769"/>
        <v>0</v>
      </c>
      <c r="AR4463" s="5">
        <v>0</v>
      </c>
      <c r="AS4463" s="6"/>
      <c r="AT4463" s="5">
        <v>0</v>
      </c>
      <c r="AU4463" s="5">
        <v>0</v>
      </c>
      <c r="AV4463" t="str">
        <f t="shared" si="762"/>
        <v>N</v>
      </c>
      <c r="AW4463" t="s">
        <v>60</v>
      </c>
      <c r="AX4463" t="s">
        <v>61</v>
      </c>
      <c r="AY4463" t="s">
        <v>2637</v>
      </c>
      <c r="AZ4463" t="s">
        <v>2637</v>
      </c>
      <c r="BA4463" t="str">
        <f t="shared" si="763"/>
        <v>N</v>
      </c>
    </row>
    <row r="4464" spans="1:53">
      <c r="A4464" t="s">
        <v>436</v>
      </c>
      <c r="B4464" t="s">
        <v>54</v>
      </c>
      <c r="C4464" t="s">
        <v>89</v>
      </c>
      <c r="D4464">
        <v>2021</v>
      </c>
      <c r="F4464" t="s">
        <v>10354</v>
      </c>
      <c r="G4464" t="s">
        <v>10355</v>
      </c>
      <c r="H4464" t="s">
        <v>6275</v>
      </c>
      <c r="I4464" t="s">
        <v>10356</v>
      </c>
      <c r="J4464" t="s">
        <v>58</v>
      </c>
      <c r="K4464" t="s">
        <v>59</v>
      </c>
      <c r="L4464" s="5">
        <v>0</v>
      </c>
      <c r="M4464" s="5">
        <v>0</v>
      </c>
      <c r="N4464" s="5">
        <f t="shared" si="759"/>
        <v>0</v>
      </c>
      <c r="O4464" s="5">
        <v>0</v>
      </c>
      <c r="P4464" s="5">
        <v>0</v>
      </c>
      <c r="Q4464" s="5">
        <f t="shared" si="760"/>
        <v>0</v>
      </c>
      <c r="R4464" s="5">
        <v>0</v>
      </c>
      <c r="S4464" s="5">
        <v>0</v>
      </c>
      <c r="T4464" s="5">
        <f t="shared" si="761"/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f t="shared" si="764"/>
        <v>0</v>
      </c>
      <c r="Z4464" s="5">
        <v>0</v>
      </c>
      <c r="AA4464" s="5">
        <v>1</v>
      </c>
      <c r="AB4464" s="5">
        <f t="shared" si="765"/>
        <v>1</v>
      </c>
      <c r="AC4464" s="5">
        <v>0</v>
      </c>
      <c r="AD4464" s="5">
        <v>0</v>
      </c>
      <c r="AE4464" s="5">
        <f t="shared" si="766"/>
        <v>0</v>
      </c>
      <c r="AF4464" s="5">
        <v>0</v>
      </c>
      <c r="AG4464" s="6">
        <v>44460</v>
      </c>
      <c r="AH4464" s="5">
        <v>1</v>
      </c>
      <c r="AI4464" s="5">
        <v>0</v>
      </c>
      <c r="AJ4464" s="5">
        <v>0</v>
      </c>
      <c r="AK4464" s="5">
        <f t="shared" si="767"/>
        <v>0</v>
      </c>
      <c r="AL4464" s="5">
        <v>0</v>
      </c>
      <c r="AM4464" s="5">
        <v>0</v>
      </c>
      <c r="AN4464" s="5">
        <f t="shared" si="768"/>
        <v>0</v>
      </c>
      <c r="AO4464" s="5">
        <v>0</v>
      </c>
      <c r="AP4464" s="5">
        <v>0</v>
      </c>
      <c r="AQ4464" s="5">
        <f t="shared" si="769"/>
        <v>0</v>
      </c>
      <c r="AR4464" s="5">
        <v>0</v>
      </c>
      <c r="AS4464" s="6"/>
      <c r="AT4464" s="5">
        <v>0</v>
      </c>
      <c r="AU4464" s="5">
        <v>0</v>
      </c>
      <c r="AV4464" t="str">
        <f t="shared" si="762"/>
        <v>N</v>
      </c>
      <c r="AW4464" t="s">
        <v>60</v>
      </c>
      <c r="AX4464" t="s">
        <v>61</v>
      </c>
      <c r="AY4464" t="s">
        <v>2637</v>
      </c>
      <c r="AZ4464" t="s">
        <v>2637</v>
      </c>
      <c r="BA4464" t="str">
        <f t="shared" si="763"/>
        <v>N</v>
      </c>
    </row>
    <row r="4465" spans="1:53">
      <c r="A4465" t="s">
        <v>436</v>
      </c>
      <c r="B4465" t="s">
        <v>54</v>
      </c>
      <c r="C4465" t="s">
        <v>89</v>
      </c>
      <c r="D4465">
        <v>2021</v>
      </c>
      <c r="F4465" t="s">
        <v>10357</v>
      </c>
      <c r="G4465" t="s">
        <v>10358</v>
      </c>
      <c r="H4465" t="s">
        <v>4884</v>
      </c>
      <c r="I4465" t="s">
        <v>10359</v>
      </c>
      <c r="J4465" t="s">
        <v>58</v>
      </c>
      <c r="K4465" t="s">
        <v>59</v>
      </c>
      <c r="L4465" s="5">
        <v>0</v>
      </c>
      <c r="M4465" s="5">
        <v>0</v>
      </c>
      <c r="N4465" s="5">
        <f t="shared" si="759"/>
        <v>0</v>
      </c>
      <c r="O4465" s="5">
        <v>0</v>
      </c>
      <c r="P4465" s="5">
        <v>0</v>
      </c>
      <c r="Q4465" s="5">
        <f t="shared" si="760"/>
        <v>0</v>
      </c>
      <c r="R4465" s="5">
        <v>0</v>
      </c>
      <c r="S4465" s="5">
        <v>0</v>
      </c>
      <c r="T4465" s="5">
        <f t="shared" si="761"/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f t="shared" si="764"/>
        <v>0</v>
      </c>
      <c r="Z4465" s="5">
        <v>0</v>
      </c>
      <c r="AA4465" s="5">
        <v>1</v>
      </c>
      <c r="AB4465" s="5">
        <f t="shared" si="765"/>
        <v>1</v>
      </c>
      <c r="AC4465" s="5">
        <v>0</v>
      </c>
      <c r="AD4465" s="5">
        <v>0</v>
      </c>
      <c r="AE4465" s="5">
        <f t="shared" si="766"/>
        <v>0</v>
      </c>
      <c r="AF4465" s="5">
        <v>0</v>
      </c>
      <c r="AG4465" s="6">
        <v>44490</v>
      </c>
      <c r="AH4465" s="5">
        <v>1</v>
      </c>
      <c r="AI4465" s="5">
        <v>0</v>
      </c>
      <c r="AJ4465" s="5">
        <v>0</v>
      </c>
      <c r="AK4465" s="5">
        <f t="shared" si="767"/>
        <v>0</v>
      </c>
      <c r="AL4465" s="5">
        <v>0</v>
      </c>
      <c r="AM4465" s="5">
        <v>0</v>
      </c>
      <c r="AN4465" s="5">
        <f t="shared" si="768"/>
        <v>0</v>
      </c>
      <c r="AO4465" s="5">
        <v>0</v>
      </c>
      <c r="AP4465" s="5">
        <v>0</v>
      </c>
      <c r="AQ4465" s="5">
        <f t="shared" si="769"/>
        <v>0</v>
      </c>
      <c r="AR4465" s="5">
        <v>0</v>
      </c>
      <c r="AS4465" s="6"/>
      <c r="AT4465" s="5">
        <v>0</v>
      </c>
      <c r="AU4465" s="5">
        <v>0</v>
      </c>
      <c r="AV4465" t="str">
        <f t="shared" si="762"/>
        <v>N</v>
      </c>
      <c r="AW4465" t="s">
        <v>60</v>
      </c>
      <c r="AX4465" t="s">
        <v>61</v>
      </c>
      <c r="AY4465" t="s">
        <v>2637</v>
      </c>
      <c r="AZ4465" t="s">
        <v>2637</v>
      </c>
      <c r="BA4465" t="str">
        <f t="shared" si="763"/>
        <v>N</v>
      </c>
    </row>
    <row r="4466" spans="1:53">
      <c r="A4466" t="s">
        <v>436</v>
      </c>
      <c r="B4466" t="s">
        <v>54</v>
      </c>
      <c r="C4466" t="s">
        <v>89</v>
      </c>
      <c r="D4466">
        <v>2021</v>
      </c>
      <c r="F4466" t="s">
        <v>6868</v>
      </c>
      <c r="G4466" t="s">
        <v>6869</v>
      </c>
      <c r="H4466" t="s">
        <v>2754</v>
      </c>
      <c r="I4466" t="s">
        <v>10360</v>
      </c>
      <c r="J4466" t="s">
        <v>58</v>
      </c>
      <c r="K4466" t="s">
        <v>59</v>
      </c>
      <c r="L4466" s="5">
        <v>0</v>
      </c>
      <c r="M4466" s="5">
        <v>0</v>
      </c>
      <c r="N4466" s="5">
        <f t="shared" si="759"/>
        <v>0</v>
      </c>
      <c r="O4466" s="5">
        <v>0</v>
      </c>
      <c r="P4466" s="5">
        <v>0</v>
      </c>
      <c r="Q4466" s="5">
        <f t="shared" si="760"/>
        <v>0</v>
      </c>
      <c r="R4466" s="5">
        <v>0</v>
      </c>
      <c r="S4466" s="5">
        <v>0</v>
      </c>
      <c r="T4466" s="5">
        <f t="shared" si="761"/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f t="shared" si="764"/>
        <v>0</v>
      </c>
      <c r="Z4466" s="5">
        <v>0</v>
      </c>
      <c r="AA4466" s="5">
        <v>1</v>
      </c>
      <c r="AB4466" s="5">
        <f t="shared" si="765"/>
        <v>1</v>
      </c>
      <c r="AC4466" s="5">
        <v>0</v>
      </c>
      <c r="AD4466" s="5">
        <v>0</v>
      </c>
      <c r="AE4466" s="5">
        <f t="shared" si="766"/>
        <v>0</v>
      </c>
      <c r="AF4466" s="5">
        <v>0</v>
      </c>
      <c r="AG4466" s="6">
        <v>44509</v>
      </c>
      <c r="AH4466" s="5">
        <v>1</v>
      </c>
      <c r="AI4466" s="5">
        <v>0</v>
      </c>
      <c r="AJ4466" s="5">
        <v>0</v>
      </c>
      <c r="AK4466" s="5">
        <f t="shared" si="767"/>
        <v>0</v>
      </c>
      <c r="AL4466" s="5">
        <v>0</v>
      </c>
      <c r="AM4466" s="5">
        <v>0</v>
      </c>
      <c r="AN4466" s="5">
        <f t="shared" si="768"/>
        <v>0</v>
      </c>
      <c r="AO4466" s="5">
        <v>0</v>
      </c>
      <c r="AP4466" s="5">
        <v>0</v>
      </c>
      <c r="AQ4466" s="5">
        <f t="shared" si="769"/>
        <v>0</v>
      </c>
      <c r="AR4466" s="5">
        <v>0</v>
      </c>
      <c r="AS4466" s="6"/>
      <c r="AT4466" s="5">
        <v>0</v>
      </c>
      <c r="AU4466" s="5">
        <v>0</v>
      </c>
      <c r="AV4466" t="str">
        <f t="shared" si="762"/>
        <v>N</v>
      </c>
      <c r="AW4466" t="s">
        <v>60</v>
      </c>
      <c r="AX4466" t="s">
        <v>61</v>
      </c>
      <c r="AY4466" t="s">
        <v>2637</v>
      </c>
      <c r="AZ4466" t="s">
        <v>2637</v>
      </c>
      <c r="BA4466" t="str">
        <f t="shared" si="763"/>
        <v>N</v>
      </c>
    </row>
    <row r="4467" spans="1:53">
      <c r="A4467" t="s">
        <v>436</v>
      </c>
      <c r="B4467" t="s">
        <v>54</v>
      </c>
      <c r="C4467" t="s">
        <v>89</v>
      </c>
      <c r="D4467">
        <v>2021</v>
      </c>
      <c r="F4467" t="s">
        <v>6332</v>
      </c>
      <c r="G4467" t="s">
        <v>6333</v>
      </c>
      <c r="H4467" t="s">
        <v>5071</v>
      </c>
      <c r="I4467" t="s">
        <v>10361</v>
      </c>
      <c r="J4467" t="s">
        <v>58</v>
      </c>
      <c r="K4467" t="s">
        <v>59</v>
      </c>
      <c r="L4467" s="5">
        <v>0</v>
      </c>
      <c r="M4467" s="5">
        <v>0</v>
      </c>
      <c r="N4467" s="5">
        <f t="shared" si="759"/>
        <v>0</v>
      </c>
      <c r="O4467" s="5">
        <v>0</v>
      </c>
      <c r="P4467" s="5">
        <v>0</v>
      </c>
      <c r="Q4467" s="5">
        <f t="shared" si="760"/>
        <v>0</v>
      </c>
      <c r="R4467" s="5">
        <v>0</v>
      </c>
      <c r="S4467" s="5">
        <v>0</v>
      </c>
      <c r="T4467" s="5">
        <f t="shared" si="761"/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f t="shared" si="764"/>
        <v>0</v>
      </c>
      <c r="Z4467" s="5">
        <v>0</v>
      </c>
      <c r="AA4467" s="5">
        <v>1</v>
      </c>
      <c r="AB4467" s="5">
        <f t="shared" si="765"/>
        <v>1</v>
      </c>
      <c r="AC4467" s="5">
        <v>0</v>
      </c>
      <c r="AD4467" s="5">
        <v>0</v>
      </c>
      <c r="AE4467" s="5">
        <f t="shared" si="766"/>
        <v>0</v>
      </c>
      <c r="AF4467" s="5">
        <v>0</v>
      </c>
      <c r="AG4467" s="6">
        <v>44299</v>
      </c>
      <c r="AH4467" s="5">
        <v>1</v>
      </c>
      <c r="AI4467" s="5">
        <v>0</v>
      </c>
      <c r="AJ4467" s="5">
        <v>0</v>
      </c>
      <c r="AK4467" s="5">
        <f t="shared" si="767"/>
        <v>0</v>
      </c>
      <c r="AL4467" s="5">
        <v>0</v>
      </c>
      <c r="AM4467" s="5">
        <v>0</v>
      </c>
      <c r="AN4467" s="5">
        <f t="shared" si="768"/>
        <v>0</v>
      </c>
      <c r="AO4467" s="5">
        <v>0</v>
      </c>
      <c r="AP4467" s="5">
        <v>0</v>
      </c>
      <c r="AQ4467" s="5">
        <f t="shared" si="769"/>
        <v>0</v>
      </c>
      <c r="AR4467" s="5">
        <v>0</v>
      </c>
      <c r="AS4467" s="6"/>
      <c r="AT4467" s="5">
        <v>0</v>
      </c>
      <c r="AU4467" s="5">
        <v>0</v>
      </c>
      <c r="AV4467" t="str">
        <f t="shared" si="762"/>
        <v>N</v>
      </c>
      <c r="AW4467" t="s">
        <v>60</v>
      </c>
      <c r="AX4467" t="s">
        <v>61</v>
      </c>
      <c r="AY4467" t="s">
        <v>2637</v>
      </c>
      <c r="AZ4467" t="s">
        <v>2637</v>
      </c>
      <c r="BA4467" t="str">
        <f t="shared" si="763"/>
        <v>N</v>
      </c>
    </row>
    <row r="4468" spans="1:53">
      <c r="A4468" t="s">
        <v>436</v>
      </c>
      <c r="B4468" t="s">
        <v>54</v>
      </c>
      <c r="C4468" t="s">
        <v>89</v>
      </c>
      <c r="D4468">
        <v>2021</v>
      </c>
      <c r="F4468" t="s">
        <v>7076</v>
      </c>
      <c r="G4468" t="s">
        <v>7077</v>
      </c>
      <c r="H4468" t="s">
        <v>2720</v>
      </c>
      <c r="I4468" t="s">
        <v>7078</v>
      </c>
      <c r="J4468" t="s">
        <v>58</v>
      </c>
      <c r="K4468" t="s">
        <v>59</v>
      </c>
      <c r="L4468" s="5">
        <v>0</v>
      </c>
      <c r="M4468" s="5">
        <v>0</v>
      </c>
      <c r="N4468" s="5">
        <f t="shared" si="759"/>
        <v>0</v>
      </c>
      <c r="O4468" s="5">
        <v>0</v>
      </c>
      <c r="P4468" s="5">
        <v>0</v>
      </c>
      <c r="Q4468" s="5">
        <f t="shared" si="760"/>
        <v>0</v>
      </c>
      <c r="R4468" s="5">
        <v>0</v>
      </c>
      <c r="S4468" s="5">
        <v>0</v>
      </c>
      <c r="T4468" s="5">
        <f t="shared" si="761"/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f t="shared" si="764"/>
        <v>0</v>
      </c>
      <c r="Z4468" s="5">
        <v>0</v>
      </c>
      <c r="AA4468" s="5">
        <v>1</v>
      </c>
      <c r="AB4468" s="5">
        <f t="shared" si="765"/>
        <v>1</v>
      </c>
      <c r="AC4468" s="5">
        <v>0</v>
      </c>
      <c r="AD4468" s="5">
        <v>0</v>
      </c>
      <c r="AE4468" s="5">
        <f t="shared" si="766"/>
        <v>0</v>
      </c>
      <c r="AF4468" s="5">
        <v>0</v>
      </c>
      <c r="AG4468" s="6">
        <v>44440</v>
      </c>
      <c r="AH4468" s="5">
        <v>1</v>
      </c>
      <c r="AI4468" s="5">
        <v>0</v>
      </c>
      <c r="AJ4468" s="5">
        <v>0</v>
      </c>
      <c r="AK4468" s="5">
        <f t="shared" si="767"/>
        <v>0</v>
      </c>
      <c r="AL4468" s="5">
        <v>0</v>
      </c>
      <c r="AM4468" s="5">
        <v>0</v>
      </c>
      <c r="AN4468" s="5">
        <f t="shared" si="768"/>
        <v>0</v>
      </c>
      <c r="AO4468" s="5">
        <v>0</v>
      </c>
      <c r="AP4468" s="5">
        <v>0</v>
      </c>
      <c r="AQ4468" s="5">
        <f t="shared" si="769"/>
        <v>0</v>
      </c>
      <c r="AR4468" s="5">
        <v>0</v>
      </c>
      <c r="AS4468" s="6"/>
      <c r="AT4468" s="5">
        <v>0</v>
      </c>
      <c r="AU4468" s="5">
        <v>0</v>
      </c>
      <c r="AV4468" t="str">
        <f t="shared" si="762"/>
        <v>N</v>
      </c>
      <c r="AW4468" t="s">
        <v>60</v>
      </c>
      <c r="AX4468" t="s">
        <v>61</v>
      </c>
      <c r="AY4468" t="s">
        <v>2637</v>
      </c>
      <c r="AZ4468" t="s">
        <v>2637</v>
      </c>
      <c r="BA4468" t="str">
        <f t="shared" si="763"/>
        <v>N</v>
      </c>
    </row>
    <row r="4469" spans="1:53">
      <c r="A4469" t="s">
        <v>436</v>
      </c>
      <c r="B4469" t="s">
        <v>54</v>
      </c>
      <c r="C4469" t="s">
        <v>89</v>
      </c>
      <c r="D4469">
        <v>2021</v>
      </c>
      <c r="F4469" t="s">
        <v>10181</v>
      </c>
      <c r="G4469" t="s">
        <v>10182</v>
      </c>
      <c r="H4469" t="s">
        <v>5071</v>
      </c>
      <c r="I4469" t="s">
        <v>10362</v>
      </c>
      <c r="J4469" t="s">
        <v>58</v>
      </c>
      <c r="K4469" t="s">
        <v>59</v>
      </c>
      <c r="L4469" s="5">
        <v>0</v>
      </c>
      <c r="M4469" s="5">
        <v>0</v>
      </c>
      <c r="N4469" s="5">
        <f t="shared" si="759"/>
        <v>0</v>
      </c>
      <c r="O4469" s="5">
        <v>0</v>
      </c>
      <c r="P4469" s="5">
        <v>0</v>
      </c>
      <c r="Q4469" s="5">
        <f t="shared" si="760"/>
        <v>0</v>
      </c>
      <c r="R4469" s="5">
        <v>0</v>
      </c>
      <c r="S4469" s="5">
        <v>0</v>
      </c>
      <c r="T4469" s="5">
        <f t="shared" si="761"/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f t="shared" si="764"/>
        <v>0</v>
      </c>
      <c r="Z4469" s="5">
        <v>0</v>
      </c>
      <c r="AA4469" s="5">
        <v>1</v>
      </c>
      <c r="AB4469" s="5">
        <f t="shared" si="765"/>
        <v>1</v>
      </c>
      <c r="AC4469" s="5">
        <v>0</v>
      </c>
      <c r="AD4469" s="5">
        <v>0</v>
      </c>
      <c r="AE4469" s="5">
        <f t="shared" si="766"/>
        <v>0</v>
      </c>
      <c r="AF4469" s="5">
        <v>0</v>
      </c>
      <c r="AG4469" s="6">
        <v>44413</v>
      </c>
      <c r="AH4469" s="5">
        <v>1</v>
      </c>
      <c r="AI4469" s="5">
        <v>0</v>
      </c>
      <c r="AJ4469" s="5">
        <v>0</v>
      </c>
      <c r="AK4469" s="5">
        <f t="shared" si="767"/>
        <v>0</v>
      </c>
      <c r="AL4469" s="5">
        <v>0</v>
      </c>
      <c r="AM4469" s="5">
        <v>0</v>
      </c>
      <c r="AN4469" s="5">
        <f t="shared" si="768"/>
        <v>0</v>
      </c>
      <c r="AO4469" s="5">
        <v>0</v>
      </c>
      <c r="AP4469" s="5">
        <v>0</v>
      </c>
      <c r="AQ4469" s="5">
        <f t="shared" si="769"/>
        <v>0</v>
      </c>
      <c r="AR4469" s="5">
        <v>0</v>
      </c>
      <c r="AS4469" s="6"/>
      <c r="AT4469" s="5">
        <v>0</v>
      </c>
      <c r="AU4469" s="5">
        <v>0</v>
      </c>
      <c r="AV4469" t="str">
        <f t="shared" si="762"/>
        <v>N</v>
      </c>
      <c r="AW4469" t="s">
        <v>60</v>
      </c>
      <c r="AX4469" t="s">
        <v>61</v>
      </c>
      <c r="AY4469" t="s">
        <v>2637</v>
      </c>
      <c r="AZ4469" t="s">
        <v>2637</v>
      </c>
      <c r="BA4469" t="str">
        <f t="shared" si="763"/>
        <v>N</v>
      </c>
    </row>
    <row r="4470" spans="1:53">
      <c r="A4470" t="s">
        <v>436</v>
      </c>
      <c r="B4470" t="s">
        <v>54</v>
      </c>
      <c r="C4470" t="s">
        <v>89</v>
      </c>
      <c r="D4470">
        <v>2021</v>
      </c>
      <c r="F4470" t="s">
        <v>10363</v>
      </c>
      <c r="G4470" t="s">
        <v>10364</v>
      </c>
      <c r="H4470" t="s">
        <v>10365</v>
      </c>
      <c r="I4470" t="s">
        <v>10366</v>
      </c>
      <c r="J4470" t="s">
        <v>58</v>
      </c>
      <c r="K4470" t="s">
        <v>59</v>
      </c>
      <c r="L4470" s="5">
        <v>0</v>
      </c>
      <c r="M4470" s="5">
        <v>0</v>
      </c>
      <c r="N4470" s="5">
        <f t="shared" si="759"/>
        <v>0</v>
      </c>
      <c r="O4470" s="5">
        <v>0</v>
      </c>
      <c r="P4470" s="5">
        <v>0</v>
      </c>
      <c r="Q4470" s="5">
        <f t="shared" si="760"/>
        <v>0</v>
      </c>
      <c r="R4470" s="5">
        <v>0</v>
      </c>
      <c r="S4470" s="5">
        <v>0</v>
      </c>
      <c r="T4470" s="5">
        <f t="shared" si="761"/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f t="shared" si="764"/>
        <v>0</v>
      </c>
      <c r="Z4470" s="5">
        <v>0</v>
      </c>
      <c r="AA4470" s="5">
        <v>1</v>
      </c>
      <c r="AB4470" s="5">
        <f t="shared" si="765"/>
        <v>1</v>
      </c>
      <c r="AC4470" s="5">
        <v>0</v>
      </c>
      <c r="AD4470" s="5">
        <v>0</v>
      </c>
      <c r="AE4470" s="5">
        <f t="shared" si="766"/>
        <v>0</v>
      </c>
      <c r="AF4470" s="5">
        <v>0</v>
      </c>
      <c r="AG4470" s="6">
        <v>44418</v>
      </c>
      <c r="AH4470" s="5">
        <v>1</v>
      </c>
      <c r="AI4470" s="5">
        <v>0</v>
      </c>
      <c r="AJ4470" s="5">
        <v>0</v>
      </c>
      <c r="AK4470" s="5">
        <f t="shared" si="767"/>
        <v>0</v>
      </c>
      <c r="AL4470" s="5">
        <v>0</v>
      </c>
      <c r="AM4470" s="5">
        <v>0</v>
      </c>
      <c r="AN4470" s="5">
        <f t="shared" si="768"/>
        <v>0</v>
      </c>
      <c r="AO4470" s="5">
        <v>0</v>
      </c>
      <c r="AP4470" s="5">
        <v>0</v>
      </c>
      <c r="AQ4470" s="5">
        <f t="shared" si="769"/>
        <v>0</v>
      </c>
      <c r="AR4470" s="5">
        <v>0</v>
      </c>
      <c r="AS4470" s="6"/>
      <c r="AT4470" s="5">
        <v>0</v>
      </c>
      <c r="AU4470" s="5">
        <v>0</v>
      </c>
      <c r="AV4470" t="str">
        <f t="shared" si="762"/>
        <v>N</v>
      </c>
      <c r="AW4470" t="s">
        <v>60</v>
      </c>
      <c r="AX4470" t="s">
        <v>61</v>
      </c>
      <c r="AY4470" t="s">
        <v>2637</v>
      </c>
      <c r="AZ4470" t="s">
        <v>2637</v>
      </c>
      <c r="BA4470" t="str">
        <f t="shared" si="763"/>
        <v>N</v>
      </c>
    </row>
    <row r="4471" spans="1:53">
      <c r="A4471" t="s">
        <v>436</v>
      </c>
      <c r="B4471" t="s">
        <v>54</v>
      </c>
      <c r="C4471" t="s">
        <v>89</v>
      </c>
      <c r="D4471">
        <v>2021</v>
      </c>
      <c r="F4471" t="s">
        <v>7333</v>
      </c>
      <c r="G4471" t="s">
        <v>10367</v>
      </c>
      <c r="H4471" t="s">
        <v>7335</v>
      </c>
      <c r="I4471" t="s">
        <v>7336</v>
      </c>
      <c r="J4471" t="s">
        <v>58</v>
      </c>
      <c r="K4471" t="s">
        <v>59</v>
      </c>
      <c r="L4471" s="5">
        <v>0</v>
      </c>
      <c r="M4471" s="5">
        <v>0</v>
      </c>
      <c r="N4471" s="5">
        <f t="shared" si="759"/>
        <v>0</v>
      </c>
      <c r="O4471" s="5">
        <v>0</v>
      </c>
      <c r="P4471" s="5">
        <v>0</v>
      </c>
      <c r="Q4471" s="5">
        <f t="shared" si="760"/>
        <v>0</v>
      </c>
      <c r="R4471" s="5">
        <v>0</v>
      </c>
      <c r="S4471" s="5">
        <v>0</v>
      </c>
      <c r="T4471" s="5">
        <f t="shared" si="761"/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f t="shared" si="764"/>
        <v>0</v>
      </c>
      <c r="Z4471" s="5">
        <v>0</v>
      </c>
      <c r="AA4471" s="5">
        <v>1</v>
      </c>
      <c r="AB4471" s="5">
        <f t="shared" si="765"/>
        <v>1</v>
      </c>
      <c r="AC4471" s="5">
        <v>0</v>
      </c>
      <c r="AD4471" s="5">
        <v>0</v>
      </c>
      <c r="AE4471" s="5">
        <f t="shared" si="766"/>
        <v>0</v>
      </c>
      <c r="AF4471" s="5">
        <v>0</v>
      </c>
      <c r="AG4471" s="6">
        <v>44446</v>
      </c>
      <c r="AH4471" s="5">
        <v>1</v>
      </c>
      <c r="AI4471" s="5">
        <v>0</v>
      </c>
      <c r="AJ4471" s="5">
        <v>0</v>
      </c>
      <c r="AK4471" s="5">
        <f t="shared" si="767"/>
        <v>0</v>
      </c>
      <c r="AL4471" s="5">
        <v>0</v>
      </c>
      <c r="AM4471" s="5">
        <v>0</v>
      </c>
      <c r="AN4471" s="5">
        <f t="shared" si="768"/>
        <v>0</v>
      </c>
      <c r="AO4471" s="5">
        <v>0</v>
      </c>
      <c r="AP4471" s="5">
        <v>0</v>
      </c>
      <c r="AQ4471" s="5">
        <f t="shared" si="769"/>
        <v>0</v>
      </c>
      <c r="AR4471" s="5">
        <v>0</v>
      </c>
      <c r="AS4471" s="6"/>
      <c r="AT4471" s="5">
        <v>0</v>
      </c>
      <c r="AU4471" s="5">
        <v>0</v>
      </c>
      <c r="AV4471" t="str">
        <f t="shared" si="762"/>
        <v>N</v>
      </c>
      <c r="AW4471" t="s">
        <v>60</v>
      </c>
      <c r="AX4471" t="s">
        <v>61</v>
      </c>
      <c r="AY4471" t="s">
        <v>2637</v>
      </c>
      <c r="AZ4471" t="s">
        <v>2637</v>
      </c>
      <c r="BA4471" t="str">
        <f t="shared" si="763"/>
        <v>N</v>
      </c>
    </row>
    <row r="4472" spans="1:53">
      <c r="A4472" t="s">
        <v>436</v>
      </c>
      <c r="B4472" t="s">
        <v>54</v>
      </c>
      <c r="C4472" t="s">
        <v>89</v>
      </c>
      <c r="D4472">
        <v>2021</v>
      </c>
      <c r="F4472" t="s">
        <v>10368</v>
      </c>
      <c r="G4472" t="s">
        <v>10369</v>
      </c>
      <c r="H4472" t="s">
        <v>2754</v>
      </c>
      <c r="I4472" t="s">
        <v>10370</v>
      </c>
      <c r="J4472" t="s">
        <v>58</v>
      </c>
      <c r="K4472" t="s">
        <v>59</v>
      </c>
      <c r="L4472" s="5">
        <v>0</v>
      </c>
      <c r="M4472" s="5">
        <v>0</v>
      </c>
      <c r="N4472" s="5">
        <f t="shared" si="759"/>
        <v>0</v>
      </c>
      <c r="O4472" s="5">
        <v>0</v>
      </c>
      <c r="P4472" s="5">
        <v>0</v>
      </c>
      <c r="Q4472" s="5">
        <f t="shared" si="760"/>
        <v>0</v>
      </c>
      <c r="R4472" s="5">
        <v>0</v>
      </c>
      <c r="S4472" s="5">
        <v>0</v>
      </c>
      <c r="T4472" s="5">
        <f t="shared" si="761"/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f t="shared" si="764"/>
        <v>0</v>
      </c>
      <c r="Z4472" s="5">
        <v>0</v>
      </c>
      <c r="AA4472" s="5">
        <v>1</v>
      </c>
      <c r="AB4472" s="5">
        <f t="shared" si="765"/>
        <v>1</v>
      </c>
      <c r="AC4472" s="5">
        <v>0</v>
      </c>
      <c r="AD4472" s="5">
        <v>0</v>
      </c>
      <c r="AE4472" s="5">
        <f t="shared" si="766"/>
        <v>0</v>
      </c>
      <c r="AF4472" s="5">
        <v>0</v>
      </c>
      <c r="AG4472" s="6">
        <v>44529</v>
      </c>
      <c r="AH4472" s="5">
        <v>1</v>
      </c>
      <c r="AI4472" s="5">
        <v>0</v>
      </c>
      <c r="AJ4472" s="5">
        <v>0</v>
      </c>
      <c r="AK4472" s="5">
        <f t="shared" si="767"/>
        <v>0</v>
      </c>
      <c r="AL4472" s="5">
        <v>0</v>
      </c>
      <c r="AM4472" s="5">
        <v>0</v>
      </c>
      <c r="AN4472" s="5">
        <f t="shared" si="768"/>
        <v>0</v>
      </c>
      <c r="AO4472" s="5">
        <v>0</v>
      </c>
      <c r="AP4472" s="5">
        <v>0</v>
      </c>
      <c r="AQ4472" s="5">
        <f t="shared" si="769"/>
        <v>0</v>
      </c>
      <c r="AR4472" s="5">
        <v>0</v>
      </c>
      <c r="AS4472" s="6"/>
      <c r="AT4472" s="5">
        <v>0</v>
      </c>
      <c r="AU4472" s="5">
        <v>0</v>
      </c>
      <c r="AV4472" t="str">
        <f t="shared" si="762"/>
        <v>N</v>
      </c>
      <c r="AW4472" t="s">
        <v>60</v>
      </c>
      <c r="AX4472" t="s">
        <v>61</v>
      </c>
      <c r="AY4472" t="s">
        <v>2637</v>
      </c>
      <c r="AZ4472" t="s">
        <v>2637</v>
      </c>
      <c r="BA4472" t="str">
        <f t="shared" si="763"/>
        <v>N</v>
      </c>
    </row>
    <row r="4473" spans="1:53">
      <c r="A4473" t="s">
        <v>436</v>
      </c>
      <c r="B4473" t="s">
        <v>54</v>
      </c>
      <c r="C4473" t="s">
        <v>89</v>
      </c>
      <c r="D4473">
        <v>2021</v>
      </c>
      <c r="F4473" t="s">
        <v>10371</v>
      </c>
      <c r="G4473" t="s">
        <v>10372</v>
      </c>
      <c r="H4473" t="s">
        <v>4706</v>
      </c>
      <c r="I4473" t="s">
        <v>10373</v>
      </c>
      <c r="J4473" t="s">
        <v>58</v>
      </c>
      <c r="K4473" t="s">
        <v>59</v>
      </c>
      <c r="L4473" s="5">
        <v>0</v>
      </c>
      <c r="M4473" s="5">
        <v>0</v>
      </c>
      <c r="N4473" s="5">
        <f t="shared" si="759"/>
        <v>0</v>
      </c>
      <c r="O4473" s="5">
        <v>0</v>
      </c>
      <c r="P4473" s="5">
        <v>0</v>
      </c>
      <c r="Q4473" s="5">
        <f t="shared" si="760"/>
        <v>0</v>
      </c>
      <c r="R4473" s="5">
        <v>0</v>
      </c>
      <c r="S4473" s="5">
        <v>0</v>
      </c>
      <c r="T4473" s="5">
        <f t="shared" si="761"/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f t="shared" si="764"/>
        <v>0</v>
      </c>
      <c r="Z4473" s="5">
        <v>0</v>
      </c>
      <c r="AA4473" s="5">
        <v>1</v>
      </c>
      <c r="AB4473" s="5">
        <f t="shared" si="765"/>
        <v>1</v>
      </c>
      <c r="AC4473" s="5">
        <v>0</v>
      </c>
      <c r="AD4473" s="5">
        <v>0</v>
      </c>
      <c r="AE4473" s="5">
        <f t="shared" si="766"/>
        <v>0</v>
      </c>
      <c r="AF4473" s="5">
        <v>0</v>
      </c>
      <c r="AG4473" s="6">
        <v>44522</v>
      </c>
      <c r="AH4473" s="5">
        <v>1</v>
      </c>
      <c r="AI4473" s="5">
        <v>0</v>
      </c>
      <c r="AJ4473" s="5">
        <v>0</v>
      </c>
      <c r="AK4473" s="5">
        <f t="shared" si="767"/>
        <v>0</v>
      </c>
      <c r="AL4473" s="5">
        <v>0</v>
      </c>
      <c r="AM4473" s="5">
        <v>0</v>
      </c>
      <c r="AN4473" s="5">
        <f t="shared" si="768"/>
        <v>0</v>
      </c>
      <c r="AO4473" s="5">
        <v>0</v>
      </c>
      <c r="AP4473" s="5">
        <v>0</v>
      </c>
      <c r="AQ4473" s="5">
        <f t="shared" si="769"/>
        <v>0</v>
      </c>
      <c r="AR4473" s="5">
        <v>0</v>
      </c>
      <c r="AS4473" s="6"/>
      <c r="AT4473" s="5">
        <v>0</v>
      </c>
      <c r="AU4473" s="5">
        <v>0</v>
      </c>
      <c r="AV4473" t="str">
        <f t="shared" si="762"/>
        <v>N</v>
      </c>
      <c r="AW4473" t="s">
        <v>60</v>
      </c>
      <c r="AX4473" t="s">
        <v>61</v>
      </c>
      <c r="AY4473" t="s">
        <v>2637</v>
      </c>
      <c r="AZ4473" t="s">
        <v>2637</v>
      </c>
      <c r="BA4473" t="str">
        <f t="shared" si="763"/>
        <v>N</v>
      </c>
    </row>
    <row r="4474" spans="1:53">
      <c r="A4474" t="s">
        <v>436</v>
      </c>
      <c r="B4474" t="s">
        <v>54</v>
      </c>
      <c r="C4474" t="s">
        <v>89</v>
      </c>
      <c r="D4474">
        <v>2021</v>
      </c>
      <c r="F4474" t="s">
        <v>10374</v>
      </c>
      <c r="G4474" t="s">
        <v>10375</v>
      </c>
      <c r="H4474" t="s">
        <v>2754</v>
      </c>
      <c r="I4474" t="s">
        <v>10376</v>
      </c>
      <c r="J4474" t="s">
        <v>58</v>
      </c>
      <c r="K4474" t="s">
        <v>59</v>
      </c>
      <c r="L4474" s="5">
        <v>0</v>
      </c>
      <c r="M4474" s="5">
        <v>0</v>
      </c>
      <c r="N4474" s="5">
        <f t="shared" si="759"/>
        <v>0</v>
      </c>
      <c r="O4474" s="5">
        <v>0</v>
      </c>
      <c r="P4474" s="5">
        <v>0</v>
      </c>
      <c r="Q4474" s="5">
        <f t="shared" si="760"/>
        <v>0</v>
      </c>
      <c r="R4474" s="5">
        <v>0</v>
      </c>
      <c r="S4474" s="5">
        <v>0</v>
      </c>
      <c r="T4474" s="5">
        <f t="shared" si="761"/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f t="shared" si="764"/>
        <v>0</v>
      </c>
      <c r="Z4474" s="5">
        <v>0</v>
      </c>
      <c r="AA4474" s="5">
        <v>1</v>
      </c>
      <c r="AB4474" s="5">
        <f t="shared" si="765"/>
        <v>1</v>
      </c>
      <c r="AC4474" s="5">
        <v>0</v>
      </c>
      <c r="AD4474" s="5">
        <v>0</v>
      </c>
      <c r="AE4474" s="5">
        <f t="shared" si="766"/>
        <v>0</v>
      </c>
      <c r="AF4474" s="5">
        <v>0</v>
      </c>
      <c r="AG4474" s="6">
        <v>44473</v>
      </c>
      <c r="AH4474" s="5">
        <v>1</v>
      </c>
      <c r="AI4474" s="5">
        <v>0</v>
      </c>
      <c r="AJ4474" s="5">
        <v>0</v>
      </c>
      <c r="AK4474" s="5">
        <f t="shared" si="767"/>
        <v>0</v>
      </c>
      <c r="AL4474" s="5">
        <v>0</v>
      </c>
      <c r="AM4474" s="5">
        <v>0</v>
      </c>
      <c r="AN4474" s="5">
        <f t="shared" si="768"/>
        <v>0</v>
      </c>
      <c r="AO4474" s="5">
        <v>0</v>
      </c>
      <c r="AP4474" s="5">
        <v>0</v>
      </c>
      <c r="AQ4474" s="5">
        <f t="shared" si="769"/>
        <v>0</v>
      </c>
      <c r="AR4474" s="5">
        <v>0</v>
      </c>
      <c r="AS4474" s="6"/>
      <c r="AT4474" s="5">
        <v>0</v>
      </c>
      <c r="AU4474" s="5">
        <v>0</v>
      </c>
      <c r="AV4474" t="str">
        <f t="shared" si="762"/>
        <v>N</v>
      </c>
      <c r="AW4474" t="s">
        <v>60</v>
      </c>
      <c r="AX4474" t="s">
        <v>61</v>
      </c>
      <c r="AY4474" t="s">
        <v>2637</v>
      </c>
      <c r="AZ4474" t="s">
        <v>2637</v>
      </c>
      <c r="BA4474" t="str">
        <f t="shared" si="763"/>
        <v>N</v>
      </c>
    </row>
    <row r="4475" spans="1:53">
      <c r="A4475" t="s">
        <v>436</v>
      </c>
      <c r="B4475" t="s">
        <v>54</v>
      </c>
      <c r="C4475" t="s">
        <v>89</v>
      </c>
      <c r="D4475">
        <v>2021</v>
      </c>
      <c r="F4475" t="s">
        <v>10377</v>
      </c>
      <c r="G4475" t="s">
        <v>10378</v>
      </c>
      <c r="H4475" t="s">
        <v>5071</v>
      </c>
      <c r="I4475" t="s">
        <v>10379</v>
      </c>
      <c r="J4475" t="s">
        <v>58</v>
      </c>
      <c r="K4475" t="s">
        <v>59</v>
      </c>
      <c r="L4475" s="5">
        <v>0</v>
      </c>
      <c r="M4475" s="5">
        <v>0</v>
      </c>
      <c r="N4475" s="5">
        <f t="shared" si="759"/>
        <v>0</v>
      </c>
      <c r="O4475" s="5">
        <v>0</v>
      </c>
      <c r="P4475" s="5">
        <v>0</v>
      </c>
      <c r="Q4475" s="5">
        <f t="shared" si="760"/>
        <v>0</v>
      </c>
      <c r="R4475" s="5">
        <v>0</v>
      </c>
      <c r="S4475" s="5">
        <v>0</v>
      </c>
      <c r="T4475" s="5">
        <f t="shared" si="761"/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f t="shared" si="764"/>
        <v>0</v>
      </c>
      <c r="Z4475" s="5">
        <v>0</v>
      </c>
      <c r="AA4475" s="5">
        <v>1</v>
      </c>
      <c r="AB4475" s="5">
        <f t="shared" si="765"/>
        <v>1</v>
      </c>
      <c r="AC4475" s="5">
        <v>0</v>
      </c>
      <c r="AD4475" s="5">
        <v>0</v>
      </c>
      <c r="AE4475" s="5">
        <f t="shared" si="766"/>
        <v>0</v>
      </c>
      <c r="AF4475" s="5">
        <v>0</v>
      </c>
      <c r="AG4475" s="6">
        <v>44410</v>
      </c>
      <c r="AH4475" s="5">
        <v>1</v>
      </c>
      <c r="AI4475" s="5">
        <v>0</v>
      </c>
      <c r="AJ4475" s="5">
        <v>0</v>
      </c>
      <c r="AK4475" s="5">
        <f t="shared" si="767"/>
        <v>0</v>
      </c>
      <c r="AL4475" s="5">
        <v>0</v>
      </c>
      <c r="AM4475" s="5">
        <v>0</v>
      </c>
      <c r="AN4475" s="5">
        <f t="shared" si="768"/>
        <v>0</v>
      </c>
      <c r="AO4475" s="5">
        <v>0</v>
      </c>
      <c r="AP4475" s="5">
        <v>0</v>
      </c>
      <c r="AQ4475" s="5">
        <f t="shared" si="769"/>
        <v>0</v>
      </c>
      <c r="AR4475" s="5">
        <v>0</v>
      </c>
      <c r="AS4475" s="6"/>
      <c r="AT4475" s="5">
        <v>0</v>
      </c>
      <c r="AU4475" s="5">
        <v>0</v>
      </c>
      <c r="AV4475" t="str">
        <f t="shared" si="762"/>
        <v>N</v>
      </c>
      <c r="AW4475" t="s">
        <v>60</v>
      </c>
      <c r="AX4475" t="s">
        <v>61</v>
      </c>
      <c r="AY4475" t="s">
        <v>2637</v>
      </c>
      <c r="AZ4475" t="s">
        <v>2637</v>
      </c>
      <c r="BA4475" t="str">
        <f t="shared" si="763"/>
        <v>N</v>
      </c>
    </row>
    <row r="4476" spans="1:53">
      <c r="A4476" t="s">
        <v>436</v>
      </c>
      <c r="B4476" t="s">
        <v>54</v>
      </c>
      <c r="C4476" t="s">
        <v>89</v>
      </c>
      <c r="D4476">
        <v>2021</v>
      </c>
      <c r="F4476" t="s">
        <v>10380</v>
      </c>
      <c r="G4476" t="s">
        <v>10381</v>
      </c>
      <c r="H4476" t="s">
        <v>2754</v>
      </c>
      <c r="I4476" t="s">
        <v>10382</v>
      </c>
      <c r="J4476" t="s">
        <v>58</v>
      </c>
      <c r="K4476" t="s">
        <v>59</v>
      </c>
      <c r="L4476" s="5">
        <v>0</v>
      </c>
      <c r="M4476" s="5">
        <v>0</v>
      </c>
      <c r="N4476" s="5">
        <f t="shared" si="759"/>
        <v>0</v>
      </c>
      <c r="O4476" s="5">
        <v>0</v>
      </c>
      <c r="P4476" s="5">
        <v>0</v>
      </c>
      <c r="Q4476" s="5">
        <f t="shared" si="760"/>
        <v>0</v>
      </c>
      <c r="R4476" s="5">
        <v>0</v>
      </c>
      <c r="S4476" s="5">
        <v>0</v>
      </c>
      <c r="T4476" s="5">
        <f t="shared" si="761"/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f t="shared" si="764"/>
        <v>0</v>
      </c>
      <c r="Z4476" s="5">
        <v>0</v>
      </c>
      <c r="AA4476" s="5">
        <v>1</v>
      </c>
      <c r="AB4476" s="5">
        <f t="shared" si="765"/>
        <v>1</v>
      </c>
      <c r="AC4476" s="5">
        <v>0</v>
      </c>
      <c r="AD4476" s="5">
        <v>0</v>
      </c>
      <c r="AE4476" s="5">
        <f t="shared" si="766"/>
        <v>0</v>
      </c>
      <c r="AF4476" s="5">
        <v>0</v>
      </c>
      <c r="AG4476" s="6">
        <v>44322</v>
      </c>
      <c r="AH4476" s="5">
        <v>1</v>
      </c>
      <c r="AI4476" s="5">
        <v>0</v>
      </c>
      <c r="AJ4476" s="5">
        <v>0</v>
      </c>
      <c r="AK4476" s="5">
        <f t="shared" si="767"/>
        <v>0</v>
      </c>
      <c r="AL4476" s="5">
        <v>0</v>
      </c>
      <c r="AM4476" s="5">
        <v>0</v>
      </c>
      <c r="AN4476" s="5">
        <f t="shared" si="768"/>
        <v>0</v>
      </c>
      <c r="AO4476" s="5">
        <v>0</v>
      </c>
      <c r="AP4476" s="5">
        <v>0</v>
      </c>
      <c r="AQ4476" s="5">
        <f t="shared" si="769"/>
        <v>0</v>
      </c>
      <c r="AR4476" s="5">
        <v>0</v>
      </c>
      <c r="AS4476" s="6"/>
      <c r="AT4476" s="5">
        <v>0</v>
      </c>
      <c r="AU4476" s="5">
        <v>0</v>
      </c>
      <c r="AV4476" t="str">
        <f t="shared" si="762"/>
        <v>N</v>
      </c>
      <c r="AW4476" t="s">
        <v>60</v>
      </c>
      <c r="AX4476" t="s">
        <v>61</v>
      </c>
      <c r="AY4476" t="s">
        <v>2637</v>
      </c>
      <c r="AZ4476" t="s">
        <v>2637</v>
      </c>
      <c r="BA4476" t="str">
        <f t="shared" si="763"/>
        <v>N</v>
      </c>
    </row>
    <row r="4477" spans="1:53">
      <c r="A4477" t="s">
        <v>436</v>
      </c>
      <c r="B4477" t="s">
        <v>54</v>
      </c>
      <c r="C4477" t="s">
        <v>89</v>
      </c>
      <c r="D4477">
        <v>2021</v>
      </c>
      <c r="F4477" t="s">
        <v>7228</v>
      </c>
      <c r="G4477" t="s">
        <v>7229</v>
      </c>
      <c r="H4477" t="s">
        <v>7230</v>
      </c>
      <c r="I4477" t="s">
        <v>7231</v>
      </c>
      <c r="J4477" t="s">
        <v>58</v>
      </c>
      <c r="K4477" t="s">
        <v>59</v>
      </c>
      <c r="L4477" s="5">
        <v>0</v>
      </c>
      <c r="M4477" s="5">
        <v>0</v>
      </c>
      <c r="N4477" s="5">
        <f t="shared" si="759"/>
        <v>0</v>
      </c>
      <c r="O4477" s="5">
        <v>0</v>
      </c>
      <c r="P4477" s="5">
        <v>0</v>
      </c>
      <c r="Q4477" s="5">
        <f t="shared" si="760"/>
        <v>0</v>
      </c>
      <c r="R4477" s="5">
        <v>0</v>
      </c>
      <c r="S4477" s="5">
        <v>0</v>
      </c>
      <c r="T4477" s="5">
        <f t="shared" si="761"/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f t="shared" si="764"/>
        <v>0</v>
      </c>
      <c r="Z4477" s="5">
        <v>0</v>
      </c>
      <c r="AA4477" s="5">
        <v>1</v>
      </c>
      <c r="AB4477" s="5">
        <f t="shared" si="765"/>
        <v>1</v>
      </c>
      <c r="AC4477" s="5">
        <v>0</v>
      </c>
      <c r="AD4477" s="5">
        <v>0</v>
      </c>
      <c r="AE4477" s="5">
        <f t="shared" si="766"/>
        <v>0</v>
      </c>
      <c r="AF4477" s="5">
        <v>0</v>
      </c>
      <c r="AG4477" s="6">
        <v>44293</v>
      </c>
      <c r="AH4477" s="5">
        <v>1</v>
      </c>
      <c r="AI4477" s="5">
        <v>0</v>
      </c>
      <c r="AJ4477" s="5">
        <v>0</v>
      </c>
      <c r="AK4477" s="5">
        <f t="shared" si="767"/>
        <v>0</v>
      </c>
      <c r="AL4477" s="5">
        <v>0</v>
      </c>
      <c r="AM4477" s="5">
        <v>0</v>
      </c>
      <c r="AN4477" s="5">
        <f t="shared" si="768"/>
        <v>0</v>
      </c>
      <c r="AO4477" s="5">
        <v>0</v>
      </c>
      <c r="AP4477" s="5">
        <v>0</v>
      </c>
      <c r="AQ4477" s="5">
        <f t="shared" si="769"/>
        <v>0</v>
      </c>
      <c r="AR4477" s="5">
        <v>0</v>
      </c>
      <c r="AS4477" s="6"/>
      <c r="AT4477" s="5">
        <v>0</v>
      </c>
      <c r="AU4477" s="5">
        <v>0</v>
      </c>
      <c r="AV4477" t="str">
        <f t="shared" si="762"/>
        <v>N</v>
      </c>
      <c r="AW4477" t="s">
        <v>60</v>
      </c>
      <c r="AX4477" t="s">
        <v>61</v>
      </c>
      <c r="AY4477" t="s">
        <v>2637</v>
      </c>
      <c r="AZ4477" t="s">
        <v>2637</v>
      </c>
      <c r="BA4477" t="str">
        <f t="shared" si="763"/>
        <v>N</v>
      </c>
    </row>
    <row r="4478" spans="1:53">
      <c r="A4478" t="s">
        <v>436</v>
      </c>
      <c r="B4478" t="s">
        <v>54</v>
      </c>
      <c r="C4478" t="s">
        <v>89</v>
      </c>
      <c r="D4478">
        <v>2021</v>
      </c>
      <c r="F4478" t="s">
        <v>10383</v>
      </c>
      <c r="G4478" t="s">
        <v>10384</v>
      </c>
      <c r="H4478" t="s">
        <v>2754</v>
      </c>
      <c r="I4478" t="s">
        <v>10385</v>
      </c>
      <c r="J4478" t="s">
        <v>58</v>
      </c>
      <c r="K4478" t="s">
        <v>59</v>
      </c>
      <c r="L4478" s="5">
        <v>0</v>
      </c>
      <c r="M4478" s="5">
        <v>0</v>
      </c>
      <c r="N4478" s="5">
        <f t="shared" si="759"/>
        <v>0</v>
      </c>
      <c r="O4478" s="5">
        <v>0</v>
      </c>
      <c r="P4478" s="5">
        <v>0</v>
      </c>
      <c r="Q4478" s="5">
        <f t="shared" si="760"/>
        <v>0</v>
      </c>
      <c r="R4478" s="5">
        <v>0</v>
      </c>
      <c r="S4478" s="5">
        <v>0</v>
      </c>
      <c r="T4478" s="5">
        <f t="shared" si="761"/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f t="shared" si="764"/>
        <v>0</v>
      </c>
      <c r="Z4478" s="5">
        <v>0</v>
      </c>
      <c r="AA4478" s="5">
        <v>1</v>
      </c>
      <c r="AB4478" s="5">
        <f t="shared" si="765"/>
        <v>1</v>
      </c>
      <c r="AC4478" s="5">
        <v>0</v>
      </c>
      <c r="AD4478" s="5">
        <v>0</v>
      </c>
      <c r="AE4478" s="5">
        <f t="shared" si="766"/>
        <v>0</v>
      </c>
      <c r="AF4478" s="5">
        <v>0</v>
      </c>
      <c r="AG4478" s="6">
        <v>44487</v>
      </c>
      <c r="AH4478" s="5">
        <v>1</v>
      </c>
      <c r="AI4478" s="5">
        <v>0</v>
      </c>
      <c r="AJ4478" s="5">
        <v>0</v>
      </c>
      <c r="AK4478" s="5">
        <f t="shared" si="767"/>
        <v>0</v>
      </c>
      <c r="AL4478" s="5">
        <v>0</v>
      </c>
      <c r="AM4478" s="5">
        <v>0</v>
      </c>
      <c r="AN4478" s="5">
        <f t="shared" si="768"/>
        <v>0</v>
      </c>
      <c r="AO4478" s="5">
        <v>0</v>
      </c>
      <c r="AP4478" s="5">
        <v>0</v>
      </c>
      <c r="AQ4478" s="5">
        <f t="shared" si="769"/>
        <v>0</v>
      </c>
      <c r="AR4478" s="5">
        <v>0</v>
      </c>
      <c r="AS4478" s="6"/>
      <c r="AT4478" s="5">
        <v>0</v>
      </c>
      <c r="AU4478" s="5">
        <v>0</v>
      </c>
      <c r="AV4478" t="str">
        <f t="shared" si="762"/>
        <v>N</v>
      </c>
      <c r="AW4478" t="s">
        <v>60</v>
      </c>
      <c r="AX4478" t="s">
        <v>61</v>
      </c>
      <c r="AY4478" t="s">
        <v>2637</v>
      </c>
      <c r="AZ4478" t="s">
        <v>2637</v>
      </c>
      <c r="BA4478" t="str">
        <f t="shared" si="763"/>
        <v>N</v>
      </c>
    </row>
    <row r="4479" spans="1:53">
      <c r="A4479" t="s">
        <v>436</v>
      </c>
      <c r="B4479" t="s">
        <v>54</v>
      </c>
      <c r="C4479" t="s">
        <v>89</v>
      </c>
      <c r="D4479">
        <v>2021</v>
      </c>
      <c r="F4479" t="s">
        <v>10386</v>
      </c>
      <c r="G4479" t="s">
        <v>10387</v>
      </c>
      <c r="H4479" t="s">
        <v>5050</v>
      </c>
      <c r="I4479" t="s">
        <v>10388</v>
      </c>
      <c r="J4479" t="s">
        <v>58</v>
      </c>
      <c r="K4479" t="s">
        <v>59</v>
      </c>
      <c r="L4479" s="5">
        <v>0</v>
      </c>
      <c r="M4479" s="5">
        <v>0</v>
      </c>
      <c r="N4479" s="5">
        <f t="shared" si="759"/>
        <v>0</v>
      </c>
      <c r="O4479" s="5">
        <v>0</v>
      </c>
      <c r="P4479" s="5">
        <v>0</v>
      </c>
      <c r="Q4479" s="5">
        <f t="shared" si="760"/>
        <v>0</v>
      </c>
      <c r="R4479" s="5">
        <v>0</v>
      </c>
      <c r="S4479" s="5">
        <v>0</v>
      </c>
      <c r="T4479" s="5">
        <f t="shared" si="761"/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f t="shared" si="764"/>
        <v>0</v>
      </c>
      <c r="Z4479" s="5">
        <v>0</v>
      </c>
      <c r="AA4479" s="5">
        <v>1</v>
      </c>
      <c r="AB4479" s="5">
        <f t="shared" si="765"/>
        <v>1</v>
      </c>
      <c r="AC4479" s="5">
        <v>0</v>
      </c>
      <c r="AD4479" s="5">
        <v>0</v>
      </c>
      <c r="AE4479" s="5">
        <f t="shared" si="766"/>
        <v>0</v>
      </c>
      <c r="AF4479" s="5">
        <v>0</v>
      </c>
      <c r="AG4479" s="6">
        <v>44501</v>
      </c>
      <c r="AH4479" s="5">
        <v>1</v>
      </c>
      <c r="AI4479" s="5">
        <v>0</v>
      </c>
      <c r="AJ4479" s="5">
        <v>0</v>
      </c>
      <c r="AK4479" s="5">
        <f t="shared" si="767"/>
        <v>0</v>
      </c>
      <c r="AL4479" s="5">
        <v>0</v>
      </c>
      <c r="AM4479" s="5">
        <v>0</v>
      </c>
      <c r="AN4479" s="5">
        <f t="shared" si="768"/>
        <v>0</v>
      </c>
      <c r="AO4479" s="5">
        <v>0</v>
      </c>
      <c r="AP4479" s="5">
        <v>0</v>
      </c>
      <c r="AQ4479" s="5">
        <f t="shared" si="769"/>
        <v>0</v>
      </c>
      <c r="AR4479" s="5">
        <v>0</v>
      </c>
      <c r="AS4479" s="6"/>
      <c r="AT4479" s="5">
        <v>0</v>
      </c>
      <c r="AU4479" s="5">
        <v>0</v>
      </c>
      <c r="AV4479" t="str">
        <f t="shared" si="762"/>
        <v>N</v>
      </c>
      <c r="AW4479" t="s">
        <v>60</v>
      </c>
      <c r="AX4479" t="s">
        <v>61</v>
      </c>
      <c r="AY4479" t="s">
        <v>2637</v>
      </c>
      <c r="AZ4479" t="s">
        <v>2637</v>
      </c>
      <c r="BA4479" t="str">
        <f t="shared" si="763"/>
        <v>N</v>
      </c>
    </row>
    <row r="4480" spans="1:53">
      <c r="A4480" t="s">
        <v>436</v>
      </c>
      <c r="B4480" t="s">
        <v>54</v>
      </c>
      <c r="C4480" t="s">
        <v>89</v>
      </c>
      <c r="D4480">
        <v>2021</v>
      </c>
      <c r="F4480" t="s">
        <v>10389</v>
      </c>
      <c r="G4480" t="s">
        <v>10390</v>
      </c>
      <c r="H4480" t="s">
        <v>2754</v>
      </c>
      <c r="I4480" t="s">
        <v>10391</v>
      </c>
      <c r="J4480" t="s">
        <v>58</v>
      </c>
      <c r="K4480" t="s">
        <v>59</v>
      </c>
      <c r="L4480" s="5">
        <v>0</v>
      </c>
      <c r="M4480" s="5">
        <v>0</v>
      </c>
      <c r="N4480" s="5">
        <f t="shared" si="759"/>
        <v>0</v>
      </c>
      <c r="O4480" s="5">
        <v>0</v>
      </c>
      <c r="P4480" s="5">
        <v>0</v>
      </c>
      <c r="Q4480" s="5">
        <f t="shared" si="760"/>
        <v>0</v>
      </c>
      <c r="R4480" s="5">
        <v>0</v>
      </c>
      <c r="S4480" s="5">
        <v>0</v>
      </c>
      <c r="T4480" s="5">
        <f t="shared" si="761"/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f t="shared" si="764"/>
        <v>0</v>
      </c>
      <c r="Z4480" s="5">
        <v>0</v>
      </c>
      <c r="AA4480" s="5">
        <v>1</v>
      </c>
      <c r="AB4480" s="5">
        <f t="shared" si="765"/>
        <v>1</v>
      </c>
      <c r="AC4480" s="5">
        <v>0</v>
      </c>
      <c r="AD4480" s="5">
        <v>0</v>
      </c>
      <c r="AE4480" s="5">
        <f t="shared" si="766"/>
        <v>0</v>
      </c>
      <c r="AF4480" s="5">
        <v>0</v>
      </c>
      <c r="AG4480" s="6">
        <v>44543</v>
      </c>
      <c r="AH4480" s="5">
        <v>1</v>
      </c>
      <c r="AI4480" s="5">
        <v>0</v>
      </c>
      <c r="AJ4480" s="5">
        <v>0</v>
      </c>
      <c r="AK4480" s="5">
        <f t="shared" si="767"/>
        <v>0</v>
      </c>
      <c r="AL4480" s="5">
        <v>0</v>
      </c>
      <c r="AM4480" s="5">
        <v>0</v>
      </c>
      <c r="AN4480" s="5">
        <f t="shared" si="768"/>
        <v>0</v>
      </c>
      <c r="AO4480" s="5">
        <v>0</v>
      </c>
      <c r="AP4480" s="5">
        <v>0</v>
      </c>
      <c r="AQ4480" s="5">
        <f t="shared" si="769"/>
        <v>0</v>
      </c>
      <c r="AR4480" s="5">
        <v>0</v>
      </c>
      <c r="AS4480" s="6"/>
      <c r="AT4480" s="5">
        <v>0</v>
      </c>
      <c r="AU4480" s="5">
        <v>0</v>
      </c>
      <c r="AV4480" t="str">
        <f t="shared" si="762"/>
        <v>N</v>
      </c>
      <c r="AW4480" t="s">
        <v>60</v>
      </c>
      <c r="AX4480" t="s">
        <v>61</v>
      </c>
      <c r="AY4480" t="s">
        <v>2637</v>
      </c>
      <c r="AZ4480" t="s">
        <v>2637</v>
      </c>
      <c r="BA4480" t="str">
        <f t="shared" si="763"/>
        <v>N</v>
      </c>
    </row>
    <row r="4481" spans="1:53">
      <c r="A4481" t="s">
        <v>436</v>
      </c>
      <c r="B4481" t="s">
        <v>54</v>
      </c>
      <c r="C4481" t="s">
        <v>89</v>
      </c>
      <c r="D4481">
        <v>2021</v>
      </c>
      <c r="F4481" t="s">
        <v>7156</v>
      </c>
      <c r="G4481" t="s">
        <v>7157</v>
      </c>
      <c r="H4481" t="s">
        <v>10392</v>
      </c>
      <c r="I4481" t="s">
        <v>7159</v>
      </c>
      <c r="J4481" t="s">
        <v>58</v>
      </c>
      <c r="K4481" t="s">
        <v>59</v>
      </c>
      <c r="L4481" s="5">
        <v>0</v>
      </c>
      <c r="M4481" s="5">
        <v>0</v>
      </c>
      <c r="N4481" s="5">
        <f t="shared" si="759"/>
        <v>0</v>
      </c>
      <c r="O4481" s="5">
        <v>0</v>
      </c>
      <c r="P4481" s="5">
        <v>0</v>
      </c>
      <c r="Q4481" s="5">
        <f t="shared" si="760"/>
        <v>0</v>
      </c>
      <c r="R4481" s="5">
        <v>0</v>
      </c>
      <c r="S4481" s="5">
        <v>0</v>
      </c>
      <c r="T4481" s="5">
        <f t="shared" si="761"/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f t="shared" si="764"/>
        <v>0</v>
      </c>
      <c r="Z4481" s="5">
        <v>0</v>
      </c>
      <c r="AA4481" s="5">
        <v>1</v>
      </c>
      <c r="AB4481" s="5">
        <f t="shared" si="765"/>
        <v>1</v>
      </c>
      <c r="AC4481" s="5">
        <v>0</v>
      </c>
      <c r="AD4481" s="5">
        <v>0</v>
      </c>
      <c r="AE4481" s="5">
        <f t="shared" si="766"/>
        <v>0</v>
      </c>
      <c r="AF4481" s="5">
        <v>0</v>
      </c>
      <c r="AG4481" s="6">
        <v>44361</v>
      </c>
      <c r="AH4481" s="5">
        <v>1</v>
      </c>
      <c r="AI4481" s="5">
        <v>0</v>
      </c>
      <c r="AJ4481" s="5">
        <v>0</v>
      </c>
      <c r="AK4481" s="5">
        <f t="shared" si="767"/>
        <v>0</v>
      </c>
      <c r="AL4481" s="5">
        <v>0</v>
      </c>
      <c r="AM4481" s="5">
        <v>0</v>
      </c>
      <c r="AN4481" s="5">
        <f t="shared" si="768"/>
        <v>0</v>
      </c>
      <c r="AO4481" s="5">
        <v>0</v>
      </c>
      <c r="AP4481" s="5">
        <v>0</v>
      </c>
      <c r="AQ4481" s="5">
        <f t="shared" si="769"/>
        <v>0</v>
      </c>
      <c r="AR4481" s="5">
        <v>0</v>
      </c>
      <c r="AS4481" s="6"/>
      <c r="AT4481" s="5">
        <v>0</v>
      </c>
      <c r="AU4481" s="5">
        <v>0</v>
      </c>
      <c r="AV4481" t="str">
        <f t="shared" si="762"/>
        <v>N</v>
      </c>
      <c r="AW4481" t="s">
        <v>60</v>
      </c>
      <c r="AX4481" t="s">
        <v>61</v>
      </c>
      <c r="AY4481" t="s">
        <v>2637</v>
      </c>
      <c r="AZ4481" t="s">
        <v>2637</v>
      </c>
      <c r="BA4481" t="str">
        <f t="shared" si="763"/>
        <v>N</v>
      </c>
    </row>
    <row r="4482" spans="1:53">
      <c r="A4482" t="s">
        <v>436</v>
      </c>
      <c r="B4482" t="s">
        <v>54</v>
      </c>
      <c r="C4482" t="s">
        <v>89</v>
      </c>
      <c r="D4482">
        <v>2021</v>
      </c>
      <c r="F4482" t="s">
        <v>10393</v>
      </c>
      <c r="G4482" t="s">
        <v>10394</v>
      </c>
      <c r="H4482" t="s">
        <v>4884</v>
      </c>
      <c r="I4482" t="s">
        <v>10395</v>
      </c>
      <c r="J4482" t="s">
        <v>58</v>
      </c>
      <c r="K4482" t="s">
        <v>59</v>
      </c>
      <c r="L4482" s="5">
        <v>0</v>
      </c>
      <c r="M4482" s="5">
        <v>0</v>
      </c>
      <c r="N4482" s="5">
        <f t="shared" ref="N4482:N4545" si="770">L4482+M4482</f>
        <v>0</v>
      </c>
      <c r="O4482" s="5">
        <v>0</v>
      </c>
      <c r="P4482" s="5">
        <v>0</v>
      </c>
      <c r="Q4482" s="5">
        <f t="shared" ref="Q4482:Q4545" si="771">O4482+P4482</f>
        <v>0</v>
      </c>
      <c r="R4482" s="5">
        <v>0</v>
      </c>
      <c r="S4482" s="5">
        <v>0</v>
      </c>
      <c r="T4482" s="5">
        <f t="shared" ref="T4482:T4545" si="772">R4482+S4482</f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f t="shared" si="764"/>
        <v>0</v>
      </c>
      <c r="Z4482" s="5">
        <v>0</v>
      </c>
      <c r="AA4482" s="5">
        <v>1</v>
      </c>
      <c r="AB4482" s="5">
        <f t="shared" si="765"/>
        <v>1</v>
      </c>
      <c r="AC4482" s="5">
        <v>0</v>
      </c>
      <c r="AD4482" s="5">
        <v>0</v>
      </c>
      <c r="AE4482" s="5">
        <f t="shared" si="766"/>
        <v>0</v>
      </c>
      <c r="AF4482" s="5">
        <v>0</v>
      </c>
      <c r="AG4482" s="6">
        <v>44509</v>
      </c>
      <c r="AH4482" s="5">
        <v>1</v>
      </c>
      <c r="AI4482" s="5">
        <v>0</v>
      </c>
      <c r="AJ4482" s="5">
        <v>0</v>
      </c>
      <c r="AK4482" s="5">
        <f t="shared" si="767"/>
        <v>0</v>
      </c>
      <c r="AL4482" s="5">
        <v>0</v>
      </c>
      <c r="AM4482" s="5">
        <v>0</v>
      </c>
      <c r="AN4482" s="5">
        <f t="shared" si="768"/>
        <v>0</v>
      </c>
      <c r="AO4482" s="5">
        <v>0</v>
      </c>
      <c r="AP4482" s="5">
        <v>0</v>
      </c>
      <c r="AQ4482" s="5">
        <f t="shared" si="769"/>
        <v>0</v>
      </c>
      <c r="AR4482" s="5">
        <v>0</v>
      </c>
      <c r="AS4482" s="6"/>
      <c r="AT4482" s="5">
        <v>0</v>
      </c>
      <c r="AU4482" s="5">
        <v>0</v>
      </c>
      <c r="AV4482" t="str">
        <f t="shared" ref="AV4482:AV4545" si="773">IF(AU4482 &gt; 0, "Y", "N")</f>
        <v>N</v>
      </c>
      <c r="AW4482" t="s">
        <v>60</v>
      </c>
      <c r="AX4482" t="s">
        <v>61</v>
      </c>
      <c r="AY4482" t="s">
        <v>2637</v>
      </c>
      <c r="AZ4482" t="s">
        <v>2637</v>
      </c>
      <c r="BA4482" t="str">
        <f t="shared" ref="BA4482:BA4545" si="774">IF(OR(L4482&gt;0, O4482&gt;0, R4482&gt;0, W4482&gt;0, Z4482&gt;0, AC4482&gt;0, AI4482&gt;0, AL4482&gt;0, AO4482&gt;0, M4482&gt;0), "Y", "N")</f>
        <v>N</v>
      </c>
    </row>
    <row r="4483" spans="1:53">
      <c r="A4483" t="s">
        <v>436</v>
      </c>
      <c r="B4483" t="s">
        <v>54</v>
      </c>
      <c r="C4483" t="s">
        <v>89</v>
      </c>
      <c r="D4483">
        <v>2021</v>
      </c>
      <c r="F4483" t="s">
        <v>437</v>
      </c>
      <c r="G4483" t="s">
        <v>7009</v>
      </c>
      <c r="H4483" t="s">
        <v>2720</v>
      </c>
      <c r="I4483" t="s">
        <v>7010</v>
      </c>
      <c r="J4483" t="s">
        <v>58</v>
      </c>
      <c r="K4483" t="s">
        <v>59</v>
      </c>
      <c r="L4483" s="5">
        <v>0</v>
      </c>
      <c r="M4483" s="5">
        <v>0</v>
      </c>
      <c r="N4483" s="5">
        <f t="shared" si="770"/>
        <v>0</v>
      </c>
      <c r="O4483" s="5">
        <v>0</v>
      </c>
      <c r="P4483" s="5">
        <v>0</v>
      </c>
      <c r="Q4483" s="5">
        <f t="shared" si="771"/>
        <v>0</v>
      </c>
      <c r="R4483" s="5">
        <v>0</v>
      </c>
      <c r="S4483" s="5">
        <v>0</v>
      </c>
      <c r="T4483" s="5">
        <f t="shared" si="772"/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f t="shared" ref="Y4483:Y4546" si="775">W4483+X4483</f>
        <v>0</v>
      </c>
      <c r="Z4483" s="5">
        <v>0</v>
      </c>
      <c r="AA4483" s="5">
        <v>1</v>
      </c>
      <c r="AB4483" s="5">
        <f t="shared" ref="AB4483:AB4546" si="776">SUM(Z4483:AA4483)</f>
        <v>1</v>
      </c>
      <c r="AC4483" s="5">
        <v>0</v>
      </c>
      <c r="AD4483" s="5">
        <v>0</v>
      </c>
      <c r="AE4483" s="5">
        <f t="shared" ref="AE4483:AE4546" si="777">SUM(AC4483:AD4483)</f>
        <v>0</v>
      </c>
      <c r="AF4483" s="5">
        <v>0</v>
      </c>
      <c r="AG4483" s="6">
        <v>44424</v>
      </c>
      <c r="AH4483" s="5">
        <v>1</v>
      </c>
      <c r="AI4483" s="5">
        <v>0</v>
      </c>
      <c r="AJ4483" s="5">
        <v>0</v>
      </c>
      <c r="AK4483" s="5">
        <f t="shared" ref="AK4483:AK4546" si="778">SUM(AI4483:AJ4483)</f>
        <v>0</v>
      </c>
      <c r="AL4483" s="5">
        <v>0</v>
      </c>
      <c r="AM4483" s="5">
        <v>0</v>
      </c>
      <c r="AN4483" s="5">
        <f t="shared" ref="AN4483:AN4546" si="779">SUM(AL4483:AM4483)</f>
        <v>0</v>
      </c>
      <c r="AO4483" s="5">
        <v>0</v>
      </c>
      <c r="AP4483" s="5">
        <v>0</v>
      </c>
      <c r="AQ4483" s="5">
        <f t="shared" ref="AQ4483:AQ4546" si="780">SUM(AO4483:AP4483)</f>
        <v>0</v>
      </c>
      <c r="AR4483" s="5">
        <v>0</v>
      </c>
      <c r="AS4483" s="6"/>
      <c r="AT4483" s="5">
        <v>0</v>
      </c>
      <c r="AU4483" s="5">
        <v>0</v>
      </c>
      <c r="AV4483" t="str">
        <f t="shared" si="773"/>
        <v>N</v>
      </c>
      <c r="AW4483" t="s">
        <v>60</v>
      </c>
      <c r="AX4483" t="s">
        <v>61</v>
      </c>
      <c r="AY4483" t="s">
        <v>2637</v>
      </c>
      <c r="AZ4483" t="s">
        <v>2637</v>
      </c>
      <c r="BA4483" t="str">
        <f t="shared" si="774"/>
        <v>N</v>
      </c>
    </row>
    <row r="4484" spans="1:53">
      <c r="A4484" t="s">
        <v>436</v>
      </c>
      <c r="B4484" t="s">
        <v>54</v>
      </c>
      <c r="C4484" t="s">
        <v>89</v>
      </c>
      <c r="D4484">
        <v>2021</v>
      </c>
      <c r="F4484" t="s">
        <v>6912</v>
      </c>
      <c r="G4484" t="s">
        <v>10396</v>
      </c>
      <c r="H4484" t="s">
        <v>5050</v>
      </c>
      <c r="I4484" t="s">
        <v>6914</v>
      </c>
      <c r="J4484" t="s">
        <v>58</v>
      </c>
      <c r="K4484" t="s">
        <v>59</v>
      </c>
      <c r="L4484" s="5">
        <v>0</v>
      </c>
      <c r="M4484" s="5">
        <v>0</v>
      </c>
      <c r="N4484" s="5">
        <f t="shared" si="770"/>
        <v>0</v>
      </c>
      <c r="O4484" s="5">
        <v>0</v>
      </c>
      <c r="P4484" s="5">
        <v>0</v>
      </c>
      <c r="Q4484" s="5">
        <f t="shared" si="771"/>
        <v>0</v>
      </c>
      <c r="R4484" s="5">
        <v>0</v>
      </c>
      <c r="S4484" s="5">
        <v>0</v>
      </c>
      <c r="T4484" s="5">
        <f t="shared" si="772"/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f t="shared" si="775"/>
        <v>0</v>
      </c>
      <c r="Z4484" s="5">
        <v>0</v>
      </c>
      <c r="AA4484" s="5">
        <v>1</v>
      </c>
      <c r="AB4484" s="5">
        <f t="shared" si="776"/>
        <v>1</v>
      </c>
      <c r="AC4484" s="5">
        <v>0</v>
      </c>
      <c r="AD4484" s="5">
        <v>0</v>
      </c>
      <c r="AE4484" s="5">
        <f t="shared" si="777"/>
        <v>0</v>
      </c>
      <c r="AF4484" s="5">
        <v>0</v>
      </c>
      <c r="AG4484" s="6">
        <v>44307</v>
      </c>
      <c r="AH4484" s="5">
        <v>1</v>
      </c>
      <c r="AI4484" s="5">
        <v>0</v>
      </c>
      <c r="AJ4484" s="5">
        <v>0</v>
      </c>
      <c r="AK4484" s="5">
        <f t="shared" si="778"/>
        <v>0</v>
      </c>
      <c r="AL4484" s="5">
        <v>0</v>
      </c>
      <c r="AM4484" s="5">
        <v>0</v>
      </c>
      <c r="AN4484" s="5">
        <f t="shared" si="779"/>
        <v>0</v>
      </c>
      <c r="AO4484" s="5">
        <v>0</v>
      </c>
      <c r="AP4484" s="5">
        <v>0</v>
      </c>
      <c r="AQ4484" s="5">
        <f t="shared" si="780"/>
        <v>0</v>
      </c>
      <c r="AR4484" s="5">
        <v>0</v>
      </c>
      <c r="AS4484" s="6"/>
      <c r="AT4484" s="5">
        <v>0</v>
      </c>
      <c r="AU4484" s="5">
        <v>0</v>
      </c>
      <c r="AV4484" t="str">
        <f t="shared" si="773"/>
        <v>N</v>
      </c>
      <c r="AW4484" t="s">
        <v>60</v>
      </c>
      <c r="AX4484" t="s">
        <v>61</v>
      </c>
      <c r="AY4484" t="s">
        <v>2637</v>
      </c>
      <c r="AZ4484" t="s">
        <v>2637</v>
      </c>
      <c r="BA4484" t="str">
        <f t="shared" si="774"/>
        <v>N</v>
      </c>
    </row>
    <row r="4485" spans="1:53">
      <c r="A4485" t="s">
        <v>436</v>
      </c>
      <c r="B4485" t="s">
        <v>54</v>
      </c>
      <c r="C4485" t="s">
        <v>89</v>
      </c>
      <c r="D4485">
        <v>2021</v>
      </c>
      <c r="F4485" t="s">
        <v>10397</v>
      </c>
      <c r="G4485" t="s">
        <v>10398</v>
      </c>
      <c r="H4485" t="s">
        <v>10399</v>
      </c>
      <c r="I4485" t="s">
        <v>10400</v>
      </c>
      <c r="J4485" t="s">
        <v>58</v>
      </c>
      <c r="K4485" t="s">
        <v>59</v>
      </c>
      <c r="L4485" s="5">
        <v>0</v>
      </c>
      <c r="M4485" s="5">
        <v>0</v>
      </c>
      <c r="N4485" s="5">
        <f t="shared" si="770"/>
        <v>0</v>
      </c>
      <c r="O4485" s="5">
        <v>0</v>
      </c>
      <c r="P4485" s="5">
        <v>0</v>
      </c>
      <c r="Q4485" s="5">
        <f t="shared" si="771"/>
        <v>0</v>
      </c>
      <c r="R4485" s="5">
        <v>0</v>
      </c>
      <c r="S4485" s="5">
        <v>0</v>
      </c>
      <c r="T4485" s="5">
        <f t="shared" si="772"/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f t="shared" si="775"/>
        <v>0</v>
      </c>
      <c r="Z4485" s="5">
        <v>0</v>
      </c>
      <c r="AA4485" s="5">
        <v>1</v>
      </c>
      <c r="AB4485" s="5">
        <f t="shared" si="776"/>
        <v>1</v>
      </c>
      <c r="AC4485" s="5">
        <v>0</v>
      </c>
      <c r="AD4485" s="5">
        <v>0</v>
      </c>
      <c r="AE4485" s="5">
        <f t="shared" si="777"/>
        <v>0</v>
      </c>
      <c r="AF4485" s="5">
        <v>0</v>
      </c>
      <c r="AG4485" s="6">
        <v>44510</v>
      </c>
      <c r="AH4485" s="5">
        <v>1</v>
      </c>
      <c r="AI4485" s="5">
        <v>0</v>
      </c>
      <c r="AJ4485" s="5">
        <v>0</v>
      </c>
      <c r="AK4485" s="5">
        <f t="shared" si="778"/>
        <v>0</v>
      </c>
      <c r="AL4485" s="5">
        <v>0</v>
      </c>
      <c r="AM4485" s="5">
        <v>0</v>
      </c>
      <c r="AN4485" s="5">
        <f t="shared" si="779"/>
        <v>0</v>
      </c>
      <c r="AO4485" s="5">
        <v>0</v>
      </c>
      <c r="AP4485" s="5">
        <v>0</v>
      </c>
      <c r="AQ4485" s="5">
        <f t="shared" si="780"/>
        <v>0</v>
      </c>
      <c r="AR4485" s="5">
        <v>0</v>
      </c>
      <c r="AS4485" s="6"/>
      <c r="AT4485" s="5">
        <v>0</v>
      </c>
      <c r="AU4485" s="5">
        <v>0</v>
      </c>
      <c r="AV4485" t="str">
        <f t="shared" si="773"/>
        <v>N</v>
      </c>
      <c r="AW4485" t="s">
        <v>60</v>
      </c>
      <c r="AX4485" t="s">
        <v>61</v>
      </c>
      <c r="AY4485" t="s">
        <v>2637</v>
      </c>
      <c r="AZ4485" t="s">
        <v>2637</v>
      </c>
      <c r="BA4485" t="str">
        <f t="shared" si="774"/>
        <v>N</v>
      </c>
    </row>
    <row r="4486" spans="1:53">
      <c r="A4486" t="s">
        <v>436</v>
      </c>
      <c r="B4486" t="s">
        <v>54</v>
      </c>
      <c r="C4486" t="s">
        <v>89</v>
      </c>
      <c r="D4486">
        <v>2021</v>
      </c>
      <c r="F4486" t="s">
        <v>10401</v>
      </c>
      <c r="G4486" t="s">
        <v>10402</v>
      </c>
      <c r="H4486" t="s">
        <v>2720</v>
      </c>
      <c r="I4486" t="s">
        <v>10403</v>
      </c>
      <c r="J4486" t="s">
        <v>58</v>
      </c>
      <c r="K4486" t="s">
        <v>59</v>
      </c>
      <c r="L4486" s="5">
        <v>0</v>
      </c>
      <c r="M4486" s="5">
        <v>0</v>
      </c>
      <c r="N4486" s="5">
        <f t="shared" si="770"/>
        <v>0</v>
      </c>
      <c r="O4486" s="5">
        <v>0</v>
      </c>
      <c r="P4486" s="5">
        <v>0</v>
      </c>
      <c r="Q4486" s="5">
        <f t="shared" si="771"/>
        <v>0</v>
      </c>
      <c r="R4486" s="5">
        <v>0</v>
      </c>
      <c r="S4486" s="5">
        <v>0</v>
      </c>
      <c r="T4486" s="5">
        <f t="shared" si="772"/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f t="shared" si="775"/>
        <v>0</v>
      </c>
      <c r="Z4486" s="5">
        <v>0</v>
      </c>
      <c r="AA4486" s="5">
        <v>1</v>
      </c>
      <c r="AB4486" s="5">
        <f t="shared" si="776"/>
        <v>1</v>
      </c>
      <c r="AC4486" s="5">
        <v>0</v>
      </c>
      <c r="AD4486" s="5">
        <v>0</v>
      </c>
      <c r="AE4486" s="5">
        <f t="shared" si="777"/>
        <v>0</v>
      </c>
      <c r="AF4486" s="5">
        <v>0</v>
      </c>
      <c r="AG4486" s="6">
        <v>44427</v>
      </c>
      <c r="AH4486" s="5">
        <v>1</v>
      </c>
      <c r="AI4486" s="5">
        <v>0</v>
      </c>
      <c r="AJ4486" s="5">
        <v>0</v>
      </c>
      <c r="AK4486" s="5">
        <f t="shared" si="778"/>
        <v>0</v>
      </c>
      <c r="AL4486" s="5">
        <v>0</v>
      </c>
      <c r="AM4486" s="5">
        <v>0</v>
      </c>
      <c r="AN4486" s="5">
        <f t="shared" si="779"/>
        <v>0</v>
      </c>
      <c r="AO4486" s="5">
        <v>0</v>
      </c>
      <c r="AP4486" s="5">
        <v>0</v>
      </c>
      <c r="AQ4486" s="5">
        <f t="shared" si="780"/>
        <v>0</v>
      </c>
      <c r="AR4486" s="5">
        <v>0</v>
      </c>
      <c r="AS4486" s="6"/>
      <c r="AT4486" s="5">
        <v>0</v>
      </c>
      <c r="AU4486" s="5">
        <v>0</v>
      </c>
      <c r="AV4486" t="str">
        <f t="shared" si="773"/>
        <v>N</v>
      </c>
      <c r="AW4486" t="s">
        <v>60</v>
      </c>
      <c r="AX4486" t="s">
        <v>61</v>
      </c>
      <c r="AY4486" t="s">
        <v>2637</v>
      </c>
      <c r="AZ4486" t="s">
        <v>2637</v>
      </c>
      <c r="BA4486" t="str">
        <f t="shared" si="774"/>
        <v>N</v>
      </c>
    </row>
    <row r="4487" spans="1:53">
      <c r="A4487" t="s">
        <v>436</v>
      </c>
      <c r="B4487" t="s">
        <v>54</v>
      </c>
      <c r="C4487" t="s">
        <v>89</v>
      </c>
      <c r="D4487">
        <v>2021</v>
      </c>
      <c r="F4487" t="s">
        <v>10404</v>
      </c>
      <c r="G4487" t="s">
        <v>10405</v>
      </c>
      <c r="H4487" t="s">
        <v>5071</v>
      </c>
      <c r="I4487" t="s">
        <v>10406</v>
      </c>
      <c r="J4487" t="s">
        <v>58</v>
      </c>
      <c r="K4487" t="s">
        <v>59</v>
      </c>
      <c r="L4487" s="5">
        <v>0</v>
      </c>
      <c r="M4487" s="5">
        <v>0</v>
      </c>
      <c r="N4487" s="5">
        <f t="shared" si="770"/>
        <v>0</v>
      </c>
      <c r="O4487" s="5">
        <v>0</v>
      </c>
      <c r="P4487" s="5">
        <v>0</v>
      </c>
      <c r="Q4487" s="5">
        <f t="shared" si="771"/>
        <v>0</v>
      </c>
      <c r="R4487" s="5">
        <v>0</v>
      </c>
      <c r="S4487" s="5">
        <v>0</v>
      </c>
      <c r="T4487" s="5">
        <f t="shared" si="772"/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f t="shared" si="775"/>
        <v>0</v>
      </c>
      <c r="Z4487" s="5">
        <v>0</v>
      </c>
      <c r="AA4487" s="5">
        <v>1</v>
      </c>
      <c r="AB4487" s="5">
        <f t="shared" si="776"/>
        <v>1</v>
      </c>
      <c r="AC4487" s="5">
        <v>0</v>
      </c>
      <c r="AD4487" s="5">
        <v>0</v>
      </c>
      <c r="AE4487" s="5">
        <f t="shared" si="777"/>
        <v>0</v>
      </c>
      <c r="AF4487" s="5">
        <v>0</v>
      </c>
      <c r="AG4487" s="6">
        <v>44530</v>
      </c>
      <c r="AH4487" s="5">
        <v>1</v>
      </c>
      <c r="AI4487" s="5">
        <v>0</v>
      </c>
      <c r="AJ4487" s="5">
        <v>0</v>
      </c>
      <c r="AK4487" s="5">
        <f t="shared" si="778"/>
        <v>0</v>
      </c>
      <c r="AL4487" s="5">
        <v>0</v>
      </c>
      <c r="AM4487" s="5">
        <v>0</v>
      </c>
      <c r="AN4487" s="5">
        <f t="shared" si="779"/>
        <v>0</v>
      </c>
      <c r="AO4487" s="5">
        <v>0</v>
      </c>
      <c r="AP4487" s="5">
        <v>0</v>
      </c>
      <c r="AQ4487" s="5">
        <f t="shared" si="780"/>
        <v>0</v>
      </c>
      <c r="AR4487" s="5">
        <v>0</v>
      </c>
      <c r="AS4487" s="6"/>
      <c r="AT4487" s="5">
        <v>0</v>
      </c>
      <c r="AU4487" s="5">
        <v>0</v>
      </c>
      <c r="AV4487" t="str">
        <f t="shared" si="773"/>
        <v>N</v>
      </c>
      <c r="AW4487" t="s">
        <v>60</v>
      </c>
      <c r="AX4487" t="s">
        <v>61</v>
      </c>
      <c r="AY4487" t="s">
        <v>2637</v>
      </c>
      <c r="AZ4487" t="s">
        <v>2637</v>
      </c>
      <c r="BA4487" t="str">
        <f t="shared" si="774"/>
        <v>N</v>
      </c>
    </row>
    <row r="4488" spans="1:53">
      <c r="A4488" t="s">
        <v>436</v>
      </c>
      <c r="B4488" t="s">
        <v>54</v>
      </c>
      <c r="C4488" t="s">
        <v>89</v>
      </c>
      <c r="D4488">
        <v>2021</v>
      </c>
      <c r="F4488" t="s">
        <v>10407</v>
      </c>
      <c r="G4488" t="s">
        <v>10408</v>
      </c>
      <c r="H4488" t="s">
        <v>10409</v>
      </c>
      <c r="I4488" t="s">
        <v>10410</v>
      </c>
      <c r="J4488" t="s">
        <v>58</v>
      </c>
      <c r="K4488" t="s">
        <v>59</v>
      </c>
      <c r="L4488" s="5">
        <v>0</v>
      </c>
      <c r="M4488" s="5">
        <v>0</v>
      </c>
      <c r="N4488" s="5">
        <f t="shared" si="770"/>
        <v>0</v>
      </c>
      <c r="O4488" s="5">
        <v>0</v>
      </c>
      <c r="P4488" s="5">
        <v>0</v>
      </c>
      <c r="Q4488" s="5">
        <f t="shared" si="771"/>
        <v>0</v>
      </c>
      <c r="R4488" s="5">
        <v>0</v>
      </c>
      <c r="S4488" s="5">
        <v>0</v>
      </c>
      <c r="T4488" s="5">
        <f t="shared" si="772"/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f t="shared" si="775"/>
        <v>0</v>
      </c>
      <c r="Z4488" s="5">
        <v>0</v>
      </c>
      <c r="AA4488" s="5">
        <v>1</v>
      </c>
      <c r="AB4488" s="5">
        <f t="shared" si="776"/>
        <v>1</v>
      </c>
      <c r="AC4488" s="5">
        <v>0</v>
      </c>
      <c r="AD4488" s="5">
        <v>0</v>
      </c>
      <c r="AE4488" s="5">
        <f t="shared" si="777"/>
        <v>0</v>
      </c>
      <c r="AF4488" s="5">
        <v>0</v>
      </c>
      <c r="AG4488" s="6">
        <v>44455</v>
      </c>
      <c r="AH4488" s="5">
        <v>1</v>
      </c>
      <c r="AI4488" s="5">
        <v>0</v>
      </c>
      <c r="AJ4488" s="5">
        <v>0</v>
      </c>
      <c r="AK4488" s="5">
        <f t="shared" si="778"/>
        <v>0</v>
      </c>
      <c r="AL4488" s="5">
        <v>0</v>
      </c>
      <c r="AM4488" s="5">
        <v>0</v>
      </c>
      <c r="AN4488" s="5">
        <f t="shared" si="779"/>
        <v>0</v>
      </c>
      <c r="AO4488" s="5">
        <v>0</v>
      </c>
      <c r="AP4488" s="5">
        <v>0</v>
      </c>
      <c r="AQ4488" s="5">
        <f t="shared" si="780"/>
        <v>0</v>
      </c>
      <c r="AR4488" s="5">
        <v>0</v>
      </c>
      <c r="AS4488" s="6"/>
      <c r="AT4488" s="5">
        <v>0</v>
      </c>
      <c r="AU4488" s="5">
        <v>0</v>
      </c>
      <c r="AV4488" t="str">
        <f t="shared" si="773"/>
        <v>N</v>
      </c>
      <c r="AW4488" t="s">
        <v>60</v>
      </c>
      <c r="AX4488" t="s">
        <v>61</v>
      </c>
      <c r="AY4488" t="s">
        <v>2637</v>
      </c>
      <c r="AZ4488" t="s">
        <v>2637</v>
      </c>
      <c r="BA4488" t="str">
        <f t="shared" si="774"/>
        <v>N</v>
      </c>
    </row>
    <row r="4489" spans="1:53">
      <c r="A4489" t="s">
        <v>436</v>
      </c>
      <c r="B4489" t="s">
        <v>54</v>
      </c>
      <c r="C4489" t="s">
        <v>89</v>
      </c>
      <c r="D4489">
        <v>2021</v>
      </c>
      <c r="F4489" t="s">
        <v>10411</v>
      </c>
      <c r="G4489" t="s">
        <v>10412</v>
      </c>
      <c r="H4489" t="s">
        <v>10413</v>
      </c>
      <c r="I4489" t="s">
        <v>10414</v>
      </c>
      <c r="J4489" t="s">
        <v>58</v>
      </c>
      <c r="K4489" t="s">
        <v>59</v>
      </c>
      <c r="L4489" s="5">
        <v>0</v>
      </c>
      <c r="M4489" s="5">
        <v>0</v>
      </c>
      <c r="N4489" s="5">
        <f t="shared" si="770"/>
        <v>0</v>
      </c>
      <c r="O4489" s="5">
        <v>0</v>
      </c>
      <c r="P4489" s="5">
        <v>0</v>
      </c>
      <c r="Q4489" s="5">
        <f t="shared" si="771"/>
        <v>0</v>
      </c>
      <c r="R4489" s="5">
        <v>0</v>
      </c>
      <c r="S4489" s="5">
        <v>0</v>
      </c>
      <c r="T4489" s="5">
        <f t="shared" si="772"/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f t="shared" si="775"/>
        <v>0</v>
      </c>
      <c r="Z4489" s="5">
        <v>0</v>
      </c>
      <c r="AA4489" s="5">
        <v>1</v>
      </c>
      <c r="AB4489" s="5">
        <f t="shared" si="776"/>
        <v>1</v>
      </c>
      <c r="AC4489" s="5">
        <v>0</v>
      </c>
      <c r="AD4489" s="5">
        <v>0</v>
      </c>
      <c r="AE4489" s="5">
        <f t="shared" si="777"/>
        <v>0</v>
      </c>
      <c r="AF4489" s="5">
        <v>0</v>
      </c>
      <c r="AG4489" s="6">
        <v>44495</v>
      </c>
      <c r="AH4489" s="5">
        <v>1</v>
      </c>
      <c r="AI4489" s="5">
        <v>0</v>
      </c>
      <c r="AJ4489" s="5">
        <v>0</v>
      </c>
      <c r="AK4489" s="5">
        <f t="shared" si="778"/>
        <v>0</v>
      </c>
      <c r="AL4489" s="5">
        <v>0</v>
      </c>
      <c r="AM4489" s="5">
        <v>0</v>
      </c>
      <c r="AN4489" s="5">
        <f t="shared" si="779"/>
        <v>0</v>
      </c>
      <c r="AO4489" s="5">
        <v>0</v>
      </c>
      <c r="AP4489" s="5">
        <v>0</v>
      </c>
      <c r="AQ4489" s="5">
        <f t="shared" si="780"/>
        <v>0</v>
      </c>
      <c r="AR4489" s="5">
        <v>0</v>
      </c>
      <c r="AS4489" s="6"/>
      <c r="AT4489" s="5">
        <v>0</v>
      </c>
      <c r="AU4489" s="5">
        <v>0</v>
      </c>
      <c r="AV4489" t="str">
        <f t="shared" si="773"/>
        <v>N</v>
      </c>
      <c r="AW4489" t="s">
        <v>60</v>
      </c>
      <c r="AX4489" t="s">
        <v>61</v>
      </c>
      <c r="AY4489" t="s">
        <v>2637</v>
      </c>
      <c r="AZ4489" t="s">
        <v>2637</v>
      </c>
      <c r="BA4489" t="str">
        <f t="shared" si="774"/>
        <v>N</v>
      </c>
    </row>
    <row r="4490" spans="1:53">
      <c r="A4490" t="s">
        <v>436</v>
      </c>
      <c r="B4490" t="s">
        <v>54</v>
      </c>
      <c r="C4490" t="s">
        <v>89</v>
      </c>
      <c r="D4490">
        <v>2021</v>
      </c>
      <c r="F4490" t="s">
        <v>10415</v>
      </c>
      <c r="G4490" t="s">
        <v>10416</v>
      </c>
      <c r="H4490" t="s">
        <v>10417</v>
      </c>
      <c r="I4490" t="s">
        <v>10418</v>
      </c>
      <c r="J4490" t="s">
        <v>58</v>
      </c>
      <c r="K4490" t="s">
        <v>59</v>
      </c>
      <c r="L4490" s="5">
        <v>0</v>
      </c>
      <c r="M4490" s="5">
        <v>0</v>
      </c>
      <c r="N4490" s="5">
        <f t="shared" si="770"/>
        <v>0</v>
      </c>
      <c r="O4490" s="5">
        <v>0</v>
      </c>
      <c r="P4490" s="5">
        <v>0</v>
      </c>
      <c r="Q4490" s="5">
        <f t="shared" si="771"/>
        <v>0</v>
      </c>
      <c r="R4490" s="5">
        <v>0</v>
      </c>
      <c r="S4490" s="5">
        <v>0</v>
      </c>
      <c r="T4490" s="5">
        <f t="shared" si="772"/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f t="shared" si="775"/>
        <v>0</v>
      </c>
      <c r="Z4490" s="5">
        <v>0</v>
      </c>
      <c r="AA4490" s="5">
        <v>1</v>
      </c>
      <c r="AB4490" s="5">
        <f t="shared" si="776"/>
        <v>1</v>
      </c>
      <c r="AC4490" s="5">
        <v>0</v>
      </c>
      <c r="AD4490" s="5">
        <v>0</v>
      </c>
      <c r="AE4490" s="5">
        <f t="shared" si="777"/>
        <v>0</v>
      </c>
      <c r="AF4490" s="5">
        <v>0</v>
      </c>
      <c r="AG4490" s="6">
        <v>44515</v>
      </c>
      <c r="AH4490" s="5">
        <v>1</v>
      </c>
      <c r="AI4490" s="5">
        <v>0</v>
      </c>
      <c r="AJ4490" s="5">
        <v>0</v>
      </c>
      <c r="AK4490" s="5">
        <f t="shared" si="778"/>
        <v>0</v>
      </c>
      <c r="AL4490" s="5">
        <v>0</v>
      </c>
      <c r="AM4490" s="5">
        <v>0</v>
      </c>
      <c r="AN4490" s="5">
        <f t="shared" si="779"/>
        <v>0</v>
      </c>
      <c r="AO4490" s="5">
        <v>0</v>
      </c>
      <c r="AP4490" s="5">
        <v>0</v>
      </c>
      <c r="AQ4490" s="5">
        <f t="shared" si="780"/>
        <v>0</v>
      </c>
      <c r="AR4490" s="5">
        <v>0</v>
      </c>
      <c r="AS4490" s="6"/>
      <c r="AT4490" s="5">
        <v>0</v>
      </c>
      <c r="AU4490" s="5">
        <v>0</v>
      </c>
      <c r="AV4490" t="str">
        <f t="shared" si="773"/>
        <v>N</v>
      </c>
      <c r="AW4490" t="s">
        <v>60</v>
      </c>
      <c r="AX4490" t="s">
        <v>61</v>
      </c>
      <c r="AY4490" t="s">
        <v>2637</v>
      </c>
      <c r="AZ4490" t="s">
        <v>2637</v>
      </c>
      <c r="BA4490" t="str">
        <f t="shared" si="774"/>
        <v>N</v>
      </c>
    </row>
    <row r="4491" spans="1:53">
      <c r="A4491" t="s">
        <v>436</v>
      </c>
      <c r="B4491" t="s">
        <v>54</v>
      </c>
      <c r="C4491" t="s">
        <v>89</v>
      </c>
      <c r="D4491">
        <v>2021</v>
      </c>
      <c r="F4491" t="s">
        <v>10419</v>
      </c>
      <c r="G4491" t="s">
        <v>10420</v>
      </c>
      <c r="H4491" t="s">
        <v>10421</v>
      </c>
      <c r="I4491" t="s">
        <v>10422</v>
      </c>
      <c r="J4491" t="s">
        <v>58</v>
      </c>
      <c r="K4491" t="s">
        <v>59</v>
      </c>
      <c r="L4491" s="5">
        <v>0</v>
      </c>
      <c r="M4491" s="5">
        <v>0</v>
      </c>
      <c r="N4491" s="5">
        <f t="shared" si="770"/>
        <v>0</v>
      </c>
      <c r="O4491" s="5">
        <v>0</v>
      </c>
      <c r="P4491" s="5">
        <v>0</v>
      </c>
      <c r="Q4491" s="5">
        <f t="shared" si="771"/>
        <v>0</v>
      </c>
      <c r="R4491" s="5">
        <v>0</v>
      </c>
      <c r="S4491" s="5">
        <v>0</v>
      </c>
      <c r="T4491" s="5">
        <f t="shared" si="772"/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f t="shared" si="775"/>
        <v>0</v>
      </c>
      <c r="Z4491" s="5">
        <v>0</v>
      </c>
      <c r="AA4491" s="5">
        <v>1</v>
      </c>
      <c r="AB4491" s="5">
        <f t="shared" si="776"/>
        <v>1</v>
      </c>
      <c r="AC4491" s="5">
        <v>0</v>
      </c>
      <c r="AD4491" s="5">
        <v>0</v>
      </c>
      <c r="AE4491" s="5">
        <f t="shared" si="777"/>
        <v>0</v>
      </c>
      <c r="AF4491" s="5">
        <v>0</v>
      </c>
      <c r="AG4491" s="6">
        <v>44221</v>
      </c>
      <c r="AH4491" s="5">
        <v>1</v>
      </c>
      <c r="AI4491" s="5">
        <v>0</v>
      </c>
      <c r="AJ4491" s="5">
        <v>0</v>
      </c>
      <c r="AK4491" s="5">
        <f t="shared" si="778"/>
        <v>0</v>
      </c>
      <c r="AL4491" s="5">
        <v>0</v>
      </c>
      <c r="AM4491" s="5">
        <v>0</v>
      </c>
      <c r="AN4491" s="5">
        <f t="shared" si="779"/>
        <v>0</v>
      </c>
      <c r="AO4491" s="5">
        <v>0</v>
      </c>
      <c r="AP4491" s="5">
        <v>0</v>
      </c>
      <c r="AQ4491" s="5">
        <f t="shared" si="780"/>
        <v>0</v>
      </c>
      <c r="AR4491" s="5">
        <v>0</v>
      </c>
      <c r="AS4491" s="6"/>
      <c r="AT4491" s="5">
        <v>0</v>
      </c>
      <c r="AU4491" s="5">
        <v>0</v>
      </c>
      <c r="AV4491" t="str">
        <f t="shared" si="773"/>
        <v>N</v>
      </c>
      <c r="AW4491" t="s">
        <v>60</v>
      </c>
      <c r="AX4491" t="s">
        <v>61</v>
      </c>
      <c r="AY4491" t="s">
        <v>2637</v>
      </c>
      <c r="AZ4491" t="s">
        <v>2637</v>
      </c>
      <c r="BA4491" t="str">
        <f t="shared" si="774"/>
        <v>N</v>
      </c>
    </row>
    <row r="4492" spans="1:53">
      <c r="A4492" t="s">
        <v>436</v>
      </c>
      <c r="B4492" t="s">
        <v>54</v>
      </c>
      <c r="C4492" t="s">
        <v>89</v>
      </c>
      <c r="D4492">
        <v>2021</v>
      </c>
      <c r="F4492" t="s">
        <v>10347</v>
      </c>
      <c r="G4492" t="s">
        <v>10348</v>
      </c>
      <c r="H4492" t="s">
        <v>10423</v>
      </c>
      <c r="I4492" t="s">
        <v>10424</v>
      </c>
      <c r="J4492" t="s">
        <v>58</v>
      </c>
      <c r="K4492" t="s">
        <v>59</v>
      </c>
      <c r="L4492" s="5">
        <v>0</v>
      </c>
      <c r="M4492" s="5">
        <v>0</v>
      </c>
      <c r="N4492" s="5">
        <f t="shared" si="770"/>
        <v>0</v>
      </c>
      <c r="O4492" s="5">
        <v>0</v>
      </c>
      <c r="P4492" s="5">
        <v>0</v>
      </c>
      <c r="Q4492" s="5">
        <f t="shared" si="771"/>
        <v>0</v>
      </c>
      <c r="R4492" s="5">
        <v>0</v>
      </c>
      <c r="S4492" s="5">
        <v>0</v>
      </c>
      <c r="T4492" s="5">
        <f t="shared" si="772"/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f t="shared" si="775"/>
        <v>0</v>
      </c>
      <c r="Z4492" s="5">
        <v>0</v>
      </c>
      <c r="AA4492" s="5">
        <v>1</v>
      </c>
      <c r="AB4492" s="5">
        <f t="shared" si="776"/>
        <v>1</v>
      </c>
      <c r="AC4492" s="5">
        <v>0</v>
      </c>
      <c r="AD4492" s="5">
        <v>0</v>
      </c>
      <c r="AE4492" s="5">
        <f t="shared" si="777"/>
        <v>0</v>
      </c>
      <c r="AF4492" s="5">
        <v>0</v>
      </c>
      <c r="AG4492" s="6">
        <v>44460</v>
      </c>
      <c r="AH4492" s="5">
        <v>1</v>
      </c>
      <c r="AI4492" s="5">
        <v>0</v>
      </c>
      <c r="AJ4492" s="5">
        <v>0</v>
      </c>
      <c r="AK4492" s="5">
        <f t="shared" si="778"/>
        <v>0</v>
      </c>
      <c r="AL4492" s="5">
        <v>0</v>
      </c>
      <c r="AM4492" s="5">
        <v>0</v>
      </c>
      <c r="AN4492" s="5">
        <f t="shared" si="779"/>
        <v>0</v>
      </c>
      <c r="AO4492" s="5">
        <v>0</v>
      </c>
      <c r="AP4492" s="5">
        <v>0</v>
      </c>
      <c r="AQ4492" s="5">
        <f t="shared" si="780"/>
        <v>0</v>
      </c>
      <c r="AR4492" s="5">
        <v>0</v>
      </c>
      <c r="AS4492" s="6"/>
      <c r="AT4492" s="5">
        <v>0</v>
      </c>
      <c r="AU4492" s="5">
        <v>0</v>
      </c>
      <c r="AV4492" t="str">
        <f t="shared" si="773"/>
        <v>N</v>
      </c>
      <c r="AW4492" t="s">
        <v>60</v>
      </c>
      <c r="AX4492" t="s">
        <v>61</v>
      </c>
      <c r="AY4492" t="s">
        <v>2637</v>
      </c>
      <c r="AZ4492" t="s">
        <v>2637</v>
      </c>
      <c r="BA4492" t="str">
        <f t="shared" si="774"/>
        <v>N</v>
      </c>
    </row>
    <row r="4493" spans="1:53">
      <c r="A4493" t="s">
        <v>436</v>
      </c>
      <c r="B4493" t="s">
        <v>54</v>
      </c>
      <c r="C4493" t="s">
        <v>89</v>
      </c>
      <c r="D4493">
        <v>2021</v>
      </c>
      <c r="F4493" t="s">
        <v>10425</v>
      </c>
      <c r="G4493" t="s">
        <v>10426</v>
      </c>
      <c r="H4493" t="s">
        <v>2754</v>
      </c>
      <c r="I4493" t="s">
        <v>10427</v>
      </c>
      <c r="J4493" t="s">
        <v>58</v>
      </c>
      <c r="K4493" t="s">
        <v>59</v>
      </c>
      <c r="L4493" s="5">
        <v>0</v>
      </c>
      <c r="M4493" s="5">
        <v>0</v>
      </c>
      <c r="N4493" s="5">
        <f t="shared" si="770"/>
        <v>0</v>
      </c>
      <c r="O4493" s="5">
        <v>0</v>
      </c>
      <c r="P4493" s="5">
        <v>0</v>
      </c>
      <c r="Q4493" s="5">
        <f t="shared" si="771"/>
        <v>0</v>
      </c>
      <c r="R4493" s="5">
        <v>0</v>
      </c>
      <c r="S4493" s="5">
        <v>0</v>
      </c>
      <c r="T4493" s="5">
        <f t="shared" si="772"/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f t="shared" si="775"/>
        <v>0</v>
      </c>
      <c r="Z4493" s="5">
        <v>0</v>
      </c>
      <c r="AA4493" s="5">
        <v>1</v>
      </c>
      <c r="AB4493" s="5">
        <f t="shared" si="776"/>
        <v>1</v>
      </c>
      <c r="AC4493" s="5">
        <v>0</v>
      </c>
      <c r="AD4493" s="5">
        <v>0</v>
      </c>
      <c r="AE4493" s="5">
        <f t="shared" si="777"/>
        <v>0</v>
      </c>
      <c r="AF4493" s="5">
        <v>0</v>
      </c>
      <c r="AG4493" s="6">
        <v>44490</v>
      </c>
      <c r="AH4493" s="5">
        <v>1</v>
      </c>
      <c r="AI4493" s="5">
        <v>0</v>
      </c>
      <c r="AJ4493" s="5">
        <v>0</v>
      </c>
      <c r="AK4493" s="5">
        <f t="shared" si="778"/>
        <v>0</v>
      </c>
      <c r="AL4493" s="5">
        <v>0</v>
      </c>
      <c r="AM4493" s="5">
        <v>0</v>
      </c>
      <c r="AN4493" s="5">
        <f t="shared" si="779"/>
        <v>0</v>
      </c>
      <c r="AO4493" s="5">
        <v>0</v>
      </c>
      <c r="AP4493" s="5">
        <v>0</v>
      </c>
      <c r="AQ4493" s="5">
        <f t="shared" si="780"/>
        <v>0</v>
      </c>
      <c r="AR4493" s="5">
        <v>0</v>
      </c>
      <c r="AS4493" s="6"/>
      <c r="AT4493" s="5">
        <v>0</v>
      </c>
      <c r="AU4493" s="5">
        <v>0</v>
      </c>
      <c r="AV4493" t="str">
        <f t="shared" si="773"/>
        <v>N</v>
      </c>
      <c r="AW4493" t="s">
        <v>60</v>
      </c>
      <c r="AX4493" t="s">
        <v>61</v>
      </c>
      <c r="AY4493" t="s">
        <v>2637</v>
      </c>
      <c r="AZ4493" t="s">
        <v>2637</v>
      </c>
      <c r="BA4493" t="str">
        <f t="shared" si="774"/>
        <v>N</v>
      </c>
    </row>
    <row r="4494" spans="1:53">
      <c r="A4494" t="s">
        <v>436</v>
      </c>
      <c r="B4494" t="s">
        <v>54</v>
      </c>
      <c r="C4494" t="s">
        <v>89</v>
      </c>
      <c r="D4494">
        <v>2021</v>
      </c>
      <c r="F4494" t="s">
        <v>10428</v>
      </c>
      <c r="G4494" t="s">
        <v>10429</v>
      </c>
      <c r="H4494" t="s">
        <v>2754</v>
      </c>
      <c r="I4494" t="s">
        <v>10430</v>
      </c>
      <c r="J4494" t="s">
        <v>58</v>
      </c>
      <c r="K4494" t="s">
        <v>59</v>
      </c>
      <c r="L4494" s="5">
        <v>0</v>
      </c>
      <c r="M4494" s="5">
        <v>0</v>
      </c>
      <c r="N4494" s="5">
        <f t="shared" si="770"/>
        <v>0</v>
      </c>
      <c r="O4494" s="5">
        <v>0</v>
      </c>
      <c r="P4494" s="5">
        <v>0</v>
      </c>
      <c r="Q4494" s="5">
        <f t="shared" si="771"/>
        <v>0</v>
      </c>
      <c r="R4494" s="5">
        <v>0</v>
      </c>
      <c r="S4494" s="5">
        <v>0</v>
      </c>
      <c r="T4494" s="5">
        <f t="shared" si="772"/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f t="shared" si="775"/>
        <v>0</v>
      </c>
      <c r="Z4494" s="5">
        <v>0</v>
      </c>
      <c r="AA4494" s="5">
        <v>1</v>
      </c>
      <c r="AB4494" s="5">
        <f t="shared" si="776"/>
        <v>1</v>
      </c>
      <c r="AC4494" s="5">
        <v>0</v>
      </c>
      <c r="AD4494" s="5">
        <v>0</v>
      </c>
      <c r="AE4494" s="5">
        <f t="shared" si="777"/>
        <v>0</v>
      </c>
      <c r="AF4494" s="5">
        <v>0</v>
      </c>
      <c r="AG4494" s="6">
        <v>44490</v>
      </c>
      <c r="AH4494" s="5">
        <v>1</v>
      </c>
      <c r="AI4494" s="5">
        <v>0</v>
      </c>
      <c r="AJ4494" s="5">
        <v>0</v>
      </c>
      <c r="AK4494" s="5">
        <f t="shared" si="778"/>
        <v>0</v>
      </c>
      <c r="AL4494" s="5">
        <v>0</v>
      </c>
      <c r="AM4494" s="5">
        <v>0</v>
      </c>
      <c r="AN4494" s="5">
        <f t="shared" si="779"/>
        <v>0</v>
      </c>
      <c r="AO4494" s="5">
        <v>0</v>
      </c>
      <c r="AP4494" s="5">
        <v>0</v>
      </c>
      <c r="AQ4494" s="5">
        <f t="shared" si="780"/>
        <v>0</v>
      </c>
      <c r="AR4494" s="5">
        <v>0</v>
      </c>
      <c r="AS4494" s="6"/>
      <c r="AT4494" s="5">
        <v>0</v>
      </c>
      <c r="AU4494" s="5">
        <v>0</v>
      </c>
      <c r="AV4494" t="str">
        <f t="shared" si="773"/>
        <v>N</v>
      </c>
      <c r="AW4494" t="s">
        <v>60</v>
      </c>
      <c r="AX4494" t="s">
        <v>61</v>
      </c>
      <c r="AY4494" t="s">
        <v>2637</v>
      </c>
      <c r="AZ4494" t="s">
        <v>2637</v>
      </c>
      <c r="BA4494" t="str">
        <f t="shared" si="774"/>
        <v>N</v>
      </c>
    </row>
    <row r="4495" spans="1:53">
      <c r="A4495" t="s">
        <v>436</v>
      </c>
      <c r="B4495" t="s">
        <v>54</v>
      </c>
      <c r="C4495" t="s">
        <v>89</v>
      </c>
      <c r="D4495">
        <v>2021</v>
      </c>
      <c r="F4495" t="s">
        <v>6900</v>
      </c>
      <c r="G4495" t="s">
        <v>6901</v>
      </c>
      <c r="H4495" t="s">
        <v>6902</v>
      </c>
      <c r="I4495" t="s">
        <v>6903</v>
      </c>
      <c r="J4495" t="s">
        <v>58</v>
      </c>
      <c r="K4495" t="s">
        <v>59</v>
      </c>
      <c r="L4495" s="5">
        <v>0</v>
      </c>
      <c r="M4495" s="5">
        <v>0</v>
      </c>
      <c r="N4495" s="5">
        <f t="shared" si="770"/>
        <v>0</v>
      </c>
      <c r="O4495" s="5">
        <v>0</v>
      </c>
      <c r="P4495" s="5">
        <v>0</v>
      </c>
      <c r="Q4495" s="5">
        <f t="shared" si="771"/>
        <v>0</v>
      </c>
      <c r="R4495" s="5">
        <v>0</v>
      </c>
      <c r="S4495" s="5">
        <v>0</v>
      </c>
      <c r="T4495" s="5">
        <f t="shared" si="772"/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f t="shared" si="775"/>
        <v>0</v>
      </c>
      <c r="Z4495" s="5">
        <v>0</v>
      </c>
      <c r="AA4495" s="5">
        <v>1</v>
      </c>
      <c r="AB4495" s="5">
        <f t="shared" si="776"/>
        <v>1</v>
      </c>
      <c r="AC4495" s="5">
        <v>0</v>
      </c>
      <c r="AD4495" s="5">
        <v>0</v>
      </c>
      <c r="AE4495" s="5">
        <f t="shared" si="777"/>
        <v>0</v>
      </c>
      <c r="AF4495" s="5">
        <v>0</v>
      </c>
      <c r="AG4495" s="6">
        <v>44368</v>
      </c>
      <c r="AH4495" s="5">
        <v>1</v>
      </c>
      <c r="AI4495" s="5">
        <v>0</v>
      </c>
      <c r="AJ4495" s="5">
        <v>0</v>
      </c>
      <c r="AK4495" s="5">
        <f t="shared" si="778"/>
        <v>0</v>
      </c>
      <c r="AL4495" s="5">
        <v>0</v>
      </c>
      <c r="AM4495" s="5">
        <v>0</v>
      </c>
      <c r="AN4495" s="5">
        <f t="shared" si="779"/>
        <v>0</v>
      </c>
      <c r="AO4495" s="5">
        <v>0</v>
      </c>
      <c r="AP4495" s="5">
        <v>0</v>
      </c>
      <c r="AQ4495" s="5">
        <f t="shared" si="780"/>
        <v>0</v>
      </c>
      <c r="AR4495" s="5">
        <v>0</v>
      </c>
      <c r="AS4495" s="6"/>
      <c r="AT4495" s="5">
        <v>0</v>
      </c>
      <c r="AU4495" s="5">
        <v>0</v>
      </c>
      <c r="AV4495" t="str">
        <f t="shared" si="773"/>
        <v>N</v>
      </c>
      <c r="AW4495" t="s">
        <v>60</v>
      </c>
      <c r="AX4495" t="s">
        <v>61</v>
      </c>
      <c r="AY4495" t="s">
        <v>2637</v>
      </c>
      <c r="AZ4495" t="s">
        <v>2637</v>
      </c>
      <c r="BA4495" t="str">
        <f t="shared" si="774"/>
        <v>N</v>
      </c>
    </row>
    <row r="4496" spans="1:53">
      <c r="A4496" t="s">
        <v>436</v>
      </c>
      <c r="B4496" t="s">
        <v>54</v>
      </c>
      <c r="C4496" t="s">
        <v>89</v>
      </c>
      <c r="D4496">
        <v>2021</v>
      </c>
      <c r="F4496" t="s">
        <v>10431</v>
      </c>
      <c r="G4496" t="s">
        <v>10432</v>
      </c>
      <c r="H4496" t="s">
        <v>5071</v>
      </c>
      <c r="I4496" t="s">
        <v>10433</v>
      </c>
      <c r="J4496" t="s">
        <v>58</v>
      </c>
      <c r="K4496" t="s">
        <v>59</v>
      </c>
      <c r="L4496" s="5">
        <v>0</v>
      </c>
      <c r="M4496" s="5">
        <v>0</v>
      </c>
      <c r="N4496" s="5">
        <f t="shared" si="770"/>
        <v>0</v>
      </c>
      <c r="O4496" s="5">
        <v>0</v>
      </c>
      <c r="P4496" s="5">
        <v>0</v>
      </c>
      <c r="Q4496" s="5">
        <f t="shared" si="771"/>
        <v>0</v>
      </c>
      <c r="R4496" s="5">
        <v>0</v>
      </c>
      <c r="S4496" s="5">
        <v>0</v>
      </c>
      <c r="T4496" s="5">
        <f t="shared" si="772"/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f t="shared" si="775"/>
        <v>0</v>
      </c>
      <c r="Z4496" s="5">
        <v>0</v>
      </c>
      <c r="AA4496" s="5">
        <v>1</v>
      </c>
      <c r="AB4496" s="5">
        <f t="shared" si="776"/>
        <v>1</v>
      </c>
      <c r="AC4496" s="5">
        <v>0</v>
      </c>
      <c r="AD4496" s="5">
        <v>0</v>
      </c>
      <c r="AE4496" s="5">
        <f t="shared" si="777"/>
        <v>0</v>
      </c>
      <c r="AF4496" s="5">
        <v>0</v>
      </c>
      <c r="AG4496" s="6">
        <v>44448</v>
      </c>
      <c r="AH4496" s="5">
        <v>1</v>
      </c>
      <c r="AI4496" s="5">
        <v>0</v>
      </c>
      <c r="AJ4496" s="5">
        <v>0</v>
      </c>
      <c r="AK4496" s="5">
        <f t="shared" si="778"/>
        <v>0</v>
      </c>
      <c r="AL4496" s="5">
        <v>0</v>
      </c>
      <c r="AM4496" s="5">
        <v>0</v>
      </c>
      <c r="AN4496" s="5">
        <f t="shared" si="779"/>
        <v>0</v>
      </c>
      <c r="AO4496" s="5">
        <v>0</v>
      </c>
      <c r="AP4496" s="5">
        <v>0</v>
      </c>
      <c r="AQ4496" s="5">
        <f t="shared" si="780"/>
        <v>0</v>
      </c>
      <c r="AR4496" s="5">
        <v>0</v>
      </c>
      <c r="AS4496" s="6"/>
      <c r="AT4496" s="5">
        <v>0</v>
      </c>
      <c r="AU4496" s="5">
        <v>0</v>
      </c>
      <c r="AV4496" t="str">
        <f t="shared" si="773"/>
        <v>N</v>
      </c>
      <c r="AW4496" t="s">
        <v>60</v>
      </c>
      <c r="AX4496" t="s">
        <v>61</v>
      </c>
      <c r="AY4496" t="s">
        <v>2637</v>
      </c>
      <c r="AZ4496" t="s">
        <v>2637</v>
      </c>
      <c r="BA4496" t="str">
        <f t="shared" si="774"/>
        <v>N</v>
      </c>
    </row>
    <row r="4497" spans="1:53">
      <c r="A4497" t="s">
        <v>436</v>
      </c>
      <c r="B4497" t="s">
        <v>54</v>
      </c>
      <c r="C4497" t="s">
        <v>89</v>
      </c>
      <c r="D4497">
        <v>2021</v>
      </c>
      <c r="F4497" t="s">
        <v>10434</v>
      </c>
      <c r="G4497" t="s">
        <v>10435</v>
      </c>
      <c r="H4497" t="s">
        <v>10436</v>
      </c>
      <c r="I4497" t="s">
        <v>10437</v>
      </c>
      <c r="J4497" t="s">
        <v>58</v>
      </c>
      <c r="K4497" t="s">
        <v>59</v>
      </c>
      <c r="L4497" s="5">
        <v>0</v>
      </c>
      <c r="M4497" s="5">
        <v>0</v>
      </c>
      <c r="N4497" s="5">
        <f t="shared" si="770"/>
        <v>0</v>
      </c>
      <c r="O4497" s="5">
        <v>0</v>
      </c>
      <c r="P4497" s="5">
        <v>0</v>
      </c>
      <c r="Q4497" s="5">
        <f t="shared" si="771"/>
        <v>0</v>
      </c>
      <c r="R4497" s="5">
        <v>0</v>
      </c>
      <c r="S4497" s="5">
        <v>0</v>
      </c>
      <c r="T4497" s="5">
        <f t="shared" si="772"/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f t="shared" si="775"/>
        <v>0</v>
      </c>
      <c r="Z4497" s="5">
        <v>0</v>
      </c>
      <c r="AA4497" s="5">
        <v>1</v>
      </c>
      <c r="AB4497" s="5">
        <f t="shared" si="776"/>
        <v>1</v>
      </c>
      <c r="AC4497" s="5">
        <v>0</v>
      </c>
      <c r="AD4497" s="5">
        <v>0</v>
      </c>
      <c r="AE4497" s="5">
        <f t="shared" si="777"/>
        <v>0</v>
      </c>
      <c r="AF4497" s="5">
        <v>0</v>
      </c>
      <c r="AG4497" s="6">
        <v>44545</v>
      </c>
      <c r="AH4497" s="5">
        <v>1</v>
      </c>
      <c r="AI4497" s="5">
        <v>0</v>
      </c>
      <c r="AJ4497" s="5">
        <v>0</v>
      </c>
      <c r="AK4497" s="5">
        <f t="shared" si="778"/>
        <v>0</v>
      </c>
      <c r="AL4497" s="5">
        <v>0</v>
      </c>
      <c r="AM4497" s="5">
        <v>0</v>
      </c>
      <c r="AN4497" s="5">
        <f t="shared" si="779"/>
        <v>0</v>
      </c>
      <c r="AO4497" s="5">
        <v>0</v>
      </c>
      <c r="AP4497" s="5">
        <v>0</v>
      </c>
      <c r="AQ4497" s="5">
        <f t="shared" si="780"/>
        <v>0</v>
      </c>
      <c r="AR4497" s="5">
        <v>0</v>
      </c>
      <c r="AS4497" s="6"/>
      <c r="AT4497" s="5">
        <v>0</v>
      </c>
      <c r="AU4497" s="5">
        <v>0</v>
      </c>
      <c r="AV4497" t="str">
        <f t="shared" si="773"/>
        <v>N</v>
      </c>
      <c r="AW4497" t="s">
        <v>60</v>
      </c>
      <c r="AX4497" t="s">
        <v>61</v>
      </c>
      <c r="AY4497" t="s">
        <v>2637</v>
      </c>
      <c r="AZ4497" t="s">
        <v>2637</v>
      </c>
      <c r="BA4497" t="str">
        <f t="shared" si="774"/>
        <v>N</v>
      </c>
    </row>
    <row r="4498" spans="1:53">
      <c r="A4498" t="s">
        <v>436</v>
      </c>
      <c r="B4498" t="s">
        <v>54</v>
      </c>
      <c r="C4498" t="s">
        <v>89</v>
      </c>
      <c r="D4498">
        <v>2021</v>
      </c>
      <c r="F4498" t="s">
        <v>10438</v>
      </c>
      <c r="G4498" t="s">
        <v>10439</v>
      </c>
      <c r="H4498" t="s">
        <v>2754</v>
      </c>
      <c r="I4498" t="s">
        <v>10440</v>
      </c>
      <c r="J4498" t="s">
        <v>58</v>
      </c>
      <c r="K4498" t="s">
        <v>59</v>
      </c>
      <c r="L4498" s="5">
        <v>0</v>
      </c>
      <c r="M4498" s="5">
        <v>0</v>
      </c>
      <c r="N4498" s="5">
        <f t="shared" si="770"/>
        <v>0</v>
      </c>
      <c r="O4498" s="5">
        <v>0</v>
      </c>
      <c r="P4498" s="5">
        <v>0</v>
      </c>
      <c r="Q4498" s="5">
        <f t="shared" si="771"/>
        <v>0</v>
      </c>
      <c r="R4498" s="5">
        <v>0</v>
      </c>
      <c r="S4498" s="5">
        <v>0</v>
      </c>
      <c r="T4498" s="5">
        <f t="shared" si="772"/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f t="shared" si="775"/>
        <v>0</v>
      </c>
      <c r="Z4498" s="5">
        <v>0</v>
      </c>
      <c r="AA4498" s="5">
        <v>1</v>
      </c>
      <c r="AB4498" s="5">
        <f t="shared" si="776"/>
        <v>1</v>
      </c>
      <c r="AC4498" s="5">
        <v>0</v>
      </c>
      <c r="AD4498" s="5">
        <v>0</v>
      </c>
      <c r="AE4498" s="5">
        <f t="shared" si="777"/>
        <v>0</v>
      </c>
      <c r="AF4498" s="5">
        <v>0</v>
      </c>
      <c r="AG4498" s="6">
        <v>44462</v>
      </c>
      <c r="AH4498" s="5">
        <v>1</v>
      </c>
      <c r="AI4498" s="5">
        <v>0</v>
      </c>
      <c r="AJ4498" s="5">
        <v>0</v>
      </c>
      <c r="AK4498" s="5">
        <f t="shared" si="778"/>
        <v>0</v>
      </c>
      <c r="AL4498" s="5">
        <v>0</v>
      </c>
      <c r="AM4498" s="5">
        <v>0</v>
      </c>
      <c r="AN4498" s="5">
        <f t="shared" si="779"/>
        <v>0</v>
      </c>
      <c r="AO4498" s="5">
        <v>0</v>
      </c>
      <c r="AP4498" s="5">
        <v>0</v>
      </c>
      <c r="AQ4498" s="5">
        <f t="shared" si="780"/>
        <v>0</v>
      </c>
      <c r="AR4498" s="5">
        <v>0</v>
      </c>
      <c r="AS4498" s="6"/>
      <c r="AT4498" s="5">
        <v>0</v>
      </c>
      <c r="AU4498" s="5">
        <v>0</v>
      </c>
      <c r="AV4498" t="str">
        <f t="shared" si="773"/>
        <v>N</v>
      </c>
      <c r="AW4498" t="s">
        <v>60</v>
      </c>
      <c r="AX4498" t="s">
        <v>61</v>
      </c>
      <c r="AY4498" t="s">
        <v>2637</v>
      </c>
      <c r="AZ4498" t="s">
        <v>2637</v>
      </c>
      <c r="BA4498" t="str">
        <f t="shared" si="774"/>
        <v>N</v>
      </c>
    </row>
    <row r="4499" spans="1:53">
      <c r="A4499" t="s">
        <v>436</v>
      </c>
      <c r="B4499" t="s">
        <v>54</v>
      </c>
      <c r="C4499" t="s">
        <v>89</v>
      </c>
      <c r="D4499">
        <v>2021</v>
      </c>
      <c r="F4499" t="s">
        <v>6976</v>
      </c>
      <c r="G4499" t="s">
        <v>6977</v>
      </c>
      <c r="H4499" t="s">
        <v>6978</v>
      </c>
      <c r="I4499" t="s">
        <v>6979</v>
      </c>
      <c r="J4499" t="s">
        <v>58</v>
      </c>
      <c r="K4499" t="s">
        <v>59</v>
      </c>
      <c r="L4499" s="5">
        <v>0</v>
      </c>
      <c r="M4499" s="5">
        <v>0</v>
      </c>
      <c r="N4499" s="5">
        <f t="shared" si="770"/>
        <v>0</v>
      </c>
      <c r="O4499" s="5">
        <v>0</v>
      </c>
      <c r="P4499" s="5">
        <v>0</v>
      </c>
      <c r="Q4499" s="5">
        <f t="shared" si="771"/>
        <v>0</v>
      </c>
      <c r="R4499" s="5">
        <v>0</v>
      </c>
      <c r="S4499" s="5">
        <v>0</v>
      </c>
      <c r="T4499" s="5">
        <f t="shared" si="772"/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f t="shared" si="775"/>
        <v>0</v>
      </c>
      <c r="Z4499" s="5">
        <v>0</v>
      </c>
      <c r="AA4499" s="5">
        <v>1</v>
      </c>
      <c r="AB4499" s="5">
        <f t="shared" si="776"/>
        <v>1</v>
      </c>
      <c r="AC4499" s="5">
        <v>0</v>
      </c>
      <c r="AD4499" s="5">
        <v>0</v>
      </c>
      <c r="AE4499" s="5">
        <f t="shared" si="777"/>
        <v>0</v>
      </c>
      <c r="AF4499" s="5">
        <v>0</v>
      </c>
      <c r="AG4499" s="6">
        <v>44235</v>
      </c>
      <c r="AH4499" s="5">
        <v>1</v>
      </c>
      <c r="AI4499" s="5">
        <v>0</v>
      </c>
      <c r="AJ4499" s="5">
        <v>0</v>
      </c>
      <c r="AK4499" s="5">
        <f t="shared" si="778"/>
        <v>0</v>
      </c>
      <c r="AL4499" s="5">
        <v>0</v>
      </c>
      <c r="AM4499" s="5">
        <v>0</v>
      </c>
      <c r="AN4499" s="5">
        <f t="shared" si="779"/>
        <v>0</v>
      </c>
      <c r="AO4499" s="5">
        <v>0</v>
      </c>
      <c r="AP4499" s="5">
        <v>0</v>
      </c>
      <c r="AQ4499" s="5">
        <f t="shared" si="780"/>
        <v>0</v>
      </c>
      <c r="AR4499" s="5">
        <v>0</v>
      </c>
      <c r="AS4499" s="6"/>
      <c r="AT4499" s="5">
        <v>0</v>
      </c>
      <c r="AU4499" s="5">
        <v>0</v>
      </c>
      <c r="AV4499" t="str">
        <f t="shared" si="773"/>
        <v>N</v>
      </c>
      <c r="AW4499" t="s">
        <v>60</v>
      </c>
      <c r="AX4499" t="s">
        <v>61</v>
      </c>
      <c r="AY4499" t="s">
        <v>2637</v>
      </c>
      <c r="AZ4499" t="s">
        <v>2637</v>
      </c>
      <c r="BA4499" t="str">
        <f t="shared" si="774"/>
        <v>N</v>
      </c>
    </row>
    <row r="4500" spans="1:53">
      <c r="A4500" t="s">
        <v>436</v>
      </c>
      <c r="B4500" t="s">
        <v>54</v>
      </c>
      <c r="C4500" t="s">
        <v>89</v>
      </c>
      <c r="D4500">
        <v>2021</v>
      </c>
      <c r="F4500" t="s">
        <v>10441</v>
      </c>
      <c r="G4500" t="s">
        <v>10442</v>
      </c>
      <c r="H4500" t="s">
        <v>10443</v>
      </c>
      <c r="I4500" t="s">
        <v>10444</v>
      </c>
      <c r="J4500" t="s">
        <v>58</v>
      </c>
      <c r="K4500" t="s">
        <v>59</v>
      </c>
      <c r="L4500" s="5">
        <v>0</v>
      </c>
      <c r="M4500" s="5">
        <v>0</v>
      </c>
      <c r="N4500" s="5">
        <f t="shared" si="770"/>
        <v>0</v>
      </c>
      <c r="O4500" s="5">
        <v>0</v>
      </c>
      <c r="P4500" s="5">
        <v>0</v>
      </c>
      <c r="Q4500" s="5">
        <f t="shared" si="771"/>
        <v>0</v>
      </c>
      <c r="R4500" s="5">
        <v>0</v>
      </c>
      <c r="S4500" s="5">
        <v>0</v>
      </c>
      <c r="T4500" s="5">
        <f t="shared" si="772"/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f t="shared" si="775"/>
        <v>0</v>
      </c>
      <c r="Z4500" s="5">
        <v>0</v>
      </c>
      <c r="AA4500" s="5">
        <v>1</v>
      </c>
      <c r="AB4500" s="5">
        <f t="shared" si="776"/>
        <v>1</v>
      </c>
      <c r="AC4500" s="5">
        <v>0</v>
      </c>
      <c r="AD4500" s="5">
        <v>0</v>
      </c>
      <c r="AE4500" s="5">
        <f t="shared" si="777"/>
        <v>0</v>
      </c>
      <c r="AF4500" s="5">
        <v>0</v>
      </c>
      <c r="AG4500" s="6">
        <v>44490</v>
      </c>
      <c r="AH4500" s="5">
        <v>1</v>
      </c>
      <c r="AI4500" s="5">
        <v>0</v>
      </c>
      <c r="AJ4500" s="5">
        <v>0</v>
      </c>
      <c r="AK4500" s="5">
        <f t="shared" si="778"/>
        <v>0</v>
      </c>
      <c r="AL4500" s="5">
        <v>0</v>
      </c>
      <c r="AM4500" s="5">
        <v>0</v>
      </c>
      <c r="AN4500" s="5">
        <f t="shared" si="779"/>
        <v>0</v>
      </c>
      <c r="AO4500" s="5">
        <v>0</v>
      </c>
      <c r="AP4500" s="5">
        <v>0</v>
      </c>
      <c r="AQ4500" s="5">
        <f t="shared" si="780"/>
        <v>0</v>
      </c>
      <c r="AR4500" s="5">
        <v>0</v>
      </c>
      <c r="AS4500" s="6"/>
      <c r="AT4500" s="5">
        <v>0</v>
      </c>
      <c r="AU4500" s="5">
        <v>0</v>
      </c>
      <c r="AV4500" t="str">
        <f t="shared" si="773"/>
        <v>N</v>
      </c>
      <c r="AW4500" t="s">
        <v>60</v>
      </c>
      <c r="AX4500" t="s">
        <v>61</v>
      </c>
      <c r="AY4500" t="s">
        <v>2637</v>
      </c>
      <c r="AZ4500" t="s">
        <v>2637</v>
      </c>
      <c r="BA4500" t="str">
        <f t="shared" si="774"/>
        <v>N</v>
      </c>
    </row>
    <row r="4501" spans="1:53">
      <c r="A4501" t="s">
        <v>436</v>
      </c>
      <c r="B4501" t="s">
        <v>54</v>
      </c>
      <c r="C4501" t="s">
        <v>89</v>
      </c>
      <c r="D4501">
        <v>2021</v>
      </c>
      <c r="F4501" t="s">
        <v>10445</v>
      </c>
      <c r="G4501" t="s">
        <v>10446</v>
      </c>
      <c r="H4501" t="s">
        <v>2720</v>
      </c>
      <c r="I4501" t="s">
        <v>10447</v>
      </c>
      <c r="J4501" t="s">
        <v>58</v>
      </c>
      <c r="K4501" t="s">
        <v>59</v>
      </c>
      <c r="L4501" s="5">
        <v>0</v>
      </c>
      <c r="M4501" s="5">
        <v>0</v>
      </c>
      <c r="N4501" s="5">
        <f t="shared" si="770"/>
        <v>0</v>
      </c>
      <c r="O4501" s="5">
        <v>0</v>
      </c>
      <c r="P4501" s="5">
        <v>0</v>
      </c>
      <c r="Q4501" s="5">
        <f t="shared" si="771"/>
        <v>0</v>
      </c>
      <c r="R4501" s="5">
        <v>0</v>
      </c>
      <c r="S4501" s="5">
        <v>0</v>
      </c>
      <c r="T4501" s="5">
        <f t="shared" si="772"/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f t="shared" si="775"/>
        <v>0</v>
      </c>
      <c r="Z4501" s="5">
        <v>0</v>
      </c>
      <c r="AA4501" s="5">
        <v>1</v>
      </c>
      <c r="AB4501" s="5">
        <f t="shared" si="776"/>
        <v>1</v>
      </c>
      <c r="AC4501" s="5">
        <v>0</v>
      </c>
      <c r="AD4501" s="5">
        <v>0</v>
      </c>
      <c r="AE4501" s="5">
        <f t="shared" si="777"/>
        <v>0</v>
      </c>
      <c r="AF4501" s="5">
        <v>0</v>
      </c>
      <c r="AG4501" s="6">
        <v>44516</v>
      </c>
      <c r="AH4501" s="5">
        <v>1</v>
      </c>
      <c r="AI4501" s="5">
        <v>0</v>
      </c>
      <c r="AJ4501" s="5">
        <v>0</v>
      </c>
      <c r="AK4501" s="5">
        <f t="shared" si="778"/>
        <v>0</v>
      </c>
      <c r="AL4501" s="5">
        <v>0</v>
      </c>
      <c r="AM4501" s="5">
        <v>0</v>
      </c>
      <c r="AN4501" s="5">
        <f t="shared" si="779"/>
        <v>0</v>
      </c>
      <c r="AO4501" s="5">
        <v>0</v>
      </c>
      <c r="AP4501" s="5">
        <v>0</v>
      </c>
      <c r="AQ4501" s="5">
        <f t="shared" si="780"/>
        <v>0</v>
      </c>
      <c r="AR4501" s="5">
        <v>0</v>
      </c>
      <c r="AS4501" s="6"/>
      <c r="AT4501" s="5">
        <v>0</v>
      </c>
      <c r="AU4501" s="5">
        <v>0</v>
      </c>
      <c r="AV4501" t="str">
        <f t="shared" si="773"/>
        <v>N</v>
      </c>
      <c r="AW4501" t="s">
        <v>60</v>
      </c>
      <c r="AX4501" t="s">
        <v>61</v>
      </c>
      <c r="AY4501" t="s">
        <v>2637</v>
      </c>
      <c r="AZ4501" t="s">
        <v>2637</v>
      </c>
      <c r="BA4501" t="str">
        <f t="shared" si="774"/>
        <v>N</v>
      </c>
    </row>
    <row r="4502" spans="1:53">
      <c r="A4502" t="s">
        <v>436</v>
      </c>
      <c r="B4502" t="s">
        <v>54</v>
      </c>
      <c r="C4502" t="s">
        <v>89</v>
      </c>
      <c r="D4502">
        <v>2021</v>
      </c>
      <c r="F4502" t="s">
        <v>10448</v>
      </c>
      <c r="G4502" t="s">
        <v>10449</v>
      </c>
      <c r="H4502" t="s">
        <v>2754</v>
      </c>
      <c r="I4502" t="s">
        <v>10450</v>
      </c>
      <c r="J4502" t="s">
        <v>58</v>
      </c>
      <c r="K4502" t="s">
        <v>59</v>
      </c>
      <c r="L4502" s="5">
        <v>0</v>
      </c>
      <c r="M4502" s="5">
        <v>0</v>
      </c>
      <c r="N4502" s="5">
        <f t="shared" si="770"/>
        <v>0</v>
      </c>
      <c r="O4502" s="5">
        <v>0</v>
      </c>
      <c r="P4502" s="5">
        <v>0</v>
      </c>
      <c r="Q4502" s="5">
        <f t="shared" si="771"/>
        <v>0</v>
      </c>
      <c r="R4502" s="5">
        <v>0</v>
      </c>
      <c r="S4502" s="5">
        <v>0</v>
      </c>
      <c r="T4502" s="5">
        <f t="shared" si="772"/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f t="shared" si="775"/>
        <v>0</v>
      </c>
      <c r="Z4502" s="5">
        <v>0</v>
      </c>
      <c r="AA4502" s="5">
        <v>1</v>
      </c>
      <c r="AB4502" s="5">
        <f t="shared" si="776"/>
        <v>1</v>
      </c>
      <c r="AC4502" s="5">
        <v>0</v>
      </c>
      <c r="AD4502" s="5">
        <v>0</v>
      </c>
      <c r="AE4502" s="5">
        <f t="shared" si="777"/>
        <v>0</v>
      </c>
      <c r="AF4502" s="5">
        <v>0</v>
      </c>
      <c r="AG4502" s="6">
        <v>44322</v>
      </c>
      <c r="AH4502" s="5">
        <v>1</v>
      </c>
      <c r="AI4502" s="5">
        <v>0</v>
      </c>
      <c r="AJ4502" s="5">
        <v>0</v>
      </c>
      <c r="AK4502" s="5">
        <f t="shared" si="778"/>
        <v>0</v>
      </c>
      <c r="AL4502" s="5">
        <v>0</v>
      </c>
      <c r="AM4502" s="5">
        <v>0</v>
      </c>
      <c r="AN4502" s="5">
        <f t="shared" si="779"/>
        <v>0</v>
      </c>
      <c r="AO4502" s="5">
        <v>0</v>
      </c>
      <c r="AP4502" s="5">
        <v>0</v>
      </c>
      <c r="AQ4502" s="5">
        <f t="shared" si="780"/>
        <v>0</v>
      </c>
      <c r="AR4502" s="5">
        <v>0</v>
      </c>
      <c r="AS4502" s="6"/>
      <c r="AT4502" s="5">
        <v>0</v>
      </c>
      <c r="AU4502" s="5">
        <v>0</v>
      </c>
      <c r="AV4502" t="str">
        <f t="shared" si="773"/>
        <v>N</v>
      </c>
      <c r="AW4502" t="s">
        <v>60</v>
      </c>
      <c r="AX4502" t="s">
        <v>61</v>
      </c>
      <c r="AY4502" t="s">
        <v>2637</v>
      </c>
      <c r="AZ4502" t="s">
        <v>2637</v>
      </c>
      <c r="BA4502" t="str">
        <f t="shared" si="774"/>
        <v>N</v>
      </c>
    </row>
    <row r="4503" spans="1:53">
      <c r="A4503" t="s">
        <v>436</v>
      </c>
      <c r="B4503" t="s">
        <v>54</v>
      </c>
      <c r="C4503" t="s">
        <v>89</v>
      </c>
      <c r="D4503">
        <v>2021</v>
      </c>
      <c r="F4503" t="s">
        <v>10451</v>
      </c>
      <c r="G4503" t="s">
        <v>10452</v>
      </c>
      <c r="H4503" t="s">
        <v>4884</v>
      </c>
      <c r="I4503" t="s">
        <v>10453</v>
      </c>
      <c r="J4503" t="s">
        <v>58</v>
      </c>
      <c r="K4503" t="s">
        <v>59</v>
      </c>
      <c r="L4503" s="5">
        <v>0</v>
      </c>
      <c r="M4503" s="5">
        <v>0</v>
      </c>
      <c r="N4503" s="5">
        <f t="shared" si="770"/>
        <v>0</v>
      </c>
      <c r="O4503" s="5">
        <v>0</v>
      </c>
      <c r="P4503" s="5">
        <v>0</v>
      </c>
      <c r="Q4503" s="5">
        <f t="shared" si="771"/>
        <v>0</v>
      </c>
      <c r="R4503" s="5">
        <v>0</v>
      </c>
      <c r="S4503" s="5">
        <v>0</v>
      </c>
      <c r="T4503" s="5">
        <f t="shared" si="772"/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f t="shared" si="775"/>
        <v>0</v>
      </c>
      <c r="Z4503" s="5">
        <v>0</v>
      </c>
      <c r="AA4503" s="5">
        <v>1</v>
      </c>
      <c r="AB4503" s="5">
        <f t="shared" si="776"/>
        <v>1</v>
      </c>
      <c r="AC4503" s="5">
        <v>0</v>
      </c>
      <c r="AD4503" s="5">
        <v>0</v>
      </c>
      <c r="AE4503" s="5">
        <f t="shared" si="777"/>
        <v>0</v>
      </c>
      <c r="AF4503" s="5">
        <v>0</v>
      </c>
      <c r="AG4503" s="6">
        <v>44385</v>
      </c>
      <c r="AH4503" s="5">
        <v>1</v>
      </c>
      <c r="AI4503" s="5">
        <v>0</v>
      </c>
      <c r="AJ4503" s="5">
        <v>0</v>
      </c>
      <c r="AK4503" s="5">
        <f t="shared" si="778"/>
        <v>0</v>
      </c>
      <c r="AL4503" s="5">
        <v>0</v>
      </c>
      <c r="AM4503" s="5">
        <v>0</v>
      </c>
      <c r="AN4503" s="5">
        <f t="shared" si="779"/>
        <v>0</v>
      </c>
      <c r="AO4503" s="5">
        <v>0</v>
      </c>
      <c r="AP4503" s="5">
        <v>0</v>
      </c>
      <c r="AQ4503" s="5">
        <f t="shared" si="780"/>
        <v>0</v>
      </c>
      <c r="AR4503" s="5">
        <v>0</v>
      </c>
      <c r="AS4503" s="6"/>
      <c r="AT4503" s="5">
        <v>0</v>
      </c>
      <c r="AU4503" s="5">
        <v>0</v>
      </c>
      <c r="AV4503" t="str">
        <f t="shared" si="773"/>
        <v>N</v>
      </c>
      <c r="AW4503" t="s">
        <v>60</v>
      </c>
      <c r="AX4503" t="s">
        <v>61</v>
      </c>
      <c r="AY4503" t="s">
        <v>2637</v>
      </c>
      <c r="AZ4503" t="s">
        <v>2637</v>
      </c>
      <c r="BA4503" t="str">
        <f t="shared" si="774"/>
        <v>N</v>
      </c>
    </row>
    <row r="4504" spans="1:53">
      <c r="A4504" t="s">
        <v>436</v>
      </c>
      <c r="B4504" t="s">
        <v>54</v>
      </c>
      <c r="C4504" t="s">
        <v>89</v>
      </c>
      <c r="D4504">
        <v>2021</v>
      </c>
      <c r="F4504" t="s">
        <v>10454</v>
      </c>
      <c r="G4504" t="s">
        <v>10455</v>
      </c>
      <c r="H4504" t="s">
        <v>7122</v>
      </c>
      <c r="I4504" t="s">
        <v>10456</v>
      </c>
      <c r="J4504" t="s">
        <v>58</v>
      </c>
      <c r="K4504" t="s">
        <v>59</v>
      </c>
      <c r="L4504" s="5">
        <v>0</v>
      </c>
      <c r="M4504" s="5">
        <v>0</v>
      </c>
      <c r="N4504" s="5">
        <f t="shared" si="770"/>
        <v>0</v>
      </c>
      <c r="O4504" s="5">
        <v>0</v>
      </c>
      <c r="P4504" s="5">
        <v>0</v>
      </c>
      <c r="Q4504" s="5">
        <f t="shared" si="771"/>
        <v>0</v>
      </c>
      <c r="R4504" s="5">
        <v>0</v>
      </c>
      <c r="S4504" s="5">
        <v>0</v>
      </c>
      <c r="T4504" s="5">
        <f t="shared" si="772"/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f t="shared" si="775"/>
        <v>0</v>
      </c>
      <c r="Z4504" s="5">
        <v>0</v>
      </c>
      <c r="AA4504" s="5">
        <v>1</v>
      </c>
      <c r="AB4504" s="5">
        <f t="shared" si="776"/>
        <v>1</v>
      </c>
      <c r="AC4504" s="5">
        <v>0</v>
      </c>
      <c r="AD4504" s="5">
        <v>0</v>
      </c>
      <c r="AE4504" s="5">
        <f t="shared" si="777"/>
        <v>0</v>
      </c>
      <c r="AF4504" s="5">
        <v>0</v>
      </c>
      <c r="AG4504" s="6">
        <v>44399</v>
      </c>
      <c r="AH4504" s="5">
        <v>1</v>
      </c>
      <c r="AI4504" s="5">
        <v>0</v>
      </c>
      <c r="AJ4504" s="5">
        <v>0</v>
      </c>
      <c r="AK4504" s="5">
        <f t="shared" si="778"/>
        <v>0</v>
      </c>
      <c r="AL4504" s="5">
        <v>0</v>
      </c>
      <c r="AM4504" s="5">
        <v>0</v>
      </c>
      <c r="AN4504" s="5">
        <f t="shared" si="779"/>
        <v>0</v>
      </c>
      <c r="AO4504" s="5">
        <v>0</v>
      </c>
      <c r="AP4504" s="5">
        <v>0</v>
      </c>
      <c r="AQ4504" s="5">
        <f t="shared" si="780"/>
        <v>0</v>
      </c>
      <c r="AR4504" s="5">
        <v>0</v>
      </c>
      <c r="AS4504" s="6"/>
      <c r="AT4504" s="5">
        <v>0</v>
      </c>
      <c r="AU4504" s="5">
        <v>0</v>
      </c>
      <c r="AV4504" t="str">
        <f t="shared" si="773"/>
        <v>N</v>
      </c>
      <c r="AW4504" t="s">
        <v>60</v>
      </c>
      <c r="AX4504" t="s">
        <v>61</v>
      </c>
      <c r="AY4504" t="s">
        <v>2637</v>
      </c>
      <c r="AZ4504" t="s">
        <v>2637</v>
      </c>
      <c r="BA4504" t="str">
        <f t="shared" si="774"/>
        <v>N</v>
      </c>
    </row>
    <row r="4505" spans="1:53">
      <c r="A4505" t="s">
        <v>436</v>
      </c>
      <c r="B4505" t="s">
        <v>54</v>
      </c>
      <c r="C4505" t="s">
        <v>89</v>
      </c>
      <c r="D4505">
        <v>2021</v>
      </c>
      <c r="F4505" t="s">
        <v>7263</v>
      </c>
      <c r="G4505" t="s">
        <v>10457</v>
      </c>
      <c r="H4505" t="s">
        <v>2754</v>
      </c>
      <c r="I4505" t="s">
        <v>7266</v>
      </c>
      <c r="J4505" t="s">
        <v>58</v>
      </c>
      <c r="K4505" t="s">
        <v>59</v>
      </c>
      <c r="L4505" s="5">
        <v>0</v>
      </c>
      <c r="M4505" s="5">
        <v>0</v>
      </c>
      <c r="N4505" s="5">
        <f t="shared" si="770"/>
        <v>0</v>
      </c>
      <c r="O4505" s="5">
        <v>0</v>
      </c>
      <c r="P4505" s="5">
        <v>0</v>
      </c>
      <c r="Q4505" s="5">
        <f t="shared" si="771"/>
        <v>0</v>
      </c>
      <c r="R4505" s="5">
        <v>0</v>
      </c>
      <c r="S4505" s="5">
        <v>0</v>
      </c>
      <c r="T4505" s="5">
        <f t="shared" si="772"/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f t="shared" si="775"/>
        <v>0</v>
      </c>
      <c r="Z4505" s="5">
        <v>0</v>
      </c>
      <c r="AA4505" s="5">
        <v>1</v>
      </c>
      <c r="AB4505" s="5">
        <f t="shared" si="776"/>
        <v>1</v>
      </c>
      <c r="AC4505" s="5">
        <v>0</v>
      </c>
      <c r="AD4505" s="5">
        <v>0</v>
      </c>
      <c r="AE4505" s="5">
        <f t="shared" si="777"/>
        <v>0</v>
      </c>
      <c r="AF4505" s="5">
        <v>0</v>
      </c>
      <c r="AG4505" s="6">
        <v>44319</v>
      </c>
      <c r="AH4505" s="5">
        <v>1</v>
      </c>
      <c r="AI4505" s="5">
        <v>0</v>
      </c>
      <c r="AJ4505" s="5">
        <v>0</v>
      </c>
      <c r="AK4505" s="5">
        <f t="shared" si="778"/>
        <v>0</v>
      </c>
      <c r="AL4505" s="5">
        <v>0</v>
      </c>
      <c r="AM4505" s="5">
        <v>0</v>
      </c>
      <c r="AN4505" s="5">
        <f t="shared" si="779"/>
        <v>0</v>
      </c>
      <c r="AO4505" s="5">
        <v>0</v>
      </c>
      <c r="AP4505" s="5">
        <v>0</v>
      </c>
      <c r="AQ4505" s="5">
        <f t="shared" si="780"/>
        <v>0</v>
      </c>
      <c r="AR4505" s="5">
        <v>0</v>
      </c>
      <c r="AS4505" s="6"/>
      <c r="AT4505" s="5">
        <v>0</v>
      </c>
      <c r="AU4505" s="5">
        <v>0</v>
      </c>
      <c r="AV4505" t="str">
        <f t="shared" si="773"/>
        <v>N</v>
      </c>
      <c r="AW4505" t="s">
        <v>60</v>
      </c>
      <c r="AX4505" t="s">
        <v>61</v>
      </c>
      <c r="AY4505" t="s">
        <v>2637</v>
      </c>
      <c r="AZ4505" t="s">
        <v>2637</v>
      </c>
      <c r="BA4505" t="str">
        <f t="shared" si="774"/>
        <v>N</v>
      </c>
    </row>
    <row r="4506" spans="1:53">
      <c r="A4506" t="s">
        <v>436</v>
      </c>
      <c r="B4506" t="s">
        <v>54</v>
      </c>
      <c r="C4506" t="s">
        <v>89</v>
      </c>
      <c r="D4506">
        <v>2021</v>
      </c>
      <c r="F4506" t="s">
        <v>10458</v>
      </c>
      <c r="G4506" t="s">
        <v>10459</v>
      </c>
      <c r="H4506" t="s">
        <v>5071</v>
      </c>
      <c r="I4506" t="s">
        <v>10460</v>
      </c>
      <c r="J4506" t="s">
        <v>58</v>
      </c>
      <c r="K4506" t="s">
        <v>59</v>
      </c>
      <c r="L4506" s="5">
        <v>0</v>
      </c>
      <c r="M4506" s="5">
        <v>0</v>
      </c>
      <c r="N4506" s="5">
        <f t="shared" si="770"/>
        <v>0</v>
      </c>
      <c r="O4506" s="5">
        <v>0</v>
      </c>
      <c r="P4506" s="5">
        <v>0</v>
      </c>
      <c r="Q4506" s="5">
        <f t="shared" si="771"/>
        <v>0</v>
      </c>
      <c r="R4506" s="5">
        <v>0</v>
      </c>
      <c r="S4506" s="5">
        <v>0</v>
      </c>
      <c r="T4506" s="5">
        <f t="shared" si="772"/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f t="shared" si="775"/>
        <v>0</v>
      </c>
      <c r="Z4506" s="5">
        <v>0</v>
      </c>
      <c r="AA4506" s="5">
        <v>1</v>
      </c>
      <c r="AB4506" s="5">
        <f t="shared" si="776"/>
        <v>1</v>
      </c>
      <c r="AC4506" s="5">
        <v>0</v>
      </c>
      <c r="AD4506" s="5">
        <v>0</v>
      </c>
      <c r="AE4506" s="5">
        <f t="shared" si="777"/>
        <v>0</v>
      </c>
      <c r="AF4506" s="5">
        <v>0</v>
      </c>
      <c r="AG4506" s="6">
        <v>44462</v>
      </c>
      <c r="AH4506" s="5">
        <v>1</v>
      </c>
      <c r="AI4506" s="5">
        <v>0</v>
      </c>
      <c r="AJ4506" s="5">
        <v>0</v>
      </c>
      <c r="AK4506" s="5">
        <f t="shared" si="778"/>
        <v>0</v>
      </c>
      <c r="AL4506" s="5">
        <v>0</v>
      </c>
      <c r="AM4506" s="5">
        <v>0</v>
      </c>
      <c r="AN4506" s="5">
        <f t="shared" si="779"/>
        <v>0</v>
      </c>
      <c r="AO4506" s="5">
        <v>0</v>
      </c>
      <c r="AP4506" s="5">
        <v>0</v>
      </c>
      <c r="AQ4506" s="5">
        <f t="shared" si="780"/>
        <v>0</v>
      </c>
      <c r="AR4506" s="5">
        <v>0</v>
      </c>
      <c r="AS4506" s="6"/>
      <c r="AT4506" s="5">
        <v>0</v>
      </c>
      <c r="AU4506" s="5">
        <v>0</v>
      </c>
      <c r="AV4506" t="str">
        <f t="shared" si="773"/>
        <v>N</v>
      </c>
      <c r="AW4506" t="s">
        <v>60</v>
      </c>
      <c r="AX4506" t="s">
        <v>61</v>
      </c>
      <c r="AY4506" t="s">
        <v>2637</v>
      </c>
      <c r="AZ4506" t="s">
        <v>2637</v>
      </c>
      <c r="BA4506" t="str">
        <f t="shared" si="774"/>
        <v>N</v>
      </c>
    </row>
    <row r="4507" spans="1:53">
      <c r="A4507" t="s">
        <v>436</v>
      </c>
      <c r="B4507" t="s">
        <v>54</v>
      </c>
      <c r="C4507" t="s">
        <v>89</v>
      </c>
      <c r="D4507">
        <v>2021</v>
      </c>
      <c r="F4507" t="s">
        <v>10461</v>
      </c>
      <c r="G4507" t="s">
        <v>10462</v>
      </c>
      <c r="H4507" t="s">
        <v>7122</v>
      </c>
      <c r="I4507" t="s">
        <v>10463</v>
      </c>
      <c r="J4507" t="s">
        <v>58</v>
      </c>
      <c r="K4507" t="s">
        <v>59</v>
      </c>
      <c r="L4507" s="5">
        <v>0</v>
      </c>
      <c r="M4507" s="5">
        <v>0</v>
      </c>
      <c r="N4507" s="5">
        <f t="shared" si="770"/>
        <v>0</v>
      </c>
      <c r="O4507" s="5">
        <v>0</v>
      </c>
      <c r="P4507" s="5">
        <v>0</v>
      </c>
      <c r="Q4507" s="5">
        <f t="shared" si="771"/>
        <v>0</v>
      </c>
      <c r="R4507" s="5">
        <v>0</v>
      </c>
      <c r="S4507" s="5">
        <v>0</v>
      </c>
      <c r="T4507" s="5">
        <f t="shared" si="772"/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f t="shared" si="775"/>
        <v>0</v>
      </c>
      <c r="Z4507" s="5">
        <v>0</v>
      </c>
      <c r="AA4507" s="5">
        <v>1</v>
      </c>
      <c r="AB4507" s="5">
        <f t="shared" si="776"/>
        <v>1</v>
      </c>
      <c r="AC4507" s="5">
        <v>0</v>
      </c>
      <c r="AD4507" s="5">
        <v>0</v>
      </c>
      <c r="AE4507" s="5">
        <f t="shared" si="777"/>
        <v>0</v>
      </c>
      <c r="AF4507" s="5">
        <v>0</v>
      </c>
      <c r="AG4507" s="6">
        <v>44348</v>
      </c>
      <c r="AH4507" s="5">
        <v>1</v>
      </c>
      <c r="AI4507" s="5">
        <v>0</v>
      </c>
      <c r="AJ4507" s="5">
        <v>0</v>
      </c>
      <c r="AK4507" s="5">
        <f t="shared" si="778"/>
        <v>0</v>
      </c>
      <c r="AL4507" s="5">
        <v>0</v>
      </c>
      <c r="AM4507" s="5">
        <v>0</v>
      </c>
      <c r="AN4507" s="5">
        <f t="shared" si="779"/>
        <v>0</v>
      </c>
      <c r="AO4507" s="5">
        <v>0</v>
      </c>
      <c r="AP4507" s="5">
        <v>0</v>
      </c>
      <c r="AQ4507" s="5">
        <f t="shared" si="780"/>
        <v>0</v>
      </c>
      <c r="AR4507" s="5">
        <v>0</v>
      </c>
      <c r="AS4507" s="6"/>
      <c r="AT4507" s="5">
        <v>0</v>
      </c>
      <c r="AU4507" s="5">
        <v>0</v>
      </c>
      <c r="AV4507" t="str">
        <f t="shared" si="773"/>
        <v>N</v>
      </c>
      <c r="AW4507" t="s">
        <v>60</v>
      </c>
      <c r="AX4507" t="s">
        <v>61</v>
      </c>
      <c r="AY4507" t="s">
        <v>2637</v>
      </c>
      <c r="AZ4507" t="s">
        <v>2637</v>
      </c>
      <c r="BA4507" t="str">
        <f t="shared" si="774"/>
        <v>N</v>
      </c>
    </row>
    <row r="4508" spans="1:53">
      <c r="A4508" t="s">
        <v>436</v>
      </c>
      <c r="B4508" t="s">
        <v>54</v>
      </c>
      <c r="C4508" t="s">
        <v>89</v>
      </c>
      <c r="D4508">
        <v>2021</v>
      </c>
      <c r="F4508" t="s">
        <v>10464</v>
      </c>
      <c r="G4508" t="s">
        <v>10465</v>
      </c>
      <c r="H4508" t="s">
        <v>2720</v>
      </c>
      <c r="I4508" t="s">
        <v>10466</v>
      </c>
      <c r="J4508" t="s">
        <v>58</v>
      </c>
      <c r="K4508" t="s">
        <v>59</v>
      </c>
      <c r="L4508" s="5">
        <v>0</v>
      </c>
      <c r="M4508" s="5">
        <v>0</v>
      </c>
      <c r="N4508" s="5">
        <f t="shared" si="770"/>
        <v>0</v>
      </c>
      <c r="O4508" s="5">
        <v>0</v>
      </c>
      <c r="P4508" s="5">
        <v>0</v>
      </c>
      <c r="Q4508" s="5">
        <f t="shared" si="771"/>
        <v>0</v>
      </c>
      <c r="R4508" s="5">
        <v>0</v>
      </c>
      <c r="S4508" s="5">
        <v>0</v>
      </c>
      <c r="T4508" s="5">
        <f t="shared" si="772"/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f t="shared" si="775"/>
        <v>0</v>
      </c>
      <c r="Z4508" s="5">
        <v>0</v>
      </c>
      <c r="AA4508" s="5">
        <v>1</v>
      </c>
      <c r="AB4508" s="5">
        <f t="shared" si="776"/>
        <v>1</v>
      </c>
      <c r="AC4508" s="5">
        <v>0</v>
      </c>
      <c r="AD4508" s="5">
        <v>0</v>
      </c>
      <c r="AE4508" s="5">
        <f t="shared" si="777"/>
        <v>0</v>
      </c>
      <c r="AF4508" s="5">
        <v>0</v>
      </c>
      <c r="AG4508" s="6">
        <v>44488</v>
      </c>
      <c r="AH4508" s="5">
        <v>1</v>
      </c>
      <c r="AI4508" s="5">
        <v>0</v>
      </c>
      <c r="AJ4508" s="5">
        <v>0</v>
      </c>
      <c r="AK4508" s="5">
        <f t="shared" si="778"/>
        <v>0</v>
      </c>
      <c r="AL4508" s="5">
        <v>0</v>
      </c>
      <c r="AM4508" s="5">
        <v>0</v>
      </c>
      <c r="AN4508" s="5">
        <f t="shared" si="779"/>
        <v>0</v>
      </c>
      <c r="AO4508" s="5">
        <v>0</v>
      </c>
      <c r="AP4508" s="5">
        <v>0</v>
      </c>
      <c r="AQ4508" s="5">
        <f t="shared" si="780"/>
        <v>0</v>
      </c>
      <c r="AR4508" s="5">
        <v>0</v>
      </c>
      <c r="AS4508" s="6"/>
      <c r="AT4508" s="5">
        <v>0</v>
      </c>
      <c r="AU4508" s="5">
        <v>0</v>
      </c>
      <c r="AV4508" t="str">
        <f t="shared" si="773"/>
        <v>N</v>
      </c>
      <c r="AW4508" t="s">
        <v>60</v>
      </c>
      <c r="AX4508" t="s">
        <v>61</v>
      </c>
      <c r="AY4508" t="s">
        <v>2637</v>
      </c>
      <c r="AZ4508" t="s">
        <v>2637</v>
      </c>
      <c r="BA4508" t="str">
        <f t="shared" si="774"/>
        <v>N</v>
      </c>
    </row>
    <row r="4509" spans="1:53">
      <c r="A4509" t="s">
        <v>436</v>
      </c>
      <c r="B4509" t="s">
        <v>54</v>
      </c>
      <c r="C4509" t="s">
        <v>89</v>
      </c>
      <c r="D4509">
        <v>2021</v>
      </c>
      <c r="F4509" t="s">
        <v>10467</v>
      </c>
      <c r="G4509" t="s">
        <v>10468</v>
      </c>
      <c r="H4509" t="s">
        <v>10469</v>
      </c>
      <c r="I4509" t="s">
        <v>10470</v>
      </c>
      <c r="J4509" t="s">
        <v>58</v>
      </c>
      <c r="K4509" t="s">
        <v>59</v>
      </c>
      <c r="L4509" s="5">
        <v>0</v>
      </c>
      <c r="M4509" s="5">
        <v>0</v>
      </c>
      <c r="N4509" s="5">
        <f t="shared" si="770"/>
        <v>0</v>
      </c>
      <c r="O4509" s="5">
        <v>0</v>
      </c>
      <c r="P4509" s="5">
        <v>0</v>
      </c>
      <c r="Q4509" s="5">
        <f t="shared" si="771"/>
        <v>0</v>
      </c>
      <c r="R4509" s="5">
        <v>0</v>
      </c>
      <c r="S4509" s="5">
        <v>0</v>
      </c>
      <c r="T4509" s="5">
        <f t="shared" si="772"/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f t="shared" si="775"/>
        <v>0</v>
      </c>
      <c r="Z4509" s="5">
        <v>0</v>
      </c>
      <c r="AA4509" s="5">
        <v>1</v>
      </c>
      <c r="AB4509" s="5">
        <f t="shared" si="776"/>
        <v>1</v>
      </c>
      <c r="AC4509" s="5">
        <v>0</v>
      </c>
      <c r="AD4509" s="5">
        <v>0</v>
      </c>
      <c r="AE4509" s="5">
        <f t="shared" si="777"/>
        <v>0</v>
      </c>
      <c r="AF4509" s="5">
        <v>0</v>
      </c>
      <c r="AG4509" s="6">
        <v>44516</v>
      </c>
      <c r="AH4509" s="5">
        <v>1</v>
      </c>
      <c r="AI4509" s="5">
        <v>0</v>
      </c>
      <c r="AJ4509" s="5">
        <v>0</v>
      </c>
      <c r="AK4509" s="5">
        <f t="shared" si="778"/>
        <v>0</v>
      </c>
      <c r="AL4509" s="5">
        <v>0</v>
      </c>
      <c r="AM4509" s="5">
        <v>0</v>
      </c>
      <c r="AN4509" s="5">
        <f t="shared" si="779"/>
        <v>0</v>
      </c>
      <c r="AO4509" s="5">
        <v>0</v>
      </c>
      <c r="AP4509" s="5">
        <v>0</v>
      </c>
      <c r="AQ4509" s="5">
        <f t="shared" si="780"/>
        <v>0</v>
      </c>
      <c r="AR4509" s="5">
        <v>0</v>
      </c>
      <c r="AS4509" s="6"/>
      <c r="AT4509" s="5">
        <v>0</v>
      </c>
      <c r="AU4509" s="5">
        <v>0</v>
      </c>
      <c r="AV4509" t="str">
        <f t="shared" si="773"/>
        <v>N</v>
      </c>
      <c r="AW4509" t="s">
        <v>60</v>
      </c>
      <c r="AX4509" t="s">
        <v>61</v>
      </c>
      <c r="AY4509" t="s">
        <v>2637</v>
      </c>
      <c r="AZ4509" t="s">
        <v>2637</v>
      </c>
      <c r="BA4509" t="str">
        <f t="shared" si="774"/>
        <v>N</v>
      </c>
    </row>
    <row r="4510" spans="1:53">
      <c r="A4510" t="s">
        <v>436</v>
      </c>
      <c r="B4510" t="s">
        <v>54</v>
      </c>
      <c r="C4510" t="s">
        <v>89</v>
      </c>
      <c r="D4510">
        <v>2021</v>
      </c>
      <c r="F4510" t="s">
        <v>6729</v>
      </c>
      <c r="G4510" t="s">
        <v>6730</v>
      </c>
      <c r="H4510" t="s">
        <v>7015</v>
      </c>
      <c r="I4510" t="s">
        <v>7016</v>
      </c>
      <c r="J4510" t="s">
        <v>58</v>
      </c>
      <c r="K4510" t="s">
        <v>59</v>
      </c>
      <c r="L4510" s="5">
        <v>0</v>
      </c>
      <c r="M4510" s="5">
        <v>0</v>
      </c>
      <c r="N4510" s="5">
        <f t="shared" si="770"/>
        <v>0</v>
      </c>
      <c r="O4510" s="5">
        <v>0</v>
      </c>
      <c r="P4510" s="5">
        <v>0</v>
      </c>
      <c r="Q4510" s="5">
        <f t="shared" si="771"/>
        <v>0</v>
      </c>
      <c r="R4510" s="5">
        <v>0</v>
      </c>
      <c r="S4510" s="5">
        <v>0</v>
      </c>
      <c r="T4510" s="5">
        <f t="shared" si="772"/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f t="shared" si="775"/>
        <v>0</v>
      </c>
      <c r="Z4510" s="5">
        <v>0</v>
      </c>
      <c r="AA4510" s="5">
        <v>1</v>
      </c>
      <c r="AB4510" s="5">
        <f t="shared" si="776"/>
        <v>1</v>
      </c>
      <c r="AC4510" s="5">
        <v>0</v>
      </c>
      <c r="AD4510" s="5">
        <v>0</v>
      </c>
      <c r="AE4510" s="5">
        <f t="shared" si="777"/>
        <v>0</v>
      </c>
      <c r="AF4510" s="5">
        <v>0</v>
      </c>
      <c r="AG4510" s="6">
        <v>44326</v>
      </c>
      <c r="AH4510" s="5">
        <v>1</v>
      </c>
      <c r="AI4510" s="5">
        <v>0</v>
      </c>
      <c r="AJ4510" s="5">
        <v>0</v>
      </c>
      <c r="AK4510" s="5">
        <f t="shared" si="778"/>
        <v>0</v>
      </c>
      <c r="AL4510" s="5">
        <v>0</v>
      </c>
      <c r="AM4510" s="5">
        <v>0</v>
      </c>
      <c r="AN4510" s="5">
        <f t="shared" si="779"/>
        <v>0</v>
      </c>
      <c r="AO4510" s="5">
        <v>0</v>
      </c>
      <c r="AP4510" s="5">
        <v>0</v>
      </c>
      <c r="AQ4510" s="5">
        <f t="shared" si="780"/>
        <v>0</v>
      </c>
      <c r="AR4510" s="5">
        <v>0</v>
      </c>
      <c r="AS4510" s="6"/>
      <c r="AT4510" s="5">
        <v>0</v>
      </c>
      <c r="AU4510" s="5">
        <v>0</v>
      </c>
      <c r="AV4510" t="str">
        <f t="shared" si="773"/>
        <v>N</v>
      </c>
      <c r="AW4510" t="s">
        <v>60</v>
      </c>
      <c r="AX4510" t="s">
        <v>61</v>
      </c>
      <c r="AY4510" t="s">
        <v>2637</v>
      </c>
      <c r="AZ4510" t="s">
        <v>2637</v>
      </c>
      <c r="BA4510" t="str">
        <f t="shared" si="774"/>
        <v>N</v>
      </c>
    </row>
    <row r="4511" spans="1:53">
      <c r="A4511" t="s">
        <v>436</v>
      </c>
      <c r="B4511" t="s">
        <v>54</v>
      </c>
      <c r="C4511" t="s">
        <v>89</v>
      </c>
      <c r="D4511">
        <v>2021</v>
      </c>
      <c r="F4511" t="s">
        <v>10471</v>
      </c>
      <c r="G4511" t="s">
        <v>10472</v>
      </c>
      <c r="H4511" t="s">
        <v>2720</v>
      </c>
      <c r="I4511" t="s">
        <v>10473</v>
      </c>
      <c r="J4511" t="s">
        <v>58</v>
      </c>
      <c r="K4511" t="s">
        <v>59</v>
      </c>
      <c r="L4511" s="5">
        <v>0</v>
      </c>
      <c r="M4511" s="5">
        <v>0</v>
      </c>
      <c r="N4511" s="5">
        <f t="shared" si="770"/>
        <v>0</v>
      </c>
      <c r="O4511" s="5">
        <v>0</v>
      </c>
      <c r="P4511" s="5">
        <v>0</v>
      </c>
      <c r="Q4511" s="5">
        <f t="shared" si="771"/>
        <v>0</v>
      </c>
      <c r="R4511" s="5">
        <v>0</v>
      </c>
      <c r="S4511" s="5">
        <v>0</v>
      </c>
      <c r="T4511" s="5">
        <f t="shared" si="772"/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f t="shared" si="775"/>
        <v>0</v>
      </c>
      <c r="Z4511" s="5">
        <v>0</v>
      </c>
      <c r="AA4511" s="5">
        <v>1</v>
      </c>
      <c r="AB4511" s="5">
        <f t="shared" si="776"/>
        <v>1</v>
      </c>
      <c r="AC4511" s="5">
        <v>0</v>
      </c>
      <c r="AD4511" s="5">
        <v>0</v>
      </c>
      <c r="AE4511" s="5">
        <f t="shared" si="777"/>
        <v>0</v>
      </c>
      <c r="AF4511" s="5">
        <v>0</v>
      </c>
      <c r="AG4511" s="6">
        <v>44515</v>
      </c>
      <c r="AH4511" s="5">
        <v>1</v>
      </c>
      <c r="AI4511" s="5">
        <v>0</v>
      </c>
      <c r="AJ4511" s="5">
        <v>0</v>
      </c>
      <c r="AK4511" s="5">
        <f t="shared" si="778"/>
        <v>0</v>
      </c>
      <c r="AL4511" s="5">
        <v>0</v>
      </c>
      <c r="AM4511" s="5">
        <v>0</v>
      </c>
      <c r="AN4511" s="5">
        <f t="shared" si="779"/>
        <v>0</v>
      </c>
      <c r="AO4511" s="5">
        <v>0</v>
      </c>
      <c r="AP4511" s="5">
        <v>0</v>
      </c>
      <c r="AQ4511" s="5">
        <f t="shared" si="780"/>
        <v>0</v>
      </c>
      <c r="AR4511" s="5">
        <v>0</v>
      </c>
      <c r="AS4511" s="6"/>
      <c r="AT4511" s="5">
        <v>0</v>
      </c>
      <c r="AU4511" s="5">
        <v>0</v>
      </c>
      <c r="AV4511" t="str">
        <f t="shared" si="773"/>
        <v>N</v>
      </c>
      <c r="AW4511" t="s">
        <v>60</v>
      </c>
      <c r="AX4511" t="s">
        <v>61</v>
      </c>
      <c r="AY4511" t="s">
        <v>2637</v>
      </c>
      <c r="AZ4511" t="s">
        <v>2637</v>
      </c>
      <c r="BA4511" t="str">
        <f t="shared" si="774"/>
        <v>N</v>
      </c>
    </row>
    <row r="4512" spans="1:53">
      <c r="A4512" t="s">
        <v>436</v>
      </c>
      <c r="B4512" t="s">
        <v>54</v>
      </c>
      <c r="C4512" t="s">
        <v>89</v>
      </c>
      <c r="D4512">
        <v>2021</v>
      </c>
      <c r="F4512" t="s">
        <v>6878</v>
      </c>
      <c r="G4512" t="s">
        <v>6879</v>
      </c>
      <c r="H4512" t="s">
        <v>6880</v>
      </c>
      <c r="I4512" t="s">
        <v>6881</v>
      </c>
      <c r="J4512" t="s">
        <v>58</v>
      </c>
      <c r="K4512" t="s">
        <v>59</v>
      </c>
      <c r="L4512" s="5">
        <v>0</v>
      </c>
      <c r="M4512" s="5">
        <v>0</v>
      </c>
      <c r="N4512" s="5">
        <f t="shared" si="770"/>
        <v>0</v>
      </c>
      <c r="O4512" s="5">
        <v>0</v>
      </c>
      <c r="P4512" s="5">
        <v>0</v>
      </c>
      <c r="Q4512" s="5">
        <f t="shared" si="771"/>
        <v>0</v>
      </c>
      <c r="R4512" s="5">
        <v>0</v>
      </c>
      <c r="S4512" s="5">
        <v>0</v>
      </c>
      <c r="T4512" s="5">
        <f t="shared" si="772"/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f t="shared" si="775"/>
        <v>0</v>
      </c>
      <c r="Z4512" s="5">
        <v>0</v>
      </c>
      <c r="AA4512" s="5">
        <v>1</v>
      </c>
      <c r="AB4512" s="5">
        <f t="shared" si="776"/>
        <v>1</v>
      </c>
      <c r="AC4512" s="5">
        <v>0</v>
      </c>
      <c r="AD4512" s="5">
        <v>0</v>
      </c>
      <c r="AE4512" s="5">
        <f t="shared" si="777"/>
        <v>0</v>
      </c>
      <c r="AF4512" s="5">
        <v>0</v>
      </c>
      <c r="AG4512" s="6">
        <v>44425</v>
      </c>
      <c r="AH4512" s="5">
        <v>1</v>
      </c>
      <c r="AI4512" s="5">
        <v>0</v>
      </c>
      <c r="AJ4512" s="5">
        <v>0</v>
      </c>
      <c r="AK4512" s="5">
        <f t="shared" si="778"/>
        <v>0</v>
      </c>
      <c r="AL4512" s="5">
        <v>0</v>
      </c>
      <c r="AM4512" s="5">
        <v>0</v>
      </c>
      <c r="AN4512" s="5">
        <f t="shared" si="779"/>
        <v>0</v>
      </c>
      <c r="AO4512" s="5">
        <v>0</v>
      </c>
      <c r="AP4512" s="5">
        <v>0</v>
      </c>
      <c r="AQ4512" s="5">
        <f t="shared" si="780"/>
        <v>0</v>
      </c>
      <c r="AR4512" s="5">
        <v>0</v>
      </c>
      <c r="AS4512" s="6"/>
      <c r="AT4512" s="5">
        <v>0</v>
      </c>
      <c r="AU4512" s="5">
        <v>0</v>
      </c>
      <c r="AV4512" t="str">
        <f t="shared" si="773"/>
        <v>N</v>
      </c>
      <c r="AW4512" t="s">
        <v>60</v>
      </c>
      <c r="AX4512" t="s">
        <v>61</v>
      </c>
      <c r="AY4512" t="s">
        <v>2637</v>
      </c>
      <c r="AZ4512" t="s">
        <v>2637</v>
      </c>
      <c r="BA4512" t="str">
        <f t="shared" si="774"/>
        <v>N</v>
      </c>
    </row>
    <row r="4513" spans="1:53">
      <c r="A4513" t="s">
        <v>436</v>
      </c>
      <c r="B4513" t="s">
        <v>54</v>
      </c>
      <c r="C4513" t="s">
        <v>89</v>
      </c>
      <c r="D4513">
        <v>2021</v>
      </c>
      <c r="F4513" t="s">
        <v>6786</v>
      </c>
      <c r="G4513" t="s">
        <v>6787</v>
      </c>
      <c r="H4513" t="s">
        <v>6871</v>
      </c>
      <c r="I4513" t="s">
        <v>6872</v>
      </c>
      <c r="J4513" t="s">
        <v>58</v>
      </c>
      <c r="K4513" t="s">
        <v>59</v>
      </c>
      <c r="L4513" s="5">
        <v>0</v>
      </c>
      <c r="M4513" s="5">
        <v>0</v>
      </c>
      <c r="N4513" s="5">
        <f t="shared" si="770"/>
        <v>0</v>
      </c>
      <c r="O4513" s="5">
        <v>0</v>
      </c>
      <c r="P4513" s="5">
        <v>0</v>
      </c>
      <c r="Q4513" s="5">
        <f t="shared" si="771"/>
        <v>0</v>
      </c>
      <c r="R4513" s="5">
        <v>0</v>
      </c>
      <c r="S4513" s="5">
        <v>0</v>
      </c>
      <c r="T4513" s="5">
        <f t="shared" si="772"/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f t="shared" si="775"/>
        <v>0</v>
      </c>
      <c r="Z4513" s="5">
        <v>0</v>
      </c>
      <c r="AA4513" s="5">
        <v>1</v>
      </c>
      <c r="AB4513" s="5">
        <f t="shared" si="776"/>
        <v>1</v>
      </c>
      <c r="AC4513" s="5">
        <v>0</v>
      </c>
      <c r="AD4513" s="5">
        <v>0</v>
      </c>
      <c r="AE4513" s="5">
        <f t="shared" si="777"/>
        <v>0</v>
      </c>
      <c r="AF4513" s="5">
        <v>0</v>
      </c>
      <c r="AG4513" s="6">
        <v>44340</v>
      </c>
      <c r="AH4513" s="5">
        <v>1</v>
      </c>
      <c r="AI4513" s="5">
        <v>0</v>
      </c>
      <c r="AJ4513" s="5">
        <v>0</v>
      </c>
      <c r="AK4513" s="5">
        <f t="shared" si="778"/>
        <v>0</v>
      </c>
      <c r="AL4513" s="5">
        <v>0</v>
      </c>
      <c r="AM4513" s="5">
        <v>0</v>
      </c>
      <c r="AN4513" s="5">
        <f t="shared" si="779"/>
        <v>0</v>
      </c>
      <c r="AO4513" s="5">
        <v>0</v>
      </c>
      <c r="AP4513" s="5">
        <v>0</v>
      </c>
      <c r="AQ4513" s="5">
        <f t="shared" si="780"/>
        <v>0</v>
      </c>
      <c r="AR4513" s="5">
        <v>0</v>
      </c>
      <c r="AS4513" s="6"/>
      <c r="AT4513" s="5">
        <v>0</v>
      </c>
      <c r="AU4513" s="5">
        <v>0</v>
      </c>
      <c r="AV4513" t="str">
        <f t="shared" si="773"/>
        <v>N</v>
      </c>
      <c r="AW4513" t="s">
        <v>60</v>
      </c>
      <c r="AX4513" t="s">
        <v>61</v>
      </c>
      <c r="AY4513" t="s">
        <v>2637</v>
      </c>
      <c r="AZ4513" t="s">
        <v>2637</v>
      </c>
      <c r="BA4513" t="str">
        <f t="shared" si="774"/>
        <v>N</v>
      </c>
    </row>
    <row r="4514" spans="1:53">
      <c r="A4514" t="s">
        <v>436</v>
      </c>
      <c r="B4514" t="s">
        <v>54</v>
      </c>
      <c r="C4514" t="s">
        <v>89</v>
      </c>
      <c r="D4514">
        <v>2021</v>
      </c>
      <c r="F4514" t="s">
        <v>10474</v>
      </c>
      <c r="G4514" t="s">
        <v>10475</v>
      </c>
      <c r="H4514" t="s">
        <v>10476</v>
      </c>
      <c r="I4514" t="s">
        <v>10477</v>
      </c>
      <c r="J4514" t="s">
        <v>58</v>
      </c>
      <c r="K4514" t="s">
        <v>59</v>
      </c>
      <c r="L4514" s="5">
        <v>0</v>
      </c>
      <c r="M4514" s="5">
        <v>0</v>
      </c>
      <c r="N4514" s="5">
        <f t="shared" si="770"/>
        <v>0</v>
      </c>
      <c r="O4514" s="5">
        <v>0</v>
      </c>
      <c r="P4514" s="5">
        <v>0</v>
      </c>
      <c r="Q4514" s="5">
        <f t="shared" si="771"/>
        <v>0</v>
      </c>
      <c r="R4514" s="5">
        <v>0</v>
      </c>
      <c r="S4514" s="5">
        <v>0</v>
      </c>
      <c r="T4514" s="5">
        <f t="shared" si="772"/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f t="shared" si="775"/>
        <v>0</v>
      </c>
      <c r="Z4514" s="5">
        <v>0</v>
      </c>
      <c r="AA4514" s="5">
        <v>1</v>
      </c>
      <c r="AB4514" s="5">
        <f t="shared" si="776"/>
        <v>1</v>
      </c>
      <c r="AC4514" s="5">
        <v>0</v>
      </c>
      <c r="AD4514" s="5">
        <v>0</v>
      </c>
      <c r="AE4514" s="5">
        <f t="shared" si="777"/>
        <v>0</v>
      </c>
      <c r="AF4514" s="5">
        <v>0</v>
      </c>
      <c r="AG4514" s="6">
        <v>44391</v>
      </c>
      <c r="AH4514" s="5">
        <v>1</v>
      </c>
      <c r="AI4514" s="5">
        <v>0</v>
      </c>
      <c r="AJ4514" s="5">
        <v>0</v>
      </c>
      <c r="AK4514" s="5">
        <f t="shared" si="778"/>
        <v>0</v>
      </c>
      <c r="AL4514" s="5">
        <v>0</v>
      </c>
      <c r="AM4514" s="5">
        <v>0</v>
      </c>
      <c r="AN4514" s="5">
        <f t="shared" si="779"/>
        <v>0</v>
      </c>
      <c r="AO4514" s="5">
        <v>0</v>
      </c>
      <c r="AP4514" s="5">
        <v>0</v>
      </c>
      <c r="AQ4514" s="5">
        <f t="shared" si="780"/>
        <v>0</v>
      </c>
      <c r="AR4514" s="5">
        <v>0</v>
      </c>
      <c r="AS4514" s="6"/>
      <c r="AT4514" s="5">
        <v>0</v>
      </c>
      <c r="AU4514" s="5">
        <v>0</v>
      </c>
      <c r="AV4514" t="str">
        <f t="shared" si="773"/>
        <v>N</v>
      </c>
      <c r="AW4514" t="s">
        <v>60</v>
      </c>
      <c r="AX4514" t="s">
        <v>61</v>
      </c>
      <c r="AY4514" t="s">
        <v>2637</v>
      </c>
      <c r="AZ4514" t="s">
        <v>2637</v>
      </c>
      <c r="BA4514" t="str">
        <f t="shared" si="774"/>
        <v>N</v>
      </c>
    </row>
    <row r="4515" spans="1:53">
      <c r="A4515" t="s">
        <v>436</v>
      </c>
      <c r="B4515" t="s">
        <v>54</v>
      </c>
      <c r="C4515" t="s">
        <v>89</v>
      </c>
      <c r="D4515">
        <v>2021</v>
      </c>
      <c r="F4515" t="s">
        <v>7087</v>
      </c>
      <c r="G4515" t="s">
        <v>7088</v>
      </c>
      <c r="H4515" t="s">
        <v>7089</v>
      </c>
      <c r="I4515" t="s">
        <v>7090</v>
      </c>
      <c r="J4515" t="s">
        <v>58</v>
      </c>
      <c r="K4515" t="s">
        <v>59</v>
      </c>
      <c r="L4515" s="5">
        <v>0</v>
      </c>
      <c r="M4515" s="5">
        <v>0</v>
      </c>
      <c r="N4515" s="5">
        <f t="shared" si="770"/>
        <v>0</v>
      </c>
      <c r="O4515" s="5">
        <v>0</v>
      </c>
      <c r="P4515" s="5">
        <v>0</v>
      </c>
      <c r="Q4515" s="5">
        <f t="shared" si="771"/>
        <v>0</v>
      </c>
      <c r="R4515" s="5">
        <v>0</v>
      </c>
      <c r="S4515" s="5">
        <v>0</v>
      </c>
      <c r="T4515" s="5">
        <f t="shared" si="772"/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f t="shared" si="775"/>
        <v>0</v>
      </c>
      <c r="Z4515" s="5">
        <v>0</v>
      </c>
      <c r="AA4515" s="5">
        <v>1</v>
      </c>
      <c r="AB4515" s="5">
        <f t="shared" si="776"/>
        <v>1</v>
      </c>
      <c r="AC4515" s="5">
        <v>0</v>
      </c>
      <c r="AD4515" s="5">
        <v>0</v>
      </c>
      <c r="AE4515" s="5">
        <f t="shared" si="777"/>
        <v>0</v>
      </c>
      <c r="AF4515" s="5">
        <v>0</v>
      </c>
      <c r="AG4515" s="6">
        <v>44354</v>
      </c>
      <c r="AH4515" s="5">
        <v>1</v>
      </c>
      <c r="AI4515" s="5">
        <v>0</v>
      </c>
      <c r="AJ4515" s="5">
        <v>0</v>
      </c>
      <c r="AK4515" s="5">
        <f t="shared" si="778"/>
        <v>0</v>
      </c>
      <c r="AL4515" s="5">
        <v>0</v>
      </c>
      <c r="AM4515" s="5">
        <v>0</v>
      </c>
      <c r="AN4515" s="5">
        <f t="shared" si="779"/>
        <v>0</v>
      </c>
      <c r="AO4515" s="5">
        <v>0</v>
      </c>
      <c r="AP4515" s="5">
        <v>0</v>
      </c>
      <c r="AQ4515" s="5">
        <f t="shared" si="780"/>
        <v>0</v>
      </c>
      <c r="AR4515" s="5">
        <v>0</v>
      </c>
      <c r="AS4515" s="6"/>
      <c r="AT4515" s="5">
        <v>0</v>
      </c>
      <c r="AU4515" s="5">
        <v>0</v>
      </c>
      <c r="AV4515" t="str">
        <f t="shared" si="773"/>
        <v>N</v>
      </c>
      <c r="AW4515" t="s">
        <v>60</v>
      </c>
      <c r="AX4515" t="s">
        <v>61</v>
      </c>
      <c r="AY4515" t="s">
        <v>2637</v>
      </c>
      <c r="AZ4515" t="s">
        <v>2637</v>
      </c>
      <c r="BA4515" t="str">
        <f t="shared" si="774"/>
        <v>N</v>
      </c>
    </row>
    <row r="4516" spans="1:53">
      <c r="A4516" t="s">
        <v>436</v>
      </c>
      <c r="B4516" t="s">
        <v>54</v>
      </c>
      <c r="C4516" t="s">
        <v>89</v>
      </c>
      <c r="D4516">
        <v>2021</v>
      </c>
      <c r="F4516" t="s">
        <v>10478</v>
      </c>
      <c r="G4516" t="s">
        <v>10479</v>
      </c>
      <c r="H4516" t="s">
        <v>10480</v>
      </c>
      <c r="I4516" t="s">
        <v>10481</v>
      </c>
      <c r="J4516" t="s">
        <v>58</v>
      </c>
      <c r="K4516" t="s">
        <v>59</v>
      </c>
      <c r="L4516" s="5">
        <v>0</v>
      </c>
      <c r="M4516" s="5">
        <v>0</v>
      </c>
      <c r="N4516" s="5">
        <f t="shared" si="770"/>
        <v>0</v>
      </c>
      <c r="O4516" s="5">
        <v>0</v>
      </c>
      <c r="P4516" s="5">
        <v>0</v>
      </c>
      <c r="Q4516" s="5">
        <f t="shared" si="771"/>
        <v>0</v>
      </c>
      <c r="R4516" s="5">
        <v>0</v>
      </c>
      <c r="S4516" s="5">
        <v>0</v>
      </c>
      <c r="T4516" s="5">
        <f t="shared" si="772"/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f t="shared" si="775"/>
        <v>0</v>
      </c>
      <c r="Z4516" s="5">
        <v>0</v>
      </c>
      <c r="AA4516" s="5">
        <v>1</v>
      </c>
      <c r="AB4516" s="5">
        <f t="shared" si="776"/>
        <v>1</v>
      </c>
      <c r="AC4516" s="5">
        <v>0</v>
      </c>
      <c r="AD4516" s="5">
        <v>0</v>
      </c>
      <c r="AE4516" s="5">
        <f t="shared" si="777"/>
        <v>0</v>
      </c>
      <c r="AF4516" s="5">
        <v>0</v>
      </c>
      <c r="AG4516" s="6">
        <v>44501</v>
      </c>
      <c r="AH4516" s="5">
        <v>1</v>
      </c>
      <c r="AI4516" s="5">
        <v>0</v>
      </c>
      <c r="AJ4516" s="5">
        <v>0</v>
      </c>
      <c r="AK4516" s="5">
        <f t="shared" si="778"/>
        <v>0</v>
      </c>
      <c r="AL4516" s="5">
        <v>0</v>
      </c>
      <c r="AM4516" s="5">
        <v>0</v>
      </c>
      <c r="AN4516" s="5">
        <f t="shared" si="779"/>
        <v>0</v>
      </c>
      <c r="AO4516" s="5">
        <v>0</v>
      </c>
      <c r="AP4516" s="5">
        <v>0</v>
      </c>
      <c r="AQ4516" s="5">
        <f t="shared" si="780"/>
        <v>0</v>
      </c>
      <c r="AR4516" s="5">
        <v>0</v>
      </c>
      <c r="AS4516" s="6"/>
      <c r="AT4516" s="5">
        <v>0</v>
      </c>
      <c r="AU4516" s="5">
        <v>0</v>
      </c>
      <c r="AV4516" t="str">
        <f t="shared" si="773"/>
        <v>N</v>
      </c>
      <c r="AW4516" t="s">
        <v>60</v>
      </c>
      <c r="AX4516" t="s">
        <v>61</v>
      </c>
      <c r="AY4516" t="s">
        <v>2637</v>
      </c>
      <c r="AZ4516" t="s">
        <v>2637</v>
      </c>
      <c r="BA4516" t="str">
        <f t="shared" si="774"/>
        <v>N</v>
      </c>
    </row>
    <row r="4517" spans="1:53">
      <c r="A4517" t="s">
        <v>436</v>
      </c>
      <c r="B4517" t="s">
        <v>54</v>
      </c>
      <c r="C4517" t="s">
        <v>89</v>
      </c>
      <c r="D4517">
        <v>2021</v>
      </c>
      <c r="F4517" t="s">
        <v>7000</v>
      </c>
      <c r="G4517" t="s">
        <v>7001</v>
      </c>
      <c r="H4517" t="s">
        <v>2754</v>
      </c>
      <c r="I4517" t="s">
        <v>7002</v>
      </c>
      <c r="J4517" t="s">
        <v>58</v>
      </c>
      <c r="K4517" t="s">
        <v>59</v>
      </c>
      <c r="L4517" s="5">
        <v>0</v>
      </c>
      <c r="M4517" s="5">
        <v>0</v>
      </c>
      <c r="N4517" s="5">
        <f t="shared" si="770"/>
        <v>0</v>
      </c>
      <c r="O4517" s="5">
        <v>0</v>
      </c>
      <c r="P4517" s="5">
        <v>0</v>
      </c>
      <c r="Q4517" s="5">
        <f t="shared" si="771"/>
        <v>0</v>
      </c>
      <c r="R4517" s="5">
        <v>0</v>
      </c>
      <c r="S4517" s="5">
        <v>0</v>
      </c>
      <c r="T4517" s="5">
        <f t="shared" si="772"/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f t="shared" si="775"/>
        <v>0</v>
      </c>
      <c r="Z4517" s="5">
        <v>0</v>
      </c>
      <c r="AA4517" s="5">
        <v>1</v>
      </c>
      <c r="AB4517" s="5">
        <f t="shared" si="776"/>
        <v>1</v>
      </c>
      <c r="AC4517" s="5">
        <v>0</v>
      </c>
      <c r="AD4517" s="5">
        <v>0</v>
      </c>
      <c r="AE4517" s="5">
        <f t="shared" si="777"/>
        <v>0</v>
      </c>
      <c r="AF4517" s="5">
        <v>0</v>
      </c>
      <c r="AG4517" s="6">
        <v>44221</v>
      </c>
      <c r="AH4517" s="5">
        <v>1</v>
      </c>
      <c r="AI4517" s="5">
        <v>0</v>
      </c>
      <c r="AJ4517" s="5">
        <v>0</v>
      </c>
      <c r="AK4517" s="5">
        <f t="shared" si="778"/>
        <v>0</v>
      </c>
      <c r="AL4517" s="5">
        <v>0</v>
      </c>
      <c r="AM4517" s="5">
        <v>0</v>
      </c>
      <c r="AN4517" s="5">
        <f t="shared" si="779"/>
        <v>0</v>
      </c>
      <c r="AO4517" s="5">
        <v>0</v>
      </c>
      <c r="AP4517" s="5">
        <v>0</v>
      </c>
      <c r="AQ4517" s="5">
        <f t="shared" si="780"/>
        <v>0</v>
      </c>
      <c r="AR4517" s="5">
        <v>0</v>
      </c>
      <c r="AS4517" s="6"/>
      <c r="AT4517" s="5">
        <v>0</v>
      </c>
      <c r="AU4517" s="5">
        <v>0</v>
      </c>
      <c r="AV4517" t="str">
        <f t="shared" si="773"/>
        <v>N</v>
      </c>
      <c r="AW4517" t="s">
        <v>60</v>
      </c>
      <c r="AX4517" t="s">
        <v>61</v>
      </c>
      <c r="AY4517" t="s">
        <v>2637</v>
      </c>
      <c r="AZ4517" t="s">
        <v>2637</v>
      </c>
      <c r="BA4517" t="str">
        <f t="shared" si="774"/>
        <v>N</v>
      </c>
    </row>
    <row r="4518" spans="1:53">
      <c r="A4518" t="s">
        <v>436</v>
      </c>
      <c r="B4518" t="s">
        <v>54</v>
      </c>
      <c r="C4518" t="s">
        <v>89</v>
      </c>
      <c r="D4518">
        <v>2021</v>
      </c>
      <c r="F4518" t="s">
        <v>7310</v>
      </c>
      <c r="G4518" t="s">
        <v>7311</v>
      </c>
      <c r="H4518" t="s">
        <v>7312</v>
      </c>
      <c r="I4518" t="s">
        <v>7313</v>
      </c>
      <c r="J4518" t="s">
        <v>58</v>
      </c>
      <c r="K4518" t="s">
        <v>59</v>
      </c>
      <c r="L4518" s="5">
        <v>0</v>
      </c>
      <c r="M4518" s="5">
        <v>0</v>
      </c>
      <c r="N4518" s="5">
        <f t="shared" si="770"/>
        <v>0</v>
      </c>
      <c r="O4518" s="5">
        <v>0</v>
      </c>
      <c r="P4518" s="5">
        <v>0</v>
      </c>
      <c r="Q4518" s="5">
        <f t="shared" si="771"/>
        <v>0</v>
      </c>
      <c r="R4518" s="5">
        <v>0</v>
      </c>
      <c r="S4518" s="5">
        <v>0</v>
      </c>
      <c r="T4518" s="5">
        <f t="shared" si="772"/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f t="shared" si="775"/>
        <v>0</v>
      </c>
      <c r="Z4518" s="5">
        <v>0</v>
      </c>
      <c r="AA4518" s="5">
        <v>1</v>
      </c>
      <c r="AB4518" s="5">
        <f t="shared" si="776"/>
        <v>1</v>
      </c>
      <c r="AC4518" s="5">
        <v>0</v>
      </c>
      <c r="AD4518" s="5">
        <v>0</v>
      </c>
      <c r="AE4518" s="5">
        <f t="shared" si="777"/>
        <v>0</v>
      </c>
      <c r="AF4518" s="5">
        <v>0</v>
      </c>
      <c r="AG4518" s="6">
        <v>44251</v>
      </c>
      <c r="AH4518" s="5">
        <v>1</v>
      </c>
      <c r="AI4518" s="5">
        <v>0</v>
      </c>
      <c r="AJ4518" s="5">
        <v>0</v>
      </c>
      <c r="AK4518" s="5">
        <f t="shared" si="778"/>
        <v>0</v>
      </c>
      <c r="AL4518" s="5">
        <v>0</v>
      </c>
      <c r="AM4518" s="5">
        <v>0</v>
      </c>
      <c r="AN4518" s="5">
        <f t="shared" si="779"/>
        <v>0</v>
      </c>
      <c r="AO4518" s="5">
        <v>0</v>
      </c>
      <c r="AP4518" s="5">
        <v>0</v>
      </c>
      <c r="AQ4518" s="5">
        <f t="shared" si="780"/>
        <v>0</v>
      </c>
      <c r="AR4518" s="5">
        <v>0</v>
      </c>
      <c r="AS4518" s="6"/>
      <c r="AT4518" s="5">
        <v>0</v>
      </c>
      <c r="AU4518" s="5">
        <v>0</v>
      </c>
      <c r="AV4518" t="str">
        <f t="shared" si="773"/>
        <v>N</v>
      </c>
      <c r="AW4518" t="s">
        <v>60</v>
      </c>
      <c r="AX4518" t="s">
        <v>61</v>
      </c>
      <c r="AY4518" t="s">
        <v>2637</v>
      </c>
      <c r="AZ4518" t="s">
        <v>2637</v>
      </c>
      <c r="BA4518" t="str">
        <f t="shared" si="774"/>
        <v>N</v>
      </c>
    </row>
    <row r="4519" spans="1:53">
      <c r="A4519" t="s">
        <v>436</v>
      </c>
      <c r="B4519" t="s">
        <v>54</v>
      </c>
      <c r="C4519" t="s">
        <v>89</v>
      </c>
      <c r="D4519">
        <v>2021</v>
      </c>
      <c r="F4519" t="s">
        <v>7138</v>
      </c>
      <c r="G4519" t="s">
        <v>7139</v>
      </c>
      <c r="H4519" t="s">
        <v>7140</v>
      </c>
      <c r="I4519" t="s">
        <v>7141</v>
      </c>
      <c r="J4519" t="s">
        <v>58</v>
      </c>
      <c r="K4519" t="s">
        <v>59</v>
      </c>
      <c r="L4519" s="5">
        <v>0</v>
      </c>
      <c r="M4519" s="5">
        <v>0</v>
      </c>
      <c r="N4519" s="5">
        <f t="shared" si="770"/>
        <v>0</v>
      </c>
      <c r="O4519" s="5">
        <v>0</v>
      </c>
      <c r="P4519" s="5">
        <v>0</v>
      </c>
      <c r="Q4519" s="5">
        <f t="shared" si="771"/>
        <v>0</v>
      </c>
      <c r="R4519" s="5">
        <v>0</v>
      </c>
      <c r="S4519" s="5">
        <v>0</v>
      </c>
      <c r="T4519" s="5">
        <f t="shared" si="772"/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f t="shared" si="775"/>
        <v>0</v>
      </c>
      <c r="Z4519" s="5">
        <v>0</v>
      </c>
      <c r="AA4519" s="5">
        <v>1</v>
      </c>
      <c r="AB4519" s="5">
        <f t="shared" si="776"/>
        <v>1</v>
      </c>
      <c r="AC4519" s="5">
        <v>0</v>
      </c>
      <c r="AD4519" s="5">
        <v>0</v>
      </c>
      <c r="AE4519" s="5">
        <f t="shared" si="777"/>
        <v>0</v>
      </c>
      <c r="AF4519" s="5">
        <v>0</v>
      </c>
      <c r="AG4519" s="6">
        <v>44354</v>
      </c>
      <c r="AH4519" s="5">
        <v>1</v>
      </c>
      <c r="AI4519" s="5">
        <v>0</v>
      </c>
      <c r="AJ4519" s="5">
        <v>0</v>
      </c>
      <c r="AK4519" s="5">
        <f t="shared" si="778"/>
        <v>0</v>
      </c>
      <c r="AL4519" s="5">
        <v>0</v>
      </c>
      <c r="AM4519" s="5">
        <v>0</v>
      </c>
      <c r="AN4519" s="5">
        <f t="shared" si="779"/>
        <v>0</v>
      </c>
      <c r="AO4519" s="5">
        <v>0</v>
      </c>
      <c r="AP4519" s="5">
        <v>0</v>
      </c>
      <c r="AQ4519" s="5">
        <f t="shared" si="780"/>
        <v>0</v>
      </c>
      <c r="AR4519" s="5">
        <v>0</v>
      </c>
      <c r="AS4519" s="6"/>
      <c r="AT4519" s="5">
        <v>0</v>
      </c>
      <c r="AU4519" s="5">
        <v>0</v>
      </c>
      <c r="AV4519" t="str">
        <f t="shared" si="773"/>
        <v>N</v>
      </c>
      <c r="AW4519" t="s">
        <v>60</v>
      </c>
      <c r="AX4519" t="s">
        <v>61</v>
      </c>
      <c r="AY4519" t="s">
        <v>2637</v>
      </c>
      <c r="AZ4519" t="s">
        <v>2637</v>
      </c>
      <c r="BA4519" t="str">
        <f t="shared" si="774"/>
        <v>N</v>
      </c>
    </row>
    <row r="4520" spans="1:53">
      <c r="A4520" t="s">
        <v>436</v>
      </c>
      <c r="B4520" t="s">
        <v>54</v>
      </c>
      <c r="C4520" t="s">
        <v>89</v>
      </c>
      <c r="D4520">
        <v>2021</v>
      </c>
      <c r="F4520" t="s">
        <v>10482</v>
      </c>
      <c r="G4520" t="s">
        <v>10483</v>
      </c>
      <c r="H4520" t="s">
        <v>5071</v>
      </c>
      <c r="I4520" t="s">
        <v>10484</v>
      </c>
      <c r="J4520" t="s">
        <v>58</v>
      </c>
      <c r="K4520" t="s">
        <v>59</v>
      </c>
      <c r="L4520" s="5">
        <v>0</v>
      </c>
      <c r="M4520" s="5">
        <v>0</v>
      </c>
      <c r="N4520" s="5">
        <f t="shared" si="770"/>
        <v>0</v>
      </c>
      <c r="O4520" s="5">
        <v>0</v>
      </c>
      <c r="P4520" s="5">
        <v>0</v>
      </c>
      <c r="Q4520" s="5">
        <f t="shared" si="771"/>
        <v>0</v>
      </c>
      <c r="R4520" s="5">
        <v>0</v>
      </c>
      <c r="S4520" s="5">
        <v>0</v>
      </c>
      <c r="T4520" s="5">
        <f t="shared" si="772"/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f t="shared" si="775"/>
        <v>0</v>
      </c>
      <c r="Z4520" s="5">
        <v>0</v>
      </c>
      <c r="AA4520" s="5">
        <v>1</v>
      </c>
      <c r="AB4520" s="5">
        <f t="shared" si="776"/>
        <v>1</v>
      </c>
      <c r="AC4520" s="5">
        <v>0</v>
      </c>
      <c r="AD4520" s="5">
        <v>0</v>
      </c>
      <c r="AE4520" s="5">
        <f t="shared" si="777"/>
        <v>0</v>
      </c>
      <c r="AF4520" s="5">
        <v>0</v>
      </c>
      <c r="AG4520" s="6">
        <v>44495</v>
      </c>
      <c r="AH4520" s="5">
        <v>1</v>
      </c>
      <c r="AI4520" s="5">
        <v>0</v>
      </c>
      <c r="AJ4520" s="5">
        <v>0</v>
      </c>
      <c r="AK4520" s="5">
        <f t="shared" si="778"/>
        <v>0</v>
      </c>
      <c r="AL4520" s="5">
        <v>0</v>
      </c>
      <c r="AM4520" s="5">
        <v>0</v>
      </c>
      <c r="AN4520" s="5">
        <f t="shared" si="779"/>
        <v>0</v>
      </c>
      <c r="AO4520" s="5">
        <v>0</v>
      </c>
      <c r="AP4520" s="5">
        <v>0</v>
      </c>
      <c r="AQ4520" s="5">
        <f t="shared" si="780"/>
        <v>0</v>
      </c>
      <c r="AR4520" s="5">
        <v>0</v>
      </c>
      <c r="AS4520" s="6"/>
      <c r="AT4520" s="5">
        <v>0</v>
      </c>
      <c r="AU4520" s="5">
        <v>0</v>
      </c>
      <c r="AV4520" t="str">
        <f t="shared" si="773"/>
        <v>N</v>
      </c>
      <c r="AW4520" t="s">
        <v>60</v>
      </c>
      <c r="AX4520" t="s">
        <v>61</v>
      </c>
      <c r="AY4520" t="s">
        <v>2637</v>
      </c>
      <c r="AZ4520" t="s">
        <v>2637</v>
      </c>
      <c r="BA4520" t="str">
        <f t="shared" si="774"/>
        <v>N</v>
      </c>
    </row>
    <row r="4521" spans="1:53">
      <c r="A4521" t="s">
        <v>436</v>
      </c>
      <c r="B4521" t="s">
        <v>54</v>
      </c>
      <c r="C4521" t="s">
        <v>89</v>
      </c>
      <c r="D4521">
        <v>2021</v>
      </c>
      <c r="F4521" t="s">
        <v>6729</v>
      </c>
      <c r="G4521" t="s">
        <v>6730</v>
      </c>
      <c r="H4521" t="s">
        <v>6731</v>
      </c>
      <c r="I4521" t="s">
        <v>6732</v>
      </c>
      <c r="J4521" t="s">
        <v>58</v>
      </c>
      <c r="K4521" t="s">
        <v>59</v>
      </c>
      <c r="L4521" s="5">
        <v>0</v>
      </c>
      <c r="M4521" s="5">
        <v>0</v>
      </c>
      <c r="N4521" s="5">
        <f t="shared" si="770"/>
        <v>0</v>
      </c>
      <c r="O4521" s="5">
        <v>0</v>
      </c>
      <c r="P4521" s="5">
        <v>0</v>
      </c>
      <c r="Q4521" s="5">
        <f t="shared" si="771"/>
        <v>0</v>
      </c>
      <c r="R4521" s="5">
        <v>0</v>
      </c>
      <c r="S4521" s="5">
        <v>0</v>
      </c>
      <c r="T4521" s="5">
        <f t="shared" si="772"/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f t="shared" si="775"/>
        <v>0</v>
      </c>
      <c r="Z4521" s="5">
        <v>0</v>
      </c>
      <c r="AA4521" s="5">
        <v>1</v>
      </c>
      <c r="AB4521" s="5">
        <f t="shared" si="776"/>
        <v>1</v>
      </c>
      <c r="AC4521" s="5">
        <v>0</v>
      </c>
      <c r="AD4521" s="5">
        <v>0</v>
      </c>
      <c r="AE4521" s="5">
        <f t="shared" si="777"/>
        <v>0</v>
      </c>
      <c r="AF4521" s="5">
        <v>0</v>
      </c>
      <c r="AG4521" s="6">
        <v>44326</v>
      </c>
      <c r="AH4521" s="5">
        <v>1</v>
      </c>
      <c r="AI4521" s="5">
        <v>0</v>
      </c>
      <c r="AJ4521" s="5">
        <v>0</v>
      </c>
      <c r="AK4521" s="5">
        <f t="shared" si="778"/>
        <v>0</v>
      </c>
      <c r="AL4521" s="5">
        <v>0</v>
      </c>
      <c r="AM4521" s="5">
        <v>0</v>
      </c>
      <c r="AN4521" s="5">
        <f t="shared" si="779"/>
        <v>0</v>
      </c>
      <c r="AO4521" s="5">
        <v>0</v>
      </c>
      <c r="AP4521" s="5">
        <v>0</v>
      </c>
      <c r="AQ4521" s="5">
        <f t="shared" si="780"/>
        <v>0</v>
      </c>
      <c r="AR4521" s="5">
        <v>0</v>
      </c>
      <c r="AS4521" s="6"/>
      <c r="AT4521" s="5">
        <v>0</v>
      </c>
      <c r="AU4521" s="5">
        <v>0</v>
      </c>
      <c r="AV4521" t="str">
        <f t="shared" si="773"/>
        <v>N</v>
      </c>
      <c r="AW4521" t="s">
        <v>60</v>
      </c>
      <c r="AX4521" t="s">
        <v>61</v>
      </c>
      <c r="AY4521" t="s">
        <v>2637</v>
      </c>
      <c r="AZ4521" t="s">
        <v>2637</v>
      </c>
      <c r="BA4521" t="str">
        <f t="shared" si="774"/>
        <v>N</v>
      </c>
    </row>
    <row r="4522" spans="1:53">
      <c r="A4522" t="s">
        <v>436</v>
      </c>
      <c r="B4522" t="s">
        <v>54</v>
      </c>
      <c r="C4522" t="s">
        <v>89</v>
      </c>
      <c r="D4522">
        <v>2021</v>
      </c>
      <c r="F4522" t="s">
        <v>10485</v>
      </c>
      <c r="G4522" t="s">
        <v>10486</v>
      </c>
      <c r="H4522" t="s">
        <v>5071</v>
      </c>
      <c r="I4522" t="s">
        <v>10487</v>
      </c>
      <c r="J4522" t="s">
        <v>58</v>
      </c>
      <c r="K4522" t="s">
        <v>59</v>
      </c>
      <c r="L4522" s="5">
        <v>0</v>
      </c>
      <c r="M4522" s="5">
        <v>0</v>
      </c>
      <c r="N4522" s="5">
        <f t="shared" si="770"/>
        <v>0</v>
      </c>
      <c r="O4522" s="5">
        <v>0</v>
      </c>
      <c r="P4522" s="5">
        <v>0</v>
      </c>
      <c r="Q4522" s="5">
        <f t="shared" si="771"/>
        <v>0</v>
      </c>
      <c r="R4522" s="5">
        <v>0</v>
      </c>
      <c r="S4522" s="5">
        <v>0</v>
      </c>
      <c r="T4522" s="5">
        <f t="shared" si="772"/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f t="shared" si="775"/>
        <v>0</v>
      </c>
      <c r="Z4522" s="5">
        <v>0</v>
      </c>
      <c r="AA4522" s="5">
        <v>1</v>
      </c>
      <c r="AB4522" s="5">
        <f t="shared" si="776"/>
        <v>1</v>
      </c>
      <c r="AC4522" s="5">
        <v>0</v>
      </c>
      <c r="AD4522" s="5">
        <v>0</v>
      </c>
      <c r="AE4522" s="5">
        <f t="shared" si="777"/>
        <v>0</v>
      </c>
      <c r="AF4522" s="5">
        <v>0</v>
      </c>
      <c r="AG4522" s="6">
        <v>44391</v>
      </c>
      <c r="AH4522" s="5">
        <v>1</v>
      </c>
      <c r="AI4522" s="5">
        <v>0</v>
      </c>
      <c r="AJ4522" s="5">
        <v>0</v>
      </c>
      <c r="AK4522" s="5">
        <f t="shared" si="778"/>
        <v>0</v>
      </c>
      <c r="AL4522" s="5">
        <v>0</v>
      </c>
      <c r="AM4522" s="5">
        <v>0</v>
      </c>
      <c r="AN4522" s="5">
        <f t="shared" si="779"/>
        <v>0</v>
      </c>
      <c r="AO4522" s="5">
        <v>0</v>
      </c>
      <c r="AP4522" s="5">
        <v>0</v>
      </c>
      <c r="AQ4522" s="5">
        <f t="shared" si="780"/>
        <v>0</v>
      </c>
      <c r="AR4522" s="5">
        <v>0</v>
      </c>
      <c r="AS4522" s="6"/>
      <c r="AT4522" s="5">
        <v>0</v>
      </c>
      <c r="AU4522" s="5">
        <v>0</v>
      </c>
      <c r="AV4522" t="str">
        <f t="shared" si="773"/>
        <v>N</v>
      </c>
      <c r="AW4522" t="s">
        <v>60</v>
      </c>
      <c r="AX4522" t="s">
        <v>61</v>
      </c>
      <c r="AY4522" t="s">
        <v>2637</v>
      </c>
      <c r="AZ4522" t="s">
        <v>2637</v>
      </c>
      <c r="BA4522" t="str">
        <f t="shared" si="774"/>
        <v>N</v>
      </c>
    </row>
    <row r="4523" spans="1:53">
      <c r="A4523" t="s">
        <v>436</v>
      </c>
      <c r="B4523" t="s">
        <v>54</v>
      </c>
      <c r="C4523" t="s">
        <v>89</v>
      </c>
      <c r="D4523">
        <v>2021</v>
      </c>
      <c r="F4523" t="s">
        <v>10488</v>
      </c>
      <c r="G4523" t="s">
        <v>10489</v>
      </c>
      <c r="H4523" t="s">
        <v>2754</v>
      </c>
      <c r="I4523" t="s">
        <v>10490</v>
      </c>
      <c r="J4523" t="s">
        <v>58</v>
      </c>
      <c r="K4523" t="s">
        <v>59</v>
      </c>
      <c r="L4523" s="5">
        <v>0</v>
      </c>
      <c r="M4523" s="5">
        <v>0</v>
      </c>
      <c r="N4523" s="5">
        <f t="shared" si="770"/>
        <v>0</v>
      </c>
      <c r="O4523" s="5">
        <v>0</v>
      </c>
      <c r="P4523" s="5">
        <v>0</v>
      </c>
      <c r="Q4523" s="5">
        <f t="shared" si="771"/>
        <v>0</v>
      </c>
      <c r="R4523" s="5">
        <v>0</v>
      </c>
      <c r="S4523" s="5">
        <v>0</v>
      </c>
      <c r="T4523" s="5">
        <f t="shared" si="772"/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f t="shared" si="775"/>
        <v>0</v>
      </c>
      <c r="Z4523" s="5">
        <v>0</v>
      </c>
      <c r="AA4523" s="5">
        <v>1</v>
      </c>
      <c r="AB4523" s="5">
        <f t="shared" si="776"/>
        <v>1</v>
      </c>
      <c r="AC4523" s="5">
        <v>0</v>
      </c>
      <c r="AD4523" s="5">
        <v>0</v>
      </c>
      <c r="AE4523" s="5">
        <f t="shared" si="777"/>
        <v>0</v>
      </c>
      <c r="AF4523" s="5">
        <v>0</v>
      </c>
      <c r="AG4523" s="6">
        <v>44340</v>
      </c>
      <c r="AH4523" s="5">
        <v>1</v>
      </c>
      <c r="AI4523" s="5">
        <v>0</v>
      </c>
      <c r="AJ4523" s="5">
        <v>0</v>
      </c>
      <c r="AK4523" s="5">
        <f t="shared" si="778"/>
        <v>0</v>
      </c>
      <c r="AL4523" s="5">
        <v>0</v>
      </c>
      <c r="AM4523" s="5">
        <v>0</v>
      </c>
      <c r="AN4523" s="5">
        <f t="shared" si="779"/>
        <v>0</v>
      </c>
      <c r="AO4523" s="5">
        <v>0</v>
      </c>
      <c r="AP4523" s="5">
        <v>0</v>
      </c>
      <c r="AQ4523" s="5">
        <f t="shared" si="780"/>
        <v>0</v>
      </c>
      <c r="AR4523" s="5">
        <v>0</v>
      </c>
      <c r="AS4523" s="6"/>
      <c r="AT4523" s="5">
        <v>0</v>
      </c>
      <c r="AU4523" s="5">
        <v>0</v>
      </c>
      <c r="AV4523" t="str">
        <f t="shared" si="773"/>
        <v>N</v>
      </c>
      <c r="AW4523" t="s">
        <v>60</v>
      </c>
      <c r="AX4523" t="s">
        <v>61</v>
      </c>
      <c r="AY4523" t="s">
        <v>2637</v>
      </c>
      <c r="AZ4523" t="s">
        <v>2637</v>
      </c>
      <c r="BA4523" t="str">
        <f t="shared" si="774"/>
        <v>N</v>
      </c>
    </row>
    <row r="4524" spans="1:53">
      <c r="A4524" t="s">
        <v>436</v>
      </c>
      <c r="B4524" t="s">
        <v>54</v>
      </c>
      <c r="C4524" t="s">
        <v>89</v>
      </c>
      <c r="D4524">
        <v>2021</v>
      </c>
      <c r="F4524" t="s">
        <v>10491</v>
      </c>
      <c r="G4524" t="s">
        <v>10492</v>
      </c>
      <c r="H4524" t="s">
        <v>5071</v>
      </c>
      <c r="I4524" t="s">
        <v>10493</v>
      </c>
      <c r="J4524" t="s">
        <v>58</v>
      </c>
      <c r="K4524" t="s">
        <v>59</v>
      </c>
      <c r="L4524" s="5">
        <v>0</v>
      </c>
      <c r="M4524" s="5">
        <v>0</v>
      </c>
      <c r="N4524" s="5">
        <f t="shared" si="770"/>
        <v>0</v>
      </c>
      <c r="O4524" s="5">
        <v>0</v>
      </c>
      <c r="P4524" s="5">
        <v>0</v>
      </c>
      <c r="Q4524" s="5">
        <f t="shared" si="771"/>
        <v>0</v>
      </c>
      <c r="R4524" s="5">
        <v>0</v>
      </c>
      <c r="S4524" s="5">
        <v>0</v>
      </c>
      <c r="T4524" s="5">
        <f t="shared" si="772"/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f t="shared" si="775"/>
        <v>0</v>
      </c>
      <c r="Z4524" s="5">
        <v>0</v>
      </c>
      <c r="AA4524" s="5">
        <v>1</v>
      </c>
      <c r="AB4524" s="5">
        <f t="shared" si="776"/>
        <v>1</v>
      </c>
      <c r="AC4524" s="5">
        <v>0</v>
      </c>
      <c r="AD4524" s="5">
        <v>0</v>
      </c>
      <c r="AE4524" s="5">
        <f t="shared" si="777"/>
        <v>0</v>
      </c>
      <c r="AF4524" s="5">
        <v>0</v>
      </c>
      <c r="AG4524" s="6">
        <v>44522</v>
      </c>
      <c r="AH4524" s="5">
        <v>1</v>
      </c>
      <c r="AI4524" s="5">
        <v>0</v>
      </c>
      <c r="AJ4524" s="5">
        <v>0</v>
      </c>
      <c r="AK4524" s="5">
        <f t="shared" si="778"/>
        <v>0</v>
      </c>
      <c r="AL4524" s="5">
        <v>0</v>
      </c>
      <c r="AM4524" s="5">
        <v>0</v>
      </c>
      <c r="AN4524" s="5">
        <f t="shared" si="779"/>
        <v>0</v>
      </c>
      <c r="AO4524" s="5">
        <v>0</v>
      </c>
      <c r="AP4524" s="5">
        <v>0</v>
      </c>
      <c r="AQ4524" s="5">
        <f t="shared" si="780"/>
        <v>0</v>
      </c>
      <c r="AR4524" s="5">
        <v>0</v>
      </c>
      <c r="AS4524" s="6"/>
      <c r="AT4524" s="5">
        <v>0</v>
      </c>
      <c r="AU4524" s="5">
        <v>0</v>
      </c>
      <c r="AV4524" t="str">
        <f t="shared" si="773"/>
        <v>N</v>
      </c>
      <c r="AW4524" t="s">
        <v>60</v>
      </c>
      <c r="AX4524" t="s">
        <v>61</v>
      </c>
      <c r="AY4524" t="s">
        <v>2637</v>
      </c>
      <c r="AZ4524" t="s">
        <v>2637</v>
      </c>
      <c r="BA4524" t="str">
        <f t="shared" si="774"/>
        <v>N</v>
      </c>
    </row>
    <row r="4525" spans="1:53">
      <c r="A4525" t="s">
        <v>436</v>
      </c>
      <c r="B4525" t="s">
        <v>54</v>
      </c>
      <c r="C4525" t="s">
        <v>89</v>
      </c>
      <c r="D4525">
        <v>2021</v>
      </c>
      <c r="F4525" t="s">
        <v>6774</v>
      </c>
      <c r="G4525" t="s">
        <v>6775</v>
      </c>
      <c r="H4525" t="s">
        <v>2720</v>
      </c>
      <c r="I4525" t="s">
        <v>6776</v>
      </c>
      <c r="J4525" t="s">
        <v>58</v>
      </c>
      <c r="K4525" t="s">
        <v>59</v>
      </c>
      <c r="L4525" s="5">
        <v>0</v>
      </c>
      <c r="M4525" s="5">
        <v>0</v>
      </c>
      <c r="N4525" s="5">
        <f t="shared" si="770"/>
        <v>0</v>
      </c>
      <c r="O4525" s="5">
        <v>0</v>
      </c>
      <c r="P4525" s="5">
        <v>0</v>
      </c>
      <c r="Q4525" s="5">
        <f t="shared" si="771"/>
        <v>0</v>
      </c>
      <c r="R4525" s="5">
        <v>0</v>
      </c>
      <c r="S4525" s="5">
        <v>0</v>
      </c>
      <c r="T4525" s="5">
        <f t="shared" si="772"/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f t="shared" si="775"/>
        <v>0</v>
      </c>
      <c r="Z4525" s="5">
        <v>0</v>
      </c>
      <c r="AA4525" s="5">
        <v>1</v>
      </c>
      <c r="AB4525" s="5">
        <f t="shared" si="776"/>
        <v>1</v>
      </c>
      <c r="AC4525" s="5">
        <v>0</v>
      </c>
      <c r="AD4525" s="5">
        <v>0</v>
      </c>
      <c r="AE4525" s="5">
        <f t="shared" si="777"/>
        <v>0</v>
      </c>
      <c r="AF4525" s="5">
        <v>0</v>
      </c>
      <c r="AG4525" s="6">
        <v>44266</v>
      </c>
      <c r="AH4525" s="5">
        <v>1</v>
      </c>
      <c r="AI4525" s="5">
        <v>0</v>
      </c>
      <c r="AJ4525" s="5">
        <v>0</v>
      </c>
      <c r="AK4525" s="5">
        <f t="shared" si="778"/>
        <v>0</v>
      </c>
      <c r="AL4525" s="5">
        <v>0</v>
      </c>
      <c r="AM4525" s="5">
        <v>0</v>
      </c>
      <c r="AN4525" s="5">
        <f t="shared" si="779"/>
        <v>0</v>
      </c>
      <c r="AO4525" s="5">
        <v>0</v>
      </c>
      <c r="AP4525" s="5">
        <v>0</v>
      </c>
      <c r="AQ4525" s="5">
        <f t="shared" si="780"/>
        <v>0</v>
      </c>
      <c r="AR4525" s="5">
        <v>0</v>
      </c>
      <c r="AS4525" s="6"/>
      <c r="AT4525" s="5">
        <v>0</v>
      </c>
      <c r="AU4525" s="5">
        <v>0</v>
      </c>
      <c r="AV4525" t="str">
        <f t="shared" si="773"/>
        <v>N</v>
      </c>
      <c r="AW4525" t="s">
        <v>60</v>
      </c>
      <c r="AX4525" t="s">
        <v>61</v>
      </c>
      <c r="AY4525" t="s">
        <v>2637</v>
      </c>
      <c r="AZ4525" t="s">
        <v>2637</v>
      </c>
      <c r="BA4525" t="str">
        <f t="shared" si="774"/>
        <v>N</v>
      </c>
    </row>
    <row r="4526" spans="1:53">
      <c r="A4526" t="s">
        <v>436</v>
      </c>
      <c r="B4526" t="s">
        <v>54</v>
      </c>
      <c r="C4526" t="s">
        <v>89</v>
      </c>
      <c r="D4526">
        <v>2021</v>
      </c>
      <c r="F4526" t="s">
        <v>10494</v>
      </c>
      <c r="G4526" t="s">
        <v>10495</v>
      </c>
      <c r="H4526" t="s">
        <v>2720</v>
      </c>
      <c r="I4526" t="s">
        <v>10496</v>
      </c>
      <c r="J4526" t="s">
        <v>58</v>
      </c>
      <c r="K4526" t="s">
        <v>59</v>
      </c>
      <c r="L4526" s="5">
        <v>0</v>
      </c>
      <c r="M4526" s="5">
        <v>0</v>
      </c>
      <c r="N4526" s="5">
        <f t="shared" si="770"/>
        <v>0</v>
      </c>
      <c r="O4526" s="5">
        <v>0</v>
      </c>
      <c r="P4526" s="5">
        <v>0</v>
      </c>
      <c r="Q4526" s="5">
        <f t="shared" si="771"/>
        <v>0</v>
      </c>
      <c r="R4526" s="5">
        <v>0</v>
      </c>
      <c r="S4526" s="5">
        <v>0</v>
      </c>
      <c r="T4526" s="5">
        <f t="shared" si="772"/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f t="shared" si="775"/>
        <v>0</v>
      </c>
      <c r="Z4526" s="5">
        <v>0</v>
      </c>
      <c r="AA4526" s="5">
        <v>1</v>
      </c>
      <c r="AB4526" s="5">
        <f t="shared" si="776"/>
        <v>1</v>
      </c>
      <c r="AC4526" s="5">
        <v>0</v>
      </c>
      <c r="AD4526" s="5">
        <v>0</v>
      </c>
      <c r="AE4526" s="5">
        <f t="shared" si="777"/>
        <v>0</v>
      </c>
      <c r="AF4526" s="5">
        <v>0</v>
      </c>
      <c r="AG4526" s="6">
        <v>44426</v>
      </c>
      <c r="AH4526" s="5">
        <v>1</v>
      </c>
      <c r="AI4526" s="5">
        <v>0</v>
      </c>
      <c r="AJ4526" s="5">
        <v>0</v>
      </c>
      <c r="AK4526" s="5">
        <f t="shared" si="778"/>
        <v>0</v>
      </c>
      <c r="AL4526" s="5">
        <v>0</v>
      </c>
      <c r="AM4526" s="5">
        <v>0</v>
      </c>
      <c r="AN4526" s="5">
        <f t="shared" si="779"/>
        <v>0</v>
      </c>
      <c r="AO4526" s="5">
        <v>0</v>
      </c>
      <c r="AP4526" s="5">
        <v>0</v>
      </c>
      <c r="AQ4526" s="5">
        <f t="shared" si="780"/>
        <v>0</v>
      </c>
      <c r="AR4526" s="5">
        <v>0</v>
      </c>
      <c r="AS4526" s="6"/>
      <c r="AT4526" s="5">
        <v>0</v>
      </c>
      <c r="AU4526" s="5">
        <v>0</v>
      </c>
      <c r="AV4526" t="str">
        <f t="shared" si="773"/>
        <v>N</v>
      </c>
      <c r="AW4526" t="s">
        <v>60</v>
      </c>
      <c r="AX4526" t="s">
        <v>61</v>
      </c>
      <c r="AY4526" t="s">
        <v>2637</v>
      </c>
      <c r="AZ4526" t="s">
        <v>2637</v>
      </c>
      <c r="BA4526" t="str">
        <f t="shared" si="774"/>
        <v>N</v>
      </c>
    </row>
    <row r="4527" spans="1:53">
      <c r="A4527" t="s">
        <v>436</v>
      </c>
      <c r="B4527" t="s">
        <v>54</v>
      </c>
      <c r="C4527" t="s">
        <v>89</v>
      </c>
      <c r="D4527">
        <v>2021</v>
      </c>
      <c r="F4527" t="s">
        <v>10497</v>
      </c>
      <c r="G4527" t="s">
        <v>10498</v>
      </c>
      <c r="H4527" t="s">
        <v>10499</v>
      </c>
      <c r="I4527" t="s">
        <v>10500</v>
      </c>
      <c r="J4527" t="s">
        <v>58</v>
      </c>
      <c r="K4527" t="s">
        <v>59</v>
      </c>
      <c r="L4527" s="5">
        <v>0</v>
      </c>
      <c r="M4527" s="5">
        <v>0</v>
      </c>
      <c r="N4527" s="5">
        <f t="shared" si="770"/>
        <v>0</v>
      </c>
      <c r="O4527" s="5">
        <v>0</v>
      </c>
      <c r="P4527" s="5">
        <v>0</v>
      </c>
      <c r="Q4527" s="5">
        <f t="shared" si="771"/>
        <v>0</v>
      </c>
      <c r="R4527" s="5">
        <v>0</v>
      </c>
      <c r="S4527" s="5">
        <v>0</v>
      </c>
      <c r="T4527" s="5">
        <f t="shared" si="772"/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f t="shared" si="775"/>
        <v>0</v>
      </c>
      <c r="Z4527" s="5">
        <v>0</v>
      </c>
      <c r="AA4527" s="5">
        <v>1</v>
      </c>
      <c r="AB4527" s="5">
        <f t="shared" si="776"/>
        <v>1</v>
      </c>
      <c r="AC4527" s="5">
        <v>0</v>
      </c>
      <c r="AD4527" s="5">
        <v>0</v>
      </c>
      <c r="AE4527" s="5">
        <f t="shared" si="777"/>
        <v>0</v>
      </c>
      <c r="AF4527" s="5">
        <v>0</v>
      </c>
      <c r="AG4527" s="6">
        <v>44501</v>
      </c>
      <c r="AH4527" s="5">
        <v>1</v>
      </c>
      <c r="AI4527" s="5">
        <v>0</v>
      </c>
      <c r="AJ4527" s="5">
        <v>0</v>
      </c>
      <c r="AK4527" s="5">
        <f t="shared" si="778"/>
        <v>0</v>
      </c>
      <c r="AL4527" s="5">
        <v>0</v>
      </c>
      <c r="AM4527" s="5">
        <v>0</v>
      </c>
      <c r="AN4527" s="5">
        <f t="shared" si="779"/>
        <v>0</v>
      </c>
      <c r="AO4527" s="5">
        <v>0</v>
      </c>
      <c r="AP4527" s="5">
        <v>0</v>
      </c>
      <c r="AQ4527" s="5">
        <f t="shared" si="780"/>
        <v>0</v>
      </c>
      <c r="AR4527" s="5">
        <v>0</v>
      </c>
      <c r="AS4527" s="6"/>
      <c r="AT4527" s="5">
        <v>0</v>
      </c>
      <c r="AU4527" s="5">
        <v>0</v>
      </c>
      <c r="AV4527" t="str">
        <f t="shared" si="773"/>
        <v>N</v>
      </c>
      <c r="AW4527" t="s">
        <v>60</v>
      </c>
      <c r="AX4527" t="s">
        <v>61</v>
      </c>
      <c r="AY4527" t="s">
        <v>2637</v>
      </c>
      <c r="AZ4527" t="s">
        <v>2637</v>
      </c>
      <c r="BA4527" t="str">
        <f t="shared" si="774"/>
        <v>N</v>
      </c>
    </row>
    <row r="4528" spans="1:53">
      <c r="A4528" t="s">
        <v>436</v>
      </c>
      <c r="B4528" t="s">
        <v>54</v>
      </c>
      <c r="C4528" t="s">
        <v>89</v>
      </c>
      <c r="D4528">
        <v>2021</v>
      </c>
      <c r="F4528" t="s">
        <v>10501</v>
      </c>
      <c r="G4528" t="s">
        <v>10502</v>
      </c>
      <c r="H4528" t="s">
        <v>4884</v>
      </c>
      <c r="I4528" t="s">
        <v>10503</v>
      </c>
      <c r="J4528" t="s">
        <v>58</v>
      </c>
      <c r="K4528" t="s">
        <v>59</v>
      </c>
      <c r="L4528" s="5">
        <v>0</v>
      </c>
      <c r="M4528" s="5">
        <v>0</v>
      </c>
      <c r="N4528" s="5">
        <f t="shared" si="770"/>
        <v>0</v>
      </c>
      <c r="O4528" s="5">
        <v>0</v>
      </c>
      <c r="P4528" s="5">
        <v>0</v>
      </c>
      <c r="Q4528" s="5">
        <f t="shared" si="771"/>
        <v>0</v>
      </c>
      <c r="R4528" s="5">
        <v>0</v>
      </c>
      <c r="S4528" s="5">
        <v>0</v>
      </c>
      <c r="T4528" s="5">
        <f t="shared" si="772"/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f t="shared" si="775"/>
        <v>0</v>
      </c>
      <c r="Z4528" s="5">
        <v>0</v>
      </c>
      <c r="AA4528" s="5">
        <v>1</v>
      </c>
      <c r="AB4528" s="5">
        <f t="shared" si="776"/>
        <v>1</v>
      </c>
      <c r="AC4528" s="5">
        <v>0</v>
      </c>
      <c r="AD4528" s="5">
        <v>0</v>
      </c>
      <c r="AE4528" s="5">
        <f t="shared" si="777"/>
        <v>0</v>
      </c>
      <c r="AF4528" s="5">
        <v>0</v>
      </c>
      <c r="AG4528" s="6">
        <v>44350</v>
      </c>
      <c r="AH4528" s="5">
        <v>1</v>
      </c>
      <c r="AI4528" s="5">
        <v>0</v>
      </c>
      <c r="AJ4528" s="5">
        <v>0</v>
      </c>
      <c r="AK4528" s="5">
        <f t="shared" si="778"/>
        <v>0</v>
      </c>
      <c r="AL4528" s="5">
        <v>0</v>
      </c>
      <c r="AM4528" s="5">
        <v>0</v>
      </c>
      <c r="AN4528" s="5">
        <f t="shared" si="779"/>
        <v>0</v>
      </c>
      <c r="AO4528" s="5">
        <v>0</v>
      </c>
      <c r="AP4528" s="5">
        <v>0</v>
      </c>
      <c r="AQ4528" s="5">
        <f t="shared" si="780"/>
        <v>0</v>
      </c>
      <c r="AR4528" s="5">
        <v>0</v>
      </c>
      <c r="AS4528" s="6"/>
      <c r="AT4528" s="5">
        <v>0</v>
      </c>
      <c r="AU4528" s="5">
        <v>0</v>
      </c>
      <c r="AV4528" t="str">
        <f t="shared" si="773"/>
        <v>N</v>
      </c>
      <c r="AW4528" t="s">
        <v>60</v>
      </c>
      <c r="AX4528" t="s">
        <v>61</v>
      </c>
      <c r="AY4528" t="s">
        <v>2637</v>
      </c>
      <c r="AZ4528" t="s">
        <v>2637</v>
      </c>
      <c r="BA4528" t="str">
        <f t="shared" si="774"/>
        <v>N</v>
      </c>
    </row>
    <row r="4529" spans="1:53">
      <c r="A4529" t="s">
        <v>436</v>
      </c>
      <c r="B4529" t="s">
        <v>54</v>
      </c>
      <c r="C4529" t="s">
        <v>89</v>
      </c>
      <c r="D4529">
        <v>2021</v>
      </c>
      <c r="F4529" t="s">
        <v>10504</v>
      </c>
      <c r="G4529" t="s">
        <v>10505</v>
      </c>
      <c r="H4529" t="s">
        <v>5071</v>
      </c>
      <c r="I4529" t="s">
        <v>10506</v>
      </c>
      <c r="J4529" t="s">
        <v>58</v>
      </c>
      <c r="K4529" t="s">
        <v>59</v>
      </c>
      <c r="L4529" s="5">
        <v>0</v>
      </c>
      <c r="M4529" s="5">
        <v>0</v>
      </c>
      <c r="N4529" s="5">
        <f t="shared" si="770"/>
        <v>0</v>
      </c>
      <c r="O4529" s="5">
        <v>0</v>
      </c>
      <c r="P4529" s="5">
        <v>0</v>
      </c>
      <c r="Q4529" s="5">
        <f t="shared" si="771"/>
        <v>0</v>
      </c>
      <c r="R4529" s="5">
        <v>0</v>
      </c>
      <c r="S4529" s="5">
        <v>0</v>
      </c>
      <c r="T4529" s="5">
        <f t="shared" si="772"/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f t="shared" si="775"/>
        <v>0</v>
      </c>
      <c r="Z4529" s="5">
        <v>0</v>
      </c>
      <c r="AA4529" s="5">
        <v>1</v>
      </c>
      <c r="AB4529" s="5">
        <f t="shared" si="776"/>
        <v>1</v>
      </c>
      <c r="AC4529" s="5">
        <v>0</v>
      </c>
      <c r="AD4529" s="5">
        <v>0</v>
      </c>
      <c r="AE4529" s="5">
        <f t="shared" si="777"/>
        <v>0</v>
      </c>
      <c r="AF4529" s="5">
        <v>0</v>
      </c>
      <c r="AG4529" s="6">
        <v>44350</v>
      </c>
      <c r="AH4529" s="5">
        <v>1</v>
      </c>
      <c r="AI4529" s="5">
        <v>0</v>
      </c>
      <c r="AJ4529" s="5">
        <v>0</v>
      </c>
      <c r="AK4529" s="5">
        <f t="shared" si="778"/>
        <v>0</v>
      </c>
      <c r="AL4529" s="5">
        <v>0</v>
      </c>
      <c r="AM4529" s="5">
        <v>0</v>
      </c>
      <c r="AN4529" s="5">
        <f t="shared" si="779"/>
        <v>0</v>
      </c>
      <c r="AO4529" s="5">
        <v>0</v>
      </c>
      <c r="AP4529" s="5">
        <v>0</v>
      </c>
      <c r="AQ4529" s="5">
        <f t="shared" si="780"/>
        <v>0</v>
      </c>
      <c r="AR4529" s="5">
        <v>0</v>
      </c>
      <c r="AS4529" s="6"/>
      <c r="AT4529" s="5">
        <v>0</v>
      </c>
      <c r="AU4529" s="5">
        <v>0</v>
      </c>
      <c r="AV4529" t="str">
        <f t="shared" si="773"/>
        <v>N</v>
      </c>
      <c r="AW4529" t="s">
        <v>60</v>
      </c>
      <c r="AX4529" t="s">
        <v>61</v>
      </c>
      <c r="AY4529" t="s">
        <v>2637</v>
      </c>
      <c r="AZ4529" t="s">
        <v>2637</v>
      </c>
      <c r="BA4529" t="str">
        <f t="shared" si="774"/>
        <v>N</v>
      </c>
    </row>
    <row r="4530" spans="1:53">
      <c r="A4530" t="s">
        <v>436</v>
      </c>
      <c r="B4530" t="s">
        <v>54</v>
      </c>
      <c r="C4530" t="s">
        <v>89</v>
      </c>
      <c r="D4530">
        <v>2021</v>
      </c>
      <c r="F4530" t="s">
        <v>10507</v>
      </c>
      <c r="G4530" t="s">
        <v>10508</v>
      </c>
      <c r="H4530" t="s">
        <v>5071</v>
      </c>
      <c r="I4530" t="s">
        <v>10509</v>
      </c>
      <c r="J4530" t="s">
        <v>58</v>
      </c>
      <c r="K4530" t="s">
        <v>59</v>
      </c>
      <c r="L4530" s="5">
        <v>0</v>
      </c>
      <c r="M4530" s="5">
        <v>0</v>
      </c>
      <c r="N4530" s="5">
        <f t="shared" si="770"/>
        <v>0</v>
      </c>
      <c r="O4530" s="5">
        <v>0</v>
      </c>
      <c r="P4530" s="5">
        <v>0</v>
      </c>
      <c r="Q4530" s="5">
        <f t="shared" si="771"/>
        <v>0</v>
      </c>
      <c r="R4530" s="5">
        <v>0</v>
      </c>
      <c r="S4530" s="5">
        <v>0</v>
      </c>
      <c r="T4530" s="5">
        <f t="shared" si="772"/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f t="shared" si="775"/>
        <v>0</v>
      </c>
      <c r="Z4530" s="5">
        <v>0</v>
      </c>
      <c r="AA4530" s="5">
        <v>1</v>
      </c>
      <c r="AB4530" s="5">
        <f t="shared" si="776"/>
        <v>1</v>
      </c>
      <c r="AC4530" s="5">
        <v>0</v>
      </c>
      <c r="AD4530" s="5">
        <v>0</v>
      </c>
      <c r="AE4530" s="5">
        <f t="shared" si="777"/>
        <v>0</v>
      </c>
      <c r="AF4530" s="5">
        <v>0</v>
      </c>
      <c r="AG4530" s="6">
        <v>44558</v>
      </c>
      <c r="AH4530" s="5">
        <v>1</v>
      </c>
      <c r="AI4530" s="5">
        <v>0</v>
      </c>
      <c r="AJ4530" s="5">
        <v>0</v>
      </c>
      <c r="AK4530" s="5">
        <f t="shared" si="778"/>
        <v>0</v>
      </c>
      <c r="AL4530" s="5">
        <v>0</v>
      </c>
      <c r="AM4530" s="5">
        <v>0</v>
      </c>
      <c r="AN4530" s="5">
        <f t="shared" si="779"/>
        <v>0</v>
      </c>
      <c r="AO4530" s="5">
        <v>0</v>
      </c>
      <c r="AP4530" s="5">
        <v>0</v>
      </c>
      <c r="AQ4530" s="5">
        <f t="shared" si="780"/>
        <v>0</v>
      </c>
      <c r="AR4530" s="5">
        <v>0</v>
      </c>
      <c r="AS4530" s="6"/>
      <c r="AT4530" s="5">
        <v>0</v>
      </c>
      <c r="AU4530" s="5">
        <v>0</v>
      </c>
      <c r="AV4530" t="str">
        <f t="shared" si="773"/>
        <v>N</v>
      </c>
      <c r="AW4530" t="s">
        <v>60</v>
      </c>
      <c r="AX4530" t="s">
        <v>61</v>
      </c>
      <c r="AY4530" t="s">
        <v>2637</v>
      </c>
      <c r="AZ4530" t="s">
        <v>2637</v>
      </c>
      <c r="BA4530" t="str">
        <f t="shared" si="774"/>
        <v>N</v>
      </c>
    </row>
    <row r="4531" spans="1:53">
      <c r="A4531" t="s">
        <v>436</v>
      </c>
      <c r="B4531" t="s">
        <v>54</v>
      </c>
      <c r="C4531" t="s">
        <v>89</v>
      </c>
      <c r="D4531">
        <v>2021</v>
      </c>
      <c r="F4531" t="s">
        <v>10441</v>
      </c>
      <c r="G4531" t="s">
        <v>10442</v>
      </c>
      <c r="H4531" t="s">
        <v>10510</v>
      </c>
      <c r="I4531" t="s">
        <v>10511</v>
      </c>
      <c r="J4531" t="s">
        <v>58</v>
      </c>
      <c r="K4531" t="s">
        <v>59</v>
      </c>
      <c r="L4531" s="5">
        <v>0</v>
      </c>
      <c r="M4531" s="5">
        <v>0</v>
      </c>
      <c r="N4531" s="5">
        <f t="shared" si="770"/>
        <v>0</v>
      </c>
      <c r="O4531" s="5">
        <v>0</v>
      </c>
      <c r="P4531" s="5">
        <v>0</v>
      </c>
      <c r="Q4531" s="5">
        <f t="shared" si="771"/>
        <v>0</v>
      </c>
      <c r="R4531" s="5">
        <v>0</v>
      </c>
      <c r="S4531" s="5">
        <v>0</v>
      </c>
      <c r="T4531" s="5">
        <f t="shared" si="772"/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f t="shared" si="775"/>
        <v>0</v>
      </c>
      <c r="Z4531" s="5">
        <v>0</v>
      </c>
      <c r="AA4531" s="5">
        <v>1</v>
      </c>
      <c r="AB4531" s="5">
        <f t="shared" si="776"/>
        <v>1</v>
      </c>
      <c r="AC4531" s="5">
        <v>0</v>
      </c>
      <c r="AD4531" s="5">
        <v>0</v>
      </c>
      <c r="AE4531" s="5">
        <f t="shared" si="777"/>
        <v>0</v>
      </c>
      <c r="AF4531" s="5">
        <v>0</v>
      </c>
      <c r="AG4531" s="6">
        <v>44490</v>
      </c>
      <c r="AH4531" s="5">
        <v>1</v>
      </c>
      <c r="AI4531" s="5">
        <v>0</v>
      </c>
      <c r="AJ4531" s="5">
        <v>0</v>
      </c>
      <c r="AK4531" s="5">
        <f t="shared" si="778"/>
        <v>0</v>
      </c>
      <c r="AL4531" s="5">
        <v>0</v>
      </c>
      <c r="AM4531" s="5">
        <v>0</v>
      </c>
      <c r="AN4531" s="5">
        <f t="shared" si="779"/>
        <v>0</v>
      </c>
      <c r="AO4531" s="5">
        <v>0</v>
      </c>
      <c r="AP4531" s="5">
        <v>0</v>
      </c>
      <c r="AQ4531" s="5">
        <f t="shared" si="780"/>
        <v>0</v>
      </c>
      <c r="AR4531" s="5">
        <v>0</v>
      </c>
      <c r="AS4531" s="6"/>
      <c r="AT4531" s="5">
        <v>0</v>
      </c>
      <c r="AU4531" s="5">
        <v>0</v>
      </c>
      <c r="AV4531" t="str">
        <f t="shared" si="773"/>
        <v>N</v>
      </c>
      <c r="AW4531" t="s">
        <v>60</v>
      </c>
      <c r="AX4531" t="s">
        <v>61</v>
      </c>
      <c r="AY4531" t="s">
        <v>2637</v>
      </c>
      <c r="AZ4531" t="s">
        <v>2637</v>
      </c>
      <c r="BA4531" t="str">
        <f t="shared" si="774"/>
        <v>N</v>
      </c>
    </row>
    <row r="4532" spans="1:53">
      <c r="A4532" t="s">
        <v>436</v>
      </c>
      <c r="B4532" t="s">
        <v>54</v>
      </c>
      <c r="C4532" t="s">
        <v>89</v>
      </c>
      <c r="D4532">
        <v>2021</v>
      </c>
      <c r="F4532" t="s">
        <v>7134</v>
      </c>
      <c r="G4532" t="s">
        <v>7135</v>
      </c>
      <c r="H4532" t="s">
        <v>7136</v>
      </c>
      <c r="I4532" t="s">
        <v>7137</v>
      </c>
      <c r="J4532" t="s">
        <v>58</v>
      </c>
      <c r="K4532" t="s">
        <v>59</v>
      </c>
      <c r="L4532" s="5">
        <v>0</v>
      </c>
      <c r="M4532" s="5">
        <v>0</v>
      </c>
      <c r="N4532" s="5">
        <f t="shared" si="770"/>
        <v>0</v>
      </c>
      <c r="O4532" s="5">
        <v>0</v>
      </c>
      <c r="P4532" s="5">
        <v>0</v>
      </c>
      <c r="Q4532" s="5">
        <f t="shared" si="771"/>
        <v>0</v>
      </c>
      <c r="R4532" s="5">
        <v>0</v>
      </c>
      <c r="S4532" s="5">
        <v>0</v>
      </c>
      <c r="T4532" s="5">
        <f t="shared" si="772"/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f t="shared" si="775"/>
        <v>0</v>
      </c>
      <c r="Z4532" s="5">
        <v>0</v>
      </c>
      <c r="AA4532" s="5">
        <v>1</v>
      </c>
      <c r="AB4532" s="5">
        <f t="shared" si="776"/>
        <v>1</v>
      </c>
      <c r="AC4532" s="5">
        <v>0</v>
      </c>
      <c r="AD4532" s="5">
        <v>0</v>
      </c>
      <c r="AE4532" s="5">
        <f t="shared" si="777"/>
        <v>0</v>
      </c>
      <c r="AF4532" s="5">
        <v>0</v>
      </c>
      <c r="AG4532" s="6">
        <v>44251</v>
      </c>
      <c r="AH4532" s="5">
        <v>1</v>
      </c>
      <c r="AI4532" s="5">
        <v>0</v>
      </c>
      <c r="AJ4532" s="5">
        <v>0</v>
      </c>
      <c r="AK4532" s="5">
        <f t="shared" si="778"/>
        <v>0</v>
      </c>
      <c r="AL4532" s="5">
        <v>0</v>
      </c>
      <c r="AM4532" s="5">
        <v>0</v>
      </c>
      <c r="AN4532" s="5">
        <f t="shared" si="779"/>
        <v>0</v>
      </c>
      <c r="AO4532" s="5">
        <v>0</v>
      </c>
      <c r="AP4532" s="5">
        <v>0</v>
      </c>
      <c r="AQ4532" s="5">
        <f t="shared" si="780"/>
        <v>0</v>
      </c>
      <c r="AR4532" s="5">
        <v>0</v>
      </c>
      <c r="AS4532" s="6"/>
      <c r="AT4532" s="5">
        <v>0</v>
      </c>
      <c r="AU4532" s="5">
        <v>0</v>
      </c>
      <c r="AV4532" t="str">
        <f t="shared" si="773"/>
        <v>N</v>
      </c>
      <c r="AW4532" t="s">
        <v>60</v>
      </c>
      <c r="AX4532" t="s">
        <v>61</v>
      </c>
      <c r="AY4532" t="s">
        <v>2637</v>
      </c>
      <c r="AZ4532" t="s">
        <v>2637</v>
      </c>
      <c r="BA4532" t="str">
        <f t="shared" si="774"/>
        <v>N</v>
      </c>
    </row>
    <row r="4533" spans="1:53">
      <c r="A4533" t="s">
        <v>436</v>
      </c>
      <c r="B4533" t="s">
        <v>54</v>
      </c>
      <c r="C4533" t="s">
        <v>89</v>
      </c>
      <c r="D4533">
        <v>2021</v>
      </c>
      <c r="F4533" t="s">
        <v>10512</v>
      </c>
      <c r="G4533" t="s">
        <v>10513</v>
      </c>
      <c r="H4533" t="s">
        <v>10514</v>
      </c>
      <c r="I4533" t="s">
        <v>10515</v>
      </c>
      <c r="J4533" t="s">
        <v>58</v>
      </c>
      <c r="K4533" t="s">
        <v>59</v>
      </c>
      <c r="L4533" s="5">
        <v>0</v>
      </c>
      <c r="M4533" s="5">
        <v>0</v>
      </c>
      <c r="N4533" s="5">
        <f t="shared" si="770"/>
        <v>0</v>
      </c>
      <c r="O4533" s="5">
        <v>0</v>
      </c>
      <c r="P4533" s="5">
        <v>0</v>
      </c>
      <c r="Q4533" s="5">
        <f t="shared" si="771"/>
        <v>0</v>
      </c>
      <c r="R4533" s="5">
        <v>0</v>
      </c>
      <c r="S4533" s="5">
        <v>0</v>
      </c>
      <c r="T4533" s="5">
        <f t="shared" si="772"/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f t="shared" si="775"/>
        <v>0</v>
      </c>
      <c r="Z4533" s="5">
        <v>0</v>
      </c>
      <c r="AA4533" s="5">
        <v>1</v>
      </c>
      <c r="AB4533" s="5">
        <f t="shared" si="776"/>
        <v>1</v>
      </c>
      <c r="AC4533" s="5">
        <v>0</v>
      </c>
      <c r="AD4533" s="5">
        <v>0</v>
      </c>
      <c r="AE4533" s="5">
        <f t="shared" si="777"/>
        <v>0</v>
      </c>
      <c r="AF4533" s="5">
        <v>0</v>
      </c>
      <c r="AG4533" s="6">
        <v>44273</v>
      </c>
      <c r="AH4533" s="5">
        <v>1</v>
      </c>
      <c r="AI4533" s="5">
        <v>0</v>
      </c>
      <c r="AJ4533" s="5">
        <v>0</v>
      </c>
      <c r="AK4533" s="5">
        <f t="shared" si="778"/>
        <v>0</v>
      </c>
      <c r="AL4533" s="5">
        <v>0</v>
      </c>
      <c r="AM4533" s="5">
        <v>0</v>
      </c>
      <c r="AN4533" s="5">
        <f t="shared" si="779"/>
        <v>0</v>
      </c>
      <c r="AO4533" s="5">
        <v>0</v>
      </c>
      <c r="AP4533" s="5">
        <v>0</v>
      </c>
      <c r="AQ4533" s="5">
        <f t="shared" si="780"/>
        <v>0</v>
      </c>
      <c r="AR4533" s="5">
        <v>0</v>
      </c>
      <c r="AS4533" s="6"/>
      <c r="AT4533" s="5">
        <v>0</v>
      </c>
      <c r="AU4533" s="5">
        <v>0</v>
      </c>
      <c r="AV4533" t="str">
        <f t="shared" si="773"/>
        <v>N</v>
      </c>
      <c r="AW4533" t="s">
        <v>60</v>
      </c>
      <c r="AX4533" t="s">
        <v>61</v>
      </c>
      <c r="AY4533" t="s">
        <v>2637</v>
      </c>
      <c r="AZ4533" t="s">
        <v>2637</v>
      </c>
      <c r="BA4533" t="str">
        <f t="shared" si="774"/>
        <v>N</v>
      </c>
    </row>
    <row r="4534" spans="1:53">
      <c r="A4534" t="s">
        <v>436</v>
      </c>
      <c r="B4534" t="s">
        <v>54</v>
      </c>
      <c r="C4534" t="s">
        <v>89</v>
      </c>
      <c r="D4534">
        <v>2021</v>
      </c>
      <c r="F4534" t="s">
        <v>7101</v>
      </c>
      <c r="G4534" t="s">
        <v>7102</v>
      </c>
      <c r="H4534" t="s">
        <v>2754</v>
      </c>
      <c r="I4534" t="s">
        <v>7103</v>
      </c>
      <c r="J4534" t="s">
        <v>58</v>
      </c>
      <c r="K4534" t="s">
        <v>59</v>
      </c>
      <c r="L4534" s="5">
        <v>0</v>
      </c>
      <c r="M4534" s="5">
        <v>0</v>
      </c>
      <c r="N4534" s="5">
        <f t="shared" si="770"/>
        <v>0</v>
      </c>
      <c r="O4534" s="5">
        <v>0</v>
      </c>
      <c r="P4534" s="5">
        <v>0</v>
      </c>
      <c r="Q4534" s="5">
        <f t="shared" si="771"/>
        <v>0</v>
      </c>
      <c r="R4534" s="5">
        <v>0</v>
      </c>
      <c r="S4534" s="5">
        <v>0</v>
      </c>
      <c r="T4534" s="5">
        <f t="shared" si="772"/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f t="shared" si="775"/>
        <v>0</v>
      </c>
      <c r="Z4534" s="5">
        <v>0</v>
      </c>
      <c r="AA4534" s="5">
        <v>1</v>
      </c>
      <c r="AB4534" s="5">
        <f t="shared" si="776"/>
        <v>1</v>
      </c>
      <c r="AC4534" s="5">
        <v>0</v>
      </c>
      <c r="AD4534" s="5">
        <v>0</v>
      </c>
      <c r="AE4534" s="5">
        <f t="shared" si="777"/>
        <v>0</v>
      </c>
      <c r="AF4534" s="5">
        <v>0</v>
      </c>
      <c r="AG4534" s="6">
        <v>44319</v>
      </c>
      <c r="AH4534" s="5">
        <v>1</v>
      </c>
      <c r="AI4534" s="5">
        <v>0</v>
      </c>
      <c r="AJ4534" s="5">
        <v>0</v>
      </c>
      <c r="AK4534" s="5">
        <f t="shared" si="778"/>
        <v>0</v>
      </c>
      <c r="AL4534" s="5">
        <v>0</v>
      </c>
      <c r="AM4534" s="5">
        <v>0</v>
      </c>
      <c r="AN4534" s="5">
        <f t="shared" si="779"/>
        <v>0</v>
      </c>
      <c r="AO4534" s="5">
        <v>0</v>
      </c>
      <c r="AP4534" s="5">
        <v>0</v>
      </c>
      <c r="AQ4534" s="5">
        <f t="shared" si="780"/>
        <v>0</v>
      </c>
      <c r="AR4534" s="5">
        <v>0</v>
      </c>
      <c r="AS4534" s="6"/>
      <c r="AT4534" s="5">
        <v>0</v>
      </c>
      <c r="AU4534" s="5">
        <v>0</v>
      </c>
      <c r="AV4534" t="str">
        <f t="shared" si="773"/>
        <v>N</v>
      </c>
      <c r="AW4534" t="s">
        <v>60</v>
      </c>
      <c r="AX4534" t="s">
        <v>61</v>
      </c>
      <c r="AY4534" t="s">
        <v>2637</v>
      </c>
      <c r="AZ4534" t="s">
        <v>2637</v>
      </c>
      <c r="BA4534" t="str">
        <f t="shared" si="774"/>
        <v>N</v>
      </c>
    </row>
    <row r="4535" spans="1:53">
      <c r="A4535" t="s">
        <v>436</v>
      </c>
      <c r="B4535" t="s">
        <v>54</v>
      </c>
      <c r="C4535" t="s">
        <v>89</v>
      </c>
      <c r="D4535">
        <v>2021</v>
      </c>
      <c r="F4535" t="s">
        <v>10516</v>
      </c>
      <c r="G4535" t="s">
        <v>10517</v>
      </c>
      <c r="H4535" t="s">
        <v>5071</v>
      </c>
      <c r="I4535" t="s">
        <v>10518</v>
      </c>
      <c r="J4535" t="s">
        <v>58</v>
      </c>
      <c r="K4535" t="s">
        <v>59</v>
      </c>
      <c r="L4535" s="5">
        <v>0</v>
      </c>
      <c r="M4535" s="5">
        <v>0</v>
      </c>
      <c r="N4535" s="5">
        <f t="shared" si="770"/>
        <v>0</v>
      </c>
      <c r="O4535" s="5">
        <v>0</v>
      </c>
      <c r="P4535" s="5">
        <v>0</v>
      </c>
      <c r="Q4535" s="5">
        <f t="shared" si="771"/>
        <v>0</v>
      </c>
      <c r="R4535" s="5">
        <v>0</v>
      </c>
      <c r="S4535" s="5">
        <v>0</v>
      </c>
      <c r="T4535" s="5">
        <f t="shared" si="772"/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f t="shared" si="775"/>
        <v>0</v>
      </c>
      <c r="Z4535" s="5">
        <v>0</v>
      </c>
      <c r="AA4535" s="5">
        <v>1</v>
      </c>
      <c r="AB4535" s="5">
        <f t="shared" si="776"/>
        <v>1</v>
      </c>
      <c r="AC4535" s="5">
        <v>0</v>
      </c>
      <c r="AD4535" s="5">
        <v>0</v>
      </c>
      <c r="AE4535" s="5">
        <f t="shared" si="777"/>
        <v>0</v>
      </c>
      <c r="AF4535" s="5">
        <v>0</v>
      </c>
      <c r="AG4535" s="6">
        <v>44426</v>
      </c>
      <c r="AH4535" s="5">
        <v>1</v>
      </c>
      <c r="AI4535" s="5">
        <v>0</v>
      </c>
      <c r="AJ4535" s="5">
        <v>0</v>
      </c>
      <c r="AK4535" s="5">
        <f t="shared" si="778"/>
        <v>0</v>
      </c>
      <c r="AL4535" s="5">
        <v>0</v>
      </c>
      <c r="AM4535" s="5">
        <v>0</v>
      </c>
      <c r="AN4535" s="5">
        <f t="shared" si="779"/>
        <v>0</v>
      </c>
      <c r="AO4535" s="5">
        <v>0</v>
      </c>
      <c r="AP4535" s="5">
        <v>0</v>
      </c>
      <c r="AQ4535" s="5">
        <f t="shared" si="780"/>
        <v>0</v>
      </c>
      <c r="AR4535" s="5">
        <v>0</v>
      </c>
      <c r="AS4535" s="6"/>
      <c r="AT4535" s="5">
        <v>0</v>
      </c>
      <c r="AU4535" s="5">
        <v>0</v>
      </c>
      <c r="AV4535" t="str">
        <f t="shared" si="773"/>
        <v>N</v>
      </c>
      <c r="AW4535" t="s">
        <v>60</v>
      </c>
      <c r="AX4535" t="s">
        <v>61</v>
      </c>
      <c r="AY4535" t="s">
        <v>2637</v>
      </c>
      <c r="AZ4535" t="s">
        <v>2637</v>
      </c>
      <c r="BA4535" t="str">
        <f t="shared" si="774"/>
        <v>N</v>
      </c>
    </row>
    <row r="4536" spans="1:53">
      <c r="A4536" t="s">
        <v>436</v>
      </c>
      <c r="B4536" t="s">
        <v>54</v>
      </c>
      <c r="C4536" t="s">
        <v>89</v>
      </c>
      <c r="D4536">
        <v>2021</v>
      </c>
      <c r="F4536" t="s">
        <v>10519</v>
      </c>
      <c r="G4536" t="s">
        <v>10520</v>
      </c>
      <c r="H4536" t="s">
        <v>2720</v>
      </c>
      <c r="I4536" t="s">
        <v>10521</v>
      </c>
      <c r="J4536" t="s">
        <v>58</v>
      </c>
      <c r="K4536" t="s">
        <v>59</v>
      </c>
      <c r="L4536" s="5">
        <v>0</v>
      </c>
      <c r="M4536" s="5">
        <v>0</v>
      </c>
      <c r="N4536" s="5">
        <f t="shared" si="770"/>
        <v>0</v>
      </c>
      <c r="O4536" s="5">
        <v>0</v>
      </c>
      <c r="P4536" s="5">
        <v>0</v>
      </c>
      <c r="Q4536" s="5">
        <f t="shared" si="771"/>
        <v>0</v>
      </c>
      <c r="R4536" s="5">
        <v>0</v>
      </c>
      <c r="S4536" s="5">
        <v>0</v>
      </c>
      <c r="T4536" s="5">
        <f t="shared" si="772"/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f t="shared" si="775"/>
        <v>0</v>
      </c>
      <c r="Z4536" s="5">
        <v>0</v>
      </c>
      <c r="AA4536" s="5">
        <v>1</v>
      </c>
      <c r="AB4536" s="5">
        <f t="shared" si="776"/>
        <v>1</v>
      </c>
      <c r="AC4536" s="5">
        <v>0</v>
      </c>
      <c r="AD4536" s="5">
        <v>0</v>
      </c>
      <c r="AE4536" s="5">
        <f t="shared" si="777"/>
        <v>0</v>
      </c>
      <c r="AF4536" s="5">
        <v>0</v>
      </c>
      <c r="AG4536" s="6">
        <v>44469</v>
      </c>
      <c r="AH4536" s="5">
        <v>1</v>
      </c>
      <c r="AI4536" s="5">
        <v>0</v>
      </c>
      <c r="AJ4536" s="5">
        <v>0</v>
      </c>
      <c r="AK4536" s="5">
        <f t="shared" si="778"/>
        <v>0</v>
      </c>
      <c r="AL4536" s="5">
        <v>0</v>
      </c>
      <c r="AM4536" s="5">
        <v>0</v>
      </c>
      <c r="AN4536" s="5">
        <f t="shared" si="779"/>
        <v>0</v>
      </c>
      <c r="AO4536" s="5">
        <v>0</v>
      </c>
      <c r="AP4536" s="5">
        <v>0</v>
      </c>
      <c r="AQ4536" s="5">
        <f t="shared" si="780"/>
        <v>0</v>
      </c>
      <c r="AR4536" s="5">
        <v>0</v>
      </c>
      <c r="AS4536" s="6"/>
      <c r="AT4536" s="5">
        <v>0</v>
      </c>
      <c r="AU4536" s="5">
        <v>0</v>
      </c>
      <c r="AV4536" t="str">
        <f t="shared" si="773"/>
        <v>N</v>
      </c>
      <c r="AW4536" t="s">
        <v>60</v>
      </c>
      <c r="AX4536" t="s">
        <v>61</v>
      </c>
      <c r="AY4536" t="s">
        <v>2637</v>
      </c>
      <c r="AZ4536" t="s">
        <v>2637</v>
      </c>
      <c r="BA4536" t="str">
        <f t="shared" si="774"/>
        <v>N</v>
      </c>
    </row>
    <row r="4537" spans="1:53">
      <c r="A4537" t="s">
        <v>436</v>
      </c>
      <c r="B4537" t="s">
        <v>54</v>
      </c>
      <c r="C4537" t="s">
        <v>89</v>
      </c>
      <c r="D4537">
        <v>2021</v>
      </c>
      <c r="F4537" t="s">
        <v>10522</v>
      </c>
      <c r="G4537" t="s">
        <v>10523</v>
      </c>
      <c r="H4537" t="s">
        <v>4884</v>
      </c>
      <c r="I4537" t="s">
        <v>10524</v>
      </c>
      <c r="J4537" t="s">
        <v>58</v>
      </c>
      <c r="K4537" t="s">
        <v>59</v>
      </c>
      <c r="L4537" s="5">
        <v>0</v>
      </c>
      <c r="M4537" s="5">
        <v>0</v>
      </c>
      <c r="N4537" s="5">
        <f t="shared" si="770"/>
        <v>0</v>
      </c>
      <c r="O4537" s="5">
        <v>0</v>
      </c>
      <c r="P4537" s="5">
        <v>0</v>
      </c>
      <c r="Q4537" s="5">
        <f t="shared" si="771"/>
        <v>0</v>
      </c>
      <c r="R4537" s="5">
        <v>0</v>
      </c>
      <c r="S4537" s="5">
        <v>0</v>
      </c>
      <c r="T4537" s="5">
        <f t="shared" si="772"/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f t="shared" si="775"/>
        <v>0</v>
      </c>
      <c r="Z4537" s="5">
        <v>0</v>
      </c>
      <c r="AA4537" s="5">
        <v>1</v>
      </c>
      <c r="AB4537" s="5">
        <f t="shared" si="776"/>
        <v>1</v>
      </c>
      <c r="AC4537" s="5">
        <v>0</v>
      </c>
      <c r="AD4537" s="5">
        <v>0</v>
      </c>
      <c r="AE4537" s="5">
        <f t="shared" si="777"/>
        <v>0</v>
      </c>
      <c r="AF4537" s="5">
        <v>0</v>
      </c>
      <c r="AG4537" s="6">
        <v>44343</v>
      </c>
      <c r="AH4537" s="5">
        <v>1</v>
      </c>
      <c r="AI4537" s="5">
        <v>0</v>
      </c>
      <c r="AJ4537" s="5">
        <v>0</v>
      </c>
      <c r="AK4537" s="5">
        <f t="shared" si="778"/>
        <v>0</v>
      </c>
      <c r="AL4537" s="5">
        <v>0</v>
      </c>
      <c r="AM4537" s="5">
        <v>0</v>
      </c>
      <c r="AN4537" s="5">
        <f t="shared" si="779"/>
        <v>0</v>
      </c>
      <c r="AO4537" s="5">
        <v>0</v>
      </c>
      <c r="AP4537" s="5">
        <v>0</v>
      </c>
      <c r="AQ4537" s="5">
        <f t="shared" si="780"/>
        <v>0</v>
      </c>
      <c r="AR4537" s="5">
        <v>0</v>
      </c>
      <c r="AS4537" s="6"/>
      <c r="AT4537" s="5">
        <v>0</v>
      </c>
      <c r="AU4537" s="5">
        <v>0</v>
      </c>
      <c r="AV4537" t="str">
        <f t="shared" si="773"/>
        <v>N</v>
      </c>
      <c r="AW4537" t="s">
        <v>60</v>
      </c>
      <c r="AX4537" t="s">
        <v>61</v>
      </c>
      <c r="AY4537" t="s">
        <v>2637</v>
      </c>
      <c r="AZ4537" t="s">
        <v>2637</v>
      </c>
      <c r="BA4537" t="str">
        <f t="shared" si="774"/>
        <v>N</v>
      </c>
    </row>
    <row r="4538" spans="1:53">
      <c r="A4538" t="s">
        <v>436</v>
      </c>
      <c r="B4538" t="s">
        <v>54</v>
      </c>
      <c r="C4538" t="s">
        <v>89</v>
      </c>
      <c r="D4538">
        <v>2021</v>
      </c>
      <c r="F4538" t="s">
        <v>10525</v>
      </c>
      <c r="G4538" t="s">
        <v>10526</v>
      </c>
      <c r="H4538" t="s">
        <v>10527</v>
      </c>
      <c r="I4538" t="s">
        <v>10528</v>
      </c>
      <c r="J4538" t="s">
        <v>58</v>
      </c>
      <c r="K4538" t="s">
        <v>59</v>
      </c>
      <c r="L4538" s="5">
        <v>0</v>
      </c>
      <c r="M4538" s="5">
        <v>0</v>
      </c>
      <c r="N4538" s="5">
        <f t="shared" si="770"/>
        <v>0</v>
      </c>
      <c r="O4538" s="5">
        <v>0</v>
      </c>
      <c r="P4538" s="5">
        <v>0</v>
      </c>
      <c r="Q4538" s="5">
        <f t="shared" si="771"/>
        <v>0</v>
      </c>
      <c r="R4538" s="5">
        <v>0</v>
      </c>
      <c r="S4538" s="5">
        <v>0</v>
      </c>
      <c r="T4538" s="5">
        <f t="shared" si="772"/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f t="shared" si="775"/>
        <v>0</v>
      </c>
      <c r="Z4538" s="5">
        <v>0</v>
      </c>
      <c r="AA4538" s="5">
        <v>1</v>
      </c>
      <c r="AB4538" s="5">
        <f t="shared" si="776"/>
        <v>1</v>
      </c>
      <c r="AC4538" s="5">
        <v>0</v>
      </c>
      <c r="AD4538" s="5">
        <v>0</v>
      </c>
      <c r="AE4538" s="5">
        <f t="shared" si="777"/>
        <v>0</v>
      </c>
      <c r="AF4538" s="5">
        <v>0</v>
      </c>
      <c r="AG4538" s="6">
        <v>44510</v>
      </c>
      <c r="AH4538" s="5">
        <v>1</v>
      </c>
      <c r="AI4538" s="5">
        <v>0</v>
      </c>
      <c r="AJ4538" s="5">
        <v>0</v>
      </c>
      <c r="AK4538" s="5">
        <f t="shared" si="778"/>
        <v>0</v>
      </c>
      <c r="AL4538" s="5">
        <v>0</v>
      </c>
      <c r="AM4538" s="5">
        <v>0</v>
      </c>
      <c r="AN4538" s="5">
        <f t="shared" si="779"/>
        <v>0</v>
      </c>
      <c r="AO4538" s="5">
        <v>0</v>
      </c>
      <c r="AP4538" s="5">
        <v>0</v>
      </c>
      <c r="AQ4538" s="5">
        <f t="shared" si="780"/>
        <v>0</v>
      </c>
      <c r="AR4538" s="5">
        <v>0</v>
      </c>
      <c r="AS4538" s="6"/>
      <c r="AT4538" s="5">
        <v>0</v>
      </c>
      <c r="AU4538" s="5">
        <v>0</v>
      </c>
      <c r="AV4538" t="str">
        <f t="shared" si="773"/>
        <v>N</v>
      </c>
      <c r="AW4538" t="s">
        <v>60</v>
      </c>
      <c r="AX4538" t="s">
        <v>61</v>
      </c>
      <c r="AY4538" t="s">
        <v>2637</v>
      </c>
      <c r="AZ4538" t="s">
        <v>2637</v>
      </c>
      <c r="BA4538" t="str">
        <f t="shared" si="774"/>
        <v>N</v>
      </c>
    </row>
    <row r="4539" spans="1:53">
      <c r="A4539" t="s">
        <v>436</v>
      </c>
      <c r="B4539" t="s">
        <v>54</v>
      </c>
      <c r="C4539" t="s">
        <v>89</v>
      </c>
      <c r="D4539">
        <v>2021</v>
      </c>
      <c r="F4539" t="s">
        <v>10529</v>
      </c>
      <c r="G4539" t="s">
        <v>10530</v>
      </c>
      <c r="H4539" t="s">
        <v>2720</v>
      </c>
      <c r="I4539" t="s">
        <v>10531</v>
      </c>
      <c r="J4539" t="s">
        <v>58</v>
      </c>
      <c r="K4539" t="s">
        <v>59</v>
      </c>
      <c r="L4539" s="5">
        <v>0</v>
      </c>
      <c r="M4539" s="5">
        <v>0</v>
      </c>
      <c r="N4539" s="5">
        <f t="shared" si="770"/>
        <v>0</v>
      </c>
      <c r="O4539" s="5">
        <v>0</v>
      </c>
      <c r="P4539" s="5">
        <v>0</v>
      </c>
      <c r="Q4539" s="5">
        <f t="shared" si="771"/>
        <v>0</v>
      </c>
      <c r="R4539" s="5">
        <v>0</v>
      </c>
      <c r="S4539" s="5">
        <v>0</v>
      </c>
      <c r="T4539" s="5">
        <f t="shared" si="772"/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f t="shared" si="775"/>
        <v>0</v>
      </c>
      <c r="Z4539" s="5">
        <v>0</v>
      </c>
      <c r="AA4539" s="5">
        <v>1</v>
      </c>
      <c r="AB4539" s="5">
        <f t="shared" si="776"/>
        <v>1</v>
      </c>
      <c r="AC4539" s="5">
        <v>0</v>
      </c>
      <c r="AD4539" s="5">
        <v>0</v>
      </c>
      <c r="AE4539" s="5">
        <f t="shared" si="777"/>
        <v>0</v>
      </c>
      <c r="AF4539" s="5">
        <v>0</v>
      </c>
      <c r="AG4539" s="6">
        <v>44392</v>
      </c>
      <c r="AH4539" s="5">
        <v>1</v>
      </c>
      <c r="AI4539" s="5">
        <v>0</v>
      </c>
      <c r="AJ4539" s="5">
        <v>0</v>
      </c>
      <c r="AK4539" s="5">
        <f t="shared" si="778"/>
        <v>0</v>
      </c>
      <c r="AL4539" s="5">
        <v>0</v>
      </c>
      <c r="AM4539" s="5">
        <v>0</v>
      </c>
      <c r="AN4539" s="5">
        <f t="shared" si="779"/>
        <v>0</v>
      </c>
      <c r="AO4539" s="5">
        <v>0</v>
      </c>
      <c r="AP4539" s="5">
        <v>0</v>
      </c>
      <c r="AQ4539" s="5">
        <f t="shared" si="780"/>
        <v>0</v>
      </c>
      <c r="AR4539" s="5">
        <v>0</v>
      </c>
      <c r="AS4539" s="6"/>
      <c r="AT4539" s="5">
        <v>0</v>
      </c>
      <c r="AU4539" s="5">
        <v>0</v>
      </c>
      <c r="AV4539" t="str">
        <f t="shared" si="773"/>
        <v>N</v>
      </c>
      <c r="AW4539" t="s">
        <v>60</v>
      </c>
      <c r="AX4539" t="s">
        <v>61</v>
      </c>
      <c r="AY4539" t="s">
        <v>2637</v>
      </c>
      <c r="AZ4539" t="s">
        <v>2637</v>
      </c>
      <c r="BA4539" t="str">
        <f t="shared" si="774"/>
        <v>N</v>
      </c>
    </row>
    <row r="4540" spans="1:53">
      <c r="A4540" t="s">
        <v>436</v>
      </c>
      <c r="B4540" t="s">
        <v>54</v>
      </c>
      <c r="C4540" t="s">
        <v>89</v>
      </c>
      <c r="D4540">
        <v>2021</v>
      </c>
      <c r="F4540" t="s">
        <v>10532</v>
      </c>
      <c r="G4540" t="s">
        <v>10533</v>
      </c>
      <c r="H4540" t="s">
        <v>5071</v>
      </c>
      <c r="I4540" t="s">
        <v>10534</v>
      </c>
      <c r="J4540" t="s">
        <v>58</v>
      </c>
      <c r="K4540" t="s">
        <v>59</v>
      </c>
      <c r="L4540" s="5">
        <v>0</v>
      </c>
      <c r="M4540" s="5">
        <v>0</v>
      </c>
      <c r="N4540" s="5">
        <f t="shared" si="770"/>
        <v>0</v>
      </c>
      <c r="O4540" s="5">
        <v>0</v>
      </c>
      <c r="P4540" s="5">
        <v>0</v>
      </c>
      <c r="Q4540" s="5">
        <f t="shared" si="771"/>
        <v>0</v>
      </c>
      <c r="R4540" s="5">
        <v>0</v>
      </c>
      <c r="S4540" s="5">
        <v>0</v>
      </c>
      <c r="T4540" s="5">
        <f t="shared" si="772"/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f t="shared" si="775"/>
        <v>0</v>
      </c>
      <c r="Z4540" s="5">
        <v>0</v>
      </c>
      <c r="AA4540" s="5">
        <v>1</v>
      </c>
      <c r="AB4540" s="5">
        <f t="shared" si="776"/>
        <v>1</v>
      </c>
      <c r="AC4540" s="5">
        <v>0</v>
      </c>
      <c r="AD4540" s="5">
        <v>0</v>
      </c>
      <c r="AE4540" s="5">
        <f t="shared" si="777"/>
        <v>0</v>
      </c>
      <c r="AF4540" s="5">
        <v>0</v>
      </c>
      <c r="AG4540" s="6">
        <v>44543</v>
      </c>
      <c r="AH4540" s="5">
        <v>1</v>
      </c>
      <c r="AI4540" s="5">
        <v>0</v>
      </c>
      <c r="AJ4540" s="5">
        <v>0</v>
      </c>
      <c r="AK4540" s="5">
        <f t="shared" si="778"/>
        <v>0</v>
      </c>
      <c r="AL4540" s="5">
        <v>0</v>
      </c>
      <c r="AM4540" s="5">
        <v>0</v>
      </c>
      <c r="AN4540" s="5">
        <f t="shared" si="779"/>
        <v>0</v>
      </c>
      <c r="AO4540" s="5">
        <v>0</v>
      </c>
      <c r="AP4540" s="5">
        <v>0</v>
      </c>
      <c r="AQ4540" s="5">
        <f t="shared" si="780"/>
        <v>0</v>
      </c>
      <c r="AR4540" s="5">
        <v>0</v>
      </c>
      <c r="AS4540" s="6"/>
      <c r="AT4540" s="5">
        <v>0</v>
      </c>
      <c r="AU4540" s="5">
        <v>0</v>
      </c>
      <c r="AV4540" t="str">
        <f t="shared" si="773"/>
        <v>N</v>
      </c>
      <c r="AW4540" t="s">
        <v>60</v>
      </c>
      <c r="AX4540" t="s">
        <v>61</v>
      </c>
      <c r="AY4540" t="s">
        <v>2637</v>
      </c>
      <c r="AZ4540" t="s">
        <v>2637</v>
      </c>
      <c r="BA4540" t="str">
        <f t="shared" si="774"/>
        <v>N</v>
      </c>
    </row>
    <row r="4541" spans="1:53">
      <c r="A4541" t="s">
        <v>436</v>
      </c>
      <c r="B4541" t="s">
        <v>54</v>
      </c>
      <c r="C4541" t="s">
        <v>89</v>
      </c>
      <c r="D4541">
        <v>2021</v>
      </c>
      <c r="F4541" t="s">
        <v>10535</v>
      </c>
      <c r="G4541" t="s">
        <v>10536</v>
      </c>
      <c r="H4541" t="s">
        <v>2720</v>
      </c>
      <c r="I4541" t="s">
        <v>10537</v>
      </c>
      <c r="J4541" t="s">
        <v>58</v>
      </c>
      <c r="K4541" t="s">
        <v>59</v>
      </c>
      <c r="L4541" s="5">
        <v>0</v>
      </c>
      <c r="M4541" s="5">
        <v>0</v>
      </c>
      <c r="N4541" s="5">
        <f t="shared" si="770"/>
        <v>0</v>
      </c>
      <c r="O4541" s="5">
        <v>0</v>
      </c>
      <c r="P4541" s="5">
        <v>0</v>
      </c>
      <c r="Q4541" s="5">
        <f t="shared" si="771"/>
        <v>0</v>
      </c>
      <c r="R4541" s="5">
        <v>0</v>
      </c>
      <c r="S4541" s="5">
        <v>0</v>
      </c>
      <c r="T4541" s="5">
        <f t="shared" si="772"/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f t="shared" si="775"/>
        <v>0</v>
      </c>
      <c r="Z4541" s="5">
        <v>0</v>
      </c>
      <c r="AA4541" s="5">
        <v>1</v>
      </c>
      <c r="AB4541" s="5">
        <f t="shared" si="776"/>
        <v>1</v>
      </c>
      <c r="AC4541" s="5">
        <v>0</v>
      </c>
      <c r="AD4541" s="5">
        <v>0</v>
      </c>
      <c r="AE4541" s="5">
        <f t="shared" si="777"/>
        <v>0</v>
      </c>
      <c r="AF4541" s="5">
        <v>0</v>
      </c>
      <c r="AG4541" s="6">
        <v>44363</v>
      </c>
      <c r="AH4541" s="5">
        <v>1</v>
      </c>
      <c r="AI4541" s="5">
        <v>0</v>
      </c>
      <c r="AJ4541" s="5">
        <v>0</v>
      </c>
      <c r="AK4541" s="5">
        <f t="shared" si="778"/>
        <v>0</v>
      </c>
      <c r="AL4541" s="5">
        <v>0</v>
      </c>
      <c r="AM4541" s="5">
        <v>0</v>
      </c>
      <c r="AN4541" s="5">
        <f t="shared" si="779"/>
        <v>0</v>
      </c>
      <c r="AO4541" s="5">
        <v>0</v>
      </c>
      <c r="AP4541" s="5">
        <v>0</v>
      </c>
      <c r="AQ4541" s="5">
        <f t="shared" si="780"/>
        <v>0</v>
      </c>
      <c r="AR4541" s="5">
        <v>0</v>
      </c>
      <c r="AS4541" s="6"/>
      <c r="AT4541" s="5">
        <v>0</v>
      </c>
      <c r="AU4541" s="5">
        <v>0</v>
      </c>
      <c r="AV4541" t="str">
        <f t="shared" si="773"/>
        <v>N</v>
      </c>
      <c r="AW4541" t="s">
        <v>60</v>
      </c>
      <c r="AX4541" t="s">
        <v>61</v>
      </c>
      <c r="AY4541" t="s">
        <v>2637</v>
      </c>
      <c r="AZ4541" t="s">
        <v>2637</v>
      </c>
      <c r="BA4541" t="str">
        <f t="shared" si="774"/>
        <v>N</v>
      </c>
    </row>
    <row r="4542" spans="1:53">
      <c r="A4542" t="s">
        <v>436</v>
      </c>
      <c r="B4542" t="s">
        <v>54</v>
      </c>
      <c r="C4542" t="s">
        <v>89</v>
      </c>
      <c r="D4542">
        <v>2021</v>
      </c>
      <c r="F4542" t="s">
        <v>10344</v>
      </c>
      <c r="G4542" t="s">
        <v>10345</v>
      </c>
      <c r="H4542" t="s">
        <v>10538</v>
      </c>
      <c r="I4542" t="s">
        <v>10539</v>
      </c>
      <c r="J4542" t="s">
        <v>58</v>
      </c>
      <c r="K4542" t="s">
        <v>59</v>
      </c>
      <c r="L4542" s="5">
        <v>0</v>
      </c>
      <c r="M4542" s="5">
        <v>0</v>
      </c>
      <c r="N4542" s="5">
        <f t="shared" si="770"/>
        <v>0</v>
      </c>
      <c r="O4542" s="5">
        <v>0</v>
      </c>
      <c r="P4542" s="5">
        <v>0</v>
      </c>
      <c r="Q4542" s="5">
        <f t="shared" si="771"/>
        <v>0</v>
      </c>
      <c r="R4542" s="5">
        <v>0</v>
      </c>
      <c r="S4542" s="5">
        <v>0</v>
      </c>
      <c r="T4542" s="5">
        <f t="shared" si="772"/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f t="shared" si="775"/>
        <v>0</v>
      </c>
      <c r="Z4542" s="5">
        <v>0</v>
      </c>
      <c r="AA4542" s="5">
        <v>1</v>
      </c>
      <c r="AB4542" s="5">
        <f t="shared" si="776"/>
        <v>1</v>
      </c>
      <c r="AC4542" s="5">
        <v>0</v>
      </c>
      <c r="AD4542" s="5">
        <v>0</v>
      </c>
      <c r="AE4542" s="5">
        <f t="shared" si="777"/>
        <v>0</v>
      </c>
      <c r="AF4542" s="5">
        <v>0</v>
      </c>
      <c r="AG4542" s="6">
        <v>44518</v>
      </c>
      <c r="AH4542" s="5">
        <v>1</v>
      </c>
      <c r="AI4542" s="5">
        <v>0</v>
      </c>
      <c r="AJ4542" s="5">
        <v>0</v>
      </c>
      <c r="AK4542" s="5">
        <f t="shared" si="778"/>
        <v>0</v>
      </c>
      <c r="AL4542" s="5">
        <v>0</v>
      </c>
      <c r="AM4542" s="5">
        <v>0</v>
      </c>
      <c r="AN4542" s="5">
        <f t="shared" si="779"/>
        <v>0</v>
      </c>
      <c r="AO4542" s="5">
        <v>0</v>
      </c>
      <c r="AP4542" s="5">
        <v>0</v>
      </c>
      <c r="AQ4542" s="5">
        <f t="shared" si="780"/>
        <v>0</v>
      </c>
      <c r="AR4542" s="5">
        <v>0</v>
      </c>
      <c r="AS4542" s="6"/>
      <c r="AT4542" s="5">
        <v>0</v>
      </c>
      <c r="AU4542" s="5">
        <v>0</v>
      </c>
      <c r="AV4542" t="str">
        <f t="shared" si="773"/>
        <v>N</v>
      </c>
      <c r="AW4542" t="s">
        <v>60</v>
      </c>
      <c r="AX4542" t="s">
        <v>61</v>
      </c>
      <c r="AY4542" t="s">
        <v>2637</v>
      </c>
      <c r="AZ4542" t="s">
        <v>2637</v>
      </c>
      <c r="BA4542" t="str">
        <f t="shared" si="774"/>
        <v>N</v>
      </c>
    </row>
    <row r="4543" spans="1:53">
      <c r="A4543" t="s">
        <v>436</v>
      </c>
      <c r="B4543" t="s">
        <v>54</v>
      </c>
      <c r="C4543" t="s">
        <v>89</v>
      </c>
      <c r="D4543">
        <v>2021</v>
      </c>
      <c r="F4543" t="s">
        <v>10540</v>
      </c>
      <c r="G4543" t="s">
        <v>10541</v>
      </c>
      <c r="H4543" t="s">
        <v>5071</v>
      </c>
      <c r="I4543" t="s">
        <v>10542</v>
      </c>
      <c r="J4543" t="s">
        <v>58</v>
      </c>
      <c r="K4543" t="s">
        <v>59</v>
      </c>
      <c r="L4543" s="5">
        <v>0</v>
      </c>
      <c r="M4543" s="5">
        <v>0</v>
      </c>
      <c r="N4543" s="5">
        <f t="shared" si="770"/>
        <v>0</v>
      </c>
      <c r="O4543" s="5">
        <v>0</v>
      </c>
      <c r="P4543" s="5">
        <v>0</v>
      </c>
      <c r="Q4543" s="5">
        <f t="shared" si="771"/>
        <v>0</v>
      </c>
      <c r="R4543" s="5">
        <v>0</v>
      </c>
      <c r="S4543" s="5">
        <v>0</v>
      </c>
      <c r="T4543" s="5">
        <f t="shared" si="772"/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f t="shared" si="775"/>
        <v>0</v>
      </c>
      <c r="Z4543" s="5">
        <v>0</v>
      </c>
      <c r="AA4543" s="5">
        <v>1</v>
      </c>
      <c r="AB4543" s="5">
        <f t="shared" si="776"/>
        <v>1</v>
      </c>
      <c r="AC4543" s="5">
        <v>0</v>
      </c>
      <c r="AD4543" s="5">
        <v>0</v>
      </c>
      <c r="AE4543" s="5">
        <f t="shared" si="777"/>
        <v>0</v>
      </c>
      <c r="AF4543" s="5">
        <v>0</v>
      </c>
      <c r="AG4543" s="6">
        <v>44481</v>
      </c>
      <c r="AH4543" s="5">
        <v>1</v>
      </c>
      <c r="AI4543" s="5">
        <v>0</v>
      </c>
      <c r="AJ4543" s="5">
        <v>0</v>
      </c>
      <c r="AK4543" s="5">
        <f t="shared" si="778"/>
        <v>0</v>
      </c>
      <c r="AL4543" s="5">
        <v>0</v>
      </c>
      <c r="AM4543" s="5">
        <v>0</v>
      </c>
      <c r="AN4543" s="5">
        <f t="shared" si="779"/>
        <v>0</v>
      </c>
      <c r="AO4543" s="5">
        <v>0</v>
      </c>
      <c r="AP4543" s="5">
        <v>0</v>
      </c>
      <c r="AQ4543" s="5">
        <f t="shared" si="780"/>
        <v>0</v>
      </c>
      <c r="AR4543" s="5">
        <v>0</v>
      </c>
      <c r="AS4543" s="6"/>
      <c r="AT4543" s="5">
        <v>0</v>
      </c>
      <c r="AU4543" s="5">
        <v>0</v>
      </c>
      <c r="AV4543" t="str">
        <f t="shared" si="773"/>
        <v>N</v>
      </c>
      <c r="AW4543" t="s">
        <v>60</v>
      </c>
      <c r="AX4543" t="s">
        <v>61</v>
      </c>
      <c r="AY4543" t="s">
        <v>2637</v>
      </c>
      <c r="AZ4543" t="s">
        <v>2637</v>
      </c>
      <c r="BA4543" t="str">
        <f t="shared" si="774"/>
        <v>N</v>
      </c>
    </row>
    <row r="4544" spans="1:53">
      <c r="A4544" t="s">
        <v>436</v>
      </c>
      <c r="B4544" t="s">
        <v>54</v>
      </c>
      <c r="C4544" t="s">
        <v>89</v>
      </c>
      <c r="D4544">
        <v>2021</v>
      </c>
      <c r="F4544" t="s">
        <v>10543</v>
      </c>
      <c r="G4544" t="s">
        <v>10544</v>
      </c>
      <c r="H4544" t="s">
        <v>10545</v>
      </c>
      <c r="I4544" t="s">
        <v>10546</v>
      </c>
      <c r="J4544" t="s">
        <v>58</v>
      </c>
      <c r="K4544" t="s">
        <v>59</v>
      </c>
      <c r="L4544" s="5">
        <v>0</v>
      </c>
      <c r="M4544" s="5">
        <v>0</v>
      </c>
      <c r="N4544" s="5">
        <f t="shared" si="770"/>
        <v>0</v>
      </c>
      <c r="O4544" s="5">
        <v>0</v>
      </c>
      <c r="P4544" s="5">
        <v>0</v>
      </c>
      <c r="Q4544" s="5">
        <f t="shared" si="771"/>
        <v>0</v>
      </c>
      <c r="R4544" s="5">
        <v>0</v>
      </c>
      <c r="S4544" s="5">
        <v>0</v>
      </c>
      <c r="T4544" s="5">
        <f t="shared" si="772"/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f t="shared" si="775"/>
        <v>0</v>
      </c>
      <c r="Z4544" s="5">
        <v>0</v>
      </c>
      <c r="AA4544" s="5">
        <v>1</v>
      </c>
      <c r="AB4544" s="5">
        <f t="shared" si="776"/>
        <v>1</v>
      </c>
      <c r="AC4544" s="5">
        <v>0</v>
      </c>
      <c r="AD4544" s="5">
        <v>0</v>
      </c>
      <c r="AE4544" s="5">
        <f t="shared" si="777"/>
        <v>0</v>
      </c>
      <c r="AF4544" s="5">
        <v>0</v>
      </c>
      <c r="AG4544" s="6">
        <v>44459</v>
      </c>
      <c r="AH4544" s="5">
        <v>1</v>
      </c>
      <c r="AI4544" s="5">
        <v>0</v>
      </c>
      <c r="AJ4544" s="5">
        <v>0</v>
      </c>
      <c r="AK4544" s="5">
        <f t="shared" si="778"/>
        <v>0</v>
      </c>
      <c r="AL4544" s="5">
        <v>0</v>
      </c>
      <c r="AM4544" s="5">
        <v>0</v>
      </c>
      <c r="AN4544" s="5">
        <f t="shared" si="779"/>
        <v>0</v>
      </c>
      <c r="AO4544" s="5">
        <v>0</v>
      </c>
      <c r="AP4544" s="5">
        <v>0</v>
      </c>
      <c r="AQ4544" s="5">
        <f t="shared" si="780"/>
        <v>0</v>
      </c>
      <c r="AR4544" s="5">
        <v>0</v>
      </c>
      <c r="AS4544" s="6"/>
      <c r="AT4544" s="5">
        <v>0</v>
      </c>
      <c r="AU4544" s="5">
        <v>0</v>
      </c>
      <c r="AV4544" t="str">
        <f t="shared" si="773"/>
        <v>N</v>
      </c>
      <c r="AW4544" t="s">
        <v>60</v>
      </c>
      <c r="AX4544" t="s">
        <v>61</v>
      </c>
      <c r="AY4544" t="s">
        <v>2637</v>
      </c>
      <c r="AZ4544" t="s">
        <v>2637</v>
      </c>
      <c r="BA4544" t="str">
        <f t="shared" si="774"/>
        <v>N</v>
      </c>
    </row>
    <row r="4545" spans="1:53">
      <c r="A4545" t="s">
        <v>436</v>
      </c>
      <c r="B4545" t="s">
        <v>54</v>
      </c>
      <c r="C4545" t="s">
        <v>89</v>
      </c>
      <c r="D4545">
        <v>2021</v>
      </c>
      <c r="F4545" t="s">
        <v>10547</v>
      </c>
      <c r="G4545" t="s">
        <v>10548</v>
      </c>
      <c r="H4545" t="s">
        <v>7089</v>
      </c>
      <c r="I4545" t="s">
        <v>10549</v>
      </c>
      <c r="J4545" t="s">
        <v>58</v>
      </c>
      <c r="K4545" t="s">
        <v>59</v>
      </c>
      <c r="L4545" s="5">
        <v>0</v>
      </c>
      <c r="M4545" s="5">
        <v>0</v>
      </c>
      <c r="N4545" s="5">
        <f t="shared" si="770"/>
        <v>0</v>
      </c>
      <c r="O4545" s="5">
        <v>0</v>
      </c>
      <c r="P4545" s="5">
        <v>0</v>
      </c>
      <c r="Q4545" s="5">
        <f t="shared" si="771"/>
        <v>0</v>
      </c>
      <c r="R4545" s="5">
        <v>0</v>
      </c>
      <c r="S4545" s="5">
        <v>0</v>
      </c>
      <c r="T4545" s="5">
        <f t="shared" si="772"/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f t="shared" si="775"/>
        <v>0</v>
      </c>
      <c r="Z4545" s="5">
        <v>0</v>
      </c>
      <c r="AA4545" s="5">
        <v>1</v>
      </c>
      <c r="AB4545" s="5">
        <f t="shared" si="776"/>
        <v>1</v>
      </c>
      <c r="AC4545" s="5">
        <v>0</v>
      </c>
      <c r="AD4545" s="5">
        <v>0</v>
      </c>
      <c r="AE4545" s="5">
        <f t="shared" si="777"/>
        <v>0</v>
      </c>
      <c r="AF4545" s="5">
        <v>0</v>
      </c>
      <c r="AG4545" s="6">
        <v>44413</v>
      </c>
      <c r="AH4545" s="5">
        <v>1</v>
      </c>
      <c r="AI4545" s="5">
        <v>0</v>
      </c>
      <c r="AJ4545" s="5">
        <v>0</v>
      </c>
      <c r="AK4545" s="5">
        <f t="shared" si="778"/>
        <v>0</v>
      </c>
      <c r="AL4545" s="5">
        <v>0</v>
      </c>
      <c r="AM4545" s="5">
        <v>0</v>
      </c>
      <c r="AN4545" s="5">
        <f t="shared" si="779"/>
        <v>0</v>
      </c>
      <c r="AO4545" s="5">
        <v>0</v>
      </c>
      <c r="AP4545" s="5">
        <v>0</v>
      </c>
      <c r="AQ4545" s="5">
        <f t="shared" si="780"/>
        <v>0</v>
      </c>
      <c r="AR4545" s="5">
        <v>0</v>
      </c>
      <c r="AS4545" s="6"/>
      <c r="AT4545" s="5">
        <v>0</v>
      </c>
      <c r="AU4545" s="5">
        <v>0</v>
      </c>
      <c r="AV4545" t="str">
        <f t="shared" si="773"/>
        <v>N</v>
      </c>
      <c r="AW4545" t="s">
        <v>60</v>
      </c>
      <c r="AX4545" t="s">
        <v>61</v>
      </c>
      <c r="AY4545" t="s">
        <v>2637</v>
      </c>
      <c r="AZ4545" t="s">
        <v>2637</v>
      </c>
      <c r="BA4545" t="str">
        <f t="shared" si="774"/>
        <v>N</v>
      </c>
    </row>
    <row r="4546" spans="1:53">
      <c r="A4546" t="s">
        <v>436</v>
      </c>
      <c r="B4546" t="s">
        <v>54</v>
      </c>
      <c r="C4546" t="s">
        <v>89</v>
      </c>
      <c r="D4546">
        <v>2021</v>
      </c>
      <c r="F4546" t="s">
        <v>10550</v>
      </c>
      <c r="G4546" t="s">
        <v>10551</v>
      </c>
      <c r="H4546" t="s">
        <v>2720</v>
      </c>
      <c r="I4546" t="s">
        <v>10552</v>
      </c>
      <c r="J4546" t="s">
        <v>58</v>
      </c>
      <c r="K4546" t="s">
        <v>59</v>
      </c>
      <c r="L4546" s="5">
        <v>0</v>
      </c>
      <c r="M4546" s="5">
        <v>0</v>
      </c>
      <c r="N4546" s="5">
        <f t="shared" ref="N4546:N4609" si="781">L4546+M4546</f>
        <v>0</v>
      </c>
      <c r="O4546" s="5">
        <v>0</v>
      </c>
      <c r="P4546" s="5">
        <v>0</v>
      </c>
      <c r="Q4546" s="5">
        <f t="shared" ref="Q4546:Q4609" si="782">O4546+P4546</f>
        <v>0</v>
      </c>
      <c r="R4546" s="5">
        <v>0</v>
      </c>
      <c r="S4546" s="5">
        <v>0</v>
      </c>
      <c r="T4546" s="5">
        <f t="shared" ref="T4546:T4609" si="783">R4546+S4546</f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f t="shared" si="775"/>
        <v>0</v>
      </c>
      <c r="Z4546" s="5">
        <v>0</v>
      </c>
      <c r="AA4546" s="5">
        <v>1</v>
      </c>
      <c r="AB4546" s="5">
        <f t="shared" si="776"/>
        <v>1</v>
      </c>
      <c r="AC4546" s="5">
        <v>0</v>
      </c>
      <c r="AD4546" s="5">
        <v>0</v>
      </c>
      <c r="AE4546" s="5">
        <f t="shared" si="777"/>
        <v>0</v>
      </c>
      <c r="AF4546" s="5">
        <v>0</v>
      </c>
      <c r="AG4546" s="6">
        <v>44480</v>
      </c>
      <c r="AH4546" s="5">
        <v>1</v>
      </c>
      <c r="AI4546" s="5">
        <v>0</v>
      </c>
      <c r="AJ4546" s="5">
        <v>0</v>
      </c>
      <c r="AK4546" s="5">
        <f t="shared" si="778"/>
        <v>0</v>
      </c>
      <c r="AL4546" s="5">
        <v>0</v>
      </c>
      <c r="AM4546" s="5">
        <v>0</v>
      </c>
      <c r="AN4546" s="5">
        <f t="shared" si="779"/>
        <v>0</v>
      </c>
      <c r="AO4546" s="5">
        <v>0</v>
      </c>
      <c r="AP4546" s="5">
        <v>0</v>
      </c>
      <c r="AQ4546" s="5">
        <f t="shared" si="780"/>
        <v>0</v>
      </c>
      <c r="AR4546" s="5">
        <v>0</v>
      </c>
      <c r="AS4546" s="6"/>
      <c r="AT4546" s="5">
        <v>0</v>
      </c>
      <c r="AU4546" s="5">
        <v>0</v>
      </c>
      <c r="AV4546" t="str">
        <f t="shared" ref="AV4546:AV4609" si="784">IF(AU4546 &gt; 0, "Y", "N")</f>
        <v>N</v>
      </c>
      <c r="AW4546" t="s">
        <v>60</v>
      </c>
      <c r="AX4546" t="s">
        <v>61</v>
      </c>
      <c r="AY4546" t="s">
        <v>2637</v>
      </c>
      <c r="AZ4546" t="s">
        <v>2637</v>
      </c>
      <c r="BA4546" t="str">
        <f t="shared" ref="BA4546:BA4609" si="785">IF(OR(L4546&gt;0, O4546&gt;0, R4546&gt;0, W4546&gt;0, Z4546&gt;0, AC4546&gt;0, AI4546&gt;0, AL4546&gt;0, AO4546&gt;0, M4546&gt;0), "Y", "N")</f>
        <v>N</v>
      </c>
    </row>
    <row r="4547" spans="1:53">
      <c r="A4547" t="s">
        <v>436</v>
      </c>
      <c r="B4547" t="s">
        <v>54</v>
      </c>
      <c r="C4547" t="s">
        <v>89</v>
      </c>
      <c r="D4547">
        <v>2021</v>
      </c>
      <c r="F4547" t="s">
        <v>6174</v>
      </c>
      <c r="G4547" t="s">
        <v>6175</v>
      </c>
      <c r="H4547" t="s">
        <v>10553</v>
      </c>
      <c r="I4547" t="s">
        <v>6763</v>
      </c>
      <c r="J4547" t="s">
        <v>58</v>
      </c>
      <c r="K4547" t="s">
        <v>59</v>
      </c>
      <c r="L4547" s="5">
        <v>0</v>
      </c>
      <c r="M4547" s="5">
        <v>0</v>
      </c>
      <c r="N4547" s="5">
        <f t="shared" si="781"/>
        <v>0</v>
      </c>
      <c r="O4547" s="5">
        <v>0</v>
      </c>
      <c r="P4547" s="5">
        <v>0</v>
      </c>
      <c r="Q4547" s="5">
        <f t="shared" si="782"/>
        <v>0</v>
      </c>
      <c r="R4547" s="5">
        <v>0</v>
      </c>
      <c r="S4547" s="5">
        <v>0</v>
      </c>
      <c r="T4547" s="5">
        <f t="shared" si="783"/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f t="shared" ref="Y4547:Y4610" si="786">W4547+X4547</f>
        <v>0</v>
      </c>
      <c r="Z4547" s="5">
        <v>0</v>
      </c>
      <c r="AA4547" s="5">
        <v>1</v>
      </c>
      <c r="AB4547" s="5">
        <f t="shared" ref="AB4547:AB4610" si="787">SUM(Z4547:AA4547)</f>
        <v>1</v>
      </c>
      <c r="AC4547" s="5">
        <v>0</v>
      </c>
      <c r="AD4547" s="5">
        <v>0</v>
      </c>
      <c r="AE4547" s="5">
        <f t="shared" ref="AE4547:AE4610" si="788">SUM(AC4547:AD4547)</f>
        <v>0</v>
      </c>
      <c r="AF4547" s="5">
        <v>0</v>
      </c>
      <c r="AG4547" s="6">
        <v>44466</v>
      </c>
      <c r="AH4547" s="5">
        <v>1</v>
      </c>
      <c r="AI4547" s="5">
        <v>0</v>
      </c>
      <c r="AJ4547" s="5">
        <v>0</v>
      </c>
      <c r="AK4547" s="5">
        <f t="shared" ref="AK4547:AK4610" si="789">SUM(AI4547:AJ4547)</f>
        <v>0</v>
      </c>
      <c r="AL4547" s="5">
        <v>0</v>
      </c>
      <c r="AM4547" s="5">
        <v>0</v>
      </c>
      <c r="AN4547" s="5">
        <f t="shared" ref="AN4547:AN4610" si="790">SUM(AL4547:AM4547)</f>
        <v>0</v>
      </c>
      <c r="AO4547" s="5">
        <v>0</v>
      </c>
      <c r="AP4547" s="5">
        <v>0</v>
      </c>
      <c r="AQ4547" s="5">
        <f t="shared" ref="AQ4547:AQ4610" si="791">SUM(AO4547:AP4547)</f>
        <v>0</v>
      </c>
      <c r="AR4547" s="5">
        <v>0</v>
      </c>
      <c r="AS4547" s="6"/>
      <c r="AT4547" s="5">
        <v>0</v>
      </c>
      <c r="AU4547" s="5">
        <v>0</v>
      </c>
      <c r="AV4547" t="str">
        <f t="shared" si="784"/>
        <v>N</v>
      </c>
      <c r="AW4547" t="s">
        <v>60</v>
      </c>
      <c r="AX4547" t="s">
        <v>61</v>
      </c>
      <c r="AY4547" t="s">
        <v>2637</v>
      </c>
      <c r="AZ4547" t="s">
        <v>2637</v>
      </c>
      <c r="BA4547" t="str">
        <f t="shared" si="785"/>
        <v>N</v>
      </c>
    </row>
    <row r="4548" spans="1:53">
      <c r="A4548" t="s">
        <v>436</v>
      </c>
      <c r="B4548" t="s">
        <v>54</v>
      </c>
      <c r="C4548" t="s">
        <v>89</v>
      </c>
      <c r="D4548">
        <v>2021</v>
      </c>
      <c r="F4548" t="s">
        <v>10554</v>
      </c>
      <c r="G4548" t="s">
        <v>10555</v>
      </c>
      <c r="H4548" t="s">
        <v>2754</v>
      </c>
      <c r="I4548" t="s">
        <v>10556</v>
      </c>
      <c r="J4548" t="s">
        <v>58</v>
      </c>
      <c r="K4548" t="s">
        <v>59</v>
      </c>
      <c r="L4548" s="5">
        <v>0</v>
      </c>
      <c r="M4548" s="5">
        <v>0</v>
      </c>
      <c r="N4548" s="5">
        <f t="shared" si="781"/>
        <v>0</v>
      </c>
      <c r="O4548" s="5">
        <v>0</v>
      </c>
      <c r="P4548" s="5">
        <v>0</v>
      </c>
      <c r="Q4548" s="5">
        <f t="shared" si="782"/>
        <v>0</v>
      </c>
      <c r="R4548" s="5">
        <v>0</v>
      </c>
      <c r="S4548" s="5">
        <v>0</v>
      </c>
      <c r="T4548" s="5">
        <f t="shared" si="783"/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f t="shared" si="786"/>
        <v>0</v>
      </c>
      <c r="Z4548" s="5">
        <v>0</v>
      </c>
      <c r="AA4548" s="5">
        <v>1</v>
      </c>
      <c r="AB4548" s="5">
        <f t="shared" si="787"/>
        <v>1</v>
      </c>
      <c r="AC4548" s="5">
        <v>0</v>
      </c>
      <c r="AD4548" s="5">
        <v>0</v>
      </c>
      <c r="AE4548" s="5">
        <f t="shared" si="788"/>
        <v>0</v>
      </c>
      <c r="AF4548" s="5">
        <v>0</v>
      </c>
      <c r="AG4548" s="6">
        <v>44543</v>
      </c>
      <c r="AH4548" s="5">
        <v>1</v>
      </c>
      <c r="AI4548" s="5">
        <v>0</v>
      </c>
      <c r="AJ4548" s="5">
        <v>0</v>
      </c>
      <c r="AK4548" s="5">
        <f t="shared" si="789"/>
        <v>0</v>
      </c>
      <c r="AL4548" s="5">
        <v>0</v>
      </c>
      <c r="AM4548" s="5">
        <v>0</v>
      </c>
      <c r="AN4548" s="5">
        <f t="shared" si="790"/>
        <v>0</v>
      </c>
      <c r="AO4548" s="5">
        <v>0</v>
      </c>
      <c r="AP4548" s="5">
        <v>0</v>
      </c>
      <c r="AQ4548" s="5">
        <f t="shared" si="791"/>
        <v>0</v>
      </c>
      <c r="AR4548" s="5">
        <v>0</v>
      </c>
      <c r="AS4548" s="6"/>
      <c r="AT4548" s="5">
        <v>0</v>
      </c>
      <c r="AU4548" s="5">
        <v>0</v>
      </c>
      <c r="AV4548" t="str">
        <f t="shared" si="784"/>
        <v>N</v>
      </c>
      <c r="AW4548" t="s">
        <v>60</v>
      </c>
      <c r="AX4548" t="s">
        <v>61</v>
      </c>
      <c r="AY4548" t="s">
        <v>2637</v>
      </c>
      <c r="AZ4548" t="s">
        <v>2637</v>
      </c>
      <c r="BA4548" t="str">
        <f t="shared" si="785"/>
        <v>N</v>
      </c>
    </row>
    <row r="4549" spans="1:53">
      <c r="A4549" t="s">
        <v>436</v>
      </c>
      <c r="B4549" t="s">
        <v>54</v>
      </c>
      <c r="C4549" t="s">
        <v>89</v>
      </c>
      <c r="D4549">
        <v>2021</v>
      </c>
      <c r="F4549" t="s">
        <v>6736</v>
      </c>
      <c r="G4549" t="s">
        <v>6737</v>
      </c>
      <c r="H4549" t="s">
        <v>2754</v>
      </c>
      <c r="I4549" t="s">
        <v>6738</v>
      </c>
      <c r="J4549" t="s">
        <v>58</v>
      </c>
      <c r="K4549" t="s">
        <v>59</v>
      </c>
      <c r="L4549" s="5">
        <v>0</v>
      </c>
      <c r="M4549" s="5">
        <v>0</v>
      </c>
      <c r="N4549" s="5">
        <f t="shared" si="781"/>
        <v>0</v>
      </c>
      <c r="O4549" s="5">
        <v>0</v>
      </c>
      <c r="P4549" s="5">
        <v>0</v>
      </c>
      <c r="Q4549" s="5">
        <f t="shared" si="782"/>
        <v>0</v>
      </c>
      <c r="R4549" s="5">
        <v>0</v>
      </c>
      <c r="S4549" s="5">
        <v>0</v>
      </c>
      <c r="T4549" s="5">
        <f t="shared" si="783"/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f t="shared" si="786"/>
        <v>0</v>
      </c>
      <c r="Z4549" s="5">
        <v>0</v>
      </c>
      <c r="AA4549" s="5">
        <v>1</v>
      </c>
      <c r="AB4549" s="5">
        <f t="shared" si="787"/>
        <v>1</v>
      </c>
      <c r="AC4549" s="5">
        <v>0</v>
      </c>
      <c r="AD4549" s="5">
        <v>0</v>
      </c>
      <c r="AE4549" s="5">
        <f t="shared" si="788"/>
        <v>0</v>
      </c>
      <c r="AF4549" s="5">
        <v>0</v>
      </c>
      <c r="AG4549" s="6">
        <v>44370</v>
      </c>
      <c r="AH4549" s="5">
        <v>1</v>
      </c>
      <c r="AI4549" s="5">
        <v>0</v>
      </c>
      <c r="AJ4549" s="5">
        <v>0</v>
      </c>
      <c r="AK4549" s="5">
        <f t="shared" si="789"/>
        <v>0</v>
      </c>
      <c r="AL4549" s="5">
        <v>0</v>
      </c>
      <c r="AM4549" s="5">
        <v>0</v>
      </c>
      <c r="AN4549" s="5">
        <f t="shared" si="790"/>
        <v>0</v>
      </c>
      <c r="AO4549" s="5">
        <v>0</v>
      </c>
      <c r="AP4549" s="5">
        <v>0</v>
      </c>
      <c r="AQ4549" s="5">
        <f t="shared" si="791"/>
        <v>0</v>
      </c>
      <c r="AR4549" s="5">
        <v>0</v>
      </c>
      <c r="AS4549" s="6"/>
      <c r="AT4549" s="5">
        <v>0</v>
      </c>
      <c r="AU4549" s="5">
        <v>0</v>
      </c>
      <c r="AV4549" t="str">
        <f t="shared" si="784"/>
        <v>N</v>
      </c>
      <c r="AW4549" t="s">
        <v>60</v>
      </c>
      <c r="AX4549" t="s">
        <v>61</v>
      </c>
      <c r="AY4549" t="s">
        <v>2637</v>
      </c>
      <c r="AZ4549" t="s">
        <v>2637</v>
      </c>
      <c r="BA4549" t="str">
        <f t="shared" si="785"/>
        <v>N</v>
      </c>
    </row>
    <row r="4550" spans="1:53">
      <c r="A4550" t="s">
        <v>436</v>
      </c>
      <c r="B4550" t="s">
        <v>54</v>
      </c>
      <c r="C4550" t="s">
        <v>89</v>
      </c>
      <c r="D4550">
        <v>2021</v>
      </c>
      <c r="F4550" t="s">
        <v>7083</v>
      </c>
      <c r="G4550" t="s">
        <v>7084</v>
      </c>
      <c r="H4550" t="s">
        <v>7085</v>
      </c>
      <c r="I4550" t="s">
        <v>7086</v>
      </c>
      <c r="J4550" t="s">
        <v>58</v>
      </c>
      <c r="K4550" t="s">
        <v>59</v>
      </c>
      <c r="L4550" s="5">
        <v>0</v>
      </c>
      <c r="M4550" s="5">
        <v>0</v>
      </c>
      <c r="N4550" s="5">
        <f t="shared" si="781"/>
        <v>0</v>
      </c>
      <c r="O4550" s="5">
        <v>0</v>
      </c>
      <c r="P4550" s="5">
        <v>0</v>
      </c>
      <c r="Q4550" s="5">
        <f t="shared" si="782"/>
        <v>0</v>
      </c>
      <c r="R4550" s="5">
        <v>0</v>
      </c>
      <c r="S4550" s="5">
        <v>0</v>
      </c>
      <c r="T4550" s="5">
        <f t="shared" si="783"/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f t="shared" si="786"/>
        <v>0</v>
      </c>
      <c r="Z4550" s="5">
        <v>0</v>
      </c>
      <c r="AA4550" s="5">
        <v>1</v>
      </c>
      <c r="AB4550" s="5">
        <f t="shared" si="787"/>
        <v>1</v>
      </c>
      <c r="AC4550" s="5">
        <v>0</v>
      </c>
      <c r="AD4550" s="5">
        <v>0</v>
      </c>
      <c r="AE4550" s="5">
        <f t="shared" si="788"/>
        <v>0</v>
      </c>
      <c r="AF4550" s="5">
        <v>0</v>
      </c>
      <c r="AG4550" s="6">
        <v>44355</v>
      </c>
      <c r="AH4550" s="5">
        <v>1</v>
      </c>
      <c r="AI4550" s="5">
        <v>0</v>
      </c>
      <c r="AJ4550" s="5">
        <v>0</v>
      </c>
      <c r="AK4550" s="5">
        <f t="shared" si="789"/>
        <v>0</v>
      </c>
      <c r="AL4550" s="5">
        <v>0</v>
      </c>
      <c r="AM4550" s="5">
        <v>0</v>
      </c>
      <c r="AN4550" s="5">
        <f t="shared" si="790"/>
        <v>0</v>
      </c>
      <c r="AO4550" s="5">
        <v>0</v>
      </c>
      <c r="AP4550" s="5">
        <v>0</v>
      </c>
      <c r="AQ4550" s="5">
        <f t="shared" si="791"/>
        <v>0</v>
      </c>
      <c r="AR4550" s="5">
        <v>0</v>
      </c>
      <c r="AS4550" s="6"/>
      <c r="AT4550" s="5">
        <v>0</v>
      </c>
      <c r="AU4550" s="5">
        <v>0</v>
      </c>
      <c r="AV4550" t="str">
        <f t="shared" si="784"/>
        <v>N</v>
      </c>
      <c r="AW4550" t="s">
        <v>60</v>
      </c>
      <c r="AX4550" t="s">
        <v>61</v>
      </c>
      <c r="AY4550" t="s">
        <v>2637</v>
      </c>
      <c r="AZ4550" t="s">
        <v>2637</v>
      </c>
      <c r="BA4550" t="str">
        <f t="shared" si="785"/>
        <v>N</v>
      </c>
    </row>
    <row r="4551" spans="1:53">
      <c r="A4551" t="s">
        <v>436</v>
      </c>
      <c r="B4551" t="s">
        <v>54</v>
      </c>
      <c r="C4551" t="s">
        <v>89</v>
      </c>
      <c r="D4551">
        <v>2021</v>
      </c>
      <c r="F4551" t="s">
        <v>10415</v>
      </c>
      <c r="G4551" t="s">
        <v>10416</v>
      </c>
      <c r="H4551" t="s">
        <v>10557</v>
      </c>
      <c r="I4551" t="s">
        <v>10558</v>
      </c>
      <c r="J4551" t="s">
        <v>58</v>
      </c>
      <c r="K4551" t="s">
        <v>59</v>
      </c>
      <c r="L4551" s="5">
        <v>0</v>
      </c>
      <c r="M4551" s="5">
        <v>0</v>
      </c>
      <c r="N4551" s="5">
        <f t="shared" si="781"/>
        <v>0</v>
      </c>
      <c r="O4551" s="5">
        <v>0</v>
      </c>
      <c r="P4551" s="5">
        <v>0</v>
      </c>
      <c r="Q4551" s="5">
        <f t="shared" si="782"/>
        <v>0</v>
      </c>
      <c r="R4551" s="5">
        <v>0</v>
      </c>
      <c r="S4551" s="5">
        <v>0</v>
      </c>
      <c r="T4551" s="5">
        <f t="shared" si="783"/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f t="shared" si="786"/>
        <v>0</v>
      </c>
      <c r="Z4551" s="5">
        <v>0</v>
      </c>
      <c r="AA4551" s="5">
        <v>1</v>
      </c>
      <c r="AB4551" s="5">
        <f t="shared" si="787"/>
        <v>1</v>
      </c>
      <c r="AC4551" s="5">
        <v>0</v>
      </c>
      <c r="AD4551" s="5">
        <v>0</v>
      </c>
      <c r="AE4551" s="5">
        <f t="shared" si="788"/>
        <v>0</v>
      </c>
      <c r="AF4551" s="5">
        <v>0</v>
      </c>
      <c r="AG4551" s="6">
        <v>44515</v>
      </c>
      <c r="AH4551" s="5">
        <v>1</v>
      </c>
      <c r="AI4551" s="5">
        <v>0</v>
      </c>
      <c r="AJ4551" s="5">
        <v>0</v>
      </c>
      <c r="AK4551" s="5">
        <f t="shared" si="789"/>
        <v>0</v>
      </c>
      <c r="AL4551" s="5">
        <v>0</v>
      </c>
      <c r="AM4551" s="5">
        <v>0</v>
      </c>
      <c r="AN4551" s="5">
        <f t="shared" si="790"/>
        <v>0</v>
      </c>
      <c r="AO4551" s="5">
        <v>0</v>
      </c>
      <c r="AP4551" s="5">
        <v>0</v>
      </c>
      <c r="AQ4551" s="5">
        <f t="shared" si="791"/>
        <v>0</v>
      </c>
      <c r="AR4551" s="5">
        <v>0</v>
      </c>
      <c r="AS4551" s="6"/>
      <c r="AT4551" s="5">
        <v>0</v>
      </c>
      <c r="AU4551" s="5">
        <v>0</v>
      </c>
      <c r="AV4551" t="str">
        <f t="shared" si="784"/>
        <v>N</v>
      </c>
      <c r="AW4551" t="s">
        <v>60</v>
      </c>
      <c r="AX4551" t="s">
        <v>61</v>
      </c>
      <c r="AY4551" t="s">
        <v>2637</v>
      </c>
      <c r="AZ4551" t="s">
        <v>2637</v>
      </c>
      <c r="BA4551" t="str">
        <f t="shared" si="785"/>
        <v>N</v>
      </c>
    </row>
    <row r="4552" spans="1:53">
      <c r="A4552" t="s">
        <v>436</v>
      </c>
      <c r="B4552" t="s">
        <v>54</v>
      </c>
      <c r="C4552" t="s">
        <v>89</v>
      </c>
      <c r="D4552">
        <v>2021</v>
      </c>
      <c r="F4552" t="s">
        <v>10559</v>
      </c>
      <c r="G4552" t="s">
        <v>10560</v>
      </c>
      <c r="H4552" t="s">
        <v>2720</v>
      </c>
      <c r="I4552" t="s">
        <v>10561</v>
      </c>
      <c r="J4552" t="s">
        <v>58</v>
      </c>
      <c r="K4552" t="s">
        <v>59</v>
      </c>
      <c r="L4552" s="5">
        <v>0</v>
      </c>
      <c r="M4552" s="5">
        <v>0</v>
      </c>
      <c r="N4552" s="5">
        <f t="shared" si="781"/>
        <v>0</v>
      </c>
      <c r="O4552" s="5">
        <v>0</v>
      </c>
      <c r="P4552" s="5">
        <v>0</v>
      </c>
      <c r="Q4552" s="5">
        <f t="shared" si="782"/>
        <v>0</v>
      </c>
      <c r="R4552" s="5">
        <v>0</v>
      </c>
      <c r="S4552" s="5">
        <v>0</v>
      </c>
      <c r="T4552" s="5">
        <f t="shared" si="783"/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f t="shared" si="786"/>
        <v>0</v>
      </c>
      <c r="Z4552" s="5">
        <v>0</v>
      </c>
      <c r="AA4552" s="5">
        <v>1</v>
      </c>
      <c r="AB4552" s="5">
        <f t="shared" si="787"/>
        <v>1</v>
      </c>
      <c r="AC4552" s="5">
        <v>0</v>
      </c>
      <c r="AD4552" s="5">
        <v>0</v>
      </c>
      <c r="AE4552" s="5">
        <f t="shared" si="788"/>
        <v>0</v>
      </c>
      <c r="AF4552" s="5">
        <v>0</v>
      </c>
      <c r="AG4552" s="6">
        <v>44531</v>
      </c>
      <c r="AH4552" s="5">
        <v>1</v>
      </c>
      <c r="AI4552" s="5">
        <v>0</v>
      </c>
      <c r="AJ4552" s="5">
        <v>0</v>
      </c>
      <c r="AK4552" s="5">
        <f t="shared" si="789"/>
        <v>0</v>
      </c>
      <c r="AL4552" s="5">
        <v>0</v>
      </c>
      <c r="AM4552" s="5">
        <v>0</v>
      </c>
      <c r="AN4552" s="5">
        <f t="shared" si="790"/>
        <v>0</v>
      </c>
      <c r="AO4552" s="5">
        <v>0</v>
      </c>
      <c r="AP4552" s="5">
        <v>0</v>
      </c>
      <c r="AQ4552" s="5">
        <f t="shared" si="791"/>
        <v>0</v>
      </c>
      <c r="AR4552" s="5">
        <v>0</v>
      </c>
      <c r="AS4552" s="6"/>
      <c r="AT4552" s="5">
        <v>0</v>
      </c>
      <c r="AU4552" s="5">
        <v>0</v>
      </c>
      <c r="AV4552" t="str">
        <f t="shared" si="784"/>
        <v>N</v>
      </c>
      <c r="AW4552" t="s">
        <v>60</v>
      </c>
      <c r="AX4552" t="s">
        <v>61</v>
      </c>
      <c r="AY4552" t="s">
        <v>2637</v>
      </c>
      <c r="AZ4552" t="s">
        <v>2637</v>
      </c>
      <c r="BA4552" t="str">
        <f t="shared" si="785"/>
        <v>N</v>
      </c>
    </row>
    <row r="4553" spans="1:53">
      <c r="A4553" t="s">
        <v>436</v>
      </c>
      <c r="B4553" t="s">
        <v>54</v>
      </c>
      <c r="C4553" t="s">
        <v>89</v>
      </c>
      <c r="D4553">
        <v>2021</v>
      </c>
      <c r="F4553" t="s">
        <v>10562</v>
      </c>
      <c r="G4553" t="s">
        <v>10563</v>
      </c>
      <c r="H4553" t="s">
        <v>10564</v>
      </c>
      <c r="I4553" t="s">
        <v>10565</v>
      </c>
      <c r="J4553" t="s">
        <v>58</v>
      </c>
      <c r="K4553" t="s">
        <v>59</v>
      </c>
      <c r="L4553" s="5">
        <v>0</v>
      </c>
      <c r="M4553" s="5">
        <v>0</v>
      </c>
      <c r="N4553" s="5">
        <f t="shared" si="781"/>
        <v>0</v>
      </c>
      <c r="O4553" s="5">
        <v>0</v>
      </c>
      <c r="P4553" s="5">
        <v>0</v>
      </c>
      <c r="Q4553" s="5">
        <f t="shared" si="782"/>
        <v>0</v>
      </c>
      <c r="R4553" s="5">
        <v>0</v>
      </c>
      <c r="S4553" s="5">
        <v>0</v>
      </c>
      <c r="T4553" s="5">
        <f t="shared" si="783"/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f t="shared" si="786"/>
        <v>0</v>
      </c>
      <c r="Z4553" s="5">
        <v>0</v>
      </c>
      <c r="AA4553" s="5">
        <v>1</v>
      </c>
      <c r="AB4553" s="5">
        <f t="shared" si="787"/>
        <v>1</v>
      </c>
      <c r="AC4553" s="5">
        <v>0</v>
      </c>
      <c r="AD4553" s="5">
        <v>0</v>
      </c>
      <c r="AE4553" s="5">
        <f t="shared" si="788"/>
        <v>0</v>
      </c>
      <c r="AF4553" s="5">
        <v>0</v>
      </c>
      <c r="AG4553" s="6">
        <v>44508</v>
      </c>
      <c r="AH4553" s="5">
        <v>1</v>
      </c>
      <c r="AI4553" s="5">
        <v>0</v>
      </c>
      <c r="AJ4553" s="5">
        <v>0</v>
      </c>
      <c r="AK4553" s="5">
        <f t="shared" si="789"/>
        <v>0</v>
      </c>
      <c r="AL4553" s="5">
        <v>0</v>
      </c>
      <c r="AM4553" s="5">
        <v>0</v>
      </c>
      <c r="AN4553" s="5">
        <f t="shared" si="790"/>
        <v>0</v>
      </c>
      <c r="AO4553" s="5">
        <v>0</v>
      </c>
      <c r="AP4553" s="5">
        <v>0</v>
      </c>
      <c r="AQ4553" s="5">
        <f t="shared" si="791"/>
        <v>0</v>
      </c>
      <c r="AR4553" s="5">
        <v>0</v>
      </c>
      <c r="AS4553" s="6"/>
      <c r="AT4553" s="5">
        <v>0</v>
      </c>
      <c r="AU4553" s="5">
        <v>0</v>
      </c>
      <c r="AV4553" t="str">
        <f t="shared" si="784"/>
        <v>N</v>
      </c>
      <c r="AW4553" t="s">
        <v>60</v>
      </c>
      <c r="AX4553" t="s">
        <v>61</v>
      </c>
      <c r="AY4553" t="s">
        <v>2637</v>
      </c>
      <c r="AZ4553" t="s">
        <v>2637</v>
      </c>
      <c r="BA4553" t="str">
        <f t="shared" si="785"/>
        <v>N</v>
      </c>
    </row>
    <row r="4554" spans="1:53">
      <c r="A4554" t="s">
        <v>436</v>
      </c>
      <c r="B4554" t="s">
        <v>54</v>
      </c>
      <c r="C4554" t="s">
        <v>89</v>
      </c>
      <c r="D4554">
        <v>2021</v>
      </c>
      <c r="F4554" t="s">
        <v>5110</v>
      </c>
      <c r="G4554" t="s">
        <v>5111</v>
      </c>
      <c r="H4554" t="s">
        <v>6970</v>
      </c>
      <c r="I4554" t="s">
        <v>6971</v>
      </c>
      <c r="J4554" t="s">
        <v>58</v>
      </c>
      <c r="K4554" t="s">
        <v>59</v>
      </c>
      <c r="L4554" s="5">
        <v>0</v>
      </c>
      <c r="M4554" s="5">
        <v>0</v>
      </c>
      <c r="N4554" s="5">
        <f t="shared" si="781"/>
        <v>0</v>
      </c>
      <c r="O4554" s="5">
        <v>0</v>
      </c>
      <c r="P4554" s="5">
        <v>0</v>
      </c>
      <c r="Q4554" s="5">
        <f t="shared" si="782"/>
        <v>0</v>
      </c>
      <c r="R4554" s="5">
        <v>0</v>
      </c>
      <c r="S4554" s="5">
        <v>0</v>
      </c>
      <c r="T4554" s="5">
        <f t="shared" si="783"/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f t="shared" si="786"/>
        <v>0</v>
      </c>
      <c r="Z4554" s="5">
        <v>0</v>
      </c>
      <c r="AA4554" s="5">
        <v>1</v>
      </c>
      <c r="AB4554" s="5">
        <f t="shared" si="787"/>
        <v>1</v>
      </c>
      <c r="AC4554" s="5">
        <v>0</v>
      </c>
      <c r="AD4554" s="5">
        <v>0</v>
      </c>
      <c r="AE4554" s="5">
        <f t="shared" si="788"/>
        <v>0</v>
      </c>
      <c r="AF4554" s="5">
        <v>0</v>
      </c>
      <c r="AG4554" s="6">
        <v>44354</v>
      </c>
      <c r="AH4554" s="5">
        <v>1</v>
      </c>
      <c r="AI4554" s="5">
        <v>0</v>
      </c>
      <c r="AJ4554" s="5">
        <v>0</v>
      </c>
      <c r="AK4554" s="5">
        <f t="shared" si="789"/>
        <v>0</v>
      </c>
      <c r="AL4554" s="5">
        <v>0</v>
      </c>
      <c r="AM4554" s="5">
        <v>0</v>
      </c>
      <c r="AN4554" s="5">
        <f t="shared" si="790"/>
        <v>0</v>
      </c>
      <c r="AO4554" s="5">
        <v>0</v>
      </c>
      <c r="AP4554" s="5">
        <v>0</v>
      </c>
      <c r="AQ4554" s="5">
        <f t="shared" si="791"/>
        <v>0</v>
      </c>
      <c r="AR4554" s="5">
        <v>0</v>
      </c>
      <c r="AS4554" s="6"/>
      <c r="AT4554" s="5">
        <v>0</v>
      </c>
      <c r="AU4554" s="5">
        <v>0</v>
      </c>
      <c r="AV4554" t="str">
        <f t="shared" si="784"/>
        <v>N</v>
      </c>
      <c r="AW4554" t="s">
        <v>60</v>
      </c>
      <c r="AX4554" t="s">
        <v>61</v>
      </c>
      <c r="AY4554" t="s">
        <v>2637</v>
      </c>
      <c r="AZ4554" t="s">
        <v>2637</v>
      </c>
      <c r="BA4554" t="str">
        <f t="shared" si="785"/>
        <v>N</v>
      </c>
    </row>
    <row r="4555" spans="1:53">
      <c r="A4555" t="s">
        <v>436</v>
      </c>
      <c r="B4555" t="s">
        <v>54</v>
      </c>
      <c r="C4555" t="s">
        <v>89</v>
      </c>
      <c r="D4555">
        <v>2021</v>
      </c>
      <c r="F4555" t="s">
        <v>7146</v>
      </c>
      <c r="G4555" t="s">
        <v>7147</v>
      </c>
      <c r="H4555" t="s">
        <v>6228</v>
      </c>
      <c r="I4555" t="s">
        <v>7148</v>
      </c>
      <c r="J4555" t="s">
        <v>58</v>
      </c>
      <c r="K4555" t="s">
        <v>59</v>
      </c>
      <c r="L4555" s="5">
        <v>0</v>
      </c>
      <c r="M4555" s="5">
        <v>0</v>
      </c>
      <c r="N4555" s="5">
        <f t="shared" si="781"/>
        <v>0</v>
      </c>
      <c r="O4555" s="5">
        <v>0</v>
      </c>
      <c r="P4555" s="5">
        <v>0</v>
      </c>
      <c r="Q4555" s="5">
        <f t="shared" si="782"/>
        <v>0</v>
      </c>
      <c r="R4555" s="5">
        <v>0</v>
      </c>
      <c r="S4555" s="5">
        <v>0</v>
      </c>
      <c r="T4555" s="5">
        <f t="shared" si="783"/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f t="shared" si="786"/>
        <v>0</v>
      </c>
      <c r="Z4555" s="5">
        <v>0</v>
      </c>
      <c r="AA4555" s="5">
        <v>1</v>
      </c>
      <c r="AB4555" s="5">
        <f t="shared" si="787"/>
        <v>1</v>
      </c>
      <c r="AC4555" s="5">
        <v>0</v>
      </c>
      <c r="AD4555" s="5">
        <v>0</v>
      </c>
      <c r="AE4555" s="5">
        <f t="shared" si="788"/>
        <v>0</v>
      </c>
      <c r="AF4555" s="5">
        <v>0</v>
      </c>
      <c r="AG4555" s="6">
        <v>44301</v>
      </c>
      <c r="AH4555" s="5">
        <v>1</v>
      </c>
      <c r="AI4555" s="5">
        <v>0</v>
      </c>
      <c r="AJ4555" s="5">
        <v>0</v>
      </c>
      <c r="AK4555" s="5">
        <f t="shared" si="789"/>
        <v>0</v>
      </c>
      <c r="AL4555" s="5">
        <v>0</v>
      </c>
      <c r="AM4555" s="5">
        <v>0</v>
      </c>
      <c r="AN4555" s="5">
        <f t="shared" si="790"/>
        <v>0</v>
      </c>
      <c r="AO4555" s="5">
        <v>0</v>
      </c>
      <c r="AP4555" s="5">
        <v>0</v>
      </c>
      <c r="AQ4555" s="5">
        <f t="shared" si="791"/>
        <v>0</v>
      </c>
      <c r="AR4555" s="5">
        <v>0</v>
      </c>
      <c r="AS4555" s="6"/>
      <c r="AT4555" s="5">
        <v>0</v>
      </c>
      <c r="AU4555" s="5">
        <v>0</v>
      </c>
      <c r="AV4555" t="str">
        <f t="shared" si="784"/>
        <v>N</v>
      </c>
      <c r="AW4555" t="s">
        <v>60</v>
      </c>
      <c r="AX4555" t="s">
        <v>61</v>
      </c>
      <c r="AY4555" t="s">
        <v>2637</v>
      </c>
      <c r="AZ4555" t="s">
        <v>2637</v>
      </c>
      <c r="BA4555" t="str">
        <f t="shared" si="785"/>
        <v>N</v>
      </c>
    </row>
    <row r="4556" spans="1:53">
      <c r="A4556" t="s">
        <v>436</v>
      </c>
      <c r="B4556" t="s">
        <v>54</v>
      </c>
      <c r="C4556" t="s">
        <v>89</v>
      </c>
      <c r="D4556">
        <v>2021</v>
      </c>
      <c r="F4556" t="s">
        <v>6742</v>
      </c>
      <c r="G4556" t="s">
        <v>6743</v>
      </c>
      <c r="H4556" t="s">
        <v>6744</v>
      </c>
      <c r="I4556" t="s">
        <v>6745</v>
      </c>
      <c r="J4556" t="s">
        <v>58</v>
      </c>
      <c r="K4556" t="s">
        <v>59</v>
      </c>
      <c r="L4556" s="5">
        <v>0</v>
      </c>
      <c r="M4556" s="5">
        <v>0</v>
      </c>
      <c r="N4556" s="5">
        <f t="shared" si="781"/>
        <v>0</v>
      </c>
      <c r="O4556" s="5">
        <v>0</v>
      </c>
      <c r="P4556" s="5">
        <v>0</v>
      </c>
      <c r="Q4556" s="5">
        <f t="shared" si="782"/>
        <v>0</v>
      </c>
      <c r="R4556" s="5">
        <v>0</v>
      </c>
      <c r="S4556" s="5">
        <v>0</v>
      </c>
      <c r="T4556" s="5">
        <f t="shared" si="783"/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f t="shared" si="786"/>
        <v>0</v>
      </c>
      <c r="Z4556" s="5">
        <v>0</v>
      </c>
      <c r="AA4556" s="5">
        <v>1</v>
      </c>
      <c r="AB4556" s="5">
        <f t="shared" si="787"/>
        <v>1</v>
      </c>
      <c r="AC4556" s="5">
        <v>0</v>
      </c>
      <c r="AD4556" s="5">
        <v>0</v>
      </c>
      <c r="AE4556" s="5">
        <f t="shared" si="788"/>
        <v>0</v>
      </c>
      <c r="AF4556" s="5">
        <v>0</v>
      </c>
      <c r="AG4556" s="6">
        <v>44333</v>
      </c>
      <c r="AH4556" s="5">
        <v>1</v>
      </c>
      <c r="AI4556" s="5">
        <v>0</v>
      </c>
      <c r="AJ4556" s="5">
        <v>0</v>
      </c>
      <c r="AK4556" s="5">
        <f t="shared" si="789"/>
        <v>0</v>
      </c>
      <c r="AL4556" s="5">
        <v>0</v>
      </c>
      <c r="AM4556" s="5">
        <v>0</v>
      </c>
      <c r="AN4556" s="5">
        <f t="shared" si="790"/>
        <v>0</v>
      </c>
      <c r="AO4556" s="5">
        <v>0</v>
      </c>
      <c r="AP4556" s="5">
        <v>0</v>
      </c>
      <c r="AQ4556" s="5">
        <f t="shared" si="791"/>
        <v>0</v>
      </c>
      <c r="AR4556" s="5">
        <v>0</v>
      </c>
      <c r="AS4556" s="6"/>
      <c r="AT4556" s="5">
        <v>0</v>
      </c>
      <c r="AU4556" s="5">
        <v>0</v>
      </c>
      <c r="AV4556" t="str">
        <f t="shared" si="784"/>
        <v>N</v>
      </c>
      <c r="AW4556" t="s">
        <v>60</v>
      </c>
      <c r="AX4556" t="s">
        <v>61</v>
      </c>
      <c r="AY4556" t="s">
        <v>2637</v>
      </c>
      <c r="AZ4556" t="s">
        <v>2637</v>
      </c>
      <c r="BA4556" t="str">
        <f t="shared" si="785"/>
        <v>N</v>
      </c>
    </row>
    <row r="4557" spans="1:53">
      <c r="A4557" t="s">
        <v>436</v>
      </c>
      <c r="B4557" t="s">
        <v>54</v>
      </c>
      <c r="C4557" t="s">
        <v>89</v>
      </c>
      <c r="D4557">
        <v>2021</v>
      </c>
      <c r="F4557" t="s">
        <v>10566</v>
      </c>
      <c r="G4557" t="s">
        <v>10567</v>
      </c>
      <c r="H4557" t="s">
        <v>10568</v>
      </c>
      <c r="I4557" t="s">
        <v>10569</v>
      </c>
      <c r="J4557" t="s">
        <v>58</v>
      </c>
      <c r="K4557" t="s">
        <v>59</v>
      </c>
      <c r="L4557" s="5">
        <v>0</v>
      </c>
      <c r="M4557" s="5">
        <v>0</v>
      </c>
      <c r="N4557" s="5">
        <f t="shared" si="781"/>
        <v>0</v>
      </c>
      <c r="O4557" s="5">
        <v>0</v>
      </c>
      <c r="P4557" s="5">
        <v>0</v>
      </c>
      <c r="Q4557" s="5">
        <f t="shared" si="782"/>
        <v>0</v>
      </c>
      <c r="R4557" s="5">
        <v>0</v>
      </c>
      <c r="S4557" s="5">
        <v>0</v>
      </c>
      <c r="T4557" s="5">
        <f t="shared" si="783"/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f t="shared" si="786"/>
        <v>0</v>
      </c>
      <c r="Z4557" s="5">
        <v>0</v>
      </c>
      <c r="AA4557" s="5">
        <v>1</v>
      </c>
      <c r="AB4557" s="5">
        <f t="shared" si="787"/>
        <v>1</v>
      </c>
      <c r="AC4557" s="5">
        <v>0</v>
      </c>
      <c r="AD4557" s="5">
        <v>0</v>
      </c>
      <c r="AE4557" s="5">
        <f t="shared" si="788"/>
        <v>0</v>
      </c>
      <c r="AF4557" s="5">
        <v>0</v>
      </c>
      <c r="AG4557" s="6">
        <v>44469</v>
      </c>
      <c r="AH4557" s="5">
        <v>1</v>
      </c>
      <c r="AI4557" s="5">
        <v>0</v>
      </c>
      <c r="AJ4557" s="5">
        <v>0</v>
      </c>
      <c r="AK4557" s="5">
        <f t="shared" si="789"/>
        <v>0</v>
      </c>
      <c r="AL4557" s="5">
        <v>0</v>
      </c>
      <c r="AM4557" s="5">
        <v>0</v>
      </c>
      <c r="AN4557" s="5">
        <f t="shared" si="790"/>
        <v>0</v>
      </c>
      <c r="AO4557" s="5">
        <v>0</v>
      </c>
      <c r="AP4557" s="5">
        <v>0</v>
      </c>
      <c r="AQ4557" s="5">
        <f t="shared" si="791"/>
        <v>0</v>
      </c>
      <c r="AR4557" s="5">
        <v>0</v>
      </c>
      <c r="AS4557" s="6"/>
      <c r="AT4557" s="5">
        <v>0</v>
      </c>
      <c r="AU4557" s="5">
        <v>0</v>
      </c>
      <c r="AV4557" t="str">
        <f t="shared" si="784"/>
        <v>N</v>
      </c>
      <c r="AW4557" t="s">
        <v>60</v>
      </c>
      <c r="AX4557" t="s">
        <v>61</v>
      </c>
      <c r="AY4557" t="s">
        <v>2637</v>
      </c>
      <c r="AZ4557" t="s">
        <v>2637</v>
      </c>
      <c r="BA4557" t="str">
        <f t="shared" si="785"/>
        <v>N</v>
      </c>
    </row>
    <row r="4558" spans="1:53">
      <c r="A4558" t="s">
        <v>436</v>
      </c>
      <c r="B4558" t="s">
        <v>54</v>
      </c>
      <c r="C4558" t="s">
        <v>89</v>
      </c>
      <c r="D4558">
        <v>2021</v>
      </c>
      <c r="F4558" t="s">
        <v>10570</v>
      </c>
      <c r="G4558" t="s">
        <v>10571</v>
      </c>
      <c r="H4558" t="s">
        <v>10572</v>
      </c>
      <c r="I4558" t="s">
        <v>10573</v>
      </c>
      <c r="J4558" t="s">
        <v>58</v>
      </c>
      <c r="K4558" t="s">
        <v>59</v>
      </c>
      <c r="L4558" s="5">
        <v>0</v>
      </c>
      <c r="M4558" s="5">
        <v>0</v>
      </c>
      <c r="N4558" s="5">
        <f t="shared" si="781"/>
        <v>0</v>
      </c>
      <c r="O4558" s="5">
        <v>0</v>
      </c>
      <c r="P4558" s="5">
        <v>0</v>
      </c>
      <c r="Q4558" s="5">
        <f t="shared" si="782"/>
        <v>0</v>
      </c>
      <c r="R4558" s="5">
        <v>0</v>
      </c>
      <c r="S4558" s="5">
        <v>0</v>
      </c>
      <c r="T4558" s="5">
        <f t="shared" si="783"/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f t="shared" si="786"/>
        <v>0</v>
      </c>
      <c r="Z4558" s="5">
        <v>0</v>
      </c>
      <c r="AA4558" s="5">
        <v>1</v>
      </c>
      <c r="AB4558" s="5">
        <f t="shared" si="787"/>
        <v>1</v>
      </c>
      <c r="AC4558" s="5">
        <v>0</v>
      </c>
      <c r="AD4558" s="5">
        <v>0</v>
      </c>
      <c r="AE4558" s="5">
        <f t="shared" si="788"/>
        <v>0</v>
      </c>
      <c r="AF4558" s="5">
        <v>0</v>
      </c>
      <c r="AG4558" s="6">
        <v>44377</v>
      </c>
      <c r="AH4558" s="5">
        <v>1</v>
      </c>
      <c r="AI4558" s="5">
        <v>0</v>
      </c>
      <c r="AJ4558" s="5">
        <v>0</v>
      </c>
      <c r="AK4558" s="5">
        <f t="shared" si="789"/>
        <v>0</v>
      </c>
      <c r="AL4558" s="5">
        <v>0</v>
      </c>
      <c r="AM4558" s="5">
        <v>0</v>
      </c>
      <c r="AN4558" s="5">
        <f t="shared" si="790"/>
        <v>0</v>
      </c>
      <c r="AO4558" s="5">
        <v>0</v>
      </c>
      <c r="AP4558" s="5">
        <v>0</v>
      </c>
      <c r="AQ4558" s="5">
        <f t="shared" si="791"/>
        <v>0</v>
      </c>
      <c r="AR4558" s="5">
        <v>0</v>
      </c>
      <c r="AS4558" s="6"/>
      <c r="AT4558" s="5">
        <v>0</v>
      </c>
      <c r="AU4558" s="5">
        <v>0</v>
      </c>
      <c r="AV4558" t="str">
        <f t="shared" si="784"/>
        <v>N</v>
      </c>
      <c r="AW4558" t="s">
        <v>60</v>
      </c>
      <c r="AX4558" t="s">
        <v>61</v>
      </c>
      <c r="AY4558" t="s">
        <v>2637</v>
      </c>
      <c r="AZ4558" t="s">
        <v>2637</v>
      </c>
      <c r="BA4558" t="str">
        <f t="shared" si="785"/>
        <v>N</v>
      </c>
    </row>
    <row r="4559" spans="1:53">
      <c r="A4559" t="s">
        <v>436</v>
      </c>
      <c r="B4559" t="s">
        <v>54</v>
      </c>
      <c r="C4559" t="s">
        <v>89</v>
      </c>
      <c r="D4559">
        <v>2021</v>
      </c>
      <c r="F4559" t="s">
        <v>6922</v>
      </c>
      <c r="G4559" t="s">
        <v>6923</v>
      </c>
      <c r="H4559" t="s">
        <v>6338</v>
      </c>
      <c r="I4559" t="s">
        <v>6924</v>
      </c>
      <c r="J4559" t="s">
        <v>58</v>
      </c>
      <c r="K4559" t="s">
        <v>59</v>
      </c>
      <c r="L4559" s="5">
        <v>0</v>
      </c>
      <c r="M4559" s="5">
        <v>0</v>
      </c>
      <c r="N4559" s="5">
        <f t="shared" si="781"/>
        <v>0</v>
      </c>
      <c r="O4559" s="5">
        <v>0</v>
      </c>
      <c r="P4559" s="5">
        <v>0</v>
      </c>
      <c r="Q4559" s="5">
        <f t="shared" si="782"/>
        <v>0</v>
      </c>
      <c r="R4559" s="5">
        <v>0</v>
      </c>
      <c r="S4559" s="5">
        <v>0</v>
      </c>
      <c r="T4559" s="5">
        <f t="shared" si="783"/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f t="shared" si="786"/>
        <v>0</v>
      </c>
      <c r="Z4559" s="5">
        <v>0</v>
      </c>
      <c r="AA4559" s="5">
        <v>1</v>
      </c>
      <c r="AB4559" s="5">
        <f t="shared" si="787"/>
        <v>1</v>
      </c>
      <c r="AC4559" s="5">
        <v>0</v>
      </c>
      <c r="AD4559" s="5">
        <v>0</v>
      </c>
      <c r="AE4559" s="5">
        <f t="shared" si="788"/>
        <v>0</v>
      </c>
      <c r="AF4559" s="5">
        <v>0</v>
      </c>
      <c r="AG4559" s="6">
        <v>44336</v>
      </c>
      <c r="AH4559" s="5">
        <v>1</v>
      </c>
      <c r="AI4559" s="5">
        <v>0</v>
      </c>
      <c r="AJ4559" s="5">
        <v>0</v>
      </c>
      <c r="AK4559" s="5">
        <f t="shared" si="789"/>
        <v>0</v>
      </c>
      <c r="AL4559" s="5">
        <v>0</v>
      </c>
      <c r="AM4559" s="5">
        <v>0</v>
      </c>
      <c r="AN4559" s="5">
        <f t="shared" si="790"/>
        <v>0</v>
      </c>
      <c r="AO4559" s="5">
        <v>0</v>
      </c>
      <c r="AP4559" s="5">
        <v>0</v>
      </c>
      <c r="AQ4559" s="5">
        <f t="shared" si="791"/>
        <v>0</v>
      </c>
      <c r="AR4559" s="5">
        <v>0</v>
      </c>
      <c r="AS4559" s="6"/>
      <c r="AT4559" s="5">
        <v>0</v>
      </c>
      <c r="AU4559" s="5">
        <v>0</v>
      </c>
      <c r="AV4559" t="str">
        <f t="shared" si="784"/>
        <v>N</v>
      </c>
      <c r="AW4559" t="s">
        <v>60</v>
      </c>
      <c r="AX4559" t="s">
        <v>61</v>
      </c>
      <c r="AY4559" t="s">
        <v>2637</v>
      </c>
      <c r="AZ4559" t="s">
        <v>2637</v>
      </c>
      <c r="BA4559" t="str">
        <f t="shared" si="785"/>
        <v>N</v>
      </c>
    </row>
    <row r="4560" spans="1:53">
      <c r="A4560" t="s">
        <v>436</v>
      </c>
      <c r="B4560" t="s">
        <v>54</v>
      </c>
      <c r="C4560" t="s">
        <v>89</v>
      </c>
      <c r="D4560">
        <v>2021</v>
      </c>
      <c r="F4560" t="s">
        <v>6457</v>
      </c>
      <c r="G4560" t="s">
        <v>6458</v>
      </c>
      <c r="H4560" t="s">
        <v>2720</v>
      </c>
      <c r="I4560" t="s">
        <v>10574</v>
      </c>
      <c r="J4560" t="s">
        <v>58</v>
      </c>
      <c r="K4560" t="s">
        <v>59</v>
      </c>
      <c r="L4560" s="5">
        <v>0</v>
      </c>
      <c r="M4560" s="5">
        <v>0</v>
      </c>
      <c r="N4560" s="5">
        <f t="shared" si="781"/>
        <v>0</v>
      </c>
      <c r="O4560" s="5">
        <v>0</v>
      </c>
      <c r="P4560" s="5">
        <v>0</v>
      </c>
      <c r="Q4560" s="5">
        <f t="shared" si="782"/>
        <v>0</v>
      </c>
      <c r="R4560" s="5">
        <v>0</v>
      </c>
      <c r="S4560" s="5">
        <v>0</v>
      </c>
      <c r="T4560" s="5">
        <f t="shared" si="783"/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f t="shared" si="786"/>
        <v>0</v>
      </c>
      <c r="Z4560" s="5">
        <v>0</v>
      </c>
      <c r="AA4560" s="5">
        <v>1</v>
      </c>
      <c r="AB4560" s="5">
        <f t="shared" si="787"/>
        <v>1</v>
      </c>
      <c r="AC4560" s="5">
        <v>0</v>
      </c>
      <c r="AD4560" s="5">
        <v>0</v>
      </c>
      <c r="AE4560" s="5">
        <f t="shared" si="788"/>
        <v>0</v>
      </c>
      <c r="AF4560" s="5">
        <v>0</v>
      </c>
      <c r="AG4560" s="6">
        <v>44340</v>
      </c>
      <c r="AH4560" s="5">
        <v>1</v>
      </c>
      <c r="AI4560" s="5">
        <v>0</v>
      </c>
      <c r="AJ4560" s="5">
        <v>0</v>
      </c>
      <c r="AK4560" s="5">
        <f t="shared" si="789"/>
        <v>0</v>
      </c>
      <c r="AL4560" s="5">
        <v>0</v>
      </c>
      <c r="AM4560" s="5">
        <v>0</v>
      </c>
      <c r="AN4560" s="5">
        <f t="shared" si="790"/>
        <v>0</v>
      </c>
      <c r="AO4560" s="5">
        <v>0</v>
      </c>
      <c r="AP4560" s="5">
        <v>0</v>
      </c>
      <c r="AQ4560" s="5">
        <f t="shared" si="791"/>
        <v>0</v>
      </c>
      <c r="AR4560" s="5">
        <v>0</v>
      </c>
      <c r="AS4560" s="6"/>
      <c r="AT4560" s="5">
        <v>0</v>
      </c>
      <c r="AU4560" s="5">
        <v>0</v>
      </c>
      <c r="AV4560" t="str">
        <f t="shared" si="784"/>
        <v>N</v>
      </c>
      <c r="AW4560" t="s">
        <v>60</v>
      </c>
      <c r="AX4560" t="s">
        <v>61</v>
      </c>
      <c r="AY4560" t="s">
        <v>2637</v>
      </c>
      <c r="AZ4560" t="s">
        <v>2637</v>
      </c>
      <c r="BA4560" t="str">
        <f t="shared" si="785"/>
        <v>N</v>
      </c>
    </row>
    <row r="4561" spans="1:53">
      <c r="A4561" t="s">
        <v>436</v>
      </c>
      <c r="B4561" t="s">
        <v>54</v>
      </c>
      <c r="C4561" t="s">
        <v>89</v>
      </c>
      <c r="D4561">
        <v>2021</v>
      </c>
      <c r="F4561" t="s">
        <v>10497</v>
      </c>
      <c r="G4561" t="s">
        <v>10498</v>
      </c>
      <c r="H4561" t="s">
        <v>4884</v>
      </c>
      <c r="I4561" t="s">
        <v>10575</v>
      </c>
      <c r="J4561" t="s">
        <v>58</v>
      </c>
      <c r="K4561" t="s">
        <v>59</v>
      </c>
      <c r="L4561" s="5">
        <v>0</v>
      </c>
      <c r="M4561" s="5">
        <v>0</v>
      </c>
      <c r="N4561" s="5">
        <f t="shared" si="781"/>
        <v>0</v>
      </c>
      <c r="O4561" s="5">
        <v>0</v>
      </c>
      <c r="P4561" s="5">
        <v>0</v>
      </c>
      <c r="Q4561" s="5">
        <f t="shared" si="782"/>
        <v>0</v>
      </c>
      <c r="R4561" s="5">
        <v>0</v>
      </c>
      <c r="S4561" s="5">
        <v>0</v>
      </c>
      <c r="T4561" s="5">
        <f t="shared" si="783"/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f t="shared" si="786"/>
        <v>0</v>
      </c>
      <c r="Z4561" s="5">
        <v>0</v>
      </c>
      <c r="AA4561" s="5">
        <v>1</v>
      </c>
      <c r="AB4561" s="5">
        <f t="shared" si="787"/>
        <v>1</v>
      </c>
      <c r="AC4561" s="5">
        <v>0</v>
      </c>
      <c r="AD4561" s="5">
        <v>0</v>
      </c>
      <c r="AE4561" s="5">
        <f t="shared" si="788"/>
        <v>0</v>
      </c>
      <c r="AF4561" s="5">
        <v>0</v>
      </c>
      <c r="AG4561" s="6">
        <v>44501</v>
      </c>
      <c r="AH4561" s="5">
        <v>1</v>
      </c>
      <c r="AI4561" s="5">
        <v>0</v>
      </c>
      <c r="AJ4561" s="5">
        <v>0</v>
      </c>
      <c r="AK4561" s="5">
        <f t="shared" si="789"/>
        <v>0</v>
      </c>
      <c r="AL4561" s="5">
        <v>0</v>
      </c>
      <c r="AM4561" s="5">
        <v>0</v>
      </c>
      <c r="AN4561" s="5">
        <f t="shared" si="790"/>
        <v>0</v>
      </c>
      <c r="AO4561" s="5">
        <v>0</v>
      </c>
      <c r="AP4561" s="5">
        <v>0</v>
      </c>
      <c r="AQ4561" s="5">
        <f t="shared" si="791"/>
        <v>0</v>
      </c>
      <c r="AR4561" s="5">
        <v>0</v>
      </c>
      <c r="AS4561" s="6"/>
      <c r="AT4561" s="5">
        <v>0</v>
      </c>
      <c r="AU4561" s="5">
        <v>0</v>
      </c>
      <c r="AV4561" t="str">
        <f t="shared" si="784"/>
        <v>N</v>
      </c>
      <c r="AW4561" t="s">
        <v>60</v>
      </c>
      <c r="AX4561" t="s">
        <v>61</v>
      </c>
      <c r="AY4561" t="s">
        <v>2637</v>
      </c>
      <c r="AZ4561" t="s">
        <v>2637</v>
      </c>
      <c r="BA4561" t="str">
        <f t="shared" si="785"/>
        <v>N</v>
      </c>
    </row>
    <row r="4562" spans="1:53">
      <c r="A4562" t="s">
        <v>436</v>
      </c>
      <c r="B4562" t="s">
        <v>54</v>
      </c>
      <c r="C4562" t="s">
        <v>89</v>
      </c>
      <c r="D4562">
        <v>2021</v>
      </c>
      <c r="F4562" t="s">
        <v>7179</v>
      </c>
      <c r="G4562" t="s">
        <v>7180</v>
      </c>
      <c r="H4562" t="s">
        <v>7181</v>
      </c>
      <c r="I4562" t="s">
        <v>7182</v>
      </c>
      <c r="J4562" t="s">
        <v>58</v>
      </c>
      <c r="K4562" t="s">
        <v>59</v>
      </c>
      <c r="L4562" s="5">
        <v>0</v>
      </c>
      <c r="M4562" s="5">
        <v>0</v>
      </c>
      <c r="N4562" s="5">
        <f t="shared" si="781"/>
        <v>0</v>
      </c>
      <c r="O4562" s="5">
        <v>0</v>
      </c>
      <c r="P4562" s="5">
        <v>0</v>
      </c>
      <c r="Q4562" s="5">
        <f t="shared" si="782"/>
        <v>0</v>
      </c>
      <c r="R4562" s="5">
        <v>0</v>
      </c>
      <c r="S4562" s="5">
        <v>0</v>
      </c>
      <c r="T4562" s="5">
        <f t="shared" si="783"/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f t="shared" si="786"/>
        <v>0</v>
      </c>
      <c r="Z4562" s="5">
        <v>0</v>
      </c>
      <c r="AA4562" s="5">
        <v>1</v>
      </c>
      <c r="AB4562" s="5">
        <f t="shared" si="787"/>
        <v>1</v>
      </c>
      <c r="AC4562" s="5">
        <v>0</v>
      </c>
      <c r="AD4562" s="5">
        <v>0</v>
      </c>
      <c r="AE4562" s="5">
        <f t="shared" si="788"/>
        <v>0</v>
      </c>
      <c r="AF4562" s="5">
        <v>0</v>
      </c>
      <c r="AG4562" s="6">
        <v>44307</v>
      </c>
      <c r="AH4562" s="5">
        <v>1</v>
      </c>
      <c r="AI4562" s="5">
        <v>0</v>
      </c>
      <c r="AJ4562" s="5">
        <v>0</v>
      </c>
      <c r="AK4562" s="5">
        <f t="shared" si="789"/>
        <v>0</v>
      </c>
      <c r="AL4562" s="5">
        <v>0</v>
      </c>
      <c r="AM4562" s="5">
        <v>0</v>
      </c>
      <c r="AN4562" s="5">
        <f t="shared" si="790"/>
        <v>0</v>
      </c>
      <c r="AO4562" s="5">
        <v>0</v>
      </c>
      <c r="AP4562" s="5">
        <v>0</v>
      </c>
      <c r="AQ4562" s="5">
        <f t="shared" si="791"/>
        <v>0</v>
      </c>
      <c r="AR4562" s="5">
        <v>0</v>
      </c>
      <c r="AS4562" s="6"/>
      <c r="AT4562" s="5">
        <v>0</v>
      </c>
      <c r="AU4562" s="5">
        <v>0</v>
      </c>
      <c r="AV4562" t="str">
        <f t="shared" si="784"/>
        <v>N</v>
      </c>
      <c r="AW4562" t="s">
        <v>60</v>
      </c>
      <c r="AX4562" t="s">
        <v>61</v>
      </c>
      <c r="AY4562" t="s">
        <v>2637</v>
      </c>
      <c r="AZ4562" t="s">
        <v>2637</v>
      </c>
      <c r="BA4562" t="str">
        <f t="shared" si="785"/>
        <v>N</v>
      </c>
    </row>
    <row r="4563" spans="1:53">
      <c r="A4563" t="s">
        <v>436</v>
      </c>
      <c r="B4563" t="s">
        <v>54</v>
      </c>
      <c r="C4563" t="s">
        <v>89</v>
      </c>
      <c r="D4563">
        <v>2021</v>
      </c>
      <c r="F4563" t="s">
        <v>10576</v>
      </c>
      <c r="G4563" t="s">
        <v>10577</v>
      </c>
      <c r="H4563" t="s">
        <v>10578</v>
      </c>
      <c r="I4563" t="s">
        <v>10579</v>
      </c>
      <c r="J4563" t="s">
        <v>58</v>
      </c>
      <c r="K4563" t="s">
        <v>59</v>
      </c>
      <c r="L4563" s="5">
        <v>0</v>
      </c>
      <c r="M4563" s="5">
        <v>0</v>
      </c>
      <c r="N4563" s="5">
        <f t="shared" si="781"/>
        <v>0</v>
      </c>
      <c r="O4563" s="5">
        <v>0</v>
      </c>
      <c r="P4563" s="5">
        <v>0</v>
      </c>
      <c r="Q4563" s="5">
        <f t="shared" si="782"/>
        <v>0</v>
      </c>
      <c r="R4563" s="5">
        <v>0</v>
      </c>
      <c r="S4563" s="5">
        <v>0</v>
      </c>
      <c r="T4563" s="5">
        <f t="shared" si="783"/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f t="shared" si="786"/>
        <v>0</v>
      </c>
      <c r="Z4563" s="5">
        <v>0</v>
      </c>
      <c r="AA4563" s="5">
        <v>1</v>
      </c>
      <c r="AB4563" s="5">
        <f t="shared" si="787"/>
        <v>1</v>
      </c>
      <c r="AC4563" s="5">
        <v>0</v>
      </c>
      <c r="AD4563" s="5">
        <v>0</v>
      </c>
      <c r="AE4563" s="5">
        <f t="shared" si="788"/>
        <v>0</v>
      </c>
      <c r="AF4563" s="5">
        <v>0</v>
      </c>
      <c r="AG4563" s="6">
        <v>44392</v>
      </c>
      <c r="AH4563" s="5">
        <v>1</v>
      </c>
      <c r="AI4563" s="5">
        <v>0</v>
      </c>
      <c r="AJ4563" s="5">
        <v>0</v>
      </c>
      <c r="AK4563" s="5">
        <f t="shared" si="789"/>
        <v>0</v>
      </c>
      <c r="AL4563" s="5">
        <v>0</v>
      </c>
      <c r="AM4563" s="5">
        <v>0</v>
      </c>
      <c r="AN4563" s="5">
        <f t="shared" si="790"/>
        <v>0</v>
      </c>
      <c r="AO4563" s="5">
        <v>0</v>
      </c>
      <c r="AP4563" s="5">
        <v>0</v>
      </c>
      <c r="AQ4563" s="5">
        <f t="shared" si="791"/>
        <v>0</v>
      </c>
      <c r="AR4563" s="5">
        <v>0</v>
      </c>
      <c r="AS4563" s="6"/>
      <c r="AT4563" s="5">
        <v>0</v>
      </c>
      <c r="AU4563" s="5">
        <v>0</v>
      </c>
      <c r="AV4563" t="str">
        <f t="shared" si="784"/>
        <v>N</v>
      </c>
      <c r="AW4563" t="s">
        <v>60</v>
      </c>
      <c r="AX4563" t="s">
        <v>61</v>
      </c>
      <c r="AY4563" t="s">
        <v>2637</v>
      </c>
      <c r="AZ4563" t="s">
        <v>2637</v>
      </c>
      <c r="BA4563" t="str">
        <f t="shared" si="785"/>
        <v>N</v>
      </c>
    </row>
    <row r="4564" spans="1:53">
      <c r="A4564" t="s">
        <v>436</v>
      </c>
      <c r="B4564" t="s">
        <v>54</v>
      </c>
      <c r="C4564" t="s">
        <v>89</v>
      </c>
      <c r="D4564">
        <v>2021</v>
      </c>
      <c r="F4564" t="s">
        <v>10580</v>
      </c>
      <c r="G4564" t="s">
        <v>10581</v>
      </c>
      <c r="H4564" t="s">
        <v>2720</v>
      </c>
      <c r="I4564" t="s">
        <v>10582</v>
      </c>
      <c r="J4564" t="s">
        <v>58</v>
      </c>
      <c r="K4564" t="s">
        <v>59</v>
      </c>
      <c r="L4564" s="5">
        <v>0</v>
      </c>
      <c r="M4564" s="5">
        <v>0</v>
      </c>
      <c r="N4564" s="5">
        <f t="shared" si="781"/>
        <v>0</v>
      </c>
      <c r="O4564" s="5">
        <v>0</v>
      </c>
      <c r="P4564" s="5">
        <v>0</v>
      </c>
      <c r="Q4564" s="5">
        <f t="shared" si="782"/>
        <v>0</v>
      </c>
      <c r="R4564" s="5">
        <v>0</v>
      </c>
      <c r="S4564" s="5">
        <v>0</v>
      </c>
      <c r="T4564" s="5">
        <f t="shared" si="783"/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f t="shared" si="786"/>
        <v>0</v>
      </c>
      <c r="Z4564" s="5">
        <v>0</v>
      </c>
      <c r="AA4564" s="5">
        <v>1</v>
      </c>
      <c r="AB4564" s="5">
        <f t="shared" si="787"/>
        <v>1</v>
      </c>
      <c r="AC4564" s="5">
        <v>0</v>
      </c>
      <c r="AD4564" s="5">
        <v>0</v>
      </c>
      <c r="AE4564" s="5">
        <f t="shared" si="788"/>
        <v>0</v>
      </c>
      <c r="AF4564" s="5">
        <v>0</v>
      </c>
      <c r="AG4564" s="6">
        <v>44494</v>
      </c>
      <c r="AH4564" s="5">
        <v>1</v>
      </c>
      <c r="AI4564" s="5">
        <v>0</v>
      </c>
      <c r="AJ4564" s="5">
        <v>0</v>
      </c>
      <c r="AK4564" s="5">
        <f t="shared" si="789"/>
        <v>0</v>
      </c>
      <c r="AL4564" s="5">
        <v>0</v>
      </c>
      <c r="AM4564" s="5">
        <v>0</v>
      </c>
      <c r="AN4564" s="5">
        <f t="shared" si="790"/>
        <v>0</v>
      </c>
      <c r="AO4564" s="5">
        <v>0</v>
      </c>
      <c r="AP4564" s="5">
        <v>0</v>
      </c>
      <c r="AQ4564" s="5">
        <f t="shared" si="791"/>
        <v>0</v>
      </c>
      <c r="AR4564" s="5">
        <v>0</v>
      </c>
      <c r="AS4564" s="6"/>
      <c r="AT4564" s="5">
        <v>0</v>
      </c>
      <c r="AU4564" s="5">
        <v>0</v>
      </c>
      <c r="AV4564" t="str">
        <f t="shared" si="784"/>
        <v>N</v>
      </c>
      <c r="AW4564" t="s">
        <v>60</v>
      </c>
      <c r="AX4564" t="s">
        <v>61</v>
      </c>
      <c r="AY4564" t="s">
        <v>2637</v>
      </c>
      <c r="AZ4564" t="s">
        <v>2637</v>
      </c>
      <c r="BA4564" t="str">
        <f t="shared" si="785"/>
        <v>N</v>
      </c>
    </row>
    <row r="4565" spans="1:53">
      <c r="A4565" t="s">
        <v>436</v>
      </c>
      <c r="B4565" t="s">
        <v>54</v>
      </c>
      <c r="C4565" t="s">
        <v>89</v>
      </c>
      <c r="D4565">
        <v>2021</v>
      </c>
      <c r="F4565" t="s">
        <v>10583</v>
      </c>
      <c r="G4565" t="s">
        <v>10584</v>
      </c>
      <c r="H4565" t="s">
        <v>4835</v>
      </c>
      <c r="I4565" t="s">
        <v>10585</v>
      </c>
      <c r="J4565" t="s">
        <v>58</v>
      </c>
      <c r="K4565" t="s">
        <v>59</v>
      </c>
      <c r="L4565" s="5">
        <v>0</v>
      </c>
      <c r="M4565" s="5">
        <v>0</v>
      </c>
      <c r="N4565" s="5">
        <f t="shared" si="781"/>
        <v>0</v>
      </c>
      <c r="O4565" s="5">
        <v>0</v>
      </c>
      <c r="P4565" s="5">
        <v>0</v>
      </c>
      <c r="Q4565" s="5">
        <f t="shared" si="782"/>
        <v>0</v>
      </c>
      <c r="R4565" s="5">
        <v>0</v>
      </c>
      <c r="S4565" s="5">
        <v>0</v>
      </c>
      <c r="T4565" s="5">
        <f t="shared" si="783"/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f t="shared" si="786"/>
        <v>0</v>
      </c>
      <c r="Z4565" s="5">
        <v>0</v>
      </c>
      <c r="AA4565" s="5">
        <v>1</v>
      </c>
      <c r="AB4565" s="5">
        <f t="shared" si="787"/>
        <v>1</v>
      </c>
      <c r="AC4565" s="5">
        <v>0</v>
      </c>
      <c r="AD4565" s="5">
        <v>0</v>
      </c>
      <c r="AE4565" s="5">
        <f t="shared" si="788"/>
        <v>0</v>
      </c>
      <c r="AF4565" s="5">
        <v>0</v>
      </c>
      <c r="AG4565" s="6">
        <v>44389</v>
      </c>
      <c r="AH4565" s="5">
        <v>1</v>
      </c>
      <c r="AI4565" s="5">
        <v>0</v>
      </c>
      <c r="AJ4565" s="5">
        <v>0</v>
      </c>
      <c r="AK4565" s="5">
        <f t="shared" si="789"/>
        <v>0</v>
      </c>
      <c r="AL4565" s="5">
        <v>0</v>
      </c>
      <c r="AM4565" s="5">
        <v>0</v>
      </c>
      <c r="AN4565" s="5">
        <f t="shared" si="790"/>
        <v>0</v>
      </c>
      <c r="AO4565" s="5">
        <v>0</v>
      </c>
      <c r="AP4565" s="5">
        <v>0</v>
      </c>
      <c r="AQ4565" s="5">
        <f t="shared" si="791"/>
        <v>0</v>
      </c>
      <c r="AR4565" s="5">
        <v>0</v>
      </c>
      <c r="AS4565" s="6"/>
      <c r="AT4565" s="5">
        <v>0</v>
      </c>
      <c r="AU4565" s="5">
        <v>0</v>
      </c>
      <c r="AV4565" t="str">
        <f t="shared" si="784"/>
        <v>N</v>
      </c>
      <c r="AW4565" t="s">
        <v>60</v>
      </c>
      <c r="AX4565" t="s">
        <v>61</v>
      </c>
      <c r="AY4565" t="s">
        <v>2637</v>
      </c>
      <c r="AZ4565" t="s">
        <v>2637</v>
      </c>
      <c r="BA4565" t="str">
        <f t="shared" si="785"/>
        <v>N</v>
      </c>
    </row>
    <row r="4566" spans="1:53">
      <c r="A4566" t="s">
        <v>436</v>
      </c>
      <c r="B4566" t="s">
        <v>54</v>
      </c>
      <c r="C4566" t="s">
        <v>89</v>
      </c>
      <c r="D4566">
        <v>2021</v>
      </c>
      <c r="F4566" t="s">
        <v>6922</v>
      </c>
      <c r="G4566" t="s">
        <v>6923</v>
      </c>
      <c r="H4566" t="s">
        <v>6992</v>
      </c>
      <c r="I4566" t="s">
        <v>6993</v>
      </c>
      <c r="J4566" t="s">
        <v>58</v>
      </c>
      <c r="K4566" t="s">
        <v>59</v>
      </c>
      <c r="L4566" s="5">
        <v>0</v>
      </c>
      <c r="M4566" s="5">
        <v>0</v>
      </c>
      <c r="N4566" s="5">
        <f t="shared" si="781"/>
        <v>0</v>
      </c>
      <c r="O4566" s="5">
        <v>0</v>
      </c>
      <c r="P4566" s="5">
        <v>0</v>
      </c>
      <c r="Q4566" s="5">
        <f t="shared" si="782"/>
        <v>0</v>
      </c>
      <c r="R4566" s="5">
        <v>0</v>
      </c>
      <c r="S4566" s="5">
        <v>0</v>
      </c>
      <c r="T4566" s="5">
        <f t="shared" si="783"/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f t="shared" si="786"/>
        <v>0</v>
      </c>
      <c r="Z4566" s="5">
        <v>0</v>
      </c>
      <c r="AA4566" s="5">
        <v>1</v>
      </c>
      <c r="AB4566" s="5">
        <f t="shared" si="787"/>
        <v>1</v>
      </c>
      <c r="AC4566" s="5">
        <v>0</v>
      </c>
      <c r="AD4566" s="5">
        <v>0</v>
      </c>
      <c r="AE4566" s="5">
        <f t="shared" si="788"/>
        <v>0</v>
      </c>
      <c r="AF4566" s="5">
        <v>0</v>
      </c>
      <c r="AG4566" s="6">
        <v>44336</v>
      </c>
      <c r="AH4566" s="5">
        <v>1</v>
      </c>
      <c r="AI4566" s="5">
        <v>0</v>
      </c>
      <c r="AJ4566" s="5">
        <v>0</v>
      </c>
      <c r="AK4566" s="5">
        <f t="shared" si="789"/>
        <v>0</v>
      </c>
      <c r="AL4566" s="5">
        <v>0</v>
      </c>
      <c r="AM4566" s="5">
        <v>0</v>
      </c>
      <c r="AN4566" s="5">
        <f t="shared" si="790"/>
        <v>0</v>
      </c>
      <c r="AO4566" s="5">
        <v>0</v>
      </c>
      <c r="AP4566" s="5">
        <v>0</v>
      </c>
      <c r="AQ4566" s="5">
        <f t="shared" si="791"/>
        <v>0</v>
      </c>
      <c r="AR4566" s="5">
        <v>0</v>
      </c>
      <c r="AS4566" s="6"/>
      <c r="AT4566" s="5">
        <v>0</v>
      </c>
      <c r="AU4566" s="5">
        <v>0</v>
      </c>
      <c r="AV4566" t="str">
        <f t="shared" si="784"/>
        <v>N</v>
      </c>
      <c r="AW4566" t="s">
        <v>60</v>
      </c>
      <c r="AX4566" t="s">
        <v>61</v>
      </c>
      <c r="AY4566" t="s">
        <v>2637</v>
      </c>
      <c r="AZ4566" t="s">
        <v>2637</v>
      </c>
      <c r="BA4566" t="str">
        <f t="shared" si="785"/>
        <v>N</v>
      </c>
    </row>
    <row r="4567" spans="1:53">
      <c r="A4567" t="s">
        <v>436</v>
      </c>
      <c r="B4567" t="s">
        <v>54</v>
      </c>
      <c r="C4567" t="s">
        <v>89</v>
      </c>
      <c r="D4567">
        <v>2021</v>
      </c>
      <c r="F4567" t="s">
        <v>6827</v>
      </c>
      <c r="G4567" t="s">
        <v>7218</v>
      </c>
      <c r="H4567" t="s">
        <v>7219</v>
      </c>
      <c r="I4567" t="s">
        <v>7220</v>
      </c>
      <c r="J4567" t="s">
        <v>58</v>
      </c>
      <c r="K4567" t="s">
        <v>59</v>
      </c>
      <c r="L4567" s="5">
        <v>0</v>
      </c>
      <c r="M4567" s="5">
        <v>0</v>
      </c>
      <c r="N4567" s="5">
        <f t="shared" si="781"/>
        <v>0</v>
      </c>
      <c r="O4567" s="5">
        <v>0</v>
      </c>
      <c r="P4567" s="5">
        <v>0</v>
      </c>
      <c r="Q4567" s="5">
        <f t="shared" si="782"/>
        <v>0</v>
      </c>
      <c r="R4567" s="5">
        <v>0</v>
      </c>
      <c r="S4567" s="5">
        <v>0</v>
      </c>
      <c r="T4567" s="5">
        <f t="shared" si="783"/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f t="shared" si="786"/>
        <v>0</v>
      </c>
      <c r="Z4567" s="5">
        <v>0</v>
      </c>
      <c r="AA4567" s="5">
        <v>1</v>
      </c>
      <c r="AB4567" s="5">
        <f t="shared" si="787"/>
        <v>1</v>
      </c>
      <c r="AC4567" s="5">
        <v>0</v>
      </c>
      <c r="AD4567" s="5">
        <v>0</v>
      </c>
      <c r="AE4567" s="5">
        <f t="shared" si="788"/>
        <v>0</v>
      </c>
      <c r="AF4567" s="5">
        <v>0</v>
      </c>
      <c r="AG4567" s="6">
        <v>44243</v>
      </c>
      <c r="AH4567" s="5">
        <v>1</v>
      </c>
      <c r="AI4567" s="5">
        <v>0</v>
      </c>
      <c r="AJ4567" s="5">
        <v>0</v>
      </c>
      <c r="AK4567" s="5">
        <f t="shared" si="789"/>
        <v>0</v>
      </c>
      <c r="AL4567" s="5">
        <v>0</v>
      </c>
      <c r="AM4567" s="5">
        <v>0</v>
      </c>
      <c r="AN4567" s="5">
        <f t="shared" si="790"/>
        <v>0</v>
      </c>
      <c r="AO4567" s="5">
        <v>0</v>
      </c>
      <c r="AP4567" s="5">
        <v>0</v>
      </c>
      <c r="AQ4567" s="5">
        <f t="shared" si="791"/>
        <v>0</v>
      </c>
      <c r="AR4567" s="5">
        <v>0</v>
      </c>
      <c r="AS4567" s="6"/>
      <c r="AT4567" s="5">
        <v>0</v>
      </c>
      <c r="AU4567" s="5">
        <v>0</v>
      </c>
      <c r="AV4567" t="str">
        <f t="shared" si="784"/>
        <v>N</v>
      </c>
      <c r="AW4567" t="s">
        <v>60</v>
      </c>
      <c r="AX4567" t="s">
        <v>61</v>
      </c>
      <c r="AY4567" t="s">
        <v>2637</v>
      </c>
      <c r="AZ4567" t="s">
        <v>2637</v>
      </c>
      <c r="BA4567" t="str">
        <f t="shared" si="785"/>
        <v>N</v>
      </c>
    </row>
    <row r="4568" spans="1:53">
      <c r="A4568" t="s">
        <v>436</v>
      </c>
      <c r="B4568" t="s">
        <v>54</v>
      </c>
      <c r="C4568" t="s">
        <v>89</v>
      </c>
      <c r="D4568">
        <v>2021</v>
      </c>
      <c r="F4568" t="s">
        <v>7115</v>
      </c>
      <c r="G4568" t="s">
        <v>7116</v>
      </c>
      <c r="H4568" t="s">
        <v>7117</v>
      </c>
      <c r="I4568" t="s">
        <v>7118</v>
      </c>
      <c r="J4568" t="s">
        <v>58</v>
      </c>
      <c r="K4568" t="s">
        <v>59</v>
      </c>
      <c r="L4568" s="5">
        <v>0</v>
      </c>
      <c r="M4568" s="5">
        <v>0</v>
      </c>
      <c r="N4568" s="5">
        <f t="shared" si="781"/>
        <v>0</v>
      </c>
      <c r="O4568" s="5">
        <v>0</v>
      </c>
      <c r="P4568" s="5">
        <v>0</v>
      </c>
      <c r="Q4568" s="5">
        <f t="shared" si="782"/>
        <v>0</v>
      </c>
      <c r="R4568" s="5">
        <v>0</v>
      </c>
      <c r="S4568" s="5">
        <v>0</v>
      </c>
      <c r="T4568" s="5">
        <f t="shared" si="783"/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f t="shared" si="786"/>
        <v>0</v>
      </c>
      <c r="Z4568" s="5">
        <v>0</v>
      </c>
      <c r="AA4568" s="5">
        <v>1</v>
      </c>
      <c r="AB4568" s="5">
        <f t="shared" si="787"/>
        <v>1</v>
      </c>
      <c r="AC4568" s="5">
        <v>0</v>
      </c>
      <c r="AD4568" s="5">
        <v>0</v>
      </c>
      <c r="AE4568" s="5">
        <f t="shared" si="788"/>
        <v>0</v>
      </c>
      <c r="AF4568" s="5">
        <v>0</v>
      </c>
      <c r="AG4568" s="6">
        <v>44203</v>
      </c>
      <c r="AH4568" s="5">
        <v>1</v>
      </c>
      <c r="AI4568" s="5">
        <v>0</v>
      </c>
      <c r="AJ4568" s="5">
        <v>0</v>
      </c>
      <c r="AK4568" s="5">
        <f t="shared" si="789"/>
        <v>0</v>
      </c>
      <c r="AL4568" s="5">
        <v>0</v>
      </c>
      <c r="AM4568" s="5">
        <v>0</v>
      </c>
      <c r="AN4568" s="5">
        <f t="shared" si="790"/>
        <v>0</v>
      </c>
      <c r="AO4568" s="5">
        <v>0</v>
      </c>
      <c r="AP4568" s="5">
        <v>0</v>
      </c>
      <c r="AQ4568" s="5">
        <f t="shared" si="791"/>
        <v>0</v>
      </c>
      <c r="AR4568" s="5">
        <v>0</v>
      </c>
      <c r="AS4568" s="6"/>
      <c r="AT4568" s="5">
        <v>0</v>
      </c>
      <c r="AU4568" s="5">
        <v>0</v>
      </c>
      <c r="AV4568" t="str">
        <f t="shared" si="784"/>
        <v>N</v>
      </c>
      <c r="AW4568" t="s">
        <v>60</v>
      </c>
      <c r="AX4568" t="s">
        <v>61</v>
      </c>
      <c r="AY4568" t="s">
        <v>2637</v>
      </c>
      <c r="AZ4568" t="s">
        <v>2637</v>
      </c>
      <c r="BA4568" t="str">
        <f t="shared" si="785"/>
        <v>N</v>
      </c>
    </row>
    <row r="4569" spans="1:53">
      <c r="A4569" t="s">
        <v>436</v>
      </c>
      <c r="B4569" t="s">
        <v>54</v>
      </c>
      <c r="C4569" t="s">
        <v>89</v>
      </c>
      <c r="D4569">
        <v>2021</v>
      </c>
      <c r="F4569" t="s">
        <v>10586</v>
      </c>
      <c r="G4569" t="s">
        <v>10587</v>
      </c>
      <c r="H4569" t="s">
        <v>2754</v>
      </c>
      <c r="I4569" t="s">
        <v>10588</v>
      </c>
      <c r="J4569" t="s">
        <v>58</v>
      </c>
      <c r="K4569" t="s">
        <v>59</v>
      </c>
      <c r="L4569" s="5">
        <v>0</v>
      </c>
      <c r="M4569" s="5">
        <v>0</v>
      </c>
      <c r="N4569" s="5">
        <f t="shared" si="781"/>
        <v>0</v>
      </c>
      <c r="O4569" s="5">
        <v>0</v>
      </c>
      <c r="P4569" s="5">
        <v>0</v>
      </c>
      <c r="Q4569" s="5">
        <f t="shared" si="782"/>
        <v>0</v>
      </c>
      <c r="R4569" s="5">
        <v>0</v>
      </c>
      <c r="S4569" s="5">
        <v>0</v>
      </c>
      <c r="T4569" s="5">
        <f t="shared" si="783"/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f t="shared" si="786"/>
        <v>0</v>
      </c>
      <c r="Z4569" s="5">
        <v>0</v>
      </c>
      <c r="AA4569" s="5">
        <v>1</v>
      </c>
      <c r="AB4569" s="5">
        <f t="shared" si="787"/>
        <v>1</v>
      </c>
      <c r="AC4569" s="5">
        <v>0</v>
      </c>
      <c r="AD4569" s="5">
        <v>0</v>
      </c>
      <c r="AE4569" s="5">
        <f t="shared" si="788"/>
        <v>0</v>
      </c>
      <c r="AF4569" s="5">
        <v>0</v>
      </c>
      <c r="AG4569" s="6">
        <v>44384</v>
      </c>
      <c r="AH4569" s="5">
        <v>1</v>
      </c>
      <c r="AI4569" s="5">
        <v>0</v>
      </c>
      <c r="AJ4569" s="5">
        <v>0</v>
      </c>
      <c r="AK4569" s="5">
        <f t="shared" si="789"/>
        <v>0</v>
      </c>
      <c r="AL4569" s="5">
        <v>0</v>
      </c>
      <c r="AM4569" s="5">
        <v>0</v>
      </c>
      <c r="AN4569" s="5">
        <f t="shared" si="790"/>
        <v>0</v>
      </c>
      <c r="AO4569" s="5">
        <v>0</v>
      </c>
      <c r="AP4569" s="5">
        <v>0</v>
      </c>
      <c r="AQ4569" s="5">
        <f t="shared" si="791"/>
        <v>0</v>
      </c>
      <c r="AR4569" s="5">
        <v>0</v>
      </c>
      <c r="AS4569" s="6"/>
      <c r="AT4569" s="5">
        <v>0</v>
      </c>
      <c r="AU4569" s="5">
        <v>0</v>
      </c>
      <c r="AV4569" t="str">
        <f t="shared" si="784"/>
        <v>N</v>
      </c>
      <c r="AW4569" t="s">
        <v>60</v>
      </c>
      <c r="AX4569" t="s">
        <v>61</v>
      </c>
      <c r="AY4569" t="s">
        <v>2637</v>
      </c>
      <c r="AZ4569" t="s">
        <v>2637</v>
      </c>
      <c r="BA4569" t="str">
        <f t="shared" si="785"/>
        <v>N</v>
      </c>
    </row>
    <row r="4570" spans="1:53">
      <c r="A4570" t="s">
        <v>436</v>
      </c>
      <c r="B4570" t="s">
        <v>54</v>
      </c>
      <c r="C4570" t="s">
        <v>89</v>
      </c>
      <c r="D4570">
        <v>2021</v>
      </c>
      <c r="F4570" t="s">
        <v>10589</v>
      </c>
      <c r="G4570" t="s">
        <v>10590</v>
      </c>
      <c r="H4570" t="s">
        <v>10591</v>
      </c>
      <c r="I4570" t="s">
        <v>10592</v>
      </c>
      <c r="J4570" t="s">
        <v>58</v>
      </c>
      <c r="K4570" t="s">
        <v>59</v>
      </c>
      <c r="L4570" s="5">
        <v>0</v>
      </c>
      <c r="M4570" s="5">
        <v>0</v>
      </c>
      <c r="N4570" s="5">
        <f t="shared" si="781"/>
        <v>0</v>
      </c>
      <c r="O4570" s="5">
        <v>0</v>
      </c>
      <c r="P4570" s="5">
        <v>0</v>
      </c>
      <c r="Q4570" s="5">
        <f t="shared" si="782"/>
        <v>0</v>
      </c>
      <c r="R4570" s="5">
        <v>0</v>
      </c>
      <c r="S4570" s="5">
        <v>0</v>
      </c>
      <c r="T4570" s="5">
        <f t="shared" si="783"/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f t="shared" si="786"/>
        <v>0</v>
      </c>
      <c r="Z4570" s="5">
        <v>0</v>
      </c>
      <c r="AA4570" s="5">
        <v>1</v>
      </c>
      <c r="AB4570" s="5">
        <f t="shared" si="787"/>
        <v>1</v>
      </c>
      <c r="AC4570" s="5">
        <v>0</v>
      </c>
      <c r="AD4570" s="5">
        <v>0</v>
      </c>
      <c r="AE4570" s="5">
        <f t="shared" si="788"/>
        <v>0</v>
      </c>
      <c r="AF4570" s="5">
        <v>0</v>
      </c>
      <c r="AG4570" s="6">
        <v>44481</v>
      </c>
      <c r="AH4570" s="5">
        <v>1</v>
      </c>
      <c r="AI4570" s="5">
        <v>0</v>
      </c>
      <c r="AJ4570" s="5">
        <v>0</v>
      </c>
      <c r="AK4570" s="5">
        <f t="shared" si="789"/>
        <v>0</v>
      </c>
      <c r="AL4570" s="5">
        <v>0</v>
      </c>
      <c r="AM4570" s="5">
        <v>0</v>
      </c>
      <c r="AN4570" s="5">
        <f t="shared" si="790"/>
        <v>0</v>
      </c>
      <c r="AO4570" s="5">
        <v>0</v>
      </c>
      <c r="AP4570" s="5">
        <v>0</v>
      </c>
      <c r="AQ4570" s="5">
        <f t="shared" si="791"/>
        <v>0</v>
      </c>
      <c r="AR4570" s="5">
        <v>0</v>
      </c>
      <c r="AS4570" s="6"/>
      <c r="AT4570" s="5">
        <v>0</v>
      </c>
      <c r="AU4570" s="5">
        <v>0</v>
      </c>
      <c r="AV4570" t="str">
        <f t="shared" si="784"/>
        <v>N</v>
      </c>
      <c r="AW4570" t="s">
        <v>60</v>
      </c>
      <c r="AX4570" t="s">
        <v>61</v>
      </c>
      <c r="AY4570" t="s">
        <v>2637</v>
      </c>
      <c r="AZ4570" t="s">
        <v>2637</v>
      </c>
      <c r="BA4570" t="str">
        <f t="shared" si="785"/>
        <v>N</v>
      </c>
    </row>
    <row r="4571" spans="1:53">
      <c r="A4571" t="s">
        <v>436</v>
      </c>
      <c r="B4571" t="s">
        <v>54</v>
      </c>
      <c r="C4571" t="s">
        <v>89</v>
      </c>
      <c r="D4571">
        <v>2021</v>
      </c>
      <c r="F4571" t="s">
        <v>6949</v>
      </c>
      <c r="G4571" t="s">
        <v>6950</v>
      </c>
      <c r="H4571" t="s">
        <v>6951</v>
      </c>
      <c r="I4571" t="s">
        <v>6952</v>
      </c>
      <c r="J4571" t="s">
        <v>58</v>
      </c>
      <c r="K4571" t="s">
        <v>59</v>
      </c>
      <c r="L4571" s="5">
        <v>0</v>
      </c>
      <c r="M4571" s="5">
        <v>0</v>
      </c>
      <c r="N4571" s="5">
        <f t="shared" si="781"/>
        <v>0</v>
      </c>
      <c r="O4571" s="5">
        <v>0</v>
      </c>
      <c r="P4571" s="5">
        <v>0</v>
      </c>
      <c r="Q4571" s="5">
        <f t="shared" si="782"/>
        <v>0</v>
      </c>
      <c r="R4571" s="5">
        <v>0</v>
      </c>
      <c r="S4571" s="5">
        <v>0</v>
      </c>
      <c r="T4571" s="5">
        <f t="shared" si="783"/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f t="shared" si="786"/>
        <v>0</v>
      </c>
      <c r="Z4571" s="5">
        <v>0</v>
      </c>
      <c r="AA4571" s="5">
        <v>1</v>
      </c>
      <c r="AB4571" s="5">
        <f t="shared" si="787"/>
        <v>1</v>
      </c>
      <c r="AC4571" s="5">
        <v>0</v>
      </c>
      <c r="AD4571" s="5">
        <v>0</v>
      </c>
      <c r="AE4571" s="5">
        <f t="shared" si="788"/>
        <v>0</v>
      </c>
      <c r="AF4571" s="5">
        <v>0</v>
      </c>
      <c r="AG4571" s="6">
        <v>44203</v>
      </c>
      <c r="AH4571" s="5">
        <v>1</v>
      </c>
      <c r="AI4571" s="5">
        <v>0</v>
      </c>
      <c r="AJ4571" s="5">
        <v>0</v>
      </c>
      <c r="AK4571" s="5">
        <f t="shared" si="789"/>
        <v>0</v>
      </c>
      <c r="AL4571" s="5">
        <v>0</v>
      </c>
      <c r="AM4571" s="5">
        <v>0</v>
      </c>
      <c r="AN4571" s="5">
        <f t="shared" si="790"/>
        <v>0</v>
      </c>
      <c r="AO4571" s="5">
        <v>0</v>
      </c>
      <c r="AP4571" s="5">
        <v>0</v>
      </c>
      <c r="AQ4571" s="5">
        <f t="shared" si="791"/>
        <v>0</v>
      </c>
      <c r="AR4571" s="5">
        <v>0</v>
      </c>
      <c r="AS4571" s="6"/>
      <c r="AT4571" s="5">
        <v>0</v>
      </c>
      <c r="AU4571" s="5">
        <v>0</v>
      </c>
      <c r="AV4571" t="str">
        <f t="shared" si="784"/>
        <v>N</v>
      </c>
      <c r="AW4571" t="s">
        <v>60</v>
      </c>
      <c r="AX4571" t="s">
        <v>61</v>
      </c>
      <c r="AY4571" t="s">
        <v>2637</v>
      </c>
      <c r="AZ4571" t="s">
        <v>2637</v>
      </c>
      <c r="BA4571" t="str">
        <f t="shared" si="785"/>
        <v>N</v>
      </c>
    </row>
    <row r="4572" spans="1:53">
      <c r="A4572" t="s">
        <v>436</v>
      </c>
      <c r="B4572" t="s">
        <v>54</v>
      </c>
      <c r="C4572" t="s">
        <v>89</v>
      </c>
      <c r="D4572">
        <v>2021</v>
      </c>
      <c r="F4572" t="s">
        <v>10593</v>
      </c>
      <c r="G4572" t="s">
        <v>10594</v>
      </c>
      <c r="H4572" t="s">
        <v>10595</v>
      </c>
      <c r="I4572" t="s">
        <v>10596</v>
      </c>
      <c r="J4572" t="s">
        <v>58</v>
      </c>
      <c r="K4572" t="s">
        <v>59</v>
      </c>
      <c r="L4572" s="5">
        <v>0</v>
      </c>
      <c r="M4572" s="5">
        <v>0</v>
      </c>
      <c r="N4572" s="5">
        <f t="shared" si="781"/>
        <v>0</v>
      </c>
      <c r="O4572" s="5">
        <v>0</v>
      </c>
      <c r="P4572" s="5">
        <v>0</v>
      </c>
      <c r="Q4572" s="5">
        <f t="shared" si="782"/>
        <v>0</v>
      </c>
      <c r="R4572" s="5">
        <v>0</v>
      </c>
      <c r="S4572" s="5">
        <v>0</v>
      </c>
      <c r="T4572" s="5">
        <f t="shared" si="783"/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f t="shared" si="786"/>
        <v>0</v>
      </c>
      <c r="Z4572" s="5">
        <v>0</v>
      </c>
      <c r="AA4572" s="5">
        <v>1</v>
      </c>
      <c r="AB4572" s="5">
        <f t="shared" si="787"/>
        <v>1</v>
      </c>
      <c r="AC4572" s="5">
        <v>0</v>
      </c>
      <c r="AD4572" s="5">
        <v>0</v>
      </c>
      <c r="AE4572" s="5">
        <f t="shared" si="788"/>
        <v>0</v>
      </c>
      <c r="AF4572" s="5">
        <v>0</v>
      </c>
      <c r="AG4572" s="6">
        <v>44426</v>
      </c>
      <c r="AH4572" s="5">
        <v>1</v>
      </c>
      <c r="AI4572" s="5">
        <v>0</v>
      </c>
      <c r="AJ4572" s="5">
        <v>0</v>
      </c>
      <c r="AK4572" s="5">
        <f t="shared" si="789"/>
        <v>0</v>
      </c>
      <c r="AL4572" s="5">
        <v>0</v>
      </c>
      <c r="AM4572" s="5">
        <v>0</v>
      </c>
      <c r="AN4572" s="5">
        <f t="shared" si="790"/>
        <v>0</v>
      </c>
      <c r="AO4572" s="5">
        <v>0</v>
      </c>
      <c r="AP4572" s="5">
        <v>0</v>
      </c>
      <c r="AQ4572" s="5">
        <f t="shared" si="791"/>
        <v>0</v>
      </c>
      <c r="AR4572" s="5">
        <v>0</v>
      </c>
      <c r="AS4572" s="6"/>
      <c r="AT4572" s="5">
        <v>0</v>
      </c>
      <c r="AU4572" s="5">
        <v>0</v>
      </c>
      <c r="AV4572" t="str">
        <f t="shared" si="784"/>
        <v>N</v>
      </c>
      <c r="AW4572" t="s">
        <v>60</v>
      </c>
      <c r="AX4572" t="s">
        <v>61</v>
      </c>
      <c r="AY4572" t="s">
        <v>2637</v>
      </c>
      <c r="AZ4572" t="s">
        <v>2637</v>
      </c>
      <c r="BA4572" t="str">
        <f t="shared" si="785"/>
        <v>N</v>
      </c>
    </row>
    <row r="4573" spans="1:53">
      <c r="A4573" t="s">
        <v>436</v>
      </c>
      <c r="B4573" t="s">
        <v>54</v>
      </c>
      <c r="C4573" t="s">
        <v>89</v>
      </c>
      <c r="D4573">
        <v>2021</v>
      </c>
      <c r="F4573" t="s">
        <v>6809</v>
      </c>
      <c r="G4573" t="s">
        <v>6810</v>
      </c>
      <c r="H4573" t="s">
        <v>2754</v>
      </c>
      <c r="I4573" t="s">
        <v>6811</v>
      </c>
      <c r="J4573" t="s">
        <v>58</v>
      </c>
      <c r="K4573" t="s">
        <v>59</v>
      </c>
      <c r="L4573" s="5">
        <v>0</v>
      </c>
      <c r="M4573" s="5">
        <v>0</v>
      </c>
      <c r="N4573" s="5">
        <f t="shared" si="781"/>
        <v>0</v>
      </c>
      <c r="O4573" s="5">
        <v>0</v>
      </c>
      <c r="P4573" s="5">
        <v>0</v>
      </c>
      <c r="Q4573" s="5">
        <f t="shared" si="782"/>
        <v>0</v>
      </c>
      <c r="R4573" s="5">
        <v>0</v>
      </c>
      <c r="S4573" s="5">
        <v>0</v>
      </c>
      <c r="T4573" s="5">
        <f t="shared" si="783"/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f t="shared" si="786"/>
        <v>0</v>
      </c>
      <c r="Z4573" s="5">
        <v>0</v>
      </c>
      <c r="AA4573" s="5">
        <v>1</v>
      </c>
      <c r="AB4573" s="5">
        <f t="shared" si="787"/>
        <v>1</v>
      </c>
      <c r="AC4573" s="5">
        <v>0</v>
      </c>
      <c r="AD4573" s="5">
        <v>0</v>
      </c>
      <c r="AE4573" s="5">
        <f t="shared" si="788"/>
        <v>0</v>
      </c>
      <c r="AF4573" s="5">
        <v>0</v>
      </c>
      <c r="AG4573" s="6">
        <v>44342</v>
      </c>
      <c r="AH4573" s="5">
        <v>1</v>
      </c>
      <c r="AI4573" s="5">
        <v>0</v>
      </c>
      <c r="AJ4573" s="5">
        <v>0</v>
      </c>
      <c r="AK4573" s="5">
        <f t="shared" si="789"/>
        <v>0</v>
      </c>
      <c r="AL4573" s="5">
        <v>0</v>
      </c>
      <c r="AM4573" s="5">
        <v>0</v>
      </c>
      <c r="AN4573" s="5">
        <f t="shared" si="790"/>
        <v>0</v>
      </c>
      <c r="AO4573" s="5">
        <v>0</v>
      </c>
      <c r="AP4573" s="5">
        <v>0</v>
      </c>
      <c r="AQ4573" s="5">
        <f t="shared" si="791"/>
        <v>0</v>
      </c>
      <c r="AR4573" s="5">
        <v>0</v>
      </c>
      <c r="AS4573" s="6"/>
      <c r="AT4573" s="5">
        <v>0</v>
      </c>
      <c r="AU4573" s="5">
        <v>0</v>
      </c>
      <c r="AV4573" t="str">
        <f t="shared" si="784"/>
        <v>N</v>
      </c>
      <c r="AW4573" t="s">
        <v>60</v>
      </c>
      <c r="AX4573" t="s">
        <v>61</v>
      </c>
      <c r="AY4573" t="s">
        <v>2637</v>
      </c>
      <c r="AZ4573" t="s">
        <v>2637</v>
      </c>
      <c r="BA4573" t="str">
        <f t="shared" si="785"/>
        <v>N</v>
      </c>
    </row>
    <row r="4574" spans="1:53">
      <c r="A4574" t="s">
        <v>436</v>
      </c>
      <c r="B4574" t="s">
        <v>54</v>
      </c>
      <c r="C4574" t="s">
        <v>89</v>
      </c>
      <c r="D4574">
        <v>2021</v>
      </c>
      <c r="F4574" t="s">
        <v>6809</v>
      </c>
      <c r="G4574" t="s">
        <v>6810</v>
      </c>
      <c r="H4574" t="s">
        <v>2754</v>
      </c>
      <c r="I4574" t="s">
        <v>10597</v>
      </c>
      <c r="J4574" t="s">
        <v>58</v>
      </c>
      <c r="K4574" t="s">
        <v>59</v>
      </c>
      <c r="L4574" s="5">
        <v>0</v>
      </c>
      <c r="M4574" s="5">
        <v>0</v>
      </c>
      <c r="N4574" s="5">
        <f t="shared" si="781"/>
        <v>0</v>
      </c>
      <c r="O4574" s="5">
        <v>0</v>
      </c>
      <c r="P4574" s="5">
        <v>0</v>
      </c>
      <c r="Q4574" s="5">
        <f t="shared" si="782"/>
        <v>0</v>
      </c>
      <c r="R4574" s="5">
        <v>0</v>
      </c>
      <c r="S4574" s="5">
        <v>0</v>
      </c>
      <c r="T4574" s="5">
        <f t="shared" si="783"/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f t="shared" si="786"/>
        <v>0</v>
      </c>
      <c r="Z4574" s="5">
        <v>0</v>
      </c>
      <c r="AA4574" s="5">
        <v>1</v>
      </c>
      <c r="AB4574" s="5">
        <f t="shared" si="787"/>
        <v>1</v>
      </c>
      <c r="AC4574" s="5">
        <v>0</v>
      </c>
      <c r="AD4574" s="5">
        <v>0</v>
      </c>
      <c r="AE4574" s="5">
        <f t="shared" si="788"/>
        <v>0</v>
      </c>
      <c r="AF4574" s="5">
        <v>0</v>
      </c>
      <c r="AG4574" s="6">
        <v>44497</v>
      </c>
      <c r="AH4574" s="5">
        <v>1</v>
      </c>
      <c r="AI4574" s="5">
        <v>0</v>
      </c>
      <c r="AJ4574" s="5">
        <v>0</v>
      </c>
      <c r="AK4574" s="5">
        <f t="shared" si="789"/>
        <v>0</v>
      </c>
      <c r="AL4574" s="5">
        <v>0</v>
      </c>
      <c r="AM4574" s="5">
        <v>0</v>
      </c>
      <c r="AN4574" s="5">
        <f t="shared" si="790"/>
        <v>0</v>
      </c>
      <c r="AO4574" s="5">
        <v>0</v>
      </c>
      <c r="AP4574" s="5">
        <v>0</v>
      </c>
      <c r="AQ4574" s="5">
        <f t="shared" si="791"/>
        <v>0</v>
      </c>
      <c r="AR4574" s="5">
        <v>0</v>
      </c>
      <c r="AS4574" s="6"/>
      <c r="AT4574" s="5">
        <v>0</v>
      </c>
      <c r="AU4574" s="5">
        <v>0</v>
      </c>
      <c r="AV4574" t="str">
        <f t="shared" si="784"/>
        <v>N</v>
      </c>
      <c r="AW4574" t="s">
        <v>60</v>
      </c>
      <c r="AX4574" t="s">
        <v>61</v>
      </c>
      <c r="AY4574" t="s">
        <v>2637</v>
      </c>
      <c r="AZ4574" t="s">
        <v>2637</v>
      </c>
      <c r="BA4574" t="str">
        <f t="shared" si="785"/>
        <v>N</v>
      </c>
    </row>
    <row r="4575" spans="1:53">
      <c r="A4575" t="s">
        <v>436</v>
      </c>
      <c r="B4575" t="s">
        <v>54</v>
      </c>
      <c r="C4575" t="s">
        <v>89</v>
      </c>
      <c r="D4575">
        <v>2021</v>
      </c>
      <c r="F4575" t="s">
        <v>10598</v>
      </c>
      <c r="G4575" t="s">
        <v>10599</v>
      </c>
      <c r="H4575" t="s">
        <v>10600</v>
      </c>
      <c r="I4575" t="s">
        <v>10601</v>
      </c>
      <c r="J4575" t="s">
        <v>58</v>
      </c>
      <c r="K4575" t="s">
        <v>59</v>
      </c>
      <c r="L4575" s="5">
        <v>0</v>
      </c>
      <c r="M4575" s="5">
        <v>0</v>
      </c>
      <c r="N4575" s="5">
        <f t="shared" si="781"/>
        <v>0</v>
      </c>
      <c r="O4575" s="5">
        <v>0</v>
      </c>
      <c r="P4575" s="5">
        <v>0</v>
      </c>
      <c r="Q4575" s="5">
        <f t="shared" si="782"/>
        <v>0</v>
      </c>
      <c r="R4575" s="5">
        <v>0</v>
      </c>
      <c r="S4575" s="5">
        <v>0</v>
      </c>
      <c r="T4575" s="5">
        <f t="shared" si="783"/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f t="shared" si="786"/>
        <v>0</v>
      </c>
      <c r="Z4575" s="5">
        <v>0</v>
      </c>
      <c r="AA4575" s="5">
        <v>1</v>
      </c>
      <c r="AB4575" s="5">
        <f t="shared" si="787"/>
        <v>1</v>
      </c>
      <c r="AC4575" s="5">
        <v>0</v>
      </c>
      <c r="AD4575" s="5">
        <v>0</v>
      </c>
      <c r="AE4575" s="5">
        <f t="shared" si="788"/>
        <v>0</v>
      </c>
      <c r="AF4575" s="5">
        <v>0</v>
      </c>
      <c r="AG4575" s="6">
        <v>44496</v>
      </c>
      <c r="AH4575" s="5">
        <v>1</v>
      </c>
      <c r="AI4575" s="5">
        <v>0</v>
      </c>
      <c r="AJ4575" s="5">
        <v>0</v>
      </c>
      <c r="AK4575" s="5">
        <f t="shared" si="789"/>
        <v>0</v>
      </c>
      <c r="AL4575" s="5">
        <v>0</v>
      </c>
      <c r="AM4575" s="5">
        <v>0</v>
      </c>
      <c r="AN4575" s="5">
        <f t="shared" si="790"/>
        <v>0</v>
      </c>
      <c r="AO4575" s="5">
        <v>0</v>
      </c>
      <c r="AP4575" s="5">
        <v>0</v>
      </c>
      <c r="AQ4575" s="5">
        <f t="shared" si="791"/>
        <v>0</v>
      </c>
      <c r="AR4575" s="5">
        <v>0</v>
      </c>
      <c r="AS4575" s="6"/>
      <c r="AT4575" s="5">
        <v>0</v>
      </c>
      <c r="AU4575" s="5">
        <v>0</v>
      </c>
      <c r="AV4575" t="str">
        <f t="shared" si="784"/>
        <v>N</v>
      </c>
      <c r="AW4575" t="s">
        <v>60</v>
      </c>
      <c r="AX4575" t="s">
        <v>61</v>
      </c>
      <c r="AY4575" t="s">
        <v>2637</v>
      </c>
      <c r="AZ4575" t="s">
        <v>2637</v>
      </c>
      <c r="BA4575" t="str">
        <f t="shared" si="785"/>
        <v>N</v>
      </c>
    </row>
    <row r="4576" spans="1:53">
      <c r="A4576" t="s">
        <v>436</v>
      </c>
      <c r="B4576" t="s">
        <v>54</v>
      </c>
      <c r="C4576" t="s">
        <v>89</v>
      </c>
      <c r="D4576">
        <v>2021</v>
      </c>
      <c r="F4576" t="s">
        <v>7142</v>
      </c>
      <c r="G4576" t="s">
        <v>7143</v>
      </c>
      <c r="H4576" t="s">
        <v>4884</v>
      </c>
      <c r="I4576" t="s">
        <v>7144</v>
      </c>
      <c r="J4576" t="s">
        <v>58</v>
      </c>
      <c r="K4576" t="s">
        <v>59</v>
      </c>
      <c r="L4576" s="5">
        <v>0</v>
      </c>
      <c r="M4576" s="5">
        <v>0</v>
      </c>
      <c r="N4576" s="5">
        <f t="shared" si="781"/>
        <v>0</v>
      </c>
      <c r="O4576" s="5">
        <v>0</v>
      </c>
      <c r="P4576" s="5">
        <v>0</v>
      </c>
      <c r="Q4576" s="5">
        <f t="shared" si="782"/>
        <v>0</v>
      </c>
      <c r="R4576" s="5">
        <v>0</v>
      </c>
      <c r="S4576" s="5">
        <v>0</v>
      </c>
      <c r="T4576" s="5">
        <f t="shared" si="783"/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f t="shared" si="786"/>
        <v>0</v>
      </c>
      <c r="Z4576" s="5">
        <v>0</v>
      </c>
      <c r="AA4576" s="5">
        <v>1</v>
      </c>
      <c r="AB4576" s="5">
        <f t="shared" si="787"/>
        <v>1</v>
      </c>
      <c r="AC4576" s="5">
        <v>0</v>
      </c>
      <c r="AD4576" s="5">
        <v>0</v>
      </c>
      <c r="AE4576" s="5">
        <f t="shared" si="788"/>
        <v>0</v>
      </c>
      <c r="AF4576" s="5">
        <v>0</v>
      </c>
      <c r="AG4576" s="6">
        <v>44511</v>
      </c>
      <c r="AH4576" s="5">
        <v>1</v>
      </c>
      <c r="AI4576" s="5">
        <v>0</v>
      </c>
      <c r="AJ4576" s="5">
        <v>0</v>
      </c>
      <c r="AK4576" s="5">
        <f t="shared" si="789"/>
        <v>0</v>
      </c>
      <c r="AL4576" s="5">
        <v>0</v>
      </c>
      <c r="AM4576" s="5">
        <v>0</v>
      </c>
      <c r="AN4576" s="5">
        <f t="shared" si="790"/>
        <v>0</v>
      </c>
      <c r="AO4576" s="5">
        <v>0</v>
      </c>
      <c r="AP4576" s="5">
        <v>0</v>
      </c>
      <c r="AQ4576" s="5">
        <f t="shared" si="791"/>
        <v>0</v>
      </c>
      <c r="AR4576" s="5">
        <v>0</v>
      </c>
      <c r="AS4576" s="6"/>
      <c r="AT4576" s="5">
        <v>0</v>
      </c>
      <c r="AU4576" s="5">
        <v>0</v>
      </c>
      <c r="AV4576" t="str">
        <f t="shared" si="784"/>
        <v>N</v>
      </c>
      <c r="AW4576" t="s">
        <v>60</v>
      </c>
      <c r="AX4576" t="s">
        <v>61</v>
      </c>
      <c r="AY4576" t="s">
        <v>2637</v>
      </c>
      <c r="AZ4576" t="s">
        <v>2637</v>
      </c>
      <c r="BA4576" t="str">
        <f t="shared" si="785"/>
        <v>N</v>
      </c>
    </row>
    <row r="4577" spans="1:53">
      <c r="A4577" t="s">
        <v>436</v>
      </c>
      <c r="B4577" t="s">
        <v>54</v>
      </c>
      <c r="C4577" t="s">
        <v>89</v>
      </c>
      <c r="D4577">
        <v>2021</v>
      </c>
      <c r="F4577" t="s">
        <v>10602</v>
      </c>
      <c r="G4577" t="s">
        <v>10603</v>
      </c>
      <c r="H4577" t="s">
        <v>2754</v>
      </c>
      <c r="I4577" t="s">
        <v>10604</v>
      </c>
      <c r="J4577" t="s">
        <v>58</v>
      </c>
      <c r="K4577" t="s">
        <v>59</v>
      </c>
      <c r="L4577" s="5">
        <v>0</v>
      </c>
      <c r="M4577" s="5">
        <v>0</v>
      </c>
      <c r="N4577" s="5">
        <f t="shared" si="781"/>
        <v>0</v>
      </c>
      <c r="O4577" s="5">
        <v>0</v>
      </c>
      <c r="P4577" s="5">
        <v>0</v>
      </c>
      <c r="Q4577" s="5">
        <f t="shared" si="782"/>
        <v>0</v>
      </c>
      <c r="R4577" s="5">
        <v>0</v>
      </c>
      <c r="S4577" s="5">
        <v>0</v>
      </c>
      <c r="T4577" s="5">
        <f t="shared" si="783"/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f t="shared" si="786"/>
        <v>0</v>
      </c>
      <c r="Z4577" s="5">
        <v>0</v>
      </c>
      <c r="AA4577" s="5">
        <v>1</v>
      </c>
      <c r="AB4577" s="5">
        <f t="shared" si="787"/>
        <v>1</v>
      </c>
      <c r="AC4577" s="5">
        <v>0</v>
      </c>
      <c r="AD4577" s="5">
        <v>0</v>
      </c>
      <c r="AE4577" s="5">
        <f t="shared" si="788"/>
        <v>0</v>
      </c>
      <c r="AF4577" s="5">
        <v>0</v>
      </c>
      <c r="AG4577" s="6">
        <v>44543</v>
      </c>
      <c r="AH4577" s="5">
        <v>1</v>
      </c>
      <c r="AI4577" s="5">
        <v>0</v>
      </c>
      <c r="AJ4577" s="5">
        <v>0</v>
      </c>
      <c r="AK4577" s="5">
        <f t="shared" si="789"/>
        <v>0</v>
      </c>
      <c r="AL4577" s="5">
        <v>0</v>
      </c>
      <c r="AM4577" s="5">
        <v>0</v>
      </c>
      <c r="AN4577" s="5">
        <f t="shared" si="790"/>
        <v>0</v>
      </c>
      <c r="AO4577" s="5">
        <v>0</v>
      </c>
      <c r="AP4577" s="5">
        <v>0</v>
      </c>
      <c r="AQ4577" s="5">
        <f t="shared" si="791"/>
        <v>0</v>
      </c>
      <c r="AR4577" s="5">
        <v>0</v>
      </c>
      <c r="AS4577" s="6"/>
      <c r="AT4577" s="5">
        <v>0</v>
      </c>
      <c r="AU4577" s="5">
        <v>0</v>
      </c>
      <c r="AV4577" t="str">
        <f t="shared" si="784"/>
        <v>N</v>
      </c>
      <c r="AW4577" t="s">
        <v>60</v>
      </c>
      <c r="AX4577" t="s">
        <v>61</v>
      </c>
      <c r="AY4577" t="s">
        <v>2637</v>
      </c>
      <c r="AZ4577" t="s">
        <v>2637</v>
      </c>
      <c r="BA4577" t="str">
        <f t="shared" si="785"/>
        <v>N</v>
      </c>
    </row>
    <row r="4578" spans="1:53">
      <c r="A4578" t="s">
        <v>436</v>
      </c>
      <c r="B4578" t="s">
        <v>54</v>
      </c>
      <c r="C4578" t="s">
        <v>89</v>
      </c>
      <c r="D4578">
        <v>2021</v>
      </c>
      <c r="F4578" t="s">
        <v>7020</v>
      </c>
      <c r="G4578" t="s">
        <v>7021</v>
      </c>
      <c r="H4578" t="s">
        <v>2720</v>
      </c>
      <c r="I4578" t="s">
        <v>7022</v>
      </c>
      <c r="J4578" t="s">
        <v>58</v>
      </c>
      <c r="K4578" t="s">
        <v>59</v>
      </c>
      <c r="L4578" s="5">
        <v>0</v>
      </c>
      <c r="M4578" s="5">
        <v>0</v>
      </c>
      <c r="N4578" s="5">
        <f t="shared" si="781"/>
        <v>0</v>
      </c>
      <c r="O4578" s="5">
        <v>0</v>
      </c>
      <c r="P4578" s="5">
        <v>0</v>
      </c>
      <c r="Q4578" s="5">
        <f t="shared" si="782"/>
        <v>0</v>
      </c>
      <c r="R4578" s="5">
        <v>0</v>
      </c>
      <c r="S4578" s="5">
        <v>0</v>
      </c>
      <c r="T4578" s="5">
        <f t="shared" si="783"/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f t="shared" si="786"/>
        <v>0</v>
      </c>
      <c r="Z4578" s="5">
        <v>0</v>
      </c>
      <c r="AA4578" s="5">
        <v>1</v>
      </c>
      <c r="AB4578" s="5">
        <f t="shared" si="787"/>
        <v>1</v>
      </c>
      <c r="AC4578" s="5">
        <v>0</v>
      </c>
      <c r="AD4578" s="5">
        <v>0</v>
      </c>
      <c r="AE4578" s="5">
        <f t="shared" si="788"/>
        <v>0</v>
      </c>
      <c r="AF4578" s="5">
        <v>0</v>
      </c>
      <c r="AG4578" s="6">
        <v>44405</v>
      </c>
      <c r="AH4578" s="5">
        <v>1</v>
      </c>
      <c r="AI4578" s="5">
        <v>0</v>
      </c>
      <c r="AJ4578" s="5">
        <v>0</v>
      </c>
      <c r="AK4578" s="5">
        <f t="shared" si="789"/>
        <v>0</v>
      </c>
      <c r="AL4578" s="5">
        <v>0</v>
      </c>
      <c r="AM4578" s="5">
        <v>0</v>
      </c>
      <c r="AN4578" s="5">
        <f t="shared" si="790"/>
        <v>0</v>
      </c>
      <c r="AO4578" s="5">
        <v>0</v>
      </c>
      <c r="AP4578" s="5">
        <v>0</v>
      </c>
      <c r="AQ4578" s="5">
        <f t="shared" si="791"/>
        <v>0</v>
      </c>
      <c r="AR4578" s="5">
        <v>0</v>
      </c>
      <c r="AS4578" s="6"/>
      <c r="AT4578" s="5">
        <v>0</v>
      </c>
      <c r="AU4578" s="5">
        <v>0</v>
      </c>
      <c r="AV4578" t="str">
        <f t="shared" si="784"/>
        <v>N</v>
      </c>
      <c r="AW4578" t="s">
        <v>60</v>
      </c>
      <c r="AX4578" t="s">
        <v>61</v>
      </c>
      <c r="AY4578" t="s">
        <v>2637</v>
      </c>
      <c r="AZ4578" t="s">
        <v>2637</v>
      </c>
      <c r="BA4578" t="str">
        <f t="shared" si="785"/>
        <v>N</v>
      </c>
    </row>
    <row r="4579" spans="1:53">
      <c r="A4579" t="s">
        <v>436</v>
      </c>
      <c r="B4579" t="s">
        <v>54</v>
      </c>
      <c r="C4579" t="s">
        <v>89</v>
      </c>
      <c r="D4579">
        <v>2021</v>
      </c>
      <c r="F4579" t="s">
        <v>10605</v>
      </c>
      <c r="G4579" t="s">
        <v>10606</v>
      </c>
      <c r="H4579" t="s">
        <v>2754</v>
      </c>
      <c r="I4579" t="s">
        <v>10607</v>
      </c>
      <c r="J4579" t="s">
        <v>58</v>
      </c>
      <c r="K4579" t="s">
        <v>59</v>
      </c>
      <c r="L4579" s="5">
        <v>0</v>
      </c>
      <c r="M4579" s="5">
        <v>0</v>
      </c>
      <c r="N4579" s="5">
        <f t="shared" si="781"/>
        <v>0</v>
      </c>
      <c r="O4579" s="5">
        <v>0</v>
      </c>
      <c r="P4579" s="5">
        <v>0</v>
      </c>
      <c r="Q4579" s="5">
        <f t="shared" si="782"/>
        <v>0</v>
      </c>
      <c r="R4579" s="5">
        <v>0</v>
      </c>
      <c r="S4579" s="5">
        <v>0</v>
      </c>
      <c r="T4579" s="5">
        <f t="shared" si="783"/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f t="shared" si="786"/>
        <v>0</v>
      </c>
      <c r="Z4579" s="5">
        <v>0</v>
      </c>
      <c r="AA4579" s="5">
        <v>1</v>
      </c>
      <c r="AB4579" s="5">
        <f t="shared" si="787"/>
        <v>1</v>
      </c>
      <c r="AC4579" s="5">
        <v>0</v>
      </c>
      <c r="AD4579" s="5">
        <v>0</v>
      </c>
      <c r="AE4579" s="5">
        <f t="shared" si="788"/>
        <v>0</v>
      </c>
      <c r="AF4579" s="5">
        <v>0</v>
      </c>
      <c r="AG4579" s="6">
        <v>44489</v>
      </c>
      <c r="AH4579" s="5">
        <v>1</v>
      </c>
      <c r="AI4579" s="5">
        <v>0</v>
      </c>
      <c r="AJ4579" s="5">
        <v>0</v>
      </c>
      <c r="AK4579" s="5">
        <f t="shared" si="789"/>
        <v>0</v>
      </c>
      <c r="AL4579" s="5">
        <v>0</v>
      </c>
      <c r="AM4579" s="5">
        <v>0</v>
      </c>
      <c r="AN4579" s="5">
        <f t="shared" si="790"/>
        <v>0</v>
      </c>
      <c r="AO4579" s="5">
        <v>0</v>
      </c>
      <c r="AP4579" s="5">
        <v>0</v>
      </c>
      <c r="AQ4579" s="5">
        <f t="shared" si="791"/>
        <v>0</v>
      </c>
      <c r="AR4579" s="5">
        <v>0</v>
      </c>
      <c r="AS4579" s="6"/>
      <c r="AT4579" s="5">
        <v>0</v>
      </c>
      <c r="AU4579" s="5">
        <v>0</v>
      </c>
      <c r="AV4579" t="str">
        <f t="shared" si="784"/>
        <v>N</v>
      </c>
      <c r="AW4579" t="s">
        <v>60</v>
      </c>
      <c r="AX4579" t="s">
        <v>61</v>
      </c>
      <c r="AY4579" t="s">
        <v>2637</v>
      </c>
      <c r="AZ4579" t="s">
        <v>2637</v>
      </c>
      <c r="BA4579" t="str">
        <f t="shared" si="785"/>
        <v>N</v>
      </c>
    </row>
    <row r="4580" spans="1:53">
      <c r="A4580" t="s">
        <v>436</v>
      </c>
      <c r="B4580" t="s">
        <v>54</v>
      </c>
      <c r="C4580" t="s">
        <v>89</v>
      </c>
      <c r="D4580">
        <v>2021</v>
      </c>
      <c r="F4580" t="s">
        <v>10608</v>
      </c>
      <c r="G4580" t="s">
        <v>10609</v>
      </c>
      <c r="H4580" t="s">
        <v>10610</v>
      </c>
      <c r="I4580" t="s">
        <v>10611</v>
      </c>
      <c r="J4580" t="s">
        <v>58</v>
      </c>
      <c r="K4580" t="s">
        <v>59</v>
      </c>
      <c r="L4580" s="5">
        <v>0</v>
      </c>
      <c r="M4580" s="5">
        <v>0</v>
      </c>
      <c r="N4580" s="5">
        <f t="shared" si="781"/>
        <v>0</v>
      </c>
      <c r="O4580" s="5">
        <v>0</v>
      </c>
      <c r="P4580" s="5">
        <v>0</v>
      </c>
      <c r="Q4580" s="5">
        <f t="shared" si="782"/>
        <v>0</v>
      </c>
      <c r="R4580" s="5">
        <v>0</v>
      </c>
      <c r="S4580" s="5">
        <v>0</v>
      </c>
      <c r="T4580" s="5">
        <f t="shared" si="783"/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f t="shared" si="786"/>
        <v>0</v>
      </c>
      <c r="Z4580" s="5">
        <v>0</v>
      </c>
      <c r="AA4580" s="5">
        <v>1</v>
      </c>
      <c r="AB4580" s="5">
        <f t="shared" si="787"/>
        <v>1</v>
      </c>
      <c r="AC4580" s="5">
        <v>0</v>
      </c>
      <c r="AD4580" s="5">
        <v>0</v>
      </c>
      <c r="AE4580" s="5">
        <f t="shared" si="788"/>
        <v>0</v>
      </c>
      <c r="AF4580" s="5">
        <v>0</v>
      </c>
      <c r="AG4580" s="6">
        <v>44497</v>
      </c>
      <c r="AH4580" s="5">
        <v>1</v>
      </c>
      <c r="AI4580" s="5">
        <v>0</v>
      </c>
      <c r="AJ4580" s="5">
        <v>0</v>
      </c>
      <c r="AK4580" s="5">
        <f t="shared" si="789"/>
        <v>0</v>
      </c>
      <c r="AL4580" s="5">
        <v>0</v>
      </c>
      <c r="AM4580" s="5">
        <v>0</v>
      </c>
      <c r="AN4580" s="5">
        <f t="shared" si="790"/>
        <v>0</v>
      </c>
      <c r="AO4580" s="5">
        <v>0</v>
      </c>
      <c r="AP4580" s="5">
        <v>0</v>
      </c>
      <c r="AQ4580" s="5">
        <f t="shared" si="791"/>
        <v>0</v>
      </c>
      <c r="AR4580" s="5">
        <v>0</v>
      </c>
      <c r="AS4580" s="6"/>
      <c r="AT4580" s="5">
        <v>0</v>
      </c>
      <c r="AU4580" s="5">
        <v>0</v>
      </c>
      <c r="AV4580" t="str">
        <f t="shared" si="784"/>
        <v>N</v>
      </c>
      <c r="AW4580" t="s">
        <v>60</v>
      </c>
      <c r="AX4580" t="s">
        <v>61</v>
      </c>
      <c r="AY4580" t="s">
        <v>2637</v>
      </c>
      <c r="AZ4580" t="s">
        <v>2637</v>
      </c>
      <c r="BA4580" t="str">
        <f t="shared" si="785"/>
        <v>N</v>
      </c>
    </row>
    <row r="4581" spans="1:53">
      <c r="A4581" t="s">
        <v>436</v>
      </c>
      <c r="B4581" t="s">
        <v>54</v>
      </c>
      <c r="C4581" t="s">
        <v>89</v>
      </c>
      <c r="D4581">
        <v>2021</v>
      </c>
      <c r="F4581" t="s">
        <v>10612</v>
      </c>
      <c r="G4581" t="s">
        <v>10613</v>
      </c>
      <c r="H4581" t="s">
        <v>4884</v>
      </c>
      <c r="I4581" t="s">
        <v>10614</v>
      </c>
      <c r="J4581" t="s">
        <v>58</v>
      </c>
      <c r="K4581" t="s">
        <v>59</v>
      </c>
      <c r="L4581" s="5">
        <v>0</v>
      </c>
      <c r="M4581" s="5">
        <v>0</v>
      </c>
      <c r="N4581" s="5">
        <f t="shared" si="781"/>
        <v>0</v>
      </c>
      <c r="O4581" s="5">
        <v>0</v>
      </c>
      <c r="P4581" s="5">
        <v>0</v>
      </c>
      <c r="Q4581" s="5">
        <f t="shared" si="782"/>
        <v>0</v>
      </c>
      <c r="R4581" s="5">
        <v>0</v>
      </c>
      <c r="S4581" s="5">
        <v>0</v>
      </c>
      <c r="T4581" s="5">
        <f t="shared" si="783"/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f t="shared" si="786"/>
        <v>0</v>
      </c>
      <c r="Z4581" s="5">
        <v>0</v>
      </c>
      <c r="AA4581" s="5">
        <v>1</v>
      </c>
      <c r="AB4581" s="5">
        <f t="shared" si="787"/>
        <v>1</v>
      </c>
      <c r="AC4581" s="5">
        <v>0</v>
      </c>
      <c r="AD4581" s="5">
        <v>0</v>
      </c>
      <c r="AE4581" s="5">
        <f t="shared" si="788"/>
        <v>0</v>
      </c>
      <c r="AF4581" s="5">
        <v>0</v>
      </c>
      <c r="AG4581" s="6">
        <v>44461</v>
      </c>
      <c r="AH4581" s="5">
        <v>1</v>
      </c>
      <c r="AI4581" s="5">
        <v>0</v>
      </c>
      <c r="AJ4581" s="5">
        <v>0</v>
      </c>
      <c r="AK4581" s="5">
        <f t="shared" si="789"/>
        <v>0</v>
      </c>
      <c r="AL4581" s="5">
        <v>0</v>
      </c>
      <c r="AM4581" s="5">
        <v>0</v>
      </c>
      <c r="AN4581" s="5">
        <f t="shared" si="790"/>
        <v>0</v>
      </c>
      <c r="AO4581" s="5">
        <v>0</v>
      </c>
      <c r="AP4581" s="5">
        <v>0</v>
      </c>
      <c r="AQ4581" s="5">
        <f t="shared" si="791"/>
        <v>0</v>
      </c>
      <c r="AR4581" s="5">
        <v>0</v>
      </c>
      <c r="AS4581" s="6"/>
      <c r="AT4581" s="5">
        <v>0</v>
      </c>
      <c r="AU4581" s="5">
        <v>0</v>
      </c>
      <c r="AV4581" t="str">
        <f t="shared" si="784"/>
        <v>N</v>
      </c>
      <c r="AW4581" t="s">
        <v>60</v>
      </c>
      <c r="AX4581" t="s">
        <v>61</v>
      </c>
      <c r="AY4581" t="s">
        <v>2637</v>
      </c>
      <c r="AZ4581" t="s">
        <v>2637</v>
      </c>
      <c r="BA4581" t="str">
        <f t="shared" si="785"/>
        <v>N</v>
      </c>
    </row>
    <row r="4582" spans="1:53">
      <c r="A4582" t="s">
        <v>436</v>
      </c>
      <c r="B4582" t="s">
        <v>54</v>
      </c>
      <c r="C4582" t="s">
        <v>89</v>
      </c>
      <c r="D4582">
        <v>2021</v>
      </c>
      <c r="F4582" t="s">
        <v>10615</v>
      </c>
      <c r="G4582" t="s">
        <v>10616</v>
      </c>
      <c r="H4582" t="s">
        <v>2754</v>
      </c>
      <c r="I4582" t="s">
        <v>10617</v>
      </c>
      <c r="J4582" t="s">
        <v>58</v>
      </c>
      <c r="K4582" t="s">
        <v>59</v>
      </c>
      <c r="L4582" s="5">
        <v>0</v>
      </c>
      <c r="M4582" s="5">
        <v>0</v>
      </c>
      <c r="N4582" s="5">
        <f t="shared" si="781"/>
        <v>0</v>
      </c>
      <c r="O4582" s="5">
        <v>0</v>
      </c>
      <c r="P4582" s="5">
        <v>0</v>
      </c>
      <c r="Q4582" s="5">
        <f t="shared" si="782"/>
        <v>0</v>
      </c>
      <c r="R4582" s="5">
        <v>0</v>
      </c>
      <c r="S4582" s="5">
        <v>0</v>
      </c>
      <c r="T4582" s="5">
        <f t="shared" si="783"/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f t="shared" si="786"/>
        <v>0</v>
      </c>
      <c r="Z4582" s="5">
        <v>0</v>
      </c>
      <c r="AA4582" s="5">
        <v>1</v>
      </c>
      <c r="AB4582" s="5">
        <f t="shared" si="787"/>
        <v>1</v>
      </c>
      <c r="AC4582" s="5">
        <v>0</v>
      </c>
      <c r="AD4582" s="5">
        <v>0</v>
      </c>
      <c r="AE4582" s="5">
        <f t="shared" si="788"/>
        <v>0</v>
      </c>
      <c r="AF4582" s="5">
        <v>0</v>
      </c>
      <c r="AG4582" s="6">
        <v>44354</v>
      </c>
      <c r="AH4582" s="5">
        <v>1</v>
      </c>
      <c r="AI4582" s="5">
        <v>0</v>
      </c>
      <c r="AJ4582" s="5">
        <v>0</v>
      </c>
      <c r="AK4582" s="5">
        <f t="shared" si="789"/>
        <v>0</v>
      </c>
      <c r="AL4582" s="5">
        <v>0</v>
      </c>
      <c r="AM4582" s="5">
        <v>0</v>
      </c>
      <c r="AN4582" s="5">
        <f t="shared" si="790"/>
        <v>0</v>
      </c>
      <c r="AO4582" s="5">
        <v>0</v>
      </c>
      <c r="AP4582" s="5">
        <v>0</v>
      </c>
      <c r="AQ4582" s="5">
        <f t="shared" si="791"/>
        <v>0</v>
      </c>
      <c r="AR4582" s="5">
        <v>0</v>
      </c>
      <c r="AS4582" s="6"/>
      <c r="AT4582" s="5">
        <v>0</v>
      </c>
      <c r="AU4582" s="5">
        <v>0</v>
      </c>
      <c r="AV4582" t="str">
        <f t="shared" si="784"/>
        <v>N</v>
      </c>
      <c r="AW4582" t="s">
        <v>60</v>
      </c>
      <c r="AX4582" t="s">
        <v>61</v>
      </c>
      <c r="AY4582" t="s">
        <v>2637</v>
      </c>
      <c r="AZ4582" t="s">
        <v>2637</v>
      </c>
      <c r="BA4582" t="str">
        <f t="shared" si="785"/>
        <v>N</v>
      </c>
    </row>
    <row r="4583" spans="1:53">
      <c r="A4583" t="s">
        <v>436</v>
      </c>
      <c r="B4583" t="s">
        <v>54</v>
      </c>
      <c r="C4583" t="s">
        <v>89</v>
      </c>
      <c r="D4583">
        <v>2021</v>
      </c>
      <c r="F4583" t="s">
        <v>10618</v>
      </c>
      <c r="G4583" t="s">
        <v>10619</v>
      </c>
      <c r="H4583" t="s">
        <v>10620</v>
      </c>
      <c r="I4583" t="s">
        <v>10621</v>
      </c>
      <c r="J4583" t="s">
        <v>58</v>
      </c>
      <c r="K4583" t="s">
        <v>59</v>
      </c>
      <c r="L4583" s="5">
        <v>0</v>
      </c>
      <c r="M4583" s="5">
        <v>0</v>
      </c>
      <c r="N4583" s="5">
        <f t="shared" si="781"/>
        <v>0</v>
      </c>
      <c r="O4583" s="5">
        <v>0</v>
      </c>
      <c r="P4583" s="5">
        <v>0</v>
      </c>
      <c r="Q4583" s="5">
        <f t="shared" si="782"/>
        <v>0</v>
      </c>
      <c r="R4583" s="5">
        <v>0</v>
      </c>
      <c r="S4583" s="5">
        <v>0</v>
      </c>
      <c r="T4583" s="5">
        <f t="shared" si="783"/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f t="shared" si="786"/>
        <v>0</v>
      </c>
      <c r="Z4583" s="5">
        <v>0</v>
      </c>
      <c r="AA4583" s="5">
        <v>1</v>
      </c>
      <c r="AB4583" s="5">
        <f t="shared" si="787"/>
        <v>1</v>
      </c>
      <c r="AC4583" s="5">
        <v>0</v>
      </c>
      <c r="AD4583" s="5">
        <v>0</v>
      </c>
      <c r="AE4583" s="5">
        <f t="shared" si="788"/>
        <v>0</v>
      </c>
      <c r="AF4583" s="5">
        <v>0</v>
      </c>
      <c r="AG4583" s="6">
        <v>44404</v>
      </c>
      <c r="AH4583" s="5">
        <v>1</v>
      </c>
      <c r="AI4583" s="5">
        <v>0</v>
      </c>
      <c r="AJ4583" s="5">
        <v>0</v>
      </c>
      <c r="AK4583" s="5">
        <f t="shared" si="789"/>
        <v>0</v>
      </c>
      <c r="AL4583" s="5">
        <v>0</v>
      </c>
      <c r="AM4583" s="5">
        <v>0</v>
      </c>
      <c r="AN4583" s="5">
        <f t="shared" si="790"/>
        <v>0</v>
      </c>
      <c r="AO4583" s="5">
        <v>0</v>
      </c>
      <c r="AP4583" s="5">
        <v>0</v>
      </c>
      <c r="AQ4583" s="5">
        <f t="shared" si="791"/>
        <v>0</v>
      </c>
      <c r="AR4583" s="5">
        <v>0</v>
      </c>
      <c r="AS4583" s="6"/>
      <c r="AT4583" s="5">
        <v>0</v>
      </c>
      <c r="AU4583" s="5">
        <v>0</v>
      </c>
      <c r="AV4583" t="str">
        <f t="shared" si="784"/>
        <v>N</v>
      </c>
      <c r="AW4583" t="s">
        <v>60</v>
      </c>
      <c r="AX4583" t="s">
        <v>61</v>
      </c>
      <c r="AY4583" t="s">
        <v>2637</v>
      </c>
      <c r="AZ4583" t="s">
        <v>2637</v>
      </c>
      <c r="BA4583" t="str">
        <f t="shared" si="785"/>
        <v>N</v>
      </c>
    </row>
    <row r="4584" spans="1:53">
      <c r="A4584" t="s">
        <v>436</v>
      </c>
      <c r="B4584" t="s">
        <v>54</v>
      </c>
      <c r="C4584" t="s">
        <v>89</v>
      </c>
      <c r="D4584">
        <v>2021</v>
      </c>
      <c r="F4584" t="s">
        <v>5142</v>
      </c>
      <c r="G4584" t="s">
        <v>5143</v>
      </c>
      <c r="H4584" t="s">
        <v>4884</v>
      </c>
      <c r="I4584" t="s">
        <v>10622</v>
      </c>
      <c r="J4584" t="s">
        <v>58</v>
      </c>
      <c r="K4584" t="s">
        <v>59</v>
      </c>
      <c r="L4584" s="5">
        <v>0</v>
      </c>
      <c r="M4584" s="5">
        <v>0</v>
      </c>
      <c r="N4584" s="5">
        <f t="shared" si="781"/>
        <v>0</v>
      </c>
      <c r="O4584" s="5">
        <v>0</v>
      </c>
      <c r="P4584" s="5">
        <v>0</v>
      </c>
      <c r="Q4584" s="5">
        <f t="shared" si="782"/>
        <v>0</v>
      </c>
      <c r="R4584" s="5">
        <v>0</v>
      </c>
      <c r="S4584" s="5">
        <v>0</v>
      </c>
      <c r="T4584" s="5">
        <f t="shared" si="783"/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f t="shared" si="786"/>
        <v>0</v>
      </c>
      <c r="Z4584" s="5">
        <v>0</v>
      </c>
      <c r="AA4584" s="5">
        <v>1</v>
      </c>
      <c r="AB4584" s="5">
        <f t="shared" si="787"/>
        <v>1</v>
      </c>
      <c r="AC4584" s="5">
        <v>0</v>
      </c>
      <c r="AD4584" s="5">
        <v>0</v>
      </c>
      <c r="AE4584" s="5">
        <f t="shared" si="788"/>
        <v>0</v>
      </c>
      <c r="AF4584" s="5">
        <v>0</v>
      </c>
      <c r="AG4584" s="6">
        <v>44453</v>
      </c>
      <c r="AH4584" s="5">
        <v>1</v>
      </c>
      <c r="AI4584" s="5">
        <v>0</v>
      </c>
      <c r="AJ4584" s="5">
        <v>0</v>
      </c>
      <c r="AK4584" s="5">
        <f t="shared" si="789"/>
        <v>0</v>
      </c>
      <c r="AL4584" s="5">
        <v>0</v>
      </c>
      <c r="AM4584" s="5">
        <v>0</v>
      </c>
      <c r="AN4584" s="5">
        <f t="shared" si="790"/>
        <v>0</v>
      </c>
      <c r="AO4584" s="5">
        <v>0</v>
      </c>
      <c r="AP4584" s="5">
        <v>0</v>
      </c>
      <c r="AQ4584" s="5">
        <f t="shared" si="791"/>
        <v>0</v>
      </c>
      <c r="AR4584" s="5">
        <v>0</v>
      </c>
      <c r="AS4584" s="6"/>
      <c r="AT4584" s="5">
        <v>0</v>
      </c>
      <c r="AU4584" s="5">
        <v>0</v>
      </c>
      <c r="AV4584" t="str">
        <f t="shared" si="784"/>
        <v>N</v>
      </c>
      <c r="AW4584" t="s">
        <v>60</v>
      </c>
      <c r="AX4584" t="s">
        <v>61</v>
      </c>
      <c r="AY4584" t="s">
        <v>2637</v>
      </c>
      <c r="AZ4584" t="s">
        <v>2637</v>
      </c>
      <c r="BA4584" t="str">
        <f t="shared" si="785"/>
        <v>N</v>
      </c>
    </row>
    <row r="4585" spans="1:53">
      <c r="A4585" t="s">
        <v>436</v>
      </c>
      <c r="B4585" t="s">
        <v>54</v>
      </c>
      <c r="C4585" t="s">
        <v>89</v>
      </c>
      <c r="D4585">
        <v>2021</v>
      </c>
      <c r="F4585" t="s">
        <v>10623</v>
      </c>
      <c r="G4585" t="s">
        <v>10624</v>
      </c>
      <c r="H4585" t="s">
        <v>10625</v>
      </c>
      <c r="I4585" t="s">
        <v>10626</v>
      </c>
      <c r="J4585" t="s">
        <v>58</v>
      </c>
      <c r="K4585" t="s">
        <v>59</v>
      </c>
      <c r="L4585" s="5">
        <v>0</v>
      </c>
      <c r="M4585" s="5">
        <v>0</v>
      </c>
      <c r="N4585" s="5">
        <f t="shared" si="781"/>
        <v>0</v>
      </c>
      <c r="O4585" s="5">
        <v>0</v>
      </c>
      <c r="P4585" s="5">
        <v>0</v>
      </c>
      <c r="Q4585" s="5">
        <f t="shared" si="782"/>
        <v>0</v>
      </c>
      <c r="R4585" s="5">
        <v>0</v>
      </c>
      <c r="S4585" s="5">
        <v>0</v>
      </c>
      <c r="T4585" s="5">
        <f t="shared" si="783"/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f t="shared" si="786"/>
        <v>0</v>
      </c>
      <c r="Z4585" s="5">
        <v>0</v>
      </c>
      <c r="AA4585" s="5">
        <v>1</v>
      </c>
      <c r="AB4585" s="5">
        <f t="shared" si="787"/>
        <v>1</v>
      </c>
      <c r="AC4585" s="5">
        <v>0</v>
      </c>
      <c r="AD4585" s="5">
        <v>0</v>
      </c>
      <c r="AE4585" s="5">
        <f t="shared" si="788"/>
        <v>0</v>
      </c>
      <c r="AF4585" s="5">
        <v>0</v>
      </c>
      <c r="AG4585" s="6">
        <v>44362</v>
      </c>
      <c r="AH4585" s="5">
        <v>1</v>
      </c>
      <c r="AI4585" s="5">
        <v>0</v>
      </c>
      <c r="AJ4585" s="5">
        <v>0</v>
      </c>
      <c r="AK4585" s="5">
        <f t="shared" si="789"/>
        <v>0</v>
      </c>
      <c r="AL4585" s="5">
        <v>0</v>
      </c>
      <c r="AM4585" s="5">
        <v>0</v>
      </c>
      <c r="AN4585" s="5">
        <f t="shared" si="790"/>
        <v>0</v>
      </c>
      <c r="AO4585" s="5">
        <v>0</v>
      </c>
      <c r="AP4585" s="5">
        <v>0</v>
      </c>
      <c r="AQ4585" s="5">
        <f t="shared" si="791"/>
        <v>0</v>
      </c>
      <c r="AR4585" s="5">
        <v>0</v>
      </c>
      <c r="AS4585" s="6"/>
      <c r="AT4585" s="5">
        <v>0</v>
      </c>
      <c r="AU4585" s="5">
        <v>0</v>
      </c>
      <c r="AV4585" t="str">
        <f t="shared" si="784"/>
        <v>N</v>
      </c>
      <c r="AW4585" t="s">
        <v>60</v>
      </c>
      <c r="AX4585" t="s">
        <v>61</v>
      </c>
      <c r="AY4585" t="s">
        <v>2637</v>
      </c>
      <c r="AZ4585" t="s">
        <v>2637</v>
      </c>
      <c r="BA4585" t="str">
        <f t="shared" si="785"/>
        <v>N</v>
      </c>
    </row>
    <row r="4586" spans="1:53">
      <c r="A4586" t="s">
        <v>436</v>
      </c>
      <c r="B4586" t="s">
        <v>54</v>
      </c>
      <c r="C4586" t="s">
        <v>89</v>
      </c>
      <c r="D4586">
        <v>2021</v>
      </c>
      <c r="F4586" t="s">
        <v>7031</v>
      </c>
      <c r="G4586" t="s">
        <v>10627</v>
      </c>
      <c r="H4586" t="s">
        <v>7033</v>
      </c>
      <c r="I4586" t="s">
        <v>7034</v>
      </c>
      <c r="J4586" t="s">
        <v>58</v>
      </c>
      <c r="K4586" t="s">
        <v>59</v>
      </c>
      <c r="L4586" s="5">
        <v>0</v>
      </c>
      <c r="M4586" s="5">
        <v>0</v>
      </c>
      <c r="N4586" s="5">
        <f t="shared" si="781"/>
        <v>0</v>
      </c>
      <c r="O4586" s="5">
        <v>0</v>
      </c>
      <c r="P4586" s="5">
        <v>0</v>
      </c>
      <c r="Q4586" s="5">
        <f t="shared" si="782"/>
        <v>0</v>
      </c>
      <c r="R4586" s="5">
        <v>0</v>
      </c>
      <c r="S4586" s="5">
        <v>0</v>
      </c>
      <c r="T4586" s="5">
        <f t="shared" si="783"/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f t="shared" si="786"/>
        <v>0</v>
      </c>
      <c r="Z4586" s="5">
        <v>0</v>
      </c>
      <c r="AA4586" s="5">
        <v>1</v>
      </c>
      <c r="AB4586" s="5">
        <f t="shared" si="787"/>
        <v>1</v>
      </c>
      <c r="AC4586" s="5">
        <v>0</v>
      </c>
      <c r="AD4586" s="5">
        <v>0</v>
      </c>
      <c r="AE4586" s="5">
        <f t="shared" si="788"/>
        <v>0</v>
      </c>
      <c r="AF4586" s="5">
        <v>0</v>
      </c>
      <c r="AG4586" s="6">
        <v>44308</v>
      </c>
      <c r="AH4586" s="5">
        <v>1</v>
      </c>
      <c r="AI4586" s="5">
        <v>0</v>
      </c>
      <c r="AJ4586" s="5">
        <v>0</v>
      </c>
      <c r="AK4586" s="5">
        <f t="shared" si="789"/>
        <v>0</v>
      </c>
      <c r="AL4586" s="5">
        <v>0</v>
      </c>
      <c r="AM4586" s="5">
        <v>0</v>
      </c>
      <c r="AN4586" s="5">
        <f t="shared" si="790"/>
        <v>0</v>
      </c>
      <c r="AO4586" s="5">
        <v>0</v>
      </c>
      <c r="AP4586" s="5">
        <v>0</v>
      </c>
      <c r="AQ4586" s="5">
        <f t="shared" si="791"/>
        <v>0</v>
      </c>
      <c r="AR4586" s="5">
        <v>0</v>
      </c>
      <c r="AS4586" s="6"/>
      <c r="AT4586" s="5">
        <v>0</v>
      </c>
      <c r="AU4586" s="5">
        <v>0</v>
      </c>
      <c r="AV4586" t="str">
        <f t="shared" si="784"/>
        <v>N</v>
      </c>
      <c r="AW4586" t="s">
        <v>60</v>
      </c>
      <c r="AX4586" t="s">
        <v>61</v>
      </c>
      <c r="AY4586" t="s">
        <v>2637</v>
      </c>
      <c r="AZ4586" t="s">
        <v>2637</v>
      </c>
      <c r="BA4586" t="str">
        <f t="shared" si="785"/>
        <v>N</v>
      </c>
    </row>
    <row r="4587" spans="1:53">
      <c r="A4587" t="s">
        <v>436</v>
      </c>
      <c r="B4587" t="s">
        <v>54</v>
      </c>
      <c r="C4587" t="s">
        <v>89</v>
      </c>
      <c r="D4587">
        <v>2021</v>
      </c>
      <c r="F4587" t="s">
        <v>10628</v>
      </c>
      <c r="G4587" t="s">
        <v>10629</v>
      </c>
      <c r="H4587" t="s">
        <v>5071</v>
      </c>
      <c r="I4587" t="s">
        <v>10630</v>
      </c>
      <c r="J4587" t="s">
        <v>58</v>
      </c>
      <c r="K4587" t="s">
        <v>59</v>
      </c>
      <c r="L4587" s="5">
        <v>0</v>
      </c>
      <c r="M4587" s="5">
        <v>0</v>
      </c>
      <c r="N4587" s="5">
        <f t="shared" si="781"/>
        <v>0</v>
      </c>
      <c r="O4587" s="5">
        <v>0</v>
      </c>
      <c r="P4587" s="5">
        <v>0</v>
      </c>
      <c r="Q4587" s="5">
        <f t="shared" si="782"/>
        <v>0</v>
      </c>
      <c r="R4587" s="5">
        <v>0</v>
      </c>
      <c r="S4587" s="5">
        <v>0</v>
      </c>
      <c r="T4587" s="5">
        <f t="shared" si="783"/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f t="shared" si="786"/>
        <v>0</v>
      </c>
      <c r="Z4587" s="5">
        <v>0</v>
      </c>
      <c r="AA4587" s="5">
        <v>1</v>
      </c>
      <c r="AB4587" s="5">
        <f t="shared" si="787"/>
        <v>1</v>
      </c>
      <c r="AC4587" s="5">
        <v>0</v>
      </c>
      <c r="AD4587" s="5">
        <v>0</v>
      </c>
      <c r="AE4587" s="5">
        <f t="shared" si="788"/>
        <v>0</v>
      </c>
      <c r="AF4587" s="5">
        <v>0</v>
      </c>
      <c r="AG4587" s="6">
        <v>44559</v>
      </c>
      <c r="AH4587" s="5">
        <v>1</v>
      </c>
      <c r="AI4587" s="5">
        <v>0</v>
      </c>
      <c r="AJ4587" s="5">
        <v>0</v>
      </c>
      <c r="AK4587" s="5">
        <f t="shared" si="789"/>
        <v>0</v>
      </c>
      <c r="AL4587" s="5">
        <v>0</v>
      </c>
      <c r="AM4587" s="5">
        <v>0</v>
      </c>
      <c r="AN4587" s="5">
        <f t="shared" si="790"/>
        <v>0</v>
      </c>
      <c r="AO4587" s="5">
        <v>0</v>
      </c>
      <c r="AP4587" s="5">
        <v>0</v>
      </c>
      <c r="AQ4587" s="5">
        <f t="shared" si="791"/>
        <v>0</v>
      </c>
      <c r="AR4587" s="5">
        <v>0</v>
      </c>
      <c r="AS4587" s="6"/>
      <c r="AT4587" s="5">
        <v>0</v>
      </c>
      <c r="AU4587" s="5">
        <v>0</v>
      </c>
      <c r="AV4587" t="str">
        <f t="shared" si="784"/>
        <v>N</v>
      </c>
      <c r="AW4587" t="s">
        <v>60</v>
      </c>
      <c r="AX4587" t="s">
        <v>61</v>
      </c>
      <c r="AY4587" t="s">
        <v>2637</v>
      </c>
      <c r="AZ4587" t="s">
        <v>2637</v>
      </c>
      <c r="BA4587" t="str">
        <f t="shared" si="785"/>
        <v>N</v>
      </c>
    </row>
    <row r="4588" spans="1:53">
      <c r="A4588" t="s">
        <v>436</v>
      </c>
      <c r="B4588" t="s">
        <v>54</v>
      </c>
      <c r="C4588" t="s">
        <v>89</v>
      </c>
      <c r="D4588">
        <v>2021</v>
      </c>
      <c r="F4588" t="s">
        <v>10631</v>
      </c>
      <c r="G4588" t="s">
        <v>10632</v>
      </c>
      <c r="H4588" t="s">
        <v>5071</v>
      </c>
      <c r="I4588" t="s">
        <v>10633</v>
      </c>
      <c r="J4588" t="s">
        <v>58</v>
      </c>
      <c r="K4588" t="s">
        <v>59</v>
      </c>
      <c r="L4588" s="5">
        <v>0</v>
      </c>
      <c r="M4588" s="5">
        <v>0</v>
      </c>
      <c r="N4588" s="5">
        <f t="shared" si="781"/>
        <v>0</v>
      </c>
      <c r="O4588" s="5">
        <v>0</v>
      </c>
      <c r="P4588" s="5">
        <v>0</v>
      </c>
      <c r="Q4588" s="5">
        <f t="shared" si="782"/>
        <v>0</v>
      </c>
      <c r="R4588" s="5">
        <v>0</v>
      </c>
      <c r="S4588" s="5">
        <v>0</v>
      </c>
      <c r="T4588" s="5">
        <f t="shared" si="783"/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f t="shared" si="786"/>
        <v>0</v>
      </c>
      <c r="Z4588" s="5">
        <v>0</v>
      </c>
      <c r="AA4588" s="5">
        <v>1</v>
      </c>
      <c r="AB4588" s="5">
        <f t="shared" si="787"/>
        <v>1</v>
      </c>
      <c r="AC4588" s="5">
        <v>0</v>
      </c>
      <c r="AD4588" s="5">
        <v>0</v>
      </c>
      <c r="AE4588" s="5">
        <f t="shared" si="788"/>
        <v>0</v>
      </c>
      <c r="AF4588" s="5">
        <v>0</v>
      </c>
      <c r="AG4588" s="6">
        <v>44481</v>
      </c>
      <c r="AH4588" s="5">
        <v>1</v>
      </c>
      <c r="AI4588" s="5">
        <v>0</v>
      </c>
      <c r="AJ4588" s="5">
        <v>0</v>
      </c>
      <c r="AK4588" s="5">
        <f t="shared" si="789"/>
        <v>0</v>
      </c>
      <c r="AL4588" s="5">
        <v>0</v>
      </c>
      <c r="AM4588" s="5">
        <v>0</v>
      </c>
      <c r="AN4588" s="5">
        <f t="shared" si="790"/>
        <v>0</v>
      </c>
      <c r="AO4588" s="5">
        <v>0</v>
      </c>
      <c r="AP4588" s="5">
        <v>0</v>
      </c>
      <c r="AQ4588" s="5">
        <f t="shared" si="791"/>
        <v>0</v>
      </c>
      <c r="AR4588" s="5">
        <v>0</v>
      </c>
      <c r="AS4588" s="6"/>
      <c r="AT4588" s="5">
        <v>0</v>
      </c>
      <c r="AU4588" s="5">
        <v>0</v>
      </c>
      <c r="AV4588" t="str">
        <f t="shared" si="784"/>
        <v>N</v>
      </c>
      <c r="AW4588" t="s">
        <v>60</v>
      </c>
      <c r="AX4588" t="s">
        <v>61</v>
      </c>
      <c r="AY4588" t="s">
        <v>2637</v>
      </c>
      <c r="AZ4588" t="s">
        <v>2637</v>
      </c>
      <c r="BA4588" t="str">
        <f t="shared" si="785"/>
        <v>N</v>
      </c>
    </row>
    <row r="4589" spans="1:53">
      <c r="A4589" t="s">
        <v>436</v>
      </c>
      <c r="B4589" t="s">
        <v>54</v>
      </c>
      <c r="C4589" t="s">
        <v>89</v>
      </c>
      <c r="D4589">
        <v>2021</v>
      </c>
      <c r="F4589" t="s">
        <v>10634</v>
      </c>
      <c r="G4589" t="s">
        <v>10635</v>
      </c>
      <c r="H4589" t="s">
        <v>10636</v>
      </c>
      <c r="I4589" t="s">
        <v>10637</v>
      </c>
      <c r="J4589" t="s">
        <v>58</v>
      </c>
      <c r="K4589" t="s">
        <v>59</v>
      </c>
      <c r="L4589" s="5">
        <v>0</v>
      </c>
      <c r="M4589" s="5">
        <v>0</v>
      </c>
      <c r="N4589" s="5">
        <f t="shared" si="781"/>
        <v>0</v>
      </c>
      <c r="O4589" s="5">
        <v>0</v>
      </c>
      <c r="P4589" s="5">
        <v>0</v>
      </c>
      <c r="Q4589" s="5">
        <f t="shared" si="782"/>
        <v>0</v>
      </c>
      <c r="R4589" s="5">
        <v>0</v>
      </c>
      <c r="S4589" s="5">
        <v>0</v>
      </c>
      <c r="T4589" s="5">
        <f t="shared" si="783"/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f t="shared" si="786"/>
        <v>0</v>
      </c>
      <c r="Z4589" s="5">
        <v>0</v>
      </c>
      <c r="AA4589" s="5">
        <v>1</v>
      </c>
      <c r="AB4589" s="5">
        <f t="shared" si="787"/>
        <v>1</v>
      </c>
      <c r="AC4589" s="5">
        <v>0</v>
      </c>
      <c r="AD4589" s="5">
        <v>0</v>
      </c>
      <c r="AE4589" s="5">
        <f t="shared" si="788"/>
        <v>0</v>
      </c>
      <c r="AF4589" s="5">
        <v>0</v>
      </c>
      <c r="AG4589" s="6">
        <v>44357</v>
      </c>
      <c r="AH4589" s="5">
        <v>1</v>
      </c>
      <c r="AI4589" s="5">
        <v>0</v>
      </c>
      <c r="AJ4589" s="5">
        <v>0</v>
      </c>
      <c r="AK4589" s="5">
        <f t="shared" si="789"/>
        <v>0</v>
      </c>
      <c r="AL4589" s="5">
        <v>0</v>
      </c>
      <c r="AM4589" s="5">
        <v>0</v>
      </c>
      <c r="AN4589" s="5">
        <f t="shared" si="790"/>
        <v>0</v>
      </c>
      <c r="AO4589" s="5">
        <v>0</v>
      </c>
      <c r="AP4589" s="5">
        <v>0</v>
      </c>
      <c r="AQ4589" s="5">
        <f t="shared" si="791"/>
        <v>0</v>
      </c>
      <c r="AR4589" s="5">
        <v>0</v>
      </c>
      <c r="AS4589" s="6"/>
      <c r="AT4589" s="5">
        <v>0</v>
      </c>
      <c r="AU4589" s="5">
        <v>0</v>
      </c>
      <c r="AV4589" t="str">
        <f t="shared" si="784"/>
        <v>N</v>
      </c>
      <c r="AW4589" t="s">
        <v>60</v>
      </c>
      <c r="AX4589" t="s">
        <v>61</v>
      </c>
      <c r="AY4589" t="s">
        <v>2637</v>
      </c>
      <c r="AZ4589" t="s">
        <v>2637</v>
      </c>
      <c r="BA4589" t="str">
        <f t="shared" si="785"/>
        <v>N</v>
      </c>
    </row>
    <row r="4590" spans="1:53">
      <c r="A4590" t="s">
        <v>436</v>
      </c>
      <c r="B4590" t="s">
        <v>54</v>
      </c>
      <c r="C4590" t="s">
        <v>89</v>
      </c>
      <c r="D4590">
        <v>2021</v>
      </c>
      <c r="F4590" t="s">
        <v>10638</v>
      </c>
      <c r="G4590" t="s">
        <v>10639</v>
      </c>
      <c r="H4590" t="s">
        <v>4884</v>
      </c>
      <c r="I4590" t="s">
        <v>10640</v>
      </c>
      <c r="J4590" t="s">
        <v>58</v>
      </c>
      <c r="K4590" t="s">
        <v>59</v>
      </c>
      <c r="L4590" s="5">
        <v>0</v>
      </c>
      <c r="M4590" s="5">
        <v>0</v>
      </c>
      <c r="N4590" s="5">
        <f t="shared" si="781"/>
        <v>0</v>
      </c>
      <c r="O4590" s="5">
        <v>0</v>
      </c>
      <c r="P4590" s="5">
        <v>0</v>
      </c>
      <c r="Q4590" s="5">
        <f t="shared" si="782"/>
        <v>0</v>
      </c>
      <c r="R4590" s="5">
        <v>0</v>
      </c>
      <c r="S4590" s="5">
        <v>0</v>
      </c>
      <c r="T4590" s="5">
        <f t="shared" si="783"/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f t="shared" si="786"/>
        <v>0</v>
      </c>
      <c r="Z4590" s="5">
        <v>0</v>
      </c>
      <c r="AA4590" s="5">
        <v>1</v>
      </c>
      <c r="AB4590" s="5">
        <f t="shared" si="787"/>
        <v>1</v>
      </c>
      <c r="AC4590" s="5">
        <v>0</v>
      </c>
      <c r="AD4590" s="5">
        <v>0</v>
      </c>
      <c r="AE4590" s="5">
        <f t="shared" si="788"/>
        <v>0</v>
      </c>
      <c r="AF4590" s="5">
        <v>0</v>
      </c>
      <c r="AG4590" s="6">
        <v>44340</v>
      </c>
      <c r="AH4590" s="5">
        <v>1</v>
      </c>
      <c r="AI4590" s="5">
        <v>0</v>
      </c>
      <c r="AJ4590" s="5">
        <v>0</v>
      </c>
      <c r="AK4590" s="5">
        <f t="shared" si="789"/>
        <v>0</v>
      </c>
      <c r="AL4590" s="5">
        <v>0</v>
      </c>
      <c r="AM4590" s="5">
        <v>0</v>
      </c>
      <c r="AN4590" s="5">
        <f t="shared" si="790"/>
        <v>0</v>
      </c>
      <c r="AO4590" s="5">
        <v>0</v>
      </c>
      <c r="AP4590" s="5">
        <v>0</v>
      </c>
      <c r="AQ4590" s="5">
        <f t="shared" si="791"/>
        <v>0</v>
      </c>
      <c r="AR4590" s="5">
        <v>0</v>
      </c>
      <c r="AS4590" s="6"/>
      <c r="AT4590" s="5">
        <v>0</v>
      </c>
      <c r="AU4590" s="5">
        <v>0</v>
      </c>
      <c r="AV4590" t="str">
        <f t="shared" si="784"/>
        <v>N</v>
      </c>
      <c r="AW4590" t="s">
        <v>60</v>
      </c>
      <c r="AX4590" t="s">
        <v>61</v>
      </c>
      <c r="AY4590" t="s">
        <v>2637</v>
      </c>
      <c r="AZ4590" t="s">
        <v>2637</v>
      </c>
      <c r="BA4590" t="str">
        <f t="shared" si="785"/>
        <v>N</v>
      </c>
    </row>
    <row r="4591" spans="1:53">
      <c r="A4591" t="s">
        <v>436</v>
      </c>
      <c r="B4591" t="s">
        <v>54</v>
      </c>
      <c r="C4591" t="s">
        <v>89</v>
      </c>
      <c r="D4591">
        <v>2021</v>
      </c>
      <c r="F4591" t="s">
        <v>6163</v>
      </c>
      <c r="G4591" t="s">
        <v>6164</v>
      </c>
      <c r="H4591" t="s">
        <v>6762</v>
      </c>
      <c r="I4591" t="s">
        <v>7372</v>
      </c>
      <c r="J4591" t="s">
        <v>58</v>
      </c>
      <c r="K4591" t="s">
        <v>59</v>
      </c>
      <c r="L4591" s="5">
        <v>0</v>
      </c>
      <c r="M4591" s="5">
        <v>0</v>
      </c>
      <c r="N4591" s="5">
        <f t="shared" si="781"/>
        <v>0</v>
      </c>
      <c r="O4591" s="5">
        <v>0</v>
      </c>
      <c r="P4591" s="5">
        <v>0</v>
      </c>
      <c r="Q4591" s="5">
        <f t="shared" si="782"/>
        <v>0</v>
      </c>
      <c r="R4591" s="5">
        <v>0</v>
      </c>
      <c r="S4591" s="5">
        <v>0</v>
      </c>
      <c r="T4591" s="5">
        <f t="shared" si="783"/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f t="shared" si="786"/>
        <v>0</v>
      </c>
      <c r="Z4591" s="5">
        <v>0</v>
      </c>
      <c r="AA4591" s="5">
        <v>1</v>
      </c>
      <c r="AB4591" s="5">
        <f t="shared" si="787"/>
        <v>1</v>
      </c>
      <c r="AC4591" s="5">
        <v>0</v>
      </c>
      <c r="AD4591" s="5">
        <v>0</v>
      </c>
      <c r="AE4591" s="5">
        <f t="shared" si="788"/>
        <v>0</v>
      </c>
      <c r="AF4591" s="5">
        <v>0</v>
      </c>
      <c r="AG4591" s="6">
        <v>44466</v>
      </c>
      <c r="AH4591" s="5">
        <v>1</v>
      </c>
      <c r="AI4591" s="5">
        <v>0</v>
      </c>
      <c r="AJ4591" s="5">
        <v>0</v>
      </c>
      <c r="AK4591" s="5">
        <f t="shared" si="789"/>
        <v>0</v>
      </c>
      <c r="AL4591" s="5">
        <v>0</v>
      </c>
      <c r="AM4591" s="5">
        <v>0</v>
      </c>
      <c r="AN4591" s="5">
        <f t="shared" si="790"/>
        <v>0</v>
      </c>
      <c r="AO4591" s="5">
        <v>0</v>
      </c>
      <c r="AP4591" s="5">
        <v>0</v>
      </c>
      <c r="AQ4591" s="5">
        <f t="shared" si="791"/>
        <v>0</v>
      </c>
      <c r="AR4591" s="5">
        <v>0</v>
      </c>
      <c r="AS4591" s="6"/>
      <c r="AT4591" s="5">
        <v>0</v>
      </c>
      <c r="AU4591" s="5">
        <v>0</v>
      </c>
      <c r="AV4591" t="str">
        <f t="shared" si="784"/>
        <v>N</v>
      </c>
      <c r="AW4591" t="s">
        <v>60</v>
      </c>
      <c r="AX4591" t="s">
        <v>61</v>
      </c>
      <c r="AY4591" t="s">
        <v>2637</v>
      </c>
      <c r="AZ4591" t="s">
        <v>2637</v>
      </c>
      <c r="BA4591" t="str">
        <f t="shared" si="785"/>
        <v>N</v>
      </c>
    </row>
    <row r="4592" spans="1:53">
      <c r="A4592" t="s">
        <v>436</v>
      </c>
      <c r="B4592" t="s">
        <v>54</v>
      </c>
      <c r="C4592" t="s">
        <v>89</v>
      </c>
      <c r="D4592">
        <v>2021</v>
      </c>
      <c r="F4592" t="s">
        <v>10641</v>
      </c>
      <c r="G4592" t="s">
        <v>10642</v>
      </c>
      <c r="H4592" t="s">
        <v>10643</v>
      </c>
      <c r="I4592" t="s">
        <v>10644</v>
      </c>
      <c r="J4592" t="s">
        <v>58</v>
      </c>
      <c r="K4592" t="s">
        <v>59</v>
      </c>
      <c r="L4592" s="5">
        <v>0</v>
      </c>
      <c r="M4592" s="5">
        <v>0</v>
      </c>
      <c r="N4592" s="5">
        <f t="shared" si="781"/>
        <v>0</v>
      </c>
      <c r="O4592" s="5">
        <v>0</v>
      </c>
      <c r="P4592" s="5">
        <v>0</v>
      </c>
      <c r="Q4592" s="5">
        <f t="shared" si="782"/>
        <v>0</v>
      </c>
      <c r="R4592" s="5">
        <v>0</v>
      </c>
      <c r="S4592" s="5">
        <v>0</v>
      </c>
      <c r="T4592" s="5">
        <f t="shared" si="783"/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f t="shared" si="786"/>
        <v>0</v>
      </c>
      <c r="Z4592" s="5">
        <v>0</v>
      </c>
      <c r="AA4592" s="5">
        <v>1</v>
      </c>
      <c r="AB4592" s="5">
        <f t="shared" si="787"/>
        <v>1</v>
      </c>
      <c r="AC4592" s="5">
        <v>0</v>
      </c>
      <c r="AD4592" s="5">
        <v>0</v>
      </c>
      <c r="AE4592" s="5">
        <f t="shared" si="788"/>
        <v>0</v>
      </c>
      <c r="AF4592" s="5">
        <v>0</v>
      </c>
      <c r="AG4592" s="6">
        <v>44364</v>
      </c>
      <c r="AH4592" s="5">
        <v>1</v>
      </c>
      <c r="AI4592" s="5">
        <v>0</v>
      </c>
      <c r="AJ4592" s="5">
        <v>0</v>
      </c>
      <c r="AK4592" s="5">
        <f t="shared" si="789"/>
        <v>0</v>
      </c>
      <c r="AL4592" s="5">
        <v>0</v>
      </c>
      <c r="AM4592" s="5">
        <v>0</v>
      </c>
      <c r="AN4592" s="5">
        <f t="shared" si="790"/>
        <v>0</v>
      </c>
      <c r="AO4592" s="5">
        <v>0</v>
      </c>
      <c r="AP4592" s="5">
        <v>0</v>
      </c>
      <c r="AQ4592" s="5">
        <f t="shared" si="791"/>
        <v>0</v>
      </c>
      <c r="AR4592" s="5">
        <v>0</v>
      </c>
      <c r="AS4592" s="6"/>
      <c r="AT4592" s="5">
        <v>0</v>
      </c>
      <c r="AU4592" s="5">
        <v>0</v>
      </c>
      <c r="AV4592" t="str">
        <f t="shared" si="784"/>
        <v>N</v>
      </c>
      <c r="AW4592" t="s">
        <v>60</v>
      </c>
      <c r="AX4592" t="s">
        <v>61</v>
      </c>
      <c r="AY4592" t="s">
        <v>2637</v>
      </c>
      <c r="AZ4592" t="s">
        <v>2637</v>
      </c>
      <c r="BA4592" t="str">
        <f t="shared" si="785"/>
        <v>N</v>
      </c>
    </row>
    <row r="4593" spans="1:53">
      <c r="A4593" t="s">
        <v>436</v>
      </c>
      <c r="B4593" t="s">
        <v>54</v>
      </c>
      <c r="C4593" t="s">
        <v>89</v>
      </c>
      <c r="D4593">
        <v>2021</v>
      </c>
      <c r="F4593" t="s">
        <v>10645</v>
      </c>
      <c r="G4593" t="s">
        <v>10646</v>
      </c>
      <c r="H4593" t="s">
        <v>10647</v>
      </c>
      <c r="I4593" t="s">
        <v>10648</v>
      </c>
      <c r="J4593" t="s">
        <v>58</v>
      </c>
      <c r="K4593" t="s">
        <v>59</v>
      </c>
      <c r="L4593" s="5">
        <v>0</v>
      </c>
      <c r="M4593" s="5">
        <v>0</v>
      </c>
      <c r="N4593" s="5">
        <f t="shared" si="781"/>
        <v>0</v>
      </c>
      <c r="O4593" s="5">
        <v>0</v>
      </c>
      <c r="P4593" s="5">
        <v>0</v>
      </c>
      <c r="Q4593" s="5">
        <f t="shared" si="782"/>
        <v>0</v>
      </c>
      <c r="R4593" s="5">
        <v>0</v>
      </c>
      <c r="S4593" s="5">
        <v>0</v>
      </c>
      <c r="T4593" s="5">
        <f t="shared" si="783"/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f t="shared" si="786"/>
        <v>0</v>
      </c>
      <c r="Z4593" s="5">
        <v>0</v>
      </c>
      <c r="AA4593" s="5">
        <v>1</v>
      </c>
      <c r="AB4593" s="5">
        <f t="shared" si="787"/>
        <v>1</v>
      </c>
      <c r="AC4593" s="5">
        <v>0</v>
      </c>
      <c r="AD4593" s="5">
        <v>0</v>
      </c>
      <c r="AE4593" s="5">
        <f t="shared" si="788"/>
        <v>0</v>
      </c>
      <c r="AF4593" s="5">
        <v>0</v>
      </c>
      <c r="AG4593" s="6">
        <v>44495</v>
      </c>
      <c r="AH4593" s="5">
        <v>1</v>
      </c>
      <c r="AI4593" s="5">
        <v>0</v>
      </c>
      <c r="AJ4593" s="5">
        <v>0</v>
      </c>
      <c r="AK4593" s="5">
        <f t="shared" si="789"/>
        <v>0</v>
      </c>
      <c r="AL4593" s="5">
        <v>0</v>
      </c>
      <c r="AM4593" s="5">
        <v>0</v>
      </c>
      <c r="AN4593" s="5">
        <f t="shared" si="790"/>
        <v>0</v>
      </c>
      <c r="AO4593" s="5">
        <v>0</v>
      </c>
      <c r="AP4593" s="5">
        <v>0</v>
      </c>
      <c r="AQ4593" s="5">
        <f t="shared" si="791"/>
        <v>0</v>
      </c>
      <c r="AR4593" s="5">
        <v>0</v>
      </c>
      <c r="AS4593" s="6"/>
      <c r="AT4593" s="5">
        <v>0</v>
      </c>
      <c r="AU4593" s="5">
        <v>0</v>
      </c>
      <c r="AV4593" t="str">
        <f t="shared" si="784"/>
        <v>N</v>
      </c>
      <c r="AW4593" t="s">
        <v>60</v>
      </c>
      <c r="AX4593" t="s">
        <v>61</v>
      </c>
      <c r="AY4593" t="s">
        <v>2637</v>
      </c>
      <c r="AZ4593" t="s">
        <v>2637</v>
      </c>
      <c r="BA4593" t="str">
        <f t="shared" si="785"/>
        <v>N</v>
      </c>
    </row>
    <row r="4594" spans="1:53">
      <c r="A4594" t="s">
        <v>436</v>
      </c>
      <c r="B4594" t="s">
        <v>54</v>
      </c>
      <c r="C4594" t="s">
        <v>89</v>
      </c>
      <c r="D4594">
        <v>2021</v>
      </c>
      <c r="F4594" t="s">
        <v>6177</v>
      </c>
      <c r="G4594" t="s">
        <v>6178</v>
      </c>
      <c r="H4594" t="s">
        <v>6762</v>
      </c>
      <c r="I4594" t="s">
        <v>7283</v>
      </c>
      <c r="J4594" t="s">
        <v>58</v>
      </c>
      <c r="K4594" t="s">
        <v>59</v>
      </c>
      <c r="L4594" s="5">
        <v>0</v>
      </c>
      <c r="M4594" s="5">
        <v>0</v>
      </c>
      <c r="N4594" s="5">
        <f t="shared" si="781"/>
        <v>0</v>
      </c>
      <c r="O4594" s="5">
        <v>0</v>
      </c>
      <c r="P4594" s="5">
        <v>0</v>
      </c>
      <c r="Q4594" s="5">
        <f t="shared" si="782"/>
        <v>0</v>
      </c>
      <c r="R4594" s="5">
        <v>0</v>
      </c>
      <c r="S4594" s="5">
        <v>0</v>
      </c>
      <c r="T4594" s="5">
        <f t="shared" si="783"/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f t="shared" si="786"/>
        <v>0</v>
      </c>
      <c r="Z4594" s="5">
        <v>0</v>
      </c>
      <c r="AA4594" s="5">
        <v>1</v>
      </c>
      <c r="AB4594" s="5">
        <f t="shared" si="787"/>
        <v>1</v>
      </c>
      <c r="AC4594" s="5">
        <v>0</v>
      </c>
      <c r="AD4594" s="5">
        <v>0</v>
      </c>
      <c r="AE4594" s="5">
        <f t="shared" si="788"/>
        <v>0</v>
      </c>
      <c r="AF4594" s="5">
        <v>0</v>
      </c>
      <c r="AG4594" s="6">
        <v>44466</v>
      </c>
      <c r="AH4594" s="5">
        <v>1</v>
      </c>
      <c r="AI4594" s="5">
        <v>0</v>
      </c>
      <c r="AJ4594" s="5">
        <v>0</v>
      </c>
      <c r="AK4594" s="5">
        <f t="shared" si="789"/>
        <v>0</v>
      </c>
      <c r="AL4594" s="5">
        <v>0</v>
      </c>
      <c r="AM4594" s="5">
        <v>0</v>
      </c>
      <c r="AN4594" s="5">
        <f t="shared" si="790"/>
        <v>0</v>
      </c>
      <c r="AO4594" s="5">
        <v>0</v>
      </c>
      <c r="AP4594" s="5">
        <v>0</v>
      </c>
      <c r="AQ4594" s="5">
        <f t="shared" si="791"/>
        <v>0</v>
      </c>
      <c r="AR4594" s="5">
        <v>0</v>
      </c>
      <c r="AS4594" s="6"/>
      <c r="AT4594" s="5">
        <v>0</v>
      </c>
      <c r="AU4594" s="5">
        <v>0</v>
      </c>
      <c r="AV4594" t="str">
        <f t="shared" si="784"/>
        <v>N</v>
      </c>
      <c r="AW4594" t="s">
        <v>60</v>
      </c>
      <c r="AX4594" t="s">
        <v>61</v>
      </c>
      <c r="AY4594" t="s">
        <v>2637</v>
      </c>
      <c r="AZ4594" t="s">
        <v>2637</v>
      </c>
      <c r="BA4594" t="str">
        <f t="shared" si="785"/>
        <v>N</v>
      </c>
    </row>
    <row r="4595" spans="1:53">
      <c r="A4595" t="s">
        <v>436</v>
      </c>
      <c r="B4595" t="s">
        <v>54</v>
      </c>
      <c r="C4595" t="s">
        <v>89</v>
      </c>
      <c r="D4595">
        <v>2021</v>
      </c>
      <c r="F4595" t="s">
        <v>10649</v>
      </c>
      <c r="G4595" t="s">
        <v>10650</v>
      </c>
      <c r="H4595" t="s">
        <v>2754</v>
      </c>
      <c r="I4595" t="s">
        <v>10651</v>
      </c>
      <c r="J4595" t="s">
        <v>58</v>
      </c>
      <c r="K4595" t="s">
        <v>59</v>
      </c>
      <c r="L4595" s="5">
        <v>0</v>
      </c>
      <c r="M4595" s="5">
        <v>0</v>
      </c>
      <c r="N4595" s="5">
        <f t="shared" si="781"/>
        <v>0</v>
      </c>
      <c r="O4595" s="5">
        <v>0</v>
      </c>
      <c r="P4595" s="5">
        <v>0</v>
      </c>
      <c r="Q4595" s="5">
        <f t="shared" si="782"/>
        <v>0</v>
      </c>
      <c r="R4595" s="5">
        <v>0</v>
      </c>
      <c r="S4595" s="5">
        <v>0</v>
      </c>
      <c r="T4595" s="5">
        <f t="shared" si="783"/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f t="shared" si="786"/>
        <v>0</v>
      </c>
      <c r="Z4595" s="5">
        <v>0</v>
      </c>
      <c r="AA4595" s="5">
        <v>1</v>
      </c>
      <c r="AB4595" s="5">
        <f t="shared" si="787"/>
        <v>1</v>
      </c>
      <c r="AC4595" s="5">
        <v>0</v>
      </c>
      <c r="AD4595" s="5">
        <v>0</v>
      </c>
      <c r="AE4595" s="5">
        <f t="shared" si="788"/>
        <v>0</v>
      </c>
      <c r="AF4595" s="5">
        <v>0</v>
      </c>
      <c r="AG4595" s="6">
        <v>44502</v>
      </c>
      <c r="AH4595" s="5">
        <v>1</v>
      </c>
      <c r="AI4595" s="5">
        <v>0</v>
      </c>
      <c r="AJ4595" s="5">
        <v>0</v>
      </c>
      <c r="AK4595" s="5">
        <f t="shared" si="789"/>
        <v>0</v>
      </c>
      <c r="AL4595" s="5">
        <v>0</v>
      </c>
      <c r="AM4595" s="5">
        <v>0</v>
      </c>
      <c r="AN4595" s="5">
        <f t="shared" si="790"/>
        <v>0</v>
      </c>
      <c r="AO4595" s="5">
        <v>0</v>
      </c>
      <c r="AP4595" s="5">
        <v>0</v>
      </c>
      <c r="AQ4595" s="5">
        <f t="shared" si="791"/>
        <v>0</v>
      </c>
      <c r="AR4595" s="5">
        <v>0</v>
      </c>
      <c r="AS4595" s="6"/>
      <c r="AT4595" s="5">
        <v>0</v>
      </c>
      <c r="AU4595" s="5">
        <v>0</v>
      </c>
      <c r="AV4595" t="str">
        <f t="shared" si="784"/>
        <v>N</v>
      </c>
      <c r="AW4595" t="s">
        <v>60</v>
      </c>
      <c r="AX4595" t="s">
        <v>61</v>
      </c>
      <c r="AY4595" t="s">
        <v>2637</v>
      </c>
      <c r="AZ4595" t="s">
        <v>2637</v>
      </c>
      <c r="BA4595" t="str">
        <f t="shared" si="785"/>
        <v>N</v>
      </c>
    </row>
    <row r="4596" spans="1:53">
      <c r="A4596" t="s">
        <v>436</v>
      </c>
      <c r="B4596" t="s">
        <v>54</v>
      </c>
      <c r="C4596" t="s">
        <v>89</v>
      </c>
      <c r="D4596">
        <v>2021</v>
      </c>
      <c r="F4596" t="s">
        <v>10652</v>
      </c>
      <c r="G4596" t="s">
        <v>10653</v>
      </c>
      <c r="H4596" t="s">
        <v>2754</v>
      </c>
      <c r="I4596" t="s">
        <v>10654</v>
      </c>
      <c r="J4596" t="s">
        <v>58</v>
      </c>
      <c r="K4596" t="s">
        <v>59</v>
      </c>
      <c r="L4596" s="5">
        <v>0</v>
      </c>
      <c r="M4596" s="5">
        <v>0</v>
      </c>
      <c r="N4596" s="5">
        <f t="shared" si="781"/>
        <v>0</v>
      </c>
      <c r="O4596" s="5">
        <v>0</v>
      </c>
      <c r="P4596" s="5">
        <v>0</v>
      </c>
      <c r="Q4596" s="5">
        <f t="shared" si="782"/>
        <v>0</v>
      </c>
      <c r="R4596" s="5">
        <v>0</v>
      </c>
      <c r="S4596" s="5">
        <v>0</v>
      </c>
      <c r="T4596" s="5">
        <f t="shared" si="783"/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f t="shared" si="786"/>
        <v>0</v>
      </c>
      <c r="Z4596" s="5">
        <v>0</v>
      </c>
      <c r="AA4596" s="5">
        <v>1</v>
      </c>
      <c r="AB4596" s="5">
        <f t="shared" si="787"/>
        <v>1</v>
      </c>
      <c r="AC4596" s="5">
        <v>0</v>
      </c>
      <c r="AD4596" s="5">
        <v>0</v>
      </c>
      <c r="AE4596" s="5">
        <f t="shared" si="788"/>
        <v>0</v>
      </c>
      <c r="AF4596" s="5">
        <v>0</v>
      </c>
      <c r="AG4596" s="6">
        <v>44509</v>
      </c>
      <c r="AH4596" s="5">
        <v>1</v>
      </c>
      <c r="AI4596" s="5">
        <v>0</v>
      </c>
      <c r="AJ4596" s="5">
        <v>0</v>
      </c>
      <c r="AK4596" s="5">
        <f t="shared" si="789"/>
        <v>0</v>
      </c>
      <c r="AL4596" s="5">
        <v>0</v>
      </c>
      <c r="AM4596" s="5">
        <v>0</v>
      </c>
      <c r="AN4596" s="5">
        <f t="shared" si="790"/>
        <v>0</v>
      </c>
      <c r="AO4596" s="5">
        <v>0</v>
      </c>
      <c r="AP4596" s="5">
        <v>0</v>
      </c>
      <c r="AQ4596" s="5">
        <f t="shared" si="791"/>
        <v>0</v>
      </c>
      <c r="AR4596" s="5">
        <v>0</v>
      </c>
      <c r="AS4596" s="6"/>
      <c r="AT4596" s="5">
        <v>0</v>
      </c>
      <c r="AU4596" s="5">
        <v>0</v>
      </c>
      <c r="AV4596" t="str">
        <f t="shared" si="784"/>
        <v>N</v>
      </c>
      <c r="AW4596" t="s">
        <v>60</v>
      </c>
      <c r="AX4596" t="s">
        <v>61</v>
      </c>
      <c r="AY4596" t="s">
        <v>2637</v>
      </c>
      <c r="AZ4596" t="s">
        <v>2637</v>
      </c>
      <c r="BA4596" t="str">
        <f t="shared" si="785"/>
        <v>N</v>
      </c>
    </row>
    <row r="4597" spans="1:53">
      <c r="A4597" t="s">
        <v>436</v>
      </c>
      <c r="B4597" t="s">
        <v>54</v>
      </c>
      <c r="C4597" t="s">
        <v>89</v>
      </c>
      <c r="D4597">
        <v>2021</v>
      </c>
      <c r="F4597" t="s">
        <v>10655</v>
      </c>
      <c r="G4597" t="s">
        <v>10656</v>
      </c>
      <c r="H4597" t="s">
        <v>5071</v>
      </c>
      <c r="I4597" t="s">
        <v>10657</v>
      </c>
      <c r="J4597" t="s">
        <v>58</v>
      </c>
      <c r="K4597" t="s">
        <v>59</v>
      </c>
      <c r="L4597" s="5">
        <v>0</v>
      </c>
      <c r="M4597" s="5">
        <v>0</v>
      </c>
      <c r="N4597" s="5">
        <f t="shared" si="781"/>
        <v>0</v>
      </c>
      <c r="O4597" s="5">
        <v>0</v>
      </c>
      <c r="P4597" s="5">
        <v>0</v>
      </c>
      <c r="Q4597" s="5">
        <f t="shared" si="782"/>
        <v>0</v>
      </c>
      <c r="R4597" s="5">
        <v>0</v>
      </c>
      <c r="S4597" s="5">
        <v>0</v>
      </c>
      <c r="T4597" s="5">
        <f t="shared" si="783"/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f t="shared" si="786"/>
        <v>0</v>
      </c>
      <c r="Z4597" s="5">
        <v>0</v>
      </c>
      <c r="AA4597" s="5">
        <v>1</v>
      </c>
      <c r="AB4597" s="5">
        <f t="shared" si="787"/>
        <v>1</v>
      </c>
      <c r="AC4597" s="5">
        <v>0</v>
      </c>
      <c r="AD4597" s="5">
        <v>0</v>
      </c>
      <c r="AE4597" s="5">
        <f t="shared" si="788"/>
        <v>0</v>
      </c>
      <c r="AF4597" s="5">
        <v>0</v>
      </c>
      <c r="AG4597" s="6">
        <v>44473</v>
      </c>
      <c r="AH4597" s="5">
        <v>1</v>
      </c>
      <c r="AI4597" s="5">
        <v>0</v>
      </c>
      <c r="AJ4597" s="5">
        <v>0</v>
      </c>
      <c r="AK4597" s="5">
        <f t="shared" si="789"/>
        <v>0</v>
      </c>
      <c r="AL4597" s="5">
        <v>0</v>
      </c>
      <c r="AM4597" s="5">
        <v>0</v>
      </c>
      <c r="AN4597" s="5">
        <f t="shared" si="790"/>
        <v>0</v>
      </c>
      <c r="AO4597" s="5">
        <v>0</v>
      </c>
      <c r="AP4597" s="5">
        <v>0</v>
      </c>
      <c r="AQ4597" s="5">
        <f t="shared" si="791"/>
        <v>0</v>
      </c>
      <c r="AR4597" s="5">
        <v>0</v>
      </c>
      <c r="AS4597" s="6"/>
      <c r="AT4597" s="5">
        <v>0</v>
      </c>
      <c r="AU4597" s="5">
        <v>0</v>
      </c>
      <c r="AV4597" t="str">
        <f t="shared" si="784"/>
        <v>N</v>
      </c>
      <c r="AW4597" t="s">
        <v>60</v>
      </c>
      <c r="AX4597" t="s">
        <v>61</v>
      </c>
      <c r="AY4597" t="s">
        <v>2637</v>
      </c>
      <c r="AZ4597" t="s">
        <v>2637</v>
      </c>
      <c r="BA4597" t="str">
        <f t="shared" si="785"/>
        <v>N</v>
      </c>
    </row>
    <row r="4598" spans="1:53">
      <c r="A4598" t="s">
        <v>436</v>
      </c>
      <c r="B4598" t="s">
        <v>54</v>
      </c>
      <c r="C4598" t="s">
        <v>89</v>
      </c>
      <c r="D4598">
        <v>2021</v>
      </c>
      <c r="F4598" t="s">
        <v>7023</v>
      </c>
      <c r="G4598" t="s">
        <v>7024</v>
      </c>
      <c r="H4598" t="s">
        <v>7025</v>
      </c>
      <c r="I4598" t="s">
        <v>7026</v>
      </c>
      <c r="J4598" t="s">
        <v>58</v>
      </c>
      <c r="K4598" t="s">
        <v>59</v>
      </c>
      <c r="L4598" s="5">
        <v>0</v>
      </c>
      <c r="M4598" s="5">
        <v>0</v>
      </c>
      <c r="N4598" s="5">
        <f t="shared" si="781"/>
        <v>0</v>
      </c>
      <c r="O4598" s="5">
        <v>0</v>
      </c>
      <c r="P4598" s="5">
        <v>0</v>
      </c>
      <c r="Q4598" s="5">
        <f t="shared" si="782"/>
        <v>0</v>
      </c>
      <c r="R4598" s="5">
        <v>0</v>
      </c>
      <c r="S4598" s="5">
        <v>0</v>
      </c>
      <c r="T4598" s="5">
        <f t="shared" si="783"/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f t="shared" si="786"/>
        <v>0</v>
      </c>
      <c r="Z4598" s="5">
        <v>0</v>
      </c>
      <c r="AA4598" s="5">
        <v>1</v>
      </c>
      <c r="AB4598" s="5">
        <f t="shared" si="787"/>
        <v>1</v>
      </c>
      <c r="AC4598" s="5">
        <v>0</v>
      </c>
      <c r="AD4598" s="5">
        <v>0</v>
      </c>
      <c r="AE4598" s="5">
        <f t="shared" si="788"/>
        <v>0</v>
      </c>
      <c r="AF4598" s="5">
        <v>0</v>
      </c>
      <c r="AG4598" s="6">
        <v>44398</v>
      </c>
      <c r="AH4598" s="5">
        <v>1</v>
      </c>
      <c r="AI4598" s="5">
        <v>0</v>
      </c>
      <c r="AJ4598" s="5">
        <v>0</v>
      </c>
      <c r="AK4598" s="5">
        <f t="shared" si="789"/>
        <v>0</v>
      </c>
      <c r="AL4598" s="5">
        <v>0</v>
      </c>
      <c r="AM4598" s="5">
        <v>0</v>
      </c>
      <c r="AN4598" s="5">
        <f t="shared" si="790"/>
        <v>0</v>
      </c>
      <c r="AO4598" s="5">
        <v>0</v>
      </c>
      <c r="AP4598" s="5">
        <v>0</v>
      </c>
      <c r="AQ4598" s="5">
        <f t="shared" si="791"/>
        <v>0</v>
      </c>
      <c r="AR4598" s="5">
        <v>0</v>
      </c>
      <c r="AS4598" s="6"/>
      <c r="AT4598" s="5">
        <v>0</v>
      </c>
      <c r="AU4598" s="5">
        <v>0</v>
      </c>
      <c r="AV4598" t="str">
        <f t="shared" si="784"/>
        <v>N</v>
      </c>
      <c r="AW4598" t="s">
        <v>60</v>
      </c>
      <c r="AX4598" t="s">
        <v>61</v>
      </c>
      <c r="AY4598" t="s">
        <v>2637</v>
      </c>
      <c r="AZ4598" t="s">
        <v>2637</v>
      </c>
      <c r="BA4598" t="str">
        <f t="shared" si="785"/>
        <v>N</v>
      </c>
    </row>
    <row r="4599" spans="1:53">
      <c r="A4599" t="s">
        <v>436</v>
      </c>
      <c r="B4599" t="s">
        <v>54</v>
      </c>
      <c r="C4599" t="s">
        <v>89</v>
      </c>
      <c r="D4599">
        <v>2021</v>
      </c>
      <c r="F4599" t="s">
        <v>10658</v>
      </c>
      <c r="G4599" t="s">
        <v>10659</v>
      </c>
      <c r="H4599" t="s">
        <v>2754</v>
      </c>
      <c r="I4599" t="s">
        <v>10660</v>
      </c>
      <c r="J4599" t="s">
        <v>58</v>
      </c>
      <c r="K4599" t="s">
        <v>59</v>
      </c>
      <c r="L4599" s="5">
        <v>0</v>
      </c>
      <c r="M4599" s="5">
        <v>0</v>
      </c>
      <c r="N4599" s="5">
        <f t="shared" si="781"/>
        <v>0</v>
      </c>
      <c r="O4599" s="5">
        <v>0</v>
      </c>
      <c r="P4599" s="5">
        <v>0</v>
      </c>
      <c r="Q4599" s="5">
        <f t="shared" si="782"/>
        <v>0</v>
      </c>
      <c r="R4599" s="5">
        <v>0</v>
      </c>
      <c r="S4599" s="5">
        <v>0</v>
      </c>
      <c r="T4599" s="5">
        <f t="shared" si="783"/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f t="shared" si="786"/>
        <v>0</v>
      </c>
      <c r="Z4599" s="5">
        <v>0</v>
      </c>
      <c r="AA4599" s="5">
        <v>1</v>
      </c>
      <c r="AB4599" s="5">
        <f t="shared" si="787"/>
        <v>1</v>
      </c>
      <c r="AC4599" s="5">
        <v>0</v>
      </c>
      <c r="AD4599" s="5">
        <v>0</v>
      </c>
      <c r="AE4599" s="5">
        <f t="shared" si="788"/>
        <v>0</v>
      </c>
      <c r="AF4599" s="5">
        <v>0</v>
      </c>
      <c r="AG4599" s="6">
        <v>44531</v>
      </c>
      <c r="AH4599" s="5">
        <v>1</v>
      </c>
      <c r="AI4599" s="5">
        <v>0</v>
      </c>
      <c r="AJ4599" s="5">
        <v>0</v>
      </c>
      <c r="AK4599" s="5">
        <f t="shared" si="789"/>
        <v>0</v>
      </c>
      <c r="AL4599" s="5">
        <v>0</v>
      </c>
      <c r="AM4599" s="5">
        <v>0</v>
      </c>
      <c r="AN4599" s="5">
        <f t="shared" si="790"/>
        <v>0</v>
      </c>
      <c r="AO4599" s="5">
        <v>0</v>
      </c>
      <c r="AP4599" s="5">
        <v>0</v>
      </c>
      <c r="AQ4599" s="5">
        <f t="shared" si="791"/>
        <v>0</v>
      </c>
      <c r="AR4599" s="5">
        <v>0</v>
      </c>
      <c r="AS4599" s="6"/>
      <c r="AT4599" s="5">
        <v>0</v>
      </c>
      <c r="AU4599" s="5">
        <v>0</v>
      </c>
      <c r="AV4599" t="str">
        <f t="shared" si="784"/>
        <v>N</v>
      </c>
      <c r="AW4599" t="s">
        <v>60</v>
      </c>
      <c r="AX4599" t="s">
        <v>61</v>
      </c>
      <c r="AY4599" t="s">
        <v>2637</v>
      </c>
      <c r="AZ4599" t="s">
        <v>2637</v>
      </c>
      <c r="BA4599" t="str">
        <f t="shared" si="785"/>
        <v>N</v>
      </c>
    </row>
    <row r="4600" spans="1:53">
      <c r="A4600" t="s">
        <v>436</v>
      </c>
      <c r="B4600" t="s">
        <v>54</v>
      </c>
      <c r="C4600" t="s">
        <v>89</v>
      </c>
      <c r="D4600">
        <v>2021</v>
      </c>
      <c r="F4600" t="s">
        <v>10661</v>
      </c>
      <c r="G4600" t="s">
        <v>10662</v>
      </c>
      <c r="H4600" t="s">
        <v>4706</v>
      </c>
      <c r="I4600" t="s">
        <v>10663</v>
      </c>
      <c r="J4600" t="s">
        <v>58</v>
      </c>
      <c r="K4600" t="s">
        <v>59</v>
      </c>
      <c r="L4600" s="5">
        <v>0</v>
      </c>
      <c r="M4600" s="5">
        <v>0</v>
      </c>
      <c r="N4600" s="5">
        <f t="shared" si="781"/>
        <v>0</v>
      </c>
      <c r="O4600" s="5">
        <v>0</v>
      </c>
      <c r="P4600" s="5">
        <v>0</v>
      </c>
      <c r="Q4600" s="5">
        <f t="shared" si="782"/>
        <v>0</v>
      </c>
      <c r="R4600" s="5">
        <v>0</v>
      </c>
      <c r="S4600" s="5">
        <v>0</v>
      </c>
      <c r="T4600" s="5">
        <f t="shared" si="783"/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f t="shared" si="786"/>
        <v>0</v>
      </c>
      <c r="Z4600" s="5">
        <v>0</v>
      </c>
      <c r="AA4600" s="5">
        <v>1</v>
      </c>
      <c r="AB4600" s="5">
        <f t="shared" si="787"/>
        <v>1</v>
      </c>
      <c r="AC4600" s="5">
        <v>0</v>
      </c>
      <c r="AD4600" s="5">
        <v>0</v>
      </c>
      <c r="AE4600" s="5">
        <f t="shared" si="788"/>
        <v>0</v>
      </c>
      <c r="AF4600" s="5">
        <v>0</v>
      </c>
      <c r="AG4600" s="6">
        <v>44515</v>
      </c>
      <c r="AH4600" s="5">
        <v>1</v>
      </c>
      <c r="AI4600" s="5">
        <v>0</v>
      </c>
      <c r="AJ4600" s="5">
        <v>0</v>
      </c>
      <c r="AK4600" s="5">
        <f t="shared" si="789"/>
        <v>0</v>
      </c>
      <c r="AL4600" s="5">
        <v>0</v>
      </c>
      <c r="AM4600" s="5">
        <v>0</v>
      </c>
      <c r="AN4600" s="5">
        <f t="shared" si="790"/>
        <v>0</v>
      </c>
      <c r="AO4600" s="5">
        <v>0</v>
      </c>
      <c r="AP4600" s="5">
        <v>0</v>
      </c>
      <c r="AQ4600" s="5">
        <f t="shared" si="791"/>
        <v>0</v>
      </c>
      <c r="AR4600" s="5">
        <v>0</v>
      </c>
      <c r="AS4600" s="6"/>
      <c r="AT4600" s="5">
        <v>0</v>
      </c>
      <c r="AU4600" s="5">
        <v>0</v>
      </c>
      <c r="AV4600" t="str">
        <f t="shared" si="784"/>
        <v>N</v>
      </c>
      <c r="AW4600" t="s">
        <v>60</v>
      </c>
      <c r="AX4600" t="s">
        <v>61</v>
      </c>
      <c r="AY4600" t="s">
        <v>2637</v>
      </c>
      <c r="AZ4600" t="s">
        <v>2637</v>
      </c>
      <c r="BA4600" t="str">
        <f t="shared" si="785"/>
        <v>N</v>
      </c>
    </row>
    <row r="4601" spans="1:53">
      <c r="A4601" t="s">
        <v>436</v>
      </c>
      <c r="B4601" t="s">
        <v>54</v>
      </c>
      <c r="C4601" t="s">
        <v>89</v>
      </c>
      <c r="D4601">
        <v>2021</v>
      </c>
      <c r="F4601" t="s">
        <v>10664</v>
      </c>
      <c r="G4601" t="s">
        <v>10665</v>
      </c>
      <c r="H4601" t="s">
        <v>5050</v>
      </c>
      <c r="I4601" t="s">
        <v>10666</v>
      </c>
      <c r="J4601" t="s">
        <v>58</v>
      </c>
      <c r="K4601" t="s">
        <v>59</v>
      </c>
      <c r="L4601" s="5">
        <v>0</v>
      </c>
      <c r="M4601" s="5">
        <v>0</v>
      </c>
      <c r="N4601" s="5">
        <f t="shared" si="781"/>
        <v>0</v>
      </c>
      <c r="O4601" s="5">
        <v>0</v>
      </c>
      <c r="P4601" s="5">
        <v>0</v>
      </c>
      <c r="Q4601" s="5">
        <f t="shared" si="782"/>
        <v>0</v>
      </c>
      <c r="R4601" s="5">
        <v>0</v>
      </c>
      <c r="S4601" s="5">
        <v>0</v>
      </c>
      <c r="T4601" s="5">
        <f t="shared" si="783"/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f t="shared" si="786"/>
        <v>0</v>
      </c>
      <c r="Z4601" s="5">
        <v>0</v>
      </c>
      <c r="AA4601" s="5">
        <v>1</v>
      </c>
      <c r="AB4601" s="5">
        <f t="shared" si="787"/>
        <v>1</v>
      </c>
      <c r="AC4601" s="5">
        <v>0</v>
      </c>
      <c r="AD4601" s="5">
        <v>0</v>
      </c>
      <c r="AE4601" s="5">
        <f t="shared" si="788"/>
        <v>0</v>
      </c>
      <c r="AF4601" s="5">
        <v>0</v>
      </c>
      <c r="AG4601" s="6">
        <v>44405</v>
      </c>
      <c r="AH4601" s="5">
        <v>1</v>
      </c>
      <c r="AI4601" s="5">
        <v>0</v>
      </c>
      <c r="AJ4601" s="5">
        <v>0</v>
      </c>
      <c r="AK4601" s="5">
        <f t="shared" si="789"/>
        <v>0</v>
      </c>
      <c r="AL4601" s="5">
        <v>0</v>
      </c>
      <c r="AM4601" s="5">
        <v>0</v>
      </c>
      <c r="AN4601" s="5">
        <f t="shared" si="790"/>
        <v>0</v>
      </c>
      <c r="AO4601" s="5">
        <v>0</v>
      </c>
      <c r="AP4601" s="5">
        <v>0</v>
      </c>
      <c r="AQ4601" s="5">
        <f t="shared" si="791"/>
        <v>0</v>
      </c>
      <c r="AR4601" s="5">
        <v>0</v>
      </c>
      <c r="AS4601" s="6"/>
      <c r="AT4601" s="5">
        <v>0</v>
      </c>
      <c r="AU4601" s="5">
        <v>0</v>
      </c>
      <c r="AV4601" t="str">
        <f t="shared" si="784"/>
        <v>N</v>
      </c>
      <c r="AW4601" t="s">
        <v>60</v>
      </c>
      <c r="AX4601" t="s">
        <v>61</v>
      </c>
      <c r="AY4601" t="s">
        <v>2637</v>
      </c>
      <c r="AZ4601" t="s">
        <v>2637</v>
      </c>
      <c r="BA4601" t="str">
        <f t="shared" si="785"/>
        <v>N</v>
      </c>
    </row>
    <row r="4602" spans="1:53">
      <c r="A4602" t="s">
        <v>436</v>
      </c>
      <c r="B4602" t="s">
        <v>54</v>
      </c>
      <c r="C4602" t="s">
        <v>89</v>
      </c>
      <c r="D4602">
        <v>2021</v>
      </c>
      <c r="F4602" t="s">
        <v>7329</v>
      </c>
      <c r="G4602" t="s">
        <v>7330</v>
      </c>
      <c r="H4602" t="s">
        <v>7331</v>
      </c>
      <c r="I4602" t="s">
        <v>7332</v>
      </c>
      <c r="J4602" t="s">
        <v>58</v>
      </c>
      <c r="K4602" t="s">
        <v>59</v>
      </c>
      <c r="L4602" s="5">
        <v>0</v>
      </c>
      <c r="M4602" s="5">
        <v>0</v>
      </c>
      <c r="N4602" s="5">
        <f t="shared" si="781"/>
        <v>0</v>
      </c>
      <c r="O4602" s="5">
        <v>0</v>
      </c>
      <c r="P4602" s="5">
        <v>0</v>
      </c>
      <c r="Q4602" s="5">
        <f t="shared" si="782"/>
        <v>0</v>
      </c>
      <c r="R4602" s="5">
        <v>0</v>
      </c>
      <c r="S4602" s="5">
        <v>0</v>
      </c>
      <c r="T4602" s="5">
        <f t="shared" si="783"/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f t="shared" si="786"/>
        <v>0</v>
      </c>
      <c r="Z4602" s="5">
        <v>0</v>
      </c>
      <c r="AA4602" s="5">
        <v>1</v>
      </c>
      <c r="AB4602" s="5">
        <f t="shared" si="787"/>
        <v>1</v>
      </c>
      <c r="AC4602" s="5">
        <v>0</v>
      </c>
      <c r="AD4602" s="5">
        <v>0</v>
      </c>
      <c r="AE4602" s="5">
        <f t="shared" si="788"/>
        <v>0</v>
      </c>
      <c r="AF4602" s="5">
        <v>0</v>
      </c>
      <c r="AG4602" s="6">
        <v>44350</v>
      </c>
      <c r="AH4602" s="5">
        <v>1</v>
      </c>
      <c r="AI4602" s="5">
        <v>0</v>
      </c>
      <c r="AJ4602" s="5">
        <v>0</v>
      </c>
      <c r="AK4602" s="5">
        <f t="shared" si="789"/>
        <v>0</v>
      </c>
      <c r="AL4602" s="5">
        <v>0</v>
      </c>
      <c r="AM4602" s="5">
        <v>0</v>
      </c>
      <c r="AN4602" s="5">
        <f t="shared" si="790"/>
        <v>0</v>
      </c>
      <c r="AO4602" s="5">
        <v>0</v>
      </c>
      <c r="AP4602" s="5">
        <v>0</v>
      </c>
      <c r="AQ4602" s="5">
        <f t="shared" si="791"/>
        <v>0</v>
      </c>
      <c r="AR4602" s="5">
        <v>0</v>
      </c>
      <c r="AS4602" s="6"/>
      <c r="AT4602" s="5">
        <v>0</v>
      </c>
      <c r="AU4602" s="5">
        <v>0</v>
      </c>
      <c r="AV4602" t="str">
        <f t="shared" si="784"/>
        <v>N</v>
      </c>
      <c r="AW4602" t="s">
        <v>60</v>
      </c>
      <c r="AX4602" t="s">
        <v>61</v>
      </c>
      <c r="AY4602" t="s">
        <v>2637</v>
      </c>
      <c r="AZ4602" t="s">
        <v>2637</v>
      </c>
      <c r="BA4602" t="str">
        <f t="shared" si="785"/>
        <v>N</v>
      </c>
    </row>
    <row r="4603" spans="1:53">
      <c r="A4603" t="s">
        <v>436</v>
      </c>
      <c r="B4603" t="s">
        <v>54</v>
      </c>
      <c r="C4603" t="s">
        <v>89</v>
      </c>
      <c r="D4603">
        <v>2021</v>
      </c>
      <c r="F4603" t="s">
        <v>10667</v>
      </c>
      <c r="G4603" t="s">
        <v>10668</v>
      </c>
      <c r="H4603" t="s">
        <v>10669</v>
      </c>
      <c r="I4603" t="s">
        <v>10670</v>
      </c>
      <c r="J4603" t="s">
        <v>58</v>
      </c>
      <c r="K4603" t="s">
        <v>59</v>
      </c>
      <c r="L4603" s="5">
        <v>0</v>
      </c>
      <c r="M4603" s="5">
        <v>0</v>
      </c>
      <c r="N4603" s="5">
        <f t="shared" si="781"/>
        <v>0</v>
      </c>
      <c r="O4603" s="5">
        <v>0</v>
      </c>
      <c r="P4603" s="5">
        <v>0</v>
      </c>
      <c r="Q4603" s="5">
        <f t="shared" si="782"/>
        <v>0</v>
      </c>
      <c r="R4603" s="5">
        <v>0</v>
      </c>
      <c r="S4603" s="5">
        <v>0</v>
      </c>
      <c r="T4603" s="5">
        <f t="shared" si="783"/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f t="shared" si="786"/>
        <v>0</v>
      </c>
      <c r="Z4603" s="5">
        <v>0</v>
      </c>
      <c r="AA4603" s="5">
        <v>1</v>
      </c>
      <c r="AB4603" s="5">
        <f t="shared" si="787"/>
        <v>1</v>
      </c>
      <c r="AC4603" s="5">
        <v>0</v>
      </c>
      <c r="AD4603" s="5">
        <v>0</v>
      </c>
      <c r="AE4603" s="5">
        <f t="shared" si="788"/>
        <v>0</v>
      </c>
      <c r="AF4603" s="5">
        <v>0</v>
      </c>
      <c r="AG4603" s="6">
        <v>44368</v>
      </c>
      <c r="AH4603" s="5">
        <v>1</v>
      </c>
      <c r="AI4603" s="5">
        <v>0</v>
      </c>
      <c r="AJ4603" s="5">
        <v>0</v>
      </c>
      <c r="AK4603" s="5">
        <f t="shared" si="789"/>
        <v>0</v>
      </c>
      <c r="AL4603" s="5">
        <v>0</v>
      </c>
      <c r="AM4603" s="5">
        <v>0</v>
      </c>
      <c r="AN4603" s="5">
        <f t="shared" si="790"/>
        <v>0</v>
      </c>
      <c r="AO4603" s="5">
        <v>0</v>
      </c>
      <c r="AP4603" s="5">
        <v>0</v>
      </c>
      <c r="AQ4603" s="5">
        <f t="shared" si="791"/>
        <v>0</v>
      </c>
      <c r="AR4603" s="5">
        <v>0</v>
      </c>
      <c r="AS4603" s="6"/>
      <c r="AT4603" s="5">
        <v>0</v>
      </c>
      <c r="AU4603" s="5">
        <v>0</v>
      </c>
      <c r="AV4603" t="str">
        <f t="shared" si="784"/>
        <v>N</v>
      </c>
      <c r="AW4603" t="s">
        <v>60</v>
      </c>
      <c r="AX4603" t="s">
        <v>61</v>
      </c>
      <c r="AY4603" t="s">
        <v>2637</v>
      </c>
      <c r="AZ4603" t="s">
        <v>2637</v>
      </c>
      <c r="BA4603" t="str">
        <f t="shared" si="785"/>
        <v>N</v>
      </c>
    </row>
    <row r="4604" spans="1:53">
      <c r="A4604" t="s">
        <v>436</v>
      </c>
      <c r="B4604" t="s">
        <v>54</v>
      </c>
      <c r="C4604" t="s">
        <v>89</v>
      </c>
      <c r="D4604">
        <v>2021</v>
      </c>
      <c r="F4604" t="s">
        <v>10671</v>
      </c>
      <c r="G4604" t="s">
        <v>10672</v>
      </c>
      <c r="H4604" t="s">
        <v>4884</v>
      </c>
      <c r="I4604" t="s">
        <v>10673</v>
      </c>
      <c r="J4604" t="s">
        <v>58</v>
      </c>
      <c r="K4604" t="s">
        <v>59</v>
      </c>
      <c r="L4604" s="5">
        <v>0</v>
      </c>
      <c r="M4604" s="5">
        <v>0</v>
      </c>
      <c r="N4604" s="5">
        <f t="shared" si="781"/>
        <v>0</v>
      </c>
      <c r="O4604" s="5">
        <v>0</v>
      </c>
      <c r="P4604" s="5">
        <v>0</v>
      </c>
      <c r="Q4604" s="5">
        <f t="shared" si="782"/>
        <v>0</v>
      </c>
      <c r="R4604" s="5">
        <v>0</v>
      </c>
      <c r="S4604" s="5">
        <v>0</v>
      </c>
      <c r="T4604" s="5">
        <f t="shared" si="783"/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f t="shared" si="786"/>
        <v>0</v>
      </c>
      <c r="Z4604" s="5">
        <v>0</v>
      </c>
      <c r="AA4604" s="5">
        <v>1</v>
      </c>
      <c r="AB4604" s="5">
        <f t="shared" si="787"/>
        <v>1</v>
      </c>
      <c r="AC4604" s="5">
        <v>0</v>
      </c>
      <c r="AD4604" s="5">
        <v>0</v>
      </c>
      <c r="AE4604" s="5">
        <f t="shared" si="788"/>
        <v>0</v>
      </c>
      <c r="AF4604" s="5">
        <v>0</v>
      </c>
      <c r="AG4604" s="6">
        <v>44495</v>
      </c>
      <c r="AH4604" s="5">
        <v>1</v>
      </c>
      <c r="AI4604" s="5">
        <v>0</v>
      </c>
      <c r="AJ4604" s="5">
        <v>0</v>
      </c>
      <c r="AK4604" s="5">
        <f t="shared" si="789"/>
        <v>0</v>
      </c>
      <c r="AL4604" s="5">
        <v>0</v>
      </c>
      <c r="AM4604" s="5">
        <v>0</v>
      </c>
      <c r="AN4604" s="5">
        <f t="shared" si="790"/>
        <v>0</v>
      </c>
      <c r="AO4604" s="5">
        <v>0</v>
      </c>
      <c r="AP4604" s="5">
        <v>0</v>
      </c>
      <c r="AQ4604" s="5">
        <f t="shared" si="791"/>
        <v>0</v>
      </c>
      <c r="AR4604" s="5">
        <v>0</v>
      </c>
      <c r="AS4604" s="6"/>
      <c r="AT4604" s="5">
        <v>0</v>
      </c>
      <c r="AU4604" s="5">
        <v>0</v>
      </c>
      <c r="AV4604" t="str">
        <f t="shared" si="784"/>
        <v>N</v>
      </c>
      <c r="AW4604" t="s">
        <v>60</v>
      </c>
      <c r="AX4604" t="s">
        <v>61</v>
      </c>
      <c r="AY4604" t="s">
        <v>2637</v>
      </c>
      <c r="AZ4604" t="s">
        <v>2637</v>
      </c>
      <c r="BA4604" t="str">
        <f t="shared" si="785"/>
        <v>N</v>
      </c>
    </row>
    <row r="4605" spans="1:53">
      <c r="A4605" t="s">
        <v>436</v>
      </c>
      <c r="B4605" t="s">
        <v>54</v>
      </c>
      <c r="C4605" t="s">
        <v>89</v>
      </c>
      <c r="D4605">
        <v>2021</v>
      </c>
      <c r="F4605" t="s">
        <v>10674</v>
      </c>
      <c r="G4605" t="s">
        <v>10675</v>
      </c>
      <c r="H4605" t="s">
        <v>5050</v>
      </c>
      <c r="I4605" t="s">
        <v>10676</v>
      </c>
      <c r="J4605" t="s">
        <v>58</v>
      </c>
      <c r="K4605" t="s">
        <v>59</v>
      </c>
      <c r="L4605" s="5">
        <v>0</v>
      </c>
      <c r="M4605" s="5">
        <v>0</v>
      </c>
      <c r="N4605" s="5">
        <f t="shared" si="781"/>
        <v>0</v>
      </c>
      <c r="O4605" s="5">
        <v>0</v>
      </c>
      <c r="P4605" s="5">
        <v>0</v>
      </c>
      <c r="Q4605" s="5">
        <f t="shared" si="782"/>
        <v>0</v>
      </c>
      <c r="R4605" s="5">
        <v>0</v>
      </c>
      <c r="S4605" s="5">
        <v>0</v>
      </c>
      <c r="T4605" s="5">
        <f t="shared" si="783"/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f t="shared" si="786"/>
        <v>0</v>
      </c>
      <c r="Z4605" s="5">
        <v>0</v>
      </c>
      <c r="AA4605" s="5">
        <v>1</v>
      </c>
      <c r="AB4605" s="5">
        <f t="shared" si="787"/>
        <v>1</v>
      </c>
      <c r="AC4605" s="5">
        <v>0</v>
      </c>
      <c r="AD4605" s="5">
        <v>0</v>
      </c>
      <c r="AE4605" s="5">
        <f t="shared" si="788"/>
        <v>0</v>
      </c>
      <c r="AF4605" s="5">
        <v>0</v>
      </c>
      <c r="AG4605" s="6">
        <v>44518</v>
      </c>
      <c r="AH4605" s="5">
        <v>1</v>
      </c>
      <c r="AI4605" s="5">
        <v>0</v>
      </c>
      <c r="AJ4605" s="5">
        <v>0</v>
      </c>
      <c r="AK4605" s="5">
        <f t="shared" si="789"/>
        <v>0</v>
      </c>
      <c r="AL4605" s="5">
        <v>0</v>
      </c>
      <c r="AM4605" s="5">
        <v>0</v>
      </c>
      <c r="AN4605" s="5">
        <f t="shared" si="790"/>
        <v>0</v>
      </c>
      <c r="AO4605" s="5">
        <v>0</v>
      </c>
      <c r="AP4605" s="5">
        <v>0</v>
      </c>
      <c r="AQ4605" s="5">
        <f t="shared" si="791"/>
        <v>0</v>
      </c>
      <c r="AR4605" s="5">
        <v>0</v>
      </c>
      <c r="AS4605" s="6"/>
      <c r="AT4605" s="5">
        <v>0</v>
      </c>
      <c r="AU4605" s="5">
        <v>0</v>
      </c>
      <c r="AV4605" t="str">
        <f t="shared" si="784"/>
        <v>N</v>
      </c>
      <c r="AW4605" t="s">
        <v>60</v>
      </c>
      <c r="AX4605" t="s">
        <v>61</v>
      </c>
      <c r="AY4605" t="s">
        <v>2637</v>
      </c>
      <c r="AZ4605" t="s">
        <v>2637</v>
      </c>
      <c r="BA4605" t="str">
        <f t="shared" si="785"/>
        <v>N</v>
      </c>
    </row>
    <row r="4606" spans="1:53">
      <c r="A4606" t="s">
        <v>436</v>
      </c>
      <c r="B4606" t="s">
        <v>54</v>
      </c>
      <c r="C4606" t="s">
        <v>89</v>
      </c>
      <c r="D4606">
        <v>2021</v>
      </c>
      <c r="F4606" t="s">
        <v>10677</v>
      </c>
      <c r="G4606" t="s">
        <v>10678</v>
      </c>
      <c r="H4606" t="s">
        <v>2754</v>
      </c>
      <c r="I4606" t="s">
        <v>10679</v>
      </c>
      <c r="J4606" t="s">
        <v>58</v>
      </c>
      <c r="K4606" t="s">
        <v>59</v>
      </c>
      <c r="L4606" s="5">
        <v>0</v>
      </c>
      <c r="M4606" s="5">
        <v>0</v>
      </c>
      <c r="N4606" s="5">
        <f t="shared" si="781"/>
        <v>0</v>
      </c>
      <c r="O4606" s="5">
        <v>0</v>
      </c>
      <c r="P4606" s="5">
        <v>0</v>
      </c>
      <c r="Q4606" s="5">
        <f t="shared" si="782"/>
        <v>0</v>
      </c>
      <c r="R4606" s="5">
        <v>0</v>
      </c>
      <c r="S4606" s="5">
        <v>0</v>
      </c>
      <c r="T4606" s="5">
        <f t="shared" si="783"/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f t="shared" si="786"/>
        <v>0</v>
      </c>
      <c r="Z4606" s="5">
        <v>0</v>
      </c>
      <c r="AA4606" s="5">
        <v>1</v>
      </c>
      <c r="AB4606" s="5">
        <f t="shared" si="787"/>
        <v>1</v>
      </c>
      <c r="AC4606" s="5">
        <v>0</v>
      </c>
      <c r="AD4606" s="5">
        <v>0</v>
      </c>
      <c r="AE4606" s="5">
        <f t="shared" si="788"/>
        <v>0</v>
      </c>
      <c r="AF4606" s="5">
        <v>0</v>
      </c>
      <c r="AG4606" s="6">
        <v>44487</v>
      </c>
      <c r="AH4606" s="5">
        <v>1</v>
      </c>
      <c r="AI4606" s="5">
        <v>0</v>
      </c>
      <c r="AJ4606" s="5">
        <v>0</v>
      </c>
      <c r="AK4606" s="5">
        <f t="shared" si="789"/>
        <v>0</v>
      </c>
      <c r="AL4606" s="5">
        <v>0</v>
      </c>
      <c r="AM4606" s="5">
        <v>0</v>
      </c>
      <c r="AN4606" s="5">
        <f t="shared" si="790"/>
        <v>0</v>
      </c>
      <c r="AO4606" s="5">
        <v>0</v>
      </c>
      <c r="AP4606" s="5">
        <v>0</v>
      </c>
      <c r="AQ4606" s="5">
        <f t="shared" si="791"/>
        <v>0</v>
      </c>
      <c r="AR4606" s="5">
        <v>0</v>
      </c>
      <c r="AS4606" s="6"/>
      <c r="AT4606" s="5">
        <v>0</v>
      </c>
      <c r="AU4606" s="5">
        <v>0</v>
      </c>
      <c r="AV4606" t="str">
        <f t="shared" si="784"/>
        <v>N</v>
      </c>
      <c r="AW4606" t="s">
        <v>60</v>
      </c>
      <c r="AX4606" t="s">
        <v>61</v>
      </c>
      <c r="AY4606" t="s">
        <v>2637</v>
      </c>
      <c r="AZ4606" t="s">
        <v>2637</v>
      </c>
      <c r="BA4606" t="str">
        <f t="shared" si="785"/>
        <v>N</v>
      </c>
    </row>
    <row r="4607" spans="1:53">
      <c r="A4607" t="s">
        <v>436</v>
      </c>
      <c r="B4607" t="s">
        <v>54</v>
      </c>
      <c r="C4607" t="s">
        <v>89</v>
      </c>
      <c r="D4607">
        <v>2021</v>
      </c>
      <c r="F4607" t="s">
        <v>10680</v>
      </c>
      <c r="G4607" t="s">
        <v>10681</v>
      </c>
      <c r="H4607" t="s">
        <v>10682</v>
      </c>
      <c r="I4607" t="s">
        <v>10683</v>
      </c>
      <c r="J4607" t="s">
        <v>58</v>
      </c>
      <c r="K4607" t="s">
        <v>59</v>
      </c>
      <c r="L4607" s="5">
        <v>0</v>
      </c>
      <c r="M4607" s="5">
        <v>0</v>
      </c>
      <c r="N4607" s="5">
        <f t="shared" si="781"/>
        <v>0</v>
      </c>
      <c r="O4607" s="5">
        <v>0</v>
      </c>
      <c r="P4607" s="5">
        <v>0</v>
      </c>
      <c r="Q4607" s="5">
        <f t="shared" si="782"/>
        <v>0</v>
      </c>
      <c r="R4607" s="5">
        <v>0</v>
      </c>
      <c r="S4607" s="5">
        <v>0</v>
      </c>
      <c r="T4607" s="5">
        <f t="shared" si="783"/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f t="shared" si="786"/>
        <v>0</v>
      </c>
      <c r="Z4607" s="5">
        <v>0</v>
      </c>
      <c r="AA4607" s="5">
        <v>1</v>
      </c>
      <c r="AB4607" s="5">
        <f t="shared" si="787"/>
        <v>1</v>
      </c>
      <c r="AC4607" s="5">
        <v>0</v>
      </c>
      <c r="AD4607" s="5">
        <v>0</v>
      </c>
      <c r="AE4607" s="5">
        <f t="shared" si="788"/>
        <v>0</v>
      </c>
      <c r="AF4607" s="5">
        <v>0</v>
      </c>
      <c r="AG4607" s="6">
        <v>44399</v>
      </c>
      <c r="AH4607" s="5">
        <v>1</v>
      </c>
      <c r="AI4607" s="5">
        <v>0</v>
      </c>
      <c r="AJ4607" s="5">
        <v>0</v>
      </c>
      <c r="AK4607" s="5">
        <f t="shared" si="789"/>
        <v>0</v>
      </c>
      <c r="AL4607" s="5">
        <v>0</v>
      </c>
      <c r="AM4607" s="5">
        <v>0</v>
      </c>
      <c r="AN4607" s="5">
        <f t="shared" si="790"/>
        <v>0</v>
      </c>
      <c r="AO4607" s="5">
        <v>0</v>
      </c>
      <c r="AP4607" s="5">
        <v>0</v>
      </c>
      <c r="AQ4607" s="5">
        <f t="shared" si="791"/>
        <v>0</v>
      </c>
      <c r="AR4607" s="5">
        <v>0</v>
      </c>
      <c r="AS4607" s="6"/>
      <c r="AT4607" s="5">
        <v>0</v>
      </c>
      <c r="AU4607" s="5">
        <v>0</v>
      </c>
      <c r="AV4607" t="str">
        <f t="shared" si="784"/>
        <v>N</v>
      </c>
      <c r="AW4607" t="s">
        <v>60</v>
      </c>
      <c r="AX4607" t="s">
        <v>61</v>
      </c>
      <c r="AY4607" t="s">
        <v>2637</v>
      </c>
      <c r="AZ4607" t="s">
        <v>2637</v>
      </c>
      <c r="BA4607" t="str">
        <f t="shared" si="785"/>
        <v>N</v>
      </c>
    </row>
    <row r="4608" spans="1:53">
      <c r="A4608" t="s">
        <v>436</v>
      </c>
      <c r="B4608" t="s">
        <v>54</v>
      </c>
      <c r="C4608" t="s">
        <v>89</v>
      </c>
      <c r="D4608">
        <v>2021</v>
      </c>
      <c r="F4608" t="s">
        <v>10684</v>
      </c>
      <c r="G4608" t="s">
        <v>10685</v>
      </c>
      <c r="H4608" t="s">
        <v>2754</v>
      </c>
      <c r="I4608" t="s">
        <v>10686</v>
      </c>
      <c r="J4608" t="s">
        <v>58</v>
      </c>
      <c r="K4608" t="s">
        <v>59</v>
      </c>
      <c r="L4608" s="5">
        <v>0</v>
      </c>
      <c r="M4608" s="5">
        <v>0</v>
      </c>
      <c r="N4608" s="5">
        <f t="shared" si="781"/>
        <v>0</v>
      </c>
      <c r="O4608" s="5">
        <v>0</v>
      </c>
      <c r="P4608" s="5">
        <v>0</v>
      </c>
      <c r="Q4608" s="5">
        <f t="shared" si="782"/>
        <v>0</v>
      </c>
      <c r="R4608" s="5">
        <v>0</v>
      </c>
      <c r="S4608" s="5">
        <v>0</v>
      </c>
      <c r="T4608" s="5">
        <f t="shared" si="783"/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f t="shared" si="786"/>
        <v>0</v>
      </c>
      <c r="Z4608" s="5">
        <v>0</v>
      </c>
      <c r="AA4608" s="5">
        <v>1</v>
      </c>
      <c r="AB4608" s="5">
        <f t="shared" si="787"/>
        <v>1</v>
      </c>
      <c r="AC4608" s="5">
        <v>0</v>
      </c>
      <c r="AD4608" s="5">
        <v>0</v>
      </c>
      <c r="AE4608" s="5">
        <f t="shared" si="788"/>
        <v>0</v>
      </c>
      <c r="AF4608" s="5">
        <v>0</v>
      </c>
      <c r="AG4608" s="6">
        <v>44529</v>
      </c>
      <c r="AH4608" s="5">
        <v>1</v>
      </c>
      <c r="AI4608" s="5">
        <v>0</v>
      </c>
      <c r="AJ4608" s="5">
        <v>0</v>
      </c>
      <c r="AK4608" s="5">
        <f t="shared" si="789"/>
        <v>0</v>
      </c>
      <c r="AL4608" s="5">
        <v>0</v>
      </c>
      <c r="AM4608" s="5">
        <v>0</v>
      </c>
      <c r="AN4608" s="5">
        <f t="shared" si="790"/>
        <v>0</v>
      </c>
      <c r="AO4608" s="5">
        <v>0</v>
      </c>
      <c r="AP4608" s="5">
        <v>0</v>
      </c>
      <c r="AQ4608" s="5">
        <f t="shared" si="791"/>
        <v>0</v>
      </c>
      <c r="AR4608" s="5">
        <v>0</v>
      </c>
      <c r="AS4608" s="6"/>
      <c r="AT4608" s="5">
        <v>0</v>
      </c>
      <c r="AU4608" s="5">
        <v>0</v>
      </c>
      <c r="AV4608" t="str">
        <f t="shared" si="784"/>
        <v>N</v>
      </c>
      <c r="AW4608" t="s">
        <v>60</v>
      </c>
      <c r="AX4608" t="s">
        <v>61</v>
      </c>
      <c r="AY4608" t="s">
        <v>2637</v>
      </c>
      <c r="AZ4608" t="s">
        <v>2637</v>
      </c>
      <c r="BA4608" t="str">
        <f t="shared" si="785"/>
        <v>N</v>
      </c>
    </row>
    <row r="4609" spans="1:53">
      <c r="A4609" t="s">
        <v>436</v>
      </c>
      <c r="B4609" t="s">
        <v>54</v>
      </c>
      <c r="C4609" t="s">
        <v>89</v>
      </c>
      <c r="D4609">
        <v>2021</v>
      </c>
      <c r="F4609" t="s">
        <v>10687</v>
      </c>
      <c r="G4609" t="s">
        <v>10688</v>
      </c>
      <c r="H4609" t="s">
        <v>5071</v>
      </c>
      <c r="I4609" t="s">
        <v>10689</v>
      </c>
      <c r="J4609" t="s">
        <v>58</v>
      </c>
      <c r="K4609" t="s">
        <v>59</v>
      </c>
      <c r="L4609" s="5">
        <v>0</v>
      </c>
      <c r="M4609" s="5">
        <v>0</v>
      </c>
      <c r="N4609" s="5">
        <f t="shared" si="781"/>
        <v>0</v>
      </c>
      <c r="O4609" s="5">
        <v>0</v>
      </c>
      <c r="P4609" s="5">
        <v>0</v>
      </c>
      <c r="Q4609" s="5">
        <f t="shared" si="782"/>
        <v>0</v>
      </c>
      <c r="R4609" s="5">
        <v>0</v>
      </c>
      <c r="S4609" s="5">
        <v>0</v>
      </c>
      <c r="T4609" s="5">
        <f t="shared" si="783"/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f t="shared" si="786"/>
        <v>0</v>
      </c>
      <c r="Z4609" s="5">
        <v>0</v>
      </c>
      <c r="AA4609" s="5">
        <v>1</v>
      </c>
      <c r="AB4609" s="5">
        <f t="shared" si="787"/>
        <v>1</v>
      </c>
      <c r="AC4609" s="5">
        <v>0</v>
      </c>
      <c r="AD4609" s="5">
        <v>0</v>
      </c>
      <c r="AE4609" s="5">
        <f t="shared" si="788"/>
        <v>0</v>
      </c>
      <c r="AF4609" s="5">
        <v>0</v>
      </c>
      <c r="AG4609" s="6">
        <v>44511</v>
      </c>
      <c r="AH4609" s="5">
        <v>1</v>
      </c>
      <c r="AI4609" s="5">
        <v>0</v>
      </c>
      <c r="AJ4609" s="5">
        <v>0</v>
      </c>
      <c r="AK4609" s="5">
        <f t="shared" si="789"/>
        <v>0</v>
      </c>
      <c r="AL4609" s="5">
        <v>0</v>
      </c>
      <c r="AM4609" s="5">
        <v>0</v>
      </c>
      <c r="AN4609" s="5">
        <f t="shared" si="790"/>
        <v>0</v>
      </c>
      <c r="AO4609" s="5">
        <v>0</v>
      </c>
      <c r="AP4609" s="5">
        <v>0</v>
      </c>
      <c r="AQ4609" s="5">
        <f t="shared" si="791"/>
        <v>0</v>
      </c>
      <c r="AR4609" s="5">
        <v>0</v>
      </c>
      <c r="AS4609" s="6"/>
      <c r="AT4609" s="5">
        <v>0</v>
      </c>
      <c r="AU4609" s="5">
        <v>0</v>
      </c>
      <c r="AV4609" t="str">
        <f t="shared" si="784"/>
        <v>N</v>
      </c>
      <c r="AW4609" t="s">
        <v>60</v>
      </c>
      <c r="AX4609" t="s">
        <v>61</v>
      </c>
      <c r="AY4609" t="s">
        <v>2637</v>
      </c>
      <c r="AZ4609" t="s">
        <v>2637</v>
      </c>
      <c r="BA4609" t="str">
        <f t="shared" si="785"/>
        <v>N</v>
      </c>
    </row>
    <row r="4610" spans="1:53">
      <c r="A4610" t="s">
        <v>436</v>
      </c>
      <c r="B4610" t="s">
        <v>54</v>
      </c>
      <c r="C4610" t="s">
        <v>89</v>
      </c>
      <c r="D4610">
        <v>2021</v>
      </c>
      <c r="F4610" t="s">
        <v>10690</v>
      </c>
      <c r="G4610" t="s">
        <v>10691</v>
      </c>
      <c r="H4610" t="s">
        <v>4884</v>
      </c>
      <c r="I4610" t="s">
        <v>10692</v>
      </c>
      <c r="J4610" t="s">
        <v>58</v>
      </c>
      <c r="K4610" t="s">
        <v>59</v>
      </c>
      <c r="L4610" s="5">
        <v>0</v>
      </c>
      <c r="M4610" s="5">
        <v>0</v>
      </c>
      <c r="N4610" s="5">
        <f t="shared" ref="N4610:N4673" si="792">L4610+M4610</f>
        <v>0</v>
      </c>
      <c r="O4610" s="5">
        <v>0</v>
      </c>
      <c r="P4610" s="5">
        <v>0</v>
      </c>
      <c r="Q4610" s="5">
        <f t="shared" ref="Q4610:Q4673" si="793">O4610+P4610</f>
        <v>0</v>
      </c>
      <c r="R4610" s="5">
        <v>0</v>
      </c>
      <c r="S4610" s="5">
        <v>0</v>
      </c>
      <c r="T4610" s="5">
        <f t="shared" ref="T4610:T4673" si="794">R4610+S4610</f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f t="shared" si="786"/>
        <v>0</v>
      </c>
      <c r="Z4610" s="5">
        <v>0</v>
      </c>
      <c r="AA4610" s="5">
        <v>1</v>
      </c>
      <c r="AB4610" s="5">
        <f t="shared" si="787"/>
        <v>1</v>
      </c>
      <c r="AC4610" s="5">
        <v>0</v>
      </c>
      <c r="AD4610" s="5">
        <v>0</v>
      </c>
      <c r="AE4610" s="5">
        <f t="shared" si="788"/>
        <v>0</v>
      </c>
      <c r="AF4610" s="5">
        <v>0</v>
      </c>
      <c r="AG4610" s="6">
        <v>44481</v>
      </c>
      <c r="AH4610" s="5">
        <v>1</v>
      </c>
      <c r="AI4610" s="5">
        <v>0</v>
      </c>
      <c r="AJ4610" s="5">
        <v>0</v>
      </c>
      <c r="AK4610" s="5">
        <f t="shared" si="789"/>
        <v>0</v>
      </c>
      <c r="AL4610" s="5">
        <v>0</v>
      </c>
      <c r="AM4610" s="5">
        <v>0</v>
      </c>
      <c r="AN4610" s="5">
        <f t="shared" si="790"/>
        <v>0</v>
      </c>
      <c r="AO4610" s="5">
        <v>0</v>
      </c>
      <c r="AP4610" s="5">
        <v>0</v>
      </c>
      <c r="AQ4610" s="5">
        <f t="shared" si="791"/>
        <v>0</v>
      </c>
      <c r="AR4610" s="5">
        <v>0</v>
      </c>
      <c r="AS4610" s="6"/>
      <c r="AT4610" s="5">
        <v>0</v>
      </c>
      <c r="AU4610" s="5">
        <v>0</v>
      </c>
      <c r="AV4610" t="str">
        <f t="shared" ref="AV4610:AV4673" si="795">IF(AU4610 &gt; 0, "Y", "N")</f>
        <v>N</v>
      </c>
      <c r="AW4610" t="s">
        <v>60</v>
      </c>
      <c r="AX4610" t="s">
        <v>61</v>
      </c>
      <c r="AY4610" t="s">
        <v>2637</v>
      </c>
      <c r="AZ4610" t="s">
        <v>2637</v>
      </c>
      <c r="BA4610" t="str">
        <f t="shared" ref="BA4610:BA4673" si="796">IF(OR(L4610&gt;0, O4610&gt;0, R4610&gt;0, W4610&gt;0, Z4610&gt;0, AC4610&gt;0, AI4610&gt;0, AL4610&gt;0, AO4610&gt;0, M4610&gt;0), "Y", "N")</f>
        <v>N</v>
      </c>
    </row>
    <row r="4611" spans="1:53">
      <c r="A4611" t="s">
        <v>436</v>
      </c>
      <c r="B4611" t="s">
        <v>54</v>
      </c>
      <c r="C4611" t="s">
        <v>89</v>
      </c>
      <c r="D4611">
        <v>2021</v>
      </c>
      <c r="F4611" t="s">
        <v>4157</v>
      </c>
      <c r="G4611" t="s">
        <v>6906</v>
      </c>
      <c r="H4611" t="s">
        <v>2720</v>
      </c>
      <c r="I4611" t="s">
        <v>6907</v>
      </c>
      <c r="J4611" t="s">
        <v>58</v>
      </c>
      <c r="K4611" t="s">
        <v>59</v>
      </c>
      <c r="L4611" s="5">
        <v>0</v>
      </c>
      <c r="M4611" s="5">
        <v>0</v>
      </c>
      <c r="N4611" s="5">
        <f t="shared" si="792"/>
        <v>0</v>
      </c>
      <c r="O4611" s="5">
        <v>0</v>
      </c>
      <c r="P4611" s="5">
        <v>0</v>
      </c>
      <c r="Q4611" s="5">
        <f t="shared" si="793"/>
        <v>0</v>
      </c>
      <c r="R4611" s="5">
        <v>0</v>
      </c>
      <c r="S4611" s="5">
        <v>0</v>
      </c>
      <c r="T4611" s="5">
        <f t="shared" si="794"/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f t="shared" ref="Y4611:Y4674" si="797">W4611+X4611</f>
        <v>0</v>
      </c>
      <c r="Z4611" s="5">
        <v>0</v>
      </c>
      <c r="AA4611" s="5">
        <v>1</v>
      </c>
      <c r="AB4611" s="5">
        <f t="shared" ref="AB4611:AB4674" si="798">SUM(Z4611:AA4611)</f>
        <v>1</v>
      </c>
      <c r="AC4611" s="5">
        <v>0</v>
      </c>
      <c r="AD4611" s="5">
        <v>0</v>
      </c>
      <c r="AE4611" s="5">
        <f t="shared" ref="AE4611:AE4674" si="799">SUM(AC4611:AD4611)</f>
        <v>0</v>
      </c>
      <c r="AF4611" s="5">
        <v>0</v>
      </c>
      <c r="AG4611" s="6">
        <v>44308</v>
      </c>
      <c r="AH4611" s="5">
        <v>1</v>
      </c>
      <c r="AI4611" s="5">
        <v>0</v>
      </c>
      <c r="AJ4611" s="5">
        <v>0</v>
      </c>
      <c r="AK4611" s="5">
        <f t="shared" ref="AK4611:AK4674" si="800">SUM(AI4611:AJ4611)</f>
        <v>0</v>
      </c>
      <c r="AL4611" s="5">
        <v>0</v>
      </c>
      <c r="AM4611" s="5">
        <v>0</v>
      </c>
      <c r="AN4611" s="5">
        <f t="shared" ref="AN4611:AN4674" si="801">SUM(AL4611:AM4611)</f>
        <v>0</v>
      </c>
      <c r="AO4611" s="5">
        <v>0</v>
      </c>
      <c r="AP4611" s="5">
        <v>0</v>
      </c>
      <c r="AQ4611" s="5">
        <f t="shared" ref="AQ4611:AQ4674" si="802">SUM(AO4611:AP4611)</f>
        <v>0</v>
      </c>
      <c r="AR4611" s="5">
        <v>0</v>
      </c>
      <c r="AS4611" s="6"/>
      <c r="AT4611" s="5">
        <v>0</v>
      </c>
      <c r="AU4611" s="5">
        <v>0</v>
      </c>
      <c r="AV4611" t="str">
        <f t="shared" si="795"/>
        <v>N</v>
      </c>
      <c r="AW4611" t="s">
        <v>60</v>
      </c>
      <c r="AX4611" t="s">
        <v>61</v>
      </c>
      <c r="AY4611" t="s">
        <v>2637</v>
      </c>
      <c r="AZ4611" t="s">
        <v>2637</v>
      </c>
      <c r="BA4611" t="str">
        <f t="shared" si="796"/>
        <v>N</v>
      </c>
    </row>
    <row r="4612" spans="1:53">
      <c r="A4612" t="s">
        <v>436</v>
      </c>
      <c r="B4612" t="s">
        <v>54</v>
      </c>
      <c r="C4612" t="s">
        <v>89</v>
      </c>
      <c r="D4612">
        <v>2021</v>
      </c>
      <c r="F4612" t="s">
        <v>6849</v>
      </c>
      <c r="G4612" t="s">
        <v>10693</v>
      </c>
      <c r="H4612" t="s">
        <v>6851</v>
      </c>
      <c r="I4612" t="s">
        <v>6852</v>
      </c>
      <c r="J4612" t="s">
        <v>58</v>
      </c>
      <c r="K4612" t="s">
        <v>59</v>
      </c>
      <c r="L4612" s="5">
        <v>0</v>
      </c>
      <c r="M4612" s="5">
        <v>0</v>
      </c>
      <c r="N4612" s="5">
        <f t="shared" si="792"/>
        <v>0</v>
      </c>
      <c r="O4612" s="5">
        <v>0</v>
      </c>
      <c r="P4612" s="5">
        <v>0</v>
      </c>
      <c r="Q4612" s="5">
        <f t="shared" si="793"/>
        <v>0</v>
      </c>
      <c r="R4612" s="5">
        <v>0</v>
      </c>
      <c r="S4612" s="5">
        <v>0</v>
      </c>
      <c r="T4612" s="5">
        <f t="shared" si="794"/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f t="shared" si="797"/>
        <v>0</v>
      </c>
      <c r="Z4612" s="5">
        <v>0</v>
      </c>
      <c r="AA4612" s="5">
        <v>1</v>
      </c>
      <c r="AB4612" s="5">
        <f t="shared" si="798"/>
        <v>1</v>
      </c>
      <c r="AC4612" s="5">
        <v>0</v>
      </c>
      <c r="AD4612" s="5">
        <v>0</v>
      </c>
      <c r="AE4612" s="5">
        <f t="shared" si="799"/>
        <v>0</v>
      </c>
      <c r="AF4612" s="5">
        <v>0</v>
      </c>
      <c r="AG4612" s="6">
        <v>44238</v>
      </c>
      <c r="AH4612" s="5">
        <v>1</v>
      </c>
      <c r="AI4612" s="5">
        <v>0</v>
      </c>
      <c r="AJ4612" s="5">
        <v>0</v>
      </c>
      <c r="AK4612" s="5">
        <f t="shared" si="800"/>
        <v>0</v>
      </c>
      <c r="AL4612" s="5">
        <v>0</v>
      </c>
      <c r="AM4612" s="5">
        <v>0</v>
      </c>
      <c r="AN4612" s="5">
        <f t="shared" si="801"/>
        <v>0</v>
      </c>
      <c r="AO4612" s="5">
        <v>0</v>
      </c>
      <c r="AP4612" s="5">
        <v>0</v>
      </c>
      <c r="AQ4612" s="5">
        <f t="shared" si="802"/>
        <v>0</v>
      </c>
      <c r="AR4612" s="5">
        <v>0</v>
      </c>
      <c r="AS4612" s="6"/>
      <c r="AT4612" s="5">
        <v>0</v>
      </c>
      <c r="AU4612" s="5">
        <v>0</v>
      </c>
      <c r="AV4612" t="str">
        <f t="shared" si="795"/>
        <v>N</v>
      </c>
      <c r="AW4612" t="s">
        <v>60</v>
      </c>
      <c r="AX4612" t="s">
        <v>61</v>
      </c>
      <c r="AY4612" t="s">
        <v>2637</v>
      </c>
      <c r="AZ4612" t="s">
        <v>2637</v>
      </c>
      <c r="BA4612" t="str">
        <f t="shared" si="796"/>
        <v>N</v>
      </c>
    </row>
    <row r="4613" spans="1:53">
      <c r="A4613" t="s">
        <v>436</v>
      </c>
      <c r="B4613" t="s">
        <v>54</v>
      </c>
      <c r="C4613" t="s">
        <v>89</v>
      </c>
      <c r="D4613">
        <v>2021</v>
      </c>
      <c r="F4613" t="s">
        <v>7111</v>
      </c>
      <c r="G4613" t="s">
        <v>7112</v>
      </c>
      <c r="H4613" t="s">
        <v>7113</v>
      </c>
      <c r="I4613" t="s">
        <v>7114</v>
      </c>
      <c r="J4613" t="s">
        <v>58</v>
      </c>
      <c r="K4613" t="s">
        <v>59</v>
      </c>
      <c r="L4613" s="5">
        <v>0</v>
      </c>
      <c r="M4613" s="5">
        <v>0</v>
      </c>
      <c r="N4613" s="5">
        <f t="shared" si="792"/>
        <v>0</v>
      </c>
      <c r="O4613" s="5">
        <v>0</v>
      </c>
      <c r="P4613" s="5">
        <v>0</v>
      </c>
      <c r="Q4613" s="5">
        <f t="shared" si="793"/>
        <v>0</v>
      </c>
      <c r="R4613" s="5">
        <v>0</v>
      </c>
      <c r="S4613" s="5">
        <v>0</v>
      </c>
      <c r="T4613" s="5">
        <f t="shared" si="794"/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f t="shared" si="797"/>
        <v>0</v>
      </c>
      <c r="Z4613" s="5">
        <v>0</v>
      </c>
      <c r="AA4613" s="5">
        <v>1</v>
      </c>
      <c r="AB4613" s="5">
        <f t="shared" si="798"/>
        <v>1</v>
      </c>
      <c r="AC4613" s="5">
        <v>0</v>
      </c>
      <c r="AD4613" s="5">
        <v>0</v>
      </c>
      <c r="AE4613" s="5">
        <f t="shared" si="799"/>
        <v>0</v>
      </c>
      <c r="AF4613" s="5">
        <v>0</v>
      </c>
      <c r="AG4613" s="6">
        <v>44371</v>
      </c>
      <c r="AH4613" s="5">
        <v>1</v>
      </c>
      <c r="AI4613" s="5">
        <v>0</v>
      </c>
      <c r="AJ4613" s="5">
        <v>0</v>
      </c>
      <c r="AK4613" s="5">
        <f t="shared" si="800"/>
        <v>0</v>
      </c>
      <c r="AL4613" s="5">
        <v>0</v>
      </c>
      <c r="AM4613" s="5">
        <v>0</v>
      </c>
      <c r="AN4613" s="5">
        <f t="shared" si="801"/>
        <v>0</v>
      </c>
      <c r="AO4613" s="5">
        <v>0</v>
      </c>
      <c r="AP4613" s="5">
        <v>0</v>
      </c>
      <c r="AQ4613" s="5">
        <f t="shared" si="802"/>
        <v>0</v>
      </c>
      <c r="AR4613" s="5">
        <v>0</v>
      </c>
      <c r="AS4613" s="6"/>
      <c r="AT4613" s="5">
        <v>0</v>
      </c>
      <c r="AU4613" s="5">
        <v>0</v>
      </c>
      <c r="AV4613" t="str">
        <f t="shared" si="795"/>
        <v>N</v>
      </c>
      <c r="AW4613" t="s">
        <v>60</v>
      </c>
      <c r="AX4613" t="s">
        <v>61</v>
      </c>
      <c r="AY4613" t="s">
        <v>2637</v>
      </c>
      <c r="AZ4613" t="s">
        <v>2637</v>
      </c>
      <c r="BA4613" t="str">
        <f t="shared" si="796"/>
        <v>N</v>
      </c>
    </row>
    <row r="4614" spans="1:53">
      <c r="A4614" t="s">
        <v>436</v>
      </c>
      <c r="B4614" t="s">
        <v>54</v>
      </c>
      <c r="C4614" t="s">
        <v>89</v>
      </c>
      <c r="D4614">
        <v>2021</v>
      </c>
      <c r="F4614" t="s">
        <v>10694</v>
      </c>
      <c r="G4614" t="s">
        <v>10695</v>
      </c>
      <c r="H4614" t="s">
        <v>5071</v>
      </c>
      <c r="I4614" t="s">
        <v>10696</v>
      </c>
      <c r="J4614" t="s">
        <v>58</v>
      </c>
      <c r="K4614" t="s">
        <v>59</v>
      </c>
      <c r="L4614" s="5">
        <v>0</v>
      </c>
      <c r="M4614" s="5">
        <v>0</v>
      </c>
      <c r="N4614" s="5">
        <f t="shared" si="792"/>
        <v>0</v>
      </c>
      <c r="O4614" s="5">
        <v>0</v>
      </c>
      <c r="P4614" s="5">
        <v>0</v>
      </c>
      <c r="Q4614" s="5">
        <f t="shared" si="793"/>
        <v>0</v>
      </c>
      <c r="R4614" s="5">
        <v>0</v>
      </c>
      <c r="S4614" s="5">
        <v>0</v>
      </c>
      <c r="T4614" s="5">
        <f t="shared" si="794"/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f t="shared" si="797"/>
        <v>0</v>
      </c>
      <c r="Z4614" s="5">
        <v>0</v>
      </c>
      <c r="AA4614" s="5">
        <v>1</v>
      </c>
      <c r="AB4614" s="5">
        <f t="shared" si="798"/>
        <v>1</v>
      </c>
      <c r="AC4614" s="5">
        <v>0</v>
      </c>
      <c r="AD4614" s="5">
        <v>0</v>
      </c>
      <c r="AE4614" s="5">
        <f t="shared" si="799"/>
        <v>0</v>
      </c>
      <c r="AF4614" s="5">
        <v>0</v>
      </c>
      <c r="AG4614" s="6">
        <v>44504</v>
      </c>
      <c r="AH4614" s="5">
        <v>1</v>
      </c>
      <c r="AI4614" s="5">
        <v>0</v>
      </c>
      <c r="AJ4614" s="5">
        <v>0</v>
      </c>
      <c r="AK4614" s="5">
        <f t="shared" si="800"/>
        <v>0</v>
      </c>
      <c r="AL4614" s="5">
        <v>0</v>
      </c>
      <c r="AM4614" s="5">
        <v>0</v>
      </c>
      <c r="AN4614" s="5">
        <f t="shared" si="801"/>
        <v>0</v>
      </c>
      <c r="AO4614" s="5">
        <v>0</v>
      </c>
      <c r="AP4614" s="5">
        <v>0</v>
      </c>
      <c r="AQ4614" s="5">
        <f t="shared" si="802"/>
        <v>0</v>
      </c>
      <c r="AR4614" s="5">
        <v>0</v>
      </c>
      <c r="AS4614" s="6"/>
      <c r="AT4614" s="5">
        <v>0</v>
      </c>
      <c r="AU4614" s="5">
        <v>0</v>
      </c>
      <c r="AV4614" t="str">
        <f t="shared" si="795"/>
        <v>N</v>
      </c>
      <c r="AW4614" t="s">
        <v>60</v>
      </c>
      <c r="AX4614" t="s">
        <v>61</v>
      </c>
      <c r="AY4614" t="s">
        <v>2637</v>
      </c>
      <c r="AZ4614" t="s">
        <v>2637</v>
      </c>
      <c r="BA4614" t="str">
        <f t="shared" si="796"/>
        <v>N</v>
      </c>
    </row>
    <row r="4615" spans="1:53">
      <c r="A4615" t="s">
        <v>436</v>
      </c>
      <c r="B4615" t="s">
        <v>54</v>
      </c>
      <c r="C4615" t="s">
        <v>89</v>
      </c>
      <c r="D4615">
        <v>2021</v>
      </c>
      <c r="F4615" t="s">
        <v>6853</v>
      </c>
      <c r="G4615" t="s">
        <v>6854</v>
      </c>
      <c r="H4615" t="s">
        <v>6855</v>
      </c>
      <c r="I4615" t="s">
        <v>6856</v>
      </c>
      <c r="J4615" t="s">
        <v>58</v>
      </c>
      <c r="K4615" t="s">
        <v>59</v>
      </c>
      <c r="L4615" s="5">
        <v>0</v>
      </c>
      <c r="M4615" s="5">
        <v>0</v>
      </c>
      <c r="N4615" s="5">
        <f t="shared" si="792"/>
        <v>0</v>
      </c>
      <c r="O4615" s="5">
        <v>0</v>
      </c>
      <c r="P4615" s="5">
        <v>0</v>
      </c>
      <c r="Q4615" s="5">
        <f t="shared" si="793"/>
        <v>0</v>
      </c>
      <c r="R4615" s="5">
        <v>0</v>
      </c>
      <c r="S4615" s="5">
        <v>0</v>
      </c>
      <c r="T4615" s="5">
        <f t="shared" si="794"/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f t="shared" si="797"/>
        <v>0</v>
      </c>
      <c r="Z4615" s="5">
        <v>0</v>
      </c>
      <c r="AA4615" s="5">
        <v>1</v>
      </c>
      <c r="AB4615" s="5">
        <f t="shared" si="798"/>
        <v>1</v>
      </c>
      <c r="AC4615" s="5">
        <v>0</v>
      </c>
      <c r="AD4615" s="5">
        <v>0</v>
      </c>
      <c r="AE4615" s="5">
        <f t="shared" si="799"/>
        <v>0</v>
      </c>
      <c r="AF4615" s="5">
        <v>0</v>
      </c>
      <c r="AG4615" s="6">
        <v>44370</v>
      </c>
      <c r="AH4615" s="5">
        <v>1</v>
      </c>
      <c r="AI4615" s="5">
        <v>0</v>
      </c>
      <c r="AJ4615" s="5">
        <v>0</v>
      </c>
      <c r="AK4615" s="5">
        <f t="shared" si="800"/>
        <v>0</v>
      </c>
      <c r="AL4615" s="5">
        <v>0</v>
      </c>
      <c r="AM4615" s="5">
        <v>0</v>
      </c>
      <c r="AN4615" s="5">
        <f t="shared" si="801"/>
        <v>0</v>
      </c>
      <c r="AO4615" s="5">
        <v>0</v>
      </c>
      <c r="AP4615" s="5">
        <v>0</v>
      </c>
      <c r="AQ4615" s="5">
        <f t="shared" si="802"/>
        <v>0</v>
      </c>
      <c r="AR4615" s="5">
        <v>0</v>
      </c>
      <c r="AS4615" s="6"/>
      <c r="AT4615" s="5">
        <v>0</v>
      </c>
      <c r="AU4615" s="5">
        <v>0</v>
      </c>
      <c r="AV4615" t="str">
        <f t="shared" si="795"/>
        <v>N</v>
      </c>
      <c r="AW4615" t="s">
        <v>60</v>
      </c>
      <c r="AX4615" t="s">
        <v>61</v>
      </c>
      <c r="AY4615" t="s">
        <v>2637</v>
      </c>
      <c r="AZ4615" t="s">
        <v>2637</v>
      </c>
      <c r="BA4615" t="str">
        <f t="shared" si="796"/>
        <v>N</v>
      </c>
    </row>
    <row r="4616" spans="1:53">
      <c r="A4616" t="s">
        <v>436</v>
      </c>
      <c r="B4616" t="s">
        <v>54</v>
      </c>
      <c r="C4616" t="s">
        <v>89</v>
      </c>
      <c r="D4616">
        <v>2021</v>
      </c>
      <c r="F4616" t="s">
        <v>10697</v>
      </c>
      <c r="G4616" t="s">
        <v>10698</v>
      </c>
      <c r="H4616" t="s">
        <v>10113</v>
      </c>
      <c r="I4616" t="s">
        <v>10699</v>
      </c>
      <c r="J4616" t="s">
        <v>58</v>
      </c>
      <c r="K4616" t="s">
        <v>59</v>
      </c>
      <c r="L4616" s="5">
        <v>0</v>
      </c>
      <c r="M4616" s="5">
        <v>0</v>
      </c>
      <c r="N4616" s="5">
        <f t="shared" si="792"/>
        <v>0</v>
      </c>
      <c r="O4616" s="5">
        <v>0</v>
      </c>
      <c r="P4616" s="5">
        <v>0</v>
      </c>
      <c r="Q4616" s="5">
        <f t="shared" si="793"/>
        <v>0</v>
      </c>
      <c r="R4616" s="5">
        <v>0</v>
      </c>
      <c r="S4616" s="5">
        <v>0</v>
      </c>
      <c r="T4616" s="5">
        <f t="shared" si="794"/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f t="shared" si="797"/>
        <v>0</v>
      </c>
      <c r="Z4616" s="5">
        <v>0</v>
      </c>
      <c r="AA4616" s="5">
        <v>1</v>
      </c>
      <c r="AB4616" s="5">
        <f t="shared" si="798"/>
        <v>1</v>
      </c>
      <c r="AC4616" s="5">
        <v>0</v>
      </c>
      <c r="AD4616" s="5">
        <v>0</v>
      </c>
      <c r="AE4616" s="5">
        <f t="shared" si="799"/>
        <v>0</v>
      </c>
      <c r="AF4616" s="5">
        <v>0</v>
      </c>
      <c r="AG4616" s="6">
        <v>44539</v>
      </c>
      <c r="AH4616" s="5">
        <v>1</v>
      </c>
      <c r="AI4616" s="5">
        <v>0</v>
      </c>
      <c r="AJ4616" s="5">
        <v>0</v>
      </c>
      <c r="AK4616" s="5">
        <f t="shared" si="800"/>
        <v>0</v>
      </c>
      <c r="AL4616" s="5">
        <v>0</v>
      </c>
      <c r="AM4616" s="5">
        <v>0</v>
      </c>
      <c r="AN4616" s="5">
        <f t="shared" si="801"/>
        <v>0</v>
      </c>
      <c r="AO4616" s="5">
        <v>0</v>
      </c>
      <c r="AP4616" s="5">
        <v>0</v>
      </c>
      <c r="AQ4616" s="5">
        <f t="shared" si="802"/>
        <v>0</v>
      </c>
      <c r="AR4616" s="5">
        <v>0</v>
      </c>
      <c r="AS4616" s="6"/>
      <c r="AT4616" s="5">
        <v>0</v>
      </c>
      <c r="AU4616" s="5">
        <v>0</v>
      </c>
      <c r="AV4616" t="str">
        <f t="shared" si="795"/>
        <v>N</v>
      </c>
      <c r="AW4616" t="s">
        <v>60</v>
      </c>
      <c r="AX4616" t="s">
        <v>61</v>
      </c>
      <c r="AY4616" t="s">
        <v>2637</v>
      </c>
      <c r="AZ4616" t="s">
        <v>2637</v>
      </c>
      <c r="BA4616" t="str">
        <f t="shared" si="796"/>
        <v>N</v>
      </c>
    </row>
    <row r="4617" spans="1:53">
      <c r="A4617" t="s">
        <v>436</v>
      </c>
      <c r="B4617" t="s">
        <v>54</v>
      </c>
      <c r="C4617" t="s">
        <v>89</v>
      </c>
      <c r="D4617">
        <v>2021</v>
      </c>
      <c r="F4617" t="s">
        <v>7284</v>
      </c>
      <c r="G4617" t="s">
        <v>10700</v>
      </c>
      <c r="H4617" t="s">
        <v>10701</v>
      </c>
      <c r="I4617" t="s">
        <v>7287</v>
      </c>
      <c r="J4617" t="s">
        <v>58</v>
      </c>
      <c r="K4617" t="s">
        <v>59</v>
      </c>
      <c r="L4617" s="5">
        <v>0</v>
      </c>
      <c r="M4617" s="5">
        <v>0</v>
      </c>
      <c r="N4617" s="5">
        <f t="shared" si="792"/>
        <v>0</v>
      </c>
      <c r="O4617" s="5">
        <v>0</v>
      </c>
      <c r="P4617" s="5">
        <v>0</v>
      </c>
      <c r="Q4617" s="5">
        <f t="shared" si="793"/>
        <v>0</v>
      </c>
      <c r="R4617" s="5">
        <v>0</v>
      </c>
      <c r="S4617" s="5">
        <v>0</v>
      </c>
      <c r="T4617" s="5">
        <f t="shared" si="794"/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f t="shared" si="797"/>
        <v>0</v>
      </c>
      <c r="Z4617" s="5">
        <v>0</v>
      </c>
      <c r="AA4617" s="5">
        <v>1</v>
      </c>
      <c r="AB4617" s="5">
        <f t="shared" si="798"/>
        <v>1</v>
      </c>
      <c r="AC4617" s="5">
        <v>0</v>
      </c>
      <c r="AD4617" s="5">
        <v>0</v>
      </c>
      <c r="AE4617" s="5">
        <f t="shared" si="799"/>
        <v>0</v>
      </c>
      <c r="AF4617" s="5">
        <v>0</v>
      </c>
      <c r="AG4617" s="6">
        <v>44200</v>
      </c>
      <c r="AH4617" s="5">
        <v>1</v>
      </c>
      <c r="AI4617" s="5">
        <v>0</v>
      </c>
      <c r="AJ4617" s="5">
        <v>0</v>
      </c>
      <c r="AK4617" s="5">
        <f t="shared" si="800"/>
        <v>0</v>
      </c>
      <c r="AL4617" s="5">
        <v>0</v>
      </c>
      <c r="AM4617" s="5">
        <v>0</v>
      </c>
      <c r="AN4617" s="5">
        <f t="shared" si="801"/>
        <v>0</v>
      </c>
      <c r="AO4617" s="5">
        <v>0</v>
      </c>
      <c r="AP4617" s="5">
        <v>0</v>
      </c>
      <c r="AQ4617" s="5">
        <f t="shared" si="802"/>
        <v>0</v>
      </c>
      <c r="AR4617" s="5">
        <v>0</v>
      </c>
      <c r="AS4617" s="6"/>
      <c r="AT4617" s="5">
        <v>0</v>
      </c>
      <c r="AU4617" s="5">
        <v>0</v>
      </c>
      <c r="AV4617" t="str">
        <f t="shared" si="795"/>
        <v>N</v>
      </c>
      <c r="AW4617" t="s">
        <v>60</v>
      </c>
      <c r="AX4617" t="s">
        <v>61</v>
      </c>
      <c r="AY4617" t="s">
        <v>2637</v>
      </c>
      <c r="AZ4617" t="s">
        <v>2637</v>
      </c>
      <c r="BA4617" t="str">
        <f t="shared" si="796"/>
        <v>N</v>
      </c>
    </row>
    <row r="4618" spans="1:53">
      <c r="A4618" t="s">
        <v>436</v>
      </c>
      <c r="B4618" t="s">
        <v>54</v>
      </c>
      <c r="C4618" t="s">
        <v>89</v>
      </c>
      <c r="D4618">
        <v>2021</v>
      </c>
      <c r="F4618" t="s">
        <v>7051</v>
      </c>
      <c r="G4618" t="s">
        <v>7052</v>
      </c>
      <c r="H4618" t="s">
        <v>7053</v>
      </c>
      <c r="I4618" t="s">
        <v>7054</v>
      </c>
      <c r="J4618" t="s">
        <v>58</v>
      </c>
      <c r="K4618" t="s">
        <v>59</v>
      </c>
      <c r="L4618" s="5">
        <v>0</v>
      </c>
      <c r="M4618" s="5">
        <v>0</v>
      </c>
      <c r="N4618" s="5">
        <f t="shared" si="792"/>
        <v>0</v>
      </c>
      <c r="O4618" s="5">
        <v>0</v>
      </c>
      <c r="P4618" s="5">
        <v>0</v>
      </c>
      <c r="Q4618" s="5">
        <f t="shared" si="793"/>
        <v>0</v>
      </c>
      <c r="R4618" s="5">
        <v>0</v>
      </c>
      <c r="S4618" s="5">
        <v>0</v>
      </c>
      <c r="T4618" s="5">
        <f t="shared" si="794"/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f t="shared" si="797"/>
        <v>0</v>
      </c>
      <c r="Z4618" s="5">
        <v>0</v>
      </c>
      <c r="AA4618" s="5">
        <v>1</v>
      </c>
      <c r="AB4618" s="5">
        <f t="shared" si="798"/>
        <v>1</v>
      </c>
      <c r="AC4618" s="5">
        <v>0</v>
      </c>
      <c r="AD4618" s="5">
        <v>0</v>
      </c>
      <c r="AE4618" s="5">
        <f t="shared" si="799"/>
        <v>0</v>
      </c>
      <c r="AF4618" s="5">
        <v>0</v>
      </c>
      <c r="AG4618" s="6">
        <v>44249</v>
      </c>
      <c r="AH4618" s="5">
        <v>1</v>
      </c>
      <c r="AI4618" s="5">
        <v>0</v>
      </c>
      <c r="AJ4618" s="5">
        <v>0</v>
      </c>
      <c r="AK4618" s="5">
        <f t="shared" si="800"/>
        <v>0</v>
      </c>
      <c r="AL4618" s="5">
        <v>0</v>
      </c>
      <c r="AM4618" s="5">
        <v>0</v>
      </c>
      <c r="AN4618" s="5">
        <f t="shared" si="801"/>
        <v>0</v>
      </c>
      <c r="AO4618" s="5">
        <v>0</v>
      </c>
      <c r="AP4618" s="5">
        <v>0</v>
      </c>
      <c r="AQ4618" s="5">
        <f t="shared" si="802"/>
        <v>0</v>
      </c>
      <c r="AR4618" s="5">
        <v>0</v>
      </c>
      <c r="AS4618" s="6"/>
      <c r="AT4618" s="5">
        <v>0</v>
      </c>
      <c r="AU4618" s="5">
        <v>0</v>
      </c>
      <c r="AV4618" t="str">
        <f t="shared" si="795"/>
        <v>N</v>
      </c>
      <c r="AW4618" t="s">
        <v>60</v>
      </c>
      <c r="AX4618" t="s">
        <v>61</v>
      </c>
      <c r="AY4618" t="s">
        <v>2637</v>
      </c>
      <c r="AZ4618" t="s">
        <v>2637</v>
      </c>
      <c r="BA4618" t="str">
        <f t="shared" si="796"/>
        <v>N</v>
      </c>
    </row>
    <row r="4619" spans="1:53">
      <c r="A4619" t="s">
        <v>436</v>
      </c>
      <c r="B4619" t="s">
        <v>54</v>
      </c>
      <c r="C4619" t="s">
        <v>89</v>
      </c>
      <c r="D4619">
        <v>2021</v>
      </c>
      <c r="F4619" t="s">
        <v>6831</v>
      </c>
      <c r="G4619" t="s">
        <v>6832</v>
      </c>
      <c r="H4619" t="s">
        <v>2720</v>
      </c>
      <c r="I4619" t="s">
        <v>6833</v>
      </c>
      <c r="J4619" t="s">
        <v>58</v>
      </c>
      <c r="K4619" t="s">
        <v>59</v>
      </c>
      <c r="L4619" s="5">
        <v>0</v>
      </c>
      <c r="M4619" s="5">
        <v>0</v>
      </c>
      <c r="N4619" s="5">
        <f t="shared" si="792"/>
        <v>0</v>
      </c>
      <c r="O4619" s="5">
        <v>0</v>
      </c>
      <c r="P4619" s="5">
        <v>0</v>
      </c>
      <c r="Q4619" s="5">
        <f t="shared" si="793"/>
        <v>0</v>
      </c>
      <c r="R4619" s="5">
        <v>0</v>
      </c>
      <c r="S4619" s="5">
        <v>0</v>
      </c>
      <c r="T4619" s="5">
        <f t="shared" si="794"/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f t="shared" si="797"/>
        <v>0</v>
      </c>
      <c r="Z4619" s="5">
        <v>0</v>
      </c>
      <c r="AA4619" s="5">
        <v>1</v>
      </c>
      <c r="AB4619" s="5">
        <f t="shared" si="798"/>
        <v>1</v>
      </c>
      <c r="AC4619" s="5">
        <v>0</v>
      </c>
      <c r="AD4619" s="5">
        <v>0</v>
      </c>
      <c r="AE4619" s="5">
        <f t="shared" si="799"/>
        <v>0</v>
      </c>
      <c r="AF4619" s="5">
        <v>0</v>
      </c>
      <c r="AG4619" s="6">
        <v>44340</v>
      </c>
      <c r="AH4619" s="5">
        <v>1</v>
      </c>
      <c r="AI4619" s="5">
        <v>0</v>
      </c>
      <c r="AJ4619" s="5">
        <v>0</v>
      </c>
      <c r="AK4619" s="5">
        <f t="shared" si="800"/>
        <v>0</v>
      </c>
      <c r="AL4619" s="5">
        <v>0</v>
      </c>
      <c r="AM4619" s="5">
        <v>0</v>
      </c>
      <c r="AN4619" s="5">
        <f t="shared" si="801"/>
        <v>0</v>
      </c>
      <c r="AO4619" s="5">
        <v>0</v>
      </c>
      <c r="AP4619" s="5">
        <v>0</v>
      </c>
      <c r="AQ4619" s="5">
        <f t="shared" si="802"/>
        <v>0</v>
      </c>
      <c r="AR4619" s="5">
        <v>0</v>
      </c>
      <c r="AS4619" s="6"/>
      <c r="AT4619" s="5">
        <v>0</v>
      </c>
      <c r="AU4619" s="5">
        <v>0</v>
      </c>
      <c r="AV4619" t="str">
        <f t="shared" si="795"/>
        <v>N</v>
      </c>
      <c r="AW4619" t="s">
        <v>60</v>
      </c>
      <c r="AX4619" t="s">
        <v>61</v>
      </c>
      <c r="AY4619" t="s">
        <v>2637</v>
      </c>
      <c r="AZ4619" t="s">
        <v>2637</v>
      </c>
      <c r="BA4619" t="str">
        <f t="shared" si="796"/>
        <v>N</v>
      </c>
    </row>
    <row r="4620" spans="1:53">
      <c r="A4620" t="s">
        <v>436</v>
      </c>
      <c r="B4620" t="s">
        <v>54</v>
      </c>
      <c r="C4620" t="s">
        <v>89</v>
      </c>
      <c r="D4620">
        <v>2021</v>
      </c>
      <c r="F4620" t="s">
        <v>10702</v>
      </c>
      <c r="G4620" t="s">
        <v>10703</v>
      </c>
      <c r="H4620" t="s">
        <v>10704</v>
      </c>
      <c r="I4620" t="s">
        <v>10705</v>
      </c>
      <c r="J4620" t="s">
        <v>58</v>
      </c>
      <c r="K4620" t="s">
        <v>59</v>
      </c>
      <c r="L4620" s="5">
        <v>0</v>
      </c>
      <c r="M4620" s="5">
        <v>0</v>
      </c>
      <c r="N4620" s="5">
        <f t="shared" si="792"/>
        <v>0</v>
      </c>
      <c r="O4620" s="5">
        <v>0</v>
      </c>
      <c r="P4620" s="5">
        <v>0</v>
      </c>
      <c r="Q4620" s="5">
        <f t="shared" si="793"/>
        <v>0</v>
      </c>
      <c r="R4620" s="5">
        <v>0</v>
      </c>
      <c r="S4620" s="5">
        <v>0</v>
      </c>
      <c r="T4620" s="5">
        <f t="shared" si="794"/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f t="shared" si="797"/>
        <v>0</v>
      </c>
      <c r="Z4620" s="5">
        <v>0</v>
      </c>
      <c r="AA4620" s="5">
        <v>1</v>
      </c>
      <c r="AB4620" s="5">
        <f t="shared" si="798"/>
        <v>1</v>
      </c>
      <c r="AC4620" s="5">
        <v>0</v>
      </c>
      <c r="AD4620" s="5">
        <v>0</v>
      </c>
      <c r="AE4620" s="5">
        <f t="shared" si="799"/>
        <v>0</v>
      </c>
      <c r="AF4620" s="5">
        <v>0</v>
      </c>
      <c r="AG4620" s="6">
        <v>44496</v>
      </c>
      <c r="AH4620" s="5">
        <v>1</v>
      </c>
      <c r="AI4620" s="5">
        <v>0</v>
      </c>
      <c r="AJ4620" s="5">
        <v>0</v>
      </c>
      <c r="AK4620" s="5">
        <f t="shared" si="800"/>
        <v>0</v>
      </c>
      <c r="AL4620" s="5">
        <v>0</v>
      </c>
      <c r="AM4620" s="5">
        <v>0</v>
      </c>
      <c r="AN4620" s="5">
        <f t="shared" si="801"/>
        <v>0</v>
      </c>
      <c r="AO4620" s="5">
        <v>0</v>
      </c>
      <c r="AP4620" s="5">
        <v>0</v>
      </c>
      <c r="AQ4620" s="5">
        <f t="shared" si="802"/>
        <v>0</v>
      </c>
      <c r="AR4620" s="5">
        <v>0</v>
      </c>
      <c r="AS4620" s="6"/>
      <c r="AT4620" s="5">
        <v>0</v>
      </c>
      <c r="AU4620" s="5">
        <v>0</v>
      </c>
      <c r="AV4620" t="str">
        <f t="shared" si="795"/>
        <v>N</v>
      </c>
      <c r="AW4620" t="s">
        <v>60</v>
      </c>
      <c r="AX4620" t="s">
        <v>61</v>
      </c>
      <c r="AY4620" t="s">
        <v>2637</v>
      </c>
      <c r="AZ4620" t="s">
        <v>2637</v>
      </c>
      <c r="BA4620" t="str">
        <f t="shared" si="796"/>
        <v>N</v>
      </c>
    </row>
    <row r="4621" spans="1:53">
      <c r="A4621" t="s">
        <v>436</v>
      </c>
      <c r="B4621" t="s">
        <v>54</v>
      </c>
      <c r="C4621" t="s">
        <v>89</v>
      </c>
      <c r="D4621">
        <v>2021</v>
      </c>
      <c r="F4621" t="s">
        <v>10706</v>
      </c>
      <c r="G4621" t="s">
        <v>10707</v>
      </c>
      <c r="H4621" t="s">
        <v>2720</v>
      </c>
      <c r="I4621" t="s">
        <v>10708</v>
      </c>
      <c r="J4621" t="s">
        <v>58</v>
      </c>
      <c r="K4621" t="s">
        <v>59</v>
      </c>
      <c r="L4621" s="5">
        <v>0</v>
      </c>
      <c r="M4621" s="5">
        <v>0</v>
      </c>
      <c r="N4621" s="5">
        <f t="shared" si="792"/>
        <v>0</v>
      </c>
      <c r="O4621" s="5">
        <v>0</v>
      </c>
      <c r="P4621" s="5">
        <v>0</v>
      </c>
      <c r="Q4621" s="5">
        <f t="shared" si="793"/>
        <v>0</v>
      </c>
      <c r="R4621" s="5">
        <v>0</v>
      </c>
      <c r="S4621" s="5">
        <v>0</v>
      </c>
      <c r="T4621" s="5">
        <f t="shared" si="794"/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f t="shared" si="797"/>
        <v>0</v>
      </c>
      <c r="Z4621" s="5">
        <v>0</v>
      </c>
      <c r="AA4621" s="5">
        <v>1</v>
      </c>
      <c r="AB4621" s="5">
        <f t="shared" si="798"/>
        <v>1</v>
      </c>
      <c r="AC4621" s="5">
        <v>0</v>
      </c>
      <c r="AD4621" s="5">
        <v>0</v>
      </c>
      <c r="AE4621" s="5">
        <f t="shared" si="799"/>
        <v>0</v>
      </c>
      <c r="AF4621" s="5">
        <v>0</v>
      </c>
      <c r="AG4621" s="6">
        <v>44558</v>
      </c>
      <c r="AH4621" s="5">
        <v>1</v>
      </c>
      <c r="AI4621" s="5">
        <v>0</v>
      </c>
      <c r="AJ4621" s="5">
        <v>0</v>
      </c>
      <c r="AK4621" s="5">
        <f t="shared" si="800"/>
        <v>0</v>
      </c>
      <c r="AL4621" s="5">
        <v>0</v>
      </c>
      <c r="AM4621" s="5">
        <v>0</v>
      </c>
      <c r="AN4621" s="5">
        <f t="shared" si="801"/>
        <v>0</v>
      </c>
      <c r="AO4621" s="5">
        <v>0</v>
      </c>
      <c r="AP4621" s="5">
        <v>0</v>
      </c>
      <c r="AQ4621" s="5">
        <f t="shared" si="802"/>
        <v>0</v>
      </c>
      <c r="AR4621" s="5">
        <v>0</v>
      </c>
      <c r="AS4621" s="6"/>
      <c r="AT4621" s="5">
        <v>0</v>
      </c>
      <c r="AU4621" s="5">
        <v>0</v>
      </c>
      <c r="AV4621" t="str">
        <f t="shared" si="795"/>
        <v>N</v>
      </c>
      <c r="AW4621" t="s">
        <v>60</v>
      </c>
      <c r="AX4621" t="s">
        <v>61</v>
      </c>
      <c r="AY4621" t="s">
        <v>2637</v>
      </c>
      <c r="AZ4621" t="s">
        <v>2637</v>
      </c>
      <c r="BA4621" t="str">
        <f t="shared" si="796"/>
        <v>N</v>
      </c>
    </row>
    <row r="4622" spans="1:53">
      <c r="A4622" t="s">
        <v>436</v>
      </c>
      <c r="B4622" t="s">
        <v>54</v>
      </c>
      <c r="C4622" t="s">
        <v>89</v>
      </c>
      <c r="D4622">
        <v>2021</v>
      </c>
      <c r="F4622" t="s">
        <v>7322</v>
      </c>
      <c r="G4622" t="s">
        <v>7323</v>
      </c>
      <c r="H4622" t="s">
        <v>6395</v>
      </c>
      <c r="I4622" t="s">
        <v>7324</v>
      </c>
      <c r="J4622" t="s">
        <v>58</v>
      </c>
      <c r="K4622" t="s">
        <v>59</v>
      </c>
      <c r="L4622" s="5">
        <v>0</v>
      </c>
      <c r="M4622" s="5">
        <v>0</v>
      </c>
      <c r="N4622" s="5">
        <f t="shared" si="792"/>
        <v>0</v>
      </c>
      <c r="O4622" s="5">
        <v>0</v>
      </c>
      <c r="P4622" s="5">
        <v>0</v>
      </c>
      <c r="Q4622" s="5">
        <f t="shared" si="793"/>
        <v>0</v>
      </c>
      <c r="R4622" s="5">
        <v>0</v>
      </c>
      <c r="S4622" s="5">
        <v>0</v>
      </c>
      <c r="T4622" s="5">
        <f t="shared" si="794"/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f t="shared" si="797"/>
        <v>0</v>
      </c>
      <c r="Z4622" s="5">
        <v>0</v>
      </c>
      <c r="AA4622" s="5">
        <v>1</v>
      </c>
      <c r="AB4622" s="5">
        <f t="shared" si="798"/>
        <v>1</v>
      </c>
      <c r="AC4622" s="5">
        <v>0</v>
      </c>
      <c r="AD4622" s="5">
        <v>0</v>
      </c>
      <c r="AE4622" s="5">
        <f t="shared" si="799"/>
        <v>0</v>
      </c>
      <c r="AF4622" s="5">
        <v>0</v>
      </c>
      <c r="AG4622" s="6">
        <v>44333</v>
      </c>
      <c r="AH4622" s="5">
        <v>1</v>
      </c>
      <c r="AI4622" s="5">
        <v>0</v>
      </c>
      <c r="AJ4622" s="5">
        <v>0</v>
      </c>
      <c r="AK4622" s="5">
        <f t="shared" si="800"/>
        <v>0</v>
      </c>
      <c r="AL4622" s="5">
        <v>0</v>
      </c>
      <c r="AM4622" s="5">
        <v>0</v>
      </c>
      <c r="AN4622" s="5">
        <f t="shared" si="801"/>
        <v>0</v>
      </c>
      <c r="AO4622" s="5">
        <v>0</v>
      </c>
      <c r="AP4622" s="5">
        <v>0</v>
      </c>
      <c r="AQ4622" s="5">
        <f t="shared" si="802"/>
        <v>0</v>
      </c>
      <c r="AR4622" s="5">
        <v>0</v>
      </c>
      <c r="AS4622" s="6"/>
      <c r="AT4622" s="5">
        <v>0</v>
      </c>
      <c r="AU4622" s="5">
        <v>0</v>
      </c>
      <c r="AV4622" t="str">
        <f t="shared" si="795"/>
        <v>N</v>
      </c>
      <c r="AW4622" t="s">
        <v>60</v>
      </c>
      <c r="AX4622" t="s">
        <v>61</v>
      </c>
      <c r="AY4622" t="s">
        <v>2637</v>
      </c>
      <c r="AZ4622" t="s">
        <v>2637</v>
      </c>
      <c r="BA4622" t="str">
        <f t="shared" si="796"/>
        <v>N</v>
      </c>
    </row>
    <row r="4623" spans="1:53">
      <c r="A4623" t="s">
        <v>436</v>
      </c>
      <c r="B4623" t="s">
        <v>54</v>
      </c>
      <c r="C4623" t="s">
        <v>89</v>
      </c>
      <c r="D4623">
        <v>2021</v>
      </c>
      <c r="F4623" t="s">
        <v>6390</v>
      </c>
      <c r="G4623" t="s">
        <v>6391</v>
      </c>
      <c r="H4623" t="s">
        <v>2754</v>
      </c>
      <c r="I4623" t="s">
        <v>10709</v>
      </c>
      <c r="J4623" t="s">
        <v>58</v>
      </c>
      <c r="K4623" t="s">
        <v>59</v>
      </c>
      <c r="L4623" s="5">
        <v>0</v>
      </c>
      <c r="M4623" s="5">
        <v>0</v>
      </c>
      <c r="N4623" s="5">
        <f t="shared" si="792"/>
        <v>0</v>
      </c>
      <c r="O4623" s="5">
        <v>0</v>
      </c>
      <c r="P4623" s="5">
        <v>0</v>
      </c>
      <c r="Q4623" s="5">
        <f t="shared" si="793"/>
        <v>0</v>
      </c>
      <c r="R4623" s="5">
        <v>0</v>
      </c>
      <c r="S4623" s="5">
        <v>0</v>
      </c>
      <c r="T4623" s="5">
        <f t="shared" si="794"/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f t="shared" si="797"/>
        <v>0</v>
      </c>
      <c r="Z4623" s="5">
        <v>0</v>
      </c>
      <c r="AA4623" s="5">
        <v>1</v>
      </c>
      <c r="AB4623" s="5">
        <f t="shared" si="798"/>
        <v>1</v>
      </c>
      <c r="AC4623" s="5">
        <v>0</v>
      </c>
      <c r="AD4623" s="5">
        <v>0</v>
      </c>
      <c r="AE4623" s="5">
        <f t="shared" si="799"/>
        <v>0</v>
      </c>
      <c r="AF4623" s="5">
        <v>0</v>
      </c>
      <c r="AG4623" s="6">
        <v>44460</v>
      </c>
      <c r="AH4623" s="5">
        <v>1</v>
      </c>
      <c r="AI4623" s="5">
        <v>0</v>
      </c>
      <c r="AJ4623" s="5">
        <v>0</v>
      </c>
      <c r="AK4623" s="5">
        <f t="shared" si="800"/>
        <v>0</v>
      </c>
      <c r="AL4623" s="5">
        <v>0</v>
      </c>
      <c r="AM4623" s="5">
        <v>0</v>
      </c>
      <c r="AN4623" s="5">
        <f t="shared" si="801"/>
        <v>0</v>
      </c>
      <c r="AO4623" s="5">
        <v>0</v>
      </c>
      <c r="AP4623" s="5">
        <v>0</v>
      </c>
      <c r="AQ4623" s="5">
        <f t="shared" si="802"/>
        <v>0</v>
      </c>
      <c r="AR4623" s="5">
        <v>0</v>
      </c>
      <c r="AS4623" s="6"/>
      <c r="AT4623" s="5">
        <v>0</v>
      </c>
      <c r="AU4623" s="5">
        <v>0</v>
      </c>
      <c r="AV4623" t="str">
        <f t="shared" si="795"/>
        <v>N</v>
      </c>
      <c r="AW4623" t="s">
        <v>60</v>
      </c>
      <c r="AX4623" t="s">
        <v>61</v>
      </c>
      <c r="AY4623" t="s">
        <v>2637</v>
      </c>
      <c r="AZ4623" t="s">
        <v>2637</v>
      </c>
      <c r="BA4623" t="str">
        <f t="shared" si="796"/>
        <v>N</v>
      </c>
    </row>
    <row r="4624" spans="1:53">
      <c r="A4624" t="s">
        <v>436</v>
      </c>
      <c r="B4624" t="s">
        <v>54</v>
      </c>
      <c r="C4624" t="s">
        <v>89</v>
      </c>
      <c r="D4624">
        <v>2021</v>
      </c>
      <c r="F4624" t="s">
        <v>6167</v>
      </c>
      <c r="G4624" t="s">
        <v>6168</v>
      </c>
      <c r="H4624" t="s">
        <v>10710</v>
      </c>
      <c r="I4624" t="s">
        <v>6908</v>
      </c>
      <c r="J4624" t="s">
        <v>58</v>
      </c>
      <c r="K4624" t="s">
        <v>59</v>
      </c>
      <c r="L4624" s="5">
        <v>0</v>
      </c>
      <c r="M4624" s="5">
        <v>0</v>
      </c>
      <c r="N4624" s="5">
        <f t="shared" si="792"/>
        <v>0</v>
      </c>
      <c r="O4624" s="5">
        <v>0</v>
      </c>
      <c r="P4624" s="5">
        <v>0</v>
      </c>
      <c r="Q4624" s="5">
        <f t="shared" si="793"/>
        <v>0</v>
      </c>
      <c r="R4624" s="5">
        <v>0</v>
      </c>
      <c r="S4624" s="5">
        <v>0</v>
      </c>
      <c r="T4624" s="5">
        <f t="shared" si="794"/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f t="shared" si="797"/>
        <v>0</v>
      </c>
      <c r="Z4624" s="5">
        <v>0</v>
      </c>
      <c r="AA4624" s="5">
        <v>1</v>
      </c>
      <c r="AB4624" s="5">
        <f t="shared" si="798"/>
        <v>1</v>
      </c>
      <c r="AC4624" s="5">
        <v>0</v>
      </c>
      <c r="AD4624" s="5">
        <v>0</v>
      </c>
      <c r="AE4624" s="5">
        <f t="shared" si="799"/>
        <v>0</v>
      </c>
      <c r="AF4624" s="5">
        <v>0</v>
      </c>
      <c r="AG4624" s="6">
        <v>44466</v>
      </c>
      <c r="AH4624" s="5">
        <v>1</v>
      </c>
      <c r="AI4624" s="5">
        <v>0</v>
      </c>
      <c r="AJ4624" s="5">
        <v>0</v>
      </c>
      <c r="AK4624" s="5">
        <f t="shared" si="800"/>
        <v>0</v>
      </c>
      <c r="AL4624" s="5">
        <v>0</v>
      </c>
      <c r="AM4624" s="5">
        <v>0</v>
      </c>
      <c r="AN4624" s="5">
        <f t="shared" si="801"/>
        <v>0</v>
      </c>
      <c r="AO4624" s="5">
        <v>0</v>
      </c>
      <c r="AP4624" s="5">
        <v>0</v>
      </c>
      <c r="AQ4624" s="5">
        <f t="shared" si="802"/>
        <v>0</v>
      </c>
      <c r="AR4624" s="5">
        <v>0</v>
      </c>
      <c r="AS4624" s="6"/>
      <c r="AT4624" s="5">
        <v>0</v>
      </c>
      <c r="AU4624" s="5">
        <v>0</v>
      </c>
      <c r="AV4624" t="str">
        <f t="shared" si="795"/>
        <v>N</v>
      </c>
      <c r="AW4624" t="s">
        <v>60</v>
      </c>
      <c r="AX4624" t="s">
        <v>61</v>
      </c>
      <c r="AY4624" t="s">
        <v>2637</v>
      </c>
      <c r="AZ4624" t="s">
        <v>2637</v>
      </c>
      <c r="BA4624" t="str">
        <f t="shared" si="796"/>
        <v>N</v>
      </c>
    </row>
    <row r="4625" spans="1:53">
      <c r="A4625" t="s">
        <v>436</v>
      </c>
      <c r="B4625" t="s">
        <v>54</v>
      </c>
      <c r="C4625" t="s">
        <v>89</v>
      </c>
      <c r="D4625">
        <v>2021</v>
      </c>
      <c r="F4625" t="s">
        <v>6864</v>
      </c>
      <c r="G4625" t="s">
        <v>6865</v>
      </c>
      <c r="H4625" t="s">
        <v>6866</v>
      </c>
      <c r="I4625" t="s">
        <v>6867</v>
      </c>
      <c r="J4625" t="s">
        <v>58</v>
      </c>
      <c r="K4625" t="s">
        <v>59</v>
      </c>
      <c r="L4625" s="5">
        <v>0</v>
      </c>
      <c r="M4625" s="5">
        <v>0</v>
      </c>
      <c r="N4625" s="5">
        <f t="shared" si="792"/>
        <v>0</v>
      </c>
      <c r="O4625" s="5">
        <v>0</v>
      </c>
      <c r="P4625" s="5">
        <v>0</v>
      </c>
      <c r="Q4625" s="5">
        <f t="shared" si="793"/>
        <v>0</v>
      </c>
      <c r="R4625" s="5">
        <v>0</v>
      </c>
      <c r="S4625" s="5">
        <v>0</v>
      </c>
      <c r="T4625" s="5">
        <f t="shared" si="794"/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f t="shared" si="797"/>
        <v>0</v>
      </c>
      <c r="Z4625" s="5">
        <v>0</v>
      </c>
      <c r="AA4625" s="5">
        <v>1</v>
      </c>
      <c r="AB4625" s="5">
        <f t="shared" si="798"/>
        <v>1</v>
      </c>
      <c r="AC4625" s="5">
        <v>0</v>
      </c>
      <c r="AD4625" s="5">
        <v>0</v>
      </c>
      <c r="AE4625" s="5">
        <f t="shared" si="799"/>
        <v>0</v>
      </c>
      <c r="AF4625" s="5">
        <v>0</v>
      </c>
      <c r="AG4625" s="6">
        <v>44329</v>
      </c>
      <c r="AH4625" s="5">
        <v>1</v>
      </c>
      <c r="AI4625" s="5">
        <v>0</v>
      </c>
      <c r="AJ4625" s="5">
        <v>0</v>
      </c>
      <c r="AK4625" s="5">
        <f t="shared" si="800"/>
        <v>0</v>
      </c>
      <c r="AL4625" s="5">
        <v>0</v>
      </c>
      <c r="AM4625" s="5">
        <v>0</v>
      </c>
      <c r="AN4625" s="5">
        <f t="shared" si="801"/>
        <v>0</v>
      </c>
      <c r="AO4625" s="5">
        <v>0</v>
      </c>
      <c r="AP4625" s="5">
        <v>0</v>
      </c>
      <c r="AQ4625" s="5">
        <f t="shared" si="802"/>
        <v>0</v>
      </c>
      <c r="AR4625" s="5">
        <v>0</v>
      </c>
      <c r="AS4625" s="6"/>
      <c r="AT4625" s="5">
        <v>0</v>
      </c>
      <c r="AU4625" s="5">
        <v>0</v>
      </c>
      <c r="AV4625" t="str">
        <f t="shared" si="795"/>
        <v>N</v>
      </c>
      <c r="AW4625" t="s">
        <v>60</v>
      </c>
      <c r="AX4625" t="s">
        <v>61</v>
      </c>
      <c r="AY4625" t="s">
        <v>2637</v>
      </c>
      <c r="AZ4625" t="s">
        <v>2637</v>
      </c>
      <c r="BA4625" t="str">
        <f t="shared" si="796"/>
        <v>N</v>
      </c>
    </row>
    <row r="4626" spans="1:53">
      <c r="A4626" t="s">
        <v>436</v>
      </c>
      <c r="B4626" t="s">
        <v>54</v>
      </c>
      <c r="C4626" t="s">
        <v>89</v>
      </c>
      <c r="D4626">
        <v>2021</v>
      </c>
      <c r="F4626" t="s">
        <v>10711</v>
      </c>
      <c r="G4626" t="s">
        <v>10712</v>
      </c>
      <c r="H4626" t="s">
        <v>5071</v>
      </c>
      <c r="I4626" t="s">
        <v>10713</v>
      </c>
      <c r="J4626" t="s">
        <v>58</v>
      </c>
      <c r="K4626" t="s">
        <v>59</v>
      </c>
      <c r="L4626" s="5">
        <v>0</v>
      </c>
      <c r="M4626" s="5">
        <v>0</v>
      </c>
      <c r="N4626" s="5">
        <f t="shared" si="792"/>
        <v>0</v>
      </c>
      <c r="O4626" s="5">
        <v>0</v>
      </c>
      <c r="P4626" s="5">
        <v>0</v>
      </c>
      <c r="Q4626" s="5">
        <f t="shared" si="793"/>
        <v>0</v>
      </c>
      <c r="R4626" s="5">
        <v>0</v>
      </c>
      <c r="S4626" s="5">
        <v>0</v>
      </c>
      <c r="T4626" s="5">
        <f t="shared" si="794"/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f t="shared" si="797"/>
        <v>0</v>
      </c>
      <c r="Z4626" s="5">
        <v>0</v>
      </c>
      <c r="AA4626" s="5">
        <v>1</v>
      </c>
      <c r="AB4626" s="5">
        <f t="shared" si="798"/>
        <v>1</v>
      </c>
      <c r="AC4626" s="5">
        <v>0</v>
      </c>
      <c r="AD4626" s="5">
        <v>0</v>
      </c>
      <c r="AE4626" s="5">
        <f t="shared" si="799"/>
        <v>0</v>
      </c>
      <c r="AF4626" s="5">
        <v>0</v>
      </c>
      <c r="AG4626" s="6">
        <v>44545</v>
      </c>
      <c r="AH4626" s="5">
        <v>1</v>
      </c>
      <c r="AI4626" s="5">
        <v>0</v>
      </c>
      <c r="AJ4626" s="5">
        <v>0</v>
      </c>
      <c r="AK4626" s="5">
        <f t="shared" si="800"/>
        <v>0</v>
      </c>
      <c r="AL4626" s="5">
        <v>0</v>
      </c>
      <c r="AM4626" s="5">
        <v>0</v>
      </c>
      <c r="AN4626" s="5">
        <f t="shared" si="801"/>
        <v>0</v>
      </c>
      <c r="AO4626" s="5">
        <v>0</v>
      </c>
      <c r="AP4626" s="5">
        <v>0</v>
      </c>
      <c r="AQ4626" s="5">
        <f t="shared" si="802"/>
        <v>0</v>
      </c>
      <c r="AR4626" s="5">
        <v>0</v>
      </c>
      <c r="AS4626" s="6"/>
      <c r="AT4626" s="5">
        <v>0</v>
      </c>
      <c r="AU4626" s="5">
        <v>0</v>
      </c>
      <c r="AV4626" t="str">
        <f t="shared" si="795"/>
        <v>N</v>
      </c>
      <c r="AW4626" t="s">
        <v>60</v>
      </c>
      <c r="AX4626" t="s">
        <v>61</v>
      </c>
      <c r="AY4626" t="s">
        <v>2637</v>
      </c>
      <c r="AZ4626" t="s">
        <v>2637</v>
      </c>
      <c r="BA4626" t="str">
        <f t="shared" si="796"/>
        <v>N</v>
      </c>
    </row>
    <row r="4627" spans="1:53">
      <c r="A4627" t="s">
        <v>436</v>
      </c>
      <c r="B4627" t="s">
        <v>54</v>
      </c>
      <c r="C4627" t="s">
        <v>89</v>
      </c>
      <c r="D4627">
        <v>2021</v>
      </c>
      <c r="F4627" t="s">
        <v>10714</v>
      </c>
      <c r="G4627" t="s">
        <v>10715</v>
      </c>
      <c r="H4627" t="s">
        <v>5071</v>
      </c>
      <c r="I4627" t="s">
        <v>10716</v>
      </c>
      <c r="J4627" t="s">
        <v>58</v>
      </c>
      <c r="K4627" t="s">
        <v>59</v>
      </c>
      <c r="L4627" s="5">
        <v>0</v>
      </c>
      <c r="M4627" s="5">
        <v>0</v>
      </c>
      <c r="N4627" s="5">
        <f t="shared" si="792"/>
        <v>0</v>
      </c>
      <c r="O4627" s="5">
        <v>0</v>
      </c>
      <c r="P4627" s="5">
        <v>0</v>
      </c>
      <c r="Q4627" s="5">
        <f t="shared" si="793"/>
        <v>0</v>
      </c>
      <c r="R4627" s="5">
        <v>0</v>
      </c>
      <c r="S4627" s="5">
        <v>0</v>
      </c>
      <c r="T4627" s="5">
        <f t="shared" si="794"/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f t="shared" si="797"/>
        <v>0</v>
      </c>
      <c r="Z4627" s="5">
        <v>0</v>
      </c>
      <c r="AA4627" s="5">
        <v>1</v>
      </c>
      <c r="AB4627" s="5">
        <f t="shared" si="798"/>
        <v>1</v>
      </c>
      <c r="AC4627" s="5">
        <v>0</v>
      </c>
      <c r="AD4627" s="5">
        <v>0</v>
      </c>
      <c r="AE4627" s="5">
        <f t="shared" si="799"/>
        <v>0</v>
      </c>
      <c r="AF4627" s="5">
        <v>0</v>
      </c>
      <c r="AG4627" s="6">
        <v>44503</v>
      </c>
      <c r="AH4627" s="5">
        <v>1</v>
      </c>
      <c r="AI4627" s="5">
        <v>0</v>
      </c>
      <c r="AJ4627" s="5">
        <v>0</v>
      </c>
      <c r="AK4627" s="5">
        <f t="shared" si="800"/>
        <v>0</v>
      </c>
      <c r="AL4627" s="5">
        <v>0</v>
      </c>
      <c r="AM4627" s="5">
        <v>0</v>
      </c>
      <c r="AN4627" s="5">
        <f t="shared" si="801"/>
        <v>0</v>
      </c>
      <c r="AO4627" s="5">
        <v>0</v>
      </c>
      <c r="AP4627" s="5">
        <v>0</v>
      </c>
      <c r="AQ4627" s="5">
        <f t="shared" si="802"/>
        <v>0</v>
      </c>
      <c r="AR4627" s="5">
        <v>0</v>
      </c>
      <c r="AS4627" s="6"/>
      <c r="AT4627" s="5">
        <v>0</v>
      </c>
      <c r="AU4627" s="5">
        <v>0</v>
      </c>
      <c r="AV4627" t="str">
        <f t="shared" si="795"/>
        <v>N</v>
      </c>
      <c r="AW4627" t="s">
        <v>60</v>
      </c>
      <c r="AX4627" t="s">
        <v>61</v>
      </c>
      <c r="AY4627" t="s">
        <v>2637</v>
      </c>
      <c r="AZ4627" t="s">
        <v>2637</v>
      </c>
      <c r="BA4627" t="str">
        <f t="shared" si="796"/>
        <v>N</v>
      </c>
    </row>
    <row r="4628" spans="1:53">
      <c r="A4628" t="s">
        <v>436</v>
      </c>
      <c r="B4628" t="s">
        <v>54</v>
      </c>
      <c r="C4628" t="s">
        <v>89</v>
      </c>
      <c r="D4628">
        <v>2021</v>
      </c>
      <c r="F4628" t="s">
        <v>7098</v>
      </c>
      <c r="G4628" t="s">
        <v>7099</v>
      </c>
      <c r="H4628" t="s">
        <v>2754</v>
      </c>
      <c r="I4628" t="s">
        <v>7100</v>
      </c>
      <c r="J4628" t="s">
        <v>58</v>
      </c>
      <c r="K4628" t="s">
        <v>59</v>
      </c>
      <c r="L4628" s="5">
        <v>0</v>
      </c>
      <c r="M4628" s="5">
        <v>0</v>
      </c>
      <c r="N4628" s="5">
        <f t="shared" si="792"/>
        <v>0</v>
      </c>
      <c r="O4628" s="5">
        <v>0</v>
      </c>
      <c r="P4628" s="5">
        <v>0</v>
      </c>
      <c r="Q4628" s="5">
        <f t="shared" si="793"/>
        <v>0</v>
      </c>
      <c r="R4628" s="5">
        <v>0</v>
      </c>
      <c r="S4628" s="5">
        <v>0</v>
      </c>
      <c r="T4628" s="5">
        <f t="shared" si="794"/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f t="shared" si="797"/>
        <v>0</v>
      </c>
      <c r="Z4628" s="5">
        <v>0</v>
      </c>
      <c r="AA4628" s="5">
        <v>1</v>
      </c>
      <c r="AB4628" s="5">
        <f t="shared" si="798"/>
        <v>1</v>
      </c>
      <c r="AC4628" s="5">
        <v>0</v>
      </c>
      <c r="AD4628" s="5">
        <v>0</v>
      </c>
      <c r="AE4628" s="5">
        <f t="shared" si="799"/>
        <v>0</v>
      </c>
      <c r="AF4628" s="5">
        <v>0</v>
      </c>
      <c r="AG4628" s="6">
        <v>44252</v>
      </c>
      <c r="AH4628" s="5">
        <v>1</v>
      </c>
      <c r="AI4628" s="5">
        <v>0</v>
      </c>
      <c r="AJ4628" s="5">
        <v>0</v>
      </c>
      <c r="AK4628" s="5">
        <f t="shared" si="800"/>
        <v>0</v>
      </c>
      <c r="AL4628" s="5">
        <v>0</v>
      </c>
      <c r="AM4628" s="5">
        <v>0</v>
      </c>
      <c r="AN4628" s="5">
        <f t="shared" si="801"/>
        <v>0</v>
      </c>
      <c r="AO4628" s="5">
        <v>0</v>
      </c>
      <c r="AP4628" s="5">
        <v>0</v>
      </c>
      <c r="AQ4628" s="5">
        <f t="shared" si="802"/>
        <v>0</v>
      </c>
      <c r="AR4628" s="5">
        <v>0</v>
      </c>
      <c r="AS4628" s="6"/>
      <c r="AT4628" s="5">
        <v>0</v>
      </c>
      <c r="AU4628" s="5">
        <v>0</v>
      </c>
      <c r="AV4628" t="str">
        <f t="shared" si="795"/>
        <v>N</v>
      </c>
      <c r="AW4628" t="s">
        <v>60</v>
      </c>
      <c r="AX4628" t="s">
        <v>61</v>
      </c>
      <c r="AY4628" t="s">
        <v>2637</v>
      </c>
      <c r="AZ4628" t="s">
        <v>2637</v>
      </c>
      <c r="BA4628" t="str">
        <f t="shared" si="796"/>
        <v>N</v>
      </c>
    </row>
    <row r="4629" spans="1:53">
      <c r="A4629" t="s">
        <v>436</v>
      </c>
      <c r="B4629" t="s">
        <v>54</v>
      </c>
      <c r="C4629" t="s">
        <v>89</v>
      </c>
      <c r="D4629">
        <v>2021</v>
      </c>
      <c r="F4629" t="s">
        <v>10717</v>
      </c>
      <c r="G4629" t="s">
        <v>10718</v>
      </c>
      <c r="H4629" t="s">
        <v>2720</v>
      </c>
      <c r="I4629" t="s">
        <v>10719</v>
      </c>
      <c r="J4629" t="s">
        <v>58</v>
      </c>
      <c r="K4629" t="s">
        <v>59</v>
      </c>
      <c r="L4629" s="5">
        <v>0</v>
      </c>
      <c r="M4629" s="5">
        <v>0</v>
      </c>
      <c r="N4629" s="5">
        <f t="shared" si="792"/>
        <v>0</v>
      </c>
      <c r="O4629" s="5">
        <v>0</v>
      </c>
      <c r="P4629" s="5">
        <v>0</v>
      </c>
      <c r="Q4629" s="5">
        <f t="shared" si="793"/>
        <v>0</v>
      </c>
      <c r="R4629" s="5">
        <v>0</v>
      </c>
      <c r="S4629" s="5">
        <v>0</v>
      </c>
      <c r="T4629" s="5">
        <f t="shared" si="794"/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f t="shared" si="797"/>
        <v>0</v>
      </c>
      <c r="Z4629" s="5">
        <v>0</v>
      </c>
      <c r="AA4629" s="5">
        <v>1</v>
      </c>
      <c r="AB4629" s="5">
        <f t="shared" si="798"/>
        <v>1</v>
      </c>
      <c r="AC4629" s="5">
        <v>0</v>
      </c>
      <c r="AD4629" s="5">
        <v>0</v>
      </c>
      <c r="AE4629" s="5">
        <f t="shared" si="799"/>
        <v>0</v>
      </c>
      <c r="AF4629" s="5">
        <v>0</v>
      </c>
      <c r="AG4629" s="6">
        <v>44516</v>
      </c>
      <c r="AH4629" s="5">
        <v>1</v>
      </c>
      <c r="AI4629" s="5">
        <v>0</v>
      </c>
      <c r="AJ4629" s="5">
        <v>0</v>
      </c>
      <c r="AK4629" s="5">
        <f t="shared" si="800"/>
        <v>0</v>
      </c>
      <c r="AL4629" s="5">
        <v>0</v>
      </c>
      <c r="AM4629" s="5">
        <v>0</v>
      </c>
      <c r="AN4629" s="5">
        <f t="shared" si="801"/>
        <v>0</v>
      </c>
      <c r="AO4629" s="5">
        <v>0</v>
      </c>
      <c r="AP4629" s="5">
        <v>0</v>
      </c>
      <c r="AQ4629" s="5">
        <f t="shared" si="802"/>
        <v>0</v>
      </c>
      <c r="AR4629" s="5">
        <v>0</v>
      </c>
      <c r="AS4629" s="6"/>
      <c r="AT4629" s="5">
        <v>0</v>
      </c>
      <c r="AU4629" s="5">
        <v>0</v>
      </c>
      <c r="AV4629" t="str">
        <f t="shared" si="795"/>
        <v>N</v>
      </c>
      <c r="AW4629" t="s">
        <v>60</v>
      </c>
      <c r="AX4629" t="s">
        <v>61</v>
      </c>
      <c r="AY4629" t="s">
        <v>2637</v>
      </c>
      <c r="AZ4629" t="s">
        <v>2637</v>
      </c>
      <c r="BA4629" t="str">
        <f t="shared" si="796"/>
        <v>N</v>
      </c>
    </row>
    <row r="4630" spans="1:53">
      <c r="A4630" t="s">
        <v>436</v>
      </c>
      <c r="B4630" t="s">
        <v>54</v>
      </c>
      <c r="C4630" t="s">
        <v>89</v>
      </c>
      <c r="D4630">
        <v>2021</v>
      </c>
      <c r="F4630" t="s">
        <v>4749</v>
      </c>
      <c r="G4630" t="s">
        <v>4750</v>
      </c>
      <c r="H4630" t="s">
        <v>10720</v>
      </c>
      <c r="I4630" t="s">
        <v>10721</v>
      </c>
      <c r="J4630" t="s">
        <v>58</v>
      </c>
      <c r="K4630" t="s">
        <v>59</v>
      </c>
      <c r="L4630" s="5">
        <v>0</v>
      </c>
      <c r="M4630" s="5">
        <v>0</v>
      </c>
      <c r="N4630" s="5">
        <f t="shared" si="792"/>
        <v>0</v>
      </c>
      <c r="O4630" s="5">
        <v>0</v>
      </c>
      <c r="P4630" s="5">
        <v>0</v>
      </c>
      <c r="Q4630" s="5">
        <f t="shared" si="793"/>
        <v>0</v>
      </c>
      <c r="R4630" s="5">
        <v>0</v>
      </c>
      <c r="S4630" s="5">
        <v>0</v>
      </c>
      <c r="T4630" s="5">
        <f t="shared" si="794"/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f t="shared" si="797"/>
        <v>0</v>
      </c>
      <c r="Z4630" s="5">
        <v>0</v>
      </c>
      <c r="AA4630" s="5">
        <v>1</v>
      </c>
      <c r="AB4630" s="5">
        <f t="shared" si="798"/>
        <v>1</v>
      </c>
      <c r="AC4630" s="5">
        <v>0</v>
      </c>
      <c r="AD4630" s="5">
        <v>0</v>
      </c>
      <c r="AE4630" s="5">
        <f t="shared" si="799"/>
        <v>0</v>
      </c>
      <c r="AF4630" s="5">
        <v>0</v>
      </c>
      <c r="AG4630" s="6">
        <v>44482</v>
      </c>
      <c r="AH4630" s="5">
        <v>1</v>
      </c>
      <c r="AI4630" s="5">
        <v>0</v>
      </c>
      <c r="AJ4630" s="5">
        <v>0</v>
      </c>
      <c r="AK4630" s="5">
        <f t="shared" si="800"/>
        <v>0</v>
      </c>
      <c r="AL4630" s="5">
        <v>0</v>
      </c>
      <c r="AM4630" s="5">
        <v>0</v>
      </c>
      <c r="AN4630" s="5">
        <f t="shared" si="801"/>
        <v>0</v>
      </c>
      <c r="AO4630" s="5">
        <v>0</v>
      </c>
      <c r="AP4630" s="5">
        <v>0</v>
      </c>
      <c r="AQ4630" s="5">
        <f t="shared" si="802"/>
        <v>0</v>
      </c>
      <c r="AR4630" s="5">
        <v>0</v>
      </c>
      <c r="AS4630" s="6"/>
      <c r="AT4630" s="5">
        <v>0</v>
      </c>
      <c r="AU4630" s="5">
        <v>0</v>
      </c>
      <c r="AV4630" t="str">
        <f t="shared" si="795"/>
        <v>N</v>
      </c>
      <c r="AW4630" t="s">
        <v>60</v>
      </c>
      <c r="AX4630" t="s">
        <v>61</v>
      </c>
      <c r="AY4630" t="s">
        <v>2637</v>
      </c>
      <c r="AZ4630" t="s">
        <v>2637</v>
      </c>
      <c r="BA4630" t="str">
        <f t="shared" si="796"/>
        <v>N</v>
      </c>
    </row>
    <row r="4631" spans="1:53">
      <c r="A4631" t="s">
        <v>436</v>
      </c>
      <c r="B4631" t="s">
        <v>54</v>
      </c>
      <c r="C4631" t="s">
        <v>89</v>
      </c>
      <c r="D4631">
        <v>2021</v>
      </c>
      <c r="F4631" t="s">
        <v>6834</v>
      </c>
      <c r="G4631" t="s">
        <v>6835</v>
      </c>
      <c r="H4631" t="s">
        <v>6836</v>
      </c>
      <c r="I4631" t="s">
        <v>6837</v>
      </c>
      <c r="J4631" t="s">
        <v>58</v>
      </c>
      <c r="K4631" t="s">
        <v>59</v>
      </c>
      <c r="L4631" s="5">
        <v>0</v>
      </c>
      <c r="M4631" s="5">
        <v>0</v>
      </c>
      <c r="N4631" s="5">
        <f t="shared" si="792"/>
        <v>0</v>
      </c>
      <c r="O4631" s="5">
        <v>0</v>
      </c>
      <c r="P4631" s="5">
        <v>0</v>
      </c>
      <c r="Q4631" s="5">
        <f t="shared" si="793"/>
        <v>0</v>
      </c>
      <c r="R4631" s="5">
        <v>0</v>
      </c>
      <c r="S4631" s="5">
        <v>0</v>
      </c>
      <c r="T4631" s="5">
        <f t="shared" si="794"/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f t="shared" si="797"/>
        <v>0</v>
      </c>
      <c r="Z4631" s="5">
        <v>0</v>
      </c>
      <c r="AA4631" s="5">
        <v>1</v>
      </c>
      <c r="AB4631" s="5">
        <f t="shared" si="798"/>
        <v>1</v>
      </c>
      <c r="AC4631" s="5">
        <v>0</v>
      </c>
      <c r="AD4631" s="5">
        <v>0</v>
      </c>
      <c r="AE4631" s="5">
        <f t="shared" si="799"/>
        <v>0</v>
      </c>
      <c r="AF4631" s="5">
        <v>0</v>
      </c>
      <c r="AG4631" s="6">
        <v>44369</v>
      </c>
      <c r="AH4631" s="5">
        <v>1</v>
      </c>
      <c r="AI4631" s="5">
        <v>0</v>
      </c>
      <c r="AJ4631" s="5">
        <v>0</v>
      </c>
      <c r="AK4631" s="5">
        <f t="shared" si="800"/>
        <v>0</v>
      </c>
      <c r="AL4631" s="5">
        <v>0</v>
      </c>
      <c r="AM4631" s="5">
        <v>0</v>
      </c>
      <c r="AN4631" s="5">
        <f t="shared" si="801"/>
        <v>0</v>
      </c>
      <c r="AO4631" s="5">
        <v>0</v>
      </c>
      <c r="AP4631" s="5">
        <v>0</v>
      </c>
      <c r="AQ4631" s="5">
        <f t="shared" si="802"/>
        <v>0</v>
      </c>
      <c r="AR4631" s="5">
        <v>0</v>
      </c>
      <c r="AS4631" s="6"/>
      <c r="AT4631" s="5">
        <v>0</v>
      </c>
      <c r="AU4631" s="5">
        <v>0</v>
      </c>
      <c r="AV4631" t="str">
        <f t="shared" si="795"/>
        <v>N</v>
      </c>
      <c r="AW4631" t="s">
        <v>60</v>
      </c>
      <c r="AX4631" t="s">
        <v>61</v>
      </c>
      <c r="AY4631" t="s">
        <v>2637</v>
      </c>
      <c r="AZ4631" t="s">
        <v>2637</v>
      </c>
      <c r="BA4631" t="str">
        <f t="shared" si="796"/>
        <v>N</v>
      </c>
    </row>
    <row r="4632" spans="1:53">
      <c r="A4632" t="s">
        <v>436</v>
      </c>
      <c r="B4632" t="s">
        <v>54</v>
      </c>
      <c r="C4632" t="s">
        <v>89</v>
      </c>
      <c r="D4632">
        <v>2021</v>
      </c>
      <c r="F4632" t="s">
        <v>10722</v>
      </c>
      <c r="G4632" t="s">
        <v>10723</v>
      </c>
      <c r="H4632" t="s">
        <v>2720</v>
      </c>
      <c r="I4632" t="s">
        <v>10724</v>
      </c>
      <c r="J4632" t="s">
        <v>58</v>
      </c>
      <c r="K4632" t="s">
        <v>59</v>
      </c>
      <c r="L4632" s="5">
        <v>0</v>
      </c>
      <c r="M4632" s="5">
        <v>0</v>
      </c>
      <c r="N4632" s="5">
        <f t="shared" si="792"/>
        <v>0</v>
      </c>
      <c r="O4632" s="5">
        <v>0</v>
      </c>
      <c r="P4632" s="5">
        <v>0</v>
      </c>
      <c r="Q4632" s="5">
        <f t="shared" si="793"/>
        <v>0</v>
      </c>
      <c r="R4632" s="5">
        <v>0</v>
      </c>
      <c r="S4632" s="5">
        <v>0</v>
      </c>
      <c r="T4632" s="5">
        <f t="shared" si="794"/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f t="shared" si="797"/>
        <v>0</v>
      </c>
      <c r="Z4632" s="5">
        <v>0</v>
      </c>
      <c r="AA4632" s="5">
        <v>1</v>
      </c>
      <c r="AB4632" s="5">
        <f t="shared" si="798"/>
        <v>1</v>
      </c>
      <c r="AC4632" s="5">
        <v>0</v>
      </c>
      <c r="AD4632" s="5">
        <v>0</v>
      </c>
      <c r="AE4632" s="5">
        <f t="shared" si="799"/>
        <v>0</v>
      </c>
      <c r="AF4632" s="5">
        <v>0</v>
      </c>
      <c r="AG4632" s="6">
        <v>44529</v>
      </c>
      <c r="AH4632" s="5">
        <v>1</v>
      </c>
      <c r="AI4632" s="5">
        <v>0</v>
      </c>
      <c r="AJ4632" s="5">
        <v>0</v>
      </c>
      <c r="AK4632" s="5">
        <f t="shared" si="800"/>
        <v>0</v>
      </c>
      <c r="AL4632" s="5">
        <v>0</v>
      </c>
      <c r="AM4632" s="5">
        <v>0</v>
      </c>
      <c r="AN4632" s="5">
        <f t="shared" si="801"/>
        <v>0</v>
      </c>
      <c r="AO4632" s="5">
        <v>0</v>
      </c>
      <c r="AP4632" s="5">
        <v>0</v>
      </c>
      <c r="AQ4632" s="5">
        <f t="shared" si="802"/>
        <v>0</v>
      </c>
      <c r="AR4632" s="5">
        <v>0</v>
      </c>
      <c r="AS4632" s="6"/>
      <c r="AT4632" s="5">
        <v>0</v>
      </c>
      <c r="AU4632" s="5">
        <v>0</v>
      </c>
      <c r="AV4632" t="str">
        <f t="shared" si="795"/>
        <v>N</v>
      </c>
      <c r="AW4632" t="s">
        <v>60</v>
      </c>
      <c r="AX4632" t="s">
        <v>61</v>
      </c>
      <c r="AY4632" t="s">
        <v>2637</v>
      </c>
      <c r="AZ4632" t="s">
        <v>2637</v>
      </c>
      <c r="BA4632" t="str">
        <f t="shared" si="796"/>
        <v>N</v>
      </c>
    </row>
    <row r="4633" spans="1:53">
      <c r="A4633" t="s">
        <v>436</v>
      </c>
      <c r="B4633" t="s">
        <v>54</v>
      </c>
      <c r="C4633" t="s">
        <v>89</v>
      </c>
      <c r="D4633">
        <v>2021</v>
      </c>
      <c r="F4633" t="s">
        <v>10725</v>
      </c>
      <c r="G4633" t="s">
        <v>10726</v>
      </c>
      <c r="H4633" t="s">
        <v>5071</v>
      </c>
      <c r="I4633" t="s">
        <v>10727</v>
      </c>
      <c r="J4633" t="s">
        <v>58</v>
      </c>
      <c r="K4633" t="s">
        <v>59</v>
      </c>
      <c r="L4633" s="5">
        <v>0</v>
      </c>
      <c r="M4633" s="5">
        <v>0</v>
      </c>
      <c r="N4633" s="5">
        <f t="shared" si="792"/>
        <v>0</v>
      </c>
      <c r="O4633" s="5">
        <v>0</v>
      </c>
      <c r="P4633" s="5">
        <v>0</v>
      </c>
      <c r="Q4633" s="5">
        <f t="shared" si="793"/>
        <v>0</v>
      </c>
      <c r="R4633" s="5">
        <v>0</v>
      </c>
      <c r="S4633" s="5">
        <v>0</v>
      </c>
      <c r="T4633" s="5">
        <f t="shared" si="794"/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f t="shared" si="797"/>
        <v>0</v>
      </c>
      <c r="Z4633" s="5">
        <v>0</v>
      </c>
      <c r="AA4633" s="5">
        <v>1</v>
      </c>
      <c r="AB4633" s="5">
        <f t="shared" si="798"/>
        <v>1</v>
      </c>
      <c r="AC4633" s="5">
        <v>0</v>
      </c>
      <c r="AD4633" s="5">
        <v>0</v>
      </c>
      <c r="AE4633" s="5">
        <f t="shared" si="799"/>
        <v>0</v>
      </c>
      <c r="AF4633" s="5">
        <v>0</v>
      </c>
      <c r="AG4633" s="6">
        <v>44474</v>
      </c>
      <c r="AH4633" s="5">
        <v>1</v>
      </c>
      <c r="AI4633" s="5">
        <v>0</v>
      </c>
      <c r="AJ4633" s="5">
        <v>0</v>
      </c>
      <c r="AK4633" s="5">
        <f t="shared" si="800"/>
        <v>0</v>
      </c>
      <c r="AL4633" s="5">
        <v>0</v>
      </c>
      <c r="AM4633" s="5">
        <v>0</v>
      </c>
      <c r="AN4633" s="5">
        <f t="shared" si="801"/>
        <v>0</v>
      </c>
      <c r="AO4633" s="5">
        <v>0</v>
      </c>
      <c r="AP4633" s="5">
        <v>0</v>
      </c>
      <c r="AQ4633" s="5">
        <f t="shared" si="802"/>
        <v>0</v>
      </c>
      <c r="AR4633" s="5">
        <v>0</v>
      </c>
      <c r="AS4633" s="6"/>
      <c r="AT4633" s="5">
        <v>0</v>
      </c>
      <c r="AU4633" s="5">
        <v>0</v>
      </c>
      <c r="AV4633" t="str">
        <f t="shared" si="795"/>
        <v>N</v>
      </c>
      <c r="AW4633" t="s">
        <v>60</v>
      </c>
      <c r="AX4633" t="s">
        <v>61</v>
      </c>
      <c r="AY4633" t="s">
        <v>2637</v>
      </c>
      <c r="AZ4633" t="s">
        <v>2637</v>
      </c>
      <c r="BA4633" t="str">
        <f t="shared" si="796"/>
        <v>N</v>
      </c>
    </row>
    <row r="4634" spans="1:53">
      <c r="A4634" t="s">
        <v>436</v>
      </c>
      <c r="B4634" t="s">
        <v>54</v>
      </c>
      <c r="C4634" t="s">
        <v>89</v>
      </c>
      <c r="D4634">
        <v>2021</v>
      </c>
      <c r="F4634" t="s">
        <v>10728</v>
      </c>
      <c r="G4634" t="s">
        <v>10729</v>
      </c>
      <c r="H4634" t="s">
        <v>10730</v>
      </c>
      <c r="I4634" t="s">
        <v>10731</v>
      </c>
      <c r="J4634" t="s">
        <v>58</v>
      </c>
      <c r="K4634" t="s">
        <v>59</v>
      </c>
      <c r="L4634" s="5">
        <v>0</v>
      </c>
      <c r="M4634" s="5">
        <v>0</v>
      </c>
      <c r="N4634" s="5">
        <f t="shared" si="792"/>
        <v>0</v>
      </c>
      <c r="O4634" s="5">
        <v>0</v>
      </c>
      <c r="P4634" s="5">
        <v>0</v>
      </c>
      <c r="Q4634" s="5">
        <f t="shared" si="793"/>
        <v>0</v>
      </c>
      <c r="R4634" s="5">
        <v>0</v>
      </c>
      <c r="S4634" s="5">
        <v>0</v>
      </c>
      <c r="T4634" s="5">
        <f t="shared" si="794"/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f t="shared" si="797"/>
        <v>0</v>
      </c>
      <c r="Z4634" s="5">
        <v>0</v>
      </c>
      <c r="AA4634" s="5">
        <v>1</v>
      </c>
      <c r="AB4634" s="5">
        <f t="shared" si="798"/>
        <v>1</v>
      </c>
      <c r="AC4634" s="5">
        <v>0</v>
      </c>
      <c r="AD4634" s="5">
        <v>0</v>
      </c>
      <c r="AE4634" s="5">
        <f t="shared" si="799"/>
        <v>0</v>
      </c>
      <c r="AF4634" s="5">
        <v>0</v>
      </c>
      <c r="AG4634" s="6">
        <v>44469</v>
      </c>
      <c r="AH4634" s="5">
        <v>1</v>
      </c>
      <c r="AI4634" s="5">
        <v>0</v>
      </c>
      <c r="AJ4634" s="5">
        <v>0</v>
      </c>
      <c r="AK4634" s="5">
        <f t="shared" si="800"/>
        <v>0</v>
      </c>
      <c r="AL4634" s="5">
        <v>0</v>
      </c>
      <c r="AM4634" s="5">
        <v>0</v>
      </c>
      <c r="AN4634" s="5">
        <f t="shared" si="801"/>
        <v>0</v>
      </c>
      <c r="AO4634" s="5">
        <v>0</v>
      </c>
      <c r="AP4634" s="5">
        <v>0</v>
      </c>
      <c r="AQ4634" s="5">
        <f t="shared" si="802"/>
        <v>0</v>
      </c>
      <c r="AR4634" s="5">
        <v>0</v>
      </c>
      <c r="AS4634" s="6"/>
      <c r="AT4634" s="5">
        <v>0</v>
      </c>
      <c r="AU4634" s="5">
        <v>0</v>
      </c>
      <c r="AV4634" t="str">
        <f t="shared" si="795"/>
        <v>N</v>
      </c>
      <c r="AW4634" t="s">
        <v>60</v>
      </c>
      <c r="AX4634" t="s">
        <v>61</v>
      </c>
      <c r="AY4634" t="s">
        <v>2637</v>
      </c>
      <c r="AZ4634" t="s">
        <v>2637</v>
      </c>
      <c r="BA4634" t="str">
        <f t="shared" si="796"/>
        <v>N</v>
      </c>
    </row>
    <row r="4635" spans="1:53">
      <c r="A4635" t="s">
        <v>436</v>
      </c>
      <c r="B4635" t="s">
        <v>54</v>
      </c>
      <c r="C4635" t="s">
        <v>89</v>
      </c>
      <c r="D4635">
        <v>2021</v>
      </c>
      <c r="F4635" t="s">
        <v>10732</v>
      </c>
      <c r="G4635" t="s">
        <v>10733</v>
      </c>
      <c r="H4635" t="s">
        <v>10734</v>
      </c>
      <c r="I4635" t="s">
        <v>10735</v>
      </c>
      <c r="J4635" t="s">
        <v>58</v>
      </c>
      <c r="K4635" t="s">
        <v>59</v>
      </c>
      <c r="L4635" s="5">
        <v>0</v>
      </c>
      <c r="M4635" s="5">
        <v>0</v>
      </c>
      <c r="N4635" s="5">
        <f t="shared" si="792"/>
        <v>0</v>
      </c>
      <c r="O4635" s="5">
        <v>0</v>
      </c>
      <c r="P4635" s="5">
        <v>0</v>
      </c>
      <c r="Q4635" s="5">
        <f t="shared" si="793"/>
        <v>0</v>
      </c>
      <c r="R4635" s="5">
        <v>0</v>
      </c>
      <c r="S4635" s="5">
        <v>0</v>
      </c>
      <c r="T4635" s="5">
        <f t="shared" si="794"/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f t="shared" si="797"/>
        <v>0</v>
      </c>
      <c r="Z4635" s="5">
        <v>0</v>
      </c>
      <c r="AA4635" s="5">
        <v>1</v>
      </c>
      <c r="AB4635" s="5">
        <f t="shared" si="798"/>
        <v>1</v>
      </c>
      <c r="AC4635" s="5">
        <v>0</v>
      </c>
      <c r="AD4635" s="5">
        <v>0</v>
      </c>
      <c r="AE4635" s="5">
        <f t="shared" si="799"/>
        <v>0</v>
      </c>
      <c r="AF4635" s="5">
        <v>0</v>
      </c>
      <c r="AG4635" s="6">
        <v>44515</v>
      </c>
      <c r="AH4635" s="5">
        <v>1</v>
      </c>
      <c r="AI4635" s="5">
        <v>0</v>
      </c>
      <c r="AJ4635" s="5">
        <v>0</v>
      </c>
      <c r="AK4635" s="5">
        <f t="shared" si="800"/>
        <v>0</v>
      </c>
      <c r="AL4635" s="5">
        <v>0</v>
      </c>
      <c r="AM4635" s="5">
        <v>0</v>
      </c>
      <c r="AN4635" s="5">
        <f t="shared" si="801"/>
        <v>0</v>
      </c>
      <c r="AO4635" s="5">
        <v>0</v>
      </c>
      <c r="AP4635" s="5">
        <v>0</v>
      </c>
      <c r="AQ4635" s="5">
        <f t="shared" si="802"/>
        <v>0</v>
      </c>
      <c r="AR4635" s="5">
        <v>0</v>
      </c>
      <c r="AS4635" s="6"/>
      <c r="AT4635" s="5">
        <v>0</v>
      </c>
      <c r="AU4635" s="5">
        <v>0</v>
      </c>
      <c r="AV4635" t="str">
        <f t="shared" si="795"/>
        <v>N</v>
      </c>
      <c r="AW4635" t="s">
        <v>60</v>
      </c>
      <c r="AX4635" t="s">
        <v>61</v>
      </c>
      <c r="AY4635" t="s">
        <v>2637</v>
      </c>
      <c r="AZ4635" t="s">
        <v>2637</v>
      </c>
      <c r="BA4635" t="str">
        <f t="shared" si="796"/>
        <v>N</v>
      </c>
    </row>
    <row r="4636" spans="1:53">
      <c r="A4636" t="s">
        <v>436</v>
      </c>
      <c r="B4636" t="s">
        <v>54</v>
      </c>
      <c r="C4636" t="s">
        <v>89</v>
      </c>
      <c r="D4636">
        <v>2021</v>
      </c>
      <c r="F4636" t="s">
        <v>10736</v>
      </c>
      <c r="G4636" t="s">
        <v>10737</v>
      </c>
      <c r="H4636" t="s">
        <v>10738</v>
      </c>
      <c r="I4636" t="s">
        <v>10739</v>
      </c>
      <c r="J4636" t="s">
        <v>58</v>
      </c>
      <c r="K4636" t="s">
        <v>59</v>
      </c>
      <c r="L4636" s="5">
        <v>0</v>
      </c>
      <c r="M4636" s="5">
        <v>0</v>
      </c>
      <c r="N4636" s="5">
        <f t="shared" si="792"/>
        <v>0</v>
      </c>
      <c r="O4636" s="5">
        <v>0</v>
      </c>
      <c r="P4636" s="5">
        <v>0</v>
      </c>
      <c r="Q4636" s="5">
        <f t="shared" si="793"/>
        <v>0</v>
      </c>
      <c r="R4636" s="5">
        <v>0</v>
      </c>
      <c r="S4636" s="5">
        <v>0</v>
      </c>
      <c r="T4636" s="5">
        <f t="shared" si="794"/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f t="shared" si="797"/>
        <v>0</v>
      </c>
      <c r="Z4636" s="5">
        <v>0</v>
      </c>
      <c r="AA4636" s="5">
        <v>1</v>
      </c>
      <c r="AB4636" s="5">
        <f t="shared" si="798"/>
        <v>1</v>
      </c>
      <c r="AC4636" s="5">
        <v>0</v>
      </c>
      <c r="AD4636" s="5">
        <v>0</v>
      </c>
      <c r="AE4636" s="5">
        <f t="shared" si="799"/>
        <v>0</v>
      </c>
      <c r="AF4636" s="5">
        <v>0</v>
      </c>
      <c r="AG4636" s="6">
        <v>44504</v>
      </c>
      <c r="AH4636" s="5">
        <v>1</v>
      </c>
      <c r="AI4636" s="5">
        <v>0</v>
      </c>
      <c r="AJ4636" s="5">
        <v>0</v>
      </c>
      <c r="AK4636" s="5">
        <f t="shared" si="800"/>
        <v>0</v>
      </c>
      <c r="AL4636" s="5">
        <v>0</v>
      </c>
      <c r="AM4636" s="5">
        <v>0</v>
      </c>
      <c r="AN4636" s="5">
        <f t="shared" si="801"/>
        <v>0</v>
      </c>
      <c r="AO4636" s="5">
        <v>0</v>
      </c>
      <c r="AP4636" s="5">
        <v>0</v>
      </c>
      <c r="AQ4636" s="5">
        <f t="shared" si="802"/>
        <v>0</v>
      </c>
      <c r="AR4636" s="5">
        <v>0</v>
      </c>
      <c r="AS4636" s="6"/>
      <c r="AT4636" s="5">
        <v>0</v>
      </c>
      <c r="AU4636" s="5">
        <v>0</v>
      </c>
      <c r="AV4636" t="str">
        <f t="shared" si="795"/>
        <v>N</v>
      </c>
      <c r="AW4636" t="s">
        <v>60</v>
      </c>
      <c r="AX4636" t="s">
        <v>61</v>
      </c>
      <c r="AY4636" t="s">
        <v>2637</v>
      </c>
      <c r="AZ4636" t="s">
        <v>2637</v>
      </c>
      <c r="BA4636" t="str">
        <f t="shared" si="796"/>
        <v>N</v>
      </c>
    </row>
    <row r="4637" spans="1:53">
      <c r="A4637" t="s">
        <v>436</v>
      </c>
      <c r="B4637" t="s">
        <v>54</v>
      </c>
      <c r="C4637" t="s">
        <v>89</v>
      </c>
      <c r="D4637">
        <v>2021</v>
      </c>
      <c r="F4637" t="s">
        <v>10740</v>
      </c>
      <c r="G4637" t="s">
        <v>10741</v>
      </c>
      <c r="H4637" t="s">
        <v>2754</v>
      </c>
      <c r="I4637" t="s">
        <v>10742</v>
      </c>
      <c r="J4637" t="s">
        <v>58</v>
      </c>
      <c r="K4637" t="s">
        <v>59</v>
      </c>
      <c r="L4637" s="5">
        <v>0</v>
      </c>
      <c r="M4637" s="5">
        <v>0</v>
      </c>
      <c r="N4637" s="5">
        <f t="shared" si="792"/>
        <v>0</v>
      </c>
      <c r="O4637" s="5">
        <v>0</v>
      </c>
      <c r="P4637" s="5">
        <v>0</v>
      </c>
      <c r="Q4637" s="5">
        <f t="shared" si="793"/>
        <v>0</v>
      </c>
      <c r="R4637" s="5">
        <v>0</v>
      </c>
      <c r="S4637" s="5">
        <v>0</v>
      </c>
      <c r="T4637" s="5">
        <f t="shared" si="794"/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f t="shared" si="797"/>
        <v>0</v>
      </c>
      <c r="Z4637" s="5">
        <v>0</v>
      </c>
      <c r="AA4637" s="5">
        <v>1</v>
      </c>
      <c r="AB4637" s="5">
        <f t="shared" si="798"/>
        <v>1</v>
      </c>
      <c r="AC4637" s="5">
        <v>0</v>
      </c>
      <c r="AD4637" s="5">
        <v>0</v>
      </c>
      <c r="AE4637" s="5">
        <f t="shared" si="799"/>
        <v>0</v>
      </c>
      <c r="AF4637" s="5">
        <v>0</v>
      </c>
      <c r="AG4637" s="6">
        <v>44431</v>
      </c>
      <c r="AH4637" s="5">
        <v>1</v>
      </c>
      <c r="AI4637" s="5">
        <v>0</v>
      </c>
      <c r="AJ4637" s="5">
        <v>0</v>
      </c>
      <c r="AK4637" s="5">
        <f t="shared" si="800"/>
        <v>0</v>
      </c>
      <c r="AL4637" s="5">
        <v>0</v>
      </c>
      <c r="AM4637" s="5">
        <v>0</v>
      </c>
      <c r="AN4637" s="5">
        <f t="shared" si="801"/>
        <v>0</v>
      </c>
      <c r="AO4637" s="5">
        <v>0</v>
      </c>
      <c r="AP4637" s="5">
        <v>0</v>
      </c>
      <c r="AQ4637" s="5">
        <f t="shared" si="802"/>
        <v>0</v>
      </c>
      <c r="AR4637" s="5">
        <v>0</v>
      </c>
      <c r="AS4637" s="6"/>
      <c r="AT4637" s="5">
        <v>0</v>
      </c>
      <c r="AU4637" s="5">
        <v>0</v>
      </c>
      <c r="AV4637" t="str">
        <f t="shared" si="795"/>
        <v>N</v>
      </c>
      <c r="AW4637" t="s">
        <v>60</v>
      </c>
      <c r="AX4637" t="s">
        <v>61</v>
      </c>
      <c r="AY4637" t="s">
        <v>2637</v>
      </c>
      <c r="AZ4637" t="s">
        <v>2637</v>
      </c>
      <c r="BA4637" t="str">
        <f t="shared" si="796"/>
        <v>N</v>
      </c>
    </row>
    <row r="4638" spans="1:53">
      <c r="A4638" t="s">
        <v>436</v>
      </c>
      <c r="B4638" t="s">
        <v>54</v>
      </c>
      <c r="C4638" t="s">
        <v>89</v>
      </c>
      <c r="D4638">
        <v>2021</v>
      </c>
      <c r="F4638" t="s">
        <v>10743</v>
      </c>
      <c r="G4638" t="s">
        <v>10744</v>
      </c>
      <c r="H4638" t="s">
        <v>2754</v>
      </c>
      <c r="I4638" t="s">
        <v>10745</v>
      </c>
      <c r="J4638" t="s">
        <v>58</v>
      </c>
      <c r="K4638" t="s">
        <v>59</v>
      </c>
      <c r="L4638" s="5">
        <v>0</v>
      </c>
      <c r="M4638" s="5">
        <v>0</v>
      </c>
      <c r="N4638" s="5">
        <f t="shared" si="792"/>
        <v>0</v>
      </c>
      <c r="O4638" s="5">
        <v>0</v>
      </c>
      <c r="P4638" s="5">
        <v>0</v>
      </c>
      <c r="Q4638" s="5">
        <f t="shared" si="793"/>
        <v>0</v>
      </c>
      <c r="R4638" s="5">
        <v>0</v>
      </c>
      <c r="S4638" s="5">
        <v>0</v>
      </c>
      <c r="T4638" s="5">
        <f t="shared" si="794"/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f t="shared" si="797"/>
        <v>0</v>
      </c>
      <c r="Z4638" s="5">
        <v>0</v>
      </c>
      <c r="AA4638" s="5">
        <v>1</v>
      </c>
      <c r="AB4638" s="5">
        <f t="shared" si="798"/>
        <v>1</v>
      </c>
      <c r="AC4638" s="5">
        <v>0</v>
      </c>
      <c r="AD4638" s="5">
        <v>0</v>
      </c>
      <c r="AE4638" s="5">
        <f t="shared" si="799"/>
        <v>0</v>
      </c>
      <c r="AF4638" s="5">
        <v>0</v>
      </c>
      <c r="AG4638" s="6">
        <v>44510</v>
      </c>
      <c r="AH4638" s="5">
        <v>1</v>
      </c>
      <c r="AI4638" s="5">
        <v>0</v>
      </c>
      <c r="AJ4638" s="5">
        <v>0</v>
      </c>
      <c r="AK4638" s="5">
        <f t="shared" si="800"/>
        <v>0</v>
      </c>
      <c r="AL4638" s="5">
        <v>0</v>
      </c>
      <c r="AM4638" s="5">
        <v>0</v>
      </c>
      <c r="AN4638" s="5">
        <f t="shared" si="801"/>
        <v>0</v>
      </c>
      <c r="AO4638" s="5">
        <v>0</v>
      </c>
      <c r="AP4638" s="5">
        <v>0</v>
      </c>
      <c r="AQ4638" s="5">
        <f t="shared" si="802"/>
        <v>0</v>
      </c>
      <c r="AR4638" s="5">
        <v>0</v>
      </c>
      <c r="AS4638" s="6"/>
      <c r="AT4638" s="5">
        <v>0</v>
      </c>
      <c r="AU4638" s="5">
        <v>0</v>
      </c>
      <c r="AV4638" t="str">
        <f t="shared" si="795"/>
        <v>N</v>
      </c>
      <c r="AW4638" t="s">
        <v>60</v>
      </c>
      <c r="AX4638" t="s">
        <v>61</v>
      </c>
      <c r="AY4638" t="s">
        <v>2637</v>
      </c>
      <c r="AZ4638" t="s">
        <v>2637</v>
      </c>
      <c r="BA4638" t="str">
        <f t="shared" si="796"/>
        <v>N</v>
      </c>
    </row>
    <row r="4639" spans="1:53">
      <c r="A4639" t="s">
        <v>436</v>
      </c>
      <c r="B4639" t="s">
        <v>54</v>
      </c>
      <c r="C4639" t="s">
        <v>89</v>
      </c>
      <c r="D4639">
        <v>2021</v>
      </c>
      <c r="F4639" t="s">
        <v>7344</v>
      </c>
      <c r="G4639" t="s">
        <v>7345</v>
      </c>
      <c r="H4639" t="s">
        <v>7346</v>
      </c>
      <c r="I4639" t="s">
        <v>7347</v>
      </c>
      <c r="J4639" t="s">
        <v>58</v>
      </c>
      <c r="K4639" t="s">
        <v>59</v>
      </c>
      <c r="L4639" s="5">
        <v>0</v>
      </c>
      <c r="M4639" s="5">
        <v>0</v>
      </c>
      <c r="N4639" s="5">
        <f t="shared" si="792"/>
        <v>0</v>
      </c>
      <c r="O4639" s="5">
        <v>0</v>
      </c>
      <c r="P4639" s="5">
        <v>0</v>
      </c>
      <c r="Q4639" s="5">
        <f t="shared" si="793"/>
        <v>0</v>
      </c>
      <c r="R4639" s="5">
        <v>0</v>
      </c>
      <c r="S4639" s="5">
        <v>0</v>
      </c>
      <c r="T4639" s="5">
        <f t="shared" si="794"/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f t="shared" si="797"/>
        <v>0</v>
      </c>
      <c r="Z4639" s="5">
        <v>0</v>
      </c>
      <c r="AA4639" s="5">
        <v>1</v>
      </c>
      <c r="AB4639" s="5">
        <f t="shared" si="798"/>
        <v>1</v>
      </c>
      <c r="AC4639" s="5">
        <v>0</v>
      </c>
      <c r="AD4639" s="5">
        <v>0</v>
      </c>
      <c r="AE4639" s="5">
        <f t="shared" si="799"/>
        <v>0</v>
      </c>
      <c r="AF4639" s="5">
        <v>0</v>
      </c>
      <c r="AG4639" s="6">
        <v>44413</v>
      </c>
      <c r="AH4639" s="5">
        <v>1</v>
      </c>
      <c r="AI4639" s="5">
        <v>0</v>
      </c>
      <c r="AJ4639" s="5">
        <v>0</v>
      </c>
      <c r="AK4639" s="5">
        <f t="shared" si="800"/>
        <v>0</v>
      </c>
      <c r="AL4639" s="5">
        <v>0</v>
      </c>
      <c r="AM4639" s="5">
        <v>0</v>
      </c>
      <c r="AN4639" s="5">
        <f t="shared" si="801"/>
        <v>0</v>
      </c>
      <c r="AO4639" s="5">
        <v>0</v>
      </c>
      <c r="AP4639" s="5">
        <v>0</v>
      </c>
      <c r="AQ4639" s="5">
        <f t="shared" si="802"/>
        <v>0</v>
      </c>
      <c r="AR4639" s="5">
        <v>0</v>
      </c>
      <c r="AS4639" s="6"/>
      <c r="AT4639" s="5">
        <v>0</v>
      </c>
      <c r="AU4639" s="5">
        <v>0</v>
      </c>
      <c r="AV4639" t="str">
        <f t="shared" si="795"/>
        <v>N</v>
      </c>
      <c r="AW4639" t="s">
        <v>60</v>
      </c>
      <c r="AX4639" t="s">
        <v>61</v>
      </c>
      <c r="AY4639" t="s">
        <v>2637</v>
      </c>
      <c r="AZ4639" t="s">
        <v>2637</v>
      </c>
      <c r="BA4639" t="str">
        <f t="shared" si="796"/>
        <v>N</v>
      </c>
    </row>
    <row r="4640" spans="1:53">
      <c r="A4640" t="s">
        <v>436</v>
      </c>
      <c r="B4640" t="s">
        <v>54</v>
      </c>
      <c r="C4640" t="s">
        <v>89</v>
      </c>
      <c r="D4640">
        <v>2021</v>
      </c>
      <c r="F4640" t="s">
        <v>10746</v>
      </c>
      <c r="G4640" t="s">
        <v>10747</v>
      </c>
      <c r="H4640" t="s">
        <v>2720</v>
      </c>
      <c r="I4640" t="s">
        <v>10748</v>
      </c>
      <c r="J4640" t="s">
        <v>58</v>
      </c>
      <c r="K4640" t="s">
        <v>59</v>
      </c>
      <c r="L4640" s="5">
        <v>0</v>
      </c>
      <c r="M4640" s="5">
        <v>0</v>
      </c>
      <c r="N4640" s="5">
        <f t="shared" si="792"/>
        <v>0</v>
      </c>
      <c r="O4640" s="5">
        <v>0</v>
      </c>
      <c r="P4640" s="5">
        <v>0</v>
      </c>
      <c r="Q4640" s="5">
        <f t="shared" si="793"/>
        <v>0</v>
      </c>
      <c r="R4640" s="5">
        <v>0</v>
      </c>
      <c r="S4640" s="5">
        <v>0</v>
      </c>
      <c r="T4640" s="5">
        <f t="shared" si="794"/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f t="shared" si="797"/>
        <v>0</v>
      </c>
      <c r="Z4640" s="5">
        <v>0</v>
      </c>
      <c r="AA4640" s="5">
        <v>1</v>
      </c>
      <c r="AB4640" s="5">
        <f t="shared" si="798"/>
        <v>1</v>
      </c>
      <c r="AC4640" s="5">
        <v>0</v>
      </c>
      <c r="AD4640" s="5">
        <v>0</v>
      </c>
      <c r="AE4640" s="5">
        <f t="shared" si="799"/>
        <v>0</v>
      </c>
      <c r="AF4640" s="5">
        <v>0</v>
      </c>
      <c r="AG4640" s="6">
        <v>44263</v>
      </c>
      <c r="AH4640" s="5">
        <v>1</v>
      </c>
      <c r="AI4640" s="5">
        <v>0</v>
      </c>
      <c r="AJ4640" s="5">
        <v>0</v>
      </c>
      <c r="AK4640" s="5">
        <f t="shared" si="800"/>
        <v>0</v>
      </c>
      <c r="AL4640" s="5">
        <v>0</v>
      </c>
      <c r="AM4640" s="5">
        <v>0</v>
      </c>
      <c r="AN4640" s="5">
        <f t="shared" si="801"/>
        <v>0</v>
      </c>
      <c r="AO4640" s="5">
        <v>0</v>
      </c>
      <c r="AP4640" s="5">
        <v>0</v>
      </c>
      <c r="AQ4640" s="5">
        <f t="shared" si="802"/>
        <v>0</v>
      </c>
      <c r="AR4640" s="5">
        <v>0</v>
      </c>
      <c r="AS4640" s="6"/>
      <c r="AT4640" s="5">
        <v>0</v>
      </c>
      <c r="AU4640" s="5">
        <v>0</v>
      </c>
      <c r="AV4640" t="str">
        <f t="shared" si="795"/>
        <v>N</v>
      </c>
      <c r="AW4640" t="s">
        <v>60</v>
      </c>
      <c r="AX4640" t="s">
        <v>61</v>
      </c>
      <c r="AY4640" t="s">
        <v>2637</v>
      </c>
      <c r="AZ4640" t="s">
        <v>2637</v>
      </c>
      <c r="BA4640" t="str">
        <f t="shared" si="796"/>
        <v>N</v>
      </c>
    </row>
    <row r="4641" spans="1:53">
      <c r="A4641" t="s">
        <v>436</v>
      </c>
      <c r="B4641" t="s">
        <v>54</v>
      </c>
      <c r="C4641" t="s">
        <v>89</v>
      </c>
      <c r="D4641">
        <v>2021</v>
      </c>
      <c r="F4641" t="s">
        <v>10749</v>
      </c>
      <c r="G4641" t="s">
        <v>10750</v>
      </c>
      <c r="H4641" t="s">
        <v>10751</v>
      </c>
      <c r="I4641" t="s">
        <v>10752</v>
      </c>
      <c r="J4641" t="s">
        <v>58</v>
      </c>
      <c r="K4641" t="s">
        <v>59</v>
      </c>
      <c r="L4641" s="5">
        <v>0</v>
      </c>
      <c r="M4641" s="5">
        <v>0</v>
      </c>
      <c r="N4641" s="5">
        <f t="shared" si="792"/>
        <v>0</v>
      </c>
      <c r="O4641" s="5">
        <v>0</v>
      </c>
      <c r="P4641" s="5">
        <v>0</v>
      </c>
      <c r="Q4641" s="5">
        <f t="shared" si="793"/>
        <v>0</v>
      </c>
      <c r="R4641" s="5">
        <v>0</v>
      </c>
      <c r="S4641" s="5">
        <v>0</v>
      </c>
      <c r="T4641" s="5">
        <f t="shared" si="794"/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f t="shared" si="797"/>
        <v>0</v>
      </c>
      <c r="Z4641" s="5">
        <v>0</v>
      </c>
      <c r="AA4641" s="5">
        <v>1</v>
      </c>
      <c r="AB4641" s="5">
        <f t="shared" si="798"/>
        <v>1</v>
      </c>
      <c r="AC4641" s="5">
        <v>0</v>
      </c>
      <c r="AD4641" s="5">
        <v>0</v>
      </c>
      <c r="AE4641" s="5">
        <f t="shared" si="799"/>
        <v>0</v>
      </c>
      <c r="AF4641" s="5">
        <v>0</v>
      </c>
      <c r="AG4641" s="6">
        <v>44447</v>
      </c>
      <c r="AH4641" s="5">
        <v>1</v>
      </c>
      <c r="AI4641" s="5">
        <v>0</v>
      </c>
      <c r="AJ4641" s="5">
        <v>0</v>
      </c>
      <c r="AK4641" s="5">
        <f t="shared" si="800"/>
        <v>0</v>
      </c>
      <c r="AL4641" s="5">
        <v>0</v>
      </c>
      <c r="AM4641" s="5">
        <v>0</v>
      </c>
      <c r="AN4641" s="5">
        <f t="shared" si="801"/>
        <v>0</v>
      </c>
      <c r="AO4641" s="5">
        <v>0</v>
      </c>
      <c r="AP4641" s="5">
        <v>0</v>
      </c>
      <c r="AQ4641" s="5">
        <f t="shared" si="802"/>
        <v>0</v>
      </c>
      <c r="AR4641" s="5">
        <v>0</v>
      </c>
      <c r="AS4641" s="6"/>
      <c r="AT4641" s="5">
        <v>0</v>
      </c>
      <c r="AU4641" s="5">
        <v>0</v>
      </c>
      <c r="AV4641" t="str">
        <f t="shared" si="795"/>
        <v>N</v>
      </c>
      <c r="AW4641" t="s">
        <v>60</v>
      </c>
      <c r="AX4641" t="s">
        <v>61</v>
      </c>
      <c r="AY4641" t="s">
        <v>2637</v>
      </c>
      <c r="AZ4641" t="s">
        <v>2637</v>
      </c>
      <c r="BA4641" t="str">
        <f t="shared" si="796"/>
        <v>N</v>
      </c>
    </row>
    <row r="4642" spans="1:53">
      <c r="A4642" t="s">
        <v>436</v>
      </c>
      <c r="B4642" t="s">
        <v>54</v>
      </c>
      <c r="C4642" t="s">
        <v>89</v>
      </c>
      <c r="D4642">
        <v>2021</v>
      </c>
      <c r="F4642" t="s">
        <v>6767</v>
      </c>
      <c r="G4642" t="s">
        <v>6768</v>
      </c>
      <c r="H4642" t="s">
        <v>6769</v>
      </c>
      <c r="I4642" t="s">
        <v>6770</v>
      </c>
      <c r="J4642" t="s">
        <v>58</v>
      </c>
      <c r="K4642" t="s">
        <v>59</v>
      </c>
      <c r="L4642" s="5">
        <v>0</v>
      </c>
      <c r="M4642" s="5">
        <v>0</v>
      </c>
      <c r="N4642" s="5">
        <f t="shared" si="792"/>
        <v>0</v>
      </c>
      <c r="O4642" s="5">
        <v>0</v>
      </c>
      <c r="P4642" s="5">
        <v>0</v>
      </c>
      <c r="Q4642" s="5">
        <f t="shared" si="793"/>
        <v>0</v>
      </c>
      <c r="R4642" s="5">
        <v>0</v>
      </c>
      <c r="S4642" s="5">
        <v>0</v>
      </c>
      <c r="T4642" s="5">
        <f t="shared" si="794"/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f t="shared" si="797"/>
        <v>0</v>
      </c>
      <c r="Z4642" s="5">
        <v>0</v>
      </c>
      <c r="AA4642" s="5">
        <v>1</v>
      </c>
      <c r="AB4642" s="5">
        <f t="shared" si="798"/>
        <v>1</v>
      </c>
      <c r="AC4642" s="5">
        <v>0</v>
      </c>
      <c r="AD4642" s="5">
        <v>0</v>
      </c>
      <c r="AE4642" s="5">
        <f t="shared" si="799"/>
        <v>0</v>
      </c>
      <c r="AF4642" s="5">
        <v>0</v>
      </c>
      <c r="AG4642" s="6">
        <v>44294</v>
      </c>
      <c r="AH4642" s="5">
        <v>1</v>
      </c>
      <c r="AI4642" s="5">
        <v>0</v>
      </c>
      <c r="AJ4642" s="5">
        <v>0</v>
      </c>
      <c r="AK4642" s="5">
        <f t="shared" si="800"/>
        <v>0</v>
      </c>
      <c r="AL4642" s="5">
        <v>0</v>
      </c>
      <c r="AM4642" s="5">
        <v>0</v>
      </c>
      <c r="AN4642" s="5">
        <f t="shared" si="801"/>
        <v>0</v>
      </c>
      <c r="AO4642" s="5">
        <v>0</v>
      </c>
      <c r="AP4642" s="5">
        <v>0</v>
      </c>
      <c r="AQ4642" s="5">
        <f t="shared" si="802"/>
        <v>0</v>
      </c>
      <c r="AR4642" s="5">
        <v>0</v>
      </c>
      <c r="AS4642" s="6"/>
      <c r="AT4642" s="5">
        <v>0</v>
      </c>
      <c r="AU4642" s="5">
        <v>0</v>
      </c>
      <c r="AV4642" t="str">
        <f t="shared" si="795"/>
        <v>N</v>
      </c>
      <c r="AW4642" t="s">
        <v>60</v>
      </c>
      <c r="AX4642" t="s">
        <v>61</v>
      </c>
      <c r="AY4642" t="s">
        <v>2637</v>
      </c>
      <c r="AZ4642" t="s">
        <v>2637</v>
      </c>
      <c r="BA4642" t="str">
        <f t="shared" si="796"/>
        <v>N</v>
      </c>
    </row>
    <row r="4643" spans="1:53">
      <c r="A4643" t="s">
        <v>436</v>
      </c>
      <c r="B4643" t="s">
        <v>54</v>
      </c>
      <c r="C4643" t="s">
        <v>89</v>
      </c>
      <c r="D4643">
        <v>2021</v>
      </c>
      <c r="F4643" t="s">
        <v>10753</v>
      </c>
      <c r="G4643" t="s">
        <v>10754</v>
      </c>
      <c r="H4643" t="s">
        <v>10755</v>
      </c>
      <c r="I4643" t="s">
        <v>10756</v>
      </c>
      <c r="J4643" t="s">
        <v>58</v>
      </c>
      <c r="K4643" t="s">
        <v>59</v>
      </c>
      <c r="L4643" s="5">
        <v>0</v>
      </c>
      <c r="M4643" s="5">
        <v>0</v>
      </c>
      <c r="N4643" s="5">
        <f t="shared" si="792"/>
        <v>0</v>
      </c>
      <c r="O4643" s="5">
        <v>0</v>
      </c>
      <c r="P4643" s="5">
        <v>0</v>
      </c>
      <c r="Q4643" s="5">
        <f t="shared" si="793"/>
        <v>0</v>
      </c>
      <c r="R4643" s="5">
        <v>0</v>
      </c>
      <c r="S4643" s="5">
        <v>0</v>
      </c>
      <c r="T4643" s="5">
        <f t="shared" si="794"/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f t="shared" si="797"/>
        <v>0</v>
      </c>
      <c r="Z4643" s="5">
        <v>0</v>
      </c>
      <c r="AA4643" s="5">
        <v>1</v>
      </c>
      <c r="AB4643" s="5">
        <f t="shared" si="798"/>
        <v>1</v>
      </c>
      <c r="AC4643" s="5">
        <v>0</v>
      </c>
      <c r="AD4643" s="5">
        <v>0</v>
      </c>
      <c r="AE4643" s="5">
        <f t="shared" si="799"/>
        <v>0</v>
      </c>
      <c r="AF4643" s="5">
        <v>0</v>
      </c>
      <c r="AG4643" s="6">
        <v>44280</v>
      </c>
      <c r="AH4643" s="5">
        <v>1</v>
      </c>
      <c r="AI4643" s="5">
        <v>0</v>
      </c>
      <c r="AJ4643" s="5">
        <v>0</v>
      </c>
      <c r="AK4643" s="5">
        <f t="shared" si="800"/>
        <v>0</v>
      </c>
      <c r="AL4643" s="5">
        <v>0</v>
      </c>
      <c r="AM4643" s="5">
        <v>0</v>
      </c>
      <c r="AN4643" s="5">
        <f t="shared" si="801"/>
        <v>0</v>
      </c>
      <c r="AO4643" s="5">
        <v>0</v>
      </c>
      <c r="AP4643" s="5">
        <v>0</v>
      </c>
      <c r="AQ4643" s="5">
        <f t="shared" si="802"/>
        <v>0</v>
      </c>
      <c r="AR4643" s="5">
        <v>0</v>
      </c>
      <c r="AS4643" s="6"/>
      <c r="AT4643" s="5">
        <v>0</v>
      </c>
      <c r="AU4643" s="5">
        <v>0</v>
      </c>
      <c r="AV4643" t="str">
        <f t="shared" si="795"/>
        <v>N</v>
      </c>
      <c r="AW4643" t="s">
        <v>60</v>
      </c>
      <c r="AX4643" t="s">
        <v>61</v>
      </c>
      <c r="AY4643" t="s">
        <v>2637</v>
      </c>
      <c r="AZ4643" t="s">
        <v>2637</v>
      </c>
      <c r="BA4643" t="str">
        <f t="shared" si="796"/>
        <v>N</v>
      </c>
    </row>
    <row r="4644" spans="1:53">
      <c r="A4644" t="s">
        <v>436</v>
      </c>
      <c r="B4644" t="s">
        <v>54</v>
      </c>
      <c r="C4644" t="s">
        <v>89</v>
      </c>
      <c r="D4644">
        <v>2021</v>
      </c>
      <c r="F4644" t="s">
        <v>7276</v>
      </c>
      <c r="G4644" t="s">
        <v>10757</v>
      </c>
      <c r="H4644" t="s">
        <v>7193</v>
      </c>
      <c r="I4644" t="s">
        <v>7278</v>
      </c>
      <c r="J4644" t="s">
        <v>58</v>
      </c>
      <c r="K4644" t="s">
        <v>59</v>
      </c>
      <c r="L4644" s="5">
        <v>0</v>
      </c>
      <c r="M4644" s="5">
        <v>0</v>
      </c>
      <c r="N4644" s="5">
        <f t="shared" si="792"/>
        <v>0</v>
      </c>
      <c r="O4644" s="5">
        <v>0</v>
      </c>
      <c r="P4644" s="5">
        <v>0</v>
      </c>
      <c r="Q4644" s="5">
        <f t="shared" si="793"/>
        <v>0</v>
      </c>
      <c r="R4644" s="5">
        <v>0</v>
      </c>
      <c r="S4644" s="5">
        <v>0</v>
      </c>
      <c r="T4644" s="5">
        <f t="shared" si="794"/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f t="shared" si="797"/>
        <v>0</v>
      </c>
      <c r="Z4644" s="5">
        <v>0</v>
      </c>
      <c r="AA4644" s="5">
        <v>1</v>
      </c>
      <c r="AB4644" s="5">
        <f t="shared" si="798"/>
        <v>1</v>
      </c>
      <c r="AC4644" s="5">
        <v>0</v>
      </c>
      <c r="AD4644" s="5">
        <v>0</v>
      </c>
      <c r="AE4644" s="5">
        <f t="shared" si="799"/>
        <v>0</v>
      </c>
      <c r="AF4644" s="5">
        <v>0</v>
      </c>
      <c r="AG4644" s="6">
        <v>44399</v>
      </c>
      <c r="AH4644" s="5">
        <v>1</v>
      </c>
      <c r="AI4644" s="5">
        <v>0</v>
      </c>
      <c r="AJ4644" s="5">
        <v>0</v>
      </c>
      <c r="AK4644" s="5">
        <f t="shared" si="800"/>
        <v>0</v>
      </c>
      <c r="AL4644" s="5">
        <v>0</v>
      </c>
      <c r="AM4644" s="5">
        <v>0</v>
      </c>
      <c r="AN4644" s="5">
        <f t="shared" si="801"/>
        <v>0</v>
      </c>
      <c r="AO4644" s="5">
        <v>0</v>
      </c>
      <c r="AP4644" s="5">
        <v>0</v>
      </c>
      <c r="AQ4644" s="5">
        <f t="shared" si="802"/>
        <v>0</v>
      </c>
      <c r="AR4644" s="5">
        <v>0</v>
      </c>
      <c r="AS4644" s="6"/>
      <c r="AT4644" s="5">
        <v>0</v>
      </c>
      <c r="AU4644" s="5">
        <v>0</v>
      </c>
      <c r="AV4644" t="str">
        <f t="shared" si="795"/>
        <v>N</v>
      </c>
      <c r="AW4644" t="s">
        <v>60</v>
      </c>
      <c r="AX4644" t="s">
        <v>61</v>
      </c>
      <c r="AY4644" t="s">
        <v>2637</v>
      </c>
      <c r="AZ4644" t="s">
        <v>2637</v>
      </c>
      <c r="BA4644" t="str">
        <f t="shared" si="796"/>
        <v>N</v>
      </c>
    </row>
    <row r="4645" spans="1:53">
      <c r="A4645" t="s">
        <v>436</v>
      </c>
      <c r="B4645" t="s">
        <v>54</v>
      </c>
      <c r="C4645" t="s">
        <v>89</v>
      </c>
      <c r="D4645">
        <v>2021</v>
      </c>
      <c r="F4645" t="s">
        <v>6953</v>
      </c>
      <c r="G4645" t="s">
        <v>6954</v>
      </c>
      <c r="H4645" t="s">
        <v>6955</v>
      </c>
      <c r="I4645" t="s">
        <v>6956</v>
      </c>
      <c r="J4645" t="s">
        <v>58</v>
      </c>
      <c r="K4645" t="s">
        <v>59</v>
      </c>
      <c r="L4645" s="5">
        <v>0</v>
      </c>
      <c r="M4645" s="5">
        <v>0</v>
      </c>
      <c r="N4645" s="5">
        <f t="shared" si="792"/>
        <v>0</v>
      </c>
      <c r="O4645" s="5">
        <v>0</v>
      </c>
      <c r="P4645" s="5">
        <v>0</v>
      </c>
      <c r="Q4645" s="5">
        <f t="shared" si="793"/>
        <v>0</v>
      </c>
      <c r="R4645" s="5">
        <v>0</v>
      </c>
      <c r="S4645" s="5">
        <v>0</v>
      </c>
      <c r="T4645" s="5">
        <f t="shared" si="794"/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f t="shared" si="797"/>
        <v>0</v>
      </c>
      <c r="Z4645" s="5">
        <v>0</v>
      </c>
      <c r="AA4645" s="5">
        <v>1</v>
      </c>
      <c r="AB4645" s="5">
        <f t="shared" si="798"/>
        <v>1</v>
      </c>
      <c r="AC4645" s="5">
        <v>0</v>
      </c>
      <c r="AD4645" s="5">
        <v>0</v>
      </c>
      <c r="AE4645" s="5">
        <f t="shared" si="799"/>
        <v>0</v>
      </c>
      <c r="AF4645" s="5">
        <v>0</v>
      </c>
      <c r="AG4645" s="6">
        <v>44278</v>
      </c>
      <c r="AH4645" s="5">
        <v>1</v>
      </c>
      <c r="AI4645" s="5">
        <v>0</v>
      </c>
      <c r="AJ4645" s="5">
        <v>0</v>
      </c>
      <c r="AK4645" s="5">
        <f t="shared" si="800"/>
        <v>0</v>
      </c>
      <c r="AL4645" s="5">
        <v>0</v>
      </c>
      <c r="AM4645" s="5">
        <v>0</v>
      </c>
      <c r="AN4645" s="5">
        <f t="shared" si="801"/>
        <v>0</v>
      </c>
      <c r="AO4645" s="5">
        <v>0</v>
      </c>
      <c r="AP4645" s="5">
        <v>0</v>
      </c>
      <c r="AQ4645" s="5">
        <f t="shared" si="802"/>
        <v>0</v>
      </c>
      <c r="AR4645" s="5">
        <v>0</v>
      </c>
      <c r="AS4645" s="6"/>
      <c r="AT4645" s="5">
        <v>0</v>
      </c>
      <c r="AU4645" s="5">
        <v>0</v>
      </c>
      <c r="AV4645" t="str">
        <f t="shared" si="795"/>
        <v>N</v>
      </c>
      <c r="AW4645" t="s">
        <v>60</v>
      </c>
      <c r="AX4645" t="s">
        <v>61</v>
      </c>
      <c r="AY4645" t="s">
        <v>2637</v>
      </c>
      <c r="AZ4645" t="s">
        <v>2637</v>
      </c>
      <c r="BA4645" t="str">
        <f t="shared" si="796"/>
        <v>N</v>
      </c>
    </row>
    <row r="4646" spans="1:53">
      <c r="A4646" t="s">
        <v>436</v>
      </c>
      <c r="B4646" t="s">
        <v>54</v>
      </c>
      <c r="C4646" t="s">
        <v>89</v>
      </c>
      <c r="D4646">
        <v>2021</v>
      </c>
      <c r="F4646" t="s">
        <v>10758</v>
      </c>
      <c r="G4646" t="s">
        <v>10759</v>
      </c>
      <c r="H4646" t="s">
        <v>5071</v>
      </c>
      <c r="I4646" t="s">
        <v>10760</v>
      </c>
      <c r="J4646" t="s">
        <v>58</v>
      </c>
      <c r="K4646" t="s">
        <v>59</v>
      </c>
      <c r="L4646" s="5">
        <v>0</v>
      </c>
      <c r="M4646" s="5">
        <v>0</v>
      </c>
      <c r="N4646" s="5">
        <f t="shared" si="792"/>
        <v>0</v>
      </c>
      <c r="O4646" s="5">
        <v>0</v>
      </c>
      <c r="P4646" s="5">
        <v>0</v>
      </c>
      <c r="Q4646" s="5">
        <f t="shared" si="793"/>
        <v>0</v>
      </c>
      <c r="R4646" s="5">
        <v>0</v>
      </c>
      <c r="S4646" s="5">
        <v>0</v>
      </c>
      <c r="T4646" s="5">
        <f t="shared" si="794"/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f t="shared" si="797"/>
        <v>0</v>
      </c>
      <c r="Z4646" s="5">
        <v>0</v>
      </c>
      <c r="AA4646" s="5">
        <v>1</v>
      </c>
      <c r="AB4646" s="5">
        <f t="shared" si="798"/>
        <v>1</v>
      </c>
      <c r="AC4646" s="5">
        <v>0</v>
      </c>
      <c r="AD4646" s="5">
        <v>0</v>
      </c>
      <c r="AE4646" s="5">
        <f t="shared" si="799"/>
        <v>0</v>
      </c>
      <c r="AF4646" s="5">
        <v>0</v>
      </c>
      <c r="AG4646" s="6">
        <v>44468</v>
      </c>
      <c r="AH4646" s="5">
        <v>1</v>
      </c>
      <c r="AI4646" s="5">
        <v>0</v>
      </c>
      <c r="AJ4646" s="5">
        <v>0</v>
      </c>
      <c r="AK4646" s="5">
        <f t="shared" si="800"/>
        <v>0</v>
      </c>
      <c r="AL4646" s="5">
        <v>0</v>
      </c>
      <c r="AM4646" s="5">
        <v>0</v>
      </c>
      <c r="AN4646" s="5">
        <f t="shared" si="801"/>
        <v>0</v>
      </c>
      <c r="AO4646" s="5">
        <v>0</v>
      </c>
      <c r="AP4646" s="5">
        <v>0</v>
      </c>
      <c r="AQ4646" s="5">
        <f t="shared" si="802"/>
        <v>0</v>
      </c>
      <c r="AR4646" s="5">
        <v>0</v>
      </c>
      <c r="AS4646" s="6"/>
      <c r="AT4646" s="5">
        <v>0</v>
      </c>
      <c r="AU4646" s="5">
        <v>0</v>
      </c>
      <c r="AV4646" t="str">
        <f t="shared" si="795"/>
        <v>N</v>
      </c>
      <c r="AW4646" t="s">
        <v>60</v>
      </c>
      <c r="AX4646" t="s">
        <v>61</v>
      </c>
      <c r="AY4646" t="s">
        <v>2637</v>
      </c>
      <c r="AZ4646" t="s">
        <v>2637</v>
      </c>
      <c r="BA4646" t="str">
        <f t="shared" si="796"/>
        <v>N</v>
      </c>
    </row>
    <row r="4647" spans="1:53">
      <c r="A4647" t="s">
        <v>436</v>
      </c>
      <c r="B4647" t="s">
        <v>54</v>
      </c>
      <c r="C4647" t="s">
        <v>89</v>
      </c>
      <c r="D4647">
        <v>2021</v>
      </c>
      <c r="F4647" t="s">
        <v>6892</v>
      </c>
      <c r="G4647" t="s">
        <v>6893</v>
      </c>
      <c r="H4647" t="s">
        <v>6894</v>
      </c>
      <c r="I4647" t="s">
        <v>6895</v>
      </c>
      <c r="J4647" t="s">
        <v>58</v>
      </c>
      <c r="K4647" t="s">
        <v>59</v>
      </c>
      <c r="L4647" s="5">
        <v>0</v>
      </c>
      <c r="M4647" s="5">
        <v>0</v>
      </c>
      <c r="N4647" s="5">
        <f t="shared" si="792"/>
        <v>0</v>
      </c>
      <c r="O4647" s="5">
        <v>0</v>
      </c>
      <c r="P4647" s="5">
        <v>0</v>
      </c>
      <c r="Q4647" s="5">
        <f t="shared" si="793"/>
        <v>0</v>
      </c>
      <c r="R4647" s="5">
        <v>0</v>
      </c>
      <c r="S4647" s="5">
        <v>0</v>
      </c>
      <c r="T4647" s="5">
        <f t="shared" si="794"/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f t="shared" si="797"/>
        <v>0</v>
      </c>
      <c r="Z4647" s="5">
        <v>0</v>
      </c>
      <c r="AA4647" s="5">
        <v>1</v>
      </c>
      <c r="AB4647" s="5">
        <f t="shared" si="798"/>
        <v>1</v>
      </c>
      <c r="AC4647" s="5">
        <v>0</v>
      </c>
      <c r="AD4647" s="5">
        <v>0</v>
      </c>
      <c r="AE4647" s="5">
        <f t="shared" si="799"/>
        <v>0</v>
      </c>
      <c r="AF4647" s="5">
        <v>0</v>
      </c>
      <c r="AG4647" s="6">
        <v>44231</v>
      </c>
      <c r="AH4647" s="5">
        <v>1</v>
      </c>
      <c r="AI4647" s="5">
        <v>0</v>
      </c>
      <c r="AJ4647" s="5">
        <v>0</v>
      </c>
      <c r="AK4647" s="5">
        <f t="shared" si="800"/>
        <v>0</v>
      </c>
      <c r="AL4647" s="5">
        <v>0</v>
      </c>
      <c r="AM4647" s="5">
        <v>0</v>
      </c>
      <c r="AN4647" s="5">
        <f t="shared" si="801"/>
        <v>0</v>
      </c>
      <c r="AO4647" s="5">
        <v>0</v>
      </c>
      <c r="AP4647" s="5">
        <v>0</v>
      </c>
      <c r="AQ4647" s="5">
        <f t="shared" si="802"/>
        <v>0</v>
      </c>
      <c r="AR4647" s="5">
        <v>0</v>
      </c>
      <c r="AS4647" s="6"/>
      <c r="AT4647" s="5">
        <v>0</v>
      </c>
      <c r="AU4647" s="5">
        <v>0</v>
      </c>
      <c r="AV4647" t="str">
        <f t="shared" si="795"/>
        <v>N</v>
      </c>
      <c r="AW4647" t="s">
        <v>60</v>
      </c>
      <c r="AX4647" t="s">
        <v>61</v>
      </c>
      <c r="AY4647" t="s">
        <v>2637</v>
      </c>
      <c r="AZ4647" t="s">
        <v>2637</v>
      </c>
      <c r="BA4647" t="str">
        <f t="shared" si="796"/>
        <v>N</v>
      </c>
    </row>
    <row r="4648" spans="1:53">
      <c r="A4648" t="s">
        <v>436</v>
      </c>
      <c r="B4648" t="s">
        <v>54</v>
      </c>
      <c r="C4648" t="s">
        <v>89</v>
      </c>
      <c r="D4648">
        <v>2021</v>
      </c>
      <c r="F4648" t="s">
        <v>5006</v>
      </c>
      <c r="G4648" t="s">
        <v>5007</v>
      </c>
      <c r="H4648" t="s">
        <v>10761</v>
      </c>
      <c r="I4648" t="s">
        <v>10762</v>
      </c>
      <c r="J4648" t="s">
        <v>58</v>
      </c>
      <c r="K4648" t="s">
        <v>59</v>
      </c>
      <c r="L4648" s="5">
        <v>0</v>
      </c>
      <c r="M4648" s="5">
        <v>0</v>
      </c>
      <c r="N4648" s="5">
        <f t="shared" si="792"/>
        <v>0</v>
      </c>
      <c r="O4648" s="5">
        <v>0</v>
      </c>
      <c r="P4648" s="5">
        <v>0</v>
      </c>
      <c r="Q4648" s="5">
        <f t="shared" si="793"/>
        <v>0</v>
      </c>
      <c r="R4648" s="5">
        <v>0</v>
      </c>
      <c r="S4648" s="5">
        <v>0</v>
      </c>
      <c r="T4648" s="5">
        <f t="shared" si="794"/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f t="shared" si="797"/>
        <v>0</v>
      </c>
      <c r="Z4648" s="5">
        <v>0</v>
      </c>
      <c r="AA4648" s="5">
        <v>1</v>
      </c>
      <c r="AB4648" s="5">
        <f t="shared" si="798"/>
        <v>1</v>
      </c>
      <c r="AC4648" s="5">
        <v>0</v>
      </c>
      <c r="AD4648" s="5">
        <v>0</v>
      </c>
      <c r="AE4648" s="5">
        <f t="shared" si="799"/>
        <v>0</v>
      </c>
      <c r="AF4648" s="5">
        <v>0</v>
      </c>
      <c r="AG4648" s="6">
        <v>44398</v>
      </c>
      <c r="AH4648" s="5">
        <v>1</v>
      </c>
      <c r="AI4648" s="5">
        <v>0</v>
      </c>
      <c r="AJ4648" s="5">
        <v>0</v>
      </c>
      <c r="AK4648" s="5">
        <f t="shared" si="800"/>
        <v>0</v>
      </c>
      <c r="AL4648" s="5">
        <v>0</v>
      </c>
      <c r="AM4648" s="5">
        <v>0</v>
      </c>
      <c r="AN4648" s="5">
        <f t="shared" si="801"/>
        <v>0</v>
      </c>
      <c r="AO4648" s="5">
        <v>0</v>
      </c>
      <c r="AP4648" s="5">
        <v>0</v>
      </c>
      <c r="AQ4648" s="5">
        <f t="shared" si="802"/>
        <v>0</v>
      </c>
      <c r="AR4648" s="5">
        <v>0</v>
      </c>
      <c r="AS4648" s="6"/>
      <c r="AT4648" s="5">
        <v>0</v>
      </c>
      <c r="AU4648" s="5">
        <v>0</v>
      </c>
      <c r="AV4648" t="str">
        <f t="shared" si="795"/>
        <v>N</v>
      </c>
      <c r="AW4648" t="s">
        <v>60</v>
      </c>
      <c r="AX4648" t="s">
        <v>61</v>
      </c>
      <c r="AY4648" t="s">
        <v>2637</v>
      </c>
      <c r="AZ4648" t="s">
        <v>2637</v>
      </c>
      <c r="BA4648" t="str">
        <f t="shared" si="796"/>
        <v>N</v>
      </c>
    </row>
    <row r="4649" spans="1:53">
      <c r="A4649" t="s">
        <v>436</v>
      </c>
      <c r="B4649" t="s">
        <v>54</v>
      </c>
      <c r="C4649" t="s">
        <v>89</v>
      </c>
      <c r="D4649">
        <v>2021</v>
      </c>
      <c r="F4649" t="s">
        <v>10763</v>
      </c>
      <c r="G4649" t="s">
        <v>10764</v>
      </c>
      <c r="H4649" t="s">
        <v>5071</v>
      </c>
      <c r="I4649" t="s">
        <v>10765</v>
      </c>
      <c r="J4649" t="s">
        <v>58</v>
      </c>
      <c r="K4649" t="s">
        <v>59</v>
      </c>
      <c r="L4649" s="5">
        <v>0</v>
      </c>
      <c r="M4649" s="5">
        <v>0</v>
      </c>
      <c r="N4649" s="5">
        <f t="shared" si="792"/>
        <v>0</v>
      </c>
      <c r="O4649" s="5">
        <v>0</v>
      </c>
      <c r="P4649" s="5">
        <v>0</v>
      </c>
      <c r="Q4649" s="5">
        <f t="shared" si="793"/>
        <v>0</v>
      </c>
      <c r="R4649" s="5">
        <v>0</v>
      </c>
      <c r="S4649" s="5">
        <v>0</v>
      </c>
      <c r="T4649" s="5">
        <f t="shared" si="794"/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f t="shared" si="797"/>
        <v>0</v>
      </c>
      <c r="Z4649" s="5">
        <v>0</v>
      </c>
      <c r="AA4649" s="5">
        <v>1</v>
      </c>
      <c r="AB4649" s="5">
        <f t="shared" si="798"/>
        <v>1</v>
      </c>
      <c r="AC4649" s="5">
        <v>0</v>
      </c>
      <c r="AD4649" s="5">
        <v>0</v>
      </c>
      <c r="AE4649" s="5">
        <f t="shared" si="799"/>
        <v>0</v>
      </c>
      <c r="AF4649" s="5">
        <v>0</v>
      </c>
      <c r="AG4649" s="6">
        <v>44434</v>
      </c>
      <c r="AH4649" s="5">
        <v>1</v>
      </c>
      <c r="AI4649" s="5">
        <v>0</v>
      </c>
      <c r="AJ4649" s="5">
        <v>0</v>
      </c>
      <c r="AK4649" s="5">
        <f t="shared" si="800"/>
        <v>0</v>
      </c>
      <c r="AL4649" s="5">
        <v>0</v>
      </c>
      <c r="AM4649" s="5">
        <v>0</v>
      </c>
      <c r="AN4649" s="5">
        <f t="shared" si="801"/>
        <v>0</v>
      </c>
      <c r="AO4649" s="5">
        <v>0</v>
      </c>
      <c r="AP4649" s="5">
        <v>0</v>
      </c>
      <c r="AQ4649" s="5">
        <f t="shared" si="802"/>
        <v>0</v>
      </c>
      <c r="AR4649" s="5">
        <v>0</v>
      </c>
      <c r="AS4649" s="6"/>
      <c r="AT4649" s="5">
        <v>0</v>
      </c>
      <c r="AU4649" s="5">
        <v>0</v>
      </c>
      <c r="AV4649" t="str">
        <f t="shared" si="795"/>
        <v>N</v>
      </c>
      <c r="AW4649" t="s">
        <v>60</v>
      </c>
      <c r="AX4649" t="s">
        <v>61</v>
      </c>
      <c r="AY4649" t="s">
        <v>2637</v>
      </c>
      <c r="AZ4649" t="s">
        <v>2637</v>
      </c>
      <c r="BA4649" t="str">
        <f t="shared" si="796"/>
        <v>N</v>
      </c>
    </row>
    <row r="4650" spans="1:53">
      <c r="A4650" t="s">
        <v>436</v>
      </c>
      <c r="B4650" t="s">
        <v>54</v>
      </c>
      <c r="C4650" t="s">
        <v>89</v>
      </c>
      <c r="D4650">
        <v>2021</v>
      </c>
      <c r="F4650" t="s">
        <v>7316</v>
      </c>
      <c r="G4650" t="s">
        <v>7317</v>
      </c>
      <c r="H4650" t="s">
        <v>6403</v>
      </c>
      <c r="I4650" t="s">
        <v>7318</v>
      </c>
      <c r="J4650" t="s">
        <v>58</v>
      </c>
      <c r="K4650" t="s">
        <v>59</v>
      </c>
      <c r="L4650" s="5">
        <v>0</v>
      </c>
      <c r="M4650" s="5">
        <v>0</v>
      </c>
      <c r="N4650" s="5">
        <f t="shared" si="792"/>
        <v>0</v>
      </c>
      <c r="O4650" s="5">
        <v>0</v>
      </c>
      <c r="P4650" s="5">
        <v>0</v>
      </c>
      <c r="Q4650" s="5">
        <f t="shared" si="793"/>
        <v>0</v>
      </c>
      <c r="R4650" s="5">
        <v>0</v>
      </c>
      <c r="S4650" s="5">
        <v>0</v>
      </c>
      <c r="T4650" s="5">
        <f t="shared" si="794"/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f t="shared" si="797"/>
        <v>0</v>
      </c>
      <c r="Z4650" s="5">
        <v>0</v>
      </c>
      <c r="AA4650" s="5">
        <v>1</v>
      </c>
      <c r="AB4650" s="5">
        <f t="shared" si="798"/>
        <v>1</v>
      </c>
      <c r="AC4650" s="5">
        <v>0</v>
      </c>
      <c r="AD4650" s="5">
        <v>0</v>
      </c>
      <c r="AE4650" s="5">
        <f t="shared" si="799"/>
        <v>0</v>
      </c>
      <c r="AF4650" s="5">
        <v>0</v>
      </c>
      <c r="AG4650" s="6">
        <v>44342</v>
      </c>
      <c r="AH4650" s="5">
        <v>1</v>
      </c>
      <c r="AI4650" s="5">
        <v>0</v>
      </c>
      <c r="AJ4650" s="5">
        <v>0</v>
      </c>
      <c r="AK4650" s="5">
        <f t="shared" si="800"/>
        <v>0</v>
      </c>
      <c r="AL4650" s="5">
        <v>0</v>
      </c>
      <c r="AM4650" s="5">
        <v>0</v>
      </c>
      <c r="AN4650" s="5">
        <f t="shared" si="801"/>
        <v>0</v>
      </c>
      <c r="AO4650" s="5">
        <v>0</v>
      </c>
      <c r="AP4650" s="5">
        <v>0</v>
      </c>
      <c r="AQ4650" s="5">
        <f t="shared" si="802"/>
        <v>0</v>
      </c>
      <c r="AR4650" s="5">
        <v>0</v>
      </c>
      <c r="AS4650" s="6"/>
      <c r="AT4650" s="5">
        <v>0</v>
      </c>
      <c r="AU4650" s="5">
        <v>0</v>
      </c>
      <c r="AV4650" t="str">
        <f t="shared" si="795"/>
        <v>N</v>
      </c>
      <c r="AW4650" t="s">
        <v>60</v>
      </c>
      <c r="AX4650" t="s">
        <v>61</v>
      </c>
      <c r="AY4650" t="s">
        <v>2637</v>
      </c>
      <c r="AZ4650" t="s">
        <v>2637</v>
      </c>
      <c r="BA4650" t="str">
        <f t="shared" si="796"/>
        <v>N</v>
      </c>
    </row>
    <row r="4651" spans="1:53">
      <c r="A4651" t="s">
        <v>436</v>
      </c>
      <c r="B4651" t="s">
        <v>54</v>
      </c>
      <c r="C4651" t="s">
        <v>89</v>
      </c>
      <c r="D4651">
        <v>2021</v>
      </c>
      <c r="F4651" t="s">
        <v>6932</v>
      </c>
      <c r="G4651" t="s">
        <v>6933</v>
      </c>
      <c r="H4651" t="s">
        <v>6934</v>
      </c>
      <c r="I4651" t="s">
        <v>6935</v>
      </c>
      <c r="J4651" t="s">
        <v>58</v>
      </c>
      <c r="K4651" t="s">
        <v>59</v>
      </c>
      <c r="L4651" s="5">
        <v>0</v>
      </c>
      <c r="M4651" s="5">
        <v>0</v>
      </c>
      <c r="N4651" s="5">
        <f t="shared" si="792"/>
        <v>0</v>
      </c>
      <c r="O4651" s="5">
        <v>0</v>
      </c>
      <c r="P4651" s="5">
        <v>0</v>
      </c>
      <c r="Q4651" s="5">
        <f t="shared" si="793"/>
        <v>0</v>
      </c>
      <c r="R4651" s="5">
        <v>0</v>
      </c>
      <c r="S4651" s="5">
        <v>0</v>
      </c>
      <c r="T4651" s="5">
        <f t="shared" si="794"/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f t="shared" si="797"/>
        <v>0</v>
      </c>
      <c r="Z4651" s="5">
        <v>0</v>
      </c>
      <c r="AA4651" s="5">
        <v>1</v>
      </c>
      <c r="AB4651" s="5">
        <f t="shared" si="798"/>
        <v>1</v>
      </c>
      <c r="AC4651" s="5">
        <v>0</v>
      </c>
      <c r="AD4651" s="5">
        <v>0</v>
      </c>
      <c r="AE4651" s="5">
        <f t="shared" si="799"/>
        <v>0</v>
      </c>
      <c r="AF4651" s="5">
        <v>0</v>
      </c>
      <c r="AG4651" s="6">
        <v>44216</v>
      </c>
      <c r="AH4651" s="5">
        <v>1</v>
      </c>
      <c r="AI4651" s="5">
        <v>0</v>
      </c>
      <c r="AJ4651" s="5">
        <v>0</v>
      </c>
      <c r="AK4651" s="5">
        <f t="shared" si="800"/>
        <v>0</v>
      </c>
      <c r="AL4651" s="5">
        <v>0</v>
      </c>
      <c r="AM4651" s="5">
        <v>0</v>
      </c>
      <c r="AN4651" s="5">
        <f t="shared" si="801"/>
        <v>0</v>
      </c>
      <c r="AO4651" s="5">
        <v>0</v>
      </c>
      <c r="AP4651" s="5">
        <v>0</v>
      </c>
      <c r="AQ4651" s="5">
        <f t="shared" si="802"/>
        <v>0</v>
      </c>
      <c r="AR4651" s="5">
        <v>0</v>
      </c>
      <c r="AS4651" s="6"/>
      <c r="AT4651" s="5">
        <v>0</v>
      </c>
      <c r="AU4651" s="5">
        <v>0</v>
      </c>
      <c r="AV4651" t="str">
        <f t="shared" si="795"/>
        <v>N</v>
      </c>
      <c r="AW4651" t="s">
        <v>60</v>
      </c>
      <c r="AX4651" t="s">
        <v>61</v>
      </c>
      <c r="AY4651" t="s">
        <v>2637</v>
      </c>
      <c r="AZ4651" t="s">
        <v>2637</v>
      </c>
      <c r="BA4651" t="str">
        <f t="shared" si="796"/>
        <v>N</v>
      </c>
    </row>
    <row r="4652" spans="1:53">
      <c r="A4652" t="s">
        <v>436</v>
      </c>
      <c r="B4652" t="s">
        <v>54</v>
      </c>
      <c r="C4652" t="s">
        <v>89</v>
      </c>
      <c r="D4652">
        <v>2021</v>
      </c>
      <c r="F4652" t="s">
        <v>7247</v>
      </c>
      <c r="G4652" t="s">
        <v>7248</v>
      </c>
      <c r="H4652" t="s">
        <v>2720</v>
      </c>
      <c r="I4652" t="s">
        <v>7249</v>
      </c>
      <c r="J4652" t="s">
        <v>58</v>
      </c>
      <c r="K4652" t="s">
        <v>59</v>
      </c>
      <c r="L4652" s="5">
        <v>0</v>
      </c>
      <c r="M4652" s="5">
        <v>0</v>
      </c>
      <c r="N4652" s="5">
        <f t="shared" si="792"/>
        <v>0</v>
      </c>
      <c r="O4652" s="5">
        <v>0</v>
      </c>
      <c r="P4652" s="5">
        <v>0</v>
      </c>
      <c r="Q4652" s="5">
        <f t="shared" si="793"/>
        <v>0</v>
      </c>
      <c r="R4652" s="5">
        <v>0</v>
      </c>
      <c r="S4652" s="5">
        <v>0</v>
      </c>
      <c r="T4652" s="5">
        <f t="shared" si="794"/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f t="shared" si="797"/>
        <v>0</v>
      </c>
      <c r="Z4652" s="5">
        <v>0</v>
      </c>
      <c r="AA4652" s="5">
        <v>1</v>
      </c>
      <c r="AB4652" s="5">
        <f t="shared" si="798"/>
        <v>1</v>
      </c>
      <c r="AC4652" s="5">
        <v>0</v>
      </c>
      <c r="AD4652" s="5">
        <v>0</v>
      </c>
      <c r="AE4652" s="5">
        <f t="shared" si="799"/>
        <v>0</v>
      </c>
      <c r="AF4652" s="5">
        <v>0</v>
      </c>
      <c r="AG4652" s="6">
        <v>44432</v>
      </c>
      <c r="AH4652" s="5">
        <v>1</v>
      </c>
      <c r="AI4652" s="5">
        <v>0</v>
      </c>
      <c r="AJ4652" s="5">
        <v>0</v>
      </c>
      <c r="AK4652" s="5">
        <f t="shared" si="800"/>
        <v>0</v>
      </c>
      <c r="AL4652" s="5">
        <v>0</v>
      </c>
      <c r="AM4652" s="5">
        <v>0</v>
      </c>
      <c r="AN4652" s="5">
        <f t="shared" si="801"/>
        <v>0</v>
      </c>
      <c r="AO4652" s="5">
        <v>0</v>
      </c>
      <c r="AP4652" s="5">
        <v>0</v>
      </c>
      <c r="AQ4652" s="5">
        <f t="shared" si="802"/>
        <v>0</v>
      </c>
      <c r="AR4652" s="5">
        <v>0</v>
      </c>
      <c r="AS4652" s="6"/>
      <c r="AT4652" s="5">
        <v>0</v>
      </c>
      <c r="AU4652" s="5">
        <v>0</v>
      </c>
      <c r="AV4652" t="str">
        <f t="shared" si="795"/>
        <v>N</v>
      </c>
      <c r="AW4652" t="s">
        <v>60</v>
      </c>
      <c r="AX4652" t="s">
        <v>61</v>
      </c>
      <c r="AY4652" t="s">
        <v>2637</v>
      </c>
      <c r="AZ4652" t="s">
        <v>2637</v>
      </c>
      <c r="BA4652" t="str">
        <f t="shared" si="796"/>
        <v>N</v>
      </c>
    </row>
    <row r="4653" spans="1:53">
      <c r="A4653" t="s">
        <v>436</v>
      </c>
      <c r="B4653" t="s">
        <v>54</v>
      </c>
      <c r="C4653" t="s">
        <v>89</v>
      </c>
      <c r="D4653">
        <v>2021</v>
      </c>
      <c r="F4653" t="s">
        <v>10766</v>
      </c>
      <c r="G4653" t="s">
        <v>10767</v>
      </c>
      <c r="H4653" t="s">
        <v>10768</v>
      </c>
      <c r="I4653" t="s">
        <v>10769</v>
      </c>
      <c r="J4653" t="s">
        <v>58</v>
      </c>
      <c r="K4653" t="s">
        <v>59</v>
      </c>
      <c r="L4653" s="5">
        <v>0</v>
      </c>
      <c r="M4653" s="5">
        <v>0</v>
      </c>
      <c r="N4653" s="5">
        <f t="shared" si="792"/>
        <v>0</v>
      </c>
      <c r="O4653" s="5">
        <v>0</v>
      </c>
      <c r="P4653" s="5">
        <v>0</v>
      </c>
      <c r="Q4653" s="5">
        <f t="shared" si="793"/>
        <v>0</v>
      </c>
      <c r="R4653" s="5">
        <v>0</v>
      </c>
      <c r="S4653" s="5">
        <v>0</v>
      </c>
      <c r="T4653" s="5">
        <f t="shared" si="794"/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f t="shared" si="797"/>
        <v>0</v>
      </c>
      <c r="Z4653" s="5">
        <v>0</v>
      </c>
      <c r="AA4653" s="5">
        <v>1</v>
      </c>
      <c r="AB4653" s="5">
        <f t="shared" si="798"/>
        <v>1</v>
      </c>
      <c r="AC4653" s="5">
        <v>0</v>
      </c>
      <c r="AD4653" s="5">
        <v>0</v>
      </c>
      <c r="AE4653" s="5">
        <f t="shared" si="799"/>
        <v>0</v>
      </c>
      <c r="AF4653" s="5">
        <v>0</v>
      </c>
      <c r="AG4653" s="6">
        <v>44467</v>
      </c>
      <c r="AH4653" s="5">
        <v>1</v>
      </c>
      <c r="AI4653" s="5">
        <v>0</v>
      </c>
      <c r="AJ4653" s="5">
        <v>0</v>
      </c>
      <c r="AK4653" s="5">
        <f t="shared" si="800"/>
        <v>0</v>
      </c>
      <c r="AL4653" s="5">
        <v>0</v>
      </c>
      <c r="AM4653" s="5">
        <v>0</v>
      </c>
      <c r="AN4653" s="5">
        <f t="shared" si="801"/>
        <v>0</v>
      </c>
      <c r="AO4653" s="5">
        <v>0</v>
      </c>
      <c r="AP4653" s="5">
        <v>0</v>
      </c>
      <c r="AQ4653" s="5">
        <f t="shared" si="802"/>
        <v>0</v>
      </c>
      <c r="AR4653" s="5">
        <v>0</v>
      </c>
      <c r="AS4653" s="6"/>
      <c r="AT4653" s="5">
        <v>0</v>
      </c>
      <c r="AU4653" s="5">
        <v>0</v>
      </c>
      <c r="AV4653" t="str">
        <f t="shared" si="795"/>
        <v>N</v>
      </c>
      <c r="AW4653" t="s">
        <v>60</v>
      </c>
      <c r="AX4653" t="s">
        <v>61</v>
      </c>
      <c r="AY4653" t="s">
        <v>2637</v>
      </c>
      <c r="AZ4653" t="s">
        <v>2637</v>
      </c>
      <c r="BA4653" t="str">
        <f t="shared" si="796"/>
        <v>N</v>
      </c>
    </row>
    <row r="4654" spans="1:53">
      <c r="A4654" t="s">
        <v>436</v>
      </c>
      <c r="B4654" t="s">
        <v>54</v>
      </c>
      <c r="C4654" t="s">
        <v>89</v>
      </c>
      <c r="D4654">
        <v>2021</v>
      </c>
      <c r="F4654" t="s">
        <v>10770</v>
      </c>
      <c r="G4654" t="s">
        <v>10771</v>
      </c>
      <c r="H4654" t="s">
        <v>6555</v>
      </c>
      <c r="I4654" t="s">
        <v>10772</v>
      </c>
      <c r="J4654" t="s">
        <v>58</v>
      </c>
      <c r="K4654" t="s">
        <v>59</v>
      </c>
      <c r="L4654" s="5">
        <v>0</v>
      </c>
      <c r="M4654" s="5">
        <v>0</v>
      </c>
      <c r="N4654" s="5">
        <f t="shared" si="792"/>
        <v>0</v>
      </c>
      <c r="O4654" s="5">
        <v>0</v>
      </c>
      <c r="P4654" s="5">
        <v>0</v>
      </c>
      <c r="Q4654" s="5">
        <f t="shared" si="793"/>
        <v>0</v>
      </c>
      <c r="R4654" s="5">
        <v>0</v>
      </c>
      <c r="S4654" s="5">
        <v>0</v>
      </c>
      <c r="T4654" s="5">
        <f t="shared" si="794"/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f t="shared" si="797"/>
        <v>0</v>
      </c>
      <c r="Z4654" s="5">
        <v>0</v>
      </c>
      <c r="AA4654" s="5">
        <v>1</v>
      </c>
      <c r="AB4654" s="5">
        <f t="shared" si="798"/>
        <v>1</v>
      </c>
      <c r="AC4654" s="5">
        <v>0</v>
      </c>
      <c r="AD4654" s="5">
        <v>0</v>
      </c>
      <c r="AE4654" s="5">
        <f t="shared" si="799"/>
        <v>0</v>
      </c>
      <c r="AF4654" s="5">
        <v>0</v>
      </c>
      <c r="AG4654" s="6">
        <v>44518</v>
      </c>
      <c r="AH4654" s="5">
        <v>1</v>
      </c>
      <c r="AI4654" s="5">
        <v>0</v>
      </c>
      <c r="AJ4654" s="5">
        <v>0</v>
      </c>
      <c r="AK4654" s="5">
        <f t="shared" si="800"/>
        <v>0</v>
      </c>
      <c r="AL4654" s="5">
        <v>0</v>
      </c>
      <c r="AM4654" s="5">
        <v>0</v>
      </c>
      <c r="AN4654" s="5">
        <f t="shared" si="801"/>
        <v>0</v>
      </c>
      <c r="AO4654" s="5">
        <v>0</v>
      </c>
      <c r="AP4654" s="5">
        <v>0</v>
      </c>
      <c r="AQ4654" s="5">
        <f t="shared" si="802"/>
        <v>0</v>
      </c>
      <c r="AR4654" s="5">
        <v>0</v>
      </c>
      <c r="AS4654" s="6"/>
      <c r="AT4654" s="5">
        <v>0</v>
      </c>
      <c r="AU4654" s="5">
        <v>0</v>
      </c>
      <c r="AV4654" t="str">
        <f t="shared" si="795"/>
        <v>N</v>
      </c>
      <c r="AW4654" t="s">
        <v>60</v>
      </c>
      <c r="AX4654" t="s">
        <v>61</v>
      </c>
      <c r="AY4654" t="s">
        <v>2637</v>
      </c>
      <c r="AZ4654" t="s">
        <v>2637</v>
      </c>
      <c r="BA4654" t="str">
        <f t="shared" si="796"/>
        <v>N</v>
      </c>
    </row>
    <row r="4655" spans="1:53">
      <c r="A4655" t="s">
        <v>436</v>
      </c>
      <c r="B4655" t="s">
        <v>54</v>
      </c>
      <c r="C4655" t="s">
        <v>89</v>
      </c>
      <c r="D4655">
        <v>2021</v>
      </c>
      <c r="F4655" t="s">
        <v>10773</v>
      </c>
      <c r="G4655" t="s">
        <v>10774</v>
      </c>
      <c r="H4655" t="s">
        <v>10775</v>
      </c>
      <c r="I4655" t="s">
        <v>10776</v>
      </c>
      <c r="J4655" t="s">
        <v>58</v>
      </c>
      <c r="K4655" t="s">
        <v>59</v>
      </c>
      <c r="L4655" s="5">
        <v>0</v>
      </c>
      <c r="M4655" s="5">
        <v>0</v>
      </c>
      <c r="N4655" s="5">
        <f t="shared" si="792"/>
        <v>0</v>
      </c>
      <c r="O4655" s="5">
        <v>0</v>
      </c>
      <c r="P4655" s="5">
        <v>0</v>
      </c>
      <c r="Q4655" s="5">
        <f t="shared" si="793"/>
        <v>0</v>
      </c>
      <c r="R4655" s="5">
        <v>0</v>
      </c>
      <c r="S4655" s="5">
        <v>0</v>
      </c>
      <c r="T4655" s="5">
        <f t="shared" si="794"/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f t="shared" si="797"/>
        <v>0</v>
      </c>
      <c r="Z4655" s="5">
        <v>0</v>
      </c>
      <c r="AA4655" s="5">
        <v>1</v>
      </c>
      <c r="AB4655" s="5">
        <f t="shared" si="798"/>
        <v>1</v>
      </c>
      <c r="AC4655" s="5">
        <v>0</v>
      </c>
      <c r="AD4655" s="5">
        <v>0</v>
      </c>
      <c r="AE4655" s="5">
        <f t="shared" si="799"/>
        <v>0</v>
      </c>
      <c r="AF4655" s="5">
        <v>0</v>
      </c>
      <c r="AG4655" s="6">
        <v>44501</v>
      </c>
      <c r="AH4655" s="5">
        <v>1</v>
      </c>
      <c r="AI4655" s="5">
        <v>0</v>
      </c>
      <c r="AJ4655" s="5">
        <v>0</v>
      </c>
      <c r="AK4655" s="5">
        <f t="shared" si="800"/>
        <v>0</v>
      </c>
      <c r="AL4655" s="5">
        <v>0</v>
      </c>
      <c r="AM4655" s="5">
        <v>0</v>
      </c>
      <c r="AN4655" s="5">
        <f t="shared" si="801"/>
        <v>0</v>
      </c>
      <c r="AO4655" s="5">
        <v>0</v>
      </c>
      <c r="AP4655" s="5">
        <v>0</v>
      </c>
      <c r="AQ4655" s="5">
        <f t="shared" si="802"/>
        <v>0</v>
      </c>
      <c r="AR4655" s="5">
        <v>0</v>
      </c>
      <c r="AS4655" s="6"/>
      <c r="AT4655" s="5">
        <v>0</v>
      </c>
      <c r="AU4655" s="5">
        <v>0</v>
      </c>
      <c r="AV4655" t="str">
        <f t="shared" si="795"/>
        <v>N</v>
      </c>
      <c r="AW4655" t="s">
        <v>60</v>
      </c>
      <c r="AX4655" t="s">
        <v>61</v>
      </c>
      <c r="AY4655" t="s">
        <v>2637</v>
      </c>
      <c r="AZ4655" t="s">
        <v>2637</v>
      </c>
      <c r="BA4655" t="str">
        <f t="shared" si="796"/>
        <v>N</v>
      </c>
    </row>
    <row r="4656" spans="1:53">
      <c r="A4656" t="s">
        <v>436</v>
      </c>
      <c r="B4656" t="s">
        <v>54</v>
      </c>
      <c r="C4656" t="s">
        <v>89</v>
      </c>
      <c r="D4656">
        <v>2021</v>
      </c>
      <c r="F4656" t="s">
        <v>10777</v>
      </c>
      <c r="G4656" t="s">
        <v>10778</v>
      </c>
      <c r="H4656" t="s">
        <v>2754</v>
      </c>
      <c r="I4656" t="s">
        <v>10779</v>
      </c>
      <c r="J4656" t="s">
        <v>58</v>
      </c>
      <c r="K4656" t="s">
        <v>59</v>
      </c>
      <c r="L4656" s="5">
        <v>0</v>
      </c>
      <c r="M4656" s="5">
        <v>0</v>
      </c>
      <c r="N4656" s="5">
        <f t="shared" si="792"/>
        <v>0</v>
      </c>
      <c r="O4656" s="5">
        <v>0</v>
      </c>
      <c r="P4656" s="5">
        <v>0</v>
      </c>
      <c r="Q4656" s="5">
        <f t="shared" si="793"/>
        <v>0</v>
      </c>
      <c r="R4656" s="5">
        <v>0</v>
      </c>
      <c r="S4656" s="5">
        <v>0</v>
      </c>
      <c r="T4656" s="5">
        <f t="shared" si="794"/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f t="shared" si="797"/>
        <v>0</v>
      </c>
      <c r="Z4656" s="5">
        <v>0</v>
      </c>
      <c r="AA4656" s="5">
        <v>1</v>
      </c>
      <c r="AB4656" s="5">
        <f t="shared" si="798"/>
        <v>1</v>
      </c>
      <c r="AC4656" s="5">
        <v>0</v>
      </c>
      <c r="AD4656" s="5">
        <v>0</v>
      </c>
      <c r="AE4656" s="5">
        <f t="shared" si="799"/>
        <v>0</v>
      </c>
      <c r="AF4656" s="5">
        <v>0</v>
      </c>
      <c r="AG4656" s="6">
        <v>44490</v>
      </c>
      <c r="AH4656" s="5">
        <v>1</v>
      </c>
      <c r="AI4656" s="5">
        <v>0</v>
      </c>
      <c r="AJ4656" s="5">
        <v>0</v>
      </c>
      <c r="AK4656" s="5">
        <f t="shared" si="800"/>
        <v>0</v>
      </c>
      <c r="AL4656" s="5">
        <v>0</v>
      </c>
      <c r="AM4656" s="5">
        <v>0</v>
      </c>
      <c r="AN4656" s="5">
        <f t="shared" si="801"/>
        <v>0</v>
      </c>
      <c r="AO4656" s="5">
        <v>0</v>
      </c>
      <c r="AP4656" s="5">
        <v>0</v>
      </c>
      <c r="AQ4656" s="5">
        <f t="shared" si="802"/>
        <v>0</v>
      </c>
      <c r="AR4656" s="5">
        <v>0</v>
      </c>
      <c r="AS4656" s="6"/>
      <c r="AT4656" s="5">
        <v>0</v>
      </c>
      <c r="AU4656" s="5">
        <v>0</v>
      </c>
      <c r="AV4656" t="str">
        <f t="shared" si="795"/>
        <v>N</v>
      </c>
      <c r="AW4656" t="s">
        <v>60</v>
      </c>
      <c r="AX4656" t="s">
        <v>61</v>
      </c>
      <c r="AY4656" t="s">
        <v>2637</v>
      </c>
      <c r="AZ4656" t="s">
        <v>2637</v>
      </c>
      <c r="BA4656" t="str">
        <f t="shared" si="796"/>
        <v>N</v>
      </c>
    </row>
    <row r="4657" spans="1:53">
      <c r="A4657" t="s">
        <v>436</v>
      </c>
      <c r="B4657" t="s">
        <v>54</v>
      </c>
      <c r="C4657" t="s">
        <v>89</v>
      </c>
      <c r="D4657">
        <v>2021</v>
      </c>
      <c r="F4657" t="s">
        <v>10780</v>
      </c>
      <c r="G4657" t="s">
        <v>10781</v>
      </c>
      <c r="H4657" t="s">
        <v>5071</v>
      </c>
      <c r="I4657" t="s">
        <v>10782</v>
      </c>
      <c r="J4657" t="s">
        <v>58</v>
      </c>
      <c r="K4657" t="s">
        <v>59</v>
      </c>
      <c r="L4657" s="5">
        <v>0</v>
      </c>
      <c r="M4657" s="5">
        <v>0</v>
      </c>
      <c r="N4657" s="5">
        <f t="shared" si="792"/>
        <v>0</v>
      </c>
      <c r="O4657" s="5">
        <v>0</v>
      </c>
      <c r="P4657" s="5">
        <v>0</v>
      </c>
      <c r="Q4657" s="5">
        <f t="shared" si="793"/>
        <v>0</v>
      </c>
      <c r="R4657" s="5">
        <v>0</v>
      </c>
      <c r="S4657" s="5">
        <v>0</v>
      </c>
      <c r="T4657" s="5">
        <f t="shared" si="794"/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f t="shared" si="797"/>
        <v>0</v>
      </c>
      <c r="Z4657" s="5">
        <v>0</v>
      </c>
      <c r="AA4657" s="5">
        <v>1</v>
      </c>
      <c r="AB4657" s="5">
        <f t="shared" si="798"/>
        <v>1</v>
      </c>
      <c r="AC4657" s="5">
        <v>0</v>
      </c>
      <c r="AD4657" s="5">
        <v>0</v>
      </c>
      <c r="AE4657" s="5">
        <f t="shared" si="799"/>
        <v>0</v>
      </c>
      <c r="AF4657" s="5">
        <v>0</v>
      </c>
      <c r="AG4657" s="6">
        <v>44546</v>
      </c>
      <c r="AH4657" s="5">
        <v>1</v>
      </c>
      <c r="AI4657" s="5">
        <v>0</v>
      </c>
      <c r="AJ4657" s="5">
        <v>0</v>
      </c>
      <c r="AK4657" s="5">
        <f t="shared" si="800"/>
        <v>0</v>
      </c>
      <c r="AL4657" s="5">
        <v>0</v>
      </c>
      <c r="AM4657" s="5">
        <v>0</v>
      </c>
      <c r="AN4657" s="5">
        <f t="shared" si="801"/>
        <v>0</v>
      </c>
      <c r="AO4657" s="5">
        <v>0</v>
      </c>
      <c r="AP4657" s="5">
        <v>0</v>
      </c>
      <c r="AQ4657" s="5">
        <f t="shared" si="802"/>
        <v>0</v>
      </c>
      <c r="AR4657" s="5">
        <v>0</v>
      </c>
      <c r="AS4657" s="6"/>
      <c r="AT4657" s="5">
        <v>0</v>
      </c>
      <c r="AU4657" s="5">
        <v>0</v>
      </c>
      <c r="AV4657" t="str">
        <f t="shared" si="795"/>
        <v>N</v>
      </c>
      <c r="AW4657" t="s">
        <v>60</v>
      </c>
      <c r="AX4657" t="s">
        <v>61</v>
      </c>
      <c r="AY4657" t="s">
        <v>2637</v>
      </c>
      <c r="AZ4657" t="s">
        <v>2637</v>
      </c>
      <c r="BA4657" t="str">
        <f t="shared" si="796"/>
        <v>N</v>
      </c>
    </row>
    <row r="4658" spans="1:53">
      <c r="A4658" t="s">
        <v>436</v>
      </c>
      <c r="B4658" t="s">
        <v>54</v>
      </c>
      <c r="C4658" t="s">
        <v>89</v>
      </c>
      <c r="D4658">
        <v>2021</v>
      </c>
      <c r="F4658" t="s">
        <v>10783</v>
      </c>
      <c r="G4658" t="s">
        <v>10784</v>
      </c>
      <c r="H4658" t="s">
        <v>2754</v>
      </c>
      <c r="I4658" t="s">
        <v>10785</v>
      </c>
      <c r="J4658" t="s">
        <v>58</v>
      </c>
      <c r="K4658" t="s">
        <v>59</v>
      </c>
      <c r="L4658" s="5">
        <v>0</v>
      </c>
      <c r="M4658" s="5">
        <v>0</v>
      </c>
      <c r="N4658" s="5">
        <f t="shared" si="792"/>
        <v>0</v>
      </c>
      <c r="O4658" s="5">
        <v>0</v>
      </c>
      <c r="P4658" s="5">
        <v>0</v>
      </c>
      <c r="Q4658" s="5">
        <f t="shared" si="793"/>
        <v>0</v>
      </c>
      <c r="R4658" s="5">
        <v>0</v>
      </c>
      <c r="S4658" s="5">
        <v>0</v>
      </c>
      <c r="T4658" s="5">
        <f t="shared" si="794"/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f t="shared" si="797"/>
        <v>0</v>
      </c>
      <c r="Z4658" s="5">
        <v>0</v>
      </c>
      <c r="AA4658" s="5">
        <v>1</v>
      </c>
      <c r="AB4658" s="5">
        <f t="shared" si="798"/>
        <v>1</v>
      </c>
      <c r="AC4658" s="5">
        <v>0</v>
      </c>
      <c r="AD4658" s="5">
        <v>0</v>
      </c>
      <c r="AE4658" s="5">
        <f t="shared" si="799"/>
        <v>0</v>
      </c>
      <c r="AF4658" s="5">
        <v>0</v>
      </c>
      <c r="AG4658" s="6">
        <v>44460</v>
      </c>
      <c r="AH4658" s="5">
        <v>1</v>
      </c>
      <c r="AI4658" s="5">
        <v>0</v>
      </c>
      <c r="AJ4658" s="5">
        <v>0</v>
      </c>
      <c r="AK4658" s="5">
        <f t="shared" si="800"/>
        <v>0</v>
      </c>
      <c r="AL4658" s="5">
        <v>0</v>
      </c>
      <c r="AM4658" s="5">
        <v>0</v>
      </c>
      <c r="AN4658" s="5">
        <f t="shared" si="801"/>
        <v>0</v>
      </c>
      <c r="AO4658" s="5">
        <v>0</v>
      </c>
      <c r="AP4658" s="5">
        <v>0</v>
      </c>
      <c r="AQ4658" s="5">
        <f t="shared" si="802"/>
        <v>0</v>
      </c>
      <c r="AR4658" s="5">
        <v>0</v>
      </c>
      <c r="AS4658" s="6"/>
      <c r="AT4658" s="5">
        <v>0</v>
      </c>
      <c r="AU4658" s="5">
        <v>0</v>
      </c>
      <c r="AV4658" t="str">
        <f t="shared" si="795"/>
        <v>N</v>
      </c>
      <c r="AW4658" t="s">
        <v>60</v>
      </c>
      <c r="AX4658" t="s">
        <v>61</v>
      </c>
      <c r="AY4658" t="s">
        <v>2637</v>
      </c>
      <c r="AZ4658" t="s">
        <v>2637</v>
      </c>
      <c r="BA4658" t="str">
        <f t="shared" si="796"/>
        <v>N</v>
      </c>
    </row>
    <row r="4659" spans="1:53">
      <c r="A4659" t="s">
        <v>436</v>
      </c>
      <c r="B4659" t="s">
        <v>54</v>
      </c>
      <c r="C4659" t="s">
        <v>89</v>
      </c>
      <c r="D4659">
        <v>2021</v>
      </c>
      <c r="F4659" t="s">
        <v>4908</v>
      </c>
      <c r="G4659" t="s">
        <v>4909</v>
      </c>
      <c r="H4659" t="s">
        <v>6780</v>
      </c>
      <c r="I4659" t="s">
        <v>6781</v>
      </c>
      <c r="J4659" t="s">
        <v>58</v>
      </c>
      <c r="K4659" t="s">
        <v>59</v>
      </c>
      <c r="L4659" s="5">
        <v>0</v>
      </c>
      <c r="M4659" s="5">
        <v>0</v>
      </c>
      <c r="N4659" s="5">
        <f t="shared" si="792"/>
        <v>0</v>
      </c>
      <c r="O4659" s="5">
        <v>0</v>
      </c>
      <c r="P4659" s="5">
        <v>0</v>
      </c>
      <c r="Q4659" s="5">
        <f t="shared" si="793"/>
        <v>0</v>
      </c>
      <c r="R4659" s="5">
        <v>0</v>
      </c>
      <c r="S4659" s="5">
        <v>0</v>
      </c>
      <c r="T4659" s="5">
        <f t="shared" si="794"/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f t="shared" si="797"/>
        <v>0</v>
      </c>
      <c r="Z4659" s="5">
        <v>0</v>
      </c>
      <c r="AA4659" s="5">
        <v>1</v>
      </c>
      <c r="AB4659" s="5">
        <f t="shared" si="798"/>
        <v>1</v>
      </c>
      <c r="AC4659" s="5">
        <v>0</v>
      </c>
      <c r="AD4659" s="5">
        <v>0</v>
      </c>
      <c r="AE4659" s="5">
        <f t="shared" si="799"/>
        <v>0</v>
      </c>
      <c r="AF4659" s="5">
        <v>0</v>
      </c>
      <c r="AG4659" s="6">
        <v>44516</v>
      </c>
      <c r="AH4659" s="5">
        <v>1</v>
      </c>
      <c r="AI4659" s="5">
        <v>0</v>
      </c>
      <c r="AJ4659" s="5">
        <v>0</v>
      </c>
      <c r="AK4659" s="5">
        <f t="shared" si="800"/>
        <v>0</v>
      </c>
      <c r="AL4659" s="5">
        <v>0</v>
      </c>
      <c r="AM4659" s="5">
        <v>0</v>
      </c>
      <c r="AN4659" s="5">
        <f t="shared" si="801"/>
        <v>0</v>
      </c>
      <c r="AO4659" s="5">
        <v>0</v>
      </c>
      <c r="AP4659" s="5">
        <v>0</v>
      </c>
      <c r="AQ4659" s="5">
        <f t="shared" si="802"/>
        <v>0</v>
      </c>
      <c r="AR4659" s="5">
        <v>0</v>
      </c>
      <c r="AS4659" s="6"/>
      <c r="AT4659" s="5">
        <v>0</v>
      </c>
      <c r="AU4659" s="5">
        <v>0</v>
      </c>
      <c r="AV4659" t="str">
        <f t="shared" si="795"/>
        <v>N</v>
      </c>
      <c r="AW4659" t="s">
        <v>60</v>
      </c>
      <c r="AX4659" t="s">
        <v>61</v>
      </c>
      <c r="AY4659" t="s">
        <v>2637</v>
      </c>
      <c r="AZ4659" t="s">
        <v>2637</v>
      </c>
      <c r="BA4659" t="str">
        <f t="shared" si="796"/>
        <v>N</v>
      </c>
    </row>
    <row r="4660" spans="1:53">
      <c r="A4660" t="s">
        <v>436</v>
      </c>
      <c r="B4660" t="s">
        <v>54</v>
      </c>
      <c r="C4660" t="s">
        <v>89</v>
      </c>
      <c r="D4660">
        <v>2021</v>
      </c>
      <c r="F4660" t="s">
        <v>10786</v>
      </c>
      <c r="G4660" t="s">
        <v>10787</v>
      </c>
      <c r="H4660" t="s">
        <v>10788</v>
      </c>
      <c r="I4660" t="s">
        <v>10789</v>
      </c>
      <c r="J4660" t="s">
        <v>58</v>
      </c>
      <c r="K4660" t="s">
        <v>59</v>
      </c>
      <c r="L4660" s="5">
        <v>0</v>
      </c>
      <c r="M4660" s="5">
        <v>0</v>
      </c>
      <c r="N4660" s="5">
        <f t="shared" si="792"/>
        <v>0</v>
      </c>
      <c r="O4660" s="5">
        <v>0</v>
      </c>
      <c r="P4660" s="5">
        <v>0</v>
      </c>
      <c r="Q4660" s="5">
        <f t="shared" si="793"/>
        <v>0</v>
      </c>
      <c r="R4660" s="5">
        <v>0</v>
      </c>
      <c r="S4660" s="5">
        <v>0</v>
      </c>
      <c r="T4660" s="5">
        <f t="shared" si="794"/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f t="shared" si="797"/>
        <v>0</v>
      </c>
      <c r="Z4660" s="5">
        <v>0</v>
      </c>
      <c r="AA4660" s="5">
        <v>1</v>
      </c>
      <c r="AB4660" s="5">
        <f t="shared" si="798"/>
        <v>1</v>
      </c>
      <c r="AC4660" s="5">
        <v>0</v>
      </c>
      <c r="AD4660" s="5">
        <v>0</v>
      </c>
      <c r="AE4660" s="5">
        <f t="shared" si="799"/>
        <v>0</v>
      </c>
      <c r="AF4660" s="5">
        <v>0</v>
      </c>
      <c r="AG4660" s="6">
        <v>44502</v>
      </c>
      <c r="AH4660" s="5">
        <v>1</v>
      </c>
      <c r="AI4660" s="5">
        <v>0</v>
      </c>
      <c r="AJ4660" s="5">
        <v>0</v>
      </c>
      <c r="AK4660" s="5">
        <f t="shared" si="800"/>
        <v>0</v>
      </c>
      <c r="AL4660" s="5">
        <v>0</v>
      </c>
      <c r="AM4660" s="5">
        <v>0</v>
      </c>
      <c r="AN4660" s="5">
        <f t="shared" si="801"/>
        <v>0</v>
      </c>
      <c r="AO4660" s="5">
        <v>0</v>
      </c>
      <c r="AP4660" s="5">
        <v>0</v>
      </c>
      <c r="AQ4660" s="5">
        <f t="shared" si="802"/>
        <v>0</v>
      </c>
      <c r="AR4660" s="5">
        <v>0</v>
      </c>
      <c r="AS4660" s="6"/>
      <c r="AT4660" s="5">
        <v>0</v>
      </c>
      <c r="AU4660" s="5">
        <v>0</v>
      </c>
      <c r="AV4660" t="str">
        <f t="shared" si="795"/>
        <v>N</v>
      </c>
      <c r="AW4660" t="s">
        <v>60</v>
      </c>
      <c r="AX4660" t="s">
        <v>61</v>
      </c>
      <c r="AY4660" t="s">
        <v>2637</v>
      </c>
      <c r="AZ4660" t="s">
        <v>2637</v>
      </c>
      <c r="BA4660" t="str">
        <f t="shared" si="796"/>
        <v>N</v>
      </c>
    </row>
    <row r="4661" spans="1:53">
      <c r="A4661" t="s">
        <v>436</v>
      </c>
      <c r="B4661" t="s">
        <v>54</v>
      </c>
      <c r="C4661" t="s">
        <v>89</v>
      </c>
      <c r="D4661">
        <v>2021</v>
      </c>
      <c r="F4661" t="s">
        <v>7011</v>
      </c>
      <c r="G4661" t="s">
        <v>7012</v>
      </c>
      <c r="H4661" t="s">
        <v>7013</v>
      </c>
      <c r="I4661" t="s">
        <v>7014</v>
      </c>
      <c r="J4661" t="s">
        <v>58</v>
      </c>
      <c r="K4661" t="s">
        <v>59</v>
      </c>
      <c r="L4661" s="5">
        <v>0</v>
      </c>
      <c r="M4661" s="5">
        <v>0</v>
      </c>
      <c r="N4661" s="5">
        <f t="shared" si="792"/>
        <v>0</v>
      </c>
      <c r="O4661" s="5">
        <v>0</v>
      </c>
      <c r="P4661" s="5">
        <v>0</v>
      </c>
      <c r="Q4661" s="5">
        <f t="shared" si="793"/>
        <v>0</v>
      </c>
      <c r="R4661" s="5">
        <v>0</v>
      </c>
      <c r="S4661" s="5">
        <v>0</v>
      </c>
      <c r="T4661" s="5">
        <f t="shared" si="794"/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f t="shared" si="797"/>
        <v>0</v>
      </c>
      <c r="Z4661" s="5">
        <v>0</v>
      </c>
      <c r="AA4661" s="5">
        <v>1</v>
      </c>
      <c r="AB4661" s="5">
        <f t="shared" si="798"/>
        <v>1</v>
      </c>
      <c r="AC4661" s="5">
        <v>0</v>
      </c>
      <c r="AD4661" s="5">
        <v>0</v>
      </c>
      <c r="AE4661" s="5">
        <f t="shared" si="799"/>
        <v>0</v>
      </c>
      <c r="AF4661" s="5">
        <v>0</v>
      </c>
      <c r="AG4661" s="6">
        <v>44291</v>
      </c>
      <c r="AH4661" s="5">
        <v>1</v>
      </c>
      <c r="AI4661" s="5">
        <v>0</v>
      </c>
      <c r="AJ4661" s="5">
        <v>0</v>
      </c>
      <c r="AK4661" s="5">
        <f t="shared" si="800"/>
        <v>0</v>
      </c>
      <c r="AL4661" s="5">
        <v>0</v>
      </c>
      <c r="AM4661" s="5">
        <v>0</v>
      </c>
      <c r="AN4661" s="5">
        <f t="shared" si="801"/>
        <v>0</v>
      </c>
      <c r="AO4661" s="5">
        <v>0</v>
      </c>
      <c r="AP4661" s="5">
        <v>0</v>
      </c>
      <c r="AQ4661" s="5">
        <f t="shared" si="802"/>
        <v>0</v>
      </c>
      <c r="AR4661" s="5">
        <v>0</v>
      </c>
      <c r="AS4661" s="6"/>
      <c r="AT4661" s="5">
        <v>0</v>
      </c>
      <c r="AU4661" s="5">
        <v>0</v>
      </c>
      <c r="AV4661" t="str">
        <f t="shared" si="795"/>
        <v>N</v>
      </c>
      <c r="AW4661" t="s">
        <v>60</v>
      </c>
      <c r="AX4661" t="s">
        <v>61</v>
      </c>
      <c r="AY4661" t="s">
        <v>2637</v>
      </c>
      <c r="AZ4661" t="s">
        <v>2637</v>
      </c>
      <c r="BA4661" t="str">
        <f t="shared" si="796"/>
        <v>N</v>
      </c>
    </row>
    <row r="4662" spans="1:53">
      <c r="A4662" t="s">
        <v>436</v>
      </c>
      <c r="B4662" t="s">
        <v>54</v>
      </c>
      <c r="C4662" t="s">
        <v>89</v>
      </c>
      <c r="D4662">
        <v>2021</v>
      </c>
      <c r="F4662" t="s">
        <v>10790</v>
      </c>
      <c r="G4662" t="s">
        <v>10791</v>
      </c>
      <c r="H4662" t="s">
        <v>5071</v>
      </c>
      <c r="I4662" t="s">
        <v>10792</v>
      </c>
      <c r="J4662" t="s">
        <v>58</v>
      </c>
      <c r="K4662" t="s">
        <v>59</v>
      </c>
      <c r="L4662" s="5">
        <v>0</v>
      </c>
      <c r="M4662" s="5">
        <v>0</v>
      </c>
      <c r="N4662" s="5">
        <f t="shared" si="792"/>
        <v>0</v>
      </c>
      <c r="O4662" s="5">
        <v>0</v>
      </c>
      <c r="P4662" s="5">
        <v>0</v>
      </c>
      <c r="Q4662" s="5">
        <f t="shared" si="793"/>
        <v>0</v>
      </c>
      <c r="R4662" s="5">
        <v>0</v>
      </c>
      <c r="S4662" s="5">
        <v>0</v>
      </c>
      <c r="T4662" s="5">
        <f t="shared" si="794"/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f t="shared" si="797"/>
        <v>0</v>
      </c>
      <c r="Z4662" s="5">
        <v>0</v>
      </c>
      <c r="AA4662" s="5">
        <v>1</v>
      </c>
      <c r="AB4662" s="5">
        <f t="shared" si="798"/>
        <v>1</v>
      </c>
      <c r="AC4662" s="5">
        <v>0</v>
      </c>
      <c r="AD4662" s="5">
        <v>0</v>
      </c>
      <c r="AE4662" s="5">
        <f t="shared" si="799"/>
        <v>0</v>
      </c>
      <c r="AF4662" s="5">
        <v>0</v>
      </c>
      <c r="AG4662" s="6">
        <v>44489</v>
      </c>
      <c r="AH4662" s="5">
        <v>1</v>
      </c>
      <c r="AI4662" s="5">
        <v>0</v>
      </c>
      <c r="AJ4662" s="5">
        <v>0</v>
      </c>
      <c r="AK4662" s="5">
        <f t="shared" si="800"/>
        <v>0</v>
      </c>
      <c r="AL4662" s="5">
        <v>0</v>
      </c>
      <c r="AM4662" s="5">
        <v>0</v>
      </c>
      <c r="AN4662" s="5">
        <f t="shared" si="801"/>
        <v>0</v>
      </c>
      <c r="AO4662" s="5">
        <v>0</v>
      </c>
      <c r="AP4662" s="5">
        <v>0</v>
      </c>
      <c r="AQ4662" s="5">
        <f t="shared" si="802"/>
        <v>0</v>
      </c>
      <c r="AR4662" s="5">
        <v>0</v>
      </c>
      <c r="AS4662" s="6"/>
      <c r="AT4662" s="5">
        <v>0</v>
      </c>
      <c r="AU4662" s="5">
        <v>0</v>
      </c>
      <c r="AV4662" t="str">
        <f t="shared" si="795"/>
        <v>N</v>
      </c>
      <c r="AW4662" t="s">
        <v>60</v>
      </c>
      <c r="AX4662" t="s">
        <v>61</v>
      </c>
      <c r="AY4662" t="s">
        <v>2637</v>
      </c>
      <c r="AZ4662" t="s">
        <v>2637</v>
      </c>
      <c r="BA4662" t="str">
        <f t="shared" si="796"/>
        <v>N</v>
      </c>
    </row>
    <row r="4663" spans="1:53">
      <c r="A4663" t="s">
        <v>436</v>
      </c>
      <c r="B4663" t="s">
        <v>54</v>
      </c>
      <c r="C4663" t="s">
        <v>89</v>
      </c>
      <c r="D4663">
        <v>2021</v>
      </c>
      <c r="F4663" t="s">
        <v>6965</v>
      </c>
      <c r="G4663" t="s">
        <v>6966</v>
      </c>
      <c r="H4663" t="s">
        <v>6967</v>
      </c>
      <c r="I4663" t="s">
        <v>6968</v>
      </c>
      <c r="J4663" t="s">
        <v>58</v>
      </c>
      <c r="K4663" t="s">
        <v>59</v>
      </c>
      <c r="L4663" s="5">
        <v>0</v>
      </c>
      <c r="M4663" s="5">
        <v>0</v>
      </c>
      <c r="N4663" s="5">
        <f t="shared" si="792"/>
        <v>0</v>
      </c>
      <c r="O4663" s="5">
        <v>0</v>
      </c>
      <c r="P4663" s="5">
        <v>0</v>
      </c>
      <c r="Q4663" s="5">
        <f t="shared" si="793"/>
        <v>0</v>
      </c>
      <c r="R4663" s="5">
        <v>0</v>
      </c>
      <c r="S4663" s="5">
        <v>0</v>
      </c>
      <c r="T4663" s="5">
        <f t="shared" si="794"/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f t="shared" si="797"/>
        <v>0</v>
      </c>
      <c r="Z4663" s="5">
        <v>0</v>
      </c>
      <c r="AA4663" s="5">
        <v>1</v>
      </c>
      <c r="AB4663" s="5">
        <f t="shared" si="798"/>
        <v>1</v>
      </c>
      <c r="AC4663" s="5">
        <v>0</v>
      </c>
      <c r="AD4663" s="5">
        <v>0</v>
      </c>
      <c r="AE4663" s="5">
        <f t="shared" si="799"/>
        <v>0</v>
      </c>
      <c r="AF4663" s="5">
        <v>0</v>
      </c>
      <c r="AG4663" s="6">
        <v>44413</v>
      </c>
      <c r="AH4663" s="5">
        <v>1</v>
      </c>
      <c r="AI4663" s="5">
        <v>0</v>
      </c>
      <c r="AJ4663" s="5">
        <v>0</v>
      </c>
      <c r="AK4663" s="5">
        <f t="shared" si="800"/>
        <v>0</v>
      </c>
      <c r="AL4663" s="5">
        <v>0</v>
      </c>
      <c r="AM4663" s="5">
        <v>0</v>
      </c>
      <c r="AN4663" s="5">
        <f t="shared" si="801"/>
        <v>0</v>
      </c>
      <c r="AO4663" s="5">
        <v>0</v>
      </c>
      <c r="AP4663" s="5">
        <v>0</v>
      </c>
      <c r="AQ4663" s="5">
        <f t="shared" si="802"/>
        <v>0</v>
      </c>
      <c r="AR4663" s="5">
        <v>0</v>
      </c>
      <c r="AS4663" s="6"/>
      <c r="AT4663" s="5">
        <v>0</v>
      </c>
      <c r="AU4663" s="5">
        <v>0</v>
      </c>
      <c r="AV4663" t="str">
        <f t="shared" si="795"/>
        <v>N</v>
      </c>
      <c r="AW4663" t="s">
        <v>60</v>
      </c>
      <c r="AX4663" t="s">
        <v>61</v>
      </c>
      <c r="AY4663" t="s">
        <v>2637</v>
      </c>
      <c r="AZ4663" t="s">
        <v>2637</v>
      </c>
      <c r="BA4663" t="str">
        <f t="shared" si="796"/>
        <v>N</v>
      </c>
    </row>
    <row r="4664" spans="1:53">
      <c r="A4664" t="s">
        <v>436</v>
      </c>
      <c r="B4664" t="s">
        <v>54</v>
      </c>
      <c r="C4664" t="s">
        <v>89</v>
      </c>
      <c r="D4664">
        <v>2021</v>
      </c>
      <c r="F4664" t="s">
        <v>10793</v>
      </c>
      <c r="G4664" t="s">
        <v>10794</v>
      </c>
      <c r="H4664" t="s">
        <v>5071</v>
      </c>
      <c r="I4664" t="s">
        <v>10795</v>
      </c>
      <c r="J4664" t="s">
        <v>58</v>
      </c>
      <c r="K4664" t="s">
        <v>59</v>
      </c>
      <c r="L4664" s="5">
        <v>0</v>
      </c>
      <c r="M4664" s="5">
        <v>0</v>
      </c>
      <c r="N4664" s="5">
        <f t="shared" si="792"/>
        <v>0</v>
      </c>
      <c r="O4664" s="5">
        <v>0</v>
      </c>
      <c r="P4664" s="5">
        <v>0</v>
      </c>
      <c r="Q4664" s="5">
        <f t="shared" si="793"/>
        <v>0</v>
      </c>
      <c r="R4664" s="5">
        <v>0</v>
      </c>
      <c r="S4664" s="5">
        <v>0</v>
      </c>
      <c r="T4664" s="5">
        <f t="shared" si="794"/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f t="shared" si="797"/>
        <v>0</v>
      </c>
      <c r="Z4664" s="5">
        <v>0</v>
      </c>
      <c r="AA4664" s="5">
        <v>1</v>
      </c>
      <c r="AB4664" s="5">
        <f t="shared" si="798"/>
        <v>1</v>
      </c>
      <c r="AC4664" s="5">
        <v>0</v>
      </c>
      <c r="AD4664" s="5">
        <v>0</v>
      </c>
      <c r="AE4664" s="5">
        <f t="shared" si="799"/>
        <v>0</v>
      </c>
      <c r="AF4664" s="5">
        <v>0</v>
      </c>
      <c r="AG4664" s="6">
        <v>44482</v>
      </c>
      <c r="AH4664" s="5">
        <v>1</v>
      </c>
      <c r="AI4664" s="5">
        <v>0</v>
      </c>
      <c r="AJ4664" s="5">
        <v>0</v>
      </c>
      <c r="AK4664" s="5">
        <f t="shared" si="800"/>
        <v>0</v>
      </c>
      <c r="AL4664" s="5">
        <v>0</v>
      </c>
      <c r="AM4664" s="5">
        <v>0</v>
      </c>
      <c r="AN4664" s="5">
        <f t="shared" si="801"/>
        <v>0</v>
      </c>
      <c r="AO4664" s="5">
        <v>0</v>
      </c>
      <c r="AP4664" s="5">
        <v>0</v>
      </c>
      <c r="AQ4664" s="5">
        <f t="shared" si="802"/>
        <v>0</v>
      </c>
      <c r="AR4664" s="5">
        <v>0</v>
      </c>
      <c r="AS4664" s="6"/>
      <c r="AT4664" s="5">
        <v>0</v>
      </c>
      <c r="AU4664" s="5">
        <v>0</v>
      </c>
      <c r="AV4664" t="str">
        <f t="shared" si="795"/>
        <v>N</v>
      </c>
      <c r="AW4664" t="s">
        <v>60</v>
      </c>
      <c r="AX4664" t="s">
        <v>61</v>
      </c>
      <c r="AY4664" t="s">
        <v>2637</v>
      </c>
      <c r="AZ4664" t="s">
        <v>2637</v>
      </c>
      <c r="BA4664" t="str">
        <f t="shared" si="796"/>
        <v>N</v>
      </c>
    </row>
    <row r="4665" spans="1:53">
      <c r="A4665" t="s">
        <v>436</v>
      </c>
      <c r="B4665" t="s">
        <v>54</v>
      </c>
      <c r="C4665" t="s">
        <v>89</v>
      </c>
      <c r="D4665">
        <v>2021</v>
      </c>
      <c r="F4665" t="s">
        <v>10796</v>
      </c>
      <c r="G4665" t="s">
        <v>10797</v>
      </c>
      <c r="H4665" t="s">
        <v>10798</v>
      </c>
      <c r="I4665" t="s">
        <v>10799</v>
      </c>
      <c r="J4665" t="s">
        <v>58</v>
      </c>
      <c r="K4665" t="s">
        <v>59</v>
      </c>
      <c r="L4665" s="5">
        <v>0</v>
      </c>
      <c r="M4665" s="5">
        <v>0</v>
      </c>
      <c r="N4665" s="5">
        <f t="shared" si="792"/>
        <v>0</v>
      </c>
      <c r="O4665" s="5">
        <v>0</v>
      </c>
      <c r="P4665" s="5">
        <v>0</v>
      </c>
      <c r="Q4665" s="5">
        <f t="shared" si="793"/>
        <v>0</v>
      </c>
      <c r="R4665" s="5">
        <v>0</v>
      </c>
      <c r="S4665" s="5">
        <v>0</v>
      </c>
      <c r="T4665" s="5">
        <f t="shared" si="794"/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f t="shared" si="797"/>
        <v>0</v>
      </c>
      <c r="Z4665" s="5">
        <v>0</v>
      </c>
      <c r="AA4665" s="5">
        <v>1</v>
      </c>
      <c r="AB4665" s="5">
        <f t="shared" si="798"/>
        <v>1</v>
      </c>
      <c r="AC4665" s="5">
        <v>0</v>
      </c>
      <c r="AD4665" s="5">
        <v>0</v>
      </c>
      <c r="AE4665" s="5">
        <f t="shared" si="799"/>
        <v>0</v>
      </c>
      <c r="AF4665" s="5">
        <v>0</v>
      </c>
      <c r="AG4665" s="6">
        <v>44494</v>
      </c>
      <c r="AH4665" s="5">
        <v>1</v>
      </c>
      <c r="AI4665" s="5">
        <v>0</v>
      </c>
      <c r="AJ4665" s="5">
        <v>0</v>
      </c>
      <c r="AK4665" s="5">
        <f t="shared" si="800"/>
        <v>0</v>
      </c>
      <c r="AL4665" s="5">
        <v>0</v>
      </c>
      <c r="AM4665" s="5">
        <v>0</v>
      </c>
      <c r="AN4665" s="5">
        <f t="shared" si="801"/>
        <v>0</v>
      </c>
      <c r="AO4665" s="5">
        <v>0</v>
      </c>
      <c r="AP4665" s="5">
        <v>0</v>
      </c>
      <c r="AQ4665" s="5">
        <f t="shared" si="802"/>
        <v>0</v>
      </c>
      <c r="AR4665" s="5">
        <v>0</v>
      </c>
      <c r="AS4665" s="6"/>
      <c r="AT4665" s="5">
        <v>0</v>
      </c>
      <c r="AU4665" s="5">
        <v>0</v>
      </c>
      <c r="AV4665" t="str">
        <f t="shared" si="795"/>
        <v>N</v>
      </c>
      <c r="AW4665" t="s">
        <v>60</v>
      </c>
      <c r="AX4665" t="s">
        <v>61</v>
      </c>
      <c r="AY4665" t="s">
        <v>2637</v>
      </c>
      <c r="AZ4665" t="s">
        <v>2637</v>
      </c>
      <c r="BA4665" t="str">
        <f t="shared" si="796"/>
        <v>N</v>
      </c>
    </row>
    <row r="4666" spans="1:53">
      <c r="A4666" t="s">
        <v>436</v>
      </c>
      <c r="B4666" t="s">
        <v>54</v>
      </c>
      <c r="C4666" t="s">
        <v>89</v>
      </c>
      <c r="D4666">
        <v>2021</v>
      </c>
      <c r="F4666" t="s">
        <v>7297</v>
      </c>
      <c r="G4666" t="s">
        <v>7298</v>
      </c>
      <c r="H4666" t="s">
        <v>2754</v>
      </c>
      <c r="I4666" t="s">
        <v>7299</v>
      </c>
      <c r="J4666" t="s">
        <v>58</v>
      </c>
      <c r="K4666" t="s">
        <v>59</v>
      </c>
      <c r="L4666" s="5">
        <v>0</v>
      </c>
      <c r="M4666" s="5">
        <v>0</v>
      </c>
      <c r="N4666" s="5">
        <f t="shared" si="792"/>
        <v>0</v>
      </c>
      <c r="O4666" s="5">
        <v>0</v>
      </c>
      <c r="P4666" s="5">
        <v>0</v>
      </c>
      <c r="Q4666" s="5">
        <f t="shared" si="793"/>
        <v>0</v>
      </c>
      <c r="R4666" s="5">
        <v>0</v>
      </c>
      <c r="S4666" s="5">
        <v>0</v>
      </c>
      <c r="T4666" s="5">
        <f t="shared" si="794"/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f t="shared" si="797"/>
        <v>0</v>
      </c>
      <c r="Z4666" s="5">
        <v>0</v>
      </c>
      <c r="AA4666" s="5">
        <v>1</v>
      </c>
      <c r="AB4666" s="5">
        <f t="shared" si="798"/>
        <v>1</v>
      </c>
      <c r="AC4666" s="5">
        <v>0</v>
      </c>
      <c r="AD4666" s="5">
        <v>0</v>
      </c>
      <c r="AE4666" s="5">
        <f t="shared" si="799"/>
        <v>0</v>
      </c>
      <c r="AF4666" s="5">
        <v>0</v>
      </c>
      <c r="AG4666" s="6">
        <v>44209</v>
      </c>
      <c r="AH4666" s="5">
        <v>1</v>
      </c>
      <c r="AI4666" s="5">
        <v>0</v>
      </c>
      <c r="AJ4666" s="5">
        <v>0</v>
      </c>
      <c r="AK4666" s="5">
        <f t="shared" si="800"/>
        <v>0</v>
      </c>
      <c r="AL4666" s="5">
        <v>0</v>
      </c>
      <c r="AM4666" s="5">
        <v>0</v>
      </c>
      <c r="AN4666" s="5">
        <f t="shared" si="801"/>
        <v>0</v>
      </c>
      <c r="AO4666" s="5">
        <v>0</v>
      </c>
      <c r="AP4666" s="5">
        <v>0</v>
      </c>
      <c r="AQ4666" s="5">
        <f t="shared" si="802"/>
        <v>0</v>
      </c>
      <c r="AR4666" s="5">
        <v>0</v>
      </c>
      <c r="AS4666" s="6"/>
      <c r="AT4666" s="5">
        <v>0</v>
      </c>
      <c r="AU4666" s="5">
        <v>0</v>
      </c>
      <c r="AV4666" t="str">
        <f t="shared" si="795"/>
        <v>N</v>
      </c>
      <c r="AW4666" t="s">
        <v>60</v>
      </c>
      <c r="AX4666" t="s">
        <v>61</v>
      </c>
      <c r="AY4666" t="s">
        <v>2637</v>
      </c>
      <c r="AZ4666" t="s">
        <v>2637</v>
      </c>
      <c r="BA4666" t="str">
        <f t="shared" si="796"/>
        <v>N</v>
      </c>
    </row>
    <row r="4667" spans="1:53">
      <c r="A4667" t="s">
        <v>436</v>
      </c>
      <c r="B4667" t="s">
        <v>54</v>
      </c>
      <c r="C4667" t="s">
        <v>89</v>
      </c>
      <c r="D4667">
        <v>2021</v>
      </c>
      <c r="F4667" t="s">
        <v>6868</v>
      </c>
      <c r="G4667" t="s">
        <v>6869</v>
      </c>
      <c r="H4667" t="s">
        <v>10800</v>
      </c>
      <c r="I4667" t="s">
        <v>10801</v>
      </c>
      <c r="J4667" t="s">
        <v>58</v>
      </c>
      <c r="K4667" t="s">
        <v>59</v>
      </c>
      <c r="L4667" s="5">
        <v>0</v>
      </c>
      <c r="M4667" s="5">
        <v>0</v>
      </c>
      <c r="N4667" s="5">
        <f t="shared" si="792"/>
        <v>0</v>
      </c>
      <c r="O4667" s="5">
        <v>0</v>
      </c>
      <c r="P4667" s="5">
        <v>0</v>
      </c>
      <c r="Q4667" s="5">
        <f t="shared" si="793"/>
        <v>0</v>
      </c>
      <c r="R4667" s="5">
        <v>0</v>
      </c>
      <c r="S4667" s="5">
        <v>0</v>
      </c>
      <c r="T4667" s="5">
        <f t="shared" si="794"/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f t="shared" si="797"/>
        <v>0</v>
      </c>
      <c r="Z4667" s="5">
        <v>0</v>
      </c>
      <c r="AA4667" s="5">
        <v>1</v>
      </c>
      <c r="AB4667" s="5">
        <f t="shared" si="798"/>
        <v>1</v>
      </c>
      <c r="AC4667" s="5">
        <v>0</v>
      </c>
      <c r="AD4667" s="5">
        <v>0</v>
      </c>
      <c r="AE4667" s="5">
        <f t="shared" si="799"/>
        <v>0</v>
      </c>
      <c r="AF4667" s="5">
        <v>0</v>
      </c>
      <c r="AG4667" s="6">
        <v>44509</v>
      </c>
      <c r="AH4667" s="5">
        <v>1</v>
      </c>
      <c r="AI4667" s="5">
        <v>0</v>
      </c>
      <c r="AJ4667" s="5">
        <v>0</v>
      </c>
      <c r="AK4667" s="5">
        <f t="shared" si="800"/>
        <v>0</v>
      </c>
      <c r="AL4667" s="5">
        <v>0</v>
      </c>
      <c r="AM4667" s="5">
        <v>0</v>
      </c>
      <c r="AN4667" s="5">
        <f t="shared" si="801"/>
        <v>0</v>
      </c>
      <c r="AO4667" s="5">
        <v>0</v>
      </c>
      <c r="AP4667" s="5">
        <v>0</v>
      </c>
      <c r="AQ4667" s="5">
        <f t="shared" si="802"/>
        <v>0</v>
      </c>
      <c r="AR4667" s="5">
        <v>0</v>
      </c>
      <c r="AS4667" s="6"/>
      <c r="AT4667" s="5">
        <v>0</v>
      </c>
      <c r="AU4667" s="5">
        <v>0</v>
      </c>
      <c r="AV4667" t="str">
        <f t="shared" si="795"/>
        <v>N</v>
      </c>
      <c r="AW4667" t="s">
        <v>60</v>
      </c>
      <c r="AX4667" t="s">
        <v>61</v>
      </c>
      <c r="AY4667" t="s">
        <v>2637</v>
      </c>
      <c r="AZ4667" t="s">
        <v>2637</v>
      </c>
      <c r="BA4667" t="str">
        <f t="shared" si="796"/>
        <v>N</v>
      </c>
    </row>
    <row r="4668" spans="1:53">
      <c r="A4668" t="s">
        <v>436</v>
      </c>
      <c r="B4668" t="s">
        <v>54</v>
      </c>
      <c r="C4668" t="s">
        <v>89</v>
      </c>
      <c r="D4668">
        <v>2021</v>
      </c>
      <c r="F4668" t="s">
        <v>5687</v>
      </c>
      <c r="G4668" t="s">
        <v>6733</v>
      </c>
      <c r="H4668" t="s">
        <v>6734</v>
      </c>
      <c r="I4668" t="s">
        <v>6735</v>
      </c>
      <c r="J4668" t="s">
        <v>58</v>
      </c>
      <c r="K4668" t="s">
        <v>59</v>
      </c>
      <c r="L4668" s="5">
        <v>0</v>
      </c>
      <c r="M4668" s="5">
        <v>0</v>
      </c>
      <c r="N4668" s="5">
        <f t="shared" si="792"/>
        <v>0</v>
      </c>
      <c r="O4668" s="5">
        <v>0</v>
      </c>
      <c r="P4668" s="5">
        <v>0</v>
      </c>
      <c r="Q4668" s="5">
        <f t="shared" si="793"/>
        <v>0</v>
      </c>
      <c r="R4668" s="5">
        <v>0</v>
      </c>
      <c r="S4668" s="5">
        <v>0</v>
      </c>
      <c r="T4668" s="5">
        <f t="shared" si="794"/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f t="shared" si="797"/>
        <v>0</v>
      </c>
      <c r="Z4668" s="5">
        <v>0</v>
      </c>
      <c r="AA4668" s="5">
        <v>1</v>
      </c>
      <c r="AB4668" s="5">
        <f t="shared" si="798"/>
        <v>1</v>
      </c>
      <c r="AC4668" s="5">
        <v>0</v>
      </c>
      <c r="AD4668" s="5">
        <v>0</v>
      </c>
      <c r="AE4668" s="5">
        <f t="shared" si="799"/>
        <v>0</v>
      </c>
      <c r="AF4668" s="5">
        <v>0</v>
      </c>
      <c r="AG4668" s="6">
        <v>44320</v>
      </c>
      <c r="AH4668" s="5">
        <v>1</v>
      </c>
      <c r="AI4668" s="5">
        <v>0</v>
      </c>
      <c r="AJ4668" s="5">
        <v>0</v>
      </c>
      <c r="AK4668" s="5">
        <f t="shared" si="800"/>
        <v>0</v>
      </c>
      <c r="AL4668" s="5">
        <v>0</v>
      </c>
      <c r="AM4668" s="5">
        <v>0</v>
      </c>
      <c r="AN4668" s="5">
        <f t="shared" si="801"/>
        <v>0</v>
      </c>
      <c r="AO4668" s="5">
        <v>0</v>
      </c>
      <c r="AP4668" s="5">
        <v>0</v>
      </c>
      <c r="AQ4668" s="5">
        <f t="shared" si="802"/>
        <v>0</v>
      </c>
      <c r="AR4668" s="5">
        <v>0</v>
      </c>
      <c r="AS4668" s="6"/>
      <c r="AT4668" s="5">
        <v>0</v>
      </c>
      <c r="AU4668" s="5">
        <v>0</v>
      </c>
      <c r="AV4668" t="str">
        <f t="shared" si="795"/>
        <v>N</v>
      </c>
      <c r="AW4668" t="s">
        <v>60</v>
      </c>
      <c r="AX4668" t="s">
        <v>61</v>
      </c>
      <c r="AY4668" t="s">
        <v>2637</v>
      </c>
      <c r="AZ4668" t="s">
        <v>2637</v>
      </c>
      <c r="BA4668" t="str">
        <f t="shared" si="796"/>
        <v>N</v>
      </c>
    </row>
    <row r="4669" spans="1:53">
      <c r="A4669" t="s">
        <v>436</v>
      </c>
      <c r="B4669" t="s">
        <v>54</v>
      </c>
      <c r="C4669" t="s">
        <v>89</v>
      </c>
      <c r="D4669">
        <v>2021</v>
      </c>
      <c r="F4669" t="s">
        <v>6257</v>
      </c>
      <c r="G4669" t="s">
        <v>6258</v>
      </c>
      <c r="H4669" t="s">
        <v>7183</v>
      </c>
      <c r="I4669" t="s">
        <v>7184</v>
      </c>
      <c r="J4669" t="s">
        <v>58</v>
      </c>
      <c r="K4669" t="s">
        <v>59</v>
      </c>
      <c r="L4669" s="5">
        <v>0</v>
      </c>
      <c r="M4669" s="5">
        <v>0</v>
      </c>
      <c r="N4669" s="5">
        <f t="shared" si="792"/>
        <v>0</v>
      </c>
      <c r="O4669" s="5">
        <v>0</v>
      </c>
      <c r="P4669" s="5">
        <v>0</v>
      </c>
      <c r="Q4669" s="5">
        <f t="shared" si="793"/>
        <v>0</v>
      </c>
      <c r="R4669" s="5">
        <v>0</v>
      </c>
      <c r="S4669" s="5">
        <v>0</v>
      </c>
      <c r="T4669" s="5">
        <f t="shared" si="794"/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f t="shared" si="797"/>
        <v>0</v>
      </c>
      <c r="Z4669" s="5">
        <v>0</v>
      </c>
      <c r="AA4669" s="5">
        <v>1</v>
      </c>
      <c r="AB4669" s="5">
        <f t="shared" si="798"/>
        <v>1</v>
      </c>
      <c r="AC4669" s="5">
        <v>0</v>
      </c>
      <c r="AD4669" s="5">
        <v>0</v>
      </c>
      <c r="AE4669" s="5">
        <f t="shared" si="799"/>
        <v>0</v>
      </c>
      <c r="AF4669" s="5">
        <v>0</v>
      </c>
      <c r="AG4669" s="6">
        <v>44362</v>
      </c>
      <c r="AH4669" s="5">
        <v>1</v>
      </c>
      <c r="AI4669" s="5">
        <v>0</v>
      </c>
      <c r="AJ4669" s="5">
        <v>0</v>
      </c>
      <c r="AK4669" s="5">
        <f t="shared" si="800"/>
        <v>0</v>
      </c>
      <c r="AL4669" s="5">
        <v>0</v>
      </c>
      <c r="AM4669" s="5">
        <v>0</v>
      </c>
      <c r="AN4669" s="5">
        <f t="shared" si="801"/>
        <v>0</v>
      </c>
      <c r="AO4669" s="5">
        <v>0</v>
      </c>
      <c r="AP4669" s="5">
        <v>0</v>
      </c>
      <c r="AQ4669" s="5">
        <f t="shared" si="802"/>
        <v>0</v>
      </c>
      <c r="AR4669" s="5">
        <v>0</v>
      </c>
      <c r="AS4669" s="6"/>
      <c r="AT4669" s="5">
        <v>0</v>
      </c>
      <c r="AU4669" s="5">
        <v>0</v>
      </c>
      <c r="AV4669" t="str">
        <f t="shared" si="795"/>
        <v>N</v>
      </c>
      <c r="AW4669" t="s">
        <v>60</v>
      </c>
      <c r="AX4669" t="s">
        <v>61</v>
      </c>
      <c r="AY4669" t="s">
        <v>2637</v>
      </c>
      <c r="AZ4669" t="s">
        <v>2637</v>
      </c>
      <c r="BA4669" t="str">
        <f t="shared" si="796"/>
        <v>N</v>
      </c>
    </row>
    <row r="4670" spans="1:53">
      <c r="A4670" t="s">
        <v>436</v>
      </c>
      <c r="B4670" t="s">
        <v>54</v>
      </c>
      <c r="C4670" t="s">
        <v>89</v>
      </c>
      <c r="D4670">
        <v>2021</v>
      </c>
      <c r="F4670" t="s">
        <v>7325</v>
      </c>
      <c r="G4670" t="s">
        <v>7326</v>
      </c>
      <c r="H4670" t="s">
        <v>7327</v>
      </c>
      <c r="I4670" t="s">
        <v>7328</v>
      </c>
      <c r="J4670" t="s">
        <v>58</v>
      </c>
      <c r="K4670" t="s">
        <v>59</v>
      </c>
      <c r="L4670" s="5">
        <v>0</v>
      </c>
      <c r="M4670" s="5">
        <v>0</v>
      </c>
      <c r="N4670" s="5">
        <f t="shared" si="792"/>
        <v>0</v>
      </c>
      <c r="O4670" s="5">
        <v>0</v>
      </c>
      <c r="P4670" s="5">
        <v>0</v>
      </c>
      <c r="Q4670" s="5">
        <f t="shared" si="793"/>
        <v>0</v>
      </c>
      <c r="R4670" s="5">
        <v>0</v>
      </c>
      <c r="S4670" s="5">
        <v>0</v>
      </c>
      <c r="T4670" s="5">
        <f t="shared" si="794"/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f t="shared" si="797"/>
        <v>0</v>
      </c>
      <c r="Z4670" s="5">
        <v>0</v>
      </c>
      <c r="AA4670" s="5">
        <v>1</v>
      </c>
      <c r="AB4670" s="5">
        <f t="shared" si="798"/>
        <v>1</v>
      </c>
      <c r="AC4670" s="5">
        <v>0</v>
      </c>
      <c r="AD4670" s="5">
        <v>0</v>
      </c>
      <c r="AE4670" s="5">
        <f t="shared" si="799"/>
        <v>0</v>
      </c>
      <c r="AF4670" s="5">
        <v>0</v>
      </c>
      <c r="AG4670" s="6">
        <v>44319</v>
      </c>
      <c r="AH4670" s="5">
        <v>1</v>
      </c>
      <c r="AI4670" s="5">
        <v>0</v>
      </c>
      <c r="AJ4670" s="5">
        <v>0</v>
      </c>
      <c r="AK4670" s="5">
        <f t="shared" si="800"/>
        <v>0</v>
      </c>
      <c r="AL4670" s="5">
        <v>0</v>
      </c>
      <c r="AM4670" s="5">
        <v>0</v>
      </c>
      <c r="AN4670" s="5">
        <f t="shared" si="801"/>
        <v>0</v>
      </c>
      <c r="AO4670" s="5">
        <v>0</v>
      </c>
      <c r="AP4670" s="5">
        <v>0</v>
      </c>
      <c r="AQ4670" s="5">
        <f t="shared" si="802"/>
        <v>0</v>
      </c>
      <c r="AR4670" s="5">
        <v>0</v>
      </c>
      <c r="AS4670" s="6"/>
      <c r="AT4670" s="5">
        <v>0</v>
      </c>
      <c r="AU4670" s="5">
        <v>0</v>
      </c>
      <c r="AV4670" t="str">
        <f t="shared" si="795"/>
        <v>N</v>
      </c>
      <c r="AW4670" t="s">
        <v>60</v>
      </c>
      <c r="AX4670" t="s">
        <v>61</v>
      </c>
      <c r="AY4670" t="s">
        <v>2637</v>
      </c>
      <c r="AZ4670" t="s">
        <v>2637</v>
      </c>
      <c r="BA4670" t="str">
        <f t="shared" si="796"/>
        <v>N</v>
      </c>
    </row>
    <row r="4671" spans="1:53">
      <c r="A4671" t="s">
        <v>436</v>
      </c>
      <c r="B4671" t="s">
        <v>54</v>
      </c>
      <c r="C4671" t="s">
        <v>89</v>
      </c>
      <c r="D4671">
        <v>2021</v>
      </c>
      <c r="F4671" t="s">
        <v>10598</v>
      </c>
      <c r="G4671" t="s">
        <v>10599</v>
      </c>
      <c r="H4671" t="s">
        <v>2754</v>
      </c>
      <c r="I4671" t="s">
        <v>10802</v>
      </c>
      <c r="J4671" t="s">
        <v>58</v>
      </c>
      <c r="K4671" t="s">
        <v>59</v>
      </c>
      <c r="L4671" s="5">
        <v>0</v>
      </c>
      <c r="M4671" s="5">
        <v>0</v>
      </c>
      <c r="N4671" s="5">
        <f t="shared" si="792"/>
        <v>0</v>
      </c>
      <c r="O4671" s="5">
        <v>0</v>
      </c>
      <c r="P4671" s="5">
        <v>0</v>
      </c>
      <c r="Q4671" s="5">
        <f t="shared" si="793"/>
        <v>0</v>
      </c>
      <c r="R4671" s="5">
        <v>0</v>
      </c>
      <c r="S4671" s="5">
        <v>0</v>
      </c>
      <c r="T4671" s="5">
        <f t="shared" si="794"/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f t="shared" si="797"/>
        <v>0</v>
      </c>
      <c r="Z4671" s="5">
        <v>0</v>
      </c>
      <c r="AA4671" s="5">
        <v>1</v>
      </c>
      <c r="AB4671" s="5">
        <f t="shared" si="798"/>
        <v>1</v>
      </c>
      <c r="AC4671" s="5">
        <v>0</v>
      </c>
      <c r="AD4671" s="5">
        <v>0</v>
      </c>
      <c r="AE4671" s="5">
        <f t="shared" si="799"/>
        <v>0</v>
      </c>
      <c r="AF4671" s="5">
        <v>0</v>
      </c>
      <c r="AG4671" s="6">
        <v>44496</v>
      </c>
      <c r="AH4671" s="5">
        <v>1</v>
      </c>
      <c r="AI4671" s="5">
        <v>0</v>
      </c>
      <c r="AJ4671" s="5">
        <v>0</v>
      </c>
      <c r="AK4671" s="5">
        <f t="shared" si="800"/>
        <v>0</v>
      </c>
      <c r="AL4671" s="5">
        <v>0</v>
      </c>
      <c r="AM4671" s="5">
        <v>0</v>
      </c>
      <c r="AN4671" s="5">
        <f t="shared" si="801"/>
        <v>0</v>
      </c>
      <c r="AO4671" s="5">
        <v>0</v>
      </c>
      <c r="AP4671" s="5">
        <v>0</v>
      </c>
      <c r="AQ4671" s="5">
        <f t="shared" si="802"/>
        <v>0</v>
      </c>
      <c r="AR4671" s="5">
        <v>0</v>
      </c>
      <c r="AS4671" s="6"/>
      <c r="AT4671" s="5">
        <v>0</v>
      </c>
      <c r="AU4671" s="5">
        <v>0</v>
      </c>
      <c r="AV4671" t="str">
        <f t="shared" si="795"/>
        <v>N</v>
      </c>
      <c r="AW4671" t="s">
        <v>60</v>
      </c>
      <c r="AX4671" t="s">
        <v>61</v>
      </c>
      <c r="AY4671" t="s">
        <v>2637</v>
      </c>
      <c r="AZ4671" t="s">
        <v>2637</v>
      </c>
      <c r="BA4671" t="str">
        <f t="shared" si="796"/>
        <v>N</v>
      </c>
    </row>
    <row r="4672" spans="1:53">
      <c r="A4672" t="s">
        <v>436</v>
      </c>
      <c r="B4672" t="s">
        <v>54</v>
      </c>
      <c r="C4672" t="s">
        <v>89</v>
      </c>
      <c r="D4672">
        <v>2021</v>
      </c>
      <c r="F4672" t="s">
        <v>10803</v>
      </c>
      <c r="G4672" t="s">
        <v>10804</v>
      </c>
      <c r="H4672" t="s">
        <v>10805</v>
      </c>
      <c r="I4672" t="s">
        <v>10806</v>
      </c>
      <c r="J4672" t="s">
        <v>58</v>
      </c>
      <c r="K4672" t="s">
        <v>59</v>
      </c>
      <c r="L4672" s="5">
        <v>0</v>
      </c>
      <c r="M4672" s="5">
        <v>0</v>
      </c>
      <c r="N4672" s="5">
        <f t="shared" si="792"/>
        <v>0</v>
      </c>
      <c r="O4672" s="5">
        <v>0</v>
      </c>
      <c r="P4672" s="5">
        <v>0</v>
      </c>
      <c r="Q4672" s="5">
        <f t="shared" si="793"/>
        <v>0</v>
      </c>
      <c r="R4672" s="5">
        <v>0</v>
      </c>
      <c r="S4672" s="5">
        <v>0</v>
      </c>
      <c r="T4672" s="5">
        <f t="shared" si="794"/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f t="shared" si="797"/>
        <v>0</v>
      </c>
      <c r="Z4672" s="5">
        <v>0</v>
      </c>
      <c r="AA4672" s="5">
        <v>1</v>
      </c>
      <c r="AB4672" s="5">
        <f t="shared" si="798"/>
        <v>1</v>
      </c>
      <c r="AC4672" s="5">
        <v>0</v>
      </c>
      <c r="AD4672" s="5">
        <v>0</v>
      </c>
      <c r="AE4672" s="5">
        <f t="shared" si="799"/>
        <v>0</v>
      </c>
      <c r="AF4672" s="5">
        <v>0</v>
      </c>
      <c r="AG4672" s="6">
        <v>44515</v>
      </c>
      <c r="AH4672" s="5">
        <v>1</v>
      </c>
      <c r="AI4672" s="5">
        <v>0</v>
      </c>
      <c r="AJ4672" s="5">
        <v>0</v>
      </c>
      <c r="AK4672" s="5">
        <f t="shared" si="800"/>
        <v>0</v>
      </c>
      <c r="AL4672" s="5">
        <v>0</v>
      </c>
      <c r="AM4672" s="5">
        <v>0</v>
      </c>
      <c r="AN4672" s="5">
        <f t="shared" si="801"/>
        <v>0</v>
      </c>
      <c r="AO4672" s="5">
        <v>0</v>
      </c>
      <c r="AP4672" s="5">
        <v>0</v>
      </c>
      <c r="AQ4672" s="5">
        <f t="shared" si="802"/>
        <v>0</v>
      </c>
      <c r="AR4672" s="5">
        <v>0</v>
      </c>
      <c r="AS4672" s="6"/>
      <c r="AT4672" s="5">
        <v>0</v>
      </c>
      <c r="AU4672" s="5">
        <v>0</v>
      </c>
      <c r="AV4672" t="str">
        <f t="shared" si="795"/>
        <v>N</v>
      </c>
      <c r="AW4672" t="s">
        <v>60</v>
      </c>
      <c r="AX4672" t="s">
        <v>61</v>
      </c>
      <c r="AY4672" t="s">
        <v>2637</v>
      </c>
      <c r="AZ4672" t="s">
        <v>2637</v>
      </c>
      <c r="BA4672" t="str">
        <f t="shared" si="796"/>
        <v>N</v>
      </c>
    </row>
    <row r="4673" spans="1:53">
      <c r="A4673" t="s">
        <v>436</v>
      </c>
      <c r="B4673" t="s">
        <v>54</v>
      </c>
      <c r="C4673" t="s">
        <v>89</v>
      </c>
      <c r="D4673">
        <v>2021</v>
      </c>
      <c r="F4673" t="s">
        <v>6849</v>
      </c>
      <c r="G4673" t="s">
        <v>10807</v>
      </c>
      <c r="H4673" t="s">
        <v>7216</v>
      </c>
      <c r="I4673" t="s">
        <v>7217</v>
      </c>
      <c r="J4673" t="s">
        <v>58</v>
      </c>
      <c r="K4673" t="s">
        <v>59</v>
      </c>
      <c r="L4673" s="5">
        <v>0</v>
      </c>
      <c r="M4673" s="5">
        <v>0</v>
      </c>
      <c r="N4673" s="5">
        <f t="shared" si="792"/>
        <v>0</v>
      </c>
      <c r="O4673" s="5">
        <v>0</v>
      </c>
      <c r="P4673" s="5">
        <v>0</v>
      </c>
      <c r="Q4673" s="5">
        <f t="shared" si="793"/>
        <v>0</v>
      </c>
      <c r="R4673" s="5">
        <v>0</v>
      </c>
      <c r="S4673" s="5">
        <v>0</v>
      </c>
      <c r="T4673" s="5">
        <f t="shared" si="794"/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f t="shared" si="797"/>
        <v>0</v>
      </c>
      <c r="Z4673" s="5">
        <v>0</v>
      </c>
      <c r="AA4673" s="5">
        <v>1</v>
      </c>
      <c r="AB4673" s="5">
        <f t="shared" si="798"/>
        <v>1</v>
      </c>
      <c r="AC4673" s="5">
        <v>0</v>
      </c>
      <c r="AD4673" s="5">
        <v>0</v>
      </c>
      <c r="AE4673" s="5">
        <f t="shared" si="799"/>
        <v>0</v>
      </c>
      <c r="AF4673" s="5">
        <v>0</v>
      </c>
      <c r="AG4673" s="6">
        <v>44238</v>
      </c>
      <c r="AH4673" s="5">
        <v>1</v>
      </c>
      <c r="AI4673" s="5">
        <v>0</v>
      </c>
      <c r="AJ4673" s="5">
        <v>0</v>
      </c>
      <c r="AK4673" s="5">
        <f t="shared" si="800"/>
        <v>0</v>
      </c>
      <c r="AL4673" s="5">
        <v>0</v>
      </c>
      <c r="AM4673" s="5">
        <v>0</v>
      </c>
      <c r="AN4673" s="5">
        <f t="shared" si="801"/>
        <v>0</v>
      </c>
      <c r="AO4673" s="5">
        <v>0</v>
      </c>
      <c r="AP4673" s="5">
        <v>0</v>
      </c>
      <c r="AQ4673" s="5">
        <f t="shared" si="802"/>
        <v>0</v>
      </c>
      <c r="AR4673" s="5">
        <v>0</v>
      </c>
      <c r="AS4673" s="6"/>
      <c r="AT4673" s="5">
        <v>0</v>
      </c>
      <c r="AU4673" s="5">
        <v>0</v>
      </c>
      <c r="AV4673" t="str">
        <f t="shared" si="795"/>
        <v>N</v>
      </c>
      <c r="AW4673" t="s">
        <v>60</v>
      </c>
      <c r="AX4673" t="s">
        <v>61</v>
      </c>
      <c r="AY4673" t="s">
        <v>2637</v>
      </c>
      <c r="AZ4673" t="s">
        <v>2637</v>
      </c>
      <c r="BA4673" t="str">
        <f t="shared" si="796"/>
        <v>N</v>
      </c>
    </row>
    <row r="4674" spans="1:53">
      <c r="A4674" t="s">
        <v>436</v>
      </c>
      <c r="B4674" t="s">
        <v>54</v>
      </c>
      <c r="C4674" t="s">
        <v>89</v>
      </c>
      <c r="D4674">
        <v>2021</v>
      </c>
      <c r="F4674" t="s">
        <v>7172</v>
      </c>
      <c r="G4674" t="s">
        <v>7173</v>
      </c>
      <c r="H4674" t="s">
        <v>5071</v>
      </c>
      <c r="I4674" t="s">
        <v>10808</v>
      </c>
      <c r="J4674" t="s">
        <v>58</v>
      </c>
      <c r="K4674" t="s">
        <v>59</v>
      </c>
      <c r="L4674" s="5">
        <v>0</v>
      </c>
      <c r="M4674" s="5">
        <v>0</v>
      </c>
      <c r="N4674" s="5">
        <f t="shared" ref="N4674:N4737" si="803">L4674+M4674</f>
        <v>0</v>
      </c>
      <c r="O4674" s="5">
        <v>0</v>
      </c>
      <c r="P4674" s="5">
        <v>0</v>
      </c>
      <c r="Q4674" s="5">
        <f t="shared" ref="Q4674:Q4737" si="804">O4674+P4674</f>
        <v>0</v>
      </c>
      <c r="R4674" s="5">
        <v>0</v>
      </c>
      <c r="S4674" s="5">
        <v>0</v>
      </c>
      <c r="T4674" s="5">
        <f t="shared" ref="T4674:T4737" si="805">R4674+S4674</f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f t="shared" si="797"/>
        <v>0</v>
      </c>
      <c r="Z4674" s="5">
        <v>0</v>
      </c>
      <c r="AA4674" s="5">
        <v>1</v>
      </c>
      <c r="AB4674" s="5">
        <f t="shared" si="798"/>
        <v>1</v>
      </c>
      <c r="AC4674" s="5">
        <v>0</v>
      </c>
      <c r="AD4674" s="5">
        <v>0</v>
      </c>
      <c r="AE4674" s="5">
        <f t="shared" si="799"/>
        <v>0</v>
      </c>
      <c r="AF4674" s="5">
        <v>0</v>
      </c>
      <c r="AG4674" s="6">
        <v>44487</v>
      </c>
      <c r="AH4674" s="5">
        <v>1</v>
      </c>
      <c r="AI4674" s="5">
        <v>0</v>
      </c>
      <c r="AJ4674" s="5">
        <v>0</v>
      </c>
      <c r="AK4674" s="5">
        <f t="shared" si="800"/>
        <v>0</v>
      </c>
      <c r="AL4674" s="5">
        <v>0</v>
      </c>
      <c r="AM4674" s="5">
        <v>0</v>
      </c>
      <c r="AN4674" s="5">
        <f t="shared" si="801"/>
        <v>0</v>
      </c>
      <c r="AO4674" s="5">
        <v>0</v>
      </c>
      <c r="AP4674" s="5">
        <v>0</v>
      </c>
      <c r="AQ4674" s="5">
        <f t="shared" si="802"/>
        <v>0</v>
      </c>
      <c r="AR4674" s="5">
        <v>0</v>
      </c>
      <c r="AS4674" s="6"/>
      <c r="AT4674" s="5">
        <v>0</v>
      </c>
      <c r="AU4674" s="5">
        <v>0</v>
      </c>
      <c r="AV4674" t="str">
        <f t="shared" ref="AV4674:AV4737" si="806">IF(AU4674 &gt; 0, "Y", "N")</f>
        <v>N</v>
      </c>
      <c r="AW4674" t="s">
        <v>60</v>
      </c>
      <c r="AX4674" t="s">
        <v>61</v>
      </c>
      <c r="AY4674" t="s">
        <v>2637</v>
      </c>
      <c r="AZ4674" t="s">
        <v>2637</v>
      </c>
      <c r="BA4674" t="str">
        <f t="shared" ref="BA4674:BA4737" si="807">IF(OR(L4674&gt;0, O4674&gt;0, R4674&gt;0, W4674&gt;0, Z4674&gt;0, AC4674&gt;0, AI4674&gt;0, AL4674&gt;0, AO4674&gt;0, M4674&gt;0), "Y", "N")</f>
        <v>N</v>
      </c>
    </row>
    <row r="4675" spans="1:53">
      <c r="A4675" t="s">
        <v>436</v>
      </c>
      <c r="B4675" t="s">
        <v>54</v>
      </c>
      <c r="C4675" t="s">
        <v>89</v>
      </c>
      <c r="D4675">
        <v>2021</v>
      </c>
      <c r="F4675" t="s">
        <v>10809</v>
      </c>
      <c r="G4675" t="s">
        <v>10810</v>
      </c>
      <c r="H4675" t="s">
        <v>10811</v>
      </c>
      <c r="I4675" t="s">
        <v>10812</v>
      </c>
      <c r="J4675" t="s">
        <v>58</v>
      </c>
      <c r="K4675" t="s">
        <v>59</v>
      </c>
      <c r="L4675" s="5">
        <v>0</v>
      </c>
      <c r="M4675" s="5">
        <v>0</v>
      </c>
      <c r="N4675" s="5">
        <f t="shared" si="803"/>
        <v>0</v>
      </c>
      <c r="O4675" s="5">
        <v>0</v>
      </c>
      <c r="P4675" s="5">
        <v>0</v>
      </c>
      <c r="Q4675" s="5">
        <f t="shared" si="804"/>
        <v>0</v>
      </c>
      <c r="R4675" s="5">
        <v>0</v>
      </c>
      <c r="S4675" s="5">
        <v>0</v>
      </c>
      <c r="T4675" s="5">
        <f t="shared" si="805"/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f t="shared" ref="Y4675:Y4738" si="808">W4675+X4675</f>
        <v>0</v>
      </c>
      <c r="Z4675" s="5">
        <v>0</v>
      </c>
      <c r="AA4675" s="5">
        <v>1</v>
      </c>
      <c r="AB4675" s="5">
        <f t="shared" ref="AB4675:AB4738" si="809">SUM(Z4675:AA4675)</f>
        <v>1</v>
      </c>
      <c r="AC4675" s="5">
        <v>0</v>
      </c>
      <c r="AD4675" s="5">
        <v>0</v>
      </c>
      <c r="AE4675" s="5">
        <f t="shared" ref="AE4675:AE4738" si="810">SUM(AC4675:AD4675)</f>
        <v>0</v>
      </c>
      <c r="AF4675" s="5">
        <v>0</v>
      </c>
      <c r="AG4675" s="6">
        <v>44448</v>
      </c>
      <c r="AH4675" s="5">
        <v>1</v>
      </c>
      <c r="AI4675" s="5">
        <v>0</v>
      </c>
      <c r="AJ4675" s="5">
        <v>0</v>
      </c>
      <c r="AK4675" s="5">
        <f t="shared" ref="AK4675:AK4738" si="811">SUM(AI4675:AJ4675)</f>
        <v>0</v>
      </c>
      <c r="AL4675" s="5">
        <v>0</v>
      </c>
      <c r="AM4675" s="5">
        <v>0</v>
      </c>
      <c r="AN4675" s="5">
        <f t="shared" ref="AN4675:AN4738" si="812">SUM(AL4675:AM4675)</f>
        <v>0</v>
      </c>
      <c r="AO4675" s="5">
        <v>0</v>
      </c>
      <c r="AP4675" s="5">
        <v>0</v>
      </c>
      <c r="AQ4675" s="5">
        <f t="shared" ref="AQ4675:AQ4738" si="813">SUM(AO4675:AP4675)</f>
        <v>0</v>
      </c>
      <c r="AR4675" s="5">
        <v>0</v>
      </c>
      <c r="AS4675" s="6"/>
      <c r="AT4675" s="5">
        <v>0</v>
      </c>
      <c r="AU4675" s="5">
        <v>0</v>
      </c>
      <c r="AV4675" t="str">
        <f t="shared" si="806"/>
        <v>N</v>
      </c>
      <c r="AW4675" t="s">
        <v>60</v>
      </c>
      <c r="AX4675" t="s">
        <v>61</v>
      </c>
      <c r="AY4675" t="s">
        <v>2637</v>
      </c>
      <c r="AZ4675" t="s">
        <v>2637</v>
      </c>
      <c r="BA4675" t="str">
        <f t="shared" si="807"/>
        <v>N</v>
      </c>
    </row>
    <row r="4676" spans="1:53">
      <c r="A4676" t="s">
        <v>436</v>
      </c>
      <c r="B4676" t="s">
        <v>54</v>
      </c>
      <c r="C4676" t="s">
        <v>89</v>
      </c>
      <c r="D4676">
        <v>2021</v>
      </c>
      <c r="F4676" t="s">
        <v>10813</v>
      </c>
      <c r="G4676" t="s">
        <v>10814</v>
      </c>
      <c r="H4676" t="s">
        <v>2720</v>
      </c>
      <c r="I4676" t="s">
        <v>10815</v>
      </c>
      <c r="J4676" t="s">
        <v>58</v>
      </c>
      <c r="K4676" t="s">
        <v>59</v>
      </c>
      <c r="L4676" s="5">
        <v>0</v>
      </c>
      <c r="M4676" s="5">
        <v>0</v>
      </c>
      <c r="N4676" s="5">
        <f t="shared" si="803"/>
        <v>0</v>
      </c>
      <c r="O4676" s="5">
        <v>0</v>
      </c>
      <c r="P4676" s="5">
        <v>0</v>
      </c>
      <c r="Q4676" s="5">
        <f t="shared" si="804"/>
        <v>0</v>
      </c>
      <c r="R4676" s="5">
        <v>0</v>
      </c>
      <c r="S4676" s="5">
        <v>0</v>
      </c>
      <c r="T4676" s="5">
        <f t="shared" si="805"/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f t="shared" si="808"/>
        <v>0</v>
      </c>
      <c r="Z4676" s="5">
        <v>0</v>
      </c>
      <c r="AA4676" s="5">
        <v>1</v>
      </c>
      <c r="AB4676" s="5">
        <f t="shared" si="809"/>
        <v>1</v>
      </c>
      <c r="AC4676" s="5">
        <v>0</v>
      </c>
      <c r="AD4676" s="5">
        <v>0</v>
      </c>
      <c r="AE4676" s="5">
        <f t="shared" si="810"/>
        <v>0</v>
      </c>
      <c r="AF4676" s="5">
        <v>0</v>
      </c>
      <c r="AG4676" s="6">
        <v>44328</v>
      </c>
      <c r="AH4676" s="5">
        <v>1</v>
      </c>
      <c r="AI4676" s="5">
        <v>0</v>
      </c>
      <c r="AJ4676" s="5">
        <v>0</v>
      </c>
      <c r="AK4676" s="5">
        <f t="shared" si="811"/>
        <v>0</v>
      </c>
      <c r="AL4676" s="5">
        <v>0</v>
      </c>
      <c r="AM4676" s="5">
        <v>0</v>
      </c>
      <c r="AN4676" s="5">
        <f t="shared" si="812"/>
        <v>0</v>
      </c>
      <c r="AO4676" s="5">
        <v>0</v>
      </c>
      <c r="AP4676" s="5">
        <v>0</v>
      </c>
      <c r="AQ4676" s="5">
        <f t="shared" si="813"/>
        <v>0</v>
      </c>
      <c r="AR4676" s="5">
        <v>0</v>
      </c>
      <c r="AS4676" s="6"/>
      <c r="AT4676" s="5">
        <v>0</v>
      </c>
      <c r="AU4676" s="5">
        <v>0</v>
      </c>
      <c r="AV4676" t="str">
        <f t="shared" si="806"/>
        <v>N</v>
      </c>
      <c r="AW4676" t="s">
        <v>60</v>
      </c>
      <c r="AX4676" t="s">
        <v>61</v>
      </c>
      <c r="AY4676" t="s">
        <v>2637</v>
      </c>
      <c r="AZ4676" t="s">
        <v>2637</v>
      </c>
      <c r="BA4676" t="str">
        <f t="shared" si="807"/>
        <v>N</v>
      </c>
    </row>
    <row r="4677" spans="1:53">
      <c r="A4677" t="s">
        <v>436</v>
      </c>
      <c r="B4677" t="s">
        <v>54</v>
      </c>
      <c r="C4677" t="s">
        <v>89</v>
      </c>
      <c r="D4677">
        <v>2021</v>
      </c>
      <c r="F4677" t="s">
        <v>10816</v>
      </c>
      <c r="G4677" t="s">
        <v>10817</v>
      </c>
      <c r="H4677" t="s">
        <v>4884</v>
      </c>
      <c r="I4677" t="s">
        <v>10818</v>
      </c>
      <c r="J4677" t="s">
        <v>58</v>
      </c>
      <c r="K4677" t="s">
        <v>59</v>
      </c>
      <c r="L4677" s="5">
        <v>0</v>
      </c>
      <c r="M4677" s="5">
        <v>0</v>
      </c>
      <c r="N4677" s="5">
        <f t="shared" si="803"/>
        <v>0</v>
      </c>
      <c r="O4677" s="5">
        <v>0</v>
      </c>
      <c r="P4677" s="5">
        <v>0</v>
      </c>
      <c r="Q4677" s="5">
        <f t="shared" si="804"/>
        <v>0</v>
      </c>
      <c r="R4677" s="5">
        <v>0</v>
      </c>
      <c r="S4677" s="5">
        <v>0</v>
      </c>
      <c r="T4677" s="5">
        <f t="shared" si="805"/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f t="shared" si="808"/>
        <v>0</v>
      </c>
      <c r="Z4677" s="5">
        <v>0</v>
      </c>
      <c r="AA4677" s="5">
        <v>1</v>
      </c>
      <c r="AB4677" s="5">
        <f t="shared" si="809"/>
        <v>1</v>
      </c>
      <c r="AC4677" s="5">
        <v>0</v>
      </c>
      <c r="AD4677" s="5">
        <v>0</v>
      </c>
      <c r="AE4677" s="5">
        <f t="shared" si="810"/>
        <v>0</v>
      </c>
      <c r="AF4677" s="5">
        <v>0</v>
      </c>
      <c r="AG4677" s="6">
        <v>44432</v>
      </c>
      <c r="AH4677" s="5">
        <v>1</v>
      </c>
      <c r="AI4677" s="5">
        <v>0</v>
      </c>
      <c r="AJ4677" s="5">
        <v>0</v>
      </c>
      <c r="AK4677" s="5">
        <f t="shared" si="811"/>
        <v>0</v>
      </c>
      <c r="AL4677" s="5">
        <v>0</v>
      </c>
      <c r="AM4677" s="5">
        <v>0</v>
      </c>
      <c r="AN4677" s="5">
        <f t="shared" si="812"/>
        <v>0</v>
      </c>
      <c r="AO4677" s="5">
        <v>0</v>
      </c>
      <c r="AP4677" s="5">
        <v>0</v>
      </c>
      <c r="AQ4677" s="5">
        <f t="shared" si="813"/>
        <v>0</v>
      </c>
      <c r="AR4677" s="5">
        <v>0</v>
      </c>
      <c r="AS4677" s="6"/>
      <c r="AT4677" s="5">
        <v>0</v>
      </c>
      <c r="AU4677" s="5">
        <v>0</v>
      </c>
      <c r="AV4677" t="str">
        <f t="shared" si="806"/>
        <v>N</v>
      </c>
      <c r="AW4677" t="s">
        <v>60</v>
      </c>
      <c r="AX4677" t="s">
        <v>61</v>
      </c>
      <c r="AY4677" t="s">
        <v>2637</v>
      </c>
      <c r="AZ4677" t="s">
        <v>2637</v>
      </c>
      <c r="BA4677" t="str">
        <f t="shared" si="807"/>
        <v>N</v>
      </c>
    </row>
    <row r="4678" spans="1:53">
      <c r="A4678" t="s">
        <v>436</v>
      </c>
      <c r="B4678" t="s">
        <v>54</v>
      </c>
      <c r="C4678" t="s">
        <v>89</v>
      </c>
      <c r="D4678">
        <v>2021</v>
      </c>
      <c r="F4678" t="s">
        <v>6742</v>
      </c>
      <c r="G4678" t="s">
        <v>6743</v>
      </c>
      <c r="H4678" t="s">
        <v>6904</v>
      </c>
      <c r="I4678" t="s">
        <v>6905</v>
      </c>
      <c r="J4678" t="s">
        <v>58</v>
      </c>
      <c r="K4678" t="s">
        <v>59</v>
      </c>
      <c r="L4678" s="5">
        <v>0</v>
      </c>
      <c r="M4678" s="5">
        <v>0</v>
      </c>
      <c r="N4678" s="5">
        <f t="shared" si="803"/>
        <v>0</v>
      </c>
      <c r="O4678" s="5">
        <v>0</v>
      </c>
      <c r="P4678" s="5">
        <v>0</v>
      </c>
      <c r="Q4678" s="5">
        <f t="shared" si="804"/>
        <v>0</v>
      </c>
      <c r="R4678" s="5">
        <v>0</v>
      </c>
      <c r="S4678" s="5">
        <v>0</v>
      </c>
      <c r="T4678" s="5">
        <f t="shared" si="805"/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f t="shared" si="808"/>
        <v>0</v>
      </c>
      <c r="Z4678" s="5">
        <v>0</v>
      </c>
      <c r="AA4678" s="5">
        <v>1</v>
      </c>
      <c r="AB4678" s="5">
        <f t="shared" si="809"/>
        <v>1</v>
      </c>
      <c r="AC4678" s="5">
        <v>0</v>
      </c>
      <c r="AD4678" s="5">
        <v>0</v>
      </c>
      <c r="AE4678" s="5">
        <f t="shared" si="810"/>
        <v>0</v>
      </c>
      <c r="AF4678" s="5">
        <v>0</v>
      </c>
      <c r="AG4678" s="6">
        <v>44333</v>
      </c>
      <c r="AH4678" s="5">
        <v>1</v>
      </c>
      <c r="AI4678" s="5">
        <v>0</v>
      </c>
      <c r="AJ4678" s="5">
        <v>0</v>
      </c>
      <c r="AK4678" s="5">
        <f t="shared" si="811"/>
        <v>0</v>
      </c>
      <c r="AL4678" s="5">
        <v>0</v>
      </c>
      <c r="AM4678" s="5">
        <v>0</v>
      </c>
      <c r="AN4678" s="5">
        <f t="shared" si="812"/>
        <v>0</v>
      </c>
      <c r="AO4678" s="5">
        <v>0</v>
      </c>
      <c r="AP4678" s="5">
        <v>0</v>
      </c>
      <c r="AQ4678" s="5">
        <f t="shared" si="813"/>
        <v>0</v>
      </c>
      <c r="AR4678" s="5">
        <v>0</v>
      </c>
      <c r="AS4678" s="6"/>
      <c r="AT4678" s="5">
        <v>0</v>
      </c>
      <c r="AU4678" s="5">
        <v>0</v>
      </c>
      <c r="AV4678" t="str">
        <f t="shared" si="806"/>
        <v>N</v>
      </c>
      <c r="AW4678" t="s">
        <v>60</v>
      </c>
      <c r="AX4678" t="s">
        <v>61</v>
      </c>
      <c r="AY4678" t="s">
        <v>2637</v>
      </c>
      <c r="AZ4678" t="s">
        <v>2637</v>
      </c>
      <c r="BA4678" t="str">
        <f t="shared" si="807"/>
        <v>N</v>
      </c>
    </row>
    <row r="4679" spans="1:53">
      <c r="A4679" t="s">
        <v>436</v>
      </c>
      <c r="B4679" t="s">
        <v>54</v>
      </c>
      <c r="C4679" t="s">
        <v>89</v>
      </c>
      <c r="D4679">
        <v>2021</v>
      </c>
      <c r="F4679" t="s">
        <v>10819</v>
      </c>
      <c r="G4679" t="s">
        <v>10820</v>
      </c>
      <c r="H4679" t="s">
        <v>5071</v>
      </c>
      <c r="I4679" t="s">
        <v>10821</v>
      </c>
      <c r="J4679" t="s">
        <v>58</v>
      </c>
      <c r="K4679" t="s">
        <v>59</v>
      </c>
      <c r="L4679" s="5">
        <v>0</v>
      </c>
      <c r="M4679" s="5">
        <v>0</v>
      </c>
      <c r="N4679" s="5">
        <f t="shared" si="803"/>
        <v>0</v>
      </c>
      <c r="O4679" s="5">
        <v>0</v>
      </c>
      <c r="P4679" s="5">
        <v>0</v>
      </c>
      <c r="Q4679" s="5">
        <f t="shared" si="804"/>
        <v>0</v>
      </c>
      <c r="R4679" s="5">
        <v>0</v>
      </c>
      <c r="S4679" s="5">
        <v>0</v>
      </c>
      <c r="T4679" s="5">
        <f t="shared" si="805"/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f t="shared" si="808"/>
        <v>0</v>
      </c>
      <c r="Z4679" s="5">
        <v>0</v>
      </c>
      <c r="AA4679" s="5">
        <v>1</v>
      </c>
      <c r="AB4679" s="5">
        <f t="shared" si="809"/>
        <v>1</v>
      </c>
      <c r="AC4679" s="5">
        <v>0</v>
      </c>
      <c r="AD4679" s="5">
        <v>0</v>
      </c>
      <c r="AE4679" s="5">
        <f t="shared" si="810"/>
        <v>0</v>
      </c>
      <c r="AF4679" s="5">
        <v>0</v>
      </c>
      <c r="AG4679" s="6">
        <v>44446</v>
      </c>
      <c r="AH4679" s="5">
        <v>1</v>
      </c>
      <c r="AI4679" s="5">
        <v>0</v>
      </c>
      <c r="AJ4679" s="5">
        <v>0</v>
      </c>
      <c r="AK4679" s="5">
        <f t="shared" si="811"/>
        <v>0</v>
      </c>
      <c r="AL4679" s="5">
        <v>0</v>
      </c>
      <c r="AM4679" s="5">
        <v>0</v>
      </c>
      <c r="AN4679" s="5">
        <f t="shared" si="812"/>
        <v>0</v>
      </c>
      <c r="AO4679" s="5">
        <v>0</v>
      </c>
      <c r="AP4679" s="5">
        <v>0</v>
      </c>
      <c r="AQ4679" s="5">
        <f t="shared" si="813"/>
        <v>0</v>
      </c>
      <c r="AR4679" s="5">
        <v>0</v>
      </c>
      <c r="AS4679" s="6"/>
      <c r="AT4679" s="5">
        <v>0</v>
      </c>
      <c r="AU4679" s="5">
        <v>0</v>
      </c>
      <c r="AV4679" t="str">
        <f t="shared" si="806"/>
        <v>N</v>
      </c>
      <c r="AW4679" t="s">
        <v>60</v>
      </c>
      <c r="AX4679" t="s">
        <v>61</v>
      </c>
      <c r="AY4679" t="s">
        <v>2637</v>
      </c>
      <c r="AZ4679" t="s">
        <v>2637</v>
      </c>
      <c r="BA4679" t="str">
        <f t="shared" si="807"/>
        <v>N</v>
      </c>
    </row>
    <row r="4680" spans="1:53">
      <c r="A4680" t="s">
        <v>436</v>
      </c>
      <c r="B4680" t="s">
        <v>54</v>
      </c>
      <c r="C4680" t="s">
        <v>89</v>
      </c>
      <c r="D4680">
        <v>2021</v>
      </c>
      <c r="F4680" t="s">
        <v>10822</v>
      </c>
      <c r="G4680" t="s">
        <v>10823</v>
      </c>
      <c r="H4680" t="s">
        <v>10811</v>
      </c>
      <c r="I4680" t="s">
        <v>10824</v>
      </c>
      <c r="J4680" t="s">
        <v>58</v>
      </c>
      <c r="K4680" t="s">
        <v>59</v>
      </c>
      <c r="L4680" s="5">
        <v>0</v>
      </c>
      <c r="M4680" s="5">
        <v>0</v>
      </c>
      <c r="N4680" s="5">
        <f t="shared" si="803"/>
        <v>0</v>
      </c>
      <c r="O4680" s="5">
        <v>0</v>
      </c>
      <c r="P4680" s="5">
        <v>0</v>
      </c>
      <c r="Q4680" s="5">
        <f t="shared" si="804"/>
        <v>0</v>
      </c>
      <c r="R4680" s="5">
        <v>0</v>
      </c>
      <c r="S4680" s="5">
        <v>0</v>
      </c>
      <c r="T4680" s="5">
        <f t="shared" si="805"/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f t="shared" si="808"/>
        <v>0</v>
      </c>
      <c r="Z4680" s="5">
        <v>0</v>
      </c>
      <c r="AA4680" s="5">
        <v>1</v>
      </c>
      <c r="AB4680" s="5">
        <f t="shared" si="809"/>
        <v>1</v>
      </c>
      <c r="AC4680" s="5">
        <v>0</v>
      </c>
      <c r="AD4680" s="5">
        <v>0</v>
      </c>
      <c r="AE4680" s="5">
        <f t="shared" si="810"/>
        <v>0</v>
      </c>
      <c r="AF4680" s="5">
        <v>0</v>
      </c>
      <c r="AG4680" s="6">
        <v>44413</v>
      </c>
      <c r="AH4680" s="5">
        <v>1</v>
      </c>
      <c r="AI4680" s="5">
        <v>0</v>
      </c>
      <c r="AJ4680" s="5">
        <v>0</v>
      </c>
      <c r="AK4680" s="5">
        <f t="shared" si="811"/>
        <v>0</v>
      </c>
      <c r="AL4680" s="5">
        <v>0</v>
      </c>
      <c r="AM4680" s="5">
        <v>0</v>
      </c>
      <c r="AN4680" s="5">
        <f t="shared" si="812"/>
        <v>0</v>
      </c>
      <c r="AO4680" s="5">
        <v>0</v>
      </c>
      <c r="AP4680" s="5">
        <v>0</v>
      </c>
      <c r="AQ4680" s="5">
        <f t="shared" si="813"/>
        <v>0</v>
      </c>
      <c r="AR4680" s="5">
        <v>0</v>
      </c>
      <c r="AS4680" s="6"/>
      <c r="AT4680" s="5">
        <v>0</v>
      </c>
      <c r="AU4680" s="5">
        <v>0</v>
      </c>
      <c r="AV4680" t="str">
        <f t="shared" si="806"/>
        <v>N</v>
      </c>
      <c r="AW4680" t="s">
        <v>60</v>
      </c>
      <c r="AX4680" t="s">
        <v>61</v>
      </c>
      <c r="AY4680" t="s">
        <v>2637</v>
      </c>
      <c r="AZ4680" t="s">
        <v>2637</v>
      </c>
      <c r="BA4680" t="str">
        <f t="shared" si="807"/>
        <v>N</v>
      </c>
    </row>
    <row r="4681" spans="1:53">
      <c r="A4681" t="s">
        <v>436</v>
      </c>
      <c r="B4681" t="s">
        <v>54</v>
      </c>
      <c r="C4681" t="s">
        <v>89</v>
      </c>
      <c r="D4681">
        <v>2021</v>
      </c>
      <c r="F4681" t="s">
        <v>10825</v>
      </c>
      <c r="G4681" t="s">
        <v>10826</v>
      </c>
      <c r="H4681" t="s">
        <v>2720</v>
      </c>
      <c r="I4681" t="s">
        <v>10827</v>
      </c>
      <c r="J4681" t="s">
        <v>58</v>
      </c>
      <c r="K4681" t="s">
        <v>59</v>
      </c>
      <c r="L4681" s="5">
        <v>0</v>
      </c>
      <c r="M4681" s="5">
        <v>0</v>
      </c>
      <c r="N4681" s="5">
        <f t="shared" si="803"/>
        <v>0</v>
      </c>
      <c r="O4681" s="5">
        <v>0</v>
      </c>
      <c r="P4681" s="5">
        <v>0</v>
      </c>
      <c r="Q4681" s="5">
        <f t="shared" si="804"/>
        <v>0</v>
      </c>
      <c r="R4681" s="5">
        <v>0</v>
      </c>
      <c r="S4681" s="5">
        <v>0</v>
      </c>
      <c r="T4681" s="5">
        <f t="shared" si="805"/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f t="shared" si="808"/>
        <v>0</v>
      </c>
      <c r="Z4681" s="5">
        <v>0</v>
      </c>
      <c r="AA4681" s="5">
        <v>1</v>
      </c>
      <c r="AB4681" s="5">
        <f t="shared" si="809"/>
        <v>1</v>
      </c>
      <c r="AC4681" s="5">
        <v>0</v>
      </c>
      <c r="AD4681" s="5">
        <v>0</v>
      </c>
      <c r="AE4681" s="5">
        <f t="shared" si="810"/>
        <v>0</v>
      </c>
      <c r="AF4681" s="5">
        <v>0</v>
      </c>
      <c r="AG4681" s="6">
        <v>44333</v>
      </c>
      <c r="AH4681" s="5">
        <v>1</v>
      </c>
      <c r="AI4681" s="5">
        <v>0</v>
      </c>
      <c r="AJ4681" s="5">
        <v>0</v>
      </c>
      <c r="AK4681" s="5">
        <f t="shared" si="811"/>
        <v>0</v>
      </c>
      <c r="AL4681" s="5">
        <v>0</v>
      </c>
      <c r="AM4681" s="5">
        <v>0</v>
      </c>
      <c r="AN4681" s="5">
        <f t="shared" si="812"/>
        <v>0</v>
      </c>
      <c r="AO4681" s="5">
        <v>0</v>
      </c>
      <c r="AP4681" s="5">
        <v>0</v>
      </c>
      <c r="AQ4681" s="5">
        <f t="shared" si="813"/>
        <v>0</v>
      </c>
      <c r="AR4681" s="5">
        <v>0</v>
      </c>
      <c r="AS4681" s="6"/>
      <c r="AT4681" s="5">
        <v>0</v>
      </c>
      <c r="AU4681" s="5">
        <v>0</v>
      </c>
      <c r="AV4681" t="str">
        <f t="shared" si="806"/>
        <v>N</v>
      </c>
      <c r="AW4681" t="s">
        <v>60</v>
      </c>
      <c r="AX4681" t="s">
        <v>61</v>
      </c>
      <c r="AY4681" t="s">
        <v>2637</v>
      </c>
      <c r="AZ4681" t="s">
        <v>2637</v>
      </c>
      <c r="BA4681" t="str">
        <f t="shared" si="807"/>
        <v>N</v>
      </c>
    </row>
    <row r="4682" spans="1:53">
      <c r="A4682" t="s">
        <v>436</v>
      </c>
      <c r="B4682" t="s">
        <v>54</v>
      </c>
      <c r="C4682" t="s">
        <v>89</v>
      </c>
      <c r="D4682">
        <v>2021</v>
      </c>
      <c r="F4682" t="s">
        <v>10828</v>
      </c>
      <c r="G4682" t="s">
        <v>10829</v>
      </c>
      <c r="H4682" t="s">
        <v>2720</v>
      </c>
      <c r="I4682" t="s">
        <v>10830</v>
      </c>
      <c r="J4682" t="s">
        <v>58</v>
      </c>
      <c r="K4682" t="s">
        <v>59</v>
      </c>
      <c r="L4682" s="5">
        <v>0</v>
      </c>
      <c r="M4682" s="5">
        <v>0</v>
      </c>
      <c r="N4682" s="5">
        <f t="shared" si="803"/>
        <v>0</v>
      </c>
      <c r="O4682" s="5">
        <v>0</v>
      </c>
      <c r="P4682" s="5">
        <v>0</v>
      </c>
      <c r="Q4682" s="5">
        <f t="shared" si="804"/>
        <v>0</v>
      </c>
      <c r="R4682" s="5">
        <v>0</v>
      </c>
      <c r="S4682" s="5">
        <v>0</v>
      </c>
      <c r="T4682" s="5">
        <f t="shared" si="805"/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f t="shared" si="808"/>
        <v>0</v>
      </c>
      <c r="Z4682" s="5">
        <v>0</v>
      </c>
      <c r="AA4682" s="5">
        <v>1</v>
      </c>
      <c r="AB4682" s="5">
        <f t="shared" si="809"/>
        <v>1</v>
      </c>
      <c r="AC4682" s="5">
        <v>0</v>
      </c>
      <c r="AD4682" s="5">
        <v>0</v>
      </c>
      <c r="AE4682" s="5">
        <f t="shared" si="810"/>
        <v>0</v>
      </c>
      <c r="AF4682" s="5">
        <v>0</v>
      </c>
      <c r="AG4682" s="6">
        <v>44413</v>
      </c>
      <c r="AH4682" s="5">
        <v>1</v>
      </c>
      <c r="AI4682" s="5">
        <v>0</v>
      </c>
      <c r="AJ4682" s="5">
        <v>0</v>
      </c>
      <c r="AK4682" s="5">
        <f t="shared" si="811"/>
        <v>0</v>
      </c>
      <c r="AL4682" s="5">
        <v>0</v>
      </c>
      <c r="AM4682" s="5">
        <v>0</v>
      </c>
      <c r="AN4682" s="5">
        <f t="shared" si="812"/>
        <v>0</v>
      </c>
      <c r="AO4682" s="5">
        <v>0</v>
      </c>
      <c r="AP4682" s="5">
        <v>0</v>
      </c>
      <c r="AQ4682" s="5">
        <f t="shared" si="813"/>
        <v>0</v>
      </c>
      <c r="AR4682" s="5">
        <v>0</v>
      </c>
      <c r="AS4682" s="6"/>
      <c r="AT4682" s="5">
        <v>0</v>
      </c>
      <c r="AU4682" s="5">
        <v>0</v>
      </c>
      <c r="AV4682" t="str">
        <f t="shared" si="806"/>
        <v>N</v>
      </c>
      <c r="AW4682" t="s">
        <v>60</v>
      </c>
      <c r="AX4682" t="s">
        <v>61</v>
      </c>
      <c r="AY4682" t="s">
        <v>2637</v>
      </c>
      <c r="AZ4682" t="s">
        <v>2637</v>
      </c>
      <c r="BA4682" t="str">
        <f t="shared" si="807"/>
        <v>N</v>
      </c>
    </row>
    <row r="4683" spans="1:53">
      <c r="A4683" t="s">
        <v>436</v>
      </c>
      <c r="B4683" t="s">
        <v>54</v>
      </c>
      <c r="C4683" t="s">
        <v>89</v>
      </c>
      <c r="D4683">
        <v>2021</v>
      </c>
      <c r="F4683" t="s">
        <v>10831</v>
      </c>
      <c r="G4683" t="s">
        <v>10832</v>
      </c>
      <c r="H4683" t="s">
        <v>2720</v>
      </c>
      <c r="I4683" t="s">
        <v>10833</v>
      </c>
      <c r="J4683" t="s">
        <v>58</v>
      </c>
      <c r="K4683" t="s">
        <v>59</v>
      </c>
      <c r="L4683" s="5">
        <v>0</v>
      </c>
      <c r="M4683" s="5">
        <v>0</v>
      </c>
      <c r="N4683" s="5">
        <f t="shared" si="803"/>
        <v>0</v>
      </c>
      <c r="O4683" s="5">
        <v>0</v>
      </c>
      <c r="P4683" s="5">
        <v>0</v>
      </c>
      <c r="Q4683" s="5">
        <f t="shared" si="804"/>
        <v>0</v>
      </c>
      <c r="R4683" s="5">
        <v>0</v>
      </c>
      <c r="S4683" s="5">
        <v>0</v>
      </c>
      <c r="T4683" s="5">
        <f t="shared" si="805"/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f t="shared" si="808"/>
        <v>0</v>
      </c>
      <c r="Z4683" s="5">
        <v>0</v>
      </c>
      <c r="AA4683" s="5">
        <v>1</v>
      </c>
      <c r="AB4683" s="5">
        <f t="shared" si="809"/>
        <v>1</v>
      </c>
      <c r="AC4683" s="5">
        <v>0</v>
      </c>
      <c r="AD4683" s="5">
        <v>0</v>
      </c>
      <c r="AE4683" s="5">
        <f t="shared" si="810"/>
        <v>0</v>
      </c>
      <c r="AF4683" s="5">
        <v>0</v>
      </c>
      <c r="AG4683" s="6">
        <v>44459</v>
      </c>
      <c r="AH4683" s="5">
        <v>1</v>
      </c>
      <c r="AI4683" s="5">
        <v>0</v>
      </c>
      <c r="AJ4683" s="5">
        <v>0</v>
      </c>
      <c r="AK4683" s="5">
        <f t="shared" si="811"/>
        <v>0</v>
      </c>
      <c r="AL4683" s="5">
        <v>0</v>
      </c>
      <c r="AM4683" s="5">
        <v>0</v>
      </c>
      <c r="AN4683" s="5">
        <f t="shared" si="812"/>
        <v>0</v>
      </c>
      <c r="AO4683" s="5">
        <v>0</v>
      </c>
      <c r="AP4683" s="5">
        <v>0</v>
      </c>
      <c r="AQ4683" s="5">
        <f t="shared" si="813"/>
        <v>0</v>
      </c>
      <c r="AR4683" s="5">
        <v>0</v>
      </c>
      <c r="AS4683" s="6"/>
      <c r="AT4683" s="5">
        <v>0</v>
      </c>
      <c r="AU4683" s="5">
        <v>0</v>
      </c>
      <c r="AV4683" t="str">
        <f t="shared" si="806"/>
        <v>N</v>
      </c>
      <c r="AW4683" t="s">
        <v>60</v>
      </c>
      <c r="AX4683" t="s">
        <v>61</v>
      </c>
      <c r="AY4683" t="s">
        <v>2637</v>
      </c>
      <c r="AZ4683" t="s">
        <v>2637</v>
      </c>
      <c r="BA4683" t="str">
        <f t="shared" si="807"/>
        <v>N</v>
      </c>
    </row>
    <row r="4684" spans="1:53">
      <c r="A4684" t="s">
        <v>436</v>
      </c>
      <c r="B4684" t="s">
        <v>54</v>
      </c>
      <c r="C4684" t="s">
        <v>89</v>
      </c>
      <c r="D4684">
        <v>2021</v>
      </c>
      <c r="F4684" t="s">
        <v>10645</v>
      </c>
      <c r="G4684" t="s">
        <v>10646</v>
      </c>
      <c r="H4684" t="s">
        <v>6555</v>
      </c>
      <c r="I4684" t="s">
        <v>10834</v>
      </c>
      <c r="J4684" t="s">
        <v>58</v>
      </c>
      <c r="K4684" t="s">
        <v>59</v>
      </c>
      <c r="L4684" s="5">
        <v>0</v>
      </c>
      <c r="M4684" s="5">
        <v>0</v>
      </c>
      <c r="N4684" s="5">
        <f t="shared" si="803"/>
        <v>0</v>
      </c>
      <c r="O4684" s="5">
        <v>0</v>
      </c>
      <c r="P4684" s="5">
        <v>0</v>
      </c>
      <c r="Q4684" s="5">
        <f t="shared" si="804"/>
        <v>0</v>
      </c>
      <c r="R4684" s="5">
        <v>0</v>
      </c>
      <c r="S4684" s="5">
        <v>0</v>
      </c>
      <c r="T4684" s="5">
        <f t="shared" si="805"/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f t="shared" si="808"/>
        <v>0</v>
      </c>
      <c r="Z4684" s="5">
        <v>0</v>
      </c>
      <c r="AA4684" s="5">
        <v>1</v>
      </c>
      <c r="AB4684" s="5">
        <f t="shared" si="809"/>
        <v>1</v>
      </c>
      <c r="AC4684" s="5">
        <v>0</v>
      </c>
      <c r="AD4684" s="5">
        <v>0</v>
      </c>
      <c r="AE4684" s="5">
        <f t="shared" si="810"/>
        <v>0</v>
      </c>
      <c r="AF4684" s="5">
        <v>0</v>
      </c>
      <c r="AG4684" s="6">
        <v>44495</v>
      </c>
      <c r="AH4684" s="5">
        <v>1</v>
      </c>
      <c r="AI4684" s="5">
        <v>0</v>
      </c>
      <c r="AJ4684" s="5">
        <v>0</v>
      </c>
      <c r="AK4684" s="5">
        <f t="shared" si="811"/>
        <v>0</v>
      </c>
      <c r="AL4684" s="5">
        <v>0</v>
      </c>
      <c r="AM4684" s="5">
        <v>0</v>
      </c>
      <c r="AN4684" s="5">
        <f t="shared" si="812"/>
        <v>0</v>
      </c>
      <c r="AO4684" s="5">
        <v>0</v>
      </c>
      <c r="AP4684" s="5">
        <v>0</v>
      </c>
      <c r="AQ4684" s="5">
        <f t="shared" si="813"/>
        <v>0</v>
      </c>
      <c r="AR4684" s="5">
        <v>0</v>
      </c>
      <c r="AS4684" s="6"/>
      <c r="AT4684" s="5">
        <v>0</v>
      </c>
      <c r="AU4684" s="5">
        <v>0</v>
      </c>
      <c r="AV4684" t="str">
        <f t="shared" si="806"/>
        <v>N</v>
      </c>
      <c r="AW4684" t="s">
        <v>60</v>
      </c>
      <c r="AX4684" t="s">
        <v>61</v>
      </c>
      <c r="AY4684" t="s">
        <v>2637</v>
      </c>
      <c r="AZ4684" t="s">
        <v>2637</v>
      </c>
      <c r="BA4684" t="str">
        <f t="shared" si="807"/>
        <v>N</v>
      </c>
    </row>
    <row r="4685" spans="1:53">
      <c r="A4685" t="s">
        <v>436</v>
      </c>
      <c r="B4685" t="s">
        <v>54</v>
      </c>
      <c r="C4685" t="s">
        <v>89</v>
      </c>
      <c r="D4685">
        <v>2021</v>
      </c>
      <c r="F4685" t="s">
        <v>10835</v>
      </c>
      <c r="G4685" t="s">
        <v>10836</v>
      </c>
      <c r="H4685" t="s">
        <v>10837</v>
      </c>
      <c r="I4685" t="s">
        <v>10838</v>
      </c>
      <c r="J4685" t="s">
        <v>58</v>
      </c>
      <c r="K4685" t="s">
        <v>59</v>
      </c>
      <c r="L4685" s="5">
        <v>0</v>
      </c>
      <c r="M4685" s="5">
        <v>0</v>
      </c>
      <c r="N4685" s="5">
        <f t="shared" si="803"/>
        <v>0</v>
      </c>
      <c r="O4685" s="5">
        <v>0</v>
      </c>
      <c r="P4685" s="5">
        <v>0</v>
      </c>
      <c r="Q4685" s="5">
        <f t="shared" si="804"/>
        <v>0</v>
      </c>
      <c r="R4685" s="5">
        <v>0</v>
      </c>
      <c r="S4685" s="5">
        <v>0</v>
      </c>
      <c r="T4685" s="5">
        <f t="shared" si="805"/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f t="shared" si="808"/>
        <v>0</v>
      </c>
      <c r="Z4685" s="5">
        <v>0</v>
      </c>
      <c r="AA4685" s="5">
        <v>1</v>
      </c>
      <c r="AB4685" s="5">
        <f t="shared" si="809"/>
        <v>1</v>
      </c>
      <c r="AC4685" s="5">
        <v>0</v>
      </c>
      <c r="AD4685" s="5">
        <v>0</v>
      </c>
      <c r="AE4685" s="5">
        <f t="shared" si="810"/>
        <v>0</v>
      </c>
      <c r="AF4685" s="5">
        <v>0</v>
      </c>
      <c r="AG4685" s="6">
        <v>44459</v>
      </c>
      <c r="AH4685" s="5">
        <v>1</v>
      </c>
      <c r="AI4685" s="5">
        <v>0</v>
      </c>
      <c r="AJ4685" s="5">
        <v>0</v>
      </c>
      <c r="AK4685" s="5">
        <f t="shared" si="811"/>
        <v>0</v>
      </c>
      <c r="AL4685" s="5">
        <v>0</v>
      </c>
      <c r="AM4685" s="5">
        <v>0</v>
      </c>
      <c r="AN4685" s="5">
        <f t="shared" si="812"/>
        <v>0</v>
      </c>
      <c r="AO4685" s="5">
        <v>0</v>
      </c>
      <c r="AP4685" s="5">
        <v>0</v>
      </c>
      <c r="AQ4685" s="5">
        <f t="shared" si="813"/>
        <v>0</v>
      </c>
      <c r="AR4685" s="5">
        <v>0</v>
      </c>
      <c r="AS4685" s="6"/>
      <c r="AT4685" s="5">
        <v>0</v>
      </c>
      <c r="AU4685" s="5">
        <v>0</v>
      </c>
      <c r="AV4685" t="str">
        <f t="shared" si="806"/>
        <v>N</v>
      </c>
      <c r="AW4685" t="s">
        <v>60</v>
      </c>
      <c r="AX4685" t="s">
        <v>61</v>
      </c>
      <c r="AY4685" t="s">
        <v>2637</v>
      </c>
      <c r="AZ4685" t="s">
        <v>2637</v>
      </c>
      <c r="BA4685" t="str">
        <f t="shared" si="807"/>
        <v>N</v>
      </c>
    </row>
    <row r="4686" spans="1:53">
      <c r="A4686" t="s">
        <v>436</v>
      </c>
      <c r="B4686" t="s">
        <v>54</v>
      </c>
      <c r="C4686" t="s">
        <v>89</v>
      </c>
      <c r="D4686">
        <v>2021</v>
      </c>
      <c r="F4686" t="s">
        <v>7187</v>
      </c>
      <c r="G4686" t="s">
        <v>7188</v>
      </c>
      <c r="H4686" t="s">
        <v>7189</v>
      </c>
      <c r="I4686" t="s">
        <v>7190</v>
      </c>
      <c r="J4686" t="s">
        <v>58</v>
      </c>
      <c r="K4686" t="s">
        <v>59</v>
      </c>
      <c r="L4686" s="5">
        <v>0</v>
      </c>
      <c r="M4686" s="5">
        <v>0</v>
      </c>
      <c r="N4686" s="5">
        <f t="shared" si="803"/>
        <v>0</v>
      </c>
      <c r="O4686" s="5">
        <v>0</v>
      </c>
      <c r="P4686" s="5">
        <v>0</v>
      </c>
      <c r="Q4686" s="5">
        <f t="shared" si="804"/>
        <v>0</v>
      </c>
      <c r="R4686" s="5">
        <v>0</v>
      </c>
      <c r="S4686" s="5">
        <v>0</v>
      </c>
      <c r="T4686" s="5">
        <f t="shared" si="805"/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f t="shared" si="808"/>
        <v>0</v>
      </c>
      <c r="Z4686" s="5">
        <v>0</v>
      </c>
      <c r="AA4686" s="5">
        <v>1</v>
      </c>
      <c r="AB4686" s="5">
        <f t="shared" si="809"/>
        <v>1</v>
      </c>
      <c r="AC4686" s="5">
        <v>0</v>
      </c>
      <c r="AD4686" s="5">
        <v>0</v>
      </c>
      <c r="AE4686" s="5">
        <f t="shared" si="810"/>
        <v>0</v>
      </c>
      <c r="AF4686" s="5">
        <v>0</v>
      </c>
      <c r="AG4686" s="6">
        <v>44319</v>
      </c>
      <c r="AH4686" s="5">
        <v>1</v>
      </c>
      <c r="AI4686" s="5">
        <v>0</v>
      </c>
      <c r="AJ4686" s="5">
        <v>0</v>
      </c>
      <c r="AK4686" s="5">
        <f t="shared" si="811"/>
        <v>0</v>
      </c>
      <c r="AL4686" s="5">
        <v>0</v>
      </c>
      <c r="AM4686" s="5">
        <v>0</v>
      </c>
      <c r="AN4686" s="5">
        <f t="shared" si="812"/>
        <v>0</v>
      </c>
      <c r="AO4686" s="5">
        <v>0</v>
      </c>
      <c r="AP4686" s="5">
        <v>0</v>
      </c>
      <c r="AQ4686" s="5">
        <f t="shared" si="813"/>
        <v>0</v>
      </c>
      <c r="AR4686" s="5">
        <v>0</v>
      </c>
      <c r="AS4686" s="6"/>
      <c r="AT4686" s="5">
        <v>0</v>
      </c>
      <c r="AU4686" s="5">
        <v>0</v>
      </c>
      <c r="AV4686" t="str">
        <f t="shared" si="806"/>
        <v>N</v>
      </c>
      <c r="AW4686" t="s">
        <v>60</v>
      </c>
      <c r="AX4686" t="s">
        <v>61</v>
      </c>
      <c r="AY4686" t="s">
        <v>2637</v>
      </c>
      <c r="AZ4686" t="s">
        <v>2637</v>
      </c>
      <c r="BA4686" t="str">
        <f t="shared" si="807"/>
        <v>N</v>
      </c>
    </row>
    <row r="4687" spans="1:53">
      <c r="A4687" t="s">
        <v>436</v>
      </c>
      <c r="B4687" t="s">
        <v>54</v>
      </c>
      <c r="C4687" t="s">
        <v>89</v>
      </c>
      <c r="D4687">
        <v>2021</v>
      </c>
      <c r="F4687" t="s">
        <v>6896</v>
      </c>
      <c r="G4687" t="s">
        <v>6897</v>
      </c>
      <c r="H4687" t="s">
        <v>2754</v>
      </c>
      <c r="I4687" t="s">
        <v>6899</v>
      </c>
      <c r="J4687" t="s">
        <v>58</v>
      </c>
      <c r="K4687" t="s">
        <v>59</v>
      </c>
      <c r="L4687" s="5">
        <v>0</v>
      </c>
      <c r="M4687" s="5">
        <v>0</v>
      </c>
      <c r="N4687" s="5">
        <f t="shared" si="803"/>
        <v>0</v>
      </c>
      <c r="O4687" s="5">
        <v>0</v>
      </c>
      <c r="P4687" s="5">
        <v>0</v>
      </c>
      <c r="Q4687" s="5">
        <f t="shared" si="804"/>
        <v>0</v>
      </c>
      <c r="R4687" s="5">
        <v>0</v>
      </c>
      <c r="S4687" s="5">
        <v>0</v>
      </c>
      <c r="T4687" s="5">
        <f t="shared" si="805"/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f t="shared" si="808"/>
        <v>0</v>
      </c>
      <c r="Z4687" s="5">
        <v>0</v>
      </c>
      <c r="AA4687" s="5">
        <v>1</v>
      </c>
      <c r="AB4687" s="5">
        <f t="shared" si="809"/>
        <v>1</v>
      </c>
      <c r="AC4687" s="5">
        <v>0</v>
      </c>
      <c r="AD4687" s="5">
        <v>0</v>
      </c>
      <c r="AE4687" s="5">
        <f t="shared" si="810"/>
        <v>0</v>
      </c>
      <c r="AF4687" s="5">
        <v>0</v>
      </c>
      <c r="AG4687" s="6">
        <v>44334</v>
      </c>
      <c r="AH4687" s="5">
        <v>1</v>
      </c>
      <c r="AI4687" s="5">
        <v>0</v>
      </c>
      <c r="AJ4687" s="5">
        <v>0</v>
      </c>
      <c r="AK4687" s="5">
        <f t="shared" si="811"/>
        <v>0</v>
      </c>
      <c r="AL4687" s="5">
        <v>0</v>
      </c>
      <c r="AM4687" s="5">
        <v>0</v>
      </c>
      <c r="AN4687" s="5">
        <f t="shared" si="812"/>
        <v>0</v>
      </c>
      <c r="AO4687" s="5">
        <v>0</v>
      </c>
      <c r="AP4687" s="5">
        <v>0</v>
      </c>
      <c r="AQ4687" s="5">
        <f t="shared" si="813"/>
        <v>0</v>
      </c>
      <c r="AR4687" s="5">
        <v>0</v>
      </c>
      <c r="AS4687" s="6"/>
      <c r="AT4687" s="5">
        <v>0</v>
      </c>
      <c r="AU4687" s="5">
        <v>0</v>
      </c>
      <c r="AV4687" t="str">
        <f t="shared" si="806"/>
        <v>N</v>
      </c>
      <c r="AW4687" t="s">
        <v>60</v>
      </c>
      <c r="AX4687" t="s">
        <v>61</v>
      </c>
      <c r="AY4687" t="s">
        <v>2637</v>
      </c>
      <c r="AZ4687" t="s">
        <v>2637</v>
      </c>
      <c r="BA4687" t="str">
        <f t="shared" si="807"/>
        <v>N</v>
      </c>
    </row>
    <row r="4688" spans="1:53">
      <c r="A4688" t="s">
        <v>436</v>
      </c>
      <c r="B4688" t="s">
        <v>54</v>
      </c>
      <c r="C4688" t="s">
        <v>89</v>
      </c>
      <c r="D4688">
        <v>2021</v>
      </c>
      <c r="F4688" t="s">
        <v>10566</v>
      </c>
      <c r="G4688" t="s">
        <v>10839</v>
      </c>
      <c r="H4688" t="s">
        <v>10840</v>
      </c>
      <c r="I4688" t="s">
        <v>10841</v>
      </c>
      <c r="J4688" t="s">
        <v>58</v>
      </c>
      <c r="K4688" t="s">
        <v>59</v>
      </c>
      <c r="L4688" s="5">
        <v>0</v>
      </c>
      <c r="M4688" s="5">
        <v>0</v>
      </c>
      <c r="N4688" s="5">
        <f t="shared" si="803"/>
        <v>0</v>
      </c>
      <c r="O4688" s="5">
        <v>0</v>
      </c>
      <c r="P4688" s="5">
        <v>0</v>
      </c>
      <c r="Q4688" s="5">
        <f t="shared" si="804"/>
        <v>0</v>
      </c>
      <c r="R4688" s="5">
        <v>0</v>
      </c>
      <c r="S4688" s="5">
        <v>0</v>
      </c>
      <c r="T4688" s="5">
        <f t="shared" si="805"/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f t="shared" si="808"/>
        <v>0</v>
      </c>
      <c r="Z4688" s="5">
        <v>0</v>
      </c>
      <c r="AA4688" s="5">
        <v>1</v>
      </c>
      <c r="AB4688" s="5">
        <f t="shared" si="809"/>
        <v>1</v>
      </c>
      <c r="AC4688" s="5">
        <v>0</v>
      </c>
      <c r="AD4688" s="5">
        <v>0</v>
      </c>
      <c r="AE4688" s="5">
        <f t="shared" si="810"/>
        <v>0</v>
      </c>
      <c r="AF4688" s="5">
        <v>0</v>
      </c>
      <c r="AG4688" s="6">
        <v>44469</v>
      </c>
      <c r="AH4688" s="5">
        <v>1</v>
      </c>
      <c r="AI4688" s="5">
        <v>0</v>
      </c>
      <c r="AJ4688" s="5">
        <v>0</v>
      </c>
      <c r="AK4688" s="5">
        <f t="shared" si="811"/>
        <v>0</v>
      </c>
      <c r="AL4688" s="5">
        <v>0</v>
      </c>
      <c r="AM4688" s="5">
        <v>0</v>
      </c>
      <c r="AN4688" s="5">
        <f t="shared" si="812"/>
        <v>0</v>
      </c>
      <c r="AO4688" s="5">
        <v>0</v>
      </c>
      <c r="AP4688" s="5">
        <v>0</v>
      </c>
      <c r="AQ4688" s="5">
        <f t="shared" si="813"/>
        <v>0</v>
      </c>
      <c r="AR4688" s="5">
        <v>0</v>
      </c>
      <c r="AS4688" s="6"/>
      <c r="AT4688" s="5">
        <v>0</v>
      </c>
      <c r="AU4688" s="5">
        <v>0</v>
      </c>
      <c r="AV4688" t="str">
        <f t="shared" si="806"/>
        <v>N</v>
      </c>
      <c r="AW4688" t="s">
        <v>60</v>
      </c>
      <c r="AX4688" t="s">
        <v>61</v>
      </c>
      <c r="AY4688" t="s">
        <v>2637</v>
      </c>
      <c r="AZ4688" t="s">
        <v>2637</v>
      </c>
      <c r="BA4688" t="str">
        <f t="shared" si="807"/>
        <v>N</v>
      </c>
    </row>
    <row r="4689" spans="1:53">
      <c r="A4689" t="s">
        <v>436</v>
      </c>
      <c r="B4689" t="s">
        <v>54</v>
      </c>
      <c r="C4689" t="s">
        <v>89</v>
      </c>
      <c r="D4689">
        <v>2021</v>
      </c>
      <c r="F4689" t="s">
        <v>10842</v>
      </c>
      <c r="G4689" t="s">
        <v>10843</v>
      </c>
      <c r="H4689" t="s">
        <v>10844</v>
      </c>
      <c r="I4689" t="s">
        <v>10845</v>
      </c>
      <c r="J4689" t="s">
        <v>58</v>
      </c>
      <c r="K4689" t="s">
        <v>59</v>
      </c>
      <c r="L4689" s="5">
        <v>0</v>
      </c>
      <c r="M4689" s="5">
        <v>0</v>
      </c>
      <c r="N4689" s="5">
        <f t="shared" si="803"/>
        <v>0</v>
      </c>
      <c r="O4689" s="5">
        <v>0</v>
      </c>
      <c r="P4689" s="5">
        <v>0</v>
      </c>
      <c r="Q4689" s="5">
        <f t="shared" si="804"/>
        <v>0</v>
      </c>
      <c r="R4689" s="5">
        <v>0</v>
      </c>
      <c r="S4689" s="5">
        <v>0</v>
      </c>
      <c r="T4689" s="5">
        <f t="shared" si="805"/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f t="shared" si="808"/>
        <v>0</v>
      </c>
      <c r="Z4689" s="5">
        <v>0</v>
      </c>
      <c r="AA4689" s="5">
        <v>1</v>
      </c>
      <c r="AB4689" s="5">
        <f t="shared" si="809"/>
        <v>1</v>
      </c>
      <c r="AC4689" s="5">
        <v>0</v>
      </c>
      <c r="AD4689" s="5">
        <v>0</v>
      </c>
      <c r="AE4689" s="5">
        <f t="shared" si="810"/>
        <v>0</v>
      </c>
      <c r="AF4689" s="5">
        <v>0</v>
      </c>
      <c r="AG4689" s="6">
        <v>44517</v>
      </c>
      <c r="AH4689" s="5">
        <v>1</v>
      </c>
      <c r="AI4689" s="5">
        <v>0</v>
      </c>
      <c r="AJ4689" s="5">
        <v>0</v>
      </c>
      <c r="AK4689" s="5">
        <f t="shared" si="811"/>
        <v>0</v>
      </c>
      <c r="AL4689" s="5">
        <v>0</v>
      </c>
      <c r="AM4689" s="5">
        <v>0</v>
      </c>
      <c r="AN4689" s="5">
        <f t="shared" si="812"/>
        <v>0</v>
      </c>
      <c r="AO4689" s="5">
        <v>0</v>
      </c>
      <c r="AP4689" s="5">
        <v>0</v>
      </c>
      <c r="AQ4689" s="5">
        <f t="shared" si="813"/>
        <v>0</v>
      </c>
      <c r="AR4689" s="5">
        <v>0</v>
      </c>
      <c r="AS4689" s="6"/>
      <c r="AT4689" s="5">
        <v>0</v>
      </c>
      <c r="AU4689" s="5">
        <v>0</v>
      </c>
      <c r="AV4689" t="str">
        <f t="shared" si="806"/>
        <v>N</v>
      </c>
      <c r="AW4689" t="s">
        <v>60</v>
      </c>
      <c r="AX4689" t="s">
        <v>61</v>
      </c>
      <c r="AY4689" t="s">
        <v>2637</v>
      </c>
      <c r="AZ4689" t="s">
        <v>2637</v>
      </c>
      <c r="BA4689" t="str">
        <f t="shared" si="807"/>
        <v>N</v>
      </c>
    </row>
    <row r="4690" spans="1:53">
      <c r="A4690" t="s">
        <v>436</v>
      </c>
      <c r="B4690" t="s">
        <v>54</v>
      </c>
      <c r="C4690" t="s">
        <v>89</v>
      </c>
      <c r="D4690">
        <v>2021</v>
      </c>
      <c r="F4690" t="s">
        <v>7527</v>
      </c>
      <c r="G4690" t="s">
        <v>7528</v>
      </c>
      <c r="H4690" t="s">
        <v>10846</v>
      </c>
      <c r="I4690" t="s">
        <v>10847</v>
      </c>
      <c r="J4690" t="s">
        <v>58</v>
      </c>
      <c r="K4690" t="s">
        <v>59</v>
      </c>
      <c r="L4690" s="5">
        <v>0</v>
      </c>
      <c r="M4690" s="5">
        <v>0</v>
      </c>
      <c r="N4690" s="5">
        <f t="shared" si="803"/>
        <v>0</v>
      </c>
      <c r="O4690" s="5">
        <v>0</v>
      </c>
      <c r="P4690" s="5">
        <v>0</v>
      </c>
      <c r="Q4690" s="5">
        <f t="shared" si="804"/>
        <v>0</v>
      </c>
      <c r="R4690" s="5">
        <v>0</v>
      </c>
      <c r="S4690" s="5">
        <v>0</v>
      </c>
      <c r="T4690" s="5">
        <f t="shared" si="805"/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f t="shared" si="808"/>
        <v>0</v>
      </c>
      <c r="Z4690" s="5">
        <v>0</v>
      </c>
      <c r="AA4690" s="5">
        <v>1</v>
      </c>
      <c r="AB4690" s="5">
        <f t="shared" si="809"/>
        <v>1</v>
      </c>
      <c r="AC4690" s="5">
        <v>0</v>
      </c>
      <c r="AD4690" s="5">
        <v>0</v>
      </c>
      <c r="AE4690" s="5">
        <f t="shared" si="810"/>
        <v>0</v>
      </c>
      <c r="AF4690" s="5">
        <v>0</v>
      </c>
      <c r="AG4690" s="6">
        <v>44467</v>
      </c>
      <c r="AH4690" s="5">
        <v>1</v>
      </c>
      <c r="AI4690" s="5">
        <v>0</v>
      </c>
      <c r="AJ4690" s="5">
        <v>0</v>
      </c>
      <c r="AK4690" s="5">
        <f t="shared" si="811"/>
        <v>0</v>
      </c>
      <c r="AL4690" s="5">
        <v>0</v>
      </c>
      <c r="AM4690" s="5">
        <v>0</v>
      </c>
      <c r="AN4690" s="5">
        <f t="shared" si="812"/>
        <v>0</v>
      </c>
      <c r="AO4690" s="5">
        <v>0</v>
      </c>
      <c r="AP4690" s="5">
        <v>0</v>
      </c>
      <c r="AQ4690" s="5">
        <f t="shared" si="813"/>
        <v>0</v>
      </c>
      <c r="AR4690" s="5">
        <v>0</v>
      </c>
      <c r="AS4690" s="6"/>
      <c r="AT4690" s="5">
        <v>0</v>
      </c>
      <c r="AU4690" s="5">
        <v>0</v>
      </c>
      <c r="AV4690" t="str">
        <f t="shared" si="806"/>
        <v>N</v>
      </c>
      <c r="AW4690" t="s">
        <v>60</v>
      </c>
      <c r="AX4690" t="s">
        <v>61</v>
      </c>
      <c r="AY4690" t="s">
        <v>2637</v>
      </c>
      <c r="AZ4690" t="s">
        <v>2637</v>
      </c>
      <c r="BA4690" t="str">
        <f t="shared" si="807"/>
        <v>N</v>
      </c>
    </row>
    <row r="4691" spans="1:53">
      <c r="A4691" t="s">
        <v>436</v>
      </c>
      <c r="B4691" t="s">
        <v>54</v>
      </c>
      <c r="C4691" t="s">
        <v>89</v>
      </c>
      <c r="D4691">
        <v>2021</v>
      </c>
      <c r="F4691" t="s">
        <v>4749</v>
      </c>
      <c r="G4691" t="s">
        <v>4750</v>
      </c>
      <c r="H4691" t="s">
        <v>5071</v>
      </c>
      <c r="I4691" t="s">
        <v>10848</v>
      </c>
      <c r="J4691" t="s">
        <v>58</v>
      </c>
      <c r="K4691" t="s">
        <v>59</v>
      </c>
      <c r="L4691" s="5">
        <v>0</v>
      </c>
      <c r="M4691" s="5">
        <v>0</v>
      </c>
      <c r="N4691" s="5">
        <f t="shared" si="803"/>
        <v>0</v>
      </c>
      <c r="O4691" s="5">
        <v>0</v>
      </c>
      <c r="P4691" s="5">
        <v>0</v>
      </c>
      <c r="Q4691" s="5">
        <f t="shared" si="804"/>
        <v>0</v>
      </c>
      <c r="R4691" s="5">
        <v>0</v>
      </c>
      <c r="S4691" s="5">
        <v>0</v>
      </c>
      <c r="T4691" s="5">
        <f t="shared" si="805"/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f t="shared" si="808"/>
        <v>0</v>
      </c>
      <c r="Z4691" s="5">
        <v>0</v>
      </c>
      <c r="AA4691" s="5">
        <v>1</v>
      </c>
      <c r="AB4691" s="5">
        <f t="shared" si="809"/>
        <v>1</v>
      </c>
      <c r="AC4691" s="5">
        <v>0</v>
      </c>
      <c r="AD4691" s="5">
        <v>0</v>
      </c>
      <c r="AE4691" s="5">
        <f t="shared" si="810"/>
        <v>0</v>
      </c>
      <c r="AF4691" s="5">
        <v>0</v>
      </c>
      <c r="AG4691" s="6">
        <v>44482</v>
      </c>
      <c r="AH4691" s="5">
        <v>1</v>
      </c>
      <c r="AI4691" s="5">
        <v>0</v>
      </c>
      <c r="AJ4691" s="5">
        <v>0</v>
      </c>
      <c r="AK4691" s="5">
        <f t="shared" si="811"/>
        <v>0</v>
      </c>
      <c r="AL4691" s="5">
        <v>0</v>
      </c>
      <c r="AM4691" s="5">
        <v>0</v>
      </c>
      <c r="AN4691" s="5">
        <f t="shared" si="812"/>
        <v>0</v>
      </c>
      <c r="AO4691" s="5">
        <v>0</v>
      </c>
      <c r="AP4691" s="5">
        <v>0</v>
      </c>
      <c r="AQ4691" s="5">
        <f t="shared" si="813"/>
        <v>0</v>
      </c>
      <c r="AR4691" s="5">
        <v>0</v>
      </c>
      <c r="AS4691" s="6"/>
      <c r="AT4691" s="5">
        <v>0</v>
      </c>
      <c r="AU4691" s="5">
        <v>0</v>
      </c>
      <c r="AV4691" t="str">
        <f t="shared" si="806"/>
        <v>N</v>
      </c>
      <c r="AW4691" t="s">
        <v>60</v>
      </c>
      <c r="AX4691" t="s">
        <v>61</v>
      </c>
      <c r="AY4691" t="s">
        <v>2637</v>
      </c>
      <c r="AZ4691" t="s">
        <v>2637</v>
      </c>
      <c r="BA4691" t="str">
        <f t="shared" si="807"/>
        <v>N</v>
      </c>
    </row>
    <row r="4692" spans="1:53">
      <c r="A4692" t="s">
        <v>436</v>
      </c>
      <c r="B4692" t="s">
        <v>54</v>
      </c>
      <c r="C4692" t="s">
        <v>89</v>
      </c>
      <c r="D4692">
        <v>2021</v>
      </c>
      <c r="F4692" t="s">
        <v>7304</v>
      </c>
      <c r="G4692" t="s">
        <v>7305</v>
      </c>
      <c r="H4692" t="s">
        <v>2754</v>
      </c>
      <c r="I4692" t="s">
        <v>7306</v>
      </c>
      <c r="J4692" t="s">
        <v>58</v>
      </c>
      <c r="K4692" t="s">
        <v>59</v>
      </c>
      <c r="L4692" s="5">
        <v>0</v>
      </c>
      <c r="M4692" s="5">
        <v>0</v>
      </c>
      <c r="N4692" s="5">
        <f t="shared" si="803"/>
        <v>0</v>
      </c>
      <c r="O4692" s="5">
        <v>0</v>
      </c>
      <c r="P4692" s="5">
        <v>0</v>
      </c>
      <c r="Q4692" s="5">
        <f t="shared" si="804"/>
        <v>0</v>
      </c>
      <c r="R4692" s="5">
        <v>0</v>
      </c>
      <c r="S4692" s="5">
        <v>0</v>
      </c>
      <c r="T4692" s="5">
        <f t="shared" si="805"/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f t="shared" si="808"/>
        <v>0</v>
      </c>
      <c r="Z4692" s="5">
        <v>0</v>
      </c>
      <c r="AA4692" s="5">
        <v>1</v>
      </c>
      <c r="AB4692" s="5">
        <f t="shared" si="809"/>
        <v>1</v>
      </c>
      <c r="AC4692" s="5">
        <v>0</v>
      </c>
      <c r="AD4692" s="5">
        <v>0</v>
      </c>
      <c r="AE4692" s="5">
        <f t="shared" si="810"/>
        <v>0</v>
      </c>
      <c r="AF4692" s="5">
        <v>0</v>
      </c>
      <c r="AG4692" s="6">
        <v>44243</v>
      </c>
      <c r="AH4692" s="5">
        <v>1</v>
      </c>
      <c r="AI4692" s="5">
        <v>0</v>
      </c>
      <c r="AJ4692" s="5">
        <v>0</v>
      </c>
      <c r="AK4692" s="5">
        <f t="shared" si="811"/>
        <v>0</v>
      </c>
      <c r="AL4692" s="5">
        <v>0</v>
      </c>
      <c r="AM4692" s="5">
        <v>0</v>
      </c>
      <c r="AN4692" s="5">
        <f t="shared" si="812"/>
        <v>0</v>
      </c>
      <c r="AO4692" s="5">
        <v>0</v>
      </c>
      <c r="AP4692" s="5">
        <v>0</v>
      </c>
      <c r="AQ4692" s="5">
        <f t="shared" si="813"/>
        <v>0</v>
      </c>
      <c r="AR4692" s="5">
        <v>0</v>
      </c>
      <c r="AS4692" s="6"/>
      <c r="AT4692" s="5">
        <v>0</v>
      </c>
      <c r="AU4692" s="5">
        <v>0</v>
      </c>
      <c r="AV4692" t="str">
        <f t="shared" si="806"/>
        <v>N</v>
      </c>
      <c r="AW4692" t="s">
        <v>60</v>
      </c>
      <c r="AX4692" t="s">
        <v>61</v>
      </c>
      <c r="AY4692" t="s">
        <v>2637</v>
      </c>
      <c r="AZ4692" t="s">
        <v>2637</v>
      </c>
      <c r="BA4692" t="str">
        <f t="shared" si="807"/>
        <v>N</v>
      </c>
    </row>
    <row r="4693" spans="1:53">
      <c r="A4693" t="s">
        <v>436</v>
      </c>
      <c r="B4693" t="s">
        <v>54</v>
      </c>
      <c r="C4693" t="s">
        <v>89</v>
      </c>
      <c r="D4693">
        <v>2021</v>
      </c>
      <c r="F4693" t="s">
        <v>7279</v>
      </c>
      <c r="G4693" t="s">
        <v>7280</v>
      </c>
      <c r="H4693" t="s">
        <v>10849</v>
      </c>
      <c r="I4693" t="s">
        <v>7282</v>
      </c>
      <c r="J4693" t="s">
        <v>58</v>
      </c>
      <c r="K4693" t="s">
        <v>59</v>
      </c>
      <c r="L4693" s="5">
        <v>0</v>
      </c>
      <c r="M4693" s="5">
        <v>0</v>
      </c>
      <c r="N4693" s="5">
        <f t="shared" si="803"/>
        <v>0</v>
      </c>
      <c r="O4693" s="5">
        <v>0</v>
      </c>
      <c r="P4693" s="5">
        <v>0</v>
      </c>
      <c r="Q4693" s="5">
        <f t="shared" si="804"/>
        <v>0</v>
      </c>
      <c r="R4693" s="5">
        <v>0</v>
      </c>
      <c r="S4693" s="5">
        <v>0</v>
      </c>
      <c r="T4693" s="5">
        <f t="shared" si="805"/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f t="shared" si="808"/>
        <v>0</v>
      </c>
      <c r="Z4693" s="5">
        <v>0</v>
      </c>
      <c r="AA4693" s="5">
        <v>1</v>
      </c>
      <c r="AB4693" s="5">
        <f t="shared" si="809"/>
        <v>1</v>
      </c>
      <c r="AC4693" s="5">
        <v>0</v>
      </c>
      <c r="AD4693" s="5">
        <v>0</v>
      </c>
      <c r="AE4693" s="5">
        <f t="shared" si="810"/>
        <v>0</v>
      </c>
      <c r="AF4693" s="5">
        <v>0</v>
      </c>
      <c r="AG4693" s="6">
        <v>44343</v>
      </c>
      <c r="AH4693" s="5">
        <v>1</v>
      </c>
      <c r="AI4693" s="5">
        <v>0</v>
      </c>
      <c r="AJ4693" s="5">
        <v>0</v>
      </c>
      <c r="AK4693" s="5">
        <f t="shared" si="811"/>
        <v>0</v>
      </c>
      <c r="AL4693" s="5">
        <v>0</v>
      </c>
      <c r="AM4693" s="5">
        <v>0</v>
      </c>
      <c r="AN4693" s="5">
        <f t="shared" si="812"/>
        <v>0</v>
      </c>
      <c r="AO4693" s="5">
        <v>0</v>
      </c>
      <c r="AP4693" s="5">
        <v>0</v>
      </c>
      <c r="AQ4693" s="5">
        <f t="shared" si="813"/>
        <v>0</v>
      </c>
      <c r="AR4693" s="5">
        <v>0</v>
      </c>
      <c r="AS4693" s="6"/>
      <c r="AT4693" s="5">
        <v>0</v>
      </c>
      <c r="AU4693" s="5">
        <v>0</v>
      </c>
      <c r="AV4693" t="str">
        <f t="shared" si="806"/>
        <v>N</v>
      </c>
      <c r="AW4693" t="s">
        <v>60</v>
      </c>
      <c r="AX4693" t="s">
        <v>61</v>
      </c>
      <c r="AY4693" t="s">
        <v>2637</v>
      </c>
      <c r="AZ4693" t="s">
        <v>2637</v>
      </c>
      <c r="BA4693" t="str">
        <f t="shared" si="807"/>
        <v>N</v>
      </c>
    </row>
    <row r="4694" spans="1:53">
      <c r="A4694" t="s">
        <v>436</v>
      </c>
      <c r="B4694" t="s">
        <v>54</v>
      </c>
      <c r="C4694" t="s">
        <v>89</v>
      </c>
      <c r="D4694">
        <v>2021</v>
      </c>
      <c r="F4694" t="s">
        <v>10850</v>
      </c>
      <c r="G4694" t="s">
        <v>10851</v>
      </c>
      <c r="H4694" t="s">
        <v>10852</v>
      </c>
      <c r="I4694" t="s">
        <v>10853</v>
      </c>
      <c r="J4694" t="s">
        <v>58</v>
      </c>
      <c r="K4694" t="s">
        <v>59</v>
      </c>
      <c r="L4694" s="5">
        <v>0</v>
      </c>
      <c r="M4694" s="5">
        <v>0</v>
      </c>
      <c r="N4694" s="5">
        <f t="shared" si="803"/>
        <v>0</v>
      </c>
      <c r="O4694" s="5">
        <v>0</v>
      </c>
      <c r="P4694" s="5">
        <v>0</v>
      </c>
      <c r="Q4694" s="5">
        <f t="shared" si="804"/>
        <v>0</v>
      </c>
      <c r="R4694" s="5">
        <v>0</v>
      </c>
      <c r="S4694" s="5">
        <v>0</v>
      </c>
      <c r="T4694" s="5">
        <f t="shared" si="805"/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f t="shared" si="808"/>
        <v>0</v>
      </c>
      <c r="Z4694" s="5">
        <v>0</v>
      </c>
      <c r="AA4694" s="5">
        <v>1</v>
      </c>
      <c r="AB4694" s="5">
        <f t="shared" si="809"/>
        <v>1</v>
      </c>
      <c r="AC4694" s="5">
        <v>0</v>
      </c>
      <c r="AD4694" s="5">
        <v>0</v>
      </c>
      <c r="AE4694" s="5">
        <f t="shared" si="810"/>
        <v>0</v>
      </c>
      <c r="AF4694" s="5">
        <v>0</v>
      </c>
      <c r="AG4694" s="6">
        <v>44406</v>
      </c>
      <c r="AH4694" s="5">
        <v>1</v>
      </c>
      <c r="AI4694" s="5">
        <v>0</v>
      </c>
      <c r="AJ4694" s="5">
        <v>0</v>
      </c>
      <c r="AK4694" s="5">
        <f t="shared" si="811"/>
        <v>0</v>
      </c>
      <c r="AL4694" s="5">
        <v>0</v>
      </c>
      <c r="AM4694" s="5">
        <v>0</v>
      </c>
      <c r="AN4694" s="5">
        <f t="shared" si="812"/>
        <v>0</v>
      </c>
      <c r="AO4694" s="5">
        <v>0</v>
      </c>
      <c r="AP4694" s="5">
        <v>0</v>
      </c>
      <c r="AQ4694" s="5">
        <f t="shared" si="813"/>
        <v>0</v>
      </c>
      <c r="AR4694" s="5">
        <v>0</v>
      </c>
      <c r="AS4694" s="6"/>
      <c r="AT4694" s="5">
        <v>0</v>
      </c>
      <c r="AU4694" s="5">
        <v>0</v>
      </c>
      <c r="AV4694" t="str">
        <f t="shared" si="806"/>
        <v>N</v>
      </c>
      <c r="AW4694" t="s">
        <v>60</v>
      </c>
      <c r="AX4694" t="s">
        <v>61</v>
      </c>
      <c r="AY4694" t="s">
        <v>2637</v>
      </c>
      <c r="AZ4694" t="s">
        <v>2637</v>
      </c>
      <c r="BA4694" t="str">
        <f t="shared" si="807"/>
        <v>N</v>
      </c>
    </row>
    <row r="4695" spans="1:53">
      <c r="A4695" t="s">
        <v>2996</v>
      </c>
      <c r="B4695" t="s">
        <v>54</v>
      </c>
      <c r="C4695" t="s">
        <v>89</v>
      </c>
      <c r="D4695">
        <v>2022</v>
      </c>
      <c r="F4695" t="s">
        <v>10854</v>
      </c>
      <c r="G4695" t="s">
        <v>10855</v>
      </c>
      <c r="I4695" t="s">
        <v>10856</v>
      </c>
      <c r="J4695" t="s">
        <v>58</v>
      </c>
      <c r="K4695" t="s">
        <v>59</v>
      </c>
      <c r="L4695" s="5">
        <v>0</v>
      </c>
      <c r="M4695" s="5">
        <v>0</v>
      </c>
      <c r="N4695" s="5">
        <f t="shared" si="803"/>
        <v>0</v>
      </c>
      <c r="O4695" s="5">
        <v>0</v>
      </c>
      <c r="P4695" s="5">
        <v>0</v>
      </c>
      <c r="Q4695" s="5">
        <f t="shared" si="804"/>
        <v>0</v>
      </c>
      <c r="R4695" s="5">
        <v>0</v>
      </c>
      <c r="S4695" s="5">
        <v>0</v>
      </c>
      <c r="T4695" s="5">
        <f t="shared" si="805"/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f t="shared" si="808"/>
        <v>0</v>
      </c>
      <c r="Z4695" s="5">
        <v>0</v>
      </c>
      <c r="AA4695" s="5">
        <v>0</v>
      </c>
      <c r="AB4695" s="5">
        <f t="shared" si="809"/>
        <v>0</v>
      </c>
      <c r="AC4695" s="5">
        <v>0</v>
      </c>
      <c r="AD4695" s="5">
        <v>0</v>
      </c>
      <c r="AE4695" s="5">
        <f t="shared" si="810"/>
        <v>0</v>
      </c>
      <c r="AF4695" s="5">
        <v>0</v>
      </c>
      <c r="AG4695" s="6"/>
      <c r="AH4695" s="5">
        <v>0</v>
      </c>
      <c r="AI4695" s="5">
        <v>0</v>
      </c>
      <c r="AJ4695" s="5">
        <v>0</v>
      </c>
      <c r="AK4695" s="5">
        <f t="shared" si="811"/>
        <v>0</v>
      </c>
      <c r="AL4695" s="5">
        <v>0</v>
      </c>
      <c r="AM4695" s="5">
        <v>0</v>
      </c>
      <c r="AN4695" s="5">
        <f t="shared" si="812"/>
        <v>0</v>
      </c>
      <c r="AO4695" s="5">
        <v>0</v>
      </c>
      <c r="AP4695" s="5">
        <v>0</v>
      </c>
      <c r="AQ4695" s="5">
        <f t="shared" si="813"/>
        <v>0</v>
      </c>
      <c r="AR4695" s="5">
        <v>1</v>
      </c>
      <c r="AS4695" s="6">
        <v>44720</v>
      </c>
      <c r="AT4695" s="5">
        <v>1</v>
      </c>
      <c r="AU4695" s="5">
        <v>0</v>
      </c>
      <c r="AV4695" t="str">
        <f t="shared" si="806"/>
        <v>N</v>
      </c>
      <c r="AW4695" t="s">
        <v>60</v>
      </c>
      <c r="AX4695" t="s">
        <v>61</v>
      </c>
      <c r="AY4695" t="s">
        <v>62</v>
      </c>
      <c r="AZ4695" t="s">
        <v>62</v>
      </c>
      <c r="BA4695" t="str">
        <f t="shared" si="807"/>
        <v>N</v>
      </c>
    </row>
    <row r="4696" spans="1:53">
      <c r="A4696" t="s">
        <v>2996</v>
      </c>
      <c r="B4696" t="s">
        <v>54</v>
      </c>
      <c r="C4696" t="s">
        <v>89</v>
      </c>
      <c r="D4696">
        <v>2022</v>
      </c>
      <c r="F4696" t="s">
        <v>10857</v>
      </c>
      <c r="G4696" t="s">
        <v>10858</v>
      </c>
      <c r="I4696" t="s">
        <v>10859</v>
      </c>
      <c r="J4696" t="s">
        <v>58</v>
      </c>
      <c r="K4696" t="s">
        <v>59</v>
      </c>
      <c r="L4696" s="5">
        <v>0</v>
      </c>
      <c r="M4696" s="5">
        <v>0</v>
      </c>
      <c r="N4696" s="5">
        <f t="shared" si="803"/>
        <v>0</v>
      </c>
      <c r="O4696" s="5">
        <v>0</v>
      </c>
      <c r="P4696" s="5">
        <v>0</v>
      </c>
      <c r="Q4696" s="5">
        <f t="shared" si="804"/>
        <v>0</v>
      </c>
      <c r="R4696" s="5">
        <v>0</v>
      </c>
      <c r="S4696" s="5">
        <v>0</v>
      </c>
      <c r="T4696" s="5">
        <f t="shared" si="805"/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f t="shared" si="808"/>
        <v>0</v>
      </c>
      <c r="Z4696" s="5">
        <v>0</v>
      </c>
      <c r="AA4696" s="5">
        <v>0</v>
      </c>
      <c r="AB4696" s="5">
        <f t="shared" si="809"/>
        <v>0</v>
      </c>
      <c r="AC4696" s="5">
        <v>0</v>
      </c>
      <c r="AD4696" s="5">
        <v>0</v>
      </c>
      <c r="AE4696" s="5">
        <f t="shared" si="810"/>
        <v>0</v>
      </c>
      <c r="AF4696" s="5">
        <v>0</v>
      </c>
      <c r="AG4696" s="6"/>
      <c r="AH4696" s="5">
        <v>0</v>
      </c>
      <c r="AI4696" s="5">
        <v>0</v>
      </c>
      <c r="AJ4696" s="5">
        <v>0</v>
      </c>
      <c r="AK4696" s="5">
        <f t="shared" si="811"/>
        <v>0</v>
      </c>
      <c r="AL4696" s="5">
        <v>0</v>
      </c>
      <c r="AM4696" s="5">
        <v>0</v>
      </c>
      <c r="AN4696" s="5">
        <f t="shared" si="812"/>
        <v>0</v>
      </c>
      <c r="AO4696" s="5">
        <v>0</v>
      </c>
      <c r="AP4696" s="5">
        <v>0</v>
      </c>
      <c r="AQ4696" s="5">
        <f t="shared" si="813"/>
        <v>0</v>
      </c>
      <c r="AR4696" s="5">
        <v>1</v>
      </c>
      <c r="AS4696" s="6">
        <v>44781</v>
      </c>
      <c r="AT4696" s="5">
        <v>1</v>
      </c>
      <c r="AU4696" s="5">
        <v>0</v>
      </c>
      <c r="AV4696" t="str">
        <f t="shared" si="806"/>
        <v>N</v>
      </c>
      <c r="AW4696" t="s">
        <v>60</v>
      </c>
      <c r="AX4696" t="s">
        <v>61</v>
      </c>
      <c r="AY4696" t="s">
        <v>62</v>
      </c>
      <c r="AZ4696" t="s">
        <v>62</v>
      </c>
      <c r="BA4696" t="str">
        <f t="shared" si="807"/>
        <v>N</v>
      </c>
    </row>
    <row r="4697" spans="1:53">
      <c r="A4697" t="s">
        <v>2855</v>
      </c>
      <c r="B4697" t="s">
        <v>54</v>
      </c>
      <c r="C4697" t="s">
        <v>89</v>
      </c>
      <c r="D4697">
        <v>2022</v>
      </c>
      <c r="F4697" t="s">
        <v>10860</v>
      </c>
      <c r="G4697" t="s">
        <v>10861</v>
      </c>
      <c r="I4697">
        <v>200201</v>
      </c>
      <c r="J4697" t="s">
        <v>58</v>
      </c>
      <c r="K4697" t="s">
        <v>59</v>
      </c>
      <c r="L4697" s="5">
        <v>0</v>
      </c>
      <c r="M4697" s="5">
        <v>0</v>
      </c>
      <c r="N4697" s="5">
        <f t="shared" si="803"/>
        <v>0</v>
      </c>
      <c r="O4697" s="5">
        <v>0</v>
      </c>
      <c r="P4697" s="5">
        <v>0</v>
      </c>
      <c r="Q4697" s="5">
        <f t="shared" si="804"/>
        <v>0</v>
      </c>
      <c r="R4697" s="5">
        <v>0</v>
      </c>
      <c r="S4697" s="5">
        <v>0</v>
      </c>
      <c r="T4697" s="5">
        <f t="shared" si="805"/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f t="shared" si="808"/>
        <v>0</v>
      </c>
      <c r="Z4697" s="5">
        <v>0</v>
      </c>
      <c r="AA4697" s="5">
        <v>0</v>
      </c>
      <c r="AB4697" s="5">
        <f t="shared" si="809"/>
        <v>0</v>
      </c>
      <c r="AC4697" s="5">
        <v>0</v>
      </c>
      <c r="AD4697" s="5">
        <v>0</v>
      </c>
      <c r="AE4697" s="5">
        <f t="shared" si="810"/>
        <v>0</v>
      </c>
      <c r="AF4697" s="5">
        <v>0</v>
      </c>
      <c r="AG4697" s="6"/>
      <c r="AH4697" s="5">
        <v>0</v>
      </c>
      <c r="AI4697" s="5">
        <v>0</v>
      </c>
      <c r="AJ4697" s="5">
        <v>0</v>
      </c>
      <c r="AK4697" s="5">
        <f t="shared" si="811"/>
        <v>0</v>
      </c>
      <c r="AL4697" s="5">
        <v>0</v>
      </c>
      <c r="AM4697" s="5">
        <v>0</v>
      </c>
      <c r="AN4697" s="5">
        <f t="shared" si="812"/>
        <v>0</v>
      </c>
      <c r="AO4697" s="5">
        <v>0</v>
      </c>
      <c r="AP4697" s="5">
        <v>0</v>
      </c>
      <c r="AQ4697" s="5">
        <f t="shared" si="813"/>
        <v>0</v>
      </c>
      <c r="AR4697" s="5">
        <v>1</v>
      </c>
      <c r="AS4697" s="6">
        <v>44887</v>
      </c>
      <c r="AT4697" s="5">
        <v>1</v>
      </c>
      <c r="AU4697" s="5">
        <v>0</v>
      </c>
      <c r="AV4697" t="str">
        <f t="shared" si="806"/>
        <v>N</v>
      </c>
      <c r="AW4697" t="s">
        <v>60</v>
      </c>
      <c r="AX4697" t="s">
        <v>61</v>
      </c>
      <c r="AY4697" t="s">
        <v>62</v>
      </c>
      <c r="AZ4697" t="s">
        <v>62</v>
      </c>
      <c r="BA4697" t="str">
        <f t="shared" si="807"/>
        <v>N</v>
      </c>
    </row>
    <row r="4698" spans="1:53">
      <c r="A4698" t="s">
        <v>2855</v>
      </c>
      <c r="B4698" t="s">
        <v>54</v>
      </c>
      <c r="C4698" t="s">
        <v>89</v>
      </c>
      <c r="D4698">
        <v>2022</v>
      </c>
      <c r="F4698" t="s">
        <v>10862</v>
      </c>
      <c r="G4698" t="s">
        <v>10863</v>
      </c>
      <c r="I4698">
        <v>200144</v>
      </c>
      <c r="J4698" t="s">
        <v>58</v>
      </c>
      <c r="K4698" t="s">
        <v>59</v>
      </c>
      <c r="L4698" s="5">
        <v>0</v>
      </c>
      <c r="M4698" s="5">
        <v>0</v>
      </c>
      <c r="N4698" s="5">
        <f t="shared" si="803"/>
        <v>0</v>
      </c>
      <c r="O4698" s="5">
        <v>0</v>
      </c>
      <c r="P4698" s="5">
        <v>0</v>
      </c>
      <c r="Q4698" s="5">
        <f t="shared" si="804"/>
        <v>0</v>
      </c>
      <c r="R4698" s="5">
        <v>0</v>
      </c>
      <c r="S4698" s="5">
        <v>0</v>
      </c>
      <c r="T4698" s="5">
        <f t="shared" si="805"/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f t="shared" si="808"/>
        <v>0</v>
      </c>
      <c r="Z4698" s="5">
        <v>0</v>
      </c>
      <c r="AA4698" s="5">
        <v>0</v>
      </c>
      <c r="AB4698" s="5">
        <f t="shared" si="809"/>
        <v>0</v>
      </c>
      <c r="AC4698" s="5">
        <v>0</v>
      </c>
      <c r="AD4698" s="5">
        <v>0</v>
      </c>
      <c r="AE4698" s="5">
        <f t="shared" si="810"/>
        <v>0</v>
      </c>
      <c r="AF4698" s="5">
        <v>0</v>
      </c>
      <c r="AG4698" s="6"/>
      <c r="AH4698" s="5">
        <v>0</v>
      </c>
      <c r="AI4698" s="5">
        <v>0</v>
      </c>
      <c r="AJ4698" s="5">
        <v>0</v>
      </c>
      <c r="AK4698" s="5">
        <f t="shared" si="811"/>
        <v>0</v>
      </c>
      <c r="AL4698" s="5">
        <v>0</v>
      </c>
      <c r="AM4698" s="5">
        <v>0</v>
      </c>
      <c r="AN4698" s="5">
        <f t="shared" si="812"/>
        <v>0</v>
      </c>
      <c r="AO4698" s="5">
        <v>0</v>
      </c>
      <c r="AP4698" s="5">
        <v>0</v>
      </c>
      <c r="AQ4698" s="5">
        <f t="shared" si="813"/>
        <v>0</v>
      </c>
      <c r="AR4698" s="5">
        <v>1</v>
      </c>
      <c r="AS4698" s="6">
        <v>44684</v>
      </c>
      <c r="AT4698" s="5">
        <v>1</v>
      </c>
      <c r="AU4698" s="5">
        <v>0</v>
      </c>
      <c r="AV4698" t="str">
        <f t="shared" si="806"/>
        <v>N</v>
      </c>
      <c r="AW4698" t="s">
        <v>60</v>
      </c>
      <c r="AX4698" t="s">
        <v>61</v>
      </c>
      <c r="AY4698" t="s">
        <v>62</v>
      </c>
      <c r="AZ4698" t="s">
        <v>62</v>
      </c>
      <c r="BA4698" t="str">
        <f t="shared" si="807"/>
        <v>N</v>
      </c>
    </row>
    <row r="4699" spans="1:53">
      <c r="A4699" t="s">
        <v>2855</v>
      </c>
      <c r="B4699" t="s">
        <v>54</v>
      </c>
      <c r="C4699" t="s">
        <v>89</v>
      </c>
      <c r="D4699">
        <v>2022</v>
      </c>
      <c r="F4699" t="s">
        <v>10864</v>
      </c>
      <c r="G4699" t="s">
        <v>10865</v>
      </c>
      <c r="I4699">
        <v>210005</v>
      </c>
      <c r="J4699" t="s">
        <v>58</v>
      </c>
      <c r="K4699" t="s">
        <v>59</v>
      </c>
      <c r="L4699" s="5">
        <v>0</v>
      </c>
      <c r="M4699" s="5">
        <v>0</v>
      </c>
      <c r="N4699" s="5">
        <f t="shared" si="803"/>
        <v>0</v>
      </c>
      <c r="O4699" s="5">
        <v>0</v>
      </c>
      <c r="P4699" s="5">
        <v>0</v>
      </c>
      <c r="Q4699" s="5">
        <f t="shared" si="804"/>
        <v>0</v>
      </c>
      <c r="R4699" s="5">
        <v>0</v>
      </c>
      <c r="S4699" s="5">
        <v>0</v>
      </c>
      <c r="T4699" s="5">
        <f t="shared" si="805"/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f t="shared" si="808"/>
        <v>0</v>
      </c>
      <c r="Z4699" s="5">
        <v>0</v>
      </c>
      <c r="AA4699" s="5">
        <v>0</v>
      </c>
      <c r="AB4699" s="5">
        <f t="shared" si="809"/>
        <v>0</v>
      </c>
      <c r="AC4699" s="5">
        <v>0</v>
      </c>
      <c r="AD4699" s="5">
        <v>0</v>
      </c>
      <c r="AE4699" s="5">
        <f t="shared" si="810"/>
        <v>0</v>
      </c>
      <c r="AF4699" s="5">
        <v>0</v>
      </c>
      <c r="AG4699" s="6"/>
      <c r="AH4699" s="5">
        <v>0</v>
      </c>
      <c r="AI4699" s="5">
        <v>0</v>
      </c>
      <c r="AJ4699" s="5">
        <v>0</v>
      </c>
      <c r="AK4699" s="5">
        <f t="shared" si="811"/>
        <v>0</v>
      </c>
      <c r="AL4699" s="5">
        <v>0</v>
      </c>
      <c r="AM4699" s="5">
        <v>0</v>
      </c>
      <c r="AN4699" s="5">
        <f t="shared" si="812"/>
        <v>0</v>
      </c>
      <c r="AO4699" s="5">
        <v>0</v>
      </c>
      <c r="AP4699" s="5">
        <v>0</v>
      </c>
      <c r="AQ4699" s="5">
        <f t="shared" si="813"/>
        <v>0</v>
      </c>
      <c r="AR4699" s="5">
        <v>1</v>
      </c>
      <c r="AS4699" s="6">
        <v>44614</v>
      </c>
      <c r="AT4699" s="5">
        <v>1</v>
      </c>
      <c r="AU4699" s="5">
        <v>0</v>
      </c>
      <c r="AV4699" t="str">
        <f t="shared" si="806"/>
        <v>N</v>
      </c>
      <c r="AW4699" t="s">
        <v>60</v>
      </c>
      <c r="AX4699" t="s">
        <v>61</v>
      </c>
      <c r="AY4699" t="s">
        <v>62</v>
      </c>
      <c r="AZ4699" t="s">
        <v>62</v>
      </c>
      <c r="BA4699" t="str">
        <f t="shared" si="807"/>
        <v>N</v>
      </c>
    </row>
    <row r="4700" spans="1:53">
      <c r="A4700" t="s">
        <v>2996</v>
      </c>
      <c r="B4700" t="s">
        <v>54</v>
      </c>
      <c r="C4700" t="s">
        <v>89</v>
      </c>
      <c r="D4700">
        <v>2022</v>
      </c>
      <c r="F4700" t="s">
        <v>10866</v>
      </c>
      <c r="G4700" t="s">
        <v>10867</v>
      </c>
      <c r="I4700" t="s">
        <v>10868</v>
      </c>
      <c r="J4700" t="s">
        <v>58</v>
      </c>
      <c r="K4700" t="s">
        <v>59</v>
      </c>
      <c r="L4700" s="5">
        <v>0</v>
      </c>
      <c r="M4700" s="5">
        <v>0</v>
      </c>
      <c r="N4700" s="5">
        <f t="shared" si="803"/>
        <v>0</v>
      </c>
      <c r="O4700" s="5">
        <v>0</v>
      </c>
      <c r="P4700" s="5">
        <v>0</v>
      </c>
      <c r="Q4700" s="5">
        <f t="shared" si="804"/>
        <v>0</v>
      </c>
      <c r="R4700" s="5">
        <v>0</v>
      </c>
      <c r="S4700" s="5">
        <v>0</v>
      </c>
      <c r="T4700" s="5">
        <f t="shared" si="805"/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f t="shared" si="808"/>
        <v>0</v>
      </c>
      <c r="Z4700" s="5">
        <v>0</v>
      </c>
      <c r="AA4700" s="5">
        <v>0</v>
      </c>
      <c r="AB4700" s="5">
        <f t="shared" si="809"/>
        <v>0</v>
      </c>
      <c r="AC4700" s="5">
        <v>0</v>
      </c>
      <c r="AD4700" s="5">
        <v>0</v>
      </c>
      <c r="AE4700" s="5">
        <f t="shared" si="810"/>
        <v>0</v>
      </c>
      <c r="AF4700" s="5">
        <v>0</v>
      </c>
      <c r="AG4700" s="6"/>
      <c r="AH4700" s="5">
        <v>0</v>
      </c>
      <c r="AI4700" s="5">
        <v>0</v>
      </c>
      <c r="AJ4700" s="5">
        <v>0</v>
      </c>
      <c r="AK4700" s="5">
        <f t="shared" si="811"/>
        <v>0</v>
      </c>
      <c r="AL4700" s="5">
        <v>0</v>
      </c>
      <c r="AM4700" s="5">
        <v>0</v>
      </c>
      <c r="AN4700" s="5">
        <f t="shared" si="812"/>
        <v>0</v>
      </c>
      <c r="AO4700" s="5">
        <v>0</v>
      </c>
      <c r="AP4700" s="5">
        <v>0</v>
      </c>
      <c r="AQ4700" s="5">
        <f t="shared" si="813"/>
        <v>0</v>
      </c>
      <c r="AR4700" s="5">
        <v>1</v>
      </c>
      <c r="AS4700" s="6">
        <v>44610</v>
      </c>
      <c r="AT4700" s="5">
        <v>1</v>
      </c>
      <c r="AU4700" s="5">
        <v>0</v>
      </c>
      <c r="AV4700" t="str">
        <f t="shared" si="806"/>
        <v>N</v>
      </c>
      <c r="AW4700" t="s">
        <v>60</v>
      </c>
      <c r="AX4700" t="s">
        <v>61</v>
      </c>
      <c r="AY4700" t="s">
        <v>62</v>
      </c>
      <c r="AZ4700" t="s">
        <v>62</v>
      </c>
      <c r="BA4700" t="str">
        <f t="shared" si="807"/>
        <v>N</v>
      </c>
    </row>
    <row r="4701" spans="1:53">
      <c r="A4701" t="s">
        <v>2996</v>
      </c>
      <c r="B4701" t="s">
        <v>54</v>
      </c>
      <c r="C4701" t="s">
        <v>89</v>
      </c>
      <c r="D4701">
        <v>2022</v>
      </c>
      <c r="F4701" t="s">
        <v>10869</v>
      </c>
      <c r="G4701" t="s">
        <v>10870</v>
      </c>
      <c r="I4701" t="s">
        <v>10871</v>
      </c>
      <c r="J4701" t="s">
        <v>58</v>
      </c>
      <c r="K4701" t="s">
        <v>59</v>
      </c>
      <c r="L4701" s="5">
        <v>0</v>
      </c>
      <c r="M4701" s="5">
        <v>0</v>
      </c>
      <c r="N4701" s="5">
        <f t="shared" si="803"/>
        <v>0</v>
      </c>
      <c r="O4701" s="5">
        <v>0</v>
      </c>
      <c r="P4701" s="5">
        <v>0</v>
      </c>
      <c r="Q4701" s="5">
        <f t="shared" si="804"/>
        <v>0</v>
      </c>
      <c r="R4701" s="5">
        <v>0</v>
      </c>
      <c r="S4701" s="5">
        <v>0</v>
      </c>
      <c r="T4701" s="5">
        <f t="shared" si="805"/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f t="shared" si="808"/>
        <v>0</v>
      </c>
      <c r="Z4701" s="5">
        <v>0</v>
      </c>
      <c r="AA4701" s="5">
        <v>0</v>
      </c>
      <c r="AB4701" s="5">
        <f t="shared" si="809"/>
        <v>0</v>
      </c>
      <c r="AC4701" s="5">
        <v>0</v>
      </c>
      <c r="AD4701" s="5">
        <v>0</v>
      </c>
      <c r="AE4701" s="5">
        <f t="shared" si="810"/>
        <v>0</v>
      </c>
      <c r="AF4701" s="5">
        <v>0</v>
      </c>
      <c r="AG4701" s="6"/>
      <c r="AH4701" s="5">
        <v>0</v>
      </c>
      <c r="AI4701" s="5">
        <v>0</v>
      </c>
      <c r="AJ4701" s="5">
        <v>0</v>
      </c>
      <c r="AK4701" s="5">
        <f t="shared" si="811"/>
        <v>0</v>
      </c>
      <c r="AL4701" s="5">
        <v>0</v>
      </c>
      <c r="AM4701" s="5">
        <v>0</v>
      </c>
      <c r="AN4701" s="5">
        <f t="shared" si="812"/>
        <v>0</v>
      </c>
      <c r="AO4701" s="5">
        <v>0</v>
      </c>
      <c r="AP4701" s="5">
        <v>0</v>
      </c>
      <c r="AQ4701" s="5">
        <f t="shared" si="813"/>
        <v>0</v>
      </c>
      <c r="AR4701" s="5">
        <v>1</v>
      </c>
      <c r="AS4701" s="6">
        <v>44714</v>
      </c>
      <c r="AT4701" s="5">
        <v>1</v>
      </c>
      <c r="AU4701" s="5">
        <v>0</v>
      </c>
      <c r="AV4701" t="str">
        <f t="shared" si="806"/>
        <v>N</v>
      </c>
      <c r="AW4701" t="s">
        <v>60</v>
      </c>
      <c r="AX4701" t="s">
        <v>61</v>
      </c>
      <c r="AY4701" t="s">
        <v>62</v>
      </c>
      <c r="AZ4701" t="s">
        <v>62</v>
      </c>
      <c r="BA4701" t="str">
        <f t="shared" si="807"/>
        <v>N</v>
      </c>
    </row>
    <row r="4702" spans="1:53">
      <c r="A4702" t="s">
        <v>2996</v>
      </c>
      <c r="B4702" t="s">
        <v>54</v>
      </c>
      <c r="C4702" t="s">
        <v>89</v>
      </c>
      <c r="D4702">
        <v>2022</v>
      </c>
      <c r="F4702" t="s">
        <v>10872</v>
      </c>
      <c r="G4702" t="s">
        <v>10873</v>
      </c>
      <c r="I4702" t="s">
        <v>10874</v>
      </c>
      <c r="J4702" t="s">
        <v>58</v>
      </c>
      <c r="K4702" t="s">
        <v>59</v>
      </c>
      <c r="L4702" s="5">
        <v>0</v>
      </c>
      <c r="M4702" s="5">
        <v>0</v>
      </c>
      <c r="N4702" s="5">
        <f t="shared" si="803"/>
        <v>0</v>
      </c>
      <c r="O4702" s="5">
        <v>0</v>
      </c>
      <c r="P4702" s="5">
        <v>0</v>
      </c>
      <c r="Q4702" s="5">
        <f t="shared" si="804"/>
        <v>0</v>
      </c>
      <c r="R4702" s="5">
        <v>0</v>
      </c>
      <c r="S4702" s="5">
        <v>0</v>
      </c>
      <c r="T4702" s="5">
        <f t="shared" si="805"/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f t="shared" si="808"/>
        <v>0</v>
      </c>
      <c r="Z4702" s="5">
        <v>0</v>
      </c>
      <c r="AA4702" s="5">
        <v>0</v>
      </c>
      <c r="AB4702" s="5">
        <f t="shared" si="809"/>
        <v>0</v>
      </c>
      <c r="AC4702" s="5">
        <v>0</v>
      </c>
      <c r="AD4702" s="5">
        <v>0</v>
      </c>
      <c r="AE4702" s="5">
        <f t="shared" si="810"/>
        <v>0</v>
      </c>
      <c r="AF4702" s="5">
        <v>0</v>
      </c>
      <c r="AG4702" s="6"/>
      <c r="AH4702" s="5">
        <v>0</v>
      </c>
      <c r="AI4702" s="5">
        <v>0</v>
      </c>
      <c r="AJ4702" s="5">
        <v>0</v>
      </c>
      <c r="AK4702" s="5">
        <f t="shared" si="811"/>
        <v>0</v>
      </c>
      <c r="AL4702" s="5">
        <v>0</v>
      </c>
      <c r="AM4702" s="5">
        <v>0</v>
      </c>
      <c r="AN4702" s="5">
        <f t="shared" si="812"/>
        <v>0</v>
      </c>
      <c r="AO4702" s="5">
        <v>0</v>
      </c>
      <c r="AP4702" s="5">
        <v>0</v>
      </c>
      <c r="AQ4702" s="5">
        <f t="shared" si="813"/>
        <v>0</v>
      </c>
      <c r="AR4702" s="5">
        <v>1</v>
      </c>
      <c r="AS4702" s="6">
        <v>44581</v>
      </c>
      <c r="AT4702" s="5">
        <v>1</v>
      </c>
      <c r="AU4702" s="5">
        <v>0</v>
      </c>
      <c r="AV4702" t="str">
        <f t="shared" si="806"/>
        <v>N</v>
      </c>
      <c r="AW4702" t="s">
        <v>60</v>
      </c>
      <c r="AX4702" t="s">
        <v>61</v>
      </c>
      <c r="AY4702" t="s">
        <v>62</v>
      </c>
      <c r="AZ4702" t="s">
        <v>62</v>
      </c>
      <c r="BA4702" t="str">
        <f t="shared" si="807"/>
        <v>N</v>
      </c>
    </row>
    <row r="4703" spans="1:53">
      <c r="A4703" t="s">
        <v>2996</v>
      </c>
      <c r="B4703" t="s">
        <v>54</v>
      </c>
      <c r="C4703" t="s">
        <v>89</v>
      </c>
      <c r="D4703">
        <v>2022</v>
      </c>
      <c r="F4703" t="s">
        <v>10875</v>
      </c>
      <c r="G4703" t="s">
        <v>10876</v>
      </c>
      <c r="I4703" t="s">
        <v>10877</v>
      </c>
      <c r="J4703" t="s">
        <v>58</v>
      </c>
      <c r="K4703" t="s">
        <v>59</v>
      </c>
      <c r="L4703" s="5">
        <v>0</v>
      </c>
      <c r="M4703" s="5">
        <v>0</v>
      </c>
      <c r="N4703" s="5">
        <f t="shared" si="803"/>
        <v>0</v>
      </c>
      <c r="O4703" s="5">
        <v>0</v>
      </c>
      <c r="P4703" s="5">
        <v>0</v>
      </c>
      <c r="Q4703" s="5">
        <f t="shared" si="804"/>
        <v>0</v>
      </c>
      <c r="R4703" s="5">
        <v>0</v>
      </c>
      <c r="S4703" s="5">
        <v>0</v>
      </c>
      <c r="T4703" s="5">
        <f t="shared" si="805"/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f t="shared" si="808"/>
        <v>0</v>
      </c>
      <c r="Z4703" s="5">
        <v>0</v>
      </c>
      <c r="AA4703" s="5">
        <v>0</v>
      </c>
      <c r="AB4703" s="5">
        <f t="shared" si="809"/>
        <v>0</v>
      </c>
      <c r="AC4703" s="5">
        <v>0</v>
      </c>
      <c r="AD4703" s="5">
        <v>0</v>
      </c>
      <c r="AE4703" s="5">
        <f t="shared" si="810"/>
        <v>0</v>
      </c>
      <c r="AF4703" s="5">
        <v>0</v>
      </c>
      <c r="AG4703" s="6"/>
      <c r="AH4703" s="5">
        <v>0</v>
      </c>
      <c r="AI4703" s="5">
        <v>0</v>
      </c>
      <c r="AJ4703" s="5">
        <v>0</v>
      </c>
      <c r="AK4703" s="5">
        <f t="shared" si="811"/>
        <v>0</v>
      </c>
      <c r="AL4703" s="5">
        <v>0</v>
      </c>
      <c r="AM4703" s="5">
        <v>0</v>
      </c>
      <c r="AN4703" s="5">
        <f t="shared" si="812"/>
        <v>0</v>
      </c>
      <c r="AO4703" s="5">
        <v>0</v>
      </c>
      <c r="AP4703" s="5">
        <v>0</v>
      </c>
      <c r="AQ4703" s="5">
        <f t="shared" si="813"/>
        <v>0</v>
      </c>
      <c r="AR4703" s="5">
        <v>1</v>
      </c>
      <c r="AS4703" s="6">
        <v>44587</v>
      </c>
      <c r="AT4703" s="5">
        <v>1</v>
      </c>
      <c r="AU4703" s="5">
        <v>0</v>
      </c>
      <c r="AV4703" t="str">
        <f t="shared" si="806"/>
        <v>N</v>
      </c>
      <c r="AW4703" t="s">
        <v>60</v>
      </c>
      <c r="AX4703" t="s">
        <v>61</v>
      </c>
      <c r="AY4703" t="s">
        <v>62</v>
      </c>
      <c r="AZ4703" t="s">
        <v>62</v>
      </c>
      <c r="BA4703" t="str">
        <f t="shared" si="807"/>
        <v>N</v>
      </c>
    </row>
    <row r="4704" spans="1:53">
      <c r="A4704" t="s">
        <v>2996</v>
      </c>
      <c r="B4704" t="s">
        <v>54</v>
      </c>
      <c r="C4704" t="s">
        <v>89</v>
      </c>
      <c r="D4704">
        <v>2022</v>
      </c>
      <c r="F4704" t="s">
        <v>10878</v>
      </c>
      <c r="G4704" t="s">
        <v>10879</v>
      </c>
      <c r="I4704" t="s">
        <v>10880</v>
      </c>
      <c r="J4704" t="s">
        <v>58</v>
      </c>
      <c r="K4704" t="s">
        <v>59</v>
      </c>
      <c r="L4704" s="5">
        <v>0</v>
      </c>
      <c r="M4704" s="5">
        <v>0</v>
      </c>
      <c r="N4704" s="5">
        <f t="shared" si="803"/>
        <v>0</v>
      </c>
      <c r="O4704" s="5">
        <v>0</v>
      </c>
      <c r="P4704" s="5">
        <v>0</v>
      </c>
      <c r="Q4704" s="5">
        <f t="shared" si="804"/>
        <v>0</v>
      </c>
      <c r="R4704" s="5">
        <v>0</v>
      </c>
      <c r="S4704" s="5">
        <v>0</v>
      </c>
      <c r="T4704" s="5">
        <f t="shared" si="805"/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f t="shared" si="808"/>
        <v>0</v>
      </c>
      <c r="Z4704" s="5">
        <v>0</v>
      </c>
      <c r="AA4704" s="5">
        <v>0</v>
      </c>
      <c r="AB4704" s="5">
        <f t="shared" si="809"/>
        <v>0</v>
      </c>
      <c r="AC4704" s="5">
        <v>0</v>
      </c>
      <c r="AD4704" s="5">
        <v>0</v>
      </c>
      <c r="AE4704" s="5">
        <f t="shared" si="810"/>
        <v>0</v>
      </c>
      <c r="AF4704" s="5">
        <v>0</v>
      </c>
      <c r="AG4704" s="6"/>
      <c r="AH4704" s="5">
        <v>0</v>
      </c>
      <c r="AI4704" s="5">
        <v>0</v>
      </c>
      <c r="AJ4704" s="5">
        <v>0</v>
      </c>
      <c r="AK4704" s="5">
        <f t="shared" si="811"/>
        <v>0</v>
      </c>
      <c r="AL4704" s="5">
        <v>0</v>
      </c>
      <c r="AM4704" s="5">
        <v>0</v>
      </c>
      <c r="AN4704" s="5">
        <f t="shared" si="812"/>
        <v>0</v>
      </c>
      <c r="AO4704" s="5">
        <v>0</v>
      </c>
      <c r="AP4704" s="5">
        <v>0</v>
      </c>
      <c r="AQ4704" s="5">
        <f t="shared" si="813"/>
        <v>0</v>
      </c>
      <c r="AR4704" s="5">
        <v>1</v>
      </c>
      <c r="AS4704" s="6">
        <v>44887</v>
      </c>
      <c r="AT4704" s="5">
        <v>1</v>
      </c>
      <c r="AU4704" s="5">
        <v>0</v>
      </c>
      <c r="AV4704" t="str">
        <f t="shared" si="806"/>
        <v>N</v>
      </c>
      <c r="AW4704" t="s">
        <v>60</v>
      </c>
      <c r="AX4704" t="s">
        <v>61</v>
      </c>
      <c r="AY4704" t="s">
        <v>62</v>
      </c>
      <c r="AZ4704" t="s">
        <v>62</v>
      </c>
      <c r="BA4704" t="str">
        <f t="shared" si="807"/>
        <v>N</v>
      </c>
    </row>
    <row r="4705" spans="1:53">
      <c r="A4705" t="s">
        <v>2855</v>
      </c>
      <c r="B4705" t="s">
        <v>54</v>
      </c>
      <c r="C4705" t="s">
        <v>89</v>
      </c>
      <c r="D4705">
        <v>2022</v>
      </c>
      <c r="F4705" t="s">
        <v>10881</v>
      </c>
      <c r="G4705" t="s">
        <v>10882</v>
      </c>
      <c r="I4705" t="s">
        <v>10883</v>
      </c>
      <c r="J4705" t="s">
        <v>58</v>
      </c>
      <c r="K4705" t="s">
        <v>59</v>
      </c>
      <c r="L4705" s="5">
        <v>0</v>
      </c>
      <c r="M4705" s="5">
        <v>0</v>
      </c>
      <c r="N4705" s="5">
        <f t="shared" si="803"/>
        <v>0</v>
      </c>
      <c r="O4705" s="5">
        <v>0</v>
      </c>
      <c r="P4705" s="5">
        <v>0</v>
      </c>
      <c r="Q4705" s="5">
        <f t="shared" si="804"/>
        <v>0</v>
      </c>
      <c r="R4705" s="5">
        <v>0</v>
      </c>
      <c r="S4705" s="5">
        <v>0</v>
      </c>
      <c r="T4705" s="5">
        <f t="shared" si="805"/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f t="shared" si="808"/>
        <v>0</v>
      </c>
      <c r="Z4705" s="5">
        <v>0</v>
      </c>
      <c r="AA4705" s="5">
        <v>0</v>
      </c>
      <c r="AB4705" s="5">
        <f t="shared" si="809"/>
        <v>0</v>
      </c>
      <c r="AC4705" s="5">
        <v>0</v>
      </c>
      <c r="AD4705" s="5">
        <v>0</v>
      </c>
      <c r="AE4705" s="5">
        <f t="shared" si="810"/>
        <v>0</v>
      </c>
      <c r="AF4705" s="5">
        <v>0</v>
      </c>
      <c r="AG4705" s="6"/>
      <c r="AH4705" s="5">
        <v>0</v>
      </c>
      <c r="AI4705" s="5">
        <v>0</v>
      </c>
      <c r="AJ4705" s="5">
        <v>0</v>
      </c>
      <c r="AK4705" s="5">
        <f t="shared" si="811"/>
        <v>0</v>
      </c>
      <c r="AL4705" s="5">
        <v>0</v>
      </c>
      <c r="AM4705" s="5">
        <v>0</v>
      </c>
      <c r="AN4705" s="5">
        <f t="shared" si="812"/>
        <v>0</v>
      </c>
      <c r="AO4705" s="5">
        <v>0</v>
      </c>
      <c r="AP4705" s="5">
        <v>0</v>
      </c>
      <c r="AQ4705" s="5">
        <f t="shared" si="813"/>
        <v>0</v>
      </c>
      <c r="AR4705" s="5">
        <v>1</v>
      </c>
      <c r="AS4705" s="6">
        <v>44917</v>
      </c>
      <c r="AT4705" s="5">
        <v>1</v>
      </c>
      <c r="AU4705" s="5">
        <v>0</v>
      </c>
      <c r="AV4705" t="str">
        <f t="shared" si="806"/>
        <v>N</v>
      </c>
      <c r="AW4705" t="s">
        <v>60</v>
      </c>
      <c r="AX4705" t="s">
        <v>61</v>
      </c>
      <c r="AY4705" t="s">
        <v>62</v>
      </c>
      <c r="AZ4705" t="s">
        <v>62</v>
      </c>
      <c r="BA4705" t="str">
        <f t="shared" si="807"/>
        <v>N</v>
      </c>
    </row>
    <row r="4706" spans="1:53">
      <c r="A4706" t="s">
        <v>2855</v>
      </c>
      <c r="B4706" t="s">
        <v>54</v>
      </c>
      <c r="C4706" t="s">
        <v>89</v>
      </c>
      <c r="D4706">
        <v>2022</v>
      </c>
      <c r="F4706" t="s">
        <v>10884</v>
      </c>
      <c r="G4706" t="s">
        <v>10885</v>
      </c>
      <c r="I4706">
        <v>210109</v>
      </c>
      <c r="J4706" t="s">
        <v>58</v>
      </c>
      <c r="K4706" t="s">
        <v>59</v>
      </c>
      <c r="L4706" s="5">
        <v>0</v>
      </c>
      <c r="M4706" s="5">
        <v>0</v>
      </c>
      <c r="N4706" s="5">
        <f t="shared" si="803"/>
        <v>0</v>
      </c>
      <c r="O4706" s="5">
        <v>0</v>
      </c>
      <c r="P4706" s="5">
        <v>0</v>
      </c>
      <c r="Q4706" s="5">
        <f t="shared" si="804"/>
        <v>0</v>
      </c>
      <c r="R4706" s="5">
        <v>0</v>
      </c>
      <c r="S4706" s="5">
        <v>0</v>
      </c>
      <c r="T4706" s="5">
        <f t="shared" si="805"/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f t="shared" si="808"/>
        <v>0</v>
      </c>
      <c r="Z4706" s="5">
        <v>0</v>
      </c>
      <c r="AA4706" s="5">
        <v>0</v>
      </c>
      <c r="AB4706" s="5">
        <f t="shared" si="809"/>
        <v>0</v>
      </c>
      <c r="AC4706" s="5">
        <v>0</v>
      </c>
      <c r="AD4706" s="5">
        <v>0</v>
      </c>
      <c r="AE4706" s="5">
        <f t="shared" si="810"/>
        <v>0</v>
      </c>
      <c r="AF4706" s="5">
        <v>0</v>
      </c>
      <c r="AG4706" s="6"/>
      <c r="AH4706" s="5">
        <v>0</v>
      </c>
      <c r="AI4706" s="5">
        <v>0</v>
      </c>
      <c r="AJ4706" s="5">
        <v>0</v>
      </c>
      <c r="AK4706" s="5">
        <f t="shared" si="811"/>
        <v>0</v>
      </c>
      <c r="AL4706" s="5">
        <v>0</v>
      </c>
      <c r="AM4706" s="5">
        <v>0</v>
      </c>
      <c r="AN4706" s="5">
        <f t="shared" si="812"/>
        <v>0</v>
      </c>
      <c r="AO4706" s="5">
        <v>0</v>
      </c>
      <c r="AP4706" s="5">
        <v>0</v>
      </c>
      <c r="AQ4706" s="5">
        <f t="shared" si="813"/>
        <v>0</v>
      </c>
      <c r="AR4706" s="5">
        <v>1</v>
      </c>
      <c r="AS4706" s="6">
        <v>44754</v>
      </c>
      <c r="AT4706" s="5">
        <v>1</v>
      </c>
      <c r="AU4706" s="5">
        <v>0</v>
      </c>
      <c r="AV4706" t="str">
        <f t="shared" si="806"/>
        <v>N</v>
      </c>
      <c r="AW4706" t="s">
        <v>60</v>
      </c>
      <c r="AX4706" t="s">
        <v>61</v>
      </c>
      <c r="AY4706" t="s">
        <v>62</v>
      </c>
      <c r="AZ4706" t="s">
        <v>62</v>
      </c>
      <c r="BA4706" t="str">
        <f t="shared" si="807"/>
        <v>N</v>
      </c>
    </row>
    <row r="4707" spans="1:53">
      <c r="A4707" t="s">
        <v>2996</v>
      </c>
      <c r="B4707" t="s">
        <v>54</v>
      </c>
      <c r="C4707" t="s">
        <v>89</v>
      </c>
      <c r="D4707">
        <v>2022</v>
      </c>
      <c r="F4707" t="s">
        <v>10886</v>
      </c>
      <c r="G4707" t="s">
        <v>10887</v>
      </c>
      <c r="I4707" t="s">
        <v>10888</v>
      </c>
      <c r="J4707" t="s">
        <v>58</v>
      </c>
      <c r="K4707" t="s">
        <v>59</v>
      </c>
      <c r="L4707" s="5">
        <v>0</v>
      </c>
      <c r="M4707" s="5">
        <v>0</v>
      </c>
      <c r="N4707" s="5">
        <f t="shared" si="803"/>
        <v>0</v>
      </c>
      <c r="O4707" s="5">
        <v>0</v>
      </c>
      <c r="P4707" s="5">
        <v>0</v>
      </c>
      <c r="Q4707" s="5">
        <f t="shared" si="804"/>
        <v>0</v>
      </c>
      <c r="R4707" s="5">
        <v>0</v>
      </c>
      <c r="S4707" s="5">
        <v>0</v>
      </c>
      <c r="T4707" s="5">
        <f t="shared" si="805"/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f t="shared" si="808"/>
        <v>0</v>
      </c>
      <c r="Z4707" s="5">
        <v>0</v>
      </c>
      <c r="AA4707" s="5">
        <v>0</v>
      </c>
      <c r="AB4707" s="5">
        <f t="shared" si="809"/>
        <v>0</v>
      </c>
      <c r="AC4707" s="5">
        <v>0</v>
      </c>
      <c r="AD4707" s="5">
        <v>0</v>
      </c>
      <c r="AE4707" s="5">
        <f t="shared" si="810"/>
        <v>0</v>
      </c>
      <c r="AF4707" s="5">
        <v>0</v>
      </c>
      <c r="AG4707" s="6"/>
      <c r="AH4707" s="5">
        <v>0</v>
      </c>
      <c r="AI4707" s="5">
        <v>0</v>
      </c>
      <c r="AJ4707" s="5">
        <v>0</v>
      </c>
      <c r="AK4707" s="5">
        <f t="shared" si="811"/>
        <v>0</v>
      </c>
      <c r="AL4707" s="5">
        <v>0</v>
      </c>
      <c r="AM4707" s="5">
        <v>0</v>
      </c>
      <c r="AN4707" s="5">
        <f t="shared" si="812"/>
        <v>0</v>
      </c>
      <c r="AO4707" s="5">
        <v>0</v>
      </c>
      <c r="AP4707" s="5">
        <v>0</v>
      </c>
      <c r="AQ4707" s="5">
        <f t="shared" si="813"/>
        <v>0</v>
      </c>
      <c r="AR4707" s="5">
        <v>1</v>
      </c>
      <c r="AS4707" s="6">
        <v>44790</v>
      </c>
      <c r="AT4707" s="5">
        <v>1</v>
      </c>
      <c r="AU4707" s="5">
        <v>0</v>
      </c>
      <c r="AV4707" t="str">
        <f t="shared" si="806"/>
        <v>N</v>
      </c>
      <c r="AW4707" t="s">
        <v>60</v>
      </c>
      <c r="AX4707" t="s">
        <v>61</v>
      </c>
      <c r="AY4707" t="s">
        <v>62</v>
      </c>
      <c r="AZ4707" t="s">
        <v>62</v>
      </c>
      <c r="BA4707" t="str">
        <f t="shared" si="807"/>
        <v>N</v>
      </c>
    </row>
    <row r="4708" spans="1:53">
      <c r="A4708" t="s">
        <v>2996</v>
      </c>
      <c r="B4708" t="s">
        <v>54</v>
      </c>
      <c r="C4708" t="s">
        <v>89</v>
      </c>
      <c r="D4708">
        <v>2022</v>
      </c>
      <c r="F4708" t="s">
        <v>10889</v>
      </c>
      <c r="G4708" t="s">
        <v>10890</v>
      </c>
      <c r="I4708" t="s">
        <v>10891</v>
      </c>
      <c r="J4708" t="s">
        <v>255</v>
      </c>
      <c r="K4708" t="s">
        <v>59</v>
      </c>
      <c r="L4708" s="5">
        <v>0</v>
      </c>
      <c r="M4708" s="5">
        <v>0</v>
      </c>
      <c r="N4708" s="5">
        <f t="shared" si="803"/>
        <v>0</v>
      </c>
      <c r="O4708" s="5">
        <v>0</v>
      </c>
      <c r="P4708" s="5">
        <v>0</v>
      </c>
      <c r="Q4708" s="5">
        <f t="shared" si="804"/>
        <v>0</v>
      </c>
      <c r="R4708" s="5">
        <v>0</v>
      </c>
      <c r="S4708" s="5">
        <v>0</v>
      </c>
      <c r="T4708" s="5">
        <f t="shared" si="805"/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f t="shared" si="808"/>
        <v>0</v>
      </c>
      <c r="Z4708" s="5">
        <v>0</v>
      </c>
      <c r="AA4708" s="5">
        <v>0</v>
      </c>
      <c r="AB4708" s="5">
        <f t="shared" si="809"/>
        <v>0</v>
      </c>
      <c r="AC4708" s="5">
        <v>0</v>
      </c>
      <c r="AD4708" s="5">
        <v>0</v>
      </c>
      <c r="AE4708" s="5">
        <f t="shared" si="810"/>
        <v>0</v>
      </c>
      <c r="AF4708" s="5">
        <v>0</v>
      </c>
      <c r="AG4708" s="6"/>
      <c r="AH4708" s="5">
        <v>0</v>
      </c>
      <c r="AI4708" s="5">
        <v>0</v>
      </c>
      <c r="AJ4708" s="5">
        <v>0</v>
      </c>
      <c r="AK4708" s="5">
        <f t="shared" si="811"/>
        <v>0</v>
      </c>
      <c r="AL4708" s="5">
        <v>0</v>
      </c>
      <c r="AM4708" s="5">
        <v>0</v>
      </c>
      <c r="AN4708" s="5">
        <f t="shared" si="812"/>
        <v>0</v>
      </c>
      <c r="AO4708" s="5">
        <v>0</v>
      </c>
      <c r="AP4708" s="5">
        <v>0</v>
      </c>
      <c r="AQ4708" s="5">
        <f t="shared" si="813"/>
        <v>0</v>
      </c>
      <c r="AR4708" s="5">
        <v>1</v>
      </c>
      <c r="AS4708" s="6">
        <v>44678</v>
      </c>
      <c r="AT4708" s="5">
        <v>1</v>
      </c>
      <c r="AU4708" s="5">
        <v>0</v>
      </c>
      <c r="AV4708" t="str">
        <f t="shared" si="806"/>
        <v>N</v>
      </c>
      <c r="AW4708" t="s">
        <v>60</v>
      </c>
      <c r="AX4708" t="s">
        <v>61</v>
      </c>
      <c r="AY4708" t="s">
        <v>62</v>
      </c>
      <c r="AZ4708" t="s">
        <v>62</v>
      </c>
      <c r="BA4708" t="str">
        <f t="shared" si="807"/>
        <v>N</v>
      </c>
    </row>
    <row r="4709" spans="1:53">
      <c r="A4709" t="s">
        <v>2996</v>
      </c>
      <c r="B4709" t="s">
        <v>54</v>
      </c>
      <c r="C4709" t="s">
        <v>89</v>
      </c>
      <c r="D4709">
        <v>2022</v>
      </c>
      <c r="F4709" t="s">
        <v>10892</v>
      </c>
      <c r="G4709" t="s">
        <v>10893</v>
      </c>
      <c r="I4709" t="s">
        <v>10894</v>
      </c>
      <c r="J4709" t="s">
        <v>101</v>
      </c>
      <c r="K4709" t="s">
        <v>59</v>
      </c>
      <c r="L4709" s="5">
        <v>0</v>
      </c>
      <c r="M4709" s="5">
        <v>0</v>
      </c>
      <c r="N4709" s="5">
        <f t="shared" si="803"/>
        <v>0</v>
      </c>
      <c r="O4709" s="5">
        <v>0</v>
      </c>
      <c r="P4709" s="5">
        <v>0</v>
      </c>
      <c r="Q4709" s="5">
        <f t="shared" si="804"/>
        <v>0</v>
      </c>
      <c r="R4709" s="5">
        <v>0</v>
      </c>
      <c r="S4709" s="5">
        <v>0</v>
      </c>
      <c r="T4709" s="5">
        <f t="shared" si="805"/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f t="shared" si="808"/>
        <v>0</v>
      </c>
      <c r="Z4709" s="5">
        <v>0</v>
      </c>
      <c r="AA4709" s="5">
        <v>0</v>
      </c>
      <c r="AB4709" s="5">
        <f t="shared" si="809"/>
        <v>0</v>
      </c>
      <c r="AC4709" s="5">
        <v>0</v>
      </c>
      <c r="AD4709" s="5">
        <v>0</v>
      </c>
      <c r="AE4709" s="5">
        <f t="shared" si="810"/>
        <v>0</v>
      </c>
      <c r="AF4709" s="5">
        <v>0</v>
      </c>
      <c r="AG4709" s="6"/>
      <c r="AH4709" s="5">
        <v>0</v>
      </c>
      <c r="AI4709" s="5">
        <v>0</v>
      </c>
      <c r="AJ4709" s="5">
        <v>0</v>
      </c>
      <c r="AK4709" s="5">
        <f t="shared" si="811"/>
        <v>0</v>
      </c>
      <c r="AL4709" s="5">
        <v>0</v>
      </c>
      <c r="AM4709" s="5">
        <v>0</v>
      </c>
      <c r="AN4709" s="5">
        <f t="shared" si="812"/>
        <v>0</v>
      </c>
      <c r="AO4709" s="5">
        <v>0</v>
      </c>
      <c r="AP4709" s="5">
        <v>0</v>
      </c>
      <c r="AQ4709" s="5">
        <f t="shared" si="813"/>
        <v>0</v>
      </c>
      <c r="AR4709" s="5">
        <v>1</v>
      </c>
      <c r="AS4709" s="6">
        <v>44579</v>
      </c>
      <c r="AT4709" s="5">
        <v>1</v>
      </c>
      <c r="AU4709" s="5">
        <v>0</v>
      </c>
      <c r="AV4709" t="str">
        <f t="shared" si="806"/>
        <v>N</v>
      </c>
      <c r="AW4709" t="s">
        <v>60</v>
      </c>
      <c r="AX4709" t="s">
        <v>61</v>
      </c>
      <c r="AY4709" t="s">
        <v>62</v>
      </c>
      <c r="AZ4709" t="s">
        <v>62</v>
      </c>
      <c r="BA4709" t="str">
        <f t="shared" si="807"/>
        <v>N</v>
      </c>
    </row>
    <row r="4710" spans="1:53">
      <c r="A4710" t="s">
        <v>2996</v>
      </c>
      <c r="B4710" t="s">
        <v>54</v>
      </c>
      <c r="C4710" t="s">
        <v>89</v>
      </c>
      <c r="D4710">
        <v>2022</v>
      </c>
      <c r="F4710" t="s">
        <v>10895</v>
      </c>
      <c r="G4710" t="s">
        <v>10896</v>
      </c>
      <c r="I4710" t="s">
        <v>10897</v>
      </c>
      <c r="J4710" t="s">
        <v>101</v>
      </c>
      <c r="K4710" t="s">
        <v>59</v>
      </c>
      <c r="L4710" s="5">
        <v>0</v>
      </c>
      <c r="M4710" s="5">
        <v>0</v>
      </c>
      <c r="N4710" s="5">
        <f t="shared" si="803"/>
        <v>0</v>
      </c>
      <c r="O4710" s="5">
        <v>0</v>
      </c>
      <c r="P4710" s="5">
        <v>0</v>
      </c>
      <c r="Q4710" s="5">
        <f t="shared" si="804"/>
        <v>0</v>
      </c>
      <c r="R4710" s="5">
        <v>0</v>
      </c>
      <c r="S4710" s="5">
        <v>0</v>
      </c>
      <c r="T4710" s="5">
        <f t="shared" si="805"/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f t="shared" si="808"/>
        <v>0</v>
      </c>
      <c r="Z4710" s="5">
        <v>0</v>
      </c>
      <c r="AA4710" s="5">
        <v>0</v>
      </c>
      <c r="AB4710" s="5">
        <f t="shared" si="809"/>
        <v>0</v>
      </c>
      <c r="AC4710" s="5">
        <v>0</v>
      </c>
      <c r="AD4710" s="5">
        <v>0</v>
      </c>
      <c r="AE4710" s="5">
        <f t="shared" si="810"/>
        <v>0</v>
      </c>
      <c r="AF4710" s="5">
        <v>0</v>
      </c>
      <c r="AG4710" s="6"/>
      <c r="AH4710" s="5">
        <v>0</v>
      </c>
      <c r="AI4710" s="5">
        <v>0</v>
      </c>
      <c r="AJ4710" s="5">
        <v>0</v>
      </c>
      <c r="AK4710" s="5">
        <f t="shared" si="811"/>
        <v>0</v>
      </c>
      <c r="AL4710" s="5">
        <v>0</v>
      </c>
      <c r="AM4710" s="5">
        <v>0</v>
      </c>
      <c r="AN4710" s="5">
        <f t="shared" si="812"/>
        <v>0</v>
      </c>
      <c r="AO4710" s="5">
        <v>0</v>
      </c>
      <c r="AP4710" s="5">
        <v>0</v>
      </c>
      <c r="AQ4710" s="5">
        <f t="shared" si="813"/>
        <v>0</v>
      </c>
      <c r="AR4710" s="5">
        <v>1</v>
      </c>
      <c r="AS4710" s="6">
        <v>44589</v>
      </c>
      <c r="AT4710" s="5">
        <v>1</v>
      </c>
      <c r="AU4710" s="5">
        <v>0</v>
      </c>
      <c r="AV4710" t="str">
        <f t="shared" si="806"/>
        <v>N</v>
      </c>
      <c r="AW4710" t="s">
        <v>60</v>
      </c>
      <c r="AX4710" t="s">
        <v>61</v>
      </c>
      <c r="AY4710" t="s">
        <v>62</v>
      </c>
      <c r="AZ4710" t="s">
        <v>62</v>
      </c>
      <c r="BA4710" t="str">
        <f t="shared" si="807"/>
        <v>N</v>
      </c>
    </row>
    <row r="4711" spans="1:53">
      <c r="A4711" t="s">
        <v>2996</v>
      </c>
      <c r="B4711" t="s">
        <v>54</v>
      </c>
      <c r="C4711" t="s">
        <v>89</v>
      </c>
      <c r="D4711">
        <v>2022</v>
      </c>
      <c r="F4711" t="s">
        <v>10895</v>
      </c>
      <c r="G4711" t="s">
        <v>10896</v>
      </c>
      <c r="I4711" t="s">
        <v>10898</v>
      </c>
      <c r="J4711" t="s">
        <v>101</v>
      </c>
      <c r="K4711" t="s">
        <v>59</v>
      </c>
      <c r="L4711" s="5">
        <v>0</v>
      </c>
      <c r="M4711" s="5">
        <v>0</v>
      </c>
      <c r="N4711" s="5">
        <f t="shared" si="803"/>
        <v>0</v>
      </c>
      <c r="O4711" s="5">
        <v>0</v>
      </c>
      <c r="P4711" s="5">
        <v>0</v>
      </c>
      <c r="Q4711" s="5">
        <f t="shared" si="804"/>
        <v>0</v>
      </c>
      <c r="R4711" s="5">
        <v>0</v>
      </c>
      <c r="S4711" s="5">
        <v>0</v>
      </c>
      <c r="T4711" s="5">
        <f t="shared" si="805"/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f t="shared" si="808"/>
        <v>0</v>
      </c>
      <c r="Z4711" s="5">
        <v>0</v>
      </c>
      <c r="AA4711" s="5">
        <v>0</v>
      </c>
      <c r="AB4711" s="5">
        <f t="shared" si="809"/>
        <v>0</v>
      </c>
      <c r="AC4711" s="5">
        <v>0</v>
      </c>
      <c r="AD4711" s="5">
        <v>0</v>
      </c>
      <c r="AE4711" s="5">
        <f t="shared" si="810"/>
        <v>0</v>
      </c>
      <c r="AF4711" s="5">
        <v>0</v>
      </c>
      <c r="AG4711" s="6"/>
      <c r="AH4711" s="5">
        <v>0</v>
      </c>
      <c r="AI4711" s="5">
        <v>0</v>
      </c>
      <c r="AJ4711" s="5">
        <v>0</v>
      </c>
      <c r="AK4711" s="5">
        <f t="shared" si="811"/>
        <v>0</v>
      </c>
      <c r="AL4711" s="5">
        <v>0</v>
      </c>
      <c r="AM4711" s="5">
        <v>0</v>
      </c>
      <c r="AN4711" s="5">
        <f t="shared" si="812"/>
        <v>0</v>
      </c>
      <c r="AO4711" s="5">
        <v>0</v>
      </c>
      <c r="AP4711" s="5">
        <v>0</v>
      </c>
      <c r="AQ4711" s="5">
        <f t="shared" si="813"/>
        <v>0</v>
      </c>
      <c r="AR4711" s="5">
        <v>1</v>
      </c>
      <c r="AS4711" s="6">
        <v>44589</v>
      </c>
      <c r="AT4711" s="5">
        <v>1</v>
      </c>
      <c r="AU4711" s="5">
        <v>0</v>
      </c>
      <c r="AV4711" t="str">
        <f t="shared" si="806"/>
        <v>N</v>
      </c>
      <c r="AW4711" t="s">
        <v>60</v>
      </c>
      <c r="AX4711" t="s">
        <v>61</v>
      </c>
      <c r="AY4711" t="s">
        <v>62</v>
      </c>
      <c r="AZ4711" t="s">
        <v>62</v>
      </c>
      <c r="BA4711" t="str">
        <f t="shared" si="807"/>
        <v>N</v>
      </c>
    </row>
    <row r="4712" spans="1:53">
      <c r="A4712" t="s">
        <v>2996</v>
      </c>
      <c r="B4712" t="s">
        <v>54</v>
      </c>
      <c r="C4712" t="s">
        <v>89</v>
      </c>
      <c r="D4712">
        <v>2022</v>
      </c>
      <c r="F4712" t="s">
        <v>10857</v>
      </c>
      <c r="G4712" t="s">
        <v>10858</v>
      </c>
      <c r="I4712" t="s">
        <v>10859</v>
      </c>
      <c r="J4712" t="s">
        <v>101</v>
      </c>
      <c r="K4712" t="s">
        <v>59</v>
      </c>
      <c r="L4712" s="5">
        <v>0</v>
      </c>
      <c r="M4712" s="5">
        <v>0</v>
      </c>
      <c r="N4712" s="5">
        <f t="shared" si="803"/>
        <v>0</v>
      </c>
      <c r="O4712" s="5">
        <v>0</v>
      </c>
      <c r="P4712" s="5">
        <v>0</v>
      </c>
      <c r="Q4712" s="5">
        <f t="shared" si="804"/>
        <v>0</v>
      </c>
      <c r="R4712" s="5">
        <v>0</v>
      </c>
      <c r="S4712" s="5">
        <v>0</v>
      </c>
      <c r="T4712" s="5">
        <f t="shared" si="805"/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f t="shared" si="808"/>
        <v>0</v>
      </c>
      <c r="Z4712" s="5">
        <v>0</v>
      </c>
      <c r="AA4712" s="5">
        <v>0</v>
      </c>
      <c r="AB4712" s="5">
        <f t="shared" si="809"/>
        <v>0</v>
      </c>
      <c r="AC4712" s="5">
        <v>0</v>
      </c>
      <c r="AD4712" s="5">
        <v>0</v>
      </c>
      <c r="AE4712" s="5">
        <f t="shared" si="810"/>
        <v>0</v>
      </c>
      <c r="AF4712" s="5">
        <v>0</v>
      </c>
      <c r="AG4712" s="6"/>
      <c r="AH4712" s="5">
        <v>0</v>
      </c>
      <c r="AI4712" s="5">
        <v>0</v>
      </c>
      <c r="AJ4712" s="5">
        <v>0</v>
      </c>
      <c r="AK4712" s="5">
        <f t="shared" si="811"/>
        <v>0</v>
      </c>
      <c r="AL4712" s="5">
        <v>0</v>
      </c>
      <c r="AM4712" s="5">
        <v>0</v>
      </c>
      <c r="AN4712" s="5">
        <f t="shared" si="812"/>
        <v>0</v>
      </c>
      <c r="AO4712" s="5">
        <v>0</v>
      </c>
      <c r="AP4712" s="5">
        <v>0</v>
      </c>
      <c r="AQ4712" s="5">
        <f t="shared" si="813"/>
        <v>0</v>
      </c>
      <c r="AR4712" s="5">
        <v>1</v>
      </c>
      <c r="AS4712" s="6">
        <v>44781</v>
      </c>
      <c r="AT4712" s="5">
        <v>1</v>
      </c>
      <c r="AU4712" s="5">
        <v>0</v>
      </c>
      <c r="AV4712" t="str">
        <f t="shared" si="806"/>
        <v>N</v>
      </c>
      <c r="AW4712" t="s">
        <v>60</v>
      </c>
      <c r="AX4712" t="s">
        <v>61</v>
      </c>
      <c r="AY4712" t="s">
        <v>62</v>
      </c>
      <c r="AZ4712" t="s">
        <v>62</v>
      </c>
      <c r="BA4712" t="str">
        <f t="shared" si="807"/>
        <v>N</v>
      </c>
    </row>
    <row r="4713" spans="1:53">
      <c r="A4713" t="s">
        <v>2996</v>
      </c>
      <c r="B4713" t="s">
        <v>54</v>
      </c>
      <c r="C4713" t="s">
        <v>89</v>
      </c>
      <c r="D4713">
        <v>2022</v>
      </c>
      <c r="F4713" t="s">
        <v>10899</v>
      </c>
      <c r="G4713" t="s">
        <v>10900</v>
      </c>
      <c r="I4713" t="s">
        <v>10901</v>
      </c>
      <c r="J4713" t="s">
        <v>101</v>
      </c>
      <c r="K4713" t="s">
        <v>59</v>
      </c>
      <c r="L4713" s="5">
        <v>0</v>
      </c>
      <c r="M4713" s="5">
        <v>0</v>
      </c>
      <c r="N4713" s="5">
        <f t="shared" si="803"/>
        <v>0</v>
      </c>
      <c r="O4713" s="5">
        <v>0</v>
      </c>
      <c r="P4713" s="5">
        <v>0</v>
      </c>
      <c r="Q4713" s="5">
        <f t="shared" si="804"/>
        <v>0</v>
      </c>
      <c r="R4713" s="5">
        <v>0</v>
      </c>
      <c r="S4713" s="5">
        <v>0</v>
      </c>
      <c r="T4713" s="5">
        <f t="shared" si="805"/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f t="shared" si="808"/>
        <v>0</v>
      </c>
      <c r="Z4713" s="5">
        <v>0</v>
      </c>
      <c r="AA4713" s="5">
        <v>0</v>
      </c>
      <c r="AB4713" s="5">
        <f t="shared" si="809"/>
        <v>0</v>
      </c>
      <c r="AC4713" s="5">
        <v>0</v>
      </c>
      <c r="AD4713" s="5">
        <v>0</v>
      </c>
      <c r="AE4713" s="5">
        <f t="shared" si="810"/>
        <v>0</v>
      </c>
      <c r="AF4713" s="5">
        <v>0</v>
      </c>
      <c r="AG4713" s="6"/>
      <c r="AH4713" s="5">
        <v>0</v>
      </c>
      <c r="AI4713" s="5">
        <v>0</v>
      </c>
      <c r="AJ4713" s="5">
        <v>0</v>
      </c>
      <c r="AK4713" s="5">
        <f t="shared" si="811"/>
        <v>0</v>
      </c>
      <c r="AL4713" s="5">
        <v>0</v>
      </c>
      <c r="AM4713" s="5">
        <v>0</v>
      </c>
      <c r="AN4713" s="5">
        <f t="shared" si="812"/>
        <v>0</v>
      </c>
      <c r="AO4713" s="5">
        <v>0</v>
      </c>
      <c r="AP4713" s="5">
        <v>0</v>
      </c>
      <c r="AQ4713" s="5">
        <f t="shared" si="813"/>
        <v>0</v>
      </c>
      <c r="AR4713" s="5">
        <v>1</v>
      </c>
      <c r="AS4713" s="6">
        <v>44805</v>
      </c>
      <c r="AT4713" s="5">
        <v>1</v>
      </c>
      <c r="AU4713" s="5">
        <v>0</v>
      </c>
      <c r="AV4713" t="str">
        <f t="shared" si="806"/>
        <v>N</v>
      </c>
      <c r="AW4713" t="s">
        <v>60</v>
      </c>
      <c r="AX4713" t="s">
        <v>61</v>
      </c>
      <c r="AY4713" t="s">
        <v>62</v>
      </c>
      <c r="AZ4713" t="s">
        <v>62</v>
      </c>
      <c r="BA4713" t="str">
        <f t="shared" si="807"/>
        <v>N</v>
      </c>
    </row>
    <row r="4714" spans="1:53">
      <c r="A4714" t="s">
        <v>2996</v>
      </c>
      <c r="B4714" t="s">
        <v>54</v>
      </c>
      <c r="C4714" t="s">
        <v>89</v>
      </c>
      <c r="D4714">
        <v>2022</v>
      </c>
      <c r="F4714" t="s">
        <v>10902</v>
      </c>
      <c r="G4714" t="s">
        <v>10903</v>
      </c>
      <c r="I4714" t="s">
        <v>10904</v>
      </c>
      <c r="J4714" t="s">
        <v>101</v>
      </c>
      <c r="K4714" t="s">
        <v>59</v>
      </c>
      <c r="L4714" s="5">
        <v>0</v>
      </c>
      <c r="M4714" s="5">
        <v>0</v>
      </c>
      <c r="N4714" s="5">
        <f t="shared" si="803"/>
        <v>0</v>
      </c>
      <c r="O4714" s="5">
        <v>0</v>
      </c>
      <c r="P4714" s="5">
        <v>0</v>
      </c>
      <c r="Q4714" s="5">
        <f t="shared" si="804"/>
        <v>0</v>
      </c>
      <c r="R4714" s="5">
        <v>0</v>
      </c>
      <c r="S4714" s="5">
        <v>0</v>
      </c>
      <c r="T4714" s="5">
        <f t="shared" si="805"/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f t="shared" si="808"/>
        <v>0</v>
      </c>
      <c r="Z4714" s="5">
        <v>0</v>
      </c>
      <c r="AA4714" s="5">
        <v>0</v>
      </c>
      <c r="AB4714" s="5">
        <f t="shared" si="809"/>
        <v>0</v>
      </c>
      <c r="AC4714" s="5">
        <v>0</v>
      </c>
      <c r="AD4714" s="5">
        <v>0</v>
      </c>
      <c r="AE4714" s="5">
        <f t="shared" si="810"/>
        <v>0</v>
      </c>
      <c r="AF4714" s="5">
        <v>0</v>
      </c>
      <c r="AG4714" s="6"/>
      <c r="AH4714" s="5">
        <v>0</v>
      </c>
      <c r="AI4714" s="5">
        <v>0</v>
      </c>
      <c r="AJ4714" s="5">
        <v>0</v>
      </c>
      <c r="AK4714" s="5">
        <f t="shared" si="811"/>
        <v>0</v>
      </c>
      <c r="AL4714" s="5">
        <v>0</v>
      </c>
      <c r="AM4714" s="5">
        <v>0</v>
      </c>
      <c r="AN4714" s="5">
        <f t="shared" si="812"/>
        <v>0</v>
      </c>
      <c r="AO4714" s="5">
        <v>0</v>
      </c>
      <c r="AP4714" s="5">
        <v>0</v>
      </c>
      <c r="AQ4714" s="5">
        <f t="shared" si="813"/>
        <v>0</v>
      </c>
      <c r="AR4714" s="5">
        <v>1</v>
      </c>
      <c r="AS4714" s="6">
        <v>44582</v>
      </c>
      <c r="AT4714" s="5">
        <v>1</v>
      </c>
      <c r="AU4714" s="5">
        <v>0</v>
      </c>
      <c r="AV4714" t="str">
        <f t="shared" si="806"/>
        <v>N</v>
      </c>
      <c r="AW4714" t="s">
        <v>60</v>
      </c>
      <c r="AX4714" t="s">
        <v>61</v>
      </c>
      <c r="AY4714" t="s">
        <v>62</v>
      </c>
      <c r="AZ4714" t="s">
        <v>62</v>
      </c>
      <c r="BA4714" t="str">
        <f t="shared" si="807"/>
        <v>N</v>
      </c>
    </row>
    <row r="4715" spans="1:53">
      <c r="A4715" t="s">
        <v>2996</v>
      </c>
      <c r="B4715" t="s">
        <v>54</v>
      </c>
      <c r="C4715" t="s">
        <v>89</v>
      </c>
      <c r="D4715">
        <v>2022</v>
      </c>
      <c r="F4715" t="s">
        <v>10905</v>
      </c>
      <c r="G4715" t="s">
        <v>10906</v>
      </c>
      <c r="I4715" t="s">
        <v>10907</v>
      </c>
      <c r="J4715" t="s">
        <v>101</v>
      </c>
      <c r="K4715" t="s">
        <v>59</v>
      </c>
      <c r="L4715" s="5">
        <v>0</v>
      </c>
      <c r="M4715" s="5">
        <v>0</v>
      </c>
      <c r="N4715" s="5">
        <f t="shared" si="803"/>
        <v>0</v>
      </c>
      <c r="O4715" s="5">
        <v>0</v>
      </c>
      <c r="P4715" s="5">
        <v>0</v>
      </c>
      <c r="Q4715" s="5">
        <f t="shared" si="804"/>
        <v>0</v>
      </c>
      <c r="R4715" s="5">
        <v>0</v>
      </c>
      <c r="S4715" s="5">
        <v>0</v>
      </c>
      <c r="T4715" s="5">
        <f t="shared" si="805"/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f t="shared" si="808"/>
        <v>0</v>
      </c>
      <c r="Z4715" s="5">
        <v>0</v>
      </c>
      <c r="AA4715" s="5">
        <v>0</v>
      </c>
      <c r="AB4715" s="5">
        <f t="shared" si="809"/>
        <v>0</v>
      </c>
      <c r="AC4715" s="5">
        <v>0</v>
      </c>
      <c r="AD4715" s="5">
        <v>0</v>
      </c>
      <c r="AE4715" s="5">
        <f t="shared" si="810"/>
        <v>0</v>
      </c>
      <c r="AF4715" s="5">
        <v>0</v>
      </c>
      <c r="AG4715" s="6"/>
      <c r="AH4715" s="5">
        <v>0</v>
      </c>
      <c r="AI4715" s="5">
        <v>0</v>
      </c>
      <c r="AJ4715" s="5">
        <v>0</v>
      </c>
      <c r="AK4715" s="5">
        <f t="shared" si="811"/>
        <v>0</v>
      </c>
      <c r="AL4715" s="5">
        <v>0</v>
      </c>
      <c r="AM4715" s="5">
        <v>0</v>
      </c>
      <c r="AN4715" s="5">
        <f t="shared" si="812"/>
        <v>0</v>
      </c>
      <c r="AO4715" s="5">
        <v>0</v>
      </c>
      <c r="AP4715" s="5">
        <v>0</v>
      </c>
      <c r="AQ4715" s="5">
        <f t="shared" si="813"/>
        <v>0</v>
      </c>
      <c r="AR4715" s="5">
        <v>1</v>
      </c>
      <c r="AS4715" s="6">
        <v>44568</v>
      </c>
      <c r="AT4715" s="5">
        <v>1</v>
      </c>
      <c r="AU4715" s="5">
        <v>0</v>
      </c>
      <c r="AV4715" t="str">
        <f t="shared" si="806"/>
        <v>N</v>
      </c>
      <c r="AW4715" t="s">
        <v>60</v>
      </c>
      <c r="AX4715" t="s">
        <v>61</v>
      </c>
      <c r="AY4715" t="s">
        <v>62</v>
      </c>
      <c r="AZ4715" t="s">
        <v>62</v>
      </c>
      <c r="BA4715" t="str">
        <f t="shared" si="807"/>
        <v>N</v>
      </c>
    </row>
    <row r="4716" spans="1:53">
      <c r="A4716" t="s">
        <v>2996</v>
      </c>
      <c r="B4716" t="s">
        <v>54</v>
      </c>
      <c r="C4716" t="s">
        <v>89</v>
      </c>
      <c r="D4716">
        <v>2022</v>
      </c>
      <c r="F4716" t="s">
        <v>10895</v>
      </c>
      <c r="G4716" t="s">
        <v>10896</v>
      </c>
      <c r="I4716" t="s">
        <v>10908</v>
      </c>
      <c r="J4716" t="s">
        <v>101</v>
      </c>
      <c r="K4716" t="s">
        <v>59</v>
      </c>
      <c r="L4716" s="5">
        <v>0</v>
      </c>
      <c r="M4716" s="5">
        <v>0</v>
      </c>
      <c r="N4716" s="5">
        <f t="shared" si="803"/>
        <v>0</v>
      </c>
      <c r="O4716" s="5">
        <v>0</v>
      </c>
      <c r="P4716" s="5">
        <v>0</v>
      </c>
      <c r="Q4716" s="5">
        <f t="shared" si="804"/>
        <v>0</v>
      </c>
      <c r="R4716" s="5">
        <v>0</v>
      </c>
      <c r="S4716" s="5">
        <v>0</v>
      </c>
      <c r="T4716" s="5">
        <f t="shared" si="805"/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f t="shared" si="808"/>
        <v>0</v>
      </c>
      <c r="Z4716" s="5">
        <v>0</v>
      </c>
      <c r="AA4716" s="5">
        <v>0</v>
      </c>
      <c r="AB4716" s="5">
        <f t="shared" si="809"/>
        <v>0</v>
      </c>
      <c r="AC4716" s="5">
        <v>0</v>
      </c>
      <c r="AD4716" s="5">
        <v>0</v>
      </c>
      <c r="AE4716" s="5">
        <f t="shared" si="810"/>
        <v>0</v>
      </c>
      <c r="AF4716" s="5">
        <v>0</v>
      </c>
      <c r="AG4716" s="6"/>
      <c r="AH4716" s="5">
        <v>0</v>
      </c>
      <c r="AI4716" s="5">
        <v>0</v>
      </c>
      <c r="AJ4716" s="5">
        <v>0</v>
      </c>
      <c r="AK4716" s="5">
        <f t="shared" si="811"/>
        <v>0</v>
      </c>
      <c r="AL4716" s="5">
        <v>0</v>
      </c>
      <c r="AM4716" s="5">
        <v>0</v>
      </c>
      <c r="AN4716" s="5">
        <f t="shared" si="812"/>
        <v>0</v>
      </c>
      <c r="AO4716" s="5">
        <v>0</v>
      </c>
      <c r="AP4716" s="5">
        <v>0</v>
      </c>
      <c r="AQ4716" s="5">
        <f t="shared" si="813"/>
        <v>0</v>
      </c>
      <c r="AR4716" s="5">
        <v>1</v>
      </c>
      <c r="AS4716" s="6">
        <v>44589</v>
      </c>
      <c r="AT4716" s="5">
        <v>1</v>
      </c>
      <c r="AU4716" s="5">
        <v>0</v>
      </c>
      <c r="AV4716" t="str">
        <f t="shared" si="806"/>
        <v>N</v>
      </c>
      <c r="AW4716" t="s">
        <v>60</v>
      </c>
      <c r="AX4716" t="s">
        <v>61</v>
      </c>
      <c r="AY4716" t="s">
        <v>62</v>
      </c>
      <c r="AZ4716" t="s">
        <v>62</v>
      </c>
      <c r="BA4716" t="str">
        <f t="shared" si="807"/>
        <v>N</v>
      </c>
    </row>
    <row r="4717" spans="1:53">
      <c r="A4717" t="s">
        <v>2996</v>
      </c>
      <c r="B4717" t="s">
        <v>54</v>
      </c>
      <c r="C4717" t="s">
        <v>89</v>
      </c>
      <c r="D4717">
        <v>2022</v>
      </c>
      <c r="F4717" t="s">
        <v>10909</v>
      </c>
      <c r="G4717" t="s">
        <v>10910</v>
      </c>
      <c r="I4717" t="s">
        <v>10911</v>
      </c>
      <c r="J4717" t="s">
        <v>101</v>
      </c>
      <c r="K4717" t="s">
        <v>59</v>
      </c>
      <c r="L4717" s="5">
        <v>0</v>
      </c>
      <c r="M4717" s="5">
        <v>0</v>
      </c>
      <c r="N4717" s="5">
        <f t="shared" si="803"/>
        <v>0</v>
      </c>
      <c r="O4717" s="5">
        <v>0</v>
      </c>
      <c r="P4717" s="5">
        <v>0</v>
      </c>
      <c r="Q4717" s="5">
        <f t="shared" si="804"/>
        <v>0</v>
      </c>
      <c r="R4717" s="5">
        <v>0</v>
      </c>
      <c r="S4717" s="5">
        <v>0</v>
      </c>
      <c r="T4717" s="5">
        <f t="shared" si="805"/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f t="shared" si="808"/>
        <v>0</v>
      </c>
      <c r="Z4717" s="5">
        <v>0</v>
      </c>
      <c r="AA4717" s="5">
        <v>0</v>
      </c>
      <c r="AB4717" s="5">
        <f t="shared" si="809"/>
        <v>0</v>
      </c>
      <c r="AC4717" s="5">
        <v>0</v>
      </c>
      <c r="AD4717" s="5">
        <v>0</v>
      </c>
      <c r="AE4717" s="5">
        <f t="shared" si="810"/>
        <v>0</v>
      </c>
      <c r="AF4717" s="5">
        <v>0</v>
      </c>
      <c r="AG4717" s="6"/>
      <c r="AH4717" s="5">
        <v>0</v>
      </c>
      <c r="AI4717" s="5">
        <v>0</v>
      </c>
      <c r="AJ4717" s="5">
        <v>0</v>
      </c>
      <c r="AK4717" s="5">
        <f t="shared" si="811"/>
        <v>0</v>
      </c>
      <c r="AL4717" s="5">
        <v>0</v>
      </c>
      <c r="AM4717" s="5">
        <v>0</v>
      </c>
      <c r="AN4717" s="5">
        <f t="shared" si="812"/>
        <v>0</v>
      </c>
      <c r="AO4717" s="5">
        <v>0</v>
      </c>
      <c r="AP4717" s="5">
        <v>0</v>
      </c>
      <c r="AQ4717" s="5">
        <f t="shared" si="813"/>
        <v>0</v>
      </c>
      <c r="AR4717" s="5">
        <v>1</v>
      </c>
      <c r="AS4717" s="6">
        <v>44579</v>
      </c>
      <c r="AT4717" s="5">
        <v>1</v>
      </c>
      <c r="AU4717" s="5">
        <v>0</v>
      </c>
      <c r="AV4717" t="str">
        <f t="shared" si="806"/>
        <v>N</v>
      </c>
      <c r="AW4717" t="s">
        <v>60</v>
      </c>
      <c r="AX4717" t="s">
        <v>61</v>
      </c>
      <c r="AY4717" t="s">
        <v>62</v>
      </c>
      <c r="AZ4717" t="s">
        <v>62</v>
      </c>
      <c r="BA4717" t="str">
        <f t="shared" si="807"/>
        <v>N</v>
      </c>
    </row>
    <row r="4718" spans="1:53">
      <c r="A4718" t="s">
        <v>2996</v>
      </c>
      <c r="B4718" t="s">
        <v>54</v>
      </c>
      <c r="C4718" t="s">
        <v>89</v>
      </c>
      <c r="D4718">
        <v>2022</v>
      </c>
      <c r="F4718" t="s">
        <v>10912</v>
      </c>
      <c r="G4718" t="s">
        <v>10913</v>
      </c>
      <c r="I4718" t="s">
        <v>10914</v>
      </c>
      <c r="J4718" t="s">
        <v>101</v>
      </c>
      <c r="K4718" t="s">
        <v>59</v>
      </c>
      <c r="L4718" s="5">
        <v>0</v>
      </c>
      <c r="M4718" s="5">
        <v>0</v>
      </c>
      <c r="N4718" s="5">
        <f t="shared" si="803"/>
        <v>0</v>
      </c>
      <c r="O4718" s="5">
        <v>0</v>
      </c>
      <c r="P4718" s="5">
        <v>0</v>
      </c>
      <c r="Q4718" s="5">
        <f t="shared" si="804"/>
        <v>0</v>
      </c>
      <c r="R4718" s="5">
        <v>0</v>
      </c>
      <c r="S4718" s="5">
        <v>0</v>
      </c>
      <c r="T4718" s="5">
        <f t="shared" si="805"/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f t="shared" si="808"/>
        <v>0</v>
      </c>
      <c r="Z4718" s="5">
        <v>0</v>
      </c>
      <c r="AA4718" s="5">
        <v>0</v>
      </c>
      <c r="AB4718" s="5">
        <f t="shared" si="809"/>
        <v>0</v>
      </c>
      <c r="AC4718" s="5">
        <v>0</v>
      </c>
      <c r="AD4718" s="5">
        <v>0</v>
      </c>
      <c r="AE4718" s="5">
        <f t="shared" si="810"/>
        <v>0</v>
      </c>
      <c r="AF4718" s="5">
        <v>0</v>
      </c>
      <c r="AG4718" s="6"/>
      <c r="AH4718" s="5">
        <v>0</v>
      </c>
      <c r="AI4718" s="5">
        <v>0</v>
      </c>
      <c r="AJ4718" s="5">
        <v>0</v>
      </c>
      <c r="AK4718" s="5">
        <f t="shared" si="811"/>
        <v>0</v>
      </c>
      <c r="AL4718" s="5">
        <v>0</v>
      </c>
      <c r="AM4718" s="5">
        <v>0</v>
      </c>
      <c r="AN4718" s="5">
        <f t="shared" si="812"/>
        <v>0</v>
      </c>
      <c r="AO4718" s="5">
        <v>0</v>
      </c>
      <c r="AP4718" s="5">
        <v>0</v>
      </c>
      <c r="AQ4718" s="5">
        <f t="shared" si="813"/>
        <v>0</v>
      </c>
      <c r="AR4718" s="5">
        <v>1</v>
      </c>
      <c r="AS4718" s="6">
        <v>44575</v>
      </c>
      <c r="AT4718" s="5">
        <v>1</v>
      </c>
      <c r="AU4718" s="5">
        <v>0</v>
      </c>
      <c r="AV4718" t="str">
        <f t="shared" si="806"/>
        <v>N</v>
      </c>
      <c r="AW4718" t="s">
        <v>60</v>
      </c>
      <c r="AX4718" t="s">
        <v>61</v>
      </c>
      <c r="AY4718" t="s">
        <v>62</v>
      </c>
      <c r="AZ4718" t="s">
        <v>62</v>
      </c>
      <c r="BA4718" t="str">
        <f t="shared" si="807"/>
        <v>N</v>
      </c>
    </row>
    <row r="4719" spans="1:53">
      <c r="A4719" t="s">
        <v>53</v>
      </c>
      <c r="B4719" t="s">
        <v>54</v>
      </c>
      <c r="C4719" t="s">
        <v>89</v>
      </c>
      <c r="D4719">
        <v>2022</v>
      </c>
      <c r="F4719" t="s">
        <v>10915</v>
      </c>
      <c r="G4719" t="s">
        <v>10916</v>
      </c>
      <c r="I4719" t="s">
        <v>10917</v>
      </c>
      <c r="J4719" t="s">
        <v>255</v>
      </c>
      <c r="K4719" t="s">
        <v>59</v>
      </c>
      <c r="L4719" s="5">
        <v>0</v>
      </c>
      <c r="M4719" s="5">
        <v>0</v>
      </c>
      <c r="N4719" s="5">
        <f t="shared" si="803"/>
        <v>0</v>
      </c>
      <c r="O4719" s="5">
        <v>0</v>
      </c>
      <c r="P4719" s="5">
        <v>0</v>
      </c>
      <c r="Q4719" s="5">
        <f t="shared" si="804"/>
        <v>0</v>
      </c>
      <c r="R4719" s="5">
        <v>0</v>
      </c>
      <c r="S4719" s="5">
        <v>0</v>
      </c>
      <c r="T4719" s="5">
        <f t="shared" si="805"/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f t="shared" si="808"/>
        <v>0</v>
      </c>
      <c r="Z4719" s="5">
        <v>0</v>
      </c>
      <c r="AA4719" s="5">
        <v>0</v>
      </c>
      <c r="AB4719" s="5">
        <f t="shared" si="809"/>
        <v>0</v>
      </c>
      <c r="AC4719" s="5">
        <v>0</v>
      </c>
      <c r="AD4719" s="5">
        <v>0</v>
      </c>
      <c r="AE4719" s="5">
        <f t="shared" si="810"/>
        <v>0</v>
      </c>
      <c r="AF4719" s="5">
        <v>2</v>
      </c>
      <c r="AG4719" s="6">
        <v>44579</v>
      </c>
      <c r="AH4719" s="5">
        <v>2</v>
      </c>
      <c r="AI4719" s="5">
        <v>0</v>
      </c>
      <c r="AJ4719" s="5">
        <v>0</v>
      </c>
      <c r="AK4719" s="5">
        <f t="shared" si="811"/>
        <v>0</v>
      </c>
      <c r="AL4719" s="5">
        <v>0</v>
      </c>
      <c r="AM4719" s="5">
        <v>0</v>
      </c>
      <c r="AN4719" s="5">
        <f t="shared" si="812"/>
        <v>0</v>
      </c>
      <c r="AO4719" s="5">
        <v>0</v>
      </c>
      <c r="AP4719" s="5">
        <v>0</v>
      </c>
      <c r="AQ4719" s="5">
        <f t="shared" si="813"/>
        <v>0</v>
      </c>
      <c r="AR4719" s="5">
        <v>2</v>
      </c>
      <c r="AS4719" s="6">
        <v>44775</v>
      </c>
      <c r="AT4719" s="5">
        <v>2</v>
      </c>
      <c r="AU4719" s="5">
        <v>0</v>
      </c>
      <c r="AV4719" t="str">
        <f t="shared" si="806"/>
        <v>N</v>
      </c>
      <c r="AW4719" t="s">
        <v>60</v>
      </c>
      <c r="AX4719" t="s">
        <v>60</v>
      </c>
      <c r="AY4719" t="s">
        <v>62</v>
      </c>
      <c r="AZ4719" t="s">
        <v>62</v>
      </c>
      <c r="BA4719" t="str">
        <f t="shared" si="807"/>
        <v>N</v>
      </c>
    </row>
    <row r="4720" spans="1:53">
      <c r="A4720" t="s">
        <v>54</v>
      </c>
      <c r="B4720" t="s">
        <v>54</v>
      </c>
      <c r="C4720" t="s">
        <v>55</v>
      </c>
      <c r="D4720">
        <v>2022</v>
      </c>
      <c r="F4720" t="s">
        <v>8111</v>
      </c>
      <c r="G4720" t="s">
        <v>8112</v>
      </c>
      <c r="I4720" t="s">
        <v>10918</v>
      </c>
      <c r="J4720" t="s">
        <v>58</v>
      </c>
      <c r="K4720" t="s">
        <v>59</v>
      </c>
      <c r="L4720" s="5">
        <v>0</v>
      </c>
      <c r="M4720" s="5">
        <v>0</v>
      </c>
      <c r="N4720" s="5">
        <f t="shared" si="803"/>
        <v>0</v>
      </c>
      <c r="O4720" s="5">
        <v>0</v>
      </c>
      <c r="P4720" s="5">
        <v>0</v>
      </c>
      <c r="Q4720" s="5">
        <f t="shared" si="804"/>
        <v>0</v>
      </c>
      <c r="R4720" s="5">
        <v>0</v>
      </c>
      <c r="S4720" s="5">
        <v>0</v>
      </c>
      <c r="T4720" s="5">
        <f t="shared" si="805"/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f t="shared" si="808"/>
        <v>0</v>
      </c>
      <c r="Z4720" s="5">
        <v>0</v>
      </c>
      <c r="AA4720" s="5">
        <v>0</v>
      </c>
      <c r="AB4720" s="5">
        <f t="shared" si="809"/>
        <v>0</v>
      </c>
      <c r="AC4720" s="5">
        <v>0</v>
      </c>
      <c r="AD4720" s="5">
        <v>0</v>
      </c>
      <c r="AE4720" s="5">
        <f t="shared" si="810"/>
        <v>0</v>
      </c>
      <c r="AF4720" s="5">
        <v>0</v>
      </c>
      <c r="AG4720" s="6">
        <v>44516</v>
      </c>
      <c r="AH4720" s="5">
        <v>0</v>
      </c>
      <c r="AI4720" s="5">
        <v>0</v>
      </c>
      <c r="AJ4720" s="5">
        <v>0</v>
      </c>
      <c r="AK4720" s="5">
        <f t="shared" si="811"/>
        <v>0</v>
      </c>
      <c r="AL4720" s="5">
        <v>0</v>
      </c>
      <c r="AM4720" s="5">
        <v>0</v>
      </c>
      <c r="AN4720" s="5">
        <f t="shared" si="812"/>
        <v>0</v>
      </c>
      <c r="AO4720" s="5">
        <v>0</v>
      </c>
      <c r="AP4720" s="5">
        <v>0</v>
      </c>
      <c r="AQ4720" s="5">
        <f t="shared" si="813"/>
        <v>0</v>
      </c>
      <c r="AR4720" s="5">
        <v>1</v>
      </c>
      <c r="AS4720" s="6">
        <v>44860</v>
      </c>
      <c r="AT4720" s="5">
        <v>1</v>
      </c>
      <c r="AU4720" s="5">
        <v>0</v>
      </c>
      <c r="AV4720" t="str">
        <f t="shared" si="806"/>
        <v>N</v>
      </c>
      <c r="AW4720" t="s">
        <v>60</v>
      </c>
      <c r="AX4720" t="s">
        <v>445</v>
      </c>
      <c r="AY4720" t="s">
        <v>62</v>
      </c>
      <c r="AZ4720" t="s">
        <v>62</v>
      </c>
      <c r="BA4720" t="str">
        <f t="shared" si="807"/>
        <v>N</v>
      </c>
    </row>
    <row r="4721" spans="1:53">
      <c r="A4721" t="s">
        <v>54</v>
      </c>
      <c r="B4721" t="s">
        <v>54</v>
      </c>
      <c r="C4721" t="s">
        <v>55</v>
      </c>
      <c r="D4721">
        <v>2022</v>
      </c>
      <c r="F4721" t="s">
        <v>8129</v>
      </c>
      <c r="G4721" t="s">
        <v>8130</v>
      </c>
      <c r="I4721" t="s">
        <v>10919</v>
      </c>
      <c r="J4721" t="s">
        <v>58</v>
      </c>
      <c r="K4721" t="s">
        <v>59</v>
      </c>
      <c r="L4721" s="5">
        <v>0</v>
      </c>
      <c r="M4721" s="5">
        <v>0</v>
      </c>
      <c r="N4721" s="5">
        <f t="shared" si="803"/>
        <v>0</v>
      </c>
      <c r="O4721" s="5">
        <v>0</v>
      </c>
      <c r="P4721" s="5">
        <v>0</v>
      </c>
      <c r="Q4721" s="5">
        <f t="shared" si="804"/>
        <v>0</v>
      </c>
      <c r="R4721" s="5">
        <v>0</v>
      </c>
      <c r="S4721" s="5">
        <v>0</v>
      </c>
      <c r="T4721" s="5">
        <f t="shared" si="805"/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f t="shared" si="808"/>
        <v>0</v>
      </c>
      <c r="Z4721" s="5">
        <v>0</v>
      </c>
      <c r="AA4721" s="5">
        <v>0</v>
      </c>
      <c r="AB4721" s="5">
        <f t="shared" si="809"/>
        <v>0</v>
      </c>
      <c r="AC4721" s="5">
        <v>0</v>
      </c>
      <c r="AD4721" s="5">
        <v>0</v>
      </c>
      <c r="AE4721" s="5">
        <f t="shared" si="810"/>
        <v>0</v>
      </c>
      <c r="AF4721" s="5">
        <v>0</v>
      </c>
      <c r="AG4721" s="6">
        <v>44490</v>
      </c>
      <c r="AH4721" s="5">
        <v>0</v>
      </c>
      <c r="AI4721" s="5">
        <v>0</v>
      </c>
      <c r="AJ4721" s="5">
        <v>0</v>
      </c>
      <c r="AK4721" s="5">
        <f t="shared" si="811"/>
        <v>0</v>
      </c>
      <c r="AL4721" s="5">
        <v>0</v>
      </c>
      <c r="AM4721" s="5">
        <v>0</v>
      </c>
      <c r="AN4721" s="5">
        <f t="shared" si="812"/>
        <v>0</v>
      </c>
      <c r="AO4721" s="5">
        <v>0</v>
      </c>
      <c r="AP4721" s="5">
        <v>0</v>
      </c>
      <c r="AQ4721" s="5">
        <f t="shared" si="813"/>
        <v>0</v>
      </c>
      <c r="AR4721" s="5">
        <v>1</v>
      </c>
      <c r="AS4721" s="6">
        <v>44617</v>
      </c>
      <c r="AT4721" s="5">
        <v>1</v>
      </c>
      <c r="AU4721" s="5">
        <v>0</v>
      </c>
      <c r="AV4721" t="str">
        <f t="shared" si="806"/>
        <v>N</v>
      </c>
      <c r="AW4721" t="s">
        <v>60</v>
      </c>
      <c r="AX4721" t="s">
        <v>445</v>
      </c>
      <c r="AY4721" t="s">
        <v>62</v>
      </c>
      <c r="AZ4721" t="s">
        <v>62</v>
      </c>
      <c r="BA4721" t="str">
        <f t="shared" si="807"/>
        <v>N</v>
      </c>
    </row>
    <row r="4722" spans="1:53">
      <c r="A4722" t="s">
        <v>54</v>
      </c>
      <c r="B4722" t="s">
        <v>54</v>
      </c>
      <c r="C4722" t="s">
        <v>55</v>
      </c>
      <c r="D4722">
        <v>2022</v>
      </c>
      <c r="F4722" t="s">
        <v>8117</v>
      </c>
      <c r="G4722" t="s">
        <v>8118</v>
      </c>
      <c r="I4722" t="s">
        <v>10920</v>
      </c>
      <c r="J4722" t="s">
        <v>58</v>
      </c>
      <c r="K4722" t="s">
        <v>59</v>
      </c>
      <c r="L4722" s="5">
        <v>0</v>
      </c>
      <c r="M4722" s="5">
        <v>0</v>
      </c>
      <c r="N4722" s="5">
        <f t="shared" si="803"/>
        <v>0</v>
      </c>
      <c r="O4722" s="5">
        <v>0</v>
      </c>
      <c r="P4722" s="5">
        <v>0</v>
      </c>
      <c r="Q4722" s="5">
        <f t="shared" si="804"/>
        <v>0</v>
      </c>
      <c r="R4722" s="5">
        <v>0</v>
      </c>
      <c r="S4722" s="5">
        <v>0</v>
      </c>
      <c r="T4722" s="5">
        <f t="shared" si="805"/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f t="shared" si="808"/>
        <v>0</v>
      </c>
      <c r="Z4722" s="5">
        <v>0</v>
      </c>
      <c r="AA4722" s="5">
        <v>0</v>
      </c>
      <c r="AB4722" s="5">
        <f t="shared" si="809"/>
        <v>0</v>
      </c>
      <c r="AC4722" s="5">
        <v>0</v>
      </c>
      <c r="AD4722" s="5">
        <v>0</v>
      </c>
      <c r="AE4722" s="5">
        <f t="shared" si="810"/>
        <v>0</v>
      </c>
      <c r="AF4722" s="5">
        <v>0</v>
      </c>
      <c r="AG4722" s="6">
        <v>44411</v>
      </c>
      <c r="AH4722" s="5">
        <v>0</v>
      </c>
      <c r="AI4722" s="5">
        <v>0</v>
      </c>
      <c r="AJ4722" s="5">
        <v>0</v>
      </c>
      <c r="AK4722" s="5">
        <f t="shared" si="811"/>
        <v>0</v>
      </c>
      <c r="AL4722" s="5">
        <v>0</v>
      </c>
      <c r="AM4722" s="5">
        <v>0</v>
      </c>
      <c r="AN4722" s="5">
        <f t="shared" si="812"/>
        <v>0</v>
      </c>
      <c r="AO4722" s="5">
        <v>0</v>
      </c>
      <c r="AP4722" s="5">
        <v>0</v>
      </c>
      <c r="AQ4722" s="5">
        <f t="shared" si="813"/>
        <v>0</v>
      </c>
      <c r="AR4722" s="5">
        <v>1</v>
      </c>
      <c r="AS4722" s="6">
        <v>44727</v>
      </c>
      <c r="AT4722" s="5">
        <v>1</v>
      </c>
      <c r="AU4722" s="5">
        <v>0</v>
      </c>
      <c r="AV4722" t="str">
        <f t="shared" si="806"/>
        <v>N</v>
      </c>
      <c r="AW4722" t="s">
        <v>60</v>
      </c>
      <c r="AX4722" t="s">
        <v>445</v>
      </c>
      <c r="AY4722" t="s">
        <v>62</v>
      </c>
      <c r="AZ4722" t="s">
        <v>62</v>
      </c>
      <c r="BA4722" t="str">
        <f t="shared" si="807"/>
        <v>N</v>
      </c>
    </row>
    <row r="4723" spans="1:53">
      <c r="A4723" t="s">
        <v>54</v>
      </c>
      <c r="B4723" t="s">
        <v>54</v>
      </c>
      <c r="C4723" t="s">
        <v>55</v>
      </c>
      <c r="D4723">
        <v>2022</v>
      </c>
      <c r="F4723" t="s">
        <v>8085</v>
      </c>
      <c r="G4723" t="s">
        <v>8086</v>
      </c>
      <c r="I4723" t="s">
        <v>10921</v>
      </c>
      <c r="J4723" t="s">
        <v>58</v>
      </c>
      <c r="K4723" t="s">
        <v>59</v>
      </c>
      <c r="L4723" s="5">
        <v>0</v>
      </c>
      <c r="M4723" s="5">
        <v>0</v>
      </c>
      <c r="N4723" s="5">
        <f t="shared" si="803"/>
        <v>0</v>
      </c>
      <c r="O4723" s="5">
        <v>0</v>
      </c>
      <c r="P4723" s="5">
        <v>0</v>
      </c>
      <c r="Q4723" s="5">
        <f t="shared" si="804"/>
        <v>0</v>
      </c>
      <c r="R4723" s="5">
        <v>0</v>
      </c>
      <c r="S4723" s="5">
        <v>0</v>
      </c>
      <c r="T4723" s="5">
        <f t="shared" si="805"/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f t="shared" si="808"/>
        <v>0</v>
      </c>
      <c r="Z4723" s="5">
        <v>0</v>
      </c>
      <c r="AA4723" s="5">
        <v>0</v>
      </c>
      <c r="AB4723" s="5">
        <f t="shared" si="809"/>
        <v>0</v>
      </c>
      <c r="AC4723" s="5">
        <v>0</v>
      </c>
      <c r="AD4723" s="5">
        <v>0</v>
      </c>
      <c r="AE4723" s="5">
        <f t="shared" si="810"/>
        <v>0</v>
      </c>
      <c r="AF4723" s="5">
        <v>0</v>
      </c>
      <c r="AG4723" s="6">
        <v>44503</v>
      </c>
      <c r="AH4723" s="5">
        <v>0</v>
      </c>
      <c r="AI4723" s="5">
        <v>0</v>
      </c>
      <c r="AJ4723" s="5">
        <v>0</v>
      </c>
      <c r="AK4723" s="5">
        <f t="shared" si="811"/>
        <v>0</v>
      </c>
      <c r="AL4723" s="5">
        <v>0</v>
      </c>
      <c r="AM4723" s="5">
        <v>0</v>
      </c>
      <c r="AN4723" s="5">
        <f t="shared" si="812"/>
        <v>0</v>
      </c>
      <c r="AO4723" s="5">
        <v>0</v>
      </c>
      <c r="AP4723" s="5">
        <v>0</v>
      </c>
      <c r="AQ4723" s="5">
        <f t="shared" si="813"/>
        <v>0</v>
      </c>
      <c r="AR4723" s="5">
        <v>1</v>
      </c>
      <c r="AS4723" s="6">
        <v>44830</v>
      </c>
      <c r="AT4723" s="5">
        <v>1</v>
      </c>
      <c r="AU4723" s="5">
        <v>0</v>
      </c>
      <c r="AV4723" t="str">
        <f t="shared" si="806"/>
        <v>N</v>
      </c>
      <c r="AW4723" t="s">
        <v>60</v>
      </c>
      <c r="AX4723" t="s">
        <v>445</v>
      </c>
      <c r="AY4723" t="s">
        <v>62</v>
      </c>
      <c r="AZ4723" t="s">
        <v>62</v>
      </c>
      <c r="BA4723" t="str">
        <f t="shared" si="807"/>
        <v>N</v>
      </c>
    </row>
    <row r="4724" spans="1:53">
      <c r="A4724" t="s">
        <v>54</v>
      </c>
      <c r="B4724" t="s">
        <v>54</v>
      </c>
      <c r="C4724" t="s">
        <v>55</v>
      </c>
      <c r="D4724">
        <v>2022</v>
      </c>
      <c r="F4724" t="s">
        <v>8101</v>
      </c>
      <c r="G4724" t="s">
        <v>8102</v>
      </c>
      <c r="I4724" t="s">
        <v>10922</v>
      </c>
      <c r="J4724" t="s">
        <v>58</v>
      </c>
      <c r="K4724" t="s">
        <v>59</v>
      </c>
      <c r="L4724" s="5">
        <v>0</v>
      </c>
      <c r="M4724" s="5">
        <v>0</v>
      </c>
      <c r="N4724" s="5">
        <f t="shared" si="803"/>
        <v>0</v>
      </c>
      <c r="O4724" s="5">
        <v>0</v>
      </c>
      <c r="P4724" s="5">
        <v>0</v>
      </c>
      <c r="Q4724" s="5">
        <f t="shared" si="804"/>
        <v>0</v>
      </c>
      <c r="R4724" s="5">
        <v>0</v>
      </c>
      <c r="S4724" s="5">
        <v>0</v>
      </c>
      <c r="T4724" s="5">
        <f t="shared" si="805"/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f t="shared" si="808"/>
        <v>0</v>
      </c>
      <c r="Z4724" s="5">
        <v>0</v>
      </c>
      <c r="AA4724" s="5">
        <v>0</v>
      </c>
      <c r="AB4724" s="5">
        <f t="shared" si="809"/>
        <v>0</v>
      </c>
      <c r="AC4724" s="5">
        <v>0</v>
      </c>
      <c r="AD4724" s="5">
        <v>0</v>
      </c>
      <c r="AE4724" s="5">
        <f t="shared" si="810"/>
        <v>0</v>
      </c>
      <c r="AF4724" s="5">
        <v>0</v>
      </c>
      <c r="AG4724" s="6">
        <v>44494</v>
      </c>
      <c r="AH4724" s="5">
        <v>0</v>
      </c>
      <c r="AI4724" s="5">
        <v>0</v>
      </c>
      <c r="AJ4724" s="5">
        <v>0</v>
      </c>
      <c r="AK4724" s="5">
        <f t="shared" si="811"/>
        <v>0</v>
      </c>
      <c r="AL4724" s="5">
        <v>0</v>
      </c>
      <c r="AM4724" s="5">
        <v>0</v>
      </c>
      <c r="AN4724" s="5">
        <f t="shared" si="812"/>
        <v>0</v>
      </c>
      <c r="AO4724" s="5">
        <v>0</v>
      </c>
      <c r="AP4724" s="5">
        <v>0</v>
      </c>
      <c r="AQ4724" s="5">
        <f t="shared" si="813"/>
        <v>0</v>
      </c>
      <c r="AR4724" s="5">
        <v>1</v>
      </c>
      <c r="AS4724" s="6">
        <v>44727</v>
      </c>
      <c r="AT4724" s="5">
        <v>1</v>
      </c>
      <c r="AU4724" s="5">
        <v>0</v>
      </c>
      <c r="AV4724" t="str">
        <f t="shared" si="806"/>
        <v>N</v>
      </c>
      <c r="AW4724" t="s">
        <v>60</v>
      </c>
      <c r="AX4724" t="s">
        <v>445</v>
      </c>
      <c r="AY4724" t="s">
        <v>62</v>
      </c>
      <c r="AZ4724" t="s">
        <v>62</v>
      </c>
      <c r="BA4724" t="str">
        <f t="shared" si="807"/>
        <v>N</v>
      </c>
    </row>
    <row r="4725" spans="1:53">
      <c r="A4725" t="s">
        <v>54</v>
      </c>
      <c r="B4725" t="s">
        <v>54</v>
      </c>
      <c r="C4725" t="s">
        <v>55</v>
      </c>
      <c r="D4725">
        <v>2022</v>
      </c>
      <c r="F4725" t="s">
        <v>10923</v>
      </c>
      <c r="G4725" t="s">
        <v>10924</v>
      </c>
      <c r="I4725" t="s">
        <v>10925</v>
      </c>
      <c r="J4725" t="s">
        <v>58</v>
      </c>
      <c r="K4725" t="s">
        <v>59</v>
      </c>
      <c r="L4725" s="5">
        <v>0</v>
      </c>
      <c r="M4725" s="5">
        <v>0</v>
      </c>
      <c r="N4725" s="5">
        <f t="shared" si="803"/>
        <v>0</v>
      </c>
      <c r="O4725" s="5">
        <v>0</v>
      </c>
      <c r="P4725" s="5">
        <v>0</v>
      </c>
      <c r="Q4725" s="5">
        <f t="shared" si="804"/>
        <v>0</v>
      </c>
      <c r="R4725" s="5">
        <v>0</v>
      </c>
      <c r="S4725" s="5">
        <v>0</v>
      </c>
      <c r="T4725" s="5">
        <f t="shared" si="805"/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f t="shared" si="808"/>
        <v>0</v>
      </c>
      <c r="Z4725" s="5">
        <v>0</v>
      </c>
      <c r="AA4725" s="5">
        <v>0</v>
      </c>
      <c r="AB4725" s="5">
        <f t="shared" si="809"/>
        <v>0</v>
      </c>
      <c r="AC4725" s="5">
        <v>0</v>
      </c>
      <c r="AD4725" s="5">
        <v>0</v>
      </c>
      <c r="AE4725" s="5">
        <f t="shared" si="810"/>
        <v>0</v>
      </c>
      <c r="AF4725" s="5">
        <v>1</v>
      </c>
      <c r="AG4725" s="6">
        <v>44579</v>
      </c>
      <c r="AH4725" s="5">
        <v>1</v>
      </c>
      <c r="AI4725" s="5">
        <v>0</v>
      </c>
      <c r="AJ4725" s="5">
        <v>0</v>
      </c>
      <c r="AK4725" s="5">
        <f t="shared" si="811"/>
        <v>0</v>
      </c>
      <c r="AL4725" s="5">
        <v>0</v>
      </c>
      <c r="AM4725" s="5">
        <v>0</v>
      </c>
      <c r="AN4725" s="5">
        <f t="shared" si="812"/>
        <v>0</v>
      </c>
      <c r="AO4725" s="5">
        <v>0</v>
      </c>
      <c r="AP4725" s="5">
        <v>0</v>
      </c>
      <c r="AQ4725" s="5">
        <f t="shared" si="813"/>
        <v>0</v>
      </c>
      <c r="AR4725" s="5">
        <v>1</v>
      </c>
      <c r="AS4725" s="6">
        <v>44777</v>
      </c>
      <c r="AT4725" s="5">
        <v>1</v>
      </c>
      <c r="AU4725" s="5">
        <v>0</v>
      </c>
      <c r="AV4725" t="str">
        <f t="shared" si="806"/>
        <v>N</v>
      </c>
      <c r="AW4725" t="s">
        <v>60</v>
      </c>
      <c r="AX4725" t="s">
        <v>445</v>
      </c>
      <c r="AY4725" t="s">
        <v>62</v>
      </c>
      <c r="AZ4725" t="s">
        <v>62</v>
      </c>
      <c r="BA4725" t="str">
        <f t="shared" si="807"/>
        <v>N</v>
      </c>
    </row>
    <row r="4726" spans="1:53">
      <c r="A4726" t="s">
        <v>54</v>
      </c>
      <c r="B4726" t="s">
        <v>54</v>
      </c>
      <c r="C4726" t="s">
        <v>55</v>
      </c>
      <c r="D4726">
        <v>2022</v>
      </c>
      <c r="F4726" t="s">
        <v>10926</v>
      </c>
      <c r="G4726" t="s">
        <v>10927</v>
      </c>
      <c r="I4726" t="s">
        <v>10928</v>
      </c>
      <c r="J4726" t="s">
        <v>58</v>
      </c>
      <c r="K4726" t="s">
        <v>59</v>
      </c>
      <c r="L4726" s="5">
        <v>0</v>
      </c>
      <c r="M4726" s="5">
        <v>0</v>
      </c>
      <c r="N4726" s="5">
        <f t="shared" si="803"/>
        <v>0</v>
      </c>
      <c r="O4726" s="5">
        <v>0</v>
      </c>
      <c r="P4726" s="5">
        <v>0</v>
      </c>
      <c r="Q4726" s="5">
        <f t="shared" si="804"/>
        <v>0</v>
      </c>
      <c r="R4726" s="5">
        <v>0</v>
      </c>
      <c r="S4726" s="5">
        <v>0</v>
      </c>
      <c r="T4726" s="5">
        <f t="shared" si="805"/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f t="shared" si="808"/>
        <v>0</v>
      </c>
      <c r="Z4726" s="5">
        <v>0</v>
      </c>
      <c r="AA4726" s="5">
        <v>0</v>
      </c>
      <c r="AB4726" s="5">
        <f t="shared" si="809"/>
        <v>0</v>
      </c>
      <c r="AC4726" s="5">
        <v>0</v>
      </c>
      <c r="AD4726" s="5">
        <v>0</v>
      </c>
      <c r="AE4726" s="5">
        <f t="shared" si="810"/>
        <v>0</v>
      </c>
      <c r="AF4726" s="5">
        <v>1</v>
      </c>
      <c r="AG4726" s="6">
        <v>44658</v>
      </c>
      <c r="AH4726" s="5">
        <v>1</v>
      </c>
      <c r="AI4726" s="5">
        <v>0</v>
      </c>
      <c r="AJ4726" s="5">
        <v>0</v>
      </c>
      <c r="AK4726" s="5">
        <f t="shared" si="811"/>
        <v>0</v>
      </c>
      <c r="AL4726" s="5">
        <v>0</v>
      </c>
      <c r="AM4726" s="5">
        <v>0</v>
      </c>
      <c r="AN4726" s="5">
        <f t="shared" si="812"/>
        <v>0</v>
      </c>
      <c r="AO4726" s="5">
        <v>0</v>
      </c>
      <c r="AP4726" s="5">
        <v>0</v>
      </c>
      <c r="AQ4726" s="5">
        <f t="shared" si="813"/>
        <v>0</v>
      </c>
      <c r="AR4726" s="5">
        <v>1</v>
      </c>
      <c r="AS4726" s="6">
        <v>44804</v>
      </c>
      <c r="AT4726" s="5">
        <v>1</v>
      </c>
      <c r="AU4726" s="5">
        <v>0</v>
      </c>
      <c r="AV4726" t="str">
        <f t="shared" si="806"/>
        <v>N</v>
      </c>
      <c r="AW4726" t="s">
        <v>60</v>
      </c>
      <c r="AX4726" t="s">
        <v>445</v>
      </c>
      <c r="AY4726" t="s">
        <v>62</v>
      </c>
      <c r="AZ4726" t="s">
        <v>62</v>
      </c>
      <c r="BA4726" t="str">
        <f t="shared" si="807"/>
        <v>N</v>
      </c>
    </row>
    <row r="4727" spans="1:53">
      <c r="A4727" t="s">
        <v>53</v>
      </c>
      <c r="B4727" t="s">
        <v>54</v>
      </c>
      <c r="C4727" t="s">
        <v>89</v>
      </c>
      <c r="D4727">
        <v>2022</v>
      </c>
      <c r="F4727" t="s">
        <v>10929</v>
      </c>
      <c r="G4727" t="s">
        <v>10930</v>
      </c>
      <c r="I4727" t="s">
        <v>10931</v>
      </c>
      <c r="J4727" t="s">
        <v>101</v>
      </c>
      <c r="K4727" t="s">
        <v>93</v>
      </c>
      <c r="L4727" s="5">
        <v>0</v>
      </c>
      <c r="M4727" s="5">
        <v>0</v>
      </c>
      <c r="N4727" s="5">
        <f t="shared" si="803"/>
        <v>0</v>
      </c>
      <c r="O4727" s="5">
        <v>0</v>
      </c>
      <c r="P4727" s="5">
        <v>0</v>
      </c>
      <c r="Q4727" s="5">
        <f t="shared" si="804"/>
        <v>0</v>
      </c>
      <c r="R4727" s="5">
        <v>0</v>
      </c>
      <c r="S4727" s="5">
        <v>0</v>
      </c>
      <c r="T4727" s="5">
        <f t="shared" si="805"/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f t="shared" si="808"/>
        <v>0</v>
      </c>
      <c r="Z4727" s="5">
        <v>0</v>
      </c>
      <c r="AA4727" s="5">
        <v>0</v>
      </c>
      <c r="AB4727" s="5">
        <f t="shared" si="809"/>
        <v>0</v>
      </c>
      <c r="AC4727" s="5">
        <v>0</v>
      </c>
      <c r="AD4727" s="5">
        <v>0</v>
      </c>
      <c r="AE4727" s="5">
        <f t="shared" si="810"/>
        <v>0</v>
      </c>
      <c r="AF4727" s="5">
        <v>1</v>
      </c>
      <c r="AG4727" s="6">
        <v>44666</v>
      </c>
      <c r="AH4727" s="5">
        <v>1</v>
      </c>
      <c r="AI4727" s="5">
        <v>0</v>
      </c>
      <c r="AJ4727" s="5">
        <v>0</v>
      </c>
      <c r="AK4727" s="5">
        <f t="shared" si="811"/>
        <v>0</v>
      </c>
      <c r="AL4727" s="5">
        <v>0</v>
      </c>
      <c r="AM4727" s="5">
        <v>0</v>
      </c>
      <c r="AN4727" s="5">
        <f t="shared" si="812"/>
        <v>0</v>
      </c>
      <c r="AO4727" s="5">
        <v>0</v>
      </c>
      <c r="AP4727" s="5">
        <v>0</v>
      </c>
      <c r="AQ4727" s="5">
        <f t="shared" si="813"/>
        <v>0</v>
      </c>
      <c r="AR4727" s="5">
        <v>1</v>
      </c>
      <c r="AS4727" s="6">
        <v>44910</v>
      </c>
      <c r="AT4727" s="5">
        <v>1</v>
      </c>
      <c r="AU4727" s="5">
        <v>0</v>
      </c>
      <c r="AV4727" t="str">
        <f t="shared" si="806"/>
        <v>N</v>
      </c>
      <c r="AW4727" t="s">
        <v>60</v>
      </c>
      <c r="AX4727" t="s">
        <v>60</v>
      </c>
      <c r="AY4727" t="s">
        <v>62</v>
      </c>
      <c r="AZ4727" t="s">
        <v>62</v>
      </c>
      <c r="BA4727" t="str">
        <f t="shared" si="807"/>
        <v>N</v>
      </c>
    </row>
    <row r="4728" spans="1:53">
      <c r="A4728" t="s">
        <v>53</v>
      </c>
      <c r="B4728" t="s">
        <v>54</v>
      </c>
      <c r="C4728" t="s">
        <v>55</v>
      </c>
      <c r="D4728">
        <v>2022</v>
      </c>
      <c r="F4728" t="s">
        <v>10932</v>
      </c>
      <c r="G4728" t="s">
        <v>10933</v>
      </c>
      <c r="I4728" t="s">
        <v>10934</v>
      </c>
      <c r="J4728" t="s">
        <v>255</v>
      </c>
      <c r="K4728" t="s">
        <v>59</v>
      </c>
      <c r="L4728" s="5">
        <v>0</v>
      </c>
      <c r="M4728" s="5">
        <v>0</v>
      </c>
      <c r="N4728" s="5">
        <f t="shared" si="803"/>
        <v>0</v>
      </c>
      <c r="O4728" s="5">
        <v>0</v>
      </c>
      <c r="P4728" s="5">
        <v>0</v>
      </c>
      <c r="Q4728" s="5">
        <f t="shared" si="804"/>
        <v>0</v>
      </c>
      <c r="R4728" s="5">
        <v>0</v>
      </c>
      <c r="S4728" s="5">
        <v>0</v>
      </c>
      <c r="T4728" s="5">
        <f t="shared" si="805"/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f t="shared" si="808"/>
        <v>0</v>
      </c>
      <c r="Z4728" s="5">
        <v>0</v>
      </c>
      <c r="AA4728" s="5">
        <v>0</v>
      </c>
      <c r="AB4728" s="5">
        <f t="shared" si="809"/>
        <v>0</v>
      </c>
      <c r="AC4728" s="5">
        <v>0</v>
      </c>
      <c r="AD4728" s="5">
        <v>0</v>
      </c>
      <c r="AE4728" s="5">
        <f t="shared" si="810"/>
        <v>0</v>
      </c>
      <c r="AF4728" s="5">
        <v>2</v>
      </c>
      <c r="AG4728" s="6">
        <v>44805</v>
      </c>
      <c r="AH4728" s="5">
        <v>2</v>
      </c>
      <c r="AI4728" s="5">
        <v>0</v>
      </c>
      <c r="AJ4728" s="5">
        <v>0</v>
      </c>
      <c r="AK4728" s="5">
        <f t="shared" si="811"/>
        <v>0</v>
      </c>
      <c r="AL4728" s="5">
        <v>0</v>
      </c>
      <c r="AM4728" s="5">
        <v>0</v>
      </c>
      <c r="AN4728" s="5">
        <f t="shared" si="812"/>
        <v>0</v>
      </c>
      <c r="AO4728" s="5">
        <v>0</v>
      </c>
      <c r="AP4728" s="5">
        <v>0</v>
      </c>
      <c r="AQ4728" s="5">
        <f t="shared" si="813"/>
        <v>0</v>
      </c>
      <c r="AR4728" s="5">
        <v>0</v>
      </c>
      <c r="AS4728" s="6"/>
      <c r="AT4728" s="5">
        <v>0</v>
      </c>
      <c r="AU4728" s="5">
        <v>0</v>
      </c>
      <c r="AV4728" t="str">
        <f t="shared" si="806"/>
        <v>N</v>
      </c>
      <c r="AW4728" t="s">
        <v>60</v>
      </c>
      <c r="AX4728" t="s">
        <v>60</v>
      </c>
      <c r="AY4728" t="s">
        <v>62</v>
      </c>
      <c r="AZ4728" t="s">
        <v>62</v>
      </c>
      <c r="BA4728" t="str">
        <f t="shared" si="807"/>
        <v>N</v>
      </c>
    </row>
    <row r="4729" spans="1:53">
      <c r="A4729" t="s">
        <v>53</v>
      </c>
      <c r="B4729" t="s">
        <v>54</v>
      </c>
      <c r="C4729" t="s">
        <v>55</v>
      </c>
      <c r="D4729">
        <v>2022</v>
      </c>
      <c r="F4729" t="s">
        <v>10935</v>
      </c>
      <c r="G4729" t="s">
        <v>10936</v>
      </c>
      <c r="I4729" t="s">
        <v>10937</v>
      </c>
      <c r="J4729" t="s">
        <v>255</v>
      </c>
      <c r="K4729" t="s">
        <v>59</v>
      </c>
      <c r="L4729" s="5">
        <v>0</v>
      </c>
      <c r="M4729" s="5">
        <v>0</v>
      </c>
      <c r="N4729" s="5">
        <f t="shared" si="803"/>
        <v>0</v>
      </c>
      <c r="O4729" s="5">
        <v>0</v>
      </c>
      <c r="P4729" s="5">
        <v>0</v>
      </c>
      <c r="Q4729" s="5">
        <f t="shared" si="804"/>
        <v>0</v>
      </c>
      <c r="R4729" s="5">
        <v>0</v>
      </c>
      <c r="S4729" s="5">
        <v>0</v>
      </c>
      <c r="T4729" s="5">
        <f t="shared" si="805"/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f t="shared" si="808"/>
        <v>0</v>
      </c>
      <c r="Z4729" s="5">
        <v>0</v>
      </c>
      <c r="AA4729" s="5">
        <v>0</v>
      </c>
      <c r="AB4729" s="5">
        <f t="shared" si="809"/>
        <v>0</v>
      </c>
      <c r="AC4729" s="5">
        <v>0</v>
      </c>
      <c r="AD4729" s="5">
        <v>0</v>
      </c>
      <c r="AE4729" s="5">
        <f t="shared" si="810"/>
        <v>0</v>
      </c>
      <c r="AF4729" s="5">
        <v>3</v>
      </c>
      <c r="AG4729" s="6">
        <v>44757</v>
      </c>
      <c r="AH4729" s="5">
        <v>3</v>
      </c>
      <c r="AI4729" s="5">
        <v>0</v>
      </c>
      <c r="AJ4729" s="5">
        <v>0</v>
      </c>
      <c r="AK4729" s="5">
        <f t="shared" si="811"/>
        <v>0</v>
      </c>
      <c r="AL4729" s="5">
        <v>0</v>
      </c>
      <c r="AM4729" s="5">
        <v>0</v>
      </c>
      <c r="AN4729" s="5">
        <f t="shared" si="812"/>
        <v>0</v>
      </c>
      <c r="AO4729" s="5">
        <v>0</v>
      </c>
      <c r="AP4729" s="5">
        <v>0</v>
      </c>
      <c r="AQ4729" s="5">
        <f t="shared" si="813"/>
        <v>0</v>
      </c>
      <c r="AR4729" s="5">
        <v>0</v>
      </c>
      <c r="AS4729" s="6"/>
      <c r="AT4729" s="5">
        <v>0</v>
      </c>
      <c r="AU4729" s="5">
        <v>0</v>
      </c>
      <c r="AV4729" t="str">
        <f t="shared" si="806"/>
        <v>N</v>
      </c>
      <c r="AW4729" t="s">
        <v>60</v>
      </c>
      <c r="AX4729" t="s">
        <v>61</v>
      </c>
      <c r="AY4729" t="s">
        <v>62</v>
      </c>
      <c r="AZ4729" t="s">
        <v>62</v>
      </c>
      <c r="BA4729" t="str">
        <f t="shared" si="807"/>
        <v>N</v>
      </c>
    </row>
    <row r="4730" spans="1:53">
      <c r="A4730" t="s">
        <v>53</v>
      </c>
      <c r="B4730" t="s">
        <v>54</v>
      </c>
      <c r="C4730" t="s">
        <v>55</v>
      </c>
      <c r="D4730">
        <v>2022</v>
      </c>
      <c r="F4730" t="s">
        <v>10935</v>
      </c>
      <c r="G4730" t="s">
        <v>10938</v>
      </c>
      <c r="I4730" t="s">
        <v>10939</v>
      </c>
      <c r="J4730" t="s">
        <v>255</v>
      </c>
      <c r="K4730" t="s">
        <v>59</v>
      </c>
      <c r="L4730" s="5">
        <v>0</v>
      </c>
      <c r="M4730" s="5">
        <v>0</v>
      </c>
      <c r="N4730" s="5">
        <f t="shared" si="803"/>
        <v>0</v>
      </c>
      <c r="O4730" s="5">
        <v>0</v>
      </c>
      <c r="P4730" s="5">
        <v>0</v>
      </c>
      <c r="Q4730" s="5">
        <f t="shared" si="804"/>
        <v>0</v>
      </c>
      <c r="R4730" s="5">
        <v>0</v>
      </c>
      <c r="S4730" s="5">
        <v>0</v>
      </c>
      <c r="T4730" s="5">
        <f t="shared" si="805"/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f t="shared" si="808"/>
        <v>0</v>
      </c>
      <c r="Z4730" s="5">
        <v>0</v>
      </c>
      <c r="AA4730" s="5">
        <v>0</v>
      </c>
      <c r="AB4730" s="5">
        <f t="shared" si="809"/>
        <v>0</v>
      </c>
      <c r="AC4730" s="5">
        <v>0</v>
      </c>
      <c r="AD4730" s="5">
        <v>0</v>
      </c>
      <c r="AE4730" s="5">
        <f t="shared" si="810"/>
        <v>0</v>
      </c>
      <c r="AF4730" s="5">
        <v>3</v>
      </c>
      <c r="AG4730" s="6">
        <v>44757</v>
      </c>
      <c r="AH4730" s="5">
        <v>3</v>
      </c>
      <c r="AI4730" s="5">
        <v>0</v>
      </c>
      <c r="AJ4730" s="5">
        <v>0</v>
      </c>
      <c r="AK4730" s="5">
        <f t="shared" si="811"/>
        <v>0</v>
      </c>
      <c r="AL4730" s="5">
        <v>0</v>
      </c>
      <c r="AM4730" s="5">
        <v>0</v>
      </c>
      <c r="AN4730" s="5">
        <f t="shared" si="812"/>
        <v>0</v>
      </c>
      <c r="AO4730" s="5">
        <v>0</v>
      </c>
      <c r="AP4730" s="5">
        <v>0</v>
      </c>
      <c r="AQ4730" s="5">
        <f t="shared" si="813"/>
        <v>0</v>
      </c>
      <c r="AR4730" s="5">
        <v>0</v>
      </c>
      <c r="AS4730" s="6"/>
      <c r="AT4730" s="5">
        <v>0</v>
      </c>
      <c r="AU4730" s="5">
        <v>0</v>
      </c>
      <c r="AV4730" t="str">
        <f t="shared" si="806"/>
        <v>N</v>
      </c>
      <c r="AW4730" t="s">
        <v>60</v>
      </c>
      <c r="AX4730" t="s">
        <v>61</v>
      </c>
      <c r="AY4730" t="s">
        <v>62</v>
      </c>
      <c r="AZ4730" t="s">
        <v>62</v>
      </c>
      <c r="BA4730" t="str">
        <f t="shared" si="807"/>
        <v>N</v>
      </c>
    </row>
    <row r="4731" spans="1:53">
      <c r="A4731" t="s">
        <v>53</v>
      </c>
      <c r="B4731" t="s">
        <v>54</v>
      </c>
      <c r="C4731" t="s">
        <v>55</v>
      </c>
      <c r="D4731">
        <v>2022</v>
      </c>
      <c r="F4731" t="s">
        <v>10940</v>
      </c>
      <c r="G4731" t="s">
        <v>10941</v>
      </c>
      <c r="I4731" t="s">
        <v>10942</v>
      </c>
      <c r="J4731" t="s">
        <v>101</v>
      </c>
      <c r="K4731" t="s">
        <v>93</v>
      </c>
      <c r="L4731" s="5">
        <v>0</v>
      </c>
      <c r="M4731" s="5">
        <v>0</v>
      </c>
      <c r="N4731" s="5">
        <f t="shared" si="803"/>
        <v>0</v>
      </c>
      <c r="O4731" s="5">
        <v>0</v>
      </c>
      <c r="P4731" s="5">
        <v>0</v>
      </c>
      <c r="Q4731" s="5">
        <f t="shared" si="804"/>
        <v>0</v>
      </c>
      <c r="R4731" s="5">
        <v>0</v>
      </c>
      <c r="S4731" s="5">
        <v>0</v>
      </c>
      <c r="T4731" s="5">
        <f t="shared" si="805"/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f t="shared" si="808"/>
        <v>0</v>
      </c>
      <c r="Z4731" s="5">
        <v>0</v>
      </c>
      <c r="AA4731" s="5">
        <v>0</v>
      </c>
      <c r="AB4731" s="5">
        <f t="shared" si="809"/>
        <v>0</v>
      </c>
      <c r="AC4731" s="5">
        <v>0</v>
      </c>
      <c r="AD4731" s="5">
        <v>0</v>
      </c>
      <c r="AE4731" s="5">
        <f t="shared" si="810"/>
        <v>0</v>
      </c>
      <c r="AF4731" s="5">
        <v>1</v>
      </c>
      <c r="AG4731" s="6">
        <v>44875</v>
      </c>
      <c r="AH4731" s="5">
        <v>1</v>
      </c>
      <c r="AI4731" s="5">
        <v>0</v>
      </c>
      <c r="AJ4731" s="5">
        <v>0</v>
      </c>
      <c r="AK4731" s="5">
        <f t="shared" si="811"/>
        <v>0</v>
      </c>
      <c r="AL4731" s="5">
        <v>0</v>
      </c>
      <c r="AM4731" s="5">
        <v>0</v>
      </c>
      <c r="AN4731" s="5">
        <f t="shared" si="812"/>
        <v>0</v>
      </c>
      <c r="AO4731" s="5">
        <v>0</v>
      </c>
      <c r="AP4731" s="5">
        <v>0</v>
      </c>
      <c r="AQ4731" s="5">
        <f t="shared" si="813"/>
        <v>0</v>
      </c>
      <c r="AR4731" s="5">
        <v>0</v>
      </c>
      <c r="AS4731" s="6"/>
      <c r="AT4731" s="5">
        <v>0</v>
      </c>
      <c r="AU4731" s="5">
        <v>0</v>
      </c>
      <c r="AV4731" t="str">
        <f t="shared" si="806"/>
        <v>N</v>
      </c>
      <c r="AW4731" t="s">
        <v>60</v>
      </c>
      <c r="AX4731" t="s">
        <v>61</v>
      </c>
      <c r="AY4731" t="s">
        <v>62</v>
      </c>
      <c r="AZ4731" t="s">
        <v>62</v>
      </c>
      <c r="BA4731" t="str">
        <f t="shared" si="807"/>
        <v>N</v>
      </c>
    </row>
    <row r="4732" spans="1:53">
      <c r="A4732" t="s">
        <v>53</v>
      </c>
      <c r="B4732" t="s">
        <v>54</v>
      </c>
      <c r="C4732" t="s">
        <v>55</v>
      </c>
      <c r="D4732">
        <v>2022</v>
      </c>
      <c r="F4732" t="s">
        <v>10943</v>
      </c>
      <c r="G4732" t="s">
        <v>10944</v>
      </c>
      <c r="I4732" t="s">
        <v>10945</v>
      </c>
      <c r="J4732" t="s">
        <v>101</v>
      </c>
      <c r="K4732" t="s">
        <v>93</v>
      </c>
      <c r="L4732" s="5">
        <v>0</v>
      </c>
      <c r="M4732" s="5">
        <v>0</v>
      </c>
      <c r="N4732" s="5">
        <f t="shared" si="803"/>
        <v>0</v>
      </c>
      <c r="O4732" s="5">
        <v>0</v>
      </c>
      <c r="P4732" s="5">
        <v>0</v>
      </c>
      <c r="Q4732" s="5">
        <f t="shared" si="804"/>
        <v>0</v>
      </c>
      <c r="R4732" s="5">
        <v>0</v>
      </c>
      <c r="S4732" s="5">
        <v>0</v>
      </c>
      <c r="T4732" s="5">
        <f t="shared" si="805"/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f t="shared" si="808"/>
        <v>0</v>
      </c>
      <c r="Z4732" s="5">
        <v>0</v>
      </c>
      <c r="AA4732" s="5">
        <v>0</v>
      </c>
      <c r="AB4732" s="5">
        <f t="shared" si="809"/>
        <v>0</v>
      </c>
      <c r="AC4732" s="5">
        <v>0</v>
      </c>
      <c r="AD4732" s="5">
        <v>0</v>
      </c>
      <c r="AE4732" s="5">
        <f t="shared" si="810"/>
        <v>0</v>
      </c>
      <c r="AF4732" s="5">
        <v>1</v>
      </c>
      <c r="AG4732" s="6">
        <v>44699</v>
      </c>
      <c r="AH4732" s="5">
        <v>1</v>
      </c>
      <c r="AI4732" s="5">
        <v>0</v>
      </c>
      <c r="AJ4732" s="5">
        <v>0</v>
      </c>
      <c r="AK4732" s="5">
        <f t="shared" si="811"/>
        <v>0</v>
      </c>
      <c r="AL4732" s="5">
        <v>0</v>
      </c>
      <c r="AM4732" s="5">
        <v>0</v>
      </c>
      <c r="AN4732" s="5">
        <f t="shared" si="812"/>
        <v>0</v>
      </c>
      <c r="AO4732" s="5">
        <v>0</v>
      </c>
      <c r="AP4732" s="5">
        <v>0</v>
      </c>
      <c r="AQ4732" s="5">
        <f t="shared" si="813"/>
        <v>0</v>
      </c>
      <c r="AR4732" s="5">
        <v>0</v>
      </c>
      <c r="AS4732" s="6"/>
      <c r="AT4732" s="5">
        <v>0</v>
      </c>
      <c r="AU4732" s="5">
        <v>0</v>
      </c>
      <c r="AV4732" t="str">
        <f t="shared" si="806"/>
        <v>N</v>
      </c>
      <c r="AW4732" t="s">
        <v>60</v>
      </c>
      <c r="AX4732" t="s">
        <v>61</v>
      </c>
      <c r="AY4732" t="s">
        <v>62</v>
      </c>
      <c r="AZ4732" t="s">
        <v>62</v>
      </c>
      <c r="BA4732" t="str">
        <f t="shared" si="807"/>
        <v>N</v>
      </c>
    </row>
    <row r="4733" spans="1:53">
      <c r="A4733" t="s">
        <v>53</v>
      </c>
      <c r="B4733" t="s">
        <v>54</v>
      </c>
      <c r="C4733" t="s">
        <v>55</v>
      </c>
      <c r="D4733">
        <v>2022</v>
      </c>
      <c r="F4733" t="s">
        <v>10946</v>
      </c>
      <c r="G4733" t="s">
        <v>10947</v>
      </c>
      <c r="I4733" t="s">
        <v>10948</v>
      </c>
      <c r="J4733" t="s">
        <v>101</v>
      </c>
      <c r="K4733" t="s">
        <v>93</v>
      </c>
      <c r="L4733" s="5">
        <v>0</v>
      </c>
      <c r="M4733" s="5">
        <v>0</v>
      </c>
      <c r="N4733" s="5">
        <f t="shared" si="803"/>
        <v>0</v>
      </c>
      <c r="O4733" s="5">
        <v>0</v>
      </c>
      <c r="P4733" s="5">
        <v>0</v>
      </c>
      <c r="Q4733" s="5">
        <f t="shared" si="804"/>
        <v>0</v>
      </c>
      <c r="R4733" s="5">
        <v>0</v>
      </c>
      <c r="S4733" s="5">
        <v>0</v>
      </c>
      <c r="T4733" s="5">
        <f t="shared" si="805"/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f t="shared" si="808"/>
        <v>0</v>
      </c>
      <c r="Z4733" s="5">
        <v>0</v>
      </c>
      <c r="AA4733" s="5">
        <v>0</v>
      </c>
      <c r="AB4733" s="5">
        <f t="shared" si="809"/>
        <v>0</v>
      </c>
      <c r="AC4733" s="5">
        <v>0</v>
      </c>
      <c r="AD4733" s="5">
        <v>0</v>
      </c>
      <c r="AE4733" s="5">
        <f t="shared" si="810"/>
        <v>0</v>
      </c>
      <c r="AF4733" s="5">
        <v>1</v>
      </c>
      <c r="AG4733" s="6">
        <v>44903</v>
      </c>
      <c r="AH4733" s="5">
        <v>1</v>
      </c>
      <c r="AI4733" s="5">
        <v>0</v>
      </c>
      <c r="AJ4733" s="5">
        <v>0</v>
      </c>
      <c r="AK4733" s="5">
        <f t="shared" si="811"/>
        <v>0</v>
      </c>
      <c r="AL4733" s="5">
        <v>0</v>
      </c>
      <c r="AM4733" s="5">
        <v>0</v>
      </c>
      <c r="AN4733" s="5">
        <f t="shared" si="812"/>
        <v>0</v>
      </c>
      <c r="AO4733" s="5">
        <v>0</v>
      </c>
      <c r="AP4733" s="5">
        <v>0</v>
      </c>
      <c r="AQ4733" s="5">
        <f t="shared" si="813"/>
        <v>0</v>
      </c>
      <c r="AR4733" s="5">
        <v>0</v>
      </c>
      <c r="AS4733" s="6"/>
      <c r="AT4733" s="5">
        <v>0</v>
      </c>
      <c r="AU4733" s="5">
        <v>0</v>
      </c>
      <c r="AV4733" t="str">
        <f t="shared" si="806"/>
        <v>N</v>
      </c>
      <c r="AW4733" t="s">
        <v>60</v>
      </c>
      <c r="AX4733" t="s">
        <v>61</v>
      </c>
      <c r="AY4733" t="s">
        <v>62</v>
      </c>
      <c r="AZ4733" t="s">
        <v>62</v>
      </c>
      <c r="BA4733" t="str">
        <f t="shared" si="807"/>
        <v>N</v>
      </c>
    </row>
    <row r="4734" spans="1:53">
      <c r="A4734" t="s">
        <v>53</v>
      </c>
      <c r="B4734" t="s">
        <v>54</v>
      </c>
      <c r="C4734" t="s">
        <v>55</v>
      </c>
      <c r="D4734">
        <v>2022</v>
      </c>
      <c r="F4734" t="s">
        <v>10949</v>
      </c>
      <c r="G4734" t="s">
        <v>10950</v>
      </c>
      <c r="I4734" t="s">
        <v>10951</v>
      </c>
      <c r="J4734" t="s">
        <v>101</v>
      </c>
      <c r="K4734" t="s">
        <v>93</v>
      </c>
      <c r="L4734" s="5">
        <v>0</v>
      </c>
      <c r="M4734" s="5">
        <v>0</v>
      </c>
      <c r="N4734" s="5">
        <f t="shared" si="803"/>
        <v>0</v>
      </c>
      <c r="O4734" s="5">
        <v>0</v>
      </c>
      <c r="P4734" s="5">
        <v>0</v>
      </c>
      <c r="Q4734" s="5">
        <f t="shared" si="804"/>
        <v>0</v>
      </c>
      <c r="R4734" s="5">
        <v>0</v>
      </c>
      <c r="S4734" s="5">
        <v>0</v>
      </c>
      <c r="T4734" s="5">
        <f t="shared" si="805"/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f t="shared" si="808"/>
        <v>0</v>
      </c>
      <c r="Z4734" s="5">
        <v>0</v>
      </c>
      <c r="AA4734" s="5">
        <v>0</v>
      </c>
      <c r="AB4734" s="5">
        <f t="shared" si="809"/>
        <v>0</v>
      </c>
      <c r="AC4734" s="5">
        <v>0</v>
      </c>
      <c r="AD4734" s="5">
        <v>0</v>
      </c>
      <c r="AE4734" s="5">
        <f t="shared" si="810"/>
        <v>0</v>
      </c>
      <c r="AF4734" s="5">
        <v>1</v>
      </c>
      <c r="AG4734" s="6">
        <v>44742</v>
      </c>
      <c r="AH4734" s="5">
        <v>1</v>
      </c>
      <c r="AI4734" s="5">
        <v>0</v>
      </c>
      <c r="AJ4734" s="5">
        <v>0</v>
      </c>
      <c r="AK4734" s="5">
        <f t="shared" si="811"/>
        <v>0</v>
      </c>
      <c r="AL4734" s="5">
        <v>0</v>
      </c>
      <c r="AM4734" s="5">
        <v>0</v>
      </c>
      <c r="AN4734" s="5">
        <f t="shared" si="812"/>
        <v>0</v>
      </c>
      <c r="AO4734" s="5">
        <v>0</v>
      </c>
      <c r="AP4734" s="5">
        <v>0</v>
      </c>
      <c r="AQ4734" s="5">
        <f t="shared" si="813"/>
        <v>0</v>
      </c>
      <c r="AR4734" s="5">
        <v>0</v>
      </c>
      <c r="AS4734" s="6"/>
      <c r="AT4734" s="5">
        <v>0</v>
      </c>
      <c r="AU4734" s="5">
        <v>0</v>
      </c>
      <c r="AV4734" t="str">
        <f t="shared" si="806"/>
        <v>N</v>
      </c>
      <c r="AW4734" t="s">
        <v>60</v>
      </c>
      <c r="AX4734" t="s">
        <v>61</v>
      </c>
      <c r="AY4734" t="s">
        <v>62</v>
      </c>
      <c r="AZ4734" t="s">
        <v>62</v>
      </c>
      <c r="BA4734" t="str">
        <f t="shared" si="807"/>
        <v>N</v>
      </c>
    </row>
    <row r="4735" spans="1:53">
      <c r="A4735" t="s">
        <v>53</v>
      </c>
      <c r="B4735" t="s">
        <v>54</v>
      </c>
      <c r="C4735" t="s">
        <v>55</v>
      </c>
      <c r="D4735">
        <v>2022</v>
      </c>
      <c r="F4735" t="s">
        <v>10952</v>
      </c>
      <c r="G4735" t="s">
        <v>10953</v>
      </c>
      <c r="I4735" t="s">
        <v>10954</v>
      </c>
      <c r="J4735" t="s">
        <v>101</v>
      </c>
      <c r="K4735" t="s">
        <v>93</v>
      </c>
      <c r="L4735" s="5">
        <v>0</v>
      </c>
      <c r="M4735" s="5">
        <v>0</v>
      </c>
      <c r="N4735" s="5">
        <f t="shared" si="803"/>
        <v>0</v>
      </c>
      <c r="O4735" s="5">
        <v>0</v>
      </c>
      <c r="P4735" s="5">
        <v>0</v>
      </c>
      <c r="Q4735" s="5">
        <f t="shared" si="804"/>
        <v>0</v>
      </c>
      <c r="R4735" s="5">
        <v>0</v>
      </c>
      <c r="S4735" s="5">
        <v>0</v>
      </c>
      <c r="T4735" s="5">
        <f t="shared" si="805"/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f t="shared" si="808"/>
        <v>0</v>
      </c>
      <c r="Z4735" s="5">
        <v>0</v>
      </c>
      <c r="AA4735" s="5">
        <v>0</v>
      </c>
      <c r="AB4735" s="5">
        <f t="shared" si="809"/>
        <v>0</v>
      </c>
      <c r="AC4735" s="5">
        <v>0</v>
      </c>
      <c r="AD4735" s="5">
        <v>0</v>
      </c>
      <c r="AE4735" s="5">
        <f t="shared" si="810"/>
        <v>0</v>
      </c>
      <c r="AF4735" s="5">
        <v>1</v>
      </c>
      <c r="AG4735" s="6">
        <v>44886</v>
      </c>
      <c r="AH4735" s="5">
        <v>1</v>
      </c>
      <c r="AI4735" s="5">
        <v>0</v>
      </c>
      <c r="AJ4735" s="5">
        <v>0</v>
      </c>
      <c r="AK4735" s="5">
        <f t="shared" si="811"/>
        <v>0</v>
      </c>
      <c r="AL4735" s="5">
        <v>0</v>
      </c>
      <c r="AM4735" s="5">
        <v>0</v>
      </c>
      <c r="AN4735" s="5">
        <f t="shared" si="812"/>
        <v>0</v>
      </c>
      <c r="AO4735" s="5">
        <v>0</v>
      </c>
      <c r="AP4735" s="5">
        <v>0</v>
      </c>
      <c r="AQ4735" s="5">
        <f t="shared" si="813"/>
        <v>0</v>
      </c>
      <c r="AR4735" s="5">
        <v>0</v>
      </c>
      <c r="AS4735" s="6"/>
      <c r="AT4735" s="5">
        <v>0</v>
      </c>
      <c r="AU4735" s="5">
        <v>0</v>
      </c>
      <c r="AV4735" t="str">
        <f t="shared" si="806"/>
        <v>N</v>
      </c>
      <c r="AW4735" t="s">
        <v>60</v>
      </c>
      <c r="AX4735" t="s">
        <v>61</v>
      </c>
      <c r="AY4735" t="s">
        <v>62</v>
      </c>
      <c r="AZ4735" t="s">
        <v>62</v>
      </c>
      <c r="BA4735" t="str">
        <f t="shared" si="807"/>
        <v>N</v>
      </c>
    </row>
    <row r="4736" spans="1:53">
      <c r="A4736" t="s">
        <v>53</v>
      </c>
      <c r="B4736" t="s">
        <v>54</v>
      </c>
      <c r="C4736" t="s">
        <v>55</v>
      </c>
      <c r="D4736">
        <v>2022</v>
      </c>
      <c r="F4736" t="s">
        <v>10955</v>
      </c>
      <c r="G4736" t="s">
        <v>10956</v>
      </c>
      <c r="I4736" t="s">
        <v>10957</v>
      </c>
      <c r="J4736" t="s">
        <v>101</v>
      </c>
      <c r="K4736" t="s">
        <v>93</v>
      </c>
      <c r="L4736" s="5">
        <v>0</v>
      </c>
      <c r="M4736" s="5">
        <v>0</v>
      </c>
      <c r="N4736" s="5">
        <f t="shared" si="803"/>
        <v>0</v>
      </c>
      <c r="O4736" s="5">
        <v>0</v>
      </c>
      <c r="P4736" s="5">
        <v>0</v>
      </c>
      <c r="Q4736" s="5">
        <f t="shared" si="804"/>
        <v>0</v>
      </c>
      <c r="R4736" s="5">
        <v>0</v>
      </c>
      <c r="S4736" s="5">
        <v>0</v>
      </c>
      <c r="T4736" s="5">
        <f t="shared" si="805"/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f t="shared" si="808"/>
        <v>0</v>
      </c>
      <c r="Z4736" s="5">
        <v>0</v>
      </c>
      <c r="AA4736" s="5">
        <v>0</v>
      </c>
      <c r="AB4736" s="5">
        <f t="shared" si="809"/>
        <v>0</v>
      </c>
      <c r="AC4736" s="5">
        <v>0</v>
      </c>
      <c r="AD4736" s="5">
        <v>0</v>
      </c>
      <c r="AE4736" s="5">
        <f t="shared" si="810"/>
        <v>0</v>
      </c>
      <c r="AF4736" s="5">
        <v>1</v>
      </c>
      <c r="AG4736" s="6">
        <v>44637</v>
      </c>
      <c r="AH4736" s="5">
        <v>1</v>
      </c>
      <c r="AI4736" s="5">
        <v>0</v>
      </c>
      <c r="AJ4736" s="5">
        <v>0</v>
      </c>
      <c r="AK4736" s="5">
        <f t="shared" si="811"/>
        <v>0</v>
      </c>
      <c r="AL4736" s="5">
        <v>0</v>
      </c>
      <c r="AM4736" s="5">
        <v>0</v>
      </c>
      <c r="AN4736" s="5">
        <f t="shared" si="812"/>
        <v>0</v>
      </c>
      <c r="AO4736" s="5">
        <v>0</v>
      </c>
      <c r="AP4736" s="5">
        <v>0</v>
      </c>
      <c r="AQ4736" s="5">
        <f t="shared" si="813"/>
        <v>0</v>
      </c>
      <c r="AR4736" s="5">
        <v>0</v>
      </c>
      <c r="AS4736" s="6"/>
      <c r="AT4736" s="5">
        <v>0</v>
      </c>
      <c r="AU4736" s="5">
        <v>0</v>
      </c>
      <c r="AV4736" t="str">
        <f t="shared" si="806"/>
        <v>N</v>
      </c>
      <c r="AW4736" t="s">
        <v>60</v>
      </c>
      <c r="AX4736" t="s">
        <v>61</v>
      </c>
      <c r="AY4736" t="s">
        <v>62</v>
      </c>
      <c r="AZ4736" t="s">
        <v>62</v>
      </c>
      <c r="BA4736" t="str">
        <f t="shared" si="807"/>
        <v>N</v>
      </c>
    </row>
    <row r="4737" spans="1:53">
      <c r="A4737" t="s">
        <v>53</v>
      </c>
      <c r="B4737" t="s">
        <v>54</v>
      </c>
      <c r="C4737" t="s">
        <v>89</v>
      </c>
      <c r="D4737">
        <v>2022</v>
      </c>
      <c r="F4737" t="s">
        <v>10958</v>
      </c>
      <c r="G4737" t="s">
        <v>10959</v>
      </c>
      <c r="I4737" t="s">
        <v>10960</v>
      </c>
      <c r="J4737" t="s">
        <v>101</v>
      </c>
      <c r="K4737" t="s">
        <v>93</v>
      </c>
      <c r="L4737" s="5">
        <v>0</v>
      </c>
      <c r="M4737" s="5">
        <v>0</v>
      </c>
      <c r="N4737" s="5">
        <f t="shared" si="803"/>
        <v>0</v>
      </c>
      <c r="O4737" s="5">
        <v>0</v>
      </c>
      <c r="P4737" s="5">
        <v>0</v>
      </c>
      <c r="Q4737" s="5">
        <f t="shared" si="804"/>
        <v>0</v>
      </c>
      <c r="R4737" s="5">
        <v>0</v>
      </c>
      <c r="S4737" s="5">
        <v>0</v>
      </c>
      <c r="T4737" s="5">
        <f t="shared" si="805"/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f t="shared" si="808"/>
        <v>0</v>
      </c>
      <c r="Z4737" s="5">
        <v>0</v>
      </c>
      <c r="AA4737" s="5">
        <v>0</v>
      </c>
      <c r="AB4737" s="5">
        <f t="shared" si="809"/>
        <v>0</v>
      </c>
      <c r="AC4737" s="5">
        <v>0</v>
      </c>
      <c r="AD4737" s="5">
        <v>0</v>
      </c>
      <c r="AE4737" s="5">
        <f t="shared" si="810"/>
        <v>0</v>
      </c>
      <c r="AF4737" s="5">
        <v>1</v>
      </c>
      <c r="AG4737" s="6">
        <v>44739</v>
      </c>
      <c r="AH4737" s="5">
        <v>1</v>
      </c>
      <c r="AI4737" s="5">
        <v>0</v>
      </c>
      <c r="AJ4737" s="5">
        <v>0</v>
      </c>
      <c r="AK4737" s="5">
        <f t="shared" si="811"/>
        <v>0</v>
      </c>
      <c r="AL4737" s="5">
        <v>0</v>
      </c>
      <c r="AM4737" s="5">
        <v>0</v>
      </c>
      <c r="AN4737" s="5">
        <f t="shared" si="812"/>
        <v>0</v>
      </c>
      <c r="AO4737" s="5">
        <v>0</v>
      </c>
      <c r="AP4737" s="5">
        <v>0</v>
      </c>
      <c r="AQ4737" s="5">
        <f t="shared" si="813"/>
        <v>0</v>
      </c>
      <c r="AR4737" s="5">
        <v>0</v>
      </c>
      <c r="AS4737" s="6"/>
      <c r="AT4737" s="5">
        <v>0</v>
      </c>
      <c r="AU4737" s="5">
        <v>0</v>
      </c>
      <c r="AV4737" t="str">
        <f t="shared" si="806"/>
        <v>N</v>
      </c>
      <c r="AW4737" t="s">
        <v>60</v>
      </c>
      <c r="AX4737" t="s">
        <v>60</v>
      </c>
      <c r="AY4737" t="s">
        <v>62</v>
      </c>
      <c r="AZ4737" t="s">
        <v>62</v>
      </c>
      <c r="BA4737" t="str">
        <f t="shared" si="807"/>
        <v>N</v>
      </c>
    </row>
    <row r="4738" spans="1:53">
      <c r="A4738" t="s">
        <v>53</v>
      </c>
      <c r="B4738" t="s">
        <v>54</v>
      </c>
      <c r="C4738" t="s">
        <v>55</v>
      </c>
      <c r="D4738">
        <v>2022</v>
      </c>
      <c r="F4738" t="s">
        <v>10961</v>
      </c>
      <c r="G4738" t="s">
        <v>10962</v>
      </c>
      <c r="I4738" t="s">
        <v>10963</v>
      </c>
      <c r="J4738" t="s">
        <v>101</v>
      </c>
      <c r="K4738" t="s">
        <v>93</v>
      </c>
      <c r="L4738" s="5">
        <v>0</v>
      </c>
      <c r="M4738" s="5">
        <v>0</v>
      </c>
      <c r="N4738" s="5">
        <f t="shared" ref="N4738:N4801" si="814">L4738+M4738</f>
        <v>0</v>
      </c>
      <c r="O4738" s="5">
        <v>0</v>
      </c>
      <c r="P4738" s="5">
        <v>0</v>
      </c>
      <c r="Q4738" s="5">
        <f t="shared" ref="Q4738:Q4801" si="815">O4738+P4738</f>
        <v>0</v>
      </c>
      <c r="R4738" s="5">
        <v>0</v>
      </c>
      <c r="S4738" s="5">
        <v>0</v>
      </c>
      <c r="T4738" s="5">
        <f t="shared" ref="T4738:T4801" si="816">R4738+S4738</f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f t="shared" si="808"/>
        <v>0</v>
      </c>
      <c r="Z4738" s="5">
        <v>0</v>
      </c>
      <c r="AA4738" s="5">
        <v>0</v>
      </c>
      <c r="AB4738" s="5">
        <f t="shared" si="809"/>
        <v>0</v>
      </c>
      <c r="AC4738" s="5">
        <v>0</v>
      </c>
      <c r="AD4738" s="5">
        <v>0</v>
      </c>
      <c r="AE4738" s="5">
        <f t="shared" si="810"/>
        <v>0</v>
      </c>
      <c r="AF4738" s="5">
        <v>1</v>
      </c>
      <c r="AG4738" s="6">
        <v>44813</v>
      </c>
      <c r="AH4738" s="5">
        <v>1</v>
      </c>
      <c r="AI4738" s="5">
        <v>0</v>
      </c>
      <c r="AJ4738" s="5">
        <v>0</v>
      </c>
      <c r="AK4738" s="5">
        <f t="shared" si="811"/>
        <v>0</v>
      </c>
      <c r="AL4738" s="5">
        <v>0</v>
      </c>
      <c r="AM4738" s="5">
        <v>0</v>
      </c>
      <c r="AN4738" s="5">
        <f t="shared" si="812"/>
        <v>0</v>
      </c>
      <c r="AO4738" s="5">
        <v>0</v>
      </c>
      <c r="AP4738" s="5">
        <v>0</v>
      </c>
      <c r="AQ4738" s="5">
        <f t="shared" si="813"/>
        <v>0</v>
      </c>
      <c r="AR4738" s="5">
        <v>0</v>
      </c>
      <c r="AS4738" s="6"/>
      <c r="AT4738" s="5">
        <v>0</v>
      </c>
      <c r="AU4738" s="5">
        <v>0</v>
      </c>
      <c r="AV4738" t="str">
        <f t="shared" ref="AV4738:AV4801" si="817">IF(AU4738 &gt; 0, "Y", "N")</f>
        <v>N</v>
      </c>
      <c r="AW4738" t="s">
        <v>60</v>
      </c>
      <c r="AX4738" t="s">
        <v>61</v>
      </c>
      <c r="AY4738" t="s">
        <v>62</v>
      </c>
      <c r="AZ4738" t="s">
        <v>62</v>
      </c>
      <c r="BA4738" t="str">
        <f t="shared" ref="BA4738:BA4801" si="818">IF(OR(L4738&gt;0, O4738&gt;0, R4738&gt;0, W4738&gt;0, Z4738&gt;0, AC4738&gt;0, AI4738&gt;0, AL4738&gt;0, AO4738&gt;0, M4738&gt;0), "Y", "N")</f>
        <v>N</v>
      </c>
    </row>
    <row r="4739" spans="1:53">
      <c r="A4739" t="s">
        <v>53</v>
      </c>
      <c r="B4739" t="s">
        <v>54</v>
      </c>
      <c r="C4739" t="s">
        <v>55</v>
      </c>
      <c r="D4739">
        <v>2022</v>
      </c>
      <c r="F4739" t="s">
        <v>10964</v>
      </c>
      <c r="G4739" t="s">
        <v>10965</v>
      </c>
      <c r="I4739" t="s">
        <v>10966</v>
      </c>
      <c r="J4739" t="s">
        <v>101</v>
      </c>
      <c r="K4739" t="s">
        <v>93</v>
      </c>
      <c r="L4739" s="5">
        <v>0</v>
      </c>
      <c r="M4739" s="5">
        <v>0</v>
      </c>
      <c r="N4739" s="5">
        <f t="shared" si="814"/>
        <v>0</v>
      </c>
      <c r="O4739" s="5">
        <v>0</v>
      </c>
      <c r="P4739" s="5">
        <v>0</v>
      </c>
      <c r="Q4739" s="5">
        <f t="shared" si="815"/>
        <v>0</v>
      </c>
      <c r="R4739" s="5">
        <v>0</v>
      </c>
      <c r="S4739" s="5">
        <v>0</v>
      </c>
      <c r="T4739" s="5">
        <f t="shared" si="816"/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f t="shared" ref="Y4739:Y4802" si="819">W4739+X4739</f>
        <v>0</v>
      </c>
      <c r="Z4739" s="5">
        <v>0</v>
      </c>
      <c r="AA4739" s="5">
        <v>0</v>
      </c>
      <c r="AB4739" s="5">
        <f t="shared" ref="AB4739:AB4802" si="820">SUM(Z4739:AA4739)</f>
        <v>0</v>
      </c>
      <c r="AC4739" s="5">
        <v>0</v>
      </c>
      <c r="AD4739" s="5">
        <v>0</v>
      </c>
      <c r="AE4739" s="5">
        <f t="shared" ref="AE4739:AE4802" si="821">SUM(AC4739:AD4739)</f>
        <v>0</v>
      </c>
      <c r="AF4739" s="5">
        <v>1</v>
      </c>
      <c r="AG4739" s="6">
        <v>44900</v>
      </c>
      <c r="AH4739" s="5">
        <v>1</v>
      </c>
      <c r="AI4739" s="5">
        <v>0</v>
      </c>
      <c r="AJ4739" s="5">
        <v>0</v>
      </c>
      <c r="AK4739" s="5">
        <f t="shared" ref="AK4739:AK4802" si="822">SUM(AI4739:AJ4739)</f>
        <v>0</v>
      </c>
      <c r="AL4739" s="5">
        <v>0</v>
      </c>
      <c r="AM4739" s="5">
        <v>0</v>
      </c>
      <c r="AN4739" s="5">
        <f t="shared" ref="AN4739:AN4802" si="823">SUM(AL4739:AM4739)</f>
        <v>0</v>
      </c>
      <c r="AO4739" s="5">
        <v>0</v>
      </c>
      <c r="AP4739" s="5">
        <v>0</v>
      </c>
      <c r="AQ4739" s="5">
        <f t="shared" ref="AQ4739:AQ4802" si="824">SUM(AO4739:AP4739)</f>
        <v>0</v>
      </c>
      <c r="AR4739" s="5">
        <v>0</v>
      </c>
      <c r="AS4739" s="6"/>
      <c r="AT4739" s="5">
        <v>0</v>
      </c>
      <c r="AU4739" s="5">
        <v>0</v>
      </c>
      <c r="AV4739" t="str">
        <f t="shared" si="817"/>
        <v>N</v>
      </c>
      <c r="AW4739" t="s">
        <v>60</v>
      </c>
      <c r="AX4739" t="s">
        <v>61</v>
      </c>
      <c r="AY4739" t="s">
        <v>62</v>
      </c>
      <c r="AZ4739" t="s">
        <v>62</v>
      </c>
      <c r="BA4739" t="str">
        <f t="shared" si="818"/>
        <v>N</v>
      </c>
    </row>
    <row r="4740" spans="1:53">
      <c r="A4740" t="s">
        <v>53</v>
      </c>
      <c r="B4740" t="s">
        <v>54</v>
      </c>
      <c r="C4740" t="s">
        <v>55</v>
      </c>
      <c r="D4740">
        <v>2022</v>
      </c>
      <c r="F4740" t="s">
        <v>10967</v>
      </c>
      <c r="G4740" t="s">
        <v>10968</v>
      </c>
      <c r="I4740" t="s">
        <v>10969</v>
      </c>
      <c r="J4740" t="s">
        <v>58</v>
      </c>
      <c r="K4740" t="s">
        <v>59</v>
      </c>
      <c r="L4740" s="5">
        <v>0</v>
      </c>
      <c r="M4740" s="5">
        <v>0</v>
      </c>
      <c r="N4740" s="5">
        <f t="shared" si="814"/>
        <v>0</v>
      </c>
      <c r="O4740" s="5">
        <v>0</v>
      </c>
      <c r="P4740" s="5">
        <v>0</v>
      </c>
      <c r="Q4740" s="5">
        <f t="shared" si="815"/>
        <v>0</v>
      </c>
      <c r="R4740" s="5">
        <v>0</v>
      </c>
      <c r="S4740" s="5">
        <v>0</v>
      </c>
      <c r="T4740" s="5">
        <f t="shared" si="816"/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f t="shared" si="819"/>
        <v>0</v>
      </c>
      <c r="Z4740" s="5">
        <v>0</v>
      </c>
      <c r="AA4740" s="5">
        <v>0</v>
      </c>
      <c r="AB4740" s="5">
        <f t="shared" si="820"/>
        <v>0</v>
      </c>
      <c r="AC4740" s="5">
        <v>0</v>
      </c>
      <c r="AD4740" s="5">
        <v>0</v>
      </c>
      <c r="AE4740" s="5">
        <f t="shared" si="821"/>
        <v>0</v>
      </c>
      <c r="AF4740" s="5">
        <v>1</v>
      </c>
      <c r="AG4740" s="6">
        <v>44727</v>
      </c>
      <c r="AH4740" s="5">
        <v>1</v>
      </c>
      <c r="AI4740" s="5">
        <v>0</v>
      </c>
      <c r="AJ4740" s="5">
        <v>0</v>
      </c>
      <c r="AK4740" s="5">
        <f t="shared" si="822"/>
        <v>0</v>
      </c>
      <c r="AL4740" s="5">
        <v>0</v>
      </c>
      <c r="AM4740" s="5">
        <v>0</v>
      </c>
      <c r="AN4740" s="5">
        <f t="shared" si="823"/>
        <v>0</v>
      </c>
      <c r="AO4740" s="5">
        <v>0</v>
      </c>
      <c r="AP4740" s="5">
        <v>0</v>
      </c>
      <c r="AQ4740" s="5">
        <f t="shared" si="824"/>
        <v>0</v>
      </c>
      <c r="AR4740" s="5">
        <v>0</v>
      </c>
      <c r="AS4740" s="6"/>
      <c r="AT4740" s="5">
        <v>0</v>
      </c>
      <c r="AU4740" s="5">
        <v>0</v>
      </c>
      <c r="AV4740" t="str">
        <f t="shared" si="817"/>
        <v>N</v>
      </c>
      <c r="AW4740" t="s">
        <v>60</v>
      </c>
      <c r="AX4740" t="s">
        <v>61</v>
      </c>
      <c r="AY4740" t="s">
        <v>62</v>
      </c>
      <c r="AZ4740" t="s">
        <v>62</v>
      </c>
      <c r="BA4740" t="str">
        <f t="shared" si="818"/>
        <v>N</v>
      </c>
    </row>
    <row r="4741" spans="1:53">
      <c r="A4741" t="s">
        <v>53</v>
      </c>
      <c r="B4741" t="s">
        <v>54</v>
      </c>
      <c r="C4741" t="s">
        <v>55</v>
      </c>
      <c r="D4741">
        <v>2022</v>
      </c>
      <c r="F4741" t="s">
        <v>10970</v>
      </c>
      <c r="G4741" t="s">
        <v>10971</v>
      </c>
      <c r="I4741" t="s">
        <v>10972</v>
      </c>
      <c r="J4741" t="s">
        <v>58</v>
      </c>
      <c r="K4741" t="s">
        <v>59</v>
      </c>
      <c r="L4741" s="5">
        <v>0</v>
      </c>
      <c r="M4741" s="5">
        <v>0</v>
      </c>
      <c r="N4741" s="5">
        <f t="shared" si="814"/>
        <v>0</v>
      </c>
      <c r="O4741" s="5">
        <v>0</v>
      </c>
      <c r="P4741" s="5">
        <v>0</v>
      </c>
      <c r="Q4741" s="5">
        <f t="shared" si="815"/>
        <v>0</v>
      </c>
      <c r="R4741" s="5">
        <v>0</v>
      </c>
      <c r="S4741" s="5">
        <v>0</v>
      </c>
      <c r="T4741" s="5">
        <f t="shared" si="816"/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f t="shared" si="819"/>
        <v>0</v>
      </c>
      <c r="Z4741" s="5">
        <v>0</v>
      </c>
      <c r="AA4741" s="5">
        <v>0</v>
      </c>
      <c r="AB4741" s="5">
        <f t="shared" si="820"/>
        <v>0</v>
      </c>
      <c r="AC4741" s="5">
        <v>0</v>
      </c>
      <c r="AD4741" s="5">
        <v>0</v>
      </c>
      <c r="AE4741" s="5">
        <f t="shared" si="821"/>
        <v>0</v>
      </c>
      <c r="AF4741" s="5">
        <v>1</v>
      </c>
      <c r="AG4741" s="6">
        <v>44838</v>
      </c>
      <c r="AH4741" s="5">
        <v>1</v>
      </c>
      <c r="AI4741" s="5">
        <v>0</v>
      </c>
      <c r="AJ4741" s="5">
        <v>0</v>
      </c>
      <c r="AK4741" s="5">
        <f t="shared" si="822"/>
        <v>0</v>
      </c>
      <c r="AL4741" s="5">
        <v>0</v>
      </c>
      <c r="AM4741" s="5">
        <v>0</v>
      </c>
      <c r="AN4741" s="5">
        <f t="shared" si="823"/>
        <v>0</v>
      </c>
      <c r="AO4741" s="5">
        <v>0</v>
      </c>
      <c r="AP4741" s="5">
        <v>0</v>
      </c>
      <c r="AQ4741" s="5">
        <f t="shared" si="824"/>
        <v>0</v>
      </c>
      <c r="AR4741" s="5">
        <v>0</v>
      </c>
      <c r="AS4741" s="6"/>
      <c r="AT4741" s="5">
        <v>0</v>
      </c>
      <c r="AU4741" s="5">
        <v>0</v>
      </c>
      <c r="AV4741" t="str">
        <f t="shared" si="817"/>
        <v>N</v>
      </c>
      <c r="AW4741" t="s">
        <v>60</v>
      </c>
      <c r="AX4741" t="s">
        <v>61</v>
      </c>
      <c r="AY4741" t="s">
        <v>62</v>
      </c>
      <c r="AZ4741" t="s">
        <v>62</v>
      </c>
      <c r="BA4741" t="str">
        <f t="shared" si="818"/>
        <v>N</v>
      </c>
    </row>
    <row r="4742" spans="1:53">
      <c r="A4742" t="s">
        <v>53</v>
      </c>
      <c r="B4742" t="s">
        <v>54</v>
      </c>
      <c r="C4742" t="s">
        <v>55</v>
      </c>
      <c r="D4742">
        <v>2022</v>
      </c>
      <c r="F4742" t="s">
        <v>10973</v>
      </c>
      <c r="G4742" t="s">
        <v>10974</v>
      </c>
      <c r="I4742" t="s">
        <v>10975</v>
      </c>
      <c r="J4742" t="s">
        <v>58</v>
      </c>
      <c r="K4742" t="s">
        <v>59</v>
      </c>
      <c r="L4742" s="5">
        <v>0</v>
      </c>
      <c r="M4742" s="5">
        <v>0</v>
      </c>
      <c r="N4742" s="5">
        <f t="shared" si="814"/>
        <v>0</v>
      </c>
      <c r="O4742" s="5">
        <v>0</v>
      </c>
      <c r="P4742" s="5">
        <v>0</v>
      </c>
      <c r="Q4742" s="5">
        <f t="shared" si="815"/>
        <v>0</v>
      </c>
      <c r="R4742" s="5">
        <v>0</v>
      </c>
      <c r="S4742" s="5">
        <v>0</v>
      </c>
      <c r="T4742" s="5">
        <f t="shared" si="816"/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f t="shared" si="819"/>
        <v>0</v>
      </c>
      <c r="Z4742" s="5">
        <v>0</v>
      </c>
      <c r="AA4742" s="5">
        <v>0</v>
      </c>
      <c r="AB4742" s="5">
        <f t="shared" si="820"/>
        <v>0</v>
      </c>
      <c r="AC4742" s="5">
        <v>0</v>
      </c>
      <c r="AD4742" s="5">
        <v>0</v>
      </c>
      <c r="AE4742" s="5">
        <f t="shared" si="821"/>
        <v>0</v>
      </c>
      <c r="AF4742" s="5">
        <v>1</v>
      </c>
      <c r="AG4742" s="6">
        <v>44663</v>
      </c>
      <c r="AH4742" s="5">
        <v>1</v>
      </c>
      <c r="AI4742" s="5">
        <v>0</v>
      </c>
      <c r="AJ4742" s="5">
        <v>0</v>
      </c>
      <c r="AK4742" s="5">
        <f t="shared" si="822"/>
        <v>0</v>
      </c>
      <c r="AL4742" s="5">
        <v>0</v>
      </c>
      <c r="AM4742" s="5">
        <v>0</v>
      </c>
      <c r="AN4742" s="5">
        <f t="shared" si="823"/>
        <v>0</v>
      </c>
      <c r="AO4742" s="5">
        <v>0</v>
      </c>
      <c r="AP4742" s="5">
        <v>0</v>
      </c>
      <c r="AQ4742" s="5">
        <f t="shared" si="824"/>
        <v>0</v>
      </c>
      <c r="AR4742" s="5">
        <v>0</v>
      </c>
      <c r="AS4742" s="6"/>
      <c r="AT4742" s="5">
        <v>0</v>
      </c>
      <c r="AU4742" s="5">
        <v>0</v>
      </c>
      <c r="AV4742" t="str">
        <f t="shared" si="817"/>
        <v>N</v>
      </c>
      <c r="AW4742" t="s">
        <v>60</v>
      </c>
      <c r="AX4742" t="s">
        <v>61</v>
      </c>
      <c r="AY4742" t="s">
        <v>62</v>
      </c>
      <c r="AZ4742" t="s">
        <v>62</v>
      </c>
      <c r="BA4742" t="str">
        <f t="shared" si="818"/>
        <v>N</v>
      </c>
    </row>
    <row r="4743" spans="1:53">
      <c r="A4743" t="s">
        <v>53</v>
      </c>
      <c r="B4743" t="s">
        <v>54</v>
      </c>
      <c r="C4743" t="s">
        <v>55</v>
      </c>
      <c r="D4743">
        <v>2022</v>
      </c>
      <c r="F4743" t="s">
        <v>10976</v>
      </c>
      <c r="G4743" t="s">
        <v>10977</v>
      </c>
      <c r="I4743" t="s">
        <v>10978</v>
      </c>
      <c r="J4743" t="s">
        <v>58</v>
      </c>
      <c r="K4743" t="s">
        <v>59</v>
      </c>
      <c r="L4743" s="5">
        <v>0</v>
      </c>
      <c r="M4743" s="5">
        <v>0</v>
      </c>
      <c r="N4743" s="5">
        <f t="shared" si="814"/>
        <v>0</v>
      </c>
      <c r="O4743" s="5">
        <v>0</v>
      </c>
      <c r="P4743" s="5">
        <v>0</v>
      </c>
      <c r="Q4743" s="5">
        <f t="shared" si="815"/>
        <v>0</v>
      </c>
      <c r="R4743" s="5">
        <v>0</v>
      </c>
      <c r="S4743" s="5">
        <v>0</v>
      </c>
      <c r="T4743" s="5">
        <f t="shared" si="816"/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f t="shared" si="819"/>
        <v>0</v>
      </c>
      <c r="Z4743" s="5">
        <v>0</v>
      </c>
      <c r="AA4743" s="5">
        <v>0</v>
      </c>
      <c r="AB4743" s="5">
        <f t="shared" si="820"/>
        <v>0</v>
      </c>
      <c r="AC4743" s="5">
        <v>0</v>
      </c>
      <c r="AD4743" s="5">
        <v>0</v>
      </c>
      <c r="AE4743" s="5">
        <f t="shared" si="821"/>
        <v>0</v>
      </c>
      <c r="AF4743" s="5">
        <v>1</v>
      </c>
      <c r="AG4743" s="6">
        <v>44663</v>
      </c>
      <c r="AH4743" s="5">
        <v>1</v>
      </c>
      <c r="AI4743" s="5">
        <v>0</v>
      </c>
      <c r="AJ4743" s="5">
        <v>0</v>
      </c>
      <c r="AK4743" s="5">
        <f t="shared" si="822"/>
        <v>0</v>
      </c>
      <c r="AL4743" s="5">
        <v>0</v>
      </c>
      <c r="AM4743" s="5">
        <v>0</v>
      </c>
      <c r="AN4743" s="5">
        <f t="shared" si="823"/>
        <v>0</v>
      </c>
      <c r="AO4743" s="5">
        <v>0</v>
      </c>
      <c r="AP4743" s="5">
        <v>0</v>
      </c>
      <c r="AQ4743" s="5">
        <f t="shared" si="824"/>
        <v>0</v>
      </c>
      <c r="AR4743" s="5">
        <v>0</v>
      </c>
      <c r="AS4743" s="6"/>
      <c r="AT4743" s="5">
        <v>0</v>
      </c>
      <c r="AU4743" s="5">
        <v>0</v>
      </c>
      <c r="AV4743" t="str">
        <f t="shared" si="817"/>
        <v>N</v>
      </c>
      <c r="AW4743" t="s">
        <v>60</v>
      </c>
      <c r="AX4743" t="s">
        <v>61</v>
      </c>
      <c r="AY4743" t="s">
        <v>62</v>
      </c>
      <c r="AZ4743" t="s">
        <v>62</v>
      </c>
      <c r="BA4743" t="str">
        <f t="shared" si="818"/>
        <v>N</v>
      </c>
    </row>
    <row r="4744" spans="1:53">
      <c r="A4744" t="s">
        <v>53</v>
      </c>
      <c r="B4744" t="s">
        <v>54</v>
      </c>
      <c r="C4744" t="s">
        <v>55</v>
      </c>
      <c r="D4744">
        <v>2022</v>
      </c>
      <c r="F4744" t="s">
        <v>10979</v>
      </c>
      <c r="G4744" t="s">
        <v>10980</v>
      </c>
      <c r="I4744" t="s">
        <v>10981</v>
      </c>
      <c r="J4744" t="s">
        <v>58</v>
      </c>
      <c r="K4744" t="s">
        <v>59</v>
      </c>
      <c r="L4744" s="5">
        <v>0</v>
      </c>
      <c r="M4744" s="5">
        <v>0</v>
      </c>
      <c r="N4744" s="5">
        <f t="shared" si="814"/>
        <v>0</v>
      </c>
      <c r="O4744" s="5">
        <v>0</v>
      </c>
      <c r="P4744" s="5">
        <v>0</v>
      </c>
      <c r="Q4744" s="5">
        <f t="shared" si="815"/>
        <v>0</v>
      </c>
      <c r="R4744" s="5">
        <v>0</v>
      </c>
      <c r="S4744" s="5">
        <v>0</v>
      </c>
      <c r="T4744" s="5">
        <f t="shared" si="816"/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f t="shared" si="819"/>
        <v>0</v>
      </c>
      <c r="Z4744" s="5">
        <v>0</v>
      </c>
      <c r="AA4744" s="5">
        <v>0</v>
      </c>
      <c r="AB4744" s="5">
        <f t="shared" si="820"/>
        <v>0</v>
      </c>
      <c r="AC4744" s="5">
        <v>0</v>
      </c>
      <c r="AD4744" s="5">
        <v>0</v>
      </c>
      <c r="AE4744" s="5">
        <f t="shared" si="821"/>
        <v>0</v>
      </c>
      <c r="AF4744" s="5">
        <v>1</v>
      </c>
      <c r="AG4744" s="6">
        <v>44692</v>
      </c>
      <c r="AH4744" s="5">
        <v>1</v>
      </c>
      <c r="AI4744" s="5">
        <v>0</v>
      </c>
      <c r="AJ4744" s="5">
        <v>0</v>
      </c>
      <c r="AK4744" s="5">
        <f t="shared" si="822"/>
        <v>0</v>
      </c>
      <c r="AL4744" s="5">
        <v>0</v>
      </c>
      <c r="AM4744" s="5">
        <v>0</v>
      </c>
      <c r="AN4744" s="5">
        <f t="shared" si="823"/>
        <v>0</v>
      </c>
      <c r="AO4744" s="5">
        <v>0</v>
      </c>
      <c r="AP4744" s="5">
        <v>0</v>
      </c>
      <c r="AQ4744" s="5">
        <f t="shared" si="824"/>
        <v>0</v>
      </c>
      <c r="AR4744" s="5">
        <v>0</v>
      </c>
      <c r="AS4744" s="6"/>
      <c r="AT4744" s="5">
        <v>0</v>
      </c>
      <c r="AU4744" s="5">
        <v>0</v>
      </c>
      <c r="AV4744" t="str">
        <f t="shared" si="817"/>
        <v>N</v>
      </c>
      <c r="AW4744" t="s">
        <v>60</v>
      </c>
      <c r="AX4744" t="s">
        <v>61</v>
      </c>
      <c r="AY4744" t="s">
        <v>62</v>
      </c>
      <c r="AZ4744" t="s">
        <v>62</v>
      </c>
      <c r="BA4744" t="str">
        <f t="shared" si="818"/>
        <v>N</v>
      </c>
    </row>
    <row r="4745" spans="1:53">
      <c r="A4745" t="s">
        <v>53</v>
      </c>
      <c r="B4745" t="s">
        <v>54</v>
      </c>
      <c r="C4745" t="s">
        <v>55</v>
      </c>
      <c r="D4745">
        <v>2022</v>
      </c>
      <c r="F4745" t="s">
        <v>10982</v>
      </c>
      <c r="G4745" t="s">
        <v>10983</v>
      </c>
      <c r="I4745" t="s">
        <v>10984</v>
      </c>
      <c r="J4745" t="s">
        <v>58</v>
      </c>
      <c r="K4745" t="s">
        <v>59</v>
      </c>
      <c r="L4745" s="5">
        <v>0</v>
      </c>
      <c r="M4745" s="5">
        <v>0</v>
      </c>
      <c r="N4745" s="5">
        <f t="shared" si="814"/>
        <v>0</v>
      </c>
      <c r="O4745" s="5">
        <v>0</v>
      </c>
      <c r="P4745" s="5">
        <v>0</v>
      </c>
      <c r="Q4745" s="5">
        <f t="shared" si="815"/>
        <v>0</v>
      </c>
      <c r="R4745" s="5">
        <v>0</v>
      </c>
      <c r="S4745" s="5">
        <v>0</v>
      </c>
      <c r="T4745" s="5">
        <f t="shared" si="816"/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f t="shared" si="819"/>
        <v>0</v>
      </c>
      <c r="Z4745" s="5">
        <v>0</v>
      </c>
      <c r="AA4745" s="5">
        <v>0</v>
      </c>
      <c r="AB4745" s="5">
        <f t="shared" si="820"/>
        <v>0</v>
      </c>
      <c r="AC4745" s="5">
        <v>0</v>
      </c>
      <c r="AD4745" s="5">
        <v>0</v>
      </c>
      <c r="AE4745" s="5">
        <f t="shared" si="821"/>
        <v>0</v>
      </c>
      <c r="AF4745" s="5">
        <v>1</v>
      </c>
      <c r="AG4745" s="6">
        <v>44736</v>
      </c>
      <c r="AH4745" s="5">
        <v>1</v>
      </c>
      <c r="AI4745" s="5">
        <v>0</v>
      </c>
      <c r="AJ4745" s="5">
        <v>0</v>
      </c>
      <c r="AK4745" s="5">
        <f t="shared" si="822"/>
        <v>0</v>
      </c>
      <c r="AL4745" s="5">
        <v>0</v>
      </c>
      <c r="AM4745" s="5">
        <v>0</v>
      </c>
      <c r="AN4745" s="5">
        <f t="shared" si="823"/>
        <v>0</v>
      </c>
      <c r="AO4745" s="5">
        <v>0</v>
      </c>
      <c r="AP4745" s="5">
        <v>0</v>
      </c>
      <c r="AQ4745" s="5">
        <f t="shared" si="824"/>
        <v>0</v>
      </c>
      <c r="AR4745" s="5">
        <v>0</v>
      </c>
      <c r="AS4745" s="6"/>
      <c r="AT4745" s="5">
        <v>0</v>
      </c>
      <c r="AU4745" s="5">
        <v>0</v>
      </c>
      <c r="AV4745" t="str">
        <f t="shared" si="817"/>
        <v>N</v>
      </c>
      <c r="AW4745" t="s">
        <v>60</v>
      </c>
      <c r="AX4745" t="s">
        <v>61</v>
      </c>
      <c r="AY4745" t="s">
        <v>62</v>
      </c>
      <c r="AZ4745" t="s">
        <v>62</v>
      </c>
      <c r="BA4745" t="str">
        <f t="shared" si="818"/>
        <v>N</v>
      </c>
    </row>
    <row r="4746" spans="1:53">
      <c r="A4746" t="s">
        <v>53</v>
      </c>
      <c r="B4746" t="s">
        <v>54</v>
      </c>
      <c r="C4746" t="s">
        <v>55</v>
      </c>
      <c r="D4746">
        <v>2022</v>
      </c>
      <c r="F4746" t="s">
        <v>10985</v>
      </c>
      <c r="G4746" t="s">
        <v>10986</v>
      </c>
      <c r="I4746" t="s">
        <v>10987</v>
      </c>
      <c r="J4746" t="s">
        <v>58</v>
      </c>
      <c r="K4746" t="s">
        <v>59</v>
      </c>
      <c r="L4746" s="5">
        <v>0</v>
      </c>
      <c r="M4746" s="5">
        <v>0</v>
      </c>
      <c r="N4746" s="5">
        <f t="shared" si="814"/>
        <v>0</v>
      </c>
      <c r="O4746" s="5">
        <v>0</v>
      </c>
      <c r="P4746" s="5">
        <v>0</v>
      </c>
      <c r="Q4746" s="5">
        <f t="shared" si="815"/>
        <v>0</v>
      </c>
      <c r="R4746" s="5">
        <v>0</v>
      </c>
      <c r="S4746" s="5">
        <v>0</v>
      </c>
      <c r="T4746" s="5">
        <f t="shared" si="816"/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f t="shared" si="819"/>
        <v>0</v>
      </c>
      <c r="Z4746" s="5">
        <v>0</v>
      </c>
      <c r="AA4746" s="5">
        <v>0</v>
      </c>
      <c r="AB4746" s="5">
        <f t="shared" si="820"/>
        <v>0</v>
      </c>
      <c r="AC4746" s="5">
        <v>0</v>
      </c>
      <c r="AD4746" s="5">
        <v>0</v>
      </c>
      <c r="AE4746" s="5">
        <f t="shared" si="821"/>
        <v>0</v>
      </c>
      <c r="AF4746" s="5">
        <v>1</v>
      </c>
      <c r="AG4746" s="6">
        <v>44838</v>
      </c>
      <c r="AH4746" s="5">
        <v>1</v>
      </c>
      <c r="AI4746" s="5">
        <v>0</v>
      </c>
      <c r="AJ4746" s="5">
        <v>0</v>
      </c>
      <c r="AK4746" s="5">
        <f t="shared" si="822"/>
        <v>0</v>
      </c>
      <c r="AL4746" s="5">
        <v>0</v>
      </c>
      <c r="AM4746" s="5">
        <v>0</v>
      </c>
      <c r="AN4746" s="5">
        <f t="shared" si="823"/>
        <v>0</v>
      </c>
      <c r="AO4746" s="5">
        <v>0</v>
      </c>
      <c r="AP4746" s="5">
        <v>0</v>
      </c>
      <c r="AQ4746" s="5">
        <f t="shared" si="824"/>
        <v>0</v>
      </c>
      <c r="AR4746" s="5">
        <v>0</v>
      </c>
      <c r="AS4746" s="6"/>
      <c r="AT4746" s="5">
        <v>0</v>
      </c>
      <c r="AU4746" s="5">
        <v>0</v>
      </c>
      <c r="AV4746" t="str">
        <f t="shared" si="817"/>
        <v>N</v>
      </c>
      <c r="AW4746" t="s">
        <v>60</v>
      </c>
      <c r="AX4746" t="s">
        <v>61</v>
      </c>
      <c r="AY4746" t="s">
        <v>62</v>
      </c>
      <c r="AZ4746" t="s">
        <v>62</v>
      </c>
      <c r="BA4746" t="str">
        <f t="shared" si="818"/>
        <v>N</v>
      </c>
    </row>
    <row r="4747" spans="1:53">
      <c r="A4747" t="s">
        <v>53</v>
      </c>
      <c r="B4747" t="s">
        <v>54</v>
      </c>
      <c r="C4747" t="s">
        <v>55</v>
      </c>
      <c r="D4747">
        <v>2022</v>
      </c>
      <c r="F4747" t="s">
        <v>10940</v>
      </c>
      <c r="G4747" t="s">
        <v>10988</v>
      </c>
      <c r="I4747" t="s">
        <v>10989</v>
      </c>
      <c r="J4747" t="s">
        <v>58</v>
      </c>
      <c r="K4747" t="s">
        <v>59</v>
      </c>
      <c r="L4747" s="5">
        <v>0</v>
      </c>
      <c r="M4747" s="5">
        <v>0</v>
      </c>
      <c r="N4747" s="5">
        <f t="shared" si="814"/>
        <v>0</v>
      </c>
      <c r="O4747" s="5">
        <v>0</v>
      </c>
      <c r="P4747" s="5">
        <v>0</v>
      </c>
      <c r="Q4747" s="5">
        <f t="shared" si="815"/>
        <v>0</v>
      </c>
      <c r="R4747" s="5">
        <v>0</v>
      </c>
      <c r="S4747" s="5">
        <v>0</v>
      </c>
      <c r="T4747" s="5">
        <f t="shared" si="816"/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f t="shared" si="819"/>
        <v>0</v>
      </c>
      <c r="Z4747" s="5">
        <v>0</v>
      </c>
      <c r="AA4747" s="5">
        <v>0</v>
      </c>
      <c r="AB4747" s="5">
        <f t="shared" si="820"/>
        <v>0</v>
      </c>
      <c r="AC4747" s="5">
        <v>0</v>
      </c>
      <c r="AD4747" s="5">
        <v>0</v>
      </c>
      <c r="AE4747" s="5">
        <f t="shared" si="821"/>
        <v>0</v>
      </c>
      <c r="AF4747" s="5">
        <v>1</v>
      </c>
      <c r="AG4747" s="6">
        <v>44875</v>
      </c>
      <c r="AH4747" s="5">
        <v>1</v>
      </c>
      <c r="AI4747" s="5">
        <v>0</v>
      </c>
      <c r="AJ4747" s="5">
        <v>0</v>
      </c>
      <c r="AK4747" s="5">
        <f t="shared" si="822"/>
        <v>0</v>
      </c>
      <c r="AL4747" s="5">
        <v>0</v>
      </c>
      <c r="AM4747" s="5">
        <v>0</v>
      </c>
      <c r="AN4747" s="5">
        <f t="shared" si="823"/>
        <v>0</v>
      </c>
      <c r="AO4747" s="5">
        <v>0</v>
      </c>
      <c r="AP4747" s="5">
        <v>0</v>
      </c>
      <c r="AQ4747" s="5">
        <f t="shared" si="824"/>
        <v>0</v>
      </c>
      <c r="AR4747" s="5">
        <v>0</v>
      </c>
      <c r="AS4747" s="6"/>
      <c r="AT4747" s="5">
        <v>0</v>
      </c>
      <c r="AU4747" s="5">
        <v>0</v>
      </c>
      <c r="AV4747" t="str">
        <f t="shared" si="817"/>
        <v>N</v>
      </c>
      <c r="AW4747" t="s">
        <v>60</v>
      </c>
      <c r="AX4747" t="s">
        <v>61</v>
      </c>
      <c r="AY4747" t="s">
        <v>62</v>
      </c>
      <c r="AZ4747" t="s">
        <v>62</v>
      </c>
      <c r="BA4747" t="str">
        <f t="shared" si="818"/>
        <v>N</v>
      </c>
    </row>
    <row r="4748" spans="1:53">
      <c r="A4748" t="s">
        <v>53</v>
      </c>
      <c r="B4748" t="s">
        <v>54</v>
      </c>
      <c r="C4748" t="s">
        <v>55</v>
      </c>
      <c r="D4748">
        <v>2022</v>
      </c>
      <c r="F4748" t="s">
        <v>2398</v>
      </c>
      <c r="G4748" t="s">
        <v>10990</v>
      </c>
      <c r="I4748" t="s">
        <v>10991</v>
      </c>
      <c r="J4748" t="s">
        <v>58</v>
      </c>
      <c r="K4748" t="s">
        <v>59</v>
      </c>
      <c r="L4748" s="5">
        <v>0</v>
      </c>
      <c r="M4748" s="5">
        <v>0</v>
      </c>
      <c r="N4748" s="5">
        <f t="shared" si="814"/>
        <v>0</v>
      </c>
      <c r="O4748" s="5">
        <v>0</v>
      </c>
      <c r="P4748" s="5">
        <v>0</v>
      </c>
      <c r="Q4748" s="5">
        <f t="shared" si="815"/>
        <v>0</v>
      </c>
      <c r="R4748" s="5">
        <v>0</v>
      </c>
      <c r="S4748" s="5">
        <v>0</v>
      </c>
      <c r="T4748" s="5">
        <f t="shared" si="816"/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f t="shared" si="819"/>
        <v>0</v>
      </c>
      <c r="Z4748" s="5">
        <v>0</v>
      </c>
      <c r="AA4748" s="5">
        <v>0</v>
      </c>
      <c r="AB4748" s="5">
        <f t="shared" si="820"/>
        <v>0</v>
      </c>
      <c r="AC4748" s="5">
        <v>0</v>
      </c>
      <c r="AD4748" s="5">
        <v>0</v>
      </c>
      <c r="AE4748" s="5">
        <f t="shared" si="821"/>
        <v>0</v>
      </c>
      <c r="AF4748" s="5">
        <v>1</v>
      </c>
      <c r="AG4748" s="6">
        <v>44881</v>
      </c>
      <c r="AH4748" s="5">
        <v>1</v>
      </c>
      <c r="AI4748" s="5">
        <v>0</v>
      </c>
      <c r="AJ4748" s="5">
        <v>0</v>
      </c>
      <c r="AK4748" s="5">
        <f t="shared" si="822"/>
        <v>0</v>
      </c>
      <c r="AL4748" s="5">
        <v>0</v>
      </c>
      <c r="AM4748" s="5">
        <v>0</v>
      </c>
      <c r="AN4748" s="5">
        <f t="shared" si="823"/>
        <v>0</v>
      </c>
      <c r="AO4748" s="5">
        <v>0</v>
      </c>
      <c r="AP4748" s="5">
        <v>0</v>
      </c>
      <c r="AQ4748" s="5">
        <f t="shared" si="824"/>
        <v>0</v>
      </c>
      <c r="AR4748" s="5">
        <v>0</v>
      </c>
      <c r="AS4748" s="6"/>
      <c r="AT4748" s="5">
        <v>0</v>
      </c>
      <c r="AU4748" s="5">
        <v>0</v>
      </c>
      <c r="AV4748" t="str">
        <f t="shared" si="817"/>
        <v>N</v>
      </c>
      <c r="AW4748" t="s">
        <v>60</v>
      </c>
      <c r="AX4748" t="s">
        <v>61</v>
      </c>
      <c r="AY4748" t="s">
        <v>62</v>
      </c>
      <c r="AZ4748" t="s">
        <v>62</v>
      </c>
      <c r="BA4748" t="str">
        <f t="shared" si="818"/>
        <v>N</v>
      </c>
    </row>
    <row r="4749" spans="1:53">
      <c r="A4749" t="s">
        <v>53</v>
      </c>
      <c r="B4749" t="s">
        <v>54</v>
      </c>
      <c r="C4749" t="s">
        <v>55</v>
      </c>
      <c r="D4749">
        <v>2022</v>
      </c>
      <c r="F4749" t="s">
        <v>10992</v>
      </c>
      <c r="G4749" t="s">
        <v>10993</v>
      </c>
      <c r="I4749" t="s">
        <v>10994</v>
      </c>
      <c r="J4749" t="s">
        <v>58</v>
      </c>
      <c r="K4749" t="s">
        <v>59</v>
      </c>
      <c r="L4749" s="5">
        <v>0</v>
      </c>
      <c r="M4749" s="5">
        <v>0</v>
      </c>
      <c r="N4749" s="5">
        <f t="shared" si="814"/>
        <v>0</v>
      </c>
      <c r="O4749" s="5">
        <v>0</v>
      </c>
      <c r="P4749" s="5">
        <v>0</v>
      </c>
      <c r="Q4749" s="5">
        <f t="shared" si="815"/>
        <v>0</v>
      </c>
      <c r="R4749" s="5">
        <v>0</v>
      </c>
      <c r="S4749" s="5">
        <v>0</v>
      </c>
      <c r="T4749" s="5">
        <f t="shared" si="816"/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f t="shared" si="819"/>
        <v>0</v>
      </c>
      <c r="Z4749" s="5">
        <v>0</v>
      </c>
      <c r="AA4749" s="5">
        <v>0</v>
      </c>
      <c r="AB4749" s="5">
        <f t="shared" si="820"/>
        <v>0</v>
      </c>
      <c r="AC4749" s="5">
        <v>0</v>
      </c>
      <c r="AD4749" s="5">
        <v>0</v>
      </c>
      <c r="AE4749" s="5">
        <f t="shared" si="821"/>
        <v>0</v>
      </c>
      <c r="AF4749" s="5">
        <v>1</v>
      </c>
      <c r="AG4749" s="6">
        <v>44784</v>
      </c>
      <c r="AH4749" s="5">
        <v>1</v>
      </c>
      <c r="AI4749" s="5">
        <v>0</v>
      </c>
      <c r="AJ4749" s="5">
        <v>0</v>
      </c>
      <c r="AK4749" s="5">
        <f t="shared" si="822"/>
        <v>0</v>
      </c>
      <c r="AL4749" s="5">
        <v>0</v>
      </c>
      <c r="AM4749" s="5">
        <v>0</v>
      </c>
      <c r="AN4749" s="5">
        <f t="shared" si="823"/>
        <v>0</v>
      </c>
      <c r="AO4749" s="5">
        <v>0</v>
      </c>
      <c r="AP4749" s="5">
        <v>0</v>
      </c>
      <c r="AQ4749" s="5">
        <f t="shared" si="824"/>
        <v>0</v>
      </c>
      <c r="AR4749" s="5">
        <v>0</v>
      </c>
      <c r="AS4749" s="6"/>
      <c r="AT4749" s="5">
        <v>0</v>
      </c>
      <c r="AU4749" s="5">
        <v>0</v>
      </c>
      <c r="AV4749" t="str">
        <f t="shared" si="817"/>
        <v>N</v>
      </c>
      <c r="AW4749" t="s">
        <v>60</v>
      </c>
      <c r="AX4749" t="s">
        <v>61</v>
      </c>
      <c r="AY4749" t="s">
        <v>62</v>
      </c>
      <c r="AZ4749" t="s">
        <v>62</v>
      </c>
      <c r="BA4749" t="str">
        <f t="shared" si="818"/>
        <v>N</v>
      </c>
    </row>
    <row r="4750" spans="1:53">
      <c r="A4750" t="s">
        <v>53</v>
      </c>
      <c r="B4750" t="s">
        <v>54</v>
      </c>
      <c r="C4750" t="s">
        <v>55</v>
      </c>
      <c r="D4750">
        <v>2022</v>
      </c>
      <c r="F4750" t="s">
        <v>10995</v>
      </c>
      <c r="G4750" t="s">
        <v>10996</v>
      </c>
      <c r="I4750" t="s">
        <v>10997</v>
      </c>
      <c r="J4750" t="s">
        <v>58</v>
      </c>
      <c r="K4750" t="s">
        <v>59</v>
      </c>
      <c r="L4750" s="5">
        <v>0</v>
      </c>
      <c r="M4750" s="5">
        <v>0</v>
      </c>
      <c r="N4750" s="5">
        <f t="shared" si="814"/>
        <v>0</v>
      </c>
      <c r="O4750" s="5">
        <v>0</v>
      </c>
      <c r="P4750" s="5">
        <v>0</v>
      </c>
      <c r="Q4750" s="5">
        <f t="shared" si="815"/>
        <v>0</v>
      </c>
      <c r="R4750" s="5">
        <v>0</v>
      </c>
      <c r="S4750" s="5">
        <v>0</v>
      </c>
      <c r="T4750" s="5">
        <f t="shared" si="816"/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f t="shared" si="819"/>
        <v>0</v>
      </c>
      <c r="Z4750" s="5">
        <v>0</v>
      </c>
      <c r="AA4750" s="5">
        <v>0</v>
      </c>
      <c r="AB4750" s="5">
        <f t="shared" si="820"/>
        <v>0</v>
      </c>
      <c r="AC4750" s="5">
        <v>0</v>
      </c>
      <c r="AD4750" s="5">
        <v>0</v>
      </c>
      <c r="AE4750" s="5">
        <f t="shared" si="821"/>
        <v>0</v>
      </c>
      <c r="AF4750" s="5">
        <v>1</v>
      </c>
      <c r="AG4750" s="6">
        <v>44579</v>
      </c>
      <c r="AH4750" s="5">
        <v>1</v>
      </c>
      <c r="AI4750" s="5">
        <v>0</v>
      </c>
      <c r="AJ4750" s="5">
        <v>0</v>
      </c>
      <c r="AK4750" s="5">
        <f t="shared" si="822"/>
        <v>0</v>
      </c>
      <c r="AL4750" s="5">
        <v>0</v>
      </c>
      <c r="AM4750" s="5">
        <v>0</v>
      </c>
      <c r="AN4750" s="5">
        <f t="shared" si="823"/>
        <v>0</v>
      </c>
      <c r="AO4750" s="5">
        <v>0</v>
      </c>
      <c r="AP4750" s="5">
        <v>0</v>
      </c>
      <c r="AQ4750" s="5">
        <f t="shared" si="824"/>
        <v>0</v>
      </c>
      <c r="AR4750" s="5">
        <v>0</v>
      </c>
      <c r="AS4750" s="6"/>
      <c r="AT4750" s="5">
        <v>0</v>
      </c>
      <c r="AU4750" s="5">
        <v>0</v>
      </c>
      <c r="AV4750" t="str">
        <f t="shared" si="817"/>
        <v>N</v>
      </c>
      <c r="AW4750" t="s">
        <v>60</v>
      </c>
      <c r="AX4750" t="s">
        <v>61</v>
      </c>
      <c r="AY4750" t="s">
        <v>62</v>
      </c>
      <c r="AZ4750" t="s">
        <v>62</v>
      </c>
      <c r="BA4750" t="str">
        <f t="shared" si="818"/>
        <v>N</v>
      </c>
    </row>
    <row r="4751" spans="1:53">
      <c r="A4751" t="s">
        <v>53</v>
      </c>
      <c r="B4751" t="s">
        <v>54</v>
      </c>
      <c r="C4751" t="s">
        <v>55</v>
      </c>
      <c r="D4751">
        <v>2022</v>
      </c>
      <c r="F4751" t="s">
        <v>10998</v>
      </c>
      <c r="G4751" t="s">
        <v>10999</v>
      </c>
      <c r="I4751" t="s">
        <v>11000</v>
      </c>
      <c r="J4751" t="s">
        <v>58</v>
      </c>
      <c r="K4751" t="s">
        <v>59</v>
      </c>
      <c r="L4751" s="5">
        <v>0</v>
      </c>
      <c r="M4751" s="5">
        <v>0</v>
      </c>
      <c r="N4751" s="5">
        <f t="shared" si="814"/>
        <v>0</v>
      </c>
      <c r="O4751" s="5">
        <v>0</v>
      </c>
      <c r="P4751" s="5">
        <v>0</v>
      </c>
      <c r="Q4751" s="5">
        <f t="shared" si="815"/>
        <v>0</v>
      </c>
      <c r="R4751" s="5">
        <v>0</v>
      </c>
      <c r="S4751" s="5">
        <v>0</v>
      </c>
      <c r="T4751" s="5">
        <f t="shared" si="816"/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f t="shared" si="819"/>
        <v>0</v>
      </c>
      <c r="Z4751" s="5">
        <v>0</v>
      </c>
      <c r="AA4751" s="5">
        <v>0</v>
      </c>
      <c r="AB4751" s="5">
        <f t="shared" si="820"/>
        <v>0</v>
      </c>
      <c r="AC4751" s="5">
        <v>0</v>
      </c>
      <c r="AD4751" s="5">
        <v>0</v>
      </c>
      <c r="AE4751" s="5">
        <f t="shared" si="821"/>
        <v>0</v>
      </c>
      <c r="AF4751" s="5">
        <v>1</v>
      </c>
      <c r="AG4751" s="6">
        <v>44614</v>
      </c>
      <c r="AH4751" s="5">
        <v>1</v>
      </c>
      <c r="AI4751" s="5">
        <v>0</v>
      </c>
      <c r="AJ4751" s="5">
        <v>0</v>
      </c>
      <c r="AK4751" s="5">
        <f t="shared" si="822"/>
        <v>0</v>
      </c>
      <c r="AL4751" s="5">
        <v>0</v>
      </c>
      <c r="AM4751" s="5">
        <v>0</v>
      </c>
      <c r="AN4751" s="5">
        <f t="shared" si="823"/>
        <v>0</v>
      </c>
      <c r="AO4751" s="5">
        <v>0</v>
      </c>
      <c r="AP4751" s="5">
        <v>0</v>
      </c>
      <c r="AQ4751" s="5">
        <f t="shared" si="824"/>
        <v>0</v>
      </c>
      <c r="AR4751" s="5">
        <v>0</v>
      </c>
      <c r="AS4751" s="6"/>
      <c r="AT4751" s="5">
        <v>0</v>
      </c>
      <c r="AU4751" s="5">
        <v>0</v>
      </c>
      <c r="AV4751" t="str">
        <f t="shared" si="817"/>
        <v>N</v>
      </c>
      <c r="AW4751" t="s">
        <v>60</v>
      </c>
      <c r="AX4751" t="s">
        <v>61</v>
      </c>
      <c r="AY4751" t="s">
        <v>62</v>
      </c>
      <c r="AZ4751" t="s">
        <v>62</v>
      </c>
      <c r="BA4751" t="str">
        <f t="shared" si="818"/>
        <v>N</v>
      </c>
    </row>
    <row r="4752" spans="1:53">
      <c r="A4752" t="s">
        <v>53</v>
      </c>
      <c r="B4752" t="s">
        <v>54</v>
      </c>
      <c r="C4752" t="s">
        <v>55</v>
      </c>
      <c r="D4752">
        <v>2022</v>
      </c>
      <c r="F4752" t="s">
        <v>10952</v>
      </c>
      <c r="G4752" t="s">
        <v>11001</v>
      </c>
      <c r="I4752" t="s">
        <v>11002</v>
      </c>
      <c r="J4752" t="s">
        <v>58</v>
      </c>
      <c r="K4752" t="s">
        <v>59</v>
      </c>
      <c r="L4752" s="5">
        <v>0</v>
      </c>
      <c r="M4752" s="5">
        <v>0</v>
      </c>
      <c r="N4752" s="5">
        <f t="shared" si="814"/>
        <v>0</v>
      </c>
      <c r="O4752" s="5">
        <v>0</v>
      </c>
      <c r="P4752" s="5">
        <v>0</v>
      </c>
      <c r="Q4752" s="5">
        <f t="shared" si="815"/>
        <v>0</v>
      </c>
      <c r="R4752" s="5">
        <v>0</v>
      </c>
      <c r="S4752" s="5">
        <v>0</v>
      </c>
      <c r="T4752" s="5">
        <f t="shared" si="816"/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f t="shared" si="819"/>
        <v>0</v>
      </c>
      <c r="Z4752" s="5">
        <v>0</v>
      </c>
      <c r="AA4752" s="5">
        <v>0</v>
      </c>
      <c r="AB4752" s="5">
        <f t="shared" si="820"/>
        <v>0</v>
      </c>
      <c r="AC4752" s="5">
        <v>0</v>
      </c>
      <c r="AD4752" s="5">
        <v>0</v>
      </c>
      <c r="AE4752" s="5">
        <f t="shared" si="821"/>
        <v>0</v>
      </c>
      <c r="AF4752" s="5">
        <v>1</v>
      </c>
      <c r="AG4752" s="6">
        <v>44918</v>
      </c>
      <c r="AH4752" s="5">
        <v>1</v>
      </c>
      <c r="AI4752" s="5">
        <v>0</v>
      </c>
      <c r="AJ4752" s="5">
        <v>0</v>
      </c>
      <c r="AK4752" s="5">
        <f t="shared" si="822"/>
        <v>0</v>
      </c>
      <c r="AL4752" s="5">
        <v>0</v>
      </c>
      <c r="AM4752" s="5">
        <v>0</v>
      </c>
      <c r="AN4752" s="5">
        <f t="shared" si="823"/>
        <v>0</v>
      </c>
      <c r="AO4752" s="5">
        <v>0</v>
      </c>
      <c r="AP4752" s="5">
        <v>0</v>
      </c>
      <c r="AQ4752" s="5">
        <f t="shared" si="824"/>
        <v>0</v>
      </c>
      <c r="AR4752" s="5">
        <v>0</v>
      </c>
      <c r="AS4752" s="6"/>
      <c r="AT4752" s="5">
        <v>0</v>
      </c>
      <c r="AU4752" s="5">
        <v>0</v>
      </c>
      <c r="AV4752" t="str">
        <f t="shared" si="817"/>
        <v>N</v>
      </c>
      <c r="AW4752" t="s">
        <v>60</v>
      </c>
      <c r="AX4752" t="s">
        <v>61</v>
      </c>
      <c r="AY4752" t="s">
        <v>62</v>
      </c>
      <c r="AZ4752" t="s">
        <v>62</v>
      </c>
      <c r="BA4752" t="str">
        <f t="shared" si="818"/>
        <v>N</v>
      </c>
    </row>
    <row r="4753" spans="1:53">
      <c r="A4753" t="s">
        <v>53</v>
      </c>
      <c r="B4753" t="s">
        <v>54</v>
      </c>
      <c r="C4753" t="s">
        <v>55</v>
      </c>
      <c r="D4753">
        <v>2022</v>
      </c>
      <c r="F4753" t="s">
        <v>11003</v>
      </c>
      <c r="G4753" t="s">
        <v>11004</v>
      </c>
      <c r="I4753" t="s">
        <v>11005</v>
      </c>
      <c r="J4753" t="s">
        <v>58</v>
      </c>
      <c r="K4753" t="s">
        <v>59</v>
      </c>
      <c r="L4753" s="5">
        <v>0</v>
      </c>
      <c r="M4753" s="5">
        <v>0</v>
      </c>
      <c r="N4753" s="5">
        <f t="shared" si="814"/>
        <v>0</v>
      </c>
      <c r="O4753" s="5">
        <v>0</v>
      </c>
      <c r="P4753" s="5">
        <v>0</v>
      </c>
      <c r="Q4753" s="5">
        <f t="shared" si="815"/>
        <v>0</v>
      </c>
      <c r="R4753" s="5">
        <v>0</v>
      </c>
      <c r="S4753" s="5">
        <v>0</v>
      </c>
      <c r="T4753" s="5">
        <f t="shared" si="816"/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f t="shared" si="819"/>
        <v>0</v>
      </c>
      <c r="Z4753" s="5">
        <v>0</v>
      </c>
      <c r="AA4753" s="5">
        <v>0</v>
      </c>
      <c r="AB4753" s="5">
        <f t="shared" si="820"/>
        <v>0</v>
      </c>
      <c r="AC4753" s="5">
        <v>0</v>
      </c>
      <c r="AD4753" s="5">
        <v>0</v>
      </c>
      <c r="AE4753" s="5">
        <f t="shared" si="821"/>
        <v>0</v>
      </c>
      <c r="AF4753" s="5">
        <v>1</v>
      </c>
      <c r="AG4753" s="6">
        <v>44841</v>
      </c>
      <c r="AH4753" s="5">
        <v>1</v>
      </c>
      <c r="AI4753" s="5">
        <v>0</v>
      </c>
      <c r="AJ4753" s="5">
        <v>0</v>
      </c>
      <c r="AK4753" s="5">
        <f t="shared" si="822"/>
        <v>0</v>
      </c>
      <c r="AL4753" s="5">
        <v>0</v>
      </c>
      <c r="AM4753" s="5">
        <v>0</v>
      </c>
      <c r="AN4753" s="5">
        <f t="shared" si="823"/>
        <v>0</v>
      </c>
      <c r="AO4753" s="5">
        <v>0</v>
      </c>
      <c r="AP4753" s="5">
        <v>0</v>
      </c>
      <c r="AQ4753" s="5">
        <f t="shared" si="824"/>
        <v>0</v>
      </c>
      <c r="AR4753" s="5">
        <v>0</v>
      </c>
      <c r="AS4753" s="6"/>
      <c r="AT4753" s="5">
        <v>0</v>
      </c>
      <c r="AU4753" s="5">
        <v>0</v>
      </c>
      <c r="AV4753" t="str">
        <f t="shared" si="817"/>
        <v>N</v>
      </c>
      <c r="AW4753" t="s">
        <v>60</v>
      </c>
      <c r="AX4753" t="s">
        <v>61</v>
      </c>
      <c r="AY4753" t="s">
        <v>62</v>
      </c>
      <c r="AZ4753" t="s">
        <v>62</v>
      </c>
      <c r="BA4753" t="str">
        <f t="shared" si="818"/>
        <v>N</v>
      </c>
    </row>
    <row r="4754" spans="1:53">
      <c r="A4754" t="s">
        <v>53</v>
      </c>
      <c r="B4754" t="s">
        <v>54</v>
      </c>
      <c r="C4754" t="s">
        <v>55</v>
      </c>
      <c r="D4754">
        <v>2022</v>
      </c>
      <c r="F4754" t="s">
        <v>11006</v>
      </c>
      <c r="G4754" t="s">
        <v>11007</v>
      </c>
      <c r="I4754" t="s">
        <v>11008</v>
      </c>
      <c r="J4754" t="s">
        <v>58</v>
      </c>
      <c r="K4754" t="s">
        <v>59</v>
      </c>
      <c r="L4754" s="5">
        <v>0</v>
      </c>
      <c r="M4754" s="5">
        <v>0</v>
      </c>
      <c r="N4754" s="5">
        <f t="shared" si="814"/>
        <v>0</v>
      </c>
      <c r="O4754" s="5">
        <v>0</v>
      </c>
      <c r="P4754" s="5">
        <v>0</v>
      </c>
      <c r="Q4754" s="5">
        <f t="shared" si="815"/>
        <v>0</v>
      </c>
      <c r="R4754" s="5">
        <v>0</v>
      </c>
      <c r="S4754" s="5">
        <v>0</v>
      </c>
      <c r="T4754" s="5">
        <f t="shared" si="816"/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f t="shared" si="819"/>
        <v>0</v>
      </c>
      <c r="Z4754" s="5">
        <v>0</v>
      </c>
      <c r="AA4754" s="5">
        <v>0</v>
      </c>
      <c r="AB4754" s="5">
        <f t="shared" si="820"/>
        <v>0</v>
      </c>
      <c r="AC4754" s="5">
        <v>0</v>
      </c>
      <c r="AD4754" s="5">
        <v>0</v>
      </c>
      <c r="AE4754" s="5">
        <f t="shared" si="821"/>
        <v>0</v>
      </c>
      <c r="AF4754" s="5">
        <v>1</v>
      </c>
      <c r="AG4754" s="6">
        <v>44818</v>
      </c>
      <c r="AH4754" s="5">
        <v>1</v>
      </c>
      <c r="AI4754" s="5">
        <v>0</v>
      </c>
      <c r="AJ4754" s="5">
        <v>0</v>
      </c>
      <c r="AK4754" s="5">
        <f t="shared" si="822"/>
        <v>0</v>
      </c>
      <c r="AL4754" s="5">
        <v>0</v>
      </c>
      <c r="AM4754" s="5">
        <v>0</v>
      </c>
      <c r="AN4754" s="5">
        <f t="shared" si="823"/>
        <v>0</v>
      </c>
      <c r="AO4754" s="5">
        <v>0</v>
      </c>
      <c r="AP4754" s="5">
        <v>0</v>
      </c>
      <c r="AQ4754" s="5">
        <f t="shared" si="824"/>
        <v>0</v>
      </c>
      <c r="AR4754" s="5">
        <v>0</v>
      </c>
      <c r="AS4754" s="6"/>
      <c r="AT4754" s="5">
        <v>0</v>
      </c>
      <c r="AU4754" s="5">
        <v>0</v>
      </c>
      <c r="AV4754" t="str">
        <f t="shared" si="817"/>
        <v>N</v>
      </c>
      <c r="AW4754" t="s">
        <v>60</v>
      </c>
      <c r="AX4754" t="s">
        <v>61</v>
      </c>
      <c r="AY4754" t="s">
        <v>62</v>
      </c>
      <c r="AZ4754" t="s">
        <v>62</v>
      </c>
      <c r="BA4754" t="str">
        <f t="shared" si="818"/>
        <v>N</v>
      </c>
    </row>
    <row r="4755" spans="1:53">
      <c r="A4755" t="s">
        <v>53</v>
      </c>
      <c r="B4755" t="s">
        <v>54</v>
      </c>
      <c r="C4755" t="s">
        <v>55</v>
      </c>
      <c r="D4755">
        <v>2022</v>
      </c>
      <c r="F4755" t="s">
        <v>11009</v>
      </c>
      <c r="G4755" t="s">
        <v>11010</v>
      </c>
      <c r="I4755" t="s">
        <v>11011</v>
      </c>
      <c r="J4755" t="s">
        <v>58</v>
      </c>
      <c r="K4755" t="s">
        <v>59</v>
      </c>
      <c r="L4755" s="5">
        <v>0</v>
      </c>
      <c r="M4755" s="5">
        <v>0</v>
      </c>
      <c r="N4755" s="5">
        <f t="shared" si="814"/>
        <v>0</v>
      </c>
      <c r="O4755" s="5">
        <v>0</v>
      </c>
      <c r="P4755" s="5">
        <v>0</v>
      </c>
      <c r="Q4755" s="5">
        <f t="shared" si="815"/>
        <v>0</v>
      </c>
      <c r="R4755" s="5">
        <v>0</v>
      </c>
      <c r="S4755" s="5">
        <v>0</v>
      </c>
      <c r="T4755" s="5">
        <f t="shared" si="816"/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f t="shared" si="819"/>
        <v>0</v>
      </c>
      <c r="Z4755" s="5">
        <v>0</v>
      </c>
      <c r="AA4755" s="5">
        <v>0</v>
      </c>
      <c r="AB4755" s="5">
        <f t="shared" si="820"/>
        <v>0</v>
      </c>
      <c r="AC4755" s="5">
        <v>0</v>
      </c>
      <c r="AD4755" s="5">
        <v>0</v>
      </c>
      <c r="AE4755" s="5">
        <f t="shared" si="821"/>
        <v>0</v>
      </c>
      <c r="AF4755" s="5">
        <v>1</v>
      </c>
      <c r="AG4755" s="6">
        <v>44609</v>
      </c>
      <c r="AH4755" s="5">
        <v>1</v>
      </c>
      <c r="AI4755" s="5">
        <v>0</v>
      </c>
      <c r="AJ4755" s="5">
        <v>0</v>
      </c>
      <c r="AK4755" s="5">
        <f t="shared" si="822"/>
        <v>0</v>
      </c>
      <c r="AL4755" s="5">
        <v>0</v>
      </c>
      <c r="AM4755" s="5">
        <v>0</v>
      </c>
      <c r="AN4755" s="5">
        <f t="shared" si="823"/>
        <v>0</v>
      </c>
      <c r="AO4755" s="5">
        <v>0</v>
      </c>
      <c r="AP4755" s="5">
        <v>0</v>
      </c>
      <c r="AQ4755" s="5">
        <f t="shared" si="824"/>
        <v>0</v>
      </c>
      <c r="AR4755" s="5">
        <v>0</v>
      </c>
      <c r="AS4755" s="6"/>
      <c r="AT4755" s="5">
        <v>0</v>
      </c>
      <c r="AU4755" s="5">
        <v>0</v>
      </c>
      <c r="AV4755" t="str">
        <f t="shared" si="817"/>
        <v>N</v>
      </c>
      <c r="AW4755" t="s">
        <v>60</v>
      </c>
      <c r="AX4755" t="s">
        <v>61</v>
      </c>
      <c r="AY4755" t="s">
        <v>62</v>
      </c>
      <c r="AZ4755" t="s">
        <v>62</v>
      </c>
      <c r="BA4755" t="str">
        <f t="shared" si="818"/>
        <v>N</v>
      </c>
    </row>
    <row r="4756" spans="1:53">
      <c r="A4756" t="s">
        <v>53</v>
      </c>
      <c r="B4756" t="s">
        <v>54</v>
      </c>
      <c r="C4756" t="s">
        <v>55</v>
      </c>
      <c r="D4756">
        <v>2022</v>
      </c>
      <c r="F4756" t="s">
        <v>11012</v>
      </c>
      <c r="G4756" t="s">
        <v>11013</v>
      </c>
      <c r="I4756" t="s">
        <v>11014</v>
      </c>
      <c r="J4756" t="s">
        <v>58</v>
      </c>
      <c r="K4756" t="s">
        <v>59</v>
      </c>
      <c r="L4756" s="5">
        <v>0</v>
      </c>
      <c r="M4756" s="5">
        <v>0</v>
      </c>
      <c r="N4756" s="5">
        <f t="shared" si="814"/>
        <v>0</v>
      </c>
      <c r="O4756" s="5">
        <v>0</v>
      </c>
      <c r="P4756" s="5">
        <v>0</v>
      </c>
      <c r="Q4756" s="5">
        <f t="shared" si="815"/>
        <v>0</v>
      </c>
      <c r="R4756" s="5">
        <v>0</v>
      </c>
      <c r="S4756" s="5">
        <v>0</v>
      </c>
      <c r="T4756" s="5">
        <f t="shared" si="816"/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f t="shared" si="819"/>
        <v>0</v>
      </c>
      <c r="Z4756" s="5">
        <v>0</v>
      </c>
      <c r="AA4756" s="5">
        <v>0</v>
      </c>
      <c r="AB4756" s="5">
        <f t="shared" si="820"/>
        <v>0</v>
      </c>
      <c r="AC4756" s="5">
        <v>0</v>
      </c>
      <c r="AD4756" s="5">
        <v>0</v>
      </c>
      <c r="AE4756" s="5">
        <f t="shared" si="821"/>
        <v>0</v>
      </c>
      <c r="AF4756" s="5">
        <v>1</v>
      </c>
      <c r="AG4756" s="6">
        <v>44742</v>
      </c>
      <c r="AH4756" s="5">
        <v>1</v>
      </c>
      <c r="AI4756" s="5">
        <v>0</v>
      </c>
      <c r="AJ4756" s="5">
        <v>0</v>
      </c>
      <c r="AK4756" s="5">
        <f t="shared" si="822"/>
        <v>0</v>
      </c>
      <c r="AL4756" s="5">
        <v>0</v>
      </c>
      <c r="AM4756" s="5">
        <v>0</v>
      </c>
      <c r="AN4756" s="5">
        <f t="shared" si="823"/>
        <v>0</v>
      </c>
      <c r="AO4756" s="5">
        <v>0</v>
      </c>
      <c r="AP4756" s="5">
        <v>0</v>
      </c>
      <c r="AQ4756" s="5">
        <f t="shared" si="824"/>
        <v>0</v>
      </c>
      <c r="AR4756" s="5">
        <v>0</v>
      </c>
      <c r="AS4756" s="6"/>
      <c r="AT4756" s="5">
        <v>0</v>
      </c>
      <c r="AU4756" s="5">
        <v>0</v>
      </c>
      <c r="AV4756" t="str">
        <f t="shared" si="817"/>
        <v>N</v>
      </c>
      <c r="AW4756" t="s">
        <v>60</v>
      </c>
      <c r="AX4756" t="s">
        <v>61</v>
      </c>
      <c r="AY4756" t="s">
        <v>62</v>
      </c>
      <c r="AZ4756" t="s">
        <v>62</v>
      </c>
      <c r="BA4756" t="str">
        <f t="shared" si="818"/>
        <v>N</v>
      </c>
    </row>
    <row r="4757" spans="1:53">
      <c r="A4757" t="s">
        <v>53</v>
      </c>
      <c r="B4757" t="s">
        <v>54</v>
      </c>
      <c r="C4757" t="s">
        <v>55</v>
      </c>
      <c r="D4757">
        <v>2022</v>
      </c>
      <c r="F4757" t="s">
        <v>11015</v>
      </c>
      <c r="G4757" t="s">
        <v>11016</v>
      </c>
      <c r="I4757" t="s">
        <v>11017</v>
      </c>
      <c r="J4757" t="s">
        <v>58</v>
      </c>
      <c r="K4757" t="s">
        <v>59</v>
      </c>
      <c r="L4757" s="5">
        <v>0</v>
      </c>
      <c r="M4757" s="5">
        <v>0</v>
      </c>
      <c r="N4757" s="5">
        <f t="shared" si="814"/>
        <v>0</v>
      </c>
      <c r="O4757" s="5">
        <v>0</v>
      </c>
      <c r="P4757" s="5">
        <v>0</v>
      </c>
      <c r="Q4757" s="5">
        <f t="shared" si="815"/>
        <v>0</v>
      </c>
      <c r="R4757" s="5">
        <v>0</v>
      </c>
      <c r="S4757" s="5">
        <v>0</v>
      </c>
      <c r="T4757" s="5">
        <f t="shared" si="816"/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f t="shared" si="819"/>
        <v>0</v>
      </c>
      <c r="Z4757" s="5">
        <v>0</v>
      </c>
      <c r="AA4757" s="5">
        <v>0</v>
      </c>
      <c r="AB4757" s="5">
        <f t="shared" si="820"/>
        <v>0</v>
      </c>
      <c r="AC4757" s="5">
        <v>0</v>
      </c>
      <c r="AD4757" s="5">
        <v>0</v>
      </c>
      <c r="AE4757" s="5">
        <f t="shared" si="821"/>
        <v>0</v>
      </c>
      <c r="AF4757" s="5">
        <v>1</v>
      </c>
      <c r="AG4757" s="6">
        <v>44630</v>
      </c>
      <c r="AH4757" s="5">
        <v>1</v>
      </c>
      <c r="AI4757" s="5">
        <v>0</v>
      </c>
      <c r="AJ4757" s="5">
        <v>0</v>
      </c>
      <c r="AK4757" s="5">
        <f t="shared" si="822"/>
        <v>0</v>
      </c>
      <c r="AL4757" s="5">
        <v>0</v>
      </c>
      <c r="AM4757" s="5">
        <v>0</v>
      </c>
      <c r="AN4757" s="5">
        <f t="shared" si="823"/>
        <v>0</v>
      </c>
      <c r="AO4757" s="5">
        <v>0</v>
      </c>
      <c r="AP4757" s="5">
        <v>0</v>
      </c>
      <c r="AQ4757" s="5">
        <f t="shared" si="824"/>
        <v>0</v>
      </c>
      <c r="AR4757" s="5">
        <v>0</v>
      </c>
      <c r="AS4757" s="6"/>
      <c r="AT4757" s="5">
        <v>0</v>
      </c>
      <c r="AU4757" s="5">
        <v>0</v>
      </c>
      <c r="AV4757" t="str">
        <f t="shared" si="817"/>
        <v>N</v>
      </c>
      <c r="AW4757" t="s">
        <v>60</v>
      </c>
      <c r="AX4757" t="s">
        <v>61</v>
      </c>
      <c r="AY4757" t="s">
        <v>62</v>
      </c>
      <c r="AZ4757" t="s">
        <v>62</v>
      </c>
      <c r="BA4757" t="str">
        <f t="shared" si="818"/>
        <v>N</v>
      </c>
    </row>
    <row r="4758" spans="1:53">
      <c r="A4758" t="s">
        <v>53</v>
      </c>
      <c r="B4758" t="s">
        <v>54</v>
      </c>
      <c r="C4758" t="s">
        <v>55</v>
      </c>
      <c r="D4758">
        <v>2022</v>
      </c>
      <c r="F4758" t="s">
        <v>11018</v>
      </c>
      <c r="G4758" t="s">
        <v>11019</v>
      </c>
      <c r="I4758" t="s">
        <v>11020</v>
      </c>
      <c r="J4758" t="s">
        <v>58</v>
      </c>
      <c r="K4758" t="s">
        <v>59</v>
      </c>
      <c r="L4758" s="5">
        <v>0</v>
      </c>
      <c r="M4758" s="5">
        <v>0</v>
      </c>
      <c r="N4758" s="5">
        <f t="shared" si="814"/>
        <v>0</v>
      </c>
      <c r="O4758" s="5">
        <v>0</v>
      </c>
      <c r="P4758" s="5">
        <v>0</v>
      </c>
      <c r="Q4758" s="5">
        <f t="shared" si="815"/>
        <v>0</v>
      </c>
      <c r="R4758" s="5">
        <v>0</v>
      </c>
      <c r="S4758" s="5">
        <v>0</v>
      </c>
      <c r="T4758" s="5">
        <f t="shared" si="816"/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f t="shared" si="819"/>
        <v>0</v>
      </c>
      <c r="Z4758" s="5">
        <v>0</v>
      </c>
      <c r="AA4758" s="5">
        <v>0</v>
      </c>
      <c r="AB4758" s="5">
        <f t="shared" si="820"/>
        <v>0</v>
      </c>
      <c r="AC4758" s="5">
        <v>0</v>
      </c>
      <c r="AD4758" s="5">
        <v>0</v>
      </c>
      <c r="AE4758" s="5">
        <f t="shared" si="821"/>
        <v>0</v>
      </c>
      <c r="AF4758" s="5">
        <v>1</v>
      </c>
      <c r="AG4758" s="6">
        <v>44838</v>
      </c>
      <c r="AH4758" s="5">
        <v>1</v>
      </c>
      <c r="AI4758" s="5">
        <v>0</v>
      </c>
      <c r="AJ4758" s="5">
        <v>0</v>
      </c>
      <c r="AK4758" s="5">
        <f t="shared" si="822"/>
        <v>0</v>
      </c>
      <c r="AL4758" s="5">
        <v>0</v>
      </c>
      <c r="AM4758" s="5">
        <v>0</v>
      </c>
      <c r="AN4758" s="5">
        <f t="shared" si="823"/>
        <v>0</v>
      </c>
      <c r="AO4758" s="5">
        <v>0</v>
      </c>
      <c r="AP4758" s="5">
        <v>0</v>
      </c>
      <c r="AQ4758" s="5">
        <f t="shared" si="824"/>
        <v>0</v>
      </c>
      <c r="AR4758" s="5">
        <v>0</v>
      </c>
      <c r="AS4758" s="6"/>
      <c r="AT4758" s="5">
        <v>0</v>
      </c>
      <c r="AU4758" s="5">
        <v>0</v>
      </c>
      <c r="AV4758" t="str">
        <f t="shared" si="817"/>
        <v>N</v>
      </c>
      <c r="AW4758" t="s">
        <v>60</v>
      </c>
      <c r="AX4758" t="s">
        <v>61</v>
      </c>
      <c r="AY4758" t="s">
        <v>62</v>
      </c>
      <c r="AZ4758" t="s">
        <v>62</v>
      </c>
      <c r="BA4758" t="str">
        <f t="shared" si="818"/>
        <v>N</v>
      </c>
    </row>
    <row r="4759" spans="1:53">
      <c r="A4759" t="s">
        <v>53</v>
      </c>
      <c r="B4759" t="s">
        <v>54</v>
      </c>
      <c r="C4759" t="s">
        <v>55</v>
      </c>
      <c r="D4759">
        <v>2022</v>
      </c>
      <c r="F4759" t="s">
        <v>11021</v>
      </c>
      <c r="G4759" t="s">
        <v>11022</v>
      </c>
      <c r="I4759" t="s">
        <v>11023</v>
      </c>
      <c r="J4759" t="s">
        <v>58</v>
      </c>
      <c r="K4759" t="s">
        <v>59</v>
      </c>
      <c r="L4759" s="5">
        <v>0</v>
      </c>
      <c r="M4759" s="5">
        <v>0</v>
      </c>
      <c r="N4759" s="5">
        <f t="shared" si="814"/>
        <v>0</v>
      </c>
      <c r="O4759" s="5">
        <v>0</v>
      </c>
      <c r="P4759" s="5">
        <v>0</v>
      </c>
      <c r="Q4759" s="5">
        <f t="shared" si="815"/>
        <v>0</v>
      </c>
      <c r="R4759" s="5">
        <v>0</v>
      </c>
      <c r="S4759" s="5">
        <v>0</v>
      </c>
      <c r="T4759" s="5">
        <f t="shared" si="816"/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f t="shared" si="819"/>
        <v>0</v>
      </c>
      <c r="Z4759" s="5">
        <v>0</v>
      </c>
      <c r="AA4759" s="5">
        <v>0</v>
      </c>
      <c r="AB4759" s="5">
        <f t="shared" si="820"/>
        <v>0</v>
      </c>
      <c r="AC4759" s="5">
        <v>0</v>
      </c>
      <c r="AD4759" s="5">
        <v>0</v>
      </c>
      <c r="AE4759" s="5">
        <f t="shared" si="821"/>
        <v>0</v>
      </c>
      <c r="AF4759" s="5">
        <v>1</v>
      </c>
      <c r="AG4759" s="6">
        <v>44838</v>
      </c>
      <c r="AH4759" s="5">
        <v>1</v>
      </c>
      <c r="AI4759" s="5">
        <v>0</v>
      </c>
      <c r="AJ4759" s="5">
        <v>0</v>
      </c>
      <c r="AK4759" s="5">
        <f t="shared" si="822"/>
        <v>0</v>
      </c>
      <c r="AL4759" s="5">
        <v>0</v>
      </c>
      <c r="AM4759" s="5">
        <v>0</v>
      </c>
      <c r="AN4759" s="5">
        <f t="shared" si="823"/>
        <v>0</v>
      </c>
      <c r="AO4759" s="5">
        <v>0</v>
      </c>
      <c r="AP4759" s="5">
        <v>0</v>
      </c>
      <c r="AQ4759" s="5">
        <f t="shared" si="824"/>
        <v>0</v>
      </c>
      <c r="AR4759" s="5">
        <v>0</v>
      </c>
      <c r="AS4759" s="6"/>
      <c r="AT4759" s="5">
        <v>0</v>
      </c>
      <c r="AU4759" s="5">
        <v>0</v>
      </c>
      <c r="AV4759" t="str">
        <f t="shared" si="817"/>
        <v>N</v>
      </c>
      <c r="AW4759" t="s">
        <v>60</v>
      </c>
      <c r="AX4759" t="s">
        <v>61</v>
      </c>
      <c r="AY4759" t="s">
        <v>62</v>
      </c>
      <c r="AZ4759" t="s">
        <v>62</v>
      </c>
      <c r="BA4759" t="str">
        <f t="shared" si="818"/>
        <v>N</v>
      </c>
    </row>
    <row r="4760" spans="1:53">
      <c r="A4760" t="s">
        <v>53</v>
      </c>
      <c r="B4760" t="s">
        <v>54</v>
      </c>
      <c r="C4760" t="s">
        <v>55</v>
      </c>
      <c r="D4760">
        <v>2022</v>
      </c>
      <c r="F4760" t="s">
        <v>11024</v>
      </c>
      <c r="G4760" t="s">
        <v>11025</v>
      </c>
      <c r="I4760" t="s">
        <v>11026</v>
      </c>
      <c r="J4760" t="s">
        <v>58</v>
      </c>
      <c r="K4760" t="s">
        <v>59</v>
      </c>
      <c r="L4760" s="5">
        <v>0</v>
      </c>
      <c r="M4760" s="5">
        <v>0</v>
      </c>
      <c r="N4760" s="5">
        <f t="shared" si="814"/>
        <v>0</v>
      </c>
      <c r="O4760" s="5">
        <v>0</v>
      </c>
      <c r="P4760" s="5">
        <v>0</v>
      </c>
      <c r="Q4760" s="5">
        <f t="shared" si="815"/>
        <v>0</v>
      </c>
      <c r="R4760" s="5">
        <v>0</v>
      </c>
      <c r="S4760" s="5">
        <v>0</v>
      </c>
      <c r="T4760" s="5">
        <f t="shared" si="816"/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f t="shared" si="819"/>
        <v>0</v>
      </c>
      <c r="Z4760" s="5">
        <v>0</v>
      </c>
      <c r="AA4760" s="5">
        <v>0</v>
      </c>
      <c r="AB4760" s="5">
        <f t="shared" si="820"/>
        <v>0</v>
      </c>
      <c r="AC4760" s="5">
        <v>0</v>
      </c>
      <c r="AD4760" s="5">
        <v>0</v>
      </c>
      <c r="AE4760" s="5">
        <f t="shared" si="821"/>
        <v>0</v>
      </c>
      <c r="AF4760" s="5">
        <v>1</v>
      </c>
      <c r="AG4760" s="6">
        <v>44867</v>
      </c>
      <c r="AH4760" s="5">
        <v>1</v>
      </c>
      <c r="AI4760" s="5">
        <v>0</v>
      </c>
      <c r="AJ4760" s="5">
        <v>0</v>
      </c>
      <c r="AK4760" s="5">
        <f t="shared" si="822"/>
        <v>0</v>
      </c>
      <c r="AL4760" s="5">
        <v>0</v>
      </c>
      <c r="AM4760" s="5">
        <v>0</v>
      </c>
      <c r="AN4760" s="5">
        <f t="shared" si="823"/>
        <v>0</v>
      </c>
      <c r="AO4760" s="5">
        <v>0</v>
      </c>
      <c r="AP4760" s="5">
        <v>0</v>
      </c>
      <c r="AQ4760" s="5">
        <f t="shared" si="824"/>
        <v>0</v>
      </c>
      <c r="AR4760" s="5">
        <v>0</v>
      </c>
      <c r="AS4760" s="6"/>
      <c r="AT4760" s="5">
        <v>0</v>
      </c>
      <c r="AU4760" s="5">
        <v>0</v>
      </c>
      <c r="AV4760" t="str">
        <f t="shared" si="817"/>
        <v>N</v>
      </c>
      <c r="AW4760" t="s">
        <v>60</v>
      </c>
      <c r="AX4760" t="s">
        <v>61</v>
      </c>
      <c r="AY4760" t="s">
        <v>62</v>
      </c>
      <c r="AZ4760" t="s">
        <v>62</v>
      </c>
      <c r="BA4760" t="str">
        <f t="shared" si="818"/>
        <v>N</v>
      </c>
    </row>
    <row r="4761" spans="1:53">
      <c r="A4761" t="s">
        <v>53</v>
      </c>
      <c r="B4761" t="s">
        <v>54</v>
      </c>
      <c r="C4761" t="s">
        <v>55</v>
      </c>
      <c r="D4761">
        <v>2022</v>
      </c>
      <c r="F4761" t="s">
        <v>11027</v>
      </c>
      <c r="G4761" t="s">
        <v>11028</v>
      </c>
      <c r="I4761" t="s">
        <v>11029</v>
      </c>
      <c r="J4761" t="s">
        <v>58</v>
      </c>
      <c r="K4761" t="s">
        <v>59</v>
      </c>
      <c r="L4761" s="5">
        <v>0</v>
      </c>
      <c r="M4761" s="5">
        <v>0</v>
      </c>
      <c r="N4761" s="5">
        <f t="shared" si="814"/>
        <v>0</v>
      </c>
      <c r="O4761" s="5">
        <v>0</v>
      </c>
      <c r="P4761" s="5">
        <v>0</v>
      </c>
      <c r="Q4761" s="5">
        <f t="shared" si="815"/>
        <v>0</v>
      </c>
      <c r="R4761" s="5">
        <v>0</v>
      </c>
      <c r="S4761" s="5">
        <v>0</v>
      </c>
      <c r="T4761" s="5">
        <f t="shared" si="816"/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f t="shared" si="819"/>
        <v>0</v>
      </c>
      <c r="Z4761" s="5">
        <v>0</v>
      </c>
      <c r="AA4761" s="5">
        <v>0</v>
      </c>
      <c r="AB4761" s="5">
        <f t="shared" si="820"/>
        <v>0</v>
      </c>
      <c r="AC4761" s="5">
        <v>0</v>
      </c>
      <c r="AD4761" s="5">
        <v>0</v>
      </c>
      <c r="AE4761" s="5">
        <f t="shared" si="821"/>
        <v>0</v>
      </c>
      <c r="AF4761" s="5">
        <v>1</v>
      </c>
      <c r="AG4761" s="6">
        <v>44609</v>
      </c>
      <c r="AH4761" s="5">
        <v>1</v>
      </c>
      <c r="AI4761" s="5">
        <v>0</v>
      </c>
      <c r="AJ4761" s="5">
        <v>0</v>
      </c>
      <c r="AK4761" s="5">
        <f t="shared" si="822"/>
        <v>0</v>
      </c>
      <c r="AL4761" s="5">
        <v>0</v>
      </c>
      <c r="AM4761" s="5">
        <v>0</v>
      </c>
      <c r="AN4761" s="5">
        <f t="shared" si="823"/>
        <v>0</v>
      </c>
      <c r="AO4761" s="5">
        <v>0</v>
      </c>
      <c r="AP4761" s="5">
        <v>0</v>
      </c>
      <c r="AQ4761" s="5">
        <f t="shared" si="824"/>
        <v>0</v>
      </c>
      <c r="AR4761" s="5">
        <v>0</v>
      </c>
      <c r="AS4761" s="6"/>
      <c r="AT4761" s="5">
        <v>0</v>
      </c>
      <c r="AU4761" s="5">
        <v>0</v>
      </c>
      <c r="AV4761" t="str">
        <f t="shared" si="817"/>
        <v>N</v>
      </c>
      <c r="AW4761" t="s">
        <v>60</v>
      </c>
      <c r="AX4761" t="s">
        <v>61</v>
      </c>
      <c r="AY4761" t="s">
        <v>62</v>
      </c>
      <c r="AZ4761" t="s">
        <v>62</v>
      </c>
      <c r="BA4761" t="str">
        <f t="shared" si="818"/>
        <v>N</v>
      </c>
    </row>
    <row r="4762" spans="1:53">
      <c r="A4762" t="s">
        <v>53</v>
      </c>
      <c r="B4762" t="s">
        <v>54</v>
      </c>
      <c r="C4762" t="s">
        <v>55</v>
      </c>
      <c r="D4762">
        <v>2022</v>
      </c>
      <c r="F4762" t="s">
        <v>11030</v>
      </c>
      <c r="G4762" t="s">
        <v>11031</v>
      </c>
      <c r="I4762" t="s">
        <v>11032</v>
      </c>
      <c r="J4762" t="s">
        <v>58</v>
      </c>
      <c r="K4762" t="s">
        <v>59</v>
      </c>
      <c r="L4762" s="5">
        <v>0</v>
      </c>
      <c r="M4762" s="5">
        <v>0</v>
      </c>
      <c r="N4762" s="5">
        <f t="shared" si="814"/>
        <v>0</v>
      </c>
      <c r="O4762" s="5">
        <v>0</v>
      </c>
      <c r="P4762" s="5">
        <v>0</v>
      </c>
      <c r="Q4762" s="5">
        <f t="shared" si="815"/>
        <v>0</v>
      </c>
      <c r="R4762" s="5">
        <v>0</v>
      </c>
      <c r="S4762" s="5">
        <v>0</v>
      </c>
      <c r="T4762" s="5">
        <f t="shared" si="816"/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f t="shared" si="819"/>
        <v>0</v>
      </c>
      <c r="Z4762" s="5">
        <v>0</v>
      </c>
      <c r="AA4762" s="5">
        <v>0</v>
      </c>
      <c r="AB4762" s="5">
        <f t="shared" si="820"/>
        <v>0</v>
      </c>
      <c r="AC4762" s="5">
        <v>0</v>
      </c>
      <c r="AD4762" s="5">
        <v>0</v>
      </c>
      <c r="AE4762" s="5">
        <f t="shared" si="821"/>
        <v>0</v>
      </c>
      <c r="AF4762" s="5">
        <v>1</v>
      </c>
      <c r="AG4762" s="6">
        <v>44825</v>
      </c>
      <c r="AH4762" s="5">
        <v>1</v>
      </c>
      <c r="AI4762" s="5">
        <v>0</v>
      </c>
      <c r="AJ4762" s="5">
        <v>0</v>
      </c>
      <c r="AK4762" s="5">
        <f t="shared" si="822"/>
        <v>0</v>
      </c>
      <c r="AL4762" s="5">
        <v>0</v>
      </c>
      <c r="AM4762" s="5">
        <v>0</v>
      </c>
      <c r="AN4762" s="5">
        <f t="shared" si="823"/>
        <v>0</v>
      </c>
      <c r="AO4762" s="5">
        <v>0</v>
      </c>
      <c r="AP4762" s="5">
        <v>0</v>
      </c>
      <c r="AQ4762" s="5">
        <f t="shared" si="824"/>
        <v>0</v>
      </c>
      <c r="AR4762" s="5">
        <v>0</v>
      </c>
      <c r="AS4762" s="6"/>
      <c r="AT4762" s="5">
        <v>0</v>
      </c>
      <c r="AU4762" s="5">
        <v>0</v>
      </c>
      <c r="AV4762" t="str">
        <f t="shared" si="817"/>
        <v>N</v>
      </c>
      <c r="AW4762" t="s">
        <v>60</v>
      </c>
      <c r="AX4762" t="s">
        <v>61</v>
      </c>
      <c r="AY4762" t="s">
        <v>62</v>
      </c>
      <c r="AZ4762" t="s">
        <v>62</v>
      </c>
      <c r="BA4762" t="str">
        <f t="shared" si="818"/>
        <v>N</v>
      </c>
    </row>
    <row r="4763" spans="1:53">
      <c r="A4763" t="s">
        <v>53</v>
      </c>
      <c r="B4763" t="s">
        <v>54</v>
      </c>
      <c r="C4763" t="s">
        <v>89</v>
      </c>
      <c r="D4763">
        <v>2022</v>
      </c>
      <c r="F4763" t="s">
        <v>11033</v>
      </c>
      <c r="G4763" t="s">
        <v>11034</v>
      </c>
      <c r="I4763" t="s">
        <v>11035</v>
      </c>
      <c r="J4763" t="s">
        <v>58</v>
      </c>
      <c r="K4763" t="s">
        <v>59</v>
      </c>
      <c r="L4763" s="5">
        <v>0</v>
      </c>
      <c r="M4763" s="5">
        <v>0</v>
      </c>
      <c r="N4763" s="5">
        <f t="shared" si="814"/>
        <v>0</v>
      </c>
      <c r="O4763" s="5">
        <v>0</v>
      </c>
      <c r="P4763" s="5">
        <v>0</v>
      </c>
      <c r="Q4763" s="5">
        <f t="shared" si="815"/>
        <v>0</v>
      </c>
      <c r="R4763" s="5">
        <v>0</v>
      </c>
      <c r="S4763" s="5">
        <v>0</v>
      </c>
      <c r="T4763" s="5">
        <f t="shared" si="816"/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f t="shared" si="819"/>
        <v>0</v>
      </c>
      <c r="Z4763" s="5">
        <v>0</v>
      </c>
      <c r="AA4763" s="5">
        <v>0</v>
      </c>
      <c r="AB4763" s="5">
        <f t="shared" si="820"/>
        <v>0</v>
      </c>
      <c r="AC4763" s="5">
        <v>0</v>
      </c>
      <c r="AD4763" s="5">
        <v>0</v>
      </c>
      <c r="AE4763" s="5">
        <f t="shared" si="821"/>
        <v>0</v>
      </c>
      <c r="AF4763" s="5">
        <v>1</v>
      </c>
      <c r="AG4763" s="6">
        <v>44848</v>
      </c>
      <c r="AH4763" s="5">
        <v>1</v>
      </c>
      <c r="AI4763" s="5">
        <v>0</v>
      </c>
      <c r="AJ4763" s="5">
        <v>0</v>
      </c>
      <c r="AK4763" s="5">
        <f t="shared" si="822"/>
        <v>0</v>
      </c>
      <c r="AL4763" s="5">
        <v>0</v>
      </c>
      <c r="AM4763" s="5">
        <v>0</v>
      </c>
      <c r="AN4763" s="5">
        <f t="shared" si="823"/>
        <v>0</v>
      </c>
      <c r="AO4763" s="5">
        <v>0</v>
      </c>
      <c r="AP4763" s="5">
        <v>0</v>
      </c>
      <c r="AQ4763" s="5">
        <f t="shared" si="824"/>
        <v>0</v>
      </c>
      <c r="AR4763" s="5">
        <v>0</v>
      </c>
      <c r="AS4763" s="6"/>
      <c r="AT4763" s="5">
        <v>0</v>
      </c>
      <c r="AU4763" s="5">
        <v>0</v>
      </c>
      <c r="AV4763" t="str">
        <f t="shared" si="817"/>
        <v>N</v>
      </c>
      <c r="AW4763" t="s">
        <v>60</v>
      </c>
      <c r="AX4763" t="s">
        <v>61</v>
      </c>
      <c r="AY4763" t="s">
        <v>62</v>
      </c>
      <c r="AZ4763" t="s">
        <v>62</v>
      </c>
      <c r="BA4763" t="str">
        <f t="shared" si="818"/>
        <v>N</v>
      </c>
    </row>
    <row r="4764" spans="1:53">
      <c r="A4764" t="s">
        <v>53</v>
      </c>
      <c r="B4764" t="s">
        <v>54</v>
      </c>
      <c r="C4764" t="s">
        <v>55</v>
      </c>
      <c r="D4764">
        <v>2022</v>
      </c>
      <c r="F4764" t="s">
        <v>11036</v>
      </c>
      <c r="G4764" t="s">
        <v>11037</v>
      </c>
      <c r="I4764" t="s">
        <v>11038</v>
      </c>
      <c r="J4764" t="s">
        <v>58</v>
      </c>
      <c r="K4764" t="s">
        <v>59</v>
      </c>
      <c r="L4764" s="5">
        <v>0</v>
      </c>
      <c r="M4764" s="5">
        <v>0</v>
      </c>
      <c r="N4764" s="5">
        <f t="shared" si="814"/>
        <v>0</v>
      </c>
      <c r="O4764" s="5">
        <v>0</v>
      </c>
      <c r="P4764" s="5">
        <v>0</v>
      </c>
      <c r="Q4764" s="5">
        <f t="shared" si="815"/>
        <v>0</v>
      </c>
      <c r="R4764" s="5">
        <v>0</v>
      </c>
      <c r="S4764" s="5">
        <v>0</v>
      </c>
      <c r="T4764" s="5">
        <f t="shared" si="816"/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f t="shared" si="819"/>
        <v>0</v>
      </c>
      <c r="Z4764" s="5">
        <v>0</v>
      </c>
      <c r="AA4764" s="5">
        <v>0</v>
      </c>
      <c r="AB4764" s="5">
        <f t="shared" si="820"/>
        <v>0</v>
      </c>
      <c r="AC4764" s="5">
        <v>0</v>
      </c>
      <c r="AD4764" s="5">
        <v>0</v>
      </c>
      <c r="AE4764" s="5">
        <f t="shared" si="821"/>
        <v>0</v>
      </c>
      <c r="AF4764" s="5">
        <v>1</v>
      </c>
      <c r="AG4764" s="6">
        <v>44663</v>
      </c>
      <c r="AH4764" s="5">
        <v>1</v>
      </c>
      <c r="AI4764" s="5">
        <v>0</v>
      </c>
      <c r="AJ4764" s="5">
        <v>0</v>
      </c>
      <c r="AK4764" s="5">
        <f t="shared" si="822"/>
        <v>0</v>
      </c>
      <c r="AL4764" s="5">
        <v>0</v>
      </c>
      <c r="AM4764" s="5">
        <v>0</v>
      </c>
      <c r="AN4764" s="5">
        <f t="shared" si="823"/>
        <v>0</v>
      </c>
      <c r="AO4764" s="5">
        <v>0</v>
      </c>
      <c r="AP4764" s="5">
        <v>0</v>
      </c>
      <c r="AQ4764" s="5">
        <f t="shared" si="824"/>
        <v>0</v>
      </c>
      <c r="AR4764" s="5">
        <v>0</v>
      </c>
      <c r="AS4764" s="6"/>
      <c r="AT4764" s="5">
        <v>0</v>
      </c>
      <c r="AU4764" s="5">
        <v>0</v>
      </c>
      <c r="AV4764" t="str">
        <f t="shared" si="817"/>
        <v>N</v>
      </c>
      <c r="AW4764" t="s">
        <v>60</v>
      </c>
      <c r="AX4764" t="s">
        <v>61</v>
      </c>
      <c r="AY4764" t="s">
        <v>62</v>
      </c>
      <c r="AZ4764" t="s">
        <v>62</v>
      </c>
      <c r="BA4764" t="str">
        <f t="shared" si="818"/>
        <v>N</v>
      </c>
    </row>
    <row r="4765" spans="1:53">
      <c r="A4765" t="s">
        <v>53</v>
      </c>
      <c r="B4765" t="s">
        <v>54</v>
      </c>
      <c r="C4765" t="s">
        <v>89</v>
      </c>
      <c r="D4765">
        <v>2022</v>
      </c>
      <c r="F4765" t="s">
        <v>11039</v>
      </c>
      <c r="G4765" t="s">
        <v>11040</v>
      </c>
      <c r="I4765" t="s">
        <v>11041</v>
      </c>
      <c r="J4765" t="s">
        <v>58</v>
      </c>
      <c r="K4765" t="s">
        <v>59</v>
      </c>
      <c r="L4765" s="5">
        <v>0</v>
      </c>
      <c r="M4765" s="5">
        <v>0</v>
      </c>
      <c r="N4765" s="5">
        <f t="shared" si="814"/>
        <v>0</v>
      </c>
      <c r="O4765" s="5">
        <v>0</v>
      </c>
      <c r="P4765" s="5">
        <v>0</v>
      </c>
      <c r="Q4765" s="5">
        <f t="shared" si="815"/>
        <v>0</v>
      </c>
      <c r="R4765" s="5">
        <v>0</v>
      </c>
      <c r="S4765" s="5">
        <v>0</v>
      </c>
      <c r="T4765" s="5">
        <f t="shared" si="816"/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f t="shared" si="819"/>
        <v>0</v>
      </c>
      <c r="Z4765" s="5">
        <v>0</v>
      </c>
      <c r="AA4765" s="5">
        <v>0</v>
      </c>
      <c r="AB4765" s="5">
        <f t="shared" si="820"/>
        <v>0</v>
      </c>
      <c r="AC4765" s="5">
        <v>0</v>
      </c>
      <c r="AD4765" s="5">
        <v>0</v>
      </c>
      <c r="AE4765" s="5">
        <f t="shared" si="821"/>
        <v>0</v>
      </c>
      <c r="AF4765" s="5">
        <v>1</v>
      </c>
      <c r="AG4765" s="6">
        <v>44817</v>
      </c>
      <c r="AH4765" s="5">
        <v>1</v>
      </c>
      <c r="AI4765" s="5">
        <v>0</v>
      </c>
      <c r="AJ4765" s="5">
        <v>0</v>
      </c>
      <c r="AK4765" s="5">
        <f t="shared" si="822"/>
        <v>0</v>
      </c>
      <c r="AL4765" s="5">
        <v>0</v>
      </c>
      <c r="AM4765" s="5">
        <v>0</v>
      </c>
      <c r="AN4765" s="5">
        <f t="shared" si="823"/>
        <v>0</v>
      </c>
      <c r="AO4765" s="5">
        <v>0</v>
      </c>
      <c r="AP4765" s="5">
        <v>0</v>
      </c>
      <c r="AQ4765" s="5">
        <f t="shared" si="824"/>
        <v>0</v>
      </c>
      <c r="AR4765" s="5">
        <v>0</v>
      </c>
      <c r="AS4765" s="6"/>
      <c r="AT4765" s="5">
        <v>0</v>
      </c>
      <c r="AU4765" s="5">
        <v>0</v>
      </c>
      <c r="AV4765" t="str">
        <f t="shared" si="817"/>
        <v>N</v>
      </c>
      <c r="AW4765" t="s">
        <v>60</v>
      </c>
      <c r="AX4765" t="s">
        <v>61</v>
      </c>
      <c r="AY4765" t="s">
        <v>62</v>
      </c>
      <c r="AZ4765" t="s">
        <v>62</v>
      </c>
      <c r="BA4765" t="str">
        <f t="shared" si="818"/>
        <v>N</v>
      </c>
    </row>
    <row r="4766" spans="1:53">
      <c r="A4766" t="s">
        <v>53</v>
      </c>
      <c r="B4766" t="s">
        <v>54</v>
      </c>
      <c r="C4766" t="s">
        <v>55</v>
      </c>
      <c r="D4766">
        <v>2022</v>
      </c>
      <c r="F4766" t="s">
        <v>11042</v>
      </c>
      <c r="G4766" t="s">
        <v>11043</v>
      </c>
      <c r="I4766" t="s">
        <v>11044</v>
      </c>
      <c r="J4766" t="s">
        <v>58</v>
      </c>
      <c r="K4766" t="s">
        <v>59</v>
      </c>
      <c r="L4766" s="5">
        <v>0</v>
      </c>
      <c r="M4766" s="5">
        <v>0</v>
      </c>
      <c r="N4766" s="5">
        <f t="shared" si="814"/>
        <v>0</v>
      </c>
      <c r="O4766" s="5">
        <v>0</v>
      </c>
      <c r="P4766" s="5">
        <v>0</v>
      </c>
      <c r="Q4766" s="5">
        <f t="shared" si="815"/>
        <v>0</v>
      </c>
      <c r="R4766" s="5">
        <v>0</v>
      </c>
      <c r="S4766" s="5">
        <v>0</v>
      </c>
      <c r="T4766" s="5">
        <f t="shared" si="816"/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f t="shared" si="819"/>
        <v>0</v>
      </c>
      <c r="Z4766" s="5">
        <v>0</v>
      </c>
      <c r="AA4766" s="5">
        <v>0</v>
      </c>
      <c r="AB4766" s="5">
        <f t="shared" si="820"/>
        <v>0</v>
      </c>
      <c r="AC4766" s="5">
        <v>0</v>
      </c>
      <c r="AD4766" s="5">
        <v>0</v>
      </c>
      <c r="AE4766" s="5">
        <f t="shared" si="821"/>
        <v>0</v>
      </c>
      <c r="AF4766" s="5">
        <v>1</v>
      </c>
      <c r="AG4766" s="6">
        <v>44677</v>
      </c>
      <c r="AH4766" s="5">
        <v>1</v>
      </c>
      <c r="AI4766" s="5">
        <v>0</v>
      </c>
      <c r="AJ4766" s="5">
        <v>0</v>
      </c>
      <c r="AK4766" s="5">
        <f t="shared" si="822"/>
        <v>0</v>
      </c>
      <c r="AL4766" s="5">
        <v>0</v>
      </c>
      <c r="AM4766" s="5">
        <v>0</v>
      </c>
      <c r="AN4766" s="5">
        <f t="shared" si="823"/>
        <v>0</v>
      </c>
      <c r="AO4766" s="5">
        <v>0</v>
      </c>
      <c r="AP4766" s="5">
        <v>0</v>
      </c>
      <c r="AQ4766" s="5">
        <f t="shared" si="824"/>
        <v>0</v>
      </c>
      <c r="AR4766" s="5">
        <v>0</v>
      </c>
      <c r="AS4766" s="6"/>
      <c r="AT4766" s="5">
        <v>0</v>
      </c>
      <c r="AU4766" s="5">
        <v>0</v>
      </c>
      <c r="AV4766" t="str">
        <f t="shared" si="817"/>
        <v>N</v>
      </c>
      <c r="AW4766" t="s">
        <v>60</v>
      </c>
      <c r="AX4766" t="s">
        <v>61</v>
      </c>
      <c r="AY4766" t="s">
        <v>62</v>
      </c>
      <c r="AZ4766" t="s">
        <v>62</v>
      </c>
      <c r="BA4766" t="str">
        <f t="shared" si="818"/>
        <v>N</v>
      </c>
    </row>
    <row r="4767" spans="1:53">
      <c r="A4767" t="s">
        <v>53</v>
      </c>
      <c r="B4767" t="s">
        <v>54</v>
      </c>
      <c r="C4767" t="s">
        <v>55</v>
      </c>
      <c r="D4767">
        <v>2022</v>
      </c>
      <c r="F4767" t="s">
        <v>11045</v>
      </c>
      <c r="G4767" t="s">
        <v>11046</v>
      </c>
      <c r="I4767" t="s">
        <v>11047</v>
      </c>
      <c r="J4767" t="s">
        <v>58</v>
      </c>
      <c r="K4767" t="s">
        <v>59</v>
      </c>
      <c r="L4767" s="5">
        <v>0</v>
      </c>
      <c r="M4767" s="5">
        <v>0</v>
      </c>
      <c r="N4767" s="5">
        <f t="shared" si="814"/>
        <v>0</v>
      </c>
      <c r="O4767" s="5">
        <v>0</v>
      </c>
      <c r="P4767" s="5">
        <v>0</v>
      </c>
      <c r="Q4767" s="5">
        <f t="shared" si="815"/>
        <v>0</v>
      </c>
      <c r="R4767" s="5">
        <v>0</v>
      </c>
      <c r="S4767" s="5">
        <v>0</v>
      </c>
      <c r="T4767" s="5">
        <f t="shared" si="816"/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f t="shared" si="819"/>
        <v>0</v>
      </c>
      <c r="Z4767" s="5">
        <v>0</v>
      </c>
      <c r="AA4767" s="5">
        <v>0</v>
      </c>
      <c r="AB4767" s="5">
        <f t="shared" si="820"/>
        <v>0</v>
      </c>
      <c r="AC4767" s="5">
        <v>0</v>
      </c>
      <c r="AD4767" s="5">
        <v>0</v>
      </c>
      <c r="AE4767" s="5">
        <f t="shared" si="821"/>
        <v>0</v>
      </c>
      <c r="AF4767" s="5">
        <v>1</v>
      </c>
      <c r="AG4767" s="6">
        <v>44589</v>
      </c>
      <c r="AH4767" s="5">
        <v>1</v>
      </c>
      <c r="AI4767" s="5">
        <v>0</v>
      </c>
      <c r="AJ4767" s="5">
        <v>0</v>
      </c>
      <c r="AK4767" s="5">
        <f t="shared" si="822"/>
        <v>0</v>
      </c>
      <c r="AL4767" s="5">
        <v>0</v>
      </c>
      <c r="AM4767" s="5">
        <v>0</v>
      </c>
      <c r="AN4767" s="5">
        <f t="shared" si="823"/>
        <v>0</v>
      </c>
      <c r="AO4767" s="5">
        <v>0</v>
      </c>
      <c r="AP4767" s="5">
        <v>0</v>
      </c>
      <c r="AQ4767" s="5">
        <f t="shared" si="824"/>
        <v>0</v>
      </c>
      <c r="AR4767" s="5">
        <v>0</v>
      </c>
      <c r="AS4767" s="6"/>
      <c r="AT4767" s="5">
        <v>0</v>
      </c>
      <c r="AU4767" s="5">
        <v>0</v>
      </c>
      <c r="AV4767" t="str">
        <f t="shared" si="817"/>
        <v>N</v>
      </c>
      <c r="AW4767" t="s">
        <v>60</v>
      </c>
      <c r="AX4767" t="s">
        <v>61</v>
      </c>
      <c r="AY4767" t="s">
        <v>62</v>
      </c>
      <c r="AZ4767" t="s">
        <v>62</v>
      </c>
      <c r="BA4767" t="str">
        <f t="shared" si="818"/>
        <v>N</v>
      </c>
    </row>
    <row r="4768" spans="1:53">
      <c r="A4768" t="s">
        <v>53</v>
      </c>
      <c r="B4768" t="s">
        <v>54</v>
      </c>
      <c r="C4768" t="s">
        <v>55</v>
      </c>
      <c r="D4768">
        <v>2022</v>
      </c>
      <c r="F4768" t="s">
        <v>11048</v>
      </c>
      <c r="G4768" t="s">
        <v>11049</v>
      </c>
      <c r="I4768" t="s">
        <v>11050</v>
      </c>
      <c r="J4768" t="s">
        <v>58</v>
      </c>
      <c r="K4768" t="s">
        <v>59</v>
      </c>
      <c r="L4768" s="5">
        <v>0</v>
      </c>
      <c r="M4768" s="5">
        <v>0</v>
      </c>
      <c r="N4768" s="5">
        <f t="shared" si="814"/>
        <v>0</v>
      </c>
      <c r="O4768" s="5">
        <v>0</v>
      </c>
      <c r="P4768" s="5">
        <v>0</v>
      </c>
      <c r="Q4768" s="5">
        <f t="shared" si="815"/>
        <v>0</v>
      </c>
      <c r="R4768" s="5">
        <v>0</v>
      </c>
      <c r="S4768" s="5">
        <v>0</v>
      </c>
      <c r="T4768" s="5">
        <f t="shared" si="816"/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f t="shared" si="819"/>
        <v>0</v>
      </c>
      <c r="Z4768" s="5">
        <v>0</v>
      </c>
      <c r="AA4768" s="5">
        <v>0</v>
      </c>
      <c r="AB4768" s="5">
        <f t="shared" si="820"/>
        <v>0</v>
      </c>
      <c r="AC4768" s="5">
        <v>0</v>
      </c>
      <c r="AD4768" s="5">
        <v>0</v>
      </c>
      <c r="AE4768" s="5">
        <f t="shared" si="821"/>
        <v>0</v>
      </c>
      <c r="AF4768" s="5">
        <v>1</v>
      </c>
      <c r="AG4768" s="6">
        <v>44665</v>
      </c>
      <c r="AH4768" s="5">
        <v>1</v>
      </c>
      <c r="AI4768" s="5">
        <v>0</v>
      </c>
      <c r="AJ4768" s="5">
        <v>0</v>
      </c>
      <c r="AK4768" s="5">
        <f t="shared" si="822"/>
        <v>0</v>
      </c>
      <c r="AL4768" s="5">
        <v>0</v>
      </c>
      <c r="AM4768" s="5">
        <v>0</v>
      </c>
      <c r="AN4768" s="5">
        <f t="shared" si="823"/>
        <v>0</v>
      </c>
      <c r="AO4768" s="5">
        <v>0</v>
      </c>
      <c r="AP4768" s="5">
        <v>0</v>
      </c>
      <c r="AQ4768" s="5">
        <f t="shared" si="824"/>
        <v>0</v>
      </c>
      <c r="AR4768" s="5">
        <v>0</v>
      </c>
      <c r="AS4768" s="6"/>
      <c r="AT4768" s="5">
        <v>0</v>
      </c>
      <c r="AU4768" s="5">
        <v>0</v>
      </c>
      <c r="AV4768" t="str">
        <f t="shared" si="817"/>
        <v>N</v>
      </c>
      <c r="AW4768" t="s">
        <v>60</v>
      </c>
      <c r="AX4768" t="s">
        <v>61</v>
      </c>
      <c r="AY4768" t="s">
        <v>62</v>
      </c>
      <c r="AZ4768" t="s">
        <v>62</v>
      </c>
      <c r="BA4768" t="str">
        <f t="shared" si="818"/>
        <v>N</v>
      </c>
    </row>
    <row r="4769" spans="1:53">
      <c r="A4769" t="s">
        <v>53</v>
      </c>
      <c r="B4769" t="s">
        <v>54</v>
      </c>
      <c r="C4769" t="s">
        <v>55</v>
      </c>
      <c r="D4769">
        <v>2022</v>
      </c>
      <c r="F4769" t="s">
        <v>4529</v>
      </c>
      <c r="G4769" t="s">
        <v>11051</v>
      </c>
      <c r="I4769" t="s">
        <v>11052</v>
      </c>
      <c r="J4769" t="s">
        <v>58</v>
      </c>
      <c r="K4769" t="s">
        <v>59</v>
      </c>
      <c r="L4769" s="5">
        <v>0</v>
      </c>
      <c r="M4769" s="5">
        <v>0</v>
      </c>
      <c r="N4769" s="5">
        <f t="shared" si="814"/>
        <v>0</v>
      </c>
      <c r="O4769" s="5">
        <v>0</v>
      </c>
      <c r="P4769" s="5">
        <v>0</v>
      </c>
      <c r="Q4769" s="5">
        <f t="shared" si="815"/>
        <v>0</v>
      </c>
      <c r="R4769" s="5">
        <v>0</v>
      </c>
      <c r="S4769" s="5">
        <v>0</v>
      </c>
      <c r="T4769" s="5">
        <f t="shared" si="816"/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f t="shared" si="819"/>
        <v>0</v>
      </c>
      <c r="Z4769" s="5">
        <v>0</v>
      </c>
      <c r="AA4769" s="5">
        <v>0</v>
      </c>
      <c r="AB4769" s="5">
        <f t="shared" si="820"/>
        <v>0</v>
      </c>
      <c r="AC4769" s="5">
        <v>0</v>
      </c>
      <c r="AD4769" s="5">
        <v>0</v>
      </c>
      <c r="AE4769" s="5">
        <f t="shared" si="821"/>
        <v>0</v>
      </c>
      <c r="AF4769" s="5">
        <v>1</v>
      </c>
      <c r="AG4769" s="6">
        <v>44909</v>
      </c>
      <c r="AH4769" s="5">
        <v>1</v>
      </c>
      <c r="AI4769" s="5">
        <v>0</v>
      </c>
      <c r="AJ4769" s="5">
        <v>0</v>
      </c>
      <c r="AK4769" s="5">
        <f t="shared" si="822"/>
        <v>0</v>
      </c>
      <c r="AL4769" s="5">
        <v>0</v>
      </c>
      <c r="AM4769" s="5">
        <v>0</v>
      </c>
      <c r="AN4769" s="5">
        <f t="shared" si="823"/>
        <v>0</v>
      </c>
      <c r="AO4769" s="5">
        <v>0</v>
      </c>
      <c r="AP4769" s="5">
        <v>0</v>
      </c>
      <c r="AQ4769" s="5">
        <f t="shared" si="824"/>
        <v>0</v>
      </c>
      <c r="AR4769" s="5">
        <v>0</v>
      </c>
      <c r="AS4769" s="6"/>
      <c r="AT4769" s="5">
        <v>0</v>
      </c>
      <c r="AU4769" s="5">
        <v>0</v>
      </c>
      <c r="AV4769" t="str">
        <f t="shared" si="817"/>
        <v>N</v>
      </c>
      <c r="AW4769" t="s">
        <v>60</v>
      </c>
      <c r="AX4769" t="s">
        <v>61</v>
      </c>
      <c r="AY4769" t="s">
        <v>62</v>
      </c>
      <c r="AZ4769" t="s">
        <v>62</v>
      </c>
      <c r="BA4769" t="str">
        <f t="shared" si="818"/>
        <v>N</v>
      </c>
    </row>
    <row r="4770" spans="1:53">
      <c r="A4770" t="s">
        <v>53</v>
      </c>
      <c r="B4770" t="s">
        <v>54</v>
      </c>
      <c r="C4770" t="s">
        <v>55</v>
      </c>
      <c r="D4770">
        <v>2022</v>
      </c>
      <c r="F4770" t="s">
        <v>11053</v>
      </c>
      <c r="G4770" t="s">
        <v>11054</v>
      </c>
      <c r="I4770" t="s">
        <v>11055</v>
      </c>
      <c r="J4770" t="s">
        <v>58</v>
      </c>
      <c r="K4770" t="s">
        <v>59</v>
      </c>
      <c r="L4770" s="5">
        <v>0</v>
      </c>
      <c r="M4770" s="5">
        <v>0</v>
      </c>
      <c r="N4770" s="5">
        <f t="shared" si="814"/>
        <v>0</v>
      </c>
      <c r="O4770" s="5">
        <v>0</v>
      </c>
      <c r="P4770" s="5">
        <v>0</v>
      </c>
      <c r="Q4770" s="5">
        <f t="shared" si="815"/>
        <v>0</v>
      </c>
      <c r="R4770" s="5">
        <v>0</v>
      </c>
      <c r="S4770" s="5">
        <v>0</v>
      </c>
      <c r="T4770" s="5">
        <f t="shared" si="816"/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f t="shared" si="819"/>
        <v>0</v>
      </c>
      <c r="Z4770" s="5">
        <v>0</v>
      </c>
      <c r="AA4770" s="5">
        <v>0</v>
      </c>
      <c r="AB4770" s="5">
        <f t="shared" si="820"/>
        <v>0</v>
      </c>
      <c r="AC4770" s="5">
        <v>0</v>
      </c>
      <c r="AD4770" s="5">
        <v>0</v>
      </c>
      <c r="AE4770" s="5">
        <f t="shared" si="821"/>
        <v>0</v>
      </c>
      <c r="AF4770" s="5">
        <v>1</v>
      </c>
      <c r="AG4770" s="6">
        <v>44837</v>
      </c>
      <c r="AH4770" s="5">
        <v>1</v>
      </c>
      <c r="AI4770" s="5">
        <v>0</v>
      </c>
      <c r="AJ4770" s="5">
        <v>0</v>
      </c>
      <c r="AK4770" s="5">
        <f t="shared" si="822"/>
        <v>0</v>
      </c>
      <c r="AL4770" s="5">
        <v>0</v>
      </c>
      <c r="AM4770" s="5">
        <v>0</v>
      </c>
      <c r="AN4770" s="5">
        <f t="shared" si="823"/>
        <v>0</v>
      </c>
      <c r="AO4770" s="5">
        <v>0</v>
      </c>
      <c r="AP4770" s="5">
        <v>0</v>
      </c>
      <c r="AQ4770" s="5">
        <f t="shared" si="824"/>
        <v>0</v>
      </c>
      <c r="AR4770" s="5">
        <v>0</v>
      </c>
      <c r="AS4770" s="6"/>
      <c r="AT4770" s="5">
        <v>0</v>
      </c>
      <c r="AU4770" s="5">
        <v>0</v>
      </c>
      <c r="AV4770" t="str">
        <f t="shared" si="817"/>
        <v>N</v>
      </c>
      <c r="AW4770" t="s">
        <v>60</v>
      </c>
      <c r="AX4770" t="s">
        <v>61</v>
      </c>
      <c r="AY4770" t="s">
        <v>62</v>
      </c>
      <c r="AZ4770" t="s">
        <v>62</v>
      </c>
      <c r="BA4770" t="str">
        <f t="shared" si="818"/>
        <v>N</v>
      </c>
    </row>
    <row r="4771" spans="1:53">
      <c r="A4771" t="s">
        <v>53</v>
      </c>
      <c r="B4771" t="s">
        <v>54</v>
      </c>
      <c r="C4771" t="s">
        <v>55</v>
      </c>
      <c r="D4771">
        <v>2022</v>
      </c>
      <c r="F4771" t="s">
        <v>11056</v>
      </c>
      <c r="G4771" t="s">
        <v>11057</v>
      </c>
      <c r="I4771" t="s">
        <v>11058</v>
      </c>
      <c r="J4771" t="s">
        <v>58</v>
      </c>
      <c r="K4771" t="s">
        <v>59</v>
      </c>
      <c r="L4771" s="5">
        <v>0</v>
      </c>
      <c r="M4771" s="5">
        <v>0</v>
      </c>
      <c r="N4771" s="5">
        <f t="shared" si="814"/>
        <v>0</v>
      </c>
      <c r="O4771" s="5">
        <v>0</v>
      </c>
      <c r="P4771" s="5">
        <v>0</v>
      </c>
      <c r="Q4771" s="5">
        <f t="shared" si="815"/>
        <v>0</v>
      </c>
      <c r="R4771" s="5">
        <v>0</v>
      </c>
      <c r="S4771" s="5">
        <v>0</v>
      </c>
      <c r="T4771" s="5">
        <f t="shared" si="816"/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f t="shared" si="819"/>
        <v>0</v>
      </c>
      <c r="Z4771" s="5">
        <v>0</v>
      </c>
      <c r="AA4771" s="5">
        <v>0</v>
      </c>
      <c r="AB4771" s="5">
        <f t="shared" si="820"/>
        <v>0</v>
      </c>
      <c r="AC4771" s="5">
        <v>0</v>
      </c>
      <c r="AD4771" s="5">
        <v>0</v>
      </c>
      <c r="AE4771" s="5">
        <f t="shared" si="821"/>
        <v>0</v>
      </c>
      <c r="AF4771" s="5">
        <v>1</v>
      </c>
      <c r="AG4771" s="6">
        <v>44607</v>
      </c>
      <c r="AH4771" s="5">
        <v>1</v>
      </c>
      <c r="AI4771" s="5">
        <v>0</v>
      </c>
      <c r="AJ4771" s="5">
        <v>0</v>
      </c>
      <c r="AK4771" s="5">
        <f t="shared" si="822"/>
        <v>0</v>
      </c>
      <c r="AL4771" s="5">
        <v>0</v>
      </c>
      <c r="AM4771" s="5">
        <v>0</v>
      </c>
      <c r="AN4771" s="5">
        <f t="shared" si="823"/>
        <v>0</v>
      </c>
      <c r="AO4771" s="5">
        <v>0</v>
      </c>
      <c r="AP4771" s="5">
        <v>0</v>
      </c>
      <c r="AQ4771" s="5">
        <f t="shared" si="824"/>
        <v>0</v>
      </c>
      <c r="AR4771" s="5">
        <v>0</v>
      </c>
      <c r="AS4771" s="6"/>
      <c r="AT4771" s="5">
        <v>0</v>
      </c>
      <c r="AU4771" s="5">
        <v>0</v>
      </c>
      <c r="AV4771" t="str">
        <f t="shared" si="817"/>
        <v>N</v>
      </c>
      <c r="AW4771" t="s">
        <v>60</v>
      </c>
      <c r="AX4771" t="s">
        <v>61</v>
      </c>
      <c r="AY4771" t="s">
        <v>62</v>
      </c>
      <c r="AZ4771" t="s">
        <v>62</v>
      </c>
      <c r="BA4771" t="str">
        <f t="shared" si="818"/>
        <v>N</v>
      </c>
    </row>
    <row r="4772" spans="1:53">
      <c r="A4772" t="s">
        <v>53</v>
      </c>
      <c r="B4772" t="s">
        <v>54</v>
      </c>
      <c r="C4772" t="s">
        <v>55</v>
      </c>
      <c r="D4772">
        <v>2022</v>
      </c>
      <c r="F4772" t="s">
        <v>11059</v>
      </c>
      <c r="G4772" t="s">
        <v>11060</v>
      </c>
      <c r="I4772" t="s">
        <v>11061</v>
      </c>
      <c r="J4772" t="s">
        <v>58</v>
      </c>
      <c r="K4772" t="s">
        <v>59</v>
      </c>
      <c r="L4772" s="5">
        <v>0</v>
      </c>
      <c r="M4772" s="5">
        <v>0</v>
      </c>
      <c r="N4772" s="5">
        <f t="shared" si="814"/>
        <v>0</v>
      </c>
      <c r="O4772" s="5">
        <v>0</v>
      </c>
      <c r="P4772" s="5">
        <v>0</v>
      </c>
      <c r="Q4772" s="5">
        <f t="shared" si="815"/>
        <v>0</v>
      </c>
      <c r="R4772" s="5">
        <v>0</v>
      </c>
      <c r="S4772" s="5">
        <v>0</v>
      </c>
      <c r="T4772" s="5">
        <f t="shared" si="816"/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f t="shared" si="819"/>
        <v>0</v>
      </c>
      <c r="Z4772" s="5">
        <v>0</v>
      </c>
      <c r="AA4772" s="5">
        <v>0</v>
      </c>
      <c r="AB4772" s="5">
        <f t="shared" si="820"/>
        <v>0</v>
      </c>
      <c r="AC4772" s="5">
        <v>0</v>
      </c>
      <c r="AD4772" s="5">
        <v>0</v>
      </c>
      <c r="AE4772" s="5">
        <f t="shared" si="821"/>
        <v>0</v>
      </c>
      <c r="AF4772" s="5">
        <v>1</v>
      </c>
      <c r="AG4772" s="6">
        <v>44753</v>
      </c>
      <c r="AH4772" s="5">
        <v>1</v>
      </c>
      <c r="AI4772" s="5">
        <v>0</v>
      </c>
      <c r="AJ4772" s="5">
        <v>0</v>
      </c>
      <c r="AK4772" s="5">
        <f t="shared" si="822"/>
        <v>0</v>
      </c>
      <c r="AL4772" s="5">
        <v>0</v>
      </c>
      <c r="AM4772" s="5">
        <v>0</v>
      </c>
      <c r="AN4772" s="5">
        <f t="shared" si="823"/>
        <v>0</v>
      </c>
      <c r="AO4772" s="5">
        <v>0</v>
      </c>
      <c r="AP4772" s="5">
        <v>0</v>
      </c>
      <c r="AQ4772" s="5">
        <f t="shared" si="824"/>
        <v>0</v>
      </c>
      <c r="AR4772" s="5">
        <v>0</v>
      </c>
      <c r="AS4772" s="6"/>
      <c r="AT4772" s="5">
        <v>0</v>
      </c>
      <c r="AU4772" s="5">
        <v>0</v>
      </c>
      <c r="AV4772" t="str">
        <f t="shared" si="817"/>
        <v>N</v>
      </c>
      <c r="AW4772" t="s">
        <v>60</v>
      </c>
      <c r="AX4772" t="s">
        <v>61</v>
      </c>
      <c r="AY4772" t="s">
        <v>62</v>
      </c>
      <c r="AZ4772" t="s">
        <v>62</v>
      </c>
      <c r="BA4772" t="str">
        <f t="shared" si="818"/>
        <v>N</v>
      </c>
    </row>
    <row r="4773" spans="1:53">
      <c r="A4773" t="s">
        <v>53</v>
      </c>
      <c r="B4773" t="s">
        <v>54</v>
      </c>
      <c r="C4773" t="s">
        <v>55</v>
      </c>
      <c r="D4773">
        <v>2022</v>
      </c>
      <c r="F4773" t="s">
        <v>11062</v>
      </c>
      <c r="G4773" t="s">
        <v>11063</v>
      </c>
      <c r="I4773" t="s">
        <v>11064</v>
      </c>
      <c r="J4773" t="s">
        <v>58</v>
      </c>
      <c r="K4773" t="s">
        <v>59</v>
      </c>
      <c r="L4773" s="5">
        <v>0</v>
      </c>
      <c r="M4773" s="5">
        <v>0</v>
      </c>
      <c r="N4773" s="5">
        <f t="shared" si="814"/>
        <v>0</v>
      </c>
      <c r="O4773" s="5">
        <v>0</v>
      </c>
      <c r="P4773" s="5">
        <v>0</v>
      </c>
      <c r="Q4773" s="5">
        <f t="shared" si="815"/>
        <v>0</v>
      </c>
      <c r="R4773" s="5">
        <v>0</v>
      </c>
      <c r="S4773" s="5">
        <v>0</v>
      </c>
      <c r="T4773" s="5">
        <f t="shared" si="816"/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f t="shared" si="819"/>
        <v>0</v>
      </c>
      <c r="Z4773" s="5">
        <v>0</v>
      </c>
      <c r="AA4773" s="5">
        <v>0</v>
      </c>
      <c r="AB4773" s="5">
        <f t="shared" si="820"/>
        <v>0</v>
      </c>
      <c r="AC4773" s="5">
        <v>0</v>
      </c>
      <c r="AD4773" s="5">
        <v>0</v>
      </c>
      <c r="AE4773" s="5">
        <f t="shared" si="821"/>
        <v>0</v>
      </c>
      <c r="AF4773" s="5">
        <v>1</v>
      </c>
      <c r="AG4773" s="6">
        <v>44736</v>
      </c>
      <c r="AH4773" s="5">
        <v>1</v>
      </c>
      <c r="AI4773" s="5">
        <v>0</v>
      </c>
      <c r="AJ4773" s="5">
        <v>0</v>
      </c>
      <c r="AK4773" s="5">
        <f t="shared" si="822"/>
        <v>0</v>
      </c>
      <c r="AL4773" s="5">
        <v>0</v>
      </c>
      <c r="AM4773" s="5">
        <v>0</v>
      </c>
      <c r="AN4773" s="5">
        <f t="shared" si="823"/>
        <v>0</v>
      </c>
      <c r="AO4773" s="5">
        <v>0</v>
      </c>
      <c r="AP4773" s="5">
        <v>0</v>
      </c>
      <c r="AQ4773" s="5">
        <f t="shared" si="824"/>
        <v>0</v>
      </c>
      <c r="AR4773" s="5">
        <v>0</v>
      </c>
      <c r="AS4773" s="6"/>
      <c r="AT4773" s="5">
        <v>0</v>
      </c>
      <c r="AU4773" s="5">
        <v>0</v>
      </c>
      <c r="AV4773" t="str">
        <f t="shared" si="817"/>
        <v>N</v>
      </c>
      <c r="AW4773" t="s">
        <v>60</v>
      </c>
      <c r="AX4773" t="s">
        <v>61</v>
      </c>
      <c r="AY4773" t="s">
        <v>62</v>
      </c>
      <c r="AZ4773" t="s">
        <v>62</v>
      </c>
      <c r="BA4773" t="str">
        <f t="shared" si="818"/>
        <v>N</v>
      </c>
    </row>
    <row r="4774" spans="1:53">
      <c r="A4774" t="s">
        <v>53</v>
      </c>
      <c r="B4774" t="s">
        <v>54</v>
      </c>
      <c r="C4774" t="s">
        <v>89</v>
      </c>
      <c r="D4774">
        <v>2022</v>
      </c>
      <c r="F4774" t="s">
        <v>11065</v>
      </c>
      <c r="G4774" t="s">
        <v>11066</v>
      </c>
      <c r="I4774" t="s">
        <v>11067</v>
      </c>
      <c r="J4774" t="s">
        <v>58</v>
      </c>
      <c r="K4774" t="s">
        <v>59</v>
      </c>
      <c r="L4774" s="5">
        <v>0</v>
      </c>
      <c r="M4774" s="5">
        <v>0</v>
      </c>
      <c r="N4774" s="5">
        <f t="shared" si="814"/>
        <v>0</v>
      </c>
      <c r="O4774" s="5">
        <v>0</v>
      </c>
      <c r="P4774" s="5">
        <v>0</v>
      </c>
      <c r="Q4774" s="5">
        <f t="shared" si="815"/>
        <v>0</v>
      </c>
      <c r="R4774" s="5">
        <v>0</v>
      </c>
      <c r="S4774" s="5">
        <v>0</v>
      </c>
      <c r="T4774" s="5">
        <f t="shared" si="816"/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f t="shared" si="819"/>
        <v>0</v>
      </c>
      <c r="Z4774" s="5">
        <v>0</v>
      </c>
      <c r="AA4774" s="5">
        <v>0</v>
      </c>
      <c r="AB4774" s="5">
        <f t="shared" si="820"/>
        <v>0</v>
      </c>
      <c r="AC4774" s="5">
        <v>0</v>
      </c>
      <c r="AD4774" s="5">
        <v>0</v>
      </c>
      <c r="AE4774" s="5">
        <f t="shared" si="821"/>
        <v>0</v>
      </c>
      <c r="AF4774" s="5">
        <v>1</v>
      </c>
      <c r="AG4774" s="6">
        <v>44581</v>
      </c>
      <c r="AH4774" s="5">
        <v>1</v>
      </c>
      <c r="AI4774" s="5">
        <v>0</v>
      </c>
      <c r="AJ4774" s="5">
        <v>0</v>
      </c>
      <c r="AK4774" s="5">
        <f t="shared" si="822"/>
        <v>0</v>
      </c>
      <c r="AL4774" s="5">
        <v>0</v>
      </c>
      <c r="AM4774" s="5">
        <v>0</v>
      </c>
      <c r="AN4774" s="5">
        <f t="shared" si="823"/>
        <v>0</v>
      </c>
      <c r="AO4774" s="5">
        <v>0</v>
      </c>
      <c r="AP4774" s="5">
        <v>0</v>
      </c>
      <c r="AQ4774" s="5">
        <f t="shared" si="824"/>
        <v>0</v>
      </c>
      <c r="AR4774" s="5">
        <v>0</v>
      </c>
      <c r="AS4774" s="6"/>
      <c r="AT4774" s="5">
        <v>0</v>
      </c>
      <c r="AU4774" s="5">
        <v>0</v>
      </c>
      <c r="AV4774" t="str">
        <f t="shared" si="817"/>
        <v>N</v>
      </c>
      <c r="AW4774" t="s">
        <v>60</v>
      </c>
      <c r="AX4774" t="s">
        <v>61</v>
      </c>
      <c r="AY4774" t="s">
        <v>62</v>
      </c>
      <c r="AZ4774" t="s">
        <v>62</v>
      </c>
      <c r="BA4774" t="str">
        <f t="shared" si="818"/>
        <v>N</v>
      </c>
    </row>
    <row r="4775" spans="1:53">
      <c r="A4775" t="s">
        <v>53</v>
      </c>
      <c r="B4775" t="s">
        <v>54</v>
      </c>
      <c r="C4775" t="s">
        <v>55</v>
      </c>
      <c r="D4775">
        <v>2022</v>
      </c>
      <c r="F4775" t="s">
        <v>11068</v>
      </c>
      <c r="G4775" t="s">
        <v>11069</v>
      </c>
      <c r="I4775" t="s">
        <v>11070</v>
      </c>
      <c r="J4775" t="s">
        <v>58</v>
      </c>
      <c r="K4775" t="s">
        <v>59</v>
      </c>
      <c r="L4775" s="5">
        <v>0</v>
      </c>
      <c r="M4775" s="5">
        <v>0</v>
      </c>
      <c r="N4775" s="5">
        <f t="shared" si="814"/>
        <v>0</v>
      </c>
      <c r="O4775" s="5">
        <v>0</v>
      </c>
      <c r="P4775" s="5">
        <v>0</v>
      </c>
      <c r="Q4775" s="5">
        <f t="shared" si="815"/>
        <v>0</v>
      </c>
      <c r="R4775" s="5">
        <v>0</v>
      </c>
      <c r="S4775" s="5">
        <v>0</v>
      </c>
      <c r="T4775" s="5">
        <f t="shared" si="816"/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f t="shared" si="819"/>
        <v>0</v>
      </c>
      <c r="Z4775" s="5">
        <v>0</v>
      </c>
      <c r="AA4775" s="5">
        <v>0</v>
      </c>
      <c r="AB4775" s="5">
        <f t="shared" si="820"/>
        <v>0</v>
      </c>
      <c r="AC4775" s="5">
        <v>0</v>
      </c>
      <c r="AD4775" s="5">
        <v>0</v>
      </c>
      <c r="AE4775" s="5">
        <f t="shared" si="821"/>
        <v>0</v>
      </c>
      <c r="AF4775" s="5">
        <v>1</v>
      </c>
      <c r="AG4775" s="6">
        <v>44628</v>
      </c>
      <c r="AH4775" s="5">
        <v>1</v>
      </c>
      <c r="AI4775" s="5">
        <v>0</v>
      </c>
      <c r="AJ4775" s="5">
        <v>0</v>
      </c>
      <c r="AK4775" s="5">
        <f t="shared" si="822"/>
        <v>0</v>
      </c>
      <c r="AL4775" s="5">
        <v>0</v>
      </c>
      <c r="AM4775" s="5">
        <v>0</v>
      </c>
      <c r="AN4775" s="5">
        <f t="shared" si="823"/>
        <v>0</v>
      </c>
      <c r="AO4775" s="5">
        <v>0</v>
      </c>
      <c r="AP4775" s="5">
        <v>0</v>
      </c>
      <c r="AQ4775" s="5">
        <f t="shared" si="824"/>
        <v>0</v>
      </c>
      <c r="AR4775" s="5">
        <v>0</v>
      </c>
      <c r="AS4775" s="6"/>
      <c r="AT4775" s="5">
        <v>0</v>
      </c>
      <c r="AU4775" s="5">
        <v>0</v>
      </c>
      <c r="AV4775" t="str">
        <f t="shared" si="817"/>
        <v>N</v>
      </c>
      <c r="AW4775" t="s">
        <v>60</v>
      </c>
      <c r="AX4775" t="s">
        <v>61</v>
      </c>
      <c r="AY4775" t="s">
        <v>62</v>
      </c>
      <c r="AZ4775" t="s">
        <v>62</v>
      </c>
      <c r="BA4775" t="str">
        <f t="shared" si="818"/>
        <v>N</v>
      </c>
    </row>
    <row r="4776" spans="1:53">
      <c r="A4776" t="s">
        <v>53</v>
      </c>
      <c r="B4776" t="s">
        <v>54</v>
      </c>
      <c r="C4776" t="s">
        <v>55</v>
      </c>
      <c r="D4776">
        <v>2022</v>
      </c>
      <c r="F4776" t="s">
        <v>11071</v>
      </c>
      <c r="G4776" t="s">
        <v>11072</v>
      </c>
      <c r="I4776" t="s">
        <v>11073</v>
      </c>
      <c r="J4776" t="s">
        <v>58</v>
      </c>
      <c r="K4776" t="s">
        <v>59</v>
      </c>
      <c r="L4776" s="5">
        <v>0</v>
      </c>
      <c r="M4776" s="5">
        <v>0</v>
      </c>
      <c r="N4776" s="5">
        <f t="shared" si="814"/>
        <v>0</v>
      </c>
      <c r="O4776" s="5">
        <v>0</v>
      </c>
      <c r="P4776" s="5">
        <v>0</v>
      </c>
      <c r="Q4776" s="5">
        <f t="shared" si="815"/>
        <v>0</v>
      </c>
      <c r="R4776" s="5">
        <v>0</v>
      </c>
      <c r="S4776" s="5">
        <v>0</v>
      </c>
      <c r="T4776" s="5">
        <f t="shared" si="816"/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f t="shared" si="819"/>
        <v>0</v>
      </c>
      <c r="Z4776" s="5">
        <v>0</v>
      </c>
      <c r="AA4776" s="5">
        <v>0</v>
      </c>
      <c r="AB4776" s="5">
        <f t="shared" si="820"/>
        <v>0</v>
      </c>
      <c r="AC4776" s="5">
        <v>0</v>
      </c>
      <c r="AD4776" s="5">
        <v>0</v>
      </c>
      <c r="AE4776" s="5">
        <f t="shared" si="821"/>
        <v>0</v>
      </c>
      <c r="AF4776" s="5">
        <v>1</v>
      </c>
      <c r="AG4776" s="6">
        <v>44608</v>
      </c>
      <c r="AH4776" s="5">
        <v>1</v>
      </c>
      <c r="AI4776" s="5">
        <v>0</v>
      </c>
      <c r="AJ4776" s="5">
        <v>0</v>
      </c>
      <c r="AK4776" s="5">
        <f t="shared" si="822"/>
        <v>0</v>
      </c>
      <c r="AL4776" s="5">
        <v>0</v>
      </c>
      <c r="AM4776" s="5">
        <v>0</v>
      </c>
      <c r="AN4776" s="5">
        <f t="shared" si="823"/>
        <v>0</v>
      </c>
      <c r="AO4776" s="5">
        <v>0</v>
      </c>
      <c r="AP4776" s="5">
        <v>0</v>
      </c>
      <c r="AQ4776" s="5">
        <f t="shared" si="824"/>
        <v>0</v>
      </c>
      <c r="AR4776" s="5">
        <v>0</v>
      </c>
      <c r="AS4776" s="6"/>
      <c r="AT4776" s="5">
        <v>0</v>
      </c>
      <c r="AU4776" s="5">
        <v>0</v>
      </c>
      <c r="AV4776" t="str">
        <f t="shared" si="817"/>
        <v>N</v>
      </c>
      <c r="AW4776" t="s">
        <v>60</v>
      </c>
      <c r="AX4776" t="s">
        <v>61</v>
      </c>
      <c r="AY4776" t="s">
        <v>62</v>
      </c>
      <c r="AZ4776" t="s">
        <v>62</v>
      </c>
      <c r="BA4776" t="str">
        <f t="shared" si="818"/>
        <v>N</v>
      </c>
    </row>
    <row r="4777" spans="1:53">
      <c r="A4777" t="s">
        <v>53</v>
      </c>
      <c r="B4777" t="s">
        <v>54</v>
      </c>
      <c r="C4777" t="s">
        <v>55</v>
      </c>
      <c r="D4777">
        <v>2022</v>
      </c>
      <c r="F4777" t="s">
        <v>11074</v>
      </c>
      <c r="G4777" t="s">
        <v>11075</v>
      </c>
      <c r="I4777" t="s">
        <v>11076</v>
      </c>
      <c r="J4777" t="s">
        <v>58</v>
      </c>
      <c r="K4777" t="s">
        <v>59</v>
      </c>
      <c r="L4777" s="5">
        <v>0</v>
      </c>
      <c r="M4777" s="5">
        <v>0</v>
      </c>
      <c r="N4777" s="5">
        <f t="shared" si="814"/>
        <v>0</v>
      </c>
      <c r="O4777" s="5">
        <v>0</v>
      </c>
      <c r="P4777" s="5">
        <v>0</v>
      </c>
      <c r="Q4777" s="5">
        <f t="shared" si="815"/>
        <v>0</v>
      </c>
      <c r="R4777" s="5">
        <v>0</v>
      </c>
      <c r="S4777" s="5">
        <v>0</v>
      </c>
      <c r="T4777" s="5">
        <f t="shared" si="816"/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f t="shared" si="819"/>
        <v>0</v>
      </c>
      <c r="Z4777" s="5">
        <v>0</v>
      </c>
      <c r="AA4777" s="5">
        <v>0</v>
      </c>
      <c r="AB4777" s="5">
        <f t="shared" si="820"/>
        <v>0</v>
      </c>
      <c r="AC4777" s="5">
        <v>0</v>
      </c>
      <c r="AD4777" s="5">
        <v>0</v>
      </c>
      <c r="AE4777" s="5">
        <f t="shared" si="821"/>
        <v>0</v>
      </c>
      <c r="AF4777" s="5">
        <v>1</v>
      </c>
      <c r="AG4777" s="6">
        <v>44900</v>
      </c>
      <c r="AH4777" s="5">
        <v>1</v>
      </c>
      <c r="AI4777" s="5">
        <v>0</v>
      </c>
      <c r="AJ4777" s="5">
        <v>0</v>
      </c>
      <c r="AK4777" s="5">
        <f t="shared" si="822"/>
        <v>0</v>
      </c>
      <c r="AL4777" s="5">
        <v>0</v>
      </c>
      <c r="AM4777" s="5">
        <v>0</v>
      </c>
      <c r="AN4777" s="5">
        <f t="shared" si="823"/>
        <v>0</v>
      </c>
      <c r="AO4777" s="5">
        <v>0</v>
      </c>
      <c r="AP4777" s="5">
        <v>0</v>
      </c>
      <c r="AQ4777" s="5">
        <f t="shared" si="824"/>
        <v>0</v>
      </c>
      <c r="AR4777" s="5">
        <v>0</v>
      </c>
      <c r="AS4777" s="6"/>
      <c r="AT4777" s="5">
        <v>0</v>
      </c>
      <c r="AU4777" s="5">
        <v>0</v>
      </c>
      <c r="AV4777" t="str">
        <f t="shared" si="817"/>
        <v>N</v>
      </c>
      <c r="AW4777" t="s">
        <v>60</v>
      </c>
      <c r="AX4777" t="s">
        <v>61</v>
      </c>
      <c r="AY4777" t="s">
        <v>62</v>
      </c>
      <c r="AZ4777" t="s">
        <v>62</v>
      </c>
      <c r="BA4777" t="str">
        <f t="shared" si="818"/>
        <v>N</v>
      </c>
    </row>
    <row r="4778" spans="1:53">
      <c r="A4778" t="s">
        <v>53</v>
      </c>
      <c r="B4778" t="s">
        <v>54</v>
      </c>
      <c r="C4778" t="s">
        <v>55</v>
      </c>
      <c r="D4778">
        <v>2022</v>
      </c>
      <c r="F4778" t="s">
        <v>11077</v>
      </c>
      <c r="G4778" t="s">
        <v>11078</v>
      </c>
      <c r="I4778" t="s">
        <v>11079</v>
      </c>
      <c r="J4778" t="s">
        <v>58</v>
      </c>
      <c r="K4778" t="s">
        <v>59</v>
      </c>
      <c r="L4778" s="5">
        <v>0</v>
      </c>
      <c r="M4778" s="5">
        <v>0</v>
      </c>
      <c r="N4778" s="5">
        <f t="shared" si="814"/>
        <v>0</v>
      </c>
      <c r="O4778" s="5">
        <v>0</v>
      </c>
      <c r="P4778" s="5">
        <v>0</v>
      </c>
      <c r="Q4778" s="5">
        <f t="shared" si="815"/>
        <v>0</v>
      </c>
      <c r="R4778" s="5">
        <v>0</v>
      </c>
      <c r="S4778" s="5">
        <v>0</v>
      </c>
      <c r="T4778" s="5">
        <f t="shared" si="816"/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f t="shared" si="819"/>
        <v>0</v>
      </c>
      <c r="Z4778" s="5">
        <v>0</v>
      </c>
      <c r="AA4778" s="5">
        <v>0</v>
      </c>
      <c r="AB4778" s="5">
        <f t="shared" si="820"/>
        <v>0</v>
      </c>
      <c r="AC4778" s="5">
        <v>0</v>
      </c>
      <c r="AD4778" s="5">
        <v>0</v>
      </c>
      <c r="AE4778" s="5">
        <f t="shared" si="821"/>
        <v>0</v>
      </c>
      <c r="AF4778" s="5">
        <v>1</v>
      </c>
      <c r="AG4778" s="6">
        <v>44831</v>
      </c>
      <c r="AH4778" s="5">
        <v>1</v>
      </c>
      <c r="AI4778" s="5">
        <v>0</v>
      </c>
      <c r="AJ4778" s="5">
        <v>0</v>
      </c>
      <c r="AK4778" s="5">
        <f t="shared" si="822"/>
        <v>0</v>
      </c>
      <c r="AL4778" s="5">
        <v>0</v>
      </c>
      <c r="AM4778" s="5">
        <v>0</v>
      </c>
      <c r="AN4778" s="5">
        <f t="shared" si="823"/>
        <v>0</v>
      </c>
      <c r="AO4778" s="5">
        <v>0</v>
      </c>
      <c r="AP4778" s="5">
        <v>0</v>
      </c>
      <c r="AQ4778" s="5">
        <f t="shared" si="824"/>
        <v>0</v>
      </c>
      <c r="AR4778" s="5">
        <v>0</v>
      </c>
      <c r="AS4778" s="6"/>
      <c r="AT4778" s="5">
        <v>0</v>
      </c>
      <c r="AU4778" s="5">
        <v>0</v>
      </c>
      <c r="AV4778" t="str">
        <f t="shared" si="817"/>
        <v>N</v>
      </c>
      <c r="AW4778" t="s">
        <v>60</v>
      </c>
      <c r="AX4778" t="s">
        <v>61</v>
      </c>
      <c r="AY4778" t="s">
        <v>62</v>
      </c>
      <c r="AZ4778" t="s">
        <v>62</v>
      </c>
      <c r="BA4778" t="str">
        <f t="shared" si="818"/>
        <v>N</v>
      </c>
    </row>
    <row r="4779" spans="1:53">
      <c r="A4779" t="s">
        <v>53</v>
      </c>
      <c r="B4779" t="s">
        <v>54</v>
      </c>
      <c r="C4779" t="s">
        <v>55</v>
      </c>
      <c r="D4779">
        <v>2022</v>
      </c>
      <c r="F4779" t="s">
        <v>11080</v>
      </c>
      <c r="G4779" t="s">
        <v>11081</v>
      </c>
      <c r="I4779" t="s">
        <v>11082</v>
      </c>
      <c r="J4779" t="s">
        <v>58</v>
      </c>
      <c r="K4779" t="s">
        <v>59</v>
      </c>
      <c r="L4779" s="5">
        <v>0</v>
      </c>
      <c r="M4779" s="5">
        <v>0</v>
      </c>
      <c r="N4779" s="5">
        <f t="shared" si="814"/>
        <v>0</v>
      </c>
      <c r="O4779" s="5">
        <v>0</v>
      </c>
      <c r="P4779" s="5">
        <v>0</v>
      </c>
      <c r="Q4779" s="5">
        <f t="shared" si="815"/>
        <v>0</v>
      </c>
      <c r="R4779" s="5">
        <v>0</v>
      </c>
      <c r="S4779" s="5">
        <v>0</v>
      </c>
      <c r="T4779" s="5">
        <f t="shared" si="816"/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f t="shared" si="819"/>
        <v>0</v>
      </c>
      <c r="Z4779" s="5">
        <v>0</v>
      </c>
      <c r="AA4779" s="5">
        <v>0</v>
      </c>
      <c r="AB4779" s="5">
        <f t="shared" si="820"/>
        <v>0</v>
      </c>
      <c r="AC4779" s="5">
        <v>0</v>
      </c>
      <c r="AD4779" s="5">
        <v>0</v>
      </c>
      <c r="AE4779" s="5">
        <f t="shared" si="821"/>
        <v>0</v>
      </c>
      <c r="AF4779" s="5">
        <v>1</v>
      </c>
      <c r="AG4779" s="6">
        <v>44790</v>
      </c>
      <c r="AH4779" s="5">
        <v>1</v>
      </c>
      <c r="AI4779" s="5">
        <v>0</v>
      </c>
      <c r="AJ4779" s="5">
        <v>0</v>
      </c>
      <c r="AK4779" s="5">
        <f t="shared" si="822"/>
        <v>0</v>
      </c>
      <c r="AL4779" s="5">
        <v>0</v>
      </c>
      <c r="AM4779" s="5">
        <v>0</v>
      </c>
      <c r="AN4779" s="5">
        <f t="shared" si="823"/>
        <v>0</v>
      </c>
      <c r="AO4779" s="5">
        <v>0</v>
      </c>
      <c r="AP4779" s="5">
        <v>0</v>
      </c>
      <c r="AQ4779" s="5">
        <f t="shared" si="824"/>
        <v>0</v>
      </c>
      <c r="AR4779" s="5">
        <v>0</v>
      </c>
      <c r="AS4779" s="6"/>
      <c r="AT4779" s="5">
        <v>0</v>
      </c>
      <c r="AU4779" s="5">
        <v>0</v>
      </c>
      <c r="AV4779" t="str">
        <f t="shared" si="817"/>
        <v>N</v>
      </c>
      <c r="AW4779" t="s">
        <v>60</v>
      </c>
      <c r="AX4779" t="s">
        <v>61</v>
      </c>
      <c r="AY4779" t="s">
        <v>62</v>
      </c>
      <c r="AZ4779" t="s">
        <v>62</v>
      </c>
      <c r="BA4779" t="str">
        <f t="shared" si="818"/>
        <v>N</v>
      </c>
    </row>
    <row r="4780" spans="1:53">
      <c r="A4780" t="s">
        <v>53</v>
      </c>
      <c r="B4780" t="s">
        <v>54</v>
      </c>
      <c r="C4780" t="s">
        <v>55</v>
      </c>
      <c r="D4780">
        <v>2022</v>
      </c>
      <c r="F4780" t="s">
        <v>11083</v>
      </c>
      <c r="G4780" t="s">
        <v>11084</v>
      </c>
      <c r="I4780" t="s">
        <v>11085</v>
      </c>
      <c r="J4780" t="s">
        <v>58</v>
      </c>
      <c r="K4780" t="s">
        <v>59</v>
      </c>
      <c r="L4780" s="5">
        <v>0</v>
      </c>
      <c r="M4780" s="5">
        <v>0</v>
      </c>
      <c r="N4780" s="5">
        <f t="shared" si="814"/>
        <v>0</v>
      </c>
      <c r="O4780" s="5">
        <v>0</v>
      </c>
      <c r="P4780" s="5">
        <v>0</v>
      </c>
      <c r="Q4780" s="5">
        <f t="shared" si="815"/>
        <v>0</v>
      </c>
      <c r="R4780" s="5">
        <v>0</v>
      </c>
      <c r="S4780" s="5">
        <v>0</v>
      </c>
      <c r="T4780" s="5">
        <f t="shared" si="816"/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f t="shared" si="819"/>
        <v>0</v>
      </c>
      <c r="Z4780" s="5">
        <v>0</v>
      </c>
      <c r="AA4780" s="5">
        <v>0</v>
      </c>
      <c r="AB4780" s="5">
        <f t="shared" si="820"/>
        <v>0</v>
      </c>
      <c r="AC4780" s="5">
        <v>0</v>
      </c>
      <c r="AD4780" s="5">
        <v>0</v>
      </c>
      <c r="AE4780" s="5">
        <f t="shared" si="821"/>
        <v>0</v>
      </c>
      <c r="AF4780" s="5">
        <v>1</v>
      </c>
      <c r="AG4780" s="6">
        <v>44813</v>
      </c>
      <c r="AH4780" s="5">
        <v>1</v>
      </c>
      <c r="AI4780" s="5">
        <v>0</v>
      </c>
      <c r="AJ4780" s="5">
        <v>0</v>
      </c>
      <c r="AK4780" s="5">
        <f t="shared" si="822"/>
        <v>0</v>
      </c>
      <c r="AL4780" s="5">
        <v>0</v>
      </c>
      <c r="AM4780" s="5">
        <v>0</v>
      </c>
      <c r="AN4780" s="5">
        <f t="shared" si="823"/>
        <v>0</v>
      </c>
      <c r="AO4780" s="5">
        <v>0</v>
      </c>
      <c r="AP4780" s="5">
        <v>0</v>
      </c>
      <c r="AQ4780" s="5">
        <f t="shared" si="824"/>
        <v>0</v>
      </c>
      <c r="AR4780" s="5">
        <v>0</v>
      </c>
      <c r="AS4780" s="6"/>
      <c r="AT4780" s="5">
        <v>0</v>
      </c>
      <c r="AU4780" s="5">
        <v>0</v>
      </c>
      <c r="AV4780" t="str">
        <f t="shared" si="817"/>
        <v>N</v>
      </c>
      <c r="AW4780" t="s">
        <v>60</v>
      </c>
      <c r="AX4780" t="s">
        <v>61</v>
      </c>
      <c r="AY4780" t="s">
        <v>62</v>
      </c>
      <c r="AZ4780" t="s">
        <v>62</v>
      </c>
      <c r="BA4780" t="str">
        <f t="shared" si="818"/>
        <v>N</v>
      </c>
    </row>
    <row r="4781" spans="1:53">
      <c r="A4781" t="s">
        <v>53</v>
      </c>
      <c r="B4781" t="s">
        <v>54</v>
      </c>
      <c r="C4781" t="s">
        <v>55</v>
      </c>
      <c r="D4781">
        <v>2022</v>
      </c>
      <c r="F4781" t="s">
        <v>11086</v>
      </c>
      <c r="G4781" t="s">
        <v>11087</v>
      </c>
      <c r="I4781" t="s">
        <v>11088</v>
      </c>
      <c r="J4781" t="s">
        <v>58</v>
      </c>
      <c r="K4781" t="s">
        <v>59</v>
      </c>
      <c r="L4781" s="5">
        <v>0</v>
      </c>
      <c r="M4781" s="5">
        <v>0</v>
      </c>
      <c r="N4781" s="5">
        <f t="shared" si="814"/>
        <v>0</v>
      </c>
      <c r="O4781" s="5">
        <v>0</v>
      </c>
      <c r="P4781" s="5">
        <v>0</v>
      </c>
      <c r="Q4781" s="5">
        <f t="shared" si="815"/>
        <v>0</v>
      </c>
      <c r="R4781" s="5">
        <v>0</v>
      </c>
      <c r="S4781" s="5">
        <v>0</v>
      </c>
      <c r="T4781" s="5">
        <f t="shared" si="816"/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f t="shared" si="819"/>
        <v>0</v>
      </c>
      <c r="Z4781" s="5">
        <v>0</v>
      </c>
      <c r="AA4781" s="5">
        <v>0</v>
      </c>
      <c r="AB4781" s="5">
        <f t="shared" si="820"/>
        <v>0</v>
      </c>
      <c r="AC4781" s="5">
        <v>0</v>
      </c>
      <c r="AD4781" s="5">
        <v>0</v>
      </c>
      <c r="AE4781" s="5">
        <f t="shared" si="821"/>
        <v>0</v>
      </c>
      <c r="AF4781" s="5">
        <v>1</v>
      </c>
      <c r="AG4781" s="6">
        <v>44700</v>
      </c>
      <c r="AH4781" s="5">
        <v>1</v>
      </c>
      <c r="AI4781" s="5">
        <v>0</v>
      </c>
      <c r="AJ4781" s="5">
        <v>0</v>
      </c>
      <c r="AK4781" s="5">
        <f t="shared" si="822"/>
        <v>0</v>
      </c>
      <c r="AL4781" s="5">
        <v>0</v>
      </c>
      <c r="AM4781" s="5">
        <v>0</v>
      </c>
      <c r="AN4781" s="5">
        <f t="shared" si="823"/>
        <v>0</v>
      </c>
      <c r="AO4781" s="5">
        <v>0</v>
      </c>
      <c r="AP4781" s="5">
        <v>0</v>
      </c>
      <c r="AQ4781" s="5">
        <f t="shared" si="824"/>
        <v>0</v>
      </c>
      <c r="AR4781" s="5">
        <v>0</v>
      </c>
      <c r="AS4781" s="6"/>
      <c r="AT4781" s="5">
        <v>0</v>
      </c>
      <c r="AU4781" s="5">
        <v>0</v>
      </c>
      <c r="AV4781" t="str">
        <f t="shared" si="817"/>
        <v>N</v>
      </c>
      <c r="AW4781" t="s">
        <v>60</v>
      </c>
      <c r="AX4781" t="s">
        <v>61</v>
      </c>
      <c r="AY4781" t="s">
        <v>62</v>
      </c>
      <c r="AZ4781" t="s">
        <v>62</v>
      </c>
      <c r="BA4781" t="str">
        <f t="shared" si="818"/>
        <v>N</v>
      </c>
    </row>
    <row r="4782" spans="1:53">
      <c r="A4782" t="s">
        <v>53</v>
      </c>
      <c r="B4782" t="s">
        <v>54</v>
      </c>
      <c r="C4782" t="s">
        <v>55</v>
      </c>
      <c r="D4782">
        <v>2022</v>
      </c>
      <c r="F4782" t="s">
        <v>11089</v>
      </c>
      <c r="G4782" t="s">
        <v>11090</v>
      </c>
      <c r="I4782" t="s">
        <v>11091</v>
      </c>
      <c r="J4782" t="s">
        <v>58</v>
      </c>
      <c r="K4782" t="s">
        <v>59</v>
      </c>
      <c r="L4782" s="5">
        <v>0</v>
      </c>
      <c r="M4782" s="5">
        <v>0</v>
      </c>
      <c r="N4782" s="5">
        <f t="shared" si="814"/>
        <v>0</v>
      </c>
      <c r="O4782" s="5">
        <v>0</v>
      </c>
      <c r="P4782" s="5">
        <v>0</v>
      </c>
      <c r="Q4782" s="5">
        <f t="shared" si="815"/>
        <v>0</v>
      </c>
      <c r="R4782" s="5">
        <v>0</v>
      </c>
      <c r="S4782" s="5">
        <v>0</v>
      </c>
      <c r="T4782" s="5">
        <f t="shared" si="816"/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f t="shared" si="819"/>
        <v>0</v>
      </c>
      <c r="Z4782" s="5">
        <v>0</v>
      </c>
      <c r="AA4782" s="5">
        <v>0</v>
      </c>
      <c r="AB4782" s="5">
        <f t="shared" si="820"/>
        <v>0</v>
      </c>
      <c r="AC4782" s="5">
        <v>0</v>
      </c>
      <c r="AD4782" s="5">
        <v>0</v>
      </c>
      <c r="AE4782" s="5">
        <f t="shared" si="821"/>
        <v>0</v>
      </c>
      <c r="AF4782" s="5">
        <v>1</v>
      </c>
      <c r="AG4782" s="6">
        <v>44635</v>
      </c>
      <c r="AH4782" s="5">
        <v>1</v>
      </c>
      <c r="AI4782" s="5">
        <v>0</v>
      </c>
      <c r="AJ4782" s="5">
        <v>0</v>
      </c>
      <c r="AK4782" s="5">
        <f t="shared" si="822"/>
        <v>0</v>
      </c>
      <c r="AL4782" s="5">
        <v>0</v>
      </c>
      <c r="AM4782" s="5">
        <v>0</v>
      </c>
      <c r="AN4782" s="5">
        <f t="shared" si="823"/>
        <v>0</v>
      </c>
      <c r="AO4782" s="5">
        <v>0</v>
      </c>
      <c r="AP4782" s="5">
        <v>0</v>
      </c>
      <c r="AQ4782" s="5">
        <f t="shared" si="824"/>
        <v>0</v>
      </c>
      <c r="AR4782" s="5">
        <v>0</v>
      </c>
      <c r="AS4782" s="6"/>
      <c r="AT4782" s="5">
        <v>0</v>
      </c>
      <c r="AU4782" s="5">
        <v>0</v>
      </c>
      <c r="AV4782" t="str">
        <f t="shared" si="817"/>
        <v>N</v>
      </c>
      <c r="AW4782" t="s">
        <v>60</v>
      </c>
      <c r="AX4782" t="s">
        <v>61</v>
      </c>
      <c r="AY4782" t="s">
        <v>62</v>
      </c>
      <c r="AZ4782" t="s">
        <v>62</v>
      </c>
      <c r="BA4782" t="str">
        <f t="shared" si="818"/>
        <v>N</v>
      </c>
    </row>
    <row r="4783" spans="1:53">
      <c r="A4783" t="s">
        <v>53</v>
      </c>
      <c r="B4783" t="s">
        <v>54</v>
      </c>
      <c r="C4783" t="s">
        <v>55</v>
      </c>
      <c r="D4783">
        <v>2022</v>
      </c>
      <c r="F4783" t="s">
        <v>11092</v>
      </c>
      <c r="G4783" t="s">
        <v>11093</v>
      </c>
      <c r="I4783" t="s">
        <v>11094</v>
      </c>
      <c r="J4783" t="s">
        <v>58</v>
      </c>
      <c r="K4783" t="s">
        <v>59</v>
      </c>
      <c r="L4783" s="5">
        <v>0</v>
      </c>
      <c r="M4783" s="5">
        <v>0</v>
      </c>
      <c r="N4783" s="5">
        <f t="shared" si="814"/>
        <v>0</v>
      </c>
      <c r="O4783" s="5">
        <v>0</v>
      </c>
      <c r="P4783" s="5">
        <v>0</v>
      </c>
      <c r="Q4783" s="5">
        <f t="shared" si="815"/>
        <v>0</v>
      </c>
      <c r="R4783" s="5">
        <v>0</v>
      </c>
      <c r="S4783" s="5">
        <v>0</v>
      </c>
      <c r="T4783" s="5">
        <f t="shared" si="816"/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f t="shared" si="819"/>
        <v>0</v>
      </c>
      <c r="Z4783" s="5">
        <v>0</v>
      </c>
      <c r="AA4783" s="5">
        <v>0</v>
      </c>
      <c r="AB4783" s="5">
        <f t="shared" si="820"/>
        <v>0</v>
      </c>
      <c r="AC4783" s="5">
        <v>0</v>
      </c>
      <c r="AD4783" s="5">
        <v>0</v>
      </c>
      <c r="AE4783" s="5">
        <f t="shared" si="821"/>
        <v>0</v>
      </c>
      <c r="AF4783" s="5">
        <v>1</v>
      </c>
      <c r="AG4783" s="6">
        <v>44686</v>
      </c>
      <c r="AH4783" s="5">
        <v>1</v>
      </c>
      <c r="AI4783" s="5">
        <v>0</v>
      </c>
      <c r="AJ4783" s="5">
        <v>0</v>
      </c>
      <c r="AK4783" s="5">
        <f t="shared" si="822"/>
        <v>0</v>
      </c>
      <c r="AL4783" s="5">
        <v>0</v>
      </c>
      <c r="AM4783" s="5">
        <v>0</v>
      </c>
      <c r="AN4783" s="5">
        <f t="shared" si="823"/>
        <v>0</v>
      </c>
      <c r="AO4783" s="5">
        <v>0</v>
      </c>
      <c r="AP4783" s="5">
        <v>0</v>
      </c>
      <c r="AQ4783" s="5">
        <f t="shared" si="824"/>
        <v>0</v>
      </c>
      <c r="AR4783" s="5">
        <v>0</v>
      </c>
      <c r="AS4783" s="6"/>
      <c r="AT4783" s="5">
        <v>0</v>
      </c>
      <c r="AU4783" s="5">
        <v>0</v>
      </c>
      <c r="AV4783" t="str">
        <f t="shared" si="817"/>
        <v>N</v>
      </c>
      <c r="AW4783" t="s">
        <v>60</v>
      </c>
      <c r="AX4783" t="s">
        <v>61</v>
      </c>
      <c r="AY4783" t="s">
        <v>62</v>
      </c>
      <c r="AZ4783" t="s">
        <v>62</v>
      </c>
      <c r="BA4783" t="str">
        <f t="shared" si="818"/>
        <v>N</v>
      </c>
    </row>
    <row r="4784" spans="1:53">
      <c r="A4784" t="s">
        <v>53</v>
      </c>
      <c r="B4784" t="s">
        <v>54</v>
      </c>
      <c r="C4784" t="s">
        <v>55</v>
      </c>
      <c r="D4784">
        <v>2022</v>
      </c>
      <c r="F4784" t="s">
        <v>11095</v>
      </c>
      <c r="G4784" t="s">
        <v>11096</v>
      </c>
      <c r="I4784" t="s">
        <v>11097</v>
      </c>
      <c r="J4784" t="s">
        <v>58</v>
      </c>
      <c r="K4784" t="s">
        <v>59</v>
      </c>
      <c r="L4784" s="5">
        <v>0</v>
      </c>
      <c r="M4784" s="5">
        <v>0</v>
      </c>
      <c r="N4784" s="5">
        <f t="shared" si="814"/>
        <v>0</v>
      </c>
      <c r="O4784" s="5">
        <v>0</v>
      </c>
      <c r="P4784" s="5">
        <v>0</v>
      </c>
      <c r="Q4784" s="5">
        <f t="shared" si="815"/>
        <v>0</v>
      </c>
      <c r="R4784" s="5">
        <v>0</v>
      </c>
      <c r="S4784" s="5">
        <v>0</v>
      </c>
      <c r="T4784" s="5">
        <f t="shared" si="816"/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f t="shared" si="819"/>
        <v>0</v>
      </c>
      <c r="Z4784" s="5">
        <v>0</v>
      </c>
      <c r="AA4784" s="5">
        <v>0</v>
      </c>
      <c r="AB4784" s="5">
        <f t="shared" si="820"/>
        <v>0</v>
      </c>
      <c r="AC4784" s="5">
        <v>0</v>
      </c>
      <c r="AD4784" s="5">
        <v>0</v>
      </c>
      <c r="AE4784" s="5">
        <f t="shared" si="821"/>
        <v>0</v>
      </c>
      <c r="AF4784" s="5">
        <v>1</v>
      </c>
      <c r="AG4784" s="6">
        <v>44736</v>
      </c>
      <c r="AH4784" s="5">
        <v>1</v>
      </c>
      <c r="AI4784" s="5">
        <v>0</v>
      </c>
      <c r="AJ4784" s="5">
        <v>0</v>
      </c>
      <c r="AK4784" s="5">
        <f t="shared" si="822"/>
        <v>0</v>
      </c>
      <c r="AL4784" s="5">
        <v>0</v>
      </c>
      <c r="AM4784" s="5">
        <v>0</v>
      </c>
      <c r="AN4784" s="5">
        <f t="shared" si="823"/>
        <v>0</v>
      </c>
      <c r="AO4784" s="5">
        <v>0</v>
      </c>
      <c r="AP4784" s="5">
        <v>0</v>
      </c>
      <c r="AQ4784" s="5">
        <f t="shared" si="824"/>
        <v>0</v>
      </c>
      <c r="AR4784" s="5">
        <v>0</v>
      </c>
      <c r="AS4784" s="6"/>
      <c r="AT4784" s="5">
        <v>0</v>
      </c>
      <c r="AU4784" s="5">
        <v>0</v>
      </c>
      <c r="AV4784" t="str">
        <f t="shared" si="817"/>
        <v>N</v>
      </c>
      <c r="AW4784" t="s">
        <v>60</v>
      </c>
      <c r="AX4784" t="s">
        <v>61</v>
      </c>
      <c r="AY4784" t="s">
        <v>62</v>
      </c>
      <c r="AZ4784" t="s">
        <v>62</v>
      </c>
      <c r="BA4784" t="str">
        <f t="shared" si="818"/>
        <v>N</v>
      </c>
    </row>
    <row r="4785" spans="1:53">
      <c r="A4785" t="s">
        <v>53</v>
      </c>
      <c r="B4785" t="s">
        <v>54</v>
      </c>
      <c r="C4785" t="s">
        <v>55</v>
      </c>
      <c r="D4785">
        <v>2022</v>
      </c>
      <c r="F4785" t="s">
        <v>11098</v>
      </c>
      <c r="G4785" t="s">
        <v>11099</v>
      </c>
      <c r="I4785" t="s">
        <v>11100</v>
      </c>
      <c r="J4785" t="s">
        <v>58</v>
      </c>
      <c r="K4785" t="s">
        <v>59</v>
      </c>
      <c r="L4785" s="5">
        <v>0</v>
      </c>
      <c r="M4785" s="5">
        <v>0</v>
      </c>
      <c r="N4785" s="5">
        <f t="shared" si="814"/>
        <v>0</v>
      </c>
      <c r="O4785" s="5">
        <v>0</v>
      </c>
      <c r="P4785" s="5">
        <v>0</v>
      </c>
      <c r="Q4785" s="5">
        <f t="shared" si="815"/>
        <v>0</v>
      </c>
      <c r="R4785" s="5">
        <v>0</v>
      </c>
      <c r="S4785" s="5">
        <v>0</v>
      </c>
      <c r="T4785" s="5">
        <f t="shared" si="816"/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f t="shared" si="819"/>
        <v>0</v>
      </c>
      <c r="Z4785" s="5">
        <v>0</v>
      </c>
      <c r="AA4785" s="5">
        <v>0</v>
      </c>
      <c r="AB4785" s="5">
        <f t="shared" si="820"/>
        <v>0</v>
      </c>
      <c r="AC4785" s="5">
        <v>0</v>
      </c>
      <c r="AD4785" s="5">
        <v>0</v>
      </c>
      <c r="AE4785" s="5">
        <f t="shared" si="821"/>
        <v>0</v>
      </c>
      <c r="AF4785" s="5">
        <v>1</v>
      </c>
      <c r="AG4785" s="6">
        <v>44903</v>
      </c>
      <c r="AH4785" s="5">
        <v>1</v>
      </c>
      <c r="AI4785" s="5">
        <v>0</v>
      </c>
      <c r="AJ4785" s="5">
        <v>0</v>
      </c>
      <c r="AK4785" s="5">
        <f t="shared" si="822"/>
        <v>0</v>
      </c>
      <c r="AL4785" s="5">
        <v>0</v>
      </c>
      <c r="AM4785" s="5">
        <v>0</v>
      </c>
      <c r="AN4785" s="5">
        <f t="shared" si="823"/>
        <v>0</v>
      </c>
      <c r="AO4785" s="5">
        <v>0</v>
      </c>
      <c r="AP4785" s="5">
        <v>0</v>
      </c>
      <c r="AQ4785" s="5">
        <f t="shared" si="824"/>
        <v>0</v>
      </c>
      <c r="AR4785" s="5">
        <v>0</v>
      </c>
      <c r="AS4785" s="6"/>
      <c r="AT4785" s="5">
        <v>0</v>
      </c>
      <c r="AU4785" s="5">
        <v>0</v>
      </c>
      <c r="AV4785" t="str">
        <f t="shared" si="817"/>
        <v>N</v>
      </c>
      <c r="AW4785" t="s">
        <v>60</v>
      </c>
      <c r="AX4785" t="s">
        <v>61</v>
      </c>
      <c r="AY4785" t="s">
        <v>62</v>
      </c>
      <c r="AZ4785" t="s">
        <v>62</v>
      </c>
      <c r="BA4785" t="str">
        <f t="shared" si="818"/>
        <v>N</v>
      </c>
    </row>
    <row r="4786" spans="1:53">
      <c r="A4786" t="s">
        <v>53</v>
      </c>
      <c r="B4786" t="s">
        <v>54</v>
      </c>
      <c r="C4786" t="s">
        <v>55</v>
      </c>
      <c r="D4786">
        <v>2022</v>
      </c>
      <c r="F4786" t="s">
        <v>11101</v>
      </c>
      <c r="G4786" t="s">
        <v>11102</v>
      </c>
      <c r="I4786" t="s">
        <v>11103</v>
      </c>
      <c r="J4786" t="s">
        <v>58</v>
      </c>
      <c r="K4786" t="s">
        <v>59</v>
      </c>
      <c r="L4786" s="5">
        <v>0</v>
      </c>
      <c r="M4786" s="5">
        <v>0</v>
      </c>
      <c r="N4786" s="5">
        <f t="shared" si="814"/>
        <v>0</v>
      </c>
      <c r="O4786" s="5">
        <v>0</v>
      </c>
      <c r="P4786" s="5">
        <v>0</v>
      </c>
      <c r="Q4786" s="5">
        <f t="shared" si="815"/>
        <v>0</v>
      </c>
      <c r="R4786" s="5">
        <v>0</v>
      </c>
      <c r="S4786" s="5">
        <v>0</v>
      </c>
      <c r="T4786" s="5">
        <f t="shared" si="816"/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f t="shared" si="819"/>
        <v>0</v>
      </c>
      <c r="Z4786" s="5">
        <v>0</v>
      </c>
      <c r="AA4786" s="5">
        <v>0</v>
      </c>
      <c r="AB4786" s="5">
        <f t="shared" si="820"/>
        <v>0</v>
      </c>
      <c r="AC4786" s="5">
        <v>0</v>
      </c>
      <c r="AD4786" s="5">
        <v>0</v>
      </c>
      <c r="AE4786" s="5">
        <f t="shared" si="821"/>
        <v>0</v>
      </c>
      <c r="AF4786" s="5">
        <v>1</v>
      </c>
      <c r="AG4786" s="6">
        <v>44790</v>
      </c>
      <c r="AH4786" s="5">
        <v>1</v>
      </c>
      <c r="AI4786" s="5">
        <v>0</v>
      </c>
      <c r="AJ4786" s="5">
        <v>0</v>
      </c>
      <c r="AK4786" s="5">
        <f t="shared" si="822"/>
        <v>0</v>
      </c>
      <c r="AL4786" s="5">
        <v>0</v>
      </c>
      <c r="AM4786" s="5">
        <v>0</v>
      </c>
      <c r="AN4786" s="5">
        <f t="shared" si="823"/>
        <v>0</v>
      </c>
      <c r="AO4786" s="5">
        <v>0</v>
      </c>
      <c r="AP4786" s="5">
        <v>0</v>
      </c>
      <c r="AQ4786" s="5">
        <f t="shared" si="824"/>
        <v>0</v>
      </c>
      <c r="AR4786" s="5">
        <v>0</v>
      </c>
      <c r="AS4786" s="6"/>
      <c r="AT4786" s="5">
        <v>0</v>
      </c>
      <c r="AU4786" s="5">
        <v>0</v>
      </c>
      <c r="AV4786" t="str">
        <f t="shared" si="817"/>
        <v>N</v>
      </c>
      <c r="AW4786" t="s">
        <v>60</v>
      </c>
      <c r="AX4786" t="s">
        <v>61</v>
      </c>
      <c r="AY4786" t="s">
        <v>62</v>
      </c>
      <c r="AZ4786" t="s">
        <v>62</v>
      </c>
      <c r="BA4786" t="str">
        <f t="shared" si="818"/>
        <v>N</v>
      </c>
    </row>
    <row r="4787" spans="1:53">
      <c r="A4787" t="s">
        <v>53</v>
      </c>
      <c r="B4787" t="s">
        <v>54</v>
      </c>
      <c r="C4787" t="s">
        <v>55</v>
      </c>
      <c r="D4787">
        <v>2022</v>
      </c>
      <c r="F4787" t="s">
        <v>11104</v>
      </c>
      <c r="G4787" t="s">
        <v>11105</v>
      </c>
      <c r="I4787" t="s">
        <v>11106</v>
      </c>
      <c r="J4787" t="s">
        <v>58</v>
      </c>
      <c r="K4787" t="s">
        <v>59</v>
      </c>
      <c r="L4787" s="5">
        <v>0</v>
      </c>
      <c r="M4787" s="5">
        <v>0</v>
      </c>
      <c r="N4787" s="5">
        <f t="shared" si="814"/>
        <v>0</v>
      </c>
      <c r="O4787" s="5">
        <v>0</v>
      </c>
      <c r="P4787" s="5">
        <v>0</v>
      </c>
      <c r="Q4787" s="5">
        <f t="shared" si="815"/>
        <v>0</v>
      </c>
      <c r="R4787" s="5">
        <v>0</v>
      </c>
      <c r="S4787" s="5">
        <v>0</v>
      </c>
      <c r="T4787" s="5">
        <f t="shared" si="816"/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f t="shared" si="819"/>
        <v>0</v>
      </c>
      <c r="Z4787" s="5">
        <v>0</v>
      </c>
      <c r="AA4787" s="5">
        <v>0</v>
      </c>
      <c r="AB4787" s="5">
        <f t="shared" si="820"/>
        <v>0</v>
      </c>
      <c r="AC4787" s="5">
        <v>0</v>
      </c>
      <c r="AD4787" s="5">
        <v>0</v>
      </c>
      <c r="AE4787" s="5">
        <f t="shared" si="821"/>
        <v>0</v>
      </c>
      <c r="AF4787" s="5">
        <v>1</v>
      </c>
      <c r="AG4787" s="6">
        <v>44747</v>
      </c>
      <c r="AH4787" s="5">
        <v>1</v>
      </c>
      <c r="AI4787" s="5">
        <v>0</v>
      </c>
      <c r="AJ4787" s="5">
        <v>0</v>
      </c>
      <c r="AK4787" s="5">
        <f t="shared" si="822"/>
        <v>0</v>
      </c>
      <c r="AL4787" s="5">
        <v>0</v>
      </c>
      <c r="AM4787" s="5">
        <v>0</v>
      </c>
      <c r="AN4787" s="5">
        <f t="shared" si="823"/>
        <v>0</v>
      </c>
      <c r="AO4787" s="5">
        <v>0</v>
      </c>
      <c r="AP4787" s="5">
        <v>0</v>
      </c>
      <c r="AQ4787" s="5">
        <f t="shared" si="824"/>
        <v>0</v>
      </c>
      <c r="AR4787" s="5">
        <v>0</v>
      </c>
      <c r="AS4787" s="6"/>
      <c r="AT4787" s="5">
        <v>0</v>
      </c>
      <c r="AU4787" s="5">
        <v>0</v>
      </c>
      <c r="AV4787" t="str">
        <f t="shared" si="817"/>
        <v>N</v>
      </c>
      <c r="AW4787" t="s">
        <v>60</v>
      </c>
      <c r="AX4787" t="s">
        <v>61</v>
      </c>
      <c r="AY4787" t="s">
        <v>62</v>
      </c>
      <c r="AZ4787" t="s">
        <v>62</v>
      </c>
      <c r="BA4787" t="str">
        <f t="shared" si="818"/>
        <v>N</v>
      </c>
    </row>
    <row r="4788" spans="1:53">
      <c r="A4788" t="s">
        <v>53</v>
      </c>
      <c r="B4788" t="s">
        <v>54</v>
      </c>
      <c r="C4788" t="s">
        <v>55</v>
      </c>
      <c r="D4788">
        <v>2022</v>
      </c>
      <c r="F4788" t="s">
        <v>11107</v>
      </c>
      <c r="G4788" t="s">
        <v>11108</v>
      </c>
      <c r="I4788" t="s">
        <v>11109</v>
      </c>
      <c r="J4788" t="s">
        <v>58</v>
      </c>
      <c r="K4788" t="s">
        <v>59</v>
      </c>
      <c r="L4788" s="5">
        <v>0</v>
      </c>
      <c r="M4788" s="5">
        <v>0</v>
      </c>
      <c r="N4788" s="5">
        <f t="shared" si="814"/>
        <v>0</v>
      </c>
      <c r="O4788" s="5">
        <v>0</v>
      </c>
      <c r="P4788" s="5">
        <v>0</v>
      </c>
      <c r="Q4788" s="5">
        <f t="shared" si="815"/>
        <v>0</v>
      </c>
      <c r="R4788" s="5">
        <v>0</v>
      </c>
      <c r="S4788" s="5">
        <v>0</v>
      </c>
      <c r="T4788" s="5">
        <f t="shared" si="816"/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f t="shared" si="819"/>
        <v>0</v>
      </c>
      <c r="Z4788" s="5">
        <v>0</v>
      </c>
      <c r="AA4788" s="5">
        <v>0</v>
      </c>
      <c r="AB4788" s="5">
        <f t="shared" si="820"/>
        <v>0</v>
      </c>
      <c r="AC4788" s="5">
        <v>0</v>
      </c>
      <c r="AD4788" s="5">
        <v>0</v>
      </c>
      <c r="AE4788" s="5">
        <f t="shared" si="821"/>
        <v>0</v>
      </c>
      <c r="AF4788" s="5">
        <v>1</v>
      </c>
      <c r="AG4788" s="6">
        <v>44754</v>
      </c>
      <c r="AH4788" s="5">
        <v>1</v>
      </c>
      <c r="AI4788" s="5">
        <v>0</v>
      </c>
      <c r="AJ4788" s="5">
        <v>0</v>
      </c>
      <c r="AK4788" s="5">
        <f t="shared" si="822"/>
        <v>0</v>
      </c>
      <c r="AL4788" s="5">
        <v>0</v>
      </c>
      <c r="AM4788" s="5">
        <v>0</v>
      </c>
      <c r="AN4788" s="5">
        <f t="shared" si="823"/>
        <v>0</v>
      </c>
      <c r="AO4788" s="5">
        <v>0</v>
      </c>
      <c r="AP4788" s="5">
        <v>0</v>
      </c>
      <c r="AQ4788" s="5">
        <f t="shared" si="824"/>
        <v>0</v>
      </c>
      <c r="AR4788" s="5">
        <v>0</v>
      </c>
      <c r="AS4788" s="6"/>
      <c r="AT4788" s="5">
        <v>0</v>
      </c>
      <c r="AU4788" s="5">
        <v>0</v>
      </c>
      <c r="AV4788" t="str">
        <f t="shared" si="817"/>
        <v>N</v>
      </c>
      <c r="AW4788" t="s">
        <v>60</v>
      </c>
      <c r="AX4788" t="s">
        <v>61</v>
      </c>
      <c r="AY4788" t="s">
        <v>62</v>
      </c>
      <c r="AZ4788" t="s">
        <v>62</v>
      </c>
      <c r="BA4788" t="str">
        <f t="shared" si="818"/>
        <v>N</v>
      </c>
    </row>
    <row r="4789" spans="1:53">
      <c r="A4789" t="s">
        <v>53</v>
      </c>
      <c r="B4789" t="s">
        <v>54</v>
      </c>
      <c r="C4789" t="s">
        <v>55</v>
      </c>
      <c r="D4789">
        <v>2022</v>
      </c>
      <c r="F4789" t="s">
        <v>11110</v>
      </c>
      <c r="G4789" t="s">
        <v>11111</v>
      </c>
      <c r="I4789" t="s">
        <v>11112</v>
      </c>
      <c r="J4789" t="s">
        <v>58</v>
      </c>
      <c r="K4789" t="s">
        <v>59</v>
      </c>
      <c r="L4789" s="5">
        <v>0</v>
      </c>
      <c r="M4789" s="5">
        <v>0</v>
      </c>
      <c r="N4789" s="5">
        <f t="shared" si="814"/>
        <v>0</v>
      </c>
      <c r="O4789" s="5">
        <v>0</v>
      </c>
      <c r="P4789" s="5">
        <v>0</v>
      </c>
      <c r="Q4789" s="5">
        <f t="shared" si="815"/>
        <v>0</v>
      </c>
      <c r="R4789" s="5">
        <v>0</v>
      </c>
      <c r="S4789" s="5">
        <v>0</v>
      </c>
      <c r="T4789" s="5">
        <f t="shared" si="816"/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f t="shared" si="819"/>
        <v>0</v>
      </c>
      <c r="Z4789" s="5">
        <v>0</v>
      </c>
      <c r="AA4789" s="5">
        <v>0</v>
      </c>
      <c r="AB4789" s="5">
        <f t="shared" si="820"/>
        <v>0</v>
      </c>
      <c r="AC4789" s="5">
        <v>0</v>
      </c>
      <c r="AD4789" s="5">
        <v>0</v>
      </c>
      <c r="AE4789" s="5">
        <f t="shared" si="821"/>
        <v>0</v>
      </c>
      <c r="AF4789" s="5">
        <v>1</v>
      </c>
      <c r="AG4789" s="6">
        <v>44637</v>
      </c>
      <c r="AH4789" s="5">
        <v>1</v>
      </c>
      <c r="AI4789" s="5">
        <v>0</v>
      </c>
      <c r="AJ4789" s="5">
        <v>0</v>
      </c>
      <c r="AK4789" s="5">
        <f t="shared" si="822"/>
        <v>0</v>
      </c>
      <c r="AL4789" s="5">
        <v>0</v>
      </c>
      <c r="AM4789" s="5">
        <v>0</v>
      </c>
      <c r="AN4789" s="5">
        <f t="shared" si="823"/>
        <v>0</v>
      </c>
      <c r="AO4789" s="5">
        <v>0</v>
      </c>
      <c r="AP4789" s="5">
        <v>0</v>
      </c>
      <c r="AQ4789" s="5">
        <f t="shared" si="824"/>
        <v>0</v>
      </c>
      <c r="AR4789" s="5">
        <v>0</v>
      </c>
      <c r="AS4789" s="6"/>
      <c r="AT4789" s="5">
        <v>0</v>
      </c>
      <c r="AU4789" s="5">
        <v>0</v>
      </c>
      <c r="AV4789" t="str">
        <f t="shared" si="817"/>
        <v>N</v>
      </c>
      <c r="AW4789" t="s">
        <v>60</v>
      </c>
      <c r="AX4789" t="s">
        <v>61</v>
      </c>
      <c r="AY4789" t="s">
        <v>62</v>
      </c>
      <c r="AZ4789" t="s">
        <v>62</v>
      </c>
      <c r="BA4789" t="str">
        <f t="shared" si="818"/>
        <v>N</v>
      </c>
    </row>
    <row r="4790" spans="1:53">
      <c r="A4790" t="s">
        <v>53</v>
      </c>
      <c r="B4790" t="s">
        <v>54</v>
      </c>
      <c r="C4790" t="s">
        <v>55</v>
      </c>
      <c r="D4790">
        <v>2022</v>
      </c>
      <c r="F4790" t="s">
        <v>7816</v>
      </c>
      <c r="G4790" t="s">
        <v>11113</v>
      </c>
      <c r="I4790" t="s">
        <v>11114</v>
      </c>
      <c r="J4790" t="s">
        <v>58</v>
      </c>
      <c r="K4790" t="s">
        <v>59</v>
      </c>
      <c r="L4790" s="5">
        <v>0</v>
      </c>
      <c r="M4790" s="5">
        <v>0</v>
      </c>
      <c r="N4790" s="5">
        <f t="shared" si="814"/>
        <v>0</v>
      </c>
      <c r="O4790" s="5">
        <v>0</v>
      </c>
      <c r="P4790" s="5">
        <v>0</v>
      </c>
      <c r="Q4790" s="5">
        <f t="shared" si="815"/>
        <v>0</v>
      </c>
      <c r="R4790" s="5">
        <v>0</v>
      </c>
      <c r="S4790" s="5">
        <v>0</v>
      </c>
      <c r="T4790" s="5">
        <f t="shared" si="816"/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f t="shared" si="819"/>
        <v>0</v>
      </c>
      <c r="Z4790" s="5">
        <v>0</v>
      </c>
      <c r="AA4790" s="5">
        <v>0</v>
      </c>
      <c r="AB4790" s="5">
        <f t="shared" si="820"/>
        <v>0</v>
      </c>
      <c r="AC4790" s="5">
        <v>0</v>
      </c>
      <c r="AD4790" s="5">
        <v>0</v>
      </c>
      <c r="AE4790" s="5">
        <f t="shared" si="821"/>
        <v>0</v>
      </c>
      <c r="AF4790" s="5">
        <v>1</v>
      </c>
      <c r="AG4790" s="6">
        <v>44692</v>
      </c>
      <c r="AH4790" s="5">
        <v>1</v>
      </c>
      <c r="AI4790" s="5">
        <v>0</v>
      </c>
      <c r="AJ4790" s="5">
        <v>0</v>
      </c>
      <c r="AK4790" s="5">
        <f t="shared" si="822"/>
        <v>0</v>
      </c>
      <c r="AL4790" s="5">
        <v>0</v>
      </c>
      <c r="AM4790" s="5">
        <v>0</v>
      </c>
      <c r="AN4790" s="5">
        <f t="shared" si="823"/>
        <v>0</v>
      </c>
      <c r="AO4790" s="5">
        <v>0</v>
      </c>
      <c r="AP4790" s="5">
        <v>0</v>
      </c>
      <c r="AQ4790" s="5">
        <f t="shared" si="824"/>
        <v>0</v>
      </c>
      <c r="AR4790" s="5">
        <v>0</v>
      </c>
      <c r="AS4790" s="6"/>
      <c r="AT4790" s="5">
        <v>0</v>
      </c>
      <c r="AU4790" s="5">
        <v>0</v>
      </c>
      <c r="AV4790" t="str">
        <f t="shared" si="817"/>
        <v>N</v>
      </c>
      <c r="AW4790" t="s">
        <v>60</v>
      </c>
      <c r="AX4790" t="s">
        <v>61</v>
      </c>
      <c r="AY4790" t="s">
        <v>62</v>
      </c>
      <c r="AZ4790" t="s">
        <v>62</v>
      </c>
      <c r="BA4790" t="str">
        <f t="shared" si="818"/>
        <v>N</v>
      </c>
    </row>
    <row r="4791" spans="1:53">
      <c r="A4791" t="s">
        <v>53</v>
      </c>
      <c r="B4791" t="s">
        <v>54</v>
      </c>
      <c r="C4791" t="s">
        <v>55</v>
      </c>
      <c r="D4791">
        <v>2022</v>
      </c>
      <c r="F4791" t="s">
        <v>11115</v>
      </c>
      <c r="G4791" t="s">
        <v>11116</v>
      </c>
      <c r="I4791" t="s">
        <v>11117</v>
      </c>
      <c r="J4791" t="s">
        <v>58</v>
      </c>
      <c r="K4791" t="s">
        <v>59</v>
      </c>
      <c r="L4791" s="5">
        <v>0</v>
      </c>
      <c r="M4791" s="5">
        <v>0</v>
      </c>
      <c r="N4791" s="5">
        <f t="shared" si="814"/>
        <v>0</v>
      </c>
      <c r="O4791" s="5">
        <v>0</v>
      </c>
      <c r="P4791" s="5">
        <v>0</v>
      </c>
      <c r="Q4791" s="5">
        <f t="shared" si="815"/>
        <v>0</v>
      </c>
      <c r="R4791" s="5">
        <v>0</v>
      </c>
      <c r="S4791" s="5">
        <v>0</v>
      </c>
      <c r="T4791" s="5">
        <f t="shared" si="816"/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f t="shared" si="819"/>
        <v>0</v>
      </c>
      <c r="Z4791" s="5">
        <v>0</v>
      </c>
      <c r="AA4791" s="5">
        <v>0</v>
      </c>
      <c r="AB4791" s="5">
        <f t="shared" si="820"/>
        <v>0</v>
      </c>
      <c r="AC4791" s="5">
        <v>0</v>
      </c>
      <c r="AD4791" s="5">
        <v>0</v>
      </c>
      <c r="AE4791" s="5">
        <f t="shared" si="821"/>
        <v>0</v>
      </c>
      <c r="AF4791" s="5">
        <v>1</v>
      </c>
      <c r="AG4791" s="6">
        <v>44662</v>
      </c>
      <c r="AH4791" s="5">
        <v>1</v>
      </c>
      <c r="AI4791" s="5">
        <v>0</v>
      </c>
      <c r="AJ4791" s="5">
        <v>0</v>
      </c>
      <c r="AK4791" s="5">
        <f t="shared" si="822"/>
        <v>0</v>
      </c>
      <c r="AL4791" s="5">
        <v>0</v>
      </c>
      <c r="AM4791" s="5">
        <v>0</v>
      </c>
      <c r="AN4791" s="5">
        <f t="shared" si="823"/>
        <v>0</v>
      </c>
      <c r="AO4791" s="5">
        <v>0</v>
      </c>
      <c r="AP4791" s="5">
        <v>0</v>
      </c>
      <c r="AQ4791" s="5">
        <f t="shared" si="824"/>
        <v>0</v>
      </c>
      <c r="AR4791" s="5">
        <v>0</v>
      </c>
      <c r="AS4791" s="6"/>
      <c r="AT4791" s="5">
        <v>0</v>
      </c>
      <c r="AU4791" s="5">
        <v>0</v>
      </c>
      <c r="AV4791" t="str">
        <f t="shared" si="817"/>
        <v>N</v>
      </c>
      <c r="AW4791" t="s">
        <v>60</v>
      </c>
      <c r="AX4791" t="s">
        <v>61</v>
      </c>
      <c r="AY4791" t="s">
        <v>62</v>
      </c>
      <c r="AZ4791" t="s">
        <v>62</v>
      </c>
      <c r="BA4791" t="str">
        <f t="shared" si="818"/>
        <v>N</v>
      </c>
    </row>
    <row r="4792" spans="1:53">
      <c r="A4792" t="s">
        <v>53</v>
      </c>
      <c r="B4792" t="s">
        <v>54</v>
      </c>
      <c r="C4792" t="s">
        <v>55</v>
      </c>
      <c r="D4792">
        <v>2022</v>
      </c>
      <c r="F4792" t="s">
        <v>11118</v>
      </c>
      <c r="G4792" t="s">
        <v>11119</v>
      </c>
      <c r="I4792" t="s">
        <v>11120</v>
      </c>
      <c r="J4792" t="s">
        <v>58</v>
      </c>
      <c r="K4792" t="s">
        <v>59</v>
      </c>
      <c r="L4792" s="5">
        <v>0</v>
      </c>
      <c r="M4792" s="5">
        <v>0</v>
      </c>
      <c r="N4792" s="5">
        <f t="shared" si="814"/>
        <v>0</v>
      </c>
      <c r="O4792" s="5">
        <v>0</v>
      </c>
      <c r="P4792" s="5">
        <v>0</v>
      </c>
      <c r="Q4792" s="5">
        <f t="shared" si="815"/>
        <v>0</v>
      </c>
      <c r="R4792" s="5">
        <v>0</v>
      </c>
      <c r="S4792" s="5">
        <v>0</v>
      </c>
      <c r="T4792" s="5">
        <f t="shared" si="816"/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f t="shared" si="819"/>
        <v>0</v>
      </c>
      <c r="Z4792" s="5">
        <v>0</v>
      </c>
      <c r="AA4792" s="5">
        <v>0</v>
      </c>
      <c r="AB4792" s="5">
        <f t="shared" si="820"/>
        <v>0</v>
      </c>
      <c r="AC4792" s="5">
        <v>0</v>
      </c>
      <c r="AD4792" s="5">
        <v>0</v>
      </c>
      <c r="AE4792" s="5">
        <f t="shared" si="821"/>
        <v>0</v>
      </c>
      <c r="AF4792" s="5">
        <v>1</v>
      </c>
      <c r="AG4792" s="6">
        <v>44708</v>
      </c>
      <c r="AH4792" s="5">
        <v>1</v>
      </c>
      <c r="AI4792" s="5">
        <v>0</v>
      </c>
      <c r="AJ4792" s="5">
        <v>0</v>
      </c>
      <c r="AK4792" s="5">
        <f t="shared" si="822"/>
        <v>0</v>
      </c>
      <c r="AL4792" s="5">
        <v>0</v>
      </c>
      <c r="AM4792" s="5">
        <v>0</v>
      </c>
      <c r="AN4792" s="5">
        <f t="shared" si="823"/>
        <v>0</v>
      </c>
      <c r="AO4792" s="5">
        <v>0</v>
      </c>
      <c r="AP4792" s="5">
        <v>0</v>
      </c>
      <c r="AQ4792" s="5">
        <f t="shared" si="824"/>
        <v>0</v>
      </c>
      <c r="AR4792" s="5">
        <v>0</v>
      </c>
      <c r="AS4792" s="6"/>
      <c r="AT4792" s="5">
        <v>0</v>
      </c>
      <c r="AU4792" s="5">
        <v>0</v>
      </c>
      <c r="AV4792" t="str">
        <f t="shared" si="817"/>
        <v>N</v>
      </c>
      <c r="AW4792" t="s">
        <v>60</v>
      </c>
      <c r="AX4792" t="s">
        <v>61</v>
      </c>
      <c r="AY4792" t="s">
        <v>62</v>
      </c>
      <c r="AZ4792" t="s">
        <v>62</v>
      </c>
      <c r="BA4792" t="str">
        <f t="shared" si="818"/>
        <v>N</v>
      </c>
    </row>
    <row r="4793" spans="1:53">
      <c r="A4793" t="s">
        <v>53</v>
      </c>
      <c r="B4793" t="s">
        <v>54</v>
      </c>
      <c r="C4793" t="s">
        <v>55</v>
      </c>
      <c r="D4793">
        <v>2022</v>
      </c>
      <c r="F4793" t="s">
        <v>11121</v>
      </c>
      <c r="G4793" t="s">
        <v>11122</v>
      </c>
      <c r="I4793" t="s">
        <v>11123</v>
      </c>
      <c r="J4793" t="s">
        <v>58</v>
      </c>
      <c r="K4793" t="s">
        <v>59</v>
      </c>
      <c r="L4793" s="5">
        <v>0</v>
      </c>
      <c r="M4793" s="5">
        <v>0</v>
      </c>
      <c r="N4793" s="5">
        <f t="shared" si="814"/>
        <v>0</v>
      </c>
      <c r="O4793" s="5">
        <v>0</v>
      </c>
      <c r="P4793" s="5">
        <v>0</v>
      </c>
      <c r="Q4793" s="5">
        <f t="shared" si="815"/>
        <v>0</v>
      </c>
      <c r="R4793" s="5">
        <v>0</v>
      </c>
      <c r="S4793" s="5">
        <v>0</v>
      </c>
      <c r="T4793" s="5">
        <f t="shared" si="816"/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f t="shared" si="819"/>
        <v>0</v>
      </c>
      <c r="Z4793" s="5">
        <v>0</v>
      </c>
      <c r="AA4793" s="5">
        <v>0</v>
      </c>
      <c r="AB4793" s="5">
        <f t="shared" si="820"/>
        <v>0</v>
      </c>
      <c r="AC4793" s="5">
        <v>0</v>
      </c>
      <c r="AD4793" s="5">
        <v>0</v>
      </c>
      <c r="AE4793" s="5">
        <f t="shared" si="821"/>
        <v>0</v>
      </c>
      <c r="AF4793" s="5">
        <v>1</v>
      </c>
      <c r="AG4793" s="6">
        <v>44799</v>
      </c>
      <c r="AH4793" s="5">
        <v>1</v>
      </c>
      <c r="AI4793" s="5">
        <v>0</v>
      </c>
      <c r="AJ4793" s="5">
        <v>0</v>
      </c>
      <c r="AK4793" s="5">
        <f t="shared" si="822"/>
        <v>0</v>
      </c>
      <c r="AL4793" s="5">
        <v>0</v>
      </c>
      <c r="AM4793" s="5">
        <v>0</v>
      </c>
      <c r="AN4793" s="5">
        <f t="shared" si="823"/>
        <v>0</v>
      </c>
      <c r="AO4793" s="5">
        <v>0</v>
      </c>
      <c r="AP4793" s="5">
        <v>0</v>
      </c>
      <c r="AQ4793" s="5">
        <f t="shared" si="824"/>
        <v>0</v>
      </c>
      <c r="AR4793" s="5">
        <v>0</v>
      </c>
      <c r="AS4793" s="6"/>
      <c r="AT4793" s="5">
        <v>0</v>
      </c>
      <c r="AU4793" s="5">
        <v>0</v>
      </c>
      <c r="AV4793" t="str">
        <f t="shared" si="817"/>
        <v>N</v>
      </c>
      <c r="AW4793" t="s">
        <v>60</v>
      </c>
      <c r="AX4793" t="s">
        <v>61</v>
      </c>
      <c r="AY4793" t="s">
        <v>62</v>
      </c>
      <c r="AZ4793" t="s">
        <v>62</v>
      </c>
      <c r="BA4793" t="str">
        <f t="shared" si="818"/>
        <v>N</v>
      </c>
    </row>
    <row r="4794" spans="1:53">
      <c r="A4794" t="s">
        <v>53</v>
      </c>
      <c r="B4794" t="s">
        <v>54</v>
      </c>
      <c r="C4794" t="s">
        <v>55</v>
      </c>
      <c r="D4794">
        <v>2022</v>
      </c>
      <c r="F4794" t="s">
        <v>11124</v>
      </c>
      <c r="G4794" t="s">
        <v>11125</v>
      </c>
      <c r="I4794" t="s">
        <v>11126</v>
      </c>
      <c r="J4794" t="s">
        <v>58</v>
      </c>
      <c r="K4794" t="s">
        <v>59</v>
      </c>
      <c r="L4794" s="5">
        <v>0</v>
      </c>
      <c r="M4794" s="5">
        <v>0</v>
      </c>
      <c r="N4794" s="5">
        <f t="shared" si="814"/>
        <v>0</v>
      </c>
      <c r="O4794" s="5">
        <v>0</v>
      </c>
      <c r="P4794" s="5">
        <v>0</v>
      </c>
      <c r="Q4794" s="5">
        <f t="shared" si="815"/>
        <v>0</v>
      </c>
      <c r="R4794" s="5">
        <v>0</v>
      </c>
      <c r="S4794" s="5">
        <v>0</v>
      </c>
      <c r="T4794" s="5">
        <f t="shared" si="816"/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f t="shared" si="819"/>
        <v>0</v>
      </c>
      <c r="Z4794" s="5">
        <v>0</v>
      </c>
      <c r="AA4794" s="5">
        <v>0</v>
      </c>
      <c r="AB4794" s="5">
        <f t="shared" si="820"/>
        <v>0</v>
      </c>
      <c r="AC4794" s="5">
        <v>0</v>
      </c>
      <c r="AD4794" s="5">
        <v>0</v>
      </c>
      <c r="AE4794" s="5">
        <f t="shared" si="821"/>
        <v>0</v>
      </c>
      <c r="AF4794" s="5">
        <v>1</v>
      </c>
      <c r="AG4794" s="6">
        <v>44872</v>
      </c>
      <c r="AH4794" s="5">
        <v>1</v>
      </c>
      <c r="AI4794" s="5">
        <v>0</v>
      </c>
      <c r="AJ4794" s="5">
        <v>0</v>
      </c>
      <c r="AK4794" s="5">
        <f t="shared" si="822"/>
        <v>0</v>
      </c>
      <c r="AL4794" s="5">
        <v>0</v>
      </c>
      <c r="AM4794" s="5">
        <v>0</v>
      </c>
      <c r="AN4794" s="5">
        <f t="shared" si="823"/>
        <v>0</v>
      </c>
      <c r="AO4794" s="5">
        <v>0</v>
      </c>
      <c r="AP4794" s="5">
        <v>0</v>
      </c>
      <c r="AQ4794" s="5">
        <f t="shared" si="824"/>
        <v>0</v>
      </c>
      <c r="AR4794" s="5">
        <v>0</v>
      </c>
      <c r="AS4794" s="6"/>
      <c r="AT4794" s="5">
        <v>0</v>
      </c>
      <c r="AU4794" s="5">
        <v>0</v>
      </c>
      <c r="AV4794" t="str">
        <f t="shared" si="817"/>
        <v>N</v>
      </c>
      <c r="AW4794" t="s">
        <v>60</v>
      </c>
      <c r="AX4794" t="s">
        <v>61</v>
      </c>
      <c r="AY4794" t="s">
        <v>62</v>
      </c>
      <c r="AZ4794" t="s">
        <v>62</v>
      </c>
      <c r="BA4794" t="str">
        <f t="shared" si="818"/>
        <v>N</v>
      </c>
    </row>
    <row r="4795" spans="1:53">
      <c r="A4795" t="s">
        <v>53</v>
      </c>
      <c r="B4795" t="s">
        <v>54</v>
      </c>
      <c r="C4795" t="s">
        <v>55</v>
      </c>
      <c r="D4795">
        <v>2022</v>
      </c>
      <c r="F4795" t="s">
        <v>11127</v>
      </c>
      <c r="G4795" t="s">
        <v>11128</v>
      </c>
      <c r="I4795" t="s">
        <v>11129</v>
      </c>
      <c r="J4795" t="s">
        <v>58</v>
      </c>
      <c r="K4795" t="s">
        <v>59</v>
      </c>
      <c r="L4795" s="5">
        <v>0</v>
      </c>
      <c r="M4795" s="5">
        <v>0</v>
      </c>
      <c r="N4795" s="5">
        <f t="shared" si="814"/>
        <v>0</v>
      </c>
      <c r="O4795" s="5">
        <v>0</v>
      </c>
      <c r="P4795" s="5">
        <v>0</v>
      </c>
      <c r="Q4795" s="5">
        <f t="shared" si="815"/>
        <v>0</v>
      </c>
      <c r="R4795" s="5">
        <v>0</v>
      </c>
      <c r="S4795" s="5">
        <v>0</v>
      </c>
      <c r="T4795" s="5">
        <f t="shared" si="816"/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f t="shared" si="819"/>
        <v>0</v>
      </c>
      <c r="Z4795" s="5">
        <v>0</v>
      </c>
      <c r="AA4795" s="5">
        <v>0</v>
      </c>
      <c r="AB4795" s="5">
        <f t="shared" si="820"/>
        <v>0</v>
      </c>
      <c r="AC4795" s="5">
        <v>0</v>
      </c>
      <c r="AD4795" s="5">
        <v>0</v>
      </c>
      <c r="AE4795" s="5">
        <f t="shared" si="821"/>
        <v>0</v>
      </c>
      <c r="AF4795" s="5">
        <v>1</v>
      </c>
      <c r="AG4795" s="6">
        <v>44754</v>
      </c>
      <c r="AH4795" s="5">
        <v>1</v>
      </c>
      <c r="AI4795" s="5">
        <v>0</v>
      </c>
      <c r="AJ4795" s="5">
        <v>0</v>
      </c>
      <c r="AK4795" s="5">
        <f t="shared" si="822"/>
        <v>0</v>
      </c>
      <c r="AL4795" s="5">
        <v>0</v>
      </c>
      <c r="AM4795" s="5">
        <v>0</v>
      </c>
      <c r="AN4795" s="5">
        <f t="shared" si="823"/>
        <v>0</v>
      </c>
      <c r="AO4795" s="5">
        <v>0</v>
      </c>
      <c r="AP4795" s="5">
        <v>0</v>
      </c>
      <c r="AQ4795" s="5">
        <f t="shared" si="824"/>
        <v>0</v>
      </c>
      <c r="AR4795" s="5">
        <v>0</v>
      </c>
      <c r="AS4795" s="6"/>
      <c r="AT4795" s="5">
        <v>0</v>
      </c>
      <c r="AU4795" s="5">
        <v>0</v>
      </c>
      <c r="AV4795" t="str">
        <f t="shared" si="817"/>
        <v>N</v>
      </c>
      <c r="AW4795" t="s">
        <v>60</v>
      </c>
      <c r="AX4795" t="s">
        <v>61</v>
      </c>
      <c r="AY4795" t="s">
        <v>62</v>
      </c>
      <c r="AZ4795" t="s">
        <v>62</v>
      </c>
      <c r="BA4795" t="str">
        <f t="shared" si="818"/>
        <v>N</v>
      </c>
    </row>
    <row r="4796" spans="1:53">
      <c r="A4796" t="s">
        <v>53</v>
      </c>
      <c r="B4796" t="s">
        <v>54</v>
      </c>
      <c r="C4796" t="s">
        <v>55</v>
      </c>
      <c r="D4796">
        <v>2022</v>
      </c>
      <c r="F4796" t="s">
        <v>11130</v>
      </c>
      <c r="G4796" t="s">
        <v>11131</v>
      </c>
      <c r="I4796" t="s">
        <v>11132</v>
      </c>
      <c r="J4796" t="s">
        <v>58</v>
      </c>
      <c r="K4796" t="s">
        <v>59</v>
      </c>
      <c r="L4796" s="5">
        <v>0</v>
      </c>
      <c r="M4796" s="5">
        <v>0</v>
      </c>
      <c r="N4796" s="5">
        <f t="shared" si="814"/>
        <v>0</v>
      </c>
      <c r="O4796" s="5">
        <v>0</v>
      </c>
      <c r="P4796" s="5">
        <v>0</v>
      </c>
      <c r="Q4796" s="5">
        <f t="shared" si="815"/>
        <v>0</v>
      </c>
      <c r="R4796" s="5">
        <v>0</v>
      </c>
      <c r="S4796" s="5">
        <v>0</v>
      </c>
      <c r="T4796" s="5">
        <f t="shared" si="816"/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f t="shared" si="819"/>
        <v>0</v>
      </c>
      <c r="Z4796" s="5">
        <v>0</v>
      </c>
      <c r="AA4796" s="5">
        <v>0</v>
      </c>
      <c r="AB4796" s="5">
        <f t="shared" si="820"/>
        <v>0</v>
      </c>
      <c r="AC4796" s="5">
        <v>0</v>
      </c>
      <c r="AD4796" s="5">
        <v>0</v>
      </c>
      <c r="AE4796" s="5">
        <f t="shared" si="821"/>
        <v>0</v>
      </c>
      <c r="AF4796" s="5">
        <v>1</v>
      </c>
      <c r="AG4796" s="6">
        <v>44805</v>
      </c>
      <c r="AH4796" s="5">
        <v>1</v>
      </c>
      <c r="AI4796" s="5">
        <v>0</v>
      </c>
      <c r="AJ4796" s="5">
        <v>0</v>
      </c>
      <c r="AK4796" s="5">
        <f t="shared" si="822"/>
        <v>0</v>
      </c>
      <c r="AL4796" s="5">
        <v>0</v>
      </c>
      <c r="AM4796" s="5">
        <v>0</v>
      </c>
      <c r="AN4796" s="5">
        <f t="shared" si="823"/>
        <v>0</v>
      </c>
      <c r="AO4796" s="5">
        <v>0</v>
      </c>
      <c r="AP4796" s="5">
        <v>0</v>
      </c>
      <c r="AQ4796" s="5">
        <f t="shared" si="824"/>
        <v>0</v>
      </c>
      <c r="AR4796" s="5">
        <v>0</v>
      </c>
      <c r="AS4796" s="6"/>
      <c r="AT4796" s="5">
        <v>0</v>
      </c>
      <c r="AU4796" s="5">
        <v>0</v>
      </c>
      <c r="AV4796" t="str">
        <f t="shared" si="817"/>
        <v>N</v>
      </c>
      <c r="AW4796" t="s">
        <v>60</v>
      </c>
      <c r="AX4796" t="s">
        <v>61</v>
      </c>
      <c r="AY4796" t="s">
        <v>62</v>
      </c>
      <c r="AZ4796" t="s">
        <v>62</v>
      </c>
      <c r="BA4796" t="str">
        <f t="shared" si="818"/>
        <v>N</v>
      </c>
    </row>
    <row r="4797" spans="1:53">
      <c r="A4797" t="s">
        <v>53</v>
      </c>
      <c r="B4797" t="s">
        <v>54</v>
      </c>
      <c r="C4797" t="s">
        <v>55</v>
      </c>
      <c r="D4797">
        <v>2022</v>
      </c>
      <c r="F4797" t="s">
        <v>11133</v>
      </c>
      <c r="G4797" t="s">
        <v>11134</v>
      </c>
      <c r="I4797" t="s">
        <v>11135</v>
      </c>
      <c r="J4797" t="s">
        <v>58</v>
      </c>
      <c r="K4797" t="s">
        <v>59</v>
      </c>
      <c r="L4797" s="5">
        <v>0</v>
      </c>
      <c r="M4797" s="5">
        <v>0</v>
      </c>
      <c r="N4797" s="5">
        <f t="shared" si="814"/>
        <v>0</v>
      </c>
      <c r="O4797" s="5">
        <v>0</v>
      </c>
      <c r="P4797" s="5">
        <v>0</v>
      </c>
      <c r="Q4797" s="5">
        <f t="shared" si="815"/>
        <v>0</v>
      </c>
      <c r="R4797" s="5">
        <v>0</v>
      </c>
      <c r="S4797" s="5">
        <v>0</v>
      </c>
      <c r="T4797" s="5">
        <f t="shared" si="816"/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f t="shared" si="819"/>
        <v>0</v>
      </c>
      <c r="Z4797" s="5">
        <v>0</v>
      </c>
      <c r="AA4797" s="5">
        <v>0</v>
      </c>
      <c r="AB4797" s="5">
        <f t="shared" si="820"/>
        <v>0</v>
      </c>
      <c r="AC4797" s="5">
        <v>0</v>
      </c>
      <c r="AD4797" s="5">
        <v>0</v>
      </c>
      <c r="AE4797" s="5">
        <f t="shared" si="821"/>
        <v>0</v>
      </c>
      <c r="AF4797" s="5">
        <v>1</v>
      </c>
      <c r="AG4797" s="6">
        <v>44865</v>
      </c>
      <c r="AH4797" s="5">
        <v>1</v>
      </c>
      <c r="AI4797" s="5">
        <v>0</v>
      </c>
      <c r="AJ4797" s="5">
        <v>0</v>
      </c>
      <c r="AK4797" s="5">
        <f t="shared" si="822"/>
        <v>0</v>
      </c>
      <c r="AL4797" s="5">
        <v>0</v>
      </c>
      <c r="AM4797" s="5">
        <v>0</v>
      </c>
      <c r="AN4797" s="5">
        <f t="shared" si="823"/>
        <v>0</v>
      </c>
      <c r="AO4797" s="5">
        <v>0</v>
      </c>
      <c r="AP4797" s="5">
        <v>0</v>
      </c>
      <c r="AQ4797" s="5">
        <f t="shared" si="824"/>
        <v>0</v>
      </c>
      <c r="AR4797" s="5">
        <v>0</v>
      </c>
      <c r="AS4797" s="6"/>
      <c r="AT4797" s="5">
        <v>0</v>
      </c>
      <c r="AU4797" s="5">
        <v>0</v>
      </c>
      <c r="AV4797" t="str">
        <f t="shared" si="817"/>
        <v>N</v>
      </c>
      <c r="AW4797" t="s">
        <v>60</v>
      </c>
      <c r="AX4797" t="s">
        <v>61</v>
      </c>
      <c r="AY4797" t="s">
        <v>62</v>
      </c>
      <c r="AZ4797" t="s">
        <v>62</v>
      </c>
      <c r="BA4797" t="str">
        <f t="shared" si="818"/>
        <v>N</v>
      </c>
    </row>
    <row r="4798" spans="1:53">
      <c r="A4798" t="s">
        <v>53</v>
      </c>
      <c r="B4798" t="s">
        <v>54</v>
      </c>
      <c r="C4798" t="s">
        <v>55</v>
      </c>
      <c r="D4798">
        <v>2022</v>
      </c>
      <c r="F4798" t="s">
        <v>11136</v>
      </c>
      <c r="G4798" t="s">
        <v>11137</v>
      </c>
      <c r="I4798" t="s">
        <v>11138</v>
      </c>
      <c r="J4798" t="s">
        <v>58</v>
      </c>
      <c r="K4798" t="s">
        <v>59</v>
      </c>
      <c r="L4798" s="5">
        <v>0</v>
      </c>
      <c r="M4798" s="5">
        <v>0</v>
      </c>
      <c r="N4798" s="5">
        <f t="shared" si="814"/>
        <v>0</v>
      </c>
      <c r="O4798" s="5">
        <v>0</v>
      </c>
      <c r="P4798" s="5">
        <v>0</v>
      </c>
      <c r="Q4798" s="5">
        <f t="shared" si="815"/>
        <v>0</v>
      </c>
      <c r="R4798" s="5">
        <v>0</v>
      </c>
      <c r="S4798" s="5">
        <v>0</v>
      </c>
      <c r="T4798" s="5">
        <f t="shared" si="816"/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f t="shared" si="819"/>
        <v>0</v>
      </c>
      <c r="Z4798" s="5">
        <v>0</v>
      </c>
      <c r="AA4798" s="5">
        <v>0</v>
      </c>
      <c r="AB4798" s="5">
        <f t="shared" si="820"/>
        <v>0</v>
      </c>
      <c r="AC4798" s="5">
        <v>0</v>
      </c>
      <c r="AD4798" s="5">
        <v>0</v>
      </c>
      <c r="AE4798" s="5">
        <f t="shared" si="821"/>
        <v>0</v>
      </c>
      <c r="AF4798" s="5">
        <v>1</v>
      </c>
      <c r="AG4798" s="6">
        <v>44903</v>
      </c>
      <c r="AH4798" s="5">
        <v>1</v>
      </c>
      <c r="AI4798" s="5">
        <v>0</v>
      </c>
      <c r="AJ4798" s="5">
        <v>0</v>
      </c>
      <c r="AK4798" s="5">
        <f t="shared" si="822"/>
        <v>0</v>
      </c>
      <c r="AL4798" s="5">
        <v>0</v>
      </c>
      <c r="AM4798" s="5">
        <v>0</v>
      </c>
      <c r="AN4798" s="5">
        <f t="shared" si="823"/>
        <v>0</v>
      </c>
      <c r="AO4798" s="5">
        <v>0</v>
      </c>
      <c r="AP4798" s="5">
        <v>0</v>
      </c>
      <c r="AQ4798" s="5">
        <f t="shared" si="824"/>
        <v>0</v>
      </c>
      <c r="AR4798" s="5">
        <v>0</v>
      </c>
      <c r="AS4798" s="6"/>
      <c r="AT4798" s="5">
        <v>0</v>
      </c>
      <c r="AU4798" s="5">
        <v>0</v>
      </c>
      <c r="AV4798" t="str">
        <f t="shared" si="817"/>
        <v>N</v>
      </c>
      <c r="AW4798" t="s">
        <v>60</v>
      </c>
      <c r="AX4798" t="s">
        <v>61</v>
      </c>
      <c r="AY4798" t="s">
        <v>62</v>
      </c>
      <c r="AZ4798" t="s">
        <v>62</v>
      </c>
      <c r="BA4798" t="str">
        <f t="shared" si="818"/>
        <v>N</v>
      </c>
    </row>
    <row r="4799" spans="1:53">
      <c r="A4799" t="s">
        <v>53</v>
      </c>
      <c r="B4799" t="s">
        <v>54</v>
      </c>
      <c r="C4799" t="s">
        <v>55</v>
      </c>
      <c r="D4799">
        <v>2022</v>
      </c>
      <c r="F4799" t="s">
        <v>139</v>
      </c>
      <c r="G4799" t="s">
        <v>11139</v>
      </c>
      <c r="I4799" t="s">
        <v>11140</v>
      </c>
      <c r="J4799" t="s">
        <v>58</v>
      </c>
      <c r="K4799" t="s">
        <v>59</v>
      </c>
      <c r="L4799" s="5">
        <v>0</v>
      </c>
      <c r="M4799" s="5">
        <v>0</v>
      </c>
      <c r="N4799" s="5">
        <f t="shared" si="814"/>
        <v>0</v>
      </c>
      <c r="O4799" s="5">
        <v>0</v>
      </c>
      <c r="P4799" s="5">
        <v>0</v>
      </c>
      <c r="Q4799" s="5">
        <f t="shared" si="815"/>
        <v>0</v>
      </c>
      <c r="R4799" s="5">
        <v>0</v>
      </c>
      <c r="S4799" s="5">
        <v>0</v>
      </c>
      <c r="T4799" s="5">
        <f t="shared" si="816"/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f t="shared" si="819"/>
        <v>0</v>
      </c>
      <c r="Z4799" s="5">
        <v>0</v>
      </c>
      <c r="AA4799" s="5">
        <v>0</v>
      </c>
      <c r="AB4799" s="5">
        <f t="shared" si="820"/>
        <v>0</v>
      </c>
      <c r="AC4799" s="5">
        <v>0</v>
      </c>
      <c r="AD4799" s="5">
        <v>0</v>
      </c>
      <c r="AE4799" s="5">
        <f t="shared" si="821"/>
        <v>0</v>
      </c>
      <c r="AF4799" s="5">
        <v>1</v>
      </c>
      <c r="AG4799" s="6">
        <v>44848</v>
      </c>
      <c r="AH4799" s="5">
        <v>1</v>
      </c>
      <c r="AI4799" s="5">
        <v>0</v>
      </c>
      <c r="AJ4799" s="5">
        <v>0</v>
      </c>
      <c r="AK4799" s="5">
        <f t="shared" si="822"/>
        <v>0</v>
      </c>
      <c r="AL4799" s="5">
        <v>0</v>
      </c>
      <c r="AM4799" s="5">
        <v>0</v>
      </c>
      <c r="AN4799" s="5">
        <f t="shared" si="823"/>
        <v>0</v>
      </c>
      <c r="AO4799" s="5">
        <v>0</v>
      </c>
      <c r="AP4799" s="5">
        <v>0</v>
      </c>
      <c r="AQ4799" s="5">
        <f t="shared" si="824"/>
        <v>0</v>
      </c>
      <c r="AR4799" s="5">
        <v>0</v>
      </c>
      <c r="AS4799" s="6"/>
      <c r="AT4799" s="5">
        <v>0</v>
      </c>
      <c r="AU4799" s="5">
        <v>0</v>
      </c>
      <c r="AV4799" t="str">
        <f t="shared" si="817"/>
        <v>N</v>
      </c>
      <c r="AW4799" t="s">
        <v>60</v>
      </c>
      <c r="AX4799" t="s">
        <v>61</v>
      </c>
      <c r="AY4799" t="s">
        <v>62</v>
      </c>
      <c r="AZ4799" t="s">
        <v>62</v>
      </c>
      <c r="BA4799" t="str">
        <f t="shared" si="818"/>
        <v>N</v>
      </c>
    </row>
    <row r="4800" spans="1:53">
      <c r="A4800" t="s">
        <v>53</v>
      </c>
      <c r="B4800" t="s">
        <v>54</v>
      </c>
      <c r="C4800" t="s">
        <v>55</v>
      </c>
      <c r="D4800">
        <v>2022</v>
      </c>
      <c r="F4800" t="s">
        <v>11141</v>
      </c>
      <c r="G4800" t="s">
        <v>11142</v>
      </c>
      <c r="I4800" t="s">
        <v>11143</v>
      </c>
      <c r="J4800" t="s">
        <v>58</v>
      </c>
      <c r="K4800" t="s">
        <v>59</v>
      </c>
      <c r="L4800" s="5">
        <v>0</v>
      </c>
      <c r="M4800" s="5">
        <v>0</v>
      </c>
      <c r="N4800" s="5">
        <f t="shared" si="814"/>
        <v>0</v>
      </c>
      <c r="O4800" s="5">
        <v>0</v>
      </c>
      <c r="P4800" s="5">
        <v>0</v>
      </c>
      <c r="Q4800" s="5">
        <f t="shared" si="815"/>
        <v>0</v>
      </c>
      <c r="R4800" s="5">
        <v>0</v>
      </c>
      <c r="S4800" s="5">
        <v>0</v>
      </c>
      <c r="T4800" s="5">
        <f t="shared" si="816"/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f t="shared" si="819"/>
        <v>0</v>
      </c>
      <c r="Z4800" s="5">
        <v>0</v>
      </c>
      <c r="AA4800" s="5">
        <v>0</v>
      </c>
      <c r="AB4800" s="5">
        <f t="shared" si="820"/>
        <v>0</v>
      </c>
      <c r="AC4800" s="5">
        <v>0</v>
      </c>
      <c r="AD4800" s="5">
        <v>0</v>
      </c>
      <c r="AE4800" s="5">
        <f t="shared" si="821"/>
        <v>0</v>
      </c>
      <c r="AF4800" s="5">
        <v>1</v>
      </c>
      <c r="AG4800" s="6">
        <v>44676</v>
      </c>
      <c r="AH4800" s="5">
        <v>1</v>
      </c>
      <c r="AI4800" s="5">
        <v>0</v>
      </c>
      <c r="AJ4800" s="5">
        <v>0</v>
      </c>
      <c r="AK4800" s="5">
        <f t="shared" si="822"/>
        <v>0</v>
      </c>
      <c r="AL4800" s="5">
        <v>0</v>
      </c>
      <c r="AM4800" s="5">
        <v>0</v>
      </c>
      <c r="AN4800" s="5">
        <f t="shared" si="823"/>
        <v>0</v>
      </c>
      <c r="AO4800" s="5">
        <v>0</v>
      </c>
      <c r="AP4800" s="5">
        <v>0</v>
      </c>
      <c r="AQ4800" s="5">
        <f t="shared" si="824"/>
        <v>0</v>
      </c>
      <c r="AR4800" s="5">
        <v>0</v>
      </c>
      <c r="AS4800" s="6"/>
      <c r="AT4800" s="5">
        <v>0</v>
      </c>
      <c r="AU4800" s="5">
        <v>0</v>
      </c>
      <c r="AV4800" t="str">
        <f t="shared" si="817"/>
        <v>N</v>
      </c>
      <c r="AW4800" t="s">
        <v>60</v>
      </c>
      <c r="AX4800" t="s">
        <v>61</v>
      </c>
      <c r="AY4800" t="s">
        <v>62</v>
      </c>
      <c r="AZ4800" t="s">
        <v>62</v>
      </c>
      <c r="BA4800" t="str">
        <f t="shared" si="818"/>
        <v>N</v>
      </c>
    </row>
    <row r="4801" spans="1:53">
      <c r="A4801" t="s">
        <v>53</v>
      </c>
      <c r="B4801" t="s">
        <v>54</v>
      </c>
      <c r="C4801" t="s">
        <v>55</v>
      </c>
      <c r="D4801">
        <v>2022</v>
      </c>
      <c r="F4801" t="s">
        <v>11144</v>
      </c>
      <c r="G4801" t="s">
        <v>11145</v>
      </c>
      <c r="I4801" t="s">
        <v>11146</v>
      </c>
      <c r="J4801" t="s">
        <v>58</v>
      </c>
      <c r="K4801" t="s">
        <v>59</v>
      </c>
      <c r="L4801" s="5">
        <v>0</v>
      </c>
      <c r="M4801" s="5">
        <v>0</v>
      </c>
      <c r="N4801" s="5">
        <f t="shared" si="814"/>
        <v>0</v>
      </c>
      <c r="O4801" s="5">
        <v>0</v>
      </c>
      <c r="P4801" s="5">
        <v>0</v>
      </c>
      <c r="Q4801" s="5">
        <f t="shared" si="815"/>
        <v>0</v>
      </c>
      <c r="R4801" s="5">
        <v>0</v>
      </c>
      <c r="S4801" s="5">
        <v>0</v>
      </c>
      <c r="T4801" s="5">
        <f t="shared" si="816"/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f t="shared" si="819"/>
        <v>0</v>
      </c>
      <c r="Z4801" s="5">
        <v>0</v>
      </c>
      <c r="AA4801" s="5">
        <v>0</v>
      </c>
      <c r="AB4801" s="5">
        <f t="shared" si="820"/>
        <v>0</v>
      </c>
      <c r="AC4801" s="5">
        <v>0</v>
      </c>
      <c r="AD4801" s="5">
        <v>0</v>
      </c>
      <c r="AE4801" s="5">
        <f t="shared" si="821"/>
        <v>0</v>
      </c>
      <c r="AF4801" s="5">
        <v>1</v>
      </c>
      <c r="AG4801" s="6">
        <v>44672</v>
      </c>
      <c r="AH4801" s="5">
        <v>1</v>
      </c>
      <c r="AI4801" s="5">
        <v>0</v>
      </c>
      <c r="AJ4801" s="5">
        <v>0</v>
      </c>
      <c r="AK4801" s="5">
        <f t="shared" si="822"/>
        <v>0</v>
      </c>
      <c r="AL4801" s="5">
        <v>0</v>
      </c>
      <c r="AM4801" s="5">
        <v>0</v>
      </c>
      <c r="AN4801" s="5">
        <f t="shared" si="823"/>
        <v>0</v>
      </c>
      <c r="AO4801" s="5">
        <v>0</v>
      </c>
      <c r="AP4801" s="5">
        <v>0</v>
      </c>
      <c r="AQ4801" s="5">
        <f t="shared" si="824"/>
        <v>0</v>
      </c>
      <c r="AR4801" s="5">
        <v>0</v>
      </c>
      <c r="AS4801" s="6"/>
      <c r="AT4801" s="5">
        <v>0</v>
      </c>
      <c r="AU4801" s="5">
        <v>0</v>
      </c>
      <c r="AV4801" t="str">
        <f t="shared" si="817"/>
        <v>N</v>
      </c>
      <c r="AW4801" t="s">
        <v>60</v>
      </c>
      <c r="AX4801" t="s">
        <v>61</v>
      </c>
      <c r="AY4801" t="s">
        <v>62</v>
      </c>
      <c r="AZ4801" t="s">
        <v>62</v>
      </c>
      <c r="BA4801" t="str">
        <f t="shared" si="818"/>
        <v>N</v>
      </c>
    </row>
    <row r="4802" spans="1:53">
      <c r="A4802" t="s">
        <v>53</v>
      </c>
      <c r="B4802" t="s">
        <v>54</v>
      </c>
      <c r="C4802" t="s">
        <v>55</v>
      </c>
      <c r="D4802">
        <v>2022</v>
      </c>
      <c r="F4802" t="s">
        <v>11147</v>
      </c>
      <c r="G4802" t="s">
        <v>11148</v>
      </c>
      <c r="I4802" t="s">
        <v>11149</v>
      </c>
      <c r="J4802" t="s">
        <v>58</v>
      </c>
      <c r="K4802" t="s">
        <v>59</v>
      </c>
      <c r="L4802" s="5">
        <v>0</v>
      </c>
      <c r="M4802" s="5">
        <v>0</v>
      </c>
      <c r="N4802" s="5">
        <f t="shared" ref="N4802:N4865" si="825">L4802+M4802</f>
        <v>0</v>
      </c>
      <c r="O4802" s="5">
        <v>0</v>
      </c>
      <c r="P4802" s="5">
        <v>0</v>
      </c>
      <c r="Q4802" s="5">
        <f t="shared" ref="Q4802:Q4865" si="826">O4802+P4802</f>
        <v>0</v>
      </c>
      <c r="R4802" s="5">
        <v>0</v>
      </c>
      <c r="S4802" s="5">
        <v>0</v>
      </c>
      <c r="T4802" s="5">
        <f t="shared" ref="T4802:T4865" si="827">R4802+S4802</f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f t="shared" si="819"/>
        <v>0</v>
      </c>
      <c r="Z4802" s="5">
        <v>0</v>
      </c>
      <c r="AA4802" s="5">
        <v>0</v>
      </c>
      <c r="AB4802" s="5">
        <f t="shared" si="820"/>
        <v>0</v>
      </c>
      <c r="AC4802" s="5">
        <v>0</v>
      </c>
      <c r="AD4802" s="5">
        <v>0</v>
      </c>
      <c r="AE4802" s="5">
        <f t="shared" si="821"/>
        <v>0</v>
      </c>
      <c r="AF4802" s="5">
        <v>1</v>
      </c>
      <c r="AG4802" s="6">
        <v>44712</v>
      </c>
      <c r="AH4802" s="5">
        <v>1</v>
      </c>
      <c r="AI4802" s="5">
        <v>0</v>
      </c>
      <c r="AJ4802" s="5">
        <v>0</v>
      </c>
      <c r="AK4802" s="5">
        <f t="shared" si="822"/>
        <v>0</v>
      </c>
      <c r="AL4802" s="5">
        <v>0</v>
      </c>
      <c r="AM4802" s="5">
        <v>0</v>
      </c>
      <c r="AN4802" s="5">
        <f t="shared" si="823"/>
        <v>0</v>
      </c>
      <c r="AO4802" s="5">
        <v>0</v>
      </c>
      <c r="AP4802" s="5">
        <v>0</v>
      </c>
      <c r="AQ4802" s="5">
        <f t="shared" si="824"/>
        <v>0</v>
      </c>
      <c r="AR4802" s="5">
        <v>0</v>
      </c>
      <c r="AS4802" s="6"/>
      <c r="AT4802" s="5">
        <v>0</v>
      </c>
      <c r="AU4802" s="5">
        <v>0</v>
      </c>
      <c r="AV4802" t="str">
        <f t="shared" ref="AV4802:AV4865" si="828">IF(AU4802 &gt; 0, "Y", "N")</f>
        <v>N</v>
      </c>
      <c r="AW4802" t="s">
        <v>60</v>
      </c>
      <c r="AX4802" t="s">
        <v>61</v>
      </c>
      <c r="AY4802" t="s">
        <v>62</v>
      </c>
      <c r="AZ4802" t="s">
        <v>62</v>
      </c>
      <c r="BA4802" t="str">
        <f t="shared" ref="BA4802:BA4865" si="829">IF(OR(L4802&gt;0, O4802&gt;0, R4802&gt;0, W4802&gt;0, Z4802&gt;0, AC4802&gt;0, AI4802&gt;0, AL4802&gt;0, AO4802&gt;0, M4802&gt;0), "Y", "N")</f>
        <v>N</v>
      </c>
    </row>
    <row r="4803" spans="1:53">
      <c r="A4803" t="s">
        <v>53</v>
      </c>
      <c r="B4803" t="s">
        <v>54</v>
      </c>
      <c r="C4803" t="s">
        <v>55</v>
      </c>
      <c r="D4803">
        <v>2022</v>
      </c>
      <c r="F4803" t="s">
        <v>11150</v>
      </c>
      <c r="G4803" t="s">
        <v>11151</v>
      </c>
      <c r="I4803" t="s">
        <v>11152</v>
      </c>
      <c r="J4803" t="s">
        <v>58</v>
      </c>
      <c r="K4803" t="s">
        <v>59</v>
      </c>
      <c r="L4803" s="5">
        <v>0</v>
      </c>
      <c r="M4803" s="5">
        <v>0</v>
      </c>
      <c r="N4803" s="5">
        <f t="shared" si="825"/>
        <v>0</v>
      </c>
      <c r="O4803" s="5">
        <v>0</v>
      </c>
      <c r="P4803" s="5">
        <v>0</v>
      </c>
      <c r="Q4803" s="5">
        <f t="shared" si="826"/>
        <v>0</v>
      </c>
      <c r="R4803" s="5">
        <v>0</v>
      </c>
      <c r="S4803" s="5">
        <v>0</v>
      </c>
      <c r="T4803" s="5">
        <f t="shared" si="827"/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f t="shared" ref="Y4803:Y4866" si="830">W4803+X4803</f>
        <v>0</v>
      </c>
      <c r="Z4803" s="5">
        <v>0</v>
      </c>
      <c r="AA4803" s="5">
        <v>0</v>
      </c>
      <c r="AB4803" s="5">
        <f t="shared" ref="AB4803:AB4866" si="831">SUM(Z4803:AA4803)</f>
        <v>0</v>
      </c>
      <c r="AC4803" s="5">
        <v>0</v>
      </c>
      <c r="AD4803" s="5">
        <v>0</v>
      </c>
      <c r="AE4803" s="5">
        <f t="shared" ref="AE4803:AE4866" si="832">SUM(AC4803:AD4803)</f>
        <v>0</v>
      </c>
      <c r="AF4803" s="5">
        <v>1</v>
      </c>
      <c r="AG4803" s="6">
        <v>44635</v>
      </c>
      <c r="AH4803" s="5">
        <v>1</v>
      </c>
      <c r="AI4803" s="5">
        <v>0</v>
      </c>
      <c r="AJ4803" s="5">
        <v>0</v>
      </c>
      <c r="AK4803" s="5">
        <f t="shared" ref="AK4803:AK4866" si="833">SUM(AI4803:AJ4803)</f>
        <v>0</v>
      </c>
      <c r="AL4803" s="5">
        <v>0</v>
      </c>
      <c r="AM4803" s="5">
        <v>0</v>
      </c>
      <c r="AN4803" s="5">
        <f t="shared" ref="AN4803:AN4866" si="834">SUM(AL4803:AM4803)</f>
        <v>0</v>
      </c>
      <c r="AO4803" s="5">
        <v>0</v>
      </c>
      <c r="AP4803" s="5">
        <v>0</v>
      </c>
      <c r="AQ4803" s="5">
        <f t="shared" ref="AQ4803:AQ4866" si="835">SUM(AO4803:AP4803)</f>
        <v>0</v>
      </c>
      <c r="AR4803" s="5">
        <v>0</v>
      </c>
      <c r="AS4803" s="6"/>
      <c r="AT4803" s="5">
        <v>0</v>
      </c>
      <c r="AU4803" s="5">
        <v>0</v>
      </c>
      <c r="AV4803" t="str">
        <f t="shared" si="828"/>
        <v>N</v>
      </c>
      <c r="AW4803" t="s">
        <v>60</v>
      </c>
      <c r="AX4803" t="s">
        <v>61</v>
      </c>
      <c r="AY4803" t="s">
        <v>62</v>
      </c>
      <c r="AZ4803" t="s">
        <v>62</v>
      </c>
      <c r="BA4803" t="str">
        <f t="shared" si="829"/>
        <v>N</v>
      </c>
    </row>
    <row r="4804" spans="1:53">
      <c r="A4804" t="s">
        <v>53</v>
      </c>
      <c r="B4804" t="s">
        <v>54</v>
      </c>
      <c r="C4804" t="s">
        <v>55</v>
      </c>
      <c r="D4804">
        <v>2022</v>
      </c>
      <c r="F4804" t="s">
        <v>11153</v>
      </c>
      <c r="G4804" t="s">
        <v>11154</v>
      </c>
      <c r="I4804" t="s">
        <v>11155</v>
      </c>
      <c r="J4804" t="s">
        <v>58</v>
      </c>
      <c r="K4804" t="s">
        <v>59</v>
      </c>
      <c r="L4804" s="5">
        <v>0</v>
      </c>
      <c r="M4804" s="5">
        <v>0</v>
      </c>
      <c r="N4804" s="5">
        <f t="shared" si="825"/>
        <v>0</v>
      </c>
      <c r="O4804" s="5">
        <v>0</v>
      </c>
      <c r="P4804" s="5">
        <v>0</v>
      </c>
      <c r="Q4804" s="5">
        <f t="shared" si="826"/>
        <v>0</v>
      </c>
      <c r="R4804" s="5">
        <v>0</v>
      </c>
      <c r="S4804" s="5">
        <v>0</v>
      </c>
      <c r="T4804" s="5">
        <f t="shared" si="827"/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f t="shared" si="830"/>
        <v>0</v>
      </c>
      <c r="Z4804" s="5">
        <v>0</v>
      </c>
      <c r="AA4804" s="5">
        <v>0</v>
      </c>
      <c r="AB4804" s="5">
        <f t="shared" si="831"/>
        <v>0</v>
      </c>
      <c r="AC4804" s="5">
        <v>0</v>
      </c>
      <c r="AD4804" s="5">
        <v>0</v>
      </c>
      <c r="AE4804" s="5">
        <f t="shared" si="832"/>
        <v>0</v>
      </c>
      <c r="AF4804" s="5">
        <v>1</v>
      </c>
      <c r="AG4804" s="6">
        <v>44648</v>
      </c>
      <c r="AH4804" s="5">
        <v>1</v>
      </c>
      <c r="AI4804" s="5">
        <v>0</v>
      </c>
      <c r="AJ4804" s="5">
        <v>0</v>
      </c>
      <c r="AK4804" s="5">
        <f t="shared" si="833"/>
        <v>0</v>
      </c>
      <c r="AL4804" s="5">
        <v>0</v>
      </c>
      <c r="AM4804" s="5">
        <v>0</v>
      </c>
      <c r="AN4804" s="5">
        <f t="shared" si="834"/>
        <v>0</v>
      </c>
      <c r="AO4804" s="5">
        <v>0</v>
      </c>
      <c r="AP4804" s="5">
        <v>0</v>
      </c>
      <c r="AQ4804" s="5">
        <f t="shared" si="835"/>
        <v>0</v>
      </c>
      <c r="AR4804" s="5">
        <v>0</v>
      </c>
      <c r="AS4804" s="6"/>
      <c r="AT4804" s="5">
        <v>0</v>
      </c>
      <c r="AU4804" s="5">
        <v>0</v>
      </c>
      <c r="AV4804" t="str">
        <f t="shared" si="828"/>
        <v>N</v>
      </c>
      <c r="AW4804" t="s">
        <v>60</v>
      </c>
      <c r="AX4804" t="s">
        <v>61</v>
      </c>
      <c r="AY4804" t="s">
        <v>62</v>
      </c>
      <c r="AZ4804" t="s">
        <v>62</v>
      </c>
      <c r="BA4804" t="str">
        <f t="shared" si="829"/>
        <v>N</v>
      </c>
    </row>
    <row r="4805" spans="1:53">
      <c r="A4805" t="s">
        <v>53</v>
      </c>
      <c r="B4805" t="s">
        <v>54</v>
      </c>
      <c r="C4805" t="s">
        <v>55</v>
      </c>
      <c r="D4805">
        <v>2022</v>
      </c>
      <c r="F4805" t="s">
        <v>11156</v>
      </c>
      <c r="G4805" t="s">
        <v>11157</v>
      </c>
      <c r="I4805" t="s">
        <v>11158</v>
      </c>
      <c r="J4805" t="s">
        <v>58</v>
      </c>
      <c r="K4805" t="s">
        <v>59</v>
      </c>
      <c r="L4805" s="5">
        <v>0</v>
      </c>
      <c r="M4805" s="5">
        <v>0</v>
      </c>
      <c r="N4805" s="5">
        <f t="shared" si="825"/>
        <v>0</v>
      </c>
      <c r="O4805" s="5">
        <v>0</v>
      </c>
      <c r="P4805" s="5">
        <v>0</v>
      </c>
      <c r="Q4805" s="5">
        <f t="shared" si="826"/>
        <v>0</v>
      </c>
      <c r="R4805" s="5">
        <v>0</v>
      </c>
      <c r="S4805" s="5">
        <v>0</v>
      </c>
      <c r="T4805" s="5">
        <f t="shared" si="827"/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f t="shared" si="830"/>
        <v>0</v>
      </c>
      <c r="Z4805" s="5">
        <v>0</v>
      </c>
      <c r="AA4805" s="5">
        <v>0</v>
      </c>
      <c r="AB4805" s="5">
        <f t="shared" si="831"/>
        <v>0</v>
      </c>
      <c r="AC4805" s="5">
        <v>0</v>
      </c>
      <c r="AD4805" s="5">
        <v>0</v>
      </c>
      <c r="AE4805" s="5">
        <f t="shared" si="832"/>
        <v>0</v>
      </c>
      <c r="AF4805" s="5">
        <v>1</v>
      </c>
      <c r="AG4805" s="6">
        <v>44720</v>
      </c>
      <c r="AH4805" s="5">
        <v>1</v>
      </c>
      <c r="AI4805" s="5">
        <v>0</v>
      </c>
      <c r="AJ4805" s="5">
        <v>0</v>
      </c>
      <c r="AK4805" s="5">
        <f t="shared" si="833"/>
        <v>0</v>
      </c>
      <c r="AL4805" s="5">
        <v>0</v>
      </c>
      <c r="AM4805" s="5">
        <v>0</v>
      </c>
      <c r="AN4805" s="5">
        <f t="shared" si="834"/>
        <v>0</v>
      </c>
      <c r="AO4805" s="5">
        <v>0</v>
      </c>
      <c r="AP4805" s="5">
        <v>0</v>
      </c>
      <c r="AQ4805" s="5">
        <f t="shared" si="835"/>
        <v>0</v>
      </c>
      <c r="AR4805" s="5">
        <v>0</v>
      </c>
      <c r="AS4805" s="6"/>
      <c r="AT4805" s="5">
        <v>0</v>
      </c>
      <c r="AU4805" s="5">
        <v>0</v>
      </c>
      <c r="AV4805" t="str">
        <f t="shared" si="828"/>
        <v>N</v>
      </c>
      <c r="AW4805" t="s">
        <v>60</v>
      </c>
      <c r="AX4805" t="s">
        <v>61</v>
      </c>
      <c r="AY4805" t="s">
        <v>62</v>
      </c>
      <c r="AZ4805" t="s">
        <v>62</v>
      </c>
      <c r="BA4805" t="str">
        <f t="shared" si="829"/>
        <v>N</v>
      </c>
    </row>
    <row r="4806" spans="1:53">
      <c r="A4806" t="s">
        <v>53</v>
      </c>
      <c r="B4806" t="s">
        <v>54</v>
      </c>
      <c r="C4806" t="s">
        <v>55</v>
      </c>
      <c r="D4806">
        <v>2022</v>
      </c>
      <c r="F4806" t="s">
        <v>11159</v>
      </c>
      <c r="G4806" t="s">
        <v>11160</v>
      </c>
      <c r="I4806" t="s">
        <v>11161</v>
      </c>
      <c r="J4806" t="s">
        <v>58</v>
      </c>
      <c r="K4806" t="s">
        <v>59</v>
      </c>
      <c r="L4806" s="5">
        <v>0</v>
      </c>
      <c r="M4806" s="5">
        <v>0</v>
      </c>
      <c r="N4806" s="5">
        <f t="shared" si="825"/>
        <v>0</v>
      </c>
      <c r="O4806" s="5">
        <v>0</v>
      </c>
      <c r="P4806" s="5">
        <v>0</v>
      </c>
      <c r="Q4806" s="5">
        <f t="shared" si="826"/>
        <v>0</v>
      </c>
      <c r="R4806" s="5">
        <v>0</v>
      </c>
      <c r="S4806" s="5">
        <v>0</v>
      </c>
      <c r="T4806" s="5">
        <f t="shared" si="827"/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f t="shared" si="830"/>
        <v>0</v>
      </c>
      <c r="Z4806" s="5">
        <v>0</v>
      </c>
      <c r="AA4806" s="5">
        <v>0</v>
      </c>
      <c r="AB4806" s="5">
        <f t="shared" si="831"/>
        <v>0</v>
      </c>
      <c r="AC4806" s="5">
        <v>0</v>
      </c>
      <c r="AD4806" s="5">
        <v>0</v>
      </c>
      <c r="AE4806" s="5">
        <f t="shared" si="832"/>
        <v>0</v>
      </c>
      <c r="AF4806" s="5">
        <v>1</v>
      </c>
      <c r="AG4806" s="6">
        <v>44727</v>
      </c>
      <c r="AH4806" s="5">
        <v>1</v>
      </c>
      <c r="AI4806" s="5">
        <v>0</v>
      </c>
      <c r="AJ4806" s="5">
        <v>0</v>
      </c>
      <c r="AK4806" s="5">
        <f t="shared" si="833"/>
        <v>0</v>
      </c>
      <c r="AL4806" s="5">
        <v>0</v>
      </c>
      <c r="AM4806" s="5">
        <v>0</v>
      </c>
      <c r="AN4806" s="5">
        <f t="shared" si="834"/>
        <v>0</v>
      </c>
      <c r="AO4806" s="5">
        <v>0</v>
      </c>
      <c r="AP4806" s="5">
        <v>0</v>
      </c>
      <c r="AQ4806" s="5">
        <f t="shared" si="835"/>
        <v>0</v>
      </c>
      <c r="AR4806" s="5">
        <v>0</v>
      </c>
      <c r="AS4806" s="6"/>
      <c r="AT4806" s="5">
        <v>0</v>
      </c>
      <c r="AU4806" s="5">
        <v>0</v>
      </c>
      <c r="AV4806" t="str">
        <f t="shared" si="828"/>
        <v>N</v>
      </c>
      <c r="AW4806" t="s">
        <v>60</v>
      </c>
      <c r="AX4806" t="s">
        <v>61</v>
      </c>
      <c r="AY4806" t="s">
        <v>62</v>
      </c>
      <c r="AZ4806" t="s">
        <v>62</v>
      </c>
      <c r="BA4806" t="str">
        <f t="shared" si="829"/>
        <v>N</v>
      </c>
    </row>
    <row r="4807" spans="1:53">
      <c r="A4807" t="s">
        <v>53</v>
      </c>
      <c r="B4807" t="s">
        <v>54</v>
      </c>
      <c r="C4807" t="s">
        <v>55</v>
      </c>
      <c r="D4807">
        <v>2022</v>
      </c>
      <c r="F4807" t="s">
        <v>11162</v>
      </c>
      <c r="G4807" t="s">
        <v>11163</v>
      </c>
      <c r="I4807" t="s">
        <v>11164</v>
      </c>
      <c r="J4807" t="s">
        <v>58</v>
      </c>
      <c r="K4807" t="s">
        <v>59</v>
      </c>
      <c r="L4807" s="5">
        <v>0</v>
      </c>
      <c r="M4807" s="5">
        <v>0</v>
      </c>
      <c r="N4807" s="5">
        <f t="shared" si="825"/>
        <v>0</v>
      </c>
      <c r="O4807" s="5">
        <v>0</v>
      </c>
      <c r="P4807" s="5">
        <v>0</v>
      </c>
      <c r="Q4807" s="5">
        <f t="shared" si="826"/>
        <v>0</v>
      </c>
      <c r="R4807" s="5">
        <v>0</v>
      </c>
      <c r="S4807" s="5">
        <v>0</v>
      </c>
      <c r="T4807" s="5">
        <f t="shared" si="827"/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f t="shared" si="830"/>
        <v>0</v>
      </c>
      <c r="Z4807" s="5">
        <v>0</v>
      </c>
      <c r="AA4807" s="5">
        <v>0</v>
      </c>
      <c r="AB4807" s="5">
        <f t="shared" si="831"/>
        <v>0</v>
      </c>
      <c r="AC4807" s="5">
        <v>0</v>
      </c>
      <c r="AD4807" s="5">
        <v>0</v>
      </c>
      <c r="AE4807" s="5">
        <f t="shared" si="832"/>
        <v>0</v>
      </c>
      <c r="AF4807" s="5">
        <v>1</v>
      </c>
      <c r="AG4807" s="6">
        <v>44756</v>
      </c>
      <c r="AH4807" s="5">
        <v>1</v>
      </c>
      <c r="AI4807" s="5">
        <v>0</v>
      </c>
      <c r="AJ4807" s="5">
        <v>0</v>
      </c>
      <c r="AK4807" s="5">
        <f t="shared" si="833"/>
        <v>0</v>
      </c>
      <c r="AL4807" s="5">
        <v>0</v>
      </c>
      <c r="AM4807" s="5">
        <v>0</v>
      </c>
      <c r="AN4807" s="5">
        <f t="shared" si="834"/>
        <v>0</v>
      </c>
      <c r="AO4807" s="5">
        <v>0</v>
      </c>
      <c r="AP4807" s="5">
        <v>0</v>
      </c>
      <c r="AQ4807" s="5">
        <f t="shared" si="835"/>
        <v>0</v>
      </c>
      <c r="AR4807" s="5">
        <v>0</v>
      </c>
      <c r="AS4807" s="6"/>
      <c r="AT4807" s="5">
        <v>0</v>
      </c>
      <c r="AU4807" s="5">
        <v>0</v>
      </c>
      <c r="AV4807" t="str">
        <f t="shared" si="828"/>
        <v>N</v>
      </c>
      <c r="AW4807" t="s">
        <v>60</v>
      </c>
      <c r="AX4807" t="s">
        <v>61</v>
      </c>
      <c r="AY4807" t="s">
        <v>62</v>
      </c>
      <c r="AZ4807" t="s">
        <v>62</v>
      </c>
      <c r="BA4807" t="str">
        <f t="shared" si="829"/>
        <v>N</v>
      </c>
    </row>
    <row r="4808" spans="1:53">
      <c r="A4808" t="s">
        <v>53</v>
      </c>
      <c r="B4808" t="s">
        <v>54</v>
      </c>
      <c r="C4808" t="s">
        <v>55</v>
      </c>
      <c r="D4808">
        <v>2022</v>
      </c>
      <c r="F4808" t="s">
        <v>11165</v>
      </c>
      <c r="G4808" t="s">
        <v>11166</v>
      </c>
      <c r="I4808" t="s">
        <v>11167</v>
      </c>
      <c r="J4808" t="s">
        <v>58</v>
      </c>
      <c r="K4808" t="s">
        <v>59</v>
      </c>
      <c r="L4808" s="5">
        <v>0</v>
      </c>
      <c r="M4808" s="5">
        <v>0</v>
      </c>
      <c r="N4808" s="5">
        <f t="shared" si="825"/>
        <v>0</v>
      </c>
      <c r="O4808" s="5">
        <v>0</v>
      </c>
      <c r="P4808" s="5">
        <v>0</v>
      </c>
      <c r="Q4808" s="5">
        <f t="shared" si="826"/>
        <v>0</v>
      </c>
      <c r="R4808" s="5">
        <v>0</v>
      </c>
      <c r="S4808" s="5">
        <v>0</v>
      </c>
      <c r="T4808" s="5">
        <f t="shared" si="827"/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f t="shared" si="830"/>
        <v>0</v>
      </c>
      <c r="Z4808" s="5">
        <v>0</v>
      </c>
      <c r="AA4808" s="5">
        <v>0</v>
      </c>
      <c r="AB4808" s="5">
        <f t="shared" si="831"/>
        <v>0</v>
      </c>
      <c r="AC4808" s="5">
        <v>0</v>
      </c>
      <c r="AD4808" s="5">
        <v>0</v>
      </c>
      <c r="AE4808" s="5">
        <f t="shared" si="832"/>
        <v>0</v>
      </c>
      <c r="AF4808" s="5">
        <v>1</v>
      </c>
      <c r="AG4808" s="6">
        <v>44753</v>
      </c>
      <c r="AH4808" s="5">
        <v>1</v>
      </c>
      <c r="AI4808" s="5">
        <v>0</v>
      </c>
      <c r="AJ4808" s="5">
        <v>0</v>
      </c>
      <c r="AK4808" s="5">
        <f t="shared" si="833"/>
        <v>0</v>
      </c>
      <c r="AL4808" s="5">
        <v>0</v>
      </c>
      <c r="AM4808" s="5">
        <v>0</v>
      </c>
      <c r="AN4808" s="5">
        <f t="shared" si="834"/>
        <v>0</v>
      </c>
      <c r="AO4808" s="5">
        <v>0</v>
      </c>
      <c r="AP4808" s="5">
        <v>0</v>
      </c>
      <c r="AQ4808" s="5">
        <f t="shared" si="835"/>
        <v>0</v>
      </c>
      <c r="AR4808" s="5">
        <v>0</v>
      </c>
      <c r="AS4808" s="6"/>
      <c r="AT4808" s="5">
        <v>0</v>
      </c>
      <c r="AU4808" s="5">
        <v>0</v>
      </c>
      <c r="AV4808" t="str">
        <f t="shared" si="828"/>
        <v>N</v>
      </c>
      <c r="AW4808" t="s">
        <v>60</v>
      </c>
      <c r="AX4808" t="s">
        <v>61</v>
      </c>
      <c r="AY4808" t="s">
        <v>62</v>
      </c>
      <c r="AZ4808" t="s">
        <v>62</v>
      </c>
      <c r="BA4808" t="str">
        <f t="shared" si="829"/>
        <v>N</v>
      </c>
    </row>
    <row r="4809" spans="1:53">
      <c r="A4809" t="s">
        <v>53</v>
      </c>
      <c r="B4809" t="s">
        <v>54</v>
      </c>
      <c r="C4809" t="s">
        <v>55</v>
      </c>
      <c r="D4809">
        <v>2022</v>
      </c>
      <c r="F4809" t="s">
        <v>11168</v>
      </c>
      <c r="G4809" t="s">
        <v>11169</v>
      </c>
      <c r="I4809" t="s">
        <v>11170</v>
      </c>
      <c r="J4809" t="s">
        <v>58</v>
      </c>
      <c r="K4809" t="s">
        <v>59</v>
      </c>
      <c r="L4809" s="5">
        <v>0</v>
      </c>
      <c r="M4809" s="5">
        <v>0</v>
      </c>
      <c r="N4809" s="5">
        <f t="shared" si="825"/>
        <v>0</v>
      </c>
      <c r="O4809" s="5">
        <v>0</v>
      </c>
      <c r="P4809" s="5">
        <v>0</v>
      </c>
      <c r="Q4809" s="5">
        <f t="shared" si="826"/>
        <v>0</v>
      </c>
      <c r="R4809" s="5">
        <v>0</v>
      </c>
      <c r="S4809" s="5">
        <v>0</v>
      </c>
      <c r="T4809" s="5">
        <f t="shared" si="827"/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f t="shared" si="830"/>
        <v>0</v>
      </c>
      <c r="Z4809" s="5">
        <v>0</v>
      </c>
      <c r="AA4809" s="5">
        <v>0</v>
      </c>
      <c r="AB4809" s="5">
        <f t="shared" si="831"/>
        <v>0</v>
      </c>
      <c r="AC4809" s="5">
        <v>0</v>
      </c>
      <c r="AD4809" s="5">
        <v>0</v>
      </c>
      <c r="AE4809" s="5">
        <f t="shared" si="832"/>
        <v>0</v>
      </c>
      <c r="AF4809" s="5">
        <v>1</v>
      </c>
      <c r="AG4809" s="6">
        <v>44883</v>
      </c>
      <c r="AH4809" s="5">
        <v>1</v>
      </c>
      <c r="AI4809" s="5">
        <v>0</v>
      </c>
      <c r="AJ4809" s="5">
        <v>0</v>
      </c>
      <c r="AK4809" s="5">
        <f t="shared" si="833"/>
        <v>0</v>
      </c>
      <c r="AL4809" s="5">
        <v>0</v>
      </c>
      <c r="AM4809" s="5">
        <v>0</v>
      </c>
      <c r="AN4809" s="5">
        <f t="shared" si="834"/>
        <v>0</v>
      </c>
      <c r="AO4809" s="5">
        <v>0</v>
      </c>
      <c r="AP4809" s="5">
        <v>0</v>
      </c>
      <c r="AQ4809" s="5">
        <f t="shared" si="835"/>
        <v>0</v>
      </c>
      <c r="AR4809" s="5">
        <v>0</v>
      </c>
      <c r="AS4809" s="6"/>
      <c r="AT4809" s="5">
        <v>0</v>
      </c>
      <c r="AU4809" s="5">
        <v>0</v>
      </c>
      <c r="AV4809" t="str">
        <f t="shared" si="828"/>
        <v>N</v>
      </c>
      <c r="AW4809" t="s">
        <v>60</v>
      </c>
      <c r="AX4809" t="s">
        <v>61</v>
      </c>
      <c r="AY4809" t="s">
        <v>62</v>
      </c>
      <c r="AZ4809" t="s">
        <v>62</v>
      </c>
      <c r="BA4809" t="str">
        <f t="shared" si="829"/>
        <v>N</v>
      </c>
    </row>
    <row r="4810" spans="1:53">
      <c r="A4810" t="s">
        <v>53</v>
      </c>
      <c r="B4810" t="s">
        <v>54</v>
      </c>
      <c r="C4810" t="s">
        <v>55</v>
      </c>
      <c r="D4810">
        <v>2022</v>
      </c>
      <c r="F4810" t="s">
        <v>11171</v>
      </c>
      <c r="G4810" t="s">
        <v>11172</v>
      </c>
      <c r="I4810" t="s">
        <v>11173</v>
      </c>
      <c r="J4810" t="s">
        <v>58</v>
      </c>
      <c r="K4810" t="s">
        <v>59</v>
      </c>
      <c r="L4810" s="5">
        <v>0</v>
      </c>
      <c r="M4810" s="5">
        <v>0</v>
      </c>
      <c r="N4810" s="5">
        <f t="shared" si="825"/>
        <v>0</v>
      </c>
      <c r="O4810" s="5">
        <v>0</v>
      </c>
      <c r="P4810" s="5">
        <v>0</v>
      </c>
      <c r="Q4810" s="5">
        <f t="shared" si="826"/>
        <v>0</v>
      </c>
      <c r="R4810" s="5">
        <v>0</v>
      </c>
      <c r="S4810" s="5">
        <v>0</v>
      </c>
      <c r="T4810" s="5">
        <f t="shared" si="827"/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f t="shared" si="830"/>
        <v>0</v>
      </c>
      <c r="Z4810" s="5">
        <v>0</v>
      </c>
      <c r="AA4810" s="5">
        <v>0</v>
      </c>
      <c r="AB4810" s="5">
        <f t="shared" si="831"/>
        <v>0</v>
      </c>
      <c r="AC4810" s="5">
        <v>0</v>
      </c>
      <c r="AD4810" s="5">
        <v>0</v>
      </c>
      <c r="AE4810" s="5">
        <f t="shared" si="832"/>
        <v>0</v>
      </c>
      <c r="AF4810" s="5">
        <v>1</v>
      </c>
      <c r="AG4810" s="6">
        <v>44831</v>
      </c>
      <c r="AH4810" s="5">
        <v>1</v>
      </c>
      <c r="AI4810" s="5">
        <v>0</v>
      </c>
      <c r="AJ4810" s="5">
        <v>0</v>
      </c>
      <c r="AK4810" s="5">
        <f t="shared" si="833"/>
        <v>0</v>
      </c>
      <c r="AL4810" s="5">
        <v>0</v>
      </c>
      <c r="AM4810" s="5">
        <v>0</v>
      </c>
      <c r="AN4810" s="5">
        <f t="shared" si="834"/>
        <v>0</v>
      </c>
      <c r="AO4810" s="5">
        <v>0</v>
      </c>
      <c r="AP4810" s="5">
        <v>0</v>
      </c>
      <c r="AQ4810" s="5">
        <f t="shared" si="835"/>
        <v>0</v>
      </c>
      <c r="AR4810" s="5">
        <v>0</v>
      </c>
      <c r="AS4810" s="6"/>
      <c r="AT4810" s="5">
        <v>0</v>
      </c>
      <c r="AU4810" s="5">
        <v>0</v>
      </c>
      <c r="AV4810" t="str">
        <f t="shared" si="828"/>
        <v>N</v>
      </c>
      <c r="AW4810" t="s">
        <v>60</v>
      </c>
      <c r="AX4810" t="s">
        <v>61</v>
      </c>
      <c r="AY4810" t="s">
        <v>62</v>
      </c>
      <c r="AZ4810" t="s">
        <v>62</v>
      </c>
      <c r="BA4810" t="str">
        <f t="shared" si="829"/>
        <v>N</v>
      </c>
    </row>
    <row r="4811" spans="1:53">
      <c r="A4811" t="s">
        <v>53</v>
      </c>
      <c r="B4811" t="s">
        <v>54</v>
      </c>
      <c r="C4811" t="s">
        <v>55</v>
      </c>
      <c r="D4811">
        <v>2022</v>
      </c>
      <c r="F4811" t="s">
        <v>11174</v>
      </c>
      <c r="G4811" t="s">
        <v>11175</v>
      </c>
      <c r="I4811" t="s">
        <v>11176</v>
      </c>
      <c r="J4811" t="s">
        <v>58</v>
      </c>
      <c r="K4811" t="s">
        <v>59</v>
      </c>
      <c r="L4811" s="5">
        <v>0</v>
      </c>
      <c r="M4811" s="5">
        <v>0</v>
      </c>
      <c r="N4811" s="5">
        <f t="shared" si="825"/>
        <v>0</v>
      </c>
      <c r="O4811" s="5">
        <v>0</v>
      </c>
      <c r="P4811" s="5">
        <v>0</v>
      </c>
      <c r="Q4811" s="5">
        <f t="shared" si="826"/>
        <v>0</v>
      </c>
      <c r="R4811" s="5">
        <v>0</v>
      </c>
      <c r="S4811" s="5">
        <v>0</v>
      </c>
      <c r="T4811" s="5">
        <f t="shared" si="827"/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f t="shared" si="830"/>
        <v>0</v>
      </c>
      <c r="Z4811" s="5">
        <v>0</v>
      </c>
      <c r="AA4811" s="5">
        <v>0</v>
      </c>
      <c r="AB4811" s="5">
        <f t="shared" si="831"/>
        <v>0</v>
      </c>
      <c r="AC4811" s="5">
        <v>0</v>
      </c>
      <c r="AD4811" s="5">
        <v>0</v>
      </c>
      <c r="AE4811" s="5">
        <f t="shared" si="832"/>
        <v>0</v>
      </c>
      <c r="AF4811" s="5">
        <v>1</v>
      </c>
      <c r="AG4811" s="6">
        <v>44838</v>
      </c>
      <c r="AH4811" s="5">
        <v>1</v>
      </c>
      <c r="AI4811" s="5">
        <v>0</v>
      </c>
      <c r="AJ4811" s="5">
        <v>0</v>
      </c>
      <c r="AK4811" s="5">
        <f t="shared" si="833"/>
        <v>0</v>
      </c>
      <c r="AL4811" s="5">
        <v>0</v>
      </c>
      <c r="AM4811" s="5">
        <v>0</v>
      </c>
      <c r="AN4811" s="5">
        <f t="shared" si="834"/>
        <v>0</v>
      </c>
      <c r="AO4811" s="5">
        <v>0</v>
      </c>
      <c r="AP4811" s="5">
        <v>0</v>
      </c>
      <c r="AQ4811" s="5">
        <f t="shared" si="835"/>
        <v>0</v>
      </c>
      <c r="AR4811" s="5">
        <v>0</v>
      </c>
      <c r="AS4811" s="6"/>
      <c r="AT4811" s="5">
        <v>0</v>
      </c>
      <c r="AU4811" s="5">
        <v>0</v>
      </c>
      <c r="AV4811" t="str">
        <f t="shared" si="828"/>
        <v>N</v>
      </c>
      <c r="AW4811" t="s">
        <v>60</v>
      </c>
      <c r="AX4811" t="s">
        <v>61</v>
      </c>
      <c r="AY4811" t="s">
        <v>62</v>
      </c>
      <c r="AZ4811" t="s">
        <v>62</v>
      </c>
      <c r="BA4811" t="str">
        <f t="shared" si="829"/>
        <v>N</v>
      </c>
    </row>
    <row r="4812" spans="1:53">
      <c r="A4812" t="s">
        <v>53</v>
      </c>
      <c r="B4812" t="s">
        <v>54</v>
      </c>
      <c r="C4812" t="s">
        <v>55</v>
      </c>
      <c r="D4812">
        <v>2022</v>
      </c>
      <c r="F4812" t="s">
        <v>11177</v>
      </c>
      <c r="G4812" t="s">
        <v>11178</v>
      </c>
      <c r="I4812" t="s">
        <v>11179</v>
      </c>
      <c r="J4812" t="s">
        <v>58</v>
      </c>
      <c r="K4812" t="s">
        <v>59</v>
      </c>
      <c r="L4812" s="5">
        <v>0</v>
      </c>
      <c r="M4812" s="5">
        <v>0</v>
      </c>
      <c r="N4812" s="5">
        <f t="shared" si="825"/>
        <v>0</v>
      </c>
      <c r="O4812" s="5">
        <v>0</v>
      </c>
      <c r="P4812" s="5">
        <v>0</v>
      </c>
      <c r="Q4812" s="5">
        <f t="shared" si="826"/>
        <v>0</v>
      </c>
      <c r="R4812" s="5">
        <v>0</v>
      </c>
      <c r="S4812" s="5">
        <v>0</v>
      </c>
      <c r="T4812" s="5">
        <f t="shared" si="827"/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f t="shared" si="830"/>
        <v>0</v>
      </c>
      <c r="Z4812" s="5">
        <v>0</v>
      </c>
      <c r="AA4812" s="5">
        <v>0</v>
      </c>
      <c r="AB4812" s="5">
        <f t="shared" si="831"/>
        <v>0</v>
      </c>
      <c r="AC4812" s="5">
        <v>0</v>
      </c>
      <c r="AD4812" s="5">
        <v>0</v>
      </c>
      <c r="AE4812" s="5">
        <f t="shared" si="832"/>
        <v>0</v>
      </c>
      <c r="AF4812" s="5">
        <v>1</v>
      </c>
      <c r="AG4812" s="6">
        <v>44917</v>
      </c>
      <c r="AH4812" s="5">
        <v>1</v>
      </c>
      <c r="AI4812" s="5">
        <v>0</v>
      </c>
      <c r="AJ4812" s="5">
        <v>0</v>
      </c>
      <c r="AK4812" s="5">
        <f t="shared" si="833"/>
        <v>0</v>
      </c>
      <c r="AL4812" s="5">
        <v>0</v>
      </c>
      <c r="AM4812" s="5">
        <v>0</v>
      </c>
      <c r="AN4812" s="5">
        <f t="shared" si="834"/>
        <v>0</v>
      </c>
      <c r="AO4812" s="5">
        <v>0</v>
      </c>
      <c r="AP4812" s="5">
        <v>0</v>
      </c>
      <c r="AQ4812" s="5">
        <f t="shared" si="835"/>
        <v>0</v>
      </c>
      <c r="AR4812" s="5">
        <v>0</v>
      </c>
      <c r="AS4812" s="6"/>
      <c r="AT4812" s="5">
        <v>0</v>
      </c>
      <c r="AU4812" s="5">
        <v>0</v>
      </c>
      <c r="AV4812" t="str">
        <f t="shared" si="828"/>
        <v>N</v>
      </c>
      <c r="AW4812" t="s">
        <v>60</v>
      </c>
      <c r="AX4812" t="s">
        <v>61</v>
      </c>
      <c r="AY4812" t="s">
        <v>62</v>
      </c>
      <c r="AZ4812" t="s">
        <v>62</v>
      </c>
      <c r="BA4812" t="str">
        <f t="shared" si="829"/>
        <v>N</v>
      </c>
    </row>
    <row r="4813" spans="1:53">
      <c r="A4813" t="s">
        <v>53</v>
      </c>
      <c r="B4813" t="s">
        <v>54</v>
      </c>
      <c r="C4813" t="s">
        <v>89</v>
      </c>
      <c r="D4813">
        <v>2022</v>
      </c>
      <c r="F4813" t="s">
        <v>11180</v>
      </c>
      <c r="G4813" t="s">
        <v>11181</v>
      </c>
      <c r="I4813" t="s">
        <v>11182</v>
      </c>
      <c r="J4813" t="s">
        <v>58</v>
      </c>
      <c r="K4813" t="s">
        <v>59</v>
      </c>
      <c r="L4813" s="5">
        <v>0</v>
      </c>
      <c r="M4813" s="5">
        <v>0</v>
      </c>
      <c r="N4813" s="5">
        <f t="shared" si="825"/>
        <v>0</v>
      </c>
      <c r="O4813" s="5">
        <v>0</v>
      </c>
      <c r="P4813" s="5">
        <v>0</v>
      </c>
      <c r="Q4813" s="5">
        <f t="shared" si="826"/>
        <v>0</v>
      </c>
      <c r="R4813" s="5">
        <v>0</v>
      </c>
      <c r="S4813" s="5">
        <v>0</v>
      </c>
      <c r="T4813" s="5">
        <f t="shared" si="827"/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f t="shared" si="830"/>
        <v>0</v>
      </c>
      <c r="Z4813" s="5">
        <v>0</v>
      </c>
      <c r="AA4813" s="5">
        <v>0</v>
      </c>
      <c r="AB4813" s="5">
        <f t="shared" si="831"/>
        <v>0</v>
      </c>
      <c r="AC4813" s="5">
        <v>0</v>
      </c>
      <c r="AD4813" s="5">
        <v>0</v>
      </c>
      <c r="AE4813" s="5">
        <f t="shared" si="832"/>
        <v>0</v>
      </c>
      <c r="AF4813" s="5">
        <v>1</v>
      </c>
      <c r="AG4813" s="6">
        <v>44627</v>
      </c>
      <c r="AH4813" s="5">
        <v>1</v>
      </c>
      <c r="AI4813" s="5">
        <v>0</v>
      </c>
      <c r="AJ4813" s="5">
        <v>0</v>
      </c>
      <c r="AK4813" s="5">
        <f t="shared" si="833"/>
        <v>0</v>
      </c>
      <c r="AL4813" s="5">
        <v>0</v>
      </c>
      <c r="AM4813" s="5">
        <v>0</v>
      </c>
      <c r="AN4813" s="5">
        <f t="shared" si="834"/>
        <v>0</v>
      </c>
      <c r="AO4813" s="5">
        <v>0</v>
      </c>
      <c r="AP4813" s="5">
        <v>0</v>
      </c>
      <c r="AQ4813" s="5">
        <f t="shared" si="835"/>
        <v>0</v>
      </c>
      <c r="AR4813" s="5">
        <v>0</v>
      </c>
      <c r="AS4813" s="6"/>
      <c r="AT4813" s="5">
        <v>0</v>
      </c>
      <c r="AU4813" s="5">
        <v>0</v>
      </c>
      <c r="AV4813" t="str">
        <f t="shared" si="828"/>
        <v>N</v>
      </c>
      <c r="AW4813" t="s">
        <v>60</v>
      </c>
      <c r="AX4813" t="s">
        <v>60</v>
      </c>
      <c r="AY4813" t="s">
        <v>62</v>
      </c>
      <c r="AZ4813" t="s">
        <v>62</v>
      </c>
      <c r="BA4813" t="str">
        <f t="shared" si="829"/>
        <v>N</v>
      </c>
    </row>
    <row r="4814" spans="1:53">
      <c r="A4814" t="s">
        <v>53</v>
      </c>
      <c r="B4814" t="s">
        <v>54</v>
      </c>
      <c r="C4814" t="s">
        <v>89</v>
      </c>
      <c r="D4814">
        <v>2022</v>
      </c>
      <c r="F4814" t="s">
        <v>11183</v>
      </c>
      <c r="G4814" t="s">
        <v>11184</v>
      </c>
      <c r="I4814" t="s">
        <v>11185</v>
      </c>
      <c r="J4814" t="s">
        <v>58</v>
      </c>
      <c r="K4814" t="s">
        <v>59</v>
      </c>
      <c r="L4814" s="5">
        <v>0</v>
      </c>
      <c r="M4814" s="5">
        <v>0</v>
      </c>
      <c r="N4814" s="5">
        <f t="shared" si="825"/>
        <v>0</v>
      </c>
      <c r="O4814" s="5">
        <v>0</v>
      </c>
      <c r="P4814" s="5">
        <v>0</v>
      </c>
      <c r="Q4814" s="5">
        <f t="shared" si="826"/>
        <v>0</v>
      </c>
      <c r="R4814" s="5">
        <v>0</v>
      </c>
      <c r="S4814" s="5">
        <v>0</v>
      </c>
      <c r="T4814" s="5">
        <f t="shared" si="827"/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f t="shared" si="830"/>
        <v>0</v>
      </c>
      <c r="Z4814" s="5">
        <v>0</v>
      </c>
      <c r="AA4814" s="5">
        <v>0</v>
      </c>
      <c r="AB4814" s="5">
        <f t="shared" si="831"/>
        <v>0</v>
      </c>
      <c r="AC4814" s="5">
        <v>0</v>
      </c>
      <c r="AD4814" s="5">
        <v>0</v>
      </c>
      <c r="AE4814" s="5">
        <f t="shared" si="832"/>
        <v>0</v>
      </c>
      <c r="AF4814" s="5">
        <v>1</v>
      </c>
      <c r="AG4814" s="6">
        <v>44721</v>
      </c>
      <c r="AH4814" s="5">
        <v>1</v>
      </c>
      <c r="AI4814" s="5">
        <v>0</v>
      </c>
      <c r="AJ4814" s="5">
        <v>0</v>
      </c>
      <c r="AK4814" s="5">
        <f t="shared" si="833"/>
        <v>0</v>
      </c>
      <c r="AL4814" s="5">
        <v>0</v>
      </c>
      <c r="AM4814" s="5">
        <v>0</v>
      </c>
      <c r="AN4814" s="5">
        <f t="shared" si="834"/>
        <v>0</v>
      </c>
      <c r="AO4814" s="5">
        <v>0</v>
      </c>
      <c r="AP4814" s="5">
        <v>0</v>
      </c>
      <c r="AQ4814" s="5">
        <f t="shared" si="835"/>
        <v>0</v>
      </c>
      <c r="AR4814" s="5">
        <v>0</v>
      </c>
      <c r="AS4814" s="6"/>
      <c r="AT4814" s="5">
        <v>0</v>
      </c>
      <c r="AU4814" s="5">
        <v>0</v>
      </c>
      <c r="AV4814" t="str">
        <f t="shared" si="828"/>
        <v>N</v>
      </c>
      <c r="AW4814" t="s">
        <v>60</v>
      </c>
      <c r="AX4814" t="s">
        <v>60</v>
      </c>
      <c r="AY4814" t="s">
        <v>62</v>
      </c>
      <c r="AZ4814" t="s">
        <v>62</v>
      </c>
      <c r="BA4814" t="str">
        <f t="shared" si="829"/>
        <v>N</v>
      </c>
    </row>
    <row r="4815" spans="1:53">
      <c r="A4815" t="s">
        <v>53</v>
      </c>
      <c r="B4815" t="s">
        <v>54</v>
      </c>
      <c r="C4815" t="s">
        <v>55</v>
      </c>
      <c r="D4815">
        <v>2022</v>
      </c>
      <c r="F4815" t="s">
        <v>11186</v>
      </c>
      <c r="G4815" t="s">
        <v>11187</v>
      </c>
      <c r="I4815" t="s">
        <v>11188</v>
      </c>
      <c r="J4815" t="s">
        <v>58</v>
      </c>
      <c r="K4815" t="s">
        <v>59</v>
      </c>
      <c r="L4815" s="5">
        <v>0</v>
      </c>
      <c r="M4815" s="5">
        <v>0</v>
      </c>
      <c r="N4815" s="5">
        <f t="shared" si="825"/>
        <v>0</v>
      </c>
      <c r="O4815" s="5">
        <v>0</v>
      </c>
      <c r="P4815" s="5">
        <v>0</v>
      </c>
      <c r="Q4815" s="5">
        <f t="shared" si="826"/>
        <v>0</v>
      </c>
      <c r="R4815" s="5">
        <v>0</v>
      </c>
      <c r="S4815" s="5">
        <v>0</v>
      </c>
      <c r="T4815" s="5">
        <f t="shared" si="827"/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f t="shared" si="830"/>
        <v>0</v>
      </c>
      <c r="Z4815" s="5">
        <v>0</v>
      </c>
      <c r="AA4815" s="5">
        <v>0</v>
      </c>
      <c r="AB4815" s="5">
        <f t="shared" si="831"/>
        <v>0</v>
      </c>
      <c r="AC4815" s="5">
        <v>0</v>
      </c>
      <c r="AD4815" s="5">
        <v>0</v>
      </c>
      <c r="AE4815" s="5">
        <f t="shared" si="832"/>
        <v>0</v>
      </c>
      <c r="AF4815" s="5">
        <v>1</v>
      </c>
      <c r="AG4815" s="6">
        <v>44883</v>
      </c>
      <c r="AH4815" s="5">
        <v>1</v>
      </c>
      <c r="AI4815" s="5">
        <v>0</v>
      </c>
      <c r="AJ4815" s="5">
        <v>0</v>
      </c>
      <c r="AK4815" s="5">
        <f t="shared" si="833"/>
        <v>0</v>
      </c>
      <c r="AL4815" s="5">
        <v>0</v>
      </c>
      <c r="AM4815" s="5">
        <v>0</v>
      </c>
      <c r="AN4815" s="5">
        <f t="shared" si="834"/>
        <v>0</v>
      </c>
      <c r="AO4815" s="5">
        <v>0</v>
      </c>
      <c r="AP4815" s="5">
        <v>0</v>
      </c>
      <c r="AQ4815" s="5">
        <f t="shared" si="835"/>
        <v>0</v>
      </c>
      <c r="AR4815" s="5">
        <v>0</v>
      </c>
      <c r="AS4815" s="6"/>
      <c r="AT4815" s="5">
        <v>0</v>
      </c>
      <c r="AU4815" s="5">
        <v>0</v>
      </c>
      <c r="AV4815" t="str">
        <f t="shared" si="828"/>
        <v>N</v>
      </c>
      <c r="AW4815" t="s">
        <v>60</v>
      </c>
      <c r="AX4815" t="s">
        <v>60</v>
      </c>
      <c r="AY4815" t="s">
        <v>62</v>
      </c>
      <c r="AZ4815" t="s">
        <v>62</v>
      </c>
      <c r="BA4815" t="str">
        <f t="shared" si="829"/>
        <v>N</v>
      </c>
    </row>
    <row r="4816" spans="1:53">
      <c r="A4816" t="s">
        <v>53</v>
      </c>
      <c r="B4816" t="s">
        <v>54</v>
      </c>
      <c r="C4816" t="s">
        <v>55</v>
      </c>
      <c r="D4816">
        <v>2022</v>
      </c>
      <c r="F4816" t="s">
        <v>11189</v>
      </c>
      <c r="G4816" t="s">
        <v>11190</v>
      </c>
      <c r="I4816" t="s">
        <v>11191</v>
      </c>
      <c r="J4816" t="s">
        <v>58</v>
      </c>
      <c r="K4816" t="s">
        <v>59</v>
      </c>
      <c r="L4816" s="5">
        <v>0</v>
      </c>
      <c r="M4816" s="5">
        <v>0</v>
      </c>
      <c r="N4816" s="5">
        <f t="shared" si="825"/>
        <v>0</v>
      </c>
      <c r="O4816" s="5">
        <v>0</v>
      </c>
      <c r="P4816" s="5">
        <v>0</v>
      </c>
      <c r="Q4816" s="5">
        <f t="shared" si="826"/>
        <v>0</v>
      </c>
      <c r="R4816" s="5">
        <v>0</v>
      </c>
      <c r="S4816" s="5">
        <v>0</v>
      </c>
      <c r="T4816" s="5">
        <f t="shared" si="827"/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f t="shared" si="830"/>
        <v>0</v>
      </c>
      <c r="Z4816" s="5">
        <v>0</v>
      </c>
      <c r="AA4816" s="5">
        <v>0</v>
      </c>
      <c r="AB4816" s="5">
        <f t="shared" si="831"/>
        <v>0</v>
      </c>
      <c r="AC4816" s="5">
        <v>0</v>
      </c>
      <c r="AD4816" s="5">
        <v>0</v>
      </c>
      <c r="AE4816" s="5">
        <f t="shared" si="832"/>
        <v>0</v>
      </c>
      <c r="AF4816" s="5">
        <v>1</v>
      </c>
      <c r="AG4816" s="6">
        <v>44805</v>
      </c>
      <c r="AH4816" s="5">
        <v>1</v>
      </c>
      <c r="AI4816" s="5">
        <v>0</v>
      </c>
      <c r="AJ4816" s="5">
        <v>0</v>
      </c>
      <c r="AK4816" s="5">
        <f t="shared" si="833"/>
        <v>0</v>
      </c>
      <c r="AL4816" s="5">
        <v>0</v>
      </c>
      <c r="AM4816" s="5">
        <v>0</v>
      </c>
      <c r="AN4816" s="5">
        <f t="shared" si="834"/>
        <v>0</v>
      </c>
      <c r="AO4816" s="5">
        <v>0</v>
      </c>
      <c r="AP4816" s="5">
        <v>0</v>
      </c>
      <c r="AQ4816" s="5">
        <f t="shared" si="835"/>
        <v>0</v>
      </c>
      <c r="AR4816" s="5">
        <v>0</v>
      </c>
      <c r="AS4816" s="6"/>
      <c r="AT4816" s="5">
        <v>0</v>
      </c>
      <c r="AU4816" s="5">
        <v>0</v>
      </c>
      <c r="AV4816" t="str">
        <f t="shared" si="828"/>
        <v>N</v>
      </c>
      <c r="AW4816" t="s">
        <v>60</v>
      </c>
      <c r="AX4816" t="s">
        <v>60</v>
      </c>
      <c r="AY4816" t="s">
        <v>62</v>
      </c>
      <c r="AZ4816" t="s">
        <v>62</v>
      </c>
      <c r="BA4816" t="str">
        <f t="shared" si="829"/>
        <v>N</v>
      </c>
    </row>
    <row r="4817" spans="1:53">
      <c r="A4817" t="s">
        <v>53</v>
      </c>
      <c r="B4817" t="s">
        <v>54</v>
      </c>
      <c r="C4817" t="s">
        <v>55</v>
      </c>
      <c r="D4817">
        <v>2022</v>
      </c>
      <c r="F4817" t="s">
        <v>11192</v>
      </c>
      <c r="G4817" t="s">
        <v>11193</v>
      </c>
      <c r="I4817" t="s">
        <v>11194</v>
      </c>
      <c r="J4817" t="s">
        <v>58</v>
      </c>
      <c r="K4817" t="s">
        <v>59</v>
      </c>
      <c r="L4817" s="5">
        <v>0</v>
      </c>
      <c r="M4817" s="5">
        <v>0</v>
      </c>
      <c r="N4817" s="5">
        <f t="shared" si="825"/>
        <v>0</v>
      </c>
      <c r="O4817" s="5">
        <v>0</v>
      </c>
      <c r="P4817" s="5">
        <v>0</v>
      </c>
      <c r="Q4817" s="5">
        <f t="shared" si="826"/>
        <v>0</v>
      </c>
      <c r="R4817" s="5">
        <v>0</v>
      </c>
      <c r="S4817" s="5">
        <v>0</v>
      </c>
      <c r="T4817" s="5">
        <f t="shared" si="827"/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f t="shared" si="830"/>
        <v>0</v>
      </c>
      <c r="Z4817" s="5">
        <v>0</v>
      </c>
      <c r="AA4817" s="5">
        <v>0</v>
      </c>
      <c r="AB4817" s="5">
        <f t="shared" si="831"/>
        <v>0</v>
      </c>
      <c r="AC4817" s="5">
        <v>0</v>
      </c>
      <c r="AD4817" s="5">
        <v>0</v>
      </c>
      <c r="AE4817" s="5">
        <f t="shared" si="832"/>
        <v>0</v>
      </c>
      <c r="AF4817" s="5">
        <v>1</v>
      </c>
      <c r="AG4817" s="6">
        <v>44903</v>
      </c>
      <c r="AH4817" s="5">
        <v>1</v>
      </c>
      <c r="AI4817" s="5">
        <v>0</v>
      </c>
      <c r="AJ4817" s="5">
        <v>0</v>
      </c>
      <c r="AK4817" s="5">
        <f t="shared" si="833"/>
        <v>0</v>
      </c>
      <c r="AL4817" s="5">
        <v>0</v>
      </c>
      <c r="AM4817" s="5">
        <v>0</v>
      </c>
      <c r="AN4817" s="5">
        <f t="shared" si="834"/>
        <v>0</v>
      </c>
      <c r="AO4817" s="5">
        <v>0</v>
      </c>
      <c r="AP4817" s="5">
        <v>0</v>
      </c>
      <c r="AQ4817" s="5">
        <f t="shared" si="835"/>
        <v>0</v>
      </c>
      <c r="AR4817" s="5">
        <v>0</v>
      </c>
      <c r="AS4817" s="6"/>
      <c r="AT4817" s="5">
        <v>0</v>
      </c>
      <c r="AU4817" s="5">
        <v>0</v>
      </c>
      <c r="AV4817" t="str">
        <f t="shared" si="828"/>
        <v>N</v>
      </c>
      <c r="AW4817" t="s">
        <v>60</v>
      </c>
      <c r="AX4817" t="s">
        <v>60</v>
      </c>
      <c r="AY4817" t="s">
        <v>62</v>
      </c>
      <c r="AZ4817" t="s">
        <v>62</v>
      </c>
      <c r="BA4817" t="str">
        <f t="shared" si="829"/>
        <v>N</v>
      </c>
    </row>
    <row r="4818" spans="1:53">
      <c r="A4818" t="s">
        <v>53</v>
      </c>
      <c r="B4818" t="s">
        <v>54</v>
      </c>
      <c r="C4818" t="s">
        <v>89</v>
      </c>
      <c r="D4818">
        <v>2022</v>
      </c>
      <c r="F4818" t="s">
        <v>11195</v>
      </c>
      <c r="G4818" t="s">
        <v>11196</v>
      </c>
      <c r="I4818" t="s">
        <v>11197</v>
      </c>
      <c r="J4818" t="s">
        <v>58</v>
      </c>
      <c r="K4818" t="s">
        <v>59</v>
      </c>
      <c r="L4818" s="5">
        <v>0</v>
      </c>
      <c r="M4818" s="5">
        <v>0</v>
      </c>
      <c r="N4818" s="5">
        <f t="shared" si="825"/>
        <v>0</v>
      </c>
      <c r="O4818" s="5">
        <v>0</v>
      </c>
      <c r="P4818" s="5">
        <v>0</v>
      </c>
      <c r="Q4818" s="5">
        <f t="shared" si="826"/>
        <v>0</v>
      </c>
      <c r="R4818" s="5">
        <v>0</v>
      </c>
      <c r="S4818" s="5">
        <v>0</v>
      </c>
      <c r="T4818" s="5">
        <f t="shared" si="827"/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f t="shared" si="830"/>
        <v>0</v>
      </c>
      <c r="Z4818" s="5">
        <v>0</v>
      </c>
      <c r="AA4818" s="5">
        <v>0</v>
      </c>
      <c r="AB4818" s="5">
        <f t="shared" si="831"/>
        <v>0</v>
      </c>
      <c r="AC4818" s="5">
        <v>0</v>
      </c>
      <c r="AD4818" s="5">
        <v>0</v>
      </c>
      <c r="AE4818" s="5">
        <f t="shared" si="832"/>
        <v>0</v>
      </c>
      <c r="AF4818" s="5">
        <v>1</v>
      </c>
      <c r="AG4818" s="6">
        <v>44606</v>
      </c>
      <c r="AH4818" s="5">
        <v>1</v>
      </c>
      <c r="AI4818" s="5">
        <v>0</v>
      </c>
      <c r="AJ4818" s="5">
        <v>0</v>
      </c>
      <c r="AK4818" s="5">
        <f t="shared" si="833"/>
        <v>0</v>
      </c>
      <c r="AL4818" s="5">
        <v>0</v>
      </c>
      <c r="AM4818" s="5">
        <v>0</v>
      </c>
      <c r="AN4818" s="5">
        <f t="shared" si="834"/>
        <v>0</v>
      </c>
      <c r="AO4818" s="5">
        <v>0</v>
      </c>
      <c r="AP4818" s="5">
        <v>0</v>
      </c>
      <c r="AQ4818" s="5">
        <f t="shared" si="835"/>
        <v>0</v>
      </c>
      <c r="AR4818" s="5">
        <v>0</v>
      </c>
      <c r="AS4818" s="6"/>
      <c r="AT4818" s="5">
        <v>0</v>
      </c>
      <c r="AU4818" s="5">
        <v>0</v>
      </c>
      <c r="AV4818" t="str">
        <f t="shared" si="828"/>
        <v>N</v>
      </c>
      <c r="AW4818" t="s">
        <v>60</v>
      </c>
      <c r="AX4818" t="s">
        <v>60</v>
      </c>
      <c r="AY4818" t="s">
        <v>62</v>
      </c>
      <c r="AZ4818" t="s">
        <v>62</v>
      </c>
      <c r="BA4818" t="str">
        <f t="shared" si="829"/>
        <v>N</v>
      </c>
    </row>
    <row r="4819" spans="1:53">
      <c r="A4819" t="s">
        <v>53</v>
      </c>
      <c r="B4819" t="s">
        <v>54</v>
      </c>
      <c r="C4819" t="s">
        <v>55</v>
      </c>
      <c r="D4819">
        <v>2022</v>
      </c>
      <c r="F4819" t="s">
        <v>11198</v>
      </c>
      <c r="G4819" t="s">
        <v>11199</v>
      </c>
      <c r="I4819" t="s">
        <v>11200</v>
      </c>
      <c r="J4819" t="s">
        <v>58</v>
      </c>
      <c r="K4819" t="s">
        <v>59</v>
      </c>
      <c r="L4819" s="5">
        <v>0</v>
      </c>
      <c r="M4819" s="5">
        <v>0</v>
      </c>
      <c r="N4819" s="5">
        <f t="shared" si="825"/>
        <v>0</v>
      </c>
      <c r="O4819" s="5">
        <v>0</v>
      </c>
      <c r="P4819" s="5">
        <v>0</v>
      </c>
      <c r="Q4819" s="5">
        <f t="shared" si="826"/>
        <v>0</v>
      </c>
      <c r="R4819" s="5">
        <v>0</v>
      </c>
      <c r="S4819" s="5">
        <v>0</v>
      </c>
      <c r="T4819" s="5">
        <f t="shared" si="827"/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f t="shared" si="830"/>
        <v>0</v>
      </c>
      <c r="Z4819" s="5">
        <v>0</v>
      </c>
      <c r="AA4819" s="5">
        <v>0</v>
      </c>
      <c r="AB4819" s="5">
        <f t="shared" si="831"/>
        <v>0</v>
      </c>
      <c r="AC4819" s="5">
        <v>0</v>
      </c>
      <c r="AD4819" s="5">
        <v>0</v>
      </c>
      <c r="AE4819" s="5">
        <f t="shared" si="832"/>
        <v>0</v>
      </c>
      <c r="AF4819" s="5">
        <v>1</v>
      </c>
      <c r="AG4819" s="6">
        <v>44658</v>
      </c>
      <c r="AH4819" s="5">
        <v>1</v>
      </c>
      <c r="AI4819" s="5">
        <v>0</v>
      </c>
      <c r="AJ4819" s="5">
        <v>0</v>
      </c>
      <c r="AK4819" s="5">
        <f t="shared" si="833"/>
        <v>0</v>
      </c>
      <c r="AL4819" s="5">
        <v>0</v>
      </c>
      <c r="AM4819" s="5">
        <v>0</v>
      </c>
      <c r="AN4819" s="5">
        <f t="shared" si="834"/>
        <v>0</v>
      </c>
      <c r="AO4819" s="5">
        <v>0</v>
      </c>
      <c r="AP4819" s="5">
        <v>0</v>
      </c>
      <c r="AQ4819" s="5">
        <f t="shared" si="835"/>
        <v>0</v>
      </c>
      <c r="AR4819" s="5">
        <v>0</v>
      </c>
      <c r="AS4819" s="6"/>
      <c r="AT4819" s="5">
        <v>0</v>
      </c>
      <c r="AU4819" s="5">
        <v>0</v>
      </c>
      <c r="AV4819" t="str">
        <f t="shared" si="828"/>
        <v>N</v>
      </c>
      <c r="AW4819" t="s">
        <v>60</v>
      </c>
      <c r="AX4819" t="s">
        <v>60</v>
      </c>
      <c r="AY4819" t="s">
        <v>62</v>
      </c>
      <c r="AZ4819" t="s">
        <v>62</v>
      </c>
      <c r="BA4819" t="str">
        <f t="shared" si="829"/>
        <v>N</v>
      </c>
    </row>
    <row r="4820" spans="1:53">
      <c r="A4820" t="s">
        <v>53</v>
      </c>
      <c r="B4820" t="s">
        <v>54</v>
      </c>
      <c r="C4820" t="s">
        <v>55</v>
      </c>
      <c r="D4820">
        <v>2022</v>
      </c>
      <c r="F4820" t="s">
        <v>11201</v>
      </c>
      <c r="G4820" t="s">
        <v>11202</v>
      </c>
      <c r="I4820" t="s">
        <v>11203</v>
      </c>
      <c r="J4820" t="s">
        <v>58</v>
      </c>
      <c r="K4820" t="s">
        <v>59</v>
      </c>
      <c r="L4820" s="5">
        <v>0</v>
      </c>
      <c r="M4820" s="5">
        <v>0</v>
      </c>
      <c r="N4820" s="5">
        <f t="shared" si="825"/>
        <v>0</v>
      </c>
      <c r="O4820" s="5">
        <v>0</v>
      </c>
      <c r="P4820" s="5">
        <v>0</v>
      </c>
      <c r="Q4820" s="5">
        <f t="shared" si="826"/>
        <v>0</v>
      </c>
      <c r="R4820" s="5">
        <v>0</v>
      </c>
      <c r="S4820" s="5">
        <v>0</v>
      </c>
      <c r="T4820" s="5">
        <f t="shared" si="827"/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f t="shared" si="830"/>
        <v>0</v>
      </c>
      <c r="Z4820" s="5">
        <v>0</v>
      </c>
      <c r="AA4820" s="5">
        <v>0</v>
      </c>
      <c r="AB4820" s="5">
        <f t="shared" si="831"/>
        <v>0</v>
      </c>
      <c r="AC4820" s="5">
        <v>0</v>
      </c>
      <c r="AD4820" s="5">
        <v>0</v>
      </c>
      <c r="AE4820" s="5">
        <f t="shared" si="832"/>
        <v>0</v>
      </c>
      <c r="AF4820" s="5">
        <v>1</v>
      </c>
      <c r="AG4820" s="6">
        <v>44672</v>
      </c>
      <c r="AH4820" s="5">
        <v>1</v>
      </c>
      <c r="AI4820" s="5">
        <v>0</v>
      </c>
      <c r="AJ4820" s="5">
        <v>0</v>
      </c>
      <c r="AK4820" s="5">
        <f t="shared" si="833"/>
        <v>0</v>
      </c>
      <c r="AL4820" s="5">
        <v>0</v>
      </c>
      <c r="AM4820" s="5">
        <v>0</v>
      </c>
      <c r="AN4820" s="5">
        <f t="shared" si="834"/>
        <v>0</v>
      </c>
      <c r="AO4820" s="5">
        <v>0</v>
      </c>
      <c r="AP4820" s="5">
        <v>0</v>
      </c>
      <c r="AQ4820" s="5">
        <f t="shared" si="835"/>
        <v>0</v>
      </c>
      <c r="AR4820" s="5">
        <v>0</v>
      </c>
      <c r="AS4820" s="6"/>
      <c r="AT4820" s="5">
        <v>0</v>
      </c>
      <c r="AU4820" s="5">
        <v>0</v>
      </c>
      <c r="AV4820" t="str">
        <f t="shared" si="828"/>
        <v>N</v>
      </c>
      <c r="AW4820" t="s">
        <v>60</v>
      </c>
      <c r="AX4820" t="s">
        <v>60</v>
      </c>
      <c r="AY4820" t="s">
        <v>62</v>
      </c>
      <c r="AZ4820" t="s">
        <v>62</v>
      </c>
      <c r="BA4820" t="str">
        <f t="shared" si="829"/>
        <v>N</v>
      </c>
    </row>
    <row r="4821" spans="1:53">
      <c r="A4821" t="s">
        <v>53</v>
      </c>
      <c r="B4821" t="s">
        <v>54</v>
      </c>
      <c r="C4821" t="s">
        <v>89</v>
      </c>
      <c r="D4821">
        <v>2022</v>
      </c>
      <c r="F4821" t="s">
        <v>11204</v>
      </c>
      <c r="G4821" t="s">
        <v>11205</v>
      </c>
      <c r="I4821" t="s">
        <v>11206</v>
      </c>
      <c r="J4821" t="s">
        <v>58</v>
      </c>
      <c r="K4821" t="s">
        <v>59</v>
      </c>
      <c r="L4821" s="5">
        <v>0</v>
      </c>
      <c r="M4821" s="5">
        <v>0</v>
      </c>
      <c r="N4821" s="5">
        <f t="shared" si="825"/>
        <v>0</v>
      </c>
      <c r="O4821" s="5">
        <v>0</v>
      </c>
      <c r="P4821" s="5">
        <v>0</v>
      </c>
      <c r="Q4821" s="5">
        <f t="shared" si="826"/>
        <v>0</v>
      </c>
      <c r="R4821" s="5">
        <v>0</v>
      </c>
      <c r="S4821" s="5">
        <v>0</v>
      </c>
      <c r="T4821" s="5">
        <f t="shared" si="827"/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f t="shared" si="830"/>
        <v>0</v>
      </c>
      <c r="Z4821" s="5">
        <v>0</v>
      </c>
      <c r="AA4821" s="5">
        <v>0</v>
      </c>
      <c r="AB4821" s="5">
        <f t="shared" si="831"/>
        <v>0</v>
      </c>
      <c r="AC4821" s="5">
        <v>0</v>
      </c>
      <c r="AD4821" s="5">
        <v>0</v>
      </c>
      <c r="AE4821" s="5">
        <f t="shared" si="832"/>
        <v>0</v>
      </c>
      <c r="AF4821" s="5">
        <v>1</v>
      </c>
      <c r="AG4821" s="6">
        <v>44805</v>
      </c>
      <c r="AH4821" s="5">
        <v>1</v>
      </c>
      <c r="AI4821" s="5">
        <v>0</v>
      </c>
      <c r="AJ4821" s="5">
        <v>0</v>
      </c>
      <c r="AK4821" s="5">
        <f t="shared" si="833"/>
        <v>0</v>
      </c>
      <c r="AL4821" s="5">
        <v>0</v>
      </c>
      <c r="AM4821" s="5">
        <v>0</v>
      </c>
      <c r="AN4821" s="5">
        <f t="shared" si="834"/>
        <v>0</v>
      </c>
      <c r="AO4821" s="5">
        <v>0</v>
      </c>
      <c r="AP4821" s="5">
        <v>0</v>
      </c>
      <c r="AQ4821" s="5">
        <f t="shared" si="835"/>
        <v>0</v>
      </c>
      <c r="AR4821" s="5">
        <v>0</v>
      </c>
      <c r="AS4821" s="6"/>
      <c r="AT4821" s="5">
        <v>0</v>
      </c>
      <c r="AU4821" s="5">
        <v>0</v>
      </c>
      <c r="AV4821" t="str">
        <f t="shared" si="828"/>
        <v>N</v>
      </c>
      <c r="AW4821" t="s">
        <v>60</v>
      </c>
      <c r="AX4821" t="s">
        <v>60</v>
      </c>
      <c r="AY4821" t="s">
        <v>62</v>
      </c>
      <c r="AZ4821" t="s">
        <v>62</v>
      </c>
      <c r="BA4821" t="str">
        <f t="shared" si="829"/>
        <v>N</v>
      </c>
    </row>
    <row r="4822" spans="1:53">
      <c r="A4822" t="s">
        <v>53</v>
      </c>
      <c r="B4822" t="s">
        <v>54</v>
      </c>
      <c r="C4822" t="s">
        <v>89</v>
      </c>
      <c r="D4822">
        <v>2022</v>
      </c>
      <c r="F4822" t="s">
        <v>11207</v>
      </c>
      <c r="G4822" t="s">
        <v>11208</v>
      </c>
      <c r="I4822" t="s">
        <v>11209</v>
      </c>
      <c r="J4822" t="s">
        <v>58</v>
      </c>
      <c r="K4822" t="s">
        <v>59</v>
      </c>
      <c r="L4822" s="5">
        <v>0</v>
      </c>
      <c r="M4822" s="5">
        <v>0</v>
      </c>
      <c r="N4822" s="5">
        <f t="shared" si="825"/>
        <v>0</v>
      </c>
      <c r="O4822" s="5">
        <v>0</v>
      </c>
      <c r="P4822" s="5">
        <v>0</v>
      </c>
      <c r="Q4822" s="5">
        <f t="shared" si="826"/>
        <v>0</v>
      </c>
      <c r="R4822" s="5">
        <v>0</v>
      </c>
      <c r="S4822" s="5">
        <v>0</v>
      </c>
      <c r="T4822" s="5">
        <f t="shared" si="827"/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f t="shared" si="830"/>
        <v>0</v>
      </c>
      <c r="Z4822" s="5">
        <v>0</v>
      </c>
      <c r="AA4822" s="5">
        <v>0</v>
      </c>
      <c r="AB4822" s="5">
        <f t="shared" si="831"/>
        <v>0</v>
      </c>
      <c r="AC4822" s="5">
        <v>0</v>
      </c>
      <c r="AD4822" s="5">
        <v>0</v>
      </c>
      <c r="AE4822" s="5">
        <f t="shared" si="832"/>
        <v>0</v>
      </c>
      <c r="AF4822" s="5">
        <v>1</v>
      </c>
      <c r="AG4822" s="6">
        <v>44819</v>
      </c>
      <c r="AH4822" s="5">
        <v>1</v>
      </c>
      <c r="AI4822" s="5">
        <v>0</v>
      </c>
      <c r="AJ4822" s="5">
        <v>0</v>
      </c>
      <c r="AK4822" s="5">
        <f t="shared" si="833"/>
        <v>0</v>
      </c>
      <c r="AL4822" s="5">
        <v>0</v>
      </c>
      <c r="AM4822" s="5">
        <v>0</v>
      </c>
      <c r="AN4822" s="5">
        <f t="shared" si="834"/>
        <v>0</v>
      </c>
      <c r="AO4822" s="5">
        <v>0</v>
      </c>
      <c r="AP4822" s="5">
        <v>0</v>
      </c>
      <c r="AQ4822" s="5">
        <f t="shared" si="835"/>
        <v>0</v>
      </c>
      <c r="AR4822" s="5">
        <v>0</v>
      </c>
      <c r="AS4822" s="6"/>
      <c r="AT4822" s="5">
        <v>0</v>
      </c>
      <c r="AU4822" s="5">
        <v>0</v>
      </c>
      <c r="AV4822" t="str">
        <f t="shared" si="828"/>
        <v>N</v>
      </c>
      <c r="AW4822" t="s">
        <v>60</v>
      </c>
      <c r="AX4822" t="s">
        <v>60</v>
      </c>
      <c r="AY4822" t="s">
        <v>62</v>
      </c>
      <c r="AZ4822" t="s">
        <v>62</v>
      </c>
      <c r="BA4822" t="str">
        <f t="shared" si="829"/>
        <v>N</v>
      </c>
    </row>
    <row r="4823" spans="1:53">
      <c r="A4823" t="s">
        <v>53</v>
      </c>
      <c r="B4823" t="s">
        <v>54</v>
      </c>
      <c r="C4823" t="s">
        <v>89</v>
      </c>
      <c r="D4823">
        <v>2022</v>
      </c>
      <c r="F4823" t="s">
        <v>11210</v>
      </c>
      <c r="G4823" t="s">
        <v>11211</v>
      </c>
      <c r="I4823" t="s">
        <v>11212</v>
      </c>
      <c r="J4823" t="s">
        <v>58</v>
      </c>
      <c r="K4823" t="s">
        <v>59</v>
      </c>
      <c r="L4823" s="5">
        <v>0</v>
      </c>
      <c r="M4823" s="5">
        <v>0</v>
      </c>
      <c r="N4823" s="5">
        <f t="shared" si="825"/>
        <v>0</v>
      </c>
      <c r="O4823" s="5">
        <v>0</v>
      </c>
      <c r="P4823" s="5">
        <v>0</v>
      </c>
      <c r="Q4823" s="5">
        <f t="shared" si="826"/>
        <v>0</v>
      </c>
      <c r="R4823" s="5">
        <v>0</v>
      </c>
      <c r="S4823" s="5">
        <v>0</v>
      </c>
      <c r="T4823" s="5">
        <f t="shared" si="827"/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f t="shared" si="830"/>
        <v>0</v>
      </c>
      <c r="Z4823" s="5">
        <v>0</v>
      </c>
      <c r="AA4823" s="5">
        <v>0</v>
      </c>
      <c r="AB4823" s="5">
        <f t="shared" si="831"/>
        <v>0</v>
      </c>
      <c r="AC4823" s="5">
        <v>0</v>
      </c>
      <c r="AD4823" s="5">
        <v>0</v>
      </c>
      <c r="AE4823" s="5">
        <f t="shared" si="832"/>
        <v>0</v>
      </c>
      <c r="AF4823" s="5">
        <v>1</v>
      </c>
      <c r="AG4823" s="6">
        <v>44609</v>
      </c>
      <c r="AH4823" s="5">
        <v>1</v>
      </c>
      <c r="AI4823" s="5">
        <v>0</v>
      </c>
      <c r="AJ4823" s="5">
        <v>0</v>
      </c>
      <c r="AK4823" s="5">
        <f t="shared" si="833"/>
        <v>0</v>
      </c>
      <c r="AL4823" s="5">
        <v>0</v>
      </c>
      <c r="AM4823" s="5">
        <v>0</v>
      </c>
      <c r="AN4823" s="5">
        <f t="shared" si="834"/>
        <v>0</v>
      </c>
      <c r="AO4823" s="5">
        <v>0</v>
      </c>
      <c r="AP4823" s="5">
        <v>0</v>
      </c>
      <c r="AQ4823" s="5">
        <f t="shared" si="835"/>
        <v>0</v>
      </c>
      <c r="AR4823" s="5">
        <v>0</v>
      </c>
      <c r="AS4823" s="6"/>
      <c r="AT4823" s="5">
        <v>0</v>
      </c>
      <c r="AU4823" s="5">
        <v>0</v>
      </c>
      <c r="AV4823" t="str">
        <f t="shared" si="828"/>
        <v>N</v>
      </c>
      <c r="AW4823" t="s">
        <v>60</v>
      </c>
      <c r="AX4823" t="s">
        <v>60</v>
      </c>
      <c r="AY4823" t="s">
        <v>62</v>
      </c>
      <c r="AZ4823" t="s">
        <v>62</v>
      </c>
      <c r="BA4823" t="str">
        <f t="shared" si="829"/>
        <v>N</v>
      </c>
    </row>
    <row r="4824" spans="1:53">
      <c r="A4824" t="s">
        <v>53</v>
      </c>
      <c r="B4824" t="s">
        <v>54</v>
      </c>
      <c r="C4824" t="s">
        <v>89</v>
      </c>
      <c r="D4824">
        <v>2022</v>
      </c>
      <c r="F4824" t="s">
        <v>4527</v>
      </c>
      <c r="G4824" t="s">
        <v>11213</v>
      </c>
      <c r="I4824" t="s">
        <v>11214</v>
      </c>
      <c r="J4824" t="s">
        <v>58</v>
      </c>
      <c r="K4824" t="s">
        <v>59</v>
      </c>
      <c r="L4824" s="5">
        <v>0</v>
      </c>
      <c r="M4824" s="5">
        <v>0</v>
      </c>
      <c r="N4824" s="5">
        <f t="shared" si="825"/>
        <v>0</v>
      </c>
      <c r="O4824" s="5">
        <v>0</v>
      </c>
      <c r="P4824" s="5">
        <v>0</v>
      </c>
      <c r="Q4824" s="5">
        <f t="shared" si="826"/>
        <v>0</v>
      </c>
      <c r="R4824" s="5">
        <v>0</v>
      </c>
      <c r="S4824" s="5">
        <v>0</v>
      </c>
      <c r="T4824" s="5">
        <f t="shared" si="827"/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f t="shared" si="830"/>
        <v>0</v>
      </c>
      <c r="Z4824" s="5">
        <v>0</v>
      </c>
      <c r="AA4824" s="5">
        <v>0</v>
      </c>
      <c r="AB4824" s="5">
        <f t="shared" si="831"/>
        <v>0</v>
      </c>
      <c r="AC4824" s="5">
        <v>0</v>
      </c>
      <c r="AD4824" s="5">
        <v>0</v>
      </c>
      <c r="AE4824" s="5">
        <f t="shared" si="832"/>
        <v>0</v>
      </c>
      <c r="AF4824" s="5">
        <v>1</v>
      </c>
      <c r="AG4824" s="6">
        <v>44701</v>
      </c>
      <c r="AH4824" s="5">
        <v>1</v>
      </c>
      <c r="AI4824" s="5">
        <v>0</v>
      </c>
      <c r="AJ4824" s="5">
        <v>0</v>
      </c>
      <c r="AK4824" s="5">
        <f t="shared" si="833"/>
        <v>0</v>
      </c>
      <c r="AL4824" s="5">
        <v>0</v>
      </c>
      <c r="AM4824" s="5">
        <v>0</v>
      </c>
      <c r="AN4824" s="5">
        <f t="shared" si="834"/>
        <v>0</v>
      </c>
      <c r="AO4824" s="5">
        <v>0</v>
      </c>
      <c r="AP4824" s="5">
        <v>0</v>
      </c>
      <c r="AQ4824" s="5">
        <f t="shared" si="835"/>
        <v>0</v>
      </c>
      <c r="AR4824" s="5">
        <v>0</v>
      </c>
      <c r="AS4824" s="6"/>
      <c r="AT4824" s="5">
        <v>0</v>
      </c>
      <c r="AU4824" s="5">
        <v>0</v>
      </c>
      <c r="AV4824" t="str">
        <f t="shared" si="828"/>
        <v>N</v>
      </c>
      <c r="AW4824" t="s">
        <v>60</v>
      </c>
      <c r="AX4824" t="s">
        <v>60</v>
      </c>
      <c r="AY4824" t="s">
        <v>62</v>
      </c>
      <c r="AZ4824" t="s">
        <v>62</v>
      </c>
      <c r="BA4824" t="str">
        <f t="shared" si="829"/>
        <v>N</v>
      </c>
    </row>
    <row r="4825" spans="1:53">
      <c r="A4825" t="s">
        <v>54</v>
      </c>
      <c r="B4825" t="s">
        <v>54</v>
      </c>
      <c r="C4825" t="s">
        <v>55</v>
      </c>
      <c r="D4825">
        <v>2022</v>
      </c>
      <c r="F4825" t="s">
        <v>11215</v>
      </c>
      <c r="G4825" t="s">
        <v>11216</v>
      </c>
      <c r="I4825" t="s">
        <v>11217</v>
      </c>
      <c r="J4825" t="s">
        <v>58</v>
      </c>
      <c r="K4825" t="s">
        <v>59</v>
      </c>
      <c r="L4825" s="5">
        <v>0</v>
      </c>
      <c r="M4825" s="5">
        <v>0</v>
      </c>
      <c r="N4825" s="5">
        <f t="shared" si="825"/>
        <v>0</v>
      </c>
      <c r="O4825" s="5">
        <v>0</v>
      </c>
      <c r="P4825" s="5">
        <v>0</v>
      </c>
      <c r="Q4825" s="5">
        <f t="shared" si="826"/>
        <v>0</v>
      </c>
      <c r="R4825" s="5">
        <v>0</v>
      </c>
      <c r="S4825" s="5">
        <v>0</v>
      </c>
      <c r="T4825" s="5">
        <f t="shared" si="827"/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f t="shared" si="830"/>
        <v>0</v>
      </c>
      <c r="Z4825" s="5">
        <v>0</v>
      </c>
      <c r="AA4825" s="5">
        <v>0</v>
      </c>
      <c r="AB4825" s="5">
        <f t="shared" si="831"/>
        <v>0</v>
      </c>
      <c r="AC4825" s="5">
        <v>0</v>
      </c>
      <c r="AD4825" s="5">
        <v>0</v>
      </c>
      <c r="AE4825" s="5">
        <f t="shared" si="832"/>
        <v>0</v>
      </c>
      <c r="AF4825" s="5">
        <v>1</v>
      </c>
      <c r="AG4825" s="6">
        <v>44853</v>
      </c>
      <c r="AH4825" s="5">
        <v>1</v>
      </c>
      <c r="AI4825" s="5">
        <v>0</v>
      </c>
      <c r="AJ4825" s="5">
        <v>0</v>
      </c>
      <c r="AK4825" s="5">
        <f t="shared" si="833"/>
        <v>0</v>
      </c>
      <c r="AL4825" s="5">
        <v>0</v>
      </c>
      <c r="AM4825" s="5">
        <v>0</v>
      </c>
      <c r="AN4825" s="5">
        <f t="shared" si="834"/>
        <v>0</v>
      </c>
      <c r="AO4825" s="5">
        <v>0</v>
      </c>
      <c r="AP4825" s="5">
        <v>0</v>
      </c>
      <c r="AQ4825" s="5">
        <f t="shared" si="835"/>
        <v>0</v>
      </c>
      <c r="AR4825" s="5">
        <v>0</v>
      </c>
      <c r="AS4825" s="6"/>
      <c r="AT4825" s="5">
        <v>0</v>
      </c>
      <c r="AU4825" s="5">
        <v>0</v>
      </c>
      <c r="AV4825" t="str">
        <f t="shared" si="828"/>
        <v>N</v>
      </c>
      <c r="AW4825" t="s">
        <v>60</v>
      </c>
      <c r="AX4825" t="s">
        <v>445</v>
      </c>
      <c r="AY4825" t="s">
        <v>62</v>
      </c>
      <c r="AZ4825" t="s">
        <v>62</v>
      </c>
      <c r="BA4825" t="str">
        <f t="shared" si="829"/>
        <v>N</v>
      </c>
    </row>
    <row r="4826" spans="1:53">
      <c r="A4826" t="s">
        <v>54</v>
      </c>
      <c r="B4826" t="s">
        <v>54</v>
      </c>
      <c r="C4826" t="s">
        <v>55</v>
      </c>
      <c r="D4826">
        <v>2022</v>
      </c>
      <c r="F4826" t="s">
        <v>11218</v>
      </c>
      <c r="G4826" t="s">
        <v>11219</v>
      </c>
      <c r="I4826" t="s">
        <v>11220</v>
      </c>
      <c r="J4826" t="s">
        <v>58</v>
      </c>
      <c r="K4826" t="s">
        <v>59</v>
      </c>
      <c r="L4826" s="5">
        <v>0</v>
      </c>
      <c r="M4826" s="5">
        <v>0</v>
      </c>
      <c r="N4826" s="5">
        <f t="shared" si="825"/>
        <v>0</v>
      </c>
      <c r="O4826" s="5">
        <v>0</v>
      </c>
      <c r="P4826" s="5">
        <v>0</v>
      </c>
      <c r="Q4826" s="5">
        <f t="shared" si="826"/>
        <v>0</v>
      </c>
      <c r="R4826" s="5">
        <v>0</v>
      </c>
      <c r="S4826" s="5">
        <v>0</v>
      </c>
      <c r="T4826" s="5">
        <f t="shared" si="827"/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f t="shared" si="830"/>
        <v>0</v>
      </c>
      <c r="Z4826" s="5">
        <v>0</v>
      </c>
      <c r="AA4826" s="5">
        <v>0</v>
      </c>
      <c r="AB4826" s="5">
        <f t="shared" si="831"/>
        <v>0</v>
      </c>
      <c r="AC4826" s="5">
        <v>0</v>
      </c>
      <c r="AD4826" s="5">
        <v>0</v>
      </c>
      <c r="AE4826" s="5">
        <f t="shared" si="832"/>
        <v>0</v>
      </c>
      <c r="AF4826" s="5">
        <v>1</v>
      </c>
      <c r="AG4826" s="6">
        <v>44777</v>
      </c>
      <c r="AH4826" s="5">
        <v>1</v>
      </c>
      <c r="AI4826" s="5">
        <v>0</v>
      </c>
      <c r="AJ4826" s="5">
        <v>0</v>
      </c>
      <c r="AK4826" s="5">
        <f t="shared" si="833"/>
        <v>0</v>
      </c>
      <c r="AL4826" s="5">
        <v>0</v>
      </c>
      <c r="AM4826" s="5">
        <v>0</v>
      </c>
      <c r="AN4826" s="5">
        <f t="shared" si="834"/>
        <v>0</v>
      </c>
      <c r="AO4826" s="5">
        <v>0</v>
      </c>
      <c r="AP4826" s="5">
        <v>0</v>
      </c>
      <c r="AQ4826" s="5">
        <f t="shared" si="835"/>
        <v>0</v>
      </c>
      <c r="AR4826" s="5">
        <v>0</v>
      </c>
      <c r="AS4826" s="6"/>
      <c r="AT4826" s="5">
        <v>0</v>
      </c>
      <c r="AU4826" s="5">
        <v>0</v>
      </c>
      <c r="AV4826" t="str">
        <f t="shared" si="828"/>
        <v>N</v>
      </c>
      <c r="AW4826" t="s">
        <v>60</v>
      </c>
      <c r="AX4826" t="s">
        <v>445</v>
      </c>
      <c r="AY4826" t="s">
        <v>62</v>
      </c>
      <c r="AZ4826" t="s">
        <v>62</v>
      </c>
      <c r="BA4826" t="str">
        <f t="shared" si="829"/>
        <v>N</v>
      </c>
    </row>
    <row r="4827" spans="1:53">
      <c r="A4827" t="s">
        <v>54</v>
      </c>
      <c r="B4827" t="s">
        <v>54</v>
      </c>
      <c r="C4827" t="s">
        <v>55</v>
      </c>
      <c r="D4827">
        <v>2022</v>
      </c>
      <c r="F4827" t="s">
        <v>11221</v>
      </c>
      <c r="G4827" t="s">
        <v>11222</v>
      </c>
      <c r="I4827" t="s">
        <v>11223</v>
      </c>
      <c r="J4827" t="s">
        <v>58</v>
      </c>
      <c r="K4827" t="s">
        <v>59</v>
      </c>
      <c r="L4827" s="5">
        <v>0</v>
      </c>
      <c r="M4827" s="5">
        <v>0</v>
      </c>
      <c r="N4827" s="5">
        <f t="shared" si="825"/>
        <v>0</v>
      </c>
      <c r="O4827" s="5">
        <v>0</v>
      </c>
      <c r="P4827" s="5">
        <v>0</v>
      </c>
      <c r="Q4827" s="5">
        <f t="shared" si="826"/>
        <v>0</v>
      </c>
      <c r="R4827" s="5">
        <v>0</v>
      </c>
      <c r="S4827" s="5">
        <v>0</v>
      </c>
      <c r="T4827" s="5">
        <f t="shared" si="827"/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f t="shared" si="830"/>
        <v>0</v>
      </c>
      <c r="Z4827" s="5">
        <v>0</v>
      </c>
      <c r="AA4827" s="5">
        <v>0</v>
      </c>
      <c r="AB4827" s="5">
        <f t="shared" si="831"/>
        <v>0</v>
      </c>
      <c r="AC4827" s="5">
        <v>0</v>
      </c>
      <c r="AD4827" s="5">
        <v>0</v>
      </c>
      <c r="AE4827" s="5">
        <f t="shared" si="832"/>
        <v>0</v>
      </c>
      <c r="AF4827" s="5">
        <v>1</v>
      </c>
      <c r="AG4827" s="6">
        <v>44595</v>
      </c>
      <c r="AH4827" s="5">
        <v>1</v>
      </c>
      <c r="AI4827" s="5">
        <v>0</v>
      </c>
      <c r="AJ4827" s="5">
        <v>0</v>
      </c>
      <c r="AK4827" s="5">
        <f t="shared" si="833"/>
        <v>0</v>
      </c>
      <c r="AL4827" s="5">
        <v>0</v>
      </c>
      <c r="AM4827" s="5">
        <v>0</v>
      </c>
      <c r="AN4827" s="5">
        <f t="shared" si="834"/>
        <v>0</v>
      </c>
      <c r="AO4827" s="5">
        <v>0</v>
      </c>
      <c r="AP4827" s="5">
        <v>0</v>
      </c>
      <c r="AQ4827" s="5">
        <f t="shared" si="835"/>
        <v>0</v>
      </c>
      <c r="AR4827" s="5">
        <v>0</v>
      </c>
      <c r="AS4827" s="6"/>
      <c r="AT4827" s="5">
        <v>0</v>
      </c>
      <c r="AU4827" s="5">
        <v>0</v>
      </c>
      <c r="AV4827" t="str">
        <f t="shared" si="828"/>
        <v>N</v>
      </c>
      <c r="AW4827" t="s">
        <v>60</v>
      </c>
      <c r="AX4827" t="s">
        <v>445</v>
      </c>
      <c r="AY4827" t="s">
        <v>62</v>
      </c>
      <c r="AZ4827" t="s">
        <v>62</v>
      </c>
      <c r="BA4827" t="str">
        <f t="shared" si="829"/>
        <v>N</v>
      </c>
    </row>
    <row r="4828" spans="1:53">
      <c r="A4828" t="s">
        <v>53</v>
      </c>
      <c r="B4828" t="s">
        <v>54</v>
      </c>
      <c r="C4828" t="s">
        <v>89</v>
      </c>
      <c r="D4828">
        <v>2022</v>
      </c>
      <c r="F4828" t="s">
        <v>11224</v>
      </c>
      <c r="G4828" t="s">
        <v>11225</v>
      </c>
      <c r="I4828" t="s">
        <v>11226</v>
      </c>
      <c r="J4828" t="s">
        <v>101</v>
      </c>
      <c r="K4828" t="s">
        <v>93</v>
      </c>
      <c r="L4828" s="5">
        <v>0</v>
      </c>
      <c r="M4828" s="5">
        <v>0</v>
      </c>
      <c r="N4828" s="5">
        <f t="shared" si="825"/>
        <v>0</v>
      </c>
      <c r="O4828" s="5">
        <v>0</v>
      </c>
      <c r="P4828" s="5">
        <v>0</v>
      </c>
      <c r="Q4828" s="5">
        <f t="shared" si="826"/>
        <v>0</v>
      </c>
      <c r="R4828" s="5">
        <v>0</v>
      </c>
      <c r="S4828" s="5">
        <v>0</v>
      </c>
      <c r="T4828" s="5">
        <f t="shared" si="827"/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f t="shared" si="830"/>
        <v>0</v>
      </c>
      <c r="Z4828" s="5">
        <v>0</v>
      </c>
      <c r="AA4828" s="5">
        <v>0</v>
      </c>
      <c r="AB4828" s="5">
        <f t="shared" si="831"/>
        <v>0</v>
      </c>
      <c r="AC4828" s="5">
        <v>0</v>
      </c>
      <c r="AD4828" s="5">
        <v>0</v>
      </c>
      <c r="AE4828" s="5">
        <f t="shared" si="832"/>
        <v>0</v>
      </c>
      <c r="AF4828" s="5">
        <v>1</v>
      </c>
      <c r="AG4828" s="6">
        <v>44749</v>
      </c>
      <c r="AH4828" s="5">
        <v>1</v>
      </c>
      <c r="AI4828" s="5">
        <v>0</v>
      </c>
      <c r="AJ4828" s="5">
        <v>0</v>
      </c>
      <c r="AK4828" s="5">
        <f t="shared" si="833"/>
        <v>0</v>
      </c>
      <c r="AL4828" s="5">
        <v>0</v>
      </c>
      <c r="AM4828" s="5">
        <v>0</v>
      </c>
      <c r="AN4828" s="5">
        <f t="shared" si="834"/>
        <v>0</v>
      </c>
      <c r="AO4828" s="5">
        <v>0</v>
      </c>
      <c r="AP4828" s="5">
        <v>0</v>
      </c>
      <c r="AQ4828" s="5">
        <f t="shared" si="835"/>
        <v>0</v>
      </c>
      <c r="AR4828" s="5">
        <v>0</v>
      </c>
      <c r="AS4828" s="6"/>
      <c r="AT4828" s="5">
        <v>0</v>
      </c>
      <c r="AU4828" s="5">
        <v>0</v>
      </c>
      <c r="AV4828" t="str">
        <f t="shared" si="828"/>
        <v>N</v>
      </c>
      <c r="AW4828" t="s">
        <v>60</v>
      </c>
      <c r="AX4828" t="s">
        <v>60</v>
      </c>
      <c r="AY4828" t="s">
        <v>62</v>
      </c>
      <c r="AZ4828" t="s">
        <v>62</v>
      </c>
      <c r="BA4828" t="str">
        <f t="shared" si="829"/>
        <v>N</v>
      </c>
    </row>
    <row r="4829" spans="1:53">
      <c r="A4829" t="s">
        <v>53</v>
      </c>
      <c r="B4829" t="s">
        <v>54</v>
      </c>
      <c r="C4829" t="s">
        <v>89</v>
      </c>
      <c r="D4829">
        <v>2022</v>
      </c>
      <c r="F4829" t="s">
        <v>11227</v>
      </c>
      <c r="G4829" t="s">
        <v>11228</v>
      </c>
      <c r="I4829" t="s">
        <v>11229</v>
      </c>
      <c r="J4829" t="s">
        <v>101</v>
      </c>
      <c r="K4829" t="s">
        <v>93</v>
      </c>
      <c r="L4829" s="5">
        <v>0</v>
      </c>
      <c r="M4829" s="5">
        <v>0</v>
      </c>
      <c r="N4829" s="5">
        <f t="shared" si="825"/>
        <v>0</v>
      </c>
      <c r="O4829" s="5">
        <v>0</v>
      </c>
      <c r="P4829" s="5">
        <v>0</v>
      </c>
      <c r="Q4829" s="5">
        <f t="shared" si="826"/>
        <v>0</v>
      </c>
      <c r="R4829" s="5">
        <v>0</v>
      </c>
      <c r="S4829" s="5">
        <v>0</v>
      </c>
      <c r="T4829" s="5">
        <f t="shared" si="827"/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f t="shared" si="830"/>
        <v>0</v>
      </c>
      <c r="Z4829" s="5">
        <v>0</v>
      </c>
      <c r="AA4829" s="5">
        <v>0</v>
      </c>
      <c r="AB4829" s="5">
        <f t="shared" si="831"/>
        <v>0</v>
      </c>
      <c r="AC4829" s="5">
        <v>0</v>
      </c>
      <c r="AD4829" s="5">
        <v>0</v>
      </c>
      <c r="AE4829" s="5">
        <f t="shared" si="832"/>
        <v>0</v>
      </c>
      <c r="AF4829" s="5">
        <v>1</v>
      </c>
      <c r="AG4829" s="6">
        <v>44575</v>
      </c>
      <c r="AH4829" s="5">
        <v>1</v>
      </c>
      <c r="AI4829" s="5">
        <v>0</v>
      </c>
      <c r="AJ4829" s="5">
        <v>0</v>
      </c>
      <c r="AK4829" s="5">
        <f t="shared" si="833"/>
        <v>0</v>
      </c>
      <c r="AL4829" s="5">
        <v>0</v>
      </c>
      <c r="AM4829" s="5">
        <v>0</v>
      </c>
      <c r="AN4829" s="5">
        <f t="shared" si="834"/>
        <v>0</v>
      </c>
      <c r="AO4829" s="5">
        <v>0</v>
      </c>
      <c r="AP4829" s="5">
        <v>0</v>
      </c>
      <c r="AQ4829" s="5">
        <f t="shared" si="835"/>
        <v>0</v>
      </c>
      <c r="AR4829" s="5">
        <v>0</v>
      </c>
      <c r="AS4829" s="6"/>
      <c r="AT4829" s="5">
        <v>0</v>
      </c>
      <c r="AU4829" s="5">
        <v>0</v>
      </c>
      <c r="AV4829" t="str">
        <f t="shared" si="828"/>
        <v>N</v>
      </c>
      <c r="AW4829" t="s">
        <v>60</v>
      </c>
      <c r="AX4829" t="s">
        <v>60</v>
      </c>
      <c r="AY4829" t="s">
        <v>62</v>
      </c>
      <c r="AZ4829" t="s">
        <v>62</v>
      </c>
      <c r="BA4829" t="str">
        <f t="shared" si="829"/>
        <v>N</v>
      </c>
    </row>
    <row r="4830" spans="1:53">
      <c r="A4830" t="s">
        <v>53</v>
      </c>
      <c r="B4830" t="s">
        <v>54</v>
      </c>
      <c r="C4830" t="s">
        <v>89</v>
      </c>
      <c r="D4830">
        <v>2022</v>
      </c>
      <c r="F4830" t="s">
        <v>11230</v>
      </c>
      <c r="G4830" t="s">
        <v>11231</v>
      </c>
      <c r="I4830" t="s">
        <v>11232</v>
      </c>
      <c r="J4830" t="s">
        <v>101</v>
      </c>
      <c r="K4830" t="s">
        <v>93</v>
      </c>
      <c r="L4830" s="5">
        <v>0</v>
      </c>
      <c r="M4830" s="5">
        <v>0</v>
      </c>
      <c r="N4830" s="5">
        <f t="shared" si="825"/>
        <v>0</v>
      </c>
      <c r="O4830" s="5">
        <v>0</v>
      </c>
      <c r="P4830" s="5">
        <v>0</v>
      </c>
      <c r="Q4830" s="5">
        <f t="shared" si="826"/>
        <v>0</v>
      </c>
      <c r="R4830" s="5">
        <v>0</v>
      </c>
      <c r="S4830" s="5">
        <v>0</v>
      </c>
      <c r="T4830" s="5">
        <f t="shared" si="827"/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f t="shared" si="830"/>
        <v>0</v>
      </c>
      <c r="Z4830" s="5">
        <v>0</v>
      </c>
      <c r="AA4830" s="5">
        <v>0</v>
      </c>
      <c r="AB4830" s="5">
        <f t="shared" si="831"/>
        <v>0</v>
      </c>
      <c r="AC4830" s="5">
        <v>0</v>
      </c>
      <c r="AD4830" s="5">
        <v>0</v>
      </c>
      <c r="AE4830" s="5">
        <f t="shared" si="832"/>
        <v>0</v>
      </c>
      <c r="AF4830" s="5">
        <v>1</v>
      </c>
      <c r="AG4830" s="6">
        <v>44575</v>
      </c>
      <c r="AH4830" s="5">
        <v>1</v>
      </c>
      <c r="AI4830" s="5">
        <v>0</v>
      </c>
      <c r="AJ4830" s="5">
        <v>0</v>
      </c>
      <c r="AK4830" s="5">
        <f t="shared" si="833"/>
        <v>0</v>
      </c>
      <c r="AL4830" s="5">
        <v>0</v>
      </c>
      <c r="AM4830" s="5">
        <v>0</v>
      </c>
      <c r="AN4830" s="5">
        <f t="shared" si="834"/>
        <v>0</v>
      </c>
      <c r="AO4830" s="5">
        <v>0</v>
      </c>
      <c r="AP4830" s="5">
        <v>0</v>
      </c>
      <c r="AQ4830" s="5">
        <f t="shared" si="835"/>
        <v>0</v>
      </c>
      <c r="AR4830" s="5">
        <v>0</v>
      </c>
      <c r="AS4830" s="6"/>
      <c r="AT4830" s="5">
        <v>0</v>
      </c>
      <c r="AU4830" s="5">
        <v>0</v>
      </c>
      <c r="AV4830" t="str">
        <f t="shared" si="828"/>
        <v>N</v>
      </c>
      <c r="AW4830" t="s">
        <v>60</v>
      </c>
      <c r="AX4830" t="s">
        <v>60</v>
      </c>
      <c r="AY4830" t="s">
        <v>62</v>
      </c>
      <c r="AZ4830" t="s">
        <v>62</v>
      </c>
      <c r="BA4830" t="str">
        <f t="shared" si="829"/>
        <v>N</v>
      </c>
    </row>
    <row r="4831" spans="1:53">
      <c r="A4831" t="s">
        <v>53</v>
      </c>
      <c r="B4831" t="s">
        <v>54</v>
      </c>
      <c r="C4831" t="s">
        <v>89</v>
      </c>
      <c r="D4831">
        <v>2022</v>
      </c>
      <c r="F4831" t="s">
        <v>11233</v>
      </c>
      <c r="G4831" t="s">
        <v>11234</v>
      </c>
      <c r="I4831" t="s">
        <v>11235</v>
      </c>
      <c r="J4831" t="s">
        <v>101</v>
      </c>
      <c r="K4831" t="s">
        <v>93</v>
      </c>
      <c r="L4831" s="5">
        <v>0</v>
      </c>
      <c r="M4831" s="5">
        <v>0</v>
      </c>
      <c r="N4831" s="5">
        <f t="shared" si="825"/>
        <v>0</v>
      </c>
      <c r="O4831" s="5">
        <v>0</v>
      </c>
      <c r="P4831" s="5">
        <v>0</v>
      </c>
      <c r="Q4831" s="5">
        <f t="shared" si="826"/>
        <v>0</v>
      </c>
      <c r="R4831" s="5">
        <v>0</v>
      </c>
      <c r="S4831" s="5">
        <v>0</v>
      </c>
      <c r="T4831" s="5">
        <f t="shared" si="827"/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f t="shared" si="830"/>
        <v>0</v>
      </c>
      <c r="Z4831" s="5">
        <v>0</v>
      </c>
      <c r="AA4831" s="5">
        <v>0</v>
      </c>
      <c r="AB4831" s="5">
        <f t="shared" si="831"/>
        <v>0</v>
      </c>
      <c r="AC4831" s="5">
        <v>0</v>
      </c>
      <c r="AD4831" s="5">
        <v>0</v>
      </c>
      <c r="AE4831" s="5">
        <f t="shared" si="832"/>
        <v>0</v>
      </c>
      <c r="AF4831" s="5">
        <v>1</v>
      </c>
      <c r="AG4831" s="6">
        <v>44575</v>
      </c>
      <c r="AH4831" s="5">
        <v>1</v>
      </c>
      <c r="AI4831" s="5">
        <v>0</v>
      </c>
      <c r="AJ4831" s="5">
        <v>0</v>
      </c>
      <c r="AK4831" s="5">
        <f t="shared" si="833"/>
        <v>0</v>
      </c>
      <c r="AL4831" s="5">
        <v>0</v>
      </c>
      <c r="AM4831" s="5">
        <v>0</v>
      </c>
      <c r="AN4831" s="5">
        <f t="shared" si="834"/>
        <v>0</v>
      </c>
      <c r="AO4831" s="5">
        <v>0</v>
      </c>
      <c r="AP4831" s="5">
        <v>0</v>
      </c>
      <c r="AQ4831" s="5">
        <f t="shared" si="835"/>
        <v>0</v>
      </c>
      <c r="AR4831" s="5">
        <v>0</v>
      </c>
      <c r="AS4831" s="6"/>
      <c r="AT4831" s="5">
        <v>0</v>
      </c>
      <c r="AU4831" s="5">
        <v>0</v>
      </c>
      <c r="AV4831" t="str">
        <f t="shared" si="828"/>
        <v>N</v>
      </c>
      <c r="AW4831" t="s">
        <v>60</v>
      </c>
      <c r="AX4831" t="s">
        <v>60</v>
      </c>
      <c r="AY4831" t="s">
        <v>62</v>
      </c>
      <c r="AZ4831" t="s">
        <v>62</v>
      </c>
      <c r="BA4831" t="str">
        <f t="shared" si="829"/>
        <v>N</v>
      </c>
    </row>
    <row r="4832" spans="1:53">
      <c r="A4832" t="s">
        <v>53</v>
      </c>
      <c r="B4832" t="s">
        <v>54</v>
      </c>
      <c r="C4832" t="s">
        <v>55</v>
      </c>
      <c r="D4832">
        <v>2022</v>
      </c>
      <c r="F4832" t="s">
        <v>11236</v>
      </c>
      <c r="G4832" t="s">
        <v>11237</v>
      </c>
      <c r="I4832" t="s">
        <v>11238</v>
      </c>
      <c r="J4832" t="s">
        <v>101</v>
      </c>
      <c r="K4832" t="s">
        <v>93</v>
      </c>
      <c r="L4832" s="5">
        <v>0</v>
      </c>
      <c r="M4832" s="5">
        <v>0</v>
      </c>
      <c r="N4832" s="5">
        <f t="shared" si="825"/>
        <v>0</v>
      </c>
      <c r="O4832" s="5">
        <v>0</v>
      </c>
      <c r="P4832" s="5">
        <v>0</v>
      </c>
      <c r="Q4832" s="5">
        <f t="shared" si="826"/>
        <v>0</v>
      </c>
      <c r="R4832" s="5">
        <v>0</v>
      </c>
      <c r="S4832" s="5">
        <v>0</v>
      </c>
      <c r="T4832" s="5">
        <f t="shared" si="827"/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f t="shared" si="830"/>
        <v>0</v>
      </c>
      <c r="Z4832" s="5">
        <v>0</v>
      </c>
      <c r="AA4832" s="5">
        <v>0</v>
      </c>
      <c r="AB4832" s="5">
        <f t="shared" si="831"/>
        <v>0</v>
      </c>
      <c r="AC4832" s="5">
        <v>0</v>
      </c>
      <c r="AD4832" s="5">
        <v>0</v>
      </c>
      <c r="AE4832" s="5">
        <f t="shared" si="832"/>
        <v>0</v>
      </c>
      <c r="AF4832" s="5">
        <v>1</v>
      </c>
      <c r="AG4832" s="6">
        <v>44813</v>
      </c>
      <c r="AH4832" s="5">
        <v>1</v>
      </c>
      <c r="AI4832" s="5">
        <v>0</v>
      </c>
      <c r="AJ4832" s="5">
        <v>0</v>
      </c>
      <c r="AK4832" s="5">
        <f t="shared" si="833"/>
        <v>0</v>
      </c>
      <c r="AL4832" s="5">
        <v>0</v>
      </c>
      <c r="AM4832" s="5">
        <v>0</v>
      </c>
      <c r="AN4832" s="5">
        <f t="shared" si="834"/>
        <v>0</v>
      </c>
      <c r="AO4832" s="5">
        <v>0</v>
      </c>
      <c r="AP4832" s="5">
        <v>0</v>
      </c>
      <c r="AQ4832" s="5">
        <f t="shared" si="835"/>
        <v>0</v>
      </c>
      <c r="AR4832" s="5">
        <v>0</v>
      </c>
      <c r="AS4832" s="6"/>
      <c r="AT4832" s="5">
        <v>0</v>
      </c>
      <c r="AU4832" s="5">
        <v>0</v>
      </c>
      <c r="AV4832" t="str">
        <f t="shared" si="828"/>
        <v>N</v>
      </c>
      <c r="AW4832" t="s">
        <v>60</v>
      </c>
      <c r="AX4832" t="s">
        <v>60</v>
      </c>
      <c r="AY4832" t="s">
        <v>62</v>
      </c>
      <c r="AZ4832" t="s">
        <v>62</v>
      </c>
      <c r="BA4832" t="str">
        <f t="shared" si="829"/>
        <v>N</v>
      </c>
    </row>
    <row r="4833" spans="1:53">
      <c r="A4833" t="s">
        <v>53</v>
      </c>
      <c r="B4833" t="s">
        <v>54</v>
      </c>
      <c r="C4833" t="s">
        <v>89</v>
      </c>
      <c r="D4833">
        <v>2022</v>
      </c>
      <c r="F4833" t="s">
        <v>11239</v>
      </c>
      <c r="G4833" t="s">
        <v>11240</v>
      </c>
      <c r="I4833" t="s">
        <v>11241</v>
      </c>
      <c r="J4833" t="s">
        <v>101</v>
      </c>
      <c r="K4833" t="s">
        <v>93</v>
      </c>
      <c r="L4833" s="5">
        <v>0</v>
      </c>
      <c r="M4833" s="5">
        <v>0</v>
      </c>
      <c r="N4833" s="5">
        <f t="shared" si="825"/>
        <v>0</v>
      </c>
      <c r="O4833" s="5">
        <v>0</v>
      </c>
      <c r="P4833" s="5">
        <v>0</v>
      </c>
      <c r="Q4833" s="5">
        <f t="shared" si="826"/>
        <v>0</v>
      </c>
      <c r="R4833" s="5">
        <v>0</v>
      </c>
      <c r="S4833" s="5">
        <v>0</v>
      </c>
      <c r="T4833" s="5">
        <f t="shared" si="827"/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f t="shared" si="830"/>
        <v>0</v>
      </c>
      <c r="Z4833" s="5">
        <v>0</v>
      </c>
      <c r="AA4833" s="5">
        <v>0</v>
      </c>
      <c r="AB4833" s="5">
        <f t="shared" si="831"/>
        <v>0</v>
      </c>
      <c r="AC4833" s="5">
        <v>0</v>
      </c>
      <c r="AD4833" s="5">
        <v>0</v>
      </c>
      <c r="AE4833" s="5">
        <f t="shared" si="832"/>
        <v>0</v>
      </c>
      <c r="AF4833" s="5">
        <v>1</v>
      </c>
      <c r="AG4833" s="6">
        <v>44575</v>
      </c>
      <c r="AH4833" s="5">
        <v>1</v>
      </c>
      <c r="AI4833" s="5">
        <v>0</v>
      </c>
      <c r="AJ4833" s="5">
        <v>0</v>
      </c>
      <c r="AK4833" s="5">
        <f t="shared" si="833"/>
        <v>0</v>
      </c>
      <c r="AL4833" s="5">
        <v>0</v>
      </c>
      <c r="AM4833" s="5">
        <v>0</v>
      </c>
      <c r="AN4833" s="5">
        <f t="shared" si="834"/>
        <v>0</v>
      </c>
      <c r="AO4833" s="5">
        <v>0</v>
      </c>
      <c r="AP4833" s="5">
        <v>0</v>
      </c>
      <c r="AQ4833" s="5">
        <f t="shared" si="835"/>
        <v>0</v>
      </c>
      <c r="AR4833" s="5">
        <v>0</v>
      </c>
      <c r="AS4833" s="6"/>
      <c r="AT4833" s="5">
        <v>0</v>
      </c>
      <c r="AU4833" s="5">
        <v>0</v>
      </c>
      <c r="AV4833" t="str">
        <f t="shared" si="828"/>
        <v>N</v>
      </c>
      <c r="AW4833" t="s">
        <v>60</v>
      </c>
      <c r="AX4833" t="s">
        <v>60</v>
      </c>
      <c r="AY4833" t="s">
        <v>62</v>
      </c>
      <c r="AZ4833" t="s">
        <v>62</v>
      </c>
      <c r="BA4833" t="str">
        <f t="shared" si="829"/>
        <v>N</v>
      </c>
    </row>
    <row r="4834" spans="1:53">
      <c r="A4834" t="s">
        <v>53</v>
      </c>
      <c r="B4834" t="s">
        <v>54</v>
      </c>
      <c r="C4834" t="s">
        <v>55</v>
      </c>
      <c r="D4834">
        <v>2022</v>
      </c>
      <c r="F4834" t="s">
        <v>11242</v>
      </c>
      <c r="G4834" t="s">
        <v>11243</v>
      </c>
      <c r="I4834" t="s">
        <v>11244</v>
      </c>
      <c r="J4834" t="s">
        <v>101</v>
      </c>
      <c r="K4834" t="s">
        <v>93</v>
      </c>
      <c r="L4834" s="5">
        <v>0</v>
      </c>
      <c r="M4834" s="5">
        <v>0</v>
      </c>
      <c r="N4834" s="5">
        <f t="shared" si="825"/>
        <v>0</v>
      </c>
      <c r="O4834" s="5">
        <v>0</v>
      </c>
      <c r="P4834" s="5">
        <v>0</v>
      </c>
      <c r="Q4834" s="5">
        <f t="shared" si="826"/>
        <v>0</v>
      </c>
      <c r="R4834" s="5">
        <v>0</v>
      </c>
      <c r="S4834" s="5">
        <v>0</v>
      </c>
      <c r="T4834" s="5">
        <f t="shared" si="827"/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f t="shared" si="830"/>
        <v>0</v>
      </c>
      <c r="Z4834" s="5">
        <v>0</v>
      </c>
      <c r="AA4834" s="5">
        <v>0</v>
      </c>
      <c r="AB4834" s="5">
        <f t="shared" si="831"/>
        <v>0</v>
      </c>
      <c r="AC4834" s="5">
        <v>0</v>
      </c>
      <c r="AD4834" s="5">
        <v>0</v>
      </c>
      <c r="AE4834" s="5">
        <f t="shared" si="832"/>
        <v>0</v>
      </c>
      <c r="AF4834" s="5">
        <v>1</v>
      </c>
      <c r="AG4834" s="6">
        <v>44733</v>
      </c>
      <c r="AH4834" s="5">
        <v>1</v>
      </c>
      <c r="AI4834" s="5">
        <v>0</v>
      </c>
      <c r="AJ4834" s="5">
        <v>0</v>
      </c>
      <c r="AK4834" s="5">
        <f t="shared" si="833"/>
        <v>0</v>
      </c>
      <c r="AL4834" s="5">
        <v>0</v>
      </c>
      <c r="AM4834" s="5">
        <v>0</v>
      </c>
      <c r="AN4834" s="5">
        <f t="shared" si="834"/>
        <v>0</v>
      </c>
      <c r="AO4834" s="5">
        <v>0</v>
      </c>
      <c r="AP4834" s="5">
        <v>0</v>
      </c>
      <c r="AQ4834" s="5">
        <f t="shared" si="835"/>
        <v>0</v>
      </c>
      <c r="AR4834" s="5">
        <v>0</v>
      </c>
      <c r="AS4834" s="6"/>
      <c r="AT4834" s="5">
        <v>0</v>
      </c>
      <c r="AU4834" s="5">
        <v>0</v>
      </c>
      <c r="AV4834" t="str">
        <f t="shared" si="828"/>
        <v>N</v>
      </c>
      <c r="AW4834" t="s">
        <v>60</v>
      </c>
      <c r="AX4834" t="s">
        <v>60</v>
      </c>
      <c r="AY4834" t="s">
        <v>62</v>
      </c>
      <c r="AZ4834" t="s">
        <v>62</v>
      </c>
      <c r="BA4834" t="str">
        <f t="shared" si="829"/>
        <v>N</v>
      </c>
    </row>
    <row r="4835" spans="1:53">
      <c r="A4835" t="s">
        <v>53</v>
      </c>
      <c r="B4835" t="s">
        <v>54</v>
      </c>
      <c r="C4835" t="s">
        <v>89</v>
      </c>
      <c r="D4835">
        <v>2022</v>
      </c>
      <c r="F4835" t="s">
        <v>11245</v>
      </c>
      <c r="G4835" t="s">
        <v>11246</v>
      </c>
      <c r="I4835" t="s">
        <v>11247</v>
      </c>
      <c r="J4835" t="s">
        <v>101</v>
      </c>
      <c r="K4835" t="s">
        <v>93</v>
      </c>
      <c r="L4835" s="5">
        <v>0</v>
      </c>
      <c r="M4835" s="5">
        <v>0</v>
      </c>
      <c r="N4835" s="5">
        <f t="shared" si="825"/>
        <v>0</v>
      </c>
      <c r="O4835" s="5">
        <v>0</v>
      </c>
      <c r="P4835" s="5">
        <v>0</v>
      </c>
      <c r="Q4835" s="5">
        <f t="shared" si="826"/>
        <v>0</v>
      </c>
      <c r="R4835" s="5">
        <v>0</v>
      </c>
      <c r="S4835" s="5">
        <v>0</v>
      </c>
      <c r="T4835" s="5">
        <f t="shared" si="827"/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f t="shared" si="830"/>
        <v>0</v>
      </c>
      <c r="Z4835" s="5">
        <v>0</v>
      </c>
      <c r="AA4835" s="5">
        <v>0</v>
      </c>
      <c r="AB4835" s="5">
        <f t="shared" si="831"/>
        <v>0</v>
      </c>
      <c r="AC4835" s="5">
        <v>0</v>
      </c>
      <c r="AD4835" s="5">
        <v>0</v>
      </c>
      <c r="AE4835" s="5">
        <f t="shared" si="832"/>
        <v>0</v>
      </c>
      <c r="AF4835" s="5">
        <v>1</v>
      </c>
      <c r="AG4835" s="6">
        <v>44575</v>
      </c>
      <c r="AH4835" s="5">
        <v>1</v>
      </c>
      <c r="AI4835" s="5">
        <v>0</v>
      </c>
      <c r="AJ4835" s="5">
        <v>0</v>
      </c>
      <c r="AK4835" s="5">
        <f t="shared" si="833"/>
        <v>0</v>
      </c>
      <c r="AL4835" s="5">
        <v>0</v>
      </c>
      <c r="AM4835" s="5">
        <v>0</v>
      </c>
      <c r="AN4835" s="5">
        <f t="shared" si="834"/>
        <v>0</v>
      </c>
      <c r="AO4835" s="5">
        <v>0</v>
      </c>
      <c r="AP4835" s="5">
        <v>0</v>
      </c>
      <c r="AQ4835" s="5">
        <f t="shared" si="835"/>
        <v>0</v>
      </c>
      <c r="AR4835" s="5">
        <v>0</v>
      </c>
      <c r="AS4835" s="6"/>
      <c r="AT4835" s="5">
        <v>0</v>
      </c>
      <c r="AU4835" s="5">
        <v>0</v>
      </c>
      <c r="AV4835" t="str">
        <f t="shared" si="828"/>
        <v>N</v>
      </c>
      <c r="AW4835" t="s">
        <v>60</v>
      </c>
      <c r="AX4835" t="s">
        <v>60</v>
      </c>
      <c r="AY4835" t="s">
        <v>62</v>
      </c>
      <c r="AZ4835" t="s">
        <v>62</v>
      </c>
      <c r="BA4835" t="str">
        <f t="shared" si="829"/>
        <v>N</v>
      </c>
    </row>
    <row r="4836" spans="1:53">
      <c r="A4836" t="s">
        <v>53</v>
      </c>
      <c r="B4836" t="s">
        <v>54</v>
      </c>
      <c r="C4836" t="s">
        <v>89</v>
      </c>
      <c r="D4836">
        <v>2022</v>
      </c>
      <c r="F4836" t="s">
        <v>11248</v>
      </c>
      <c r="G4836" t="s">
        <v>11249</v>
      </c>
      <c r="I4836" t="s">
        <v>11250</v>
      </c>
      <c r="J4836" t="s">
        <v>101</v>
      </c>
      <c r="K4836" t="s">
        <v>93</v>
      </c>
      <c r="L4836" s="5">
        <v>0</v>
      </c>
      <c r="M4836" s="5">
        <v>0</v>
      </c>
      <c r="N4836" s="5">
        <f t="shared" si="825"/>
        <v>0</v>
      </c>
      <c r="O4836" s="5">
        <v>0</v>
      </c>
      <c r="P4836" s="5">
        <v>0</v>
      </c>
      <c r="Q4836" s="5">
        <f t="shared" si="826"/>
        <v>0</v>
      </c>
      <c r="R4836" s="5">
        <v>0</v>
      </c>
      <c r="S4836" s="5">
        <v>0</v>
      </c>
      <c r="T4836" s="5">
        <f t="shared" si="827"/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f t="shared" si="830"/>
        <v>0</v>
      </c>
      <c r="Z4836" s="5">
        <v>0</v>
      </c>
      <c r="AA4836" s="5">
        <v>0</v>
      </c>
      <c r="AB4836" s="5">
        <f t="shared" si="831"/>
        <v>0</v>
      </c>
      <c r="AC4836" s="5">
        <v>0</v>
      </c>
      <c r="AD4836" s="5">
        <v>0</v>
      </c>
      <c r="AE4836" s="5">
        <f t="shared" si="832"/>
        <v>0</v>
      </c>
      <c r="AF4836" s="5">
        <v>1</v>
      </c>
      <c r="AG4836" s="6">
        <v>44733</v>
      </c>
      <c r="AH4836" s="5">
        <v>1</v>
      </c>
      <c r="AI4836" s="5">
        <v>0</v>
      </c>
      <c r="AJ4836" s="5">
        <v>0</v>
      </c>
      <c r="AK4836" s="5">
        <f t="shared" si="833"/>
        <v>0</v>
      </c>
      <c r="AL4836" s="5">
        <v>0</v>
      </c>
      <c r="AM4836" s="5">
        <v>0</v>
      </c>
      <c r="AN4836" s="5">
        <f t="shared" si="834"/>
        <v>0</v>
      </c>
      <c r="AO4836" s="5">
        <v>0</v>
      </c>
      <c r="AP4836" s="5">
        <v>0</v>
      </c>
      <c r="AQ4836" s="5">
        <f t="shared" si="835"/>
        <v>0</v>
      </c>
      <c r="AR4836" s="5">
        <v>0</v>
      </c>
      <c r="AS4836" s="6"/>
      <c r="AT4836" s="5">
        <v>0</v>
      </c>
      <c r="AU4836" s="5">
        <v>0</v>
      </c>
      <c r="AV4836" t="str">
        <f t="shared" si="828"/>
        <v>N</v>
      </c>
      <c r="AW4836" t="s">
        <v>60</v>
      </c>
      <c r="AX4836" t="s">
        <v>60</v>
      </c>
      <c r="AY4836" t="s">
        <v>62</v>
      </c>
      <c r="AZ4836" t="s">
        <v>62</v>
      </c>
      <c r="BA4836" t="str">
        <f t="shared" si="829"/>
        <v>N</v>
      </c>
    </row>
    <row r="4837" spans="1:53">
      <c r="A4837" t="s">
        <v>53</v>
      </c>
      <c r="B4837" t="s">
        <v>54</v>
      </c>
      <c r="C4837" t="s">
        <v>55</v>
      </c>
      <c r="D4837">
        <v>2022</v>
      </c>
      <c r="F4837" t="s">
        <v>11251</v>
      </c>
      <c r="G4837" t="s">
        <v>11252</v>
      </c>
      <c r="I4837" t="s">
        <v>11253</v>
      </c>
      <c r="J4837" t="s">
        <v>101</v>
      </c>
      <c r="K4837" t="s">
        <v>93</v>
      </c>
      <c r="L4837" s="5">
        <v>0</v>
      </c>
      <c r="M4837" s="5">
        <v>0</v>
      </c>
      <c r="N4837" s="5">
        <f t="shared" si="825"/>
        <v>0</v>
      </c>
      <c r="O4837" s="5">
        <v>0</v>
      </c>
      <c r="P4837" s="5">
        <v>0</v>
      </c>
      <c r="Q4837" s="5">
        <f t="shared" si="826"/>
        <v>0</v>
      </c>
      <c r="R4837" s="5">
        <v>0</v>
      </c>
      <c r="S4837" s="5">
        <v>0</v>
      </c>
      <c r="T4837" s="5">
        <f t="shared" si="827"/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f t="shared" si="830"/>
        <v>0</v>
      </c>
      <c r="Z4837" s="5">
        <v>0</v>
      </c>
      <c r="AA4837" s="5">
        <v>0</v>
      </c>
      <c r="AB4837" s="5">
        <f t="shared" si="831"/>
        <v>0</v>
      </c>
      <c r="AC4837" s="5">
        <v>0</v>
      </c>
      <c r="AD4837" s="5">
        <v>0</v>
      </c>
      <c r="AE4837" s="5">
        <f t="shared" si="832"/>
        <v>0</v>
      </c>
      <c r="AF4837" s="5">
        <v>1</v>
      </c>
      <c r="AG4837" s="6">
        <v>44918</v>
      </c>
      <c r="AH4837" s="5">
        <v>1</v>
      </c>
      <c r="AI4837" s="5">
        <v>0</v>
      </c>
      <c r="AJ4837" s="5">
        <v>0</v>
      </c>
      <c r="AK4837" s="5">
        <f t="shared" si="833"/>
        <v>0</v>
      </c>
      <c r="AL4837" s="5">
        <v>0</v>
      </c>
      <c r="AM4837" s="5">
        <v>0</v>
      </c>
      <c r="AN4837" s="5">
        <f t="shared" si="834"/>
        <v>0</v>
      </c>
      <c r="AO4837" s="5">
        <v>0</v>
      </c>
      <c r="AP4837" s="5">
        <v>0</v>
      </c>
      <c r="AQ4837" s="5">
        <f t="shared" si="835"/>
        <v>0</v>
      </c>
      <c r="AR4837" s="5">
        <v>0</v>
      </c>
      <c r="AS4837" s="6"/>
      <c r="AT4837" s="5">
        <v>0</v>
      </c>
      <c r="AU4837" s="5">
        <v>0</v>
      </c>
      <c r="AV4837" t="str">
        <f t="shared" si="828"/>
        <v>N</v>
      </c>
      <c r="AW4837" t="s">
        <v>60</v>
      </c>
      <c r="AX4837" t="s">
        <v>60</v>
      </c>
      <c r="AY4837" t="s">
        <v>62</v>
      </c>
      <c r="AZ4837" t="s">
        <v>62</v>
      </c>
      <c r="BA4837" t="str">
        <f t="shared" si="829"/>
        <v>N</v>
      </c>
    </row>
    <row r="4838" spans="1:53">
      <c r="A4838" t="s">
        <v>53</v>
      </c>
      <c r="B4838" t="s">
        <v>54</v>
      </c>
      <c r="C4838" t="s">
        <v>55</v>
      </c>
      <c r="D4838">
        <v>2022</v>
      </c>
      <c r="F4838" t="s">
        <v>11254</v>
      </c>
      <c r="G4838" t="s">
        <v>11255</v>
      </c>
      <c r="I4838" t="s">
        <v>11256</v>
      </c>
      <c r="J4838" t="s">
        <v>101</v>
      </c>
      <c r="K4838" t="s">
        <v>93</v>
      </c>
      <c r="L4838" s="5">
        <v>0</v>
      </c>
      <c r="M4838" s="5">
        <v>0</v>
      </c>
      <c r="N4838" s="5">
        <f t="shared" si="825"/>
        <v>0</v>
      </c>
      <c r="O4838" s="5">
        <v>0</v>
      </c>
      <c r="P4838" s="5">
        <v>0</v>
      </c>
      <c r="Q4838" s="5">
        <f t="shared" si="826"/>
        <v>0</v>
      </c>
      <c r="R4838" s="5">
        <v>0</v>
      </c>
      <c r="S4838" s="5">
        <v>0</v>
      </c>
      <c r="T4838" s="5">
        <f t="shared" si="827"/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f t="shared" si="830"/>
        <v>0</v>
      </c>
      <c r="Z4838" s="5">
        <v>0</v>
      </c>
      <c r="AA4838" s="5">
        <v>0</v>
      </c>
      <c r="AB4838" s="5">
        <f t="shared" si="831"/>
        <v>0</v>
      </c>
      <c r="AC4838" s="5">
        <v>0</v>
      </c>
      <c r="AD4838" s="5">
        <v>0</v>
      </c>
      <c r="AE4838" s="5">
        <f t="shared" si="832"/>
        <v>0</v>
      </c>
      <c r="AF4838" s="5">
        <v>1</v>
      </c>
      <c r="AG4838" s="6">
        <v>44697</v>
      </c>
      <c r="AH4838" s="5">
        <v>1</v>
      </c>
      <c r="AI4838" s="5">
        <v>0</v>
      </c>
      <c r="AJ4838" s="5">
        <v>0</v>
      </c>
      <c r="AK4838" s="5">
        <f t="shared" si="833"/>
        <v>0</v>
      </c>
      <c r="AL4838" s="5">
        <v>0</v>
      </c>
      <c r="AM4838" s="5">
        <v>0</v>
      </c>
      <c r="AN4838" s="5">
        <f t="shared" si="834"/>
        <v>0</v>
      </c>
      <c r="AO4838" s="5">
        <v>0</v>
      </c>
      <c r="AP4838" s="5">
        <v>0</v>
      </c>
      <c r="AQ4838" s="5">
        <f t="shared" si="835"/>
        <v>0</v>
      </c>
      <c r="AR4838" s="5">
        <v>0</v>
      </c>
      <c r="AS4838" s="6"/>
      <c r="AT4838" s="5">
        <v>0</v>
      </c>
      <c r="AU4838" s="5">
        <v>0</v>
      </c>
      <c r="AV4838" t="str">
        <f t="shared" si="828"/>
        <v>N</v>
      </c>
      <c r="AW4838" t="s">
        <v>60</v>
      </c>
      <c r="AX4838" t="s">
        <v>60</v>
      </c>
      <c r="AY4838" t="s">
        <v>62</v>
      </c>
      <c r="AZ4838" t="s">
        <v>62</v>
      </c>
      <c r="BA4838" t="str">
        <f t="shared" si="829"/>
        <v>N</v>
      </c>
    </row>
    <row r="4839" spans="1:53">
      <c r="A4839" t="s">
        <v>53</v>
      </c>
      <c r="B4839" t="s">
        <v>54</v>
      </c>
      <c r="C4839" t="s">
        <v>89</v>
      </c>
      <c r="D4839">
        <v>2022</v>
      </c>
      <c r="F4839" t="s">
        <v>11257</v>
      </c>
      <c r="G4839" t="s">
        <v>11258</v>
      </c>
      <c r="I4839" t="s">
        <v>11259</v>
      </c>
      <c r="J4839" t="s">
        <v>101</v>
      </c>
      <c r="K4839" t="s">
        <v>93</v>
      </c>
      <c r="L4839" s="5">
        <v>0</v>
      </c>
      <c r="M4839" s="5">
        <v>0</v>
      </c>
      <c r="N4839" s="5">
        <f t="shared" si="825"/>
        <v>0</v>
      </c>
      <c r="O4839" s="5">
        <v>0</v>
      </c>
      <c r="P4839" s="5">
        <v>0</v>
      </c>
      <c r="Q4839" s="5">
        <f t="shared" si="826"/>
        <v>0</v>
      </c>
      <c r="R4839" s="5">
        <v>0</v>
      </c>
      <c r="S4839" s="5">
        <v>0</v>
      </c>
      <c r="T4839" s="5">
        <f t="shared" si="827"/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f t="shared" si="830"/>
        <v>0</v>
      </c>
      <c r="Z4839" s="5">
        <v>0</v>
      </c>
      <c r="AA4839" s="5">
        <v>0</v>
      </c>
      <c r="AB4839" s="5">
        <f t="shared" si="831"/>
        <v>0</v>
      </c>
      <c r="AC4839" s="5">
        <v>0</v>
      </c>
      <c r="AD4839" s="5">
        <v>0</v>
      </c>
      <c r="AE4839" s="5">
        <f t="shared" si="832"/>
        <v>0</v>
      </c>
      <c r="AF4839" s="5">
        <v>1</v>
      </c>
      <c r="AG4839" s="6">
        <v>44575</v>
      </c>
      <c r="AH4839" s="5">
        <v>1</v>
      </c>
      <c r="AI4839" s="5">
        <v>0</v>
      </c>
      <c r="AJ4839" s="5">
        <v>0</v>
      </c>
      <c r="AK4839" s="5">
        <f t="shared" si="833"/>
        <v>0</v>
      </c>
      <c r="AL4839" s="5">
        <v>0</v>
      </c>
      <c r="AM4839" s="5">
        <v>0</v>
      </c>
      <c r="AN4839" s="5">
        <f t="shared" si="834"/>
        <v>0</v>
      </c>
      <c r="AO4839" s="5">
        <v>0</v>
      </c>
      <c r="AP4839" s="5">
        <v>0</v>
      </c>
      <c r="AQ4839" s="5">
        <f t="shared" si="835"/>
        <v>0</v>
      </c>
      <c r="AR4839" s="5">
        <v>0</v>
      </c>
      <c r="AS4839" s="6"/>
      <c r="AT4839" s="5">
        <v>0</v>
      </c>
      <c r="AU4839" s="5">
        <v>0</v>
      </c>
      <c r="AV4839" t="str">
        <f t="shared" si="828"/>
        <v>N</v>
      </c>
      <c r="AW4839" t="s">
        <v>60</v>
      </c>
      <c r="AX4839" t="s">
        <v>60</v>
      </c>
      <c r="AY4839" t="s">
        <v>62</v>
      </c>
      <c r="AZ4839" t="s">
        <v>62</v>
      </c>
      <c r="BA4839" t="str">
        <f t="shared" si="829"/>
        <v>N</v>
      </c>
    </row>
    <row r="4840" spans="1:53">
      <c r="A4840" t="s">
        <v>53</v>
      </c>
      <c r="B4840" t="s">
        <v>54</v>
      </c>
      <c r="C4840" t="s">
        <v>55</v>
      </c>
      <c r="D4840">
        <v>2022</v>
      </c>
      <c r="F4840" t="s">
        <v>11201</v>
      </c>
      <c r="G4840" t="s">
        <v>11260</v>
      </c>
      <c r="I4840" t="s">
        <v>11261</v>
      </c>
      <c r="J4840" t="s">
        <v>101</v>
      </c>
      <c r="K4840" t="s">
        <v>93</v>
      </c>
      <c r="L4840" s="5">
        <v>0</v>
      </c>
      <c r="M4840" s="5">
        <v>0</v>
      </c>
      <c r="N4840" s="5">
        <f t="shared" si="825"/>
        <v>0</v>
      </c>
      <c r="O4840" s="5">
        <v>0</v>
      </c>
      <c r="P4840" s="5">
        <v>0</v>
      </c>
      <c r="Q4840" s="5">
        <f t="shared" si="826"/>
        <v>0</v>
      </c>
      <c r="R4840" s="5">
        <v>0</v>
      </c>
      <c r="S4840" s="5">
        <v>0</v>
      </c>
      <c r="T4840" s="5">
        <f t="shared" si="827"/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f t="shared" si="830"/>
        <v>0</v>
      </c>
      <c r="Z4840" s="5">
        <v>0</v>
      </c>
      <c r="AA4840" s="5">
        <v>0</v>
      </c>
      <c r="AB4840" s="5">
        <f t="shared" si="831"/>
        <v>0</v>
      </c>
      <c r="AC4840" s="5">
        <v>0</v>
      </c>
      <c r="AD4840" s="5">
        <v>0</v>
      </c>
      <c r="AE4840" s="5">
        <f t="shared" si="832"/>
        <v>0</v>
      </c>
      <c r="AF4840" s="5">
        <v>1</v>
      </c>
      <c r="AG4840" s="6">
        <v>44617</v>
      </c>
      <c r="AH4840" s="5">
        <v>1</v>
      </c>
      <c r="AI4840" s="5">
        <v>0</v>
      </c>
      <c r="AJ4840" s="5">
        <v>0</v>
      </c>
      <c r="AK4840" s="5">
        <f t="shared" si="833"/>
        <v>0</v>
      </c>
      <c r="AL4840" s="5">
        <v>0</v>
      </c>
      <c r="AM4840" s="5">
        <v>0</v>
      </c>
      <c r="AN4840" s="5">
        <f t="shared" si="834"/>
        <v>0</v>
      </c>
      <c r="AO4840" s="5">
        <v>0</v>
      </c>
      <c r="AP4840" s="5">
        <v>0</v>
      </c>
      <c r="AQ4840" s="5">
        <f t="shared" si="835"/>
        <v>0</v>
      </c>
      <c r="AR4840" s="5">
        <v>0</v>
      </c>
      <c r="AS4840" s="6"/>
      <c r="AT4840" s="5">
        <v>0</v>
      </c>
      <c r="AU4840" s="5">
        <v>0</v>
      </c>
      <c r="AV4840" t="str">
        <f t="shared" si="828"/>
        <v>N</v>
      </c>
      <c r="AW4840" t="s">
        <v>60</v>
      </c>
      <c r="AX4840" t="s">
        <v>60</v>
      </c>
      <c r="AY4840" t="s">
        <v>62</v>
      </c>
      <c r="AZ4840" t="s">
        <v>62</v>
      </c>
      <c r="BA4840" t="str">
        <f t="shared" si="829"/>
        <v>N</v>
      </c>
    </row>
    <row r="4841" spans="1:53">
      <c r="A4841" t="s">
        <v>53</v>
      </c>
      <c r="B4841" t="s">
        <v>54</v>
      </c>
      <c r="C4841" t="s">
        <v>55</v>
      </c>
      <c r="D4841">
        <v>2022</v>
      </c>
      <c r="F4841" t="s">
        <v>11262</v>
      </c>
      <c r="G4841" t="s">
        <v>11263</v>
      </c>
      <c r="I4841" t="s">
        <v>11264</v>
      </c>
      <c r="J4841" t="s">
        <v>101</v>
      </c>
      <c r="K4841" t="s">
        <v>93</v>
      </c>
      <c r="L4841" s="5">
        <v>0</v>
      </c>
      <c r="M4841" s="5">
        <v>0</v>
      </c>
      <c r="N4841" s="5">
        <f t="shared" si="825"/>
        <v>0</v>
      </c>
      <c r="O4841" s="5">
        <v>0</v>
      </c>
      <c r="P4841" s="5">
        <v>0</v>
      </c>
      <c r="Q4841" s="5">
        <f t="shared" si="826"/>
        <v>0</v>
      </c>
      <c r="R4841" s="5">
        <v>0</v>
      </c>
      <c r="S4841" s="5">
        <v>0</v>
      </c>
      <c r="T4841" s="5">
        <f t="shared" si="827"/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f t="shared" si="830"/>
        <v>0</v>
      </c>
      <c r="Z4841" s="5">
        <v>0</v>
      </c>
      <c r="AA4841" s="5">
        <v>0</v>
      </c>
      <c r="AB4841" s="5">
        <f t="shared" si="831"/>
        <v>0</v>
      </c>
      <c r="AC4841" s="5">
        <v>0</v>
      </c>
      <c r="AD4841" s="5">
        <v>0</v>
      </c>
      <c r="AE4841" s="5">
        <f t="shared" si="832"/>
        <v>0</v>
      </c>
      <c r="AF4841" s="5">
        <v>1</v>
      </c>
      <c r="AG4841" s="6">
        <v>44608</v>
      </c>
      <c r="AH4841" s="5">
        <v>1</v>
      </c>
      <c r="AI4841" s="5">
        <v>0</v>
      </c>
      <c r="AJ4841" s="5">
        <v>0</v>
      </c>
      <c r="AK4841" s="5">
        <f t="shared" si="833"/>
        <v>0</v>
      </c>
      <c r="AL4841" s="5">
        <v>0</v>
      </c>
      <c r="AM4841" s="5">
        <v>0</v>
      </c>
      <c r="AN4841" s="5">
        <f t="shared" si="834"/>
        <v>0</v>
      </c>
      <c r="AO4841" s="5">
        <v>0</v>
      </c>
      <c r="AP4841" s="5">
        <v>0</v>
      </c>
      <c r="AQ4841" s="5">
        <f t="shared" si="835"/>
        <v>0</v>
      </c>
      <c r="AR4841" s="5">
        <v>0</v>
      </c>
      <c r="AS4841" s="6"/>
      <c r="AT4841" s="5">
        <v>0</v>
      </c>
      <c r="AU4841" s="5">
        <v>0</v>
      </c>
      <c r="AV4841" t="str">
        <f t="shared" si="828"/>
        <v>N</v>
      </c>
      <c r="AW4841" t="s">
        <v>60</v>
      </c>
      <c r="AX4841" t="s">
        <v>60</v>
      </c>
      <c r="AY4841" t="s">
        <v>62</v>
      </c>
      <c r="AZ4841" t="s">
        <v>62</v>
      </c>
      <c r="BA4841" t="str">
        <f t="shared" si="829"/>
        <v>N</v>
      </c>
    </row>
    <row r="4842" spans="1:53">
      <c r="A4842" t="s">
        <v>53</v>
      </c>
      <c r="B4842" t="s">
        <v>54</v>
      </c>
      <c r="C4842" t="s">
        <v>55</v>
      </c>
      <c r="D4842">
        <v>2022</v>
      </c>
      <c r="F4842" t="s">
        <v>11265</v>
      </c>
      <c r="G4842" t="s">
        <v>11266</v>
      </c>
      <c r="I4842" t="s">
        <v>11267</v>
      </c>
      <c r="J4842" t="s">
        <v>101</v>
      </c>
      <c r="K4842" t="s">
        <v>93</v>
      </c>
      <c r="L4842" s="5">
        <v>0</v>
      </c>
      <c r="M4842" s="5">
        <v>0</v>
      </c>
      <c r="N4842" s="5">
        <f t="shared" si="825"/>
        <v>0</v>
      </c>
      <c r="O4842" s="5">
        <v>0</v>
      </c>
      <c r="P4842" s="5">
        <v>0</v>
      </c>
      <c r="Q4842" s="5">
        <f t="shared" si="826"/>
        <v>0</v>
      </c>
      <c r="R4842" s="5">
        <v>0</v>
      </c>
      <c r="S4842" s="5">
        <v>0</v>
      </c>
      <c r="T4842" s="5">
        <f t="shared" si="827"/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f t="shared" si="830"/>
        <v>0</v>
      </c>
      <c r="Z4842" s="5">
        <v>0</v>
      </c>
      <c r="AA4842" s="5">
        <v>0</v>
      </c>
      <c r="AB4842" s="5">
        <f t="shared" si="831"/>
        <v>0</v>
      </c>
      <c r="AC4842" s="5">
        <v>0</v>
      </c>
      <c r="AD4842" s="5">
        <v>0</v>
      </c>
      <c r="AE4842" s="5">
        <f t="shared" si="832"/>
        <v>0</v>
      </c>
      <c r="AF4842" s="5">
        <v>1</v>
      </c>
      <c r="AG4842" s="6">
        <v>44676</v>
      </c>
      <c r="AH4842" s="5">
        <v>1</v>
      </c>
      <c r="AI4842" s="5">
        <v>0</v>
      </c>
      <c r="AJ4842" s="5">
        <v>0</v>
      </c>
      <c r="AK4842" s="5">
        <f t="shared" si="833"/>
        <v>0</v>
      </c>
      <c r="AL4842" s="5">
        <v>0</v>
      </c>
      <c r="AM4842" s="5">
        <v>0</v>
      </c>
      <c r="AN4842" s="5">
        <f t="shared" si="834"/>
        <v>0</v>
      </c>
      <c r="AO4842" s="5">
        <v>0</v>
      </c>
      <c r="AP4842" s="5">
        <v>0</v>
      </c>
      <c r="AQ4842" s="5">
        <f t="shared" si="835"/>
        <v>0</v>
      </c>
      <c r="AR4842" s="5">
        <v>0</v>
      </c>
      <c r="AS4842" s="6"/>
      <c r="AT4842" s="5">
        <v>0</v>
      </c>
      <c r="AU4842" s="5">
        <v>0</v>
      </c>
      <c r="AV4842" t="str">
        <f t="shared" si="828"/>
        <v>N</v>
      </c>
      <c r="AW4842" t="s">
        <v>60</v>
      </c>
      <c r="AX4842" t="s">
        <v>60</v>
      </c>
      <c r="AY4842" t="s">
        <v>62</v>
      </c>
      <c r="AZ4842" t="s">
        <v>62</v>
      </c>
      <c r="BA4842" t="str">
        <f t="shared" si="829"/>
        <v>N</v>
      </c>
    </row>
    <row r="4843" spans="1:53">
      <c r="A4843" t="s">
        <v>53</v>
      </c>
      <c r="B4843" t="s">
        <v>54</v>
      </c>
      <c r="C4843" t="s">
        <v>89</v>
      </c>
      <c r="D4843">
        <v>2022</v>
      </c>
      <c r="F4843" t="s">
        <v>11268</v>
      </c>
      <c r="G4843" t="s">
        <v>11269</v>
      </c>
      <c r="I4843" t="s">
        <v>11270</v>
      </c>
      <c r="J4843" t="s">
        <v>101</v>
      </c>
      <c r="K4843" t="s">
        <v>93</v>
      </c>
      <c r="L4843" s="5">
        <v>0</v>
      </c>
      <c r="M4843" s="5">
        <v>0</v>
      </c>
      <c r="N4843" s="5">
        <f t="shared" si="825"/>
        <v>0</v>
      </c>
      <c r="O4843" s="5">
        <v>0</v>
      </c>
      <c r="P4843" s="5">
        <v>0</v>
      </c>
      <c r="Q4843" s="5">
        <f t="shared" si="826"/>
        <v>0</v>
      </c>
      <c r="R4843" s="5">
        <v>0</v>
      </c>
      <c r="S4843" s="5">
        <v>0</v>
      </c>
      <c r="T4843" s="5">
        <f t="shared" si="827"/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f t="shared" si="830"/>
        <v>0</v>
      </c>
      <c r="Z4843" s="5">
        <v>0</v>
      </c>
      <c r="AA4843" s="5">
        <v>0</v>
      </c>
      <c r="AB4843" s="5">
        <f t="shared" si="831"/>
        <v>0</v>
      </c>
      <c r="AC4843" s="5">
        <v>0</v>
      </c>
      <c r="AD4843" s="5">
        <v>0</v>
      </c>
      <c r="AE4843" s="5">
        <f t="shared" si="832"/>
        <v>0</v>
      </c>
      <c r="AF4843" s="5">
        <v>1</v>
      </c>
      <c r="AG4843" s="6">
        <v>44713</v>
      </c>
      <c r="AH4843" s="5">
        <v>1</v>
      </c>
      <c r="AI4843" s="5">
        <v>0</v>
      </c>
      <c r="AJ4843" s="5">
        <v>0</v>
      </c>
      <c r="AK4843" s="5">
        <f t="shared" si="833"/>
        <v>0</v>
      </c>
      <c r="AL4843" s="5">
        <v>0</v>
      </c>
      <c r="AM4843" s="5">
        <v>0</v>
      </c>
      <c r="AN4843" s="5">
        <f t="shared" si="834"/>
        <v>0</v>
      </c>
      <c r="AO4843" s="5">
        <v>0</v>
      </c>
      <c r="AP4843" s="5">
        <v>0</v>
      </c>
      <c r="AQ4843" s="5">
        <f t="shared" si="835"/>
        <v>0</v>
      </c>
      <c r="AR4843" s="5">
        <v>0</v>
      </c>
      <c r="AS4843" s="6"/>
      <c r="AT4843" s="5">
        <v>0</v>
      </c>
      <c r="AU4843" s="5">
        <v>0</v>
      </c>
      <c r="AV4843" t="str">
        <f t="shared" si="828"/>
        <v>N</v>
      </c>
      <c r="AW4843" t="s">
        <v>60</v>
      </c>
      <c r="AX4843" t="s">
        <v>60</v>
      </c>
      <c r="AY4843" t="s">
        <v>62</v>
      </c>
      <c r="AZ4843" t="s">
        <v>62</v>
      </c>
      <c r="BA4843" t="str">
        <f t="shared" si="829"/>
        <v>N</v>
      </c>
    </row>
    <row r="4844" spans="1:53">
      <c r="A4844" t="s">
        <v>53</v>
      </c>
      <c r="B4844" t="s">
        <v>54</v>
      </c>
      <c r="C4844" t="s">
        <v>89</v>
      </c>
      <c r="D4844">
        <v>2022</v>
      </c>
      <c r="F4844" t="s">
        <v>3074</v>
      </c>
      <c r="G4844" t="s">
        <v>11271</v>
      </c>
      <c r="I4844" t="s">
        <v>11272</v>
      </c>
      <c r="J4844" t="s">
        <v>101</v>
      </c>
      <c r="K4844" t="s">
        <v>93</v>
      </c>
      <c r="L4844" s="5">
        <v>0</v>
      </c>
      <c r="M4844" s="5">
        <v>0</v>
      </c>
      <c r="N4844" s="5">
        <f t="shared" si="825"/>
        <v>0</v>
      </c>
      <c r="O4844" s="5">
        <v>0</v>
      </c>
      <c r="P4844" s="5">
        <v>0</v>
      </c>
      <c r="Q4844" s="5">
        <f t="shared" si="826"/>
        <v>0</v>
      </c>
      <c r="R4844" s="5">
        <v>0</v>
      </c>
      <c r="S4844" s="5">
        <v>0</v>
      </c>
      <c r="T4844" s="5">
        <f t="shared" si="827"/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f t="shared" si="830"/>
        <v>0</v>
      </c>
      <c r="Z4844" s="5">
        <v>0</v>
      </c>
      <c r="AA4844" s="5">
        <v>0</v>
      </c>
      <c r="AB4844" s="5">
        <f t="shared" si="831"/>
        <v>0</v>
      </c>
      <c r="AC4844" s="5">
        <v>0</v>
      </c>
      <c r="AD4844" s="5">
        <v>0</v>
      </c>
      <c r="AE4844" s="5">
        <f t="shared" si="832"/>
        <v>0</v>
      </c>
      <c r="AF4844" s="5">
        <v>1</v>
      </c>
      <c r="AG4844" s="6">
        <v>44642</v>
      </c>
      <c r="AH4844" s="5">
        <v>1</v>
      </c>
      <c r="AI4844" s="5">
        <v>0</v>
      </c>
      <c r="AJ4844" s="5">
        <v>0</v>
      </c>
      <c r="AK4844" s="5">
        <f t="shared" si="833"/>
        <v>0</v>
      </c>
      <c r="AL4844" s="5">
        <v>0</v>
      </c>
      <c r="AM4844" s="5">
        <v>0</v>
      </c>
      <c r="AN4844" s="5">
        <f t="shared" si="834"/>
        <v>0</v>
      </c>
      <c r="AO4844" s="5">
        <v>0</v>
      </c>
      <c r="AP4844" s="5">
        <v>0</v>
      </c>
      <c r="AQ4844" s="5">
        <f t="shared" si="835"/>
        <v>0</v>
      </c>
      <c r="AR4844" s="5">
        <v>0</v>
      </c>
      <c r="AS4844" s="6"/>
      <c r="AT4844" s="5">
        <v>0</v>
      </c>
      <c r="AU4844" s="5">
        <v>0</v>
      </c>
      <c r="AV4844" t="str">
        <f t="shared" si="828"/>
        <v>N</v>
      </c>
      <c r="AW4844" t="s">
        <v>60</v>
      </c>
      <c r="AX4844" t="s">
        <v>60</v>
      </c>
      <c r="AY4844" t="s">
        <v>62</v>
      </c>
      <c r="AZ4844" t="s">
        <v>62</v>
      </c>
      <c r="BA4844" t="str">
        <f t="shared" si="829"/>
        <v>N</v>
      </c>
    </row>
    <row r="4845" spans="1:53">
      <c r="A4845" t="s">
        <v>53</v>
      </c>
      <c r="B4845" t="s">
        <v>54</v>
      </c>
      <c r="C4845" t="s">
        <v>89</v>
      </c>
      <c r="D4845">
        <v>2022</v>
      </c>
      <c r="F4845" t="s">
        <v>11273</v>
      </c>
      <c r="G4845" t="s">
        <v>11274</v>
      </c>
      <c r="I4845" t="s">
        <v>11275</v>
      </c>
      <c r="J4845" t="s">
        <v>101</v>
      </c>
      <c r="K4845" t="s">
        <v>93</v>
      </c>
      <c r="L4845" s="5">
        <v>0</v>
      </c>
      <c r="M4845" s="5">
        <v>0</v>
      </c>
      <c r="N4845" s="5">
        <f t="shared" si="825"/>
        <v>0</v>
      </c>
      <c r="O4845" s="5">
        <v>0</v>
      </c>
      <c r="P4845" s="5">
        <v>0</v>
      </c>
      <c r="Q4845" s="5">
        <f t="shared" si="826"/>
        <v>0</v>
      </c>
      <c r="R4845" s="5">
        <v>0</v>
      </c>
      <c r="S4845" s="5">
        <v>0</v>
      </c>
      <c r="T4845" s="5">
        <f t="shared" si="827"/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f t="shared" si="830"/>
        <v>0</v>
      </c>
      <c r="Z4845" s="5">
        <v>0</v>
      </c>
      <c r="AA4845" s="5">
        <v>0</v>
      </c>
      <c r="AB4845" s="5">
        <f t="shared" si="831"/>
        <v>0</v>
      </c>
      <c r="AC4845" s="5">
        <v>0</v>
      </c>
      <c r="AD4845" s="5">
        <v>0</v>
      </c>
      <c r="AE4845" s="5">
        <f t="shared" si="832"/>
        <v>0</v>
      </c>
      <c r="AF4845" s="5">
        <v>1</v>
      </c>
      <c r="AG4845" s="6">
        <v>44642</v>
      </c>
      <c r="AH4845" s="5">
        <v>1</v>
      </c>
      <c r="AI4845" s="5">
        <v>0</v>
      </c>
      <c r="AJ4845" s="5">
        <v>0</v>
      </c>
      <c r="AK4845" s="5">
        <f t="shared" si="833"/>
        <v>0</v>
      </c>
      <c r="AL4845" s="5">
        <v>0</v>
      </c>
      <c r="AM4845" s="5">
        <v>0</v>
      </c>
      <c r="AN4845" s="5">
        <f t="shared" si="834"/>
        <v>0</v>
      </c>
      <c r="AO4845" s="5">
        <v>0</v>
      </c>
      <c r="AP4845" s="5">
        <v>0</v>
      </c>
      <c r="AQ4845" s="5">
        <f t="shared" si="835"/>
        <v>0</v>
      </c>
      <c r="AR4845" s="5">
        <v>0</v>
      </c>
      <c r="AS4845" s="6"/>
      <c r="AT4845" s="5">
        <v>0</v>
      </c>
      <c r="AU4845" s="5">
        <v>0</v>
      </c>
      <c r="AV4845" t="str">
        <f t="shared" si="828"/>
        <v>N</v>
      </c>
      <c r="AW4845" t="s">
        <v>60</v>
      </c>
      <c r="AX4845" t="s">
        <v>60</v>
      </c>
      <c r="AY4845" t="s">
        <v>62</v>
      </c>
      <c r="AZ4845" t="s">
        <v>62</v>
      </c>
      <c r="BA4845" t="str">
        <f t="shared" si="829"/>
        <v>N</v>
      </c>
    </row>
    <row r="4846" spans="1:53">
      <c r="A4846" t="s">
        <v>53</v>
      </c>
      <c r="B4846" t="s">
        <v>54</v>
      </c>
      <c r="C4846" t="s">
        <v>89</v>
      </c>
      <c r="D4846">
        <v>2022</v>
      </c>
      <c r="F4846" t="s">
        <v>11276</v>
      </c>
      <c r="G4846" t="s">
        <v>11277</v>
      </c>
      <c r="I4846" t="s">
        <v>11278</v>
      </c>
      <c r="J4846" t="s">
        <v>101</v>
      </c>
      <c r="K4846" t="s">
        <v>93</v>
      </c>
      <c r="L4846" s="5">
        <v>0</v>
      </c>
      <c r="M4846" s="5">
        <v>0</v>
      </c>
      <c r="N4846" s="5">
        <f t="shared" si="825"/>
        <v>0</v>
      </c>
      <c r="O4846" s="5">
        <v>0</v>
      </c>
      <c r="P4846" s="5">
        <v>0</v>
      </c>
      <c r="Q4846" s="5">
        <f t="shared" si="826"/>
        <v>0</v>
      </c>
      <c r="R4846" s="5">
        <v>0</v>
      </c>
      <c r="S4846" s="5">
        <v>0</v>
      </c>
      <c r="T4846" s="5">
        <f t="shared" si="827"/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f t="shared" si="830"/>
        <v>0</v>
      </c>
      <c r="Z4846" s="5">
        <v>0</v>
      </c>
      <c r="AA4846" s="5">
        <v>0</v>
      </c>
      <c r="AB4846" s="5">
        <f t="shared" si="831"/>
        <v>0</v>
      </c>
      <c r="AC4846" s="5">
        <v>0</v>
      </c>
      <c r="AD4846" s="5">
        <v>0</v>
      </c>
      <c r="AE4846" s="5">
        <f t="shared" si="832"/>
        <v>0</v>
      </c>
      <c r="AF4846" s="5">
        <v>1</v>
      </c>
      <c r="AG4846" s="6">
        <v>44575</v>
      </c>
      <c r="AH4846" s="5">
        <v>1</v>
      </c>
      <c r="AI4846" s="5">
        <v>0</v>
      </c>
      <c r="AJ4846" s="5">
        <v>0</v>
      </c>
      <c r="AK4846" s="5">
        <f t="shared" si="833"/>
        <v>0</v>
      </c>
      <c r="AL4846" s="5">
        <v>0</v>
      </c>
      <c r="AM4846" s="5">
        <v>0</v>
      </c>
      <c r="AN4846" s="5">
        <f t="shared" si="834"/>
        <v>0</v>
      </c>
      <c r="AO4846" s="5">
        <v>0</v>
      </c>
      <c r="AP4846" s="5">
        <v>0</v>
      </c>
      <c r="AQ4846" s="5">
        <f t="shared" si="835"/>
        <v>0</v>
      </c>
      <c r="AR4846" s="5">
        <v>0</v>
      </c>
      <c r="AS4846" s="6"/>
      <c r="AT4846" s="5">
        <v>0</v>
      </c>
      <c r="AU4846" s="5">
        <v>0</v>
      </c>
      <c r="AV4846" t="str">
        <f t="shared" si="828"/>
        <v>N</v>
      </c>
      <c r="AW4846" t="s">
        <v>60</v>
      </c>
      <c r="AX4846" t="s">
        <v>60</v>
      </c>
      <c r="AY4846" t="s">
        <v>62</v>
      </c>
      <c r="AZ4846" t="s">
        <v>62</v>
      </c>
      <c r="BA4846" t="str">
        <f t="shared" si="829"/>
        <v>N</v>
      </c>
    </row>
    <row r="4847" spans="1:53">
      <c r="A4847" t="s">
        <v>53</v>
      </c>
      <c r="B4847" t="s">
        <v>54</v>
      </c>
      <c r="C4847" t="s">
        <v>89</v>
      </c>
      <c r="D4847">
        <v>2022</v>
      </c>
      <c r="F4847" t="s">
        <v>11273</v>
      </c>
      <c r="G4847" t="s">
        <v>11279</v>
      </c>
      <c r="I4847" t="s">
        <v>11280</v>
      </c>
      <c r="J4847" t="s">
        <v>101</v>
      </c>
      <c r="K4847" t="s">
        <v>93</v>
      </c>
      <c r="L4847" s="5">
        <v>0</v>
      </c>
      <c r="M4847" s="5">
        <v>0</v>
      </c>
      <c r="N4847" s="5">
        <f t="shared" si="825"/>
        <v>0</v>
      </c>
      <c r="O4847" s="5">
        <v>0</v>
      </c>
      <c r="P4847" s="5">
        <v>0</v>
      </c>
      <c r="Q4847" s="5">
        <f t="shared" si="826"/>
        <v>0</v>
      </c>
      <c r="R4847" s="5">
        <v>0</v>
      </c>
      <c r="S4847" s="5">
        <v>0</v>
      </c>
      <c r="T4847" s="5">
        <f t="shared" si="827"/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f t="shared" si="830"/>
        <v>0</v>
      </c>
      <c r="Z4847" s="5">
        <v>0</v>
      </c>
      <c r="AA4847" s="5">
        <v>0</v>
      </c>
      <c r="AB4847" s="5">
        <f t="shared" si="831"/>
        <v>0</v>
      </c>
      <c r="AC4847" s="5">
        <v>0</v>
      </c>
      <c r="AD4847" s="5">
        <v>0</v>
      </c>
      <c r="AE4847" s="5">
        <f t="shared" si="832"/>
        <v>0</v>
      </c>
      <c r="AF4847" s="5">
        <v>1</v>
      </c>
      <c r="AG4847" s="6">
        <v>44642</v>
      </c>
      <c r="AH4847" s="5">
        <v>1</v>
      </c>
      <c r="AI4847" s="5">
        <v>0</v>
      </c>
      <c r="AJ4847" s="5">
        <v>0</v>
      </c>
      <c r="AK4847" s="5">
        <f t="shared" si="833"/>
        <v>0</v>
      </c>
      <c r="AL4847" s="5">
        <v>0</v>
      </c>
      <c r="AM4847" s="5">
        <v>0</v>
      </c>
      <c r="AN4847" s="5">
        <f t="shared" si="834"/>
        <v>0</v>
      </c>
      <c r="AO4847" s="5">
        <v>0</v>
      </c>
      <c r="AP4847" s="5">
        <v>0</v>
      </c>
      <c r="AQ4847" s="5">
        <f t="shared" si="835"/>
        <v>0</v>
      </c>
      <c r="AR4847" s="5">
        <v>0</v>
      </c>
      <c r="AS4847" s="6"/>
      <c r="AT4847" s="5">
        <v>0</v>
      </c>
      <c r="AU4847" s="5">
        <v>0</v>
      </c>
      <c r="AV4847" t="str">
        <f t="shared" si="828"/>
        <v>N</v>
      </c>
      <c r="AW4847" t="s">
        <v>60</v>
      </c>
      <c r="AX4847" t="s">
        <v>60</v>
      </c>
      <c r="AY4847" t="s">
        <v>62</v>
      </c>
      <c r="AZ4847" t="s">
        <v>62</v>
      </c>
      <c r="BA4847" t="str">
        <f t="shared" si="829"/>
        <v>N</v>
      </c>
    </row>
    <row r="4848" spans="1:53">
      <c r="A4848" t="s">
        <v>53</v>
      </c>
      <c r="B4848" t="s">
        <v>54</v>
      </c>
      <c r="C4848" t="s">
        <v>89</v>
      </c>
      <c r="D4848">
        <v>2022</v>
      </c>
      <c r="F4848" t="s">
        <v>11281</v>
      </c>
      <c r="G4848" t="s">
        <v>11282</v>
      </c>
      <c r="I4848" t="s">
        <v>11283</v>
      </c>
      <c r="J4848" t="s">
        <v>101</v>
      </c>
      <c r="K4848" t="s">
        <v>93</v>
      </c>
      <c r="L4848" s="5">
        <v>0</v>
      </c>
      <c r="M4848" s="5">
        <v>0</v>
      </c>
      <c r="N4848" s="5">
        <f t="shared" si="825"/>
        <v>0</v>
      </c>
      <c r="O4848" s="5">
        <v>0</v>
      </c>
      <c r="P4848" s="5">
        <v>0</v>
      </c>
      <c r="Q4848" s="5">
        <f t="shared" si="826"/>
        <v>0</v>
      </c>
      <c r="R4848" s="5">
        <v>0</v>
      </c>
      <c r="S4848" s="5">
        <v>0</v>
      </c>
      <c r="T4848" s="5">
        <f t="shared" si="827"/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f t="shared" si="830"/>
        <v>0</v>
      </c>
      <c r="Z4848" s="5">
        <v>0</v>
      </c>
      <c r="AA4848" s="5">
        <v>0</v>
      </c>
      <c r="AB4848" s="5">
        <f t="shared" si="831"/>
        <v>0</v>
      </c>
      <c r="AC4848" s="5">
        <v>0</v>
      </c>
      <c r="AD4848" s="5">
        <v>0</v>
      </c>
      <c r="AE4848" s="5">
        <f t="shared" si="832"/>
        <v>0</v>
      </c>
      <c r="AF4848" s="5">
        <v>1</v>
      </c>
      <c r="AG4848" s="6">
        <v>44575</v>
      </c>
      <c r="AH4848" s="5">
        <v>1</v>
      </c>
      <c r="AI4848" s="5">
        <v>0</v>
      </c>
      <c r="AJ4848" s="5">
        <v>0</v>
      </c>
      <c r="AK4848" s="5">
        <f t="shared" si="833"/>
        <v>0</v>
      </c>
      <c r="AL4848" s="5">
        <v>0</v>
      </c>
      <c r="AM4848" s="5">
        <v>0</v>
      </c>
      <c r="AN4848" s="5">
        <f t="shared" si="834"/>
        <v>0</v>
      </c>
      <c r="AO4848" s="5">
        <v>0</v>
      </c>
      <c r="AP4848" s="5">
        <v>0</v>
      </c>
      <c r="AQ4848" s="5">
        <f t="shared" si="835"/>
        <v>0</v>
      </c>
      <c r="AR4848" s="5">
        <v>0</v>
      </c>
      <c r="AS4848" s="6"/>
      <c r="AT4848" s="5">
        <v>0</v>
      </c>
      <c r="AU4848" s="5">
        <v>0</v>
      </c>
      <c r="AV4848" t="str">
        <f t="shared" si="828"/>
        <v>N</v>
      </c>
      <c r="AW4848" t="s">
        <v>60</v>
      </c>
      <c r="AX4848" t="s">
        <v>60</v>
      </c>
      <c r="AY4848" t="s">
        <v>62</v>
      </c>
      <c r="AZ4848" t="s">
        <v>62</v>
      </c>
      <c r="BA4848" t="str">
        <f t="shared" si="829"/>
        <v>N</v>
      </c>
    </row>
    <row r="4849" spans="1:53">
      <c r="A4849" t="s">
        <v>53</v>
      </c>
      <c r="B4849" t="s">
        <v>54</v>
      </c>
      <c r="C4849" t="s">
        <v>89</v>
      </c>
      <c r="D4849">
        <v>2022</v>
      </c>
      <c r="F4849" t="s">
        <v>11273</v>
      </c>
      <c r="G4849" t="s">
        <v>11284</v>
      </c>
      <c r="I4849" t="s">
        <v>11285</v>
      </c>
      <c r="J4849" t="s">
        <v>101</v>
      </c>
      <c r="K4849" t="s">
        <v>93</v>
      </c>
      <c r="L4849" s="5">
        <v>0</v>
      </c>
      <c r="M4849" s="5">
        <v>0</v>
      </c>
      <c r="N4849" s="5">
        <f t="shared" si="825"/>
        <v>0</v>
      </c>
      <c r="O4849" s="5">
        <v>0</v>
      </c>
      <c r="P4849" s="5">
        <v>0</v>
      </c>
      <c r="Q4849" s="5">
        <f t="shared" si="826"/>
        <v>0</v>
      </c>
      <c r="R4849" s="5">
        <v>0</v>
      </c>
      <c r="S4849" s="5">
        <v>0</v>
      </c>
      <c r="T4849" s="5">
        <f t="shared" si="827"/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f t="shared" si="830"/>
        <v>0</v>
      </c>
      <c r="Z4849" s="5">
        <v>0</v>
      </c>
      <c r="AA4849" s="5">
        <v>0</v>
      </c>
      <c r="AB4849" s="5">
        <f t="shared" si="831"/>
        <v>0</v>
      </c>
      <c r="AC4849" s="5">
        <v>0</v>
      </c>
      <c r="AD4849" s="5">
        <v>0</v>
      </c>
      <c r="AE4849" s="5">
        <f t="shared" si="832"/>
        <v>0</v>
      </c>
      <c r="AF4849" s="5">
        <v>1</v>
      </c>
      <c r="AG4849" s="6">
        <v>44642</v>
      </c>
      <c r="AH4849" s="5">
        <v>1</v>
      </c>
      <c r="AI4849" s="5">
        <v>0</v>
      </c>
      <c r="AJ4849" s="5">
        <v>0</v>
      </c>
      <c r="AK4849" s="5">
        <f t="shared" si="833"/>
        <v>0</v>
      </c>
      <c r="AL4849" s="5">
        <v>0</v>
      </c>
      <c r="AM4849" s="5">
        <v>0</v>
      </c>
      <c r="AN4849" s="5">
        <f t="shared" si="834"/>
        <v>0</v>
      </c>
      <c r="AO4849" s="5">
        <v>0</v>
      </c>
      <c r="AP4849" s="5">
        <v>0</v>
      </c>
      <c r="AQ4849" s="5">
        <f t="shared" si="835"/>
        <v>0</v>
      </c>
      <c r="AR4849" s="5">
        <v>0</v>
      </c>
      <c r="AS4849" s="6"/>
      <c r="AT4849" s="5">
        <v>0</v>
      </c>
      <c r="AU4849" s="5">
        <v>0</v>
      </c>
      <c r="AV4849" t="str">
        <f t="shared" si="828"/>
        <v>N</v>
      </c>
      <c r="AW4849" t="s">
        <v>60</v>
      </c>
      <c r="AX4849" t="s">
        <v>60</v>
      </c>
      <c r="AY4849" t="s">
        <v>62</v>
      </c>
      <c r="AZ4849" t="s">
        <v>62</v>
      </c>
      <c r="BA4849" t="str">
        <f t="shared" si="829"/>
        <v>N</v>
      </c>
    </row>
    <row r="4850" spans="1:53">
      <c r="A4850" t="s">
        <v>53</v>
      </c>
      <c r="B4850" t="s">
        <v>54</v>
      </c>
      <c r="C4850" t="s">
        <v>89</v>
      </c>
      <c r="D4850">
        <v>2022</v>
      </c>
      <c r="F4850" t="s">
        <v>11286</v>
      </c>
      <c r="G4850" t="s">
        <v>11287</v>
      </c>
      <c r="I4850" t="s">
        <v>11288</v>
      </c>
      <c r="J4850" t="s">
        <v>101</v>
      </c>
      <c r="K4850" t="s">
        <v>59</v>
      </c>
      <c r="L4850" s="5">
        <v>0</v>
      </c>
      <c r="M4850" s="5">
        <v>0</v>
      </c>
      <c r="N4850" s="5">
        <f t="shared" si="825"/>
        <v>0</v>
      </c>
      <c r="O4850" s="5">
        <v>0</v>
      </c>
      <c r="P4850" s="5">
        <v>0</v>
      </c>
      <c r="Q4850" s="5">
        <f t="shared" si="826"/>
        <v>0</v>
      </c>
      <c r="R4850" s="5">
        <v>0</v>
      </c>
      <c r="S4850" s="5">
        <v>0</v>
      </c>
      <c r="T4850" s="5">
        <f t="shared" si="827"/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f t="shared" si="830"/>
        <v>0</v>
      </c>
      <c r="Z4850" s="5">
        <v>0</v>
      </c>
      <c r="AA4850" s="5">
        <v>0</v>
      </c>
      <c r="AB4850" s="5">
        <f t="shared" si="831"/>
        <v>0</v>
      </c>
      <c r="AC4850" s="5">
        <v>0</v>
      </c>
      <c r="AD4850" s="5">
        <v>0</v>
      </c>
      <c r="AE4850" s="5">
        <f t="shared" si="832"/>
        <v>0</v>
      </c>
      <c r="AF4850" s="5">
        <v>1</v>
      </c>
      <c r="AG4850" s="6">
        <v>44680</v>
      </c>
      <c r="AH4850" s="5">
        <v>1</v>
      </c>
      <c r="AI4850" s="5">
        <v>0</v>
      </c>
      <c r="AJ4850" s="5">
        <v>0</v>
      </c>
      <c r="AK4850" s="5">
        <f t="shared" si="833"/>
        <v>0</v>
      </c>
      <c r="AL4850" s="5">
        <v>0</v>
      </c>
      <c r="AM4850" s="5">
        <v>0</v>
      </c>
      <c r="AN4850" s="5">
        <f t="shared" si="834"/>
        <v>0</v>
      </c>
      <c r="AO4850" s="5">
        <v>0</v>
      </c>
      <c r="AP4850" s="5">
        <v>0</v>
      </c>
      <c r="AQ4850" s="5">
        <f t="shared" si="835"/>
        <v>0</v>
      </c>
      <c r="AR4850" s="5">
        <v>0</v>
      </c>
      <c r="AS4850" s="6"/>
      <c r="AT4850" s="5">
        <v>0</v>
      </c>
      <c r="AU4850" s="5">
        <v>0</v>
      </c>
      <c r="AV4850" t="str">
        <f t="shared" si="828"/>
        <v>N</v>
      </c>
      <c r="AW4850" t="s">
        <v>60</v>
      </c>
      <c r="AX4850" t="s">
        <v>60</v>
      </c>
      <c r="AY4850" t="s">
        <v>62</v>
      </c>
      <c r="AZ4850" t="s">
        <v>62</v>
      </c>
      <c r="BA4850" t="str">
        <f t="shared" si="829"/>
        <v>N</v>
      </c>
    </row>
    <row r="4851" spans="1:53">
      <c r="A4851" t="s">
        <v>53</v>
      </c>
      <c r="B4851" t="s">
        <v>54</v>
      </c>
      <c r="C4851" t="s">
        <v>89</v>
      </c>
      <c r="D4851">
        <v>2022</v>
      </c>
      <c r="F4851" t="s">
        <v>11289</v>
      </c>
      <c r="G4851" t="s">
        <v>11290</v>
      </c>
      <c r="I4851" t="s">
        <v>11291</v>
      </c>
      <c r="J4851" t="s">
        <v>101</v>
      </c>
      <c r="K4851" t="s">
        <v>93</v>
      </c>
      <c r="L4851" s="5">
        <v>0</v>
      </c>
      <c r="M4851" s="5">
        <v>0</v>
      </c>
      <c r="N4851" s="5">
        <f t="shared" si="825"/>
        <v>0</v>
      </c>
      <c r="O4851" s="5">
        <v>0</v>
      </c>
      <c r="P4851" s="5">
        <v>0</v>
      </c>
      <c r="Q4851" s="5">
        <f t="shared" si="826"/>
        <v>0</v>
      </c>
      <c r="R4851" s="5">
        <v>0</v>
      </c>
      <c r="S4851" s="5">
        <v>0</v>
      </c>
      <c r="T4851" s="5">
        <f t="shared" si="827"/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f t="shared" si="830"/>
        <v>0</v>
      </c>
      <c r="Z4851" s="5">
        <v>0</v>
      </c>
      <c r="AA4851" s="5">
        <v>0</v>
      </c>
      <c r="AB4851" s="5">
        <f t="shared" si="831"/>
        <v>0</v>
      </c>
      <c r="AC4851" s="5">
        <v>0</v>
      </c>
      <c r="AD4851" s="5">
        <v>0</v>
      </c>
      <c r="AE4851" s="5">
        <f t="shared" si="832"/>
        <v>0</v>
      </c>
      <c r="AF4851" s="5">
        <v>1</v>
      </c>
      <c r="AG4851" s="6">
        <v>44820</v>
      </c>
      <c r="AH4851" s="5">
        <v>1</v>
      </c>
      <c r="AI4851" s="5">
        <v>0</v>
      </c>
      <c r="AJ4851" s="5">
        <v>0</v>
      </c>
      <c r="AK4851" s="5">
        <f t="shared" si="833"/>
        <v>0</v>
      </c>
      <c r="AL4851" s="5">
        <v>0</v>
      </c>
      <c r="AM4851" s="5">
        <v>0</v>
      </c>
      <c r="AN4851" s="5">
        <f t="shared" si="834"/>
        <v>0</v>
      </c>
      <c r="AO4851" s="5">
        <v>0</v>
      </c>
      <c r="AP4851" s="5">
        <v>0</v>
      </c>
      <c r="AQ4851" s="5">
        <f t="shared" si="835"/>
        <v>0</v>
      </c>
      <c r="AR4851" s="5">
        <v>0</v>
      </c>
      <c r="AS4851" s="6"/>
      <c r="AT4851" s="5">
        <v>0</v>
      </c>
      <c r="AU4851" s="5">
        <v>0</v>
      </c>
      <c r="AV4851" t="str">
        <f t="shared" si="828"/>
        <v>N</v>
      </c>
      <c r="AW4851" t="s">
        <v>60</v>
      </c>
      <c r="AX4851" t="s">
        <v>61</v>
      </c>
      <c r="AY4851" t="s">
        <v>62</v>
      </c>
      <c r="AZ4851" t="s">
        <v>62</v>
      </c>
      <c r="BA4851" t="str">
        <f t="shared" si="829"/>
        <v>N</v>
      </c>
    </row>
    <row r="4852" spans="1:53">
      <c r="A4852" t="s">
        <v>53</v>
      </c>
      <c r="B4852" t="s">
        <v>54</v>
      </c>
      <c r="C4852" t="s">
        <v>89</v>
      </c>
      <c r="D4852">
        <v>2022</v>
      </c>
      <c r="F4852" t="s">
        <v>11292</v>
      </c>
      <c r="G4852" t="s">
        <v>11293</v>
      </c>
      <c r="I4852" t="s">
        <v>11294</v>
      </c>
      <c r="J4852" t="s">
        <v>101</v>
      </c>
      <c r="K4852" t="s">
        <v>93</v>
      </c>
      <c r="L4852" s="5">
        <v>0</v>
      </c>
      <c r="M4852" s="5">
        <v>0</v>
      </c>
      <c r="N4852" s="5">
        <f t="shared" si="825"/>
        <v>0</v>
      </c>
      <c r="O4852" s="5">
        <v>0</v>
      </c>
      <c r="P4852" s="5">
        <v>0</v>
      </c>
      <c r="Q4852" s="5">
        <f t="shared" si="826"/>
        <v>0</v>
      </c>
      <c r="R4852" s="5">
        <v>0</v>
      </c>
      <c r="S4852" s="5">
        <v>0</v>
      </c>
      <c r="T4852" s="5">
        <f t="shared" si="827"/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f t="shared" si="830"/>
        <v>0</v>
      </c>
      <c r="Z4852" s="5">
        <v>0</v>
      </c>
      <c r="AA4852" s="5">
        <v>0</v>
      </c>
      <c r="AB4852" s="5">
        <f t="shared" si="831"/>
        <v>0</v>
      </c>
      <c r="AC4852" s="5">
        <v>0</v>
      </c>
      <c r="AD4852" s="5">
        <v>0</v>
      </c>
      <c r="AE4852" s="5">
        <f t="shared" si="832"/>
        <v>0</v>
      </c>
      <c r="AF4852" s="5">
        <v>1</v>
      </c>
      <c r="AG4852" s="6">
        <v>44797</v>
      </c>
      <c r="AH4852" s="5">
        <v>1</v>
      </c>
      <c r="AI4852" s="5">
        <v>0</v>
      </c>
      <c r="AJ4852" s="5">
        <v>0</v>
      </c>
      <c r="AK4852" s="5">
        <f t="shared" si="833"/>
        <v>0</v>
      </c>
      <c r="AL4852" s="5">
        <v>0</v>
      </c>
      <c r="AM4852" s="5">
        <v>0</v>
      </c>
      <c r="AN4852" s="5">
        <f t="shared" si="834"/>
        <v>0</v>
      </c>
      <c r="AO4852" s="5">
        <v>0</v>
      </c>
      <c r="AP4852" s="5">
        <v>0</v>
      </c>
      <c r="AQ4852" s="5">
        <f t="shared" si="835"/>
        <v>0</v>
      </c>
      <c r="AR4852" s="5">
        <v>0</v>
      </c>
      <c r="AS4852" s="6"/>
      <c r="AT4852" s="5">
        <v>0</v>
      </c>
      <c r="AU4852" s="5">
        <v>0</v>
      </c>
      <c r="AV4852" t="str">
        <f t="shared" si="828"/>
        <v>N</v>
      </c>
      <c r="AW4852" t="s">
        <v>60</v>
      </c>
      <c r="AX4852" t="s">
        <v>61</v>
      </c>
      <c r="AY4852" t="s">
        <v>62</v>
      </c>
      <c r="AZ4852" t="s">
        <v>62</v>
      </c>
      <c r="BA4852" t="str">
        <f t="shared" si="829"/>
        <v>N</v>
      </c>
    </row>
    <row r="4853" spans="1:53">
      <c r="A4853" t="s">
        <v>53</v>
      </c>
      <c r="B4853" t="s">
        <v>54</v>
      </c>
      <c r="C4853" t="s">
        <v>89</v>
      </c>
      <c r="D4853">
        <v>2022</v>
      </c>
      <c r="F4853" t="s">
        <v>11295</v>
      </c>
      <c r="G4853" t="s">
        <v>11296</v>
      </c>
      <c r="I4853" t="s">
        <v>11297</v>
      </c>
      <c r="J4853" t="s">
        <v>101</v>
      </c>
      <c r="K4853" t="s">
        <v>93</v>
      </c>
      <c r="L4853" s="5">
        <v>0</v>
      </c>
      <c r="M4853" s="5">
        <v>0</v>
      </c>
      <c r="N4853" s="5">
        <f t="shared" si="825"/>
        <v>0</v>
      </c>
      <c r="O4853" s="5">
        <v>0</v>
      </c>
      <c r="P4853" s="5">
        <v>0</v>
      </c>
      <c r="Q4853" s="5">
        <f t="shared" si="826"/>
        <v>0</v>
      </c>
      <c r="R4853" s="5">
        <v>0</v>
      </c>
      <c r="S4853" s="5">
        <v>0</v>
      </c>
      <c r="T4853" s="5">
        <f t="shared" si="827"/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f t="shared" si="830"/>
        <v>0</v>
      </c>
      <c r="Z4853" s="5">
        <v>0</v>
      </c>
      <c r="AA4853" s="5">
        <v>0</v>
      </c>
      <c r="AB4853" s="5">
        <f t="shared" si="831"/>
        <v>0</v>
      </c>
      <c r="AC4853" s="5">
        <v>0</v>
      </c>
      <c r="AD4853" s="5">
        <v>0</v>
      </c>
      <c r="AE4853" s="5">
        <f t="shared" si="832"/>
        <v>0</v>
      </c>
      <c r="AF4853" s="5">
        <v>1</v>
      </c>
      <c r="AG4853" s="6">
        <v>44848</v>
      </c>
      <c r="AH4853" s="5">
        <v>1</v>
      </c>
      <c r="AI4853" s="5">
        <v>0</v>
      </c>
      <c r="AJ4853" s="5">
        <v>0</v>
      </c>
      <c r="AK4853" s="5">
        <f t="shared" si="833"/>
        <v>0</v>
      </c>
      <c r="AL4853" s="5">
        <v>0</v>
      </c>
      <c r="AM4853" s="5">
        <v>0</v>
      </c>
      <c r="AN4853" s="5">
        <f t="shared" si="834"/>
        <v>0</v>
      </c>
      <c r="AO4853" s="5">
        <v>0</v>
      </c>
      <c r="AP4853" s="5">
        <v>0</v>
      </c>
      <c r="AQ4853" s="5">
        <f t="shared" si="835"/>
        <v>0</v>
      </c>
      <c r="AR4853" s="5">
        <v>0</v>
      </c>
      <c r="AS4853" s="6"/>
      <c r="AT4853" s="5">
        <v>0</v>
      </c>
      <c r="AU4853" s="5">
        <v>0</v>
      </c>
      <c r="AV4853" t="str">
        <f t="shared" si="828"/>
        <v>N</v>
      </c>
      <c r="AW4853" t="s">
        <v>60</v>
      </c>
      <c r="AX4853" t="s">
        <v>61</v>
      </c>
      <c r="AY4853" t="s">
        <v>62</v>
      </c>
      <c r="AZ4853" t="s">
        <v>62</v>
      </c>
      <c r="BA4853" t="str">
        <f t="shared" si="829"/>
        <v>N</v>
      </c>
    </row>
    <row r="4854" spans="1:53">
      <c r="A4854" t="s">
        <v>53</v>
      </c>
      <c r="B4854" t="s">
        <v>54</v>
      </c>
      <c r="C4854" t="s">
        <v>55</v>
      </c>
      <c r="D4854">
        <v>2022</v>
      </c>
      <c r="F4854" t="s">
        <v>4521</v>
      </c>
      <c r="G4854" t="s">
        <v>11298</v>
      </c>
      <c r="I4854" t="s">
        <v>11299</v>
      </c>
      <c r="J4854" t="s">
        <v>101</v>
      </c>
      <c r="K4854" t="s">
        <v>93</v>
      </c>
      <c r="L4854" s="5">
        <v>0</v>
      </c>
      <c r="M4854" s="5">
        <v>0</v>
      </c>
      <c r="N4854" s="5">
        <f t="shared" si="825"/>
        <v>0</v>
      </c>
      <c r="O4854" s="5">
        <v>0</v>
      </c>
      <c r="P4854" s="5">
        <v>0</v>
      </c>
      <c r="Q4854" s="5">
        <f t="shared" si="826"/>
        <v>0</v>
      </c>
      <c r="R4854" s="5">
        <v>0</v>
      </c>
      <c r="S4854" s="5">
        <v>0</v>
      </c>
      <c r="T4854" s="5">
        <f t="shared" si="827"/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f t="shared" si="830"/>
        <v>0</v>
      </c>
      <c r="Z4854" s="5">
        <v>0</v>
      </c>
      <c r="AA4854" s="5">
        <v>0</v>
      </c>
      <c r="AB4854" s="5">
        <f t="shared" si="831"/>
        <v>0</v>
      </c>
      <c r="AC4854" s="5">
        <v>0</v>
      </c>
      <c r="AD4854" s="5">
        <v>0</v>
      </c>
      <c r="AE4854" s="5">
        <f t="shared" si="832"/>
        <v>0</v>
      </c>
      <c r="AF4854" s="5">
        <v>1</v>
      </c>
      <c r="AG4854" s="6">
        <v>44874</v>
      </c>
      <c r="AH4854" s="5">
        <v>1</v>
      </c>
      <c r="AI4854" s="5">
        <v>0</v>
      </c>
      <c r="AJ4854" s="5">
        <v>0</v>
      </c>
      <c r="AK4854" s="5">
        <f t="shared" si="833"/>
        <v>0</v>
      </c>
      <c r="AL4854" s="5">
        <v>0</v>
      </c>
      <c r="AM4854" s="5">
        <v>0</v>
      </c>
      <c r="AN4854" s="5">
        <f t="shared" si="834"/>
        <v>0</v>
      </c>
      <c r="AO4854" s="5">
        <v>0</v>
      </c>
      <c r="AP4854" s="5">
        <v>0</v>
      </c>
      <c r="AQ4854" s="5">
        <f t="shared" si="835"/>
        <v>0</v>
      </c>
      <c r="AR4854" s="5">
        <v>0</v>
      </c>
      <c r="AS4854" s="6"/>
      <c r="AT4854" s="5">
        <v>0</v>
      </c>
      <c r="AU4854" s="5">
        <v>0</v>
      </c>
      <c r="AV4854" t="str">
        <f t="shared" si="828"/>
        <v>N</v>
      </c>
      <c r="AW4854" t="s">
        <v>60</v>
      </c>
      <c r="AX4854" t="s">
        <v>61</v>
      </c>
      <c r="AY4854" t="s">
        <v>62</v>
      </c>
      <c r="AZ4854" t="s">
        <v>62</v>
      </c>
      <c r="BA4854" t="str">
        <f t="shared" si="829"/>
        <v>N</v>
      </c>
    </row>
    <row r="4855" spans="1:53">
      <c r="A4855" t="s">
        <v>53</v>
      </c>
      <c r="B4855" t="s">
        <v>54</v>
      </c>
      <c r="C4855" t="s">
        <v>89</v>
      </c>
      <c r="D4855">
        <v>2022</v>
      </c>
      <c r="F4855" t="s">
        <v>11300</v>
      </c>
      <c r="G4855" t="s">
        <v>11301</v>
      </c>
      <c r="I4855" t="s">
        <v>11302</v>
      </c>
      <c r="J4855" t="s">
        <v>101</v>
      </c>
      <c r="K4855" t="s">
        <v>93</v>
      </c>
      <c r="L4855" s="5">
        <v>0</v>
      </c>
      <c r="M4855" s="5">
        <v>0</v>
      </c>
      <c r="N4855" s="5">
        <f t="shared" si="825"/>
        <v>0</v>
      </c>
      <c r="O4855" s="5">
        <v>0</v>
      </c>
      <c r="P4855" s="5">
        <v>0</v>
      </c>
      <c r="Q4855" s="5">
        <f t="shared" si="826"/>
        <v>0</v>
      </c>
      <c r="R4855" s="5">
        <v>0</v>
      </c>
      <c r="S4855" s="5">
        <v>0</v>
      </c>
      <c r="T4855" s="5">
        <f t="shared" si="827"/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f t="shared" si="830"/>
        <v>0</v>
      </c>
      <c r="Z4855" s="5">
        <v>0</v>
      </c>
      <c r="AA4855" s="5">
        <v>0</v>
      </c>
      <c r="AB4855" s="5">
        <f t="shared" si="831"/>
        <v>0</v>
      </c>
      <c r="AC4855" s="5">
        <v>0</v>
      </c>
      <c r="AD4855" s="5">
        <v>0</v>
      </c>
      <c r="AE4855" s="5">
        <f t="shared" si="832"/>
        <v>0</v>
      </c>
      <c r="AF4855" s="5">
        <v>1</v>
      </c>
      <c r="AG4855" s="6">
        <v>44811</v>
      </c>
      <c r="AH4855" s="5">
        <v>1</v>
      </c>
      <c r="AI4855" s="5">
        <v>0</v>
      </c>
      <c r="AJ4855" s="5">
        <v>0</v>
      </c>
      <c r="AK4855" s="5">
        <f t="shared" si="833"/>
        <v>0</v>
      </c>
      <c r="AL4855" s="5">
        <v>0</v>
      </c>
      <c r="AM4855" s="5">
        <v>0</v>
      </c>
      <c r="AN4855" s="5">
        <f t="shared" si="834"/>
        <v>0</v>
      </c>
      <c r="AO4855" s="5">
        <v>0</v>
      </c>
      <c r="AP4855" s="5">
        <v>0</v>
      </c>
      <c r="AQ4855" s="5">
        <f t="shared" si="835"/>
        <v>0</v>
      </c>
      <c r="AR4855" s="5">
        <v>0</v>
      </c>
      <c r="AS4855" s="6"/>
      <c r="AT4855" s="5">
        <v>0</v>
      </c>
      <c r="AU4855" s="5">
        <v>0</v>
      </c>
      <c r="AV4855" t="str">
        <f t="shared" si="828"/>
        <v>N</v>
      </c>
      <c r="AW4855" t="s">
        <v>60</v>
      </c>
      <c r="AX4855" t="s">
        <v>61</v>
      </c>
      <c r="AY4855" t="s">
        <v>62</v>
      </c>
      <c r="AZ4855" t="s">
        <v>62</v>
      </c>
      <c r="BA4855" t="str">
        <f t="shared" si="829"/>
        <v>N</v>
      </c>
    </row>
    <row r="4856" spans="1:53">
      <c r="A4856" t="s">
        <v>53</v>
      </c>
      <c r="B4856" t="s">
        <v>54</v>
      </c>
      <c r="C4856" t="s">
        <v>55</v>
      </c>
      <c r="D4856">
        <v>2022</v>
      </c>
      <c r="F4856" t="s">
        <v>11303</v>
      </c>
      <c r="G4856" t="s">
        <v>11304</v>
      </c>
      <c r="I4856" t="s">
        <v>11305</v>
      </c>
      <c r="J4856" t="s">
        <v>101</v>
      </c>
      <c r="K4856" t="s">
        <v>93</v>
      </c>
      <c r="L4856" s="5">
        <v>0</v>
      </c>
      <c r="M4856" s="5">
        <v>0</v>
      </c>
      <c r="N4856" s="5">
        <f t="shared" si="825"/>
        <v>0</v>
      </c>
      <c r="O4856" s="5">
        <v>0</v>
      </c>
      <c r="P4856" s="5">
        <v>0</v>
      </c>
      <c r="Q4856" s="5">
        <f t="shared" si="826"/>
        <v>0</v>
      </c>
      <c r="R4856" s="5">
        <v>0</v>
      </c>
      <c r="S4856" s="5">
        <v>0</v>
      </c>
      <c r="T4856" s="5">
        <f t="shared" si="827"/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f t="shared" si="830"/>
        <v>0</v>
      </c>
      <c r="Z4856" s="5">
        <v>0</v>
      </c>
      <c r="AA4856" s="5">
        <v>0</v>
      </c>
      <c r="AB4856" s="5">
        <f t="shared" si="831"/>
        <v>0</v>
      </c>
      <c r="AC4856" s="5">
        <v>0</v>
      </c>
      <c r="AD4856" s="5">
        <v>0</v>
      </c>
      <c r="AE4856" s="5">
        <f t="shared" si="832"/>
        <v>0</v>
      </c>
      <c r="AF4856" s="5">
        <v>1</v>
      </c>
      <c r="AG4856" s="6">
        <v>44630</v>
      </c>
      <c r="AH4856" s="5">
        <v>1</v>
      </c>
      <c r="AI4856" s="5">
        <v>0</v>
      </c>
      <c r="AJ4856" s="5">
        <v>0</v>
      </c>
      <c r="AK4856" s="5">
        <f t="shared" si="833"/>
        <v>0</v>
      </c>
      <c r="AL4856" s="5">
        <v>0</v>
      </c>
      <c r="AM4856" s="5">
        <v>0</v>
      </c>
      <c r="AN4856" s="5">
        <f t="shared" si="834"/>
        <v>0</v>
      </c>
      <c r="AO4856" s="5">
        <v>0</v>
      </c>
      <c r="AP4856" s="5">
        <v>0</v>
      </c>
      <c r="AQ4856" s="5">
        <f t="shared" si="835"/>
        <v>0</v>
      </c>
      <c r="AR4856" s="5">
        <v>0</v>
      </c>
      <c r="AS4856" s="6"/>
      <c r="AT4856" s="5">
        <v>0</v>
      </c>
      <c r="AU4856" s="5">
        <v>0</v>
      </c>
      <c r="AV4856" t="str">
        <f t="shared" si="828"/>
        <v>N</v>
      </c>
      <c r="AW4856" t="s">
        <v>60</v>
      </c>
      <c r="AX4856" t="s">
        <v>61</v>
      </c>
      <c r="AY4856" t="s">
        <v>62</v>
      </c>
      <c r="AZ4856" t="s">
        <v>62</v>
      </c>
      <c r="BA4856" t="str">
        <f t="shared" si="829"/>
        <v>N</v>
      </c>
    </row>
    <row r="4857" spans="1:53">
      <c r="A4857" t="s">
        <v>53</v>
      </c>
      <c r="B4857" t="s">
        <v>54</v>
      </c>
      <c r="C4857" t="s">
        <v>89</v>
      </c>
      <c r="D4857">
        <v>2022</v>
      </c>
      <c r="F4857" t="s">
        <v>11306</v>
      </c>
      <c r="G4857" t="s">
        <v>11307</v>
      </c>
      <c r="I4857" t="s">
        <v>11308</v>
      </c>
      <c r="J4857" t="s">
        <v>101</v>
      </c>
      <c r="K4857" t="s">
        <v>93</v>
      </c>
      <c r="L4857" s="5">
        <v>0</v>
      </c>
      <c r="M4857" s="5">
        <v>0</v>
      </c>
      <c r="N4857" s="5">
        <f t="shared" si="825"/>
        <v>0</v>
      </c>
      <c r="O4857" s="5">
        <v>0</v>
      </c>
      <c r="P4857" s="5">
        <v>0</v>
      </c>
      <c r="Q4857" s="5">
        <f t="shared" si="826"/>
        <v>0</v>
      </c>
      <c r="R4857" s="5">
        <v>0</v>
      </c>
      <c r="S4857" s="5">
        <v>0</v>
      </c>
      <c r="T4857" s="5">
        <f t="shared" si="827"/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f t="shared" si="830"/>
        <v>0</v>
      </c>
      <c r="Z4857" s="5">
        <v>0</v>
      </c>
      <c r="AA4857" s="5">
        <v>0</v>
      </c>
      <c r="AB4857" s="5">
        <f t="shared" si="831"/>
        <v>0</v>
      </c>
      <c r="AC4857" s="5">
        <v>0</v>
      </c>
      <c r="AD4857" s="5">
        <v>0</v>
      </c>
      <c r="AE4857" s="5">
        <f t="shared" si="832"/>
        <v>0</v>
      </c>
      <c r="AF4857" s="5">
        <v>1</v>
      </c>
      <c r="AG4857" s="6">
        <v>44771</v>
      </c>
      <c r="AH4857" s="5">
        <v>1</v>
      </c>
      <c r="AI4857" s="5">
        <v>0</v>
      </c>
      <c r="AJ4857" s="5">
        <v>0</v>
      </c>
      <c r="AK4857" s="5">
        <f t="shared" si="833"/>
        <v>0</v>
      </c>
      <c r="AL4857" s="5">
        <v>0</v>
      </c>
      <c r="AM4857" s="5">
        <v>0</v>
      </c>
      <c r="AN4857" s="5">
        <f t="shared" si="834"/>
        <v>0</v>
      </c>
      <c r="AO4857" s="5">
        <v>0</v>
      </c>
      <c r="AP4857" s="5">
        <v>0</v>
      </c>
      <c r="AQ4857" s="5">
        <f t="shared" si="835"/>
        <v>0</v>
      </c>
      <c r="AR4857" s="5">
        <v>0</v>
      </c>
      <c r="AS4857" s="6"/>
      <c r="AT4857" s="5">
        <v>0</v>
      </c>
      <c r="AU4857" s="5">
        <v>0</v>
      </c>
      <c r="AV4857" t="str">
        <f t="shared" si="828"/>
        <v>N</v>
      </c>
      <c r="AW4857" t="s">
        <v>60</v>
      </c>
      <c r="AX4857" t="s">
        <v>61</v>
      </c>
      <c r="AY4857" t="s">
        <v>62</v>
      </c>
      <c r="AZ4857" t="s">
        <v>62</v>
      </c>
      <c r="BA4857" t="str">
        <f t="shared" si="829"/>
        <v>N</v>
      </c>
    </row>
    <row r="4858" spans="1:53">
      <c r="A4858" t="s">
        <v>53</v>
      </c>
      <c r="B4858" t="s">
        <v>54</v>
      </c>
      <c r="C4858" t="s">
        <v>89</v>
      </c>
      <c r="D4858">
        <v>2022</v>
      </c>
      <c r="F4858" t="s">
        <v>11309</v>
      </c>
      <c r="G4858" t="s">
        <v>11310</v>
      </c>
      <c r="I4858" t="s">
        <v>11311</v>
      </c>
      <c r="J4858" t="s">
        <v>101</v>
      </c>
      <c r="K4858" t="s">
        <v>93</v>
      </c>
      <c r="L4858" s="5">
        <v>0</v>
      </c>
      <c r="M4858" s="5">
        <v>0</v>
      </c>
      <c r="N4858" s="5">
        <f t="shared" si="825"/>
        <v>0</v>
      </c>
      <c r="O4858" s="5">
        <v>0</v>
      </c>
      <c r="P4858" s="5">
        <v>0</v>
      </c>
      <c r="Q4858" s="5">
        <f t="shared" si="826"/>
        <v>0</v>
      </c>
      <c r="R4858" s="5">
        <v>0</v>
      </c>
      <c r="S4858" s="5">
        <v>0</v>
      </c>
      <c r="T4858" s="5">
        <f t="shared" si="827"/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f t="shared" si="830"/>
        <v>0</v>
      </c>
      <c r="Z4858" s="5">
        <v>0</v>
      </c>
      <c r="AA4858" s="5">
        <v>0</v>
      </c>
      <c r="AB4858" s="5">
        <f t="shared" si="831"/>
        <v>0</v>
      </c>
      <c r="AC4858" s="5">
        <v>0</v>
      </c>
      <c r="AD4858" s="5">
        <v>0</v>
      </c>
      <c r="AE4858" s="5">
        <f t="shared" si="832"/>
        <v>0</v>
      </c>
      <c r="AF4858" s="5">
        <v>1</v>
      </c>
      <c r="AG4858" s="6">
        <v>44771</v>
      </c>
      <c r="AH4858" s="5">
        <v>1</v>
      </c>
      <c r="AI4858" s="5">
        <v>0</v>
      </c>
      <c r="AJ4858" s="5">
        <v>0</v>
      </c>
      <c r="AK4858" s="5">
        <f t="shared" si="833"/>
        <v>0</v>
      </c>
      <c r="AL4858" s="5">
        <v>0</v>
      </c>
      <c r="AM4858" s="5">
        <v>0</v>
      </c>
      <c r="AN4858" s="5">
        <f t="shared" si="834"/>
        <v>0</v>
      </c>
      <c r="AO4858" s="5">
        <v>0</v>
      </c>
      <c r="AP4858" s="5">
        <v>0</v>
      </c>
      <c r="AQ4858" s="5">
        <f t="shared" si="835"/>
        <v>0</v>
      </c>
      <c r="AR4858" s="5">
        <v>0</v>
      </c>
      <c r="AS4858" s="6"/>
      <c r="AT4858" s="5">
        <v>0</v>
      </c>
      <c r="AU4858" s="5">
        <v>0</v>
      </c>
      <c r="AV4858" t="str">
        <f t="shared" si="828"/>
        <v>N</v>
      </c>
      <c r="AW4858" t="s">
        <v>60</v>
      </c>
      <c r="AX4858" t="s">
        <v>61</v>
      </c>
      <c r="AY4858" t="s">
        <v>62</v>
      </c>
      <c r="AZ4858" t="s">
        <v>62</v>
      </c>
      <c r="BA4858" t="str">
        <f t="shared" si="829"/>
        <v>N</v>
      </c>
    </row>
    <row r="4859" spans="1:53">
      <c r="A4859" t="s">
        <v>53</v>
      </c>
      <c r="B4859" t="s">
        <v>54</v>
      </c>
      <c r="C4859" t="s">
        <v>89</v>
      </c>
      <c r="D4859">
        <v>2022</v>
      </c>
      <c r="F4859" t="s">
        <v>11312</v>
      </c>
      <c r="G4859" t="s">
        <v>11313</v>
      </c>
      <c r="I4859" t="s">
        <v>11314</v>
      </c>
      <c r="J4859" t="s">
        <v>101</v>
      </c>
      <c r="K4859" t="s">
        <v>93</v>
      </c>
      <c r="L4859" s="5">
        <v>0</v>
      </c>
      <c r="M4859" s="5">
        <v>0</v>
      </c>
      <c r="N4859" s="5">
        <f t="shared" si="825"/>
        <v>0</v>
      </c>
      <c r="O4859" s="5">
        <v>0</v>
      </c>
      <c r="P4859" s="5">
        <v>0</v>
      </c>
      <c r="Q4859" s="5">
        <f t="shared" si="826"/>
        <v>0</v>
      </c>
      <c r="R4859" s="5">
        <v>0</v>
      </c>
      <c r="S4859" s="5">
        <v>0</v>
      </c>
      <c r="T4859" s="5">
        <f t="shared" si="827"/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f t="shared" si="830"/>
        <v>0</v>
      </c>
      <c r="Z4859" s="5">
        <v>0</v>
      </c>
      <c r="AA4859" s="5">
        <v>0</v>
      </c>
      <c r="AB4859" s="5">
        <f t="shared" si="831"/>
        <v>0</v>
      </c>
      <c r="AC4859" s="5">
        <v>0</v>
      </c>
      <c r="AD4859" s="5">
        <v>0</v>
      </c>
      <c r="AE4859" s="5">
        <f t="shared" si="832"/>
        <v>0</v>
      </c>
      <c r="AF4859" s="5">
        <v>1</v>
      </c>
      <c r="AG4859" s="6">
        <v>44624</v>
      </c>
      <c r="AH4859" s="5">
        <v>1</v>
      </c>
      <c r="AI4859" s="5">
        <v>0</v>
      </c>
      <c r="AJ4859" s="5">
        <v>0</v>
      </c>
      <c r="AK4859" s="5">
        <f t="shared" si="833"/>
        <v>0</v>
      </c>
      <c r="AL4859" s="5">
        <v>0</v>
      </c>
      <c r="AM4859" s="5">
        <v>0</v>
      </c>
      <c r="AN4859" s="5">
        <f t="shared" si="834"/>
        <v>0</v>
      </c>
      <c r="AO4859" s="5">
        <v>0</v>
      </c>
      <c r="AP4859" s="5">
        <v>0</v>
      </c>
      <c r="AQ4859" s="5">
        <f t="shared" si="835"/>
        <v>0</v>
      </c>
      <c r="AR4859" s="5">
        <v>0</v>
      </c>
      <c r="AS4859" s="6"/>
      <c r="AT4859" s="5">
        <v>0</v>
      </c>
      <c r="AU4859" s="5">
        <v>0</v>
      </c>
      <c r="AV4859" t="str">
        <f t="shared" si="828"/>
        <v>N</v>
      </c>
      <c r="AW4859" t="s">
        <v>60</v>
      </c>
      <c r="AX4859" t="s">
        <v>61</v>
      </c>
      <c r="AY4859" t="s">
        <v>62</v>
      </c>
      <c r="AZ4859" t="s">
        <v>62</v>
      </c>
      <c r="BA4859" t="str">
        <f t="shared" si="829"/>
        <v>N</v>
      </c>
    </row>
    <row r="4860" spans="1:53">
      <c r="A4860" t="s">
        <v>53</v>
      </c>
      <c r="B4860" t="s">
        <v>54</v>
      </c>
      <c r="C4860" t="s">
        <v>55</v>
      </c>
      <c r="D4860">
        <v>2022</v>
      </c>
      <c r="F4860" t="s">
        <v>4529</v>
      </c>
      <c r="G4860" t="s">
        <v>4530</v>
      </c>
      <c r="I4860" t="s">
        <v>11315</v>
      </c>
      <c r="J4860" t="s">
        <v>101</v>
      </c>
      <c r="K4860" t="s">
        <v>93</v>
      </c>
      <c r="L4860" s="5">
        <v>0</v>
      </c>
      <c r="M4860" s="5">
        <v>0</v>
      </c>
      <c r="N4860" s="5">
        <f t="shared" si="825"/>
        <v>0</v>
      </c>
      <c r="O4860" s="5">
        <v>0</v>
      </c>
      <c r="P4860" s="5">
        <v>0</v>
      </c>
      <c r="Q4860" s="5">
        <f t="shared" si="826"/>
        <v>0</v>
      </c>
      <c r="R4860" s="5">
        <v>0</v>
      </c>
      <c r="S4860" s="5">
        <v>0</v>
      </c>
      <c r="T4860" s="5">
        <f t="shared" si="827"/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f t="shared" si="830"/>
        <v>0</v>
      </c>
      <c r="Z4860" s="5">
        <v>0</v>
      </c>
      <c r="AA4860" s="5">
        <v>0</v>
      </c>
      <c r="AB4860" s="5">
        <f t="shared" si="831"/>
        <v>0</v>
      </c>
      <c r="AC4860" s="5">
        <v>0</v>
      </c>
      <c r="AD4860" s="5">
        <v>0</v>
      </c>
      <c r="AE4860" s="5">
        <f t="shared" si="832"/>
        <v>0</v>
      </c>
      <c r="AF4860" s="5">
        <v>1</v>
      </c>
      <c r="AG4860" s="6">
        <v>44909</v>
      </c>
      <c r="AH4860" s="5">
        <v>1</v>
      </c>
      <c r="AI4860" s="5">
        <v>0</v>
      </c>
      <c r="AJ4860" s="5">
        <v>0</v>
      </c>
      <c r="AK4860" s="5">
        <f t="shared" si="833"/>
        <v>0</v>
      </c>
      <c r="AL4860" s="5">
        <v>0</v>
      </c>
      <c r="AM4860" s="5">
        <v>0</v>
      </c>
      <c r="AN4860" s="5">
        <f t="shared" si="834"/>
        <v>0</v>
      </c>
      <c r="AO4860" s="5">
        <v>0</v>
      </c>
      <c r="AP4860" s="5">
        <v>0</v>
      </c>
      <c r="AQ4860" s="5">
        <f t="shared" si="835"/>
        <v>0</v>
      </c>
      <c r="AR4860" s="5">
        <v>0</v>
      </c>
      <c r="AS4860" s="6"/>
      <c r="AT4860" s="5">
        <v>0</v>
      </c>
      <c r="AU4860" s="5">
        <v>0</v>
      </c>
      <c r="AV4860" t="str">
        <f t="shared" si="828"/>
        <v>N</v>
      </c>
      <c r="AW4860" t="s">
        <v>60</v>
      </c>
      <c r="AX4860" t="s">
        <v>61</v>
      </c>
      <c r="AY4860" t="s">
        <v>62</v>
      </c>
      <c r="AZ4860" t="s">
        <v>62</v>
      </c>
      <c r="BA4860" t="str">
        <f t="shared" si="829"/>
        <v>N</v>
      </c>
    </row>
    <row r="4861" spans="1:53">
      <c r="A4861" t="s">
        <v>53</v>
      </c>
      <c r="B4861" t="s">
        <v>54</v>
      </c>
      <c r="C4861" t="s">
        <v>89</v>
      </c>
      <c r="D4861">
        <v>2022</v>
      </c>
      <c r="F4861" t="s">
        <v>11316</v>
      </c>
      <c r="G4861" t="s">
        <v>11317</v>
      </c>
      <c r="I4861" t="s">
        <v>11318</v>
      </c>
      <c r="J4861" t="s">
        <v>101</v>
      </c>
      <c r="K4861" t="s">
        <v>93</v>
      </c>
      <c r="L4861" s="5">
        <v>0</v>
      </c>
      <c r="M4861" s="5">
        <v>0</v>
      </c>
      <c r="N4861" s="5">
        <f t="shared" si="825"/>
        <v>0</v>
      </c>
      <c r="O4861" s="5">
        <v>0</v>
      </c>
      <c r="P4861" s="5">
        <v>0</v>
      </c>
      <c r="Q4861" s="5">
        <f t="shared" si="826"/>
        <v>0</v>
      </c>
      <c r="R4861" s="5">
        <v>0</v>
      </c>
      <c r="S4861" s="5">
        <v>0</v>
      </c>
      <c r="T4861" s="5">
        <f t="shared" si="827"/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f t="shared" si="830"/>
        <v>0</v>
      </c>
      <c r="Z4861" s="5">
        <v>0</v>
      </c>
      <c r="AA4861" s="5">
        <v>0</v>
      </c>
      <c r="AB4861" s="5">
        <f t="shared" si="831"/>
        <v>0</v>
      </c>
      <c r="AC4861" s="5">
        <v>0</v>
      </c>
      <c r="AD4861" s="5">
        <v>0</v>
      </c>
      <c r="AE4861" s="5">
        <f t="shared" si="832"/>
        <v>0</v>
      </c>
      <c r="AF4861" s="5">
        <v>1</v>
      </c>
      <c r="AG4861" s="6">
        <v>44799</v>
      </c>
      <c r="AH4861" s="5">
        <v>1</v>
      </c>
      <c r="AI4861" s="5">
        <v>0</v>
      </c>
      <c r="AJ4861" s="5">
        <v>0</v>
      </c>
      <c r="AK4861" s="5">
        <f t="shared" si="833"/>
        <v>0</v>
      </c>
      <c r="AL4861" s="5">
        <v>0</v>
      </c>
      <c r="AM4861" s="5">
        <v>0</v>
      </c>
      <c r="AN4861" s="5">
        <f t="shared" si="834"/>
        <v>0</v>
      </c>
      <c r="AO4861" s="5">
        <v>0</v>
      </c>
      <c r="AP4861" s="5">
        <v>0</v>
      </c>
      <c r="AQ4861" s="5">
        <f t="shared" si="835"/>
        <v>0</v>
      </c>
      <c r="AR4861" s="5">
        <v>0</v>
      </c>
      <c r="AS4861" s="6"/>
      <c r="AT4861" s="5">
        <v>0</v>
      </c>
      <c r="AU4861" s="5">
        <v>0</v>
      </c>
      <c r="AV4861" t="str">
        <f t="shared" si="828"/>
        <v>N</v>
      </c>
      <c r="AW4861" t="s">
        <v>60</v>
      </c>
      <c r="AX4861" t="s">
        <v>61</v>
      </c>
      <c r="AY4861" t="s">
        <v>62</v>
      </c>
      <c r="AZ4861" t="s">
        <v>62</v>
      </c>
      <c r="BA4861" t="str">
        <f t="shared" si="829"/>
        <v>N</v>
      </c>
    </row>
    <row r="4862" spans="1:53">
      <c r="A4862" t="s">
        <v>53</v>
      </c>
      <c r="B4862" t="s">
        <v>54</v>
      </c>
      <c r="C4862" t="s">
        <v>89</v>
      </c>
      <c r="D4862">
        <v>2022</v>
      </c>
      <c r="F4862" t="s">
        <v>11319</v>
      </c>
      <c r="G4862" t="s">
        <v>11320</v>
      </c>
      <c r="I4862" t="s">
        <v>11321</v>
      </c>
      <c r="J4862" t="s">
        <v>101</v>
      </c>
      <c r="K4862" t="s">
        <v>93</v>
      </c>
      <c r="L4862" s="5">
        <v>0</v>
      </c>
      <c r="M4862" s="5">
        <v>0</v>
      </c>
      <c r="N4862" s="5">
        <f t="shared" si="825"/>
        <v>0</v>
      </c>
      <c r="O4862" s="5">
        <v>0</v>
      </c>
      <c r="P4862" s="5">
        <v>0</v>
      </c>
      <c r="Q4862" s="5">
        <f t="shared" si="826"/>
        <v>0</v>
      </c>
      <c r="R4862" s="5">
        <v>0</v>
      </c>
      <c r="S4862" s="5">
        <v>0</v>
      </c>
      <c r="T4862" s="5">
        <f t="shared" si="827"/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f t="shared" si="830"/>
        <v>0</v>
      </c>
      <c r="Z4862" s="5">
        <v>0</v>
      </c>
      <c r="AA4862" s="5">
        <v>0</v>
      </c>
      <c r="AB4862" s="5">
        <f t="shared" si="831"/>
        <v>0</v>
      </c>
      <c r="AC4862" s="5">
        <v>0</v>
      </c>
      <c r="AD4862" s="5">
        <v>0</v>
      </c>
      <c r="AE4862" s="5">
        <f t="shared" si="832"/>
        <v>0</v>
      </c>
      <c r="AF4862" s="5">
        <v>1</v>
      </c>
      <c r="AG4862" s="6">
        <v>44635</v>
      </c>
      <c r="AH4862" s="5">
        <v>1</v>
      </c>
      <c r="AI4862" s="5">
        <v>0</v>
      </c>
      <c r="AJ4862" s="5">
        <v>0</v>
      </c>
      <c r="AK4862" s="5">
        <f t="shared" si="833"/>
        <v>0</v>
      </c>
      <c r="AL4862" s="5">
        <v>0</v>
      </c>
      <c r="AM4862" s="5">
        <v>0</v>
      </c>
      <c r="AN4862" s="5">
        <f t="shared" si="834"/>
        <v>0</v>
      </c>
      <c r="AO4862" s="5">
        <v>0</v>
      </c>
      <c r="AP4862" s="5">
        <v>0</v>
      </c>
      <c r="AQ4862" s="5">
        <f t="shared" si="835"/>
        <v>0</v>
      </c>
      <c r="AR4862" s="5">
        <v>0</v>
      </c>
      <c r="AS4862" s="6"/>
      <c r="AT4862" s="5">
        <v>0</v>
      </c>
      <c r="AU4862" s="5">
        <v>0</v>
      </c>
      <c r="AV4862" t="str">
        <f t="shared" si="828"/>
        <v>N</v>
      </c>
      <c r="AW4862" t="s">
        <v>60</v>
      </c>
      <c r="AX4862" t="s">
        <v>61</v>
      </c>
      <c r="AY4862" t="s">
        <v>62</v>
      </c>
      <c r="AZ4862" t="s">
        <v>62</v>
      </c>
      <c r="BA4862" t="str">
        <f t="shared" si="829"/>
        <v>N</v>
      </c>
    </row>
    <row r="4863" spans="1:53">
      <c r="A4863" t="s">
        <v>53</v>
      </c>
      <c r="B4863" t="s">
        <v>54</v>
      </c>
      <c r="C4863" t="s">
        <v>89</v>
      </c>
      <c r="D4863">
        <v>2022</v>
      </c>
      <c r="F4863" t="s">
        <v>11322</v>
      </c>
      <c r="G4863" t="s">
        <v>11323</v>
      </c>
      <c r="I4863" t="s">
        <v>11324</v>
      </c>
      <c r="J4863" t="s">
        <v>101</v>
      </c>
      <c r="K4863" t="s">
        <v>93</v>
      </c>
      <c r="L4863" s="5">
        <v>0</v>
      </c>
      <c r="M4863" s="5">
        <v>0</v>
      </c>
      <c r="N4863" s="5">
        <f t="shared" si="825"/>
        <v>0</v>
      </c>
      <c r="O4863" s="5">
        <v>0</v>
      </c>
      <c r="P4863" s="5">
        <v>0</v>
      </c>
      <c r="Q4863" s="5">
        <f t="shared" si="826"/>
        <v>0</v>
      </c>
      <c r="R4863" s="5">
        <v>0</v>
      </c>
      <c r="S4863" s="5">
        <v>0</v>
      </c>
      <c r="T4863" s="5">
        <f t="shared" si="827"/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f t="shared" si="830"/>
        <v>0</v>
      </c>
      <c r="Z4863" s="5">
        <v>0</v>
      </c>
      <c r="AA4863" s="5">
        <v>0</v>
      </c>
      <c r="AB4863" s="5">
        <f t="shared" si="831"/>
        <v>0</v>
      </c>
      <c r="AC4863" s="5">
        <v>0</v>
      </c>
      <c r="AD4863" s="5">
        <v>0</v>
      </c>
      <c r="AE4863" s="5">
        <f t="shared" si="832"/>
        <v>0</v>
      </c>
      <c r="AF4863" s="5">
        <v>1</v>
      </c>
      <c r="AG4863" s="6">
        <v>44771</v>
      </c>
      <c r="AH4863" s="5">
        <v>1</v>
      </c>
      <c r="AI4863" s="5">
        <v>0</v>
      </c>
      <c r="AJ4863" s="5">
        <v>0</v>
      </c>
      <c r="AK4863" s="5">
        <f t="shared" si="833"/>
        <v>0</v>
      </c>
      <c r="AL4863" s="5">
        <v>0</v>
      </c>
      <c r="AM4863" s="5">
        <v>0</v>
      </c>
      <c r="AN4863" s="5">
        <f t="shared" si="834"/>
        <v>0</v>
      </c>
      <c r="AO4863" s="5">
        <v>0</v>
      </c>
      <c r="AP4863" s="5">
        <v>0</v>
      </c>
      <c r="AQ4863" s="5">
        <f t="shared" si="835"/>
        <v>0</v>
      </c>
      <c r="AR4863" s="5">
        <v>0</v>
      </c>
      <c r="AS4863" s="6"/>
      <c r="AT4863" s="5">
        <v>0</v>
      </c>
      <c r="AU4863" s="5">
        <v>0</v>
      </c>
      <c r="AV4863" t="str">
        <f t="shared" si="828"/>
        <v>N</v>
      </c>
      <c r="AW4863" t="s">
        <v>60</v>
      </c>
      <c r="AX4863" t="s">
        <v>61</v>
      </c>
      <c r="AY4863" t="s">
        <v>62</v>
      </c>
      <c r="AZ4863" t="s">
        <v>62</v>
      </c>
      <c r="BA4863" t="str">
        <f t="shared" si="829"/>
        <v>N</v>
      </c>
    </row>
    <row r="4864" spans="1:53">
      <c r="A4864" t="s">
        <v>53</v>
      </c>
      <c r="B4864" t="s">
        <v>54</v>
      </c>
      <c r="C4864" t="s">
        <v>55</v>
      </c>
      <c r="D4864">
        <v>2022</v>
      </c>
      <c r="F4864" t="s">
        <v>11325</v>
      </c>
      <c r="G4864" t="s">
        <v>11326</v>
      </c>
      <c r="I4864" t="s">
        <v>11327</v>
      </c>
      <c r="J4864" t="s">
        <v>101</v>
      </c>
      <c r="K4864" t="s">
        <v>93</v>
      </c>
      <c r="L4864" s="5">
        <v>0</v>
      </c>
      <c r="M4864" s="5">
        <v>0</v>
      </c>
      <c r="N4864" s="5">
        <f t="shared" si="825"/>
        <v>0</v>
      </c>
      <c r="O4864" s="5">
        <v>0</v>
      </c>
      <c r="P4864" s="5">
        <v>0</v>
      </c>
      <c r="Q4864" s="5">
        <f t="shared" si="826"/>
        <v>0</v>
      </c>
      <c r="R4864" s="5">
        <v>0</v>
      </c>
      <c r="S4864" s="5">
        <v>0</v>
      </c>
      <c r="T4864" s="5">
        <f t="shared" si="827"/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f t="shared" si="830"/>
        <v>0</v>
      </c>
      <c r="Z4864" s="5">
        <v>0</v>
      </c>
      <c r="AA4864" s="5">
        <v>0</v>
      </c>
      <c r="AB4864" s="5">
        <f t="shared" si="831"/>
        <v>0</v>
      </c>
      <c r="AC4864" s="5">
        <v>0</v>
      </c>
      <c r="AD4864" s="5">
        <v>0</v>
      </c>
      <c r="AE4864" s="5">
        <f t="shared" si="832"/>
        <v>0</v>
      </c>
      <c r="AF4864" s="5">
        <v>1</v>
      </c>
      <c r="AG4864" s="6">
        <v>44918</v>
      </c>
      <c r="AH4864" s="5">
        <v>1</v>
      </c>
      <c r="AI4864" s="5">
        <v>0</v>
      </c>
      <c r="AJ4864" s="5">
        <v>0</v>
      </c>
      <c r="AK4864" s="5">
        <f t="shared" si="833"/>
        <v>0</v>
      </c>
      <c r="AL4864" s="5">
        <v>0</v>
      </c>
      <c r="AM4864" s="5">
        <v>0</v>
      </c>
      <c r="AN4864" s="5">
        <f t="shared" si="834"/>
        <v>0</v>
      </c>
      <c r="AO4864" s="5">
        <v>0</v>
      </c>
      <c r="AP4864" s="5">
        <v>0</v>
      </c>
      <c r="AQ4864" s="5">
        <f t="shared" si="835"/>
        <v>0</v>
      </c>
      <c r="AR4864" s="5">
        <v>0</v>
      </c>
      <c r="AS4864" s="6"/>
      <c r="AT4864" s="5">
        <v>0</v>
      </c>
      <c r="AU4864" s="5">
        <v>0</v>
      </c>
      <c r="AV4864" t="str">
        <f t="shared" si="828"/>
        <v>N</v>
      </c>
      <c r="AW4864" t="s">
        <v>60</v>
      </c>
      <c r="AX4864" t="s">
        <v>61</v>
      </c>
      <c r="AY4864" t="s">
        <v>62</v>
      </c>
      <c r="AZ4864" t="s">
        <v>62</v>
      </c>
      <c r="BA4864" t="str">
        <f t="shared" si="829"/>
        <v>N</v>
      </c>
    </row>
    <row r="4865" spans="1:53">
      <c r="A4865" t="s">
        <v>53</v>
      </c>
      <c r="B4865" t="s">
        <v>54</v>
      </c>
      <c r="C4865" t="s">
        <v>89</v>
      </c>
      <c r="D4865">
        <v>2022</v>
      </c>
      <c r="F4865" t="s">
        <v>11328</v>
      </c>
      <c r="G4865" t="s">
        <v>11329</v>
      </c>
      <c r="I4865" t="s">
        <v>11330</v>
      </c>
      <c r="J4865" t="s">
        <v>101</v>
      </c>
      <c r="K4865" t="s">
        <v>93</v>
      </c>
      <c r="L4865" s="5">
        <v>0</v>
      </c>
      <c r="M4865" s="5">
        <v>0</v>
      </c>
      <c r="N4865" s="5">
        <f t="shared" si="825"/>
        <v>0</v>
      </c>
      <c r="O4865" s="5">
        <v>0</v>
      </c>
      <c r="P4865" s="5">
        <v>0</v>
      </c>
      <c r="Q4865" s="5">
        <f t="shared" si="826"/>
        <v>0</v>
      </c>
      <c r="R4865" s="5">
        <v>0</v>
      </c>
      <c r="S4865" s="5">
        <v>0</v>
      </c>
      <c r="T4865" s="5">
        <f t="shared" si="827"/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f t="shared" si="830"/>
        <v>0</v>
      </c>
      <c r="Z4865" s="5">
        <v>0</v>
      </c>
      <c r="AA4865" s="5">
        <v>0</v>
      </c>
      <c r="AB4865" s="5">
        <f t="shared" si="831"/>
        <v>0</v>
      </c>
      <c r="AC4865" s="5">
        <v>0</v>
      </c>
      <c r="AD4865" s="5">
        <v>0</v>
      </c>
      <c r="AE4865" s="5">
        <f t="shared" si="832"/>
        <v>0</v>
      </c>
      <c r="AF4865" s="5">
        <v>1</v>
      </c>
      <c r="AG4865" s="6">
        <v>44798</v>
      </c>
      <c r="AH4865" s="5">
        <v>1</v>
      </c>
      <c r="AI4865" s="5">
        <v>0</v>
      </c>
      <c r="AJ4865" s="5">
        <v>0</v>
      </c>
      <c r="AK4865" s="5">
        <f t="shared" si="833"/>
        <v>0</v>
      </c>
      <c r="AL4865" s="5">
        <v>0</v>
      </c>
      <c r="AM4865" s="5">
        <v>0</v>
      </c>
      <c r="AN4865" s="5">
        <f t="shared" si="834"/>
        <v>0</v>
      </c>
      <c r="AO4865" s="5">
        <v>0</v>
      </c>
      <c r="AP4865" s="5">
        <v>0</v>
      </c>
      <c r="AQ4865" s="5">
        <f t="shared" si="835"/>
        <v>0</v>
      </c>
      <c r="AR4865" s="5">
        <v>0</v>
      </c>
      <c r="AS4865" s="6"/>
      <c r="AT4865" s="5">
        <v>0</v>
      </c>
      <c r="AU4865" s="5">
        <v>0</v>
      </c>
      <c r="AV4865" t="str">
        <f t="shared" si="828"/>
        <v>N</v>
      </c>
      <c r="AW4865" t="s">
        <v>60</v>
      </c>
      <c r="AX4865" t="s">
        <v>61</v>
      </c>
      <c r="AY4865" t="s">
        <v>62</v>
      </c>
      <c r="AZ4865" t="s">
        <v>62</v>
      </c>
      <c r="BA4865" t="str">
        <f t="shared" si="829"/>
        <v>N</v>
      </c>
    </row>
    <row r="4866" spans="1:53">
      <c r="A4866" t="s">
        <v>53</v>
      </c>
      <c r="B4866" t="s">
        <v>54</v>
      </c>
      <c r="C4866" t="s">
        <v>89</v>
      </c>
      <c r="D4866">
        <v>2022</v>
      </c>
      <c r="F4866" t="s">
        <v>11331</v>
      </c>
      <c r="G4866" t="s">
        <v>11332</v>
      </c>
      <c r="I4866" t="s">
        <v>11333</v>
      </c>
      <c r="J4866" t="s">
        <v>101</v>
      </c>
      <c r="K4866" t="s">
        <v>93</v>
      </c>
      <c r="L4866" s="5">
        <v>0</v>
      </c>
      <c r="M4866" s="5">
        <v>0</v>
      </c>
      <c r="N4866" s="5">
        <f t="shared" ref="N4866:N4929" si="836">L4866+M4866</f>
        <v>0</v>
      </c>
      <c r="O4866" s="5">
        <v>0</v>
      </c>
      <c r="P4866" s="5">
        <v>0</v>
      </c>
      <c r="Q4866" s="5">
        <f t="shared" ref="Q4866:Q4929" si="837">O4866+P4866</f>
        <v>0</v>
      </c>
      <c r="R4866" s="5">
        <v>0</v>
      </c>
      <c r="S4866" s="5">
        <v>0</v>
      </c>
      <c r="T4866" s="5">
        <f t="shared" ref="T4866:T4929" si="838">R4866+S4866</f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f t="shared" si="830"/>
        <v>0</v>
      </c>
      <c r="Z4866" s="5">
        <v>0</v>
      </c>
      <c r="AA4866" s="5">
        <v>0</v>
      </c>
      <c r="AB4866" s="5">
        <f t="shared" si="831"/>
        <v>0</v>
      </c>
      <c r="AC4866" s="5">
        <v>0</v>
      </c>
      <c r="AD4866" s="5">
        <v>0</v>
      </c>
      <c r="AE4866" s="5">
        <f t="shared" si="832"/>
        <v>0</v>
      </c>
      <c r="AF4866" s="5">
        <v>1</v>
      </c>
      <c r="AG4866" s="6">
        <v>44876</v>
      </c>
      <c r="AH4866" s="5">
        <v>1</v>
      </c>
      <c r="AI4866" s="5">
        <v>0</v>
      </c>
      <c r="AJ4866" s="5">
        <v>0</v>
      </c>
      <c r="AK4866" s="5">
        <f t="shared" si="833"/>
        <v>0</v>
      </c>
      <c r="AL4866" s="5">
        <v>0</v>
      </c>
      <c r="AM4866" s="5">
        <v>0</v>
      </c>
      <c r="AN4866" s="5">
        <f t="shared" si="834"/>
        <v>0</v>
      </c>
      <c r="AO4866" s="5">
        <v>0</v>
      </c>
      <c r="AP4866" s="5">
        <v>0</v>
      </c>
      <c r="AQ4866" s="5">
        <f t="shared" si="835"/>
        <v>0</v>
      </c>
      <c r="AR4866" s="5">
        <v>0</v>
      </c>
      <c r="AS4866" s="6"/>
      <c r="AT4866" s="5">
        <v>0</v>
      </c>
      <c r="AU4866" s="5">
        <v>0</v>
      </c>
      <c r="AV4866" t="str">
        <f t="shared" ref="AV4866:AV4929" si="839">IF(AU4866 &gt; 0, "Y", "N")</f>
        <v>N</v>
      </c>
      <c r="AW4866" t="s">
        <v>60</v>
      </c>
      <c r="AX4866" t="s">
        <v>61</v>
      </c>
      <c r="AY4866" t="s">
        <v>62</v>
      </c>
      <c r="AZ4866" t="s">
        <v>62</v>
      </c>
      <c r="BA4866" t="str">
        <f t="shared" ref="BA4866:BA4929" si="840">IF(OR(L4866&gt;0, O4866&gt;0, R4866&gt;0, W4866&gt;0, Z4866&gt;0, AC4866&gt;0, AI4866&gt;0, AL4866&gt;0, AO4866&gt;0, M4866&gt;0), "Y", "N")</f>
        <v>N</v>
      </c>
    </row>
    <row r="4867" spans="1:53">
      <c r="A4867" t="s">
        <v>53</v>
      </c>
      <c r="B4867" t="s">
        <v>54</v>
      </c>
      <c r="C4867" t="s">
        <v>55</v>
      </c>
      <c r="D4867">
        <v>2022</v>
      </c>
      <c r="F4867" t="s">
        <v>11334</v>
      </c>
      <c r="G4867" t="s">
        <v>11335</v>
      </c>
      <c r="I4867" t="s">
        <v>11336</v>
      </c>
      <c r="J4867" t="s">
        <v>101</v>
      </c>
      <c r="K4867" t="s">
        <v>93</v>
      </c>
      <c r="L4867" s="5">
        <v>0</v>
      </c>
      <c r="M4867" s="5">
        <v>0</v>
      </c>
      <c r="N4867" s="5">
        <f t="shared" si="836"/>
        <v>0</v>
      </c>
      <c r="O4867" s="5">
        <v>0</v>
      </c>
      <c r="P4867" s="5">
        <v>0</v>
      </c>
      <c r="Q4867" s="5">
        <f t="shared" si="837"/>
        <v>0</v>
      </c>
      <c r="R4867" s="5">
        <v>0</v>
      </c>
      <c r="S4867" s="5">
        <v>0</v>
      </c>
      <c r="T4867" s="5">
        <f t="shared" si="838"/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f t="shared" ref="Y4867:Y4930" si="841">W4867+X4867</f>
        <v>0</v>
      </c>
      <c r="Z4867" s="5">
        <v>0</v>
      </c>
      <c r="AA4867" s="5">
        <v>0</v>
      </c>
      <c r="AB4867" s="5">
        <f t="shared" ref="AB4867:AB4930" si="842">SUM(Z4867:AA4867)</f>
        <v>0</v>
      </c>
      <c r="AC4867" s="5">
        <v>0</v>
      </c>
      <c r="AD4867" s="5">
        <v>0</v>
      </c>
      <c r="AE4867" s="5">
        <f t="shared" ref="AE4867:AE4930" si="843">SUM(AC4867:AD4867)</f>
        <v>0</v>
      </c>
      <c r="AF4867" s="5">
        <v>1</v>
      </c>
      <c r="AG4867" s="6">
        <v>44771</v>
      </c>
      <c r="AH4867" s="5">
        <v>1</v>
      </c>
      <c r="AI4867" s="5">
        <v>0</v>
      </c>
      <c r="AJ4867" s="5">
        <v>0</v>
      </c>
      <c r="AK4867" s="5">
        <f t="shared" ref="AK4867:AK4930" si="844">SUM(AI4867:AJ4867)</f>
        <v>0</v>
      </c>
      <c r="AL4867" s="5">
        <v>0</v>
      </c>
      <c r="AM4867" s="5">
        <v>0</v>
      </c>
      <c r="AN4867" s="5">
        <f t="shared" ref="AN4867:AN4930" si="845">SUM(AL4867:AM4867)</f>
        <v>0</v>
      </c>
      <c r="AO4867" s="5">
        <v>0</v>
      </c>
      <c r="AP4867" s="5">
        <v>0</v>
      </c>
      <c r="AQ4867" s="5">
        <f t="shared" ref="AQ4867:AQ4930" si="846">SUM(AO4867:AP4867)</f>
        <v>0</v>
      </c>
      <c r="AR4867" s="5">
        <v>0</v>
      </c>
      <c r="AS4867" s="6"/>
      <c r="AT4867" s="5">
        <v>0</v>
      </c>
      <c r="AU4867" s="5">
        <v>0</v>
      </c>
      <c r="AV4867" t="str">
        <f t="shared" si="839"/>
        <v>N</v>
      </c>
      <c r="AW4867" t="s">
        <v>60</v>
      </c>
      <c r="AX4867" t="s">
        <v>61</v>
      </c>
      <c r="AY4867" t="s">
        <v>62</v>
      </c>
      <c r="AZ4867" t="s">
        <v>62</v>
      </c>
      <c r="BA4867" t="str">
        <f t="shared" si="840"/>
        <v>N</v>
      </c>
    </row>
    <row r="4868" spans="1:53">
      <c r="A4868" t="s">
        <v>53</v>
      </c>
      <c r="B4868" t="s">
        <v>54</v>
      </c>
      <c r="C4868" t="s">
        <v>55</v>
      </c>
      <c r="D4868">
        <v>2022</v>
      </c>
      <c r="F4868" t="s">
        <v>10998</v>
      </c>
      <c r="G4868" t="s">
        <v>11337</v>
      </c>
      <c r="I4868" t="s">
        <v>11338</v>
      </c>
      <c r="J4868" t="s">
        <v>101</v>
      </c>
      <c r="K4868" t="s">
        <v>93</v>
      </c>
      <c r="L4868" s="5">
        <v>0</v>
      </c>
      <c r="M4868" s="5">
        <v>0</v>
      </c>
      <c r="N4868" s="5">
        <f t="shared" si="836"/>
        <v>0</v>
      </c>
      <c r="O4868" s="5">
        <v>0</v>
      </c>
      <c r="P4868" s="5">
        <v>0</v>
      </c>
      <c r="Q4868" s="5">
        <f t="shared" si="837"/>
        <v>0</v>
      </c>
      <c r="R4868" s="5">
        <v>0</v>
      </c>
      <c r="S4868" s="5">
        <v>0</v>
      </c>
      <c r="T4868" s="5">
        <f t="shared" si="838"/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f t="shared" si="841"/>
        <v>0</v>
      </c>
      <c r="Z4868" s="5">
        <v>0</v>
      </c>
      <c r="AA4868" s="5">
        <v>0</v>
      </c>
      <c r="AB4868" s="5">
        <f t="shared" si="842"/>
        <v>0</v>
      </c>
      <c r="AC4868" s="5">
        <v>0</v>
      </c>
      <c r="AD4868" s="5">
        <v>0</v>
      </c>
      <c r="AE4868" s="5">
        <f t="shared" si="843"/>
        <v>0</v>
      </c>
      <c r="AF4868" s="5">
        <v>1</v>
      </c>
      <c r="AG4868" s="6">
        <v>44614</v>
      </c>
      <c r="AH4868" s="5">
        <v>1</v>
      </c>
      <c r="AI4868" s="5">
        <v>0</v>
      </c>
      <c r="AJ4868" s="5">
        <v>0</v>
      </c>
      <c r="AK4868" s="5">
        <f t="shared" si="844"/>
        <v>0</v>
      </c>
      <c r="AL4868" s="5">
        <v>0</v>
      </c>
      <c r="AM4868" s="5">
        <v>0</v>
      </c>
      <c r="AN4868" s="5">
        <f t="shared" si="845"/>
        <v>0</v>
      </c>
      <c r="AO4868" s="5">
        <v>0</v>
      </c>
      <c r="AP4868" s="5">
        <v>0</v>
      </c>
      <c r="AQ4868" s="5">
        <f t="shared" si="846"/>
        <v>0</v>
      </c>
      <c r="AR4868" s="5">
        <v>0</v>
      </c>
      <c r="AS4868" s="6"/>
      <c r="AT4868" s="5">
        <v>0</v>
      </c>
      <c r="AU4868" s="5">
        <v>0</v>
      </c>
      <c r="AV4868" t="str">
        <f t="shared" si="839"/>
        <v>N</v>
      </c>
      <c r="AW4868" t="s">
        <v>60</v>
      </c>
      <c r="AX4868" t="s">
        <v>61</v>
      </c>
      <c r="AY4868" t="s">
        <v>62</v>
      </c>
      <c r="AZ4868" t="s">
        <v>62</v>
      </c>
      <c r="BA4868" t="str">
        <f t="shared" si="840"/>
        <v>N</v>
      </c>
    </row>
    <row r="4869" spans="1:53">
      <c r="A4869" t="s">
        <v>53</v>
      </c>
      <c r="B4869" t="s">
        <v>54</v>
      </c>
      <c r="C4869" t="s">
        <v>55</v>
      </c>
      <c r="D4869">
        <v>2022</v>
      </c>
      <c r="F4869" t="s">
        <v>10995</v>
      </c>
      <c r="G4869" t="s">
        <v>11339</v>
      </c>
      <c r="I4869" t="s">
        <v>11340</v>
      </c>
      <c r="J4869" t="s">
        <v>101</v>
      </c>
      <c r="K4869" t="s">
        <v>93</v>
      </c>
      <c r="L4869" s="5">
        <v>0</v>
      </c>
      <c r="M4869" s="5">
        <v>0</v>
      </c>
      <c r="N4869" s="5">
        <f t="shared" si="836"/>
        <v>0</v>
      </c>
      <c r="O4869" s="5">
        <v>0</v>
      </c>
      <c r="P4869" s="5">
        <v>0</v>
      </c>
      <c r="Q4869" s="5">
        <f t="shared" si="837"/>
        <v>0</v>
      </c>
      <c r="R4869" s="5">
        <v>0</v>
      </c>
      <c r="S4869" s="5">
        <v>0</v>
      </c>
      <c r="T4869" s="5">
        <f t="shared" si="838"/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f t="shared" si="841"/>
        <v>0</v>
      </c>
      <c r="Z4869" s="5">
        <v>0</v>
      </c>
      <c r="AA4869" s="5">
        <v>0</v>
      </c>
      <c r="AB4869" s="5">
        <f t="shared" si="842"/>
        <v>0</v>
      </c>
      <c r="AC4869" s="5">
        <v>0</v>
      </c>
      <c r="AD4869" s="5">
        <v>0</v>
      </c>
      <c r="AE4869" s="5">
        <f t="shared" si="843"/>
        <v>0</v>
      </c>
      <c r="AF4869" s="5">
        <v>1</v>
      </c>
      <c r="AG4869" s="6">
        <v>44579</v>
      </c>
      <c r="AH4869" s="5">
        <v>1</v>
      </c>
      <c r="AI4869" s="5">
        <v>0</v>
      </c>
      <c r="AJ4869" s="5">
        <v>0</v>
      </c>
      <c r="AK4869" s="5">
        <f t="shared" si="844"/>
        <v>0</v>
      </c>
      <c r="AL4869" s="5">
        <v>0</v>
      </c>
      <c r="AM4869" s="5">
        <v>0</v>
      </c>
      <c r="AN4869" s="5">
        <f t="shared" si="845"/>
        <v>0</v>
      </c>
      <c r="AO4869" s="5">
        <v>0</v>
      </c>
      <c r="AP4869" s="5">
        <v>0</v>
      </c>
      <c r="AQ4869" s="5">
        <f t="shared" si="846"/>
        <v>0</v>
      </c>
      <c r="AR4869" s="5">
        <v>0</v>
      </c>
      <c r="AS4869" s="6"/>
      <c r="AT4869" s="5">
        <v>0</v>
      </c>
      <c r="AU4869" s="5">
        <v>0</v>
      </c>
      <c r="AV4869" t="str">
        <f t="shared" si="839"/>
        <v>N</v>
      </c>
      <c r="AW4869" t="s">
        <v>60</v>
      </c>
      <c r="AX4869" t="s">
        <v>61</v>
      </c>
      <c r="AY4869" t="s">
        <v>62</v>
      </c>
      <c r="AZ4869" t="s">
        <v>62</v>
      </c>
      <c r="BA4869" t="str">
        <f t="shared" si="840"/>
        <v>N</v>
      </c>
    </row>
    <row r="4870" spans="1:53">
      <c r="A4870" t="s">
        <v>53</v>
      </c>
      <c r="B4870" t="s">
        <v>54</v>
      </c>
      <c r="C4870" t="s">
        <v>55</v>
      </c>
      <c r="D4870">
        <v>2022</v>
      </c>
      <c r="F4870" t="s">
        <v>11341</v>
      </c>
      <c r="G4870" t="s">
        <v>11342</v>
      </c>
      <c r="I4870" t="s">
        <v>11343</v>
      </c>
      <c r="J4870" t="s">
        <v>101</v>
      </c>
      <c r="K4870" t="s">
        <v>93</v>
      </c>
      <c r="L4870" s="5">
        <v>0</v>
      </c>
      <c r="M4870" s="5">
        <v>0</v>
      </c>
      <c r="N4870" s="5">
        <f t="shared" si="836"/>
        <v>0</v>
      </c>
      <c r="O4870" s="5">
        <v>0</v>
      </c>
      <c r="P4870" s="5">
        <v>0</v>
      </c>
      <c r="Q4870" s="5">
        <f t="shared" si="837"/>
        <v>0</v>
      </c>
      <c r="R4870" s="5">
        <v>0</v>
      </c>
      <c r="S4870" s="5">
        <v>0</v>
      </c>
      <c r="T4870" s="5">
        <f t="shared" si="838"/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f t="shared" si="841"/>
        <v>0</v>
      </c>
      <c r="Z4870" s="5">
        <v>0</v>
      </c>
      <c r="AA4870" s="5">
        <v>0</v>
      </c>
      <c r="AB4870" s="5">
        <f t="shared" si="842"/>
        <v>0</v>
      </c>
      <c r="AC4870" s="5">
        <v>0</v>
      </c>
      <c r="AD4870" s="5">
        <v>0</v>
      </c>
      <c r="AE4870" s="5">
        <f t="shared" si="843"/>
        <v>0</v>
      </c>
      <c r="AF4870" s="5">
        <v>1</v>
      </c>
      <c r="AG4870" s="6">
        <v>44701</v>
      </c>
      <c r="AH4870" s="5">
        <v>1</v>
      </c>
      <c r="AI4870" s="5">
        <v>0</v>
      </c>
      <c r="AJ4870" s="5">
        <v>0</v>
      </c>
      <c r="AK4870" s="5">
        <f t="shared" si="844"/>
        <v>0</v>
      </c>
      <c r="AL4870" s="5">
        <v>0</v>
      </c>
      <c r="AM4870" s="5">
        <v>0</v>
      </c>
      <c r="AN4870" s="5">
        <f t="shared" si="845"/>
        <v>0</v>
      </c>
      <c r="AO4870" s="5">
        <v>0</v>
      </c>
      <c r="AP4870" s="5">
        <v>0</v>
      </c>
      <c r="AQ4870" s="5">
        <f t="shared" si="846"/>
        <v>0</v>
      </c>
      <c r="AR4870" s="5">
        <v>0</v>
      </c>
      <c r="AS4870" s="6"/>
      <c r="AT4870" s="5">
        <v>0</v>
      </c>
      <c r="AU4870" s="5">
        <v>0</v>
      </c>
      <c r="AV4870" t="str">
        <f t="shared" si="839"/>
        <v>N</v>
      </c>
      <c r="AW4870" t="s">
        <v>60</v>
      </c>
      <c r="AX4870" t="s">
        <v>61</v>
      </c>
      <c r="AY4870" t="s">
        <v>62</v>
      </c>
      <c r="AZ4870" t="s">
        <v>62</v>
      </c>
      <c r="BA4870" t="str">
        <f t="shared" si="840"/>
        <v>N</v>
      </c>
    </row>
    <row r="4871" spans="1:53">
      <c r="A4871" t="s">
        <v>53</v>
      </c>
      <c r="B4871" t="s">
        <v>54</v>
      </c>
      <c r="C4871" t="s">
        <v>89</v>
      </c>
      <c r="D4871">
        <v>2022</v>
      </c>
      <c r="F4871" t="s">
        <v>11344</v>
      </c>
      <c r="G4871" t="s">
        <v>11345</v>
      </c>
      <c r="I4871" t="s">
        <v>11346</v>
      </c>
      <c r="J4871" t="s">
        <v>101</v>
      </c>
      <c r="K4871" t="s">
        <v>93</v>
      </c>
      <c r="L4871" s="5">
        <v>0</v>
      </c>
      <c r="M4871" s="5">
        <v>0</v>
      </c>
      <c r="N4871" s="5">
        <f t="shared" si="836"/>
        <v>0</v>
      </c>
      <c r="O4871" s="5">
        <v>0</v>
      </c>
      <c r="P4871" s="5">
        <v>0</v>
      </c>
      <c r="Q4871" s="5">
        <f t="shared" si="837"/>
        <v>0</v>
      </c>
      <c r="R4871" s="5">
        <v>0</v>
      </c>
      <c r="S4871" s="5">
        <v>0</v>
      </c>
      <c r="T4871" s="5">
        <f t="shared" si="838"/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f t="shared" si="841"/>
        <v>0</v>
      </c>
      <c r="Z4871" s="5">
        <v>0</v>
      </c>
      <c r="AA4871" s="5">
        <v>0</v>
      </c>
      <c r="AB4871" s="5">
        <f t="shared" si="842"/>
        <v>0</v>
      </c>
      <c r="AC4871" s="5">
        <v>0</v>
      </c>
      <c r="AD4871" s="5">
        <v>0</v>
      </c>
      <c r="AE4871" s="5">
        <f t="shared" si="843"/>
        <v>0</v>
      </c>
      <c r="AF4871" s="5">
        <v>1</v>
      </c>
      <c r="AG4871" s="6">
        <v>44797</v>
      </c>
      <c r="AH4871" s="5">
        <v>1</v>
      </c>
      <c r="AI4871" s="5">
        <v>0</v>
      </c>
      <c r="AJ4871" s="5">
        <v>0</v>
      </c>
      <c r="AK4871" s="5">
        <f t="shared" si="844"/>
        <v>0</v>
      </c>
      <c r="AL4871" s="5">
        <v>0</v>
      </c>
      <c r="AM4871" s="5">
        <v>0</v>
      </c>
      <c r="AN4871" s="5">
        <f t="shared" si="845"/>
        <v>0</v>
      </c>
      <c r="AO4871" s="5">
        <v>0</v>
      </c>
      <c r="AP4871" s="5">
        <v>0</v>
      </c>
      <c r="AQ4871" s="5">
        <f t="shared" si="846"/>
        <v>0</v>
      </c>
      <c r="AR4871" s="5">
        <v>0</v>
      </c>
      <c r="AS4871" s="6"/>
      <c r="AT4871" s="5">
        <v>0</v>
      </c>
      <c r="AU4871" s="5">
        <v>0</v>
      </c>
      <c r="AV4871" t="str">
        <f t="shared" si="839"/>
        <v>N</v>
      </c>
      <c r="AW4871" t="s">
        <v>60</v>
      </c>
      <c r="AX4871" t="s">
        <v>61</v>
      </c>
      <c r="AY4871" t="s">
        <v>62</v>
      </c>
      <c r="AZ4871" t="s">
        <v>62</v>
      </c>
      <c r="BA4871" t="str">
        <f t="shared" si="840"/>
        <v>N</v>
      </c>
    </row>
    <row r="4872" spans="1:53">
      <c r="A4872" t="s">
        <v>53</v>
      </c>
      <c r="B4872" t="s">
        <v>54</v>
      </c>
      <c r="C4872" t="s">
        <v>89</v>
      </c>
      <c r="D4872">
        <v>2022</v>
      </c>
      <c r="F4872" t="s">
        <v>11347</v>
      </c>
      <c r="G4872" t="s">
        <v>11348</v>
      </c>
      <c r="I4872" t="s">
        <v>11349</v>
      </c>
      <c r="J4872" t="s">
        <v>101</v>
      </c>
      <c r="K4872" t="s">
        <v>93</v>
      </c>
      <c r="L4872" s="5">
        <v>0</v>
      </c>
      <c r="M4872" s="5">
        <v>0</v>
      </c>
      <c r="N4872" s="5">
        <f t="shared" si="836"/>
        <v>0</v>
      </c>
      <c r="O4872" s="5">
        <v>0</v>
      </c>
      <c r="P4872" s="5">
        <v>0</v>
      </c>
      <c r="Q4872" s="5">
        <f t="shared" si="837"/>
        <v>0</v>
      </c>
      <c r="R4872" s="5">
        <v>0</v>
      </c>
      <c r="S4872" s="5">
        <v>0</v>
      </c>
      <c r="T4872" s="5">
        <f t="shared" si="838"/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f t="shared" si="841"/>
        <v>0</v>
      </c>
      <c r="Z4872" s="5">
        <v>0</v>
      </c>
      <c r="AA4872" s="5">
        <v>0</v>
      </c>
      <c r="AB4872" s="5">
        <f t="shared" si="842"/>
        <v>0</v>
      </c>
      <c r="AC4872" s="5">
        <v>0</v>
      </c>
      <c r="AD4872" s="5">
        <v>0</v>
      </c>
      <c r="AE4872" s="5">
        <f t="shared" si="843"/>
        <v>0</v>
      </c>
      <c r="AF4872" s="5">
        <v>1</v>
      </c>
      <c r="AG4872" s="6">
        <v>44799</v>
      </c>
      <c r="AH4872" s="5">
        <v>1</v>
      </c>
      <c r="AI4872" s="5">
        <v>0</v>
      </c>
      <c r="AJ4872" s="5">
        <v>0</v>
      </c>
      <c r="AK4872" s="5">
        <f t="shared" si="844"/>
        <v>0</v>
      </c>
      <c r="AL4872" s="5">
        <v>0</v>
      </c>
      <c r="AM4872" s="5">
        <v>0</v>
      </c>
      <c r="AN4872" s="5">
        <f t="shared" si="845"/>
        <v>0</v>
      </c>
      <c r="AO4872" s="5">
        <v>0</v>
      </c>
      <c r="AP4872" s="5">
        <v>0</v>
      </c>
      <c r="AQ4872" s="5">
        <f t="shared" si="846"/>
        <v>0</v>
      </c>
      <c r="AR4872" s="5">
        <v>0</v>
      </c>
      <c r="AS4872" s="6"/>
      <c r="AT4872" s="5">
        <v>0</v>
      </c>
      <c r="AU4872" s="5">
        <v>0</v>
      </c>
      <c r="AV4872" t="str">
        <f t="shared" si="839"/>
        <v>N</v>
      </c>
      <c r="AW4872" t="s">
        <v>60</v>
      </c>
      <c r="AX4872" t="s">
        <v>61</v>
      </c>
      <c r="AY4872" t="s">
        <v>62</v>
      </c>
      <c r="AZ4872" t="s">
        <v>62</v>
      </c>
      <c r="BA4872" t="str">
        <f t="shared" si="840"/>
        <v>N</v>
      </c>
    </row>
    <row r="4873" spans="1:53">
      <c r="A4873" t="s">
        <v>436</v>
      </c>
      <c r="B4873" t="s">
        <v>54</v>
      </c>
      <c r="C4873" t="s">
        <v>89</v>
      </c>
      <c r="D4873">
        <v>2022</v>
      </c>
      <c r="F4873" t="s">
        <v>8943</v>
      </c>
      <c r="G4873" t="s">
        <v>8949</v>
      </c>
      <c r="H4873" t="s">
        <v>8945</v>
      </c>
      <c r="I4873" t="s">
        <v>8950</v>
      </c>
      <c r="J4873" t="s">
        <v>255</v>
      </c>
      <c r="K4873" t="s">
        <v>59</v>
      </c>
      <c r="L4873" s="5">
        <v>0</v>
      </c>
      <c r="M4873" s="5">
        <v>0</v>
      </c>
      <c r="N4873" s="5">
        <f t="shared" si="836"/>
        <v>0</v>
      </c>
      <c r="O4873" s="5">
        <v>0</v>
      </c>
      <c r="P4873" s="5">
        <v>0</v>
      </c>
      <c r="Q4873" s="5">
        <f t="shared" si="837"/>
        <v>0</v>
      </c>
      <c r="R4873" s="5">
        <v>0</v>
      </c>
      <c r="S4873" s="5">
        <v>0</v>
      </c>
      <c r="T4873" s="5">
        <f t="shared" si="838"/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f t="shared" si="841"/>
        <v>0</v>
      </c>
      <c r="Z4873" s="5">
        <v>0</v>
      </c>
      <c r="AA4873" s="5">
        <v>0</v>
      </c>
      <c r="AB4873" s="5">
        <f t="shared" si="842"/>
        <v>0</v>
      </c>
      <c r="AC4873" s="5">
        <v>0</v>
      </c>
      <c r="AD4873" s="5">
        <v>0</v>
      </c>
      <c r="AE4873" s="5">
        <f t="shared" si="843"/>
        <v>0</v>
      </c>
      <c r="AF4873" s="5">
        <v>0</v>
      </c>
      <c r="AG4873" s="6"/>
      <c r="AH4873" s="5">
        <v>0</v>
      </c>
      <c r="AI4873" s="5">
        <v>0</v>
      </c>
      <c r="AJ4873" s="5">
        <v>0</v>
      </c>
      <c r="AK4873" s="5">
        <f t="shared" si="844"/>
        <v>0</v>
      </c>
      <c r="AL4873" s="5">
        <v>0</v>
      </c>
      <c r="AM4873" s="5">
        <v>0</v>
      </c>
      <c r="AN4873" s="5">
        <f t="shared" si="845"/>
        <v>0</v>
      </c>
      <c r="AO4873" s="5">
        <v>0</v>
      </c>
      <c r="AP4873" s="5">
        <v>0</v>
      </c>
      <c r="AQ4873" s="5">
        <f t="shared" si="846"/>
        <v>0</v>
      </c>
      <c r="AR4873" s="5">
        <v>4</v>
      </c>
      <c r="AS4873" s="6">
        <v>44832</v>
      </c>
      <c r="AT4873" s="5">
        <v>4</v>
      </c>
      <c r="AU4873" s="5">
        <v>0</v>
      </c>
      <c r="AV4873" t="str">
        <f t="shared" si="839"/>
        <v>N</v>
      </c>
      <c r="AW4873" t="s">
        <v>60</v>
      </c>
      <c r="AX4873" t="s">
        <v>445</v>
      </c>
      <c r="AY4873" t="s">
        <v>62</v>
      </c>
      <c r="AZ4873" t="s">
        <v>62</v>
      </c>
      <c r="BA4873" t="str">
        <f t="shared" si="840"/>
        <v>N</v>
      </c>
    </row>
    <row r="4874" spans="1:53">
      <c r="A4874" t="s">
        <v>436</v>
      </c>
      <c r="B4874" t="s">
        <v>54</v>
      </c>
      <c r="C4874" t="s">
        <v>89</v>
      </c>
      <c r="D4874">
        <v>2022</v>
      </c>
      <c r="F4874" t="s">
        <v>8943</v>
      </c>
      <c r="G4874" t="s">
        <v>8944</v>
      </c>
      <c r="H4874" t="s">
        <v>8945</v>
      </c>
      <c r="I4874" t="s">
        <v>8946</v>
      </c>
      <c r="J4874" t="s">
        <v>255</v>
      </c>
      <c r="K4874" t="s">
        <v>59</v>
      </c>
      <c r="L4874" s="5">
        <v>0</v>
      </c>
      <c r="M4874" s="5">
        <v>0</v>
      </c>
      <c r="N4874" s="5">
        <f t="shared" si="836"/>
        <v>0</v>
      </c>
      <c r="O4874" s="5">
        <v>0</v>
      </c>
      <c r="P4874" s="5">
        <v>0</v>
      </c>
      <c r="Q4874" s="5">
        <f t="shared" si="837"/>
        <v>0</v>
      </c>
      <c r="R4874" s="5">
        <v>0</v>
      </c>
      <c r="S4874" s="5">
        <v>0</v>
      </c>
      <c r="T4874" s="5">
        <f t="shared" si="838"/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f t="shared" si="841"/>
        <v>0</v>
      </c>
      <c r="Z4874" s="5">
        <v>0</v>
      </c>
      <c r="AA4874" s="5">
        <v>0</v>
      </c>
      <c r="AB4874" s="5">
        <f t="shared" si="842"/>
        <v>0</v>
      </c>
      <c r="AC4874" s="5">
        <v>0</v>
      </c>
      <c r="AD4874" s="5">
        <v>0</v>
      </c>
      <c r="AE4874" s="5">
        <f t="shared" si="843"/>
        <v>0</v>
      </c>
      <c r="AF4874" s="5">
        <v>0</v>
      </c>
      <c r="AG4874" s="6"/>
      <c r="AH4874" s="5">
        <v>0</v>
      </c>
      <c r="AI4874" s="5">
        <v>0</v>
      </c>
      <c r="AJ4874" s="5">
        <v>0</v>
      </c>
      <c r="AK4874" s="5">
        <f t="shared" si="844"/>
        <v>0</v>
      </c>
      <c r="AL4874" s="5">
        <v>0</v>
      </c>
      <c r="AM4874" s="5">
        <v>0</v>
      </c>
      <c r="AN4874" s="5">
        <f t="shared" si="845"/>
        <v>0</v>
      </c>
      <c r="AO4874" s="5">
        <v>0</v>
      </c>
      <c r="AP4874" s="5">
        <v>0</v>
      </c>
      <c r="AQ4874" s="5">
        <f t="shared" si="846"/>
        <v>0</v>
      </c>
      <c r="AR4874" s="5">
        <v>4</v>
      </c>
      <c r="AS4874" s="6">
        <v>44832</v>
      </c>
      <c r="AT4874" s="5">
        <v>4</v>
      </c>
      <c r="AU4874" s="5">
        <v>0</v>
      </c>
      <c r="AV4874" t="str">
        <f t="shared" si="839"/>
        <v>N</v>
      </c>
      <c r="AW4874" t="s">
        <v>60</v>
      </c>
      <c r="AX4874" t="s">
        <v>445</v>
      </c>
      <c r="AY4874" t="s">
        <v>62</v>
      </c>
      <c r="AZ4874" t="s">
        <v>62</v>
      </c>
      <c r="BA4874" t="str">
        <f t="shared" si="840"/>
        <v>N</v>
      </c>
    </row>
    <row r="4875" spans="1:53">
      <c r="A4875" t="s">
        <v>436</v>
      </c>
      <c r="B4875" t="s">
        <v>54</v>
      </c>
      <c r="C4875" t="s">
        <v>89</v>
      </c>
      <c r="D4875">
        <v>2022</v>
      </c>
      <c r="F4875" t="s">
        <v>6049</v>
      </c>
      <c r="G4875" t="s">
        <v>11350</v>
      </c>
      <c r="H4875" t="s">
        <v>6058</v>
      </c>
      <c r="I4875" t="s">
        <v>6059</v>
      </c>
      <c r="J4875" t="s">
        <v>258</v>
      </c>
      <c r="K4875" t="s">
        <v>59</v>
      </c>
      <c r="L4875" s="5">
        <v>0</v>
      </c>
      <c r="M4875" s="5">
        <v>0</v>
      </c>
      <c r="N4875" s="5">
        <f t="shared" si="836"/>
        <v>0</v>
      </c>
      <c r="O4875" s="5">
        <v>0</v>
      </c>
      <c r="P4875" s="5">
        <v>0</v>
      </c>
      <c r="Q4875" s="5">
        <f t="shared" si="837"/>
        <v>0</v>
      </c>
      <c r="R4875" s="5">
        <v>0</v>
      </c>
      <c r="S4875" s="5">
        <v>0</v>
      </c>
      <c r="T4875" s="5">
        <f t="shared" si="838"/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f t="shared" si="841"/>
        <v>0</v>
      </c>
      <c r="Z4875" s="5">
        <v>0</v>
      </c>
      <c r="AA4875" s="5">
        <v>0</v>
      </c>
      <c r="AB4875" s="5">
        <f t="shared" si="842"/>
        <v>0</v>
      </c>
      <c r="AC4875" s="5">
        <v>0</v>
      </c>
      <c r="AD4875" s="5">
        <v>0</v>
      </c>
      <c r="AE4875" s="5">
        <f t="shared" si="843"/>
        <v>0</v>
      </c>
      <c r="AF4875" s="5">
        <v>0</v>
      </c>
      <c r="AG4875" s="6"/>
      <c r="AH4875" s="5">
        <v>0</v>
      </c>
      <c r="AI4875" s="5">
        <v>0</v>
      </c>
      <c r="AJ4875" s="5">
        <v>0</v>
      </c>
      <c r="AK4875" s="5">
        <f t="shared" si="844"/>
        <v>0</v>
      </c>
      <c r="AL4875" s="5">
        <v>0</v>
      </c>
      <c r="AM4875" s="5">
        <v>0</v>
      </c>
      <c r="AN4875" s="5">
        <f t="shared" si="845"/>
        <v>0</v>
      </c>
      <c r="AO4875" s="5">
        <v>0</v>
      </c>
      <c r="AP4875" s="5">
        <v>0</v>
      </c>
      <c r="AQ4875" s="5">
        <f t="shared" si="846"/>
        <v>0</v>
      </c>
      <c r="AR4875" s="5">
        <v>6</v>
      </c>
      <c r="AS4875" s="6">
        <v>44882</v>
      </c>
      <c r="AT4875" s="5">
        <v>6</v>
      </c>
      <c r="AU4875" s="5">
        <v>0</v>
      </c>
      <c r="AV4875" t="str">
        <f t="shared" si="839"/>
        <v>N</v>
      </c>
      <c r="AW4875" t="s">
        <v>60</v>
      </c>
      <c r="AX4875" t="s">
        <v>445</v>
      </c>
      <c r="AY4875" t="s">
        <v>62</v>
      </c>
      <c r="AZ4875" t="s">
        <v>62</v>
      </c>
      <c r="BA4875" t="str">
        <f t="shared" si="840"/>
        <v>N</v>
      </c>
    </row>
    <row r="4876" spans="1:53">
      <c r="A4876" t="s">
        <v>436</v>
      </c>
      <c r="B4876" t="s">
        <v>54</v>
      </c>
      <c r="C4876" t="s">
        <v>89</v>
      </c>
      <c r="D4876">
        <v>2022</v>
      </c>
      <c r="F4876" t="s">
        <v>8943</v>
      </c>
      <c r="G4876" t="s">
        <v>8947</v>
      </c>
      <c r="H4876" t="s">
        <v>8945</v>
      </c>
      <c r="I4876" t="s">
        <v>8948</v>
      </c>
      <c r="J4876" t="s">
        <v>255</v>
      </c>
      <c r="K4876" t="s">
        <v>59</v>
      </c>
      <c r="L4876" s="5">
        <v>0</v>
      </c>
      <c r="M4876" s="5">
        <v>0</v>
      </c>
      <c r="N4876" s="5">
        <f t="shared" si="836"/>
        <v>0</v>
      </c>
      <c r="O4876" s="5">
        <v>0</v>
      </c>
      <c r="P4876" s="5">
        <v>0</v>
      </c>
      <c r="Q4876" s="5">
        <f t="shared" si="837"/>
        <v>0</v>
      </c>
      <c r="R4876" s="5">
        <v>0</v>
      </c>
      <c r="S4876" s="5">
        <v>0</v>
      </c>
      <c r="T4876" s="5">
        <f t="shared" si="838"/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f t="shared" si="841"/>
        <v>0</v>
      </c>
      <c r="Z4876" s="5">
        <v>0</v>
      </c>
      <c r="AA4876" s="5">
        <v>0</v>
      </c>
      <c r="AB4876" s="5">
        <f t="shared" si="842"/>
        <v>0</v>
      </c>
      <c r="AC4876" s="5">
        <v>0</v>
      </c>
      <c r="AD4876" s="5">
        <v>0</v>
      </c>
      <c r="AE4876" s="5">
        <f t="shared" si="843"/>
        <v>0</v>
      </c>
      <c r="AF4876" s="5">
        <v>0</v>
      </c>
      <c r="AG4876" s="6"/>
      <c r="AH4876" s="5">
        <v>0</v>
      </c>
      <c r="AI4876" s="5">
        <v>0</v>
      </c>
      <c r="AJ4876" s="5">
        <v>0</v>
      </c>
      <c r="AK4876" s="5">
        <f t="shared" si="844"/>
        <v>0</v>
      </c>
      <c r="AL4876" s="5">
        <v>0</v>
      </c>
      <c r="AM4876" s="5">
        <v>0</v>
      </c>
      <c r="AN4876" s="5">
        <f t="shared" si="845"/>
        <v>0</v>
      </c>
      <c r="AO4876" s="5">
        <v>0</v>
      </c>
      <c r="AP4876" s="5">
        <v>0</v>
      </c>
      <c r="AQ4876" s="5">
        <f t="shared" si="846"/>
        <v>0</v>
      </c>
      <c r="AR4876" s="5">
        <v>4</v>
      </c>
      <c r="AS4876" s="6">
        <v>44832</v>
      </c>
      <c r="AT4876" s="5">
        <v>4</v>
      </c>
      <c r="AU4876" s="5">
        <v>0</v>
      </c>
      <c r="AV4876" t="str">
        <f t="shared" si="839"/>
        <v>N</v>
      </c>
      <c r="AW4876" t="s">
        <v>60</v>
      </c>
      <c r="AX4876" t="s">
        <v>445</v>
      </c>
      <c r="AY4876" t="s">
        <v>62</v>
      </c>
      <c r="AZ4876" t="s">
        <v>62</v>
      </c>
      <c r="BA4876" t="str">
        <f t="shared" si="840"/>
        <v>N</v>
      </c>
    </row>
    <row r="4877" spans="1:53">
      <c r="A4877" t="s">
        <v>436</v>
      </c>
      <c r="B4877" t="s">
        <v>54</v>
      </c>
      <c r="C4877" t="s">
        <v>89</v>
      </c>
      <c r="D4877">
        <v>2022</v>
      </c>
      <c r="F4877" t="s">
        <v>8943</v>
      </c>
      <c r="G4877" t="s">
        <v>8951</v>
      </c>
      <c r="H4877" t="s">
        <v>8945</v>
      </c>
      <c r="I4877" t="s">
        <v>8952</v>
      </c>
      <c r="J4877" t="s">
        <v>255</v>
      </c>
      <c r="K4877" t="s">
        <v>59</v>
      </c>
      <c r="L4877" s="5">
        <v>0</v>
      </c>
      <c r="M4877" s="5">
        <v>0</v>
      </c>
      <c r="N4877" s="5">
        <f t="shared" si="836"/>
        <v>0</v>
      </c>
      <c r="O4877" s="5">
        <v>0</v>
      </c>
      <c r="P4877" s="5">
        <v>0</v>
      </c>
      <c r="Q4877" s="5">
        <f t="shared" si="837"/>
        <v>0</v>
      </c>
      <c r="R4877" s="5">
        <v>0</v>
      </c>
      <c r="S4877" s="5">
        <v>0</v>
      </c>
      <c r="T4877" s="5">
        <f t="shared" si="838"/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f t="shared" si="841"/>
        <v>0</v>
      </c>
      <c r="Z4877" s="5">
        <v>0</v>
      </c>
      <c r="AA4877" s="5">
        <v>0</v>
      </c>
      <c r="AB4877" s="5">
        <f t="shared" si="842"/>
        <v>0</v>
      </c>
      <c r="AC4877" s="5">
        <v>0</v>
      </c>
      <c r="AD4877" s="5">
        <v>0</v>
      </c>
      <c r="AE4877" s="5">
        <f t="shared" si="843"/>
        <v>0</v>
      </c>
      <c r="AF4877" s="5">
        <v>0</v>
      </c>
      <c r="AG4877" s="6"/>
      <c r="AH4877" s="5">
        <v>0</v>
      </c>
      <c r="AI4877" s="5">
        <v>0</v>
      </c>
      <c r="AJ4877" s="5">
        <v>0</v>
      </c>
      <c r="AK4877" s="5">
        <f t="shared" si="844"/>
        <v>0</v>
      </c>
      <c r="AL4877" s="5">
        <v>0</v>
      </c>
      <c r="AM4877" s="5">
        <v>0</v>
      </c>
      <c r="AN4877" s="5">
        <f t="shared" si="845"/>
        <v>0</v>
      </c>
      <c r="AO4877" s="5">
        <v>0</v>
      </c>
      <c r="AP4877" s="5">
        <v>0</v>
      </c>
      <c r="AQ4877" s="5">
        <f t="shared" si="846"/>
        <v>0</v>
      </c>
      <c r="AR4877" s="5">
        <v>4</v>
      </c>
      <c r="AS4877" s="6">
        <v>44832</v>
      </c>
      <c r="AT4877" s="5">
        <v>4</v>
      </c>
      <c r="AU4877" s="5">
        <v>0</v>
      </c>
      <c r="AV4877" t="str">
        <f t="shared" si="839"/>
        <v>N</v>
      </c>
      <c r="AW4877" t="s">
        <v>60</v>
      </c>
      <c r="AX4877" t="s">
        <v>445</v>
      </c>
      <c r="AY4877" t="s">
        <v>62</v>
      </c>
      <c r="AZ4877" t="s">
        <v>62</v>
      </c>
      <c r="BA4877" t="str">
        <f t="shared" si="840"/>
        <v>N</v>
      </c>
    </row>
    <row r="4878" spans="1:53">
      <c r="A4878" t="s">
        <v>436</v>
      </c>
      <c r="B4878" t="s">
        <v>54</v>
      </c>
      <c r="C4878" t="s">
        <v>89</v>
      </c>
      <c r="D4878">
        <v>2022</v>
      </c>
      <c r="F4878" t="s">
        <v>6049</v>
      </c>
      <c r="G4878" t="s">
        <v>8957</v>
      </c>
      <c r="H4878" t="s">
        <v>6051</v>
      </c>
      <c r="I4878" t="s">
        <v>6052</v>
      </c>
      <c r="J4878" t="s">
        <v>255</v>
      </c>
      <c r="K4878" t="s">
        <v>59</v>
      </c>
      <c r="L4878" s="5">
        <v>0</v>
      </c>
      <c r="M4878" s="5">
        <v>0</v>
      </c>
      <c r="N4878" s="5">
        <f t="shared" si="836"/>
        <v>0</v>
      </c>
      <c r="O4878" s="5">
        <v>0</v>
      </c>
      <c r="P4878" s="5">
        <v>0</v>
      </c>
      <c r="Q4878" s="5">
        <f t="shared" si="837"/>
        <v>0</v>
      </c>
      <c r="R4878" s="5">
        <v>0</v>
      </c>
      <c r="S4878" s="5">
        <v>0</v>
      </c>
      <c r="T4878" s="5">
        <f t="shared" si="838"/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f t="shared" si="841"/>
        <v>0</v>
      </c>
      <c r="Z4878" s="5">
        <v>0</v>
      </c>
      <c r="AA4878" s="5">
        <v>0</v>
      </c>
      <c r="AB4878" s="5">
        <f t="shared" si="842"/>
        <v>0</v>
      </c>
      <c r="AC4878" s="5">
        <v>0</v>
      </c>
      <c r="AD4878" s="5">
        <v>0</v>
      </c>
      <c r="AE4878" s="5">
        <f t="shared" si="843"/>
        <v>0</v>
      </c>
      <c r="AF4878" s="5">
        <v>0</v>
      </c>
      <c r="AG4878" s="6"/>
      <c r="AH4878" s="5">
        <v>0</v>
      </c>
      <c r="AI4878" s="5">
        <v>0</v>
      </c>
      <c r="AJ4878" s="5">
        <v>0</v>
      </c>
      <c r="AK4878" s="5">
        <f t="shared" si="844"/>
        <v>0</v>
      </c>
      <c r="AL4878" s="5">
        <v>0</v>
      </c>
      <c r="AM4878" s="5">
        <v>0</v>
      </c>
      <c r="AN4878" s="5">
        <f t="shared" si="845"/>
        <v>0</v>
      </c>
      <c r="AO4878" s="5">
        <v>0</v>
      </c>
      <c r="AP4878" s="5">
        <v>0</v>
      </c>
      <c r="AQ4878" s="5">
        <f t="shared" si="846"/>
        <v>0</v>
      </c>
      <c r="AR4878" s="5">
        <v>3</v>
      </c>
      <c r="AS4878" s="6">
        <v>44882</v>
      </c>
      <c r="AT4878" s="5">
        <v>3</v>
      </c>
      <c r="AU4878" s="5">
        <v>0</v>
      </c>
      <c r="AV4878" t="str">
        <f t="shared" si="839"/>
        <v>N</v>
      </c>
      <c r="AW4878" t="s">
        <v>60</v>
      </c>
      <c r="AX4878" t="s">
        <v>445</v>
      </c>
      <c r="AY4878" t="s">
        <v>62</v>
      </c>
      <c r="AZ4878" t="s">
        <v>62</v>
      </c>
      <c r="BA4878" t="str">
        <f t="shared" si="840"/>
        <v>N</v>
      </c>
    </row>
    <row r="4879" spans="1:53">
      <c r="A4879" t="s">
        <v>436</v>
      </c>
      <c r="B4879" t="s">
        <v>54</v>
      </c>
      <c r="C4879" t="s">
        <v>89</v>
      </c>
      <c r="D4879">
        <v>2022</v>
      </c>
      <c r="F4879" t="s">
        <v>11351</v>
      </c>
      <c r="G4879" t="s">
        <v>11352</v>
      </c>
      <c r="H4879" t="s">
        <v>11353</v>
      </c>
      <c r="I4879" t="s">
        <v>11354</v>
      </c>
      <c r="J4879" t="s">
        <v>101</v>
      </c>
      <c r="K4879" t="s">
        <v>59</v>
      </c>
      <c r="L4879" s="5">
        <v>0</v>
      </c>
      <c r="M4879" s="5">
        <v>0</v>
      </c>
      <c r="N4879" s="5">
        <f t="shared" si="836"/>
        <v>0</v>
      </c>
      <c r="O4879" s="5">
        <v>0</v>
      </c>
      <c r="P4879" s="5">
        <v>0</v>
      </c>
      <c r="Q4879" s="5">
        <f t="shared" si="837"/>
        <v>0</v>
      </c>
      <c r="R4879" s="5">
        <v>0</v>
      </c>
      <c r="S4879" s="5">
        <v>0</v>
      </c>
      <c r="T4879" s="5">
        <f t="shared" si="838"/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f t="shared" si="841"/>
        <v>0</v>
      </c>
      <c r="Z4879" s="5">
        <v>0</v>
      </c>
      <c r="AA4879" s="5">
        <v>0</v>
      </c>
      <c r="AB4879" s="5">
        <f t="shared" si="842"/>
        <v>0</v>
      </c>
      <c r="AC4879" s="5">
        <v>0</v>
      </c>
      <c r="AD4879" s="5">
        <v>0</v>
      </c>
      <c r="AE4879" s="5">
        <f t="shared" si="843"/>
        <v>0</v>
      </c>
      <c r="AF4879" s="5">
        <v>1</v>
      </c>
      <c r="AG4879" s="6">
        <v>44795</v>
      </c>
      <c r="AH4879" s="5">
        <v>1</v>
      </c>
      <c r="AI4879" s="5">
        <v>0</v>
      </c>
      <c r="AJ4879" s="5">
        <v>0</v>
      </c>
      <c r="AK4879" s="5">
        <f t="shared" si="844"/>
        <v>0</v>
      </c>
      <c r="AL4879" s="5">
        <v>0</v>
      </c>
      <c r="AM4879" s="5">
        <v>0</v>
      </c>
      <c r="AN4879" s="5">
        <f t="shared" si="845"/>
        <v>0</v>
      </c>
      <c r="AO4879" s="5">
        <v>0</v>
      </c>
      <c r="AP4879" s="5">
        <v>0</v>
      </c>
      <c r="AQ4879" s="5">
        <f t="shared" si="846"/>
        <v>0</v>
      </c>
      <c r="AR4879" s="5">
        <v>1</v>
      </c>
      <c r="AS4879" s="6">
        <v>44833</v>
      </c>
      <c r="AT4879" s="5">
        <v>1</v>
      </c>
      <c r="AU4879" s="5">
        <v>0</v>
      </c>
      <c r="AV4879" t="str">
        <f t="shared" si="839"/>
        <v>N</v>
      </c>
      <c r="AW4879" t="s">
        <v>60</v>
      </c>
      <c r="AX4879" t="s">
        <v>445</v>
      </c>
      <c r="AY4879" t="s">
        <v>62</v>
      </c>
      <c r="AZ4879" t="s">
        <v>62</v>
      </c>
      <c r="BA4879" t="str">
        <f t="shared" si="840"/>
        <v>N</v>
      </c>
    </row>
    <row r="4880" spans="1:53">
      <c r="A4880" t="s">
        <v>436</v>
      </c>
      <c r="B4880" t="s">
        <v>54</v>
      </c>
      <c r="C4880" t="s">
        <v>89</v>
      </c>
      <c r="D4880">
        <v>2022</v>
      </c>
      <c r="F4880" t="s">
        <v>6177</v>
      </c>
      <c r="G4880" t="s">
        <v>6178</v>
      </c>
      <c r="H4880" t="s">
        <v>6165</v>
      </c>
      <c r="I4880" t="s">
        <v>6179</v>
      </c>
      <c r="J4880" t="s">
        <v>101</v>
      </c>
      <c r="K4880" t="s">
        <v>93</v>
      </c>
      <c r="L4880" s="5">
        <v>0</v>
      </c>
      <c r="M4880" s="5">
        <v>0</v>
      </c>
      <c r="N4880" s="5">
        <f t="shared" si="836"/>
        <v>0</v>
      </c>
      <c r="O4880" s="5">
        <v>0</v>
      </c>
      <c r="P4880" s="5">
        <v>0</v>
      </c>
      <c r="Q4880" s="5">
        <f t="shared" si="837"/>
        <v>0</v>
      </c>
      <c r="R4880" s="5">
        <v>0</v>
      </c>
      <c r="S4880" s="5">
        <v>0</v>
      </c>
      <c r="T4880" s="5">
        <f t="shared" si="838"/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f t="shared" si="841"/>
        <v>0</v>
      </c>
      <c r="Z4880" s="5">
        <v>0</v>
      </c>
      <c r="AA4880" s="5">
        <v>0</v>
      </c>
      <c r="AB4880" s="5">
        <f t="shared" si="842"/>
        <v>0</v>
      </c>
      <c r="AC4880" s="5">
        <v>0</v>
      </c>
      <c r="AD4880" s="5">
        <v>0</v>
      </c>
      <c r="AE4880" s="5">
        <f t="shared" si="843"/>
        <v>0</v>
      </c>
      <c r="AF4880" s="5">
        <v>0</v>
      </c>
      <c r="AG4880" s="6"/>
      <c r="AH4880" s="5">
        <v>0</v>
      </c>
      <c r="AI4880" s="5">
        <v>0</v>
      </c>
      <c r="AJ4880" s="5">
        <v>0</v>
      </c>
      <c r="AK4880" s="5">
        <f t="shared" si="844"/>
        <v>0</v>
      </c>
      <c r="AL4880" s="5">
        <v>0</v>
      </c>
      <c r="AM4880" s="5">
        <v>0</v>
      </c>
      <c r="AN4880" s="5">
        <f t="shared" si="845"/>
        <v>0</v>
      </c>
      <c r="AO4880" s="5">
        <v>0</v>
      </c>
      <c r="AP4880" s="5">
        <v>0</v>
      </c>
      <c r="AQ4880" s="5">
        <f t="shared" si="846"/>
        <v>0</v>
      </c>
      <c r="AR4880" s="5">
        <v>1</v>
      </c>
      <c r="AS4880" s="6">
        <v>44895</v>
      </c>
      <c r="AT4880" s="5">
        <v>1</v>
      </c>
      <c r="AU4880" s="5">
        <v>0</v>
      </c>
      <c r="AV4880" t="str">
        <f t="shared" si="839"/>
        <v>N</v>
      </c>
      <c r="AW4880" t="s">
        <v>60</v>
      </c>
      <c r="AX4880" t="s">
        <v>445</v>
      </c>
      <c r="AY4880" t="s">
        <v>62</v>
      </c>
      <c r="AZ4880" t="s">
        <v>62</v>
      </c>
      <c r="BA4880" t="str">
        <f t="shared" si="840"/>
        <v>N</v>
      </c>
    </row>
    <row r="4881" spans="1:53">
      <c r="A4881" t="s">
        <v>436</v>
      </c>
      <c r="B4881" t="s">
        <v>54</v>
      </c>
      <c r="C4881" t="s">
        <v>89</v>
      </c>
      <c r="D4881">
        <v>2022</v>
      </c>
      <c r="F4881" t="s">
        <v>5949</v>
      </c>
      <c r="G4881" t="s">
        <v>5950</v>
      </c>
      <c r="H4881" t="s">
        <v>5951</v>
      </c>
      <c r="I4881" t="s">
        <v>5952</v>
      </c>
      <c r="J4881" t="s">
        <v>101</v>
      </c>
      <c r="K4881" t="s">
        <v>93</v>
      </c>
      <c r="L4881" s="5">
        <v>0</v>
      </c>
      <c r="M4881" s="5">
        <v>0</v>
      </c>
      <c r="N4881" s="5">
        <f t="shared" si="836"/>
        <v>0</v>
      </c>
      <c r="O4881" s="5">
        <v>0</v>
      </c>
      <c r="P4881" s="5">
        <v>0</v>
      </c>
      <c r="Q4881" s="5">
        <f t="shared" si="837"/>
        <v>0</v>
      </c>
      <c r="R4881" s="5">
        <v>0</v>
      </c>
      <c r="S4881" s="5">
        <v>0</v>
      </c>
      <c r="T4881" s="5">
        <f t="shared" si="838"/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f t="shared" si="841"/>
        <v>0</v>
      </c>
      <c r="Z4881" s="5">
        <v>0</v>
      </c>
      <c r="AA4881" s="5">
        <v>0</v>
      </c>
      <c r="AB4881" s="5">
        <f t="shared" si="842"/>
        <v>0</v>
      </c>
      <c r="AC4881" s="5">
        <v>0</v>
      </c>
      <c r="AD4881" s="5">
        <v>0</v>
      </c>
      <c r="AE4881" s="5">
        <f t="shared" si="843"/>
        <v>0</v>
      </c>
      <c r="AF4881" s="5">
        <v>0</v>
      </c>
      <c r="AG4881" s="6"/>
      <c r="AH4881" s="5">
        <v>0</v>
      </c>
      <c r="AI4881" s="5">
        <v>0</v>
      </c>
      <c r="AJ4881" s="5">
        <v>0</v>
      </c>
      <c r="AK4881" s="5">
        <f t="shared" si="844"/>
        <v>0</v>
      </c>
      <c r="AL4881" s="5">
        <v>0</v>
      </c>
      <c r="AM4881" s="5">
        <v>0</v>
      </c>
      <c r="AN4881" s="5">
        <f t="shared" si="845"/>
        <v>0</v>
      </c>
      <c r="AO4881" s="5">
        <v>0</v>
      </c>
      <c r="AP4881" s="5">
        <v>0</v>
      </c>
      <c r="AQ4881" s="5">
        <f t="shared" si="846"/>
        <v>0</v>
      </c>
      <c r="AR4881" s="5">
        <v>1</v>
      </c>
      <c r="AS4881" s="6">
        <v>44572</v>
      </c>
      <c r="AT4881" s="5">
        <v>1</v>
      </c>
      <c r="AU4881" s="5">
        <v>0</v>
      </c>
      <c r="AV4881" t="str">
        <f t="shared" si="839"/>
        <v>N</v>
      </c>
      <c r="AW4881" t="s">
        <v>60</v>
      </c>
      <c r="AX4881" t="s">
        <v>445</v>
      </c>
      <c r="AY4881" t="s">
        <v>62</v>
      </c>
      <c r="AZ4881" t="s">
        <v>62</v>
      </c>
      <c r="BA4881" t="str">
        <f t="shared" si="840"/>
        <v>N</v>
      </c>
    </row>
    <row r="4882" spans="1:53">
      <c r="A4882" t="s">
        <v>436</v>
      </c>
      <c r="B4882" t="s">
        <v>54</v>
      </c>
      <c r="C4882" t="s">
        <v>89</v>
      </c>
      <c r="D4882">
        <v>2022</v>
      </c>
      <c r="F4882" t="s">
        <v>8730</v>
      </c>
      <c r="G4882" t="s">
        <v>8975</v>
      </c>
      <c r="H4882" t="s">
        <v>8976</v>
      </c>
      <c r="I4882" t="s">
        <v>8977</v>
      </c>
      <c r="J4882" t="s">
        <v>101</v>
      </c>
      <c r="K4882" t="s">
        <v>93</v>
      </c>
      <c r="L4882" s="5">
        <v>0</v>
      </c>
      <c r="M4882" s="5">
        <v>0</v>
      </c>
      <c r="N4882" s="5">
        <f t="shared" si="836"/>
        <v>0</v>
      </c>
      <c r="O4882" s="5">
        <v>0</v>
      </c>
      <c r="P4882" s="5">
        <v>0</v>
      </c>
      <c r="Q4882" s="5">
        <f t="shared" si="837"/>
        <v>0</v>
      </c>
      <c r="R4882" s="5">
        <v>0</v>
      </c>
      <c r="S4882" s="5">
        <v>0</v>
      </c>
      <c r="T4882" s="5">
        <f t="shared" si="838"/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f t="shared" si="841"/>
        <v>0</v>
      </c>
      <c r="Z4882" s="5">
        <v>0</v>
      </c>
      <c r="AA4882" s="5">
        <v>0</v>
      </c>
      <c r="AB4882" s="5">
        <f t="shared" si="842"/>
        <v>0</v>
      </c>
      <c r="AC4882" s="5">
        <v>0</v>
      </c>
      <c r="AD4882" s="5">
        <v>0</v>
      </c>
      <c r="AE4882" s="5">
        <f t="shared" si="843"/>
        <v>0</v>
      </c>
      <c r="AF4882" s="5">
        <v>0</v>
      </c>
      <c r="AG4882" s="6"/>
      <c r="AH4882" s="5">
        <v>0</v>
      </c>
      <c r="AI4882" s="5">
        <v>0</v>
      </c>
      <c r="AJ4882" s="5">
        <v>0</v>
      </c>
      <c r="AK4882" s="5">
        <f t="shared" si="844"/>
        <v>0</v>
      </c>
      <c r="AL4882" s="5">
        <v>0</v>
      </c>
      <c r="AM4882" s="5">
        <v>0</v>
      </c>
      <c r="AN4882" s="5">
        <f t="shared" si="845"/>
        <v>0</v>
      </c>
      <c r="AO4882" s="5">
        <v>0</v>
      </c>
      <c r="AP4882" s="5">
        <v>0</v>
      </c>
      <c r="AQ4882" s="5">
        <f t="shared" si="846"/>
        <v>0</v>
      </c>
      <c r="AR4882" s="5">
        <v>1</v>
      </c>
      <c r="AS4882" s="6">
        <v>44678</v>
      </c>
      <c r="AT4882" s="5">
        <v>1</v>
      </c>
      <c r="AU4882" s="5">
        <v>0</v>
      </c>
      <c r="AV4882" t="str">
        <f t="shared" si="839"/>
        <v>N</v>
      </c>
      <c r="AW4882" t="s">
        <v>60</v>
      </c>
      <c r="AX4882" t="s">
        <v>445</v>
      </c>
      <c r="AY4882" t="s">
        <v>62</v>
      </c>
      <c r="AZ4882" t="s">
        <v>62</v>
      </c>
      <c r="BA4882" t="str">
        <f t="shared" si="840"/>
        <v>N</v>
      </c>
    </row>
    <row r="4883" spans="1:53">
      <c r="A4883" t="s">
        <v>436</v>
      </c>
      <c r="B4883" t="s">
        <v>54</v>
      </c>
      <c r="C4883" t="s">
        <v>89</v>
      </c>
      <c r="D4883">
        <v>2022</v>
      </c>
      <c r="F4883" t="s">
        <v>7284</v>
      </c>
      <c r="G4883" t="s">
        <v>7285</v>
      </c>
      <c r="H4883" t="s">
        <v>8973</v>
      </c>
      <c r="I4883" t="s">
        <v>8974</v>
      </c>
      <c r="J4883" t="s">
        <v>101</v>
      </c>
      <c r="K4883" t="s">
        <v>93</v>
      </c>
      <c r="L4883" s="5">
        <v>0</v>
      </c>
      <c r="M4883" s="5">
        <v>0</v>
      </c>
      <c r="N4883" s="5">
        <f t="shared" si="836"/>
        <v>0</v>
      </c>
      <c r="O4883" s="5">
        <v>0</v>
      </c>
      <c r="P4883" s="5">
        <v>0</v>
      </c>
      <c r="Q4883" s="5">
        <f t="shared" si="837"/>
        <v>0</v>
      </c>
      <c r="R4883" s="5">
        <v>0</v>
      </c>
      <c r="S4883" s="5">
        <v>0</v>
      </c>
      <c r="T4883" s="5">
        <f t="shared" si="838"/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f t="shared" si="841"/>
        <v>0</v>
      </c>
      <c r="Z4883" s="5">
        <v>0</v>
      </c>
      <c r="AA4883" s="5">
        <v>0</v>
      </c>
      <c r="AB4883" s="5">
        <f t="shared" si="842"/>
        <v>0</v>
      </c>
      <c r="AC4883" s="5">
        <v>0</v>
      </c>
      <c r="AD4883" s="5">
        <v>0</v>
      </c>
      <c r="AE4883" s="5">
        <f t="shared" si="843"/>
        <v>0</v>
      </c>
      <c r="AF4883" s="5">
        <v>0</v>
      </c>
      <c r="AG4883" s="6"/>
      <c r="AH4883" s="5">
        <v>0</v>
      </c>
      <c r="AI4883" s="5">
        <v>0</v>
      </c>
      <c r="AJ4883" s="5">
        <v>0</v>
      </c>
      <c r="AK4883" s="5">
        <f t="shared" si="844"/>
        <v>0</v>
      </c>
      <c r="AL4883" s="5">
        <v>0</v>
      </c>
      <c r="AM4883" s="5">
        <v>0</v>
      </c>
      <c r="AN4883" s="5">
        <f t="shared" si="845"/>
        <v>0</v>
      </c>
      <c r="AO4883" s="5">
        <v>0</v>
      </c>
      <c r="AP4883" s="5">
        <v>0</v>
      </c>
      <c r="AQ4883" s="5">
        <f t="shared" si="846"/>
        <v>0</v>
      </c>
      <c r="AR4883" s="5">
        <v>1</v>
      </c>
      <c r="AS4883" s="6">
        <v>44831</v>
      </c>
      <c r="AT4883" s="5">
        <v>1</v>
      </c>
      <c r="AU4883" s="5">
        <v>0</v>
      </c>
      <c r="AV4883" t="str">
        <f t="shared" si="839"/>
        <v>N</v>
      </c>
      <c r="AW4883" t="s">
        <v>60</v>
      </c>
      <c r="AX4883" t="s">
        <v>445</v>
      </c>
      <c r="AY4883" t="s">
        <v>62</v>
      </c>
      <c r="AZ4883" t="s">
        <v>62</v>
      </c>
      <c r="BA4883" t="str">
        <f t="shared" si="840"/>
        <v>N</v>
      </c>
    </row>
    <row r="4884" spans="1:53">
      <c r="A4884" t="s">
        <v>436</v>
      </c>
      <c r="B4884" t="s">
        <v>54</v>
      </c>
      <c r="C4884" t="s">
        <v>89</v>
      </c>
      <c r="D4884">
        <v>2022</v>
      </c>
      <c r="F4884" t="s">
        <v>6174</v>
      </c>
      <c r="G4884" t="s">
        <v>6175</v>
      </c>
      <c r="H4884" t="s">
        <v>6165</v>
      </c>
      <c r="I4884" t="s">
        <v>6176</v>
      </c>
      <c r="J4884" t="s">
        <v>101</v>
      </c>
      <c r="K4884" t="s">
        <v>93</v>
      </c>
      <c r="L4884" s="5">
        <v>0</v>
      </c>
      <c r="M4884" s="5">
        <v>0</v>
      </c>
      <c r="N4884" s="5">
        <f t="shared" si="836"/>
        <v>0</v>
      </c>
      <c r="O4884" s="5">
        <v>0</v>
      </c>
      <c r="P4884" s="5">
        <v>0</v>
      </c>
      <c r="Q4884" s="5">
        <f t="shared" si="837"/>
        <v>0</v>
      </c>
      <c r="R4884" s="5">
        <v>0</v>
      </c>
      <c r="S4884" s="5">
        <v>0</v>
      </c>
      <c r="T4884" s="5">
        <f t="shared" si="838"/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f t="shared" si="841"/>
        <v>0</v>
      </c>
      <c r="Z4884" s="5">
        <v>0</v>
      </c>
      <c r="AA4884" s="5">
        <v>0</v>
      </c>
      <c r="AB4884" s="5">
        <f t="shared" si="842"/>
        <v>0</v>
      </c>
      <c r="AC4884" s="5">
        <v>0</v>
      </c>
      <c r="AD4884" s="5">
        <v>0</v>
      </c>
      <c r="AE4884" s="5">
        <f t="shared" si="843"/>
        <v>0</v>
      </c>
      <c r="AF4884" s="5">
        <v>0</v>
      </c>
      <c r="AG4884" s="6"/>
      <c r="AH4884" s="5">
        <v>0</v>
      </c>
      <c r="AI4884" s="5">
        <v>0</v>
      </c>
      <c r="AJ4884" s="5">
        <v>0</v>
      </c>
      <c r="AK4884" s="5">
        <f t="shared" si="844"/>
        <v>0</v>
      </c>
      <c r="AL4884" s="5">
        <v>0</v>
      </c>
      <c r="AM4884" s="5">
        <v>0</v>
      </c>
      <c r="AN4884" s="5">
        <f t="shared" si="845"/>
        <v>0</v>
      </c>
      <c r="AO4884" s="5">
        <v>0</v>
      </c>
      <c r="AP4884" s="5">
        <v>0</v>
      </c>
      <c r="AQ4884" s="5">
        <f t="shared" si="846"/>
        <v>0</v>
      </c>
      <c r="AR4884" s="5">
        <v>1</v>
      </c>
      <c r="AS4884" s="6">
        <v>44895</v>
      </c>
      <c r="AT4884" s="5">
        <v>1</v>
      </c>
      <c r="AU4884" s="5">
        <v>0</v>
      </c>
      <c r="AV4884" t="str">
        <f t="shared" si="839"/>
        <v>N</v>
      </c>
      <c r="AW4884" t="s">
        <v>60</v>
      </c>
      <c r="AX4884" t="s">
        <v>445</v>
      </c>
      <c r="AY4884" t="s">
        <v>62</v>
      </c>
      <c r="AZ4884" t="s">
        <v>62</v>
      </c>
      <c r="BA4884" t="str">
        <f t="shared" si="840"/>
        <v>N</v>
      </c>
    </row>
    <row r="4885" spans="1:53">
      <c r="A4885" t="s">
        <v>436</v>
      </c>
      <c r="B4885" t="s">
        <v>54</v>
      </c>
      <c r="C4885" t="s">
        <v>89</v>
      </c>
      <c r="D4885">
        <v>2022</v>
      </c>
      <c r="F4885" t="s">
        <v>1896</v>
      </c>
      <c r="G4885" t="s">
        <v>1897</v>
      </c>
      <c r="H4885" t="s">
        <v>1898</v>
      </c>
      <c r="I4885" t="s">
        <v>1899</v>
      </c>
      <c r="J4885" t="s">
        <v>101</v>
      </c>
      <c r="K4885" t="s">
        <v>93</v>
      </c>
      <c r="L4885" s="5">
        <v>0</v>
      </c>
      <c r="M4885" s="5">
        <v>0</v>
      </c>
      <c r="N4885" s="5">
        <f t="shared" si="836"/>
        <v>0</v>
      </c>
      <c r="O4885" s="5">
        <v>0</v>
      </c>
      <c r="P4885" s="5">
        <v>0</v>
      </c>
      <c r="Q4885" s="5">
        <f t="shared" si="837"/>
        <v>0</v>
      </c>
      <c r="R4885" s="5">
        <v>0</v>
      </c>
      <c r="S4885" s="5">
        <v>0</v>
      </c>
      <c r="T4885" s="5">
        <f t="shared" si="838"/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f t="shared" si="841"/>
        <v>0</v>
      </c>
      <c r="Z4885" s="5">
        <v>0</v>
      </c>
      <c r="AA4885" s="5">
        <v>0</v>
      </c>
      <c r="AB4885" s="5">
        <f t="shared" si="842"/>
        <v>0</v>
      </c>
      <c r="AC4885" s="5">
        <v>0</v>
      </c>
      <c r="AD4885" s="5">
        <v>0</v>
      </c>
      <c r="AE4885" s="5">
        <f t="shared" si="843"/>
        <v>0</v>
      </c>
      <c r="AF4885" s="5">
        <v>0</v>
      </c>
      <c r="AG4885" s="6"/>
      <c r="AH4885" s="5">
        <v>0</v>
      </c>
      <c r="AI4885" s="5">
        <v>0</v>
      </c>
      <c r="AJ4885" s="5">
        <v>0</v>
      </c>
      <c r="AK4885" s="5">
        <f t="shared" si="844"/>
        <v>0</v>
      </c>
      <c r="AL4885" s="5">
        <v>0</v>
      </c>
      <c r="AM4885" s="5">
        <v>0</v>
      </c>
      <c r="AN4885" s="5">
        <f t="shared" si="845"/>
        <v>0</v>
      </c>
      <c r="AO4885" s="5">
        <v>0</v>
      </c>
      <c r="AP4885" s="5">
        <v>0</v>
      </c>
      <c r="AQ4885" s="5">
        <f t="shared" si="846"/>
        <v>0</v>
      </c>
      <c r="AR4885" s="5">
        <v>1</v>
      </c>
      <c r="AS4885" s="6">
        <v>44861</v>
      </c>
      <c r="AT4885" s="5">
        <v>1</v>
      </c>
      <c r="AU4885" s="5">
        <v>0</v>
      </c>
      <c r="AV4885" t="str">
        <f t="shared" si="839"/>
        <v>N</v>
      </c>
      <c r="AW4885" t="s">
        <v>60</v>
      </c>
      <c r="AX4885" t="s">
        <v>445</v>
      </c>
      <c r="AY4885" t="s">
        <v>62</v>
      </c>
      <c r="AZ4885" t="s">
        <v>62</v>
      </c>
      <c r="BA4885" t="str">
        <f t="shared" si="840"/>
        <v>N</v>
      </c>
    </row>
    <row r="4886" spans="1:53">
      <c r="A4886" t="s">
        <v>436</v>
      </c>
      <c r="B4886" t="s">
        <v>54</v>
      </c>
      <c r="C4886" t="s">
        <v>89</v>
      </c>
      <c r="D4886">
        <v>2022</v>
      </c>
      <c r="F4886" t="s">
        <v>6167</v>
      </c>
      <c r="G4886" t="s">
        <v>6168</v>
      </c>
      <c r="H4886" t="s">
        <v>6165</v>
      </c>
      <c r="I4886" t="s">
        <v>6169</v>
      </c>
      <c r="J4886" t="s">
        <v>101</v>
      </c>
      <c r="K4886" t="s">
        <v>93</v>
      </c>
      <c r="L4886" s="5">
        <v>0</v>
      </c>
      <c r="M4886" s="5">
        <v>0</v>
      </c>
      <c r="N4886" s="5">
        <f t="shared" si="836"/>
        <v>0</v>
      </c>
      <c r="O4886" s="5">
        <v>0</v>
      </c>
      <c r="P4886" s="5">
        <v>0</v>
      </c>
      <c r="Q4886" s="5">
        <f t="shared" si="837"/>
        <v>0</v>
      </c>
      <c r="R4886" s="5">
        <v>0</v>
      </c>
      <c r="S4886" s="5">
        <v>0</v>
      </c>
      <c r="T4886" s="5">
        <f t="shared" si="838"/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f t="shared" si="841"/>
        <v>0</v>
      </c>
      <c r="Z4886" s="5">
        <v>0</v>
      </c>
      <c r="AA4886" s="5">
        <v>0</v>
      </c>
      <c r="AB4886" s="5">
        <f t="shared" si="842"/>
        <v>0</v>
      </c>
      <c r="AC4886" s="5">
        <v>0</v>
      </c>
      <c r="AD4886" s="5">
        <v>0</v>
      </c>
      <c r="AE4886" s="5">
        <f t="shared" si="843"/>
        <v>0</v>
      </c>
      <c r="AF4886" s="5">
        <v>0</v>
      </c>
      <c r="AG4886" s="6"/>
      <c r="AH4886" s="5">
        <v>0</v>
      </c>
      <c r="AI4886" s="5">
        <v>0</v>
      </c>
      <c r="AJ4886" s="5">
        <v>0</v>
      </c>
      <c r="AK4886" s="5">
        <f t="shared" si="844"/>
        <v>0</v>
      </c>
      <c r="AL4886" s="5">
        <v>0</v>
      </c>
      <c r="AM4886" s="5">
        <v>0</v>
      </c>
      <c r="AN4886" s="5">
        <f t="shared" si="845"/>
        <v>0</v>
      </c>
      <c r="AO4886" s="5">
        <v>0</v>
      </c>
      <c r="AP4886" s="5">
        <v>0</v>
      </c>
      <c r="AQ4886" s="5">
        <f t="shared" si="846"/>
        <v>0</v>
      </c>
      <c r="AR4886" s="5">
        <v>1</v>
      </c>
      <c r="AS4886" s="6">
        <v>44895</v>
      </c>
      <c r="AT4886" s="5">
        <v>1</v>
      </c>
      <c r="AU4886" s="5">
        <v>0</v>
      </c>
      <c r="AV4886" t="str">
        <f t="shared" si="839"/>
        <v>N</v>
      </c>
      <c r="AW4886" t="s">
        <v>60</v>
      </c>
      <c r="AX4886" t="s">
        <v>445</v>
      </c>
      <c r="AY4886" t="s">
        <v>62</v>
      </c>
      <c r="AZ4886" t="s">
        <v>62</v>
      </c>
      <c r="BA4886" t="str">
        <f t="shared" si="840"/>
        <v>N</v>
      </c>
    </row>
    <row r="4887" spans="1:53">
      <c r="A4887" t="s">
        <v>436</v>
      </c>
      <c r="B4887" t="s">
        <v>54</v>
      </c>
      <c r="C4887" t="s">
        <v>89</v>
      </c>
      <c r="D4887">
        <v>2022</v>
      </c>
      <c r="F4887" t="s">
        <v>6163</v>
      </c>
      <c r="G4887" t="s">
        <v>6164</v>
      </c>
      <c r="H4887" t="s">
        <v>6165</v>
      </c>
      <c r="I4887" t="s">
        <v>6166</v>
      </c>
      <c r="J4887" t="s">
        <v>101</v>
      </c>
      <c r="K4887" t="s">
        <v>93</v>
      </c>
      <c r="L4887" s="5">
        <v>0</v>
      </c>
      <c r="M4887" s="5">
        <v>0</v>
      </c>
      <c r="N4887" s="5">
        <f t="shared" si="836"/>
        <v>0</v>
      </c>
      <c r="O4887" s="5">
        <v>0</v>
      </c>
      <c r="P4887" s="5">
        <v>0</v>
      </c>
      <c r="Q4887" s="5">
        <f t="shared" si="837"/>
        <v>0</v>
      </c>
      <c r="R4887" s="5">
        <v>0</v>
      </c>
      <c r="S4887" s="5">
        <v>0</v>
      </c>
      <c r="T4887" s="5">
        <f t="shared" si="838"/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f t="shared" si="841"/>
        <v>0</v>
      </c>
      <c r="Z4887" s="5">
        <v>0</v>
      </c>
      <c r="AA4887" s="5">
        <v>0</v>
      </c>
      <c r="AB4887" s="5">
        <f t="shared" si="842"/>
        <v>0</v>
      </c>
      <c r="AC4887" s="5">
        <v>0</v>
      </c>
      <c r="AD4887" s="5">
        <v>0</v>
      </c>
      <c r="AE4887" s="5">
        <f t="shared" si="843"/>
        <v>0</v>
      </c>
      <c r="AF4887" s="5">
        <v>0</v>
      </c>
      <c r="AG4887" s="6"/>
      <c r="AH4887" s="5">
        <v>0</v>
      </c>
      <c r="AI4887" s="5">
        <v>0</v>
      </c>
      <c r="AJ4887" s="5">
        <v>0</v>
      </c>
      <c r="AK4887" s="5">
        <f t="shared" si="844"/>
        <v>0</v>
      </c>
      <c r="AL4887" s="5">
        <v>0</v>
      </c>
      <c r="AM4887" s="5">
        <v>0</v>
      </c>
      <c r="AN4887" s="5">
        <f t="shared" si="845"/>
        <v>0</v>
      </c>
      <c r="AO4887" s="5">
        <v>0</v>
      </c>
      <c r="AP4887" s="5">
        <v>0</v>
      </c>
      <c r="AQ4887" s="5">
        <f t="shared" si="846"/>
        <v>0</v>
      </c>
      <c r="AR4887" s="5">
        <v>1</v>
      </c>
      <c r="AS4887" s="6">
        <v>44895</v>
      </c>
      <c r="AT4887" s="5">
        <v>1</v>
      </c>
      <c r="AU4887" s="5">
        <v>0</v>
      </c>
      <c r="AV4887" t="str">
        <f t="shared" si="839"/>
        <v>N</v>
      </c>
      <c r="AW4887" t="s">
        <v>60</v>
      </c>
      <c r="AX4887" t="s">
        <v>445</v>
      </c>
      <c r="AY4887" t="s">
        <v>62</v>
      </c>
      <c r="AZ4887" t="s">
        <v>62</v>
      </c>
      <c r="BA4887" t="str">
        <f t="shared" si="840"/>
        <v>N</v>
      </c>
    </row>
    <row r="4888" spans="1:53">
      <c r="A4888" t="s">
        <v>2855</v>
      </c>
      <c r="B4888" t="s">
        <v>54</v>
      </c>
      <c r="C4888" t="s">
        <v>89</v>
      </c>
      <c r="D4888">
        <v>2022</v>
      </c>
      <c r="F4888" t="s">
        <v>11355</v>
      </c>
      <c r="G4888" t="s">
        <v>11356</v>
      </c>
      <c r="H4888" t="s">
        <v>11357</v>
      </c>
      <c r="I4888">
        <v>190023</v>
      </c>
      <c r="J4888" t="s">
        <v>58</v>
      </c>
      <c r="K4888" t="s">
        <v>59</v>
      </c>
      <c r="L4888" s="5">
        <v>0</v>
      </c>
      <c r="M4888" s="5">
        <v>0</v>
      </c>
      <c r="N4888" s="5">
        <f t="shared" si="836"/>
        <v>0</v>
      </c>
      <c r="O4888" s="5">
        <v>0</v>
      </c>
      <c r="P4888" s="5">
        <v>0</v>
      </c>
      <c r="Q4888" s="5">
        <f t="shared" si="837"/>
        <v>0</v>
      </c>
      <c r="R4888" s="5">
        <v>0</v>
      </c>
      <c r="S4888" s="5">
        <v>0</v>
      </c>
      <c r="T4888" s="5">
        <f t="shared" si="838"/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f t="shared" si="841"/>
        <v>0</v>
      </c>
      <c r="Z4888" s="5">
        <v>0</v>
      </c>
      <c r="AA4888" s="5">
        <v>0</v>
      </c>
      <c r="AB4888" s="5">
        <f t="shared" si="842"/>
        <v>0</v>
      </c>
      <c r="AC4888" s="5">
        <v>0</v>
      </c>
      <c r="AD4888" s="5">
        <v>0</v>
      </c>
      <c r="AE4888" s="5">
        <f t="shared" si="843"/>
        <v>0</v>
      </c>
      <c r="AF4888" s="5">
        <v>0</v>
      </c>
      <c r="AG4888" s="6"/>
      <c r="AH4888" s="5">
        <v>0</v>
      </c>
      <c r="AI4888" s="5">
        <v>0</v>
      </c>
      <c r="AJ4888" s="5">
        <v>0</v>
      </c>
      <c r="AK4888" s="5">
        <f t="shared" si="844"/>
        <v>0</v>
      </c>
      <c r="AL4888" s="5">
        <v>0</v>
      </c>
      <c r="AM4888" s="5">
        <v>0</v>
      </c>
      <c r="AN4888" s="5">
        <f t="shared" si="845"/>
        <v>0</v>
      </c>
      <c r="AO4888" s="5">
        <v>0</v>
      </c>
      <c r="AP4888" s="5">
        <v>0</v>
      </c>
      <c r="AQ4888" s="5">
        <f t="shared" si="846"/>
        <v>0</v>
      </c>
      <c r="AR4888" s="5">
        <v>1</v>
      </c>
      <c r="AS4888" s="6">
        <v>44819</v>
      </c>
      <c r="AT4888" s="5">
        <v>1</v>
      </c>
      <c r="AU4888" s="5">
        <v>0</v>
      </c>
      <c r="AV4888" t="str">
        <f t="shared" si="839"/>
        <v>N</v>
      </c>
      <c r="AW4888" t="s">
        <v>60</v>
      </c>
      <c r="AX4888" t="s">
        <v>61</v>
      </c>
      <c r="AY4888" t="s">
        <v>62</v>
      </c>
      <c r="AZ4888" t="s">
        <v>62</v>
      </c>
      <c r="BA4888" t="str">
        <f t="shared" si="840"/>
        <v>N</v>
      </c>
    </row>
    <row r="4889" spans="1:53">
      <c r="A4889" t="s">
        <v>2855</v>
      </c>
      <c r="B4889" t="s">
        <v>54</v>
      </c>
      <c r="C4889" t="s">
        <v>89</v>
      </c>
      <c r="D4889">
        <v>2022</v>
      </c>
      <c r="F4889" t="s">
        <v>11358</v>
      </c>
      <c r="G4889" t="s">
        <v>11359</v>
      </c>
      <c r="H4889" t="s">
        <v>11357</v>
      </c>
      <c r="I4889">
        <v>190026</v>
      </c>
      <c r="J4889" t="s">
        <v>58</v>
      </c>
      <c r="K4889" t="s">
        <v>59</v>
      </c>
      <c r="L4889" s="5">
        <v>0</v>
      </c>
      <c r="M4889" s="5">
        <v>0</v>
      </c>
      <c r="N4889" s="5">
        <f t="shared" si="836"/>
        <v>0</v>
      </c>
      <c r="O4889" s="5">
        <v>0</v>
      </c>
      <c r="P4889" s="5">
        <v>0</v>
      </c>
      <c r="Q4889" s="5">
        <f t="shared" si="837"/>
        <v>0</v>
      </c>
      <c r="R4889" s="5">
        <v>0</v>
      </c>
      <c r="S4889" s="5">
        <v>0</v>
      </c>
      <c r="T4889" s="5">
        <f t="shared" si="838"/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f t="shared" si="841"/>
        <v>0</v>
      </c>
      <c r="Z4889" s="5">
        <v>0</v>
      </c>
      <c r="AA4889" s="5">
        <v>0</v>
      </c>
      <c r="AB4889" s="5">
        <f t="shared" si="842"/>
        <v>0</v>
      </c>
      <c r="AC4889" s="5">
        <v>0</v>
      </c>
      <c r="AD4889" s="5">
        <v>0</v>
      </c>
      <c r="AE4889" s="5">
        <f t="shared" si="843"/>
        <v>0</v>
      </c>
      <c r="AF4889" s="5">
        <v>0</v>
      </c>
      <c r="AG4889" s="6"/>
      <c r="AH4889" s="5">
        <v>0</v>
      </c>
      <c r="AI4889" s="5">
        <v>0</v>
      </c>
      <c r="AJ4889" s="5">
        <v>0</v>
      </c>
      <c r="AK4889" s="5">
        <f t="shared" si="844"/>
        <v>0</v>
      </c>
      <c r="AL4889" s="5">
        <v>0</v>
      </c>
      <c r="AM4889" s="5">
        <v>0</v>
      </c>
      <c r="AN4889" s="5">
        <f t="shared" si="845"/>
        <v>0</v>
      </c>
      <c r="AO4889" s="5">
        <v>0</v>
      </c>
      <c r="AP4889" s="5">
        <v>0</v>
      </c>
      <c r="AQ4889" s="5">
        <f t="shared" si="846"/>
        <v>0</v>
      </c>
      <c r="AR4889" s="5">
        <v>1</v>
      </c>
      <c r="AS4889" s="6">
        <v>44819</v>
      </c>
      <c r="AT4889" s="5">
        <v>1</v>
      </c>
      <c r="AU4889" s="5">
        <v>0</v>
      </c>
      <c r="AV4889" t="str">
        <f t="shared" si="839"/>
        <v>N</v>
      </c>
      <c r="AW4889" t="s">
        <v>60</v>
      </c>
      <c r="AX4889" t="s">
        <v>61</v>
      </c>
      <c r="AY4889" t="s">
        <v>62</v>
      </c>
      <c r="AZ4889" t="s">
        <v>62</v>
      </c>
      <c r="BA4889" t="str">
        <f t="shared" si="840"/>
        <v>N</v>
      </c>
    </row>
    <row r="4890" spans="1:53">
      <c r="A4890" t="s">
        <v>2855</v>
      </c>
      <c r="B4890" t="s">
        <v>54</v>
      </c>
      <c r="C4890" t="s">
        <v>89</v>
      </c>
      <c r="D4890">
        <v>2022</v>
      </c>
      <c r="F4890" t="s">
        <v>11360</v>
      </c>
      <c r="G4890" t="s">
        <v>11361</v>
      </c>
      <c r="H4890" t="s">
        <v>11357</v>
      </c>
      <c r="I4890">
        <v>180235</v>
      </c>
      <c r="J4890" t="s">
        <v>58</v>
      </c>
      <c r="K4890" t="s">
        <v>59</v>
      </c>
      <c r="L4890" s="5">
        <v>0</v>
      </c>
      <c r="M4890" s="5">
        <v>0</v>
      </c>
      <c r="N4890" s="5">
        <f t="shared" si="836"/>
        <v>0</v>
      </c>
      <c r="O4890" s="5">
        <v>0</v>
      </c>
      <c r="P4890" s="5">
        <v>0</v>
      </c>
      <c r="Q4890" s="5">
        <f t="shared" si="837"/>
        <v>0</v>
      </c>
      <c r="R4890" s="5">
        <v>0</v>
      </c>
      <c r="S4890" s="5">
        <v>0</v>
      </c>
      <c r="T4890" s="5">
        <f t="shared" si="838"/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f t="shared" si="841"/>
        <v>0</v>
      </c>
      <c r="Z4890" s="5">
        <v>0</v>
      </c>
      <c r="AA4890" s="5">
        <v>0</v>
      </c>
      <c r="AB4890" s="5">
        <f t="shared" si="842"/>
        <v>0</v>
      </c>
      <c r="AC4890" s="5">
        <v>0</v>
      </c>
      <c r="AD4890" s="5">
        <v>0</v>
      </c>
      <c r="AE4890" s="5">
        <f t="shared" si="843"/>
        <v>0</v>
      </c>
      <c r="AF4890" s="5">
        <v>0</v>
      </c>
      <c r="AG4890" s="6"/>
      <c r="AH4890" s="5">
        <v>0</v>
      </c>
      <c r="AI4890" s="5">
        <v>0</v>
      </c>
      <c r="AJ4890" s="5">
        <v>0</v>
      </c>
      <c r="AK4890" s="5">
        <f t="shared" si="844"/>
        <v>0</v>
      </c>
      <c r="AL4890" s="5">
        <v>0</v>
      </c>
      <c r="AM4890" s="5">
        <v>0</v>
      </c>
      <c r="AN4890" s="5">
        <f t="shared" si="845"/>
        <v>0</v>
      </c>
      <c r="AO4890" s="5">
        <v>0</v>
      </c>
      <c r="AP4890" s="5">
        <v>0</v>
      </c>
      <c r="AQ4890" s="5">
        <f t="shared" si="846"/>
        <v>0</v>
      </c>
      <c r="AR4890" s="5">
        <v>1</v>
      </c>
      <c r="AS4890" s="6">
        <v>44819</v>
      </c>
      <c r="AT4890" s="5">
        <v>1</v>
      </c>
      <c r="AU4890" s="5">
        <v>0</v>
      </c>
      <c r="AV4890" t="str">
        <f t="shared" si="839"/>
        <v>N</v>
      </c>
      <c r="AW4890" t="s">
        <v>60</v>
      </c>
      <c r="AX4890" t="s">
        <v>61</v>
      </c>
      <c r="AY4890" t="s">
        <v>62</v>
      </c>
      <c r="AZ4890" t="s">
        <v>62</v>
      </c>
      <c r="BA4890" t="str">
        <f t="shared" si="840"/>
        <v>N</v>
      </c>
    </row>
    <row r="4891" spans="1:53">
      <c r="A4891" t="s">
        <v>2855</v>
      </c>
      <c r="B4891" t="s">
        <v>54</v>
      </c>
      <c r="C4891" t="s">
        <v>89</v>
      </c>
      <c r="D4891">
        <v>2022</v>
      </c>
      <c r="F4891" t="s">
        <v>11362</v>
      </c>
      <c r="G4891" t="s">
        <v>11363</v>
      </c>
      <c r="H4891" t="s">
        <v>11357</v>
      </c>
      <c r="I4891">
        <v>190022</v>
      </c>
      <c r="J4891" t="s">
        <v>58</v>
      </c>
      <c r="K4891" t="s">
        <v>59</v>
      </c>
      <c r="L4891" s="5">
        <v>0</v>
      </c>
      <c r="M4891" s="5">
        <v>0</v>
      </c>
      <c r="N4891" s="5">
        <f t="shared" si="836"/>
        <v>0</v>
      </c>
      <c r="O4891" s="5">
        <v>0</v>
      </c>
      <c r="P4891" s="5">
        <v>0</v>
      </c>
      <c r="Q4891" s="5">
        <f t="shared" si="837"/>
        <v>0</v>
      </c>
      <c r="R4891" s="5">
        <v>0</v>
      </c>
      <c r="S4891" s="5">
        <v>0</v>
      </c>
      <c r="T4891" s="5">
        <f t="shared" si="838"/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f t="shared" si="841"/>
        <v>0</v>
      </c>
      <c r="Z4891" s="5">
        <v>0</v>
      </c>
      <c r="AA4891" s="5">
        <v>0</v>
      </c>
      <c r="AB4891" s="5">
        <f t="shared" si="842"/>
        <v>0</v>
      </c>
      <c r="AC4891" s="5">
        <v>0</v>
      </c>
      <c r="AD4891" s="5">
        <v>0</v>
      </c>
      <c r="AE4891" s="5">
        <f t="shared" si="843"/>
        <v>0</v>
      </c>
      <c r="AF4891" s="5">
        <v>0</v>
      </c>
      <c r="AG4891" s="6"/>
      <c r="AH4891" s="5">
        <v>0</v>
      </c>
      <c r="AI4891" s="5">
        <v>0</v>
      </c>
      <c r="AJ4891" s="5">
        <v>0</v>
      </c>
      <c r="AK4891" s="5">
        <f t="shared" si="844"/>
        <v>0</v>
      </c>
      <c r="AL4891" s="5">
        <v>0</v>
      </c>
      <c r="AM4891" s="5">
        <v>0</v>
      </c>
      <c r="AN4891" s="5">
        <f t="shared" si="845"/>
        <v>0</v>
      </c>
      <c r="AO4891" s="5">
        <v>0</v>
      </c>
      <c r="AP4891" s="5">
        <v>0</v>
      </c>
      <c r="AQ4891" s="5">
        <f t="shared" si="846"/>
        <v>0</v>
      </c>
      <c r="AR4891" s="5">
        <v>1</v>
      </c>
      <c r="AS4891" s="6">
        <v>44819</v>
      </c>
      <c r="AT4891" s="5">
        <v>1</v>
      </c>
      <c r="AU4891" s="5">
        <v>0</v>
      </c>
      <c r="AV4891" t="str">
        <f t="shared" si="839"/>
        <v>N</v>
      </c>
      <c r="AW4891" t="s">
        <v>60</v>
      </c>
      <c r="AX4891" t="s">
        <v>61</v>
      </c>
      <c r="AY4891" t="s">
        <v>62</v>
      </c>
      <c r="AZ4891" t="s">
        <v>62</v>
      </c>
      <c r="BA4891" t="str">
        <f t="shared" si="840"/>
        <v>N</v>
      </c>
    </row>
    <row r="4892" spans="1:53">
      <c r="A4892" t="s">
        <v>2855</v>
      </c>
      <c r="B4892" t="s">
        <v>54</v>
      </c>
      <c r="C4892" t="s">
        <v>89</v>
      </c>
      <c r="D4892">
        <v>2022</v>
      </c>
      <c r="F4892" t="s">
        <v>11364</v>
      </c>
      <c r="G4892" t="s">
        <v>11365</v>
      </c>
      <c r="H4892" t="s">
        <v>11366</v>
      </c>
      <c r="I4892">
        <v>200219</v>
      </c>
      <c r="J4892" t="s">
        <v>58</v>
      </c>
      <c r="K4892" t="s">
        <v>59</v>
      </c>
      <c r="L4892" s="5">
        <v>0</v>
      </c>
      <c r="M4892" s="5">
        <v>0</v>
      </c>
      <c r="N4892" s="5">
        <f t="shared" si="836"/>
        <v>0</v>
      </c>
      <c r="O4892" s="5">
        <v>0</v>
      </c>
      <c r="P4892" s="5">
        <v>0</v>
      </c>
      <c r="Q4892" s="5">
        <f t="shared" si="837"/>
        <v>0</v>
      </c>
      <c r="R4892" s="5">
        <v>0</v>
      </c>
      <c r="S4892" s="5">
        <v>0</v>
      </c>
      <c r="T4892" s="5">
        <f t="shared" si="838"/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f t="shared" si="841"/>
        <v>0</v>
      </c>
      <c r="Z4892" s="5">
        <v>0</v>
      </c>
      <c r="AA4892" s="5">
        <v>0</v>
      </c>
      <c r="AB4892" s="5">
        <f t="shared" si="842"/>
        <v>0</v>
      </c>
      <c r="AC4892" s="5">
        <v>0</v>
      </c>
      <c r="AD4892" s="5">
        <v>0</v>
      </c>
      <c r="AE4892" s="5">
        <f t="shared" si="843"/>
        <v>0</v>
      </c>
      <c r="AF4892" s="5">
        <v>0</v>
      </c>
      <c r="AG4892" s="6"/>
      <c r="AH4892" s="5">
        <v>0</v>
      </c>
      <c r="AI4892" s="5">
        <v>0</v>
      </c>
      <c r="AJ4892" s="5">
        <v>0</v>
      </c>
      <c r="AK4892" s="5">
        <f t="shared" si="844"/>
        <v>0</v>
      </c>
      <c r="AL4892" s="5">
        <v>0</v>
      </c>
      <c r="AM4892" s="5">
        <v>0</v>
      </c>
      <c r="AN4892" s="5">
        <f t="shared" si="845"/>
        <v>0</v>
      </c>
      <c r="AO4892" s="5">
        <v>0</v>
      </c>
      <c r="AP4892" s="5">
        <v>0</v>
      </c>
      <c r="AQ4892" s="5">
        <f t="shared" si="846"/>
        <v>0</v>
      </c>
      <c r="AR4892" s="5">
        <v>1</v>
      </c>
      <c r="AS4892" s="6">
        <v>44793</v>
      </c>
      <c r="AT4892" s="5">
        <v>1</v>
      </c>
      <c r="AU4892" s="5">
        <v>0</v>
      </c>
      <c r="AV4892" t="str">
        <f t="shared" si="839"/>
        <v>N</v>
      </c>
      <c r="AW4892" t="s">
        <v>60</v>
      </c>
      <c r="AX4892" t="s">
        <v>61</v>
      </c>
      <c r="AY4892" t="s">
        <v>62</v>
      </c>
      <c r="AZ4892" t="s">
        <v>62</v>
      </c>
      <c r="BA4892" t="str">
        <f t="shared" si="840"/>
        <v>N</v>
      </c>
    </row>
    <row r="4893" spans="1:53">
      <c r="A4893" t="s">
        <v>2855</v>
      </c>
      <c r="B4893" t="s">
        <v>54</v>
      </c>
      <c r="C4893" t="s">
        <v>89</v>
      </c>
      <c r="D4893">
        <v>2022</v>
      </c>
      <c r="F4893" t="s">
        <v>11367</v>
      </c>
      <c r="G4893" t="s">
        <v>11368</v>
      </c>
      <c r="H4893" t="s">
        <v>11366</v>
      </c>
      <c r="I4893">
        <v>200220</v>
      </c>
      <c r="J4893" t="s">
        <v>58</v>
      </c>
      <c r="K4893" t="s">
        <v>59</v>
      </c>
      <c r="L4893" s="5">
        <v>0</v>
      </c>
      <c r="M4893" s="5">
        <v>0</v>
      </c>
      <c r="N4893" s="5">
        <f t="shared" si="836"/>
        <v>0</v>
      </c>
      <c r="O4893" s="5">
        <v>0</v>
      </c>
      <c r="P4893" s="5">
        <v>0</v>
      </c>
      <c r="Q4893" s="5">
        <f t="shared" si="837"/>
        <v>0</v>
      </c>
      <c r="R4893" s="5">
        <v>0</v>
      </c>
      <c r="S4893" s="5">
        <v>0</v>
      </c>
      <c r="T4893" s="5">
        <f t="shared" si="838"/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f t="shared" si="841"/>
        <v>0</v>
      </c>
      <c r="Z4893" s="5">
        <v>0</v>
      </c>
      <c r="AA4893" s="5">
        <v>0</v>
      </c>
      <c r="AB4893" s="5">
        <f t="shared" si="842"/>
        <v>0</v>
      </c>
      <c r="AC4893" s="5">
        <v>0</v>
      </c>
      <c r="AD4893" s="5">
        <v>0</v>
      </c>
      <c r="AE4893" s="5">
        <f t="shared" si="843"/>
        <v>0</v>
      </c>
      <c r="AF4893" s="5">
        <v>0</v>
      </c>
      <c r="AG4893" s="6"/>
      <c r="AH4893" s="5">
        <v>0</v>
      </c>
      <c r="AI4893" s="5">
        <v>0</v>
      </c>
      <c r="AJ4893" s="5">
        <v>0</v>
      </c>
      <c r="AK4893" s="5">
        <f t="shared" si="844"/>
        <v>0</v>
      </c>
      <c r="AL4893" s="5">
        <v>0</v>
      </c>
      <c r="AM4893" s="5">
        <v>0</v>
      </c>
      <c r="AN4893" s="5">
        <f t="shared" si="845"/>
        <v>0</v>
      </c>
      <c r="AO4893" s="5">
        <v>0</v>
      </c>
      <c r="AP4893" s="5">
        <v>0</v>
      </c>
      <c r="AQ4893" s="5">
        <f t="shared" si="846"/>
        <v>0</v>
      </c>
      <c r="AR4893" s="5">
        <v>1</v>
      </c>
      <c r="AS4893" s="6">
        <v>44793</v>
      </c>
      <c r="AT4893" s="5">
        <v>1</v>
      </c>
      <c r="AU4893" s="5">
        <v>0</v>
      </c>
      <c r="AV4893" t="str">
        <f t="shared" si="839"/>
        <v>N</v>
      </c>
      <c r="AW4893" t="s">
        <v>60</v>
      </c>
      <c r="AX4893" t="s">
        <v>61</v>
      </c>
      <c r="AY4893" t="s">
        <v>62</v>
      </c>
      <c r="AZ4893" t="s">
        <v>62</v>
      </c>
      <c r="BA4893" t="str">
        <f t="shared" si="840"/>
        <v>N</v>
      </c>
    </row>
    <row r="4894" spans="1:53">
      <c r="A4894" t="s">
        <v>2855</v>
      </c>
      <c r="B4894" t="s">
        <v>54</v>
      </c>
      <c r="C4894" t="s">
        <v>89</v>
      </c>
      <c r="D4894">
        <v>2022</v>
      </c>
      <c r="F4894" t="s">
        <v>11364</v>
      </c>
      <c r="G4894" t="s">
        <v>11369</v>
      </c>
      <c r="H4894" t="s">
        <v>11366</v>
      </c>
      <c r="I4894">
        <v>200219</v>
      </c>
      <c r="J4894" t="s">
        <v>58</v>
      </c>
      <c r="K4894" t="s">
        <v>59</v>
      </c>
      <c r="L4894" s="5">
        <v>0</v>
      </c>
      <c r="M4894" s="5">
        <v>0</v>
      </c>
      <c r="N4894" s="5">
        <f t="shared" si="836"/>
        <v>0</v>
      </c>
      <c r="O4894" s="5">
        <v>0</v>
      </c>
      <c r="P4894" s="5">
        <v>0</v>
      </c>
      <c r="Q4894" s="5">
        <f t="shared" si="837"/>
        <v>0</v>
      </c>
      <c r="R4894" s="5">
        <v>0</v>
      </c>
      <c r="S4894" s="5">
        <v>0</v>
      </c>
      <c r="T4894" s="5">
        <f t="shared" si="838"/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f t="shared" si="841"/>
        <v>0</v>
      </c>
      <c r="Z4894" s="5">
        <v>0</v>
      </c>
      <c r="AA4894" s="5">
        <v>0</v>
      </c>
      <c r="AB4894" s="5">
        <f t="shared" si="842"/>
        <v>0</v>
      </c>
      <c r="AC4894" s="5">
        <v>0</v>
      </c>
      <c r="AD4894" s="5">
        <v>0</v>
      </c>
      <c r="AE4894" s="5">
        <f t="shared" si="843"/>
        <v>0</v>
      </c>
      <c r="AF4894" s="5">
        <v>0</v>
      </c>
      <c r="AG4894" s="6"/>
      <c r="AH4894" s="5">
        <v>0</v>
      </c>
      <c r="AI4894" s="5">
        <v>0</v>
      </c>
      <c r="AJ4894" s="5">
        <v>0</v>
      </c>
      <c r="AK4894" s="5">
        <f t="shared" si="844"/>
        <v>0</v>
      </c>
      <c r="AL4894" s="5">
        <v>0</v>
      </c>
      <c r="AM4894" s="5">
        <v>0</v>
      </c>
      <c r="AN4894" s="5">
        <f t="shared" si="845"/>
        <v>0</v>
      </c>
      <c r="AO4894" s="5">
        <v>0</v>
      </c>
      <c r="AP4894" s="5">
        <v>0</v>
      </c>
      <c r="AQ4894" s="5">
        <f t="shared" si="846"/>
        <v>0</v>
      </c>
      <c r="AR4894" s="5">
        <v>1</v>
      </c>
      <c r="AS4894" s="6">
        <v>44793</v>
      </c>
      <c r="AT4894" s="5">
        <v>1</v>
      </c>
      <c r="AU4894" s="5">
        <v>0</v>
      </c>
      <c r="AV4894" t="str">
        <f t="shared" si="839"/>
        <v>N</v>
      </c>
      <c r="AW4894" t="s">
        <v>60</v>
      </c>
      <c r="AX4894" t="s">
        <v>61</v>
      </c>
      <c r="AY4894" t="s">
        <v>62</v>
      </c>
      <c r="AZ4894" t="s">
        <v>62</v>
      </c>
      <c r="BA4894" t="str">
        <f t="shared" si="840"/>
        <v>N</v>
      </c>
    </row>
    <row r="4895" spans="1:53">
      <c r="A4895" t="s">
        <v>2855</v>
      </c>
      <c r="B4895" t="s">
        <v>54</v>
      </c>
      <c r="C4895" t="s">
        <v>89</v>
      </c>
      <c r="D4895">
        <v>2022</v>
      </c>
      <c r="F4895" t="s">
        <v>11370</v>
      </c>
      <c r="G4895" t="s">
        <v>11371</v>
      </c>
      <c r="H4895" t="s">
        <v>11357</v>
      </c>
      <c r="I4895">
        <v>190025</v>
      </c>
      <c r="J4895" t="s">
        <v>58</v>
      </c>
      <c r="K4895" t="s">
        <v>59</v>
      </c>
      <c r="L4895" s="5">
        <v>0</v>
      </c>
      <c r="M4895" s="5">
        <v>0</v>
      </c>
      <c r="N4895" s="5">
        <f t="shared" si="836"/>
        <v>0</v>
      </c>
      <c r="O4895" s="5">
        <v>0</v>
      </c>
      <c r="P4895" s="5">
        <v>0</v>
      </c>
      <c r="Q4895" s="5">
        <f t="shared" si="837"/>
        <v>0</v>
      </c>
      <c r="R4895" s="5">
        <v>0</v>
      </c>
      <c r="S4895" s="5">
        <v>0</v>
      </c>
      <c r="T4895" s="5">
        <f t="shared" si="838"/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f t="shared" si="841"/>
        <v>0</v>
      </c>
      <c r="Z4895" s="5">
        <v>0</v>
      </c>
      <c r="AA4895" s="5">
        <v>0</v>
      </c>
      <c r="AB4895" s="5">
        <f t="shared" si="842"/>
        <v>0</v>
      </c>
      <c r="AC4895" s="5">
        <v>0</v>
      </c>
      <c r="AD4895" s="5">
        <v>0</v>
      </c>
      <c r="AE4895" s="5">
        <f t="shared" si="843"/>
        <v>0</v>
      </c>
      <c r="AF4895" s="5">
        <v>0</v>
      </c>
      <c r="AG4895" s="6"/>
      <c r="AH4895" s="5">
        <v>0</v>
      </c>
      <c r="AI4895" s="5">
        <v>0</v>
      </c>
      <c r="AJ4895" s="5">
        <v>0</v>
      </c>
      <c r="AK4895" s="5">
        <f t="shared" si="844"/>
        <v>0</v>
      </c>
      <c r="AL4895" s="5">
        <v>0</v>
      </c>
      <c r="AM4895" s="5">
        <v>0</v>
      </c>
      <c r="AN4895" s="5">
        <f t="shared" si="845"/>
        <v>0</v>
      </c>
      <c r="AO4895" s="5">
        <v>0</v>
      </c>
      <c r="AP4895" s="5">
        <v>0</v>
      </c>
      <c r="AQ4895" s="5">
        <f t="shared" si="846"/>
        <v>0</v>
      </c>
      <c r="AR4895" s="5">
        <v>1</v>
      </c>
      <c r="AS4895" s="6">
        <v>44819</v>
      </c>
      <c r="AT4895" s="5">
        <v>1</v>
      </c>
      <c r="AU4895" s="5">
        <v>0</v>
      </c>
      <c r="AV4895" t="str">
        <f t="shared" si="839"/>
        <v>N</v>
      </c>
      <c r="AW4895" t="s">
        <v>60</v>
      </c>
      <c r="AX4895" t="s">
        <v>61</v>
      </c>
      <c r="AY4895" t="s">
        <v>62</v>
      </c>
      <c r="AZ4895" t="s">
        <v>62</v>
      </c>
      <c r="BA4895" t="str">
        <f t="shared" si="840"/>
        <v>N</v>
      </c>
    </row>
    <row r="4896" spans="1:53">
      <c r="A4896" t="s">
        <v>2855</v>
      </c>
      <c r="B4896" t="s">
        <v>54</v>
      </c>
      <c r="C4896" t="s">
        <v>89</v>
      </c>
      <c r="D4896">
        <v>2022</v>
      </c>
      <c r="F4896" t="s">
        <v>11372</v>
      </c>
      <c r="G4896" t="s">
        <v>11373</v>
      </c>
      <c r="H4896" t="s">
        <v>11357</v>
      </c>
      <c r="I4896">
        <v>180236</v>
      </c>
      <c r="J4896" t="s">
        <v>58</v>
      </c>
      <c r="K4896" t="s">
        <v>59</v>
      </c>
      <c r="L4896" s="5">
        <v>0</v>
      </c>
      <c r="M4896" s="5">
        <v>0</v>
      </c>
      <c r="N4896" s="5">
        <f t="shared" si="836"/>
        <v>0</v>
      </c>
      <c r="O4896" s="5">
        <v>0</v>
      </c>
      <c r="P4896" s="5">
        <v>0</v>
      </c>
      <c r="Q4896" s="5">
        <f t="shared" si="837"/>
        <v>0</v>
      </c>
      <c r="R4896" s="5">
        <v>0</v>
      </c>
      <c r="S4896" s="5">
        <v>0</v>
      </c>
      <c r="T4896" s="5">
        <f t="shared" si="838"/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f t="shared" si="841"/>
        <v>0</v>
      </c>
      <c r="Z4896" s="5">
        <v>0</v>
      </c>
      <c r="AA4896" s="5">
        <v>0</v>
      </c>
      <c r="AB4896" s="5">
        <f t="shared" si="842"/>
        <v>0</v>
      </c>
      <c r="AC4896" s="5">
        <v>0</v>
      </c>
      <c r="AD4896" s="5">
        <v>0</v>
      </c>
      <c r="AE4896" s="5">
        <f t="shared" si="843"/>
        <v>0</v>
      </c>
      <c r="AF4896" s="5">
        <v>0</v>
      </c>
      <c r="AG4896" s="6"/>
      <c r="AH4896" s="5">
        <v>0</v>
      </c>
      <c r="AI4896" s="5">
        <v>0</v>
      </c>
      <c r="AJ4896" s="5">
        <v>0</v>
      </c>
      <c r="AK4896" s="5">
        <f t="shared" si="844"/>
        <v>0</v>
      </c>
      <c r="AL4896" s="5">
        <v>0</v>
      </c>
      <c r="AM4896" s="5">
        <v>0</v>
      </c>
      <c r="AN4896" s="5">
        <f t="shared" si="845"/>
        <v>0</v>
      </c>
      <c r="AO4896" s="5">
        <v>0</v>
      </c>
      <c r="AP4896" s="5">
        <v>0</v>
      </c>
      <c r="AQ4896" s="5">
        <f t="shared" si="846"/>
        <v>0</v>
      </c>
      <c r="AR4896" s="5">
        <v>1</v>
      </c>
      <c r="AS4896" s="6">
        <v>44819</v>
      </c>
      <c r="AT4896" s="5">
        <v>1</v>
      </c>
      <c r="AU4896" s="5">
        <v>0</v>
      </c>
      <c r="AV4896" t="str">
        <f t="shared" si="839"/>
        <v>N</v>
      </c>
      <c r="AW4896" t="s">
        <v>60</v>
      </c>
      <c r="AX4896" t="s">
        <v>61</v>
      </c>
      <c r="AY4896" t="s">
        <v>62</v>
      </c>
      <c r="AZ4896" t="s">
        <v>62</v>
      </c>
      <c r="BA4896" t="str">
        <f t="shared" si="840"/>
        <v>N</v>
      </c>
    </row>
    <row r="4897" spans="1:53">
      <c r="A4897" t="s">
        <v>2855</v>
      </c>
      <c r="B4897" t="s">
        <v>54</v>
      </c>
      <c r="C4897" t="s">
        <v>89</v>
      </c>
      <c r="D4897">
        <v>2022</v>
      </c>
      <c r="F4897" t="s">
        <v>11367</v>
      </c>
      <c r="G4897" t="s">
        <v>11374</v>
      </c>
      <c r="H4897" t="s">
        <v>11366</v>
      </c>
      <c r="I4897">
        <v>200220</v>
      </c>
      <c r="J4897" t="s">
        <v>58</v>
      </c>
      <c r="K4897" t="s">
        <v>59</v>
      </c>
      <c r="L4897" s="5">
        <v>0</v>
      </c>
      <c r="M4897" s="5">
        <v>0</v>
      </c>
      <c r="N4897" s="5">
        <f t="shared" si="836"/>
        <v>0</v>
      </c>
      <c r="O4897" s="5">
        <v>0</v>
      </c>
      <c r="P4897" s="5">
        <v>0</v>
      </c>
      <c r="Q4897" s="5">
        <f t="shared" si="837"/>
        <v>0</v>
      </c>
      <c r="R4897" s="5">
        <v>0</v>
      </c>
      <c r="S4897" s="5">
        <v>0</v>
      </c>
      <c r="T4897" s="5">
        <f t="shared" si="838"/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f t="shared" si="841"/>
        <v>0</v>
      </c>
      <c r="Z4897" s="5">
        <v>0</v>
      </c>
      <c r="AA4897" s="5">
        <v>0</v>
      </c>
      <c r="AB4897" s="5">
        <f t="shared" si="842"/>
        <v>0</v>
      </c>
      <c r="AC4897" s="5">
        <v>0</v>
      </c>
      <c r="AD4897" s="5">
        <v>0</v>
      </c>
      <c r="AE4897" s="5">
        <f t="shared" si="843"/>
        <v>0</v>
      </c>
      <c r="AF4897" s="5">
        <v>0</v>
      </c>
      <c r="AG4897" s="6"/>
      <c r="AH4897" s="5">
        <v>0</v>
      </c>
      <c r="AI4897" s="5">
        <v>0</v>
      </c>
      <c r="AJ4897" s="5">
        <v>0</v>
      </c>
      <c r="AK4897" s="5">
        <f t="shared" si="844"/>
        <v>0</v>
      </c>
      <c r="AL4897" s="5">
        <v>0</v>
      </c>
      <c r="AM4897" s="5">
        <v>0</v>
      </c>
      <c r="AN4897" s="5">
        <f t="shared" si="845"/>
        <v>0</v>
      </c>
      <c r="AO4897" s="5">
        <v>0</v>
      </c>
      <c r="AP4897" s="5">
        <v>0</v>
      </c>
      <c r="AQ4897" s="5">
        <f t="shared" si="846"/>
        <v>0</v>
      </c>
      <c r="AR4897" s="5">
        <v>1</v>
      </c>
      <c r="AS4897" s="6">
        <v>44793</v>
      </c>
      <c r="AT4897" s="5">
        <v>1</v>
      </c>
      <c r="AU4897" s="5">
        <v>0</v>
      </c>
      <c r="AV4897" t="str">
        <f t="shared" si="839"/>
        <v>N</v>
      </c>
      <c r="AW4897" t="s">
        <v>60</v>
      </c>
      <c r="AX4897" t="s">
        <v>61</v>
      </c>
      <c r="AY4897" t="s">
        <v>62</v>
      </c>
      <c r="AZ4897" t="s">
        <v>62</v>
      </c>
      <c r="BA4897" t="str">
        <f t="shared" si="840"/>
        <v>N</v>
      </c>
    </row>
    <row r="4898" spans="1:53">
      <c r="A4898" t="s">
        <v>2855</v>
      </c>
      <c r="B4898" t="s">
        <v>54</v>
      </c>
      <c r="C4898" t="s">
        <v>89</v>
      </c>
      <c r="D4898">
        <v>2022</v>
      </c>
      <c r="F4898" t="s">
        <v>11375</v>
      </c>
      <c r="G4898" t="s">
        <v>11376</v>
      </c>
      <c r="H4898" t="s">
        <v>11357</v>
      </c>
      <c r="I4898">
        <v>190027</v>
      </c>
      <c r="J4898" t="s">
        <v>58</v>
      </c>
      <c r="K4898" t="s">
        <v>59</v>
      </c>
      <c r="L4898" s="5">
        <v>0</v>
      </c>
      <c r="M4898" s="5">
        <v>0</v>
      </c>
      <c r="N4898" s="5">
        <f t="shared" si="836"/>
        <v>0</v>
      </c>
      <c r="O4898" s="5">
        <v>0</v>
      </c>
      <c r="P4898" s="5">
        <v>0</v>
      </c>
      <c r="Q4898" s="5">
        <f t="shared" si="837"/>
        <v>0</v>
      </c>
      <c r="R4898" s="5">
        <v>0</v>
      </c>
      <c r="S4898" s="5">
        <v>0</v>
      </c>
      <c r="T4898" s="5">
        <f t="shared" si="838"/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f t="shared" si="841"/>
        <v>0</v>
      </c>
      <c r="Z4898" s="5">
        <v>0</v>
      </c>
      <c r="AA4898" s="5">
        <v>0</v>
      </c>
      <c r="AB4898" s="5">
        <f t="shared" si="842"/>
        <v>0</v>
      </c>
      <c r="AC4898" s="5">
        <v>0</v>
      </c>
      <c r="AD4898" s="5">
        <v>0</v>
      </c>
      <c r="AE4898" s="5">
        <f t="shared" si="843"/>
        <v>0</v>
      </c>
      <c r="AF4898" s="5">
        <v>0</v>
      </c>
      <c r="AG4898" s="6"/>
      <c r="AH4898" s="5">
        <v>0</v>
      </c>
      <c r="AI4898" s="5">
        <v>0</v>
      </c>
      <c r="AJ4898" s="5">
        <v>0</v>
      </c>
      <c r="AK4898" s="5">
        <f t="shared" si="844"/>
        <v>0</v>
      </c>
      <c r="AL4898" s="5">
        <v>0</v>
      </c>
      <c r="AM4898" s="5">
        <v>0</v>
      </c>
      <c r="AN4898" s="5">
        <f t="shared" si="845"/>
        <v>0</v>
      </c>
      <c r="AO4898" s="5">
        <v>0</v>
      </c>
      <c r="AP4898" s="5">
        <v>0</v>
      </c>
      <c r="AQ4898" s="5">
        <f t="shared" si="846"/>
        <v>0</v>
      </c>
      <c r="AR4898" s="5">
        <v>1</v>
      </c>
      <c r="AS4898" s="6">
        <v>44819</v>
      </c>
      <c r="AT4898" s="5">
        <v>1</v>
      </c>
      <c r="AU4898" s="5">
        <v>0</v>
      </c>
      <c r="AV4898" t="str">
        <f t="shared" si="839"/>
        <v>N</v>
      </c>
      <c r="AW4898" t="s">
        <v>60</v>
      </c>
      <c r="AX4898" t="s">
        <v>61</v>
      </c>
      <c r="AY4898" t="s">
        <v>62</v>
      </c>
      <c r="AZ4898" t="s">
        <v>62</v>
      </c>
      <c r="BA4898" t="str">
        <f t="shared" si="840"/>
        <v>N</v>
      </c>
    </row>
    <row r="4899" spans="1:53">
      <c r="A4899" t="s">
        <v>2855</v>
      </c>
      <c r="B4899" t="s">
        <v>54</v>
      </c>
      <c r="C4899" t="s">
        <v>89</v>
      </c>
      <c r="D4899">
        <v>2022</v>
      </c>
      <c r="F4899" t="s">
        <v>11377</v>
      </c>
      <c r="G4899" t="s">
        <v>11378</v>
      </c>
      <c r="H4899" t="s">
        <v>11357</v>
      </c>
      <c r="I4899">
        <v>190024</v>
      </c>
      <c r="J4899" t="s">
        <v>58</v>
      </c>
      <c r="K4899" t="s">
        <v>59</v>
      </c>
      <c r="L4899" s="5">
        <v>0</v>
      </c>
      <c r="M4899" s="5">
        <v>0</v>
      </c>
      <c r="N4899" s="5">
        <f t="shared" si="836"/>
        <v>0</v>
      </c>
      <c r="O4899" s="5">
        <v>0</v>
      </c>
      <c r="P4899" s="5">
        <v>0</v>
      </c>
      <c r="Q4899" s="5">
        <f t="shared" si="837"/>
        <v>0</v>
      </c>
      <c r="R4899" s="5">
        <v>0</v>
      </c>
      <c r="S4899" s="5">
        <v>0</v>
      </c>
      <c r="T4899" s="5">
        <f t="shared" si="838"/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f t="shared" si="841"/>
        <v>0</v>
      </c>
      <c r="Z4899" s="5">
        <v>0</v>
      </c>
      <c r="AA4899" s="5">
        <v>0</v>
      </c>
      <c r="AB4899" s="5">
        <f t="shared" si="842"/>
        <v>0</v>
      </c>
      <c r="AC4899" s="5">
        <v>0</v>
      </c>
      <c r="AD4899" s="5">
        <v>0</v>
      </c>
      <c r="AE4899" s="5">
        <f t="shared" si="843"/>
        <v>0</v>
      </c>
      <c r="AF4899" s="5">
        <v>0</v>
      </c>
      <c r="AG4899" s="6"/>
      <c r="AH4899" s="5">
        <v>0</v>
      </c>
      <c r="AI4899" s="5">
        <v>0</v>
      </c>
      <c r="AJ4899" s="5">
        <v>0</v>
      </c>
      <c r="AK4899" s="5">
        <f t="shared" si="844"/>
        <v>0</v>
      </c>
      <c r="AL4899" s="5">
        <v>0</v>
      </c>
      <c r="AM4899" s="5">
        <v>0</v>
      </c>
      <c r="AN4899" s="5">
        <f t="shared" si="845"/>
        <v>0</v>
      </c>
      <c r="AO4899" s="5">
        <v>0</v>
      </c>
      <c r="AP4899" s="5">
        <v>0</v>
      </c>
      <c r="AQ4899" s="5">
        <f t="shared" si="846"/>
        <v>0</v>
      </c>
      <c r="AR4899" s="5">
        <v>1</v>
      </c>
      <c r="AS4899" s="6">
        <v>44819</v>
      </c>
      <c r="AT4899" s="5">
        <v>1</v>
      </c>
      <c r="AU4899" s="5">
        <v>0</v>
      </c>
      <c r="AV4899" t="str">
        <f t="shared" si="839"/>
        <v>N</v>
      </c>
      <c r="AW4899" t="s">
        <v>60</v>
      </c>
      <c r="AX4899" t="s">
        <v>61</v>
      </c>
      <c r="AY4899" t="s">
        <v>62</v>
      </c>
      <c r="AZ4899" t="s">
        <v>62</v>
      </c>
      <c r="BA4899" t="str">
        <f t="shared" si="840"/>
        <v>N</v>
      </c>
    </row>
    <row r="4900" spans="1:53">
      <c r="A4900" t="s">
        <v>2855</v>
      </c>
      <c r="B4900" t="s">
        <v>54</v>
      </c>
      <c r="C4900" t="s">
        <v>89</v>
      </c>
      <c r="D4900">
        <v>2022</v>
      </c>
      <c r="F4900" t="s">
        <v>11372</v>
      </c>
      <c r="G4900" t="s">
        <v>11379</v>
      </c>
      <c r="H4900" t="s">
        <v>11357</v>
      </c>
      <c r="I4900">
        <v>180236</v>
      </c>
      <c r="J4900" t="s">
        <v>101</v>
      </c>
      <c r="K4900" t="s">
        <v>59</v>
      </c>
      <c r="L4900" s="5">
        <v>0</v>
      </c>
      <c r="M4900" s="5">
        <v>0</v>
      </c>
      <c r="N4900" s="5">
        <f t="shared" si="836"/>
        <v>0</v>
      </c>
      <c r="O4900" s="5">
        <v>0</v>
      </c>
      <c r="P4900" s="5">
        <v>0</v>
      </c>
      <c r="Q4900" s="5">
        <f t="shared" si="837"/>
        <v>0</v>
      </c>
      <c r="R4900" s="5">
        <v>0</v>
      </c>
      <c r="S4900" s="5">
        <v>0</v>
      </c>
      <c r="T4900" s="5">
        <f t="shared" si="838"/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f t="shared" si="841"/>
        <v>0</v>
      </c>
      <c r="Z4900" s="5">
        <v>0</v>
      </c>
      <c r="AA4900" s="5">
        <v>0</v>
      </c>
      <c r="AB4900" s="5">
        <f t="shared" si="842"/>
        <v>0</v>
      </c>
      <c r="AC4900" s="5">
        <v>0</v>
      </c>
      <c r="AD4900" s="5">
        <v>0</v>
      </c>
      <c r="AE4900" s="5">
        <f t="shared" si="843"/>
        <v>0</v>
      </c>
      <c r="AF4900" s="5">
        <v>0</v>
      </c>
      <c r="AG4900" s="6"/>
      <c r="AH4900" s="5">
        <v>0</v>
      </c>
      <c r="AI4900" s="5">
        <v>0</v>
      </c>
      <c r="AJ4900" s="5">
        <v>0</v>
      </c>
      <c r="AK4900" s="5">
        <f t="shared" si="844"/>
        <v>0</v>
      </c>
      <c r="AL4900" s="5">
        <v>0</v>
      </c>
      <c r="AM4900" s="5">
        <v>0</v>
      </c>
      <c r="AN4900" s="5">
        <f t="shared" si="845"/>
        <v>0</v>
      </c>
      <c r="AO4900" s="5">
        <v>0</v>
      </c>
      <c r="AP4900" s="5">
        <v>0</v>
      </c>
      <c r="AQ4900" s="5">
        <f t="shared" si="846"/>
        <v>0</v>
      </c>
      <c r="AR4900" s="5">
        <v>1</v>
      </c>
      <c r="AS4900" s="6">
        <v>44819</v>
      </c>
      <c r="AT4900" s="5">
        <v>1</v>
      </c>
      <c r="AU4900" s="5">
        <v>0</v>
      </c>
      <c r="AV4900" t="str">
        <f t="shared" si="839"/>
        <v>N</v>
      </c>
      <c r="AW4900" t="s">
        <v>60</v>
      </c>
      <c r="AX4900" t="s">
        <v>61</v>
      </c>
      <c r="AY4900" t="s">
        <v>62</v>
      </c>
      <c r="AZ4900" t="s">
        <v>62</v>
      </c>
      <c r="BA4900" t="str">
        <f t="shared" si="840"/>
        <v>N</v>
      </c>
    </row>
    <row r="4901" spans="1:53">
      <c r="A4901" t="s">
        <v>2855</v>
      </c>
      <c r="B4901" t="s">
        <v>54</v>
      </c>
      <c r="C4901" t="s">
        <v>89</v>
      </c>
      <c r="D4901">
        <v>2022</v>
      </c>
      <c r="F4901" t="s">
        <v>11362</v>
      </c>
      <c r="G4901" t="s">
        <v>11380</v>
      </c>
      <c r="H4901" t="s">
        <v>11357</v>
      </c>
      <c r="I4901">
        <v>190022</v>
      </c>
      <c r="J4901" t="s">
        <v>101</v>
      </c>
      <c r="K4901" t="s">
        <v>59</v>
      </c>
      <c r="L4901" s="5">
        <v>0</v>
      </c>
      <c r="M4901" s="5">
        <v>0</v>
      </c>
      <c r="N4901" s="5">
        <f t="shared" si="836"/>
        <v>0</v>
      </c>
      <c r="O4901" s="5">
        <v>0</v>
      </c>
      <c r="P4901" s="5">
        <v>0</v>
      </c>
      <c r="Q4901" s="5">
        <f t="shared" si="837"/>
        <v>0</v>
      </c>
      <c r="R4901" s="5">
        <v>0</v>
      </c>
      <c r="S4901" s="5">
        <v>0</v>
      </c>
      <c r="T4901" s="5">
        <f t="shared" si="838"/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f t="shared" si="841"/>
        <v>0</v>
      </c>
      <c r="Z4901" s="5">
        <v>0</v>
      </c>
      <c r="AA4901" s="5">
        <v>0</v>
      </c>
      <c r="AB4901" s="5">
        <f t="shared" si="842"/>
        <v>0</v>
      </c>
      <c r="AC4901" s="5">
        <v>0</v>
      </c>
      <c r="AD4901" s="5">
        <v>0</v>
      </c>
      <c r="AE4901" s="5">
        <f t="shared" si="843"/>
        <v>0</v>
      </c>
      <c r="AF4901" s="5">
        <v>0</v>
      </c>
      <c r="AG4901" s="6"/>
      <c r="AH4901" s="5">
        <v>0</v>
      </c>
      <c r="AI4901" s="5">
        <v>0</v>
      </c>
      <c r="AJ4901" s="5">
        <v>0</v>
      </c>
      <c r="AK4901" s="5">
        <f t="shared" si="844"/>
        <v>0</v>
      </c>
      <c r="AL4901" s="5">
        <v>0</v>
      </c>
      <c r="AM4901" s="5">
        <v>0</v>
      </c>
      <c r="AN4901" s="5">
        <f t="shared" si="845"/>
        <v>0</v>
      </c>
      <c r="AO4901" s="5">
        <v>0</v>
      </c>
      <c r="AP4901" s="5">
        <v>0</v>
      </c>
      <c r="AQ4901" s="5">
        <f t="shared" si="846"/>
        <v>0</v>
      </c>
      <c r="AR4901" s="5">
        <v>1</v>
      </c>
      <c r="AS4901" s="6">
        <v>44819</v>
      </c>
      <c r="AT4901" s="5">
        <v>1</v>
      </c>
      <c r="AU4901" s="5">
        <v>0</v>
      </c>
      <c r="AV4901" t="str">
        <f t="shared" si="839"/>
        <v>N</v>
      </c>
      <c r="AW4901" t="s">
        <v>60</v>
      </c>
      <c r="AX4901" t="s">
        <v>61</v>
      </c>
      <c r="AY4901" t="s">
        <v>62</v>
      </c>
      <c r="AZ4901" t="s">
        <v>62</v>
      </c>
      <c r="BA4901" t="str">
        <f t="shared" si="840"/>
        <v>N</v>
      </c>
    </row>
    <row r="4902" spans="1:53">
      <c r="A4902" t="s">
        <v>2855</v>
      </c>
      <c r="B4902" t="s">
        <v>54</v>
      </c>
      <c r="C4902" t="s">
        <v>89</v>
      </c>
      <c r="D4902">
        <v>2022</v>
      </c>
      <c r="F4902" t="s">
        <v>11360</v>
      </c>
      <c r="G4902" t="s">
        <v>11381</v>
      </c>
      <c r="H4902" t="s">
        <v>11357</v>
      </c>
      <c r="I4902">
        <v>180235</v>
      </c>
      <c r="J4902" t="s">
        <v>101</v>
      </c>
      <c r="K4902" t="s">
        <v>59</v>
      </c>
      <c r="L4902" s="5">
        <v>0</v>
      </c>
      <c r="M4902" s="5">
        <v>0</v>
      </c>
      <c r="N4902" s="5">
        <f t="shared" si="836"/>
        <v>0</v>
      </c>
      <c r="O4902" s="5">
        <v>0</v>
      </c>
      <c r="P4902" s="5">
        <v>0</v>
      </c>
      <c r="Q4902" s="5">
        <f t="shared" si="837"/>
        <v>0</v>
      </c>
      <c r="R4902" s="5">
        <v>0</v>
      </c>
      <c r="S4902" s="5">
        <v>0</v>
      </c>
      <c r="T4902" s="5">
        <f t="shared" si="838"/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f t="shared" si="841"/>
        <v>0</v>
      </c>
      <c r="Z4902" s="5">
        <v>0</v>
      </c>
      <c r="AA4902" s="5">
        <v>0</v>
      </c>
      <c r="AB4902" s="5">
        <f t="shared" si="842"/>
        <v>0</v>
      </c>
      <c r="AC4902" s="5">
        <v>0</v>
      </c>
      <c r="AD4902" s="5">
        <v>0</v>
      </c>
      <c r="AE4902" s="5">
        <f t="shared" si="843"/>
        <v>0</v>
      </c>
      <c r="AF4902" s="5">
        <v>0</v>
      </c>
      <c r="AG4902" s="6"/>
      <c r="AH4902" s="5">
        <v>0</v>
      </c>
      <c r="AI4902" s="5">
        <v>0</v>
      </c>
      <c r="AJ4902" s="5">
        <v>0</v>
      </c>
      <c r="AK4902" s="5">
        <f t="shared" si="844"/>
        <v>0</v>
      </c>
      <c r="AL4902" s="5">
        <v>0</v>
      </c>
      <c r="AM4902" s="5">
        <v>0</v>
      </c>
      <c r="AN4902" s="5">
        <f t="shared" si="845"/>
        <v>0</v>
      </c>
      <c r="AO4902" s="5">
        <v>0</v>
      </c>
      <c r="AP4902" s="5">
        <v>0</v>
      </c>
      <c r="AQ4902" s="5">
        <f t="shared" si="846"/>
        <v>0</v>
      </c>
      <c r="AR4902" s="5">
        <v>1</v>
      </c>
      <c r="AS4902" s="6">
        <v>44819</v>
      </c>
      <c r="AT4902" s="5">
        <v>1</v>
      </c>
      <c r="AU4902" s="5">
        <v>0</v>
      </c>
      <c r="AV4902" t="str">
        <f t="shared" si="839"/>
        <v>N</v>
      </c>
      <c r="AW4902" t="s">
        <v>60</v>
      </c>
      <c r="AX4902" t="s">
        <v>61</v>
      </c>
      <c r="AY4902" t="s">
        <v>62</v>
      </c>
      <c r="AZ4902" t="s">
        <v>62</v>
      </c>
      <c r="BA4902" t="str">
        <f t="shared" si="840"/>
        <v>N</v>
      </c>
    </row>
    <row r="4903" spans="1:53">
      <c r="A4903" t="s">
        <v>2855</v>
      </c>
      <c r="B4903" t="s">
        <v>54</v>
      </c>
      <c r="C4903" t="s">
        <v>89</v>
      </c>
      <c r="D4903">
        <v>2022</v>
      </c>
      <c r="F4903" t="s">
        <v>11377</v>
      </c>
      <c r="G4903" t="s">
        <v>11382</v>
      </c>
      <c r="H4903" t="s">
        <v>11357</v>
      </c>
      <c r="I4903">
        <v>190024</v>
      </c>
      <c r="J4903" t="s">
        <v>101</v>
      </c>
      <c r="K4903" t="s">
        <v>59</v>
      </c>
      <c r="L4903" s="5">
        <v>0</v>
      </c>
      <c r="M4903" s="5">
        <v>0</v>
      </c>
      <c r="N4903" s="5">
        <f t="shared" si="836"/>
        <v>0</v>
      </c>
      <c r="O4903" s="5">
        <v>0</v>
      </c>
      <c r="P4903" s="5">
        <v>0</v>
      </c>
      <c r="Q4903" s="5">
        <f t="shared" si="837"/>
        <v>0</v>
      </c>
      <c r="R4903" s="5">
        <v>0</v>
      </c>
      <c r="S4903" s="5">
        <v>0</v>
      </c>
      <c r="T4903" s="5">
        <f t="shared" si="838"/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f t="shared" si="841"/>
        <v>0</v>
      </c>
      <c r="Z4903" s="5">
        <v>0</v>
      </c>
      <c r="AA4903" s="5">
        <v>0</v>
      </c>
      <c r="AB4903" s="5">
        <f t="shared" si="842"/>
        <v>0</v>
      </c>
      <c r="AC4903" s="5">
        <v>0</v>
      </c>
      <c r="AD4903" s="5">
        <v>0</v>
      </c>
      <c r="AE4903" s="5">
        <f t="shared" si="843"/>
        <v>0</v>
      </c>
      <c r="AF4903" s="5">
        <v>0</v>
      </c>
      <c r="AG4903" s="6"/>
      <c r="AH4903" s="5">
        <v>0</v>
      </c>
      <c r="AI4903" s="5">
        <v>0</v>
      </c>
      <c r="AJ4903" s="5">
        <v>0</v>
      </c>
      <c r="AK4903" s="5">
        <f t="shared" si="844"/>
        <v>0</v>
      </c>
      <c r="AL4903" s="5">
        <v>0</v>
      </c>
      <c r="AM4903" s="5">
        <v>0</v>
      </c>
      <c r="AN4903" s="5">
        <f t="shared" si="845"/>
        <v>0</v>
      </c>
      <c r="AO4903" s="5">
        <v>0</v>
      </c>
      <c r="AP4903" s="5">
        <v>0</v>
      </c>
      <c r="AQ4903" s="5">
        <f t="shared" si="846"/>
        <v>0</v>
      </c>
      <c r="AR4903" s="5">
        <v>1</v>
      </c>
      <c r="AS4903" s="6">
        <v>44819</v>
      </c>
      <c r="AT4903" s="5">
        <v>1</v>
      </c>
      <c r="AU4903" s="5">
        <v>0</v>
      </c>
      <c r="AV4903" t="str">
        <f t="shared" si="839"/>
        <v>N</v>
      </c>
      <c r="AW4903" t="s">
        <v>60</v>
      </c>
      <c r="AX4903" t="s">
        <v>61</v>
      </c>
      <c r="AY4903" t="s">
        <v>62</v>
      </c>
      <c r="AZ4903" t="s">
        <v>62</v>
      </c>
      <c r="BA4903" t="str">
        <f t="shared" si="840"/>
        <v>N</v>
      </c>
    </row>
    <row r="4904" spans="1:53">
      <c r="A4904" t="s">
        <v>2855</v>
      </c>
      <c r="B4904" t="s">
        <v>54</v>
      </c>
      <c r="C4904" t="s">
        <v>89</v>
      </c>
      <c r="D4904">
        <v>2022</v>
      </c>
      <c r="F4904" t="s">
        <v>11355</v>
      </c>
      <c r="G4904" t="s">
        <v>11383</v>
      </c>
      <c r="H4904" t="s">
        <v>11357</v>
      </c>
      <c r="I4904">
        <v>190023</v>
      </c>
      <c r="J4904" t="s">
        <v>101</v>
      </c>
      <c r="K4904" t="s">
        <v>59</v>
      </c>
      <c r="L4904" s="5">
        <v>0</v>
      </c>
      <c r="M4904" s="5">
        <v>0</v>
      </c>
      <c r="N4904" s="5">
        <f t="shared" si="836"/>
        <v>0</v>
      </c>
      <c r="O4904" s="5">
        <v>0</v>
      </c>
      <c r="P4904" s="5">
        <v>0</v>
      </c>
      <c r="Q4904" s="5">
        <f t="shared" si="837"/>
        <v>0</v>
      </c>
      <c r="R4904" s="5">
        <v>0</v>
      </c>
      <c r="S4904" s="5">
        <v>0</v>
      </c>
      <c r="T4904" s="5">
        <f t="shared" si="838"/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f t="shared" si="841"/>
        <v>0</v>
      </c>
      <c r="Z4904" s="5">
        <v>0</v>
      </c>
      <c r="AA4904" s="5">
        <v>0</v>
      </c>
      <c r="AB4904" s="5">
        <f t="shared" si="842"/>
        <v>0</v>
      </c>
      <c r="AC4904" s="5">
        <v>0</v>
      </c>
      <c r="AD4904" s="5">
        <v>0</v>
      </c>
      <c r="AE4904" s="5">
        <f t="shared" si="843"/>
        <v>0</v>
      </c>
      <c r="AF4904" s="5">
        <v>0</v>
      </c>
      <c r="AG4904" s="6"/>
      <c r="AH4904" s="5">
        <v>0</v>
      </c>
      <c r="AI4904" s="5">
        <v>0</v>
      </c>
      <c r="AJ4904" s="5">
        <v>0</v>
      </c>
      <c r="AK4904" s="5">
        <f t="shared" si="844"/>
        <v>0</v>
      </c>
      <c r="AL4904" s="5">
        <v>0</v>
      </c>
      <c r="AM4904" s="5">
        <v>0</v>
      </c>
      <c r="AN4904" s="5">
        <f t="shared" si="845"/>
        <v>0</v>
      </c>
      <c r="AO4904" s="5">
        <v>0</v>
      </c>
      <c r="AP4904" s="5">
        <v>0</v>
      </c>
      <c r="AQ4904" s="5">
        <f t="shared" si="846"/>
        <v>0</v>
      </c>
      <c r="AR4904" s="5">
        <v>1</v>
      </c>
      <c r="AS4904" s="6">
        <v>44819</v>
      </c>
      <c r="AT4904" s="5">
        <v>1</v>
      </c>
      <c r="AU4904" s="5">
        <v>0</v>
      </c>
      <c r="AV4904" t="str">
        <f t="shared" si="839"/>
        <v>N</v>
      </c>
      <c r="AW4904" t="s">
        <v>60</v>
      </c>
      <c r="AX4904" t="s">
        <v>61</v>
      </c>
      <c r="AY4904" t="s">
        <v>62</v>
      </c>
      <c r="AZ4904" t="s">
        <v>62</v>
      </c>
      <c r="BA4904" t="str">
        <f t="shared" si="840"/>
        <v>N</v>
      </c>
    </row>
    <row r="4905" spans="1:53">
      <c r="A4905" t="s">
        <v>2855</v>
      </c>
      <c r="B4905" t="s">
        <v>54</v>
      </c>
      <c r="C4905" t="s">
        <v>89</v>
      </c>
      <c r="D4905">
        <v>2022</v>
      </c>
      <c r="F4905" t="s">
        <v>11375</v>
      </c>
      <c r="G4905" t="s">
        <v>11384</v>
      </c>
      <c r="H4905" t="s">
        <v>11357</v>
      </c>
      <c r="I4905">
        <v>190027</v>
      </c>
      <c r="J4905" t="s">
        <v>101</v>
      </c>
      <c r="K4905" t="s">
        <v>59</v>
      </c>
      <c r="L4905" s="5">
        <v>0</v>
      </c>
      <c r="M4905" s="5">
        <v>0</v>
      </c>
      <c r="N4905" s="5">
        <f t="shared" si="836"/>
        <v>0</v>
      </c>
      <c r="O4905" s="5">
        <v>0</v>
      </c>
      <c r="P4905" s="5">
        <v>0</v>
      </c>
      <c r="Q4905" s="5">
        <f t="shared" si="837"/>
        <v>0</v>
      </c>
      <c r="R4905" s="5">
        <v>0</v>
      </c>
      <c r="S4905" s="5">
        <v>0</v>
      </c>
      <c r="T4905" s="5">
        <f t="shared" si="838"/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f t="shared" si="841"/>
        <v>0</v>
      </c>
      <c r="Z4905" s="5">
        <v>0</v>
      </c>
      <c r="AA4905" s="5">
        <v>0</v>
      </c>
      <c r="AB4905" s="5">
        <f t="shared" si="842"/>
        <v>0</v>
      </c>
      <c r="AC4905" s="5">
        <v>0</v>
      </c>
      <c r="AD4905" s="5">
        <v>0</v>
      </c>
      <c r="AE4905" s="5">
        <f t="shared" si="843"/>
        <v>0</v>
      </c>
      <c r="AF4905" s="5">
        <v>0</v>
      </c>
      <c r="AG4905" s="6"/>
      <c r="AH4905" s="5">
        <v>0</v>
      </c>
      <c r="AI4905" s="5">
        <v>0</v>
      </c>
      <c r="AJ4905" s="5">
        <v>0</v>
      </c>
      <c r="AK4905" s="5">
        <f t="shared" si="844"/>
        <v>0</v>
      </c>
      <c r="AL4905" s="5">
        <v>0</v>
      </c>
      <c r="AM4905" s="5">
        <v>0</v>
      </c>
      <c r="AN4905" s="5">
        <f t="shared" si="845"/>
        <v>0</v>
      </c>
      <c r="AO4905" s="5">
        <v>0</v>
      </c>
      <c r="AP4905" s="5">
        <v>0</v>
      </c>
      <c r="AQ4905" s="5">
        <f t="shared" si="846"/>
        <v>0</v>
      </c>
      <c r="AR4905" s="5">
        <v>1</v>
      </c>
      <c r="AS4905" s="6">
        <v>44819</v>
      </c>
      <c r="AT4905" s="5">
        <v>1</v>
      </c>
      <c r="AU4905" s="5">
        <v>0</v>
      </c>
      <c r="AV4905" t="str">
        <f t="shared" si="839"/>
        <v>N</v>
      </c>
      <c r="AW4905" t="s">
        <v>60</v>
      </c>
      <c r="AX4905" t="s">
        <v>61</v>
      </c>
      <c r="AY4905" t="s">
        <v>62</v>
      </c>
      <c r="AZ4905" t="s">
        <v>62</v>
      </c>
      <c r="BA4905" t="str">
        <f t="shared" si="840"/>
        <v>N</v>
      </c>
    </row>
    <row r="4906" spans="1:53">
      <c r="A4906" t="s">
        <v>2855</v>
      </c>
      <c r="B4906" t="s">
        <v>54</v>
      </c>
      <c r="C4906" t="s">
        <v>89</v>
      </c>
      <c r="D4906">
        <v>2022</v>
      </c>
      <c r="F4906" t="s">
        <v>11370</v>
      </c>
      <c r="G4906" t="s">
        <v>11385</v>
      </c>
      <c r="H4906" t="s">
        <v>11357</v>
      </c>
      <c r="I4906">
        <v>190025</v>
      </c>
      <c r="J4906" t="s">
        <v>101</v>
      </c>
      <c r="K4906" t="s">
        <v>59</v>
      </c>
      <c r="L4906" s="5">
        <v>0</v>
      </c>
      <c r="M4906" s="5">
        <v>0</v>
      </c>
      <c r="N4906" s="5">
        <f t="shared" si="836"/>
        <v>0</v>
      </c>
      <c r="O4906" s="5">
        <v>0</v>
      </c>
      <c r="P4906" s="5">
        <v>0</v>
      </c>
      <c r="Q4906" s="5">
        <f t="shared" si="837"/>
        <v>0</v>
      </c>
      <c r="R4906" s="5">
        <v>0</v>
      </c>
      <c r="S4906" s="5">
        <v>0</v>
      </c>
      <c r="T4906" s="5">
        <f t="shared" si="838"/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f t="shared" si="841"/>
        <v>0</v>
      </c>
      <c r="Z4906" s="5">
        <v>0</v>
      </c>
      <c r="AA4906" s="5">
        <v>0</v>
      </c>
      <c r="AB4906" s="5">
        <f t="shared" si="842"/>
        <v>0</v>
      </c>
      <c r="AC4906" s="5">
        <v>0</v>
      </c>
      <c r="AD4906" s="5">
        <v>0</v>
      </c>
      <c r="AE4906" s="5">
        <f t="shared" si="843"/>
        <v>0</v>
      </c>
      <c r="AF4906" s="5">
        <v>0</v>
      </c>
      <c r="AG4906" s="6"/>
      <c r="AH4906" s="5">
        <v>0</v>
      </c>
      <c r="AI4906" s="5">
        <v>0</v>
      </c>
      <c r="AJ4906" s="5">
        <v>0</v>
      </c>
      <c r="AK4906" s="5">
        <f t="shared" si="844"/>
        <v>0</v>
      </c>
      <c r="AL4906" s="5">
        <v>0</v>
      </c>
      <c r="AM4906" s="5">
        <v>0</v>
      </c>
      <c r="AN4906" s="5">
        <f t="shared" si="845"/>
        <v>0</v>
      </c>
      <c r="AO4906" s="5">
        <v>0</v>
      </c>
      <c r="AP4906" s="5">
        <v>0</v>
      </c>
      <c r="AQ4906" s="5">
        <f t="shared" si="846"/>
        <v>0</v>
      </c>
      <c r="AR4906" s="5">
        <v>1</v>
      </c>
      <c r="AS4906" s="6">
        <v>44819</v>
      </c>
      <c r="AT4906" s="5">
        <v>1</v>
      </c>
      <c r="AU4906" s="5">
        <v>0</v>
      </c>
      <c r="AV4906" t="str">
        <f t="shared" si="839"/>
        <v>N</v>
      </c>
      <c r="AW4906" t="s">
        <v>60</v>
      </c>
      <c r="AX4906" t="s">
        <v>61</v>
      </c>
      <c r="AY4906" t="s">
        <v>62</v>
      </c>
      <c r="AZ4906" t="s">
        <v>62</v>
      </c>
      <c r="BA4906" t="str">
        <f t="shared" si="840"/>
        <v>N</v>
      </c>
    </row>
    <row r="4907" spans="1:53">
      <c r="A4907" t="s">
        <v>2855</v>
      </c>
      <c r="B4907" t="s">
        <v>54</v>
      </c>
      <c r="C4907" t="s">
        <v>89</v>
      </c>
      <c r="D4907">
        <v>2022</v>
      </c>
      <c r="F4907" t="s">
        <v>11358</v>
      </c>
      <c r="G4907" t="s">
        <v>11386</v>
      </c>
      <c r="H4907" t="s">
        <v>11357</v>
      </c>
      <c r="I4907">
        <v>190026</v>
      </c>
      <c r="J4907" t="s">
        <v>101</v>
      </c>
      <c r="K4907" t="s">
        <v>59</v>
      </c>
      <c r="L4907" s="5">
        <v>0</v>
      </c>
      <c r="M4907" s="5">
        <v>0</v>
      </c>
      <c r="N4907" s="5">
        <f t="shared" si="836"/>
        <v>0</v>
      </c>
      <c r="O4907" s="5">
        <v>0</v>
      </c>
      <c r="P4907" s="5">
        <v>0</v>
      </c>
      <c r="Q4907" s="5">
        <f t="shared" si="837"/>
        <v>0</v>
      </c>
      <c r="R4907" s="5">
        <v>0</v>
      </c>
      <c r="S4907" s="5">
        <v>0</v>
      </c>
      <c r="T4907" s="5">
        <f t="shared" si="838"/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f t="shared" si="841"/>
        <v>0</v>
      </c>
      <c r="Z4907" s="5">
        <v>0</v>
      </c>
      <c r="AA4907" s="5">
        <v>0</v>
      </c>
      <c r="AB4907" s="5">
        <f t="shared" si="842"/>
        <v>0</v>
      </c>
      <c r="AC4907" s="5">
        <v>0</v>
      </c>
      <c r="AD4907" s="5">
        <v>0</v>
      </c>
      <c r="AE4907" s="5">
        <f t="shared" si="843"/>
        <v>0</v>
      </c>
      <c r="AF4907" s="5">
        <v>0</v>
      </c>
      <c r="AG4907" s="6"/>
      <c r="AH4907" s="5">
        <v>0</v>
      </c>
      <c r="AI4907" s="5">
        <v>0</v>
      </c>
      <c r="AJ4907" s="5">
        <v>0</v>
      </c>
      <c r="AK4907" s="5">
        <f t="shared" si="844"/>
        <v>0</v>
      </c>
      <c r="AL4907" s="5">
        <v>0</v>
      </c>
      <c r="AM4907" s="5">
        <v>0</v>
      </c>
      <c r="AN4907" s="5">
        <f t="shared" si="845"/>
        <v>0</v>
      </c>
      <c r="AO4907" s="5">
        <v>0</v>
      </c>
      <c r="AP4907" s="5">
        <v>0</v>
      </c>
      <c r="AQ4907" s="5">
        <f t="shared" si="846"/>
        <v>0</v>
      </c>
      <c r="AR4907" s="5">
        <v>1</v>
      </c>
      <c r="AS4907" s="6">
        <v>44819</v>
      </c>
      <c r="AT4907" s="5">
        <v>1</v>
      </c>
      <c r="AU4907" s="5">
        <v>0</v>
      </c>
      <c r="AV4907" t="str">
        <f t="shared" si="839"/>
        <v>N</v>
      </c>
      <c r="AW4907" t="s">
        <v>60</v>
      </c>
      <c r="AX4907" t="s">
        <v>61</v>
      </c>
      <c r="AY4907" t="s">
        <v>62</v>
      </c>
      <c r="AZ4907" t="s">
        <v>62</v>
      </c>
      <c r="BA4907" t="str">
        <f t="shared" si="840"/>
        <v>N</v>
      </c>
    </row>
    <row r="4908" spans="1:53">
      <c r="A4908" t="s">
        <v>2855</v>
      </c>
      <c r="B4908" t="s">
        <v>54</v>
      </c>
      <c r="C4908" t="s">
        <v>89</v>
      </c>
      <c r="D4908">
        <v>2022</v>
      </c>
      <c r="F4908" t="s">
        <v>11367</v>
      </c>
      <c r="G4908" t="s">
        <v>11387</v>
      </c>
      <c r="H4908" t="s">
        <v>11366</v>
      </c>
      <c r="I4908">
        <v>200220</v>
      </c>
      <c r="J4908" t="s">
        <v>101</v>
      </c>
      <c r="K4908" t="s">
        <v>93</v>
      </c>
      <c r="L4908" s="5">
        <v>0</v>
      </c>
      <c r="M4908" s="5">
        <v>0</v>
      </c>
      <c r="N4908" s="5">
        <f t="shared" si="836"/>
        <v>0</v>
      </c>
      <c r="O4908" s="5">
        <v>0</v>
      </c>
      <c r="P4908" s="5">
        <v>0</v>
      </c>
      <c r="Q4908" s="5">
        <f t="shared" si="837"/>
        <v>0</v>
      </c>
      <c r="R4908" s="5">
        <v>0</v>
      </c>
      <c r="S4908" s="5">
        <v>0</v>
      </c>
      <c r="T4908" s="5">
        <f t="shared" si="838"/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f t="shared" si="841"/>
        <v>0</v>
      </c>
      <c r="Z4908" s="5">
        <v>0</v>
      </c>
      <c r="AA4908" s="5">
        <v>0</v>
      </c>
      <c r="AB4908" s="5">
        <f t="shared" si="842"/>
        <v>0</v>
      </c>
      <c r="AC4908" s="5">
        <v>0</v>
      </c>
      <c r="AD4908" s="5">
        <v>0</v>
      </c>
      <c r="AE4908" s="5">
        <f t="shared" si="843"/>
        <v>0</v>
      </c>
      <c r="AF4908" s="5">
        <v>0</v>
      </c>
      <c r="AG4908" s="6"/>
      <c r="AH4908" s="5">
        <v>0</v>
      </c>
      <c r="AI4908" s="5">
        <v>0</v>
      </c>
      <c r="AJ4908" s="5">
        <v>0</v>
      </c>
      <c r="AK4908" s="5">
        <f t="shared" si="844"/>
        <v>0</v>
      </c>
      <c r="AL4908" s="5">
        <v>0</v>
      </c>
      <c r="AM4908" s="5">
        <v>0</v>
      </c>
      <c r="AN4908" s="5">
        <f t="shared" si="845"/>
        <v>0</v>
      </c>
      <c r="AO4908" s="5">
        <v>0</v>
      </c>
      <c r="AP4908" s="5">
        <v>0</v>
      </c>
      <c r="AQ4908" s="5">
        <f t="shared" si="846"/>
        <v>0</v>
      </c>
      <c r="AR4908" s="5">
        <v>1</v>
      </c>
      <c r="AS4908" s="6">
        <v>44793</v>
      </c>
      <c r="AT4908" s="5">
        <v>1</v>
      </c>
      <c r="AU4908" s="5">
        <v>0</v>
      </c>
      <c r="AV4908" t="str">
        <f t="shared" si="839"/>
        <v>N</v>
      </c>
      <c r="AW4908" t="s">
        <v>60</v>
      </c>
      <c r="AX4908" t="s">
        <v>61</v>
      </c>
      <c r="AY4908" t="s">
        <v>62</v>
      </c>
      <c r="AZ4908" t="s">
        <v>62</v>
      </c>
      <c r="BA4908" t="str">
        <f t="shared" si="840"/>
        <v>N</v>
      </c>
    </row>
    <row r="4909" spans="1:53">
      <c r="A4909" t="s">
        <v>2855</v>
      </c>
      <c r="B4909" t="s">
        <v>54</v>
      </c>
      <c r="C4909" t="s">
        <v>89</v>
      </c>
      <c r="D4909">
        <v>2022</v>
      </c>
      <c r="F4909" t="s">
        <v>11364</v>
      </c>
      <c r="G4909" t="s">
        <v>11388</v>
      </c>
      <c r="H4909" t="s">
        <v>11366</v>
      </c>
      <c r="I4909">
        <v>200219</v>
      </c>
      <c r="J4909" t="s">
        <v>101</v>
      </c>
      <c r="K4909" t="s">
        <v>93</v>
      </c>
      <c r="L4909" s="5">
        <v>0</v>
      </c>
      <c r="M4909" s="5">
        <v>0</v>
      </c>
      <c r="N4909" s="5">
        <f t="shared" si="836"/>
        <v>0</v>
      </c>
      <c r="O4909" s="5">
        <v>0</v>
      </c>
      <c r="P4909" s="5">
        <v>0</v>
      </c>
      <c r="Q4909" s="5">
        <f t="shared" si="837"/>
        <v>0</v>
      </c>
      <c r="R4909" s="5">
        <v>0</v>
      </c>
      <c r="S4909" s="5">
        <v>0</v>
      </c>
      <c r="T4909" s="5">
        <f t="shared" si="838"/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f t="shared" si="841"/>
        <v>0</v>
      </c>
      <c r="Z4909" s="5">
        <v>0</v>
      </c>
      <c r="AA4909" s="5">
        <v>0</v>
      </c>
      <c r="AB4909" s="5">
        <f t="shared" si="842"/>
        <v>0</v>
      </c>
      <c r="AC4909" s="5">
        <v>0</v>
      </c>
      <c r="AD4909" s="5">
        <v>0</v>
      </c>
      <c r="AE4909" s="5">
        <f t="shared" si="843"/>
        <v>0</v>
      </c>
      <c r="AF4909" s="5">
        <v>0</v>
      </c>
      <c r="AG4909" s="6"/>
      <c r="AH4909" s="5">
        <v>0</v>
      </c>
      <c r="AI4909" s="5">
        <v>0</v>
      </c>
      <c r="AJ4909" s="5">
        <v>0</v>
      </c>
      <c r="AK4909" s="5">
        <f t="shared" si="844"/>
        <v>0</v>
      </c>
      <c r="AL4909" s="5">
        <v>0</v>
      </c>
      <c r="AM4909" s="5">
        <v>0</v>
      </c>
      <c r="AN4909" s="5">
        <f t="shared" si="845"/>
        <v>0</v>
      </c>
      <c r="AO4909" s="5">
        <v>0</v>
      </c>
      <c r="AP4909" s="5">
        <v>0</v>
      </c>
      <c r="AQ4909" s="5">
        <f t="shared" si="846"/>
        <v>0</v>
      </c>
      <c r="AR4909" s="5">
        <v>1</v>
      </c>
      <c r="AS4909" s="6">
        <v>44793</v>
      </c>
      <c r="AT4909" s="5">
        <v>1</v>
      </c>
      <c r="AU4909" s="5">
        <v>0</v>
      </c>
      <c r="AV4909" t="str">
        <f t="shared" si="839"/>
        <v>N</v>
      </c>
      <c r="AW4909" t="s">
        <v>60</v>
      </c>
      <c r="AX4909" t="s">
        <v>61</v>
      </c>
      <c r="AY4909" t="s">
        <v>62</v>
      </c>
      <c r="AZ4909" t="s">
        <v>62</v>
      </c>
      <c r="BA4909" t="str">
        <f t="shared" si="840"/>
        <v>N</v>
      </c>
    </row>
    <row r="4910" spans="1:53">
      <c r="A4910" t="s">
        <v>436</v>
      </c>
      <c r="B4910" t="s">
        <v>54</v>
      </c>
      <c r="C4910" t="s">
        <v>89</v>
      </c>
      <c r="D4910">
        <v>2022</v>
      </c>
      <c r="F4910" t="s">
        <v>4675</v>
      </c>
      <c r="G4910" t="s">
        <v>11389</v>
      </c>
      <c r="H4910" t="s">
        <v>11390</v>
      </c>
      <c r="I4910" t="s">
        <v>11391</v>
      </c>
      <c r="J4910" t="s">
        <v>258</v>
      </c>
      <c r="K4910" t="s">
        <v>59</v>
      </c>
      <c r="L4910" s="5">
        <v>0</v>
      </c>
      <c r="M4910" s="5">
        <v>0</v>
      </c>
      <c r="N4910" s="5">
        <f t="shared" si="836"/>
        <v>0</v>
      </c>
      <c r="O4910" s="5">
        <v>0</v>
      </c>
      <c r="P4910" s="5">
        <v>0</v>
      </c>
      <c r="Q4910" s="5">
        <f t="shared" si="837"/>
        <v>0</v>
      </c>
      <c r="R4910" s="5">
        <v>0</v>
      </c>
      <c r="S4910" s="5">
        <v>0</v>
      </c>
      <c r="T4910" s="5">
        <f t="shared" si="838"/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f t="shared" si="841"/>
        <v>0</v>
      </c>
      <c r="Z4910" s="5">
        <v>0</v>
      </c>
      <c r="AA4910" s="5">
        <v>0</v>
      </c>
      <c r="AB4910" s="5">
        <f t="shared" si="842"/>
        <v>0</v>
      </c>
      <c r="AC4910" s="5">
        <v>0</v>
      </c>
      <c r="AD4910" s="5">
        <v>0</v>
      </c>
      <c r="AE4910" s="5">
        <f t="shared" si="843"/>
        <v>0</v>
      </c>
      <c r="AF4910" s="5">
        <v>23</v>
      </c>
      <c r="AG4910" s="6">
        <v>44616</v>
      </c>
      <c r="AH4910" s="5">
        <v>23</v>
      </c>
      <c r="AI4910" s="5">
        <v>0</v>
      </c>
      <c r="AJ4910" s="5">
        <v>0</v>
      </c>
      <c r="AK4910" s="5">
        <f t="shared" si="844"/>
        <v>0</v>
      </c>
      <c r="AL4910" s="5">
        <v>0</v>
      </c>
      <c r="AM4910" s="5">
        <v>0</v>
      </c>
      <c r="AN4910" s="5">
        <f t="shared" si="845"/>
        <v>0</v>
      </c>
      <c r="AO4910" s="5">
        <v>0</v>
      </c>
      <c r="AP4910" s="5">
        <v>0</v>
      </c>
      <c r="AQ4910" s="5">
        <f t="shared" si="846"/>
        <v>0</v>
      </c>
      <c r="AR4910" s="5">
        <v>0</v>
      </c>
      <c r="AS4910" s="6"/>
      <c r="AT4910" s="5">
        <v>0</v>
      </c>
      <c r="AU4910" s="5">
        <v>0</v>
      </c>
      <c r="AV4910" t="str">
        <f t="shared" si="839"/>
        <v>N</v>
      </c>
      <c r="AW4910" t="s">
        <v>60</v>
      </c>
      <c r="AX4910" t="s">
        <v>445</v>
      </c>
      <c r="AY4910" t="s">
        <v>62</v>
      </c>
      <c r="AZ4910" t="s">
        <v>62</v>
      </c>
      <c r="BA4910" t="str">
        <f t="shared" si="840"/>
        <v>N</v>
      </c>
    </row>
    <row r="4911" spans="1:53">
      <c r="A4911" t="s">
        <v>436</v>
      </c>
      <c r="B4911" t="s">
        <v>54</v>
      </c>
      <c r="C4911" t="s">
        <v>89</v>
      </c>
      <c r="D4911">
        <v>2022</v>
      </c>
      <c r="F4911" t="s">
        <v>4675</v>
      </c>
      <c r="G4911" t="s">
        <v>11392</v>
      </c>
      <c r="H4911" t="s">
        <v>11393</v>
      </c>
      <c r="I4911" t="s">
        <v>11394</v>
      </c>
      <c r="J4911" t="s">
        <v>258</v>
      </c>
      <c r="K4911" t="s">
        <v>59</v>
      </c>
      <c r="L4911" s="5">
        <v>0</v>
      </c>
      <c r="M4911" s="5">
        <v>0</v>
      </c>
      <c r="N4911" s="5">
        <f t="shared" si="836"/>
        <v>0</v>
      </c>
      <c r="O4911" s="5">
        <v>0</v>
      </c>
      <c r="P4911" s="5">
        <v>0</v>
      </c>
      <c r="Q4911" s="5">
        <f t="shared" si="837"/>
        <v>0</v>
      </c>
      <c r="R4911" s="5">
        <v>0</v>
      </c>
      <c r="S4911" s="5">
        <v>0</v>
      </c>
      <c r="T4911" s="5">
        <f t="shared" si="838"/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f t="shared" si="841"/>
        <v>0</v>
      </c>
      <c r="Z4911" s="5">
        <v>0</v>
      </c>
      <c r="AA4911" s="5">
        <v>0</v>
      </c>
      <c r="AB4911" s="5">
        <f t="shared" si="842"/>
        <v>0</v>
      </c>
      <c r="AC4911" s="5">
        <v>0</v>
      </c>
      <c r="AD4911" s="5">
        <v>0</v>
      </c>
      <c r="AE4911" s="5">
        <f t="shared" si="843"/>
        <v>0</v>
      </c>
      <c r="AF4911" s="5">
        <v>23</v>
      </c>
      <c r="AG4911" s="6">
        <v>44616</v>
      </c>
      <c r="AH4911" s="5">
        <v>23</v>
      </c>
      <c r="AI4911" s="5">
        <v>0</v>
      </c>
      <c r="AJ4911" s="5">
        <v>0</v>
      </c>
      <c r="AK4911" s="5">
        <f t="shared" si="844"/>
        <v>0</v>
      </c>
      <c r="AL4911" s="5">
        <v>0</v>
      </c>
      <c r="AM4911" s="5">
        <v>0</v>
      </c>
      <c r="AN4911" s="5">
        <f t="shared" si="845"/>
        <v>0</v>
      </c>
      <c r="AO4911" s="5">
        <v>0</v>
      </c>
      <c r="AP4911" s="5">
        <v>0</v>
      </c>
      <c r="AQ4911" s="5">
        <f t="shared" si="846"/>
        <v>0</v>
      </c>
      <c r="AR4911" s="5">
        <v>0</v>
      </c>
      <c r="AS4911" s="6"/>
      <c r="AT4911" s="5">
        <v>0</v>
      </c>
      <c r="AU4911" s="5">
        <v>0</v>
      </c>
      <c r="AV4911" t="str">
        <f t="shared" si="839"/>
        <v>N</v>
      </c>
      <c r="AW4911" t="s">
        <v>60</v>
      </c>
      <c r="AX4911" t="s">
        <v>445</v>
      </c>
      <c r="AY4911" t="s">
        <v>62</v>
      </c>
      <c r="AZ4911" t="s">
        <v>62</v>
      </c>
      <c r="BA4911" t="str">
        <f t="shared" si="840"/>
        <v>N</v>
      </c>
    </row>
    <row r="4912" spans="1:53">
      <c r="A4912" t="s">
        <v>436</v>
      </c>
      <c r="B4912" t="s">
        <v>54</v>
      </c>
      <c r="C4912" t="s">
        <v>89</v>
      </c>
      <c r="D4912">
        <v>2022</v>
      </c>
      <c r="F4912" t="s">
        <v>4675</v>
      </c>
      <c r="G4912" t="s">
        <v>11395</v>
      </c>
      <c r="H4912" t="s">
        <v>11396</v>
      </c>
      <c r="I4912" t="s">
        <v>11397</v>
      </c>
      <c r="J4912" t="s">
        <v>258</v>
      </c>
      <c r="K4912" t="s">
        <v>59</v>
      </c>
      <c r="L4912" s="5">
        <v>0</v>
      </c>
      <c r="M4912" s="5">
        <v>0</v>
      </c>
      <c r="N4912" s="5">
        <f t="shared" si="836"/>
        <v>0</v>
      </c>
      <c r="O4912" s="5">
        <v>0</v>
      </c>
      <c r="P4912" s="5">
        <v>0</v>
      </c>
      <c r="Q4912" s="5">
        <f t="shared" si="837"/>
        <v>0</v>
      </c>
      <c r="R4912" s="5">
        <v>0</v>
      </c>
      <c r="S4912" s="5">
        <v>0</v>
      </c>
      <c r="T4912" s="5">
        <f t="shared" si="838"/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f t="shared" si="841"/>
        <v>0</v>
      </c>
      <c r="Z4912" s="5">
        <v>0</v>
      </c>
      <c r="AA4912" s="5">
        <v>0</v>
      </c>
      <c r="AB4912" s="5">
        <f t="shared" si="842"/>
        <v>0</v>
      </c>
      <c r="AC4912" s="5">
        <v>0</v>
      </c>
      <c r="AD4912" s="5">
        <v>0</v>
      </c>
      <c r="AE4912" s="5">
        <f t="shared" si="843"/>
        <v>0</v>
      </c>
      <c r="AF4912" s="5">
        <v>10</v>
      </c>
      <c r="AG4912" s="6">
        <v>44616</v>
      </c>
      <c r="AH4912" s="5">
        <v>10</v>
      </c>
      <c r="AI4912" s="5">
        <v>0</v>
      </c>
      <c r="AJ4912" s="5">
        <v>0</v>
      </c>
      <c r="AK4912" s="5">
        <f t="shared" si="844"/>
        <v>0</v>
      </c>
      <c r="AL4912" s="5">
        <v>0</v>
      </c>
      <c r="AM4912" s="5">
        <v>0</v>
      </c>
      <c r="AN4912" s="5">
        <f t="shared" si="845"/>
        <v>0</v>
      </c>
      <c r="AO4912" s="5">
        <v>0</v>
      </c>
      <c r="AP4912" s="5">
        <v>0</v>
      </c>
      <c r="AQ4912" s="5">
        <f t="shared" si="846"/>
        <v>0</v>
      </c>
      <c r="AR4912" s="5">
        <v>0</v>
      </c>
      <c r="AS4912" s="6"/>
      <c r="AT4912" s="5">
        <v>0</v>
      </c>
      <c r="AU4912" s="5">
        <v>0</v>
      </c>
      <c r="AV4912" t="str">
        <f t="shared" si="839"/>
        <v>N</v>
      </c>
      <c r="AW4912" t="s">
        <v>60</v>
      </c>
      <c r="AX4912" t="s">
        <v>445</v>
      </c>
      <c r="AY4912" t="s">
        <v>62</v>
      </c>
      <c r="AZ4912" t="s">
        <v>62</v>
      </c>
      <c r="BA4912" t="str">
        <f t="shared" si="840"/>
        <v>N</v>
      </c>
    </row>
    <row r="4913" spans="1:53">
      <c r="A4913" t="s">
        <v>436</v>
      </c>
      <c r="B4913" t="s">
        <v>54</v>
      </c>
      <c r="C4913" t="s">
        <v>89</v>
      </c>
      <c r="D4913">
        <v>2022</v>
      </c>
      <c r="F4913" t="s">
        <v>11398</v>
      </c>
      <c r="G4913" t="s">
        <v>11399</v>
      </c>
      <c r="H4913" t="s">
        <v>11400</v>
      </c>
      <c r="I4913" t="s">
        <v>11401</v>
      </c>
      <c r="J4913" t="s">
        <v>255</v>
      </c>
      <c r="K4913" t="s">
        <v>59</v>
      </c>
      <c r="L4913" s="5">
        <v>0</v>
      </c>
      <c r="M4913" s="5">
        <v>0</v>
      </c>
      <c r="N4913" s="5">
        <f t="shared" si="836"/>
        <v>0</v>
      </c>
      <c r="O4913" s="5">
        <v>0</v>
      </c>
      <c r="P4913" s="5">
        <v>0</v>
      </c>
      <c r="Q4913" s="5">
        <f t="shared" si="837"/>
        <v>0</v>
      </c>
      <c r="R4913" s="5">
        <v>0</v>
      </c>
      <c r="S4913" s="5">
        <v>0</v>
      </c>
      <c r="T4913" s="5">
        <f t="shared" si="838"/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f t="shared" si="841"/>
        <v>0</v>
      </c>
      <c r="Z4913" s="5">
        <v>0</v>
      </c>
      <c r="AA4913" s="5">
        <v>0</v>
      </c>
      <c r="AB4913" s="5">
        <f t="shared" si="842"/>
        <v>0</v>
      </c>
      <c r="AC4913" s="5">
        <v>0</v>
      </c>
      <c r="AD4913" s="5">
        <v>0</v>
      </c>
      <c r="AE4913" s="5">
        <f t="shared" si="843"/>
        <v>0</v>
      </c>
      <c r="AF4913" s="5">
        <v>4</v>
      </c>
      <c r="AG4913" s="6">
        <v>44777</v>
      </c>
      <c r="AH4913" s="5">
        <v>4</v>
      </c>
      <c r="AI4913" s="5">
        <v>0</v>
      </c>
      <c r="AJ4913" s="5">
        <v>0</v>
      </c>
      <c r="AK4913" s="5">
        <f t="shared" si="844"/>
        <v>0</v>
      </c>
      <c r="AL4913" s="5">
        <v>0</v>
      </c>
      <c r="AM4913" s="5">
        <v>0</v>
      </c>
      <c r="AN4913" s="5">
        <f t="shared" si="845"/>
        <v>0</v>
      </c>
      <c r="AO4913" s="5">
        <v>0</v>
      </c>
      <c r="AP4913" s="5">
        <v>0</v>
      </c>
      <c r="AQ4913" s="5">
        <f t="shared" si="846"/>
        <v>0</v>
      </c>
      <c r="AR4913" s="5">
        <v>0</v>
      </c>
      <c r="AS4913" s="6"/>
      <c r="AT4913" s="5">
        <v>0</v>
      </c>
      <c r="AU4913" s="5">
        <v>0</v>
      </c>
      <c r="AV4913" t="str">
        <f t="shared" si="839"/>
        <v>N</v>
      </c>
      <c r="AW4913" t="s">
        <v>60</v>
      </c>
      <c r="AX4913" t="s">
        <v>445</v>
      </c>
      <c r="AY4913" t="s">
        <v>62</v>
      </c>
      <c r="AZ4913" t="s">
        <v>62</v>
      </c>
      <c r="BA4913" t="str">
        <f t="shared" si="840"/>
        <v>N</v>
      </c>
    </row>
    <row r="4914" spans="1:53">
      <c r="A4914" t="s">
        <v>436</v>
      </c>
      <c r="B4914" t="s">
        <v>54</v>
      </c>
      <c r="C4914" t="s">
        <v>89</v>
      </c>
      <c r="D4914">
        <v>2022</v>
      </c>
      <c r="F4914" t="s">
        <v>4675</v>
      </c>
      <c r="G4914" t="s">
        <v>11402</v>
      </c>
      <c r="H4914" t="s">
        <v>11403</v>
      </c>
      <c r="I4914" t="s">
        <v>11404</v>
      </c>
      <c r="J4914" t="s">
        <v>258</v>
      </c>
      <c r="K4914" t="s">
        <v>59</v>
      </c>
      <c r="L4914" s="5">
        <v>0</v>
      </c>
      <c r="M4914" s="5">
        <v>0</v>
      </c>
      <c r="N4914" s="5">
        <f t="shared" si="836"/>
        <v>0</v>
      </c>
      <c r="O4914" s="5">
        <v>0</v>
      </c>
      <c r="P4914" s="5">
        <v>0</v>
      </c>
      <c r="Q4914" s="5">
        <f t="shared" si="837"/>
        <v>0</v>
      </c>
      <c r="R4914" s="5">
        <v>0</v>
      </c>
      <c r="S4914" s="5">
        <v>0</v>
      </c>
      <c r="T4914" s="5">
        <f t="shared" si="838"/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f t="shared" si="841"/>
        <v>0</v>
      </c>
      <c r="Z4914" s="5">
        <v>0</v>
      </c>
      <c r="AA4914" s="5">
        <v>0</v>
      </c>
      <c r="AB4914" s="5">
        <f t="shared" si="842"/>
        <v>0</v>
      </c>
      <c r="AC4914" s="5">
        <v>0</v>
      </c>
      <c r="AD4914" s="5">
        <v>0</v>
      </c>
      <c r="AE4914" s="5">
        <f t="shared" si="843"/>
        <v>0</v>
      </c>
      <c r="AF4914" s="5">
        <v>10</v>
      </c>
      <c r="AG4914" s="6">
        <v>44616</v>
      </c>
      <c r="AH4914" s="5">
        <v>10</v>
      </c>
      <c r="AI4914" s="5">
        <v>0</v>
      </c>
      <c r="AJ4914" s="5">
        <v>0</v>
      </c>
      <c r="AK4914" s="5">
        <f t="shared" si="844"/>
        <v>0</v>
      </c>
      <c r="AL4914" s="5">
        <v>0</v>
      </c>
      <c r="AM4914" s="5">
        <v>0</v>
      </c>
      <c r="AN4914" s="5">
        <f t="shared" si="845"/>
        <v>0</v>
      </c>
      <c r="AO4914" s="5">
        <v>0</v>
      </c>
      <c r="AP4914" s="5">
        <v>0</v>
      </c>
      <c r="AQ4914" s="5">
        <f t="shared" si="846"/>
        <v>0</v>
      </c>
      <c r="AR4914" s="5">
        <v>0</v>
      </c>
      <c r="AS4914" s="6"/>
      <c r="AT4914" s="5">
        <v>0</v>
      </c>
      <c r="AU4914" s="5">
        <v>0</v>
      </c>
      <c r="AV4914" t="str">
        <f t="shared" si="839"/>
        <v>N</v>
      </c>
      <c r="AW4914" t="s">
        <v>60</v>
      </c>
      <c r="AX4914" t="s">
        <v>445</v>
      </c>
      <c r="AY4914" t="s">
        <v>62</v>
      </c>
      <c r="AZ4914" t="s">
        <v>62</v>
      </c>
      <c r="BA4914" t="str">
        <f t="shared" si="840"/>
        <v>N</v>
      </c>
    </row>
    <row r="4915" spans="1:53">
      <c r="A4915" t="s">
        <v>436</v>
      </c>
      <c r="B4915" t="s">
        <v>54</v>
      </c>
      <c r="C4915" t="s">
        <v>89</v>
      </c>
      <c r="D4915">
        <v>2022</v>
      </c>
      <c r="F4915" t="s">
        <v>4675</v>
      </c>
      <c r="G4915" t="s">
        <v>11405</v>
      </c>
      <c r="H4915" t="s">
        <v>11406</v>
      </c>
      <c r="I4915" t="s">
        <v>11407</v>
      </c>
      <c r="J4915" t="s">
        <v>258</v>
      </c>
      <c r="K4915" t="s">
        <v>59</v>
      </c>
      <c r="L4915" s="5">
        <v>0</v>
      </c>
      <c r="M4915" s="5">
        <v>0</v>
      </c>
      <c r="N4915" s="5">
        <f t="shared" si="836"/>
        <v>0</v>
      </c>
      <c r="O4915" s="5">
        <v>0</v>
      </c>
      <c r="P4915" s="5">
        <v>0</v>
      </c>
      <c r="Q4915" s="5">
        <f t="shared" si="837"/>
        <v>0</v>
      </c>
      <c r="R4915" s="5">
        <v>0</v>
      </c>
      <c r="S4915" s="5">
        <v>0</v>
      </c>
      <c r="T4915" s="5">
        <f t="shared" si="838"/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f t="shared" si="841"/>
        <v>0</v>
      </c>
      <c r="Z4915" s="5">
        <v>0</v>
      </c>
      <c r="AA4915" s="5">
        <v>0</v>
      </c>
      <c r="AB4915" s="5">
        <f t="shared" si="842"/>
        <v>0</v>
      </c>
      <c r="AC4915" s="5">
        <v>0</v>
      </c>
      <c r="AD4915" s="5">
        <v>0</v>
      </c>
      <c r="AE4915" s="5">
        <f t="shared" si="843"/>
        <v>0</v>
      </c>
      <c r="AF4915" s="5">
        <v>10</v>
      </c>
      <c r="AG4915" s="6">
        <v>44616</v>
      </c>
      <c r="AH4915" s="5">
        <v>10</v>
      </c>
      <c r="AI4915" s="5">
        <v>0</v>
      </c>
      <c r="AJ4915" s="5">
        <v>0</v>
      </c>
      <c r="AK4915" s="5">
        <f t="shared" si="844"/>
        <v>0</v>
      </c>
      <c r="AL4915" s="5">
        <v>0</v>
      </c>
      <c r="AM4915" s="5">
        <v>0</v>
      </c>
      <c r="AN4915" s="5">
        <f t="shared" si="845"/>
        <v>0</v>
      </c>
      <c r="AO4915" s="5">
        <v>0</v>
      </c>
      <c r="AP4915" s="5">
        <v>0</v>
      </c>
      <c r="AQ4915" s="5">
        <f t="shared" si="846"/>
        <v>0</v>
      </c>
      <c r="AR4915" s="5">
        <v>0</v>
      </c>
      <c r="AS4915" s="6"/>
      <c r="AT4915" s="5">
        <v>0</v>
      </c>
      <c r="AU4915" s="5">
        <v>0</v>
      </c>
      <c r="AV4915" t="str">
        <f t="shared" si="839"/>
        <v>N</v>
      </c>
      <c r="AW4915" t="s">
        <v>60</v>
      </c>
      <c r="AX4915" t="s">
        <v>445</v>
      </c>
      <c r="AY4915" t="s">
        <v>62</v>
      </c>
      <c r="AZ4915" t="s">
        <v>62</v>
      </c>
      <c r="BA4915" t="str">
        <f t="shared" si="840"/>
        <v>N</v>
      </c>
    </row>
    <row r="4916" spans="1:53">
      <c r="A4916" t="s">
        <v>436</v>
      </c>
      <c r="B4916" t="s">
        <v>54</v>
      </c>
      <c r="C4916" t="s">
        <v>89</v>
      </c>
      <c r="D4916">
        <v>2022</v>
      </c>
      <c r="F4916" t="s">
        <v>4675</v>
      </c>
      <c r="G4916" t="s">
        <v>11408</v>
      </c>
      <c r="H4916" t="s">
        <v>11409</v>
      </c>
      <c r="I4916" t="s">
        <v>11410</v>
      </c>
      <c r="J4916" t="s">
        <v>258</v>
      </c>
      <c r="K4916" t="s">
        <v>59</v>
      </c>
      <c r="L4916" s="5">
        <v>0</v>
      </c>
      <c r="M4916" s="5">
        <v>0</v>
      </c>
      <c r="N4916" s="5">
        <f t="shared" si="836"/>
        <v>0</v>
      </c>
      <c r="O4916" s="5">
        <v>0</v>
      </c>
      <c r="P4916" s="5">
        <v>0</v>
      </c>
      <c r="Q4916" s="5">
        <f t="shared" si="837"/>
        <v>0</v>
      </c>
      <c r="R4916" s="5">
        <v>0</v>
      </c>
      <c r="S4916" s="5">
        <v>0</v>
      </c>
      <c r="T4916" s="5">
        <f t="shared" si="838"/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f t="shared" si="841"/>
        <v>0</v>
      </c>
      <c r="Z4916" s="5">
        <v>0</v>
      </c>
      <c r="AA4916" s="5">
        <v>0</v>
      </c>
      <c r="AB4916" s="5">
        <f t="shared" si="842"/>
        <v>0</v>
      </c>
      <c r="AC4916" s="5">
        <v>0</v>
      </c>
      <c r="AD4916" s="5">
        <v>0</v>
      </c>
      <c r="AE4916" s="5">
        <f t="shared" si="843"/>
        <v>0</v>
      </c>
      <c r="AF4916" s="5">
        <v>91</v>
      </c>
      <c r="AG4916" s="6">
        <v>44616</v>
      </c>
      <c r="AH4916" s="5">
        <v>91</v>
      </c>
      <c r="AI4916" s="5">
        <v>0</v>
      </c>
      <c r="AJ4916" s="5">
        <v>0</v>
      </c>
      <c r="AK4916" s="5">
        <f t="shared" si="844"/>
        <v>0</v>
      </c>
      <c r="AL4916" s="5">
        <v>0</v>
      </c>
      <c r="AM4916" s="5">
        <v>0</v>
      </c>
      <c r="AN4916" s="5">
        <f t="shared" si="845"/>
        <v>0</v>
      </c>
      <c r="AO4916" s="5">
        <v>0</v>
      </c>
      <c r="AP4916" s="5">
        <v>0</v>
      </c>
      <c r="AQ4916" s="5">
        <f t="shared" si="846"/>
        <v>0</v>
      </c>
      <c r="AR4916" s="5">
        <v>0</v>
      </c>
      <c r="AS4916" s="6"/>
      <c r="AT4916" s="5">
        <v>0</v>
      </c>
      <c r="AU4916" s="5">
        <v>0</v>
      </c>
      <c r="AV4916" t="str">
        <f t="shared" si="839"/>
        <v>N</v>
      </c>
      <c r="AW4916" t="s">
        <v>60</v>
      </c>
      <c r="AX4916" t="s">
        <v>445</v>
      </c>
      <c r="AY4916" t="s">
        <v>62</v>
      </c>
      <c r="AZ4916" t="s">
        <v>62</v>
      </c>
      <c r="BA4916" t="str">
        <f t="shared" si="840"/>
        <v>N</v>
      </c>
    </row>
    <row r="4917" spans="1:53">
      <c r="A4917" t="s">
        <v>436</v>
      </c>
      <c r="B4917" t="s">
        <v>54</v>
      </c>
      <c r="C4917" t="s">
        <v>89</v>
      </c>
      <c r="D4917">
        <v>2022</v>
      </c>
      <c r="F4917" t="s">
        <v>6060</v>
      </c>
      <c r="G4917" t="s">
        <v>6061</v>
      </c>
      <c r="H4917" t="s">
        <v>6062</v>
      </c>
      <c r="I4917" t="s">
        <v>6063</v>
      </c>
      <c r="J4917" t="s">
        <v>258</v>
      </c>
      <c r="K4917" t="s">
        <v>59</v>
      </c>
      <c r="L4917" s="5">
        <v>0</v>
      </c>
      <c r="M4917" s="5">
        <v>0</v>
      </c>
      <c r="N4917" s="5">
        <f t="shared" si="836"/>
        <v>0</v>
      </c>
      <c r="O4917" s="5">
        <v>0</v>
      </c>
      <c r="P4917" s="5">
        <v>0</v>
      </c>
      <c r="Q4917" s="5">
        <f t="shared" si="837"/>
        <v>0</v>
      </c>
      <c r="R4917" s="5">
        <v>0</v>
      </c>
      <c r="S4917" s="5">
        <v>0</v>
      </c>
      <c r="T4917" s="5">
        <f t="shared" si="838"/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f t="shared" si="841"/>
        <v>0</v>
      </c>
      <c r="Z4917" s="5">
        <v>0</v>
      </c>
      <c r="AA4917" s="5">
        <v>0</v>
      </c>
      <c r="AB4917" s="5">
        <f t="shared" si="842"/>
        <v>0</v>
      </c>
      <c r="AC4917" s="5">
        <v>0</v>
      </c>
      <c r="AD4917" s="5">
        <v>0</v>
      </c>
      <c r="AE4917" s="5">
        <f t="shared" si="843"/>
        <v>0</v>
      </c>
      <c r="AF4917" s="5">
        <v>18</v>
      </c>
      <c r="AG4917" s="6">
        <v>44698</v>
      </c>
      <c r="AH4917" s="5">
        <v>18</v>
      </c>
      <c r="AI4917" s="5">
        <v>0</v>
      </c>
      <c r="AJ4917" s="5">
        <v>0</v>
      </c>
      <c r="AK4917" s="5">
        <f t="shared" si="844"/>
        <v>0</v>
      </c>
      <c r="AL4917" s="5">
        <v>0</v>
      </c>
      <c r="AM4917" s="5">
        <v>0</v>
      </c>
      <c r="AN4917" s="5">
        <f t="shared" si="845"/>
        <v>0</v>
      </c>
      <c r="AO4917" s="5">
        <v>0</v>
      </c>
      <c r="AP4917" s="5">
        <v>0</v>
      </c>
      <c r="AQ4917" s="5">
        <f t="shared" si="846"/>
        <v>0</v>
      </c>
      <c r="AR4917" s="5">
        <v>0</v>
      </c>
      <c r="AS4917" s="6"/>
      <c r="AT4917" s="5">
        <v>0</v>
      </c>
      <c r="AU4917" s="5">
        <v>0</v>
      </c>
      <c r="AV4917" t="str">
        <f t="shared" si="839"/>
        <v>N</v>
      </c>
      <c r="AW4917" t="s">
        <v>60</v>
      </c>
      <c r="AX4917" t="s">
        <v>445</v>
      </c>
      <c r="AY4917" t="s">
        <v>62</v>
      </c>
      <c r="AZ4917" t="s">
        <v>62</v>
      </c>
      <c r="BA4917" t="str">
        <f t="shared" si="840"/>
        <v>N</v>
      </c>
    </row>
    <row r="4918" spans="1:53">
      <c r="A4918" t="s">
        <v>436</v>
      </c>
      <c r="B4918" t="s">
        <v>54</v>
      </c>
      <c r="C4918" t="s">
        <v>89</v>
      </c>
      <c r="D4918">
        <v>2022</v>
      </c>
      <c r="F4918" t="s">
        <v>11411</v>
      </c>
      <c r="G4918" t="s">
        <v>11412</v>
      </c>
      <c r="H4918" t="s">
        <v>11413</v>
      </c>
      <c r="I4918" t="s">
        <v>11414</v>
      </c>
      <c r="J4918" t="s">
        <v>255</v>
      </c>
      <c r="K4918" t="s">
        <v>59</v>
      </c>
      <c r="L4918" s="5">
        <v>0</v>
      </c>
      <c r="M4918" s="5">
        <v>0</v>
      </c>
      <c r="N4918" s="5">
        <f t="shared" si="836"/>
        <v>0</v>
      </c>
      <c r="O4918" s="5">
        <v>0</v>
      </c>
      <c r="P4918" s="5">
        <v>0</v>
      </c>
      <c r="Q4918" s="5">
        <f t="shared" si="837"/>
        <v>0</v>
      </c>
      <c r="R4918" s="5">
        <v>0</v>
      </c>
      <c r="S4918" s="5">
        <v>0</v>
      </c>
      <c r="T4918" s="5">
        <f t="shared" si="838"/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f t="shared" si="841"/>
        <v>0</v>
      </c>
      <c r="Z4918" s="5">
        <v>0</v>
      </c>
      <c r="AA4918" s="5">
        <v>0</v>
      </c>
      <c r="AB4918" s="5">
        <f t="shared" si="842"/>
        <v>0</v>
      </c>
      <c r="AC4918" s="5">
        <v>0</v>
      </c>
      <c r="AD4918" s="5">
        <v>0</v>
      </c>
      <c r="AE4918" s="5">
        <f t="shared" si="843"/>
        <v>0</v>
      </c>
      <c r="AF4918" s="5">
        <v>2</v>
      </c>
      <c r="AG4918" s="6">
        <v>44704</v>
      </c>
      <c r="AH4918" s="5">
        <v>2</v>
      </c>
      <c r="AI4918" s="5">
        <v>0</v>
      </c>
      <c r="AJ4918" s="5">
        <v>0</v>
      </c>
      <c r="AK4918" s="5">
        <f t="shared" si="844"/>
        <v>0</v>
      </c>
      <c r="AL4918" s="5">
        <v>0</v>
      </c>
      <c r="AM4918" s="5">
        <v>0</v>
      </c>
      <c r="AN4918" s="5">
        <f t="shared" si="845"/>
        <v>0</v>
      </c>
      <c r="AO4918" s="5">
        <v>0</v>
      </c>
      <c r="AP4918" s="5">
        <v>0</v>
      </c>
      <c r="AQ4918" s="5">
        <f t="shared" si="846"/>
        <v>0</v>
      </c>
      <c r="AR4918" s="5">
        <v>0</v>
      </c>
      <c r="AS4918" s="6"/>
      <c r="AT4918" s="5">
        <v>0</v>
      </c>
      <c r="AU4918" s="5">
        <v>0</v>
      </c>
      <c r="AV4918" t="str">
        <f t="shared" si="839"/>
        <v>N</v>
      </c>
      <c r="AW4918" t="s">
        <v>60</v>
      </c>
      <c r="AX4918" t="s">
        <v>445</v>
      </c>
      <c r="AY4918" t="s">
        <v>62</v>
      </c>
      <c r="AZ4918" t="s">
        <v>62</v>
      </c>
      <c r="BA4918" t="str">
        <f t="shared" si="840"/>
        <v>N</v>
      </c>
    </row>
    <row r="4919" spans="1:53">
      <c r="A4919" t="s">
        <v>436</v>
      </c>
      <c r="B4919" t="s">
        <v>54</v>
      </c>
      <c r="C4919" t="s">
        <v>89</v>
      </c>
      <c r="D4919">
        <v>2022</v>
      </c>
      <c r="F4919" t="s">
        <v>11415</v>
      </c>
      <c r="G4919" t="s">
        <v>11416</v>
      </c>
      <c r="H4919" t="s">
        <v>6055</v>
      </c>
      <c r="I4919" t="s">
        <v>6056</v>
      </c>
      <c r="J4919" t="s">
        <v>255</v>
      </c>
      <c r="K4919" t="s">
        <v>59</v>
      </c>
      <c r="L4919" s="5">
        <v>0</v>
      </c>
      <c r="M4919" s="5">
        <v>0</v>
      </c>
      <c r="N4919" s="5">
        <f t="shared" si="836"/>
        <v>0</v>
      </c>
      <c r="O4919" s="5">
        <v>0</v>
      </c>
      <c r="P4919" s="5">
        <v>0</v>
      </c>
      <c r="Q4919" s="5">
        <f t="shared" si="837"/>
        <v>0</v>
      </c>
      <c r="R4919" s="5">
        <v>0</v>
      </c>
      <c r="S4919" s="5">
        <v>0</v>
      </c>
      <c r="T4919" s="5">
        <f t="shared" si="838"/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f t="shared" si="841"/>
        <v>0</v>
      </c>
      <c r="Z4919" s="5">
        <v>0</v>
      </c>
      <c r="AA4919" s="5">
        <v>0</v>
      </c>
      <c r="AB4919" s="5">
        <f t="shared" si="842"/>
        <v>0</v>
      </c>
      <c r="AC4919" s="5">
        <v>0</v>
      </c>
      <c r="AD4919" s="5">
        <v>0</v>
      </c>
      <c r="AE4919" s="5">
        <f t="shared" si="843"/>
        <v>0</v>
      </c>
      <c r="AF4919" s="5">
        <v>3</v>
      </c>
      <c r="AG4919" s="6">
        <v>44641</v>
      </c>
      <c r="AH4919" s="5">
        <v>3</v>
      </c>
      <c r="AI4919" s="5">
        <v>0</v>
      </c>
      <c r="AJ4919" s="5">
        <v>0</v>
      </c>
      <c r="AK4919" s="5">
        <f t="shared" si="844"/>
        <v>0</v>
      </c>
      <c r="AL4919" s="5">
        <v>0</v>
      </c>
      <c r="AM4919" s="5">
        <v>0</v>
      </c>
      <c r="AN4919" s="5">
        <f t="shared" si="845"/>
        <v>0</v>
      </c>
      <c r="AO4919" s="5">
        <v>0</v>
      </c>
      <c r="AP4919" s="5">
        <v>0</v>
      </c>
      <c r="AQ4919" s="5">
        <f t="shared" si="846"/>
        <v>0</v>
      </c>
      <c r="AR4919" s="5">
        <v>0</v>
      </c>
      <c r="AS4919" s="6"/>
      <c r="AT4919" s="5">
        <v>0</v>
      </c>
      <c r="AU4919" s="5">
        <v>0</v>
      </c>
      <c r="AV4919" t="str">
        <f t="shared" si="839"/>
        <v>N</v>
      </c>
      <c r="AW4919" t="s">
        <v>60</v>
      </c>
      <c r="AX4919" t="s">
        <v>445</v>
      </c>
      <c r="AY4919" t="s">
        <v>62</v>
      </c>
      <c r="AZ4919" t="s">
        <v>62</v>
      </c>
      <c r="BA4919" t="str">
        <f t="shared" si="840"/>
        <v>N</v>
      </c>
    </row>
    <row r="4920" spans="1:53">
      <c r="A4920" t="s">
        <v>436</v>
      </c>
      <c r="B4920" t="s">
        <v>54</v>
      </c>
      <c r="C4920" t="s">
        <v>89</v>
      </c>
      <c r="D4920">
        <v>2022</v>
      </c>
      <c r="F4920" t="s">
        <v>11398</v>
      </c>
      <c r="G4920" t="s">
        <v>11417</v>
      </c>
      <c r="H4920" t="s">
        <v>11400</v>
      </c>
      <c r="I4920" t="s">
        <v>11418</v>
      </c>
      <c r="J4920" t="s">
        <v>255</v>
      </c>
      <c r="K4920" t="s">
        <v>59</v>
      </c>
      <c r="L4920" s="5">
        <v>0</v>
      </c>
      <c r="M4920" s="5">
        <v>0</v>
      </c>
      <c r="N4920" s="5">
        <f t="shared" si="836"/>
        <v>0</v>
      </c>
      <c r="O4920" s="5">
        <v>0</v>
      </c>
      <c r="P4920" s="5">
        <v>0</v>
      </c>
      <c r="Q4920" s="5">
        <f t="shared" si="837"/>
        <v>0</v>
      </c>
      <c r="R4920" s="5">
        <v>0</v>
      </c>
      <c r="S4920" s="5">
        <v>0</v>
      </c>
      <c r="T4920" s="5">
        <f t="shared" si="838"/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f t="shared" si="841"/>
        <v>0</v>
      </c>
      <c r="Z4920" s="5">
        <v>0</v>
      </c>
      <c r="AA4920" s="5">
        <v>0</v>
      </c>
      <c r="AB4920" s="5">
        <f t="shared" si="842"/>
        <v>0</v>
      </c>
      <c r="AC4920" s="5">
        <v>0</v>
      </c>
      <c r="AD4920" s="5">
        <v>0</v>
      </c>
      <c r="AE4920" s="5">
        <f t="shared" si="843"/>
        <v>0</v>
      </c>
      <c r="AF4920" s="5">
        <v>4</v>
      </c>
      <c r="AG4920" s="6">
        <v>44777</v>
      </c>
      <c r="AH4920" s="5">
        <v>4</v>
      </c>
      <c r="AI4920" s="5">
        <v>0</v>
      </c>
      <c r="AJ4920" s="5">
        <v>0</v>
      </c>
      <c r="AK4920" s="5">
        <f t="shared" si="844"/>
        <v>0</v>
      </c>
      <c r="AL4920" s="5">
        <v>0</v>
      </c>
      <c r="AM4920" s="5">
        <v>0</v>
      </c>
      <c r="AN4920" s="5">
        <f t="shared" si="845"/>
        <v>0</v>
      </c>
      <c r="AO4920" s="5">
        <v>0</v>
      </c>
      <c r="AP4920" s="5">
        <v>0</v>
      </c>
      <c r="AQ4920" s="5">
        <f t="shared" si="846"/>
        <v>0</v>
      </c>
      <c r="AR4920" s="5">
        <v>0</v>
      </c>
      <c r="AS4920" s="6"/>
      <c r="AT4920" s="5">
        <v>0</v>
      </c>
      <c r="AU4920" s="5">
        <v>0</v>
      </c>
      <c r="AV4920" t="str">
        <f t="shared" si="839"/>
        <v>N</v>
      </c>
      <c r="AW4920" t="s">
        <v>60</v>
      </c>
      <c r="AX4920" t="s">
        <v>445</v>
      </c>
      <c r="AY4920" t="s">
        <v>62</v>
      </c>
      <c r="AZ4920" t="s">
        <v>62</v>
      </c>
      <c r="BA4920" t="str">
        <f t="shared" si="840"/>
        <v>N</v>
      </c>
    </row>
    <row r="4921" spans="1:53">
      <c r="A4921" t="s">
        <v>1465</v>
      </c>
      <c r="B4921" t="s">
        <v>54</v>
      </c>
      <c r="C4921" t="s">
        <v>55</v>
      </c>
      <c r="D4921">
        <v>2022</v>
      </c>
      <c r="F4921" t="s">
        <v>4456</v>
      </c>
      <c r="G4921" t="s">
        <v>4457</v>
      </c>
      <c r="H4921" t="s">
        <v>11419</v>
      </c>
      <c r="I4921" t="s">
        <v>4459</v>
      </c>
      <c r="J4921" t="s">
        <v>101</v>
      </c>
      <c r="K4921" t="s">
        <v>93</v>
      </c>
      <c r="L4921" s="5">
        <v>0</v>
      </c>
      <c r="M4921" s="5">
        <v>0</v>
      </c>
      <c r="N4921" s="5">
        <f t="shared" si="836"/>
        <v>0</v>
      </c>
      <c r="O4921" s="5">
        <v>0</v>
      </c>
      <c r="P4921" s="5">
        <v>0</v>
      </c>
      <c r="Q4921" s="5">
        <f t="shared" si="837"/>
        <v>0</v>
      </c>
      <c r="R4921" s="5">
        <v>0</v>
      </c>
      <c r="S4921" s="5">
        <v>0</v>
      </c>
      <c r="T4921" s="5">
        <f t="shared" si="838"/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f t="shared" si="841"/>
        <v>0</v>
      </c>
      <c r="Z4921" s="5">
        <v>0</v>
      </c>
      <c r="AA4921" s="5">
        <v>0</v>
      </c>
      <c r="AB4921" s="5">
        <f t="shared" si="842"/>
        <v>0</v>
      </c>
      <c r="AC4921" s="5">
        <v>0</v>
      </c>
      <c r="AD4921" s="5">
        <v>0</v>
      </c>
      <c r="AE4921" s="5">
        <f t="shared" si="843"/>
        <v>0</v>
      </c>
      <c r="AF4921" s="5">
        <v>1</v>
      </c>
      <c r="AG4921" s="6">
        <v>44749</v>
      </c>
      <c r="AH4921" s="5">
        <v>1</v>
      </c>
      <c r="AI4921" s="5">
        <v>0</v>
      </c>
      <c r="AJ4921" s="5">
        <v>0</v>
      </c>
      <c r="AK4921" s="5">
        <f t="shared" si="844"/>
        <v>0</v>
      </c>
      <c r="AL4921" s="5">
        <v>0</v>
      </c>
      <c r="AM4921" s="5">
        <v>0</v>
      </c>
      <c r="AN4921" s="5">
        <f t="shared" si="845"/>
        <v>0</v>
      </c>
      <c r="AO4921" s="5">
        <v>0</v>
      </c>
      <c r="AP4921" s="5">
        <v>0</v>
      </c>
      <c r="AQ4921" s="5">
        <f t="shared" si="846"/>
        <v>0</v>
      </c>
      <c r="AR4921" s="5">
        <v>0</v>
      </c>
      <c r="AS4921" s="6"/>
      <c r="AT4921" s="5">
        <v>0</v>
      </c>
      <c r="AU4921" s="5">
        <v>0</v>
      </c>
      <c r="AV4921" t="str">
        <f t="shared" si="839"/>
        <v>N</v>
      </c>
      <c r="AW4921" t="s">
        <v>60</v>
      </c>
      <c r="AX4921" t="s">
        <v>61</v>
      </c>
      <c r="AY4921" t="s">
        <v>62</v>
      </c>
      <c r="AZ4921" t="s">
        <v>62</v>
      </c>
      <c r="BA4921" t="str">
        <f t="shared" si="840"/>
        <v>N</v>
      </c>
    </row>
    <row r="4922" spans="1:53">
      <c r="A4922" t="s">
        <v>436</v>
      </c>
      <c r="B4922" t="s">
        <v>54</v>
      </c>
      <c r="C4922" t="s">
        <v>89</v>
      </c>
      <c r="D4922">
        <v>2022</v>
      </c>
      <c r="F4922" t="s">
        <v>11420</v>
      </c>
      <c r="G4922" t="s">
        <v>11421</v>
      </c>
      <c r="H4922" t="s">
        <v>11422</v>
      </c>
      <c r="I4922" t="s">
        <v>11423</v>
      </c>
      <c r="J4922" t="s">
        <v>92</v>
      </c>
      <c r="K4922" t="s">
        <v>93</v>
      </c>
      <c r="L4922" s="5">
        <v>0</v>
      </c>
      <c r="M4922" s="5">
        <v>0</v>
      </c>
      <c r="N4922" s="5">
        <f t="shared" si="836"/>
        <v>0</v>
      </c>
      <c r="O4922" s="5">
        <v>0</v>
      </c>
      <c r="P4922" s="5">
        <v>0</v>
      </c>
      <c r="Q4922" s="5">
        <f t="shared" si="837"/>
        <v>0</v>
      </c>
      <c r="R4922" s="5">
        <v>0</v>
      </c>
      <c r="S4922" s="5">
        <v>0</v>
      </c>
      <c r="T4922" s="5">
        <f t="shared" si="838"/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f t="shared" si="841"/>
        <v>0</v>
      </c>
      <c r="Z4922" s="5">
        <v>0</v>
      </c>
      <c r="AA4922" s="5">
        <v>0</v>
      </c>
      <c r="AB4922" s="5">
        <f t="shared" si="842"/>
        <v>0</v>
      </c>
      <c r="AC4922" s="5">
        <v>0</v>
      </c>
      <c r="AD4922" s="5">
        <v>0</v>
      </c>
      <c r="AE4922" s="5">
        <f t="shared" si="843"/>
        <v>0</v>
      </c>
      <c r="AF4922" s="5">
        <v>1</v>
      </c>
      <c r="AG4922" s="6">
        <v>44908</v>
      </c>
      <c r="AH4922" s="5">
        <v>1</v>
      </c>
      <c r="AI4922" s="5">
        <v>0</v>
      </c>
      <c r="AJ4922" s="5">
        <v>0</v>
      </c>
      <c r="AK4922" s="5">
        <f t="shared" si="844"/>
        <v>0</v>
      </c>
      <c r="AL4922" s="5">
        <v>0</v>
      </c>
      <c r="AM4922" s="5">
        <v>0</v>
      </c>
      <c r="AN4922" s="5">
        <f t="shared" si="845"/>
        <v>0</v>
      </c>
      <c r="AO4922" s="5">
        <v>0</v>
      </c>
      <c r="AP4922" s="5">
        <v>0</v>
      </c>
      <c r="AQ4922" s="5">
        <f t="shared" si="846"/>
        <v>0</v>
      </c>
      <c r="AR4922" s="5">
        <v>0</v>
      </c>
      <c r="AS4922" s="6"/>
      <c r="AT4922" s="5">
        <v>0</v>
      </c>
      <c r="AU4922" s="5">
        <v>0</v>
      </c>
      <c r="AV4922" t="str">
        <f t="shared" si="839"/>
        <v>N</v>
      </c>
      <c r="AW4922" t="s">
        <v>60</v>
      </c>
      <c r="AX4922" t="s">
        <v>445</v>
      </c>
      <c r="AY4922" t="s">
        <v>62</v>
      </c>
      <c r="AZ4922" t="s">
        <v>62</v>
      </c>
      <c r="BA4922" t="str">
        <f t="shared" si="840"/>
        <v>N</v>
      </c>
    </row>
    <row r="4923" spans="1:53">
      <c r="A4923" t="s">
        <v>436</v>
      </c>
      <c r="B4923" t="s">
        <v>54</v>
      </c>
      <c r="C4923" t="s">
        <v>89</v>
      </c>
      <c r="D4923">
        <v>2022</v>
      </c>
      <c r="F4923" t="s">
        <v>11424</v>
      </c>
      <c r="G4923" t="s">
        <v>11425</v>
      </c>
      <c r="H4923" t="s">
        <v>11426</v>
      </c>
      <c r="I4923" t="s">
        <v>11427</v>
      </c>
      <c r="J4923" t="s">
        <v>101</v>
      </c>
      <c r="K4923" t="s">
        <v>59</v>
      </c>
      <c r="L4923" s="5">
        <v>0</v>
      </c>
      <c r="M4923" s="5">
        <v>0</v>
      </c>
      <c r="N4923" s="5">
        <f t="shared" si="836"/>
        <v>0</v>
      </c>
      <c r="O4923" s="5">
        <v>0</v>
      </c>
      <c r="P4923" s="5">
        <v>0</v>
      </c>
      <c r="Q4923" s="5">
        <f t="shared" si="837"/>
        <v>0</v>
      </c>
      <c r="R4923" s="5">
        <v>0</v>
      </c>
      <c r="S4923" s="5">
        <v>0</v>
      </c>
      <c r="T4923" s="5">
        <f t="shared" si="838"/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f t="shared" si="841"/>
        <v>0</v>
      </c>
      <c r="Z4923" s="5">
        <v>0</v>
      </c>
      <c r="AA4923" s="5">
        <v>0</v>
      </c>
      <c r="AB4923" s="5">
        <f t="shared" si="842"/>
        <v>0</v>
      </c>
      <c r="AC4923" s="5">
        <v>0</v>
      </c>
      <c r="AD4923" s="5">
        <v>0</v>
      </c>
      <c r="AE4923" s="5">
        <f t="shared" si="843"/>
        <v>0</v>
      </c>
      <c r="AF4923" s="5">
        <v>1</v>
      </c>
      <c r="AG4923" s="6">
        <v>44775</v>
      </c>
      <c r="AH4923" s="5">
        <v>1</v>
      </c>
      <c r="AI4923" s="5">
        <v>0</v>
      </c>
      <c r="AJ4923" s="5">
        <v>0</v>
      </c>
      <c r="AK4923" s="5">
        <f t="shared" si="844"/>
        <v>0</v>
      </c>
      <c r="AL4923" s="5">
        <v>0</v>
      </c>
      <c r="AM4923" s="5">
        <v>0</v>
      </c>
      <c r="AN4923" s="5">
        <f t="shared" si="845"/>
        <v>0</v>
      </c>
      <c r="AO4923" s="5">
        <v>0</v>
      </c>
      <c r="AP4923" s="5">
        <v>0</v>
      </c>
      <c r="AQ4923" s="5">
        <f t="shared" si="846"/>
        <v>0</v>
      </c>
      <c r="AR4923" s="5">
        <v>0</v>
      </c>
      <c r="AS4923" s="6"/>
      <c r="AT4923" s="5">
        <v>0</v>
      </c>
      <c r="AU4923" s="5">
        <v>0</v>
      </c>
      <c r="AV4923" t="str">
        <f t="shared" si="839"/>
        <v>N</v>
      </c>
      <c r="AW4923" t="s">
        <v>60</v>
      </c>
      <c r="AX4923" t="s">
        <v>445</v>
      </c>
      <c r="AY4923" t="s">
        <v>62</v>
      </c>
      <c r="AZ4923" t="s">
        <v>62</v>
      </c>
      <c r="BA4923" t="str">
        <f t="shared" si="840"/>
        <v>N</v>
      </c>
    </row>
    <row r="4924" spans="1:53">
      <c r="A4924" t="s">
        <v>436</v>
      </c>
      <c r="B4924" t="s">
        <v>54</v>
      </c>
      <c r="C4924" t="s">
        <v>89</v>
      </c>
      <c r="D4924">
        <v>2022</v>
      </c>
      <c r="F4924" t="s">
        <v>11428</v>
      </c>
      <c r="G4924" t="s">
        <v>11429</v>
      </c>
      <c r="H4924" t="s">
        <v>11430</v>
      </c>
      <c r="I4924" t="s">
        <v>11431</v>
      </c>
      <c r="J4924" t="s">
        <v>101</v>
      </c>
      <c r="K4924" t="s">
        <v>93</v>
      </c>
      <c r="L4924" s="5">
        <v>0</v>
      </c>
      <c r="M4924" s="5">
        <v>0</v>
      </c>
      <c r="N4924" s="5">
        <f t="shared" si="836"/>
        <v>0</v>
      </c>
      <c r="O4924" s="5">
        <v>0</v>
      </c>
      <c r="P4924" s="5">
        <v>0</v>
      </c>
      <c r="Q4924" s="5">
        <f t="shared" si="837"/>
        <v>0</v>
      </c>
      <c r="R4924" s="5">
        <v>0</v>
      </c>
      <c r="S4924" s="5">
        <v>0</v>
      </c>
      <c r="T4924" s="5">
        <f t="shared" si="838"/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f t="shared" si="841"/>
        <v>0</v>
      </c>
      <c r="Z4924" s="5">
        <v>0</v>
      </c>
      <c r="AA4924" s="5">
        <v>0</v>
      </c>
      <c r="AB4924" s="5">
        <f t="shared" si="842"/>
        <v>0</v>
      </c>
      <c r="AC4924" s="5">
        <v>0</v>
      </c>
      <c r="AD4924" s="5">
        <v>0</v>
      </c>
      <c r="AE4924" s="5">
        <f t="shared" si="843"/>
        <v>0</v>
      </c>
      <c r="AF4924" s="5">
        <v>1</v>
      </c>
      <c r="AG4924" s="6">
        <v>44784</v>
      </c>
      <c r="AH4924" s="5">
        <v>1</v>
      </c>
      <c r="AI4924" s="5">
        <v>0</v>
      </c>
      <c r="AJ4924" s="5">
        <v>0</v>
      </c>
      <c r="AK4924" s="5">
        <f t="shared" si="844"/>
        <v>0</v>
      </c>
      <c r="AL4924" s="5">
        <v>0</v>
      </c>
      <c r="AM4924" s="5">
        <v>0</v>
      </c>
      <c r="AN4924" s="5">
        <f t="shared" si="845"/>
        <v>0</v>
      </c>
      <c r="AO4924" s="5">
        <v>0</v>
      </c>
      <c r="AP4924" s="5">
        <v>0</v>
      </c>
      <c r="AQ4924" s="5">
        <f t="shared" si="846"/>
        <v>0</v>
      </c>
      <c r="AR4924" s="5">
        <v>0</v>
      </c>
      <c r="AS4924" s="6"/>
      <c r="AT4924" s="5">
        <v>0</v>
      </c>
      <c r="AU4924" s="5">
        <v>0</v>
      </c>
      <c r="AV4924" t="str">
        <f t="shared" si="839"/>
        <v>N</v>
      </c>
      <c r="AW4924" t="s">
        <v>60</v>
      </c>
      <c r="AX4924" t="s">
        <v>445</v>
      </c>
      <c r="AY4924" t="s">
        <v>62</v>
      </c>
      <c r="AZ4924" t="s">
        <v>62</v>
      </c>
      <c r="BA4924" t="str">
        <f t="shared" si="840"/>
        <v>N</v>
      </c>
    </row>
    <row r="4925" spans="1:53">
      <c r="A4925" t="s">
        <v>436</v>
      </c>
      <c r="B4925" t="s">
        <v>54</v>
      </c>
      <c r="C4925" t="s">
        <v>89</v>
      </c>
      <c r="D4925">
        <v>2022</v>
      </c>
      <c r="F4925" t="s">
        <v>6777</v>
      </c>
      <c r="G4925" t="s">
        <v>11432</v>
      </c>
      <c r="H4925" t="s">
        <v>11433</v>
      </c>
      <c r="I4925" t="s">
        <v>11434</v>
      </c>
      <c r="J4925" t="s">
        <v>101</v>
      </c>
      <c r="K4925" t="s">
        <v>93</v>
      </c>
      <c r="L4925" s="5">
        <v>0</v>
      </c>
      <c r="M4925" s="5">
        <v>0</v>
      </c>
      <c r="N4925" s="5">
        <f t="shared" si="836"/>
        <v>0</v>
      </c>
      <c r="O4925" s="5">
        <v>0</v>
      </c>
      <c r="P4925" s="5">
        <v>0</v>
      </c>
      <c r="Q4925" s="5">
        <f t="shared" si="837"/>
        <v>0</v>
      </c>
      <c r="R4925" s="5">
        <v>0</v>
      </c>
      <c r="S4925" s="5">
        <v>0</v>
      </c>
      <c r="T4925" s="5">
        <f t="shared" si="838"/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f t="shared" si="841"/>
        <v>0</v>
      </c>
      <c r="Z4925" s="5">
        <v>0</v>
      </c>
      <c r="AA4925" s="5">
        <v>0</v>
      </c>
      <c r="AB4925" s="5">
        <f t="shared" si="842"/>
        <v>0</v>
      </c>
      <c r="AC4925" s="5">
        <v>0</v>
      </c>
      <c r="AD4925" s="5">
        <v>0</v>
      </c>
      <c r="AE4925" s="5">
        <f t="shared" si="843"/>
        <v>0</v>
      </c>
      <c r="AF4925" s="5">
        <v>1</v>
      </c>
      <c r="AG4925" s="6">
        <v>44825</v>
      </c>
      <c r="AH4925" s="5">
        <v>1</v>
      </c>
      <c r="AI4925" s="5">
        <v>0</v>
      </c>
      <c r="AJ4925" s="5">
        <v>0</v>
      </c>
      <c r="AK4925" s="5">
        <f t="shared" si="844"/>
        <v>0</v>
      </c>
      <c r="AL4925" s="5">
        <v>0</v>
      </c>
      <c r="AM4925" s="5">
        <v>0</v>
      </c>
      <c r="AN4925" s="5">
        <f t="shared" si="845"/>
        <v>0</v>
      </c>
      <c r="AO4925" s="5">
        <v>0</v>
      </c>
      <c r="AP4925" s="5">
        <v>0</v>
      </c>
      <c r="AQ4925" s="5">
        <f t="shared" si="846"/>
        <v>0</v>
      </c>
      <c r="AR4925" s="5">
        <v>0</v>
      </c>
      <c r="AS4925" s="6"/>
      <c r="AT4925" s="5">
        <v>0</v>
      </c>
      <c r="AU4925" s="5">
        <v>0</v>
      </c>
      <c r="AV4925" t="str">
        <f t="shared" si="839"/>
        <v>N</v>
      </c>
      <c r="AW4925" t="s">
        <v>60</v>
      </c>
      <c r="AX4925" t="s">
        <v>445</v>
      </c>
      <c r="AY4925" t="s">
        <v>62</v>
      </c>
      <c r="AZ4925" t="s">
        <v>62</v>
      </c>
      <c r="BA4925" t="str">
        <f t="shared" si="840"/>
        <v>N</v>
      </c>
    </row>
    <row r="4926" spans="1:53">
      <c r="A4926" t="s">
        <v>436</v>
      </c>
      <c r="B4926" t="s">
        <v>54</v>
      </c>
      <c r="C4926" t="s">
        <v>89</v>
      </c>
      <c r="D4926">
        <v>2022</v>
      </c>
      <c r="F4926" t="s">
        <v>11435</v>
      </c>
      <c r="G4926" t="s">
        <v>11436</v>
      </c>
      <c r="H4926" t="s">
        <v>11437</v>
      </c>
      <c r="I4926" t="s">
        <v>11438</v>
      </c>
      <c r="J4926" t="s">
        <v>101</v>
      </c>
      <c r="K4926" t="s">
        <v>93</v>
      </c>
      <c r="L4926" s="5">
        <v>0</v>
      </c>
      <c r="M4926" s="5">
        <v>0</v>
      </c>
      <c r="N4926" s="5">
        <f t="shared" si="836"/>
        <v>0</v>
      </c>
      <c r="O4926" s="5">
        <v>0</v>
      </c>
      <c r="P4926" s="5">
        <v>0</v>
      </c>
      <c r="Q4926" s="5">
        <f t="shared" si="837"/>
        <v>0</v>
      </c>
      <c r="R4926" s="5">
        <v>0</v>
      </c>
      <c r="S4926" s="5">
        <v>0</v>
      </c>
      <c r="T4926" s="5">
        <f t="shared" si="838"/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f t="shared" si="841"/>
        <v>0</v>
      </c>
      <c r="Z4926" s="5">
        <v>0</v>
      </c>
      <c r="AA4926" s="5">
        <v>0</v>
      </c>
      <c r="AB4926" s="5">
        <f t="shared" si="842"/>
        <v>0</v>
      </c>
      <c r="AC4926" s="5">
        <v>0</v>
      </c>
      <c r="AD4926" s="5">
        <v>0</v>
      </c>
      <c r="AE4926" s="5">
        <f t="shared" si="843"/>
        <v>0</v>
      </c>
      <c r="AF4926" s="5">
        <v>1</v>
      </c>
      <c r="AG4926" s="6">
        <v>44861</v>
      </c>
      <c r="AH4926" s="5">
        <v>1</v>
      </c>
      <c r="AI4926" s="5">
        <v>0</v>
      </c>
      <c r="AJ4926" s="5">
        <v>0</v>
      </c>
      <c r="AK4926" s="5">
        <f t="shared" si="844"/>
        <v>0</v>
      </c>
      <c r="AL4926" s="5">
        <v>0</v>
      </c>
      <c r="AM4926" s="5">
        <v>0</v>
      </c>
      <c r="AN4926" s="5">
        <f t="shared" si="845"/>
        <v>0</v>
      </c>
      <c r="AO4926" s="5">
        <v>0</v>
      </c>
      <c r="AP4926" s="5">
        <v>0</v>
      </c>
      <c r="AQ4926" s="5">
        <f t="shared" si="846"/>
        <v>0</v>
      </c>
      <c r="AR4926" s="5">
        <v>0</v>
      </c>
      <c r="AS4926" s="6"/>
      <c r="AT4926" s="5">
        <v>0</v>
      </c>
      <c r="AU4926" s="5">
        <v>0</v>
      </c>
      <c r="AV4926" t="str">
        <f t="shared" si="839"/>
        <v>N</v>
      </c>
      <c r="AW4926" t="s">
        <v>60</v>
      </c>
      <c r="AX4926" t="s">
        <v>445</v>
      </c>
      <c r="AY4926" t="s">
        <v>62</v>
      </c>
      <c r="AZ4926" t="s">
        <v>62</v>
      </c>
      <c r="BA4926" t="str">
        <f t="shared" si="840"/>
        <v>N</v>
      </c>
    </row>
    <row r="4927" spans="1:53">
      <c r="A4927" t="s">
        <v>53</v>
      </c>
      <c r="B4927" t="s">
        <v>54</v>
      </c>
      <c r="C4927" t="s">
        <v>55</v>
      </c>
      <c r="D4927">
        <v>2022</v>
      </c>
      <c r="F4927" t="s">
        <v>11439</v>
      </c>
      <c r="G4927" t="s">
        <v>11440</v>
      </c>
      <c r="I4927" t="s">
        <v>11441</v>
      </c>
      <c r="J4927" t="s">
        <v>255</v>
      </c>
      <c r="K4927" t="s">
        <v>59</v>
      </c>
      <c r="L4927" s="5">
        <v>0</v>
      </c>
      <c r="M4927" s="5">
        <v>0</v>
      </c>
      <c r="N4927" s="5">
        <f t="shared" si="836"/>
        <v>0</v>
      </c>
      <c r="O4927" s="5">
        <v>0</v>
      </c>
      <c r="P4927" s="5">
        <v>0</v>
      </c>
      <c r="Q4927" s="5">
        <f t="shared" si="837"/>
        <v>0</v>
      </c>
      <c r="R4927" s="5">
        <v>0</v>
      </c>
      <c r="S4927" s="5">
        <v>0</v>
      </c>
      <c r="T4927" s="5">
        <f t="shared" si="838"/>
        <v>0</v>
      </c>
      <c r="U4927" s="5">
        <v>3</v>
      </c>
      <c r="V4927" s="5">
        <v>3</v>
      </c>
      <c r="W4927" s="5">
        <v>0</v>
      </c>
      <c r="X4927" s="5">
        <v>0</v>
      </c>
      <c r="Y4927" s="5">
        <f t="shared" si="841"/>
        <v>0</v>
      </c>
      <c r="Z4927" s="5">
        <v>0</v>
      </c>
      <c r="AA4927" s="5">
        <v>0</v>
      </c>
      <c r="AB4927" s="5">
        <f t="shared" si="842"/>
        <v>0</v>
      </c>
      <c r="AC4927" s="5">
        <v>0</v>
      </c>
      <c r="AD4927" s="5">
        <v>0</v>
      </c>
      <c r="AE4927" s="5">
        <f t="shared" si="843"/>
        <v>0</v>
      </c>
      <c r="AF4927" s="5">
        <v>3</v>
      </c>
      <c r="AG4927" s="6">
        <v>44628</v>
      </c>
      <c r="AH4927" s="5">
        <v>3</v>
      </c>
      <c r="AI4927" s="5">
        <v>0</v>
      </c>
      <c r="AJ4927" s="5">
        <v>0</v>
      </c>
      <c r="AK4927" s="5">
        <f t="shared" si="844"/>
        <v>0</v>
      </c>
      <c r="AL4927" s="5">
        <v>0</v>
      </c>
      <c r="AM4927" s="5">
        <v>0</v>
      </c>
      <c r="AN4927" s="5">
        <f t="shared" si="845"/>
        <v>0</v>
      </c>
      <c r="AO4927" s="5">
        <v>0</v>
      </c>
      <c r="AP4927" s="5">
        <v>0</v>
      </c>
      <c r="AQ4927" s="5">
        <f t="shared" si="846"/>
        <v>0</v>
      </c>
      <c r="AR4927" s="5">
        <v>3</v>
      </c>
      <c r="AS4927" s="6">
        <v>44700</v>
      </c>
      <c r="AT4927" s="5">
        <v>3</v>
      </c>
      <c r="AU4927" s="5">
        <v>0</v>
      </c>
      <c r="AV4927" t="str">
        <f t="shared" si="839"/>
        <v>N</v>
      </c>
      <c r="AW4927" t="s">
        <v>60</v>
      </c>
      <c r="AX4927" t="s">
        <v>61</v>
      </c>
      <c r="AY4927" t="s">
        <v>62</v>
      </c>
      <c r="AZ4927" t="s">
        <v>62</v>
      </c>
      <c r="BA4927" t="str">
        <f t="shared" si="840"/>
        <v>N</v>
      </c>
    </row>
    <row r="4928" spans="1:53">
      <c r="A4928" t="s">
        <v>1460</v>
      </c>
      <c r="B4928" t="s">
        <v>54</v>
      </c>
      <c r="C4928" t="s">
        <v>89</v>
      </c>
      <c r="D4928">
        <v>2022</v>
      </c>
      <c r="F4928" t="s">
        <v>11442</v>
      </c>
      <c r="G4928" t="s">
        <v>11443</v>
      </c>
      <c r="H4928" t="s">
        <v>9316</v>
      </c>
      <c r="I4928" t="s">
        <v>9513</v>
      </c>
      <c r="J4928" t="s">
        <v>101</v>
      </c>
      <c r="K4928" t="s">
        <v>93</v>
      </c>
      <c r="L4928" s="5">
        <v>0</v>
      </c>
      <c r="M4928" s="5">
        <v>0</v>
      </c>
      <c r="N4928" s="5">
        <f t="shared" si="836"/>
        <v>0</v>
      </c>
      <c r="O4928" s="5">
        <v>0</v>
      </c>
      <c r="P4928" s="5">
        <v>0</v>
      </c>
      <c r="Q4928" s="5">
        <f t="shared" si="837"/>
        <v>0</v>
      </c>
      <c r="R4928" s="5">
        <v>0</v>
      </c>
      <c r="S4928" s="5">
        <v>0</v>
      </c>
      <c r="T4928" s="5">
        <f t="shared" si="838"/>
        <v>0</v>
      </c>
      <c r="U4928" s="5">
        <v>1</v>
      </c>
      <c r="V4928" s="5">
        <v>1</v>
      </c>
      <c r="W4928" s="5">
        <v>0</v>
      </c>
      <c r="X4928" s="5">
        <v>0</v>
      </c>
      <c r="Y4928" s="5">
        <f t="shared" si="841"/>
        <v>0</v>
      </c>
      <c r="Z4928" s="5">
        <v>0</v>
      </c>
      <c r="AA4928" s="5">
        <v>0</v>
      </c>
      <c r="AB4928" s="5">
        <f t="shared" si="842"/>
        <v>0</v>
      </c>
      <c r="AC4928" s="5">
        <v>0</v>
      </c>
      <c r="AD4928" s="5">
        <v>0</v>
      </c>
      <c r="AE4928" s="5">
        <f t="shared" si="843"/>
        <v>0</v>
      </c>
      <c r="AF4928" s="5">
        <v>1</v>
      </c>
      <c r="AG4928" s="6">
        <v>44579</v>
      </c>
      <c r="AH4928" s="5">
        <v>1</v>
      </c>
      <c r="AI4928" s="5">
        <v>0</v>
      </c>
      <c r="AJ4928" s="5">
        <v>0</v>
      </c>
      <c r="AK4928" s="5">
        <f t="shared" si="844"/>
        <v>0</v>
      </c>
      <c r="AL4928" s="5">
        <v>0</v>
      </c>
      <c r="AM4928" s="5">
        <v>0</v>
      </c>
      <c r="AN4928" s="5">
        <f t="shared" si="845"/>
        <v>0</v>
      </c>
      <c r="AO4928" s="5">
        <v>0</v>
      </c>
      <c r="AP4928" s="5">
        <v>0</v>
      </c>
      <c r="AQ4928" s="5">
        <f t="shared" si="846"/>
        <v>0</v>
      </c>
      <c r="AR4928" s="5">
        <v>1</v>
      </c>
      <c r="AS4928" s="6">
        <v>44776</v>
      </c>
      <c r="AT4928" s="5">
        <v>1</v>
      </c>
      <c r="AU4928" s="5">
        <v>0</v>
      </c>
      <c r="AV4928" t="str">
        <f t="shared" si="839"/>
        <v>N</v>
      </c>
      <c r="AW4928" t="s">
        <v>60</v>
      </c>
      <c r="AX4928" t="s">
        <v>60</v>
      </c>
      <c r="AY4928" t="s">
        <v>62</v>
      </c>
      <c r="AZ4928" t="s">
        <v>62</v>
      </c>
      <c r="BA4928" t="str">
        <f t="shared" si="840"/>
        <v>N</v>
      </c>
    </row>
    <row r="4929" spans="1:53">
      <c r="A4929" t="s">
        <v>1460</v>
      </c>
      <c r="B4929" t="s">
        <v>54</v>
      </c>
      <c r="C4929" t="s">
        <v>89</v>
      </c>
      <c r="D4929">
        <v>2022</v>
      </c>
      <c r="F4929" t="s">
        <v>11444</v>
      </c>
      <c r="G4929" t="s">
        <v>11445</v>
      </c>
      <c r="H4929" t="s">
        <v>9316</v>
      </c>
      <c r="I4929" t="s">
        <v>9513</v>
      </c>
      <c r="J4929" t="s">
        <v>101</v>
      </c>
      <c r="K4929" t="s">
        <v>93</v>
      </c>
      <c r="L4929" s="5">
        <v>0</v>
      </c>
      <c r="M4929" s="5">
        <v>0</v>
      </c>
      <c r="N4929" s="5">
        <f t="shared" si="836"/>
        <v>0</v>
      </c>
      <c r="O4929" s="5">
        <v>0</v>
      </c>
      <c r="P4929" s="5">
        <v>0</v>
      </c>
      <c r="Q4929" s="5">
        <f t="shared" si="837"/>
        <v>0</v>
      </c>
      <c r="R4929" s="5">
        <v>0</v>
      </c>
      <c r="S4929" s="5">
        <v>0</v>
      </c>
      <c r="T4929" s="5">
        <f t="shared" si="838"/>
        <v>0</v>
      </c>
      <c r="U4929" s="5">
        <v>1</v>
      </c>
      <c r="V4929" s="5">
        <v>1</v>
      </c>
      <c r="W4929" s="5">
        <v>0</v>
      </c>
      <c r="X4929" s="5">
        <v>0</v>
      </c>
      <c r="Y4929" s="5">
        <f t="shared" si="841"/>
        <v>0</v>
      </c>
      <c r="Z4929" s="5">
        <v>0</v>
      </c>
      <c r="AA4929" s="5">
        <v>0</v>
      </c>
      <c r="AB4929" s="5">
        <f t="shared" si="842"/>
        <v>0</v>
      </c>
      <c r="AC4929" s="5">
        <v>0</v>
      </c>
      <c r="AD4929" s="5">
        <v>0</v>
      </c>
      <c r="AE4929" s="5">
        <f t="shared" si="843"/>
        <v>0</v>
      </c>
      <c r="AF4929" s="5">
        <v>1</v>
      </c>
      <c r="AG4929" s="6">
        <v>44663</v>
      </c>
      <c r="AH4929" s="5">
        <v>1</v>
      </c>
      <c r="AI4929" s="5">
        <v>0</v>
      </c>
      <c r="AJ4929" s="5">
        <v>0</v>
      </c>
      <c r="AK4929" s="5">
        <f t="shared" si="844"/>
        <v>0</v>
      </c>
      <c r="AL4929" s="5">
        <v>0</v>
      </c>
      <c r="AM4929" s="5">
        <v>0</v>
      </c>
      <c r="AN4929" s="5">
        <f t="shared" si="845"/>
        <v>0</v>
      </c>
      <c r="AO4929" s="5">
        <v>0</v>
      </c>
      <c r="AP4929" s="5">
        <v>0</v>
      </c>
      <c r="AQ4929" s="5">
        <f t="shared" si="846"/>
        <v>0</v>
      </c>
      <c r="AR4929" s="5">
        <v>1</v>
      </c>
      <c r="AS4929" s="6">
        <v>44859</v>
      </c>
      <c r="AT4929" s="5">
        <v>1</v>
      </c>
      <c r="AU4929" s="5">
        <v>0</v>
      </c>
      <c r="AV4929" t="str">
        <f t="shared" si="839"/>
        <v>N</v>
      </c>
      <c r="AW4929" t="s">
        <v>60</v>
      </c>
      <c r="AX4929" t="s">
        <v>60</v>
      </c>
      <c r="AY4929" t="s">
        <v>62</v>
      </c>
      <c r="AZ4929" t="s">
        <v>62</v>
      </c>
      <c r="BA4929" t="str">
        <f t="shared" si="840"/>
        <v>N</v>
      </c>
    </row>
    <row r="4930" spans="1:53">
      <c r="A4930" t="s">
        <v>1460</v>
      </c>
      <c r="B4930" t="s">
        <v>54</v>
      </c>
      <c r="C4930" t="s">
        <v>89</v>
      </c>
      <c r="D4930">
        <v>2022</v>
      </c>
      <c r="F4930" t="s">
        <v>11446</v>
      </c>
      <c r="G4930" t="s">
        <v>11447</v>
      </c>
      <c r="H4930" t="s">
        <v>9316</v>
      </c>
      <c r="I4930" t="s">
        <v>9513</v>
      </c>
      <c r="J4930" t="s">
        <v>101</v>
      </c>
      <c r="K4930" t="s">
        <v>93</v>
      </c>
      <c r="L4930" s="5">
        <v>0</v>
      </c>
      <c r="M4930" s="5">
        <v>0</v>
      </c>
      <c r="N4930" s="5">
        <f t="shared" ref="N4930:N4993" si="847">L4930+M4930</f>
        <v>0</v>
      </c>
      <c r="O4930" s="5">
        <v>0</v>
      </c>
      <c r="P4930" s="5">
        <v>0</v>
      </c>
      <c r="Q4930" s="5">
        <f t="shared" ref="Q4930:Q4993" si="848">O4930+P4930</f>
        <v>0</v>
      </c>
      <c r="R4930" s="5">
        <v>0</v>
      </c>
      <c r="S4930" s="5">
        <v>0</v>
      </c>
      <c r="T4930" s="5">
        <f t="shared" ref="T4930:T4993" si="849">R4930+S4930</f>
        <v>0</v>
      </c>
      <c r="U4930" s="5">
        <v>1</v>
      </c>
      <c r="V4930" s="5">
        <v>1</v>
      </c>
      <c r="W4930" s="5">
        <v>0</v>
      </c>
      <c r="X4930" s="5">
        <v>0</v>
      </c>
      <c r="Y4930" s="5">
        <f t="shared" si="841"/>
        <v>0</v>
      </c>
      <c r="Z4930" s="5">
        <v>0</v>
      </c>
      <c r="AA4930" s="5">
        <v>0</v>
      </c>
      <c r="AB4930" s="5">
        <f t="shared" si="842"/>
        <v>0</v>
      </c>
      <c r="AC4930" s="5">
        <v>0</v>
      </c>
      <c r="AD4930" s="5">
        <v>0</v>
      </c>
      <c r="AE4930" s="5">
        <f t="shared" si="843"/>
        <v>0</v>
      </c>
      <c r="AF4930" s="5">
        <v>1</v>
      </c>
      <c r="AG4930" s="6">
        <v>44663</v>
      </c>
      <c r="AH4930" s="5">
        <v>1</v>
      </c>
      <c r="AI4930" s="5">
        <v>0</v>
      </c>
      <c r="AJ4930" s="5">
        <v>0</v>
      </c>
      <c r="AK4930" s="5">
        <f t="shared" si="844"/>
        <v>0</v>
      </c>
      <c r="AL4930" s="5">
        <v>0</v>
      </c>
      <c r="AM4930" s="5">
        <v>0</v>
      </c>
      <c r="AN4930" s="5">
        <f t="shared" si="845"/>
        <v>0</v>
      </c>
      <c r="AO4930" s="5">
        <v>0</v>
      </c>
      <c r="AP4930" s="5">
        <v>0</v>
      </c>
      <c r="AQ4930" s="5">
        <f t="shared" si="846"/>
        <v>0</v>
      </c>
      <c r="AR4930" s="5">
        <v>1</v>
      </c>
      <c r="AS4930" s="6">
        <v>44848</v>
      </c>
      <c r="AT4930" s="5">
        <v>1</v>
      </c>
      <c r="AU4930" s="5">
        <v>0</v>
      </c>
      <c r="AV4930" t="str">
        <f t="shared" ref="AV4930:AV4993" si="850">IF(AU4930 &gt; 0, "Y", "N")</f>
        <v>N</v>
      </c>
      <c r="AW4930" t="s">
        <v>60</v>
      </c>
      <c r="AX4930" t="s">
        <v>60</v>
      </c>
      <c r="AY4930" t="s">
        <v>62</v>
      </c>
      <c r="AZ4930" t="s">
        <v>62</v>
      </c>
      <c r="BA4930" t="str">
        <f t="shared" ref="BA4930:BA4993" si="851">IF(OR(L4930&gt;0, O4930&gt;0, R4930&gt;0, W4930&gt;0, Z4930&gt;0, AC4930&gt;0, AI4930&gt;0, AL4930&gt;0, AO4930&gt;0, M4930&gt;0), "Y", "N")</f>
        <v>N</v>
      </c>
    </row>
    <row r="4931" spans="1:53">
      <c r="A4931" t="s">
        <v>1460</v>
      </c>
      <c r="B4931" t="s">
        <v>54</v>
      </c>
      <c r="C4931" t="s">
        <v>89</v>
      </c>
      <c r="D4931">
        <v>2022</v>
      </c>
      <c r="F4931" t="s">
        <v>11448</v>
      </c>
      <c r="G4931" t="s">
        <v>11449</v>
      </c>
      <c r="H4931" t="s">
        <v>9316</v>
      </c>
      <c r="I4931" t="s">
        <v>9513</v>
      </c>
      <c r="J4931" t="s">
        <v>101</v>
      </c>
      <c r="K4931" t="s">
        <v>93</v>
      </c>
      <c r="L4931" s="5">
        <v>0</v>
      </c>
      <c r="M4931" s="5">
        <v>0</v>
      </c>
      <c r="N4931" s="5">
        <f t="shared" si="847"/>
        <v>0</v>
      </c>
      <c r="O4931" s="5">
        <v>0</v>
      </c>
      <c r="P4931" s="5">
        <v>0</v>
      </c>
      <c r="Q4931" s="5">
        <f t="shared" si="848"/>
        <v>0</v>
      </c>
      <c r="R4931" s="5">
        <v>0</v>
      </c>
      <c r="S4931" s="5">
        <v>0</v>
      </c>
      <c r="T4931" s="5">
        <f t="shared" si="849"/>
        <v>0</v>
      </c>
      <c r="U4931" s="5">
        <v>1</v>
      </c>
      <c r="V4931" s="5">
        <v>1</v>
      </c>
      <c r="W4931" s="5">
        <v>0</v>
      </c>
      <c r="X4931" s="5">
        <v>0</v>
      </c>
      <c r="Y4931" s="5">
        <f t="shared" ref="Y4931:Y4994" si="852">W4931+X4931</f>
        <v>0</v>
      </c>
      <c r="Z4931" s="5">
        <v>0</v>
      </c>
      <c r="AA4931" s="5">
        <v>0</v>
      </c>
      <c r="AB4931" s="5">
        <f t="shared" ref="AB4931:AB4994" si="853">SUM(Z4931:AA4931)</f>
        <v>0</v>
      </c>
      <c r="AC4931" s="5">
        <v>0</v>
      </c>
      <c r="AD4931" s="5">
        <v>0</v>
      </c>
      <c r="AE4931" s="5">
        <f t="shared" ref="AE4931:AE4994" si="854">SUM(AC4931:AD4931)</f>
        <v>0</v>
      </c>
      <c r="AF4931" s="5">
        <v>1</v>
      </c>
      <c r="AG4931" s="6">
        <v>44579</v>
      </c>
      <c r="AH4931" s="5">
        <v>1</v>
      </c>
      <c r="AI4931" s="5">
        <v>0</v>
      </c>
      <c r="AJ4931" s="5">
        <v>0</v>
      </c>
      <c r="AK4931" s="5">
        <f t="shared" ref="AK4931:AK4994" si="855">SUM(AI4931:AJ4931)</f>
        <v>0</v>
      </c>
      <c r="AL4931" s="5">
        <v>0</v>
      </c>
      <c r="AM4931" s="5">
        <v>0</v>
      </c>
      <c r="AN4931" s="5">
        <f t="shared" ref="AN4931:AN4994" si="856">SUM(AL4931:AM4931)</f>
        <v>0</v>
      </c>
      <c r="AO4931" s="5">
        <v>0</v>
      </c>
      <c r="AP4931" s="5">
        <v>0</v>
      </c>
      <c r="AQ4931" s="5">
        <f t="shared" ref="AQ4931:AQ4994" si="857">SUM(AO4931:AP4931)</f>
        <v>0</v>
      </c>
      <c r="AR4931" s="5">
        <v>1</v>
      </c>
      <c r="AS4931" s="6">
        <v>44742</v>
      </c>
      <c r="AT4931" s="5">
        <v>1</v>
      </c>
      <c r="AU4931" s="5">
        <v>0</v>
      </c>
      <c r="AV4931" t="str">
        <f t="shared" si="850"/>
        <v>N</v>
      </c>
      <c r="AW4931" t="s">
        <v>60</v>
      </c>
      <c r="AX4931" t="s">
        <v>60</v>
      </c>
      <c r="AY4931" t="s">
        <v>62</v>
      </c>
      <c r="AZ4931" t="s">
        <v>62</v>
      </c>
      <c r="BA4931" t="str">
        <f t="shared" si="851"/>
        <v>N</v>
      </c>
    </row>
    <row r="4932" spans="1:53">
      <c r="A4932" t="s">
        <v>1460</v>
      </c>
      <c r="B4932" t="s">
        <v>54</v>
      </c>
      <c r="C4932" t="s">
        <v>89</v>
      </c>
      <c r="D4932">
        <v>2022</v>
      </c>
      <c r="F4932" t="s">
        <v>11450</v>
      </c>
      <c r="G4932" t="s">
        <v>11451</v>
      </c>
      <c r="H4932" t="s">
        <v>9316</v>
      </c>
      <c r="I4932" t="s">
        <v>9513</v>
      </c>
      <c r="J4932" t="s">
        <v>101</v>
      </c>
      <c r="K4932" t="s">
        <v>93</v>
      </c>
      <c r="L4932" s="5">
        <v>0</v>
      </c>
      <c r="M4932" s="5">
        <v>0</v>
      </c>
      <c r="N4932" s="5">
        <f t="shared" si="847"/>
        <v>0</v>
      </c>
      <c r="O4932" s="5">
        <v>0</v>
      </c>
      <c r="P4932" s="5">
        <v>0</v>
      </c>
      <c r="Q4932" s="5">
        <f t="shared" si="848"/>
        <v>0</v>
      </c>
      <c r="R4932" s="5">
        <v>0</v>
      </c>
      <c r="S4932" s="5">
        <v>0</v>
      </c>
      <c r="T4932" s="5">
        <f t="shared" si="849"/>
        <v>0</v>
      </c>
      <c r="U4932" s="5">
        <v>1</v>
      </c>
      <c r="V4932" s="5">
        <v>1</v>
      </c>
      <c r="W4932" s="5">
        <v>0</v>
      </c>
      <c r="X4932" s="5">
        <v>0</v>
      </c>
      <c r="Y4932" s="5">
        <f t="shared" si="852"/>
        <v>0</v>
      </c>
      <c r="Z4932" s="5">
        <v>0</v>
      </c>
      <c r="AA4932" s="5">
        <v>0</v>
      </c>
      <c r="AB4932" s="5">
        <f t="shared" si="853"/>
        <v>0</v>
      </c>
      <c r="AC4932" s="5">
        <v>0</v>
      </c>
      <c r="AD4932" s="5">
        <v>0</v>
      </c>
      <c r="AE4932" s="5">
        <f t="shared" si="854"/>
        <v>0</v>
      </c>
      <c r="AF4932" s="5">
        <v>1</v>
      </c>
      <c r="AG4932" s="6">
        <v>44579</v>
      </c>
      <c r="AH4932" s="5">
        <v>1</v>
      </c>
      <c r="AI4932" s="5">
        <v>0</v>
      </c>
      <c r="AJ4932" s="5">
        <v>0</v>
      </c>
      <c r="AK4932" s="5">
        <f t="shared" si="855"/>
        <v>0</v>
      </c>
      <c r="AL4932" s="5">
        <v>0</v>
      </c>
      <c r="AM4932" s="5">
        <v>0</v>
      </c>
      <c r="AN4932" s="5">
        <f t="shared" si="856"/>
        <v>0</v>
      </c>
      <c r="AO4932" s="5">
        <v>0</v>
      </c>
      <c r="AP4932" s="5">
        <v>0</v>
      </c>
      <c r="AQ4932" s="5">
        <f t="shared" si="857"/>
        <v>0</v>
      </c>
      <c r="AR4932" s="5">
        <v>1</v>
      </c>
      <c r="AS4932" s="6">
        <v>44754</v>
      </c>
      <c r="AT4932" s="5">
        <v>1</v>
      </c>
      <c r="AU4932" s="5">
        <v>0</v>
      </c>
      <c r="AV4932" t="str">
        <f t="shared" si="850"/>
        <v>N</v>
      </c>
      <c r="AW4932" t="s">
        <v>60</v>
      </c>
      <c r="AX4932" t="s">
        <v>60</v>
      </c>
      <c r="AY4932" t="s">
        <v>62</v>
      </c>
      <c r="AZ4932" t="s">
        <v>62</v>
      </c>
      <c r="BA4932" t="str">
        <f t="shared" si="851"/>
        <v>N</v>
      </c>
    </row>
    <row r="4933" spans="1:53">
      <c r="A4933" t="s">
        <v>1460</v>
      </c>
      <c r="B4933" t="s">
        <v>54</v>
      </c>
      <c r="C4933" t="s">
        <v>89</v>
      </c>
      <c r="D4933">
        <v>2022</v>
      </c>
      <c r="F4933" t="s">
        <v>11452</v>
      </c>
      <c r="G4933" t="s">
        <v>11453</v>
      </c>
      <c r="H4933" t="s">
        <v>9316</v>
      </c>
      <c r="I4933" t="s">
        <v>9513</v>
      </c>
      <c r="J4933" t="s">
        <v>101</v>
      </c>
      <c r="K4933" t="s">
        <v>93</v>
      </c>
      <c r="L4933" s="5">
        <v>0</v>
      </c>
      <c r="M4933" s="5">
        <v>0</v>
      </c>
      <c r="N4933" s="5">
        <f t="shared" si="847"/>
        <v>0</v>
      </c>
      <c r="O4933" s="5">
        <v>0</v>
      </c>
      <c r="P4933" s="5">
        <v>0</v>
      </c>
      <c r="Q4933" s="5">
        <f t="shared" si="848"/>
        <v>0</v>
      </c>
      <c r="R4933" s="5">
        <v>0</v>
      </c>
      <c r="S4933" s="5">
        <v>0</v>
      </c>
      <c r="T4933" s="5">
        <f t="shared" si="849"/>
        <v>0</v>
      </c>
      <c r="U4933" s="5">
        <v>1</v>
      </c>
      <c r="V4933" s="5">
        <v>1</v>
      </c>
      <c r="W4933" s="5">
        <v>0</v>
      </c>
      <c r="X4933" s="5">
        <v>0</v>
      </c>
      <c r="Y4933" s="5">
        <f t="shared" si="852"/>
        <v>0</v>
      </c>
      <c r="Z4933" s="5">
        <v>0</v>
      </c>
      <c r="AA4933" s="5">
        <v>0</v>
      </c>
      <c r="AB4933" s="5">
        <f t="shared" si="853"/>
        <v>0</v>
      </c>
      <c r="AC4933" s="5">
        <v>0</v>
      </c>
      <c r="AD4933" s="5">
        <v>0</v>
      </c>
      <c r="AE4933" s="5">
        <f t="shared" si="854"/>
        <v>0</v>
      </c>
      <c r="AF4933" s="5">
        <v>1</v>
      </c>
      <c r="AG4933" s="6">
        <v>44579</v>
      </c>
      <c r="AH4933" s="5">
        <v>1</v>
      </c>
      <c r="AI4933" s="5">
        <v>0</v>
      </c>
      <c r="AJ4933" s="5">
        <v>0</v>
      </c>
      <c r="AK4933" s="5">
        <f t="shared" si="855"/>
        <v>0</v>
      </c>
      <c r="AL4933" s="5">
        <v>0</v>
      </c>
      <c r="AM4933" s="5">
        <v>0</v>
      </c>
      <c r="AN4933" s="5">
        <f t="shared" si="856"/>
        <v>0</v>
      </c>
      <c r="AO4933" s="5">
        <v>0</v>
      </c>
      <c r="AP4933" s="5">
        <v>0</v>
      </c>
      <c r="AQ4933" s="5">
        <f t="shared" si="857"/>
        <v>0</v>
      </c>
      <c r="AR4933" s="5">
        <v>1</v>
      </c>
      <c r="AS4933" s="6">
        <v>44754</v>
      </c>
      <c r="AT4933" s="5">
        <v>1</v>
      </c>
      <c r="AU4933" s="5">
        <v>0</v>
      </c>
      <c r="AV4933" t="str">
        <f t="shared" si="850"/>
        <v>N</v>
      </c>
      <c r="AW4933" t="s">
        <v>60</v>
      </c>
      <c r="AX4933" t="s">
        <v>60</v>
      </c>
      <c r="AY4933" t="s">
        <v>62</v>
      </c>
      <c r="AZ4933" t="s">
        <v>62</v>
      </c>
      <c r="BA4933" t="str">
        <f t="shared" si="851"/>
        <v>N</v>
      </c>
    </row>
    <row r="4934" spans="1:53">
      <c r="A4934" t="s">
        <v>1460</v>
      </c>
      <c r="B4934" t="s">
        <v>54</v>
      </c>
      <c r="C4934" t="s">
        <v>89</v>
      </c>
      <c r="D4934">
        <v>2022</v>
      </c>
      <c r="F4934" t="s">
        <v>11454</v>
      </c>
      <c r="G4934" t="s">
        <v>11455</v>
      </c>
      <c r="H4934" t="s">
        <v>9316</v>
      </c>
      <c r="I4934" t="s">
        <v>9513</v>
      </c>
      <c r="J4934" t="s">
        <v>101</v>
      </c>
      <c r="K4934" t="s">
        <v>93</v>
      </c>
      <c r="L4934" s="5">
        <v>0</v>
      </c>
      <c r="M4934" s="5">
        <v>0</v>
      </c>
      <c r="N4934" s="5">
        <f t="shared" si="847"/>
        <v>0</v>
      </c>
      <c r="O4934" s="5">
        <v>0</v>
      </c>
      <c r="P4934" s="5">
        <v>0</v>
      </c>
      <c r="Q4934" s="5">
        <f t="shared" si="848"/>
        <v>0</v>
      </c>
      <c r="R4934" s="5">
        <v>0</v>
      </c>
      <c r="S4934" s="5">
        <v>0</v>
      </c>
      <c r="T4934" s="5">
        <f t="shared" si="849"/>
        <v>0</v>
      </c>
      <c r="U4934" s="5">
        <v>1</v>
      </c>
      <c r="V4934" s="5">
        <v>1</v>
      </c>
      <c r="W4934" s="5">
        <v>0</v>
      </c>
      <c r="X4934" s="5">
        <v>0</v>
      </c>
      <c r="Y4934" s="5">
        <f t="shared" si="852"/>
        <v>0</v>
      </c>
      <c r="Z4934" s="5">
        <v>0</v>
      </c>
      <c r="AA4934" s="5">
        <v>0</v>
      </c>
      <c r="AB4934" s="5">
        <f t="shared" si="853"/>
        <v>0</v>
      </c>
      <c r="AC4934" s="5">
        <v>0</v>
      </c>
      <c r="AD4934" s="5">
        <v>0</v>
      </c>
      <c r="AE4934" s="5">
        <f t="shared" si="854"/>
        <v>0</v>
      </c>
      <c r="AF4934" s="5">
        <v>1</v>
      </c>
      <c r="AG4934" s="6">
        <v>44579</v>
      </c>
      <c r="AH4934" s="5">
        <v>1</v>
      </c>
      <c r="AI4934" s="5">
        <v>0</v>
      </c>
      <c r="AJ4934" s="5">
        <v>0</v>
      </c>
      <c r="AK4934" s="5">
        <f t="shared" si="855"/>
        <v>0</v>
      </c>
      <c r="AL4934" s="5">
        <v>0</v>
      </c>
      <c r="AM4934" s="5">
        <v>0</v>
      </c>
      <c r="AN4934" s="5">
        <f t="shared" si="856"/>
        <v>0</v>
      </c>
      <c r="AO4934" s="5">
        <v>0</v>
      </c>
      <c r="AP4934" s="5">
        <v>0</v>
      </c>
      <c r="AQ4934" s="5">
        <f t="shared" si="857"/>
        <v>0</v>
      </c>
      <c r="AR4934" s="5">
        <v>1</v>
      </c>
      <c r="AS4934" s="6">
        <v>44728</v>
      </c>
      <c r="AT4934" s="5">
        <v>1</v>
      </c>
      <c r="AU4934" s="5">
        <v>0</v>
      </c>
      <c r="AV4934" t="str">
        <f t="shared" si="850"/>
        <v>N</v>
      </c>
      <c r="AW4934" t="s">
        <v>60</v>
      </c>
      <c r="AX4934" t="s">
        <v>60</v>
      </c>
      <c r="AY4934" t="s">
        <v>62</v>
      </c>
      <c r="AZ4934" t="s">
        <v>62</v>
      </c>
      <c r="BA4934" t="str">
        <f t="shared" si="851"/>
        <v>N</v>
      </c>
    </row>
    <row r="4935" spans="1:53">
      <c r="A4935" t="s">
        <v>1460</v>
      </c>
      <c r="B4935" t="s">
        <v>54</v>
      </c>
      <c r="C4935" t="s">
        <v>89</v>
      </c>
      <c r="D4935">
        <v>2022</v>
      </c>
      <c r="F4935" t="s">
        <v>11456</v>
      </c>
      <c r="G4935" t="s">
        <v>11457</v>
      </c>
      <c r="H4935" t="s">
        <v>9316</v>
      </c>
      <c r="I4935" t="s">
        <v>9513</v>
      </c>
      <c r="J4935" t="s">
        <v>101</v>
      </c>
      <c r="K4935" t="s">
        <v>93</v>
      </c>
      <c r="L4935" s="5">
        <v>0</v>
      </c>
      <c r="M4935" s="5">
        <v>0</v>
      </c>
      <c r="N4935" s="5">
        <f t="shared" si="847"/>
        <v>0</v>
      </c>
      <c r="O4935" s="5">
        <v>0</v>
      </c>
      <c r="P4935" s="5">
        <v>0</v>
      </c>
      <c r="Q4935" s="5">
        <f t="shared" si="848"/>
        <v>0</v>
      </c>
      <c r="R4935" s="5">
        <v>0</v>
      </c>
      <c r="S4935" s="5">
        <v>0</v>
      </c>
      <c r="T4935" s="5">
        <f t="shared" si="849"/>
        <v>0</v>
      </c>
      <c r="U4935" s="5">
        <v>1</v>
      </c>
      <c r="V4935" s="5">
        <v>1</v>
      </c>
      <c r="W4935" s="5">
        <v>0</v>
      </c>
      <c r="X4935" s="5">
        <v>0</v>
      </c>
      <c r="Y4935" s="5">
        <f t="shared" si="852"/>
        <v>0</v>
      </c>
      <c r="Z4935" s="5">
        <v>0</v>
      </c>
      <c r="AA4935" s="5">
        <v>0</v>
      </c>
      <c r="AB4935" s="5">
        <f t="shared" si="853"/>
        <v>0</v>
      </c>
      <c r="AC4935" s="5">
        <v>0</v>
      </c>
      <c r="AD4935" s="5">
        <v>0</v>
      </c>
      <c r="AE4935" s="5">
        <f t="shared" si="854"/>
        <v>0</v>
      </c>
      <c r="AF4935" s="5">
        <v>1</v>
      </c>
      <c r="AG4935" s="6">
        <v>44663</v>
      </c>
      <c r="AH4935" s="5">
        <v>1</v>
      </c>
      <c r="AI4935" s="5">
        <v>0</v>
      </c>
      <c r="AJ4935" s="5">
        <v>0</v>
      </c>
      <c r="AK4935" s="5">
        <f t="shared" si="855"/>
        <v>0</v>
      </c>
      <c r="AL4935" s="5">
        <v>0</v>
      </c>
      <c r="AM4935" s="5">
        <v>0</v>
      </c>
      <c r="AN4935" s="5">
        <f t="shared" si="856"/>
        <v>0</v>
      </c>
      <c r="AO4935" s="5">
        <v>0</v>
      </c>
      <c r="AP4935" s="5">
        <v>0</v>
      </c>
      <c r="AQ4935" s="5">
        <f t="shared" si="857"/>
        <v>0</v>
      </c>
      <c r="AR4935" s="5">
        <v>1</v>
      </c>
      <c r="AS4935" s="6">
        <v>44841</v>
      </c>
      <c r="AT4935" s="5">
        <v>1</v>
      </c>
      <c r="AU4935" s="5">
        <v>0</v>
      </c>
      <c r="AV4935" t="str">
        <f t="shared" si="850"/>
        <v>N</v>
      </c>
      <c r="AW4935" t="s">
        <v>60</v>
      </c>
      <c r="AX4935" t="s">
        <v>60</v>
      </c>
      <c r="AY4935" t="s">
        <v>62</v>
      </c>
      <c r="AZ4935" t="s">
        <v>62</v>
      </c>
      <c r="BA4935" t="str">
        <f t="shared" si="851"/>
        <v>N</v>
      </c>
    </row>
    <row r="4936" spans="1:53">
      <c r="A4936" t="s">
        <v>1460</v>
      </c>
      <c r="B4936" t="s">
        <v>54</v>
      </c>
      <c r="C4936" t="s">
        <v>89</v>
      </c>
      <c r="D4936">
        <v>2022</v>
      </c>
      <c r="F4936" t="s">
        <v>11458</v>
      </c>
      <c r="G4936" t="s">
        <v>11459</v>
      </c>
      <c r="H4936" t="s">
        <v>9316</v>
      </c>
      <c r="I4936" t="s">
        <v>9513</v>
      </c>
      <c r="J4936" t="s">
        <v>101</v>
      </c>
      <c r="K4936" t="s">
        <v>93</v>
      </c>
      <c r="L4936" s="5">
        <v>0</v>
      </c>
      <c r="M4936" s="5">
        <v>0</v>
      </c>
      <c r="N4936" s="5">
        <f t="shared" si="847"/>
        <v>0</v>
      </c>
      <c r="O4936" s="5">
        <v>0</v>
      </c>
      <c r="P4936" s="5">
        <v>0</v>
      </c>
      <c r="Q4936" s="5">
        <f t="shared" si="848"/>
        <v>0</v>
      </c>
      <c r="R4936" s="5">
        <v>0</v>
      </c>
      <c r="S4936" s="5">
        <v>0</v>
      </c>
      <c r="T4936" s="5">
        <f t="shared" si="849"/>
        <v>0</v>
      </c>
      <c r="U4936" s="5">
        <v>1</v>
      </c>
      <c r="V4936" s="5">
        <v>1</v>
      </c>
      <c r="W4936" s="5">
        <v>0</v>
      </c>
      <c r="X4936" s="5">
        <v>0</v>
      </c>
      <c r="Y4936" s="5">
        <f t="shared" si="852"/>
        <v>0</v>
      </c>
      <c r="Z4936" s="5">
        <v>0</v>
      </c>
      <c r="AA4936" s="5">
        <v>0</v>
      </c>
      <c r="AB4936" s="5">
        <f t="shared" si="853"/>
        <v>0</v>
      </c>
      <c r="AC4936" s="5">
        <v>0</v>
      </c>
      <c r="AD4936" s="5">
        <v>0</v>
      </c>
      <c r="AE4936" s="5">
        <f t="shared" si="854"/>
        <v>0</v>
      </c>
      <c r="AF4936" s="5">
        <v>1</v>
      </c>
      <c r="AG4936" s="6">
        <v>44663</v>
      </c>
      <c r="AH4936" s="5">
        <v>1</v>
      </c>
      <c r="AI4936" s="5">
        <v>0</v>
      </c>
      <c r="AJ4936" s="5">
        <v>0</v>
      </c>
      <c r="AK4936" s="5">
        <f t="shared" si="855"/>
        <v>0</v>
      </c>
      <c r="AL4936" s="5">
        <v>0</v>
      </c>
      <c r="AM4936" s="5">
        <v>0</v>
      </c>
      <c r="AN4936" s="5">
        <f t="shared" si="856"/>
        <v>0</v>
      </c>
      <c r="AO4936" s="5">
        <v>0</v>
      </c>
      <c r="AP4936" s="5">
        <v>0</v>
      </c>
      <c r="AQ4936" s="5">
        <f t="shared" si="857"/>
        <v>0</v>
      </c>
      <c r="AR4936" s="5">
        <v>1</v>
      </c>
      <c r="AS4936" s="6">
        <v>44848</v>
      </c>
      <c r="AT4936" s="5">
        <v>1</v>
      </c>
      <c r="AU4936" s="5">
        <v>0</v>
      </c>
      <c r="AV4936" t="str">
        <f t="shared" si="850"/>
        <v>N</v>
      </c>
      <c r="AW4936" t="s">
        <v>60</v>
      </c>
      <c r="AX4936" t="s">
        <v>60</v>
      </c>
      <c r="AY4936" t="s">
        <v>62</v>
      </c>
      <c r="AZ4936" t="s">
        <v>62</v>
      </c>
      <c r="BA4936" t="str">
        <f t="shared" si="851"/>
        <v>N</v>
      </c>
    </row>
    <row r="4937" spans="1:53">
      <c r="A4937" t="s">
        <v>1460</v>
      </c>
      <c r="B4937" t="s">
        <v>54</v>
      </c>
      <c r="C4937" t="s">
        <v>89</v>
      </c>
      <c r="D4937">
        <v>2022</v>
      </c>
      <c r="F4937" t="s">
        <v>11460</v>
      </c>
      <c r="G4937" t="s">
        <v>11461</v>
      </c>
      <c r="H4937" t="s">
        <v>9316</v>
      </c>
      <c r="I4937" t="s">
        <v>9513</v>
      </c>
      <c r="J4937" t="s">
        <v>101</v>
      </c>
      <c r="K4937" t="s">
        <v>93</v>
      </c>
      <c r="L4937" s="5">
        <v>0</v>
      </c>
      <c r="M4937" s="5">
        <v>0</v>
      </c>
      <c r="N4937" s="5">
        <f t="shared" si="847"/>
        <v>0</v>
      </c>
      <c r="O4937" s="5">
        <v>0</v>
      </c>
      <c r="P4937" s="5">
        <v>0</v>
      </c>
      <c r="Q4937" s="5">
        <f t="shared" si="848"/>
        <v>0</v>
      </c>
      <c r="R4937" s="5">
        <v>0</v>
      </c>
      <c r="S4937" s="5">
        <v>0</v>
      </c>
      <c r="T4937" s="5">
        <f t="shared" si="849"/>
        <v>0</v>
      </c>
      <c r="U4937" s="5">
        <v>1</v>
      </c>
      <c r="V4937" s="5">
        <v>1</v>
      </c>
      <c r="W4937" s="5">
        <v>0</v>
      </c>
      <c r="X4937" s="5">
        <v>0</v>
      </c>
      <c r="Y4937" s="5">
        <f t="shared" si="852"/>
        <v>0</v>
      </c>
      <c r="Z4937" s="5">
        <v>0</v>
      </c>
      <c r="AA4937" s="5">
        <v>0</v>
      </c>
      <c r="AB4937" s="5">
        <f t="shared" si="853"/>
        <v>0</v>
      </c>
      <c r="AC4937" s="5">
        <v>0</v>
      </c>
      <c r="AD4937" s="5">
        <v>0</v>
      </c>
      <c r="AE4937" s="5">
        <f t="shared" si="854"/>
        <v>0</v>
      </c>
      <c r="AF4937" s="5">
        <v>1</v>
      </c>
      <c r="AG4937" s="6">
        <v>44579</v>
      </c>
      <c r="AH4937" s="5">
        <v>1</v>
      </c>
      <c r="AI4937" s="5">
        <v>0</v>
      </c>
      <c r="AJ4937" s="5">
        <v>0</v>
      </c>
      <c r="AK4937" s="5">
        <f t="shared" si="855"/>
        <v>0</v>
      </c>
      <c r="AL4937" s="5">
        <v>0</v>
      </c>
      <c r="AM4937" s="5">
        <v>0</v>
      </c>
      <c r="AN4937" s="5">
        <f t="shared" si="856"/>
        <v>0</v>
      </c>
      <c r="AO4937" s="5">
        <v>0</v>
      </c>
      <c r="AP4937" s="5">
        <v>0</v>
      </c>
      <c r="AQ4937" s="5">
        <f t="shared" si="857"/>
        <v>0</v>
      </c>
      <c r="AR4937" s="5">
        <v>1</v>
      </c>
      <c r="AS4937" s="6">
        <v>44728</v>
      </c>
      <c r="AT4937" s="5">
        <v>1</v>
      </c>
      <c r="AU4937" s="5">
        <v>0</v>
      </c>
      <c r="AV4937" t="str">
        <f t="shared" si="850"/>
        <v>N</v>
      </c>
      <c r="AW4937" t="s">
        <v>60</v>
      </c>
      <c r="AX4937" t="s">
        <v>60</v>
      </c>
      <c r="AY4937" t="s">
        <v>62</v>
      </c>
      <c r="AZ4937" t="s">
        <v>62</v>
      </c>
      <c r="BA4937" t="str">
        <f t="shared" si="851"/>
        <v>N</v>
      </c>
    </row>
    <row r="4938" spans="1:53">
      <c r="A4938" t="s">
        <v>1460</v>
      </c>
      <c r="B4938" t="s">
        <v>54</v>
      </c>
      <c r="C4938" t="s">
        <v>89</v>
      </c>
      <c r="D4938">
        <v>2022</v>
      </c>
      <c r="F4938" t="s">
        <v>11462</v>
      </c>
      <c r="G4938" t="s">
        <v>11463</v>
      </c>
      <c r="H4938" t="s">
        <v>9316</v>
      </c>
      <c r="I4938" t="s">
        <v>9513</v>
      </c>
      <c r="J4938" t="s">
        <v>101</v>
      </c>
      <c r="K4938" t="s">
        <v>93</v>
      </c>
      <c r="L4938" s="5">
        <v>0</v>
      </c>
      <c r="M4938" s="5">
        <v>0</v>
      </c>
      <c r="N4938" s="5">
        <f t="shared" si="847"/>
        <v>0</v>
      </c>
      <c r="O4938" s="5">
        <v>0</v>
      </c>
      <c r="P4938" s="5">
        <v>0</v>
      </c>
      <c r="Q4938" s="5">
        <f t="shared" si="848"/>
        <v>0</v>
      </c>
      <c r="R4938" s="5">
        <v>0</v>
      </c>
      <c r="S4938" s="5">
        <v>0</v>
      </c>
      <c r="T4938" s="5">
        <f t="shared" si="849"/>
        <v>0</v>
      </c>
      <c r="U4938" s="5">
        <v>1</v>
      </c>
      <c r="V4938" s="5">
        <v>1</v>
      </c>
      <c r="W4938" s="5">
        <v>0</v>
      </c>
      <c r="X4938" s="5">
        <v>0</v>
      </c>
      <c r="Y4938" s="5">
        <f t="shared" si="852"/>
        <v>0</v>
      </c>
      <c r="Z4938" s="5">
        <v>0</v>
      </c>
      <c r="AA4938" s="5">
        <v>0</v>
      </c>
      <c r="AB4938" s="5">
        <f t="shared" si="853"/>
        <v>0</v>
      </c>
      <c r="AC4938" s="5">
        <v>0</v>
      </c>
      <c r="AD4938" s="5">
        <v>0</v>
      </c>
      <c r="AE4938" s="5">
        <f t="shared" si="854"/>
        <v>0</v>
      </c>
      <c r="AF4938" s="5">
        <v>1</v>
      </c>
      <c r="AG4938" s="6">
        <v>44579</v>
      </c>
      <c r="AH4938" s="5">
        <v>1</v>
      </c>
      <c r="AI4938" s="5">
        <v>0</v>
      </c>
      <c r="AJ4938" s="5">
        <v>0</v>
      </c>
      <c r="AK4938" s="5">
        <f t="shared" si="855"/>
        <v>0</v>
      </c>
      <c r="AL4938" s="5">
        <v>0</v>
      </c>
      <c r="AM4938" s="5">
        <v>0</v>
      </c>
      <c r="AN4938" s="5">
        <f t="shared" si="856"/>
        <v>0</v>
      </c>
      <c r="AO4938" s="5">
        <v>0</v>
      </c>
      <c r="AP4938" s="5">
        <v>0</v>
      </c>
      <c r="AQ4938" s="5">
        <f t="shared" si="857"/>
        <v>0</v>
      </c>
      <c r="AR4938" s="5">
        <v>1</v>
      </c>
      <c r="AS4938" s="6">
        <v>44728</v>
      </c>
      <c r="AT4938" s="5">
        <v>1</v>
      </c>
      <c r="AU4938" s="5">
        <v>0</v>
      </c>
      <c r="AV4938" t="str">
        <f t="shared" si="850"/>
        <v>N</v>
      </c>
      <c r="AW4938" t="s">
        <v>60</v>
      </c>
      <c r="AX4938" t="s">
        <v>60</v>
      </c>
      <c r="AY4938" t="s">
        <v>62</v>
      </c>
      <c r="AZ4938" t="s">
        <v>62</v>
      </c>
      <c r="BA4938" t="str">
        <f t="shared" si="851"/>
        <v>N</v>
      </c>
    </row>
    <row r="4939" spans="1:53">
      <c r="A4939" t="s">
        <v>1460</v>
      </c>
      <c r="B4939" t="s">
        <v>54</v>
      </c>
      <c r="C4939" t="s">
        <v>89</v>
      </c>
      <c r="D4939">
        <v>2022</v>
      </c>
      <c r="F4939" t="s">
        <v>11464</v>
      </c>
      <c r="G4939" t="s">
        <v>11465</v>
      </c>
      <c r="H4939" t="s">
        <v>9316</v>
      </c>
      <c r="I4939" t="s">
        <v>9513</v>
      </c>
      <c r="J4939" t="s">
        <v>101</v>
      </c>
      <c r="K4939" t="s">
        <v>93</v>
      </c>
      <c r="L4939" s="5">
        <v>0</v>
      </c>
      <c r="M4939" s="5">
        <v>0</v>
      </c>
      <c r="N4939" s="5">
        <f t="shared" si="847"/>
        <v>0</v>
      </c>
      <c r="O4939" s="5">
        <v>0</v>
      </c>
      <c r="P4939" s="5">
        <v>0</v>
      </c>
      <c r="Q4939" s="5">
        <f t="shared" si="848"/>
        <v>0</v>
      </c>
      <c r="R4939" s="5">
        <v>0</v>
      </c>
      <c r="S4939" s="5">
        <v>0</v>
      </c>
      <c r="T4939" s="5">
        <f t="shared" si="849"/>
        <v>0</v>
      </c>
      <c r="U4939" s="5">
        <v>1</v>
      </c>
      <c r="V4939" s="5">
        <v>1</v>
      </c>
      <c r="W4939" s="5">
        <v>0</v>
      </c>
      <c r="X4939" s="5">
        <v>0</v>
      </c>
      <c r="Y4939" s="5">
        <f t="shared" si="852"/>
        <v>0</v>
      </c>
      <c r="Z4939" s="5">
        <v>0</v>
      </c>
      <c r="AA4939" s="5">
        <v>0</v>
      </c>
      <c r="AB4939" s="5">
        <f t="shared" si="853"/>
        <v>0</v>
      </c>
      <c r="AC4939" s="5">
        <v>0</v>
      </c>
      <c r="AD4939" s="5">
        <v>0</v>
      </c>
      <c r="AE4939" s="5">
        <f t="shared" si="854"/>
        <v>0</v>
      </c>
      <c r="AF4939" s="5">
        <v>1</v>
      </c>
      <c r="AG4939" s="6">
        <v>44579</v>
      </c>
      <c r="AH4939" s="5">
        <v>1</v>
      </c>
      <c r="AI4939" s="5">
        <v>0</v>
      </c>
      <c r="AJ4939" s="5">
        <v>0</v>
      </c>
      <c r="AK4939" s="5">
        <f t="shared" si="855"/>
        <v>0</v>
      </c>
      <c r="AL4939" s="5">
        <v>0</v>
      </c>
      <c r="AM4939" s="5">
        <v>0</v>
      </c>
      <c r="AN4939" s="5">
        <f t="shared" si="856"/>
        <v>0</v>
      </c>
      <c r="AO4939" s="5">
        <v>0</v>
      </c>
      <c r="AP4939" s="5">
        <v>0</v>
      </c>
      <c r="AQ4939" s="5">
        <f t="shared" si="857"/>
        <v>0</v>
      </c>
      <c r="AR4939" s="5">
        <v>1</v>
      </c>
      <c r="AS4939" s="6">
        <v>44785</v>
      </c>
      <c r="AT4939" s="5">
        <v>1</v>
      </c>
      <c r="AU4939" s="5">
        <v>0</v>
      </c>
      <c r="AV4939" t="str">
        <f t="shared" si="850"/>
        <v>N</v>
      </c>
      <c r="AW4939" t="s">
        <v>60</v>
      </c>
      <c r="AX4939" t="s">
        <v>60</v>
      </c>
      <c r="AY4939" t="s">
        <v>62</v>
      </c>
      <c r="AZ4939" t="s">
        <v>62</v>
      </c>
      <c r="BA4939" t="str">
        <f t="shared" si="851"/>
        <v>N</v>
      </c>
    </row>
    <row r="4940" spans="1:53">
      <c r="A4940" t="s">
        <v>1460</v>
      </c>
      <c r="B4940" t="s">
        <v>54</v>
      </c>
      <c r="C4940" t="s">
        <v>89</v>
      </c>
      <c r="D4940">
        <v>2022</v>
      </c>
      <c r="F4940" t="s">
        <v>11466</v>
      </c>
      <c r="G4940" t="s">
        <v>11467</v>
      </c>
      <c r="H4940" t="s">
        <v>9316</v>
      </c>
      <c r="I4940" t="s">
        <v>9513</v>
      </c>
      <c r="J4940" t="s">
        <v>101</v>
      </c>
      <c r="K4940" t="s">
        <v>93</v>
      </c>
      <c r="L4940" s="5">
        <v>0</v>
      </c>
      <c r="M4940" s="5">
        <v>0</v>
      </c>
      <c r="N4940" s="5">
        <f t="shared" si="847"/>
        <v>0</v>
      </c>
      <c r="O4940" s="5">
        <v>0</v>
      </c>
      <c r="P4940" s="5">
        <v>0</v>
      </c>
      <c r="Q4940" s="5">
        <f t="shared" si="848"/>
        <v>0</v>
      </c>
      <c r="R4940" s="5">
        <v>0</v>
      </c>
      <c r="S4940" s="5">
        <v>0</v>
      </c>
      <c r="T4940" s="5">
        <f t="shared" si="849"/>
        <v>0</v>
      </c>
      <c r="U4940" s="5">
        <v>1</v>
      </c>
      <c r="V4940" s="5">
        <v>1</v>
      </c>
      <c r="W4940" s="5">
        <v>0</v>
      </c>
      <c r="X4940" s="5">
        <v>0</v>
      </c>
      <c r="Y4940" s="5">
        <f t="shared" si="852"/>
        <v>0</v>
      </c>
      <c r="Z4940" s="5">
        <v>0</v>
      </c>
      <c r="AA4940" s="5">
        <v>0</v>
      </c>
      <c r="AB4940" s="5">
        <f t="shared" si="853"/>
        <v>0</v>
      </c>
      <c r="AC4940" s="5">
        <v>0</v>
      </c>
      <c r="AD4940" s="5">
        <v>0</v>
      </c>
      <c r="AE4940" s="5">
        <f t="shared" si="854"/>
        <v>0</v>
      </c>
      <c r="AF4940" s="5">
        <v>1</v>
      </c>
      <c r="AG4940" s="6">
        <v>44589</v>
      </c>
      <c r="AH4940" s="5">
        <v>1</v>
      </c>
      <c r="AI4940" s="5">
        <v>0</v>
      </c>
      <c r="AJ4940" s="5">
        <v>0</v>
      </c>
      <c r="AK4940" s="5">
        <f t="shared" si="855"/>
        <v>0</v>
      </c>
      <c r="AL4940" s="5">
        <v>0</v>
      </c>
      <c r="AM4940" s="5">
        <v>0</v>
      </c>
      <c r="AN4940" s="5">
        <f t="shared" si="856"/>
        <v>0</v>
      </c>
      <c r="AO4940" s="5">
        <v>0</v>
      </c>
      <c r="AP4940" s="5">
        <v>0</v>
      </c>
      <c r="AQ4940" s="5">
        <f t="shared" si="857"/>
        <v>0</v>
      </c>
      <c r="AR4940" s="5">
        <v>1</v>
      </c>
      <c r="AS4940" s="6">
        <v>44728</v>
      </c>
      <c r="AT4940" s="5">
        <v>1</v>
      </c>
      <c r="AU4940" s="5">
        <v>0</v>
      </c>
      <c r="AV4940" t="str">
        <f t="shared" si="850"/>
        <v>N</v>
      </c>
      <c r="AW4940" t="s">
        <v>60</v>
      </c>
      <c r="AX4940" t="s">
        <v>60</v>
      </c>
      <c r="AY4940" t="s">
        <v>62</v>
      </c>
      <c r="AZ4940" t="s">
        <v>62</v>
      </c>
      <c r="BA4940" t="str">
        <f t="shared" si="851"/>
        <v>N</v>
      </c>
    </row>
    <row r="4941" spans="1:53">
      <c r="A4941" t="s">
        <v>1460</v>
      </c>
      <c r="B4941" t="s">
        <v>54</v>
      </c>
      <c r="C4941" t="s">
        <v>89</v>
      </c>
      <c r="D4941">
        <v>2022</v>
      </c>
      <c r="F4941" t="s">
        <v>11468</v>
      </c>
      <c r="G4941" t="s">
        <v>11469</v>
      </c>
      <c r="H4941" t="s">
        <v>9316</v>
      </c>
      <c r="I4941" t="s">
        <v>9513</v>
      </c>
      <c r="J4941" t="s">
        <v>101</v>
      </c>
      <c r="K4941" t="s">
        <v>93</v>
      </c>
      <c r="L4941" s="5">
        <v>0</v>
      </c>
      <c r="M4941" s="5">
        <v>0</v>
      </c>
      <c r="N4941" s="5">
        <f t="shared" si="847"/>
        <v>0</v>
      </c>
      <c r="O4941" s="5">
        <v>0</v>
      </c>
      <c r="P4941" s="5">
        <v>0</v>
      </c>
      <c r="Q4941" s="5">
        <f t="shared" si="848"/>
        <v>0</v>
      </c>
      <c r="R4941" s="5">
        <v>0</v>
      </c>
      <c r="S4941" s="5">
        <v>0</v>
      </c>
      <c r="T4941" s="5">
        <f t="shared" si="849"/>
        <v>0</v>
      </c>
      <c r="U4941" s="5">
        <v>1</v>
      </c>
      <c r="V4941" s="5">
        <v>1</v>
      </c>
      <c r="W4941" s="5">
        <v>0</v>
      </c>
      <c r="X4941" s="5">
        <v>0</v>
      </c>
      <c r="Y4941" s="5">
        <f t="shared" si="852"/>
        <v>0</v>
      </c>
      <c r="Z4941" s="5">
        <v>0</v>
      </c>
      <c r="AA4941" s="5">
        <v>0</v>
      </c>
      <c r="AB4941" s="5">
        <f t="shared" si="853"/>
        <v>0</v>
      </c>
      <c r="AC4941" s="5">
        <v>0</v>
      </c>
      <c r="AD4941" s="5">
        <v>0</v>
      </c>
      <c r="AE4941" s="5">
        <f t="shared" si="854"/>
        <v>0</v>
      </c>
      <c r="AF4941" s="5">
        <v>1</v>
      </c>
      <c r="AG4941" s="6">
        <v>44579</v>
      </c>
      <c r="AH4941" s="5">
        <v>1</v>
      </c>
      <c r="AI4941" s="5">
        <v>0</v>
      </c>
      <c r="AJ4941" s="5">
        <v>0</v>
      </c>
      <c r="AK4941" s="5">
        <f t="shared" si="855"/>
        <v>0</v>
      </c>
      <c r="AL4941" s="5">
        <v>0</v>
      </c>
      <c r="AM4941" s="5">
        <v>0</v>
      </c>
      <c r="AN4941" s="5">
        <f t="shared" si="856"/>
        <v>0</v>
      </c>
      <c r="AO4941" s="5">
        <v>0</v>
      </c>
      <c r="AP4941" s="5">
        <v>0</v>
      </c>
      <c r="AQ4941" s="5">
        <f t="shared" si="857"/>
        <v>0</v>
      </c>
      <c r="AR4941" s="5">
        <v>1</v>
      </c>
      <c r="AS4941" s="6">
        <v>44778</v>
      </c>
      <c r="AT4941" s="5">
        <v>1</v>
      </c>
      <c r="AU4941" s="5">
        <v>0</v>
      </c>
      <c r="AV4941" t="str">
        <f t="shared" si="850"/>
        <v>N</v>
      </c>
      <c r="AW4941" t="s">
        <v>60</v>
      </c>
      <c r="AX4941" t="s">
        <v>60</v>
      </c>
      <c r="AY4941" t="s">
        <v>62</v>
      </c>
      <c r="AZ4941" t="s">
        <v>62</v>
      </c>
      <c r="BA4941" t="str">
        <f t="shared" si="851"/>
        <v>N</v>
      </c>
    </row>
    <row r="4942" spans="1:53">
      <c r="A4942" t="s">
        <v>1460</v>
      </c>
      <c r="B4942" t="s">
        <v>54</v>
      </c>
      <c r="C4942" t="s">
        <v>89</v>
      </c>
      <c r="D4942">
        <v>2022</v>
      </c>
      <c r="F4942" t="s">
        <v>11470</v>
      </c>
      <c r="G4942" t="s">
        <v>11471</v>
      </c>
      <c r="H4942" t="s">
        <v>9316</v>
      </c>
      <c r="I4942" t="s">
        <v>9513</v>
      </c>
      <c r="J4942" t="s">
        <v>101</v>
      </c>
      <c r="K4942" t="s">
        <v>93</v>
      </c>
      <c r="L4942" s="5">
        <v>0</v>
      </c>
      <c r="M4942" s="5">
        <v>0</v>
      </c>
      <c r="N4942" s="5">
        <f t="shared" si="847"/>
        <v>0</v>
      </c>
      <c r="O4942" s="5">
        <v>0</v>
      </c>
      <c r="P4942" s="5">
        <v>0</v>
      </c>
      <c r="Q4942" s="5">
        <f t="shared" si="848"/>
        <v>0</v>
      </c>
      <c r="R4942" s="5">
        <v>0</v>
      </c>
      <c r="S4942" s="5">
        <v>0</v>
      </c>
      <c r="T4942" s="5">
        <f t="shared" si="849"/>
        <v>0</v>
      </c>
      <c r="U4942" s="5">
        <v>1</v>
      </c>
      <c r="V4942" s="5">
        <v>1</v>
      </c>
      <c r="W4942" s="5">
        <v>0</v>
      </c>
      <c r="X4942" s="5">
        <v>0</v>
      </c>
      <c r="Y4942" s="5">
        <f t="shared" si="852"/>
        <v>0</v>
      </c>
      <c r="Z4942" s="5">
        <v>0</v>
      </c>
      <c r="AA4942" s="5">
        <v>0</v>
      </c>
      <c r="AB4942" s="5">
        <f t="shared" si="853"/>
        <v>0</v>
      </c>
      <c r="AC4942" s="5">
        <v>0</v>
      </c>
      <c r="AD4942" s="5">
        <v>0</v>
      </c>
      <c r="AE4942" s="5">
        <f t="shared" si="854"/>
        <v>0</v>
      </c>
      <c r="AF4942" s="5">
        <v>1</v>
      </c>
      <c r="AG4942" s="6">
        <v>44579</v>
      </c>
      <c r="AH4942" s="5">
        <v>1</v>
      </c>
      <c r="AI4942" s="5">
        <v>0</v>
      </c>
      <c r="AJ4942" s="5">
        <v>0</v>
      </c>
      <c r="AK4942" s="5">
        <f t="shared" si="855"/>
        <v>0</v>
      </c>
      <c r="AL4942" s="5">
        <v>0</v>
      </c>
      <c r="AM4942" s="5">
        <v>0</v>
      </c>
      <c r="AN4942" s="5">
        <f t="shared" si="856"/>
        <v>0</v>
      </c>
      <c r="AO4942" s="5">
        <v>0</v>
      </c>
      <c r="AP4942" s="5">
        <v>0</v>
      </c>
      <c r="AQ4942" s="5">
        <f t="shared" si="857"/>
        <v>0</v>
      </c>
      <c r="AR4942" s="5">
        <v>1</v>
      </c>
      <c r="AS4942" s="6">
        <v>44754</v>
      </c>
      <c r="AT4942" s="5">
        <v>1</v>
      </c>
      <c r="AU4942" s="5">
        <v>0</v>
      </c>
      <c r="AV4942" t="str">
        <f t="shared" si="850"/>
        <v>N</v>
      </c>
      <c r="AW4942" t="s">
        <v>60</v>
      </c>
      <c r="AX4942" t="s">
        <v>60</v>
      </c>
      <c r="AY4942" t="s">
        <v>62</v>
      </c>
      <c r="AZ4942" t="s">
        <v>62</v>
      </c>
      <c r="BA4942" t="str">
        <f t="shared" si="851"/>
        <v>N</v>
      </c>
    </row>
    <row r="4943" spans="1:53">
      <c r="A4943" t="s">
        <v>1460</v>
      </c>
      <c r="B4943" t="s">
        <v>54</v>
      </c>
      <c r="C4943" t="s">
        <v>89</v>
      </c>
      <c r="D4943">
        <v>2022</v>
      </c>
      <c r="F4943" t="s">
        <v>11472</v>
      </c>
      <c r="G4943" t="s">
        <v>11473</v>
      </c>
      <c r="H4943" t="s">
        <v>9316</v>
      </c>
      <c r="I4943" t="s">
        <v>9513</v>
      </c>
      <c r="J4943" t="s">
        <v>101</v>
      </c>
      <c r="K4943" t="s">
        <v>93</v>
      </c>
      <c r="L4943" s="5">
        <v>0</v>
      </c>
      <c r="M4943" s="5">
        <v>0</v>
      </c>
      <c r="N4943" s="5">
        <f t="shared" si="847"/>
        <v>0</v>
      </c>
      <c r="O4943" s="5">
        <v>0</v>
      </c>
      <c r="P4943" s="5">
        <v>0</v>
      </c>
      <c r="Q4943" s="5">
        <f t="shared" si="848"/>
        <v>0</v>
      </c>
      <c r="R4943" s="5">
        <v>0</v>
      </c>
      <c r="S4943" s="5">
        <v>0</v>
      </c>
      <c r="T4943" s="5">
        <f t="shared" si="849"/>
        <v>0</v>
      </c>
      <c r="U4943" s="5">
        <v>1</v>
      </c>
      <c r="V4943" s="5">
        <v>1</v>
      </c>
      <c r="W4943" s="5">
        <v>0</v>
      </c>
      <c r="X4943" s="5">
        <v>0</v>
      </c>
      <c r="Y4943" s="5">
        <f t="shared" si="852"/>
        <v>0</v>
      </c>
      <c r="Z4943" s="5">
        <v>0</v>
      </c>
      <c r="AA4943" s="5">
        <v>0</v>
      </c>
      <c r="AB4943" s="5">
        <f t="shared" si="853"/>
        <v>0</v>
      </c>
      <c r="AC4943" s="5">
        <v>0</v>
      </c>
      <c r="AD4943" s="5">
        <v>0</v>
      </c>
      <c r="AE4943" s="5">
        <f t="shared" si="854"/>
        <v>0</v>
      </c>
      <c r="AF4943" s="5">
        <v>1</v>
      </c>
      <c r="AG4943" s="6">
        <v>44663</v>
      </c>
      <c r="AH4943" s="5">
        <v>1</v>
      </c>
      <c r="AI4943" s="5">
        <v>0</v>
      </c>
      <c r="AJ4943" s="5">
        <v>0</v>
      </c>
      <c r="AK4943" s="5">
        <f t="shared" si="855"/>
        <v>0</v>
      </c>
      <c r="AL4943" s="5">
        <v>0</v>
      </c>
      <c r="AM4943" s="5">
        <v>0</v>
      </c>
      <c r="AN4943" s="5">
        <f t="shared" si="856"/>
        <v>0</v>
      </c>
      <c r="AO4943" s="5">
        <v>0</v>
      </c>
      <c r="AP4943" s="5">
        <v>0</v>
      </c>
      <c r="AQ4943" s="5">
        <f t="shared" si="857"/>
        <v>0</v>
      </c>
      <c r="AR4943" s="5">
        <v>1</v>
      </c>
      <c r="AS4943" s="6">
        <v>44845</v>
      </c>
      <c r="AT4943" s="5">
        <v>1</v>
      </c>
      <c r="AU4943" s="5">
        <v>0</v>
      </c>
      <c r="AV4943" t="str">
        <f t="shared" si="850"/>
        <v>N</v>
      </c>
      <c r="AW4943" t="s">
        <v>60</v>
      </c>
      <c r="AX4943" t="s">
        <v>60</v>
      </c>
      <c r="AY4943" t="s">
        <v>62</v>
      </c>
      <c r="AZ4943" t="s">
        <v>62</v>
      </c>
      <c r="BA4943" t="str">
        <f t="shared" si="851"/>
        <v>N</v>
      </c>
    </row>
    <row r="4944" spans="1:53">
      <c r="A4944" t="s">
        <v>1460</v>
      </c>
      <c r="B4944" t="s">
        <v>54</v>
      </c>
      <c r="C4944" t="s">
        <v>89</v>
      </c>
      <c r="D4944">
        <v>2022</v>
      </c>
      <c r="F4944" t="s">
        <v>11474</v>
      </c>
      <c r="G4944" t="s">
        <v>11475</v>
      </c>
      <c r="H4944" t="s">
        <v>9316</v>
      </c>
      <c r="I4944" t="s">
        <v>9513</v>
      </c>
      <c r="J4944" t="s">
        <v>101</v>
      </c>
      <c r="K4944" t="s">
        <v>93</v>
      </c>
      <c r="L4944" s="5">
        <v>0</v>
      </c>
      <c r="M4944" s="5">
        <v>0</v>
      </c>
      <c r="N4944" s="5">
        <f t="shared" si="847"/>
        <v>0</v>
      </c>
      <c r="O4944" s="5">
        <v>0</v>
      </c>
      <c r="P4944" s="5">
        <v>0</v>
      </c>
      <c r="Q4944" s="5">
        <f t="shared" si="848"/>
        <v>0</v>
      </c>
      <c r="R4944" s="5">
        <v>0</v>
      </c>
      <c r="S4944" s="5">
        <v>0</v>
      </c>
      <c r="T4944" s="5">
        <f t="shared" si="849"/>
        <v>0</v>
      </c>
      <c r="U4944" s="5">
        <v>1</v>
      </c>
      <c r="V4944" s="5">
        <v>1</v>
      </c>
      <c r="W4944" s="5">
        <v>0</v>
      </c>
      <c r="X4944" s="5">
        <v>0</v>
      </c>
      <c r="Y4944" s="5">
        <f t="shared" si="852"/>
        <v>0</v>
      </c>
      <c r="Z4944" s="5">
        <v>0</v>
      </c>
      <c r="AA4944" s="5">
        <v>0</v>
      </c>
      <c r="AB4944" s="5">
        <f t="shared" si="853"/>
        <v>0</v>
      </c>
      <c r="AC4944" s="5">
        <v>0</v>
      </c>
      <c r="AD4944" s="5">
        <v>0</v>
      </c>
      <c r="AE4944" s="5">
        <f t="shared" si="854"/>
        <v>0</v>
      </c>
      <c r="AF4944" s="5">
        <v>1</v>
      </c>
      <c r="AG4944" s="6">
        <v>44579</v>
      </c>
      <c r="AH4944" s="5">
        <v>1</v>
      </c>
      <c r="AI4944" s="5">
        <v>0</v>
      </c>
      <c r="AJ4944" s="5">
        <v>0</v>
      </c>
      <c r="AK4944" s="5">
        <f t="shared" si="855"/>
        <v>0</v>
      </c>
      <c r="AL4944" s="5">
        <v>0</v>
      </c>
      <c r="AM4944" s="5">
        <v>0</v>
      </c>
      <c r="AN4944" s="5">
        <f t="shared" si="856"/>
        <v>0</v>
      </c>
      <c r="AO4944" s="5">
        <v>0</v>
      </c>
      <c r="AP4944" s="5">
        <v>0</v>
      </c>
      <c r="AQ4944" s="5">
        <f t="shared" si="857"/>
        <v>0</v>
      </c>
      <c r="AR4944" s="5">
        <v>1</v>
      </c>
      <c r="AS4944" s="6">
        <v>44728</v>
      </c>
      <c r="AT4944" s="5">
        <v>1</v>
      </c>
      <c r="AU4944" s="5">
        <v>0</v>
      </c>
      <c r="AV4944" t="str">
        <f t="shared" si="850"/>
        <v>N</v>
      </c>
      <c r="AW4944" t="s">
        <v>60</v>
      </c>
      <c r="AX4944" t="s">
        <v>60</v>
      </c>
      <c r="AY4944" t="s">
        <v>62</v>
      </c>
      <c r="AZ4944" t="s">
        <v>62</v>
      </c>
      <c r="BA4944" t="str">
        <f t="shared" si="851"/>
        <v>N</v>
      </c>
    </row>
    <row r="4945" spans="1:53">
      <c r="A4945" t="s">
        <v>1460</v>
      </c>
      <c r="B4945" t="s">
        <v>54</v>
      </c>
      <c r="C4945" t="s">
        <v>89</v>
      </c>
      <c r="D4945">
        <v>2022</v>
      </c>
      <c r="F4945" t="s">
        <v>11476</v>
      </c>
      <c r="G4945" t="s">
        <v>11477</v>
      </c>
      <c r="H4945" t="s">
        <v>9316</v>
      </c>
      <c r="I4945" t="s">
        <v>9513</v>
      </c>
      <c r="J4945" t="s">
        <v>101</v>
      </c>
      <c r="K4945" t="s">
        <v>93</v>
      </c>
      <c r="L4945" s="5">
        <v>0</v>
      </c>
      <c r="M4945" s="5">
        <v>0</v>
      </c>
      <c r="N4945" s="5">
        <f t="shared" si="847"/>
        <v>0</v>
      </c>
      <c r="O4945" s="5">
        <v>0</v>
      </c>
      <c r="P4945" s="5">
        <v>0</v>
      </c>
      <c r="Q4945" s="5">
        <f t="shared" si="848"/>
        <v>0</v>
      </c>
      <c r="R4945" s="5">
        <v>0</v>
      </c>
      <c r="S4945" s="5">
        <v>0</v>
      </c>
      <c r="T4945" s="5">
        <f t="shared" si="849"/>
        <v>0</v>
      </c>
      <c r="U4945" s="5">
        <v>1</v>
      </c>
      <c r="V4945" s="5">
        <v>1</v>
      </c>
      <c r="W4945" s="5">
        <v>0</v>
      </c>
      <c r="X4945" s="5">
        <v>0</v>
      </c>
      <c r="Y4945" s="5">
        <f t="shared" si="852"/>
        <v>0</v>
      </c>
      <c r="Z4945" s="5">
        <v>0</v>
      </c>
      <c r="AA4945" s="5">
        <v>0</v>
      </c>
      <c r="AB4945" s="5">
        <f t="shared" si="853"/>
        <v>0</v>
      </c>
      <c r="AC4945" s="5">
        <v>0</v>
      </c>
      <c r="AD4945" s="5">
        <v>0</v>
      </c>
      <c r="AE4945" s="5">
        <f t="shared" si="854"/>
        <v>0</v>
      </c>
      <c r="AF4945" s="5">
        <v>1</v>
      </c>
      <c r="AG4945" s="6">
        <v>44579</v>
      </c>
      <c r="AH4945" s="5">
        <v>1</v>
      </c>
      <c r="AI4945" s="5">
        <v>0</v>
      </c>
      <c r="AJ4945" s="5">
        <v>0</v>
      </c>
      <c r="AK4945" s="5">
        <f t="shared" si="855"/>
        <v>0</v>
      </c>
      <c r="AL4945" s="5">
        <v>0</v>
      </c>
      <c r="AM4945" s="5">
        <v>0</v>
      </c>
      <c r="AN4945" s="5">
        <f t="shared" si="856"/>
        <v>0</v>
      </c>
      <c r="AO4945" s="5">
        <v>0</v>
      </c>
      <c r="AP4945" s="5">
        <v>0</v>
      </c>
      <c r="AQ4945" s="5">
        <f t="shared" si="857"/>
        <v>0</v>
      </c>
      <c r="AR4945" s="5">
        <v>1</v>
      </c>
      <c r="AS4945" s="6">
        <v>44739</v>
      </c>
      <c r="AT4945" s="5">
        <v>1</v>
      </c>
      <c r="AU4945" s="5">
        <v>0</v>
      </c>
      <c r="AV4945" t="str">
        <f t="shared" si="850"/>
        <v>N</v>
      </c>
      <c r="AW4945" t="s">
        <v>60</v>
      </c>
      <c r="AX4945" t="s">
        <v>60</v>
      </c>
      <c r="AY4945" t="s">
        <v>62</v>
      </c>
      <c r="AZ4945" t="s">
        <v>62</v>
      </c>
      <c r="BA4945" t="str">
        <f t="shared" si="851"/>
        <v>N</v>
      </c>
    </row>
    <row r="4946" spans="1:53">
      <c r="A4946" t="s">
        <v>1460</v>
      </c>
      <c r="B4946" t="s">
        <v>54</v>
      </c>
      <c r="C4946" t="s">
        <v>89</v>
      </c>
      <c r="D4946">
        <v>2022</v>
      </c>
      <c r="F4946" t="s">
        <v>11478</v>
      </c>
      <c r="G4946" t="s">
        <v>11479</v>
      </c>
      <c r="H4946" t="s">
        <v>9316</v>
      </c>
      <c r="I4946" t="s">
        <v>9513</v>
      </c>
      <c r="J4946" t="s">
        <v>101</v>
      </c>
      <c r="K4946" t="s">
        <v>93</v>
      </c>
      <c r="L4946" s="5">
        <v>0</v>
      </c>
      <c r="M4946" s="5">
        <v>0</v>
      </c>
      <c r="N4946" s="5">
        <f t="shared" si="847"/>
        <v>0</v>
      </c>
      <c r="O4946" s="5">
        <v>0</v>
      </c>
      <c r="P4946" s="5">
        <v>0</v>
      </c>
      <c r="Q4946" s="5">
        <f t="shared" si="848"/>
        <v>0</v>
      </c>
      <c r="R4946" s="5">
        <v>0</v>
      </c>
      <c r="S4946" s="5">
        <v>0</v>
      </c>
      <c r="T4946" s="5">
        <f t="shared" si="849"/>
        <v>0</v>
      </c>
      <c r="U4946" s="5">
        <v>1</v>
      </c>
      <c r="V4946" s="5">
        <v>1</v>
      </c>
      <c r="W4946" s="5">
        <v>0</v>
      </c>
      <c r="X4946" s="5">
        <v>0</v>
      </c>
      <c r="Y4946" s="5">
        <f t="shared" si="852"/>
        <v>0</v>
      </c>
      <c r="Z4946" s="5">
        <v>0</v>
      </c>
      <c r="AA4946" s="5">
        <v>0</v>
      </c>
      <c r="AB4946" s="5">
        <f t="shared" si="853"/>
        <v>0</v>
      </c>
      <c r="AC4946" s="5">
        <v>0</v>
      </c>
      <c r="AD4946" s="5">
        <v>0</v>
      </c>
      <c r="AE4946" s="5">
        <f t="shared" si="854"/>
        <v>0</v>
      </c>
      <c r="AF4946" s="5">
        <v>1</v>
      </c>
      <c r="AG4946" s="6">
        <v>44579</v>
      </c>
      <c r="AH4946" s="5">
        <v>1</v>
      </c>
      <c r="AI4946" s="5">
        <v>0</v>
      </c>
      <c r="AJ4946" s="5">
        <v>0</v>
      </c>
      <c r="AK4946" s="5">
        <f t="shared" si="855"/>
        <v>0</v>
      </c>
      <c r="AL4946" s="5">
        <v>0</v>
      </c>
      <c r="AM4946" s="5">
        <v>0</v>
      </c>
      <c r="AN4946" s="5">
        <f t="shared" si="856"/>
        <v>0</v>
      </c>
      <c r="AO4946" s="5">
        <v>0</v>
      </c>
      <c r="AP4946" s="5">
        <v>0</v>
      </c>
      <c r="AQ4946" s="5">
        <f t="shared" si="857"/>
        <v>0</v>
      </c>
      <c r="AR4946" s="5">
        <v>1</v>
      </c>
      <c r="AS4946" s="6">
        <v>44739</v>
      </c>
      <c r="AT4946" s="5">
        <v>1</v>
      </c>
      <c r="AU4946" s="5">
        <v>0</v>
      </c>
      <c r="AV4946" t="str">
        <f t="shared" si="850"/>
        <v>N</v>
      </c>
      <c r="AW4946" t="s">
        <v>60</v>
      </c>
      <c r="AX4946" t="s">
        <v>60</v>
      </c>
      <c r="AY4946" t="s">
        <v>62</v>
      </c>
      <c r="AZ4946" t="s">
        <v>62</v>
      </c>
      <c r="BA4946" t="str">
        <f t="shared" si="851"/>
        <v>N</v>
      </c>
    </row>
    <row r="4947" spans="1:53">
      <c r="A4947" t="s">
        <v>1460</v>
      </c>
      <c r="B4947" t="s">
        <v>54</v>
      </c>
      <c r="C4947" t="s">
        <v>89</v>
      </c>
      <c r="D4947">
        <v>2022</v>
      </c>
      <c r="F4947" t="s">
        <v>11480</v>
      </c>
      <c r="G4947" t="s">
        <v>11481</v>
      </c>
      <c r="H4947" t="s">
        <v>9316</v>
      </c>
      <c r="I4947" t="s">
        <v>9513</v>
      </c>
      <c r="J4947" t="s">
        <v>101</v>
      </c>
      <c r="K4947" t="s">
        <v>93</v>
      </c>
      <c r="L4947" s="5">
        <v>0</v>
      </c>
      <c r="M4947" s="5">
        <v>0</v>
      </c>
      <c r="N4947" s="5">
        <f t="shared" si="847"/>
        <v>0</v>
      </c>
      <c r="O4947" s="5">
        <v>0</v>
      </c>
      <c r="P4947" s="5">
        <v>0</v>
      </c>
      <c r="Q4947" s="5">
        <f t="shared" si="848"/>
        <v>0</v>
      </c>
      <c r="R4947" s="5">
        <v>0</v>
      </c>
      <c r="S4947" s="5">
        <v>0</v>
      </c>
      <c r="T4947" s="5">
        <f t="shared" si="849"/>
        <v>0</v>
      </c>
      <c r="U4947" s="5">
        <v>1</v>
      </c>
      <c r="V4947" s="5">
        <v>1</v>
      </c>
      <c r="W4947" s="5">
        <v>0</v>
      </c>
      <c r="X4947" s="5">
        <v>0</v>
      </c>
      <c r="Y4947" s="5">
        <f t="shared" si="852"/>
        <v>0</v>
      </c>
      <c r="Z4947" s="5">
        <v>0</v>
      </c>
      <c r="AA4947" s="5">
        <v>0</v>
      </c>
      <c r="AB4947" s="5">
        <f t="shared" si="853"/>
        <v>0</v>
      </c>
      <c r="AC4947" s="5">
        <v>0</v>
      </c>
      <c r="AD4947" s="5">
        <v>0</v>
      </c>
      <c r="AE4947" s="5">
        <f t="shared" si="854"/>
        <v>0</v>
      </c>
      <c r="AF4947" s="5">
        <v>1</v>
      </c>
      <c r="AG4947" s="6">
        <v>44579</v>
      </c>
      <c r="AH4947" s="5">
        <v>1</v>
      </c>
      <c r="AI4947" s="5">
        <v>0</v>
      </c>
      <c r="AJ4947" s="5">
        <v>0</v>
      </c>
      <c r="AK4947" s="5">
        <f t="shared" si="855"/>
        <v>0</v>
      </c>
      <c r="AL4947" s="5">
        <v>0</v>
      </c>
      <c r="AM4947" s="5">
        <v>0</v>
      </c>
      <c r="AN4947" s="5">
        <f t="shared" si="856"/>
        <v>0</v>
      </c>
      <c r="AO4947" s="5">
        <v>0</v>
      </c>
      <c r="AP4947" s="5">
        <v>0</v>
      </c>
      <c r="AQ4947" s="5">
        <f t="shared" si="857"/>
        <v>0</v>
      </c>
      <c r="AR4947" s="5">
        <v>1</v>
      </c>
      <c r="AS4947" s="6">
        <v>44776</v>
      </c>
      <c r="AT4947" s="5">
        <v>1</v>
      </c>
      <c r="AU4947" s="5">
        <v>0</v>
      </c>
      <c r="AV4947" t="str">
        <f t="shared" si="850"/>
        <v>N</v>
      </c>
      <c r="AW4947" t="s">
        <v>60</v>
      </c>
      <c r="AX4947" t="s">
        <v>60</v>
      </c>
      <c r="AY4947" t="s">
        <v>62</v>
      </c>
      <c r="AZ4947" t="s">
        <v>62</v>
      </c>
      <c r="BA4947" t="str">
        <f t="shared" si="851"/>
        <v>N</v>
      </c>
    </row>
    <row r="4948" spans="1:53">
      <c r="A4948" t="s">
        <v>1460</v>
      </c>
      <c r="B4948" t="s">
        <v>54</v>
      </c>
      <c r="C4948" t="s">
        <v>89</v>
      </c>
      <c r="D4948">
        <v>2022</v>
      </c>
      <c r="F4948" t="s">
        <v>11482</v>
      </c>
      <c r="G4948" t="s">
        <v>11483</v>
      </c>
      <c r="H4948" t="s">
        <v>9316</v>
      </c>
      <c r="I4948" t="s">
        <v>9513</v>
      </c>
      <c r="J4948" t="s">
        <v>101</v>
      </c>
      <c r="K4948" t="s">
        <v>93</v>
      </c>
      <c r="L4948" s="5">
        <v>0</v>
      </c>
      <c r="M4948" s="5">
        <v>0</v>
      </c>
      <c r="N4948" s="5">
        <f t="shared" si="847"/>
        <v>0</v>
      </c>
      <c r="O4948" s="5">
        <v>0</v>
      </c>
      <c r="P4948" s="5">
        <v>0</v>
      </c>
      <c r="Q4948" s="5">
        <f t="shared" si="848"/>
        <v>0</v>
      </c>
      <c r="R4948" s="5">
        <v>0</v>
      </c>
      <c r="S4948" s="5">
        <v>0</v>
      </c>
      <c r="T4948" s="5">
        <f t="shared" si="849"/>
        <v>0</v>
      </c>
      <c r="U4948" s="5">
        <v>1</v>
      </c>
      <c r="V4948" s="5">
        <v>1</v>
      </c>
      <c r="W4948" s="5">
        <v>0</v>
      </c>
      <c r="X4948" s="5">
        <v>0</v>
      </c>
      <c r="Y4948" s="5">
        <f t="shared" si="852"/>
        <v>0</v>
      </c>
      <c r="Z4948" s="5">
        <v>0</v>
      </c>
      <c r="AA4948" s="5">
        <v>0</v>
      </c>
      <c r="AB4948" s="5">
        <f t="shared" si="853"/>
        <v>0</v>
      </c>
      <c r="AC4948" s="5">
        <v>0</v>
      </c>
      <c r="AD4948" s="5">
        <v>0</v>
      </c>
      <c r="AE4948" s="5">
        <f t="shared" si="854"/>
        <v>0</v>
      </c>
      <c r="AF4948" s="5">
        <v>1</v>
      </c>
      <c r="AG4948" s="6">
        <v>44663</v>
      </c>
      <c r="AH4948" s="5">
        <v>1</v>
      </c>
      <c r="AI4948" s="5">
        <v>0</v>
      </c>
      <c r="AJ4948" s="5">
        <v>0</v>
      </c>
      <c r="AK4948" s="5">
        <f t="shared" si="855"/>
        <v>0</v>
      </c>
      <c r="AL4948" s="5">
        <v>0</v>
      </c>
      <c r="AM4948" s="5">
        <v>0</v>
      </c>
      <c r="AN4948" s="5">
        <f t="shared" si="856"/>
        <v>0</v>
      </c>
      <c r="AO4948" s="5">
        <v>0</v>
      </c>
      <c r="AP4948" s="5">
        <v>0</v>
      </c>
      <c r="AQ4948" s="5">
        <f t="shared" si="857"/>
        <v>0</v>
      </c>
      <c r="AR4948" s="5">
        <v>1</v>
      </c>
      <c r="AS4948" s="6">
        <v>44859</v>
      </c>
      <c r="AT4948" s="5">
        <v>1</v>
      </c>
      <c r="AU4948" s="5">
        <v>0</v>
      </c>
      <c r="AV4948" t="str">
        <f t="shared" si="850"/>
        <v>N</v>
      </c>
      <c r="AW4948" t="s">
        <v>60</v>
      </c>
      <c r="AX4948" t="s">
        <v>60</v>
      </c>
      <c r="AY4948" t="s">
        <v>62</v>
      </c>
      <c r="AZ4948" t="s">
        <v>62</v>
      </c>
      <c r="BA4948" t="str">
        <f t="shared" si="851"/>
        <v>N</v>
      </c>
    </row>
    <row r="4949" spans="1:53">
      <c r="A4949" t="s">
        <v>1460</v>
      </c>
      <c r="B4949" t="s">
        <v>54</v>
      </c>
      <c r="C4949" t="s">
        <v>89</v>
      </c>
      <c r="D4949">
        <v>2022</v>
      </c>
      <c r="F4949" t="s">
        <v>11484</v>
      </c>
      <c r="G4949" t="s">
        <v>11485</v>
      </c>
      <c r="H4949" t="s">
        <v>9316</v>
      </c>
      <c r="I4949" t="s">
        <v>9513</v>
      </c>
      <c r="J4949" t="s">
        <v>101</v>
      </c>
      <c r="K4949" t="s">
        <v>93</v>
      </c>
      <c r="L4949" s="5">
        <v>0</v>
      </c>
      <c r="M4949" s="5">
        <v>0</v>
      </c>
      <c r="N4949" s="5">
        <f t="shared" si="847"/>
        <v>0</v>
      </c>
      <c r="O4949" s="5">
        <v>0</v>
      </c>
      <c r="P4949" s="5">
        <v>0</v>
      </c>
      <c r="Q4949" s="5">
        <f t="shared" si="848"/>
        <v>0</v>
      </c>
      <c r="R4949" s="5">
        <v>0</v>
      </c>
      <c r="S4949" s="5">
        <v>0</v>
      </c>
      <c r="T4949" s="5">
        <f t="shared" si="849"/>
        <v>0</v>
      </c>
      <c r="U4949" s="5">
        <v>1</v>
      </c>
      <c r="V4949" s="5">
        <v>1</v>
      </c>
      <c r="W4949" s="5">
        <v>0</v>
      </c>
      <c r="X4949" s="5">
        <v>0</v>
      </c>
      <c r="Y4949" s="5">
        <f t="shared" si="852"/>
        <v>0</v>
      </c>
      <c r="Z4949" s="5">
        <v>0</v>
      </c>
      <c r="AA4949" s="5">
        <v>0</v>
      </c>
      <c r="AB4949" s="5">
        <f t="shared" si="853"/>
        <v>0</v>
      </c>
      <c r="AC4949" s="5">
        <v>0</v>
      </c>
      <c r="AD4949" s="5">
        <v>0</v>
      </c>
      <c r="AE4949" s="5">
        <f t="shared" si="854"/>
        <v>0</v>
      </c>
      <c r="AF4949" s="5">
        <v>1</v>
      </c>
      <c r="AG4949" s="6">
        <v>44579</v>
      </c>
      <c r="AH4949" s="5">
        <v>1</v>
      </c>
      <c r="AI4949" s="5">
        <v>0</v>
      </c>
      <c r="AJ4949" s="5">
        <v>0</v>
      </c>
      <c r="AK4949" s="5">
        <f t="shared" si="855"/>
        <v>0</v>
      </c>
      <c r="AL4949" s="5">
        <v>0</v>
      </c>
      <c r="AM4949" s="5">
        <v>0</v>
      </c>
      <c r="AN4949" s="5">
        <f t="shared" si="856"/>
        <v>0</v>
      </c>
      <c r="AO4949" s="5">
        <v>0</v>
      </c>
      <c r="AP4949" s="5">
        <v>0</v>
      </c>
      <c r="AQ4949" s="5">
        <f t="shared" si="857"/>
        <v>0</v>
      </c>
      <c r="AR4949" s="5">
        <v>1</v>
      </c>
      <c r="AS4949" s="6">
        <v>44728</v>
      </c>
      <c r="AT4949" s="5">
        <v>1</v>
      </c>
      <c r="AU4949" s="5">
        <v>0</v>
      </c>
      <c r="AV4949" t="str">
        <f t="shared" si="850"/>
        <v>N</v>
      </c>
      <c r="AW4949" t="s">
        <v>60</v>
      </c>
      <c r="AX4949" t="s">
        <v>60</v>
      </c>
      <c r="AY4949" t="s">
        <v>62</v>
      </c>
      <c r="AZ4949" t="s">
        <v>62</v>
      </c>
      <c r="BA4949" t="str">
        <f t="shared" si="851"/>
        <v>N</v>
      </c>
    </row>
    <row r="4950" spans="1:53">
      <c r="A4950" t="s">
        <v>1460</v>
      </c>
      <c r="B4950" t="s">
        <v>54</v>
      </c>
      <c r="C4950" t="s">
        <v>89</v>
      </c>
      <c r="D4950">
        <v>2022</v>
      </c>
      <c r="F4950" t="s">
        <v>11486</v>
      </c>
      <c r="G4950" t="s">
        <v>11487</v>
      </c>
      <c r="H4950" t="s">
        <v>9316</v>
      </c>
      <c r="I4950" t="s">
        <v>9513</v>
      </c>
      <c r="J4950" t="s">
        <v>101</v>
      </c>
      <c r="K4950" t="s">
        <v>93</v>
      </c>
      <c r="L4950" s="5">
        <v>0</v>
      </c>
      <c r="M4950" s="5">
        <v>0</v>
      </c>
      <c r="N4950" s="5">
        <f t="shared" si="847"/>
        <v>0</v>
      </c>
      <c r="O4950" s="5">
        <v>0</v>
      </c>
      <c r="P4950" s="5">
        <v>0</v>
      </c>
      <c r="Q4950" s="5">
        <f t="shared" si="848"/>
        <v>0</v>
      </c>
      <c r="R4950" s="5">
        <v>0</v>
      </c>
      <c r="S4950" s="5">
        <v>0</v>
      </c>
      <c r="T4950" s="5">
        <f t="shared" si="849"/>
        <v>0</v>
      </c>
      <c r="U4950" s="5">
        <v>1</v>
      </c>
      <c r="V4950" s="5">
        <v>1</v>
      </c>
      <c r="W4950" s="5">
        <v>0</v>
      </c>
      <c r="X4950" s="5">
        <v>0</v>
      </c>
      <c r="Y4950" s="5">
        <f t="shared" si="852"/>
        <v>0</v>
      </c>
      <c r="Z4950" s="5">
        <v>0</v>
      </c>
      <c r="AA4950" s="5">
        <v>0</v>
      </c>
      <c r="AB4950" s="5">
        <f t="shared" si="853"/>
        <v>0</v>
      </c>
      <c r="AC4950" s="5">
        <v>0</v>
      </c>
      <c r="AD4950" s="5">
        <v>0</v>
      </c>
      <c r="AE4950" s="5">
        <f t="shared" si="854"/>
        <v>0</v>
      </c>
      <c r="AF4950" s="5">
        <v>1</v>
      </c>
      <c r="AG4950" s="6">
        <v>44663</v>
      </c>
      <c r="AH4950" s="5">
        <v>1</v>
      </c>
      <c r="AI4950" s="5">
        <v>0</v>
      </c>
      <c r="AJ4950" s="5">
        <v>0</v>
      </c>
      <c r="AK4950" s="5">
        <f t="shared" si="855"/>
        <v>0</v>
      </c>
      <c r="AL4950" s="5">
        <v>0</v>
      </c>
      <c r="AM4950" s="5">
        <v>0</v>
      </c>
      <c r="AN4950" s="5">
        <f t="shared" si="856"/>
        <v>0</v>
      </c>
      <c r="AO4950" s="5">
        <v>0</v>
      </c>
      <c r="AP4950" s="5">
        <v>0</v>
      </c>
      <c r="AQ4950" s="5">
        <f t="shared" si="857"/>
        <v>0</v>
      </c>
      <c r="AR4950" s="5">
        <v>1</v>
      </c>
      <c r="AS4950" s="6">
        <v>44841</v>
      </c>
      <c r="AT4950" s="5">
        <v>1</v>
      </c>
      <c r="AU4950" s="5">
        <v>0</v>
      </c>
      <c r="AV4950" t="str">
        <f t="shared" si="850"/>
        <v>N</v>
      </c>
      <c r="AW4950" t="s">
        <v>60</v>
      </c>
      <c r="AX4950" t="s">
        <v>60</v>
      </c>
      <c r="AY4950" t="s">
        <v>62</v>
      </c>
      <c r="AZ4950" t="s">
        <v>62</v>
      </c>
      <c r="BA4950" t="str">
        <f t="shared" si="851"/>
        <v>N</v>
      </c>
    </row>
    <row r="4951" spans="1:53">
      <c r="A4951" t="s">
        <v>1460</v>
      </c>
      <c r="B4951" t="s">
        <v>54</v>
      </c>
      <c r="C4951" t="s">
        <v>89</v>
      </c>
      <c r="D4951">
        <v>2022</v>
      </c>
      <c r="F4951" t="s">
        <v>11488</v>
      </c>
      <c r="G4951" t="s">
        <v>11489</v>
      </c>
      <c r="H4951" t="s">
        <v>9316</v>
      </c>
      <c r="I4951" t="s">
        <v>9513</v>
      </c>
      <c r="J4951" t="s">
        <v>101</v>
      </c>
      <c r="K4951" t="s">
        <v>93</v>
      </c>
      <c r="L4951" s="5">
        <v>0</v>
      </c>
      <c r="M4951" s="5">
        <v>0</v>
      </c>
      <c r="N4951" s="5">
        <f t="shared" si="847"/>
        <v>0</v>
      </c>
      <c r="O4951" s="5">
        <v>0</v>
      </c>
      <c r="P4951" s="5">
        <v>0</v>
      </c>
      <c r="Q4951" s="5">
        <f t="shared" si="848"/>
        <v>0</v>
      </c>
      <c r="R4951" s="5">
        <v>0</v>
      </c>
      <c r="S4951" s="5">
        <v>0</v>
      </c>
      <c r="T4951" s="5">
        <f t="shared" si="849"/>
        <v>0</v>
      </c>
      <c r="U4951" s="5">
        <v>1</v>
      </c>
      <c r="V4951" s="5">
        <v>1</v>
      </c>
      <c r="W4951" s="5">
        <v>0</v>
      </c>
      <c r="X4951" s="5">
        <v>0</v>
      </c>
      <c r="Y4951" s="5">
        <f t="shared" si="852"/>
        <v>0</v>
      </c>
      <c r="Z4951" s="5">
        <v>0</v>
      </c>
      <c r="AA4951" s="5">
        <v>0</v>
      </c>
      <c r="AB4951" s="5">
        <f t="shared" si="853"/>
        <v>0</v>
      </c>
      <c r="AC4951" s="5">
        <v>0</v>
      </c>
      <c r="AD4951" s="5">
        <v>0</v>
      </c>
      <c r="AE4951" s="5">
        <f t="shared" si="854"/>
        <v>0</v>
      </c>
      <c r="AF4951" s="5">
        <v>1</v>
      </c>
      <c r="AG4951" s="6">
        <v>44579</v>
      </c>
      <c r="AH4951" s="5">
        <v>1</v>
      </c>
      <c r="AI4951" s="5">
        <v>0</v>
      </c>
      <c r="AJ4951" s="5">
        <v>0</v>
      </c>
      <c r="AK4951" s="5">
        <f t="shared" si="855"/>
        <v>0</v>
      </c>
      <c r="AL4951" s="5">
        <v>0</v>
      </c>
      <c r="AM4951" s="5">
        <v>0</v>
      </c>
      <c r="AN4951" s="5">
        <f t="shared" si="856"/>
        <v>0</v>
      </c>
      <c r="AO4951" s="5">
        <v>0</v>
      </c>
      <c r="AP4951" s="5">
        <v>0</v>
      </c>
      <c r="AQ4951" s="5">
        <f t="shared" si="857"/>
        <v>0</v>
      </c>
      <c r="AR4951" s="5">
        <v>1</v>
      </c>
      <c r="AS4951" s="6">
        <v>44776</v>
      </c>
      <c r="AT4951" s="5">
        <v>1</v>
      </c>
      <c r="AU4951" s="5">
        <v>0</v>
      </c>
      <c r="AV4951" t="str">
        <f t="shared" si="850"/>
        <v>N</v>
      </c>
      <c r="AW4951" t="s">
        <v>60</v>
      </c>
      <c r="AX4951" t="s">
        <v>60</v>
      </c>
      <c r="AY4951" t="s">
        <v>62</v>
      </c>
      <c r="AZ4951" t="s">
        <v>62</v>
      </c>
      <c r="BA4951" t="str">
        <f t="shared" si="851"/>
        <v>N</v>
      </c>
    </row>
    <row r="4952" spans="1:53">
      <c r="A4952" t="s">
        <v>1460</v>
      </c>
      <c r="B4952" t="s">
        <v>54</v>
      </c>
      <c r="C4952" t="s">
        <v>89</v>
      </c>
      <c r="D4952">
        <v>2022</v>
      </c>
      <c r="F4952" t="s">
        <v>11490</v>
      </c>
      <c r="G4952" t="s">
        <v>11491</v>
      </c>
      <c r="H4952" t="s">
        <v>9316</v>
      </c>
      <c r="I4952" t="s">
        <v>9513</v>
      </c>
      <c r="J4952" t="s">
        <v>101</v>
      </c>
      <c r="K4952" t="s">
        <v>93</v>
      </c>
      <c r="L4952" s="5">
        <v>0</v>
      </c>
      <c r="M4952" s="5">
        <v>0</v>
      </c>
      <c r="N4952" s="5">
        <f t="shared" si="847"/>
        <v>0</v>
      </c>
      <c r="O4952" s="5">
        <v>0</v>
      </c>
      <c r="P4952" s="5">
        <v>0</v>
      </c>
      <c r="Q4952" s="5">
        <f t="shared" si="848"/>
        <v>0</v>
      </c>
      <c r="R4952" s="5">
        <v>0</v>
      </c>
      <c r="S4952" s="5">
        <v>0</v>
      </c>
      <c r="T4952" s="5">
        <f t="shared" si="849"/>
        <v>0</v>
      </c>
      <c r="U4952" s="5">
        <v>1</v>
      </c>
      <c r="V4952" s="5">
        <v>1</v>
      </c>
      <c r="W4952" s="5">
        <v>0</v>
      </c>
      <c r="X4952" s="5">
        <v>0</v>
      </c>
      <c r="Y4952" s="5">
        <f t="shared" si="852"/>
        <v>0</v>
      </c>
      <c r="Z4952" s="5">
        <v>0</v>
      </c>
      <c r="AA4952" s="5">
        <v>0</v>
      </c>
      <c r="AB4952" s="5">
        <f t="shared" si="853"/>
        <v>0</v>
      </c>
      <c r="AC4952" s="5">
        <v>0</v>
      </c>
      <c r="AD4952" s="5">
        <v>0</v>
      </c>
      <c r="AE4952" s="5">
        <f t="shared" si="854"/>
        <v>0</v>
      </c>
      <c r="AF4952" s="5">
        <v>1</v>
      </c>
      <c r="AG4952" s="6">
        <v>44663</v>
      </c>
      <c r="AH4952" s="5">
        <v>1</v>
      </c>
      <c r="AI4952" s="5">
        <v>0</v>
      </c>
      <c r="AJ4952" s="5">
        <v>0</v>
      </c>
      <c r="AK4952" s="5">
        <f t="shared" si="855"/>
        <v>0</v>
      </c>
      <c r="AL4952" s="5">
        <v>0</v>
      </c>
      <c r="AM4952" s="5">
        <v>0</v>
      </c>
      <c r="AN4952" s="5">
        <f t="shared" si="856"/>
        <v>0</v>
      </c>
      <c r="AO4952" s="5">
        <v>0</v>
      </c>
      <c r="AP4952" s="5">
        <v>0</v>
      </c>
      <c r="AQ4952" s="5">
        <f t="shared" si="857"/>
        <v>0</v>
      </c>
      <c r="AR4952" s="5">
        <v>1</v>
      </c>
      <c r="AS4952" s="6">
        <v>44844</v>
      </c>
      <c r="AT4952" s="5">
        <v>1</v>
      </c>
      <c r="AU4952" s="5">
        <v>0</v>
      </c>
      <c r="AV4952" t="str">
        <f t="shared" si="850"/>
        <v>N</v>
      </c>
      <c r="AW4952" t="s">
        <v>60</v>
      </c>
      <c r="AX4952" t="s">
        <v>60</v>
      </c>
      <c r="AY4952" t="s">
        <v>62</v>
      </c>
      <c r="AZ4952" t="s">
        <v>62</v>
      </c>
      <c r="BA4952" t="str">
        <f t="shared" si="851"/>
        <v>N</v>
      </c>
    </row>
    <row r="4953" spans="1:53">
      <c r="A4953" t="s">
        <v>1460</v>
      </c>
      <c r="B4953" t="s">
        <v>54</v>
      </c>
      <c r="C4953" t="s">
        <v>89</v>
      </c>
      <c r="D4953">
        <v>2022</v>
      </c>
      <c r="F4953" t="s">
        <v>11492</v>
      </c>
      <c r="G4953" t="s">
        <v>11493</v>
      </c>
      <c r="H4953" t="s">
        <v>9316</v>
      </c>
      <c r="I4953" t="s">
        <v>9513</v>
      </c>
      <c r="J4953" t="s">
        <v>101</v>
      </c>
      <c r="K4953" t="s">
        <v>93</v>
      </c>
      <c r="L4953" s="5">
        <v>0</v>
      </c>
      <c r="M4953" s="5">
        <v>0</v>
      </c>
      <c r="N4953" s="5">
        <f t="shared" si="847"/>
        <v>0</v>
      </c>
      <c r="O4953" s="5">
        <v>0</v>
      </c>
      <c r="P4953" s="5">
        <v>0</v>
      </c>
      <c r="Q4953" s="5">
        <f t="shared" si="848"/>
        <v>0</v>
      </c>
      <c r="R4953" s="5">
        <v>0</v>
      </c>
      <c r="S4953" s="5">
        <v>0</v>
      </c>
      <c r="T4953" s="5">
        <f t="shared" si="849"/>
        <v>0</v>
      </c>
      <c r="U4953" s="5">
        <v>1</v>
      </c>
      <c r="V4953" s="5">
        <v>1</v>
      </c>
      <c r="W4953" s="5">
        <v>0</v>
      </c>
      <c r="X4953" s="5">
        <v>0</v>
      </c>
      <c r="Y4953" s="5">
        <f t="shared" si="852"/>
        <v>0</v>
      </c>
      <c r="Z4953" s="5">
        <v>0</v>
      </c>
      <c r="AA4953" s="5">
        <v>0</v>
      </c>
      <c r="AB4953" s="5">
        <f t="shared" si="853"/>
        <v>0</v>
      </c>
      <c r="AC4953" s="5">
        <v>0</v>
      </c>
      <c r="AD4953" s="5">
        <v>0</v>
      </c>
      <c r="AE4953" s="5">
        <f t="shared" si="854"/>
        <v>0</v>
      </c>
      <c r="AF4953" s="5">
        <v>1</v>
      </c>
      <c r="AG4953" s="6">
        <v>44663</v>
      </c>
      <c r="AH4953" s="5">
        <v>1</v>
      </c>
      <c r="AI4953" s="5">
        <v>0</v>
      </c>
      <c r="AJ4953" s="5">
        <v>0</v>
      </c>
      <c r="AK4953" s="5">
        <f t="shared" si="855"/>
        <v>0</v>
      </c>
      <c r="AL4953" s="5">
        <v>0</v>
      </c>
      <c r="AM4953" s="5">
        <v>0</v>
      </c>
      <c r="AN4953" s="5">
        <f t="shared" si="856"/>
        <v>0</v>
      </c>
      <c r="AO4953" s="5">
        <v>0</v>
      </c>
      <c r="AP4953" s="5">
        <v>0</v>
      </c>
      <c r="AQ4953" s="5">
        <f t="shared" si="857"/>
        <v>0</v>
      </c>
      <c r="AR4953" s="5">
        <v>1</v>
      </c>
      <c r="AS4953" s="6">
        <v>44859</v>
      </c>
      <c r="AT4953" s="5">
        <v>1</v>
      </c>
      <c r="AU4953" s="5">
        <v>0</v>
      </c>
      <c r="AV4953" t="str">
        <f t="shared" si="850"/>
        <v>N</v>
      </c>
      <c r="AW4953" t="s">
        <v>60</v>
      </c>
      <c r="AX4953" t="s">
        <v>60</v>
      </c>
      <c r="AY4953" t="s">
        <v>62</v>
      </c>
      <c r="AZ4953" t="s">
        <v>62</v>
      </c>
      <c r="BA4953" t="str">
        <f t="shared" si="851"/>
        <v>N</v>
      </c>
    </row>
    <row r="4954" spans="1:53">
      <c r="A4954" t="s">
        <v>1460</v>
      </c>
      <c r="B4954" t="s">
        <v>54</v>
      </c>
      <c r="C4954" t="s">
        <v>89</v>
      </c>
      <c r="D4954">
        <v>2022</v>
      </c>
      <c r="F4954" t="s">
        <v>11494</v>
      </c>
      <c r="G4954" t="s">
        <v>4053</v>
      </c>
      <c r="J4954" t="s">
        <v>101</v>
      </c>
      <c r="K4954" t="s">
        <v>59</v>
      </c>
      <c r="L4954" s="5">
        <v>0</v>
      </c>
      <c r="M4954" s="5">
        <v>0</v>
      </c>
      <c r="N4954" s="5">
        <f t="shared" si="847"/>
        <v>0</v>
      </c>
      <c r="O4954" s="5">
        <v>0</v>
      </c>
      <c r="P4954" s="5">
        <v>0</v>
      </c>
      <c r="Q4954" s="5">
        <f t="shared" si="848"/>
        <v>0</v>
      </c>
      <c r="R4954" s="5">
        <v>0</v>
      </c>
      <c r="S4954" s="5">
        <v>0</v>
      </c>
      <c r="T4954" s="5">
        <f t="shared" si="849"/>
        <v>0</v>
      </c>
      <c r="U4954" s="5">
        <v>1</v>
      </c>
      <c r="V4954" s="5">
        <v>1</v>
      </c>
      <c r="W4954" s="5">
        <v>0</v>
      </c>
      <c r="X4954" s="5">
        <v>0</v>
      </c>
      <c r="Y4954" s="5">
        <f t="shared" si="852"/>
        <v>0</v>
      </c>
      <c r="Z4954" s="5">
        <v>0</v>
      </c>
      <c r="AA4954" s="5">
        <v>0</v>
      </c>
      <c r="AB4954" s="5">
        <f t="shared" si="853"/>
        <v>0</v>
      </c>
      <c r="AC4954" s="5">
        <v>0</v>
      </c>
      <c r="AD4954" s="5">
        <v>0</v>
      </c>
      <c r="AE4954" s="5">
        <f t="shared" si="854"/>
        <v>0</v>
      </c>
      <c r="AF4954" s="5">
        <v>1</v>
      </c>
      <c r="AG4954" s="6">
        <v>43521</v>
      </c>
      <c r="AH4954" s="5">
        <v>1</v>
      </c>
      <c r="AI4954" s="5">
        <v>0</v>
      </c>
      <c r="AJ4954" s="5">
        <v>0</v>
      </c>
      <c r="AK4954" s="5">
        <f t="shared" si="855"/>
        <v>0</v>
      </c>
      <c r="AL4954" s="5">
        <v>0</v>
      </c>
      <c r="AM4954" s="5">
        <v>0</v>
      </c>
      <c r="AN4954" s="5">
        <f t="shared" si="856"/>
        <v>0</v>
      </c>
      <c r="AO4954" s="5">
        <v>0</v>
      </c>
      <c r="AP4954" s="5">
        <v>0</v>
      </c>
      <c r="AQ4954" s="5">
        <f t="shared" si="857"/>
        <v>0</v>
      </c>
      <c r="AR4954" s="5">
        <v>1</v>
      </c>
      <c r="AS4954" s="6">
        <v>44729</v>
      </c>
      <c r="AT4954" s="5">
        <v>1</v>
      </c>
      <c r="AU4954" s="5">
        <v>0</v>
      </c>
      <c r="AV4954" t="str">
        <f t="shared" si="850"/>
        <v>N</v>
      </c>
      <c r="AW4954" t="s">
        <v>60</v>
      </c>
      <c r="AX4954" t="s">
        <v>60</v>
      </c>
      <c r="AY4954" t="s">
        <v>62</v>
      </c>
      <c r="AZ4954" t="s">
        <v>62</v>
      </c>
      <c r="BA4954" t="str">
        <f t="shared" si="851"/>
        <v>N</v>
      </c>
    </row>
    <row r="4955" spans="1:53">
      <c r="A4955" t="s">
        <v>53</v>
      </c>
      <c r="B4955" t="s">
        <v>54</v>
      </c>
      <c r="C4955" t="s">
        <v>89</v>
      </c>
      <c r="D4955">
        <v>2022</v>
      </c>
      <c r="F4955" t="s">
        <v>11495</v>
      </c>
      <c r="G4955" t="s">
        <v>11496</v>
      </c>
      <c r="I4955" t="s">
        <v>11497</v>
      </c>
      <c r="J4955" t="s">
        <v>101</v>
      </c>
      <c r="K4955" t="s">
        <v>93</v>
      </c>
      <c r="L4955" s="5">
        <v>0</v>
      </c>
      <c r="M4955" s="5">
        <v>0</v>
      </c>
      <c r="N4955" s="5">
        <f t="shared" si="847"/>
        <v>0</v>
      </c>
      <c r="O4955" s="5">
        <v>0</v>
      </c>
      <c r="P4955" s="5">
        <v>0</v>
      </c>
      <c r="Q4955" s="5">
        <f t="shared" si="848"/>
        <v>0</v>
      </c>
      <c r="R4955" s="5">
        <v>0</v>
      </c>
      <c r="S4955" s="5">
        <v>0</v>
      </c>
      <c r="T4955" s="5">
        <f t="shared" si="849"/>
        <v>0</v>
      </c>
      <c r="U4955" s="5">
        <v>1</v>
      </c>
      <c r="V4955" s="5">
        <v>1</v>
      </c>
      <c r="W4955" s="5">
        <v>0</v>
      </c>
      <c r="X4955" s="5">
        <v>0</v>
      </c>
      <c r="Y4955" s="5">
        <f t="shared" si="852"/>
        <v>0</v>
      </c>
      <c r="Z4955" s="5">
        <v>0</v>
      </c>
      <c r="AA4955" s="5">
        <v>0</v>
      </c>
      <c r="AB4955" s="5">
        <f t="shared" si="853"/>
        <v>0</v>
      </c>
      <c r="AC4955" s="5">
        <v>0</v>
      </c>
      <c r="AD4955" s="5">
        <v>0</v>
      </c>
      <c r="AE4955" s="5">
        <f t="shared" si="854"/>
        <v>0</v>
      </c>
      <c r="AF4955" s="5">
        <v>1</v>
      </c>
      <c r="AG4955" s="6">
        <v>44670</v>
      </c>
      <c r="AH4955" s="5">
        <v>1</v>
      </c>
      <c r="AI4955" s="5">
        <v>0</v>
      </c>
      <c r="AJ4955" s="5">
        <v>0</v>
      </c>
      <c r="AK4955" s="5">
        <f t="shared" si="855"/>
        <v>0</v>
      </c>
      <c r="AL4955" s="5">
        <v>0</v>
      </c>
      <c r="AM4955" s="5">
        <v>0</v>
      </c>
      <c r="AN4955" s="5">
        <f t="shared" si="856"/>
        <v>0</v>
      </c>
      <c r="AO4955" s="5">
        <v>0</v>
      </c>
      <c r="AP4955" s="5">
        <v>0</v>
      </c>
      <c r="AQ4955" s="5">
        <f t="shared" si="857"/>
        <v>0</v>
      </c>
      <c r="AR4955" s="5">
        <v>1</v>
      </c>
      <c r="AS4955" s="6">
        <v>44860</v>
      </c>
      <c r="AT4955" s="5">
        <v>1</v>
      </c>
      <c r="AU4955" s="5">
        <v>0</v>
      </c>
      <c r="AV4955" t="str">
        <f t="shared" si="850"/>
        <v>N</v>
      </c>
      <c r="AW4955" t="s">
        <v>60</v>
      </c>
      <c r="AX4955" t="s">
        <v>61</v>
      </c>
      <c r="AY4955" t="s">
        <v>62</v>
      </c>
      <c r="AZ4955" t="s">
        <v>62</v>
      </c>
      <c r="BA4955" t="str">
        <f t="shared" si="851"/>
        <v>N</v>
      </c>
    </row>
    <row r="4956" spans="1:53">
      <c r="A4956" t="s">
        <v>436</v>
      </c>
      <c r="B4956" t="s">
        <v>54</v>
      </c>
      <c r="C4956" t="s">
        <v>89</v>
      </c>
      <c r="D4956">
        <v>2022</v>
      </c>
      <c r="F4956" t="s">
        <v>11498</v>
      </c>
      <c r="G4956" t="s">
        <v>11499</v>
      </c>
      <c r="H4956" t="s">
        <v>11500</v>
      </c>
      <c r="I4956" t="s">
        <v>11501</v>
      </c>
      <c r="J4956" t="s">
        <v>258</v>
      </c>
      <c r="K4956" t="s">
        <v>59</v>
      </c>
      <c r="L4956" s="5">
        <v>0</v>
      </c>
      <c r="M4956" s="5">
        <v>0</v>
      </c>
      <c r="N4956" s="5">
        <f t="shared" si="847"/>
        <v>0</v>
      </c>
      <c r="O4956" s="5">
        <v>0</v>
      </c>
      <c r="P4956" s="5">
        <v>0</v>
      </c>
      <c r="Q4956" s="5">
        <f t="shared" si="848"/>
        <v>0</v>
      </c>
      <c r="R4956" s="5">
        <v>0</v>
      </c>
      <c r="S4956" s="5">
        <v>0</v>
      </c>
      <c r="T4956" s="5">
        <f t="shared" si="849"/>
        <v>0</v>
      </c>
      <c r="U4956" s="5">
        <v>86</v>
      </c>
      <c r="V4956" s="5">
        <v>86</v>
      </c>
      <c r="W4956" s="5">
        <v>0</v>
      </c>
      <c r="X4956" s="5">
        <v>0</v>
      </c>
      <c r="Y4956" s="5">
        <f t="shared" si="852"/>
        <v>0</v>
      </c>
      <c r="Z4956" s="5">
        <v>0</v>
      </c>
      <c r="AA4956" s="5">
        <v>0</v>
      </c>
      <c r="AB4956" s="5">
        <f t="shared" si="853"/>
        <v>0</v>
      </c>
      <c r="AC4956" s="5">
        <v>0</v>
      </c>
      <c r="AD4956" s="5">
        <v>0</v>
      </c>
      <c r="AE4956" s="5">
        <f t="shared" si="854"/>
        <v>0</v>
      </c>
      <c r="AF4956" s="5">
        <v>0</v>
      </c>
      <c r="AG4956" s="6"/>
      <c r="AH4956" s="5">
        <v>0</v>
      </c>
      <c r="AI4956" s="5">
        <v>0</v>
      </c>
      <c r="AJ4956" s="5">
        <v>0</v>
      </c>
      <c r="AK4956" s="5">
        <f t="shared" si="855"/>
        <v>0</v>
      </c>
      <c r="AL4956" s="5">
        <v>0</v>
      </c>
      <c r="AM4956" s="5">
        <v>0</v>
      </c>
      <c r="AN4956" s="5">
        <f t="shared" si="856"/>
        <v>0</v>
      </c>
      <c r="AO4956" s="5">
        <v>0</v>
      </c>
      <c r="AP4956" s="5">
        <v>0</v>
      </c>
      <c r="AQ4956" s="5">
        <f t="shared" si="857"/>
        <v>0</v>
      </c>
      <c r="AR4956" s="5">
        <v>0</v>
      </c>
      <c r="AS4956" s="6"/>
      <c r="AT4956" s="5">
        <v>0</v>
      </c>
      <c r="AU4956" s="5">
        <v>0</v>
      </c>
      <c r="AV4956" t="str">
        <f t="shared" si="850"/>
        <v>N</v>
      </c>
      <c r="AW4956" t="s">
        <v>60</v>
      </c>
      <c r="AX4956" t="s">
        <v>445</v>
      </c>
      <c r="AY4956" t="s">
        <v>62</v>
      </c>
      <c r="AZ4956" t="s">
        <v>62</v>
      </c>
      <c r="BA4956" t="str">
        <f t="shared" si="851"/>
        <v>N</v>
      </c>
    </row>
    <row r="4957" spans="1:53">
      <c r="A4957" t="s">
        <v>436</v>
      </c>
      <c r="B4957" t="s">
        <v>54</v>
      </c>
      <c r="C4957" t="s">
        <v>89</v>
      </c>
      <c r="D4957">
        <v>2022</v>
      </c>
      <c r="F4957" t="s">
        <v>11502</v>
      </c>
      <c r="G4957" t="s">
        <v>11503</v>
      </c>
      <c r="H4957" t="s">
        <v>11504</v>
      </c>
      <c r="I4957" t="s">
        <v>11505</v>
      </c>
      <c r="J4957" t="s">
        <v>255</v>
      </c>
      <c r="K4957" t="s">
        <v>59</v>
      </c>
      <c r="L4957" s="5">
        <v>0</v>
      </c>
      <c r="M4957" s="5">
        <v>0</v>
      </c>
      <c r="N4957" s="5">
        <f t="shared" si="847"/>
        <v>0</v>
      </c>
      <c r="O4957" s="5">
        <v>0</v>
      </c>
      <c r="P4957" s="5">
        <v>0</v>
      </c>
      <c r="Q4957" s="5">
        <f t="shared" si="848"/>
        <v>0</v>
      </c>
      <c r="R4957" s="5">
        <v>0</v>
      </c>
      <c r="S4957" s="5">
        <v>0</v>
      </c>
      <c r="T4957" s="5">
        <f t="shared" si="849"/>
        <v>0</v>
      </c>
      <c r="U4957" s="5">
        <v>3</v>
      </c>
      <c r="V4957" s="5">
        <v>3</v>
      </c>
      <c r="W4957" s="5">
        <v>0</v>
      </c>
      <c r="X4957" s="5">
        <v>0</v>
      </c>
      <c r="Y4957" s="5">
        <f t="shared" si="852"/>
        <v>0</v>
      </c>
      <c r="Z4957" s="5">
        <v>0</v>
      </c>
      <c r="AA4957" s="5">
        <v>0</v>
      </c>
      <c r="AB4957" s="5">
        <f t="shared" si="853"/>
        <v>0</v>
      </c>
      <c r="AC4957" s="5">
        <v>0</v>
      </c>
      <c r="AD4957" s="5">
        <v>0</v>
      </c>
      <c r="AE4957" s="5">
        <f t="shared" si="854"/>
        <v>0</v>
      </c>
      <c r="AF4957" s="5">
        <v>0</v>
      </c>
      <c r="AG4957" s="6"/>
      <c r="AH4957" s="5">
        <v>0</v>
      </c>
      <c r="AI4957" s="5">
        <v>0</v>
      </c>
      <c r="AJ4957" s="5">
        <v>0</v>
      </c>
      <c r="AK4957" s="5">
        <f t="shared" si="855"/>
        <v>0</v>
      </c>
      <c r="AL4957" s="5">
        <v>0</v>
      </c>
      <c r="AM4957" s="5">
        <v>0</v>
      </c>
      <c r="AN4957" s="5">
        <f t="shared" si="856"/>
        <v>0</v>
      </c>
      <c r="AO4957" s="5">
        <v>0</v>
      </c>
      <c r="AP4957" s="5">
        <v>0</v>
      </c>
      <c r="AQ4957" s="5">
        <f t="shared" si="857"/>
        <v>0</v>
      </c>
      <c r="AR4957" s="5">
        <v>0</v>
      </c>
      <c r="AS4957" s="6"/>
      <c r="AT4957" s="5">
        <v>0</v>
      </c>
      <c r="AU4957" s="5">
        <v>0</v>
      </c>
      <c r="AV4957" t="str">
        <f t="shared" si="850"/>
        <v>N</v>
      </c>
      <c r="AW4957" t="s">
        <v>60</v>
      </c>
      <c r="AX4957" t="s">
        <v>445</v>
      </c>
      <c r="AY4957" t="s">
        <v>62</v>
      </c>
      <c r="AZ4957" t="s">
        <v>62</v>
      </c>
      <c r="BA4957" t="str">
        <f t="shared" si="851"/>
        <v>N</v>
      </c>
    </row>
    <row r="4958" spans="1:53">
      <c r="A4958" t="s">
        <v>2855</v>
      </c>
      <c r="B4958" t="s">
        <v>54</v>
      </c>
      <c r="C4958" t="s">
        <v>89</v>
      </c>
      <c r="D4958">
        <v>2022</v>
      </c>
      <c r="F4958" t="s">
        <v>11506</v>
      </c>
      <c r="G4958" t="s">
        <v>11507</v>
      </c>
      <c r="H4958" t="s">
        <v>11508</v>
      </c>
      <c r="I4958">
        <v>210070</v>
      </c>
      <c r="J4958" t="s">
        <v>101</v>
      </c>
      <c r="K4958" t="s">
        <v>59</v>
      </c>
      <c r="L4958" s="5">
        <v>0</v>
      </c>
      <c r="M4958" s="5">
        <v>0</v>
      </c>
      <c r="N4958" s="5">
        <f t="shared" si="847"/>
        <v>0</v>
      </c>
      <c r="O4958" s="5">
        <v>0</v>
      </c>
      <c r="P4958" s="5">
        <v>0</v>
      </c>
      <c r="Q4958" s="5">
        <f t="shared" si="848"/>
        <v>0</v>
      </c>
      <c r="R4958" s="5">
        <v>0</v>
      </c>
      <c r="S4958" s="5">
        <v>0</v>
      </c>
      <c r="T4958" s="5">
        <f t="shared" si="849"/>
        <v>0</v>
      </c>
      <c r="U4958" s="5">
        <v>3</v>
      </c>
      <c r="V4958" s="5">
        <v>3</v>
      </c>
      <c r="W4958" s="5">
        <v>0</v>
      </c>
      <c r="X4958" s="5">
        <v>0</v>
      </c>
      <c r="Y4958" s="5">
        <f t="shared" si="852"/>
        <v>0</v>
      </c>
      <c r="Z4958" s="5">
        <v>0</v>
      </c>
      <c r="AA4958" s="5">
        <v>0</v>
      </c>
      <c r="AB4958" s="5">
        <f t="shared" si="853"/>
        <v>0</v>
      </c>
      <c r="AC4958" s="5">
        <v>0</v>
      </c>
      <c r="AD4958" s="5">
        <v>0</v>
      </c>
      <c r="AE4958" s="5">
        <f t="shared" si="854"/>
        <v>0</v>
      </c>
      <c r="AF4958" s="5">
        <v>0</v>
      </c>
      <c r="AG4958" s="6"/>
      <c r="AH4958" s="5">
        <v>0</v>
      </c>
      <c r="AI4958" s="5">
        <v>0</v>
      </c>
      <c r="AJ4958" s="5">
        <v>0</v>
      </c>
      <c r="AK4958" s="5">
        <f t="shared" si="855"/>
        <v>0</v>
      </c>
      <c r="AL4958" s="5">
        <v>0</v>
      </c>
      <c r="AM4958" s="5">
        <v>0</v>
      </c>
      <c r="AN4958" s="5">
        <f t="shared" si="856"/>
        <v>0</v>
      </c>
      <c r="AO4958" s="5">
        <v>0</v>
      </c>
      <c r="AP4958" s="5">
        <v>0</v>
      </c>
      <c r="AQ4958" s="5">
        <f t="shared" si="857"/>
        <v>0</v>
      </c>
      <c r="AR4958" s="5">
        <v>0</v>
      </c>
      <c r="AS4958" s="6"/>
      <c r="AT4958" s="5">
        <v>0</v>
      </c>
      <c r="AU4958" s="5">
        <v>0</v>
      </c>
      <c r="AV4958" t="str">
        <f t="shared" si="850"/>
        <v>N</v>
      </c>
      <c r="AW4958" t="s">
        <v>60</v>
      </c>
      <c r="AX4958" t="s">
        <v>61</v>
      </c>
      <c r="AY4958" t="s">
        <v>62</v>
      </c>
      <c r="AZ4958" t="s">
        <v>62</v>
      </c>
      <c r="BA4958" t="str">
        <f t="shared" si="851"/>
        <v>N</v>
      </c>
    </row>
    <row r="4959" spans="1:53">
      <c r="A4959" t="s">
        <v>2996</v>
      </c>
      <c r="B4959" t="s">
        <v>54</v>
      </c>
      <c r="C4959" t="s">
        <v>89</v>
      </c>
      <c r="D4959">
        <v>2022</v>
      </c>
      <c r="F4959" t="s">
        <v>11509</v>
      </c>
      <c r="G4959" t="s">
        <v>11510</v>
      </c>
      <c r="H4959" t="s">
        <v>11511</v>
      </c>
      <c r="I4959" t="s">
        <v>11512</v>
      </c>
      <c r="J4959" t="s">
        <v>101</v>
      </c>
      <c r="K4959" t="s">
        <v>93</v>
      </c>
      <c r="L4959" s="5">
        <v>0</v>
      </c>
      <c r="M4959" s="5">
        <v>0</v>
      </c>
      <c r="N4959" s="5">
        <f t="shared" si="847"/>
        <v>0</v>
      </c>
      <c r="O4959" s="5">
        <v>0</v>
      </c>
      <c r="P4959" s="5">
        <v>0</v>
      </c>
      <c r="Q4959" s="5">
        <f t="shared" si="848"/>
        <v>0</v>
      </c>
      <c r="R4959" s="5">
        <v>0</v>
      </c>
      <c r="S4959" s="5">
        <v>0</v>
      </c>
      <c r="T4959" s="5">
        <f t="shared" si="849"/>
        <v>0</v>
      </c>
      <c r="U4959" s="5">
        <v>8</v>
      </c>
      <c r="V4959" s="5">
        <v>8</v>
      </c>
      <c r="W4959" s="5">
        <v>0</v>
      </c>
      <c r="X4959" s="5">
        <v>0</v>
      </c>
      <c r="Y4959" s="5">
        <f t="shared" si="852"/>
        <v>0</v>
      </c>
      <c r="Z4959" s="5">
        <v>0</v>
      </c>
      <c r="AA4959" s="5">
        <v>0</v>
      </c>
      <c r="AB4959" s="5">
        <f t="shared" si="853"/>
        <v>0</v>
      </c>
      <c r="AC4959" s="5">
        <v>0</v>
      </c>
      <c r="AD4959" s="5">
        <v>0</v>
      </c>
      <c r="AE4959" s="5">
        <f t="shared" si="854"/>
        <v>0</v>
      </c>
      <c r="AF4959" s="5">
        <v>0</v>
      </c>
      <c r="AG4959" s="6"/>
      <c r="AH4959" s="5">
        <v>0</v>
      </c>
      <c r="AI4959" s="5">
        <v>0</v>
      </c>
      <c r="AJ4959" s="5">
        <v>0</v>
      </c>
      <c r="AK4959" s="5">
        <f t="shared" si="855"/>
        <v>0</v>
      </c>
      <c r="AL4959" s="5">
        <v>0</v>
      </c>
      <c r="AM4959" s="5">
        <v>0</v>
      </c>
      <c r="AN4959" s="5">
        <f t="shared" si="856"/>
        <v>0</v>
      </c>
      <c r="AO4959" s="5">
        <v>0</v>
      </c>
      <c r="AP4959" s="5">
        <v>0</v>
      </c>
      <c r="AQ4959" s="5">
        <f t="shared" si="857"/>
        <v>0</v>
      </c>
      <c r="AR4959" s="5">
        <v>0</v>
      </c>
      <c r="AS4959" s="6"/>
      <c r="AT4959" s="5">
        <v>0</v>
      </c>
      <c r="AU4959" s="5">
        <v>0</v>
      </c>
      <c r="AV4959" t="str">
        <f t="shared" si="850"/>
        <v>N</v>
      </c>
      <c r="AW4959" t="s">
        <v>60</v>
      </c>
      <c r="AX4959" t="s">
        <v>61</v>
      </c>
      <c r="AY4959" t="s">
        <v>62</v>
      </c>
      <c r="AZ4959" t="s">
        <v>62</v>
      </c>
      <c r="BA4959" t="str">
        <f t="shared" si="851"/>
        <v>N</v>
      </c>
    </row>
    <row r="4960" spans="1:53">
      <c r="A4960" t="s">
        <v>2964</v>
      </c>
      <c r="B4960" t="s">
        <v>54</v>
      </c>
      <c r="C4960" t="s">
        <v>89</v>
      </c>
      <c r="D4960">
        <v>2022</v>
      </c>
      <c r="F4960" t="s">
        <v>11513</v>
      </c>
      <c r="G4960" t="s">
        <v>11514</v>
      </c>
      <c r="H4960" t="s">
        <v>11515</v>
      </c>
      <c r="J4960" t="s">
        <v>255</v>
      </c>
      <c r="K4960" t="s">
        <v>59</v>
      </c>
      <c r="L4960" s="5">
        <v>0</v>
      </c>
      <c r="M4960" s="5">
        <v>0</v>
      </c>
      <c r="N4960" s="5">
        <f t="shared" si="847"/>
        <v>0</v>
      </c>
      <c r="O4960" s="5">
        <v>0</v>
      </c>
      <c r="P4960" s="5">
        <v>0</v>
      </c>
      <c r="Q4960" s="5">
        <f t="shared" si="848"/>
        <v>0</v>
      </c>
      <c r="R4960" s="5">
        <v>0</v>
      </c>
      <c r="S4960" s="5">
        <v>0</v>
      </c>
      <c r="T4960" s="5">
        <f t="shared" si="849"/>
        <v>0</v>
      </c>
      <c r="U4960" s="5">
        <v>4</v>
      </c>
      <c r="V4960" s="5">
        <v>4</v>
      </c>
      <c r="W4960" s="5">
        <v>0</v>
      </c>
      <c r="X4960" s="5">
        <v>0</v>
      </c>
      <c r="Y4960" s="5">
        <f t="shared" si="852"/>
        <v>0</v>
      </c>
      <c r="Z4960" s="5">
        <v>0</v>
      </c>
      <c r="AA4960" s="5">
        <v>0</v>
      </c>
      <c r="AB4960" s="5">
        <f t="shared" si="853"/>
        <v>0</v>
      </c>
      <c r="AC4960" s="5">
        <v>0</v>
      </c>
      <c r="AD4960" s="5">
        <v>0</v>
      </c>
      <c r="AE4960" s="5">
        <f t="shared" si="854"/>
        <v>0</v>
      </c>
      <c r="AF4960" s="5">
        <v>0</v>
      </c>
      <c r="AG4960" s="6"/>
      <c r="AH4960" s="5">
        <v>0</v>
      </c>
      <c r="AI4960" s="5">
        <v>0</v>
      </c>
      <c r="AJ4960" s="5">
        <v>0</v>
      </c>
      <c r="AK4960" s="5">
        <f t="shared" si="855"/>
        <v>0</v>
      </c>
      <c r="AL4960" s="5">
        <v>0</v>
      </c>
      <c r="AM4960" s="5">
        <v>0</v>
      </c>
      <c r="AN4960" s="5">
        <f t="shared" si="856"/>
        <v>0</v>
      </c>
      <c r="AO4960" s="5">
        <v>0</v>
      </c>
      <c r="AP4960" s="5">
        <v>0</v>
      </c>
      <c r="AQ4960" s="5">
        <f t="shared" si="857"/>
        <v>0</v>
      </c>
      <c r="AR4960" s="5">
        <v>0</v>
      </c>
      <c r="AS4960" s="6"/>
      <c r="AT4960" s="5">
        <v>0</v>
      </c>
      <c r="AU4960" s="5">
        <v>0</v>
      </c>
      <c r="AV4960" t="str">
        <f t="shared" si="850"/>
        <v>N</v>
      </c>
      <c r="AW4960" t="s">
        <v>60</v>
      </c>
      <c r="AX4960" t="s">
        <v>61</v>
      </c>
      <c r="AY4960" t="s">
        <v>62</v>
      </c>
      <c r="AZ4960" t="s">
        <v>62</v>
      </c>
      <c r="BA4960" t="str">
        <f t="shared" si="851"/>
        <v>N</v>
      </c>
    </row>
    <row r="4961" spans="1:53">
      <c r="A4961" t="s">
        <v>2964</v>
      </c>
      <c r="B4961" t="s">
        <v>54</v>
      </c>
      <c r="C4961" t="s">
        <v>89</v>
      </c>
      <c r="D4961">
        <v>2022</v>
      </c>
      <c r="F4961" t="s">
        <v>11516</v>
      </c>
      <c r="G4961" t="s">
        <v>11517</v>
      </c>
      <c r="H4961" t="s">
        <v>11518</v>
      </c>
      <c r="J4961" t="s">
        <v>258</v>
      </c>
      <c r="K4961" t="s">
        <v>59</v>
      </c>
      <c r="L4961" s="5">
        <v>0</v>
      </c>
      <c r="M4961" s="5">
        <v>0</v>
      </c>
      <c r="N4961" s="5">
        <f t="shared" si="847"/>
        <v>0</v>
      </c>
      <c r="O4961" s="5">
        <v>0</v>
      </c>
      <c r="P4961" s="5">
        <v>0</v>
      </c>
      <c r="Q4961" s="5">
        <f t="shared" si="848"/>
        <v>0</v>
      </c>
      <c r="R4961" s="5">
        <v>0</v>
      </c>
      <c r="S4961" s="5">
        <v>0</v>
      </c>
      <c r="T4961" s="5">
        <f t="shared" si="849"/>
        <v>0</v>
      </c>
      <c r="U4961" s="5">
        <v>48</v>
      </c>
      <c r="V4961" s="5">
        <v>48</v>
      </c>
      <c r="W4961" s="5">
        <v>0</v>
      </c>
      <c r="X4961" s="5">
        <v>0</v>
      </c>
      <c r="Y4961" s="5">
        <f t="shared" si="852"/>
        <v>0</v>
      </c>
      <c r="Z4961" s="5">
        <v>0</v>
      </c>
      <c r="AA4961" s="5">
        <v>0</v>
      </c>
      <c r="AB4961" s="5">
        <f t="shared" si="853"/>
        <v>0</v>
      </c>
      <c r="AC4961" s="5">
        <v>0</v>
      </c>
      <c r="AD4961" s="5">
        <v>0</v>
      </c>
      <c r="AE4961" s="5">
        <f t="shared" si="854"/>
        <v>0</v>
      </c>
      <c r="AF4961" s="5">
        <v>0</v>
      </c>
      <c r="AG4961" s="6"/>
      <c r="AH4961" s="5">
        <v>0</v>
      </c>
      <c r="AI4961" s="5">
        <v>0</v>
      </c>
      <c r="AJ4961" s="5">
        <v>0</v>
      </c>
      <c r="AK4961" s="5">
        <f t="shared" si="855"/>
        <v>0</v>
      </c>
      <c r="AL4961" s="5">
        <v>0</v>
      </c>
      <c r="AM4961" s="5">
        <v>0</v>
      </c>
      <c r="AN4961" s="5">
        <f t="shared" si="856"/>
        <v>0</v>
      </c>
      <c r="AO4961" s="5">
        <v>0</v>
      </c>
      <c r="AP4961" s="5">
        <v>0</v>
      </c>
      <c r="AQ4961" s="5">
        <f t="shared" si="857"/>
        <v>0</v>
      </c>
      <c r="AR4961" s="5">
        <v>0</v>
      </c>
      <c r="AS4961" s="6"/>
      <c r="AT4961" s="5">
        <v>0</v>
      </c>
      <c r="AU4961" s="5">
        <v>0</v>
      </c>
      <c r="AV4961" t="str">
        <f t="shared" si="850"/>
        <v>N</v>
      </c>
      <c r="AW4961" t="s">
        <v>60</v>
      </c>
      <c r="AX4961" t="s">
        <v>61</v>
      </c>
      <c r="AY4961" t="s">
        <v>62</v>
      </c>
      <c r="AZ4961" t="s">
        <v>62</v>
      </c>
      <c r="BA4961" t="str">
        <f t="shared" si="851"/>
        <v>N</v>
      </c>
    </row>
    <row r="4962" spans="1:53">
      <c r="A4962" t="s">
        <v>1460</v>
      </c>
      <c r="B4962" t="s">
        <v>54</v>
      </c>
      <c r="C4962" t="s">
        <v>89</v>
      </c>
      <c r="D4962">
        <v>2022</v>
      </c>
      <c r="F4962" t="s">
        <v>11519</v>
      </c>
      <c r="G4962" t="s">
        <v>11520</v>
      </c>
      <c r="I4962" t="s">
        <v>11521</v>
      </c>
      <c r="J4962" t="s">
        <v>255</v>
      </c>
      <c r="K4962" t="s">
        <v>59</v>
      </c>
      <c r="L4962" s="5">
        <v>0</v>
      </c>
      <c r="M4962" s="5">
        <v>0</v>
      </c>
      <c r="N4962" s="5">
        <f t="shared" si="847"/>
        <v>0</v>
      </c>
      <c r="O4962" s="5">
        <v>0</v>
      </c>
      <c r="P4962" s="5">
        <v>0</v>
      </c>
      <c r="Q4962" s="5">
        <f t="shared" si="848"/>
        <v>0</v>
      </c>
      <c r="R4962" s="5">
        <v>0</v>
      </c>
      <c r="S4962" s="5">
        <v>0</v>
      </c>
      <c r="T4962" s="5">
        <f t="shared" si="849"/>
        <v>0</v>
      </c>
      <c r="U4962" s="5">
        <v>4</v>
      </c>
      <c r="V4962" s="5">
        <v>4</v>
      </c>
      <c r="W4962" s="5">
        <v>0</v>
      </c>
      <c r="X4962" s="5">
        <v>0</v>
      </c>
      <c r="Y4962" s="5">
        <f t="shared" si="852"/>
        <v>0</v>
      </c>
      <c r="Z4962" s="5">
        <v>0</v>
      </c>
      <c r="AA4962" s="5">
        <v>0</v>
      </c>
      <c r="AB4962" s="5">
        <f t="shared" si="853"/>
        <v>0</v>
      </c>
      <c r="AC4962" s="5">
        <v>0</v>
      </c>
      <c r="AD4962" s="5">
        <v>0</v>
      </c>
      <c r="AE4962" s="5">
        <f t="shared" si="854"/>
        <v>0</v>
      </c>
      <c r="AF4962" s="5">
        <v>0</v>
      </c>
      <c r="AG4962" s="6"/>
      <c r="AH4962" s="5">
        <v>0</v>
      </c>
      <c r="AI4962" s="5">
        <v>0</v>
      </c>
      <c r="AJ4962" s="5">
        <v>0</v>
      </c>
      <c r="AK4962" s="5">
        <f t="shared" si="855"/>
        <v>0</v>
      </c>
      <c r="AL4962" s="5">
        <v>0</v>
      </c>
      <c r="AM4962" s="5">
        <v>0</v>
      </c>
      <c r="AN4962" s="5">
        <f t="shared" si="856"/>
        <v>0</v>
      </c>
      <c r="AO4962" s="5">
        <v>0</v>
      </c>
      <c r="AP4962" s="5">
        <v>0</v>
      </c>
      <c r="AQ4962" s="5">
        <f t="shared" si="857"/>
        <v>0</v>
      </c>
      <c r="AR4962" s="5">
        <v>0</v>
      </c>
      <c r="AS4962" s="6"/>
      <c r="AT4962" s="5">
        <v>0</v>
      </c>
      <c r="AU4962" s="5">
        <v>0</v>
      </c>
      <c r="AV4962" t="str">
        <f t="shared" si="850"/>
        <v>N</v>
      </c>
      <c r="AW4962" t="s">
        <v>60</v>
      </c>
      <c r="AX4962" t="s">
        <v>61</v>
      </c>
      <c r="AY4962" t="s">
        <v>62</v>
      </c>
      <c r="AZ4962" t="s">
        <v>62</v>
      </c>
      <c r="BA4962" t="str">
        <f t="shared" si="851"/>
        <v>N</v>
      </c>
    </row>
    <row r="4963" spans="1:53">
      <c r="A4963" t="s">
        <v>1460</v>
      </c>
      <c r="B4963" t="s">
        <v>54</v>
      </c>
      <c r="C4963" t="s">
        <v>89</v>
      </c>
      <c r="D4963">
        <v>2022</v>
      </c>
      <c r="F4963" t="s">
        <v>11522</v>
      </c>
      <c r="G4963" t="s">
        <v>11523</v>
      </c>
      <c r="I4963" t="s">
        <v>11524</v>
      </c>
      <c r="J4963" t="s">
        <v>258</v>
      </c>
      <c r="K4963" t="s">
        <v>59</v>
      </c>
      <c r="L4963" s="5">
        <v>0</v>
      </c>
      <c r="M4963" s="5">
        <v>0</v>
      </c>
      <c r="N4963" s="5">
        <f t="shared" si="847"/>
        <v>0</v>
      </c>
      <c r="O4963" s="5">
        <v>0</v>
      </c>
      <c r="P4963" s="5">
        <v>0</v>
      </c>
      <c r="Q4963" s="5">
        <f t="shared" si="848"/>
        <v>0</v>
      </c>
      <c r="R4963" s="5">
        <v>0</v>
      </c>
      <c r="S4963" s="5">
        <v>0</v>
      </c>
      <c r="T4963" s="5">
        <f t="shared" si="849"/>
        <v>0</v>
      </c>
      <c r="U4963" s="5">
        <v>6</v>
      </c>
      <c r="V4963" s="5">
        <v>6</v>
      </c>
      <c r="W4963" s="5">
        <v>0</v>
      </c>
      <c r="X4963" s="5">
        <v>0</v>
      </c>
      <c r="Y4963" s="5">
        <f t="shared" si="852"/>
        <v>0</v>
      </c>
      <c r="Z4963" s="5">
        <v>0</v>
      </c>
      <c r="AA4963" s="5">
        <v>0</v>
      </c>
      <c r="AB4963" s="5">
        <f t="shared" si="853"/>
        <v>0</v>
      </c>
      <c r="AC4963" s="5">
        <v>0</v>
      </c>
      <c r="AD4963" s="5">
        <v>0</v>
      </c>
      <c r="AE4963" s="5">
        <f t="shared" si="854"/>
        <v>0</v>
      </c>
      <c r="AF4963" s="5">
        <v>0</v>
      </c>
      <c r="AG4963" s="6"/>
      <c r="AH4963" s="5">
        <v>0</v>
      </c>
      <c r="AI4963" s="5">
        <v>0</v>
      </c>
      <c r="AJ4963" s="5">
        <v>0</v>
      </c>
      <c r="AK4963" s="5">
        <f t="shared" si="855"/>
        <v>0</v>
      </c>
      <c r="AL4963" s="5">
        <v>0</v>
      </c>
      <c r="AM4963" s="5">
        <v>0</v>
      </c>
      <c r="AN4963" s="5">
        <f t="shared" si="856"/>
        <v>0</v>
      </c>
      <c r="AO4963" s="5">
        <v>0</v>
      </c>
      <c r="AP4963" s="5">
        <v>0</v>
      </c>
      <c r="AQ4963" s="5">
        <f t="shared" si="857"/>
        <v>0</v>
      </c>
      <c r="AR4963" s="5">
        <v>0</v>
      </c>
      <c r="AS4963" s="6"/>
      <c r="AT4963" s="5">
        <v>0</v>
      </c>
      <c r="AU4963" s="5">
        <v>0</v>
      </c>
      <c r="AV4963" t="str">
        <f t="shared" si="850"/>
        <v>N</v>
      </c>
      <c r="AW4963" t="s">
        <v>60</v>
      </c>
      <c r="AX4963" t="s">
        <v>61</v>
      </c>
      <c r="AY4963" t="s">
        <v>62</v>
      </c>
      <c r="AZ4963" t="s">
        <v>62</v>
      </c>
      <c r="BA4963" t="str">
        <f t="shared" si="851"/>
        <v>N</v>
      </c>
    </row>
    <row r="4964" spans="1:53">
      <c r="A4964" t="s">
        <v>2855</v>
      </c>
      <c r="B4964" t="s">
        <v>54</v>
      </c>
      <c r="C4964" t="s">
        <v>89</v>
      </c>
      <c r="D4964">
        <v>2022</v>
      </c>
      <c r="F4964" t="s">
        <v>11525</v>
      </c>
      <c r="G4964" t="s">
        <v>11526</v>
      </c>
      <c r="H4964" t="s">
        <v>11527</v>
      </c>
      <c r="I4964">
        <v>210221</v>
      </c>
      <c r="J4964" t="s">
        <v>101</v>
      </c>
      <c r="K4964" t="s">
        <v>93</v>
      </c>
      <c r="L4964" s="5">
        <v>0</v>
      </c>
      <c r="M4964" s="5">
        <v>0</v>
      </c>
      <c r="N4964" s="5">
        <f t="shared" si="847"/>
        <v>0</v>
      </c>
      <c r="O4964" s="5">
        <v>0</v>
      </c>
      <c r="P4964" s="5">
        <v>0</v>
      </c>
      <c r="Q4964" s="5">
        <f t="shared" si="848"/>
        <v>0</v>
      </c>
      <c r="R4964" s="5">
        <v>0</v>
      </c>
      <c r="S4964" s="5">
        <v>0</v>
      </c>
      <c r="T4964" s="5">
        <f t="shared" si="849"/>
        <v>0</v>
      </c>
      <c r="U4964" s="5">
        <v>1</v>
      </c>
      <c r="V4964" s="5">
        <v>1</v>
      </c>
      <c r="W4964" s="5">
        <v>0</v>
      </c>
      <c r="X4964" s="5">
        <v>0</v>
      </c>
      <c r="Y4964" s="5">
        <f t="shared" si="852"/>
        <v>0</v>
      </c>
      <c r="Z4964" s="5">
        <v>0</v>
      </c>
      <c r="AA4964" s="5">
        <v>0</v>
      </c>
      <c r="AB4964" s="5">
        <f t="shared" si="853"/>
        <v>0</v>
      </c>
      <c r="AC4964" s="5">
        <v>0</v>
      </c>
      <c r="AD4964" s="5">
        <v>0</v>
      </c>
      <c r="AE4964" s="5">
        <f t="shared" si="854"/>
        <v>0</v>
      </c>
      <c r="AF4964" s="5">
        <v>0</v>
      </c>
      <c r="AG4964" s="6"/>
      <c r="AH4964" s="5">
        <v>0</v>
      </c>
      <c r="AI4964" s="5">
        <v>0</v>
      </c>
      <c r="AJ4964" s="5">
        <v>0</v>
      </c>
      <c r="AK4964" s="5">
        <f t="shared" si="855"/>
        <v>0</v>
      </c>
      <c r="AL4964" s="5">
        <v>0</v>
      </c>
      <c r="AM4964" s="5">
        <v>0</v>
      </c>
      <c r="AN4964" s="5">
        <f t="shared" si="856"/>
        <v>0</v>
      </c>
      <c r="AO4964" s="5">
        <v>0</v>
      </c>
      <c r="AP4964" s="5">
        <v>0</v>
      </c>
      <c r="AQ4964" s="5">
        <f t="shared" si="857"/>
        <v>0</v>
      </c>
      <c r="AR4964" s="5">
        <v>0</v>
      </c>
      <c r="AS4964" s="6"/>
      <c r="AT4964" s="5">
        <v>0</v>
      </c>
      <c r="AU4964" s="5">
        <v>0</v>
      </c>
      <c r="AV4964" t="str">
        <f t="shared" si="850"/>
        <v>N</v>
      </c>
      <c r="AW4964" t="s">
        <v>60</v>
      </c>
      <c r="AX4964" t="s">
        <v>61</v>
      </c>
      <c r="AY4964" t="s">
        <v>62</v>
      </c>
      <c r="AZ4964" t="s">
        <v>62</v>
      </c>
      <c r="BA4964" t="str">
        <f t="shared" si="851"/>
        <v>N</v>
      </c>
    </row>
    <row r="4965" spans="1:53">
      <c r="A4965" t="s">
        <v>2855</v>
      </c>
      <c r="B4965" t="s">
        <v>54</v>
      </c>
      <c r="C4965" t="s">
        <v>89</v>
      </c>
      <c r="D4965">
        <v>2022</v>
      </c>
      <c r="F4965" t="s">
        <v>11528</v>
      </c>
      <c r="G4965" t="s">
        <v>11529</v>
      </c>
      <c r="H4965" t="s">
        <v>11527</v>
      </c>
      <c r="I4965">
        <v>210224</v>
      </c>
      <c r="J4965" t="s">
        <v>101</v>
      </c>
      <c r="K4965" t="s">
        <v>93</v>
      </c>
      <c r="L4965" s="5">
        <v>0</v>
      </c>
      <c r="M4965" s="5">
        <v>0</v>
      </c>
      <c r="N4965" s="5">
        <f t="shared" si="847"/>
        <v>0</v>
      </c>
      <c r="O4965" s="5">
        <v>0</v>
      </c>
      <c r="P4965" s="5">
        <v>0</v>
      </c>
      <c r="Q4965" s="5">
        <f t="shared" si="848"/>
        <v>0</v>
      </c>
      <c r="R4965" s="5">
        <v>0</v>
      </c>
      <c r="S4965" s="5">
        <v>0</v>
      </c>
      <c r="T4965" s="5">
        <f t="shared" si="849"/>
        <v>0</v>
      </c>
      <c r="U4965" s="5">
        <v>1</v>
      </c>
      <c r="V4965" s="5">
        <v>1</v>
      </c>
      <c r="W4965" s="5">
        <v>0</v>
      </c>
      <c r="X4965" s="5">
        <v>0</v>
      </c>
      <c r="Y4965" s="5">
        <f t="shared" si="852"/>
        <v>0</v>
      </c>
      <c r="Z4965" s="5">
        <v>0</v>
      </c>
      <c r="AA4965" s="5">
        <v>0</v>
      </c>
      <c r="AB4965" s="5">
        <f t="shared" si="853"/>
        <v>0</v>
      </c>
      <c r="AC4965" s="5">
        <v>0</v>
      </c>
      <c r="AD4965" s="5">
        <v>0</v>
      </c>
      <c r="AE4965" s="5">
        <f t="shared" si="854"/>
        <v>0</v>
      </c>
      <c r="AF4965" s="5">
        <v>0</v>
      </c>
      <c r="AG4965" s="6"/>
      <c r="AH4965" s="5">
        <v>0</v>
      </c>
      <c r="AI4965" s="5">
        <v>0</v>
      </c>
      <c r="AJ4965" s="5">
        <v>0</v>
      </c>
      <c r="AK4965" s="5">
        <f t="shared" si="855"/>
        <v>0</v>
      </c>
      <c r="AL4965" s="5">
        <v>0</v>
      </c>
      <c r="AM4965" s="5">
        <v>0</v>
      </c>
      <c r="AN4965" s="5">
        <f t="shared" si="856"/>
        <v>0</v>
      </c>
      <c r="AO4965" s="5">
        <v>0</v>
      </c>
      <c r="AP4965" s="5">
        <v>0</v>
      </c>
      <c r="AQ4965" s="5">
        <f t="shared" si="857"/>
        <v>0</v>
      </c>
      <c r="AR4965" s="5">
        <v>0</v>
      </c>
      <c r="AS4965" s="6"/>
      <c r="AT4965" s="5">
        <v>0</v>
      </c>
      <c r="AU4965" s="5">
        <v>0</v>
      </c>
      <c r="AV4965" t="str">
        <f t="shared" si="850"/>
        <v>N</v>
      </c>
      <c r="AW4965" t="s">
        <v>60</v>
      </c>
      <c r="AX4965" t="s">
        <v>61</v>
      </c>
      <c r="AY4965" t="s">
        <v>62</v>
      </c>
      <c r="AZ4965" t="s">
        <v>62</v>
      </c>
      <c r="BA4965" t="str">
        <f t="shared" si="851"/>
        <v>N</v>
      </c>
    </row>
    <row r="4966" spans="1:53">
      <c r="A4966" t="s">
        <v>2855</v>
      </c>
      <c r="B4966" t="s">
        <v>54</v>
      </c>
      <c r="C4966" t="s">
        <v>89</v>
      </c>
      <c r="D4966">
        <v>2022</v>
      </c>
      <c r="F4966" t="s">
        <v>11530</v>
      </c>
      <c r="G4966" t="s">
        <v>11531</v>
      </c>
      <c r="H4966" t="s">
        <v>11527</v>
      </c>
      <c r="I4966">
        <v>210223</v>
      </c>
      <c r="J4966" t="s">
        <v>101</v>
      </c>
      <c r="K4966" t="s">
        <v>93</v>
      </c>
      <c r="L4966" s="5">
        <v>0</v>
      </c>
      <c r="M4966" s="5">
        <v>0</v>
      </c>
      <c r="N4966" s="5">
        <f t="shared" si="847"/>
        <v>0</v>
      </c>
      <c r="O4966" s="5">
        <v>0</v>
      </c>
      <c r="P4966" s="5">
        <v>0</v>
      </c>
      <c r="Q4966" s="5">
        <f t="shared" si="848"/>
        <v>0</v>
      </c>
      <c r="R4966" s="5">
        <v>0</v>
      </c>
      <c r="S4966" s="5">
        <v>0</v>
      </c>
      <c r="T4966" s="5">
        <f t="shared" si="849"/>
        <v>0</v>
      </c>
      <c r="U4966" s="5">
        <v>1</v>
      </c>
      <c r="V4966" s="5">
        <v>1</v>
      </c>
      <c r="W4966" s="5">
        <v>0</v>
      </c>
      <c r="X4966" s="5">
        <v>0</v>
      </c>
      <c r="Y4966" s="5">
        <f t="shared" si="852"/>
        <v>0</v>
      </c>
      <c r="Z4966" s="5">
        <v>0</v>
      </c>
      <c r="AA4966" s="5">
        <v>0</v>
      </c>
      <c r="AB4966" s="5">
        <f t="shared" si="853"/>
        <v>0</v>
      </c>
      <c r="AC4966" s="5">
        <v>0</v>
      </c>
      <c r="AD4966" s="5">
        <v>0</v>
      </c>
      <c r="AE4966" s="5">
        <f t="shared" si="854"/>
        <v>0</v>
      </c>
      <c r="AF4966" s="5">
        <v>0</v>
      </c>
      <c r="AG4966" s="6"/>
      <c r="AH4966" s="5">
        <v>0</v>
      </c>
      <c r="AI4966" s="5">
        <v>0</v>
      </c>
      <c r="AJ4966" s="5">
        <v>0</v>
      </c>
      <c r="AK4966" s="5">
        <f t="shared" si="855"/>
        <v>0</v>
      </c>
      <c r="AL4966" s="5">
        <v>0</v>
      </c>
      <c r="AM4966" s="5">
        <v>0</v>
      </c>
      <c r="AN4966" s="5">
        <f t="shared" si="856"/>
        <v>0</v>
      </c>
      <c r="AO4966" s="5">
        <v>0</v>
      </c>
      <c r="AP4966" s="5">
        <v>0</v>
      </c>
      <c r="AQ4966" s="5">
        <f t="shared" si="857"/>
        <v>0</v>
      </c>
      <c r="AR4966" s="5">
        <v>0</v>
      </c>
      <c r="AS4966" s="6"/>
      <c r="AT4966" s="5">
        <v>0</v>
      </c>
      <c r="AU4966" s="5">
        <v>0</v>
      </c>
      <c r="AV4966" t="str">
        <f t="shared" si="850"/>
        <v>N</v>
      </c>
      <c r="AW4966" t="s">
        <v>60</v>
      </c>
      <c r="AX4966" t="s">
        <v>61</v>
      </c>
      <c r="AY4966" t="s">
        <v>62</v>
      </c>
      <c r="AZ4966" t="s">
        <v>62</v>
      </c>
      <c r="BA4966" t="str">
        <f t="shared" si="851"/>
        <v>N</v>
      </c>
    </row>
    <row r="4967" spans="1:53">
      <c r="A4967" t="s">
        <v>2964</v>
      </c>
      <c r="B4967" t="s">
        <v>54</v>
      </c>
      <c r="C4967" t="s">
        <v>89</v>
      </c>
      <c r="D4967">
        <v>2022</v>
      </c>
      <c r="F4967" t="s">
        <v>11532</v>
      </c>
      <c r="G4967" t="s">
        <v>11533</v>
      </c>
      <c r="H4967" t="s">
        <v>11534</v>
      </c>
      <c r="J4967" t="s">
        <v>101</v>
      </c>
      <c r="K4967" t="s">
        <v>93</v>
      </c>
      <c r="L4967" s="5">
        <v>0</v>
      </c>
      <c r="M4967" s="5">
        <v>0</v>
      </c>
      <c r="N4967" s="5">
        <f t="shared" si="847"/>
        <v>0</v>
      </c>
      <c r="O4967" s="5">
        <v>0</v>
      </c>
      <c r="P4967" s="5">
        <v>0</v>
      </c>
      <c r="Q4967" s="5">
        <f t="shared" si="848"/>
        <v>0</v>
      </c>
      <c r="R4967" s="5">
        <v>0</v>
      </c>
      <c r="S4967" s="5">
        <v>0</v>
      </c>
      <c r="T4967" s="5">
        <f t="shared" si="849"/>
        <v>0</v>
      </c>
      <c r="U4967" s="5">
        <v>1</v>
      </c>
      <c r="V4967" s="5">
        <v>1</v>
      </c>
      <c r="W4967" s="5">
        <v>0</v>
      </c>
      <c r="X4967" s="5">
        <v>0</v>
      </c>
      <c r="Y4967" s="5">
        <f t="shared" si="852"/>
        <v>0</v>
      </c>
      <c r="Z4967" s="5">
        <v>0</v>
      </c>
      <c r="AA4967" s="5">
        <v>0</v>
      </c>
      <c r="AB4967" s="5">
        <f t="shared" si="853"/>
        <v>0</v>
      </c>
      <c r="AC4967" s="5">
        <v>0</v>
      </c>
      <c r="AD4967" s="5">
        <v>0</v>
      </c>
      <c r="AE4967" s="5">
        <f t="shared" si="854"/>
        <v>0</v>
      </c>
      <c r="AF4967" s="5">
        <v>0</v>
      </c>
      <c r="AG4967" s="6"/>
      <c r="AH4967" s="5">
        <v>0</v>
      </c>
      <c r="AI4967" s="5">
        <v>0</v>
      </c>
      <c r="AJ4967" s="5">
        <v>0</v>
      </c>
      <c r="AK4967" s="5">
        <f t="shared" si="855"/>
        <v>0</v>
      </c>
      <c r="AL4967" s="5">
        <v>0</v>
      </c>
      <c r="AM4967" s="5">
        <v>0</v>
      </c>
      <c r="AN4967" s="5">
        <f t="shared" si="856"/>
        <v>0</v>
      </c>
      <c r="AO4967" s="5">
        <v>0</v>
      </c>
      <c r="AP4967" s="5">
        <v>0</v>
      </c>
      <c r="AQ4967" s="5">
        <f t="shared" si="857"/>
        <v>0</v>
      </c>
      <c r="AR4967" s="5">
        <v>0</v>
      </c>
      <c r="AS4967" s="6"/>
      <c r="AT4967" s="5">
        <v>0</v>
      </c>
      <c r="AU4967" s="5">
        <v>0</v>
      </c>
      <c r="AV4967" t="str">
        <f t="shared" si="850"/>
        <v>N</v>
      </c>
      <c r="AW4967" t="s">
        <v>60</v>
      </c>
      <c r="AX4967" t="s">
        <v>61</v>
      </c>
      <c r="AY4967" t="s">
        <v>62</v>
      </c>
      <c r="AZ4967" t="s">
        <v>62</v>
      </c>
      <c r="BA4967" t="str">
        <f t="shared" si="851"/>
        <v>N</v>
      </c>
    </row>
    <row r="4968" spans="1:53">
      <c r="A4968" t="s">
        <v>2855</v>
      </c>
      <c r="B4968" t="s">
        <v>54</v>
      </c>
      <c r="C4968" t="s">
        <v>89</v>
      </c>
      <c r="D4968">
        <v>2022</v>
      </c>
      <c r="F4968" t="s">
        <v>11535</v>
      </c>
      <c r="G4968" t="s">
        <v>11536</v>
      </c>
      <c r="I4968" t="s">
        <v>11537</v>
      </c>
      <c r="J4968" t="s">
        <v>101</v>
      </c>
      <c r="K4968" t="s">
        <v>59</v>
      </c>
      <c r="L4968" s="5">
        <v>0</v>
      </c>
      <c r="M4968" s="5">
        <v>0</v>
      </c>
      <c r="N4968" s="5">
        <f t="shared" si="847"/>
        <v>0</v>
      </c>
      <c r="O4968" s="5">
        <v>0</v>
      </c>
      <c r="P4968" s="5">
        <v>0</v>
      </c>
      <c r="Q4968" s="5">
        <f t="shared" si="848"/>
        <v>0</v>
      </c>
      <c r="R4968" s="5">
        <v>0</v>
      </c>
      <c r="S4968" s="5">
        <v>0</v>
      </c>
      <c r="T4968" s="5">
        <f t="shared" si="849"/>
        <v>0</v>
      </c>
      <c r="U4968" s="5">
        <v>1</v>
      </c>
      <c r="V4968" s="5">
        <v>1</v>
      </c>
      <c r="W4968" s="5">
        <v>0</v>
      </c>
      <c r="X4968" s="5">
        <v>0</v>
      </c>
      <c r="Y4968" s="5">
        <f t="shared" si="852"/>
        <v>0</v>
      </c>
      <c r="Z4968" s="5">
        <v>0</v>
      </c>
      <c r="AA4968" s="5">
        <v>0</v>
      </c>
      <c r="AB4968" s="5">
        <f t="shared" si="853"/>
        <v>0</v>
      </c>
      <c r="AC4968" s="5">
        <v>0</v>
      </c>
      <c r="AD4968" s="5">
        <v>0</v>
      </c>
      <c r="AE4968" s="5">
        <f t="shared" si="854"/>
        <v>0</v>
      </c>
      <c r="AF4968" s="5">
        <v>0</v>
      </c>
      <c r="AG4968" s="6"/>
      <c r="AH4968" s="5">
        <v>0</v>
      </c>
      <c r="AI4968" s="5">
        <v>0</v>
      </c>
      <c r="AJ4968" s="5">
        <v>0</v>
      </c>
      <c r="AK4968" s="5">
        <f t="shared" si="855"/>
        <v>0</v>
      </c>
      <c r="AL4968" s="5">
        <v>0</v>
      </c>
      <c r="AM4968" s="5">
        <v>0</v>
      </c>
      <c r="AN4968" s="5">
        <f t="shared" si="856"/>
        <v>0</v>
      </c>
      <c r="AO4968" s="5">
        <v>0</v>
      </c>
      <c r="AP4968" s="5">
        <v>0</v>
      </c>
      <c r="AQ4968" s="5">
        <f t="shared" si="857"/>
        <v>0</v>
      </c>
      <c r="AR4968" s="5">
        <v>0</v>
      </c>
      <c r="AS4968" s="6"/>
      <c r="AT4968" s="5">
        <v>0</v>
      </c>
      <c r="AU4968" s="5">
        <v>0</v>
      </c>
      <c r="AV4968" t="str">
        <f t="shared" si="850"/>
        <v>N</v>
      </c>
      <c r="AW4968" t="s">
        <v>60</v>
      </c>
      <c r="AX4968" t="s">
        <v>61</v>
      </c>
      <c r="AY4968" t="s">
        <v>62</v>
      </c>
      <c r="AZ4968" t="s">
        <v>62</v>
      </c>
      <c r="BA4968" t="str">
        <f t="shared" si="851"/>
        <v>N</v>
      </c>
    </row>
    <row r="4969" spans="1:53">
      <c r="A4969" t="s">
        <v>2855</v>
      </c>
      <c r="B4969" t="s">
        <v>54</v>
      </c>
      <c r="C4969" t="s">
        <v>89</v>
      </c>
      <c r="D4969">
        <v>2022</v>
      </c>
      <c r="F4969" t="s">
        <v>11535</v>
      </c>
      <c r="G4969" t="s">
        <v>11536</v>
      </c>
      <c r="I4969" t="s">
        <v>11538</v>
      </c>
      <c r="J4969" t="s">
        <v>101</v>
      </c>
      <c r="K4969" t="s">
        <v>59</v>
      </c>
      <c r="L4969" s="5">
        <v>0</v>
      </c>
      <c r="M4969" s="5">
        <v>0</v>
      </c>
      <c r="N4969" s="5">
        <f t="shared" si="847"/>
        <v>0</v>
      </c>
      <c r="O4969" s="5">
        <v>0</v>
      </c>
      <c r="P4969" s="5">
        <v>0</v>
      </c>
      <c r="Q4969" s="5">
        <f t="shared" si="848"/>
        <v>0</v>
      </c>
      <c r="R4969" s="5">
        <v>0</v>
      </c>
      <c r="S4969" s="5">
        <v>0</v>
      </c>
      <c r="T4969" s="5">
        <f t="shared" si="849"/>
        <v>0</v>
      </c>
      <c r="U4969" s="5">
        <v>1</v>
      </c>
      <c r="V4969" s="5">
        <v>1</v>
      </c>
      <c r="W4969" s="5">
        <v>0</v>
      </c>
      <c r="X4969" s="5">
        <v>0</v>
      </c>
      <c r="Y4969" s="5">
        <f t="shared" si="852"/>
        <v>0</v>
      </c>
      <c r="Z4969" s="5">
        <v>0</v>
      </c>
      <c r="AA4969" s="5">
        <v>0</v>
      </c>
      <c r="AB4969" s="5">
        <f t="shared" si="853"/>
        <v>0</v>
      </c>
      <c r="AC4969" s="5">
        <v>0</v>
      </c>
      <c r="AD4969" s="5">
        <v>0</v>
      </c>
      <c r="AE4969" s="5">
        <f t="shared" si="854"/>
        <v>0</v>
      </c>
      <c r="AF4969" s="5">
        <v>0</v>
      </c>
      <c r="AG4969" s="6"/>
      <c r="AH4969" s="5">
        <v>0</v>
      </c>
      <c r="AI4969" s="5">
        <v>0</v>
      </c>
      <c r="AJ4969" s="5">
        <v>0</v>
      </c>
      <c r="AK4969" s="5">
        <f t="shared" si="855"/>
        <v>0</v>
      </c>
      <c r="AL4969" s="5">
        <v>0</v>
      </c>
      <c r="AM4969" s="5">
        <v>0</v>
      </c>
      <c r="AN4969" s="5">
        <f t="shared" si="856"/>
        <v>0</v>
      </c>
      <c r="AO4969" s="5">
        <v>0</v>
      </c>
      <c r="AP4969" s="5">
        <v>0</v>
      </c>
      <c r="AQ4969" s="5">
        <f t="shared" si="857"/>
        <v>0</v>
      </c>
      <c r="AR4969" s="5">
        <v>0</v>
      </c>
      <c r="AS4969" s="6"/>
      <c r="AT4969" s="5">
        <v>0</v>
      </c>
      <c r="AU4969" s="5">
        <v>0</v>
      </c>
      <c r="AV4969" t="str">
        <f t="shared" si="850"/>
        <v>N</v>
      </c>
      <c r="AW4969" t="s">
        <v>60</v>
      </c>
      <c r="AX4969" t="s">
        <v>61</v>
      </c>
      <c r="AY4969" t="s">
        <v>62</v>
      </c>
      <c r="AZ4969" t="s">
        <v>62</v>
      </c>
      <c r="BA4969" t="str">
        <f t="shared" si="851"/>
        <v>N</v>
      </c>
    </row>
    <row r="4970" spans="1:53">
      <c r="A4970" t="s">
        <v>2855</v>
      </c>
      <c r="B4970" t="s">
        <v>54</v>
      </c>
      <c r="C4970" t="s">
        <v>89</v>
      </c>
      <c r="D4970">
        <v>2022</v>
      </c>
      <c r="F4970" t="s">
        <v>11535</v>
      </c>
      <c r="G4970" t="s">
        <v>11536</v>
      </c>
      <c r="I4970" t="s">
        <v>11539</v>
      </c>
      <c r="J4970" t="s">
        <v>101</v>
      </c>
      <c r="K4970" t="s">
        <v>59</v>
      </c>
      <c r="L4970" s="5">
        <v>0</v>
      </c>
      <c r="M4970" s="5">
        <v>0</v>
      </c>
      <c r="N4970" s="5">
        <f t="shared" si="847"/>
        <v>0</v>
      </c>
      <c r="O4970" s="5">
        <v>0</v>
      </c>
      <c r="P4970" s="5">
        <v>0</v>
      </c>
      <c r="Q4970" s="5">
        <f t="shared" si="848"/>
        <v>0</v>
      </c>
      <c r="R4970" s="5">
        <v>0</v>
      </c>
      <c r="S4970" s="5">
        <v>0</v>
      </c>
      <c r="T4970" s="5">
        <f t="shared" si="849"/>
        <v>0</v>
      </c>
      <c r="U4970" s="5">
        <v>1</v>
      </c>
      <c r="V4970" s="5">
        <v>1</v>
      </c>
      <c r="W4970" s="5">
        <v>0</v>
      </c>
      <c r="X4970" s="5">
        <v>0</v>
      </c>
      <c r="Y4970" s="5">
        <f t="shared" si="852"/>
        <v>0</v>
      </c>
      <c r="Z4970" s="5">
        <v>0</v>
      </c>
      <c r="AA4970" s="5">
        <v>0</v>
      </c>
      <c r="AB4970" s="5">
        <f t="shared" si="853"/>
        <v>0</v>
      </c>
      <c r="AC4970" s="5">
        <v>0</v>
      </c>
      <c r="AD4970" s="5">
        <v>0</v>
      </c>
      <c r="AE4970" s="5">
        <f t="shared" si="854"/>
        <v>0</v>
      </c>
      <c r="AF4970" s="5">
        <v>0</v>
      </c>
      <c r="AG4970" s="6"/>
      <c r="AH4970" s="5">
        <v>0</v>
      </c>
      <c r="AI4970" s="5">
        <v>0</v>
      </c>
      <c r="AJ4970" s="5">
        <v>0</v>
      </c>
      <c r="AK4970" s="5">
        <f t="shared" si="855"/>
        <v>0</v>
      </c>
      <c r="AL4970" s="5">
        <v>0</v>
      </c>
      <c r="AM4970" s="5">
        <v>0</v>
      </c>
      <c r="AN4970" s="5">
        <f t="shared" si="856"/>
        <v>0</v>
      </c>
      <c r="AO4970" s="5">
        <v>0</v>
      </c>
      <c r="AP4970" s="5">
        <v>0</v>
      </c>
      <c r="AQ4970" s="5">
        <f t="shared" si="857"/>
        <v>0</v>
      </c>
      <c r="AR4970" s="5">
        <v>0</v>
      </c>
      <c r="AS4970" s="6"/>
      <c r="AT4970" s="5">
        <v>0</v>
      </c>
      <c r="AU4970" s="5">
        <v>0</v>
      </c>
      <c r="AV4970" t="str">
        <f t="shared" si="850"/>
        <v>N</v>
      </c>
      <c r="AW4970" t="s">
        <v>60</v>
      </c>
      <c r="AX4970" t="s">
        <v>61</v>
      </c>
      <c r="AY4970" t="s">
        <v>62</v>
      </c>
      <c r="AZ4970" t="s">
        <v>62</v>
      </c>
      <c r="BA4970" t="str">
        <f t="shared" si="851"/>
        <v>N</v>
      </c>
    </row>
    <row r="4971" spans="1:53">
      <c r="A4971" t="s">
        <v>2855</v>
      </c>
      <c r="B4971" t="s">
        <v>54</v>
      </c>
      <c r="C4971" t="s">
        <v>89</v>
      </c>
      <c r="D4971">
        <v>2022</v>
      </c>
      <c r="F4971" t="s">
        <v>11540</v>
      </c>
      <c r="G4971" t="s">
        <v>11541</v>
      </c>
      <c r="I4971">
        <v>210246</v>
      </c>
      <c r="J4971" t="s">
        <v>101</v>
      </c>
      <c r="K4971" t="s">
        <v>93</v>
      </c>
      <c r="L4971" s="5">
        <v>0</v>
      </c>
      <c r="M4971" s="5">
        <v>0</v>
      </c>
      <c r="N4971" s="5">
        <f t="shared" si="847"/>
        <v>0</v>
      </c>
      <c r="O4971" s="5">
        <v>0</v>
      </c>
      <c r="P4971" s="5">
        <v>0</v>
      </c>
      <c r="Q4971" s="5">
        <f t="shared" si="848"/>
        <v>0</v>
      </c>
      <c r="R4971" s="5">
        <v>0</v>
      </c>
      <c r="S4971" s="5">
        <v>0</v>
      </c>
      <c r="T4971" s="5">
        <f t="shared" si="849"/>
        <v>0</v>
      </c>
      <c r="U4971" s="5">
        <v>1</v>
      </c>
      <c r="V4971" s="5">
        <v>1</v>
      </c>
      <c r="W4971" s="5">
        <v>0</v>
      </c>
      <c r="X4971" s="5">
        <v>0</v>
      </c>
      <c r="Y4971" s="5">
        <f t="shared" si="852"/>
        <v>0</v>
      </c>
      <c r="Z4971" s="5">
        <v>0</v>
      </c>
      <c r="AA4971" s="5">
        <v>0</v>
      </c>
      <c r="AB4971" s="5">
        <f t="shared" si="853"/>
        <v>0</v>
      </c>
      <c r="AC4971" s="5">
        <v>0</v>
      </c>
      <c r="AD4971" s="5">
        <v>0</v>
      </c>
      <c r="AE4971" s="5">
        <f t="shared" si="854"/>
        <v>0</v>
      </c>
      <c r="AF4971" s="5">
        <v>0</v>
      </c>
      <c r="AG4971" s="6"/>
      <c r="AH4971" s="5">
        <v>0</v>
      </c>
      <c r="AI4971" s="5">
        <v>0</v>
      </c>
      <c r="AJ4971" s="5">
        <v>0</v>
      </c>
      <c r="AK4971" s="5">
        <f t="shared" si="855"/>
        <v>0</v>
      </c>
      <c r="AL4971" s="5">
        <v>0</v>
      </c>
      <c r="AM4971" s="5">
        <v>0</v>
      </c>
      <c r="AN4971" s="5">
        <f t="shared" si="856"/>
        <v>0</v>
      </c>
      <c r="AO4971" s="5">
        <v>0</v>
      </c>
      <c r="AP4971" s="5">
        <v>0</v>
      </c>
      <c r="AQ4971" s="5">
        <f t="shared" si="857"/>
        <v>0</v>
      </c>
      <c r="AR4971" s="5">
        <v>0</v>
      </c>
      <c r="AS4971" s="6"/>
      <c r="AT4971" s="5">
        <v>0</v>
      </c>
      <c r="AU4971" s="5">
        <v>0</v>
      </c>
      <c r="AV4971" t="str">
        <f t="shared" si="850"/>
        <v>N</v>
      </c>
      <c r="AW4971" t="s">
        <v>60</v>
      </c>
      <c r="AX4971" t="s">
        <v>61</v>
      </c>
      <c r="AY4971" t="s">
        <v>62</v>
      </c>
      <c r="AZ4971" t="s">
        <v>62</v>
      </c>
      <c r="BA4971" t="str">
        <f t="shared" si="851"/>
        <v>N</v>
      </c>
    </row>
    <row r="4972" spans="1:53">
      <c r="A4972" t="s">
        <v>2855</v>
      </c>
      <c r="B4972" t="s">
        <v>54</v>
      </c>
      <c r="C4972" t="s">
        <v>89</v>
      </c>
      <c r="D4972">
        <v>2022</v>
      </c>
      <c r="F4972" t="s">
        <v>11542</v>
      </c>
      <c r="G4972" t="s">
        <v>11543</v>
      </c>
      <c r="J4972" t="s">
        <v>101</v>
      </c>
      <c r="K4972" t="s">
        <v>93</v>
      </c>
      <c r="L4972" s="5">
        <v>0</v>
      </c>
      <c r="M4972" s="5">
        <v>0</v>
      </c>
      <c r="N4972" s="5">
        <f t="shared" si="847"/>
        <v>0</v>
      </c>
      <c r="O4972" s="5">
        <v>0</v>
      </c>
      <c r="P4972" s="5">
        <v>0</v>
      </c>
      <c r="Q4972" s="5">
        <f t="shared" si="848"/>
        <v>0</v>
      </c>
      <c r="R4972" s="5">
        <v>0</v>
      </c>
      <c r="S4972" s="5">
        <v>0</v>
      </c>
      <c r="T4972" s="5">
        <f t="shared" si="849"/>
        <v>0</v>
      </c>
      <c r="U4972" s="5">
        <v>1</v>
      </c>
      <c r="V4972" s="5">
        <v>1</v>
      </c>
      <c r="W4972" s="5">
        <v>0</v>
      </c>
      <c r="X4972" s="5">
        <v>0</v>
      </c>
      <c r="Y4972" s="5">
        <f t="shared" si="852"/>
        <v>0</v>
      </c>
      <c r="Z4972" s="5">
        <v>0</v>
      </c>
      <c r="AA4972" s="5">
        <v>0</v>
      </c>
      <c r="AB4972" s="5">
        <f t="shared" si="853"/>
        <v>0</v>
      </c>
      <c r="AC4972" s="5">
        <v>0</v>
      </c>
      <c r="AD4972" s="5">
        <v>0</v>
      </c>
      <c r="AE4972" s="5">
        <f t="shared" si="854"/>
        <v>0</v>
      </c>
      <c r="AF4972" s="5">
        <v>0</v>
      </c>
      <c r="AG4972" s="6"/>
      <c r="AH4972" s="5">
        <v>0</v>
      </c>
      <c r="AI4972" s="5">
        <v>0</v>
      </c>
      <c r="AJ4972" s="5">
        <v>0</v>
      </c>
      <c r="AK4972" s="5">
        <f t="shared" si="855"/>
        <v>0</v>
      </c>
      <c r="AL4972" s="5">
        <v>0</v>
      </c>
      <c r="AM4972" s="5">
        <v>0</v>
      </c>
      <c r="AN4972" s="5">
        <f t="shared" si="856"/>
        <v>0</v>
      </c>
      <c r="AO4972" s="5">
        <v>0</v>
      </c>
      <c r="AP4972" s="5">
        <v>0</v>
      </c>
      <c r="AQ4972" s="5">
        <f t="shared" si="857"/>
        <v>0</v>
      </c>
      <c r="AR4972" s="5">
        <v>0</v>
      </c>
      <c r="AS4972" s="6"/>
      <c r="AT4972" s="5">
        <v>0</v>
      </c>
      <c r="AU4972" s="5">
        <v>0</v>
      </c>
      <c r="AV4972" t="str">
        <f t="shared" si="850"/>
        <v>N</v>
      </c>
      <c r="AW4972" t="s">
        <v>60</v>
      </c>
      <c r="AX4972" t="s">
        <v>61</v>
      </c>
      <c r="AY4972" t="s">
        <v>62</v>
      </c>
      <c r="AZ4972" t="s">
        <v>62</v>
      </c>
      <c r="BA4972" t="str">
        <f t="shared" si="851"/>
        <v>N</v>
      </c>
    </row>
    <row r="4973" spans="1:53">
      <c r="A4973" t="s">
        <v>53</v>
      </c>
      <c r="B4973" t="s">
        <v>54</v>
      </c>
      <c r="C4973" t="s">
        <v>55</v>
      </c>
      <c r="D4973">
        <v>2022</v>
      </c>
      <c r="F4973" t="s">
        <v>11544</v>
      </c>
      <c r="G4973" t="s">
        <v>11545</v>
      </c>
      <c r="I4973" t="s">
        <v>11546</v>
      </c>
      <c r="J4973" t="s">
        <v>58</v>
      </c>
      <c r="K4973" t="s">
        <v>59</v>
      </c>
      <c r="L4973" s="5">
        <v>0</v>
      </c>
      <c r="M4973" s="5">
        <v>0</v>
      </c>
      <c r="N4973" s="5">
        <f t="shared" si="847"/>
        <v>0</v>
      </c>
      <c r="O4973" s="5">
        <v>0</v>
      </c>
      <c r="P4973" s="5">
        <v>0</v>
      </c>
      <c r="Q4973" s="5">
        <f t="shared" si="848"/>
        <v>0</v>
      </c>
      <c r="R4973" s="5">
        <v>0</v>
      </c>
      <c r="S4973" s="5">
        <v>0</v>
      </c>
      <c r="T4973" s="5">
        <f t="shared" si="849"/>
        <v>0</v>
      </c>
      <c r="U4973" s="5">
        <v>1</v>
      </c>
      <c r="V4973" s="5">
        <v>1</v>
      </c>
      <c r="W4973" s="5">
        <v>0</v>
      </c>
      <c r="X4973" s="5">
        <v>0</v>
      </c>
      <c r="Y4973" s="5">
        <f t="shared" si="852"/>
        <v>0</v>
      </c>
      <c r="Z4973" s="5">
        <v>0</v>
      </c>
      <c r="AA4973" s="5">
        <v>0</v>
      </c>
      <c r="AB4973" s="5">
        <f t="shared" si="853"/>
        <v>0</v>
      </c>
      <c r="AC4973" s="5">
        <v>0</v>
      </c>
      <c r="AD4973" s="5">
        <v>0</v>
      </c>
      <c r="AE4973" s="5">
        <f t="shared" si="854"/>
        <v>0</v>
      </c>
      <c r="AF4973" s="5">
        <v>1</v>
      </c>
      <c r="AG4973" s="6">
        <v>44781</v>
      </c>
      <c r="AH4973" s="5">
        <v>1</v>
      </c>
      <c r="AI4973" s="5">
        <v>0</v>
      </c>
      <c r="AJ4973" s="5">
        <v>0</v>
      </c>
      <c r="AK4973" s="5">
        <f t="shared" si="855"/>
        <v>0</v>
      </c>
      <c r="AL4973" s="5">
        <v>0</v>
      </c>
      <c r="AM4973" s="5">
        <v>0</v>
      </c>
      <c r="AN4973" s="5">
        <f t="shared" si="856"/>
        <v>0</v>
      </c>
      <c r="AO4973" s="5">
        <v>0</v>
      </c>
      <c r="AP4973" s="5">
        <v>0</v>
      </c>
      <c r="AQ4973" s="5">
        <f t="shared" si="857"/>
        <v>0</v>
      </c>
      <c r="AR4973" s="5">
        <v>0</v>
      </c>
      <c r="AS4973" s="6"/>
      <c r="AT4973" s="5">
        <v>0</v>
      </c>
      <c r="AU4973" s="5">
        <v>0</v>
      </c>
      <c r="AV4973" t="str">
        <f t="shared" si="850"/>
        <v>N</v>
      </c>
      <c r="AW4973" t="s">
        <v>60</v>
      </c>
      <c r="AX4973" t="s">
        <v>61</v>
      </c>
      <c r="AY4973" t="s">
        <v>62</v>
      </c>
      <c r="AZ4973" t="s">
        <v>62</v>
      </c>
      <c r="BA4973" t="str">
        <f t="shared" si="851"/>
        <v>N</v>
      </c>
    </row>
    <row r="4974" spans="1:53">
      <c r="A4974" t="s">
        <v>53</v>
      </c>
      <c r="B4974" t="s">
        <v>54</v>
      </c>
      <c r="C4974" t="s">
        <v>89</v>
      </c>
      <c r="D4974">
        <v>2022</v>
      </c>
      <c r="F4974" t="s">
        <v>11547</v>
      </c>
      <c r="G4974" t="s">
        <v>11548</v>
      </c>
      <c r="I4974" t="s">
        <v>11549</v>
      </c>
      <c r="J4974" t="s">
        <v>58</v>
      </c>
      <c r="K4974" t="s">
        <v>59</v>
      </c>
      <c r="L4974" s="5">
        <v>0</v>
      </c>
      <c r="M4974" s="5">
        <v>0</v>
      </c>
      <c r="N4974" s="5">
        <f t="shared" si="847"/>
        <v>0</v>
      </c>
      <c r="O4974" s="5">
        <v>0</v>
      </c>
      <c r="P4974" s="5">
        <v>0</v>
      </c>
      <c r="Q4974" s="5">
        <f t="shared" si="848"/>
        <v>0</v>
      </c>
      <c r="R4974" s="5">
        <v>0</v>
      </c>
      <c r="S4974" s="5">
        <v>0</v>
      </c>
      <c r="T4974" s="5">
        <f t="shared" si="849"/>
        <v>0</v>
      </c>
      <c r="U4974" s="5">
        <v>1</v>
      </c>
      <c r="V4974" s="5">
        <v>1</v>
      </c>
      <c r="W4974" s="5">
        <v>0</v>
      </c>
      <c r="X4974" s="5">
        <v>0</v>
      </c>
      <c r="Y4974" s="5">
        <f t="shared" si="852"/>
        <v>0</v>
      </c>
      <c r="Z4974" s="5">
        <v>0</v>
      </c>
      <c r="AA4974" s="5">
        <v>0</v>
      </c>
      <c r="AB4974" s="5">
        <f t="shared" si="853"/>
        <v>0</v>
      </c>
      <c r="AC4974" s="5">
        <v>0</v>
      </c>
      <c r="AD4974" s="5">
        <v>0</v>
      </c>
      <c r="AE4974" s="5">
        <f t="shared" si="854"/>
        <v>0</v>
      </c>
      <c r="AF4974" s="5">
        <v>1</v>
      </c>
      <c r="AG4974" s="6">
        <v>44854</v>
      </c>
      <c r="AH4974" s="5">
        <v>1</v>
      </c>
      <c r="AI4974" s="5">
        <v>0</v>
      </c>
      <c r="AJ4974" s="5">
        <v>0</v>
      </c>
      <c r="AK4974" s="5">
        <f t="shared" si="855"/>
        <v>0</v>
      </c>
      <c r="AL4974" s="5">
        <v>0</v>
      </c>
      <c r="AM4974" s="5">
        <v>0</v>
      </c>
      <c r="AN4974" s="5">
        <f t="shared" si="856"/>
        <v>0</v>
      </c>
      <c r="AO4974" s="5">
        <v>0</v>
      </c>
      <c r="AP4974" s="5">
        <v>0</v>
      </c>
      <c r="AQ4974" s="5">
        <f t="shared" si="857"/>
        <v>0</v>
      </c>
      <c r="AR4974" s="5">
        <v>0</v>
      </c>
      <c r="AS4974" s="6"/>
      <c r="AT4974" s="5">
        <v>0</v>
      </c>
      <c r="AU4974" s="5">
        <v>0</v>
      </c>
      <c r="AV4974" t="str">
        <f t="shared" si="850"/>
        <v>N</v>
      </c>
      <c r="AW4974" t="s">
        <v>60</v>
      </c>
      <c r="AX4974" t="s">
        <v>60</v>
      </c>
      <c r="AY4974" t="s">
        <v>62</v>
      </c>
      <c r="AZ4974" t="s">
        <v>62</v>
      </c>
      <c r="BA4974" t="str">
        <f t="shared" si="851"/>
        <v>N</v>
      </c>
    </row>
    <row r="4975" spans="1:53">
      <c r="A4975" t="s">
        <v>53</v>
      </c>
      <c r="B4975" t="s">
        <v>54</v>
      </c>
      <c r="C4975" t="s">
        <v>55</v>
      </c>
      <c r="D4975">
        <v>2022</v>
      </c>
      <c r="F4975" t="s">
        <v>11550</v>
      </c>
      <c r="G4975" t="s">
        <v>11551</v>
      </c>
      <c r="I4975" t="s">
        <v>11552</v>
      </c>
      <c r="J4975" t="s">
        <v>58</v>
      </c>
      <c r="K4975" t="s">
        <v>59</v>
      </c>
      <c r="L4975" s="5">
        <v>0</v>
      </c>
      <c r="M4975" s="5">
        <v>0</v>
      </c>
      <c r="N4975" s="5">
        <f t="shared" si="847"/>
        <v>0</v>
      </c>
      <c r="O4975" s="5">
        <v>0</v>
      </c>
      <c r="P4975" s="5">
        <v>0</v>
      </c>
      <c r="Q4975" s="5">
        <f t="shared" si="848"/>
        <v>0</v>
      </c>
      <c r="R4975" s="5">
        <v>0</v>
      </c>
      <c r="S4975" s="5">
        <v>0</v>
      </c>
      <c r="T4975" s="5">
        <f t="shared" si="849"/>
        <v>0</v>
      </c>
      <c r="U4975" s="5">
        <v>1</v>
      </c>
      <c r="V4975" s="5">
        <v>1</v>
      </c>
      <c r="W4975" s="5">
        <v>0</v>
      </c>
      <c r="X4975" s="5">
        <v>0</v>
      </c>
      <c r="Y4975" s="5">
        <f t="shared" si="852"/>
        <v>0</v>
      </c>
      <c r="Z4975" s="5">
        <v>0</v>
      </c>
      <c r="AA4975" s="5">
        <v>0</v>
      </c>
      <c r="AB4975" s="5">
        <f t="shared" si="853"/>
        <v>0</v>
      </c>
      <c r="AC4975" s="5">
        <v>0</v>
      </c>
      <c r="AD4975" s="5">
        <v>0</v>
      </c>
      <c r="AE4975" s="5">
        <f t="shared" si="854"/>
        <v>0</v>
      </c>
      <c r="AF4975" s="5">
        <v>1</v>
      </c>
      <c r="AG4975" s="6">
        <v>44781</v>
      </c>
      <c r="AH4975" s="5">
        <v>1</v>
      </c>
      <c r="AI4975" s="5">
        <v>0</v>
      </c>
      <c r="AJ4975" s="5">
        <v>0</v>
      </c>
      <c r="AK4975" s="5">
        <f t="shared" si="855"/>
        <v>0</v>
      </c>
      <c r="AL4975" s="5">
        <v>0</v>
      </c>
      <c r="AM4975" s="5">
        <v>0</v>
      </c>
      <c r="AN4975" s="5">
        <f t="shared" si="856"/>
        <v>0</v>
      </c>
      <c r="AO4975" s="5">
        <v>0</v>
      </c>
      <c r="AP4975" s="5">
        <v>0</v>
      </c>
      <c r="AQ4975" s="5">
        <f t="shared" si="857"/>
        <v>0</v>
      </c>
      <c r="AR4975" s="5">
        <v>0</v>
      </c>
      <c r="AS4975" s="6"/>
      <c r="AT4975" s="5">
        <v>0</v>
      </c>
      <c r="AU4975" s="5">
        <v>0</v>
      </c>
      <c r="AV4975" t="str">
        <f t="shared" si="850"/>
        <v>N</v>
      </c>
      <c r="AW4975" t="s">
        <v>60</v>
      </c>
      <c r="AX4975" t="s">
        <v>61</v>
      </c>
      <c r="AY4975" t="s">
        <v>62</v>
      </c>
      <c r="AZ4975" t="s">
        <v>62</v>
      </c>
      <c r="BA4975" t="str">
        <f t="shared" si="851"/>
        <v>N</v>
      </c>
    </row>
    <row r="4976" spans="1:53">
      <c r="A4976" t="s">
        <v>53</v>
      </c>
      <c r="B4976" t="s">
        <v>54</v>
      </c>
      <c r="C4976" t="s">
        <v>89</v>
      </c>
      <c r="D4976">
        <v>2022</v>
      </c>
      <c r="F4976" t="s">
        <v>11207</v>
      </c>
      <c r="G4976" t="s">
        <v>11553</v>
      </c>
      <c r="I4976" t="s">
        <v>11554</v>
      </c>
      <c r="J4976" t="s">
        <v>58</v>
      </c>
      <c r="K4976" t="s">
        <v>59</v>
      </c>
      <c r="L4976" s="5">
        <v>0</v>
      </c>
      <c r="M4976" s="5">
        <v>0</v>
      </c>
      <c r="N4976" s="5">
        <f t="shared" si="847"/>
        <v>0</v>
      </c>
      <c r="O4976" s="5">
        <v>0</v>
      </c>
      <c r="P4976" s="5">
        <v>0</v>
      </c>
      <c r="Q4976" s="5">
        <f t="shared" si="848"/>
        <v>0</v>
      </c>
      <c r="R4976" s="5">
        <v>0</v>
      </c>
      <c r="S4976" s="5">
        <v>0</v>
      </c>
      <c r="T4976" s="5">
        <f t="shared" si="849"/>
        <v>0</v>
      </c>
      <c r="U4976" s="5">
        <v>1</v>
      </c>
      <c r="V4976" s="5">
        <v>1</v>
      </c>
      <c r="W4976" s="5">
        <v>0</v>
      </c>
      <c r="X4976" s="5">
        <v>0</v>
      </c>
      <c r="Y4976" s="5">
        <f t="shared" si="852"/>
        <v>0</v>
      </c>
      <c r="Z4976" s="5">
        <v>0</v>
      </c>
      <c r="AA4976" s="5">
        <v>0</v>
      </c>
      <c r="AB4976" s="5">
        <f t="shared" si="853"/>
        <v>0</v>
      </c>
      <c r="AC4976" s="5">
        <v>0</v>
      </c>
      <c r="AD4976" s="5">
        <v>0</v>
      </c>
      <c r="AE4976" s="5">
        <f t="shared" si="854"/>
        <v>0</v>
      </c>
      <c r="AF4976" s="5">
        <v>1</v>
      </c>
      <c r="AG4976" s="6">
        <v>44736</v>
      </c>
      <c r="AH4976" s="5">
        <v>1</v>
      </c>
      <c r="AI4976" s="5">
        <v>0</v>
      </c>
      <c r="AJ4976" s="5">
        <v>0</v>
      </c>
      <c r="AK4976" s="5">
        <f t="shared" si="855"/>
        <v>0</v>
      </c>
      <c r="AL4976" s="5">
        <v>0</v>
      </c>
      <c r="AM4976" s="5">
        <v>0</v>
      </c>
      <c r="AN4976" s="5">
        <f t="shared" si="856"/>
        <v>0</v>
      </c>
      <c r="AO4976" s="5">
        <v>0</v>
      </c>
      <c r="AP4976" s="5">
        <v>0</v>
      </c>
      <c r="AQ4976" s="5">
        <f t="shared" si="857"/>
        <v>0</v>
      </c>
      <c r="AR4976" s="5">
        <v>0</v>
      </c>
      <c r="AS4976" s="6"/>
      <c r="AT4976" s="5">
        <v>0</v>
      </c>
      <c r="AU4976" s="5">
        <v>0</v>
      </c>
      <c r="AV4976" t="str">
        <f t="shared" si="850"/>
        <v>N</v>
      </c>
      <c r="AW4976" t="s">
        <v>60</v>
      </c>
      <c r="AX4976" t="s">
        <v>60</v>
      </c>
      <c r="AY4976" t="s">
        <v>62</v>
      </c>
      <c r="AZ4976" t="s">
        <v>62</v>
      </c>
      <c r="BA4976" t="str">
        <f t="shared" si="851"/>
        <v>N</v>
      </c>
    </row>
    <row r="4977" spans="1:53">
      <c r="A4977" t="s">
        <v>53</v>
      </c>
      <c r="B4977" t="s">
        <v>54</v>
      </c>
      <c r="C4977" t="s">
        <v>89</v>
      </c>
      <c r="D4977">
        <v>2022</v>
      </c>
      <c r="F4977" t="s">
        <v>11555</v>
      </c>
      <c r="G4977" t="s">
        <v>11556</v>
      </c>
      <c r="I4977" t="s">
        <v>11557</v>
      </c>
      <c r="J4977" t="s">
        <v>58</v>
      </c>
      <c r="K4977" t="s">
        <v>59</v>
      </c>
      <c r="L4977" s="5">
        <v>0</v>
      </c>
      <c r="M4977" s="5">
        <v>0</v>
      </c>
      <c r="N4977" s="5">
        <f t="shared" si="847"/>
        <v>0</v>
      </c>
      <c r="O4977" s="5">
        <v>0</v>
      </c>
      <c r="P4977" s="5">
        <v>0</v>
      </c>
      <c r="Q4977" s="5">
        <f t="shared" si="848"/>
        <v>0</v>
      </c>
      <c r="R4977" s="5">
        <v>0</v>
      </c>
      <c r="S4977" s="5">
        <v>0</v>
      </c>
      <c r="T4977" s="5">
        <f t="shared" si="849"/>
        <v>0</v>
      </c>
      <c r="U4977" s="5">
        <v>1</v>
      </c>
      <c r="V4977" s="5">
        <v>1</v>
      </c>
      <c r="W4977" s="5">
        <v>0</v>
      </c>
      <c r="X4977" s="5">
        <v>0</v>
      </c>
      <c r="Y4977" s="5">
        <f t="shared" si="852"/>
        <v>0</v>
      </c>
      <c r="Z4977" s="5">
        <v>0</v>
      </c>
      <c r="AA4977" s="5">
        <v>0</v>
      </c>
      <c r="AB4977" s="5">
        <f t="shared" si="853"/>
        <v>0</v>
      </c>
      <c r="AC4977" s="5">
        <v>0</v>
      </c>
      <c r="AD4977" s="5">
        <v>0</v>
      </c>
      <c r="AE4977" s="5">
        <f t="shared" si="854"/>
        <v>0</v>
      </c>
      <c r="AF4977" s="5">
        <v>1</v>
      </c>
      <c r="AG4977" s="6">
        <v>44833</v>
      </c>
      <c r="AH4977" s="5">
        <v>1</v>
      </c>
      <c r="AI4977" s="5">
        <v>0</v>
      </c>
      <c r="AJ4977" s="5">
        <v>0</v>
      </c>
      <c r="AK4977" s="5">
        <f t="shared" si="855"/>
        <v>0</v>
      </c>
      <c r="AL4977" s="5">
        <v>0</v>
      </c>
      <c r="AM4977" s="5">
        <v>0</v>
      </c>
      <c r="AN4977" s="5">
        <f t="shared" si="856"/>
        <v>0</v>
      </c>
      <c r="AO4977" s="5">
        <v>0</v>
      </c>
      <c r="AP4977" s="5">
        <v>0</v>
      </c>
      <c r="AQ4977" s="5">
        <f t="shared" si="857"/>
        <v>0</v>
      </c>
      <c r="AR4977" s="5">
        <v>0</v>
      </c>
      <c r="AS4977" s="6"/>
      <c r="AT4977" s="5">
        <v>0</v>
      </c>
      <c r="AU4977" s="5">
        <v>0</v>
      </c>
      <c r="AV4977" t="str">
        <f t="shared" si="850"/>
        <v>N</v>
      </c>
      <c r="AW4977" t="s">
        <v>60</v>
      </c>
      <c r="AX4977" t="s">
        <v>61</v>
      </c>
      <c r="AY4977" t="s">
        <v>62</v>
      </c>
      <c r="AZ4977" t="s">
        <v>62</v>
      </c>
      <c r="BA4977" t="str">
        <f t="shared" si="851"/>
        <v>N</v>
      </c>
    </row>
    <row r="4978" spans="1:53">
      <c r="A4978" t="s">
        <v>53</v>
      </c>
      <c r="B4978" t="s">
        <v>54</v>
      </c>
      <c r="C4978" t="s">
        <v>89</v>
      </c>
      <c r="D4978">
        <v>2022</v>
      </c>
      <c r="F4978" t="s">
        <v>11555</v>
      </c>
      <c r="G4978" t="s">
        <v>11558</v>
      </c>
      <c r="I4978" t="s">
        <v>11559</v>
      </c>
      <c r="J4978" t="s">
        <v>101</v>
      </c>
      <c r="K4978" t="s">
        <v>93</v>
      </c>
      <c r="L4978" s="5">
        <v>0</v>
      </c>
      <c r="M4978" s="5">
        <v>0</v>
      </c>
      <c r="N4978" s="5">
        <f t="shared" si="847"/>
        <v>0</v>
      </c>
      <c r="O4978" s="5">
        <v>0</v>
      </c>
      <c r="P4978" s="5">
        <v>0</v>
      </c>
      <c r="Q4978" s="5">
        <f t="shared" si="848"/>
        <v>0</v>
      </c>
      <c r="R4978" s="5">
        <v>0</v>
      </c>
      <c r="S4978" s="5">
        <v>0</v>
      </c>
      <c r="T4978" s="5">
        <f t="shared" si="849"/>
        <v>0</v>
      </c>
      <c r="U4978" s="5">
        <v>1</v>
      </c>
      <c r="V4978" s="5">
        <v>1</v>
      </c>
      <c r="W4978" s="5">
        <v>0</v>
      </c>
      <c r="X4978" s="5">
        <v>0</v>
      </c>
      <c r="Y4978" s="5">
        <f t="shared" si="852"/>
        <v>0</v>
      </c>
      <c r="Z4978" s="5">
        <v>0</v>
      </c>
      <c r="AA4978" s="5">
        <v>0</v>
      </c>
      <c r="AB4978" s="5">
        <f t="shared" si="853"/>
        <v>0</v>
      </c>
      <c r="AC4978" s="5">
        <v>0</v>
      </c>
      <c r="AD4978" s="5">
        <v>0</v>
      </c>
      <c r="AE4978" s="5">
        <f t="shared" si="854"/>
        <v>0</v>
      </c>
      <c r="AF4978" s="5">
        <v>1</v>
      </c>
      <c r="AG4978" s="6">
        <v>44833</v>
      </c>
      <c r="AH4978" s="5">
        <v>1</v>
      </c>
      <c r="AI4978" s="5">
        <v>0</v>
      </c>
      <c r="AJ4978" s="5">
        <v>0</v>
      </c>
      <c r="AK4978" s="5">
        <f t="shared" si="855"/>
        <v>0</v>
      </c>
      <c r="AL4978" s="5">
        <v>0</v>
      </c>
      <c r="AM4978" s="5">
        <v>0</v>
      </c>
      <c r="AN4978" s="5">
        <f t="shared" si="856"/>
        <v>0</v>
      </c>
      <c r="AO4978" s="5">
        <v>0</v>
      </c>
      <c r="AP4978" s="5">
        <v>0</v>
      </c>
      <c r="AQ4978" s="5">
        <f t="shared" si="857"/>
        <v>0</v>
      </c>
      <c r="AR4978" s="5">
        <v>0</v>
      </c>
      <c r="AS4978" s="6"/>
      <c r="AT4978" s="5">
        <v>0</v>
      </c>
      <c r="AU4978" s="5">
        <v>0</v>
      </c>
      <c r="AV4978" t="str">
        <f t="shared" si="850"/>
        <v>N</v>
      </c>
      <c r="AW4978" t="s">
        <v>60</v>
      </c>
      <c r="AX4978" t="s">
        <v>61</v>
      </c>
      <c r="AY4978" t="s">
        <v>62</v>
      </c>
      <c r="AZ4978" t="s">
        <v>62</v>
      </c>
      <c r="BA4978" t="str">
        <f t="shared" si="851"/>
        <v>N</v>
      </c>
    </row>
    <row r="4979" spans="1:53">
      <c r="A4979" t="s">
        <v>53</v>
      </c>
      <c r="B4979" t="s">
        <v>54</v>
      </c>
      <c r="C4979" t="s">
        <v>89</v>
      </c>
      <c r="D4979">
        <v>2022</v>
      </c>
      <c r="F4979" t="s">
        <v>11560</v>
      </c>
      <c r="G4979" t="s">
        <v>11561</v>
      </c>
      <c r="I4979" t="s">
        <v>11562</v>
      </c>
      <c r="J4979" t="s">
        <v>101</v>
      </c>
      <c r="K4979" t="s">
        <v>93</v>
      </c>
      <c r="L4979" s="5">
        <v>0</v>
      </c>
      <c r="M4979" s="5">
        <v>0</v>
      </c>
      <c r="N4979" s="5">
        <f t="shared" si="847"/>
        <v>0</v>
      </c>
      <c r="O4979" s="5">
        <v>0</v>
      </c>
      <c r="P4979" s="5">
        <v>0</v>
      </c>
      <c r="Q4979" s="5">
        <f t="shared" si="848"/>
        <v>0</v>
      </c>
      <c r="R4979" s="5">
        <v>0</v>
      </c>
      <c r="S4979" s="5">
        <v>0</v>
      </c>
      <c r="T4979" s="5">
        <f t="shared" si="849"/>
        <v>0</v>
      </c>
      <c r="U4979" s="5">
        <v>1</v>
      </c>
      <c r="V4979" s="5">
        <v>1</v>
      </c>
      <c r="W4979" s="5">
        <v>0</v>
      </c>
      <c r="X4979" s="5">
        <v>0</v>
      </c>
      <c r="Y4979" s="5">
        <f t="shared" si="852"/>
        <v>0</v>
      </c>
      <c r="Z4979" s="5">
        <v>0</v>
      </c>
      <c r="AA4979" s="5">
        <v>0</v>
      </c>
      <c r="AB4979" s="5">
        <f t="shared" si="853"/>
        <v>0</v>
      </c>
      <c r="AC4979" s="5">
        <v>0</v>
      </c>
      <c r="AD4979" s="5">
        <v>0</v>
      </c>
      <c r="AE4979" s="5">
        <f t="shared" si="854"/>
        <v>0</v>
      </c>
      <c r="AF4979" s="5">
        <v>1</v>
      </c>
      <c r="AG4979" s="6">
        <v>44792</v>
      </c>
      <c r="AH4979" s="5">
        <v>1</v>
      </c>
      <c r="AI4979" s="5">
        <v>0</v>
      </c>
      <c r="AJ4979" s="5">
        <v>0</v>
      </c>
      <c r="AK4979" s="5">
        <f t="shared" si="855"/>
        <v>0</v>
      </c>
      <c r="AL4979" s="5">
        <v>0</v>
      </c>
      <c r="AM4979" s="5">
        <v>0</v>
      </c>
      <c r="AN4979" s="5">
        <f t="shared" si="856"/>
        <v>0</v>
      </c>
      <c r="AO4979" s="5">
        <v>0</v>
      </c>
      <c r="AP4979" s="5">
        <v>0</v>
      </c>
      <c r="AQ4979" s="5">
        <f t="shared" si="857"/>
        <v>0</v>
      </c>
      <c r="AR4979" s="5">
        <v>0</v>
      </c>
      <c r="AS4979" s="6"/>
      <c r="AT4979" s="5">
        <v>0</v>
      </c>
      <c r="AU4979" s="5">
        <v>0</v>
      </c>
      <c r="AV4979" t="str">
        <f t="shared" si="850"/>
        <v>N</v>
      </c>
      <c r="AW4979" t="s">
        <v>60</v>
      </c>
      <c r="AX4979" t="s">
        <v>61</v>
      </c>
      <c r="AY4979" t="s">
        <v>62</v>
      </c>
      <c r="AZ4979" t="s">
        <v>62</v>
      </c>
      <c r="BA4979" t="str">
        <f t="shared" si="851"/>
        <v>N</v>
      </c>
    </row>
    <row r="4980" spans="1:53">
      <c r="A4980" t="s">
        <v>53</v>
      </c>
      <c r="B4980" t="s">
        <v>54</v>
      </c>
      <c r="C4980" t="s">
        <v>89</v>
      </c>
      <c r="D4980">
        <v>2022</v>
      </c>
      <c r="F4980" t="s">
        <v>11563</v>
      </c>
      <c r="G4980" t="s">
        <v>11564</v>
      </c>
      <c r="I4980" t="s">
        <v>11565</v>
      </c>
      <c r="J4980" t="s">
        <v>101</v>
      </c>
      <c r="K4980" t="s">
        <v>93</v>
      </c>
      <c r="L4980" s="5">
        <v>0</v>
      </c>
      <c r="M4980" s="5">
        <v>0</v>
      </c>
      <c r="N4980" s="5">
        <f t="shared" si="847"/>
        <v>0</v>
      </c>
      <c r="O4980" s="5">
        <v>0</v>
      </c>
      <c r="P4980" s="5">
        <v>0</v>
      </c>
      <c r="Q4980" s="5">
        <f t="shared" si="848"/>
        <v>0</v>
      </c>
      <c r="R4980" s="5">
        <v>0</v>
      </c>
      <c r="S4980" s="5">
        <v>0</v>
      </c>
      <c r="T4980" s="5">
        <f t="shared" si="849"/>
        <v>0</v>
      </c>
      <c r="U4980" s="5">
        <v>1</v>
      </c>
      <c r="V4980" s="5">
        <v>1</v>
      </c>
      <c r="W4980" s="5">
        <v>0</v>
      </c>
      <c r="X4980" s="5">
        <v>0</v>
      </c>
      <c r="Y4980" s="5">
        <f t="shared" si="852"/>
        <v>0</v>
      </c>
      <c r="Z4980" s="5">
        <v>0</v>
      </c>
      <c r="AA4980" s="5">
        <v>0</v>
      </c>
      <c r="AB4980" s="5">
        <f t="shared" si="853"/>
        <v>0</v>
      </c>
      <c r="AC4980" s="5">
        <v>0</v>
      </c>
      <c r="AD4980" s="5">
        <v>0</v>
      </c>
      <c r="AE4980" s="5">
        <f t="shared" si="854"/>
        <v>0</v>
      </c>
      <c r="AF4980" s="5">
        <v>1</v>
      </c>
      <c r="AG4980" s="6">
        <v>44792</v>
      </c>
      <c r="AH4980" s="5">
        <v>1</v>
      </c>
      <c r="AI4980" s="5">
        <v>0</v>
      </c>
      <c r="AJ4980" s="5">
        <v>0</v>
      </c>
      <c r="AK4980" s="5">
        <f t="shared" si="855"/>
        <v>0</v>
      </c>
      <c r="AL4980" s="5">
        <v>0</v>
      </c>
      <c r="AM4980" s="5">
        <v>0</v>
      </c>
      <c r="AN4980" s="5">
        <f t="shared" si="856"/>
        <v>0</v>
      </c>
      <c r="AO4980" s="5">
        <v>0</v>
      </c>
      <c r="AP4980" s="5">
        <v>0</v>
      </c>
      <c r="AQ4980" s="5">
        <f t="shared" si="857"/>
        <v>0</v>
      </c>
      <c r="AR4980" s="5">
        <v>0</v>
      </c>
      <c r="AS4980" s="6"/>
      <c r="AT4980" s="5">
        <v>0</v>
      </c>
      <c r="AU4980" s="5">
        <v>0</v>
      </c>
      <c r="AV4980" t="str">
        <f t="shared" si="850"/>
        <v>N</v>
      </c>
      <c r="AW4980" t="s">
        <v>60</v>
      </c>
      <c r="AX4980" t="s">
        <v>61</v>
      </c>
      <c r="AY4980" t="s">
        <v>62</v>
      </c>
      <c r="AZ4980" t="s">
        <v>62</v>
      </c>
      <c r="BA4980" t="str">
        <f t="shared" si="851"/>
        <v>N</v>
      </c>
    </row>
    <row r="4981" spans="1:53">
      <c r="A4981" t="s">
        <v>53</v>
      </c>
      <c r="B4981" t="s">
        <v>54</v>
      </c>
      <c r="C4981" t="s">
        <v>89</v>
      </c>
      <c r="D4981">
        <v>2022</v>
      </c>
      <c r="F4981" t="s">
        <v>11566</v>
      </c>
      <c r="G4981" t="s">
        <v>11567</v>
      </c>
      <c r="I4981" t="s">
        <v>11568</v>
      </c>
      <c r="J4981" t="s">
        <v>101</v>
      </c>
      <c r="K4981" t="s">
        <v>93</v>
      </c>
      <c r="L4981" s="5">
        <v>0</v>
      </c>
      <c r="M4981" s="5">
        <v>0</v>
      </c>
      <c r="N4981" s="5">
        <f t="shared" si="847"/>
        <v>0</v>
      </c>
      <c r="O4981" s="5">
        <v>0</v>
      </c>
      <c r="P4981" s="5">
        <v>0</v>
      </c>
      <c r="Q4981" s="5">
        <f t="shared" si="848"/>
        <v>0</v>
      </c>
      <c r="R4981" s="5">
        <v>0</v>
      </c>
      <c r="S4981" s="5">
        <v>0</v>
      </c>
      <c r="T4981" s="5">
        <f t="shared" si="849"/>
        <v>0</v>
      </c>
      <c r="U4981" s="5">
        <v>1</v>
      </c>
      <c r="V4981" s="5">
        <v>1</v>
      </c>
      <c r="W4981" s="5">
        <v>0</v>
      </c>
      <c r="X4981" s="5">
        <v>0</v>
      </c>
      <c r="Y4981" s="5">
        <f t="shared" si="852"/>
        <v>0</v>
      </c>
      <c r="Z4981" s="5">
        <v>0</v>
      </c>
      <c r="AA4981" s="5">
        <v>0</v>
      </c>
      <c r="AB4981" s="5">
        <f t="shared" si="853"/>
        <v>0</v>
      </c>
      <c r="AC4981" s="5">
        <v>0</v>
      </c>
      <c r="AD4981" s="5">
        <v>0</v>
      </c>
      <c r="AE4981" s="5">
        <f t="shared" si="854"/>
        <v>0</v>
      </c>
      <c r="AF4981" s="5">
        <v>1</v>
      </c>
      <c r="AG4981" s="6">
        <v>44757</v>
      </c>
      <c r="AH4981" s="5">
        <v>1</v>
      </c>
      <c r="AI4981" s="5">
        <v>0</v>
      </c>
      <c r="AJ4981" s="5">
        <v>0</v>
      </c>
      <c r="AK4981" s="5">
        <f t="shared" si="855"/>
        <v>0</v>
      </c>
      <c r="AL4981" s="5">
        <v>0</v>
      </c>
      <c r="AM4981" s="5">
        <v>0</v>
      </c>
      <c r="AN4981" s="5">
        <f t="shared" si="856"/>
        <v>0</v>
      </c>
      <c r="AO4981" s="5">
        <v>0</v>
      </c>
      <c r="AP4981" s="5">
        <v>0</v>
      </c>
      <c r="AQ4981" s="5">
        <f t="shared" si="857"/>
        <v>0</v>
      </c>
      <c r="AR4981" s="5">
        <v>0</v>
      </c>
      <c r="AS4981" s="6"/>
      <c r="AT4981" s="5">
        <v>0</v>
      </c>
      <c r="AU4981" s="5">
        <v>0</v>
      </c>
      <c r="AV4981" t="str">
        <f t="shared" si="850"/>
        <v>N</v>
      </c>
      <c r="AW4981" t="s">
        <v>60</v>
      </c>
      <c r="AX4981" t="s">
        <v>61</v>
      </c>
      <c r="AY4981" t="s">
        <v>62</v>
      </c>
      <c r="AZ4981" t="s">
        <v>62</v>
      </c>
      <c r="BA4981" t="str">
        <f t="shared" si="851"/>
        <v>N</v>
      </c>
    </row>
    <row r="4982" spans="1:53">
      <c r="A4982" t="s">
        <v>53</v>
      </c>
      <c r="B4982" t="s">
        <v>54</v>
      </c>
      <c r="C4982" t="s">
        <v>89</v>
      </c>
      <c r="D4982">
        <v>2022</v>
      </c>
      <c r="F4982" t="s">
        <v>11569</v>
      </c>
      <c r="G4982" t="s">
        <v>11570</v>
      </c>
      <c r="I4982" t="s">
        <v>11571</v>
      </c>
      <c r="J4982" t="s">
        <v>101</v>
      </c>
      <c r="K4982" t="s">
        <v>93</v>
      </c>
      <c r="L4982" s="5">
        <v>0</v>
      </c>
      <c r="M4982" s="5">
        <v>0</v>
      </c>
      <c r="N4982" s="5">
        <f t="shared" si="847"/>
        <v>0</v>
      </c>
      <c r="O4982" s="5">
        <v>0</v>
      </c>
      <c r="P4982" s="5">
        <v>0</v>
      </c>
      <c r="Q4982" s="5">
        <f t="shared" si="848"/>
        <v>0</v>
      </c>
      <c r="R4982" s="5">
        <v>0</v>
      </c>
      <c r="S4982" s="5">
        <v>0</v>
      </c>
      <c r="T4982" s="5">
        <f t="shared" si="849"/>
        <v>0</v>
      </c>
      <c r="U4982" s="5">
        <v>1</v>
      </c>
      <c r="V4982" s="5">
        <v>1</v>
      </c>
      <c r="W4982" s="5">
        <v>0</v>
      </c>
      <c r="X4982" s="5">
        <v>0</v>
      </c>
      <c r="Y4982" s="5">
        <f t="shared" si="852"/>
        <v>0</v>
      </c>
      <c r="Z4982" s="5">
        <v>0</v>
      </c>
      <c r="AA4982" s="5">
        <v>0</v>
      </c>
      <c r="AB4982" s="5">
        <f t="shared" si="853"/>
        <v>0</v>
      </c>
      <c r="AC4982" s="5">
        <v>0</v>
      </c>
      <c r="AD4982" s="5">
        <v>0</v>
      </c>
      <c r="AE4982" s="5">
        <f t="shared" si="854"/>
        <v>0</v>
      </c>
      <c r="AF4982" s="5">
        <v>1</v>
      </c>
      <c r="AG4982" s="6">
        <v>44837</v>
      </c>
      <c r="AH4982" s="5">
        <v>1</v>
      </c>
      <c r="AI4982" s="5">
        <v>0</v>
      </c>
      <c r="AJ4982" s="5">
        <v>0</v>
      </c>
      <c r="AK4982" s="5">
        <f t="shared" si="855"/>
        <v>0</v>
      </c>
      <c r="AL4982" s="5">
        <v>0</v>
      </c>
      <c r="AM4982" s="5">
        <v>0</v>
      </c>
      <c r="AN4982" s="5">
        <f t="shared" si="856"/>
        <v>0</v>
      </c>
      <c r="AO4982" s="5">
        <v>0</v>
      </c>
      <c r="AP4982" s="5">
        <v>0</v>
      </c>
      <c r="AQ4982" s="5">
        <f t="shared" si="857"/>
        <v>0</v>
      </c>
      <c r="AR4982" s="5">
        <v>0</v>
      </c>
      <c r="AS4982" s="6"/>
      <c r="AT4982" s="5">
        <v>0</v>
      </c>
      <c r="AU4982" s="5">
        <v>0</v>
      </c>
      <c r="AV4982" t="str">
        <f t="shared" si="850"/>
        <v>N</v>
      </c>
      <c r="AW4982" t="s">
        <v>60</v>
      </c>
      <c r="AX4982" t="s">
        <v>61</v>
      </c>
      <c r="AY4982" t="s">
        <v>62</v>
      </c>
      <c r="AZ4982" t="s">
        <v>62</v>
      </c>
      <c r="BA4982" t="str">
        <f t="shared" si="851"/>
        <v>N</v>
      </c>
    </row>
    <row r="4983" spans="1:53">
      <c r="A4983" t="s">
        <v>53</v>
      </c>
      <c r="B4983" t="s">
        <v>54</v>
      </c>
      <c r="C4983" t="s">
        <v>89</v>
      </c>
      <c r="D4983">
        <v>2022</v>
      </c>
      <c r="F4983" t="s">
        <v>11572</v>
      </c>
      <c r="G4983" t="s">
        <v>11573</v>
      </c>
      <c r="I4983" t="s">
        <v>11574</v>
      </c>
      <c r="J4983" t="s">
        <v>101</v>
      </c>
      <c r="K4983" t="s">
        <v>93</v>
      </c>
      <c r="L4983" s="5">
        <v>0</v>
      </c>
      <c r="M4983" s="5">
        <v>0</v>
      </c>
      <c r="N4983" s="5">
        <f t="shared" si="847"/>
        <v>0</v>
      </c>
      <c r="O4983" s="5">
        <v>0</v>
      </c>
      <c r="P4983" s="5">
        <v>0</v>
      </c>
      <c r="Q4983" s="5">
        <f t="shared" si="848"/>
        <v>0</v>
      </c>
      <c r="R4983" s="5">
        <v>0</v>
      </c>
      <c r="S4983" s="5">
        <v>0</v>
      </c>
      <c r="T4983" s="5">
        <f t="shared" si="849"/>
        <v>0</v>
      </c>
      <c r="U4983" s="5">
        <v>1</v>
      </c>
      <c r="V4983" s="5">
        <v>1</v>
      </c>
      <c r="W4983" s="5">
        <v>0</v>
      </c>
      <c r="X4983" s="5">
        <v>0</v>
      </c>
      <c r="Y4983" s="5">
        <f t="shared" si="852"/>
        <v>0</v>
      </c>
      <c r="Z4983" s="5">
        <v>0</v>
      </c>
      <c r="AA4983" s="5">
        <v>0</v>
      </c>
      <c r="AB4983" s="5">
        <f t="shared" si="853"/>
        <v>0</v>
      </c>
      <c r="AC4983" s="5">
        <v>0</v>
      </c>
      <c r="AD4983" s="5">
        <v>0</v>
      </c>
      <c r="AE4983" s="5">
        <f t="shared" si="854"/>
        <v>0</v>
      </c>
      <c r="AF4983" s="5">
        <v>1</v>
      </c>
      <c r="AG4983" s="6">
        <v>44792</v>
      </c>
      <c r="AH4983" s="5">
        <v>1</v>
      </c>
      <c r="AI4983" s="5">
        <v>0</v>
      </c>
      <c r="AJ4983" s="5">
        <v>0</v>
      </c>
      <c r="AK4983" s="5">
        <f t="shared" si="855"/>
        <v>0</v>
      </c>
      <c r="AL4983" s="5">
        <v>0</v>
      </c>
      <c r="AM4983" s="5">
        <v>0</v>
      </c>
      <c r="AN4983" s="5">
        <f t="shared" si="856"/>
        <v>0</v>
      </c>
      <c r="AO4983" s="5">
        <v>0</v>
      </c>
      <c r="AP4983" s="5">
        <v>0</v>
      </c>
      <c r="AQ4983" s="5">
        <f t="shared" si="857"/>
        <v>0</v>
      </c>
      <c r="AR4983" s="5">
        <v>0</v>
      </c>
      <c r="AS4983" s="6"/>
      <c r="AT4983" s="5">
        <v>0</v>
      </c>
      <c r="AU4983" s="5">
        <v>0</v>
      </c>
      <c r="AV4983" t="str">
        <f t="shared" si="850"/>
        <v>N</v>
      </c>
      <c r="AW4983" t="s">
        <v>60</v>
      </c>
      <c r="AX4983" t="s">
        <v>61</v>
      </c>
      <c r="AY4983" t="s">
        <v>62</v>
      </c>
      <c r="AZ4983" t="s">
        <v>62</v>
      </c>
      <c r="BA4983" t="str">
        <f t="shared" si="851"/>
        <v>N</v>
      </c>
    </row>
    <row r="4984" spans="1:53">
      <c r="A4984" t="s">
        <v>53</v>
      </c>
      <c r="B4984" t="s">
        <v>54</v>
      </c>
      <c r="C4984" t="s">
        <v>55</v>
      </c>
      <c r="D4984">
        <v>2022</v>
      </c>
      <c r="F4984" t="s">
        <v>11575</v>
      </c>
      <c r="G4984" t="s">
        <v>11576</v>
      </c>
      <c r="I4984" t="s">
        <v>11577</v>
      </c>
      <c r="J4984" t="s">
        <v>101</v>
      </c>
      <c r="K4984" t="s">
        <v>93</v>
      </c>
      <c r="L4984" s="5">
        <v>0</v>
      </c>
      <c r="M4984" s="5">
        <v>0</v>
      </c>
      <c r="N4984" s="5">
        <f t="shared" si="847"/>
        <v>0</v>
      </c>
      <c r="O4984" s="5">
        <v>0</v>
      </c>
      <c r="P4984" s="5">
        <v>0</v>
      </c>
      <c r="Q4984" s="5">
        <f t="shared" si="848"/>
        <v>0</v>
      </c>
      <c r="R4984" s="5">
        <v>0</v>
      </c>
      <c r="S4984" s="5">
        <v>0</v>
      </c>
      <c r="T4984" s="5">
        <f t="shared" si="849"/>
        <v>0</v>
      </c>
      <c r="U4984" s="5">
        <v>1</v>
      </c>
      <c r="V4984" s="5">
        <v>1</v>
      </c>
      <c r="W4984" s="5">
        <v>0</v>
      </c>
      <c r="X4984" s="5">
        <v>0</v>
      </c>
      <c r="Y4984" s="5">
        <f t="shared" si="852"/>
        <v>0</v>
      </c>
      <c r="Z4984" s="5">
        <v>0</v>
      </c>
      <c r="AA4984" s="5">
        <v>0</v>
      </c>
      <c r="AB4984" s="5">
        <f t="shared" si="853"/>
        <v>0</v>
      </c>
      <c r="AC4984" s="5">
        <v>0</v>
      </c>
      <c r="AD4984" s="5">
        <v>0</v>
      </c>
      <c r="AE4984" s="5">
        <f t="shared" si="854"/>
        <v>0</v>
      </c>
      <c r="AF4984" s="5">
        <v>1</v>
      </c>
      <c r="AG4984" s="6">
        <v>44701</v>
      </c>
      <c r="AH4984" s="5">
        <v>1</v>
      </c>
      <c r="AI4984" s="5">
        <v>0</v>
      </c>
      <c r="AJ4984" s="5">
        <v>0</v>
      </c>
      <c r="AK4984" s="5">
        <f t="shared" si="855"/>
        <v>0</v>
      </c>
      <c r="AL4984" s="5">
        <v>0</v>
      </c>
      <c r="AM4984" s="5">
        <v>0</v>
      </c>
      <c r="AN4984" s="5">
        <f t="shared" si="856"/>
        <v>0</v>
      </c>
      <c r="AO4984" s="5">
        <v>0</v>
      </c>
      <c r="AP4984" s="5">
        <v>0</v>
      </c>
      <c r="AQ4984" s="5">
        <f t="shared" si="857"/>
        <v>0</v>
      </c>
      <c r="AR4984" s="5">
        <v>0</v>
      </c>
      <c r="AS4984" s="6"/>
      <c r="AT4984" s="5">
        <v>0</v>
      </c>
      <c r="AU4984" s="5">
        <v>0</v>
      </c>
      <c r="AV4984" t="str">
        <f t="shared" si="850"/>
        <v>N</v>
      </c>
      <c r="AW4984" t="s">
        <v>60</v>
      </c>
      <c r="AX4984" t="s">
        <v>61</v>
      </c>
      <c r="AY4984" t="s">
        <v>62</v>
      </c>
      <c r="AZ4984" t="s">
        <v>62</v>
      </c>
      <c r="BA4984" t="str">
        <f t="shared" si="851"/>
        <v>N</v>
      </c>
    </row>
    <row r="4985" spans="1:53">
      <c r="A4985" t="s">
        <v>53</v>
      </c>
      <c r="B4985" t="s">
        <v>54</v>
      </c>
      <c r="C4985" t="s">
        <v>55</v>
      </c>
      <c r="D4985">
        <v>2022</v>
      </c>
      <c r="F4985" t="s">
        <v>11578</v>
      </c>
      <c r="G4985" t="s">
        <v>11579</v>
      </c>
      <c r="I4985" t="s">
        <v>11580</v>
      </c>
      <c r="J4985" t="s">
        <v>101</v>
      </c>
      <c r="K4985" t="s">
        <v>93</v>
      </c>
      <c r="L4985" s="5">
        <v>0</v>
      </c>
      <c r="M4985" s="5">
        <v>0</v>
      </c>
      <c r="N4985" s="5">
        <f t="shared" si="847"/>
        <v>0</v>
      </c>
      <c r="O4985" s="5">
        <v>0</v>
      </c>
      <c r="P4985" s="5">
        <v>0</v>
      </c>
      <c r="Q4985" s="5">
        <f t="shared" si="848"/>
        <v>0</v>
      </c>
      <c r="R4985" s="5">
        <v>0</v>
      </c>
      <c r="S4985" s="5">
        <v>0</v>
      </c>
      <c r="T4985" s="5">
        <f t="shared" si="849"/>
        <v>0</v>
      </c>
      <c r="U4985" s="5">
        <v>1</v>
      </c>
      <c r="V4985" s="5">
        <v>1</v>
      </c>
      <c r="W4985" s="5">
        <v>0</v>
      </c>
      <c r="X4985" s="5">
        <v>0</v>
      </c>
      <c r="Y4985" s="5">
        <f t="shared" si="852"/>
        <v>0</v>
      </c>
      <c r="Z4985" s="5">
        <v>0</v>
      </c>
      <c r="AA4985" s="5">
        <v>0</v>
      </c>
      <c r="AB4985" s="5">
        <f t="shared" si="853"/>
        <v>0</v>
      </c>
      <c r="AC4985" s="5">
        <v>0</v>
      </c>
      <c r="AD4985" s="5">
        <v>0</v>
      </c>
      <c r="AE4985" s="5">
        <f t="shared" si="854"/>
        <v>0</v>
      </c>
      <c r="AF4985" s="5">
        <v>1</v>
      </c>
      <c r="AG4985" s="6">
        <v>44806</v>
      </c>
      <c r="AH4985" s="5">
        <v>1</v>
      </c>
      <c r="AI4985" s="5">
        <v>0</v>
      </c>
      <c r="AJ4985" s="5">
        <v>0</v>
      </c>
      <c r="AK4985" s="5">
        <f t="shared" si="855"/>
        <v>0</v>
      </c>
      <c r="AL4985" s="5">
        <v>0</v>
      </c>
      <c r="AM4985" s="5">
        <v>0</v>
      </c>
      <c r="AN4985" s="5">
        <f t="shared" si="856"/>
        <v>0</v>
      </c>
      <c r="AO4985" s="5">
        <v>0</v>
      </c>
      <c r="AP4985" s="5">
        <v>0</v>
      </c>
      <c r="AQ4985" s="5">
        <f t="shared" si="857"/>
        <v>0</v>
      </c>
      <c r="AR4985" s="5">
        <v>0</v>
      </c>
      <c r="AS4985" s="6"/>
      <c r="AT4985" s="5">
        <v>0</v>
      </c>
      <c r="AU4985" s="5">
        <v>0</v>
      </c>
      <c r="AV4985" t="str">
        <f t="shared" si="850"/>
        <v>N</v>
      </c>
      <c r="AW4985" t="s">
        <v>60</v>
      </c>
      <c r="AX4985" t="s">
        <v>60</v>
      </c>
      <c r="AY4985" t="s">
        <v>62</v>
      </c>
      <c r="AZ4985" t="s">
        <v>62</v>
      </c>
      <c r="BA4985" t="str">
        <f t="shared" si="851"/>
        <v>N</v>
      </c>
    </row>
    <row r="4986" spans="1:53">
      <c r="A4986" t="s">
        <v>53</v>
      </c>
      <c r="B4986" t="s">
        <v>54</v>
      </c>
      <c r="C4986" t="s">
        <v>89</v>
      </c>
      <c r="D4986">
        <v>2022</v>
      </c>
      <c r="F4986" t="s">
        <v>11581</v>
      </c>
      <c r="G4986" t="s">
        <v>11582</v>
      </c>
      <c r="I4986" t="s">
        <v>11583</v>
      </c>
      <c r="J4986" t="s">
        <v>101</v>
      </c>
      <c r="K4986" t="s">
        <v>93</v>
      </c>
      <c r="L4986" s="5">
        <v>0</v>
      </c>
      <c r="M4986" s="5">
        <v>0</v>
      </c>
      <c r="N4986" s="5">
        <f t="shared" si="847"/>
        <v>0</v>
      </c>
      <c r="O4986" s="5">
        <v>0</v>
      </c>
      <c r="P4986" s="5">
        <v>0</v>
      </c>
      <c r="Q4986" s="5">
        <f t="shared" si="848"/>
        <v>0</v>
      </c>
      <c r="R4986" s="5">
        <v>0</v>
      </c>
      <c r="S4986" s="5">
        <v>0</v>
      </c>
      <c r="T4986" s="5">
        <f t="shared" si="849"/>
        <v>0</v>
      </c>
      <c r="U4986" s="5">
        <v>1</v>
      </c>
      <c r="V4986" s="5">
        <v>1</v>
      </c>
      <c r="W4986" s="5">
        <v>0</v>
      </c>
      <c r="X4986" s="5">
        <v>0</v>
      </c>
      <c r="Y4986" s="5">
        <f t="shared" si="852"/>
        <v>0</v>
      </c>
      <c r="Z4986" s="5">
        <v>0</v>
      </c>
      <c r="AA4986" s="5">
        <v>0</v>
      </c>
      <c r="AB4986" s="5">
        <f t="shared" si="853"/>
        <v>0</v>
      </c>
      <c r="AC4986" s="5">
        <v>0</v>
      </c>
      <c r="AD4986" s="5">
        <v>0</v>
      </c>
      <c r="AE4986" s="5">
        <f t="shared" si="854"/>
        <v>0</v>
      </c>
      <c r="AF4986" s="5">
        <v>1</v>
      </c>
      <c r="AG4986" s="6">
        <v>44839</v>
      </c>
      <c r="AH4986" s="5">
        <v>1</v>
      </c>
      <c r="AI4986" s="5">
        <v>0</v>
      </c>
      <c r="AJ4986" s="5">
        <v>0</v>
      </c>
      <c r="AK4986" s="5">
        <f t="shared" si="855"/>
        <v>0</v>
      </c>
      <c r="AL4986" s="5">
        <v>0</v>
      </c>
      <c r="AM4986" s="5">
        <v>0</v>
      </c>
      <c r="AN4986" s="5">
        <f t="shared" si="856"/>
        <v>0</v>
      </c>
      <c r="AO4986" s="5">
        <v>0</v>
      </c>
      <c r="AP4986" s="5">
        <v>0</v>
      </c>
      <c r="AQ4986" s="5">
        <f t="shared" si="857"/>
        <v>0</v>
      </c>
      <c r="AR4986" s="5">
        <v>0</v>
      </c>
      <c r="AS4986" s="6"/>
      <c r="AT4986" s="5">
        <v>0</v>
      </c>
      <c r="AU4986" s="5">
        <v>0</v>
      </c>
      <c r="AV4986" t="str">
        <f t="shared" si="850"/>
        <v>N</v>
      </c>
      <c r="AW4986" t="s">
        <v>60</v>
      </c>
      <c r="AX4986" t="s">
        <v>61</v>
      </c>
      <c r="AY4986" t="s">
        <v>62</v>
      </c>
      <c r="AZ4986" t="s">
        <v>62</v>
      </c>
      <c r="BA4986" t="str">
        <f t="shared" si="851"/>
        <v>N</v>
      </c>
    </row>
    <row r="4987" spans="1:53">
      <c r="A4987" t="s">
        <v>53</v>
      </c>
      <c r="B4987" t="s">
        <v>54</v>
      </c>
      <c r="C4987" t="s">
        <v>89</v>
      </c>
      <c r="D4987">
        <v>2022</v>
      </c>
      <c r="F4987" t="s">
        <v>11584</v>
      </c>
      <c r="G4987" t="s">
        <v>11585</v>
      </c>
      <c r="I4987" t="s">
        <v>11586</v>
      </c>
      <c r="J4987" t="s">
        <v>101</v>
      </c>
      <c r="K4987" t="s">
        <v>93</v>
      </c>
      <c r="L4987" s="5">
        <v>0</v>
      </c>
      <c r="M4987" s="5">
        <v>0</v>
      </c>
      <c r="N4987" s="5">
        <f t="shared" si="847"/>
        <v>0</v>
      </c>
      <c r="O4987" s="5">
        <v>0</v>
      </c>
      <c r="P4987" s="5">
        <v>0</v>
      </c>
      <c r="Q4987" s="5">
        <f t="shared" si="848"/>
        <v>0</v>
      </c>
      <c r="R4987" s="5">
        <v>0</v>
      </c>
      <c r="S4987" s="5">
        <v>0</v>
      </c>
      <c r="T4987" s="5">
        <f t="shared" si="849"/>
        <v>0</v>
      </c>
      <c r="U4987" s="5">
        <v>1</v>
      </c>
      <c r="V4987" s="5">
        <v>1</v>
      </c>
      <c r="W4987" s="5">
        <v>0</v>
      </c>
      <c r="X4987" s="5">
        <v>0</v>
      </c>
      <c r="Y4987" s="5">
        <f t="shared" si="852"/>
        <v>0</v>
      </c>
      <c r="Z4987" s="5">
        <v>0</v>
      </c>
      <c r="AA4987" s="5">
        <v>0</v>
      </c>
      <c r="AB4987" s="5">
        <f t="shared" si="853"/>
        <v>0</v>
      </c>
      <c r="AC4987" s="5">
        <v>0</v>
      </c>
      <c r="AD4987" s="5">
        <v>0</v>
      </c>
      <c r="AE4987" s="5">
        <f t="shared" si="854"/>
        <v>0</v>
      </c>
      <c r="AF4987" s="5">
        <v>1</v>
      </c>
      <c r="AG4987" s="6">
        <v>44773</v>
      </c>
      <c r="AH4987" s="5">
        <v>1</v>
      </c>
      <c r="AI4987" s="5">
        <v>0</v>
      </c>
      <c r="AJ4987" s="5">
        <v>0</v>
      </c>
      <c r="AK4987" s="5">
        <f t="shared" si="855"/>
        <v>0</v>
      </c>
      <c r="AL4987" s="5">
        <v>0</v>
      </c>
      <c r="AM4987" s="5">
        <v>0</v>
      </c>
      <c r="AN4987" s="5">
        <f t="shared" si="856"/>
        <v>0</v>
      </c>
      <c r="AO4987" s="5">
        <v>0</v>
      </c>
      <c r="AP4987" s="5">
        <v>0</v>
      </c>
      <c r="AQ4987" s="5">
        <f t="shared" si="857"/>
        <v>0</v>
      </c>
      <c r="AR4987" s="5">
        <v>0</v>
      </c>
      <c r="AS4987" s="6"/>
      <c r="AT4987" s="5">
        <v>0</v>
      </c>
      <c r="AU4987" s="5">
        <v>0</v>
      </c>
      <c r="AV4987" t="str">
        <f t="shared" si="850"/>
        <v>N</v>
      </c>
      <c r="AW4987" t="s">
        <v>60</v>
      </c>
      <c r="AX4987" t="s">
        <v>61</v>
      </c>
      <c r="AY4987" t="s">
        <v>62</v>
      </c>
      <c r="AZ4987" t="s">
        <v>62</v>
      </c>
      <c r="BA4987" t="str">
        <f t="shared" si="851"/>
        <v>N</v>
      </c>
    </row>
    <row r="4988" spans="1:53">
      <c r="A4988" t="s">
        <v>53</v>
      </c>
      <c r="B4988" t="s">
        <v>54</v>
      </c>
      <c r="C4988" t="s">
        <v>89</v>
      </c>
      <c r="D4988">
        <v>2022</v>
      </c>
      <c r="F4988" t="s">
        <v>11587</v>
      </c>
      <c r="G4988" t="s">
        <v>11588</v>
      </c>
      <c r="I4988" t="s">
        <v>11589</v>
      </c>
      <c r="J4988" t="s">
        <v>101</v>
      </c>
      <c r="K4988" t="s">
        <v>93</v>
      </c>
      <c r="L4988" s="5">
        <v>0</v>
      </c>
      <c r="M4988" s="5">
        <v>0</v>
      </c>
      <c r="N4988" s="5">
        <f t="shared" si="847"/>
        <v>0</v>
      </c>
      <c r="O4988" s="5">
        <v>0</v>
      </c>
      <c r="P4988" s="5">
        <v>0</v>
      </c>
      <c r="Q4988" s="5">
        <f t="shared" si="848"/>
        <v>0</v>
      </c>
      <c r="R4988" s="5">
        <v>0</v>
      </c>
      <c r="S4988" s="5">
        <v>0</v>
      </c>
      <c r="T4988" s="5">
        <f t="shared" si="849"/>
        <v>0</v>
      </c>
      <c r="U4988" s="5">
        <v>1</v>
      </c>
      <c r="V4988" s="5">
        <v>1</v>
      </c>
      <c r="W4988" s="5">
        <v>0</v>
      </c>
      <c r="X4988" s="5">
        <v>0</v>
      </c>
      <c r="Y4988" s="5">
        <f t="shared" si="852"/>
        <v>0</v>
      </c>
      <c r="Z4988" s="5">
        <v>0</v>
      </c>
      <c r="AA4988" s="5">
        <v>0</v>
      </c>
      <c r="AB4988" s="5">
        <f t="shared" si="853"/>
        <v>0</v>
      </c>
      <c r="AC4988" s="5">
        <v>0</v>
      </c>
      <c r="AD4988" s="5">
        <v>0</v>
      </c>
      <c r="AE4988" s="5">
        <f t="shared" si="854"/>
        <v>0</v>
      </c>
      <c r="AF4988" s="5">
        <v>1</v>
      </c>
      <c r="AG4988" s="6">
        <v>44773</v>
      </c>
      <c r="AH4988" s="5">
        <v>1</v>
      </c>
      <c r="AI4988" s="5">
        <v>0</v>
      </c>
      <c r="AJ4988" s="5">
        <v>0</v>
      </c>
      <c r="AK4988" s="5">
        <f t="shared" si="855"/>
        <v>0</v>
      </c>
      <c r="AL4988" s="5">
        <v>0</v>
      </c>
      <c r="AM4988" s="5">
        <v>0</v>
      </c>
      <c r="AN4988" s="5">
        <f t="shared" si="856"/>
        <v>0</v>
      </c>
      <c r="AO4988" s="5">
        <v>0</v>
      </c>
      <c r="AP4988" s="5">
        <v>0</v>
      </c>
      <c r="AQ4988" s="5">
        <f t="shared" si="857"/>
        <v>0</v>
      </c>
      <c r="AR4988" s="5">
        <v>0</v>
      </c>
      <c r="AS4988" s="6"/>
      <c r="AT4988" s="5">
        <v>0</v>
      </c>
      <c r="AU4988" s="5">
        <v>0</v>
      </c>
      <c r="AV4988" t="str">
        <f t="shared" si="850"/>
        <v>N</v>
      </c>
      <c r="AW4988" t="s">
        <v>60</v>
      </c>
      <c r="AX4988" t="s">
        <v>61</v>
      </c>
      <c r="AY4988" t="s">
        <v>62</v>
      </c>
      <c r="AZ4988" t="s">
        <v>62</v>
      </c>
      <c r="BA4988" t="str">
        <f t="shared" si="851"/>
        <v>N</v>
      </c>
    </row>
    <row r="4989" spans="1:53">
      <c r="A4989" t="s">
        <v>53</v>
      </c>
      <c r="B4989" t="s">
        <v>54</v>
      </c>
      <c r="C4989" t="s">
        <v>89</v>
      </c>
      <c r="D4989">
        <v>2022</v>
      </c>
      <c r="F4989" t="s">
        <v>11590</v>
      </c>
      <c r="G4989" t="s">
        <v>11591</v>
      </c>
      <c r="I4989" t="s">
        <v>11592</v>
      </c>
      <c r="J4989" t="s">
        <v>101</v>
      </c>
      <c r="K4989" t="s">
        <v>93</v>
      </c>
      <c r="L4989" s="5">
        <v>0</v>
      </c>
      <c r="M4989" s="5">
        <v>0</v>
      </c>
      <c r="N4989" s="5">
        <f t="shared" si="847"/>
        <v>0</v>
      </c>
      <c r="O4989" s="5">
        <v>0</v>
      </c>
      <c r="P4989" s="5">
        <v>0</v>
      </c>
      <c r="Q4989" s="5">
        <f t="shared" si="848"/>
        <v>0</v>
      </c>
      <c r="R4989" s="5">
        <v>0</v>
      </c>
      <c r="S4989" s="5">
        <v>0</v>
      </c>
      <c r="T4989" s="5">
        <f t="shared" si="849"/>
        <v>0</v>
      </c>
      <c r="U4989" s="5">
        <v>1</v>
      </c>
      <c r="V4989" s="5">
        <v>1</v>
      </c>
      <c r="W4989" s="5">
        <v>0</v>
      </c>
      <c r="X4989" s="5">
        <v>0</v>
      </c>
      <c r="Y4989" s="5">
        <f t="shared" si="852"/>
        <v>0</v>
      </c>
      <c r="Z4989" s="5">
        <v>0</v>
      </c>
      <c r="AA4989" s="5">
        <v>0</v>
      </c>
      <c r="AB4989" s="5">
        <f t="shared" si="853"/>
        <v>0</v>
      </c>
      <c r="AC4989" s="5">
        <v>0</v>
      </c>
      <c r="AD4989" s="5">
        <v>0</v>
      </c>
      <c r="AE4989" s="5">
        <f t="shared" si="854"/>
        <v>0</v>
      </c>
      <c r="AF4989" s="5">
        <v>1</v>
      </c>
      <c r="AG4989" s="6">
        <v>44757</v>
      </c>
      <c r="AH4989" s="5">
        <v>1</v>
      </c>
      <c r="AI4989" s="5">
        <v>0</v>
      </c>
      <c r="AJ4989" s="5">
        <v>0</v>
      </c>
      <c r="AK4989" s="5">
        <f t="shared" si="855"/>
        <v>0</v>
      </c>
      <c r="AL4989" s="5">
        <v>0</v>
      </c>
      <c r="AM4989" s="5">
        <v>0</v>
      </c>
      <c r="AN4989" s="5">
        <f t="shared" si="856"/>
        <v>0</v>
      </c>
      <c r="AO4989" s="5">
        <v>0</v>
      </c>
      <c r="AP4989" s="5">
        <v>0</v>
      </c>
      <c r="AQ4989" s="5">
        <f t="shared" si="857"/>
        <v>0</v>
      </c>
      <c r="AR4989" s="5">
        <v>0</v>
      </c>
      <c r="AS4989" s="6"/>
      <c r="AT4989" s="5">
        <v>0</v>
      </c>
      <c r="AU4989" s="5">
        <v>0</v>
      </c>
      <c r="AV4989" t="str">
        <f t="shared" si="850"/>
        <v>N</v>
      </c>
      <c r="AW4989" t="s">
        <v>60</v>
      </c>
      <c r="AX4989" t="s">
        <v>61</v>
      </c>
      <c r="AY4989" t="s">
        <v>62</v>
      </c>
      <c r="AZ4989" t="s">
        <v>62</v>
      </c>
      <c r="BA4989" t="str">
        <f t="shared" si="851"/>
        <v>N</v>
      </c>
    </row>
    <row r="4990" spans="1:53">
      <c r="A4990" t="s">
        <v>53</v>
      </c>
      <c r="B4990" t="s">
        <v>54</v>
      </c>
      <c r="C4990" t="s">
        <v>89</v>
      </c>
      <c r="D4990">
        <v>2022</v>
      </c>
      <c r="F4990" t="s">
        <v>11593</v>
      </c>
      <c r="G4990" t="s">
        <v>11594</v>
      </c>
      <c r="I4990" t="s">
        <v>11595</v>
      </c>
      <c r="J4990" t="s">
        <v>101</v>
      </c>
      <c r="K4990" t="s">
        <v>93</v>
      </c>
      <c r="L4990" s="5">
        <v>0</v>
      </c>
      <c r="M4990" s="5">
        <v>0</v>
      </c>
      <c r="N4990" s="5">
        <f t="shared" si="847"/>
        <v>0</v>
      </c>
      <c r="O4990" s="5">
        <v>0</v>
      </c>
      <c r="P4990" s="5">
        <v>0</v>
      </c>
      <c r="Q4990" s="5">
        <f t="shared" si="848"/>
        <v>0</v>
      </c>
      <c r="R4990" s="5">
        <v>0</v>
      </c>
      <c r="S4990" s="5">
        <v>0</v>
      </c>
      <c r="T4990" s="5">
        <f t="shared" si="849"/>
        <v>0</v>
      </c>
      <c r="U4990" s="5">
        <v>1</v>
      </c>
      <c r="V4990" s="5">
        <v>1</v>
      </c>
      <c r="W4990" s="5">
        <v>0</v>
      </c>
      <c r="X4990" s="5">
        <v>0</v>
      </c>
      <c r="Y4990" s="5">
        <f t="shared" si="852"/>
        <v>0</v>
      </c>
      <c r="Z4990" s="5">
        <v>0</v>
      </c>
      <c r="AA4990" s="5">
        <v>0</v>
      </c>
      <c r="AB4990" s="5">
        <f t="shared" si="853"/>
        <v>0</v>
      </c>
      <c r="AC4990" s="5">
        <v>0</v>
      </c>
      <c r="AD4990" s="5">
        <v>0</v>
      </c>
      <c r="AE4990" s="5">
        <f t="shared" si="854"/>
        <v>0</v>
      </c>
      <c r="AF4990" s="5">
        <v>1</v>
      </c>
      <c r="AG4990" s="6">
        <v>44757</v>
      </c>
      <c r="AH4990" s="5">
        <v>1</v>
      </c>
      <c r="AI4990" s="5">
        <v>0</v>
      </c>
      <c r="AJ4990" s="5">
        <v>0</v>
      </c>
      <c r="AK4990" s="5">
        <f t="shared" si="855"/>
        <v>0</v>
      </c>
      <c r="AL4990" s="5">
        <v>0</v>
      </c>
      <c r="AM4990" s="5">
        <v>0</v>
      </c>
      <c r="AN4990" s="5">
        <f t="shared" si="856"/>
        <v>0</v>
      </c>
      <c r="AO4990" s="5">
        <v>0</v>
      </c>
      <c r="AP4990" s="5">
        <v>0</v>
      </c>
      <c r="AQ4990" s="5">
        <f t="shared" si="857"/>
        <v>0</v>
      </c>
      <c r="AR4990" s="5">
        <v>0</v>
      </c>
      <c r="AS4990" s="6"/>
      <c r="AT4990" s="5">
        <v>0</v>
      </c>
      <c r="AU4990" s="5">
        <v>0</v>
      </c>
      <c r="AV4990" t="str">
        <f t="shared" si="850"/>
        <v>N</v>
      </c>
      <c r="AW4990" t="s">
        <v>60</v>
      </c>
      <c r="AX4990" t="s">
        <v>61</v>
      </c>
      <c r="AY4990" t="s">
        <v>62</v>
      </c>
      <c r="AZ4990" t="s">
        <v>62</v>
      </c>
      <c r="BA4990" t="str">
        <f t="shared" si="851"/>
        <v>N</v>
      </c>
    </row>
    <row r="4991" spans="1:53">
      <c r="A4991" t="s">
        <v>53</v>
      </c>
      <c r="B4991" t="s">
        <v>54</v>
      </c>
      <c r="C4991" t="s">
        <v>89</v>
      </c>
      <c r="D4991">
        <v>2022</v>
      </c>
      <c r="F4991" t="s">
        <v>11596</v>
      </c>
      <c r="G4991" t="s">
        <v>11597</v>
      </c>
      <c r="I4991" t="s">
        <v>11598</v>
      </c>
      <c r="J4991" t="s">
        <v>101</v>
      </c>
      <c r="K4991" t="s">
        <v>93</v>
      </c>
      <c r="L4991" s="5">
        <v>0</v>
      </c>
      <c r="M4991" s="5">
        <v>0</v>
      </c>
      <c r="N4991" s="5">
        <f t="shared" si="847"/>
        <v>0</v>
      </c>
      <c r="O4991" s="5">
        <v>0</v>
      </c>
      <c r="P4991" s="5">
        <v>0</v>
      </c>
      <c r="Q4991" s="5">
        <f t="shared" si="848"/>
        <v>0</v>
      </c>
      <c r="R4991" s="5">
        <v>0</v>
      </c>
      <c r="S4991" s="5">
        <v>0</v>
      </c>
      <c r="T4991" s="5">
        <f t="shared" si="849"/>
        <v>0</v>
      </c>
      <c r="U4991" s="5">
        <v>1</v>
      </c>
      <c r="V4991" s="5">
        <v>1</v>
      </c>
      <c r="W4991" s="5">
        <v>0</v>
      </c>
      <c r="X4991" s="5">
        <v>0</v>
      </c>
      <c r="Y4991" s="5">
        <f t="shared" si="852"/>
        <v>0</v>
      </c>
      <c r="Z4991" s="5">
        <v>0</v>
      </c>
      <c r="AA4991" s="5">
        <v>0</v>
      </c>
      <c r="AB4991" s="5">
        <f t="shared" si="853"/>
        <v>0</v>
      </c>
      <c r="AC4991" s="5">
        <v>0</v>
      </c>
      <c r="AD4991" s="5">
        <v>0</v>
      </c>
      <c r="AE4991" s="5">
        <f t="shared" si="854"/>
        <v>0</v>
      </c>
      <c r="AF4991" s="5">
        <v>1</v>
      </c>
      <c r="AG4991" s="6">
        <v>44811</v>
      </c>
      <c r="AH4991" s="5">
        <v>1</v>
      </c>
      <c r="AI4991" s="5">
        <v>0</v>
      </c>
      <c r="AJ4991" s="5">
        <v>0</v>
      </c>
      <c r="AK4991" s="5">
        <f t="shared" si="855"/>
        <v>0</v>
      </c>
      <c r="AL4991" s="5">
        <v>0</v>
      </c>
      <c r="AM4991" s="5">
        <v>0</v>
      </c>
      <c r="AN4991" s="5">
        <f t="shared" si="856"/>
        <v>0</v>
      </c>
      <c r="AO4991" s="5">
        <v>0</v>
      </c>
      <c r="AP4991" s="5">
        <v>0</v>
      </c>
      <c r="AQ4991" s="5">
        <f t="shared" si="857"/>
        <v>0</v>
      </c>
      <c r="AR4991" s="5">
        <v>0</v>
      </c>
      <c r="AS4991" s="6"/>
      <c r="AT4991" s="5">
        <v>0</v>
      </c>
      <c r="AU4991" s="5">
        <v>0</v>
      </c>
      <c r="AV4991" t="str">
        <f t="shared" si="850"/>
        <v>N</v>
      </c>
      <c r="AW4991" t="s">
        <v>60</v>
      </c>
      <c r="AX4991" t="s">
        <v>61</v>
      </c>
      <c r="AY4991" t="s">
        <v>62</v>
      </c>
      <c r="AZ4991" t="s">
        <v>62</v>
      </c>
      <c r="BA4991" t="str">
        <f t="shared" si="851"/>
        <v>N</v>
      </c>
    </row>
    <row r="4992" spans="1:53">
      <c r="A4992" t="s">
        <v>53</v>
      </c>
      <c r="B4992" t="s">
        <v>54</v>
      </c>
      <c r="C4992" t="s">
        <v>89</v>
      </c>
      <c r="D4992">
        <v>2022</v>
      </c>
      <c r="F4992" t="s">
        <v>11599</v>
      </c>
      <c r="G4992" t="s">
        <v>11600</v>
      </c>
      <c r="I4992" t="s">
        <v>11601</v>
      </c>
      <c r="J4992" t="s">
        <v>101</v>
      </c>
      <c r="K4992" t="s">
        <v>93</v>
      </c>
      <c r="L4992" s="5">
        <v>0</v>
      </c>
      <c r="M4992" s="5">
        <v>0</v>
      </c>
      <c r="N4992" s="5">
        <f t="shared" si="847"/>
        <v>0</v>
      </c>
      <c r="O4992" s="5">
        <v>0</v>
      </c>
      <c r="P4992" s="5">
        <v>0</v>
      </c>
      <c r="Q4992" s="5">
        <f t="shared" si="848"/>
        <v>0</v>
      </c>
      <c r="R4992" s="5">
        <v>0</v>
      </c>
      <c r="S4992" s="5">
        <v>0</v>
      </c>
      <c r="T4992" s="5">
        <f t="shared" si="849"/>
        <v>0</v>
      </c>
      <c r="U4992" s="5">
        <v>1</v>
      </c>
      <c r="V4992" s="5">
        <v>1</v>
      </c>
      <c r="W4992" s="5">
        <v>0</v>
      </c>
      <c r="X4992" s="5">
        <v>0</v>
      </c>
      <c r="Y4992" s="5">
        <f t="shared" si="852"/>
        <v>0</v>
      </c>
      <c r="Z4992" s="5">
        <v>0</v>
      </c>
      <c r="AA4992" s="5">
        <v>0</v>
      </c>
      <c r="AB4992" s="5">
        <f t="shared" si="853"/>
        <v>0</v>
      </c>
      <c r="AC4992" s="5">
        <v>0</v>
      </c>
      <c r="AD4992" s="5">
        <v>0</v>
      </c>
      <c r="AE4992" s="5">
        <f t="shared" si="854"/>
        <v>0</v>
      </c>
      <c r="AF4992" s="5">
        <v>1</v>
      </c>
      <c r="AG4992" s="6">
        <v>44757</v>
      </c>
      <c r="AH4992" s="5">
        <v>1</v>
      </c>
      <c r="AI4992" s="5">
        <v>0</v>
      </c>
      <c r="AJ4992" s="5">
        <v>0</v>
      </c>
      <c r="AK4992" s="5">
        <f t="shared" si="855"/>
        <v>0</v>
      </c>
      <c r="AL4992" s="5">
        <v>0</v>
      </c>
      <c r="AM4992" s="5">
        <v>0</v>
      </c>
      <c r="AN4992" s="5">
        <f t="shared" si="856"/>
        <v>0</v>
      </c>
      <c r="AO4992" s="5">
        <v>0</v>
      </c>
      <c r="AP4992" s="5">
        <v>0</v>
      </c>
      <c r="AQ4992" s="5">
        <f t="shared" si="857"/>
        <v>0</v>
      </c>
      <c r="AR4992" s="5">
        <v>0</v>
      </c>
      <c r="AS4992" s="6"/>
      <c r="AT4992" s="5">
        <v>0</v>
      </c>
      <c r="AU4992" s="5">
        <v>0</v>
      </c>
      <c r="AV4992" t="str">
        <f t="shared" si="850"/>
        <v>N</v>
      </c>
      <c r="AW4992" t="s">
        <v>60</v>
      </c>
      <c r="AX4992" t="s">
        <v>61</v>
      </c>
      <c r="AY4992" t="s">
        <v>62</v>
      </c>
      <c r="AZ4992" t="s">
        <v>62</v>
      </c>
      <c r="BA4992" t="str">
        <f t="shared" si="851"/>
        <v>N</v>
      </c>
    </row>
    <row r="4993" spans="1:53">
      <c r="A4993" t="s">
        <v>53</v>
      </c>
      <c r="B4993" t="s">
        <v>54</v>
      </c>
      <c r="C4993" t="s">
        <v>89</v>
      </c>
      <c r="D4993">
        <v>2022</v>
      </c>
      <c r="F4993" t="s">
        <v>11602</v>
      </c>
      <c r="G4993" t="s">
        <v>11603</v>
      </c>
      <c r="I4993" t="s">
        <v>11604</v>
      </c>
      <c r="J4993" t="s">
        <v>101</v>
      </c>
      <c r="K4993" t="s">
        <v>93</v>
      </c>
      <c r="L4993" s="5">
        <v>0</v>
      </c>
      <c r="M4993" s="5">
        <v>0</v>
      </c>
      <c r="N4993" s="5">
        <f t="shared" si="847"/>
        <v>0</v>
      </c>
      <c r="O4993" s="5">
        <v>0</v>
      </c>
      <c r="P4993" s="5">
        <v>0</v>
      </c>
      <c r="Q4993" s="5">
        <f t="shared" si="848"/>
        <v>0</v>
      </c>
      <c r="R4993" s="5">
        <v>0</v>
      </c>
      <c r="S4993" s="5">
        <v>0</v>
      </c>
      <c r="T4993" s="5">
        <f t="shared" si="849"/>
        <v>0</v>
      </c>
      <c r="U4993" s="5">
        <v>1</v>
      </c>
      <c r="V4993" s="5">
        <v>1</v>
      </c>
      <c r="W4993" s="5">
        <v>0</v>
      </c>
      <c r="X4993" s="5">
        <v>0</v>
      </c>
      <c r="Y4993" s="5">
        <f t="shared" si="852"/>
        <v>0</v>
      </c>
      <c r="Z4993" s="5">
        <v>0</v>
      </c>
      <c r="AA4993" s="5">
        <v>0</v>
      </c>
      <c r="AB4993" s="5">
        <f t="shared" si="853"/>
        <v>0</v>
      </c>
      <c r="AC4993" s="5">
        <v>0</v>
      </c>
      <c r="AD4993" s="5">
        <v>0</v>
      </c>
      <c r="AE4993" s="5">
        <f t="shared" si="854"/>
        <v>0</v>
      </c>
      <c r="AF4993" s="5">
        <v>1</v>
      </c>
      <c r="AG4993" s="6">
        <v>44792</v>
      </c>
      <c r="AH4993" s="5">
        <v>1</v>
      </c>
      <c r="AI4993" s="5">
        <v>0</v>
      </c>
      <c r="AJ4993" s="5">
        <v>0</v>
      </c>
      <c r="AK4993" s="5">
        <f t="shared" si="855"/>
        <v>0</v>
      </c>
      <c r="AL4993" s="5">
        <v>0</v>
      </c>
      <c r="AM4993" s="5">
        <v>0</v>
      </c>
      <c r="AN4993" s="5">
        <f t="shared" si="856"/>
        <v>0</v>
      </c>
      <c r="AO4993" s="5">
        <v>0</v>
      </c>
      <c r="AP4993" s="5">
        <v>0</v>
      </c>
      <c r="AQ4993" s="5">
        <f t="shared" si="857"/>
        <v>0</v>
      </c>
      <c r="AR4993" s="5">
        <v>0</v>
      </c>
      <c r="AS4993" s="6"/>
      <c r="AT4993" s="5">
        <v>0</v>
      </c>
      <c r="AU4993" s="5">
        <v>0</v>
      </c>
      <c r="AV4993" t="str">
        <f t="shared" si="850"/>
        <v>N</v>
      </c>
      <c r="AW4993" t="s">
        <v>60</v>
      </c>
      <c r="AX4993" t="s">
        <v>61</v>
      </c>
      <c r="AY4993" t="s">
        <v>62</v>
      </c>
      <c r="AZ4993" t="s">
        <v>62</v>
      </c>
      <c r="BA4993" t="str">
        <f t="shared" si="851"/>
        <v>N</v>
      </c>
    </row>
    <row r="4994" spans="1:53">
      <c r="A4994" t="s">
        <v>53</v>
      </c>
      <c r="B4994" t="s">
        <v>54</v>
      </c>
      <c r="C4994" t="s">
        <v>89</v>
      </c>
      <c r="D4994">
        <v>2022</v>
      </c>
      <c r="F4994" t="s">
        <v>11207</v>
      </c>
      <c r="G4994" t="s">
        <v>11605</v>
      </c>
      <c r="I4994" t="s">
        <v>11606</v>
      </c>
      <c r="J4994" t="s">
        <v>101</v>
      </c>
      <c r="K4994" t="s">
        <v>93</v>
      </c>
      <c r="L4994" s="5">
        <v>0</v>
      </c>
      <c r="M4994" s="5">
        <v>0</v>
      </c>
      <c r="N4994" s="5">
        <f t="shared" ref="N4994:N5057" si="858">L4994+M4994</f>
        <v>0</v>
      </c>
      <c r="O4994" s="5">
        <v>0</v>
      </c>
      <c r="P4994" s="5">
        <v>0</v>
      </c>
      <c r="Q4994" s="5">
        <f t="shared" ref="Q4994:Q5057" si="859">O4994+P4994</f>
        <v>0</v>
      </c>
      <c r="R4994" s="5">
        <v>0</v>
      </c>
      <c r="S4994" s="5">
        <v>0</v>
      </c>
      <c r="T4994" s="5">
        <f t="shared" ref="T4994:T5057" si="860">R4994+S4994</f>
        <v>0</v>
      </c>
      <c r="U4994" s="5">
        <v>1</v>
      </c>
      <c r="V4994" s="5">
        <v>1</v>
      </c>
      <c r="W4994" s="5">
        <v>0</v>
      </c>
      <c r="X4994" s="5">
        <v>0</v>
      </c>
      <c r="Y4994" s="5">
        <f t="shared" si="852"/>
        <v>0</v>
      </c>
      <c r="Z4994" s="5">
        <v>0</v>
      </c>
      <c r="AA4994" s="5">
        <v>0</v>
      </c>
      <c r="AB4994" s="5">
        <f t="shared" si="853"/>
        <v>0</v>
      </c>
      <c r="AC4994" s="5">
        <v>0</v>
      </c>
      <c r="AD4994" s="5">
        <v>0</v>
      </c>
      <c r="AE4994" s="5">
        <f t="shared" si="854"/>
        <v>0</v>
      </c>
      <c r="AF4994" s="5">
        <v>1</v>
      </c>
      <c r="AG4994" s="6">
        <v>44736</v>
      </c>
      <c r="AH4994" s="5">
        <v>1</v>
      </c>
      <c r="AI4994" s="5">
        <v>0</v>
      </c>
      <c r="AJ4994" s="5">
        <v>0</v>
      </c>
      <c r="AK4994" s="5">
        <f t="shared" si="855"/>
        <v>0</v>
      </c>
      <c r="AL4994" s="5">
        <v>0</v>
      </c>
      <c r="AM4994" s="5">
        <v>0</v>
      </c>
      <c r="AN4994" s="5">
        <f t="shared" si="856"/>
        <v>0</v>
      </c>
      <c r="AO4994" s="5">
        <v>0</v>
      </c>
      <c r="AP4994" s="5">
        <v>0</v>
      </c>
      <c r="AQ4994" s="5">
        <f t="shared" si="857"/>
        <v>0</v>
      </c>
      <c r="AR4994" s="5">
        <v>0</v>
      </c>
      <c r="AS4994" s="6"/>
      <c r="AT4994" s="5">
        <v>0</v>
      </c>
      <c r="AU4994" s="5">
        <v>0</v>
      </c>
      <c r="AV4994" t="str">
        <f t="shared" ref="AV4994:AV5057" si="861">IF(AU4994 &gt; 0, "Y", "N")</f>
        <v>N</v>
      </c>
      <c r="AW4994" t="s">
        <v>60</v>
      </c>
      <c r="AX4994" t="s">
        <v>60</v>
      </c>
      <c r="AY4994" t="s">
        <v>62</v>
      </c>
      <c r="AZ4994" t="s">
        <v>62</v>
      </c>
      <c r="BA4994" t="str">
        <f t="shared" ref="BA4994:BA5057" si="862">IF(OR(L4994&gt;0, O4994&gt;0, R4994&gt;0, W4994&gt;0, Z4994&gt;0, AC4994&gt;0, AI4994&gt;0, AL4994&gt;0, AO4994&gt;0, M4994&gt;0), "Y", "N")</f>
        <v>N</v>
      </c>
    </row>
    <row r="4995" spans="1:53">
      <c r="A4995" t="s">
        <v>53</v>
      </c>
      <c r="B4995" t="s">
        <v>54</v>
      </c>
      <c r="C4995" t="s">
        <v>89</v>
      </c>
      <c r="D4995">
        <v>2022</v>
      </c>
      <c r="F4995" t="s">
        <v>11607</v>
      </c>
      <c r="G4995" t="s">
        <v>11608</v>
      </c>
      <c r="I4995" t="s">
        <v>11609</v>
      </c>
      <c r="J4995" t="s">
        <v>101</v>
      </c>
      <c r="K4995" t="s">
        <v>93</v>
      </c>
      <c r="L4995" s="5">
        <v>0</v>
      </c>
      <c r="M4995" s="5">
        <v>0</v>
      </c>
      <c r="N4995" s="5">
        <f t="shared" si="858"/>
        <v>0</v>
      </c>
      <c r="O4995" s="5">
        <v>0</v>
      </c>
      <c r="P4995" s="5">
        <v>0</v>
      </c>
      <c r="Q4995" s="5">
        <f t="shared" si="859"/>
        <v>0</v>
      </c>
      <c r="R4995" s="5">
        <v>0</v>
      </c>
      <c r="S4995" s="5">
        <v>0</v>
      </c>
      <c r="T4995" s="5">
        <f t="shared" si="860"/>
        <v>0</v>
      </c>
      <c r="U4995" s="5">
        <v>1</v>
      </c>
      <c r="V4995" s="5">
        <v>1</v>
      </c>
      <c r="W4995" s="5">
        <v>0</v>
      </c>
      <c r="X4995" s="5">
        <v>0</v>
      </c>
      <c r="Y4995" s="5">
        <f t="shared" ref="Y4995:Y5058" si="863">W4995+X4995</f>
        <v>0</v>
      </c>
      <c r="Z4995" s="5">
        <v>0</v>
      </c>
      <c r="AA4995" s="5">
        <v>0</v>
      </c>
      <c r="AB4995" s="5">
        <f t="shared" ref="AB4995:AB5058" si="864">SUM(Z4995:AA4995)</f>
        <v>0</v>
      </c>
      <c r="AC4995" s="5">
        <v>0</v>
      </c>
      <c r="AD4995" s="5">
        <v>0</v>
      </c>
      <c r="AE4995" s="5">
        <f t="shared" ref="AE4995:AE5058" si="865">SUM(AC4995:AD4995)</f>
        <v>0</v>
      </c>
      <c r="AF4995" s="5">
        <v>1</v>
      </c>
      <c r="AG4995" s="6">
        <v>44757</v>
      </c>
      <c r="AH4995" s="5">
        <v>1</v>
      </c>
      <c r="AI4995" s="5">
        <v>0</v>
      </c>
      <c r="AJ4995" s="5">
        <v>0</v>
      </c>
      <c r="AK4995" s="5">
        <f t="shared" ref="AK4995:AK5058" si="866">SUM(AI4995:AJ4995)</f>
        <v>0</v>
      </c>
      <c r="AL4995" s="5">
        <v>0</v>
      </c>
      <c r="AM4995" s="5">
        <v>0</v>
      </c>
      <c r="AN4995" s="5">
        <f t="shared" ref="AN4995:AN5058" si="867">SUM(AL4995:AM4995)</f>
        <v>0</v>
      </c>
      <c r="AO4995" s="5">
        <v>0</v>
      </c>
      <c r="AP4995" s="5">
        <v>0</v>
      </c>
      <c r="AQ4995" s="5">
        <f t="shared" ref="AQ4995:AQ5058" si="868">SUM(AO4995:AP4995)</f>
        <v>0</v>
      </c>
      <c r="AR4995" s="5">
        <v>0</v>
      </c>
      <c r="AS4995" s="6"/>
      <c r="AT4995" s="5">
        <v>0</v>
      </c>
      <c r="AU4995" s="5">
        <v>0</v>
      </c>
      <c r="AV4995" t="str">
        <f t="shared" si="861"/>
        <v>N</v>
      </c>
      <c r="AW4995" t="s">
        <v>60</v>
      </c>
      <c r="AX4995" t="s">
        <v>61</v>
      </c>
      <c r="AY4995" t="s">
        <v>62</v>
      </c>
      <c r="AZ4995" t="s">
        <v>62</v>
      </c>
      <c r="BA4995" t="str">
        <f t="shared" si="862"/>
        <v>N</v>
      </c>
    </row>
    <row r="4996" spans="1:53">
      <c r="A4996" t="s">
        <v>53</v>
      </c>
      <c r="B4996" t="s">
        <v>54</v>
      </c>
      <c r="C4996" t="s">
        <v>55</v>
      </c>
      <c r="D4996">
        <v>2022</v>
      </c>
      <c r="F4996" t="s">
        <v>10985</v>
      </c>
      <c r="G4996" t="s">
        <v>11610</v>
      </c>
      <c r="I4996" t="s">
        <v>11611</v>
      </c>
      <c r="J4996" t="s">
        <v>101</v>
      </c>
      <c r="K4996" t="s">
        <v>93</v>
      </c>
      <c r="L4996" s="5">
        <v>0</v>
      </c>
      <c r="M4996" s="5">
        <v>0</v>
      </c>
      <c r="N4996" s="5">
        <f t="shared" si="858"/>
        <v>0</v>
      </c>
      <c r="O4996" s="5">
        <v>0</v>
      </c>
      <c r="P4996" s="5">
        <v>0</v>
      </c>
      <c r="Q4996" s="5">
        <f t="shared" si="859"/>
        <v>0</v>
      </c>
      <c r="R4996" s="5">
        <v>0</v>
      </c>
      <c r="S4996" s="5">
        <v>0</v>
      </c>
      <c r="T4996" s="5">
        <f t="shared" si="860"/>
        <v>0</v>
      </c>
      <c r="U4996" s="5">
        <v>1</v>
      </c>
      <c r="V4996" s="5">
        <v>1</v>
      </c>
      <c r="W4996" s="5">
        <v>0</v>
      </c>
      <c r="X4996" s="5">
        <v>0</v>
      </c>
      <c r="Y4996" s="5">
        <f t="shared" si="863"/>
        <v>0</v>
      </c>
      <c r="Z4996" s="5">
        <v>0</v>
      </c>
      <c r="AA4996" s="5">
        <v>0</v>
      </c>
      <c r="AB4996" s="5">
        <f t="shared" si="864"/>
        <v>0</v>
      </c>
      <c r="AC4996" s="5">
        <v>0</v>
      </c>
      <c r="AD4996" s="5">
        <v>0</v>
      </c>
      <c r="AE4996" s="5">
        <f t="shared" si="865"/>
        <v>0</v>
      </c>
      <c r="AF4996" s="5">
        <v>1</v>
      </c>
      <c r="AG4996" s="6">
        <v>44838</v>
      </c>
      <c r="AH4996" s="5">
        <v>1</v>
      </c>
      <c r="AI4996" s="5">
        <v>0</v>
      </c>
      <c r="AJ4996" s="5">
        <v>0</v>
      </c>
      <c r="AK4996" s="5">
        <f t="shared" si="866"/>
        <v>0</v>
      </c>
      <c r="AL4996" s="5">
        <v>0</v>
      </c>
      <c r="AM4996" s="5">
        <v>0</v>
      </c>
      <c r="AN4996" s="5">
        <f t="shared" si="867"/>
        <v>0</v>
      </c>
      <c r="AO4996" s="5">
        <v>0</v>
      </c>
      <c r="AP4996" s="5">
        <v>0</v>
      </c>
      <c r="AQ4996" s="5">
        <f t="shared" si="868"/>
        <v>0</v>
      </c>
      <c r="AR4996" s="5">
        <v>0</v>
      </c>
      <c r="AS4996" s="6"/>
      <c r="AT4996" s="5">
        <v>0</v>
      </c>
      <c r="AU4996" s="5">
        <v>0</v>
      </c>
      <c r="AV4996" t="str">
        <f t="shared" si="861"/>
        <v>N</v>
      </c>
      <c r="AW4996" t="s">
        <v>60</v>
      </c>
      <c r="AX4996" t="s">
        <v>61</v>
      </c>
      <c r="AY4996" t="s">
        <v>62</v>
      </c>
      <c r="AZ4996" t="s">
        <v>62</v>
      </c>
      <c r="BA4996" t="str">
        <f t="shared" si="862"/>
        <v>N</v>
      </c>
    </row>
    <row r="4997" spans="1:53">
      <c r="A4997" t="s">
        <v>53</v>
      </c>
      <c r="B4997" t="s">
        <v>54</v>
      </c>
      <c r="C4997" t="s">
        <v>89</v>
      </c>
      <c r="D4997">
        <v>2022</v>
      </c>
      <c r="F4997" t="s">
        <v>11612</v>
      </c>
      <c r="G4997" t="s">
        <v>11613</v>
      </c>
      <c r="I4997" t="s">
        <v>11614</v>
      </c>
      <c r="J4997" t="s">
        <v>101</v>
      </c>
      <c r="K4997" t="s">
        <v>93</v>
      </c>
      <c r="L4997" s="5">
        <v>0</v>
      </c>
      <c r="M4997" s="5">
        <v>0</v>
      </c>
      <c r="N4997" s="5">
        <f t="shared" si="858"/>
        <v>0</v>
      </c>
      <c r="O4997" s="5">
        <v>0</v>
      </c>
      <c r="P4997" s="5">
        <v>0</v>
      </c>
      <c r="Q4997" s="5">
        <f t="shared" si="859"/>
        <v>0</v>
      </c>
      <c r="R4997" s="5">
        <v>0</v>
      </c>
      <c r="S4997" s="5">
        <v>0</v>
      </c>
      <c r="T4997" s="5">
        <f t="shared" si="860"/>
        <v>0</v>
      </c>
      <c r="U4997" s="5">
        <v>1</v>
      </c>
      <c r="V4997" s="5">
        <v>1</v>
      </c>
      <c r="W4997" s="5">
        <v>0</v>
      </c>
      <c r="X4997" s="5">
        <v>0</v>
      </c>
      <c r="Y4997" s="5">
        <f t="shared" si="863"/>
        <v>0</v>
      </c>
      <c r="Z4997" s="5">
        <v>0</v>
      </c>
      <c r="AA4997" s="5">
        <v>0</v>
      </c>
      <c r="AB4997" s="5">
        <f t="shared" si="864"/>
        <v>0</v>
      </c>
      <c r="AC4997" s="5">
        <v>0</v>
      </c>
      <c r="AD4997" s="5">
        <v>0</v>
      </c>
      <c r="AE4997" s="5">
        <f t="shared" si="865"/>
        <v>0</v>
      </c>
      <c r="AF4997" s="5">
        <v>1</v>
      </c>
      <c r="AG4997" s="6">
        <v>44773</v>
      </c>
      <c r="AH4997" s="5">
        <v>1</v>
      </c>
      <c r="AI4997" s="5">
        <v>0</v>
      </c>
      <c r="AJ4997" s="5">
        <v>0</v>
      </c>
      <c r="AK4997" s="5">
        <f t="shared" si="866"/>
        <v>0</v>
      </c>
      <c r="AL4997" s="5">
        <v>0</v>
      </c>
      <c r="AM4997" s="5">
        <v>0</v>
      </c>
      <c r="AN4997" s="5">
        <f t="shared" si="867"/>
        <v>0</v>
      </c>
      <c r="AO4997" s="5">
        <v>0</v>
      </c>
      <c r="AP4997" s="5">
        <v>0</v>
      </c>
      <c r="AQ4997" s="5">
        <f t="shared" si="868"/>
        <v>0</v>
      </c>
      <c r="AR4997" s="5">
        <v>0</v>
      </c>
      <c r="AS4997" s="6"/>
      <c r="AT4997" s="5">
        <v>0</v>
      </c>
      <c r="AU4997" s="5">
        <v>0</v>
      </c>
      <c r="AV4997" t="str">
        <f t="shared" si="861"/>
        <v>N</v>
      </c>
      <c r="AW4997" t="s">
        <v>60</v>
      </c>
      <c r="AX4997" t="s">
        <v>61</v>
      </c>
      <c r="AY4997" t="s">
        <v>62</v>
      </c>
      <c r="AZ4997" t="s">
        <v>62</v>
      </c>
      <c r="BA4997" t="str">
        <f t="shared" si="862"/>
        <v>N</v>
      </c>
    </row>
    <row r="4998" spans="1:53">
      <c r="A4998" t="s">
        <v>53</v>
      </c>
      <c r="B4998" t="s">
        <v>54</v>
      </c>
      <c r="C4998" t="s">
        <v>89</v>
      </c>
      <c r="D4998">
        <v>2022</v>
      </c>
      <c r="F4998" t="s">
        <v>11615</v>
      </c>
      <c r="G4998" t="s">
        <v>11616</v>
      </c>
      <c r="I4998" t="s">
        <v>11617</v>
      </c>
      <c r="J4998" t="s">
        <v>101</v>
      </c>
      <c r="K4998" t="s">
        <v>93</v>
      </c>
      <c r="L4998" s="5">
        <v>0</v>
      </c>
      <c r="M4998" s="5">
        <v>0</v>
      </c>
      <c r="N4998" s="5">
        <f t="shared" si="858"/>
        <v>0</v>
      </c>
      <c r="O4998" s="5">
        <v>0</v>
      </c>
      <c r="P4998" s="5">
        <v>0</v>
      </c>
      <c r="Q4998" s="5">
        <f t="shared" si="859"/>
        <v>0</v>
      </c>
      <c r="R4998" s="5">
        <v>0</v>
      </c>
      <c r="S4998" s="5">
        <v>0</v>
      </c>
      <c r="T4998" s="5">
        <f t="shared" si="860"/>
        <v>0</v>
      </c>
      <c r="U4998" s="5">
        <v>1</v>
      </c>
      <c r="V4998" s="5">
        <v>1</v>
      </c>
      <c r="W4998" s="5">
        <v>0</v>
      </c>
      <c r="X4998" s="5">
        <v>0</v>
      </c>
      <c r="Y4998" s="5">
        <f t="shared" si="863"/>
        <v>0</v>
      </c>
      <c r="Z4998" s="5">
        <v>0</v>
      </c>
      <c r="AA4998" s="5">
        <v>0</v>
      </c>
      <c r="AB4998" s="5">
        <f t="shared" si="864"/>
        <v>0</v>
      </c>
      <c r="AC4998" s="5">
        <v>0</v>
      </c>
      <c r="AD4998" s="5">
        <v>0</v>
      </c>
      <c r="AE4998" s="5">
        <f t="shared" si="865"/>
        <v>0</v>
      </c>
      <c r="AF4998" s="5">
        <v>1</v>
      </c>
      <c r="AG4998" s="6">
        <v>44773</v>
      </c>
      <c r="AH4998" s="5">
        <v>1</v>
      </c>
      <c r="AI4998" s="5">
        <v>0</v>
      </c>
      <c r="AJ4998" s="5">
        <v>0</v>
      </c>
      <c r="AK4998" s="5">
        <f t="shared" si="866"/>
        <v>0</v>
      </c>
      <c r="AL4998" s="5">
        <v>0</v>
      </c>
      <c r="AM4998" s="5">
        <v>0</v>
      </c>
      <c r="AN4998" s="5">
        <f t="shared" si="867"/>
        <v>0</v>
      </c>
      <c r="AO4998" s="5">
        <v>0</v>
      </c>
      <c r="AP4998" s="5">
        <v>0</v>
      </c>
      <c r="AQ4998" s="5">
        <f t="shared" si="868"/>
        <v>0</v>
      </c>
      <c r="AR4998" s="5">
        <v>0</v>
      </c>
      <c r="AS4998" s="6"/>
      <c r="AT4998" s="5">
        <v>0</v>
      </c>
      <c r="AU4998" s="5">
        <v>0</v>
      </c>
      <c r="AV4998" t="str">
        <f t="shared" si="861"/>
        <v>N</v>
      </c>
      <c r="AW4998" t="s">
        <v>60</v>
      </c>
      <c r="AX4998" t="s">
        <v>61</v>
      </c>
      <c r="AY4998" t="s">
        <v>62</v>
      </c>
      <c r="AZ4998" t="s">
        <v>62</v>
      </c>
      <c r="BA4998" t="str">
        <f t="shared" si="862"/>
        <v>N</v>
      </c>
    </row>
    <row r="4999" spans="1:53">
      <c r="A4999" t="s">
        <v>53</v>
      </c>
      <c r="B4999" t="s">
        <v>54</v>
      </c>
      <c r="C4999" t="s">
        <v>89</v>
      </c>
      <c r="D4999">
        <v>2022</v>
      </c>
      <c r="F4999" t="s">
        <v>11618</v>
      </c>
      <c r="G4999" t="s">
        <v>11619</v>
      </c>
      <c r="I4999" t="s">
        <v>11620</v>
      </c>
      <c r="J4999" t="s">
        <v>101</v>
      </c>
      <c r="K4999" t="s">
        <v>93</v>
      </c>
      <c r="L4999" s="5">
        <v>0</v>
      </c>
      <c r="M4999" s="5">
        <v>0</v>
      </c>
      <c r="N4999" s="5">
        <f t="shared" si="858"/>
        <v>0</v>
      </c>
      <c r="O4999" s="5">
        <v>0</v>
      </c>
      <c r="P4999" s="5">
        <v>0</v>
      </c>
      <c r="Q4999" s="5">
        <f t="shared" si="859"/>
        <v>0</v>
      </c>
      <c r="R4999" s="5">
        <v>0</v>
      </c>
      <c r="S4999" s="5">
        <v>0</v>
      </c>
      <c r="T4999" s="5">
        <f t="shared" si="860"/>
        <v>0</v>
      </c>
      <c r="U4999" s="5">
        <v>1</v>
      </c>
      <c r="V4999" s="5">
        <v>1</v>
      </c>
      <c r="W4999" s="5">
        <v>0</v>
      </c>
      <c r="X4999" s="5">
        <v>0</v>
      </c>
      <c r="Y4999" s="5">
        <f t="shared" si="863"/>
        <v>0</v>
      </c>
      <c r="Z4999" s="5">
        <v>0</v>
      </c>
      <c r="AA4999" s="5">
        <v>0</v>
      </c>
      <c r="AB4999" s="5">
        <f t="shared" si="864"/>
        <v>0</v>
      </c>
      <c r="AC4999" s="5">
        <v>0</v>
      </c>
      <c r="AD4999" s="5">
        <v>0</v>
      </c>
      <c r="AE4999" s="5">
        <f t="shared" si="865"/>
        <v>0</v>
      </c>
      <c r="AF4999" s="5">
        <v>1</v>
      </c>
      <c r="AG4999" s="6">
        <v>44799</v>
      </c>
      <c r="AH4999" s="5">
        <v>1</v>
      </c>
      <c r="AI4999" s="5">
        <v>0</v>
      </c>
      <c r="AJ4999" s="5">
        <v>0</v>
      </c>
      <c r="AK4999" s="5">
        <f t="shared" si="866"/>
        <v>0</v>
      </c>
      <c r="AL4999" s="5">
        <v>0</v>
      </c>
      <c r="AM4999" s="5">
        <v>0</v>
      </c>
      <c r="AN4999" s="5">
        <f t="shared" si="867"/>
        <v>0</v>
      </c>
      <c r="AO4999" s="5">
        <v>0</v>
      </c>
      <c r="AP4999" s="5">
        <v>0</v>
      </c>
      <c r="AQ4999" s="5">
        <f t="shared" si="868"/>
        <v>0</v>
      </c>
      <c r="AR4999" s="5">
        <v>0</v>
      </c>
      <c r="AS4999" s="6"/>
      <c r="AT4999" s="5">
        <v>0</v>
      </c>
      <c r="AU4999" s="5">
        <v>0</v>
      </c>
      <c r="AV4999" t="str">
        <f t="shared" si="861"/>
        <v>N</v>
      </c>
      <c r="AW4999" t="s">
        <v>60</v>
      </c>
      <c r="AX4999" t="s">
        <v>61</v>
      </c>
      <c r="AY4999" t="s">
        <v>62</v>
      </c>
      <c r="AZ4999" t="s">
        <v>62</v>
      </c>
      <c r="BA4999" t="str">
        <f t="shared" si="862"/>
        <v>N</v>
      </c>
    </row>
    <row r="5000" spans="1:53">
      <c r="A5000" t="s">
        <v>53</v>
      </c>
      <c r="B5000" t="s">
        <v>54</v>
      </c>
      <c r="C5000" t="s">
        <v>89</v>
      </c>
      <c r="D5000">
        <v>2022</v>
      </c>
      <c r="F5000" t="s">
        <v>11621</v>
      </c>
      <c r="G5000" t="s">
        <v>11622</v>
      </c>
      <c r="I5000" t="s">
        <v>11623</v>
      </c>
      <c r="J5000" t="s">
        <v>101</v>
      </c>
      <c r="K5000" t="s">
        <v>93</v>
      </c>
      <c r="L5000" s="5">
        <v>0</v>
      </c>
      <c r="M5000" s="5">
        <v>0</v>
      </c>
      <c r="N5000" s="5">
        <f t="shared" si="858"/>
        <v>0</v>
      </c>
      <c r="O5000" s="5">
        <v>0</v>
      </c>
      <c r="P5000" s="5">
        <v>0</v>
      </c>
      <c r="Q5000" s="5">
        <f t="shared" si="859"/>
        <v>0</v>
      </c>
      <c r="R5000" s="5">
        <v>0</v>
      </c>
      <c r="S5000" s="5">
        <v>0</v>
      </c>
      <c r="T5000" s="5">
        <f t="shared" si="860"/>
        <v>0</v>
      </c>
      <c r="U5000" s="5">
        <v>1</v>
      </c>
      <c r="V5000" s="5">
        <v>1</v>
      </c>
      <c r="W5000" s="5">
        <v>0</v>
      </c>
      <c r="X5000" s="5">
        <v>0</v>
      </c>
      <c r="Y5000" s="5">
        <f t="shared" si="863"/>
        <v>0</v>
      </c>
      <c r="Z5000" s="5">
        <v>0</v>
      </c>
      <c r="AA5000" s="5">
        <v>0</v>
      </c>
      <c r="AB5000" s="5">
        <f t="shared" si="864"/>
        <v>0</v>
      </c>
      <c r="AC5000" s="5">
        <v>0</v>
      </c>
      <c r="AD5000" s="5">
        <v>0</v>
      </c>
      <c r="AE5000" s="5">
        <f t="shared" si="865"/>
        <v>0</v>
      </c>
      <c r="AF5000" s="5">
        <v>1</v>
      </c>
      <c r="AG5000" s="6">
        <v>44837</v>
      </c>
      <c r="AH5000" s="5">
        <v>1</v>
      </c>
      <c r="AI5000" s="5">
        <v>0</v>
      </c>
      <c r="AJ5000" s="5">
        <v>0</v>
      </c>
      <c r="AK5000" s="5">
        <f t="shared" si="866"/>
        <v>0</v>
      </c>
      <c r="AL5000" s="5">
        <v>0</v>
      </c>
      <c r="AM5000" s="5">
        <v>0</v>
      </c>
      <c r="AN5000" s="5">
        <f t="shared" si="867"/>
        <v>0</v>
      </c>
      <c r="AO5000" s="5">
        <v>0</v>
      </c>
      <c r="AP5000" s="5">
        <v>0</v>
      </c>
      <c r="AQ5000" s="5">
        <f t="shared" si="868"/>
        <v>0</v>
      </c>
      <c r="AR5000" s="5">
        <v>0</v>
      </c>
      <c r="AS5000" s="6"/>
      <c r="AT5000" s="5">
        <v>0</v>
      </c>
      <c r="AU5000" s="5">
        <v>0</v>
      </c>
      <c r="AV5000" t="str">
        <f t="shared" si="861"/>
        <v>N</v>
      </c>
      <c r="AW5000" t="s">
        <v>60</v>
      </c>
      <c r="AX5000" t="s">
        <v>61</v>
      </c>
      <c r="AY5000" t="s">
        <v>62</v>
      </c>
      <c r="AZ5000" t="s">
        <v>62</v>
      </c>
      <c r="BA5000" t="str">
        <f t="shared" si="862"/>
        <v>N</v>
      </c>
    </row>
    <row r="5001" spans="1:53">
      <c r="A5001" t="s">
        <v>53</v>
      </c>
      <c r="B5001" t="s">
        <v>54</v>
      </c>
      <c r="C5001" t="s">
        <v>89</v>
      </c>
      <c r="D5001">
        <v>2022</v>
      </c>
      <c r="F5001" t="s">
        <v>11624</v>
      </c>
      <c r="G5001" t="s">
        <v>11625</v>
      </c>
      <c r="I5001" t="s">
        <v>11626</v>
      </c>
      <c r="J5001" t="s">
        <v>101</v>
      </c>
      <c r="K5001" t="s">
        <v>93</v>
      </c>
      <c r="L5001" s="5">
        <v>0</v>
      </c>
      <c r="M5001" s="5">
        <v>0</v>
      </c>
      <c r="N5001" s="5">
        <f t="shared" si="858"/>
        <v>0</v>
      </c>
      <c r="O5001" s="5">
        <v>0</v>
      </c>
      <c r="P5001" s="5">
        <v>0</v>
      </c>
      <c r="Q5001" s="5">
        <f t="shared" si="859"/>
        <v>0</v>
      </c>
      <c r="R5001" s="5">
        <v>0</v>
      </c>
      <c r="S5001" s="5">
        <v>0</v>
      </c>
      <c r="T5001" s="5">
        <f t="shared" si="860"/>
        <v>0</v>
      </c>
      <c r="U5001" s="5">
        <v>1</v>
      </c>
      <c r="V5001" s="5">
        <v>1</v>
      </c>
      <c r="W5001" s="5">
        <v>0</v>
      </c>
      <c r="X5001" s="5">
        <v>0</v>
      </c>
      <c r="Y5001" s="5">
        <f t="shared" si="863"/>
        <v>0</v>
      </c>
      <c r="Z5001" s="5">
        <v>0</v>
      </c>
      <c r="AA5001" s="5">
        <v>0</v>
      </c>
      <c r="AB5001" s="5">
        <f t="shared" si="864"/>
        <v>0</v>
      </c>
      <c r="AC5001" s="5">
        <v>0</v>
      </c>
      <c r="AD5001" s="5">
        <v>0</v>
      </c>
      <c r="AE5001" s="5">
        <f t="shared" si="865"/>
        <v>0</v>
      </c>
      <c r="AF5001" s="5">
        <v>1</v>
      </c>
      <c r="AG5001" s="6">
        <v>44773</v>
      </c>
      <c r="AH5001" s="5">
        <v>1</v>
      </c>
      <c r="AI5001" s="5">
        <v>0</v>
      </c>
      <c r="AJ5001" s="5">
        <v>0</v>
      </c>
      <c r="AK5001" s="5">
        <f t="shared" si="866"/>
        <v>0</v>
      </c>
      <c r="AL5001" s="5">
        <v>0</v>
      </c>
      <c r="AM5001" s="5">
        <v>0</v>
      </c>
      <c r="AN5001" s="5">
        <f t="shared" si="867"/>
        <v>0</v>
      </c>
      <c r="AO5001" s="5">
        <v>0</v>
      </c>
      <c r="AP5001" s="5">
        <v>0</v>
      </c>
      <c r="AQ5001" s="5">
        <f t="shared" si="868"/>
        <v>0</v>
      </c>
      <c r="AR5001" s="5">
        <v>0</v>
      </c>
      <c r="AS5001" s="6"/>
      <c r="AT5001" s="5">
        <v>0</v>
      </c>
      <c r="AU5001" s="5">
        <v>0</v>
      </c>
      <c r="AV5001" t="str">
        <f t="shared" si="861"/>
        <v>N</v>
      </c>
      <c r="AW5001" t="s">
        <v>60</v>
      </c>
      <c r="AX5001" t="s">
        <v>61</v>
      </c>
      <c r="AY5001" t="s">
        <v>62</v>
      </c>
      <c r="AZ5001" t="s">
        <v>62</v>
      </c>
      <c r="BA5001" t="str">
        <f t="shared" si="862"/>
        <v>N</v>
      </c>
    </row>
    <row r="5002" spans="1:53">
      <c r="A5002" t="s">
        <v>53</v>
      </c>
      <c r="B5002" t="s">
        <v>54</v>
      </c>
      <c r="C5002" t="s">
        <v>89</v>
      </c>
      <c r="D5002">
        <v>2022</v>
      </c>
      <c r="F5002" t="s">
        <v>11547</v>
      </c>
      <c r="G5002" t="s">
        <v>11627</v>
      </c>
      <c r="I5002" t="s">
        <v>11628</v>
      </c>
      <c r="J5002" t="s">
        <v>101</v>
      </c>
      <c r="K5002" t="s">
        <v>93</v>
      </c>
      <c r="L5002" s="5">
        <v>0</v>
      </c>
      <c r="M5002" s="5">
        <v>0</v>
      </c>
      <c r="N5002" s="5">
        <f t="shared" si="858"/>
        <v>0</v>
      </c>
      <c r="O5002" s="5">
        <v>0</v>
      </c>
      <c r="P5002" s="5">
        <v>0</v>
      </c>
      <c r="Q5002" s="5">
        <f t="shared" si="859"/>
        <v>0</v>
      </c>
      <c r="R5002" s="5">
        <v>0</v>
      </c>
      <c r="S5002" s="5">
        <v>0</v>
      </c>
      <c r="T5002" s="5">
        <f t="shared" si="860"/>
        <v>0</v>
      </c>
      <c r="U5002" s="5">
        <v>1</v>
      </c>
      <c r="V5002" s="5">
        <v>1</v>
      </c>
      <c r="W5002" s="5">
        <v>0</v>
      </c>
      <c r="X5002" s="5">
        <v>0</v>
      </c>
      <c r="Y5002" s="5">
        <f t="shared" si="863"/>
        <v>0</v>
      </c>
      <c r="Z5002" s="5">
        <v>0</v>
      </c>
      <c r="AA5002" s="5">
        <v>0</v>
      </c>
      <c r="AB5002" s="5">
        <f t="shared" si="864"/>
        <v>0</v>
      </c>
      <c r="AC5002" s="5">
        <v>0</v>
      </c>
      <c r="AD5002" s="5">
        <v>0</v>
      </c>
      <c r="AE5002" s="5">
        <f t="shared" si="865"/>
        <v>0</v>
      </c>
      <c r="AF5002" s="5">
        <v>1</v>
      </c>
      <c r="AG5002" s="6">
        <v>44781</v>
      </c>
      <c r="AH5002" s="5">
        <v>1</v>
      </c>
      <c r="AI5002" s="5">
        <v>0</v>
      </c>
      <c r="AJ5002" s="5">
        <v>0</v>
      </c>
      <c r="AK5002" s="5">
        <f t="shared" si="866"/>
        <v>0</v>
      </c>
      <c r="AL5002" s="5">
        <v>0</v>
      </c>
      <c r="AM5002" s="5">
        <v>0</v>
      </c>
      <c r="AN5002" s="5">
        <f t="shared" si="867"/>
        <v>0</v>
      </c>
      <c r="AO5002" s="5">
        <v>0</v>
      </c>
      <c r="AP5002" s="5">
        <v>0</v>
      </c>
      <c r="AQ5002" s="5">
        <f t="shared" si="868"/>
        <v>0</v>
      </c>
      <c r="AR5002" s="5">
        <v>0</v>
      </c>
      <c r="AS5002" s="6"/>
      <c r="AT5002" s="5">
        <v>0</v>
      </c>
      <c r="AU5002" s="5">
        <v>0</v>
      </c>
      <c r="AV5002" t="str">
        <f t="shared" si="861"/>
        <v>N</v>
      </c>
      <c r="AW5002" t="s">
        <v>60</v>
      </c>
      <c r="AX5002" t="s">
        <v>60</v>
      </c>
      <c r="AY5002" t="s">
        <v>62</v>
      </c>
      <c r="AZ5002" t="s">
        <v>62</v>
      </c>
      <c r="BA5002" t="str">
        <f t="shared" si="862"/>
        <v>N</v>
      </c>
    </row>
    <row r="5003" spans="1:53">
      <c r="A5003" t="s">
        <v>53</v>
      </c>
      <c r="B5003" t="s">
        <v>54</v>
      </c>
      <c r="C5003" t="s">
        <v>89</v>
      </c>
      <c r="D5003">
        <v>2022</v>
      </c>
      <c r="F5003" t="s">
        <v>11629</v>
      </c>
      <c r="G5003" t="s">
        <v>11630</v>
      </c>
      <c r="I5003" t="s">
        <v>11631</v>
      </c>
      <c r="J5003" t="s">
        <v>101</v>
      </c>
      <c r="K5003" t="s">
        <v>93</v>
      </c>
      <c r="L5003" s="5">
        <v>0</v>
      </c>
      <c r="M5003" s="5">
        <v>0</v>
      </c>
      <c r="N5003" s="5">
        <f t="shared" si="858"/>
        <v>0</v>
      </c>
      <c r="O5003" s="5">
        <v>0</v>
      </c>
      <c r="P5003" s="5">
        <v>0</v>
      </c>
      <c r="Q5003" s="5">
        <f t="shared" si="859"/>
        <v>0</v>
      </c>
      <c r="R5003" s="5">
        <v>0</v>
      </c>
      <c r="S5003" s="5">
        <v>0</v>
      </c>
      <c r="T5003" s="5">
        <f t="shared" si="860"/>
        <v>0</v>
      </c>
      <c r="U5003" s="5">
        <v>1</v>
      </c>
      <c r="V5003" s="5">
        <v>1</v>
      </c>
      <c r="W5003" s="5">
        <v>0</v>
      </c>
      <c r="X5003" s="5">
        <v>0</v>
      </c>
      <c r="Y5003" s="5">
        <f t="shared" si="863"/>
        <v>0</v>
      </c>
      <c r="Z5003" s="5">
        <v>0</v>
      </c>
      <c r="AA5003" s="5">
        <v>0</v>
      </c>
      <c r="AB5003" s="5">
        <f t="shared" si="864"/>
        <v>0</v>
      </c>
      <c r="AC5003" s="5">
        <v>0</v>
      </c>
      <c r="AD5003" s="5">
        <v>0</v>
      </c>
      <c r="AE5003" s="5">
        <f t="shared" si="865"/>
        <v>0</v>
      </c>
      <c r="AF5003" s="5">
        <v>1</v>
      </c>
      <c r="AG5003" s="6">
        <v>44757</v>
      </c>
      <c r="AH5003" s="5">
        <v>1</v>
      </c>
      <c r="AI5003" s="5">
        <v>0</v>
      </c>
      <c r="AJ5003" s="5">
        <v>0</v>
      </c>
      <c r="AK5003" s="5">
        <f t="shared" si="866"/>
        <v>0</v>
      </c>
      <c r="AL5003" s="5">
        <v>0</v>
      </c>
      <c r="AM5003" s="5">
        <v>0</v>
      </c>
      <c r="AN5003" s="5">
        <f t="shared" si="867"/>
        <v>0</v>
      </c>
      <c r="AO5003" s="5">
        <v>0</v>
      </c>
      <c r="AP5003" s="5">
        <v>0</v>
      </c>
      <c r="AQ5003" s="5">
        <f t="shared" si="868"/>
        <v>0</v>
      </c>
      <c r="AR5003" s="5">
        <v>0</v>
      </c>
      <c r="AS5003" s="6"/>
      <c r="AT5003" s="5">
        <v>0</v>
      </c>
      <c r="AU5003" s="5">
        <v>0</v>
      </c>
      <c r="AV5003" t="str">
        <f t="shared" si="861"/>
        <v>N</v>
      </c>
      <c r="AW5003" t="s">
        <v>60</v>
      </c>
      <c r="AX5003" t="s">
        <v>61</v>
      </c>
      <c r="AY5003" t="s">
        <v>62</v>
      </c>
      <c r="AZ5003" t="s">
        <v>62</v>
      </c>
      <c r="BA5003" t="str">
        <f t="shared" si="862"/>
        <v>N</v>
      </c>
    </row>
    <row r="5004" spans="1:53">
      <c r="A5004" t="s">
        <v>53</v>
      </c>
      <c r="B5004" t="s">
        <v>54</v>
      </c>
      <c r="C5004" t="s">
        <v>89</v>
      </c>
      <c r="D5004">
        <v>2022</v>
      </c>
      <c r="F5004" t="s">
        <v>11632</v>
      </c>
      <c r="G5004" t="s">
        <v>11633</v>
      </c>
      <c r="I5004" t="s">
        <v>11634</v>
      </c>
      <c r="J5004" t="s">
        <v>101</v>
      </c>
      <c r="K5004" t="s">
        <v>93</v>
      </c>
      <c r="L5004" s="5">
        <v>0</v>
      </c>
      <c r="M5004" s="5">
        <v>0</v>
      </c>
      <c r="N5004" s="5">
        <f t="shared" si="858"/>
        <v>0</v>
      </c>
      <c r="O5004" s="5">
        <v>0</v>
      </c>
      <c r="P5004" s="5">
        <v>0</v>
      </c>
      <c r="Q5004" s="5">
        <f t="shared" si="859"/>
        <v>0</v>
      </c>
      <c r="R5004" s="5">
        <v>0</v>
      </c>
      <c r="S5004" s="5">
        <v>0</v>
      </c>
      <c r="T5004" s="5">
        <f t="shared" si="860"/>
        <v>0</v>
      </c>
      <c r="U5004" s="5">
        <v>1</v>
      </c>
      <c r="V5004" s="5">
        <v>1</v>
      </c>
      <c r="W5004" s="5">
        <v>0</v>
      </c>
      <c r="X5004" s="5">
        <v>0</v>
      </c>
      <c r="Y5004" s="5">
        <f t="shared" si="863"/>
        <v>0</v>
      </c>
      <c r="Z5004" s="5">
        <v>0</v>
      </c>
      <c r="AA5004" s="5">
        <v>0</v>
      </c>
      <c r="AB5004" s="5">
        <f t="shared" si="864"/>
        <v>0</v>
      </c>
      <c r="AC5004" s="5">
        <v>0</v>
      </c>
      <c r="AD5004" s="5">
        <v>0</v>
      </c>
      <c r="AE5004" s="5">
        <f t="shared" si="865"/>
        <v>0</v>
      </c>
      <c r="AF5004" s="5">
        <v>1</v>
      </c>
      <c r="AG5004" s="6">
        <v>44839</v>
      </c>
      <c r="AH5004" s="5">
        <v>1</v>
      </c>
      <c r="AI5004" s="5">
        <v>0</v>
      </c>
      <c r="AJ5004" s="5">
        <v>0</v>
      </c>
      <c r="AK5004" s="5">
        <f t="shared" si="866"/>
        <v>0</v>
      </c>
      <c r="AL5004" s="5">
        <v>0</v>
      </c>
      <c r="AM5004" s="5">
        <v>0</v>
      </c>
      <c r="AN5004" s="5">
        <f t="shared" si="867"/>
        <v>0</v>
      </c>
      <c r="AO5004" s="5">
        <v>0</v>
      </c>
      <c r="AP5004" s="5">
        <v>0</v>
      </c>
      <c r="AQ5004" s="5">
        <f t="shared" si="868"/>
        <v>0</v>
      </c>
      <c r="AR5004" s="5">
        <v>0</v>
      </c>
      <c r="AS5004" s="6"/>
      <c r="AT5004" s="5">
        <v>0</v>
      </c>
      <c r="AU5004" s="5">
        <v>0</v>
      </c>
      <c r="AV5004" t="str">
        <f t="shared" si="861"/>
        <v>N</v>
      </c>
      <c r="AW5004" t="s">
        <v>60</v>
      </c>
      <c r="AX5004" t="s">
        <v>61</v>
      </c>
      <c r="AY5004" t="s">
        <v>62</v>
      </c>
      <c r="AZ5004" t="s">
        <v>62</v>
      </c>
      <c r="BA5004" t="str">
        <f t="shared" si="862"/>
        <v>N</v>
      </c>
    </row>
    <row r="5005" spans="1:53">
      <c r="A5005" t="s">
        <v>53</v>
      </c>
      <c r="B5005" t="s">
        <v>54</v>
      </c>
      <c r="C5005" t="s">
        <v>89</v>
      </c>
      <c r="D5005">
        <v>2022</v>
      </c>
      <c r="F5005" t="s">
        <v>11635</v>
      </c>
      <c r="G5005" t="s">
        <v>11636</v>
      </c>
      <c r="I5005" t="s">
        <v>11637</v>
      </c>
      <c r="J5005" t="s">
        <v>101</v>
      </c>
      <c r="K5005" t="s">
        <v>93</v>
      </c>
      <c r="L5005" s="5">
        <v>0</v>
      </c>
      <c r="M5005" s="5">
        <v>0</v>
      </c>
      <c r="N5005" s="5">
        <f t="shared" si="858"/>
        <v>0</v>
      </c>
      <c r="O5005" s="5">
        <v>0</v>
      </c>
      <c r="P5005" s="5">
        <v>0</v>
      </c>
      <c r="Q5005" s="5">
        <f t="shared" si="859"/>
        <v>0</v>
      </c>
      <c r="R5005" s="5">
        <v>0</v>
      </c>
      <c r="S5005" s="5">
        <v>0</v>
      </c>
      <c r="T5005" s="5">
        <f t="shared" si="860"/>
        <v>0</v>
      </c>
      <c r="U5005" s="5">
        <v>1</v>
      </c>
      <c r="V5005" s="5">
        <v>1</v>
      </c>
      <c r="W5005" s="5">
        <v>0</v>
      </c>
      <c r="X5005" s="5">
        <v>0</v>
      </c>
      <c r="Y5005" s="5">
        <f t="shared" si="863"/>
        <v>0</v>
      </c>
      <c r="Z5005" s="5">
        <v>0</v>
      </c>
      <c r="AA5005" s="5">
        <v>0</v>
      </c>
      <c r="AB5005" s="5">
        <f t="shared" si="864"/>
        <v>0</v>
      </c>
      <c r="AC5005" s="5">
        <v>0</v>
      </c>
      <c r="AD5005" s="5">
        <v>0</v>
      </c>
      <c r="AE5005" s="5">
        <f t="shared" si="865"/>
        <v>0</v>
      </c>
      <c r="AF5005" s="5">
        <v>1</v>
      </c>
      <c r="AG5005" s="6">
        <v>44837</v>
      </c>
      <c r="AH5005" s="5">
        <v>1</v>
      </c>
      <c r="AI5005" s="5">
        <v>0</v>
      </c>
      <c r="AJ5005" s="5">
        <v>0</v>
      </c>
      <c r="AK5005" s="5">
        <f t="shared" si="866"/>
        <v>0</v>
      </c>
      <c r="AL5005" s="5">
        <v>0</v>
      </c>
      <c r="AM5005" s="5">
        <v>0</v>
      </c>
      <c r="AN5005" s="5">
        <f t="shared" si="867"/>
        <v>0</v>
      </c>
      <c r="AO5005" s="5">
        <v>0</v>
      </c>
      <c r="AP5005" s="5">
        <v>0</v>
      </c>
      <c r="AQ5005" s="5">
        <f t="shared" si="868"/>
        <v>0</v>
      </c>
      <c r="AR5005" s="5">
        <v>0</v>
      </c>
      <c r="AS5005" s="6"/>
      <c r="AT5005" s="5">
        <v>0</v>
      </c>
      <c r="AU5005" s="5">
        <v>0</v>
      </c>
      <c r="AV5005" t="str">
        <f t="shared" si="861"/>
        <v>N</v>
      </c>
      <c r="AW5005" t="s">
        <v>60</v>
      </c>
      <c r="AX5005" t="s">
        <v>61</v>
      </c>
      <c r="AY5005" t="s">
        <v>62</v>
      </c>
      <c r="AZ5005" t="s">
        <v>62</v>
      </c>
      <c r="BA5005" t="str">
        <f t="shared" si="862"/>
        <v>N</v>
      </c>
    </row>
    <row r="5006" spans="1:53">
      <c r="A5006" t="s">
        <v>53</v>
      </c>
      <c r="B5006" t="s">
        <v>54</v>
      </c>
      <c r="C5006" t="s">
        <v>89</v>
      </c>
      <c r="D5006">
        <v>2022</v>
      </c>
      <c r="F5006" t="s">
        <v>11638</v>
      </c>
      <c r="G5006" t="s">
        <v>11639</v>
      </c>
      <c r="I5006" t="s">
        <v>11640</v>
      </c>
      <c r="J5006" t="s">
        <v>101</v>
      </c>
      <c r="K5006" t="s">
        <v>93</v>
      </c>
      <c r="L5006" s="5">
        <v>0</v>
      </c>
      <c r="M5006" s="5">
        <v>0</v>
      </c>
      <c r="N5006" s="5">
        <f t="shared" si="858"/>
        <v>0</v>
      </c>
      <c r="O5006" s="5">
        <v>0</v>
      </c>
      <c r="P5006" s="5">
        <v>0</v>
      </c>
      <c r="Q5006" s="5">
        <f t="shared" si="859"/>
        <v>0</v>
      </c>
      <c r="R5006" s="5">
        <v>0</v>
      </c>
      <c r="S5006" s="5">
        <v>0</v>
      </c>
      <c r="T5006" s="5">
        <f t="shared" si="860"/>
        <v>0</v>
      </c>
      <c r="U5006" s="5">
        <v>1</v>
      </c>
      <c r="V5006" s="5">
        <v>1</v>
      </c>
      <c r="W5006" s="5">
        <v>0</v>
      </c>
      <c r="X5006" s="5">
        <v>0</v>
      </c>
      <c r="Y5006" s="5">
        <f t="shared" si="863"/>
        <v>0</v>
      </c>
      <c r="Z5006" s="5">
        <v>0</v>
      </c>
      <c r="AA5006" s="5">
        <v>0</v>
      </c>
      <c r="AB5006" s="5">
        <f t="shared" si="864"/>
        <v>0</v>
      </c>
      <c r="AC5006" s="5">
        <v>0</v>
      </c>
      <c r="AD5006" s="5">
        <v>0</v>
      </c>
      <c r="AE5006" s="5">
        <f t="shared" si="865"/>
        <v>0</v>
      </c>
      <c r="AF5006" s="5">
        <v>1</v>
      </c>
      <c r="AG5006" s="6">
        <v>44757</v>
      </c>
      <c r="AH5006" s="5">
        <v>1</v>
      </c>
      <c r="AI5006" s="5">
        <v>0</v>
      </c>
      <c r="AJ5006" s="5">
        <v>0</v>
      </c>
      <c r="AK5006" s="5">
        <f t="shared" si="866"/>
        <v>0</v>
      </c>
      <c r="AL5006" s="5">
        <v>0</v>
      </c>
      <c r="AM5006" s="5">
        <v>0</v>
      </c>
      <c r="AN5006" s="5">
        <f t="shared" si="867"/>
        <v>0</v>
      </c>
      <c r="AO5006" s="5">
        <v>0</v>
      </c>
      <c r="AP5006" s="5">
        <v>0</v>
      </c>
      <c r="AQ5006" s="5">
        <f t="shared" si="868"/>
        <v>0</v>
      </c>
      <c r="AR5006" s="5">
        <v>0</v>
      </c>
      <c r="AS5006" s="6"/>
      <c r="AT5006" s="5">
        <v>0</v>
      </c>
      <c r="AU5006" s="5">
        <v>0</v>
      </c>
      <c r="AV5006" t="str">
        <f t="shared" si="861"/>
        <v>N</v>
      </c>
      <c r="AW5006" t="s">
        <v>60</v>
      </c>
      <c r="AX5006" t="s">
        <v>61</v>
      </c>
      <c r="AY5006" t="s">
        <v>62</v>
      </c>
      <c r="AZ5006" t="s">
        <v>62</v>
      </c>
      <c r="BA5006" t="str">
        <f t="shared" si="862"/>
        <v>N</v>
      </c>
    </row>
    <row r="5007" spans="1:53">
      <c r="A5007" t="s">
        <v>53</v>
      </c>
      <c r="B5007" t="s">
        <v>54</v>
      </c>
      <c r="C5007" t="s">
        <v>89</v>
      </c>
      <c r="D5007">
        <v>2022</v>
      </c>
      <c r="F5007" t="s">
        <v>11641</v>
      </c>
      <c r="G5007" t="s">
        <v>11642</v>
      </c>
      <c r="I5007" t="s">
        <v>11643</v>
      </c>
      <c r="J5007" t="s">
        <v>101</v>
      </c>
      <c r="K5007" t="s">
        <v>93</v>
      </c>
      <c r="L5007" s="5">
        <v>0</v>
      </c>
      <c r="M5007" s="5">
        <v>0</v>
      </c>
      <c r="N5007" s="5">
        <f t="shared" si="858"/>
        <v>0</v>
      </c>
      <c r="O5007" s="5">
        <v>0</v>
      </c>
      <c r="P5007" s="5">
        <v>0</v>
      </c>
      <c r="Q5007" s="5">
        <f t="shared" si="859"/>
        <v>0</v>
      </c>
      <c r="R5007" s="5">
        <v>0</v>
      </c>
      <c r="S5007" s="5">
        <v>0</v>
      </c>
      <c r="T5007" s="5">
        <f t="shared" si="860"/>
        <v>0</v>
      </c>
      <c r="U5007" s="5">
        <v>1</v>
      </c>
      <c r="V5007" s="5">
        <v>1</v>
      </c>
      <c r="W5007" s="5">
        <v>0</v>
      </c>
      <c r="X5007" s="5">
        <v>0</v>
      </c>
      <c r="Y5007" s="5">
        <f t="shared" si="863"/>
        <v>0</v>
      </c>
      <c r="Z5007" s="5">
        <v>0</v>
      </c>
      <c r="AA5007" s="5">
        <v>0</v>
      </c>
      <c r="AB5007" s="5">
        <f t="shared" si="864"/>
        <v>0</v>
      </c>
      <c r="AC5007" s="5">
        <v>0</v>
      </c>
      <c r="AD5007" s="5">
        <v>0</v>
      </c>
      <c r="AE5007" s="5">
        <f t="shared" si="865"/>
        <v>0</v>
      </c>
      <c r="AF5007" s="5">
        <v>1</v>
      </c>
      <c r="AG5007" s="6">
        <v>44757</v>
      </c>
      <c r="AH5007" s="5">
        <v>1</v>
      </c>
      <c r="AI5007" s="5">
        <v>0</v>
      </c>
      <c r="AJ5007" s="5">
        <v>0</v>
      </c>
      <c r="AK5007" s="5">
        <f t="shared" si="866"/>
        <v>0</v>
      </c>
      <c r="AL5007" s="5">
        <v>0</v>
      </c>
      <c r="AM5007" s="5">
        <v>0</v>
      </c>
      <c r="AN5007" s="5">
        <f t="shared" si="867"/>
        <v>0</v>
      </c>
      <c r="AO5007" s="5">
        <v>0</v>
      </c>
      <c r="AP5007" s="5">
        <v>0</v>
      </c>
      <c r="AQ5007" s="5">
        <f t="shared" si="868"/>
        <v>0</v>
      </c>
      <c r="AR5007" s="5">
        <v>0</v>
      </c>
      <c r="AS5007" s="6"/>
      <c r="AT5007" s="5">
        <v>0</v>
      </c>
      <c r="AU5007" s="5">
        <v>0</v>
      </c>
      <c r="AV5007" t="str">
        <f t="shared" si="861"/>
        <v>N</v>
      </c>
      <c r="AW5007" t="s">
        <v>60</v>
      </c>
      <c r="AX5007" t="s">
        <v>61</v>
      </c>
      <c r="AY5007" t="s">
        <v>62</v>
      </c>
      <c r="AZ5007" t="s">
        <v>62</v>
      </c>
      <c r="BA5007" t="str">
        <f t="shared" si="862"/>
        <v>N</v>
      </c>
    </row>
    <row r="5008" spans="1:53">
      <c r="A5008" t="s">
        <v>53</v>
      </c>
      <c r="B5008" t="s">
        <v>54</v>
      </c>
      <c r="C5008" t="s">
        <v>89</v>
      </c>
      <c r="D5008">
        <v>2022</v>
      </c>
      <c r="F5008" t="s">
        <v>11644</v>
      </c>
      <c r="G5008" t="s">
        <v>11645</v>
      </c>
      <c r="I5008" t="s">
        <v>11646</v>
      </c>
      <c r="J5008" t="s">
        <v>101</v>
      </c>
      <c r="K5008" t="s">
        <v>93</v>
      </c>
      <c r="L5008" s="5">
        <v>0</v>
      </c>
      <c r="M5008" s="5">
        <v>0</v>
      </c>
      <c r="N5008" s="5">
        <f t="shared" si="858"/>
        <v>0</v>
      </c>
      <c r="O5008" s="5">
        <v>0</v>
      </c>
      <c r="P5008" s="5">
        <v>0</v>
      </c>
      <c r="Q5008" s="5">
        <f t="shared" si="859"/>
        <v>0</v>
      </c>
      <c r="R5008" s="5">
        <v>0</v>
      </c>
      <c r="S5008" s="5">
        <v>0</v>
      </c>
      <c r="T5008" s="5">
        <f t="shared" si="860"/>
        <v>0</v>
      </c>
      <c r="U5008" s="5">
        <v>1</v>
      </c>
      <c r="V5008" s="5">
        <v>1</v>
      </c>
      <c r="W5008" s="5">
        <v>0</v>
      </c>
      <c r="X5008" s="5">
        <v>0</v>
      </c>
      <c r="Y5008" s="5">
        <f t="shared" si="863"/>
        <v>0</v>
      </c>
      <c r="Z5008" s="5">
        <v>0</v>
      </c>
      <c r="AA5008" s="5">
        <v>0</v>
      </c>
      <c r="AB5008" s="5">
        <f t="shared" si="864"/>
        <v>0</v>
      </c>
      <c r="AC5008" s="5">
        <v>0</v>
      </c>
      <c r="AD5008" s="5">
        <v>0</v>
      </c>
      <c r="AE5008" s="5">
        <f t="shared" si="865"/>
        <v>0</v>
      </c>
      <c r="AF5008" s="5">
        <v>1</v>
      </c>
      <c r="AG5008" s="6">
        <v>44893</v>
      </c>
      <c r="AH5008" s="5">
        <v>1</v>
      </c>
      <c r="AI5008" s="5">
        <v>0</v>
      </c>
      <c r="AJ5008" s="5">
        <v>0</v>
      </c>
      <c r="AK5008" s="5">
        <f t="shared" si="866"/>
        <v>0</v>
      </c>
      <c r="AL5008" s="5">
        <v>0</v>
      </c>
      <c r="AM5008" s="5">
        <v>0</v>
      </c>
      <c r="AN5008" s="5">
        <f t="shared" si="867"/>
        <v>0</v>
      </c>
      <c r="AO5008" s="5">
        <v>0</v>
      </c>
      <c r="AP5008" s="5">
        <v>0</v>
      </c>
      <c r="AQ5008" s="5">
        <f t="shared" si="868"/>
        <v>0</v>
      </c>
      <c r="AR5008" s="5">
        <v>0</v>
      </c>
      <c r="AS5008" s="6"/>
      <c r="AT5008" s="5">
        <v>0</v>
      </c>
      <c r="AU5008" s="5">
        <v>0</v>
      </c>
      <c r="AV5008" t="str">
        <f t="shared" si="861"/>
        <v>N</v>
      </c>
      <c r="AW5008" t="s">
        <v>60</v>
      </c>
      <c r="AX5008" t="s">
        <v>61</v>
      </c>
      <c r="AY5008" t="s">
        <v>62</v>
      </c>
      <c r="AZ5008" t="s">
        <v>62</v>
      </c>
      <c r="BA5008" t="str">
        <f t="shared" si="862"/>
        <v>N</v>
      </c>
    </row>
    <row r="5009" spans="1:53">
      <c r="A5009" t="s">
        <v>53</v>
      </c>
      <c r="B5009" t="s">
        <v>54</v>
      </c>
      <c r="C5009" t="s">
        <v>89</v>
      </c>
      <c r="D5009">
        <v>2022</v>
      </c>
      <c r="F5009" t="s">
        <v>11647</v>
      </c>
      <c r="G5009" t="s">
        <v>11648</v>
      </c>
      <c r="I5009" t="s">
        <v>11649</v>
      </c>
      <c r="J5009" t="s">
        <v>101</v>
      </c>
      <c r="K5009" t="s">
        <v>93</v>
      </c>
      <c r="L5009" s="5">
        <v>0</v>
      </c>
      <c r="M5009" s="5">
        <v>0</v>
      </c>
      <c r="N5009" s="5">
        <f t="shared" si="858"/>
        <v>0</v>
      </c>
      <c r="O5009" s="5">
        <v>0</v>
      </c>
      <c r="P5009" s="5">
        <v>0</v>
      </c>
      <c r="Q5009" s="5">
        <f t="shared" si="859"/>
        <v>0</v>
      </c>
      <c r="R5009" s="5">
        <v>0</v>
      </c>
      <c r="S5009" s="5">
        <v>0</v>
      </c>
      <c r="T5009" s="5">
        <f t="shared" si="860"/>
        <v>0</v>
      </c>
      <c r="U5009" s="5">
        <v>1</v>
      </c>
      <c r="V5009" s="5">
        <v>1</v>
      </c>
      <c r="W5009" s="5">
        <v>0</v>
      </c>
      <c r="X5009" s="5">
        <v>0</v>
      </c>
      <c r="Y5009" s="5">
        <f t="shared" si="863"/>
        <v>0</v>
      </c>
      <c r="Z5009" s="5">
        <v>0</v>
      </c>
      <c r="AA5009" s="5">
        <v>0</v>
      </c>
      <c r="AB5009" s="5">
        <f t="shared" si="864"/>
        <v>0</v>
      </c>
      <c r="AC5009" s="5">
        <v>0</v>
      </c>
      <c r="AD5009" s="5">
        <v>0</v>
      </c>
      <c r="AE5009" s="5">
        <f t="shared" si="865"/>
        <v>0</v>
      </c>
      <c r="AF5009" s="5">
        <v>1</v>
      </c>
      <c r="AG5009" s="6">
        <v>44773</v>
      </c>
      <c r="AH5009" s="5">
        <v>1</v>
      </c>
      <c r="AI5009" s="5">
        <v>0</v>
      </c>
      <c r="AJ5009" s="5">
        <v>0</v>
      </c>
      <c r="AK5009" s="5">
        <f t="shared" si="866"/>
        <v>0</v>
      </c>
      <c r="AL5009" s="5">
        <v>0</v>
      </c>
      <c r="AM5009" s="5">
        <v>0</v>
      </c>
      <c r="AN5009" s="5">
        <f t="shared" si="867"/>
        <v>0</v>
      </c>
      <c r="AO5009" s="5">
        <v>0</v>
      </c>
      <c r="AP5009" s="5">
        <v>0</v>
      </c>
      <c r="AQ5009" s="5">
        <f t="shared" si="868"/>
        <v>0</v>
      </c>
      <c r="AR5009" s="5">
        <v>0</v>
      </c>
      <c r="AS5009" s="6"/>
      <c r="AT5009" s="5">
        <v>0</v>
      </c>
      <c r="AU5009" s="5">
        <v>0</v>
      </c>
      <c r="AV5009" t="str">
        <f t="shared" si="861"/>
        <v>N</v>
      </c>
      <c r="AW5009" t="s">
        <v>60</v>
      </c>
      <c r="AX5009" t="s">
        <v>61</v>
      </c>
      <c r="AY5009" t="s">
        <v>62</v>
      </c>
      <c r="AZ5009" t="s">
        <v>62</v>
      </c>
      <c r="BA5009" t="str">
        <f t="shared" si="862"/>
        <v>N</v>
      </c>
    </row>
    <row r="5010" spans="1:53">
      <c r="A5010" t="s">
        <v>2964</v>
      </c>
      <c r="B5010" t="s">
        <v>54</v>
      </c>
      <c r="C5010" t="s">
        <v>89</v>
      </c>
      <c r="D5010">
        <v>2022</v>
      </c>
      <c r="F5010" t="s">
        <v>11532</v>
      </c>
      <c r="G5010" t="s">
        <v>11650</v>
      </c>
      <c r="H5010" t="s">
        <v>11651</v>
      </c>
      <c r="J5010" t="s">
        <v>58</v>
      </c>
      <c r="K5010" t="s">
        <v>59</v>
      </c>
      <c r="L5010" s="5">
        <v>0</v>
      </c>
      <c r="M5010" s="5">
        <v>0</v>
      </c>
      <c r="N5010" s="5">
        <f t="shared" si="858"/>
        <v>0</v>
      </c>
      <c r="O5010" s="5">
        <v>0</v>
      </c>
      <c r="P5010" s="5">
        <v>0</v>
      </c>
      <c r="Q5010" s="5">
        <f t="shared" si="859"/>
        <v>0</v>
      </c>
      <c r="R5010" s="5">
        <v>0</v>
      </c>
      <c r="S5010" s="5">
        <v>1</v>
      </c>
      <c r="T5010" s="5">
        <f t="shared" si="860"/>
        <v>1</v>
      </c>
      <c r="U5010" s="5">
        <v>0</v>
      </c>
      <c r="V5010" s="5">
        <v>1</v>
      </c>
      <c r="W5010" s="5">
        <v>0</v>
      </c>
      <c r="X5010" s="5">
        <v>0</v>
      </c>
      <c r="Y5010" s="5">
        <f t="shared" si="863"/>
        <v>0</v>
      </c>
      <c r="Z5010" s="5">
        <v>0</v>
      </c>
      <c r="AA5010" s="5">
        <v>0</v>
      </c>
      <c r="AB5010" s="5">
        <f t="shared" si="864"/>
        <v>0</v>
      </c>
      <c r="AC5010" s="5">
        <v>0</v>
      </c>
      <c r="AD5010" s="5">
        <v>0</v>
      </c>
      <c r="AE5010" s="5">
        <f t="shared" si="865"/>
        <v>0</v>
      </c>
      <c r="AF5010" s="5">
        <v>0</v>
      </c>
      <c r="AG5010" s="6"/>
      <c r="AH5010" s="5">
        <v>0</v>
      </c>
      <c r="AI5010" s="5">
        <v>0</v>
      </c>
      <c r="AJ5010" s="5">
        <v>0</v>
      </c>
      <c r="AK5010" s="5">
        <f t="shared" si="866"/>
        <v>0</v>
      </c>
      <c r="AL5010" s="5">
        <v>0</v>
      </c>
      <c r="AM5010" s="5">
        <v>0</v>
      </c>
      <c r="AN5010" s="5">
        <f t="shared" si="867"/>
        <v>0</v>
      </c>
      <c r="AO5010" s="5">
        <v>0</v>
      </c>
      <c r="AP5010" s="5">
        <v>0</v>
      </c>
      <c r="AQ5010" s="5">
        <f t="shared" si="868"/>
        <v>0</v>
      </c>
      <c r="AR5010" s="5">
        <v>0</v>
      </c>
      <c r="AS5010" s="6"/>
      <c r="AT5010" s="5">
        <v>0</v>
      </c>
      <c r="AU5010" s="5">
        <v>0</v>
      </c>
      <c r="AV5010" t="str">
        <f t="shared" si="861"/>
        <v>N</v>
      </c>
      <c r="AW5010" t="s">
        <v>60</v>
      </c>
      <c r="AX5010" t="s">
        <v>61</v>
      </c>
      <c r="AY5010" t="s">
        <v>2655</v>
      </c>
      <c r="AZ5010" t="s">
        <v>2655</v>
      </c>
      <c r="BA5010" t="str">
        <f t="shared" si="862"/>
        <v>N</v>
      </c>
    </row>
    <row r="5011" spans="1:53">
      <c r="A5011" t="s">
        <v>2855</v>
      </c>
      <c r="B5011" t="s">
        <v>54</v>
      </c>
      <c r="C5011" t="s">
        <v>89</v>
      </c>
      <c r="D5011">
        <v>2022</v>
      </c>
      <c r="F5011" t="s">
        <v>11652</v>
      </c>
      <c r="G5011" t="s">
        <v>11653</v>
      </c>
      <c r="H5011" t="s">
        <v>11654</v>
      </c>
      <c r="I5011">
        <v>210074</v>
      </c>
      <c r="J5011" t="s">
        <v>258</v>
      </c>
      <c r="K5011" t="s">
        <v>93</v>
      </c>
      <c r="L5011" s="5">
        <v>0</v>
      </c>
      <c r="M5011" s="5">
        <v>0</v>
      </c>
      <c r="N5011" s="5">
        <f t="shared" si="858"/>
        <v>0</v>
      </c>
      <c r="O5011" s="5">
        <v>0</v>
      </c>
      <c r="P5011" s="5">
        <v>0</v>
      </c>
      <c r="Q5011" s="5">
        <f t="shared" si="859"/>
        <v>0</v>
      </c>
      <c r="R5011" s="5">
        <v>0</v>
      </c>
      <c r="S5011" s="5">
        <v>0</v>
      </c>
      <c r="T5011" s="5">
        <f t="shared" si="860"/>
        <v>0</v>
      </c>
      <c r="U5011" s="5">
        <v>0</v>
      </c>
      <c r="V5011" s="5">
        <v>0</v>
      </c>
      <c r="W5011" s="5">
        <v>0</v>
      </c>
      <c r="X5011" s="5">
        <v>1</v>
      </c>
      <c r="Y5011" s="5">
        <f t="shared" si="863"/>
        <v>1</v>
      </c>
      <c r="Z5011" s="5">
        <v>0</v>
      </c>
      <c r="AA5011" s="5">
        <v>0</v>
      </c>
      <c r="AB5011" s="5">
        <f t="shared" si="864"/>
        <v>0</v>
      </c>
      <c r="AC5011" s="5">
        <v>0</v>
      </c>
      <c r="AD5011" s="5">
        <v>0</v>
      </c>
      <c r="AE5011" s="5">
        <f t="shared" si="865"/>
        <v>0</v>
      </c>
      <c r="AF5011" s="5">
        <v>10</v>
      </c>
      <c r="AG5011" s="6">
        <v>44798</v>
      </c>
      <c r="AH5011" s="5">
        <v>11</v>
      </c>
      <c r="AI5011" s="5">
        <v>0</v>
      </c>
      <c r="AJ5011" s="5">
        <v>0</v>
      </c>
      <c r="AK5011" s="5">
        <f t="shared" si="866"/>
        <v>0</v>
      </c>
      <c r="AL5011" s="5">
        <v>0</v>
      </c>
      <c r="AM5011" s="5">
        <v>0</v>
      </c>
      <c r="AN5011" s="5">
        <f t="shared" si="867"/>
        <v>0</v>
      </c>
      <c r="AO5011" s="5">
        <v>0</v>
      </c>
      <c r="AP5011" s="5">
        <v>0</v>
      </c>
      <c r="AQ5011" s="5">
        <f t="shared" si="868"/>
        <v>0</v>
      </c>
      <c r="AR5011" s="5">
        <v>0</v>
      </c>
      <c r="AS5011" s="6"/>
      <c r="AT5011" s="5">
        <v>0</v>
      </c>
      <c r="AU5011" s="5">
        <v>0</v>
      </c>
      <c r="AV5011" t="str">
        <f t="shared" si="861"/>
        <v>N</v>
      </c>
      <c r="AW5011" t="s">
        <v>60</v>
      </c>
      <c r="AX5011" t="s">
        <v>61</v>
      </c>
      <c r="AY5011" t="s">
        <v>11655</v>
      </c>
      <c r="AZ5011" t="s">
        <v>2616</v>
      </c>
      <c r="BA5011" t="str">
        <f t="shared" si="862"/>
        <v>N</v>
      </c>
    </row>
    <row r="5012" spans="1:53">
      <c r="A5012" t="s">
        <v>436</v>
      </c>
      <c r="B5012" t="s">
        <v>54</v>
      </c>
      <c r="C5012" t="s">
        <v>89</v>
      </c>
      <c r="D5012">
        <v>2022</v>
      </c>
      <c r="F5012" t="s">
        <v>10780</v>
      </c>
      <c r="G5012" t="s">
        <v>10781</v>
      </c>
      <c r="H5012" t="s">
        <v>5071</v>
      </c>
      <c r="I5012" t="s">
        <v>10782</v>
      </c>
      <c r="J5012" t="s">
        <v>58</v>
      </c>
      <c r="K5012" t="s">
        <v>59</v>
      </c>
      <c r="L5012" s="5">
        <v>0</v>
      </c>
      <c r="M5012" s="5">
        <v>0</v>
      </c>
      <c r="N5012" s="5">
        <f t="shared" si="858"/>
        <v>0</v>
      </c>
      <c r="O5012" s="5">
        <v>0</v>
      </c>
      <c r="P5012" s="5">
        <v>0</v>
      </c>
      <c r="Q5012" s="5">
        <f t="shared" si="859"/>
        <v>0</v>
      </c>
      <c r="R5012" s="5">
        <v>0</v>
      </c>
      <c r="S5012" s="5">
        <v>0</v>
      </c>
      <c r="T5012" s="5">
        <f t="shared" si="860"/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f t="shared" si="863"/>
        <v>0</v>
      </c>
      <c r="Z5012" s="5">
        <v>0</v>
      </c>
      <c r="AA5012" s="5">
        <v>0</v>
      </c>
      <c r="AB5012" s="5">
        <f t="shared" si="864"/>
        <v>0</v>
      </c>
      <c r="AC5012" s="5">
        <v>0</v>
      </c>
      <c r="AD5012" s="5">
        <v>0</v>
      </c>
      <c r="AE5012" s="5">
        <f t="shared" si="865"/>
        <v>0</v>
      </c>
      <c r="AF5012" s="5">
        <v>0</v>
      </c>
      <c r="AG5012" s="6"/>
      <c r="AH5012" s="5">
        <v>0</v>
      </c>
      <c r="AI5012" s="5">
        <v>0</v>
      </c>
      <c r="AJ5012" s="5">
        <v>0</v>
      </c>
      <c r="AK5012" s="5">
        <f t="shared" si="866"/>
        <v>0</v>
      </c>
      <c r="AL5012" s="5">
        <v>0</v>
      </c>
      <c r="AM5012" s="5">
        <v>1</v>
      </c>
      <c r="AN5012" s="5">
        <f t="shared" si="867"/>
        <v>1</v>
      </c>
      <c r="AO5012" s="5">
        <v>0</v>
      </c>
      <c r="AP5012" s="5">
        <v>0</v>
      </c>
      <c r="AQ5012" s="5">
        <f t="shared" si="868"/>
        <v>0</v>
      </c>
      <c r="AR5012" s="5">
        <v>0</v>
      </c>
      <c r="AS5012" s="6">
        <v>44664</v>
      </c>
      <c r="AT5012" s="5">
        <v>1</v>
      </c>
      <c r="AU5012" s="5">
        <v>0</v>
      </c>
      <c r="AV5012" t="str">
        <f t="shared" si="861"/>
        <v>N</v>
      </c>
      <c r="AW5012" t="s">
        <v>60</v>
      </c>
      <c r="AX5012" t="s">
        <v>445</v>
      </c>
      <c r="AY5012" t="s">
        <v>2637</v>
      </c>
      <c r="AZ5012" t="s">
        <v>2637</v>
      </c>
      <c r="BA5012" t="str">
        <f t="shared" si="862"/>
        <v>N</v>
      </c>
    </row>
    <row r="5013" spans="1:53">
      <c r="A5013" t="s">
        <v>436</v>
      </c>
      <c r="B5013" t="s">
        <v>54</v>
      </c>
      <c r="C5013" t="s">
        <v>89</v>
      </c>
      <c r="D5013">
        <v>2022</v>
      </c>
      <c r="F5013" t="s">
        <v>6461</v>
      </c>
      <c r="G5013" t="s">
        <v>6462</v>
      </c>
      <c r="H5013" t="s">
        <v>6463</v>
      </c>
      <c r="I5013" t="s">
        <v>6464</v>
      </c>
      <c r="J5013" t="s">
        <v>58</v>
      </c>
      <c r="K5013" t="s">
        <v>59</v>
      </c>
      <c r="L5013" s="5">
        <v>0</v>
      </c>
      <c r="M5013" s="5">
        <v>0</v>
      </c>
      <c r="N5013" s="5">
        <f t="shared" si="858"/>
        <v>0</v>
      </c>
      <c r="O5013" s="5">
        <v>0</v>
      </c>
      <c r="P5013" s="5">
        <v>0</v>
      </c>
      <c r="Q5013" s="5">
        <f t="shared" si="859"/>
        <v>0</v>
      </c>
      <c r="R5013" s="5">
        <v>0</v>
      </c>
      <c r="S5013" s="5">
        <v>0</v>
      </c>
      <c r="T5013" s="5">
        <f t="shared" si="860"/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f t="shared" si="863"/>
        <v>0</v>
      </c>
      <c r="Z5013" s="5">
        <v>0</v>
      </c>
      <c r="AA5013" s="5">
        <v>0</v>
      </c>
      <c r="AB5013" s="5">
        <f t="shared" si="864"/>
        <v>0</v>
      </c>
      <c r="AC5013" s="5">
        <v>0</v>
      </c>
      <c r="AD5013" s="5">
        <v>0</v>
      </c>
      <c r="AE5013" s="5">
        <f t="shared" si="865"/>
        <v>0</v>
      </c>
      <c r="AF5013" s="5">
        <v>0</v>
      </c>
      <c r="AG5013" s="6"/>
      <c r="AH5013" s="5">
        <v>0</v>
      </c>
      <c r="AI5013" s="5">
        <v>0</v>
      </c>
      <c r="AJ5013" s="5">
        <v>0</v>
      </c>
      <c r="AK5013" s="5">
        <f t="shared" si="866"/>
        <v>0</v>
      </c>
      <c r="AL5013" s="5">
        <v>0</v>
      </c>
      <c r="AM5013" s="5">
        <v>1</v>
      </c>
      <c r="AN5013" s="5">
        <f t="shared" si="867"/>
        <v>1</v>
      </c>
      <c r="AO5013" s="5">
        <v>0</v>
      </c>
      <c r="AP5013" s="5">
        <v>0</v>
      </c>
      <c r="AQ5013" s="5">
        <f t="shared" si="868"/>
        <v>0</v>
      </c>
      <c r="AR5013" s="5">
        <v>0</v>
      </c>
      <c r="AS5013" s="6">
        <v>44635</v>
      </c>
      <c r="AT5013" s="5">
        <v>1</v>
      </c>
      <c r="AU5013" s="5">
        <v>0</v>
      </c>
      <c r="AV5013" t="str">
        <f t="shared" si="861"/>
        <v>N</v>
      </c>
      <c r="AW5013" t="s">
        <v>60</v>
      </c>
      <c r="AX5013" t="s">
        <v>445</v>
      </c>
      <c r="AY5013" t="s">
        <v>2637</v>
      </c>
      <c r="AZ5013" t="s">
        <v>2637</v>
      </c>
      <c r="BA5013" t="str">
        <f t="shared" si="862"/>
        <v>N</v>
      </c>
    </row>
    <row r="5014" spans="1:53">
      <c r="A5014" t="s">
        <v>436</v>
      </c>
      <c r="B5014" t="s">
        <v>54</v>
      </c>
      <c r="C5014" t="s">
        <v>89</v>
      </c>
      <c r="D5014">
        <v>2022</v>
      </c>
      <c r="F5014" t="s">
        <v>10763</v>
      </c>
      <c r="G5014" t="s">
        <v>10764</v>
      </c>
      <c r="H5014" t="s">
        <v>5071</v>
      </c>
      <c r="I5014" t="s">
        <v>10765</v>
      </c>
      <c r="J5014" t="s">
        <v>58</v>
      </c>
      <c r="K5014" t="s">
        <v>59</v>
      </c>
      <c r="L5014" s="5">
        <v>0</v>
      </c>
      <c r="M5014" s="5">
        <v>0</v>
      </c>
      <c r="N5014" s="5">
        <f t="shared" si="858"/>
        <v>0</v>
      </c>
      <c r="O5014" s="5">
        <v>0</v>
      </c>
      <c r="P5014" s="5">
        <v>0</v>
      </c>
      <c r="Q5014" s="5">
        <f t="shared" si="859"/>
        <v>0</v>
      </c>
      <c r="R5014" s="5">
        <v>0</v>
      </c>
      <c r="S5014" s="5">
        <v>0</v>
      </c>
      <c r="T5014" s="5">
        <f t="shared" si="860"/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f t="shared" si="863"/>
        <v>0</v>
      </c>
      <c r="Z5014" s="5">
        <v>0</v>
      </c>
      <c r="AA5014" s="5">
        <v>0</v>
      </c>
      <c r="AB5014" s="5">
        <f t="shared" si="864"/>
        <v>0</v>
      </c>
      <c r="AC5014" s="5">
        <v>0</v>
      </c>
      <c r="AD5014" s="5">
        <v>0</v>
      </c>
      <c r="AE5014" s="5">
        <f t="shared" si="865"/>
        <v>0</v>
      </c>
      <c r="AF5014" s="5">
        <v>0</v>
      </c>
      <c r="AG5014" s="6"/>
      <c r="AH5014" s="5">
        <v>0</v>
      </c>
      <c r="AI5014" s="5">
        <v>0</v>
      </c>
      <c r="AJ5014" s="5">
        <v>0</v>
      </c>
      <c r="AK5014" s="5">
        <f t="shared" si="866"/>
        <v>0</v>
      </c>
      <c r="AL5014" s="5">
        <v>0</v>
      </c>
      <c r="AM5014" s="5">
        <v>1</v>
      </c>
      <c r="AN5014" s="5">
        <f t="shared" si="867"/>
        <v>1</v>
      </c>
      <c r="AO5014" s="5">
        <v>0</v>
      </c>
      <c r="AP5014" s="5">
        <v>0</v>
      </c>
      <c r="AQ5014" s="5">
        <f t="shared" si="868"/>
        <v>0</v>
      </c>
      <c r="AR5014" s="5">
        <v>0</v>
      </c>
      <c r="AS5014" s="6">
        <v>44609</v>
      </c>
      <c r="AT5014" s="5">
        <v>1</v>
      </c>
      <c r="AU5014" s="5">
        <v>0</v>
      </c>
      <c r="AV5014" t="str">
        <f t="shared" si="861"/>
        <v>N</v>
      </c>
      <c r="AW5014" t="s">
        <v>60</v>
      </c>
      <c r="AX5014" t="s">
        <v>445</v>
      </c>
      <c r="AY5014" t="s">
        <v>2637</v>
      </c>
      <c r="AZ5014" t="s">
        <v>2637</v>
      </c>
      <c r="BA5014" t="str">
        <f t="shared" si="862"/>
        <v>N</v>
      </c>
    </row>
    <row r="5015" spans="1:53">
      <c r="A5015" t="s">
        <v>436</v>
      </c>
      <c r="B5015" t="s">
        <v>54</v>
      </c>
      <c r="C5015" t="s">
        <v>89</v>
      </c>
      <c r="D5015">
        <v>2022</v>
      </c>
      <c r="F5015" t="s">
        <v>10652</v>
      </c>
      <c r="G5015" t="s">
        <v>10653</v>
      </c>
      <c r="H5015" t="s">
        <v>2754</v>
      </c>
      <c r="I5015" t="s">
        <v>10654</v>
      </c>
      <c r="J5015" t="s">
        <v>58</v>
      </c>
      <c r="K5015" t="s">
        <v>59</v>
      </c>
      <c r="L5015" s="5">
        <v>0</v>
      </c>
      <c r="M5015" s="5">
        <v>0</v>
      </c>
      <c r="N5015" s="5">
        <f t="shared" si="858"/>
        <v>0</v>
      </c>
      <c r="O5015" s="5">
        <v>0</v>
      </c>
      <c r="P5015" s="5">
        <v>0</v>
      </c>
      <c r="Q5015" s="5">
        <f t="shared" si="859"/>
        <v>0</v>
      </c>
      <c r="R5015" s="5">
        <v>0</v>
      </c>
      <c r="S5015" s="5">
        <v>0</v>
      </c>
      <c r="T5015" s="5">
        <f t="shared" si="860"/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f t="shared" si="863"/>
        <v>0</v>
      </c>
      <c r="Z5015" s="5">
        <v>0</v>
      </c>
      <c r="AA5015" s="5">
        <v>0</v>
      </c>
      <c r="AB5015" s="5">
        <f t="shared" si="864"/>
        <v>0</v>
      </c>
      <c r="AC5015" s="5">
        <v>0</v>
      </c>
      <c r="AD5015" s="5">
        <v>0</v>
      </c>
      <c r="AE5015" s="5">
        <f t="shared" si="865"/>
        <v>0</v>
      </c>
      <c r="AF5015" s="5">
        <v>0</v>
      </c>
      <c r="AG5015" s="6"/>
      <c r="AH5015" s="5">
        <v>0</v>
      </c>
      <c r="AI5015" s="5">
        <v>0</v>
      </c>
      <c r="AJ5015" s="5">
        <v>0</v>
      </c>
      <c r="AK5015" s="5">
        <f t="shared" si="866"/>
        <v>0</v>
      </c>
      <c r="AL5015" s="5">
        <v>0</v>
      </c>
      <c r="AM5015" s="5">
        <v>1</v>
      </c>
      <c r="AN5015" s="5">
        <f t="shared" si="867"/>
        <v>1</v>
      </c>
      <c r="AO5015" s="5">
        <v>0</v>
      </c>
      <c r="AP5015" s="5">
        <v>0</v>
      </c>
      <c r="AQ5015" s="5">
        <f t="shared" si="868"/>
        <v>0</v>
      </c>
      <c r="AR5015" s="5">
        <v>0</v>
      </c>
      <c r="AS5015" s="6">
        <v>44635</v>
      </c>
      <c r="AT5015" s="5">
        <v>1</v>
      </c>
      <c r="AU5015" s="5">
        <v>0</v>
      </c>
      <c r="AV5015" t="str">
        <f t="shared" si="861"/>
        <v>N</v>
      </c>
      <c r="AW5015" t="s">
        <v>60</v>
      </c>
      <c r="AX5015" t="s">
        <v>445</v>
      </c>
      <c r="AY5015" t="s">
        <v>2637</v>
      </c>
      <c r="AZ5015" t="s">
        <v>2637</v>
      </c>
      <c r="BA5015" t="str">
        <f t="shared" si="862"/>
        <v>N</v>
      </c>
    </row>
    <row r="5016" spans="1:53">
      <c r="A5016" t="s">
        <v>436</v>
      </c>
      <c r="B5016" t="s">
        <v>54</v>
      </c>
      <c r="C5016" t="s">
        <v>89</v>
      </c>
      <c r="D5016">
        <v>2022</v>
      </c>
      <c r="F5016" t="s">
        <v>7344</v>
      </c>
      <c r="G5016" t="s">
        <v>7345</v>
      </c>
      <c r="H5016" t="s">
        <v>7346</v>
      </c>
      <c r="I5016" t="s">
        <v>7347</v>
      </c>
      <c r="J5016" t="s">
        <v>58</v>
      </c>
      <c r="K5016" t="s">
        <v>59</v>
      </c>
      <c r="L5016" s="5">
        <v>0</v>
      </c>
      <c r="M5016" s="5">
        <v>0</v>
      </c>
      <c r="N5016" s="5">
        <f t="shared" si="858"/>
        <v>0</v>
      </c>
      <c r="O5016" s="5">
        <v>0</v>
      </c>
      <c r="P5016" s="5">
        <v>0</v>
      </c>
      <c r="Q5016" s="5">
        <f t="shared" si="859"/>
        <v>0</v>
      </c>
      <c r="R5016" s="5">
        <v>0</v>
      </c>
      <c r="S5016" s="5">
        <v>0</v>
      </c>
      <c r="T5016" s="5">
        <f t="shared" si="860"/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f t="shared" si="863"/>
        <v>0</v>
      </c>
      <c r="Z5016" s="5">
        <v>0</v>
      </c>
      <c r="AA5016" s="5">
        <v>0</v>
      </c>
      <c r="AB5016" s="5">
        <f t="shared" si="864"/>
        <v>0</v>
      </c>
      <c r="AC5016" s="5">
        <v>0</v>
      </c>
      <c r="AD5016" s="5">
        <v>0</v>
      </c>
      <c r="AE5016" s="5">
        <f t="shared" si="865"/>
        <v>0</v>
      </c>
      <c r="AF5016" s="5">
        <v>0</v>
      </c>
      <c r="AG5016" s="6"/>
      <c r="AH5016" s="5">
        <v>0</v>
      </c>
      <c r="AI5016" s="5">
        <v>0</v>
      </c>
      <c r="AJ5016" s="5">
        <v>0</v>
      </c>
      <c r="AK5016" s="5">
        <f t="shared" si="866"/>
        <v>0</v>
      </c>
      <c r="AL5016" s="5">
        <v>0</v>
      </c>
      <c r="AM5016" s="5">
        <v>1</v>
      </c>
      <c r="AN5016" s="5">
        <f t="shared" si="867"/>
        <v>1</v>
      </c>
      <c r="AO5016" s="5">
        <v>0</v>
      </c>
      <c r="AP5016" s="5">
        <v>0</v>
      </c>
      <c r="AQ5016" s="5">
        <f t="shared" si="868"/>
        <v>0</v>
      </c>
      <c r="AR5016" s="5">
        <v>0</v>
      </c>
      <c r="AS5016" s="6">
        <v>44615</v>
      </c>
      <c r="AT5016" s="5">
        <v>1</v>
      </c>
      <c r="AU5016" s="5">
        <v>0</v>
      </c>
      <c r="AV5016" t="str">
        <f t="shared" si="861"/>
        <v>N</v>
      </c>
      <c r="AW5016" t="s">
        <v>60</v>
      </c>
      <c r="AX5016" t="s">
        <v>445</v>
      </c>
      <c r="AY5016" t="s">
        <v>2637</v>
      </c>
      <c r="AZ5016" t="s">
        <v>2637</v>
      </c>
      <c r="BA5016" t="str">
        <f t="shared" si="862"/>
        <v>N</v>
      </c>
    </row>
    <row r="5017" spans="1:53">
      <c r="A5017" t="s">
        <v>436</v>
      </c>
      <c r="B5017" t="s">
        <v>54</v>
      </c>
      <c r="C5017" t="s">
        <v>89</v>
      </c>
      <c r="D5017">
        <v>2022</v>
      </c>
      <c r="F5017" t="s">
        <v>6729</v>
      </c>
      <c r="G5017" t="s">
        <v>11656</v>
      </c>
      <c r="H5017" t="s">
        <v>6731</v>
      </c>
      <c r="I5017" t="s">
        <v>6732</v>
      </c>
      <c r="J5017" t="s">
        <v>58</v>
      </c>
      <c r="K5017" t="s">
        <v>59</v>
      </c>
      <c r="L5017" s="5">
        <v>0</v>
      </c>
      <c r="M5017" s="5">
        <v>0</v>
      </c>
      <c r="N5017" s="5">
        <f t="shared" si="858"/>
        <v>0</v>
      </c>
      <c r="O5017" s="5">
        <v>0</v>
      </c>
      <c r="P5017" s="5">
        <v>0</v>
      </c>
      <c r="Q5017" s="5">
        <f t="shared" si="859"/>
        <v>0</v>
      </c>
      <c r="R5017" s="5">
        <v>0</v>
      </c>
      <c r="S5017" s="5">
        <v>0</v>
      </c>
      <c r="T5017" s="5">
        <f t="shared" si="860"/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f t="shared" si="863"/>
        <v>0</v>
      </c>
      <c r="Z5017" s="5">
        <v>0</v>
      </c>
      <c r="AA5017" s="5">
        <v>0</v>
      </c>
      <c r="AB5017" s="5">
        <f t="shared" si="864"/>
        <v>0</v>
      </c>
      <c r="AC5017" s="5">
        <v>0</v>
      </c>
      <c r="AD5017" s="5">
        <v>0</v>
      </c>
      <c r="AE5017" s="5">
        <f t="shared" si="865"/>
        <v>0</v>
      </c>
      <c r="AF5017" s="5">
        <v>0</v>
      </c>
      <c r="AG5017" s="6"/>
      <c r="AH5017" s="5">
        <v>0</v>
      </c>
      <c r="AI5017" s="5">
        <v>0</v>
      </c>
      <c r="AJ5017" s="5">
        <v>0</v>
      </c>
      <c r="AK5017" s="5">
        <f t="shared" si="866"/>
        <v>0</v>
      </c>
      <c r="AL5017" s="5">
        <v>0</v>
      </c>
      <c r="AM5017" s="5">
        <v>1</v>
      </c>
      <c r="AN5017" s="5">
        <f t="shared" si="867"/>
        <v>1</v>
      </c>
      <c r="AO5017" s="5">
        <v>0</v>
      </c>
      <c r="AP5017" s="5">
        <v>0</v>
      </c>
      <c r="AQ5017" s="5">
        <f t="shared" si="868"/>
        <v>0</v>
      </c>
      <c r="AR5017" s="5">
        <v>0</v>
      </c>
      <c r="AS5017" s="6">
        <v>44739</v>
      </c>
      <c r="AT5017" s="5">
        <v>1</v>
      </c>
      <c r="AU5017" s="5">
        <v>0</v>
      </c>
      <c r="AV5017" t="str">
        <f t="shared" si="861"/>
        <v>N</v>
      </c>
      <c r="AW5017" t="s">
        <v>60</v>
      </c>
      <c r="AX5017" t="s">
        <v>445</v>
      </c>
      <c r="AY5017" t="s">
        <v>2637</v>
      </c>
      <c r="AZ5017" t="s">
        <v>2637</v>
      </c>
      <c r="BA5017" t="str">
        <f t="shared" si="862"/>
        <v>N</v>
      </c>
    </row>
    <row r="5018" spans="1:53">
      <c r="A5018" t="s">
        <v>436</v>
      </c>
      <c r="B5018" t="s">
        <v>54</v>
      </c>
      <c r="C5018" t="s">
        <v>89</v>
      </c>
      <c r="D5018">
        <v>2022</v>
      </c>
      <c r="F5018" t="s">
        <v>7539</v>
      </c>
      <c r="G5018" t="s">
        <v>7540</v>
      </c>
      <c r="H5018" t="s">
        <v>7541</v>
      </c>
      <c r="I5018" t="s">
        <v>7542</v>
      </c>
      <c r="J5018" t="s">
        <v>58</v>
      </c>
      <c r="K5018" t="s">
        <v>59</v>
      </c>
      <c r="L5018" s="5">
        <v>0</v>
      </c>
      <c r="M5018" s="5">
        <v>0</v>
      </c>
      <c r="N5018" s="5">
        <f t="shared" si="858"/>
        <v>0</v>
      </c>
      <c r="O5018" s="5">
        <v>0</v>
      </c>
      <c r="P5018" s="5">
        <v>0</v>
      </c>
      <c r="Q5018" s="5">
        <f t="shared" si="859"/>
        <v>0</v>
      </c>
      <c r="R5018" s="5">
        <v>0</v>
      </c>
      <c r="S5018" s="5">
        <v>0</v>
      </c>
      <c r="T5018" s="5">
        <f t="shared" si="860"/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f t="shared" si="863"/>
        <v>0</v>
      </c>
      <c r="Z5018" s="5">
        <v>0</v>
      </c>
      <c r="AA5018" s="5">
        <v>0</v>
      </c>
      <c r="AB5018" s="5">
        <f t="shared" si="864"/>
        <v>0</v>
      </c>
      <c r="AC5018" s="5">
        <v>0</v>
      </c>
      <c r="AD5018" s="5">
        <v>0</v>
      </c>
      <c r="AE5018" s="5">
        <f t="shared" si="865"/>
        <v>0</v>
      </c>
      <c r="AF5018" s="5">
        <v>0</v>
      </c>
      <c r="AG5018" s="6"/>
      <c r="AH5018" s="5">
        <v>0</v>
      </c>
      <c r="AI5018" s="5">
        <v>0</v>
      </c>
      <c r="AJ5018" s="5">
        <v>0</v>
      </c>
      <c r="AK5018" s="5">
        <f t="shared" si="866"/>
        <v>0</v>
      </c>
      <c r="AL5018" s="5">
        <v>0</v>
      </c>
      <c r="AM5018" s="5">
        <v>1</v>
      </c>
      <c r="AN5018" s="5">
        <f t="shared" si="867"/>
        <v>1</v>
      </c>
      <c r="AO5018" s="5">
        <v>0</v>
      </c>
      <c r="AP5018" s="5">
        <v>0</v>
      </c>
      <c r="AQ5018" s="5">
        <f t="shared" si="868"/>
        <v>0</v>
      </c>
      <c r="AR5018" s="5">
        <v>0</v>
      </c>
      <c r="AS5018" s="6">
        <v>44579</v>
      </c>
      <c r="AT5018" s="5">
        <v>1</v>
      </c>
      <c r="AU5018" s="5">
        <v>0</v>
      </c>
      <c r="AV5018" t="str">
        <f t="shared" si="861"/>
        <v>N</v>
      </c>
      <c r="AW5018" t="s">
        <v>60</v>
      </c>
      <c r="AX5018" t="s">
        <v>445</v>
      </c>
      <c r="AY5018" t="s">
        <v>2637</v>
      </c>
      <c r="AZ5018" t="s">
        <v>2637</v>
      </c>
      <c r="BA5018" t="str">
        <f t="shared" si="862"/>
        <v>N</v>
      </c>
    </row>
    <row r="5019" spans="1:53">
      <c r="A5019" t="s">
        <v>436</v>
      </c>
      <c r="B5019" t="s">
        <v>54</v>
      </c>
      <c r="C5019" t="s">
        <v>89</v>
      </c>
      <c r="D5019">
        <v>2022</v>
      </c>
      <c r="F5019" t="s">
        <v>10411</v>
      </c>
      <c r="G5019" t="s">
        <v>10412</v>
      </c>
      <c r="H5019" t="s">
        <v>10413</v>
      </c>
      <c r="I5019" t="s">
        <v>10414</v>
      </c>
      <c r="J5019" t="s">
        <v>58</v>
      </c>
      <c r="K5019" t="s">
        <v>59</v>
      </c>
      <c r="L5019" s="5">
        <v>0</v>
      </c>
      <c r="M5019" s="5">
        <v>0</v>
      </c>
      <c r="N5019" s="5">
        <f t="shared" si="858"/>
        <v>0</v>
      </c>
      <c r="O5019" s="5">
        <v>0</v>
      </c>
      <c r="P5019" s="5">
        <v>0</v>
      </c>
      <c r="Q5019" s="5">
        <f t="shared" si="859"/>
        <v>0</v>
      </c>
      <c r="R5019" s="5">
        <v>0</v>
      </c>
      <c r="S5019" s="5">
        <v>0</v>
      </c>
      <c r="T5019" s="5">
        <f t="shared" si="860"/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f t="shared" si="863"/>
        <v>0</v>
      </c>
      <c r="Z5019" s="5">
        <v>0</v>
      </c>
      <c r="AA5019" s="5">
        <v>0</v>
      </c>
      <c r="AB5019" s="5">
        <f t="shared" si="864"/>
        <v>0</v>
      </c>
      <c r="AC5019" s="5">
        <v>0</v>
      </c>
      <c r="AD5019" s="5">
        <v>0</v>
      </c>
      <c r="AE5019" s="5">
        <f t="shared" si="865"/>
        <v>0</v>
      </c>
      <c r="AF5019" s="5">
        <v>0</v>
      </c>
      <c r="AG5019" s="6"/>
      <c r="AH5019" s="5">
        <v>0</v>
      </c>
      <c r="AI5019" s="5">
        <v>0</v>
      </c>
      <c r="AJ5019" s="5">
        <v>0</v>
      </c>
      <c r="AK5019" s="5">
        <f t="shared" si="866"/>
        <v>0</v>
      </c>
      <c r="AL5019" s="5">
        <v>0</v>
      </c>
      <c r="AM5019" s="5">
        <v>1</v>
      </c>
      <c r="AN5019" s="5">
        <f t="shared" si="867"/>
        <v>1</v>
      </c>
      <c r="AO5019" s="5">
        <v>0</v>
      </c>
      <c r="AP5019" s="5">
        <v>0</v>
      </c>
      <c r="AQ5019" s="5">
        <f t="shared" si="868"/>
        <v>0</v>
      </c>
      <c r="AR5019" s="5">
        <v>0</v>
      </c>
      <c r="AS5019" s="6">
        <v>44629</v>
      </c>
      <c r="AT5019" s="5">
        <v>1</v>
      </c>
      <c r="AU5019" s="5">
        <v>0</v>
      </c>
      <c r="AV5019" t="str">
        <f t="shared" si="861"/>
        <v>N</v>
      </c>
      <c r="AW5019" t="s">
        <v>60</v>
      </c>
      <c r="AX5019" t="s">
        <v>445</v>
      </c>
      <c r="AY5019" t="s">
        <v>2637</v>
      </c>
      <c r="AZ5019" t="s">
        <v>2637</v>
      </c>
      <c r="BA5019" t="str">
        <f t="shared" si="862"/>
        <v>N</v>
      </c>
    </row>
    <row r="5020" spans="1:53">
      <c r="A5020" t="s">
        <v>436</v>
      </c>
      <c r="B5020" t="s">
        <v>54</v>
      </c>
      <c r="C5020" t="s">
        <v>89</v>
      </c>
      <c r="D5020">
        <v>2022</v>
      </c>
      <c r="F5020" t="s">
        <v>10562</v>
      </c>
      <c r="G5020" t="s">
        <v>10563</v>
      </c>
      <c r="H5020" t="s">
        <v>10564</v>
      </c>
      <c r="I5020" t="s">
        <v>10565</v>
      </c>
      <c r="J5020" t="s">
        <v>58</v>
      </c>
      <c r="K5020" t="s">
        <v>59</v>
      </c>
      <c r="L5020" s="5">
        <v>0</v>
      </c>
      <c r="M5020" s="5">
        <v>0</v>
      </c>
      <c r="N5020" s="5">
        <f t="shared" si="858"/>
        <v>0</v>
      </c>
      <c r="O5020" s="5">
        <v>0</v>
      </c>
      <c r="P5020" s="5">
        <v>0</v>
      </c>
      <c r="Q5020" s="5">
        <f t="shared" si="859"/>
        <v>0</v>
      </c>
      <c r="R5020" s="5">
        <v>0</v>
      </c>
      <c r="S5020" s="5">
        <v>0</v>
      </c>
      <c r="T5020" s="5">
        <f t="shared" si="860"/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f t="shared" si="863"/>
        <v>0</v>
      </c>
      <c r="Z5020" s="5">
        <v>0</v>
      </c>
      <c r="AA5020" s="5">
        <v>0</v>
      </c>
      <c r="AB5020" s="5">
        <f t="shared" si="864"/>
        <v>0</v>
      </c>
      <c r="AC5020" s="5">
        <v>0</v>
      </c>
      <c r="AD5020" s="5">
        <v>0</v>
      </c>
      <c r="AE5020" s="5">
        <f t="shared" si="865"/>
        <v>0</v>
      </c>
      <c r="AF5020" s="5">
        <v>0</v>
      </c>
      <c r="AG5020" s="6"/>
      <c r="AH5020" s="5">
        <v>0</v>
      </c>
      <c r="AI5020" s="5">
        <v>0</v>
      </c>
      <c r="AJ5020" s="5">
        <v>0</v>
      </c>
      <c r="AK5020" s="5">
        <f t="shared" si="866"/>
        <v>0</v>
      </c>
      <c r="AL5020" s="5">
        <v>0</v>
      </c>
      <c r="AM5020" s="5">
        <v>1</v>
      </c>
      <c r="AN5020" s="5">
        <f t="shared" si="867"/>
        <v>1</v>
      </c>
      <c r="AO5020" s="5">
        <v>0</v>
      </c>
      <c r="AP5020" s="5">
        <v>0</v>
      </c>
      <c r="AQ5020" s="5">
        <f t="shared" si="868"/>
        <v>0</v>
      </c>
      <c r="AR5020" s="5">
        <v>0</v>
      </c>
      <c r="AS5020" s="6">
        <v>44719</v>
      </c>
      <c r="AT5020" s="5">
        <v>1</v>
      </c>
      <c r="AU5020" s="5">
        <v>0</v>
      </c>
      <c r="AV5020" t="str">
        <f t="shared" si="861"/>
        <v>N</v>
      </c>
      <c r="AW5020" t="s">
        <v>60</v>
      </c>
      <c r="AX5020" t="s">
        <v>445</v>
      </c>
      <c r="AY5020" t="s">
        <v>2637</v>
      </c>
      <c r="AZ5020" t="s">
        <v>2637</v>
      </c>
      <c r="BA5020" t="str">
        <f t="shared" si="862"/>
        <v>N</v>
      </c>
    </row>
    <row r="5021" spans="1:53">
      <c r="A5021" t="s">
        <v>436</v>
      </c>
      <c r="B5021" t="s">
        <v>54</v>
      </c>
      <c r="C5021" t="s">
        <v>89</v>
      </c>
      <c r="D5021">
        <v>2022</v>
      </c>
      <c r="F5021" t="s">
        <v>7138</v>
      </c>
      <c r="G5021" t="s">
        <v>7139</v>
      </c>
      <c r="H5021" t="s">
        <v>7140</v>
      </c>
      <c r="I5021" t="s">
        <v>7141</v>
      </c>
      <c r="J5021" t="s">
        <v>58</v>
      </c>
      <c r="K5021" t="s">
        <v>59</v>
      </c>
      <c r="L5021" s="5">
        <v>0</v>
      </c>
      <c r="M5021" s="5">
        <v>0</v>
      </c>
      <c r="N5021" s="5">
        <f t="shared" si="858"/>
        <v>0</v>
      </c>
      <c r="O5021" s="5">
        <v>0</v>
      </c>
      <c r="P5021" s="5">
        <v>0</v>
      </c>
      <c r="Q5021" s="5">
        <f t="shared" si="859"/>
        <v>0</v>
      </c>
      <c r="R5021" s="5">
        <v>0</v>
      </c>
      <c r="S5021" s="5">
        <v>0</v>
      </c>
      <c r="T5021" s="5">
        <f t="shared" si="860"/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f t="shared" si="863"/>
        <v>0</v>
      </c>
      <c r="Z5021" s="5">
        <v>0</v>
      </c>
      <c r="AA5021" s="5">
        <v>0</v>
      </c>
      <c r="AB5021" s="5">
        <f t="shared" si="864"/>
        <v>0</v>
      </c>
      <c r="AC5021" s="5">
        <v>0</v>
      </c>
      <c r="AD5021" s="5">
        <v>0</v>
      </c>
      <c r="AE5021" s="5">
        <f t="shared" si="865"/>
        <v>0</v>
      </c>
      <c r="AF5021" s="5">
        <v>0</v>
      </c>
      <c r="AG5021" s="6"/>
      <c r="AH5021" s="5">
        <v>0</v>
      </c>
      <c r="AI5021" s="5">
        <v>0</v>
      </c>
      <c r="AJ5021" s="5">
        <v>0</v>
      </c>
      <c r="AK5021" s="5">
        <f t="shared" si="866"/>
        <v>0</v>
      </c>
      <c r="AL5021" s="5">
        <v>0</v>
      </c>
      <c r="AM5021" s="5">
        <v>1</v>
      </c>
      <c r="AN5021" s="5">
        <f t="shared" si="867"/>
        <v>1</v>
      </c>
      <c r="AO5021" s="5">
        <v>0</v>
      </c>
      <c r="AP5021" s="5">
        <v>0</v>
      </c>
      <c r="AQ5021" s="5">
        <f t="shared" si="868"/>
        <v>0</v>
      </c>
      <c r="AR5021" s="5">
        <v>0</v>
      </c>
      <c r="AS5021" s="6">
        <v>44658</v>
      </c>
      <c r="AT5021" s="5">
        <v>1</v>
      </c>
      <c r="AU5021" s="5">
        <v>0</v>
      </c>
      <c r="AV5021" t="str">
        <f t="shared" si="861"/>
        <v>N</v>
      </c>
      <c r="AW5021" t="s">
        <v>60</v>
      </c>
      <c r="AX5021" t="s">
        <v>445</v>
      </c>
      <c r="AY5021" t="s">
        <v>2637</v>
      </c>
      <c r="AZ5021" t="s">
        <v>2637</v>
      </c>
      <c r="BA5021" t="str">
        <f t="shared" si="862"/>
        <v>N</v>
      </c>
    </row>
    <row r="5022" spans="1:53">
      <c r="A5022" t="s">
        <v>436</v>
      </c>
      <c r="B5022" t="s">
        <v>54</v>
      </c>
      <c r="C5022" t="s">
        <v>89</v>
      </c>
      <c r="D5022">
        <v>2022</v>
      </c>
      <c r="F5022" t="s">
        <v>10454</v>
      </c>
      <c r="G5022" t="s">
        <v>10455</v>
      </c>
      <c r="H5022" t="s">
        <v>7122</v>
      </c>
      <c r="I5022" t="s">
        <v>10456</v>
      </c>
      <c r="J5022" t="s">
        <v>58</v>
      </c>
      <c r="K5022" t="s">
        <v>59</v>
      </c>
      <c r="L5022" s="5">
        <v>0</v>
      </c>
      <c r="M5022" s="5">
        <v>0</v>
      </c>
      <c r="N5022" s="5">
        <f t="shared" si="858"/>
        <v>0</v>
      </c>
      <c r="O5022" s="5">
        <v>0</v>
      </c>
      <c r="P5022" s="5">
        <v>0</v>
      </c>
      <c r="Q5022" s="5">
        <f t="shared" si="859"/>
        <v>0</v>
      </c>
      <c r="R5022" s="5">
        <v>0</v>
      </c>
      <c r="S5022" s="5">
        <v>0</v>
      </c>
      <c r="T5022" s="5">
        <f t="shared" si="860"/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f t="shared" si="863"/>
        <v>0</v>
      </c>
      <c r="Z5022" s="5">
        <v>0</v>
      </c>
      <c r="AA5022" s="5">
        <v>0</v>
      </c>
      <c r="AB5022" s="5">
        <f t="shared" si="864"/>
        <v>0</v>
      </c>
      <c r="AC5022" s="5">
        <v>0</v>
      </c>
      <c r="AD5022" s="5">
        <v>0</v>
      </c>
      <c r="AE5022" s="5">
        <f t="shared" si="865"/>
        <v>0</v>
      </c>
      <c r="AF5022" s="5">
        <v>0</v>
      </c>
      <c r="AG5022" s="6"/>
      <c r="AH5022" s="5">
        <v>0</v>
      </c>
      <c r="AI5022" s="5">
        <v>0</v>
      </c>
      <c r="AJ5022" s="5">
        <v>0</v>
      </c>
      <c r="AK5022" s="5">
        <f t="shared" si="866"/>
        <v>0</v>
      </c>
      <c r="AL5022" s="5">
        <v>0</v>
      </c>
      <c r="AM5022" s="5">
        <v>1</v>
      </c>
      <c r="AN5022" s="5">
        <f t="shared" si="867"/>
        <v>1</v>
      </c>
      <c r="AO5022" s="5">
        <v>0</v>
      </c>
      <c r="AP5022" s="5">
        <v>0</v>
      </c>
      <c r="AQ5022" s="5">
        <f t="shared" si="868"/>
        <v>0</v>
      </c>
      <c r="AR5022" s="5">
        <v>0</v>
      </c>
      <c r="AS5022" s="6">
        <v>44643</v>
      </c>
      <c r="AT5022" s="5">
        <v>1</v>
      </c>
      <c r="AU5022" s="5">
        <v>0</v>
      </c>
      <c r="AV5022" t="str">
        <f t="shared" si="861"/>
        <v>N</v>
      </c>
      <c r="AW5022" t="s">
        <v>60</v>
      </c>
      <c r="AX5022" t="s">
        <v>445</v>
      </c>
      <c r="AY5022" t="s">
        <v>2637</v>
      </c>
      <c r="AZ5022" t="s">
        <v>2637</v>
      </c>
      <c r="BA5022" t="str">
        <f t="shared" si="862"/>
        <v>N</v>
      </c>
    </row>
    <row r="5023" spans="1:53">
      <c r="A5023" t="s">
        <v>436</v>
      </c>
      <c r="B5023" t="s">
        <v>54</v>
      </c>
      <c r="C5023" t="s">
        <v>89</v>
      </c>
      <c r="D5023">
        <v>2022</v>
      </c>
      <c r="F5023" t="s">
        <v>10431</v>
      </c>
      <c r="G5023" t="s">
        <v>10432</v>
      </c>
      <c r="H5023" t="s">
        <v>5071</v>
      </c>
      <c r="I5023" t="s">
        <v>10433</v>
      </c>
      <c r="J5023" t="s">
        <v>58</v>
      </c>
      <c r="K5023" t="s">
        <v>59</v>
      </c>
      <c r="L5023" s="5">
        <v>0</v>
      </c>
      <c r="M5023" s="5">
        <v>0</v>
      </c>
      <c r="N5023" s="5">
        <f t="shared" si="858"/>
        <v>0</v>
      </c>
      <c r="O5023" s="5">
        <v>0</v>
      </c>
      <c r="P5023" s="5">
        <v>0</v>
      </c>
      <c r="Q5023" s="5">
        <f t="shared" si="859"/>
        <v>0</v>
      </c>
      <c r="R5023" s="5">
        <v>0</v>
      </c>
      <c r="S5023" s="5">
        <v>0</v>
      </c>
      <c r="T5023" s="5">
        <f t="shared" si="860"/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f t="shared" si="863"/>
        <v>0</v>
      </c>
      <c r="Z5023" s="5">
        <v>0</v>
      </c>
      <c r="AA5023" s="5">
        <v>0</v>
      </c>
      <c r="AB5023" s="5">
        <f t="shared" si="864"/>
        <v>0</v>
      </c>
      <c r="AC5023" s="5">
        <v>0</v>
      </c>
      <c r="AD5023" s="5">
        <v>0</v>
      </c>
      <c r="AE5023" s="5">
        <f t="shared" si="865"/>
        <v>0</v>
      </c>
      <c r="AF5023" s="5">
        <v>0</v>
      </c>
      <c r="AG5023" s="6"/>
      <c r="AH5023" s="5">
        <v>0</v>
      </c>
      <c r="AI5023" s="5">
        <v>0</v>
      </c>
      <c r="AJ5023" s="5">
        <v>0</v>
      </c>
      <c r="AK5023" s="5">
        <f t="shared" si="866"/>
        <v>0</v>
      </c>
      <c r="AL5023" s="5">
        <v>0</v>
      </c>
      <c r="AM5023" s="5">
        <v>1</v>
      </c>
      <c r="AN5023" s="5">
        <f t="shared" si="867"/>
        <v>1</v>
      </c>
      <c r="AO5023" s="5">
        <v>0</v>
      </c>
      <c r="AP5023" s="5">
        <v>0</v>
      </c>
      <c r="AQ5023" s="5">
        <f t="shared" si="868"/>
        <v>0</v>
      </c>
      <c r="AR5023" s="5">
        <v>0</v>
      </c>
      <c r="AS5023" s="6">
        <v>44594</v>
      </c>
      <c r="AT5023" s="5">
        <v>1</v>
      </c>
      <c r="AU5023" s="5">
        <v>0</v>
      </c>
      <c r="AV5023" t="str">
        <f t="shared" si="861"/>
        <v>N</v>
      </c>
      <c r="AW5023" t="s">
        <v>60</v>
      </c>
      <c r="AX5023" t="s">
        <v>445</v>
      </c>
      <c r="AY5023" t="s">
        <v>2637</v>
      </c>
      <c r="AZ5023" t="s">
        <v>2637</v>
      </c>
      <c r="BA5023" t="str">
        <f t="shared" si="862"/>
        <v>N</v>
      </c>
    </row>
    <row r="5024" spans="1:53">
      <c r="A5024" t="s">
        <v>436</v>
      </c>
      <c r="B5024" t="s">
        <v>54</v>
      </c>
      <c r="C5024" t="s">
        <v>89</v>
      </c>
      <c r="D5024">
        <v>2022</v>
      </c>
      <c r="F5024" t="s">
        <v>10694</v>
      </c>
      <c r="G5024" t="s">
        <v>10695</v>
      </c>
      <c r="H5024" t="s">
        <v>5071</v>
      </c>
      <c r="I5024" t="s">
        <v>10696</v>
      </c>
      <c r="J5024" t="s">
        <v>58</v>
      </c>
      <c r="K5024" t="s">
        <v>59</v>
      </c>
      <c r="L5024" s="5">
        <v>0</v>
      </c>
      <c r="M5024" s="5">
        <v>0</v>
      </c>
      <c r="N5024" s="5">
        <f t="shared" si="858"/>
        <v>0</v>
      </c>
      <c r="O5024" s="5">
        <v>0</v>
      </c>
      <c r="P5024" s="5">
        <v>0</v>
      </c>
      <c r="Q5024" s="5">
        <f t="shared" si="859"/>
        <v>0</v>
      </c>
      <c r="R5024" s="5">
        <v>0</v>
      </c>
      <c r="S5024" s="5">
        <v>0</v>
      </c>
      <c r="T5024" s="5">
        <f t="shared" si="860"/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f t="shared" si="863"/>
        <v>0</v>
      </c>
      <c r="Z5024" s="5">
        <v>0</v>
      </c>
      <c r="AA5024" s="5">
        <v>0</v>
      </c>
      <c r="AB5024" s="5">
        <f t="shared" si="864"/>
        <v>0</v>
      </c>
      <c r="AC5024" s="5">
        <v>0</v>
      </c>
      <c r="AD5024" s="5">
        <v>0</v>
      </c>
      <c r="AE5024" s="5">
        <f t="shared" si="865"/>
        <v>0</v>
      </c>
      <c r="AF5024" s="5">
        <v>0</v>
      </c>
      <c r="AG5024" s="6"/>
      <c r="AH5024" s="5">
        <v>0</v>
      </c>
      <c r="AI5024" s="5">
        <v>0</v>
      </c>
      <c r="AJ5024" s="5">
        <v>0</v>
      </c>
      <c r="AK5024" s="5">
        <f t="shared" si="866"/>
        <v>0</v>
      </c>
      <c r="AL5024" s="5">
        <v>0</v>
      </c>
      <c r="AM5024" s="5">
        <v>1</v>
      </c>
      <c r="AN5024" s="5">
        <f t="shared" si="867"/>
        <v>1</v>
      </c>
      <c r="AO5024" s="5">
        <v>0</v>
      </c>
      <c r="AP5024" s="5">
        <v>0</v>
      </c>
      <c r="AQ5024" s="5">
        <f t="shared" si="868"/>
        <v>0</v>
      </c>
      <c r="AR5024" s="5">
        <v>0</v>
      </c>
      <c r="AS5024" s="6">
        <v>44621</v>
      </c>
      <c r="AT5024" s="5">
        <v>1</v>
      </c>
      <c r="AU5024" s="5">
        <v>0</v>
      </c>
      <c r="AV5024" t="str">
        <f t="shared" si="861"/>
        <v>N</v>
      </c>
      <c r="AW5024" t="s">
        <v>60</v>
      </c>
      <c r="AX5024" t="s">
        <v>445</v>
      </c>
      <c r="AY5024" t="s">
        <v>2637</v>
      </c>
      <c r="AZ5024" t="s">
        <v>2637</v>
      </c>
      <c r="BA5024" t="str">
        <f t="shared" si="862"/>
        <v>N</v>
      </c>
    </row>
    <row r="5025" spans="1:53">
      <c r="A5025" t="s">
        <v>436</v>
      </c>
      <c r="B5025" t="s">
        <v>54</v>
      </c>
      <c r="C5025" t="s">
        <v>89</v>
      </c>
      <c r="D5025">
        <v>2022</v>
      </c>
      <c r="F5025" t="s">
        <v>10850</v>
      </c>
      <c r="G5025" t="s">
        <v>10851</v>
      </c>
      <c r="H5025" t="s">
        <v>10852</v>
      </c>
      <c r="I5025" t="s">
        <v>10853</v>
      </c>
      <c r="J5025" t="s">
        <v>58</v>
      </c>
      <c r="K5025" t="s">
        <v>59</v>
      </c>
      <c r="L5025" s="5">
        <v>0</v>
      </c>
      <c r="M5025" s="5">
        <v>0</v>
      </c>
      <c r="N5025" s="5">
        <f t="shared" si="858"/>
        <v>0</v>
      </c>
      <c r="O5025" s="5">
        <v>0</v>
      </c>
      <c r="P5025" s="5">
        <v>0</v>
      </c>
      <c r="Q5025" s="5">
        <f t="shared" si="859"/>
        <v>0</v>
      </c>
      <c r="R5025" s="5">
        <v>0</v>
      </c>
      <c r="S5025" s="5">
        <v>0</v>
      </c>
      <c r="T5025" s="5">
        <f t="shared" si="860"/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f t="shared" si="863"/>
        <v>0</v>
      </c>
      <c r="Z5025" s="5">
        <v>0</v>
      </c>
      <c r="AA5025" s="5">
        <v>0</v>
      </c>
      <c r="AB5025" s="5">
        <f t="shared" si="864"/>
        <v>0</v>
      </c>
      <c r="AC5025" s="5">
        <v>0</v>
      </c>
      <c r="AD5025" s="5">
        <v>0</v>
      </c>
      <c r="AE5025" s="5">
        <f t="shared" si="865"/>
        <v>0</v>
      </c>
      <c r="AF5025" s="5">
        <v>0</v>
      </c>
      <c r="AG5025" s="6"/>
      <c r="AH5025" s="5">
        <v>0</v>
      </c>
      <c r="AI5025" s="5">
        <v>0</v>
      </c>
      <c r="AJ5025" s="5">
        <v>0</v>
      </c>
      <c r="AK5025" s="5">
        <f t="shared" si="866"/>
        <v>0</v>
      </c>
      <c r="AL5025" s="5">
        <v>0</v>
      </c>
      <c r="AM5025" s="5">
        <v>1</v>
      </c>
      <c r="AN5025" s="5">
        <f t="shared" si="867"/>
        <v>1</v>
      </c>
      <c r="AO5025" s="5">
        <v>0</v>
      </c>
      <c r="AP5025" s="5">
        <v>0</v>
      </c>
      <c r="AQ5025" s="5">
        <f t="shared" si="868"/>
        <v>0</v>
      </c>
      <c r="AR5025" s="5">
        <v>0</v>
      </c>
      <c r="AS5025" s="6">
        <v>44607</v>
      </c>
      <c r="AT5025" s="5">
        <v>1</v>
      </c>
      <c r="AU5025" s="5">
        <v>0</v>
      </c>
      <c r="AV5025" t="str">
        <f t="shared" si="861"/>
        <v>N</v>
      </c>
      <c r="AW5025" t="s">
        <v>60</v>
      </c>
      <c r="AX5025" t="s">
        <v>445</v>
      </c>
      <c r="AY5025" t="s">
        <v>2637</v>
      </c>
      <c r="AZ5025" t="s">
        <v>2637</v>
      </c>
      <c r="BA5025" t="str">
        <f t="shared" si="862"/>
        <v>N</v>
      </c>
    </row>
    <row r="5026" spans="1:53">
      <c r="A5026" t="s">
        <v>436</v>
      </c>
      <c r="B5026" t="s">
        <v>54</v>
      </c>
      <c r="C5026" t="s">
        <v>89</v>
      </c>
      <c r="D5026">
        <v>2022</v>
      </c>
      <c r="F5026" t="s">
        <v>10634</v>
      </c>
      <c r="G5026" t="s">
        <v>10635</v>
      </c>
      <c r="H5026" t="s">
        <v>10636</v>
      </c>
      <c r="I5026" t="s">
        <v>10637</v>
      </c>
      <c r="J5026" t="s">
        <v>58</v>
      </c>
      <c r="K5026" t="s">
        <v>59</v>
      </c>
      <c r="L5026" s="5">
        <v>0</v>
      </c>
      <c r="M5026" s="5">
        <v>0</v>
      </c>
      <c r="N5026" s="5">
        <f t="shared" si="858"/>
        <v>0</v>
      </c>
      <c r="O5026" s="5">
        <v>0</v>
      </c>
      <c r="P5026" s="5">
        <v>0</v>
      </c>
      <c r="Q5026" s="5">
        <f t="shared" si="859"/>
        <v>0</v>
      </c>
      <c r="R5026" s="5">
        <v>0</v>
      </c>
      <c r="S5026" s="5">
        <v>0</v>
      </c>
      <c r="T5026" s="5">
        <f t="shared" si="860"/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f t="shared" si="863"/>
        <v>0</v>
      </c>
      <c r="Z5026" s="5">
        <v>0</v>
      </c>
      <c r="AA5026" s="5">
        <v>0</v>
      </c>
      <c r="AB5026" s="5">
        <f t="shared" si="864"/>
        <v>0</v>
      </c>
      <c r="AC5026" s="5">
        <v>0</v>
      </c>
      <c r="AD5026" s="5">
        <v>0</v>
      </c>
      <c r="AE5026" s="5">
        <f t="shared" si="865"/>
        <v>0</v>
      </c>
      <c r="AF5026" s="5">
        <v>0</v>
      </c>
      <c r="AG5026" s="6"/>
      <c r="AH5026" s="5">
        <v>0</v>
      </c>
      <c r="AI5026" s="5">
        <v>0</v>
      </c>
      <c r="AJ5026" s="5">
        <v>0</v>
      </c>
      <c r="AK5026" s="5">
        <f t="shared" si="866"/>
        <v>0</v>
      </c>
      <c r="AL5026" s="5">
        <v>0</v>
      </c>
      <c r="AM5026" s="5">
        <v>1</v>
      </c>
      <c r="AN5026" s="5">
        <f t="shared" si="867"/>
        <v>1</v>
      </c>
      <c r="AO5026" s="5">
        <v>0</v>
      </c>
      <c r="AP5026" s="5">
        <v>0</v>
      </c>
      <c r="AQ5026" s="5">
        <f t="shared" si="868"/>
        <v>0</v>
      </c>
      <c r="AR5026" s="5">
        <v>0</v>
      </c>
      <c r="AS5026" s="6">
        <v>44880</v>
      </c>
      <c r="AT5026" s="5">
        <v>1</v>
      </c>
      <c r="AU5026" s="5">
        <v>0</v>
      </c>
      <c r="AV5026" t="str">
        <f t="shared" si="861"/>
        <v>N</v>
      </c>
      <c r="AW5026" t="s">
        <v>60</v>
      </c>
      <c r="AX5026" t="s">
        <v>445</v>
      </c>
      <c r="AY5026" t="s">
        <v>2637</v>
      </c>
      <c r="AZ5026" t="s">
        <v>2637</v>
      </c>
      <c r="BA5026" t="str">
        <f t="shared" si="862"/>
        <v>N</v>
      </c>
    </row>
    <row r="5027" spans="1:53">
      <c r="A5027" t="s">
        <v>436</v>
      </c>
      <c r="B5027" t="s">
        <v>54</v>
      </c>
      <c r="C5027" t="s">
        <v>89</v>
      </c>
      <c r="D5027">
        <v>2022</v>
      </c>
      <c r="F5027" t="s">
        <v>6457</v>
      </c>
      <c r="G5027" t="s">
        <v>6458</v>
      </c>
      <c r="H5027" t="s">
        <v>6459</v>
      </c>
      <c r="I5027" t="s">
        <v>6460</v>
      </c>
      <c r="J5027" t="s">
        <v>58</v>
      </c>
      <c r="K5027" t="s">
        <v>59</v>
      </c>
      <c r="L5027" s="5">
        <v>0</v>
      </c>
      <c r="M5027" s="5">
        <v>0</v>
      </c>
      <c r="N5027" s="5">
        <f t="shared" si="858"/>
        <v>0</v>
      </c>
      <c r="O5027" s="5">
        <v>0</v>
      </c>
      <c r="P5027" s="5">
        <v>0</v>
      </c>
      <c r="Q5027" s="5">
        <f t="shared" si="859"/>
        <v>0</v>
      </c>
      <c r="R5027" s="5">
        <v>0</v>
      </c>
      <c r="S5027" s="5">
        <v>0</v>
      </c>
      <c r="T5027" s="5">
        <f t="shared" si="860"/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f t="shared" si="863"/>
        <v>0</v>
      </c>
      <c r="Z5027" s="5">
        <v>0</v>
      </c>
      <c r="AA5027" s="5">
        <v>0</v>
      </c>
      <c r="AB5027" s="5">
        <f t="shared" si="864"/>
        <v>0</v>
      </c>
      <c r="AC5027" s="5">
        <v>0</v>
      </c>
      <c r="AD5027" s="5">
        <v>0</v>
      </c>
      <c r="AE5027" s="5">
        <f t="shared" si="865"/>
        <v>0</v>
      </c>
      <c r="AF5027" s="5">
        <v>0</v>
      </c>
      <c r="AG5027" s="6"/>
      <c r="AH5027" s="5">
        <v>0</v>
      </c>
      <c r="AI5027" s="5">
        <v>0</v>
      </c>
      <c r="AJ5027" s="5">
        <v>0</v>
      </c>
      <c r="AK5027" s="5">
        <f t="shared" si="866"/>
        <v>0</v>
      </c>
      <c r="AL5027" s="5">
        <v>0</v>
      </c>
      <c r="AM5027" s="5">
        <v>1</v>
      </c>
      <c r="AN5027" s="5">
        <f t="shared" si="867"/>
        <v>1</v>
      </c>
      <c r="AO5027" s="5">
        <v>0</v>
      </c>
      <c r="AP5027" s="5">
        <v>0</v>
      </c>
      <c r="AQ5027" s="5">
        <f t="shared" si="868"/>
        <v>0</v>
      </c>
      <c r="AR5027" s="5">
        <v>0</v>
      </c>
      <c r="AS5027" s="6">
        <v>44642</v>
      </c>
      <c r="AT5027" s="5">
        <v>1</v>
      </c>
      <c r="AU5027" s="5">
        <v>0</v>
      </c>
      <c r="AV5027" t="str">
        <f t="shared" si="861"/>
        <v>N</v>
      </c>
      <c r="AW5027" t="s">
        <v>60</v>
      </c>
      <c r="AX5027" t="s">
        <v>445</v>
      </c>
      <c r="AY5027" t="s">
        <v>2637</v>
      </c>
      <c r="AZ5027" t="s">
        <v>2637</v>
      </c>
      <c r="BA5027" t="str">
        <f t="shared" si="862"/>
        <v>N</v>
      </c>
    </row>
    <row r="5028" spans="1:53">
      <c r="A5028" t="s">
        <v>436</v>
      </c>
      <c r="B5028" t="s">
        <v>54</v>
      </c>
      <c r="C5028" t="s">
        <v>89</v>
      </c>
      <c r="D5028">
        <v>2022</v>
      </c>
      <c r="F5028" t="s">
        <v>10478</v>
      </c>
      <c r="G5028" t="s">
        <v>10479</v>
      </c>
      <c r="H5028" t="s">
        <v>10480</v>
      </c>
      <c r="I5028" t="s">
        <v>10481</v>
      </c>
      <c r="J5028" t="s">
        <v>58</v>
      </c>
      <c r="K5028" t="s">
        <v>59</v>
      </c>
      <c r="L5028" s="5">
        <v>0</v>
      </c>
      <c r="M5028" s="5">
        <v>0</v>
      </c>
      <c r="N5028" s="5">
        <f t="shared" si="858"/>
        <v>0</v>
      </c>
      <c r="O5028" s="5">
        <v>0</v>
      </c>
      <c r="P5028" s="5">
        <v>0</v>
      </c>
      <c r="Q5028" s="5">
        <f t="shared" si="859"/>
        <v>0</v>
      </c>
      <c r="R5028" s="5">
        <v>0</v>
      </c>
      <c r="S5028" s="5">
        <v>0</v>
      </c>
      <c r="T5028" s="5">
        <f t="shared" si="860"/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f t="shared" si="863"/>
        <v>0</v>
      </c>
      <c r="Z5028" s="5">
        <v>0</v>
      </c>
      <c r="AA5028" s="5">
        <v>0</v>
      </c>
      <c r="AB5028" s="5">
        <f t="shared" si="864"/>
        <v>0</v>
      </c>
      <c r="AC5028" s="5">
        <v>0</v>
      </c>
      <c r="AD5028" s="5">
        <v>0</v>
      </c>
      <c r="AE5028" s="5">
        <f t="shared" si="865"/>
        <v>0</v>
      </c>
      <c r="AF5028" s="5">
        <v>0</v>
      </c>
      <c r="AG5028" s="6"/>
      <c r="AH5028" s="5">
        <v>0</v>
      </c>
      <c r="AI5028" s="5">
        <v>0</v>
      </c>
      <c r="AJ5028" s="5">
        <v>0</v>
      </c>
      <c r="AK5028" s="5">
        <f t="shared" si="866"/>
        <v>0</v>
      </c>
      <c r="AL5028" s="5">
        <v>0</v>
      </c>
      <c r="AM5028" s="5">
        <v>1</v>
      </c>
      <c r="AN5028" s="5">
        <f t="shared" si="867"/>
        <v>1</v>
      </c>
      <c r="AO5028" s="5">
        <v>0</v>
      </c>
      <c r="AP5028" s="5">
        <v>0</v>
      </c>
      <c r="AQ5028" s="5">
        <f t="shared" si="868"/>
        <v>0</v>
      </c>
      <c r="AR5028" s="5">
        <v>0</v>
      </c>
      <c r="AS5028" s="6">
        <v>44679</v>
      </c>
      <c r="AT5028" s="5">
        <v>1</v>
      </c>
      <c r="AU5028" s="5">
        <v>0</v>
      </c>
      <c r="AV5028" t="str">
        <f t="shared" si="861"/>
        <v>N</v>
      </c>
      <c r="AW5028" t="s">
        <v>60</v>
      </c>
      <c r="AX5028" t="s">
        <v>445</v>
      </c>
      <c r="AY5028" t="s">
        <v>2637</v>
      </c>
      <c r="AZ5028" t="s">
        <v>2637</v>
      </c>
      <c r="BA5028" t="str">
        <f t="shared" si="862"/>
        <v>N</v>
      </c>
    </row>
    <row r="5029" spans="1:53">
      <c r="A5029" t="s">
        <v>436</v>
      </c>
      <c r="B5029" t="s">
        <v>54</v>
      </c>
      <c r="C5029" t="s">
        <v>89</v>
      </c>
      <c r="D5029">
        <v>2022</v>
      </c>
      <c r="F5029" t="s">
        <v>7031</v>
      </c>
      <c r="G5029" t="s">
        <v>10627</v>
      </c>
      <c r="H5029" t="s">
        <v>7033</v>
      </c>
      <c r="I5029" t="s">
        <v>7034</v>
      </c>
      <c r="J5029" t="s">
        <v>58</v>
      </c>
      <c r="K5029" t="s">
        <v>59</v>
      </c>
      <c r="L5029" s="5">
        <v>0</v>
      </c>
      <c r="M5029" s="5">
        <v>0</v>
      </c>
      <c r="N5029" s="5">
        <f t="shared" si="858"/>
        <v>0</v>
      </c>
      <c r="O5029" s="5">
        <v>0</v>
      </c>
      <c r="P5029" s="5">
        <v>0</v>
      </c>
      <c r="Q5029" s="5">
        <f t="shared" si="859"/>
        <v>0</v>
      </c>
      <c r="R5029" s="5">
        <v>0</v>
      </c>
      <c r="S5029" s="5">
        <v>0</v>
      </c>
      <c r="T5029" s="5">
        <f t="shared" si="860"/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f t="shared" si="863"/>
        <v>0</v>
      </c>
      <c r="Z5029" s="5">
        <v>0</v>
      </c>
      <c r="AA5029" s="5">
        <v>0</v>
      </c>
      <c r="AB5029" s="5">
        <f t="shared" si="864"/>
        <v>0</v>
      </c>
      <c r="AC5029" s="5">
        <v>0</v>
      </c>
      <c r="AD5029" s="5">
        <v>0</v>
      </c>
      <c r="AE5029" s="5">
        <f t="shared" si="865"/>
        <v>0</v>
      </c>
      <c r="AF5029" s="5">
        <v>0</v>
      </c>
      <c r="AG5029" s="6"/>
      <c r="AH5029" s="5">
        <v>0</v>
      </c>
      <c r="AI5029" s="5">
        <v>0</v>
      </c>
      <c r="AJ5029" s="5">
        <v>0</v>
      </c>
      <c r="AK5029" s="5">
        <f t="shared" si="866"/>
        <v>0</v>
      </c>
      <c r="AL5029" s="5">
        <v>0</v>
      </c>
      <c r="AM5029" s="5">
        <v>1</v>
      </c>
      <c r="AN5029" s="5">
        <f t="shared" si="867"/>
        <v>1</v>
      </c>
      <c r="AO5029" s="5">
        <v>0</v>
      </c>
      <c r="AP5029" s="5">
        <v>0</v>
      </c>
      <c r="AQ5029" s="5">
        <f t="shared" si="868"/>
        <v>0</v>
      </c>
      <c r="AR5029" s="5">
        <v>0</v>
      </c>
      <c r="AS5029" s="6">
        <v>44595</v>
      </c>
      <c r="AT5029" s="5">
        <v>1</v>
      </c>
      <c r="AU5029" s="5">
        <v>0</v>
      </c>
      <c r="AV5029" t="str">
        <f t="shared" si="861"/>
        <v>N</v>
      </c>
      <c r="AW5029" t="s">
        <v>60</v>
      </c>
      <c r="AX5029" t="s">
        <v>445</v>
      </c>
      <c r="AY5029" t="s">
        <v>2637</v>
      </c>
      <c r="AZ5029" t="s">
        <v>2637</v>
      </c>
      <c r="BA5029" t="str">
        <f t="shared" si="862"/>
        <v>N</v>
      </c>
    </row>
    <row r="5030" spans="1:53">
      <c r="A5030" t="s">
        <v>436</v>
      </c>
      <c r="B5030" t="s">
        <v>54</v>
      </c>
      <c r="C5030" t="s">
        <v>89</v>
      </c>
      <c r="D5030">
        <v>2022</v>
      </c>
      <c r="F5030" t="s">
        <v>6174</v>
      </c>
      <c r="G5030" t="s">
        <v>11657</v>
      </c>
      <c r="H5030" t="s">
        <v>10553</v>
      </c>
      <c r="I5030" t="s">
        <v>6763</v>
      </c>
      <c r="J5030" t="s">
        <v>58</v>
      </c>
      <c r="K5030" t="s">
        <v>59</v>
      </c>
      <c r="L5030" s="5">
        <v>0</v>
      </c>
      <c r="M5030" s="5">
        <v>0</v>
      </c>
      <c r="N5030" s="5">
        <f t="shared" si="858"/>
        <v>0</v>
      </c>
      <c r="O5030" s="5">
        <v>0</v>
      </c>
      <c r="P5030" s="5">
        <v>0</v>
      </c>
      <c r="Q5030" s="5">
        <f t="shared" si="859"/>
        <v>0</v>
      </c>
      <c r="R5030" s="5">
        <v>0</v>
      </c>
      <c r="S5030" s="5">
        <v>0</v>
      </c>
      <c r="T5030" s="5">
        <f t="shared" si="860"/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f t="shared" si="863"/>
        <v>0</v>
      </c>
      <c r="Z5030" s="5">
        <v>0</v>
      </c>
      <c r="AA5030" s="5">
        <v>0</v>
      </c>
      <c r="AB5030" s="5">
        <f t="shared" si="864"/>
        <v>0</v>
      </c>
      <c r="AC5030" s="5">
        <v>0</v>
      </c>
      <c r="AD5030" s="5">
        <v>0</v>
      </c>
      <c r="AE5030" s="5">
        <f t="shared" si="865"/>
        <v>0</v>
      </c>
      <c r="AF5030" s="5">
        <v>0</v>
      </c>
      <c r="AG5030" s="6"/>
      <c r="AH5030" s="5">
        <v>0</v>
      </c>
      <c r="AI5030" s="5">
        <v>0</v>
      </c>
      <c r="AJ5030" s="5">
        <v>0</v>
      </c>
      <c r="AK5030" s="5">
        <f t="shared" si="866"/>
        <v>0</v>
      </c>
      <c r="AL5030" s="5">
        <v>0</v>
      </c>
      <c r="AM5030" s="5">
        <v>1</v>
      </c>
      <c r="AN5030" s="5">
        <f t="shared" si="867"/>
        <v>1</v>
      </c>
      <c r="AO5030" s="5">
        <v>0</v>
      </c>
      <c r="AP5030" s="5">
        <v>0</v>
      </c>
      <c r="AQ5030" s="5">
        <f t="shared" si="868"/>
        <v>0</v>
      </c>
      <c r="AR5030" s="5">
        <v>0</v>
      </c>
      <c r="AS5030" s="6">
        <v>44895</v>
      </c>
      <c r="AT5030" s="5">
        <v>1</v>
      </c>
      <c r="AU5030" s="5">
        <v>0</v>
      </c>
      <c r="AV5030" t="str">
        <f t="shared" si="861"/>
        <v>N</v>
      </c>
      <c r="AW5030" t="s">
        <v>60</v>
      </c>
      <c r="AX5030" t="s">
        <v>445</v>
      </c>
      <c r="AY5030" t="s">
        <v>2637</v>
      </c>
      <c r="AZ5030" t="s">
        <v>2637</v>
      </c>
      <c r="BA5030" t="str">
        <f t="shared" si="862"/>
        <v>N</v>
      </c>
    </row>
    <row r="5031" spans="1:53">
      <c r="A5031" t="s">
        <v>436</v>
      </c>
      <c r="B5031" t="s">
        <v>54</v>
      </c>
      <c r="C5031" t="s">
        <v>89</v>
      </c>
      <c r="D5031">
        <v>2022</v>
      </c>
      <c r="F5031" t="s">
        <v>6525</v>
      </c>
      <c r="G5031" t="s">
        <v>11658</v>
      </c>
      <c r="H5031" t="s">
        <v>2754</v>
      </c>
      <c r="I5031" t="s">
        <v>6527</v>
      </c>
      <c r="J5031" t="s">
        <v>58</v>
      </c>
      <c r="K5031" t="s">
        <v>59</v>
      </c>
      <c r="L5031" s="5">
        <v>0</v>
      </c>
      <c r="M5031" s="5">
        <v>0</v>
      </c>
      <c r="N5031" s="5">
        <f t="shared" si="858"/>
        <v>0</v>
      </c>
      <c r="O5031" s="5">
        <v>0</v>
      </c>
      <c r="P5031" s="5">
        <v>0</v>
      </c>
      <c r="Q5031" s="5">
        <f t="shared" si="859"/>
        <v>0</v>
      </c>
      <c r="R5031" s="5">
        <v>0</v>
      </c>
      <c r="S5031" s="5">
        <v>0</v>
      </c>
      <c r="T5031" s="5">
        <f t="shared" si="860"/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f t="shared" si="863"/>
        <v>0</v>
      </c>
      <c r="Z5031" s="5">
        <v>0</v>
      </c>
      <c r="AA5031" s="5">
        <v>0</v>
      </c>
      <c r="AB5031" s="5">
        <f t="shared" si="864"/>
        <v>0</v>
      </c>
      <c r="AC5031" s="5">
        <v>0</v>
      </c>
      <c r="AD5031" s="5">
        <v>0</v>
      </c>
      <c r="AE5031" s="5">
        <f t="shared" si="865"/>
        <v>0</v>
      </c>
      <c r="AF5031" s="5">
        <v>0</v>
      </c>
      <c r="AG5031" s="6"/>
      <c r="AH5031" s="5">
        <v>0</v>
      </c>
      <c r="AI5031" s="5">
        <v>0</v>
      </c>
      <c r="AJ5031" s="5">
        <v>0</v>
      </c>
      <c r="AK5031" s="5">
        <f t="shared" si="866"/>
        <v>0</v>
      </c>
      <c r="AL5031" s="5">
        <v>0</v>
      </c>
      <c r="AM5031" s="5">
        <v>1</v>
      </c>
      <c r="AN5031" s="5">
        <f t="shared" si="867"/>
        <v>1</v>
      </c>
      <c r="AO5031" s="5">
        <v>0</v>
      </c>
      <c r="AP5031" s="5">
        <v>0</v>
      </c>
      <c r="AQ5031" s="5">
        <f t="shared" si="868"/>
        <v>0</v>
      </c>
      <c r="AR5031" s="5">
        <v>0</v>
      </c>
      <c r="AS5031" s="6">
        <v>44600</v>
      </c>
      <c r="AT5031" s="5">
        <v>1</v>
      </c>
      <c r="AU5031" s="5">
        <v>0</v>
      </c>
      <c r="AV5031" t="str">
        <f t="shared" si="861"/>
        <v>N</v>
      </c>
      <c r="AW5031" t="s">
        <v>60</v>
      </c>
      <c r="AX5031" t="s">
        <v>445</v>
      </c>
      <c r="AY5031" t="s">
        <v>2637</v>
      </c>
      <c r="AZ5031" t="s">
        <v>2637</v>
      </c>
      <c r="BA5031" t="str">
        <f t="shared" si="862"/>
        <v>N</v>
      </c>
    </row>
    <row r="5032" spans="1:53">
      <c r="A5032" t="s">
        <v>436</v>
      </c>
      <c r="B5032" t="s">
        <v>54</v>
      </c>
      <c r="C5032" t="s">
        <v>89</v>
      </c>
      <c r="D5032">
        <v>2022</v>
      </c>
      <c r="F5032" t="s">
        <v>10278</v>
      </c>
      <c r="G5032" t="s">
        <v>10279</v>
      </c>
      <c r="H5032" t="s">
        <v>2720</v>
      </c>
      <c r="I5032" t="s">
        <v>10280</v>
      </c>
      <c r="J5032" t="s">
        <v>58</v>
      </c>
      <c r="K5032" t="s">
        <v>59</v>
      </c>
      <c r="L5032" s="5">
        <v>0</v>
      </c>
      <c r="M5032" s="5">
        <v>0</v>
      </c>
      <c r="N5032" s="5">
        <f t="shared" si="858"/>
        <v>0</v>
      </c>
      <c r="O5032" s="5">
        <v>0</v>
      </c>
      <c r="P5032" s="5">
        <v>0</v>
      </c>
      <c r="Q5032" s="5">
        <f t="shared" si="859"/>
        <v>0</v>
      </c>
      <c r="R5032" s="5">
        <v>0</v>
      </c>
      <c r="S5032" s="5">
        <v>0</v>
      </c>
      <c r="T5032" s="5">
        <f t="shared" si="860"/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f t="shared" si="863"/>
        <v>0</v>
      </c>
      <c r="Z5032" s="5">
        <v>0</v>
      </c>
      <c r="AA5032" s="5">
        <v>0</v>
      </c>
      <c r="AB5032" s="5">
        <f t="shared" si="864"/>
        <v>0</v>
      </c>
      <c r="AC5032" s="5">
        <v>0</v>
      </c>
      <c r="AD5032" s="5">
        <v>0</v>
      </c>
      <c r="AE5032" s="5">
        <f t="shared" si="865"/>
        <v>0</v>
      </c>
      <c r="AF5032" s="5">
        <v>0</v>
      </c>
      <c r="AG5032" s="6"/>
      <c r="AH5032" s="5">
        <v>0</v>
      </c>
      <c r="AI5032" s="5">
        <v>0</v>
      </c>
      <c r="AJ5032" s="5">
        <v>0</v>
      </c>
      <c r="AK5032" s="5">
        <f t="shared" si="866"/>
        <v>0</v>
      </c>
      <c r="AL5032" s="5">
        <v>0</v>
      </c>
      <c r="AM5032" s="5">
        <v>1</v>
      </c>
      <c r="AN5032" s="5">
        <f t="shared" si="867"/>
        <v>1</v>
      </c>
      <c r="AO5032" s="5">
        <v>0</v>
      </c>
      <c r="AP5032" s="5">
        <v>0</v>
      </c>
      <c r="AQ5032" s="5">
        <f t="shared" si="868"/>
        <v>0</v>
      </c>
      <c r="AR5032" s="5">
        <v>0</v>
      </c>
      <c r="AS5032" s="6">
        <v>44573</v>
      </c>
      <c r="AT5032" s="5">
        <v>1</v>
      </c>
      <c r="AU5032" s="5">
        <v>0</v>
      </c>
      <c r="AV5032" t="str">
        <f t="shared" si="861"/>
        <v>N</v>
      </c>
      <c r="AW5032" t="s">
        <v>60</v>
      </c>
      <c r="AX5032" t="s">
        <v>445</v>
      </c>
      <c r="AY5032" t="s">
        <v>2637</v>
      </c>
      <c r="AZ5032" t="s">
        <v>2637</v>
      </c>
      <c r="BA5032" t="str">
        <f t="shared" si="862"/>
        <v>N</v>
      </c>
    </row>
    <row r="5033" spans="1:53">
      <c r="A5033" t="s">
        <v>436</v>
      </c>
      <c r="B5033" t="s">
        <v>54</v>
      </c>
      <c r="C5033" t="s">
        <v>89</v>
      </c>
      <c r="D5033">
        <v>2022</v>
      </c>
      <c r="F5033" t="s">
        <v>10831</v>
      </c>
      <c r="G5033" t="s">
        <v>10832</v>
      </c>
      <c r="H5033" t="s">
        <v>2720</v>
      </c>
      <c r="I5033" t="s">
        <v>10833</v>
      </c>
      <c r="J5033" t="s">
        <v>58</v>
      </c>
      <c r="K5033" t="s">
        <v>59</v>
      </c>
      <c r="L5033" s="5">
        <v>0</v>
      </c>
      <c r="M5033" s="5">
        <v>0</v>
      </c>
      <c r="N5033" s="5">
        <f t="shared" si="858"/>
        <v>0</v>
      </c>
      <c r="O5033" s="5">
        <v>0</v>
      </c>
      <c r="P5033" s="5">
        <v>0</v>
      </c>
      <c r="Q5033" s="5">
        <f t="shared" si="859"/>
        <v>0</v>
      </c>
      <c r="R5033" s="5">
        <v>0</v>
      </c>
      <c r="S5033" s="5">
        <v>0</v>
      </c>
      <c r="T5033" s="5">
        <f t="shared" si="860"/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f t="shared" si="863"/>
        <v>0</v>
      </c>
      <c r="Z5033" s="5">
        <v>0</v>
      </c>
      <c r="AA5033" s="5">
        <v>0</v>
      </c>
      <c r="AB5033" s="5">
        <f t="shared" si="864"/>
        <v>0</v>
      </c>
      <c r="AC5033" s="5">
        <v>0</v>
      </c>
      <c r="AD5033" s="5">
        <v>0</v>
      </c>
      <c r="AE5033" s="5">
        <f t="shared" si="865"/>
        <v>0</v>
      </c>
      <c r="AF5033" s="5">
        <v>0</v>
      </c>
      <c r="AG5033" s="6"/>
      <c r="AH5033" s="5">
        <v>0</v>
      </c>
      <c r="AI5033" s="5">
        <v>0</v>
      </c>
      <c r="AJ5033" s="5">
        <v>0</v>
      </c>
      <c r="AK5033" s="5">
        <f t="shared" si="866"/>
        <v>0</v>
      </c>
      <c r="AL5033" s="5">
        <v>0</v>
      </c>
      <c r="AM5033" s="5">
        <v>1</v>
      </c>
      <c r="AN5033" s="5">
        <f t="shared" si="867"/>
        <v>1</v>
      </c>
      <c r="AO5033" s="5">
        <v>0</v>
      </c>
      <c r="AP5033" s="5">
        <v>0</v>
      </c>
      <c r="AQ5033" s="5">
        <f t="shared" si="868"/>
        <v>0</v>
      </c>
      <c r="AR5033" s="5">
        <v>0</v>
      </c>
      <c r="AS5033" s="6">
        <v>44643</v>
      </c>
      <c r="AT5033" s="5">
        <v>1</v>
      </c>
      <c r="AU5033" s="5">
        <v>0</v>
      </c>
      <c r="AV5033" t="str">
        <f t="shared" si="861"/>
        <v>N</v>
      </c>
      <c r="AW5033" t="s">
        <v>60</v>
      </c>
      <c r="AX5033" t="s">
        <v>445</v>
      </c>
      <c r="AY5033" t="s">
        <v>2637</v>
      </c>
      <c r="AZ5033" t="s">
        <v>2637</v>
      </c>
      <c r="BA5033" t="str">
        <f t="shared" si="862"/>
        <v>N</v>
      </c>
    </row>
    <row r="5034" spans="1:53">
      <c r="A5034" t="s">
        <v>436</v>
      </c>
      <c r="B5034" t="s">
        <v>54</v>
      </c>
      <c r="C5034" t="s">
        <v>89</v>
      </c>
      <c r="D5034">
        <v>2022</v>
      </c>
      <c r="F5034" t="s">
        <v>7172</v>
      </c>
      <c r="G5034" t="s">
        <v>7173</v>
      </c>
      <c r="H5034" t="s">
        <v>5071</v>
      </c>
      <c r="I5034" t="s">
        <v>10808</v>
      </c>
      <c r="J5034" t="s">
        <v>58</v>
      </c>
      <c r="K5034" t="s">
        <v>59</v>
      </c>
      <c r="L5034" s="5">
        <v>0</v>
      </c>
      <c r="M5034" s="5">
        <v>0</v>
      </c>
      <c r="N5034" s="5">
        <f t="shared" si="858"/>
        <v>0</v>
      </c>
      <c r="O5034" s="5">
        <v>0</v>
      </c>
      <c r="P5034" s="5">
        <v>0</v>
      </c>
      <c r="Q5034" s="5">
        <f t="shared" si="859"/>
        <v>0</v>
      </c>
      <c r="R5034" s="5">
        <v>0</v>
      </c>
      <c r="S5034" s="5">
        <v>0</v>
      </c>
      <c r="T5034" s="5">
        <f t="shared" si="860"/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f t="shared" si="863"/>
        <v>0</v>
      </c>
      <c r="Z5034" s="5">
        <v>0</v>
      </c>
      <c r="AA5034" s="5">
        <v>0</v>
      </c>
      <c r="AB5034" s="5">
        <f t="shared" si="864"/>
        <v>0</v>
      </c>
      <c r="AC5034" s="5">
        <v>0</v>
      </c>
      <c r="AD5034" s="5">
        <v>0</v>
      </c>
      <c r="AE5034" s="5">
        <f t="shared" si="865"/>
        <v>0</v>
      </c>
      <c r="AF5034" s="5">
        <v>0</v>
      </c>
      <c r="AG5034" s="6"/>
      <c r="AH5034" s="5">
        <v>0</v>
      </c>
      <c r="AI5034" s="5">
        <v>0</v>
      </c>
      <c r="AJ5034" s="5">
        <v>0</v>
      </c>
      <c r="AK5034" s="5">
        <f t="shared" si="866"/>
        <v>0</v>
      </c>
      <c r="AL5034" s="5">
        <v>0</v>
      </c>
      <c r="AM5034" s="5">
        <v>1</v>
      </c>
      <c r="AN5034" s="5">
        <f t="shared" si="867"/>
        <v>1</v>
      </c>
      <c r="AO5034" s="5">
        <v>0</v>
      </c>
      <c r="AP5034" s="5">
        <v>0</v>
      </c>
      <c r="AQ5034" s="5">
        <f t="shared" si="868"/>
        <v>0</v>
      </c>
      <c r="AR5034" s="5">
        <v>0</v>
      </c>
      <c r="AS5034" s="6">
        <v>44769</v>
      </c>
      <c r="AT5034" s="5">
        <v>1</v>
      </c>
      <c r="AU5034" s="5">
        <v>0</v>
      </c>
      <c r="AV5034" t="str">
        <f t="shared" si="861"/>
        <v>N</v>
      </c>
      <c r="AW5034" t="s">
        <v>60</v>
      </c>
      <c r="AX5034" t="s">
        <v>445</v>
      </c>
      <c r="AY5034" t="s">
        <v>2637</v>
      </c>
      <c r="AZ5034" t="s">
        <v>2637</v>
      </c>
      <c r="BA5034" t="str">
        <f t="shared" si="862"/>
        <v>N</v>
      </c>
    </row>
    <row r="5035" spans="1:53">
      <c r="A5035" t="s">
        <v>436</v>
      </c>
      <c r="B5035" t="s">
        <v>54</v>
      </c>
      <c r="C5035" t="s">
        <v>89</v>
      </c>
      <c r="D5035">
        <v>2022</v>
      </c>
      <c r="F5035" t="s">
        <v>10327</v>
      </c>
      <c r="G5035" t="s">
        <v>10328</v>
      </c>
      <c r="H5035" t="s">
        <v>4884</v>
      </c>
      <c r="I5035" t="s">
        <v>10329</v>
      </c>
      <c r="J5035" t="s">
        <v>58</v>
      </c>
      <c r="K5035" t="s">
        <v>59</v>
      </c>
      <c r="L5035" s="5">
        <v>0</v>
      </c>
      <c r="M5035" s="5">
        <v>0</v>
      </c>
      <c r="N5035" s="5">
        <f t="shared" si="858"/>
        <v>0</v>
      </c>
      <c r="O5035" s="5">
        <v>0</v>
      </c>
      <c r="P5035" s="5">
        <v>0</v>
      </c>
      <c r="Q5035" s="5">
        <f t="shared" si="859"/>
        <v>0</v>
      </c>
      <c r="R5035" s="5">
        <v>0</v>
      </c>
      <c r="S5035" s="5">
        <v>0</v>
      </c>
      <c r="T5035" s="5">
        <f t="shared" si="860"/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f t="shared" si="863"/>
        <v>0</v>
      </c>
      <c r="Z5035" s="5">
        <v>0</v>
      </c>
      <c r="AA5035" s="5">
        <v>0</v>
      </c>
      <c r="AB5035" s="5">
        <f t="shared" si="864"/>
        <v>0</v>
      </c>
      <c r="AC5035" s="5">
        <v>0</v>
      </c>
      <c r="AD5035" s="5">
        <v>0</v>
      </c>
      <c r="AE5035" s="5">
        <f t="shared" si="865"/>
        <v>0</v>
      </c>
      <c r="AF5035" s="5">
        <v>0</v>
      </c>
      <c r="AG5035" s="6"/>
      <c r="AH5035" s="5">
        <v>0</v>
      </c>
      <c r="AI5035" s="5">
        <v>0</v>
      </c>
      <c r="AJ5035" s="5">
        <v>0</v>
      </c>
      <c r="AK5035" s="5">
        <f t="shared" si="866"/>
        <v>0</v>
      </c>
      <c r="AL5035" s="5">
        <v>0</v>
      </c>
      <c r="AM5035" s="5">
        <v>1</v>
      </c>
      <c r="AN5035" s="5">
        <f t="shared" si="867"/>
        <v>1</v>
      </c>
      <c r="AO5035" s="5">
        <v>0</v>
      </c>
      <c r="AP5035" s="5">
        <v>0</v>
      </c>
      <c r="AQ5035" s="5">
        <f t="shared" si="868"/>
        <v>0</v>
      </c>
      <c r="AR5035" s="5">
        <v>0</v>
      </c>
      <c r="AS5035" s="6">
        <v>44651</v>
      </c>
      <c r="AT5035" s="5">
        <v>1</v>
      </c>
      <c r="AU5035" s="5">
        <v>0</v>
      </c>
      <c r="AV5035" t="str">
        <f t="shared" si="861"/>
        <v>N</v>
      </c>
      <c r="AW5035" t="s">
        <v>60</v>
      </c>
      <c r="AX5035" t="s">
        <v>445</v>
      </c>
      <c r="AY5035" t="s">
        <v>2637</v>
      </c>
      <c r="AZ5035" t="s">
        <v>2637</v>
      </c>
      <c r="BA5035" t="str">
        <f t="shared" si="862"/>
        <v>N</v>
      </c>
    </row>
    <row r="5036" spans="1:53">
      <c r="A5036" t="s">
        <v>436</v>
      </c>
      <c r="B5036" t="s">
        <v>54</v>
      </c>
      <c r="C5036" t="s">
        <v>89</v>
      </c>
      <c r="D5036">
        <v>2022</v>
      </c>
      <c r="F5036" t="s">
        <v>10415</v>
      </c>
      <c r="G5036" t="s">
        <v>10416</v>
      </c>
      <c r="H5036" t="s">
        <v>10417</v>
      </c>
      <c r="I5036" t="s">
        <v>10418</v>
      </c>
      <c r="J5036" t="s">
        <v>58</v>
      </c>
      <c r="K5036" t="s">
        <v>59</v>
      </c>
      <c r="L5036" s="5">
        <v>0</v>
      </c>
      <c r="M5036" s="5">
        <v>0</v>
      </c>
      <c r="N5036" s="5">
        <f t="shared" si="858"/>
        <v>0</v>
      </c>
      <c r="O5036" s="5">
        <v>0</v>
      </c>
      <c r="P5036" s="5">
        <v>0</v>
      </c>
      <c r="Q5036" s="5">
        <f t="shared" si="859"/>
        <v>0</v>
      </c>
      <c r="R5036" s="5">
        <v>0</v>
      </c>
      <c r="S5036" s="5">
        <v>0</v>
      </c>
      <c r="T5036" s="5">
        <f t="shared" si="860"/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f t="shared" si="863"/>
        <v>0</v>
      </c>
      <c r="Z5036" s="5">
        <v>0</v>
      </c>
      <c r="AA5036" s="5">
        <v>0</v>
      </c>
      <c r="AB5036" s="5">
        <f t="shared" si="864"/>
        <v>0</v>
      </c>
      <c r="AC5036" s="5">
        <v>0</v>
      </c>
      <c r="AD5036" s="5">
        <v>0</v>
      </c>
      <c r="AE5036" s="5">
        <f t="shared" si="865"/>
        <v>0</v>
      </c>
      <c r="AF5036" s="5">
        <v>0</v>
      </c>
      <c r="AG5036" s="6"/>
      <c r="AH5036" s="5">
        <v>0</v>
      </c>
      <c r="AI5036" s="5">
        <v>0</v>
      </c>
      <c r="AJ5036" s="5">
        <v>0</v>
      </c>
      <c r="AK5036" s="5">
        <f t="shared" si="866"/>
        <v>0</v>
      </c>
      <c r="AL5036" s="5">
        <v>0</v>
      </c>
      <c r="AM5036" s="5">
        <v>1</v>
      </c>
      <c r="AN5036" s="5">
        <f t="shared" si="867"/>
        <v>1</v>
      </c>
      <c r="AO5036" s="5">
        <v>0</v>
      </c>
      <c r="AP5036" s="5">
        <v>0</v>
      </c>
      <c r="AQ5036" s="5">
        <f t="shared" si="868"/>
        <v>0</v>
      </c>
      <c r="AR5036" s="5">
        <v>0</v>
      </c>
      <c r="AS5036" s="6">
        <v>44811</v>
      </c>
      <c r="AT5036" s="5">
        <v>1</v>
      </c>
      <c r="AU5036" s="5">
        <v>0</v>
      </c>
      <c r="AV5036" t="str">
        <f t="shared" si="861"/>
        <v>N</v>
      </c>
      <c r="AW5036" t="s">
        <v>60</v>
      </c>
      <c r="AX5036" t="s">
        <v>445</v>
      </c>
      <c r="AY5036" t="s">
        <v>2637</v>
      </c>
      <c r="AZ5036" t="s">
        <v>2637</v>
      </c>
      <c r="BA5036" t="str">
        <f t="shared" si="862"/>
        <v>N</v>
      </c>
    </row>
    <row r="5037" spans="1:53">
      <c r="A5037" t="s">
        <v>436</v>
      </c>
      <c r="B5037" t="s">
        <v>54</v>
      </c>
      <c r="C5037" t="s">
        <v>89</v>
      </c>
      <c r="D5037">
        <v>2022</v>
      </c>
      <c r="F5037" t="s">
        <v>7101</v>
      </c>
      <c r="G5037" t="s">
        <v>7102</v>
      </c>
      <c r="H5037" t="s">
        <v>2754</v>
      </c>
      <c r="I5037" t="s">
        <v>7103</v>
      </c>
      <c r="J5037" t="s">
        <v>58</v>
      </c>
      <c r="K5037" t="s">
        <v>59</v>
      </c>
      <c r="L5037" s="5">
        <v>0</v>
      </c>
      <c r="M5037" s="5">
        <v>0</v>
      </c>
      <c r="N5037" s="5">
        <f t="shared" si="858"/>
        <v>0</v>
      </c>
      <c r="O5037" s="5">
        <v>0</v>
      </c>
      <c r="P5037" s="5">
        <v>0</v>
      </c>
      <c r="Q5037" s="5">
        <f t="shared" si="859"/>
        <v>0</v>
      </c>
      <c r="R5037" s="5">
        <v>0</v>
      </c>
      <c r="S5037" s="5">
        <v>0</v>
      </c>
      <c r="T5037" s="5">
        <f t="shared" si="860"/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f t="shared" si="863"/>
        <v>0</v>
      </c>
      <c r="Z5037" s="5">
        <v>0</v>
      </c>
      <c r="AA5037" s="5">
        <v>0</v>
      </c>
      <c r="AB5037" s="5">
        <f t="shared" si="864"/>
        <v>0</v>
      </c>
      <c r="AC5037" s="5">
        <v>0</v>
      </c>
      <c r="AD5037" s="5">
        <v>0</v>
      </c>
      <c r="AE5037" s="5">
        <f t="shared" si="865"/>
        <v>0</v>
      </c>
      <c r="AF5037" s="5">
        <v>0</v>
      </c>
      <c r="AG5037" s="6"/>
      <c r="AH5037" s="5">
        <v>0</v>
      </c>
      <c r="AI5037" s="5">
        <v>0</v>
      </c>
      <c r="AJ5037" s="5">
        <v>0</v>
      </c>
      <c r="AK5037" s="5">
        <f t="shared" si="866"/>
        <v>0</v>
      </c>
      <c r="AL5037" s="5">
        <v>0</v>
      </c>
      <c r="AM5037" s="5">
        <v>1</v>
      </c>
      <c r="AN5037" s="5">
        <f t="shared" si="867"/>
        <v>1</v>
      </c>
      <c r="AO5037" s="5">
        <v>0</v>
      </c>
      <c r="AP5037" s="5">
        <v>0</v>
      </c>
      <c r="AQ5037" s="5">
        <f t="shared" si="868"/>
        <v>0</v>
      </c>
      <c r="AR5037" s="5">
        <v>0</v>
      </c>
      <c r="AS5037" s="6">
        <v>44629</v>
      </c>
      <c r="AT5037" s="5">
        <v>1</v>
      </c>
      <c r="AU5037" s="5">
        <v>0</v>
      </c>
      <c r="AV5037" t="str">
        <f t="shared" si="861"/>
        <v>N</v>
      </c>
      <c r="AW5037" t="s">
        <v>60</v>
      </c>
      <c r="AX5037" t="s">
        <v>445</v>
      </c>
      <c r="AY5037" t="s">
        <v>2637</v>
      </c>
      <c r="AZ5037" t="s">
        <v>2637</v>
      </c>
      <c r="BA5037" t="str">
        <f t="shared" si="862"/>
        <v>N</v>
      </c>
    </row>
    <row r="5038" spans="1:53">
      <c r="A5038" t="s">
        <v>436</v>
      </c>
      <c r="B5038" t="s">
        <v>54</v>
      </c>
      <c r="C5038" t="s">
        <v>89</v>
      </c>
      <c r="D5038">
        <v>2022</v>
      </c>
      <c r="F5038" t="s">
        <v>10445</v>
      </c>
      <c r="G5038" t="s">
        <v>10446</v>
      </c>
      <c r="H5038" t="s">
        <v>2720</v>
      </c>
      <c r="I5038" t="s">
        <v>10447</v>
      </c>
      <c r="J5038" t="s">
        <v>58</v>
      </c>
      <c r="K5038" t="s">
        <v>59</v>
      </c>
      <c r="L5038" s="5">
        <v>0</v>
      </c>
      <c r="M5038" s="5">
        <v>0</v>
      </c>
      <c r="N5038" s="5">
        <f t="shared" si="858"/>
        <v>0</v>
      </c>
      <c r="O5038" s="5">
        <v>0</v>
      </c>
      <c r="P5038" s="5">
        <v>0</v>
      </c>
      <c r="Q5038" s="5">
        <f t="shared" si="859"/>
        <v>0</v>
      </c>
      <c r="R5038" s="5">
        <v>0</v>
      </c>
      <c r="S5038" s="5">
        <v>0</v>
      </c>
      <c r="T5038" s="5">
        <f t="shared" si="860"/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f t="shared" si="863"/>
        <v>0</v>
      </c>
      <c r="Z5038" s="5">
        <v>0</v>
      </c>
      <c r="AA5038" s="5">
        <v>0</v>
      </c>
      <c r="AB5038" s="5">
        <f t="shared" si="864"/>
        <v>0</v>
      </c>
      <c r="AC5038" s="5">
        <v>0</v>
      </c>
      <c r="AD5038" s="5">
        <v>0</v>
      </c>
      <c r="AE5038" s="5">
        <f t="shared" si="865"/>
        <v>0</v>
      </c>
      <c r="AF5038" s="5">
        <v>0</v>
      </c>
      <c r="AG5038" s="6"/>
      <c r="AH5038" s="5">
        <v>0</v>
      </c>
      <c r="AI5038" s="5">
        <v>0</v>
      </c>
      <c r="AJ5038" s="5">
        <v>0</v>
      </c>
      <c r="AK5038" s="5">
        <f t="shared" si="866"/>
        <v>0</v>
      </c>
      <c r="AL5038" s="5">
        <v>0</v>
      </c>
      <c r="AM5038" s="5">
        <v>1</v>
      </c>
      <c r="AN5038" s="5">
        <f t="shared" si="867"/>
        <v>1</v>
      </c>
      <c r="AO5038" s="5">
        <v>0</v>
      </c>
      <c r="AP5038" s="5">
        <v>0</v>
      </c>
      <c r="AQ5038" s="5">
        <f t="shared" si="868"/>
        <v>0</v>
      </c>
      <c r="AR5038" s="5">
        <v>0</v>
      </c>
      <c r="AS5038" s="6">
        <v>44691</v>
      </c>
      <c r="AT5038" s="5">
        <v>1</v>
      </c>
      <c r="AU5038" s="5">
        <v>0</v>
      </c>
      <c r="AV5038" t="str">
        <f t="shared" si="861"/>
        <v>N</v>
      </c>
      <c r="AW5038" t="s">
        <v>60</v>
      </c>
      <c r="AX5038" t="s">
        <v>445</v>
      </c>
      <c r="AY5038" t="s">
        <v>2637</v>
      </c>
      <c r="AZ5038" t="s">
        <v>2637</v>
      </c>
      <c r="BA5038" t="str">
        <f t="shared" si="862"/>
        <v>N</v>
      </c>
    </row>
    <row r="5039" spans="1:53">
      <c r="A5039" t="s">
        <v>436</v>
      </c>
      <c r="B5039" t="s">
        <v>54</v>
      </c>
      <c r="C5039" t="s">
        <v>89</v>
      </c>
      <c r="D5039">
        <v>2022</v>
      </c>
      <c r="F5039" t="s">
        <v>10547</v>
      </c>
      <c r="G5039" t="s">
        <v>10548</v>
      </c>
      <c r="H5039" t="s">
        <v>7089</v>
      </c>
      <c r="I5039" t="s">
        <v>10549</v>
      </c>
      <c r="J5039" t="s">
        <v>58</v>
      </c>
      <c r="K5039" t="s">
        <v>59</v>
      </c>
      <c r="L5039" s="5">
        <v>0</v>
      </c>
      <c r="M5039" s="5">
        <v>0</v>
      </c>
      <c r="N5039" s="5">
        <f t="shared" si="858"/>
        <v>0</v>
      </c>
      <c r="O5039" s="5">
        <v>0</v>
      </c>
      <c r="P5039" s="5">
        <v>0</v>
      </c>
      <c r="Q5039" s="5">
        <f t="shared" si="859"/>
        <v>0</v>
      </c>
      <c r="R5039" s="5">
        <v>0</v>
      </c>
      <c r="S5039" s="5">
        <v>0</v>
      </c>
      <c r="T5039" s="5">
        <f t="shared" si="860"/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f t="shared" si="863"/>
        <v>0</v>
      </c>
      <c r="Z5039" s="5">
        <v>0</v>
      </c>
      <c r="AA5039" s="5">
        <v>0</v>
      </c>
      <c r="AB5039" s="5">
        <f t="shared" si="864"/>
        <v>0</v>
      </c>
      <c r="AC5039" s="5">
        <v>0</v>
      </c>
      <c r="AD5039" s="5">
        <v>0</v>
      </c>
      <c r="AE5039" s="5">
        <f t="shared" si="865"/>
        <v>0</v>
      </c>
      <c r="AF5039" s="5">
        <v>0</v>
      </c>
      <c r="AG5039" s="6"/>
      <c r="AH5039" s="5">
        <v>0</v>
      </c>
      <c r="AI5039" s="5">
        <v>0</v>
      </c>
      <c r="AJ5039" s="5">
        <v>0</v>
      </c>
      <c r="AK5039" s="5">
        <f t="shared" si="866"/>
        <v>0</v>
      </c>
      <c r="AL5039" s="5">
        <v>0</v>
      </c>
      <c r="AM5039" s="5">
        <v>1</v>
      </c>
      <c r="AN5039" s="5">
        <f t="shared" si="867"/>
        <v>1</v>
      </c>
      <c r="AO5039" s="5">
        <v>0</v>
      </c>
      <c r="AP5039" s="5">
        <v>0</v>
      </c>
      <c r="AQ5039" s="5">
        <f t="shared" si="868"/>
        <v>0</v>
      </c>
      <c r="AR5039" s="5">
        <v>0</v>
      </c>
      <c r="AS5039" s="6">
        <v>44678</v>
      </c>
      <c r="AT5039" s="5">
        <v>1</v>
      </c>
      <c r="AU5039" s="5">
        <v>0</v>
      </c>
      <c r="AV5039" t="str">
        <f t="shared" si="861"/>
        <v>N</v>
      </c>
      <c r="AW5039" t="s">
        <v>60</v>
      </c>
      <c r="AX5039" t="s">
        <v>445</v>
      </c>
      <c r="AY5039" t="s">
        <v>2637</v>
      </c>
      <c r="AZ5039" t="s">
        <v>2637</v>
      </c>
      <c r="BA5039" t="str">
        <f t="shared" si="862"/>
        <v>N</v>
      </c>
    </row>
    <row r="5040" spans="1:53">
      <c r="A5040" t="s">
        <v>436</v>
      </c>
      <c r="B5040" t="s">
        <v>54</v>
      </c>
      <c r="C5040" t="s">
        <v>89</v>
      </c>
      <c r="D5040">
        <v>2022</v>
      </c>
      <c r="F5040" t="s">
        <v>10671</v>
      </c>
      <c r="G5040" t="s">
        <v>10672</v>
      </c>
      <c r="H5040" t="s">
        <v>4884</v>
      </c>
      <c r="I5040" t="s">
        <v>10673</v>
      </c>
      <c r="J5040" t="s">
        <v>58</v>
      </c>
      <c r="K5040" t="s">
        <v>59</v>
      </c>
      <c r="L5040" s="5">
        <v>0</v>
      </c>
      <c r="M5040" s="5">
        <v>0</v>
      </c>
      <c r="N5040" s="5">
        <f t="shared" si="858"/>
        <v>0</v>
      </c>
      <c r="O5040" s="5">
        <v>0</v>
      </c>
      <c r="P5040" s="5">
        <v>0</v>
      </c>
      <c r="Q5040" s="5">
        <f t="shared" si="859"/>
        <v>0</v>
      </c>
      <c r="R5040" s="5">
        <v>0</v>
      </c>
      <c r="S5040" s="5">
        <v>0</v>
      </c>
      <c r="T5040" s="5">
        <f t="shared" si="860"/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f t="shared" si="863"/>
        <v>0</v>
      </c>
      <c r="Z5040" s="5">
        <v>0</v>
      </c>
      <c r="AA5040" s="5">
        <v>0</v>
      </c>
      <c r="AB5040" s="5">
        <f t="shared" si="864"/>
        <v>0</v>
      </c>
      <c r="AC5040" s="5">
        <v>0</v>
      </c>
      <c r="AD5040" s="5">
        <v>0</v>
      </c>
      <c r="AE5040" s="5">
        <f t="shared" si="865"/>
        <v>0</v>
      </c>
      <c r="AF5040" s="5">
        <v>0</v>
      </c>
      <c r="AG5040" s="6"/>
      <c r="AH5040" s="5">
        <v>0</v>
      </c>
      <c r="AI5040" s="5">
        <v>0</v>
      </c>
      <c r="AJ5040" s="5">
        <v>0</v>
      </c>
      <c r="AK5040" s="5">
        <f t="shared" si="866"/>
        <v>0</v>
      </c>
      <c r="AL5040" s="5">
        <v>0</v>
      </c>
      <c r="AM5040" s="5">
        <v>1</v>
      </c>
      <c r="AN5040" s="5">
        <f t="shared" si="867"/>
        <v>1</v>
      </c>
      <c r="AO5040" s="5">
        <v>0</v>
      </c>
      <c r="AP5040" s="5">
        <v>0</v>
      </c>
      <c r="AQ5040" s="5">
        <f t="shared" si="868"/>
        <v>0</v>
      </c>
      <c r="AR5040" s="5">
        <v>0</v>
      </c>
      <c r="AS5040" s="6">
        <v>44648</v>
      </c>
      <c r="AT5040" s="5">
        <v>1</v>
      </c>
      <c r="AU5040" s="5">
        <v>0</v>
      </c>
      <c r="AV5040" t="str">
        <f t="shared" si="861"/>
        <v>N</v>
      </c>
      <c r="AW5040" t="s">
        <v>60</v>
      </c>
      <c r="AX5040" t="s">
        <v>445</v>
      </c>
      <c r="AY5040" t="s">
        <v>2637</v>
      </c>
      <c r="AZ5040" t="s">
        <v>2637</v>
      </c>
      <c r="BA5040" t="str">
        <f t="shared" si="862"/>
        <v>N</v>
      </c>
    </row>
    <row r="5041" spans="1:53">
      <c r="A5041" t="s">
        <v>436</v>
      </c>
      <c r="B5041" t="s">
        <v>54</v>
      </c>
      <c r="C5041" t="s">
        <v>89</v>
      </c>
      <c r="D5041">
        <v>2022</v>
      </c>
      <c r="F5041" t="s">
        <v>10706</v>
      </c>
      <c r="G5041" t="s">
        <v>10707</v>
      </c>
      <c r="H5041" t="s">
        <v>2720</v>
      </c>
      <c r="I5041" t="s">
        <v>10708</v>
      </c>
      <c r="J5041" t="s">
        <v>58</v>
      </c>
      <c r="K5041" t="s">
        <v>59</v>
      </c>
      <c r="L5041" s="5">
        <v>0</v>
      </c>
      <c r="M5041" s="5">
        <v>0</v>
      </c>
      <c r="N5041" s="5">
        <f t="shared" si="858"/>
        <v>0</v>
      </c>
      <c r="O5041" s="5">
        <v>0</v>
      </c>
      <c r="P5041" s="5">
        <v>0</v>
      </c>
      <c r="Q5041" s="5">
        <f t="shared" si="859"/>
        <v>0</v>
      </c>
      <c r="R5041" s="5">
        <v>0</v>
      </c>
      <c r="S5041" s="5">
        <v>0</v>
      </c>
      <c r="T5041" s="5">
        <f t="shared" si="860"/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f t="shared" si="863"/>
        <v>0</v>
      </c>
      <c r="Z5041" s="5">
        <v>0</v>
      </c>
      <c r="AA5041" s="5">
        <v>0</v>
      </c>
      <c r="AB5041" s="5">
        <f t="shared" si="864"/>
        <v>0</v>
      </c>
      <c r="AC5041" s="5">
        <v>0</v>
      </c>
      <c r="AD5041" s="5">
        <v>0</v>
      </c>
      <c r="AE5041" s="5">
        <f t="shared" si="865"/>
        <v>0</v>
      </c>
      <c r="AF5041" s="5">
        <v>0</v>
      </c>
      <c r="AG5041" s="6"/>
      <c r="AH5041" s="5">
        <v>0</v>
      </c>
      <c r="AI5041" s="5">
        <v>0</v>
      </c>
      <c r="AJ5041" s="5">
        <v>0</v>
      </c>
      <c r="AK5041" s="5">
        <f t="shared" si="866"/>
        <v>0</v>
      </c>
      <c r="AL5041" s="5">
        <v>0</v>
      </c>
      <c r="AM5041" s="5">
        <v>1</v>
      </c>
      <c r="AN5041" s="5">
        <f t="shared" si="867"/>
        <v>1</v>
      </c>
      <c r="AO5041" s="5">
        <v>0</v>
      </c>
      <c r="AP5041" s="5">
        <v>0</v>
      </c>
      <c r="AQ5041" s="5">
        <f t="shared" si="868"/>
        <v>0</v>
      </c>
      <c r="AR5041" s="5">
        <v>0</v>
      </c>
      <c r="AS5041" s="6">
        <v>44893</v>
      </c>
      <c r="AT5041" s="5">
        <v>1</v>
      </c>
      <c r="AU5041" s="5">
        <v>0</v>
      </c>
      <c r="AV5041" t="str">
        <f t="shared" si="861"/>
        <v>N</v>
      </c>
      <c r="AW5041" t="s">
        <v>60</v>
      </c>
      <c r="AX5041" t="s">
        <v>445</v>
      </c>
      <c r="AY5041" t="s">
        <v>2637</v>
      </c>
      <c r="AZ5041" t="s">
        <v>2637</v>
      </c>
      <c r="BA5041" t="str">
        <f t="shared" si="862"/>
        <v>N</v>
      </c>
    </row>
    <row r="5042" spans="1:53">
      <c r="A5042" t="s">
        <v>436</v>
      </c>
      <c r="B5042" t="s">
        <v>54</v>
      </c>
      <c r="C5042" t="s">
        <v>89</v>
      </c>
      <c r="D5042">
        <v>2022</v>
      </c>
      <c r="F5042" t="s">
        <v>6381</v>
      </c>
      <c r="G5042" t="s">
        <v>6382</v>
      </c>
      <c r="H5042" t="s">
        <v>6383</v>
      </c>
      <c r="I5042" t="s">
        <v>6384</v>
      </c>
      <c r="J5042" t="s">
        <v>58</v>
      </c>
      <c r="K5042" t="s">
        <v>59</v>
      </c>
      <c r="L5042" s="5">
        <v>0</v>
      </c>
      <c r="M5042" s="5">
        <v>0</v>
      </c>
      <c r="N5042" s="5">
        <f t="shared" si="858"/>
        <v>0</v>
      </c>
      <c r="O5042" s="5">
        <v>0</v>
      </c>
      <c r="P5042" s="5">
        <v>0</v>
      </c>
      <c r="Q5042" s="5">
        <f t="shared" si="859"/>
        <v>0</v>
      </c>
      <c r="R5042" s="5">
        <v>0</v>
      </c>
      <c r="S5042" s="5">
        <v>0</v>
      </c>
      <c r="T5042" s="5">
        <f t="shared" si="860"/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f t="shared" si="863"/>
        <v>0</v>
      </c>
      <c r="Z5042" s="5">
        <v>0</v>
      </c>
      <c r="AA5042" s="5">
        <v>0</v>
      </c>
      <c r="AB5042" s="5">
        <f t="shared" si="864"/>
        <v>0</v>
      </c>
      <c r="AC5042" s="5">
        <v>0</v>
      </c>
      <c r="AD5042" s="5">
        <v>0</v>
      </c>
      <c r="AE5042" s="5">
        <f t="shared" si="865"/>
        <v>0</v>
      </c>
      <c r="AF5042" s="5">
        <v>0</v>
      </c>
      <c r="AG5042" s="6"/>
      <c r="AH5042" s="5">
        <v>0</v>
      </c>
      <c r="AI5042" s="5">
        <v>0</v>
      </c>
      <c r="AJ5042" s="5">
        <v>0</v>
      </c>
      <c r="AK5042" s="5">
        <f t="shared" si="866"/>
        <v>0</v>
      </c>
      <c r="AL5042" s="5">
        <v>0</v>
      </c>
      <c r="AM5042" s="5">
        <v>1</v>
      </c>
      <c r="AN5042" s="5">
        <f t="shared" si="867"/>
        <v>1</v>
      </c>
      <c r="AO5042" s="5">
        <v>0</v>
      </c>
      <c r="AP5042" s="5">
        <v>0</v>
      </c>
      <c r="AQ5042" s="5">
        <f t="shared" si="868"/>
        <v>0</v>
      </c>
      <c r="AR5042" s="5">
        <v>0</v>
      </c>
      <c r="AS5042" s="6">
        <v>44580</v>
      </c>
      <c r="AT5042" s="5">
        <v>1</v>
      </c>
      <c r="AU5042" s="5">
        <v>0</v>
      </c>
      <c r="AV5042" t="str">
        <f t="shared" si="861"/>
        <v>N</v>
      </c>
      <c r="AW5042" t="s">
        <v>60</v>
      </c>
      <c r="AX5042" t="s">
        <v>445</v>
      </c>
      <c r="AY5042" t="s">
        <v>2637</v>
      </c>
      <c r="AZ5042" t="s">
        <v>2637</v>
      </c>
      <c r="BA5042" t="str">
        <f t="shared" si="862"/>
        <v>N</v>
      </c>
    </row>
    <row r="5043" spans="1:53">
      <c r="A5043" t="s">
        <v>436</v>
      </c>
      <c r="B5043" t="s">
        <v>54</v>
      </c>
      <c r="C5043" t="s">
        <v>89</v>
      </c>
      <c r="D5043">
        <v>2022</v>
      </c>
      <c r="F5043" t="s">
        <v>7156</v>
      </c>
      <c r="G5043" t="s">
        <v>7157</v>
      </c>
      <c r="H5043" t="s">
        <v>10392</v>
      </c>
      <c r="I5043" t="s">
        <v>7159</v>
      </c>
      <c r="J5043" t="s">
        <v>58</v>
      </c>
      <c r="K5043" t="s">
        <v>59</v>
      </c>
      <c r="L5043" s="5">
        <v>0</v>
      </c>
      <c r="M5043" s="5">
        <v>0</v>
      </c>
      <c r="N5043" s="5">
        <f t="shared" si="858"/>
        <v>0</v>
      </c>
      <c r="O5043" s="5">
        <v>0</v>
      </c>
      <c r="P5043" s="5">
        <v>0</v>
      </c>
      <c r="Q5043" s="5">
        <f t="shared" si="859"/>
        <v>0</v>
      </c>
      <c r="R5043" s="5">
        <v>0</v>
      </c>
      <c r="S5043" s="5">
        <v>0</v>
      </c>
      <c r="T5043" s="5">
        <f t="shared" si="860"/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f t="shared" si="863"/>
        <v>0</v>
      </c>
      <c r="Z5043" s="5">
        <v>0</v>
      </c>
      <c r="AA5043" s="5">
        <v>0</v>
      </c>
      <c r="AB5043" s="5">
        <f t="shared" si="864"/>
        <v>0</v>
      </c>
      <c r="AC5043" s="5">
        <v>0</v>
      </c>
      <c r="AD5043" s="5">
        <v>0</v>
      </c>
      <c r="AE5043" s="5">
        <f t="shared" si="865"/>
        <v>0</v>
      </c>
      <c r="AF5043" s="5">
        <v>0</v>
      </c>
      <c r="AG5043" s="6"/>
      <c r="AH5043" s="5">
        <v>0</v>
      </c>
      <c r="AI5043" s="5">
        <v>0</v>
      </c>
      <c r="AJ5043" s="5">
        <v>0</v>
      </c>
      <c r="AK5043" s="5">
        <f t="shared" si="866"/>
        <v>0</v>
      </c>
      <c r="AL5043" s="5">
        <v>0</v>
      </c>
      <c r="AM5043" s="5">
        <v>1</v>
      </c>
      <c r="AN5043" s="5">
        <f t="shared" si="867"/>
        <v>1</v>
      </c>
      <c r="AO5043" s="5">
        <v>0</v>
      </c>
      <c r="AP5043" s="5">
        <v>0</v>
      </c>
      <c r="AQ5043" s="5">
        <f t="shared" si="868"/>
        <v>0</v>
      </c>
      <c r="AR5043" s="5">
        <v>0</v>
      </c>
      <c r="AS5043" s="6">
        <v>44588</v>
      </c>
      <c r="AT5043" s="5">
        <v>1</v>
      </c>
      <c r="AU5043" s="5">
        <v>0</v>
      </c>
      <c r="AV5043" t="str">
        <f t="shared" si="861"/>
        <v>N</v>
      </c>
      <c r="AW5043" t="s">
        <v>60</v>
      </c>
      <c r="AX5043" t="s">
        <v>445</v>
      </c>
      <c r="AY5043" t="s">
        <v>2637</v>
      </c>
      <c r="AZ5043" t="s">
        <v>2637</v>
      </c>
      <c r="BA5043" t="str">
        <f t="shared" si="862"/>
        <v>N</v>
      </c>
    </row>
    <row r="5044" spans="1:53">
      <c r="A5044" t="s">
        <v>436</v>
      </c>
      <c r="B5044" t="s">
        <v>54</v>
      </c>
      <c r="C5044" t="s">
        <v>89</v>
      </c>
      <c r="D5044">
        <v>2022</v>
      </c>
      <c r="F5044" t="s">
        <v>10482</v>
      </c>
      <c r="G5044" t="s">
        <v>10483</v>
      </c>
      <c r="H5044" t="s">
        <v>5071</v>
      </c>
      <c r="I5044" t="s">
        <v>10484</v>
      </c>
      <c r="J5044" t="s">
        <v>58</v>
      </c>
      <c r="K5044" t="s">
        <v>59</v>
      </c>
      <c r="L5044" s="5">
        <v>0</v>
      </c>
      <c r="M5044" s="5">
        <v>0</v>
      </c>
      <c r="N5044" s="5">
        <f t="shared" si="858"/>
        <v>0</v>
      </c>
      <c r="O5044" s="5">
        <v>0</v>
      </c>
      <c r="P5044" s="5">
        <v>0</v>
      </c>
      <c r="Q5044" s="5">
        <f t="shared" si="859"/>
        <v>0</v>
      </c>
      <c r="R5044" s="5">
        <v>0</v>
      </c>
      <c r="S5044" s="5">
        <v>0</v>
      </c>
      <c r="T5044" s="5">
        <f t="shared" si="860"/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f t="shared" si="863"/>
        <v>0</v>
      </c>
      <c r="Z5044" s="5">
        <v>0</v>
      </c>
      <c r="AA5044" s="5">
        <v>0</v>
      </c>
      <c r="AB5044" s="5">
        <f t="shared" si="864"/>
        <v>0</v>
      </c>
      <c r="AC5044" s="5">
        <v>0</v>
      </c>
      <c r="AD5044" s="5">
        <v>0</v>
      </c>
      <c r="AE5044" s="5">
        <f t="shared" si="865"/>
        <v>0</v>
      </c>
      <c r="AF5044" s="5">
        <v>0</v>
      </c>
      <c r="AG5044" s="6"/>
      <c r="AH5044" s="5">
        <v>0</v>
      </c>
      <c r="AI5044" s="5">
        <v>0</v>
      </c>
      <c r="AJ5044" s="5">
        <v>0</v>
      </c>
      <c r="AK5044" s="5">
        <f t="shared" si="866"/>
        <v>0</v>
      </c>
      <c r="AL5044" s="5">
        <v>0</v>
      </c>
      <c r="AM5044" s="5">
        <v>1</v>
      </c>
      <c r="AN5044" s="5">
        <f t="shared" si="867"/>
        <v>1</v>
      </c>
      <c r="AO5044" s="5">
        <v>0</v>
      </c>
      <c r="AP5044" s="5">
        <v>0</v>
      </c>
      <c r="AQ5044" s="5">
        <f t="shared" si="868"/>
        <v>0</v>
      </c>
      <c r="AR5044" s="5">
        <v>0</v>
      </c>
      <c r="AS5044" s="6">
        <v>44924</v>
      </c>
      <c r="AT5044" s="5">
        <v>1</v>
      </c>
      <c r="AU5044" s="5">
        <v>0</v>
      </c>
      <c r="AV5044" t="str">
        <f t="shared" si="861"/>
        <v>N</v>
      </c>
      <c r="AW5044" t="s">
        <v>60</v>
      </c>
      <c r="AX5044" t="s">
        <v>445</v>
      </c>
      <c r="AY5044" t="s">
        <v>2637</v>
      </c>
      <c r="AZ5044" t="s">
        <v>2637</v>
      </c>
      <c r="BA5044" t="str">
        <f t="shared" si="862"/>
        <v>N</v>
      </c>
    </row>
    <row r="5045" spans="1:53">
      <c r="A5045" t="s">
        <v>436</v>
      </c>
      <c r="B5045" t="s">
        <v>54</v>
      </c>
      <c r="C5045" t="s">
        <v>89</v>
      </c>
      <c r="D5045">
        <v>2022</v>
      </c>
      <c r="F5045" t="s">
        <v>6582</v>
      </c>
      <c r="G5045" t="s">
        <v>6583</v>
      </c>
      <c r="H5045" t="s">
        <v>4835</v>
      </c>
      <c r="I5045" t="s">
        <v>6584</v>
      </c>
      <c r="J5045" t="s">
        <v>58</v>
      </c>
      <c r="K5045" t="s">
        <v>59</v>
      </c>
      <c r="L5045" s="5">
        <v>0</v>
      </c>
      <c r="M5045" s="5">
        <v>0</v>
      </c>
      <c r="N5045" s="5">
        <f t="shared" si="858"/>
        <v>0</v>
      </c>
      <c r="O5045" s="5">
        <v>0</v>
      </c>
      <c r="P5045" s="5">
        <v>0</v>
      </c>
      <c r="Q5045" s="5">
        <f t="shared" si="859"/>
        <v>0</v>
      </c>
      <c r="R5045" s="5">
        <v>0</v>
      </c>
      <c r="S5045" s="5">
        <v>0</v>
      </c>
      <c r="T5045" s="5">
        <f t="shared" si="860"/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f t="shared" si="863"/>
        <v>0</v>
      </c>
      <c r="Z5045" s="5">
        <v>0</v>
      </c>
      <c r="AA5045" s="5">
        <v>0</v>
      </c>
      <c r="AB5045" s="5">
        <f t="shared" si="864"/>
        <v>0</v>
      </c>
      <c r="AC5045" s="5">
        <v>0</v>
      </c>
      <c r="AD5045" s="5">
        <v>0</v>
      </c>
      <c r="AE5045" s="5">
        <f t="shared" si="865"/>
        <v>0</v>
      </c>
      <c r="AF5045" s="5">
        <v>0</v>
      </c>
      <c r="AG5045" s="6"/>
      <c r="AH5045" s="5">
        <v>0</v>
      </c>
      <c r="AI5045" s="5">
        <v>0</v>
      </c>
      <c r="AJ5045" s="5">
        <v>0</v>
      </c>
      <c r="AK5045" s="5">
        <f t="shared" si="866"/>
        <v>0</v>
      </c>
      <c r="AL5045" s="5">
        <v>0</v>
      </c>
      <c r="AM5045" s="5">
        <v>1</v>
      </c>
      <c r="AN5045" s="5">
        <f t="shared" si="867"/>
        <v>1</v>
      </c>
      <c r="AO5045" s="5">
        <v>0</v>
      </c>
      <c r="AP5045" s="5">
        <v>0</v>
      </c>
      <c r="AQ5045" s="5">
        <f t="shared" si="868"/>
        <v>0</v>
      </c>
      <c r="AR5045" s="5">
        <v>0</v>
      </c>
      <c r="AS5045" s="6">
        <v>44573</v>
      </c>
      <c r="AT5045" s="5">
        <v>1</v>
      </c>
      <c r="AU5045" s="5">
        <v>0</v>
      </c>
      <c r="AV5045" t="str">
        <f t="shared" si="861"/>
        <v>N</v>
      </c>
      <c r="AW5045" t="s">
        <v>60</v>
      </c>
      <c r="AX5045" t="s">
        <v>445</v>
      </c>
      <c r="AY5045" t="s">
        <v>2637</v>
      </c>
      <c r="AZ5045" t="s">
        <v>2637</v>
      </c>
      <c r="BA5045" t="str">
        <f t="shared" si="862"/>
        <v>N</v>
      </c>
    </row>
    <row r="5046" spans="1:53">
      <c r="A5046" t="s">
        <v>436</v>
      </c>
      <c r="B5046" t="s">
        <v>54</v>
      </c>
      <c r="C5046" t="s">
        <v>89</v>
      </c>
      <c r="D5046">
        <v>2022</v>
      </c>
      <c r="F5046" t="s">
        <v>6912</v>
      </c>
      <c r="G5046" t="s">
        <v>10396</v>
      </c>
      <c r="H5046" t="s">
        <v>5050</v>
      </c>
      <c r="I5046" t="s">
        <v>6914</v>
      </c>
      <c r="J5046" t="s">
        <v>58</v>
      </c>
      <c r="K5046" t="s">
        <v>59</v>
      </c>
      <c r="L5046" s="5">
        <v>0</v>
      </c>
      <c r="M5046" s="5">
        <v>0</v>
      </c>
      <c r="N5046" s="5">
        <f t="shared" si="858"/>
        <v>0</v>
      </c>
      <c r="O5046" s="5">
        <v>0</v>
      </c>
      <c r="P5046" s="5">
        <v>0</v>
      </c>
      <c r="Q5046" s="5">
        <f t="shared" si="859"/>
        <v>0</v>
      </c>
      <c r="R5046" s="5">
        <v>0</v>
      </c>
      <c r="S5046" s="5">
        <v>0</v>
      </c>
      <c r="T5046" s="5">
        <f t="shared" si="860"/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f t="shared" si="863"/>
        <v>0</v>
      </c>
      <c r="Z5046" s="5">
        <v>0</v>
      </c>
      <c r="AA5046" s="5">
        <v>0</v>
      </c>
      <c r="AB5046" s="5">
        <f t="shared" si="864"/>
        <v>0</v>
      </c>
      <c r="AC5046" s="5">
        <v>0</v>
      </c>
      <c r="AD5046" s="5">
        <v>0</v>
      </c>
      <c r="AE5046" s="5">
        <f t="shared" si="865"/>
        <v>0</v>
      </c>
      <c r="AF5046" s="5">
        <v>0</v>
      </c>
      <c r="AG5046" s="6"/>
      <c r="AH5046" s="5">
        <v>0</v>
      </c>
      <c r="AI5046" s="5">
        <v>0</v>
      </c>
      <c r="AJ5046" s="5">
        <v>0</v>
      </c>
      <c r="AK5046" s="5">
        <f t="shared" si="866"/>
        <v>0</v>
      </c>
      <c r="AL5046" s="5">
        <v>0</v>
      </c>
      <c r="AM5046" s="5">
        <v>1</v>
      </c>
      <c r="AN5046" s="5">
        <f t="shared" si="867"/>
        <v>1</v>
      </c>
      <c r="AO5046" s="5">
        <v>0</v>
      </c>
      <c r="AP5046" s="5">
        <v>0</v>
      </c>
      <c r="AQ5046" s="5">
        <f t="shared" si="868"/>
        <v>0</v>
      </c>
      <c r="AR5046" s="5">
        <v>0</v>
      </c>
      <c r="AS5046" s="6">
        <v>44685</v>
      </c>
      <c r="AT5046" s="5">
        <v>1</v>
      </c>
      <c r="AU5046" s="5">
        <v>0</v>
      </c>
      <c r="AV5046" t="str">
        <f t="shared" si="861"/>
        <v>N</v>
      </c>
      <c r="AW5046" t="s">
        <v>60</v>
      </c>
      <c r="AX5046" t="s">
        <v>445</v>
      </c>
      <c r="AY5046" t="s">
        <v>2637</v>
      </c>
      <c r="AZ5046" t="s">
        <v>2637</v>
      </c>
      <c r="BA5046" t="str">
        <f t="shared" si="862"/>
        <v>N</v>
      </c>
    </row>
    <row r="5047" spans="1:53">
      <c r="A5047" t="s">
        <v>436</v>
      </c>
      <c r="B5047" t="s">
        <v>54</v>
      </c>
      <c r="C5047" t="s">
        <v>89</v>
      </c>
      <c r="D5047">
        <v>2022</v>
      </c>
      <c r="F5047" t="s">
        <v>10796</v>
      </c>
      <c r="G5047" t="s">
        <v>10797</v>
      </c>
      <c r="H5047" t="s">
        <v>11659</v>
      </c>
      <c r="I5047" t="s">
        <v>10799</v>
      </c>
      <c r="J5047" t="s">
        <v>58</v>
      </c>
      <c r="K5047" t="s">
        <v>59</v>
      </c>
      <c r="L5047" s="5">
        <v>0</v>
      </c>
      <c r="M5047" s="5">
        <v>0</v>
      </c>
      <c r="N5047" s="5">
        <f t="shared" si="858"/>
        <v>0</v>
      </c>
      <c r="O5047" s="5">
        <v>0</v>
      </c>
      <c r="P5047" s="5">
        <v>0</v>
      </c>
      <c r="Q5047" s="5">
        <f t="shared" si="859"/>
        <v>0</v>
      </c>
      <c r="R5047" s="5">
        <v>0</v>
      </c>
      <c r="S5047" s="5">
        <v>0</v>
      </c>
      <c r="T5047" s="5">
        <f t="shared" si="860"/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f t="shared" si="863"/>
        <v>0</v>
      </c>
      <c r="Z5047" s="5">
        <v>0</v>
      </c>
      <c r="AA5047" s="5">
        <v>0</v>
      </c>
      <c r="AB5047" s="5">
        <f t="shared" si="864"/>
        <v>0</v>
      </c>
      <c r="AC5047" s="5">
        <v>0</v>
      </c>
      <c r="AD5047" s="5">
        <v>0</v>
      </c>
      <c r="AE5047" s="5">
        <f t="shared" si="865"/>
        <v>0</v>
      </c>
      <c r="AF5047" s="5">
        <v>0</v>
      </c>
      <c r="AG5047" s="6"/>
      <c r="AH5047" s="5">
        <v>0</v>
      </c>
      <c r="AI5047" s="5">
        <v>0</v>
      </c>
      <c r="AJ5047" s="5">
        <v>0</v>
      </c>
      <c r="AK5047" s="5">
        <f t="shared" si="866"/>
        <v>0</v>
      </c>
      <c r="AL5047" s="5">
        <v>0</v>
      </c>
      <c r="AM5047" s="5">
        <v>1</v>
      </c>
      <c r="AN5047" s="5">
        <f t="shared" si="867"/>
        <v>1</v>
      </c>
      <c r="AO5047" s="5">
        <v>0</v>
      </c>
      <c r="AP5047" s="5">
        <v>0</v>
      </c>
      <c r="AQ5047" s="5">
        <f t="shared" si="868"/>
        <v>0</v>
      </c>
      <c r="AR5047" s="5">
        <v>0</v>
      </c>
      <c r="AS5047" s="6">
        <v>44686</v>
      </c>
      <c r="AT5047" s="5">
        <v>1</v>
      </c>
      <c r="AU5047" s="5">
        <v>0</v>
      </c>
      <c r="AV5047" t="str">
        <f t="shared" si="861"/>
        <v>N</v>
      </c>
      <c r="AW5047" t="s">
        <v>60</v>
      </c>
      <c r="AX5047" t="s">
        <v>445</v>
      </c>
      <c r="AY5047" t="s">
        <v>2637</v>
      </c>
      <c r="AZ5047" t="s">
        <v>2637</v>
      </c>
      <c r="BA5047" t="str">
        <f t="shared" si="862"/>
        <v>N</v>
      </c>
    </row>
    <row r="5048" spans="1:53">
      <c r="A5048" t="s">
        <v>436</v>
      </c>
      <c r="B5048" t="s">
        <v>54</v>
      </c>
      <c r="C5048" t="s">
        <v>89</v>
      </c>
      <c r="D5048">
        <v>2022</v>
      </c>
      <c r="F5048" t="s">
        <v>10819</v>
      </c>
      <c r="G5048" t="s">
        <v>10820</v>
      </c>
      <c r="H5048" t="s">
        <v>5071</v>
      </c>
      <c r="I5048" t="s">
        <v>10821</v>
      </c>
      <c r="J5048" t="s">
        <v>58</v>
      </c>
      <c r="K5048" t="s">
        <v>59</v>
      </c>
      <c r="L5048" s="5">
        <v>0</v>
      </c>
      <c r="M5048" s="5">
        <v>0</v>
      </c>
      <c r="N5048" s="5">
        <f t="shared" si="858"/>
        <v>0</v>
      </c>
      <c r="O5048" s="5">
        <v>0</v>
      </c>
      <c r="P5048" s="5">
        <v>0</v>
      </c>
      <c r="Q5048" s="5">
        <f t="shared" si="859"/>
        <v>0</v>
      </c>
      <c r="R5048" s="5">
        <v>0</v>
      </c>
      <c r="S5048" s="5">
        <v>0</v>
      </c>
      <c r="T5048" s="5">
        <f t="shared" si="860"/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f t="shared" si="863"/>
        <v>0</v>
      </c>
      <c r="Z5048" s="5">
        <v>0</v>
      </c>
      <c r="AA5048" s="5">
        <v>0</v>
      </c>
      <c r="AB5048" s="5">
        <f t="shared" si="864"/>
        <v>0</v>
      </c>
      <c r="AC5048" s="5">
        <v>0</v>
      </c>
      <c r="AD5048" s="5">
        <v>0</v>
      </c>
      <c r="AE5048" s="5">
        <f t="shared" si="865"/>
        <v>0</v>
      </c>
      <c r="AF5048" s="5">
        <v>0</v>
      </c>
      <c r="AG5048" s="6"/>
      <c r="AH5048" s="5">
        <v>0</v>
      </c>
      <c r="AI5048" s="5">
        <v>0</v>
      </c>
      <c r="AJ5048" s="5">
        <v>0</v>
      </c>
      <c r="AK5048" s="5">
        <f t="shared" si="866"/>
        <v>0</v>
      </c>
      <c r="AL5048" s="5">
        <v>0</v>
      </c>
      <c r="AM5048" s="5">
        <v>1</v>
      </c>
      <c r="AN5048" s="5">
        <f t="shared" si="867"/>
        <v>1</v>
      </c>
      <c r="AO5048" s="5">
        <v>0</v>
      </c>
      <c r="AP5048" s="5">
        <v>0</v>
      </c>
      <c r="AQ5048" s="5">
        <f t="shared" si="868"/>
        <v>0</v>
      </c>
      <c r="AR5048" s="5">
        <v>0</v>
      </c>
      <c r="AS5048" s="6">
        <v>44607</v>
      </c>
      <c r="AT5048" s="5">
        <v>1</v>
      </c>
      <c r="AU5048" s="5">
        <v>0</v>
      </c>
      <c r="AV5048" t="str">
        <f t="shared" si="861"/>
        <v>N</v>
      </c>
      <c r="AW5048" t="s">
        <v>60</v>
      </c>
      <c r="AX5048" t="s">
        <v>445</v>
      </c>
      <c r="AY5048" t="s">
        <v>2637</v>
      </c>
      <c r="AZ5048" t="s">
        <v>2637</v>
      </c>
      <c r="BA5048" t="str">
        <f t="shared" si="862"/>
        <v>N</v>
      </c>
    </row>
    <row r="5049" spans="1:53">
      <c r="A5049" t="s">
        <v>436</v>
      </c>
      <c r="B5049" t="s">
        <v>54</v>
      </c>
      <c r="C5049" t="s">
        <v>89</v>
      </c>
      <c r="D5049">
        <v>2022</v>
      </c>
      <c r="F5049" t="s">
        <v>10667</v>
      </c>
      <c r="G5049" t="s">
        <v>10668</v>
      </c>
      <c r="H5049" t="s">
        <v>10669</v>
      </c>
      <c r="I5049" t="s">
        <v>10670</v>
      </c>
      <c r="J5049" t="s">
        <v>58</v>
      </c>
      <c r="K5049" t="s">
        <v>59</v>
      </c>
      <c r="L5049" s="5">
        <v>0</v>
      </c>
      <c r="M5049" s="5">
        <v>0</v>
      </c>
      <c r="N5049" s="5">
        <f t="shared" si="858"/>
        <v>0</v>
      </c>
      <c r="O5049" s="5">
        <v>0</v>
      </c>
      <c r="P5049" s="5">
        <v>0</v>
      </c>
      <c r="Q5049" s="5">
        <f t="shared" si="859"/>
        <v>0</v>
      </c>
      <c r="R5049" s="5">
        <v>0</v>
      </c>
      <c r="S5049" s="5">
        <v>0</v>
      </c>
      <c r="T5049" s="5">
        <f t="shared" si="860"/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f t="shared" si="863"/>
        <v>0</v>
      </c>
      <c r="Z5049" s="5">
        <v>0</v>
      </c>
      <c r="AA5049" s="5">
        <v>0</v>
      </c>
      <c r="AB5049" s="5">
        <f t="shared" si="864"/>
        <v>0</v>
      </c>
      <c r="AC5049" s="5">
        <v>0</v>
      </c>
      <c r="AD5049" s="5">
        <v>0</v>
      </c>
      <c r="AE5049" s="5">
        <f t="shared" si="865"/>
        <v>0</v>
      </c>
      <c r="AF5049" s="5">
        <v>0</v>
      </c>
      <c r="AG5049" s="6"/>
      <c r="AH5049" s="5">
        <v>0</v>
      </c>
      <c r="AI5049" s="5">
        <v>0</v>
      </c>
      <c r="AJ5049" s="5">
        <v>0</v>
      </c>
      <c r="AK5049" s="5">
        <f t="shared" si="866"/>
        <v>0</v>
      </c>
      <c r="AL5049" s="5">
        <v>0</v>
      </c>
      <c r="AM5049" s="5">
        <v>1</v>
      </c>
      <c r="AN5049" s="5">
        <f t="shared" si="867"/>
        <v>1</v>
      </c>
      <c r="AO5049" s="5">
        <v>0</v>
      </c>
      <c r="AP5049" s="5">
        <v>0</v>
      </c>
      <c r="AQ5049" s="5">
        <f t="shared" si="868"/>
        <v>0</v>
      </c>
      <c r="AR5049" s="5">
        <v>0</v>
      </c>
      <c r="AS5049" s="6">
        <v>44574</v>
      </c>
      <c r="AT5049" s="5">
        <v>1</v>
      </c>
      <c r="AU5049" s="5">
        <v>0</v>
      </c>
      <c r="AV5049" t="str">
        <f t="shared" si="861"/>
        <v>N</v>
      </c>
      <c r="AW5049" t="s">
        <v>60</v>
      </c>
      <c r="AX5049" t="s">
        <v>445</v>
      </c>
      <c r="AY5049" t="s">
        <v>2637</v>
      </c>
      <c r="AZ5049" t="s">
        <v>2637</v>
      </c>
      <c r="BA5049" t="str">
        <f t="shared" si="862"/>
        <v>N</v>
      </c>
    </row>
    <row r="5050" spans="1:53">
      <c r="A5050" t="s">
        <v>436</v>
      </c>
      <c r="B5050" t="s">
        <v>54</v>
      </c>
      <c r="C5050" t="s">
        <v>89</v>
      </c>
      <c r="D5050">
        <v>2022</v>
      </c>
      <c r="F5050" t="s">
        <v>10532</v>
      </c>
      <c r="G5050" t="s">
        <v>10533</v>
      </c>
      <c r="H5050" t="s">
        <v>5071</v>
      </c>
      <c r="I5050" t="s">
        <v>10534</v>
      </c>
      <c r="J5050" t="s">
        <v>58</v>
      </c>
      <c r="K5050" t="s">
        <v>59</v>
      </c>
      <c r="L5050" s="5">
        <v>0</v>
      </c>
      <c r="M5050" s="5">
        <v>0</v>
      </c>
      <c r="N5050" s="5">
        <f t="shared" si="858"/>
        <v>0</v>
      </c>
      <c r="O5050" s="5">
        <v>0</v>
      </c>
      <c r="P5050" s="5">
        <v>0</v>
      </c>
      <c r="Q5050" s="5">
        <f t="shared" si="859"/>
        <v>0</v>
      </c>
      <c r="R5050" s="5">
        <v>0</v>
      </c>
      <c r="S5050" s="5">
        <v>0</v>
      </c>
      <c r="T5050" s="5">
        <f t="shared" si="860"/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f t="shared" si="863"/>
        <v>0</v>
      </c>
      <c r="Z5050" s="5">
        <v>0</v>
      </c>
      <c r="AA5050" s="5">
        <v>0</v>
      </c>
      <c r="AB5050" s="5">
        <f t="shared" si="864"/>
        <v>0</v>
      </c>
      <c r="AC5050" s="5">
        <v>0</v>
      </c>
      <c r="AD5050" s="5">
        <v>0</v>
      </c>
      <c r="AE5050" s="5">
        <f t="shared" si="865"/>
        <v>0</v>
      </c>
      <c r="AF5050" s="5">
        <v>0</v>
      </c>
      <c r="AG5050" s="6"/>
      <c r="AH5050" s="5">
        <v>0</v>
      </c>
      <c r="AI5050" s="5">
        <v>0</v>
      </c>
      <c r="AJ5050" s="5">
        <v>0</v>
      </c>
      <c r="AK5050" s="5">
        <f t="shared" si="866"/>
        <v>0</v>
      </c>
      <c r="AL5050" s="5">
        <v>0</v>
      </c>
      <c r="AM5050" s="5">
        <v>1</v>
      </c>
      <c r="AN5050" s="5">
        <f t="shared" si="867"/>
        <v>1</v>
      </c>
      <c r="AO5050" s="5">
        <v>0</v>
      </c>
      <c r="AP5050" s="5">
        <v>0</v>
      </c>
      <c r="AQ5050" s="5">
        <f t="shared" si="868"/>
        <v>0</v>
      </c>
      <c r="AR5050" s="5">
        <v>0</v>
      </c>
      <c r="AS5050" s="6">
        <v>44909</v>
      </c>
      <c r="AT5050" s="5">
        <v>1</v>
      </c>
      <c r="AU5050" s="5">
        <v>0</v>
      </c>
      <c r="AV5050" t="str">
        <f t="shared" si="861"/>
        <v>N</v>
      </c>
      <c r="AW5050" t="s">
        <v>60</v>
      </c>
      <c r="AX5050" t="s">
        <v>445</v>
      </c>
      <c r="AY5050" t="s">
        <v>2637</v>
      </c>
      <c r="AZ5050" t="s">
        <v>2637</v>
      </c>
      <c r="BA5050" t="str">
        <f t="shared" si="862"/>
        <v>N</v>
      </c>
    </row>
    <row r="5051" spans="1:53">
      <c r="A5051" t="s">
        <v>436</v>
      </c>
      <c r="B5051" t="s">
        <v>54</v>
      </c>
      <c r="C5051" t="s">
        <v>89</v>
      </c>
      <c r="D5051">
        <v>2022</v>
      </c>
      <c r="F5051" t="s">
        <v>6390</v>
      </c>
      <c r="G5051" t="s">
        <v>6391</v>
      </c>
      <c r="H5051" t="s">
        <v>2754</v>
      </c>
      <c r="I5051" t="s">
        <v>10709</v>
      </c>
      <c r="J5051" t="s">
        <v>58</v>
      </c>
      <c r="K5051" t="s">
        <v>59</v>
      </c>
      <c r="L5051" s="5">
        <v>0</v>
      </c>
      <c r="M5051" s="5">
        <v>0</v>
      </c>
      <c r="N5051" s="5">
        <f t="shared" si="858"/>
        <v>0</v>
      </c>
      <c r="O5051" s="5">
        <v>0</v>
      </c>
      <c r="P5051" s="5">
        <v>0</v>
      </c>
      <c r="Q5051" s="5">
        <f t="shared" si="859"/>
        <v>0</v>
      </c>
      <c r="R5051" s="5">
        <v>0</v>
      </c>
      <c r="S5051" s="5">
        <v>0</v>
      </c>
      <c r="T5051" s="5">
        <f t="shared" si="860"/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f t="shared" si="863"/>
        <v>0</v>
      </c>
      <c r="Z5051" s="5">
        <v>0</v>
      </c>
      <c r="AA5051" s="5">
        <v>0</v>
      </c>
      <c r="AB5051" s="5">
        <f t="shared" si="864"/>
        <v>0</v>
      </c>
      <c r="AC5051" s="5">
        <v>0</v>
      </c>
      <c r="AD5051" s="5">
        <v>0</v>
      </c>
      <c r="AE5051" s="5">
        <f t="shared" si="865"/>
        <v>0</v>
      </c>
      <c r="AF5051" s="5">
        <v>0</v>
      </c>
      <c r="AG5051" s="6"/>
      <c r="AH5051" s="5">
        <v>0</v>
      </c>
      <c r="AI5051" s="5">
        <v>0</v>
      </c>
      <c r="AJ5051" s="5">
        <v>0</v>
      </c>
      <c r="AK5051" s="5">
        <f t="shared" si="866"/>
        <v>0</v>
      </c>
      <c r="AL5051" s="5">
        <v>0</v>
      </c>
      <c r="AM5051" s="5">
        <v>1</v>
      </c>
      <c r="AN5051" s="5">
        <f t="shared" si="867"/>
        <v>1</v>
      </c>
      <c r="AO5051" s="5">
        <v>0</v>
      </c>
      <c r="AP5051" s="5">
        <v>0</v>
      </c>
      <c r="AQ5051" s="5">
        <f t="shared" si="868"/>
        <v>0</v>
      </c>
      <c r="AR5051" s="5">
        <v>0</v>
      </c>
      <c r="AS5051" s="6">
        <v>44672</v>
      </c>
      <c r="AT5051" s="5">
        <v>1</v>
      </c>
      <c r="AU5051" s="5">
        <v>0</v>
      </c>
      <c r="AV5051" t="str">
        <f t="shared" si="861"/>
        <v>N</v>
      </c>
      <c r="AW5051" t="s">
        <v>60</v>
      </c>
      <c r="AX5051" t="s">
        <v>445</v>
      </c>
      <c r="AY5051" t="s">
        <v>2637</v>
      </c>
      <c r="AZ5051" t="s">
        <v>2637</v>
      </c>
      <c r="BA5051" t="str">
        <f t="shared" si="862"/>
        <v>N</v>
      </c>
    </row>
    <row r="5052" spans="1:53">
      <c r="A5052" t="s">
        <v>436</v>
      </c>
      <c r="B5052" t="s">
        <v>54</v>
      </c>
      <c r="C5052" t="s">
        <v>89</v>
      </c>
      <c r="D5052">
        <v>2022</v>
      </c>
      <c r="F5052" t="s">
        <v>7150</v>
      </c>
      <c r="G5052" t="s">
        <v>11660</v>
      </c>
      <c r="H5052" t="s">
        <v>5050</v>
      </c>
      <c r="I5052" t="s">
        <v>7152</v>
      </c>
      <c r="J5052" t="s">
        <v>58</v>
      </c>
      <c r="K5052" t="s">
        <v>59</v>
      </c>
      <c r="L5052" s="5">
        <v>0</v>
      </c>
      <c r="M5052" s="5">
        <v>0</v>
      </c>
      <c r="N5052" s="5">
        <f t="shared" si="858"/>
        <v>0</v>
      </c>
      <c r="O5052" s="5">
        <v>0</v>
      </c>
      <c r="P5052" s="5">
        <v>0</v>
      </c>
      <c r="Q5052" s="5">
        <f t="shared" si="859"/>
        <v>0</v>
      </c>
      <c r="R5052" s="5">
        <v>0</v>
      </c>
      <c r="S5052" s="5">
        <v>0</v>
      </c>
      <c r="T5052" s="5">
        <f t="shared" si="860"/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f t="shared" si="863"/>
        <v>0</v>
      </c>
      <c r="Z5052" s="5">
        <v>0</v>
      </c>
      <c r="AA5052" s="5">
        <v>0</v>
      </c>
      <c r="AB5052" s="5">
        <f t="shared" si="864"/>
        <v>0</v>
      </c>
      <c r="AC5052" s="5">
        <v>0</v>
      </c>
      <c r="AD5052" s="5">
        <v>0</v>
      </c>
      <c r="AE5052" s="5">
        <f t="shared" si="865"/>
        <v>0</v>
      </c>
      <c r="AF5052" s="5">
        <v>0</v>
      </c>
      <c r="AG5052" s="6"/>
      <c r="AH5052" s="5">
        <v>0</v>
      </c>
      <c r="AI5052" s="5">
        <v>0</v>
      </c>
      <c r="AJ5052" s="5">
        <v>0</v>
      </c>
      <c r="AK5052" s="5">
        <f t="shared" si="866"/>
        <v>0</v>
      </c>
      <c r="AL5052" s="5">
        <v>0</v>
      </c>
      <c r="AM5052" s="5">
        <v>1</v>
      </c>
      <c r="AN5052" s="5">
        <f t="shared" si="867"/>
        <v>1</v>
      </c>
      <c r="AO5052" s="5">
        <v>0</v>
      </c>
      <c r="AP5052" s="5">
        <v>0</v>
      </c>
      <c r="AQ5052" s="5">
        <f t="shared" si="868"/>
        <v>0</v>
      </c>
      <c r="AR5052" s="5">
        <v>0</v>
      </c>
      <c r="AS5052" s="6">
        <v>44574</v>
      </c>
      <c r="AT5052" s="5">
        <v>1</v>
      </c>
      <c r="AU5052" s="5">
        <v>0</v>
      </c>
      <c r="AV5052" t="str">
        <f t="shared" si="861"/>
        <v>N</v>
      </c>
      <c r="AW5052" t="s">
        <v>60</v>
      </c>
      <c r="AX5052" t="s">
        <v>445</v>
      </c>
      <c r="AY5052" t="s">
        <v>2637</v>
      </c>
      <c r="AZ5052" t="s">
        <v>2637</v>
      </c>
      <c r="BA5052" t="str">
        <f t="shared" si="862"/>
        <v>N</v>
      </c>
    </row>
    <row r="5053" spans="1:53">
      <c r="A5053" t="s">
        <v>436</v>
      </c>
      <c r="B5053" t="s">
        <v>54</v>
      </c>
      <c r="C5053" t="s">
        <v>89</v>
      </c>
      <c r="D5053">
        <v>2022</v>
      </c>
      <c r="F5053" t="s">
        <v>10825</v>
      </c>
      <c r="G5053" t="s">
        <v>10826</v>
      </c>
      <c r="H5053" t="s">
        <v>2720</v>
      </c>
      <c r="I5053" t="s">
        <v>10827</v>
      </c>
      <c r="J5053" t="s">
        <v>58</v>
      </c>
      <c r="K5053" t="s">
        <v>59</v>
      </c>
      <c r="L5053" s="5">
        <v>0</v>
      </c>
      <c r="M5053" s="5">
        <v>0</v>
      </c>
      <c r="N5053" s="5">
        <f t="shared" si="858"/>
        <v>0</v>
      </c>
      <c r="O5053" s="5">
        <v>0</v>
      </c>
      <c r="P5053" s="5">
        <v>0</v>
      </c>
      <c r="Q5053" s="5">
        <f t="shared" si="859"/>
        <v>0</v>
      </c>
      <c r="R5053" s="5">
        <v>0</v>
      </c>
      <c r="S5053" s="5">
        <v>0</v>
      </c>
      <c r="T5053" s="5">
        <f t="shared" si="860"/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f t="shared" si="863"/>
        <v>0</v>
      </c>
      <c r="Z5053" s="5">
        <v>0</v>
      </c>
      <c r="AA5053" s="5">
        <v>0</v>
      </c>
      <c r="AB5053" s="5">
        <f t="shared" si="864"/>
        <v>0</v>
      </c>
      <c r="AC5053" s="5">
        <v>0</v>
      </c>
      <c r="AD5053" s="5">
        <v>0</v>
      </c>
      <c r="AE5053" s="5">
        <f t="shared" si="865"/>
        <v>0</v>
      </c>
      <c r="AF5053" s="5">
        <v>0</v>
      </c>
      <c r="AG5053" s="6"/>
      <c r="AH5053" s="5">
        <v>0</v>
      </c>
      <c r="AI5053" s="5">
        <v>0</v>
      </c>
      <c r="AJ5053" s="5">
        <v>0</v>
      </c>
      <c r="AK5053" s="5">
        <f t="shared" si="866"/>
        <v>0</v>
      </c>
      <c r="AL5053" s="5">
        <v>0</v>
      </c>
      <c r="AM5053" s="5">
        <v>1</v>
      </c>
      <c r="AN5053" s="5">
        <f t="shared" si="867"/>
        <v>1</v>
      </c>
      <c r="AO5053" s="5">
        <v>0</v>
      </c>
      <c r="AP5053" s="5">
        <v>0</v>
      </c>
      <c r="AQ5053" s="5">
        <f t="shared" si="868"/>
        <v>0</v>
      </c>
      <c r="AR5053" s="5">
        <v>0</v>
      </c>
      <c r="AS5053" s="6">
        <v>44690</v>
      </c>
      <c r="AT5053" s="5">
        <v>1</v>
      </c>
      <c r="AU5053" s="5">
        <v>0</v>
      </c>
      <c r="AV5053" t="str">
        <f t="shared" si="861"/>
        <v>N</v>
      </c>
      <c r="AW5053" t="s">
        <v>60</v>
      </c>
      <c r="AX5053" t="s">
        <v>445</v>
      </c>
      <c r="AY5053" t="s">
        <v>2637</v>
      </c>
      <c r="AZ5053" t="s">
        <v>2637</v>
      </c>
      <c r="BA5053" t="str">
        <f t="shared" si="862"/>
        <v>N</v>
      </c>
    </row>
    <row r="5054" spans="1:53">
      <c r="A5054" t="s">
        <v>436</v>
      </c>
      <c r="B5054" t="s">
        <v>54</v>
      </c>
      <c r="C5054" t="s">
        <v>89</v>
      </c>
      <c r="D5054">
        <v>2022</v>
      </c>
      <c r="F5054" t="s">
        <v>10312</v>
      </c>
      <c r="G5054" t="s">
        <v>10313</v>
      </c>
      <c r="H5054" t="s">
        <v>5071</v>
      </c>
      <c r="I5054" t="s">
        <v>10314</v>
      </c>
      <c r="J5054" t="s">
        <v>58</v>
      </c>
      <c r="K5054" t="s">
        <v>59</v>
      </c>
      <c r="L5054" s="5">
        <v>0</v>
      </c>
      <c r="M5054" s="5">
        <v>0</v>
      </c>
      <c r="N5054" s="5">
        <f t="shared" si="858"/>
        <v>0</v>
      </c>
      <c r="O5054" s="5">
        <v>0</v>
      </c>
      <c r="P5054" s="5">
        <v>0</v>
      </c>
      <c r="Q5054" s="5">
        <f t="shared" si="859"/>
        <v>0</v>
      </c>
      <c r="R5054" s="5">
        <v>0</v>
      </c>
      <c r="S5054" s="5">
        <v>0</v>
      </c>
      <c r="T5054" s="5">
        <f t="shared" si="860"/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f t="shared" si="863"/>
        <v>0</v>
      </c>
      <c r="Z5054" s="5">
        <v>0</v>
      </c>
      <c r="AA5054" s="5">
        <v>0</v>
      </c>
      <c r="AB5054" s="5">
        <f t="shared" si="864"/>
        <v>0</v>
      </c>
      <c r="AC5054" s="5">
        <v>0</v>
      </c>
      <c r="AD5054" s="5">
        <v>0</v>
      </c>
      <c r="AE5054" s="5">
        <f t="shared" si="865"/>
        <v>0</v>
      </c>
      <c r="AF5054" s="5">
        <v>0</v>
      </c>
      <c r="AG5054" s="6"/>
      <c r="AH5054" s="5">
        <v>0</v>
      </c>
      <c r="AI5054" s="5">
        <v>0</v>
      </c>
      <c r="AJ5054" s="5">
        <v>0</v>
      </c>
      <c r="AK5054" s="5">
        <f t="shared" si="866"/>
        <v>0</v>
      </c>
      <c r="AL5054" s="5">
        <v>0</v>
      </c>
      <c r="AM5054" s="5">
        <v>1</v>
      </c>
      <c r="AN5054" s="5">
        <f t="shared" si="867"/>
        <v>1</v>
      </c>
      <c r="AO5054" s="5">
        <v>0</v>
      </c>
      <c r="AP5054" s="5">
        <v>0</v>
      </c>
      <c r="AQ5054" s="5">
        <f t="shared" si="868"/>
        <v>0</v>
      </c>
      <c r="AR5054" s="5">
        <v>0</v>
      </c>
      <c r="AS5054" s="6">
        <v>44669</v>
      </c>
      <c r="AT5054" s="5">
        <v>1</v>
      </c>
      <c r="AU5054" s="5">
        <v>0</v>
      </c>
      <c r="AV5054" t="str">
        <f t="shared" si="861"/>
        <v>N</v>
      </c>
      <c r="AW5054" t="s">
        <v>60</v>
      </c>
      <c r="AX5054" t="s">
        <v>445</v>
      </c>
      <c r="AY5054" t="s">
        <v>2637</v>
      </c>
      <c r="AZ5054" t="s">
        <v>2637</v>
      </c>
      <c r="BA5054" t="str">
        <f t="shared" si="862"/>
        <v>N</v>
      </c>
    </row>
    <row r="5055" spans="1:53">
      <c r="A5055" t="s">
        <v>436</v>
      </c>
      <c r="B5055" t="s">
        <v>54</v>
      </c>
      <c r="C5055" t="s">
        <v>89</v>
      </c>
      <c r="D5055">
        <v>2022</v>
      </c>
      <c r="F5055" t="s">
        <v>6637</v>
      </c>
      <c r="G5055" t="s">
        <v>6638</v>
      </c>
      <c r="H5055" t="s">
        <v>2754</v>
      </c>
      <c r="I5055" t="s">
        <v>6639</v>
      </c>
      <c r="J5055" t="s">
        <v>58</v>
      </c>
      <c r="K5055" t="s">
        <v>59</v>
      </c>
      <c r="L5055" s="5">
        <v>0</v>
      </c>
      <c r="M5055" s="5">
        <v>0</v>
      </c>
      <c r="N5055" s="5">
        <f t="shared" si="858"/>
        <v>0</v>
      </c>
      <c r="O5055" s="5">
        <v>0</v>
      </c>
      <c r="P5055" s="5">
        <v>0</v>
      </c>
      <c r="Q5055" s="5">
        <f t="shared" si="859"/>
        <v>0</v>
      </c>
      <c r="R5055" s="5">
        <v>0</v>
      </c>
      <c r="S5055" s="5">
        <v>0</v>
      </c>
      <c r="T5055" s="5">
        <f t="shared" si="860"/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f t="shared" si="863"/>
        <v>0</v>
      </c>
      <c r="Z5055" s="5">
        <v>0</v>
      </c>
      <c r="AA5055" s="5">
        <v>0</v>
      </c>
      <c r="AB5055" s="5">
        <f t="shared" si="864"/>
        <v>0</v>
      </c>
      <c r="AC5055" s="5">
        <v>0</v>
      </c>
      <c r="AD5055" s="5">
        <v>0</v>
      </c>
      <c r="AE5055" s="5">
        <f t="shared" si="865"/>
        <v>0</v>
      </c>
      <c r="AF5055" s="5">
        <v>0</v>
      </c>
      <c r="AG5055" s="6"/>
      <c r="AH5055" s="5">
        <v>0</v>
      </c>
      <c r="AI5055" s="5">
        <v>0</v>
      </c>
      <c r="AJ5055" s="5">
        <v>0</v>
      </c>
      <c r="AK5055" s="5">
        <f t="shared" si="866"/>
        <v>0</v>
      </c>
      <c r="AL5055" s="5">
        <v>0</v>
      </c>
      <c r="AM5055" s="5">
        <v>1</v>
      </c>
      <c r="AN5055" s="5">
        <f t="shared" si="867"/>
        <v>1</v>
      </c>
      <c r="AO5055" s="5">
        <v>0</v>
      </c>
      <c r="AP5055" s="5">
        <v>0</v>
      </c>
      <c r="AQ5055" s="5">
        <f t="shared" si="868"/>
        <v>0</v>
      </c>
      <c r="AR5055" s="5">
        <v>0</v>
      </c>
      <c r="AS5055" s="6">
        <v>44846</v>
      </c>
      <c r="AT5055" s="5">
        <v>1</v>
      </c>
      <c r="AU5055" s="5">
        <v>0</v>
      </c>
      <c r="AV5055" t="str">
        <f t="shared" si="861"/>
        <v>N</v>
      </c>
      <c r="AW5055" t="s">
        <v>60</v>
      </c>
      <c r="AX5055" t="s">
        <v>445</v>
      </c>
      <c r="AY5055" t="s">
        <v>2637</v>
      </c>
      <c r="AZ5055" t="s">
        <v>2637</v>
      </c>
      <c r="BA5055" t="str">
        <f t="shared" si="862"/>
        <v>N</v>
      </c>
    </row>
    <row r="5056" spans="1:53">
      <c r="A5056" t="s">
        <v>436</v>
      </c>
      <c r="B5056" t="s">
        <v>54</v>
      </c>
      <c r="C5056" t="s">
        <v>89</v>
      </c>
      <c r="D5056">
        <v>2022</v>
      </c>
      <c r="F5056" t="s">
        <v>10658</v>
      </c>
      <c r="G5056" t="s">
        <v>10659</v>
      </c>
      <c r="H5056" t="s">
        <v>2754</v>
      </c>
      <c r="I5056" t="s">
        <v>10660</v>
      </c>
      <c r="J5056" t="s">
        <v>58</v>
      </c>
      <c r="K5056" t="s">
        <v>59</v>
      </c>
      <c r="L5056" s="5">
        <v>0</v>
      </c>
      <c r="M5056" s="5">
        <v>0</v>
      </c>
      <c r="N5056" s="5">
        <f t="shared" si="858"/>
        <v>0</v>
      </c>
      <c r="O5056" s="5">
        <v>0</v>
      </c>
      <c r="P5056" s="5">
        <v>0</v>
      </c>
      <c r="Q5056" s="5">
        <f t="shared" si="859"/>
        <v>0</v>
      </c>
      <c r="R5056" s="5">
        <v>0</v>
      </c>
      <c r="S5056" s="5">
        <v>0</v>
      </c>
      <c r="T5056" s="5">
        <f t="shared" si="860"/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f t="shared" si="863"/>
        <v>0</v>
      </c>
      <c r="Z5056" s="5">
        <v>0</v>
      </c>
      <c r="AA5056" s="5">
        <v>0</v>
      </c>
      <c r="AB5056" s="5">
        <f t="shared" si="864"/>
        <v>0</v>
      </c>
      <c r="AC5056" s="5">
        <v>0</v>
      </c>
      <c r="AD5056" s="5">
        <v>0</v>
      </c>
      <c r="AE5056" s="5">
        <f t="shared" si="865"/>
        <v>0</v>
      </c>
      <c r="AF5056" s="5">
        <v>0</v>
      </c>
      <c r="AG5056" s="6"/>
      <c r="AH5056" s="5">
        <v>0</v>
      </c>
      <c r="AI5056" s="5">
        <v>0</v>
      </c>
      <c r="AJ5056" s="5">
        <v>0</v>
      </c>
      <c r="AK5056" s="5">
        <f t="shared" si="866"/>
        <v>0</v>
      </c>
      <c r="AL5056" s="5">
        <v>0</v>
      </c>
      <c r="AM5056" s="5">
        <v>1</v>
      </c>
      <c r="AN5056" s="5">
        <f t="shared" si="867"/>
        <v>1</v>
      </c>
      <c r="AO5056" s="5">
        <v>0</v>
      </c>
      <c r="AP5056" s="5">
        <v>0</v>
      </c>
      <c r="AQ5056" s="5">
        <f t="shared" si="868"/>
        <v>0</v>
      </c>
      <c r="AR5056" s="5">
        <v>0</v>
      </c>
      <c r="AS5056" s="6">
        <v>44769</v>
      </c>
      <c r="AT5056" s="5">
        <v>1</v>
      </c>
      <c r="AU5056" s="5">
        <v>0</v>
      </c>
      <c r="AV5056" t="str">
        <f t="shared" si="861"/>
        <v>N</v>
      </c>
      <c r="AW5056" t="s">
        <v>60</v>
      </c>
      <c r="AX5056" t="s">
        <v>445</v>
      </c>
      <c r="AY5056" t="s">
        <v>2637</v>
      </c>
      <c r="AZ5056" t="s">
        <v>2637</v>
      </c>
      <c r="BA5056" t="str">
        <f t="shared" si="862"/>
        <v>N</v>
      </c>
    </row>
    <row r="5057" spans="1:53">
      <c r="A5057" t="s">
        <v>436</v>
      </c>
      <c r="B5057" t="s">
        <v>54</v>
      </c>
      <c r="C5057" t="s">
        <v>89</v>
      </c>
      <c r="D5057">
        <v>2022</v>
      </c>
      <c r="F5057" t="s">
        <v>10766</v>
      </c>
      <c r="G5057" t="s">
        <v>10767</v>
      </c>
      <c r="H5057" t="s">
        <v>10768</v>
      </c>
      <c r="I5057" t="s">
        <v>10769</v>
      </c>
      <c r="J5057" t="s">
        <v>58</v>
      </c>
      <c r="K5057" t="s">
        <v>59</v>
      </c>
      <c r="L5057" s="5">
        <v>0</v>
      </c>
      <c r="M5057" s="5">
        <v>0</v>
      </c>
      <c r="N5057" s="5">
        <f t="shared" si="858"/>
        <v>0</v>
      </c>
      <c r="O5057" s="5">
        <v>0</v>
      </c>
      <c r="P5057" s="5">
        <v>0</v>
      </c>
      <c r="Q5057" s="5">
        <f t="shared" si="859"/>
        <v>0</v>
      </c>
      <c r="R5057" s="5">
        <v>0</v>
      </c>
      <c r="S5057" s="5">
        <v>0</v>
      </c>
      <c r="T5057" s="5">
        <f t="shared" si="860"/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f t="shared" si="863"/>
        <v>0</v>
      </c>
      <c r="Z5057" s="5">
        <v>0</v>
      </c>
      <c r="AA5057" s="5">
        <v>0</v>
      </c>
      <c r="AB5057" s="5">
        <f t="shared" si="864"/>
        <v>0</v>
      </c>
      <c r="AC5057" s="5">
        <v>0</v>
      </c>
      <c r="AD5057" s="5">
        <v>0</v>
      </c>
      <c r="AE5057" s="5">
        <f t="shared" si="865"/>
        <v>0</v>
      </c>
      <c r="AF5057" s="5">
        <v>0</v>
      </c>
      <c r="AG5057" s="6"/>
      <c r="AH5057" s="5">
        <v>0</v>
      </c>
      <c r="AI5057" s="5">
        <v>0</v>
      </c>
      <c r="AJ5057" s="5">
        <v>0</v>
      </c>
      <c r="AK5057" s="5">
        <f t="shared" si="866"/>
        <v>0</v>
      </c>
      <c r="AL5057" s="5">
        <v>0</v>
      </c>
      <c r="AM5057" s="5">
        <v>1</v>
      </c>
      <c r="AN5057" s="5">
        <f t="shared" si="867"/>
        <v>1</v>
      </c>
      <c r="AO5057" s="5">
        <v>0</v>
      </c>
      <c r="AP5057" s="5">
        <v>0</v>
      </c>
      <c r="AQ5057" s="5">
        <f t="shared" si="868"/>
        <v>0</v>
      </c>
      <c r="AR5057" s="5">
        <v>0</v>
      </c>
      <c r="AS5057" s="6">
        <v>44650</v>
      </c>
      <c r="AT5057" s="5">
        <v>1</v>
      </c>
      <c r="AU5057" s="5">
        <v>0</v>
      </c>
      <c r="AV5057" t="str">
        <f t="shared" si="861"/>
        <v>N</v>
      </c>
      <c r="AW5057" t="s">
        <v>60</v>
      </c>
      <c r="AX5057" t="s">
        <v>445</v>
      </c>
      <c r="AY5057" t="s">
        <v>2637</v>
      </c>
      <c r="AZ5057" t="s">
        <v>2637</v>
      </c>
      <c r="BA5057" t="str">
        <f t="shared" si="862"/>
        <v>N</v>
      </c>
    </row>
    <row r="5058" spans="1:53">
      <c r="A5058" t="s">
        <v>436</v>
      </c>
      <c r="B5058" t="s">
        <v>54</v>
      </c>
      <c r="C5058" t="s">
        <v>89</v>
      </c>
      <c r="D5058">
        <v>2022</v>
      </c>
      <c r="F5058" t="s">
        <v>10608</v>
      </c>
      <c r="G5058" t="s">
        <v>10609</v>
      </c>
      <c r="H5058" t="s">
        <v>10610</v>
      </c>
      <c r="I5058" t="s">
        <v>10611</v>
      </c>
      <c r="J5058" t="s">
        <v>58</v>
      </c>
      <c r="K5058" t="s">
        <v>59</v>
      </c>
      <c r="L5058" s="5">
        <v>0</v>
      </c>
      <c r="M5058" s="5">
        <v>0</v>
      </c>
      <c r="N5058" s="5">
        <f t="shared" ref="N5058:N5121" si="869">L5058+M5058</f>
        <v>0</v>
      </c>
      <c r="O5058" s="5">
        <v>0</v>
      </c>
      <c r="P5058" s="5">
        <v>0</v>
      </c>
      <c r="Q5058" s="5">
        <f t="shared" ref="Q5058:Q5121" si="870">O5058+P5058</f>
        <v>0</v>
      </c>
      <c r="R5058" s="5">
        <v>0</v>
      </c>
      <c r="S5058" s="5">
        <v>0</v>
      </c>
      <c r="T5058" s="5">
        <f t="shared" ref="T5058:T5121" si="871">R5058+S5058</f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f t="shared" si="863"/>
        <v>0</v>
      </c>
      <c r="Z5058" s="5">
        <v>0</v>
      </c>
      <c r="AA5058" s="5">
        <v>0</v>
      </c>
      <c r="AB5058" s="5">
        <f t="shared" si="864"/>
        <v>0</v>
      </c>
      <c r="AC5058" s="5">
        <v>0</v>
      </c>
      <c r="AD5058" s="5">
        <v>0</v>
      </c>
      <c r="AE5058" s="5">
        <f t="shared" si="865"/>
        <v>0</v>
      </c>
      <c r="AF5058" s="5">
        <v>0</v>
      </c>
      <c r="AG5058" s="6"/>
      <c r="AH5058" s="5">
        <v>0</v>
      </c>
      <c r="AI5058" s="5">
        <v>0</v>
      </c>
      <c r="AJ5058" s="5">
        <v>0</v>
      </c>
      <c r="AK5058" s="5">
        <f t="shared" si="866"/>
        <v>0</v>
      </c>
      <c r="AL5058" s="5">
        <v>0</v>
      </c>
      <c r="AM5058" s="5">
        <v>1</v>
      </c>
      <c r="AN5058" s="5">
        <f t="shared" si="867"/>
        <v>1</v>
      </c>
      <c r="AO5058" s="5">
        <v>0</v>
      </c>
      <c r="AP5058" s="5">
        <v>0</v>
      </c>
      <c r="AQ5058" s="5">
        <f t="shared" si="868"/>
        <v>0</v>
      </c>
      <c r="AR5058" s="5">
        <v>0</v>
      </c>
      <c r="AS5058" s="6">
        <v>44621</v>
      </c>
      <c r="AT5058" s="5">
        <v>1</v>
      </c>
      <c r="AU5058" s="5">
        <v>0</v>
      </c>
      <c r="AV5058" t="str">
        <f t="shared" ref="AV5058:AV5121" si="872">IF(AU5058 &gt; 0, "Y", "N")</f>
        <v>N</v>
      </c>
      <c r="AW5058" t="s">
        <v>60</v>
      </c>
      <c r="AX5058" t="s">
        <v>445</v>
      </c>
      <c r="AY5058" t="s">
        <v>2637</v>
      </c>
      <c r="AZ5058" t="s">
        <v>2637</v>
      </c>
      <c r="BA5058" t="str">
        <f t="shared" ref="BA5058:BA5121" si="873">IF(OR(L5058&gt;0, O5058&gt;0, R5058&gt;0, W5058&gt;0, Z5058&gt;0, AC5058&gt;0, AI5058&gt;0, AL5058&gt;0, AO5058&gt;0, M5058&gt;0), "Y", "N")</f>
        <v>N</v>
      </c>
    </row>
    <row r="5059" spans="1:53">
      <c r="A5059" t="s">
        <v>436</v>
      </c>
      <c r="B5059" t="s">
        <v>54</v>
      </c>
      <c r="C5059" t="s">
        <v>89</v>
      </c>
      <c r="D5059">
        <v>2022</v>
      </c>
      <c r="F5059" t="s">
        <v>10777</v>
      </c>
      <c r="G5059" t="s">
        <v>10778</v>
      </c>
      <c r="H5059" t="s">
        <v>2754</v>
      </c>
      <c r="I5059" t="s">
        <v>10779</v>
      </c>
      <c r="J5059" t="s">
        <v>58</v>
      </c>
      <c r="K5059" t="s">
        <v>59</v>
      </c>
      <c r="L5059" s="5">
        <v>0</v>
      </c>
      <c r="M5059" s="5">
        <v>0</v>
      </c>
      <c r="N5059" s="5">
        <f t="shared" si="869"/>
        <v>0</v>
      </c>
      <c r="O5059" s="5">
        <v>0</v>
      </c>
      <c r="P5059" s="5">
        <v>0</v>
      </c>
      <c r="Q5059" s="5">
        <f t="shared" si="870"/>
        <v>0</v>
      </c>
      <c r="R5059" s="5">
        <v>0</v>
      </c>
      <c r="S5059" s="5">
        <v>0</v>
      </c>
      <c r="T5059" s="5">
        <f t="shared" si="871"/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f t="shared" ref="Y5059:Y5122" si="874">W5059+X5059</f>
        <v>0</v>
      </c>
      <c r="Z5059" s="5">
        <v>0</v>
      </c>
      <c r="AA5059" s="5">
        <v>0</v>
      </c>
      <c r="AB5059" s="5">
        <f t="shared" ref="AB5059:AB5122" si="875">SUM(Z5059:AA5059)</f>
        <v>0</v>
      </c>
      <c r="AC5059" s="5">
        <v>0</v>
      </c>
      <c r="AD5059" s="5">
        <v>0</v>
      </c>
      <c r="AE5059" s="5">
        <f t="shared" ref="AE5059:AE5122" si="876">SUM(AC5059:AD5059)</f>
        <v>0</v>
      </c>
      <c r="AF5059" s="5">
        <v>0</v>
      </c>
      <c r="AG5059" s="6"/>
      <c r="AH5059" s="5">
        <v>0</v>
      </c>
      <c r="AI5059" s="5">
        <v>0</v>
      </c>
      <c r="AJ5059" s="5">
        <v>0</v>
      </c>
      <c r="AK5059" s="5">
        <f t="shared" ref="AK5059:AK5122" si="877">SUM(AI5059:AJ5059)</f>
        <v>0</v>
      </c>
      <c r="AL5059" s="5">
        <v>0</v>
      </c>
      <c r="AM5059" s="5">
        <v>1</v>
      </c>
      <c r="AN5059" s="5">
        <f t="shared" ref="AN5059:AN5122" si="878">SUM(AL5059:AM5059)</f>
        <v>1</v>
      </c>
      <c r="AO5059" s="5">
        <v>0</v>
      </c>
      <c r="AP5059" s="5">
        <v>0</v>
      </c>
      <c r="AQ5059" s="5">
        <f t="shared" ref="AQ5059:AQ5122" si="879">SUM(AO5059:AP5059)</f>
        <v>0</v>
      </c>
      <c r="AR5059" s="5">
        <v>0</v>
      </c>
      <c r="AS5059" s="6">
        <v>44680</v>
      </c>
      <c r="AT5059" s="5">
        <v>1</v>
      </c>
      <c r="AU5059" s="5">
        <v>0</v>
      </c>
      <c r="AV5059" t="str">
        <f t="shared" si="872"/>
        <v>N</v>
      </c>
      <c r="AW5059" t="s">
        <v>60</v>
      </c>
      <c r="AX5059" t="s">
        <v>445</v>
      </c>
      <c r="AY5059" t="s">
        <v>2637</v>
      </c>
      <c r="AZ5059" t="s">
        <v>2637</v>
      </c>
      <c r="BA5059" t="str">
        <f t="shared" si="873"/>
        <v>N</v>
      </c>
    </row>
    <row r="5060" spans="1:53">
      <c r="A5060" t="s">
        <v>436</v>
      </c>
      <c r="B5060" t="s">
        <v>54</v>
      </c>
      <c r="C5060" t="s">
        <v>89</v>
      </c>
      <c r="D5060">
        <v>2022</v>
      </c>
      <c r="F5060" t="s">
        <v>7051</v>
      </c>
      <c r="G5060" t="s">
        <v>7052</v>
      </c>
      <c r="H5060" t="s">
        <v>7053</v>
      </c>
      <c r="I5060" t="s">
        <v>7054</v>
      </c>
      <c r="J5060" t="s">
        <v>58</v>
      </c>
      <c r="K5060" t="s">
        <v>59</v>
      </c>
      <c r="L5060" s="5">
        <v>0</v>
      </c>
      <c r="M5060" s="5">
        <v>0</v>
      </c>
      <c r="N5060" s="5">
        <f t="shared" si="869"/>
        <v>0</v>
      </c>
      <c r="O5060" s="5">
        <v>0</v>
      </c>
      <c r="P5060" s="5">
        <v>0</v>
      </c>
      <c r="Q5060" s="5">
        <f t="shared" si="870"/>
        <v>0</v>
      </c>
      <c r="R5060" s="5">
        <v>0</v>
      </c>
      <c r="S5060" s="5">
        <v>0</v>
      </c>
      <c r="T5060" s="5">
        <f t="shared" si="871"/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f t="shared" si="874"/>
        <v>0</v>
      </c>
      <c r="Z5060" s="5">
        <v>0</v>
      </c>
      <c r="AA5060" s="5">
        <v>0</v>
      </c>
      <c r="AB5060" s="5">
        <f t="shared" si="875"/>
        <v>0</v>
      </c>
      <c r="AC5060" s="5">
        <v>0</v>
      </c>
      <c r="AD5060" s="5">
        <v>0</v>
      </c>
      <c r="AE5060" s="5">
        <f t="shared" si="876"/>
        <v>0</v>
      </c>
      <c r="AF5060" s="5">
        <v>0</v>
      </c>
      <c r="AG5060" s="6"/>
      <c r="AH5060" s="5">
        <v>0</v>
      </c>
      <c r="AI5060" s="5">
        <v>0</v>
      </c>
      <c r="AJ5060" s="5">
        <v>0</v>
      </c>
      <c r="AK5060" s="5">
        <f t="shared" si="877"/>
        <v>0</v>
      </c>
      <c r="AL5060" s="5">
        <v>0</v>
      </c>
      <c r="AM5060" s="5">
        <v>1</v>
      </c>
      <c r="AN5060" s="5">
        <f t="shared" si="878"/>
        <v>1</v>
      </c>
      <c r="AO5060" s="5">
        <v>0</v>
      </c>
      <c r="AP5060" s="5">
        <v>0</v>
      </c>
      <c r="AQ5060" s="5">
        <f t="shared" si="879"/>
        <v>0</v>
      </c>
      <c r="AR5060" s="5">
        <v>0</v>
      </c>
      <c r="AS5060" s="6">
        <v>44791</v>
      </c>
      <c r="AT5060" s="5">
        <v>1</v>
      </c>
      <c r="AU5060" s="5">
        <v>0</v>
      </c>
      <c r="AV5060" t="str">
        <f t="shared" si="872"/>
        <v>N</v>
      </c>
      <c r="AW5060" t="s">
        <v>60</v>
      </c>
      <c r="AX5060" t="s">
        <v>445</v>
      </c>
      <c r="AY5060" t="s">
        <v>2637</v>
      </c>
      <c r="AZ5060" t="s">
        <v>2637</v>
      </c>
      <c r="BA5060" t="str">
        <f t="shared" si="873"/>
        <v>N</v>
      </c>
    </row>
    <row r="5061" spans="1:53">
      <c r="A5061" t="s">
        <v>436</v>
      </c>
      <c r="B5061" t="s">
        <v>54</v>
      </c>
      <c r="C5061" t="s">
        <v>89</v>
      </c>
      <c r="D5061">
        <v>2022</v>
      </c>
      <c r="F5061" t="s">
        <v>10383</v>
      </c>
      <c r="G5061" t="s">
        <v>10384</v>
      </c>
      <c r="H5061" t="s">
        <v>2754</v>
      </c>
      <c r="I5061" t="s">
        <v>10385</v>
      </c>
      <c r="J5061" t="s">
        <v>58</v>
      </c>
      <c r="K5061" t="s">
        <v>59</v>
      </c>
      <c r="L5061" s="5">
        <v>0</v>
      </c>
      <c r="M5061" s="5">
        <v>0</v>
      </c>
      <c r="N5061" s="5">
        <f t="shared" si="869"/>
        <v>0</v>
      </c>
      <c r="O5061" s="5">
        <v>0</v>
      </c>
      <c r="P5061" s="5">
        <v>0</v>
      </c>
      <c r="Q5061" s="5">
        <f t="shared" si="870"/>
        <v>0</v>
      </c>
      <c r="R5061" s="5">
        <v>0</v>
      </c>
      <c r="S5061" s="5">
        <v>0</v>
      </c>
      <c r="T5061" s="5">
        <f t="shared" si="871"/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f t="shared" si="874"/>
        <v>0</v>
      </c>
      <c r="Z5061" s="5">
        <v>0</v>
      </c>
      <c r="AA5061" s="5">
        <v>0</v>
      </c>
      <c r="AB5061" s="5">
        <f t="shared" si="875"/>
        <v>0</v>
      </c>
      <c r="AC5061" s="5">
        <v>0</v>
      </c>
      <c r="AD5061" s="5">
        <v>0</v>
      </c>
      <c r="AE5061" s="5">
        <f t="shared" si="876"/>
        <v>0</v>
      </c>
      <c r="AF5061" s="5">
        <v>0</v>
      </c>
      <c r="AG5061" s="6"/>
      <c r="AH5061" s="5">
        <v>0</v>
      </c>
      <c r="AI5061" s="5">
        <v>0</v>
      </c>
      <c r="AJ5061" s="5">
        <v>0</v>
      </c>
      <c r="AK5061" s="5">
        <f t="shared" si="877"/>
        <v>0</v>
      </c>
      <c r="AL5061" s="5">
        <v>0</v>
      </c>
      <c r="AM5061" s="5">
        <v>1</v>
      </c>
      <c r="AN5061" s="5">
        <f t="shared" si="878"/>
        <v>1</v>
      </c>
      <c r="AO5061" s="5">
        <v>0</v>
      </c>
      <c r="AP5061" s="5">
        <v>0</v>
      </c>
      <c r="AQ5061" s="5">
        <f t="shared" si="879"/>
        <v>0</v>
      </c>
      <c r="AR5061" s="5">
        <v>0</v>
      </c>
      <c r="AS5061" s="6">
        <v>44651</v>
      </c>
      <c r="AT5061" s="5">
        <v>1</v>
      </c>
      <c r="AU5061" s="5">
        <v>0</v>
      </c>
      <c r="AV5061" t="str">
        <f t="shared" si="872"/>
        <v>N</v>
      </c>
      <c r="AW5061" t="s">
        <v>60</v>
      </c>
      <c r="AX5061" t="s">
        <v>445</v>
      </c>
      <c r="AY5061" t="s">
        <v>2637</v>
      </c>
      <c r="AZ5061" t="s">
        <v>2637</v>
      </c>
      <c r="BA5061" t="str">
        <f t="shared" si="873"/>
        <v>N</v>
      </c>
    </row>
    <row r="5062" spans="1:53">
      <c r="A5062" t="s">
        <v>436</v>
      </c>
      <c r="B5062" t="s">
        <v>54</v>
      </c>
      <c r="C5062" t="s">
        <v>89</v>
      </c>
      <c r="D5062">
        <v>2022</v>
      </c>
      <c r="F5062" t="s">
        <v>10559</v>
      </c>
      <c r="G5062" t="s">
        <v>11661</v>
      </c>
      <c r="H5062" t="s">
        <v>2720</v>
      </c>
      <c r="I5062" t="s">
        <v>10561</v>
      </c>
      <c r="J5062" t="s">
        <v>58</v>
      </c>
      <c r="K5062" t="s">
        <v>59</v>
      </c>
      <c r="L5062" s="5">
        <v>0</v>
      </c>
      <c r="M5062" s="5">
        <v>0</v>
      </c>
      <c r="N5062" s="5">
        <f t="shared" si="869"/>
        <v>0</v>
      </c>
      <c r="O5062" s="5">
        <v>0</v>
      </c>
      <c r="P5062" s="5">
        <v>0</v>
      </c>
      <c r="Q5062" s="5">
        <f t="shared" si="870"/>
        <v>0</v>
      </c>
      <c r="R5062" s="5">
        <v>0</v>
      </c>
      <c r="S5062" s="5">
        <v>0</v>
      </c>
      <c r="T5062" s="5">
        <f t="shared" si="871"/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f t="shared" si="874"/>
        <v>0</v>
      </c>
      <c r="Z5062" s="5">
        <v>0</v>
      </c>
      <c r="AA5062" s="5">
        <v>0</v>
      </c>
      <c r="AB5062" s="5">
        <f t="shared" si="875"/>
        <v>0</v>
      </c>
      <c r="AC5062" s="5">
        <v>0</v>
      </c>
      <c r="AD5062" s="5">
        <v>0</v>
      </c>
      <c r="AE5062" s="5">
        <f t="shared" si="876"/>
        <v>0</v>
      </c>
      <c r="AF5062" s="5">
        <v>0</v>
      </c>
      <c r="AG5062" s="6"/>
      <c r="AH5062" s="5">
        <v>0</v>
      </c>
      <c r="AI5062" s="5">
        <v>0</v>
      </c>
      <c r="AJ5062" s="5">
        <v>0</v>
      </c>
      <c r="AK5062" s="5">
        <f t="shared" si="877"/>
        <v>0</v>
      </c>
      <c r="AL5062" s="5">
        <v>0</v>
      </c>
      <c r="AM5062" s="5">
        <v>1</v>
      </c>
      <c r="AN5062" s="5">
        <f t="shared" si="878"/>
        <v>1</v>
      </c>
      <c r="AO5062" s="5">
        <v>0</v>
      </c>
      <c r="AP5062" s="5">
        <v>0</v>
      </c>
      <c r="AQ5062" s="5">
        <f t="shared" si="879"/>
        <v>0</v>
      </c>
      <c r="AR5062" s="5">
        <v>0</v>
      </c>
      <c r="AS5062" s="6">
        <v>44651</v>
      </c>
      <c r="AT5062" s="5">
        <v>1</v>
      </c>
      <c r="AU5062" s="5">
        <v>0</v>
      </c>
      <c r="AV5062" t="str">
        <f t="shared" si="872"/>
        <v>N</v>
      </c>
      <c r="AW5062" t="s">
        <v>60</v>
      </c>
      <c r="AX5062" t="s">
        <v>445</v>
      </c>
      <c r="AY5062" t="s">
        <v>2637</v>
      </c>
      <c r="AZ5062" t="s">
        <v>2637</v>
      </c>
      <c r="BA5062" t="str">
        <f t="shared" si="873"/>
        <v>N</v>
      </c>
    </row>
    <row r="5063" spans="1:53">
      <c r="A5063" t="s">
        <v>436</v>
      </c>
      <c r="B5063" t="s">
        <v>54</v>
      </c>
      <c r="C5063" t="s">
        <v>89</v>
      </c>
      <c r="D5063">
        <v>2022</v>
      </c>
      <c r="F5063" t="s">
        <v>6853</v>
      </c>
      <c r="G5063" t="s">
        <v>6854</v>
      </c>
      <c r="H5063" t="s">
        <v>6855</v>
      </c>
      <c r="I5063" t="s">
        <v>6856</v>
      </c>
      <c r="J5063" t="s">
        <v>58</v>
      </c>
      <c r="K5063" t="s">
        <v>59</v>
      </c>
      <c r="L5063" s="5">
        <v>0</v>
      </c>
      <c r="M5063" s="5">
        <v>0</v>
      </c>
      <c r="N5063" s="5">
        <f t="shared" si="869"/>
        <v>0</v>
      </c>
      <c r="O5063" s="5">
        <v>0</v>
      </c>
      <c r="P5063" s="5">
        <v>0</v>
      </c>
      <c r="Q5063" s="5">
        <f t="shared" si="870"/>
        <v>0</v>
      </c>
      <c r="R5063" s="5">
        <v>0</v>
      </c>
      <c r="S5063" s="5">
        <v>0</v>
      </c>
      <c r="T5063" s="5">
        <f t="shared" si="871"/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f t="shared" si="874"/>
        <v>0</v>
      </c>
      <c r="Z5063" s="5">
        <v>0</v>
      </c>
      <c r="AA5063" s="5">
        <v>0</v>
      </c>
      <c r="AB5063" s="5">
        <f t="shared" si="875"/>
        <v>0</v>
      </c>
      <c r="AC5063" s="5">
        <v>0</v>
      </c>
      <c r="AD5063" s="5">
        <v>0</v>
      </c>
      <c r="AE5063" s="5">
        <f t="shared" si="876"/>
        <v>0</v>
      </c>
      <c r="AF5063" s="5">
        <v>0</v>
      </c>
      <c r="AG5063" s="6"/>
      <c r="AH5063" s="5">
        <v>0</v>
      </c>
      <c r="AI5063" s="5">
        <v>0</v>
      </c>
      <c r="AJ5063" s="5">
        <v>0</v>
      </c>
      <c r="AK5063" s="5">
        <f t="shared" si="877"/>
        <v>0</v>
      </c>
      <c r="AL5063" s="5">
        <v>0</v>
      </c>
      <c r="AM5063" s="5">
        <v>1</v>
      </c>
      <c r="AN5063" s="5">
        <f t="shared" si="878"/>
        <v>1</v>
      </c>
      <c r="AO5063" s="5">
        <v>0</v>
      </c>
      <c r="AP5063" s="5">
        <v>0</v>
      </c>
      <c r="AQ5063" s="5">
        <f t="shared" si="879"/>
        <v>0</v>
      </c>
      <c r="AR5063" s="5">
        <v>0</v>
      </c>
      <c r="AS5063" s="6">
        <v>44592</v>
      </c>
      <c r="AT5063" s="5">
        <v>1</v>
      </c>
      <c r="AU5063" s="5">
        <v>0</v>
      </c>
      <c r="AV5063" t="str">
        <f t="shared" si="872"/>
        <v>N</v>
      </c>
      <c r="AW5063" t="s">
        <v>60</v>
      </c>
      <c r="AX5063" t="s">
        <v>445</v>
      </c>
      <c r="AY5063" t="s">
        <v>2637</v>
      </c>
      <c r="AZ5063" t="s">
        <v>2637</v>
      </c>
      <c r="BA5063" t="str">
        <f t="shared" si="873"/>
        <v>N</v>
      </c>
    </row>
    <row r="5064" spans="1:53">
      <c r="A5064" t="s">
        <v>436</v>
      </c>
      <c r="B5064" t="s">
        <v>54</v>
      </c>
      <c r="C5064" t="s">
        <v>89</v>
      </c>
      <c r="D5064">
        <v>2022</v>
      </c>
      <c r="F5064" t="s">
        <v>10507</v>
      </c>
      <c r="G5064" t="s">
        <v>10508</v>
      </c>
      <c r="H5064" t="s">
        <v>5071</v>
      </c>
      <c r="I5064" t="s">
        <v>10509</v>
      </c>
      <c r="J5064" t="s">
        <v>58</v>
      </c>
      <c r="K5064" t="s">
        <v>59</v>
      </c>
      <c r="L5064" s="5">
        <v>0</v>
      </c>
      <c r="M5064" s="5">
        <v>0</v>
      </c>
      <c r="N5064" s="5">
        <f t="shared" si="869"/>
        <v>0</v>
      </c>
      <c r="O5064" s="5">
        <v>0</v>
      </c>
      <c r="P5064" s="5">
        <v>0</v>
      </c>
      <c r="Q5064" s="5">
        <f t="shared" si="870"/>
        <v>0</v>
      </c>
      <c r="R5064" s="5">
        <v>0</v>
      </c>
      <c r="S5064" s="5">
        <v>0</v>
      </c>
      <c r="T5064" s="5">
        <f t="shared" si="871"/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f t="shared" si="874"/>
        <v>0</v>
      </c>
      <c r="Z5064" s="5">
        <v>0</v>
      </c>
      <c r="AA5064" s="5">
        <v>0</v>
      </c>
      <c r="AB5064" s="5">
        <f t="shared" si="875"/>
        <v>0</v>
      </c>
      <c r="AC5064" s="5">
        <v>0</v>
      </c>
      <c r="AD5064" s="5">
        <v>0</v>
      </c>
      <c r="AE5064" s="5">
        <f t="shared" si="876"/>
        <v>0</v>
      </c>
      <c r="AF5064" s="5">
        <v>0</v>
      </c>
      <c r="AG5064" s="6"/>
      <c r="AH5064" s="5">
        <v>0</v>
      </c>
      <c r="AI5064" s="5">
        <v>0</v>
      </c>
      <c r="AJ5064" s="5">
        <v>0</v>
      </c>
      <c r="AK5064" s="5">
        <f t="shared" si="877"/>
        <v>0</v>
      </c>
      <c r="AL5064" s="5">
        <v>0</v>
      </c>
      <c r="AM5064" s="5">
        <v>1</v>
      </c>
      <c r="AN5064" s="5">
        <f t="shared" si="878"/>
        <v>1</v>
      </c>
      <c r="AO5064" s="5">
        <v>0</v>
      </c>
      <c r="AP5064" s="5">
        <v>0</v>
      </c>
      <c r="AQ5064" s="5">
        <f t="shared" si="879"/>
        <v>0</v>
      </c>
      <c r="AR5064" s="5">
        <v>0</v>
      </c>
      <c r="AS5064" s="6">
        <v>44837</v>
      </c>
      <c r="AT5064" s="5">
        <v>1</v>
      </c>
      <c r="AU5064" s="5">
        <v>0</v>
      </c>
      <c r="AV5064" t="str">
        <f t="shared" si="872"/>
        <v>N</v>
      </c>
      <c r="AW5064" t="s">
        <v>60</v>
      </c>
      <c r="AX5064" t="s">
        <v>445</v>
      </c>
      <c r="AY5064" t="s">
        <v>2637</v>
      </c>
      <c r="AZ5064" t="s">
        <v>2637</v>
      </c>
      <c r="BA5064" t="str">
        <f t="shared" si="873"/>
        <v>N</v>
      </c>
    </row>
    <row r="5065" spans="1:53">
      <c r="A5065" t="s">
        <v>436</v>
      </c>
      <c r="B5065" t="s">
        <v>54</v>
      </c>
      <c r="C5065" t="s">
        <v>89</v>
      </c>
      <c r="D5065">
        <v>2022</v>
      </c>
      <c r="F5065" t="s">
        <v>5018</v>
      </c>
      <c r="G5065" t="s">
        <v>5019</v>
      </c>
      <c r="H5065" t="s">
        <v>4835</v>
      </c>
      <c r="I5065" t="s">
        <v>5020</v>
      </c>
      <c r="J5065" t="s">
        <v>58</v>
      </c>
      <c r="K5065" t="s">
        <v>59</v>
      </c>
      <c r="L5065" s="5">
        <v>0</v>
      </c>
      <c r="M5065" s="5">
        <v>0</v>
      </c>
      <c r="N5065" s="5">
        <f t="shared" si="869"/>
        <v>0</v>
      </c>
      <c r="O5065" s="5">
        <v>0</v>
      </c>
      <c r="P5065" s="5">
        <v>0</v>
      </c>
      <c r="Q5065" s="5">
        <f t="shared" si="870"/>
        <v>0</v>
      </c>
      <c r="R5065" s="5">
        <v>0</v>
      </c>
      <c r="S5065" s="5">
        <v>0</v>
      </c>
      <c r="T5065" s="5">
        <f t="shared" si="871"/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f t="shared" si="874"/>
        <v>0</v>
      </c>
      <c r="Z5065" s="5">
        <v>0</v>
      </c>
      <c r="AA5065" s="5">
        <v>0</v>
      </c>
      <c r="AB5065" s="5">
        <f t="shared" si="875"/>
        <v>0</v>
      </c>
      <c r="AC5065" s="5">
        <v>0</v>
      </c>
      <c r="AD5065" s="5">
        <v>0</v>
      </c>
      <c r="AE5065" s="5">
        <f t="shared" si="876"/>
        <v>0</v>
      </c>
      <c r="AF5065" s="5">
        <v>0</v>
      </c>
      <c r="AG5065" s="6"/>
      <c r="AH5065" s="5">
        <v>0</v>
      </c>
      <c r="AI5065" s="5">
        <v>0</v>
      </c>
      <c r="AJ5065" s="5">
        <v>0</v>
      </c>
      <c r="AK5065" s="5">
        <f t="shared" si="877"/>
        <v>0</v>
      </c>
      <c r="AL5065" s="5">
        <v>0</v>
      </c>
      <c r="AM5065" s="5">
        <v>1</v>
      </c>
      <c r="AN5065" s="5">
        <f t="shared" si="878"/>
        <v>1</v>
      </c>
      <c r="AO5065" s="5">
        <v>0</v>
      </c>
      <c r="AP5065" s="5">
        <v>0</v>
      </c>
      <c r="AQ5065" s="5">
        <f t="shared" si="879"/>
        <v>0</v>
      </c>
      <c r="AR5065" s="5">
        <v>0</v>
      </c>
      <c r="AS5065" s="6">
        <v>44845</v>
      </c>
      <c r="AT5065" s="5">
        <v>1</v>
      </c>
      <c r="AU5065" s="5">
        <v>0</v>
      </c>
      <c r="AV5065" t="str">
        <f t="shared" si="872"/>
        <v>N</v>
      </c>
      <c r="AW5065" t="s">
        <v>60</v>
      </c>
      <c r="AX5065" t="s">
        <v>445</v>
      </c>
      <c r="AY5065" t="s">
        <v>2637</v>
      </c>
      <c r="AZ5065" t="s">
        <v>2637</v>
      </c>
      <c r="BA5065" t="str">
        <f t="shared" si="873"/>
        <v>N</v>
      </c>
    </row>
    <row r="5066" spans="1:53">
      <c r="A5066" t="s">
        <v>436</v>
      </c>
      <c r="B5066" t="s">
        <v>54</v>
      </c>
      <c r="C5066" t="s">
        <v>89</v>
      </c>
      <c r="D5066">
        <v>2022</v>
      </c>
      <c r="F5066" t="s">
        <v>6474</v>
      </c>
      <c r="G5066" t="s">
        <v>6475</v>
      </c>
      <c r="H5066" t="s">
        <v>6476</v>
      </c>
      <c r="I5066" t="s">
        <v>6477</v>
      </c>
      <c r="J5066" t="s">
        <v>58</v>
      </c>
      <c r="K5066" t="s">
        <v>59</v>
      </c>
      <c r="L5066" s="5">
        <v>0</v>
      </c>
      <c r="M5066" s="5">
        <v>0</v>
      </c>
      <c r="N5066" s="5">
        <f t="shared" si="869"/>
        <v>0</v>
      </c>
      <c r="O5066" s="5">
        <v>0</v>
      </c>
      <c r="P5066" s="5">
        <v>0</v>
      </c>
      <c r="Q5066" s="5">
        <f t="shared" si="870"/>
        <v>0</v>
      </c>
      <c r="R5066" s="5">
        <v>0</v>
      </c>
      <c r="S5066" s="5">
        <v>0</v>
      </c>
      <c r="T5066" s="5">
        <f t="shared" si="871"/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f t="shared" si="874"/>
        <v>0</v>
      </c>
      <c r="Z5066" s="5">
        <v>0</v>
      </c>
      <c r="AA5066" s="5">
        <v>0</v>
      </c>
      <c r="AB5066" s="5">
        <f t="shared" si="875"/>
        <v>0</v>
      </c>
      <c r="AC5066" s="5">
        <v>0</v>
      </c>
      <c r="AD5066" s="5">
        <v>0</v>
      </c>
      <c r="AE5066" s="5">
        <f t="shared" si="876"/>
        <v>0</v>
      </c>
      <c r="AF5066" s="5">
        <v>0</v>
      </c>
      <c r="AG5066" s="6"/>
      <c r="AH5066" s="5">
        <v>0</v>
      </c>
      <c r="AI5066" s="5">
        <v>0</v>
      </c>
      <c r="AJ5066" s="5">
        <v>0</v>
      </c>
      <c r="AK5066" s="5">
        <f t="shared" si="877"/>
        <v>0</v>
      </c>
      <c r="AL5066" s="5">
        <v>0</v>
      </c>
      <c r="AM5066" s="5">
        <v>1</v>
      </c>
      <c r="AN5066" s="5">
        <f t="shared" si="878"/>
        <v>1</v>
      </c>
      <c r="AO5066" s="5">
        <v>0</v>
      </c>
      <c r="AP5066" s="5">
        <v>0</v>
      </c>
      <c r="AQ5066" s="5">
        <f t="shared" si="879"/>
        <v>0</v>
      </c>
      <c r="AR5066" s="5">
        <v>0</v>
      </c>
      <c r="AS5066" s="6">
        <v>44714</v>
      </c>
      <c r="AT5066" s="5">
        <v>1</v>
      </c>
      <c r="AU5066" s="5">
        <v>0</v>
      </c>
      <c r="AV5066" t="str">
        <f t="shared" si="872"/>
        <v>N</v>
      </c>
      <c r="AW5066" t="s">
        <v>60</v>
      </c>
      <c r="AX5066" t="s">
        <v>445</v>
      </c>
      <c r="AY5066" t="s">
        <v>2637</v>
      </c>
      <c r="AZ5066" t="s">
        <v>2637</v>
      </c>
      <c r="BA5066" t="str">
        <f t="shared" si="873"/>
        <v>N</v>
      </c>
    </row>
    <row r="5067" spans="1:53">
      <c r="A5067" t="s">
        <v>436</v>
      </c>
      <c r="B5067" t="s">
        <v>54</v>
      </c>
      <c r="C5067" t="s">
        <v>89</v>
      </c>
      <c r="D5067">
        <v>2022</v>
      </c>
      <c r="F5067" t="s">
        <v>10441</v>
      </c>
      <c r="G5067" t="s">
        <v>10442</v>
      </c>
      <c r="H5067" t="s">
        <v>10443</v>
      </c>
      <c r="I5067" t="s">
        <v>10444</v>
      </c>
      <c r="J5067" t="s">
        <v>58</v>
      </c>
      <c r="K5067" t="s">
        <v>59</v>
      </c>
      <c r="L5067" s="5">
        <v>0</v>
      </c>
      <c r="M5067" s="5">
        <v>0</v>
      </c>
      <c r="N5067" s="5">
        <f t="shared" si="869"/>
        <v>0</v>
      </c>
      <c r="O5067" s="5">
        <v>0</v>
      </c>
      <c r="P5067" s="5">
        <v>0</v>
      </c>
      <c r="Q5067" s="5">
        <f t="shared" si="870"/>
        <v>0</v>
      </c>
      <c r="R5067" s="5">
        <v>0</v>
      </c>
      <c r="S5067" s="5">
        <v>0</v>
      </c>
      <c r="T5067" s="5">
        <f t="shared" si="871"/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f t="shared" si="874"/>
        <v>0</v>
      </c>
      <c r="Z5067" s="5">
        <v>0</v>
      </c>
      <c r="AA5067" s="5">
        <v>0</v>
      </c>
      <c r="AB5067" s="5">
        <f t="shared" si="875"/>
        <v>0</v>
      </c>
      <c r="AC5067" s="5">
        <v>0</v>
      </c>
      <c r="AD5067" s="5">
        <v>0</v>
      </c>
      <c r="AE5067" s="5">
        <f t="shared" si="876"/>
        <v>0</v>
      </c>
      <c r="AF5067" s="5">
        <v>0</v>
      </c>
      <c r="AG5067" s="6"/>
      <c r="AH5067" s="5">
        <v>0</v>
      </c>
      <c r="AI5067" s="5">
        <v>0</v>
      </c>
      <c r="AJ5067" s="5">
        <v>0</v>
      </c>
      <c r="AK5067" s="5">
        <f t="shared" si="877"/>
        <v>0</v>
      </c>
      <c r="AL5067" s="5">
        <v>0</v>
      </c>
      <c r="AM5067" s="5">
        <v>1</v>
      </c>
      <c r="AN5067" s="5">
        <f t="shared" si="878"/>
        <v>1</v>
      </c>
      <c r="AO5067" s="5">
        <v>0</v>
      </c>
      <c r="AP5067" s="5">
        <v>0</v>
      </c>
      <c r="AQ5067" s="5">
        <f t="shared" si="879"/>
        <v>0</v>
      </c>
      <c r="AR5067" s="5">
        <v>0</v>
      </c>
      <c r="AS5067" s="6">
        <v>44574</v>
      </c>
      <c r="AT5067" s="5">
        <v>1</v>
      </c>
      <c r="AU5067" s="5">
        <v>0</v>
      </c>
      <c r="AV5067" t="str">
        <f t="shared" si="872"/>
        <v>N</v>
      </c>
      <c r="AW5067" t="s">
        <v>60</v>
      </c>
      <c r="AX5067" t="s">
        <v>445</v>
      </c>
      <c r="AY5067" t="s">
        <v>2637</v>
      </c>
      <c r="AZ5067" t="s">
        <v>2637</v>
      </c>
      <c r="BA5067" t="str">
        <f t="shared" si="873"/>
        <v>N</v>
      </c>
    </row>
    <row r="5068" spans="1:53">
      <c r="A5068" t="s">
        <v>436</v>
      </c>
      <c r="B5068" t="s">
        <v>54</v>
      </c>
      <c r="C5068" t="s">
        <v>89</v>
      </c>
      <c r="D5068">
        <v>2022</v>
      </c>
      <c r="F5068" t="s">
        <v>7179</v>
      </c>
      <c r="G5068" t="s">
        <v>7180</v>
      </c>
      <c r="H5068" t="s">
        <v>7181</v>
      </c>
      <c r="I5068" t="s">
        <v>7182</v>
      </c>
      <c r="J5068" t="s">
        <v>58</v>
      </c>
      <c r="K5068" t="s">
        <v>59</v>
      </c>
      <c r="L5068" s="5">
        <v>0</v>
      </c>
      <c r="M5068" s="5">
        <v>0</v>
      </c>
      <c r="N5068" s="5">
        <f t="shared" si="869"/>
        <v>0</v>
      </c>
      <c r="O5068" s="5">
        <v>0</v>
      </c>
      <c r="P5068" s="5">
        <v>0</v>
      </c>
      <c r="Q5068" s="5">
        <f t="shared" si="870"/>
        <v>0</v>
      </c>
      <c r="R5068" s="5">
        <v>0</v>
      </c>
      <c r="S5068" s="5">
        <v>0</v>
      </c>
      <c r="T5068" s="5">
        <f t="shared" si="871"/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f t="shared" si="874"/>
        <v>0</v>
      </c>
      <c r="Z5068" s="5">
        <v>0</v>
      </c>
      <c r="AA5068" s="5">
        <v>0</v>
      </c>
      <c r="AB5068" s="5">
        <f t="shared" si="875"/>
        <v>0</v>
      </c>
      <c r="AC5068" s="5">
        <v>0</v>
      </c>
      <c r="AD5068" s="5">
        <v>0</v>
      </c>
      <c r="AE5068" s="5">
        <f t="shared" si="876"/>
        <v>0</v>
      </c>
      <c r="AF5068" s="5">
        <v>0</v>
      </c>
      <c r="AG5068" s="6"/>
      <c r="AH5068" s="5">
        <v>0</v>
      </c>
      <c r="AI5068" s="5">
        <v>0</v>
      </c>
      <c r="AJ5068" s="5">
        <v>0</v>
      </c>
      <c r="AK5068" s="5">
        <f t="shared" si="877"/>
        <v>0</v>
      </c>
      <c r="AL5068" s="5">
        <v>0</v>
      </c>
      <c r="AM5068" s="5">
        <v>1</v>
      </c>
      <c r="AN5068" s="5">
        <f t="shared" si="878"/>
        <v>1</v>
      </c>
      <c r="AO5068" s="5">
        <v>0</v>
      </c>
      <c r="AP5068" s="5">
        <v>0</v>
      </c>
      <c r="AQ5068" s="5">
        <f t="shared" si="879"/>
        <v>0</v>
      </c>
      <c r="AR5068" s="5">
        <v>0</v>
      </c>
      <c r="AS5068" s="6">
        <v>44671</v>
      </c>
      <c r="AT5068" s="5">
        <v>1</v>
      </c>
      <c r="AU5068" s="5">
        <v>0</v>
      </c>
      <c r="AV5068" t="str">
        <f t="shared" si="872"/>
        <v>N</v>
      </c>
      <c r="AW5068" t="s">
        <v>60</v>
      </c>
      <c r="AX5068" t="s">
        <v>445</v>
      </c>
      <c r="AY5068" t="s">
        <v>2637</v>
      </c>
      <c r="AZ5068" t="s">
        <v>2637</v>
      </c>
      <c r="BA5068" t="str">
        <f t="shared" si="873"/>
        <v>N</v>
      </c>
    </row>
    <row r="5069" spans="1:53">
      <c r="A5069" t="s">
        <v>436</v>
      </c>
      <c r="B5069" t="s">
        <v>54</v>
      </c>
      <c r="C5069" t="s">
        <v>89</v>
      </c>
      <c r="D5069">
        <v>2022</v>
      </c>
      <c r="F5069" t="s">
        <v>10380</v>
      </c>
      <c r="G5069" t="s">
        <v>10381</v>
      </c>
      <c r="H5069" t="s">
        <v>2754</v>
      </c>
      <c r="I5069" t="s">
        <v>10382</v>
      </c>
      <c r="J5069" t="s">
        <v>58</v>
      </c>
      <c r="K5069" t="s">
        <v>59</v>
      </c>
      <c r="L5069" s="5">
        <v>0</v>
      </c>
      <c r="M5069" s="5">
        <v>0</v>
      </c>
      <c r="N5069" s="5">
        <f t="shared" si="869"/>
        <v>0</v>
      </c>
      <c r="O5069" s="5">
        <v>0</v>
      </c>
      <c r="P5069" s="5">
        <v>0</v>
      </c>
      <c r="Q5069" s="5">
        <f t="shared" si="870"/>
        <v>0</v>
      </c>
      <c r="R5069" s="5">
        <v>0</v>
      </c>
      <c r="S5069" s="5">
        <v>0</v>
      </c>
      <c r="T5069" s="5">
        <f t="shared" si="871"/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f t="shared" si="874"/>
        <v>0</v>
      </c>
      <c r="Z5069" s="5">
        <v>0</v>
      </c>
      <c r="AA5069" s="5">
        <v>0</v>
      </c>
      <c r="AB5069" s="5">
        <f t="shared" si="875"/>
        <v>0</v>
      </c>
      <c r="AC5069" s="5">
        <v>0</v>
      </c>
      <c r="AD5069" s="5">
        <v>0</v>
      </c>
      <c r="AE5069" s="5">
        <f t="shared" si="876"/>
        <v>0</v>
      </c>
      <c r="AF5069" s="5">
        <v>0</v>
      </c>
      <c r="AG5069" s="6"/>
      <c r="AH5069" s="5">
        <v>0</v>
      </c>
      <c r="AI5069" s="5">
        <v>0</v>
      </c>
      <c r="AJ5069" s="5">
        <v>0</v>
      </c>
      <c r="AK5069" s="5">
        <f t="shared" si="877"/>
        <v>0</v>
      </c>
      <c r="AL5069" s="5">
        <v>0</v>
      </c>
      <c r="AM5069" s="5">
        <v>1</v>
      </c>
      <c r="AN5069" s="5">
        <f t="shared" si="878"/>
        <v>1</v>
      </c>
      <c r="AO5069" s="5">
        <v>0</v>
      </c>
      <c r="AP5069" s="5">
        <v>0</v>
      </c>
      <c r="AQ5069" s="5">
        <f t="shared" si="879"/>
        <v>0</v>
      </c>
      <c r="AR5069" s="5">
        <v>0</v>
      </c>
      <c r="AS5069" s="6">
        <v>44858</v>
      </c>
      <c r="AT5069" s="5">
        <v>1</v>
      </c>
      <c r="AU5069" s="5">
        <v>0</v>
      </c>
      <c r="AV5069" t="str">
        <f t="shared" si="872"/>
        <v>N</v>
      </c>
      <c r="AW5069" t="s">
        <v>60</v>
      </c>
      <c r="AX5069" t="s">
        <v>445</v>
      </c>
      <c r="AY5069" t="s">
        <v>2637</v>
      </c>
      <c r="AZ5069" t="s">
        <v>2637</v>
      </c>
      <c r="BA5069" t="str">
        <f t="shared" si="873"/>
        <v>N</v>
      </c>
    </row>
    <row r="5070" spans="1:53">
      <c r="A5070" t="s">
        <v>436</v>
      </c>
      <c r="B5070" t="s">
        <v>54</v>
      </c>
      <c r="C5070" t="s">
        <v>89</v>
      </c>
      <c r="D5070">
        <v>2022</v>
      </c>
      <c r="F5070" t="s">
        <v>10181</v>
      </c>
      <c r="G5070" t="s">
        <v>10182</v>
      </c>
      <c r="H5070" t="s">
        <v>10183</v>
      </c>
      <c r="I5070" t="s">
        <v>10184</v>
      </c>
      <c r="J5070" t="s">
        <v>58</v>
      </c>
      <c r="K5070" t="s">
        <v>59</v>
      </c>
      <c r="L5070" s="5">
        <v>0</v>
      </c>
      <c r="M5070" s="5">
        <v>0</v>
      </c>
      <c r="N5070" s="5">
        <f t="shared" si="869"/>
        <v>0</v>
      </c>
      <c r="O5070" s="5">
        <v>0</v>
      </c>
      <c r="P5070" s="5">
        <v>0</v>
      </c>
      <c r="Q5070" s="5">
        <f t="shared" si="870"/>
        <v>0</v>
      </c>
      <c r="R5070" s="5">
        <v>0</v>
      </c>
      <c r="S5070" s="5">
        <v>0</v>
      </c>
      <c r="T5070" s="5">
        <f t="shared" si="871"/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f t="shared" si="874"/>
        <v>0</v>
      </c>
      <c r="Z5070" s="5">
        <v>0</v>
      </c>
      <c r="AA5070" s="5">
        <v>0</v>
      </c>
      <c r="AB5070" s="5">
        <f t="shared" si="875"/>
        <v>0</v>
      </c>
      <c r="AC5070" s="5">
        <v>0</v>
      </c>
      <c r="AD5070" s="5">
        <v>0</v>
      </c>
      <c r="AE5070" s="5">
        <f t="shared" si="876"/>
        <v>0</v>
      </c>
      <c r="AF5070" s="5">
        <v>0</v>
      </c>
      <c r="AG5070" s="6"/>
      <c r="AH5070" s="5">
        <v>0</v>
      </c>
      <c r="AI5070" s="5">
        <v>0</v>
      </c>
      <c r="AJ5070" s="5">
        <v>0</v>
      </c>
      <c r="AK5070" s="5">
        <f t="shared" si="877"/>
        <v>0</v>
      </c>
      <c r="AL5070" s="5">
        <v>0</v>
      </c>
      <c r="AM5070" s="5">
        <v>1</v>
      </c>
      <c r="AN5070" s="5">
        <f t="shared" si="878"/>
        <v>1</v>
      </c>
      <c r="AO5070" s="5">
        <v>0</v>
      </c>
      <c r="AP5070" s="5">
        <v>0</v>
      </c>
      <c r="AQ5070" s="5">
        <f t="shared" si="879"/>
        <v>0</v>
      </c>
      <c r="AR5070" s="5">
        <v>0</v>
      </c>
      <c r="AS5070" s="6">
        <v>44573</v>
      </c>
      <c r="AT5070" s="5">
        <v>1</v>
      </c>
      <c r="AU5070" s="5">
        <v>0</v>
      </c>
      <c r="AV5070" t="str">
        <f t="shared" si="872"/>
        <v>N</v>
      </c>
      <c r="AW5070" t="s">
        <v>60</v>
      </c>
      <c r="AX5070" t="s">
        <v>445</v>
      </c>
      <c r="AY5070" t="s">
        <v>2637</v>
      </c>
      <c r="AZ5070" t="s">
        <v>2637</v>
      </c>
      <c r="BA5070" t="str">
        <f t="shared" si="873"/>
        <v>N</v>
      </c>
    </row>
    <row r="5071" spans="1:53">
      <c r="A5071" t="s">
        <v>436</v>
      </c>
      <c r="B5071" t="s">
        <v>54</v>
      </c>
      <c r="C5071" t="s">
        <v>89</v>
      </c>
      <c r="D5071">
        <v>2022</v>
      </c>
      <c r="F5071" t="s">
        <v>10491</v>
      </c>
      <c r="G5071" t="s">
        <v>10492</v>
      </c>
      <c r="H5071" t="s">
        <v>5071</v>
      </c>
      <c r="I5071" t="s">
        <v>10493</v>
      </c>
      <c r="J5071" t="s">
        <v>58</v>
      </c>
      <c r="K5071" t="s">
        <v>59</v>
      </c>
      <c r="L5071" s="5">
        <v>0</v>
      </c>
      <c r="M5071" s="5">
        <v>0</v>
      </c>
      <c r="N5071" s="5">
        <f t="shared" si="869"/>
        <v>0</v>
      </c>
      <c r="O5071" s="5">
        <v>0</v>
      </c>
      <c r="P5071" s="5">
        <v>0</v>
      </c>
      <c r="Q5071" s="5">
        <f t="shared" si="870"/>
        <v>0</v>
      </c>
      <c r="R5071" s="5">
        <v>0</v>
      </c>
      <c r="S5071" s="5">
        <v>0</v>
      </c>
      <c r="T5071" s="5">
        <f t="shared" si="871"/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f t="shared" si="874"/>
        <v>0</v>
      </c>
      <c r="Z5071" s="5">
        <v>0</v>
      </c>
      <c r="AA5071" s="5">
        <v>0</v>
      </c>
      <c r="AB5071" s="5">
        <f t="shared" si="875"/>
        <v>0</v>
      </c>
      <c r="AC5071" s="5">
        <v>0</v>
      </c>
      <c r="AD5071" s="5">
        <v>0</v>
      </c>
      <c r="AE5071" s="5">
        <f t="shared" si="876"/>
        <v>0</v>
      </c>
      <c r="AF5071" s="5">
        <v>0</v>
      </c>
      <c r="AG5071" s="6"/>
      <c r="AH5071" s="5">
        <v>0</v>
      </c>
      <c r="AI5071" s="5">
        <v>0</v>
      </c>
      <c r="AJ5071" s="5">
        <v>0</v>
      </c>
      <c r="AK5071" s="5">
        <f t="shared" si="877"/>
        <v>0</v>
      </c>
      <c r="AL5071" s="5">
        <v>0</v>
      </c>
      <c r="AM5071" s="5">
        <v>1</v>
      </c>
      <c r="AN5071" s="5">
        <f t="shared" si="878"/>
        <v>1</v>
      </c>
      <c r="AO5071" s="5">
        <v>0</v>
      </c>
      <c r="AP5071" s="5">
        <v>0</v>
      </c>
      <c r="AQ5071" s="5">
        <f t="shared" si="879"/>
        <v>0</v>
      </c>
      <c r="AR5071" s="5">
        <v>0</v>
      </c>
      <c r="AS5071" s="6">
        <v>44727</v>
      </c>
      <c r="AT5071" s="5">
        <v>1</v>
      </c>
      <c r="AU5071" s="5">
        <v>0</v>
      </c>
      <c r="AV5071" t="str">
        <f t="shared" si="872"/>
        <v>N</v>
      </c>
      <c r="AW5071" t="s">
        <v>60</v>
      </c>
      <c r="AX5071" t="s">
        <v>445</v>
      </c>
      <c r="AY5071" t="s">
        <v>2637</v>
      </c>
      <c r="AZ5071" t="s">
        <v>2637</v>
      </c>
      <c r="BA5071" t="str">
        <f t="shared" si="873"/>
        <v>N</v>
      </c>
    </row>
    <row r="5072" spans="1:53">
      <c r="A5072" t="s">
        <v>436</v>
      </c>
      <c r="B5072" t="s">
        <v>54</v>
      </c>
      <c r="C5072" t="s">
        <v>89</v>
      </c>
      <c r="D5072">
        <v>2022</v>
      </c>
      <c r="F5072" t="s">
        <v>10322</v>
      </c>
      <c r="G5072" t="s">
        <v>10323</v>
      </c>
      <c r="H5072" t="s">
        <v>10324</v>
      </c>
      <c r="I5072" t="s">
        <v>10325</v>
      </c>
      <c r="J5072" t="s">
        <v>58</v>
      </c>
      <c r="K5072" t="s">
        <v>59</v>
      </c>
      <c r="L5072" s="5">
        <v>0</v>
      </c>
      <c r="M5072" s="5">
        <v>0</v>
      </c>
      <c r="N5072" s="5">
        <f t="shared" si="869"/>
        <v>0</v>
      </c>
      <c r="O5072" s="5">
        <v>0</v>
      </c>
      <c r="P5072" s="5">
        <v>0</v>
      </c>
      <c r="Q5072" s="5">
        <f t="shared" si="870"/>
        <v>0</v>
      </c>
      <c r="R5072" s="5">
        <v>0</v>
      </c>
      <c r="S5072" s="5">
        <v>0</v>
      </c>
      <c r="T5072" s="5">
        <f t="shared" si="871"/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f t="shared" si="874"/>
        <v>0</v>
      </c>
      <c r="Z5072" s="5">
        <v>0</v>
      </c>
      <c r="AA5072" s="5">
        <v>0</v>
      </c>
      <c r="AB5072" s="5">
        <f t="shared" si="875"/>
        <v>0</v>
      </c>
      <c r="AC5072" s="5">
        <v>0</v>
      </c>
      <c r="AD5072" s="5">
        <v>0</v>
      </c>
      <c r="AE5072" s="5">
        <f t="shared" si="876"/>
        <v>0</v>
      </c>
      <c r="AF5072" s="5">
        <v>0</v>
      </c>
      <c r="AG5072" s="6"/>
      <c r="AH5072" s="5">
        <v>0</v>
      </c>
      <c r="AI5072" s="5">
        <v>0</v>
      </c>
      <c r="AJ5072" s="5">
        <v>0</v>
      </c>
      <c r="AK5072" s="5">
        <f t="shared" si="877"/>
        <v>0</v>
      </c>
      <c r="AL5072" s="5">
        <v>0</v>
      </c>
      <c r="AM5072" s="5">
        <v>1</v>
      </c>
      <c r="AN5072" s="5">
        <f t="shared" si="878"/>
        <v>1</v>
      </c>
      <c r="AO5072" s="5">
        <v>0</v>
      </c>
      <c r="AP5072" s="5">
        <v>0</v>
      </c>
      <c r="AQ5072" s="5">
        <f t="shared" si="879"/>
        <v>0</v>
      </c>
      <c r="AR5072" s="5">
        <v>0</v>
      </c>
      <c r="AS5072" s="6">
        <v>44797</v>
      </c>
      <c r="AT5072" s="5">
        <v>1</v>
      </c>
      <c r="AU5072" s="5">
        <v>0</v>
      </c>
      <c r="AV5072" t="str">
        <f t="shared" si="872"/>
        <v>N</v>
      </c>
      <c r="AW5072" t="s">
        <v>60</v>
      </c>
      <c r="AX5072" t="s">
        <v>445</v>
      </c>
      <c r="AY5072" t="s">
        <v>2637</v>
      </c>
      <c r="AZ5072" t="s">
        <v>2637</v>
      </c>
      <c r="BA5072" t="str">
        <f t="shared" si="873"/>
        <v>N</v>
      </c>
    </row>
    <row r="5073" spans="1:53">
      <c r="A5073" t="s">
        <v>436</v>
      </c>
      <c r="B5073" t="s">
        <v>54</v>
      </c>
      <c r="C5073" t="s">
        <v>89</v>
      </c>
      <c r="D5073">
        <v>2022</v>
      </c>
      <c r="F5073" t="s">
        <v>10368</v>
      </c>
      <c r="G5073" t="s">
        <v>10369</v>
      </c>
      <c r="H5073" t="s">
        <v>2754</v>
      </c>
      <c r="I5073" t="s">
        <v>10370</v>
      </c>
      <c r="J5073" t="s">
        <v>58</v>
      </c>
      <c r="K5073" t="s">
        <v>59</v>
      </c>
      <c r="L5073" s="5">
        <v>0</v>
      </c>
      <c r="M5073" s="5">
        <v>0</v>
      </c>
      <c r="N5073" s="5">
        <f t="shared" si="869"/>
        <v>0</v>
      </c>
      <c r="O5073" s="5">
        <v>0</v>
      </c>
      <c r="P5073" s="5">
        <v>0</v>
      </c>
      <c r="Q5073" s="5">
        <f t="shared" si="870"/>
        <v>0</v>
      </c>
      <c r="R5073" s="5">
        <v>0</v>
      </c>
      <c r="S5073" s="5">
        <v>0</v>
      </c>
      <c r="T5073" s="5">
        <f t="shared" si="871"/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f t="shared" si="874"/>
        <v>0</v>
      </c>
      <c r="Z5073" s="5">
        <v>0</v>
      </c>
      <c r="AA5073" s="5">
        <v>0</v>
      </c>
      <c r="AB5073" s="5">
        <f t="shared" si="875"/>
        <v>0</v>
      </c>
      <c r="AC5073" s="5">
        <v>0</v>
      </c>
      <c r="AD5073" s="5">
        <v>0</v>
      </c>
      <c r="AE5073" s="5">
        <f t="shared" si="876"/>
        <v>0</v>
      </c>
      <c r="AF5073" s="5">
        <v>0</v>
      </c>
      <c r="AG5073" s="6"/>
      <c r="AH5073" s="5">
        <v>0</v>
      </c>
      <c r="AI5073" s="5">
        <v>0</v>
      </c>
      <c r="AJ5073" s="5">
        <v>0</v>
      </c>
      <c r="AK5073" s="5">
        <f t="shared" si="877"/>
        <v>0</v>
      </c>
      <c r="AL5073" s="5">
        <v>0</v>
      </c>
      <c r="AM5073" s="5">
        <v>1</v>
      </c>
      <c r="AN5073" s="5">
        <f t="shared" si="878"/>
        <v>1</v>
      </c>
      <c r="AO5073" s="5">
        <v>0</v>
      </c>
      <c r="AP5073" s="5">
        <v>0</v>
      </c>
      <c r="AQ5073" s="5">
        <f t="shared" si="879"/>
        <v>0</v>
      </c>
      <c r="AR5073" s="5">
        <v>0</v>
      </c>
      <c r="AS5073" s="6">
        <v>44748</v>
      </c>
      <c r="AT5073" s="5">
        <v>1</v>
      </c>
      <c r="AU5073" s="5">
        <v>0</v>
      </c>
      <c r="AV5073" t="str">
        <f t="shared" si="872"/>
        <v>N</v>
      </c>
      <c r="AW5073" t="s">
        <v>60</v>
      </c>
      <c r="AX5073" t="s">
        <v>445</v>
      </c>
      <c r="AY5073" t="s">
        <v>2637</v>
      </c>
      <c r="AZ5073" t="s">
        <v>2637</v>
      </c>
      <c r="BA5073" t="str">
        <f t="shared" si="873"/>
        <v>N</v>
      </c>
    </row>
    <row r="5074" spans="1:53">
      <c r="A5074" t="s">
        <v>436</v>
      </c>
      <c r="B5074" t="s">
        <v>54</v>
      </c>
      <c r="C5074" t="s">
        <v>89</v>
      </c>
      <c r="D5074">
        <v>2022</v>
      </c>
      <c r="F5074" t="s">
        <v>10438</v>
      </c>
      <c r="G5074" t="s">
        <v>10439</v>
      </c>
      <c r="H5074" t="s">
        <v>2754</v>
      </c>
      <c r="I5074" t="s">
        <v>10440</v>
      </c>
      <c r="J5074" t="s">
        <v>58</v>
      </c>
      <c r="K5074" t="s">
        <v>59</v>
      </c>
      <c r="L5074" s="5">
        <v>0</v>
      </c>
      <c r="M5074" s="5">
        <v>0</v>
      </c>
      <c r="N5074" s="5">
        <f t="shared" si="869"/>
        <v>0</v>
      </c>
      <c r="O5074" s="5">
        <v>0</v>
      </c>
      <c r="P5074" s="5">
        <v>0</v>
      </c>
      <c r="Q5074" s="5">
        <f t="shared" si="870"/>
        <v>0</v>
      </c>
      <c r="R5074" s="5">
        <v>0</v>
      </c>
      <c r="S5074" s="5">
        <v>0</v>
      </c>
      <c r="T5074" s="5">
        <f t="shared" si="871"/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f t="shared" si="874"/>
        <v>0</v>
      </c>
      <c r="Z5074" s="5">
        <v>0</v>
      </c>
      <c r="AA5074" s="5">
        <v>0</v>
      </c>
      <c r="AB5074" s="5">
        <f t="shared" si="875"/>
        <v>0</v>
      </c>
      <c r="AC5074" s="5">
        <v>0</v>
      </c>
      <c r="AD5074" s="5">
        <v>0</v>
      </c>
      <c r="AE5074" s="5">
        <f t="shared" si="876"/>
        <v>0</v>
      </c>
      <c r="AF5074" s="5">
        <v>0</v>
      </c>
      <c r="AG5074" s="6"/>
      <c r="AH5074" s="5">
        <v>0</v>
      </c>
      <c r="AI5074" s="5">
        <v>0</v>
      </c>
      <c r="AJ5074" s="5">
        <v>0</v>
      </c>
      <c r="AK5074" s="5">
        <f t="shared" si="877"/>
        <v>0</v>
      </c>
      <c r="AL5074" s="5">
        <v>0</v>
      </c>
      <c r="AM5074" s="5">
        <v>1</v>
      </c>
      <c r="AN5074" s="5">
        <f t="shared" si="878"/>
        <v>1</v>
      </c>
      <c r="AO5074" s="5">
        <v>0</v>
      </c>
      <c r="AP5074" s="5">
        <v>0</v>
      </c>
      <c r="AQ5074" s="5">
        <f t="shared" si="879"/>
        <v>0</v>
      </c>
      <c r="AR5074" s="5">
        <v>0</v>
      </c>
      <c r="AS5074" s="6">
        <v>44641</v>
      </c>
      <c r="AT5074" s="5">
        <v>1</v>
      </c>
      <c r="AU5074" s="5">
        <v>0</v>
      </c>
      <c r="AV5074" t="str">
        <f t="shared" si="872"/>
        <v>N</v>
      </c>
      <c r="AW5074" t="s">
        <v>60</v>
      </c>
      <c r="AX5074" t="s">
        <v>445</v>
      </c>
      <c r="AY5074" t="s">
        <v>2637</v>
      </c>
      <c r="AZ5074" t="s">
        <v>2637</v>
      </c>
      <c r="BA5074" t="str">
        <f t="shared" si="873"/>
        <v>N</v>
      </c>
    </row>
    <row r="5075" spans="1:53">
      <c r="A5075" t="s">
        <v>436</v>
      </c>
      <c r="B5075" t="s">
        <v>54</v>
      </c>
      <c r="C5075" t="s">
        <v>89</v>
      </c>
      <c r="D5075">
        <v>2022</v>
      </c>
      <c r="F5075" t="s">
        <v>7304</v>
      </c>
      <c r="G5075" t="s">
        <v>7305</v>
      </c>
      <c r="H5075" t="s">
        <v>2754</v>
      </c>
      <c r="I5075" t="s">
        <v>7306</v>
      </c>
      <c r="J5075" t="s">
        <v>58</v>
      </c>
      <c r="K5075" t="s">
        <v>59</v>
      </c>
      <c r="L5075" s="5">
        <v>0</v>
      </c>
      <c r="M5075" s="5">
        <v>0</v>
      </c>
      <c r="N5075" s="5">
        <f t="shared" si="869"/>
        <v>0</v>
      </c>
      <c r="O5075" s="5">
        <v>0</v>
      </c>
      <c r="P5075" s="5">
        <v>0</v>
      </c>
      <c r="Q5075" s="5">
        <f t="shared" si="870"/>
        <v>0</v>
      </c>
      <c r="R5075" s="5">
        <v>0</v>
      </c>
      <c r="S5075" s="5">
        <v>0</v>
      </c>
      <c r="T5075" s="5">
        <f t="shared" si="871"/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f t="shared" si="874"/>
        <v>0</v>
      </c>
      <c r="Z5075" s="5">
        <v>0</v>
      </c>
      <c r="AA5075" s="5">
        <v>0</v>
      </c>
      <c r="AB5075" s="5">
        <f t="shared" si="875"/>
        <v>0</v>
      </c>
      <c r="AC5075" s="5">
        <v>0</v>
      </c>
      <c r="AD5075" s="5">
        <v>0</v>
      </c>
      <c r="AE5075" s="5">
        <f t="shared" si="876"/>
        <v>0</v>
      </c>
      <c r="AF5075" s="5">
        <v>0</v>
      </c>
      <c r="AG5075" s="6"/>
      <c r="AH5075" s="5">
        <v>0</v>
      </c>
      <c r="AI5075" s="5">
        <v>0</v>
      </c>
      <c r="AJ5075" s="5">
        <v>0</v>
      </c>
      <c r="AK5075" s="5">
        <f t="shared" si="877"/>
        <v>0</v>
      </c>
      <c r="AL5075" s="5">
        <v>0</v>
      </c>
      <c r="AM5075" s="5">
        <v>1</v>
      </c>
      <c r="AN5075" s="5">
        <f t="shared" si="878"/>
        <v>1</v>
      </c>
      <c r="AO5075" s="5">
        <v>0</v>
      </c>
      <c r="AP5075" s="5">
        <v>0</v>
      </c>
      <c r="AQ5075" s="5">
        <f t="shared" si="879"/>
        <v>0</v>
      </c>
      <c r="AR5075" s="5">
        <v>0</v>
      </c>
      <c r="AS5075" s="6">
        <v>44669</v>
      </c>
      <c r="AT5075" s="5">
        <v>1</v>
      </c>
      <c r="AU5075" s="5">
        <v>0</v>
      </c>
      <c r="AV5075" t="str">
        <f t="shared" si="872"/>
        <v>N</v>
      </c>
      <c r="AW5075" t="s">
        <v>60</v>
      </c>
      <c r="AX5075" t="s">
        <v>445</v>
      </c>
      <c r="AY5075" t="s">
        <v>2637</v>
      </c>
      <c r="AZ5075" t="s">
        <v>2637</v>
      </c>
      <c r="BA5075" t="str">
        <f t="shared" si="873"/>
        <v>N</v>
      </c>
    </row>
    <row r="5076" spans="1:53">
      <c r="A5076" t="s">
        <v>436</v>
      </c>
      <c r="B5076" t="s">
        <v>54</v>
      </c>
      <c r="C5076" t="s">
        <v>89</v>
      </c>
      <c r="D5076">
        <v>2022</v>
      </c>
      <c r="F5076" t="s">
        <v>10404</v>
      </c>
      <c r="G5076" t="s">
        <v>10405</v>
      </c>
      <c r="H5076" t="s">
        <v>5071</v>
      </c>
      <c r="I5076" t="s">
        <v>10406</v>
      </c>
      <c r="J5076" t="s">
        <v>58</v>
      </c>
      <c r="K5076" t="s">
        <v>59</v>
      </c>
      <c r="L5076" s="5">
        <v>0</v>
      </c>
      <c r="M5076" s="5">
        <v>0</v>
      </c>
      <c r="N5076" s="5">
        <f t="shared" si="869"/>
        <v>0</v>
      </c>
      <c r="O5076" s="5">
        <v>0</v>
      </c>
      <c r="P5076" s="5">
        <v>0</v>
      </c>
      <c r="Q5076" s="5">
        <f t="shared" si="870"/>
        <v>0</v>
      </c>
      <c r="R5076" s="5">
        <v>0</v>
      </c>
      <c r="S5076" s="5">
        <v>0</v>
      </c>
      <c r="T5076" s="5">
        <f t="shared" si="871"/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f t="shared" si="874"/>
        <v>0</v>
      </c>
      <c r="Z5076" s="5">
        <v>0</v>
      </c>
      <c r="AA5076" s="5">
        <v>0</v>
      </c>
      <c r="AB5076" s="5">
        <f t="shared" si="875"/>
        <v>0</v>
      </c>
      <c r="AC5076" s="5">
        <v>0</v>
      </c>
      <c r="AD5076" s="5">
        <v>0</v>
      </c>
      <c r="AE5076" s="5">
        <f t="shared" si="876"/>
        <v>0</v>
      </c>
      <c r="AF5076" s="5">
        <v>0</v>
      </c>
      <c r="AG5076" s="6"/>
      <c r="AH5076" s="5">
        <v>0</v>
      </c>
      <c r="AI5076" s="5">
        <v>0</v>
      </c>
      <c r="AJ5076" s="5">
        <v>0</v>
      </c>
      <c r="AK5076" s="5">
        <f t="shared" si="877"/>
        <v>0</v>
      </c>
      <c r="AL5076" s="5">
        <v>0</v>
      </c>
      <c r="AM5076" s="5">
        <v>1</v>
      </c>
      <c r="AN5076" s="5">
        <f t="shared" si="878"/>
        <v>1</v>
      </c>
      <c r="AO5076" s="5">
        <v>0</v>
      </c>
      <c r="AP5076" s="5">
        <v>0</v>
      </c>
      <c r="AQ5076" s="5">
        <f t="shared" si="879"/>
        <v>0</v>
      </c>
      <c r="AR5076" s="5">
        <v>0</v>
      </c>
      <c r="AS5076" s="6">
        <v>44901</v>
      </c>
      <c r="AT5076" s="5">
        <v>1</v>
      </c>
      <c r="AU5076" s="5">
        <v>0</v>
      </c>
      <c r="AV5076" t="str">
        <f t="shared" si="872"/>
        <v>N</v>
      </c>
      <c r="AW5076" t="s">
        <v>60</v>
      </c>
      <c r="AX5076" t="s">
        <v>445</v>
      </c>
      <c r="AY5076" t="s">
        <v>2637</v>
      </c>
      <c r="AZ5076" t="s">
        <v>2637</v>
      </c>
      <c r="BA5076" t="str">
        <f t="shared" si="873"/>
        <v>N</v>
      </c>
    </row>
    <row r="5077" spans="1:53">
      <c r="A5077" t="s">
        <v>436</v>
      </c>
      <c r="B5077" t="s">
        <v>54</v>
      </c>
      <c r="C5077" t="s">
        <v>89</v>
      </c>
      <c r="D5077">
        <v>2022</v>
      </c>
      <c r="F5077" t="s">
        <v>10566</v>
      </c>
      <c r="G5077" t="s">
        <v>10839</v>
      </c>
      <c r="H5077" t="s">
        <v>10840</v>
      </c>
      <c r="I5077" t="s">
        <v>10841</v>
      </c>
      <c r="J5077" t="s">
        <v>58</v>
      </c>
      <c r="K5077" t="s">
        <v>59</v>
      </c>
      <c r="L5077" s="5">
        <v>0</v>
      </c>
      <c r="M5077" s="5">
        <v>0</v>
      </c>
      <c r="N5077" s="5">
        <f t="shared" si="869"/>
        <v>0</v>
      </c>
      <c r="O5077" s="5">
        <v>0</v>
      </c>
      <c r="P5077" s="5">
        <v>0</v>
      </c>
      <c r="Q5077" s="5">
        <f t="shared" si="870"/>
        <v>0</v>
      </c>
      <c r="R5077" s="5">
        <v>0</v>
      </c>
      <c r="S5077" s="5">
        <v>0</v>
      </c>
      <c r="T5077" s="5">
        <f t="shared" si="871"/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f t="shared" si="874"/>
        <v>0</v>
      </c>
      <c r="Z5077" s="5">
        <v>0</v>
      </c>
      <c r="AA5077" s="5">
        <v>0</v>
      </c>
      <c r="AB5077" s="5">
        <f t="shared" si="875"/>
        <v>0</v>
      </c>
      <c r="AC5077" s="5">
        <v>0</v>
      </c>
      <c r="AD5077" s="5">
        <v>0</v>
      </c>
      <c r="AE5077" s="5">
        <f t="shared" si="876"/>
        <v>0</v>
      </c>
      <c r="AF5077" s="5">
        <v>0</v>
      </c>
      <c r="AG5077" s="6"/>
      <c r="AH5077" s="5">
        <v>0</v>
      </c>
      <c r="AI5077" s="5">
        <v>0</v>
      </c>
      <c r="AJ5077" s="5">
        <v>0</v>
      </c>
      <c r="AK5077" s="5">
        <f t="shared" si="877"/>
        <v>0</v>
      </c>
      <c r="AL5077" s="5">
        <v>0</v>
      </c>
      <c r="AM5077" s="5">
        <v>1</v>
      </c>
      <c r="AN5077" s="5">
        <f t="shared" si="878"/>
        <v>1</v>
      </c>
      <c r="AO5077" s="5">
        <v>0</v>
      </c>
      <c r="AP5077" s="5">
        <v>0</v>
      </c>
      <c r="AQ5077" s="5">
        <f t="shared" si="879"/>
        <v>0</v>
      </c>
      <c r="AR5077" s="5">
        <v>0</v>
      </c>
      <c r="AS5077" s="6">
        <v>44637</v>
      </c>
      <c r="AT5077" s="5">
        <v>1</v>
      </c>
      <c r="AU5077" s="5">
        <v>0</v>
      </c>
      <c r="AV5077" t="str">
        <f t="shared" si="872"/>
        <v>N</v>
      </c>
      <c r="AW5077" t="s">
        <v>60</v>
      </c>
      <c r="AX5077" t="s">
        <v>445</v>
      </c>
      <c r="AY5077" t="s">
        <v>2637</v>
      </c>
      <c r="AZ5077" t="s">
        <v>2637</v>
      </c>
      <c r="BA5077" t="str">
        <f t="shared" si="873"/>
        <v>N</v>
      </c>
    </row>
    <row r="5078" spans="1:53">
      <c r="A5078" t="s">
        <v>436</v>
      </c>
      <c r="B5078" t="s">
        <v>54</v>
      </c>
      <c r="C5078" t="s">
        <v>89</v>
      </c>
      <c r="D5078">
        <v>2022</v>
      </c>
      <c r="F5078" t="s">
        <v>10501</v>
      </c>
      <c r="G5078" t="s">
        <v>10502</v>
      </c>
      <c r="H5078" t="s">
        <v>4884</v>
      </c>
      <c r="I5078" t="s">
        <v>10503</v>
      </c>
      <c r="J5078" t="s">
        <v>58</v>
      </c>
      <c r="K5078" t="s">
        <v>59</v>
      </c>
      <c r="L5078" s="5">
        <v>0</v>
      </c>
      <c r="M5078" s="5">
        <v>0</v>
      </c>
      <c r="N5078" s="5">
        <f t="shared" si="869"/>
        <v>0</v>
      </c>
      <c r="O5078" s="5">
        <v>0</v>
      </c>
      <c r="P5078" s="5">
        <v>0</v>
      </c>
      <c r="Q5078" s="5">
        <f t="shared" si="870"/>
        <v>0</v>
      </c>
      <c r="R5078" s="5">
        <v>0</v>
      </c>
      <c r="S5078" s="5">
        <v>0</v>
      </c>
      <c r="T5078" s="5">
        <f t="shared" si="871"/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f t="shared" si="874"/>
        <v>0</v>
      </c>
      <c r="Z5078" s="5">
        <v>0</v>
      </c>
      <c r="AA5078" s="5">
        <v>0</v>
      </c>
      <c r="AB5078" s="5">
        <f t="shared" si="875"/>
        <v>0</v>
      </c>
      <c r="AC5078" s="5">
        <v>0</v>
      </c>
      <c r="AD5078" s="5">
        <v>0</v>
      </c>
      <c r="AE5078" s="5">
        <f t="shared" si="876"/>
        <v>0</v>
      </c>
      <c r="AF5078" s="5">
        <v>0</v>
      </c>
      <c r="AG5078" s="6"/>
      <c r="AH5078" s="5">
        <v>0</v>
      </c>
      <c r="AI5078" s="5">
        <v>0</v>
      </c>
      <c r="AJ5078" s="5">
        <v>0</v>
      </c>
      <c r="AK5078" s="5">
        <f t="shared" si="877"/>
        <v>0</v>
      </c>
      <c r="AL5078" s="5">
        <v>0</v>
      </c>
      <c r="AM5078" s="5">
        <v>1</v>
      </c>
      <c r="AN5078" s="5">
        <f t="shared" si="878"/>
        <v>1</v>
      </c>
      <c r="AO5078" s="5">
        <v>0</v>
      </c>
      <c r="AP5078" s="5">
        <v>0</v>
      </c>
      <c r="AQ5078" s="5">
        <f t="shared" si="879"/>
        <v>0</v>
      </c>
      <c r="AR5078" s="5">
        <v>0</v>
      </c>
      <c r="AS5078" s="6">
        <v>44588</v>
      </c>
      <c r="AT5078" s="5">
        <v>1</v>
      </c>
      <c r="AU5078" s="5">
        <v>0</v>
      </c>
      <c r="AV5078" t="str">
        <f t="shared" si="872"/>
        <v>N</v>
      </c>
      <c r="AW5078" t="s">
        <v>60</v>
      </c>
      <c r="AX5078" t="s">
        <v>445</v>
      </c>
      <c r="AY5078" t="s">
        <v>2637</v>
      </c>
      <c r="AZ5078" t="s">
        <v>2637</v>
      </c>
      <c r="BA5078" t="str">
        <f t="shared" si="873"/>
        <v>N</v>
      </c>
    </row>
    <row r="5079" spans="1:53">
      <c r="A5079" t="s">
        <v>436</v>
      </c>
      <c r="B5079" t="s">
        <v>54</v>
      </c>
      <c r="C5079" t="s">
        <v>89</v>
      </c>
      <c r="D5079">
        <v>2022</v>
      </c>
      <c r="F5079" t="s">
        <v>10337</v>
      </c>
      <c r="G5079" t="s">
        <v>10338</v>
      </c>
      <c r="H5079" t="s">
        <v>5071</v>
      </c>
      <c r="I5079" t="s">
        <v>10339</v>
      </c>
      <c r="J5079" t="s">
        <v>58</v>
      </c>
      <c r="K5079" t="s">
        <v>59</v>
      </c>
      <c r="L5079" s="5">
        <v>0</v>
      </c>
      <c r="M5079" s="5">
        <v>0</v>
      </c>
      <c r="N5079" s="5">
        <f t="shared" si="869"/>
        <v>0</v>
      </c>
      <c r="O5079" s="5">
        <v>0</v>
      </c>
      <c r="P5079" s="5">
        <v>0</v>
      </c>
      <c r="Q5079" s="5">
        <f t="shared" si="870"/>
        <v>0</v>
      </c>
      <c r="R5079" s="5">
        <v>0</v>
      </c>
      <c r="S5079" s="5">
        <v>0</v>
      </c>
      <c r="T5079" s="5">
        <f t="shared" si="871"/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f t="shared" si="874"/>
        <v>0</v>
      </c>
      <c r="Z5079" s="5">
        <v>0</v>
      </c>
      <c r="AA5079" s="5">
        <v>0</v>
      </c>
      <c r="AB5079" s="5">
        <f t="shared" si="875"/>
        <v>0</v>
      </c>
      <c r="AC5079" s="5">
        <v>0</v>
      </c>
      <c r="AD5079" s="5">
        <v>0</v>
      </c>
      <c r="AE5079" s="5">
        <f t="shared" si="876"/>
        <v>0</v>
      </c>
      <c r="AF5079" s="5">
        <v>0</v>
      </c>
      <c r="AG5079" s="6"/>
      <c r="AH5079" s="5">
        <v>0</v>
      </c>
      <c r="AI5079" s="5">
        <v>0</v>
      </c>
      <c r="AJ5079" s="5">
        <v>0</v>
      </c>
      <c r="AK5079" s="5">
        <f t="shared" si="877"/>
        <v>0</v>
      </c>
      <c r="AL5079" s="5">
        <v>0</v>
      </c>
      <c r="AM5079" s="5">
        <v>1</v>
      </c>
      <c r="AN5079" s="5">
        <f t="shared" si="878"/>
        <v>1</v>
      </c>
      <c r="AO5079" s="5">
        <v>0</v>
      </c>
      <c r="AP5079" s="5">
        <v>0</v>
      </c>
      <c r="AQ5079" s="5">
        <f t="shared" si="879"/>
        <v>0</v>
      </c>
      <c r="AR5079" s="5">
        <v>0</v>
      </c>
      <c r="AS5079" s="6">
        <v>44655</v>
      </c>
      <c r="AT5079" s="5">
        <v>1</v>
      </c>
      <c r="AU5079" s="5">
        <v>0</v>
      </c>
      <c r="AV5079" t="str">
        <f t="shared" si="872"/>
        <v>N</v>
      </c>
      <c r="AW5079" t="s">
        <v>60</v>
      </c>
      <c r="AX5079" t="s">
        <v>445</v>
      </c>
      <c r="AY5079" t="s">
        <v>2637</v>
      </c>
      <c r="AZ5079" t="s">
        <v>2637</v>
      </c>
      <c r="BA5079" t="str">
        <f t="shared" si="873"/>
        <v>N</v>
      </c>
    </row>
    <row r="5080" spans="1:53">
      <c r="A5080" t="s">
        <v>436</v>
      </c>
      <c r="B5080" t="s">
        <v>54</v>
      </c>
      <c r="C5080" t="s">
        <v>89</v>
      </c>
      <c r="D5080">
        <v>2022</v>
      </c>
      <c r="F5080" t="s">
        <v>7276</v>
      </c>
      <c r="G5080" t="s">
        <v>10757</v>
      </c>
      <c r="H5080" t="s">
        <v>7193</v>
      </c>
      <c r="I5080" t="s">
        <v>7278</v>
      </c>
      <c r="J5080" t="s">
        <v>58</v>
      </c>
      <c r="K5080" t="s">
        <v>59</v>
      </c>
      <c r="L5080" s="5">
        <v>0</v>
      </c>
      <c r="M5080" s="5">
        <v>0</v>
      </c>
      <c r="N5080" s="5">
        <f t="shared" si="869"/>
        <v>0</v>
      </c>
      <c r="O5080" s="5">
        <v>0</v>
      </c>
      <c r="P5080" s="5">
        <v>0</v>
      </c>
      <c r="Q5080" s="5">
        <f t="shared" si="870"/>
        <v>0</v>
      </c>
      <c r="R5080" s="5">
        <v>0</v>
      </c>
      <c r="S5080" s="5">
        <v>0</v>
      </c>
      <c r="T5080" s="5">
        <f t="shared" si="871"/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f t="shared" si="874"/>
        <v>0</v>
      </c>
      <c r="Z5080" s="5">
        <v>0</v>
      </c>
      <c r="AA5080" s="5">
        <v>0</v>
      </c>
      <c r="AB5080" s="5">
        <f t="shared" si="875"/>
        <v>0</v>
      </c>
      <c r="AC5080" s="5">
        <v>0</v>
      </c>
      <c r="AD5080" s="5">
        <v>0</v>
      </c>
      <c r="AE5080" s="5">
        <f t="shared" si="876"/>
        <v>0</v>
      </c>
      <c r="AF5080" s="5">
        <v>0</v>
      </c>
      <c r="AG5080" s="6"/>
      <c r="AH5080" s="5">
        <v>0</v>
      </c>
      <c r="AI5080" s="5">
        <v>0</v>
      </c>
      <c r="AJ5080" s="5">
        <v>0</v>
      </c>
      <c r="AK5080" s="5">
        <f t="shared" si="877"/>
        <v>0</v>
      </c>
      <c r="AL5080" s="5">
        <v>0</v>
      </c>
      <c r="AM5080" s="5">
        <v>1</v>
      </c>
      <c r="AN5080" s="5">
        <f t="shared" si="878"/>
        <v>1</v>
      </c>
      <c r="AO5080" s="5">
        <v>0</v>
      </c>
      <c r="AP5080" s="5">
        <v>0</v>
      </c>
      <c r="AQ5080" s="5">
        <f t="shared" si="879"/>
        <v>0</v>
      </c>
      <c r="AR5080" s="5">
        <v>0</v>
      </c>
      <c r="AS5080" s="6">
        <v>44657</v>
      </c>
      <c r="AT5080" s="5">
        <v>1</v>
      </c>
      <c r="AU5080" s="5">
        <v>0</v>
      </c>
      <c r="AV5080" t="str">
        <f t="shared" si="872"/>
        <v>N</v>
      </c>
      <c r="AW5080" t="s">
        <v>60</v>
      </c>
      <c r="AX5080" t="s">
        <v>445</v>
      </c>
      <c r="AY5080" t="s">
        <v>2637</v>
      </c>
      <c r="AZ5080" t="s">
        <v>2637</v>
      </c>
      <c r="BA5080" t="str">
        <f t="shared" si="873"/>
        <v>N</v>
      </c>
    </row>
    <row r="5081" spans="1:53">
      <c r="A5081" t="s">
        <v>436</v>
      </c>
      <c r="B5081" t="s">
        <v>54</v>
      </c>
      <c r="C5081" t="s">
        <v>89</v>
      </c>
      <c r="D5081">
        <v>2022</v>
      </c>
      <c r="F5081" t="s">
        <v>6163</v>
      </c>
      <c r="G5081" t="s">
        <v>11662</v>
      </c>
      <c r="H5081" t="s">
        <v>6762</v>
      </c>
      <c r="I5081" t="s">
        <v>7372</v>
      </c>
      <c r="J5081" t="s">
        <v>58</v>
      </c>
      <c r="K5081" t="s">
        <v>59</v>
      </c>
      <c r="L5081" s="5">
        <v>0</v>
      </c>
      <c r="M5081" s="5">
        <v>0</v>
      </c>
      <c r="N5081" s="5">
        <f t="shared" si="869"/>
        <v>0</v>
      </c>
      <c r="O5081" s="5">
        <v>0</v>
      </c>
      <c r="P5081" s="5">
        <v>0</v>
      </c>
      <c r="Q5081" s="5">
        <f t="shared" si="870"/>
        <v>0</v>
      </c>
      <c r="R5081" s="5">
        <v>0</v>
      </c>
      <c r="S5081" s="5">
        <v>0</v>
      </c>
      <c r="T5081" s="5">
        <f t="shared" si="871"/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f t="shared" si="874"/>
        <v>0</v>
      </c>
      <c r="Z5081" s="5">
        <v>0</v>
      </c>
      <c r="AA5081" s="5">
        <v>0</v>
      </c>
      <c r="AB5081" s="5">
        <f t="shared" si="875"/>
        <v>0</v>
      </c>
      <c r="AC5081" s="5">
        <v>0</v>
      </c>
      <c r="AD5081" s="5">
        <v>0</v>
      </c>
      <c r="AE5081" s="5">
        <f t="shared" si="876"/>
        <v>0</v>
      </c>
      <c r="AF5081" s="5">
        <v>0</v>
      </c>
      <c r="AG5081" s="6"/>
      <c r="AH5081" s="5">
        <v>0</v>
      </c>
      <c r="AI5081" s="5">
        <v>0</v>
      </c>
      <c r="AJ5081" s="5">
        <v>0</v>
      </c>
      <c r="AK5081" s="5">
        <f t="shared" si="877"/>
        <v>0</v>
      </c>
      <c r="AL5081" s="5">
        <v>0</v>
      </c>
      <c r="AM5081" s="5">
        <v>1</v>
      </c>
      <c r="AN5081" s="5">
        <f t="shared" si="878"/>
        <v>1</v>
      </c>
      <c r="AO5081" s="5">
        <v>0</v>
      </c>
      <c r="AP5081" s="5">
        <v>0</v>
      </c>
      <c r="AQ5081" s="5">
        <f t="shared" si="879"/>
        <v>0</v>
      </c>
      <c r="AR5081" s="5">
        <v>0</v>
      </c>
      <c r="AS5081" s="6">
        <v>44895</v>
      </c>
      <c r="AT5081" s="5">
        <v>1</v>
      </c>
      <c r="AU5081" s="5">
        <v>0</v>
      </c>
      <c r="AV5081" t="str">
        <f t="shared" si="872"/>
        <v>N</v>
      </c>
      <c r="AW5081" t="s">
        <v>60</v>
      </c>
      <c r="AX5081" t="s">
        <v>445</v>
      </c>
      <c r="AY5081" t="s">
        <v>2637</v>
      </c>
      <c r="AZ5081" t="s">
        <v>2637</v>
      </c>
      <c r="BA5081" t="str">
        <f t="shared" si="873"/>
        <v>N</v>
      </c>
    </row>
    <row r="5082" spans="1:53">
      <c r="A5082" t="s">
        <v>436</v>
      </c>
      <c r="B5082" t="s">
        <v>54</v>
      </c>
      <c r="C5082" t="s">
        <v>89</v>
      </c>
      <c r="D5082">
        <v>2022</v>
      </c>
      <c r="F5082" t="s">
        <v>7076</v>
      </c>
      <c r="G5082" t="s">
        <v>7077</v>
      </c>
      <c r="H5082" t="s">
        <v>2720</v>
      </c>
      <c r="I5082" t="s">
        <v>7078</v>
      </c>
      <c r="J5082" t="s">
        <v>58</v>
      </c>
      <c r="K5082" t="s">
        <v>59</v>
      </c>
      <c r="L5082" s="5">
        <v>0</v>
      </c>
      <c r="M5082" s="5">
        <v>0</v>
      </c>
      <c r="N5082" s="5">
        <f t="shared" si="869"/>
        <v>0</v>
      </c>
      <c r="O5082" s="5">
        <v>0</v>
      </c>
      <c r="P5082" s="5">
        <v>0</v>
      </c>
      <c r="Q5082" s="5">
        <f t="shared" si="870"/>
        <v>0</v>
      </c>
      <c r="R5082" s="5">
        <v>0</v>
      </c>
      <c r="S5082" s="5">
        <v>0</v>
      </c>
      <c r="T5082" s="5">
        <f t="shared" si="871"/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f t="shared" si="874"/>
        <v>0</v>
      </c>
      <c r="Z5082" s="5">
        <v>0</v>
      </c>
      <c r="AA5082" s="5">
        <v>0</v>
      </c>
      <c r="AB5082" s="5">
        <f t="shared" si="875"/>
        <v>0</v>
      </c>
      <c r="AC5082" s="5">
        <v>0</v>
      </c>
      <c r="AD5082" s="5">
        <v>0</v>
      </c>
      <c r="AE5082" s="5">
        <f t="shared" si="876"/>
        <v>0</v>
      </c>
      <c r="AF5082" s="5">
        <v>0</v>
      </c>
      <c r="AG5082" s="6"/>
      <c r="AH5082" s="5">
        <v>0</v>
      </c>
      <c r="AI5082" s="5">
        <v>0</v>
      </c>
      <c r="AJ5082" s="5">
        <v>0</v>
      </c>
      <c r="AK5082" s="5">
        <f t="shared" si="877"/>
        <v>0</v>
      </c>
      <c r="AL5082" s="5">
        <v>0</v>
      </c>
      <c r="AM5082" s="5">
        <v>1</v>
      </c>
      <c r="AN5082" s="5">
        <f t="shared" si="878"/>
        <v>1</v>
      </c>
      <c r="AO5082" s="5">
        <v>0</v>
      </c>
      <c r="AP5082" s="5">
        <v>0</v>
      </c>
      <c r="AQ5082" s="5">
        <f t="shared" si="879"/>
        <v>0</v>
      </c>
      <c r="AR5082" s="5">
        <v>0</v>
      </c>
      <c r="AS5082" s="6">
        <v>44658</v>
      </c>
      <c r="AT5082" s="5">
        <v>1</v>
      </c>
      <c r="AU5082" s="5">
        <v>0</v>
      </c>
      <c r="AV5082" t="str">
        <f t="shared" si="872"/>
        <v>N</v>
      </c>
      <c r="AW5082" t="s">
        <v>60</v>
      </c>
      <c r="AX5082" t="s">
        <v>445</v>
      </c>
      <c r="AY5082" t="s">
        <v>2637</v>
      </c>
      <c r="AZ5082" t="s">
        <v>2637</v>
      </c>
      <c r="BA5082" t="str">
        <f t="shared" si="873"/>
        <v>N</v>
      </c>
    </row>
    <row r="5083" spans="1:53">
      <c r="A5083" t="s">
        <v>436</v>
      </c>
      <c r="B5083" t="s">
        <v>54</v>
      </c>
      <c r="C5083" t="s">
        <v>89</v>
      </c>
      <c r="D5083">
        <v>2022</v>
      </c>
      <c r="F5083" t="s">
        <v>10494</v>
      </c>
      <c r="G5083" t="s">
        <v>10495</v>
      </c>
      <c r="H5083" t="s">
        <v>2720</v>
      </c>
      <c r="I5083" t="s">
        <v>10496</v>
      </c>
      <c r="J5083" t="s">
        <v>58</v>
      </c>
      <c r="K5083" t="s">
        <v>59</v>
      </c>
      <c r="L5083" s="5">
        <v>0</v>
      </c>
      <c r="M5083" s="5">
        <v>0</v>
      </c>
      <c r="N5083" s="5">
        <f t="shared" si="869"/>
        <v>0</v>
      </c>
      <c r="O5083" s="5">
        <v>0</v>
      </c>
      <c r="P5083" s="5">
        <v>0</v>
      </c>
      <c r="Q5083" s="5">
        <f t="shared" si="870"/>
        <v>0</v>
      </c>
      <c r="R5083" s="5">
        <v>0</v>
      </c>
      <c r="S5083" s="5">
        <v>0</v>
      </c>
      <c r="T5083" s="5">
        <f t="shared" si="871"/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f t="shared" si="874"/>
        <v>0</v>
      </c>
      <c r="Z5083" s="5">
        <v>0</v>
      </c>
      <c r="AA5083" s="5">
        <v>0</v>
      </c>
      <c r="AB5083" s="5">
        <f t="shared" si="875"/>
        <v>0</v>
      </c>
      <c r="AC5083" s="5">
        <v>0</v>
      </c>
      <c r="AD5083" s="5">
        <v>0</v>
      </c>
      <c r="AE5083" s="5">
        <f t="shared" si="876"/>
        <v>0</v>
      </c>
      <c r="AF5083" s="5">
        <v>0</v>
      </c>
      <c r="AG5083" s="6"/>
      <c r="AH5083" s="5">
        <v>0</v>
      </c>
      <c r="AI5083" s="5">
        <v>0</v>
      </c>
      <c r="AJ5083" s="5">
        <v>0</v>
      </c>
      <c r="AK5083" s="5">
        <f t="shared" si="877"/>
        <v>0</v>
      </c>
      <c r="AL5083" s="5">
        <v>0</v>
      </c>
      <c r="AM5083" s="5">
        <v>1</v>
      </c>
      <c r="AN5083" s="5">
        <f t="shared" si="878"/>
        <v>1</v>
      </c>
      <c r="AO5083" s="5">
        <v>0</v>
      </c>
      <c r="AP5083" s="5">
        <v>0</v>
      </c>
      <c r="AQ5083" s="5">
        <f t="shared" si="879"/>
        <v>0</v>
      </c>
      <c r="AR5083" s="5">
        <v>0</v>
      </c>
      <c r="AS5083" s="6">
        <v>44636</v>
      </c>
      <c r="AT5083" s="5">
        <v>1</v>
      </c>
      <c r="AU5083" s="5">
        <v>0</v>
      </c>
      <c r="AV5083" t="str">
        <f t="shared" si="872"/>
        <v>N</v>
      </c>
      <c r="AW5083" t="s">
        <v>60</v>
      </c>
      <c r="AX5083" t="s">
        <v>445</v>
      </c>
      <c r="AY5083" t="s">
        <v>2637</v>
      </c>
      <c r="AZ5083" t="s">
        <v>2637</v>
      </c>
      <c r="BA5083" t="str">
        <f t="shared" si="873"/>
        <v>N</v>
      </c>
    </row>
    <row r="5084" spans="1:53">
      <c r="A5084" t="s">
        <v>436</v>
      </c>
      <c r="B5084" t="s">
        <v>54</v>
      </c>
      <c r="C5084" t="s">
        <v>89</v>
      </c>
      <c r="D5084">
        <v>2022</v>
      </c>
      <c r="F5084" t="s">
        <v>10401</v>
      </c>
      <c r="G5084" t="s">
        <v>10402</v>
      </c>
      <c r="H5084" t="s">
        <v>2720</v>
      </c>
      <c r="I5084" t="s">
        <v>10403</v>
      </c>
      <c r="J5084" t="s">
        <v>58</v>
      </c>
      <c r="K5084" t="s">
        <v>59</v>
      </c>
      <c r="L5084" s="5">
        <v>0</v>
      </c>
      <c r="M5084" s="5">
        <v>0</v>
      </c>
      <c r="N5084" s="5">
        <f t="shared" si="869"/>
        <v>0</v>
      </c>
      <c r="O5084" s="5">
        <v>0</v>
      </c>
      <c r="P5084" s="5">
        <v>0</v>
      </c>
      <c r="Q5084" s="5">
        <f t="shared" si="870"/>
        <v>0</v>
      </c>
      <c r="R5084" s="5">
        <v>0</v>
      </c>
      <c r="S5084" s="5">
        <v>0</v>
      </c>
      <c r="T5084" s="5">
        <f t="shared" si="871"/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f t="shared" si="874"/>
        <v>0</v>
      </c>
      <c r="Z5084" s="5">
        <v>0</v>
      </c>
      <c r="AA5084" s="5">
        <v>0</v>
      </c>
      <c r="AB5084" s="5">
        <f t="shared" si="875"/>
        <v>0</v>
      </c>
      <c r="AC5084" s="5">
        <v>0</v>
      </c>
      <c r="AD5084" s="5">
        <v>0</v>
      </c>
      <c r="AE5084" s="5">
        <f t="shared" si="876"/>
        <v>0</v>
      </c>
      <c r="AF5084" s="5">
        <v>0</v>
      </c>
      <c r="AG5084" s="6"/>
      <c r="AH5084" s="5">
        <v>0</v>
      </c>
      <c r="AI5084" s="5">
        <v>0</v>
      </c>
      <c r="AJ5084" s="5">
        <v>0</v>
      </c>
      <c r="AK5084" s="5">
        <f t="shared" si="877"/>
        <v>0</v>
      </c>
      <c r="AL5084" s="5">
        <v>0</v>
      </c>
      <c r="AM5084" s="5">
        <v>1</v>
      </c>
      <c r="AN5084" s="5">
        <f t="shared" si="878"/>
        <v>1</v>
      </c>
      <c r="AO5084" s="5">
        <v>0</v>
      </c>
      <c r="AP5084" s="5">
        <v>0</v>
      </c>
      <c r="AQ5084" s="5">
        <f t="shared" si="879"/>
        <v>0</v>
      </c>
      <c r="AR5084" s="5">
        <v>0</v>
      </c>
      <c r="AS5084" s="6">
        <v>44636</v>
      </c>
      <c r="AT5084" s="5">
        <v>1</v>
      </c>
      <c r="AU5084" s="5">
        <v>0</v>
      </c>
      <c r="AV5084" t="str">
        <f t="shared" si="872"/>
        <v>N</v>
      </c>
      <c r="AW5084" t="s">
        <v>60</v>
      </c>
      <c r="AX5084" t="s">
        <v>445</v>
      </c>
      <c r="AY5084" t="s">
        <v>2637</v>
      </c>
      <c r="AZ5084" t="s">
        <v>2637</v>
      </c>
      <c r="BA5084" t="str">
        <f t="shared" si="873"/>
        <v>N</v>
      </c>
    </row>
    <row r="5085" spans="1:53">
      <c r="A5085" t="s">
        <v>436</v>
      </c>
      <c r="B5085" t="s">
        <v>54</v>
      </c>
      <c r="C5085" t="s">
        <v>89</v>
      </c>
      <c r="D5085">
        <v>2022</v>
      </c>
      <c r="F5085" t="s">
        <v>10828</v>
      </c>
      <c r="G5085" t="s">
        <v>10829</v>
      </c>
      <c r="H5085" t="s">
        <v>2720</v>
      </c>
      <c r="I5085" t="s">
        <v>10830</v>
      </c>
      <c r="J5085" t="s">
        <v>58</v>
      </c>
      <c r="K5085" t="s">
        <v>59</v>
      </c>
      <c r="L5085" s="5">
        <v>0</v>
      </c>
      <c r="M5085" s="5">
        <v>0</v>
      </c>
      <c r="N5085" s="5">
        <f t="shared" si="869"/>
        <v>0</v>
      </c>
      <c r="O5085" s="5">
        <v>0</v>
      </c>
      <c r="P5085" s="5">
        <v>0</v>
      </c>
      <c r="Q5085" s="5">
        <f t="shared" si="870"/>
        <v>0</v>
      </c>
      <c r="R5085" s="5">
        <v>0</v>
      </c>
      <c r="S5085" s="5">
        <v>0</v>
      </c>
      <c r="T5085" s="5">
        <f t="shared" si="871"/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f t="shared" si="874"/>
        <v>0</v>
      </c>
      <c r="Z5085" s="5">
        <v>0</v>
      </c>
      <c r="AA5085" s="5">
        <v>0</v>
      </c>
      <c r="AB5085" s="5">
        <f t="shared" si="875"/>
        <v>0</v>
      </c>
      <c r="AC5085" s="5">
        <v>0</v>
      </c>
      <c r="AD5085" s="5">
        <v>0</v>
      </c>
      <c r="AE5085" s="5">
        <f t="shared" si="876"/>
        <v>0</v>
      </c>
      <c r="AF5085" s="5">
        <v>0</v>
      </c>
      <c r="AG5085" s="6"/>
      <c r="AH5085" s="5">
        <v>0</v>
      </c>
      <c r="AI5085" s="5">
        <v>0</v>
      </c>
      <c r="AJ5085" s="5">
        <v>0</v>
      </c>
      <c r="AK5085" s="5">
        <f t="shared" si="877"/>
        <v>0</v>
      </c>
      <c r="AL5085" s="5">
        <v>0</v>
      </c>
      <c r="AM5085" s="5">
        <v>1</v>
      </c>
      <c r="AN5085" s="5">
        <f t="shared" si="878"/>
        <v>1</v>
      </c>
      <c r="AO5085" s="5">
        <v>0</v>
      </c>
      <c r="AP5085" s="5">
        <v>0</v>
      </c>
      <c r="AQ5085" s="5">
        <f t="shared" si="879"/>
        <v>0</v>
      </c>
      <c r="AR5085" s="5">
        <v>0</v>
      </c>
      <c r="AS5085" s="6">
        <v>44865</v>
      </c>
      <c r="AT5085" s="5">
        <v>1</v>
      </c>
      <c r="AU5085" s="5">
        <v>0</v>
      </c>
      <c r="AV5085" t="str">
        <f t="shared" si="872"/>
        <v>N</v>
      </c>
      <c r="AW5085" t="s">
        <v>60</v>
      </c>
      <c r="AX5085" t="s">
        <v>445</v>
      </c>
      <c r="AY5085" t="s">
        <v>2637</v>
      </c>
      <c r="AZ5085" t="s">
        <v>2637</v>
      </c>
      <c r="BA5085" t="str">
        <f t="shared" si="873"/>
        <v>N</v>
      </c>
    </row>
    <row r="5086" spans="1:53">
      <c r="A5086" t="s">
        <v>436</v>
      </c>
      <c r="B5086" t="s">
        <v>54</v>
      </c>
      <c r="C5086" t="s">
        <v>89</v>
      </c>
      <c r="D5086">
        <v>2022</v>
      </c>
      <c r="F5086" t="s">
        <v>10374</v>
      </c>
      <c r="G5086" t="s">
        <v>10375</v>
      </c>
      <c r="H5086" t="s">
        <v>2754</v>
      </c>
      <c r="I5086" t="s">
        <v>10376</v>
      </c>
      <c r="J5086" t="s">
        <v>58</v>
      </c>
      <c r="K5086" t="s">
        <v>59</v>
      </c>
      <c r="L5086" s="5">
        <v>0</v>
      </c>
      <c r="M5086" s="5">
        <v>0</v>
      </c>
      <c r="N5086" s="5">
        <f t="shared" si="869"/>
        <v>0</v>
      </c>
      <c r="O5086" s="5">
        <v>0</v>
      </c>
      <c r="P5086" s="5">
        <v>0</v>
      </c>
      <c r="Q5086" s="5">
        <f t="shared" si="870"/>
        <v>0</v>
      </c>
      <c r="R5086" s="5">
        <v>0</v>
      </c>
      <c r="S5086" s="5">
        <v>0</v>
      </c>
      <c r="T5086" s="5">
        <f t="shared" si="871"/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f t="shared" si="874"/>
        <v>0</v>
      </c>
      <c r="Z5086" s="5">
        <v>0</v>
      </c>
      <c r="AA5086" s="5">
        <v>0</v>
      </c>
      <c r="AB5086" s="5">
        <f t="shared" si="875"/>
        <v>0</v>
      </c>
      <c r="AC5086" s="5">
        <v>0</v>
      </c>
      <c r="AD5086" s="5">
        <v>0</v>
      </c>
      <c r="AE5086" s="5">
        <f t="shared" si="876"/>
        <v>0</v>
      </c>
      <c r="AF5086" s="5">
        <v>0</v>
      </c>
      <c r="AG5086" s="6"/>
      <c r="AH5086" s="5">
        <v>0</v>
      </c>
      <c r="AI5086" s="5">
        <v>0</v>
      </c>
      <c r="AJ5086" s="5">
        <v>0</v>
      </c>
      <c r="AK5086" s="5">
        <f t="shared" si="877"/>
        <v>0</v>
      </c>
      <c r="AL5086" s="5">
        <v>0</v>
      </c>
      <c r="AM5086" s="5">
        <v>1</v>
      </c>
      <c r="AN5086" s="5">
        <f t="shared" si="878"/>
        <v>1</v>
      </c>
      <c r="AO5086" s="5">
        <v>0</v>
      </c>
      <c r="AP5086" s="5">
        <v>0</v>
      </c>
      <c r="AQ5086" s="5">
        <f t="shared" si="879"/>
        <v>0</v>
      </c>
      <c r="AR5086" s="5">
        <v>0</v>
      </c>
      <c r="AS5086" s="6">
        <v>44735</v>
      </c>
      <c r="AT5086" s="5">
        <v>1</v>
      </c>
      <c r="AU5086" s="5">
        <v>0</v>
      </c>
      <c r="AV5086" t="str">
        <f t="shared" si="872"/>
        <v>N</v>
      </c>
      <c r="AW5086" t="s">
        <v>60</v>
      </c>
      <c r="AX5086" t="s">
        <v>445</v>
      </c>
      <c r="AY5086" t="s">
        <v>2637</v>
      </c>
      <c r="AZ5086" t="s">
        <v>2637</v>
      </c>
      <c r="BA5086" t="str">
        <f t="shared" si="873"/>
        <v>N</v>
      </c>
    </row>
    <row r="5087" spans="1:53">
      <c r="A5087" t="s">
        <v>436</v>
      </c>
      <c r="B5087" t="s">
        <v>54</v>
      </c>
      <c r="C5087" t="s">
        <v>89</v>
      </c>
      <c r="D5087">
        <v>2022</v>
      </c>
      <c r="F5087" t="s">
        <v>7232</v>
      </c>
      <c r="G5087" t="s">
        <v>7233</v>
      </c>
      <c r="H5087" t="s">
        <v>7234</v>
      </c>
      <c r="I5087" t="s">
        <v>7235</v>
      </c>
      <c r="J5087" t="s">
        <v>58</v>
      </c>
      <c r="K5087" t="s">
        <v>59</v>
      </c>
      <c r="L5087" s="5">
        <v>0</v>
      </c>
      <c r="M5087" s="5">
        <v>0</v>
      </c>
      <c r="N5087" s="5">
        <f t="shared" si="869"/>
        <v>0</v>
      </c>
      <c r="O5087" s="5">
        <v>0</v>
      </c>
      <c r="P5087" s="5">
        <v>0</v>
      </c>
      <c r="Q5087" s="5">
        <f t="shared" si="870"/>
        <v>0</v>
      </c>
      <c r="R5087" s="5">
        <v>0</v>
      </c>
      <c r="S5087" s="5">
        <v>0</v>
      </c>
      <c r="T5087" s="5">
        <f t="shared" si="871"/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f t="shared" si="874"/>
        <v>0</v>
      </c>
      <c r="Z5087" s="5">
        <v>0</v>
      </c>
      <c r="AA5087" s="5">
        <v>0</v>
      </c>
      <c r="AB5087" s="5">
        <f t="shared" si="875"/>
        <v>0</v>
      </c>
      <c r="AC5087" s="5">
        <v>0</v>
      </c>
      <c r="AD5087" s="5">
        <v>0</v>
      </c>
      <c r="AE5087" s="5">
        <f t="shared" si="876"/>
        <v>0</v>
      </c>
      <c r="AF5087" s="5">
        <v>0</v>
      </c>
      <c r="AG5087" s="6"/>
      <c r="AH5087" s="5">
        <v>0</v>
      </c>
      <c r="AI5087" s="5">
        <v>0</v>
      </c>
      <c r="AJ5087" s="5">
        <v>0</v>
      </c>
      <c r="AK5087" s="5">
        <f t="shared" si="877"/>
        <v>0</v>
      </c>
      <c r="AL5087" s="5">
        <v>0</v>
      </c>
      <c r="AM5087" s="5">
        <v>1</v>
      </c>
      <c r="AN5087" s="5">
        <f t="shared" si="878"/>
        <v>1</v>
      </c>
      <c r="AO5087" s="5">
        <v>0</v>
      </c>
      <c r="AP5087" s="5">
        <v>0</v>
      </c>
      <c r="AQ5087" s="5">
        <f t="shared" si="879"/>
        <v>0</v>
      </c>
      <c r="AR5087" s="5">
        <v>0</v>
      </c>
      <c r="AS5087" s="6">
        <v>44712</v>
      </c>
      <c r="AT5087" s="5">
        <v>1</v>
      </c>
      <c r="AU5087" s="5">
        <v>0</v>
      </c>
      <c r="AV5087" t="str">
        <f t="shared" si="872"/>
        <v>N</v>
      </c>
      <c r="AW5087" t="s">
        <v>60</v>
      </c>
      <c r="AX5087" t="s">
        <v>445</v>
      </c>
      <c r="AY5087" t="s">
        <v>2637</v>
      </c>
      <c r="AZ5087" t="s">
        <v>2637</v>
      </c>
      <c r="BA5087" t="str">
        <f t="shared" si="873"/>
        <v>N</v>
      </c>
    </row>
    <row r="5088" spans="1:53">
      <c r="A5088" t="s">
        <v>436</v>
      </c>
      <c r="B5088" t="s">
        <v>54</v>
      </c>
      <c r="C5088" t="s">
        <v>89</v>
      </c>
      <c r="D5088">
        <v>2022</v>
      </c>
      <c r="F5088" t="s">
        <v>6849</v>
      </c>
      <c r="G5088" t="s">
        <v>10693</v>
      </c>
      <c r="H5088" t="s">
        <v>6851</v>
      </c>
      <c r="I5088" t="s">
        <v>6852</v>
      </c>
      <c r="J5088" t="s">
        <v>58</v>
      </c>
      <c r="K5088" t="s">
        <v>59</v>
      </c>
      <c r="L5088" s="5">
        <v>0</v>
      </c>
      <c r="M5088" s="5">
        <v>0</v>
      </c>
      <c r="N5088" s="5">
        <f t="shared" si="869"/>
        <v>0</v>
      </c>
      <c r="O5088" s="5">
        <v>0</v>
      </c>
      <c r="P5088" s="5">
        <v>0</v>
      </c>
      <c r="Q5088" s="5">
        <f t="shared" si="870"/>
        <v>0</v>
      </c>
      <c r="R5088" s="5">
        <v>0</v>
      </c>
      <c r="S5088" s="5">
        <v>0</v>
      </c>
      <c r="T5088" s="5">
        <f t="shared" si="871"/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f t="shared" si="874"/>
        <v>0</v>
      </c>
      <c r="Z5088" s="5">
        <v>0</v>
      </c>
      <c r="AA5088" s="5">
        <v>0</v>
      </c>
      <c r="AB5088" s="5">
        <f t="shared" si="875"/>
        <v>0</v>
      </c>
      <c r="AC5088" s="5">
        <v>0</v>
      </c>
      <c r="AD5088" s="5">
        <v>0</v>
      </c>
      <c r="AE5088" s="5">
        <f t="shared" si="876"/>
        <v>0</v>
      </c>
      <c r="AF5088" s="5">
        <v>0</v>
      </c>
      <c r="AG5088" s="6"/>
      <c r="AH5088" s="5">
        <v>0</v>
      </c>
      <c r="AI5088" s="5">
        <v>0</v>
      </c>
      <c r="AJ5088" s="5">
        <v>0</v>
      </c>
      <c r="AK5088" s="5">
        <f t="shared" si="877"/>
        <v>0</v>
      </c>
      <c r="AL5088" s="5">
        <v>0</v>
      </c>
      <c r="AM5088" s="5">
        <v>1</v>
      </c>
      <c r="AN5088" s="5">
        <f t="shared" si="878"/>
        <v>1</v>
      </c>
      <c r="AO5088" s="5">
        <v>0</v>
      </c>
      <c r="AP5088" s="5">
        <v>0</v>
      </c>
      <c r="AQ5088" s="5">
        <f t="shared" si="879"/>
        <v>0</v>
      </c>
      <c r="AR5088" s="5">
        <v>0</v>
      </c>
      <c r="AS5088" s="6">
        <v>44580</v>
      </c>
      <c r="AT5088" s="5">
        <v>1</v>
      </c>
      <c r="AU5088" s="5">
        <v>0</v>
      </c>
      <c r="AV5088" t="str">
        <f t="shared" si="872"/>
        <v>N</v>
      </c>
      <c r="AW5088" t="s">
        <v>60</v>
      </c>
      <c r="AX5088" t="s">
        <v>445</v>
      </c>
      <c r="AY5088" t="s">
        <v>2637</v>
      </c>
      <c r="AZ5088" t="s">
        <v>2637</v>
      </c>
      <c r="BA5088" t="str">
        <f t="shared" si="873"/>
        <v>N</v>
      </c>
    </row>
    <row r="5089" spans="1:53">
      <c r="A5089" t="s">
        <v>436</v>
      </c>
      <c r="B5089" t="s">
        <v>54</v>
      </c>
      <c r="C5089" t="s">
        <v>89</v>
      </c>
      <c r="D5089">
        <v>2022</v>
      </c>
      <c r="F5089" t="s">
        <v>7333</v>
      </c>
      <c r="G5089" t="s">
        <v>10320</v>
      </c>
      <c r="H5089" t="s">
        <v>10321</v>
      </c>
      <c r="I5089" t="s">
        <v>7338</v>
      </c>
      <c r="J5089" t="s">
        <v>58</v>
      </c>
      <c r="K5089" t="s">
        <v>59</v>
      </c>
      <c r="L5089" s="5">
        <v>0</v>
      </c>
      <c r="M5089" s="5">
        <v>0</v>
      </c>
      <c r="N5089" s="5">
        <f t="shared" si="869"/>
        <v>0</v>
      </c>
      <c r="O5089" s="5">
        <v>0</v>
      </c>
      <c r="P5089" s="5">
        <v>0</v>
      </c>
      <c r="Q5089" s="5">
        <f t="shared" si="870"/>
        <v>0</v>
      </c>
      <c r="R5089" s="5">
        <v>0</v>
      </c>
      <c r="S5089" s="5">
        <v>0</v>
      </c>
      <c r="T5089" s="5">
        <f t="shared" si="871"/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f t="shared" si="874"/>
        <v>0</v>
      </c>
      <c r="Z5089" s="5">
        <v>0</v>
      </c>
      <c r="AA5089" s="5">
        <v>0</v>
      </c>
      <c r="AB5089" s="5">
        <f t="shared" si="875"/>
        <v>0</v>
      </c>
      <c r="AC5089" s="5">
        <v>0</v>
      </c>
      <c r="AD5089" s="5">
        <v>0</v>
      </c>
      <c r="AE5089" s="5">
        <f t="shared" si="876"/>
        <v>0</v>
      </c>
      <c r="AF5089" s="5">
        <v>0</v>
      </c>
      <c r="AG5089" s="6"/>
      <c r="AH5089" s="5">
        <v>0</v>
      </c>
      <c r="AI5089" s="5">
        <v>0</v>
      </c>
      <c r="AJ5089" s="5">
        <v>0</v>
      </c>
      <c r="AK5089" s="5">
        <f t="shared" si="877"/>
        <v>0</v>
      </c>
      <c r="AL5089" s="5">
        <v>0</v>
      </c>
      <c r="AM5089" s="5">
        <v>1</v>
      </c>
      <c r="AN5089" s="5">
        <f t="shared" si="878"/>
        <v>1</v>
      </c>
      <c r="AO5089" s="5">
        <v>0</v>
      </c>
      <c r="AP5089" s="5">
        <v>0</v>
      </c>
      <c r="AQ5089" s="5">
        <f t="shared" si="879"/>
        <v>0</v>
      </c>
      <c r="AR5089" s="5">
        <v>0</v>
      </c>
      <c r="AS5089" s="6">
        <v>44818</v>
      </c>
      <c r="AT5089" s="5">
        <v>1</v>
      </c>
      <c r="AU5089" s="5">
        <v>0</v>
      </c>
      <c r="AV5089" t="str">
        <f t="shared" si="872"/>
        <v>N</v>
      </c>
      <c r="AW5089" t="s">
        <v>60</v>
      </c>
      <c r="AX5089" t="s">
        <v>445</v>
      </c>
      <c r="AY5089" t="s">
        <v>2637</v>
      </c>
      <c r="AZ5089" t="s">
        <v>2637</v>
      </c>
      <c r="BA5089" t="str">
        <f t="shared" si="873"/>
        <v>N</v>
      </c>
    </row>
    <row r="5090" spans="1:53">
      <c r="A5090" t="s">
        <v>436</v>
      </c>
      <c r="B5090" t="s">
        <v>54</v>
      </c>
      <c r="C5090" t="s">
        <v>89</v>
      </c>
      <c r="D5090">
        <v>2022</v>
      </c>
      <c r="F5090" t="s">
        <v>7333</v>
      </c>
      <c r="G5090" t="s">
        <v>10367</v>
      </c>
      <c r="H5090" t="s">
        <v>7335</v>
      </c>
      <c r="I5090" t="s">
        <v>7336</v>
      </c>
      <c r="J5090" t="s">
        <v>58</v>
      </c>
      <c r="K5090" t="s">
        <v>59</v>
      </c>
      <c r="L5090" s="5">
        <v>0</v>
      </c>
      <c r="M5090" s="5">
        <v>0</v>
      </c>
      <c r="N5090" s="5">
        <f t="shared" si="869"/>
        <v>0</v>
      </c>
      <c r="O5090" s="5">
        <v>0</v>
      </c>
      <c r="P5090" s="5">
        <v>0</v>
      </c>
      <c r="Q5090" s="5">
        <f t="shared" si="870"/>
        <v>0</v>
      </c>
      <c r="R5090" s="5">
        <v>0</v>
      </c>
      <c r="S5090" s="5">
        <v>0</v>
      </c>
      <c r="T5090" s="5">
        <f t="shared" si="871"/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f t="shared" si="874"/>
        <v>0</v>
      </c>
      <c r="Z5090" s="5">
        <v>0</v>
      </c>
      <c r="AA5090" s="5">
        <v>0</v>
      </c>
      <c r="AB5090" s="5">
        <f t="shared" si="875"/>
        <v>0</v>
      </c>
      <c r="AC5090" s="5">
        <v>0</v>
      </c>
      <c r="AD5090" s="5">
        <v>0</v>
      </c>
      <c r="AE5090" s="5">
        <f t="shared" si="876"/>
        <v>0</v>
      </c>
      <c r="AF5090" s="5">
        <v>0</v>
      </c>
      <c r="AG5090" s="6"/>
      <c r="AH5090" s="5">
        <v>0</v>
      </c>
      <c r="AI5090" s="5">
        <v>0</v>
      </c>
      <c r="AJ5090" s="5">
        <v>0</v>
      </c>
      <c r="AK5090" s="5">
        <f t="shared" si="877"/>
        <v>0</v>
      </c>
      <c r="AL5090" s="5">
        <v>0</v>
      </c>
      <c r="AM5090" s="5">
        <v>1</v>
      </c>
      <c r="AN5090" s="5">
        <f t="shared" si="878"/>
        <v>1</v>
      </c>
      <c r="AO5090" s="5">
        <v>0</v>
      </c>
      <c r="AP5090" s="5">
        <v>0</v>
      </c>
      <c r="AQ5090" s="5">
        <f t="shared" si="879"/>
        <v>0</v>
      </c>
      <c r="AR5090" s="5">
        <v>0</v>
      </c>
      <c r="AS5090" s="6">
        <v>44818</v>
      </c>
      <c r="AT5090" s="5">
        <v>1</v>
      </c>
      <c r="AU5090" s="5">
        <v>0</v>
      </c>
      <c r="AV5090" t="str">
        <f t="shared" si="872"/>
        <v>N</v>
      </c>
      <c r="AW5090" t="s">
        <v>60</v>
      </c>
      <c r="AX5090" t="s">
        <v>445</v>
      </c>
      <c r="AY5090" t="s">
        <v>2637</v>
      </c>
      <c r="AZ5090" t="s">
        <v>2637</v>
      </c>
      <c r="BA5090" t="str">
        <f t="shared" si="873"/>
        <v>N</v>
      </c>
    </row>
    <row r="5091" spans="1:53">
      <c r="A5091" t="s">
        <v>436</v>
      </c>
      <c r="B5091" t="s">
        <v>54</v>
      </c>
      <c r="C5091" t="s">
        <v>89</v>
      </c>
      <c r="D5091">
        <v>2022</v>
      </c>
      <c r="F5091" t="s">
        <v>7146</v>
      </c>
      <c r="G5091" t="s">
        <v>7147</v>
      </c>
      <c r="H5091" t="s">
        <v>6228</v>
      </c>
      <c r="I5091" t="s">
        <v>7148</v>
      </c>
      <c r="J5091" t="s">
        <v>58</v>
      </c>
      <c r="K5091" t="s">
        <v>59</v>
      </c>
      <c r="L5091" s="5">
        <v>0</v>
      </c>
      <c r="M5091" s="5">
        <v>0</v>
      </c>
      <c r="N5091" s="5">
        <f t="shared" si="869"/>
        <v>0</v>
      </c>
      <c r="O5091" s="5">
        <v>0</v>
      </c>
      <c r="P5091" s="5">
        <v>0</v>
      </c>
      <c r="Q5091" s="5">
        <f t="shared" si="870"/>
        <v>0</v>
      </c>
      <c r="R5091" s="5">
        <v>0</v>
      </c>
      <c r="S5091" s="5">
        <v>0</v>
      </c>
      <c r="T5091" s="5">
        <f t="shared" si="871"/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f t="shared" si="874"/>
        <v>0</v>
      </c>
      <c r="Z5091" s="5">
        <v>0</v>
      </c>
      <c r="AA5091" s="5">
        <v>0</v>
      </c>
      <c r="AB5091" s="5">
        <f t="shared" si="875"/>
        <v>0</v>
      </c>
      <c r="AC5091" s="5">
        <v>0</v>
      </c>
      <c r="AD5091" s="5">
        <v>0</v>
      </c>
      <c r="AE5091" s="5">
        <f t="shared" si="876"/>
        <v>0</v>
      </c>
      <c r="AF5091" s="5">
        <v>0</v>
      </c>
      <c r="AG5091" s="6"/>
      <c r="AH5091" s="5">
        <v>0</v>
      </c>
      <c r="AI5091" s="5">
        <v>0</v>
      </c>
      <c r="AJ5091" s="5">
        <v>0</v>
      </c>
      <c r="AK5091" s="5">
        <f t="shared" si="877"/>
        <v>0</v>
      </c>
      <c r="AL5091" s="5">
        <v>0</v>
      </c>
      <c r="AM5091" s="5">
        <v>1</v>
      </c>
      <c r="AN5091" s="5">
        <f t="shared" si="878"/>
        <v>1</v>
      </c>
      <c r="AO5091" s="5">
        <v>0</v>
      </c>
      <c r="AP5091" s="5">
        <v>0</v>
      </c>
      <c r="AQ5091" s="5">
        <f t="shared" si="879"/>
        <v>0</v>
      </c>
      <c r="AR5091" s="5">
        <v>0</v>
      </c>
      <c r="AS5091" s="6">
        <v>44657</v>
      </c>
      <c r="AT5091" s="5">
        <v>1</v>
      </c>
      <c r="AU5091" s="5">
        <v>0</v>
      </c>
      <c r="AV5091" t="str">
        <f t="shared" si="872"/>
        <v>N</v>
      </c>
      <c r="AW5091" t="s">
        <v>60</v>
      </c>
      <c r="AX5091" t="s">
        <v>445</v>
      </c>
      <c r="AY5091" t="s">
        <v>2637</v>
      </c>
      <c r="AZ5091" t="s">
        <v>2637</v>
      </c>
      <c r="BA5091" t="str">
        <f t="shared" si="873"/>
        <v>N</v>
      </c>
    </row>
    <row r="5092" spans="1:53">
      <c r="A5092" t="s">
        <v>436</v>
      </c>
      <c r="B5092" t="s">
        <v>54</v>
      </c>
      <c r="C5092" t="s">
        <v>89</v>
      </c>
      <c r="D5092">
        <v>2022</v>
      </c>
      <c r="F5092" t="s">
        <v>10371</v>
      </c>
      <c r="G5092" t="s">
        <v>10372</v>
      </c>
      <c r="H5092" t="s">
        <v>4706</v>
      </c>
      <c r="I5092" t="s">
        <v>10373</v>
      </c>
      <c r="J5092" t="s">
        <v>58</v>
      </c>
      <c r="K5092" t="s">
        <v>59</v>
      </c>
      <c r="L5092" s="5">
        <v>0</v>
      </c>
      <c r="M5092" s="5">
        <v>0</v>
      </c>
      <c r="N5092" s="5">
        <f t="shared" si="869"/>
        <v>0</v>
      </c>
      <c r="O5092" s="5">
        <v>0</v>
      </c>
      <c r="P5092" s="5">
        <v>0</v>
      </c>
      <c r="Q5092" s="5">
        <f t="shared" si="870"/>
        <v>0</v>
      </c>
      <c r="R5092" s="5">
        <v>0</v>
      </c>
      <c r="S5092" s="5">
        <v>0</v>
      </c>
      <c r="T5092" s="5">
        <f t="shared" si="871"/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f t="shared" si="874"/>
        <v>0</v>
      </c>
      <c r="Z5092" s="5">
        <v>0</v>
      </c>
      <c r="AA5092" s="5">
        <v>0</v>
      </c>
      <c r="AB5092" s="5">
        <f t="shared" si="875"/>
        <v>0</v>
      </c>
      <c r="AC5092" s="5">
        <v>0</v>
      </c>
      <c r="AD5092" s="5">
        <v>0</v>
      </c>
      <c r="AE5092" s="5">
        <f t="shared" si="876"/>
        <v>0</v>
      </c>
      <c r="AF5092" s="5">
        <v>0</v>
      </c>
      <c r="AG5092" s="6"/>
      <c r="AH5092" s="5">
        <v>0</v>
      </c>
      <c r="AI5092" s="5">
        <v>0</v>
      </c>
      <c r="AJ5092" s="5">
        <v>0</v>
      </c>
      <c r="AK5092" s="5">
        <f t="shared" si="877"/>
        <v>0</v>
      </c>
      <c r="AL5092" s="5">
        <v>0</v>
      </c>
      <c r="AM5092" s="5">
        <v>1</v>
      </c>
      <c r="AN5092" s="5">
        <f t="shared" si="878"/>
        <v>1</v>
      </c>
      <c r="AO5092" s="5">
        <v>0</v>
      </c>
      <c r="AP5092" s="5">
        <v>0</v>
      </c>
      <c r="AQ5092" s="5">
        <f t="shared" si="879"/>
        <v>0</v>
      </c>
      <c r="AR5092" s="5">
        <v>0</v>
      </c>
      <c r="AS5092" s="6">
        <v>44677</v>
      </c>
      <c r="AT5092" s="5">
        <v>1</v>
      </c>
      <c r="AU5092" s="5">
        <v>0</v>
      </c>
      <c r="AV5092" t="str">
        <f t="shared" si="872"/>
        <v>N</v>
      </c>
      <c r="AW5092" t="s">
        <v>60</v>
      </c>
      <c r="AX5092" t="s">
        <v>445</v>
      </c>
      <c r="AY5092" t="s">
        <v>2637</v>
      </c>
      <c r="AZ5092" t="s">
        <v>2637</v>
      </c>
      <c r="BA5092" t="str">
        <f t="shared" si="873"/>
        <v>N</v>
      </c>
    </row>
    <row r="5093" spans="1:53">
      <c r="A5093" t="s">
        <v>436</v>
      </c>
      <c r="B5093" t="s">
        <v>54</v>
      </c>
      <c r="C5093" t="s">
        <v>89</v>
      </c>
      <c r="D5093">
        <v>2022</v>
      </c>
      <c r="F5093" t="s">
        <v>10717</v>
      </c>
      <c r="G5093" t="s">
        <v>10718</v>
      </c>
      <c r="H5093" t="s">
        <v>2720</v>
      </c>
      <c r="I5093" t="s">
        <v>10719</v>
      </c>
      <c r="J5093" t="s">
        <v>58</v>
      </c>
      <c r="K5093" t="s">
        <v>59</v>
      </c>
      <c r="L5093" s="5">
        <v>0</v>
      </c>
      <c r="M5093" s="5">
        <v>0</v>
      </c>
      <c r="N5093" s="5">
        <f t="shared" si="869"/>
        <v>0</v>
      </c>
      <c r="O5093" s="5">
        <v>0</v>
      </c>
      <c r="P5093" s="5">
        <v>0</v>
      </c>
      <c r="Q5093" s="5">
        <f t="shared" si="870"/>
        <v>0</v>
      </c>
      <c r="R5093" s="5">
        <v>0</v>
      </c>
      <c r="S5093" s="5">
        <v>0</v>
      </c>
      <c r="T5093" s="5">
        <f t="shared" si="871"/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f t="shared" si="874"/>
        <v>0</v>
      </c>
      <c r="Z5093" s="5">
        <v>0</v>
      </c>
      <c r="AA5093" s="5">
        <v>0</v>
      </c>
      <c r="AB5093" s="5">
        <f t="shared" si="875"/>
        <v>0</v>
      </c>
      <c r="AC5093" s="5">
        <v>0</v>
      </c>
      <c r="AD5093" s="5">
        <v>0</v>
      </c>
      <c r="AE5093" s="5">
        <f t="shared" si="876"/>
        <v>0</v>
      </c>
      <c r="AF5093" s="5">
        <v>0</v>
      </c>
      <c r="AG5093" s="6"/>
      <c r="AH5093" s="5">
        <v>0</v>
      </c>
      <c r="AI5093" s="5">
        <v>0</v>
      </c>
      <c r="AJ5093" s="5">
        <v>0</v>
      </c>
      <c r="AK5093" s="5">
        <f t="shared" si="877"/>
        <v>0</v>
      </c>
      <c r="AL5093" s="5">
        <v>0</v>
      </c>
      <c r="AM5093" s="5">
        <v>1</v>
      </c>
      <c r="AN5093" s="5">
        <f t="shared" si="878"/>
        <v>1</v>
      </c>
      <c r="AO5093" s="5">
        <v>0</v>
      </c>
      <c r="AP5093" s="5">
        <v>0</v>
      </c>
      <c r="AQ5093" s="5">
        <f t="shared" si="879"/>
        <v>0</v>
      </c>
      <c r="AR5093" s="5">
        <v>0</v>
      </c>
      <c r="AS5093" s="6">
        <v>44627</v>
      </c>
      <c r="AT5093" s="5">
        <v>1</v>
      </c>
      <c r="AU5093" s="5">
        <v>0</v>
      </c>
      <c r="AV5093" t="str">
        <f t="shared" si="872"/>
        <v>N</v>
      </c>
      <c r="AW5093" t="s">
        <v>60</v>
      </c>
      <c r="AX5093" t="s">
        <v>445</v>
      </c>
      <c r="AY5093" t="s">
        <v>2637</v>
      </c>
      <c r="AZ5093" t="s">
        <v>2637</v>
      </c>
      <c r="BA5093" t="str">
        <f t="shared" si="873"/>
        <v>N</v>
      </c>
    </row>
    <row r="5094" spans="1:53">
      <c r="A5094" t="s">
        <v>436</v>
      </c>
      <c r="B5094" t="s">
        <v>54</v>
      </c>
      <c r="C5094" t="s">
        <v>89</v>
      </c>
      <c r="D5094">
        <v>2022</v>
      </c>
      <c r="F5094" t="s">
        <v>10586</v>
      </c>
      <c r="G5094" t="s">
        <v>10587</v>
      </c>
      <c r="H5094" t="s">
        <v>2754</v>
      </c>
      <c r="I5094" t="s">
        <v>10588</v>
      </c>
      <c r="J5094" t="s">
        <v>58</v>
      </c>
      <c r="K5094" t="s">
        <v>59</v>
      </c>
      <c r="L5094" s="5">
        <v>0</v>
      </c>
      <c r="M5094" s="5">
        <v>0</v>
      </c>
      <c r="N5094" s="5">
        <f t="shared" si="869"/>
        <v>0</v>
      </c>
      <c r="O5094" s="5">
        <v>0</v>
      </c>
      <c r="P5094" s="5">
        <v>0</v>
      </c>
      <c r="Q5094" s="5">
        <f t="shared" si="870"/>
        <v>0</v>
      </c>
      <c r="R5094" s="5">
        <v>0</v>
      </c>
      <c r="S5094" s="5">
        <v>0</v>
      </c>
      <c r="T5094" s="5">
        <f t="shared" si="871"/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f t="shared" si="874"/>
        <v>0</v>
      </c>
      <c r="Z5094" s="5">
        <v>0</v>
      </c>
      <c r="AA5094" s="5">
        <v>0</v>
      </c>
      <c r="AB5094" s="5">
        <f t="shared" si="875"/>
        <v>0</v>
      </c>
      <c r="AC5094" s="5">
        <v>0</v>
      </c>
      <c r="AD5094" s="5">
        <v>0</v>
      </c>
      <c r="AE5094" s="5">
        <f t="shared" si="876"/>
        <v>0</v>
      </c>
      <c r="AF5094" s="5">
        <v>0</v>
      </c>
      <c r="AG5094" s="6"/>
      <c r="AH5094" s="5">
        <v>0</v>
      </c>
      <c r="AI5094" s="5">
        <v>0</v>
      </c>
      <c r="AJ5094" s="5">
        <v>0</v>
      </c>
      <c r="AK5094" s="5">
        <f t="shared" si="877"/>
        <v>0</v>
      </c>
      <c r="AL5094" s="5">
        <v>0</v>
      </c>
      <c r="AM5094" s="5">
        <v>1</v>
      </c>
      <c r="AN5094" s="5">
        <f t="shared" si="878"/>
        <v>1</v>
      </c>
      <c r="AO5094" s="5">
        <v>0</v>
      </c>
      <c r="AP5094" s="5">
        <v>0</v>
      </c>
      <c r="AQ5094" s="5">
        <f t="shared" si="879"/>
        <v>0</v>
      </c>
      <c r="AR5094" s="5">
        <v>0</v>
      </c>
      <c r="AS5094" s="6">
        <v>44655</v>
      </c>
      <c r="AT5094" s="5">
        <v>1</v>
      </c>
      <c r="AU5094" s="5">
        <v>0</v>
      </c>
      <c r="AV5094" t="str">
        <f t="shared" si="872"/>
        <v>N</v>
      </c>
      <c r="AW5094" t="s">
        <v>60</v>
      </c>
      <c r="AX5094" t="s">
        <v>445</v>
      </c>
      <c r="AY5094" t="s">
        <v>2637</v>
      </c>
      <c r="AZ5094" t="s">
        <v>2637</v>
      </c>
      <c r="BA5094" t="str">
        <f t="shared" si="873"/>
        <v>N</v>
      </c>
    </row>
    <row r="5095" spans="1:53">
      <c r="A5095" t="s">
        <v>436</v>
      </c>
      <c r="B5095" t="s">
        <v>54</v>
      </c>
      <c r="C5095" t="s">
        <v>89</v>
      </c>
      <c r="D5095">
        <v>2022</v>
      </c>
      <c r="F5095" t="s">
        <v>10464</v>
      </c>
      <c r="G5095" t="s">
        <v>10465</v>
      </c>
      <c r="H5095" t="s">
        <v>2720</v>
      </c>
      <c r="I5095" t="s">
        <v>10466</v>
      </c>
      <c r="J5095" t="s">
        <v>58</v>
      </c>
      <c r="K5095" t="s">
        <v>59</v>
      </c>
      <c r="L5095" s="5">
        <v>0</v>
      </c>
      <c r="M5095" s="5">
        <v>0</v>
      </c>
      <c r="N5095" s="5">
        <f t="shared" si="869"/>
        <v>0</v>
      </c>
      <c r="O5095" s="5">
        <v>0</v>
      </c>
      <c r="P5095" s="5">
        <v>0</v>
      </c>
      <c r="Q5095" s="5">
        <f t="shared" si="870"/>
        <v>0</v>
      </c>
      <c r="R5095" s="5">
        <v>0</v>
      </c>
      <c r="S5095" s="5">
        <v>0</v>
      </c>
      <c r="T5095" s="5">
        <f t="shared" si="871"/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f t="shared" si="874"/>
        <v>0</v>
      </c>
      <c r="Z5095" s="5">
        <v>0</v>
      </c>
      <c r="AA5095" s="5">
        <v>0</v>
      </c>
      <c r="AB5095" s="5">
        <f t="shared" si="875"/>
        <v>0</v>
      </c>
      <c r="AC5095" s="5">
        <v>0</v>
      </c>
      <c r="AD5095" s="5">
        <v>0</v>
      </c>
      <c r="AE5095" s="5">
        <f t="shared" si="876"/>
        <v>0</v>
      </c>
      <c r="AF5095" s="5">
        <v>0</v>
      </c>
      <c r="AG5095" s="6"/>
      <c r="AH5095" s="5">
        <v>0</v>
      </c>
      <c r="AI5095" s="5">
        <v>0</v>
      </c>
      <c r="AJ5095" s="5">
        <v>0</v>
      </c>
      <c r="AK5095" s="5">
        <f t="shared" si="877"/>
        <v>0</v>
      </c>
      <c r="AL5095" s="5">
        <v>0</v>
      </c>
      <c r="AM5095" s="5">
        <v>1</v>
      </c>
      <c r="AN5095" s="5">
        <f t="shared" si="878"/>
        <v>1</v>
      </c>
      <c r="AO5095" s="5">
        <v>0</v>
      </c>
      <c r="AP5095" s="5">
        <v>0</v>
      </c>
      <c r="AQ5095" s="5">
        <f t="shared" si="879"/>
        <v>0</v>
      </c>
      <c r="AR5095" s="5">
        <v>0</v>
      </c>
      <c r="AS5095" s="6">
        <v>44713</v>
      </c>
      <c r="AT5095" s="5">
        <v>1</v>
      </c>
      <c r="AU5095" s="5">
        <v>0</v>
      </c>
      <c r="AV5095" t="str">
        <f t="shared" si="872"/>
        <v>N</v>
      </c>
      <c r="AW5095" t="s">
        <v>60</v>
      </c>
      <c r="AX5095" t="s">
        <v>445</v>
      </c>
      <c r="AY5095" t="s">
        <v>2637</v>
      </c>
      <c r="AZ5095" t="s">
        <v>2637</v>
      </c>
      <c r="BA5095" t="str">
        <f t="shared" si="873"/>
        <v>N</v>
      </c>
    </row>
    <row r="5096" spans="1:53">
      <c r="A5096" t="s">
        <v>436</v>
      </c>
      <c r="B5096" t="s">
        <v>54</v>
      </c>
      <c r="C5096" t="s">
        <v>89</v>
      </c>
      <c r="D5096">
        <v>2022</v>
      </c>
      <c r="F5096" t="s">
        <v>10543</v>
      </c>
      <c r="G5096" t="s">
        <v>10544</v>
      </c>
      <c r="H5096" t="s">
        <v>10545</v>
      </c>
      <c r="I5096" t="s">
        <v>10546</v>
      </c>
      <c r="J5096" t="s">
        <v>58</v>
      </c>
      <c r="K5096" t="s">
        <v>59</v>
      </c>
      <c r="L5096" s="5">
        <v>0</v>
      </c>
      <c r="M5096" s="5">
        <v>0</v>
      </c>
      <c r="N5096" s="5">
        <f t="shared" si="869"/>
        <v>0</v>
      </c>
      <c r="O5096" s="5">
        <v>0</v>
      </c>
      <c r="P5096" s="5">
        <v>0</v>
      </c>
      <c r="Q5096" s="5">
        <f t="shared" si="870"/>
        <v>0</v>
      </c>
      <c r="R5096" s="5">
        <v>0</v>
      </c>
      <c r="S5096" s="5">
        <v>0</v>
      </c>
      <c r="T5096" s="5">
        <f t="shared" si="871"/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f t="shared" si="874"/>
        <v>0</v>
      </c>
      <c r="Z5096" s="5">
        <v>0</v>
      </c>
      <c r="AA5096" s="5">
        <v>0</v>
      </c>
      <c r="AB5096" s="5">
        <f t="shared" si="875"/>
        <v>0</v>
      </c>
      <c r="AC5096" s="5">
        <v>0</v>
      </c>
      <c r="AD5096" s="5">
        <v>0</v>
      </c>
      <c r="AE5096" s="5">
        <f t="shared" si="876"/>
        <v>0</v>
      </c>
      <c r="AF5096" s="5">
        <v>0</v>
      </c>
      <c r="AG5096" s="6"/>
      <c r="AH5096" s="5">
        <v>0</v>
      </c>
      <c r="AI5096" s="5">
        <v>0</v>
      </c>
      <c r="AJ5096" s="5">
        <v>0</v>
      </c>
      <c r="AK5096" s="5">
        <f t="shared" si="877"/>
        <v>0</v>
      </c>
      <c r="AL5096" s="5">
        <v>0</v>
      </c>
      <c r="AM5096" s="5">
        <v>1</v>
      </c>
      <c r="AN5096" s="5">
        <f t="shared" si="878"/>
        <v>1</v>
      </c>
      <c r="AO5096" s="5">
        <v>0</v>
      </c>
      <c r="AP5096" s="5">
        <v>0</v>
      </c>
      <c r="AQ5096" s="5">
        <f t="shared" si="879"/>
        <v>0</v>
      </c>
      <c r="AR5096" s="5">
        <v>0</v>
      </c>
      <c r="AS5096" s="6">
        <v>44567</v>
      </c>
      <c r="AT5096" s="5">
        <v>1</v>
      </c>
      <c r="AU5096" s="5">
        <v>0</v>
      </c>
      <c r="AV5096" t="str">
        <f t="shared" si="872"/>
        <v>N</v>
      </c>
      <c r="AW5096" t="s">
        <v>60</v>
      </c>
      <c r="AX5096" t="s">
        <v>445</v>
      </c>
      <c r="AY5096" t="s">
        <v>2637</v>
      </c>
      <c r="AZ5096" t="s">
        <v>2637</v>
      </c>
      <c r="BA5096" t="str">
        <f t="shared" si="873"/>
        <v>N</v>
      </c>
    </row>
    <row r="5097" spans="1:53">
      <c r="A5097" t="s">
        <v>436</v>
      </c>
      <c r="B5097" t="s">
        <v>54</v>
      </c>
      <c r="C5097" t="s">
        <v>89</v>
      </c>
      <c r="D5097">
        <v>2022</v>
      </c>
      <c r="F5097" t="s">
        <v>10714</v>
      </c>
      <c r="G5097" t="s">
        <v>10715</v>
      </c>
      <c r="H5097" t="s">
        <v>5071</v>
      </c>
      <c r="I5097" t="s">
        <v>10716</v>
      </c>
      <c r="J5097" t="s">
        <v>58</v>
      </c>
      <c r="K5097" t="s">
        <v>59</v>
      </c>
      <c r="L5097" s="5">
        <v>0</v>
      </c>
      <c r="M5097" s="5">
        <v>0</v>
      </c>
      <c r="N5097" s="5">
        <f t="shared" si="869"/>
        <v>0</v>
      </c>
      <c r="O5097" s="5">
        <v>0</v>
      </c>
      <c r="P5097" s="5">
        <v>0</v>
      </c>
      <c r="Q5097" s="5">
        <f t="shared" si="870"/>
        <v>0</v>
      </c>
      <c r="R5097" s="5">
        <v>0</v>
      </c>
      <c r="S5097" s="5">
        <v>0</v>
      </c>
      <c r="T5097" s="5">
        <f t="shared" si="871"/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f t="shared" si="874"/>
        <v>0</v>
      </c>
      <c r="Z5097" s="5">
        <v>0</v>
      </c>
      <c r="AA5097" s="5">
        <v>0</v>
      </c>
      <c r="AB5097" s="5">
        <f t="shared" si="875"/>
        <v>0</v>
      </c>
      <c r="AC5097" s="5">
        <v>0</v>
      </c>
      <c r="AD5097" s="5">
        <v>0</v>
      </c>
      <c r="AE5097" s="5">
        <f t="shared" si="876"/>
        <v>0</v>
      </c>
      <c r="AF5097" s="5">
        <v>0</v>
      </c>
      <c r="AG5097" s="6"/>
      <c r="AH5097" s="5">
        <v>0</v>
      </c>
      <c r="AI5097" s="5">
        <v>0</v>
      </c>
      <c r="AJ5097" s="5">
        <v>0</v>
      </c>
      <c r="AK5097" s="5">
        <f t="shared" si="877"/>
        <v>0</v>
      </c>
      <c r="AL5097" s="5">
        <v>0</v>
      </c>
      <c r="AM5097" s="5">
        <v>1</v>
      </c>
      <c r="AN5097" s="5">
        <f t="shared" si="878"/>
        <v>1</v>
      </c>
      <c r="AO5097" s="5">
        <v>0</v>
      </c>
      <c r="AP5097" s="5">
        <v>0</v>
      </c>
      <c r="AQ5097" s="5">
        <f t="shared" si="879"/>
        <v>0</v>
      </c>
      <c r="AR5097" s="5">
        <v>0</v>
      </c>
      <c r="AS5097" s="6">
        <v>44691</v>
      </c>
      <c r="AT5097" s="5">
        <v>1</v>
      </c>
      <c r="AU5097" s="5">
        <v>0</v>
      </c>
      <c r="AV5097" t="str">
        <f t="shared" si="872"/>
        <v>N</v>
      </c>
      <c r="AW5097" t="s">
        <v>60</v>
      </c>
      <c r="AX5097" t="s">
        <v>445</v>
      </c>
      <c r="AY5097" t="s">
        <v>2637</v>
      </c>
      <c r="AZ5097" t="s">
        <v>2637</v>
      </c>
      <c r="BA5097" t="str">
        <f t="shared" si="873"/>
        <v>N</v>
      </c>
    </row>
    <row r="5098" spans="1:53">
      <c r="A5098" t="s">
        <v>436</v>
      </c>
      <c r="B5098" t="s">
        <v>54</v>
      </c>
      <c r="C5098" t="s">
        <v>89</v>
      </c>
      <c r="D5098">
        <v>2022</v>
      </c>
      <c r="F5098" t="s">
        <v>6767</v>
      </c>
      <c r="G5098" t="s">
        <v>11663</v>
      </c>
      <c r="H5098" t="s">
        <v>6769</v>
      </c>
      <c r="I5098" t="s">
        <v>6770</v>
      </c>
      <c r="J5098" t="s">
        <v>58</v>
      </c>
      <c r="K5098" t="s">
        <v>59</v>
      </c>
      <c r="L5098" s="5">
        <v>0</v>
      </c>
      <c r="M5098" s="5">
        <v>0</v>
      </c>
      <c r="N5098" s="5">
        <f t="shared" si="869"/>
        <v>0</v>
      </c>
      <c r="O5098" s="5">
        <v>0</v>
      </c>
      <c r="P5098" s="5">
        <v>0</v>
      </c>
      <c r="Q5098" s="5">
        <f t="shared" si="870"/>
        <v>0</v>
      </c>
      <c r="R5098" s="5">
        <v>0</v>
      </c>
      <c r="S5098" s="5">
        <v>0</v>
      </c>
      <c r="T5098" s="5">
        <f t="shared" si="871"/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f t="shared" si="874"/>
        <v>0</v>
      </c>
      <c r="Z5098" s="5">
        <v>0</v>
      </c>
      <c r="AA5098" s="5">
        <v>0</v>
      </c>
      <c r="AB5098" s="5">
        <f t="shared" si="875"/>
        <v>0</v>
      </c>
      <c r="AC5098" s="5">
        <v>0</v>
      </c>
      <c r="AD5098" s="5">
        <v>0</v>
      </c>
      <c r="AE5098" s="5">
        <f t="shared" si="876"/>
        <v>0</v>
      </c>
      <c r="AF5098" s="5">
        <v>0</v>
      </c>
      <c r="AG5098" s="6"/>
      <c r="AH5098" s="5">
        <v>0</v>
      </c>
      <c r="AI5098" s="5">
        <v>0</v>
      </c>
      <c r="AJ5098" s="5">
        <v>0</v>
      </c>
      <c r="AK5098" s="5">
        <f t="shared" si="877"/>
        <v>0</v>
      </c>
      <c r="AL5098" s="5">
        <v>0</v>
      </c>
      <c r="AM5098" s="5">
        <v>1</v>
      </c>
      <c r="AN5098" s="5">
        <f t="shared" si="878"/>
        <v>1</v>
      </c>
      <c r="AO5098" s="5">
        <v>0</v>
      </c>
      <c r="AP5098" s="5">
        <v>0</v>
      </c>
      <c r="AQ5098" s="5">
        <f t="shared" si="879"/>
        <v>0</v>
      </c>
      <c r="AR5098" s="5">
        <v>0</v>
      </c>
      <c r="AS5098" s="6">
        <v>44902</v>
      </c>
      <c r="AT5098" s="5">
        <v>1</v>
      </c>
      <c r="AU5098" s="5">
        <v>0</v>
      </c>
      <c r="AV5098" t="str">
        <f t="shared" si="872"/>
        <v>N</v>
      </c>
      <c r="AW5098" t="s">
        <v>60</v>
      </c>
      <c r="AX5098" t="s">
        <v>445</v>
      </c>
      <c r="AY5098" t="s">
        <v>2637</v>
      </c>
      <c r="AZ5098" t="s">
        <v>2637</v>
      </c>
      <c r="BA5098" t="str">
        <f t="shared" si="873"/>
        <v>N</v>
      </c>
    </row>
    <row r="5099" spans="1:53">
      <c r="A5099" t="s">
        <v>436</v>
      </c>
      <c r="B5099" t="s">
        <v>54</v>
      </c>
      <c r="C5099" t="s">
        <v>89</v>
      </c>
      <c r="D5099">
        <v>2022</v>
      </c>
      <c r="F5099" t="s">
        <v>6167</v>
      </c>
      <c r="G5099" t="s">
        <v>11664</v>
      </c>
      <c r="H5099" t="s">
        <v>10710</v>
      </c>
      <c r="I5099" t="s">
        <v>6908</v>
      </c>
      <c r="J5099" t="s">
        <v>58</v>
      </c>
      <c r="K5099" t="s">
        <v>59</v>
      </c>
      <c r="L5099" s="5">
        <v>0</v>
      </c>
      <c r="M5099" s="5">
        <v>0</v>
      </c>
      <c r="N5099" s="5">
        <f t="shared" si="869"/>
        <v>0</v>
      </c>
      <c r="O5099" s="5">
        <v>0</v>
      </c>
      <c r="P5099" s="5">
        <v>0</v>
      </c>
      <c r="Q5099" s="5">
        <f t="shared" si="870"/>
        <v>0</v>
      </c>
      <c r="R5099" s="5">
        <v>0</v>
      </c>
      <c r="S5099" s="5">
        <v>0</v>
      </c>
      <c r="T5099" s="5">
        <f t="shared" si="871"/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f t="shared" si="874"/>
        <v>0</v>
      </c>
      <c r="Z5099" s="5">
        <v>0</v>
      </c>
      <c r="AA5099" s="5">
        <v>0</v>
      </c>
      <c r="AB5099" s="5">
        <f t="shared" si="875"/>
        <v>0</v>
      </c>
      <c r="AC5099" s="5">
        <v>0</v>
      </c>
      <c r="AD5099" s="5">
        <v>0</v>
      </c>
      <c r="AE5099" s="5">
        <f t="shared" si="876"/>
        <v>0</v>
      </c>
      <c r="AF5099" s="5">
        <v>0</v>
      </c>
      <c r="AG5099" s="6"/>
      <c r="AH5099" s="5">
        <v>0</v>
      </c>
      <c r="AI5099" s="5">
        <v>0</v>
      </c>
      <c r="AJ5099" s="5">
        <v>0</v>
      </c>
      <c r="AK5099" s="5">
        <f t="shared" si="877"/>
        <v>0</v>
      </c>
      <c r="AL5099" s="5">
        <v>0</v>
      </c>
      <c r="AM5099" s="5">
        <v>1</v>
      </c>
      <c r="AN5099" s="5">
        <f t="shared" si="878"/>
        <v>1</v>
      </c>
      <c r="AO5099" s="5">
        <v>0</v>
      </c>
      <c r="AP5099" s="5">
        <v>0</v>
      </c>
      <c r="AQ5099" s="5">
        <f t="shared" si="879"/>
        <v>0</v>
      </c>
      <c r="AR5099" s="5">
        <v>0</v>
      </c>
      <c r="AS5099" s="6">
        <v>44895</v>
      </c>
      <c r="AT5099" s="5">
        <v>1</v>
      </c>
      <c r="AU5099" s="5">
        <v>0</v>
      </c>
      <c r="AV5099" t="str">
        <f t="shared" si="872"/>
        <v>N</v>
      </c>
      <c r="AW5099" t="s">
        <v>60</v>
      </c>
      <c r="AX5099" t="s">
        <v>445</v>
      </c>
      <c r="AY5099" t="s">
        <v>2637</v>
      </c>
      <c r="AZ5099" t="s">
        <v>2637</v>
      </c>
      <c r="BA5099" t="str">
        <f t="shared" si="873"/>
        <v>N</v>
      </c>
    </row>
    <row r="5100" spans="1:53">
      <c r="A5100" t="s">
        <v>436</v>
      </c>
      <c r="B5100" t="s">
        <v>54</v>
      </c>
      <c r="C5100" t="s">
        <v>89</v>
      </c>
      <c r="D5100">
        <v>2022</v>
      </c>
      <c r="F5100" t="s">
        <v>10554</v>
      </c>
      <c r="G5100" t="s">
        <v>10555</v>
      </c>
      <c r="H5100" t="s">
        <v>2754</v>
      </c>
      <c r="I5100" t="s">
        <v>10556</v>
      </c>
      <c r="J5100" t="s">
        <v>58</v>
      </c>
      <c r="K5100" t="s">
        <v>59</v>
      </c>
      <c r="L5100" s="5">
        <v>0</v>
      </c>
      <c r="M5100" s="5">
        <v>0</v>
      </c>
      <c r="N5100" s="5">
        <f t="shared" si="869"/>
        <v>0</v>
      </c>
      <c r="O5100" s="5">
        <v>0</v>
      </c>
      <c r="P5100" s="5">
        <v>0</v>
      </c>
      <c r="Q5100" s="5">
        <f t="shared" si="870"/>
        <v>0</v>
      </c>
      <c r="R5100" s="5">
        <v>0</v>
      </c>
      <c r="S5100" s="5">
        <v>0</v>
      </c>
      <c r="T5100" s="5">
        <f t="shared" si="871"/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f t="shared" si="874"/>
        <v>0</v>
      </c>
      <c r="Z5100" s="5">
        <v>0</v>
      </c>
      <c r="AA5100" s="5">
        <v>0</v>
      </c>
      <c r="AB5100" s="5">
        <f t="shared" si="875"/>
        <v>0</v>
      </c>
      <c r="AC5100" s="5">
        <v>0</v>
      </c>
      <c r="AD5100" s="5">
        <v>0</v>
      </c>
      <c r="AE5100" s="5">
        <f t="shared" si="876"/>
        <v>0</v>
      </c>
      <c r="AF5100" s="5">
        <v>0</v>
      </c>
      <c r="AG5100" s="6"/>
      <c r="AH5100" s="5">
        <v>0</v>
      </c>
      <c r="AI5100" s="5">
        <v>0</v>
      </c>
      <c r="AJ5100" s="5">
        <v>0</v>
      </c>
      <c r="AK5100" s="5">
        <f t="shared" si="877"/>
        <v>0</v>
      </c>
      <c r="AL5100" s="5">
        <v>0</v>
      </c>
      <c r="AM5100" s="5">
        <v>1</v>
      </c>
      <c r="AN5100" s="5">
        <f t="shared" si="878"/>
        <v>1</v>
      </c>
      <c r="AO5100" s="5">
        <v>0</v>
      </c>
      <c r="AP5100" s="5">
        <v>0</v>
      </c>
      <c r="AQ5100" s="5">
        <f t="shared" si="879"/>
        <v>0</v>
      </c>
      <c r="AR5100" s="5">
        <v>0</v>
      </c>
      <c r="AS5100" s="6">
        <v>44628</v>
      </c>
      <c r="AT5100" s="5">
        <v>1</v>
      </c>
      <c r="AU5100" s="5">
        <v>0</v>
      </c>
      <c r="AV5100" t="str">
        <f t="shared" si="872"/>
        <v>N</v>
      </c>
      <c r="AW5100" t="s">
        <v>60</v>
      </c>
      <c r="AX5100" t="s">
        <v>445</v>
      </c>
      <c r="AY5100" t="s">
        <v>2637</v>
      </c>
      <c r="AZ5100" t="s">
        <v>2637</v>
      </c>
      <c r="BA5100" t="str">
        <f t="shared" si="873"/>
        <v>N</v>
      </c>
    </row>
    <row r="5101" spans="1:53">
      <c r="A5101" t="s">
        <v>436</v>
      </c>
      <c r="B5101" t="s">
        <v>54</v>
      </c>
      <c r="C5101" t="s">
        <v>89</v>
      </c>
      <c r="D5101">
        <v>2022</v>
      </c>
      <c r="F5101" t="s">
        <v>6177</v>
      </c>
      <c r="G5101" t="s">
        <v>11665</v>
      </c>
      <c r="H5101" t="s">
        <v>6762</v>
      </c>
      <c r="I5101" t="s">
        <v>7283</v>
      </c>
      <c r="J5101" t="s">
        <v>58</v>
      </c>
      <c r="K5101" t="s">
        <v>59</v>
      </c>
      <c r="L5101" s="5">
        <v>0</v>
      </c>
      <c r="M5101" s="5">
        <v>0</v>
      </c>
      <c r="N5101" s="5">
        <f t="shared" si="869"/>
        <v>0</v>
      </c>
      <c r="O5101" s="5">
        <v>0</v>
      </c>
      <c r="P5101" s="5">
        <v>0</v>
      </c>
      <c r="Q5101" s="5">
        <f t="shared" si="870"/>
        <v>0</v>
      </c>
      <c r="R5101" s="5">
        <v>0</v>
      </c>
      <c r="S5101" s="5">
        <v>0</v>
      </c>
      <c r="T5101" s="5">
        <f t="shared" si="871"/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f t="shared" si="874"/>
        <v>0</v>
      </c>
      <c r="Z5101" s="5">
        <v>0</v>
      </c>
      <c r="AA5101" s="5">
        <v>0</v>
      </c>
      <c r="AB5101" s="5">
        <f t="shared" si="875"/>
        <v>0</v>
      </c>
      <c r="AC5101" s="5">
        <v>0</v>
      </c>
      <c r="AD5101" s="5">
        <v>0</v>
      </c>
      <c r="AE5101" s="5">
        <f t="shared" si="876"/>
        <v>0</v>
      </c>
      <c r="AF5101" s="5">
        <v>0</v>
      </c>
      <c r="AG5101" s="6"/>
      <c r="AH5101" s="5">
        <v>0</v>
      </c>
      <c r="AI5101" s="5">
        <v>0</v>
      </c>
      <c r="AJ5101" s="5">
        <v>0</v>
      </c>
      <c r="AK5101" s="5">
        <f t="shared" si="877"/>
        <v>0</v>
      </c>
      <c r="AL5101" s="5">
        <v>0</v>
      </c>
      <c r="AM5101" s="5">
        <v>1</v>
      </c>
      <c r="AN5101" s="5">
        <f t="shared" si="878"/>
        <v>1</v>
      </c>
      <c r="AO5101" s="5">
        <v>0</v>
      </c>
      <c r="AP5101" s="5">
        <v>0</v>
      </c>
      <c r="AQ5101" s="5">
        <f t="shared" si="879"/>
        <v>0</v>
      </c>
      <c r="AR5101" s="5">
        <v>0</v>
      </c>
      <c r="AS5101" s="6">
        <v>44895</v>
      </c>
      <c r="AT5101" s="5">
        <v>1</v>
      </c>
      <c r="AU5101" s="5">
        <v>0</v>
      </c>
      <c r="AV5101" t="str">
        <f t="shared" si="872"/>
        <v>N</v>
      </c>
      <c r="AW5101" t="s">
        <v>60</v>
      </c>
      <c r="AX5101" t="s">
        <v>445</v>
      </c>
      <c r="AY5101" t="s">
        <v>2637</v>
      </c>
      <c r="AZ5101" t="s">
        <v>2637</v>
      </c>
      <c r="BA5101" t="str">
        <f t="shared" si="873"/>
        <v>N</v>
      </c>
    </row>
    <row r="5102" spans="1:53">
      <c r="A5102" t="s">
        <v>436</v>
      </c>
      <c r="B5102" t="s">
        <v>54</v>
      </c>
      <c r="C5102" t="s">
        <v>89</v>
      </c>
      <c r="D5102">
        <v>2022</v>
      </c>
      <c r="F5102" t="s">
        <v>10485</v>
      </c>
      <c r="G5102" t="s">
        <v>10486</v>
      </c>
      <c r="H5102" t="s">
        <v>5071</v>
      </c>
      <c r="I5102" t="s">
        <v>10487</v>
      </c>
      <c r="J5102" t="s">
        <v>58</v>
      </c>
      <c r="K5102" t="s">
        <v>59</v>
      </c>
      <c r="L5102" s="5">
        <v>0</v>
      </c>
      <c r="M5102" s="5">
        <v>0</v>
      </c>
      <c r="N5102" s="5">
        <f t="shared" si="869"/>
        <v>0</v>
      </c>
      <c r="O5102" s="5">
        <v>0</v>
      </c>
      <c r="P5102" s="5">
        <v>0</v>
      </c>
      <c r="Q5102" s="5">
        <f t="shared" si="870"/>
        <v>0</v>
      </c>
      <c r="R5102" s="5">
        <v>0</v>
      </c>
      <c r="S5102" s="5">
        <v>0</v>
      </c>
      <c r="T5102" s="5">
        <f t="shared" si="871"/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f t="shared" si="874"/>
        <v>0</v>
      </c>
      <c r="Z5102" s="5">
        <v>0</v>
      </c>
      <c r="AA5102" s="5">
        <v>0</v>
      </c>
      <c r="AB5102" s="5">
        <f t="shared" si="875"/>
        <v>0</v>
      </c>
      <c r="AC5102" s="5">
        <v>0</v>
      </c>
      <c r="AD5102" s="5">
        <v>0</v>
      </c>
      <c r="AE5102" s="5">
        <f t="shared" si="876"/>
        <v>0</v>
      </c>
      <c r="AF5102" s="5">
        <v>0</v>
      </c>
      <c r="AG5102" s="6"/>
      <c r="AH5102" s="5">
        <v>0</v>
      </c>
      <c r="AI5102" s="5">
        <v>0</v>
      </c>
      <c r="AJ5102" s="5">
        <v>0</v>
      </c>
      <c r="AK5102" s="5">
        <f t="shared" si="877"/>
        <v>0</v>
      </c>
      <c r="AL5102" s="5">
        <v>0</v>
      </c>
      <c r="AM5102" s="5">
        <v>1</v>
      </c>
      <c r="AN5102" s="5">
        <f t="shared" si="878"/>
        <v>1</v>
      </c>
      <c r="AO5102" s="5">
        <v>0</v>
      </c>
      <c r="AP5102" s="5">
        <v>0</v>
      </c>
      <c r="AQ5102" s="5">
        <f t="shared" si="879"/>
        <v>0</v>
      </c>
      <c r="AR5102" s="5">
        <v>0</v>
      </c>
      <c r="AS5102" s="6">
        <v>44761</v>
      </c>
      <c r="AT5102" s="5">
        <v>1</v>
      </c>
      <c r="AU5102" s="5">
        <v>0</v>
      </c>
      <c r="AV5102" t="str">
        <f t="shared" si="872"/>
        <v>N</v>
      </c>
      <c r="AW5102" t="s">
        <v>60</v>
      </c>
      <c r="AX5102" t="s">
        <v>445</v>
      </c>
      <c r="AY5102" t="s">
        <v>2637</v>
      </c>
      <c r="AZ5102" t="s">
        <v>2637</v>
      </c>
      <c r="BA5102" t="str">
        <f t="shared" si="873"/>
        <v>N</v>
      </c>
    </row>
    <row r="5103" spans="1:53">
      <c r="A5103" t="s">
        <v>436</v>
      </c>
      <c r="B5103" t="s">
        <v>54</v>
      </c>
      <c r="C5103" t="s">
        <v>89</v>
      </c>
      <c r="D5103">
        <v>2022</v>
      </c>
      <c r="F5103" t="s">
        <v>6661</v>
      </c>
      <c r="G5103" t="s">
        <v>6662</v>
      </c>
      <c r="H5103" t="s">
        <v>6663</v>
      </c>
      <c r="I5103" t="s">
        <v>6664</v>
      </c>
      <c r="J5103" t="s">
        <v>58</v>
      </c>
      <c r="K5103" t="s">
        <v>59</v>
      </c>
      <c r="L5103" s="5">
        <v>0</v>
      </c>
      <c r="M5103" s="5">
        <v>0</v>
      </c>
      <c r="N5103" s="5">
        <f t="shared" si="869"/>
        <v>0</v>
      </c>
      <c r="O5103" s="5">
        <v>0</v>
      </c>
      <c r="P5103" s="5">
        <v>0</v>
      </c>
      <c r="Q5103" s="5">
        <f t="shared" si="870"/>
        <v>0</v>
      </c>
      <c r="R5103" s="5">
        <v>0</v>
      </c>
      <c r="S5103" s="5">
        <v>0</v>
      </c>
      <c r="T5103" s="5">
        <f t="shared" si="871"/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f t="shared" si="874"/>
        <v>0</v>
      </c>
      <c r="Z5103" s="5">
        <v>0</v>
      </c>
      <c r="AA5103" s="5">
        <v>0</v>
      </c>
      <c r="AB5103" s="5">
        <f t="shared" si="875"/>
        <v>0</v>
      </c>
      <c r="AC5103" s="5">
        <v>0</v>
      </c>
      <c r="AD5103" s="5">
        <v>0</v>
      </c>
      <c r="AE5103" s="5">
        <f t="shared" si="876"/>
        <v>0</v>
      </c>
      <c r="AF5103" s="5">
        <v>0</v>
      </c>
      <c r="AG5103" s="6"/>
      <c r="AH5103" s="5">
        <v>0</v>
      </c>
      <c r="AI5103" s="5">
        <v>0</v>
      </c>
      <c r="AJ5103" s="5">
        <v>0</v>
      </c>
      <c r="AK5103" s="5">
        <f t="shared" si="877"/>
        <v>0</v>
      </c>
      <c r="AL5103" s="5">
        <v>0</v>
      </c>
      <c r="AM5103" s="5">
        <v>1</v>
      </c>
      <c r="AN5103" s="5">
        <f t="shared" si="878"/>
        <v>1</v>
      </c>
      <c r="AO5103" s="5">
        <v>0</v>
      </c>
      <c r="AP5103" s="5">
        <v>0</v>
      </c>
      <c r="AQ5103" s="5">
        <f t="shared" si="879"/>
        <v>0</v>
      </c>
      <c r="AR5103" s="5">
        <v>0</v>
      </c>
      <c r="AS5103" s="6">
        <v>44630</v>
      </c>
      <c r="AT5103" s="5">
        <v>1</v>
      </c>
      <c r="AU5103" s="5">
        <v>0</v>
      </c>
      <c r="AV5103" t="str">
        <f t="shared" si="872"/>
        <v>N</v>
      </c>
      <c r="AW5103" t="s">
        <v>60</v>
      </c>
      <c r="AX5103" t="s">
        <v>445</v>
      </c>
      <c r="AY5103" t="s">
        <v>2637</v>
      </c>
      <c r="AZ5103" t="s">
        <v>2637</v>
      </c>
      <c r="BA5103" t="str">
        <f t="shared" si="873"/>
        <v>N</v>
      </c>
    </row>
    <row r="5104" spans="1:53">
      <c r="A5104" t="s">
        <v>436</v>
      </c>
      <c r="B5104" t="s">
        <v>54</v>
      </c>
      <c r="C5104" t="s">
        <v>89</v>
      </c>
      <c r="D5104">
        <v>2022</v>
      </c>
      <c r="F5104" t="s">
        <v>10664</v>
      </c>
      <c r="G5104" t="s">
        <v>10665</v>
      </c>
      <c r="H5104" t="s">
        <v>5050</v>
      </c>
      <c r="I5104" t="s">
        <v>10666</v>
      </c>
      <c r="J5104" t="s">
        <v>58</v>
      </c>
      <c r="K5104" t="s">
        <v>59</v>
      </c>
      <c r="L5104" s="5">
        <v>0</v>
      </c>
      <c r="M5104" s="5">
        <v>0</v>
      </c>
      <c r="N5104" s="5">
        <f t="shared" si="869"/>
        <v>0</v>
      </c>
      <c r="O5104" s="5">
        <v>0</v>
      </c>
      <c r="P5104" s="5">
        <v>0</v>
      </c>
      <c r="Q5104" s="5">
        <f t="shared" si="870"/>
        <v>0</v>
      </c>
      <c r="R5104" s="5">
        <v>0</v>
      </c>
      <c r="S5104" s="5">
        <v>0</v>
      </c>
      <c r="T5104" s="5">
        <f t="shared" si="871"/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f t="shared" si="874"/>
        <v>0</v>
      </c>
      <c r="Z5104" s="5">
        <v>0</v>
      </c>
      <c r="AA5104" s="5">
        <v>0</v>
      </c>
      <c r="AB5104" s="5">
        <f t="shared" si="875"/>
        <v>0</v>
      </c>
      <c r="AC5104" s="5">
        <v>0</v>
      </c>
      <c r="AD5104" s="5">
        <v>0</v>
      </c>
      <c r="AE5104" s="5">
        <f t="shared" si="876"/>
        <v>0</v>
      </c>
      <c r="AF5104" s="5">
        <v>0</v>
      </c>
      <c r="AG5104" s="6"/>
      <c r="AH5104" s="5">
        <v>0</v>
      </c>
      <c r="AI5104" s="5">
        <v>0</v>
      </c>
      <c r="AJ5104" s="5">
        <v>0</v>
      </c>
      <c r="AK5104" s="5">
        <f t="shared" si="877"/>
        <v>0</v>
      </c>
      <c r="AL5104" s="5">
        <v>0</v>
      </c>
      <c r="AM5104" s="5">
        <v>1</v>
      </c>
      <c r="AN5104" s="5">
        <f t="shared" si="878"/>
        <v>1</v>
      </c>
      <c r="AO5104" s="5">
        <v>0</v>
      </c>
      <c r="AP5104" s="5">
        <v>0</v>
      </c>
      <c r="AQ5104" s="5">
        <f t="shared" si="879"/>
        <v>0</v>
      </c>
      <c r="AR5104" s="5">
        <v>0</v>
      </c>
      <c r="AS5104" s="6">
        <v>44651</v>
      </c>
      <c r="AT5104" s="5">
        <v>1</v>
      </c>
      <c r="AU5104" s="5">
        <v>0</v>
      </c>
      <c r="AV5104" t="str">
        <f t="shared" si="872"/>
        <v>N</v>
      </c>
      <c r="AW5104" t="s">
        <v>60</v>
      </c>
      <c r="AX5104" t="s">
        <v>445</v>
      </c>
      <c r="AY5104" t="s">
        <v>2637</v>
      </c>
      <c r="AZ5104" t="s">
        <v>2637</v>
      </c>
      <c r="BA5104" t="str">
        <f t="shared" si="873"/>
        <v>N</v>
      </c>
    </row>
    <row r="5105" spans="1:53">
      <c r="A5105" t="s">
        <v>436</v>
      </c>
      <c r="B5105" t="s">
        <v>54</v>
      </c>
      <c r="C5105" t="s">
        <v>89</v>
      </c>
      <c r="D5105">
        <v>2022</v>
      </c>
      <c r="F5105" t="s">
        <v>10770</v>
      </c>
      <c r="G5105" t="s">
        <v>11666</v>
      </c>
      <c r="H5105" t="s">
        <v>6555</v>
      </c>
      <c r="I5105" t="s">
        <v>10772</v>
      </c>
      <c r="J5105" t="s">
        <v>58</v>
      </c>
      <c r="K5105" t="s">
        <v>59</v>
      </c>
      <c r="L5105" s="5">
        <v>0</v>
      </c>
      <c r="M5105" s="5">
        <v>0</v>
      </c>
      <c r="N5105" s="5">
        <f t="shared" si="869"/>
        <v>0</v>
      </c>
      <c r="O5105" s="5">
        <v>0</v>
      </c>
      <c r="P5105" s="5">
        <v>0</v>
      </c>
      <c r="Q5105" s="5">
        <f t="shared" si="870"/>
        <v>0</v>
      </c>
      <c r="R5105" s="5">
        <v>0</v>
      </c>
      <c r="S5105" s="5">
        <v>0</v>
      </c>
      <c r="T5105" s="5">
        <f t="shared" si="871"/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f t="shared" si="874"/>
        <v>0</v>
      </c>
      <c r="Z5105" s="5">
        <v>0</v>
      </c>
      <c r="AA5105" s="5">
        <v>0</v>
      </c>
      <c r="AB5105" s="5">
        <f t="shared" si="875"/>
        <v>0</v>
      </c>
      <c r="AC5105" s="5">
        <v>0</v>
      </c>
      <c r="AD5105" s="5">
        <v>0</v>
      </c>
      <c r="AE5105" s="5">
        <f t="shared" si="876"/>
        <v>0</v>
      </c>
      <c r="AF5105" s="5">
        <v>0</v>
      </c>
      <c r="AG5105" s="6"/>
      <c r="AH5105" s="5">
        <v>0</v>
      </c>
      <c r="AI5105" s="5">
        <v>0</v>
      </c>
      <c r="AJ5105" s="5">
        <v>0</v>
      </c>
      <c r="AK5105" s="5">
        <f t="shared" si="877"/>
        <v>0</v>
      </c>
      <c r="AL5105" s="5">
        <v>0</v>
      </c>
      <c r="AM5105" s="5">
        <v>1</v>
      </c>
      <c r="AN5105" s="5">
        <f t="shared" si="878"/>
        <v>1</v>
      </c>
      <c r="AO5105" s="5">
        <v>0</v>
      </c>
      <c r="AP5105" s="5">
        <v>0</v>
      </c>
      <c r="AQ5105" s="5">
        <f t="shared" si="879"/>
        <v>0</v>
      </c>
      <c r="AR5105" s="5">
        <v>0</v>
      </c>
      <c r="AS5105" s="6">
        <v>44620</v>
      </c>
      <c r="AT5105" s="5">
        <v>1</v>
      </c>
      <c r="AU5105" s="5">
        <v>0</v>
      </c>
      <c r="AV5105" t="str">
        <f t="shared" si="872"/>
        <v>N</v>
      </c>
      <c r="AW5105" t="s">
        <v>60</v>
      </c>
      <c r="AX5105" t="s">
        <v>445</v>
      </c>
      <c r="AY5105" t="s">
        <v>2637</v>
      </c>
      <c r="AZ5105" t="s">
        <v>2637</v>
      </c>
      <c r="BA5105" t="str">
        <f t="shared" si="873"/>
        <v>N</v>
      </c>
    </row>
    <row r="5106" spans="1:53">
      <c r="A5106" t="s">
        <v>436</v>
      </c>
      <c r="B5106" t="s">
        <v>54</v>
      </c>
      <c r="C5106" t="s">
        <v>89</v>
      </c>
      <c r="D5106">
        <v>2022</v>
      </c>
      <c r="F5106" t="s">
        <v>10816</v>
      </c>
      <c r="G5106" t="s">
        <v>10817</v>
      </c>
      <c r="H5106" t="s">
        <v>4884</v>
      </c>
      <c r="I5106" t="s">
        <v>10818</v>
      </c>
      <c r="J5106" t="s">
        <v>58</v>
      </c>
      <c r="K5106" t="s">
        <v>59</v>
      </c>
      <c r="L5106" s="5">
        <v>0</v>
      </c>
      <c r="M5106" s="5">
        <v>0</v>
      </c>
      <c r="N5106" s="5">
        <f t="shared" si="869"/>
        <v>0</v>
      </c>
      <c r="O5106" s="5">
        <v>0</v>
      </c>
      <c r="P5106" s="5">
        <v>0</v>
      </c>
      <c r="Q5106" s="5">
        <f t="shared" si="870"/>
        <v>0</v>
      </c>
      <c r="R5106" s="5">
        <v>0</v>
      </c>
      <c r="S5106" s="5">
        <v>0</v>
      </c>
      <c r="T5106" s="5">
        <f t="shared" si="871"/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f t="shared" si="874"/>
        <v>0</v>
      </c>
      <c r="Z5106" s="5">
        <v>0</v>
      </c>
      <c r="AA5106" s="5">
        <v>0</v>
      </c>
      <c r="AB5106" s="5">
        <f t="shared" si="875"/>
        <v>0</v>
      </c>
      <c r="AC5106" s="5">
        <v>0</v>
      </c>
      <c r="AD5106" s="5">
        <v>0</v>
      </c>
      <c r="AE5106" s="5">
        <f t="shared" si="876"/>
        <v>0</v>
      </c>
      <c r="AF5106" s="5">
        <v>0</v>
      </c>
      <c r="AG5106" s="6"/>
      <c r="AH5106" s="5">
        <v>0</v>
      </c>
      <c r="AI5106" s="5">
        <v>0</v>
      </c>
      <c r="AJ5106" s="5">
        <v>0</v>
      </c>
      <c r="AK5106" s="5">
        <f t="shared" si="877"/>
        <v>0</v>
      </c>
      <c r="AL5106" s="5">
        <v>0</v>
      </c>
      <c r="AM5106" s="5">
        <v>1</v>
      </c>
      <c r="AN5106" s="5">
        <f t="shared" si="878"/>
        <v>1</v>
      </c>
      <c r="AO5106" s="5">
        <v>0</v>
      </c>
      <c r="AP5106" s="5">
        <v>0</v>
      </c>
      <c r="AQ5106" s="5">
        <f t="shared" si="879"/>
        <v>0</v>
      </c>
      <c r="AR5106" s="5">
        <v>0</v>
      </c>
      <c r="AS5106" s="6">
        <v>44637</v>
      </c>
      <c r="AT5106" s="5">
        <v>1</v>
      </c>
      <c r="AU5106" s="5">
        <v>0</v>
      </c>
      <c r="AV5106" t="str">
        <f t="shared" si="872"/>
        <v>N</v>
      </c>
      <c r="AW5106" t="s">
        <v>60</v>
      </c>
      <c r="AX5106" t="s">
        <v>445</v>
      </c>
      <c r="AY5106" t="s">
        <v>2637</v>
      </c>
      <c r="AZ5106" t="s">
        <v>2637</v>
      </c>
      <c r="BA5106" t="str">
        <f t="shared" si="873"/>
        <v>N</v>
      </c>
    </row>
    <row r="5107" spans="1:53">
      <c r="A5107" t="s">
        <v>436</v>
      </c>
      <c r="B5107" t="s">
        <v>54</v>
      </c>
      <c r="C5107" t="s">
        <v>89</v>
      </c>
      <c r="D5107">
        <v>2022</v>
      </c>
      <c r="F5107" t="s">
        <v>7325</v>
      </c>
      <c r="G5107" t="s">
        <v>7326</v>
      </c>
      <c r="H5107" t="s">
        <v>7327</v>
      </c>
      <c r="I5107" t="s">
        <v>7328</v>
      </c>
      <c r="J5107" t="s">
        <v>58</v>
      </c>
      <c r="K5107" t="s">
        <v>59</v>
      </c>
      <c r="L5107" s="5">
        <v>0</v>
      </c>
      <c r="M5107" s="5">
        <v>0</v>
      </c>
      <c r="N5107" s="5">
        <f t="shared" si="869"/>
        <v>0</v>
      </c>
      <c r="O5107" s="5">
        <v>0</v>
      </c>
      <c r="P5107" s="5">
        <v>0</v>
      </c>
      <c r="Q5107" s="5">
        <f t="shared" si="870"/>
        <v>0</v>
      </c>
      <c r="R5107" s="5">
        <v>0</v>
      </c>
      <c r="S5107" s="5">
        <v>0</v>
      </c>
      <c r="T5107" s="5">
        <f t="shared" si="871"/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f t="shared" si="874"/>
        <v>0</v>
      </c>
      <c r="Z5107" s="5">
        <v>0</v>
      </c>
      <c r="AA5107" s="5">
        <v>0</v>
      </c>
      <c r="AB5107" s="5">
        <f t="shared" si="875"/>
        <v>0</v>
      </c>
      <c r="AC5107" s="5">
        <v>0</v>
      </c>
      <c r="AD5107" s="5">
        <v>0</v>
      </c>
      <c r="AE5107" s="5">
        <f t="shared" si="876"/>
        <v>0</v>
      </c>
      <c r="AF5107" s="5">
        <v>0</v>
      </c>
      <c r="AG5107" s="6"/>
      <c r="AH5107" s="5">
        <v>0</v>
      </c>
      <c r="AI5107" s="5">
        <v>0</v>
      </c>
      <c r="AJ5107" s="5">
        <v>0</v>
      </c>
      <c r="AK5107" s="5">
        <f t="shared" si="877"/>
        <v>0</v>
      </c>
      <c r="AL5107" s="5">
        <v>0</v>
      </c>
      <c r="AM5107" s="5">
        <v>1</v>
      </c>
      <c r="AN5107" s="5">
        <f t="shared" si="878"/>
        <v>1</v>
      </c>
      <c r="AO5107" s="5">
        <v>0</v>
      </c>
      <c r="AP5107" s="5">
        <v>0</v>
      </c>
      <c r="AQ5107" s="5">
        <f t="shared" si="879"/>
        <v>0</v>
      </c>
      <c r="AR5107" s="5">
        <v>0</v>
      </c>
      <c r="AS5107" s="6">
        <v>44648</v>
      </c>
      <c r="AT5107" s="5">
        <v>1</v>
      </c>
      <c r="AU5107" s="5">
        <v>0</v>
      </c>
      <c r="AV5107" t="str">
        <f t="shared" si="872"/>
        <v>N</v>
      </c>
      <c r="AW5107" t="s">
        <v>60</v>
      </c>
      <c r="AX5107" t="s">
        <v>445</v>
      </c>
      <c r="AY5107" t="s">
        <v>2637</v>
      </c>
      <c r="AZ5107" t="s">
        <v>2637</v>
      </c>
      <c r="BA5107" t="str">
        <f t="shared" si="873"/>
        <v>N</v>
      </c>
    </row>
    <row r="5108" spans="1:53">
      <c r="A5108" t="s">
        <v>436</v>
      </c>
      <c r="B5108" t="s">
        <v>54</v>
      </c>
      <c r="C5108" t="s">
        <v>89</v>
      </c>
      <c r="D5108">
        <v>2022</v>
      </c>
      <c r="F5108" t="s">
        <v>10612</v>
      </c>
      <c r="G5108" t="s">
        <v>10613</v>
      </c>
      <c r="H5108" t="s">
        <v>4884</v>
      </c>
      <c r="I5108" t="s">
        <v>10614</v>
      </c>
      <c r="J5108" t="s">
        <v>58</v>
      </c>
      <c r="K5108" t="s">
        <v>59</v>
      </c>
      <c r="L5108" s="5">
        <v>0</v>
      </c>
      <c r="M5108" s="5">
        <v>0</v>
      </c>
      <c r="N5108" s="5">
        <f t="shared" si="869"/>
        <v>0</v>
      </c>
      <c r="O5108" s="5">
        <v>0</v>
      </c>
      <c r="P5108" s="5">
        <v>0</v>
      </c>
      <c r="Q5108" s="5">
        <f t="shared" si="870"/>
        <v>0</v>
      </c>
      <c r="R5108" s="5">
        <v>0</v>
      </c>
      <c r="S5108" s="5">
        <v>0</v>
      </c>
      <c r="T5108" s="5">
        <f t="shared" si="871"/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f t="shared" si="874"/>
        <v>0</v>
      </c>
      <c r="Z5108" s="5">
        <v>0</v>
      </c>
      <c r="AA5108" s="5">
        <v>0</v>
      </c>
      <c r="AB5108" s="5">
        <f t="shared" si="875"/>
        <v>0</v>
      </c>
      <c r="AC5108" s="5">
        <v>0</v>
      </c>
      <c r="AD5108" s="5">
        <v>0</v>
      </c>
      <c r="AE5108" s="5">
        <f t="shared" si="876"/>
        <v>0</v>
      </c>
      <c r="AF5108" s="5">
        <v>0</v>
      </c>
      <c r="AG5108" s="6"/>
      <c r="AH5108" s="5">
        <v>0</v>
      </c>
      <c r="AI5108" s="5">
        <v>0</v>
      </c>
      <c r="AJ5108" s="5">
        <v>0</v>
      </c>
      <c r="AK5108" s="5">
        <f t="shared" si="877"/>
        <v>0</v>
      </c>
      <c r="AL5108" s="5">
        <v>0</v>
      </c>
      <c r="AM5108" s="5">
        <v>1</v>
      </c>
      <c r="AN5108" s="5">
        <f t="shared" si="878"/>
        <v>1</v>
      </c>
      <c r="AO5108" s="5">
        <v>0</v>
      </c>
      <c r="AP5108" s="5">
        <v>0</v>
      </c>
      <c r="AQ5108" s="5">
        <f t="shared" si="879"/>
        <v>0</v>
      </c>
      <c r="AR5108" s="5">
        <v>0</v>
      </c>
      <c r="AS5108" s="6">
        <v>44658</v>
      </c>
      <c r="AT5108" s="5">
        <v>1</v>
      </c>
      <c r="AU5108" s="5">
        <v>0</v>
      </c>
      <c r="AV5108" t="str">
        <f t="shared" si="872"/>
        <v>N</v>
      </c>
      <c r="AW5108" t="s">
        <v>60</v>
      </c>
      <c r="AX5108" t="s">
        <v>445</v>
      </c>
      <c r="AY5108" t="s">
        <v>2637</v>
      </c>
      <c r="AZ5108" t="s">
        <v>2637</v>
      </c>
      <c r="BA5108" t="str">
        <f t="shared" si="873"/>
        <v>N</v>
      </c>
    </row>
    <row r="5109" spans="1:53">
      <c r="A5109" t="s">
        <v>436</v>
      </c>
      <c r="B5109" t="s">
        <v>54</v>
      </c>
      <c r="C5109" t="s">
        <v>89</v>
      </c>
      <c r="D5109">
        <v>2022</v>
      </c>
      <c r="F5109" t="s">
        <v>5110</v>
      </c>
      <c r="G5109" t="s">
        <v>5111</v>
      </c>
      <c r="H5109" t="s">
        <v>6970</v>
      </c>
      <c r="I5109" t="s">
        <v>6971</v>
      </c>
      <c r="J5109" t="s">
        <v>58</v>
      </c>
      <c r="K5109" t="s">
        <v>59</v>
      </c>
      <c r="L5109" s="5">
        <v>0</v>
      </c>
      <c r="M5109" s="5">
        <v>0</v>
      </c>
      <c r="N5109" s="5">
        <f t="shared" si="869"/>
        <v>0</v>
      </c>
      <c r="O5109" s="5">
        <v>0</v>
      </c>
      <c r="P5109" s="5">
        <v>0</v>
      </c>
      <c r="Q5109" s="5">
        <f t="shared" si="870"/>
        <v>0</v>
      </c>
      <c r="R5109" s="5">
        <v>0</v>
      </c>
      <c r="S5109" s="5">
        <v>0</v>
      </c>
      <c r="T5109" s="5">
        <f t="shared" si="871"/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f t="shared" si="874"/>
        <v>0</v>
      </c>
      <c r="Z5109" s="5">
        <v>0</v>
      </c>
      <c r="AA5109" s="5">
        <v>0</v>
      </c>
      <c r="AB5109" s="5">
        <f t="shared" si="875"/>
        <v>0</v>
      </c>
      <c r="AC5109" s="5">
        <v>0</v>
      </c>
      <c r="AD5109" s="5">
        <v>0</v>
      </c>
      <c r="AE5109" s="5">
        <f t="shared" si="876"/>
        <v>0</v>
      </c>
      <c r="AF5109" s="5">
        <v>0</v>
      </c>
      <c r="AG5109" s="6"/>
      <c r="AH5109" s="5">
        <v>0</v>
      </c>
      <c r="AI5109" s="5">
        <v>0</v>
      </c>
      <c r="AJ5109" s="5">
        <v>0</v>
      </c>
      <c r="AK5109" s="5">
        <f t="shared" si="877"/>
        <v>0</v>
      </c>
      <c r="AL5109" s="5">
        <v>0</v>
      </c>
      <c r="AM5109" s="5">
        <v>1</v>
      </c>
      <c r="AN5109" s="5">
        <f t="shared" si="878"/>
        <v>1</v>
      </c>
      <c r="AO5109" s="5">
        <v>0</v>
      </c>
      <c r="AP5109" s="5">
        <v>0</v>
      </c>
      <c r="AQ5109" s="5">
        <f t="shared" si="879"/>
        <v>0</v>
      </c>
      <c r="AR5109" s="5">
        <v>0</v>
      </c>
      <c r="AS5109" s="6">
        <v>44666</v>
      </c>
      <c r="AT5109" s="5">
        <v>1</v>
      </c>
      <c r="AU5109" s="5">
        <v>0</v>
      </c>
      <c r="AV5109" t="str">
        <f t="shared" si="872"/>
        <v>N</v>
      </c>
      <c r="AW5109" t="s">
        <v>60</v>
      </c>
      <c r="AX5109" t="s">
        <v>445</v>
      </c>
      <c r="AY5109" t="s">
        <v>2637</v>
      </c>
      <c r="AZ5109" t="s">
        <v>2637</v>
      </c>
      <c r="BA5109" t="str">
        <f t="shared" si="873"/>
        <v>N</v>
      </c>
    </row>
    <row r="5110" spans="1:53">
      <c r="A5110" t="s">
        <v>436</v>
      </c>
      <c r="B5110" t="s">
        <v>54</v>
      </c>
      <c r="C5110" t="s">
        <v>89</v>
      </c>
      <c r="D5110">
        <v>2022</v>
      </c>
      <c r="F5110" t="s">
        <v>2829</v>
      </c>
      <c r="G5110" t="s">
        <v>2830</v>
      </c>
      <c r="H5110" t="s">
        <v>2754</v>
      </c>
      <c r="I5110" t="s">
        <v>6501</v>
      </c>
      <c r="J5110" t="s">
        <v>58</v>
      </c>
      <c r="K5110" t="s">
        <v>59</v>
      </c>
      <c r="L5110" s="5">
        <v>0</v>
      </c>
      <c r="M5110" s="5">
        <v>0</v>
      </c>
      <c r="N5110" s="5">
        <f t="shared" si="869"/>
        <v>0</v>
      </c>
      <c r="O5110" s="5">
        <v>0</v>
      </c>
      <c r="P5110" s="5">
        <v>0</v>
      </c>
      <c r="Q5110" s="5">
        <f t="shared" si="870"/>
        <v>0</v>
      </c>
      <c r="R5110" s="5">
        <v>0</v>
      </c>
      <c r="S5110" s="5">
        <v>0</v>
      </c>
      <c r="T5110" s="5">
        <f t="shared" si="871"/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f t="shared" si="874"/>
        <v>0</v>
      </c>
      <c r="Z5110" s="5">
        <v>0</v>
      </c>
      <c r="AA5110" s="5">
        <v>0</v>
      </c>
      <c r="AB5110" s="5">
        <f t="shared" si="875"/>
        <v>0</v>
      </c>
      <c r="AC5110" s="5">
        <v>0</v>
      </c>
      <c r="AD5110" s="5">
        <v>0</v>
      </c>
      <c r="AE5110" s="5">
        <f t="shared" si="876"/>
        <v>0</v>
      </c>
      <c r="AF5110" s="5">
        <v>0</v>
      </c>
      <c r="AG5110" s="6"/>
      <c r="AH5110" s="5">
        <v>0</v>
      </c>
      <c r="AI5110" s="5">
        <v>0</v>
      </c>
      <c r="AJ5110" s="5">
        <v>0</v>
      </c>
      <c r="AK5110" s="5">
        <f t="shared" si="877"/>
        <v>0</v>
      </c>
      <c r="AL5110" s="5">
        <v>0</v>
      </c>
      <c r="AM5110" s="5">
        <v>1</v>
      </c>
      <c r="AN5110" s="5">
        <f t="shared" si="878"/>
        <v>1</v>
      </c>
      <c r="AO5110" s="5">
        <v>0</v>
      </c>
      <c r="AP5110" s="5">
        <v>0</v>
      </c>
      <c r="AQ5110" s="5">
        <f t="shared" si="879"/>
        <v>0</v>
      </c>
      <c r="AR5110" s="5">
        <v>0</v>
      </c>
      <c r="AS5110" s="6">
        <v>44804</v>
      </c>
      <c r="AT5110" s="5">
        <v>1</v>
      </c>
      <c r="AU5110" s="5">
        <v>0</v>
      </c>
      <c r="AV5110" t="str">
        <f t="shared" si="872"/>
        <v>N</v>
      </c>
      <c r="AW5110" t="s">
        <v>60</v>
      </c>
      <c r="AX5110" t="s">
        <v>445</v>
      </c>
      <c r="AY5110" t="s">
        <v>2637</v>
      </c>
      <c r="AZ5110" t="s">
        <v>2637</v>
      </c>
      <c r="BA5110" t="str">
        <f t="shared" si="873"/>
        <v>N</v>
      </c>
    </row>
    <row r="5111" spans="1:53">
      <c r="A5111" t="s">
        <v>436</v>
      </c>
      <c r="B5111" t="s">
        <v>54</v>
      </c>
      <c r="C5111" t="s">
        <v>89</v>
      </c>
      <c r="D5111">
        <v>2022</v>
      </c>
      <c r="F5111" t="s">
        <v>10497</v>
      </c>
      <c r="G5111" t="s">
        <v>10498</v>
      </c>
      <c r="H5111" t="s">
        <v>10499</v>
      </c>
      <c r="I5111" t="s">
        <v>10500</v>
      </c>
      <c r="J5111" t="s">
        <v>58</v>
      </c>
      <c r="K5111" t="s">
        <v>59</v>
      </c>
      <c r="L5111" s="5">
        <v>0</v>
      </c>
      <c r="M5111" s="5">
        <v>0</v>
      </c>
      <c r="N5111" s="5">
        <f t="shared" si="869"/>
        <v>0</v>
      </c>
      <c r="O5111" s="5">
        <v>0</v>
      </c>
      <c r="P5111" s="5">
        <v>0</v>
      </c>
      <c r="Q5111" s="5">
        <f t="shared" si="870"/>
        <v>0</v>
      </c>
      <c r="R5111" s="5">
        <v>0</v>
      </c>
      <c r="S5111" s="5">
        <v>0</v>
      </c>
      <c r="T5111" s="5">
        <f t="shared" si="871"/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f t="shared" si="874"/>
        <v>0</v>
      </c>
      <c r="Z5111" s="5">
        <v>0</v>
      </c>
      <c r="AA5111" s="5">
        <v>0</v>
      </c>
      <c r="AB5111" s="5">
        <f t="shared" si="875"/>
        <v>0</v>
      </c>
      <c r="AC5111" s="5">
        <v>0</v>
      </c>
      <c r="AD5111" s="5">
        <v>0</v>
      </c>
      <c r="AE5111" s="5">
        <f t="shared" si="876"/>
        <v>0</v>
      </c>
      <c r="AF5111" s="5">
        <v>0</v>
      </c>
      <c r="AG5111" s="6"/>
      <c r="AH5111" s="5">
        <v>0</v>
      </c>
      <c r="AI5111" s="5">
        <v>0</v>
      </c>
      <c r="AJ5111" s="5">
        <v>0</v>
      </c>
      <c r="AK5111" s="5">
        <f t="shared" si="877"/>
        <v>0</v>
      </c>
      <c r="AL5111" s="5">
        <v>0</v>
      </c>
      <c r="AM5111" s="5">
        <v>1</v>
      </c>
      <c r="AN5111" s="5">
        <f t="shared" si="878"/>
        <v>1</v>
      </c>
      <c r="AO5111" s="5">
        <v>0</v>
      </c>
      <c r="AP5111" s="5">
        <v>0</v>
      </c>
      <c r="AQ5111" s="5">
        <f t="shared" si="879"/>
        <v>0</v>
      </c>
      <c r="AR5111" s="5">
        <v>0</v>
      </c>
      <c r="AS5111" s="6">
        <v>44803</v>
      </c>
      <c r="AT5111" s="5">
        <v>1</v>
      </c>
      <c r="AU5111" s="5">
        <v>0</v>
      </c>
      <c r="AV5111" t="str">
        <f t="shared" si="872"/>
        <v>N</v>
      </c>
      <c r="AW5111" t="s">
        <v>60</v>
      </c>
      <c r="AX5111" t="s">
        <v>445</v>
      </c>
      <c r="AY5111" t="s">
        <v>2637</v>
      </c>
      <c r="AZ5111" t="s">
        <v>2637</v>
      </c>
      <c r="BA5111" t="str">
        <f t="shared" si="873"/>
        <v>N</v>
      </c>
    </row>
    <row r="5112" spans="1:53">
      <c r="A5112" t="s">
        <v>436</v>
      </c>
      <c r="B5112" t="s">
        <v>54</v>
      </c>
      <c r="C5112" t="s">
        <v>89</v>
      </c>
      <c r="D5112">
        <v>2022</v>
      </c>
      <c r="F5112" t="s">
        <v>6494</v>
      </c>
      <c r="G5112" t="s">
        <v>6495</v>
      </c>
      <c r="H5112" t="s">
        <v>4884</v>
      </c>
      <c r="I5112" t="s">
        <v>6496</v>
      </c>
      <c r="J5112" t="s">
        <v>58</v>
      </c>
      <c r="K5112" t="s">
        <v>59</v>
      </c>
      <c r="L5112" s="5">
        <v>0</v>
      </c>
      <c r="M5112" s="5">
        <v>0</v>
      </c>
      <c r="N5112" s="5">
        <f t="shared" si="869"/>
        <v>0</v>
      </c>
      <c r="O5112" s="5">
        <v>0</v>
      </c>
      <c r="P5112" s="5">
        <v>0</v>
      </c>
      <c r="Q5112" s="5">
        <f t="shared" si="870"/>
        <v>0</v>
      </c>
      <c r="R5112" s="5">
        <v>0</v>
      </c>
      <c r="S5112" s="5">
        <v>0</v>
      </c>
      <c r="T5112" s="5">
        <f t="shared" si="871"/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f t="shared" si="874"/>
        <v>0</v>
      </c>
      <c r="Z5112" s="5">
        <v>0</v>
      </c>
      <c r="AA5112" s="5">
        <v>0</v>
      </c>
      <c r="AB5112" s="5">
        <f t="shared" si="875"/>
        <v>0</v>
      </c>
      <c r="AC5112" s="5">
        <v>0</v>
      </c>
      <c r="AD5112" s="5">
        <v>0</v>
      </c>
      <c r="AE5112" s="5">
        <f t="shared" si="876"/>
        <v>0</v>
      </c>
      <c r="AF5112" s="5">
        <v>0</v>
      </c>
      <c r="AG5112" s="6"/>
      <c r="AH5112" s="5">
        <v>0</v>
      </c>
      <c r="AI5112" s="5">
        <v>0</v>
      </c>
      <c r="AJ5112" s="5">
        <v>0</v>
      </c>
      <c r="AK5112" s="5">
        <f t="shared" si="877"/>
        <v>0</v>
      </c>
      <c r="AL5112" s="5">
        <v>0</v>
      </c>
      <c r="AM5112" s="5">
        <v>1</v>
      </c>
      <c r="AN5112" s="5">
        <f t="shared" si="878"/>
        <v>1</v>
      </c>
      <c r="AO5112" s="5">
        <v>0</v>
      </c>
      <c r="AP5112" s="5">
        <v>0</v>
      </c>
      <c r="AQ5112" s="5">
        <f t="shared" si="879"/>
        <v>0</v>
      </c>
      <c r="AR5112" s="5">
        <v>0</v>
      </c>
      <c r="AS5112" s="6">
        <v>44840</v>
      </c>
      <c r="AT5112" s="5">
        <v>1</v>
      </c>
      <c r="AU5112" s="5">
        <v>0</v>
      </c>
      <c r="AV5112" t="str">
        <f t="shared" si="872"/>
        <v>N</v>
      </c>
      <c r="AW5112" t="s">
        <v>60</v>
      </c>
      <c r="AX5112" t="s">
        <v>445</v>
      </c>
      <c r="AY5112" t="s">
        <v>2637</v>
      </c>
      <c r="AZ5112" t="s">
        <v>2637</v>
      </c>
      <c r="BA5112" t="str">
        <f t="shared" si="873"/>
        <v>N</v>
      </c>
    </row>
    <row r="5113" spans="1:53">
      <c r="A5113" t="s">
        <v>436</v>
      </c>
      <c r="B5113" t="s">
        <v>54</v>
      </c>
      <c r="C5113" t="s">
        <v>89</v>
      </c>
      <c r="D5113">
        <v>2022</v>
      </c>
      <c r="F5113" t="s">
        <v>10690</v>
      </c>
      <c r="G5113" t="s">
        <v>11667</v>
      </c>
      <c r="H5113" t="s">
        <v>4884</v>
      </c>
      <c r="I5113" t="s">
        <v>10692</v>
      </c>
      <c r="J5113" t="s">
        <v>58</v>
      </c>
      <c r="K5113" t="s">
        <v>59</v>
      </c>
      <c r="L5113" s="5">
        <v>0</v>
      </c>
      <c r="M5113" s="5">
        <v>0</v>
      </c>
      <c r="N5113" s="5">
        <f t="shared" si="869"/>
        <v>0</v>
      </c>
      <c r="O5113" s="5">
        <v>0</v>
      </c>
      <c r="P5113" s="5">
        <v>0</v>
      </c>
      <c r="Q5113" s="5">
        <f t="shared" si="870"/>
        <v>0</v>
      </c>
      <c r="R5113" s="5">
        <v>0</v>
      </c>
      <c r="S5113" s="5">
        <v>0</v>
      </c>
      <c r="T5113" s="5">
        <f t="shared" si="871"/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f t="shared" si="874"/>
        <v>0</v>
      </c>
      <c r="Z5113" s="5">
        <v>0</v>
      </c>
      <c r="AA5113" s="5">
        <v>0</v>
      </c>
      <c r="AB5113" s="5">
        <f t="shared" si="875"/>
        <v>0</v>
      </c>
      <c r="AC5113" s="5">
        <v>0</v>
      </c>
      <c r="AD5113" s="5">
        <v>0</v>
      </c>
      <c r="AE5113" s="5">
        <f t="shared" si="876"/>
        <v>0</v>
      </c>
      <c r="AF5113" s="5">
        <v>0</v>
      </c>
      <c r="AG5113" s="6"/>
      <c r="AH5113" s="5">
        <v>0</v>
      </c>
      <c r="AI5113" s="5">
        <v>0</v>
      </c>
      <c r="AJ5113" s="5">
        <v>0</v>
      </c>
      <c r="AK5113" s="5">
        <f t="shared" si="877"/>
        <v>0</v>
      </c>
      <c r="AL5113" s="5">
        <v>0</v>
      </c>
      <c r="AM5113" s="5">
        <v>1</v>
      </c>
      <c r="AN5113" s="5">
        <f t="shared" si="878"/>
        <v>1</v>
      </c>
      <c r="AO5113" s="5">
        <v>0</v>
      </c>
      <c r="AP5113" s="5">
        <v>0</v>
      </c>
      <c r="AQ5113" s="5">
        <f t="shared" si="879"/>
        <v>0</v>
      </c>
      <c r="AR5113" s="5">
        <v>0</v>
      </c>
      <c r="AS5113" s="6">
        <v>44599</v>
      </c>
      <c r="AT5113" s="5">
        <v>1</v>
      </c>
      <c r="AU5113" s="5">
        <v>0</v>
      </c>
      <c r="AV5113" t="str">
        <f t="shared" si="872"/>
        <v>N</v>
      </c>
      <c r="AW5113" t="s">
        <v>60</v>
      </c>
      <c r="AX5113" t="s">
        <v>445</v>
      </c>
      <c r="AY5113" t="s">
        <v>2637</v>
      </c>
      <c r="AZ5113" t="s">
        <v>2637</v>
      </c>
      <c r="BA5113" t="str">
        <f t="shared" si="873"/>
        <v>N</v>
      </c>
    </row>
    <row r="5114" spans="1:53">
      <c r="A5114" t="s">
        <v>436</v>
      </c>
      <c r="B5114" t="s">
        <v>54</v>
      </c>
      <c r="C5114" t="s">
        <v>89</v>
      </c>
      <c r="D5114">
        <v>2022</v>
      </c>
      <c r="F5114" t="s">
        <v>6965</v>
      </c>
      <c r="G5114" t="s">
        <v>6966</v>
      </c>
      <c r="H5114" t="s">
        <v>6967</v>
      </c>
      <c r="I5114" t="s">
        <v>6968</v>
      </c>
      <c r="J5114" t="s">
        <v>58</v>
      </c>
      <c r="K5114" t="s">
        <v>59</v>
      </c>
      <c r="L5114" s="5">
        <v>0</v>
      </c>
      <c r="M5114" s="5">
        <v>0</v>
      </c>
      <c r="N5114" s="5">
        <f t="shared" si="869"/>
        <v>0</v>
      </c>
      <c r="O5114" s="5">
        <v>0</v>
      </c>
      <c r="P5114" s="5">
        <v>0</v>
      </c>
      <c r="Q5114" s="5">
        <f t="shared" si="870"/>
        <v>0</v>
      </c>
      <c r="R5114" s="5">
        <v>0</v>
      </c>
      <c r="S5114" s="5">
        <v>0</v>
      </c>
      <c r="T5114" s="5">
        <f t="shared" si="871"/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f t="shared" si="874"/>
        <v>0</v>
      </c>
      <c r="Z5114" s="5">
        <v>0</v>
      </c>
      <c r="AA5114" s="5">
        <v>0</v>
      </c>
      <c r="AB5114" s="5">
        <f t="shared" si="875"/>
        <v>0</v>
      </c>
      <c r="AC5114" s="5">
        <v>0</v>
      </c>
      <c r="AD5114" s="5">
        <v>0</v>
      </c>
      <c r="AE5114" s="5">
        <f t="shared" si="876"/>
        <v>0</v>
      </c>
      <c r="AF5114" s="5">
        <v>0</v>
      </c>
      <c r="AG5114" s="6"/>
      <c r="AH5114" s="5">
        <v>0</v>
      </c>
      <c r="AI5114" s="5">
        <v>0</v>
      </c>
      <c r="AJ5114" s="5">
        <v>0</v>
      </c>
      <c r="AK5114" s="5">
        <f t="shared" si="877"/>
        <v>0</v>
      </c>
      <c r="AL5114" s="5">
        <v>0</v>
      </c>
      <c r="AM5114" s="5">
        <v>1</v>
      </c>
      <c r="AN5114" s="5">
        <f t="shared" si="878"/>
        <v>1</v>
      </c>
      <c r="AO5114" s="5">
        <v>0</v>
      </c>
      <c r="AP5114" s="5">
        <v>0</v>
      </c>
      <c r="AQ5114" s="5">
        <f t="shared" si="879"/>
        <v>0</v>
      </c>
      <c r="AR5114" s="5">
        <v>0</v>
      </c>
      <c r="AS5114" s="6">
        <v>44592</v>
      </c>
      <c r="AT5114" s="5">
        <v>1</v>
      </c>
      <c r="AU5114" s="5">
        <v>0</v>
      </c>
      <c r="AV5114" t="str">
        <f t="shared" si="872"/>
        <v>N</v>
      </c>
      <c r="AW5114" t="s">
        <v>60</v>
      </c>
      <c r="AX5114" t="s">
        <v>445</v>
      </c>
      <c r="AY5114" t="s">
        <v>2637</v>
      </c>
      <c r="AZ5114" t="s">
        <v>2637</v>
      </c>
      <c r="BA5114" t="str">
        <f t="shared" si="873"/>
        <v>N</v>
      </c>
    </row>
    <row r="5115" spans="1:53">
      <c r="A5115" t="s">
        <v>436</v>
      </c>
      <c r="B5115" t="s">
        <v>54</v>
      </c>
      <c r="C5115" t="s">
        <v>89</v>
      </c>
      <c r="D5115">
        <v>2022</v>
      </c>
      <c r="F5115" t="s">
        <v>10631</v>
      </c>
      <c r="G5115" t="s">
        <v>10632</v>
      </c>
      <c r="H5115" t="s">
        <v>5071</v>
      </c>
      <c r="I5115" t="s">
        <v>10633</v>
      </c>
      <c r="J5115" t="s">
        <v>58</v>
      </c>
      <c r="K5115" t="s">
        <v>59</v>
      </c>
      <c r="L5115" s="5">
        <v>0</v>
      </c>
      <c r="M5115" s="5">
        <v>0</v>
      </c>
      <c r="N5115" s="5">
        <f t="shared" si="869"/>
        <v>0</v>
      </c>
      <c r="O5115" s="5">
        <v>0</v>
      </c>
      <c r="P5115" s="5">
        <v>0</v>
      </c>
      <c r="Q5115" s="5">
        <f t="shared" si="870"/>
        <v>0</v>
      </c>
      <c r="R5115" s="5">
        <v>0</v>
      </c>
      <c r="S5115" s="5">
        <v>0</v>
      </c>
      <c r="T5115" s="5">
        <f t="shared" si="871"/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f t="shared" si="874"/>
        <v>0</v>
      </c>
      <c r="Z5115" s="5">
        <v>0</v>
      </c>
      <c r="AA5115" s="5">
        <v>0</v>
      </c>
      <c r="AB5115" s="5">
        <f t="shared" si="875"/>
        <v>0</v>
      </c>
      <c r="AC5115" s="5">
        <v>0</v>
      </c>
      <c r="AD5115" s="5">
        <v>0</v>
      </c>
      <c r="AE5115" s="5">
        <f t="shared" si="876"/>
        <v>0</v>
      </c>
      <c r="AF5115" s="5">
        <v>0</v>
      </c>
      <c r="AG5115" s="6"/>
      <c r="AH5115" s="5">
        <v>0</v>
      </c>
      <c r="AI5115" s="5">
        <v>0</v>
      </c>
      <c r="AJ5115" s="5">
        <v>0</v>
      </c>
      <c r="AK5115" s="5">
        <f t="shared" si="877"/>
        <v>0</v>
      </c>
      <c r="AL5115" s="5">
        <v>0</v>
      </c>
      <c r="AM5115" s="5">
        <v>1</v>
      </c>
      <c r="AN5115" s="5">
        <f t="shared" si="878"/>
        <v>1</v>
      </c>
      <c r="AO5115" s="5">
        <v>0</v>
      </c>
      <c r="AP5115" s="5">
        <v>0</v>
      </c>
      <c r="AQ5115" s="5">
        <f t="shared" si="879"/>
        <v>0</v>
      </c>
      <c r="AR5115" s="5">
        <v>0</v>
      </c>
      <c r="AS5115" s="6">
        <v>44707</v>
      </c>
      <c r="AT5115" s="5">
        <v>1</v>
      </c>
      <c r="AU5115" s="5">
        <v>0</v>
      </c>
      <c r="AV5115" t="str">
        <f t="shared" si="872"/>
        <v>N</v>
      </c>
      <c r="AW5115" t="s">
        <v>60</v>
      </c>
      <c r="AX5115" t="s">
        <v>445</v>
      </c>
      <c r="AY5115" t="s">
        <v>2637</v>
      </c>
      <c r="AZ5115" t="s">
        <v>2637</v>
      </c>
      <c r="BA5115" t="str">
        <f t="shared" si="873"/>
        <v>N</v>
      </c>
    </row>
    <row r="5116" spans="1:53">
      <c r="A5116" t="s">
        <v>436</v>
      </c>
      <c r="B5116" t="s">
        <v>54</v>
      </c>
      <c r="C5116" t="s">
        <v>89</v>
      </c>
      <c r="D5116">
        <v>2022</v>
      </c>
      <c r="F5116" t="s">
        <v>10334</v>
      </c>
      <c r="G5116" t="s">
        <v>11668</v>
      </c>
      <c r="H5116" t="s">
        <v>2754</v>
      </c>
      <c r="I5116" t="s">
        <v>10336</v>
      </c>
      <c r="J5116" t="s">
        <v>58</v>
      </c>
      <c r="K5116" t="s">
        <v>59</v>
      </c>
      <c r="L5116" s="5">
        <v>0</v>
      </c>
      <c r="M5116" s="5">
        <v>0</v>
      </c>
      <c r="N5116" s="5">
        <f t="shared" si="869"/>
        <v>0</v>
      </c>
      <c r="O5116" s="5">
        <v>0</v>
      </c>
      <c r="P5116" s="5">
        <v>0</v>
      </c>
      <c r="Q5116" s="5">
        <f t="shared" si="870"/>
        <v>0</v>
      </c>
      <c r="R5116" s="5">
        <v>0</v>
      </c>
      <c r="S5116" s="5">
        <v>0</v>
      </c>
      <c r="T5116" s="5">
        <f t="shared" si="871"/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f t="shared" si="874"/>
        <v>0</v>
      </c>
      <c r="Z5116" s="5">
        <v>0</v>
      </c>
      <c r="AA5116" s="5">
        <v>0</v>
      </c>
      <c r="AB5116" s="5">
        <f t="shared" si="875"/>
        <v>0</v>
      </c>
      <c r="AC5116" s="5">
        <v>0</v>
      </c>
      <c r="AD5116" s="5">
        <v>0</v>
      </c>
      <c r="AE5116" s="5">
        <f t="shared" si="876"/>
        <v>0</v>
      </c>
      <c r="AF5116" s="5">
        <v>0</v>
      </c>
      <c r="AG5116" s="6"/>
      <c r="AH5116" s="5">
        <v>0</v>
      </c>
      <c r="AI5116" s="5">
        <v>0</v>
      </c>
      <c r="AJ5116" s="5">
        <v>0</v>
      </c>
      <c r="AK5116" s="5">
        <f t="shared" si="877"/>
        <v>0</v>
      </c>
      <c r="AL5116" s="5">
        <v>0</v>
      </c>
      <c r="AM5116" s="5">
        <v>1</v>
      </c>
      <c r="AN5116" s="5">
        <f t="shared" si="878"/>
        <v>1</v>
      </c>
      <c r="AO5116" s="5">
        <v>0</v>
      </c>
      <c r="AP5116" s="5">
        <v>0</v>
      </c>
      <c r="AQ5116" s="5">
        <f t="shared" si="879"/>
        <v>0</v>
      </c>
      <c r="AR5116" s="5">
        <v>0</v>
      </c>
      <c r="AS5116" s="6">
        <v>44643</v>
      </c>
      <c r="AT5116" s="5">
        <v>1</v>
      </c>
      <c r="AU5116" s="5">
        <v>0</v>
      </c>
      <c r="AV5116" t="str">
        <f t="shared" si="872"/>
        <v>N</v>
      </c>
      <c r="AW5116" t="s">
        <v>60</v>
      </c>
      <c r="AX5116" t="s">
        <v>445</v>
      </c>
      <c r="AY5116" t="s">
        <v>2637</v>
      </c>
      <c r="AZ5116" t="s">
        <v>2637</v>
      </c>
      <c r="BA5116" t="str">
        <f t="shared" si="873"/>
        <v>N</v>
      </c>
    </row>
    <row r="5117" spans="1:53">
      <c r="A5117" t="s">
        <v>436</v>
      </c>
      <c r="B5117" t="s">
        <v>54</v>
      </c>
      <c r="C5117" t="s">
        <v>89</v>
      </c>
      <c r="D5117">
        <v>2022</v>
      </c>
      <c r="F5117" t="s">
        <v>10497</v>
      </c>
      <c r="G5117" t="s">
        <v>10498</v>
      </c>
      <c r="H5117" t="s">
        <v>4884</v>
      </c>
      <c r="I5117" t="s">
        <v>10575</v>
      </c>
      <c r="J5117" t="s">
        <v>58</v>
      </c>
      <c r="K5117" t="s">
        <v>59</v>
      </c>
      <c r="L5117" s="5">
        <v>0</v>
      </c>
      <c r="M5117" s="5">
        <v>0</v>
      </c>
      <c r="N5117" s="5">
        <f t="shared" si="869"/>
        <v>0</v>
      </c>
      <c r="O5117" s="5">
        <v>0</v>
      </c>
      <c r="P5117" s="5">
        <v>0</v>
      </c>
      <c r="Q5117" s="5">
        <f t="shared" si="870"/>
        <v>0</v>
      </c>
      <c r="R5117" s="5">
        <v>0</v>
      </c>
      <c r="S5117" s="5">
        <v>0</v>
      </c>
      <c r="T5117" s="5">
        <f t="shared" si="871"/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f t="shared" si="874"/>
        <v>0</v>
      </c>
      <c r="Z5117" s="5">
        <v>0</v>
      </c>
      <c r="AA5117" s="5">
        <v>0</v>
      </c>
      <c r="AB5117" s="5">
        <f t="shared" si="875"/>
        <v>0</v>
      </c>
      <c r="AC5117" s="5">
        <v>0</v>
      </c>
      <c r="AD5117" s="5">
        <v>0</v>
      </c>
      <c r="AE5117" s="5">
        <f t="shared" si="876"/>
        <v>0</v>
      </c>
      <c r="AF5117" s="5">
        <v>0</v>
      </c>
      <c r="AG5117" s="6"/>
      <c r="AH5117" s="5">
        <v>0</v>
      </c>
      <c r="AI5117" s="5">
        <v>0</v>
      </c>
      <c r="AJ5117" s="5">
        <v>0</v>
      </c>
      <c r="AK5117" s="5">
        <f t="shared" si="877"/>
        <v>0</v>
      </c>
      <c r="AL5117" s="5">
        <v>0</v>
      </c>
      <c r="AM5117" s="5">
        <v>1</v>
      </c>
      <c r="AN5117" s="5">
        <f t="shared" si="878"/>
        <v>1</v>
      </c>
      <c r="AO5117" s="5">
        <v>0</v>
      </c>
      <c r="AP5117" s="5">
        <v>0</v>
      </c>
      <c r="AQ5117" s="5">
        <f t="shared" si="879"/>
        <v>0</v>
      </c>
      <c r="AR5117" s="5">
        <v>0</v>
      </c>
      <c r="AS5117" s="6">
        <v>44763</v>
      </c>
      <c r="AT5117" s="5">
        <v>1</v>
      </c>
      <c r="AU5117" s="5">
        <v>0</v>
      </c>
      <c r="AV5117" t="str">
        <f t="shared" si="872"/>
        <v>N</v>
      </c>
      <c r="AW5117" t="s">
        <v>60</v>
      </c>
      <c r="AX5117" t="s">
        <v>445</v>
      </c>
      <c r="AY5117" t="s">
        <v>2637</v>
      </c>
      <c r="AZ5117" t="s">
        <v>2637</v>
      </c>
      <c r="BA5117" t="str">
        <f t="shared" si="873"/>
        <v>N</v>
      </c>
    </row>
    <row r="5118" spans="1:53">
      <c r="A5118" t="s">
        <v>436</v>
      </c>
      <c r="B5118" t="s">
        <v>54</v>
      </c>
      <c r="C5118" t="s">
        <v>89</v>
      </c>
      <c r="D5118">
        <v>2022</v>
      </c>
      <c r="F5118" t="s">
        <v>10740</v>
      </c>
      <c r="G5118" t="s">
        <v>10741</v>
      </c>
      <c r="H5118" t="s">
        <v>2754</v>
      </c>
      <c r="I5118" t="s">
        <v>10742</v>
      </c>
      <c r="J5118" t="s">
        <v>58</v>
      </c>
      <c r="K5118" t="s">
        <v>59</v>
      </c>
      <c r="L5118" s="5">
        <v>0</v>
      </c>
      <c r="M5118" s="5">
        <v>0</v>
      </c>
      <c r="N5118" s="5">
        <f t="shared" si="869"/>
        <v>0</v>
      </c>
      <c r="O5118" s="5">
        <v>0</v>
      </c>
      <c r="P5118" s="5">
        <v>0</v>
      </c>
      <c r="Q5118" s="5">
        <f t="shared" si="870"/>
        <v>0</v>
      </c>
      <c r="R5118" s="5">
        <v>0</v>
      </c>
      <c r="S5118" s="5">
        <v>0</v>
      </c>
      <c r="T5118" s="5">
        <f t="shared" si="871"/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f t="shared" si="874"/>
        <v>0</v>
      </c>
      <c r="Z5118" s="5">
        <v>0</v>
      </c>
      <c r="AA5118" s="5">
        <v>0</v>
      </c>
      <c r="AB5118" s="5">
        <f t="shared" si="875"/>
        <v>0</v>
      </c>
      <c r="AC5118" s="5">
        <v>0</v>
      </c>
      <c r="AD5118" s="5">
        <v>0</v>
      </c>
      <c r="AE5118" s="5">
        <f t="shared" si="876"/>
        <v>0</v>
      </c>
      <c r="AF5118" s="5">
        <v>0</v>
      </c>
      <c r="AG5118" s="6"/>
      <c r="AH5118" s="5">
        <v>0</v>
      </c>
      <c r="AI5118" s="5">
        <v>0</v>
      </c>
      <c r="AJ5118" s="5">
        <v>0</v>
      </c>
      <c r="AK5118" s="5">
        <f t="shared" si="877"/>
        <v>0</v>
      </c>
      <c r="AL5118" s="5">
        <v>0</v>
      </c>
      <c r="AM5118" s="5">
        <v>1</v>
      </c>
      <c r="AN5118" s="5">
        <f t="shared" si="878"/>
        <v>1</v>
      </c>
      <c r="AO5118" s="5">
        <v>0</v>
      </c>
      <c r="AP5118" s="5">
        <v>0</v>
      </c>
      <c r="AQ5118" s="5">
        <f t="shared" si="879"/>
        <v>0</v>
      </c>
      <c r="AR5118" s="5">
        <v>0</v>
      </c>
      <c r="AS5118" s="6">
        <v>44621</v>
      </c>
      <c r="AT5118" s="5">
        <v>1</v>
      </c>
      <c r="AU5118" s="5">
        <v>0</v>
      </c>
      <c r="AV5118" t="str">
        <f t="shared" si="872"/>
        <v>N</v>
      </c>
      <c r="AW5118" t="s">
        <v>60</v>
      </c>
      <c r="AX5118" t="s">
        <v>445</v>
      </c>
      <c r="AY5118" t="s">
        <v>2637</v>
      </c>
      <c r="AZ5118" t="s">
        <v>2637</v>
      </c>
      <c r="BA5118" t="str">
        <f t="shared" si="873"/>
        <v>N</v>
      </c>
    </row>
    <row r="5119" spans="1:53">
      <c r="A5119" t="s">
        <v>436</v>
      </c>
      <c r="B5119" t="s">
        <v>54</v>
      </c>
      <c r="C5119" t="s">
        <v>89</v>
      </c>
      <c r="D5119">
        <v>2022</v>
      </c>
      <c r="F5119" t="s">
        <v>10213</v>
      </c>
      <c r="G5119" t="s">
        <v>10214</v>
      </c>
      <c r="H5119" t="s">
        <v>2720</v>
      </c>
      <c r="I5119" t="s">
        <v>10215</v>
      </c>
      <c r="J5119" t="s">
        <v>58</v>
      </c>
      <c r="K5119" t="s">
        <v>59</v>
      </c>
      <c r="L5119" s="5">
        <v>0</v>
      </c>
      <c r="M5119" s="5">
        <v>0</v>
      </c>
      <c r="N5119" s="5">
        <f t="shared" si="869"/>
        <v>0</v>
      </c>
      <c r="O5119" s="5">
        <v>0</v>
      </c>
      <c r="P5119" s="5">
        <v>0</v>
      </c>
      <c r="Q5119" s="5">
        <f t="shared" si="870"/>
        <v>0</v>
      </c>
      <c r="R5119" s="5">
        <v>0</v>
      </c>
      <c r="S5119" s="5">
        <v>0</v>
      </c>
      <c r="T5119" s="5">
        <f t="shared" si="871"/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f t="shared" si="874"/>
        <v>0</v>
      </c>
      <c r="Z5119" s="5">
        <v>0</v>
      </c>
      <c r="AA5119" s="5">
        <v>0</v>
      </c>
      <c r="AB5119" s="5">
        <f t="shared" si="875"/>
        <v>0</v>
      </c>
      <c r="AC5119" s="5">
        <v>0</v>
      </c>
      <c r="AD5119" s="5">
        <v>0</v>
      </c>
      <c r="AE5119" s="5">
        <f t="shared" si="876"/>
        <v>0</v>
      </c>
      <c r="AF5119" s="5">
        <v>0</v>
      </c>
      <c r="AG5119" s="6"/>
      <c r="AH5119" s="5">
        <v>0</v>
      </c>
      <c r="AI5119" s="5">
        <v>0</v>
      </c>
      <c r="AJ5119" s="5">
        <v>0</v>
      </c>
      <c r="AK5119" s="5">
        <f t="shared" si="877"/>
        <v>0</v>
      </c>
      <c r="AL5119" s="5">
        <v>0</v>
      </c>
      <c r="AM5119" s="5">
        <v>1</v>
      </c>
      <c r="AN5119" s="5">
        <f t="shared" si="878"/>
        <v>1</v>
      </c>
      <c r="AO5119" s="5">
        <v>0</v>
      </c>
      <c r="AP5119" s="5">
        <v>0</v>
      </c>
      <c r="AQ5119" s="5">
        <f t="shared" si="879"/>
        <v>0</v>
      </c>
      <c r="AR5119" s="5">
        <v>0</v>
      </c>
      <c r="AS5119" s="6">
        <v>44565</v>
      </c>
      <c r="AT5119" s="5">
        <v>1</v>
      </c>
      <c r="AU5119" s="5">
        <v>0</v>
      </c>
      <c r="AV5119" t="str">
        <f t="shared" si="872"/>
        <v>N</v>
      </c>
      <c r="AW5119" t="s">
        <v>60</v>
      </c>
      <c r="AX5119" t="s">
        <v>445</v>
      </c>
      <c r="AY5119" t="s">
        <v>2637</v>
      </c>
      <c r="AZ5119" t="s">
        <v>2637</v>
      </c>
      <c r="BA5119" t="str">
        <f t="shared" si="873"/>
        <v>N</v>
      </c>
    </row>
    <row r="5120" spans="1:53">
      <c r="A5120" t="s">
        <v>436</v>
      </c>
      <c r="B5120" t="s">
        <v>54</v>
      </c>
      <c r="C5120" t="s">
        <v>89</v>
      </c>
      <c r="D5120">
        <v>2022</v>
      </c>
      <c r="F5120" t="s">
        <v>10397</v>
      </c>
      <c r="G5120" t="s">
        <v>11669</v>
      </c>
      <c r="H5120" t="s">
        <v>10399</v>
      </c>
      <c r="I5120" t="s">
        <v>10400</v>
      </c>
      <c r="J5120" t="s">
        <v>58</v>
      </c>
      <c r="K5120" t="s">
        <v>59</v>
      </c>
      <c r="L5120" s="5">
        <v>0</v>
      </c>
      <c r="M5120" s="5">
        <v>0</v>
      </c>
      <c r="N5120" s="5">
        <f t="shared" si="869"/>
        <v>0</v>
      </c>
      <c r="O5120" s="5">
        <v>0</v>
      </c>
      <c r="P5120" s="5">
        <v>0</v>
      </c>
      <c r="Q5120" s="5">
        <f t="shared" si="870"/>
        <v>0</v>
      </c>
      <c r="R5120" s="5">
        <v>0</v>
      </c>
      <c r="S5120" s="5">
        <v>0</v>
      </c>
      <c r="T5120" s="5">
        <f t="shared" si="871"/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f t="shared" si="874"/>
        <v>0</v>
      </c>
      <c r="Z5120" s="5">
        <v>0</v>
      </c>
      <c r="AA5120" s="5">
        <v>0</v>
      </c>
      <c r="AB5120" s="5">
        <f t="shared" si="875"/>
        <v>0</v>
      </c>
      <c r="AC5120" s="5">
        <v>0</v>
      </c>
      <c r="AD5120" s="5">
        <v>0</v>
      </c>
      <c r="AE5120" s="5">
        <f t="shared" si="876"/>
        <v>0</v>
      </c>
      <c r="AF5120" s="5">
        <v>0</v>
      </c>
      <c r="AG5120" s="6"/>
      <c r="AH5120" s="5">
        <v>0</v>
      </c>
      <c r="AI5120" s="5">
        <v>0</v>
      </c>
      <c r="AJ5120" s="5">
        <v>0</v>
      </c>
      <c r="AK5120" s="5">
        <f t="shared" si="877"/>
        <v>0</v>
      </c>
      <c r="AL5120" s="5">
        <v>0</v>
      </c>
      <c r="AM5120" s="5">
        <v>1</v>
      </c>
      <c r="AN5120" s="5">
        <f t="shared" si="878"/>
        <v>1</v>
      </c>
      <c r="AO5120" s="5">
        <v>0</v>
      </c>
      <c r="AP5120" s="5">
        <v>0</v>
      </c>
      <c r="AQ5120" s="5">
        <f t="shared" si="879"/>
        <v>0</v>
      </c>
      <c r="AR5120" s="5">
        <v>0</v>
      </c>
      <c r="AS5120" s="6">
        <v>44728</v>
      </c>
      <c r="AT5120" s="5">
        <v>1</v>
      </c>
      <c r="AU5120" s="5">
        <v>0</v>
      </c>
      <c r="AV5120" t="str">
        <f t="shared" si="872"/>
        <v>N</v>
      </c>
      <c r="AW5120" t="s">
        <v>60</v>
      </c>
      <c r="AX5120" t="s">
        <v>445</v>
      </c>
      <c r="AY5120" t="s">
        <v>2637</v>
      </c>
      <c r="AZ5120" t="s">
        <v>2637</v>
      </c>
      <c r="BA5120" t="str">
        <f t="shared" si="873"/>
        <v>N</v>
      </c>
    </row>
    <row r="5121" spans="1:53">
      <c r="A5121" t="s">
        <v>436</v>
      </c>
      <c r="B5121" t="s">
        <v>54</v>
      </c>
      <c r="C5121" t="s">
        <v>89</v>
      </c>
      <c r="D5121">
        <v>2022</v>
      </c>
      <c r="F5121" t="s">
        <v>5142</v>
      </c>
      <c r="G5121" t="s">
        <v>5143</v>
      </c>
      <c r="H5121" t="s">
        <v>4884</v>
      </c>
      <c r="I5121" t="s">
        <v>10622</v>
      </c>
      <c r="J5121" t="s">
        <v>58</v>
      </c>
      <c r="K5121" t="s">
        <v>59</v>
      </c>
      <c r="L5121" s="5">
        <v>0</v>
      </c>
      <c r="M5121" s="5">
        <v>0</v>
      </c>
      <c r="N5121" s="5">
        <f t="shared" si="869"/>
        <v>0</v>
      </c>
      <c r="O5121" s="5">
        <v>0</v>
      </c>
      <c r="P5121" s="5">
        <v>0</v>
      </c>
      <c r="Q5121" s="5">
        <f t="shared" si="870"/>
        <v>0</v>
      </c>
      <c r="R5121" s="5">
        <v>0</v>
      </c>
      <c r="S5121" s="5">
        <v>0</v>
      </c>
      <c r="T5121" s="5">
        <f t="shared" si="871"/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f t="shared" si="874"/>
        <v>0</v>
      </c>
      <c r="Z5121" s="5">
        <v>0</v>
      </c>
      <c r="AA5121" s="5">
        <v>0</v>
      </c>
      <c r="AB5121" s="5">
        <f t="shared" si="875"/>
        <v>0</v>
      </c>
      <c r="AC5121" s="5">
        <v>0</v>
      </c>
      <c r="AD5121" s="5">
        <v>0</v>
      </c>
      <c r="AE5121" s="5">
        <f t="shared" si="876"/>
        <v>0</v>
      </c>
      <c r="AF5121" s="5">
        <v>0</v>
      </c>
      <c r="AG5121" s="6"/>
      <c r="AH5121" s="5">
        <v>0</v>
      </c>
      <c r="AI5121" s="5">
        <v>0</v>
      </c>
      <c r="AJ5121" s="5">
        <v>0</v>
      </c>
      <c r="AK5121" s="5">
        <f t="shared" si="877"/>
        <v>0</v>
      </c>
      <c r="AL5121" s="5">
        <v>0</v>
      </c>
      <c r="AM5121" s="5">
        <v>1</v>
      </c>
      <c r="AN5121" s="5">
        <f t="shared" si="878"/>
        <v>1</v>
      </c>
      <c r="AO5121" s="5">
        <v>0</v>
      </c>
      <c r="AP5121" s="5">
        <v>0</v>
      </c>
      <c r="AQ5121" s="5">
        <f t="shared" si="879"/>
        <v>0</v>
      </c>
      <c r="AR5121" s="5">
        <v>0</v>
      </c>
      <c r="AS5121" s="6">
        <v>44587</v>
      </c>
      <c r="AT5121" s="5">
        <v>1</v>
      </c>
      <c r="AU5121" s="5">
        <v>0</v>
      </c>
      <c r="AV5121" t="str">
        <f t="shared" si="872"/>
        <v>N</v>
      </c>
      <c r="AW5121" t="s">
        <v>60</v>
      </c>
      <c r="AX5121" t="s">
        <v>445</v>
      </c>
      <c r="AY5121" t="s">
        <v>2637</v>
      </c>
      <c r="AZ5121" t="s">
        <v>2637</v>
      </c>
      <c r="BA5121" t="str">
        <f t="shared" si="873"/>
        <v>N</v>
      </c>
    </row>
    <row r="5122" spans="1:53">
      <c r="A5122" t="s">
        <v>436</v>
      </c>
      <c r="B5122" t="s">
        <v>54</v>
      </c>
      <c r="C5122" t="s">
        <v>89</v>
      </c>
      <c r="D5122">
        <v>2022</v>
      </c>
      <c r="F5122" t="s">
        <v>10674</v>
      </c>
      <c r="G5122" t="s">
        <v>10675</v>
      </c>
      <c r="H5122" t="s">
        <v>5050</v>
      </c>
      <c r="I5122" t="s">
        <v>10676</v>
      </c>
      <c r="J5122" t="s">
        <v>58</v>
      </c>
      <c r="K5122" t="s">
        <v>59</v>
      </c>
      <c r="L5122" s="5">
        <v>0</v>
      </c>
      <c r="M5122" s="5">
        <v>0</v>
      </c>
      <c r="N5122" s="5">
        <f t="shared" ref="N5122:N5185" si="880">L5122+M5122</f>
        <v>0</v>
      </c>
      <c r="O5122" s="5">
        <v>0</v>
      </c>
      <c r="P5122" s="5">
        <v>0</v>
      </c>
      <c r="Q5122" s="5">
        <f t="shared" ref="Q5122:Q5185" si="881">O5122+P5122</f>
        <v>0</v>
      </c>
      <c r="R5122" s="5">
        <v>0</v>
      </c>
      <c r="S5122" s="5">
        <v>0</v>
      </c>
      <c r="T5122" s="5">
        <f t="shared" ref="T5122:T5185" si="882">R5122+S5122</f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f t="shared" si="874"/>
        <v>0</v>
      </c>
      <c r="Z5122" s="5">
        <v>0</v>
      </c>
      <c r="AA5122" s="5">
        <v>0</v>
      </c>
      <c r="AB5122" s="5">
        <f t="shared" si="875"/>
        <v>0</v>
      </c>
      <c r="AC5122" s="5">
        <v>0</v>
      </c>
      <c r="AD5122" s="5">
        <v>0</v>
      </c>
      <c r="AE5122" s="5">
        <f t="shared" si="876"/>
        <v>0</v>
      </c>
      <c r="AF5122" s="5">
        <v>0</v>
      </c>
      <c r="AG5122" s="6"/>
      <c r="AH5122" s="5">
        <v>0</v>
      </c>
      <c r="AI5122" s="5">
        <v>0</v>
      </c>
      <c r="AJ5122" s="5">
        <v>0</v>
      </c>
      <c r="AK5122" s="5">
        <f t="shared" si="877"/>
        <v>0</v>
      </c>
      <c r="AL5122" s="5">
        <v>0</v>
      </c>
      <c r="AM5122" s="5">
        <v>1</v>
      </c>
      <c r="AN5122" s="5">
        <f t="shared" si="878"/>
        <v>1</v>
      </c>
      <c r="AO5122" s="5">
        <v>0</v>
      </c>
      <c r="AP5122" s="5">
        <v>0</v>
      </c>
      <c r="AQ5122" s="5">
        <f t="shared" si="879"/>
        <v>0</v>
      </c>
      <c r="AR5122" s="5">
        <v>0</v>
      </c>
      <c r="AS5122" s="6">
        <v>44825</v>
      </c>
      <c r="AT5122" s="5">
        <v>1</v>
      </c>
      <c r="AU5122" s="5">
        <v>0</v>
      </c>
      <c r="AV5122" t="str">
        <f t="shared" ref="AV5122:AV5185" si="883">IF(AU5122 &gt; 0, "Y", "N")</f>
        <v>N</v>
      </c>
      <c r="AW5122" t="s">
        <v>60</v>
      </c>
      <c r="AX5122" t="s">
        <v>445</v>
      </c>
      <c r="AY5122" t="s">
        <v>2637</v>
      </c>
      <c r="AZ5122" t="s">
        <v>2637</v>
      </c>
      <c r="BA5122" t="str">
        <f t="shared" ref="BA5122:BA5185" si="884">IF(OR(L5122&gt;0, O5122&gt;0, R5122&gt;0, W5122&gt;0, Z5122&gt;0, AC5122&gt;0, AI5122&gt;0, AL5122&gt;0, AO5122&gt;0, M5122&gt;0), "Y", "N")</f>
        <v>N</v>
      </c>
    </row>
    <row r="5123" spans="1:53">
      <c r="A5123" t="s">
        <v>436</v>
      </c>
      <c r="B5123" t="s">
        <v>54</v>
      </c>
      <c r="C5123" t="s">
        <v>89</v>
      </c>
      <c r="D5123">
        <v>2022</v>
      </c>
      <c r="F5123" t="s">
        <v>10525</v>
      </c>
      <c r="G5123" t="s">
        <v>10526</v>
      </c>
      <c r="H5123" t="s">
        <v>10527</v>
      </c>
      <c r="I5123" t="s">
        <v>10528</v>
      </c>
      <c r="J5123" t="s">
        <v>58</v>
      </c>
      <c r="K5123" t="s">
        <v>59</v>
      </c>
      <c r="L5123" s="5">
        <v>0</v>
      </c>
      <c r="M5123" s="5">
        <v>0</v>
      </c>
      <c r="N5123" s="5">
        <f t="shared" si="880"/>
        <v>0</v>
      </c>
      <c r="O5123" s="5">
        <v>0</v>
      </c>
      <c r="P5123" s="5">
        <v>0</v>
      </c>
      <c r="Q5123" s="5">
        <f t="shared" si="881"/>
        <v>0</v>
      </c>
      <c r="R5123" s="5">
        <v>0</v>
      </c>
      <c r="S5123" s="5">
        <v>0</v>
      </c>
      <c r="T5123" s="5">
        <f t="shared" si="882"/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f t="shared" ref="Y5123:Y5186" si="885">W5123+X5123</f>
        <v>0</v>
      </c>
      <c r="Z5123" s="5">
        <v>0</v>
      </c>
      <c r="AA5123" s="5">
        <v>0</v>
      </c>
      <c r="AB5123" s="5">
        <f t="shared" ref="AB5123:AB5186" si="886">SUM(Z5123:AA5123)</f>
        <v>0</v>
      </c>
      <c r="AC5123" s="5">
        <v>0</v>
      </c>
      <c r="AD5123" s="5">
        <v>0</v>
      </c>
      <c r="AE5123" s="5">
        <f t="shared" ref="AE5123:AE5186" si="887">SUM(AC5123:AD5123)</f>
        <v>0</v>
      </c>
      <c r="AF5123" s="5">
        <v>0</v>
      </c>
      <c r="AG5123" s="6"/>
      <c r="AH5123" s="5">
        <v>0</v>
      </c>
      <c r="AI5123" s="5">
        <v>0</v>
      </c>
      <c r="AJ5123" s="5">
        <v>0</v>
      </c>
      <c r="AK5123" s="5">
        <f t="shared" ref="AK5123:AK5186" si="888">SUM(AI5123:AJ5123)</f>
        <v>0</v>
      </c>
      <c r="AL5123" s="5">
        <v>0</v>
      </c>
      <c r="AM5123" s="5">
        <v>1</v>
      </c>
      <c r="AN5123" s="5">
        <f t="shared" ref="AN5123:AN5186" si="889">SUM(AL5123:AM5123)</f>
        <v>1</v>
      </c>
      <c r="AO5123" s="5">
        <v>0</v>
      </c>
      <c r="AP5123" s="5">
        <v>0</v>
      </c>
      <c r="AQ5123" s="5">
        <f t="shared" ref="AQ5123:AQ5186" si="890">SUM(AO5123:AP5123)</f>
        <v>0</v>
      </c>
      <c r="AR5123" s="5">
        <v>0</v>
      </c>
      <c r="AS5123" s="6">
        <v>44896</v>
      </c>
      <c r="AT5123" s="5">
        <v>1</v>
      </c>
      <c r="AU5123" s="5">
        <v>0</v>
      </c>
      <c r="AV5123" t="str">
        <f t="shared" si="883"/>
        <v>N</v>
      </c>
      <c r="AW5123" t="s">
        <v>60</v>
      </c>
      <c r="AX5123" t="s">
        <v>445</v>
      </c>
      <c r="AY5123" t="s">
        <v>2637</v>
      </c>
      <c r="AZ5123" t="s">
        <v>2637</v>
      </c>
      <c r="BA5123" t="str">
        <f t="shared" si="884"/>
        <v>N</v>
      </c>
    </row>
    <row r="5124" spans="1:53">
      <c r="A5124" t="s">
        <v>436</v>
      </c>
      <c r="B5124" t="s">
        <v>54</v>
      </c>
      <c r="C5124" t="s">
        <v>89</v>
      </c>
      <c r="D5124">
        <v>2022</v>
      </c>
      <c r="F5124" t="s">
        <v>10393</v>
      </c>
      <c r="G5124" t="s">
        <v>10394</v>
      </c>
      <c r="H5124" t="s">
        <v>4884</v>
      </c>
      <c r="I5124" t="s">
        <v>10395</v>
      </c>
      <c r="J5124" t="s">
        <v>58</v>
      </c>
      <c r="K5124" t="s">
        <v>59</v>
      </c>
      <c r="L5124" s="5">
        <v>0</v>
      </c>
      <c r="M5124" s="5">
        <v>0</v>
      </c>
      <c r="N5124" s="5">
        <f t="shared" si="880"/>
        <v>0</v>
      </c>
      <c r="O5124" s="5">
        <v>0</v>
      </c>
      <c r="P5124" s="5">
        <v>0</v>
      </c>
      <c r="Q5124" s="5">
        <f t="shared" si="881"/>
        <v>0</v>
      </c>
      <c r="R5124" s="5">
        <v>0</v>
      </c>
      <c r="S5124" s="5">
        <v>0</v>
      </c>
      <c r="T5124" s="5">
        <f t="shared" si="882"/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f t="shared" si="885"/>
        <v>0</v>
      </c>
      <c r="Z5124" s="5">
        <v>0</v>
      </c>
      <c r="AA5124" s="5">
        <v>0</v>
      </c>
      <c r="AB5124" s="5">
        <f t="shared" si="886"/>
        <v>0</v>
      </c>
      <c r="AC5124" s="5">
        <v>0</v>
      </c>
      <c r="AD5124" s="5">
        <v>0</v>
      </c>
      <c r="AE5124" s="5">
        <f t="shared" si="887"/>
        <v>0</v>
      </c>
      <c r="AF5124" s="5">
        <v>0</v>
      </c>
      <c r="AG5124" s="6"/>
      <c r="AH5124" s="5">
        <v>0</v>
      </c>
      <c r="AI5124" s="5">
        <v>0</v>
      </c>
      <c r="AJ5124" s="5">
        <v>0</v>
      </c>
      <c r="AK5124" s="5">
        <f t="shared" si="888"/>
        <v>0</v>
      </c>
      <c r="AL5124" s="5">
        <v>0</v>
      </c>
      <c r="AM5124" s="5">
        <v>1</v>
      </c>
      <c r="AN5124" s="5">
        <f t="shared" si="889"/>
        <v>1</v>
      </c>
      <c r="AO5124" s="5">
        <v>0</v>
      </c>
      <c r="AP5124" s="5">
        <v>0</v>
      </c>
      <c r="AQ5124" s="5">
        <f t="shared" si="890"/>
        <v>0</v>
      </c>
      <c r="AR5124" s="5">
        <v>0</v>
      </c>
      <c r="AS5124" s="6">
        <v>44791</v>
      </c>
      <c r="AT5124" s="5">
        <v>1</v>
      </c>
      <c r="AU5124" s="5">
        <v>0</v>
      </c>
      <c r="AV5124" t="str">
        <f t="shared" si="883"/>
        <v>N</v>
      </c>
      <c r="AW5124" t="s">
        <v>60</v>
      </c>
      <c r="AX5124" t="s">
        <v>445</v>
      </c>
      <c r="AY5124" t="s">
        <v>2637</v>
      </c>
      <c r="AZ5124" t="s">
        <v>2637</v>
      </c>
      <c r="BA5124" t="str">
        <f t="shared" si="884"/>
        <v>N</v>
      </c>
    </row>
    <row r="5125" spans="1:53">
      <c r="A5125" t="s">
        <v>436</v>
      </c>
      <c r="B5125" t="s">
        <v>54</v>
      </c>
      <c r="C5125" t="s">
        <v>89</v>
      </c>
      <c r="D5125">
        <v>2022</v>
      </c>
      <c r="F5125" t="s">
        <v>7329</v>
      </c>
      <c r="G5125" t="s">
        <v>11670</v>
      </c>
      <c r="H5125" t="s">
        <v>7331</v>
      </c>
      <c r="I5125" t="s">
        <v>7332</v>
      </c>
      <c r="J5125" t="s">
        <v>58</v>
      </c>
      <c r="K5125" t="s">
        <v>59</v>
      </c>
      <c r="L5125" s="5">
        <v>0</v>
      </c>
      <c r="M5125" s="5">
        <v>0</v>
      </c>
      <c r="N5125" s="5">
        <f t="shared" si="880"/>
        <v>0</v>
      </c>
      <c r="O5125" s="5">
        <v>0</v>
      </c>
      <c r="P5125" s="5">
        <v>0</v>
      </c>
      <c r="Q5125" s="5">
        <f t="shared" si="881"/>
        <v>0</v>
      </c>
      <c r="R5125" s="5">
        <v>0</v>
      </c>
      <c r="S5125" s="5">
        <v>0</v>
      </c>
      <c r="T5125" s="5">
        <f t="shared" si="882"/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f t="shared" si="885"/>
        <v>0</v>
      </c>
      <c r="Z5125" s="5">
        <v>0</v>
      </c>
      <c r="AA5125" s="5">
        <v>0</v>
      </c>
      <c r="AB5125" s="5">
        <f t="shared" si="886"/>
        <v>0</v>
      </c>
      <c r="AC5125" s="5">
        <v>0</v>
      </c>
      <c r="AD5125" s="5">
        <v>0</v>
      </c>
      <c r="AE5125" s="5">
        <f t="shared" si="887"/>
        <v>0</v>
      </c>
      <c r="AF5125" s="5">
        <v>0</v>
      </c>
      <c r="AG5125" s="6"/>
      <c r="AH5125" s="5">
        <v>0</v>
      </c>
      <c r="AI5125" s="5">
        <v>0</v>
      </c>
      <c r="AJ5125" s="5">
        <v>0</v>
      </c>
      <c r="AK5125" s="5">
        <f t="shared" si="888"/>
        <v>0</v>
      </c>
      <c r="AL5125" s="5">
        <v>0</v>
      </c>
      <c r="AM5125" s="5">
        <v>1</v>
      </c>
      <c r="AN5125" s="5">
        <f t="shared" si="889"/>
        <v>1</v>
      </c>
      <c r="AO5125" s="5">
        <v>0</v>
      </c>
      <c r="AP5125" s="5">
        <v>0</v>
      </c>
      <c r="AQ5125" s="5">
        <f t="shared" si="890"/>
        <v>0</v>
      </c>
      <c r="AR5125" s="5">
        <v>0</v>
      </c>
      <c r="AS5125" s="6">
        <v>44762</v>
      </c>
      <c r="AT5125" s="5">
        <v>1</v>
      </c>
      <c r="AU5125" s="5">
        <v>0</v>
      </c>
      <c r="AV5125" t="str">
        <f t="shared" si="883"/>
        <v>N</v>
      </c>
      <c r="AW5125" t="s">
        <v>60</v>
      </c>
      <c r="AX5125" t="s">
        <v>445</v>
      </c>
      <c r="AY5125" t="s">
        <v>2637</v>
      </c>
      <c r="AZ5125" t="s">
        <v>2637</v>
      </c>
      <c r="BA5125" t="str">
        <f t="shared" si="884"/>
        <v>N</v>
      </c>
    </row>
    <row r="5126" spans="1:53">
      <c r="A5126" t="s">
        <v>436</v>
      </c>
      <c r="B5126" t="s">
        <v>54</v>
      </c>
      <c r="C5126" t="s">
        <v>89</v>
      </c>
      <c r="D5126">
        <v>2022</v>
      </c>
      <c r="F5126" t="s">
        <v>6896</v>
      </c>
      <c r="G5126" t="s">
        <v>6897</v>
      </c>
      <c r="H5126" t="s">
        <v>2754</v>
      </c>
      <c r="I5126" t="s">
        <v>6899</v>
      </c>
      <c r="J5126" t="s">
        <v>58</v>
      </c>
      <c r="K5126" t="s">
        <v>59</v>
      </c>
      <c r="L5126" s="5">
        <v>0</v>
      </c>
      <c r="M5126" s="5">
        <v>0</v>
      </c>
      <c r="N5126" s="5">
        <f t="shared" si="880"/>
        <v>0</v>
      </c>
      <c r="O5126" s="5">
        <v>0</v>
      </c>
      <c r="P5126" s="5">
        <v>0</v>
      </c>
      <c r="Q5126" s="5">
        <f t="shared" si="881"/>
        <v>0</v>
      </c>
      <c r="R5126" s="5">
        <v>0</v>
      </c>
      <c r="S5126" s="5">
        <v>0</v>
      </c>
      <c r="T5126" s="5">
        <f t="shared" si="882"/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f t="shared" si="885"/>
        <v>0</v>
      </c>
      <c r="Z5126" s="5">
        <v>0</v>
      </c>
      <c r="AA5126" s="5">
        <v>0</v>
      </c>
      <c r="AB5126" s="5">
        <f t="shared" si="886"/>
        <v>0</v>
      </c>
      <c r="AC5126" s="5">
        <v>0</v>
      </c>
      <c r="AD5126" s="5">
        <v>0</v>
      </c>
      <c r="AE5126" s="5">
        <f t="shared" si="887"/>
        <v>0</v>
      </c>
      <c r="AF5126" s="5">
        <v>0</v>
      </c>
      <c r="AG5126" s="6"/>
      <c r="AH5126" s="5">
        <v>0</v>
      </c>
      <c r="AI5126" s="5">
        <v>0</v>
      </c>
      <c r="AJ5126" s="5">
        <v>0</v>
      </c>
      <c r="AK5126" s="5">
        <f t="shared" si="888"/>
        <v>0</v>
      </c>
      <c r="AL5126" s="5">
        <v>0</v>
      </c>
      <c r="AM5126" s="5">
        <v>1</v>
      </c>
      <c r="AN5126" s="5">
        <f t="shared" si="889"/>
        <v>1</v>
      </c>
      <c r="AO5126" s="5">
        <v>0</v>
      </c>
      <c r="AP5126" s="5">
        <v>0</v>
      </c>
      <c r="AQ5126" s="5">
        <f t="shared" si="890"/>
        <v>0</v>
      </c>
      <c r="AR5126" s="5">
        <v>0</v>
      </c>
      <c r="AS5126" s="6">
        <v>44630</v>
      </c>
      <c r="AT5126" s="5">
        <v>1</v>
      </c>
      <c r="AU5126" s="5">
        <v>0</v>
      </c>
      <c r="AV5126" t="str">
        <f t="shared" si="883"/>
        <v>N</v>
      </c>
      <c r="AW5126" t="s">
        <v>60</v>
      </c>
      <c r="AX5126" t="s">
        <v>445</v>
      </c>
      <c r="AY5126" t="s">
        <v>2637</v>
      </c>
      <c r="AZ5126" t="s">
        <v>2637</v>
      </c>
      <c r="BA5126" t="str">
        <f t="shared" si="884"/>
        <v>N</v>
      </c>
    </row>
    <row r="5127" spans="1:53">
      <c r="A5127" t="s">
        <v>436</v>
      </c>
      <c r="B5127" t="s">
        <v>54</v>
      </c>
      <c r="C5127" t="s">
        <v>89</v>
      </c>
      <c r="D5127">
        <v>2022</v>
      </c>
      <c r="F5127" t="s">
        <v>7000</v>
      </c>
      <c r="G5127" t="s">
        <v>7001</v>
      </c>
      <c r="H5127" t="s">
        <v>2754</v>
      </c>
      <c r="I5127" t="s">
        <v>7002</v>
      </c>
      <c r="J5127" t="s">
        <v>58</v>
      </c>
      <c r="K5127" t="s">
        <v>59</v>
      </c>
      <c r="L5127" s="5">
        <v>0</v>
      </c>
      <c r="M5127" s="5">
        <v>0</v>
      </c>
      <c r="N5127" s="5">
        <f t="shared" si="880"/>
        <v>0</v>
      </c>
      <c r="O5127" s="5">
        <v>0</v>
      </c>
      <c r="P5127" s="5">
        <v>0</v>
      </c>
      <c r="Q5127" s="5">
        <f t="shared" si="881"/>
        <v>0</v>
      </c>
      <c r="R5127" s="5">
        <v>0</v>
      </c>
      <c r="S5127" s="5">
        <v>0</v>
      </c>
      <c r="T5127" s="5">
        <f t="shared" si="882"/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f t="shared" si="885"/>
        <v>0</v>
      </c>
      <c r="Z5127" s="5">
        <v>0</v>
      </c>
      <c r="AA5127" s="5">
        <v>0</v>
      </c>
      <c r="AB5127" s="5">
        <f t="shared" si="886"/>
        <v>0</v>
      </c>
      <c r="AC5127" s="5">
        <v>0</v>
      </c>
      <c r="AD5127" s="5">
        <v>0</v>
      </c>
      <c r="AE5127" s="5">
        <f t="shared" si="887"/>
        <v>0</v>
      </c>
      <c r="AF5127" s="5">
        <v>0</v>
      </c>
      <c r="AG5127" s="6"/>
      <c r="AH5127" s="5">
        <v>0</v>
      </c>
      <c r="AI5127" s="5">
        <v>0</v>
      </c>
      <c r="AJ5127" s="5">
        <v>0</v>
      </c>
      <c r="AK5127" s="5">
        <f t="shared" si="888"/>
        <v>0</v>
      </c>
      <c r="AL5127" s="5">
        <v>0</v>
      </c>
      <c r="AM5127" s="5">
        <v>1</v>
      </c>
      <c r="AN5127" s="5">
        <f t="shared" si="889"/>
        <v>1</v>
      </c>
      <c r="AO5127" s="5">
        <v>0</v>
      </c>
      <c r="AP5127" s="5">
        <v>0</v>
      </c>
      <c r="AQ5127" s="5">
        <f t="shared" si="890"/>
        <v>0</v>
      </c>
      <c r="AR5127" s="5">
        <v>0</v>
      </c>
      <c r="AS5127" s="6">
        <v>44585</v>
      </c>
      <c r="AT5127" s="5">
        <v>1</v>
      </c>
      <c r="AU5127" s="5">
        <v>0</v>
      </c>
      <c r="AV5127" t="str">
        <f t="shared" si="883"/>
        <v>N</v>
      </c>
      <c r="AW5127" t="s">
        <v>60</v>
      </c>
      <c r="AX5127" t="s">
        <v>445</v>
      </c>
      <c r="AY5127" t="s">
        <v>2637</v>
      </c>
      <c r="AZ5127" t="s">
        <v>2637</v>
      </c>
      <c r="BA5127" t="str">
        <f t="shared" si="884"/>
        <v>N</v>
      </c>
    </row>
    <row r="5128" spans="1:53">
      <c r="A5128" t="s">
        <v>436</v>
      </c>
      <c r="B5128" t="s">
        <v>54</v>
      </c>
      <c r="C5128" t="s">
        <v>89</v>
      </c>
      <c r="D5128">
        <v>2022</v>
      </c>
      <c r="F5128" t="s">
        <v>10331</v>
      </c>
      <c r="G5128" t="s">
        <v>10332</v>
      </c>
      <c r="H5128" t="s">
        <v>5071</v>
      </c>
      <c r="I5128" t="s">
        <v>10333</v>
      </c>
      <c r="J5128" t="s">
        <v>58</v>
      </c>
      <c r="K5128" t="s">
        <v>59</v>
      </c>
      <c r="L5128" s="5">
        <v>0</v>
      </c>
      <c r="M5128" s="5">
        <v>0</v>
      </c>
      <c r="N5128" s="5">
        <f t="shared" si="880"/>
        <v>0</v>
      </c>
      <c r="O5128" s="5">
        <v>0</v>
      </c>
      <c r="P5128" s="5">
        <v>0</v>
      </c>
      <c r="Q5128" s="5">
        <f t="shared" si="881"/>
        <v>0</v>
      </c>
      <c r="R5128" s="5">
        <v>0</v>
      </c>
      <c r="S5128" s="5">
        <v>0</v>
      </c>
      <c r="T5128" s="5">
        <f t="shared" si="882"/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f t="shared" si="885"/>
        <v>0</v>
      </c>
      <c r="Z5128" s="5">
        <v>0</v>
      </c>
      <c r="AA5128" s="5">
        <v>0</v>
      </c>
      <c r="AB5128" s="5">
        <f t="shared" si="886"/>
        <v>0</v>
      </c>
      <c r="AC5128" s="5">
        <v>0</v>
      </c>
      <c r="AD5128" s="5">
        <v>0</v>
      </c>
      <c r="AE5128" s="5">
        <f t="shared" si="887"/>
        <v>0</v>
      </c>
      <c r="AF5128" s="5">
        <v>0</v>
      </c>
      <c r="AG5128" s="6"/>
      <c r="AH5128" s="5">
        <v>0</v>
      </c>
      <c r="AI5128" s="5">
        <v>0</v>
      </c>
      <c r="AJ5128" s="5">
        <v>0</v>
      </c>
      <c r="AK5128" s="5">
        <f t="shared" si="888"/>
        <v>0</v>
      </c>
      <c r="AL5128" s="5">
        <v>0</v>
      </c>
      <c r="AM5128" s="5">
        <v>1</v>
      </c>
      <c r="AN5128" s="5">
        <f t="shared" si="889"/>
        <v>1</v>
      </c>
      <c r="AO5128" s="5">
        <v>0</v>
      </c>
      <c r="AP5128" s="5">
        <v>0</v>
      </c>
      <c r="AQ5128" s="5">
        <f t="shared" si="890"/>
        <v>0</v>
      </c>
      <c r="AR5128" s="5">
        <v>0</v>
      </c>
      <c r="AS5128" s="6">
        <v>44802</v>
      </c>
      <c r="AT5128" s="5">
        <v>1</v>
      </c>
      <c r="AU5128" s="5">
        <v>0</v>
      </c>
      <c r="AV5128" t="str">
        <f t="shared" si="883"/>
        <v>N</v>
      </c>
      <c r="AW5128" t="s">
        <v>60</v>
      </c>
      <c r="AX5128" t="s">
        <v>445</v>
      </c>
      <c r="AY5128" t="s">
        <v>2637</v>
      </c>
      <c r="AZ5128" t="s">
        <v>2637</v>
      </c>
      <c r="BA5128" t="str">
        <f t="shared" si="884"/>
        <v>N</v>
      </c>
    </row>
    <row r="5129" spans="1:53">
      <c r="A5129" t="s">
        <v>436</v>
      </c>
      <c r="B5129" t="s">
        <v>54</v>
      </c>
      <c r="C5129" t="s">
        <v>89</v>
      </c>
      <c r="D5129">
        <v>2022</v>
      </c>
      <c r="F5129" t="s">
        <v>10753</v>
      </c>
      <c r="G5129" t="s">
        <v>11671</v>
      </c>
      <c r="H5129" t="s">
        <v>10755</v>
      </c>
      <c r="I5129" t="s">
        <v>10756</v>
      </c>
      <c r="J5129" t="s">
        <v>58</v>
      </c>
      <c r="K5129" t="s">
        <v>59</v>
      </c>
      <c r="L5129" s="5">
        <v>0</v>
      </c>
      <c r="M5129" s="5">
        <v>0</v>
      </c>
      <c r="N5129" s="5">
        <f t="shared" si="880"/>
        <v>0</v>
      </c>
      <c r="O5129" s="5">
        <v>0</v>
      </c>
      <c r="P5129" s="5">
        <v>0</v>
      </c>
      <c r="Q5129" s="5">
        <f t="shared" si="881"/>
        <v>0</v>
      </c>
      <c r="R5129" s="5">
        <v>0</v>
      </c>
      <c r="S5129" s="5">
        <v>0</v>
      </c>
      <c r="T5129" s="5">
        <f t="shared" si="882"/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f t="shared" si="885"/>
        <v>0</v>
      </c>
      <c r="Z5129" s="5">
        <v>0</v>
      </c>
      <c r="AA5129" s="5">
        <v>0</v>
      </c>
      <c r="AB5129" s="5">
        <f t="shared" si="886"/>
        <v>0</v>
      </c>
      <c r="AC5129" s="5">
        <v>0</v>
      </c>
      <c r="AD5129" s="5">
        <v>0</v>
      </c>
      <c r="AE5129" s="5">
        <f t="shared" si="887"/>
        <v>0</v>
      </c>
      <c r="AF5129" s="5">
        <v>0</v>
      </c>
      <c r="AG5129" s="6"/>
      <c r="AH5129" s="5">
        <v>0</v>
      </c>
      <c r="AI5129" s="5">
        <v>0</v>
      </c>
      <c r="AJ5129" s="5">
        <v>0</v>
      </c>
      <c r="AK5129" s="5">
        <f t="shared" si="888"/>
        <v>0</v>
      </c>
      <c r="AL5129" s="5">
        <v>0</v>
      </c>
      <c r="AM5129" s="5">
        <v>1</v>
      </c>
      <c r="AN5129" s="5">
        <f t="shared" si="889"/>
        <v>1</v>
      </c>
      <c r="AO5129" s="5">
        <v>0</v>
      </c>
      <c r="AP5129" s="5">
        <v>0</v>
      </c>
      <c r="AQ5129" s="5">
        <f t="shared" si="890"/>
        <v>0</v>
      </c>
      <c r="AR5129" s="5">
        <v>0</v>
      </c>
      <c r="AS5129" s="6">
        <v>44657</v>
      </c>
      <c r="AT5129" s="5">
        <v>1</v>
      </c>
      <c r="AU5129" s="5">
        <v>0</v>
      </c>
      <c r="AV5129" t="str">
        <f t="shared" si="883"/>
        <v>N</v>
      </c>
      <c r="AW5129" t="s">
        <v>60</v>
      </c>
      <c r="AX5129" t="s">
        <v>445</v>
      </c>
      <c r="AY5129" t="s">
        <v>2637</v>
      </c>
      <c r="AZ5129" t="s">
        <v>2637</v>
      </c>
      <c r="BA5129" t="str">
        <f t="shared" si="884"/>
        <v>N</v>
      </c>
    </row>
    <row r="5130" spans="1:53">
      <c r="A5130" t="s">
        <v>436</v>
      </c>
      <c r="B5130" t="s">
        <v>54</v>
      </c>
      <c r="C5130" t="s">
        <v>89</v>
      </c>
      <c r="D5130">
        <v>2022</v>
      </c>
      <c r="F5130" t="s">
        <v>10615</v>
      </c>
      <c r="G5130" t="s">
        <v>10616</v>
      </c>
      <c r="H5130" t="s">
        <v>2754</v>
      </c>
      <c r="I5130" t="s">
        <v>10617</v>
      </c>
      <c r="J5130" t="s">
        <v>58</v>
      </c>
      <c r="K5130" t="s">
        <v>59</v>
      </c>
      <c r="L5130" s="5">
        <v>0</v>
      </c>
      <c r="M5130" s="5">
        <v>0</v>
      </c>
      <c r="N5130" s="5">
        <f t="shared" si="880"/>
        <v>0</v>
      </c>
      <c r="O5130" s="5">
        <v>0</v>
      </c>
      <c r="P5130" s="5">
        <v>0</v>
      </c>
      <c r="Q5130" s="5">
        <f t="shared" si="881"/>
        <v>0</v>
      </c>
      <c r="R5130" s="5">
        <v>0</v>
      </c>
      <c r="S5130" s="5">
        <v>0</v>
      </c>
      <c r="T5130" s="5">
        <f t="shared" si="882"/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f t="shared" si="885"/>
        <v>0</v>
      </c>
      <c r="Z5130" s="5">
        <v>0</v>
      </c>
      <c r="AA5130" s="5">
        <v>0</v>
      </c>
      <c r="AB5130" s="5">
        <f t="shared" si="886"/>
        <v>0</v>
      </c>
      <c r="AC5130" s="5">
        <v>0</v>
      </c>
      <c r="AD5130" s="5">
        <v>0</v>
      </c>
      <c r="AE5130" s="5">
        <f t="shared" si="887"/>
        <v>0</v>
      </c>
      <c r="AF5130" s="5">
        <v>0</v>
      </c>
      <c r="AG5130" s="6"/>
      <c r="AH5130" s="5">
        <v>0</v>
      </c>
      <c r="AI5130" s="5">
        <v>0</v>
      </c>
      <c r="AJ5130" s="5">
        <v>0</v>
      </c>
      <c r="AK5130" s="5">
        <f t="shared" si="888"/>
        <v>0</v>
      </c>
      <c r="AL5130" s="5">
        <v>0</v>
      </c>
      <c r="AM5130" s="5">
        <v>1</v>
      </c>
      <c r="AN5130" s="5">
        <f t="shared" si="889"/>
        <v>1</v>
      </c>
      <c r="AO5130" s="5">
        <v>0</v>
      </c>
      <c r="AP5130" s="5">
        <v>0</v>
      </c>
      <c r="AQ5130" s="5">
        <f t="shared" si="890"/>
        <v>0</v>
      </c>
      <c r="AR5130" s="5">
        <v>0</v>
      </c>
      <c r="AS5130" s="6">
        <v>44886</v>
      </c>
      <c r="AT5130" s="5">
        <v>1</v>
      </c>
      <c r="AU5130" s="5">
        <v>0</v>
      </c>
      <c r="AV5130" t="str">
        <f t="shared" si="883"/>
        <v>N</v>
      </c>
      <c r="AW5130" t="s">
        <v>60</v>
      </c>
      <c r="AX5130" t="s">
        <v>445</v>
      </c>
      <c r="AY5130" t="s">
        <v>2637</v>
      </c>
      <c r="AZ5130" t="s">
        <v>2637</v>
      </c>
      <c r="BA5130" t="str">
        <f t="shared" si="884"/>
        <v>N</v>
      </c>
    </row>
    <row r="5131" spans="1:53">
      <c r="A5131" t="s">
        <v>436</v>
      </c>
      <c r="B5131" t="s">
        <v>54</v>
      </c>
      <c r="C5131" t="s">
        <v>89</v>
      </c>
      <c r="D5131">
        <v>2022</v>
      </c>
      <c r="F5131" t="s">
        <v>10516</v>
      </c>
      <c r="G5131" t="s">
        <v>10517</v>
      </c>
      <c r="H5131" t="s">
        <v>5071</v>
      </c>
      <c r="I5131" t="s">
        <v>10518</v>
      </c>
      <c r="J5131" t="s">
        <v>58</v>
      </c>
      <c r="K5131" t="s">
        <v>59</v>
      </c>
      <c r="L5131" s="5">
        <v>0</v>
      </c>
      <c r="M5131" s="5">
        <v>0</v>
      </c>
      <c r="N5131" s="5">
        <f t="shared" si="880"/>
        <v>0</v>
      </c>
      <c r="O5131" s="5">
        <v>0</v>
      </c>
      <c r="P5131" s="5">
        <v>0</v>
      </c>
      <c r="Q5131" s="5">
        <f t="shared" si="881"/>
        <v>0</v>
      </c>
      <c r="R5131" s="5">
        <v>0</v>
      </c>
      <c r="S5131" s="5">
        <v>0</v>
      </c>
      <c r="T5131" s="5">
        <f t="shared" si="882"/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f t="shared" si="885"/>
        <v>0</v>
      </c>
      <c r="Z5131" s="5">
        <v>0</v>
      </c>
      <c r="AA5131" s="5">
        <v>0</v>
      </c>
      <c r="AB5131" s="5">
        <f t="shared" si="886"/>
        <v>0</v>
      </c>
      <c r="AC5131" s="5">
        <v>0</v>
      </c>
      <c r="AD5131" s="5">
        <v>0</v>
      </c>
      <c r="AE5131" s="5">
        <f t="shared" si="887"/>
        <v>0</v>
      </c>
      <c r="AF5131" s="5">
        <v>0</v>
      </c>
      <c r="AG5131" s="6"/>
      <c r="AH5131" s="5">
        <v>0</v>
      </c>
      <c r="AI5131" s="5">
        <v>0</v>
      </c>
      <c r="AJ5131" s="5">
        <v>0</v>
      </c>
      <c r="AK5131" s="5">
        <f t="shared" si="888"/>
        <v>0</v>
      </c>
      <c r="AL5131" s="5">
        <v>0</v>
      </c>
      <c r="AM5131" s="5">
        <v>1</v>
      </c>
      <c r="AN5131" s="5">
        <f t="shared" si="889"/>
        <v>1</v>
      </c>
      <c r="AO5131" s="5">
        <v>0</v>
      </c>
      <c r="AP5131" s="5">
        <v>0</v>
      </c>
      <c r="AQ5131" s="5">
        <f t="shared" si="890"/>
        <v>0</v>
      </c>
      <c r="AR5131" s="5">
        <v>0</v>
      </c>
      <c r="AS5131" s="6">
        <v>44840</v>
      </c>
      <c r="AT5131" s="5">
        <v>1</v>
      </c>
      <c r="AU5131" s="5">
        <v>0</v>
      </c>
      <c r="AV5131" t="str">
        <f t="shared" si="883"/>
        <v>N</v>
      </c>
      <c r="AW5131" t="s">
        <v>60</v>
      </c>
      <c r="AX5131" t="s">
        <v>445</v>
      </c>
      <c r="AY5131" t="s">
        <v>2637</v>
      </c>
      <c r="AZ5131" t="s">
        <v>2637</v>
      </c>
      <c r="BA5131" t="str">
        <f t="shared" si="884"/>
        <v>N</v>
      </c>
    </row>
    <row r="5132" spans="1:53">
      <c r="A5132" t="s">
        <v>436</v>
      </c>
      <c r="B5132" t="s">
        <v>54</v>
      </c>
      <c r="C5132" t="s">
        <v>89</v>
      </c>
      <c r="D5132">
        <v>2022</v>
      </c>
      <c r="F5132" t="s">
        <v>10576</v>
      </c>
      <c r="G5132" t="s">
        <v>10577</v>
      </c>
      <c r="H5132" t="s">
        <v>10578</v>
      </c>
      <c r="I5132" t="s">
        <v>10579</v>
      </c>
      <c r="J5132" t="s">
        <v>58</v>
      </c>
      <c r="K5132" t="s">
        <v>59</v>
      </c>
      <c r="L5132" s="5">
        <v>0</v>
      </c>
      <c r="M5132" s="5">
        <v>0</v>
      </c>
      <c r="N5132" s="5">
        <f t="shared" si="880"/>
        <v>0</v>
      </c>
      <c r="O5132" s="5">
        <v>0</v>
      </c>
      <c r="P5132" s="5">
        <v>0</v>
      </c>
      <c r="Q5132" s="5">
        <f t="shared" si="881"/>
        <v>0</v>
      </c>
      <c r="R5132" s="5">
        <v>0</v>
      </c>
      <c r="S5132" s="5">
        <v>0</v>
      </c>
      <c r="T5132" s="5">
        <f t="shared" si="882"/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f t="shared" si="885"/>
        <v>0</v>
      </c>
      <c r="Z5132" s="5">
        <v>0</v>
      </c>
      <c r="AA5132" s="5">
        <v>0</v>
      </c>
      <c r="AB5132" s="5">
        <f t="shared" si="886"/>
        <v>0</v>
      </c>
      <c r="AC5132" s="5">
        <v>0</v>
      </c>
      <c r="AD5132" s="5">
        <v>0</v>
      </c>
      <c r="AE5132" s="5">
        <f t="shared" si="887"/>
        <v>0</v>
      </c>
      <c r="AF5132" s="5">
        <v>0</v>
      </c>
      <c r="AG5132" s="6"/>
      <c r="AH5132" s="5">
        <v>0</v>
      </c>
      <c r="AI5132" s="5">
        <v>0</v>
      </c>
      <c r="AJ5132" s="5">
        <v>0</v>
      </c>
      <c r="AK5132" s="5">
        <f t="shared" si="888"/>
        <v>0</v>
      </c>
      <c r="AL5132" s="5">
        <v>0</v>
      </c>
      <c r="AM5132" s="5">
        <v>1</v>
      </c>
      <c r="AN5132" s="5">
        <f t="shared" si="889"/>
        <v>1</v>
      </c>
      <c r="AO5132" s="5">
        <v>0</v>
      </c>
      <c r="AP5132" s="5">
        <v>0</v>
      </c>
      <c r="AQ5132" s="5">
        <f t="shared" si="890"/>
        <v>0</v>
      </c>
      <c r="AR5132" s="5">
        <v>0</v>
      </c>
      <c r="AS5132" s="6">
        <v>44587</v>
      </c>
      <c r="AT5132" s="5">
        <v>1</v>
      </c>
      <c r="AU5132" s="5">
        <v>0</v>
      </c>
      <c r="AV5132" t="str">
        <f t="shared" si="883"/>
        <v>N</v>
      </c>
      <c r="AW5132" t="s">
        <v>60</v>
      </c>
      <c r="AX5132" t="s">
        <v>445</v>
      </c>
      <c r="AY5132" t="s">
        <v>2637</v>
      </c>
      <c r="AZ5132" t="s">
        <v>2637</v>
      </c>
      <c r="BA5132" t="str">
        <f t="shared" si="884"/>
        <v>N</v>
      </c>
    </row>
    <row r="5133" spans="1:53">
      <c r="A5133" t="s">
        <v>436</v>
      </c>
      <c r="B5133" t="s">
        <v>54</v>
      </c>
      <c r="C5133" t="s">
        <v>89</v>
      </c>
      <c r="D5133">
        <v>2022</v>
      </c>
      <c r="F5133" t="s">
        <v>6868</v>
      </c>
      <c r="G5133" t="s">
        <v>6869</v>
      </c>
      <c r="H5133" t="s">
        <v>11672</v>
      </c>
      <c r="I5133" t="s">
        <v>10801</v>
      </c>
      <c r="J5133" t="s">
        <v>58</v>
      </c>
      <c r="K5133" t="s">
        <v>59</v>
      </c>
      <c r="L5133" s="5">
        <v>0</v>
      </c>
      <c r="M5133" s="5">
        <v>0</v>
      </c>
      <c r="N5133" s="5">
        <f t="shared" si="880"/>
        <v>0</v>
      </c>
      <c r="O5133" s="5">
        <v>0</v>
      </c>
      <c r="P5133" s="5">
        <v>0</v>
      </c>
      <c r="Q5133" s="5">
        <f t="shared" si="881"/>
        <v>0</v>
      </c>
      <c r="R5133" s="5">
        <v>0</v>
      </c>
      <c r="S5133" s="5">
        <v>0</v>
      </c>
      <c r="T5133" s="5">
        <f t="shared" si="882"/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f t="shared" si="885"/>
        <v>0</v>
      </c>
      <c r="Z5133" s="5">
        <v>0</v>
      </c>
      <c r="AA5133" s="5">
        <v>0</v>
      </c>
      <c r="AB5133" s="5">
        <f t="shared" si="886"/>
        <v>0</v>
      </c>
      <c r="AC5133" s="5">
        <v>0</v>
      </c>
      <c r="AD5133" s="5">
        <v>0</v>
      </c>
      <c r="AE5133" s="5">
        <f t="shared" si="887"/>
        <v>0</v>
      </c>
      <c r="AF5133" s="5">
        <v>0</v>
      </c>
      <c r="AG5133" s="6"/>
      <c r="AH5133" s="5">
        <v>0</v>
      </c>
      <c r="AI5133" s="5">
        <v>0</v>
      </c>
      <c r="AJ5133" s="5">
        <v>0</v>
      </c>
      <c r="AK5133" s="5">
        <f t="shared" si="888"/>
        <v>0</v>
      </c>
      <c r="AL5133" s="5">
        <v>0</v>
      </c>
      <c r="AM5133" s="5">
        <v>1</v>
      </c>
      <c r="AN5133" s="5">
        <f t="shared" si="889"/>
        <v>1</v>
      </c>
      <c r="AO5133" s="5">
        <v>0</v>
      </c>
      <c r="AP5133" s="5">
        <v>0</v>
      </c>
      <c r="AQ5133" s="5">
        <f t="shared" si="890"/>
        <v>0</v>
      </c>
      <c r="AR5133" s="5">
        <v>0</v>
      </c>
      <c r="AS5133" s="6">
        <v>44754</v>
      </c>
      <c r="AT5133" s="5">
        <v>1</v>
      </c>
      <c r="AU5133" s="5">
        <v>0</v>
      </c>
      <c r="AV5133" t="str">
        <f t="shared" si="883"/>
        <v>N</v>
      </c>
      <c r="AW5133" t="s">
        <v>60</v>
      </c>
      <c r="AX5133" t="s">
        <v>445</v>
      </c>
      <c r="AY5133" t="s">
        <v>2637</v>
      </c>
      <c r="AZ5133" t="s">
        <v>2637</v>
      </c>
      <c r="BA5133" t="str">
        <f t="shared" si="884"/>
        <v>N</v>
      </c>
    </row>
    <row r="5134" spans="1:53">
      <c r="A5134" t="s">
        <v>436</v>
      </c>
      <c r="B5134" t="s">
        <v>54</v>
      </c>
      <c r="C5134" t="s">
        <v>89</v>
      </c>
      <c r="D5134">
        <v>2022</v>
      </c>
      <c r="F5134" t="s">
        <v>10347</v>
      </c>
      <c r="G5134" t="s">
        <v>10348</v>
      </c>
      <c r="H5134" t="s">
        <v>10349</v>
      </c>
      <c r="I5134" t="s">
        <v>10350</v>
      </c>
      <c r="J5134" t="s">
        <v>58</v>
      </c>
      <c r="K5134" t="s">
        <v>59</v>
      </c>
      <c r="L5134" s="5">
        <v>0</v>
      </c>
      <c r="M5134" s="5">
        <v>0</v>
      </c>
      <c r="N5134" s="5">
        <f t="shared" si="880"/>
        <v>0</v>
      </c>
      <c r="O5134" s="5">
        <v>0</v>
      </c>
      <c r="P5134" s="5">
        <v>0</v>
      </c>
      <c r="Q5134" s="5">
        <f t="shared" si="881"/>
        <v>0</v>
      </c>
      <c r="R5134" s="5">
        <v>0</v>
      </c>
      <c r="S5134" s="5">
        <v>0</v>
      </c>
      <c r="T5134" s="5">
        <f t="shared" si="882"/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f t="shared" si="885"/>
        <v>0</v>
      </c>
      <c r="Z5134" s="5">
        <v>0</v>
      </c>
      <c r="AA5134" s="5">
        <v>0</v>
      </c>
      <c r="AB5134" s="5">
        <f t="shared" si="886"/>
        <v>0</v>
      </c>
      <c r="AC5134" s="5">
        <v>0</v>
      </c>
      <c r="AD5134" s="5">
        <v>0</v>
      </c>
      <c r="AE5134" s="5">
        <f t="shared" si="887"/>
        <v>0</v>
      </c>
      <c r="AF5134" s="5">
        <v>0</v>
      </c>
      <c r="AG5134" s="6"/>
      <c r="AH5134" s="5">
        <v>0</v>
      </c>
      <c r="AI5134" s="5">
        <v>0</v>
      </c>
      <c r="AJ5134" s="5">
        <v>0</v>
      </c>
      <c r="AK5134" s="5">
        <f t="shared" si="888"/>
        <v>0</v>
      </c>
      <c r="AL5134" s="5">
        <v>0</v>
      </c>
      <c r="AM5134" s="5">
        <v>1</v>
      </c>
      <c r="AN5134" s="5">
        <f t="shared" si="889"/>
        <v>1</v>
      </c>
      <c r="AO5134" s="5">
        <v>0</v>
      </c>
      <c r="AP5134" s="5">
        <v>0</v>
      </c>
      <c r="AQ5134" s="5">
        <f t="shared" si="890"/>
        <v>0</v>
      </c>
      <c r="AR5134" s="5">
        <v>0</v>
      </c>
      <c r="AS5134" s="6">
        <v>44685</v>
      </c>
      <c r="AT5134" s="5">
        <v>1</v>
      </c>
      <c r="AU5134" s="5">
        <v>0</v>
      </c>
      <c r="AV5134" t="str">
        <f t="shared" si="883"/>
        <v>N</v>
      </c>
      <c r="AW5134" t="s">
        <v>60</v>
      </c>
      <c r="AX5134" t="s">
        <v>445</v>
      </c>
      <c r="AY5134" t="s">
        <v>2637</v>
      </c>
      <c r="AZ5134" t="s">
        <v>2637</v>
      </c>
      <c r="BA5134" t="str">
        <f t="shared" si="884"/>
        <v>N</v>
      </c>
    </row>
    <row r="5135" spans="1:53">
      <c r="A5135" t="s">
        <v>436</v>
      </c>
      <c r="B5135" t="s">
        <v>54</v>
      </c>
      <c r="C5135" t="s">
        <v>89</v>
      </c>
      <c r="D5135">
        <v>2022</v>
      </c>
      <c r="F5135" t="s">
        <v>10347</v>
      </c>
      <c r="G5135" t="s">
        <v>10348</v>
      </c>
      <c r="H5135" t="s">
        <v>10423</v>
      </c>
      <c r="I5135" t="s">
        <v>10424</v>
      </c>
      <c r="J5135" t="s">
        <v>58</v>
      </c>
      <c r="K5135" t="s">
        <v>59</v>
      </c>
      <c r="L5135" s="5">
        <v>0</v>
      </c>
      <c r="M5135" s="5">
        <v>0</v>
      </c>
      <c r="N5135" s="5">
        <f t="shared" si="880"/>
        <v>0</v>
      </c>
      <c r="O5135" s="5">
        <v>0</v>
      </c>
      <c r="P5135" s="5">
        <v>0</v>
      </c>
      <c r="Q5135" s="5">
        <f t="shared" si="881"/>
        <v>0</v>
      </c>
      <c r="R5135" s="5">
        <v>0</v>
      </c>
      <c r="S5135" s="5">
        <v>0</v>
      </c>
      <c r="T5135" s="5">
        <f t="shared" si="882"/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f t="shared" si="885"/>
        <v>0</v>
      </c>
      <c r="Z5135" s="5">
        <v>0</v>
      </c>
      <c r="AA5135" s="5">
        <v>0</v>
      </c>
      <c r="AB5135" s="5">
        <f t="shared" si="886"/>
        <v>0</v>
      </c>
      <c r="AC5135" s="5">
        <v>0</v>
      </c>
      <c r="AD5135" s="5">
        <v>0</v>
      </c>
      <c r="AE5135" s="5">
        <f t="shared" si="887"/>
        <v>0</v>
      </c>
      <c r="AF5135" s="5">
        <v>0</v>
      </c>
      <c r="AG5135" s="6"/>
      <c r="AH5135" s="5">
        <v>0</v>
      </c>
      <c r="AI5135" s="5">
        <v>0</v>
      </c>
      <c r="AJ5135" s="5">
        <v>0</v>
      </c>
      <c r="AK5135" s="5">
        <f t="shared" si="888"/>
        <v>0</v>
      </c>
      <c r="AL5135" s="5">
        <v>0</v>
      </c>
      <c r="AM5135" s="5">
        <v>1</v>
      </c>
      <c r="AN5135" s="5">
        <f t="shared" si="889"/>
        <v>1</v>
      </c>
      <c r="AO5135" s="5">
        <v>0</v>
      </c>
      <c r="AP5135" s="5">
        <v>0</v>
      </c>
      <c r="AQ5135" s="5">
        <f t="shared" si="890"/>
        <v>0</v>
      </c>
      <c r="AR5135" s="5">
        <v>0</v>
      </c>
      <c r="AS5135" s="6">
        <v>44685</v>
      </c>
      <c r="AT5135" s="5">
        <v>1</v>
      </c>
      <c r="AU5135" s="5">
        <v>0</v>
      </c>
      <c r="AV5135" t="str">
        <f t="shared" si="883"/>
        <v>N</v>
      </c>
      <c r="AW5135" t="s">
        <v>60</v>
      </c>
      <c r="AX5135" t="s">
        <v>445</v>
      </c>
      <c r="AY5135" t="s">
        <v>2637</v>
      </c>
      <c r="AZ5135" t="s">
        <v>2637</v>
      </c>
      <c r="BA5135" t="str">
        <f t="shared" si="884"/>
        <v>N</v>
      </c>
    </row>
    <row r="5136" spans="1:53">
      <c r="A5136" t="s">
        <v>436</v>
      </c>
      <c r="B5136" t="s">
        <v>54</v>
      </c>
      <c r="C5136" t="s">
        <v>89</v>
      </c>
      <c r="D5136">
        <v>2022</v>
      </c>
      <c r="F5136" t="s">
        <v>10458</v>
      </c>
      <c r="G5136" t="s">
        <v>10459</v>
      </c>
      <c r="H5136" t="s">
        <v>5071</v>
      </c>
      <c r="I5136" t="s">
        <v>10460</v>
      </c>
      <c r="J5136" t="s">
        <v>58</v>
      </c>
      <c r="K5136" t="s">
        <v>59</v>
      </c>
      <c r="L5136" s="5">
        <v>0</v>
      </c>
      <c r="M5136" s="5">
        <v>0</v>
      </c>
      <c r="N5136" s="5">
        <f t="shared" si="880"/>
        <v>0</v>
      </c>
      <c r="O5136" s="5">
        <v>0</v>
      </c>
      <c r="P5136" s="5">
        <v>0</v>
      </c>
      <c r="Q5136" s="5">
        <f t="shared" si="881"/>
        <v>0</v>
      </c>
      <c r="R5136" s="5">
        <v>0</v>
      </c>
      <c r="S5136" s="5">
        <v>0</v>
      </c>
      <c r="T5136" s="5">
        <f t="shared" si="882"/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f t="shared" si="885"/>
        <v>0</v>
      </c>
      <c r="Z5136" s="5">
        <v>0</v>
      </c>
      <c r="AA5136" s="5">
        <v>0</v>
      </c>
      <c r="AB5136" s="5">
        <f t="shared" si="886"/>
        <v>0</v>
      </c>
      <c r="AC5136" s="5">
        <v>0</v>
      </c>
      <c r="AD5136" s="5">
        <v>0</v>
      </c>
      <c r="AE5136" s="5">
        <f t="shared" si="887"/>
        <v>0</v>
      </c>
      <c r="AF5136" s="5">
        <v>0</v>
      </c>
      <c r="AG5136" s="6"/>
      <c r="AH5136" s="5">
        <v>0</v>
      </c>
      <c r="AI5136" s="5">
        <v>0</v>
      </c>
      <c r="AJ5136" s="5">
        <v>0</v>
      </c>
      <c r="AK5136" s="5">
        <f t="shared" si="888"/>
        <v>0</v>
      </c>
      <c r="AL5136" s="5">
        <v>0</v>
      </c>
      <c r="AM5136" s="5">
        <v>1</v>
      </c>
      <c r="AN5136" s="5">
        <f t="shared" si="889"/>
        <v>1</v>
      </c>
      <c r="AO5136" s="5">
        <v>0</v>
      </c>
      <c r="AP5136" s="5">
        <v>0</v>
      </c>
      <c r="AQ5136" s="5">
        <f t="shared" si="890"/>
        <v>0</v>
      </c>
      <c r="AR5136" s="5">
        <v>0</v>
      </c>
      <c r="AS5136" s="6">
        <v>44629</v>
      </c>
      <c r="AT5136" s="5">
        <v>1</v>
      </c>
      <c r="AU5136" s="5">
        <v>0</v>
      </c>
      <c r="AV5136" t="str">
        <f t="shared" si="883"/>
        <v>N</v>
      </c>
      <c r="AW5136" t="s">
        <v>60</v>
      </c>
      <c r="AX5136" t="s">
        <v>445</v>
      </c>
      <c r="AY5136" t="s">
        <v>2637</v>
      </c>
      <c r="AZ5136" t="s">
        <v>2637</v>
      </c>
      <c r="BA5136" t="str">
        <f t="shared" si="884"/>
        <v>N</v>
      </c>
    </row>
    <row r="5137" spans="1:53">
      <c r="A5137" t="s">
        <v>436</v>
      </c>
      <c r="B5137" t="s">
        <v>54</v>
      </c>
      <c r="C5137" t="s">
        <v>89</v>
      </c>
      <c r="D5137">
        <v>2022</v>
      </c>
      <c r="F5137" t="s">
        <v>10605</v>
      </c>
      <c r="G5137" t="s">
        <v>10606</v>
      </c>
      <c r="H5137" t="s">
        <v>2754</v>
      </c>
      <c r="I5137" t="s">
        <v>10607</v>
      </c>
      <c r="J5137" t="s">
        <v>58</v>
      </c>
      <c r="K5137" t="s">
        <v>59</v>
      </c>
      <c r="L5137" s="5">
        <v>0</v>
      </c>
      <c r="M5137" s="5">
        <v>0</v>
      </c>
      <c r="N5137" s="5">
        <f t="shared" si="880"/>
        <v>0</v>
      </c>
      <c r="O5137" s="5">
        <v>0</v>
      </c>
      <c r="P5137" s="5">
        <v>0</v>
      </c>
      <c r="Q5137" s="5">
        <f t="shared" si="881"/>
        <v>0</v>
      </c>
      <c r="R5137" s="5">
        <v>0</v>
      </c>
      <c r="S5137" s="5">
        <v>0</v>
      </c>
      <c r="T5137" s="5">
        <f t="shared" si="882"/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f t="shared" si="885"/>
        <v>0</v>
      </c>
      <c r="Z5137" s="5">
        <v>0</v>
      </c>
      <c r="AA5137" s="5">
        <v>0</v>
      </c>
      <c r="AB5137" s="5">
        <f t="shared" si="886"/>
        <v>0</v>
      </c>
      <c r="AC5137" s="5">
        <v>0</v>
      </c>
      <c r="AD5137" s="5">
        <v>0</v>
      </c>
      <c r="AE5137" s="5">
        <f t="shared" si="887"/>
        <v>0</v>
      </c>
      <c r="AF5137" s="5">
        <v>0</v>
      </c>
      <c r="AG5137" s="6"/>
      <c r="AH5137" s="5">
        <v>0</v>
      </c>
      <c r="AI5137" s="5">
        <v>0</v>
      </c>
      <c r="AJ5137" s="5">
        <v>0</v>
      </c>
      <c r="AK5137" s="5">
        <f t="shared" si="888"/>
        <v>0</v>
      </c>
      <c r="AL5137" s="5">
        <v>0</v>
      </c>
      <c r="AM5137" s="5">
        <v>1</v>
      </c>
      <c r="AN5137" s="5">
        <f t="shared" si="889"/>
        <v>1</v>
      </c>
      <c r="AO5137" s="5">
        <v>0</v>
      </c>
      <c r="AP5137" s="5">
        <v>0</v>
      </c>
      <c r="AQ5137" s="5">
        <f t="shared" si="890"/>
        <v>0</v>
      </c>
      <c r="AR5137" s="5">
        <v>0</v>
      </c>
      <c r="AS5137" s="6">
        <v>44616</v>
      </c>
      <c r="AT5137" s="5">
        <v>1</v>
      </c>
      <c r="AU5137" s="5">
        <v>0</v>
      </c>
      <c r="AV5137" t="str">
        <f t="shared" si="883"/>
        <v>N</v>
      </c>
      <c r="AW5137" t="s">
        <v>60</v>
      </c>
      <c r="AX5137" t="s">
        <v>445</v>
      </c>
      <c r="AY5137" t="s">
        <v>2637</v>
      </c>
      <c r="AZ5137" t="s">
        <v>2637</v>
      </c>
      <c r="BA5137" t="str">
        <f t="shared" si="884"/>
        <v>N</v>
      </c>
    </row>
    <row r="5138" spans="1:53">
      <c r="A5138" t="s">
        <v>436</v>
      </c>
      <c r="B5138" t="s">
        <v>54</v>
      </c>
      <c r="C5138" t="s">
        <v>89</v>
      </c>
      <c r="D5138">
        <v>2022</v>
      </c>
      <c r="F5138" t="s">
        <v>10441</v>
      </c>
      <c r="G5138" t="s">
        <v>10442</v>
      </c>
      <c r="H5138" t="s">
        <v>10510</v>
      </c>
      <c r="I5138" t="s">
        <v>10511</v>
      </c>
      <c r="J5138" t="s">
        <v>58</v>
      </c>
      <c r="K5138" t="s">
        <v>59</v>
      </c>
      <c r="L5138" s="5">
        <v>0</v>
      </c>
      <c r="M5138" s="5">
        <v>0</v>
      </c>
      <c r="N5138" s="5">
        <f t="shared" si="880"/>
        <v>0</v>
      </c>
      <c r="O5138" s="5">
        <v>0</v>
      </c>
      <c r="P5138" s="5">
        <v>0</v>
      </c>
      <c r="Q5138" s="5">
        <f t="shared" si="881"/>
        <v>0</v>
      </c>
      <c r="R5138" s="5">
        <v>0</v>
      </c>
      <c r="S5138" s="5">
        <v>0</v>
      </c>
      <c r="T5138" s="5">
        <f t="shared" si="882"/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f t="shared" si="885"/>
        <v>0</v>
      </c>
      <c r="Z5138" s="5">
        <v>0</v>
      </c>
      <c r="AA5138" s="5">
        <v>0</v>
      </c>
      <c r="AB5138" s="5">
        <f t="shared" si="886"/>
        <v>0</v>
      </c>
      <c r="AC5138" s="5">
        <v>0</v>
      </c>
      <c r="AD5138" s="5">
        <v>0</v>
      </c>
      <c r="AE5138" s="5">
        <f t="shared" si="887"/>
        <v>0</v>
      </c>
      <c r="AF5138" s="5">
        <v>0</v>
      </c>
      <c r="AG5138" s="6"/>
      <c r="AH5138" s="5">
        <v>0</v>
      </c>
      <c r="AI5138" s="5">
        <v>0</v>
      </c>
      <c r="AJ5138" s="5">
        <v>0</v>
      </c>
      <c r="AK5138" s="5">
        <f t="shared" si="888"/>
        <v>0</v>
      </c>
      <c r="AL5138" s="5">
        <v>0</v>
      </c>
      <c r="AM5138" s="5">
        <v>1</v>
      </c>
      <c r="AN5138" s="5">
        <f t="shared" si="889"/>
        <v>1</v>
      </c>
      <c r="AO5138" s="5">
        <v>0</v>
      </c>
      <c r="AP5138" s="5">
        <v>0</v>
      </c>
      <c r="AQ5138" s="5">
        <f t="shared" si="890"/>
        <v>0</v>
      </c>
      <c r="AR5138" s="5">
        <v>0</v>
      </c>
      <c r="AS5138" s="6">
        <v>44873</v>
      </c>
      <c r="AT5138" s="5">
        <v>1</v>
      </c>
      <c r="AU5138" s="5">
        <v>0</v>
      </c>
      <c r="AV5138" t="str">
        <f t="shared" si="883"/>
        <v>N</v>
      </c>
      <c r="AW5138" t="s">
        <v>60</v>
      </c>
      <c r="AX5138" t="s">
        <v>445</v>
      </c>
      <c r="AY5138" t="s">
        <v>2637</v>
      </c>
      <c r="AZ5138" t="s">
        <v>2637</v>
      </c>
      <c r="BA5138" t="str">
        <f t="shared" si="884"/>
        <v>N</v>
      </c>
    </row>
    <row r="5139" spans="1:53">
      <c r="A5139" t="s">
        <v>436</v>
      </c>
      <c r="B5139" t="s">
        <v>54</v>
      </c>
      <c r="C5139" t="s">
        <v>89</v>
      </c>
      <c r="D5139">
        <v>2022</v>
      </c>
      <c r="F5139" t="s">
        <v>10743</v>
      </c>
      <c r="G5139" t="s">
        <v>11673</v>
      </c>
      <c r="H5139" t="s">
        <v>2754</v>
      </c>
      <c r="I5139" t="s">
        <v>10745</v>
      </c>
      <c r="J5139" t="s">
        <v>58</v>
      </c>
      <c r="K5139" t="s">
        <v>59</v>
      </c>
      <c r="L5139" s="5">
        <v>0</v>
      </c>
      <c r="M5139" s="5">
        <v>0</v>
      </c>
      <c r="N5139" s="5">
        <f t="shared" si="880"/>
        <v>0</v>
      </c>
      <c r="O5139" s="5">
        <v>0</v>
      </c>
      <c r="P5139" s="5">
        <v>0</v>
      </c>
      <c r="Q5139" s="5">
        <f t="shared" si="881"/>
        <v>0</v>
      </c>
      <c r="R5139" s="5">
        <v>0</v>
      </c>
      <c r="S5139" s="5">
        <v>0</v>
      </c>
      <c r="T5139" s="5">
        <f t="shared" si="882"/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f t="shared" si="885"/>
        <v>0</v>
      </c>
      <c r="Z5139" s="5">
        <v>0</v>
      </c>
      <c r="AA5139" s="5">
        <v>0</v>
      </c>
      <c r="AB5139" s="5">
        <f t="shared" si="886"/>
        <v>0</v>
      </c>
      <c r="AC5139" s="5">
        <v>0</v>
      </c>
      <c r="AD5139" s="5">
        <v>0</v>
      </c>
      <c r="AE5139" s="5">
        <f t="shared" si="887"/>
        <v>0</v>
      </c>
      <c r="AF5139" s="5">
        <v>0</v>
      </c>
      <c r="AG5139" s="6"/>
      <c r="AH5139" s="5">
        <v>0</v>
      </c>
      <c r="AI5139" s="5">
        <v>0</v>
      </c>
      <c r="AJ5139" s="5">
        <v>0</v>
      </c>
      <c r="AK5139" s="5">
        <f t="shared" si="888"/>
        <v>0</v>
      </c>
      <c r="AL5139" s="5">
        <v>0</v>
      </c>
      <c r="AM5139" s="5">
        <v>1</v>
      </c>
      <c r="AN5139" s="5">
        <f t="shared" si="889"/>
        <v>1</v>
      </c>
      <c r="AO5139" s="5">
        <v>0</v>
      </c>
      <c r="AP5139" s="5">
        <v>0</v>
      </c>
      <c r="AQ5139" s="5">
        <f t="shared" si="890"/>
        <v>0</v>
      </c>
      <c r="AR5139" s="5">
        <v>0</v>
      </c>
      <c r="AS5139" s="6">
        <v>44902</v>
      </c>
      <c r="AT5139" s="5">
        <v>1</v>
      </c>
      <c r="AU5139" s="5">
        <v>0</v>
      </c>
      <c r="AV5139" t="str">
        <f t="shared" si="883"/>
        <v>N</v>
      </c>
      <c r="AW5139" t="s">
        <v>60</v>
      </c>
      <c r="AX5139" t="s">
        <v>445</v>
      </c>
      <c r="AY5139" t="s">
        <v>2637</v>
      </c>
      <c r="AZ5139" t="s">
        <v>2637</v>
      </c>
      <c r="BA5139" t="str">
        <f t="shared" si="884"/>
        <v>N</v>
      </c>
    </row>
    <row r="5140" spans="1:53">
      <c r="A5140" t="s">
        <v>436</v>
      </c>
      <c r="B5140" t="s">
        <v>54</v>
      </c>
      <c r="C5140" t="s">
        <v>89</v>
      </c>
      <c r="D5140">
        <v>2022</v>
      </c>
      <c r="F5140" t="s">
        <v>10793</v>
      </c>
      <c r="G5140" t="s">
        <v>10794</v>
      </c>
      <c r="H5140" t="s">
        <v>5071</v>
      </c>
      <c r="I5140" t="s">
        <v>10795</v>
      </c>
      <c r="J5140" t="s">
        <v>58</v>
      </c>
      <c r="K5140" t="s">
        <v>59</v>
      </c>
      <c r="L5140" s="5">
        <v>0</v>
      </c>
      <c r="M5140" s="5">
        <v>0</v>
      </c>
      <c r="N5140" s="5">
        <f t="shared" si="880"/>
        <v>0</v>
      </c>
      <c r="O5140" s="5">
        <v>0</v>
      </c>
      <c r="P5140" s="5">
        <v>0</v>
      </c>
      <c r="Q5140" s="5">
        <f t="shared" si="881"/>
        <v>0</v>
      </c>
      <c r="R5140" s="5">
        <v>0</v>
      </c>
      <c r="S5140" s="5">
        <v>0</v>
      </c>
      <c r="T5140" s="5">
        <f t="shared" si="882"/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f t="shared" si="885"/>
        <v>0</v>
      </c>
      <c r="Z5140" s="5">
        <v>0</v>
      </c>
      <c r="AA5140" s="5">
        <v>0</v>
      </c>
      <c r="AB5140" s="5">
        <f t="shared" si="886"/>
        <v>0</v>
      </c>
      <c r="AC5140" s="5">
        <v>0</v>
      </c>
      <c r="AD5140" s="5">
        <v>0</v>
      </c>
      <c r="AE5140" s="5">
        <f t="shared" si="887"/>
        <v>0</v>
      </c>
      <c r="AF5140" s="5">
        <v>0</v>
      </c>
      <c r="AG5140" s="6"/>
      <c r="AH5140" s="5">
        <v>0</v>
      </c>
      <c r="AI5140" s="5">
        <v>0</v>
      </c>
      <c r="AJ5140" s="5">
        <v>0</v>
      </c>
      <c r="AK5140" s="5">
        <f t="shared" si="888"/>
        <v>0</v>
      </c>
      <c r="AL5140" s="5">
        <v>0</v>
      </c>
      <c r="AM5140" s="5">
        <v>1</v>
      </c>
      <c r="AN5140" s="5">
        <f t="shared" si="889"/>
        <v>1</v>
      </c>
      <c r="AO5140" s="5">
        <v>0</v>
      </c>
      <c r="AP5140" s="5">
        <v>0</v>
      </c>
      <c r="AQ5140" s="5">
        <f t="shared" si="890"/>
        <v>0</v>
      </c>
      <c r="AR5140" s="5">
        <v>0</v>
      </c>
      <c r="AS5140" s="6">
        <v>44609</v>
      </c>
      <c r="AT5140" s="5">
        <v>1</v>
      </c>
      <c r="AU5140" s="5">
        <v>0</v>
      </c>
      <c r="AV5140" t="str">
        <f t="shared" si="883"/>
        <v>N</v>
      </c>
      <c r="AW5140" t="s">
        <v>60</v>
      </c>
      <c r="AX5140" t="s">
        <v>445</v>
      </c>
      <c r="AY5140" t="s">
        <v>2637</v>
      </c>
      <c r="AZ5140" t="s">
        <v>2637</v>
      </c>
      <c r="BA5140" t="str">
        <f t="shared" si="884"/>
        <v>N</v>
      </c>
    </row>
    <row r="5141" spans="1:53">
      <c r="A5141" t="s">
        <v>436</v>
      </c>
      <c r="B5141" t="s">
        <v>54</v>
      </c>
      <c r="C5141" t="s">
        <v>89</v>
      </c>
      <c r="D5141">
        <v>2022</v>
      </c>
      <c r="F5141" t="s">
        <v>7508</v>
      </c>
      <c r="G5141" t="s">
        <v>11674</v>
      </c>
      <c r="H5141" t="s">
        <v>10315</v>
      </c>
      <c r="I5141" t="s">
        <v>10316</v>
      </c>
      <c r="J5141" t="s">
        <v>58</v>
      </c>
      <c r="K5141" t="s">
        <v>59</v>
      </c>
      <c r="L5141" s="5">
        <v>0</v>
      </c>
      <c r="M5141" s="5">
        <v>0</v>
      </c>
      <c r="N5141" s="5">
        <f t="shared" si="880"/>
        <v>0</v>
      </c>
      <c r="O5141" s="5">
        <v>0</v>
      </c>
      <c r="P5141" s="5">
        <v>0</v>
      </c>
      <c r="Q5141" s="5">
        <f t="shared" si="881"/>
        <v>0</v>
      </c>
      <c r="R5141" s="5">
        <v>0</v>
      </c>
      <c r="S5141" s="5">
        <v>0</v>
      </c>
      <c r="T5141" s="5">
        <f t="shared" si="882"/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f t="shared" si="885"/>
        <v>0</v>
      </c>
      <c r="Z5141" s="5">
        <v>0</v>
      </c>
      <c r="AA5141" s="5">
        <v>0</v>
      </c>
      <c r="AB5141" s="5">
        <f t="shared" si="886"/>
        <v>0</v>
      </c>
      <c r="AC5141" s="5">
        <v>0</v>
      </c>
      <c r="AD5141" s="5">
        <v>0</v>
      </c>
      <c r="AE5141" s="5">
        <f t="shared" si="887"/>
        <v>0</v>
      </c>
      <c r="AF5141" s="5">
        <v>0</v>
      </c>
      <c r="AG5141" s="6"/>
      <c r="AH5141" s="5">
        <v>0</v>
      </c>
      <c r="AI5141" s="5">
        <v>0</v>
      </c>
      <c r="AJ5141" s="5">
        <v>0</v>
      </c>
      <c r="AK5141" s="5">
        <f t="shared" si="888"/>
        <v>0</v>
      </c>
      <c r="AL5141" s="5">
        <v>0</v>
      </c>
      <c r="AM5141" s="5">
        <v>1</v>
      </c>
      <c r="AN5141" s="5">
        <f t="shared" si="889"/>
        <v>1</v>
      </c>
      <c r="AO5141" s="5">
        <v>0</v>
      </c>
      <c r="AP5141" s="5">
        <v>0</v>
      </c>
      <c r="AQ5141" s="5">
        <f t="shared" si="890"/>
        <v>0</v>
      </c>
      <c r="AR5141" s="5">
        <v>0</v>
      </c>
      <c r="AS5141" s="6">
        <v>44713</v>
      </c>
      <c r="AT5141" s="5">
        <v>1</v>
      </c>
      <c r="AU5141" s="5">
        <v>0</v>
      </c>
      <c r="AV5141" t="str">
        <f t="shared" si="883"/>
        <v>N</v>
      </c>
      <c r="AW5141" t="s">
        <v>60</v>
      </c>
      <c r="AX5141" t="s">
        <v>445</v>
      </c>
      <c r="AY5141" t="s">
        <v>2637</v>
      </c>
      <c r="AZ5141" t="s">
        <v>2637</v>
      </c>
      <c r="BA5141" t="str">
        <f t="shared" si="884"/>
        <v>N</v>
      </c>
    </row>
    <row r="5142" spans="1:53">
      <c r="A5142" t="s">
        <v>436</v>
      </c>
      <c r="B5142" t="s">
        <v>54</v>
      </c>
      <c r="C5142" t="s">
        <v>89</v>
      </c>
      <c r="D5142">
        <v>2022</v>
      </c>
      <c r="F5142" t="s">
        <v>10357</v>
      </c>
      <c r="G5142" t="s">
        <v>11675</v>
      </c>
      <c r="H5142" t="s">
        <v>4884</v>
      </c>
      <c r="I5142" t="s">
        <v>10359</v>
      </c>
      <c r="J5142" t="s">
        <v>58</v>
      </c>
      <c r="K5142" t="s">
        <v>59</v>
      </c>
      <c r="L5142" s="5">
        <v>0</v>
      </c>
      <c r="M5142" s="5">
        <v>0</v>
      </c>
      <c r="N5142" s="5">
        <f t="shared" si="880"/>
        <v>0</v>
      </c>
      <c r="O5142" s="5">
        <v>0</v>
      </c>
      <c r="P5142" s="5">
        <v>0</v>
      </c>
      <c r="Q5142" s="5">
        <f t="shared" si="881"/>
        <v>0</v>
      </c>
      <c r="R5142" s="5">
        <v>0</v>
      </c>
      <c r="S5142" s="5">
        <v>0</v>
      </c>
      <c r="T5142" s="5">
        <f t="shared" si="882"/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f t="shared" si="885"/>
        <v>0</v>
      </c>
      <c r="Z5142" s="5">
        <v>0</v>
      </c>
      <c r="AA5142" s="5">
        <v>0</v>
      </c>
      <c r="AB5142" s="5">
        <f t="shared" si="886"/>
        <v>0</v>
      </c>
      <c r="AC5142" s="5">
        <v>0</v>
      </c>
      <c r="AD5142" s="5">
        <v>0</v>
      </c>
      <c r="AE5142" s="5">
        <f t="shared" si="887"/>
        <v>0</v>
      </c>
      <c r="AF5142" s="5">
        <v>0</v>
      </c>
      <c r="AG5142" s="6"/>
      <c r="AH5142" s="5">
        <v>0</v>
      </c>
      <c r="AI5142" s="5">
        <v>0</v>
      </c>
      <c r="AJ5142" s="5">
        <v>0</v>
      </c>
      <c r="AK5142" s="5">
        <f t="shared" si="888"/>
        <v>0</v>
      </c>
      <c r="AL5142" s="5">
        <v>0</v>
      </c>
      <c r="AM5142" s="5">
        <v>1</v>
      </c>
      <c r="AN5142" s="5">
        <f t="shared" si="889"/>
        <v>1</v>
      </c>
      <c r="AO5142" s="5">
        <v>0</v>
      </c>
      <c r="AP5142" s="5">
        <v>0</v>
      </c>
      <c r="AQ5142" s="5">
        <f t="shared" si="890"/>
        <v>0</v>
      </c>
      <c r="AR5142" s="5">
        <v>0</v>
      </c>
      <c r="AS5142" s="6">
        <v>44760</v>
      </c>
      <c r="AT5142" s="5">
        <v>1</v>
      </c>
      <c r="AU5142" s="5">
        <v>0</v>
      </c>
      <c r="AV5142" t="str">
        <f t="shared" si="883"/>
        <v>N</v>
      </c>
      <c r="AW5142" t="s">
        <v>60</v>
      </c>
      <c r="AX5142" t="s">
        <v>445</v>
      </c>
      <c r="AY5142" t="s">
        <v>2637</v>
      </c>
      <c r="AZ5142" t="s">
        <v>2637</v>
      </c>
      <c r="BA5142" t="str">
        <f t="shared" si="884"/>
        <v>N</v>
      </c>
    </row>
    <row r="5143" spans="1:53">
      <c r="A5143" t="s">
        <v>436</v>
      </c>
      <c r="B5143" t="s">
        <v>54</v>
      </c>
      <c r="C5143" t="s">
        <v>89</v>
      </c>
      <c r="D5143">
        <v>2022</v>
      </c>
      <c r="F5143" t="s">
        <v>9824</v>
      </c>
      <c r="G5143" t="s">
        <v>11676</v>
      </c>
      <c r="H5143" t="s">
        <v>9826</v>
      </c>
      <c r="I5143" t="s">
        <v>9827</v>
      </c>
      <c r="J5143" t="s">
        <v>58</v>
      </c>
      <c r="K5143" t="s">
        <v>59</v>
      </c>
      <c r="L5143" s="5">
        <v>0</v>
      </c>
      <c r="M5143" s="5">
        <v>0</v>
      </c>
      <c r="N5143" s="5">
        <f t="shared" si="880"/>
        <v>0</v>
      </c>
      <c r="O5143" s="5">
        <v>0</v>
      </c>
      <c r="P5143" s="5">
        <v>0</v>
      </c>
      <c r="Q5143" s="5">
        <f t="shared" si="881"/>
        <v>0</v>
      </c>
      <c r="R5143" s="5">
        <v>0</v>
      </c>
      <c r="S5143" s="5">
        <v>0</v>
      </c>
      <c r="T5143" s="5">
        <f t="shared" si="882"/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f t="shared" si="885"/>
        <v>0</v>
      </c>
      <c r="Z5143" s="5">
        <v>0</v>
      </c>
      <c r="AA5143" s="5">
        <v>0</v>
      </c>
      <c r="AB5143" s="5">
        <f t="shared" si="886"/>
        <v>0</v>
      </c>
      <c r="AC5143" s="5">
        <v>0</v>
      </c>
      <c r="AD5143" s="5">
        <v>0</v>
      </c>
      <c r="AE5143" s="5">
        <f t="shared" si="887"/>
        <v>0</v>
      </c>
      <c r="AF5143" s="5">
        <v>0</v>
      </c>
      <c r="AG5143" s="6"/>
      <c r="AH5143" s="5">
        <v>0</v>
      </c>
      <c r="AI5143" s="5">
        <v>0</v>
      </c>
      <c r="AJ5143" s="5">
        <v>0</v>
      </c>
      <c r="AK5143" s="5">
        <f t="shared" si="888"/>
        <v>0</v>
      </c>
      <c r="AL5143" s="5">
        <v>0</v>
      </c>
      <c r="AM5143" s="5">
        <v>1</v>
      </c>
      <c r="AN5143" s="5">
        <f t="shared" si="889"/>
        <v>1</v>
      </c>
      <c r="AO5143" s="5">
        <v>0</v>
      </c>
      <c r="AP5143" s="5">
        <v>0</v>
      </c>
      <c r="AQ5143" s="5">
        <f t="shared" si="890"/>
        <v>0</v>
      </c>
      <c r="AR5143" s="5">
        <v>0</v>
      </c>
      <c r="AS5143" s="6">
        <v>44686</v>
      </c>
      <c r="AT5143" s="5">
        <v>1</v>
      </c>
      <c r="AU5143" s="5">
        <v>0</v>
      </c>
      <c r="AV5143" t="str">
        <f t="shared" si="883"/>
        <v>N</v>
      </c>
      <c r="AW5143" t="s">
        <v>60</v>
      </c>
      <c r="AX5143" t="s">
        <v>445</v>
      </c>
      <c r="AY5143" t="s">
        <v>2637</v>
      </c>
      <c r="AZ5143" t="s">
        <v>2637</v>
      </c>
      <c r="BA5143" t="str">
        <f t="shared" si="884"/>
        <v>N</v>
      </c>
    </row>
    <row r="5144" spans="1:53">
      <c r="A5144" t="s">
        <v>436</v>
      </c>
      <c r="B5144" t="s">
        <v>54</v>
      </c>
      <c r="C5144" t="s">
        <v>89</v>
      </c>
      <c r="D5144">
        <v>2022</v>
      </c>
      <c r="F5144" t="s">
        <v>10725</v>
      </c>
      <c r="G5144" t="s">
        <v>10726</v>
      </c>
      <c r="H5144" t="s">
        <v>5071</v>
      </c>
      <c r="I5144" t="s">
        <v>10727</v>
      </c>
      <c r="J5144" t="s">
        <v>58</v>
      </c>
      <c r="K5144" t="s">
        <v>59</v>
      </c>
      <c r="L5144" s="5">
        <v>0</v>
      </c>
      <c r="M5144" s="5">
        <v>0</v>
      </c>
      <c r="N5144" s="5">
        <f t="shared" si="880"/>
        <v>0</v>
      </c>
      <c r="O5144" s="5">
        <v>0</v>
      </c>
      <c r="P5144" s="5">
        <v>0</v>
      </c>
      <c r="Q5144" s="5">
        <f t="shared" si="881"/>
        <v>0</v>
      </c>
      <c r="R5144" s="5">
        <v>0</v>
      </c>
      <c r="S5144" s="5">
        <v>0</v>
      </c>
      <c r="T5144" s="5">
        <f t="shared" si="882"/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f t="shared" si="885"/>
        <v>0</v>
      </c>
      <c r="Z5144" s="5">
        <v>0</v>
      </c>
      <c r="AA5144" s="5">
        <v>0</v>
      </c>
      <c r="AB5144" s="5">
        <f t="shared" si="886"/>
        <v>0</v>
      </c>
      <c r="AC5144" s="5">
        <v>0</v>
      </c>
      <c r="AD5144" s="5">
        <v>0</v>
      </c>
      <c r="AE5144" s="5">
        <f t="shared" si="887"/>
        <v>0</v>
      </c>
      <c r="AF5144" s="5">
        <v>0</v>
      </c>
      <c r="AG5144" s="6"/>
      <c r="AH5144" s="5">
        <v>0</v>
      </c>
      <c r="AI5144" s="5">
        <v>0</v>
      </c>
      <c r="AJ5144" s="5">
        <v>0</v>
      </c>
      <c r="AK5144" s="5">
        <f t="shared" si="888"/>
        <v>0</v>
      </c>
      <c r="AL5144" s="5">
        <v>0</v>
      </c>
      <c r="AM5144" s="5">
        <v>1</v>
      </c>
      <c r="AN5144" s="5">
        <f t="shared" si="889"/>
        <v>1</v>
      </c>
      <c r="AO5144" s="5">
        <v>0</v>
      </c>
      <c r="AP5144" s="5">
        <v>0</v>
      </c>
      <c r="AQ5144" s="5">
        <f t="shared" si="890"/>
        <v>0</v>
      </c>
      <c r="AR5144" s="5">
        <v>0</v>
      </c>
      <c r="AS5144" s="6">
        <v>44739</v>
      </c>
      <c r="AT5144" s="5">
        <v>1</v>
      </c>
      <c r="AU5144" s="5">
        <v>0</v>
      </c>
      <c r="AV5144" t="str">
        <f t="shared" si="883"/>
        <v>N</v>
      </c>
      <c r="AW5144" t="s">
        <v>60</v>
      </c>
      <c r="AX5144" t="s">
        <v>445</v>
      </c>
      <c r="AY5144" t="s">
        <v>2637</v>
      </c>
      <c r="AZ5144" t="s">
        <v>2637</v>
      </c>
      <c r="BA5144" t="str">
        <f t="shared" si="884"/>
        <v>N</v>
      </c>
    </row>
    <row r="5145" spans="1:53">
      <c r="A5145" t="s">
        <v>436</v>
      </c>
      <c r="B5145" t="s">
        <v>54</v>
      </c>
      <c r="C5145" t="s">
        <v>89</v>
      </c>
      <c r="D5145">
        <v>2022</v>
      </c>
      <c r="F5145" t="s">
        <v>10580</v>
      </c>
      <c r="G5145" t="s">
        <v>10581</v>
      </c>
      <c r="H5145" t="s">
        <v>2720</v>
      </c>
      <c r="I5145" t="s">
        <v>10582</v>
      </c>
      <c r="J5145" t="s">
        <v>58</v>
      </c>
      <c r="K5145" t="s">
        <v>59</v>
      </c>
      <c r="L5145" s="5">
        <v>0</v>
      </c>
      <c r="M5145" s="5">
        <v>0</v>
      </c>
      <c r="N5145" s="5">
        <f t="shared" si="880"/>
        <v>0</v>
      </c>
      <c r="O5145" s="5">
        <v>0</v>
      </c>
      <c r="P5145" s="5">
        <v>0</v>
      </c>
      <c r="Q5145" s="5">
        <f t="shared" si="881"/>
        <v>0</v>
      </c>
      <c r="R5145" s="5">
        <v>0</v>
      </c>
      <c r="S5145" s="5">
        <v>0</v>
      </c>
      <c r="T5145" s="5">
        <f t="shared" si="882"/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f t="shared" si="885"/>
        <v>0</v>
      </c>
      <c r="Z5145" s="5">
        <v>0</v>
      </c>
      <c r="AA5145" s="5">
        <v>0</v>
      </c>
      <c r="AB5145" s="5">
        <f t="shared" si="886"/>
        <v>0</v>
      </c>
      <c r="AC5145" s="5">
        <v>0</v>
      </c>
      <c r="AD5145" s="5">
        <v>0</v>
      </c>
      <c r="AE5145" s="5">
        <f t="shared" si="887"/>
        <v>0</v>
      </c>
      <c r="AF5145" s="5">
        <v>0</v>
      </c>
      <c r="AG5145" s="6"/>
      <c r="AH5145" s="5">
        <v>0</v>
      </c>
      <c r="AI5145" s="5">
        <v>0</v>
      </c>
      <c r="AJ5145" s="5">
        <v>0</v>
      </c>
      <c r="AK5145" s="5">
        <f t="shared" si="888"/>
        <v>0</v>
      </c>
      <c r="AL5145" s="5">
        <v>0</v>
      </c>
      <c r="AM5145" s="5">
        <v>1</v>
      </c>
      <c r="AN5145" s="5">
        <f t="shared" si="889"/>
        <v>1</v>
      </c>
      <c r="AO5145" s="5">
        <v>0</v>
      </c>
      <c r="AP5145" s="5">
        <v>0</v>
      </c>
      <c r="AQ5145" s="5">
        <f t="shared" si="890"/>
        <v>0</v>
      </c>
      <c r="AR5145" s="5">
        <v>0</v>
      </c>
      <c r="AS5145" s="6">
        <v>44732</v>
      </c>
      <c r="AT5145" s="5">
        <v>1</v>
      </c>
      <c r="AU5145" s="5">
        <v>0</v>
      </c>
      <c r="AV5145" t="str">
        <f t="shared" si="883"/>
        <v>N</v>
      </c>
      <c r="AW5145" t="s">
        <v>60</v>
      </c>
      <c r="AX5145" t="s">
        <v>445</v>
      </c>
      <c r="AY5145" t="s">
        <v>2637</v>
      </c>
      <c r="AZ5145" t="s">
        <v>2637</v>
      </c>
      <c r="BA5145" t="str">
        <f t="shared" si="884"/>
        <v>N</v>
      </c>
    </row>
    <row r="5146" spans="1:53">
      <c r="A5146" t="s">
        <v>436</v>
      </c>
      <c r="B5146" t="s">
        <v>54</v>
      </c>
      <c r="C5146" t="s">
        <v>89</v>
      </c>
      <c r="D5146">
        <v>2022</v>
      </c>
      <c r="F5146" t="s">
        <v>10308</v>
      </c>
      <c r="G5146" t="s">
        <v>10309</v>
      </c>
      <c r="H5146" t="s">
        <v>10310</v>
      </c>
      <c r="I5146" t="s">
        <v>10311</v>
      </c>
      <c r="J5146" t="s">
        <v>58</v>
      </c>
      <c r="K5146" t="s">
        <v>59</v>
      </c>
      <c r="L5146" s="5">
        <v>0</v>
      </c>
      <c r="M5146" s="5">
        <v>0</v>
      </c>
      <c r="N5146" s="5">
        <f t="shared" si="880"/>
        <v>0</v>
      </c>
      <c r="O5146" s="5">
        <v>0</v>
      </c>
      <c r="P5146" s="5">
        <v>0</v>
      </c>
      <c r="Q5146" s="5">
        <f t="shared" si="881"/>
        <v>0</v>
      </c>
      <c r="R5146" s="5">
        <v>0</v>
      </c>
      <c r="S5146" s="5">
        <v>0</v>
      </c>
      <c r="T5146" s="5">
        <f t="shared" si="882"/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f t="shared" si="885"/>
        <v>0</v>
      </c>
      <c r="Z5146" s="5">
        <v>0</v>
      </c>
      <c r="AA5146" s="5">
        <v>0</v>
      </c>
      <c r="AB5146" s="5">
        <f t="shared" si="886"/>
        <v>0</v>
      </c>
      <c r="AC5146" s="5">
        <v>0</v>
      </c>
      <c r="AD5146" s="5">
        <v>0</v>
      </c>
      <c r="AE5146" s="5">
        <f t="shared" si="887"/>
        <v>0</v>
      </c>
      <c r="AF5146" s="5">
        <v>0</v>
      </c>
      <c r="AG5146" s="6"/>
      <c r="AH5146" s="5">
        <v>0</v>
      </c>
      <c r="AI5146" s="5">
        <v>0</v>
      </c>
      <c r="AJ5146" s="5">
        <v>0</v>
      </c>
      <c r="AK5146" s="5">
        <f t="shared" si="888"/>
        <v>0</v>
      </c>
      <c r="AL5146" s="5">
        <v>0</v>
      </c>
      <c r="AM5146" s="5">
        <v>1</v>
      </c>
      <c r="AN5146" s="5">
        <f t="shared" si="889"/>
        <v>1</v>
      </c>
      <c r="AO5146" s="5">
        <v>0</v>
      </c>
      <c r="AP5146" s="5">
        <v>0</v>
      </c>
      <c r="AQ5146" s="5">
        <f t="shared" si="890"/>
        <v>0</v>
      </c>
      <c r="AR5146" s="5">
        <v>0</v>
      </c>
      <c r="AS5146" s="6">
        <v>44732</v>
      </c>
      <c r="AT5146" s="5">
        <v>1</v>
      </c>
      <c r="AU5146" s="5">
        <v>0</v>
      </c>
      <c r="AV5146" t="str">
        <f t="shared" si="883"/>
        <v>N</v>
      </c>
      <c r="AW5146" t="s">
        <v>60</v>
      </c>
      <c r="AX5146" t="s">
        <v>445</v>
      </c>
      <c r="AY5146" t="s">
        <v>2637</v>
      </c>
      <c r="AZ5146" t="s">
        <v>2637</v>
      </c>
      <c r="BA5146" t="str">
        <f t="shared" si="884"/>
        <v>N</v>
      </c>
    </row>
    <row r="5147" spans="1:53">
      <c r="A5147" t="s">
        <v>436</v>
      </c>
      <c r="B5147" t="s">
        <v>54</v>
      </c>
      <c r="C5147" t="s">
        <v>89</v>
      </c>
      <c r="D5147">
        <v>2022</v>
      </c>
      <c r="F5147" t="s">
        <v>10661</v>
      </c>
      <c r="G5147" t="s">
        <v>10662</v>
      </c>
      <c r="H5147" t="s">
        <v>4706</v>
      </c>
      <c r="I5147" t="s">
        <v>10663</v>
      </c>
      <c r="J5147" t="s">
        <v>58</v>
      </c>
      <c r="K5147" t="s">
        <v>59</v>
      </c>
      <c r="L5147" s="5">
        <v>0</v>
      </c>
      <c r="M5147" s="5">
        <v>0</v>
      </c>
      <c r="N5147" s="5">
        <f t="shared" si="880"/>
        <v>0</v>
      </c>
      <c r="O5147" s="5">
        <v>0</v>
      </c>
      <c r="P5147" s="5">
        <v>0</v>
      </c>
      <c r="Q5147" s="5">
        <f t="shared" si="881"/>
        <v>0</v>
      </c>
      <c r="R5147" s="5">
        <v>0</v>
      </c>
      <c r="S5147" s="5">
        <v>0</v>
      </c>
      <c r="T5147" s="5">
        <f t="shared" si="882"/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f t="shared" si="885"/>
        <v>0</v>
      </c>
      <c r="Z5147" s="5">
        <v>0</v>
      </c>
      <c r="AA5147" s="5">
        <v>0</v>
      </c>
      <c r="AB5147" s="5">
        <f t="shared" si="886"/>
        <v>0</v>
      </c>
      <c r="AC5147" s="5">
        <v>0</v>
      </c>
      <c r="AD5147" s="5">
        <v>0</v>
      </c>
      <c r="AE5147" s="5">
        <f t="shared" si="887"/>
        <v>0</v>
      </c>
      <c r="AF5147" s="5">
        <v>0</v>
      </c>
      <c r="AG5147" s="6"/>
      <c r="AH5147" s="5">
        <v>0</v>
      </c>
      <c r="AI5147" s="5">
        <v>0</v>
      </c>
      <c r="AJ5147" s="5">
        <v>0</v>
      </c>
      <c r="AK5147" s="5">
        <f t="shared" si="888"/>
        <v>0</v>
      </c>
      <c r="AL5147" s="5">
        <v>0</v>
      </c>
      <c r="AM5147" s="5">
        <v>1</v>
      </c>
      <c r="AN5147" s="5">
        <f t="shared" si="889"/>
        <v>1</v>
      </c>
      <c r="AO5147" s="5">
        <v>0</v>
      </c>
      <c r="AP5147" s="5">
        <v>0</v>
      </c>
      <c r="AQ5147" s="5">
        <f t="shared" si="890"/>
        <v>0</v>
      </c>
      <c r="AR5147" s="5">
        <v>0</v>
      </c>
      <c r="AS5147" s="6">
        <v>44924</v>
      </c>
      <c r="AT5147" s="5">
        <v>1</v>
      </c>
      <c r="AU5147" s="5">
        <v>0</v>
      </c>
      <c r="AV5147" t="str">
        <f t="shared" si="883"/>
        <v>N</v>
      </c>
      <c r="AW5147" t="s">
        <v>60</v>
      </c>
      <c r="AX5147" t="s">
        <v>445</v>
      </c>
      <c r="AY5147" t="s">
        <v>2637</v>
      </c>
      <c r="AZ5147" t="s">
        <v>2637</v>
      </c>
      <c r="BA5147" t="str">
        <f t="shared" si="884"/>
        <v>N</v>
      </c>
    </row>
    <row r="5148" spans="1:53">
      <c r="A5148" t="s">
        <v>436</v>
      </c>
      <c r="B5148" t="s">
        <v>54</v>
      </c>
      <c r="C5148" t="s">
        <v>89</v>
      </c>
      <c r="D5148">
        <v>2022</v>
      </c>
      <c r="F5148" t="s">
        <v>6831</v>
      </c>
      <c r="G5148" t="s">
        <v>6832</v>
      </c>
      <c r="H5148" t="s">
        <v>2720</v>
      </c>
      <c r="I5148" t="s">
        <v>6833</v>
      </c>
      <c r="J5148" t="s">
        <v>58</v>
      </c>
      <c r="K5148" t="s">
        <v>59</v>
      </c>
      <c r="L5148" s="5">
        <v>0</v>
      </c>
      <c r="M5148" s="5">
        <v>0</v>
      </c>
      <c r="N5148" s="5">
        <f t="shared" si="880"/>
        <v>0</v>
      </c>
      <c r="O5148" s="5">
        <v>0</v>
      </c>
      <c r="P5148" s="5">
        <v>0</v>
      </c>
      <c r="Q5148" s="5">
        <f t="shared" si="881"/>
        <v>0</v>
      </c>
      <c r="R5148" s="5">
        <v>0</v>
      </c>
      <c r="S5148" s="5">
        <v>0</v>
      </c>
      <c r="T5148" s="5">
        <f t="shared" si="882"/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f t="shared" si="885"/>
        <v>0</v>
      </c>
      <c r="Z5148" s="5">
        <v>0</v>
      </c>
      <c r="AA5148" s="5">
        <v>0</v>
      </c>
      <c r="AB5148" s="5">
        <f t="shared" si="886"/>
        <v>0</v>
      </c>
      <c r="AC5148" s="5">
        <v>0</v>
      </c>
      <c r="AD5148" s="5">
        <v>0</v>
      </c>
      <c r="AE5148" s="5">
        <f t="shared" si="887"/>
        <v>0</v>
      </c>
      <c r="AF5148" s="5">
        <v>0</v>
      </c>
      <c r="AG5148" s="6"/>
      <c r="AH5148" s="5">
        <v>0</v>
      </c>
      <c r="AI5148" s="5">
        <v>0</v>
      </c>
      <c r="AJ5148" s="5">
        <v>0</v>
      </c>
      <c r="AK5148" s="5">
        <f t="shared" si="888"/>
        <v>0</v>
      </c>
      <c r="AL5148" s="5">
        <v>0</v>
      </c>
      <c r="AM5148" s="5">
        <v>1</v>
      </c>
      <c r="AN5148" s="5">
        <f t="shared" si="889"/>
        <v>1</v>
      </c>
      <c r="AO5148" s="5">
        <v>0</v>
      </c>
      <c r="AP5148" s="5">
        <v>0</v>
      </c>
      <c r="AQ5148" s="5">
        <f t="shared" si="890"/>
        <v>0</v>
      </c>
      <c r="AR5148" s="5">
        <v>0</v>
      </c>
      <c r="AS5148" s="6">
        <v>44594</v>
      </c>
      <c r="AT5148" s="5">
        <v>1</v>
      </c>
      <c r="AU5148" s="5">
        <v>0</v>
      </c>
      <c r="AV5148" t="str">
        <f t="shared" si="883"/>
        <v>N</v>
      </c>
      <c r="AW5148" t="s">
        <v>60</v>
      </c>
      <c r="AX5148" t="s">
        <v>445</v>
      </c>
      <c r="AY5148" t="s">
        <v>2637</v>
      </c>
      <c r="AZ5148" t="s">
        <v>2637</v>
      </c>
      <c r="BA5148" t="str">
        <f t="shared" si="884"/>
        <v>N</v>
      </c>
    </row>
    <row r="5149" spans="1:53">
      <c r="A5149" t="s">
        <v>436</v>
      </c>
      <c r="B5149" t="s">
        <v>54</v>
      </c>
      <c r="C5149" t="s">
        <v>89</v>
      </c>
      <c r="D5149">
        <v>2022</v>
      </c>
      <c r="F5149" t="s">
        <v>6729</v>
      </c>
      <c r="G5149" t="s">
        <v>11677</v>
      </c>
      <c r="H5149" t="s">
        <v>7015</v>
      </c>
      <c r="I5149" t="s">
        <v>7016</v>
      </c>
      <c r="J5149" t="s">
        <v>58</v>
      </c>
      <c r="K5149" t="s">
        <v>59</v>
      </c>
      <c r="L5149" s="5">
        <v>0</v>
      </c>
      <c r="M5149" s="5">
        <v>0</v>
      </c>
      <c r="N5149" s="5">
        <f t="shared" si="880"/>
        <v>0</v>
      </c>
      <c r="O5149" s="5">
        <v>0</v>
      </c>
      <c r="P5149" s="5">
        <v>0</v>
      </c>
      <c r="Q5149" s="5">
        <f t="shared" si="881"/>
        <v>0</v>
      </c>
      <c r="R5149" s="5">
        <v>0</v>
      </c>
      <c r="S5149" s="5">
        <v>0</v>
      </c>
      <c r="T5149" s="5">
        <f t="shared" si="882"/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f t="shared" si="885"/>
        <v>0</v>
      </c>
      <c r="Z5149" s="5">
        <v>0</v>
      </c>
      <c r="AA5149" s="5">
        <v>0</v>
      </c>
      <c r="AB5149" s="5">
        <f t="shared" si="886"/>
        <v>0</v>
      </c>
      <c r="AC5149" s="5">
        <v>0</v>
      </c>
      <c r="AD5149" s="5">
        <v>0</v>
      </c>
      <c r="AE5149" s="5">
        <f t="shared" si="887"/>
        <v>0</v>
      </c>
      <c r="AF5149" s="5">
        <v>0</v>
      </c>
      <c r="AG5149" s="6"/>
      <c r="AH5149" s="5">
        <v>0</v>
      </c>
      <c r="AI5149" s="5">
        <v>0</v>
      </c>
      <c r="AJ5149" s="5">
        <v>0</v>
      </c>
      <c r="AK5149" s="5">
        <f t="shared" si="888"/>
        <v>0</v>
      </c>
      <c r="AL5149" s="5">
        <v>0</v>
      </c>
      <c r="AM5149" s="5">
        <v>1</v>
      </c>
      <c r="AN5149" s="5">
        <f t="shared" si="889"/>
        <v>1</v>
      </c>
      <c r="AO5149" s="5">
        <v>0</v>
      </c>
      <c r="AP5149" s="5">
        <v>0</v>
      </c>
      <c r="AQ5149" s="5">
        <f t="shared" si="890"/>
        <v>0</v>
      </c>
      <c r="AR5149" s="5">
        <v>0</v>
      </c>
      <c r="AS5149" s="6">
        <v>44739</v>
      </c>
      <c r="AT5149" s="5">
        <v>1</v>
      </c>
      <c r="AU5149" s="5">
        <v>0</v>
      </c>
      <c r="AV5149" t="str">
        <f t="shared" si="883"/>
        <v>N</v>
      </c>
      <c r="AW5149" t="s">
        <v>60</v>
      </c>
      <c r="AX5149" t="s">
        <v>445</v>
      </c>
      <c r="AY5149" t="s">
        <v>2637</v>
      </c>
      <c r="AZ5149" t="s">
        <v>2637</v>
      </c>
      <c r="BA5149" t="str">
        <f t="shared" si="884"/>
        <v>N</v>
      </c>
    </row>
    <row r="5150" spans="1:53">
      <c r="A5150" t="s">
        <v>436</v>
      </c>
      <c r="B5150" t="s">
        <v>54</v>
      </c>
      <c r="C5150" t="s">
        <v>89</v>
      </c>
      <c r="D5150">
        <v>2022</v>
      </c>
      <c r="F5150" t="s">
        <v>6457</v>
      </c>
      <c r="G5150" t="s">
        <v>6458</v>
      </c>
      <c r="H5150" t="s">
        <v>2720</v>
      </c>
      <c r="I5150" t="s">
        <v>10574</v>
      </c>
      <c r="J5150" t="s">
        <v>58</v>
      </c>
      <c r="K5150" t="s">
        <v>59</v>
      </c>
      <c r="L5150" s="5">
        <v>0</v>
      </c>
      <c r="M5150" s="5">
        <v>0</v>
      </c>
      <c r="N5150" s="5">
        <f t="shared" si="880"/>
        <v>0</v>
      </c>
      <c r="O5150" s="5">
        <v>0</v>
      </c>
      <c r="P5150" s="5">
        <v>0</v>
      </c>
      <c r="Q5150" s="5">
        <f t="shared" si="881"/>
        <v>0</v>
      </c>
      <c r="R5150" s="5">
        <v>0</v>
      </c>
      <c r="S5150" s="5">
        <v>0</v>
      </c>
      <c r="T5150" s="5">
        <f t="shared" si="882"/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f t="shared" si="885"/>
        <v>0</v>
      </c>
      <c r="Z5150" s="5">
        <v>0</v>
      </c>
      <c r="AA5150" s="5">
        <v>0</v>
      </c>
      <c r="AB5150" s="5">
        <f t="shared" si="886"/>
        <v>0</v>
      </c>
      <c r="AC5150" s="5">
        <v>0</v>
      </c>
      <c r="AD5150" s="5">
        <v>0</v>
      </c>
      <c r="AE5150" s="5">
        <f t="shared" si="887"/>
        <v>0</v>
      </c>
      <c r="AF5150" s="5">
        <v>0</v>
      </c>
      <c r="AG5150" s="6"/>
      <c r="AH5150" s="5">
        <v>0</v>
      </c>
      <c r="AI5150" s="5">
        <v>0</v>
      </c>
      <c r="AJ5150" s="5">
        <v>0</v>
      </c>
      <c r="AK5150" s="5">
        <f t="shared" si="888"/>
        <v>0</v>
      </c>
      <c r="AL5150" s="5">
        <v>0</v>
      </c>
      <c r="AM5150" s="5">
        <v>1</v>
      </c>
      <c r="AN5150" s="5">
        <f t="shared" si="889"/>
        <v>1</v>
      </c>
      <c r="AO5150" s="5">
        <v>0</v>
      </c>
      <c r="AP5150" s="5">
        <v>0</v>
      </c>
      <c r="AQ5150" s="5">
        <f t="shared" si="890"/>
        <v>0</v>
      </c>
      <c r="AR5150" s="5">
        <v>0</v>
      </c>
      <c r="AS5150" s="6">
        <v>44699</v>
      </c>
      <c r="AT5150" s="5">
        <v>1</v>
      </c>
      <c r="AU5150" s="5">
        <v>0</v>
      </c>
      <c r="AV5150" t="str">
        <f t="shared" si="883"/>
        <v>N</v>
      </c>
      <c r="AW5150" t="s">
        <v>60</v>
      </c>
      <c r="AX5150" t="s">
        <v>445</v>
      </c>
      <c r="AY5150" t="s">
        <v>2637</v>
      </c>
      <c r="AZ5150" t="s">
        <v>2637</v>
      </c>
      <c r="BA5150" t="str">
        <f t="shared" si="884"/>
        <v>N</v>
      </c>
    </row>
    <row r="5151" spans="1:53">
      <c r="A5151" t="s">
        <v>436</v>
      </c>
      <c r="B5151" t="s">
        <v>54</v>
      </c>
      <c r="C5151" t="s">
        <v>89</v>
      </c>
      <c r="D5151">
        <v>2022</v>
      </c>
      <c r="F5151" t="s">
        <v>6925</v>
      </c>
      <c r="G5151" t="s">
        <v>6926</v>
      </c>
      <c r="H5151" t="s">
        <v>2754</v>
      </c>
      <c r="I5151" t="s">
        <v>9823</v>
      </c>
      <c r="J5151" t="s">
        <v>58</v>
      </c>
      <c r="K5151" t="s">
        <v>59</v>
      </c>
      <c r="L5151" s="5">
        <v>0</v>
      </c>
      <c r="M5151" s="5">
        <v>0</v>
      </c>
      <c r="N5151" s="5">
        <f t="shared" si="880"/>
        <v>0</v>
      </c>
      <c r="O5151" s="5">
        <v>0</v>
      </c>
      <c r="P5151" s="5">
        <v>0</v>
      </c>
      <c r="Q5151" s="5">
        <f t="shared" si="881"/>
        <v>0</v>
      </c>
      <c r="R5151" s="5">
        <v>0</v>
      </c>
      <c r="S5151" s="5">
        <v>0</v>
      </c>
      <c r="T5151" s="5">
        <f t="shared" si="882"/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f t="shared" si="885"/>
        <v>0</v>
      </c>
      <c r="Z5151" s="5">
        <v>0</v>
      </c>
      <c r="AA5151" s="5">
        <v>0</v>
      </c>
      <c r="AB5151" s="5">
        <f t="shared" si="886"/>
        <v>0</v>
      </c>
      <c r="AC5151" s="5">
        <v>0</v>
      </c>
      <c r="AD5151" s="5">
        <v>0</v>
      </c>
      <c r="AE5151" s="5">
        <f t="shared" si="887"/>
        <v>0</v>
      </c>
      <c r="AF5151" s="5">
        <v>0</v>
      </c>
      <c r="AG5151" s="6"/>
      <c r="AH5151" s="5">
        <v>0</v>
      </c>
      <c r="AI5151" s="5">
        <v>0</v>
      </c>
      <c r="AJ5151" s="5">
        <v>0</v>
      </c>
      <c r="AK5151" s="5">
        <f t="shared" si="888"/>
        <v>0</v>
      </c>
      <c r="AL5151" s="5">
        <v>0</v>
      </c>
      <c r="AM5151" s="5">
        <v>1</v>
      </c>
      <c r="AN5151" s="5">
        <f t="shared" si="889"/>
        <v>1</v>
      </c>
      <c r="AO5151" s="5">
        <v>0</v>
      </c>
      <c r="AP5151" s="5">
        <v>0</v>
      </c>
      <c r="AQ5151" s="5">
        <f t="shared" si="890"/>
        <v>0</v>
      </c>
      <c r="AR5151" s="5">
        <v>0</v>
      </c>
      <c r="AS5151" s="6">
        <v>44585</v>
      </c>
      <c r="AT5151" s="5">
        <v>1</v>
      </c>
      <c r="AU5151" s="5">
        <v>0</v>
      </c>
      <c r="AV5151" t="str">
        <f t="shared" si="883"/>
        <v>N</v>
      </c>
      <c r="AW5151" t="s">
        <v>60</v>
      </c>
      <c r="AX5151" t="s">
        <v>445</v>
      </c>
      <c r="AY5151" t="s">
        <v>2637</v>
      </c>
      <c r="AZ5151" t="s">
        <v>2637</v>
      </c>
      <c r="BA5151" t="str">
        <f t="shared" si="884"/>
        <v>N</v>
      </c>
    </row>
    <row r="5152" spans="1:53">
      <c r="A5152" t="s">
        <v>436</v>
      </c>
      <c r="B5152" t="s">
        <v>54</v>
      </c>
      <c r="C5152" t="s">
        <v>89</v>
      </c>
      <c r="D5152">
        <v>2022</v>
      </c>
      <c r="F5152" t="s">
        <v>10783</v>
      </c>
      <c r="G5152" t="s">
        <v>10784</v>
      </c>
      <c r="H5152" t="s">
        <v>2754</v>
      </c>
      <c r="I5152" t="s">
        <v>10785</v>
      </c>
      <c r="J5152" t="s">
        <v>58</v>
      </c>
      <c r="K5152" t="s">
        <v>59</v>
      </c>
      <c r="L5152" s="5">
        <v>0</v>
      </c>
      <c r="M5152" s="5">
        <v>0</v>
      </c>
      <c r="N5152" s="5">
        <f t="shared" si="880"/>
        <v>0</v>
      </c>
      <c r="O5152" s="5">
        <v>0</v>
      </c>
      <c r="P5152" s="5">
        <v>0</v>
      </c>
      <c r="Q5152" s="5">
        <f t="shared" si="881"/>
        <v>0</v>
      </c>
      <c r="R5152" s="5">
        <v>0</v>
      </c>
      <c r="S5152" s="5">
        <v>0</v>
      </c>
      <c r="T5152" s="5">
        <f t="shared" si="882"/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f t="shared" si="885"/>
        <v>0</v>
      </c>
      <c r="Z5152" s="5">
        <v>0</v>
      </c>
      <c r="AA5152" s="5">
        <v>0</v>
      </c>
      <c r="AB5152" s="5">
        <f t="shared" si="886"/>
        <v>0</v>
      </c>
      <c r="AC5152" s="5">
        <v>0</v>
      </c>
      <c r="AD5152" s="5">
        <v>0</v>
      </c>
      <c r="AE5152" s="5">
        <f t="shared" si="887"/>
        <v>0</v>
      </c>
      <c r="AF5152" s="5">
        <v>0</v>
      </c>
      <c r="AG5152" s="6"/>
      <c r="AH5152" s="5">
        <v>0</v>
      </c>
      <c r="AI5152" s="5">
        <v>0</v>
      </c>
      <c r="AJ5152" s="5">
        <v>0</v>
      </c>
      <c r="AK5152" s="5">
        <f t="shared" si="888"/>
        <v>0</v>
      </c>
      <c r="AL5152" s="5">
        <v>0</v>
      </c>
      <c r="AM5152" s="5">
        <v>1</v>
      </c>
      <c r="AN5152" s="5">
        <f t="shared" si="889"/>
        <v>1</v>
      </c>
      <c r="AO5152" s="5">
        <v>0</v>
      </c>
      <c r="AP5152" s="5">
        <v>0</v>
      </c>
      <c r="AQ5152" s="5">
        <f t="shared" si="890"/>
        <v>0</v>
      </c>
      <c r="AR5152" s="5">
        <v>0</v>
      </c>
      <c r="AS5152" s="6">
        <v>44726</v>
      </c>
      <c r="AT5152" s="5">
        <v>1</v>
      </c>
      <c r="AU5152" s="5">
        <v>0</v>
      </c>
      <c r="AV5152" t="str">
        <f t="shared" si="883"/>
        <v>N</v>
      </c>
      <c r="AW5152" t="s">
        <v>60</v>
      </c>
      <c r="AX5152" t="s">
        <v>445</v>
      </c>
      <c r="AY5152" t="s">
        <v>2637</v>
      </c>
      <c r="AZ5152" t="s">
        <v>2637</v>
      </c>
      <c r="BA5152" t="str">
        <f t="shared" si="884"/>
        <v>N</v>
      </c>
    </row>
    <row r="5153" spans="1:53">
      <c r="A5153" t="s">
        <v>436</v>
      </c>
      <c r="B5153" t="s">
        <v>54</v>
      </c>
      <c r="C5153" t="s">
        <v>89</v>
      </c>
      <c r="D5153">
        <v>2022</v>
      </c>
      <c r="F5153" t="s">
        <v>10641</v>
      </c>
      <c r="G5153" t="s">
        <v>10642</v>
      </c>
      <c r="H5153" t="s">
        <v>10643</v>
      </c>
      <c r="I5153" t="s">
        <v>10644</v>
      </c>
      <c r="J5153" t="s">
        <v>58</v>
      </c>
      <c r="K5153" t="s">
        <v>59</v>
      </c>
      <c r="L5153" s="5">
        <v>0</v>
      </c>
      <c r="M5153" s="5">
        <v>0</v>
      </c>
      <c r="N5153" s="5">
        <f t="shared" si="880"/>
        <v>0</v>
      </c>
      <c r="O5153" s="5">
        <v>0</v>
      </c>
      <c r="P5153" s="5">
        <v>0</v>
      </c>
      <c r="Q5153" s="5">
        <f t="shared" si="881"/>
        <v>0</v>
      </c>
      <c r="R5153" s="5">
        <v>0</v>
      </c>
      <c r="S5153" s="5">
        <v>0</v>
      </c>
      <c r="T5153" s="5">
        <f t="shared" si="882"/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f t="shared" si="885"/>
        <v>0</v>
      </c>
      <c r="Z5153" s="5">
        <v>0</v>
      </c>
      <c r="AA5153" s="5">
        <v>0</v>
      </c>
      <c r="AB5153" s="5">
        <f t="shared" si="886"/>
        <v>0</v>
      </c>
      <c r="AC5153" s="5">
        <v>0</v>
      </c>
      <c r="AD5153" s="5">
        <v>0</v>
      </c>
      <c r="AE5153" s="5">
        <f t="shared" si="887"/>
        <v>0</v>
      </c>
      <c r="AF5153" s="5">
        <v>0</v>
      </c>
      <c r="AG5153" s="6"/>
      <c r="AH5153" s="5">
        <v>0</v>
      </c>
      <c r="AI5153" s="5">
        <v>0</v>
      </c>
      <c r="AJ5153" s="5">
        <v>0</v>
      </c>
      <c r="AK5153" s="5">
        <f t="shared" si="888"/>
        <v>0</v>
      </c>
      <c r="AL5153" s="5">
        <v>0</v>
      </c>
      <c r="AM5153" s="5">
        <v>1</v>
      </c>
      <c r="AN5153" s="5">
        <f t="shared" si="889"/>
        <v>1</v>
      </c>
      <c r="AO5153" s="5">
        <v>0</v>
      </c>
      <c r="AP5153" s="5">
        <v>0</v>
      </c>
      <c r="AQ5153" s="5">
        <f t="shared" si="890"/>
        <v>0</v>
      </c>
      <c r="AR5153" s="5">
        <v>0</v>
      </c>
      <c r="AS5153" s="6">
        <v>44704</v>
      </c>
      <c r="AT5153" s="5">
        <v>1</v>
      </c>
      <c r="AU5153" s="5">
        <v>0</v>
      </c>
      <c r="AV5153" t="str">
        <f t="shared" si="883"/>
        <v>N</v>
      </c>
      <c r="AW5153" t="s">
        <v>60</v>
      </c>
      <c r="AX5153" t="s">
        <v>445</v>
      </c>
      <c r="AY5153" t="s">
        <v>2637</v>
      </c>
      <c r="AZ5153" t="s">
        <v>2637</v>
      </c>
      <c r="BA5153" t="str">
        <f t="shared" si="884"/>
        <v>N</v>
      </c>
    </row>
    <row r="5154" spans="1:53">
      <c r="A5154" t="s">
        <v>436</v>
      </c>
      <c r="B5154" t="s">
        <v>54</v>
      </c>
      <c r="C5154" t="s">
        <v>89</v>
      </c>
      <c r="D5154">
        <v>2022</v>
      </c>
      <c r="F5154" t="s">
        <v>10623</v>
      </c>
      <c r="G5154" t="s">
        <v>10624</v>
      </c>
      <c r="H5154" t="s">
        <v>10625</v>
      </c>
      <c r="I5154" t="s">
        <v>10626</v>
      </c>
      <c r="J5154" t="s">
        <v>58</v>
      </c>
      <c r="K5154" t="s">
        <v>59</v>
      </c>
      <c r="L5154" s="5">
        <v>0</v>
      </c>
      <c r="M5154" s="5">
        <v>0</v>
      </c>
      <c r="N5154" s="5">
        <f t="shared" si="880"/>
        <v>0</v>
      </c>
      <c r="O5154" s="5">
        <v>0</v>
      </c>
      <c r="P5154" s="5">
        <v>0</v>
      </c>
      <c r="Q5154" s="5">
        <f t="shared" si="881"/>
        <v>0</v>
      </c>
      <c r="R5154" s="5">
        <v>0</v>
      </c>
      <c r="S5154" s="5">
        <v>0</v>
      </c>
      <c r="T5154" s="5">
        <f t="shared" si="882"/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f t="shared" si="885"/>
        <v>0</v>
      </c>
      <c r="Z5154" s="5">
        <v>0</v>
      </c>
      <c r="AA5154" s="5">
        <v>0</v>
      </c>
      <c r="AB5154" s="5">
        <f t="shared" si="886"/>
        <v>0</v>
      </c>
      <c r="AC5154" s="5">
        <v>0</v>
      </c>
      <c r="AD5154" s="5">
        <v>0</v>
      </c>
      <c r="AE5154" s="5">
        <f t="shared" si="887"/>
        <v>0</v>
      </c>
      <c r="AF5154" s="5">
        <v>0</v>
      </c>
      <c r="AG5154" s="6"/>
      <c r="AH5154" s="5">
        <v>0</v>
      </c>
      <c r="AI5154" s="5">
        <v>0</v>
      </c>
      <c r="AJ5154" s="5">
        <v>0</v>
      </c>
      <c r="AK5154" s="5">
        <f t="shared" si="888"/>
        <v>0</v>
      </c>
      <c r="AL5154" s="5">
        <v>0</v>
      </c>
      <c r="AM5154" s="5">
        <v>1</v>
      </c>
      <c r="AN5154" s="5">
        <f t="shared" si="889"/>
        <v>1</v>
      </c>
      <c r="AO5154" s="5">
        <v>0</v>
      </c>
      <c r="AP5154" s="5">
        <v>0</v>
      </c>
      <c r="AQ5154" s="5">
        <f t="shared" si="890"/>
        <v>0</v>
      </c>
      <c r="AR5154" s="5">
        <v>0</v>
      </c>
      <c r="AS5154" s="6">
        <v>44670</v>
      </c>
      <c r="AT5154" s="5">
        <v>1</v>
      </c>
      <c r="AU5154" s="5">
        <v>0</v>
      </c>
      <c r="AV5154" t="str">
        <f t="shared" si="883"/>
        <v>N</v>
      </c>
      <c r="AW5154" t="s">
        <v>60</v>
      </c>
      <c r="AX5154" t="s">
        <v>445</v>
      </c>
      <c r="AY5154" t="s">
        <v>2637</v>
      </c>
      <c r="AZ5154" t="s">
        <v>2637</v>
      </c>
      <c r="BA5154" t="str">
        <f t="shared" si="884"/>
        <v>N</v>
      </c>
    </row>
    <row r="5155" spans="1:53">
      <c r="A5155" t="s">
        <v>436</v>
      </c>
      <c r="B5155" t="s">
        <v>54</v>
      </c>
      <c r="C5155" t="s">
        <v>89</v>
      </c>
      <c r="D5155">
        <v>2022</v>
      </c>
      <c r="F5155" t="s">
        <v>10655</v>
      </c>
      <c r="G5155" t="s">
        <v>10656</v>
      </c>
      <c r="H5155" t="s">
        <v>5071</v>
      </c>
      <c r="I5155" t="s">
        <v>10657</v>
      </c>
      <c r="J5155" t="s">
        <v>58</v>
      </c>
      <c r="K5155" t="s">
        <v>59</v>
      </c>
      <c r="L5155" s="5">
        <v>0</v>
      </c>
      <c r="M5155" s="5">
        <v>0</v>
      </c>
      <c r="N5155" s="5">
        <f t="shared" si="880"/>
        <v>0</v>
      </c>
      <c r="O5155" s="5">
        <v>0</v>
      </c>
      <c r="P5155" s="5">
        <v>0</v>
      </c>
      <c r="Q5155" s="5">
        <f t="shared" si="881"/>
        <v>0</v>
      </c>
      <c r="R5155" s="5">
        <v>0</v>
      </c>
      <c r="S5155" s="5">
        <v>0</v>
      </c>
      <c r="T5155" s="5">
        <f t="shared" si="882"/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f t="shared" si="885"/>
        <v>0</v>
      </c>
      <c r="Z5155" s="5">
        <v>0</v>
      </c>
      <c r="AA5155" s="5">
        <v>0</v>
      </c>
      <c r="AB5155" s="5">
        <f t="shared" si="886"/>
        <v>0</v>
      </c>
      <c r="AC5155" s="5">
        <v>0</v>
      </c>
      <c r="AD5155" s="5">
        <v>0</v>
      </c>
      <c r="AE5155" s="5">
        <f t="shared" si="887"/>
        <v>0</v>
      </c>
      <c r="AF5155" s="5">
        <v>0</v>
      </c>
      <c r="AG5155" s="6"/>
      <c r="AH5155" s="5">
        <v>0</v>
      </c>
      <c r="AI5155" s="5">
        <v>0</v>
      </c>
      <c r="AJ5155" s="5">
        <v>0</v>
      </c>
      <c r="AK5155" s="5">
        <f t="shared" si="888"/>
        <v>0</v>
      </c>
      <c r="AL5155" s="5">
        <v>0</v>
      </c>
      <c r="AM5155" s="5">
        <v>1</v>
      </c>
      <c r="AN5155" s="5">
        <f t="shared" si="889"/>
        <v>1</v>
      </c>
      <c r="AO5155" s="5">
        <v>0</v>
      </c>
      <c r="AP5155" s="5">
        <v>0</v>
      </c>
      <c r="AQ5155" s="5">
        <f t="shared" si="890"/>
        <v>0</v>
      </c>
      <c r="AR5155" s="5">
        <v>0</v>
      </c>
      <c r="AS5155" s="6">
        <v>44630</v>
      </c>
      <c r="AT5155" s="5">
        <v>1</v>
      </c>
      <c r="AU5155" s="5">
        <v>0</v>
      </c>
      <c r="AV5155" t="str">
        <f t="shared" si="883"/>
        <v>N</v>
      </c>
      <c r="AW5155" t="s">
        <v>60</v>
      </c>
      <c r="AX5155" t="s">
        <v>445</v>
      </c>
      <c r="AY5155" t="s">
        <v>2637</v>
      </c>
      <c r="AZ5155" t="s">
        <v>2637</v>
      </c>
      <c r="BA5155" t="str">
        <f t="shared" si="884"/>
        <v>N</v>
      </c>
    </row>
    <row r="5156" spans="1:53">
      <c r="A5156" t="s">
        <v>436</v>
      </c>
      <c r="B5156" t="s">
        <v>54</v>
      </c>
      <c r="C5156" t="s">
        <v>89</v>
      </c>
      <c r="D5156">
        <v>2022</v>
      </c>
      <c r="F5156" t="s">
        <v>10593</v>
      </c>
      <c r="G5156" t="s">
        <v>10594</v>
      </c>
      <c r="H5156" t="s">
        <v>10595</v>
      </c>
      <c r="I5156" t="s">
        <v>10596</v>
      </c>
      <c r="J5156" t="s">
        <v>58</v>
      </c>
      <c r="K5156" t="s">
        <v>59</v>
      </c>
      <c r="L5156" s="5">
        <v>0</v>
      </c>
      <c r="M5156" s="5">
        <v>0</v>
      </c>
      <c r="N5156" s="5">
        <f t="shared" si="880"/>
        <v>0</v>
      </c>
      <c r="O5156" s="5">
        <v>0</v>
      </c>
      <c r="P5156" s="5">
        <v>0</v>
      </c>
      <c r="Q5156" s="5">
        <f t="shared" si="881"/>
        <v>0</v>
      </c>
      <c r="R5156" s="5">
        <v>0</v>
      </c>
      <c r="S5156" s="5">
        <v>0</v>
      </c>
      <c r="T5156" s="5">
        <f t="shared" si="882"/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f t="shared" si="885"/>
        <v>0</v>
      </c>
      <c r="Z5156" s="5">
        <v>0</v>
      </c>
      <c r="AA5156" s="5">
        <v>0</v>
      </c>
      <c r="AB5156" s="5">
        <f t="shared" si="886"/>
        <v>0</v>
      </c>
      <c r="AC5156" s="5">
        <v>0</v>
      </c>
      <c r="AD5156" s="5">
        <v>0</v>
      </c>
      <c r="AE5156" s="5">
        <f t="shared" si="887"/>
        <v>0</v>
      </c>
      <c r="AF5156" s="5">
        <v>0</v>
      </c>
      <c r="AG5156" s="6"/>
      <c r="AH5156" s="5">
        <v>0</v>
      </c>
      <c r="AI5156" s="5">
        <v>0</v>
      </c>
      <c r="AJ5156" s="5">
        <v>0</v>
      </c>
      <c r="AK5156" s="5">
        <f t="shared" si="888"/>
        <v>0</v>
      </c>
      <c r="AL5156" s="5">
        <v>0</v>
      </c>
      <c r="AM5156" s="5">
        <v>1</v>
      </c>
      <c r="AN5156" s="5">
        <f t="shared" si="889"/>
        <v>1</v>
      </c>
      <c r="AO5156" s="5">
        <v>0</v>
      </c>
      <c r="AP5156" s="5">
        <v>0</v>
      </c>
      <c r="AQ5156" s="5">
        <f t="shared" si="890"/>
        <v>0</v>
      </c>
      <c r="AR5156" s="5">
        <v>0</v>
      </c>
      <c r="AS5156" s="6">
        <v>44600</v>
      </c>
      <c r="AT5156" s="5">
        <v>1</v>
      </c>
      <c r="AU5156" s="5">
        <v>0</v>
      </c>
      <c r="AV5156" t="str">
        <f t="shared" si="883"/>
        <v>N</v>
      </c>
      <c r="AW5156" t="s">
        <v>60</v>
      </c>
      <c r="AX5156" t="s">
        <v>445</v>
      </c>
      <c r="AY5156" t="s">
        <v>2637</v>
      </c>
      <c r="AZ5156" t="s">
        <v>2637</v>
      </c>
      <c r="BA5156" t="str">
        <f t="shared" si="884"/>
        <v>N</v>
      </c>
    </row>
    <row r="5157" spans="1:53">
      <c r="A5157" t="s">
        <v>436</v>
      </c>
      <c r="B5157" t="s">
        <v>54</v>
      </c>
      <c r="C5157" t="s">
        <v>89</v>
      </c>
      <c r="D5157">
        <v>2022</v>
      </c>
      <c r="F5157" t="s">
        <v>10822</v>
      </c>
      <c r="G5157" t="s">
        <v>10823</v>
      </c>
      <c r="H5157" t="s">
        <v>11678</v>
      </c>
      <c r="I5157" t="s">
        <v>10824</v>
      </c>
      <c r="J5157" t="s">
        <v>58</v>
      </c>
      <c r="K5157" t="s">
        <v>59</v>
      </c>
      <c r="L5157" s="5">
        <v>0</v>
      </c>
      <c r="M5157" s="5">
        <v>0</v>
      </c>
      <c r="N5157" s="5">
        <f t="shared" si="880"/>
        <v>0</v>
      </c>
      <c r="O5157" s="5">
        <v>0</v>
      </c>
      <c r="P5157" s="5">
        <v>0</v>
      </c>
      <c r="Q5157" s="5">
        <f t="shared" si="881"/>
        <v>0</v>
      </c>
      <c r="R5157" s="5">
        <v>0</v>
      </c>
      <c r="S5157" s="5">
        <v>0</v>
      </c>
      <c r="T5157" s="5">
        <f t="shared" si="882"/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f t="shared" si="885"/>
        <v>0</v>
      </c>
      <c r="Z5157" s="5">
        <v>0</v>
      </c>
      <c r="AA5157" s="5">
        <v>0</v>
      </c>
      <c r="AB5157" s="5">
        <f t="shared" si="886"/>
        <v>0</v>
      </c>
      <c r="AC5157" s="5">
        <v>0</v>
      </c>
      <c r="AD5157" s="5">
        <v>0</v>
      </c>
      <c r="AE5157" s="5">
        <f t="shared" si="887"/>
        <v>0</v>
      </c>
      <c r="AF5157" s="5">
        <v>0</v>
      </c>
      <c r="AG5157" s="6"/>
      <c r="AH5157" s="5">
        <v>0</v>
      </c>
      <c r="AI5157" s="5">
        <v>0</v>
      </c>
      <c r="AJ5157" s="5">
        <v>0</v>
      </c>
      <c r="AK5157" s="5">
        <f t="shared" si="888"/>
        <v>0</v>
      </c>
      <c r="AL5157" s="5">
        <v>0</v>
      </c>
      <c r="AM5157" s="5">
        <v>1</v>
      </c>
      <c r="AN5157" s="5">
        <f t="shared" si="889"/>
        <v>1</v>
      </c>
      <c r="AO5157" s="5">
        <v>0</v>
      </c>
      <c r="AP5157" s="5">
        <v>0</v>
      </c>
      <c r="AQ5157" s="5">
        <f t="shared" si="890"/>
        <v>0</v>
      </c>
      <c r="AR5157" s="5">
        <v>0</v>
      </c>
      <c r="AS5157" s="6">
        <v>44782</v>
      </c>
      <c r="AT5157" s="5">
        <v>1</v>
      </c>
      <c r="AU5157" s="5">
        <v>0</v>
      </c>
      <c r="AV5157" t="str">
        <f t="shared" si="883"/>
        <v>N</v>
      </c>
      <c r="AW5157" t="s">
        <v>60</v>
      </c>
      <c r="AX5157" t="s">
        <v>445</v>
      </c>
      <c r="AY5157" t="s">
        <v>2637</v>
      </c>
      <c r="AZ5157" t="s">
        <v>2637</v>
      </c>
      <c r="BA5157" t="str">
        <f t="shared" si="884"/>
        <v>N</v>
      </c>
    </row>
    <row r="5158" spans="1:53">
      <c r="A5158" t="s">
        <v>436</v>
      </c>
      <c r="B5158" t="s">
        <v>54</v>
      </c>
      <c r="C5158" t="s">
        <v>89</v>
      </c>
      <c r="D5158">
        <v>2022</v>
      </c>
      <c r="F5158" t="s">
        <v>5006</v>
      </c>
      <c r="G5158" t="s">
        <v>5007</v>
      </c>
      <c r="H5158" t="s">
        <v>10761</v>
      </c>
      <c r="I5158" t="s">
        <v>10762</v>
      </c>
      <c r="J5158" t="s">
        <v>58</v>
      </c>
      <c r="K5158" t="s">
        <v>59</v>
      </c>
      <c r="L5158" s="5">
        <v>0</v>
      </c>
      <c r="M5158" s="5">
        <v>0</v>
      </c>
      <c r="N5158" s="5">
        <f t="shared" si="880"/>
        <v>0</v>
      </c>
      <c r="O5158" s="5">
        <v>0</v>
      </c>
      <c r="P5158" s="5">
        <v>0</v>
      </c>
      <c r="Q5158" s="5">
        <f t="shared" si="881"/>
        <v>0</v>
      </c>
      <c r="R5158" s="5">
        <v>0</v>
      </c>
      <c r="S5158" s="5">
        <v>0</v>
      </c>
      <c r="T5158" s="5">
        <f t="shared" si="882"/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f t="shared" si="885"/>
        <v>0</v>
      </c>
      <c r="Z5158" s="5">
        <v>0</v>
      </c>
      <c r="AA5158" s="5">
        <v>0</v>
      </c>
      <c r="AB5158" s="5">
        <f t="shared" si="886"/>
        <v>0</v>
      </c>
      <c r="AC5158" s="5">
        <v>0</v>
      </c>
      <c r="AD5158" s="5">
        <v>0</v>
      </c>
      <c r="AE5158" s="5">
        <f t="shared" si="887"/>
        <v>0</v>
      </c>
      <c r="AF5158" s="5">
        <v>0</v>
      </c>
      <c r="AG5158" s="6"/>
      <c r="AH5158" s="5">
        <v>0</v>
      </c>
      <c r="AI5158" s="5">
        <v>0</v>
      </c>
      <c r="AJ5158" s="5">
        <v>0</v>
      </c>
      <c r="AK5158" s="5">
        <f t="shared" si="888"/>
        <v>0</v>
      </c>
      <c r="AL5158" s="5">
        <v>0</v>
      </c>
      <c r="AM5158" s="5">
        <v>1</v>
      </c>
      <c r="AN5158" s="5">
        <f t="shared" si="889"/>
        <v>1</v>
      </c>
      <c r="AO5158" s="5">
        <v>0</v>
      </c>
      <c r="AP5158" s="5">
        <v>0</v>
      </c>
      <c r="AQ5158" s="5">
        <f t="shared" si="890"/>
        <v>0</v>
      </c>
      <c r="AR5158" s="5">
        <v>0</v>
      </c>
      <c r="AS5158" s="6">
        <v>44700</v>
      </c>
      <c r="AT5158" s="5">
        <v>1</v>
      </c>
      <c r="AU5158" s="5">
        <v>0</v>
      </c>
      <c r="AV5158" t="str">
        <f t="shared" si="883"/>
        <v>N</v>
      </c>
      <c r="AW5158" t="s">
        <v>60</v>
      </c>
      <c r="AX5158" t="s">
        <v>445</v>
      </c>
      <c r="AY5158" t="s">
        <v>2637</v>
      </c>
      <c r="AZ5158" t="s">
        <v>2637</v>
      </c>
      <c r="BA5158" t="str">
        <f t="shared" si="884"/>
        <v>N</v>
      </c>
    </row>
    <row r="5159" spans="1:53">
      <c r="A5159" t="s">
        <v>436</v>
      </c>
      <c r="B5159" t="s">
        <v>54</v>
      </c>
      <c r="C5159" t="s">
        <v>89</v>
      </c>
      <c r="D5159">
        <v>2022</v>
      </c>
      <c r="F5159" t="s">
        <v>10809</v>
      </c>
      <c r="G5159" t="s">
        <v>10810</v>
      </c>
      <c r="H5159" t="s">
        <v>10811</v>
      </c>
      <c r="I5159" t="s">
        <v>10812</v>
      </c>
      <c r="J5159" t="s">
        <v>58</v>
      </c>
      <c r="K5159" t="s">
        <v>59</v>
      </c>
      <c r="L5159" s="5">
        <v>0</v>
      </c>
      <c r="M5159" s="5">
        <v>0</v>
      </c>
      <c r="N5159" s="5">
        <f t="shared" si="880"/>
        <v>0</v>
      </c>
      <c r="O5159" s="5">
        <v>0</v>
      </c>
      <c r="P5159" s="5">
        <v>0</v>
      </c>
      <c r="Q5159" s="5">
        <f t="shared" si="881"/>
        <v>0</v>
      </c>
      <c r="R5159" s="5">
        <v>0</v>
      </c>
      <c r="S5159" s="5">
        <v>0</v>
      </c>
      <c r="T5159" s="5">
        <f t="shared" si="882"/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f t="shared" si="885"/>
        <v>0</v>
      </c>
      <c r="Z5159" s="5">
        <v>0</v>
      </c>
      <c r="AA5159" s="5">
        <v>0</v>
      </c>
      <c r="AB5159" s="5">
        <f t="shared" si="886"/>
        <v>0</v>
      </c>
      <c r="AC5159" s="5">
        <v>0</v>
      </c>
      <c r="AD5159" s="5">
        <v>0</v>
      </c>
      <c r="AE5159" s="5">
        <f t="shared" si="887"/>
        <v>0</v>
      </c>
      <c r="AF5159" s="5">
        <v>0</v>
      </c>
      <c r="AG5159" s="6"/>
      <c r="AH5159" s="5">
        <v>0</v>
      </c>
      <c r="AI5159" s="5">
        <v>0</v>
      </c>
      <c r="AJ5159" s="5">
        <v>0</v>
      </c>
      <c r="AK5159" s="5">
        <f t="shared" si="888"/>
        <v>0</v>
      </c>
      <c r="AL5159" s="5">
        <v>0</v>
      </c>
      <c r="AM5159" s="5">
        <v>1</v>
      </c>
      <c r="AN5159" s="5">
        <f t="shared" si="889"/>
        <v>1</v>
      </c>
      <c r="AO5159" s="5">
        <v>0</v>
      </c>
      <c r="AP5159" s="5">
        <v>0</v>
      </c>
      <c r="AQ5159" s="5">
        <f t="shared" si="890"/>
        <v>0</v>
      </c>
      <c r="AR5159" s="5">
        <v>0</v>
      </c>
      <c r="AS5159" s="6">
        <v>44615</v>
      </c>
      <c r="AT5159" s="5">
        <v>1</v>
      </c>
      <c r="AU5159" s="5">
        <v>0</v>
      </c>
      <c r="AV5159" t="str">
        <f t="shared" si="883"/>
        <v>N</v>
      </c>
      <c r="AW5159" t="s">
        <v>60</v>
      </c>
      <c r="AX5159" t="s">
        <v>445</v>
      </c>
      <c r="AY5159" t="s">
        <v>2637</v>
      </c>
      <c r="AZ5159" t="s">
        <v>2637</v>
      </c>
      <c r="BA5159" t="str">
        <f t="shared" si="884"/>
        <v>N</v>
      </c>
    </row>
    <row r="5160" spans="1:53">
      <c r="A5160" t="s">
        <v>436</v>
      </c>
      <c r="B5160" t="s">
        <v>54</v>
      </c>
      <c r="C5160" t="s">
        <v>89</v>
      </c>
      <c r="D5160">
        <v>2022</v>
      </c>
      <c r="F5160" t="s">
        <v>10425</v>
      </c>
      <c r="G5160" t="s">
        <v>10426</v>
      </c>
      <c r="H5160" t="s">
        <v>2754</v>
      </c>
      <c r="I5160" t="s">
        <v>10427</v>
      </c>
      <c r="J5160" t="s">
        <v>58</v>
      </c>
      <c r="K5160" t="s">
        <v>59</v>
      </c>
      <c r="L5160" s="5">
        <v>0</v>
      </c>
      <c r="M5160" s="5">
        <v>0</v>
      </c>
      <c r="N5160" s="5">
        <f t="shared" si="880"/>
        <v>0</v>
      </c>
      <c r="O5160" s="5">
        <v>0</v>
      </c>
      <c r="P5160" s="5">
        <v>0</v>
      </c>
      <c r="Q5160" s="5">
        <f t="shared" si="881"/>
        <v>0</v>
      </c>
      <c r="R5160" s="5">
        <v>0</v>
      </c>
      <c r="S5160" s="5">
        <v>0</v>
      </c>
      <c r="T5160" s="5">
        <f t="shared" si="882"/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f t="shared" si="885"/>
        <v>0</v>
      </c>
      <c r="Z5160" s="5">
        <v>0</v>
      </c>
      <c r="AA5160" s="5">
        <v>0</v>
      </c>
      <c r="AB5160" s="5">
        <f t="shared" si="886"/>
        <v>0</v>
      </c>
      <c r="AC5160" s="5">
        <v>0</v>
      </c>
      <c r="AD5160" s="5">
        <v>0</v>
      </c>
      <c r="AE5160" s="5">
        <f t="shared" si="887"/>
        <v>0</v>
      </c>
      <c r="AF5160" s="5">
        <v>0</v>
      </c>
      <c r="AG5160" s="6"/>
      <c r="AH5160" s="5">
        <v>0</v>
      </c>
      <c r="AI5160" s="5">
        <v>0</v>
      </c>
      <c r="AJ5160" s="5">
        <v>0</v>
      </c>
      <c r="AK5160" s="5">
        <f t="shared" si="888"/>
        <v>0</v>
      </c>
      <c r="AL5160" s="5">
        <v>0</v>
      </c>
      <c r="AM5160" s="5">
        <v>1</v>
      </c>
      <c r="AN5160" s="5">
        <f t="shared" si="889"/>
        <v>1</v>
      </c>
      <c r="AO5160" s="5">
        <v>0</v>
      </c>
      <c r="AP5160" s="5">
        <v>0</v>
      </c>
      <c r="AQ5160" s="5">
        <f t="shared" si="890"/>
        <v>0</v>
      </c>
      <c r="AR5160" s="5">
        <v>0</v>
      </c>
      <c r="AS5160" s="6">
        <v>44699</v>
      </c>
      <c r="AT5160" s="5">
        <v>1</v>
      </c>
      <c r="AU5160" s="5">
        <v>0</v>
      </c>
      <c r="AV5160" t="str">
        <f t="shared" si="883"/>
        <v>N</v>
      </c>
      <c r="AW5160" t="s">
        <v>60</v>
      </c>
      <c r="AX5160" t="s">
        <v>445</v>
      </c>
      <c r="AY5160" t="s">
        <v>2637</v>
      </c>
      <c r="AZ5160" t="s">
        <v>2637</v>
      </c>
      <c r="BA5160" t="str">
        <f t="shared" si="884"/>
        <v>N</v>
      </c>
    </row>
    <row r="5161" spans="1:53">
      <c r="A5161" t="s">
        <v>436</v>
      </c>
      <c r="B5161" t="s">
        <v>54</v>
      </c>
      <c r="C5161" t="s">
        <v>89</v>
      </c>
      <c r="D5161">
        <v>2022</v>
      </c>
      <c r="F5161" t="s">
        <v>10428</v>
      </c>
      <c r="G5161" t="s">
        <v>10429</v>
      </c>
      <c r="H5161" t="s">
        <v>2754</v>
      </c>
      <c r="I5161" t="s">
        <v>10430</v>
      </c>
      <c r="J5161" t="s">
        <v>58</v>
      </c>
      <c r="K5161" t="s">
        <v>59</v>
      </c>
      <c r="L5161" s="5">
        <v>0</v>
      </c>
      <c r="M5161" s="5">
        <v>0</v>
      </c>
      <c r="N5161" s="5">
        <f t="shared" si="880"/>
        <v>0</v>
      </c>
      <c r="O5161" s="5">
        <v>0</v>
      </c>
      <c r="P5161" s="5">
        <v>0</v>
      </c>
      <c r="Q5161" s="5">
        <f t="shared" si="881"/>
        <v>0</v>
      </c>
      <c r="R5161" s="5">
        <v>0</v>
      </c>
      <c r="S5161" s="5">
        <v>0</v>
      </c>
      <c r="T5161" s="5">
        <f t="shared" si="882"/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f t="shared" si="885"/>
        <v>0</v>
      </c>
      <c r="Z5161" s="5">
        <v>0</v>
      </c>
      <c r="AA5161" s="5">
        <v>0</v>
      </c>
      <c r="AB5161" s="5">
        <f t="shared" si="886"/>
        <v>0</v>
      </c>
      <c r="AC5161" s="5">
        <v>0</v>
      </c>
      <c r="AD5161" s="5">
        <v>0</v>
      </c>
      <c r="AE5161" s="5">
        <f t="shared" si="887"/>
        <v>0</v>
      </c>
      <c r="AF5161" s="5">
        <v>0</v>
      </c>
      <c r="AG5161" s="6"/>
      <c r="AH5161" s="5">
        <v>0</v>
      </c>
      <c r="AI5161" s="5">
        <v>0</v>
      </c>
      <c r="AJ5161" s="5">
        <v>0</v>
      </c>
      <c r="AK5161" s="5">
        <f t="shared" si="888"/>
        <v>0</v>
      </c>
      <c r="AL5161" s="5">
        <v>0</v>
      </c>
      <c r="AM5161" s="5">
        <v>1</v>
      </c>
      <c r="AN5161" s="5">
        <f t="shared" si="889"/>
        <v>1</v>
      </c>
      <c r="AO5161" s="5">
        <v>0</v>
      </c>
      <c r="AP5161" s="5">
        <v>0</v>
      </c>
      <c r="AQ5161" s="5">
        <f t="shared" si="890"/>
        <v>0</v>
      </c>
      <c r="AR5161" s="5">
        <v>0</v>
      </c>
      <c r="AS5161" s="6">
        <v>44663</v>
      </c>
      <c r="AT5161" s="5">
        <v>1</v>
      </c>
      <c r="AU5161" s="5">
        <v>0</v>
      </c>
      <c r="AV5161" t="str">
        <f t="shared" si="883"/>
        <v>N</v>
      </c>
      <c r="AW5161" t="s">
        <v>60</v>
      </c>
      <c r="AX5161" t="s">
        <v>445</v>
      </c>
      <c r="AY5161" t="s">
        <v>2637</v>
      </c>
      <c r="AZ5161" t="s">
        <v>2637</v>
      </c>
      <c r="BA5161" t="str">
        <f t="shared" si="884"/>
        <v>N</v>
      </c>
    </row>
    <row r="5162" spans="1:53">
      <c r="A5162" t="s">
        <v>436</v>
      </c>
      <c r="B5162" t="s">
        <v>54</v>
      </c>
      <c r="C5162" t="s">
        <v>89</v>
      </c>
      <c r="D5162">
        <v>2022</v>
      </c>
      <c r="F5162" t="s">
        <v>10354</v>
      </c>
      <c r="G5162" t="s">
        <v>10355</v>
      </c>
      <c r="H5162" t="s">
        <v>6275</v>
      </c>
      <c r="I5162" t="s">
        <v>10356</v>
      </c>
      <c r="J5162" t="s">
        <v>58</v>
      </c>
      <c r="K5162" t="s">
        <v>59</v>
      </c>
      <c r="L5162" s="5">
        <v>0</v>
      </c>
      <c r="M5162" s="5">
        <v>0</v>
      </c>
      <c r="N5162" s="5">
        <f t="shared" si="880"/>
        <v>0</v>
      </c>
      <c r="O5162" s="5">
        <v>0</v>
      </c>
      <c r="P5162" s="5">
        <v>0</v>
      </c>
      <c r="Q5162" s="5">
        <f t="shared" si="881"/>
        <v>0</v>
      </c>
      <c r="R5162" s="5">
        <v>0</v>
      </c>
      <c r="S5162" s="5">
        <v>0</v>
      </c>
      <c r="T5162" s="5">
        <f t="shared" si="882"/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f t="shared" si="885"/>
        <v>0</v>
      </c>
      <c r="Z5162" s="5">
        <v>0</v>
      </c>
      <c r="AA5162" s="5">
        <v>0</v>
      </c>
      <c r="AB5162" s="5">
        <f t="shared" si="886"/>
        <v>0</v>
      </c>
      <c r="AC5162" s="5">
        <v>0</v>
      </c>
      <c r="AD5162" s="5">
        <v>0</v>
      </c>
      <c r="AE5162" s="5">
        <f t="shared" si="887"/>
        <v>0</v>
      </c>
      <c r="AF5162" s="5">
        <v>0</v>
      </c>
      <c r="AG5162" s="6"/>
      <c r="AH5162" s="5">
        <v>0</v>
      </c>
      <c r="AI5162" s="5">
        <v>0</v>
      </c>
      <c r="AJ5162" s="5">
        <v>0</v>
      </c>
      <c r="AK5162" s="5">
        <f t="shared" si="888"/>
        <v>0</v>
      </c>
      <c r="AL5162" s="5">
        <v>0</v>
      </c>
      <c r="AM5162" s="5">
        <v>1</v>
      </c>
      <c r="AN5162" s="5">
        <f t="shared" si="889"/>
        <v>1</v>
      </c>
      <c r="AO5162" s="5">
        <v>0</v>
      </c>
      <c r="AP5162" s="5">
        <v>0</v>
      </c>
      <c r="AQ5162" s="5">
        <f t="shared" si="890"/>
        <v>0</v>
      </c>
      <c r="AR5162" s="5">
        <v>0</v>
      </c>
      <c r="AS5162" s="6">
        <v>44620</v>
      </c>
      <c r="AT5162" s="5">
        <v>1</v>
      </c>
      <c r="AU5162" s="5">
        <v>0</v>
      </c>
      <c r="AV5162" t="str">
        <f t="shared" si="883"/>
        <v>N</v>
      </c>
      <c r="AW5162" t="s">
        <v>60</v>
      </c>
      <c r="AX5162" t="s">
        <v>445</v>
      </c>
      <c r="AY5162" t="s">
        <v>2637</v>
      </c>
      <c r="AZ5162" t="s">
        <v>2637</v>
      </c>
      <c r="BA5162" t="str">
        <f t="shared" si="884"/>
        <v>N</v>
      </c>
    </row>
    <row r="5163" spans="1:53">
      <c r="A5163" t="s">
        <v>436</v>
      </c>
      <c r="B5163" t="s">
        <v>54</v>
      </c>
      <c r="C5163" t="s">
        <v>89</v>
      </c>
      <c r="D5163">
        <v>2022</v>
      </c>
      <c r="F5163" t="s">
        <v>10758</v>
      </c>
      <c r="G5163" t="s">
        <v>10759</v>
      </c>
      <c r="H5163" t="s">
        <v>5071</v>
      </c>
      <c r="I5163" t="s">
        <v>10760</v>
      </c>
      <c r="J5163" t="s">
        <v>58</v>
      </c>
      <c r="K5163" t="s">
        <v>59</v>
      </c>
      <c r="L5163" s="5">
        <v>0</v>
      </c>
      <c r="M5163" s="5">
        <v>0</v>
      </c>
      <c r="N5163" s="5">
        <f t="shared" si="880"/>
        <v>0</v>
      </c>
      <c r="O5163" s="5">
        <v>0</v>
      </c>
      <c r="P5163" s="5">
        <v>0</v>
      </c>
      <c r="Q5163" s="5">
        <f t="shared" si="881"/>
        <v>0</v>
      </c>
      <c r="R5163" s="5">
        <v>0</v>
      </c>
      <c r="S5163" s="5">
        <v>0</v>
      </c>
      <c r="T5163" s="5">
        <f t="shared" si="882"/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f t="shared" si="885"/>
        <v>0</v>
      </c>
      <c r="Z5163" s="5">
        <v>0</v>
      </c>
      <c r="AA5163" s="5">
        <v>0</v>
      </c>
      <c r="AB5163" s="5">
        <f t="shared" si="886"/>
        <v>0</v>
      </c>
      <c r="AC5163" s="5">
        <v>0</v>
      </c>
      <c r="AD5163" s="5">
        <v>0</v>
      </c>
      <c r="AE5163" s="5">
        <f t="shared" si="887"/>
        <v>0</v>
      </c>
      <c r="AF5163" s="5">
        <v>0</v>
      </c>
      <c r="AG5163" s="6"/>
      <c r="AH5163" s="5">
        <v>0</v>
      </c>
      <c r="AI5163" s="5">
        <v>0</v>
      </c>
      <c r="AJ5163" s="5">
        <v>0</v>
      </c>
      <c r="AK5163" s="5">
        <f t="shared" si="888"/>
        <v>0</v>
      </c>
      <c r="AL5163" s="5">
        <v>0</v>
      </c>
      <c r="AM5163" s="5">
        <v>1</v>
      </c>
      <c r="AN5163" s="5">
        <f t="shared" si="889"/>
        <v>1</v>
      </c>
      <c r="AO5163" s="5">
        <v>0</v>
      </c>
      <c r="AP5163" s="5">
        <v>0</v>
      </c>
      <c r="AQ5163" s="5">
        <f t="shared" si="890"/>
        <v>0</v>
      </c>
      <c r="AR5163" s="5">
        <v>0</v>
      </c>
      <c r="AS5163" s="6">
        <v>44595</v>
      </c>
      <c r="AT5163" s="5">
        <v>1</v>
      </c>
      <c r="AU5163" s="5">
        <v>0</v>
      </c>
      <c r="AV5163" t="str">
        <f t="shared" si="883"/>
        <v>N</v>
      </c>
      <c r="AW5163" t="s">
        <v>60</v>
      </c>
      <c r="AX5163" t="s">
        <v>445</v>
      </c>
      <c r="AY5163" t="s">
        <v>2637</v>
      </c>
      <c r="AZ5163" t="s">
        <v>2637</v>
      </c>
      <c r="BA5163" t="str">
        <f t="shared" si="884"/>
        <v>N</v>
      </c>
    </row>
    <row r="5164" spans="1:53">
      <c r="A5164" t="s">
        <v>436</v>
      </c>
      <c r="B5164" t="s">
        <v>54</v>
      </c>
      <c r="C5164" t="s">
        <v>89</v>
      </c>
      <c r="D5164">
        <v>2022</v>
      </c>
      <c r="F5164" t="s">
        <v>10598</v>
      </c>
      <c r="G5164" t="s">
        <v>10599</v>
      </c>
      <c r="H5164" t="s">
        <v>2754</v>
      </c>
      <c r="I5164" t="s">
        <v>10802</v>
      </c>
      <c r="J5164" t="s">
        <v>58</v>
      </c>
      <c r="K5164" t="s">
        <v>59</v>
      </c>
      <c r="L5164" s="5">
        <v>0</v>
      </c>
      <c r="M5164" s="5">
        <v>0</v>
      </c>
      <c r="N5164" s="5">
        <f t="shared" si="880"/>
        <v>0</v>
      </c>
      <c r="O5164" s="5">
        <v>0</v>
      </c>
      <c r="P5164" s="5">
        <v>0</v>
      </c>
      <c r="Q5164" s="5">
        <f t="shared" si="881"/>
        <v>0</v>
      </c>
      <c r="R5164" s="5">
        <v>0</v>
      </c>
      <c r="S5164" s="5">
        <v>0</v>
      </c>
      <c r="T5164" s="5">
        <f t="shared" si="882"/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f t="shared" si="885"/>
        <v>0</v>
      </c>
      <c r="Z5164" s="5">
        <v>0</v>
      </c>
      <c r="AA5164" s="5">
        <v>0</v>
      </c>
      <c r="AB5164" s="5">
        <f t="shared" si="886"/>
        <v>0</v>
      </c>
      <c r="AC5164" s="5">
        <v>0</v>
      </c>
      <c r="AD5164" s="5">
        <v>0</v>
      </c>
      <c r="AE5164" s="5">
        <f t="shared" si="887"/>
        <v>0</v>
      </c>
      <c r="AF5164" s="5">
        <v>0</v>
      </c>
      <c r="AG5164" s="6"/>
      <c r="AH5164" s="5">
        <v>0</v>
      </c>
      <c r="AI5164" s="5">
        <v>0</v>
      </c>
      <c r="AJ5164" s="5">
        <v>0</v>
      </c>
      <c r="AK5164" s="5">
        <f t="shared" si="888"/>
        <v>0</v>
      </c>
      <c r="AL5164" s="5">
        <v>0</v>
      </c>
      <c r="AM5164" s="5">
        <v>1</v>
      </c>
      <c r="AN5164" s="5">
        <f t="shared" si="889"/>
        <v>1</v>
      </c>
      <c r="AO5164" s="5">
        <v>0</v>
      </c>
      <c r="AP5164" s="5">
        <v>0</v>
      </c>
      <c r="AQ5164" s="5">
        <f t="shared" si="890"/>
        <v>0</v>
      </c>
      <c r="AR5164" s="5">
        <v>0</v>
      </c>
      <c r="AS5164" s="6">
        <v>44574</v>
      </c>
      <c r="AT5164" s="5">
        <v>1</v>
      </c>
      <c r="AU5164" s="5">
        <v>0</v>
      </c>
      <c r="AV5164" t="str">
        <f t="shared" si="883"/>
        <v>N</v>
      </c>
      <c r="AW5164" t="s">
        <v>60</v>
      </c>
      <c r="AX5164" t="s">
        <v>445</v>
      </c>
      <c r="AY5164" t="s">
        <v>2637</v>
      </c>
      <c r="AZ5164" t="s">
        <v>2637</v>
      </c>
      <c r="BA5164" t="str">
        <f t="shared" si="884"/>
        <v>N</v>
      </c>
    </row>
    <row r="5165" spans="1:53">
      <c r="A5165" t="s">
        <v>436</v>
      </c>
      <c r="B5165" t="s">
        <v>54</v>
      </c>
      <c r="C5165" t="s">
        <v>89</v>
      </c>
      <c r="D5165">
        <v>2022</v>
      </c>
      <c r="F5165" t="s">
        <v>10598</v>
      </c>
      <c r="G5165" t="s">
        <v>10599</v>
      </c>
      <c r="H5165" t="s">
        <v>10600</v>
      </c>
      <c r="I5165" t="s">
        <v>10601</v>
      </c>
      <c r="J5165" t="s">
        <v>58</v>
      </c>
      <c r="K5165" t="s">
        <v>59</v>
      </c>
      <c r="L5165" s="5">
        <v>0</v>
      </c>
      <c r="M5165" s="5">
        <v>0</v>
      </c>
      <c r="N5165" s="5">
        <f t="shared" si="880"/>
        <v>0</v>
      </c>
      <c r="O5165" s="5">
        <v>0</v>
      </c>
      <c r="P5165" s="5">
        <v>0</v>
      </c>
      <c r="Q5165" s="5">
        <f t="shared" si="881"/>
        <v>0</v>
      </c>
      <c r="R5165" s="5">
        <v>0</v>
      </c>
      <c r="S5165" s="5">
        <v>0</v>
      </c>
      <c r="T5165" s="5">
        <f t="shared" si="882"/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f t="shared" si="885"/>
        <v>0</v>
      </c>
      <c r="Z5165" s="5">
        <v>0</v>
      </c>
      <c r="AA5165" s="5">
        <v>0</v>
      </c>
      <c r="AB5165" s="5">
        <f t="shared" si="886"/>
        <v>0</v>
      </c>
      <c r="AC5165" s="5">
        <v>0</v>
      </c>
      <c r="AD5165" s="5">
        <v>0</v>
      </c>
      <c r="AE5165" s="5">
        <f t="shared" si="887"/>
        <v>0</v>
      </c>
      <c r="AF5165" s="5">
        <v>0</v>
      </c>
      <c r="AG5165" s="6"/>
      <c r="AH5165" s="5">
        <v>0</v>
      </c>
      <c r="AI5165" s="5">
        <v>0</v>
      </c>
      <c r="AJ5165" s="5">
        <v>0</v>
      </c>
      <c r="AK5165" s="5">
        <f t="shared" si="888"/>
        <v>0</v>
      </c>
      <c r="AL5165" s="5">
        <v>0</v>
      </c>
      <c r="AM5165" s="5">
        <v>1</v>
      </c>
      <c r="AN5165" s="5">
        <f t="shared" si="889"/>
        <v>1</v>
      </c>
      <c r="AO5165" s="5">
        <v>0</v>
      </c>
      <c r="AP5165" s="5">
        <v>0</v>
      </c>
      <c r="AQ5165" s="5">
        <f t="shared" si="890"/>
        <v>0</v>
      </c>
      <c r="AR5165" s="5">
        <v>0</v>
      </c>
      <c r="AS5165" s="6">
        <v>44578</v>
      </c>
      <c r="AT5165" s="5">
        <v>1</v>
      </c>
      <c r="AU5165" s="5">
        <v>0</v>
      </c>
      <c r="AV5165" t="str">
        <f t="shared" si="883"/>
        <v>N</v>
      </c>
      <c r="AW5165" t="s">
        <v>60</v>
      </c>
      <c r="AX5165" t="s">
        <v>445</v>
      </c>
      <c r="AY5165" t="s">
        <v>2637</v>
      </c>
      <c r="AZ5165" t="s">
        <v>2637</v>
      </c>
      <c r="BA5165" t="str">
        <f t="shared" si="884"/>
        <v>N</v>
      </c>
    </row>
    <row r="5166" spans="1:53">
      <c r="A5166" t="s">
        <v>436</v>
      </c>
      <c r="B5166" t="s">
        <v>54</v>
      </c>
      <c r="C5166" t="s">
        <v>89</v>
      </c>
      <c r="D5166">
        <v>2022</v>
      </c>
      <c r="F5166" t="s">
        <v>10566</v>
      </c>
      <c r="G5166" t="s">
        <v>10567</v>
      </c>
      <c r="H5166" t="s">
        <v>10568</v>
      </c>
      <c r="I5166" t="s">
        <v>10569</v>
      </c>
      <c r="J5166" t="s">
        <v>58</v>
      </c>
      <c r="K5166" t="s">
        <v>59</v>
      </c>
      <c r="L5166" s="5">
        <v>0</v>
      </c>
      <c r="M5166" s="5">
        <v>0</v>
      </c>
      <c r="N5166" s="5">
        <f t="shared" si="880"/>
        <v>0</v>
      </c>
      <c r="O5166" s="5">
        <v>0</v>
      </c>
      <c r="P5166" s="5">
        <v>0</v>
      </c>
      <c r="Q5166" s="5">
        <f t="shared" si="881"/>
        <v>0</v>
      </c>
      <c r="R5166" s="5">
        <v>0</v>
      </c>
      <c r="S5166" s="5">
        <v>0</v>
      </c>
      <c r="T5166" s="5">
        <f t="shared" si="882"/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f t="shared" si="885"/>
        <v>0</v>
      </c>
      <c r="Z5166" s="5">
        <v>0</v>
      </c>
      <c r="AA5166" s="5">
        <v>0</v>
      </c>
      <c r="AB5166" s="5">
        <f t="shared" si="886"/>
        <v>0</v>
      </c>
      <c r="AC5166" s="5">
        <v>0</v>
      </c>
      <c r="AD5166" s="5">
        <v>0</v>
      </c>
      <c r="AE5166" s="5">
        <f t="shared" si="887"/>
        <v>0</v>
      </c>
      <c r="AF5166" s="5">
        <v>0</v>
      </c>
      <c r="AG5166" s="6"/>
      <c r="AH5166" s="5">
        <v>0</v>
      </c>
      <c r="AI5166" s="5">
        <v>0</v>
      </c>
      <c r="AJ5166" s="5">
        <v>0</v>
      </c>
      <c r="AK5166" s="5">
        <f t="shared" si="888"/>
        <v>0</v>
      </c>
      <c r="AL5166" s="5">
        <v>0</v>
      </c>
      <c r="AM5166" s="5">
        <v>1</v>
      </c>
      <c r="AN5166" s="5">
        <f t="shared" si="889"/>
        <v>1</v>
      </c>
      <c r="AO5166" s="5">
        <v>0</v>
      </c>
      <c r="AP5166" s="5">
        <v>0</v>
      </c>
      <c r="AQ5166" s="5">
        <f t="shared" si="890"/>
        <v>0</v>
      </c>
      <c r="AR5166" s="5">
        <v>0</v>
      </c>
      <c r="AS5166" s="6">
        <v>44637</v>
      </c>
      <c r="AT5166" s="5">
        <v>1</v>
      </c>
      <c r="AU5166" s="5">
        <v>0</v>
      </c>
      <c r="AV5166" t="str">
        <f t="shared" si="883"/>
        <v>N</v>
      </c>
      <c r="AW5166" t="s">
        <v>60</v>
      </c>
      <c r="AX5166" t="s">
        <v>445</v>
      </c>
      <c r="AY5166" t="s">
        <v>2637</v>
      </c>
      <c r="AZ5166" t="s">
        <v>2637</v>
      </c>
      <c r="BA5166" t="str">
        <f t="shared" si="884"/>
        <v>N</v>
      </c>
    </row>
    <row r="5167" spans="1:53">
      <c r="A5167" t="s">
        <v>436</v>
      </c>
      <c r="B5167" t="s">
        <v>54</v>
      </c>
      <c r="C5167" t="s">
        <v>89</v>
      </c>
      <c r="D5167">
        <v>2022</v>
      </c>
      <c r="F5167" t="s">
        <v>10773</v>
      </c>
      <c r="G5167" t="s">
        <v>10774</v>
      </c>
      <c r="H5167" t="s">
        <v>11679</v>
      </c>
      <c r="I5167" t="s">
        <v>10776</v>
      </c>
      <c r="J5167" t="s">
        <v>58</v>
      </c>
      <c r="K5167" t="s">
        <v>59</v>
      </c>
      <c r="L5167" s="5">
        <v>0</v>
      </c>
      <c r="M5167" s="5">
        <v>0</v>
      </c>
      <c r="N5167" s="5">
        <f t="shared" si="880"/>
        <v>0</v>
      </c>
      <c r="O5167" s="5">
        <v>0</v>
      </c>
      <c r="P5167" s="5">
        <v>0</v>
      </c>
      <c r="Q5167" s="5">
        <f t="shared" si="881"/>
        <v>0</v>
      </c>
      <c r="R5167" s="5">
        <v>0</v>
      </c>
      <c r="S5167" s="5">
        <v>0</v>
      </c>
      <c r="T5167" s="5">
        <f t="shared" si="882"/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f t="shared" si="885"/>
        <v>0</v>
      </c>
      <c r="Z5167" s="5">
        <v>0</v>
      </c>
      <c r="AA5167" s="5">
        <v>0</v>
      </c>
      <c r="AB5167" s="5">
        <f t="shared" si="886"/>
        <v>0</v>
      </c>
      <c r="AC5167" s="5">
        <v>0</v>
      </c>
      <c r="AD5167" s="5">
        <v>0</v>
      </c>
      <c r="AE5167" s="5">
        <f t="shared" si="887"/>
        <v>0</v>
      </c>
      <c r="AF5167" s="5">
        <v>0</v>
      </c>
      <c r="AG5167" s="6"/>
      <c r="AH5167" s="5">
        <v>0</v>
      </c>
      <c r="AI5167" s="5">
        <v>0</v>
      </c>
      <c r="AJ5167" s="5">
        <v>0</v>
      </c>
      <c r="AK5167" s="5">
        <f t="shared" si="888"/>
        <v>0</v>
      </c>
      <c r="AL5167" s="5">
        <v>0</v>
      </c>
      <c r="AM5167" s="5">
        <v>1</v>
      </c>
      <c r="AN5167" s="5">
        <f t="shared" si="889"/>
        <v>1</v>
      </c>
      <c r="AO5167" s="5">
        <v>0</v>
      </c>
      <c r="AP5167" s="5">
        <v>0</v>
      </c>
      <c r="AQ5167" s="5">
        <f t="shared" si="890"/>
        <v>0</v>
      </c>
      <c r="AR5167" s="5">
        <v>0</v>
      </c>
      <c r="AS5167" s="6">
        <v>44853</v>
      </c>
      <c r="AT5167" s="5">
        <v>1</v>
      </c>
      <c r="AU5167" s="5">
        <v>0</v>
      </c>
      <c r="AV5167" t="str">
        <f t="shared" si="883"/>
        <v>N</v>
      </c>
      <c r="AW5167" t="s">
        <v>60</v>
      </c>
      <c r="AX5167" t="s">
        <v>445</v>
      </c>
      <c r="AY5167" t="s">
        <v>2637</v>
      </c>
      <c r="AZ5167" t="s">
        <v>2637</v>
      </c>
      <c r="BA5167" t="str">
        <f t="shared" si="884"/>
        <v>N</v>
      </c>
    </row>
    <row r="5168" spans="1:53">
      <c r="A5168" t="s">
        <v>436</v>
      </c>
      <c r="B5168" t="s">
        <v>54</v>
      </c>
      <c r="C5168" t="s">
        <v>89</v>
      </c>
      <c r="D5168">
        <v>2022</v>
      </c>
      <c r="F5168" t="s">
        <v>10687</v>
      </c>
      <c r="G5168" t="s">
        <v>10688</v>
      </c>
      <c r="H5168" t="s">
        <v>5071</v>
      </c>
      <c r="I5168" t="s">
        <v>10689</v>
      </c>
      <c r="J5168" t="s">
        <v>58</v>
      </c>
      <c r="K5168" t="s">
        <v>59</v>
      </c>
      <c r="L5168" s="5">
        <v>0</v>
      </c>
      <c r="M5168" s="5">
        <v>0</v>
      </c>
      <c r="N5168" s="5">
        <f t="shared" si="880"/>
        <v>0</v>
      </c>
      <c r="O5168" s="5">
        <v>0</v>
      </c>
      <c r="P5168" s="5">
        <v>0</v>
      </c>
      <c r="Q5168" s="5">
        <f t="shared" si="881"/>
        <v>0</v>
      </c>
      <c r="R5168" s="5">
        <v>0</v>
      </c>
      <c r="S5168" s="5">
        <v>0</v>
      </c>
      <c r="T5168" s="5">
        <f t="shared" si="882"/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f t="shared" si="885"/>
        <v>0</v>
      </c>
      <c r="Z5168" s="5">
        <v>0</v>
      </c>
      <c r="AA5168" s="5">
        <v>0</v>
      </c>
      <c r="AB5168" s="5">
        <f t="shared" si="886"/>
        <v>0</v>
      </c>
      <c r="AC5168" s="5">
        <v>0</v>
      </c>
      <c r="AD5168" s="5">
        <v>0</v>
      </c>
      <c r="AE5168" s="5">
        <f t="shared" si="887"/>
        <v>0</v>
      </c>
      <c r="AF5168" s="5">
        <v>0</v>
      </c>
      <c r="AG5168" s="6"/>
      <c r="AH5168" s="5">
        <v>0</v>
      </c>
      <c r="AI5168" s="5">
        <v>0</v>
      </c>
      <c r="AJ5168" s="5">
        <v>0</v>
      </c>
      <c r="AK5168" s="5">
        <f t="shared" si="888"/>
        <v>0</v>
      </c>
      <c r="AL5168" s="5">
        <v>0</v>
      </c>
      <c r="AM5168" s="5">
        <v>1</v>
      </c>
      <c r="AN5168" s="5">
        <f t="shared" si="889"/>
        <v>1</v>
      </c>
      <c r="AO5168" s="5">
        <v>0</v>
      </c>
      <c r="AP5168" s="5">
        <v>0</v>
      </c>
      <c r="AQ5168" s="5">
        <f t="shared" si="890"/>
        <v>0</v>
      </c>
      <c r="AR5168" s="5">
        <v>0</v>
      </c>
      <c r="AS5168" s="6">
        <v>44595</v>
      </c>
      <c r="AT5168" s="5">
        <v>1</v>
      </c>
      <c r="AU5168" s="5">
        <v>0</v>
      </c>
      <c r="AV5168" t="str">
        <f t="shared" si="883"/>
        <v>N</v>
      </c>
      <c r="AW5168" t="s">
        <v>60</v>
      </c>
      <c r="AX5168" t="s">
        <v>445</v>
      </c>
      <c r="AY5168" t="s">
        <v>2637</v>
      </c>
      <c r="AZ5168" t="s">
        <v>2637</v>
      </c>
      <c r="BA5168" t="str">
        <f t="shared" si="884"/>
        <v>N</v>
      </c>
    </row>
    <row r="5169" spans="1:53">
      <c r="A5169" t="s">
        <v>436</v>
      </c>
      <c r="B5169" t="s">
        <v>54</v>
      </c>
      <c r="C5169" t="s">
        <v>89</v>
      </c>
      <c r="D5169">
        <v>2022</v>
      </c>
      <c r="F5169" t="s">
        <v>10842</v>
      </c>
      <c r="G5169" t="s">
        <v>10843</v>
      </c>
      <c r="H5169" t="s">
        <v>10844</v>
      </c>
      <c r="I5169" t="s">
        <v>10845</v>
      </c>
      <c r="J5169" t="s">
        <v>58</v>
      </c>
      <c r="K5169" t="s">
        <v>59</v>
      </c>
      <c r="L5169" s="5">
        <v>0</v>
      </c>
      <c r="M5169" s="5">
        <v>0</v>
      </c>
      <c r="N5169" s="5">
        <f t="shared" si="880"/>
        <v>0</v>
      </c>
      <c r="O5169" s="5">
        <v>0</v>
      </c>
      <c r="P5169" s="5">
        <v>0</v>
      </c>
      <c r="Q5169" s="5">
        <f t="shared" si="881"/>
        <v>0</v>
      </c>
      <c r="R5169" s="5">
        <v>0</v>
      </c>
      <c r="S5169" s="5">
        <v>0</v>
      </c>
      <c r="T5169" s="5">
        <f t="shared" si="882"/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f t="shared" si="885"/>
        <v>0</v>
      </c>
      <c r="Z5169" s="5">
        <v>0</v>
      </c>
      <c r="AA5169" s="5">
        <v>0</v>
      </c>
      <c r="AB5169" s="5">
        <f t="shared" si="886"/>
        <v>0</v>
      </c>
      <c r="AC5169" s="5">
        <v>0</v>
      </c>
      <c r="AD5169" s="5">
        <v>0</v>
      </c>
      <c r="AE5169" s="5">
        <f t="shared" si="887"/>
        <v>0</v>
      </c>
      <c r="AF5169" s="5">
        <v>0</v>
      </c>
      <c r="AG5169" s="6"/>
      <c r="AH5169" s="5">
        <v>0</v>
      </c>
      <c r="AI5169" s="5">
        <v>0</v>
      </c>
      <c r="AJ5169" s="5">
        <v>0</v>
      </c>
      <c r="AK5169" s="5">
        <f t="shared" si="888"/>
        <v>0</v>
      </c>
      <c r="AL5169" s="5">
        <v>0</v>
      </c>
      <c r="AM5169" s="5">
        <v>1</v>
      </c>
      <c r="AN5169" s="5">
        <f t="shared" si="889"/>
        <v>1</v>
      </c>
      <c r="AO5169" s="5">
        <v>0</v>
      </c>
      <c r="AP5169" s="5">
        <v>0</v>
      </c>
      <c r="AQ5169" s="5">
        <f t="shared" si="890"/>
        <v>0</v>
      </c>
      <c r="AR5169" s="5">
        <v>0</v>
      </c>
      <c r="AS5169" s="6">
        <v>44623</v>
      </c>
      <c r="AT5169" s="5">
        <v>1</v>
      </c>
      <c r="AU5169" s="5">
        <v>0</v>
      </c>
      <c r="AV5169" t="str">
        <f t="shared" si="883"/>
        <v>N</v>
      </c>
      <c r="AW5169" t="s">
        <v>60</v>
      </c>
      <c r="AX5169" t="s">
        <v>445</v>
      </c>
      <c r="AY5169" t="s">
        <v>2637</v>
      </c>
      <c r="AZ5169" t="s">
        <v>2637</v>
      </c>
      <c r="BA5169" t="str">
        <f t="shared" si="884"/>
        <v>N</v>
      </c>
    </row>
    <row r="5170" spans="1:53">
      <c r="A5170" t="s">
        <v>436</v>
      </c>
      <c r="B5170" t="s">
        <v>54</v>
      </c>
      <c r="C5170" t="s">
        <v>89</v>
      </c>
      <c r="D5170">
        <v>2022</v>
      </c>
      <c r="F5170" t="s">
        <v>10386</v>
      </c>
      <c r="G5170" t="s">
        <v>11680</v>
      </c>
      <c r="H5170" t="s">
        <v>5050</v>
      </c>
      <c r="I5170" t="s">
        <v>10388</v>
      </c>
      <c r="J5170" t="s">
        <v>58</v>
      </c>
      <c r="K5170" t="s">
        <v>59</v>
      </c>
      <c r="L5170" s="5">
        <v>0</v>
      </c>
      <c r="M5170" s="5">
        <v>0</v>
      </c>
      <c r="N5170" s="5">
        <f t="shared" si="880"/>
        <v>0</v>
      </c>
      <c r="O5170" s="5">
        <v>0</v>
      </c>
      <c r="P5170" s="5">
        <v>0</v>
      </c>
      <c r="Q5170" s="5">
        <f t="shared" si="881"/>
        <v>0</v>
      </c>
      <c r="R5170" s="5">
        <v>0</v>
      </c>
      <c r="S5170" s="5">
        <v>0</v>
      </c>
      <c r="T5170" s="5">
        <f t="shared" si="882"/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f t="shared" si="885"/>
        <v>0</v>
      </c>
      <c r="Z5170" s="5">
        <v>0</v>
      </c>
      <c r="AA5170" s="5">
        <v>0</v>
      </c>
      <c r="AB5170" s="5">
        <f t="shared" si="886"/>
        <v>0</v>
      </c>
      <c r="AC5170" s="5">
        <v>0</v>
      </c>
      <c r="AD5170" s="5">
        <v>0</v>
      </c>
      <c r="AE5170" s="5">
        <f t="shared" si="887"/>
        <v>0</v>
      </c>
      <c r="AF5170" s="5">
        <v>0</v>
      </c>
      <c r="AG5170" s="6"/>
      <c r="AH5170" s="5">
        <v>0</v>
      </c>
      <c r="AI5170" s="5">
        <v>0</v>
      </c>
      <c r="AJ5170" s="5">
        <v>0</v>
      </c>
      <c r="AK5170" s="5">
        <f t="shared" si="888"/>
        <v>0</v>
      </c>
      <c r="AL5170" s="5">
        <v>0</v>
      </c>
      <c r="AM5170" s="5">
        <v>1</v>
      </c>
      <c r="AN5170" s="5">
        <f t="shared" si="889"/>
        <v>1</v>
      </c>
      <c r="AO5170" s="5">
        <v>0</v>
      </c>
      <c r="AP5170" s="5">
        <v>0</v>
      </c>
      <c r="AQ5170" s="5">
        <f t="shared" si="890"/>
        <v>0</v>
      </c>
      <c r="AR5170" s="5">
        <v>0</v>
      </c>
      <c r="AS5170" s="6">
        <v>44657</v>
      </c>
      <c r="AT5170" s="5">
        <v>1</v>
      </c>
      <c r="AU5170" s="5">
        <v>0</v>
      </c>
      <c r="AV5170" t="str">
        <f t="shared" si="883"/>
        <v>N</v>
      </c>
      <c r="AW5170" t="s">
        <v>60</v>
      </c>
      <c r="AX5170" t="s">
        <v>445</v>
      </c>
      <c r="AY5170" t="s">
        <v>2637</v>
      </c>
      <c r="AZ5170" t="s">
        <v>2637</v>
      </c>
      <c r="BA5170" t="str">
        <f t="shared" si="884"/>
        <v>N</v>
      </c>
    </row>
    <row r="5171" spans="1:53">
      <c r="A5171" t="s">
        <v>436</v>
      </c>
      <c r="B5171" t="s">
        <v>54</v>
      </c>
      <c r="C5171" t="s">
        <v>89</v>
      </c>
      <c r="D5171">
        <v>2022</v>
      </c>
      <c r="F5171" t="s">
        <v>6809</v>
      </c>
      <c r="G5171" t="s">
        <v>6810</v>
      </c>
      <c r="H5171" t="s">
        <v>2754</v>
      </c>
      <c r="I5171" t="s">
        <v>10597</v>
      </c>
      <c r="J5171" t="s">
        <v>58</v>
      </c>
      <c r="K5171" t="s">
        <v>59</v>
      </c>
      <c r="L5171" s="5">
        <v>0</v>
      </c>
      <c r="M5171" s="5">
        <v>0</v>
      </c>
      <c r="N5171" s="5">
        <f t="shared" si="880"/>
        <v>0</v>
      </c>
      <c r="O5171" s="5">
        <v>0</v>
      </c>
      <c r="P5171" s="5">
        <v>0</v>
      </c>
      <c r="Q5171" s="5">
        <f t="shared" si="881"/>
        <v>0</v>
      </c>
      <c r="R5171" s="5">
        <v>0</v>
      </c>
      <c r="S5171" s="5">
        <v>0</v>
      </c>
      <c r="T5171" s="5">
        <f t="shared" si="882"/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f t="shared" si="885"/>
        <v>0</v>
      </c>
      <c r="Z5171" s="5">
        <v>0</v>
      </c>
      <c r="AA5171" s="5">
        <v>0</v>
      </c>
      <c r="AB5171" s="5">
        <f t="shared" si="886"/>
        <v>0</v>
      </c>
      <c r="AC5171" s="5">
        <v>0</v>
      </c>
      <c r="AD5171" s="5">
        <v>0</v>
      </c>
      <c r="AE5171" s="5">
        <f t="shared" si="887"/>
        <v>0</v>
      </c>
      <c r="AF5171" s="5">
        <v>0</v>
      </c>
      <c r="AG5171" s="6"/>
      <c r="AH5171" s="5">
        <v>0</v>
      </c>
      <c r="AI5171" s="5">
        <v>0</v>
      </c>
      <c r="AJ5171" s="5">
        <v>0</v>
      </c>
      <c r="AK5171" s="5">
        <f t="shared" si="888"/>
        <v>0</v>
      </c>
      <c r="AL5171" s="5">
        <v>0</v>
      </c>
      <c r="AM5171" s="5">
        <v>1</v>
      </c>
      <c r="AN5171" s="5">
        <f t="shared" si="889"/>
        <v>1</v>
      </c>
      <c r="AO5171" s="5">
        <v>0</v>
      </c>
      <c r="AP5171" s="5">
        <v>0</v>
      </c>
      <c r="AQ5171" s="5">
        <f t="shared" si="890"/>
        <v>0</v>
      </c>
      <c r="AR5171" s="5">
        <v>0</v>
      </c>
      <c r="AS5171" s="6">
        <v>44609</v>
      </c>
      <c r="AT5171" s="5">
        <v>1</v>
      </c>
      <c r="AU5171" s="5">
        <v>0</v>
      </c>
      <c r="AV5171" t="str">
        <f t="shared" si="883"/>
        <v>N</v>
      </c>
      <c r="AW5171" t="s">
        <v>60</v>
      </c>
      <c r="AX5171" t="s">
        <v>445</v>
      </c>
      <c r="AY5171" t="s">
        <v>2637</v>
      </c>
      <c r="AZ5171" t="s">
        <v>2637</v>
      </c>
      <c r="BA5171" t="str">
        <f t="shared" si="884"/>
        <v>N</v>
      </c>
    </row>
    <row r="5172" spans="1:53">
      <c r="A5172" t="s">
        <v>436</v>
      </c>
      <c r="B5172" t="s">
        <v>54</v>
      </c>
      <c r="C5172" t="s">
        <v>89</v>
      </c>
      <c r="D5172">
        <v>2022</v>
      </c>
      <c r="F5172" t="s">
        <v>10649</v>
      </c>
      <c r="G5172" t="s">
        <v>10650</v>
      </c>
      <c r="H5172" t="s">
        <v>2754</v>
      </c>
      <c r="I5172" t="s">
        <v>10651</v>
      </c>
      <c r="J5172" t="s">
        <v>58</v>
      </c>
      <c r="K5172" t="s">
        <v>59</v>
      </c>
      <c r="L5172" s="5">
        <v>0</v>
      </c>
      <c r="M5172" s="5">
        <v>0</v>
      </c>
      <c r="N5172" s="5">
        <f t="shared" si="880"/>
        <v>0</v>
      </c>
      <c r="O5172" s="5">
        <v>0</v>
      </c>
      <c r="P5172" s="5">
        <v>0</v>
      </c>
      <c r="Q5172" s="5">
        <f t="shared" si="881"/>
        <v>0</v>
      </c>
      <c r="R5172" s="5">
        <v>0</v>
      </c>
      <c r="S5172" s="5">
        <v>0</v>
      </c>
      <c r="T5172" s="5">
        <f t="shared" si="882"/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f t="shared" si="885"/>
        <v>0</v>
      </c>
      <c r="Z5172" s="5">
        <v>0</v>
      </c>
      <c r="AA5172" s="5">
        <v>0</v>
      </c>
      <c r="AB5172" s="5">
        <f t="shared" si="886"/>
        <v>0</v>
      </c>
      <c r="AC5172" s="5">
        <v>0</v>
      </c>
      <c r="AD5172" s="5">
        <v>0</v>
      </c>
      <c r="AE5172" s="5">
        <f t="shared" si="887"/>
        <v>0</v>
      </c>
      <c r="AF5172" s="5">
        <v>0</v>
      </c>
      <c r="AG5172" s="6"/>
      <c r="AH5172" s="5">
        <v>0</v>
      </c>
      <c r="AI5172" s="5">
        <v>0</v>
      </c>
      <c r="AJ5172" s="5">
        <v>0</v>
      </c>
      <c r="AK5172" s="5">
        <f t="shared" si="888"/>
        <v>0</v>
      </c>
      <c r="AL5172" s="5">
        <v>0</v>
      </c>
      <c r="AM5172" s="5">
        <v>1</v>
      </c>
      <c r="AN5172" s="5">
        <f t="shared" si="889"/>
        <v>1</v>
      </c>
      <c r="AO5172" s="5">
        <v>0</v>
      </c>
      <c r="AP5172" s="5">
        <v>0</v>
      </c>
      <c r="AQ5172" s="5">
        <f t="shared" si="890"/>
        <v>0</v>
      </c>
      <c r="AR5172" s="5">
        <v>0</v>
      </c>
      <c r="AS5172" s="6">
        <v>44634</v>
      </c>
      <c r="AT5172" s="5">
        <v>1</v>
      </c>
      <c r="AU5172" s="5">
        <v>0</v>
      </c>
      <c r="AV5172" t="str">
        <f t="shared" si="883"/>
        <v>N</v>
      </c>
      <c r="AW5172" t="s">
        <v>60</v>
      </c>
      <c r="AX5172" t="s">
        <v>445</v>
      </c>
      <c r="AY5172" t="s">
        <v>2637</v>
      </c>
      <c r="AZ5172" t="s">
        <v>2637</v>
      </c>
      <c r="BA5172" t="str">
        <f t="shared" si="884"/>
        <v>N</v>
      </c>
    </row>
    <row r="5173" spans="1:53">
      <c r="A5173" t="s">
        <v>436</v>
      </c>
      <c r="B5173" t="s">
        <v>54</v>
      </c>
      <c r="C5173" t="s">
        <v>89</v>
      </c>
      <c r="D5173">
        <v>2022</v>
      </c>
      <c r="F5173" t="s">
        <v>6528</v>
      </c>
      <c r="G5173" t="s">
        <v>6529</v>
      </c>
      <c r="H5173" t="s">
        <v>2720</v>
      </c>
      <c r="I5173" t="s">
        <v>7515</v>
      </c>
      <c r="J5173" t="s">
        <v>58</v>
      </c>
      <c r="K5173" t="s">
        <v>59</v>
      </c>
      <c r="L5173" s="5">
        <v>0</v>
      </c>
      <c r="M5173" s="5">
        <v>0</v>
      </c>
      <c r="N5173" s="5">
        <f t="shared" si="880"/>
        <v>0</v>
      </c>
      <c r="O5173" s="5">
        <v>0</v>
      </c>
      <c r="P5173" s="5">
        <v>0</v>
      </c>
      <c r="Q5173" s="5">
        <f t="shared" si="881"/>
        <v>0</v>
      </c>
      <c r="R5173" s="5">
        <v>0</v>
      </c>
      <c r="S5173" s="5">
        <v>0</v>
      </c>
      <c r="T5173" s="5">
        <f t="shared" si="882"/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f t="shared" si="885"/>
        <v>0</v>
      </c>
      <c r="Z5173" s="5">
        <v>0</v>
      </c>
      <c r="AA5173" s="5">
        <v>0</v>
      </c>
      <c r="AB5173" s="5">
        <f t="shared" si="886"/>
        <v>0</v>
      </c>
      <c r="AC5173" s="5">
        <v>0</v>
      </c>
      <c r="AD5173" s="5">
        <v>0</v>
      </c>
      <c r="AE5173" s="5">
        <f t="shared" si="887"/>
        <v>0</v>
      </c>
      <c r="AF5173" s="5">
        <v>0</v>
      </c>
      <c r="AG5173" s="6"/>
      <c r="AH5173" s="5">
        <v>0</v>
      </c>
      <c r="AI5173" s="5">
        <v>0</v>
      </c>
      <c r="AJ5173" s="5">
        <v>0</v>
      </c>
      <c r="AK5173" s="5">
        <f t="shared" si="888"/>
        <v>0</v>
      </c>
      <c r="AL5173" s="5">
        <v>0</v>
      </c>
      <c r="AM5173" s="5">
        <v>1</v>
      </c>
      <c r="AN5173" s="5">
        <f t="shared" si="889"/>
        <v>1</v>
      </c>
      <c r="AO5173" s="5">
        <v>0</v>
      </c>
      <c r="AP5173" s="5">
        <v>0</v>
      </c>
      <c r="AQ5173" s="5">
        <f t="shared" si="890"/>
        <v>0</v>
      </c>
      <c r="AR5173" s="5">
        <v>0</v>
      </c>
      <c r="AS5173" s="6">
        <v>44566</v>
      </c>
      <c r="AT5173" s="5">
        <v>1</v>
      </c>
      <c r="AU5173" s="5">
        <v>0</v>
      </c>
      <c r="AV5173" t="str">
        <f t="shared" si="883"/>
        <v>N</v>
      </c>
      <c r="AW5173" t="s">
        <v>60</v>
      </c>
      <c r="AX5173" t="s">
        <v>445</v>
      </c>
      <c r="AY5173" t="s">
        <v>2637</v>
      </c>
      <c r="AZ5173" t="s">
        <v>2637</v>
      </c>
      <c r="BA5173" t="str">
        <f t="shared" si="884"/>
        <v>N</v>
      </c>
    </row>
    <row r="5174" spans="1:53">
      <c r="A5174" t="s">
        <v>436</v>
      </c>
      <c r="B5174" t="s">
        <v>54</v>
      </c>
      <c r="C5174" t="s">
        <v>89</v>
      </c>
      <c r="D5174">
        <v>2022</v>
      </c>
      <c r="F5174" t="s">
        <v>7310</v>
      </c>
      <c r="G5174" t="s">
        <v>7311</v>
      </c>
      <c r="H5174" t="s">
        <v>11681</v>
      </c>
      <c r="I5174" t="s">
        <v>7313</v>
      </c>
      <c r="J5174" t="s">
        <v>58</v>
      </c>
      <c r="K5174" t="s">
        <v>59</v>
      </c>
      <c r="L5174" s="5">
        <v>0</v>
      </c>
      <c r="M5174" s="5">
        <v>0</v>
      </c>
      <c r="N5174" s="5">
        <f t="shared" si="880"/>
        <v>0</v>
      </c>
      <c r="O5174" s="5">
        <v>0</v>
      </c>
      <c r="P5174" s="5">
        <v>0</v>
      </c>
      <c r="Q5174" s="5">
        <f t="shared" si="881"/>
        <v>0</v>
      </c>
      <c r="R5174" s="5">
        <v>0</v>
      </c>
      <c r="S5174" s="5">
        <v>0</v>
      </c>
      <c r="T5174" s="5">
        <f t="shared" si="882"/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f t="shared" si="885"/>
        <v>0</v>
      </c>
      <c r="Z5174" s="5">
        <v>0</v>
      </c>
      <c r="AA5174" s="5">
        <v>0</v>
      </c>
      <c r="AB5174" s="5">
        <f t="shared" si="886"/>
        <v>0</v>
      </c>
      <c r="AC5174" s="5">
        <v>0</v>
      </c>
      <c r="AD5174" s="5">
        <v>0</v>
      </c>
      <c r="AE5174" s="5">
        <f t="shared" si="887"/>
        <v>0</v>
      </c>
      <c r="AF5174" s="5">
        <v>0</v>
      </c>
      <c r="AG5174" s="6"/>
      <c r="AH5174" s="5">
        <v>0</v>
      </c>
      <c r="AI5174" s="5">
        <v>0</v>
      </c>
      <c r="AJ5174" s="5">
        <v>0</v>
      </c>
      <c r="AK5174" s="5">
        <f t="shared" si="888"/>
        <v>0</v>
      </c>
      <c r="AL5174" s="5">
        <v>0</v>
      </c>
      <c r="AM5174" s="5">
        <v>1</v>
      </c>
      <c r="AN5174" s="5">
        <f t="shared" si="889"/>
        <v>1</v>
      </c>
      <c r="AO5174" s="5">
        <v>0</v>
      </c>
      <c r="AP5174" s="5">
        <v>0</v>
      </c>
      <c r="AQ5174" s="5">
        <f t="shared" si="890"/>
        <v>0</v>
      </c>
      <c r="AR5174" s="5">
        <v>0</v>
      </c>
      <c r="AS5174" s="6">
        <v>44616</v>
      </c>
      <c r="AT5174" s="5">
        <v>1</v>
      </c>
      <c r="AU5174" s="5">
        <v>0</v>
      </c>
      <c r="AV5174" t="str">
        <f t="shared" si="883"/>
        <v>N</v>
      </c>
      <c r="AW5174" t="s">
        <v>60</v>
      </c>
      <c r="AX5174" t="s">
        <v>445</v>
      </c>
      <c r="AY5174" t="s">
        <v>2637</v>
      </c>
      <c r="AZ5174" t="s">
        <v>2637</v>
      </c>
      <c r="BA5174" t="str">
        <f t="shared" si="884"/>
        <v>N</v>
      </c>
    </row>
    <row r="5175" spans="1:53">
      <c r="A5175" t="s">
        <v>436</v>
      </c>
      <c r="B5175" t="s">
        <v>54</v>
      </c>
      <c r="C5175" t="s">
        <v>89</v>
      </c>
      <c r="D5175">
        <v>2022</v>
      </c>
      <c r="F5175" t="s">
        <v>6531</v>
      </c>
      <c r="G5175" t="s">
        <v>6532</v>
      </c>
      <c r="H5175" t="s">
        <v>6533</v>
      </c>
      <c r="I5175" t="s">
        <v>6534</v>
      </c>
      <c r="J5175" t="s">
        <v>58</v>
      </c>
      <c r="K5175" t="s">
        <v>59</v>
      </c>
      <c r="L5175" s="5">
        <v>0</v>
      </c>
      <c r="M5175" s="5">
        <v>0</v>
      </c>
      <c r="N5175" s="5">
        <f t="shared" si="880"/>
        <v>0</v>
      </c>
      <c r="O5175" s="5">
        <v>0</v>
      </c>
      <c r="P5175" s="5">
        <v>0</v>
      </c>
      <c r="Q5175" s="5">
        <f t="shared" si="881"/>
        <v>0</v>
      </c>
      <c r="R5175" s="5">
        <v>0</v>
      </c>
      <c r="S5175" s="5">
        <v>0</v>
      </c>
      <c r="T5175" s="5">
        <f t="shared" si="882"/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f t="shared" si="885"/>
        <v>0</v>
      </c>
      <c r="Z5175" s="5">
        <v>0</v>
      </c>
      <c r="AA5175" s="5">
        <v>0</v>
      </c>
      <c r="AB5175" s="5">
        <f t="shared" si="886"/>
        <v>0</v>
      </c>
      <c r="AC5175" s="5">
        <v>0</v>
      </c>
      <c r="AD5175" s="5">
        <v>0</v>
      </c>
      <c r="AE5175" s="5">
        <f t="shared" si="887"/>
        <v>0</v>
      </c>
      <c r="AF5175" s="5">
        <v>0</v>
      </c>
      <c r="AG5175" s="6"/>
      <c r="AH5175" s="5">
        <v>0</v>
      </c>
      <c r="AI5175" s="5">
        <v>0</v>
      </c>
      <c r="AJ5175" s="5">
        <v>0</v>
      </c>
      <c r="AK5175" s="5">
        <f t="shared" si="888"/>
        <v>0</v>
      </c>
      <c r="AL5175" s="5">
        <v>0</v>
      </c>
      <c r="AM5175" s="5">
        <v>1</v>
      </c>
      <c r="AN5175" s="5">
        <f t="shared" si="889"/>
        <v>1</v>
      </c>
      <c r="AO5175" s="5">
        <v>0</v>
      </c>
      <c r="AP5175" s="5">
        <v>0</v>
      </c>
      <c r="AQ5175" s="5">
        <f t="shared" si="890"/>
        <v>0</v>
      </c>
      <c r="AR5175" s="5">
        <v>0</v>
      </c>
      <c r="AS5175" s="6">
        <v>44812</v>
      </c>
      <c r="AT5175" s="5">
        <v>1</v>
      </c>
      <c r="AU5175" s="5">
        <v>0</v>
      </c>
      <c r="AV5175" t="str">
        <f t="shared" si="883"/>
        <v>N</v>
      </c>
      <c r="AW5175" t="s">
        <v>60</v>
      </c>
      <c r="AX5175" t="s">
        <v>445</v>
      </c>
      <c r="AY5175" t="s">
        <v>2637</v>
      </c>
      <c r="AZ5175" t="s">
        <v>2637</v>
      </c>
      <c r="BA5175" t="str">
        <f t="shared" si="884"/>
        <v>N</v>
      </c>
    </row>
    <row r="5176" spans="1:53">
      <c r="A5176" t="s">
        <v>436</v>
      </c>
      <c r="B5176" t="s">
        <v>54</v>
      </c>
      <c r="C5176" t="s">
        <v>89</v>
      </c>
      <c r="D5176">
        <v>2022</v>
      </c>
      <c r="F5176" t="s">
        <v>6437</v>
      </c>
      <c r="G5176" t="s">
        <v>6438</v>
      </c>
      <c r="H5176" t="s">
        <v>6439</v>
      </c>
      <c r="I5176" t="s">
        <v>6440</v>
      </c>
      <c r="J5176" t="s">
        <v>58</v>
      </c>
      <c r="K5176" t="s">
        <v>59</v>
      </c>
      <c r="L5176" s="5">
        <v>0</v>
      </c>
      <c r="M5176" s="5">
        <v>0</v>
      </c>
      <c r="N5176" s="5">
        <f t="shared" si="880"/>
        <v>0</v>
      </c>
      <c r="O5176" s="5">
        <v>0</v>
      </c>
      <c r="P5176" s="5">
        <v>0</v>
      </c>
      <c r="Q5176" s="5">
        <f t="shared" si="881"/>
        <v>0</v>
      </c>
      <c r="R5176" s="5">
        <v>0</v>
      </c>
      <c r="S5176" s="5">
        <v>0</v>
      </c>
      <c r="T5176" s="5">
        <f t="shared" si="882"/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f t="shared" si="885"/>
        <v>0</v>
      </c>
      <c r="Z5176" s="5">
        <v>0</v>
      </c>
      <c r="AA5176" s="5">
        <v>0</v>
      </c>
      <c r="AB5176" s="5">
        <f t="shared" si="886"/>
        <v>0</v>
      </c>
      <c r="AC5176" s="5">
        <v>0</v>
      </c>
      <c r="AD5176" s="5">
        <v>0</v>
      </c>
      <c r="AE5176" s="5">
        <f t="shared" si="887"/>
        <v>0</v>
      </c>
      <c r="AF5176" s="5">
        <v>0</v>
      </c>
      <c r="AG5176" s="6"/>
      <c r="AH5176" s="5">
        <v>0</v>
      </c>
      <c r="AI5176" s="5">
        <v>0</v>
      </c>
      <c r="AJ5176" s="5">
        <v>0</v>
      </c>
      <c r="AK5176" s="5">
        <f t="shared" si="888"/>
        <v>0</v>
      </c>
      <c r="AL5176" s="5">
        <v>0</v>
      </c>
      <c r="AM5176" s="5">
        <v>1</v>
      </c>
      <c r="AN5176" s="5">
        <f t="shared" si="889"/>
        <v>1</v>
      </c>
      <c r="AO5176" s="5">
        <v>0</v>
      </c>
      <c r="AP5176" s="5">
        <v>0</v>
      </c>
      <c r="AQ5176" s="5">
        <f t="shared" si="890"/>
        <v>0</v>
      </c>
      <c r="AR5176" s="5">
        <v>0</v>
      </c>
      <c r="AS5176" s="6">
        <v>44621</v>
      </c>
      <c r="AT5176" s="5">
        <v>1</v>
      </c>
      <c r="AU5176" s="5">
        <v>0</v>
      </c>
      <c r="AV5176" t="str">
        <f t="shared" si="883"/>
        <v>N</v>
      </c>
      <c r="AW5176" t="s">
        <v>60</v>
      </c>
      <c r="AX5176" t="s">
        <v>445</v>
      </c>
      <c r="AY5176" t="s">
        <v>2637</v>
      </c>
      <c r="AZ5176" t="s">
        <v>2637</v>
      </c>
      <c r="BA5176" t="str">
        <f t="shared" si="884"/>
        <v>N</v>
      </c>
    </row>
    <row r="5177" spans="1:53">
      <c r="A5177" t="s">
        <v>436</v>
      </c>
      <c r="B5177" t="s">
        <v>54</v>
      </c>
      <c r="C5177" t="s">
        <v>89</v>
      </c>
      <c r="D5177">
        <v>2022</v>
      </c>
      <c r="F5177" t="s">
        <v>6932</v>
      </c>
      <c r="G5177" t="s">
        <v>6933</v>
      </c>
      <c r="H5177" t="s">
        <v>6934</v>
      </c>
      <c r="I5177" t="s">
        <v>6935</v>
      </c>
      <c r="J5177" t="s">
        <v>58</v>
      </c>
      <c r="K5177" t="s">
        <v>59</v>
      </c>
      <c r="L5177" s="5">
        <v>0</v>
      </c>
      <c r="M5177" s="5">
        <v>0</v>
      </c>
      <c r="N5177" s="5">
        <f t="shared" si="880"/>
        <v>0</v>
      </c>
      <c r="O5177" s="5">
        <v>0</v>
      </c>
      <c r="P5177" s="5">
        <v>0</v>
      </c>
      <c r="Q5177" s="5">
        <f t="shared" si="881"/>
        <v>0</v>
      </c>
      <c r="R5177" s="5">
        <v>0</v>
      </c>
      <c r="S5177" s="5">
        <v>0</v>
      </c>
      <c r="T5177" s="5">
        <f t="shared" si="882"/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f t="shared" si="885"/>
        <v>0</v>
      </c>
      <c r="Z5177" s="5">
        <v>0</v>
      </c>
      <c r="AA5177" s="5">
        <v>0</v>
      </c>
      <c r="AB5177" s="5">
        <f t="shared" si="886"/>
        <v>0</v>
      </c>
      <c r="AC5177" s="5">
        <v>0</v>
      </c>
      <c r="AD5177" s="5">
        <v>0</v>
      </c>
      <c r="AE5177" s="5">
        <f t="shared" si="887"/>
        <v>0</v>
      </c>
      <c r="AF5177" s="5">
        <v>0</v>
      </c>
      <c r="AG5177" s="6"/>
      <c r="AH5177" s="5">
        <v>0</v>
      </c>
      <c r="AI5177" s="5">
        <v>0</v>
      </c>
      <c r="AJ5177" s="5">
        <v>0</v>
      </c>
      <c r="AK5177" s="5">
        <f t="shared" si="888"/>
        <v>0</v>
      </c>
      <c r="AL5177" s="5">
        <v>0</v>
      </c>
      <c r="AM5177" s="5">
        <v>1</v>
      </c>
      <c r="AN5177" s="5">
        <f t="shared" si="889"/>
        <v>1</v>
      </c>
      <c r="AO5177" s="5">
        <v>0</v>
      </c>
      <c r="AP5177" s="5">
        <v>0</v>
      </c>
      <c r="AQ5177" s="5">
        <f t="shared" si="890"/>
        <v>0</v>
      </c>
      <c r="AR5177" s="5">
        <v>0</v>
      </c>
      <c r="AS5177" s="6">
        <v>44650</v>
      </c>
      <c r="AT5177" s="5">
        <v>1</v>
      </c>
      <c r="AU5177" s="5">
        <v>0</v>
      </c>
      <c r="AV5177" t="str">
        <f t="shared" si="883"/>
        <v>N</v>
      </c>
      <c r="AW5177" t="s">
        <v>60</v>
      </c>
      <c r="AX5177" t="s">
        <v>445</v>
      </c>
      <c r="AY5177" t="s">
        <v>2637</v>
      </c>
      <c r="AZ5177" t="s">
        <v>2637</v>
      </c>
      <c r="BA5177" t="str">
        <f t="shared" si="884"/>
        <v>N</v>
      </c>
    </row>
    <row r="5178" spans="1:53">
      <c r="A5178" t="s">
        <v>436</v>
      </c>
      <c r="B5178" t="s">
        <v>54</v>
      </c>
      <c r="C5178" t="s">
        <v>89</v>
      </c>
      <c r="D5178">
        <v>2022</v>
      </c>
      <c r="F5178" t="s">
        <v>6849</v>
      </c>
      <c r="G5178" t="s">
        <v>10807</v>
      </c>
      <c r="H5178" t="s">
        <v>7216</v>
      </c>
      <c r="I5178" t="s">
        <v>7217</v>
      </c>
      <c r="J5178" t="s">
        <v>58</v>
      </c>
      <c r="K5178" t="s">
        <v>59</v>
      </c>
      <c r="L5178" s="5">
        <v>0</v>
      </c>
      <c r="M5178" s="5">
        <v>0</v>
      </c>
      <c r="N5178" s="5">
        <f t="shared" si="880"/>
        <v>0</v>
      </c>
      <c r="O5178" s="5">
        <v>0</v>
      </c>
      <c r="P5178" s="5">
        <v>0</v>
      </c>
      <c r="Q5178" s="5">
        <f t="shared" si="881"/>
        <v>0</v>
      </c>
      <c r="R5178" s="5">
        <v>0</v>
      </c>
      <c r="S5178" s="5">
        <v>0</v>
      </c>
      <c r="T5178" s="5">
        <f t="shared" si="882"/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f t="shared" si="885"/>
        <v>0</v>
      </c>
      <c r="Z5178" s="5">
        <v>0</v>
      </c>
      <c r="AA5178" s="5">
        <v>0</v>
      </c>
      <c r="AB5178" s="5">
        <f t="shared" si="886"/>
        <v>0</v>
      </c>
      <c r="AC5178" s="5">
        <v>0</v>
      </c>
      <c r="AD5178" s="5">
        <v>0</v>
      </c>
      <c r="AE5178" s="5">
        <f t="shared" si="887"/>
        <v>0</v>
      </c>
      <c r="AF5178" s="5">
        <v>0</v>
      </c>
      <c r="AG5178" s="6"/>
      <c r="AH5178" s="5">
        <v>0</v>
      </c>
      <c r="AI5178" s="5">
        <v>0</v>
      </c>
      <c r="AJ5178" s="5">
        <v>0</v>
      </c>
      <c r="AK5178" s="5">
        <f t="shared" si="888"/>
        <v>0</v>
      </c>
      <c r="AL5178" s="5">
        <v>0</v>
      </c>
      <c r="AM5178" s="5">
        <v>1</v>
      </c>
      <c r="AN5178" s="5">
        <f t="shared" si="889"/>
        <v>1</v>
      </c>
      <c r="AO5178" s="5">
        <v>0</v>
      </c>
      <c r="AP5178" s="5">
        <v>0</v>
      </c>
      <c r="AQ5178" s="5">
        <f t="shared" si="890"/>
        <v>0</v>
      </c>
      <c r="AR5178" s="5">
        <v>0</v>
      </c>
      <c r="AS5178" s="6">
        <v>44580</v>
      </c>
      <c r="AT5178" s="5">
        <v>1</v>
      </c>
      <c r="AU5178" s="5">
        <v>0</v>
      </c>
      <c r="AV5178" t="str">
        <f t="shared" si="883"/>
        <v>N</v>
      </c>
      <c r="AW5178" t="s">
        <v>60</v>
      </c>
      <c r="AX5178" t="s">
        <v>445</v>
      </c>
      <c r="AY5178" t="s">
        <v>2637</v>
      </c>
      <c r="AZ5178" t="s">
        <v>2637</v>
      </c>
      <c r="BA5178" t="str">
        <f t="shared" si="884"/>
        <v>N</v>
      </c>
    </row>
    <row r="5179" spans="1:53">
      <c r="A5179" t="s">
        <v>436</v>
      </c>
      <c r="B5179" t="s">
        <v>54</v>
      </c>
      <c r="C5179" t="s">
        <v>89</v>
      </c>
      <c r="D5179">
        <v>2022</v>
      </c>
      <c r="F5179" t="s">
        <v>6892</v>
      </c>
      <c r="G5179" t="s">
        <v>6893</v>
      </c>
      <c r="H5179" t="s">
        <v>6894</v>
      </c>
      <c r="I5179" t="s">
        <v>6895</v>
      </c>
      <c r="J5179" t="s">
        <v>58</v>
      </c>
      <c r="K5179" t="s">
        <v>59</v>
      </c>
      <c r="L5179" s="5">
        <v>0</v>
      </c>
      <c r="M5179" s="5">
        <v>0</v>
      </c>
      <c r="N5179" s="5">
        <f t="shared" si="880"/>
        <v>0</v>
      </c>
      <c r="O5179" s="5">
        <v>0</v>
      </c>
      <c r="P5179" s="5">
        <v>0</v>
      </c>
      <c r="Q5179" s="5">
        <f t="shared" si="881"/>
        <v>0</v>
      </c>
      <c r="R5179" s="5">
        <v>0</v>
      </c>
      <c r="S5179" s="5">
        <v>0</v>
      </c>
      <c r="T5179" s="5">
        <f t="shared" si="882"/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f t="shared" si="885"/>
        <v>0</v>
      </c>
      <c r="Z5179" s="5">
        <v>0</v>
      </c>
      <c r="AA5179" s="5">
        <v>0</v>
      </c>
      <c r="AB5179" s="5">
        <f t="shared" si="886"/>
        <v>0</v>
      </c>
      <c r="AC5179" s="5">
        <v>0</v>
      </c>
      <c r="AD5179" s="5">
        <v>0</v>
      </c>
      <c r="AE5179" s="5">
        <f t="shared" si="887"/>
        <v>0</v>
      </c>
      <c r="AF5179" s="5">
        <v>0</v>
      </c>
      <c r="AG5179" s="6"/>
      <c r="AH5179" s="5">
        <v>0</v>
      </c>
      <c r="AI5179" s="5">
        <v>0</v>
      </c>
      <c r="AJ5179" s="5">
        <v>0</v>
      </c>
      <c r="AK5179" s="5">
        <f t="shared" si="888"/>
        <v>0</v>
      </c>
      <c r="AL5179" s="5">
        <v>0</v>
      </c>
      <c r="AM5179" s="5">
        <v>1</v>
      </c>
      <c r="AN5179" s="5">
        <f t="shared" si="889"/>
        <v>1</v>
      </c>
      <c r="AO5179" s="5">
        <v>0</v>
      </c>
      <c r="AP5179" s="5">
        <v>0</v>
      </c>
      <c r="AQ5179" s="5">
        <f t="shared" si="890"/>
        <v>0</v>
      </c>
      <c r="AR5179" s="5">
        <v>0</v>
      </c>
      <c r="AS5179" s="6">
        <v>44868</v>
      </c>
      <c r="AT5179" s="5">
        <v>1</v>
      </c>
      <c r="AU5179" s="5">
        <v>0</v>
      </c>
      <c r="AV5179" t="str">
        <f t="shared" si="883"/>
        <v>N</v>
      </c>
      <c r="AW5179" t="s">
        <v>60</v>
      </c>
      <c r="AX5179" t="s">
        <v>445</v>
      </c>
      <c r="AY5179" t="s">
        <v>2637</v>
      </c>
      <c r="AZ5179" t="s">
        <v>2637</v>
      </c>
      <c r="BA5179" t="str">
        <f t="shared" si="884"/>
        <v>N</v>
      </c>
    </row>
    <row r="5180" spans="1:53">
      <c r="A5180" t="s">
        <v>436</v>
      </c>
      <c r="B5180" t="s">
        <v>54</v>
      </c>
      <c r="C5180" t="s">
        <v>89</v>
      </c>
      <c r="D5180">
        <v>2022</v>
      </c>
      <c r="F5180" t="s">
        <v>7098</v>
      </c>
      <c r="G5180" t="s">
        <v>7099</v>
      </c>
      <c r="H5180" t="s">
        <v>2754</v>
      </c>
      <c r="I5180" t="s">
        <v>7100</v>
      </c>
      <c r="J5180" t="s">
        <v>58</v>
      </c>
      <c r="K5180" t="s">
        <v>59</v>
      </c>
      <c r="L5180" s="5">
        <v>0</v>
      </c>
      <c r="M5180" s="5">
        <v>0</v>
      </c>
      <c r="N5180" s="5">
        <f t="shared" si="880"/>
        <v>0</v>
      </c>
      <c r="O5180" s="5">
        <v>0</v>
      </c>
      <c r="P5180" s="5">
        <v>0</v>
      </c>
      <c r="Q5180" s="5">
        <f t="shared" si="881"/>
        <v>0</v>
      </c>
      <c r="R5180" s="5">
        <v>0</v>
      </c>
      <c r="S5180" s="5">
        <v>0</v>
      </c>
      <c r="T5180" s="5">
        <f t="shared" si="882"/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f t="shared" si="885"/>
        <v>0</v>
      </c>
      <c r="Z5180" s="5">
        <v>0</v>
      </c>
      <c r="AA5180" s="5">
        <v>0</v>
      </c>
      <c r="AB5180" s="5">
        <f t="shared" si="886"/>
        <v>0</v>
      </c>
      <c r="AC5180" s="5">
        <v>0</v>
      </c>
      <c r="AD5180" s="5">
        <v>0</v>
      </c>
      <c r="AE5180" s="5">
        <f t="shared" si="887"/>
        <v>0</v>
      </c>
      <c r="AF5180" s="5">
        <v>0</v>
      </c>
      <c r="AG5180" s="6"/>
      <c r="AH5180" s="5">
        <v>0</v>
      </c>
      <c r="AI5180" s="5">
        <v>0</v>
      </c>
      <c r="AJ5180" s="5">
        <v>0</v>
      </c>
      <c r="AK5180" s="5">
        <f t="shared" si="888"/>
        <v>0</v>
      </c>
      <c r="AL5180" s="5">
        <v>0</v>
      </c>
      <c r="AM5180" s="5">
        <v>1</v>
      </c>
      <c r="AN5180" s="5">
        <f t="shared" si="889"/>
        <v>1</v>
      </c>
      <c r="AO5180" s="5">
        <v>0</v>
      </c>
      <c r="AP5180" s="5">
        <v>0</v>
      </c>
      <c r="AQ5180" s="5">
        <f t="shared" si="890"/>
        <v>0</v>
      </c>
      <c r="AR5180" s="5">
        <v>0</v>
      </c>
      <c r="AS5180" s="6">
        <v>44728</v>
      </c>
      <c r="AT5180" s="5">
        <v>1</v>
      </c>
      <c r="AU5180" s="5">
        <v>0</v>
      </c>
      <c r="AV5180" t="str">
        <f t="shared" si="883"/>
        <v>N</v>
      </c>
      <c r="AW5180" t="s">
        <v>60</v>
      </c>
      <c r="AX5180" t="s">
        <v>445</v>
      </c>
      <c r="AY5180" t="s">
        <v>2637</v>
      </c>
      <c r="AZ5180" t="s">
        <v>2637</v>
      </c>
      <c r="BA5180" t="str">
        <f t="shared" si="884"/>
        <v>N</v>
      </c>
    </row>
    <row r="5181" spans="1:53">
      <c r="A5181" t="s">
        <v>436</v>
      </c>
      <c r="B5181" t="s">
        <v>54</v>
      </c>
      <c r="C5181" t="s">
        <v>89</v>
      </c>
      <c r="D5181">
        <v>2022</v>
      </c>
      <c r="F5181" t="s">
        <v>7111</v>
      </c>
      <c r="G5181" t="s">
        <v>7112</v>
      </c>
      <c r="H5181" t="s">
        <v>2754</v>
      </c>
      <c r="I5181" t="s">
        <v>7114</v>
      </c>
      <c r="J5181" t="s">
        <v>58</v>
      </c>
      <c r="K5181" t="s">
        <v>59</v>
      </c>
      <c r="L5181" s="5">
        <v>0</v>
      </c>
      <c r="M5181" s="5">
        <v>0</v>
      </c>
      <c r="N5181" s="5">
        <f t="shared" si="880"/>
        <v>0</v>
      </c>
      <c r="O5181" s="5">
        <v>0</v>
      </c>
      <c r="P5181" s="5">
        <v>0</v>
      </c>
      <c r="Q5181" s="5">
        <f t="shared" si="881"/>
        <v>0</v>
      </c>
      <c r="R5181" s="5">
        <v>0</v>
      </c>
      <c r="S5181" s="5">
        <v>0</v>
      </c>
      <c r="T5181" s="5">
        <f t="shared" si="882"/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f t="shared" si="885"/>
        <v>0</v>
      </c>
      <c r="Z5181" s="5">
        <v>0</v>
      </c>
      <c r="AA5181" s="5">
        <v>0</v>
      </c>
      <c r="AB5181" s="5">
        <f t="shared" si="886"/>
        <v>0</v>
      </c>
      <c r="AC5181" s="5">
        <v>0</v>
      </c>
      <c r="AD5181" s="5">
        <v>0</v>
      </c>
      <c r="AE5181" s="5">
        <f t="shared" si="887"/>
        <v>0</v>
      </c>
      <c r="AF5181" s="5">
        <v>0</v>
      </c>
      <c r="AG5181" s="6"/>
      <c r="AH5181" s="5">
        <v>0</v>
      </c>
      <c r="AI5181" s="5">
        <v>0</v>
      </c>
      <c r="AJ5181" s="5">
        <v>0</v>
      </c>
      <c r="AK5181" s="5">
        <f t="shared" si="888"/>
        <v>0</v>
      </c>
      <c r="AL5181" s="5">
        <v>0</v>
      </c>
      <c r="AM5181" s="5">
        <v>1</v>
      </c>
      <c r="AN5181" s="5">
        <f t="shared" si="889"/>
        <v>1</v>
      </c>
      <c r="AO5181" s="5">
        <v>0</v>
      </c>
      <c r="AP5181" s="5">
        <v>0</v>
      </c>
      <c r="AQ5181" s="5">
        <f t="shared" si="890"/>
        <v>0</v>
      </c>
      <c r="AR5181" s="5">
        <v>0</v>
      </c>
      <c r="AS5181" s="6">
        <v>44610</v>
      </c>
      <c r="AT5181" s="5">
        <v>1</v>
      </c>
      <c r="AU5181" s="5">
        <v>0</v>
      </c>
      <c r="AV5181" t="str">
        <f t="shared" si="883"/>
        <v>N</v>
      </c>
      <c r="AW5181" t="s">
        <v>60</v>
      </c>
      <c r="AX5181" t="s">
        <v>445</v>
      </c>
      <c r="AY5181" t="s">
        <v>2637</v>
      </c>
      <c r="AZ5181" t="s">
        <v>2637</v>
      </c>
      <c r="BA5181" t="str">
        <f t="shared" si="884"/>
        <v>N</v>
      </c>
    </row>
    <row r="5182" spans="1:53">
      <c r="A5182" t="s">
        <v>436</v>
      </c>
      <c r="B5182" t="s">
        <v>54</v>
      </c>
      <c r="C5182" t="s">
        <v>89</v>
      </c>
      <c r="D5182">
        <v>2022</v>
      </c>
      <c r="F5182" t="s">
        <v>10570</v>
      </c>
      <c r="G5182" t="s">
        <v>10571</v>
      </c>
      <c r="H5182" t="s">
        <v>10572</v>
      </c>
      <c r="I5182" t="s">
        <v>10573</v>
      </c>
      <c r="J5182" t="s">
        <v>58</v>
      </c>
      <c r="K5182" t="s">
        <v>59</v>
      </c>
      <c r="L5182" s="5">
        <v>0</v>
      </c>
      <c r="M5182" s="5">
        <v>0</v>
      </c>
      <c r="N5182" s="5">
        <f t="shared" si="880"/>
        <v>0</v>
      </c>
      <c r="O5182" s="5">
        <v>0</v>
      </c>
      <c r="P5182" s="5">
        <v>0</v>
      </c>
      <c r="Q5182" s="5">
        <f t="shared" si="881"/>
        <v>0</v>
      </c>
      <c r="R5182" s="5">
        <v>0</v>
      </c>
      <c r="S5182" s="5">
        <v>0</v>
      </c>
      <c r="T5182" s="5">
        <f t="shared" si="882"/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f t="shared" si="885"/>
        <v>0</v>
      </c>
      <c r="Z5182" s="5">
        <v>0</v>
      </c>
      <c r="AA5182" s="5">
        <v>0</v>
      </c>
      <c r="AB5182" s="5">
        <f t="shared" si="886"/>
        <v>0</v>
      </c>
      <c r="AC5182" s="5">
        <v>0</v>
      </c>
      <c r="AD5182" s="5">
        <v>0</v>
      </c>
      <c r="AE5182" s="5">
        <f t="shared" si="887"/>
        <v>0</v>
      </c>
      <c r="AF5182" s="5">
        <v>0</v>
      </c>
      <c r="AG5182" s="6"/>
      <c r="AH5182" s="5">
        <v>0</v>
      </c>
      <c r="AI5182" s="5">
        <v>0</v>
      </c>
      <c r="AJ5182" s="5">
        <v>0</v>
      </c>
      <c r="AK5182" s="5">
        <f t="shared" si="888"/>
        <v>0</v>
      </c>
      <c r="AL5182" s="5">
        <v>0</v>
      </c>
      <c r="AM5182" s="5">
        <v>1</v>
      </c>
      <c r="AN5182" s="5">
        <f t="shared" si="889"/>
        <v>1</v>
      </c>
      <c r="AO5182" s="5">
        <v>0</v>
      </c>
      <c r="AP5182" s="5">
        <v>0</v>
      </c>
      <c r="AQ5182" s="5">
        <f t="shared" si="890"/>
        <v>0</v>
      </c>
      <c r="AR5182" s="5">
        <v>0</v>
      </c>
      <c r="AS5182" s="6">
        <v>44721</v>
      </c>
      <c r="AT5182" s="5">
        <v>1</v>
      </c>
      <c r="AU5182" s="5">
        <v>0</v>
      </c>
      <c r="AV5182" t="str">
        <f t="shared" si="883"/>
        <v>N</v>
      </c>
      <c r="AW5182" t="s">
        <v>60</v>
      </c>
      <c r="AX5182" t="s">
        <v>445</v>
      </c>
      <c r="AY5182" t="s">
        <v>2637</v>
      </c>
      <c r="AZ5182" t="s">
        <v>2637</v>
      </c>
      <c r="BA5182" t="str">
        <f t="shared" si="884"/>
        <v>N</v>
      </c>
    </row>
    <row r="5183" spans="1:53">
      <c r="A5183" t="s">
        <v>436</v>
      </c>
      <c r="B5183" t="s">
        <v>54</v>
      </c>
      <c r="C5183" t="s">
        <v>89</v>
      </c>
      <c r="D5183">
        <v>2022</v>
      </c>
      <c r="F5183" t="s">
        <v>10415</v>
      </c>
      <c r="G5183" t="s">
        <v>10416</v>
      </c>
      <c r="H5183" t="s">
        <v>10557</v>
      </c>
      <c r="I5183" t="s">
        <v>10558</v>
      </c>
      <c r="J5183" t="s">
        <v>58</v>
      </c>
      <c r="K5183" t="s">
        <v>59</v>
      </c>
      <c r="L5183" s="5">
        <v>0</v>
      </c>
      <c r="M5183" s="5">
        <v>0</v>
      </c>
      <c r="N5183" s="5">
        <f t="shared" si="880"/>
        <v>0</v>
      </c>
      <c r="O5183" s="5">
        <v>0</v>
      </c>
      <c r="P5183" s="5">
        <v>0</v>
      </c>
      <c r="Q5183" s="5">
        <f t="shared" si="881"/>
        <v>0</v>
      </c>
      <c r="R5183" s="5">
        <v>0</v>
      </c>
      <c r="S5183" s="5">
        <v>0</v>
      </c>
      <c r="T5183" s="5">
        <f t="shared" si="882"/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f t="shared" si="885"/>
        <v>0</v>
      </c>
      <c r="Z5183" s="5">
        <v>0</v>
      </c>
      <c r="AA5183" s="5">
        <v>0</v>
      </c>
      <c r="AB5183" s="5">
        <f t="shared" si="886"/>
        <v>0</v>
      </c>
      <c r="AC5183" s="5">
        <v>0</v>
      </c>
      <c r="AD5183" s="5">
        <v>0</v>
      </c>
      <c r="AE5183" s="5">
        <f t="shared" si="887"/>
        <v>0</v>
      </c>
      <c r="AF5183" s="5">
        <v>0</v>
      </c>
      <c r="AG5183" s="6"/>
      <c r="AH5183" s="5">
        <v>0</v>
      </c>
      <c r="AI5183" s="5">
        <v>0</v>
      </c>
      <c r="AJ5183" s="5">
        <v>0</v>
      </c>
      <c r="AK5183" s="5">
        <f t="shared" si="888"/>
        <v>0</v>
      </c>
      <c r="AL5183" s="5">
        <v>0</v>
      </c>
      <c r="AM5183" s="5">
        <v>1</v>
      </c>
      <c r="AN5183" s="5">
        <f t="shared" si="889"/>
        <v>1</v>
      </c>
      <c r="AO5183" s="5">
        <v>0</v>
      </c>
      <c r="AP5183" s="5">
        <v>0</v>
      </c>
      <c r="AQ5183" s="5">
        <f t="shared" si="890"/>
        <v>0</v>
      </c>
      <c r="AR5183" s="5">
        <v>0</v>
      </c>
      <c r="AS5183" s="6">
        <v>44811</v>
      </c>
      <c r="AT5183" s="5">
        <v>1</v>
      </c>
      <c r="AU5183" s="5">
        <v>0</v>
      </c>
      <c r="AV5183" t="str">
        <f t="shared" si="883"/>
        <v>N</v>
      </c>
      <c r="AW5183" t="s">
        <v>60</v>
      </c>
      <c r="AX5183" t="s">
        <v>445</v>
      </c>
      <c r="AY5183" t="s">
        <v>2637</v>
      </c>
      <c r="AZ5183" t="s">
        <v>2637</v>
      </c>
      <c r="BA5183" t="str">
        <f t="shared" si="884"/>
        <v>N</v>
      </c>
    </row>
    <row r="5184" spans="1:53">
      <c r="A5184" t="s">
        <v>436</v>
      </c>
      <c r="B5184" t="s">
        <v>54</v>
      </c>
      <c r="C5184" t="s">
        <v>89</v>
      </c>
      <c r="D5184">
        <v>2022</v>
      </c>
      <c r="F5184" t="s">
        <v>10618</v>
      </c>
      <c r="G5184" t="s">
        <v>10619</v>
      </c>
      <c r="H5184" t="s">
        <v>10620</v>
      </c>
      <c r="I5184" t="s">
        <v>10621</v>
      </c>
      <c r="J5184" t="s">
        <v>58</v>
      </c>
      <c r="K5184" t="s">
        <v>59</v>
      </c>
      <c r="L5184" s="5">
        <v>0</v>
      </c>
      <c r="M5184" s="5">
        <v>0</v>
      </c>
      <c r="N5184" s="5">
        <f t="shared" si="880"/>
        <v>0</v>
      </c>
      <c r="O5184" s="5">
        <v>0</v>
      </c>
      <c r="P5184" s="5">
        <v>0</v>
      </c>
      <c r="Q5184" s="5">
        <f t="shared" si="881"/>
        <v>0</v>
      </c>
      <c r="R5184" s="5">
        <v>0</v>
      </c>
      <c r="S5184" s="5">
        <v>0</v>
      </c>
      <c r="T5184" s="5">
        <f t="shared" si="882"/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f t="shared" si="885"/>
        <v>0</v>
      </c>
      <c r="Z5184" s="5">
        <v>0</v>
      </c>
      <c r="AA5184" s="5">
        <v>0</v>
      </c>
      <c r="AB5184" s="5">
        <f t="shared" si="886"/>
        <v>0</v>
      </c>
      <c r="AC5184" s="5">
        <v>0</v>
      </c>
      <c r="AD5184" s="5">
        <v>0</v>
      </c>
      <c r="AE5184" s="5">
        <f t="shared" si="887"/>
        <v>0</v>
      </c>
      <c r="AF5184" s="5">
        <v>0</v>
      </c>
      <c r="AG5184" s="6"/>
      <c r="AH5184" s="5">
        <v>0</v>
      </c>
      <c r="AI5184" s="5">
        <v>0</v>
      </c>
      <c r="AJ5184" s="5">
        <v>0</v>
      </c>
      <c r="AK5184" s="5">
        <f t="shared" si="888"/>
        <v>0</v>
      </c>
      <c r="AL5184" s="5">
        <v>0</v>
      </c>
      <c r="AM5184" s="5">
        <v>1</v>
      </c>
      <c r="AN5184" s="5">
        <f t="shared" si="889"/>
        <v>1</v>
      </c>
      <c r="AO5184" s="5">
        <v>0</v>
      </c>
      <c r="AP5184" s="5">
        <v>0</v>
      </c>
      <c r="AQ5184" s="5">
        <f t="shared" si="890"/>
        <v>0</v>
      </c>
      <c r="AR5184" s="5">
        <v>0</v>
      </c>
      <c r="AS5184" s="6">
        <v>44677</v>
      </c>
      <c r="AT5184" s="5">
        <v>1</v>
      </c>
      <c r="AU5184" s="5">
        <v>0</v>
      </c>
      <c r="AV5184" t="str">
        <f t="shared" si="883"/>
        <v>N</v>
      </c>
      <c r="AW5184" t="s">
        <v>60</v>
      </c>
      <c r="AX5184" t="s">
        <v>445</v>
      </c>
      <c r="AY5184" t="s">
        <v>2637</v>
      </c>
      <c r="AZ5184" t="s">
        <v>2637</v>
      </c>
      <c r="BA5184" t="str">
        <f t="shared" si="884"/>
        <v>N</v>
      </c>
    </row>
    <row r="5185" spans="1:53">
      <c r="A5185" t="s">
        <v>436</v>
      </c>
      <c r="B5185" t="s">
        <v>54</v>
      </c>
      <c r="C5185" t="s">
        <v>89</v>
      </c>
      <c r="D5185">
        <v>2022</v>
      </c>
      <c r="F5185" t="s">
        <v>10786</v>
      </c>
      <c r="G5185" t="s">
        <v>10787</v>
      </c>
      <c r="H5185" t="s">
        <v>10788</v>
      </c>
      <c r="I5185" t="s">
        <v>10789</v>
      </c>
      <c r="J5185" t="s">
        <v>58</v>
      </c>
      <c r="K5185" t="s">
        <v>59</v>
      </c>
      <c r="L5185" s="5">
        <v>0</v>
      </c>
      <c r="M5185" s="5">
        <v>0</v>
      </c>
      <c r="N5185" s="5">
        <f t="shared" si="880"/>
        <v>0</v>
      </c>
      <c r="O5185" s="5">
        <v>0</v>
      </c>
      <c r="P5185" s="5">
        <v>0</v>
      </c>
      <c r="Q5185" s="5">
        <f t="shared" si="881"/>
        <v>0</v>
      </c>
      <c r="R5185" s="5">
        <v>0</v>
      </c>
      <c r="S5185" s="5">
        <v>0</v>
      </c>
      <c r="T5185" s="5">
        <f t="shared" si="882"/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f t="shared" si="885"/>
        <v>0</v>
      </c>
      <c r="Z5185" s="5">
        <v>0</v>
      </c>
      <c r="AA5185" s="5">
        <v>0</v>
      </c>
      <c r="AB5185" s="5">
        <f t="shared" si="886"/>
        <v>0</v>
      </c>
      <c r="AC5185" s="5">
        <v>0</v>
      </c>
      <c r="AD5185" s="5">
        <v>0</v>
      </c>
      <c r="AE5185" s="5">
        <f t="shared" si="887"/>
        <v>0</v>
      </c>
      <c r="AF5185" s="5">
        <v>0</v>
      </c>
      <c r="AG5185" s="6"/>
      <c r="AH5185" s="5">
        <v>0</v>
      </c>
      <c r="AI5185" s="5">
        <v>0</v>
      </c>
      <c r="AJ5185" s="5">
        <v>0</v>
      </c>
      <c r="AK5185" s="5">
        <f t="shared" si="888"/>
        <v>0</v>
      </c>
      <c r="AL5185" s="5">
        <v>0</v>
      </c>
      <c r="AM5185" s="5">
        <v>1</v>
      </c>
      <c r="AN5185" s="5">
        <f t="shared" si="889"/>
        <v>1</v>
      </c>
      <c r="AO5185" s="5">
        <v>0</v>
      </c>
      <c r="AP5185" s="5">
        <v>0</v>
      </c>
      <c r="AQ5185" s="5">
        <f t="shared" si="890"/>
        <v>0</v>
      </c>
      <c r="AR5185" s="5">
        <v>0</v>
      </c>
      <c r="AS5185" s="6">
        <v>44713</v>
      </c>
      <c r="AT5185" s="5">
        <v>1</v>
      </c>
      <c r="AU5185" s="5">
        <v>0</v>
      </c>
      <c r="AV5185" t="str">
        <f t="shared" si="883"/>
        <v>N</v>
      </c>
      <c r="AW5185" t="s">
        <v>60</v>
      </c>
      <c r="AX5185" t="s">
        <v>445</v>
      </c>
      <c r="AY5185" t="s">
        <v>2637</v>
      </c>
      <c r="AZ5185" t="s">
        <v>2637</v>
      </c>
      <c r="BA5185" t="str">
        <f t="shared" si="884"/>
        <v>N</v>
      </c>
    </row>
    <row r="5186" spans="1:53">
      <c r="A5186" t="s">
        <v>436</v>
      </c>
      <c r="B5186" t="s">
        <v>54</v>
      </c>
      <c r="C5186" t="s">
        <v>89</v>
      </c>
      <c r="D5186">
        <v>2022</v>
      </c>
      <c r="F5186" t="s">
        <v>10535</v>
      </c>
      <c r="G5186" t="s">
        <v>10536</v>
      </c>
      <c r="H5186" t="s">
        <v>2720</v>
      </c>
      <c r="I5186" t="s">
        <v>10537</v>
      </c>
      <c r="J5186" t="s">
        <v>58</v>
      </c>
      <c r="K5186" t="s">
        <v>59</v>
      </c>
      <c r="L5186" s="5">
        <v>0</v>
      </c>
      <c r="M5186" s="5">
        <v>0</v>
      </c>
      <c r="N5186" s="5">
        <f t="shared" ref="N5186:N5249" si="891">L5186+M5186</f>
        <v>0</v>
      </c>
      <c r="O5186" s="5">
        <v>0</v>
      </c>
      <c r="P5186" s="5">
        <v>0</v>
      </c>
      <c r="Q5186" s="5">
        <f t="shared" ref="Q5186:Q5249" si="892">O5186+P5186</f>
        <v>0</v>
      </c>
      <c r="R5186" s="5">
        <v>0</v>
      </c>
      <c r="S5186" s="5">
        <v>0</v>
      </c>
      <c r="T5186" s="5">
        <f t="shared" ref="T5186:T5249" si="893">R5186+S5186</f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f t="shared" si="885"/>
        <v>0</v>
      </c>
      <c r="Z5186" s="5">
        <v>0</v>
      </c>
      <c r="AA5186" s="5">
        <v>0</v>
      </c>
      <c r="AB5186" s="5">
        <f t="shared" si="886"/>
        <v>0</v>
      </c>
      <c r="AC5186" s="5">
        <v>0</v>
      </c>
      <c r="AD5186" s="5">
        <v>0</v>
      </c>
      <c r="AE5186" s="5">
        <f t="shared" si="887"/>
        <v>0</v>
      </c>
      <c r="AF5186" s="5">
        <v>0</v>
      </c>
      <c r="AG5186" s="6"/>
      <c r="AH5186" s="5">
        <v>0</v>
      </c>
      <c r="AI5186" s="5">
        <v>0</v>
      </c>
      <c r="AJ5186" s="5">
        <v>0</v>
      </c>
      <c r="AK5186" s="5">
        <f t="shared" si="888"/>
        <v>0</v>
      </c>
      <c r="AL5186" s="5">
        <v>0</v>
      </c>
      <c r="AM5186" s="5">
        <v>1</v>
      </c>
      <c r="AN5186" s="5">
        <f t="shared" si="889"/>
        <v>1</v>
      </c>
      <c r="AO5186" s="5">
        <v>0</v>
      </c>
      <c r="AP5186" s="5">
        <v>0</v>
      </c>
      <c r="AQ5186" s="5">
        <f t="shared" si="890"/>
        <v>0</v>
      </c>
      <c r="AR5186" s="5">
        <v>0</v>
      </c>
      <c r="AS5186" s="6">
        <v>44664</v>
      </c>
      <c r="AT5186" s="5">
        <v>1</v>
      </c>
      <c r="AU5186" s="5">
        <v>0</v>
      </c>
      <c r="AV5186" t="str">
        <f t="shared" ref="AV5186:AV5249" si="894">IF(AU5186 &gt; 0, "Y", "N")</f>
        <v>N</v>
      </c>
      <c r="AW5186" t="s">
        <v>60</v>
      </c>
      <c r="AX5186" t="s">
        <v>445</v>
      </c>
      <c r="AY5186" t="s">
        <v>2637</v>
      </c>
      <c r="AZ5186" t="s">
        <v>2637</v>
      </c>
      <c r="BA5186" t="str">
        <f t="shared" ref="BA5186:BA5249" si="895">IF(OR(L5186&gt;0, O5186&gt;0, R5186&gt;0, W5186&gt;0, Z5186&gt;0, AC5186&gt;0, AI5186&gt;0, AL5186&gt;0, AO5186&gt;0, M5186&gt;0), "Y", "N")</f>
        <v>N</v>
      </c>
    </row>
    <row r="5187" spans="1:53">
      <c r="A5187" t="s">
        <v>436</v>
      </c>
      <c r="B5187" t="s">
        <v>54</v>
      </c>
      <c r="C5187" t="s">
        <v>89</v>
      </c>
      <c r="D5187">
        <v>2022</v>
      </c>
      <c r="F5187" t="s">
        <v>10529</v>
      </c>
      <c r="G5187" t="s">
        <v>10530</v>
      </c>
      <c r="H5187" t="s">
        <v>2720</v>
      </c>
      <c r="I5187" t="s">
        <v>10531</v>
      </c>
      <c r="J5187" t="s">
        <v>58</v>
      </c>
      <c r="K5187" t="s">
        <v>59</v>
      </c>
      <c r="L5187" s="5">
        <v>0</v>
      </c>
      <c r="M5187" s="5">
        <v>0</v>
      </c>
      <c r="N5187" s="5">
        <f t="shared" si="891"/>
        <v>0</v>
      </c>
      <c r="O5187" s="5">
        <v>0</v>
      </c>
      <c r="P5187" s="5">
        <v>0</v>
      </c>
      <c r="Q5187" s="5">
        <f t="shared" si="892"/>
        <v>0</v>
      </c>
      <c r="R5187" s="5">
        <v>0</v>
      </c>
      <c r="S5187" s="5">
        <v>0</v>
      </c>
      <c r="T5187" s="5">
        <f t="shared" si="893"/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f t="shared" ref="Y5187:Y5250" si="896">W5187+X5187</f>
        <v>0</v>
      </c>
      <c r="Z5187" s="5">
        <v>0</v>
      </c>
      <c r="AA5187" s="5">
        <v>0</v>
      </c>
      <c r="AB5187" s="5">
        <f t="shared" ref="AB5187:AB5250" si="897">SUM(Z5187:AA5187)</f>
        <v>0</v>
      </c>
      <c r="AC5187" s="5">
        <v>0</v>
      </c>
      <c r="AD5187" s="5">
        <v>0</v>
      </c>
      <c r="AE5187" s="5">
        <f t="shared" ref="AE5187:AE5250" si="898">SUM(AC5187:AD5187)</f>
        <v>0</v>
      </c>
      <c r="AF5187" s="5">
        <v>0</v>
      </c>
      <c r="AG5187" s="6"/>
      <c r="AH5187" s="5">
        <v>0</v>
      </c>
      <c r="AI5187" s="5">
        <v>0</v>
      </c>
      <c r="AJ5187" s="5">
        <v>0</v>
      </c>
      <c r="AK5187" s="5">
        <f t="shared" ref="AK5187:AK5250" si="899">SUM(AI5187:AJ5187)</f>
        <v>0</v>
      </c>
      <c r="AL5187" s="5">
        <v>0</v>
      </c>
      <c r="AM5187" s="5">
        <v>1</v>
      </c>
      <c r="AN5187" s="5">
        <f t="shared" ref="AN5187:AN5250" si="900">SUM(AL5187:AM5187)</f>
        <v>1</v>
      </c>
      <c r="AO5187" s="5">
        <v>0</v>
      </c>
      <c r="AP5187" s="5">
        <v>0</v>
      </c>
      <c r="AQ5187" s="5">
        <f t="shared" ref="AQ5187:AQ5250" si="901">SUM(AO5187:AP5187)</f>
        <v>0</v>
      </c>
      <c r="AR5187" s="5">
        <v>0</v>
      </c>
      <c r="AS5187" s="6">
        <v>44651</v>
      </c>
      <c r="AT5187" s="5">
        <v>1</v>
      </c>
      <c r="AU5187" s="5">
        <v>0</v>
      </c>
      <c r="AV5187" t="str">
        <f t="shared" si="894"/>
        <v>N</v>
      </c>
      <c r="AW5187" t="s">
        <v>60</v>
      </c>
      <c r="AX5187" t="s">
        <v>445</v>
      </c>
      <c r="AY5187" t="s">
        <v>2637</v>
      </c>
      <c r="AZ5187" t="s">
        <v>2637</v>
      </c>
      <c r="BA5187" t="str">
        <f t="shared" si="895"/>
        <v>N</v>
      </c>
    </row>
    <row r="5188" spans="1:53">
      <c r="A5188" t="s">
        <v>436</v>
      </c>
      <c r="B5188" t="s">
        <v>54</v>
      </c>
      <c r="C5188" t="s">
        <v>89</v>
      </c>
      <c r="D5188">
        <v>2022</v>
      </c>
      <c r="F5188" t="s">
        <v>10645</v>
      </c>
      <c r="G5188" t="s">
        <v>10646</v>
      </c>
      <c r="H5188" t="s">
        <v>10647</v>
      </c>
      <c r="I5188" t="s">
        <v>10648</v>
      </c>
      <c r="J5188" t="s">
        <v>58</v>
      </c>
      <c r="K5188" t="s">
        <v>59</v>
      </c>
      <c r="L5188" s="5">
        <v>0</v>
      </c>
      <c r="M5188" s="5">
        <v>0</v>
      </c>
      <c r="N5188" s="5">
        <f t="shared" si="891"/>
        <v>0</v>
      </c>
      <c r="O5188" s="5">
        <v>0</v>
      </c>
      <c r="P5188" s="5">
        <v>0</v>
      </c>
      <c r="Q5188" s="5">
        <f t="shared" si="892"/>
        <v>0</v>
      </c>
      <c r="R5188" s="5">
        <v>0</v>
      </c>
      <c r="S5188" s="5">
        <v>0</v>
      </c>
      <c r="T5188" s="5">
        <f t="shared" si="893"/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f t="shared" si="896"/>
        <v>0</v>
      </c>
      <c r="Z5188" s="5">
        <v>0</v>
      </c>
      <c r="AA5188" s="5">
        <v>0</v>
      </c>
      <c r="AB5188" s="5">
        <f t="shared" si="897"/>
        <v>0</v>
      </c>
      <c r="AC5188" s="5">
        <v>0</v>
      </c>
      <c r="AD5188" s="5">
        <v>0</v>
      </c>
      <c r="AE5188" s="5">
        <f t="shared" si="898"/>
        <v>0</v>
      </c>
      <c r="AF5188" s="5">
        <v>0</v>
      </c>
      <c r="AG5188" s="6"/>
      <c r="AH5188" s="5">
        <v>0</v>
      </c>
      <c r="AI5188" s="5">
        <v>0</v>
      </c>
      <c r="AJ5188" s="5">
        <v>0</v>
      </c>
      <c r="AK5188" s="5">
        <f t="shared" si="899"/>
        <v>0</v>
      </c>
      <c r="AL5188" s="5">
        <v>0</v>
      </c>
      <c r="AM5188" s="5">
        <v>1</v>
      </c>
      <c r="AN5188" s="5">
        <f t="shared" si="900"/>
        <v>1</v>
      </c>
      <c r="AO5188" s="5">
        <v>0</v>
      </c>
      <c r="AP5188" s="5">
        <v>0</v>
      </c>
      <c r="AQ5188" s="5">
        <f t="shared" si="901"/>
        <v>0</v>
      </c>
      <c r="AR5188" s="5">
        <v>0</v>
      </c>
      <c r="AS5188" s="6">
        <v>44585</v>
      </c>
      <c r="AT5188" s="5">
        <v>1</v>
      </c>
      <c r="AU5188" s="5">
        <v>0</v>
      </c>
      <c r="AV5188" t="str">
        <f t="shared" si="894"/>
        <v>N</v>
      </c>
      <c r="AW5188" t="s">
        <v>60</v>
      </c>
      <c r="AX5188" t="s">
        <v>445</v>
      </c>
      <c r="AY5188" t="s">
        <v>2637</v>
      </c>
      <c r="AZ5188" t="s">
        <v>2637</v>
      </c>
      <c r="BA5188" t="str">
        <f t="shared" si="895"/>
        <v>N</v>
      </c>
    </row>
    <row r="5189" spans="1:53">
      <c r="A5189" t="s">
        <v>436</v>
      </c>
      <c r="B5189" t="s">
        <v>54</v>
      </c>
      <c r="C5189" t="s">
        <v>89</v>
      </c>
      <c r="D5189">
        <v>2022</v>
      </c>
      <c r="F5189" t="s">
        <v>10181</v>
      </c>
      <c r="G5189" t="s">
        <v>10182</v>
      </c>
      <c r="H5189" t="s">
        <v>5071</v>
      </c>
      <c r="I5189" t="s">
        <v>10362</v>
      </c>
      <c r="J5189" t="s">
        <v>58</v>
      </c>
      <c r="K5189" t="s">
        <v>59</v>
      </c>
      <c r="L5189" s="5">
        <v>0</v>
      </c>
      <c r="M5189" s="5">
        <v>0</v>
      </c>
      <c r="N5189" s="5">
        <f t="shared" si="891"/>
        <v>0</v>
      </c>
      <c r="O5189" s="5">
        <v>0</v>
      </c>
      <c r="P5189" s="5">
        <v>0</v>
      </c>
      <c r="Q5189" s="5">
        <f t="shared" si="892"/>
        <v>0</v>
      </c>
      <c r="R5189" s="5">
        <v>0</v>
      </c>
      <c r="S5189" s="5">
        <v>0</v>
      </c>
      <c r="T5189" s="5">
        <f t="shared" si="893"/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f t="shared" si="896"/>
        <v>0</v>
      </c>
      <c r="Z5189" s="5">
        <v>0</v>
      </c>
      <c r="AA5189" s="5">
        <v>0</v>
      </c>
      <c r="AB5189" s="5">
        <f t="shared" si="897"/>
        <v>0</v>
      </c>
      <c r="AC5189" s="5">
        <v>0</v>
      </c>
      <c r="AD5189" s="5">
        <v>0</v>
      </c>
      <c r="AE5189" s="5">
        <f t="shared" si="898"/>
        <v>0</v>
      </c>
      <c r="AF5189" s="5">
        <v>0</v>
      </c>
      <c r="AG5189" s="6"/>
      <c r="AH5189" s="5">
        <v>0</v>
      </c>
      <c r="AI5189" s="5">
        <v>0</v>
      </c>
      <c r="AJ5189" s="5">
        <v>0</v>
      </c>
      <c r="AK5189" s="5">
        <f t="shared" si="899"/>
        <v>0</v>
      </c>
      <c r="AL5189" s="5">
        <v>0</v>
      </c>
      <c r="AM5189" s="5">
        <v>1</v>
      </c>
      <c r="AN5189" s="5">
        <f t="shared" si="900"/>
        <v>1</v>
      </c>
      <c r="AO5189" s="5">
        <v>0</v>
      </c>
      <c r="AP5189" s="5">
        <v>0</v>
      </c>
      <c r="AQ5189" s="5">
        <f t="shared" si="901"/>
        <v>0</v>
      </c>
      <c r="AR5189" s="5">
        <v>0</v>
      </c>
      <c r="AS5189" s="6">
        <v>44691</v>
      </c>
      <c r="AT5189" s="5">
        <v>1</v>
      </c>
      <c r="AU5189" s="5">
        <v>0</v>
      </c>
      <c r="AV5189" t="str">
        <f t="shared" si="894"/>
        <v>N</v>
      </c>
      <c r="AW5189" t="s">
        <v>60</v>
      </c>
      <c r="AX5189" t="s">
        <v>445</v>
      </c>
      <c r="AY5189" t="s">
        <v>2637</v>
      </c>
      <c r="AZ5189" t="s">
        <v>2637</v>
      </c>
      <c r="BA5189" t="str">
        <f t="shared" si="895"/>
        <v>N</v>
      </c>
    </row>
    <row r="5190" spans="1:53">
      <c r="A5190" t="s">
        <v>436</v>
      </c>
      <c r="B5190" t="s">
        <v>54</v>
      </c>
      <c r="C5190" t="s">
        <v>89</v>
      </c>
      <c r="D5190">
        <v>2022</v>
      </c>
      <c r="F5190" t="s">
        <v>10467</v>
      </c>
      <c r="G5190" t="s">
        <v>10468</v>
      </c>
      <c r="H5190" t="s">
        <v>11682</v>
      </c>
      <c r="I5190" t="s">
        <v>10470</v>
      </c>
      <c r="J5190" t="s">
        <v>58</v>
      </c>
      <c r="K5190" t="s">
        <v>59</v>
      </c>
      <c r="L5190" s="5">
        <v>0</v>
      </c>
      <c r="M5190" s="5">
        <v>0</v>
      </c>
      <c r="N5190" s="5">
        <f t="shared" si="891"/>
        <v>0</v>
      </c>
      <c r="O5190" s="5">
        <v>0</v>
      </c>
      <c r="P5190" s="5">
        <v>0</v>
      </c>
      <c r="Q5190" s="5">
        <f t="shared" si="892"/>
        <v>0</v>
      </c>
      <c r="R5190" s="5">
        <v>0</v>
      </c>
      <c r="S5190" s="5">
        <v>0</v>
      </c>
      <c r="T5190" s="5">
        <f t="shared" si="893"/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f t="shared" si="896"/>
        <v>0</v>
      </c>
      <c r="Z5190" s="5">
        <v>0</v>
      </c>
      <c r="AA5190" s="5">
        <v>0</v>
      </c>
      <c r="AB5190" s="5">
        <f t="shared" si="897"/>
        <v>0</v>
      </c>
      <c r="AC5190" s="5">
        <v>0</v>
      </c>
      <c r="AD5190" s="5">
        <v>0</v>
      </c>
      <c r="AE5190" s="5">
        <f t="shared" si="898"/>
        <v>0</v>
      </c>
      <c r="AF5190" s="5">
        <v>0</v>
      </c>
      <c r="AG5190" s="6"/>
      <c r="AH5190" s="5">
        <v>0</v>
      </c>
      <c r="AI5190" s="5">
        <v>0</v>
      </c>
      <c r="AJ5190" s="5">
        <v>0</v>
      </c>
      <c r="AK5190" s="5">
        <f t="shared" si="899"/>
        <v>0</v>
      </c>
      <c r="AL5190" s="5">
        <v>0</v>
      </c>
      <c r="AM5190" s="5">
        <v>1</v>
      </c>
      <c r="AN5190" s="5">
        <f t="shared" si="900"/>
        <v>1</v>
      </c>
      <c r="AO5190" s="5">
        <v>0</v>
      </c>
      <c r="AP5190" s="5">
        <v>0</v>
      </c>
      <c r="AQ5190" s="5">
        <f t="shared" si="901"/>
        <v>0</v>
      </c>
      <c r="AR5190" s="5">
        <v>0</v>
      </c>
      <c r="AS5190" s="6">
        <v>44697</v>
      </c>
      <c r="AT5190" s="5">
        <v>1</v>
      </c>
      <c r="AU5190" s="5">
        <v>0</v>
      </c>
      <c r="AV5190" t="str">
        <f t="shared" si="894"/>
        <v>N</v>
      </c>
      <c r="AW5190" t="s">
        <v>60</v>
      </c>
      <c r="AX5190" t="s">
        <v>445</v>
      </c>
      <c r="AY5190" t="s">
        <v>2637</v>
      </c>
      <c r="AZ5190" t="s">
        <v>2637</v>
      </c>
      <c r="BA5190" t="str">
        <f t="shared" si="895"/>
        <v>N</v>
      </c>
    </row>
    <row r="5191" spans="1:53">
      <c r="A5191" t="s">
        <v>436</v>
      </c>
      <c r="B5191" t="s">
        <v>54</v>
      </c>
      <c r="C5191" t="s">
        <v>89</v>
      </c>
      <c r="D5191">
        <v>2022</v>
      </c>
      <c r="F5191" t="s">
        <v>4749</v>
      </c>
      <c r="G5191" t="s">
        <v>4750</v>
      </c>
      <c r="H5191" t="s">
        <v>5071</v>
      </c>
      <c r="I5191" t="s">
        <v>10848</v>
      </c>
      <c r="J5191" t="s">
        <v>58</v>
      </c>
      <c r="K5191" t="s">
        <v>59</v>
      </c>
      <c r="L5191" s="5">
        <v>0</v>
      </c>
      <c r="M5191" s="5">
        <v>0</v>
      </c>
      <c r="N5191" s="5">
        <f t="shared" si="891"/>
        <v>0</v>
      </c>
      <c r="O5191" s="5">
        <v>0</v>
      </c>
      <c r="P5191" s="5">
        <v>0</v>
      </c>
      <c r="Q5191" s="5">
        <f t="shared" si="892"/>
        <v>0</v>
      </c>
      <c r="R5191" s="5">
        <v>0</v>
      </c>
      <c r="S5191" s="5">
        <v>0</v>
      </c>
      <c r="T5191" s="5">
        <f t="shared" si="893"/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f t="shared" si="896"/>
        <v>0</v>
      </c>
      <c r="Z5191" s="5">
        <v>0</v>
      </c>
      <c r="AA5191" s="5">
        <v>0</v>
      </c>
      <c r="AB5191" s="5">
        <f t="shared" si="897"/>
        <v>0</v>
      </c>
      <c r="AC5191" s="5">
        <v>0</v>
      </c>
      <c r="AD5191" s="5">
        <v>0</v>
      </c>
      <c r="AE5191" s="5">
        <f t="shared" si="898"/>
        <v>0</v>
      </c>
      <c r="AF5191" s="5">
        <v>0</v>
      </c>
      <c r="AG5191" s="6"/>
      <c r="AH5191" s="5">
        <v>0</v>
      </c>
      <c r="AI5191" s="5">
        <v>0</v>
      </c>
      <c r="AJ5191" s="5">
        <v>0</v>
      </c>
      <c r="AK5191" s="5">
        <f t="shared" si="899"/>
        <v>0</v>
      </c>
      <c r="AL5191" s="5">
        <v>0</v>
      </c>
      <c r="AM5191" s="5">
        <v>1</v>
      </c>
      <c r="AN5191" s="5">
        <f t="shared" si="900"/>
        <v>1</v>
      </c>
      <c r="AO5191" s="5">
        <v>0</v>
      </c>
      <c r="AP5191" s="5">
        <v>0</v>
      </c>
      <c r="AQ5191" s="5">
        <f t="shared" si="901"/>
        <v>0</v>
      </c>
      <c r="AR5191" s="5">
        <v>0</v>
      </c>
      <c r="AS5191" s="6">
        <v>44592</v>
      </c>
      <c r="AT5191" s="5">
        <v>1</v>
      </c>
      <c r="AU5191" s="5">
        <v>0</v>
      </c>
      <c r="AV5191" t="str">
        <f t="shared" si="894"/>
        <v>N</v>
      </c>
      <c r="AW5191" t="s">
        <v>60</v>
      </c>
      <c r="AX5191" t="s">
        <v>445</v>
      </c>
      <c r="AY5191" t="s">
        <v>2637</v>
      </c>
      <c r="AZ5191" t="s">
        <v>2637</v>
      </c>
      <c r="BA5191" t="str">
        <f t="shared" si="895"/>
        <v>N</v>
      </c>
    </row>
    <row r="5192" spans="1:53">
      <c r="A5192" t="s">
        <v>436</v>
      </c>
      <c r="B5192" t="s">
        <v>54</v>
      </c>
      <c r="C5192" t="s">
        <v>89</v>
      </c>
      <c r="D5192">
        <v>2022</v>
      </c>
      <c r="F5192" t="s">
        <v>10471</v>
      </c>
      <c r="G5192" t="s">
        <v>10472</v>
      </c>
      <c r="H5192" t="s">
        <v>2720</v>
      </c>
      <c r="I5192" t="s">
        <v>10473</v>
      </c>
      <c r="J5192" t="s">
        <v>58</v>
      </c>
      <c r="K5192" t="s">
        <v>59</v>
      </c>
      <c r="L5192" s="5">
        <v>0</v>
      </c>
      <c r="M5192" s="5">
        <v>0</v>
      </c>
      <c r="N5192" s="5">
        <f t="shared" si="891"/>
        <v>0</v>
      </c>
      <c r="O5192" s="5">
        <v>0</v>
      </c>
      <c r="P5192" s="5">
        <v>0</v>
      </c>
      <c r="Q5192" s="5">
        <f t="shared" si="892"/>
        <v>0</v>
      </c>
      <c r="R5192" s="5">
        <v>0</v>
      </c>
      <c r="S5192" s="5">
        <v>0</v>
      </c>
      <c r="T5192" s="5">
        <f t="shared" si="893"/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f t="shared" si="896"/>
        <v>0</v>
      </c>
      <c r="Z5192" s="5">
        <v>0</v>
      </c>
      <c r="AA5192" s="5">
        <v>0</v>
      </c>
      <c r="AB5192" s="5">
        <f t="shared" si="897"/>
        <v>0</v>
      </c>
      <c r="AC5192" s="5">
        <v>0</v>
      </c>
      <c r="AD5192" s="5">
        <v>0</v>
      </c>
      <c r="AE5192" s="5">
        <f t="shared" si="898"/>
        <v>0</v>
      </c>
      <c r="AF5192" s="5">
        <v>0</v>
      </c>
      <c r="AG5192" s="6"/>
      <c r="AH5192" s="5">
        <v>0</v>
      </c>
      <c r="AI5192" s="5">
        <v>0</v>
      </c>
      <c r="AJ5192" s="5">
        <v>0</v>
      </c>
      <c r="AK5192" s="5">
        <f t="shared" si="899"/>
        <v>0</v>
      </c>
      <c r="AL5192" s="5">
        <v>0</v>
      </c>
      <c r="AM5192" s="5">
        <v>1</v>
      </c>
      <c r="AN5192" s="5">
        <f t="shared" si="900"/>
        <v>1</v>
      </c>
      <c r="AO5192" s="5">
        <v>0</v>
      </c>
      <c r="AP5192" s="5">
        <v>0</v>
      </c>
      <c r="AQ5192" s="5">
        <f t="shared" si="901"/>
        <v>0</v>
      </c>
      <c r="AR5192" s="5">
        <v>0</v>
      </c>
      <c r="AS5192" s="6">
        <v>44620</v>
      </c>
      <c r="AT5192" s="5">
        <v>1</v>
      </c>
      <c r="AU5192" s="5">
        <v>0</v>
      </c>
      <c r="AV5192" t="str">
        <f t="shared" si="894"/>
        <v>N</v>
      </c>
      <c r="AW5192" t="s">
        <v>60</v>
      </c>
      <c r="AX5192" t="s">
        <v>445</v>
      </c>
      <c r="AY5192" t="s">
        <v>2637</v>
      </c>
      <c r="AZ5192" t="s">
        <v>2637</v>
      </c>
      <c r="BA5192" t="str">
        <f t="shared" si="895"/>
        <v>N</v>
      </c>
    </row>
    <row r="5193" spans="1:53">
      <c r="A5193" t="s">
        <v>436</v>
      </c>
      <c r="B5193" t="s">
        <v>54</v>
      </c>
      <c r="C5193" t="s">
        <v>89</v>
      </c>
      <c r="D5193">
        <v>2022</v>
      </c>
      <c r="F5193" t="s">
        <v>10351</v>
      </c>
      <c r="G5193" t="s">
        <v>10352</v>
      </c>
      <c r="H5193" t="s">
        <v>4706</v>
      </c>
      <c r="I5193" t="s">
        <v>10353</v>
      </c>
      <c r="J5193" t="s">
        <v>58</v>
      </c>
      <c r="K5193" t="s">
        <v>59</v>
      </c>
      <c r="L5193" s="5">
        <v>0</v>
      </c>
      <c r="M5193" s="5">
        <v>0</v>
      </c>
      <c r="N5193" s="5">
        <f t="shared" si="891"/>
        <v>0</v>
      </c>
      <c r="O5193" s="5">
        <v>0</v>
      </c>
      <c r="P5193" s="5">
        <v>0</v>
      </c>
      <c r="Q5193" s="5">
        <f t="shared" si="892"/>
        <v>0</v>
      </c>
      <c r="R5193" s="5">
        <v>0</v>
      </c>
      <c r="S5193" s="5">
        <v>0</v>
      </c>
      <c r="T5193" s="5">
        <f t="shared" si="893"/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f t="shared" si="896"/>
        <v>0</v>
      </c>
      <c r="Z5193" s="5">
        <v>0</v>
      </c>
      <c r="AA5193" s="5">
        <v>0</v>
      </c>
      <c r="AB5193" s="5">
        <f t="shared" si="897"/>
        <v>0</v>
      </c>
      <c r="AC5193" s="5">
        <v>0</v>
      </c>
      <c r="AD5193" s="5">
        <v>0</v>
      </c>
      <c r="AE5193" s="5">
        <f t="shared" si="898"/>
        <v>0</v>
      </c>
      <c r="AF5193" s="5">
        <v>0</v>
      </c>
      <c r="AG5193" s="6"/>
      <c r="AH5193" s="5">
        <v>0</v>
      </c>
      <c r="AI5193" s="5">
        <v>0</v>
      </c>
      <c r="AJ5193" s="5">
        <v>0</v>
      </c>
      <c r="AK5193" s="5">
        <f t="shared" si="899"/>
        <v>0</v>
      </c>
      <c r="AL5193" s="5">
        <v>0</v>
      </c>
      <c r="AM5193" s="5">
        <v>1</v>
      </c>
      <c r="AN5193" s="5">
        <f t="shared" si="900"/>
        <v>1</v>
      </c>
      <c r="AO5193" s="5">
        <v>0</v>
      </c>
      <c r="AP5193" s="5">
        <v>0</v>
      </c>
      <c r="AQ5193" s="5">
        <f t="shared" si="901"/>
        <v>0</v>
      </c>
      <c r="AR5193" s="5">
        <v>0</v>
      </c>
      <c r="AS5193" s="6">
        <v>44693</v>
      </c>
      <c r="AT5193" s="5">
        <v>1</v>
      </c>
      <c r="AU5193" s="5">
        <v>0</v>
      </c>
      <c r="AV5193" t="str">
        <f t="shared" si="894"/>
        <v>N</v>
      </c>
      <c r="AW5193" t="s">
        <v>60</v>
      </c>
      <c r="AX5193" t="s">
        <v>445</v>
      </c>
      <c r="AY5193" t="s">
        <v>2637</v>
      </c>
      <c r="AZ5193" t="s">
        <v>2637</v>
      </c>
      <c r="BA5193" t="str">
        <f t="shared" si="895"/>
        <v>N</v>
      </c>
    </row>
    <row r="5194" spans="1:53">
      <c r="A5194" t="s">
        <v>436</v>
      </c>
      <c r="B5194" t="s">
        <v>54</v>
      </c>
      <c r="C5194" t="s">
        <v>89</v>
      </c>
      <c r="D5194">
        <v>2022</v>
      </c>
      <c r="F5194" t="s">
        <v>10628</v>
      </c>
      <c r="G5194" t="s">
        <v>10629</v>
      </c>
      <c r="H5194" t="s">
        <v>5071</v>
      </c>
      <c r="I5194" t="s">
        <v>10630</v>
      </c>
      <c r="J5194" t="s">
        <v>58</v>
      </c>
      <c r="K5194" t="s">
        <v>59</v>
      </c>
      <c r="L5194" s="5">
        <v>0</v>
      </c>
      <c r="M5194" s="5">
        <v>0</v>
      </c>
      <c r="N5194" s="5">
        <f t="shared" si="891"/>
        <v>0</v>
      </c>
      <c r="O5194" s="5">
        <v>0</v>
      </c>
      <c r="P5194" s="5">
        <v>0</v>
      </c>
      <c r="Q5194" s="5">
        <f t="shared" si="892"/>
        <v>0</v>
      </c>
      <c r="R5194" s="5">
        <v>0</v>
      </c>
      <c r="S5194" s="5">
        <v>0</v>
      </c>
      <c r="T5194" s="5">
        <f t="shared" si="893"/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f t="shared" si="896"/>
        <v>0</v>
      </c>
      <c r="Z5194" s="5">
        <v>0</v>
      </c>
      <c r="AA5194" s="5">
        <v>0</v>
      </c>
      <c r="AB5194" s="5">
        <f t="shared" si="897"/>
        <v>0</v>
      </c>
      <c r="AC5194" s="5">
        <v>0</v>
      </c>
      <c r="AD5194" s="5">
        <v>0</v>
      </c>
      <c r="AE5194" s="5">
        <f t="shared" si="898"/>
        <v>0</v>
      </c>
      <c r="AF5194" s="5">
        <v>0</v>
      </c>
      <c r="AG5194" s="6"/>
      <c r="AH5194" s="5">
        <v>0</v>
      </c>
      <c r="AI5194" s="5">
        <v>0</v>
      </c>
      <c r="AJ5194" s="5">
        <v>0</v>
      </c>
      <c r="AK5194" s="5">
        <f t="shared" si="899"/>
        <v>0</v>
      </c>
      <c r="AL5194" s="5">
        <v>0</v>
      </c>
      <c r="AM5194" s="5">
        <v>1</v>
      </c>
      <c r="AN5194" s="5">
        <f t="shared" si="900"/>
        <v>1</v>
      </c>
      <c r="AO5194" s="5">
        <v>0</v>
      </c>
      <c r="AP5194" s="5">
        <v>0</v>
      </c>
      <c r="AQ5194" s="5">
        <f t="shared" si="901"/>
        <v>0</v>
      </c>
      <c r="AR5194" s="5">
        <v>0</v>
      </c>
      <c r="AS5194" s="6">
        <v>44663</v>
      </c>
      <c r="AT5194" s="5">
        <v>1</v>
      </c>
      <c r="AU5194" s="5">
        <v>0</v>
      </c>
      <c r="AV5194" t="str">
        <f t="shared" si="894"/>
        <v>N</v>
      </c>
      <c r="AW5194" t="s">
        <v>60</v>
      </c>
      <c r="AX5194" t="s">
        <v>445</v>
      </c>
      <c r="AY5194" t="s">
        <v>2637</v>
      </c>
      <c r="AZ5194" t="s">
        <v>2637</v>
      </c>
      <c r="BA5194" t="str">
        <f t="shared" si="895"/>
        <v>N</v>
      </c>
    </row>
    <row r="5195" spans="1:53">
      <c r="A5195" t="s">
        <v>436</v>
      </c>
      <c r="B5195" t="s">
        <v>54</v>
      </c>
      <c r="C5195" t="s">
        <v>89</v>
      </c>
      <c r="D5195">
        <v>2022</v>
      </c>
      <c r="F5195" t="s">
        <v>10540</v>
      </c>
      <c r="G5195" t="s">
        <v>10541</v>
      </c>
      <c r="H5195" t="s">
        <v>5071</v>
      </c>
      <c r="I5195" t="s">
        <v>10542</v>
      </c>
      <c r="J5195" t="s">
        <v>58</v>
      </c>
      <c r="K5195" t="s">
        <v>59</v>
      </c>
      <c r="L5195" s="5">
        <v>0</v>
      </c>
      <c r="M5195" s="5">
        <v>0</v>
      </c>
      <c r="N5195" s="5">
        <f t="shared" si="891"/>
        <v>0</v>
      </c>
      <c r="O5195" s="5">
        <v>0</v>
      </c>
      <c r="P5195" s="5">
        <v>0</v>
      </c>
      <c r="Q5195" s="5">
        <f t="shared" si="892"/>
        <v>0</v>
      </c>
      <c r="R5195" s="5">
        <v>0</v>
      </c>
      <c r="S5195" s="5">
        <v>0</v>
      </c>
      <c r="T5195" s="5">
        <f t="shared" si="893"/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f t="shared" si="896"/>
        <v>0</v>
      </c>
      <c r="Z5195" s="5">
        <v>0</v>
      </c>
      <c r="AA5195" s="5">
        <v>0</v>
      </c>
      <c r="AB5195" s="5">
        <f t="shared" si="897"/>
        <v>0</v>
      </c>
      <c r="AC5195" s="5">
        <v>0</v>
      </c>
      <c r="AD5195" s="5">
        <v>0</v>
      </c>
      <c r="AE5195" s="5">
        <f t="shared" si="898"/>
        <v>0</v>
      </c>
      <c r="AF5195" s="5">
        <v>0</v>
      </c>
      <c r="AG5195" s="6"/>
      <c r="AH5195" s="5">
        <v>0</v>
      </c>
      <c r="AI5195" s="5">
        <v>0</v>
      </c>
      <c r="AJ5195" s="5">
        <v>0</v>
      </c>
      <c r="AK5195" s="5">
        <f t="shared" si="899"/>
        <v>0</v>
      </c>
      <c r="AL5195" s="5">
        <v>0</v>
      </c>
      <c r="AM5195" s="5">
        <v>1</v>
      </c>
      <c r="AN5195" s="5">
        <f t="shared" si="900"/>
        <v>1</v>
      </c>
      <c r="AO5195" s="5">
        <v>0</v>
      </c>
      <c r="AP5195" s="5">
        <v>0</v>
      </c>
      <c r="AQ5195" s="5">
        <f t="shared" si="901"/>
        <v>0</v>
      </c>
      <c r="AR5195" s="5">
        <v>0</v>
      </c>
      <c r="AS5195" s="6">
        <v>44621</v>
      </c>
      <c r="AT5195" s="5">
        <v>1</v>
      </c>
      <c r="AU5195" s="5">
        <v>0</v>
      </c>
      <c r="AV5195" t="str">
        <f t="shared" si="894"/>
        <v>N</v>
      </c>
      <c r="AW5195" t="s">
        <v>60</v>
      </c>
      <c r="AX5195" t="s">
        <v>445</v>
      </c>
      <c r="AY5195" t="s">
        <v>2637</v>
      </c>
      <c r="AZ5195" t="s">
        <v>2637</v>
      </c>
      <c r="BA5195" t="str">
        <f t="shared" si="895"/>
        <v>N</v>
      </c>
    </row>
    <row r="5196" spans="1:53">
      <c r="A5196" t="s">
        <v>436</v>
      </c>
      <c r="B5196" t="s">
        <v>54</v>
      </c>
      <c r="C5196" t="s">
        <v>89</v>
      </c>
      <c r="D5196">
        <v>2022</v>
      </c>
      <c r="F5196" t="s">
        <v>10711</v>
      </c>
      <c r="G5196" t="s">
        <v>11683</v>
      </c>
      <c r="H5196" t="s">
        <v>5071</v>
      </c>
      <c r="I5196" t="s">
        <v>10713</v>
      </c>
      <c r="J5196" t="s">
        <v>58</v>
      </c>
      <c r="K5196" t="s">
        <v>59</v>
      </c>
      <c r="L5196" s="5">
        <v>0</v>
      </c>
      <c r="M5196" s="5">
        <v>0</v>
      </c>
      <c r="N5196" s="5">
        <f t="shared" si="891"/>
        <v>0</v>
      </c>
      <c r="O5196" s="5">
        <v>0</v>
      </c>
      <c r="P5196" s="5">
        <v>0</v>
      </c>
      <c r="Q5196" s="5">
        <f t="shared" si="892"/>
        <v>0</v>
      </c>
      <c r="R5196" s="5">
        <v>0</v>
      </c>
      <c r="S5196" s="5">
        <v>0</v>
      </c>
      <c r="T5196" s="5">
        <f t="shared" si="893"/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f t="shared" si="896"/>
        <v>0</v>
      </c>
      <c r="Z5196" s="5">
        <v>0</v>
      </c>
      <c r="AA5196" s="5">
        <v>0</v>
      </c>
      <c r="AB5196" s="5">
        <f t="shared" si="897"/>
        <v>0</v>
      </c>
      <c r="AC5196" s="5">
        <v>0</v>
      </c>
      <c r="AD5196" s="5">
        <v>0</v>
      </c>
      <c r="AE5196" s="5">
        <f t="shared" si="898"/>
        <v>0</v>
      </c>
      <c r="AF5196" s="5">
        <v>0</v>
      </c>
      <c r="AG5196" s="6"/>
      <c r="AH5196" s="5">
        <v>0</v>
      </c>
      <c r="AI5196" s="5">
        <v>0</v>
      </c>
      <c r="AJ5196" s="5">
        <v>0</v>
      </c>
      <c r="AK5196" s="5">
        <f t="shared" si="899"/>
        <v>0</v>
      </c>
      <c r="AL5196" s="5">
        <v>0</v>
      </c>
      <c r="AM5196" s="5">
        <v>1</v>
      </c>
      <c r="AN5196" s="5">
        <f t="shared" si="900"/>
        <v>1</v>
      </c>
      <c r="AO5196" s="5">
        <v>0</v>
      </c>
      <c r="AP5196" s="5">
        <v>0</v>
      </c>
      <c r="AQ5196" s="5">
        <f t="shared" si="901"/>
        <v>0</v>
      </c>
      <c r="AR5196" s="5">
        <v>0</v>
      </c>
      <c r="AS5196" s="6">
        <v>44740</v>
      </c>
      <c r="AT5196" s="5">
        <v>1</v>
      </c>
      <c r="AU5196" s="5">
        <v>0</v>
      </c>
      <c r="AV5196" t="str">
        <f t="shared" si="894"/>
        <v>N</v>
      </c>
      <c r="AW5196" t="s">
        <v>60</v>
      </c>
      <c r="AX5196" t="s">
        <v>445</v>
      </c>
      <c r="AY5196" t="s">
        <v>2637</v>
      </c>
      <c r="AZ5196" t="s">
        <v>2637</v>
      </c>
      <c r="BA5196" t="str">
        <f t="shared" si="895"/>
        <v>N</v>
      </c>
    </row>
    <row r="5197" spans="1:53">
      <c r="A5197" t="s">
        <v>436</v>
      </c>
      <c r="B5197" t="s">
        <v>54</v>
      </c>
      <c r="C5197" t="s">
        <v>89</v>
      </c>
      <c r="D5197">
        <v>2022</v>
      </c>
      <c r="F5197" t="s">
        <v>7284</v>
      </c>
      <c r="G5197" t="s">
        <v>10700</v>
      </c>
      <c r="H5197" t="s">
        <v>10701</v>
      </c>
      <c r="I5197" t="s">
        <v>7287</v>
      </c>
      <c r="J5197" t="s">
        <v>58</v>
      </c>
      <c r="K5197" t="s">
        <v>59</v>
      </c>
      <c r="L5197" s="5">
        <v>0</v>
      </c>
      <c r="M5197" s="5">
        <v>0</v>
      </c>
      <c r="N5197" s="5">
        <f t="shared" si="891"/>
        <v>0</v>
      </c>
      <c r="O5197" s="5">
        <v>0</v>
      </c>
      <c r="P5197" s="5">
        <v>0</v>
      </c>
      <c r="Q5197" s="5">
        <f t="shared" si="892"/>
        <v>0</v>
      </c>
      <c r="R5197" s="5">
        <v>0</v>
      </c>
      <c r="S5197" s="5">
        <v>0</v>
      </c>
      <c r="T5197" s="5">
        <f t="shared" si="893"/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f t="shared" si="896"/>
        <v>0</v>
      </c>
      <c r="Z5197" s="5">
        <v>0</v>
      </c>
      <c r="AA5197" s="5">
        <v>0</v>
      </c>
      <c r="AB5197" s="5">
        <f t="shared" si="897"/>
        <v>0</v>
      </c>
      <c r="AC5197" s="5">
        <v>0</v>
      </c>
      <c r="AD5197" s="5">
        <v>0</v>
      </c>
      <c r="AE5197" s="5">
        <f t="shared" si="898"/>
        <v>0</v>
      </c>
      <c r="AF5197" s="5">
        <v>0</v>
      </c>
      <c r="AG5197" s="6"/>
      <c r="AH5197" s="5">
        <v>0</v>
      </c>
      <c r="AI5197" s="5">
        <v>0</v>
      </c>
      <c r="AJ5197" s="5">
        <v>0</v>
      </c>
      <c r="AK5197" s="5">
        <f t="shared" si="899"/>
        <v>0</v>
      </c>
      <c r="AL5197" s="5">
        <v>0</v>
      </c>
      <c r="AM5197" s="5">
        <v>1</v>
      </c>
      <c r="AN5197" s="5">
        <f t="shared" si="900"/>
        <v>1</v>
      </c>
      <c r="AO5197" s="5">
        <v>0</v>
      </c>
      <c r="AP5197" s="5">
        <v>0</v>
      </c>
      <c r="AQ5197" s="5">
        <f t="shared" si="901"/>
        <v>0</v>
      </c>
      <c r="AR5197" s="5">
        <v>0</v>
      </c>
      <c r="AS5197" s="6">
        <v>44831</v>
      </c>
      <c r="AT5197" s="5">
        <v>1</v>
      </c>
      <c r="AU5197" s="5">
        <v>0</v>
      </c>
      <c r="AV5197" t="str">
        <f t="shared" si="894"/>
        <v>N</v>
      </c>
      <c r="AW5197" t="s">
        <v>60</v>
      </c>
      <c r="AX5197" t="s">
        <v>445</v>
      </c>
      <c r="AY5197" t="s">
        <v>2637</v>
      </c>
      <c r="AZ5197" t="s">
        <v>2637</v>
      </c>
      <c r="BA5197" t="str">
        <f t="shared" si="895"/>
        <v>N</v>
      </c>
    </row>
    <row r="5198" spans="1:53">
      <c r="A5198" t="s">
        <v>436</v>
      </c>
      <c r="B5198" t="s">
        <v>54</v>
      </c>
      <c r="C5198" t="s">
        <v>89</v>
      </c>
      <c r="D5198">
        <v>2022</v>
      </c>
      <c r="F5198" s="6">
        <v>43173</v>
      </c>
      <c r="G5198" t="s">
        <v>6901</v>
      </c>
      <c r="H5198" t="s">
        <v>6902</v>
      </c>
      <c r="I5198" t="s">
        <v>6903</v>
      </c>
      <c r="J5198" t="s">
        <v>58</v>
      </c>
      <c r="K5198" t="s">
        <v>59</v>
      </c>
      <c r="L5198" s="5">
        <v>0</v>
      </c>
      <c r="M5198" s="5">
        <v>0</v>
      </c>
      <c r="N5198" s="5">
        <f t="shared" si="891"/>
        <v>0</v>
      </c>
      <c r="O5198" s="5">
        <v>0</v>
      </c>
      <c r="P5198" s="5">
        <v>0</v>
      </c>
      <c r="Q5198" s="5">
        <f t="shared" si="892"/>
        <v>0</v>
      </c>
      <c r="R5198" s="5">
        <v>0</v>
      </c>
      <c r="S5198" s="5">
        <v>0</v>
      </c>
      <c r="T5198" s="5">
        <f t="shared" si="893"/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f t="shared" si="896"/>
        <v>0</v>
      </c>
      <c r="Z5198" s="5">
        <v>0</v>
      </c>
      <c r="AA5198" s="5">
        <v>0</v>
      </c>
      <c r="AB5198" s="5">
        <f t="shared" si="897"/>
        <v>0</v>
      </c>
      <c r="AC5198" s="5">
        <v>0</v>
      </c>
      <c r="AD5198" s="5">
        <v>0</v>
      </c>
      <c r="AE5198" s="5">
        <f t="shared" si="898"/>
        <v>0</v>
      </c>
      <c r="AF5198" s="5">
        <v>0</v>
      </c>
      <c r="AG5198" s="6"/>
      <c r="AH5198" s="5">
        <v>0</v>
      </c>
      <c r="AI5198" s="5">
        <v>0</v>
      </c>
      <c r="AJ5198" s="5">
        <v>0</v>
      </c>
      <c r="AK5198" s="5">
        <f t="shared" si="899"/>
        <v>0</v>
      </c>
      <c r="AL5198" s="5">
        <v>0</v>
      </c>
      <c r="AM5198" s="5">
        <v>1</v>
      </c>
      <c r="AN5198" s="5">
        <f t="shared" si="900"/>
        <v>1</v>
      </c>
      <c r="AO5198" s="5">
        <v>0</v>
      </c>
      <c r="AP5198" s="5">
        <v>0</v>
      </c>
      <c r="AQ5198" s="5">
        <f t="shared" si="901"/>
        <v>0</v>
      </c>
      <c r="AR5198" s="5">
        <v>0</v>
      </c>
      <c r="AS5198" s="6">
        <v>44783</v>
      </c>
      <c r="AT5198" s="5">
        <v>1</v>
      </c>
      <c r="AU5198" s="5">
        <v>0</v>
      </c>
      <c r="AV5198" t="str">
        <f t="shared" si="894"/>
        <v>N</v>
      </c>
      <c r="AW5198" t="s">
        <v>60</v>
      </c>
      <c r="AX5198" t="s">
        <v>445</v>
      </c>
      <c r="AY5198" t="s">
        <v>2637</v>
      </c>
      <c r="AZ5198" t="s">
        <v>2637</v>
      </c>
      <c r="BA5198" t="str">
        <f t="shared" si="895"/>
        <v>N</v>
      </c>
    </row>
    <row r="5199" spans="1:53">
      <c r="A5199" t="s">
        <v>436</v>
      </c>
      <c r="B5199" t="s">
        <v>54</v>
      </c>
      <c r="C5199" t="s">
        <v>89</v>
      </c>
      <c r="D5199">
        <v>2022</v>
      </c>
      <c r="F5199" t="s">
        <v>6490</v>
      </c>
      <c r="G5199" t="s">
        <v>6491</v>
      </c>
      <c r="H5199" t="s">
        <v>6492</v>
      </c>
      <c r="I5199" t="s">
        <v>6493</v>
      </c>
      <c r="J5199" t="s">
        <v>58</v>
      </c>
      <c r="K5199" t="s">
        <v>59</v>
      </c>
      <c r="L5199" s="5">
        <v>0</v>
      </c>
      <c r="M5199" s="5">
        <v>0</v>
      </c>
      <c r="N5199" s="5">
        <f t="shared" si="891"/>
        <v>0</v>
      </c>
      <c r="O5199" s="5">
        <v>0</v>
      </c>
      <c r="P5199" s="5">
        <v>0</v>
      </c>
      <c r="Q5199" s="5">
        <f t="shared" si="892"/>
        <v>0</v>
      </c>
      <c r="R5199" s="5">
        <v>0</v>
      </c>
      <c r="S5199" s="5">
        <v>0</v>
      </c>
      <c r="T5199" s="5">
        <f t="shared" si="893"/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f t="shared" si="896"/>
        <v>0</v>
      </c>
      <c r="Z5199" s="5">
        <v>0</v>
      </c>
      <c r="AA5199" s="5">
        <v>0</v>
      </c>
      <c r="AB5199" s="5">
        <f t="shared" si="897"/>
        <v>0</v>
      </c>
      <c r="AC5199" s="5">
        <v>0</v>
      </c>
      <c r="AD5199" s="5">
        <v>0</v>
      </c>
      <c r="AE5199" s="5">
        <f t="shared" si="898"/>
        <v>0</v>
      </c>
      <c r="AF5199" s="5">
        <v>0</v>
      </c>
      <c r="AG5199" s="6"/>
      <c r="AH5199" s="5">
        <v>0</v>
      </c>
      <c r="AI5199" s="5">
        <v>0</v>
      </c>
      <c r="AJ5199" s="5">
        <v>0</v>
      </c>
      <c r="AK5199" s="5">
        <f t="shared" si="899"/>
        <v>0</v>
      </c>
      <c r="AL5199" s="5">
        <v>0</v>
      </c>
      <c r="AM5199" s="5">
        <v>1</v>
      </c>
      <c r="AN5199" s="5">
        <f t="shared" si="900"/>
        <v>1</v>
      </c>
      <c r="AO5199" s="5">
        <v>0</v>
      </c>
      <c r="AP5199" s="5">
        <v>0</v>
      </c>
      <c r="AQ5199" s="5">
        <f t="shared" si="901"/>
        <v>0</v>
      </c>
      <c r="AR5199" s="5">
        <v>0</v>
      </c>
      <c r="AS5199" s="6">
        <v>44672</v>
      </c>
      <c r="AT5199" s="5">
        <v>1</v>
      </c>
      <c r="AU5199" s="5">
        <v>0</v>
      </c>
      <c r="AV5199" t="str">
        <f t="shared" si="894"/>
        <v>N</v>
      </c>
      <c r="AW5199" t="s">
        <v>60</v>
      </c>
      <c r="AX5199" t="s">
        <v>445</v>
      </c>
      <c r="AY5199" t="s">
        <v>2637</v>
      </c>
      <c r="AZ5199" t="s">
        <v>2637</v>
      </c>
      <c r="BA5199" t="str">
        <f t="shared" si="895"/>
        <v>N</v>
      </c>
    </row>
    <row r="5200" spans="1:53">
      <c r="A5200" t="s">
        <v>436</v>
      </c>
      <c r="B5200" t="s">
        <v>54</v>
      </c>
      <c r="C5200" t="s">
        <v>89</v>
      </c>
      <c r="D5200">
        <v>2022</v>
      </c>
      <c r="F5200" t="s">
        <v>7020</v>
      </c>
      <c r="G5200" t="s">
        <v>7021</v>
      </c>
      <c r="H5200" t="s">
        <v>2720</v>
      </c>
      <c r="I5200" t="s">
        <v>7022</v>
      </c>
      <c r="J5200" t="s">
        <v>58</v>
      </c>
      <c r="K5200" t="s">
        <v>59</v>
      </c>
      <c r="L5200" s="5">
        <v>0</v>
      </c>
      <c r="M5200" s="5">
        <v>0</v>
      </c>
      <c r="N5200" s="5">
        <f t="shared" si="891"/>
        <v>0</v>
      </c>
      <c r="O5200" s="5">
        <v>0</v>
      </c>
      <c r="P5200" s="5">
        <v>0</v>
      </c>
      <c r="Q5200" s="5">
        <f t="shared" si="892"/>
        <v>0</v>
      </c>
      <c r="R5200" s="5">
        <v>0</v>
      </c>
      <c r="S5200" s="5">
        <v>0</v>
      </c>
      <c r="T5200" s="5">
        <f t="shared" si="893"/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f t="shared" si="896"/>
        <v>0</v>
      </c>
      <c r="Z5200" s="5">
        <v>0</v>
      </c>
      <c r="AA5200" s="5">
        <v>0</v>
      </c>
      <c r="AB5200" s="5">
        <f t="shared" si="897"/>
        <v>0</v>
      </c>
      <c r="AC5200" s="5">
        <v>0</v>
      </c>
      <c r="AD5200" s="5">
        <v>0</v>
      </c>
      <c r="AE5200" s="5">
        <f t="shared" si="898"/>
        <v>0</v>
      </c>
      <c r="AF5200" s="5">
        <v>0</v>
      </c>
      <c r="AG5200" s="6"/>
      <c r="AH5200" s="5">
        <v>0</v>
      </c>
      <c r="AI5200" s="5">
        <v>0</v>
      </c>
      <c r="AJ5200" s="5">
        <v>0</v>
      </c>
      <c r="AK5200" s="5">
        <f t="shared" si="899"/>
        <v>0</v>
      </c>
      <c r="AL5200" s="5">
        <v>0</v>
      </c>
      <c r="AM5200" s="5">
        <v>1</v>
      </c>
      <c r="AN5200" s="5">
        <f t="shared" si="900"/>
        <v>1</v>
      </c>
      <c r="AO5200" s="5">
        <v>0</v>
      </c>
      <c r="AP5200" s="5">
        <v>0</v>
      </c>
      <c r="AQ5200" s="5">
        <f t="shared" si="901"/>
        <v>0</v>
      </c>
      <c r="AR5200" s="5">
        <v>0</v>
      </c>
      <c r="AS5200" s="6">
        <v>44665</v>
      </c>
      <c r="AT5200" s="5">
        <v>1</v>
      </c>
      <c r="AU5200" s="5">
        <v>0</v>
      </c>
      <c r="AV5200" t="str">
        <f t="shared" si="894"/>
        <v>N</v>
      </c>
      <c r="AW5200" t="s">
        <v>60</v>
      </c>
      <c r="AX5200" t="s">
        <v>445</v>
      </c>
      <c r="AY5200" t="s">
        <v>2637</v>
      </c>
      <c r="AZ5200" t="s">
        <v>2637</v>
      </c>
      <c r="BA5200" t="str">
        <f t="shared" si="895"/>
        <v>N</v>
      </c>
    </row>
    <row r="5201" spans="1:53">
      <c r="A5201" t="s">
        <v>436</v>
      </c>
      <c r="B5201" t="s">
        <v>54</v>
      </c>
      <c r="C5201" t="s">
        <v>89</v>
      </c>
      <c r="D5201">
        <v>2022</v>
      </c>
      <c r="F5201" t="s">
        <v>7263</v>
      </c>
      <c r="G5201" t="s">
        <v>10457</v>
      </c>
      <c r="H5201" t="s">
        <v>2754</v>
      </c>
      <c r="I5201" t="s">
        <v>7266</v>
      </c>
      <c r="J5201" t="s">
        <v>58</v>
      </c>
      <c r="K5201" t="s">
        <v>59</v>
      </c>
      <c r="L5201" s="5">
        <v>0</v>
      </c>
      <c r="M5201" s="5">
        <v>0</v>
      </c>
      <c r="N5201" s="5">
        <f t="shared" si="891"/>
        <v>0</v>
      </c>
      <c r="O5201" s="5">
        <v>0</v>
      </c>
      <c r="P5201" s="5">
        <v>0</v>
      </c>
      <c r="Q5201" s="5">
        <f t="shared" si="892"/>
        <v>0</v>
      </c>
      <c r="R5201" s="5">
        <v>0</v>
      </c>
      <c r="S5201" s="5">
        <v>0</v>
      </c>
      <c r="T5201" s="5">
        <f t="shared" si="893"/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f t="shared" si="896"/>
        <v>0</v>
      </c>
      <c r="Z5201" s="5">
        <v>0</v>
      </c>
      <c r="AA5201" s="5">
        <v>0</v>
      </c>
      <c r="AB5201" s="5">
        <f t="shared" si="897"/>
        <v>0</v>
      </c>
      <c r="AC5201" s="5">
        <v>0</v>
      </c>
      <c r="AD5201" s="5">
        <v>0</v>
      </c>
      <c r="AE5201" s="5">
        <f t="shared" si="898"/>
        <v>0</v>
      </c>
      <c r="AF5201" s="5">
        <v>0</v>
      </c>
      <c r="AG5201" s="6"/>
      <c r="AH5201" s="5">
        <v>0</v>
      </c>
      <c r="AI5201" s="5">
        <v>0</v>
      </c>
      <c r="AJ5201" s="5">
        <v>0</v>
      </c>
      <c r="AK5201" s="5">
        <f t="shared" si="899"/>
        <v>0</v>
      </c>
      <c r="AL5201" s="5">
        <v>0</v>
      </c>
      <c r="AM5201" s="5">
        <v>1</v>
      </c>
      <c r="AN5201" s="5">
        <f t="shared" si="900"/>
        <v>1</v>
      </c>
      <c r="AO5201" s="5">
        <v>0</v>
      </c>
      <c r="AP5201" s="5">
        <v>0</v>
      </c>
      <c r="AQ5201" s="5">
        <f t="shared" si="901"/>
        <v>0</v>
      </c>
      <c r="AR5201" s="5">
        <v>0</v>
      </c>
      <c r="AS5201" s="6">
        <v>44728</v>
      </c>
      <c r="AT5201" s="5">
        <v>1</v>
      </c>
      <c r="AU5201" s="5">
        <v>0</v>
      </c>
      <c r="AV5201" t="str">
        <f t="shared" si="894"/>
        <v>N</v>
      </c>
      <c r="AW5201" t="s">
        <v>60</v>
      </c>
      <c r="AX5201" t="s">
        <v>445</v>
      </c>
      <c r="AY5201" t="s">
        <v>2637</v>
      </c>
      <c r="AZ5201" t="s">
        <v>2637</v>
      </c>
      <c r="BA5201" t="str">
        <f t="shared" si="895"/>
        <v>N</v>
      </c>
    </row>
    <row r="5202" spans="1:53">
      <c r="A5202" t="s">
        <v>436</v>
      </c>
      <c r="B5202" t="s">
        <v>54</v>
      </c>
      <c r="C5202" t="s">
        <v>89</v>
      </c>
      <c r="D5202">
        <v>2022</v>
      </c>
      <c r="F5202" t="s">
        <v>7276</v>
      </c>
      <c r="G5202" t="s">
        <v>10326</v>
      </c>
      <c r="H5202" t="s">
        <v>2720</v>
      </c>
      <c r="I5202" t="s">
        <v>7371</v>
      </c>
      <c r="J5202" t="s">
        <v>58</v>
      </c>
      <c r="K5202" t="s">
        <v>59</v>
      </c>
      <c r="L5202" s="5">
        <v>0</v>
      </c>
      <c r="M5202" s="5">
        <v>0</v>
      </c>
      <c r="N5202" s="5">
        <f t="shared" si="891"/>
        <v>0</v>
      </c>
      <c r="O5202" s="5">
        <v>0</v>
      </c>
      <c r="P5202" s="5">
        <v>0</v>
      </c>
      <c r="Q5202" s="5">
        <f t="shared" si="892"/>
        <v>0</v>
      </c>
      <c r="R5202" s="5">
        <v>0</v>
      </c>
      <c r="S5202" s="5">
        <v>0</v>
      </c>
      <c r="T5202" s="5">
        <f t="shared" si="893"/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f t="shared" si="896"/>
        <v>0</v>
      </c>
      <c r="Z5202" s="5">
        <v>0</v>
      </c>
      <c r="AA5202" s="5">
        <v>0</v>
      </c>
      <c r="AB5202" s="5">
        <f t="shared" si="897"/>
        <v>0</v>
      </c>
      <c r="AC5202" s="5">
        <v>0</v>
      </c>
      <c r="AD5202" s="5">
        <v>0</v>
      </c>
      <c r="AE5202" s="5">
        <f t="shared" si="898"/>
        <v>0</v>
      </c>
      <c r="AF5202" s="5">
        <v>0</v>
      </c>
      <c r="AG5202" s="6"/>
      <c r="AH5202" s="5">
        <v>0</v>
      </c>
      <c r="AI5202" s="5">
        <v>0</v>
      </c>
      <c r="AJ5202" s="5">
        <v>0</v>
      </c>
      <c r="AK5202" s="5">
        <f t="shared" si="899"/>
        <v>0</v>
      </c>
      <c r="AL5202" s="5">
        <v>0</v>
      </c>
      <c r="AM5202" s="5">
        <v>1</v>
      </c>
      <c r="AN5202" s="5">
        <f t="shared" si="900"/>
        <v>1</v>
      </c>
      <c r="AO5202" s="5">
        <v>0</v>
      </c>
      <c r="AP5202" s="5">
        <v>0</v>
      </c>
      <c r="AQ5202" s="5">
        <f t="shared" si="901"/>
        <v>0</v>
      </c>
      <c r="AR5202" s="5">
        <v>0</v>
      </c>
      <c r="AS5202" s="6">
        <v>44657</v>
      </c>
      <c r="AT5202" s="5">
        <v>1</v>
      </c>
      <c r="AU5202" s="5">
        <v>0</v>
      </c>
      <c r="AV5202" t="str">
        <f t="shared" si="894"/>
        <v>N</v>
      </c>
      <c r="AW5202" t="s">
        <v>60</v>
      </c>
      <c r="AX5202" t="s">
        <v>445</v>
      </c>
      <c r="AY5202" t="s">
        <v>2637</v>
      </c>
      <c r="AZ5202" t="s">
        <v>2637</v>
      </c>
      <c r="BA5202" t="str">
        <f t="shared" si="895"/>
        <v>N</v>
      </c>
    </row>
    <row r="5203" spans="1:53">
      <c r="A5203" t="s">
        <v>436</v>
      </c>
      <c r="B5203" t="s">
        <v>54</v>
      </c>
      <c r="C5203" t="s">
        <v>89</v>
      </c>
      <c r="D5203">
        <v>2022</v>
      </c>
      <c r="F5203" t="s">
        <v>10488</v>
      </c>
      <c r="G5203" t="s">
        <v>10489</v>
      </c>
      <c r="H5203" t="s">
        <v>2754</v>
      </c>
      <c r="I5203" t="s">
        <v>10490</v>
      </c>
      <c r="J5203" t="s">
        <v>58</v>
      </c>
      <c r="K5203" t="s">
        <v>59</v>
      </c>
      <c r="L5203" s="5">
        <v>0</v>
      </c>
      <c r="M5203" s="5">
        <v>0</v>
      </c>
      <c r="N5203" s="5">
        <f t="shared" si="891"/>
        <v>0</v>
      </c>
      <c r="O5203" s="5">
        <v>0</v>
      </c>
      <c r="P5203" s="5">
        <v>0</v>
      </c>
      <c r="Q5203" s="5">
        <f t="shared" si="892"/>
        <v>0</v>
      </c>
      <c r="R5203" s="5">
        <v>0</v>
      </c>
      <c r="S5203" s="5">
        <v>0</v>
      </c>
      <c r="T5203" s="5">
        <f t="shared" si="893"/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f t="shared" si="896"/>
        <v>0</v>
      </c>
      <c r="Z5203" s="5">
        <v>0</v>
      </c>
      <c r="AA5203" s="5">
        <v>0</v>
      </c>
      <c r="AB5203" s="5">
        <f t="shared" si="897"/>
        <v>0</v>
      </c>
      <c r="AC5203" s="5">
        <v>0</v>
      </c>
      <c r="AD5203" s="5">
        <v>0</v>
      </c>
      <c r="AE5203" s="5">
        <f t="shared" si="898"/>
        <v>0</v>
      </c>
      <c r="AF5203" s="5">
        <v>0</v>
      </c>
      <c r="AG5203" s="6"/>
      <c r="AH5203" s="5">
        <v>0</v>
      </c>
      <c r="AI5203" s="5">
        <v>0</v>
      </c>
      <c r="AJ5203" s="5">
        <v>0</v>
      </c>
      <c r="AK5203" s="5">
        <f t="shared" si="899"/>
        <v>0</v>
      </c>
      <c r="AL5203" s="5">
        <v>0</v>
      </c>
      <c r="AM5203" s="5">
        <v>1</v>
      </c>
      <c r="AN5203" s="5">
        <f t="shared" si="900"/>
        <v>1</v>
      </c>
      <c r="AO5203" s="5">
        <v>0</v>
      </c>
      <c r="AP5203" s="5">
        <v>0</v>
      </c>
      <c r="AQ5203" s="5">
        <f t="shared" si="901"/>
        <v>0</v>
      </c>
      <c r="AR5203" s="5">
        <v>0</v>
      </c>
      <c r="AS5203" s="6">
        <v>44567</v>
      </c>
      <c r="AT5203" s="5">
        <v>1</v>
      </c>
      <c r="AU5203" s="5">
        <v>0</v>
      </c>
      <c r="AV5203" t="str">
        <f t="shared" si="894"/>
        <v>N</v>
      </c>
      <c r="AW5203" t="s">
        <v>60</v>
      </c>
      <c r="AX5203" t="s">
        <v>445</v>
      </c>
      <c r="AY5203" t="s">
        <v>2637</v>
      </c>
      <c r="AZ5203" t="s">
        <v>2637</v>
      </c>
      <c r="BA5203" t="str">
        <f t="shared" si="895"/>
        <v>N</v>
      </c>
    </row>
    <row r="5204" spans="1:53">
      <c r="A5204" t="s">
        <v>436</v>
      </c>
      <c r="B5204" t="s">
        <v>54</v>
      </c>
      <c r="C5204" t="s">
        <v>89</v>
      </c>
      <c r="D5204">
        <v>2022</v>
      </c>
      <c r="F5204" t="s">
        <v>10638</v>
      </c>
      <c r="G5204" t="s">
        <v>10639</v>
      </c>
      <c r="H5204" t="s">
        <v>4884</v>
      </c>
      <c r="I5204" t="s">
        <v>10640</v>
      </c>
      <c r="J5204" t="s">
        <v>58</v>
      </c>
      <c r="K5204" t="s">
        <v>59</v>
      </c>
      <c r="L5204" s="5">
        <v>0</v>
      </c>
      <c r="M5204" s="5">
        <v>0</v>
      </c>
      <c r="N5204" s="5">
        <f t="shared" si="891"/>
        <v>0</v>
      </c>
      <c r="O5204" s="5">
        <v>0</v>
      </c>
      <c r="P5204" s="5">
        <v>0</v>
      </c>
      <c r="Q5204" s="5">
        <f t="shared" si="892"/>
        <v>0</v>
      </c>
      <c r="R5204" s="5">
        <v>0</v>
      </c>
      <c r="S5204" s="5">
        <v>0</v>
      </c>
      <c r="T5204" s="5">
        <f t="shared" si="893"/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f t="shared" si="896"/>
        <v>0</v>
      </c>
      <c r="Z5204" s="5">
        <v>0</v>
      </c>
      <c r="AA5204" s="5">
        <v>0</v>
      </c>
      <c r="AB5204" s="5">
        <f t="shared" si="897"/>
        <v>0</v>
      </c>
      <c r="AC5204" s="5">
        <v>0</v>
      </c>
      <c r="AD5204" s="5">
        <v>0</v>
      </c>
      <c r="AE5204" s="5">
        <f t="shared" si="898"/>
        <v>0</v>
      </c>
      <c r="AF5204" s="5">
        <v>0</v>
      </c>
      <c r="AG5204" s="6"/>
      <c r="AH5204" s="5">
        <v>0</v>
      </c>
      <c r="AI5204" s="5">
        <v>0</v>
      </c>
      <c r="AJ5204" s="5">
        <v>0</v>
      </c>
      <c r="AK5204" s="5">
        <f t="shared" si="899"/>
        <v>0</v>
      </c>
      <c r="AL5204" s="5">
        <v>0</v>
      </c>
      <c r="AM5204" s="5">
        <v>1</v>
      </c>
      <c r="AN5204" s="5">
        <f t="shared" si="900"/>
        <v>1</v>
      </c>
      <c r="AO5204" s="5">
        <v>0</v>
      </c>
      <c r="AP5204" s="5">
        <v>0</v>
      </c>
      <c r="AQ5204" s="5">
        <f t="shared" si="901"/>
        <v>0</v>
      </c>
      <c r="AR5204" s="5">
        <v>0</v>
      </c>
      <c r="AS5204" s="6">
        <v>44608</v>
      </c>
      <c r="AT5204" s="5">
        <v>1</v>
      </c>
      <c r="AU5204" s="5">
        <v>0</v>
      </c>
      <c r="AV5204" t="str">
        <f t="shared" si="894"/>
        <v>N</v>
      </c>
      <c r="AW5204" t="s">
        <v>60</v>
      </c>
      <c r="AX5204" t="s">
        <v>445</v>
      </c>
      <c r="AY5204" t="s">
        <v>2637</v>
      </c>
      <c r="AZ5204" t="s">
        <v>2637</v>
      </c>
      <c r="BA5204" t="str">
        <f t="shared" si="895"/>
        <v>N</v>
      </c>
    </row>
    <row r="5205" spans="1:53">
      <c r="A5205" t="s">
        <v>436</v>
      </c>
      <c r="B5205" t="s">
        <v>54</v>
      </c>
      <c r="C5205" t="s">
        <v>89</v>
      </c>
      <c r="D5205">
        <v>2022</v>
      </c>
      <c r="F5205" t="s">
        <v>10504</v>
      </c>
      <c r="G5205" t="s">
        <v>10505</v>
      </c>
      <c r="H5205" t="s">
        <v>5071</v>
      </c>
      <c r="I5205" t="s">
        <v>10506</v>
      </c>
      <c r="J5205" t="s">
        <v>58</v>
      </c>
      <c r="K5205" t="s">
        <v>59</v>
      </c>
      <c r="L5205" s="5">
        <v>0</v>
      </c>
      <c r="M5205" s="5">
        <v>0</v>
      </c>
      <c r="N5205" s="5">
        <f t="shared" si="891"/>
        <v>0</v>
      </c>
      <c r="O5205" s="5">
        <v>0</v>
      </c>
      <c r="P5205" s="5">
        <v>0</v>
      </c>
      <c r="Q5205" s="5">
        <f t="shared" si="892"/>
        <v>0</v>
      </c>
      <c r="R5205" s="5">
        <v>0</v>
      </c>
      <c r="S5205" s="5">
        <v>0</v>
      </c>
      <c r="T5205" s="5">
        <f t="shared" si="893"/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f t="shared" si="896"/>
        <v>0</v>
      </c>
      <c r="Z5205" s="5">
        <v>0</v>
      </c>
      <c r="AA5205" s="5">
        <v>0</v>
      </c>
      <c r="AB5205" s="5">
        <f t="shared" si="897"/>
        <v>0</v>
      </c>
      <c r="AC5205" s="5">
        <v>0</v>
      </c>
      <c r="AD5205" s="5">
        <v>0</v>
      </c>
      <c r="AE5205" s="5">
        <f t="shared" si="898"/>
        <v>0</v>
      </c>
      <c r="AF5205" s="5">
        <v>0</v>
      </c>
      <c r="AG5205" s="6"/>
      <c r="AH5205" s="5">
        <v>0</v>
      </c>
      <c r="AI5205" s="5">
        <v>0</v>
      </c>
      <c r="AJ5205" s="5">
        <v>0</v>
      </c>
      <c r="AK5205" s="5">
        <f t="shared" si="899"/>
        <v>0</v>
      </c>
      <c r="AL5205" s="5">
        <v>0</v>
      </c>
      <c r="AM5205" s="5">
        <v>1</v>
      </c>
      <c r="AN5205" s="5">
        <f t="shared" si="900"/>
        <v>1</v>
      </c>
      <c r="AO5205" s="5">
        <v>0</v>
      </c>
      <c r="AP5205" s="5">
        <v>0</v>
      </c>
      <c r="AQ5205" s="5">
        <f t="shared" si="901"/>
        <v>0</v>
      </c>
      <c r="AR5205" s="5">
        <v>0</v>
      </c>
      <c r="AS5205" s="6">
        <v>44607</v>
      </c>
      <c r="AT5205" s="5">
        <v>1</v>
      </c>
      <c r="AU5205" s="5">
        <v>0</v>
      </c>
      <c r="AV5205" t="str">
        <f t="shared" si="894"/>
        <v>N</v>
      </c>
      <c r="AW5205" t="s">
        <v>60</v>
      </c>
      <c r="AX5205" t="s">
        <v>445</v>
      </c>
      <c r="AY5205" t="s">
        <v>2637</v>
      </c>
      <c r="AZ5205" t="s">
        <v>2637</v>
      </c>
      <c r="BA5205" t="str">
        <f t="shared" si="895"/>
        <v>N</v>
      </c>
    </row>
    <row r="5206" spans="1:53">
      <c r="A5206" t="s">
        <v>436</v>
      </c>
      <c r="B5206" t="s">
        <v>54</v>
      </c>
      <c r="C5206" t="s">
        <v>89</v>
      </c>
      <c r="D5206">
        <v>2022</v>
      </c>
      <c r="F5206" t="s">
        <v>7527</v>
      </c>
      <c r="G5206" t="s">
        <v>7528</v>
      </c>
      <c r="H5206" t="s">
        <v>10846</v>
      </c>
      <c r="I5206" t="s">
        <v>10847</v>
      </c>
      <c r="J5206" t="s">
        <v>58</v>
      </c>
      <c r="K5206" t="s">
        <v>59</v>
      </c>
      <c r="L5206" s="5">
        <v>0</v>
      </c>
      <c r="M5206" s="5">
        <v>0</v>
      </c>
      <c r="N5206" s="5">
        <f t="shared" si="891"/>
        <v>0</v>
      </c>
      <c r="O5206" s="5">
        <v>0</v>
      </c>
      <c r="P5206" s="5">
        <v>0</v>
      </c>
      <c r="Q5206" s="5">
        <f t="shared" si="892"/>
        <v>0</v>
      </c>
      <c r="R5206" s="5">
        <v>0</v>
      </c>
      <c r="S5206" s="5">
        <v>0</v>
      </c>
      <c r="T5206" s="5">
        <f t="shared" si="893"/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f t="shared" si="896"/>
        <v>0</v>
      </c>
      <c r="Z5206" s="5">
        <v>0</v>
      </c>
      <c r="AA5206" s="5">
        <v>0</v>
      </c>
      <c r="AB5206" s="5">
        <f t="shared" si="897"/>
        <v>0</v>
      </c>
      <c r="AC5206" s="5">
        <v>0</v>
      </c>
      <c r="AD5206" s="5">
        <v>0</v>
      </c>
      <c r="AE5206" s="5">
        <f t="shared" si="898"/>
        <v>0</v>
      </c>
      <c r="AF5206" s="5">
        <v>0</v>
      </c>
      <c r="AG5206" s="6"/>
      <c r="AH5206" s="5">
        <v>0</v>
      </c>
      <c r="AI5206" s="5">
        <v>0</v>
      </c>
      <c r="AJ5206" s="5">
        <v>0</v>
      </c>
      <c r="AK5206" s="5">
        <f t="shared" si="899"/>
        <v>0</v>
      </c>
      <c r="AL5206" s="5">
        <v>0</v>
      </c>
      <c r="AM5206" s="5">
        <v>1</v>
      </c>
      <c r="AN5206" s="5">
        <f t="shared" si="900"/>
        <v>1</v>
      </c>
      <c r="AO5206" s="5">
        <v>0</v>
      </c>
      <c r="AP5206" s="5">
        <v>0</v>
      </c>
      <c r="AQ5206" s="5">
        <f t="shared" si="901"/>
        <v>0</v>
      </c>
      <c r="AR5206" s="5">
        <v>0</v>
      </c>
      <c r="AS5206" s="6">
        <v>44665</v>
      </c>
      <c r="AT5206" s="5">
        <v>1</v>
      </c>
      <c r="AU5206" s="5">
        <v>0</v>
      </c>
      <c r="AV5206" t="str">
        <f t="shared" si="894"/>
        <v>N</v>
      </c>
      <c r="AW5206" t="s">
        <v>60</v>
      </c>
      <c r="AX5206" t="s">
        <v>445</v>
      </c>
      <c r="AY5206" t="s">
        <v>2637</v>
      </c>
      <c r="AZ5206" t="s">
        <v>2637</v>
      </c>
      <c r="BA5206" t="str">
        <f t="shared" si="895"/>
        <v>N</v>
      </c>
    </row>
    <row r="5207" spans="1:53">
      <c r="A5207" t="s">
        <v>436</v>
      </c>
      <c r="B5207" t="s">
        <v>54</v>
      </c>
      <c r="C5207" t="s">
        <v>89</v>
      </c>
      <c r="D5207">
        <v>2022</v>
      </c>
      <c r="F5207" t="s">
        <v>10407</v>
      </c>
      <c r="G5207" t="s">
        <v>10408</v>
      </c>
      <c r="H5207" t="s">
        <v>10409</v>
      </c>
      <c r="I5207" t="s">
        <v>10410</v>
      </c>
      <c r="J5207" t="s">
        <v>58</v>
      </c>
      <c r="K5207" t="s">
        <v>59</v>
      </c>
      <c r="L5207" s="5">
        <v>0</v>
      </c>
      <c r="M5207" s="5">
        <v>0</v>
      </c>
      <c r="N5207" s="5">
        <f t="shared" si="891"/>
        <v>0</v>
      </c>
      <c r="O5207" s="5">
        <v>0</v>
      </c>
      <c r="P5207" s="5">
        <v>0</v>
      </c>
      <c r="Q5207" s="5">
        <f t="shared" si="892"/>
        <v>0</v>
      </c>
      <c r="R5207" s="5">
        <v>0</v>
      </c>
      <c r="S5207" s="5">
        <v>0</v>
      </c>
      <c r="T5207" s="5">
        <f t="shared" si="893"/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f t="shared" si="896"/>
        <v>0</v>
      </c>
      <c r="Z5207" s="5">
        <v>0</v>
      </c>
      <c r="AA5207" s="5">
        <v>0</v>
      </c>
      <c r="AB5207" s="5">
        <f t="shared" si="897"/>
        <v>0</v>
      </c>
      <c r="AC5207" s="5">
        <v>0</v>
      </c>
      <c r="AD5207" s="5">
        <v>0</v>
      </c>
      <c r="AE5207" s="5">
        <f t="shared" si="898"/>
        <v>0</v>
      </c>
      <c r="AF5207" s="5">
        <v>0</v>
      </c>
      <c r="AG5207" s="6"/>
      <c r="AH5207" s="5">
        <v>0</v>
      </c>
      <c r="AI5207" s="5">
        <v>0</v>
      </c>
      <c r="AJ5207" s="5">
        <v>0</v>
      </c>
      <c r="AK5207" s="5">
        <f t="shared" si="899"/>
        <v>0</v>
      </c>
      <c r="AL5207" s="5">
        <v>0</v>
      </c>
      <c r="AM5207" s="5">
        <v>1</v>
      </c>
      <c r="AN5207" s="5">
        <f t="shared" si="900"/>
        <v>1</v>
      </c>
      <c r="AO5207" s="5">
        <v>0</v>
      </c>
      <c r="AP5207" s="5">
        <v>0</v>
      </c>
      <c r="AQ5207" s="5">
        <f t="shared" si="901"/>
        <v>0</v>
      </c>
      <c r="AR5207" s="5">
        <v>0</v>
      </c>
      <c r="AS5207" s="6">
        <v>44628</v>
      </c>
      <c r="AT5207" s="5">
        <v>1</v>
      </c>
      <c r="AU5207" s="5">
        <v>0</v>
      </c>
      <c r="AV5207" t="str">
        <f t="shared" si="894"/>
        <v>N</v>
      </c>
      <c r="AW5207" t="s">
        <v>60</v>
      </c>
      <c r="AX5207" t="s">
        <v>445</v>
      </c>
      <c r="AY5207" t="s">
        <v>2637</v>
      </c>
      <c r="AZ5207" t="s">
        <v>2637</v>
      </c>
      <c r="BA5207" t="str">
        <f t="shared" si="895"/>
        <v>N</v>
      </c>
    </row>
    <row r="5208" spans="1:53">
      <c r="A5208" t="s">
        <v>436</v>
      </c>
      <c r="B5208" t="s">
        <v>54</v>
      </c>
      <c r="C5208" t="s">
        <v>89</v>
      </c>
      <c r="D5208">
        <v>2022</v>
      </c>
      <c r="F5208" t="s">
        <v>10340</v>
      </c>
      <c r="G5208" t="s">
        <v>10341</v>
      </c>
      <c r="H5208" t="s">
        <v>10342</v>
      </c>
      <c r="I5208" t="s">
        <v>10343</v>
      </c>
      <c r="J5208" t="s">
        <v>58</v>
      </c>
      <c r="K5208" t="s">
        <v>59</v>
      </c>
      <c r="L5208" s="5">
        <v>0</v>
      </c>
      <c r="M5208" s="5">
        <v>0</v>
      </c>
      <c r="N5208" s="5">
        <f t="shared" si="891"/>
        <v>0</v>
      </c>
      <c r="O5208" s="5">
        <v>0</v>
      </c>
      <c r="P5208" s="5">
        <v>0</v>
      </c>
      <c r="Q5208" s="5">
        <f t="shared" si="892"/>
        <v>0</v>
      </c>
      <c r="R5208" s="5">
        <v>0</v>
      </c>
      <c r="S5208" s="5">
        <v>0</v>
      </c>
      <c r="T5208" s="5">
        <f t="shared" si="893"/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f t="shared" si="896"/>
        <v>0</v>
      </c>
      <c r="Z5208" s="5">
        <v>0</v>
      </c>
      <c r="AA5208" s="5">
        <v>0</v>
      </c>
      <c r="AB5208" s="5">
        <f t="shared" si="897"/>
        <v>0</v>
      </c>
      <c r="AC5208" s="5">
        <v>0</v>
      </c>
      <c r="AD5208" s="5">
        <v>0</v>
      </c>
      <c r="AE5208" s="5">
        <f t="shared" si="898"/>
        <v>0</v>
      </c>
      <c r="AF5208" s="5">
        <v>0</v>
      </c>
      <c r="AG5208" s="6"/>
      <c r="AH5208" s="5">
        <v>0</v>
      </c>
      <c r="AI5208" s="5">
        <v>0</v>
      </c>
      <c r="AJ5208" s="5">
        <v>0</v>
      </c>
      <c r="AK5208" s="5">
        <f t="shared" si="899"/>
        <v>0</v>
      </c>
      <c r="AL5208" s="5">
        <v>0</v>
      </c>
      <c r="AM5208" s="5">
        <v>1</v>
      </c>
      <c r="AN5208" s="5">
        <f t="shared" si="900"/>
        <v>1</v>
      </c>
      <c r="AO5208" s="5">
        <v>0</v>
      </c>
      <c r="AP5208" s="5">
        <v>0</v>
      </c>
      <c r="AQ5208" s="5">
        <f t="shared" si="901"/>
        <v>0</v>
      </c>
      <c r="AR5208" s="5">
        <v>0</v>
      </c>
      <c r="AS5208" s="6">
        <v>44755</v>
      </c>
      <c r="AT5208" s="5">
        <v>1</v>
      </c>
      <c r="AU5208" s="5">
        <v>0</v>
      </c>
      <c r="AV5208" t="str">
        <f t="shared" si="894"/>
        <v>N</v>
      </c>
      <c r="AW5208" t="s">
        <v>60</v>
      </c>
      <c r="AX5208" t="s">
        <v>445</v>
      </c>
      <c r="AY5208" t="s">
        <v>2637</v>
      </c>
      <c r="AZ5208" t="s">
        <v>2637</v>
      </c>
      <c r="BA5208" t="str">
        <f t="shared" si="895"/>
        <v>N</v>
      </c>
    </row>
    <row r="5209" spans="1:53">
      <c r="A5209" t="s">
        <v>436</v>
      </c>
      <c r="B5209" t="s">
        <v>54</v>
      </c>
      <c r="C5209" t="s">
        <v>89</v>
      </c>
      <c r="D5209">
        <v>2022</v>
      </c>
      <c r="F5209" t="s">
        <v>11684</v>
      </c>
      <c r="G5209" t="s">
        <v>11685</v>
      </c>
      <c r="H5209" t="s">
        <v>2720</v>
      </c>
      <c r="I5209" t="s">
        <v>11686</v>
      </c>
      <c r="J5209" t="s">
        <v>58</v>
      </c>
      <c r="K5209" t="s">
        <v>59</v>
      </c>
      <c r="L5209" s="5">
        <v>0</v>
      </c>
      <c r="M5209" s="5">
        <v>0</v>
      </c>
      <c r="N5209" s="5">
        <f t="shared" si="891"/>
        <v>0</v>
      </c>
      <c r="O5209" s="5">
        <v>0</v>
      </c>
      <c r="P5209" s="5">
        <v>0</v>
      </c>
      <c r="Q5209" s="5">
        <f t="shared" si="892"/>
        <v>0</v>
      </c>
      <c r="R5209" s="5">
        <v>0</v>
      </c>
      <c r="S5209" s="5">
        <v>0</v>
      </c>
      <c r="T5209" s="5">
        <f t="shared" si="893"/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f t="shared" si="896"/>
        <v>0</v>
      </c>
      <c r="Z5209" s="5">
        <v>0</v>
      </c>
      <c r="AA5209" s="5">
        <v>1</v>
      </c>
      <c r="AB5209" s="5">
        <f t="shared" si="897"/>
        <v>1</v>
      </c>
      <c r="AC5209" s="5">
        <v>0</v>
      </c>
      <c r="AD5209" s="5">
        <v>0</v>
      </c>
      <c r="AE5209" s="5">
        <f t="shared" si="898"/>
        <v>0</v>
      </c>
      <c r="AF5209" s="5">
        <v>0</v>
      </c>
      <c r="AG5209" s="6">
        <v>44770</v>
      </c>
      <c r="AH5209" s="5">
        <v>1</v>
      </c>
      <c r="AI5209" s="5">
        <v>0</v>
      </c>
      <c r="AJ5209" s="5">
        <v>0</v>
      </c>
      <c r="AK5209" s="5">
        <f t="shared" si="899"/>
        <v>0</v>
      </c>
      <c r="AL5209" s="5">
        <v>0</v>
      </c>
      <c r="AM5209" s="5">
        <v>1</v>
      </c>
      <c r="AN5209" s="5">
        <f t="shared" si="900"/>
        <v>1</v>
      </c>
      <c r="AO5209" s="5">
        <v>0</v>
      </c>
      <c r="AP5209" s="5">
        <v>0</v>
      </c>
      <c r="AQ5209" s="5">
        <f t="shared" si="901"/>
        <v>0</v>
      </c>
      <c r="AR5209" s="5">
        <v>0</v>
      </c>
      <c r="AS5209" s="6">
        <v>44922</v>
      </c>
      <c r="AT5209" s="5">
        <v>1</v>
      </c>
      <c r="AU5209" s="5">
        <v>0</v>
      </c>
      <c r="AV5209" t="str">
        <f t="shared" si="894"/>
        <v>N</v>
      </c>
      <c r="AW5209" t="s">
        <v>60</v>
      </c>
      <c r="AX5209" t="s">
        <v>445</v>
      </c>
      <c r="AY5209" t="s">
        <v>2637</v>
      </c>
      <c r="AZ5209" t="s">
        <v>2637</v>
      </c>
      <c r="BA5209" t="str">
        <f t="shared" si="895"/>
        <v>N</v>
      </c>
    </row>
    <row r="5210" spans="1:53">
      <c r="A5210" t="s">
        <v>436</v>
      </c>
      <c r="B5210" t="s">
        <v>54</v>
      </c>
      <c r="C5210" t="s">
        <v>89</v>
      </c>
      <c r="D5210">
        <v>2022</v>
      </c>
      <c r="F5210" t="s">
        <v>11687</v>
      </c>
      <c r="G5210" t="s">
        <v>11688</v>
      </c>
      <c r="H5210" t="s">
        <v>2720</v>
      </c>
      <c r="I5210" t="s">
        <v>11689</v>
      </c>
      <c r="J5210" t="s">
        <v>58</v>
      </c>
      <c r="K5210" t="s">
        <v>59</v>
      </c>
      <c r="L5210" s="5">
        <v>0</v>
      </c>
      <c r="M5210" s="5">
        <v>0</v>
      </c>
      <c r="N5210" s="5">
        <f t="shared" si="891"/>
        <v>0</v>
      </c>
      <c r="O5210" s="5">
        <v>0</v>
      </c>
      <c r="P5210" s="5">
        <v>0</v>
      </c>
      <c r="Q5210" s="5">
        <f t="shared" si="892"/>
        <v>0</v>
      </c>
      <c r="R5210" s="5">
        <v>0</v>
      </c>
      <c r="S5210" s="5">
        <v>0</v>
      </c>
      <c r="T5210" s="5">
        <f t="shared" si="893"/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f t="shared" si="896"/>
        <v>0</v>
      </c>
      <c r="Z5210" s="5">
        <v>0</v>
      </c>
      <c r="AA5210" s="5">
        <v>1</v>
      </c>
      <c r="AB5210" s="5">
        <f t="shared" si="897"/>
        <v>1</v>
      </c>
      <c r="AC5210" s="5">
        <v>0</v>
      </c>
      <c r="AD5210" s="5">
        <v>0</v>
      </c>
      <c r="AE5210" s="5">
        <f t="shared" si="898"/>
        <v>0</v>
      </c>
      <c r="AF5210" s="5">
        <v>0</v>
      </c>
      <c r="AG5210" s="6">
        <v>44586</v>
      </c>
      <c r="AH5210" s="5">
        <v>1</v>
      </c>
      <c r="AI5210" s="5">
        <v>0</v>
      </c>
      <c r="AJ5210" s="5">
        <v>0</v>
      </c>
      <c r="AK5210" s="5">
        <f t="shared" si="899"/>
        <v>0</v>
      </c>
      <c r="AL5210" s="5">
        <v>0</v>
      </c>
      <c r="AM5210" s="5">
        <v>1</v>
      </c>
      <c r="AN5210" s="5">
        <f t="shared" si="900"/>
        <v>1</v>
      </c>
      <c r="AO5210" s="5">
        <v>0</v>
      </c>
      <c r="AP5210" s="5">
        <v>0</v>
      </c>
      <c r="AQ5210" s="5">
        <f t="shared" si="901"/>
        <v>0</v>
      </c>
      <c r="AR5210" s="5">
        <v>0</v>
      </c>
      <c r="AS5210" s="6">
        <v>44781</v>
      </c>
      <c r="AT5210" s="5">
        <v>1</v>
      </c>
      <c r="AU5210" s="5">
        <v>0</v>
      </c>
      <c r="AV5210" t="str">
        <f t="shared" si="894"/>
        <v>N</v>
      </c>
      <c r="AW5210" t="s">
        <v>60</v>
      </c>
      <c r="AX5210" t="s">
        <v>445</v>
      </c>
      <c r="AY5210" t="s">
        <v>2637</v>
      </c>
      <c r="AZ5210" t="s">
        <v>2637</v>
      </c>
      <c r="BA5210" t="str">
        <f t="shared" si="895"/>
        <v>N</v>
      </c>
    </row>
    <row r="5211" spans="1:53">
      <c r="A5211" t="s">
        <v>436</v>
      </c>
      <c r="B5211" t="s">
        <v>54</v>
      </c>
      <c r="C5211" t="s">
        <v>89</v>
      </c>
      <c r="D5211">
        <v>2022</v>
      </c>
      <c r="F5211" t="s">
        <v>11690</v>
      </c>
      <c r="G5211" t="s">
        <v>11691</v>
      </c>
      <c r="H5211" t="s">
        <v>4884</v>
      </c>
      <c r="I5211" t="s">
        <v>11692</v>
      </c>
      <c r="J5211" t="s">
        <v>58</v>
      </c>
      <c r="K5211" t="s">
        <v>59</v>
      </c>
      <c r="L5211" s="5">
        <v>0</v>
      </c>
      <c r="M5211" s="5">
        <v>0</v>
      </c>
      <c r="N5211" s="5">
        <f t="shared" si="891"/>
        <v>0</v>
      </c>
      <c r="O5211" s="5">
        <v>0</v>
      </c>
      <c r="P5211" s="5">
        <v>0</v>
      </c>
      <c r="Q5211" s="5">
        <f t="shared" si="892"/>
        <v>0</v>
      </c>
      <c r="R5211" s="5">
        <v>0</v>
      </c>
      <c r="S5211" s="5">
        <v>0</v>
      </c>
      <c r="T5211" s="5">
        <f t="shared" si="893"/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f t="shared" si="896"/>
        <v>0</v>
      </c>
      <c r="Z5211" s="5">
        <v>0</v>
      </c>
      <c r="AA5211" s="5">
        <v>1</v>
      </c>
      <c r="AB5211" s="5">
        <f t="shared" si="897"/>
        <v>1</v>
      </c>
      <c r="AC5211" s="5">
        <v>0</v>
      </c>
      <c r="AD5211" s="5">
        <v>0</v>
      </c>
      <c r="AE5211" s="5">
        <f t="shared" si="898"/>
        <v>0</v>
      </c>
      <c r="AF5211" s="5">
        <v>0</v>
      </c>
      <c r="AG5211" s="6">
        <v>44579</v>
      </c>
      <c r="AH5211" s="5">
        <v>1</v>
      </c>
      <c r="AI5211" s="5">
        <v>0</v>
      </c>
      <c r="AJ5211" s="5">
        <v>0</v>
      </c>
      <c r="AK5211" s="5">
        <f t="shared" si="899"/>
        <v>0</v>
      </c>
      <c r="AL5211" s="5">
        <v>0</v>
      </c>
      <c r="AM5211" s="5">
        <v>1</v>
      </c>
      <c r="AN5211" s="5">
        <f t="shared" si="900"/>
        <v>1</v>
      </c>
      <c r="AO5211" s="5">
        <v>0</v>
      </c>
      <c r="AP5211" s="5">
        <v>0</v>
      </c>
      <c r="AQ5211" s="5">
        <f t="shared" si="901"/>
        <v>0</v>
      </c>
      <c r="AR5211" s="5">
        <v>0</v>
      </c>
      <c r="AS5211" s="6">
        <v>44760</v>
      </c>
      <c r="AT5211" s="5">
        <v>1</v>
      </c>
      <c r="AU5211" s="5">
        <v>0</v>
      </c>
      <c r="AV5211" t="str">
        <f t="shared" si="894"/>
        <v>N</v>
      </c>
      <c r="AW5211" t="s">
        <v>60</v>
      </c>
      <c r="AX5211" t="s">
        <v>445</v>
      </c>
      <c r="AY5211" t="s">
        <v>2637</v>
      </c>
      <c r="AZ5211" t="s">
        <v>2637</v>
      </c>
      <c r="BA5211" t="str">
        <f t="shared" si="895"/>
        <v>N</v>
      </c>
    </row>
    <row r="5212" spans="1:53">
      <c r="A5212" t="s">
        <v>436</v>
      </c>
      <c r="B5212" t="s">
        <v>54</v>
      </c>
      <c r="C5212" t="s">
        <v>89</v>
      </c>
      <c r="D5212">
        <v>2022</v>
      </c>
      <c r="F5212" t="s">
        <v>11693</v>
      </c>
      <c r="G5212" t="s">
        <v>11694</v>
      </c>
      <c r="H5212" t="s">
        <v>2720</v>
      </c>
      <c r="I5212" t="s">
        <v>11695</v>
      </c>
      <c r="J5212" t="s">
        <v>58</v>
      </c>
      <c r="K5212" t="s">
        <v>59</v>
      </c>
      <c r="L5212" s="5">
        <v>0</v>
      </c>
      <c r="M5212" s="5">
        <v>0</v>
      </c>
      <c r="N5212" s="5">
        <f t="shared" si="891"/>
        <v>0</v>
      </c>
      <c r="O5212" s="5">
        <v>0</v>
      </c>
      <c r="P5212" s="5">
        <v>0</v>
      </c>
      <c r="Q5212" s="5">
        <f t="shared" si="892"/>
        <v>0</v>
      </c>
      <c r="R5212" s="5">
        <v>0</v>
      </c>
      <c r="S5212" s="5">
        <v>0</v>
      </c>
      <c r="T5212" s="5">
        <f t="shared" si="893"/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f t="shared" si="896"/>
        <v>0</v>
      </c>
      <c r="Z5212" s="5">
        <v>0</v>
      </c>
      <c r="AA5212" s="5">
        <v>1</v>
      </c>
      <c r="AB5212" s="5">
        <f t="shared" si="897"/>
        <v>1</v>
      </c>
      <c r="AC5212" s="5">
        <v>0</v>
      </c>
      <c r="AD5212" s="5">
        <v>0</v>
      </c>
      <c r="AE5212" s="5">
        <f t="shared" si="898"/>
        <v>0</v>
      </c>
      <c r="AF5212" s="5">
        <v>0</v>
      </c>
      <c r="AG5212" s="6">
        <v>44587</v>
      </c>
      <c r="AH5212" s="5">
        <v>1</v>
      </c>
      <c r="AI5212" s="5">
        <v>0</v>
      </c>
      <c r="AJ5212" s="5">
        <v>0</v>
      </c>
      <c r="AK5212" s="5">
        <f t="shared" si="899"/>
        <v>0</v>
      </c>
      <c r="AL5212" s="5">
        <v>0</v>
      </c>
      <c r="AM5212" s="5">
        <v>1</v>
      </c>
      <c r="AN5212" s="5">
        <f t="shared" si="900"/>
        <v>1</v>
      </c>
      <c r="AO5212" s="5">
        <v>0</v>
      </c>
      <c r="AP5212" s="5">
        <v>0</v>
      </c>
      <c r="AQ5212" s="5">
        <f t="shared" si="901"/>
        <v>0</v>
      </c>
      <c r="AR5212" s="5">
        <v>0</v>
      </c>
      <c r="AS5212" s="6">
        <v>44700</v>
      </c>
      <c r="AT5212" s="5">
        <v>1</v>
      </c>
      <c r="AU5212" s="5">
        <v>0</v>
      </c>
      <c r="AV5212" t="str">
        <f t="shared" si="894"/>
        <v>N</v>
      </c>
      <c r="AW5212" t="s">
        <v>60</v>
      </c>
      <c r="AX5212" t="s">
        <v>445</v>
      </c>
      <c r="AY5212" t="s">
        <v>2637</v>
      </c>
      <c r="AZ5212" t="s">
        <v>2637</v>
      </c>
      <c r="BA5212" t="str">
        <f t="shared" si="895"/>
        <v>N</v>
      </c>
    </row>
    <row r="5213" spans="1:53">
      <c r="A5213" t="s">
        <v>436</v>
      </c>
      <c r="B5213" t="s">
        <v>54</v>
      </c>
      <c r="C5213" t="s">
        <v>89</v>
      </c>
      <c r="D5213">
        <v>2022</v>
      </c>
      <c r="F5213" t="s">
        <v>6961</v>
      </c>
      <c r="G5213" t="s">
        <v>6962</v>
      </c>
      <c r="H5213" t="s">
        <v>6555</v>
      </c>
      <c r="I5213" t="s">
        <v>6964</v>
      </c>
      <c r="J5213" t="s">
        <v>58</v>
      </c>
      <c r="K5213" t="s">
        <v>59</v>
      </c>
      <c r="L5213" s="5">
        <v>0</v>
      </c>
      <c r="M5213" s="5">
        <v>0</v>
      </c>
      <c r="N5213" s="5">
        <f t="shared" si="891"/>
        <v>0</v>
      </c>
      <c r="O5213" s="5">
        <v>0</v>
      </c>
      <c r="P5213" s="5">
        <v>0</v>
      </c>
      <c r="Q5213" s="5">
        <f t="shared" si="892"/>
        <v>0</v>
      </c>
      <c r="R5213" s="5">
        <v>0</v>
      </c>
      <c r="S5213" s="5">
        <v>0</v>
      </c>
      <c r="T5213" s="5">
        <f t="shared" si="893"/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f t="shared" si="896"/>
        <v>0</v>
      </c>
      <c r="Z5213" s="5">
        <v>0</v>
      </c>
      <c r="AA5213" s="5">
        <v>1</v>
      </c>
      <c r="AB5213" s="5">
        <f t="shared" si="897"/>
        <v>1</v>
      </c>
      <c r="AC5213" s="5">
        <v>0</v>
      </c>
      <c r="AD5213" s="5">
        <v>0</v>
      </c>
      <c r="AE5213" s="5">
        <f t="shared" si="898"/>
        <v>0</v>
      </c>
      <c r="AF5213" s="5">
        <v>0</v>
      </c>
      <c r="AG5213" s="6">
        <v>44579</v>
      </c>
      <c r="AH5213" s="5">
        <v>1</v>
      </c>
      <c r="AI5213" s="5">
        <v>0</v>
      </c>
      <c r="AJ5213" s="5">
        <v>0</v>
      </c>
      <c r="AK5213" s="5">
        <f t="shared" si="899"/>
        <v>0</v>
      </c>
      <c r="AL5213" s="5">
        <v>0</v>
      </c>
      <c r="AM5213" s="5">
        <v>1</v>
      </c>
      <c r="AN5213" s="5">
        <f t="shared" si="900"/>
        <v>1</v>
      </c>
      <c r="AO5213" s="5">
        <v>0</v>
      </c>
      <c r="AP5213" s="5">
        <v>0</v>
      </c>
      <c r="AQ5213" s="5">
        <f t="shared" si="901"/>
        <v>0</v>
      </c>
      <c r="AR5213" s="5">
        <v>0</v>
      </c>
      <c r="AS5213" s="6">
        <v>44714</v>
      </c>
      <c r="AT5213" s="5">
        <v>1</v>
      </c>
      <c r="AU5213" s="5">
        <v>0</v>
      </c>
      <c r="AV5213" t="str">
        <f t="shared" si="894"/>
        <v>N</v>
      </c>
      <c r="AW5213" t="s">
        <v>60</v>
      </c>
      <c r="AX5213" t="s">
        <v>445</v>
      </c>
      <c r="AY5213" t="s">
        <v>2637</v>
      </c>
      <c r="AZ5213" t="s">
        <v>2637</v>
      </c>
      <c r="BA5213" t="str">
        <f t="shared" si="895"/>
        <v>N</v>
      </c>
    </row>
    <row r="5214" spans="1:53">
      <c r="A5214" t="s">
        <v>436</v>
      </c>
      <c r="B5214" t="s">
        <v>54</v>
      </c>
      <c r="C5214" t="s">
        <v>89</v>
      </c>
      <c r="D5214">
        <v>2022</v>
      </c>
      <c r="F5214" t="s">
        <v>11696</v>
      </c>
      <c r="G5214" t="s">
        <v>11697</v>
      </c>
      <c r="H5214" t="s">
        <v>10788</v>
      </c>
      <c r="I5214" t="s">
        <v>11698</v>
      </c>
      <c r="J5214" t="s">
        <v>58</v>
      </c>
      <c r="K5214" t="s">
        <v>59</v>
      </c>
      <c r="L5214" s="5">
        <v>0</v>
      </c>
      <c r="M5214" s="5">
        <v>0</v>
      </c>
      <c r="N5214" s="5">
        <f t="shared" si="891"/>
        <v>0</v>
      </c>
      <c r="O5214" s="5">
        <v>0</v>
      </c>
      <c r="P5214" s="5">
        <v>0</v>
      </c>
      <c r="Q5214" s="5">
        <f t="shared" si="892"/>
        <v>0</v>
      </c>
      <c r="R5214" s="5">
        <v>0</v>
      </c>
      <c r="S5214" s="5">
        <v>0</v>
      </c>
      <c r="T5214" s="5">
        <f t="shared" si="893"/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f t="shared" si="896"/>
        <v>0</v>
      </c>
      <c r="Z5214" s="5">
        <v>0</v>
      </c>
      <c r="AA5214" s="5">
        <v>1</v>
      </c>
      <c r="AB5214" s="5">
        <f t="shared" si="897"/>
        <v>1</v>
      </c>
      <c r="AC5214" s="5">
        <v>0</v>
      </c>
      <c r="AD5214" s="5">
        <v>0</v>
      </c>
      <c r="AE5214" s="5">
        <f t="shared" si="898"/>
        <v>0</v>
      </c>
      <c r="AF5214" s="5">
        <v>0</v>
      </c>
      <c r="AG5214" s="6">
        <v>44733</v>
      </c>
      <c r="AH5214" s="5">
        <v>1</v>
      </c>
      <c r="AI5214" s="5">
        <v>0</v>
      </c>
      <c r="AJ5214" s="5">
        <v>0</v>
      </c>
      <c r="AK5214" s="5">
        <f t="shared" si="899"/>
        <v>0</v>
      </c>
      <c r="AL5214" s="5">
        <v>0</v>
      </c>
      <c r="AM5214" s="5">
        <v>1</v>
      </c>
      <c r="AN5214" s="5">
        <f t="shared" si="900"/>
        <v>1</v>
      </c>
      <c r="AO5214" s="5">
        <v>0</v>
      </c>
      <c r="AP5214" s="5">
        <v>0</v>
      </c>
      <c r="AQ5214" s="5">
        <f t="shared" si="901"/>
        <v>0</v>
      </c>
      <c r="AR5214" s="5">
        <v>0</v>
      </c>
      <c r="AS5214" s="6">
        <v>44811</v>
      </c>
      <c r="AT5214" s="5">
        <v>1</v>
      </c>
      <c r="AU5214" s="5">
        <v>0</v>
      </c>
      <c r="AV5214" t="str">
        <f t="shared" si="894"/>
        <v>N</v>
      </c>
      <c r="AW5214" t="s">
        <v>60</v>
      </c>
      <c r="AX5214" t="s">
        <v>445</v>
      </c>
      <c r="AY5214" t="s">
        <v>2637</v>
      </c>
      <c r="AZ5214" t="s">
        <v>2637</v>
      </c>
      <c r="BA5214" t="str">
        <f t="shared" si="895"/>
        <v>N</v>
      </c>
    </row>
    <row r="5215" spans="1:53">
      <c r="A5215" t="s">
        <v>436</v>
      </c>
      <c r="B5215" t="s">
        <v>54</v>
      </c>
      <c r="C5215" t="s">
        <v>89</v>
      </c>
      <c r="D5215">
        <v>2022</v>
      </c>
      <c r="F5215" t="s">
        <v>11699</v>
      </c>
      <c r="G5215" t="s">
        <v>11700</v>
      </c>
      <c r="H5215" t="s">
        <v>4884</v>
      </c>
      <c r="I5215" t="s">
        <v>11701</v>
      </c>
      <c r="J5215" t="s">
        <v>58</v>
      </c>
      <c r="K5215" t="s">
        <v>59</v>
      </c>
      <c r="L5215" s="5">
        <v>0</v>
      </c>
      <c r="M5215" s="5">
        <v>0</v>
      </c>
      <c r="N5215" s="5">
        <f t="shared" si="891"/>
        <v>0</v>
      </c>
      <c r="O5215" s="5">
        <v>0</v>
      </c>
      <c r="P5215" s="5">
        <v>0</v>
      </c>
      <c r="Q5215" s="5">
        <f t="shared" si="892"/>
        <v>0</v>
      </c>
      <c r="R5215" s="5">
        <v>0</v>
      </c>
      <c r="S5215" s="5">
        <v>0</v>
      </c>
      <c r="T5215" s="5">
        <f t="shared" si="893"/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f t="shared" si="896"/>
        <v>0</v>
      </c>
      <c r="Z5215" s="5">
        <v>0</v>
      </c>
      <c r="AA5215" s="5">
        <v>1</v>
      </c>
      <c r="AB5215" s="5">
        <f t="shared" si="897"/>
        <v>1</v>
      </c>
      <c r="AC5215" s="5">
        <v>0</v>
      </c>
      <c r="AD5215" s="5">
        <v>0</v>
      </c>
      <c r="AE5215" s="5">
        <f t="shared" si="898"/>
        <v>0</v>
      </c>
      <c r="AF5215" s="5">
        <v>0</v>
      </c>
      <c r="AG5215" s="6">
        <v>44641</v>
      </c>
      <c r="AH5215" s="5">
        <v>1</v>
      </c>
      <c r="AI5215" s="5">
        <v>0</v>
      </c>
      <c r="AJ5215" s="5">
        <v>0</v>
      </c>
      <c r="AK5215" s="5">
        <f t="shared" si="899"/>
        <v>0</v>
      </c>
      <c r="AL5215" s="5">
        <v>0</v>
      </c>
      <c r="AM5215" s="5">
        <v>1</v>
      </c>
      <c r="AN5215" s="5">
        <f t="shared" si="900"/>
        <v>1</v>
      </c>
      <c r="AO5215" s="5">
        <v>0</v>
      </c>
      <c r="AP5215" s="5">
        <v>0</v>
      </c>
      <c r="AQ5215" s="5">
        <f t="shared" si="901"/>
        <v>0</v>
      </c>
      <c r="AR5215" s="5">
        <v>0</v>
      </c>
      <c r="AS5215" s="6">
        <v>44895</v>
      </c>
      <c r="AT5215" s="5">
        <v>1</v>
      </c>
      <c r="AU5215" s="5">
        <v>0</v>
      </c>
      <c r="AV5215" t="str">
        <f t="shared" si="894"/>
        <v>N</v>
      </c>
      <c r="AW5215" t="s">
        <v>60</v>
      </c>
      <c r="AX5215" t="s">
        <v>445</v>
      </c>
      <c r="AY5215" t="s">
        <v>2637</v>
      </c>
      <c r="AZ5215" t="s">
        <v>2637</v>
      </c>
      <c r="BA5215" t="str">
        <f t="shared" si="895"/>
        <v>N</v>
      </c>
    </row>
    <row r="5216" spans="1:53">
      <c r="A5216" t="s">
        <v>436</v>
      </c>
      <c r="B5216" t="s">
        <v>54</v>
      </c>
      <c r="C5216" t="s">
        <v>89</v>
      </c>
      <c r="D5216">
        <v>2022</v>
      </c>
      <c r="F5216" t="s">
        <v>11702</v>
      </c>
      <c r="G5216" t="s">
        <v>11703</v>
      </c>
      <c r="H5216" t="s">
        <v>6620</v>
      </c>
      <c r="I5216" t="s">
        <v>11704</v>
      </c>
      <c r="J5216" t="s">
        <v>58</v>
      </c>
      <c r="K5216" t="s">
        <v>59</v>
      </c>
      <c r="L5216" s="5">
        <v>0</v>
      </c>
      <c r="M5216" s="5">
        <v>0</v>
      </c>
      <c r="N5216" s="5">
        <f t="shared" si="891"/>
        <v>0</v>
      </c>
      <c r="O5216" s="5">
        <v>0</v>
      </c>
      <c r="P5216" s="5">
        <v>0</v>
      </c>
      <c r="Q5216" s="5">
        <f t="shared" si="892"/>
        <v>0</v>
      </c>
      <c r="R5216" s="5">
        <v>0</v>
      </c>
      <c r="S5216" s="5">
        <v>0</v>
      </c>
      <c r="T5216" s="5">
        <f t="shared" si="893"/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f t="shared" si="896"/>
        <v>0</v>
      </c>
      <c r="Z5216" s="5">
        <v>0</v>
      </c>
      <c r="AA5216" s="5">
        <v>1</v>
      </c>
      <c r="AB5216" s="5">
        <f t="shared" si="897"/>
        <v>1</v>
      </c>
      <c r="AC5216" s="5">
        <v>0</v>
      </c>
      <c r="AD5216" s="5">
        <v>0</v>
      </c>
      <c r="AE5216" s="5">
        <f t="shared" si="898"/>
        <v>0</v>
      </c>
      <c r="AF5216" s="5">
        <v>0</v>
      </c>
      <c r="AG5216" s="6">
        <v>44656</v>
      </c>
      <c r="AH5216" s="5">
        <v>1</v>
      </c>
      <c r="AI5216" s="5">
        <v>0</v>
      </c>
      <c r="AJ5216" s="5">
        <v>0</v>
      </c>
      <c r="AK5216" s="5">
        <f t="shared" si="899"/>
        <v>0</v>
      </c>
      <c r="AL5216" s="5">
        <v>0</v>
      </c>
      <c r="AM5216" s="5">
        <v>1</v>
      </c>
      <c r="AN5216" s="5">
        <f t="shared" si="900"/>
        <v>1</v>
      </c>
      <c r="AO5216" s="5">
        <v>0</v>
      </c>
      <c r="AP5216" s="5">
        <v>0</v>
      </c>
      <c r="AQ5216" s="5">
        <f t="shared" si="901"/>
        <v>0</v>
      </c>
      <c r="AR5216" s="5">
        <v>0</v>
      </c>
      <c r="AS5216" s="6">
        <v>44790</v>
      </c>
      <c r="AT5216" s="5">
        <v>1</v>
      </c>
      <c r="AU5216" s="5">
        <v>0</v>
      </c>
      <c r="AV5216" t="str">
        <f t="shared" si="894"/>
        <v>N</v>
      </c>
      <c r="AW5216" t="s">
        <v>60</v>
      </c>
      <c r="AX5216" t="s">
        <v>445</v>
      </c>
      <c r="AY5216" t="s">
        <v>2637</v>
      </c>
      <c r="AZ5216" t="s">
        <v>2637</v>
      </c>
      <c r="BA5216" t="str">
        <f t="shared" si="895"/>
        <v>N</v>
      </c>
    </row>
    <row r="5217" spans="1:53">
      <c r="A5217" t="s">
        <v>436</v>
      </c>
      <c r="B5217" t="s">
        <v>54</v>
      </c>
      <c r="C5217" t="s">
        <v>89</v>
      </c>
      <c r="D5217">
        <v>2022</v>
      </c>
      <c r="F5217" t="s">
        <v>11705</v>
      </c>
      <c r="G5217" t="s">
        <v>11706</v>
      </c>
      <c r="H5217" t="s">
        <v>2720</v>
      </c>
      <c r="I5217" t="s">
        <v>11707</v>
      </c>
      <c r="J5217" t="s">
        <v>58</v>
      </c>
      <c r="K5217" t="s">
        <v>59</v>
      </c>
      <c r="L5217" s="5">
        <v>0</v>
      </c>
      <c r="M5217" s="5">
        <v>0</v>
      </c>
      <c r="N5217" s="5">
        <f t="shared" si="891"/>
        <v>0</v>
      </c>
      <c r="O5217" s="5">
        <v>0</v>
      </c>
      <c r="P5217" s="5">
        <v>0</v>
      </c>
      <c r="Q5217" s="5">
        <f t="shared" si="892"/>
        <v>0</v>
      </c>
      <c r="R5217" s="5">
        <v>0</v>
      </c>
      <c r="S5217" s="5">
        <v>0</v>
      </c>
      <c r="T5217" s="5">
        <f t="shared" si="893"/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f t="shared" si="896"/>
        <v>0</v>
      </c>
      <c r="Z5217" s="5">
        <v>0</v>
      </c>
      <c r="AA5217" s="5">
        <v>1</v>
      </c>
      <c r="AB5217" s="5">
        <f t="shared" si="897"/>
        <v>1</v>
      </c>
      <c r="AC5217" s="5">
        <v>0</v>
      </c>
      <c r="AD5217" s="5">
        <v>0</v>
      </c>
      <c r="AE5217" s="5">
        <f t="shared" si="898"/>
        <v>0</v>
      </c>
      <c r="AF5217" s="5">
        <v>0</v>
      </c>
      <c r="AG5217" s="6">
        <v>44781</v>
      </c>
      <c r="AH5217" s="5">
        <v>1</v>
      </c>
      <c r="AI5217" s="5">
        <v>0</v>
      </c>
      <c r="AJ5217" s="5">
        <v>0</v>
      </c>
      <c r="AK5217" s="5">
        <f t="shared" si="899"/>
        <v>0</v>
      </c>
      <c r="AL5217" s="5">
        <v>0</v>
      </c>
      <c r="AM5217" s="5">
        <v>1</v>
      </c>
      <c r="AN5217" s="5">
        <f t="shared" si="900"/>
        <v>1</v>
      </c>
      <c r="AO5217" s="5">
        <v>0</v>
      </c>
      <c r="AP5217" s="5">
        <v>0</v>
      </c>
      <c r="AQ5217" s="5">
        <f t="shared" si="901"/>
        <v>0</v>
      </c>
      <c r="AR5217" s="5">
        <v>0</v>
      </c>
      <c r="AS5217" s="6">
        <v>44865</v>
      </c>
      <c r="AT5217" s="5">
        <v>1</v>
      </c>
      <c r="AU5217" s="5">
        <v>0</v>
      </c>
      <c r="AV5217" t="str">
        <f t="shared" si="894"/>
        <v>N</v>
      </c>
      <c r="AW5217" t="s">
        <v>60</v>
      </c>
      <c r="AX5217" t="s">
        <v>445</v>
      </c>
      <c r="AY5217" t="s">
        <v>2637</v>
      </c>
      <c r="AZ5217" t="s">
        <v>2637</v>
      </c>
      <c r="BA5217" t="str">
        <f t="shared" si="895"/>
        <v>N</v>
      </c>
    </row>
    <row r="5218" spans="1:53">
      <c r="A5218" t="s">
        <v>436</v>
      </c>
      <c r="B5218" t="s">
        <v>54</v>
      </c>
      <c r="C5218" t="s">
        <v>89</v>
      </c>
      <c r="D5218">
        <v>2022</v>
      </c>
      <c r="F5218" t="s">
        <v>11708</v>
      </c>
      <c r="G5218" t="s">
        <v>11709</v>
      </c>
      <c r="H5218" t="s">
        <v>11710</v>
      </c>
      <c r="I5218" t="s">
        <v>11711</v>
      </c>
      <c r="J5218" t="s">
        <v>58</v>
      </c>
      <c r="K5218" t="s">
        <v>59</v>
      </c>
      <c r="L5218" s="5">
        <v>0</v>
      </c>
      <c r="M5218" s="5">
        <v>0</v>
      </c>
      <c r="N5218" s="5">
        <f t="shared" si="891"/>
        <v>0</v>
      </c>
      <c r="O5218" s="5">
        <v>0</v>
      </c>
      <c r="P5218" s="5">
        <v>0</v>
      </c>
      <c r="Q5218" s="5">
        <f t="shared" si="892"/>
        <v>0</v>
      </c>
      <c r="R5218" s="5">
        <v>0</v>
      </c>
      <c r="S5218" s="5">
        <v>0</v>
      </c>
      <c r="T5218" s="5">
        <f t="shared" si="893"/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f t="shared" si="896"/>
        <v>0</v>
      </c>
      <c r="Z5218" s="5">
        <v>0</v>
      </c>
      <c r="AA5218" s="5">
        <v>1</v>
      </c>
      <c r="AB5218" s="5">
        <f t="shared" si="897"/>
        <v>1</v>
      </c>
      <c r="AC5218" s="5">
        <v>0</v>
      </c>
      <c r="AD5218" s="5">
        <v>0</v>
      </c>
      <c r="AE5218" s="5">
        <f t="shared" si="898"/>
        <v>0</v>
      </c>
      <c r="AF5218" s="5">
        <v>0</v>
      </c>
      <c r="AG5218" s="6">
        <v>44587</v>
      </c>
      <c r="AH5218" s="5">
        <v>1</v>
      </c>
      <c r="AI5218" s="5">
        <v>0</v>
      </c>
      <c r="AJ5218" s="5">
        <v>0</v>
      </c>
      <c r="AK5218" s="5">
        <f t="shared" si="899"/>
        <v>0</v>
      </c>
      <c r="AL5218" s="5">
        <v>0</v>
      </c>
      <c r="AM5218" s="5">
        <v>1</v>
      </c>
      <c r="AN5218" s="5">
        <f t="shared" si="900"/>
        <v>1</v>
      </c>
      <c r="AO5218" s="5">
        <v>0</v>
      </c>
      <c r="AP5218" s="5">
        <v>0</v>
      </c>
      <c r="AQ5218" s="5">
        <f t="shared" si="901"/>
        <v>0</v>
      </c>
      <c r="AR5218" s="5">
        <v>0</v>
      </c>
      <c r="AS5218" s="6">
        <v>44755</v>
      </c>
      <c r="AT5218" s="5">
        <v>1</v>
      </c>
      <c r="AU5218" s="5">
        <v>0</v>
      </c>
      <c r="AV5218" t="str">
        <f t="shared" si="894"/>
        <v>N</v>
      </c>
      <c r="AW5218" t="s">
        <v>60</v>
      </c>
      <c r="AX5218" t="s">
        <v>445</v>
      </c>
      <c r="AY5218" t="s">
        <v>2637</v>
      </c>
      <c r="AZ5218" t="s">
        <v>2637</v>
      </c>
      <c r="BA5218" t="str">
        <f t="shared" si="895"/>
        <v>N</v>
      </c>
    </row>
    <row r="5219" spans="1:53">
      <c r="A5219" t="s">
        <v>436</v>
      </c>
      <c r="B5219" t="s">
        <v>54</v>
      </c>
      <c r="C5219" t="s">
        <v>89</v>
      </c>
      <c r="D5219">
        <v>2022</v>
      </c>
      <c r="F5219" t="s">
        <v>11712</v>
      </c>
      <c r="G5219" t="s">
        <v>11713</v>
      </c>
      <c r="H5219" t="s">
        <v>4884</v>
      </c>
      <c r="I5219" t="s">
        <v>11714</v>
      </c>
      <c r="J5219" t="s">
        <v>58</v>
      </c>
      <c r="K5219" t="s">
        <v>59</v>
      </c>
      <c r="L5219" s="5">
        <v>0</v>
      </c>
      <c r="M5219" s="5">
        <v>0</v>
      </c>
      <c r="N5219" s="5">
        <f t="shared" si="891"/>
        <v>0</v>
      </c>
      <c r="O5219" s="5">
        <v>0</v>
      </c>
      <c r="P5219" s="5">
        <v>0</v>
      </c>
      <c r="Q5219" s="5">
        <f t="shared" si="892"/>
        <v>0</v>
      </c>
      <c r="R5219" s="5">
        <v>0</v>
      </c>
      <c r="S5219" s="5">
        <v>0</v>
      </c>
      <c r="T5219" s="5">
        <f t="shared" si="893"/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f t="shared" si="896"/>
        <v>0</v>
      </c>
      <c r="Z5219" s="5">
        <v>0</v>
      </c>
      <c r="AA5219" s="5">
        <v>1</v>
      </c>
      <c r="AB5219" s="5">
        <f t="shared" si="897"/>
        <v>1</v>
      </c>
      <c r="AC5219" s="5">
        <v>0</v>
      </c>
      <c r="AD5219" s="5">
        <v>0</v>
      </c>
      <c r="AE5219" s="5">
        <f t="shared" si="898"/>
        <v>0</v>
      </c>
      <c r="AF5219" s="5">
        <v>0</v>
      </c>
      <c r="AG5219" s="6">
        <v>44671</v>
      </c>
      <c r="AH5219" s="5">
        <v>1</v>
      </c>
      <c r="AI5219" s="5">
        <v>0</v>
      </c>
      <c r="AJ5219" s="5">
        <v>0</v>
      </c>
      <c r="AK5219" s="5">
        <f t="shared" si="899"/>
        <v>0</v>
      </c>
      <c r="AL5219" s="5">
        <v>0</v>
      </c>
      <c r="AM5219" s="5">
        <v>1</v>
      </c>
      <c r="AN5219" s="5">
        <f t="shared" si="900"/>
        <v>1</v>
      </c>
      <c r="AO5219" s="5">
        <v>0</v>
      </c>
      <c r="AP5219" s="5">
        <v>0</v>
      </c>
      <c r="AQ5219" s="5">
        <f t="shared" si="901"/>
        <v>0</v>
      </c>
      <c r="AR5219" s="5">
        <v>0</v>
      </c>
      <c r="AS5219" s="6">
        <v>44816</v>
      </c>
      <c r="AT5219" s="5">
        <v>1</v>
      </c>
      <c r="AU5219" s="5">
        <v>0</v>
      </c>
      <c r="AV5219" t="str">
        <f t="shared" si="894"/>
        <v>N</v>
      </c>
      <c r="AW5219" t="s">
        <v>60</v>
      </c>
      <c r="AX5219" t="s">
        <v>445</v>
      </c>
      <c r="AY5219" t="s">
        <v>2637</v>
      </c>
      <c r="AZ5219" t="s">
        <v>2637</v>
      </c>
      <c r="BA5219" t="str">
        <f t="shared" si="895"/>
        <v>N</v>
      </c>
    </row>
    <row r="5220" spans="1:53">
      <c r="A5220" t="s">
        <v>436</v>
      </c>
      <c r="B5220" t="s">
        <v>54</v>
      </c>
      <c r="C5220" t="s">
        <v>89</v>
      </c>
      <c r="D5220">
        <v>2022</v>
      </c>
      <c r="F5220" t="s">
        <v>11715</v>
      </c>
      <c r="G5220" t="s">
        <v>11716</v>
      </c>
      <c r="H5220" t="s">
        <v>11717</v>
      </c>
      <c r="I5220" t="s">
        <v>11718</v>
      </c>
      <c r="J5220" t="s">
        <v>58</v>
      </c>
      <c r="K5220" t="s">
        <v>59</v>
      </c>
      <c r="L5220" s="5">
        <v>0</v>
      </c>
      <c r="M5220" s="5">
        <v>0</v>
      </c>
      <c r="N5220" s="5">
        <f t="shared" si="891"/>
        <v>0</v>
      </c>
      <c r="O5220" s="5">
        <v>0</v>
      </c>
      <c r="P5220" s="5">
        <v>0</v>
      </c>
      <c r="Q5220" s="5">
        <f t="shared" si="892"/>
        <v>0</v>
      </c>
      <c r="R5220" s="5">
        <v>0</v>
      </c>
      <c r="S5220" s="5">
        <v>0</v>
      </c>
      <c r="T5220" s="5">
        <f t="shared" si="893"/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f t="shared" si="896"/>
        <v>0</v>
      </c>
      <c r="Z5220" s="5">
        <v>0</v>
      </c>
      <c r="AA5220" s="5">
        <v>1</v>
      </c>
      <c r="AB5220" s="5">
        <f t="shared" si="897"/>
        <v>1</v>
      </c>
      <c r="AC5220" s="5">
        <v>0</v>
      </c>
      <c r="AD5220" s="5">
        <v>0</v>
      </c>
      <c r="AE5220" s="5">
        <f t="shared" si="898"/>
        <v>0</v>
      </c>
      <c r="AF5220" s="5">
        <v>0</v>
      </c>
      <c r="AG5220" s="6">
        <v>44608</v>
      </c>
      <c r="AH5220" s="5">
        <v>1</v>
      </c>
      <c r="AI5220" s="5">
        <v>0</v>
      </c>
      <c r="AJ5220" s="5">
        <v>0</v>
      </c>
      <c r="AK5220" s="5">
        <f t="shared" si="899"/>
        <v>0</v>
      </c>
      <c r="AL5220" s="5">
        <v>0</v>
      </c>
      <c r="AM5220" s="5">
        <v>1</v>
      </c>
      <c r="AN5220" s="5">
        <f t="shared" si="900"/>
        <v>1</v>
      </c>
      <c r="AO5220" s="5">
        <v>0</v>
      </c>
      <c r="AP5220" s="5">
        <v>0</v>
      </c>
      <c r="AQ5220" s="5">
        <f t="shared" si="901"/>
        <v>0</v>
      </c>
      <c r="AR5220" s="5">
        <v>0</v>
      </c>
      <c r="AS5220" s="6">
        <v>44718</v>
      </c>
      <c r="AT5220" s="5">
        <v>1</v>
      </c>
      <c r="AU5220" s="5">
        <v>0</v>
      </c>
      <c r="AV5220" t="str">
        <f t="shared" si="894"/>
        <v>N</v>
      </c>
      <c r="AW5220" t="s">
        <v>60</v>
      </c>
      <c r="AX5220" t="s">
        <v>445</v>
      </c>
      <c r="AY5220" t="s">
        <v>2637</v>
      </c>
      <c r="AZ5220" t="s">
        <v>2637</v>
      </c>
      <c r="BA5220" t="str">
        <f t="shared" si="895"/>
        <v>N</v>
      </c>
    </row>
    <row r="5221" spans="1:53">
      <c r="A5221" t="s">
        <v>436</v>
      </c>
      <c r="B5221" t="s">
        <v>54</v>
      </c>
      <c r="C5221" t="s">
        <v>89</v>
      </c>
      <c r="D5221">
        <v>2022</v>
      </c>
      <c r="F5221" t="s">
        <v>11719</v>
      </c>
      <c r="G5221" t="s">
        <v>11720</v>
      </c>
      <c r="H5221" t="s">
        <v>6275</v>
      </c>
      <c r="I5221" t="s">
        <v>11721</v>
      </c>
      <c r="J5221" t="s">
        <v>58</v>
      </c>
      <c r="K5221" t="s">
        <v>59</v>
      </c>
      <c r="L5221" s="5">
        <v>0</v>
      </c>
      <c r="M5221" s="5">
        <v>0</v>
      </c>
      <c r="N5221" s="5">
        <f t="shared" si="891"/>
        <v>0</v>
      </c>
      <c r="O5221" s="5">
        <v>0</v>
      </c>
      <c r="P5221" s="5">
        <v>0</v>
      </c>
      <c r="Q5221" s="5">
        <f t="shared" si="892"/>
        <v>0</v>
      </c>
      <c r="R5221" s="5">
        <v>0</v>
      </c>
      <c r="S5221" s="5">
        <v>0</v>
      </c>
      <c r="T5221" s="5">
        <f t="shared" si="893"/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f t="shared" si="896"/>
        <v>0</v>
      </c>
      <c r="Z5221" s="5">
        <v>0</v>
      </c>
      <c r="AA5221" s="5">
        <v>1</v>
      </c>
      <c r="AB5221" s="5">
        <f t="shared" si="897"/>
        <v>1</v>
      </c>
      <c r="AC5221" s="5">
        <v>0</v>
      </c>
      <c r="AD5221" s="5">
        <v>0</v>
      </c>
      <c r="AE5221" s="5">
        <f t="shared" si="898"/>
        <v>0</v>
      </c>
      <c r="AF5221" s="5">
        <v>0</v>
      </c>
      <c r="AG5221" s="6">
        <v>44615</v>
      </c>
      <c r="AH5221" s="5">
        <v>1</v>
      </c>
      <c r="AI5221" s="5">
        <v>0</v>
      </c>
      <c r="AJ5221" s="5">
        <v>0</v>
      </c>
      <c r="AK5221" s="5">
        <f t="shared" si="899"/>
        <v>0</v>
      </c>
      <c r="AL5221" s="5">
        <v>0</v>
      </c>
      <c r="AM5221" s="5">
        <v>1</v>
      </c>
      <c r="AN5221" s="5">
        <f t="shared" si="900"/>
        <v>1</v>
      </c>
      <c r="AO5221" s="5">
        <v>0</v>
      </c>
      <c r="AP5221" s="5">
        <v>0</v>
      </c>
      <c r="AQ5221" s="5">
        <f t="shared" si="901"/>
        <v>0</v>
      </c>
      <c r="AR5221" s="5">
        <v>0</v>
      </c>
      <c r="AS5221" s="6">
        <v>44742</v>
      </c>
      <c r="AT5221" s="5">
        <v>1</v>
      </c>
      <c r="AU5221" s="5">
        <v>0</v>
      </c>
      <c r="AV5221" t="str">
        <f t="shared" si="894"/>
        <v>N</v>
      </c>
      <c r="AW5221" t="s">
        <v>60</v>
      </c>
      <c r="AX5221" t="s">
        <v>445</v>
      </c>
      <c r="AY5221" t="s">
        <v>2637</v>
      </c>
      <c r="AZ5221" t="s">
        <v>2637</v>
      </c>
      <c r="BA5221" t="str">
        <f t="shared" si="895"/>
        <v>N</v>
      </c>
    </row>
    <row r="5222" spans="1:53">
      <c r="A5222" t="s">
        <v>436</v>
      </c>
      <c r="B5222" t="s">
        <v>54</v>
      </c>
      <c r="C5222" t="s">
        <v>89</v>
      </c>
      <c r="D5222">
        <v>2022</v>
      </c>
      <c r="F5222" t="s">
        <v>6319</v>
      </c>
      <c r="G5222" t="s">
        <v>6320</v>
      </c>
      <c r="H5222" t="s">
        <v>2754</v>
      </c>
      <c r="I5222" t="s">
        <v>11722</v>
      </c>
      <c r="J5222" t="s">
        <v>58</v>
      </c>
      <c r="K5222" t="s">
        <v>59</v>
      </c>
      <c r="L5222" s="5">
        <v>0</v>
      </c>
      <c r="M5222" s="5">
        <v>0</v>
      </c>
      <c r="N5222" s="5">
        <f t="shared" si="891"/>
        <v>0</v>
      </c>
      <c r="O5222" s="5">
        <v>0</v>
      </c>
      <c r="P5222" s="5">
        <v>0</v>
      </c>
      <c r="Q5222" s="5">
        <f t="shared" si="892"/>
        <v>0</v>
      </c>
      <c r="R5222" s="5">
        <v>0</v>
      </c>
      <c r="S5222" s="5">
        <v>0</v>
      </c>
      <c r="T5222" s="5">
        <f t="shared" si="893"/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f t="shared" si="896"/>
        <v>0</v>
      </c>
      <c r="Z5222" s="5">
        <v>0</v>
      </c>
      <c r="AA5222" s="5">
        <v>1</v>
      </c>
      <c r="AB5222" s="5">
        <f t="shared" si="897"/>
        <v>1</v>
      </c>
      <c r="AC5222" s="5">
        <v>0</v>
      </c>
      <c r="AD5222" s="5">
        <v>0</v>
      </c>
      <c r="AE5222" s="5">
        <f t="shared" si="898"/>
        <v>0</v>
      </c>
      <c r="AF5222" s="5">
        <v>0</v>
      </c>
      <c r="AG5222" s="6">
        <v>44594</v>
      </c>
      <c r="AH5222" s="5">
        <v>1</v>
      </c>
      <c r="AI5222" s="5">
        <v>0</v>
      </c>
      <c r="AJ5222" s="5">
        <v>0</v>
      </c>
      <c r="AK5222" s="5">
        <f t="shared" si="899"/>
        <v>0</v>
      </c>
      <c r="AL5222" s="5">
        <v>0</v>
      </c>
      <c r="AM5222" s="5">
        <v>1</v>
      </c>
      <c r="AN5222" s="5">
        <f t="shared" si="900"/>
        <v>1</v>
      </c>
      <c r="AO5222" s="5">
        <v>0</v>
      </c>
      <c r="AP5222" s="5">
        <v>0</v>
      </c>
      <c r="AQ5222" s="5">
        <f t="shared" si="901"/>
        <v>0</v>
      </c>
      <c r="AR5222" s="5">
        <v>0</v>
      </c>
      <c r="AS5222" s="6">
        <v>44671</v>
      </c>
      <c r="AT5222" s="5">
        <v>1</v>
      </c>
      <c r="AU5222" s="5">
        <v>0</v>
      </c>
      <c r="AV5222" t="str">
        <f t="shared" si="894"/>
        <v>N</v>
      </c>
      <c r="AW5222" t="s">
        <v>60</v>
      </c>
      <c r="AX5222" t="s">
        <v>445</v>
      </c>
      <c r="AY5222" t="s">
        <v>2637</v>
      </c>
      <c r="AZ5222" t="s">
        <v>2637</v>
      </c>
      <c r="BA5222" t="str">
        <f t="shared" si="895"/>
        <v>N</v>
      </c>
    </row>
    <row r="5223" spans="1:53">
      <c r="A5223" t="s">
        <v>436</v>
      </c>
      <c r="B5223" t="s">
        <v>54</v>
      </c>
      <c r="C5223" t="s">
        <v>89</v>
      </c>
      <c r="D5223">
        <v>2022</v>
      </c>
      <c r="F5223" t="s">
        <v>11723</v>
      </c>
      <c r="G5223" t="s">
        <v>11724</v>
      </c>
      <c r="H5223" t="s">
        <v>2754</v>
      </c>
      <c r="I5223" t="s">
        <v>11725</v>
      </c>
      <c r="J5223" t="s">
        <v>58</v>
      </c>
      <c r="K5223" t="s">
        <v>59</v>
      </c>
      <c r="L5223" s="5">
        <v>0</v>
      </c>
      <c r="M5223" s="5">
        <v>0</v>
      </c>
      <c r="N5223" s="5">
        <f t="shared" si="891"/>
        <v>0</v>
      </c>
      <c r="O5223" s="5">
        <v>0</v>
      </c>
      <c r="P5223" s="5">
        <v>0</v>
      </c>
      <c r="Q5223" s="5">
        <f t="shared" si="892"/>
        <v>0</v>
      </c>
      <c r="R5223" s="5">
        <v>0</v>
      </c>
      <c r="S5223" s="5">
        <v>0</v>
      </c>
      <c r="T5223" s="5">
        <f t="shared" si="893"/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f t="shared" si="896"/>
        <v>0</v>
      </c>
      <c r="Z5223" s="5">
        <v>0</v>
      </c>
      <c r="AA5223" s="5">
        <v>1</v>
      </c>
      <c r="AB5223" s="5">
        <f t="shared" si="897"/>
        <v>1</v>
      </c>
      <c r="AC5223" s="5">
        <v>0</v>
      </c>
      <c r="AD5223" s="5">
        <v>0</v>
      </c>
      <c r="AE5223" s="5">
        <f t="shared" si="898"/>
        <v>0</v>
      </c>
      <c r="AF5223" s="5">
        <v>0</v>
      </c>
      <c r="AG5223" s="6">
        <v>44581</v>
      </c>
      <c r="AH5223" s="5">
        <v>1</v>
      </c>
      <c r="AI5223" s="5">
        <v>0</v>
      </c>
      <c r="AJ5223" s="5">
        <v>0</v>
      </c>
      <c r="AK5223" s="5">
        <f t="shared" si="899"/>
        <v>0</v>
      </c>
      <c r="AL5223" s="5">
        <v>0</v>
      </c>
      <c r="AM5223" s="5">
        <v>1</v>
      </c>
      <c r="AN5223" s="5">
        <f t="shared" si="900"/>
        <v>1</v>
      </c>
      <c r="AO5223" s="5">
        <v>0</v>
      </c>
      <c r="AP5223" s="5">
        <v>0</v>
      </c>
      <c r="AQ5223" s="5">
        <f t="shared" si="901"/>
        <v>0</v>
      </c>
      <c r="AR5223" s="5">
        <v>0</v>
      </c>
      <c r="AS5223" s="6">
        <v>44900</v>
      </c>
      <c r="AT5223" s="5">
        <v>1</v>
      </c>
      <c r="AU5223" s="5">
        <v>0</v>
      </c>
      <c r="AV5223" t="str">
        <f t="shared" si="894"/>
        <v>N</v>
      </c>
      <c r="AW5223" t="s">
        <v>60</v>
      </c>
      <c r="AX5223" t="s">
        <v>445</v>
      </c>
      <c r="AY5223" t="s">
        <v>2637</v>
      </c>
      <c r="AZ5223" t="s">
        <v>2637</v>
      </c>
      <c r="BA5223" t="str">
        <f t="shared" si="895"/>
        <v>N</v>
      </c>
    </row>
    <row r="5224" spans="1:53">
      <c r="A5224" t="s">
        <v>436</v>
      </c>
      <c r="B5224" t="s">
        <v>54</v>
      </c>
      <c r="C5224" t="s">
        <v>89</v>
      </c>
      <c r="D5224">
        <v>2022</v>
      </c>
      <c r="F5224" t="s">
        <v>11726</v>
      </c>
      <c r="G5224" t="s">
        <v>11727</v>
      </c>
      <c r="H5224" t="s">
        <v>2720</v>
      </c>
      <c r="I5224" t="s">
        <v>11728</v>
      </c>
      <c r="J5224" t="s">
        <v>58</v>
      </c>
      <c r="K5224" t="s">
        <v>59</v>
      </c>
      <c r="L5224" s="5">
        <v>0</v>
      </c>
      <c r="M5224" s="5">
        <v>0</v>
      </c>
      <c r="N5224" s="5">
        <f t="shared" si="891"/>
        <v>0</v>
      </c>
      <c r="O5224" s="5">
        <v>0</v>
      </c>
      <c r="P5224" s="5">
        <v>0</v>
      </c>
      <c r="Q5224" s="5">
        <f t="shared" si="892"/>
        <v>0</v>
      </c>
      <c r="R5224" s="5">
        <v>0</v>
      </c>
      <c r="S5224" s="5">
        <v>0</v>
      </c>
      <c r="T5224" s="5">
        <f t="shared" si="893"/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f t="shared" si="896"/>
        <v>0</v>
      </c>
      <c r="Z5224" s="5">
        <v>0</v>
      </c>
      <c r="AA5224" s="5">
        <v>1</v>
      </c>
      <c r="AB5224" s="5">
        <f t="shared" si="897"/>
        <v>1</v>
      </c>
      <c r="AC5224" s="5">
        <v>0</v>
      </c>
      <c r="AD5224" s="5">
        <v>0</v>
      </c>
      <c r="AE5224" s="5">
        <f t="shared" si="898"/>
        <v>0</v>
      </c>
      <c r="AF5224" s="5">
        <v>0</v>
      </c>
      <c r="AG5224" s="6">
        <v>44684</v>
      </c>
      <c r="AH5224" s="5">
        <v>1</v>
      </c>
      <c r="AI5224" s="5">
        <v>0</v>
      </c>
      <c r="AJ5224" s="5">
        <v>0</v>
      </c>
      <c r="AK5224" s="5">
        <f t="shared" si="899"/>
        <v>0</v>
      </c>
      <c r="AL5224" s="5">
        <v>0</v>
      </c>
      <c r="AM5224" s="5">
        <v>1</v>
      </c>
      <c r="AN5224" s="5">
        <f t="shared" si="900"/>
        <v>1</v>
      </c>
      <c r="AO5224" s="5">
        <v>0</v>
      </c>
      <c r="AP5224" s="5">
        <v>0</v>
      </c>
      <c r="AQ5224" s="5">
        <f t="shared" si="901"/>
        <v>0</v>
      </c>
      <c r="AR5224" s="5">
        <v>0</v>
      </c>
      <c r="AS5224" s="6">
        <v>44797</v>
      </c>
      <c r="AT5224" s="5">
        <v>1</v>
      </c>
      <c r="AU5224" s="5">
        <v>0</v>
      </c>
      <c r="AV5224" t="str">
        <f t="shared" si="894"/>
        <v>N</v>
      </c>
      <c r="AW5224" t="s">
        <v>60</v>
      </c>
      <c r="AX5224" t="s">
        <v>445</v>
      </c>
      <c r="AY5224" t="s">
        <v>2637</v>
      </c>
      <c r="AZ5224" t="s">
        <v>2637</v>
      </c>
      <c r="BA5224" t="str">
        <f t="shared" si="895"/>
        <v>N</v>
      </c>
    </row>
    <row r="5225" spans="1:53">
      <c r="A5225" t="s">
        <v>436</v>
      </c>
      <c r="B5225" t="s">
        <v>54</v>
      </c>
      <c r="C5225" t="s">
        <v>89</v>
      </c>
      <c r="D5225">
        <v>2022</v>
      </c>
      <c r="F5225" t="s">
        <v>11729</v>
      </c>
      <c r="G5225" t="s">
        <v>11730</v>
      </c>
      <c r="H5225" t="s">
        <v>2720</v>
      </c>
      <c r="I5225" t="s">
        <v>11731</v>
      </c>
      <c r="J5225" t="s">
        <v>58</v>
      </c>
      <c r="K5225" t="s">
        <v>59</v>
      </c>
      <c r="L5225" s="5">
        <v>0</v>
      </c>
      <c r="M5225" s="5">
        <v>0</v>
      </c>
      <c r="N5225" s="5">
        <f t="shared" si="891"/>
        <v>0</v>
      </c>
      <c r="O5225" s="5">
        <v>0</v>
      </c>
      <c r="P5225" s="5">
        <v>0</v>
      </c>
      <c r="Q5225" s="5">
        <f t="shared" si="892"/>
        <v>0</v>
      </c>
      <c r="R5225" s="5">
        <v>0</v>
      </c>
      <c r="S5225" s="5">
        <v>0</v>
      </c>
      <c r="T5225" s="5">
        <f t="shared" si="893"/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f t="shared" si="896"/>
        <v>0</v>
      </c>
      <c r="Z5225" s="5">
        <v>0</v>
      </c>
      <c r="AA5225" s="5">
        <v>1</v>
      </c>
      <c r="AB5225" s="5">
        <f t="shared" si="897"/>
        <v>1</v>
      </c>
      <c r="AC5225" s="5">
        <v>0</v>
      </c>
      <c r="AD5225" s="5">
        <v>0</v>
      </c>
      <c r="AE5225" s="5">
        <f t="shared" si="898"/>
        <v>0</v>
      </c>
      <c r="AF5225" s="5">
        <v>0</v>
      </c>
      <c r="AG5225" s="6">
        <v>44572</v>
      </c>
      <c r="AH5225" s="5">
        <v>1</v>
      </c>
      <c r="AI5225" s="5">
        <v>0</v>
      </c>
      <c r="AJ5225" s="5">
        <v>0</v>
      </c>
      <c r="AK5225" s="5">
        <f t="shared" si="899"/>
        <v>0</v>
      </c>
      <c r="AL5225" s="5">
        <v>0</v>
      </c>
      <c r="AM5225" s="5">
        <v>1</v>
      </c>
      <c r="AN5225" s="5">
        <f t="shared" si="900"/>
        <v>1</v>
      </c>
      <c r="AO5225" s="5">
        <v>0</v>
      </c>
      <c r="AP5225" s="5">
        <v>0</v>
      </c>
      <c r="AQ5225" s="5">
        <f t="shared" si="901"/>
        <v>0</v>
      </c>
      <c r="AR5225" s="5">
        <v>0</v>
      </c>
      <c r="AS5225" s="6">
        <v>44725</v>
      </c>
      <c r="AT5225" s="5">
        <v>1</v>
      </c>
      <c r="AU5225" s="5">
        <v>0</v>
      </c>
      <c r="AV5225" t="str">
        <f t="shared" si="894"/>
        <v>N</v>
      </c>
      <c r="AW5225" t="s">
        <v>60</v>
      </c>
      <c r="AX5225" t="s">
        <v>445</v>
      </c>
      <c r="AY5225" t="s">
        <v>2637</v>
      </c>
      <c r="AZ5225" t="s">
        <v>2637</v>
      </c>
      <c r="BA5225" t="str">
        <f t="shared" si="895"/>
        <v>N</v>
      </c>
    </row>
    <row r="5226" spans="1:53">
      <c r="A5226" t="s">
        <v>436</v>
      </c>
      <c r="B5226" t="s">
        <v>54</v>
      </c>
      <c r="C5226" t="s">
        <v>89</v>
      </c>
      <c r="D5226">
        <v>2022</v>
      </c>
      <c r="F5226" t="s">
        <v>11732</v>
      </c>
      <c r="G5226" t="s">
        <v>11733</v>
      </c>
      <c r="H5226" t="s">
        <v>2720</v>
      </c>
      <c r="I5226" t="s">
        <v>11734</v>
      </c>
      <c r="J5226" t="s">
        <v>58</v>
      </c>
      <c r="K5226" t="s">
        <v>59</v>
      </c>
      <c r="L5226" s="5">
        <v>0</v>
      </c>
      <c r="M5226" s="5">
        <v>0</v>
      </c>
      <c r="N5226" s="5">
        <f t="shared" si="891"/>
        <v>0</v>
      </c>
      <c r="O5226" s="5">
        <v>0</v>
      </c>
      <c r="P5226" s="5">
        <v>0</v>
      </c>
      <c r="Q5226" s="5">
        <f t="shared" si="892"/>
        <v>0</v>
      </c>
      <c r="R5226" s="5">
        <v>0</v>
      </c>
      <c r="S5226" s="5">
        <v>0</v>
      </c>
      <c r="T5226" s="5">
        <f t="shared" si="893"/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f t="shared" si="896"/>
        <v>0</v>
      </c>
      <c r="Z5226" s="5">
        <v>0</v>
      </c>
      <c r="AA5226" s="5">
        <v>1</v>
      </c>
      <c r="AB5226" s="5">
        <f t="shared" si="897"/>
        <v>1</v>
      </c>
      <c r="AC5226" s="5">
        <v>0</v>
      </c>
      <c r="AD5226" s="5">
        <v>0</v>
      </c>
      <c r="AE5226" s="5">
        <f t="shared" si="898"/>
        <v>0</v>
      </c>
      <c r="AF5226" s="5">
        <v>0</v>
      </c>
      <c r="AG5226" s="6">
        <v>44733</v>
      </c>
      <c r="AH5226" s="5">
        <v>1</v>
      </c>
      <c r="AI5226" s="5">
        <v>0</v>
      </c>
      <c r="AJ5226" s="5">
        <v>0</v>
      </c>
      <c r="AK5226" s="5">
        <f t="shared" si="899"/>
        <v>0</v>
      </c>
      <c r="AL5226" s="5">
        <v>0</v>
      </c>
      <c r="AM5226" s="5">
        <v>1</v>
      </c>
      <c r="AN5226" s="5">
        <f t="shared" si="900"/>
        <v>1</v>
      </c>
      <c r="AO5226" s="5">
        <v>0</v>
      </c>
      <c r="AP5226" s="5">
        <v>0</v>
      </c>
      <c r="AQ5226" s="5">
        <f t="shared" si="901"/>
        <v>0</v>
      </c>
      <c r="AR5226" s="5">
        <v>0</v>
      </c>
      <c r="AS5226" s="6">
        <v>44847</v>
      </c>
      <c r="AT5226" s="5">
        <v>1</v>
      </c>
      <c r="AU5226" s="5">
        <v>0</v>
      </c>
      <c r="AV5226" t="str">
        <f t="shared" si="894"/>
        <v>N</v>
      </c>
      <c r="AW5226" t="s">
        <v>60</v>
      </c>
      <c r="AX5226" t="s">
        <v>445</v>
      </c>
      <c r="AY5226" t="s">
        <v>2637</v>
      </c>
      <c r="AZ5226" t="s">
        <v>2637</v>
      </c>
      <c r="BA5226" t="str">
        <f t="shared" si="895"/>
        <v>N</v>
      </c>
    </row>
    <row r="5227" spans="1:53">
      <c r="A5227" t="s">
        <v>436</v>
      </c>
      <c r="B5227" t="s">
        <v>54</v>
      </c>
      <c r="C5227" t="s">
        <v>89</v>
      </c>
      <c r="D5227">
        <v>2022</v>
      </c>
      <c r="F5227" t="s">
        <v>11735</v>
      </c>
      <c r="G5227" t="s">
        <v>11736</v>
      </c>
      <c r="H5227" t="s">
        <v>4884</v>
      </c>
      <c r="I5227" t="s">
        <v>11737</v>
      </c>
      <c r="J5227" t="s">
        <v>58</v>
      </c>
      <c r="K5227" t="s">
        <v>59</v>
      </c>
      <c r="L5227" s="5">
        <v>0</v>
      </c>
      <c r="M5227" s="5">
        <v>0</v>
      </c>
      <c r="N5227" s="5">
        <f t="shared" si="891"/>
        <v>0</v>
      </c>
      <c r="O5227" s="5">
        <v>0</v>
      </c>
      <c r="P5227" s="5">
        <v>0</v>
      </c>
      <c r="Q5227" s="5">
        <f t="shared" si="892"/>
        <v>0</v>
      </c>
      <c r="R5227" s="5">
        <v>0</v>
      </c>
      <c r="S5227" s="5">
        <v>0</v>
      </c>
      <c r="T5227" s="5">
        <f t="shared" si="893"/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f t="shared" si="896"/>
        <v>0</v>
      </c>
      <c r="Z5227" s="5">
        <v>0</v>
      </c>
      <c r="AA5227" s="5">
        <v>1</v>
      </c>
      <c r="AB5227" s="5">
        <f t="shared" si="897"/>
        <v>1</v>
      </c>
      <c r="AC5227" s="5">
        <v>0</v>
      </c>
      <c r="AD5227" s="5">
        <v>0</v>
      </c>
      <c r="AE5227" s="5">
        <f t="shared" si="898"/>
        <v>0</v>
      </c>
      <c r="AF5227" s="5">
        <v>0</v>
      </c>
      <c r="AG5227" s="6">
        <v>44594</v>
      </c>
      <c r="AH5227" s="5">
        <v>1</v>
      </c>
      <c r="AI5227" s="5">
        <v>0</v>
      </c>
      <c r="AJ5227" s="5">
        <v>0</v>
      </c>
      <c r="AK5227" s="5">
        <f t="shared" si="899"/>
        <v>0</v>
      </c>
      <c r="AL5227" s="5">
        <v>0</v>
      </c>
      <c r="AM5227" s="5">
        <v>1</v>
      </c>
      <c r="AN5227" s="5">
        <f t="shared" si="900"/>
        <v>1</v>
      </c>
      <c r="AO5227" s="5">
        <v>0</v>
      </c>
      <c r="AP5227" s="5">
        <v>0</v>
      </c>
      <c r="AQ5227" s="5">
        <f t="shared" si="901"/>
        <v>0</v>
      </c>
      <c r="AR5227" s="5">
        <v>0</v>
      </c>
      <c r="AS5227" s="6">
        <v>44718</v>
      </c>
      <c r="AT5227" s="5">
        <v>1</v>
      </c>
      <c r="AU5227" s="5">
        <v>0</v>
      </c>
      <c r="AV5227" t="str">
        <f t="shared" si="894"/>
        <v>N</v>
      </c>
      <c r="AW5227" t="s">
        <v>60</v>
      </c>
      <c r="AX5227" t="s">
        <v>445</v>
      </c>
      <c r="AY5227" t="s">
        <v>2637</v>
      </c>
      <c r="AZ5227" t="s">
        <v>2637</v>
      </c>
      <c r="BA5227" t="str">
        <f t="shared" si="895"/>
        <v>N</v>
      </c>
    </row>
    <row r="5228" spans="1:53">
      <c r="A5228" t="s">
        <v>436</v>
      </c>
      <c r="B5228" t="s">
        <v>54</v>
      </c>
      <c r="C5228" t="s">
        <v>89</v>
      </c>
      <c r="D5228">
        <v>2022</v>
      </c>
      <c r="F5228" t="s">
        <v>11738</v>
      </c>
      <c r="G5228" t="s">
        <v>11739</v>
      </c>
      <c r="H5228" t="s">
        <v>11740</v>
      </c>
      <c r="I5228" t="s">
        <v>11741</v>
      </c>
      <c r="J5228" t="s">
        <v>58</v>
      </c>
      <c r="K5228" t="s">
        <v>59</v>
      </c>
      <c r="L5228" s="5">
        <v>0</v>
      </c>
      <c r="M5228" s="5">
        <v>0</v>
      </c>
      <c r="N5228" s="5">
        <f t="shared" si="891"/>
        <v>0</v>
      </c>
      <c r="O5228" s="5">
        <v>0</v>
      </c>
      <c r="P5228" s="5">
        <v>0</v>
      </c>
      <c r="Q5228" s="5">
        <f t="shared" si="892"/>
        <v>0</v>
      </c>
      <c r="R5228" s="5">
        <v>0</v>
      </c>
      <c r="S5228" s="5">
        <v>0</v>
      </c>
      <c r="T5228" s="5">
        <f t="shared" si="893"/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f t="shared" si="896"/>
        <v>0</v>
      </c>
      <c r="Z5228" s="5">
        <v>0</v>
      </c>
      <c r="AA5228" s="5">
        <v>1</v>
      </c>
      <c r="AB5228" s="5">
        <f t="shared" si="897"/>
        <v>1</v>
      </c>
      <c r="AC5228" s="5">
        <v>0</v>
      </c>
      <c r="AD5228" s="5">
        <v>0</v>
      </c>
      <c r="AE5228" s="5">
        <f t="shared" si="898"/>
        <v>0</v>
      </c>
      <c r="AF5228" s="5">
        <v>0</v>
      </c>
      <c r="AG5228" s="6">
        <v>44685</v>
      </c>
      <c r="AH5228" s="5">
        <v>1</v>
      </c>
      <c r="AI5228" s="5">
        <v>0</v>
      </c>
      <c r="AJ5228" s="5">
        <v>0</v>
      </c>
      <c r="AK5228" s="5">
        <f t="shared" si="899"/>
        <v>0</v>
      </c>
      <c r="AL5228" s="5">
        <v>0</v>
      </c>
      <c r="AM5228" s="5">
        <v>1</v>
      </c>
      <c r="AN5228" s="5">
        <f t="shared" si="900"/>
        <v>1</v>
      </c>
      <c r="AO5228" s="5">
        <v>0</v>
      </c>
      <c r="AP5228" s="5">
        <v>0</v>
      </c>
      <c r="AQ5228" s="5">
        <f t="shared" si="901"/>
        <v>0</v>
      </c>
      <c r="AR5228" s="5">
        <v>0</v>
      </c>
      <c r="AS5228" s="6">
        <v>44791</v>
      </c>
      <c r="AT5228" s="5">
        <v>1</v>
      </c>
      <c r="AU5228" s="5">
        <v>0</v>
      </c>
      <c r="AV5228" t="str">
        <f t="shared" si="894"/>
        <v>N</v>
      </c>
      <c r="AW5228" t="s">
        <v>60</v>
      </c>
      <c r="AX5228" t="s">
        <v>445</v>
      </c>
      <c r="AY5228" t="s">
        <v>2637</v>
      </c>
      <c r="AZ5228" t="s">
        <v>2637</v>
      </c>
      <c r="BA5228" t="str">
        <f t="shared" si="895"/>
        <v>N</v>
      </c>
    </row>
    <row r="5229" spans="1:53">
      <c r="A5229" t="s">
        <v>436</v>
      </c>
      <c r="B5229" t="s">
        <v>54</v>
      </c>
      <c r="C5229" t="s">
        <v>89</v>
      </c>
      <c r="D5229">
        <v>2022</v>
      </c>
      <c r="F5229" t="s">
        <v>11742</v>
      </c>
      <c r="G5229" t="s">
        <v>11743</v>
      </c>
      <c r="H5229" t="s">
        <v>10730</v>
      </c>
      <c r="I5229" t="s">
        <v>11744</v>
      </c>
      <c r="J5229" t="s">
        <v>58</v>
      </c>
      <c r="K5229" t="s">
        <v>59</v>
      </c>
      <c r="L5229" s="5">
        <v>0</v>
      </c>
      <c r="M5229" s="5">
        <v>0</v>
      </c>
      <c r="N5229" s="5">
        <f t="shared" si="891"/>
        <v>0</v>
      </c>
      <c r="O5229" s="5">
        <v>0</v>
      </c>
      <c r="P5229" s="5">
        <v>0</v>
      </c>
      <c r="Q5229" s="5">
        <f t="shared" si="892"/>
        <v>0</v>
      </c>
      <c r="R5229" s="5">
        <v>0</v>
      </c>
      <c r="S5229" s="5">
        <v>0</v>
      </c>
      <c r="T5229" s="5">
        <f t="shared" si="893"/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f t="shared" si="896"/>
        <v>0</v>
      </c>
      <c r="Z5229" s="5">
        <v>0</v>
      </c>
      <c r="AA5229" s="5">
        <v>1</v>
      </c>
      <c r="AB5229" s="5">
        <f t="shared" si="897"/>
        <v>1</v>
      </c>
      <c r="AC5229" s="5">
        <v>0</v>
      </c>
      <c r="AD5229" s="5">
        <v>0</v>
      </c>
      <c r="AE5229" s="5">
        <f t="shared" si="898"/>
        <v>0</v>
      </c>
      <c r="AF5229" s="5">
        <v>0</v>
      </c>
      <c r="AG5229" s="6">
        <v>44720</v>
      </c>
      <c r="AH5229" s="5">
        <v>1</v>
      </c>
      <c r="AI5229" s="5">
        <v>0</v>
      </c>
      <c r="AJ5229" s="5">
        <v>0</v>
      </c>
      <c r="AK5229" s="5">
        <f t="shared" si="899"/>
        <v>0</v>
      </c>
      <c r="AL5229" s="5">
        <v>0</v>
      </c>
      <c r="AM5229" s="5">
        <v>1</v>
      </c>
      <c r="AN5229" s="5">
        <f t="shared" si="900"/>
        <v>1</v>
      </c>
      <c r="AO5229" s="5">
        <v>0</v>
      </c>
      <c r="AP5229" s="5">
        <v>0</v>
      </c>
      <c r="AQ5229" s="5">
        <f t="shared" si="901"/>
        <v>0</v>
      </c>
      <c r="AR5229" s="5">
        <v>0</v>
      </c>
      <c r="AS5229" s="6">
        <v>44825</v>
      </c>
      <c r="AT5229" s="5">
        <v>1</v>
      </c>
      <c r="AU5229" s="5">
        <v>0</v>
      </c>
      <c r="AV5229" t="str">
        <f t="shared" si="894"/>
        <v>N</v>
      </c>
      <c r="AW5229" t="s">
        <v>60</v>
      </c>
      <c r="AX5229" t="s">
        <v>445</v>
      </c>
      <c r="AY5229" t="s">
        <v>2637</v>
      </c>
      <c r="AZ5229" t="s">
        <v>2637</v>
      </c>
      <c r="BA5229" t="str">
        <f t="shared" si="895"/>
        <v>N</v>
      </c>
    </row>
    <row r="5230" spans="1:53">
      <c r="A5230" t="s">
        <v>436</v>
      </c>
      <c r="B5230" t="s">
        <v>54</v>
      </c>
      <c r="C5230" t="s">
        <v>89</v>
      </c>
      <c r="D5230">
        <v>2022</v>
      </c>
      <c r="F5230" t="s">
        <v>11745</v>
      </c>
      <c r="G5230" t="s">
        <v>11746</v>
      </c>
      <c r="H5230" t="s">
        <v>10788</v>
      </c>
      <c r="I5230" t="s">
        <v>11747</v>
      </c>
      <c r="J5230" t="s">
        <v>58</v>
      </c>
      <c r="K5230" t="s">
        <v>59</v>
      </c>
      <c r="L5230" s="5">
        <v>0</v>
      </c>
      <c r="M5230" s="5">
        <v>0</v>
      </c>
      <c r="N5230" s="5">
        <f t="shared" si="891"/>
        <v>0</v>
      </c>
      <c r="O5230" s="5">
        <v>0</v>
      </c>
      <c r="P5230" s="5">
        <v>0</v>
      </c>
      <c r="Q5230" s="5">
        <f t="shared" si="892"/>
        <v>0</v>
      </c>
      <c r="R5230" s="5">
        <v>0</v>
      </c>
      <c r="S5230" s="5">
        <v>0</v>
      </c>
      <c r="T5230" s="5">
        <f t="shared" si="893"/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f t="shared" si="896"/>
        <v>0</v>
      </c>
      <c r="Z5230" s="5">
        <v>0</v>
      </c>
      <c r="AA5230" s="5">
        <v>1</v>
      </c>
      <c r="AB5230" s="5">
        <f t="shared" si="897"/>
        <v>1</v>
      </c>
      <c r="AC5230" s="5">
        <v>0</v>
      </c>
      <c r="AD5230" s="5">
        <v>0</v>
      </c>
      <c r="AE5230" s="5">
        <f t="shared" si="898"/>
        <v>0</v>
      </c>
      <c r="AF5230" s="5">
        <v>0</v>
      </c>
      <c r="AG5230" s="6">
        <v>44679</v>
      </c>
      <c r="AH5230" s="5">
        <v>1</v>
      </c>
      <c r="AI5230" s="5">
        <v>0</v>
      </c>
      <c r="AJ5230" s="5">
        <v>0</v>
      </c>
      <c r="AK5230" s="5">
        <f t="shared" si="899"/>
        <v>0</v>
      </c>
      <c r="AL5230" s="5">
        <v>0</v>
      </c>
      <c r="AM5230" s="5">
        <v>1</v>
      </c>
      <c r="AN5230" s="5">
        <f t="shared" si="900"/>
        <v>1</v>
      </c>
      <c r="AO5230" s="5">
        <v>0</v>
      </c>
      <c r="AP5230" s="5">
        <v>0</v>
      </c>
      <c r="AQ5230" s="5">
        <f t="shared" si="901"/>
        <v>0</v>
      </c>
      <c r="AR5230" s="5">
        <v>0</v>
      </c>
      <c r="AS5230" s="6">
        <v>44782</v>
      </c>
      <c r="AT5230" s="5">
        <v>1</v>
      </c>
      <c r="AU5230" s="5">
        <v>0</v>
      </c>
      <c r="AV5230" t="str">
        <f t="shared" si="894"/>
        <v>N</v>
      </c>
      <c r="AW5230" t="s">
        <v>60</v>
      </c>
      <c r="AX5230" t="s">
        <v>445</v>
      </c>
      <c r="AY5230" t="s">
        <v>2637</v>
      </c>
      <c r="AZ5230" t="s">
        <v>2637</v>
      </c>
      <c r="BA5230" t="str">
        <f t="shared" si="895"/>
        <v>N</v>
      </c>
    </row>
    <row r="5231" spans="1:53">
      <c r="A5231" t="s">
        <v>436</v>
      </c>
      <c r="B5231" t="s">
        <v>54</v>
      </c>
      <c r="C5231" t="s">
        <v>89</v>
      </c>
      <c r="D5231">
        <v>2022</v>
      </c>
      <c r="F5231" t="s">
        <v>11748</v>
      </c>
      <c r="G5231" t="s">
        <v>11749</v>
      </c>
      <c r="H5231" t="s">
        <v>11750</v>
      </c>
      <c r="I5231" t="s">
        <v>11751</v>
      </c>
      <c r="J5231" t="s">
        <v>58</v>
      </c>
      <c r="K5231" t="s">
        <v>59</v>
      </c>
      <c r="L5231" s="5">
        <v>0</v>
      </c>
      <c r="M5231" s="5">
        <v>0</v>
      </c>
      <c r="N5231" s="5">
        <f t="shared" si="891"/>
        <v>0</v>
      </c>
      <c r="O5231" s="5">
        <v>0</v>
      </c>
      <c r="P5231" s="5">
        <v>0</v>
      </c>
      <c r="Q5231" s="5">
        <f t="shared" si="892"/>
        <v>0</v>
      </c>
      <c r="R5231" s="5">
        <v>0</v>
      </c>
      <c r="S5231" s="5">
        <v>0</v>
      </c>
      <c r="T5231" s="5">
        <f t="shared" si="893"/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f t="shared" si="896"/>
        <v>0</v>
      </c>
      <c r="Z5231" s="5">
        <v>0</v>
      </c>
      <c r="AA5231" s="5">
        <v>1</v>
      </c>
      <c r="AB5231" s="5">
        <f t="shared" si="897"/>
        <v>1</v>
      </c>
      <c r="AC5231" s="5">
        <v>0</v>
      </c>
      <c r="AD5231" s="5">
        <v>0</v>
      </c>
      <c r="AE5231" s="5">
        <f t="shared" si="898"/>
        <v>0</v>
      </c>
      <c r="AF5231" s="5">
        <v>0</v>
      </c>
      <c r="AG5231" s="6">
        <v>44636</v>
      </c>
      <c r="AH5231" s="5">
        <v>1</v>
      </c>
      <c r="AI5231" s="5">
        <v>0</v>
      </c>
      <c r="AJ5231" s="5">
        <v>0</v>
      </c>
      <c r="AK5231" s="5">
        <f t="shared" si="899"/>
        <v>0</v>
      </c>
      <c r="AL5231" s="5">
        <v>0</v>
      </c>
      <c r="AM5231" s="5">
        <v>1</v>
      </c>
      <c r="AN5231" s="5">
        <f t="shared" si="900"/>
        <v>1</v>
      </c>
      <c r="AO5231" s="5">
        <v>0</v>
      </c>
      <c r="AP5231" s="5">
        <v>0</v>
      </c>
      <c r="AQ5231" s="5">
        <f t="shared" si="901"/>
        <v>0</v>
      </c>
      <c r="AR5231" s="5">
        <v>0</v>
      </c>
      <c r="AS5231" s="6">
        <v>44755</v>
      </c>
      <c r="AT5231" s="5">
        <v>1</v>
      </c>
      <c r="AU5231" s="5">
        <v>0</v>
      </c>
      <c r="AV5231" t="str">
        <f t="shared" si="894"/>
        <v>N</v>
      </c>
      <c r="AW5231" t="s">
        <v>60</v>
      </c>
      <c r="AX5231" t="s">
        <v>445</v>
      </c>
      <c r="AY5231" t="s">
        <v>2637</v>
      </c>
      <c r="AZ5231" t="s">
        <v>2637</v>
      </c>
      <c r="BA5231" t="str">
        <f t="shared" si="895"/>
        <v>N</v>
      </c>
    </row>
    <row r="5232" spans="1:53">
      <c r="A5232" t="s">
        <v>436</v>
      </c>
      <c r="B5232" t="s">
        <v>54</v>
      </c>
      <c r="C5232" t="s">
        <v>89</v>
      </c>
      <c r="D5232">
        <v>2022</v>
      </c>
      <c r="F5232" t="s">
        <v>11752</v>
      </c>
      <c r="G5232" t="s">
        <v>11753</v>
      </c>
      <c r="H5232" t="s">
        <v>2720</v>
      </c>
      <c r="I5232" t="s">
        <v>11754</v>
      </c>
      <c r="J5232" t="s">
        <v>58</v>
      </c>
      <c r="K5232" t="s">
        <v>59</v>
      </c>
      <c r="L5232" s="5">
        <v>0</v>
      </c>
      <c r="M5232" s="5">
        <v>0</v>
      </c>
      <c r="N5232" s="5">
        <f t="shared" si="891"/>
        <v>0</v>
      </c>
      <c r="O5232" s="5">
        <v>0</v>
      </c>
      <c r="P5232" s="5">
        <v>0</v>
      </c>
      <c r="Q5232" s="5">
        <f t="shared" si="892"/>
        <v>0</v>
      </c>
      <c r="R5232" s="5">
        <v>0</v>
      </c>
      <c r="S5232" s="5">
        <v>0</v>
      </c>
      <c r="T5232" s="5">
        <f t="shared" si="893"/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f t="shared" si="896"/>
        <v>0</v>
      </c>
      <c r="Z5232" s="5">
        <v>0</v>
      </c>
      <c r="AA5232" s="5">
        <v>1</v>
      </c>
      <c r="AB5232" s="5">
        <f t="shared" si="897"/>
        <v>1</v>
      </c>
      <c r="AC5232" s="5">
        <v>0</v>
      </c>
      <c r="AD5232" s="5">
        <v>0</v>
      </c>
      <c r="AE5232" s="5">
        <f t="shared" si="898"/>
        <v>0</v>
      </c>
      <c r="AF5232" s="5">
        <v>0</v>
      </c>
      <c r="AG5232" s="6">
        <v>44672</v>
      </c>
      <c r="AH5232" s="5">
        <v>1</v>
      </c>
      <c r="AI5232" s="5">
        <v>0</v>
      </c>
      <c r="AJ5232" s="5">
        <v>0</v>
      </c>
      <c r="AK5232" s="5">
        <f t="shared" si="899"/>
        <v>0</v>
      </c>
      <c r="AL5232" s="5">
        <v>0</v>
      </c>
      <c r="AM5232" s="5">
        <v>1</v>
      </c>
      <c r="AN5232" s="5">
        <f t="shared" si="900"/>
        <v>1</v>
      </c>
      <c r="AO5232" s="5">
        <v>0</v>
      </c>
      <c r="AP5232" s="5">
        <v>0</v>
      </c>
      <c r="AQ5232" s="5">
        <f t="shared" si="901"/>
        <v>0</v>
      </c>
      <c r="AR5232" s="5">
        <v>0</v>
      </c>
      <c r="AS5232" s="6">
        <v>44839</v>
      </c>
      <c r="AT5232" s="5">
        <v>1</v>
      </c>
      <c r="AU5232" s="5">
        <v>0</v>
      </c>
      <c r="AV5232" t="str">
        <f t="shared" si="894"/>
        <v>N</v>
      </c>
      <c r="AW5232" t="s">
        <v>60</v>
      </c>
      <c r="AX5232" t="s">
        <v>445</v>
      </c>
      <c r="AY5232" t="s">
        <v>2637</v>
      </c>
      <c r="AZ5232" t="s">
        <v>2637</v>
      </c>
      <c r="BA5232" t="str">
        <f t="shared" si="895"/>
        <v>N</v>
      </c>
    </row>
    <row r="5233" spans="1:53">
      <c r="A5233" t="s">
        <v>436</v>
      </c>
      <c r="B5233" t="s">
        <v>54</v>
      </c>
      <c r="C5233" t="s">
        <v>89</v>
      </c>
      <c r="D5233">
        <v>2022</v>
      </c>
      <c r="F5233" t="s">
        <v>11755</v>
      </c>
      <c r="G5233" t="s">
        <v>11756</v>
      </c>
      <c r="H5233" t="s">
        <v>11757</v>
      </c>
      <c r="I5233" t="s">
        <v>11758</v>
      </c>
      <c r="J5233" t="s">
        <v>58</v>
      </c>
      <c r="K5233" t="s">
        <v>59</v>
      </c>
      <c r="L5233" s="5">
        <v>0</v>
      </c>
      <c r="M5233" s="5">
        <v>0</v>
      </c>
      <c r="N5233" s="5">
        <f t="shared" si="891"/>
        <v>0</v>
      </c>
      <c r="O5233" s="5">
        <v>0</v>
      </c>
      <c r="P5233" s="5">
        <v>0</v>
      </c>
      <c r="Q5233" s="5">
        <f t="shared" si="892"/>
        <v>0</v>
      </c>
      <c r="R5233" s="5">
        <v>0</v>
      </c>
      <c r="S5233" s="5">
        <v>0</v>
      </c>
      <c r="T5233" s="5">
        <f t="shared" si="893"/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f t="shared" si="896"/>
        <v>0</v>
      </c>
      <c r="Z5233" s="5">
        <v>0</v>
      </c>
      <c r="AA5233" s="5">
        <v>1</v>
      </c>
      <c r="AB5233" s="5">
        <f t="shared" si="897"/>
        <v>1</v>
      </c>
      <c r="AC5233" s="5">
        <v>0</v>
      </c>
      <c r="AD5233" s="5">
        <v>0</v>
      </c>
      <c r="AE5233" s="5">
        <f t="shared" si="898"/>
        <v>0</v>
      </c>
      <c r="AF5233" s="5">
        <v>0</v>
      </c>
      <c r="AG5233" s="6">
        <v>44705</v>
      </c>
      <c r="AH5233" s="5">
        <v>1</v>
      </c>
      <c r="AI5233" s="5">
        <v>0</v>
      </c>
      <c r="AJ5233" s="5">
        <v>0</v>
      </c>
      <c r="AK5233" s="5">
        <f t="shared" si="899"/>
        <v>0</v>
      </c>
      <c r="AL5233" s="5">
        <v>0</v>
      </c>
      <c r="AM5233" s="5">
        <v>1</v>
      </c>
      <c r="AN5233" s="5">
        <f t="shared" si="900"/>
        <v>1</v>
      </c>
      <c r="AO5233" s="5">
        <v>0</v>
      </c>
      <c r="AP5233" s="5">
        <v>0</v>
      </c>
      <c r="AQ5233" s="5">
        <f t="shared" si="901"/>
        <v>0</v>
      </c>
      <c r="AR5233" s="5">
        <v>0</v>
      </c>
      <c r="AS5233" s="6">
        <v>44861</v>
      </c>
      <c r="AT5233" s="5">
        <v>1</v>
      </c>
      <c r="AU5233" s="5">
        <v>0</v>
      </c>
      <c r="AV5233" t="str">
        <f t="shared" si="894"/>
        <v>N</v>
      </c>
      <c r="AW5233" t="s">
        <v>60</v>
      </c>
      <c r="AX5233" t="s">
        <v>445</v>
      </c>
      <c r="AY5233" t="s">
        <v>2637</v>
      </c>
      <c r="AZ5233" t="s">
        <v>2637</v>
      </c>
      <c r="BA5233" t="str">
        <f t="shared" si="895"/>
        <v>N</v>
      </c>
    </row>
    <row r="5234" spans="1:53">
      <c r="A5234" t="s">
        <v>436</v>
      </c>
      <c r="B5234" t="s">
        <v>54</v>
      </c>
      <c r="C5234" t="s">
        <v>89</v>
      </c>
      <c r="D5234">
        <v>2022</v>
      </c>
      <c r="F5234" t="s">
        <v>11759</v>
      </c>
      <c r="G5234" t="s">
        <v>11760</v>
      </c>
      <c r="H5234" t="s">
        <v>10788</v>
      </c>
      <c r="I5234" t="s">
        <v>11761</v>
      </c>
      <c r="J5234" t="s">
        <v>58</v>
      </c>
      <c r="K5234" t="s">
        <v>59</v>
      </c>
      <c r="L5234" s="5">
        <v>0</v>
      </c>
      <c r="M5234" s="5">
        <v>0</v>
      </c>
      <c r="N5234" s="5">
        <f t="shared" si="891"/>
        <v>0</v>
      </c>
      <c r="O5234" s="5">
        <v>0</v>
      </c>
      <c r="P5234" s="5">
        <v>0</v>
      </c>
      <c r="Q5234" s="5">
        <f t="shared" si="892"/>
        <v>0</v>
      </c>
      <c r="R5234" s="5">
        <v>0</v>
      </c>
      <c r="S5234" s="5">
        <v>0</v>
      </c>
      <c r="T5234" s="5">
        <f t="shared" si="893"/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f t="shared" si="896"/>
        <v>0</v>
      </c>
      <c r="Z5234" s="5">
        <v>0</v>
      </c>
      <c r="AA5234" s="5">
        <v>1</v>
      </c>
      <c r="AB5234" s="5">
        <f t="shared" si="897"/>
        <v>1</v>
      </c>
      <c r="AC5234" s="5">
        <v>0</v>
      </c>
      <c r="AD5234" s="5">
        <v>0</v>
      </c>
      <c r="AE5234" s="5">
        <f t="shared" si="898"/>
        <v>0</v>
      </c>
      <c r="AF5234" s="5">
        <v>0</v>
      </c>
      <c r="AG5234" s="6">
        <v>44622</v>
      </c>
      <c r="AH5234" s="5">
        <v>1</v>
      </c>
      <c r="AI5234" s="5">
        <v>0</v>
      </c>
      <c r="AJ5234" s="5">
        <v>0</v>
      </c>
      <c r="AK5234" s="5">
        <f t="shared" si="899"/>
        <v>0</v>
      </c>
      <c r="AL5234" s="5">
        <v>0</v>
      </c>
      <c r="AM5234" s="5">
        <v>1</v>
      </c>
      <c r="AN5234" s="5">
        <f t="shared" si="900"/>
        <v>1</v>
      </c>
      <c r="AO5234" s="5">
        <v>0</v>
      </c>
      <c r="AP5234" s="5">
        <v>0</v>
      </c>
      <c r="AQ5234" s="5">
        <f t="shared" si="901"/>
        <v>0</v>
      </c>
      <c r="AR5234" s="5">
        <v>0</v>
      </c>
      <c r="AS5234" s="6">
        <v>44721</v>
      </c>
      <c r="AT5234" s="5">
        <v>1</v>
      </c>
      <c r="AU5234" s="5">
        <v>0</v>
      </c>
      <c r="AV5234" t="str">
        <f t="shared" si="894"/>
        <v>N</v>
      </c>
      <c r="AW5234" t="s">
        <v>60</v>
      </c>
      <c r="AX5234" t="s">
        <v>445</v>
      </c>
      <c r="AY5234" t="s">
        <v>2637</v>
      </c>
      <c r="AZ5234" t="s">
        <v>2637</v>
      </c>
      <c r="BA5234" t="str">
        <f t="shared" si="895"/>
        <v>N</v>
      </c>
    </row>
    <row r="5235" spans="1:53">
      <c r="A5235" t="s">
        <v>436</v>
      </c>
      <c r="B5235" t="s">
        <v>54</v>
      </c>
      <c r="C5235" t="s">
        <v>89</v>
      </c>
      <c r="D5235">
        <v>2022</v>
      </c>
      <c r="F5235" t="s">
        <v>11762</v>
      </c>
      <c r="G5235" t="s">
        <v>11763</v>
      </c>
      <c r="H5235" t="s">
        <v>4706</v>
      </c>
      <c r="I5235" t="s">
        <v>11764</v>
      </c>
      <c r="J5235" t="s">
        <v>58</v>
      </c>
      <c r="K5235" t="s">
        <v>59</v>
      </c>
      <c r="L5235" s="5">
        <v>0</v>
      </c>
      <c r="M5235" s="5">
        <v>0</v>
      </c>
      <c r="N5235" s="5">
        <f t="shared" si="891"/>
        <v>0</v>
      </c>
      <c r="O5235" s="5">
        <v>0</v>
      </c>
      <c r="P5235" s="5">
        <v>0</v>
      </c>
      <c r="Q5235" s="5">
        <f t="shared" si="892"/>
        <v>0</v>
      </c>
      <c r="R5235" s="5">
        <v>0</v>
      </c>
      <c r="S5235" s="5">
        <v>0</v>
      </c>
      <c r="T5235" s="5">
        <f t="shared" si="893"/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f t="shared" si="896"/>
        <v>0</v>
      </c>
      <c r="Z5235" s="5">
        <v>0</v>
      </c>
      <c r="AA5235" s="5">
        <v>1</v>
      </c>
      <c r="AB5235" s="5">
        <f t="shared" si="897"/>
        <v>1</v>
      </c>
      <c r="AC5235" s="5">
        <v>0</v>
      </c>
      <c r="AD5235" s="5">
        <v>0</v>
      </c>
      <c r="AE5235" s="5">
        <f t="shared" si="898"/>
        <v>0</v>
      </c>
      <c r="AF5235" s="5">
        <v>0</v>
      </c>
      <c r="AG5235" s="6">
        <v>44581</v>
      </c>
      <c r="AH5235" s="5">
        <v>1</v>
      </c>
      <c r="AI5235" s="5">
        <v>0</v>
      </c>
      <c r="AJ5235" s="5">
        <v>0</v>
      </c>
      <c r="AK5235" s="5">
        <f t="shared" si="899"/>
        <v>0</v>
      </c>
      <c r="AL5235" s="5">
        <v>0</v>
      </c>
      <c r="AM5235" s="5">
        <v>1</v>
      </c>
      <c r="AN5235" s="5">
        <f t="shared" si="900"/>
        <v>1</v>
      </c>
      <c r="AO5235" s="5">
        <v>0</v>
      </c>
      <c r="AP5235" s="5">
        <v>0</v>
      </c>
      <c r="AQ5235" s="5">
        <f t="shared" si="901"/>
        <v>0</v>
      </c>
      <c r="AR5235" s="5">
        <v>0</v>
      </c>
      <c r="AS5235" s="6">
        <v>44720</v>
      </c>
      <c r="AT5235" s="5">
        <v>1</v>
      </c>
      <c r="AU5235" s="5">
        <v>0</v>
      </c>
      <c r="AV5235" t="str">
        <f t="shared" si="894"/>
        <v>N</v>
      </c>
      <c r="AW5235" t="s">
        <v>60</v>
      </c>
      <c r="AX5235" t="s">
        <v>445</v>
      </c>
      <c r="AY5235" t="s">
        <v>2637</v>
      </c>
      <c r="AZ5235" t="s">
        <v>2637</v>
      </c>
      <c r="BA5235" t="str">
        <f t="shared" si="895"/>
        <v>N</v>
      </c>
    </row>
    <row r="5236" spans="1:53">
      <c r="A5236" t="s">
        <v>436</v>
      </c>
      <c r="B5236" t="s">
        <v>54</v>
      </c>
      <c r="C5236" t="s">
        <v>89</v>
      </c>
      <c r="D5236">
        <v>2022</v>
      </c>
      <c r="F5236" t="s">
        <v>11765</v>
      </c>
      <c r="G5236" t="s">
        <v>11766</v>
      </c>
      <c r="H5236" t="s">
        <v>2754</v>
      </c>
      <c r="I5236" t="s">
        <v>11767</v>
      </c>
      <c r="J5236" t="s">
        <v>58</v>
      </c>
      <c r="K5236" t="s">
        <v>59</v>
      </c>
      <c r="L5236" s="5">
        <v>0</v>
      </c>
      <c r="M5236" s="5">
        <v>0</v>
      </c>
      <c r="N5236" s="5">
        <f t="shared" si="891"/>
        <v>0</v>
      </c>
      <c r="O5236" s="5">
        <v>0</v>
      </c>
      <c r="P5236" s="5">
        <v>0</v>
      </c>
      <c r="Q5236" s="5">
        <f t="shared" si="892"/>
        <v>0</v>
      </c>
      <c r="R5236" s="5">
        <v>0</v>
      </c>
      <c r="S5236" s="5">
        <v>0</v>
      </c>
      <c r="T5236" s="5">
        <f t="shared" si="893"/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f t="shared" si="896"/>
        <v>0</v>
      </c>
      <c r="Z5236" s="5">
        <v>0</v>
      </c>
      <c r="AA5236" s="5">
        <v>1</v>
      </c>
      <c r="AB5236" s="5">
        <f t="shared" si="897"/>
        <v>1</v>
      </c>
      <c r="AC5236" s="5">
        <v>0</v>
      </c>
      <c r="AD5236" s="5">
        <v>0</v>
      </c>
      <c r="AE5236" s="5">
        <f t="shared" si="898"/>
        <v>0</v>
      </c>
      <c r="AF5236" s="5">
        <v>0</v>
      </c>
      <c r="AG5236" s="6">
        <v>44602</v>
      </c>
      <c r="AH5236" s="5">
        <v>1</v>
      </c>
      <c r="AI5236" s="5">
        <v>0</v>
      </c>
      <c r="AJ5236" s="5">
        <v>0</v>
      </c>
      <c r="AK5236" s="5">
        <f t="shared" si="899"/>
        <v>0</v>
      </c>
      <c r="AL5236" s="5">
        <v>0</v>
      </c>
      <c r="AM5236" s="5">
        <v>1</v>
      </c>
      <c r="AN5236" s="5">
        <f t="shared" si="900"/>
        <v>1</v>
      </c>
      <c r="AO5236" s="5">
        <v>0</v>
      </c>
      <c r="AP5236" s="5">
        <v>0</v>
      </c>
      <c r="AQ5236" s="5">
        <f t="shared" si="901"/>
        <v>0</v>
      </c>
      <c r="AR5236" s="5">
        <v>0</v>
      </c>
      <c r="AS5236" s="6">
        <v>44683</v>
      </c>
      <c r="AT5236" s="5">
        <v>1</v>
      </c>
      <c r="AU5236" s="5">
        <v>0</v>
      </c>
      <c r="AV5236" t="str">
        <f t="shared" si="894"/>
        <v>N</v>
      </c>
      <c r="AW5236" t="s">
        <v>60</v>
      </c>
      <c r="AX5236" t="s">
        <v>445</v>
      </c>
      <c r="AY5236" t="s">
        <v>2637</v>
      </c>
      <c r="AZ5236" t="s">
        <v>2637</v>
      </c>
      <c r="BA5236" t="str">
        <f t="shared" si="895"/>
        <v>N</v>
      </c>
    </row>
    <row r="5237" spans="1:53">
      <c r="A5237" t="s">
        <v>436</v>
      </c>
      <c r="B5237" t="s">
        <v>54</v>
      </c>
      <c r="C5237" t="s">
        <v>89</v>
      </c>
      <c r="D5237">
        <v>2022</v>
      </c>
      <c r="F5237" t="s">
        <v>11768</v>
      </c>
      <c r="G5237" t="s">
        <v>11769</v>
      </c>
      <c r="H5237" t="s">
        <v>11770</v>
      </c>
      <c r="I5237" t="s">
        <v>11771</v>
      </c>
      <c r="J5237" t="s">
        <v>58</v>
      </c>
      <c r="K5237" t="s">
        <v>59</v>
      </c>
      <c r="L5237" s="5">
        <v>0</v>
      </c>
      <c r="M5237" s="5">
        <v>0</v>
      </c>
      <c r="N5237" s="5">
        <f t="shared" si="891"/>
        <v>0</v>
      </c>
      <c r="O5237" s="5">
        <v>0</v>
      </c>
      <c r="P5237" s="5">
        <v>0</v>
      </c>
      <c r="Q5237" s="5">
        <f t="shared" si="892"/>
        <v>0</v>
      </c>
      <c r="R5237" s="5">
        <v>0</v>
      </c>
      <c r="S5237" s="5">
        <v>0</v>
      </c>
      <c r="T5237" s="5">
        <f t="shared" si="893"/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f t="shared" si="896"/>
        <v>0</v>
      </c>
      <c r="Z5237" s="5">
        <v>0</v>
      </c>
      <c r="AA5237" s="5">
        <v>1</v>
      </c>
      <c r="AB5237" s="5">
        <f t="shared" si="897"/>
        <v>1</v>
      </c>
      <c r="AC5237" s="5">
        <v>0</v>
      </c>
      <c r="AD5237" s="5">
        <v>0</v>
      </c>
      <c r="AE5237" s="5">
        <f t="shared" si="898"/>
        <v>0</v>
      </c>
      <c r="AF5237" s="5">
        <v>0</v>
      </c>
      <c r="AG5237" s="6">
        <v>44573</v>
      </c>
      <c r="AH5237" s="5">
        <v>1</v>
      </c>
      <c r="AI5237" s="5">
        <v>0</v>
      </c>
      <c r="AJ5237" s="5">
        <v>0</v>
      </c>
      <c r="AK5237" s="5">
        <f t="shared" si="899"/>
        <v>0</v>
      </c>
      <c r="AL5237" s="5">
        <v>0</v>
      </c>
      <c r="AM5237" s="5">
        <v>1</v>
      </c>
      <c r="AN5237" s="5">
        <f t="shared" si="900"/>
        <v>1</v>
      </c>
      <c r="AO5237" s="5">
        <v>0</v>
      </c>
      <c r="AP5237" s="5">
        <v>0</v>
      </c>
      <c r="AQ5237" s="5">
        <f t="shared" si="901"/>
        <v>0</v>
      </c>
      <c r="AR5237" s="5">
        <v>0</v>
      </c>
      <c r="AS5237" s="6">
        <v>44789</v>
      </c>
      <c r="AT5237" s="5">
        <v>1</v>
      </c>
      <c r="AU5237" s="5">
        <v>0</v>
      </c>
      <c r="AV5237" t="str">
        <f t="shared" si="894"/>
        <v>N</v>
      </c>
      <c r="AW5237" t="s">
        <v>60</v>
      </c>
      <c r="AX5237" t="s">
        <v>445</v>
      </c>
      <c r="AY5237" t="s">
        <v>2637</v>
      </c>
      <c r="AZ5237" t="s">
        <v>2637</v>
      </c>
      <c r="BA5237" t="str">
        <f t="shared" si="895"/>
        <v>N</v>
      </c>
    </row>
    <row r="5238" spans="1:53">
      <c r="A5238" t="s">
        <v>436</v>
      </c>
      <c r="B5238" t="s">
        <v>54</v>
      </c>
      <c r="C5238" t="s">
        <v>89</v>
      </c>
      <c r="D5238">
        <v>2022</v>
      </c>
      <c r="F5238" t="s">
        <v>11772</v>
      </c>
      <c r="G5238" t="s">
        <v>11773</v>
      </c>
      <c r="H5238" t="s">
        <v>2720</v>
      </c>
      <c r="I5238" t="s">
        <v>11774</v>
      </c>
      <c r="J5238" t="s">
        <v>58</v>
      </c>
      <c r="K5238" t="s">
        <v>59</v>
      </c>
      <c r="L5238" s="5">
        <v>0</v>
      </c>
      <c r="M5238" s="5">
        <v>0</v>
      </c>
      <c r="N5238" s="5">
        <f t="shared" si="891"/>
        <v>0</v>
      </c>
      <c r="O5238" s="5">
        <v>0</v>
      </c>
      <c r="P5238" s="5">
        <v>0</v>
      </c>
      <c r="Q5238" s="5">
        <f t="shared" si="892"/>
        <v>0</v>
      </c>
      <c r="R5238" s="5">
        <v>0</v>
      </c>
      <c r="S5238" s="5">
        <v>0</v>
      </c>
      <c r="T5238" s="5">
        <f t="shared" si="893"/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f t="shared" si="896"/>
        <v>0</v>
      </c>
      <c r="Z5238" s="5">
        <v>0</v>
      </c>
      <c r="AA5238" s="5">
        <v>1</v>
      </c>
      <c r="AB5238" s="5">
        <f t="shared" si="897"/>
        <v>1</v>
      </c>
      <c r="AC5238" s="5">
        <v>0</v>
      </c>
      <c r="AD5238" s="5">
        <v>0</v>
      </c>
      <c r="AE5238" s="5">
        <f t="shared" si="898"/>
        <v>0</v>
      </c>
      <c r="AF5238" s="5">
        <v>0</v>
      </c>
      <c r="AG5238" s="6">
        <v>44614</v>
      </c>
      <c r="AH5238" s="5">
        <v>1</v>
      </c>
      <c r="AI5238" s="5">
        <v>0</v>
      </c>
      <c r="AJ5238" s="5">
        <v>0</v>
      </c>
      <c r="AK5238" s="5">
        <f t="shared" si="899"/>
        <v>0</v>
      </c>
      <c r="AL5238" s="5">
        <v>0</v>
      </c>
      <c r="AM5238" s="5">
        <v>1</v>
      </c>
      <c r="AN5238" s="5">
        <f t="shared" si="900"/>
        <v>1</v>
      </c>
      <c r="AO5238" s="5">
        <v>0</v>
      </c>
      <c r="AP5238" s="5">
        <v>0</v>
      </c>
      <c r="AQ5238" s="5">
        <f t="shared" si="901"/>
        <v>0</v>
      </c>
      <c r="AR5238" s="5">
        <v>0</v>
      </c>
      <c r="AS5238" s="6">
        <v>44719</v>
      </c>
      <c r="AT5238" s="5">
        <v>1</v>
      </c>
      <c r="AU5238" s="5">
        <v>0</v>
      </c>
      <c r="AV5238" t="str">
        <f t="shared" si="894"/>
        <v>N</v>
      </c>
      <c r="AW5238" t="s">
        <v>60</v>
      </c>
      <c r="AX5238" t="s">
        <v>445</v>
      </c>
      <c r="AY5238" t="s">
        <v>2637</v>
      </c>
      <c r="AZ5238" t="s">
        <v>2637</v>
      </c>
      <c r="BA5238" t="str">
        <f t="shared" si="895"/>
        <v>N</v>
      </c>
    </row>
    <row r="5239" spans="1:53">
      <c r="A5239" t="s">
        <v>436</v>
      </c>
      <c r="B5239" t="s">
        <v>54</v>
      </c>
      <c r="C5239" t="s">
        <v>89</v>
      </c>
      <c r="D5239">
        <v>2022</v>
      </c>
      <c r="F5239" t="s">
        <v>11775</v>
      </c>
      <c r="G5239" t="s">
        <v>11776</v>
      </c>
      <c r="H5239" t="s">
        <v>2754</v>
      </c>
      <c r="I5239" t="s">
        <v>11777</v>
      </c>
      <c r="J5239" t="s">
        <v>58</v>
      </c>
      <c r="K5239" t="s">
        <v>59</v>
      </c>
      <c r="L5239" s="5">
        <v>0</v>
      </c>
      <c r="M5239" s="5">
        <v>0</v>
      </c>
      <c r="N5239" s="5">
        <f t="shared" si="891"/>
        <v>0</v>
      </c>
      <c r="O5239" s="5">
        <v>0</v>
      </c>
      <c r="P5239" s="5">
        <v>0</v>
      </c>
      <c r="Q5239" s="5">
        <f t="shared" si="892"/>
        <v>0</v>
      </c>
      <c r="R5239" s="5">
        <v>0</v>
      </c>
      <c r="S5239" s="5">
        <v>0</v>
      </c>
      <c r="T5239" s="5">
        <f t="shared" si="893"/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f t="shared" si="896"/>
        <v>0</v>
      </c>
      <c r="Z5239" s="5">
        <v>0</v>
      </c>
      <c r="AA5239" s="5">
        <v>1</v>
      </c>
      <c r="AB5239" s="5">
        <f t="shared" si="897"/>
        <v>1</v>
      </c>
      <c r="AC5239" s="5">
        <v>0</v>
      </c>
      <c r="AD5239" s="5">
        <v>0</v>
      </c>
      <c r="AE5239" s="5">
        <f t="shared" si="898"/>
        <v>0</v>
      </c>
      <c r="AF5239" s="5">
        <v>0</v>
      </c>
      <c r="AG5239" s="6">
        <v>44609</v>
      </c>
      <c r="AH5239" s="5">
        <v>1</v>
      </c>
      <c r="AI5239" s="5">
        <v>0</v>
      </c>
      <c r="AJ5239" s="5">
        <v>0</v>
      </c>
      <c r="AK5239" s="5">
        <f t="shared" si="899"/>
        <v>0</v>
      </c>
      <c r="AL5239" s="5">
        <v>0</v>
      </c>
      <c r="AM5239" s="5">
        <v>1</v>
      </c>
      <c r="AN5239" s="5">
        <f t="shared" si="900"/>
        <v>1</v>
      </c>
      <c r="AO5239" s="5">
        <v>0</v>
      </c>
      <c r="AP5239" s="5">
        <v>0</v>
      </c>
      <c r="AQ5239" s="5">
        <f t="shared" si="901"/>
        <v>0</v>
      </c>
      <c r="AR5239" s="5">
        <v>0</v>
      </c>
      <c r="AS5239" s="6">
        <v>44844</v>
      </c>
      <c r="AT5239" s="5">
        <v>1</v>
      </c>
      <c r="AU5239" s="5">
        <v>0</v>
      </c>
      <c r="AV5239" t="str">
        <f t="shared" si="894"/>
        <v>N</v>
      </c>
      <c r="AW5239" t="s">
        <v>60</v>
      </c>
      <c r="AX5239" t="s">
        <v>61</v>
      </c>
      <c r="AY5239" t="s">
        <v>2637</v>
      </c>
      <c r="AZ5239" t="s">
        <v>2637</v>
      </c>
      <c r="BA5239" t="str">
        <f t="shared" si="895"/>
        <v>N</v>
      </c>
    </row>
    <row r="5240" spans="1:53">
      <c r="A5240" t="s">
        <v>436</v>
      </c>
      <c r="B5240" t="s">
        <v>54</v>
      </c>
      <c r="C5240" t="s">
        <v>89</v>
      </c>
      <c r="D5240">
        <v>2022</v>
      </c>
      <c r="F5240" t="s">
        <v>5949</v>
      </c>
      <c r="G5240" t="s">
        <v>11778</v>
      </c>
      <c r="H5240" t="s">
        <v>11779</v>
      </c>
      <c r="I5240" t="s">
        <v>11780</v>
      </c>
      <c r="J5240" t="s">
        <v>58</v>
      </c>
      <c r="K5240" t="s">
        <v>59</v>
      </c>
      <c r="L5240" s="5">
        <v>0</v>
      </c>
      <c r="M5240" s="5">
        <v>0</v>
      </c>
      <c r="N5240" s="5">
        <f t="shared" si="891"/>
        <v>0</v>
      </c>
      <c r="O5240" s="5">
        <v>0</v>
      </c>
      <c r="P5240" s="5">
        <v>0</v>
      </c>
      <c r="Q5240" s="5">
        <f t="shared" si="892"/>
        <v>0</v>
      </c>
      <c r="R5240" s="5">
        <v>0</v>
      </c>
      <c r="S5240" s="5">
        <v>0</v>
      </c>
      <c r="T5240" s="5">
        <f t="shared" si="893"/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f t="shared" si="896"/>
        <v>0</v>
      </c>
      <c r="Z5240" s="5">
        <v>0</v>
      </c>
      <c r="AA5240" s="5">
        <v>1</v>
      </c>
      <c r="AB5240" s="5">
        <f t="shared" si="897"/>
        <v>1</v>
      </c>
      <c r="AC5240" s="5">
        <v>0</v>
      </c>
      <c r="AD5240" s="5">
        <v>0</v>
      </c>
      <c r="AE5240" s="5">
        <f t="shared" si="898"/>
        <v>0</v>
      </c>
      <c r="AF5240" s="5">
        <v>0</v>
      </c>
      <c r="AG5240" s="6">
        <v>44607</v>
      </c>
      <c r="AH5240" s="5">
        <v>1</v>
      </c>
      <c r="AI5240" s="5">
        <v>0</v>
      </c>
      <c r="AJ5240" s="5">
        <v>0</v>
      </c>
      <c r="AK5240" s="5">
        <f t="shared" si="899"/>
        <v>0</v>
      </c>
      <c r="AL5240" s="5">
        <v>0</v>
      </c>
      <c r="AM5240" s="5">
        <v>1</v>
      </c>
      <c r="AN5240" s="5">
        <f t="shared" si="900"/>
        <v>1</v>
      </c>
      <c r="AO5240" s="5">
        <v>0</v>
      </c>
      <c r="AP5240" s="5">
        <v>0</v>
      </c>
      <c r="AQ5240" s="5">
        <f t="shared" si="901"/>
        <v>0</v>
      </c>
      <c r="AR5240" s="5">
        <v>0</v>
      </c>
      <c r="AS5240" s="6">
        <v>44707</v>
      </c>
      <c r="AT5240" s="5">
        <v>1</v>
      </c>
      <c r="AU5240" s="5">
        <v>0</v>
      </c>
      <c r="AV5240" t="str">
        <f t="shared" si="894"/>
        <v>N</v>
      </c>
      <c r="AW5240" t="s">
        <v>60</v>
      </c>
      <c r="AX5240" t="s">
        <v>445</v>
      </c>
      <c r="AY5240" t="s">
        <v>2637</v>
      </c>
      <c r="AZ5240" t="s">
        <v>2637</v>
      </c>
      <c r="BA5240" t="str">
        <f t="shared" si="895"/>
        <v>N</v>
      </c>
    </row>
    <row r="5241" spans="1:53">
      <c r="A5241" t="s">
        <v>436</v>
      </c>
      <c r="B5241" t="s">
        <v>54</v>
      </c>
      <c r="C5241" t="s">
        <v>89</v>
      </c>
      <c r="D5241">
        <v>2022</v>
      </c>
      <c r="F5241" t="s">
        <v>11723</v>
      </c>
      <c r="G5241" t="s">
        <v>11724</v>
      </c>
      <c r="H5241" t="s">
        <v>6904</v>
      </c>
      <c r="I5241" t="s">
        <v>11781</v>
      </c>
      <c r="J5241" t="s">
        <v>58</v>
      </c>
      <c r="K5241" t="s">
        <v>59</v>
      </c>
      <c r="L5241" s="5">
        <v>0</v>
      </c>
      <c r="M5241" s="5">
        <v>0</v>
      </c>
      <c r="N5241" s="5">
        <f t="shared" si="891"/>
        <v>0</v>
      </c>
      <c r="O5241" s="5">
        <v>0</v>
      </c>
      <c r="P5241" s="5">
        <v>0</v>
      </c>
      <c r="Q5241" s="5">
        <f t="shared" si="892"/>
        <v>0</v>
      </c>
      <c r="R5241" s="5">
        <v>0</v>
      </c>
      <c r="S5241" s="5">
        <v>0</v>
      </c>
      <c r="T5241" s="5">
        <f t="shared" si="893"/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f t="shared" si="896"/>
        <v>0</v>
      </c>
      <c r="Z5241" s="5">
        <v>0</v>
      </c>
      <c r="AA5241" s="5">
        <v>1</v>
      </c>
      <c r="AB5241" s="5">
        <f t="shared" si="897"/>
        <v>1</v>
      </c>
      <c r="AC5241" s="5">
        <v>0</v>
      </c>
      <c r="AD5241" s="5">
        <v>0</v>
      </c>
      <c r="AE5241" s="5">
        <f t="shared" si="898"/>
        <v>0</v>
      </c>
      <c r="AF5241" s="5">
        <v>0</v>
      </c>
      <c r="AG5241" s="6">
        <v>44581</v>
      </c>
      <c r="AH5241" s="5">
        <v>1</v>
      </c>
      <c r="AI5241" s="5">
        <v>0</v>
      </c>
      <c r="AJ5241" s="5">
        <v>0</v>
      </c>
      <c r="AK5241" s="5">
        <f t="shared" si="899"/>
        <v>0</v>
      </c>
      <c r="AL5241" s="5">
        <v>0</v>
      </c>
      <c r="AM5241" s="5">
        <v>1</v>
      </c>
      <c r="AN5241" s="5">
        <f t="shared" si="900"/>
        <v>1</v>
      </c>
      <c r="AO5241" s="5">
        <v>0</v>
      </c>
      <c r="AP5241" s="5">
        <v>0</v>
      </c>
      <c r="AQ5241" s="5">
        <f t="shared" si="901"/>
        <v>0</v>
      </c>
      <c r="AR5241" s="5">
        <v>0</v>
      </c>
      <c r="AS5241" s="6">
        <v>44900</v>
      </c>
      <c r="AT5241" s="5">
        <v>1</v>
      </c>
      <c r="AU5241" s="5">
        <v>0</v>
      </c>
      <c r="AV5241" t="str">
        <f t="shared" si="894"/>
        <v>N</v>
      </c>
      <c r="AW5241" t="s">
        <v>60</v>
      </c>
      <c r="AX5241" t="s">
        <v>445</v>
      </c>
      <c r="AY5241" t="s">
        <v>2637</v>
      </c>
      <c r="AZ5241" t="s">
        <v>2637</v>
      </c>
      <c r="BA5241" t="str">
        <f t="shared" si="895"/>
        <v>N</v>
      </c>
    </row>
    <row r="5242" spans="1:53">
      <c r="A5242" t="s">
        <v>436</v>
      </c>
      <c r="B5242" t="s">
        <v>54</v>
      </c>
      <c r="C5242" t="s">
        <v>89</v>
      </c>
      <c r="D5242">
        <v>2022</v>
      </c>
      <c r="F5242" t="s">
        <v>11782</v>
      </c>
      <c r="G5242" t="s">
        <v>11783</v>
      </c>
      <c r="H5242" t="s">
        <v>5071</v>
      </c>
      <c r="I5242" t="s">
        <v>11784</v>
      </c>
      <c r="J5242" t="s">
        <v>58</v>
      </c>
      <c r="K5242" t="s">
        <v>59</v>
      </c>
      <c r="L5242" s="5">
        <v>0</v>
      </c>
      <c r="M5242" s="5">
        <v>0</v>
      </c>
      <c r="N5242" s="5">
        <f t="shared" si="891"/>
        <v>0</v>
      </c>
      <c r="O5242" s="5">
        <v>0</v>
      </c>
      <c r="P5242" s="5">
        <v>0</v>
      </c>
      <c r="Q5242" s="5">
        <f t="shared" si="892"/>
        <v>0</v>
      </c>
      <c r="R5242" s="5">
        <v>0</v>
      </c>
      <c r="S5242" s="5">
        <v>0</v>
      </c>
      <c r="T5242" s="5">
        <f t="shared" si="893"/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f t="shared" si="896"/>
        <v>0</v>
      </c>
      <c r="Z5242" s="5">
        <v>0</v>
      </c>
      <c r="AA5242" s="5">
        <v>1</v>
      </c>
      <c r="AB5242" s="5">
        <f t="shared" si="897"/>
        <v>1</v>
      </c>
      <c r="AC5242" s="5">
        <v>0</v>
      </c>
      <c r="AD5242" s="5">
        <v>0</v>
      </c>
      <c r="AE5242" s="5">
        <f t="shared" si="898"/>
        <v>0</v>
      </c>
      <c r="AF5242" s="5">
        <v>0</v>
      </c>
      <c r="AG5242" s="6">
        <v>44769</v>
      </c>
      <c r="AH5242" s="5">
        <v>1</v>
      </c>
      <c r="AI5242" s="5">
        <v>0</v>
      </c>
      <c r="AJ5242" s="5">
        <v>0</v>
      </c>
      <c r="AK5242" s="5">
        <f t="shared" si="899"/>
        <v>0</v>
      </c>
      <c r="AL5242" s="5">
        <v>0</v>
      </c>
      <c r="AM5242" s="5">
        <v>1</v>
      </c>
      <c r="AN5242" s="5">
        <f t="shared" si="900"/>
        <v>1</v>
      </c>
      <c r="AO5242" s="5">
        <v>0</v>
      </c>
      <c r="AP5242" s="5">
        <v>0</v>
      </c>
      <c r="AQ5242" s="5">
        <f t="shared" si="901"/>
        <v>0</v>
      </c>
      <c r="AR5242" s="5">
        <v>0</v>
      </c>
      <c r="AS5242" s="6">
        <v>44853</v>
      </c>
      <c r="AT5242" s="5">
        <v>1</v>
      </c>
      <c r="AU5242" s="5">
        <v>0</v>
      </c>
      <c r="AV5242" t="str">
        <f t="shared" si="894"/>
        <v>N</v>
      </c>
      <c r="AW5242" t="s">
        <v>60</v>
      </c>
      <c r="AX5242" t="s">
        <v>445</v>
      </c>
      <c r="AY5242" t="s">
        <v>2637</v>
      </c>
      <c r="AZ5242" t="s">
        <v>2637</v>
      </c>
      <c r="BA5242" t="str">
        <f t="shared" si="895"/>
        <v>N</v>
      </c>
    </row>
    <row r="5243" spans="1:53">
      <c r="A5243" t="s">
        <v>436</v>
      </c>
      <c r="B5243" t="s">
        <v>54</v>
      </c>
      <c r="C5243" t="s">
        <v>89</v>
      </c>
      <c r="D5243">
        <v>2022</v>
      </c>
      <c r="F5243" t="s">
        <v>11785</v>
      </c>
      <c r="G5243" t="s">
        <v>11786</v>
      </c>
      <c r="H5243" t="s">
        <v>11787</v>
      </c>
      <c r="I5243" t="s">
        <v>11788</v>
      </c>
      <c r="J5243" t="s">
        <v>58</v>
      </c>
      <c r="K5243" t="s">
        <v>59</v>
      </c>
      <c r="L5243" s="5">
        <v>0</v>
      </c>
      <c r="M5243" s="5">
        <v>0</v>
      </c>
      <c r="N5243" s="5">
        <f t="shared" si="891"/>
        <v>0</v>
      </c>
      <c r="O5243" s="5">
        <v>0</v>
      </c>
      <c r="P5243" s="5">
        <v>0</v>
      </c>
      <c r="Q5243" s="5">
        <f t="shared" si="892"/>
        <v>0</v>
      </c>
      <c r="R5243" s="5">
        <v>0</v>
      </c>
      <c r="S5243" s="5">
        <v>0</v>
      </c>
      <c r="T5243" s="5">
        <f t="shared" si="893"/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f t="shared" si="896"/>
        <v>0</v>
      </c>
      <c r="Z5243" s="5">
        <v>0</v>
      </c>
      <c r="AA5243" s="5">
        <v>1</v>
      </c>
      <c r="AB5243" s="5">
        <f t="shared" si="897"/>
        <v>1</v>
      </c>
      <c r="AC5243" s="5">
        <v>0</v>
      </c>
      <c r="AD5243" s="5">
        <v>0</v>
      </c>
      <c r="AE5243" s="5">
        <f t="shared" si="898"/>
        <v>0</v>
      </c>
      <c r="AF5243" s="5">
        <v>0</v>
      </c>
      <c r="AG5243" s="6">
        <v>44826</v>
      </c>
      <c r="AH5243" s="5">
        <v>1</v>
      </c>
      <c r="AI5243" s="5">
        <v>0</v>
      </c>
      <c r="AJ5243" s="5">
        <v>0</v>
      </c>
      <c r="AK5243" s="5">
        <f t="shared" si="899"/>
        <v>0</v>
      </c>
      <c r="AL5243" s="5">
        <v>0</v>
      </c>
      <c r="AM5243" s="5">
        <v>1</v>
      </c>
      <c r="AN5243" s="5">
        <f t="shared" si="900"/>
        <v>1</v>
      </c>
      <c r="AO5243" s="5">
        <v>0</v>
      </c>
      <c r="AP5243" s="5">
        <v>0</v>
      </c>
      <c r="AQ5243" s="5">
        <f t="shared" si="901"/>
        <v>0</v>
      </c>
      <c r="AR5243" s="5">
        <v>0</v>
      </c>
      <c r="AS5243" s="6">
        <v>44888</v>
      </c>
      <c r="AT5243" s="5">
        <v>1</v>
      </c>
      <c r="AU5243" s="5">
        <v>0</v>
      </c>
      <c r="AV5243" t="str">
        <f t="shared" si="894"/>
        <v>N</v>
      </c>
      <c r="AW5243" t="s">
        <v>60</v>
      </c>
      <c r="AX5243" t="s">
        <v>445</v>
      </c>
      <c r="AY5243" t="s">
        <v>2637</v>
      </c>
      <c r="AZ5243" t="s">
        <v>2637</v>
      </c>
      <c r="BA5243" t="str">
        <f t="shared" si="895"/>
        <v>N</v>
      </c>
    </row>
    <row r="5244" spans="1:53">
      <c r="A5244" t="s">
        <v>436</v>
      </c>
      <c r="B5244" t="s">
        <v>54</v>
      </c>
      <c r="C5244" t="s">
        <v>89</v>
      </c>
      <c r="D5244">
        <v>2022</v>
      </c>
      <c r="F5244" t="s">
        <v>11789</v>
      </c>
      <c r="G5244" t="s">
        <v>11790</v>
      </c>
      <c r="H5244" t="s">
        <v>5071</v>
      </c>
      <c r="I5244" t="s">
        <v>11791</v>
      </c>
      <c r="J5244" t="s">
        <v>58</v>
      </c>
      <c r="K5244" t="s">
        <v>59</v>
      </c>
      <c r="L5244" s="5">
        <v>0</v>
      </c>
      <c r="M5244" s="5">
        <v>0</v>
      </c>
      <c r="N5244" s="5">
        <f t="shared" si="891"/>
        <v>0</v>
      </c>
      <c r="O5244" s="5">
        <v>0</v>
      </c>
      <c r="P5244" s="5">
        <v>0</v>
      </c>
      <c r="Q5244" s="5">
        <f t="shared" si="892"/>
        <v>0</v>
      </c>
      <c r="R5244" s="5">
        <v>0</v>
      </c>
      <c r="S5244" s="5">
        <v>0</v>
      </c>
      <c r="T5244" s="5">
        <f t="shared" si="893"/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f t="shared" si="896"/>
        <v>0</v>
      </c>
      <c r="Z5244" s="5">
        <v>0</v>
      </c>
      <c r="AA5244" s="5">
        <v>1</v>
      </c>
      <c r="AB5244" s="5">
        <f t="shared" si="897"/>
        <v>1</v>
      </c>
      <c r="AC5244" s="5">
        <v>0</v>
      </c>
      <c r="AD5244" s="5">
        <v>0</v>
      </c>
      <c r="AE5244" s="5">
        <f t="shared" si="898"/>
        <v>0</v>
      </c>
      <c r="AF5244" s="5">
        <v>0</v>
      </c>
      <c r="AG5244" s="6">
        <v>44609</v>
      </c>
      <c r="AH5244" s="5">
        <v>1</v>
      </c>
      <c r="AI5244" s="5">
        <v>0</v>
      </c>
      <c r="AJ5244" s="5">
        <v>0</v>
      </c>
      <c r="AK5244" s="5">
        <f t="shared" si="899"/>
        <v>0</v>
      </c>
      <c r="AL5244" s="5">
        <v>0</v>
      </c>
      <c r="AM5244" s="5">
        <v>1</v>
      </c>
      <c r="AN5244" s="5">
        <f t="shared" si="900"/>
        <v>1</v>
      </c>
      <c r="AO5244" s="5">
        <v>0</v>
      </c>
      <c r="AP5244" s="5">
        <v>0</v>
      </c>
      <c r="AQ5244" s="5">
        <f t="shared" si="901"/>
        <v>0</v>
      </c>
      <c r="AR5244" s="5">
        <v>0</v>
      </c>
      <c r="AS5244" s="6">
        <v>44760</v>
      </c>
      <c r="AT5244" s="5">
        <v>1</v>
      </c>
      <c r="AU5244" s="5">
        <v>0</v>
      </c>
      <c r="AV5244" t="str">
        <f t="shared" si="894"/>
        <v>N</v>
      </c>
      <c r="AW5244" t="s">
        <v>60</v>
      </c>
      <c r="AX5244" t="s">
        <v>445</v>
      </c>
      <c r="AY5244" t="s">
        <v>2637</v>
      </c>
      <c r="AZ5244" t="s">
        <v>2637</v>
      </c>
      <c r="BA5244" t="str">
        <f t="shared" si="895"/>
        <v>N</v>
      </c>
    </row>
    <row r="5245" spans="1:53">
      <c r="A5245" t="s">
        <v>436</v>
      </c>
      <c r="B5245" t="s">
        <v>54</v>
      </c>
      <c r="C5245" t="s">
        <v>89</v>
      </c>
      <c r="D5245">
        <v>2022</v>
      </c>
      <c r="F5245" t="s">
        <v>11792</v>
      </c>
      <c r="G5245" t="s">
        <v>11793</v>
      </c>
      <c r="H5245" t="s">
        <v>2720</v>
      </c>
      <c r="I5245" t="s">
        <v>11794</v>
      </c>
      <c r="J5245" t="s">
        <v>58</v>
      </c>
      <c r="K5245" t="s">
        <v>59</v>
      </c>
      <c r="L5245" s="5">
        <v>0</v>
      </c>
      <c r="M5245" s="5">
        <v>0</v>
      </c>
      <c r="N5245" s="5">
        <f t="shared" si="891"/>
        <v>0</v>
      </c>
      <c r="O5245" s="5">
        <v>0</v>
      </c>
      <c r="P5245" s="5">
        <v>0</v>
      </c>
      <c r="Q5245" s="5">
        <f t="shared" si="892"/>
        <v>0</v>
      </c>
      <c r="R5245" s="5">
        <v>0</v>
      </c>
      <c r="S5245" s="5">
        <v>0</v>
      </c>
      <c r="T5245" s="5">
        <f t="shared" si="893"/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f t="shared" si="896"/>
        <v>0</v>
      </c>
      <c r="Z5245" s="5">
        <v>0</v>
      </c>
      <c r="AA5245" s="5">
        <v>1</v>
      </c>
      <c r="AB5245" s="5">
        <f t="shared" si="897"/>
        <v>1</v>
      </c>
      <c r="AC5245" s="5">
        <v>0</v>
      </c>
      <c r="AD5245" s="5">
        <v>0</v>
      </c>
      <c r="AE5245" s="5">
        <f t="shared" si="898"/>
        <v>0</v>
      </c>
      <c r="AF5245" s="5">
        <v>0</v>
      </c>
      <c r="AG5245" s="6">
        <v>44621</v>
      </c>
      <c r="AH5245" s="5">
        <v>1</v>
      </c>
      <c r="AI5245" s="5">
        <v>0</v>
      </c>
      <c r="AJ5245" s="5">
        <v>0</v>
      </c>
      <c r="AK5245" s="5">
        <f t="shared" si="899"/>
        <v>0</v>
      </c>
      <c r="AL5245" s="5">
        <v>0</v>
      </c>
      <c r="AM5245" s="5">
        <v>1</v>
      </c>
      <c r="AN5245" s="5">
        <f t="shared" si="900"/>
        <v>1</v>
      </c>
      <c r="AO5245" s="5">
        <v>0</v>
      </c>
      <c r="AP5245" s="5">
        <v>0</v>
      </c>
      <c r="AQ5245" s="5">
        <f t="shared" si="901"/>
        <v>0</v>
      </c>
      <c r="AR5245" s="5">
        <v>0</v>
      </c>
      <c r="AS5245" s="6">
        <v>44714</v>
      </c>
      <c r="AT5245" s="5">
        <v>1</v>
      </c>
      <c r="AU5245" s="5">
        <v>0</v>
      </c>
      <c r="AV5245" t="str">
        <f t="shared" si="894"/>
        <v>N</v>
      </c>
      <c r="AW5245" t="s">
        <v>60</v>
      </c>
      <c r="AX5245" t="s">
        <v>445</v>
      </c>
      <c r="AY5245" t="s">
        <v>2637</v>
      </c>
      <c r="AZ5245" t="s">
        <v>2637</v>
      </c>
      <c r="BA5245" t="str">
        <f t="shared" si="895"/>
        <v>N</v>
      </c>
    </row>
    <row r="5246" spans="1:53">
      <c r="A5246" t="s">
        <v>436</v>
      </c>
      <c r="B5246" t="s">
        <v>54</v>
      </c>
      <c r="C5246" t="s">
        <v>89</v>
      </c>
      <c r="D5246">
        <v>2022</v>
      </c>
      <c r="F5246" t="s">
        <v>11795</v>
      </c>
      <c r="G5246" t="s">
        <v>11796</v>
      </c>
      <c r="H5246" t="s">
        <v>11797</v>
      </c>
      <c r="I5246" t="s">
        <v>11798</v>
      </c>
      <c r="J5246" t="s">
        <v>58</v>
      </c>
      <c r="K5246" t="s">
        <v>59</v>
      </c>
      <c r="L5246" s="5">
        <v>0</v>
      </c>
      <c r="M5246" s="5">
        <v>0</v>
      </c>
      <c r="N5246" s="5">
        <f t="shared" si="891"/>
        <v>0</v>
      </c>
      <c r="O5246" s="5">
        <v>0</v>
      </c>
      <c r="P5246" s="5">
        <v>0</v>
      </c>
      <c r="Q5246" s="5">
        <f t="shared" si="892"/>
        <v>0</v>
      </c>
      <c r="R5246" s="5">
        <v>0</v>
      </c>
      <c r="S5246" s="5">
        <v>0</v>
      </c>
      <c r="T5246" s="5">
        <f t="shared" si="893"/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f t="shared" si="896"/>
        <v>0</v>
      </c>
      <c r="Z5246" s="5">
        <v>0</v>
      </c>
      <c r="AA5246" s="5">
        <v>1</v>
      </c>
      <c r="AB5246" s="5">
        <f t="shared" si="897"/>
        <v>1</v>
      </c>
      <c r="AC5246" s="5">
        <v>0</v>
      </c>
      <c r="AD5246" s="5">
        <v>0</v>
      </c>
      <c r="AE5246" s="5">
        <f t="shared" si="898"/>
        <v>0</v>
      </c>
      <c r="AF5246" s="5">
        <v>0</v>
      </c>
      <c r="AG5246" s="6">
        <v>44763</v>
      </c>
      <c r="AH5246" s="5">
        <v>1</v>
      </c>
      <c r="AI5246" s="5">
        <v>0</v>
      </c>
      <c r="AJ5246" s="5">
        <v>0</v>
      </c>
      <c r="AK5246" s="5">
        <f t="shared" si="899"/>
        <v>0</v>
      </c>
      <c r="AL5246" s="5">
        <v>0</v>
      </c>
      <c r="AM5246" s="5">
        <v>1</v>
      </c>
      <c r="AN5246" s="5">
        <f t="shared" si="900"/>
        <v>1</v>
      </c>
      <c r="AO5246" s="5">
        <v>0</v>
      </c>
      <c r="AP5246" s="5">
        <v>0</v>
      </c>
      <c r="AQ5246" s="5">
        <f t="shared" si="901"/>
        <v>0</v>
      </c>
      <c r="AR5246" s="5">
        <v>0</v>
      </c>
      <c r="AS5246" s="6">
        <v>44824</v>
      </c>
      <c r="AT5246" s="5">
        <v>1</v>
      </c>
      <c r="AU5246" s="5">
        <v>0</v>
      </c>
      <c r="AV5246" t="str">
        <f t="shared" si="894"/>
        <v>N</v>
      </c>
      <c r="AW5246" t="s">
        <v>60</v>
      </c>
      <c r="AX5246" t="s">
        <v>445</v>
      </c>
      <c r="AY5246" t="s">
        <v>2637</v>
      </c>
      <c r="AZ5246" t="s">
        <v>2637</v>
      </c>
      <c r="BA5246" t="str">
        <f t="shared" si="895"/>
        <v>N</v>
      </c>
    </row>
    <row r="5247" spans="1:53">
      <c r="A5247" t="s">
        <v>436</v>
      </c>
      <c r="B5247" t="s">
        <v>54</v>
      </c>
      <c r="C5247" t="s">
        <v>89</v>
      </c>
      <c r="D5247">
        <v>2022</v>
      </c>
      <c r="F5247" t="s">
        <v>4882</v>
      </c>
      <c r="G5247" t="s">
        <v>4883</v>
      </c>
      <c r="H5247" t="s">
        <v>11799</v>
      </c>
      <c r="I5247" t="s">
        <v>11800</v>
      </c>
      <c r="J5247" t="s">
        <v>58</v>
      </c>
      <c r="K5247" t="s">
        <v>59</v>
      </c>
      <c r="L5247" s="5">
        <v>0</v>
      </c>
      <c r="M5247" s="5">
        <v>0</v>
      </c>
      <c r="N5247" s="5">
        <f t="shared" si="891"/>
        <v>0</v>
      </c>
      <c r="O5247" s="5">
        <v>0</v>
      </c>
      <c r="P5247" s="5">
        <v>0</v>
      </c>
      <c r="Q5247" s="5">
        <f t="shared" si="892"/>
        <v>0</v>
      </c>
      <c r="R5247" s="5">
        <v>0</v>
      </c>
      <c r="S5247" s="5">
        <v>0</v>
      </c>
      <c r="T5247" s="5">
        <f t="shared" si="893"/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f t="shared" si="896"/>
        <v>0</v>
      </c>
      <c r="Z5247" s="5">
        <v>0</v>
      </c>
      <c r="AA5247" s="5">
        <v>1</v>
      </c>
      <c r="AB5247" s="5">
        <f t="shared" si="897"/>
        <v>1</v>
      </c>
      <c r="AC5247" s="5">
        <v>0</v>
      </c>
      <c r="AD5247" s="5">
        <v>0</v>
      </c>
      <c r="AE5247" s="5">
        <f t="shared" si="898"/>
        <v>0</v>
      </c>
      <c r="AF5247" s="5">
        <v>0</v>
      </c>
      <c r="AG5247" s="6">
        <v>44601</v>
      </c>
      <c r="AH5247" s="5">
        <v>1</v>
      </c>
      <c r="AI5247" s="5">
        <v>0</v>
      </c>
      <c r="AJ5247" s="5">
        <v>0</v>
      </c>
      <c r="AK5247" s="5">
        <f t="shared" si="899"/>
        <v>0</v>
      </c>
      <c r="AL5247" s="5">
        <v>0</v>
      </c>
      <c r="AM5247" s="5">
        <v>1</v>
      </c>
      <c r="AN5247" s="5">
        <f t="shared" si="900"/>
        <v>1</v>
      </c>
      <c r="AO5247" s="5">
        <v>0</v>
      </c>
      <c r="AP5247" s="5">
        <v>0</v>
      </c>
      <c r="AQ5247" s="5">
        <f t="shared" si="901"/>
        <v>0</v>
      </c>
      <c r="AR5247" s="5">
        <v>0</v>
      </c>
      <c r="AS5247" s="6">
        <v>44887</v>
      </c>
      <c r="AT5247" s="5">
        <v>1</v>
      </c>
      <c r="AU5247" s="5">
        <v>0</v>
      </c>
      <c r="AV5247" t="str">
        <f t="shared" si="894"/>
        <v>N</v>
      </c>
      <c r="AW5247" t="s">
        <v>60</v>
      </c>
      <c r="AX5247" t="s">
        <v>445</v>
      </c>
      <c r="AY5247" t="s">
        <v>2637</v>
      </c>
      <c r="AZ5247" t="s">
        <v>2637</v>
      </c>
      <c r="BA5247" t="str">
        <f t="shared" si="895"/>
        <v>N</v>
      </c>
    </row>
    <row r="5248" spans="1:53">
      <c r="A5248" t="s">
        <v>436</v>
      </c>
      <c r="B5248" t="s">
        <v>54</v>
      </c>
      <c r="C5248" t="s">
        <v>89</v>
      </c>
      <c r="D5248">
        <v>2022</v>
      </c>
      <c r="F5248" t="s">
        <v>11801</v>
      </c>
      <c r="G5248" t="s">
        <v>11802</v>
      </c>
      <c r="H5248" t="s">
        <v>11803</v>
      </c>
      <c r="I5248" t="s">
        <v>11804</v>
      </c>
      <c r="J5248" t="s">
        <v>58</v>
      </c>
      <c r="K5248" t="s">
        <v>59</v>
      </c>
      <c r="L5248" s="5">
        <v>0</v>
      </c>
      <c r="M5248" s="5">
        <v>0</v>
      </c>
      <c r="N5248" s="5">
        <f t="shared" si="891"/>
        <v>0</v>
      </c>
      <c r="O5248" s="5">
        <v>0</v>
      </c>
      <c r="P5248" s="5">
        <v>0</v>
      </c>
      <c r="Q5248" s="5">
        <f t="shared" si="892"/>
        <v>0</v>
      </c>
      <c r="R5248" s="5">
        <v>0</v>
      </c>
      <c r="S5248" s="5">
        <v>0</v>
      </c>
      <c r="T5248" s="5">
        <f t="shared" si="893"/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f t="shared" si="896"/>
        <v>0</v>
      </c>
      <c r="Z5248" s="5">
        <v>0</v>
      </c>
      <c r="AA5248" s="5">
        <v>1</v>
      </c>
      <c r="AB5248" s="5">
        <f t="shared" si="897"/>
        <v>1</v>
      </c>
      <c r="AC5248" s="5">
        <v>0</v>
      </c>
      <c r="AD5248" s="5">
        <v>0</v>
      </c>
      <c r="AE5248" s="5">
        <f t="shared" si="898"/>
        <v>0</v>
      </c>
      <c r="AF5248" s="5">
        <v>0</v>
      </c>
      <c r="AG5248" s="6">
        <v>44565</v>
      </c>
      <c r="AH5248" s="5">
        <v>1</v>
      </c>
      <c r="AI5248" s="5">
        <v>0</v>
      </c>
      <c r="AJ5248" s="5">
        <v>0</v>
      </c>
      <c r="AK5248" s="5">
        <f t="shared" si="899"/>
        <v>0</v>
      </c>
      <c r="AL5248" s="5">
        <v>0</v>
      </c>
      <c r="AM5248" s="5">
        <v>1</v>
      </c>
      <c r="AN5248" s="5">
        <f t="shared" si="900"/>
        <v>1</v>
      </c>
      <c r="AO5248" s="5">
        <v>0</v>
      </c>
      <c r="AP5248" s="5">
        <v>0</v>
      </c>
      <c r="AQ5248" s="5">
        <f t="shared" si="901"/>
        <v>0</v>
      </c>
      <c r="AR5248" s="5">
        <v>0</v>
      </c>
      <c r="AS5248" s="6">
        <v>44865</v>
      </c>
      <c r="AT5248" s="5">
        <v>1</v>
      </c>
      <c r="AU5248" s="5">
        <v>0</v>
      </c>
      <c r="AV5248" t="str">
        <f t="shared" si="894"/>
        <v>N</v>
      </c>
      <c r="AW5248" t="s">
        <v>60</v>
      </c>
      <c r="AX5248" t="s">
        <v>445</v>
      </c>
      <c r="AY5248" t="s">
        <v>2637</v>
      </c>
      <c r="AZ5248" t="s">
        <v>2637</v>
      </c>
      <c r="BA5248" t="str">
        <f t="shared" si="895"/>
        <v>N</v>
      </c>
    </row>
    <row r="5249" spans="1:53">
      <c r="A5249" t="s">
        <v>436</v>
      </c>
      <c r="B5249" t="s">
        <v>54</v>
      </c>
      <c r="C5249" t="s">
        <v>89</v>
      </c>
      <c r="D5249">
        <v>2022</v>
      </c>
      <c r="F5249" t="s">
        <v>11805</v>
      </c>
      <c r="G5249" t="s">
        <v>11806</v>
      </c>
      <c r="H5249" t="s">
        <v>2720</v>
      </c>
      <c r="I5249" t="s">
        <v>11807</v>
      </c>
      <c r="J5249" t="s">
        <v>58</v>
      </c>
      <c r="K5249" t="s">
        <v>59</v>
      </c>
      <c r="L5249" s="5">
        <v>0</v>
      </c>
      <c r="M5249" s="5">
        <v>0</v>
      </c>
      <c r="N5249" s="5">
        <f t="shared" si="891"/>
        <v>0</v>
      </c>
      <c r="O5249" s="5">
        <v>0</v>
      </c>
      <c r="P5249" s="5">
        <v>0</v>
      </c>
      <c r="Q5249" s="5">
        <f t="shared" si="892"/>
        <v>0</v>
      </c>
      <c r="R5249" s="5">
        <v>0</v>
      </c>
      <c r="S5249" s="5">
        <v>0</v>
      </c>
      <c r="T5249" s="5">
        <f t="shared" si="893"/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f t="shared" si="896"/>
        <v>0</v>
      </c>
      <c r="Z5249" s="5">
        <v>0</v>
      </c>
      <c r="AA5249" s="5">
        <v>1</v>
      </c>
      <c r="AB5249" s="5">
        <f t="shared" si="897"/>
        <v>1</v>
      </c>
      <c r="AC5249" s="5">
        <v>0</v>
      </c>
      <c r="AD5249" s="5">
        <v>0</v>
      </c>
      <c r="AE5249" s="5">
        <f t="shared" si="898"/>
        <v>0</v>
      </c>
      <c r="AF5249" s="5">
        <v>0</v>
      </c>
      <c r="AG5249" s="6">
        <v>44651</v>
      </c>
      <c r="AH5249" s="5">
        <v>1</v>
      </c>
      <c r="AI5249" s="5">
        <v>0</v>
      </c>
      <c r="AJ5249" s="5">
        <v>0</v>
      </c>
      <c r="AK5249" s="5">
        <f t="shared" si="899"/>
        <v>0</v>
      </c>
      <c r="AL5249" s="5">
        <v>0</v>
      </c>
      <c r="AM5249" s="5">
        <v>1</v>
      </c>
      <c r="AN5249" s="5">
        <f t="shared" si="900"/>
        <v>1</v>
      </c>
      <c r="AO5249" s="5">
        <v>0</v>
      </c>
      <c r="AP5249" s="5">
        <v>0</v>
      </c>
      <c r="AQ5249" s="5">
        <f t="shared" si="901"/>
        <v>0</v>
      </c>
      <c r="AR5249" s="5">
        <v>0</v>
      </c>
      <c r="AS5249" s="6">
        <v>44699</v>
      </c>
      <c r="AT5249" s="5">
        <v>1</v>
      </c>
      <c r="AU5249" s="5">
        <v>0</v>
      </c>
      <c r="AV5249" t="str">
        <f t="shared" si="894"/>
        <v>N</v>
      </c>
      <c r="AW5249" t="s">
        <v>60</v>
      </c>
      <c r="AX5249" t="s">
        <v>445</v>
      </c>
      <c r="AY5249" t="s">
        <v>2637</v>
      </c>
      <c r="AZ5249" t="s">
        <v>2637</v>
      </c>
      <c r="BA5249" t="str">
        <f t="shared" si="895"/>
        <v>N</v>
      </c>
    </row>
    <row r="5250" spans="1:53">
      <c r="A5250" t="s">
        <v>436</v>
      </c>
      <c r="B5250" t="s">
        <v>54</v>
      </c>
      <c r="C5250" t="s">
        <v>89</v>
      </c>
      <c r="D5250">
        <v>2022</v>
      </c>
      <c r="F5250" t="s">
        <v>11808</v>
      </c>
      <c r="G5250" t="s">
        <v>11809</v>
      </c>
      <c r="H5250" t="s">
        <v>2720</v>
      </c>
      <c r="I5250" t="s">
        <v>11810</v>
      </c>
      <c r="J5250" t="s">
        <v>58</v>
      </c>
      <c r="K5250" t="s">
        <v>59</v>
      </c>
      <c r="L5250" s="5">
        <v>0</v>
      </c>
      <c r="M5250" s="5">
        <v>0</v>
      </c>
      <c r="N5250" s="5">
        <f t="shared" ref="N5250:N5313" si="902">L5250+M5250</f>
        <v>0</v>
      </c>
      <c r="O5250" s="5">
        <v>0</v>
      </c>
      <c r="P5250" s="5">
        <v>0</v>
      </c>
      <c r="Q5250" s="5">
        <f t="shared" ref="Q5250:Q5313" si="903">O5250+P5250</f>
        <v>0</v>
      </c>
      <c r="R5250" s="5">
        <v>0</v>
      </c>
      <c r="S5250" s="5">
        <v>0</v>
      </c>
      <c r="T5250" s="5">
        <f t="shared" ref="T5250:T5313" si="904">R5250+S5250</f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f t="shared" si="896"/>
        <v>0</v>
      </c>
      <c r="Z5250" s="5">
        <v>0</v>
      </c>
      <c r="AA5250" s="5">
        <v>1</v>
      </c>
      <c r="AB5250" s="5">
        <f t="shared" si="897"/>
        <v>1</v>
      </c>
      <c r="AC5250" s="5">
        <v>0</v>
      </c>
      <c r="AD5250" s="5">
        <v>0</v>
      </c>
      <c r="AE5250" s="5">
        <f t="shared" si="898"/>
        <v>0</v>
      </c>
      <c r="AF5250" s="5">
        <v>0</v>
      </c>
      <c r="AG5250" s="6">
        <v>44662</v>
      </c>
      <c r="AH5250" s="5">
        <v>1</v>
      </c>
      <c r="AI5250" s="5">
        <v>0</v>
      </c>
      <c r="AJ5250" s="5">
        <v>0</v>
      </c>
      <c r="AK5250" s="5">
        <f t="shared" si="899"/>
        <v>0</v>
      </c>
      <c r="AL5250" s="5">
        <v>0</v>
      </c>
      <c r="AM5250" s="5">
        <v>1</v>
      </c>
      <c r="AN5250" s="5">
        <f t="shared" si="900"/>
        <v>1</v>
      </c>
      <c r="AO5250" s="5">
        <v>0</v>
      </c>
      <c r="AP5250" s="5">
        <v>0</v>
      </c>
      <c r="AQ5250" s="5">
        <f t="shared" si="901"/>
        <v>0</v>
      </c>
      <c r="AR5250" s="5">
        <v>0</v>
      </c>
      <c r="AS5250" s="6">
        <v>44831</v>
      </c>
      <c r="AT5250" s="5">
        <v>1</v>
      </c>
      <c r="AU5250" s="5">
        <v>0</v>
      </c>
      <c r="AV5250" t="str">
        <f t="shared" ref="AV5250:AV5313" si="905">IF(AU5250 &gt; 0, "Y", "N")</f>
        <v>N</v>
      </c>
      <c r="AW5250" t="s">
        <v>60</v>
      </c>
      <c r="AX5250" t="s">
        <v>445</v>
      </c>
      <c r="AY5250" t="s">
        <v>2637</v>
      </c>
      <c r="AZ5250" t="s">
        <v>2637</v>
      </c>
      <c r="BA5250" t="str">
        <f t="shared" ref="BA5250:BA5313" si="906">IF(OR(L5250&gt;0, O5250&gt;0, R5250&gt;0, W5250&gt;0, Z5250&gt;0, AC5250&gt;0, AI5250&gt;0, AL5250&gt;0, AO5250&gt;0, M5250&gt;0), "Y", "N")</f>
        <v>N</v>
      </c>
    </row>
    <row r="5251" spans="1:53">
      <c r="A5251" t="s">
        <v>436</v>
      </c>
      <c r="B5251" t="s">
        <v>54</v>
      </c>
      <c r="C5251" t="s">
        <v>89</v>
      </c>
      <c r="D5251">
        <v>2022</v>
      </c>
      <c r="F5251" t="s">
        <v>6861</v>
      </c>
      <c r="G5251" t="s">
        <v>11811</v>
      </c>
      <c r="H5251" t="s">
        <v>2754</v>
      </c>
      <c r="I5251" t="s">
        <v>11812</v>
      </c>
      <c r="J5251" t="s">
        <v>58</v>
      </c>
      <c r="K5251" t="s">
        <v>59</v>
      </c>
      <c r="L5251" s="5">
        <v>0</v>
      </c>
      <c r="M5251" s="5">
        <v>0</v>
      </c>
      <c r="N5251" s="5">
        <f t="shared" si="902"/>
        <v>0</v>
      </c>
      <c r="O5251" s="5">
        <v>0</v>
      </c>
      <c r="P5251" s="5">
        <v>0</v>
      </c>
      <c r="Q5251" s="5">
        <f t="shared" si="903"/>
        <v>0</v>
      </c>
      <c r="R5251" s="5">
        <v>0</v>
      </c>
      <c r="S5251" s="5">
        <v>0</v>
      </c>
      <c r="T5251" s="5">
        <f t="shared" si="904"/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f t="shared" ref="Y5251:Y5314" si="907">W5251+X5251</f>
        <v>0</v>
      </c>
      <c r="Z5251" s="5">
        <v>0</v>
      </c>
      <c r="AA5251" s="5">
        <v>1</v>
      </c>
      <c r="AB5251" s="5">
        <f t="shared" ref="AB5251:AB5314" si="908">SUM(Z5251:AA5251)</f>
        <v>1</v>
      </c>
      <c r="AC5251" s="5">
        <v>0</v>
      </c>
      <c r="AD5251" s="5">
        <v>0</v>
      </c>
      <c r="AE5251" s="5">
        <f t="shared" ref="AE5251:AE5314" si="909">SUM(AC5251:AD5251)</f>
        <v>0</v>
      </c>
      <c r="AF5251" s="5">
        <v>0</v>
      </c>
      <c r="AG5251" s="6">
        <v>44609</v>
      </c>
      <c r="AH5251" s="5">
        <v>1</v>
      </c>
      <c r="AI5251" s="5">
        <v>0</v>
      </c>
      <c r="AJ5251" s="5">
        <v>0</v>
      </c>
      <c r="AK5251" s="5">
        <f t="shared" ref="AK5251:AK5314" si="910">SUM(AI5251:AJ5251)</f>
        <v>0</v>
      </c>
      <c r="AL5251" s="5">
        <v>0</v>
      </c>
      <c r="AM5251" s="5">
        <v>1</v>
      </c>
      <c r="AN5251" s="5">
        <f t="shared" ref="AN5251:AN5314" si="911">SUM(AL5251:AM5251)</f>
        <v>1</v>
      </c>
      <c r="AO5251" s="5">
        <v>0</v>
      </c>
      <c r="AP5251" s="5">
        <v>0</v>
      </c>
      <c r="AQ5251" s="5">
        <f t="shared" ref="AQ5251:AQ5314" si="912">SUM(AO5251:AP5251)</f>
        <v>0</v>
      </c>
      <c r="AR5251" s="5">
        <v>0</v>
      </c>
      <c r="AS5251" s="6">
        <v>44784</v>
      </c>
      <c r="AT5251" s="5">
        <v>1</v>
      </c>
      <c r="AU5251" s="5">
        <v>0</v>
      </c>
      <c r="AV5251" t="str">
        <f t="shared" si="905"/>
        <v>N</v>
      </c>
      <c r="AW5251" t="s">
        <v>60</v>
      </c>
      <c r="AX5251" t="s">
        <v>445</v>
      </c>
      <c r="AY5251" t="s">
        <v>2637</v>
      </c>
      <c r="AZ5251" t="s">
        <v>2637</v>
      </c>
      <c r="BA5251" t="str">
        <f t="shared" si="906"/>
        <v>N</v>
      </c>
    </row>
    <row r="5252" spans="1:53">
      <c r="A5252" t="s">
        <v>436</v>
      </c>
      <c r="B5252" t="s">
        <v>54</v>
      </c>
      <c r="C5252" t="s">
        <v>89</v>
      </c>
      <c r="D5252">
        <v>2022</v>
      </c>
      <c r="F5252" t="s">
        <v>11813</v>
      </c>
      <c r="G5252" t="s">
        <v>11814</v>
      </c>
      <c r="H5252" t="s">
        <v>2754</v>
      </c>
      <c r="I5252" t="s">
        <v>11815</v>
      </c>
      <c r="J5252" t="s">
        <v>58</v>
      </c>
      <c r="K5252" t="s">
        <v>59</v>
      </c>
      <c r="L5252" s="5">
        <v>0</v>
      </c>
      <c r="M5252" s="5">
        <v>0</v>
      </c>
      <c r="N5252" s="5">
        <f t="shared" si="902"/>
        <v>0</v>
      </c>
      <c r="O5252" s="5">
        <v>0</v>
      </c>
      <c r="P5252" s="5">
        <v>0</v>
      </c>
      <c r="Q5252" s="5">
        <f t="shared" si="903"/>
        <v>0</v>
      </c>
      <c r="R5252" s="5">
        <v>0</v>
      </c>
      <c r="S5252" s="5">
        <v>0</v>
      </c>
      <c r="T5252" s="5">
        <f t="shared" si="904"/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f t="shared" si="907"/>
        <v>0</v>
      </c>
      <c r="Z5252" s="5">
        <v>0</v>
      </c>
      <c r="AA5252" s="5">
        <v>1</v>
      </c>
      <c r="AB5252" s="5">
        <f t="shared" si="908"/>
        <v>1</v>
      </c>
      <c r="AC5252" s="5">
        <v>0</v>
      </c>
      <c r="AD5252" s="5">
        <v>0</v>
      </c>
      <c r="AE5252" s="5">
        <f t="shared" si="909"/>
        <v>0</v>
      </c>
      <c r="AF5252" s="5">
        <v>0</v>
      </c>
      <c r="AG5252" s="6">
        <v>44670</v>
      </c>
      <c r="AH5252" s="5">
        <v>1</v>
      </c>
      <c r="AI5252" s="5">
        <v>0</v>
      </c>
      <c r="AJ5252" s="5">
        <v>0</v>
      </c>
      <c r="AK5252" s="5">
        <f t="shared" si="910"/>
        <v>0</v>
      </c>
      <c r="AL5252" s="5">
        <v>0</v>
      </c>
      <c r="AM5252" s="5">
        <v>1</v>
      </c>
      <c r="AN5252" s="5">
        <f t="shared" si="911"/>
        <v>1</v>
      </c>
      <c r="AO5252" s="5">
        <v>0</v>
      </c>
      <c r="AP5252" s="5">
        <v>0</v>
      </c>
      <c r="AQ5252" s="5">
        <f t="shared" si="912"/>
        <v>0</v>
      </c>
      <c r="AR5252" s="5">
        <v>0</v>
      </c>
      <c r="AS5252" s="6">
        <v>44798</v>
      </c>
      <c r="AT5252" s="5">
        <v>1</v>
      </c>
      <c r="AU5252" s="5">
        <v>0</v>
      </c>
      <c r="AV5252" t="str">
        <f t="shared" si="905"/>
        <v>N</v>
      </c>
      <c r="AW5252" t="s">
        <v>60</v>
      </c>
      <c r="AX5252" t="s">
        <v>445</v>
      </c>
      <c r="AY5252" t="s">
        <v>2637</v>
      </c>
      <c r="AZ5252" t="s">
        <v>2637</v>
      </c>
      <c r="BA5252" t="str">
        <f t="shared" si="906"/>
        <v>N</v>
      </c>
    </row>
    <row r="5253" spans="1:53">
      <c r="A5253" t="s">
        <v>436</v>
      </c>
      <c r="B5253" t="s">
        <v>54</v>
      </c>
      <c r="C5253" t="s">
        <v>89</v>
      </c>
      <c r="D5253">
        <v>2022</v>
      </c>
      <c r="F5253" t="s">
        <v>11816</v>
      </c>
      <c r="G5253" t="s">
        <v>11817</v>
      </c>
      <c r="H5253" t="s">
        <v>11818</v>
      </c>
      <c r="I5253" t="s">
        <v>11819</v>
      </c>
      <c r="J5253" t="s">
        <v>58</v>
      </c>
      <c r="K5253" t="s">
        <v>59</v>
      </c>
      <c r="L5253" s="5">
        <v>0</v>
      </c>
      <c r="M5253" s="5">
        <v>0</v>
      </c>
      <c r="N5253" s="5">
        <f t="shared" si="902"/>
        <v>0</v>
      </c>
      <c r="O5253" s="5">
        <v>0</v>
      </c>
      <c r="P5253" s="5">
        <v>0</v>
      </c>
      <c r="Q5253" s="5">
        <f t="shared" si="903"/>
        <v>0</v>
      </c>
      <c r="R5253" s="5">
        <v>0</v>
      </c>
      <c r="S5253" s="5">
        <v>0</v>
      </c>
      <c r="T5253" s="5">
        <f t="shared" si="904"/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f t="shared" si="907"/>
        <v>0</v>
      </c>
      <c r="Z5253" s="5">
        <v>0</v>
      </c>
      <c r="AA5253" s="5">
        <v>1</v>
      </c>
      <c r="AB5253" s="5">
        <f t="shared" si="908"/>
        <v>1</v>
      </c>
      <c r="AC5253" s="5">
        <v>0</v>
      </c>
      <c r="AD5253" s="5">
        <v>0</v>
      </c>
      <c r="AE5253" s="5">
        <f t="shared" si="909"/>
        <v>0</v>
      </c>
      <c r="AF5253" s="5">
        <v>0</v>
      </c>
      <c r="AG5253" s="6">
        <v>44615</v>
      </c>
      <c r="AH5253" s="5">
        <v>1</v>
      </c>
      <c r="AI5253" s="5">
        <v>0</v>
      </c>
      <c r="AJ5253" s="5">
        <v>0</v>
      </c>
      <c r="AK5253" s="5">
        <f t="shared" si="910"/>
        <v>0</v>
      </c>
      <c r="AL5253" s="5">
        <v>0</v>
      </c>
      <c r="AM5253" s="5">
        <v>1</v>
      </c>
      <c r="AN5253" s="5">
        <f t="shared" si="911"/>
        <v>1</v>
      </c>
      <c r="AO5253" s="5">
        <v>0</v>
      </c>
      <c r="AP5253" s="5">
        <v>0</v>
      </c>
      <c r="AQ5253" s="5">
        <f t="shared" si="912"/>
        <v>0</v>
      </c>
      <c r="AR5253" s="5">
        <v>0</v>
      </c>
      <c r="AS5253" s="6">
        <v>44720</v>
      </c>
      <c r="AT5253" s="5">
        <v>1</v>
      </c>
      <c r="AU5253" s="5">
        <v>0</v>
      </c>
      <c r="AV5253" t="str">
        <f t="shared" si="905"/>
        <v>N</v>
      </c>
      <c r="AW5253" t="s">
        <v>60</v>
      </c>
      <c r="AX5253" t="s">
        <v>445</v>
      </c>
      <c r="AY5253" t="s">
        <v>2637</v>
      </c>
      <c r="AZ5253" t="s">
        <v>2637</v>
      </c>
      <c r="BA5253" t="str">
        <f t="shared" si="906"/>
        <v>N</v>
      </c>
    </row>
    <row r="5254" spans="1:53">
      <c r="A5254" t="s">
        <v>436</v>
      </c>
      <c r="B5254" t="s">
        <v>54</v>
      </c>
      <c r="C5254" t="s">
        <v>89</v>
      </c>
      <c r="D5254">
        <v>2022</v>
      </c>
      <c r="F5254" t="s">
        <v>11820</v>
      </c>
      <c r="G5254" t="s">
        <v>11821</v>
      </c>
      <c r="H5254" t="s">
        <v>2720</v>
      </c>
      <c r="I5254" t="s">
        <v>11822</v>
      </c>
      <c r="J5254" t="s">
        <v>58</v>
      </c>
      <c r="K5254" t="s">
        <v>59</v>
      </c>
      <c r="L5254" s="5">
        <v>0</v>
      </c>
      <c r="M5254" s="5">
        <v>0</v>
      </c>
      <c r="N5254" s="5">
        <f t="shared" si="902"/>
        <v>0</v>
      </c>
      <c r="O5254" s="5">
        <v>0</v>
      </c>
      <c r="P5254" s="5">
        <v>0</v>
      </c>
      <c r="Q5254" s="5">
        <f t="shared" si="903"/>
        <v>0</v>
      </c>
      <c r="R5254" s="5">
        <v>0</v>
      </c>
      <c r="S5254" s="5">
        <v>0</v>
      </c>
      <c r="T5254" s="5">
        <f t="shared" si="904"/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f t="shared" si="907"/>
        <v>0</v>
      </c>
      <c r="Z5254" s="5">
        <v>0</v>
      </c>
      <c r="AA5254" s="5">
        <v>1</v>
      </c>
      <c r="AB5254" s="5">
        <f t="shared" si="908"/>
        <v>1</v>
      </c>
      <c r="AC5254" s="5">
        <v>0</v>
      </c>
      <c r="AD5254" s="5">
        <v>0</v>
      </c>
      <c r="AE5254" s="5">
        <f t="shared" si="909"/>
        <v>0</v>
      </c>
      <c r="AF5254" s="5">
        <v>0</v>
      </c>
      <c r="AG5254" s="6">
        <v>44600</v>
      </c>
      <c r="AH5254" s="5">
        <v>1</v>
      </c>
      <c r="AI5254" s="5">
        <v>0</v>
      </c>
      <c r="AJ5254" s="5">
        <v>0</v>
      </c>
      <c r="AK5254" s="5">
        <f t="shared" si="910"/>
        <v>0</v>
      </c>
      <c r="AL5254" s="5">
        <v>0</v>
      </c>
      <c r="AM5254" s="5">
        <v>1</v>
      </c>
      <c r="AN5254" s="5">
        <f t="shared" si="911"/>
        <v>1</v>
      </c>
      <c r="AO5254" s="5">
        <v>0</v>
      </c>
      <c r="AP5254" s="5">
        <v>0</v>
      </c>
      <c r="AQ5254" s="5">
        <f t="shared" si="912"/>
        <v>0</v>
      </c>
      <c r="AR5254" s="5">
        <v>0</v>
      </c>
      <c r="AS5254" s="6">
        <v>44699</v>
      </c>
      <c r="AT5254" s="5">
        <v>1</v>
      </c>
      <c r="AU5254" s="5">
        <v>0</v>
      </c>
      <c r="AV5254" t="str">
        <f t="shared" si="905"/>
        <v>N</v>
      </c>
      <c r="AW5254" t="s">
        <v>60</v>
      </c>
      <c r="AX5254" t="s">
        <v>445</v>
      </c>
      <c r="AY5254" t="s">
        <v>2637</v>
      </c>
      <c r="AZ5254" t="s">
        <v>2637</v>
      </c>
      <c r="BA5254" t="str">
        <f t="shared" si="906"/>
        <v>N</v>
      </c>
    </row>
    <row r="5255" spans="1:53">
      <c r="A5255" t="s">
        <v>436</v>
      </c>
      <c r="B5255" t="s">
        <v>54</v>
      </c>
      <c r="C5255" t="s">
        <v>89</v>
      </c>
      <c r="D5255">
        <v>2022</v>
      </c>
      <c r="F5255" t="s">
        <v>11823</v>
      </c>
      <c r="G5255" t="s">
        <v>11824</v>
      </c>
      <c r="H5255" t="s">
        <v>11825</v>
      </c>
      <c r="I5255" t="s">
        <v>11826</v>
      </c>
      <c r="J5255" t="s">
        <v>58</v>
      </c>
      <c r="K5255" t="s">
        <v>59</v>
      </c>
      <c r="L5255" s="5">
        <v>0</v>
      </c>
      <c r="M5255" s="5">
        <v>0</v>
      </c>
      <c r="N5255" s="5">
        <f t="shared" si="902"/>
        <v>0</v>
      </c>
      <c r="O5255" s="5">
        <v>0</v>
      </c>
      <c r="P5255" s="5">
        <v>0</v>
      </c>
      <c r="Q5255" s="5">
        <f t="shared" si="903"/>
        <v>0</v>
      </c>
      <c r="R5255" s="5">
        <v>0</v>
      </c>
      <c r="S5255" s="5">
        <v>0</v>
      </c>
      <c r="T5255" s="5">
        <f t="shared" si="904"/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f t="shared" si="907"/>
        <v>0</v>
      </c>
      <c r="Z5255" s="5">
        <v>0</v>
      </c>
      <c r="AA5255" s="5">
        <v>1</v>
      </c>
      <c r="AB5255" s="5">
        <f t="shared" si="908"/>
        <v>1</v>
      </c>
      <c r="AC5255" s="5">
        <v>0</v>
      </c>
      <c r="AD5255" s="5">
        <v>0</v>
      </c>
      <c r="AE5255" s="5">
        <f t="shared" si="909"/>
        <v>0</v>
      </c>
      <c r="AF5255" s="5">
        <v>0</v>
      </c>
      <c r="AG5255" s="6">
        <v>44683</v>
      </c>
      <c r="AH5255" s="5">
        <v>1</v>
      </c>
      <c r="AI5255" s="5">
        <v>0</v>
      </c>
      <c r="AJ5255" s="5">
        <v>0</v>
      </c>
      <c r="AK5255" s="5">
        <f t="shared" si="910"/>
        <v>0</v>
      </c>
      <c r="AL5255" s="5">
        <v>0</v>
      </c>
      <c r="AM5255" s="5">
        <v>1</v>
      </c>
      <c r="AN5255" s="5">
        <f t="shared" si="911"/>
        <v>1</v>
      </c>
      <c r="AO5255" s="5">
        <v>0</v>
      </c>
      <c r="AP5255" s="5">
        <v>0</v>
      </c>
      <c r="AQ5255" s="5">
        <f t="shared" si="912"/>
        <v>0</v>
      </c>
      <c r="AR5255" s="5">
        <v>0</v>
      </c>
      <c r="AS5255" s="6">
        <v>44802</v>
      </c>
      <c r="AT5255" s="5">
        <v>1</v>
      </c>
      <c r="AU5255" s="5">
        <v>0</v>
      </c>
      <c r="AV5255" t="str">
        <f t="shared" si="905"/>
        <v>N</v>
      </c>
      <c r="AW5255" t="s">
        <v>60</v>
      </c>
      <c r="AX5255" t="s">
        <v>445</v>
      </c>
      <c r="AY5255" t="s">
        <v>2637</v>
      </c>
      <c r="AZ5255" t="s">
        <v>2637</v>
      </c>
      <c r="BA5255" t="str">
        <f t="shared" si="906"/>
        <v>N</v>
      </c>
    </row>
    <row r="5256" spans="1:53">
      <c r="A5256" t="s">
        <v>436</v>
      </c>
      <c r="B5256" t="s">
        <v>54</v>
      </c>
      <c r="C5256" t="s">
        <v>89</v>
      </c>
      <c r="D5256">
        <v>2022</v>
      </c>
      <c r="F5256" s="6">
        <v>47055</v>
      </c>
      <c r="G5256" t="s">
        <v>11827</v>
      </c>
      <c r="H5256" t="s">
        <v>4884</v>
      </c>
      <c r="I5256" t="s">
        <v>11828</v>
      </c>
      <c r="J5256" t="s">
        <v>58</v>
      </c>
      <c r="K5256" t="s">
        <v>59</v>
      </c>
      <c r="L5256" s="5">
        <v>0</v>
      </c>
      <c r="M5256" s="5">
        <v>0</v>
      </c>
      <c r="N5256" s="5">
        <f t="shared" si="902"/>
        <v>0</v>
      </c>
      <c r="O5256" s="5">
        <v>0</v>
      </c>
      <c r="P5256" s="5">
        <v>0</v>
      </c>
      <c r="Q5256" s="5">
        <f t="shared" si="903"/>
        <v>0</v>
      </c>
      <c r="R5256" s="5">
        <v>0</v>
      </c>
      <c r="S5256" s="5">
        <v>0</v>
      </c>
      <c r="T5256" s="5">
        <f t="shared" si="904"/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f t="shared" si="907"/>
        <v>0</v>
      </c>
      <c r="Z5256" s="5">
        <v>0</v>
      </c>
      <c r="AA5256" s="5">
        <v>1</v>
      </c>
      <c r="AB5256" s="5">
        <f t="shared" si="908"/>
        <v>1</v>
      </c>
      <c r="AC5256" s="5">
        <v>0</v>
      </c>
      <c r="AD5256" s="5">
        <v>0</v>
      </c>
      <c r="AE5256" s="5">
        <f t="shared" si="909"/>
        <v>0</v>
      </c>
      <c r="AF5256" s="5">
        <v>0</v>
      </c>
      <c r="AG5256" s="6">
        <v>44586</v>
      </c>
      <c r="AH5256" s="5">
        <v>1</v>
      </c>
      <c r="AI5256" s="5">
        <v>0</v>
      </c>
      <c r="AJ5256" s="5">
        <v>0</v>
      </c>
      <c r="AK5256" s="5">
        <f t="shared" si="910"/>
        <v>0</v>
      </c>
      <c r="AL5256" s="5">
        <v>0</v>
      </c>
      <c r="AM5256" s="5">
        <v>1</v>
      </c>
      <c r="AN5256" s="5">
        <f t="shared" si="911"/>
        <v>1</v>
      </c>
      <c r="AO5256" s="5">
        <v>0</v>
      </c>
      <c r="AP5256" s="5">
        <v>0</v>
      </c>
      <c r="AQ5256" s="5">
        <f t="shared" si="912"/>
        <v>0</v>
      </c>
      <c r="AR5256" s="5">
        <v>0</v>
      </c>
      <c r="AS5256" s="6">
        <v>44686</v>
      </c>
      <c r="AT5256" s="5">
        <v>1</v>
      </c>
      <c r="AU5256" s="5">
        <v>0</v>
      </c>
      <c r="AV5256" t="str">
        <f t="shared" si="905"/>
        <v>N</v>
      </c>
      <c r="AW5256" t="s">
        <v>60</v>
      </c>
      <c r="AX5256" t="s">
        <v>445</v>
      </c>
      <c r="AY5256" t="s">
        <v>2637</v>
      </c>
      <c r="AZ5256" t="s">
        <v>2637</v>
      </c>
      <c r="BA5256" t="str">
        <f t="shared" si="906"/>
        <v>N</v>
      </c>
    </row>
    <row r="5257" spans="1:53">
      <c r="A5257" t="s">
        <v>436</v>
      </c>
      <c r="B5257" t="s">
        <v>54</v>
      </c>
      <c r="C5257" t="s">
        <v>89</v>
      </c>
      <c r="D5257">
        <v>2022</v>
      </c>
      <c r="F5257" t="s">
        <v>11829</v>
      </c>
      <c r="G5257" t="s">
        <v>11830</v>
      </c>
      <c r="H5257" t="s">
        <v>2720</v>
      </c>
      <c r="I5257" t="s">
        <v>11831</v>
      </c>
      <c r="J5257" t="s">
        <v>58</v>
      </c>
      <c r="K5257" t="s">
        <v>59</v>
      </c>
      <c r="L5257" s="5">
        <v>0</v>
      </c>
      <c r="M5257" s="5">
        <v>0</v>
      </c>
      <c r="N5257" s="5">
        <f t="shared" si="902"/>
        <v>0</v>
      </c>
      <c r="O5257" s="5">
        <v>0</v>
      </c>
      <c r="P5257" s="5">
        <v>0</v>
      </c>
      <c r="Q5257" s="5">
        <f t="shared" si="903"/>
        <v>0</v>
      </c>
      <c r="R5257" s="5">
        <v>0</v>
      </c>
      <c r="S5257" s="5">
        <v>0</v>
      </c>
      <c r="T5257" s="5">
        <f t="shared" si="904"/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f t="shared" si="907"/>
        <v>0</v>
      </c>
      <c r="Z5257" s="5">
        <v>0</v>
      </c>
      <c r="AA5257" s="5">
        <v>1</v>
      </c>
      <c r="AB5257" s="5">
        <f t="shared" si="908"/>
        <v>1</v>
      </c>
      <c r="AC5257" s="5">
        <v>0</v>
      </c>
      <c r="AD5257" s="5">
        <v>0</v>
      </c>
      <c r="AE5257" s="5">
        <f t="shared" si="909"/>
        <v>0</v>
      </c>
      <c r="AF5257" s="5">
        <v>0</v>
      </c>
      <c r="AG5257" s="6">
        <v>44572</v>
      </c>
      <c r="AH5257" s="5">
        <v>1</v>
      </c>
      <c r="AI5257" s="5">
        <v>0</v>
      </c>
      <c r="AJ5257" s="5">
        <v>0</v>
      </c>
      <c r="AK5257" s="5">
        <f t="shared" si="910"/>
        <v>0</v>
      </c>
      <c r="AL5257" s="5">
        <v>0</v>
      </c>
      <c r="AM5257" s="5">
        <v>1</v>
      </c>
      <c r="AN5257" s="5">
        <f t="shared" si="911"/>
        <v>1</v>
      </c>
      <c r="AO5257" s="5">
        <v>0</v>
      </c>
      <c r="AP5257" s="5">
        <v>0</v>
      </c>
      <c r="AQ5257" s="5">
        <f t="shared" si="912"/>
        <v>0</v>
      </c>
      <c r="AR5257" s="5">
        <v>0</v>
      </c>
      <c r="AS5257" s="6">
        <v>44657</v>
      </c>
      <c r="AT5257" s="5">
        <v>1</v>
      </c>
      <c r="AU5257" s="5">
        <v>0</v>
      </c>
      <c r="AV5257" t="str">
        <f t="shared" si="905"/>
        <v>N</v>
      </c>
      <c r="AW5257" t="s">
        <v>60</v>
      </c>
      <c r="AX5257" t="s">
        <v>445</v>
      </c>
      <c r="AY5257" t="s">
        <v>2637</v>
      </c>
      <c r="AZ5257" t="s">
        <v>2637</v>
      </c>
      <c r="BA5257" t="str">
        <f t="shared" si="906"/>
        <v>N</v>
      </c>
    </row>
    <row r="5258" spans="1:53">
      <c r="A5258" t="s">
        <v>436</v>
      </c>
      <c r="B5258" t="s">
        <v>54</v>
      </c>
      <c r="C5258" t="s">
        <v>89</v>
      </c>
      <c r="D5258">
        <v>2022</v>
      </c>
      <c r="F5258" t="s">
        <v>11735</v>
      </c>
      <c r="G5258" t="s">
        <v>11736</v>
      </c>
      <c r="H5258" t="s">
        <v>10788</v>
      </c>
      <c r="I5258" t="s">
        <v>11832</v>
      </c>
      <c r="J5258" t="s">
        <v>58</v>
      </c>
      <c r="K5258" t="s">
        <v>59</v>
      </c>
      <c r="L5258" s="5">
        <v>0</v>
      </c>
      <c r="M5258" s="5">
        <v>0</v>
      </c>
      <c r="N5258" s="5">
        <f t="shared" si="902"/>
        <v>0</v>
      </c>
      <c r="O5258" s="5">
        <v>0</v>
      </c>
      <c r="P5258" s="5">
        <v>0</v>
      </c>
      <c r="Q5258" s="5">
        <f t="shared" si="903"/>
        <v>0</v>
      </c>
      <c r="R5258" s="5">
        <v>0</v>
      </c>
      <c r="S5258" s="5">
        <v>0</v>
      </c>
      <c r="T5258" s="5">
        <f t="shared" si="904"/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f t="shared" si="907"/>
        <v>0</v>
      </c>
      <c r="Z5258" s="5">
        <v>0</v>
      </c>
      <c r="AA5258" s="5">
        <v>1</v>
      </c>
      <c r="AB5258" s="5">
        <f t="shared" si="908"/>
        <v>1</v>
      </c>
      <c r="AC5258" s="5">
        <v>0</v>
      </c>
      <c r="AD5258" s="5">
        <v>0</v>
      </c>
      <c r="AE5258" s="5">
        <f t="shared" si="909"/>
        <v>0</v>
      </c>
      <c r="AF5258" s="5">
        <v>0</v>
      </c>
      <c r="AG5258" s="6">
        <v>44594</v>
      </c>
      <c r="AH5258" s="5">
        <v>1</v>
      </c>
      <c r="AI5258" s="5">
        <v>0</v>
      </c>
      <c r="AJ5258" s="5">
        <v>0</v>
      </c>
      <c r="AK5258" s="5">
        <f t="shared" si="910"/>
        <v>0</v>
      </c>
      <c r="AL5258" s="5">
        <v>0</v>
      </c>
      <c r="AM5258" s="5">
        <v>1</v>
      </c>
      <c r="AN5258" s="5">
        <f t="shared" si="911"/>
        <v>1</v>
      </c>
      <c r="AO5258" s="5">
        <v>0</v>
      </c>
      <c r="AP5258" s="5">
        <v>0</v>
      </c>
      <c r="AQ5258" s="5">
        <f t="shared" si="912"/>
        <v>0</v>
      </c>
      <c r="AR5258" s="5">
        <v>0</v>
      </c>
      <c r="AS5258" s="6">
        <v>44718</v>
      </c>
      <c r="AT5258" s="5">
        <v>1</v>
      </c>
      <c r="AU5258" s="5">
        <v>0</v>
      </c>
      <c r="AV5258" t="str">
        <f t="shared" si="905"/>
        <v>N</v>
      </c>
      <c r="AW5258" t="s">
        <v>60</v>
      </c>
      <c r="AX5258" t="s">
        <v>445</v>
      </c>
      <c r="AY5258" t="s">
        <v>2637</v>
      </c>
      <c r="AZ5258" t="s">
        <v>2637</v>
      </c>
      <c r="BA5258" t="str">
        <f t="shared" si="906"/>
        <v>N</v>
      </c>
    </row>
    <row r="5259" spans="1:53">
      <c r="A5259" t="s">
        <v>436</v>
      </c>
      <c r="B5259" t="s">
        <v>54</v>
      </c>
      <c r="C5259" t="s">
        <v>89</v>
      </c>
      <c r="D5259">
        <v>2022</v>
      </c>
      <c r="F5259" t="s">
        <v>11833</v>
      </c>
      <c r="G5259" t="s">
        <v>11834</v>
      </c>
      <c r="H5259" t="s">
        <v>11835</v>
      </c>
      <c r="I5259" t="s">
        <v>11836</v>
      </c>
      <c r="J5259" t="s">
        <v>58</v>
      </c>
      <c r="K5259" t="s">
        <v>59</v>
      </c>
      <c r="L5259" s="5">
        <v>0</v>
      </c>
      <c r="M5259" s="5">
        <v>0</v>
      </c>
      <c r="N5259" s="5">
        <f t="shared" si="902"/>
        <v>0</v>
      </c>
      <c r="O5259" s="5">
        <v>0</v>
      </c>
      <c r="P5259" s="5">
        <v>0</v>
      </c>
      <c r="Q5259" s="5">
        <f t="shared" si="903"/>
        <v>0</v>
      </c>
      <c r="R5259" s="5">
        <v>0</v>
      </c>
      <c r="S5259" s="5">
        <v>0</v>
      </c>
      <c r="T5259" s="5">
        <f t="shared" si="904"/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f t="shared" si="907"/>
        <v>0</v>
      </c>
      <c r="Z5259" s="5">
        <v>0</v>
      </c>
      <c r="AA5259" s="5">
        <v>1</v>
      </c>
      <c r="AB5259" s="5">
        <f t="shared" si="908"/>
        <v>1</v>
      </c>
      <c r="AC5259" s="5">
        <v>0</v>
      </c>
      <c r="AD5259" s="5">
        <v>0</v>
      </c>
      <c r="AE5259" s="5">
        <f t="shared" si="909"/>
        <v>0</v>
      </c>
      <c r="AF5259" s="5">
        <v>0</v>
      </c>
      <c r="AG5259" s="6">
        <v>44593</v>
      </c>
      <c r="AH5259" s="5">
        <v>1</v>
      </c>
      <c r="AI5259" s="5">
        <v>0</v>
      </c>
      <c r="AJ5259" s="5">
        <v>0</v>
      </c>
      <c r="AK5259" s="5">
        <f t="shared" si="910"/>
        <v>0</v>
      </c>
      <c r="AL5259" s="5">
        <v>0</v>
      </c>
      <c r="AM5259" s="5">
        <v>1</v>
      </c>
      <c r="AN5259" s="5">
        <f t="shared" si="911"/>
        <v>1</v>
      </c>
      <c r="AO5259" s="5">
        <v>0</v>
      </c>
      <c r="AP5259" s="5">
        <v>0</v>
      </c>
      <c r="AQ5259" s="5">
        <f t="shared" si="912"/>
        <v>0</v>
      </c>
      <c r="AR5259" s="5">
        <v>0</v>
      </c>
      <c r="AS5259" s="6">
        <v>44712</v>
      </c>
      <c r="AT5259" s="5">
        <v>1</v>
      </c>
      <c r="AU5259" s="5">
        <v>0</v>
      </c>
      <c r="AV5259" t="str">
        <f t="shared" si="905"/>
        <v>N</v>
      </c>
      <c r="AW5259" t="s">
        <v>60</v>
      </c>
      <c r="AX5259" t="s">
        <v>445</v>
      </c>
      <c r="AY5259" t="s">
        <v>2637</v>
      </c>
      <c r="AZ5259" t="s">
        <v>2637</v>
      </c>
      <c r="BA5259" t="str">
        <f t="shared" si="906"/>
        <v>N</v>
      </c>
    </row>
    <row r="5260" spans="1:53">
      <c r="A5260" t="s">
        <v>436</v>
      </c>
      <c r="B5260" t="s">
        <v>54</v>
      </c>
      <c r="C5260" t="s">
        <v>89</v>
      </c>
      <c r="D5260">
        <v>2022</v>
      </c>
      <c r="F5260" t="s">
        <v>11837</v>
      </c>
      <c r="G5260" t="s">
        <v>11838</v>
      </c>
      <c r="H5260" t="s">
        <v>5071</v>
      </c>
      <c r="I5260" t="s">
        <v>11839</v>
      </c>
      <c r="J5260" t="s">
        <v>58</v>
      </c>
      <c r="K5260" t="s">
        <v>59</v>
      </c>
      <c r="L5260" s="5">
        <v>0</v>
      </c>
      <c r="M5260" s="5">
        <v>0</v>
      </c>
      <c r="N5260" s="5">
        <f t="shared" si="902"/>
        <v>0</v>
      </c>
      <c r="O5260" s="5">
        <v>0</v>
      </c>
      <c r="P5260" s="5">
        <v>0</v>
      </c>
      <c r="Q5260" s="5">
        <f t="shared" si="903"/>
        <v>0</v>
      </c>
      <c r="R5260" s="5">
        <v>0</v>
      </c>
      <c r="S5260" s="5">
        <v>0</v>
      </c>
      <c r="T5260" s="5">
        <f t="shared" si="904"/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f t="shared" si="907"/>
        <v>0</v>
      </c>
      <c r="Z5260" s="5">
        <v>0</v>
      </c>
      <c r="AA5260" s="5">
        <v>1</v>
      </c>
      <c r="AB5260" s="5">
        <f t="shared" si="908"/>
        <v>1</v>
      </c>
      <c r="AC5260" s="5">
        <v>0</v>
      </c>
      <c r="AD5260" s="5">
        <v>0</v>
      </c>
      <c r="AE5260" s="5">
        <f t="shared" si="909"/>
        <v>0</v>
      </c>
      <c r="AF5260" s="5">
        <v>0</v>
      </c>
      <c r="AG5260" s="6">
        <v>44602</v>
      </c>
      <c r="AH5260" s="5">
        <v>1</v>
      </c>
      <c r="AI5260" s="5">
        <v>0</v>
      </c>
      <c r="AJ5260" s="5">
        <v>0</v>
      </c>
      <c r="AK5260" s="5">
        <f t="shared" si="910"/>
        <v>0</v>
      </c>
      <c r="AL5260" s="5">
        <v>0</v>
      </c>
      <c r="AM5260" s="5">
        <v>1</v>
      </c>
      <c r="AN5260" s="5">
        <f t="shared" si="911"/>
        <v>1</v>
      </c>
      <c r="AO5260" s="5">
        <v>0</v>
      </c>
      <c r="AP5260" s="5">
        <v>0</v>
      </c>
      <c r="AQ5260" s="5">
        <f t="shared" si="912"/>
        <v>0</v>
      </c>
      <c r="AR5260" s="5">
        <v>0</v>
      </c>
      <c r="AS5260" s="6">
        <v>44706</v>
      </c>
      <c r="AT5260" s="5">
        <v>1</v>
      </c>
      <c r="AU5260" s="5">
        <v>0</v>
      </c>
      <c r="AV5260" t="str">
        <f t="shared" si="905"/>
        <v>N</v>
      </c>
      <c r="AW5260" t="s">
        <v>60</v>
      </c>
      <c r="AX5260" t="s">
        <v>445</v>
      </c>
      <c r="AY5260" t="s">
        <v>2637</v>
      </c>
      <c r="AZ5260" t="s">
        <v>2637</v>
      </c>
      <c r="BA5260" t="str">
        <f t="shared" si="906"/>
        <v>N</v>
      </c>
    </row>
    <row r="5261" spans="1:53">
      <c r="A5261" t="s">
        <v>436</v>
      </c>
      <c r="B5261" t="s">
        <v>54</v>
      </c>
      <c r="C5261" t="s">
        <v>89</v>
      </c>
      <c r="D5261">
        <v>2022</v>
      </c>
      <c r="F5261" t="s">
        <v>11840</v>
      </c>
      <c r="G5261" t="s">
        <v>11841</v>
      </c>
      <c r="H5261" t="s">
        <v>2754</v>
      </c>
      <c r="I5261" t="s">
        <v>11842</v>
      </c>
      <c r="J5261" t="s">
        <v>58</v>
      </c>
      <c r="K5261" t="s">
        <v>59</v>
      </c>
      <c r="L5261" s="5">
        <v>0</v>
      </c>
      <c r="M5261" s="5">
        <v>0</v>
      </c>
      <c r="N5261" s="5">
        <f t="shared" si="902"/>
        <v>0</v>
      </c>
      <c r="O5261" s="5">
        <v>0</v>
      </c>
      <c r="P5261" s="5">
        <v>0</v>
      </c>
      <c r="Q5261" s="5">
        <f t="shared" si="903"/>
        <v>0</v>
      </c>
      <c r="R5261" s="5">
        <v>0</v>
      </c>
      <c r="S5261" s="5">
        <v>0</v>
      </c>
      <c r="T5261" s="5">
        <f t="shared" si="904"/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f t="shared" si="907"/>
        <v>0</v>
      </c>
      <c r="Z5261" s="5">
        <v>0</v>
      </c>
      <c r="AA5261" s="5">
        <v>1</v>
      </c>
      <c r="AB5261" s="5">
        <f t="shared" si="908"/>
        <v>1</v>
      </c>
      <c r="AC5261" s="5">
        <v>0</v>
      </c>
      <c r="AD5261" s="5">
        <v>0</v>
      </c>
      <c r="AE5261" s="5">
        <f t="shared" si="909"/>
        <v>0</v>
      </c>
      <c r="AF5261" s="5">
        <v>0</v>
      </c>
      <c r="AG5261" s="6">
        <v>44691</v>
      </c>
      <c r="AH5261" s="5">
        <v>1</v>
      </c>
      <c r="AI5261" s="5">
        <v>0</v>
      </c>
      <c r="AJ5261" s="5">
        <v>0</v>
      </c>
      <c r="AK5261" s="5">
        <f t="shared" si="910"/>
        <v>0</v>
      </c>
      <c r="AL5261" s="5">
        <v>0</v>
      </c>
      <c r="AM5261" s="5">
        <v>1</v>
      </c>
      <c r="AN5261" s="5">
        <f t="shared" si="911"/>
        <v>1</v>
      </c>
      <c r="AO5261" s="5">
        <v>0</v>
      </c>
      <c r="AP5261" s="5">
        <v>0</v>
      </c>
      <c r="AQ5261" s="5">
        <f t="shared" si="912"/>
        <v>0</v>
      </c>
      <c r="AR5261" s="5">
        <v>0</v>
      </c>
      <c r="AS5261" s="6">
        <v>44893</v>
      </c>
      <c r="AT5261" s="5">
        <v>1</v>
      </c>
      <c r="AU5261" s="5">
        <v>0</v>
      </c>
      <c r="AV5261" t="str">
        <f t="shared" si="905"/>
        <v>N</v>
      </c>
      <c r="AW5261" t="s">
        <v>60</v>
      </c>
      <c r="AX5261" t="s">
        <v>445</v>
      </c>
      <c r="AY5261" t="s">
        <v>2637</v>
      </c>
      <c r="AZ5261" t="s">
        <v>2637</v>
      </c>
      <c r="BA5261" t="str">
        <f t="shared" si="906"/>
        <v>N</v>
      </c>
    </row>
    <row r="5262" spans="1:53">
      <c r="A5262" t="s">
        <v>436</v>
      </c>
      <c r="B5262" t="s">
        <v>54</v>
      </c>
      <c r="C5262" t="s">
        <v>89</v>
      </c>
      <c r="D5262">
        <v>2022</v>
      </c>
      <c r="F5262" t="s">
        <v>11843</v>
      </c>
      <c r="G5262" t="s">
        <v>11844</v>
      </c>
      <c r="H5262" t="s">
        <v>2754</v>
      </c>
      <c r="I5262" t="s">
        <v>11845</v>
      </c>
      <c r="J5262" t="s">
        <v>58</v>
      </c>
      <c r="K5262" t="s">
        <v>59</v>
      </c>
      <c r="L5262" s="5">
        <v>0</v>
      </c>
      <c r="M5262" s="5">
        <v>0</v>
      </c>
      <c r="N5262" s="5">
        <f t="shared" si="902"/>
        <v>0</v>
      </c>
      <c r="O5262" s="5">
        <v>0</v>
      </c>
      <c r="P5262" s="5">
        <v>0</v>
      </c>
      <c r="Q5262" s="5">
        <f t="shared" si="903"/>
        <v>0</v>
      </c>
      <c r="R5262" s="5">
        <v>0</v>
      </c>
      <c r="S5262" s="5">
        <v>0</v>
      </c>
      <c r="T5262" s="5">
        <f t="shared" si="904"/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f t="shared" si="907"/>
        <v>0</v>
      </c>
      <c r="Z5262" s="5">
        <v>0</v>
      </c>
      <c r="AA5262" s="5">
        <v>1</v>
      </c>
      <c r="AB5262" s="5">
        <f t="shared" si="908"/>
        <v>1</v>
      </c>
      <c r="AC5262" s="5">
        <v>0</v>
      </c>
      <c r="AD5262" s="5">
        <v>0</v>
      </c>
      <c r="AE5262" s="5">
        <f t="shared" si="909"/>
        <v>0</v>
      </c>
      <c r="AF5262" s="5">
        <v>0</v>
      </c>
      <c r="AG5262" s="6">
        <v>44690</v>
      </c>
      <c r="AH5262" s="5">
        <v>1</v>
      </c>
      <c r="AI5262" s="5">
        <v>0</v>
      </c>
      <c r="AJ5262" s="5">
        <v>0</v>
      </c>
      <c r="AK5262" s="5">
        <f t="shared" si="910"/>
        <v>0</v>
      </c>
      <c r="AL5262" s="5">
        <v>0</v>
      </c>
      <c r="AM5262" s="5">
        <v>1</v>
      </c>
      <c r="AN5262" s="5">
        <f t="shared" si="911"/>
        <v>1</v>
      </c>
      <c r="AO5262" s="5">
        <v>0</v>
      </c>
      <c r="AP5262" s="5">
        <v>0</v>
      </c>
      <c r="AQ5262" s="5">
        <f t="shared" si="912"/>
        <v>0</v>
      </c>
      <c r="AR5262" s="5">
        <v>0</v>
      </c>
      <c r="AS5262" s="6">
        <v>44837</v>
      </c>
      <c r="AT5262" s="5">
        <v>1</v>
      </c>
      <c r="AU5262" s="5">
        <v>0</v>
      </c>
      <c r="AV5262" t="str">
        <f t="shared" si="905"/>
        <v>N</v>
      </c>
      <c r="AW5262" t="s">
        <v>60</v>
      </c>
      <c r="AX5262" t="s">
        <v>445</v>
      </c>
      <c r="AY5262" t="s">
        <v>2637</v>
      </c>
      <c r="AZ5262" t="s">
        <v>2637</v>
      </c>
      <c r="BA5262" t="str">
        <f t="shared" si="906"/>
        <v>N</v>
      </c>
    </row>
    <row r="5263" spans="1:53">
      <c r="A5263" t="s">
        <v>436</v>
      </c>
      <c r="B5263" t="s">
        <v>54</v>
      </c>
      <c r="C5263" t="s">
        <v>89</v>
      </c>
      <c r="D5263">
        <v>2022</v>
      </c>
      <c r="F5263" t="s">
        <v>11846</v>
      </c>
      <c r="G5263" t="s">
        <v>11847</v>
      </c>
      <c r="H5263" t="s">
        <v>4884</v>
      </c>
      <c r="I5263" t="s">
        <v>11848</v>
      </c>
      <c r="J5263" t="s">
        <v>58</v>
      </c>
      <c r="K5263" t="s">
        <v>59</v>
      </c>
      <c r="L5263" s="5">
        <v>0</v>
      </c>
      <c r="M5263" s="5">
        <v>0</v>
      </c>
      <c r="N5263" s="5">
        <f t="shared" si="902"/>
        <v>0</v>
      </c>
      <c r="O5263" s="5">
        <v>0</v>
      </c>
      <c r="P5263" s="5">
        <v>0</v>
      </c>
      <c r="Q5263" s="5">
        <f t="shared" si="903"/>
        <v>0</v>
      </c>
      <c r="R5263" s="5">
        <v>0</v>
      </c>
      <c r="S5263" s="5">
        <v>0</v>
      </c>
      <c r="T5263" s="5">
        <f t="shared" si="904"/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f t="shared" si="907"/>
        <v>0</v>
      </c>
      <c r="Z5263" s="5">
        <v>0</v>
      </c>
      <c r="AA5263" s="5">
        <v>1</v>
      </c>
      <c r="AB5263" s="5">
        <f t="shared" si="908"/>
        <v>1</v>
      </c>
      <c r="AC5263" s="5">
        <v>0</v>
      </c>
      <c r="AD5263" s="5">
        <v>0</v>
      </c>
      <c r="AE5263" s="5">
        <f t="shared" si="909"/>
        <v>0</v>
      </c>
      <c r="AF5263" s="5">
        <v>0</v>
      </c>
      <c r="AG5263" s="6">
        <v>44609</v>
      </c>
      <c r="AH5263" s="5">
        <v>1</v>
      </c>
      <c r="AI5263" s="5">
        <v>0</v>
      </c>
      <c r="AJ5263" s="5">
        <v>0</v>
      </c>
      <c r="AK5263" s="5">
        <f t="shared" si="910"/>
        <v>0</v>
      </c>
      <c r="AL5263" s="5">
        <v>0</v>
      </c>
      <c r="AM5263" s="5">
        <v>1</v>
      </c>
      <c r="AN5263" s="5">
        <f t="shared" si="911"/>
        <v>1</v>
      </c>
      <c r="AO5263" s="5">
        <v>0</v>
      </c>
      <c r="AP5263" s="5">
        <v>0</v>
      </c>
      <c r="AQ5263" s="5">
        <f t="shared" si="912"/>
        <v>0</v>
      </c>
      <c r="AR5263" s="5">
        <v>0</v>
      </c>
      <c r="AS5263" s="6">
        <v>44740</v>
      </c>
      <c r="AT5263" s="5">
        <v>1</v>
      </c>
      <c r="AU5263" s="5">
        <v>0</v>
      </c>
      <c r="AV5263" t="str">
        <f t="shared" si="905"/>
        <v>N</v>
      </c>
      <c r="AW5263" t="s">
        <v>60</v>
      </c>
      <c r="AX5263" t="s">
        <v>445</v>
      </c>
      <c r="AY5263" t="s">
        <v>2637</v>
      </c>
      <c r="AZ5263" t="s">
        <v>2637</v>
      </c>
      <c r="BA5263" t="str">
        <f t="shared" si="906"/>
        <v>N</v>
      </c>
    </row>
    <row r="5264" spans="1:53">
      <c r="A5264" t="s">
        <v>436</v>
      </c>
      <c r="B5264" t="s">
        <v>54</v>
      </c>
      <c r="C5264" t="s">
        <v>89</v>
      </c>
      <c r="D5264">
        <v>2022</v>
      </c>
      <c r="F5264" t="s">
        <v>11849</v>
      </c>
      <c r="G5264" t="s">
        <v>11850</v>
      </c>
      <c r="H5264" t="s">
        <v>11851</v>
      </c>
      <c r="I5264" t="s">
        <v>11852</v>
      </c>
      <c r="J5264" t="s">
        <v>58</v>
      </c>
      <c r="K5264" t="s">
        <v>59</v>
      </c>
      <c r="L5264" s="5">
        <v>0</v>
      </c>
      <c r="M5264" s="5">
        <v>0</v>
      </c>
      <c r="N5264" s="5">
        <f t="shared" si="902"/>
        <v>0</v>
      </c>
      <c r="O5264" s="5">
        <v>0</v>
      </c>
      <c r="P5264" s="5">
        <v>0</v>
      </c>
      <c r="Q5264" s="5">
        <f t="shared" si="903"/>
        <v>0</v>
      </c>
      <c r="R5264" s="5">
        <v>0</v>
      </c>
      <c r="S5264" s="5">
        <v>0</v>
      </c>
      <c r="T5264" s="5">
        <f t="shared" si="904"/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f t="shared" si="907"/>
        <v>0</v>
      </c>
      <c r="Z5264" s="5">
        <v>0</v>
      </c>
      <c r="AA5264" s="5">
        <v>1</v>
      </c>
      <c r="AB5264" s="5">
        <f t="shared" si="908"/>
        <v>1</v>
      </c>
      <c r="AC5264" s="5">
        <v>0</v>
      </c>
      <c r="AD5264" s="5">
        <v>0</v>
      </c>
      <c r="AE5264" s="5">
        <f t="shared" si="909"/>
        <v>0</v>
      </c>
      <c r="AF5264" s="5">
        <v>0</v>
      </c>
      <c r="AG5264" s="6">
        <v>44607</v>
      </c>
      <c r="AH5264" s="5">
        <v>1</v>
      </c>
      <c r="AI5264" s="5">
        <v>0</v>
      </c>
      <c r="AJ5264" s="5">
        <v>0</v>
      </c>
      <c r="AK5264" s="5">
        <f t="shared" si="910"/>
        <v>0</v>
      </c>
      <c r="AL5264" s="5">
        <v>0</v>
      </c>
      <c r="AM5264" s="5">
        <v>1</v>
      </c>
      <c r="AN5264" s="5">
        <f t="shared" si="911"/>
        <v>1</v>
      </c>
      <c r="AO5264" s="5">
        <v>0</v>
      </c>
      <c r="AP5264" s="5">
        <v>0</v>
      </c>
      <c r="AQ5264" s="5">
        <f t="shared" si="912"/>
        <v>0</v>
      </c>
      <c r="AR5264" s="5">
        <v>0</v>
      </c>
      <c r="AS5264" s="6">
        <v>44726</v>
      </c>
      <c r="AT5264" s="5">
        <v>1</v>
      </c>
      <c r="AU5264" s="5">
        <v>0</v>
      </c>
      <c r="AV5264" t="str">
        <f t="shared" si="905"/>
        <v>N</v>
      </c>
      <c r="AW5264" t="s">
        <v>60</v>
      </c>
      <c r="AX5264" t="s">
        <v>445</v>
      </c>
      <c r="AY5264" t="s">
        <v>2637</v>
      </c>
      <c r="AZ5264" t="s">
        <v>2637</v>
      </c>
      <c r="BA5264" t="str">
        <f t="shared" si="906"/>
        <v>N</v>
      </c>
    </row>
    <row r="5265" spans="1:53">
      <c r="A5265" t="s">
        <v>436</v>
      </c>
      <c r="B5265" t="s">
        <v>54</v>
      </c>
      <c r="C5265" t="s">
        <v>89</v>
      </c>
      <c r="D5265">
        <v>2022</v>
      </c>
      <c r="F5265" t="s">
        <v>11853</v>
      </c>
      <c r="G5265" t="s">
        <v>11854</v>
      </c>
      <c r="H5265" t="s">
        <v>2720</v>
      </c>
      <c r="I5265" t="s">
        <v>11855</v>
      </c>
      <c r="J5265" t="s">
        <v>58</v>
      </c>
      <c r="K5265" t="s">
        <v>59</v>
      </c>
      <c r="L5265" s="5">
        <v>0</v>
      </c>
      <c r="M5265" s="5">
        <v>0</v>
      </c>
      <c r="N5265" s="5">
        <f t="shared" si="902"/>
        <v>0</v>
      </c>
      <c r="O5265" s="5">
        <v>0</v>
      </c>
      <c r="P5265" s="5">
        <v>0</v>
      </c>
      <c r="Q5265" s="5">
        <f t="shared" si="903"/>
        <v>0</v>
      </c>
      <c r="R5265" s="5">
        <v>0</v>
      </c>
      <c r="S5265" s="5">
        <v>0</v>
      </c>
      <c r="T5265" s="5">
        <f t="shared" si="904"/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f t="shared" si="907"/>
        <v>0</v>
      </c>
      <c r="Z5265" s="5">
        <v>0</v>
      </c>
      <c r="AA5265" s="5">
        <v>1</v>
      </c>
      <c r="AB5265" s="5">
        <f t="shared" si="908"/>
        <v>1</v>
      </c>
      <c r="AC5265" s="5">
        <v>0</v>
      </c>
      <c r="AD5265" s="5">
        <v>0</v>
      </c>
      <c r="AE5265" s="5">
        <f t="shared" si="909"/>
        <v>0</v>
      </c>
      <c r="AF5265" s="5">
        <v>0</v>
      </c>
      <c r="AG5265" s="6">
        <v>44698</v>
      </c>
      <c r="AH5265" s="5">
        <v>1</v>
      </c>
      <c r="AI5265" s="5">
        <v>0</v>
      </c>
      <c r="AJ5265" s="5">
        <v>0</v>
      </c>
      <c r="AK5265" s="5">
        <f t="shared" si="910"/>
        <v>0</v>
      </c>
      <c r="AL5265" s="5">
        <v>0</v>
      </c>
      <c r="AM5265" s="5">
        <v>1</v>
      </c>
      <c r="AN5265" s="5">
        <f t="shared" si="911"/>
        <v>1</v>
      </c>
      <c r="AO5265" s="5">
        <v>0</v>
      </c>
      <c r="AP5265" s="5">
        <v>0</v>
      </c>
      <c r="AQ5265" s="5">
        <f t="shared" si="912"/>
        <v>0</v>
      </c>
      <c r="AR5265" s="5">
        <v>0</v>
      </c>
      <c r="AS5265" s="6">
        <v>44895</v>
      </c>
      <c r="AT5265" s="5">
        <v>1</v>
      </c>
      <c r="AU5265" s="5">
        <v>0</v>
      </c>
      <c r="AV5265" t="str">
        <f t="shared" si="905"/>
        <v>N</v>
      </c>
      <c r="AW5265" t="s">
        <v>60</v>
      </c>
      <c r="AX5265" t="s">
        <v>445</v>
      </c>
      <c r="AY5265" t="s">
        <v>2637</v>
      </c>
      <c r="AZ5265" t="s">
        <v>2637</v>
      </c>
      <c r="BA5265" t="str">
        <f t="shared" si="906"/>
        <v>N</v>
      </c>
    </row>
    <row r="5266" spans="1:53">
      <c r="A5266" t="s">
        <v>436</v>
      </c>
      <c r="B5266" t="s">
        <v>54</v>
      </c>
      <c r="C5266" t="s">
        <v>89</v>
      </c>
      <c r="D5266">
        <v>2022</v>
      </c>
      <c r="F5266" t="s">
        <v>11856</v>
      </c>
      <c r="G5266" t="s">
        <v>11857</v>
      </c>
      <c r="H5266" t="s">
        <v>2720</v>
      </c>
      <c r="I5266" t="s">
        <v>11858</v>
      </c>
      <c r="J5266" t="s">
        <v>58</v>
      </c>
      <c r="K5266" t="s">
        <v>59</v>
      </c>
      <c r="L5266" s="5">
        <v>0</v>
      </c>
      <c r="M5266" s="5">
        <v>0</v>
      </c>
      <c r="N5266" s="5">
        <f t="shared" si="902"/>
        <v>0</v>
      </c>
      <c r="O5266" s="5">
        <v>0</v>
      </c>
      <c r="P5266" s="5">
        <v>0</v>
      </c>
      <c r="Q5266" s="5">
        <f t="shared" si="903"/>
        <v>0</v>
      </c>
      <c r="R5266" s="5">
        <v>0</v>
      </c>
      <c r="S5266" s="5">
        <v>0</v>
      </c>
      <c r="T5266" s="5">
        <f t="shared" si="904"/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f t="shared" si="907"/>
        <v>0</v>
      </c>
      <c r="Z5266" s="5">
        <v>0</v>
      </c>
      <c r="AA5266" s="5">
        <v>1</v>
      </c>
      <c r="AB5266" s="5">
        <f t="shared" si="908"/>
        <v>1</v>
      </c>
      <c r="AC5266" s="5">
        <v>0</v>
      </c>
      <c r="AD5266" s="5">
        <v>0</v>
      </c>
      <c r="AE5266" s="5">
        <f t="shared" si="909"/>
        <v>0</v>
      </c>
      <c r="AF5266" s="5">
        <v>0</v>
      </c>
      <c r="AG5266" s="6">
        <v>44578</v>
      </c>
      <c r="AH5266" s="5">
        <v>1</v>
      </c>
      <c r="AI5266" s="5">
        <v>0</v>
      </c>
      <c r="AJ5266" s="5">
        <v>0</v>
      </c>
      <c r="AK5266" s="5">
        <f t="shared" si="910"/>
        <v>0</v>
      </c>
      <c r="AL5266" s="5">
        <v>0</v>
      </c>
      <c r="AM5266" s="5">
        <v>1</v>
      </c>
      <c r="AN5266" s="5">
        <f t="shared" si="911"/>
        <v>1</v>
      </c>
      <c r="AO5266" s="5">
        <v>0</v>
      </c>
      <c r="AP5266" s="5">
        <v>0</v>
      </c>
      <c r="AQ5266" s="5">
        <f t="shared" si="912"/>
        <v>0</v>
      </c>
      <c r="AR5266" s="5">
        <v>0</v>
      </c>
      <c r="AS5266" s="6">
        <v>44655</v>
      </c>
      <c r="AT5266" s="5">
        <v>1</v>
      </c>
      <c r="AU5266" s="5">
        <v>0</v>
      </c>
      <c r="AV5266" t="str">
        <f t="shared" si="905"/>
        <v>N</v>
      </c>
      <c r="AW5266" t="s">
        <v>60</v>
      </c>
      <c r="AX5266" t="s">
        <v>445</v>
      </c>
      <c r="AY5266" t="s">
        <v>2637</v>
      </c>
      <c r="AZ5266" t="s">
        <v>2637</v>
      </c>
      <c r="BA5266" t="str">
        <f t="shared" si="906"/>
        <v>N</v>
      </c>
    </row>
    <row r="5267" spans="1:53">
      <c r="A5267" t="s">
        <v>436</v>
      </c>
      <c r="B5267" t="s">
        <v>54</v>
      </c>
      <c r="C5267" t="s">
        <v>89</v>
      </c>
      <c r="D5267">
        <v>2022</v>
      </c>
      <c r="F5267" t="s">
        <v>11859</v>
      </c>
      <c r="G5267" t="s">
        <v>11860</v>
      </c>
      <c r="H5267" t="s">
        <v>6555</v>
      </c>
      <c r="I5267" t="s">
        <v>11861</v>
      </c>
      <c r="J5267" t="s">
        <v>58</v>
      </c>
      <c r="K5267" t="s">
        <v>59</v>
      </c>
      <c r="L5267" s="5">
        <v>0</v>
      </c>
      <c r="M5267" s="5">
        <v>0</v>
      </c>
      <c r="N5267" s="5">
        <f t="shared" si="902"/>
        <v>0</v>
      </c>
      <c r="O5267" s="5">
        <v>0</v>
      </c>
      <c r="P5267" s="5">
        <v>0</v>
      </c>
      <c r="Q5267" s="5">
        <f t="shared" si="903"/>
        <v>0</v>
      </c>
      <c r="R5267" s="5">
        <v>0</v>
      </c>
      <c r="S5267" s="5">
        <v>0</v>
      </c>
      <c r="T5267" s="5">
        <f t="shared" si="904"/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f t="shared" si="907"/>
        <v>0</v>
      </c>
      <c r="Z5267" s="5">
        <v>0</v>
      </c>
      <c r="AA5267" s="5">
        <v>1</v>
      </c>
      <c r="AB5267" s="5">
        <f t="shared" si="908"/>
        <v>1</v>
      </c>
      <c r="AC5267" s="5">
        <v>0</v>
      </c>
      <c r="AD5267" s="5">
        <v>0</v>
      </c>
      <c r="AE5267" s="5">
        <f t="shared" si="909"/>
        <v>0</v>
      </c>
      <c r="AF5267" s="5">
        <v>0</v>
      </c>
      <c r="AG5267" s="6">
        <v>44581</v>
      </c>
      <c r="AH5267" s="5">
        <v>1</v>
      </c>
      <c r="AI5267" s="5">
        <v>0</v>
      </c>
      <c r="AJ5267" s="5">
        <v>0</v>
      </c>
      <c r="AK5267" s="5">
        <f t="shared" si="910"/>
        <v>0</v>
      </c>
      <c r="AL5267" s="5">
        <v>0</v>
      </c>
      <c r="AM5267" s="5">
        <v>1</v>
      </c>
      <c r="AN5267" s="5">
        <f t="shared" si="911"/>
        <v>1</v>
      </c>
      <c r="AO5267" s="5">
        <v>0</v>
      </c>
      <c r="AP5267" s="5">
        <v>0</v>
      </c>
      <c r="AQ5267" s="5">
        <f t="shared" si="912"/>
        <v>0</v>
      </c>
      <c r="AR5267" s="5">
        <v>0</v>
      </c>
      <c r="AS5267" s="6">
        <v>44691</v>
      </c>
      <c r="AT5267" s="5">
        <v>1</v>
      </c>
      <c r="AU5267" s="5">
        <v>0</v>
      </c>
      <c r="AV5267" t="str">
        <f t="shared" si="905"/>
        <v>N</v>
      </c>
      <c r="AW5267" t="s">
        <v>60</v>
      </c>
      <c r="AX5267" t="s">
        <v>445</v>
      </c>
      <c r="AY5267" t="s">
        <v>2637</v>
      </c>
      <c r="AZ5267" t="s">
        <v>2637</v>
      </c>
      <c r="BA5267" t="str">
        <f t="shared" si="906"/>
        <v>N</v>
      </c>
    </row>
    <row r="5268" spans="1:53">
      <c r="A5268" t="s">
        <v>436</v>
      </c>
      <c r="B5268" t="s">
        <v>54</v>
      </c>
      <c r="C5268" t="s">
        <v>89</v>
      </c>
      <c r="D5268">
        <v>2022</v>
      </c>
      <c r="F5268" t="s">
        <v>11862</v>
      </c>
      <c r="G5268" t="s">
        <v>11863</v>
      </c>
      <c r="H5268" t="s">
        <v>11864</v>
      </c>
      <c r="I5268" t="s">
        <v>11865</v>
      </c>
      <c r="J5268" t="s">
        <v>58</v>
      </c>
      <c r="K5268" t="s">
        <v>59</v>
      </c>
      <c r="L5268" s="5">
        <v>0</v>
      </c>
      <c r="M5268" s="5">
        <v>0</v>
      </c>
      <c r="N5268" s="5">
        <f t="shared" si="902"/>
        <v>0</v>
      </c>
      <c r="O5268" s="5">
        <v>0</v>
      </c>
      <c r="P5268" s="5">
        <v>0</v>
      </c>
      <c r="Q5268" s="5">
        <f t="shared" si="903"/>
        <v>0</v>
      </c>
      <c r="R5268" s="5">
        <v>0</v>
      </c>
      <c r="S5268" s="5">
        <v>0</v>
      </c>
      <c r="T5268" s="5">
        <f t="shared" si="904"/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f t="shared" si="907"/>
        <v>0</v>
      </c>
      <c r="Z5268" s="5">
        <v>0</v>
      </c>
      <c r="AA5268" s="5">
        <v>1</v>
      </c>
      <c r="AB5268" s="5">
        <f t="shared" si="908"/>
        <v>1</v>
      </c>
      <c r="AC5268" s="5">
        <v>0</v>
      </c>
      <c r="AD5268" s="5">
        <v>0</v>
      </c>
      <c r="AE5268" s="5">
        <f t="shared" si="909"/>
        <v>0</v>
      </c>
      <c r="AF5268" s="5">
        <v>0</v>
      </c>
      <c r="AG5268" s="6">
        <v>44602</v>
      </c>
      <c r="AH5268" s="5">
        <v>1</v>
      </c>
      <c r="AI5268" s="5">
        <v>0</v>
      </c>
      <c r="AJ5268" s="5">
        <v>0</v>
      </c>
      <c r="AK5268" s="5">
        <f t="shared" si="910"/>
        <v>0</v>
      </c>
      <c r="AL5268" s="5">
        <v>0</v>
      </c>
      <c r="AM5268" s="5">
        <v>1</v>
      </c>
      <c r="AN5268" s="5">
        <f t="shared" si="911"/>
        <v>1</v>
      </c>
      <c r="AO5268" s="5">
        <v>0</v>
      </c>
      <c r="AP5268" s="5">
        <v>0</v>
      </c>
      <c r="AQ5268" s="5">
        <f t="shared" si="912"/>
        <v>0</v>
      </c>
      <c r="AR5268" s="5">
        <v>0</v>
      </c>
      <c r="AS5268" s="6">
        <v>44866</v>
      </c>
      <c r="AT5268" s="5">
        <v>1</v>
      </c>
      <c r="AU5268" s="5">
        <v>0</v>
      </c>
      <c r="AV5268" t="str">
        <f t="shared" si="905"/>
        <v>N</v>
      </c>
      <c r="AW5268" t="s">
        <v>60</v>
      </c>
      <c r="AX5268" t="s">
        <v>445</v>
      </c>
      <c r="AY5268" t="s">
        <v>2637</v>
      </c>
      <c r="AZ5268" t="s">
        <v>2637</v>
      </c>
      <c r="BA5268" t="str">
        <f t="shared" si="906"/>
        <v>N</v>
      </c>
    </row>
    <row r="5269" spans="1:53">
      <c r="A5269" t="s">
        <v>436</v>
      </c>
      <c r="B5269" t="s">
        <v>54</v>
      </c>
      <c r="C5269" t="s">
        <v>89</v>
      </c>
      <c r="D5269">
        <v>2022</v>
      </c>
      <c r="F5269" t="s">
        <v>11866</v>
      </c>
      <c r="G5269" t="s">
        <v>11867</v>
      </c>
      <c r="H5269" t="s">
        <v>11868</v>
      </c>
      <c r="I5269" t="s">
        <v>11869</v>
      </c>
      <c r="J5269" t="s">
        <v>58</v>
      </c>
      <c r="K5269" t="s">
        <v>59</v>
      </c>
      <c r="L5269" s="5">
        <v>0</v>
      </c>
      <c r="M5269" s="5">
        <v>0</v>
      </c>
      <c r="N5269" s="5">
        <f t="shared" si="902"/>
        <v>0</v>
      </c>
      <c r="O5269" s="5">
        <v>0</v>
      </c>
      <c r="P5269" s="5">
        <v>0</v>
      </c>
      <c r="Q5269" s="5">
        <f t="shared" si="903"/>
        <v>0</v>
      </c>
      <c r="R5269" s="5">
        <v>0</v>
      </c>
      <c r="S5269" s="5">
        <v>0</v>
      </c>
      <c r="T5269" s="5">
        <f t="shared" si="904"/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f t="shared" si="907"/>
        <v>0</v>
      </c>
      <c r="Z5269" s="5">
        <v>0</v>
      </c>
      <c r="AA5269" s="5">
        <v>1</v>
      </c>
      <c r="AB5269" s="5">
        <f t="shared" si="908"/>
        <v>1</v>
      </c>
      <c r="AC5269" s="5">
        <v>0</v>
      </c>
      <c r="AD5269" s="5">
        <v>0</v>
      </c>
      <c r="AE5269" s="5">
        <f t="shared" si="909"/>
        <v>0</v>
      </c>
      <c r="AF5269" s="5">
        <v>0</v>
      </c>
      <c r="AG5269" s="6">
        <v>44795</v>
      </c>
      <c r="AH5269" s="5">
        <v>1</v>
      </c>
      <c r="AI5269" s="5">
        <v>0</v>
      </c>
      <c r="AJ5269" s="5">
        <v>0</v>
      </c>
      <c r="AK5269" s="5">
        <f t="shared" si="910"/>
        <v>0</v>
      </c>
      <c r="AL5269" s="5">
        <v>0</v>
      </c>
      <c r="AM5269" s="5">
        <v>1</v>
      </c>
      <c r="AN5269" s="5">
        <f t="shared" si="911"/>
        <v>1</v>
      </c>
      <c r="AO5269" s="5">
        <v>0</v>
      </c>
      <c r="AP5269" s="5">
        <v>0</v>
      </c>
      <c r="AQ5269" s="5">
        <f t="shared" si="912"/>
        <v>0</v>
      </c>
      <c r="AR5269" s="5">
        <v>0</v>
      </c>
      <c r="AS5269" s="6">
        <v>44900</v>
      </c>
      <c r="AT5269" s="5">
        <v>1</v>
      </c>
      <c r="AU5269" s="5">
        <v>0</v>
      </c>
      <c r="AV5269" t="str">
        <f t="shared" si="905"/>
        <v>N</v>
      </c>
      <c r="AW5269" t="s">
        <v>60</v>
      </c>
      <c r="AX5269" t="s">
        <v>445</v>
      </c>
      <c r="AY5269" t="s">
        <v>2637</v>
      </c>
      <c r="AZ5269" t="s">
        <v>2637</v>
      </c>
      <c r="BA5269" t="str">
        <f t="shared" si="906"/>
        <v>N</v>
      </c>
    </row>
    <row r="5270" spans="1:53">
      <c r="A5270" t="s">
        <v>436</v>
      </c>
      <c r="B5270" t="s">
        <v>54</v>
      </c>
      <c r="C5270" t="s">
        <v>89</v>
      </c>
      <c r="D5270">
        <v>2022</v>
      </c>
      <c r="F5270" t="s">
        <v>7076</v>
      </c>
      <c r="G5270" t="s">
        <v>7077</v>
      </c>
      <c r="H5270" t="s">
        <v>11870</v>
      </c>
      <c r="I5270" t="s">
        <v>11871</v>
      </c>
      <c r="J5270" t="s">
        <v>58</v>
      </c>
      <c r="K5270" t="s">
        <v>59</v>
      </c>
      <c r="L5270" s="5">
        <v>0</v>
      </c>
      <c r="M5270" s="5">
        <v>0</v>
      </c>
      <c r="N5270" s="5">
        <f t="shared" si="902"/>
        <v>0</v>
      </c>
      <c r="O5270" s="5">
        <v>0</v>
      </c>
      <c r="P5270" s="5">
        <v>0</v>
      </c>
      <c r="Q5270" s="5">
        <f t="shared" si="903"/>
        <v>0</v>
      </c>
      <c r="R5270" s="5">
        <v>0</v>
      </c>
      <c r="S5270" s="5">
        <v>0</v>
      </c>
      <c r="T5270" s="5">
        <f t="shared" si="904"/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f t="shared" si="907"/>
        <v>0</v>
      </c>
      <c r="Z5270" s="5">
        <v>0</v>
      </c>
      <c r="AA5270" s="5">
        <v>1</v>
      </c>
      <c r="AB5270" s="5">
        <f t="shared" si="908"/>
        <v>1</v>
      </c>
      <c r="AC5270" s="5">
        <v>0</v>
      </c>
      <c r="AD5270" s="5">
        <v>0</v>
      </c>
      <c r="AE5270" s="5">
        <f t="shared" si="909"/>
        <v>0</v>
      </c>
      <c r="AF5270" s="5">
        <v>0</v>
      </c>
      <c r="AG5270" s="6">
        <v>44754</v>
      </c>
      <c r="AH5270" s="5">
        <v>1</v>
      </c>
      <c r="AI5270" s="5">
        <v>0</v>
      </c>
      <c r="AJ5270" s="5">
        <v>0</v>
      </c>
      <c r="AK5270" s="5">
        <f t="shared" si="910"/>
        <v>0</v>
      </c>
      <c r="AL5270" s="5">
        <v>0</v>
      </c>
      <c r="AM5270" s="5">
        <v>1</v>
      </c>
      <c r="AN5270" s="5">
        <f t="shared" si="911"/>
        <v>1</v>
      </c>
      <c r="AO5270" s="5">
        <v>0</v>
      </c>
      <c r="AP5270" s="5">
        <v>0</v>
      </c>
      <c r="AQ5270" s="5">
        <f t="shared" si="912"/>
        <v>0</v>
      </c>
      <c r="AR5270" s="5">
        <v>0</v>
      </c>
      <c r="AS5270" s="6">
        <v>44756</v>
      </c>
      <c r="AT5270" s="5">
        <v>1</v>
      </c>
      <c r="AU5270" s="5">
        <v>0</v>
      </c>
      <c r="AV5270" t="str">
        <f t="shared" si="905"/>
        <v>N</v>
      </c>
      <c r="AW5270" t="s">
        <v>60</v>
      </c>
      <c r="AX5270" t="s">
        <v>445</v>
      </c>
      <c r="AY5270" t="s">
        <v>2637</v>
      </c>
      <c r="AZ5270" t="s">
        <v>2637</v>
      </c>
      <c r="BA5270" t="str">
        <f t="shared" si="906"/>
        <v>N</v>
      </c>
    </row>
    <row r="5271" spans="1:53">
      <c r="A5271" t="s">
        <v>436</v>
      </c>
      <c r="B5271" t="s">
        <v>54</v>
      </c>
      <c r="C5271" t="s">
        <v>89</v>
      </c>
      <c r="D5271">
        <v>2022</v>
      </c>
      <c r="F5271" t="s">
        <v>11872</v>
      </c>
      <c r="G5271" t="s">
        <v>11873</v>
      </c>
      <c r="H5271" t="s">
        <v>11874</v>
      </c>
      <c r="I5271" t="s">
        <v>11875</v>
      </c>
      <c r="J5271" t="s">
        <v>58</v>
      </c>
      <c r="K5271" t="s">
        <v>59</v>
      </c>
      <c r="L5271" s="5">
        <v>0</v>
      </c>
      <c r="M5271" s="5">
        <v>0</v>
      </c>
      <c r="N5271" s="5">
        <f t="shared" si="902"/>
        <v>0</v>
      </c>
      <c r="O5271" s="5">
        <v>0</v>
      </c>
      <c r="P5271" s="5">
        <v>0</v>
      </c>
      <c r="Q5271" s="5">
        <f t="shared" si="903"/>
        <v>0</v>
      </c>
      <c r="R5271" s="5">
        <v>0</v>
      </c>
      <c r="S5271" s="5">
        <v>0</v>
      </c>
      <c r="T5271" s="5">
        <f t="shared" si="904"/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f t="shared" si="907"/>
        <v>0</v>
      </c>
      <c r="Z5271" s="5">
        <v>0</v>
      </c>
      <c r="AA5271" s="5">
        <v>1</v>
      </c>
      <c r="AB5271" s="5">
        <f t="shared" si="908"/>
        <v>1</v>
      </c>
      <c r="AC5271" s="5">
        <v>0</v>
      </c>
      <c r="AD5271" s="5">
        <v>0</v>
      </c>
      <c r="AE5271" s="5">
        <f t="shared" si="909"/>
        <v>0</v>
      </c>
      <c r="AF5271" s="5">
        <v>0</v>
      </c>
      <c r="AG5271" s="6">
        <v>44593</v>
      </c>
      <c r="AH5271" s="5">
        <v>1</v>
      </c>
      <c r="AI5271" s="5">
        <v>0</v>
      </c>
      <c r="AJ5271" s="5">
        <v>0</v>
      </c>
      <c r="AK5271" s="5">
        <f t="shared" si="910"/>
        <v>0</v>
      </c>
      <c r="AL5271" s="5">
        <v>0</v>
      </c>
      <c r="AM5271" s="5">
        <v>1</v>
      </c>
      <c r="AN5271" s="5">
        <f t="shared" si="911"/>
        <v>1</v>
      </c>
      <c r="AO5271" s="5">
        <v>0</v>
      </c>
      <c r="AP5271" s="5">
        <v>0</v>
      </c>
      <c r="AQ5271" s="5">
        <f t="shared" si="912"/>
        <v>0</v>
      </c>
      <c r="AR5271" s="5">
        <v>0</v>
      </c>
      <c r="AS5271" s="6">
        <v>44865</v>
      </c>
      <c r="AT5271" s="5">
        <v>1</v>
      </c>
      <c r="AU5271" s="5">
        <v>0</v>
      </c>
      <c r="AV5271" t="str">
        <f t="shared" si="905"/>
        <v>N</v>
      </c>
      <c r="AW5271" t="s">
        <v>60</v>
      </c>
      <c r="AX5271" t="s">
        <v>445</v>
      </c>
      <c r="AY5271" t="s">
        <v>2637</v>
      </c>
      <c r="AZ5271" t="s">
        <v>2637</v>
      </c>
      <c r="BA5271" t="str">
        <f t="shared" si="906"/>
        <v>N</v>
      </c>
    </row>
    <row r="5272" spans="1:53">
      <c r="A5272" t="s">
        <v>436</v>
      </c>
      <c r="B5272" t="s">
        <v>54</v>
      </c>
      <c r="C5272" t="s">
        <v>89</v>
      </c>
      <c r="D5272">
        <v>2022</v>
      </c>
      <c r="F5272" t="s">
        <v>11876</v>
      </c>
      <c r="G5272" t="s">
        <v>11877</v>
      </c>
      <c r="H5272" t="s">
        <v>11878</v>
      </c>
      <c r="I5272" t="s">
        <v>11879</v>
      </c>
      <c r="J5272" t="s">
        <v>58</v>
      </c>
      <c r="K5272" t="s">
        <v>59</v>
      </c>
      <c r="L5272" s="5">
        <v>0</v>
      </c>
      <c r="M5272" s="5">
        <v>0</v>
      </c>
      <c r="N5272" s="5">
        <f t="shared" si="902"/>
        <v>0</v>
      </c>
      <c r="O5272" s="5">
        <v>0</v>
      </c>
      <c r="P5272" s="5">
        <v>0</v>
      </c>
      <c r="Q5272" s="5">
        <f t="shared" si="903"/>
        <v>0</v>
      </c>
      <c r="R5272" s="5">
        <v>0</v>
      </c>
      <c r="S5272" s="5">
        <v>0</v>
      </c>
      <c r="T5272" s="5">
        <f t="shared" si="904"/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f t="shared" si="907"/>
        <v>0</v>
      </c>
      <c r="Z5272" s="5">
        <v>0</v>
      </c>
      <c r="AA5272" s="5">
        <v>1</v>
      </c>
      <c r="AB5272" s="5">
        <f t="shared" si="908"/>
        <v>1</v>
      </c>
      <c r="AC5272" s="5">
        <v>0</v>
      </c>
      <c r="AD5272" s="5">
        <v>0</v>
      </c>
      <c r="AE5272" s="5">
        <f t="shared" si="909"/>
        <v>0</v>
      </c>
      <c r="AF5272" s="5">
        <v>0</v>
      </c>
      <c r="AG5272" s="6">
        <v>44714</v>
      </c>
      <c r="AH5272" s="5">
        <v>1</v>
      </c>
      <c r="AI5272" s="5">
        <v>0</v>
      </c>
      <c r="AJ5272" s="5">
        <v>0</v>
      </c>
      <c r="AK5272" s="5">
        <f t="shared" si="910"/>
        <v>0</v>
      </c>
      <c r="AL5272" s="5">
        <v>0</v>
      </c>
      <c r="AM5272" s="5">
        <v>1</v>
      </c>
      <c r="AN5272" s="5">
        <f t="shared" si="911"/>
        <v>1</v>
      </c>
      <c r="AO5272" s="5">
        <v>0</v>
      </c>
      <c r="AP5272" s="5">
        <v>0</v>
      </c>
      <c r="AQ5272" s="5">
        <f t="shared" si="912"/>
        <v>0</v>
      </c>
      <c r="AR5272" s="5">
        <v>0</v>
      </c>
      <c r="AS5272" s="6">
        <v>44858</v>
      </c>
      <c r="AT5272" s="5">
        <v>1</v>
      </c>
      <c r="AU5272" s="5">
        <v>0</v>
      </c>
      <c r="AV5272" t="str">
        <f t="shared" si="905"/>
        <v>N</v>
      </c>
      <c r="AW5272" t="s">
        <v>60</v>
      </c>
      <c r="AX5272" t="s">
        <v>445</v>
      </c>
      <c r="AY5272" t="s">
        <v>2637</v>
      </c>
      <c r="AZ5272" t="s">
        <v>2637</v>
      </c>
      <c r="BA5272" t="str">
        <f t="shared" si="906"/>
        <v>N</v>
      </c>
    </row>
    <row r="5273" spans="1:53">
      <c r="A5273" t="s">
        <v>436</v>
      </c>
      <c r="B5273" t="s">
        <v>54</v>
      </c>
      <c r="C5273" t="s">
        <v>89</v>
      </c>
      <c r="D5273">
        <v>2022</v>
      </c>
      <c r="F5273" s="6">
        <v>43259</v>
      </c>
      <c r="G5273" t="s">
        <v>11880</v>
      </c>
      <c r="H5273" t="s">
        <v>5071</v>
      </c>
      <c r="I5273" t="s">
        <v>11881</v>
      </c>
      <c r="J5273" t="s">
        <v>58</v>
      </c>
      <c r="K5273" t="s">
        <v>59</v>
      </c>
      <c r="L5273" s="5">
        <v>0</v>
      </c>
      <c r="M5273" s="5">
        <v>0</v>
      </c>
      <c r="N5273" s="5">
        <f t="shared" si="902"/>
        <v>0</v>
      </c>
      <c r="O5273" s="5">
        <v>0</v>
      </c>
      <c r="P5273" s="5">
        <v>0</v>
      </c>
      <c r="Q5273" s="5">
        <f t="shared" si="903"/>
        <v>0</v>
      </c>
      <c r="R5273" s="5">
        <v>0</v>
      </c>
      <c r="S5273" s="5">
        <v>0</v>
      </c>
      <c r="T5273" s="5">
        <f t="shared" si="904"/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f t="shared" si="907"/>
        <v>0</v>
      </c>
      <c r="Z5273" s="5">
        <v>0</v>
      </c>
      <c r="AA5273" s="5">
        <v>1</v>
      </c>
      <c r="AB5273" s="5">
        <f t="shared" si="908"/>
        <v>1</v>
      </c>
      <c r="AC5273" s="5">
        <v>0</v>
      </c>
      <c r="AD5273" s="5">
        <v>0</v>
      </c>
      <c r="AE5273" s="5">
        <f t="shared" si="909"/>
        <v>0</v>
      </c>
      <c r="AF5273" s="5">
        <v>0</v>
      </c>
      <c r="AG5273" s="6">
        <v>44641</v>
      </c>
      <c r="AH5273" s="5">
        <v>1</v>
      </c>
      <c r="AI5273" s="5">
        <v>0</v>
      </c>
      <c r="AJ5273" s="5">
        <v>0</v>
      </c>
      <c r="AK5273" s="5">
        <f t="shared" si="910"/>
        <v>0</v>
      </c>
      <c r="AL5273" s="5">
        <v>0</v>
      </c>
      <c r="AM5273" s="5">
        <v>1</v>
      </c>
      <c r="AN5273" s="5">
        <f t="shared" si="911"/>
        <v>1</v>
      </c>
      <c r="AO5273" s="5">
        <v>0</v>
      </c>
      <c r="AP5273" s="5">
        <v>0</v>
      </c>
      <c r="AQ5273" s="5">
        <f t="shared" si="912"/>
        <v>0</v>
      </c>
      <c r="AR5273" s="5">
        <v>0</v>
      </c>
      <c r="AS5273" s="6">
        <v>44805</v>
      </c>
      <c r="AT5273" s="5">
        <v>1</v>
      </c>
      <c r="AU5273" s="5">
        <v>0</v>
      </c>
      <c r="AV5273" t="str">
        <f t="shared" si="905"/>
        <v>N</v>
      </c>
      <c r="AW5273" t="s">
        <v>60</v>
      </c>
      <c r="AX5273" t="s">
        <v>445</v>
      </c>
      <c r="AY5273" t="s">
        <v>2637</v>
      </c>
      <c r="AZ5273" t="s">
        <v>2637</v>
      </c>
      <c r="BA5273" t="str">
        <f t="shared" si="906"/>
        <v>N</v>
      </c>
    </row>
    <row r="5274" spans="1:53">
      <c r="A5274" t="s">
        <v>436</v>
      </c>
      <c r="B5274" t="s">
        <v>54</v>
      </c>
      <c r="C5274" t="s">
        <v>89</v>
      </c>
      <c r="D5274">
        <v>2022</v>
      </c>
      <c r="F5274" t="s">
        <v>11882</v>
      </c>
      <c r="G5274" t="s">
        <v>11883</v>
      </c>
      <c r="H5274" t="s">
        <v>6239</v>
      </c>
      <c r="I5274" t="s">
        <v>11884</v>
      </c>
      <c r="J5274" t="s">
        <v>58</v>
      </c>
      <c r="K5274" t="s">
        <v>59</v>
      </c>
      <c r="L5274" s="5">
        <v>0</v>
      </c>
      <c r="M5274" s="5">
        <v>0</v>
      </c>
      <c r="N5274" s="5">
        <f t="shared" si="902"/>
        <v>0</v>
      </c>
      <c r="O5274" s="5">
        <v>0</v>
      </c>
      <c r="P5274" s="5">
        <v>0</v>
      </c>
      <c r="Q5274" s="5">
        <f t="shared" si="903"/>
        <v>0</v>
      </c>
      <c r="R5274" s="5">
        <v>0</v>
      </c>
      <c r="S5274" s="5">
        <v>0</v>
      </c>
      <c r="T5274" s="5">
        <f t="shared" si="904"/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f t="shared" si="907"/>
        <v>0</v>
      </c>
      <c r="Z5274" s="5">
        <v>0</v>
      </c>
      <c r="AA5274" s="5">
        <v>1</v>
      </c>
      <c r="AB5274" s="5">
        <f t="shared" si="908"/>
        <v>1</v>
      </c>
      <c r="AC5274" s="5">
        <v>0</v>
      </c>
      <c r="AD5274" s="5">
        <v>0</v>
      </c>
      <c r="AE5274" s="5">
        <f t="shared" si="909"/>
        <v>0</v>
      </c>
      <c r="AF5274" s="5">
        <v>0</v>
      </c>
      <c r="AG5274" s="6">
        <v>44770</v>
      </c>
      <c r="AH5274" s="5">
        <v>1</v>
      </c>
      <c r="AI5274" s="5">
        <v>0</v>
      </c>
      <c r="AJ5274" s="5">
        <v>0</v>
      </c>
      <c r="AK5274" s="5">
        <f t="shared" si="910"/>
        <v>0</v>
      </c>
      <c r="AL5274" s="5">
        <v>0</v>
      </c>
      <c r="AM5274" s="5">
        <v>1</v>
      </c>
      <c r="AN5274" s="5">
        <f t="shared" si="911"/>
        <v>1</v>
      </c>
      <c r="AO5274" s="5">
        <v>0</v>
      </c>
      <c r="AP5274" s="5">
        <v>0</v>
      </c>
      <c r="AQ5274" s="5">
        <f t="shared" si="912"/>
        <v>0</v>
      </c>
      <c r="AR5274" s="5">
        <v>0</v>
      </c>
      <c r="AS5274" s="6">
        <v>44902</v>
      </c>
      <c r="AT5274" s="5">
        <v>1</v>
      </c>
      <c r="AU5274" s="5">
        <v>0</v>
      </c>
      <c r="AV5274" t="str">
        <f t="shared" si="905"/>
        <v>N</v>
      </c>
      <c r="AW5274" t="s">
        <v>60</v>
      </c>
      <c r="AX5274" t="s">
        <v>445</v>
      </c>
      <c r="AY5274" t="s">
        <v>2637</v>
      </c>
      <c r="AZ5274" t="s">
        <v>2637</v>
      </c>
      <c r="BA5274" t="str">
        <f t="shared" si="906"/>
        <v>N</v>
      </c>
    </row>
    <row r="5275" spans="1:53">
      <c r="A5275" t="s">
        <v>436</v>
      </c>
      <c r="B5275" t="s">
        <v>54</v>
      </c>
      <c r="C5275" t="s">
        <v>89</v>
      </c>
      <c r="D5275">
        <v>2022</v>
      </c>
      <c r="F5275" t="s">
        <v>11885</v>
      </c>
      <c r="G5275" t="s">
        <v>11886</v>
      </c>
      <c r="H5275" t="s">
        <v>11887</v>
      </c>
      <c r="I5275" t="s">
        <v>11888</v>
      </c>
      <c r="J5275" t="s">
        <v>58</v>
      </c>
      <c r="K5275" t="s">
        <v>59</v>
      </c>
      <c r="L5275" s="5">
        <v>0</v>
      </c>
      <c r="M5275" s="5">
        <v>0</v>
      </c>
      <c r="N5275" s="5">
        <f t="shared" si="902"/>
        <v>0</v>
      </c>
      <c r="O5275" s="5">
        <v>0</v>
      </c>
      <c r="P5275" s="5">
        <v>0</v>
      </c>
      <c r="Q5275" s="5">
        <f t="shared" si="903"/>
        <v>0</v>
      </c>
      <c r="R5275" s="5">
        <v>0</v>
      </c>
      <c r="S5275" s="5">
        <v>0</v>
      </c>
      <c r="T5275" s="5">
        <f t="shared" si="904"/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f t="shared" si="907"/>
        <v>0</v>
      </c>
      <c r="Z5275" s="5">
        <v>0</v>
      </c>
      <c r="AA5275" s="5">
        <v>1</v>
      </c>
      <c r="AB5275" s="5">
        <f t="shared" si="908"/>
        <v>1</v>
      </c>
      <c r="AC5275" s="5">
        <v>0</v>
      </c>
      <c r="AD5275" s="5">
        <v>0</v>
      </c>
      <c r="AE5275" s="5">
        <f t="shared" si="909"/>
        <v>0</v>
      </c>
      <c r="AF5275" s="5">
        <v>0</v>
      </c>
      <c r="AG5275" s="6">
        <v>44609</v>
      </c>
      <c r="AH5275" s="5">
        <v>1</v>
      </c>
      <c r="AI5275" s="5">
        <v>0</v>
      </c>
      <c r="AJ5275" s="5">
        <v>0</v>
      </c>
      <c r="AK5275" s="5">
        <f t="shared" si="910"/>
        <v>0</v>
      </c>
      <c r="AL5275" s="5">
        <v>0</v>
      </c>
      <c r="AM5275" s="5">
        <v>1</v>
      </c>
      <c r="AN5275" s="5">
        <f t="shared" si="911"/>
        <v>1</v>
      </c>
      <c r="AO5275" s="5">
        <v>0</v>
      </c>
      <c r="AP5275" s="5">
        <v>0</v>
      </c>
      <c r="AQ5275" s="5">
        <f t="shared" si="912"/>
        <v>0</v>
      </c>
      <c r="AR5275" s="5">
        <v>0</v>
      </c>
      <c r="AS5275" s="6">
        <v>44797</v>
      </c>
      <c r="AT5275" s="5">
        <v>1</v>
      </c>
      <c r="AU5275" s="5">
        <v>0</v>
      </c>
      <c r="AV5275" t="str">
        <f t="shared" si="905"/>
        <v>N</v>
      </c>
      <c r="AW5275" t="s">
        <v>60</v>
      </c>
      <c r="AX5275" t="s">
        <v>445</v>
      </c>
      <c r="AY5275" t="s">
        <v>2637</v>
      </c>
      <c r="AZ5275" t="s">
        <v>2637</v>
      </c>
      <c r="BA5275" t="str">
        <f t="shared" si="906"/>
        <v>N</v>
      </c>
    </row>
    <row r="5276" spans="1:53">
      <c r="A5276" t="s">
        <v>436</v>
      </c>
      <c r="B5276" t="s">
        <v>54</v>
      </c>
      <c r="C5276" t="s">
        <v>89</v>
      </c>
      <c r="D5276">
        <v>2022</v>
      </c>
      <c r="F5276" t="s">
        <v>11862</v>
      </c>
      <c r="G5276" t="s">
        <v>11889</v>
      </c>
      <c r="H5276" t="s">
        <v>2754</v>
      </c>
      <c r="I5276" t="s">
        <v>11890</v>
      </c>
      <c r="J5276" t="s">
        <v>58</v>
      </c>
      <c r="K5276" t="s">
        <v>59</v>
      </c>
      <c r="L5276" s="5">
        <v>0</v>
      </c>
      <c r="M5276" s="5">
        <v>0</v>
      </c>
      <c r="N5276" s="5">
        <f t="shared" si="902"/>
        <v>0</v>
      </c>
      <c r="O5276" s="5">
        <v>0</v>
      </c>
      <c r="P5276" s="5">
        <v>0</v>
      </c>
      <c r="Q5276" s="5">
        <f t="shared" si="903"/>
        <v>0</v>
      </c>
      <c r="R5276" s="5">
        <v>0</v>
      </c>
      <c r="S5276" s="5">
        <v>0</v>
      </c>
      <c r="T5276" s="5">
        <f t="shared" si="904"/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f t="shared" si="907"/>
        <v>0</v>
      </c>
      <c r="Z5276" s="5">
        <v>0</v>
      </c>
      <c r="AA5276" s="5">
        <v>1</v>
      </c>
      <c r="AB5276" s="5">
        <f t="shared" si="908"/>
        <v>1</v>
      </c>
      <c r="AC5276" s="5">
        <v>0</v>
      </c>
      <c r="AD5276" s="5">
        <v>0</v>
      </c>
      <c r="AE5276" s="5">
        <f t="shared" si="909"/>
        <v>0</v>
      </c>
      <c r="AF5276" s="5">
        <v>0</v>
      </c>
      <c r="AG5276" s="6">
        <v>44602</v>
      </c>
      <c r="AH5276" s="5">
        <v>1</v>
      </c>
      <c r="AI5276" s="5">
        <v>0</v>
      </c>
      <c r="AJ5276" s="5">
        <v>0</v>
      </c>
      <c r="AK5276" s="5">
        <f t="shared" si="910"/>
        <v>0</v>
      </c>
      <c r="AL5276" s="5">
        <v>0</v>
      </c>
      <c r="AM5276" s="5">
        <v>1</v>
      </c>
      <c r="AN5276" s="5">
        <f t="shared" si="911"/>
        <v>1</v>
      </c>
      <c r="AO5276" s="5">
        <v>0</v>
      </c>
      <c r="AP5276" s="5">
        <v>0</v>
      </c>
      <c r="AQ5276" s="5">
        <f t="shared" si="912"/>
        <v>0</v>
      </c>
      <c r="AR5276" s="5">
        <v>0</v>
      </c>
      <c r="AS5276" s="6">
        <v>44866</v>
      </c>
      <c r="AT5276" s="5">
        <v>1</v>
      </c>
      <c r="AU5276" s="5">
        <v>0</v>
      </c>
      <c r="AV5276" t="str">
        <f t="shared" si="905"/>
        <v>N</v>
      </c>
      <c r="AW5276" t="s">
        <v>60</v>
      </c>
      <c r="AX5276" t="s">
        <v>445</v>
      </c>
      <c r="AY5276" t="s">
        <v>2637</v>
      </c>
      <c r="AZ5276" t="s">
        <v>2637</v>
      </c>
      <c r="BA5276" t="str">
        <f t="shared" si="906"/>
        <v>N</v>
      </c>
    </row>
    <row r="5277" spans="1:53">
      <c r="A5277" t="s">
        <v>436</v>
      </c>
      <c r="B5277" t="s">
        <v>54</v>
      </c>
      <c r="C5277" t="s">
        <v>89</v>
      </c>
      <c r="D5277">
        <v>2022</v>
      </c>
      <c r="F5277" t="s">
        <v>4810</v>
      </c>
      <c r="G5277" t="s">
        <v>4811</v>
      </c>
      <c r="H5277" t="s">
        <v>4884</v>
      </c>
      <c r="I5277" t="s">
        <v>11891</v>
      </c>
      <c r="J5277" t="s">
        <v>58</v>
      </c>
      <c r="K5277" t="s">
        <v>59</v>
      </c>
      <c r="L5277" s="5">
        <v>0</v>
      </c>
      <c r="M5277" s="5">
        <v>0</v>
      </c>
      <c r="N5277" s="5">
        <f t="shared" si="902"/>
        <v>0</v>
      </c>
      <c r="O5277" s="5">
        <v>0</v>
      </c>
      <c r="P5277" s="5">
        <v>0</v>
      </c>
      <c r="Q5277" s="5">
        <f t="shared" si="903"/>
        <v>0</v>
      </c>
      <c r="R5277" s="5">
        <v>0</v>
      </c>
      <c r="S5277" s="5">
        <v>0</v>
      </c>
      <c r="T5277" s="5">
        <f t="shared" si="904"/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f t="shared" si="907"/>
        <v>0</v>
      </c>
      <c r="Z5277" s="5">
        <v>0</v>
      </c>
      <c r="AA5277" s="5">
        <v>1</v>
      </c>
      <c r="AB5277" s="5">
        <f t="shared" si="908"/>
        <v>1</v>
      </c>
      <c r="AC5277" s="5">
        <v>0</v>
      </c>
      <c r="AD5277" s="5">
        <v>0</v>
      </c>
      <c r="AE5277" s="5">
        <f t="shared" si="909"/>
        <v>0</v>
      </c>
      <c r="AF5277" s="5">
        <v>0</v>
      </c>
      <c r="AG5277" s="6">
        <v>44826</v>
      </c>
      <c r="AH5277" s="5">
        <v>1</v>
      </c>
      <c r="AI5277" s="5">
        <v>0</v>
      </c>
      <c r="AJ5277" s="5">
        <v>0</v>
      </c>
      <c r="AK5277" s="5">
        <f t="shared" si="910"/>
        <v>0</v>
      </c>
      <c r="AL5277" s="5">
        <v>0</v>
      </c>
      <c r="AM5277" s="5">
        <v>1</v>
      </c>
      <c r="AN5277" s="5">
        <f t="shared" si="911"/>
        <v>1</v>
      </c>
      <c r="AO5277" s="5">
        <v>0</v>
      </c>
      <c r="AP5277" s="5">
        <v>0</v>
      </c>
      <c r="AQ5277" s="5">
        <f t="shared" si="912"/>
        <v>0</v>
      </c>
      <c r="AR5277" s="5">
        <v>0</v>
      </c>
      <c r="AS5277" s="6">
        <v>44895</v>
      </c>
      <c r="AT5277" s="5">
        <v>1</v>
      </c>
      <c r="AU5277" s="5">
        <v>0</v>
      </c>
      <c r="AV5277" t="str">
        <f t="shared" si="905"/>
        <v>N</v>
      </c>
      <c r="AW5277" t="s">
        <v>60</v>
      </c>
      <c r="AX5277" t="s">
        <v>445</v>
      </c>
      <c r="AY5277" t="s">
        <v>2637</v>
      </c>
      <c r="AZ5277" t="s">
        <v>2637</v>
      </c>
      <c r="BA5277" t="str">
        <f t="shared" si="906"/>
        <v>N</v>
      </c>
    </row>
    <row r="5278" spans="1:53">
      <c r="A5278" t="s">
        <v>436</v>
      </c>
      <c r="B5278" t="s">
        <v>54</v>
      </c>
      <c r="C5278" t="s">
        <v>89</v>
      </c>
      <c r="D5278">
        <v>2022</v>
      </c>
      <c r="F5278" t="s">
        <v>7406</v>
      </c>
      <c r="G5278" t="s">
        <v>7407</v>
      </c>
      <c r="H5278" t="s">
        <v>11892</v>
      </c>
      <c r="I5278" t="s">
        <v>11893</v>
      </c>
      <c r="J5278" t="s">
        <v>58</v>
      </c>
      <c r="K5278" t="s">
        <v>59</v>
      </c>
      <c r="L5278" s="5">
        <v>0</v>
      </c>
      <c r="M5278" s="5">
        <v>0</v>
      </c>
      <c r="N5278" s="5">
        <f t="shared" si="902"/>
        <v>0</v>
      </c>
      <c r="O5278" s="5">
        <v>0</v>
      </c>
      <c r="P5278" s="5">
        <v>0</v>
      </c>
      <c r="Q5278" s="5">
        <f t="shared" si="903"/>
        <v>0</v>
      </c>
      <c r="R5278" s="5">
        <v>0</v>
      </c>
      <c r="S5278" s="5">
        <v>0</v>
      </c>
      <c r="T5278" s="5">
        <f t="shared" si="904"/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f t="shared" si="907"/>
        <v>0</v>
      </c>
      <c r="Z5278" s="5">
        <v>0</v>
      </c>
      <c r="AA5278" s="5">
        <v>1</v>
      </c>
      <c r="AB5278" s="5">
        <f t="shared" si="908"/>
        <v>1</v>
      </c>
      <c r="AC5278" s="5">
        <v>0</v>
      </c>
      <c r="AD5278" s="5">
        <v>0</v>
      </c>
      <c r="AE5278" s="5">
        <f t="shared" si="909"/>
        <v>0</v>
      </c>
      <c r="AF5278" s="5">
        <v>0</v>
      </c>
      <c r="AG5278" s="6">
        <v>44650</v>
      </c>
      <c r="AH5278" s="5">
        <v>1</v>
      </c>
      <c r="AI5278" s="5">
        <v>0</v>
      </c>
      <c r="AJ5278" s="5">
        <v>0</v>
      </c>
      <c r="AK5278" s="5">
        <f t="shared" si="910"/>
        <v>0</v>
      </c>
      <c r="AL5278" s="5">
        <v>0</v>
      </c>
      <c r="AM5278" s="5">
        <v>1</v>
      </c>
      <c r="AN5278" s="5">
        <f t="shared" si="911"/>
        <v>1</v>
      </c>
      <c r="AO5278" s="5">
        <v>0</v>
      </c>
      <c r="AP5278" s="5">
        <v>0</v>
      </c>
      <c r="AQ5278" s="5">
        <f t="shared" si="912"/>
        <v>0</v>
      </c>
      <c r="AR5278" s="5">
        <v>0</v>
      </c>
      <c r="AS5278" s="6">
        <v>44762</v>
      </c>
      <c r="AT5278" s="5">
        <v>1</v>
      </c>
      <c r="AU5278" s="5">
        <v>0</v>
      </c>
      <c r="AV5278" t="str">
        <f t="shared" si="905"/>
        <v>N</v>
      </c>
      <c r="AW5278" t="s">
        <v>60</v>
      </c>
      <c r="AX5278" t="s">
        <v>445</v>
      </c>
      <c r="AY5278" t="s">
        <v>2637</v>
      </c>
      <c r="AZ5278" t="s">
        <v>2637</v>
      </c>
      <c r="BA5278" t="str">
        <f t="shared" si="906"/>
        <v>N</v>
      </c>
    </row>
    <row r="5279" spans="1:53">
      <c r="A5279" t="s">
        <v>436</v>
      </c>
      <c r="B5279" t="s">
        <v>54</v>
      </c>
      <c r="C5279" t="s">
        <v>89</v>
      </c>
      <c r="D5279">
        <v>2022</v>
      </c>
      <c r="F5279" s="6">
        <v>43137</v>
      </c>
      <c r="G5279" t="s">
        <v>7446</v>
      </c>
      <c r="H5279" t="s">
        <v>11894</v>
      </c>
      <c r="I5279" t="s">
        <v>11895</v>
      </c>
      <c r="J5279" t="s">
        <v>58</v>
      </c>
      <c r="K5279" t="s">
        <v>59</v>
      </c>
      <c r="L5279" s="5">
        <v>0</v>
      </c>
      <c r="M5279" s="5">
        <v>0</v>
      </c>
      <c r="N5279" s="5">
        <f t="shared" si="902"/>
        <v>0</v>
      </c>
      <c r="O5279" s="5">
        <v>0</v>
      </c>
      <c r="P5279" s="5">
        <v>0</v>
      </c>
      <c r="Q5279" s="5">
        <f t="shared" si="903"/>
        <v>0</v>
      </c>
      <c r="R5279" s="5">
        <v>0</v>
      </c>
      <c r="S5279" s="5">
        <v>0</v>
      </c>
      <c r="T5279" s="5">
        <f t="shared" si="904"/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f t="shared" si="907"/>
        <v>0</v>
      </c>
      <c r="Z5279" s="5">
        <v>0</v>
      </c>
      <c r="AA5279" s="5">
        <v>1</v>
      </c>
      <c r="AB5279" s="5">
        <f t="shared" si="908"/>
        <v>1</v>
      </c>
      <c r="AC5279" s="5">
        <v>0</v>
      </c>
      <c r="AD5279" s="5">
        <v>0</v>
      </c>
      <c r="AE5279" s="5">
        <f t="shared" si="909"/>
        <v>0</v>
      </c>
      <c r="AF5279" s="5">
        <v>0</v>
      </c>
      <c r="AG5279" s="6">
        <v>44585</v>
      </c>
      <c r="AH5279" s="5">
        <v>1</v>
      </c>
      <c r="AI5279" s="5">
        <v>0</v>
      </c>
      <c r="AJ5279" s="5">
        <v>0</v>
      </c>
      <c r="AK5279" s="5">
        <f t="shared" si="910"/>
        <v>0</v>
      </c>
      <c r="AL5279" s="5">
        <v>0</v>
      </c>
      <c r="AM5279" s="5">
        <v>1</v>
      </c>
      <c r="AN5279" s="5">
        <f t="shared" si="911"/>
        <v>1</v>
      </c>
      <c r="AO5279" s="5">
        <v>0</v>
      </c>
      <c r="AP5279" s="5">
        <v>0</v>
      </c>
      <c r="AQ5279" s="5">
        <f t="shared" si="912"/>
        <v>0</v>
      </c>
      <c r="AR5279" s="5">
        <v>0</v>
      </c>
      <c r="AS5279" s="6">
        <v>44656</v>
      </c>
      <c r="AT5279" s="5">
        <v>1</v>
      </c>
      <c r="AU5279" s="5">
        <v>0</v>
      </c>
      <c r="AV5279" t="str">
        <f t="shared" si="905"/>
        <v>N</v>
      </c>
      <c r="AW5279" t="s">
        <v>60</v>
      </c>
      <c r="AX5279" t="s">
        <v>445</v>
      </c>
      <c r="AY5279" t="s">
        <v>2637</v>
      </c>
      <c r="AZ5279" t="s">
        <v>2637</v>
      </c>
      <c r="BA5279" t="str">
        <f t="shared" si="906"/>
        <v>N</v>
      </c>
    </row>
    <row r="5280" spans="1:53">
      <c r="A5280" t="s">
        <v>436</v>
      </c>
      <c r="B5280" t="s">
        <v>54</v>
      </c>
      <c r="C5280" t="s">
        <v>89</v>
      </c>
      <c r="D5280">
        <v>2022</v>
      </c>
      <c r="F5280" t="s">
        <v>11896</v>
      </c>
      <c r="G5280" t="s">
        <v>11897</v>
      </c>
      <c r="H5280" t="s">
        <v>10342</v>
      </c>
      <c r="I5280" t="s">
        <v>11898</v>
      </c>
      <c r="J5280" t="s">
        <v>58</v>
      </c>
      <c r="K5280" t="s">
        <v>59</v>
      </c>
      <c r="L5280" s="5">
        <v>0</v>
      </c>
      <c r="M5280" s="5">
        <v>0</v>
      </c>
      <c r="N5280" s="5">
        <f t="shared" si="902"/>
        <v>0</v>
      </c>
      <c r="O5280" s="5">
        <v>0</v>
      </c>
      <c r="P5280" s="5">
        <v>0</v>
      </c>
      <c r="Q5280" s="5">
        <f t="shared" si="903"/>
        <v>0</v>
      </c>
      <c r="R5280" s="5">
        <v>0</v>
      </c>
      <c r="S5280" s="5">
        <v>0</v>
      </c>
      <c r="T5280" s="5">
        <f t="shared" si="904"/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f t="shared" si="907"/>
        <v>0</v>
      </c>
      <c r="Z5280" s="5">
        <v>0</v>
      </c>
      <c r="AA5280" s="5">
        <v>1</v>
      </c>
      <c r="AB5280" s="5">
        <f t="shared" si="908"/>
        <v>1</v>
      </c>
      <c r="AC5280" s="5">
        <v>0</v>
      </c>
      <c r="AD5280" s="5">
        <v>0</v>
      </c>
      <c r="AE5280" s="5">
        <f t="shared" si="909"/>
        <v>0</v>
      </c>
      <c r="AF5280" s="5">
        <v>0</v>
      </c>
      <c r="AG5280" s="6">
        <v>44616</v>
      </c>
      <c r="AH5280" s="5">
        <v>1</v>
      </c>
      <c r="AI5280" s="5">
        <v>0</v>
      </c>
      <c r="AJ5280" s="5">
        <v>0</v>
      </c>
      <c r="AK5280" s="5">
        <f t="shared" si="910"/>
        <v>0</v>
      </c>
      <c r="AL5280" s="5">
        <v>0</v>
      </c>
      <c r="AM5280" s="5">
        <v>1</v>
      </c>
      <c r="AN5280" s="5">
        <f t="shared" si="911"/>
        <v>1</v>
      </c>
      <c r="AO5280" s="5">
        <v>0</v>
      </c>
      <c r="AP5280" s="5">
        <v>0</v>
      </c>
      <c r="AQ5280" s="5">
        <f t="shared" si="912"/>
        <v>0</v>
      </c>
      <c r="AR5280" s="5">
        <v>0</v>
      </c>
      <c r="AS5280" s="6">
        <v>44774</v>
      </c>
      <c r="AT5280" s="5">
        <v>1</v>
      </c>
      <c r="AU5280" s="5">
        <v>0</v>
      </c>
      <c r="AV5280" t="str">
        <f t="shared" si="905"/>
        <v>N</v>
      </c>
      <c r="AW5280" t="s">
        <v>60</v>
      </c>
      <c r="AX5280" t="s">
        <v>445</v>
      </c>
      <c r="AY5280" t="s">
        <v>2637</v>
      </c>
      <c r="AZ5280" t="s">
        <v>2637</v>
      </c>
      <c r="BA5280" t="str">
        <f t="shared" si="906"/>
        <v>N</v>
      </c>
    </row>
    <row r="5281" spans="1:53">
      <c r="A5281" t="s">
        <v>436</v>
      </c>
      <c r="B5281" t="s">
        <v>54</v>
      </c>
      <c r="C5281" t="s">
        <v>89</v>
      </c>
      <c r="D5281">
        <v>2022</v>
      </c>
      <c r="F5281" t="s">
        <v>11899</v>
      </c>
      <c r="G5281" t="s">
        <v>11900</v>
      </c>
      <c r="H5281" t="s">
        <v>6670</v>
      </c>
      <c r="I5281" t="s">
        <v>11901</v>
      </c>
      <c r="J5281" t="s">
        <v>58</v>
      </c>
      <c r="K5281" t="s">
        <v>59</v>
      </c>
      <c r="L5281" s="5">
        <v>0</v>
      </c>
      <c r="M5281" s="5">
        <v>0</v>
      </c>
      <c r="N5281" s="5">
        <f t="shared" si="902"/>
        <v>0</v>
      </c>
      <c r="O5281" s="5">
        <v>0</v>
      </c>
      <c r="P5281" s="5">
        <v>0</v>
      </c>
      <c r="Q5281" s="5">
        <f t="shared" si="903"/>
        <v>0</v>
      </c>
      <c r="R5281" s="5">
        <v>0</v>
      </c>
      <c r="S5281" s="5">
        <v>0</v>
      </c>
      <c r="T5281" s="5">
        <f t="shared" si="904"/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f t="shared" si="907"/>
        <v>0</v>
      </c>
      <c r="Z5281" s="5">
        <v>0</v>
      </c>
      <c r="AA5281" s="5">
        <v>1</v>
      </c>
      <c r="AB5281" s="5">
        <f t="shared" si="908"/>
        <v>1</v>
      </c>
      <c r="AC5281" s="5">
        <v>0</v>
      </c>
      <c r="AD5281" s="5">
        <v>0</v>
      </c>
      <c r="AE5281" s="5">
        <f t="shared" si="909"/>
        <v>0</v>
      </c>
      <c r="AF5281" s="5">
        <v>0</v>
      </c>
      <c r="AG5281" s="6">
        <v>44630</v>
      </c>
      <c r="AH5281" s="5">
        <v>1</v>
      </c>
      <c r="AI5281" s="5">
        <v>0</v>
      </c>
      <c r="AJ5281" s="5">
        <v>0</v>
      </c>
      <c r="AK5281" s="5">
        <f t="shared" si="910"/>
        <v>0</v>
      </c>
      <c r="AL5281" s="5">
        <v>0</v>
      </c>
      <c r="AM5281" s="5">
        <v>1</v>
      </c>
      <c r="AN5281" s="5">
        <f t="shared" si="911"/>
        <v>1</v>
      </c>
      <c r="AO5281" s="5">
        <v>0</v>
      </c>
      <c r="AP5281" s="5">
        <v>0</v>
      </c>
      <c r="AQ5281" s="5">
        <f t="shared" si="912"/>
        <v>0</v>
      </c>
      <c r="AR5281" s="5">
        <v>0</v>
      </c>
      <c r="AS5281" s="6">
        <v>44798</v>
      </c>
      <c r="AT5281" s="5">
        <v>1</v>
      </c>
      <c r="AU5281" s="5">
        <v>0</v>
      </c>
      <c r="AV5281" t="str">
        <f t="shared" si="905"/>
        <v>N</v>
      </c>
      <c r="AW5281" t="s">
        <v>60</v>
      </c>
      <c r="AX5281" t="s">
        <v>445</v>
      </c>
      <c r="AY5281" t="s">
        <v>2637</v>
      </c>
      <c r="AZ5281" t="s">
        <v>2637</v>
      </c>
      <c r="BA5281" t="str">
        <f t="shared" si="906"/>
        <v>N</v>
      </c>
    </row>
    <row r="5282" spans="1:53">
      <c r="A5282" t="s">
        <v>436</v>
      </c>
      <c r="B5282" t="s">
        <v>54</v>
      </c>
      <c r="C5282" t="s">
        <v>89</v>
      </c>
      <c r="D5282">
        <v>2022</v>
      </c>
      <c r="F5282" t="s">
        <v>11902</v>
      </c>
      <c r="G5282" t="s">
        <v>11903</v>
      </c>
      <c r="H5282" t="s">
        <v>2754</v>
      </c>
      <c r="I5282" t="s">
        <v>11904</v>
      </c>
      <c r="J5282" t="s">
        <v>58</v>
      </c>
      <c r="K5282" t="s">
        <v>59</v>
      </c>
      <c r="L5282" s="5">
        <v>0</v>
      </c>
      <c r="M5282" s="5">
        <v>0</v>
      </c>
      <c r="N5282" s="5">
        <f t="shared" si="902"/>
        <v>0</v>
      </c>
      <c r="O5282" s="5">
        <v>0</v>
      </c>
      <c r="P5282" s="5">
        <v>0</v>
      </c>
      <c r="Q5282" s="5">
        <f t="shared" si="903"/>
        <v>0</v>
      </c>
      <c r="R5282" s="5">
        <v>0</v>
      </c>
      <c r="S5282" s="5">
        <v>0</v>
      </c>
      <c r="T5282" s="5">
        <f t="shared" si="904"/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f t="shared" si="907"/>
        <v>0</v>
      </c>
      <c r="Z5282" s="5">
        <v>0</v>
      </c>
      <c r="AA5282" s="5">
        <v>1</v>
      </c>
      <c r="AB5282" s="5">
        <f t="shared" si="908"/>
        <v>1</v>
      </c>
      <c r="AC5282" s="5">
        <v>0</v>
      </c>
      <c r="AD5282" s="5">
        <v>0</v>
      </c>
      <c r="AE5282" s="5">
        <f t="shared" si="909"/>
        <v>0</v>
      </c>
      <c r="AF5282" s="5">
        <v>0</v>
      </c>
      <c r="AG5282" s="6">
        <v>44663</v>
      </c>
      <c r="AH5282" s="5">
        <v>1</v>
      </c>
      <c r="AI5282" s="5">
        <v>0</v>
      </c>
      <c r="AJ5282" s="5">
        <v>0</v>
      </c>
      <c r="AK5282" s="5">
        <f t="shared" si="910"/>
        <v>0</v>
      </c>
      <c r="AL5282" s="5">
        <v>0</v>
      </c>
      <c r="AM5282" s="5">
        <v>1</v>
      </c>
      <c r="AN5282" s="5">
        <f t="shared" si="911"/>
        <v>1</v>
      </c>
      <c r="AO5282" s="5">
        <v>0</v>
      </c>
      <c r="AP5282" s="5">
        <v>0</v>
      </c>
      <c r="AQ5282" s="5">
        <f t="shared" si="912"/>
        <v>0</v>
      </c>
      <c r="AR5282" s="5">
        <v>0</v>
      </c>
      <c r="AS5282" s="6">
        <v>44854</v>
      </c>
      <c r="AT5282" s="5">
        <v>1</v>
      </c>
      <c r="AU5282" s="5">
        <v>0</v>
      </c>
      <c r="AV5282" t="str">
        <f t="shared" si="905"/>
        <v>N</v>
      </c>
      <c r="AW5282" t="s">
        <v>60</v>
      </c>
      <c r="AX5282" t="s">
        <v>445</v>
      </c>
      <c r="AY5282" t="s">
        <v>2637</v>
      </c>
      <c r="AZ5282" t="s">
        <v>2637</v>
      </c>
      <c r="BA5282" t="str">
        <f t="shared" si="906"/>
        <v>N</v>
      </c>
    </row>
    <row r="5283" spans="1:53">
      <c r="A5283" t="s">
        <v>436</v>
      </c>
      <c r="B5283" t="s">
        <v>54</v>
      </c>
      <c r="C5283" t="s">
        <v>89</v>
      </c>
      <c r="D5283">
        <v>2022</v>
      </c>
      <c r="F5283" t="s">
        <v>11905</v>
      </c>
      <c r="G5283" t="s">
        <v>11906</v>
      </c>
      <c r="H5283" t="s">
        <v>6555</v>
      </c>
      <c r="I5283" t="s">
        <v>11907</v>
      </c>
      <c r="J5283" t="s">
        <v>58</v>
      </c>
      <c r="K5283" t="s">
        <v>59</v>
      </c>
      <c r="L5283" s="5">
        <v>0</v>
      </c>
      <c r="M5283" s="5">
        <v>0</v>
      </c>
      <c r="N5283" s="5">
        <f t="shared" si="902"/>
        <v>0</v>
      </c>
      <c r="O5283" s="5">
        <v>0</v>
      </c>
      <c r="P5283" s="5">
        <v>0</v>
      </c>
      <c r="Q5283" s="5">
        <f t="shared" si="903"/>
        <v>0</v>
      </c>
      <c r="R5283" s="5">
        <v>0</v>
      </c>
      <c r="S5283" s="5">
        <v>0</v>
      </c>
      <c r="T5283" s="5">
        <f t="shared" si="904"/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f t="shared" si="907"/>
        <v>0</v>
      </c>
      <c r="Z5283" s="5">
        <v>0</v>
      </c>
      <c r="AA5283" s="5">
        <v>1</v>
      </c>
      <c r="AB5283" s="5">
        <f t="shared" si="908"/>
        <v>1</v>
      </c>
      <c r="AC5283" s="5">
        <v>0</v>
      </c>
      <c r="AD5283" s="5">
        <v>0</v>
      </c>
      <c r="AE5283" s="5">
        <f t="shared" si="909"/>
        <v>0</v>
      </c>
      <c r="AF5283" s="5">
        <v>0</v>
      </c>
      <c r="AG5283" s="6">
        <v>44588</v>
      </c>
      <c r="AH5283" s="5">
        <v>1</v>
      </c>
      <c r="AI5283" s="5">
        <v>0</v>
      </c>
      <c r="AJ5283" s="5">
        <v>0</v>
      </c>
      <c r="AK5283" s="5">
        <f t="shared" si="910"/>
        <v>0</v>
      </c>
      <c r="AL5283" s="5">
        <v>0</v>
      </c>
      <c r="AM5283" s="5">
        <v>1</v>
      </c>
      <c r="AN5283" s="5">
        <f t="shared" si="911"/>
        <v>1</v>
      </c>
      <c r="AO5283" s="5">
        <v>0</v>
      </c>
      <c r="AP5283" s="5">
        <v>0</v>
      </c>
      <c r="AQ5283" s="5">
        <f t="shared" si="912"/>
        <v>0</v>
      </c>
      <c r="AR5283" s="5">
        <v>0</v>
      </c>
      <c r="AS5283" s="6">
        <v>44741</v>
      </c>
      <c r="AT5283" s="5">
        <v>1</v>
      </c>
      <c r="AU5283" s="5">
        <v>0</v>
      </c>
      <c r="AV5283" t="str">
        <f t="shared" si="905"/>
        <v>N</v>
      </c>
      <c r="AW5283" t="s">
        <v>60</v>
      </c>
      <c r="AX5283" t="s">
        <v>445</v>
      </c>
      <c r="AY5283" t="s">
        <v>2637</v>
      </c>
      <c r="AZ5283" t="s">
        <v>2637</v>
      </c>
      <c r="BA5283" t="str">
        <f t="shared" si="906"/>
        <v>N</v>
      </c>
    </row>
    <row r="5284" spans="1:53">
      <c r="A5284" t="s">
        <v>436</v>
      </c>
      <c r="B5284" t="s">
        <v>54</v>
      </c>
      <c r="C5284" t="s">
        <v>89</v>
      </c>
      <c r="D5284">
        <v>2022</v>
      </c>
      <c r="F5284" t="s">
        <v>11908</v>
      </c>
      <c r="G5284" t="s">
        <v>11909</v>
      </c>
      <c r="H5284" t="s">
        <v>11910</v>
      </c>
      <c r="I5284" t="s">
        <v>11911</v>
      </c>
      <c r="J5284" t="s">
        <v>58</v>
      </c>
      <c r="K5284" t="s">
        <v>59</v>
      </c>
      <c r="L5284" s="5">
        <v>0</v>
      </c>
      <c r="M5284" s="5">
        <v>0</v>
      </c>
      <c r="N5284" s="5">
        <f t="shared" si="902"/>
        <v>0</v>
      </c>
      <c r="O5284" s="5">
        <v>0</v>
      </c>
      <c r="P5284" s="5">
        <v>0</v>
      </c>
      <c r="Q5284" s="5">
        <f t="shared" si="903"/>
        <v>0</v>
      </c>
      <c r="R5284" s="5">
        <v>0</v>
      </c>
      <c r="S5284" s="5">
        <v>0</v>
      </c>
      <c r="T5284" s="5">
        <f t="shared" si="904"/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f t="shared" si="907"/>
        <v>0</v>
      </c>
      <c r="Z5284" s="5">
        <v>0</v>
      </c>
      <c r="AA5284" s="5">
        <v>1</v>
      </c>
      <c r="AB5284" s="5">
        <f t="shared" si="908"/>
        <v>1</v>
      </c>
      <c r="AC5284" s="5">
        <v>0</v>
      </c>
      <c r="AD5284" s="5">
        <v>0</v>
      </c>
      <c r="AE5284" s="5">
        <f t="shared" si="909"/>
        <v>0</v>
      </c>
      <c r="AF5284" s="5">
        <v>0</v>
      </c>
      <c r="AG5284" s="6">
        <v>44712</v>
      </c>
      <c r="AH5284" s="5">
        <v>1</v>
      </c>
      <c r="AI5284" s="5">
        <v>0</v>
      </c>
      <c r="AJ5284" s="5">
        <v>0</v>
      </c>
      <c r="AK5284" s="5">
        <f t="shared" si="910"/>
        <v>0</v>
      </c>
      <c r="AL5284" s="5">
        <v>0</v>
      </c>
      <c r="AM5284" s="5">
        <v>1</v>
      </c>
      <c r="AN5284" s="5">
        <f t="shared" si="911"/>
        <v>1</v>
      </c>
      <c r="AO5284" s="5">
        <v>0</v>
      </c>
      <c r="AP5284" s="5">
        <v>0</v>
      </c>
      <c r="AQ5284" s="5">
        <f t="shared" si="912"/>
        <v>0</v>
      </c>
      <c r="AR5284" s="5">
        <v>0</v>
      </c>
      <c r="AS5284" s="6">
        <v>44837</v>
      </c>
      <c r="AT5284" s="5">
        <v>1</v>
      </c>
      <c r="AU5284" s="5">
        <v>0</v>
      </c>
      <c r="AV5284" t="str">
        <f t="shared" si="905"/>
        <v>N</v>
      </c>
      <c r="AW5284" t="s">
        <v>60</v>
      </c>
      <c r="AX5284" t="s">
        <v>445</v>
      </c>
      <c r="AY5284" t="s">
        <v>2637</v>
      </c>
      <c r="AZ5284" t="s">
        <v>2637</v>
      </c>
      <c r="BA5284" t="str">
        <f t="shared" si="906"/>
        <v>N</v>
      </c>
    </row>
    <row r="5285" spans="1:53">
      <c r="A5285" t="s">
        <v>436</v>
      </c>
      <c r="B5285" t="s">
        <v>54</v>
      </c>
      <c r="C5285" t="s">
        <v>89</v>
      </c>
      <c r="D5285">
        <v>2022</v>
      </c>
      <c r="F5285" t="s">
        <v>11912</v>
      </c>
      <c r="G5285" t="s">
        <v>11913</v>
      </c>
      <c r="H5285" t="s">
        <v>2720</v>
      </c>
      <c r="I5285" t="s">
        <v>11914</v>
      </c>
      <c r="J5285" t="s">
        <v>58</v>
      </c>
      <c r="K5285" t="s">
        <v>59</v>
      </c>
      <c r="L5285" s="5">
        <v>0</v>
      </c>
      <c r="M5285" s="5">
        <v>0</v>
      </c>
      <c r="N5285" s="5">
        <f t="shared" si="902"/>
        <v>0</v>
      </c>
      <c r="O5285" s="5">
        <v>0</v>
      </c>
      <c r="P5285" s="5">
        <v>0</v>
      </c>
      <c r="Q5285" s="5">
        <f t="shared" si="903"/>
        <v>0</v>
      </c>
      <c r="R5285" s="5">
        <v>0</v>
      </c>
      <c r="S5285" s="5">
        <v>0</v>
      </c>
      <c r="T5285" s="5">
        <f t="shared" si="904"/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f t="shared" si="907"/>
        <v>0</v>
      </c>
      <c r="Z5285" s="5">
        <v>0</v>
      </c>
      <c r="AA5285" s="5">
        <v>1</v>
      </c>
      <c r="AB5285" s="5">
        <f t="shared" si="908"/>
        <v>1</v>
      </c>
      <c r="AC5285" s="5">
        <v>0</v>
      </c>
      <c r="AD5285" s="5">
        <v>0</v>
      </c>
      <c r="AE5285" s="5">
        <f t="shared" si="909"/>
        <v>0</v>
      </c>
      <c r="AF5285" s="5">
        <v>0</v>
      </c>
      <c r="AG5285" s="6">
        <v>44657</v>
      </c>
      <c r="AH5285" s="5">
        <v>1</v>
      </c>
      <c r="AI5285" s="5">
        <v>0</v>
      </c>
      <c r="AJ5285" s="5">
        <v>0</v>
      </c>
      <c r="AK5285" s="5">
        <f t="shared" si="910"/>
        <v>0</v>
      </c>
      <c r="AL5285" s="5">
        <v>0</v>
      </c>
      <c r="AM5285" s="5">
        <v>1</v>
      </c>
      <c r="AN5285" s="5">
        <f t="shared" si="911"/>
        <v>1</v>
      </c>
      <c r="AO5285" s="5">
        <v>0</v>
      </c>
      <c r="AP5285" s="5">
        <v>0</v>
      </c>
      <c r="AQ5285" s="5">
        <f t="shared" si="912"/>
        <v>0</v>
      </c>
      <c r="AR5285" s="5">
        <v>0</v>
      </c>
      <c r="AS5285" s="6">
        <v>44830</v>
      </c>
      <c r="AT5285" s="5">
        <v>1</v>
      </c>
      <c r="AU5285" s="5">
        <v>0</v>
      </c>
      <c r="AV5285" t="str">
        <f t="shared" si="905"/>
        <v>N</v>
      </c>
      <c r="AW5285" t="s">
        <v>60</v>
      </c>
      <c r="AX5285" t="s">
        <v>445</v>
      </c>
      <c r="AY5285" t="s">
        <v>2637</v>
      </c>
      <c r="AZ5285" t="s">
        <v>2637</v>
      </c>
      <c r="BA5285" t="str">
        <f t="shared" si="906"/>
        <v>N</v>
      </c>
    </row>
    <row r="5286" spans="1:53">
      <c r="A5286" t="s">
        <v>436</v>
      </c>
      <c r="B5286" t="s">
        <v>54</v>
      </c>
      <c r="C5286" t="s">
        <v>89</v>
      </c>
      <c r="D5286">
        <v>2022</v>
      </c>
      <c r="F5286" t="s">
        <v>11748</v>
      </c>
      <c r="G5286" t="s">
        <v>11749</v>
      </c>
      <c r="H5286" t="s">
        <v>5050</v>
      </c>
      <c r="I5286" t="s">
        <v>11915</v>
      </c>
      <c r="J5286" t="s">
        <v>58</v>
      </c>
      <c r="K5286" t="s">
        <v>59</v>
      </c>
      <c r="L5286" s="5">
        <v>0</v>
      </c>
      <c r="M5286" s="5">
        <v>0</v>
      </c>
      <c r="N5286" s="5">
        <f t="shared" si="902"/>
        <v>0</v>
      </c>
      <c r="O5286" s="5">
        <v>0</v>
      </c>
      <c r="P5286" s="5">
        <v>0</v>
      </c>
      <c r="Q5286" s="5">
        <f t="shared" si="903"/>
        <v>0</v>
      </c>
      <c r="R5286" s="5">
        <v>0</v>
      </c>
      <c r="S5286" s="5">
        <v>0</v>
      </c>
      <c r="T5286" s="5">
        <f t="shared" si="904"/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f t="shared" si="907"/>
        <v>0</v>
      </c>
      <c r="Z5286" s="5">
        <v>0</v>
      </c>
      <c r="AA5286" s="5">
        <v>1</v>
      </c>
      <c r="AB5286" s="5">
        <f t="shared" si="908"/>
        <v>1</v>
      </c>
      <c r="AC5286" s="5">
        <v>0</v>
      </c>
      <c r="AD5286" s="5">
        <v>0</v>
      </c>
      <c r="AE5286" s="5">
        <f t="shared" si="909"/>
        <v>0</v>
      </c>
      <c r="AF5286" s="5">
        <v>0</v>
      </c>
      <c r="AG5286" s="6">
        <v>44636</v>
      </c>
      <c r="AH5286" s="5">
        <v>1</v>
      </c>
      <c r="AI5286" s="5">
        <v>0</v>
      </c>
      <c r="AJ5286" s="5">
        <v>0</v>
      </c>
      <c r="AK5286" s="5">
        <f t="shared" si="910"/>
        <v>0</v>
      </c>
      <c r="AL5286" s="5">
        <v>0</v>
      </c>
      <c r="AM5286" s="5">
        <v>1</v>
      </c>
      <c r="AN5286" s="5">
        <f t="shared" si="911"/>
        <v>1</v>
      </c>
      <c r="AO5286" s="5">
        <v>0</v>
      </c>
      <c r="AP5286" s="5">
        <v>0</v>
      </c>
      <c r="AQ5286" s="5">
        <f t="shared" si="912"/>
        <v>0</v>
      </c>
      <c r="AR5286" s="5">
        <v>0</v>
      </c>
      <c r="AS5286" s="6">
        <v>44755</v>
      </c>
      <c r="AT5286" s="5">
        <v>1</v>
      </c>
      <c r="AU5286" s="5">
        <v>0</v>
      </c>
      <c r="AV5286" t="str">
        <f t="shared" si="905"/>
        <v>N</v>
      </c>
      <c r="AW5286" t="s">
        <v>60</v>
      </c>
      <c r="AX5286" t="s">
        <v>445</v>
      </c>
      <c r="AY5286" t="s">
        <v>2637</v>
      </c>
      <c r="AZ5286" t="s">
        <v>2637</v>
      </c>
      <c r="BA5286" t="str">
        <f t="shared" si="906"/>
        <v>N</v>
      </c>
    </row>
    <row r="5287" spans="1:53">
      <c r="A5287" t="s">
        <v>436</v>
      </c>
      <c r="B5287" t="s">
        <v>54</v>
      </c>
      <c r="C5287" t="s">
        <v>89</v>
      </c>
      <c r="D5287">
        <v>2022</v>
      </c>
      <c r="F5287" t="s">
        <v>11916</v>
      </c>
      <c r="G5287" t="s">
        <v>11917</v>
      </c>
      <c r="H5287" t="s">
        <v>5071</v>
      </c>
      <c r="I5287" t="s">
        <v>11918</v>
      </c>
      <c r="J5287" t="s">
        <v>58</v>
      </c>
      <c r="K5287" t="s">
        <v>59</v>
      </c>
      <c r="L5287" s="5">
        <v>0</v>
      </c>
      <c r="M5287" s="5">
        <v>0</v>
      </c>
      <c r="N5287" s="5">
        <f t="shared" si="902"/>
        <v>0</v>
      </c>
      <c r="O5287" s="5">
        <v>0</v>
      </c>
      <c r="P5287" s="5">
        <v>0</v>
      </c>
      <c r="Q5287" s="5">
        <f t="shared" si="903"/>
        <v>0</v>
      </c>
      <c r="R5287" s="5">
        <v>0</v>
      </c>
      <c r="S5287" s="5">
        <v>0</v>
      </c>
      <c r="T5287" s="5">
        <f t="shared" si="904"/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f t="shared" si="907"/>
        <v>0</v>
      </c>
      <c r="Z5287" s="5">
        <v>0</v>
      </c>
      <c r="AA5287" s="5">
        <v>1</v>
      </c>
      <c r="AB5287" s="5">
        <f t="shared" si="908"/>
        <v>1</v>
      </c>
      <c r="AC5287" s="5">
        <v>0</v>
      </c>
      <c r="AD5287" s="5">
        <v>0</v>
      </c>
      <c r="AE5287" s="5">
        <f t="shared" si="909"/>
        <v>0</v>
      </c>
      <c r="AF5287" s="5">
        <v>0</v>
      </c>
      <c r="AG5287" s="6">
        <v>44587</v>
      </c>
      <c r="AH5287" s="5">
        <v>1</v>
      </c>
      <c r="AI5287" s="5">
        <v>0</v>
      </c>
      <c r="AJ5287" s="5">
        <v>0</v>
      </c>
      <c r="AK5287" s="5">
        <f t="shared" si="910"/>
        <v>0</v>
      </c>
      <c r="AL5287" s="5">
        <v>0</v>
      </c>
      <c r="AM5287" s="5">
        <v>1</v>
      </c>
      <c r="AN5287" s="5">
        <f t="shared" si="911"/>
        <v>1</v>
      </c>
      <c r="AO5287" s="5">
        <v>0</v>
      </c>
      <c r="AP5287" s="5">
        <v>0</v>
      </c>
      <c r="AQ5287" s="5">
        <f t="shared" si="912"/>
        <v>0</v>
      </c>
      <c r="AR5287" s="5">
        <v>0</v>
      </c>
      <c r="AS5287" s="6">
        <v>44847</v>
      </c>
      <c r="AT5287" s="5">
        <v>1</v>
      </c>
      <c r="AU5287" s="5">
        <v>0</v>
      </c>
      <c r="AV5287" t="str">
        <f t="shared" si="905"/>
        <v>N</v>
      </c>
      <c r="AW5287" t="s">
        <v>60</v>
      </c>
      <c r="AX5287" t="s">
        <v>445</v>
      </c>
      <c r="AY5287" t="s">
        <v>2637</v>
      </c>
      <c r="AZ5287" t="s">
        <v>2637</v>
      </c>
      <c r="BA5287" t="str">
        <f t="shared" si="906"/>
        <v>N</v>
      </c>
    </row>
    <row r="5288" spans="1:53">
      <c r="A5288" t="s">
        <v>436</v>
      </c>
      <c r="B5288" t="s">
        <v>54</v>
      </c>
      <c r="C5288" t="s">
        <v>89</v>
      </c>
      <c r="D5288">
        <v>2022</v>
      </c>
      <c r="F5288" t="s">
        <v>11919</v>
      </c>
      <c r="G5288" t="s">
        <v>11920</v>
      </c>
      <c r="H5288" t="s">
        <v>11921</v>
      </c>
      <c r="I5288" t="s">
        <v>11922</v>
      </c>
      <c r="J5288" t="s">
        <v>58</v>
      </c>
      <c r="K5288" t="s">
        <v>59</v>
      </c>
      <c r="L5288" s="5">
        <v>0</v>
      </c>
      <c r="M5288" s="5">
        <v>0</v>
      </c>
      <c r="N5288" s="5">
        <f t="shared" si="902"/>
        <v>0</v>
      </c>
      <c r="O5288" s="5">
        <v>0</v>
      </c>
      <c r="P5288" s="5">
        <v>0</v>
      </c>
      <c r="Q5288" s="5">
        <f t="shared" si="903"/>
        <v>0</v>
      </c>
      <c r="R5288" s="5">
        <v>0</v>
      </c>
      <c r="S5288" s="5">
        <v>0</v>
      </c>
      <c r="T5288" s="5">
        <f t="shared" si="904"/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f t="shared" si="907"/>
        <v>0</v>
      </c>
      <c r="Z5288" s="5">
        <v>0</v>
      </c>
      <c r="AA5288" s="5">
        <v>1</v>
      </c>
      <c r="AB5288" s="5">
        <f t="shared" si="908"/>
        <v>1</v>
      </c>
      <c r="AC5288" s="5">
        <v>0</v>
      </c>
      <c r="AD5288" s="5">
        <v>0</v>
      </c>
      <c r="AE5288" s="5">
        <f t="shared" si="909"/>
        <v>0</v>
      </c>
      <c r="AF5288" s="5">
        <v>0</v>
      </c>
      <c r="AG5288" s="6">
        <v>44670</v>
      </c>
      <c r="AH5288" s="5">
        <v>1</v>
      </c>
      <c r="AI5288" s="5">
        <v>0</v>
      </c>
      <c r="AJ5288" s="5">
        <v>0</v>
      </c>
      <c r="AK5288" s="5">
        <f t="shared" si="910"/>
        <v>0</v>
      </c>
      <c r="AL5288" s="5">
        <v>0</v>
      </c>
      <c r="AM5288" s="5">
        <v>1</v>
      </c>
      <c r="AN5288" s="5">
        <f t="shared" si="911"/>
        <v>1</v>
      </c>
      <c r="AO5288" s="5">
        <v>0</v>
      </c>
      <c r="AP5288" s="5">
        <v>0</v>
      </c>
      <c r="AQ5288" s="5">
        <f t="shared" si="912"/>
        <v>0</v>
      </c>
      <c r="AR5288" s="5">
        <v>0</v>
      </c>
      <c r="AS5288" s="6">
        <v>44790</v>
      </c>
      <c r="AT5288" s="5">
        <v>1</v>
      </c>
      <c r="AU5288" s="5">
        <v>0</v>
      </c>
      <c r="AV5288" t="str">
        <f t="shared" si="905"/>
        <v>N</v>
      </c>
      <c r="AW5288" t="s">
        <v>60</v>
      </c>
      <c r="AX5288" t="s">
        <v>445</v>
      </c>
      <c r="AY5288" t="s">
        <v>2637</v>
      </c>
      <c r="AZ5288" t="s">
        <v>2637</v>
      </c>
      <c r="BA5288" t="str">
        <f t="shared" si="906"/>
        <v>N</v>
      </c>
    </row>
    <row r="5289" spans="1:53">
      <c r="A5289" t="s">
        <v>436</v>
      </c>
      <c r="B5289" t="s">
        <v>54</v>
      </c>
      <c r="C5289" t="s">
        <v>89</v>
      </c>
      <c r="D5289">
        <v>2022</v>
      </c>
      <c r="F5289" t="s">
        <v>11923</v>
      </c>
      <c r="G5289" t="s">
        <v>11924</v>
      </c>
      <c r="H5289" t="s">
        <v>11925</v>
      </c>
      <c r="I5289" t="s">
        <v>11926</v>
      </c>
      <c r="J5289" t="s">
        <v>58</v>
      </c>
      <c r="K5289" t="s">
        <v>59</v>
      </c>
      <c r="L5289" s="5">
        <v>0</v>
      </c>
      <c r="M5289" s="5">
        <v>0</v>
      </c>
      <c r="N5289" s="5">
        <f t="shared" si="902"/>
        <v>0</v>
      </c>
      <c r="O5289" s="5">
        <v>0</v>
      </c>
      <c r="P5289" s="5">
        <v>0</v>
      </c>
      <c r="Q5289" s="5">
        <f t="shared" si="903"/>
        <v>0</v>
      </c>
      <c r="R5289" s="5">
        <v>0</v>
      </c>
      <c r="S5289" s="5">
        <v>0</v>
      </c>
      <c r="T5289" s="5">
        <f t="shared" si="904"/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f t="shared" si="907"/>
        <v>0</v>
      </c>
      <c r="Z5289" s="5">
        <v>0</v>
      </c>
      <c r="AA5289" s="5">
        <v>1</v>
      </c>
      <c r="AB5289" s="5">
        <f t="shared" si="908"/>
        <v>1</v>
      </c>
      <c r="AC5289" s="5">
        <v>0</v>
      </c>
      <c r="AD5289" s="5">
        <v>0</v>
      </c>
      <c r="AE5289" s="5">
        <f t="shared" si="909"/>
        <v>0</v>
      </c>
      <c r="AF5289" s="5">
        <v>0</v>
      </c>
      <c r="AG5289" s="6">
        <v>44676</v>
      </c>
      <c r="AH5289" s="5">
        <v>1</v>
      </c>
      <c r="AI5289" s="5">
        <v>0</v>
      </c>
      <c r="AJ5289" s="5">
        <v>0</v>
      </c>
      <c r="AK5289" s="5">
        <f t="shared" si="910"/>
        <v>0</v>
      </c>
      <c r="AL5289" s="5">
        <v>0</v>
      </c>
      <c r="AM5289" s="5">
        <v>1</v>
      </c>
      <c r="AN5289" s="5">
        <f t="shared" si="911"/>
        <v>1</v>
      </c>
      <c r="AO5289" s="5">
        <v>0</v>
      </c>
      <c r="AP5289" s="5">
        <v>0</v>
      </c>
      <c r="AQ5289" s="5">
        <f t="shared" si="912"/>
        <v>0</v>
      </c>
      <c r="AR5289" s="5">
        <v>0</v>
      </c>
      <c r="AS5289" s="6">
        <v>44803</v>
      </c>
      <c r="AT5289" s="5">
        <v>1</v>
      </c>
      <c r="AU5289" s="5">
        <v>0</v>
      </c>
      <c r="AV5289" t="str">
        <f t="shared" si="905"/>
        <v>N</v>
      </c>
      <c r="AW5289" t="s">
        <v>60</v>
      </c>
      <c r="AX5289" t="s">
        <v>445</v>
      </c>
      <c r="AY5289" t="s">
        <v>2637</v>
      </c>
      <c r="AZ5289" t="s">
        <v>2637</v>
      </c>
      <c r="BA5289" t="str">
        <f t="shared" si="906"/>
        <v>N</v>
      </c>
    </row>
    <row r="5290" spans="1:53">
      <c r="A5290" t="s">
        <v>436</v>
      </c>
      <c r="B5290" t="s">
        <v>54</v>
      </c>
      <c r="C5290" t="s">
        <v>89</v>
      </c>
      <c r="D5290">
        <v>2022</v>
      </c>
      <c r="F5290" t="s">
        <v>11927</v>
      </c>
      <c r="G5290" t="s">
        <v>11928</v>
      </c>
      <c r="H5290" t="s">
        <v>11787</v>
      </c>
      <c r="I5290" t="s">
        <v>11929</v>
      </c>
      <c r="J5290" t="s">
        <v>58</v>
      </c>
      <c r="K5290" t="s">
        <v>59</v>
      </c>
      <c r="L5290" s="5">
        <v>0</v>
      </c>
      <c r="M5290" s="5">
        <v>0</v>
      </c>
      <c r="N5290" s="5">
        <f t="shared" si="902"/>
        <v>0</v>
      </c>
      <c r="O5290" s="5">
        <v>0</v>
      </c>
      <c r="P5290" s="5">
        <v>0</v>
      </c>
      <c r="Q5290" s="5">
        <f t="shared" si="903"/>
        <v>0</v>
      </c>
      <c r="R5290" s="5">
        <v>0</v>
      </c>
      <c r="S5290" s="5">
        <v>0</v>
      </c>
      <c r="T5290" s="5">
        <f t="shared" si="904"/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f t="shared" si="907"/>
        <v>0</v>
      </c>
      <c r="Z5290" s="5">
        <v>0</v>
      </c>
      <c r="AA5290" s="5">
        <v>1</v>
      </c>
      <c r="AB5290" s="5">
        <f t="shared" si="908"/>
        <v>1</v>
      </c>
      <c r="AC5290" s="5">
        <v>0</v>
      </c>
      <c r="AD5290" s="5">
        <v>0</v>
      </c>
      <c r="AE5290" s="5">
        <f t="shared" si="909"/>
        <v>0</v>
      </c>
      <c r="AF5290" s="5">
        <v>0</v>
      </c>
      <c r="AG5290" s="6">
        <v>44826</v>
      </c>
      <c r="AH5290" s="5">
        <v>1</v>
      </c>
      <c r="AI5290" s="5">
        <v>0</v>
      </c>
      <c r="AJ5290" s="5">
        <v>0</v>
      </c>
      <c r="AK5290" s="5">
        <f t="shared" si="910"/>
        <v>0</v>
      </c>
      <c r="AL5290" s="5">
        <v>0</v>
      </c>
      <c r="AM5290" s="5">
        <v>1</v>
      </c>
      <c r="AN5290" s="5">
        <f t="shared" si="911"/>
        <v>1</v>
      </c>
      <c r="AO5290" s="5">
        <v>0</v>
      </c>
      <c r="AP5290" s="5">
        <v>0</v>
      </c>
      <c r="AQ5290" s="5">
        <f t="shared" si="912"/>
        <v>0</v>
      </c>
      <c r="AR5290" s="5">
        <v>0</v>
      </c>
      <c r="AS5290" s="6">
        <v>44908</v>
      </c>
      <c r="AT5290" s="5">
        <v>1</v>
      </c>
      <c r="AU5290" s="5">
        <v>0</v>
      </c>
      <c r="AV5290" t="str">
        <f t="shared" si="905"/>
        <v>N</v>
      </c>
      <c r="AW5290" t="s">
        <v>60</v>
      </c>
      <c r="AX5290" t="s">
        <v>445</v>
      </c>
      <c r="AY5290" t="s">
        <v>2637</v>
      </c>
      <c r="AZ5290" t="s">
        <v>2637</v>
      </c>
      <c r="BA5290" t="str">
        <f t="shared" si="906"/>
        <v>N</v>
      </c>
    </row>
    <row r="5291" spans="1:53">
      <c r="A5291" t="s">
        <v>436</v>
      </c>
      <c r="B5291" t="s">
        <v>54</v>
      </c>
      <c r="C5291" t="s">
        <v>89</v>
      </c>
      <c r="D5291">
        <v>2022</v>
      </c>
      <c r="F5291" t="s">
        <v>11930</v>
      </c>
      <c r="G5291" t="s">
        <v>11931</v>
      </c>
      <c r="H5291" t="s">
        <v>5071</v>
      </c>
      <c r="I5291" t="s">
        <v>11932</v>
      </c>
      <c r="J5291" t="s">
        <v>58</v>
      </c>
      <c r="K5291" t="s">
        <v>59</v>
      </c>
      <c r="L5291" s="5">
        <v>0</v>
      </c>
      <c r="M5291" s="5">
        <v>0</v>
      </c>
      <c r="N5291" s="5">
        <f t="shared" si="902"/>
        <v>0</v>
      </c>
      <c r="O5291" s="5">
        <v>0</v>
      </c>
      <c r="P5291" s="5">
        <v>0</v>
      </c>
      <c r="Q5291" s="5">
        <f t="shared" si="903"/>
        <v>0</v>
      </c>
      <c r="R5291" s="5">
        <v>0</v>
      </c>
      <c r="S5291" s="5">
        <v>0</v>
      </c>
      <c r="T5291" s="5">
        <f t="shared" si="904"/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f t="shared" si="907"/>
        <v>0</v>
      </c>
      <c r="Z5291" s="5">
        <v>0</v>
      </c>
      <c r="AA5291" s="5">
        <v>1</v>
      </c>
      <c r="AB5291" s="5">
        <f t="shared" si="908"/>
        <v>1</v>
      </c>
      <c r="AC5291" s="5">
        <v>0</v>
      </c>
      <c r="AD5291" s="5">
        <v>0</v>
      </c>
      <c r="AE5291" s="5">
        <f t="shared" si="909"/>
        <v>0</v>
      </c>
      <c r="AF5291" s="5">
        <v>0</v>
      </c>
      <c r="AG5291" s="6">
        <v>44790</v>
      </c>
      <c r="AH5291" s="5">
        <v>1</v>
      </c>
      <c r="AI5291" s="5">
        <v>0</v>
      </c>
      <c r="AJ5291" s="5">
        <v>0</v>
      </c>
      <c r="AK5291" s="5">
        <f t="shared" si="910"/>
        <v>0</v>
      </c>
      <c r="AL5291" s="5">
        <v>0</v>
      </c>
      <c r="AM5291" s="5">
        <v>1</v>
      </c>
      <c r="AN5291" s="5">
        <f t="shared" si="911"/>
        <v>1</v>
      </c>
      <c r="AO5291" s="5">
        <v>0</v>
      </c>
      <c r="AP5291" s="5">
        <v>0</v>
      </c>
      <c r="AQ5291" s="5">
        <f t="shared" si="912"/>
        <v>0</v>
      </c>
      <c r="AR5291" s="5">
        <v>0</v>
      </c>
      <c r="AS5291" s="6">
        <v>44840</v>
      </c>
      <c r="AT5291" s="5">
        <v>1</v>
      </c>
      <c r="AU5291" s="5">
        <v>0</v>
      </c>
      <c r="AV5291" t="str">
        <f t="shared" si="905"/>
        <v>N</v>
      </c>
      <c r="AW5291" t="s">
        <v>60</v>
      </c>
      <c r="AX5291" t="s">
        <v>445</v>
      </c>
      <c r="AY5291" t="s">
        <v>2637</v>
      </c>
      <c r="AZ5291" t="s">
        <v>2637</v>
      </c>
      <c r="BA5291" t="str">
        <f t="shared" si="906"/>
        <v>N</v>
      </c>
    </row>
    <row r="5292" spans="1:53">
      <c r="A5292" t="s">
        <v>436</v>
      </c>
      <c r="B5292" t="s">
        <v>54</v>
      </c>
      <c r="C5292" t="s">
        <v>89</v>
      </c>
      <c r="D5292">
        <v>2022</v>
      </c>
      <c r="F5292" t="s">
        <v>11933</v>
      </c>
      <c r="G5292" t="s">
        <v>11934</v>
      </c>
      <c r="H5292" t="s">
        <v>2754</v>
      </c>
      <c r="I5292" t="s">
        <v>11935</v>
      </c>
      <c r="J5292" t="s">
        <v>58</v>
      </c>
      <c r="K5292" t="s">
        <v>59</v>
      </c>
      <c r="L5292" s="5">
        <v>0</v>
      </c>
      <c r="M5292" s="5">
        <v>0</v>
      </c>
      <c r="N5292" s="5">
        <f t="shared" si="902"/>
        <v>0</v>
      </c>
      <c r="O5292" s="5">
        <v>0</v>
      </c>
      <c r="P5292" s="5">
        <v>0</v>
      </c>
      <c r="Q5292" s="5">
        <f t="shared" si="903"/>
        <v>0</v>
      </c>
      <c r="R5292" s="5">
        <v>0</v>
      </c>
      <c r="S5292" s="5">
        <v>0</v>
      </c>
      <c r="T5292" s="5">
        <f t="shared" si="904"/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f t="shared" si="907"/>
        <v>0</v>
      </c>
      <c r="Z5292" s="5">
        <v>0</v>
      </c>
      <c r="AA5292" s="5">
        <v>1</v>
      </c>
      <c r="AB5292" s="5">
        <f t="shared" si="908"/>
        <v>1</v>
      </c>
      <c r="AC5292" s="5">
        <v>0</v>
      </c>
      <c r="AD5292" s="5">
        <v>0</v>
      </c>
      <c r="AE5292" s="5">
        <f t="shared" si="909"/>
        <v>0</v>
      </c>
      <c r="AF5292" s="5">
        <v>0</v>
      </c>
      <c r="AG5292" s="6">
        <v>44635</v>
      </c>
      <c r="AH5292" s="5">
        <v>1</v>
      </c>
      <c r="AI5292" s="5">
        <v>0</v>
      </c>
      <c r="AJ5292" s="5">
        <v>0</v>
      </c>
      <c r="AK5292" s="5">
        <f t="shared" si="910"/>
        <v>0</v>
      </c>
      <c r="AL5292" s="5">
        <v>0</v>
      </c>
      <c r="AM5292" s="5">
        <v>1</v>
      </c>
      <c r="AN5292" s="5">
        <f t="shared" si="911"/>
        <v>1</v>
      </c>
      <c r="AO5292" s="5">
        <v>0</v>
      </c>
      <c r="AP5292" s="5">
        <v>0</v>
      </c>
      <c r="AQ5292" s="5">
        <f t="shared" si="912"/>
        <v>0</v>
      </c>
      <c r="AR5292" s="5">
        <v>0</v>
      </c>
      <c r="AS5292" s="6">
        <v>44777</v>
      </c>
      <c r="AT5292" s="5">
        <v>1</v>
      </c>
      <c r="AU5292" s="5">
        <v>0</v>
      </c>
      <c r="AV5292" t="str">
        <f t="shared" si="905"/>
        <v>N</v>
      </c>
      <c r="AW5292" t="s">
        <v>60</v>
      </c>
      <c r="AX5292" t="s">
        <v>445</v>
      </c>
      <c r="AY5292" t="s">
        <v>2637</v>
      </c>
      <c r="AZ5292" t="s">
        <v>2637</v>
      </c>
      <c r="BA5292" t="str">
        <f t="shared" si="906"/>
        <v>N</v>
      </c>
    </row>
    <row r="5293" spans="1:53">
      <c r="A5293" t="s">
        <v>436</v>
      </c>
      <c r="B5293" t="s">
        <v>54</v>
      </c>
      <c r="C5293" t="s">
        <v>89</v>
      </c>
      <c r="D5293">
        <v>2022</v>
      </c>
      <c r="F5293" t="s">
        <v>11936</v>
      </c>
      <c r="G5293" t="s">
        <v>11937</v>
      </c>
      <c r="H5293" t="s">
        <v>11938</v>
      </c>
      <c r="I5293" t="s">
        <v>11939</v>
      </c>
      <c r="J5293" t="s">
        <v>58</v>
      </c>
      <c r="K5293" t="s">
        <v>59</v>
      </c>
      <c r="L5293" s="5">
        <v>0</v>
      </c>
      <c r="M5293" s="5">
        <v>0</v>
      </c>
      <c r="N5293" s="5">
        <f t="shared" si="902"/>
        <v>0</v>
      </c>
      <c r="O5293" s="5">
        <v>0</v>
      </c>
      <c r="P5293" s="5">
        <v>0</v>
      </c>
      <c r="Q5293" s="5">
        <f t="shared" si="903"/>
        <v>0</v>
      </c>
      <c r="R5293" s="5">
        <v>0</v>
      </c>
      <c r="S5293" s="5">
        <v>0</v>
      </c>
      <c r="T5293" s="5">
        <f t="shared" si="904"/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f t="shared" si="907"/>
        <v>0</v>
      </c>
      <c r="Z5293" s="5">
        <v>0</v>
      </c>
      <c r="AA5293" s="5">
        <v>1</v>
      </c>
      <c r="AB5293" s="5">
        <f t="shared" si="908"/>
        <v>1</v>
      </c>
      <c r="AC5293" s="5">
        <v>0</v>
      </c>
      <c r="AD5293" s="5">
        <v>0</v>
      </c>
      <c r="AE5293" s="5">
        <f t="shared" si="909"/>
        <v>0</v>
      </c>
      <c r="AF5293" s="5">
        <v>0</v>
      </c>
      <c r="AG5293" s="6">
        <v>44592</v>
      </c>
      <c r="AH5293" s="5">
        <v>1</v>
      </c>
      <c r="AI5293" s="5">
        <v>0</v>
      </c>
      <c r="AJ5293" s="5">
        <v>0</v>
      </c>
      <c r="AK5293" s="5">
        <f t="shared" si="910"/>
        <v>0</v>
      </c>
      <c r="AL5293" s="5">
        <v>0</v>
      </c>
      <c r="AM5293" s="5">
        <v>1</v>
      </c>
      <c r="AN5293" s="5">
        <f t="shared" si="911"/>
        <v>1</v>
      </c>
      <c r="AO5293" s="5">
        <v>0</v>
      </c>
      <c r="AP5293" s="5">
        <v>0</v>
      </c>
      <c r="AQ5293" s="5">
        <f t="shared" si="912"/>
        <v>0</v>
      </c>
      <c r="AR5293" s="5">
        <v>0</v>
      </c>
      <c r="AS5293" s="6">
        <v>44713</v>
      </c>
      <c r="AT5293" s="5">
        <v>1</v>
      </c>
      <c r="AU5293" s="5">
        <v>0</v>
      </c>
      <c r="AV5293" t="str">
        <f t="shared" si="905"/>
        <v>N</v>
      </c>
      <c r="AW5293" t="s">
        <v>60</v>
      </c>
      <c r="AX5293" t="s">
        <v>445</v>
      </c>
      <c r="AY5293" t="s">
        <v>2637</v>
      </c>
      <c r="AZ5293" t="s">
        <v>2637</v>
      </c>
      <c r="BA5293" t="str">
        <f t="shared" si="906"/>
        <v>N</v>
      </c>
    </row>
    <row r="5294" spans="1:53">
      <c r="A5294" t="s">
        <v>436</v>
      </c>
      <c r="B5294" t="s">
        <v>54</v>
      </c>
      <c r="C5294" t="s">
        <v>89</v>
      </c>
      <c r="D5294">
        <v>2022</v>
      </c>
      <c r="F5294" t="s">
        <v>11940</v>
      </c>
      <c r="G5294" t="s">
        <v>11941</v>
      </c>
      <c r="H5294" t="s">
        <v>5050</v>
      </c>
      <c r="I5294" t="s">
        <v>11942</v>
      </c>
      <c r="J5294" t="s">
        <v>58</v>
      </c>
      <c r="K5294" t="s">
        <v>59</v>
      </c>
      <c r="L5294" s="5">
        <v>0</v>
      </c>
      <c r="M5294" s="5">
        <v>0</v>
      </c>
      <c r="N5294" s="5">
        <f t="shared" si="902"/>
        <v>0</v>
      </c>
      <c r="O5294" s="5">
        <v>0</v>
      </c>
      <c r="P5294" s="5">
        <v>0</v>
      </c>
      <c r="Q5294" s="5">
        <f t="shared" si="903"/>
        <v>0</v>
      </c>
      <c r="R5294" s="5">
        <v>0</v>
      </c>
      <c r="S5294" s="5">
        <v>0</v>
      </c>
      <c r="T5294" s="5">
        <f t="shared" si="904"/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f t="shared" si="907"/>
        <v>0</v>
      </c>
      <c r="Z5294" s="5">
        <v>0</v>
      </c>
      <c r="AA5294" s="5">
        <v>1</v>
      </c>
      <c r="AB5294" s="5">
        <f t="shared" si="908"/>
        <v>1</v>
      </c>
      <c r="AC5294" s="5">
        <v>0</v>
      </c>
      <c r="AD5294" s="5">
        <v>0</v>
      </c>
      <c r="AE5294" s="5">
        <f t="shared" si="909"/>
        <v>0</v>
      </c>
      <c r="AF5294" s="5">
        <v>0</v>
      </c>
      <c r="AG5294" s="6">
        <v>44700</v>
      </c>
      <c r="AH5294" s="5">
        <v>1</v>
      </c>
      <c r="AI5294" s="5">
        <v>0</v>
      </c>
      <c r="AJ5294" s="5">
        <v>0</v>
      </c>
      <c r="AK5294" s="5">
        <f t="shared" si="910"/>
        <v>0</v>
      </c>
      <c r="AL5294" s="5">
        <v>0</v>
      </c>
      <c r="AM5294" s="5">
        <v>1</v>
      </c>
      <c r="AN5294" s="5">
        <f t="shared" si="911"/>
        <v>1</v>
      </c>
      <c r="AO5294" s="5">
        <v>0</v>
      </c>
      <c r="AP5294" s="5">
        <v>0</v>
      </c>
      <c r="AQ5294" s="5">
        <f t="shared" si="912"/>
        <v>0</v>
      </c>
      <c r="AR5294" s="5">
        <v>0</v>
      </c>
      <c r="AS5294" s="6">
        <v>44907</v>
      </c>
      <c r="AT5294" s="5">
        <v>1</v>
      </c>
      <c r="AU5294" s="5">
        <v>0</v>
      </c>
      <c r="AV5294" t="str">
        <f t="shared" si="905"/>
        <v>N</v>
      </c>
      <c r="AW5294" t="s">
        <v>60</v>
      </c>
      <c r="AX5294" t="s">
        <v>445</v>
      </c>
      <c r="AY5294" t="s">
        <v>2637</v>
      </c>
      <c r="AZ5294" t="s">
        <v>2637</v>
      </c>
      <c r="BA5294" t="str">
        <f t="shared" si="906"/>
        <v>N</v>
      </c>
    </row>
    <row r="5295" spans="1:53">
      <c r="A5295" t="s">
        <v>436</v>
      </c>
      <c r="B5295" t="s">
        <v>54</v>
      </c>
      <c r="C5295" t="s">
        <v>89</v>
      </c>
      <c r="D5295">
        <v>2022</v>
      </c>
      <c r="F5295" t="s">
        <v>11943</v>
      </c>
      <c r="G5295" t="s">
        <v>11944</v>
      </c>
      <c r="H5295" t="s">
        <v>4884</v>
      </c>
      <c r="I5295" t="s">
        <v>11945</v>
      </c>
      <c r="J5295" t="s">
        <v>58</v>
      </c>
      <c r="K5295" t="s">
        <v>59</v>
      </c>
      <c r="L5295" s="5">
        <v>0</v>
      </c>
      <c r="M5295" s="5">
        <v>0</v>
      </c>
      <c r="N5295" s="5">
        <f t="shared" si="902"/>
        <v>0</v>
      </c>
      <c r="O5295" s="5">
        <v>0</v>
      </c>
      <c r="P5295" s="5">
        <v>0</v>
      </c>
      <c r="Q5295" s="5">
        <f t="shared" si="903"/>
        <v>0</v>
      </c>
      <c r="R5295" s="5">
        <v>0</v>
      </c>
      <c r="S5295" s="5">
        <v>0</v>
      </c>
      <c r="T5295" s="5">
        <f t="shared" si="904"/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f t="shared" si="907"/>
        <v>0</v>
      </c>
      <c r="Z5295" s="5">
        <v>0</v>
      </c>
      <c r="AA5295" s="5">
        <v>1</v>
      </c>
      <c r="AB5295" s="5">
        <f t="shared" si="908"/>
        <v>1</v>
      </c>
      <c r="AC5295" s="5">
        <v>0</v>
      </c>
      <c r="AD5295" s="5">
        <v>0</v>
      </c>
      <c r="AE5295" s="5">
        <f t="shared" si="909"/>
        <v>0</v>
      </c>
      <c r="AF5295" s="5">
        <v>0</v>
      </c>
      <c r="AG5295" s="6">
        <v>44595</v>
      </c>
      <c r="AH5295" s="5">
        <v>1</v>
      </c>
      <c r="AI5295" s="5">
        <v>0</v>
      </c>
      <c r="AJ5295" s="5">
        <v>0</v>
      </c>
      <c r="AK5295" s="5">
        <f t="shared" si="910"/>
        <v>0</v>
      </c>
      <c r="AL5295" s="5">
        <v>0</v>
      </c>
      <c r="AM5295" s="5">
        <v>1</v>
      </c>
      <c r="AN5295" s="5">
        <f t="shared" si="911"/>
        <v>1</v>
      </c>
      <c r="AO5295" s="5">
        <v>0</v>
      </c>
      <c r="AP5295" s="5">
        <v>0</v>
      </c>
      <c r="AQ5295" s="5">
        <f t="shared" si="912"/>
        <v>0</v>
      </c>
      <c r="AR5295" s="5">
        <v>0</v>
      </c>
      <c r="AS5295" s="6">
        <v>44712</v>
      </c>
      <c r="AT5295" s="5">
        <v>1</v>
      </c>
      <c r="AU5295" s="5">
        <v>0</v>
      </c>
      <c r="AV5295" t="str">
        <f t="shared" si="905"/>
        <v>N</v>
      </c>
      <c r="AW5295" t="s">
        <v>60</v>
      </c>
      <c r="AX5295" t="s">
        <v>445</v>
      </c>
      <c r="AY5295" t="s">
        <v>2637</v>
      </c>
      <c r="AZ5295" t="s">
        <v>2637</v>
      </c>
      <c r="BA5295" t="str">
        <f t="shared" si="906"/>
        <v>N</v>
      </c>
    </row>
    <row r="5296" spans="1:53">
      <c r="A5296" t="s">
        <v>436</v>
      </c>
      <c r="B5296" t="s">
        <v>54</v>
      </c>
      <c r="C5296" t="s">
        <v>89</v>
      </c>
      <c r="D5296">
        <v>2022</v>
      </c>
      <c r="F5296" t="s">
        <v>11946</v>
      </c>
      <c r="G5296" t="s">
        <v>11947</v>
      </c>
      <c r="H5296" t="s">
        <v>11948</v>
      </c>
      <c r="I5296" t="s">
        <v>11949</v>
      </c>
      <c r="J5296" t="s">
        <v>58</v>
      </c>
      <c r="K5296" t="s">
        <v>59</v>
      </c>
      <c r="L5296" s="5">
        <v>0</v>
      </c>
      <c r="M5296" s="5">
        <v>0</v>
      </c>
      <c r="N5296" s="5">
        <f t="shared" si="902"/>
        <v>0</v>
      </c>
      <c r="O5296" s="5">
        <v>0</v>
      </c>
      <c r="P5296" s="5">
        <v>0</v>
      </c>
      <c r="Q5296" s="5">
        <f t="shared" si="903"/>
        <v>0</v>
      </c>
      <c r="R5296" s="5">
        <v>0</v>
      </c>
      <c r="S5296" s="5">
        <v>0</v>
      </c>
      <c r="T5296" s="5">
        <f t="shared" si="904"/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f t="shared" si="907"/>
        <v>0</v>
      </c>
      <c r="Z5296" s="5">
        <v>0</v>
      </c>
      <c r="AA5296" s="5">
        <v>1</v>
      </c>
      <c r="AB5296" s="5">
        <f t="shared" si="908"/>
        <v>1</v>
      </c>
      <c r="AC5296" s="5">
        <v>0</v>
      </c>
      <c r="AD5296" s="5">
        <v>0</v>
      </c>
      <c r="AE5296" s="5">
        <f t="shared" si="909"/>
        <v>0</v>
      </c>
      <c r="AF5296" s="5">
        <v>0</v>
      </c>
      <c r="AG5296" s="6">
        <v>44615</v>
      </c>
      <c r="AH5296" s="5">
        <v>1</v>
      </c>
      <c r="AI5296" s="5">
        <v>0</v>
      </c>
      <c r="AJ5296" s="5">
        <v>0</v>
      </c>
      <c r="AK5296" s="5">
        <f t="shared" si="910"/>
        <v>0</v>
      </c>
      <c r="AL5296" s="5">
        <v>0</v>
      </c>
      <c r="AM5296" s="5">
        <v>1</v>
      </c>
      <c r="AN5296" s="5">
        <f t="shared" si="911"/>
        <v>1</v>
      </c>
      <c r="AO5296" s="5">
        <v>0</v>
      </c>
      <c r="AP5296" s="5">
        <v>0</v>
      </c>
      <c r="AQ5296" s="5">
        <f t="shared" si="912"/>
        <v>0</v>
      </c>
      <c r="AR5296" s="5">
        <v>0</v>
      </c>
      <c r="AS5296" s="6">
        <v>44718</v>
      </c>
      <c r="AT5296" s="5">
        <v>1</v>
      </c>
      <c r="AU5296" s="5">
        <v>0</v>
      </c>
      <c r="AV5296" t="str">
        <f t="shared" si="905"/>
        <v>N</v>
      </c>
      <c r="AW5296" t="s">
        <v>60</v>
      </c>
      <c r="AX5296" t="s">
        <v>445</v>
      </c>
      <c r="AY5296" t="s">
        <v>2637</v>
      </c>
      <c r="AZ5296" t="s">
        <v>2637</v>
      </c>
      <c r="BA5296" t="str">
        <f t="shared" si="906"/>
        <v>N</v>
      </c>
    </row>
    <row r="5297" spans="1:53">
      <c r="A5297" t="s">
        <v>436</v>
      </c>
      <c r="B5297" t="s">
        <v>54</v>
      </c>
      <c r="C5297" t="s">
        <v>89</v>
      </c>
      <c r="D5297">
        <v>2022</v>
      </c>
      <c r="F5297" t="s">
        <v>11950</v>
      </c>
      <c r="G5297" t="s">
        <v>11951</v>
      </c>
      <c r="H5297" t="s">
        <v>2754</v>
      </c>
      <c r="I5297" t="s">
        <v>11952</v>
      </c>
      <c r="J5297" t="s">
        <v>58</v>
      </c>
      <c r="K5297" t="s">
        <v>59</v>
      </c>
      <c r="L5297" s="5">
        <v>0</v>
      </c>
      <c r="M5297" s="5">
        <v>0</v>
      </c>
      <c r="N5297" s="5">
        <f t="shared" si="902"/>
        <v>0</v>
      </c>
      <c r="O5297" s="5">
        <v>0</v>
      </c>
      <c r="P5297" s="5">
        <v>0</v>
      </c>
      <c r="Q5297" s="5">
        <f t="shared" si="903"/>
        <v>0</v>
      </c>
      <c r="R5297" s="5">
        <v>0</v>
      </c>
      <c r="S5297" s="5">
        <v>0</v>
      </c>
      <c r="T5297" s="5">
        <f t="shared" si="904"/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f t="shared" si="907"/>
        <v>0</v>
      </c>
      <c r="Z5297" s="5">
        <v>0</v>
      </c>
      <c r="AA5297" s="5">
        <v>1</v>
      </c>
      <c r="AB5297" s="5">
        <f t="shared" si="908"/>
        <v>1</v>
      </c>
      <c r="AC5297" s="5">
        <v>0</v>
      </c>
      <c r="AD5297" s="5">
        <v>0</v>
      </c>
      <c r="AE5297" s="5">
        <f t="shared" si="909"/>
        <v>0</v>
      </c>
      <c r="AF5297" s="5">
        <v>0</v>
      </c>
      <c r="AG5297" s="6">
        <v>44641</v>
      </c>
      <c r="AH5297" s="5">
        <v>1</v>
      </c>
      <c r="AI5297" s="5">
        <v>0</v>
      </c>
      <c r="AJ5297" s="5">
        <v>0</v>
      </c>
      <c r="AK5297" s="5">
        <f t="shared" si="910"/>
        <v>0</v>
      </c>
      <c r="AL5297" s="5">
        <v>0</v>
      </c>
      <c r="AM5297" s="5">
        <v>1</v>
      </c>
      <c r="AN5297" s="5">
        <f t="shared" si="911"/>
        <v>1</v>
      </c>
      <c r="AO5297" s="5">
        <v>0</v>
      </c>
      <c r="AP5297" s="5">
        <v>0</v>
      </c>
      <c r="AQ5297" s="5">
        <f t="shared" si="912"/>
        <v>0</v>
      </c>
      <c r="AR5297" s="5">
        <v>0</v>
      </c>
      <c r="AS5297" s="6">
        <v>44790</v>
      </c>
      <c r="AT5297" s="5">
        <v>1</v>
      </c>
      <c r="AU5297" s="5">
        <v>0</v>
      </c>
      <c r="AV5297" t="str">
        <f t="shared" si="905"/>
        <v>N</v>
      </c>
      <c r="AW5297" t="s">
        <v>60</v>
      </c>
      <c r="AX5297" t="s">
        <v>445</v>
      </c>
      <c r="AY5297" t="s">
        <v>2637</v>
      </c>
      <c r="AZ5297" t="s">
        <v>2637</v>
      </c>
      <c r="BA5297" t="str">
        <f t="shared" si="906"/>
        <v>N</v>
      </c>
    </row>
    <row r="5298" spans="1:53">
      <c r="A5298" t="s">
        <v>436</v>
      </c>
      <c r="B5298" t="s">
        <v>54</v>
      </c>
      <c r="C5298" t="s">
        <v>89</v>
      </c>
      <c r="D5298">
        <v>2022</v>
      </c>
      <c r="F5298" t="s">
        <v>11953</v>
      </c>
      <c r="G5298" t="s">
        <v>11954</v>
      </c>
      <c r="H5298" t="s">
        <v>11955</v>
      </c>
      <c r="I5298" t="s">
        <v>11956</v>
      </c>
      <c r="J5298" t="s">
        <v>58</v>
      </c>
      <c r="K5298" t="s">
        <v>59</v>
      </c>
      <c r="L5298" s="5">
        <v>0</v>
      </c>
      <c r="M5298" s="5">
        <v>0</v>
      </c>
      <c r="N5298" s="5">
        <f t="shared" si="902"/>
        <v>0</v>
      </c>
      <c r="O5298" s="5">
        <v>0</v>
      </c>
      <c r="P5298" s="5">
        <v>0</v>
      </c>
      <c r="Q5298" s="5">
        <f t="shared" si="903"/>
        <v>0</v>
      </c>
      <c r="R5298" s="5">
        <v>0</v>
      </c>
      <c r="S5298" s="5">
        <v>0</v>
      </c>
      <c r="T5298" s="5">
        <f t="shared" si="904"/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f t="shared" si="907"/>
        <v>0</v>
      </c>
      <c r="Z5298" s="5">
        <v>0</v>
      </c>
      <c r="AA5298" s="5">
        <v>1</v>
      </c>
      <c r="AB5298" s="5">
        <f t="shared" si="908"/>
        <v>1</v>
      </c>
      <c r="AC5298" s="5">
        <v>0</v>
      </c>
      <c r="AD5298" s="5">
        <v>0</v>
      </c>
      <c r="AE5298" s="5">
        <f t="shared" si="909"/>
        <v>0</v>
      </c>
      <c r="AF5298" s="5">
        <v>0</v>
      </c>
      <c r="AG5298" s="6">
        <v>44697</v>
      </c>
      <c r="AH5298" s="5">
        <v>1</v>
      </c>
      <c r="AI5298" s="5">
        <v>0</v>
      </c>
      <c r="AJ5298" s="5">
        <v>0</v>
      </c>
      <c r="AK5298" s="5">
        <f t="shared" si="910"/>
        <v>0</v>
      </c>
      <c r="AL5298" s="5">
        <v>0</v>
      </c>
      <c r="AM5298" s="5">
        <v>1</v>
      </c>
      <c r="AN5298" s="5">
        <f t="shared" si="911"/>
        <v>1</v>
      </c>
      <c r="AO5298" s="5">
        <v>0</v>
      </c>
      <c r="AP5298" s="5">
        <v>0</v>
      </c>
      <c r="AQ5298" s="5">
        <f t="shared" si="912"/>
        <v>0</v>
      </c>
      <c r="AR5298" s="5">
        <v>0</v>
      </c>
      <c r="AS5298" s="6">
        <v>44839</v>
      </c>
      <c r="AT5298" s="5">
        <v>1</v>
      </c>
      <c r="AU5298" s="5">
        <v>0</v>
      </c>
      <c r="AV5298" t="str">
        <f t="shared" si="905"/>
        <v>N</v>
      </c>
      <c r="AW5298" t="s">
        <v>60</v>
      </c>
      <c r="AX5298" t="s">
        <v>445</v>
      </c>
      <c r="AY5298" t="s">
        <v>2637</v>
      </c>
      <c r="AZ5298" t="s">
        <v>2637</v>
      </c>
      <c r="BA5298" t="str">
        <f t="shared" si="906"/>
        <v>N</v>
      </c>
    </row>
    <row r="5299" spans="1:53">
      <c r="A5299" t="s">
        <v>436</v>
      </c>
      <c r="B5299" t="s">
        <v>54</v>
      </c>
      <c r="C5299" t="s">
        <v>89</v>
      </c>
      <c r="D5299">
        <v>2022</v>
      </c>
      <c r="F5299" t="s">
        <v>11957</v>
      </c>
      <c r="G5299" t="s">
        <v>11958</v>
      </c>
      <c r="H5299" t="s">
        <v>2720</v>
      </c>
      <c r="I5299" t="s">
        <v>11959</v>
      </c>
      <c r="J5299" t="s">
        <v>58</v>
      </c>
      <c r="K5299" t="s">
        <v>59</v>
      </c>
      <c r="L5299" s="5">
        <v>0</v>
      </c>
      <c r="M5299" s="5">
        <v>0</v>
      </c>
      <c r="N5299" s="5">
        <f t="shared" si="902"/>
        <v>0</v>
      </c>
      <c r="O5299" s="5">
        <v>0</v>
      </c>
      <c r="P5299" s="5">
        <v>0</v>
      </c>
      <c r="Q5299" s="5">
        <f t="shared" si="903"/>
        <v>0</v>
      </c>
      <c r="R5299" s="5">
        <v>0</v>
      </c>
      <c r="S5299" s="5">
        <v>0</v>
      </c>
      <c r="T5299" s="5">
        <f t="shared" si="904"/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f t="shared" si="907"/>
        <v>0</v>
      </c>
      <c r="Z5299" s="5">
        <v>0</v>
      </c>
      <c r="AA5299" s="5">
        <v>1</v>
      </c>
      <c r="AB5299" s="5">
        <f t="shared" si="908"/>
        <v>1</v>
      </c>
      <c r="AC5299" s="5">
        <v>0</v>
      </c>
      <c r="AD5299" s="5">
        <v>0</v>
      </c>
      <c r="AE5299" s="5">
        <f t="shared" si="909"/>
        <v>0</v>
      </c>
      <c r="AF5299" s="5">
        <v>0</v>
      </c>
      <c r="AG5299" s="6">
        <v>44609</v>
      </c>
      <c r="AH5299" s="5">
        <v>1</v>
      </c>
      <c r="AI5299" s="5">
        <v>0</v>
      </c>
      <c r="AJ5299" s="5">
        <v>0</v>
      </c>
      <c r="AK5299" s="5">
        <f t="shared" si="910"/>
        <v>0</v>
      </c>
      <c r="AL5299" s="5">
        <v>0</v>
      </c>
      <c r="AM5299" s="5">
        <v>1</v>
      </c>
      <c r="AN5299" s="5">
        <f t="shared" si="911"/>
        <v>1</v>
      </c>
      <c r="AO5299" s="5">
        <v>0</v>
      </c>
      <c r="AP5299" s="5">
        <v>0</v>
      </c>
      <c r="AQ5299" s="5">
        <f t="shared" si="912"/>
        <v>0</v>
      </c>
      <c r="AR5299" s="5">
        <v>0</v>
      </c>
      <c r="AS5299" s="6">
        <v>44776</v>
      </c>
      <c r="AT5299" s="5">
        <v>1</v>
      </c>
      <c r="AU5299" s="5">
        <v>0</v>
      </c>
      <c r="AV5299" t="str">
        <f t="shared" si="905"/>
        <v>N</v>
      </c>
      <c r="AW5299" t="s">
        <v>60</v>
      </c>
      <c r="AX5299" t="s">
        <v>445</v>
      </c>
      <c r="AY5299" t="s">
        <v>2637</v>
      </c>
      <c r="AZ5299" t="s">
        <v>2637</v>
      </c>
      <c r="BA5299" t="str">
        <f t="shared" si="906"/>
        <v>N</v>
      </c>
    </row>
    <row r="5300" spans="1:53">
      <c r="A5300" t="s">
        <v>436</v>
      </c>
      <c r="B5300" t="s">
        <v>54</v>
      </c>
      <c r="C5300" t="s">
        <v>89</v>
      </c>
      <c r="D5300">
        <v>2022</v>
      </c>
      <c r="F5300" t="s">
        <v>11960</v>
      </c>
      <c r="G5300" t="s">
        <v>11961</v>
      </c>
      <c r="H5300" t="s">
        <v>2720</v>
      </c>
      <c r="I5300" t="s">
        <v>11962</v>
      </c>
      <c r="J5300" t="s">
        <v>58</v>
      </c>
      <c r="K5300" t="s">
        <v>59</v>
      </c>
      <c r="L5300" s="5">
        <v>0</v>
      </c>
      <c r="M5300" s="5">
        <v>0</v>
      </c>
      <c r="N5300" s="5">
        <f t="shared" si="902"/>
        <v>0</v>
      </c>
      <c r="O5300" s="5">
        <v>0</v>
      </c>
      <c r="P5300" s="5">
        <v>0</v>
      </c>
      <c r="Q5300" s="5">
        <f t="shared" si="903"/>
        <v>0</v>
      </c>
      <c r="R5300" s="5">
        <v>0</v>
      </c>
      <c r="S5300" s="5">
        <v>0</v>
      </c>
      <c r="T5300" s="5">
        <f t="shared" si="904"/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f t="shared" si="907"/>
        <v>0</v>
      </c>
      <c r="Z5300" s="5">
        <v>0</v>
      </c>
      <c r="AA5300" s="5">
        <v>1</v>
      </c>
      <c r="AB5300" s="5">
        <f t="shared" si="908"/>
        <v>1</v>
      </c>
      <c r="AC5300" s="5">
        <v>0</v>
      </c>
      <c r="AD5300" s="5">
        <v>0</v>
      </c>
      <c r="AE5300" s="5">
        <f t="shared" si="909"/>
        <v>0</v>
      </c>
      <c r="AF5300" s="5">
        <v>0</v>
      </c>
      <c r="AG5300" s="6">
        <v>44651</v>
      </c>
      <c r="AH5300" s="5">
        <v>1</v>
      </c>
      <c r="AI5300" s="5">
        <v>0</v>
      </c>
      <c r="AJ5300" s="5">
        <v>0</v>
      </c>
      <c r="AK5300" s="5">
        <f t="shared" si="910"/>
        <v>0</v>
      </c>
      <c r="AL5300" s="5">
        <v>0</v>
      </c>
      <c r="AM5300" s="5">
        <v>1</v>
      </c>
      <c r="AN5300" s="5">
        <f t="shared" si="911"/>
        <v>1</v>
      </c>
      <c r="AO5300" s="5">
        <v>0</v>
      </c>
      <c r="AP5300" s="5">
        <v>0</v>
      </c>
      <c r="AQ5300" s="5">
        <f t="shared" si="912"/>
        <v>0</v>
      </c>
      <c r="AR5300" s="5">
        <v>0</v>
      </c>
      <c r="AS5300" s="6">
        <v>44804</v>
      </c>
      <c r="AT5300" s="5">
        <v>1</v>
      </c>
      <c r="AU5300" s="5">
        <v>0</v>
      </c>
      <c r="AV5300" t="str">
        <f t="shared" si="905"/>
        <v>N</v>
      </c>
      <c r="AW5300" t="s">
        <v>60</v>
      </c>
      <c r="AX5300" t="s">
        <v>445</v>
      </c>
      <c r="AY5300" t="s">
        <v>2637</v>
      </c>
      <c r="AZ5300" t="s">
        <v>2637</v>
      </c>
      <c r="BA5300" t="str">
        <f t="shared" si="906"/>
        <v>N</v>
      </c>
    </row>
    <row r="5301" spans="1:53">
      <c r="A5301" t="s">
        <v>436</v>
      </c>
      <c r="B5301" t="s">
        <v>54</v>
      </c>
      <c r="C5301" t="s">
        <v>89</v>
      </c>
      <c r="D5301">
        <v>2022</v>
      </c>
      <c r="F5301" t="s">
        <v>11801</v>
      </c>
      <c r="G5301" t="s">
        <v>11802</v>
      </c>
      <c r="H5301" t="s">
        <v>10788</v>
      </c>
      <c r="I5301" t="s">
        <v>11963</v>
      </c>
      <c r="J5301" t="s">
        <v>58</v>
      </c>
      <c r="K5301" t="s">
        <v>59</v>
      </c>
      <c r="L5301" s="5">
        <v>0</v>
      </c>
      <c r="M5301" s="5">
        <v>0</v>
      </c>
      <c r="N5301" s="5">
        <f t="shared" si="902"/>
        <v>0</v>
      </c>
      <c r="O5301" s="5">
        <v>0</v>
      </c>
      <c r="P5301" s="5">
        <v>0</v>
      </c>
      <c r="Q5301" s="5">
        <f t="shared" si="903"/>
        <v>0</v>
      </c>
      <c r="R5301" s="5">
        <v>0</v>
      </c>
      <c r="S5301" s="5">
        <v>0</v>
      </c>
      <c r="T5301" s="5">
        <f t="shared" si="904"/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f t="shared" si="907"/>
        <v>0</v>
      </c>
      <c r="Z5301" s="5">
        <v>0</v>
      </c>
      <c r="AA5301" s="5">
        <v>1</v>
      </c>
      <c r="AB5301" s="5">
        <f t="shared" si="908"/>
        <v>1</v>
      </c>
      <c r="AC5301" s="5">
        <v>0</v>
      </c>
      <c r="AD5301" s="5">
        <v>0</v>
      </c>
      <c r="AE5301" s="5">
        <f t="shared" si="909"/>
        <v>0</v>
      </c>
      <c r="AF5301" s="5">
        <v>0</v>
      </c>
      <c r="AG5301" s="6">
        <v>44565</v>
      </c>
      <c r="AH5301" s="5">
        <v>1</v>
      </c>
      <c r="AI5301" s="5">
        <v>0</v>
      </c>
      <c r="AJ5301" s="5">
        <v>0</v>
      </c>
      <c r="AK5301" s="5">
        <f t="shared" si="910"/>
        <v>0</v>
      </c>
      <c r="AL5301" s="5">
        <v>0</v>
      </c>
      <c r="AM5301" s="5">
        <v>1</v>
      </c>
      <c r="AN5301" s="5">
        <f t="shared" si="911"/>
        <v>1</v>
      </c>
      <c r="AO5301" s="5">
        <v>0</v>
      </c>
      <c r="AP5301" s="5">
        <v>0</v>
      </c>
      <c r="AQ5301" s="5">
        <f t="shared" si="912"/>
        <v>0</v>
      </c>
      <c r="AR5301" s="5">
        <v>0</v>
      </c>
      <c r="AS5301" s="6">
        <v>44865</v>
      </c>
      <c r="AT5301" s="5">
        <v>1</v>
      </c>
      <c r="AU5301" s="5">
        <v>0</v>
      </c>
      <c r="AV5301" t="str">
        <f t="shared" si="905"/>
        <v>N</v>
      </c>
      <c r="AW5301" t="s">
        <v>60</v>
      </c>
      <c r="AX5301" t="s">
        <v>445</v>
      </c>
      <c r="AY5301" t="s">
        <v>2637</v>
      </c>
      <c r="AZ5301" t="s">
        <v>2637</v>
      </c>
      <c r="BA5301" t="str">
        <f t="shared" si="906"/>
        <v>N</v>
      </c>
    </row>
    <row r="5302" spans="1:53">
      <c r="A5302" t="s">
        <v>436</v>
      </c>
      <c r="B5302" t="s">
        <v>54</v>
      </c>
      <c r="C5302" t="s">
        <v>89</v>
      </c>
      <c r="D5302">
        <v>2022</v>
      </c>
      <c r="F5302" t="s">
        <v>11964</v>
      </c>
      <c r="G5302" t="s">
        <v>11965</v>
      </c>
      <c r="H5302" t="s">
        <v>5071</v>
      </c>
      <c r="I5302" t="s">
        <v>11966</v>
      </c>
      <c r="J5302" t="s">
        <v>58</v>
      </c>
      <c r="K5302" t="s">
        <v>59</v>
      </c>
      <c r="L5302" s="5">
        <v>0</v>
      </c>
      <c r="M5302" s="5">
        <v>0</v>
      </c>
      <c r="N5302" s="5">
        <f t="shared" si="902"/>
        <v>0</v>
      </c>
      <c r="O5302" s="5">
        <v>0</v>
      </c>
      <c r="P5302" s="5">
        <v>0</v>
      </c>
      <c r="Q5302" s="5">
        <f t="shared" si="903"/>
        <v>0</v>
      </c>
      <c r="R5302" s="5">
        <v>0</v>
      </c>
      <c r="S5302" s="5">
        <v>0</v>
      </c>
      <c r="T5302" s="5">
        <f t="shared" si="904"/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f t="shared" si="907"/>
        <v>0</v>
      </c>
      <c r="Z5302" s="5">
        <v>0</v>
      </c>
      <c r="AA5302" s="5">
        <v>1</v>
      </c>
      <c r="AB5302" s="5">
        <f t="shared" si="908"/>
        <v>1</v>
      </c>
      <c r="AC5302" s="5">
        <v>0</v>
      </c>
      <c r="AD5302" s="5">
        <v>0</v>
      </c>
      <c r="AE5302" s="5">
        <f t="shared" si="909"/>
        <v>0</v>
      </c>
      <c r="AF5302" s="5">
        <v>0</v>
      </c>
      <c r="AG5302" s="6">
        <v>44741</v>
      </c>
      <c r="AH5302" s="5">
        <v>1</v>
      </c>
      <c r="AI5302" s="5">
        <v>0</v>
      </c>
      <c r="AJ5302" s="5">
        <v>0</v>
      </c>
      <c r="AK5302" s="5">
        <f t="shared" si="910"/>
        <v>0</v>
      </c>
      <c r="AL5302" s="5">
        <v>0</v>
      </c>
      <c r="AM5302" s="5">
        <v>1</v>
      </c>
      <c r="AN5302" s="5">
        <f t="shared" si="911"/>
        <v>1</v>
      </c>
      <c r="AO5302" s="5">
        <v>0</v>
      </c>
      <c r="AP5302" s="5">
        <v>0</v>
      </c>
      <c r="AQ5302" s="5">
        <f t="shared" si="912"/>
        <v>0</v>
      </c>
      <c r="AR5302" s="5">
        <v>0</v>
      </c>
      <c r="AS5302" s="6">
        <v>44816</v>
      </c>
      <c r="AT5302" s="5">
        <v>1</v>
      </c>
      <c r="AU5302" s="5">
        <v>0</v>
      </c>
      <c r="AV5302" t="str">
        <f t="shared" si="905"/>
        <v>N</v>
      </c>
      <c r="AW5302" t="s">
        <v>60</v>
      </c>
      <c r="AX5302" t="s">
        <v>445</v>
      </c>
      <c r="AY5302" t="s">
        <v>2637</v>
      </c>
      <c r="AZ5302" t="s">
        <v>2637</v>
      </c>
      <c r="BA5302" t="str">
        <f t="shared" si="906"/>
        <v>N</v>
      </c>
    </row>
    <row r="5303" spans="1:53">
      <c r="A5303" t="s">
        <v>436</v>
      </c>
      <c r="B5303" t="s">
        <v>54</v>
      </c>
      <c r="C5303" t="s">
        <v>89</v>
      </c>
      <c r="D5303">
        <v>2022</v>
      </c>
      <c r="F5303" t="s">
        <v>11967</v>
      </c>
      <c r="G5303" t="s">
        <v>11968</v>
      </c>
      <c r="H5303" t="s">
        <v>2720</v>
      </c>
      <c r="I5303" t="s">
        <v>11969</v>
      </c>
      <c r="J5303" t="s">
        <v>58</v>
      </c>
      <c r="K5303" t="s">
        <v>59</v>
      </c>
      <c r="L5303" s="5">
        <v>0</v>
      </c>
      <c r="M5303" s="5">
        <v>0</v>
      </c>
      <c r="N5303" s="5">
        <f t="shared" si="902"/>
        <v>0</v>
      </c>
      <c r="O5303" s="5">
        <v>0</v>
      </c>
      <c r="P5303" s="5">
        <v>0</v>
      </c>
      <c r="Q5303" s="5">
        <f t="shared" si="903"/>
        <v>0</v>
      </c>
      <c r="R5303" s="5">
        <v>0</v>
      </c>
      <c r="S5303" s="5">
        <v>0</v>
      </c>
      <c r="T5303" s="5">
        <f t="shared" si="904"/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f t="shared" si="907"/>
        <v>0</v>
      </c>
      <c r="Z5303" s="5">
        <v>0</v>
      </c>
      <c r="AA5303" s="5">
        <v>1</v>
      </c>
      <c r="AB5303" s="5">
        <f t="shared" si="908"/>
        <v>1</v>
      </c>
      <c r="AC5303" s="5">
        <v>0</v>
      </c>
      <c r="AD5303" s="5">
        <v>0</v>
      </c>
      <c r="AE5303" s="5">
        <f t="shared" si="909"/>
        <v>0</v>
      </c>
      <c r="AF5303" s="5">
        <v>0</v>
      </c>
      <c r="AG5303" s="6">
        <v>44699</v>
      </c>
      <c r="AH5303" s="5">
        <v>1</v>
      </c>
      <c r="AI5303" s="5">
        <v>0</v>
      </c>
      <c r="AJ5303" s="5">
        <v>0</v>
      </c>
      <c r="AK5303" s="5">
        <f t="shared" si="910"/>
        <v>0</v>
      </c>
      <c r="AL5303" s="5">
        <v>0</v>
      </c>
      <c r="AM5303" s="5">
        <v>1</v>
      </c>
      <c r="AN5303" s="5">
        <f t="shared" si="911"/>
        <v>1</v>
      </c>
      <c r="AO5303" s="5">
        <v>0</v>
      </c>
      <c r="AP5303" s="5">
        <v>0</v>
      </c>
      <c r="AQ5303" s="5">
        <f t="shared" si="912"/>
        <v>0</v>
      </c>
      <c r="AR5303" s="5">
        <v>0</v>
      </c>
      <c r="AS5303" s="6">
        <v>44811</v>
      </c>
      <c r="AT5303" s="5">
        <v>1</v>
      </c>
      <c r="AU5303" s="5">
        <v>0</v>
      </c>
      <c r="AV5303" t="str">
        <f t="shared" si="905"/>
        <v>N</v>
      </c>
      <c r="AW5303" t="s">
        <v>60</v>
      </c>
      <c r="AX5303" t="s">
        <v>445</v>
      </c>
      <c r="AY5303" t="s">
        <v>2637</v>
      </c>
      <c r="AZ5303" t="s">
        <v>2637</v>
      </c>
      <c r="BA5303" t="str">
        <f t="shared" si="906"/>
        <v>N</v>
      </c>
    </row>
    <row r="5304" spans="1:53">
      <c r="A5304" t="s">
        <v>436</v>
      </c>
      <c r="B5304" t="s">
        <v>54</v>
      </c>
      <c r="C5304" t="s">
        <v>89</v>
      </c>
      <c r="D5304">
        <v>2022</v>
      </c>
      <c r="F5304" t="s">
        <v>11970</v>
      </c>
      <c r="G5304" t="s">
        <v>11971</v>
      </c>
      <c r="H5304" t="s">
        <v>2720</v>
      </c>
      <c r="I5304" t="s">
        <v>11972</v>
      </c>
      <c r="J5304" t="s">
        <v>58</v>
      </c>
      <c r="K5304" t="s">
        <v>59</v>
      </c>
      <c r="L5304" s="5">
        <v>0</v>
      </c>
      <c r="M5304" s="5">
        <v>0</v>
      </c>
      <c r="N5304" s="5">
        <f t="shared" si="902"/>
        <v>0</v>
      </c>
      <c r="O5304" s="5">
        <v>0</v>
      </c>
      <c r="P5304" s="5">
        <v>0</v>
      </c>
      <c r="Q5304" s="5">
        <f t="shared" si="903"/>
        <v>0</v>
      </c>
      <c r="R5304" s="5">
        <v>0</v>
      </c>
      <c r="S5304" s="5">
        <v>0</v>
      </c>
      <c r="T5304" s="5">
        <f t="shared" si="904"/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f t="shared" si="907"/>
        <v>0</v>
      </c>
      <c r="Z5304" s="5">
        <v>0</v>
      </c>
      <c r="AA5304" s="5">
        <v>1</v>
      </c>
      <c r="AB5304" s="5">
        <f t="shared" si="908"/>
        <v>1</v>
      </c>
      <c r="AC5304" s="5">
        <v>0</v>
      </c>
      <c r="AD5304" s="5">
        <v>0</v>
      </c>
      <c r="AE5304" s="5">
        <f t="shared" si="909"/>
        <v>0</v>
      </c>
      <c r="AF5304" s="5">
        <v>0</v>
      </c>
      <c r="AG5304" s="6">
        <v>44748</v>
      </c>
      <c r="AH5304" s="5">
        <v>1</v>
      </c>
      <c r="AI5304" s="5">
        <v>0</v>
      </c>
      <c r="AJ5304" s="5">
        <v>0</v>
      </c>
      <c r="AK5304" s="5">
        <f t="shared" si="910"/>
        <v>0</v>
      </c>
      <c r="AL5304" s="5">
        <v>0</v>
      </c>
      <c r="AM5304" s="5">
        <v>1</v>
      </c>
      <c r="AN5304" s="5">
        <f t="shared" si="911"/>
        <v>1</v>
      </c>
      <c r="AO5304" s="5">
        <v>0</v>
      </c>
      <c r="AP5304" s="5">
        <v>0</v>
      </c>
      <c r="AQ5304" s="5">
        <f t="shared" si="912"/>
        <v>0</v>
      </c>
      <c r="AR5304" s="5">
        <v>0</v>
      </c>
      <c r="AS5304" s="6">
        <v>44916</v>
      </c>
      <c r="AT5304" s="5">
        <v>1</v>
      </c>
      <c r="AU5304" s="5">
        <v>0</v>
      </c>
      <c r="AV5304" t="str">
        <f t="shared" si="905"/>
        <v>N</v>
      </c>
      <c r="AW5304" t="s">
        <v>60</v>
      </c>
      <c r="AX5304" t="s">
        <v>445</v>
      </c>
      <c r="AY5304" t="s">
        <v>2637</v>
      </c>
      <c r="AZ5304" t="s">
        <v>2637</v>
      </c>
      <c r="BA5304" t="str">
        <f t="shared" si="906"/>
        <v>N</v>
      </c>
    </row>
    <row r="5305" spans="1:53">
      <c r="A5305" t="s">
        <v>436</v>
      </c>
      <c r="B5305" t="s">
        <v>54</v>
      </c>
      <c r="C5305" t="s">
        <v>89</v>
      </c>
      <c r="D5305">
        <v>2022</v>
      </c>
      <c r="F5305" t="s">
        <v>11973</v>
      </c>
      <c r="G5305" t="s">
        <v>11974</v>
      </c>
      <c r="H5305" t="s">
        <v>2720</v>
      </c>
      <c r="I5305" t="s">
        <v>11975</v>
      </c>
      <c r="J5305" t="s">
        <v>58</v>
      </c>
      <c r="K5305" t="s">
        <v>59</v>
      </c>
      <c r="L5305" s="5">
        <v>0</v>
      </c>
      <c r="M5305" s="5">
        <v>0</v>
      </c>
      <c r="N5305" s="5">
        <f t="shared" si="902"/>
        <v>0</v>
      </c>
      <c r="O5305" s="5">
        <v>0</v>
      </c>
      <c r="P5305" s="5">
        <v>0</v>
      </c>
      <c r="Q5305" s="5">
        <f t="shared" si="903"/>
        <v>0</v>
      </c>
      <c r="R5305" s="5">
        <v>0</v>
      </c>
      <c r="S5305" s="5">
        <v>0</v>
      </c>
      <c r="T5305" s="5">
        <f t="shared" si="904"/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f t="shared" si="907"/>
        <v>0</v>
      </c>
      <c r="Z5305" s="5">
        <v>0</v>
      </c>
      <c r="AA5305" s="5">
        <v>1</v>
      </c>
      <c r="AB5305" s="5">
        <f t="shared" si="908"/>
        <v>1</v>
      </c>
      <c r="AC5305" s="5">
        <v>0</v>
      </c>
      <c r="AD5305" s="5">
        <v>0</v>
      </c>
      <c r="AE5305" s="5">
        <f t="shared" si="909"/>
        <v>0</v>
      </c>
      <c r="AF5305" s="5">
        <v>0</v>
      </c>
      <c r="AG5305" s="6">
        <v>44613</v>
      </c>
      <c r="AH5305" s="5">
        <v>1</v>
      </c>
      <c r="AI5305" s="5">
        <v>0</v>
      </c>
      <c r="AJ5305" s="5">
        <v>0</v>
      </c>
      <c r="AK5305" s="5">
        <f t="shared" si="910"/>
        <v>0</v>
      </c>
      <c r="AL5305" s="5">
        <v>0</v>
      </c>
      <c r="AM5305" s="5">
        <v>1</v>
      </c>
      <c r="AN5305" s="5">
        <f t="shared" si="911"/>
        <v>1</v>
      </c>
      <c r="AO5305" s="5">
        <v>0</v>
      </c>
      <c r="AP5305" s="5">
        <v>0</v>
      </c>
      <c r="AQ5305" s="5">
        <f t="shared" si="912"/>
        <v>0</v>
      </c>
      <c r="AR5305" s="5">
        <v>0</v>
      </c>
      <c r="AS5305" s="6">
        <v>44816</v>
      </c>
      <c r="AT5305" s="5">
        <v>1</v>
      </c>
      <c r="AU5305" s="5">
        <v>0</v>
      </c>
      <c r="AV5305" t="str">
        <f t="shared" si="905"/>
        <v>N</v>
      </c>
      <c r="AW5305" t="s">
        <v>60</v>
      </c>
      <c r="AX5305" t="s">
        <v>445</v>
      </c>
      <c r="AY5305" t="s">
        <v>2637</v>
      </c>
      <c r="AZ5305" t="s">
        <v>2637</v>
      </c>
      <c r="BA5305" t="str">
        <f t="shared" si="906"/>
        <v>N</v>
      </c>
    </row>
    <row r="5306" spans="1:53">
      <c r="A5306" t="s">
        <v>436</v>
      </c>
      <c r="B5306" t="s">
        <v>54</v>
      </c>
      <c r="C5306" t="s">
        <v>89</v>
      </c>
      <c r="D5306">
        <v>2022</v>
      </c>
      <c r="F5306" t="s">
        <v>11976</v>
      </c>
      <c r="G5306" t="s">
        <v>11977</v>
      </c>
      <c r="H5306" t="s">
        <v>2754</v>
      </c>
      <c r="I5306" t="s">
        <v>11978</v>
      </c>
      <c r="J5306" t="s">
        <v>58</v>
      </c>
      <c r="K5306" t="s">
        <v>59</v>
      </c>
      <c r="L5306" s="5">
        <v>0</v>
      </c>
      <c r="M5306" s="5">
        <v>0</v>
      </c>
      <c r="N5306" s="5">
        <f t="shared" si="902"/>
        <v>0</v>
      </c>
      <c r="O5306" s="5">
        <v>0</v>
      </c>
      <c r="P5306" s="5">
        <v>0</v>
      </c>
      <c r="Q5306" s="5">
        <f t="shared" si="903"/>
        <v>0</v>
      </c>
      <c r="R5306" s="5">
        <v>0</v>
      </c>
      <c r="S5306" s="5">
        <v>0</v>
      </c>
      <c r="T5306" s="5">
        <f t="shared" si="904"/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f t="shared" si="907"/>
        <v>0</v>
      </c>
      <c r="Z5306" s="5">
        <v>0</v>
      </c>
      <c r="AA5306" s="5">
        <v>1</v>
      </c>
      <c r="AB5306" s="5">
        <f t="shared" si="908"/>
        <v>1</v>
      </c>
      <c r="AC5306" s="5">
        <v>0</v>
      </c>
      <c r="AD5306" s="5">
        <v>0</v>
      </c>
      <c r="AE5306" s="5">
        <f t="shared" si="909"/>
        <v>0</v>
      </c>
      <c r="AF5306" s="5">
        <v>0</v>
      </c>
      <c r="AG5306" s="6">
        <v>44669</v>
      </c>
      <c r="AH5306" s="5">
        <v>1</v>
      </c>
      <c r="AI5306" s="5">
        <v>0</v>
      </c>
      <c r="AJ5306" s="5">
        <v>0</v>
      </c>
      <c r="AK5306" s="5">
        <f t="shared" si="910"/>
        <v>0</v>
      </c>
      <c r="AL5306" s="5">
        <v>0</v>
      </c>
      <c r="AM5306" s="5">
        <v>1</v>
      </c>
      <c r="AN5306" s="5">
        <f t="shared" si="911"/>
        <v>1</v>
      </c>
      <c r="AO5306" s="5">
        <v>0</v>
      </c>
      <c r="AP5306" s="5">
        <v>0</v>
      </c>
      <c r="AQ5306" s="5">
        <f t="shared" si="912"/>
        <v>0</v>
      </c>
      <c r="AR5306" s="5">
        <v>0</v>
      </c>
      <c r="AS5306" s="6">
        <v>44790</v>
      </c>
      <c r="AT5306" s="5">
        <v>1</v>
      </c>
      <c r="AU5306" s="5">
        <v>0</v>
      </c>
      <c r="AV5306" t="str">
        <f t="shared" si="905"/>
        <v>N</v>
      </c>
      <c r="AW5306" t="s">
        <v>60</v>
      </c>
      <c r="AX5306" t="s">
        <v>445</v>
      </c>
      <c r="AY5306" t="s">
        <v>2637</v>
      </c>
      <c r="AZ5306" t="s">
        <v>2637</v>
      </c>
      <c r="BA5306" t="str">
        <f t="shared" si="906"/>
        <v>N</v>
      </c>
    </row>
    <row r="5307" spans="1:53">
      <c r="A5307" t="s">
        <v>436</v>
      </c>
      <c r="B5307" t="s">
        <v>54</v>
      </c>
      <c r="C5307" t="s">
        <v>89</v>
      </c>
      <c r="D5307">
        <v>2022</v>
      </c>
      <c r="F5307" t="s">
        <v>11979</v>
      </c>
      <c r="G5307" t="s">
        <v>11980</v>
      </c>
      <c r="H5307" t="s">
        <v>2720</v>
      </c>
      <c r="I5307" t="s">
        <v>11981</v>
      </c>
      <c r="J5307" t="s">
        <v>58</v>
      </c>
      <c r="K5307" t="s">
        <v>59</v>
      </c>
      <c r="L5307" s="5">
        <v>0</v>
      </c>
      <c r="M5307" s="5">
        <v>0</v>
      </c>
      <c r="N5307" s="5">
        <f t="shared" si="902"/>
        <v>0</v>
      </c>
      <c r="O5307" s="5">
        <v>0</v>
      </c>
      <c r="P5307" s="5">
        <v>0</v>
      </c>
      <c r="Q5307" s="5">
        <f t="shared" si="903"/>
        <v>0</v>
      </c>
      <c r="R5307" s="5">
        <v>0</v>
      </c>
      <c r="S5307" s="5">
        <v>0</v>
      </c>
      <c r="T5307" s="5">
        <f t="shared" si="904"/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f t="shared" si="907"/>
        <v>0</v>
      </c>
      <c r="Z5307" s="5">
        <v>0</v>
      </c>
      <c r="AA5307" s="5">
        <v>1</v>
      </c>
      <c r="AB5307" s="5">
        <f t="shared" si="908"/>
        <v>1</v>
      </c>
      <c r="AC5307" s="5">
        <v>0</v>
      </c>
      <c r="AD5307" s="5">
        <v>0</v>
      </c>
      <c r="AE5307" s="5">
        <f t="shared" si="909"/>
        <v>0</v>
      </c>
      <c r="AF5307" s="5">
        <v>0</v>
      </c>
      <c r="AG5307" s="6">
        <v>44648</v>
      </c>
      <c r="AH5307" s="5">
        <v>1</v>
      </c>
      <c r="AI5307" s="5">
        <v>0</v>
      </c>
      <c r="AJ5307" s="5">
        <v>0</v>
      </c>
      <c r="AK5307" s="5">
        <f t="shared" si="910"/>
        <v>0</v>
      </c>
      <c r="AL5307" s="5">
        <v>0</v>
      </c>
      <c r="AM5307" s="5">
        <v>1</v>
      </c>
      <c r="AN5307" s="5">
        <f t="shared" si="911"/>
        <v>1</v>
      </c>
      <c r="AO5307" s="5">
        <v>0</v>
      </c>
      <c r="AP5307" s="5">
        <v>0</v>
      </c>
      <c r="AQ5307" s="5">
        <f t="shared" si="912"/>
        <v>0</v>
      </c>
      <c r="AR5307" s="5">
        <v>0</v>
      </c>
      <c r="AS5307" s="6">
        <v>44770</v>
      </c>
      <c r="AT5307" s="5">
        <v>1</v>
      </c>
      <c r="AU5307" s="5">
        <v>0</v>
      </c>
      <c r="AV5307" t="str">
        <f t="shared" si="905"/>
        <v>N</v>
      </c>
      <c r="AW5307" t="s">
        <v>60</v>
      </c>
      <c r="AX5307" t="s">
        <v>445</v>
      </c>
      <c r="AY5307" t="s">
        <v>2637</v>
      </c>
      <c r="AZ5307" t="s">
        <v>2637</v>
      </c>
      <c r="BA5307" t="str">
        <f t="shared" si="906"/>
        <v>N</v>
      </c>
    </row>
    <row r="5308" spans="1:53">
      <c r="A5308" t="s">
        <v>436</v>
      </c>
      <c r="B5308" t="s">
        <v>54</v>
      </c>
      <c r="C5308" t="s">
        <v>89</v>
      </c>
      <c r="D5308">
        <v>2022</v>
      </c>
      <c r="F5308" t="s">
        <v>11905</v>
      </c>
      <c r="G5308" t="s">
        <v>11982</v>
      </c>
      <c r="H5308" t="s">
        <v>6904</v>
      </c>
      <c r="I5308" t="s">
        <v>11983</v>
      </c>
      <c r="J5308" t="s">
        <v>58</v>
      </c>
      <c r="K5308" t="s">
        <v>59</v>
      </c>
      <c r="L5308" s="5">
        <v>0</v>
      </c>
      <c r="M5308" s="5">
        <v>0</v>
      </c>
      <c r="N5308" s="5">
        <f t="shared" si="902"/>
        <v>0</v>
      </c>
      <c r="O5308" s="5">
        <v>0</v>
      </c>
      <c r="P5308" s="5">
        <v>0</v>
      </c>
      <c r="Q5308" s="5">
        <f t="shared" si="903"/>
        <v>0</v>
      </c>
      <c r="R5308" s="5">
        <v>0</v>
      </c>
      <c r="S5308" s="5">
        <v>0</v>
      </c>
      <c r="T5308" s="5">
        <f t="shared" si="904"/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f t="shared" si="907"/>
        <v>0</v>
      </c>
      <c r="Z5308" s="5">
        <v>0</v>
      </c>
      <c r="AA5308" s="5">
        <v>1</v>
      </c>
      <c r="AB5308" s="5">
        <f t="shared" si="908"/>
        <v>1</v>
      </c>
      <c r="AC5308" s="5">
        <v>0</v>
      </c>
      <c r="AD5308" s="5">
        <v>0</v>
      </c>
      <c r="AE5308" s="5">
        <f t="shared" si="909"/>
        <v>0</v>
      </c>
      <c r="AF5308" s="5">
        <v>0</v>
      </c>
      <c r="AG5308" s="6">
        <v>44588</v>
      </c>
      <c r="AH5308" s="5">
        <v>1</v>
      </c>
      <c r="AI5308" s="5">
        <v>0</v>
      </c>
      <c r="AJ5308" s="5">
        <v>0</v>
      </c>
      <c r="AK5308" s="5">
        <f t="shared" si="910"/>
        <v>0</v>
      </c>
      <c r="AL5308" s="5">
        <v>0</v>
      </c>
      <c r="AM5308" s="5">
        <v>1</v>
      </c>
      <c r="AN5308" s="5">
        <f t="shared" si="911"/>
        <v>1</v>
      </c>
      <c r="AO5308" s="5">
        <v>0</v>
      </c>
      <c r="AP5308" s="5">
        <v>0</v>
      </c>
      <c r="AQ5308" s="5">
        <f t="shared" si="912"/>
        <v>0</v>
      </c>
      <c r="AR5308" s="5">
        <v>0</v>
      </c>
      <c r="AS5308" s="6">
        <v>44741</v>
      </c>
      <c r="AT5308" s="5">
        <v>1</v>
      </c>
      <c r="AU5308" s="5">
        <v>0</v>
      </c>
      <c r="AV5308" t="str">
        <f t="shared" si="905"/>
        <v>N</v>
      </c>
      <c r="AW5308" t="s">
        <v>60</v>
      </c>
      <c r="AX5308" t="s">
        <v>445</v>
      </c>
      <c r="AY5308" t="s">
        <v>2637</v>
      </c>
      <c r="AZ5308" t="s">
        <v>2637</v>
      </c>
      <c r="BA5308" t="str">
        <f t="shared" si="906"/>
        <v>N</v>
      </c>
    </row>
    <row r="5309" spans="1:53">
      <c r="A5309" t="s">
        <v>436</v>
      </c>
      <c r="B5309" t="s">
        <v>54</v>
      </c>
      <c r="C5309" t="s">
        <v>89</v>
      </c>
      <c r="D5309">
        <v>2022</v>
      </c>
      <c r="F5309" t="s">
        <v>11984</v>
      </c>
      <c r="G5309" t="s">
        <v>11985</v>
      </c>
      <c r="H5309" t="s">
        <v>5050</v>
      </c>
      <c r="I5309" t="s">
        <v>11986</v>
      </c>
      <c r="J5309" t="s">
        <v>58</v>
      </c>
      <c r="K5309" t="s">
        <v>59</v>
      </c>
      <c r="L5309" s="5">
        <v>0</v>
      </c>
      <c r="M5309" s="5">
        <v>0</v>
      </c>
      <c r="N5309" s="5">
        <f t="shared" si="902"/>
        <v>0</v>
      </c>
      <c r="O5309" s="5">
        <v>0</v>
      </c>
      <c r="P5309" s="5">
        <v>0</v>
      </c>
      <c r="Q5309" s="5">
        <f t="shared" si="903"/>
        <v>0</v>
      </c>
      <c r="R5309" s="5">
        <v>0</v>
      </c>
      <c r="S5309" s="5">
        <v>0</v>
      </c>
      <c r="T5309" s="5">
        <f t="shared" si="904"/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f t="shared" si="907"/>
        <v>0</v>
      </c>
      <c r="Z5309" s="5">
        <v>0</v>
      </c>
      <c r="AA5309" s="5">
        <v>1</v>
      </c>
      <c r="AB5309" s="5">
        <f t="shared" si="908"/>
        <v>1</v>
      </c>
      <c r="AC5309" s="5">
        <v>0</v>
      </c>
      <c r="AD5309" s="5">
        <v>0</v>
      </c>
      <c r="AE5309" s="5">
        <f t="shared" si="909"/>
        <v>0</v>
      </c>
      <c r="AF5309" s="5">
        <v>0</v>
      </c>
      <c r="AG5309" s="6">
        <v>44629</v>
      </c>
      <c r="AH5309" s="5">
        <v>1</v>
      </c>
      <c r="AI5309" s="5">
        <v>0</v>
      </c>
      <c r="AJ5309" s="5">
        <v>0</v>
      </c>
      <c r="AK5309" s="5">
        <f t="shared" si="910"/>
        <v>0</v>
      </c>
      <c r="AL5309" s="5">
        <v>0</v>
      </c>
      <c r="AM5309" s="5">
        <v>1</v>
      </c>
      <c r="AN5309" s="5">
        <f t="shared" si="911"/>
        <v>1</v>
      </c>
      <c r="AO5309" s="5">
        <v>0</v>
      </c>
      <c r="AP5309" s="5">
        <v>0</v>
      </c>
      <c r="AQ5309" s="5">
        <f t="shared" si="912"/>
        <v>0</v>
      </c>
      <c r="AR5309" s="5">
        <v>0</v>
      </c>
      <c r="AS5309" s="6">
        <v>44867</v>
      </c>
      <c r="AT5309" s="5">
        <v>1</v>
      </c>
      <c r="AU5309" s="5">
        <v>0</v>
      </c>
      <c r="AV5309" t="str">
        <f t="shared" si="905"/>
        <v>N</v>
      </c>
      <c r="AW5309" t="s">
        <v>60</v>
      </c>
      <c r="AX5309" t="s">
        <v>445</v>
      </c>
      <c r="AY5309" t="s">
        <v>2637</v>
      </c>
      <c r="AZ5309" t="s">
        <v>2637</v>
      </c>
      <c r="BA5309" t="str">
        <f t="shared" si="906"/>
        <v>N</v>
      </c>
    </row>
    <row r="5310" spans="1:53">
      <c r="A5310" t="s">
        <v>436</v>
      </c>
      <c r="B5310" t="s">
        <v>54</v>
      </c>
      <c r="C5310" t="s">
        <v>89</v>
      </c>
      <c r="D5310">
        <v>2022</v>
      </c>
      <c r="F5310" t="s">
        <v>7472</v>
      </c>
      <c r="G5310" t="s">
        <v>7473</v>
      </c>
      <c r="H5310" t="s">
        <v>2754</v>
      </c>
      <c r="I5310" t="s">
        <v>11987</v>
      </c>
      <c r="J5310" t="s">
        <v>58</v>
      </c>
      <c r="K5310" t="s">
        <v>59</v>
      </c>
      <c r="L5310" s="5">
        <v>0</v>
      </c>
      <c r="M5310" s="5">
        <v>0</v>
      </c>
      <c r="N5310" s="5">
        <f t="shared" si="902"/>
        <v>0</v>
      </c>
      <c r="O5310" s="5">
        <v>0</v>
      </c>
      <c r="P5310" s="5">
        <v>0</v>
      </c>
      <c r="Q5310" s="5">
        <f t="shared" si="903"/>
        <v>0</v>
      </c>
      <c r="R5310" s="5">
        <v>0</v>
      </c>
      <c r="S5310" s="5">
        <v>0</v>
      </c>
      <c r="T5310" s="5">
        <f t="shared" si="904"/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f t="shared" si="907"/>
        <v>0</v>
      </c>
      <c r="Z5310" s="5">
        <v>0</v>
      </c>
      <c r="AA5310" s="5">
        <v>1</v>
      </c>
      <c r="AB5310" s="5">
        <f t="shared" si="908"/>
        <v>1</v>
      </c>
      <c r="AC5310" s="5">
        <v>0</v>
      </c>
      <c r="AD5310" s="5">
        <v>0</v>
      </c>
      <c r="AE5310" s="5">
        <f t="shared" si="909"/>
        <v>0</v>
      </c>
      <c r="AF5310" s="5">
        <v>0</v>
      </c>
      <c r="AG5310" s="6">
        <v>44579</v>
      </c>
      <c r="AH5310" s="5">
        <v>1</v>
      </c>
      <c r="AI5310" s="5">
        <v>0</v>
      </c>
      <c r="AJ5310" s="5">
        <v>0</v>
      </c>
      <c r="AK5310" s="5">
        <f t="shared" si="910"/>
        <v>0</v>
      </c>
      <c r="AL5310" s="5">
        <v>0</v>
      </c>
      <c r="AM5310" s="5">
        <v>1</v>
      </c>
      <c r="AN5310" s="5">
        <f t="shared" si="911"/>
        <v>1</v>
      </c>
      <c r="AO5310" s="5">
        <v>0</v>
      </c>
      <c r="AP5310" s="5">
        <v>0</v>
      </c>
      <c r="AQ5310" s="5">
        <f t="shared" si="912"/>
        <v>0</v>
      </c>
      <c r="AR5310" s="5">
        <v>0</v>
      </c>
      <c r="AS5310" s="6">
        <v>44896</v>
      </c>
      <c r="AT5310" s="5">
        <v>1</v>
      </c>
      <c r="AU5310" s="5">
        <v>0</v>
      </c>
      <c r="AV5310" t="str">
        <f t="shared" si="905"/>
        <v>N</v>
      </c>
      <c r="AW5310" t="s">
        <v>60</v>
      </c>
      <c r="AX5310" t="s">
        <v>445</v>
      </c>
      <c r="AY5310" t="s">
        <v>2637</v>
      </c>
      <c r="AZ5310" t="s">
        <v>2637</v>
      </c>
      <c r="BA5310" t="str">
        <f t="shared" si="906"/>
        <v>N</v>
      </c>
    </row>
    <row r="5311" spans="1:53">
      <c r="A5311" t="s">
        <v>436</v>
      </c>
      <c r="B5311" t="s">
        <v>54</v>
      </c>
      <c r="C5311" t="s">
        <v>89</v>
      </c>
      <c r="D5311">
        <v>2022</v>
      </c>
      <c r="F5311" t="s">
        <v>11988</v>
      </c>
      <c r="G5311" t="s">
        <v>11989</v>
      </c>
      <c r="H5311" t="s">
        <v>6239</v>
      </c>
      <c r="I5311" t="s">
        <v>11990</v>
      </c>
      <c r="J5311" t="s">
        <v>58</v>
      </c>
      <c r="K5311" t="s">
        <v>59</v>
      </c>
      <c r="L5311" s="5">
        <v>0</v>
      </c>
      <c r="M5311" s="5">
        <v>0</v>
      </c>
      <c r="N5311" s="5">
        <f t="shared" si="902"/>
        <v>0</v>
      </c>
      <c r="O5311" s="5">
        <v>0</v>
      </c>
      <c r="P5311" s="5">
        <v>0</v>
      </c>
      <c r="Q5311" s="5">
        <f t="shared" si="903"/>
        <v>0</v>
      </c>
      <c r="R5311" s="5">
        <v>0</v>
      </c>
      <c r="S5311" s="5">
        <v>0</v>
      </c>
      <c r="T5311" s="5">
        <f t="shared" si="904"/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f t="shared" si="907"/>
        <v>0</v>
      </c>
      <c r="Z5311" s="5">
        <v>0</v>
      </c>
      <c r="AA5311" s="5">
        <v>1</v>
      </c>
      <c r="AB5311" s="5">
        <f t="shared" si="908"/>
        <v>1</v>
      </c>
      <c r="AC5311" s="5">
        <v>0</v>
      </c>
      <c r="AD5311" s="5">
        <v>0</v>
      </c>
      <c r="AE5311" s="5">
        <f t="shared" si="909"/>
        <v>0</v>
      </c>
      <c r="AF5311" s="5">
        <v>0</v>
      </c>
      <c r="AG5311" s="6">
        <v>44693</v>
      </c>
      <c r="AH5311" s="5">
        <v>1</v>
      </c>
      <c r="AI5311" s="5">
        <v>0</v>
      </c>
      <c r="AJ5311" s="5">
        <v>0</v>
      </c>
      <c r="AK5311" s="5">
        <f t="shared" si="910"/>
        <v>0</v>
      </c>
      <c r="AL5311" s="5">
        <v>0</v>
      </c>
      <c r="AM5311" s="5">
        <v>1</v>
      </c>
      <c r="AN5311" s="5">
        <f t="shared" si="911"/>
        <v>1</v>
      </c>
      <c r="AO5311" s="5">
        <v>0</v>
      </c>
      <c r="AP5311" s="5">
        <v>0</v>
      </c>
      <c r="AQ5311" s="5">
        <f t="shared" si="912"/>
        <v>0</v>
      </c>
      <c r="AR5311" s="5">
        <v>0</v>
      </c>
      <c r="AS5311" s="6">
        <v>44888</v>
      </c>
      <c r="AT5311" s="5">
        <v>1</v>
      </c>
      <c r="AU5311" s="5">
        <v>0</v>
      </c>
      <c r="AV5311" t="str">
        <f t="shared" si="905"/>
        <v>N</v>
      </c>
      <c r="AW5311" t="s">
        <v>60</v>
      </c>
      <c r="AX5311" t="s">
        <v>445</v>
      </c>
      <c r="AY5311" t="s">
        <v>2637</v>
      </c>
      <c r="AZ5311" t="s">
        <v>2637</v>
      </c>
      <c r="BA5311" t="str">
        <f t="shared" si="906"/>
        <v>N</v>
      </c>
    </row>
    <row r="5312" spans="1:53">
      <c r="A5312" t="s">
        <v>436</v>
      </c>
      <c r="B5312" t="s">
        <v>54</v>
      </c>
      <c r="C5312" t="s">
        <v>89</v>
      </c>
      <c r="D5312">
        <v>2022</v>
      </c>
      <c r="F5312" t="s">
        <v>11991</v>
      </c>
      <c r="G5312" t="s">
        <v>11992</v>
      </c>
      <c r="H5312" t="s">
        <v>5071</v>
      </c>
      <c r="I5312" t="s">
        <v>11993</v>
      </c>
      <c r="J5312" t="s">
        <v>58</v>
      </c>
      <c r="K5312" t="s">
        <v>59</v>
      </c>
      <c r="L5312" s="5">
        <v>0</v>
      </c>
      <c r="M5312" s="5">
        <v>0</v>
      </c>
      <c r="N5312" s="5">
        <f t="shared" si="902"/>
        <v>0</v>
      </c>
      <c r="O5312" s="5">
        <v>0</v>
      </c>
      <c r="P5312" s="5">
        <v>0</v>
      </c>
      <c r="Q5312" s="5">
        <f t="shared" si="903"/>
        <v>0</v>
      </c>
      <c r="R5312" s="5">
        <v>0</v>
      </c>
      <c r="S5312" s="5">
        <v>0</v>
      </c>
      <c r="T5312" s="5">
        <f t="shared" si="904"/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f t="shared" si="907"/>
        <v>0</v>
      </c>
      <c r="Z5312" s="5">
        <v>0</v>
      </c>
      <c r="AA5312" s="5">
        <v>1</v>
      </c>
      <c r="AB5312" s="5">
        <f t="shared" si="908"/>
        <v>1</v>
      </c>
      <c r="AC5312" s="5">
        <v>0</v>
      </c>
      <c r="AD5312" s="5">
        <v>0</v>
      </c>
      <c r="AE5312" s="5">
        <f t="shared" si="909"/>
        <v>0</v>
      </c>
      <c r="AF5312" s="5">
        <v>0</v>
      </c>
      <c r="AG5312" s="6">
        <v>44677</v>
      </c>
      <c r="AH5312" s="5">
        <v>1</v>
      </c>
      <c r="AI5312" s="5">
        <v>0</v>
      </c>
      <c r="AJ5312" s="5">
        <v>0</v>
      </c>
      <c r="AK5312" s="5">
        <f t="shared" si="910"/>
        <v>0</v>
      </c>
      <c r="AL5312" s="5">
        <v>0</v>
      </c>
      <c r="AM5312" s="5">
        <v>1</v>
      </c>
      <c r="AN5312" s="5">
        <f t="shared" si="911"/>
        <v>1</v>
      </c>
      <c r="AO5312" s="5">
        <v>0</v>
      </c>
      <c r="AP5312" s="5">
        <v>0</v>
      </c>
      <c r="AQ5312" s="5">
        <f t="shared" si="912"/>
        <v>0</v>
      </c>
      <c r="AR5312" s="5">
        <v>0</v>
      </c>
      <c r="AS5312" s="6">
        <v>44739</v>
      </c>
      <c r="AT5312" s="5">
        <v>1</v>
      </c>
      <c r="AU5312" s="5">
        <v>0</v>
      </c>
      <c r="AV5312" t="str">
        <f t="shared" si="905"/>
        <v>N</v>
      </c>
      <c r="AW5312" t="s">
        <v>60</v>
      </c>
      <c r="AX5312" t="s">
        <v>445</v>
      </c>
      <c r="AY5312" t="s">
        <v>2637</v>
      </c>
      <c r="AZ5312" t="s">
        <v>2637</v>
      </c>
      <c r="BA5312" t="str">
        <f t="shared" si="906"/>
        <v>N</v>
      </c>
    </row>
    <row r="5313" spans="1:53">
      <c r="A5313" t="s">
        <v>436</v>
      </c>
      <c r="B5313" t="s">
        <v>54</v>
      </c>
      <c r="C5313" t="s">
        <v>89</v>
      </c>
      <c r="D5313">
        <v>2022</v>
      </c>
      <c r="F5313" t="s">
        <v>11994</v>
      </c>
      <c r="G5313" t="s">
        <v>11995</v>
      </c>
      <c r="H5313" t="s">
        <v>6338</v>
      </c>
      <c r="I5313" t="s">
        <v>11996</v>
      </c>
      <c r="J5313" t="s">
        <v>58</v>
      </c>
      <c r="K5313" t="s">
        <v>59</v>
      </c>
      <c r="L5313" s="5">
        <v>0</v>
      </c>
      <c r="M5313" s="5">
        <v>0</v>
      </c>
      <c r="N5313" s="5">
        <f t="shared" si="902"/>
        <v>0</v>
      </c>
      <c r="O5313" s="5">
        <v>0</v>
      </c>
      <c r="P5313" s="5">
        <v>0</v>
      </c>
      <c r="Q5313" s="5">
        <f t="shared" si="903"/>
        <v>0</v>
      </c>
      <c r="R5313" s="5">
        <v>0</v>
      </c>
      <c r="S5313" s="5">
        <v>0</v>
      </c>
      <c r="T5313" s="5">
        <f t="shared" si="904"/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f t="shared" si="907"/>
        <v>0</v>
      </c>
      <c r="Z5313" s="5">
        <v>0</v>
      </c>
      <c r="AA5313" s="5">
        <v>1</v>
      </c>
      <c r="AB5313" s="5">
        <f t="shared" si="908"/>
        <v>1</v>
      </c>
      <c r="AC5313" s="5">
        <v>0</v>
      </c>
      <c r="AD5313" s="5">
        <v>0</v>
      </c>
      <c r="AE5313" s="5">
        <f t="shared" si="909"/>
        <v>0</v>
      </c>
      <c r="AF5313" s="5">
        <v>0</v>
      </c>
      <c r="AG5313" s="6">
        <v>44593</v>
      </c>
      <c r="AH5313" s="5">
        <v>1</v>
      </c>
      <c r="AI5313" s="5">
        <v>0</v>
      </c>
      <c r="AJ5313" s="5">
        <v>0</v>
      </c>
      <c r="AK5313" s="5">
        <f t="shared" si="910"/>
        <v>0</v>
      </c>
      <c r="AL5313" s="5">
        <v>0</v>
      </c>
      <c r="AM5313" s="5">
        <v>1</v>
      </c>
      <c r="AN5313" s="5">
        <f t="shared" si="911"/>
        <v>1</v>
      </c>
      <c r="AO5313" s="5">
        <v>0</v>
      </c>
      <c r="AP5313" s="5">
        <v>0</v>
      </c>
      <c r="AQ5313" s="5">
        <f t="shared" si="912"/>
        <v>0</v>
      </c>
      <c r="AR5313" s="5">
        <v>0</v>
      </c>
      <c r="AS5313" s="6">
        <v>44880</v>
      </c>
      <c r="AT5313" s="5">
        <v>1</v>
      </c>
      <c r="AU5313" s="5">
        <v>0</v>
      </c>
      <c r="AV5313" t="str">
        <f t="shared" si="905"/>
        <v>N</v>
      </c>
      <c r="AW5313" t="s">
        <v>60</v>
      </c>
      <c r="AX5313" t="s">
        <v>445</v>
      </c>
      <c r="AY5313" t="s">
        <v>2637</v>
      </c>
      <c r="AZ5313" t="s">
        <v>2637</v>
      </c>
      <c r="BA5313" t="str">
        <f t="shared" si="906"/>
        <v>N</v>
      </c>
    </row>
    <row r="5314" spans="1:53">
      <c r="A5314" t="s">
        <v>436</v>
      </c>
      <c r="B5314" t="s">
        <v>54</v>
      </c>
      <c r="C5314" t="s">
        <v>89</v>
      </c>
      <c r="D5314">
        <v>2022</v>
      </c>
      <c r="F5314" t="s">
        <v>11997</v>
      </c>
      <c r="G5314" t="s">
        <v>11998</v>
      </c>
      <c r="H5314" t="s">
        <v>5071</v>
      </c>
      <c r="I5314" t="s">
        <v>11999</v>
      </c>
      <c r="J5314" t="s">
        <v>58</v>
      </c>
      <c r="K5314" t="s">
        <v>59</v>
      </c>
      <c r="L5314" s="5">
        <v>0</v>
      </c>
      <c r="M5314" s="5">
        <v>0</v>
      </c>
      <c r="N5314" s="5">
        <f t="shared" ref="N5314:N5377" si="913">L5314+M5314</f>
        <v>0</v>
      </c>
      <c r="O5314" s="5">
        <v>0</v>
      </c>
      <c r="P5314" s="5">
        <v>0</v>
      </c>
      <c r="Q5314" s="5">
        <f t="shared" ref="Q5314:Q5377" si="914">O5314+P5314</f>
        <v>0</v>
      </c>
      <c r="R5314" s="5">
        <v>0</v>
      </c>
      <c r="S5314" s="5">
        <v>0</v>
      </c>
      <c r="T5314" s="5">
        <f t="shared" ref="T5314:T5377" si="915">R5314+S5314</f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f t="shared" si="907"/>
        <v>0</v>
      </c>
      <c r="Z5314" s="5">
        <v>0</v>
      </c>
      <c r="AA5314" s="5">
        <v>1</v>
      </c>
      <c r="AB5314" s="5">
        <f t="shared" si="908"/>
        <v>1</v>
      </c>
      <c r="AC5314" s="5">
        <v>0</v>
      </c>
      <c r="AD5314" s="5">
        <v>0</v>
      </c>
      <c r="AE5314" s="5">
        <f t="shared" si="909"/>
        <v>0</v>
      </c>
      <c r="AF5314" s="5">
        <v>0</v>
      </c>
      <c r="AG5314" s="6">
        <v>44609</v>
      </c>
      <c r="AH5314" s="5">
        <v>1</v>
      </c>
      <c r="AI5314" s="5">
        <v>0</v>
      </c>
      <c r="AJ5314" s="5">
        <v>0</v>
      </c>
      <c r="AK5314" s="5">
        <f t="shared" si="910"/>
        <v>0</v>
      </c>
      <c r="AL5314" s="5">
        <v>0</v>
      </c>
      <c r="AM5314" s="5">
        <v>1</v>
      </c>
      <c r="AN5314" s="5">
        <f t="shared" si="911"/>
        <v>1</v>
      </c>
      <c r="AO5314" s="5">
        <v>0</v>
      </c>
      <c r="AP5314" s="5">
        <v>0</v>
      </c>
      <c r="AQ5314" s="5">
        <f t="shared" si="912"/>
        <v>0</v>
      </c>
      <c r="AR5314" s="5">
        <v>0</v>
      </c>
      <c r="AS5314" s="6">
        <v>44698</v>
      </c>
      <c r="AT5314" s="5">
        <v>1</v>
      </c>
      <c r="AU5314" s="5">
        <v>0</v>
      </c>
      <c r="AV5314" t="str">
        <f t="shared" ref="AV5314:AV5377" si="916">IF(AU5314 &gt; 0, "Y", "N")</f>
        <v>N</v>
      </c>
      <c r="AW5314" t="s">
        <v>60</v>
      </c>
      <c r="AX5314" t="s">
        <v>445</v>
      </c>
      <c r="AY5314" t="s">
        <v>2637</v>
      </c>
      <c r="AZ5314" t="s">
        <v>2637</v>
      </c>
      <c r="BA5314" t="str">
        <f t="shared" ref="BA5314:BA5377" si="917">IF(OR(L5314&gt;0, O5314&gt;0, R5314&gt;0, W5314&gt;0, Z5314&gt;0, AC5314&gt;0, AI5314&gt;0, AL5314&gt;0, AO5314&gt;0, M5314&gt;0), "Y", "N")</f>
        <v>N</v>
      </c>
    </row>
    <row r="5315" spans="1:53">
      <c r="A5315" t="s">
        <v>436</v>
      </c>
      <c r="B5315" t="s">
        <v>54</v>
      </c>
      <c r="C5315" t="s">
        <v>89</v>
      </c>
      <c r="D5315">
        <v>2022</v>
      </c>
      <c r="F5315" s="6">
        <v>47011</v>
      </c>
      <c r="G5315" t="s">
        <v>12000</v>
      </c>
      <c r="H5315" t="s">
        <v>2720</v>
      </c>
      <c r="I5315" t="s">
        <v>12001</v>
      </c>
      <c r="J5315" t="s">
        <v>58</v>
      </c>
      <c r="K5315" t="s">
        <v>59</v>
      </c>
      <c r="L5315" s="5">
        <v>0</v>
      </c>
      <c r="M5315" s="5">
        <v>0</v>
      </c>
      <c r="N5315" s="5">
        <f t="shared" si="913"/>
        <v>0</v>
      </c>
      <c r="O5315" s="5">
        <v>0</v>
      </c>
      <c r="P5315" s="5">
        <v>0</v>
      </c>
      <c r="Q5315" s="5">
        <f t="shared" si="914"/>
        <v>0</v>
      </c>
      <c r="R5315" s="5">
        <v>0</v>
      </c>
      <c r="S5315" s="5">
        <v>0</v>
      </c>
      <c r="T5315" s="5">
        <f t="shared" si="915"/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f t="shared" ref="Y5315:Y5378" si="918">W5315+X5315</f>
        <v>0</v>
      </c>
      <c r="Z5315" s="5">
        <v>0</v>
      </c>
      <c r="AA5315" s="5">
        <v>1</v>
      </c>
      <c r="AB5315" s="5">
        <f t="shared" ref="AB5315:AB5378" si="919">SUM(Z5315:AA5315)</f>
        <v>1</v>
      </c>
      <c r="AC5315" s="5">
        <v>0</v>
      </c>
      <c r="AD5315" s="5">
        <v>0</v>
      </c>
      <c r="AE5315" s="5">
        <f t="shared" ref="AE5315:AE5378" si="920">SUM(AC5315:AD5315)</f>
        <v>0</v>
      </c>
      <c r="AF5315" s="5">
        <v>0</v>
      </c>
      <c r="AG5315" s="6">
        <v>44833</v>
      </c>
      <c r="AH5315" s="5">
        <v>1</v>
      </c>
      <c r="AI5315" s="5">
        <v>0</v>
      </c>
      <c r="AJ5315" s="5">
        <v>0</v>
      </c>
      <c r="AK5315" s="5">
        <f t="shared" ref="AK5315:AK5378" si="921">SUM(AI5315:AJ5315)</f>
        <v>0</v>
      </c>
      <c r="AL5315" s="5">
        <v>0</v>
      </c>
      <c r="AM5315" s="5">
        <v>1</v>
      </c>
      <c r="AN5315" s="5">
        <f t="shared" ref="AN5315:AN5378" si="922">SUM(AL5315:AM5315)</f>
        <v>1</v>
      </c>
      <c r="AO5315" s="5">
        <v>0</v>
      </c>
      <c r="AP5315" s="5">
        <v>0</v>
      </c>
      <c r="AQ5315" s="5">
        <f t="shared" ref="AQ5315:AQ5378" si="923">SUM(AO5315:AP5315)</f>
        <v>0</v>
      </c>
      <c r="AR5315" s="5">
        <v>0</v>
      </c>
      <c r="AS5315" s="6">
        <v>44915</v>
      </c>
      <c r="AT5315" s="5">
        <v>1</v>
      </c>
      <c r="AU5315" s="5">
        <v>0</v>
      </c>
      <c r="AV5315" t="str">
        <f t="shared" si="916"/>
        <v>N</v>
      </c>
      <c r="AW5315" t="s">
        <v>60</v>
      </c>
      <c r="AX5315" t="s">
        <v>445</v>
      </c>
      <c r="AY5315" t="s">
        <v>2637</v>
      </c>
      <c r="AZ5315" t="s">
        <v>2637</v>
      </c>
      <c r="BA5315" t="str">
        <f t="shared" si="917"/>
        <v>N</v>
      </c>
    </row>
    <row r="5316" spans="1:53">
      <c r="A5316" t="s">
        <v>436</v>
      </c>
      <c r="B5316" t="s">
        <v>54</v>
      </c>
      <c r="C5316" t="s">
        <v>89</v>
      </c>
      <c r="D5316">
        <v>2022</v>
      </c>
      <c r="F5316" t="s">
        <v>12002</v>
      </c>
      <c r="G5316" t="s">
        <v>12003</v>
      </c>
      <c r="H5316" t="s">
        <v>5071</v>
      </c>
      <c r="I5316" t="s">
        <v>12004</v>
      </c>
      <c r="J5316" t="s">
        <v>58</v>
      </c>
      <c r="K5316" t="s">
        <v>59</v>
      </c>
      <c r="L5316" s="5">
        <v>0</v>
      </c>
      <c r="M5316" s="5">
        <v>0</v>
      </c>
      <c r="N5316" s="5">
        <f t="shared" si="913"/>
        <v>0</v>
      </c>
      <c r="O5316" s="5">
        <v>0</v>
      </c>
      <c r="P5316" s="5">
        <v>0</v>
      </c>
      <c r="Q5316" s="5">
        <f t="shared" si="914"/>
        <v>0</v>
      </c>
      <c r="R5316" s="5">
        <v>0</v>
      </c>
      <c r="S5316" s="5">
        <v>0</v>
      </c>
      <c r="T5316" s="5">
        <f t="shared" si="915"/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f t="shared" si="918"/>
        <v>0</v>
      </c>
      <c r="Z5316" s="5">
        <v>0</v>
      </c>
      <c r="AA5316" s="5">
        <v>1</v>
      </c>
      <c r="AB5316" s="5">
        <f t="shared" si="919"/>
        <v>1</v>
      </c>
      <c r="AC5316" s="5">
        <v>0</v>
      </c>
      <c r="AD5316" s="5">
        <v>0</v>
      </c>
      <c r="AE5316" s="5">
        <f t="shared" si="920"/>
        <v>0</v>
      </c>
      <c r="AF5316" s="5">
        <v>0</v>
      </c>
      <c r="AG5316" s="6">
        <v>44580</v>
      </c>
      <c r="AH5316" s="5">
        <v>1</v>
      </c>
      <c r="AI5316" s="5">
        <v>0</v>
      </c>
      <c r="AJ5316" s="5">
        <v>0</v>
      </c>
      <c r="AK5316" s="5">
        <f t="shared" si="921"/>
        <v>0</v>
      </c>
      <c r="AL5316" s="5">
        <v>0</v>
      </c>
      <c r="AM5316" s="5">
        <v>1</v>
      </c>
      <c r="AN5316" s="5">
        <f t="shared" si="922"/>
        <v>1</v>
      </c>
      <c r="AO5316" s="5">
        <v>0</v>
      </c>
      <c r="AP5316" s="5">
        <v>0</v>
      </c>
      <c r="AQ5316" s="5">
        <f t="shared" si="923"/>
        <v>0</v>
      </c>
      <c r="AR5316" s="5">
        <v>0</v>
      </c>
      <c r="AS5316" s="6">
        <v>44727</v>
      </c>
      <c r="AT5316" s="5">
        <v>1</v>
      </c>
      <c r="AU5316" s="5">
        <v>0</v>
      </c>
      <c r="AV5316" t="str">
        <f t="shared" si="916"/>
        <v>N</v>
      </c>
      <c r="AW5316" t="s">
        <v>60</v>
      </c>
      <c r="AX5316" t="s">
        <v>445</v>
      </c>
      <c r="AY5316" t="s">
        <v>2637</v>
      </c>
      <c r="AZ5316" t="s">
        <v>2637</v>
      </c>
      <c r="BA5316" t="str">
        <f t="shared" si="917"/>
        <v>N</v>
      </c>
    </row>
    <row r="5317" spans="1:53">
      <c r="A5317" t="s">
        <v>436</v>
      </c>
      <c r="B5317" t="s">
        <v>54</v>
      </c>
      <c r="C5317" t="s">
        <v>89</v>
      </c>
      <c r="D5317">
        <v>2022</v>
      </c>
      <c r="F5317" t="s">
        <v>12005</v>
      </c>
      <c r="G5317" t="s">
        <v>12006</v>
      </c>
      <c r="H5317" t="s">
        <v>5071</v>
      </c>
      <c r="I5317" t="s">
        <v>12007</v>
      </c>
      <c r="J5317" t="s">
        <v>58</v>
      </c>
      <c r="K5317" t="s">
        <v>59</v>
      </c>
      <c r="L5317" s="5">
        <v>0</v>
      </c>
      <c r="M5317" s="5">
        <v>0</v>
      </c>
      <c r="N5317" s="5">
        <f t="shared" si="913"/>
        <v>0</v>
      </c>
      <c r="O5317" s="5">
        <v>0</v>
      </c>
      <c r="P5317" s="5">
        <v>0</v>
      </c>
      <c r="Q5317" s="5">
        <f t="shared" si="914"/>
        <v>0</v>
      </c>
      <c r="R5317" s="5">
        <v>0</v>
      </c>
      <c r="S5317" s="5">
        <v>0</v>
      </c>
      <c r="T5317" s="5">
        <f t="shared" si="915"/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f t="shared" si="918"/>
        <v>0</v>
      </c>
      <c r="Z5317" s="5">
        <v>0</v>
      </c>
      <c r="AA5317" s="5">
        <v>1</v>
      </c>
      <c r="AB5317" s="5">
        <f t="shared" si="919"/>
        <v>1</v>
      </c>
      <c r="AC5317" s="5">
        <v>0</v>
      </c>
      <c r="AD5317" s="5">
        <v>0</v>
      </c>
      <c r="AE5317" s="5">
        <f t="shared" si="920"/>
        <v>0</v>
      </c>
      <c r="AF5317" s="5">
        <v>0</v>
      </c>
      <c r="AG5317" s="6">
        <v>44719</v>
      </c>
      <c r="AH5317" s="5">
        <v>1</v>
      </c>
      <c r="AI5317" s="5">
        <v>0</v>
      </c>
      <c r="AJ5317" s="5">
        <v>0</v>
      </c>
      <c r="AK5317" s="5">
        <f t="shared" si="921"/>
        <v>0</v>
      </c>
      <c r="AL5317" s="5">
        <v>0</v>
      </c>
      <c r="AM5317" s="5">
        <v>1</v>
      </c>
      <c r="AN5317" s="5">
        <f t="shared" si="922"/>
        <v>1</v>
      </c>
      <c r="AO5317" s="5">
        <v>0</v>
      </c>
      <c r="AP5317" s="5">
        <v>0</v>
      </c>
      <c r="AQ5317" s="5">
        <f t="shared" si="923"/>
        <v>0</v>
      </c>
      <c r="AR5317" s="5">
        <v>0</v>
      </c>
      <c r="AS5317" s="6">
        <v>44866</v>
      </c>
      <c r="AT5317" s="5">
        <v>1</v>
      </c>
      <c r="AU5317" s="5">
        <v>0</v>
      </c>
      <c r="AV5317" t="str">
        <f t="shared" si="916"/>
        <v>N</v>
      </c>
      <c r="AW5317" t="s">
        <v>60</v>
      </c>
      <c r="AX5317" t="s">
        <v>445</v>
      </c>
      <c r="AY5317" t="s">
        <v>2637</v>
      </c>
      <c r="AZ5317" t="s">
        <v>2637</v>
      </c>
      <c r="BA5317" t="str">
        <f t="shared" si="917"/>
        <v>N</v>
      </c>
    </row>
    <row r="5318" spans="1:53">
      <c r="A5318" t="s">
        <v>436</v>
      </c>
      <c r="B5318" t="s">
        <v>54</v>
      </c>
      <c r="C5318" t="s">
        <v>89</v>
      </c>
      <c r="D5318">
        <v>2022</v>
      </c>
      <c r="F5318" t="s">
        <v>12008</v>
      </c>
      <c r="G5318" t="s">
        <v>12009</v>
      </c>
      <c r="H5318" t="s">
        <v>12010</v>
      </c>
      <c r="I5318" t="s">
        <v>12011</v>
      </c>
      <c r="J5318" t="s">
        <v>58</v>
      </c>
      <c r="K5318" t="s">
        <v>59</v>
      </c>
      <c r="L5318" s="5">
        <v>0</v>
      </c>
      <c r="M5318" s="5">
        <v>0</v>
      </c>
      <c r="N5318" s="5">
        <f t="shared" si="913"/>
        <v>0</v>
      </c>
      <c r="O5318" s="5">
        <v>0</v>
      </c>
      <c r="P5318" s="5">
        <v>0</v>
      </c>
      <c r="Q5318" s="5">
        <f t="shared" si="914"/>
        <v>0</v>
      </c>
      <c r="R5318" s="5">
        <v>0</v>
      </c>
      <c r="S5318" s="5">
        <v>0</v>
      </c>
      <c r="T5318" s="5">
        <f t="shared" si="915"/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f t="shared" si="918"/>
        <v>0</v>
      </c>
      <c r="Z5318" s="5">
        <v>0</v>
      </c>
      <c r="AA5318" s="5">
        <v>1</v>
      </c>
      <c r="AB5318" s="5">
        <f t="shared" si="919"/>
        <v>1</v>
      </c>
      <c r="AC5318" s="5">
        <v>0</v>
      </c>
      <c r="AD5318" s="5">
        <v>0</v>
      </c>
      <c r="AE5318" s="5">
        <f t="shared" si="920"/>
        <v>0</v>
      </c>
      <c r="AF5318" s="5">
        <v>0</v>
      </c>
      <c r="AG5318" s="6">
        <v>44684</v>
      </c>
      <c r="AH5318" s="5">
        <v>1</v>
      </c>
      <c r="AI5318" s="5">
        <v>0</v>
      </c>
      <c r="AJ5318" s="5">
        <v>0</v>
      </c>
      <c r="AK5318" s="5">
        <f t="shared" si="921"/>
        <v>0</v>
      </c>
      <c r="AL5318" s="5">
        <v>0</v>
      </c>
      <c r="AM5318" s="5">
        <v>1</v>
      </c>
      <c r="AN5318" s="5">
        <f t="shared" si="922"/>
        <v>1</v>
      </c>
      <c r="AO5318" s="5">
        <v>0</v>
      </c>
      <c r="AP5318" s="5">
        <v>0</v>
      </c>
      <c r="AQ5318" s="5">
        <f t="shared" si="923"/>
        <v>0</v>
      </c>
      <c r="AR5318" s="5">
        <v>0</v>
      </c>
      <c r="AS5318" s="6">
        <v>44830</v>
      </c>
      <c r="AT5318" s="5">
        <v>1</v>
      </c>
      <c r="AU5318" s="5">
        <v>0</v>
      </c>
      <c r="AV5318" t="str">
        <f t="shared" si="916"/>
        <v>N</v>
      </c>
      <c r="AW5318" t="s">
        <v>60</v>
      </c>
      <c r="AX5318" t="s">
        <v>445</v>
      </c>
      <c r="AY5318" t="s">
        <v>2637</v>
      </c>
      <c r="AZ5318" t="s">
        <v>2637</v>
      </c>
      <c r="BA5318" t="str">
        <f t="shared" si="917"/>
        <v>N</v>
      </c>
    </row>
    <row r="5319" spans="1:53">
      <c r="A5319" t="s">
        <v>436</v>
      </c>
      <c r="B5319" t="s">
        <v>54</v>
      </c>
      <c r="C5319" t="s">
        <v>89</v>
      </c>
      <c r="D5319">
        <v>2022</v>
      </c>
      <c r="F5319" t="s">
        <v>12012</v>
      </c>
      <c r="G5319" t="s">
        <v>12013</v>
      </c>
      <c r="H5319" t="s">
        <v>5071</v>
      </c>
      <c r="I5319" t="s">
        <v>12014</v>
      </c>
      <c r="J5319" t="s">
        <v>58</v>
      </c>
      <c r="K5319" t="s">
        <v>59</v>
      </c>
      <c r="L5319" s="5">
        <v>0</v>
      </c>
      <c r="M5319" s="5">
        <v>0</v>
      </c>
      <c r="N5319" s="5">
        <f t="shared" si="913"/>
        <v>0</v>
      </c>
      <c r="O5319" s="5">
        <v>0</v>
      </c>
      <c r="P5319" s="5">
        <v>0</v>
      </c>
      <c r="Q5319" s="5">
        <f t="shared" si="914"/>
        <v>0</v>
      </c>
      <c r="R5319" s="5">
        <v>0</v>
      </c>
      <c r="S5319" s="5">
        <v>0</v>
      </c>
      <c r="T5319" s="5">
        <f t="shared" si="915"/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f t="shared" si="918"/>
        <v>0</v>
      </c>
      <c r="Z5319" s="5">
        <v>0</v>
      </c>
      <c r="AA5319" s="5">
        <v>1</v>
      </c>
      <c r="AB5319" s="5">
        <f t="shared" si="919"/>
        <v>1</v>
      </c>
      <c r="AC5319" s="5">
        <v>0</v>
      </c>
      <c r="AD5319" s="5">
        <v>0</v>
      </c>
      <c r="AE5319" s="5">
        <f t="shared" si="920"/>
        <v>0</v>
      </c>
      <c r="AF5319" s="5">
        <v>0</v>
      </c>
      <c r="AG5319" s="6">
        <v>44655</v>
      </c>
      <c r="AH5319" s="5">
        <v>1</v>
      </c>
      <c r="AI5319" s="5">
        <v>0</v>
      </c>
      <c r="AJ5319" s="5">
        <v>0</v>
      </c>
      <c r="AK5319" s="5">
        <f t="shared" si="921"/>
        <v>0</v>
      </c>
      <c r="AL5319" s="5">
        <v>0</v>
      </c>
      <c r="AM5319" s="5">
        <v>1</v>
      </c>
      <c r="AN5319" s="5">
        <f t="shared" si="922"/>
        <v>1</v>
      </c>
      <c r="AO5319" s="5">
        <v>0</v>
      </c>
      <c r="AP5319" s="5">
        <v>0</v>
      </c>
      <c r="AQ5319" s="5">
        <f t="shared" si="923"/>
        <v>0</v>
      </c>
      <c r="AR5319" s="5">
        <v>0</v>
      </c>
      <c r="AS5319" s="6">
        <v>44748</v>
      </c>
      <c r="AT5319" s="5">
        <v>1</v>
      </c>
      <c r="AU5319" s="5">
        <v>0</v>
      </c>
      <c r="AV5319" t="str">
        <f t="shared" si="916"/>
        <v>N</v>
      </c>
      <c r="AW5319" t="s">
        <v>60</v>
      </c>
      <c r="AX5319" t="s">
        <v>445</v>
      </c>
      <c r="AY5319" t="s">
        <v>2637</v>
      </c>
      <c r="AZ5319" t="s">
        <v>2637</v>
      </c>
      <c r="BA5319" t="str">
        <f t="shared" si="917"/>
        <v>N</v>
      </c>
    </row>
    <row r="5320" spans="1:53">
      <c r="A5320" t="s">
        <v>436</v>
      </c>
      <c r="B5320" t="s">
        <v>54</v>
      </c>
      <c r="C5320" t="s">
        <v>89</v>
      </c>
      <c r="D5320">
        <v>2022</v>
      </c>
      <c r="F5320" t="s">
        <v>12015</v>
      </c>
      <c r="G5320" t="s">
        <v>12016</v>
      </c>
      <c r="H5320" t="s">
        <v>5050</v>
      </c>
      <c r="I5320" t="s">
        <v>12017</v>
      </c>
      <c r="J5320" t="s">
        <v>58</v>
      </c>
      <c r="K5320" t="s">
        <v>59</v>
      </c>
      <c r="L5320" s="5">
        <v>0</v>
      </c>
      <c r="M5320" s="5">
        <v>0</v>
      </c>
      <c r="N5320" s="5">
        <f t="shared" si="913"/>
        <v>0</v>
      </c>
      <c r="O5320" s="5">
        <v>0</v>
      </c>
      <c r="P5320" s="5">
        <v>0</v>
      </c>
      <c r="Q5320" s="5">
        <f t="shared" si="914"/>
        <v>0</v>
      </c>
      <c r="R5320" s="5">
        <v>0</v>
      </c>
      <c r="S5320" s="5">
        <v>0</v>
      </c>
      <c r="T5320" s="5">
        <f t="shared" si="915"/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f t="shared" si="918"/>
        <v>0</v>
      </c>
      <c r="Z5320" s="5">
        <v>0</v>
      </c>
      <c r="AA5320" s="5">
        <v>1</v>
      </c>
      <c r="AB5320" s="5">
        <f t="shared" si="919"/>
        <v>1</v>
      </c>
      <c r="AC5320" s="5">
        <v>0</v>
      </c>
      <c r="AD5320" s="5">
        <v>0</v>
      </c>
      <c r="AE5320" s="5">
        <f t="shared" si="920"/>
        <v>0</v>
      </c>
      <c r="AF5320" s="5">
        <v>0</v>
      </c>
      <c r="AG5320" s="6">
        <v>44748</v>
      </c>
      <c r="AH5320" s="5">
        <v>1</v>
      </c>
      <c r="AI5320" s="5">
        <v>0</v>
      </c>
      <c r="AJ5320" s="5">
        <v>0</v>
      </c>
      <c r="AK5320" s="5">
        <f t="shared" si="921"/>
        <v>0</v>
      </c>
      <c r="AL5320" s="5">
        <v>0</v>
      </c>
      <c r="AM5320" s="5">
        <v>1</v>
      </c>
      <c r="AN5320" s="5">
        <f t="shared" si="922"/>
        <v>1</v>
      </c>
      <c r="AO5320" s="5">
        <v>0</v>
      </c>
      <c r="AP5320" s="5">
        <v>0</v>
      </c>
      <c r="AQ5320" s="5">
        <f t="shared" si="923"/>
        <v>0</v>
      </c>
      <c r="AR5320" s="5">
        <v>0</v>
      </c>
      <c r="AS5320" s="6">
        <v>44893</v>
      </c>
      <c r="AT5320" s="5">
        <v>1</v>
      </c>
      <c r="AU5320" s="5">
        <v>0</v>
      </c>
      <c r="AV5320" t="str">
        <f t="shared" si="916"/>
        <v>N</v>
      </c>
      <c r="AW5320" t="s">
        <v>60</v>
      </c>
      <c r="AX5320" t="s">
        <v>445</v>
      </c>
      <c r="AY5320" t="s">
        <v>2637</v>
      </c>
      <c r="AZ5320" t="s">
        <v>2637</v>
      </c>
      <c r="BA5320" t="str">
        <f t="shared" si="917"/>
        <v>N</v>
      </c>
    </row>
    <row r="5321" spans="1:53">
      <c r="A5321" t="s">
        <v>436</v>
      </c>
      <c r="B5321" t="s">
        <v>54</v>
      </c>
      <c r="C5321" t="s">
        <v>89</v>
      </c>
      <c r="D5321">
        <v>2022</v>
      </c>
      <c r="F5321" t="s">
        <v>12018</v>
      </c>
      <c r="G5321" t="s">
        <v>12019</v>
      </c>
      <c r="H5321" t="s">
        <v>2720</v>
      </c>
      <c r="I5321" t="s">
        <v>12020</v>
      </c>
      <c r="J5321" t="s">
        <v>58</v>
      </c>
      <c r="K5321" t="s">
        <v>59</v>
      </c>
      <c r="L5321" s="5">
        <v>0</v>
      </c>
      <c r="M5321" s="5">
        <v>0</v>
      </c>
      <c r="N5321" s="5">
        <f t="shared" si="913"/>
        <v>0</v>
      </c>
      <c r="O5321" s="5">
        <v>0</v>
      </c>
      <c r="P5321" s="5">
        <v>0</v>
      </c>
      <c r="Q5321" s="5">
        <f t="shared" si="914"/>
        <v>0</v>
      </c>
      <c r="R5321" s="5">
        <v>0</v>
      </c>
      <c r="S5321" s="5">
        <v>0</v>
      </c>
      <c r="T5321" s="5">
        <f t="shared" si="915"/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f t="shared" si="918"/>
        <v>0</v>
      </c>
      <c r="Z5321" s="5">
        <v>0</v>
      </c>
      <c r="AA5321" s="5">
        <v>1</v>
      </c>
      <c r="AB5321" s="5">
        <f t="shared" si="919"/>
        <v>1</v>
      </c>
      <c r="AC5321" s="5">
        <v>0</v>
      </c>
      <c r="AD5321" s="5">
        <v>0</v>
      </c>
      <c r="AE5321" s="5">
        <f t="shared" si="920"/>
        <v>0</v>
      </c>
      <c r="AF5321" s="5">
        <v>0</v>
      </c>
      <c r="AG5321" s="6">
        <v>44698</v>
      </c>
      <c r="AH5321" s="5">
        <v>1</v>
      </c>
      <c r="AI5321" s="5">
        <v>0</v>
      </c>
      <c r="AJ5321" s="5">
        <v>0</v>
      </c>
      <c r="AK5321" s="5">
        <f t="shared" si="921"/>
        <v>0</v>
      </c>
      <c r="AL5321" s="5">
        <v>0</v>
      </c>
      <c r="AM5321" s="5">
        <v>1</v>
      </c>
      <c r="AN5321" s="5">
        <f t="shared" si="922"/>
        <v>1</v>
      </c>
      <c r="AO5321" s="5">
        <v>0</v>
      </c>
      <c r="AP5321" s="5">
        <v>0</v>
      </c>
      <c r="AQ5321" s="5">
        <f t="shared" si="923"/>
        <v>0</v>
      </c>
      <c r="AR5321" s="5">
        <v>0</v>
      </c>
      <c r="AS5321" s="6">
        <v>44741</v>
      </c>
      <c r="AT5321" s="5">
        <v>1</v>
      </c>
      <c r="AU5321" s="5">
        <v>0</v>
      </c>
      <c r="AV5321" t="str">
        <f t="shared" si="916"/>
        <v>N</v>
      </c>
      <c r="AW5321" t="s">
        <v>60</v>
      </c>
      <c r="AX5321" t="s">
        <v>445</v>
      </c>
      <c r="AY5321" t="s">
        <v>2637</v>
      </c>
      <c r="AZ5321" t="s">
        <v>2637</v>
      </c>
      <c r="BA5321" t="str">
        <f t="shared" si="917"/>
        <v>N</v>
      </c>
    </row>
    <row r="5322" spans="1:53">
      <c r="A5322" t="s">
        <v>436</v>
      </c>
      <c r="B5322" t="s">
        <v>54</v>
      </c>
      <c r="C5322" t="s">
        <v>89</v>
      </c>
      <c r="D5322">
        <v>2022</v>
      </c>
      <c r="F5322" t="s">
        <v>12021</v>
      </c>
      <c r="G5322" t="s">
        <v>12022</v>
      </c>
      <c r="H5322" t="s">
        <v>2754</v>
      </c>
      <c r="I5322" t="s">
        <v>12023</v>
      </c>
      <c r="J5322" t="s">
        <v>58</v>
      </c>
      <c r="K5322" t="s">
        <v>59</v>
      </c>
      <c r="L5322" s="5">
        <v>0</v>
      </c>
      <c r="M5322" s="5">
        <v>0</v>
      </c>
      <c r="N5322" s="5">
        <f t="shared" si="913"/>
        <v>0</v>
      </c>
      <c r="O5322" s="5">
        <v>0</v>
      </c>
      <c r="P5322" s="5">
        <v>0</v>
      </c>
      <c r="Q5322" s="5">
        <f t="shared" si="914"/>
        <v>0</v>
      </c>
      <c r="R5322" s="5">
        <v>0</v>
      </c>
      <c r="S5322" s="5">
        <v>0</v>
      </c>
      <c r="T5322" s="5">
        <f t="shared" si="915"/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f t="shared" si="918"/>
        <v>0</v>
      </c>
      <c r="Z5322" s="5">
        <v>0</v>
      </c>
      <c r="AA5322" s="5">
        <v>1</v>
      </c>
      <c r="AB5322" s="5">
        <f t="shared" si="919"/>
        <v>1</v>
      </c>
      <c r="AC5322" s="5">
        <v>0</v>
      </c>
      <c r="AD5322" s="5">
        <v>0</v>
      </c>
      <c r="AE5322" s="5">
        <f t="shared" si="920"/>
        <v>0</v>
      </c>
      <c r="AF5322" s="5">
        <v>0</v>
      </c>
      <c r="AG5322" s="6">
        <v>44579</v>
      </c>
      <c r="AH5322" s="5">
        <v>1</v>
      </c>
      <c r="AI5322" s="5">
        <v>0</v>
      </c>
      <c r="AJ5322" s="5">
        <v>0</v>
      </c>
      <c r="AK5322" s="5">
        <f t="shared" si="921"/>
        <v>0</v>
      </c>
      <c r="AL5322" s="5">
        <v>0</v>
      </c>
      <c r="AM5322" s="5">
        <v>1</v>
      </c>
      <c r="AN5322" s="5">
        <f t="shared" si="922"/>
        <v>1</v>
      </c>
      <c r="AO5322" s="5">
        <v>0</v>
      </c>
      <c r="AP5322" s="5">
        <v>0</v>
      </c>
      <c r="AQ5322" s="5">
        <f t="shared" si="923"/>
        <v>0</v>
      </c>
      <c r="AR5322" s="5">
        <v>0</v>
      </c>
      <c r="AS5322" s="6">
        <v>44713</v>
      </c>
      <c r="AT5322" s="5">
        <v>1</v>
      </c>
      <c r="AU5322" s="5">
        <v>0</v>
      </c>
      <c r="AV5322" t="str">
        <f t="shared" si="916"/>
        <v>N</v>
      </c>
      <c r="AW5322" t="s">
        <v>60</v>
      </c>
      <c r="AX5322" t="s">
        <v>445</v>
      </c>
      <c r="AY5322" t="s">
        <v>2637</v>
      </c>
      <c r="AZ5322" t="s">
        <v>2637</v>
      </c>
      <c r="BA5322" t="str">
        <f t="shared" si="917"/>
        <v>N</v>
      </c>
    </row>
    <row r="5323" spans="1:53">
      <c r="A5323" t="s">
        <v>436</v>
      </c>
      <c r="B5323" t="s">
        <v>54</v>
      </c>
      <c r="C5323" t="s">
        <v>89</v>
      </c>
      <c r="D5323">
        <v>2022</v>
      </c>
      <c r="F5323" t="s">
        <v>12024</v>
      </c>
      <c r="G5323" t="s">
        <v>12025</v>
      </c>
      <c r="H5323" t="s">
        <v>6555</v>
      </c>
      <c r="I5323" t="s">
        <v>12026</v>
      </c>
      <c r="J5323" t="s">
        <v>58</v>
      </c>
      <c r="K5323" t="s">
        <v>59</v>
      </c>
      <c r="L5323" s="5">
        <v>0</v>
      </c>
      <c r="M5323" s="5">
        <v>0</v>
      </c>
      <c r="N5323" s="5">
        <f t="shared" si="913"/>
        <v>0</v>
      </c>
      <c r="O5323" s="5">
        <v>0</v>
      </c>
      <c r="P5323" s="5">
        <v>0</v>
      </c>
      <c r="Q5323" s="5">
        <f t="shared" si="914"/>
        <v>0</v>
      </c>
      <c r="R5323" s="5">
        <v>0</v>
      </c>
      <c r="S5323" s="5">
        <v>0</v>
      </c>
      <c r="T5323" s="5">
        <f t="shared" si="915"/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f t="shared" si="918"/>
        <v>0</v>
      </c>
      <c r="Z5323" s="5">
        <v>0</v>
      </c>
      <c r="AA5323" s="5">
        <v>1</v>
      </c>
      <c r="AB5323" s="5">
        <f t="shared" si="919"/>
        <v>1</v>
      </c>
      <c r="AC5323" s="5">
        <v>0</v>
      </c>
      <c r="AD5323" s="5">
        <v>0</v>
      </c>
      <c r="AE5323" s="5">
        <f t="shared" si="920"/>
        <v>0</v>
      </c>
      <c r="AF5323" s="5">
        <v>0</v>
      </c>
      <c r="AG5323" s="6">
        <v>44671</v>
      </c>
      <c r="AH5323" s="5">
        <v>1</v>
      </c>
      <c r="AI5323" s="5">
        <v>0</v>
      </c>
      <c r="AJ5323" s="5">
        <v>0</v>
      </c>
      <c r="AK5323" s="5">
        <f t="shared" si="921"/>
        <v>0</v>
      </c>
      <c r="AL5323" s="5">
        <v>0</v>
      </c>
      <c r="AM5323" s="5">
        <v>1</v>
      </c>
      <c r="AN5323" s="5">
        <f t="shared" si="922"/>
        <v>1</v>
      </c>
      <c r="AO5323" s="5">
        <v>0</v>
      </c>
      <c r="AP5323" s="5">
        <v>0</v>
      </c>
      <c r="AQ5323" s="5">
        <f t="shared" si="923"/>
        <v>0</v>
      </c>
      <c r="AR5323" s="5">
        <v>0</v>
      </c>
      <c r="AS5323" s="6">
        <v>44777</v>
      </c>
      <c r="AT5323" s="5">
        <v>1</v>
      </c>
      <c r="AU5323" s="5">
        <v>0</v>
      </c>
      <c r="AV5323" t="str">
        <f t="shared" si="916"/>
        <v>N</v>
      </c>
      <c r="AW5323" t="s">
        <v>60</v>
      </c>
      <c r="AX5323" t="s">
        <v>445</v>
      </c>
      <c r="AY5323" t="s">
        <v>2637</v>
      </c>
      <c r="AZ5323" t="s">
        <v>2637</v>
      </c>
      <c r="BA5323" t="str">
        <f t="shared" si="917"/>
        <v>N</v>
      </c>
    </row>
    <row r="5324" spans="1:53">
      <c r="A5324" t="s">
        <v>436</v>
      </c>
      <c r="B5324" t="s">
        <v>54</v>
      </c>
      <c r="C5324" t="s">
        <v>89</v>
      </c>
      <c r="D5324">
        <v>2022</v>
      </c>
      <c r="F5324" t="s">
        <v>12027</v>
      </c>
      <c r="G5324" t="s">
        <v>12028</v>
      </c>
      <c r="H5324" t="s">
        <v>12029</v>
      </c>
      <c r="I5324" t="s">
        <v>12030</v>
      </c>
      <c r="J5324" t="s">
        <v>58</v>
      </c>
      <c r="K5324" t="s">
        <v>59</v>
      </c>
      <c r="L5324" s="5">
        <v>0</v>
      </c>
      <c r="M5324" s="5">
        <v>0</v>
      </c>
      <c r="N5324" s="5">
        <f t="shared" si="913"/>
        <v>0</v>
      </c>
      <c r="O5324" s="5">
        <v>0</v>
      </c>
      <c r="P5324" s="5">
        <v>0</v>
      </c>
      <c r="Q5324" s="5">
        <f t="shared" si="914"/>
        <v>0</v>
      </c>
      <c r="R5324" s="5">
        <v>0</v>
      </c>
      <c r="S5324" s="5">
        <v>0</v>
      </c>
      <c r="T5324" s="5">
        <f t="shared" si="915"/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f t="shared" si="918"/>
        <v>0</v>
      </c>
      <c r="Z5324" s="5">
        <v>0</v>
      </c>
      <c r="AA5324" s="5">
        <v>1</v>
      </c>
      <c r="AB5324" s="5">
        <f t="shared" si="919"/>
        <v>1</v>
      </c>
      <c r="AC5324" s="5">
        <v>0</v>
      </c>
      <c r="AD5324" s="5">
        <v>0</v>
      </c>
      <c r="AE5324" s="5">
        <f t="shared" si="920"/>
        <v>0</v>
      </c>
      <c r="AF5324" s="5">
        <v>0</v>
      </c>
      <c r="AG5324" s="6">
        <v>44733</v>
      </c>
      <c r="AH5324" s="5">
        <v>1</v>
      </c>
      <c r="AI5324" s="5">
        <v>0</v>
      </c>
      <c r="AJ5324" s="5">
        <v>0</v>
      </c>
      <c r="AK5324" s="5">
        <f t="shared" si="921"/>
        <v>0</v>
      </c>
      <c r="AL5324" s="5">
        <v>0</v>
      </c>
      <c r="AM5324" s="5">
        <v>1</v>
      </c>
      <c r="AN5324" s="5">
        <f t="shared" si="922"/>
        <v>1</v>
      </c>
      <c r="AO5324" s="5">
        <v>0</v>
      </c>
      <c r="AP5324" s="5">
        <v>0</v>
      </c>
      <c r="AQ5324" s="5">
        <f t="shared" si="923"/>
        <v>0</v>
      </c>
      <c r="AR5324" s="5">
        <v>0</v>
      </c>
      <c r="AS5324" s="6">
        <v>44900</v>
      </c>
      <c r="AT5324" s="5">
        <v>1</v>
      </c>
      <c r="AU5324" s="5">
        <v>0</v>
      </c>
      <c r="AV5324" t="str">
        <f t="shared" si="916"/>
        <v>N</v>
      </c>
      <c r="AW5324" t="s">
        <v>60</v>
      </c>
      <c r="AX5324" t="s">
        <v>445</v>
      </c>
      <c r="AY5324" t="s">
        <v>2637</v>
      </c>
      <c r="AZ5324" t="s">
        <v>2637</v>
      </c>
      <c r="BA5324" t="str">
        <f t="shared" si="917"/>
        <v>N</v>
      </c>
    </row>
    <row r="5325" spans="1:53">
      <c r="A5325" t="s">
        <v>436</v>
      </c>
      <c r="B5325" t="s">
        <v>54</v>
      </c>
      <c r="C5325" t="s">
        <v>89</v>
      </c>
      <c r="D5325">
        <v>2022</v>
      </c>
      <c r="F5325" t="s">
        <v>12031</v>
      </c>
      <c r="G5325" t="s">
        <v>12032</v>
      </c>
      <c r="H5325" t="s">
        <v>6670</v>
      </c>
      <c r="I5325" t="s">
        <v>12033</v>
      </c>
      <c r="J5325" t="s">
        <v>58</v>
      </c>
      <c r="K5325" t="s">
        <v>59</v>
      </c>
      <c r="L5325" s="5">
        <v>0</v>
      </c>
      <c r="M5325" s="5">
        <v>0</v>
      </c>
      <c r="N5325" s="5">
        <f t="shared" si="913"/>
        <v>0</v>
      </c>
      <c r="O5325" s="5">
        <v>0</v>
      </c>
      <c r="P5325" s="5">
        <v>0</v>
      </c>
      <c r="Q5325" s="5">
        <f t="shared" si="914"/>
        <v>0</v>
      </c>
      <c r="R5325" s="5">
        <v>0</v>
      </c>
      <c r="S5325" s="5">
        <v>0</v>
      </c>
      <c r="T5325" s="5">
        <f t="shared" si="915"/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f t="shared" si="918"/>
        <v>0</v>
      </c>
      <c r="Z5325" s="5">
        <v>0</v>
      </c>
      <c r="AA5325" s="5">
        <v>1</v>
      </c>
      <c r="AB5325" s="5">
        <f t="shared" si="919"/>
        <v>1</v>
      </c>
      <c r="AC5325" s="5">
        <v>0</v>
      </c>
      <c r="AD5325" s="5">
        <v>0</v>
      </c>
      <c r="AE5325" s="5">
        <f t="shared" si="920"/>
        <v>0</v>
      </c>
      <c r="AF5325" s="5">
        <v>0</v>
      </c>
      <c r="AG5325" s="6">
        <v>44734</v>
      </c>
      <c r="AH5325" s="5">
        <v>1</v>
      </c>
      <c r="AI5325" s="5">
        <v>0</v>
      </c>
      <c r="AJ5325" s="5">
        <v>0</v>
      </c>
      <c r="AK5325" s="5">
        <f t="shared" si="921"/>
        <v>0</v>
      </c>
      <c r="AL5325" s="5">
        <v>0</v>
      </c>
      <c r="AM5325" s="5">
        <v>1</v>
      </c>
      <c r="AN5325" s="5">
        <f t="shared" si="922"/>
        <v>1</v>
      </c>
      <c r="AO5325" s="5">
        <v>0</v>
      </c>
      <c r="AP5325" s="5">
        <v>0</v>
      </c>
      <c r="AQ5325" s="5">
        <f t="shared" si="923"/>
        <v>0</v>
      </c>
      <c r="AR5325" s="5">
        <v>0</v>
      </c>
      <c r="AS5325" s="6">
        <v>44902</v>
      </c>
      <c r="AT5325" s="5">
        <v>1</v>
      </c>
      <c r="AU5325" s="5">
        <v>0</v>
      </c>
      <c r="AV5325" t="str">
        <f t="shared" si="916"/>
        <v>N</v>
      </c>
      <c r="AW5325" t="s">
        <v>60</v>
      </c>
      <c r="AX5325" t="s">
        <v>445</v>
      </c>
      <c r="AY5325" t="s">
        <v>2637</v>
      </c>
      <c r="AZ5325" t="s">
        <v>2637</v>
      </c>
      <c r="BA5325" t="str">
        <f t="shared" si="917"/>
        <v>N</v>
      </c>
    </row>
    <row r="5326" spans="1:53">
      <c r="A5326" t="s">
        <v>436</v>
      </c>
      <c r="B5326" t="s">
        <v>54</v>
      </c>
      <c r="C5326" t="s">
        <v>89</v>
      </c>
      <c r="D5326">
        <v>2022</v>
      </c>
      <c r="F5326" t="s">
        <v>12034</v>
      </c>
      <c r="G5326" t="s">
        <v>12035</v>
      </c>
      <c r="H5326" t="s">
        <v>12036</v>
      </c>
      <c r="I5326" t="s">
        <v>12037</v>
      </c>
      <c r="J5326" t="s">
        <v>58</v>
      </c>
      <c r="K5326" t="s">
        <v>59</v>
      </c>
      <c r="L5326" s="5">
        <v>0</v>
      </c>
      <c r="M5326" s="5">
        <v>0</v>
      </c>
      <c r="N5326" s="5">
        <f t="shared" si="913"/>
        <v>0</v>
      </c>
      <c r="O5326" s="5">
        <v>0</v>
      </c>
      <c r="P5326" s="5">
        <v>0</v>
      </c>
      <c r="Q5326" s="5">
        <f t="shared" si="914"/>
        <v>0</v>
      </c>
      <c r="R5326" s="5">
        <v>0</v>
      </c>
      <c r="S5326" s="5">
        <v>0</v>
      </c>
      <c r="T5326" s="5">
        <f t="shared" si="915"/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f t="shared" si="918"/>
        <v>0</v>
      </c>
      <c r="Z5326" s="5">
        <v>0</v>
      </c>
      <c r="AA5326" s="5">
        <v>1</v>
      </c>
      <c r="AB5326" s="5">
        <f t="shared" si="919"/>
        <v>1</v>
      </c>
      <c r="AC5326" s="5">
        <v>0</v>
      </c>
      <c r="AD5326" s="5">
        <v>0</v>
      </c>
      <c r="AE5326" s="5">
        <f t="shared" si="920"/>
        <v>0</v>
      </c>
      <c r="AF5326" s="5">
        <v>0</v>
      </c>
      <c r="AG5326" s="6">
        <v>44643</v>
      </c>
      <c r="AH5326" s="5">
        <v>1</v>
      </c>
      <c r="AI5326" s="5">
        <v>0</v>
      </c>
      <c r="AJ5326" s="5">
        <v>0</v>
      </c>
      <c r="AK5326" s="5">
        <f t="shared" si="921"/>
        <v>0</v>
      </c>
      <c r="AL5326" s="5">
        <v>0</v>
      </c>
      <c r="AM5326" s="5">
        <v>1</v>
      </c>
      <c r="AN5326" s="5">
        <f t="shared" si="922"/>
        <v>1</v>
      </c>
      <c r="AO5326" s="5">
        <v>0</v>
      </c>
      <c r="AP5326" s="5">
        <v>0</v>
      </c>
      <c r="AQ5326" s="5">
        <f t="shared" si="923"/>
        <v>0</v>
      </c>
      <c r="AR5326" s="5">
        <v>0</v>
      </c>
      <c r="AS5326" s="6">
        <v>44796</v>
      </c>
      <c r="AT5326" s="5">
        <v>1</v>
      </c>
      <c r="AU5326" s="5">
        <v>0</v>
      </c>
      <c r="AV5326" t="str">
        <f t="shared" si="916"/>
        <v>N</v>
      </c>
      <c r="AW5326" t="s">
        <v>60</v>
      </c>
      <c r="AX5326" t="s">
        <v>445</v>
      </c>
      <c r="AY5326" t="s">
        <v>2637</v>
      </c>
      <c r="AZ5326" t="s">
        <v>2637</v>
      </c>
      <c r="BA5326" t="str">
        <f t="shared" si="917"/>
        <v>N</v>
      </c>
    </row>
    <row r="5327" spans="1:53">
      <c r="A5327" t="s">
        <v>436</v>
      </c>
      <c r="B5327" t="s">
        <v>54</v>
      </c>
      <c r="C5327" t="s">
        <v>89</v>
      </c>
      <c r="D5327">
        <v>2022</v>
      </c>
      <c r="F5327" t="s">
        <v>12038</v>
      </c>
      <c r="G5327" t="s">
        <v>12039</v>
      </c>
      <c r="H5327" t="s">
        <v>12040</v>
      </c>
      <c r="I5327" t="s">
        <v>12041</v>
      </c>
      <c r="J5327" t="s">
        <v>58</v>
      </c>
      <c r="K5327" t="s">
        <v>59</v>
      </c>
      <c r="L5327" s="5">
        <v>0</v>
      </c>
      <c r="M5327" s="5">
        <v>0</v>
      </c>
      <c r="N5327" s="5">
        <f t="shared" si="913"/>
        <v>0</v>
      </c>
      <c r="O5327" s="5">
        <v>0</v>
      </c>
      <c r="P5327" s="5">
        <v>0</v>
      </c>
      <c r="Q5327" s="5">
        <f t="shared" si="914"/>
        <v>0</v>
      </c>
      <c r="R5327" s="5">
        <v>0</v>
      </c>
      <c r="S5327" s="5">
        <v>0</v>
      </c>
      <c r="T5327" s="5">
        <f t="shared" si="915"/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f t="shared" si="918"/>
        <v>0</v>
      </c>
      <c r="Z5327" s="5">
        <v>0</v>
      </c>
      <c r="AA5327" s="5">
        <v>1</v>
      </c>
      <c r="AB5327" s="5">
        <f t="shared" si="919"/>
        <v>1</v>
      </c>
      <c r="AC5327" s="5">
        <v>0</v>
      </c>
      <c r="AD5327" s="5">
        <v>0</v>
      </c>
      <c r="AE5327" s="5">
        <f t="shared" si="920"/>
        <v>0</v>
      </c>
      <c r="AF5327" s="5">
        <v>0</v>
      </c>
      <c r="AG5327" s="6">
        <v>44635</v>
      </c>
      <c r="AH5327" s="5">
        <v>1</v>
      </c>
      <c r="AI5327" s="5">
        <v>0</v>
      </c>
      <c r="AJ5327" s="5">
        <v>0</v>
      </c>
      <c r="AK5327" s="5">
        <f t="shared" si="921"/>
        <v>0</v>
      </c>
      <c r="AL5327" s="5">
        <v>0</v>
      </c>
      <c r="AM5327" s="5">
        <v>1</v>
      </c>
      <c r="AN5327" s="5">
        <f t="shared" si="922"/>
        <v>1</v>
      </c>
      <c r="AO5327" s="5">
        <v>0</v>
      </c>
      <c r="AP5327" s="5">
        <v>0</v>
      </c>
      <c r="AQ5327" s="5">
        <f t="shared" si="923"/>
        <v>0</v>
      </c>
      <c r="AR5327" s="5">
        <v>0</v>
      </c>
      <c r="AS5327" s="6">
        <v>44817</v>
      </c>
      <c r="AT5327" s="5">
        <v>1</v>
      </c>
      <c r="AU5327" s="5">
        <v>0</v>
      </c>
      <c r="AV5327" t="str">
        <f t="shared" si="916"/>
        <v>N</v>
      </c>
      <c r="AW5327" t="s">
        <v>60</v>
      </c>
      <c r="AX5327" t="s">
        <v>445</v>
      </c>
      <c r="AY5327" t="s">
        <v>2637</v>
      </c>
      <c r="AZ5327" t="s">
        <v>2637</v>
      </c>
      <c r="BA5327" t="str">
        <f t="shared" si="917"/>
        <v>N</v>
      </c>
    </row>
    <row r="5328" spans="1:53">
      <c r="A5328" t="s">
        <v>436</v>
      </c>
      <c r="B5328" t="s">
        <v>54</v>
      </c>
      <c r="C5328" t="s">
        <v>89</v>
      </c>
      <c r="D5328">
        <v>2022</v>
      </c>
      <c r="F5328" t="s">
        <v>11936</v>
      </c>
      <c r="G5328" t="s">
        <v>11937</v>
      </c>
      <c r="H5328" t="s">
        <v>12042</v>
      </c>
      <c r="I5328" t="s">
        <v>12043</v>
      </c>
      <c r="J5328" t="s">
        <v>58</v>
      </c>
      <c r="K5328" t="s">
        <v>59</v>
      </c>
      <c r="L5328" s="5">
        <v>0</v>
      </c>
      <c r="M5328" s="5">
        <v>0</v>
      </c>
      <c r="N5328" s="5">
        <f t="shared" si="913"/>
        <v>0</v>
      </c>
      <c r="O5328" s="5">
        <v>0</v>
      </c>
      <c r="P5328" s="5">
        <v>0</v>
      </c>
      <c r="Q5328" s="5">
        <f t="shared" si="914"/>
        <v>0</v>
      </c>
      <c r="R5328" s="5">
        <v>0</v>
      </c>
      <c r="S5328" s="5">
        <v>0</v>
      </c>
      <c r="T5328" s="5">
        <f t="shared" si="915"/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f t="shared" si="918"/>
        <v>0</v>
      </c>
      <c r="Z5328" s="5">
        <v>0</v>
      </c>
      <c r="AA5328" s="5">
        <v>1</v>
      </c>
      <c r="AB5328" s="5">
        <f t="shared" si="919"/>
        <v>1</v>
      </c>
      <c r="AC5328" s="5">
        <v>0</v>
      </c>
      <c r="AD5328" s="5">
        <v>0</v>
      </c>
      <c r="AE5328" s="5">
        <f t="shared" si="920"/>
        <v>0</v>
      </c>
      <c r="AF5328" s="5">
        <v>0</v>
      </c>
      <c r="AG5328" s="6">
        <v>44592</v>
      </c>
      <c r="AH5328" s="5">
        <v>1</v>
      </c>
      <c r="AI5328" s="5">
        <v>0</v>
      </c>
      <c r="AJ5328" s="5">
        <v>0</v>
      </c>
      <c r="AK5328" s="5">
        <f t="shared" si="921"/>
        <v>0</v>
      </c>
      <c r="AL5328" s="5">
        <v>0</v>
      </c>
      <c r="AM5328" s="5">
        <v>1</v>
      </c>
      <c r="AN5328" s="5">
        <f t="shared" si="922"/>
        <v>1</v>
      </c>
      <c r="AO5328" s="5">
        <v>0</v>
      </c>
      <c r="AP5328" s="5">
        <v>0</v>
      </c>
      <c r="AQ5328" s="5">
        <f t="shared" si="923"/>
        <v>0</v>
      </c>
      <c r="AR5328" s="5">
        <v>0</v>
      </c>
      <c r="AS5328" s="6">
        <v>44713</v>
      </c>
      <c r="AT5328" s="5">
        <v>1</v>
      </c>
      <c r="AU5328" s="5">
        <v>0</v>
      </c>
      <c r="AV5328" t="str">
        <f t="shared" si="916"/>
        <v>N</v>
      </c>
      <c r="AW5328" t="s">
        <v>60</v>
      </c>
      <c r="AX5328" t="s">
        <v>445</v>
      </c>
      <c r="AY5328" t="s">
        <v>2637</v>
      </c>
      <c r="AZ5328" t="s">
        <v>2637</v>
      </c>
      <c r="BA5328" t="str">
        <f t="shared" si="917"/>
        <v>N</v>
      </c>
    </row>
    <row r="5329" spans="1:53">
      <c r="A5329" t="s">
        <v>436</v>
      </c>
      <c r="B5329" t="s">
        <v>54</v>
      </c>
      <c r="C5329" t="s">
        <v>89</v>
      </c>
      <c r="D5329">
        <v>2022</v>
      </c>
      <c r="F5329" t="s">
        <v>12044</v>
      </c>
      <c r="G5329" t="s">
        <v>12045</v>
      </c>
      <c r="H5329" t="s">
        <v>4706</v>
      </c>
      <c r="I5329" t="s">
        <v>12046</v>
      </c>
      <c r="J5329" t="s">
        <v>58</v>
      </c>
      <c r="K5329" t="s">
        <v>59</v>
      </c>
      <c r="L5329" s="5">
        <v>0</v>
      </c>
      <c r="M5329" s="5">
        <v>0</v>
      </c>
      <c r="N5329" s="5">
        <f t="shared" si="913"/>
        <v>0</v>
      </c>
      <c r="O5329" s="5">
        <v>0</v>
      </c>
      <c r="P5329" s="5">
        <v>0</v>
      </c>
      <c r="Q5329" s="5">
        <f t="shared" si="914"/>
        <v>0</v>
      </c>
      <c r="R5329" s="5">
        <v>0</v>
      </c>
      <c r="S5329" s="5">
        <v>0</v>
      </c>
      <c r="T5329" s="5">
        <f t="shared" si="915"/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f t="shared" si="918"/>
        <v>0</v>
      </c>
      <c r="Z5329" s="5">
        <v>0</v>
      </c>
      <c r="AA5329" s="5">
        <v>1</v>
      </c>
      <c r="AB5329" s="5">
        <f t="shared" si="919"/>
        <v>1</v>
      </c>
      <c r="AC5329" s="5">
        <v>0</v>
      </c>
      <c r="AD5329" s="5">
        <v>0</v>
      </c>
      <c r="AE5329" s="5">
        <f t="shared" si="920"/>
        <v>0</v>
      </c>
      <c r="AF5329" s="5">
        <v>0</v>
      </c>
      <c r="AG5329" s="6">
        <v>44623</v>
      </c>
      <c r="AH5329" s="5">
        <v>1</v>
      </c>
      <c r="AI5329" s="5">
        <v>0</v>
      </c>
      <c r="AJ5329" s="5">
        <v>0</v>
      </c>
      <c r="AK5329" s="5">
        <f t="shared" si="921"/>
        <v>0</v>
      </c>
      <c r="AL5329" s="5">
        <v>0</v>
      </c>
      <c r="AM5329" s="5">
        <v>1</v>
      </c>
      <c r="AN5329" s="5">
        <f t="shared" si="922"/>
        <v>1</v>
      </c>
      <c r="AO5329" s="5">
        <v>0</v>
      </c>
      <c r="AP5329" s="5">
        <v>0</v>
      </c>
      <c r="AQ5329" s="5">
        <f t="shared" si="923"/>
        <v>0</v>
      </c>
      <c r="AR5329" s="5">
        <v>0</v>
      </c>
      <c r="AS5329" s="6">
        <v>44866</v>
      </c>
      <c r="AT5329" s="5">
        <v>1</v>
      </c>
      <c r="AU5329" s="5">
        <v>0</v>
      </c>
      <c r="AV5329" t="str">
        <f t="shared" si="916"/>
        <v>N</v>
      </c>
      <c r="AW5329" t="s">
        <v>60</v>
      </c>
      <c r="AX5329" t="s">
        <v>445</v>
      </c>
      <c r="AY5329" t="s">
        <v>2637</v>
      </c>
      <c r="AZ5329" t="s">
        <v>2637</v>
      </c>
      <c r="BA5329" t="str">
        <f t="shared" si="917"/>
        <v>N</v>
      </c>
    </row>
    <row r="5330" spans="1:53">
      <c r="A5330" t="s">
        <v>436</v>
      </c>
      <c r="B5330" t="s">
        <v>54</v>
      </c>
      <c r="C5330" t="s">
        <v>89</v>
      </c>
      <c r="D5330">
        <v>2022</v>
      </c>
      <c r="F5330" t="s">
        <v>12047</v>
      </c>
      <c r="G5330" t="s">
        <v>12048</v>
      </c>
      <c r="H5330" t="s">
        <v>2754</v>
      </c>
      <c r="I5330" t="s">
        <v>12049</v>
      </c>
      <c r="J5330" t="s">
        <v>58</v>
      </c>
      <c r="K5330" t="s">
        <v>59</v>
      </c>
      <c r="L5330" s="5">
        <v>0</v>
      </c>
      <c r="M5330" s="5">
        <v>0</v>
      </c>
      <c r="N5330" s="5">
        <f t="shared" si="913"/>
        <v>0</v>
      </c>
      <c r="O5330" s="5">
        <v>0</v>
      </c>
      <c r="P5330" s="5">
        <v>0</v>
      </c>
      <c r="Q5330" s="5">
        <f t="shared" si="914"/>
        <v>0</v>
      </c>
      <c r="R5330" s="5">
        <v>0</v>
      </c>
      <c r="S5330" s="5">
        <v>0</v>
      </c>
      <c r="T5330" s="5">
        <f t="shared" si="915"/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f t="shared" si="918"/>
        <v>0</v>
      </c>
      <c r="Z5330" s="5">
        <v>0</v>
      </c>
      <c r="AA5330" s="5">
        <v>1</v>
      </c>
      <c r="AB5330" s="5">
        <f t="shared" si="919"/>
        <v>1</v>
      </c>
      <c r="AC5330" s="5">
        <v>0</v>
      </c>
      <c r="AD5330" s="5">
        <v>0</v>
      </c>
      <c r="AE5330" s="5">
        <f t="shared" si="920"/>
        <v>0</v>
      </c>
      <c r="AF5330" s="5">
        <v>0</v>
      </c>
      <c r="AG5330" s="6">
        <v>44705</v>
      </c>
      <c r="AH5330" s="5">
        <v>1</v>
      </c>
      <c r="AI5330" s="5">
        <v>0</v>
      </c>
      <c r="AJ5330" s="5">
        <v>0</v>
      </c>
      <c r="AK5330" s="5">
        <f t="shared" si="921"/>
        <v>0</v>
      </c>
      <c r="AL5330" s="5">
        <v>0</v>
      </c>
      <c r="AM5330" s="5">
        <v>1</v>
      </c>
      <c r="AN5330" s="5">
        <f t="shared" si="922"/>
        <v>1</v>
      </c>
      <c r="AO5330" s="5">
        <v>0</v>
      </c>
      <c r="AP5330" s="5">
        <v>0</v>
      </c>
      <c r="AQ5330" s="5">
        <f t="shared" si="923"/>
        <v>0</v>
      </c>
      <c r="AR5330" s="5">
        <v>0</v>
      </c>
      <c r="AS5330" s="6">
        <v>44830</v>
      </c>
      <c r="AT5330" s="5">
        <v>1</v>
      </c>
      <c r="AU5330" s="5">
        <v>0</v>
      </c>
      <c r="AV5330" t="str">
        <f t="shared" si="916"/>
        <v>N</v>
      </c>
      <c r="AW5330" t="s">
        <v>60</v>
      </c>
      <c r="AX5330" t="s">
        <v>445</v>
      </c>
      <c r="AY5330" t="s">
        <v>2637</v>
      </c>
      <c r="AZ5330" t="s">
        <v>2637</v>
      </c>
      <c r="BA5330" t="str">
        <f t="shared" si="917"/>
        <v>N</v>
      </c>
    </row>
    <row r="5331" spans="1:53">
      <c r="A5331" t="s">
        <v>436</v>
      </c>
      <c r="B5331" t="s">
        <v>54</v>
      </c>
      <c r="C5331" t="s">
        <v>89</v>
      </c>
      <c r="D5331">
        <v>2022</v>
      </c>
      <c r="F5331" t="s">
        <v>12050</v>
      </c>
      <c r="G5331" t="s">
        <v>12051</v>
      </c>
      <c r="H5331" t="s">
        <v>5071</v>
      </c>
      <c r="I5331" t="s">
        <v>12052</v>
      </c>
      <c r="J5331" t="s">
        <v>58</v>
      </c>
      <c r="K5331" t="s">
        <v>59</v>
      </c>
      <c r="L5331" s="5">
        <v>0</v>
      </c>
      <c r="M5331" s="5">
        <v>0</v>
      </c>
      <c r="N5331" s="5">
        <f t="shared" si="913"/>
        <v>0</v>
      </c>
      <c r="O5331" s="5">
        <v>0</v>
      </c>
      <c r="P5331" s="5">
        <v>0</v>
      </c>
      <c r="Q5331" s="5">
        <f t="shared" si="914"/>
        <v>0</v>
      </c>
      <c r="R5331" s="5">
        <v>0</v>
      </c>
      <c r="S5331" s="5">
        <v>0</v>
      </c>
      <c r="T5331" s="5">
        <f t="shared" si="915"/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f t="shared" si="918"/>
        <v>0</v>
      </c>
      <c r="Z5331" s="5">
        <v>0</v>
      </c>
      <c r="AA5331" s="5">
        <v>1</v>
      </c>
      <c r="AB5331" s="5">
        <f t="shared" si="919"/>
        <v>1</v>
      </c>
      <c r="AC5331" s="5">
        <v>0</v>
      </c>
      <c r="AD5331" s="5">
        <v>0</v>
      </c>
      <c r="AE5331" s="5">
        <f t="shared" si="920"/>
        <v>0</v>
      </c>
      <c r="AF5331" s="5">
        <v>0</v>
      </c>
      <c r="AG5331" s="6">
        <v>44655</v>
      </c>
      <c r="AH5331" s="5">
        <v>1</v>
      </c>
      <c r="AI5331" s="5">
        <v>0</v>
      </c>
      <c r="AJ5331" s="5">
        <v>0</v>
      </c>
      <c r="AK5331" s="5">
        <f t="shared" si="921"/>
        <v>0</v>
      </c>
      <c r="AL5331" s="5">
        <v>0</v>
      </c>
      <c r="AM5331" s="5">
        <v>1</v>
      </c>
      <c r="AN5331" s="5">
        <f t="shared" si="922"/>
        <v>1</v>
      </c>
      <c r="AO5331" s="5">
        <v>0</v>
      </c>
      <c r="AP5331" s="5">
        <v>0</v>
      </c>
      <c r="AQ5331" s="5">
        <f t="shared" si="923"/>
        <v>0</v>
      </c>
      <c r="AR5331" s="5">
        <v>0</v>
      </c>
      <c r="AS5331" s="6">
        <v>44812</v>
      </c>
      <c r="AT5331" s="5">
        <v>1</v>
      </c>
      <c r="AU5331" s="5">
        <v>0</v>
      </c>
      <c r="AV5331" t="str">
        <f t="shared" si="916"/>
        <v>N</v>
      </c>
      <c r="AW5331" t="s">
        <v>60</v>
      </c>
      <c r="AX5331" t="s">
        <v>445</v>
      </c>
      <c r="AY5331" t="s">
        <v>2637</v>
      </c>
      <c r="AZ5331" t="s">
        <v>2637</v>
      </c>
      <c r="BA5331" t="str">
        <f t="shared" si="917"/>
        <v>N</v>
      </c>
    </row>
    <row r="5332" spans="1:53">
      <c r="A5332" t="s">
        <v>436</v>
      </c>
      <c r="B5332" t="s">
        <v>54</v>
      </c>
      <c r="C5332" t="s">
        <v>89</v>
      </c>
      <c r="D5332">
        <v>2022</v>
      </c>
      <c r="F5332" t="s">
        <v>12053</v>
      </c>
      <c r="G5332" t="s">
        <v>12054</v>
      </c>
      <c r="H5332" t="s">
        <v>11710</v>
      </c>
      <c r="I5332" t="s">
        <v>12055</v>
      </c>
      <c r="J5332" t="s">
        <v>58</v>
      </c>
      <c r="K5332" t="s">
        <v>59</v>
      </c>
      <c r="L5332" s="5">
        <v>0</v>
      </c>
      <c r="M5332" s="5">
        <v>0</v>
      </c>
      <c r="N5332" s="5">
        <f t="shared" si="913"/>
        <v>0</v>
      </c>
      <c r="O5332" s="5">
        <v>0</v>
      </c>
      <c r="P5332" s="5">
        <v>0</v>
      </c>
      <c r="Q5332" s="5">
        <f t="shared" si="914"/>
        <v>0</v>
      </c>
      <c r="R5332" s="5">
        <v>0</v>
      </c>
      <c r="S5332" s="5">
        <v>0</v>
      </c>
      <c r="T5332" s="5">
        <f t="shared" si="915"/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f t="shared" si="918"/>
        <v>0</v>
      </c>
      <c r="Z5332" s="5">
        <v>0</v>
      </c>
      <c r="AA5332" s="5">
        <v>1</v>
      </c>
      <c r="AB5332" s="5">
        <f t="shared" si="919"/>
        <v>1</v>
      </c>
      <c r="AC5332" s="5">
        <v>0</v>
      </c>
      <c r="AD5332" s="5">
        <v>0</v>
      </c>
      <c r="AE5332" s="5">
        <f t="shared" si="920"/>
        <v>0</v>
      </c>
      <c r="AF5332" s="5">
        <v>0</v>
      </c>
      <c r="AG5332" s="6">
        <v>44606</v>
      </c>
      <c r="AH5332" s="5">
        <v>1</v>
      </c>
      <c r="AI5332" s="5">
        <v>0</v>
      </c>
      <c r="AJ5332" s="5">
        <v>0</v>
      </c>
      <c r="AK5332" s="5">
        <f t="shared" si="921"/>
        <v>0</v>
      </c>
      <c r="AL5332" s="5">
        <v>0</v>
      </c>
      <c r="AM5332" s="5">
        <v>1</v>
      </c>
      <c r="AN5332" s="5">
        <f t="shared" si="922"/>
        <v>1</v>
      </c>
      <c r="AO5332" s="5">
        <v>0</v>
      </c>
      <c r="AP5332" s="5">
        <v>0</v>
      </c>
      <c r="AQ5332" s="5">
        <f t="shared" si="923"/>
        <v>0</v>
      </c>
      <c r="AR5332" s="5">
        <v>0</v>
      </c>
      <c r="AS5332" s="6">
        <v>44847</v>
      </c>
      <c r="AT5332" s="5">
        <v>1</v>
      </c>
      <c r="AU5332" s="5">
        <v>0</v>
      </c>
      <c r="AV5332" t="str">
        <f t="shared" si="916"/>
        <v>N</v>
      </c>
      <c r="AW5332" t="s">
        <v>60</v>
      </c>
      <c r="AX5332" t="s">
        <v>445</v>
      </c>
      <c r="AY5332" t="s">
        <v>2637</v>
      </c>
      <c r="AZ5332" t="s">
        <v>2637</v>
      </c>
      <c r="BA5332" t="str">
        <f t="shared" si="917"/>
        <v>N</v>
      </c>
    </row>
    <row r="5333" spans="1:53">
      <c r="A5333" t="s">
        <v>436</v>
      </c>
      <c r="B5333" t="s">
        <v>54</v>
      </c>
      <c r="C5333" t="s">
        <v>89</v>
      </c>
      <c r="D5333">
        <v>2022</v>
      </c>
      <c r="F5333" t="s">
        <v>12056</v>
      </c>
      <c r="G5333" t="s">
        <v>12057</v>
      </c>
      <c r="H5333" t="s">
        <v>2720</v>
      </c>
      <c r="I5333" t="s">
        <v>12058</v>
      </c>
      <c r="J5333" t="s">
        <v>58</v>
      </c>
      <c r="K5333" t="s">
        <v>59</v>
      </c>
      <c r="L5333" s="5">
        <v>0</v>
      </c>
      <c r="M5333" s="5">
        <v>0</v>
      </c>
      <c r="N5333" s="5">
        <f t="shared" si="913"/>
        <v>0</v>
      </c>
      <c r="O5333" s="5">
        <v>0</v>
      </c>
      <c r="P5333" s="5">
        <v>0</v>
      </c>
      <c r="Q5333" s="5">
        <f t="shared" si="914"/>
        <v>0</v>
      </c>
      <c r="R5333" s="5">
        <v>0</v>
      </c>
      <c r="S5333" s="5">
        <v>0</v>
      </c>
      <c r="T5333" s="5">
        <f t="shared" si="915"/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f t="shared" si="918"/>
        <v>0</v>
      </c>
      <c r="Z5333" s="5">
        <v>0</v>
      </c>
      <c r="AA5333" s="5">
        <v>1</v>
      </c>
      <c r="AB5333" s="5">
        <f t="shared" si="919"/>
        <v>1</v>
      </c>
      <c r="AC5333" s="5">
        <v>0</v>
      </c>
      <c r="AD5333" s="5">
        <v>0</v>
      </c>
      <c r="AE5333" s="5">
        <f t="shared" si="920"/>
        <v>0</v>
      </c>
      <c r="AF5333" s="5">
        <v>0</v>
      </c>
      <c r="AG5333" s="6">
        <v>44700</v>
      </c>
      <c r="AH5333" s="5">
        <v>1</v>
      </c>
      <c r="AI5333" s="5">
        <v>0</v>
      </c>
      <c r="AJ5333" s="5">
        <v>0</v>
      </c>
      <c r="AK5333" s="5">
        <f t="shared" si="921"/>
        <v>0</v>
      </c>
      <c r="AL5333" s="5">
        <v>0</v>
      </c>
      <c r="AM5333" s="5">
        <v>1</v>
      </c>
      <c r="AN5333" s="5">
        <f t="shared" si="922"/>
        <v>1</v>
      </c>
      <c r="AO5333" s="5">
        <v>0</v>
      </c>
      <c r="AP5333" s="5">
        <v>0</v>
      </c>
      <c r="AQ5333" s="5">
        <f t="shared" si="923"/>
        <v>0</v>
      </c>
      <c r="AR5333" s="5">
        <v>0</v>
      </c>
      <c r="AS5333" s="6">
        <v>44830</v>
      </c>
      <c r="AT5333" s="5">
        <v>1</v>
      </c>
      <c r="AU5333" s="5">
        <v>0</v>
      </c>
      <c r="AV5333" t="str">
        <f t="shared" si="916"/>
        <v>N</v>
      </c>
      <c r="AW5333" t="s">
        <v>60</v>
      </c>
      <c r="AX5333" t="s">
        <v>445</v>
      </c>
      <c r="AY5333" t="s">
        <v>2637</v>
      </c>
      <c r="AZ5333" t="s">
        <v>2637</v>
      </c>
      <c r="BA5333" t="str">
        <f t="shared" si="917"/>
        <v>N</v>
      </c>
    </row>
    <row r="5334" spans="1:53">
      <c r="A5334" t="s">
        <v>436</v>
      </c>
      <c r="B5334" t="s">
        <v>54</v>
      </c>
      <c r="C5334" t="s">
        <v>89</v>
      </c>
      <c r="D5334">
        <v>2022</v>
      </c>
      <c r="F5334" t="s">
        <v>6790</v>
      </c>
      <c r="G5334" t="s">
        <v>6791</v>
      </c>
      <c r="H5334" t="s">
        <v>6792</v>
      </c>
      <c r="I5334" t="s">
        <v>6793</v>
      </c>
      <c r="J5334" t="s">
        <v>58</v>
      </c>
      <c r="K5334" t="s">
        <v>59</v>
      </c>
      <c r="L5334" s="5">
        <v>0</v>
      </c>
      <c r="M5334" s="5">
        <v>0</v>
      </c>
      <c r="N5334" s="5">
        <f t="shared" si="913"/>
        <v>0</v>
      </c>
      <c r="O5334" s="5">
        <v>0</v>
      </c>
      <c r="P5334" s="5">
        <v>0</v>
      </c>
      <c r="Q5334" s="5">
        <f t="shared" si="914"/>
        <v>0</v>
      </c>
      <c r="R5334" s="5">
        <v>0</v>
      </c>
      <c r="S5334" s="5">
        <v>0</v>
      </c>
      <c r="T5334" s="5">
        <f t="shared" si="915"/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f t="shared" si="918"/>
        <v>0</v>
      </c>
      <c r="Z5334" s="5">
        <v>0</v>
      </c>
      <c r="AA5334" s="5">
        <v>1</v>
      </c>
      <c r="AB5334" s="5">
        <f t="shared" si="919"/>
        <v>1</v>
      </c>
      <c r="AC5334" s="5">
        <v>0</v>
      </c>
      <c r="AD5334" s="5">
        <v>0</v>
      </c>
      <c r="AE5334" s="5">
        <f t="shared" si="920"/>
        <v>0</v>
      </c>
      <c r="AF5334" s="5">
        <v>0</v>
      </c>
      <c r="AG5334" s="6">
        <v>44593</v>
      </c>
      <c r="AH5334" s="5">
        <v>1</v>
      </c>
      <c r="AI5334" s="5">
        <v>0</v>
      </c>
      <c r="AJ5334" s="5">
        <v>0</v>
      </c>
      <c r="AK5334" s="5">
        <f t="shared" si="921"/>
        <v>0</v>
      </c>
      <c r="AL5334" s="5">
        <v>0</v>
      </c>
      <c r="AM5334" s="5">
        <v>1</v>
      </c>
      <c r="AN5334" s="5">
        <f t="shared" si="922"/>
        <v>1</v>
      </c>
      <c r="AO5334" s="5">
        <v>0</v>
      </c>
      <c r="AP5334" s="5">
        <v>0</v>
      </c>
      <c r="AQ5334" s="5">
        <f t="shared" si="923"/>
        <v>0</v>
      </c>
      <c r="AR5334" s="5">
        <v>0</v>
      </c>
      <c r="AS5334" s="6">
        <v>44802</v>
      </c>
      <c r="AT5334" s="5">
        <v>1</v>
      </c>
      <c r="AU5334" s="5">
        <v>0</v>
      </c>
      <c r="AV5334" t="str">
        <f t="shared" si="916"/>
        <v>N</v>
      </c>
      <c r="AW5334" t="s">
        <v>60</v>
      </c>
      <c r="AX5334" t="s">
        <v>445</v>
      </c>
      <c r="AY5334" t="s">
        <v>2637</v>
      </c>
      <c r="AZ5334" t="s">
        <v>2637</v>
      </c>
      <c r="BA5334" t="str">
        <f t="shared" si="917"/>
        <v>N</v>
      </c>
    </row>
    <row r="5335" spans="1:53">
      <c r="A5335" t="s">
        <v>436</v>
      </c>
      <c r="B5335" t="s">
        <v>54</v>
      </c>
      <c r="C5335" t="s">
        <v>89</v>
      </c>
      <c r="D5335">
        <v>2022</v>
      </c>
      <c r="F5335" t="s">
        <v>12059</v>
      </c>
      <c r="G5335" t="s">
        <v>12060</v>
      </c>
      <c r="H5335" t="s">
        <v>12061</v>
      </c>
      <c r="I5335" t="s">
        <v>12062</v>
      </c>
      <c r="J5335" t="s">
        <v>58</v>
      </c>
      <c r="K5335" t="s">
        <v>59</v>
      </c>
      <c r="L5335" s="5">
        <v>0</v>
      </c>
      <c r="M5335" s="5">
        <v>0</v>
      </c>
      <c r="N5335" s="5">
        <f t="shared" si="913"/>
        <v>0</v>
      </c>
      <c r="O5335" s="5">
        <v>0</v>
      </c>
      <c r="P5335" s="5">
        <v>0</v>
      </c>
      <c r="Q5335" s="5">
        <f t="shared" si="914"/>
        <v>0</v>
      </c>
      <c r="R5335" s="5">
        <v>0</v>
      </c>
      <c r="S5335" s="5">
        <v>0</v>
      </c>
      <c r="T5335" s="5">
        <f t="shared" si="915"/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f t="shared" si="918"/>
        <v>0</v>
      </c>
      <c r="Z5335" s="5">
        <v>0</v>
      </c>
      <c r="AA5335" s="5">
        <v>1</v>
      </c>
      <c r="AB5335" s="5">
        <f t="shared" si="919"/>
        <v>1</v>
      </c>
      <c r="AC5335" s="5">
        <v>0</v>
      </c>
      <c r="AD5335" s="5">
        <v>0</v>
      </c>
      <c r="AE5335" s="5">
        <f t="shared" si="920"/>
        <v>0</v>
      </c>
      <c r="AF5335" s="5">
        <v>0</v>
      </c>
      <c r="AG5335" s="6">
        <v>44606</v>
      </c>
      <c r="AH5335" s="5">
        <v>1</v>
      </c>
      <c r="AI5335" s="5">
        <v>0</v>
      </c>
      <c r="AJ5335" s="5">
        <v>0</v>
      </c>
      <c r="AK5335" s="5">
        <f t="shared" si="921"/>
        <v>0</v>
      </c>
      <c r="AL5335" s="5">
        <v>0</v>
      </c>
      <c r="AM5335" s="5">
        <v>1</v>
      </c>
      <c r="AN5335" s="5">
        <f t="shared" si="922"/>
        <v>1</v>
      </c>
      <c r="AO5335" s="5">
        <v>0</v>
      </c>
      <c r="AP5335" s="5">
        <v>0</v>
      </c>
      <c r="AQ5335" s="5">
        <f t="shared" si="923"/>
        <v>0</v>
      </c>
      <c r="AR5335" s="5">
        <v>0</v>
      </c>
      <c r="AS5335" s="6">
        <v>44742</v>
      </c>
      <c r="AT5335" s="5">
        <v>1</v>
      </c>
      <c r="AU5335" s="5">
        <v>0</v>
      </c>
      <c r="AV5335" t="str">
        <f t="shared" si="916"/>
        <v>N</v>
      </c>
      <c r="AW5335" t="s">
        <v>60</v>
      </c>
      <c r="AX5335" t="s">
        <v>445</v>
      </c>
      <c r="AY5335" t="s">
        <v>2637</v>
      </c>
      <c r="AZ5335" t="s">
        <v>2637</v>
      </c>
      <c r="BA5335" t="str">
        <f t="shared" si="917"/>
        <v>N</v>
      </c>
    </row>
    <row r="5336" spans="1:53">
      <c r="A5336" t="s">
        <v>436</v>
      </c>
      <c r="B5336" t="s">
        <v>54</v>
      </c>
      <c r="C5336" t="s">
        <v>89</v>
      </c>
      <c r="D5336">
        <v>2022</v>
      </c>
      <c r="F5336" t="s">
        <v>7027</v>
      </c>
      <c r="G5336" t="s">
        <v>7028</v>
      </c>
      <c r="H5336" t="s">
        <v>10840</v>
      </c>
      <c r="I5336" t="s">
        <v>7030</v>
      </c>
      <c r="J5336" t="s">
        <v>58</v>
      </c>
      <c r="K5336" t="s">
        <v>59</v>
      </c>
      <c r="L5336" s="5">
        <v>0</v>
      </c>
      <c r="M5336" s="5">
        <v>0</v>
      </c>
      <c r="N5336" s="5">
        <f t="shared" si="913"/>
        <v>0</v>
      </c>
      <c r="O5336" s="5">
        <v>0</v>
      </c>
      <c r="P5336" s="5">
        <v>0</v>
      </c>
      <c r="Q5336" s="5">
        <f t="shared" si="914"/>
        <v>0</v>
      </c>
      <c r="R5336" s="5">
        <v>0</v>
      </c>
      <c r="S5336" s="5">
        <v>0</v>
      </c>
      <c r="T5336" s="5">
        <f t="shared" si="915"/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f t="shared" si="918"/>
        <v>0</v>
      </c>
      <c r="Z5336" s="5">
        <v>0</v>
      </c>
      <c r="AA5336" s="5">
        <v>1</v>
      </c>
      <c r="AB5336" s="5">
        <f t="shared" si="919"/>
        <v>1</v>
      </c>
      <c r="AC5336" s="5">
        <v>0</v>
      </c>
      <c r="AD5336" s="5">
        <v>0</v>
      </c>
      <c r="AE5336" s="5">
        <f t="shared" si="920"/>
        <v>0</v>
      </c>
      <c r="AF5336" s="5">
        <v>0</v>
      </c>
      <c r="AG5336" s="6">
        <v>44579</v>
      </c>
      <c r="AH5336" s="5">
        <v>1</v>
      </c>
      <c r="AI5336" s="5">
        <v>0</v>
      </c>
      <c r="AJ5336" s="5">
        <v>0</v>
      </c>
      <c r="AK5336" s="5">
        <f t="shared" si="921"/>
        <v>0</v>
      </c>
      <c r="AL5336" s="5">
        <v>0</v>
      </c>
      <c r="AM5336" s="5">
        <v>1</v>
      </c>
      <c r="AN5336" s="5">
        <f t="shared" si="922"/>
        <v>1</v>
      </c>
      <c r="AO5336" s="5">
        <v>0</v>
      </c>
      <c r="AP5336" s="5">
        <v>0</v>
      </c>
      <c r="AQ5336" s="5">
        <f t="shared" si="923"/>
        <v>0</v>
      </c>
      <c r="AR5336" s="5">
        <v>0</v>
      </c>
      <c r="AS5336" s="6">
        <v>44910</v>
      </c>
      <c r="AT5336" s="5">
        <v>1</v>
      </c>
      <c r="AU5336" s="5">
        <v>0</v>
      </c>
      <c r="AV5336" t="str">
        <f t="shared" si="916"/>
        <v>N</v>
      </c>
      <c r="AW5336" t="s">
        <v>60</v>
      </c>
      <c r="AX5336" t="s">
        <v>445</v>
      </c>
      <c r="AY5336" t="s">
        <v>2637</v>
      </c>
      <c r="AZ5336" t="s">
        <v>2637</v>
      </c>
      <c r="BA5336" t="str">
        <f t="shared" si="917"/>
        <v>N</v>
      </c>
    </row>
    <row r="5337" spans="1:53">
      <c r="A5337" t="s">
        <v>436</v>
      </c>
      <c r="B5337" t="s">
        <v>54</v>
      </c>
      <c r="C5337" t="s">
        <v>89</v>
      </c>
      <c r="D5337">
        <v>2022</v>
      </c>
      <c r="F5337" t="s">
        <v>12063</v>
      </c>
      <c r="G5337" t="s">
        <v>12064</v>
      </c>
      <c r="H5337" t="s">
        <v>12065</v>
      </c>
      <c r="I5337" t="s">
        <v>12066</v>
      </c>
      <c r="J5337" t="s">
        <v>58</v>
      </c>
      <c r="K5337" t="s">
        <v>59</v>
      </c>
      <c r="L5337" s="5">
        <v>0</v>
      </c>
      <c r="M5337" s="5">
        <v>0</v>
      </c>
      <c r="N5337" s="5">
        <f t="shared" si="913"/>
        <v>0</v>
      </c>
      <c r="O5337" s="5">
        <v>0</v>
      </c>
      <c r="P5337" s="5">
        <v>0</v>
      </c>
      <c r="Q5337" s="5">
        <f t="shared" si="914"/>
        <v>0</v>
      </c>
      <c r="R5337" s="5">
        <v>0</v>
      </c>
      <c r="S5337" s="5">
        <v>0</v>
      </c>
      <c r="T5337" s="5">
        <f t="shared" si="915"/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f t="shared" si="918"/>
        <v>0</v>
      </c>
      <c r="Z5337" s="5">
        <v>0</v>
      </c>
      <c r="AA5337" s="5">
        <v>1</v>
      </c>
      <c r="AB5337" s="5">
        <f t="shared" si="919"/>
        <v>1</v>
      </c>
      <c r="AC5337" s="5">
        <v>0</v>
      </c>
      <c r="AD5337" s="5">
        <v>0</v>
      </c>
      <c r="AE5337" s="5">
        <f t="shared" si="920"/>
        <v>0</v>
      </c>
      <c r="AF5337" s="5">
        <v>0</v>
      </c>
      <c r="AG5337" s="6">
        <v>44616</v>
      </c>
      <c r="AH5337" s="5">
        <v>1</v>
      </c>
      <c r="AI5337" s="5">
        <v>0</v>
      </c>
      <c r="AJ5337" s="5">
        <v>0</v>
      </c>
      <c r="AK5337" s="5">
        <f t="shared" si="921"/>
        <v>0</v>
      </c>
      <c r="AL5337" s="5">
        <v>0</v>
      </c>
      <c r="AM5337" s="5">
        <v>1</v>
      </c>
      <c r="AN5337" s="5">
        <f t="shared" si="922"/>
        <v>1</v>
      </c>
      <c r="AO5337" s="5">
        <v>0</v>
      </c>
      <c r="AP5337" s="5">
        <v>0</v>
      </c>
      <c r="AQ5337" s="5">
        <f t="shared" si="923"/>
        <v>0</v>
      </c>
      <c r="AR5337" s="5">
        <v>0</v>
      </c>
      <c r="AS5337" s="6">
        <v>44719</v>
      </c>
      <c r="AT5337" s="5">
        <v>1</v>
      </c>
      <c r="AU5337" s="5">
        <v>0</v>
      </c>
      <c r="AV5337" t="str">
        <f t="shared" si="916"/>
        <v>N</v>
      </c>
      <c r="AW5337" t="s">
        <v>60</v>
      </c>
      <c r="AX5337" t="s">
        <v>445</v>
      </c>
      <c r="AY5337" t="s">
        <v>2637</v>
      </c>
      <c r="AZ5337" t="s">
        <v>2637</v>
      </c>
      <c r="BA5337" t="str">
        <f t="shared" si="917"/>
        <v>N</v>
      </c>
    </row>
    <row r="5338" spans="1:53">
      <c r="A5338" t="s">
        <v>436</v>
      </c>
      <c r="B5338" t="s">
        <v>54</v>
      </c>
      <c r="C5338" t="s">
        <v>89</v>
      </c>
      <c r="D5338">
        <v>2022</v>
      </c>
      <c r="F5338" t="s">
        <v>12067</v>
      </c>
      <c r="G5338" t="s">
        <v>12068</v>
      </c>
      <c r="H5338" t="s">
        <v>12069</v>
      </c>
      <c r="I5338" t="s">
        <v>12070</v>
      </c>
      <c r="J5338" t="s">
        <v>58</v>
      </c>
      <c r="K5338" t="s">
        <v>59</v>
      </c>
      <c r="L5338" s="5">
        <v>0</v>
      </c>
      <c r="M5338" s="5">
        <v>0</v>
      </c>
      <c r="N5338" s="5">
        <f t="shared" si="913"/>
        <v>0</v>
      </c>
      <c r="O5338" s="5">
        <v>0</v>
      </c>
      <c r="P5338" s="5">
        <v>0</v>
      </c>
      <c r="Q5338" s="5">
        <f t="shared" si="914"/>
        <v>0</v>
      </c>
      <c r="R5338" s="5">
        <v>0</v>
      </c>
      <c r="S5338" s="5">
        <v>0</v>
      </c>
      <c r="T5338" s="5">
        <f t="shared" si="915"/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f t="shared" si="918"/>
        <v>0</v>
      </c>
      <c r="Z5338" s="5">
        <v>0</v>
      </c>
      <c r="AA5338" s="5">
        <v>1</v>
      </c>
      <c r="AB5338" s="5">
        <f t="shared" si="919"/>
        <v>1</v>
      </c>
      <c r="AC5338" s="5">
        <v>0</v>
      </c>
      <c r="AD5338" s="5">
        <v>0</v>
      </c>
      <c r="AE5338" s="5">
        <f t="shared" si="920"/>
        <v>0</v>
      </c>
      <c r="AF5338" s="5">
        <v>0</v>
      </c>
      <c r="AG5338" s="6">
        <v>44749</v>
      </c>
      <c r="AH5338" s="5">
        <v>1</v>
      </c>
      <c r="AI5338" s="5">
        <v>0</v>
      </c>
      <c r="AJ5338" s="5">
        <v>0</v>
      </c>
      <c r="AK5338" s="5">
        <f t="shared" si="921"/>
        <v>0</v>
      </c>
      <c r="AL5338" s="5">
        <v>0</v>
      </c>
      <c r="AM5338" s="5">
        <v>1</v>
      </c>
      <c r="AN5338" s="5">
        <f t="shared" si="922"/>
        <v>1</v>
      </c>
      <c r="AO5338" s="5">
        <v>0</v>
      </c>
      <c r="AP5338" s="5">
        <v>0</v>
      </c>
      <c r="AQ5338" s="5">
        <f t="shared" si="923"/>
        <v>0</v>
      </c>
      <c r="AR5338" s="5">
        <v>0</v>
      </c>
      <c r="AS5338" s="6">
        <v>44866</v>
      </c>
      <c r="AT5338" s="5">
        <v>1</v>
      </c>
      <c r="AU5338" s="5">
        <v>0</v>
      </c>
      <c r="AV5338" t="str">
        <f t="shared" si="916"/>
        <v>N</v>
      </c>
      <c r="AW5338" t="s">
        <v>60</v>
      </c>
      <c r="AX5338" t="s">
        <v>445</v>
      </c>
      <c r="AY5338" t="s">
        <v>2637</v>
      </c>
      <c r="AZ5338" t="s">
        <v>2637</v>
      </c>
      <c r="BA5338" t="str">
        <f t="shared" si="917"/>
        <v>N</v>
      </c>
    </row>
    <row r="5339" spans="1:53">
      <c r="A5339" t="s">
        <v>436</v>
      </c>
      <c r="B5339" t="s">
        <v>54</v>
      </c>
      <c r="C5339" t="s">
        <v>89</v>
      </c>
      <c r="D5339">
        <v>2022</v>
      </c>
      <c r="F5339" t="s">
        <v>12071</v>
      </c>
      <c r="G5339" t="s">
        <v>12072</v>
      </c>
      <c r="H5339" t="s">
        <v>5071</v>
      </c>
      <c r="I5339" t="s">
        <v>12073</v>
      </c>
      <c r="J5339" t="s">
        <v>58</v>
      </c>
      <c r="K5339" t="s">
        <v>59</v>
      </c>
      <c r="L5339" s="5">
        <v>0</v>
      </c>
      <c r="M5339" s="5">
        <v>0</v>
      </c>
      <c r="N5339" s="5">
        <f t="shared" si="913"/>
        <v>0</v>
      </c>
      <c r="O5339" s="5">
        <v>0</v>
      </c>
      <c r="P5339" s="5">
        <v>0</v>
      </c>
      <c r="Q5339" s="5">
        <f t="shared" si="914"/>
        <v>0</v>
      </c>
      <c r="R5339" s="5">
        <v>0</v>
      </c>
      <c r="S5339" s="5">
        <v>0</v>
      </c>
      <c r="T5339" s="5">
        <f t="shared" si="915"/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f t="shared" si="918"/>
        <v>0</v>
      </c>
      <c r="Z5339" s="5">
        <v>0</v>
      </c>
      <c r="AA5339" s="5">
        <v>1</v>
      </c>
      <c r="AB5339" s="5">
        <f t="shared" si="919"/>
        <v>1</v>
      </c>
      <c r="AC5339" s="5">
        <v>0</v>
      </c>
      <c r="AD5339" s="5">
        <v>0</v>
      </c>
      <c r="AE5339" s="5">
        <f t="shared" si="920"/>
        <v>0</v>
      </c>
      <c r="AF5339" s="5">
        <v>0</v>
      </c>
      <c r="AG5339" s="6">
        <v>44690</v>
      </c>
      <c r="AH5339" s="5">
        <v>1</v>
      </c>
      <c r="AI5339" s="5">
        <v>0</v>
      </c>
      <c r="AJ5339" s="5">
        <v>0</v>
      </c>
      <c r="AK5339" s="5">
        <f t="shared" si="921"/>
        <v>0</v>
      </c>
      <c r="AL5339" s="5">
        <v>0</v>
      </c>
      <c r="AM5339" s="5">
        <v>1</v>
      </c>
      <c r="AN5339" s="5">
        <f t="shared" si="922"/>
        <v>1</v>
      </c>
      <c r="AO5339" s="5">
        <v>0</v>
      </c>
      <c r="AP5339" s="5">
        <v>0</v>
      </c>
      <c r="AQ5339" s="5">
        <f t="shared" si="923"/>
        <v>0</v>
      </c>
      <c r="AR5339" s="5">
        <v>0</v>
      </c>
      <c r="AS5339" s="6">
        <v>44852</v>
      </c>
      <c r="AT5339" s="5">
        <v>1</v>
      </c>
      <c r="AU5339" s="5">
        <v>0</v>
      </c>
      <c r="AV5339" t="str">
        <f t="shared" si="916"/>
        <v>N</v>
      </c>
      <c r="AW5339" t="s">
        <v>60</v>
      </c>
      <c r="AX5339" t="s">
        <v>445</v>
      </c>
      <c r="AY5339" t="s">
        <v>2637</v>
      </c>
      <c r="AZ5339" t="s">
        <v>2637</v>
      </c>
      <c r="BA5339" t="str">
        <f t="shared" si="917"/>
        <v>N</v>
      </c>
    </row>
    <row r="5340" spans="1:53">
      <c r="A5340" t="s">
        <v>436</v>
      </c>
      <c r="B5340" t="s">
        <v>54</v>
      </c>
      <c r="C5340" t="s">
        <v>89</v>
      </c>
      <c r="D5340">
        <v>2022</v>
      </c>
      <c r="F5340" t="s">
        <v>12074</v>
      </c>
      <c r="G5340" t="s">
        <v>12075</v>
      </c>
      <c r="H5340" t="s">
        <v>2720</v>
      </c>
      <c r="I5340" t="s">
        <v>12076</v>
      </c>
      <c r="J5340" t="s">
        <v>58</v>
      </c>
      <c r="K5340" t="s">
        <v>59</v>
      </c>
      <c r="L5340" s="5">
        <v>0</v>
      </c>
      <c r="M5340" s="5">
        <v>0</v>
      </c>
      <c r="N5340" s="5">
        <f t="shared" si="913"/>
        <v>0</v>
      </c>
      <c r="O5340" s="5">
        <v>0</v>
      </c>
      <c r="P5340" s="5">
        <v>0</v>
      </c>
      <c r="Q5340" s="5">
        <f t="shared" si="914"/>
        <v>0</v>
      </c>
      <c r="R5340" s="5">
        <v>0</v>
      </c>
      <c r="S5340" s="5">
        <v>0</v>
      </c>
      <c r="T5340" s="5">
        <f t="shared" si="915"/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f t="shared" si="918"/>
        <v>0</v>
      </c>
      <c r="Z5340" s="5">
        <v>0</v>
      </c>
      <c r="AA5340" s="5">
        <v>1</v>
      </c>
      <c r="AB5340" s="5">
        <f t="shared" si="919"/>
        <v>1</v>
      </c>
      <c r="AC5340" s="5">
        <v>0</v>
      </c>
      <c r="AD5340" s="5">
        <v>0</v>
      </c>
      <c r="AE5340" s="5">
        <f t="shared" si="920"/>
        <v>0</v>
      </c>
      <c r="AF5340" s="5">
        <v>0</v>
      </c>
      <c r="AG5340" s="6">
        <v>44733</v>
      </c>
      <c r="AH5340" s="5">
        <v>1</v>
      </c>
      <c r="AI5340" s="5">
        <v>0</v>
      </c>
      <c r="AJ5340" s="5">
        <v>0</v>
      </c>
      <c r="AK5340" s="5">
        <f t="shared" si="921"/>
        <v>0</v>
      </c>
      <c r="AL5340" s="5">
        <v>0</v>
      </c>
      <c r="AM5340" s="5">
        <v>1</v>
      </c>
      <c r="AN5340" s="5">
        <f t="shared" si="922"/>
        <v>1</v>
      </c>
      <c r="AO5340" s="5">
        <v>0</v>
      </c>
      <c r="AP5340" s="5">
        <v>0</v>
      </c>
      <c r="AQ5340" s="5">
        <f t="shared" si="923"/>
        <v>0</v>
      </c>
      <c r="AR5340" s="5">
        <v>0</v>
      </c>
      <c r="AS5340" s="6">
        <v>44917</v>
      </c>
      <c r="AT5340" s="5">
        <v>1</v>
      </c>
      <c r="AU5340" s="5">
        <v>0</v>
      </c>
      <c r="AV5340" t="str">
        <f t="shared" si="916"/>
        <v>N</v>
      </c>
      <c r="AW5340" t="s">
        <v>60</v>
      </c>
      <c r="AX5340" t="s">
        <v>445</v>
      </c>
      <c r="AY5340" t="s">
        <v>2637</v>
      </c>
      <c r="AZ5340" t="s">
        <v>2637</v>
      </c>
      <c r="BA5340" t="str">
        <f t="shared" si="917"/>
        <v>N</v>
      </c>
    </row>
    <row r="5341" spans="1:53">
      <c r="A5341" t="s">
        <v>436</v>
      </c>
      <c r="B5341" t="s">
        <v>54</v>
      </c>
      <c r="C5341" t="s">
        <v>89</v>
      </c>
      <c r="D5341">
        <v>2022</v>
      </c>
      <c r="F5341" t="s">
        <v>12077</v>
      </c>
      <c r="G5341" t="s">
        <v>12078</v>
      </c>
      <c r="H5341" t="s">
        <v>2754</v>
      </c>
      <c r="I5341" t="s">
        <v>12079</v>
      </c>
      <c r="J5341" t="s">
        <v>58</v>
      </c>
      <c r="K5341" t="s">
        <v>59</v>
      </c>
      <c r="L5341" s="5">
        <v>0</v>
      </c>
      <c r="M5341" s="5">
        <v>0</v>
      </c>
      <c r="N5341" s="5">
        <f t="shared" si="913"/>
        <v>0</v>
      </c>
      <c r="O5341" s="5">
        <v>0</v>
      </c>
      <c r="P5341" s="5">
        <v>0</v>
      </c>
      <c r="Q5341" s="5">
        <f t="shared" si="914"/>
        <v>0</v>
      </c>
      <c r="R5341" s="5">
        <v>0</v>
      </c>
      <c r="S5341" s="5">
        <v>0</v>
      </c>
      <c r="T5341" s="5">
        <f t="shared" si="915"/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f t="shared" si="918"/>
        <v>0</v>
      </c>
      <c r="Z5341" s="5">
        <v>0</v>
      </c>
      <c r="AA5341" s="5">
        <v>1</v>
      </c>
      <c r="AB5341" s="5">
        <f t="shared" si="919"/>
        <v>1</v>
      </c>
      <c r="AC5341" s="5">
        <v>0</v>
      </c>
      <c r="AD5341" s="5">
        <v>0</v>
      </c>
      <c r="AE5341" s="5">
        <f t="shared" si="920"/>
        <v>0</v>
      </c>
      <c r="AF5341" s="5">
        <v>0</v>
      </c>
      <c r="AG5341" s="6">
        <v>44629</v>
      </c>
      <c r="AH5341" s="5">
        <v>1</v>
      </c>
      <c r="AI5341" s="5">
        <v>0</v>
      </c>
      <c r="AJ5341" s="5">
        <v>0</v>
      </c>
      <c r="AK5341" s="5">
        <f t="shared" si="921"/>
        <v>0</v>
      </c>
      <c r="AL5341" s="5">
        <v>0</v>
      </c>
      <c r="AM5341" s="5">
        <v>1</v>
      </c>
      <c r="AN5341" s="5">
        <f t="shared" si="922"/>
        <v>1</v>
      </c>
      <c r="AO5341" s="5">
        <v>0</v>
      </c>
      <c r="AP5341" s="5">
        <v>0</v>
      </c>
      <c r="AQ5341" s="5">
        <f t="shared" si="923"/>
        <v>0</v>
      </c>
      <c r="AR5341" s="5">
        <v>0</v>
      </c>
      <c r="AS5341" s="6">
        <v>44837</v>
      </c>
      <c r="AT5341" s="5">
        <v>1</v>
      </c>
      <c r="AU5341" s="5">
        <v>0</v>
      </c>
      <c r="AV5341" t="str">
        <f t="shared" si="916"/>
        <v>N</v>
      </c>
      <c r="AW5341" t="s">
        <v>60</v>
      </c>
      <c r="AX5341" t="s">
        <v>445</v>
      </c>
      <c r="AY5341" t="s">
        <v>2637</v>
      </c>
      <c r="AZ5341" t="s">
        <v>2637</v>
      </c>
      <c r="BA5341" t="str">
        <f t="shared" si="917"/>
        <v>N</v>
      </c>
    </row>
    <row r="5342" spans="1:53">
      <c r="A5342" t="s">
        <v>436</v>
      </c>
      <c r="B5342" t="s">
        <v>54</v>
      </c>
      <c r="C5342" t="s">
        <v>89</v>
      </c>
      <c r="D5342">
        <v>2022</v>
      </c>
      <c r="F5342" t="s">
        <v>12080</v>
      </c>
      <c r="G5342" t="s">
        <v>12081</v>
      </c>
      <c r="H5342" t="s">
        <v>2720</v>
      </c>
      <c r="I5342" t="s">
        <v>12082</v>
      </c>
      <c r="J5342" t="s">
        <v>58</v>
      </c>
      <c r="K5342" t="s">
        <v>59</v>
      </c>
      <c r="L5342" s="5">
        <v>0</v>
      </c>
      <c r="M5342" s="5">
        <v>0</v>
      </c>
      <c r="N5342" s="5">
        <f t="shared" si="913"/>
        <v>0</v>
      </c>
      <c r="O5342" s="5">
        <v>0</v>
      </c>
      <c r="P5342" s="5">
        <v>0</v>
      </c>
      <c r="Q5342" s="5">
        <f t="shared" si="914"/>
        <v>0</v>
      </c>
      <c r="R5342" s="5">
        <v>0</v>
      </c>
      <c r="S5342" s="5">
        <v>0</v>
      </c>
      <c r="T5342" s="5">
        <f t="shared" si="915"/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f t="shared" si="918"/>
        <v>0</v>
      </c>
      <c r="Z5342" s="5">
        <v>0</v>
      </c>
      <c r="AA5342" s="5">
        <v>1</v>
      </c>
      <c r="AB5342" s="5">
        <f t="shared" si="919"/>
        <v>1</v>
      </c>
      <c r="AC5342" s="5">
        <v>0</v>
      </c>
      <c r="AD5342" s="5">
        <v>0</v>
      </c>
      <c r="AE5342" s="5">
        <f t="shared" si="920"/>
        <v>0</v>
      </c>
      <c r="AF5342" s="5">
        <v>0</v>
      </c>
      <c r="AG5342" s="6">
        <v>44735</v>
      </c>
      <c r="AH5342" s="5">
        <v>1</v>
      </c>
      <c r="AI5342" s="5">
        <v>0</v>
      </c>
      <c r="AJ5342" s="5">
        <v>0</v>
      </c>
      <c r="AK5342" s="5">
        <f t="shared" si="921"/>
        <v>0</v>
      </c>
      <c r="AL5342" s="5">
        <v>0</v>
      </c>
      <c r="AM5342" s="5">
        <v>1</v>
      </c>
      <c r="AN5342" s="5">
        <f t="shared" si="922"/>
        <v>1</v>
      </c>
      <c r="AO5342" s="5">
        <v>0</v>
      </c>
      <c r="AP5342" s="5">
        <v>0</v>
      </c>
      <c r="AQ5342" s="5">
        <f t="shared" si="923"/>
        <v>0</v>
      </c>
      <c r="AR5342" s="5">
        <v>0</v>
      </c>
      <c r="AS5342" s="6">
        <v>44811</v>
      </c>
      <c r="AT5342" s="5">
        <v>1</v>
      </c>
      <c r="AU5342" s="5">
        <v>0</v>
      </c>
      <c r="AV5342" t="str">
        <f t="shared" si="916"/>
        <v>N</v>
      </c>
      <c r="AW5342" t="s">
        <v>60</v>
      </c>
      <c r="AX5342" t="s">
        <v>445</v>
      </c>
      <c r="AY5342" t="s">
        <v>2637</v>
      </c>
      <c r="AZ5342" t="s">
        <v>2637</v>
      </c>
      <c r="BA5342" t="str">
        <f t="shared" si="917"/>
        <v>N</v>
      </c>
    </row>
    <row r="5343" spans="1:53">
      <c r="A5343" t="s">
        <v>436</v>
      </c>
      <c r="B5343" t="s">
        <v>54</v>
      </c>
      <c r="C5343" t="s">
        <v>89</v>
      </c>
      <c r="D5343">
        <v>2022</v>
      </c>
      <c r="F5343" t="s">
        <v>12083</v>
      </c>
      <c r="G5343" t="s">
        <v>12084</v>
      </c>
      <c r="H5343" t="s">
        <v>11787</v>
      </c>
      <c r="I5343" t="s">
        <v>12085</v>
      </c>
      <c r="J5343" t="s">
        <v>58</v>
      </c>
      <c r="K5343" t="s">
        <v>59</v>
      </c>
      <c r="L5343" s="5">
        <v>0</v>
      </c>
      <c r="M5343" s="5">
        <v>0</v>
      </c>
      <c r="N5343" s="5">
        <f t="shared" si="913"/>
        <v>0</v>
      </c>
      <c r="O5343" s="5">
        <v>0</v>
      </c>
      <c r="P5343" s="5">
        <v>0</v>
      </c>
      <c r="Q5343" s="5">
        <f t="shared" si="914"/>
        <v>0</v>
      </c>
      <c r="R5343" s="5">
        <v>0</v>
      </c>
      <c r="S5343" s="5">
        <v>0</v>
      </c>
      <c r="T5343" s="5">
        <f t="shared" si="915"/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f t="shared" si="918"/>
        <v>0</v>
      </c>
      <c r="Z5343" s="5">
        <v>0</v>
      </c>
      <c r="AA5343" s="5">
        <v>1</v>
      </c>
      <c r="AB5343" s="5">
        <f t="shared" si="919"/>
        <v>1</v>
      </c>
      <c r="AC5343" s="5">
        <v>0</v>
      </c>
      <c r="AD5343" s="5">
        <v>0</v>
      </c>
      <c r="AE5343" s="5">
        <f t="shared" si="920"/>
        <v>0</v>
      </c>
      <c r="AF5343" s="5">
        <v>0</v>
      </c>
      <c r="AG5343" s="6">
        <v>44846</v>
      </c>
      <c r="AH5343" s="5">
        <v>1</v>
      </c>
      <c r="AI5343" s="5">
        <v>0</v>
      </c>
      <c r="AJ5343" s="5">
        <v>0</v>
      </c>
      <c r="AK5343" s="5">
        <f t="shared" si="921"/>
        <v>0</v>
      </c>
      <c r="AL5343" s="5">
        <v>0</v>
      </c>
      <c r="AM5343" s="5">
        <v>1</v>
      </c>
      <c r="AN5343" s="5">
        <f t="shared" si="922"/>
        <v>1</v>
      </c>
      <c r="AO5343" s="5">
        <v>0</v>
      </c>
      <c r="AP5343" s="5">
        <v>0</v>
      </c>
      <c r="AQ5343" s="5">
        <f t="shared" si="923"/>
        <v>0</v>
      </c>
      <c r="AR5343" s="5">
        <v>0</v>
      </c>
      <c r="AS5343" s="6">
        <v>44907</v>
      </c>
      <c r="AT5343" s="5">
        <v>1</v>
      </c>
      <c r="AU5343" s="5">
        <v>0</v>
      </c>
      <c r="AV5343" t="str">
        <f t="shared" si="916"/>
        <v>N</v>
      </c>
      <c r="AW5343" t="s">
        <v>60</v>
      </c>
      <c r="AX5343" t="s">
        <v>445</v>
      </c>
      <c r="AY5343" t="s">
        <v>2637</v>
      </c>
      <c r="AZ5343" t="s">
        <v>2637</v>
      </c>
      <c r="BA5343" t="str">
        <f t="shared" si="917"/>
        <v>N</v>
      </c>
    </row>
    <row r="5344" spans="1:53">
      <c r="A5344" t="s">
        <v>436</v>
      </c>
      <c r="B5344" t="s">
        <v>54</v>
      </c>
      <c r="C5344" t="s">
        <v>89</v>
      </c>
      <c r="D5344">
        <v>2022</v>
      </c>
      <c r="F5344" t="s">
        <v>12086</v>
      </c>
      <c r="G5344" t="s">
        <v>12087</v>
      </c>
      <c r="H5344" t="s">
        <v>12088</v>
      </c>
      <c r="I5344" t="s">
        <v>12089</v>
      </c>
      <c r="J5344" t="s">
        <v>58</v>
      </c>
      <c r="K5344" t="s">
        <v>59</v>
      </c>
      <c r="L5344" s="5">
        <v>0</v>
      </c>
      <c r="M5344" s="5">
        <v>0</v>
      </c>
      <c r="N5344" s="5">
        <f t="shared" si="913"/>
        <v>0</v>
      </c>
      <c r="O5344" s="5">
        <v>0</v>
      </c>
      <c r="P5344" s="5">
        <v>0</v>
      </c>
      <c r="Q5344" s="5">
        <f t="shared" si="914"/>
        <v>0</v>
      </c>
      <c r="R5344" s="5">
        <v>0</v>
      </c>
      <c r="S5344" s="5">
        <v>0</v>
      </c>
      <c r="T5344" s="5">
        <f t="shared" si="915"/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f t="shared" si="918"/>
        <v>0</v>
      </c>
      <c r="Z5344" s="5">
        <v>0</v>
      </c>
      <c r="AA5344" s="5">
        <v>1</v>
      </c>
      <c r="AB5344" s="5">
        <f t="shared" si="919"/>
        <v>1</v>
      </c>
      <c r="AC5344" s="5">
        <v>0</v>
      </c>
      <c r="AD5344" s="5">
        <v>0</v>
      </c>
      <c r="AE5344" s="5">
        <f t="shared" si="920"/>
        <v>0</v>
      </c>
      <c r="AF5344" s="5">
        <v>0</v>
      </c>
      <c r="AG5344" s="6">
        <v>44614</v>
      </c>
      <c r="AH5344" s="5">
        <v>1</v>
      </c>
      <c r="AI5344" s="5">
        <v>0</v>
      </c>
      <c r="AJ5344" s="5">
        <v>0</v>
      </c>
      <c r="AK5344" s="5">
        <f t="shared" si="921"/>
        <v>0</v>
      </c>
      <c r="AL5344" s="5">
        <v>0</v>
      </c>
      <c r="AM5344" s="5">
        <v>1</v>
      </c>
      <c r="AN5344" s="5">
        <f t="shared" si="922"/>
        <v>1</v>
      </c>
      <c r="AO5344" s="5">
        <v>0</v>
      </c>
      <c r="AP5344" s="5">
        <v>0</v>
      </c>
      <c r="AQ5344" s="5">
        <f t="shared" si="923"/>
        <v>0</v>
      </c>
      <c r="AR5344" s="5">
        <v>0</v>
      </c>
      <c r="AS5344" s="6">
        <v>44714</v>
      </c>
      <c r="AT5344" s="5">
        <v>1</v>
      </c>
      <c r="AU5344" s="5">
        <v>0</v>
      </c>
      <c r="AV5344" t="str">
        <f t="shared" si="916"/>
        <v>N</v>
      </c>
      <c r="AW5344" t="s">
        <v>60</v>
      </c>
      <c r="AX5344" t="s">
        <v>445</v>
      </c>
      <c r="AY5344" t="s">
        <v>2637</v>
      </c>
      <c r="AZ5344" t="s">
        <v>2637</v>
      </c>
      <c r="BA5344" t="str">
        <f t="shared" si="917"/>
        <v>N</v>
      </c>
    </row>
    <row r="5345" spans="1:53">
      <c r="A5345" t="s">
        <v>436</v>
      </c>
      <c r="B5345" t="s">
        <v>54</v>
      </c>
      <c r="C5345" t="s">
        <v>89</v>
      </c>
      <c r="D5345">
        <v>2022</v>
      </c>
      <c r="F5345" s="6">
        <v>47056</v>
      </c>
      <c r="G5345" t="s">
        <v>12090</v>
      </c>
      <c r="H5345" t="s">
        <v>12091</v>
      </c>
      <c r="I5345" t="s">
        <v>12092</v>
      </c>
      <c r="J5345" t="s">
        <v>58</v>
      </c>
      <c r="K5345" t="s">
        <v>59</v>
      </c>
      <c r="L5345" s="5">
        <v>0</v>
      </c>
      <c r="M5345" s="5">
        <v>0</v>
      </c>
      <c r="N5345" s="5">
        <f t="shared" si="913"/>
        <v>0</v>
      </c>
      <c r="O5345" s="5">
        <v>0</v>
      </c>
      <c r="P5345" s="5">
        <v>0</v>
      </c>
      <c r="Q5345" s="5">
        <f t="shared" si="914"/>
        <v>0</v>
      </c>
      <c r="R5345" s="5">
        <v>0</v>
      </c>
      <c r="S5345" s="5">
        <v>0</v>
      </c>
      <c r="T5345" s="5">
        <f t="shared" si="915"/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f t="shared" si="918"/>
        <v>0</v>
      </c>
      <c r="Z5345" s="5">
        <v>0</v>
      </c>
      <c r="AA5345" s="5">
        <v>1</v>
      </c>
      <c r="AB5345" s="5">
        <f t="shared" si="919"/>
        <v>1</v>
      </c>
      <c r="AC5345" s="5">
        <v>0</v>
      </c>
      <c r="AD5345" s="5">
        <v>0</v>
      </c>
      <c r="AE5345" s="5">
        <f t="shared" si="920"/>
        <v>0</v>
      </c>
      <c r="AF5345" s="5">
        <v>0</v>
      </c>
      <c r="AG5345" s="6">
        <v>44580</v>
      </c>
      <c r="AH5345" s="5">
        <v>1</v>
      </c>
      <c r="AI5345" s="5">
        <v>0</v>
      </c>
      <c r="AJ5345" s="5">
        <v>0</v>
      </c>
      <c r="AK5345" s="5">
        <f t="shared" si="921"/>
        <v>0</v>
      </c>
      <c r="AL5345" s="5">
        <v>0</v>
      </c>
      <c r="AM5345" s="5">
        <v>1</v>
      </c>
      <c r="AN5345" s="5">
        <f t="shared" si="922"/>
        <v>1</v>
      </c>
      <c r="AO5345" s="5">
        <v>0</v>
      </c>
      <c r="AP5345" s="5">
        <v>0</v>
      </c>
      <c r="AQ5345" s="5">
        <f t="shared" si="923"/>
        <v>0</v>
      </c>
      <c r="AR5345" s="5">
        <v>0</v>
      </c>
      <c r="AS5345" s="6">
        <v>44726</v>
      </c>
      <c r="AT5345" s="5">
        <v>1</v>
      </c>
      <c r="AU5345" s="5">
        <v>0</v>
      </c>
      <c r="AV5345" t="str">
        <f t="shared" si="916"/>
        <v>N</v>
      </c>
      <c r="AW5345" t="s">
        <v>60</v>
      </c>
      <c r="AX5345" t="s">
        <v>445</v>
      </c>
      <c r="AY5345" t="s">
        <v>2637</v>
      </c>
      <c r="AZ5345" t="s">
        <v>2637</v>
      </c>
      <c r="BA5345" t="str">
        <f t="shared" si="917"/>
        <v>N</v>
      </c>
    </row>
    <row r="5346" spans="1:53">
      <c r="A5346" t="s">
        <v>436</v>
      </c>
      <c r="B5346" t="s">
        <v>54</v>
      </c>
      <c r="C5346" t="s">
        <v>89</v>
      </c>
      <c r="D5346">
        <v>2022</v>
      </c>
      <c r="F5346" t="s">
        <v>12093</v>
      </c>
      <c r="G5346" t="s">
        <v>12094</v>
      </c>
      <c r="H5346" t="s">
        <v>2720</v>
      </c>
      <c r="I5346" t="s">
        <v>12095</v>
      </c>
      <c r="J5346" t="s">
        <v>58</v>
      </c>
      <c r="K5346" t="s">
        <v>59</v>
      </c>
      <c r="L5346" s="5">
        <v>0</v>
      </c>
      <c r="M5346" s="5">
        <v>0</v>
      </c>
      <c r="N5346" s="5">
        <f t="shared" si="913"/>
        <v>0</v>
      </c>
      <c r="O5346" s="5">
        <v>0</v>
      </c>
      <c r="P5346" s="5">
        <v>0</v>
      </c>
      <c r="Q5346" s="5">
        <f t="shared" si="914"/>
        <v>0</v>
      </c>
      <c r="R5346" s="5">
        <v>0</v>
      </c>
      <c r="S5346" s="5">
        <v>0</v>
      </c>
      <c r="T5346" s="5">
        <f t="shared" si="915"/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f t="shared" si="918"/>
        <v>0</v>
      </c>
      <c r="Z5346" s="5">
        <v>0</v>
      </c>
      <c r="AA5346" s="5">
        <v>1</v>
      </c>
      <c r="AB5346" s="5">
        <f t="shared" si="919"/>
        <v>1</v>
      </c>
      <c r="AC5346" s="5">
        <v>0</v>
      </c>
      <c r="AD5346" s="5">
        <v>0</v>
      </c>
      <c r="AE5346" s="5">
        <f t="shared" si="920"/>
        <v>0</v>
      </c>
      <c r="AF5346" s="5">
        <v>0</v>
      </c>
      <c r="AG5346" s="6">
        <v>44641</v>
      </c>
      <c r="AH5346" s="5">
        <v>1</v>
      </c>
      <c r="AI5346" s="5">
        <v>0</v>
      </c>
      <c r="AJ5346" s="5">
        <v>0</v>
      </c>
      <c r="AK5346" s="5">
        <f t="shared" si="921"/>
        <v>0</v>
      </c>
      <c r="AL5346" s="5">
        <v>0</v>
      </c>
      <c r="AM5346" s="5">
        <v>1</v>
      </c>
      <c r="AN5346" s="5">
        <f t="shared" si="922"/>
        <v>1</v>
      </c>
      <c r="AO5346" s="5">
        <v>0</v>
      </c>
      <c r="AP5346" s="5">
        <v>0</v>
      </c>
      <c r="AQ5346" s="5">
        <f t="shared" si="923"/>
        <v>0</v>
      </c>
      <c r="AR5346" s="5">
        <v>0</v>
      </c>
      <c r="AS5346" s="6">
        <v>44718</v>
      </c>
      <c r="AT5346" s="5">
        <v>1</v>
      </c>
      <c r="AU5346" s="5">
        <v>0</v>
      </c>
      <c r="AV5346" t="str">
        <f t="shared" si="916"/>
        <v>N</v>
      </c>
      <c r="AW5346" t="s">
        <v>60</v>
      </c>
      <c r="AX5346" t="s">
        <v>445</v>
      </c>
      <c r="AY5346" t="s">
        <v>2637</v>
      </c>
      <c r="AZ5346" t="s">
        <v>2637</v>
      </c>
      <c r="BA5346" t="str">
        <f t="shared" si="917"/>
        <v>N</v>
      </c>
    </row>
    <row r="5347" spans="1:53">
      <c r="A5347" t="s">
        <v>436</v>
      </c>
      <c r="B5347" t="s">
        <v>54</v>
      </c>
      <c r="C5347" t="s">
        <v>89</v>
      </c>
      <c r="D5347">
        <v>2022</v>
      </c>
      <c r="F5347" t="s">
        <v>12096</v>
      </c>
      <c r="G5347" t="s">
        <v>12097</v>
      </c>
      <c r="H5347" t="s">
        <v>4884</v>
      </c>
      <c r="I5347" t="s">
        <v>12098</v>
      </c>
      <c r="J5347" t="s">
        <v>58</v>
      </c>
      <c r="K5347" t="s">
        <v>59</v>
      </c>
      <c r="L5347" s="5">
        <v>0</v>
      </c>
      <c r="M5347" s="5">
        <v>0</v>
      </c>
      <c r="N5347" s="5">
        <f t="shared" si="913"/>
        <v>0</v>
      </c>
      <c r="O5347" s="5">
        <v>0</v>
      </c>
      <c r="P5347" s="5">
        <v>0</v>
      </c>
      <c r="Q5347" s="5">
        <f t="shared" si="914"/>
        <v>0</v>
      </c>
      <c r="R5347" s="5">
        <v>0</v>
      </c>
      <c r="S5347" s="5">
        <v>0</v>
      </c>
      <c r="T5347" s="5">
        <f t="shared" si="915"/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f t="shared" si="918"/>
        <v>0</v>
      </c>
      <c r="Z5347" s="5">
        <v>0</v>
      </c>
      <c r="AA5347" s="5">
        <v>1</v>
      </c>
      <c r="AB5347" s="5">
        <f t="shared" si="919"/>
        <v>1</v>
      </c>
      <c r="AC5347" s="5">
        <v>0</v>
      </c>
      <c r="AD5347" s="5">
        <v>0</v>
      </c>
      <c r="AE5347" s="5">
        <f t="shared" si="920"/>
        <v>0</v>
      </c>
      <c r="AF5347" s="5">
        <v>0</v>
      </c>
      <c r="AG5347" s="6">
        <v>44620</v>
      </c>
      <c r="AH5347" s="5">
        <v>1</v>
      </c>
      <c r="AI5347" s="5">
        <v>0</v>
      </c>
      <c r="AJ5347" s="5">
        <v>0</v>
      </c>
      <c r="AK5347" s="5">
        <f t="shared" si="921"/>
        <v>0</v>
      </c>
      <c r="AL5347" s="5">
        <v>0</v>
      </c>
      <c r="AM5347" s="5">
        <v>1</v>
      </c>
      <c r="AN5347" s="5">
        <f t="shared" si="922"/>
        <v>1</v>
      </c>
      <c r="AO5347" s="5">
        <v>0</v>
      </c>
      <c r="AP5347" s="5">
        <v>0</v>
      </c>
      <c r="AQ5347" s="5">
        <f t="shared" si="923"/>
        <v>0</v>
      </c>
      <c r="AR5347" s="5">
        <v>0</v>
      </c>
      <c r="AS5347" s="6">
        <v>44742</v>
      </c>
      <c r="AT5347" s="5">
        <v>1</v>
      </c>
      <c r="AU5347" s="5">
        <v>0</v>
      </c>
      <c r="AV5347" t="str">
        <f t="shared" si="916"/>
        <v>N</v>
      </c>
      <c r="AW5347" t="s">
        <v>60</v>
      </c>
      <c r="AX5347" t="s">
        <v>445</v>
      </c>
      <c r="AY5347" t="s">
        <v>2637</v>
      </c>
      <c r="AZ5347" t="s">
        <v>2637</v>
      </c>
      <c r="BA5347" t="str">
        <f t="shared" si="917"/>
        <v>N</v>
      </c>
    </row>
    <row r="5348" spans="1:53">
      <c r="A5348" t="s">
        <v>436</v>
      </c>
      <c r="B5348" t="s">
        <v>54</v>
      </c>
      <c r="C5348" t="s">
        <v>89</v>
      </c>
      <c r="D5348">
        <v>2022</v>
      </c>
      <c r="F5348" t="s">
        <v>12099</v>
      </c>
      <c r="G5348" t="s">
        <v>12100</v>
      </c>
      <c r="H5348" t="s">
        <v>2720</v>
      </c>
      <c r="I5348" t="s">
        <v>12101</v>
      </c>
      <c r="J5348" t="s">
        <v>58</v>
      </c>
      <c r="K5348" t="s">
        <v>59</v>
      </c>
      <c r="L5348" s="5">
        <v>0</v>
      </c>
      <c r="M5348" s="5">
        <v>0</v>
      </c>
      <c r="N5348" s="5">
        <f t="shared" si="913"/>
        <v>0</v>
      </c>
      <c r="O5348" s="5">
        <v>0</v>
      </c>
      <c r="P5348" s="5">
        <v>0</v>
      </c>
      <c r="Q5348" s="5">
        <f t="shared" si="914"/>
        <v>0</v>
      </c>
      <c r="R5348" s="5">
        <v>0</v>
      </c>
      <c r="S5348" s="5">
        <v>0</v>
      </c>
      <c r="T5348" s="5">
        <f t="shared" si="915"/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f t="shared" si="918"/>
        <v>0</v>
      </c>
      <c r="Z5348" s="5">
        <v>0</v>
      </c>
      <c r="AA5348" s="5">
        <v>1</v>
      </c>
      <c r="AB5348" s="5">
        <f t="shared" si="919"/>
        <v>1</v>
      </c>
      <c r="AC5348" s="5">
        <v>0</v>
      </c>
      <c r="AD5348" s="5">
        <v>0</v>
      </c>
      <c r="AE5348" s="5">
        <f t="shared" si="920"/>
        <v>0</v>
      </c>
      <c r="AF5348" s="5">
        <v>0</v>
      </c>
      <c r="AG5348" s="6">
        <v>44574</v>
      </c>
      <c r="AH5348" s="5">
        <v>1</v>
      </c>
      <c r="AI5348" s="5">
        <v>0</v>
      </c>
      <c r="AJ5348" s="5">
        <v>0</v>
      </c>
      <c r="AK5348" s="5">
        <f t="shared" si="921"/>
        <v>0</v>
      </c>
      <c r="AL5348" s="5">
        <v>0</v>
      </c>
      <c r="AM5348" s="5">
        <v>1</v>
      </c>
      <c r="AN5348" s="5">
        <f t="shared" si="922"/>
        <v>1</v>
      </c>
      <c r="AO5348" s="5">
        <v>0</v>
      </c>
      <c r="AP5348" s="5">
        <v>0</v>
      </c>
      <c r="AQ5348" s="5">
        <f t="shared" si="923"/>
        <v>0</v>
      </c>
      <c r="AR5348" s="5">
        <v>0</v>
      </c>
      <c r="AS5348" s="6">
        <v>44638</v>
      </c>
      <c r="AT5348" s="5">
        <v>1</v>
      </c>
      <c r="AU5348" s="5">
        <v>0</v>
      </c>
      <c r="AV5348" t="str">
        <f t="shared" si="916"/>
        <v>N</v>
      </c>
      <c r="AW5348" t="s">
        <v>60</v>
      </c>
      <c r="AX5348" t="s">
        <v>445</v>
      </c>
      <c r="AY5348" t="s">
        <v>2637</v>
      </c>
      <c r="AZ5348" t="s">
        <v>2637</v>
      </c>
      <c r="BA5348" t="str">
        <f t="shared" si="917"/>
        <v>N</v>
      </c>
    </row>
    <row r="5349" spans="1:53">
      <c r="A5349" t="s">
        <v>436</v>
      </c>
      <c r="B5349" t="s">
        <v>54</v>
      </c>
      <c r="C5349" t="s">
        <v>89</v>
      </c>
      <c r="D5349">
        <v>2022</v>
      </c>
      <c r="F5349" t="s">
        <v>12102</v>
      </c>
      <c r="G5349" t="s">
        <v>12103</v>
      </c>
      <c r="H5349" t="s">
        <v>5071</v>
      </c>
      <c r="I5349" t="s">
        <v>12104</v>
      </c>
      <c r="J5349" t="s">
        <v>58</v>
      </c>
      <c r="K5349" t="s">
        <v>59</v>
      </c>
      <c r="L5349" s="5">
        <v>0</v>
      </c>
      <c r="M5349" s="5">
        <v>0</v>
      </c>
      <c r="N5349" s="5">
        <f t="shared" si="913"/>
        <v>0</v>
      </c>
      <c r="O5349" s="5">
        <v>0</v>
      </c>
      <c r="P5349" s="5">
        <v>0</v>
      </c>
      <c r="Q5349" s="5">
        <f t="shared" si="914"/>
        <v>0</v>
      </c>
      <c r="R5349" s="5">
        <v>0</v>
      </c>
      <c r="S5349" s="5">
        <v>0</v>
      </c>
      <c r="T5349" s="5">
        <f t="shared" si="915"/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f t="shared" si="918"/>
        <v>0</v>
      </c>
      <c r="Z5349" s="5">
        <v>0</v>
      </c>
      <c r="AA5349" s="5">
        <v>1</v>
      </c>
      <c r="AB5349" s="5">
        <f t="shared" si="919"/>
        <v>1</v>
      </c>
      <c r="AC5349" s="5">
        <v>0</v>
      </c>
      <c r="AD5349" s="5">
        <v>0</v>
      </c>
      <c r="AE5349" s="5">
        <f t="shared" si="920"/>
        <v>0</v>
      </c>
      <c r="AF5349" s="5">
        <v>0</v>
      </c>
      <c r="AG5349" s="6">
        <v>44606</v>
      </c>
      <c r="AH5349" s="5">
        <v>1</v>
      </c>
      <c r="AI5349" s="5">
        <v>0</v>
      </c>
      <c r="AJ5349" s="5">
        <v>0</v>
      </c>
      <c r="AK5349" s="5">
        <f t="shared" si="921"/>
        <v>0</v>
      </c>
      <c r="AL5349" s="5">
        <v>0</v>
      </c>
      <c r="AM5349" s="5">
        <v>1</v>
      </c>
      <c r="AN5349" s="5">
        <f t="shared" si="922"/>
        <v>1</v>
      </c>
      <c r="AO5349" s="5">
        <v>0</v>
      </c>
      <c r="AP5349" s="5">
        <v>0</v>
      </c>
      <c r="AQ5349" s="5">
        <f t="shared" si="923"/>
        <v>0</v>
      </c>
      <c r="AR5349" s="5">
        <v>0</v>
      </c>
      <c r="AS5349" s="6">
        <v>44887</v>
      </c>
      <c r="AT5349" s="5">
        <v>1</v>
      </c>
      <c r="AU5349" s="5">
        <v>0</v>
      </c>
      <c r="AV5349" t="str">
        <f t="shared" si="916"/>
        <v>N</v>
      </c>
      <c r="AW5349" t="s">
        <v>60</v>
      </c>
      <c r="AX5349" t="s">
        <v>445</v>
      </c>
      <c r="AY5349" t="s">
        <v>2637</v>
      </c>
      <c r="AZ5349" t="s">
        <v>2637</v>
      </c>
      <c r="BA5349" t="str">
        <f t="shared" si="917"/>
        <v>N</v>
      </c>
    </row>
    <row r="5350" spans="1:53">
      <c r="A5350" t="s">
        <v>436</v>
      </c>
      <c r="B5350" t="s">
        <v>54</v>
      </c>
      <c r="C5350" t="s">
        <v>89</v>
      </c>
      <c r="D5350">
        <v>2022</v>
      </c>
      <c r="F5350" t="s">
        <v>12105</v>
      </c>
      <c r="G5350" t="s">
        <v>12106</v>
      </c>
      <c r="H5350" t="s">
        <v>12107</v>
      </c>
      <c r="I5350" t="s">
        <v>12108</v>
      </c>
      <c r="J5350" t="s">
        <v>58</v>
      </c>
      <c r="K5350" t="s">
        <v>59</v>
      </c>
      <c r="L5350" s="5">
        <v>0</v>
      </c>
      <c r="M5350" s="5">
        <v>0</v>
      </c>
      <c r="N5350" s="5">
        <f t="shared" si="913"/>
        <v>0</v>
      </c>
      <c r="O5350" s="5">
        <v>0</v>
      </c>
      <c r="P5350" s="5">
        <v>0</v>
      </c>
      <c r="Q5350" s="5">
        <f t="shared" si="914"/>
        <v>0</v>
      </c>
      <c r="R5350" s="5">
        <v>0</v>
      </c>
      <c r="S5350" s="5">
        <v>0</v>
      </c>
      <c r="T5350" s="5">
        <f t="shared" si="915"/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f t="shared" si="918"/>
        <v>0</v>
      </c>
      <c r="Z5350" s="5">
        <v>0</v>
      </c>
      <c r="AA5350" s="5">
        <v>1</v>
      </c>
      <c r="AB5350" s="5">
        <f t="shared" si="919"/>
        <v>1</v>
      </c>
      <c r="AC5350" s="5">
        <v>0</v>
      </c>
      <c r="AD5350" s="5">
        <v>0</v>
      </c>
      <c r="AE5350" s="5">
        <f t="shared" si="920"/>
        <v>0</v>
      </c>
      <c r="AF5350" s="5">
        <v>0</v>
      </c>
      <c r="AG5350" s="6">
        <v>44595</v>
      </c>
      <c r="AH5350" s="5">
        <v>1</v>
      </c>
      <c r="AI5350" s="5">
        <v>0</v>
      </c>
      <c r="AJ5350" s="5">
        <v>0</v>
      </c>
      <c r="AK5350" s="5">
        <f t="shared" si="921"/>
        <v>0</v>
      </c>
      <c r="AL5350" s="5">
        <v>0</v>
      </c>
      <c r="AM5350" s="5">
        <v>1</v>
      </c>
      <c r="AN5350" s="5">
        <f t="shared" si="922"/>
        <v>1</v>
      </c>
      <c r="AO5350" s="5">
        <v>0</v>
      </c>
      <c r="AP5350" s="5">
        <v>0</v>
      </c>
      <c r="AQ5350" s="5">
        <f t="shared" si="923"/>
        <v>0</v>
      </c>
      <c r="AR5350" s="5">
        <v>0</v>
      </c>
      <c r="AS5350" s="6">
        <v>44748</v>
      </c>
      <c r="AT5350" s="5">
        <v>1</v>
      </c>
      <c r="AU5350" s="5">
        <v>0</v>
      </c>
      <c r="AV5350" t="str">
        <f t="shared" si="916"/>
        <v>N</v>
      </c>
      <c r="AW5350" t="s">
        <v>60</v>
      </c>
      <c r="AX5350" t="s">
        <v>445</v>
      </c>
      <c r="AY5350" t="s">
        <v>2637</v>
      </c>
      <c r="AZ5350" t="s">
        <v>2637</v>
      </c>
      <c r="BA5350" t="str">
        <f t="shared" si="917"/>
        <v>N</v>
      </c>
    </row>
    <row r="5351" spans="1:53">
      <c r="A5351" t="s">
        <v>436</v>
      </c>
      <c r="B5351" t="s">
        <v>54</v>
      </c>
      <c r="C5351" t="s">
        <v>89</v>
      </c>
      <c r="D5351">
        <v>2022</v>
      </c>
      <c r="F5351" t="s">
        <v>12109</v>
      </c>
      <c r="G5351" t="s">
        <v>12110</v>
      </c>
      <c r="H5351" t="s">
        <v>2720</v>
      </c>
      <c r="I5351" t="s">
        <v>12111</v>
      </c>
      <c r="J5351" t="s">
        <v>58</v>
      </c>
      <c r="K5351" t="s">
        <v>59</v>
      </c>
      <c r="L5351" s="5">
        <v>0</v>
      </c>
      <c r="M5351" s="5">
        <v>0</v>
      </c>
      <c r="N5351" s="5">
        <f t="shared" si="913"/>
        <v>0</v>
      </c>
      <c r="O5351" s="5">
        <v>0</v>
      </c>
      <c r="P5351" s="5">
        <v>0</v>
      </c>
      <c r="Q5351" s="5">
        <f t="shared" si="914"/>
        <v>0</v>
      </c>
      <c r="R5351" s="5">
        <v>0</v>
      </c>
      <c r="S5351" s="5">
        <v>0</v>
      </c>
      <c r="T5351" s="5">
        <f t="shared" si="915"/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f t="shared" si="918"/>
        <v>0</v>
      </c>
      <c r="Z5351" s="5">
        <v>0</v>
      </c>
      <c r="AA5351" s="5">
        <v>1</v>
      </c>
      <c r="AB5351" s="5">
        <f t="shared" si="919"/>
        <v>1</v>
      </c>
      <c r="AC5351" s="5">
        <v>0</v>
      </c>
      <c r="AD5351" s="5">
        <v>0</v>
      </c>
      <c r="AE5351" s="5">
        <f t="shared" si="920"/>
        <v>0</v>
      </c>
      <c r="AF5351" s="5">
        <v>0</v>
      </c>
      <c r="AG5351" s="6">
        <v>44623</v>
      </c>
      <c r="AH5351" s="5">
        <v>1</v>
      </c>
      <c r="AI5351" s="5">
        <v>0</v>
      </c>
      <c r="AJ5351" s="5">
        <v>0</v>
      </c>
      <c r="AK5351" s="5">
        <f t="shared" si="921"/>
        <v>0</v>
      </c>
      <c r="AL5351" s="5">
        <v>0</v>
      </c>
      <c r="AM5351" s="5">
        <v>1</v>
      </c>
      <c r="AN5351" s="5">
        <f t="shared" si="922"/>
        <v>1</v>
      </c>
      <c r="AO5351" s="5">
        <v>0</v>
      </c>
      <c r="AP5351" s="5">
        <v>0</v>
      </c>
      <c r="AQ5351" s="5">
        <f t="shared" si="923"/>
        <v>0</v>
      </c>
      <c r="AR5351" s="5">
        <v>0</v>
      </c>
      <c r="AS5351" s="6">
        <v>44832</v>
      </c>
      <c r="AT5351" s="5">
        <v>1</v>
      </c>
      <c r="AU5351" s="5">
        <v>0</v>
      </c>
      <c r="AV5351" t="str">
        <f t="shared" si="916"/>
        <v>N</v>
      </c>
      <c r="AW5351" t="s">
        <v>60</v>
      </c>
      <c r="AX5351" t="s">
        <v>445</v>
      </c>
      <c r="AY5351" t="s">
        <v>2637</v>
      </c>
      <c r="AZ5351" t="s">
        <v>2637</v>
      </c>
      <c r="BA5351" t="str">
        <f t="shared" si="917"/>
        <v>N</v>
      </c>
    </row>
    <row r="5352" spans="1:53">
      <c r="A5352" t="s">
        <v>436</v>
      </c>
      <c r="B5352" t="s">
        <v>54</v>
      </c>
      <c r="C5352" t="s">
        <v>89</v>
      </c>
      <c r="D5352">
        <v>2022</v>
      </c>
      <c r="F5352" t="s">
        <v>12112</v>
      </c>
      <c r="G5352" t="s">
        <v>12113</v>
      </c>
      <c r="H5352" t="s">
        <v>7223</v>
      </c>
      <c r="I5352" t="s">
        <v>12114</v>
      </c>
      <c r="J5352" t="s">
        <v>58</v>
      </c>
      <c r="K5352" t="s">
        <v>59</v>
      </c>
      <c r="L5352" s="5">
        <v>0</v>
      </c>
      <c r="M5352" s="5">
        <v>0</v>
      </c>
      <c r="N5352" s="5">
        <f t="shared" si="913"/>
        <v>0</v>
      </c>
      <c r="O5352" s="5">
        <v>0</v>
      </c>
      <c r="P5352" s="5">
        <v>0</v>
      </c>
      <c r="Q5352" s="5">
        <f t="shared" si="914"/>
        <v>0</v>
      </c>
      <c r="R5352" s="5">
        <v>0</v>
      </c>
      <c r="S5352" s="5">
        <v>0</v>
      </c>
      <c r="T5352" s="5">
        <f t="shared" si="915"/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f t="shared" si="918"/>
        <v>0</v>
      </c>
      <c r="Z5352" s="5">
        <v>0</v>
      </c>
      <c r="AA5352" s="5">
        <v>1</v>
      </c>
      <c r="AB5352" s="5">
        <f t="shared" si="919"/>
        <v>1</v>
      </c>
      <c r="AC5352" s="5">
        <v>0</v>
      </c>
      <c r="AD5352" s="5">
        <v>0</v>
      </c>
      <c r="AE5352" s="5">
        <f t="shared" si="920"/>
        <v>0</v>
      </c>
      <c r="AF5352" s="5">
        <v>0</v>
      </c>
      <c r="AG5352" s="6">
        <v>44693</v>
      </c>
      <c r="AH5352" s="5">
        <v>1</v>
      </c>
      <c r="AI5352" s="5">
        <v>0</v>
      </c>
      <c r="AJ5352" s="5">
        <v>0</v>
      </c>
      <c r="AK5352" s="5">
        <f t="shared" si="921"/>
        <v>0</v>
      </c>
      <c r="AL5352" s="5">
        <v>0</v>
      </c>
      <c r="AM5352" s="5">
        <v>1</v>
      </c>
      <c r="AN5352" s="5">
        <f t="shared" si="922"/>
        <v>1</v>
      </c>
      <c r="AO5352" s="5">
        <v>0</v>
      </c>
      <c r="AP5352" s="5">
        <v>0</v>
      </c>
      <c r="AQ5352" s="5">
        <f t="shared" si="923"/>
        <v>0</v>
      </c>
      <c r="AR5352" s="5">
        <v>0</v>
      </c>
      <c r="AS5352" s="6">
        <v>44784</v>
      </c>
      <c r="AT5352" s="5">
        <v>1</v>
      </c>
      <c r="AU5352" s="5">
        <v>0</v>
      </c>
      <c r="AV5352" t="str">
        <f t="shared" si="916"/>
        <v>N</v>
      </c>
      <c r="AW5352" t="s">
        <v>60</v>
      </c>
      <c r="AX5352" t="s">
        <v>445</v>
      </c>
      <c r="AY5352" t="s">
        <v>2637</v>
      </c>
      <c r="AZ5352" t="s">
        <v>2637</v>
      </c>
      <c r="BA5352" t="str">
        <f t="shared" si="917"/>
        <v>N</v>
      </c>
    </row>
    <row r="5353" spans="1:53">
      <c r="A5353" t="s">
        <v>436</v>
      </c>
      <c r="B5353" t="s">
        <v>54</v>
      </c>
      <c r="C5353" t="s">
        <v>89</v>
      </c>
      <c r="D5353">
        <v>2022</v>
      </c>
      <c r="F5353" t="s">
        <v>12115</v>
      </c>
      <c r="G5353" t="s">
        <v>12116</v>
      </c>
      <c r="H5353" t="s">
        <v>12117</v>
      </c>
      <c r="I5353" t="s">
        <v>12118</v>
      </c>
      <c r="J5353" t="s">
        <v>58</v>
      </c>
      <c r="K5353" t="s">
        <v>59</v>
      </c>
      <c r="L5353" s="5">
        <v>0</v>
      </c>
      <c r="M5353" s="5">
        <v>0</v>
      </c>
      <c r="N5353" s="5">
        <f t="shared" si="913"/>
        <v>0</v>
      </c>
      <c r="O5353" s="5">
        <v>0</v>
      </c>
      <c r="P5353" s="5">
        <v>0</v>
      </c>
      <c r="Q5353" s="5">
        <f t="shared" si="914"/>
        <v>0</v>
      </c>
      <c r="R5353" s="5">
        <v>0</v>
      </c>
      <c r="S5353" s="5">
        <v>0</v>
      </c>
      <c r="T5353" s="5">
        <f t="shared" si="915"/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f t="shared" si="918"/>
        <v>0</v>
      </c>
      <c r="Z5353" s="5">
        <v>0</v>
      </c>
      <c r="AA5353" s="5">
        <v>1</v>
      </c>
      <c r="AB5353" s="5">
        <f t="shared" si="919"/>
        <v>1</v>
      </c>
      <c r="AC5353" s="5">
        <v>0</v>
      </c>
      <c r="AD5353" s="5">
        <v>0</v>
      </c>
      <c r="AE5353" s="5">
        <f t="shared" si="920"/>
        <v>0</v>
      </c>
      <c r="AF5353" s="5">
        <v>0</v>
      </c>
      <c r="AG5353" s="6">
        <v>44648</v>
      </c>
      <c r="AH5353" s="5">
        <v>1</v>
      </c>
      <c r="AI5353" s="5">
        <v>0</v>
      </c>
      <c r="AJ5353" s="5">
        <v>0</v>
      </c>
      <c r="AK5353" s="5">
        <f t="shared" si="921"/>
        <v>0</v>
      </c>
      <c r="AL5353" s="5">
        <v>0</v>
      </c>
      <c r="AM5353" s="5">
        <v>1</v>
      </c>
      <c r="AN5353" s="5">
        <f t="shared" si="922"/>
        <v>1</v>
      </c>
      <c r="AO5353" s="5">
        <v>0</v>
      </c>
      <c r="AP5353" s="5">
        <v>0</v>
      </c>
      <c r="AQ5353" s="5">
        <f t="shared" si="923"/>
        <v>0</v>
      </c>
      <c r="AR5353" s="5">
        <v>0</v>
      </c>
      <c r="AS5353" s="6">
        <v>44719</v>
      </c>
      <c r="AT5353" s="5">
        <v>1</v>
      </c>
      <c r="AU5353" s="5">
        <v>0</v>
      </c>
      <c r="AV5353" t="str">
        <f t="shared" si="916"/>
        <v>N</v>
      </c>
      <c r="AW5353" t="s">
        <v>60</v>
      </c>
      <c r="AX5353" t="s">
        <v>445</v>
      </c>
      <c r="AY5353" t="s">
        <v>2637</v>
      </c>
      <c r="AZ5353" t="s">
        <v>2637</v>
      </c>
      <c r="BA5353" t="str">
        <f t="shared" si="917"/>
        <v>N</v>
      </c>
    </row>
    <row r="5354" spans="1:53">
      <c r="A5354" t="s">
        <v>436</v>
      </c>
      <c r="B5354" t="s">
        <v>54</v>
      </c>
      <c r="C5354" t="s">
        <v>89</v>
      </c>
      <c r="D5354">
        <v>2022</v>
      </c>
      <c r="F5354" t="s">
        <v>12119</v>
      </c>
      <c r="G5354" t="s">
        <v>12120</v>
      </c>
      <c r="H5354" t="s">
        <v>5071</v>
      </c>
      <c r="I5354" t="s">
        <v>12121</v>
      </c>
      <c r="J5354" t="s">
        <v>58</v>
      </c>
      <c r="K5354" t="s">
        <v>59</v>
      </c>
      <c r="L5354" s="5">
        <v>0</v>
      </c>
      <c r="M5354" s="5">
        <v>0</v>
      </c>
      <c r="N5354" s="5">
        <f t="shared" si="913"/>
        <v>0</v>
      </c>
      <c r="O5354" s="5">
        <v>0</v>
      </c>
      <c r="P5354" s="5">
        <v>0</v>
      </c>
      <c r="Q5354" s="5">
        <f t="shared" si="914"/>
        <v>0</v>
      </c>
      <c r="R5354" s="5">
        <v>0</v>
      </c>
      <c r="S5354" s="5">
        <v>0</v>
      </c>
      <c r="T5354" s="5">
        <f t="shared" si="915"/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f t="shared" si="918"/>
        <v>0</v>
      </c>
      <c r="Z5354" s="5">
        <v>0</v>
      </c>
      <c r="AA5354" s="5">
        <v>1</v>
      </c>
      <c r="AB5354" s="5">
        <f t="shared" si="919"/>
        <v>1</v>
      </c>
      <c r="AC5354" s="5">
        <v>0</v>
      </c>
      <c r="AD5354" s="5">
        <v>0</v>
      </c>
      <c r="AE5354" s="5">
        <f t="shared" si="920"/>
        <v>0</v>
      </c>
      <c r="AF5354" s="5">
        <v>0</v>
      </c>
      <c r="AG5354" s="6">
        <v>44704</v>
      </c>
      <c r="AH5354" s="5">
        <v>1</v>
      </c>
      <c r="AI5354" s="5">
        <v>0</v>
      </c>
      <c r="AJ5354" s="5">
        <v>0</v>
      </c>
      <c r="AK5354" s="5">
        <f t="shared" si="921"/>
        <v>0</v>
      </c>
      <c r="AL5354" s="5">
        <v>0</v>
      </c>
      <c r="AM5354" s="5">
        <v>0</v>
      </c>
      <c r="AN5354" s="5">
        <f t="shared" si="922"/>
        <v>0</v>
      </c>
      <c r="AO5354" s="5">
        <v>0</v>
      </c>
      <c r="AP5354" s="5">
        <v>0</v>
      </c>
      <c r="AQ5354" s="5">
        <f t="shared" si="923"/>
        <v>0</v>
      </c>
      <c r="AR5354" s="5">
        <v>0</v>
      </c>
      <c r="AS5354" s="6"/>
      <c r="AT5354" s="5">
        <v>0</v>
      </c>
      <c r="AU5354" s="5">
        <v>0</v>
      </c>
      <c r="AV5354" t="str">
        <f t="shared" si="916"/>
        <v>N</v>
      </c>
      <c r="AW5354" t="s">
        <v>60</v>
      </c>
      <c r="AX5354" t="s">
        <v>445</v>
      </c>
      <c r="AY5354" t="s">
        <v>2637</v>
      </c>
      <c r="AZ5354" t="s">
        <v>2637</v>
      </c>
      <c r="BA5354" t="str">
        <f t="shared" si="917"/>
        <v>N</v>
      </c>
    </row>
    <row r="5355" spans="1:53">
      <c r="A5355" t="s">
        <v>436</v>
      </c>
      <c r="B5355" t="s">
        <v>54</v>
      </c>
      <c r="C5355" t="s">
        <v>89</v>
      </c>
      <c r="D5355">
        <v>2022</v>
      </c>
      <c r="F5355" t="s">
        <v>12122</v>
      </c>
      <c r="G5355" t="s">
        <v>12123</v>
      </c>
      <c r="H5355" t="s">
        <v>12124</v>
      </c>
      <c r="I5355" t="s">
        <v>12125</v>
      </c>
      <c r="J5355" t="s">
        <v>58</v>
      </c>
      <c r="K5355" t="s">
        <v>59</v>
      </c>
      <c r="L5355" s="5">
        <v>0</v>
      </c>
      <c r="M5355" s="5">
        <v>0</v>
      </c>
      <c r="N5355" s="5">
        <f t="shared" si="913"/>
        <v>0</v>
      </c>
      <c r="O5355" s="5">
        <v>0</v>
      </c>
      <c r="P5355" s="5">
        <v>0</v>
      </c>
      <c r="Q5355" s="5">
        <f t="shared" si="914"/>
        <v>0</v>
      </c>
      <c r="R5355" s="5">
        <v>0</v>
      </c>
      <c r="S5355" s="5">
        <v>0</v>
      </c>
      <c r="T5355" s="5">
        <f t="shared" si="915"/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f t="shared" si="918"/>
        <v>0</v>
      </c>
      <c r="Z5355" s="5">
        <v>0</v>
      </c>
      <c r="AA5355" s="5">
        <v>1</v>
      </c>
      <c r="AB5355" s="5">
        <f t="shared" si="919"/>
        <v>1</v>
      </c>
      <c r="AC5355" s="5">
        <v>0</v>
      </c>
      <c r="AD5355" s="5">
        <v>0</v>
      </c>
      <c r="AE5355" s="5">
        <f t="shared" si="920"/>
        <v>0</v>
      </c>
      <c r="AF5355" s="5">
        <v>0</v>
      </c>
      <c r="AG5355" s="6">
        <v>44847</v>
      </c>
      <c r="AH5355" s="5">
        <v>1</v>
      </c>
      <c r="AI5355" s="5">
        <v>0</v>
      </c>
      <c r="AJ5355" s="5">
        <v>0</v>
      </c>
      <c r="AK5355" s="5">
        <f t="shared" si="921"/>
        <v>0</v>
      </c>
      <c r="AL5355" s="5">
        <v>0</v>
      </c>
      <c r="AM5355" s="5">
        <v>0</v>
      </c>
      <c r="AN5355" s="5">
        <f t="shared" si="922"/>
        <v>0</v>
      </c>
      <c r="AO5355" s="5">
        <v>0</v>
      </c>
      <c r="AP5355" s="5">
        <v>0</v>
      </c>
      <c r="AQ5355" s="5">
        <f t="shared" si="923"/>
        <v>0</v>
      </c>
      <c r="AR5355" s="5">
        <v>0</v>
      </c>
      <c r="AS5355" s="6"/>
      <c r="AT5355" s="5">
        <v>0</v>
      </c>
      <c r="AU5355" s="5">
        <v>0</v>
      </c>
      <c r="AV5355" t="str">
        <f t="shared" si="916"/>
        <v>N</v>
      </c>
      <c r="AW5355" t="s">
        <v>60</v>
      </c>
      <c r="AX5355" t="s">
        <v>445</v>
      </c>
      <c r="AY5355" t="s">
        <v>2637</v>
      </c>
      <c r="AZ5355" t="s">
        <v>2637</v>
      </c>
      <c r="BA5355" t="str">
        <f t="shared" si="917"/>
        <v>N</v>
      </c>
    </row>
    <row r="5356" spans="1:53">
      <c r="A5356" t="s">
        <v>436</v>
      </c>
      <c r="B5356" t="s">
        <v>54</v>
      </c>
      <c r="C5356" t="s">
        <v>89</v>
      </c>
      <c r="D5356">
        <v>2022</v>
      </c>
      <c r="F5356" t="s">
        <v>12119</v>
      </c>
      <c r="G5356" t="s">
        <v>12126</v>
      </c>
      <c r="H5356" t="s">
        <v>12127</v>
      </c>
      <c r="I5356" t="s">
        <v>12128</v>
      </c>
      <c r="J5356" t="s">
        <v>58</v>
      </c>
      <c r="K5356" t="s">
        <v>59</v>
      </c>
      <c r="L5356" s="5">
        <v>0</v>
      </c>
      <c r="M5356" s="5">
        <v>0</v>
      </c>
      <c r="N5356" s="5">
        <f t="shared" si="913"/>
        <v>0</v>
      </c>
      <c r="O5356" s="5">
        <v>0</v>
      </c>
      <c r="P5356" s="5">
        <v>0</v>
      </c>
      <c r="Q5356" s="5">
        <f t="shared" si="914"/>
        <v>0</v>
      </c>
      <c r="R5356" s="5">
        <v>0</v>
      </c>
      <c r="S5356" s="5">
        <v>0</v>
      </c>
      <c r="T5356" s="5">
        <f t="shared" si="915"/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f t="shared" si="918"/>
        <v>0</v>
      </c>
      <c r="Z5356" s="5">
        <v>0</v>
      </c>
      <c r="AA5356" s="5">
        <v>1</v>
      </c>
      <c r="AB5356" s="5">
        <f t="shared" si="919"/>
        <v>1</v>
      </c>
      <c r="AC5356" s="5">
        <v>0</v>
      </c>
      <c r="AD5356" s="5">
        <v>0</v>
      </c>
      <c r="AE5356" s="5">
        <f t="shared" si="920"/>
        <v>0</v>
      </c>
      <c r="AF5356" s="5">
        <v>0</v>
      </c>
      <c r="AG5356" s="6">
        <v>44704</v>
      </c>
      <c r="AH5356" s="5">
        <v>1</v>
      </c>
      <c r="AI5356" s="5">
        <v>0</v>
      </c>
      <c r="AJ5356" s="5">
        <v>0</v>
      </c>
      <c r="AK5356" s="5">
        <f t="shared" si="921"/>
        <v>0</v>
      </c>
      <c r="AL5356" s="5">
        <v>0</v>
      </c>
      <c r="AM5356" s="5">
        <v>0</v>
      </c>
      <c r="AN5356" s="5">
        <f t="shared" si="922"/>
        <v>0</v>
      </c>
      <c r="AO5356" s="5">
        <v>0</v>
      </c>
      <c r="AP5356" s="5">
        <v>0</v>
      </c>
      <c r="AQ5356" s="5">
        <f t="shared" si="923"/>
        <v>0</v>
      </c>
      <c r="AR5356" s="5">
        <v>0</v>
      </c>
      <c r="AS5356" s="6"/>
      <c r="AT5356" s="5">
        <v>0</v>
      </c>
      <c r="AU5356" s="5">
        <v>0</v>
      </c>
      <c r="AV5356" t="str">
        <f t="shared" si="916"/>
        <v>N</v>
      </c>
      <c r="AW5356" t="s">
        <v>60</v>
      </c>
      <c r="AX5356" t="s">
        <v>445</v>
      </c>
      <c r="AY5356" t="s">
        <v>2637</v>
      </c>
      <c r="AZ5356" t="s">
        <v>2637</v>
      </c>
      <c r="BA5356" t="str">
        <f t="shared" si="917"/>
        <v>N</v>
      </c>
    </row>
    <row r="5357" spans="1:53">
      <c r="A5357" t="s">
        <v>436</v>
      </c>
      <c r="B5357" t="s">
        <v>54</v>
      </c>
      <c r="C5357" t="s">
        <v>89</v>
      </c>
      <c r="D5357">
        <v>2022</v>
      </c>
      <c r="F5357" s="6">
        <v>46988</v>
      </c>
      <c r="G5357" t="s">
        <v>12129</v>
      </c>
      <c r="H5357" t="s">
        <v>5071</v>
      </c>
      <c r="I5357" t="s">
        <v>12130</v>
      </c>
      <c r="J5357" t="s">
        <v>58</v>
      </c>
      <c r="K5357" t="s">
        <v>59</v>
      </c>
      <c r="L5357" s="5">
        <v>0</v>
      </c>
      <c r="M5357" s="5">
        <v>0</v>
      </c>
      <c r="N5357" s="5">
        <f t="shared" si="913"/>
        <v>0</v>
      </c>
      <c r="O5357" s="5">
        <v>0</v>
      </c>
      <c r="P5357" s="5">
        <v>0</v>
      </c>
      <c r="Q5357" s="5">
        <f t="shared" si="914"/>
        <v>0</v>
      </c>
      <c r="R5357" s="5">
        <v>0</v>
      </c>
      <c r="S5357" s="5">
        <v>0</v>
      </c>
      <c r="T5357" s="5">
        <f t="shared" si="915"/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f t="shared" si="918"/>
        <v>0</v>
      </c>
      <c r="Z5357" s="5">
        <v>0</v>
      </c>
      <c r="AA5357" s="5">
        <v>1</v>
      </c>
      <c r="AB5357" s="5">
        <f t="shared" si="919"/>
        <v>1</v>
      </c>
      <c r="AC5357" s="5">
        <v>0</v>
      </c>
      <c r="AD5357" s="5">
        <v>0</v>
      </c>
      <c r="AE5357" s="5">
        <f t="shared" si="920"/>
        <v>0</v>
      </c>
      <c r="AF5357" s="5">
        <v>0</v>
      </c>
      <c r="AG5357" s="6">
        <v>44837</v>
      </c>
      <c r="AH5357" s="5">
        <v>1</v>
      </c>
      <c r="AI5357" s="5">
        <v>0</v>
      </c>
      <c r="AJ5357" s="5">
        <v>0</v>
      </c>
      <c r="AK5357" s="5">
        <f t="shared" si="921"/>
        <v>0</v>
      </c>
      <c r="AL5357" s="5">
        <v>0</v>
      </c>
      <c r="AM5357" s="5">
        <v>0</v>
      </c>
      <c r="AN5357" s="5">
        <f t="shared" si="922"/>
        <v>0</v>
      </c>
      <c r="AO5357" s="5">
        <v>0</v>
      </c>
      <c r="AP5357" s="5">
        <v>0</v>
      </c>
      <c r="AQ5357" s="5">
        <f t="shared" si="923"/>
        <v>0</v>
      </c>
      <c r="AR5357" s="5">
        <v>0</v>
      </c>
      <c r="AS5357" s="6"/>
      <c r="AT5357" s="5">
        <v>0</v>
      </c>
      <c r="AU5357" s="5">
        <v>0</v>
      </c>
      <c r="AV5357" t="str">
        <f t="shared" si="916"/>
        <v>N</v>
      </c>
      <c r="AW5357" t="s">
        <v>60</v>
      </c>
      <c r="AX5357" t="s">
        <v>445</v>
      </c>
      <c r="AY5357" t="s">
        <v>2637</v>
      </c>
      <c r="AZ5357" t="s">
        <v>2637</v>
      </c>
      <c r="BA5357" t="str">
        <f t="shared" si="917"/>
        <v>N</v>
      </c>
    </row>
    <row r="5358" spans="1:53">
      <c r="A5358" t="s">
        <v>436</v>
      </c>
      <c r="B5358" t="s">
        <v>54</v>
      </c>
      <c r="C5358" t="s">
        <v>89</v>
      </c>
      <c r="D5358">
        <v>2022</v>
      </c>
      <c r="F5358" t="s">
        <v>12131</v>
      </c>
      <c r="G5358" t="s">
        <v>12132</v>
      </c>
      <c r="H5358" t="s">
        <v>12133</v>
      </c>
      <c r="I5358" t="s">
        <v>12134</v>
      </c>
      <c r="J5358" t="s">
        <v>58</v>
      </c>
      <c r="K5358" t="s">
        <v>59</v>
      </c>
      <c r="L5358" s="5">
        <v>0</v>
      </c>
      <c r="M5358" s="5">
        <v>0</v>
      </c>
      <c r="N5358" s="5">
        <f t="shared" si="913"/>
        <v>0</v>
      </c>
      <c r="O5358" s="5">
        <v>0</v>
      </c>
      <c r="P5358" s="5">
        <v>0</v>
      </c>
      <c r="Q5358" s="5">
        <f t="shared" si="914"/>
        <v>0</v>
      </c>
      <c r="R5358" s="5">
        <v>0</v>
      </c>
      <c r="S5358" s="5">
        <v>0</v>
      </c>
      <c r="T5358" s="5">
        <f t="shared" si="915"/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f t="shared" si="918"/>
        <v>0</v>
      </c>
      <c r="Z5358" s="5">
        <v>0</v>
      </c>
      <c r="AA5358" s="5">
        <v>1</v>
      </c>
      <c r="AB5358" s="5">
        <f t="shared" si="919"/>
        <v>1</v>
      </c>
      <c r="AC5358" s="5">
        <v>0</v>
      </c>
      <c r="AD5358" s="5">
        <v>0</v>
      </c>
      <c r="AE5358" s="5">
        <f t="shared" si="920"/>
        <v>0</v>
      </c>
      <c r="AF5358" s="5">
        <v>0</v>
      </c>
      <c r="AG5358" s="6">
        <v>44784</v>
      </c>
      <c r="AH5358" s="5">
        <v>1</v>
      </c>
      <c r="AI5358" s="5">
        <v>0</v>
      </c>
      <c r="AJ5358" s="5">
        <v>0</v>
      </c>
      <c r="AK5358" s="5">
        <f t="shared" si="921"/>
        <v>0</v>
      </c>
      <c r="AL5358" s="5">
        <v>0</v>
      </c>
      <c r="AM5358" s="5">
        <v>0</v>
      </c>
      <c r="AN5358" s="5">
        <f t="shared" si="922"/>
        <v>0</v>
      </c>
      <c r="AO5358" s="5">
        <v>0</v>
      </c>
      <c r="AP5358" s="5">
        <v>0</v>
      </c>
      <c r="AQ5358" s="5">
        <f t="shared" si="923"/>
        <v>0</v>
      </c>
      <c r="AR5358" s="5">
        <v>0</v>
      </c>
      <c r="AS5358" s="6"/>
      <c r="AT5358" s="5">
        <v>0</v>
      </c>
      <c r="AU5358" s="5">
        <v>0</v>
      </c>
      <c r="AV5358" t="str">
        <f t="shared" si="916"/>
        <v>N</v>
      </c>
      <c r="AW5358" t="s">
        <v>60</v>
      </c>
      <c r="AX5358" t="s">
        <v>445</v>
      </c>
      <c r="AY5358" t="s">
        <v>2637</v>
      </c>
      <c r="AZ5358" t="s">
        <v>2637</v>
      </c>
      <c r="BA5358" t="str">
        <f t="shared" si="917"/>
        <v>N</v>
      </c>
    </row>
    <row r="5359" spans="1:53">
      <c r="A5359" t="s">
        <v>436</v>
      </c>
      <c r="B5359" t="s">
        <v>54</v>
      </c>
      <c r="C5359" t="s">
        <v>89</v>
      </c>
      <c r="D5359">
        <v>2022</v>
      </c>
      <c r="F5359" t="s">
        <v>12135</v>
      </c>
      <c r="G5359" t="s">
        <v>12136</v>
      </c>
      <c r="H5359" t="s">
        <v>12137</v>
      </c>
      <c r="I5359" t="s">
        <v>12138</v>
      </c>
      <c r="J5359" t="s">
        <v>58</v>
      </c>
      <c r="K5359" t="s">
        <v>59</v>
      </c>
      <c r="L5359" s="5">
        <v>0</v>
      </c>
      <c r="M5359" s="5">
        <v>0</v>
      </c>
      <c r="N5359" s="5">
        <f t="shared" si="913"/>
        <v>0</v>
      </c>
      <c r="O5359" s="5">
        <v>0</v>
      </c>
      <c r="P5359" s="5">
        <v>0</v>
      </c>
      <c r="Q5359" s="5">
        <f t="shared" si="914"/>
        <v>0</v>
      </c>
      <c r="R5359" s="5">
        <v>0</v>
      </c>
      <c r="S5359" s="5">
        <v>0</v>
      </c>
      <c r="T5359" s="5">
        <f t="shared" si="915"/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f t="shared" si="918"/>
        <v>0</v>
      </c>
      <c r="Z5359" s="5">
        <v>0</v>
      </c>
      <c r="AA5359" s="5">
        <v>1</v>
      </c>
      <c r="AB5359" s="5">
        <f t="shared" si="919"/>
        <v>1</v>
      </c>
      <c r="AC5359" s="5">
        <v>0</v>
      </c>
      <c r="AD5359" s="5">
        <v>0</v>
      </c>
      <c r="AE5359" s="5">
        <f t="shared" si="920"/>
        <v>0</v>
      </c>
      <c r="AF5359" s="5">
        <v>0</v>
      </c>
      <c r="AG5359" s="6">
        <v>44657</v>
      </c>
      <c r="AH5359" s="5">
        <v>1</v>
      </c>
      <c r="AI5359" s="5">
        <v>0</v>
      </c>
      <c r="AJ5359" s="5">
        <v>0</v>
      </c>
      <c r="AK5359" s="5">
        <f t="shared" si="921"/>
        <v>0</v>
      </c>
      <c r="AL5359" s="5">
        <v>0</v>
      </c>
      <c r="AM5359" s="5">
        <v>0</v>
      </c>
      <c r="AN5359" s="5">
        <f t="shared" si="922"/>
        <v>0</v>
      </c>
      <c r="AO5359" s="5">
        <v>0</v>
      </c>
      <c r="AP5359" s="5">
        <v>0</v>
      </c>
      <c r="AQ5359" s="5">
        <f t="shared" si="923"/>
        <v>0</v>
      </c>
      <c r="AR5359" s="5">
        <v>0</v>
      </c>
      <c r="AS5359" s="6"/>
      <c r="AT5359" s="5">
        <v>0</v>
      </c>
      <c r="AU5359" s="5">
        <v>0</v>
      </c>
      <c r="AV5359" t="str">
        <f t="shared" si="916"/>
        <v>N</v>
      </c>
      <c r="AW5359" t="s">
        <v>60</v>
      </c>
      <c r="AX5359" t="s">
        <v>445</v>
      </c>
      <c r="AY5359" t="s">
        <v>2637</v>
      </c>
      <c r="AZ5359" t="s">
        <v>2637</v>
      </c>
      <c r="BA5359" t="str">
        <f t="shared" si="917"/>
        <v>N</v>
      </c>
    </row>
    <row r="5360" spans="1:53">
      <c r="A5360" t="s">
        <v>436</v>
      </c>
      <c r="B5360" t="s">
        <v>54</v>
      </c>
      <c r="C5360" t="s">
        <v>89</v>
      </c>
      <c r="D5360">
        <v>2022</v>
      </c>
      <c r="F5360" t="s">
        <v>12139</v>
      </c>
      <c r="G5360" t="s">
        <v>12140</v>
      </c>
      <c r="H5360" t="s">
        <v>2720</v>
      </c>
      <c r="I5360" t="s">
        <v>12141</v>
      </c>
      <c r="J5360" t="s">
        <v>58</v>
      </c>
      <c r="K5360" t="s">
        <v>59</v>
      </c>
      <c r="L5360" s="5">
        <v>0</v>
      </c>
      <c r="M5360" s="5">
        <v>0</v>
      </c>
      <c r="N5360" s="5">
        <f t="shared" si="913"/>
        <v>0</v>
      </c>
      <c r="O5360" s="5">
        <v>0</v>
      </c>
      <c r="P5360" s="5">
        <v>0</v>
      </c>
      <c r="Q5360" s="5">
        <f t="shared" si="914"/>
        <v>0</v>
      </c>
      <c r="R5360" s="5">
        <v>0</v>
      </c>
      <c r="S5360" s="5">
        <v>0</v>
      </c>
      <c r="T5360" s="5">
        <f t="shared" si="915"/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f t="shared" si="918"/>
        <v>0</v>
      </c>
      <c r="Z5360" s="5">
        <v>0</v>
      </c>
      <c r="AA5360" s="5">
        <v>1</v>
      </c>
      <c r="AB5360" s="5">
        <f t="shared" si="919"/>
        <v>1</v>
      </c>
      <c r="AC5360" s="5">
        <v>0</v>
      </c>
      <c r="AD5360" s="5">
        <v>0</v>
      </c>
      <c r="AE5360" s="5">
        <f t="shared" si="920"/>
        <v>0</v>
      </c>
      <c r="AF5360" s="5">
        <v>0</v>
      </c>
      <c r="AG5360" s="6">
        <v>44572</v>
      </c>
      <c r="AH5360" s="5">
        <v>1</v>
      </c>
      <c r="AI5360" s="5">
        <v>0</v>
      </c>
      <c r="AJ5360" s="5">
        <v>0</v>
      </c>
      <c r="AK5360" s="5">
        <f t="shared" si="921"/>
        <v>0</v>
      </c>
      <c r="AL5360" s="5">
        <v>0</v>
      </c>
      <c r="AM5360" s="5">
        <v>0</v>
      </c>
      <c r="AN5360" s="5">
        <f t="shared" si="922"/>
        <v>0</v>
      </c>
      <c r="AO5360" s="5">
        <v>0</v>
      </c>
      <c r="AP5360" s="5">
        <v>0</v>
      </c>
      <c r="AQ5360" s="5">
        <f t="shared" si="923"/>
        <v>0</v>
      </c>
      <c r="AR5360" s="5">
        <v>0</v>
      </c>
      <c r="AS5360" s="6"/>
      <c r="AT5360" s="5">
        <v>0</v>
      </c>
      <c r="AU5360" s="5">
        <v>0</v>
      </c>
      <c r="AV5360" t="str">
        <f t="shared" si="916"/>
        <v>N</v>
      </c>
      <c r="AW5360" t="s">
        <v>60</v>
      </c>
      <c r="AX5360" t="s">
        <v>445</v>
      </c>
      <c r="AY5360" t="s">
        <v>2637</v>
      </c>
      <c r="AZ5360" t="s">
        <v>2637</v>
      </c>
      <c r="BA5360" t="str">
        <f t="shared" si="917"/>
        <v>N</v>
      </c>
    </row>
    <row r="5361" spans="1:53">
      <c r="A5361" t="s">
        <v>436</v>
      </c>
      <c r="B5361" t="s">
        <v>54</v>
      </c>
      <c r="C5361" t="s">
        <v>89</v>
      </c>
      <c r="D5361">
        <v>2022</v>
      </c>
      <c r="F5361" t="s">
        <v>12142</v>
      </c>
      <c r="G5361" t="s">
        <v>12143</v>
      </c>
      <c r="H5361" t="s">
        <v>10788</v>
      </c>
      <c r="I5361" t="s">
        <v>12144</v>
      </c>
      <c r="J5361" t="s">
        <v>58</v>
      </c>
      <c r="K5361" t="s">
        <v>59</v>
      </c>
      <c r="L5361" s="5">
        <v>0</v>
      </c>
      <c r="M5361" s="5">
        <v>0</v>
      </c>
      <c r="N5361" s="5">
        <f t="shared" si="913"/>
        <v>0</v>
      </c>
      <c r="O5361" s="5">
        <v>0</v>
      </c>
      <c r="P5361" s="5">
        <v>0</v>
      </c>
      <c r="Q5361" s="5">
        <f t="shared" si="914"/>
        <v>0</v>
      </c>
      <c r="R5361" s="5">
        <v>0</v>
      </c>
      <c r="S5361" s="5">
        <v>0</v>
      </c>
      <c r="T5361" s="5">
        <f t="shared" si="915"/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f t="shared" si="918"/>
        <v>0</v>
      </c>
      <c r="Z5361" s="5">
        <v>0</v>
      </c>
      <c r="AA5361" s="5">
        <v>1</v>
      </c>
      <c r="AB5361" s="5">
        <f t="shared" si="919"/>
        <v>1</v>
      </c>
      <c r="AC5361" s="5">
        <v>0</v>
      </c>
      <c r="AD5361" s="5">
        <v>0</v>
      </c>
      <c r="AE5361" s="5">
        <f t="shared" si="920"/>
        <v>0</v>
      </c>
      <c r="AF5361" s="5">
        <v>0</v>
      </c>
      <c r="AG5361" s="6">
        <v>44795</v>
      </c>
      <c r="AH5361" s="5">
        <v>1</v>
      </c>
      <c r="AI5361" s="5">
        <v>0</v>
      </c>
      <c r="AJ5361" s="5">
        <v>0</v>
      </c>
      <c r="AK5361" s="5">
        <f t="shared" si="921"/>
        <v>0</v>
      </c>
      <c r="AL5361" s="5">
        <v>0</v>
      </c>
      <c r="AM5361" s="5">
        <v>0</v>
      </c>
      <c r="AN5361" s="5">
        <f t="shared" si="922"/>
        <v>0</v>
      </c>
      <c r="AO5361" s="5">
        <v>0</v>
      </c>
      <c r="AP5361" s="5">
        <v>0</v>
      </c>
      <c r="AQ5361" s="5">
        <f t="shared" si="923"/>
        <v>0</v>
      </c>
      <c r="AR5361" s="5">
        <v>0</v>
      </c>
      <c r="AS5361" s="6"/>
      <c r="AT5361" s="5">
        <v>0</v>
      </c>
      <c r="AU5361" s="5">
        <v>0</v>
      </c>
      <c r="AV5361" t="str">
        <f t="shared" si="916"/>
        <v>N</v>
      </c>
      <c r="AW5361" t="s">
        <v>60</v>
      </c>
      <c r="AX5361" t="s">
        <v>445</v>
      </c>
      <c r="AY5361" t="s">
        <v>2637</v>
      </c>
      <c r="AZ5361" t="s">
        <v>2637</v>
      </c>
      <c r="BA5361" t="str">
        <f t="shared" si="917"/>
        <v>N</v>
      </c>
    </row>
    <row r="5362" spans="1:53">
      <c r="A5362" t="s">
        <v>436</v>
      </c>
      <c r="B5362" t="s">
        <v>54</v>
      </c>
      <c r="C5362" t="s">
        <v>89</v>
      </c>
      <c r="D5362">
        <v>2022</v>
      </c>
      <c r="F5362" t="s">
        <v>12145</v>
      </c>
      <c r="G5362" t="s">
        <v>12146</v>
      </c>
      <c r="H5362" t="s">
        <v>12147</v>
      </c>
      <c r="I5362" t="s">
        <v>12148</v>
      </c>
      <c r="J5362" t="s">
        <v>58</v>
      </c>
      <c r="K5362" t="s">
        <v>59</v>
      </c>
      <c r="L5362" s="5">
        <v>0</v>
      </c>
      <c r="M5362" s="5">
        <v>0</v>
      </c>
      <c r="N5362" s="5">
        <f t="shared" si="913"/>
        <v>0</v>
      </c>
      <c r="O5362" s="5">
        <v>0</v>
      </c>
      <c r="P5362" s="5">
        <v>0</v>
      </c>
      <c r="Q5362" s="5">
        <f t="shared" si="914"/>
        <v>0</v>
      </c>
      <c r="R5362" s="5">
        <v>0</v>
      </c>
      <c r="S5362" s="5">
        <v>0</v>
      </c>
      <c r="T5362" s="5">
        <f t="shared" si="915"/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f t="shared" si="918"/>
        <v>0</v>
      </c>
      <c r="Z5362" s="5">
        <v>0</v>
      </c>
      <c r="AA5362" s="5">
        <v>1</v>
      </c>
      <c r="AB5362" s="5">
        <f t="shared" si="919"/>
        <v>1</v>
      </c>
      <c r="AC5362" s="5">
        <v>0</v>
      </c>
      <c r="AD5362" s="5">
        <v>0</v>
      </c>
      <c r="AE5362" s="5">
        <f t="shared" si="920"/>
        <v>0</v>
      </c>
      <c r="AF5362" s="5">
        <v>0</v>
      </c>
      <c r="AG5362" s="6">
        <v>44747</v>
      </c>
      <c r="AH5362" s="5">
        <v>1</v>
      </c>
      <c r="AI5362" s="5">
        <v>0</v>
      </c>
      <c r="AJ5362" s="5">
        <v>0</v>
      </c>
      <c r="AK5362" s="5">
        <f t="shared" si="921"/>
        <v>0</v>
      </c>
      <c r="AL5362" s="5">
        <v>0</v>
      </c>
      <c r="AM5362" s="5">
        <v>0</v>
      </c>
      <c r="AN5362" s="5">
        <f t="shared" si="922"/>
        <v>0</v>
      </c>
      <c r="AO5362" s="5">
        <v>0</v>
      </c>
      <c r="AP5362" s="5">
        <v>0</v>
      </c>
      <c r="AQ5362" s="5">
        <f t="shared" si="923"/>
        <v>0</v>
      </c>
      <c r="AR5362" s="5">
        <v>0</v>
      </c>
      <c r="AS5362" s="6"/>
      <c r="AT5362" s="5">
        <v>0</v>
      </c>
      <c r="AU5362" s="5">
        <v>0</v>
      </c>
      <c r="AV5362" t="str">
        <f t="shared" si="916"/>
        <v>N</v>
      </c>
      <c r="AW5362" t="s">
        <v>60</v>
      </c>
      <c r="AX5362" t="s">
        <v>445</v>
      </c>
      <c r="AY5362" t="s">
        <v>2637</v>
      </c>
      <c r="AZ5362" t="s">
        <v>2637</v>
      </c>
      <c r="BA5362" t="str">
        <f t="shared" si="917"/>
        <v>N</v>
      </c>
    </row>
    <row r="5363" spans="1:53">
      <c r="A5363" t="s">
        <v>436</v>
      </c>
      <c r="B5363" t="s">
        <v>54</v>
      </c>
      <c r="C5363" t="s">
        <v>89</v>
      </c>
      <c r="D5363">
        <v>2022</v>
      </c>
      <c r="F5363" t="s">
        <v>12149</v>
      </c>
      <c r="G5363" t="s">
        <v>12150</v>
      </c>
      <c r="H5363" t="s">
        <v>6555</v>
      </c>
      <c r="I5363" t="s">
        <v>12151</v>
      </c>
      <c r="J5363" t="s">
        <v>58</v>
      </c>
      <c r="K5363" t="s">
        <v>59</v>
      </c>
      <c r="L5363" s="5">
        <v>0</v>
      </c>
      <c r="M5363" s="5">
        <v>0</v>
      </c>
      <c r="N5363" s="5">
        <f t="shared" si="913"/>
        <v>0</v>
      </c>
      <c r="O5363" s="5">
        <v>0</v>
      </c>
      <c r="P5363" s="5">
        <v>0</v>
      </c>
      <c r="Q5363" s="5">
        <f t="shared" si="914"/>
        <v>0</v>
      </c>
      <c r="R5363" s="5">
        <v>0</v>
      </c>
      <c r="S5363" s="5">
        <v>0</v>
      </c>
      <c r="T5363" s="5">
        <f t="shared" si="915"/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f t="shared" si="918"/>
        <v>0</v>
      </c>
      <c r="Z5363" s="5">
        <v>0</v>
      </c>
      <c r="AA5363" s="5">
        <v>1</v>
      </c>
      <c r="AB5363" s="5">
        <f t="shared" si="919"/>
        <v>1</v>
      </c>
      <c r="AC5363" s="5">
        <v>0</v>
      </c>
      <c r="AD5363" s="5">
        <v>0</v>
      </c>
      <c r="AE5363" s="5">
        <f t="shared" si="920"/>
        <v>0</v>
      </c>
      <c r="AF5363" s="5">
        <v>0</v>
      </c>
      <c r="AG5363" s="6">
        <v>44601</v>
      </c>
      <c r="AH5363" s="5">
        <v>1</v>
      </c>
      <c r="AI5363" s="5">
        <v>0</v>
      </c>
      <c r="AJ5363" s="5">
        <v>0</v>
      </c>
      <c r="AK5363" s="5">
        <f t="shared" si="921"/>
        <v>0</v>
      </c>
      <c r="AL5363" s="5">
        <v>0</v>
      </c>
      <c r="AM5363" s="5">
        <v>0</v>
      </c>
      <c r="AN5363" s="5">
        <f t="shared" si="922"/>
        <v>0</v>
      </c>
      <c r="AO5363" s="5">
        <v>0</v>
      </c>
      <c r="AP5363" s="5">
        <v>0</v>
      </c>
      <c r="AQ5363" s="5">
        <f t="shared" si="923"/>
        <v>0</v>
      </c>
      <c r="AR5363" s="5">
        <v>0</v>
      </c>
      <c r="AS5363" s="6"/>
      <c r="AT5363" s="5">
        <v>0</v>
      </c>
      <c r="AU5363" s="5">
        <v>0</v>
      </c>
      <c r="AV5363" t="str">
        <f t="shared" si="916"/>
        <v>N</v>
      </c>
      <c r="AW5363" t="s">
        <v>60</v>
      </c>
      <c r="AX5363" t="s">
        <v>445</v>
      </c>
      <c r="AY5363" t="s">
        <v>2637</v>
      </c>
      <c r="AZ5363" t="s">
        <v>2637</v>
      </c>
      <c r="BA5363" t="str">
        <f t="shared" si="917"/>
        <v>N</v>
      </c>
    </row>
    <row r="5364" spans="1:53">
      <c r="A5364" t="s">
        <v>436</v>
      </c>
      <c r="B5364" t="s">
        <v>54</v>
      </c>
      <c r="C5364" t="s">
        <v>89</v>
      </c>
      <c r="D5364">
        <v>2022</v>
      </c>
      <c r="F5364" t="s">
        <v>12152</v>
      </c>
      <c r="G5364" t="s">
        <v>12153</v>
      </c>
      <c r="H5364" t="s">
        <v>12154</v>
      </c>
      <c r="I5364" t="s">
        <v>12155</v>
      </c>
      <c r="J5364" t="s">
        <v>58</v>
      </c>
      <c r="K5364" t="s">
        <v>59</v>
      </c>
      <c r="L5364" s="5">
        <v>0</v>
      </c>
      <c r="M5364" s="5">
        <v>0</v>
      </c>
      <c r="N5364" s="5">
        <f t="shared" si="913"/>
        <v>0</v>
      </c>
      <c r="O5364" s="5">
        <v>0</v>
      </c>
      <c r="P5364" s="5">
        <v>0</v>
      </c>
      <c r="Q5364" s="5">
        <f t="shared" si="914"/>
        <v>0</v>
      </c>
      <c r="R5364" s="5">
        <v>0</v>
      </c>
      <c r="S5364" s="5">
        <v>0</v>
      </c>
      <c r="T5364" s="5">
        <f t="shared" si="915"/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f t="shared" si="918"/>
        <v>0</v>
      </c>
      <c r="Z5364" s="5">
        <v>0</v>
      </c>
      <c r="AA5364" s="5">
        <v>1</v>
      </c>
      <c r="AB5364" s="5">
        <f t="shared" si="919"/>
        <v>1</v>
      </c>
      <c r="AC5364" s="5">
        <v>0</v>
      </c>
      <c r="AD5364" s="5">
        <v>0</v>
      </c>
      <c r="AE5364" s="5">
        <f t="shared" si="920"/>
        <v>0</v>
      </c>
      <c r="AF5364" s="5">
        <v>0</v>
      </c>
      <c r="AG5364" s="6">
        <v>44895</v>
      </c>
      <c r="AH5364" s="5">
        <v>1</v>
      </c>
      <c r="AI5364" s="5">
        <v>0</v>
      </c>
      <c r="AJ5364" s="5">
        <v>0</v>
      </c>
      <c r="AK5364" s="5">
        <f t="shared" si="921"/>
        <v>0</v>
      </c>
      <c r="AL5364" s="5">
        <v>0</v>
      </c>
      <c r="AM5364" s="5">
        <v>0</v>
      </c>
      <c r="AN5364" s="5">
        <f t="shared" si="922"/>
        <v>0</v>
      </c>
      <c r="AO5364" s="5">
        <v>0</v>
      </c>
      <c r="AP5364" s="5">
        <v>0</v>
      </c>
      <c r="AQ5364" s="5">
        <f t="shared" si="923"/>
        <v>0</v>
      </c>
      <c r="AR5364" s="5">
        <v>0</v>
      </c>
      <c r="AS5364" s="6"/>
      <c r="AT5364" s="5">
        <v>0</v>
      </c>
      <c r="AU5364" s="5">
        <v>0</v>
      </c>
      <c r="AV5364" t="str">
        <f t="shared" si="916"/>
        <v>N</v>
      </c>
      <c r="AW5364" t="s">
        <v>60</v>
      </c>
      <c r="AX5364" t="s">
        <v>445</v>
      </c>
      <c r="AY5364" t="s">
        <v>2637</v>
      </c>
      <c r="AZ5364" t="s">
        <v>2637</v>
      </c>
      <c r="BA5364" t="str">
        <f t="shared" si="917"/>
        <v>N</v>
      </c>
    </row>
    <row r="5365" spans="1:53">
      <c r="A5365" t="s">
        <v>436</v>
      </c>
      <c r="B5365" t="s">
        <v>54</v>
      </c>
      <c r="C5365" t="s">
        <v>89</v>
      </c>
      <c r="D5365">
        <v>2022</v>
      </c>
      <c r="F5365" t="s">
        <v>12156</v>
      </c>
      <c r="G5365" t="s">
        <v>12157</v>
      </c>
      <c r="H5365" t="s">
        <v>12158</v>
      </c>
      <c r="I5365" t="s">
        <v>12159</v>
      </c>
      <c r="J5365" t="s">
        <v>58</v>
      </c>
      <c r="K5365" t="s">
        <v>59</v>
      </c>
      <c r="L5365" s="5">
        <v>0</v>
      </c>
      <c r="M5365" s="5">
        <v>0</v>
      </c>
      <c r="N5365" s="5">
        <f t="shared" si="913"/>
        <v>0</v>
      </c>
      <c r="O5365" s="5">
        <v>0</v>
      </c>
      <c r="P5365" s="5">
        <v>0</v>
      </c>
      <c r="Q5365" s="5">
        <f t="shared" si="914"/>
        <v>0</v>
      </c>
      <c r="R5365" s="5">
        <v>0</v>
      </c>
      <c r="S5365" s="5">
        <v>0</v>
      </c>
      <c r="T5365" s="5">
        <f t="shared" si="915"/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f t="shared" si="918"/>
        <v>0</v>
      </c>
      <c r="Z5365" s="5">
        <v>0</v>
      </c>
      <c r="AA5365" s="5">
        <v>1</v>
      </c>
      <c r="AB5365" s="5">
        <f t="shared" si="919"/>
        <v>1</v>
      </c>
      <c r="AC5365" s="5">
        <v>0</v>
      </c>
      <c r="AD5365" s="5">
        <v>0</v>
      </c>
      <c r="AE5365" s="5">
        <f t="shared" si="920"/>
        <v>0</v>
      </c>
      <c r="AF5365" s="5">
        <v>0</v>
      </c>
      <c r="AG5365" s="6">
        <v>44718</v>
      </c>
      <c r="AH5365" s="5">
        <v>1</v>
      </c>
      <c r="AI5365" s="5">
        <v>0</v>
      </c>
      <c r="AJ5365" s="5">
        <v>0</v>
      </c>
      <c r="AK5365" s="5">
        <f t="shared" si="921"/>
        <v>0</v>
      </c>
      <c r="AL5365" s="5">
        <v>0</v>
      </c>
      <c r="AM5365" s="5">
        <v>0</v>
      </c>
      <c r="AN5365" s="5">
        <f t="shared" si="922"/>
        <v>0</v>
      </c>
      <c r="AO5365" s="5">
        <v>0</v>
      </c>
      <c r="AP5365" s="5">
        <v>0</v>
      </c>
      <c r="AQ5365" s="5">
        <f t="shared" si="923"/>
        <v>0</v>
      </c>
      <c r="AR5365" s="5">
        <v>0</v>
      </c>
      <c r="AS5365" s="6"/>
      <c r="AT5365" s="5">
        <v>0</v>
      </c>
      <c r="AU5365" s="5">
        <v>0</v>
      </c>
      <c r="AV5365" t="str">
        <f t="shared" si="916"/>
        <v>N</v>
      </c>
      <c r="AW5365" t="s">
        <v>60</v>
      </c>
      <c r="AX5365" t="s">
        <v>445</v>
      </c>
      <c r="AY5365" t="s">
        <v>2637</v>
      </c>
      <c r="AZ5365" t="s">
        <v>2637</v>
      </c>
      <c r="BA5365" t="str">
        <f t="shared" si="917"/>
        <v>N</v>
      </c>
    </row>
    <row r="5366" spans="1:53">
      <c r="A5366" t="s">
        <v>436</v>
      </c>
      <c r="B5366" t="s">
        <v>54</v>
      </c>
      <c r="C5366" t="s">
        <v>89</v>
      </c>
      <c r="D5366">
        <v>2022</v>
      </c>
      <c r="F5366" t="s">
        <v>12160</v>
      </c>
      <c r="G5366" t="s">
        <v>12161</v>
      </c>
      <c r="H5366" t="s">
        <v>12162</v>
      </c>
      <c r="I5366" t="s">
        <v>12163</v>
      </c>
      <c r="J5366" t="s">
        <v>58</v>
      </c>
      <c r="K5366" t="s">
        <v>59</v>
      </c>
      <c r="L5366" s="5">
        <v>0</v>
      </c>
      <c r="M5366" s="5">
        <v>0</v>
      </c>
      <c r="N5366" s="5">
        <f t="shared" si="913"/>
        <v>0</v>
      </c>
      <c r="O5366" s="5">
        <v>0</v>
      </c>
      <c r="P5366" s="5">
        <v>0</v>
      </c>
      <c r="Q5366" s="5">
        <f t="shared" si="914"/>
        <v>0</v>
      </c>
      <c r="R5366" s="5">
        <v>0</v>
      </c>
      <c r="S5366" s="5">
        <v>0</v>
      </c>
      <c r="T5366" s="5">
        <f t="shared" si="915"/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f t="shared" si="918"/>
        <v>0</v>
      </c>
      <c r="Z5366" s="5">
        <v>0</v>
      </c>
      <c r="AA5366" s="5">
        <v>1</v>
      </c>
      <c r="AB5366" s="5">
        <f t="shared" si="919"/>
        <v>1</v>
      </c>
      <c r="AC5366" s="5">
        <v>0</v>
      </c>
      <c r="AD5366" s="5">
        <v>0</v>
      </c>
      <c r="AE5366" s="5">
        <f t="shared" si="920"/>
        <v>0</v>
      </c>
      <c r="AF5366" s="5">
        <v>0</v>
      </c>
      <c r="AG5366" s="6">
        <v>44671</v>
      </c>
      <c r="AH5366" s="5">
        <v>1</v>
      </c>
      <c r="AI5366" s="5">
        <v>0</v>
      </c>
      <c r="AJ5366" s="5">
        <v>0</v>
      </c>
      <c r="AK5366" s="5">
        <f t="shared" si="921"/>
        <v>0</v>
      </c>
      <c r="AL5366" s="5">
        <v>0</v>
      </c>
      <c r="AM5366" s="5">
        <v>0</v>
      </c>
      <c r="AN5366" s="5">
        <f t="shared" si="922"/>
        <v>0</v>
      </c>
      <c r="AO5366" s="5">
        <v>0</v>
      </c>
      <c r="AP5366" s="5">
        <v>0</v>
      </c>
      <c r="AQ5366" s="5">
        <f t="shared" si="923"/>
        <v>0</v>
      </c>
      <c r="AR5366" s="5">
        <v>0</v>
      </c>
      <c r="AS5366" s="6"/>
      <c r="AT5366" s="5">
        <v>0</v>
      </c>
      <c r="AU5366" s="5">
        <v>0</v>
      </c>
      <c r="AV5366" t="str">
        <f t="shared" si="916"/>
        <v>N</v>
      </c>
      <c r="AW5366" t="s">
        <v>60</v>
      </c>
      <c r="AX5366" t="s">
        <v>445</v>
      </c>
      <c r="AY5366" t="s">
        <v>2637</v>
      </c>
      <c r="AZ5366" t="s">
        <v>2637</v>
      </c>
      <c r="BA5366" t="str">
        <f t="shared" si="917"/>
        <v>N</v>
      </c>
    </row>
    <row r="5367" spans="1:53">
      <c r="A5367" t="s">
        <v>436</v>
      </c>
      <c r="B5367" t="s">
        <v>54</v>
      </c>
      <c r="C5367" t="s">
        <v>89</v>
      </c>
      <c r="D5367">
        <v>2022</v>
      </c>
      <c r="F5367" t="s">
        <v>12164</v>
      </c>
      <c r="G5367" t="s">
        <v>12165</v>
      </c>
      <c r="H5367" t="s">
        <v>6904</v>
      </c>
      <c r="I5367" t="s">
        <v>12166</v>
      </c>
      <c r="J5367" t="s">
        <v>58</v>
      </c>
      <c r="K5367" t="s">
        <v>59</v>
      </c>
      <c r="L5367" s="5">
        <v>0</v>
      </c>
      <c r="M5367" s="5">
        <v>0</v>
      </c>
      <c r="N5367" s="5">
        <f t="shared" si="913"/>
        <v>0</v>
      </c>
      <c r="O5367" s="5">
        <v>0</v>
      </c>
      <c r="P5367" s="5">
        <v>0</v>
      </c>
      <c r="Q5367" s="5">
        <f t="shared" si="914"/>
        <v>0</v>
      </c>
      <c r="R5367" s="5">
        <v>0</v>
      </c>
      <c r="S5367" s="5">
        <v>0</v>
      </c>
      <c r="T5367" s="5">
        <f t="shared" si="915"/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f t="shared" si="918"/>
        <v>0</v>
      </c>
      <c r="Z5367" s="5">
        <v>0</v>
      </c>
      <c r="AA5367" s="5">
        <v>1</v>
      </c>
      <c r="AB5367" s="5">
        <f t="shared" si="919"/>
        <v>1</v>
      </c>
      <c r="AC5367" s="5">
        <v>0</v>
      </c>
      <c r="AD5367" s="5">
        <v>0</v>
      </c>
      <c r="AE5367" s="5">
        <f t="shared" si="920"/>
        <v>0</v>
      </c>
      <c r="AF5367" s="5">
        <v>0</v>
      </c>
      <c r="AG5367" s="6">
        <v>44812</v>
      </c>
      <c r="AH5367" s="5">
        <v>1</v>
      </c>
      <c r="AI5367" s="5">
        <v>0</v>
      </c>
      <c r="AJ5367" s="5">
        <v>0</v>
      </c>
      <c r="AK5367" s="5">
        <f t="shared" si="921"/>
        <v>0</v>
      </c>
      <c r="AL5367" s="5">
        <v>0</v>
      </c>
      <c r="AM5367" s="5">
        <v>0</v>
      </c>
      <c r="AN5367" s="5">
        <f t="shared" si="922"/>
        <v>0</v>
      </c>
      <c r="AO5367" s="5">
        <v>0</v>
      </c>
      <c r="AP5367" s="5">
        <v>0</v>
      </c>
      <c r="AQ5367" s="5">
        <f t="shared" si="923"/>
        <v>0</v>
      </c>
      <c r="AR5367" s="5">
        <v>0</v>
      </c>
      <c r="AS5367" s="6"/>
      <c r="AT5367" s="5">
        <v>0</v>
      </c>
      <c r="AU5367" s="5">
        <v>0</v>
      </c>
      <c r="AV5367" t="str">
        <f t="shared" si="916"/>
        <v>N</v>
      </c>
      <c r="AW5367" t="s">
        <v>60</v>
      </c>
      <c r="AX5367" t="s">
        <v>445</v>
      </c>
      <c r="AY5367" t="s">
        <v>2637</v>
      </c>
      <c r="AZ5367" t="s">
        <v>2637</v>
      </c>
      <c r="BA5367" t="str">
        <f t="shared" si="917"/>
        <v>N</v>
      </c>
    </row>
    <row r="5368" spans="1:53">
      <c r="A5368" t="s">
        <v>436</v>
      </c>
      <c r="B5368" t="s">
        <v>54</v>
      </c>
      <c r="C5368" t="s">
        <v>89</v>
      </c>
      <c r="D5368">
        <v>2022</v>
      </c>
      <c r="F5368" t="s">
        <v>12167</v>
      </c>
      <c r="G5368" t="s">
        <v>12168</v>
      </c>
      <c r="H5368" t="s">
        <v>5071</v>
      </c>
      <c r="I5368" t="s">
        <v>12169</v>
      </c>
      <c r="J5368" t="s">
        <v>58</v>
      </c>
      <c r="K5368" t="s">
        <v>59</v>
      </c>
      <c r="L5368" s="5">
        <v>0</v>
      </c>
      <c r="M5368" s="5">
        <v>0</v>
      </c>
      <c r="N5368" s="5">
        <f t="shared" si="913"/>
        <v>0</v>
      </c>
      <c r="O5368" s="5">
        <v>0</v>
      </c>
      <c r="P5368" s="5">
        <v>0</v>
      </c>
      <c r="Q5368" s="5">
        <f t="shared" si="914"/>
        <v>0</v>
      </c>
      <c r="R5368" s="5">
        <v>0</v>
      </c>
      <c r="S5368" s="5">
        <v>0</v>
      </c>
      <c r="T5368" s="5">
        <f t="shared" si="915"/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f t="shared" si="918"/>
        <v>0</v>
      </c>
      <c r="Z5368" s="5">
        <v>0</v>
      </c>
      <c r="AA5368" s="5">
        <v>1</v>
      </c>
      <c r="AB5368" s="5">
        <f t="shared" si="919"/>
        <v>1</v>
      </c>
      <c r="AC5368" s="5">
        <v>0</v>
      </c>
      <c r="AD5368" s="5">
        <v>0</v>
      </c>
      <c r="AE5368" s="5">
        <f t="shared" si="920"/>
        <v>0</v>
      </c>
      <c r="AF5368" s="5">
        <v>0</v>
      </c>
      <c r="AG5368" s="6">
        <v>44699</v>
      </c>
      <c r="AH5368" s="5">
        <v>1</v>
      </c>
      <c r="AI5368" s="5">
        <v>0</v>
      </c>
      <c r="AJ5368" s="5">
        <v>0</v>
      </c>
      <c r="AK5368" s="5">
        <f t="shared" si="921"/>
        <v>0</v>
      </c>
      <c r="AL5368" s="5">
        <v>0</v>
      </c>
      <c r="AM5368" s="5">
        <v>0</v>
      </c>
      <c r="AN5368" s="5">
        <f t="shared" si="922"/>
        <v>0</v>
      </c>
      <c r="AO5368" s="5">
        <v>0</v>
      </c>
      <c r="AP5368" s="5">
        <v>0</v>
      </c>
      <c r="AQ5368" s="5">
        <f t="shared" si="923"/>
        <v>0</v>
      </c>
      <c r="AR5368" s="5">
        <v>0</v>
      </c>
      <c r="AS5368" s="6"/>
      <c r="AT5368" s="5">
        <v>0</v>
      </c>
      <c r="AU5368" s="5">
        <v>0</v>
      </c>
      <c r="AV5368" t="str">
        <f t="shared" si="916"/>
        <v>N</v>
      </c>
      <c r="AW5368" t="s">
        <v>60</v>
      </c>
      <c r="AX5368" t="s">
        <v>445</v>
      </c>
      <c r="AY5368" t="s">
        <v>2637</v>
      </c>
      <c r="AZ5368" t="s">
        <v>2637</v>
      </c>
      <c r="BA5368" t="str">
        <f t="shared" si="917"/>
        <v>N</v>
      </c>
    </row>
    <row r="5369" spans="1:53">
      <c r="A5369" t="s">
        <v>436</v>
      </c>
      <c r="B5369" t="s">
        <v>54</v>
      </c>
      <c r="C5369" t="s">
        <v>89</v>
      </c>
      <c r="D5369">
        <v>2022</v>
      </c>
      <c r="F5369" t="s">
        <v>12170</v>
      </c>
      <c r="G5369" t="s">
        <v>12171</v>
      </c>
      <c r="H5369" t="s">
        <v>2754</v>
      </c>
      <c r="I5369" t="s">
        <v>12172</v>
      </c>
      <c r="J5369" t="s">
        <v>58</v>
      </c>
      <c r="K5369" t="s">
        <v>59</v>
      </c>
      <c r="L5369" s="5">
        <v>0</v>
      </c>
      <c r="M5369" s="5">
        <v>0</v>
      </c>
      <c r="N5369" s="5">
        <f t="shared" si="913"/>
        <v>0</v>
      </c>
      <c r="O5369" s="5">
        <v>0</v>
      </c>
      <c r="P5369" s="5">
        <v>0</v>
      </c>
      <c r="Q5369" s="5">
        <f t="shared" si="914"/>
        <v>0</v>
      </c>
      <c r="R5369" s="5">
        <v>0</v>
      </c>
      <c r="S5369" s="5">
        <v>0</v>
      </c>
      <c r="T5369" s="5">
        <f t="shared" si="915"/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f t="shared" si="918"/>
        <v>0</v>
      </c>
      <c r="Z5369" s="5">
        <v>0</v>
      </c>
      <c r="AA5369" s="5">
        <v>1</v>
      </c>
      <c r="AB5369" s="5">
        <f t="shared" si="919"/>
        <v>1</v>
      </c>
      <c r="AC5369" s="5">
        <v>0</v>
      </c>
      <c r="AD5369" s="5">
        <v>0</v>
      </c>
      <c r="AE5369" s="5">
        <f t="shared" si="920"/>
        <v>0</v>
      </c>
      <c r="AF5369" s="5">
        <v>0</v>
      </c>
      <c r="AG5369" s="6">
        <v>44599</v>
      </c>
      <c r="AH5369" s="5">
        <v>1</v>
      </c>
      <c r="AI5369" s="5">
        <v>0</v>
      </c>
      <c r="AJ5369" s="5">
        <v>0</v>
      </c>
      <c r="AK5369" s="5">
        <f t="shared" si="921"/>
        <v>0</v>
      </c>
      <c r="AL5369" s="5">
        <v>0</v>
      </c>
      <c r="AM5369" s="5">
        <v>0</v>
      </c>
      <c r="AN5369" s="5">
        <f t="shared" si="922"/>
        <v>0</v>
      </c>
      <c r="AO5369" s="5">
        <v>0</v>
      </c>
      <c r="AP5369" s="5">
        <v>0</v>
      </c>
      <c r="AQ5369" s="5">
        <f t="shared" si="923"/>
        <v>0</v>
      </c>
      <c r="AR5369" s="5">
        <v>0</v>
      </c>
      <c r="AS5369" s="6"/>
      <c r="AT5369" s="5">
        <v>0</v>
      </c>
      <c r="AU5369" s="5">
        <v>0</v>
      </c>
      <c r="AV5369" t="str">
        <f t="shared" si="916"/>
        <v>N</v>
      </c>
      <c r="AW5369" t="s">
        <v>60</v>
      </c>
      <c r="AX5369" t="s">
        <v>445</v>
      </c>
      <c r="AY5369" t="s">
        <v>2637</v>
      </c>
      <c r="AZ5369" t="s">
        <v>2637</v>
      </c>
      <c r="BA5369" t="str">
        <f t="shared" si="917"/>
        <v>N</v>
      </c>
    </row>
    <row r="5370" spans="1:53">
      <c r="A5370" t="s">
        <v>436</v>
      </c>
      <c r="B5370" t="s">
        <v>54</v>
      </c>
      <c r="C5370" t="s">
        <v>89</v>
      </c>
      <c r="D5370">
        <v>2022</v>
      </c>
      <c r="F5370" t="s">
        <v>12173</v>
      </c>
      <c r="G5370" t="s">
        <v>12174</v>
      </c>
      <c r="H5370" t="s">
        <v>12175</v>
      </c>
      <c r="I5370" t="s">
        <v>12176</v>
      </c>
      <c r="J5370" t="s">
        <v>58</v>
      </c>
      <c r="K5370" t="s">
        <v>59</v>
      </c>
      <c r="L5370" s="5">
        <v>0</v>
      </c>
      <c r="M5370" s="5">
        <v>0</v>
      </c>
      <c r="N5370" s="5">
        <f t="shared" si="913"/>
        <v>0</v>
      </c>
      <c r="O5370" s="5">
        <v>0</v>
      </c>
      <c r="P5370" s="5">
        <v>0</v>
      </c>
      <c r="Q5370" s="5">
        <f t="shared" si="914"/>
        <v>0</v>
      </c>
      <c r="R5370" s="5">
        <v>0</v>
      </c>
      <c r="S5370" s="5">
        <v>0</v>
      </c>
      <c r="T5370" s="5">
        <f t="shared" si="915"/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f t="shared" si="918"/>
        <v>0</v>
      </c>
      <c r="Z5370" s="5">
        <v>0</v>
      </c>
      <c r="AA5370" s="5">
        <v>1</v>
      </c>
      <c r="AB5370" s="5">
        <f t="shared" si="919"/>
        <v>1</v>
      </c>
      <c r="AC5370" s="5">
        <v>0</v>
      </c>
      <c r="AD5370" s="5">
        <v>0</v>
      </c>
      <c r="AE5370" s="5">
        <f t="shared" si="920"/>
        <v>0</v>
      </c>
      <c r="AF5370" s="5">
        <v>0</v>
      </c>
      <c r="AG5370" s="6">
        <v>44832</v>
      </c>
      <c r="AH5370" s="5">
        <v>1</v>
      </c>
      <c r="AI5370" s="5">
        <v>0</v>
      </c>
      <c r="AJ5370" s="5">
        <v>0</v>
      </c>
      <c r="AK5370" s="5">
        <f t="shared" si="921"/>
        <v>0</v>
      </c>
      <c r="AL5370" s="5">
        <v>0</v>
      </c>
      <c r="AM5370" s="5">
        <v>0</v>
      </c>
      <c r="AN5370" s="5">
        <f t="shared" si="922"/>
        <v>0</v>
      </c>
      <c r="AO5370" s="5">
        <v>0</v>
      </c>
      <c r="AP5370" s="5">
        <v>0</v>
      </c>
      <c r="AQ5370" s="5">
        <f t="shared" si="923"/>
        <v>0</v>
      </c>
      <c r="AR5370" s="5">
        <v>0</v>
      </c>
      <c r="AS5370" s="6"/>
      <c r="AT5370" s="5">
        <v>0</v>
      </c>
      <c r="AU5370" s="5">
        <v>0</v>
      </c>
      <c r="AV5370" t="str">
        <f t="shared" si="916"/>
        <v>N</v>
      </c>
      <c r="AW5370" t="s">
        <v>60</v>
      </c>
      <c r="AX5370" t="s">
        <v>445</v>
      </c>
      <c r="AY5370" t="s">
        <v>2637</v>
      </c>
      <c r="AZ5370" t="s">
        <v>2637</v>
      </c>
      <c r="BA5370" t="str">
        <f t="shared" si="917"/>
        <v>N</v>
      </c>
    </row>
    <row r="5371" spans="1:53">
      <c r="A5371" t="s">
        <v>436</v>
      </c>
      <c r="B5371" t="s">
        <v>54</v>
      </c>
      <c r="C5371" t="s">
        <v>89</v>
      </c>
      <c r="D5371">
        <v>2022</v>
      </c>
      <c r="F5371" t="s">
        <v>12177</v>
      </c>
      <c r="G5371" t="s">
        <v>12178</v>
      </c>
      <c r="H5371" t="s">
        <v>11787</v>
      </c>
      <c r="I5371" t="s">
        <v>12179</v>
      </c>
      <c r="J5371" t="s">
        <v>58</v>
      </c>
      <c r="K5371" t="s">
        <v>59</v>
      </c>
      <c r="L5371" s="5">
        <v>0</v>
      </c>
      <c r="M5371" s="5">
        <v>0</v>
      </c>
      <c r="N5371" s="5">
        <f t="shared" si="913"/>
        <v>0</v>
      </c>
      <c r="O5371" s="5">
        <v>0</v>
      </c>
      <c r="P5371" s="5">
        <v>0</v>
      </c>
      <c r="Q5371" s="5">
        <f t="shared" si="914"/>
        <v>0</v>
      </c>
      <c r="R5371" s="5">
        <v>0</v>
      </c>
      <c r="S5371" s="5">
        <v>0</v>
      </c>
      <c r="T5371" s="5">
        <f t="shared" si="915"/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f t="shared" si="918"/>
        <v>0</v>
      </c>
      <c r="Z5371" s="5">
        <v>0</v>
      </c>
      <c r="AA5371" s="5">
        <v>1</v>
      </c>
      <c r="AB5371" s="5">
        <f t="shared" si="919"/>
        <v>1</v>
      </c>
      <c r="AC5371" s="5">
        <v>0</v>
      </c>
      <c r="AD5371" s="5">
        <v>0</v>
      </c>
      <c r="AE5371" s="5">
        <f t="shared" si="920"/>
        <v>0</v>
      </c>
      <c r="AF5371" s="5">
        <v>0</v>
      </c>
      <c r="AG5371" s="6">
        <v>44804</v>
      </c>
      <c r="AH5371" s="5">
        <v>1</v>
      </c>
      <c r="AI5371" s="5">
        <v>0</v>
      </c>
      <c r="AJ5371" s="5">
        <v>0</v>
      </c>
      <c r="AK5371" s="5">
        <f t="shared" si="921"/>
        <v>0</v>
      </c>
      <c r="AL5371" s="5">
        <v>0</v>
      </c>
      <c r="AM5371" s="5">
        <v>0</v>
      </c>
      <c r="AN5371" s="5">
        <f t="shared" si="922"/>
        <v>0</v>
      </c>
      <c r="AO5371" s="5">
        <v>0</v>
      </c>
      <c r="AP5371" s="5">
        <v>0</v>
      </c>
      <c r="AQ5371" s="5">
        <f t="shared" si="923"/>
        <v>0</v>
      </c>
      <c r="AR5371" s="5">
        <v>0</v>
      </c>
      <c r="AS5371" s="6"/>
      <c r="AT5371" s="5">
        <v>0</v>
      </c>
      <c r="AU5371" s="5">
        <v>0</v>
      </c>
      <c r="AV5371" t="str">
        <f t="shared" si="916"/>
        <v>N</v>
      </c>
      <c r="AW5371" t="s">
        <v>60</v>
      </c>
      <c r="AX5371" t="s">
        <v>445</v>
      </c>
      <c r="AY5371" t="s">
        <v>2637</v>
      </c>
      <c r="AZ5371" t="s">
        <v>2637</v>
      </c>
      <c r="BA5371" t="str">
        <f t="shared" si="917"/>
        <v>N</v>
      </c>
    </row>
    <row r="5372" spans="1:53">
      <c r="A5372" t="s">
        <v>436</v>
      </c>
      <c r="B5372" t="s">
        <v>54</v>
      </c>
      <c r="C5372" t="s">
        <v>89</v>
      </c>
      <c r="D5372">
        <v>2022</v>
      </c>
      <c r="F5372" t="s">
        <v>12180</v>
      </c>
      <c r="G5372" t="s">
        <v>12181</v>
      </c>
      <c r="H5372" t="s">
        <v>2720</v>
      </c>
      <c r="I5372" t="s">
        <v>12182</v>
      </c>
      <c r="J5372" t="s">
        <v>58</v>
      </c>
      <c r="K5372" t="s">
        <v>59</v>
      </c>
      <c r="L5372" s="5">
        <v>0</v>
      </c>
      <c r="M5372" s="5">
        <v>0</v>
      </c>
      <c r="N5372" s="5">
        <f t="shared" si="913"/>
        <v>0</v>
      </c>
      <c r="O5372" s="5">
        <v>0</v>
      </c>
      <c r="P5372" s="5">
        <v>0</v>
      </c>
      <c r="Q5372" s="5">
        <f t="shared" si="914"/>
        <v>0</v>
      </c>
      <c r="R5372" s="5">
        <v>0</v>
      </c>
      <c r="S5372" s="5">
        <v>0</v>
      </c>
      <c r="T5372" s="5">
        <f t="shared" si="915"/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f t="shared" si="918"/>
        <v>0</v>
      </c>
      <c r="Z5372" s="5">
        <v>0</v>
      </c>
      <c r="AA5372" s="5">
        <v>1</v>
      </c>
      <c r="AB5372" s="5">
        <f t="shared" si="919"/>
        <v>1</v>
      </c>
      <c r="AC5372" s="5">
        <v>0</v>
      </c>
      <c r="AD5372" s="5">
        <v>0</v>
      </c>
      <c r="AE5372" s="5">
        <f t="shared" si="920"/>
        <v>0</v>
      </c>
      <c r="AF5372" s="5">
        <v>0</v>
      </c>
      <c r="AG5372" s="6">
        <v>44844</v>
      </c>
      <c r="AH5372" s="5">
        <v>1</v>
      </c>
      <c r="AI5372" s="5">
        <v>0</v>
      </c>
      <c r="AJ5372" s="5">
        <v>0</v>
      </c>
      <c r="AK5372" s="5">
        <f t="shared" si="921"/>
        <v>0</v>
      </c>
      <c r="AL5372" s="5">
        <v>0</v>
      </c>
      <c r="AM5372" s="5">
        <v>0</v>
      </c>
      <c r="AN5372" s="5">
        <f t="shared" si="922"/>
        <v>0</v>
      </c>
      <c r="AO5372" s="5">
        <v>0</v>
      </c>
      <c r="AP5372" s="5">
        <v>0</v>
      </c>
      <c r="AQ5372" s="5">
        <f t="shared" si="923"/>
        <v>0</v>
      </c>
      <c r="AR5372" s="5">
        <v>0</v>
      </c>
      <c r="AS5372" s="6"/>
      <c r="AT5372" s="5">
        <v>0</v>
      </c>
      <c r="AU5372" s="5">
        <v>0</v>
      </c>
      <c r="AV5372" t="str">
        <f t="shared" si="916"/>
        <v>N</v>
      </c>
      <c r="AW5372" t="s">
        <v>60</v>
      </c>
      <c r="AX5372" t="s">
        <v>445</v>
      </c>
      <c r="AY5372" t="s">
        <v>2637</v>
      </c>
      <c r="AZ5372" t="s">
        <v>2637</v>
      </c>
      <c r="BA5372" t="str">
        <f t="shared" si="917"/>
        <v>N</v>
      </c>
    </row>
    <row r="5373" spans="1:53">
      <c r="A5373" t="s">
        <v>436</v>
      </c>
      <c r="B5373" t="s">
        <v>54</v>
      </c>
      <c r="C5373" t="s">
        <v>89</v>
      </c>
      <c r="D5373">
        <v>2022</v>
      </c>
      <c r="F5373" t="s">
        <v>12183</v>
      </c>
      <c r="G5373" t="s">
        <v>12184</v>
      </c>
      <c r="H5373" t="s">
        <v>2754</v>
      </c>
      <c r="I5373" t="s">
        <v>12185</v>
      </c>
      <c r="J5373" t="s">
        <v>58</v>
      </c>
      <c r="K5373" t="s">
        <v>59</v>
      </c>
      <c r="L5373" s="5">
        <v>0</v>
      </c>
      <c r="M5373" s="5">
        <v>0</v>
      </c>
      <c r="N5373" s="5">
        <f t="shared" si="913"/>
        <v>0</v>
      </c>
      <c r="O5373" s="5">
        <v>0</v>
      </c>
      <c r="P5373" s="5">
        <v>0</v>
      </c>
      <c r="Q5373" s="5">
        <f t="shared" si="914"/>
        <v>0</v>
      </c>
      <c r="R5373" s="5">
        <v>0</v>
      </c>
      <c r="S5373" s="5">
        <v>0</v>
      </c>
      <c r="T5373" s="5">
        <f t="shared" si="915"/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f t="shared" si="918"/>
        <v>0</v>
      </c>
      <c r="Z5373" s="5">
        <v>0</v>
      </c>
      <c r="AA5373" s="5">
        <v>1</v>
      </c>
      <c r="AB5373" s="5">
        <f t="shared" si="919"/>
        <v>1</v>
      </c>
      <c r="AC5373" s="5">
        <v>0</v>
      </c>
      <c r="AD5373" s="5">
        <v>0</v>
      </c>
      <c r="AE5373" s="5">
        <f t="shared" si="920"/>
        <v>0</v>
      </c>
      <c r="AF5373" s="5">
        <v>0</v>
      </c>
      <c r="AG5373" s="6">
        <v>44704</v>
      </c>
      <c r="AH5373" s="5">
        <v>1</v>
      </c>
      <c r="AI5373" s="5">
        <v>0</v>
      </c>
      <c r="AJ5373" s="5">
        <v>0</v>
      </c>
      <c r="AK5373" s="5">
        <f t="shared" si="921"/>
        <v>0</v>
      </c>
      <c r="AL5373" s="5">
        <v>0</v>
      </c>
      <c r="AM5373" s="5">
        <v>0</v>
      </c>
      <c r="AN5373" s="5">
        <f t="shared" si="922"/>
        <v>0</v>
      </c>
      <c r="AO5373" s="5">
        <v>0</v>
      </c>
      <c r="AP5373" s="5">
        <v>0</v>
      </c>
      <c r="AQ5373" s="5">
        <f t="shared" si="923"/>
        <v>0</v>
      </c>
      <c r="AR5373" s="5">
        <v>0</v>
      </c>
      <c r="AS5373" s="6"/>
      <c r="AT5373" s="5">
        <v>0</v>
      </c>
      <c r="AU5373" s="5">
        <v>0</v>
      </c>
      <c r="AV5373" t="str">
        <f t="shared" si="916"/>
        <v>N</v>
      </c>
      <c r="AW5373" t="s">
        <v>60</v>
      </c>
      <c r="AX5373" t="s">
        <v>445</v>
      </c>
      <c r="AY5373" t="s">
        <v>2637</v>
      </c>
      <c r="AZ5373" t="s">
        <v>2637</v>
      </c>
      <c r="BA5373" t="str">
        <f t="shared" si="917"/>
        <v>N</v>
      </c>
    </row>
    <row r="5374" spans="1:53">
      <c r="A5374" t="s">
        <v>436</v>
      </c>
      <c r="B5374" t="s">
        <v>54</v>
      </c>
      <c r="C5374" t="s">
        <v>89</v>
      </c>
      <c r="D5374">
        <v>2022</v>
      </c>
      <c r="F5374" t="s">
        <v>12186</v>
      </c>
      <c r="G5374" t="s">
        <v>12187</v>
      </c>
      <c r="H5374" t="s">
        <v>12188</v>
      </c>
      <c r="I5374" t="s">
        <v>12189</v>
      </c>
      <c r="J5374" t="s">
        <v>58</v>
      </c>
      <c r="K5374" t="s">
        <v>59</v>
      </c>
      <c r="L5374" s="5">
        <v>0</v>
      </c>
      <c r="M5374" s="5">
        <v>0</v>
      </c>
      <c r="N5374" s="5">
        <f t="shared" si="913"/>
        <v>0</v>
      </c>
      <c r="O5374" s="5">
        <v>0</v>
      </c>
      <c r="P5374" s="5">
        <v>0</v>
      </c>
      <c r="Q5374" s="5">
        <f t="shared" si="914"/>
        <v>0</v>
      </c>
      <c r="R5374" s="5">
        <v>0</v>
      </c>
      <c r="S5374" s="5">
        <v>0</v>
      </c>
      <c r="T5374" s="5">
        <f t="shared" si="915"/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f t="shared" si="918"/>
        <v>0</v>
      </c>
      <c r="Z5374" s="5">
        <v>0</v>
      </c>
      <c r="AA5374" s="5">
        <v>1</v>
      </c>
      <c r="AB5374" s="5">
        <f t="shared" si="919"/>
        <v>1</v>
      </c>
      <c r="AC5374" s="5">
        <v>0</v>
      </c>
      <c r="AD5374" s="5">
        <v>0</v>
      </c>
      <c r="AE5374" s="5">
        <f t="shared" si="920"/>
        <v>0</v>
      </c>
      <c r="AF5374" s="5">
        <v>0</v>
      </c>
      <c r="AG5374" s="6">
        <v>44903</v>
      </c>
      <c r="AH5374" s="5">
        <v>1</v>
      </c>
      <c r="AI5374" s="5">
        <v>0</v>
      </c>
      <c r="AJ5374" s="5">
        <v>0</v>
      </c>
      <c r="AK5374" s="5">
        <f t="shared" si="921"/>
        <v>0</v>
      </c>
      <c r="AL5374" s="5">
        <v>0</v>
      </c>
      <c r="AM5374" s="5">
        <v>0</v>
      </c>
      <c r="AN5374" s="5">
        <f t="shared" si="922"/>
        <v>0</v>
      </c>
      <c r="AO5374" s="5">
        <v>0</v>
      </c>
      <c r="AP5374" s="5">
        <v>0</v>
      </c>
      <c r="AQ5374" s="5">
        <f t="shared" si="923"/>
        <v>0</v>
      </c>
      <c r="AR5374" s="5">
        <v>0</v>
      </c>
      <c r="AS5374" s="6"/>
      <c r="AT5374" s="5">
        <v>0</v>
      </c>
      <c r="AU5374" s="5">
        <v>0</v>
      </c>
      <c r="AV5374" t="str">
        <f t="shared" si="916"/>
        <v>N</v>
      </c>
      <c r="AW5374" t="s">
        <v>60</v>
      </c>
      <c r="AX5374" t="s">
        <v>445</v>
      </c>
      <c r="AY5374" t="s">
        <v>2637</v>
      </c>
      <c r="AZ5374" t="s">
        <v>2637</v>
      </c>
      <c r="BA5374" t="str">
        <f t="shared" si="917"/>
        <v>N</v>
      </c>
    </row>
    <row r="5375" spans="1:53">
      <c r="A5375" t="s">
        <v>436</v>
      </c>
      <c r="B5375" t="s">
        <v>54</v>
      </c>
      <c r="C5375" t="s">
        <v>89</v>
      </c>
      <c r="D5375">
        <v>2022</v>
      </c>
      <c r="F5375" t="s">
        <v>12190</v>
      </c>
      <c r="G5375" t="s">
        <v>12191</v>
      </c>
      <c r="H5375" t="s">
        <v>12192</v>
      </c>
      <c r="I5375" t="s">
        <v>12193</v>
      </c>
      <c r="J5375" t="s">
        <v>58</v>
      </c>
      <c r="K5375" t="s">
        <v>59</v>
      </c>
      <c r="L5375" s="5">
        <v>0</v>
      </c>
      <c r="M5375" s="5">
        <v>0</v>
      </c>
      <c r="N5375" s="5">
        <f t="shared" si="913"/>
        <v>0</v>
      </c>
      <c r="O5375" s="5">
        <v>0</v>
      </c>
      <c r="P5375" s="5">
        <v>0</v>
      </c>
      <c r="Q5375" s="5">
        <f t="shared" si="914"/>
        <v>0</v>
      </c>
      <c r="R5375" s="5">
        <v>0</v>
      </c>
      <c r="S5375" s="5">
        <v>0</v>
      </c>
      <c r="T5375" s="5">
        <f t="shared" si="915"/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f t="shared" si="918"/>
        <v>0</v>
      </c>
      <c r="Z5375" s="5">
        <v>0</v>
      </c>
      <c r="AA5375" s="5">
        <v>1</v>
      </c>
      <c r="AB5375" s="5">
        <f t="shared" si="919"/>
        <v>1</v>
      </c>
      <c r="AC5375" s="5">
        <v>0</v>
      </c>
      <c r="AD5375" s="5">
        <v>0</v>
      </c>
      <c r="AE5375" s="5">
        <f t="shared" si="920"/>
        <v>0</v>
      </c>
      <c r="AF5375" s="5">
        <v>0</v>
      </c>
      <c r="AG5375" s="6">
        <v>44865</v>
      </c>
      <c r="AH5375" s="5">
        <v>1</v>
      </c>
      <c r="AI5375" s="5">
        <v>0</v>
      </c>
      <c r="AJ5375" s="5">
        <v>0</v>
      </c>
      <c r="AK5375" s="5">
        <f t="shared" si="921"/>
        <v>0</v>
      </c>
      <c r="AL5375" s="5">
        <v>0</v>
      </c>
      <c r="AM5375" s="5">
        <v>0</v>
      </c>
      <c r="AN5375" s="5">
        <f t="shared" si="922"/>
        <v>0</v>
      </c>
      <c r="AO5375" s="5">
        <v>0</v>
      </c>
      <c r="AP5375" s="5">
        <v>0</v>
      </c>
      <c r="AQ5375" s="5">
        <f t="shared" si="923"/>
        <v>0</v>
      </c>
      <c r="AR5375" s="5">
        <v>0</v>
      </c>
      <c r="AS5375" s="6"/>
      <c r="AT5375" s="5">
        <v>0</v>
      </c>
      <c r="AU5375" s="5">
        <v>0</v>
      </c>
      <c r="AV5375" t="str">
        <f t="shared" si="916"/>
        <v>N</v>
      </c>
      <c r="AW5375" t="s">
        <v>60</v>
      </c>
      <c r="AX5375" t="s">
        <v>445</v>
      </c>
      <c r="AY5375" t="s">
        <v>2637</v>
      </c>
      <c r="AZ5375" t="s">
        <v>2637</v>
      </c>
      <c r="BA5375" t="str">
        <f t="shared" si="917"/>
        <v>N</v>
      </c>
    </row>
    <row r="5376" spans="1:53">
      <c r="A5376" t="s">
        <v>436</v>
      </c>
      <c r="B5376" t="s">
        <v>54</v>
      </c>
      <c r="C5376" t="s">
        <v>89</v>
      </c>
      <c r="D5376">
        <v>2022</v>
      </c>
      <c r="F5376" t="s">
        <v>6946</v>
      </c>
      <c r="G5376" t="s">
        <v>12194</v>
      </c>
      <c r="H5376" t="s">
        <v>4884</v>
      </c>
      <c r="I5376" t="s">
        <v>6948</v>
      </c>
      <c r="J5376" t="s">
        <v>58</v>
      </c>
      <c r="K5376" t="s">
        <v>59</v>
      </c>
      <c r="L5376" s="5">
        <v>0</v>
      </c>
      <c r="M5376" s="5">
        <v>0</v>
      </c>
      <c r="N5376" s="5">
        <f t="shared" si="913"/>
        <v>0</v>
      </c>
      <c r="O5376" s="5">
        <v>0</v>
      </c>
      <c r="P5376" s="5">
        <v>0</v>
      </c>
      <c r="Q5376" s="5">
        <f t="shared" si="914"/>
        <v>0</v>
      </c>
      <c r="R5376" s="5">
        <v>0</v>
      </c>
      <c r="S5376" s="5">
        <v>0</v>
      </c>
      <c r="T5376" s="5">
        <f t="shared" si="915"/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f t="shared" si="918"/>
        <v>0</v>
      </c>
      <c r="Z5376" s="5">
        <v>0</v>
      </c>
      <c r="AA5376" s="5">
        <v>1</v>
      </c>
      <c r="AB5376" s="5">
        <f t="shared" si="919"/>
        <v>1</v>
      </c>
      <c r="AC5376" s="5">
        <v>0</v>
      </c>
      <c r="AD5376" s="5">
        <v>0</v>
      </c>
      <c r="AE5376" s="5">
        <f t="shared" si="920"/>
        <v>0</v>
      </c>
      <c r="AF5376" s="5">
        <v>0</v>
      </c>
      <c r="AG5376" s="6">
        <v>44580</v>
      </c>
      <c r="AH5376" s="5">
        <v>1</v>
      </c>
      <c r="AI5376" s="5">
        <v>0</v>
      </c>
      <c r="AJ5376" s="5">
        <v>0</v>
      </c>
      <c r="AK5376" s="5">
        <f t="shared" si="921"/>
        <v>0</v>
      </c>
      <c r="AL5376" s="5">
        <v>0</v>
      </c>
      <c r="AM5376" s="5">
        <v>0</v>
      </c>
      <c r="AN5376" s="5">
        <f t="shared" si="922"/>
        <v>0</v>
      </c>
      <c r="AO5376" s="5">
        <v>0</v>
      </c>
      <c r="AP5376" s="5">
        <v>0</v>
      </c>
      <c r="AQ5376" s="5">
        <f t="shared" si="923"/>
        <v>0</v>
      </c>
      <c r="AR5376" s="5">
        <v>0</v>
      </c>
      <c r="AS5376" s="6"/>
      <c r="AT5376" s="5">
        <v>0</v>
      </c>
      <c r="AU5376" s="5">
        <v>0</v>
      </c>
      <c r="AV5376" t="str">
        <f t="shared" si="916"/>
        <v>N</v>
      </c>
      <c r="AW5376" t="s">
        <v>60</v>
      </c>
      <c r="AX5376" t="s">
        <v>445</v>
      </c>
      <c r="AY5376" t="s">
        <v>2637</v>
      </c>
      <c r="AZ5376" t="s">
        <v>2637</v>
      </c>
      <c r="BA5376" t="str">
        <f t="shared" si="917"/>
        <v>N</v>
      </c>
    </row>
    <row r="5377" spans="1:53">
      <c r="A5377" t="s">
        <v>436</v>
      </c>
      <c r="B5377" t="s">
        <v>54</v>
      </c>
      <c r="C5377" t="s">
        <v>89</v>
      </c>
      <c r="D5377">
        <v>2022</v>
      </c>
      <c r="F5377" t="s">
        <v>12195</v>
      </c>
      <c r="G5377" t="s">
        <v>12196</v>
      </c>
      <c r="H5377" t="s">
        <v>12197</v>
      </c>
      <c r="I5377" t="s">
        <v>12198</v>
      </c>
      <c r="J5377" t="s">
        <v>58</v>
      </c>
      <c r="K5377" t="s">
        <v>59</v>
      </c>
      <c r="L5377" s="5">
        <v>0</v>
      </c>
      <c r="M5377" s="5">
        <v>0</v>
      </c>
      <c r="N5377" s="5">
        <f t="shared" si="913"/>
        <v>0</v>
      </c>
      <c r="O5377" s="5">
        <v>0</v>
      </c>
      <c r="P5377" s="5">
        <v>0</v>
      </c>
      <c r="Q5377" s="5">
        <f t="shared" si="914"/>
        <v>0</v>
      </c>
      <c r="R5377" s="5">
        <v>0</v>
      </c>
      <c r="S5377" s="5">
        <v>0</v>
      </c>
      <c r="T5377" s="5">
        <f t="shared" si="915"/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f t="shared" si="918"/>
        <v>0</v>
      </c>
      <c r="Z5377" s="5">
        <v>0</v>
      </c>
      <c r="AA5377" s="5">
        <v>1</v>
      </c>
      <c r="AB5377" s="5">
        <f t="shared" si="919"/>
        <v>1</v>
      </c>
      <c r="AC5377" s="5">
        <v>0</v>
      </c>
      <c r="AD5377" s="5">
        <v>0</v>
      </c>
      <c r="AE5377" s="5">
        <f t="shared" si="920"/>
        <v>0</v>
      </c>
      <c r="AF5377" s="5">
        <v>0</v>
      </c>
      <c r="AG5377" s="6">
        <v>44907</v>
      </c>
      <c r="AH5377" s="5">
        <v>1</v>
      </c>
      <c r="AI5377" s="5">
        <v>0</v>
      </c>
      <c r="AJ5377" s="5">
        <v>0</v>
      </c>
      <c r="AK5377" s="5">
        <f t="shared" si="921"/>
        <v>0</v>
      </c>
      <c r="AL5377" s="5">
        <v>0</v>
      </c>
      <c r="AM5377" s="5">
        <v>0</v>
      </c>
      <c r="AN5377" s="5">
        <f t="shared" si="922"/>
        <v>0</v>
      </c>
      <c r="AO5377" s="5">
        <v>0</v>
      </c>
      <c r="AP5377" s="5">
        <v>0</v>
      </c>
      <c r="AQ5377" s="5">
        <f t="shared" si="923"/>
        <v>0</v>
      </c>
      <c r="AR5377" s="5">
        <v>0</v>
      </c>
      <c r="AS5377" s="6"/>
      <c r="AT5377" s="5">
        <v>0</v>
      </c>
      <c r="AU5377" s="5">
        <v>0</v>
      </c>
      <c r="AV5377" t="str">
        <f t="shared" si="916"/>
        <v>N</v>
      </c>
      <c r="AW5377" t="s">
        <v>60</v>
      </c>
      <c r="AX5377" t="s">
        <v>445</v>
      </c>
      <c r="AY5377" t="s">
        <v>2637</v>
      </c>
      <c r="AZ5377" t="s">
        <v>2637</v>
      </c>
      <c r="BA5377" t="str">
        <f t="shared" si="917"/>
        <v>N</v>
      </c>
    </row>
    <row r="5378" spans="1:53">
      <c r="A5378" t="s">
        <v>436</v>
      </c>
      <c r="B5378" t="s">
        <v>54</v>
      </c>
      <c r="C5378" t="s">
        <v>89</v>
      </c>
      <c r="D5378">
        <v>2022</v>
      </c>
      <c r="F5378" t="s">
        <v>12199</v>
      </c>
      <c r="G5378" t="s">
        <v>12200</v>
      </c>
      <c r="H5378" t="s">
        <v>12201</v>
      </c>
      <c r="I5378" t="s">
        <v>12202</v>
      </c>
      <c r="J5378" t="s">
        <v>58</v>
      </c>
      <c r="K5378" t="s">
        <v>59</v>
      </c>
      <c r="L5378" s="5">
        <v>0</v>
      </c>
      <c r="M5378" s="5">
        <v>0</v>
      </c>
      <c r="N5378" s="5">
        <f t="shared" ref="N5378:N5441" si="924">L5378+M5378</f>
        <v>0</v>
      </c>
      <c r="O5378" s="5">
        <v>0</v>
      </c>
      <c r="P5378" s="5">
        <v>0</v>
      </c>
      <c r="Q5378" s="5">
        <f t="shared" ref="Q5378:Q5441" si="925">O5378+P5378</f>
        <v>0</v>
      </c>
      <c r="R5378" s="5">
        <v>0</v>
      </c>
      <c r="S5378" s="5">
        <v>0</v>
      </c>
      <c r="T5378" s="5">
        <f t="shared" ref="T5378:T5441" si="926">R5378+S5378</f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f t="shared" si="918"/>
        <v>0</v>
      </c>
      <c r="Z5378" s="5">
        <v>0</v>
      </c>
      <c r="AA5378" s="5">
        <v>1</v>
      </c>
      <c r="AB5378" s="5">
        <f t="shared" si="919"/>
        <v>1</v>
      </c>
      <c r="AC5378" s="5">
        <v>0</v>
      </c>
      <c r="AD5378" s="5">
        <v>0</v>
      </c>
      <c r="AE5378" s="5">
        <f t="shared" si="920"/>
        <v>0</v>
      </c>
      <c r="AF5378" s="5">
        <v>0</v>
      </c>
      <c r="AG5378" s="6">
        <v>44853</v>
      </c>
      <c r="AH5378" s="5">
        <v>1</v>
      </c>
      <c r="AI5378" s="5">
        <v>0</v>
      </c>
      <c r="AJ5378" s="5">
        <v>0</v>
      </c>
      <c r="AK5378" s="5">
        <f t="shared" si="921"/>
        <v>0</v>
      </c>
      <c r="AL5378" s="5">
        <v>0</v>
      </c>
      <c r="AM5378" s="5">
        <v>0</v>
      </c>
      <c r="AN5378" s="5">
        <f t="shared" si="922"/>
        <v>0</v>
      </c>
      <c r="AO5378" s="5">
        <v>0</v>
      </c>
      <c r="AP5378" s="5">
        <v>0</v>
      </c>
      <c r="AQ5378" s="5">
        <f t="shared" si="923"/>
        <v>0</v>
      </c>
      <c r="AR5378" s="5">
        <v>0</v>
      </c>
      <c r="AS5378" s="6"/>
      <c r="AT5378" s="5">
        <v>0</v>
      </c>
      <c r="AU5378" s="5">
        <v>0</v>
      </c>
      <c r="AV5378" t="str">
        <f t="shared" ref="AV5378:AV5441" si="927">IF(AU5378 &gt; 0, "Y", "N")</f>
        <v>N</v>
      </c>
      <c r="AW5378" t="s">
        <v>60</v>
      </c>
      <c r="AX5378" t="s">
        <v>445</v>
      </c>
      <c r="AY5378" t="s">
        <v>2637</v>
      </c>
      <c r="AZ5378" t="s">
        <v>2637</v>
      </c>
      <c r="BA5378" t="str">
        <f t="shared" ref="BA5378:BA5441" si="928">IF(OR(L5378&gt;0, O5378&gt;0, R5378&gt;0, W5378&gt;0, Z5378&gt;0, AC5378&gt;0, AI5378&gt;0, AL5378&gt;0, AO5378&gt;0, M5378&gt;0), "Y", "N")</f>
        <v>N</v>
      </c>
    </row>
    <row r="5379" spans="1:53">
      <c r="A5379" t="s">
        <v>436</v>
      </c>
      <c r="B5379" t="s">
        <v>54</v>
      </c>
      <c r="C5379" t="s">
        <v>89</v>
      </c>
      <c r="D5379">
        <v>2022</v>
      </c>
      <c r="F5379" s="6">
        <v>46936</v>
      </c>
      <c r="G5379" t="s">
        <v>12203</v>
      </c>
      <c r="H5379" t="s">
        <v>12204</v>
      </c>
      <c r="I5379" t="s">
        <v>12205</v>
      </c>
      <c r="J5379" t="s">
        <v>58</v>
      </c>
      <c r="K5379" t="s">
        <v>59</v>
      </c>
      <c r="L5379" s="5">
        <v>0</v>
      </c>
      <c r="M5379" s="5">
        <v>0</v>
      </c>
      <c r="N5379" s="5">
        <f t="shared" si="924"/>
        <v>0</v>
      </c>
      <c r="O5379" s="5">
        <v>0</v>
      </c>
      <c r="P5379" s="5">
        <v>0</v>
      </c>
      <c r="Q5379" s="5">
        <f t="shared" si="925"/>
        <v>0</v>
      </c>
      <c r="R5379" s="5">
        <v>0</v>
      </c>
      <c r="S5379" s="5">
        <v>0</v>
      </c>
      <c r="T5379" s="5">
        <f t="shared" si="926"/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f t="shared" ref="Y5379:Y5442" si="929">W5379+X5379</f>
        <v>0</v>
      </c>
      <c r="Z5379" s="5">
        <v>0</v>
      </c>
      <c r="AA5379" s="5">
        <v>1</v>
      </c>
      <c r="AB5379" s="5">
        <f t="shared" ref="AB5379:AB5442" si="930">SUM(Z5379:AA5379)</f>
        <v>1</v>
      </c>
      <c r="AC5379" s="5">
        <v>0</v>
      </c>
      <c r="AD5379" s="5">
        <v>0</v>
      </c>
      <c r="AE5379" s="5">
        <f t="shared" ref="AE5379:AE5442" si="931">SUM(AC5379:AD5379)</f>
        <v>0</v>
      </c>
      <c r="AF5379" s="5">
        <v>0</v>
      </c>
      <c r="AG5379" s="6">
        <v>44672</v>
      </c>
      <c r="AH5379" s="5">
        <v>1</v>
      </c>
      <c r="AI5379" s="5">
        <v>0</v>
      </c>
      <c r="AJ5379" s="5">
        <v>0</v>
      </c>
      <c r="AK5379" s="5">
        <f t="shared" ref="AK5379:AK5442" si="932">SUM(AI5379:AJ5379)</f>
        <v>0</v>
      </c>
      <c r="AL5379" s="5">
        <v>0</v>
      </c>
      <c r="AM5379" s="5">
        <v>0</v>
      </c>
      <c r="AN5379" s="5">
        <f t="shared" ref="AN5379:AN5442" si="933">SUM(AL5379:AM5379)</f>
        <v>0</v>
      </c>
      <c r="AO5379" s="5">
        <v>0</v>
      </c>
      <c r="AP5379" s="5">
        <v>0</v>
      </c>
      <c r="AQ5379" s="5">
        <f t="shared" ref="AQ5379:AQ5442" si="934">SUM(AO5379:AP5379)</f>
        <v>0</v>
      </c>
      <c r="AR5379" s="5">
        <v>0</v>
      </c>
      <c r="AS5379" s="6"/>
      <c r="AT5379" s="5">
        <v>0</v>
      </c>
      <c r="AU5379" s="5">
        <v>0</v>
      </c>
      <c r="AV5379" t="str">
        <f t="shared" si="927"/>
        <v>N</v>
      </c>
      <c r="AW5379" t="s">
        <v>60</v>
      </c>
      <c r="AX5379" t="s">
        <v>445</v>
      </c>
      <c r="AY5379" t="s">
        <v>2637</v>
      </c>
      <c r="AZ5379" t="s">
        <v>2637</v>
      </c>
      <c r="BA5379" t="str">
        <f t="shared" si="928"/>
        <v>N</v>
      </c>
    </row>
    <row r="5380" spans="1:53">
      <c r="A5380" t="s">
        <v>436</v>
      </c>
      <c r="B5380" t="s">
        <v>54</v>
      </c>
      <c r="C5380" t="s">
        <v>89</v>
      </c>
      <c r="D5380">
        <v>2022</v>
      </c>
      <c r="F5380" t="s">
        <v>12206</v>
      </c>
      <c r="G5380" t="s">
        <v>12207</v>
      </c>
      <c r="H5380" t="s">
        <v>5071</v>
      </c>
      <c r="I5380" t="s">
        <v>12208</v>
      </c>
      <c r="J5380" t="s">
        <v>58</v>
      </c>
      <c r="K5380" t="s">
        <v>59</v>
      </c>
      <c r="L5380" s="5">
        <v>0</v>
      </c>
      <c r="M5380" s="5">
        <v>0</v>
      </c>
      <c r="N5380" s="5">
        <f t="shared" si="924"/>
        <v>0</v>
      </c>
      <c r="O5380" s="5">
        <v>0</v>
      </c>
      <c r="P5380" s="5">
        <v>0</v>
      </c>
      <c r="Q5380" s="5">
        <f t="shared" si="925"/>
        <v>0</v>
      </c>
      <c r="R5380" s="5">
        <v>0</v>
      </c>
      <c r="S5380" s="5">
        <v>0</v>
      </c>
      <c r="T5380" s="5">
        <f t="shared" si="926"/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f t="shared" si="929"/>
        <v>0</v>
      </c>
      <c r="Z5380" s="5">
        <v>0</v>
      </c>
      <c r="AA5380" s="5">
        <v>1</v>
      </c>
      <c r="AB5380" s="5">
        <f t="shared" si="930"/>
        <v>1</v>
      </c>
      <c r="AC5380" s="5">
        <v>0</v>
      </c>
      <c r="AD5380" s="5">
        <v>0</v>
      </c>
      <c r="AE5380" s="5">
        <f t="shared" si="931"/>
        <v>0</v>
      </c>
      <c r="AF5380" s="5">
        <v>0</v>
      </c>
      <c r="AG5380" s="6">
        <v>44805</v>
      </c>
      <c r="AH5380" s="5">
        <v>1</v>
      </c>
      <c r="AI5380" s="5">
        <v>0</v>
      </c>
      <c r="AJ5380" s="5">
        <v>0</v>
      </c>
      <c r="AK5380" s="5">
        <f t="shared" si="932"/>
        <v>0</v>
      </c>
      <c r="AL5380" s="5">
        <v>0</v>
      </c>
      <c r="AM5380" s="5">
        <v>0</v>
      </c>
      <c r="AN5380" s="5">
        <f t="shared" si="933"/>
        <v>0</v>
      </c>
      <c r="AO5380" s="5">
        <v>0</v>
      </c>
      <c r="AP5380" s="5">
        <v>0</v>
      </c>
      <c r="AQ5380" s="5">
        <f t="shared" si="934"/>
        <v>0</v>
      </c>
      <c r="AR5380" s="5">
        <v>0</v>
      </c>
      <c r="AS5380" s="6"/>
      <c r="AT5380" s="5">
        <v>0</v>
      </c>
      <c r="AU5380" s="5">
        <v>0</v>
      </c>
      <c r="AV5380" t="str">
        <f t="shared" si="927"/>
        <v>N</v>
      </c>
      <c r="AW5380" t="s">
        <v>60</v>
      </c>
      <c r="AX5380" t="s">
        <v>445</v>
      </c>
      <c r="AY5380" t="s">
        <v>2637</v>
      </c>
      <c r="AZ5380" t="s">
        <v>2637</v>
      </c>
      <c r="BA5380" t="str">
        <f t="shared" si="928"/>
        <v>N</v>
      </c>
    </row>
    <row r="5381" spans="1:53">
      <c r="A5381" t="s">
        <v>436</v>
      </c>
      <c r="B5381" t="s">
        <v>54</v>
      </c>
      <c r="C5381" t="s">
        <v>89</v>
      </c>
      <c r="D5381">
        <v>2022</v>
      </c>
      <c r="F5381" t="s">
        <v>12209</v>
      </c>
      <c r="G5381" t="s">
        <v>12210</v>
      </c>
      <c r="H5381" t="s">
        <v>6395</v>
      </c>
      <c r="I5381" t="s">
        <v>12211</v>
      </c>
      <c r="J5381" t="s">
        <v>58</v>
      </c>
      <c r="K5381" t="s">
        <v>59</v>
      </c>
      <c r="L5381" s="5">
        <v>0</v>
      </c>
      <c r="M5381" s="5">
        <v>0</v>
      </c>
      <c r="N5381" s="5">
        <f t="shared" si="924"/>
        <v>0</v>
      </c>
      <c r="O5381" s="5">
        <v>0</v>
      </c>
      <c r="P5381" s="5">
        <v>0</v>
      </c>
      <c r="Q5381" s="5">
        <f t="shared" si="925"/>
        <v>0</v>
      </c>
      <c r="R5381" s="5">
        <v>0</v>
      </c>
      <c r="S5381" s="5">
        <v>0</v>
      </c>
      <c r="T5381" s="5">
        <f t="shared" si="926"/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f t="shared" si="929"/>
        <v>0</v>
      </c>
      <c r="Z5381" s="5">
        <v>0</v>
      </c>
      <c r="AA5381" s="5">
        <v>1</v>
      </c>
      <c r="AB5381" s="5">
        <f t="shared" si="930"/>
        <v>1</v>
      </c>
      <c r="AC5381" s="5">
        <v>0</v>
      </c>
      <c r="AD5381" s="5">
        <v>0</v>
      </c>
      <c r="AE5381" s="5">
        <f t="shared" si="931"/>
        <v>0</v>
      </c>
      <c r="AF5381" s="5">
        <v>0</v>
      </c>
      <c r="AG5381" s="6">
        <v>44837</v>
      </c>
      <c r="AH5381" s="5">
        <v>1</v>
      </c>
      <c r="AI5381" s="5">
        <v>0</v>
      </c>
      <c r="AJ5381" s="5">
        <v>0</v>
      </c>
      <c r="AK5381" s="5">
        <f t="shared" si="932"/>
        <v>0</v>
      </c>
      <c r="AL5381" s="5">
        <v>0</v>
      </c>
      <c r="AM5381" s="5">
        <v>0</v>
      </c>
      <c r="AN5381" s="5">
        <f t="shared" si="933"/>
        <v>0</v>
      </c>
      <c r="AO5381" s="5">
        <v>0</v>
      </c>
      <c r="AP5381" s="5">
        <v>0</v>
      </c>
      <c r="AQ5381" s="5">
        <f t="shared" si="934"/>
        <v>0</v>
      </c>
      <c r="AR5381" s="5">
        <v>0</v>
      </c>
      <c r="AS5381" s="6"/>
      <c r="AT5381" s="5">
        <v>0</v>
      </c>
      <c r="AU5381" s="5">
        <v>0</v>
      </c>
      <c r="AV5381" t="str">
        <f t="shared" si="927"/>
        <v>N</v>
      </c>
      <c r="AW5381" t="s">
        <v>60</v>
      </c>
      <c r="AX5381" t="s">
        <v>445</v>
      </c>
      <c r="AY5381" t="s">
        <v>2637</v>
      </c>
      <c r="AZ5381" t="s">
        <v>2637</v>
      </c>
      <c r="BA5381" t="str">
        <f t="shared" si="928"/>
        <v>N</v>
      </c>
    </row>
    <row r="5382" spans="1:53">
      <c r="A5382" t="s">
        <v>436</v>
      </c>
      <c r="B5382" t="s">
        <v>54</v>
      </c>
      <c r="C5382" t="s">
        <v>89</v>
      </c>
      <c r="D5382">
        <v>2022</v>
      </c>
      <c r="F5382" s="6">
        <v>46963</v>
      </c>
      <c r="G5382" t="s">
        <v>7476</v>
      </c>
      <c r="H5382" t="s">
        <v>12212</v>
      </c>
      <c r="I5382" t="s">
        <v>12213</v>
      </c>
      <c r="J5382" t="s">
        <v>58</v>
      </c>
      <c r="K5382" t="s">
        <v>59</v>
      </c>
      <c r="L5382" s="5">
        <v>0</v>
      </c>
      <c r="M5382" s="5">
        <v>0</v>
      </c>
      <c r="N5382" s="5">
        <f t="shared" si="924"/>
        <v>0</v>
      </c>
      <c r="O5382" s="5">
        <v>0</v>
      </c>
      <c r="P5382" s="5">
        <v>0</v>
      </c>
      <c r="Q5382" s="5">
        <f t="shared" si="925"/>
        <v>0</v>
      </c>
      <c r="R5382" s="5">
        <v>0</v>
      </c>
      <c r="S5382" s="5">
        <v>0</v>
      </c>
      <c r="T5382" s="5">
        <f t="shared" si="926"/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f t="shared" si="929"/>
        <v>0</v>
      </c>
      <c r="Z5382" s="5">
        <v>0</v>
      </c>
      <c r="AA5382" s="5">
        <v>1</v>
      </c>
      <c r="AB5382" s="5">
        <f t="shared" si="930"/>
        <v>1</v>
      </c>
      <c r="AC5382" s="5">
        <v>0</v>
      </c>
      <c r="AD5382" s="5">
        <v>0</v>
      </c>
      <c r="AE5382" s="5">
        <f t="shared" si="931"/>
        <v>0</v>
      </c>
      <c r="AF5382" s="5">
        <v>0</v>
      </c>
      <c r="AG5382" s="6">
        <v>44896</v>
      </c>
      <c r="AH5382" s="5">
        <v>1</v>
      </c>
      <c r="AI5382" s="5">
        <v>0</v>
      </c>
      <c r="AJ5382" s="5">
        <v>0</v>
      </c>
      <c r="AK5382" s="5">
        <f t="shared" si="932"/>
        <v>0</v>
      </c>
      <c r="AL5382" s="5">
        <v>0</v>
      </c>
      <c r="AM5382" s="5">
        <v>0</v>
      </c>
      <c r="AN5382" s="5">
        <f t="shared" si="933"/>
        <v>0</v>
      </c>
      <c r="AO5382" s="5">
        <v>0</v>
      </c>
      <c r="AP5382" s="5">
        <v>0</v>
      </c>
      <c r="AQ5382" s="5">
        <f t="shared" si="934"/>
        <v>0</v>
      </c>
      <c r="AR5382" s="5">
        <v>0</v>
      </c>
      <c r="AS5382" s="6"/>
      <c r="AT5382" s="5">
        <v>0</v>
      </c>
      <c r="AU5382" s="5">
        <v>0</v>
      </c>
      <c r="AV5382" t="str">
        <f t="shared" si="927"/>
        <v>N</v>
      </c>
      <c r="AW5382" t="s">
        <v>60</v>
      </c>
      <c r="AX5382" t="s">
        <v>445</v>
      </c>
      <c r="AY5382" t="s">
        <v>2637</v>
      </c>
      <c r="AZ5382" t="s">
        <v>2637</v>
      </c>
      <c r="BA5382" t="str">
        <f t="shared" si="928"/>
        <v>N</v>
      </c>
    </row>
    <row r="5383" spans="1:53">
      <c r="A5383" t="s">
        <v>436</v>
      </c>
      <c r="B5383" t="s">
        <v>54</v>
      </c>
      <c r="C5383" t="s">
        <v>89</v>
      </c>
      <c r="D5383">
        <v>2022</v>
      </c>
      <c r="F5383" t="s">
        <v>12214</v>
      </c>
      <c r="G5383" t="s">
        <v>12215</v>
      </c>
      <c r="H5383" t="s">
        <v>5071</v>
      </c>
      <c r="I5383" t="s">
        <v>12216</v>
      </c>
      <c r="J5383" t="s">
        <v>58</v>
      </c>
      <c r="K5383" t="s">
        <v>59</v>
      </c>
      <c r="L5383" s="5">
        <v>0</v>
      </c>
      <c r="M5383" s="5">
        <v>0</v>
      </c>
      <c r="N5383" s="5">
        <f t="shared" si="924"/>
        <v>0</v>
      </c>
      <c r="O5383" s="5">
        <v>0</v>
      </c>
      <c r="P5383" s="5">
        <v>0</v>
      </c>
      <c r="Q5383" s="5">
        <f t="shared" si="925"/>
        <v>0</v>
      </c>
      <c r="R5383" s="5">
        <v>0</v>
      </c>
      <c r="S5383" s="5">
        <v>0</v>
      </c>
      <c r="T5383" s="5">
        <f t="shared" si="926"/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f t="shared" si="929"/>
        <v>0</v>
      </c>
      <c r="Z5383" s="5">
        <v>0</v>
      </c>
      <c r="AA5383" s="5">
        <v>1</v>
      </c>
      <c r="AB5383" s="5">
        <f t="shared" si="930"/>
        <v>1</v>
      </c>
      <c r="AC5383" s="5">
        <v>0</v>
      </c>
      <c r="AD5383" s="5">
        <v>0</v>
      </c>
      <c r="AE5383" s="5">
        <f t="shared" si="931"/>
        <v>0</v>
      </c>
      <c r="AF5383" s="5">
        <v>0</v>
      </c>
      <c r="AG5383" s="6">
        <v>44672</v>
      </c>
      <c r="AH5383" s="5">
        <v>1</v>
      </c>
      <c r="AI5383" s="5">
        <v>0</v>
      </c>
      <c r="AJ5383" s="5">
        <v>0</v>
      </c>
      <c r="AK5383" s="5">
        <f t="shared" si="932"/>
        <v>0</v>
      </c>
      <c r="AL5383" s="5">
        <v>0</v>
      </c>
      <c r="AM5383" s="5">
        <v>0</v>
      </c>
      <c r="AN5383" s="5">
        <f t="shared" si="933"/>
        <v>0</v>
      </c>
      <c r="AO5383" s="5">
        <v>0</v>
      </c>
      <c r="AP5383" s="5">
        <v>0</v>
      </c>
      <c r="AQ5383" s="5">
        <f t="shared" si="934"/>
        <v>0</v>
      </c>
      <c r="AR5383" s="5">
        <v>0</v>
      </c>
      <c r="AS5383" s="6"/>
      <c r="AT5383" s="5">
        <v>0</v>
      </c>
      <c r="AU5383" s="5">
        <v>0</v>
      </c>
      <c r="AV5383" t="str">
        <f t="shared" si="927"/>
        <v>N</v>
      </c>
      <c r="AW5383" t="s">
        <v>60</v>
      </c>
      <c r="AX5383" t="s">
        <v>445</v>
      </c>
      <c r="AY5383" t="s">
        <v>2637</v>
      </c>
      <c r="AZ5383" t="s">
        <v>2637</v>
      </c>
      <c r="BA5383" t="str">
        <f t="shared" si="928"/>
        <v>N</v>
      </c>
    </row>
    <row r="5384" spans="1:53">
      <c r="A5384" t="s">
        <v>436</v>
      </c>
      <c r="B5384" t="s">
        <v>54</v>
      </c>
      <c r="C5384" t="s">
        <v>89</v>
      </c>
      <c r="D5384">
        <v>2022</v>
      </c>
      <c r="F5384" t="s">
        <v>12217</v>
      </c>
      <c r="G5384" t="s">
        <v>12218</v>
      </c>
      <c r="H5384" t="s">
        <v>10399</v>
      </c>
      <c r="I5384" t="s">
        <v>12219</v>
      </c>
      <c r="J5384" t="s">
        <v>58</v>
      </c>
      <c r="K5384" t="s">
        <v>59</v>
      </c>
      <c r="L5384" s="5">
        <v>0</v>
      </c>
      <c r="M5384" s="5">
        <v>0</v>
      </c>
      <c r="N5384" s="5">
        <f t="shared" si="924"/>
        <v>0</v>
      </c>
      <c r="O5384" s="5">
        <v>0</v>
      </c>
      <c r="P5384" s="5">
        <v>0</v>
      </c>
      <c r="Q5384" s="5">
        <f t="shared" si="925"/>
        <v>0</v>
      </c>
      <c r="R5384" s="5">
        <v>0</v>
      </c>
      <c r="S5384" s="5">
        <v>0</v>
      </c>
      <c r="T5384" s="5">
        <f t="shared" si="926"/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f t="shared" si="929"/>
        <v>0</v>
      </c>
      <c r="Z5384" s="5">
        <v>0</v>
      </c>
      <c r="AA5384" s="5">
        <v>1</v>
      </c>
      <c r="AB5384" s="5">
        <f t="shared" si="930"/>
        <v>1</v>
      </c>
      <c r="AC5384" s="5">
        <v>0</v>
      </c>
      <c r="AD5384" s="5">
        <v>0</v>
      </c>
      <c r="AE5384" s="5">
        <f t="shared" si="931"/>
        <v>0</v>
      </c>
      <c r="AF5384" s="5">
        <v>0</v>
      </c>
      <c r="AG5384" s="6">
        <v>44578</v>
      </c>
      <c r="AH5384" s="5">
        <v>1</v>
      </c>
      <c r="AI5384" s="5">
        <v>0</v>
      </c>
      <c r="AJ5384" s="5">
        <v>0</v>
      </c>
      <c r="AK5384" s="5">
        <f t="shared" si="932"/>
        <v>0</v>
      </c>
      <c r="AL5384" s="5">
        <v>0</v>
      </c>
      <c r="AM5384" s="5">
        <v>0</v>
      </c>
      <c r="AN5384" s="5">
        <f t="shared" si="933"/>
        <v>0</v>
      </c>
      <c r="AO5384" s="5">
        <v>0</v>
      </c>
      <c r="AP5384" s="5">
        <v>0</v>
      </c>
      <c r="AQ5384" s="5">
        <f t="shared" si="934"/>
        <v>0</v>
      </c>
      <c r="AR5384" s="5">
        <v>0</v>
      </c>
      <c r="AS5384" s="6"/>
      <c r="AT5384" s="5">
        <v>0</v>
      </c>
      <c r="AU5384" s="5">
        <v>0</v>
      </c>
      <c r="AV5384" t="str">
        <f t="shared" si="927"/>
        <v>N</v>
      </c>
      <c r="AW5384" t="s">
        <v>60</v>
      </c>
      <c r="AX5384" t="s">
        <v>445</v>
      </c>
      <c r="AY5384" t="s">
        <v>2637</v>
      </c>
      <c r="AZ5384" t="s">
        <v>2637</v>
      </c>
      <c r="BA5384" t="str">
        <f t="shared" si="928"/>
        <v>N</v>
      </c>
    </row>
    <row r="5385" spans="1:53">
      <c r="A5385" t="s">
        <v>436</v>
      </c>
      <c r="B5385" t="s">
        <v>54</v>
      </c>
      <c r="C5385" t="s">
        <v>89</v>
      </c>
      <c r="D5385">
        <v>2022</v>
      </c>
      <c r="F5385" t="s">
        <v>12220</v>
      </c>
      <c r="G5385" t="s">
        <v>12221</v>
      </c>
      <c r="H5385" t="s">
        <v>6239</v>
      </c>
      <c r="I5385" t="s">
        <v>12222</v>
      </c>
      <c r="J5385" t="s">
        <v>58</v>
      </c>
      <c r="K5385" t="s">
        <v>59</v>
      </c>
      <c r="L5385" s="5">
        <v>0</v>
      </c>
      <c r="M5385" s="5">
        <v>0</v>
      </c>
      <c r="N5385" s="5">
        <f t="shared" si="924"/>
        <v>0</v>
      </c>
      <c r="O5385" s="5">
        <v>0</v>
      </c>
      <c r="P5385" s="5">
        <v>0</v>
      </c>
      <c r="Q5385" s="5">
        <f t="shared" si="925"/>
        <v>0</v>
      </c>
      <c r="R5385" s="5">
        <v>0</v>
      </c>
      <c r="S5385" s="5">
        <v>0</v>
      </c>
      <c r="T5385" s="5">
        <f t="shared" si="926"/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f t="shared" si="929"/>
        <v>0</v>
      </c>
      <c r="Z5385" s="5">
        <v>0</v>
      </c>
      <c r="AA5385" s="5">
        <v>1</v>
      </c>
      <c r="AB5385" s="5">
        <f t="shared" si="930"/>
        <v>1</v>
      </c>
      <c r="AC5385" s="5">
        <v>0</v>
      </c>
      <c r="AD5385" s="5">
        <v>0</v>
      </c>
      <c r="AE5385" s="5">
        <f t="shared" si="931"/>
        <v>0</v>
      </c>
      <c r="AF5385" s="5">
        <v>0</v>
      </c>
      <c r="AG5385" s="6">
        <v>44838</v>
      </c>
      <c r="AH5385" s="5">
        <v>1</v>
      </c>
      <c r="AI5385" s="5">
        <v>0</v>
      </c>
      <c r="AJ5385" s="5">
        <v>0</v>
      </c>
      <c r="AK5385" s="5">
        <f t="shared" si="932"/>
        <v>0</v>
      </c>
      <c r="AL5385" s="5">
        <v>0</v>
      </c>
      <c r="AM5385" s="5">
        <v>0</v>
      </c>
      <c r="AN5385" s="5">
        <f t="shared" si="933"/>
        <v>0</v>
      </c>
      <c r="AO5385" s="5">
        <v>0</v>
      </c>
      <c r="AP5385" s="5">
        <v>0</v>
      </c>
      <c r="AQ5385" s="5">
        <f t="shared" si="934"/>
        <v>0</v>
      </c>
      <c r="AR5385" s="5">
        <v>0</v>
      </c>
      <c r="AS5385" s="6"/>
      <c r="AT5385" s="5">
        <v>0</v>
      </c>
      <c r="AU5385" s="5">
        <v>0</v>
      </c>
      <c r="AV5385" t="str">
        <f t="shared" si="927"/>
        <v>N</v>
      </c>
      <c r="AW5385" t="s">
        <v>60</v>
      </c>
      <c r="AX5385" t="s">
        <v>445</v>
      </c>
      <c r="AY5385" t="s">
        <v>2637</v>
      </c>
      <c r="AZ5385" t="s">
        <v>2637</v>
      </c>
      <c r="BA5385" t="str">
        <f t="shared" si="928"/>
        <v>N</v>
      </c>
    </row>
    <row r="5386" spans="1:53">
      <c r="A5386" t="s">
        <v>436</v>
      </c>
      <c r="B5386" t="s">
        <v>54</v>
      </c>
      <c r="C5386" t="s">
        <v>89</v>
      </c>
      <c r="D5386">
        <v>2022</v>
      </c>
      <c r="F5386" t="s">
        <v>12223</v>
      </c>
      <c r="G5386" t="s">
        <v>12224</v>
      </c>
      <c r="H5386" t="s">
        <v>12225</v>
      </c>
      <c r="I5386" t="s">
        <v>12226</v>
      </c>
      <c r="J5386" t="s">
        <v>58</v>
      </c>
      <c r="K5386" t="s">
        <v>59</v>
      </c>
      <c r="L5386" s="5">
        <v>0</v>
      </c>
      <c r="M5386" s="5">
        <v>0</v>
      </c>
      <c r="N5386" s="5">
        <f t="shared" si="924"/>
        <v>0</v>
      </c>
      <c r="O5386" s="5">
        <v>0</v>
      </c>
      <c r="P5386" s="5">
        <v>0</v>
      </c>
      <c r="Q5386" s="5">
        <f t="shared" si="925"/>
        <v>0</v>
      </c>
      <c r="R5386" s="5">
        <v>0</v>
      </c>
      <c r="S5386" s="5">
        <v>0</v>
      </c>
      <c r="T5386" s="5">
        <f t="shared" si="926"/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f t="shared" si="929"/>
        <v>0</v>
      </c>
      <c r="Z5386" s="5">
        <v>0</v>
      </c>
      <c r="AA5386" s="5">
        <v>1</v>
      </c>
      <c r="AB5386" s="5">
        <f t="shared" si="930"/>
        <v>1</v>
      </c>
      <c r="AC5386" s="5">
        <v>0</v>
      </c>
      <c r="AD5386" s="5">
        <v>0</v>
      </c>
      <c r="AE5386" s="5">
        <f t="shared" si="931"/>
        <v>0</v>
      </c>
      <c r="AF5386" s="5">
        <v>0</v>
      </c>
      <c r="AG5386" s="6">
        <v>44839</v>
      </c>
      <c r="AH5386" s="5">
        <v>1</v>
      </c>
      <c r="AI5386" s="5">
        <v>0</v>
      </c>
      <c r="AJ5386" s="5">
        <v>0</v>
      </c>
      <c r="AK5386" s="5">
        <f t="shared" si="932"/>
        <v>0</v>
      </c>
      <c r="AL5386" s="5">
        <v>0</v>
      </c>
      <c r="AM5386" s="5">
        <v>0</v>
      </c>
      <c r="AN5386" s="5">
        <f t="shared" si="933"/>
        <v>0</v>
      </c>
      <c r="AO5386" s="5">
        <v>0</v>
      </c>
      <c r="AP5386" s="5">
        <v>0</v>
      </c>
      <c r="AQ5386" s="5">
        <f t="shared" si="934"/>
        <v>0</v>
      </c>
      <c r="AR5386" s="5">
        <v>0</v>
      </c>
      <c r="AS5386" s="6"/>
      <c r="AT5386" s="5">
        <v>0</v>
      </c>
      <c r="AU5386" s="5">
        <v>0</v>
      </c>
      <c r="AV5386" t="str">
        <f t="shared" si="927"/>
        <v>N</v>
      </c>
      <c r="AW5386" t="s">
        <v>60</v>
      </c>
      <c r="AX5386" t="s">
        <v>445</v>
      </c>
      <c r="AY5386" t="s">
        <v>2637</v>
      </c>
      <c r="AZ5386" t="s">
        <v>2637</v>
      </c>
      <c r="BA5386" t="str">
        <f t="shared" si="928"/>
        <v>N</v>
      </c>
    </row>
    <row r="5387" spans="1:53">
      <c r="A5387" t="s">
        <v>436</v>
      </c>
      <c r="B5387" t="s">
        <v>54</v>
      </c>
      <c r="C5387" t="s">
        <v>89</v>
      </c>
      <c r="D5387">
        <v>2022</v>
      </c>
      <c r="F5387" t="s">
        <v>12227</v>
      </c>
      <c r="G5387" t="s">
        <v>12228</v>
      </c>
      <c r="H5387" t="s">
        <v>2754</v>
      </c>
      <c r="I5387" t="s">
        <v>12229</v>
      </c>
      <c r="J5387" t="s">
        <v>58</v>
      </c>
      <c r="K5387" t="s">
        <v>59</v>
      </c>
      <c r="L5387" s="5">
        <v>0</v>
      </c>
      <c r="M5387" s="5">
        <v>0</v>
      </c>
      <c r="N5387" s="5">
        <f t="shared" si="924"/>
        <v>0</v>
      </c>
      <c r="O5387" s="5">
        <v>0</v>
      </c>
      <c r="P5387" s="5">
        <v>0</v>
      </c>
      <c r="Q5387" s="5">
        <f t="shared" si="925"/>
        <v>0</v>
      </c>
      <c r="R5387" s="5">
        <v>0</v>
      </c>
      <c r="S5387" s="5">
        <v>0</v>
      </c>
      <c r="T5387" s="5">
        <f t="shared" si="926"/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f t="shared" si="929"/>
        <v>0</v>
      </c>
      <c r="Z5387" s="5">
        <v>0</v>
      </c>
      <c r="AA5387" s="5">
        <v>1</v>
      </c>
      <c r="AB5387" s="5">
        <f t="shared" si="930"/>
        <v>1</v>
      </c>
      <c r="AC5387" s="5">
        <v>0</v>
      </c>
      <c r="AD5387" s="5">
        <v>0</v>
      </c>
      <c r="AE5387" s="5">
        <f t="shared" si="931"/>
        <v>0</v>
      </c>
      <c r="AF5387" s="5">
        <v>0</v>
      </c>
      <c r="AG5387" s="6">
        <v>44656</v>
      </c>
      <c r="AH5387" s="5">
        <v>1</v>
      </c>
      <c r="AI5387" s="5">
        <v>0</v>
      </c>
      <c r="AJ5387" s="5">
        <v>0</v>
      </c>
      <c r="AK5387" s="5">
        <f t="shared" si="932"/>
        <v>0</v>
      </c>
      <c r="AL5387" s="5">
        <v>0</v>
      </c>
      <c r="AM5387" s="5">
        <v>0</v>
      </c>
      <c r="AN5387" s="5">
        <f t="shared" si="933"/>
        <v>0</v>
      </c>
      <c r="AO5387" s="5">
        <v>0</v>
      </c>
      <c r="AP5387" s="5">
        <v>0</v>
      </c>
      <c r="AQ5387" s="5">
        <f t="shared" si="934"/>
        <v>0</v>
      </c>
      <c r="AR5387" s="5">
        <v>0</v>
      </c>
      <c r="AS5387" s="6"/>
      <c r="AT5387" s="5">
        <v>0</v>
      </c>
      <c r="AU5387" s="5">
        <v>0</v>
      </c>
      <c r="AV5387" t="str">
        <f t="shared" si="927"/>
        <v>N</v>
      </c>
      <c r="AW5387" t="s">
        <v>60</v>
      </c>
      <c r="AX5387" t="s">
        <v>445</v>
      </c>
      <c r="AY5387" t="s">
        <v>2637</v>
      </c>
      <c r="AZ5387" t="s">
        <v>2637</v>
      </c>
      <c r="BA5387" t="str">
        <f t="shared" si="928"/>
        <v>N</v>
      </c>
    </row>
    <row r="5388" spans="1:53">
      <c r="A5388" t="s">
        <v>436</v>
      </c>
      <c r="B5388" t="s">
        <v>54</v>
      </c>
      <c r="C5388" t="s">
        <v>89</v>
      </c>
      <c r="D5388">
        <v>2022</v>
      </c>
      <c r="F5388" t="s">
        <v>12230</v>
      </c>
      <c r="G5388" t="s">
        <v>12231</v>
      </c>
      <c r="H5388" t="s">
        <v>2720</v>
      </c>
      <c r="I5388" t="s">
        <v>12232</v>
      </c>
      <c r="J5388" t="s">
        <v>58</v>
      </c>
      <c r="K5388" t="s">
        <v>59</v>
      </c>
      <c r="L5388" s="5">
        <v>0</v>
      </c>
      <c r="M5388" s="5">
        <v>0</v>
      </c>
      <c r="N5388" s="5">
        <f t="shared" si="924"/>
        <v>0</v>
      </c>
      <c r="O5388" s="5">
        <v>0</v>
      </c>
      <c r="P5388" s="5">
        <v>0</v>
      </c>
      <c r="Q5388" s="5">
        <f t="shared" si="925"/>
        <v>0</v>
      </c>
      <c r="R5388" s="5">
        <v>0</v>
      </c>
      <c r="S5388" s="5">
        <v>0</v>
      </c>
      <c r="T5388" s="5">
        <f t="shared" si="926"/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f t="shared" si="929"/>
        <v>0</v>
      </c>
      <c r="Z5388" s="5">
        <v>0</v>
      </c>
      <c r="AA5388" s="5">
        <v>1</v>
      </c>
      <c r="AB5388" s="5">
        <f t="shared" si="930"/>
        <v>1</v>
      </c>
      <c r="AC5388" s="5">
        <v>0</v>
      </c>
      <c r="AD5388" s="5">
        <v>0</v>
      </c>
      <c r="AE5388" s="5">
        <f t="shared" si="931"/>
        <v>0</v>
      </c>
      <c r="AF5388" s="5">
        <v>0</v>
      </c>
      <c r="AG5388" s="6">
        <v>44594</v>
      </c>
      <c r="AH5388" s="5">
        <v>1</v>
      </c>
      <c r="AI5388" s="5">
        <v>0</v>
      </c>
      <c r="AJ5388" s="5">
        <v>0</v>
      </c>
      <c r="AK5388" s="5">
        <f t="shared" si="932"/>
        <v>0</v>
      </c>
      <c r="AL5388" s="5">
        <v>0</v>
      </c>
      <c r="AM5388" s="5">
        <v>0</v>
      </c>
      <c r="AN5388" s="5">
        <f t="shared" si="933"/>
        <v>0</v>
      </c>
      <c r="AO5388" s="5">
        <v>0</v>
      </c>
      <c r="AP5388" s="5">
        <v>0</v>
      </c>
      <c r="AQ5388" s="5">
        <f t="shared" si="934"/>
        <v>0</v>
      </c>
      <c r="AR5388" s="5">
        <v>0</v>
      </c>
      <c r="AS5388" s="6"/>
      <c r="AT5388" s="5">
        <v>0</v>
      </c>
      <c r="AU5388" s="5">
        <v>0</v>
      </c>
      <c r="AV5388" t="str">
        <f t="shared" si="927"/>
        <v>N</v>
      </c>
      <c r="AW5388" t="s">
        <v>60</v>
      </c>
      <c r="AX5388" t="s">
        <v>445</v>
      </c>
      <c r="AY5388" t="s">
        <v>2637</v>
      </c>
      <c r="AZ5388" t="s">
        <v>2637</v>
      </c>
      <c r="BA5388" t="str">
        <f t="shared" si="928"/>
        <v>N</v>
      </c>
    </row>
    <row r="5389" spans="1:53">
      <c r="A5389" t="s">
        <v>436</v>
      </c>
      <c r="B5389" t="s">
        <v>54</v>
      </c>
      <c r="C5389" t="s">
        <v>89</v>
      </c>
      <c r="D5389">
        <v>2022</v>
      </c>
      <c r="F5389" t="s">
        <v>12233</v>
      </c>
      <c r="G5389" t="s">
        <v>12234</v>
      </c>
      <c r="H5389" t="s">
        <v>12188</v>
      </c>
      <c r="I5389" t="s">
        <v>12235</v>
      </c>
      <c r="J5389" t="s">
        <v>58</v>
      </c>
      <c r="K5389" t="s">
        <v>59</v>
      </c>
      <c r="L5389" s="5">
        <v>0</v>
      </c>
      <c r="M5389" s="5">
        <v>0</v>
      </c>
      <c r="N5389" s="5">
        <f t="shared" si="924"/>
        <v>0</v>
      </c>
      <c r="O5389" s="5">
        <v>0</v>
      </c>
      <c r="P5389" s="5">
        <v>0</v>
      </c>
      <c r="Q5389" s="5">
        <f t="shared" si="925"/>
        <v>0</v>
      </c>
      <c r="R5389" s="5">
        <v>0</v>
      </c>
      <c r="S5389" s="5">
        <v>0</v>
      </c>
      <c r="T5389" s="5">
        <f t="shared" si="926"/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f t="shared" si="929"/>
        <v>0</v>
      </c>
      <c r="Z5389" s="5">
        <v>0</v>
      </c>
      <c r="AA5389" s="5">
        <v>1</v>
      </c>
      <c r="AB5389" s="5">
        <f t="shared" si="930"/>
        <v>1</v>
      </c>
      <c r="AC5389" s="5">
        <v>0</v>
      </c>
      <c r="AD5389" s="5">
        <v>0</v>
      </c>
      <c r="AE5389" s="5">
        <f t="shared" si="931"/>
        <v>0</v>
      </c>
      <c r="AF5389" s="5">
        <v>0</v>
      </c>
      <c r="AG5389" s="6">
        <v>44893</v>
      </c>
      <c r="AH5389" s="5">
        <v>1</v>
      </c>
      <c r="AI5389" s="5">
        <v>0</v>
      </c>
      <c r="AJ5389" s="5">
        <v>0</v>
      </c>
      <c r="AK5389" s="5">
        <f t="shared" si="932"/>
        <v>0</v>
      </c>
      <c r="AL5389" s="5">
        <v>0</v>
      </c>
      <c r="AM5389" s="5">
        <v>0</v>
      </c>
      <c r="AN5389" s="5">
        <f t="shared" si="933"/>
        <v>0</v>
      </c>
      <c r="AO5389" s="5">
        <v>0</v>
      </c>
      <c r="AP5389" s="5">
        <v>0</v>
      </c>
      <c r="AQ5389" s="5">
        <f t="shared" si="934"/>
        <v>0</v>
      </c>
      <c r="AR5389" s="5">
        <v>0</v>
      </c>
      <c r="AS5389" s="6"/>
      <c r="AT5389" s="5">
        <v>0</v>
      </c>
      <c r="AU5389" s="5">
        <v>0</v>
      </c>
      <c r="AV5389" t="str">
        <f t="shared" si="927"/>
        <v>N</v>
      </c>
      <c r="AW5389" t="s">
        <v>60</v>
      </c>
      <c r="AX5389" t="s">
        <v>445</v>
      </c>
      <c r="AY5389" t="s">
        <v>2637</v>
      </c>
      <c r="AZ5389" t="s">
        <v>2637</v>
      </c>
      <c r="BA5389" t="str">
        <f t="shared" si="928"/>
        <v>N</v>
      </c>
    </row>
    <row r="5390" spans="1:53">
      <c r="A5390" t="s">
        <v>436</v>
      </c>
      <c r="B5390" t="s">
        <v>54</v>
      </c>
      <c r="C5390" t="s">
        <v>89</v>
      </c>
      <c r="D5390">
        <v>2022</v>
      </c>
      <c r="F5390" t="s">
        <v>12236</v>
      </c>
      <c r="G5390" t="s">
        <v>12237</v>
      </c>
      <c r="H5390" t="s">
        <v>12238</v>
      </c>
      <c r="I5390" t="s">
        <v>12239</v>
      </c>
      <c r="J5390" t="s">
        <v>58</v>
      </c>
      <c r="K5390" t="s">
        <v>59</v>
      </c>
      <c r="L5390" s="5">
        <v>0</v>
      </c>
      <c r="M5390" s="5">
        <v>0</v>
      </c>
      <c r="N5390" s="5">
        <f t="shared" si="924"/>
        <v>0</v>
      </c>
      <c r="O5390" s="5">
        <v>0</v>
      </c>
      <c r="P5390" s="5">
        <v>0</v>
      </c>
      <c r="Q5390" s="5">
        <f t="shared" si="925"/>
        <v>0</v>
      </c>
      <c r="R5390" s="5">
        <v>0</v>
      </c>
      <c r="S5390" s="5">
        <v>0</v>
      </c>
      <c r="T5390" s="5">
        <f t="shared" si="926"/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f t="shared" si="929"/>
        <v>0</v>
      </c>
      <c r="Z5390" s="5">
        <v>0</v>
      </c>
      <c r="AA5390" s="5">
        <v>1</v>
      </c>
      <c r="AB5390" s="5">
        <f t="shared" si="930"/>
        <v>1</v>
      </c>
      <c r="AC5390" s="5">
        <v>0</v>
      </c>
      <c r="AD5390" s="5">
        <v>0</v>
      </c>
      <c r="AE5390" s="5">
        <f t="shared" si="931"/>
        <v>0</v>
      </c>
      <c r="AF5390" s="5">
        <v>0</v>
      </c>
      <c r="AG5390" s="6">
        <v>44916</v>
      </c>
      <c r="AH5390" s="5">
        <v>1</v>
      </c>
      <c r="AI5390" s="5">
        <v>0</v>
      </c>
      <c r="AJ5390" s="5">
        <v>0</v>
      </c>
      <c r="AK5390" s="5">
        <f t="shared" si="932"/>
        <v>0</v>
      </c>
      <c r="AL5390" s="5">
        <v>0</v>
      </c>
      <c r="AM5390" s="5">
        <v>0</v>
      </c>
      <c r="AN5390" s="5">
        <f t="shared" si="933"/>
        <v>0</v>
      </c>
      <c r="AO5390" s="5">
        <v>0</v>
      </c>
      <c r="AP5390" s="5">
        <v>0</v>
      </c>
      <c r="AQ5390" s="5">
        <f t="shared" si="934"/>
        <v>0</v>
      </c>
      <c r="AR5390" s="5">
        <v>0</v>
      </c>
      <c r="AS5390" s="6"/>
      <c r="AT5390" s="5">
        <v>0</v>
      </c>
      <c r="AU5390" s="5">
        <v>0</v>
      </c>
      <c r="AV5390" t="str">
        <f t="shared" si="927"/>
        <v>N</v>
      </c>
      <c r="AW5390" t="s">
        <v>60</v>
      </c>
      <c r="AX5390" t="s">
        <v>445</v>
      </c>
      <c r="AY5390" t="s">
        <v>2637</v>
      </c>
      <c r="AZ5390" t="s">
        <v>2637</v>
      </c>
      <c r="BA5390" t="str">
        <f t="shared" si="928"/>
        <v>N</v>
      </c>
    </row>
    <row r="5391" spans="1:53">
      <c r="A5391" t="s">
        <v>436</v>
      </c>
      <c r="B5391" t="s">
        <v>54</v>
      </c>
      <c r="C5391" t="s">
        <v>89</v>
      </c>
      <c r="D5391">
        <v>2022</v>
      </c>
      <c r="F5391" t="s">
        <v>12240</v>
      </c>
      <c r="G5391" t="s">
        <v>12241</v>
      </c>
      <c r="H5391" t="s">
        <v>5071</v>
      </c>
      <c r="I5391" t="s">
        <v>12242</v>
      </c>
      <c r="J5391" t="s">
        <v>58</v>
      </c>
      <c r="K5391" t="s">
        <v>59</v>
      </c>
      <c r="L5391" s="5">
        <v>0</v>
      </c>
      <c r="M5391" s="5">
        <v>0</v>
      </c>
      <c r="N5391" s="5">
        <f t="shared" si="924"/>
        <v>0</v>
      </c>
      <c r="O5391" s="5">
        <v>0</v>
      </c>
      <c r="P5391" s="5">
        <v>0</v>
      </c>
      <c r="Q5391" s="5">
        <f t="shared" si="925"/>
        <v>0</v>
      </c>
      <c r="R5391" s="5">
        <v>0</v>
      </c>
      <c r="S5391" s="5">
        <v>0</v>
      </c>
      <c r="T5391" s="5">
        <f t="shared" si="926"/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f t="shared" si="929"/>
        <v>0</v>
      </c>
      <c r="Z5391" s="5">
        <v>0</v>
      </c>
      <c r="AA5391" s="5">
        <v>1</v>
      </c>
      <c r="AB5391" s="5">
        <f t="shared" si="930"/>
        <v>1</v>
      </c>
      <c r="AC5391" s="5">
        <v>0</v>
      </c>
      <c r="AD5391" s="5">
        <v>0</v>
      </c>
      <c r="AE5391" s="5">
        <f t="shared" si="931"/>
        <v>0</v>
      </c>
      <c r="AF5391" s="5">
        <v>0</v>
      </c>
      <c r="AG5391" s="6">
        <v>44732</v>
      </c>
      <c r="AH5391" s="5">
        <v>1</v>
      </c>
      <c r="AI5391" s="5">
        <v>0</v>
      </c>
      <c r="AJ5391" s="5">
        <v>0</v>
      </c>
      <c r="AK5391" s="5">
        <f t="shared" si="932"/>
        <v>0</v>
      </c>
      <c r="AL5391" s="5">
        <v>0</v>
      </c>
      <c r="AM5391" s="5">
        <v>0</v>
      </c>
      <c r="AN5391" s="5">
        <f t="shared" si="933"/>
        <v>0</v>
      </c>
      <c r="AO5391" s="5">
        <v>0</v>
      </c>
      <c r="AP5391" s="5">
        <v>0</v>
      </c>
      <c r="AQ5391" s="5">
        <f t="shared" si="934"/>
        <v>0</v>
      </c>
      <c r="AR5391" s="5">
        <v>0</v>
      </c>
      <c r="AS5391" s="6"/>
      <c r="AT5391" s="5">
        <v>0</v>
      </c>
      <c r="AU5391" s="5">
        <v>0</v>
      </c>
      <c r="AV5391" t="str">
        <f t="shared" si="927"/>
        <v>N</v>
      </c>
      <c r="AW5391" t="s">
        <v>60</v>
      </c>
      <c r="AX5391" t="s">
        <v>445</v>
      </c>
      <c r="AY5391" t="s">
        <v>2637</v>
      </c>
      <c r="AZ5391" t="s">
        <v>2637</v>
      </c>
      <c r="BA5391" t="str">
        <f t="shared" si="928"/>
        <v>N</v>
      </c>
    </row>
    <row r="5392" spans="1:53">
      <c r="A5392" t="s">
        <v>436</v>
      </c>
      <c r="B5392" t="s">
        <v>54</v>
      </c>
      <c r="C5392" t="s">
        <v>89</v>
      </c>
      <c r="D5392">
        <v>2022</v>
      </c>
      <c r="F5392" t="s">
        <v>12243</v>
      </c>
      <c r="G5392" t="s">
        <v>12244</v>
      </c>
      <c r="H5392" t="s">
        <v>2754</v>
      </c>
      <c r="I5392" t="s">
        <v>12245</v>
      </c>
      <c r="J5392" t="s">
        <v>58</v>
      </c>
      <c r="K5392" t="s">
        <v>59</v>
      </c>
      <c r="L5392" s="5">
        <v>0</v>
      </c>
      <c r="M5392" s="5">
        <v>0</v>
      </c>
      <c r="N5392" s="5">
        <f t="shared" si="924"/>
        <v>0</v>
      </c>
      <c r="O5392" s="5">
        <v>0</v>
      </c>
      <c r="P5392" s="5">
        <v>0</v>
      </c>
      <c r="Q5392" s="5">
        <f t="shared" si="925"/>
        <v>0</v>
      </c>
      <c r="R5392" s="5">
        <v>0</v>
      </c>
      <c r="S5392" s="5">
        <v>0</v>
      </c>
      <c r="T5392" s="5">
        <f t="shared" si="926"/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f t="shared" si="929"/>
        <v>0</v>
      </c>
      <c r="Z5392" s="5">
        <v>0</v>
      </c>
      <c r="AA5392" s="5">
        <v>1</v>
      </c>
      <c r="AB5392" s="5">
        <f t="shared" si="930"/>
        <v>1</v>
      </c>
      <c r="AC5392" s="5">
        <v>0</v>
      </c>
      <c r="AD5392" s="5">
        <v>0</v>
      </c>
      <c r="AE5392" s="5">
        <f t="shared" si="931"/>
        <v>0</v>
      </c>
      <c r="AF5392" s="5">
        <v>0</v>
      </c>
      <c r="AG5392" s="6">
        <v>44826</v>
      </c>
      <c r="AH5392" s="5">
        <v>1</v>
      </c>
      <c r="AI5392" s="5">
        <v>0</v>
      </c>
      <c r="AJ5392" s="5">
        <v>0</v>
      </c>
      <c r="AK5392" s="5">
        <f t="shared" si="932"/>
        <v>0</v>
      </c>
      <c r="AL5392" s="5">
        <v>0</v>
      </c>
      <c r="AM5392" s="5">
        <v>0</v>
      </c>
      <c r="AN5392" s="5">
        <f t="shared" si="933"/>
        <v>0</v>
      </c>
      <c r="AO5392" s="5">
        <v>0</v>
      </c>
      <c r="AP5392" s="5">
        <v>0</v>
      </c>
      <c r="AQ5392" s="5">
        <f t="shared" si="934"/>
        <v>0</v>
      </c>
      <c r="AR5392" s="5">
        <v>0</v>
      </c>
      <c r="AS5392" s="6"/>
      <c r="AT5392" s="5">
        <v>0</v>
      </c>
      <c r="AU5392" s="5">
        <v>0</v>
      </c>
      <c r="AV5392" t="str">
        <f t="shared" si="927"/>
        <v>N</v>
      </c>
      <c r="AW5392" t="s">
        <v>60</v>
      </c>
      <c r="AX5392" t="s">
        <v>445</v>
      </c>
      <c r="AY5392" t="s">
        <v>2637</v>
      </c>
      <c r="AZ5392" t="s">
        <v>2637</v>
      </c>
      <c r="BA5392" t="str">
        <f t="shared" si="928"/>
        <v>N</v>
      </c>
    </row>
    <row r="5393" spans="1:53">
      <c r="A5393" t="s">
        <v>436</v>
      </c>
      <c r="B5393" t="s">
        <v>54</v>
      </c>
      <c r="C5393" t="s">
        <v>89</v>
      </c>
      <c r="D5393">
        <v>2022</v>
      </c>
      <c r="F5393" t="s">
        <v>12246</v>
      </c>
      <c r="G5393" t="s">
        <v>12247</v>
      </c>
      <c r="H5393" t="s">
        <v>5071</v>
      </c>
      <c r="I5393" t="s">
        <v>12248</v>
      </c>
      <c r="J5393" t="s">
        <v>58</v>
      </c>
      <c r="K5393" t="s">
        <v>59</v>
      </c>
      <c r="L5393" s="5">
        <v>0</v>
      </c>
      <c r="M5393" s="5">
        <v>0</v>
      </c>
      <c r="N5393" s="5">
        <f t="shared" si="924"/>
        <v>0</v>
      </c>
      <c r="O5393" s="5">
        <v>0</v>
      </c>
      <c r="P5393" s="5">
        <v>0</v>
      </c>
      <c r="Q5393" s="5">
        <f t="shared" si="925"/>
        <v>0</v>
      </c>
      <c r="R5393" s="5">
        <v>0</v>
      </c>
      <c r="S5393" s="5">
        <v>0</v>
      </c>
      <c r="T5393" s="5">
        <f t="shared" si="926"/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f t="shared" si="929"/>
        <v>0</v>
      </c>
      <c r="Z5393" s="5">
        <v>0</v>
      </c>
      <c r="AA5393" s="5">
        <v>1</v>
      </c>
      <c r="AB5393" s="5">
        <f t="shared" si="930"/>
        <v>1</v>
      </c>
      <c r="AC5393" s="5">
        <v>0</v>
      </c>
      <c r="AD5393" s="5">
        <v>0</v>
      </c>
      <c r="AE5393" s="5">
        <f t="shared" si="931"/>
        <v>0</v>
      </c>
      <c r="AF5393" s="5">
        <v>0</v>
      </c>
      <c r="AG5393" s="6">
        <v>44733</v>
      </c>
      <c r="AH5393" s="5">
        <v>1</v>
      </c>
      <c r="AI5393" s="5">
        <v>0</v>
      </c>
      <c r="AJ5393" s="5">
        <v>0</v>
      </c>
      <c r="AK5393" s="5">
        <f t="shared" si="932"/>
        <v>0</v>
      </c>
      <c r="AL5393" s="5">
        <v>0</v>
      </c>
      <c r="AM5393" s="5">
        <v>0</v>
      </c>
      <c r="AN5393" s="5">
        <f t="shared" si="933"/>
        <v>0</v>
      </c>
      <c r="AO5393" s="5">
        <v>0</v>
      </c>
      <c r="AP5393" s="5">
        <v>0</v>
      </c>
      <c r="AQ5393" s="5">
        <f t="shared" si="934"/>
        <v>0</v>
      </c>
      <c r="AR5393" s="5">
        <v>0</v>
      </c>
      <c r="AS5393" s="6"/>
      <c r="AT5393" s="5">
        <v>0</v>
      </c>
      <c r="AU5393" s="5">
        <v>0</v>
      </c>
      <c r="AV5393" t="str">
        <f t="shared" si="927"/>
        <v>N</v>
      </c>
      <c r="AW5393" t="s">
        <v>60</v>
      </c>
      <c r="AX5393" t="s">
        <v>445</v>
      </c>
      <c r="AY5393" t="s">
        <v>2637</v>
      </c>
      <c r="AZ5393" t="s">
        <v>2637</v>
      </c>
      <c r="BA5393" t="str">
        <f t="shared" si="928"/>
        <v>N</v>
      </c>
    </row>
    <row r="5394" spans="1:53">
      <c r="A5394" t="s">
        <v>436</v>
      </c>
      <c r="B5394" t="s">
        <v>54</v>
      </c>
      <c r="C5394" t="s">
        <v>89</v>
      </c>
      <c r="D5394">
        <v>2022</v>
      </c>
      <c r="F5394" t="s">
        <v>12223</v>
      </c>
      <c r="G5394" t="s">
        <v>12224</v>
      </c>
      <c r="H5394" t="s">
        <v>4884</v>
      </c>
      <c r="I5394" t="s">
        <v>12249</v>
      </c>
      <c r="J5394" t="s">
        <v>58</v>
      </c>
      <c r="K5394" t="s">
        <v>59</v>
      </c>
      <c r="L5394" s="5">
        <v>0</v>
      </c>
      <c r="M5394" s="5">
        <v>0</v>
      </c>
      <c r="N5394" s="5">
        <f t="shared" si="924"/>
        <v>0</v>
      </c>
      <c r="O5394" s="5">
        <v>0</v>
      </c>
      <c r="P5394" s="5">
        <v>0</v>
      </c>
      <c r="Q5394" s="5">
        <f t="shared" si="925"/>
        <v>0</v>
      </c>
      <c r="R5394" s="5">
        <v>0</v>
      </c>
      <c r="S5394" s="5">
        <v>0</v>
      </c>
      <c r="T5394" s="5">
        <f t="shared" si="926"/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f t="shared" si="929"/>
        <v>0</v>
      </c>
      <c r="Z5394" s="5">
        <v>0</v>
      </c>
      <c r="AA5394" s="5">
        <v>1</v>
      </c>
      <c r="AB5394" s="5">
        <f t="shared" si="930"/>
        <v>1</v>
      </c>
      <c r="AC5394" s="5">
        <v>0</v>
      </c>
      <c r="AD5394" s="5">
        <v>0</v>
      </c>
      <c r="AE5394" s="5">
        <f t="shared" si="931"/>
        <v>0</v>
      </c>
      <c r="AF5394" s="5">
        <v>0</v>
      </c>
      <c r="AG5394" s="6">
        <v>44839</v>
      </c>
      <c r="AH5394" s="5">
        <v>1</v>
      </c>
      <c r="AI5394" s="5">
        <v>0</v>
      </c>
      <c r="AJ5394" s="5">
        <v>0</v>
      </c>
      <c r="AK5394" s="5">
        <f t="shared" si="932"/>
        <v>0</v>
      </c>
      <c r="AL5394" s="5">
        <v>0</v>
      </c>
      <c r="AM5394" s="5">
        <v>0</v>
      </c>
      <c r="AN5394" s="5">
        <f t="shared" si="933"/>
        <v>0</v>
      </c>
      <c r="AO5394" s="5">
        <v>0</v>
      </c>
      <c r="AP5394" s="5">
        <v>0</v>
      </c>
      <c r="AQ5394" s="5">
        <f t="shared" si="934"/>
        <v>0</v>
      </c>
      <c r="AR5394" s="5">
        <v>0</v>
      </c>
      <c r="AS5394" s="6"/>
      <c r="AT5394" s="5">
        <v>0</v>
      </c>
      <c r="AU5394" s="5">
        <v>0</v>
      </c>
      <c r="AV5394" t="str">
        <f t="shared" si="927"/>
        <v>N</v>
      </c>
      <c r="AW5394" t="s">
        <v>60</v>
      </c>
      <c r="AX5394" t="s">
        <v>445</v>
      </c>
      <c r="AY5394" t="s">
        <v>2637</v>
      </c>
      <c r="AZ5394" t="s">
        <v>2637</v>
      </c>
      <c r="BA5394" t="str">
        <f t="shared" si="928"/>
        <v>N</v>
      </c>
    </row>
    <row r="5395" spans="1:53">
      <c r="A5395" t="s">
        <v>436</v>
      </c>
      <c r="B5395" t="s">
        <v>54</v>
      </c>
      <c r="C5395" t="s">
        <v>89</v>
      </c>
      <c r="D5395">
        <v>2022</v>
      </c>
      <c r="F5395" t="s">
        <v>12250</v>
      </c>
      <c r="G5395" t="s">
        <v>12251</v>
      </c>
      <c r="H5395" t="s">
        <v>12252</v>
      </c>
      <c r="I5395" t="s">
        <v>12253</v>
      </c>
      <c r="J5395" t="s">
        <v>58</v>
      </c>
      <c r="K5395" t="s">
        <v>59</v>
      </c>
      <c r="L5395" s="5">
        <v>0</v>
      </c>
      <c r="M5395" s="5">
        <v>0</v>
      </c>
      <c r="N5395" s="5">
        <f t="shared" si="924"/>
        <v>0</v>
      </c>
      <c r="O5395" s="5">
        <v>0</v>
      </c>
      <c r="P5395" s="5">
        <v>0</v>
      </c>
      <c r="Q5395" s="5">
        <f t="shared" si="925"/>
        <v>0</v>
      </c>
      <c r="R5395" s="5">
        <v>0</v>
      </c>
      <c r="S5395" s="5">
        <v>0</v>
      </c>
      <c r="T5395" s="5">
        <f t="shared" si="926"/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f t="shared" si="929"/>
        <v>0</v>
      </c>
      <c r="Z5395" s="5">
        <v>0</v>
      </c>
      <c r="AA5395" s="5">
        <v>1</v>
      </c>
      <c r="AB5395" s="5">
        <f t="shared" si="930"/>
        <v>1</v>
      </c>
      <c r="AC5395" s="5">
        <v>0</v>
      </c>
      <c r="AD5395" s="5">
        <v>0</v>
      </c>
      <c r="AE5395" s="5">
        <f t="shared" si="931"/>
        <v>0</v>
      </c>
      <c r="AF5395" s="5">
        <v>0</v>
      </c>
      <c r="AG5395" s="6">
        <v>44851</v>
      </c>
      <c r="AH5395" s="5">
        <v>1</v>
      </c>
      <c r="AI5395" s="5">
        <v>0</v>
      </c>
      <c r="AJ5395" s="5">
        <v>0</v>
      </c>
      <c r="AK5395" s="5">
        <f t="shared" si="932"/>
        <v>0</v>
      </c>
      <c r="AL5395" s="5">
        <v>0</v>
      </c>
      <c r="AM5395" s="5">
        <v>0</v>
      </c>
      <c r="AN5395" s="5">
        <f t="shared" si="933"/>
        <v>0</v>
      </c>
      <c r="AO5395" s="5">
        <v>0</v>
      </c>
      <c r="AP5395" s="5">
        <v>0</v>
      </c>
      <c r="AQ5395" s="5">
        <f t="shared" si="934"/>
        <v>0</v>
      </c>
      <c r="AR5395" s="5">
        <v>0</v>
      </c>
      <c r="AS5395" s="6"/>
      <c r="AT5395" s="5">
        <v>0</v>
      </c>
      <c r="AU5395" s="5">
        <v>0</v>
      </c>
      <c r="AV5395" t="str">
        <f t="shared" si="927"/>
        <v>N</v>
      </c>
      <c r="AW5395" t="s">
        <v>60</v>
      </c>
      <c r="AX5395" t="s">
        <v>445</v>
      </c>
      <c r="AY5395" t="s">
        <v>2637</v>
      </c>
      <c r="AZ5395" t="s">
        <v>2637</v>
      </c>
      <c r="BA5395" t="str">
        <f t="shared" si="928"/>
        <v>N</v>
      </c>
    </row>
    <row r="5396" spans="1:53">
      <c r="A5396" t="s">
        <v>436</v>
      </c>
      <c r="B5396" t="s">
        <v>54</v>
      </c>
      <c r="C5396" t="s">
        <v>89</v>
      </c>
      <c r="D5396">
        <v>2022</v>
      </c>
      <c r="F5396" t="s">
        <v>12254</v>
      </c>
      <c r="G5396" t="s">
        <v>12255</v>
      </c>
      <c r="H5396" t="s">
        <v>12256</v>
      </c>
      <c r="I5396" t="s">
        <v>12257</v>
      </c>
      <c r="J5396" t="s">
        <v>58</v>
      </c>
      <c r="K5396" t="s">
        <v>59</v>
      </c>
      <c r="L5396" s="5">
        <v>0</v>
      </c>
      <c r="M5396" s="5">
        <v>0</v>
      </c>
      <c r="N5396" s="5">
        <f t="shared" si="924"/>
        <v>0</v>
      </c>
      <c r="O5396" s="5">
        <v>0</v>
      </c>
      <c r="P5396" s="5">
        <v>0</v>
      </c>
      <c r="Q5396" s="5">
        <f t="shared" si="925"/>
        <v>0</v>
      </c>
      <c r="R5396" s="5">
        <v>0</v>
      </c>
      <c r="S5396" s="5">
        <v>0</v>
      </c>
      <c r="T5396" s="5">
        <f t="shared" si="926"/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f t="shared" si="929"/>
        <v>0</v>
      </c>
      <c r="Z5396" s="5">
        <v>0</v>
      </c>
      <c r="AA5396" s="5">
        <v>1</v>
      </c>
      <c r="AB5396" s="5">
        <f t="shared" si="930"/>
        <v>1</v>
      </c>
      <c r="AC5396" s="5">
        <v>0</v>
      </c>
      <c r="AD5396" s="5">
        <v>0</v>
      </c>
      <c r="AE5396" s="5">
        <f t="shared" si="931"/>
        <v>0</v>
      </c>
      <c r="AF5396" s="5">
        <v>0</v>
      </c>
      <c r="AG5396" s="6">
        <v>44868</v>
      </c>
      <c r="AH5396" s="5">
        <v>1</v>
      </c>
      <c r="AI5396" s="5">
        <v>0</v>
      </c>
      <c r="AJ5396" s="5">
        <v>0</v>
      </c>
      <c r="AK5396" s="5">
        <f t="shared" si="932"/>
        <v>0</v>
      </c>
      <c r="AL5396" s="5">
        <v>0</v>
      </c>
      <c r="AM5396" s="5">
        <v>0</v>
      </c>
      <c r="AN5396" s="5">
        <f t="shared" si="933"/>
        <v>0</v>
      </c>
      <c r="AO5396" s="5">
        <v>0</v>
      </c>
      <c r="AP5396" s="5">
        <v>0</v>
      </c>
      <c r="AQ5396" s="5">
        <f t="shared" si="934"/>
        <v>0</v>
      </c>
      <c r="AR5396" s="5">
        <v>0</v>
      </c>
      <c r="AS5396" s="6"/>
      <c r="AT5396" s="5">
        <v>0</v>
      </c>
      <c r="AU5396" s="5">
        <v>0</v>
      </c>
      <c r="AV5396" t="str">
        <f t="shared" si="927"/>
        <v>N</v>
      </c>
      <c r="AW5396" t="s">
        <v>60</v>
      </c>
      <c r="AX5396" t="s">
        <v>445</v>
      </c>
      <c r="AY5396" t="s">
        <v>2637</v>
      </c>
      <c r="AZ5396" t="s">
        <v>2637</v>
      </c>
      <c r="BA5396" t="str">
        <f t="shared" si="928"/>
        <v>N</v>
      </c>
    </row>
    <row r="5397" spans="1:53">
      <c r="A5397" t="s">
        <v>436</v>
      </c>
      <c r="B5397" t="s">
        <v>54</v>
      </c>
      <c r="C5397" t="s">
        <v>89</v>
      </c>
      <c r="D5397">
        <v>2022</v>
      </c>
      <c r="F5397" t="s">
        <v>7251</v>
      </c>
      <c r="G5397" t="s">
        <v>7252</v>
      </c>
      <c r="H5397" t="s">
        <v>7253</v>
      </c>
      <c r="I5397" t="s">
        <v>7254</v>
      </c>
      <c r="J5397" t="s">
        <v>58</v>
      </c>
      <c r="K5397" t="s">
        <v>59</v>
      </c>
      <c r="L5397" s="5">
        <v>0</v>
      </c>
      <c r="M5397" s="5">
        <v>0</v>
      </c>
      <c r="N5397" s="5">
        <f t="shared" si="924"/>
        <v>0</v>
      </c>
      <c r="O5397" s="5">
        <v>0</v>
      </c>
      <c r="P5397" s="5">
        <v>0</v>
      </c>
      <c r="Q5397" s="5">
        <f t="shared" si="925"/>
        <v>0</v>
      </c>
      <c r="R5397" s="5">
        <v>0</v>
      </c>
      <c r="S5397" s="5">
        <v>0</v>
      </c>
      <c r="T5397" s="5">
        <f t="shared" si="926"/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f t="shared" si="929"/>
        <v>0</v>
      </c>
      <c r="Z5397" s="5">
        <v>0</v>
      </c>
      <c r="AA5397" s="5">
        <v>1</v>
      </c>
      <c r="AB5397" s="5">
        <f t="shared" si="930"/>
        <v>1</v>
      </c>
      <c r="AC5397" s="5">
        <v>0</v>
      </c>
      <c r="AD5397" s="5">
        <v>0</v>
      </c>
      <c r="AE5397" s="5">
        <f t="shared" si="931"/>
        <v>0</v>
      </c>
      <c r="AF5397" s="5">
        <v>0</v>
      </c>
      <c r="AG5397" s="6">
        <v>44606</v>
      </c>
      <c r="AH5397" s="5">
        <v>1</v>
      </c>
      <c r="AI5397" s="5">
        <v>0</v>
      </c>
      <c r="AJ5397" s="5">
        <v>0</v>
      </c>
      <c r="AK5397" s="5">
        <f t="shared" si="932"/>
        <v>0</v>
      </c>
      <c r="AL5397" s="5">
        <v>0</v>
      </c>
      <c r="AM5397" s="5">
        <v>0</v>
      </c>
      <c r="AN5397" s="5">
        <f t="shared" si="933"/>
        <v>0</v>
      </c>
      <c r="AO5397" s="5">
        <v>0</v>
      </c>
      <c r="AP5397" s="5">
        <v>0</v>
      </c>
      <c r="AQ5397" s="5">
        <f t="shared" si="934"/>
        <v>0</v>
      </c>
      <c r="AR5397" s="5">
        <v>0</v>
      </c>
      <c r="AS5397" s="6"/>
      <c r="AT5397" s="5">
        <v>0</v>
      </c>
      <c r="AU5397" s="5">
        <v>0</v>
      </c>
      <c r="AV5397" t="str">
        <f t="shared" si="927"/>
        <v>N</v>
      </c>
      <c r="AW5397" t="s">
        <v>60</v>
      </c>
      <c r="AX5397" t="s">
        <v>445</v>
      </c>
      <c r="AY5397" t="s">
        <v>2637</v>
      </c>
      <c r="AZ5397" t="s">
        <v>2637</v>
      </c>
      <c r="BA5397" t="str">
        <f t="shared" si="928"/>
        <v>N</v>
      </c>
    </row>
    <row r="5398" spans="1:53">
      <c r="A5398" t="s">
        <v>436</v>
      </c>
      <c r="B5398" t="s">
        <v>54</v>
      </c>
      <c r="C5398" t="s">
        <v>89</v>
      </c>
      <c r="D5398">
        <v>2022</v>
      </c>
      <c r="F5398" t="s">
        <v>12258</v>
      </c>
      <c r="G5398" t="s">
        <v>12259</v>
      </c>
      <c r="H5398" t="s">
        <v>12188</v>
      </c>
      <c r="I5398" t="s">
        <v>12260</v>
      </c>
      <c r="J5398" t="s">
        <v>58</v>
      </c>
      <c r="K5398" t="s">
        <v>59</v>
      </c>
      <c r="L5398" s="5">
        <v>0</v>
      </c>
      <c r="M5398" s="5">
        <v>0</v>
      </c>
      <c r="N5398" s="5">
        <f t="shared" si="924"/>
        <v>0</v>
      </c>
      <c r="O5398" s="5">
        <v>0</v>
      </c>
      <c r="P5398" s="5">
        <v>0</v>
      </c>
      <c r="Q5398" s="5">
        <f t="shared" si="925"/>
        <v>0</v>
      </c>
      <c r="R5398" s="5">
        <v>0</v>
      </c>
      <c r="S5398" s="5">
        <v>0</v>
      </c>
      <c r="T5398" s="5">
        <f t="shared" si="926"/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f t="shared" si="929"/>
        <v>0</v>
      </c>
      <c r="Z5398" s="5">
        <v>0</v>
      </c>
      <c r="AA5398" s="5">
        <v>1</v>
      </c>
      <c r="AB5398" s="5">
        <f t="shared" si="930"/>
        <v>1</v>
      </c>
      <c r="AC5398" s="5">
        <v>0</v>
      </c>
      <c r="AD5398" s="5">
        <v>0</v>
      </c>
      <c r="AE5398" s="5">
        <f t="shared" si="931"/>
        <v>0</v>
      </c>
      <c r="AF5398" s="5">
        <v>0</v>
      </c>
      <c r="AG5398" s="6">
        <v>44713</v>
      </c>
      <c r="AH5398" s="5">
        <v>1</v>
      </c>
      <c r="AI5398" s="5">
        <v>0</v>
      </c>
      <c r="AJ5398" s="5">
        <v>0</v>
      </c>
      <c r="AK5398" s="5">
        <f t="shared" si="932"/>
        <v>0</v>
      </c>
      <c r="AL5398" s="5">
        <v>0</v>
      </c>
      <c r="AM5398" s="5">
        <v>0</v>
      </c>
      <c r="AN5398" s="5">
        <f t="shared" si="933"/>
        <v>0</v>
      </c>
      <c r="AO5398" s="5">
        <v>0</v>
      </c>
      <c r="AP5398" s="5">
        <v>0</v>
      </c>
      <c r="AQ5398" s="5">
        <f t="shared" si="934"/>
        <v>0</v>
      </c>
      <c r="AR5398" s="5">
        <v>0</v>
      </c>
      <c r="AS5398" s="6"/>
      <c r="AT5398" s="5">
        <v>0</v>
      </c>
      <c r="AU5398" s="5">
        <v>0</v>
      </c>
      <c r="AV5398" t="str">
        <f t="shared" si="927"/>
        <v>N</v>
      </c>
      <c r="AW5398" t="s">
        <v>60</v>
      </c>
      <c r="AX5398" t="s">
        <v>445</v>
      </c>
      <c r="AY5398" t="s">
        <v>2637</v>
      </c>
      <c r="AZ5398" t="s">
        <v>2637</v>
      </c>
      <c r="BA5398" t="str">
        <f t="shared" si="928"/>
        <v>N</v>
      </c>
    </row>
    <row r="5399" spans="1:53">
      <c r="A5399" t="s">
        <v>436</v>
      </c>
      <c r="B5399" t="s">
        <v>54</v>
      </c>
      <c r="C5399" t="s">
        <v>89</v>
      </c>
      <c r="D5399">
        <v>2022</v>
      </c>
      <c r="F5399" t="s">
        <v>12261</v>
      </c>
      <c r="G5399" t="s">
        <v>12262</v>
      </c>
      <c r="H5399" t="s">
        <v>10788</v>
      </c>
      <c r="I5399" t="s">
        <v>12263</v>
      </c>
      <c r="J5399" t="s">
        <v>58</v>
      </c>
      <c r="K5399" t="s">
        <v>59</v>
      </c>
      <c r="L5399" s="5">
        <v>0</v>
      </c>
      <c r="M5399" s="5">
        <v>0</v>
      </c>
      <c r="N5399" s="5">
        <f t="shared" si="924"/>
        <v>0</v>
      </c>
      <c r="O5399" s="5">
        <v>0</v>
      </c>
      <c r="P5399" s="5">
        <v>0</v>
      </c>
      <c r="Q5399" s="5">
        <f t="shared" si="925"/>
        <v>0</v>
      </c>
      <c r="R5399" s="5">
        <v>0</v>
      </c>
      <c r="S5399" s="5">
        <v>0</v>
      </c>
      <c r="T5399" s="5">
        <f t="shared" si="926"/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f t="shared" si="929"/>
        <v>0</v>
      </c>
      <c r="Z5399" s="5">
        <v>0</v>
      </c>
      <c r="AA5399" s="5">
        <v>1</v>
      </c>
      <c r="AB5399" s="5">
        <f t="shared" si="930"/>
        <v>1</v>
      </c>
      <c r="AC5399" s="5">
        <v>0</v>
      </c>
      <c r="AD5399" s="5">
        <v>0</v>
      </c>
      <c r="AE5399" s="5">
        <f t="shared" si="931"/>
        <v>0</v>
      </c>
      <c r="AF5399" s="5">
        <v>0</v>
      </c>
      <c r="AG5399" s="6">
        <v>44860</v>
      </c>
      <c r="AH5399" s="5">
        <v>1</v>
      </c>
      <c r="AI5399" s="5">
        <v>0</v>
      </c>
      <c r="AJ5399" s="5">
        <v>0</v>
      </c>
      <c r="AK5399" s="5">
        <f t="shared" si="932"/>
        <v>0</v>
      </c>
      <c r="AL5399" s="5">
        <v>0</v>
      </c>
      <c r="AM5399" s="5">
        <v>0</v>
      </c>
      <c r="AN5399" s="5">
        <f t="shared" si="933"/>
        <v>0</v>
      </c>
      <c r="AO5399" s="5">
        <v>0</v>
      </c>
      <c r="AP5399" s="5">
        <v>0</v>
      </c>
      <c r="AQ5399" s="5">
        <f t="shared" si="934"/>
        <v>0</v>
      </c>
      <c r="AR5399" s="5">
        <v>0</v>
      </c>
      <c r="AS5399" s="6"/>
      <c r="AT5399" s="5">
        <v>0</v>
      </c>
      <c r="AU5399" s="5">
        <v>0</v>
      </c>
      <c r="AV5399" t="str">
        <f t="shared" si="927"/>
        <v>N</v>
      </c>
      <c r="AW5399" t="s">
        <v>60</v>
      </c>
      <c r="AX5399" t="s">
        <v>445</v>
      </c>
      <c r="AY5399" t="s">
        <v>2637</v>
      </c>
      <c r="AZ5399" t="s">
        <v>2637</v>
      </c>
      <c r="BA5399" t="str">
        <f t="shared" si="928"/>
        <v>N</v>
      </c>
    </row>
    <row r="5400" spans="1:53">
      <c r="A5400" t="s">
        <v>436</v>
      </c>
      <c r="B5400" t="s">
        <v>54</v>
      </c>
      <c r="C5400" t="s">
        <v>89</v>
      </c>
      <c r="D5400">
        <v>2022</v>
      </c>
      <c r="F5400" t="s">
        <v>12264</v>
      </c>
      <c r="G5400" t="s">
        <v>12265</v>
      </c>
      <c r="H5400" t="s">
        <v>11787</v>
      </c>
      <c r="I5400" t="s">
        <v>12266</v>
      </c>
      <c r="J5400" t="s">
        <v>58</v>
      </c>
      <c r="K5400" t="s">
        <v>59</v>
      </c>
      <c r="L5400" s="5">
        <v>0</v>
      </c>
      <c r="M5400" s="5">
        <v>0</v>
      </c>
      <c r="N5400" s="5">
        <f t="shared" si="924"/>
        <v>0</v>
      </c>
      <c r="O5400" s="5">
        <v>0</v>
      </c>
      <c r="P5400" s="5">
        <v>0</v>
      </c>
      <c r="Q5400" s="5">
        <f t="shared" si="925"/>
        <v>0</v>
      </c>
      <c r="R5400" s="5">
        <v>0</v>
      </c>
      <c r="S5400" s="5">
        <v>0</v>
      </c>
      <c r="T5400" s="5">
        <f t="shared" si="926"/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f t="shared" si="929"/>
        <v>0</v>
      </c>
      <c r="Z5400" s="5">
        <v>0</v>
      </c>
      <c r="AA5400" s="5">
        <v>1</v>
      </c>
      <c r="AB5400" s="5">
        <f t="shared" si="930"/>
        <v>1</v>
      </c>
      <c r="AC5400" s="5">
        <v>0</v>
      </c>
      <c r="AD5400" s="5">
        <v>0</v>
      </c>
      <c r="AE5400" s="5">
        <f t="shared" si="931"/>
        <v>0</v>
      </c>
      <c r="AF5400" s="5">
        <v>0</v>
      </c>
      <c r="AG5400" s="6">
        <v>44837</v>
      </c>
      <c r="AH5400" s="5">
        <v>1</v>
      </c>
      <c r="AI5400" s="5">
        <v>0</v>
      </c>
      <c r="AJ5400" s="5">
        <v>0</v>
      </c>
      <c r="AK5400" s="5">
        <f t="shared" si="932"/>
        <v>0</v>
      </c>
      <c r="AL5400" s="5">
        <v>0</v>
      </c>
      <c r="AM5400" s="5">
        <v>0</v>
      </c>
      <c r="AN5400" s="5">
        <f t="shared" si="933"/>
        <v>0</v>
      </c>
      <c r="AO5400" s="5">
        <v>0</v>
      </c>
      <c r="AP5400" s="5">
        <v>0</v>
      </c>
      <c r="AQ5400" s="5">
        <f t="shared" si="934"/>
        <v>0</v>
      </c>
      <c r="AR5400" s="5">
        <v>0</v>
      </c>
      <c r="AS5400" s="6"/>
      <c r="AT5400" s="5">
        <v>0</v>
      </c>
      <c r="AU5400" s="5">
        <v>0</v>
      </c>
      <c r="AV5400" t="str">
        <f t="shared" si="927"/>
        <v>N</v>
      </c>
      <c r="AW5400" t="s">
        <v>60</v>
      </c>
      <c r="AX5400" t="s">
        <v>445</v>
      </c>
      <c r="AY5400" t="s">
        <v>2637</v>
      </c>
      <c r="AZ5400" t="s">
        <v>2637</v>
      </c>
      <c r="BA5400" t="str">
        <f t="shared" si="928"/>
        <v>N</v>
      </c>
    </row>
    <row r="5401" spans="1:53">
      <c r="A5401" t="s">
        <v>436</v>
      </c>
      <c r="B5401" t="s">
        <v>54</v>
      </c>
      <c r="C5401" t="s">
        <v>89</v>
      </c>
      <c r="D5401">
        <v>2022</v>
      </c>
      <c r="F5401" t="s">
        <v>12267</v>
      </c>
      <c r="G5401" t="s">
        <v>12268</v>
      </c>
      <c r="H5401" t="s">
        <v>2754</v>
      </c>
      <c r="I5401" t="s">
        <v>12269</v>
      </c>
      <c r="J5401" t="s">
        <v>58</v>
      </c>
      <c r="K5401" t="s">
        <v>59</v>
      </c>
      <c r="L5401" s="5">
        <v>0</v>
      </c>
      <c r="M5401" s="5">
        <v>0</v>
      </c>
      <c r="N5401" s="5">
        <f t="shared" si="924"/>
        <v>0</v>
      </c>
      <c r="O5401" s="5">
        <v>0</v>
      </c>
      <c r="P5401" s="5">
        <v>0</v>
      </c>
      <c r="Q5401" s="5">
        <f t="shared" si="925"/>
        <v>0</v>
      </c>
      <c r="R5401" s="5">
        <v>0</v>
      </c>
      <c r="S5401" s="5">
        <v>0</v>
      </c>
      <c r="T5401" s="5">
        <f t="shared" si="926"/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f t="shared" si="929"/>
        <v>0</v>
      </c>
      <c r="Z5401" s="5">
        <v>0</v>
      </c>
      <c r="AA5401" s="5">
        <v>1</v>
      </c>
      <c r="AB5401" s="5">
        <f t="shared" si="930"/>
        <v>1</v>
      </c>
      <c r="AC5401" s="5">
        <v>0</v>
      </c>
      <c r="AD5401" s="5">
        <v>0</v>
      </c>
      <c r="AE5401" s="5">
        <f t="shared" si="931"/>
        <v>0</v>
      </c>
      <c r="AF5401" s="5">
        <v>0</v>
      </c>
      <c r="AG5401" s="6">
        <v>44627</v>
      </c>
      <c r="AH5401" s="5">
        <v>1</v>
      </c>
      <c r="AI5401" s="5">
        <v>0</v>
      </c>
      <c r="AJ5401" s="5">
        <v>0</v>
      </c>
      <c r="AK5401" s="5">
        <f t="shared" si="932"/>
        <v>0</v>
      </c>
      <c r="AL5401" s="5">
        <v>0</v>
      </c>
      <c r="AM5401" s="5">
        <v>0</v>
      </c>
      <c r="AN5401" s="5">
        <f t="shared" si="933"/>
        <v>0</v>
      </c>
      <c r="AO5401" s="5">
        <v>0</v>
      </c>
      <c r="AP5401" s="5">
        <v>0</v>
      </c>
      <c r="AQ5401" s="5">
        <f t="shared" si="934"/>
        <v>0</v>
      </c>
      <c r="AR5401" s="5">
        <v>0</v>
      </c>
      <c r="AS5401" s="6"/>
      <c r="AT5401" s="5">
        <v>0</v>
      </c>
      <c r="AU5401" s="5">
        <v>0</v>
      </c>
      <c r="AV5401" t="str">
        <f t="shared" si="927"/>
        <v>N</v>
      </c>
      <c r="AW5401" t="s">
        <v>60</v>
      </c>
      <c r="AX5401" t="s">
        <v>445</v>
      </c>
      <c r="AY5401" t="s">
        <v>2637</v>
      </c>
      <c r="AZ5401" t="s">
        <v>2637</v>
      </c>
      <c r="BA5401" t="str">
        <f t="shared" si="928"/>
        <v>N</v>
      </c>
    </row>
    <row r="5402" spans="1:53">
      <c r="A5402" t="s">
        <v>436</v>
      </c>
      <c r="B5402" t="s">
        <v>54</v>
      </c>
      <c r="C5402" t="s">
        <v>89</v>
      </c>
      <c r="D5402">
        <v>2022</v>
      </c>
      <c r="F5402" t="s">
        <v>12270</v>
      </c>
      <c r="G5402" t="s">
        <v>12271</v>
      </c>
      <c r="H5402" t="s">
        <v>12272</v>
      </c>
      <c r="I5402" t="s">
        <v>12273</v>
      </c>
      <c r="J5402" t="s">
        <v>58</v>
      </c>
      <c r="K5402" t="s">
        <v>59</v>
      </c>
      <c r="L5402" s="5">
        <v>0</v>
      </c>
      <c r="M5402" s="5">
        <v>0</v>
      </c>
      <c r="N5402" s="5">
        <f t="shared" si="924"/>
        <v>0</v>
      </c>
      <c r="O5402" s="5">
        <v>0</v>
      </c>
      <c r="P5402" s="5">
        <v>0</v>
      </c>
      <c r="Q5402" s="5">
        <f t="shared" si="925"/>
        <v>0</v>
      </c>
      <c r="R5402" s="5">
        <v>0</v>
      </c>
      <c r="S5402" s="5">
        <v>0</v>
      </c>
      <c r="T5402" s="5">
        <f t="shared" si="926"/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f t="shared" si="929"/>
        <v>0</v>
      </c>
      <c r="Z5402" s="5">
        <v>0</v>
      </c>
      <c r="AA5402" s="5">
        <v>1</v>
      </c>
      <c r="AB5402" s="5">
        <f t="shared" si="930"/>
        <v>1</v>
      </c>
      <c r="AC5402" s="5">
        <v>0</v>
      </c>
      <c r="AD5402" s="5">
        <v>0</v>
      </c>
      <c r="AE5402" s="5">
        <f t="shared" si="931"/>
        <v>0</v>
      </c>
      <c r="AF5402" s="5">
        <v>0</v>
      </c>
      <c r="AG5402" s="6">
        <v>44880</v>
      </c>
      <c r="AH5402" s="5">
        <v>1</v>
      </c>
      <c r="AI5402" s="5">
        <v>0</v>
      </c>
      <c r="AJ5402" s="5">
        <v>0</v>
      </c>
      <c r="AK5402" s="5">
        <f t="shared" si="932"/>
        <v>0</v>
      </c>
      <c r="AL5402" s="5">
        <v>0</v>
      </c>
      <c r="AM5402" s="5">
        <v>0</v>
      </c>
      <c r="AN5402" s="5">
        <f t="shared" si="933"/>
        <v>0</v>
      </c>
      <c r="AO5402" s="5">
        <v>0</v>
      </c>
      <c r="AP5402" s="5">
        <v>0</v>
      </c>
      <c r="AQ5402" s="5">
        <f t="shared" si="934"/>
        <v>0</v>
      </c>
      <c r="AR5402" s="5">
        <v>0</v>
      </c>
      <c r="AS5402" s="6"/>
      <c r="AT5402" s="5">
        <v>0</v>
      </c>
      <c r="AU5402" s="5">
        <v>0</v>
      </c>
      <c r="AV5402" t="str">
        <f t="shared" si="927"/>
        <v>N</v>
      </c>
      <c r="AW5402" t="s">
        <v>60</v>
      </c>
      <c r="AX5402" t="s">
        <v>445</v>
      </c>
      <c r="AY5402" t="s">
        <v>2637</v>
      </c>
      <c r="AZ5402" t="s">
        <v>2637</v>
      </c>
      <c r="BA5402" t="str">
        <f t="shared" si="928"/>
        <v>N</v>
      </c>
    </row>
    <row r="5403" spans="1:53">
      <c r="A5403" t="s">
        <v>436</v>
      </c>
      <c r="B5403" t="s">
        <v>54</v>
      </c>
      <c r="C5403" t="s">
        <v>89</v>
      </c>
      <c r="D5403">
        <v>2022</v>
      </c>
      <c r="F5403" t="s">
        <v>12274</v>
      </c>
      <c r="G5403" t="s">
        <v>12275</v>
      </c>
      <c r="H5403" t="s">
        <v>6555</v>
      </c>
      <c r="I5403" t="s">
        <v>12276</v>
      </c>
      <c r="J5403" t="s">
        <v>58</v>
      </c>
      <c r="K5403" t="s">
        <v>59</v>
      </c>
      <c r="L5403" s="5">
        <v>0</v>
      </c>
      <c r="M5403" s="5">
        <v>0</v>
      </c>
      <c r="N5403" s="5">
        <f t="shared" si="924"/>
        <v>0</v>
      </c>
      <c r="O5403" s="5">
        <v>0</v>
      </c>
      <c r="P5403" s="5">
        <v>0</v>
      </c>
      <c r="Q5403" s="5">
        <f t="shared" si="925"/>
        <v>0</v>
      </c>
      <c r="R5403" s="5">
        <v>0</v>
      </c>
      <c r="S5403" s="5">
        <v>0</v>
      </c>
      <c r="T5403" s="5">
        <f t="shared" si="926"/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f t="shared" si="929"/>
        <v>0</v>
      </c>
      <c r="Z5403" s="5">
        <v>0</v>
      </c>
      <c r="AA5403" s="5">
        <v>1</v>
      </c>
      <c r="AB5403" s="5">
        <f t="shared" si="930"/>
        <v>1</v>
      </c>
      <c r="AC5403" s="5">
        <v>0</v>
      </c>
      <c r="AD5403" s="5">
        <v>0</v>
      </c>
      <c r="AE5403" s="5">
        <f t="shared" si="931"/>
        <v>0</v>
      </c>
      <c r="AF5403" s="5">
        <v>0</v>
      </c>
      <c r="AG5403" s="6">
        <v>44761</v>
      </c>
      <c r="AH5403" s="5">
        <v>1</v>
      </c>
      <c r="AI5403" s="5">
        <v>0</v>
      </c>
      <c r="AJ5403" s="5">
        <v>0</v>
      </c>
      <c r="AK5403" s="5">
        <f t="shared" si="932"/>
        <v>0</v>
      </c>
      <c r="AL5403" s="5">
        <v>0</v>
      </c>
      <c r="AM5403" s="5">
        <v>0</v>
      </c>
      <c r="AN5403" s="5">
        <f t="shared" si="933"/>
        <v>0</v>
      </c>
      <c r="AO5403" s="5">
        <v>0</v>
      </c>
      <c r="AP5403" s="5">
        <v>0</v>
      </c>
      <c r="AQ5403" s="5">
        <f t="shared" si="934"/>
        <v>0</v>
      </c>
      <c r="AR5403" s="5">
        <v>0</v>
      </c>
      <c r="AS5403" s="6"/>
      <c r="AT5403" s="5">
        <v>0</v>
      </c>
      <c r="AU5403" s="5">
        <v>0</v>
      </c>
      <c r="AV5403" t="str">
        <f t="shared" si="927"/>
        <v>N</v>
      </c>
      <c r="AW5403" t="s">
        <v>60</v>
      </c>
      <c r="AX5403" t="s">
        <v>445</v>
      </c>
      <c r="AY5403" t="s">
        <v>2637</v>
      </c>
      <c r="AZ5403" t="s">
        <v>2637</v>
      </c>
      <c r="BA5403" t="str">
        <f t="shared" si="928"/>
        <v>N</v>
      </c>
    </row>
    <row r="5404" spans="1:53">
      <c r="A5404" t="s">
        <v>436</v>
      </c>
      <c r="B5404" t="s">
        <v>54</v>
      </c>
      <c r="C5404" t="s">
        <v>89</v>
      </c>
      <c r="D5404">
        <v>2022</v>
      </c>
      <c r="F5404" t="s">
        <v>6191</v>
      </c>
      <c r="G5404" t="s">
        <v>6192</v>
      </c>
      <c r="H5404" t="s">
        <v>12277</v>
      </c>
      <c r="I5404" t="s">
        <v>12278</v>
      </c>
      <c r="J5404" t="s">
        <v>58</v>
      </c>
      <c r="K5404" t="s">
        <v>59</v>
      </c>
      <c r="L5404" s="5">
        <v>0</v>
      </c>
      <c r="M5404" s="5">
        <v>0</v>
      </c>
      <c r="N5404" s="5">
        <f t="shared" si="924"/>
        <v>0</v>
      </c>
      <c r="O5404" s="5">
        <v>0</v>
      </c>
      <c r="P5404" s="5">
        <v>0</v>
      </c>
      <c r="Q5404" s="5">
        <f t="shared" si="925"/>
        <v>0</v>
      </c>
      <c r="R5404" s="5">
        <v>0</v>
      </c>
      <c r="S5404" s="5">
        <v>0</v>
      </c>
      <c r="T5404" s="5">
        <f t="shared" si="926"/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f t="shared" si="929"/>
        <v>0</v>
      </c>
      <c r="Z5404" s="5">
        <v>0</v>
      </c>
      <c r="AA5404" s="5">
        <v>1</v>
      </c>
      <c r="AB5404" s="5">
        <f t="shared" si="930"/>
        <v>1</v>
      </c>
      <c r="AC5404" s="5">
        <v>0</v>
      </c>
      <c r="AD5404" s="5">
        <v>0</v>
      </c>
      <c r="AE5404" s="5">
        <f t="shared" si="931"/>
        <v>0</v>
      </c>
      <c r="AF5404" s="5">
        <v>0</v>
      </c>
      <c r="AG5404" s="6">
        <v>44909</v>
      </c>
      <c r="AH5404" s="5">
        <v>1</v>
      </c>
      <c r="AI5404" s="5">
        <v>0</v>
      </c>
      <c r="AJ5404" s="5">
        <v>0</v>
      </c>
      <c r="AK5404" s="5">
        <f t="shared" si="932"/>
        <v>0</v>
      </c>
      <c r="AL5404" s="5">
        <v>0</v>
      </c>
      <c r="AM5404" s="5">
        <v>0</v>
      </c>
      <c r="AN5404" s="5">
        <f t="shared" si="933"/>
        <v>0</v>
      </c>
      <c r="AO5404" s="5">
        <v>0</v>
      </c>
      <c r="AP5404" s="5">
        <v>0</v>
      </c>
      <c r="AQ5404" s="5">
        <f t="shared" si="934"/>
        <v>0</v>
      </c>
      <c r="AR5404" s="5">
        <v>0</v>
      </c>
      <c r="AS5404" s="6"/>
      <c r="AT5404" s="5">
        <v>0</v>
      </c>
      <c r="AU5404" s="5">
        <v>0</v>
      </c>
      <c r="AV5404" t="str">
        <f t="shared" si="927"/>
        <v>N</v>
      </c>
      <c r="AW5404" t="s">
        <v>60</v>
      </c>
      <c r="AX5404" t="s">
        <v>445</v>
      </c>
      <c r="AY5404" t="s">
        <v>2637</v>
      </c>
      <c r="AZ5404" t="s">
        <v>2637</v>
      </c>
      <c r="BA5404" t="str">
        <f t="shared" si="928"/>
        <v>N</v>
      </c>
    </row>
    <row r="5405" spans="1:53">
      <c r="A5405" t="s">
        <v>436</v>
      </c>
      <c r="B5405" t="s">
        <v>54</v>
      </c>
      <c r="C5405" t="s">
        <v>89</v>
      </c>
      <c r="D5405">
        <v>2022</v>
      </c>
      <c r="F5405" t="s">
        <v>12279</v>
      </c>
      <c r="G5405" t="s">
        <v>12280</v>
      </c>
      <c r="H5405" t="s">
        <v>5071</v>
      </c>
      <c r="I5405" t="s">
        <v>12281</v>
      </c>
      <c r="J5405" t="s">
        <v>58</v>
      </c>
      <c r="K5405" t="s">
        <v>59</v>
      </c>
      <c r="L5405" s="5">
        <v>0</v>
      </c>
      <c r="M5405" s="5">
        <v>0</v>
      </c>
      <c r="N5405" s="5">
        <f t="shared" si="924"/>
        <v>0</v>
      </c>
      <c r="O5405" s="5">
        <v>0</v>
      </c>
      <c r="P5405" s="5">
        <v>0</v>
      </c>
      <c r="Q5405" s="5">
        <f t="shared" si="925"/>
        <v>0</v>
      </c>
      <c r="R5405" s="5">
        <v>0</v>
      </c>
      <c r="S5405" s="5">
        <v>0</v>
      </c>
      <c r="T5405" s="5">
        <f t="shared" si="926"/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f t="shared" si="929"/>
        <v>0</v>
      </c>
      <c r="Z5405" s="5">
        <v>0</v>
      </c>
      <c r="AA5405" s="5">
        <v>1</v>
      </c>
      <c r="AB5405" s="5">
        <f t="shared" si="930"/>
        <v>1</v>
      </c>
      <c r="AC5405" s="5">
        <v>0</v>
      </c>
      <c r="AD5405" s="5">
        <v>0</v>
      </c>
      <c r="AE5405" s="5">
        <f t="shared" si="931"/>
        <v>0</v>
      </c>
      <c r="AF5405" s="5">
        <v>0</v>
      </c>
      <c r="AG5405" s="6">
        <v>44798</v>
      </c>
      <c r="AH5405" s="5">
        <v>1</v>
      </c>
      <c r="AI5405" s="5">
        <v>0</v>
      </c>
      <c r="AJ5405" s="5">
        <v>0</v>
      </c>
      <c r="AK5405" s="5">
        <f t="shared" si="932"/>
        <v>0</v>
      </c>
      <c r="AL5405" s="5">
        <v>0</v>
      </c>
      <c r="AM5405" s="5">
        <v>0</v>
      </c>
      <c r="AN5405" s="5">
        <f t="shared" si="933"/>
        <v>0</v>
      </c>
      <c r="AO5405" s="5">
        <v>0</v>
      </c>
      <c r="AP5405" s="5">
        <v>0</v>
      </c>
      <c r="AQ5405" s="5">
        <f t="shared" si="934"/>
        <v>0</v>
      </c>
      <c r="AR5405" s="5">
        <v>0</v>
      </c>
      <c r="AS5405" s="6"/>
      <c r="AT5405" s="5">
        <v>0</v>
      </c>
      <c r="AU5405" s="5">
        <v>0</v>
      </c>
      <c r="AV5405" t="str">
        <f t="shared" si="927"/>
        <v>N</v>
      </c>
      <c r="AW5405" t="s">
        <v>60</v>
      </c>
      <c r="AX5405" t="s">
        <v>445</v>
      </c>
      <c r="AY5405" t="s">
        <v>2637</v>
      </c>
      <c r="AZ5405" t="s">
        <v>2637</v>
      </c>
      <c r="BA5405" t="str">
        <f t="shared" si="928"/>
        <v>N</v>
      </c>
    </row>
    <row r="5406" spans="1:53">
      <c r="A5406" t="s">
        <v>436</v>
      </c>
      <c r="B5406" t="s">
        <v>54</v>
      </c>
      <c r="C5406" t="s">
        <v>89</v>
      </c>
      <c r="D5406">
        <v>2022</v>
      </c>
      <c r="F5406" t="s">
        <v>12233</v>
      </c>
      <c r="G5406" t="s">
        <v>12234</v>
      </c>
      <c r="H5406" t="s">
        <v>12282</v>
      </c>
      <c r="I5406" t="s">
        <v>12283</v>
      </c>
      <c r="J5406" t="s">
        <v>58</v>
      </c>
      <c r="K5406" t="s">
        <v>59</v>
      </c>
      <c r="L5406" s="5">
        <v>0</v>
      </c>
      <c r="M5406" s="5">
        <v>0</v>
      </c>
      <c r="N5406" s="5">
        <f t="shared" si="924"/>
        <v>0</v>
      </c>
      <c r="O5406" s="5">
        <v>0</v>
      </c>
      <c r="P5406" s="5">
        <v>0</v>
      </c>
      <c r="Q5406" s="5">
        <f t="shared" si="925"/>
        <v>0</v>
      </c>
      <c r="R5406" s="5">
        <v>0</v>
      </c>
      <c r="S5406" s="5">
        <v>0</v>
      </c>
      <c r="T5406" s="5">
        <f t="shared" si="926"/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f t="shared" si="929"/>
        <v>0</v>
      </c>
      <c r="Z5406" s="5">
        <v>0</v>
      </c>
      <c r="AA5406" s="5">
        <v>1</v>
      </c>
      <c r="AB5406" s="5">
        <f t="shared" si="930"/>
        <v>1</v>
      </c>
      <c r="AC5406" s="5">
        <v>0</v>
      </c>
      <c r="AD5406" s="5">
        <v>0</v>
      </c>
      <c r="AE5406" s="5">
        <f t="shared" si="931"/>
        <v>0</v>
      </c>
      <c r="AF5406" s="5">
        <v>0</v>
      </c>
      <c r="AG5406" s="6">
        <v>44893</v>
      </c>
      <c r="AH5406" s="5">
        <v>1</v>
      </c>
      <c r="AI5406" s="5">
        <v>0</v>
      </c>
      <c r="AJ5406" s="5">
        <v>0</v>
      </c>
      <c r="AK5406" s="5">
        <f t="shared" si="932"/>
        <v>0</v>
      </c>
      <c r="AL5406" s="5">
        <v>0</v>
      </c>
      <c r="AM5406" s="5">
        <v>0</v>
      </c>
      <c r="AN5406" s="5">
        <f t="shared" si="933"/>
        <v>0</v>
      </c>
      <c r="AO5406" s="5">
        <v>0</v>
      </c>
      <c r="AP5406" s="5">
        <v>0</v>
      </c>
      <c r="AQ5406" s="5">
        <f t="shared" si="934"/>
        <v>0</v>
      </c>
      <c r="AR5406" s="5">
        <v>0</v>
      </c>
      <c r="AS5406" s="6"/>
      <c r="AT5406" s="5">
        <v>0</v>
      </c>
      <c r="AU5406" s="5">
        <v>0</v>
      </c>
      <c r="AV5406" t="str">
        <f t="shared" si="927"/>
        <v>N</v>
      </c>
      <c r="AW5406" t="s">
        <v>60</v>
      </c>
      <c r="AX5406" t="s">
        <v>445</v>
      </c>
      <c r="AY5406" t="s">
        <v>2637</v>
      </c>
      <c r="AZ5406" t="s">
        <v>2637</v>
      </c>
      <c r="BA5406" t="str">
        <f t="shared" si="928"/>
        <v>N</v>
      </c>
    </row>
    <row r="5407" spans="1:53">
      <c r="A5407" t="s">
        <v>436</v>
      </c>
      <c r="B5407" t="s">
        <v>54</v>
      </c>
      <c r="C5407" t="s">
        <v>89</v>
      </c>
      <c r="D5407">
        <v>2022</v>
      </c>
      <c r="F5407" t="s">
        <v>12284</v>
      </c>
      <c r="G5407" t="s">
        <v>12285</v>
      </c>
      <c r="H5407" t="s">
        <v>12286</v>
      </c>
      <c r="I5407" t="s">
        <v>12287</v>
      </c>
      <c r="J5407" t="s">
        <v>58</v>
      </c>
      <c r="K5407" t="s">
        <v>59</v>
      </c>
      <c r="L5407" s="5">
        <v>0</v>
      </c>
      <c r="M5407" s="5">
        <v>0</v>
      </c>
      <c r="N5407" s="5">
        <f t="shared" si="924"/>
        <v>0</v>
      </c>
      <c r="O5407" s="5">
        <v>0</v>
      </c>
      <c r="P5407" s="5">
        <v>0</v>
      </c>
      <c r="Q5407" s="5">
        <f t="shared" si="925"/>
        <v>0</v>
      </c>
      <c r="R5407" s="5">
        <v>0</v>
      </c>
      <c r="S5407" s="5">
        <v>0</v>
      </c>
      <c r="T5407" s="5">
        <f t="shared" si="926"/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f t="shared" si="929"/>
        <v>0</v>
      </c>
      <c r="Z5407" s="5">
        <v>0</v>
      </c>
      <c r="AA5407" s="5">
        <v>1</v>
      </c>
      <c r="AB5407" s="5">
        <f t="shared" si="930"/>
        <v>1</v>
      </c>
      <c r="AC5407" s="5">
        <v>0</v>
      </c>
      <c r="AD5407" s="5">
        <v>0</v>
      </c>
      <c r="AE5407" s="5">
        <f t="shared" si="931"/>
        <v>0</v>
      </c>
      <c r="AF5407" s="5">
        <v>0</v>
      </c>
      <c r="AG5407" s="6">
        <v>44685</v>
      </c>
      <c r="AH5407" s="5">
        <v>1</v>
      </c>
      <c r="AI5407" s="5">
        <v>0</v>
      </c>
      <c r="AJ5407" s="5">
        <v>0</v>
      </c>
      <c r="AK5407" s="5">
        <f t="shared" si="932"/>
        <v>0</v>
      </c>
      <c r="AL5407" s="5">
        <v>0</v>
      </c>
      <c r="AM5407" s="5">
        <v>0</v>
      </c>
      <c r="AN5407" s="5">
        <f t="shared" si="933"/>
        <v>0</v>
      </c>
      <c r="AO5407" s="5">
        <v>0</v>
      </c>
      <c r="AP5407" s="5">
        <v>0</v>
      </c>
      <c r="AQ5407" s="5">
        <f t="shared" si="934"/>
        <v>0</v>
      </c>
      <c r="AR5407" s="5">
        <v>0</v>
      </c>
      <c r="AS5407" s="6"/>
      <c r="AT5407" s="5">
        <v>0</v>
      </c>
      <c r="AU5407" s="5">
        <v>0</v>
      </c>
      <c r="AV5407" t="str">
        <f t="shared" si="927"/>
        <v>N</v>
      </c>
      <c r="AW5407" t="s">
        <v>60</v>
      </c>
      <c r="AX5407" t="s">
        <v>445</v>
      </c>
      <c r="AY5407" t="s">
        <v>2637</v>
      </c>
      <c r="AZ5407" t="s">
        <v>2637</v>
      </c>
      <c r="BA5407" t="str">
        <f t="shared" si="928"/>
        <v>N</v>
      </c>
    </row>
    <row r="5408" spans="1:53">
      <c r="A5408" t="s">
        <v>436</v>
      </c>
      <c r="B5408" t="s">
        <v>54</v>
      </c>
      <c r="C5408" t="s">
        <v>89</v>
      </c>
      <c r="D5408">
        <v>2022</v>
      </c>
      <c r="F5408" t="s">
        <v>12288</v>
      </c>
      <c r="G5408" t="s">
        <v>12289</v>
      </c>
      <c r="H5408" t="s">
        <v>2754</v>
      </c>
      <c r="I5408" t="s">
        <v>12290</v>
      </c>
      <c r="J5408" t="s">
        <v>58</v>
      </c>
      <c r="K5408" t="s">
        <v>59</v>
      </c>
      <c r="L5408" s="5">
        <v>0</v>
      </c>
      <c r="M5408" s="5">
        <v>0</v>
      </c>
      <c r="N5408" s="5">
        <f t="shared" si="924"/>
        <v>0</v>
      </c>
      <c r="O5408" s="5">
        <v>0</v>
      </c>
      <c r="P5408" s="5">
        <v>0</v>
      </c>
      <c r="Q5408" s="5">
        <f t="shared" si="925"/>
        <v>0</v>
      </c>
      <c r="R5408" s="5">
        <v>0</v>
      </c>
      <c r="S5408" s="5">
        <v>0</v>
      </c>
      <c r="T5408" s="5">
        <f t="shared" si="926"/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f t="shared" si="929"/>
        <v>0</v>
      </c>
      <c r="Z5408" s="5">
        <v>0</v>
      </c>
      <c r="AA5408" s="5">
        <v>1</v>
      </c>
      <c r="AB5408" s="5">
        <f t="shared" si="930"/>
        <v>1</v>
      </c>
      <c r="AC5408" s="5">
        <v>0</v>
      </c>
      <c r="AD5408" s="5">
        <v>0</v>
      </c>
      <c r="AE5408" s="5">
        <f t="shared" si="931"/>
        <v>0</v>
      </c>
      <c r="AF5408" s="5">
        <v>0</v>
      </c>
      <c r="AG5408" s="6">
        <v>44649</v>
      </c>
      <c r="AH5408" s="5">
        <v>1</v>
      </c>
      <c r="AI5408" s="5">
        <v>0</v>
      </c>
      <c r="AJ5408" s="5">
        <v>0</v>
      </c>
      <c r="AK5408" s="5">
        <f t="shared" si="932"/>
        <v>0</v>
      </c>
      <c r="AL5408" s="5">
        <v>0</v>
      </c>
      <c r="AM5408" s="5">
        <v>0</v>
      </c>
      <c r="AN5408" s="5">
        <f t="shared" si="933"/>
        <v>0</v>
      </c>
      <c r="AO5408" s="5">
        <v>0</v>
      </c>
      <c r="AP5408" s="5">
        <v>0</v>
      </c>
      <c r="AQ5408" s="5">
        <f t="shared" si="934"/>
        <v>0</v>
      </c>
      <c r="AR5408" s="5">
        <v>0</v>
      </c>
      <c r="AS5408" s="6"/>
      <c r="AT5408" s="5">
        <v>0</v>
      </c>
      <c r="AU5408" s="5">
        <v>0</v>
      </c>
      <c r="AV5408" t="str">
        <f t="shared" si="927"/>
        <v>N</v>
      </c>
      <c r="AW5408" t="s">
        <v>60</v>
      </c>
      <c r="AX5408" t="s">
        <v>445</v>
      </c>
      <c r="AY5408" t="s">
        <v>2637</v>
      </c>
      <c r="AZ5408" t="s">
        <v>2637</v>
      </c>
      <c r="BA5408" t="str">
        <f t="shared" si="928"/>
        <v>N</v>
      </c>
    </row>
    <row r="5409" spans="1:53">
      <c r="A5409" t="s">
        <v>436</v>
      </c>
      <c r="B5409" t="s">
        <v>54</v>
      </c>
      <c r="C5409" t="s">
        <v>89</v>
      </c>
      <c r="D5409">
        <v>2022</v>
      </c>
      <c r="F5409" t="s">
        <v>12291</v>
      </c>
      <c r="G5409" t="s">
        <v>12292</v>
      </c>
      <c r="H5409" t="s">
        <v>12293</v>
      </c>
      <c r="I5409" t="s">
        <v>12294</v>
      </c>
      <c r="J5409" t="s">
        <v>58</v>
      </c>
      <c r="K5409" t="s">
        <v>59</v>
      </c>
      <c r="L5409" s="5">
        <v>0</v>
      </c>
      <c r="M5409" s="5">
        <v>0</v>
      </c>
      <c r="N5409" s="5">
        <f t="shared" si="924"/>
        <v>0</v>
      </c>
      <c r="O5409" s="5">
        <v>0</v>
      </c>
      <c r="P5409" s="5">
        <v>0</v>
      </c>
      <c r="Q5409" s="5">
        <f t="shared" si="925"/>
        <v>0</v>
      </c>
      <c r="R5409" s="5">
        <v>0</v>
      </c>
      <c r="S5409" s="5">
        <v>0</v>
      </c>
      <c r="T5409" s="5">
        <f t="shared" si="926"/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f t="shared" si="929"/>
        <v>0</v>
      </c>
      <c r="Z5409" s="5">
        <v>0</v>
      </c>
      <c r="AA5409" s="5">
        <v>1</v>
      </c>
      <c r="AB5409" s="5">
        <f t="shared" si="930"/>
        <v>1</v>
      </c>
      <c r="AC5409" s="5">
        <v>0</v>
      </c>
      <c r="AD5409" s="5">
        <v>0</v>
      </c>
      <c r="AE5409" s="5">
        <f t="shared" si="931"/>
        <v>0</v>
      </c>
      <c r="AF5409" s="5">
        <v>0</v>
      </c>
      <c r="AG5409" s="6">
        <v>44741</v>
      </c>
      <c r="AH5409" s="5">
        <v>1</v>
      </c>
      <c r="AI5409" s="5">
        <v>0</v>
      </c>
      <c r="AJ5409" s="5">
        <v>0</v>
      </c>
      <c r="AK5409" s="5">
        <f t="shared" si="932"/>
        <v>0</v>
      </c>
      <c r="AL5409" s="5">
        <v>0</v>
      </c>
      <c r="AM5409" s="5">
        <v>0</v>
      </c>
      <c r="AN5409" s="5">
        <f t="shared" si="933"/>
        <v>0</v>
      </c>
      <c r="AO5409" s="5">
        <v>0</v>
      </c>
      <c r="AP5409" s="5">
        <v>0</v>
      </c>
      <c r="AQ5409" s="5">
        <f t="shared" si="934"/>
        <v>0</v>
      </c>
      <c r="AR5409" s="5">
        <v>0</v>
      </c>
      <c r="AS5409" s="6"/>
      <c r="AT5409" s="5">
        <v>0</v>
      </c>
      <c r="AU5409" s="5">
        <v>0</v>
      </c>
      <c r="AV5409" t="str">
        <f t="shared" si="927"/>
        <v>N</v>
      </c>
      <c r="AW5409" t="s">
        <v>60</v>
      </c>
      <c r="AX5409" t="s">
        <v>445</v>
      </c>
      <c r="AY5409" t="s">
        <v>2637</v>
      </c>
      <c r="AZ5409" t="s">
        <v>2637</v>
      </c>
      <c r="BA5409" t="str">
        <f t="shared" si="928"/>
        <v>N</v>
      </c>
    </row>
    <row r="5410" spans="1:53">
      <c r="A5410" t="s">
        <v>436</v>
      </c>
      <c r="B5410" t="s">
        <v>54</v>
      </c>
      <c r="C5410" t="s">
        <v>89</v>
      </c>
      <c r="D5410">
        <v>2022</v>
      </c>
      <c r="F5410" t="s">
        <v>12295</v>
      </c>
      <c r="G5410" t="s">
        <v>12296</v>
      </c>
      <c r="H5410" t="s">
        <v>4884</v>
      </c>
      <c r="I5410" t="s">
        <v>12297</v>
      </c>
      <c r="J5410" t="s">
        <v>58</v>
      </c>
      <c r="K5410" t="s">
        <v>59</v>
      </c>
      <c r="L5410" s="5">
        <v>0</v>
      </c>
      <c r="M5410" s="5">
        <v>0</v>
      </c>
      <c r="N5410" s="5">
        <f t="shared" si="924"/>
        <v>0</v>
      </c>
      <c r="O5410" s="5">
        <v>0</v>
      </c>
      <c r="P5410" s="5">
        <v>0</v>
      </c>
      <c r="Q5410" s="5">
        <f t="shared" si="925"/>
        <v>0</v>
      </c>
      <c r="R5410" s="5">
        <v>0</v>
      </c>
      <c r="S5410" s="5">
        <v>0</v>
      </c>
      <c r="T5410" s="5">
        <f t="shared" si="926"/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f t="shared" si="929"/>
        <v>0</v>
      </c>
      <c r="Z5410" s="5">
        <v>0</v>
      </c>
      <c r="AA5410" s="5">
        <v>1</v>
      </c>
      <c r="AB5410" s="5">
        <f t="shared" si="930"/>
        <v>1</v>
      </c>
      <c r="AC5410" s="5">
        <v>0</v>
      </c>
      <c r="AD5410" s="5">
        <v>0</v>
      </c>
      <c r="AE5410" s="5">
        <f t="shared" si="931"/>
        <v>0</v>
      </c>
      <c r="AF5410" s="5">
        <v>0</v>
      </c>
      <c r="AG5410" s="6">
        <v>44770</v>
      </c>
      <c r="AH5410" s="5">
        <v>1</v>
      </c>
      <c r="AI5410" s="5">
        <v>0</v>
      </c>
      <c r="AJ5410" s="5">
        <v>0</v>
      </c>
      <c r="AK5410" s="5">
        <f t="shared" si="932"/>
        <v>0</v>
      </c>
      <c r="AL5410" s="5">
        <v>0</v>
      </c>
      <c r="AM5410" s="5">
        <v>0</v>
      </c>
      <c r="AN5410" s="5">
        <f t="shared" si="933"/>
        <v>0</v>
      </c>
      <c r="AO5410" s="5">
        <v>0</v>
      </c>
      <c r="AP5410" s="5">
        <v>0</v>
      </c>
      <c r="AQ5410" s="5">
        <f t="shared" si="934"/>
        <v>0</v>
      </c>
      <c r="AR5410" s="5">
        <v>0</v>
      </c>
      <c r="AS5410" s="6"/>
      <c r="AT5410" s="5">
        <v>0</v>
      </c>
      <c r="AU5410" s="5">
        <v>0</v>
      </c>
      <c r="AV5410" t="str">
        <f t="shared" si="927"/>
        <v>N</v>
      </c>
      <c r="AW5410" t="s">
        <v>60</v>
      </c>
      <c r="AX5410" t="s">
        <v>445</v>
      </c>
      <c r="AY5410" t="s">
        <v>2637</v>
      </c>
      <c r="AZ5410" t="s">
        <v>2637</v>
      </c>
      <c r="BA5410" t="str">
        <f t="shared" si="928"/>
        <v>N</v>
      </c>
    </row>
    <row r="5411" spans="1:53">
      <c r="A5411" t="s">
        <v>436</v>
      </c>
      <c r="B5411" t="s">
        <v>54</v>
      </c>
      <c r="C5411" t="s">
        <v>89</v>
      </c>
      <c r="D5411">
        <v>2022</v>
      </c>
      <c r="F5411" t="s">
        <v>12298</v>
      </c>
      <c r="G5411" t="s">
        <v>12299</v>
      </c>
      <c r="H5411" t="s">
        <v>2754</v>
      </c>
      <c r="I5411" t="s">
        <v>12300</v>
      </c>
      <c r="J5411" t="s">
        <v>58</v>
      </c>
      <c r="K5411" t="s">
        <v>59</v>
      </c>
      <c r="L5411" s="5">
        <v>0</v>
      </c>
      <c r="M5411" s="5">
        <v>0</v>
      </c>
      <c r="N5411" s="5">
        <f t="shared" si="924"/>
        <v>0</v>
      </c>
      <c r="O5411" s="5">
        <v>0</v>
      </c>
      <c r="P5411" s="5">
        <v>0</v>
      </c>
      <c r="Q5411" s="5">
        <f t="shared" si="925"/>
        <v>0</v>
      </c>
      <c r="R5411" s="5">
        <v>0</v>
      </c>
      <c r="S5411" s="5">
        <v>0</v>
      </c>
      <c r="T5411" s="5">
        <f t="shared" si="926"/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f t="shared" si="929"/>
        <v>0</v>
      </c>
      <c r="Z5411" s="5">
        <v>0</v>
      </c>
      <c r="AA5411" s="5">
        <v>1</v>
      </c>
      <c r="AB5411" s="5">
        <f t="shared" si="930"/>
        <v>1</v>
      </c>
      <c r="AC5411" s="5">
        <v>0</v>
      </c>
      <c r="AD5411" s="5">
        <v>0</v>
      </c>
      <c r="AE5411" s="5">
        <f t="shared" si="931"/>
        <v>0</v>
      </c>
      <c r="AF5411" s="5">
        <v>0</v>
      </c>
      <c r="AG5411" s="6">
        <v>44770</v>
      </c>
      <c r="AH5411" s="5">
        <v>1</v>
      </c>
      <c r="AI5411" s="5">
        <v>0</v>
      </c>
      <c r="AJ5411" s="5">
        <v>0</v>
      </c>
      <c r="AK5411" s="5">
        <f t="shared" si="932"/>
        <v>0</v>
      </c>
      <c r="AL5411" s="5">
        <v>0</v>
      </c>
      <c r="AM5411" s="5">
        <v>0</v>
      </c>
      <c r="AN5411" s="5">
        <f t="shared" si="933"/>
        <v>0</v>
      </c>
      <c r="AO5411" s="5">
        <v>0</v>
      </c>
      <c r="AP5411" s="5">
        <v>0</v>
      </c>
      <c r="AQ5411" s="5">
        <f t="shared" si="934"/>
        <v>0</v>
      </c>
      <c r="AR5411" s="5">
        <v>0</v>
      </c>
      <c r="AS5411" s="6"/>
      <c r="AT5411" s="5">
        <v>0</v>
      </c>
      <c r="AU5411" s="5">
        <v>0</v>
      </c>
      <c r="AV5411" t="str">
        <f t="shared" si="927"/>
        <v>N</v>
      </c>
      <c r="AW5411" t="s">
        <v>60</v>
      </c>
      <c r="AX5411" t="s">
        <v>445</v>
      </c>
      <c r="AY5411" t="s">
        <v>2637</v>
      </c>
      <c r="AZ5411" t="s">
        <v>2637</v>
      </c>
      <c r="BA5411" t="str">
        <f t="shared" si="928"/>
        <v>N</v>
      </c>
    </row>
    <row r="5412" spans="1:53">
      <c r="A5412" t="s">
        <v>436</v>
      </c>
      <c r="B5412" t="s">
        <v>54</v>
      </c>
      <c r="C5412" t="s">
        <v>89</v>
      </c>
      <c r="D5412">
        <v>2022</v>
      </c>
      <c r="F5412" t="s">
        <v>12301</v>
      </c>
      <c r="G5412" t="s">
        <v>12302</v>
      </c>
      <c r="H5412" t="s">
        <v>6904</v>
      </c>
      <c r="I5412" t="s">
        <v>12303</v>
      </c>
      <c r="J5412" t="s">
        <v>58</v>
      </c>
      <c r="K5412" t="s">
        <v>59</v>
      </c>
      <c r="L5412" s="5">
        <v>0</v>
      </c>
      <c r="M5412" s="5">
        <v>0</v>
      </c>
      <c r="N5412" s="5">
        <f t="shared" si="924"/>
        <v>0</v>
      </c>
      <c r="O5412" s="5">
        <v>0</v>
      </c>
      <c r="P5412" s="5">
        <v>0</v>
      </c>
      <c r="Q5412" s="5">
        <f t="shared" si="925"/>
        <v>0</v>
      </c>
      <c r="R5412" s="5">
        <v>0</v>
      </c>
      <c r="S5412" s="5">
        <v>0</v>
      </c>
      <c r="T5412" s="5">
        <f t="shared" si="926"/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f t="shared" si="929"/>
        <v>0</v>
      </c>
      <c r="Z5412" s="5">
        <v>0</v>
      </c>
      <c r="AA5412" s="5">
        <v>1</v>
      </c>
      <c r="AB5412" s="5">
        <f t="shared" si="930"/>
        <v>1</v>
      </c>
      <c r="AC5412" s="5">
        <v>0</v>
      </c>
      <c r="AD5412" s="5">
        <v>0</v>
      </c>
      <c r="AE5412" s="5">
        <f t="shared" si="931"/>
        <v>0</v>
      </c>
      <c r="AF5412" s="5">
        <v>0</v>
      </c>
      <c r="AG5412" s="6">
        <v>44837</v>
      </c>
      <c r="AH5412" s="5">
        <v>1</v>
      </c>
      <c r="AI5412" s="5">
        <v>0</v>
      </c>
      <c r="AJ5412" s="5">
        <v>0</v>
      </c>
      <c r="AK5412" s="5">
        <f t="shared" si="932"/>
        <v>0</v>
      </c>
      <c r="AL5412" s="5">
        <v>0</v>
      </c>
      <c r="AM5412" s="5">
        <v>0</v>
      </c>
      <c r="AN5412" s="5">
        <f t="shared" si="933"/>
        <v>0</v>
      </c>
      <c r="AO5412" s="5">
        <v>0</v>
      </c>
      <c r="AP5412" s="5">
        <v>0</v>
      </c>
      <c r="AQ5412" s="5">
        <f t="shared" si="934"/>
        <v>0</v>
      </c>
      <c r="AR5412" s="5">
        <v>0</v>
      </c>
      <c r="AS5412" s="6"/>
      <c r="AT5412" s="5">
        <v>0</v>
      </c>
      <c r="AU5412" s="5">
        <v>0</v>
      </c>
      <c r="AV5412" t="str">
        <f t="shared" si="927"/>
        <v>N</v>
      </c>
      <c r="AW5412" t="s">
        <v>60</v>
      </c>
      <c r="AX5412" t="s">
        <v>445</v>
      </c>
      <c r="AY5412" t="s">
        <v>2637</v>
      </c>
      <c r="AZ5412" t="s">
        <v>2637</v>
      </c>
      <c r="BA5412" t="str">
        <f t="shared" si="928"/>
        <v>N</v>
      </c>
    </row>
    <row r="5413" spans="1:53">
      <c r="A5413" t="s">
        <v>436</v>
      </c>
      <c r="B5413" t="s">
        <v>54</v>
      </c>
      <c r="C5413" t="s">
        <v>89</v>
      </c>
      <c r="D5413">
        <v>2022</v>
      </c>
      <c r="F5413" t="s">
        <v>12304</v>
      </c>
      <c r="G5413" t="s">
        <v>12305</v>
      </c>
      <c r="H5413" t="s">
        <v>10399</v>
      </c>
      <c r="I5413" t="s">
        <v>12306</v>
      </c>
      <c r="J5413" t="s">
        <v>58</v>
      </c>
      <c r="K5413" t="s">
        <v>59</v>
      </c>
      <c r="L5413" s="5">
        <v>0</v>
      </c>
      <c r="M5413" s="5">
        <v>0</v>
      </c>
      <c r="N5413" s="5">
        <f t="shared" si="924"/>
        <v>0</v>
      </c>
      <c r="O5413" s="5">
        <v>0</v>
      </c>
      <c r="P5413" s="5">
        <v>0</v>
      </c>
      <c r="Q5413" s="5">
        <f t="shared" si="925"/>
        <v>0</v>
      </c>
      <c r="R5413" s="5">
        <v>0</v>
      </c>
      <c r="S5413" s="5">
        <v>0</v>
      </c>
      <c r="T5413" s="5">
        <f t="shared" si="926"/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f t="shared" si="929"/>
        <v>0</v>
      </c>
      <c r="Z5413" s="5">
        <v>0</v>
      </c>
      <c r="AA5413" s="5">
        <v>1</v>
      </c>
      <c r="AB5413" s="5">
        <f t="shared" si="930"/>
        <v>1</v>
      </c>
      <c r="AC5413" s="5">
        <v>0</v>
      </c>
      <c r="AD5413" s="5">
        <v>0</v>
      </c>
      <c r="AE5413" s="5">
        <f t="shared" si="931"/>
        <v>0</v>
      </c>
      <c r="AF5413" s="5">
        <v>0</v>
      </c>
      <c r="AG5413" s="6">
        <v>44651</v>
      </c>
      <c r="AH5413" s="5">
        <v>1</v>
      </c>
      <c r="AI5413" s="5">
        <v>0</v>
      </c>
      <c r="AJ5413" s="5">
        <v>0</v>
      </c>
      <c r="AK5413" s="5">
        <f t="shared" si="932"/>
        <v>0</v>
      </c>
      <c r="AL5413" s="5">
        <v>0</v>
      </c>
      <c r="AM5413" s="5">
        <v>0</v>
      </c>
      <c r="AN5413" s="5">
        <f t="shared" si="933"/>
        <v>0</v>
      </c>
      <c r="AO5413" s="5">
        <v>0</v>
      </c>
      <c r="AP5413" s="5">
        <v>0</v>
      </c>
      <c r="AQ5413" s="5">
        <f t="shared" si="934"/>
        <v>0</v>
      </c>
      <c r="AR5413" s="5">
        <v>0</v>
      </c>
      <c r="AS5413" s="6"/>
      <c r="AT5413" s="5">
        <v>0</v>
      </c>
      <c r="AU5413" s="5">
        <v>0</v>
      </c>
      <c r="AV5413" t="str">
        <f t="shared" si="927"/>
        <v>N</v>
      </c>
      <c r="AW5413" t="s">
        <v>60</v>
      </c>
      <c r="AX5413" t="s">
        <v>445</v>
      </c>
      <c r="AY5413" t="s">
        <v>2637</v>
      </c>
      <c r="AZ5413" t="s">
        <v>2637</v>
      </c>
      <c r="BA5413" t="str">
        <f t="shared" si="928"/>
        <v>N</v>
      </c>
    </row>
    <row r="5414" spans="1:53">
      <c r="A5414" t="s">
        <v>436</v>
      </c>
      <c r="B5414" t="s">
        <v>54</v>
      </c>
      <c r="C5414" t="s">
        <v>89</v>
      </c>
      <c r="D5414">
        <v>2022</v>
      </c>
      <c r="F5414" t="s">
        <v>12307</v>
      </c>
      <c r="G5414" t="s">
        <v>12308</v>
      </c>
      <c r="H5414" t="s">
        <v>5071</v>
      </c>
      <c r="I5414" t="s">
        <v>12309</v>
      </c>
      <c r="J5414" t="s">
        <v>58</v>
      </c>
      <c r="K5414" t="s">
        <v>59</v>
      </c>
      <c r="L5414" s="5">
        <v>0</v>
      </c>
      <c r="M5414" s="5">
        <v>0</v>
      </c>
      <c r="N5414" s="5">
        <f t="shared" si="924"/>
        <v>0</v>
      </c>
      <c r="O5414" s="5">
        <v>0</v>
      </c>
      <c r="P5414" s="5">
        <v>0</v>
      </c>
      <c r="Q5414" s="5">
        <f t="shared" si="925"/>
        <v>0</v>
      </c>
      <c r="R5414" s="5">
        <v>0</v>
      </c>
      <c r="S5414" s="5">
        <v>0</v>
      </c>
      <c r="T5414" s="5">
        <f t="shared" si="926"/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f t="shared" si="929"/>
        <v>0</v>
      </c>
      <c r="Z5414" s="5">
        <v>0</v>
      </c>
      <c r="AA5414" s="5">
        <v>1</v>
      </c>
      <c r="AB5414" s="5">
        <f t="shared" si="930"/>
        <v>1</v>
      </c>
      <c r="AC5414" s="5">
        <v>0</v>
      </c>
      <c r="AD5414" s="5">
        <v>0</v>
      </c>
      <c r="AE5414" s="5">
        <f t="shared" si="931"/>
        <v>0</v>
      </c>
      <c r="AF5414" s="5">
        <v>0</v>
      </c>
      <c r="AG5414" s="6">
        <v>44783</v>
      </c>
      <c r="AH5414" s="5">
        <v>1</v>
      </c>
      <c r="AI5414" s="5">
        <v>0</v>
      </c>
      <c r="AJ5414" s="5">
        <v>0</v>
      </c>
      <c r="AK5414" s="5">
        <f t="shared" si="932"/>
        <v>0</v>
      </c>
      <c r="AL5414" s="5">
        <v>0</v>
      </c>
      <c r="AM5414" s="5">
        <v>0</v>
      </c>
      <c r="AN5414" s="5">
        <f t="shared" si="933"/>
        <v>0</v>
      </c>
      <c r="AO5414" s="5">
        <v>0</v>
      </c>
      <c r="AP5414" s="5">
        <v>0</v>
      </c>
      <c r="AQ5414" s="5">
        <f t="shared" si="934"/>
        <v>0</v>
      </c>
      <c r="AR5414" s="5">
        <v>0</v>
      </c>
      <c r="AS5414" s="6"/>
      <c r="AT5414" s="5">
        <v>0</v>
      </c>
      <c r="AU5414" s="5">
        <v>0</v>
      </c>
      <c r="AV5414" t="str">
        <f t="shared" si="927"/>
        <v>N</v>
      </c>
      <c r="AW5414" t="s">
        <v>60</v>
      </c>
      <c r="AX5414" t="s">
        <v>445</v>
      </c>
      <c r="AY5414" t="s">
        <v>2637</v>
      </c>
      <c r="AZ5414" t="s">
        <v>2637</v>
      </c>
      <c r="BA5414" t="str">
        <f t="shared" si="928"/>
        <v>N</v>
      </c>
    </row>
    <row r="5415" spans="1:53">
      <c r="A5415" t="s">
        <v>436</v>
      </c>
      <c r="B5415" t="s">
        <v>54</v>
      </c>
      <c r="C5415" t="s">
        <v>89</v>
      </c>
      <c r="D5415">
        <v>2022</v>
      </c>
      <c r="F5415" t="s">
        <v>12310</v>
      </c>
      <c r="G5415" t="s">
        <v>12311</v>
      </c>
      <c r="H5415" t="s">
        <v>4884</v>
      </c>
      <c r="I5415" t="s">
        <v>12312</v>
      </c>
      <c r="J5415" t="s">
        <v>58</v>
      </c>
      <c r="K5415" t="s">
        <v>59</v>
      </c>
      <c r="L5415" s="5">
        <v>0</v>
      </c>
      <c r="M5415" s="5">
        <v>0</v>
      </c>
      <c r="N5415" s="5">
        <f t="shared" si="924"/>
        <v>0</v>
      </c>
      <c r="O5415" s="5">
        <v>0</v>
      </c>
      <c r="P5415" s="5">
        <v>0</v>
      </c>
      <c r="Q5415" s="5">
        <f t="shared" si="925"/>
        <v>0</v>
      </c>
      <c r="R5415" s="5">
        <v>0</v>
      </c>
      <c r="S5415" s="5">
        <v>0</v>
      </c>
      <c r="T5415" s="5">
        <f t="shared" si="926"/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f t="shared" si="929"/>
        <v>0</v>
      </c>
      <c r="Z5415" s="5">
        <v>0</v>
      </c>
      <c r="AA5415" s="5">
        <v>1</v>
      </c>
      <c r="AB5415" s="5">
        <f t="shared" si="930"/>
        <v>1</v>
      </c>
      <c r="AC5415" s="5">
        <v>0</v>
      </c>
      <c r="AD5415" s="5">
        <v>0</v>
      </c>
      <c r="AE5415" s="5">
        <f t="shared" si="931"/>
        <v>0</v>
      </c>
      <c r="AF5415" s="5">
        <v>0</v>
      </c>
      <c r="AG5415" s="6">
        <v>44874</v>
      </c>
      <c r="AH5415" s="5">
        <v>1</v>
      </c>
      <c r="AI5415" s="5">
        <v>0</v>
      </c>
      <c r="AJ5415" s="5">
        <v>0</v>
      </c>
      <c r="AK5415" s="5">
        <f t="shared" si="932"/>
        <v>0</v>
      </c>
      <c r="AL5415" s="5">
        <v>0</v>
      </c>
      <c r="AM5415" s="5">
        <v>0</v>
      </c>
      <c r="AN5415" s="5">
        <f t="shared" si="933"/>
        <v>0</v>
      </c>
      <c r="AO5415" s="5">
        <v>0</v>
      </c>
      <c r="AP5415" s="5">
        <v>0</v>
      </c>
      <c r="AQ5415" s="5">
        <f t="shared" si="934"/>
        <v>0</v>
      </c>
      <c r="AR5415" s="5">
        <v>0</v>
      </c>
      <c r="AS5415" s="6"/>
      <c r="AT5415" s="5">
        <v>0</v>
      </c>
      <c r="AU5415" s="5">
        <v>0</v>
      </c>
      <c r="AV5415" t="str">
        <f t="shared" si="927"/>
        <v>N</v>
      </c>
      <c r="AW5415" t="s">
        <v>60</v>
      </c>
      <c r="AX5415" t="s">
        <v>445</v>
      </c>
      <c r="AY5415" t="s">
        <v>2637</v>
      </c>
      <c r="AZ5415" t="s">
        <v>2637</v>
      </c>
      <c r="BA5415" t="str">
        <f t="shared" si="928"/>
        <v>N</v>
      </c>
    </row>
    <row r="5416" spans="1:53">
      <c r="A5416" t="s">
        <v>436</v>
      </c>
      <c r="B5416" t="s">
        <v>54</v>
      </c>
      <c r="C5416" t="s">
        <v>89</v>
      </c>
      <c r="D5416">
        <v>2022</v>
      </c>
      <c r="F5416" t="s">
        <v>12313</v>
      </c>
      <c r="G5416" t="s">
        <v>12314</v>
      </c>
      <c r="H5416" t="s">
        <v>12315</v>
      </c>
      <c r="I5416" t="s">
        <v>12316</v>
      </c>
      <c r="J5416" t="s">
        <v>58</v>
      </c>
      <c r="K5416" t="s">
        <v>59</v>
      </c>
      <c r="L5416" s="5">
        <v>0</v>
      </c>
      <c r="M5416" s="5">
        <v>0</v>
      </c>
      <c r="N5416" s="5">
        <f t="shared" si="924"/>
        <v>0</v>
      </c>
      <c r="O5416" s="5">
        <v>0</v>
      </c>
      <c r="P5416" s="5">
        <v>0</v>
      </c>
      <c r="Q5416" s="5">
        <f t="shared" si="925"/>
        <v>0</v>
      </c>
      <c r="R5416" s="5">
        <v>0</v>
      </c>
      <c r="S5416" s="5">
        <v>0</v>
      </c>
      <c r="T5416" s="5">
        <f t="shared" si="926"/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f t="shared" si="929"/>
        <v>0</v>
      </c>
      <c r="Z5416" s="5">
        <v>0</v>
      </c>
      <c r="AA5416" s="5">
        <v>1</v>
      </c>
      <c r="AB5416" s="5">
        <f t="shared" si="930"/>
        <v>1</v>
      </c>
      <c r="AC5416" s="5">
        <v>0</v>
      </c>
      <c r="AD5416" s="5">
        <v>0</v>
      </c>
      <c r="AE5416" s="5">
        <f t="shared" si="931"/>
        <v>0</v>
      </c>
      <c r="AF5416" s="5">
        <v>0</v>
      </c>
      <c r="AG5416" s="6">
        <v>44784</v>
      </c>
      <c r="AH5416" s="5">
        <v>1</v>
      </c>
      <c r="AI5416" s="5">
        <v>0</v>
      </c>
      <c r="AJ5416" s="5">
        <v>0</v>
      </c>
      <c r="AK5416" s="5">
        <f t="shared" si="932"/>
        <v>0</v>
      </c>
      <c r="AL5416" s="5">
        <v>0</v>
      </c>
      <c r="AM5416" s="5">
        <v>0</v>
      </c>
      <c r="AN5416" s="5">
        <f t="shared" si="933"/>
        <v>0</v>
      </c>
      <c r="AO5416" s="5">
        <v>0</v>
      </c>
      <c r="AP5416" s="5">
        <v>0</v>
      </c>
      <c r="AQ5416" s="5">
        <f t="shared" si="934"/>
        <v>0</v>
      </c>
      <c r="AR5416" s="5">
        <v>0</v>
      </c>
      <c r="AS5416" s="6"/>
      <c r="AT5416" s="5">
        <v>0</v>
      </c>
      <c r="AU5416" s="5">
        <v>0</v>
      </c>
      <c r="AV5416" t="str">
        <f t="shared" si="927"/>
        <v>N</v>
      </c>
      <c r="AW5416" t="s">
        <v>60</v>
      </c>
      <c r="AX5416" t="s">
        <v>445</v>
      </c>
      <c r="AY5416" t="s">
        <v>2637</v>
      </c>
      <c r="AZ5416" t="s">
        <v>2637</v>
      </c>
      <c r="BA5416" t="str">
        <f t="shared" si="928"/>
        <v>N</v>
      </c>
    </row>
    <row r="5417" spans="1:53">
      <c r="A5417" t="s">
        <v>436</v>
      </c>
      <c r="B5417" t="s">
        <v>54</v>
      </c>
      <c r="C5417" t="s">
        <v>89</v>
      </c>
      <c r="D5417">
        <v>2022</v>
      </c>
      <c r="F5417" t="s">
        <v>12317</v>
      </c>
      <c r="G5417" t="s">
        <v>12318</v>
      </c>
      <c r="H5417" t="s">
        <v>6904</v>
      </c>
      <c r="I5417" t="s">
        <v>12319</v>
      </c>
      <c r="J5417" t="s">
        <v>58</v>
      </c>
      <c r="K5417" t="s">
        <v>59</v>
      </c>
      <c r="L5417" s="5">
        <v>0</v>
      </c>
      <c r="M5417" s="5">
        <v>0</v>
      </c>
      <c r="N5417" s="5">
        <f t="shared" si="924"/>
        <v>0</v>
      </c>
      <c r="O5417" s="5">
        <v>0</v>
      </c>
      <c r="P5417" s="5">
        <v>0</v>
      </c>
      <c r="Q5417" s="5">
        <f t="shared" si="925"/>
        <v>0</v>
      </c>
      <c r="R5417" s="5">
        <v>0</v>
      </c>
      <c r="S5417" s="5">
        <v>0</v>
      </c>
      <c r="T5417" s="5">
        <f t="shared" si="926"/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f t="shared" si="929"/>
        <v>0</v>
      </c>
      <c r="Z5417" s="5">
        <v>0</v>
      </c>
      <c r="AA5417" s="5">
        <v>1</v>
      </c>
      <c r="AB5417" s="5">
        <f t="shared" si="930"/>
        <v>1</v>
      </c>
      <c r="AC5417" s="5">
        <v>0</v>
      </c>
      <c r="AD5417" s="5">
        <v>0</v>
      </c>
      <c r="AE5417" s="5">
        <f t="shared" si="931"/>
        <v>0</v>
      </c>
      <c r="AF5417" s="5">
        <v>0</v>
      </c>
      <c r="AG5417" s="6">
        <v>44880</v>
      </c>
      <c r="AH5417" s="5">
        <v>1</v>
      </c>
      <c r="AI5417" s="5">
        <v>0</v>
      </c>
      <c r="AJ5417" s="5">
        <v>0</v>
      </c>
      <c r="AK5417" s="5">
        <f t="shared" si="932"/>
        <v>0</v>
      </c>
      <c r="AL5417" s="5">
        <v>0</v>
      </c>
      <c r="AM5417" s="5">
        <v>0</v>
      </c>
      <c r="AN5417" s="5">
        <f t="shared" si="933"/>
        <v>0</v>
      </c>
      <c r="AO5417" s="5">
        <v>0</v>
      </c>
      <c r="AP5417" s="5">
        <v>0</v>
      </c>
      <c r="AQ5417" s="5">
        <f t="shared" si="934"/>
        <v>0</v>
      </c>
      <c r="AR5417" s="5">
        <v>0</v>
      </c>
      <c r="AS5417" s="6"/>
      <c r="AT5417" s="5">
        <v>0</v>
      </c>
      <c r="AU5417" s="5">
        <v>0</v>
      </c>
      <c r="AV5417" t="str">
        <f t="shared" si="927"/>
        <v>N</v>
      </c>
      <c r="AW5417" t="s">
        <v>60</v>
      </c>
      <c r="AX5417" t="s">
        <v>445</v>
      </c>
      <c r="AY5417" t="s">
        <v>2637</v>
      </c>
      <c r="AZ5417" t="s">
        <v>2637</v>
      </c>
      <c r="BA5417" t="str">
        <f t="shared" si="928"/>
        <v>N</v>
      </c>
    </row>
    <row r="5418" spans="1:53">
      <c r="A5418" t="s">
        <v>436</v>
      </c>
      <c r="B5418" t="s">
        <v>54</v>
      </c>
      <c r="C5418" t="s">
        <v>89</v>
      </c>
      <c r="D5418">
        <v>2022</v>
      </c>
      <c r="F5418" t="s">
        <v>12320</v>
      </c>
      <c r="G5418" t="s">
        <v>12321</v>
      </c>
      <c r="H5418" t="s">
        <v>12322</v>
      </c>
      <c r="I5418" t="s">
        <v>12323</v>
      </c>
      <c r="J5418" t="s">
        <v>58</v>
      </c>
      <c r="K5418" t="s">
        <v>59</v>
      </c>
      <c r="L5418" s="5">
        <v>0</v>
      </c>
      <c r="M5418" s="5">
        <v>0</v>
      </c>
      <c r="N5418" s="5">
        <f t="shared" si="924"/>
        <v>0</v>
      </c>
      <c r="O5418" s="5">
        <v>0</v>
      </c>
      <c r="P5418" s="5">
        <v>0</v>
      </c>
      <c r="Q5418" s="5">
        <f t="shared" si="925"/>
        <v>0</v>
      </c>
      <c r="R5418" s="5">
        <v>0</v>
      </c>
      <c r="S5418" s="5">
        <v>0</v>
      </c>
      <c r="T5418" s="5">
        <f t="shared" si="926"/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f t="shared" si="929"/>
        <v>0</v>
      </c>
      <c r="Z5418" s="5">
        <v>0</v>
      </c>
      <c r="AA5418" s="5">
        <v>1</v>
      </c>
      <c r="AB5418" s="5">
        <f t="shared" si="930"/>
        <v>1</v>
      </c>
      <c r="AC5418" s="5">
        <v>0</v>
      </c>
      <c r="AD5418" s="5">
        <v>0</v>
      </c>
      <c r="AE5418" s="5">
        <f t="shared" si="931"/>
        <v>0</v>
      </c>
      <c r="AF5418" s="5">
        <v>0</v>
      </c>
      <c r="AG5418" s="6">
        <v>44852</v>
      </c>
      <c r="AH5418" s="5">
        <v>1</v>
      </c>
      <c r="AI5418" s="5">
        <v>0</v>
      </c>
      <c r="AJ5418" s="5">
        <v>0</v>
      </c>
      <c r="AK5418" s="5">
        <f t="shared" si="932"/>
        <v>0</v>
      </c>
      <c r="AL5418" s="5">
        <v>0</v>
      </c>
      <c r="AM5418" s="5">
        <v>0</v>
      </c>
      <c r="AN5418" s="5">
        <f t="shared" si="933"/>
        <v>0</v>
      </c>
      <c r="AO5418" s="5">
        <v>0</v>
      </c>
      <c r="AP5418" s="5">
        <v>0</v>
      </c>
      <c r="AQ5418" s="5">
        <f t="shared" si="934"/>
        <v>0</v>
      </c>
      <c r="AR5418" s="5">
        <v>0</v>
      </c>
      <c r="AS5418" s="6"/>
      <c r="AT5418" s="5">
        <v>0</v>
      </c>
      <c r="AU5418" s="5">
        <v>0</v>
      </c>
      <c r="AV5418" t="str">
        <f t="shared" si="927"/>
        <v>N</v>
      </c>
      <c r="AW5418" t="s">
        <v>60</v>
      </c>
      <c r="AX5418" t="s">
        <v>445</v>
      </c>
      <c r="AY5418" t="s">
        <v>2637</v>
      </c>
      <c r="AZ5418" t="s">
        <v>2637</v>
      </c>
      <c r="BA5418" t="str">
        <f t="shared" si="928"/>
        <v>N</v>
      </c>
    </row>
    <row r="5419" spans="1:53">
      <c r="A5419" t="s">
        <v>436</v>
      </c>
      <c r="B5419" t="s">
        <v>54</v>
      </c>
      <c r="C5419" t="s">
        <v>89</v>
      </c>
      <c r="D5419">
        <v>2022</v>
      </c>
      <c r="F5419" t="s">
        <v>10522</v>
      </c>
      <c r="G5419" t="s">
        <v>10523</v>
      </c>
      <c r="H5419" t="s">
        <v>6904</v>
      </c>
      <c r="I5419" t="s">
        <v>12324</v>
      </c>
      <c r="J5419" t="s">
        <v>58</v>
      </c>
      <c r="K5419" t="s">
        <v>59</v>
      </c>
      <c r="L5419" s="5">
        <v>0</v>
      </c>
      <c r="M5419" s="5">
        <v>0</v>
      </c>
      <c r="N5419" s="5">
        <f t="shared" si="924"/>
        <v>0</v>
      </c>
      <c r="O5419" s="5">
        <v>0</v>
      </c>
      <c r="P5419" s="5">
        <v>0</v>
      </c>
      <c r="Q5419" s="5">
        <f t="shared" si="925"/>
        <v>0</v>
      </c>
      <c r="R5419" s="5">
        <v>0</v>
      </c>
      <c r="S5419" s="5">
        <v>0</v>
      </c>
      <c r="T5419" s="5">
        <f t="shared" si="926"/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f t="shared" si="929"/>
        <v>0</v>
      </c>
      <c r="Z5419" s="5">
        <v>0</v>
      </c>
      <c r="AA5419" s="5">
        <v>1</v>
      </c>
      <c r="AB5419" s="5">
        <f t="shared" si="930"/>
        <v>1</v>
      </c>
      <c r="AC5419" s="5">
        <v>0</v>
      </c>
      <c r="AD5419" s="5">
        <v>0</v>
      </c>
      <c r="AE5419" s="5">
        <f t="shared" si="931"/>
        <v>0</v>
      </c>
      <c r="AF5419" s="5">
        <v>0</v>
      </c>
      <c r="AG5419" s="6">
        <v>44608</v>
      </c>
      <c r="AH5419" s="5">
        <v>1</v>
      </c>
      <c r="AI5419" s="5">
        <v>0</v>
      </c>
      <c r="AJ5419" s="5">
        <v>0</v>
      </c>
      <c r="AK5419" s="5">
        <f t="shared" si="932"/>
        <v>0</v>
      </c>
      <c r="AL5419" s="5">
        <v>0</v>
      </c>
      <c r="AM5419" s="5">
        <v>0</v>
      </c>
      <c r="AN5419" s="5">
        <f t="shared" si="933"/>
        <v>0</v>
      </c>
      <c r="AO5419" s="5">
        <v>0</v>
      </c>
      <c r="AP5419" s="5">
        <v>0</v>
      </c>
      <c r="AQ5419" s="5">
        <f t="shared" si="934"/>
        <v>0</v>
      </c>
      <c r="AR5419" s="5">
        <v>0</v>
      </c>
      <c r="AS5419" s="6"/>
      <c r="AT5419" s="5">
        <v>0</v>
      </c>
      <c r="AU5419" s="5">
        <v>0</v>
      </c>
      <c r="AV5419" t="str">
        <f t="shared" si="927"/>
        <v>N</v>
      </c>
      <c r="AW5419" t="s">
        <v>60</v>
      </c>
      <c r="AX5419" t="s">
        <v>445</v>
      </c>
      <c r="AY5419" t="s">
        <v>2637</v>
      </c>
      <c r="AZ5419" t="s">
        <v>2637</v>
      </c>
      <c r="BA5419" t="str">
        <f t="shared" si="928"/>
        <v>N</v>
      </c>
    </row>
    <row r="5420" spans="1:53">
      <c r="A5420" t="s">
        <v>436</v>
      </c>
      <c r="B5420" t="s">
        <v>54</v>
      </c>
      <c r="C5420" t="s">
        <v>89</v>
      </c>
      <c r="D5420">
        <v>2022</v>
      </c>
      <c r="F5420" s="6">
        <v>43147</v>
      </c>
      <c r="G5420" t="s">
        <v>12325</v>
      </c>
      <c r="H5420" t="s">
        <v>6239</v>
      </c>
      <c r="I5420" t="s">
        <v>12326</v>
      </c>
      <c r="J5420" t="s">
        <v>58</v>
      </c>
      <c r="K5420" t="s">
        <v>59</v>
      </c>
      <c r="L5420" s="5">
        <v>0</v>
      </c>
      <c r="M5420" s="5">
        <v>0</v>
      </c>
      <c r="N5420" s="5">
        <f t="shared" si="924"/>
        <v>0</v>
      </c>
      <c r="O5420" s="5">
        <v>0</v>
      </c>
      <c r="P5420" s="5">
        <v>0</v>
      </c>
      <c r="Q5420" s="5">
        <f t="shared" si="925"/>
        <v>0</v>
      </c>
      <c r="R5420" s="5">
        <v>0</v>
      </c>
      <c r="S5420" s="5">
        <v>0</v>
      </c>
      <c r="T5420" s="5">
        <f t="shared" si="926"/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f t="shared" si="929"/>
        <v>0</v>
      </c>
      <c r="Z5420" s="5">
        <v>0</v>
      </c>
      <c r="AA5420" s="5">
        <v>1</v>
      </c>
      <c r="AB5420" s="5">
        <f t="shared" si="930"/>
        <v>1</v>
      </c>
      <c r="AC5420" s="5">
        <v>0</v>
      </c>
      <c r="AD5420" s="5">
        <v>0</v>
      </c>
      <c r="AE5420" s="5">
        <f t="shared" si="931"/>
        <v>0</v>
      </c>
      <c r="AF5420" s="5">
        <v>0</v>
      </c>
      <c r="AG5420" s="6">
        <v>44599</v>
      </c>
      <c r="AH5420" s="5">
        <v>1</v>
      </c>
      <c r="AI5420" s="5">
        <v>0</v>
      </c>
      <c r="AJ5420" s="5">
        <v>0</v>
      </c>
      <c r="AK5420" s="5">
        <f t="shared" si="932"/>
        <v>0</v>
      </c>
      <c r="AL5420" s="5">
        <v>0</v>
      </c>
      <c r="AM5420" s="5">
        <v>0</v>
      </c>
      <c r="AN5420" s="5">
        <f t="shared" si="933"/>
        <v>0</v>
      </c>
      <c r="AO5420" s="5">
        <v>0</v>
      </c>
      <c r="AP5420" s="5">
        <v>0</v>
      </c>
      <c r="AQ5420" s="5">
        <f t="shared" si="934"/>
        <v>0</v>
      </c>
      <c r="AR5420" s="5">
        <v>0</v>
      </c>
      <c r="AS5420" s="6"/>
      <c r="AT5420" s="5">
        <v>0</v>
      </c>
      <c r="AU5420" s="5">
        <v>0</v>
      </c>
      <c r="AV5420" t="str">
        <f t="shared" si="927"/>
        <v>N</v>
      </c>
      <c r="AW5420" t="s">
        <v>60</v>
      </c>
      <c r="AX5420" t="s">
        <v>445</v>
      </c>
      <c r="AY5420" t="s">
        <v>2637</v>
      </c>
      <c r="AZ5420" t="s">
        <v>2637</v>
      </c>
      <c r="BA5420" t="str">
        <f t="shared" si="928"/>
        <v>N</v>
      </c>
    </row>
    <row r="5421" spans="1:53">
      <c r="A5421" t="s">
        <v>436</v>
      </c>
      <c r="B5421" t="s">
        <v>54</v>
      </c>
      <c r="C5421" t="s">
        <v>89</v>
      </c>
      <c r="D5421">
        <v>2022</v>
      </c>
      <c r="F5421" t="s">
        <v>12327</v>
      </c>
      <c r="G5421" t="s">
        <v>12328</v>
      </c>
      <c r="H5421" t="s">
        <v>12329</v>
      </c>
      <c r="I5421" t="s">
        <v>12330</v>
      </c>
      <c r="J5421" t="s">
        <v>58</v>
      </c>
      <c r="K5421" t="s">
        <v>59</v>
      </c>
      <c r="L5421" s="5">
        <v>0</v>
      </c>
      <c r="M5421" s="5">
        <v>0</v>
      </c>
      <c r="N5421" s="5">
        <f t="shared" si="924"/>
        <v>0</v>
      </c>
      <c r="O5421" s="5">
        <v>0</v>
      </c>
      <c r="P5421" s="5">
        <v>0</v>
      </c>
      <c r="Q5421" s="5">
        <f t="shared" si="925"/>
        <v>0</v>
      </c>
      <c r="R5421" s="5">
        <v>0</v>
      </c>
      <c r="S5421" s="5">
        <v>0</v>
      </c>
      <c r="T5421" s="5">
        <f t="shared" si="926"/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f t="shared" si="929"/>
        <v>0</v>
      </c>
      <c r="Z5421" s="5">
        <v>0</v>
      </c>
      <c r="AA5421" s="5">
        <v>1</v>
      </c>
      <c r="AB5421" s="5">
        <f t="shared" si="930"/>
        <v>1</v>
      </c>
      <c r="AC5421" s="5">
        <v>0</v>
      </c>
      <c r="AD5421" s="5">
        <v>0</v>
      </c>
      <c r="AE5421" s="5">
        <f t="shared" si="931"/>
        <v>0</v>
      </c>
      <c r="AF5421" s="5">
        <v>0</v>
      </c>
      <c r="AG5421" s="6">
        <v>44881</v>
      </c>
      <c r="AH5421" s="5">
        <v>1</v>
      </c>
      <c r="AI5421" s="5">
        <v>0</v>
      </c>
      <c r="AJ5421" s="5">
        <v>0</v>
      </c>
      <c r="AK5421" s="5">
        <f t="shared" si="932"/>
        <v>0</v>
      </c>
      <c r="AL5421" s="5">
        <v>0</v>
      </c>
      <c r="AM5421" s="5">
        <v>0</v>
      </c>
      <c r="AN5421" s="5">
        <f t="shared" si="933"/>
        <v>0</v>
      </c>
      <c r="AO5421" s="5">
        <v>0</v>
      </c>
      <c r="AP5421" s="5">
        <v>0</v>
      </c>
      <c r="AQ5421" s="5">
        <f t="shared" si="934"/>
        <v>0</v>
      </c>
      <c r="AR5421" s="5">
        <v>0</v>
      </c>
      <c r="AS5421" s="6"/>
      <c r="AT5421" s="5">
        <v>0</v>
      </c>
      <c r="AU5421" s="5">
        <v>0</v>
      </c>
      <c r="AV5421" t="str">
        <f t="shared" si="927"/>
        <v>N</v>
      </c>
      <c r="AW5421" t="s">
        <v>60</v>
      </c>
      <c r="AX5421" t="s">
        <v>445</v>
      </c>
      <c r="AY5421" t="s">
        <v>2637</v>
      </c>
      <c r="AZ5421" t="s">
        <v>2637</v>
      </c>
      <c r="BA5421" t="str">
        <f t="shared" si="928"/>
        <v>N</v>
      </c>
    </row>
    <row r="5422" spans="1:53">
      <c r="A5422" t="s">
        <v>436</v>
      </c>
      <c r="B5422" t="s">
        <v>54</v>
      </c>
      <c r="C5422" t="s">
        <v>89</v>
      </c>
      <c r="D5422">
        <v>2022</v>
      </c>
      <c r="F5422" s="6">
        <v>45255</v>
      </c>
      <c r="G5422" t="s">
        <v>12331</v>
      </c>
      <c r="H5422" t="s">
        <v>2720</v>
      </c>
      <c r="I5422" t="s">
        <v>12332</v>
      </c>
      <c r="J5422" t="s">
        <v>58</v>
      </c>
      <c r="K5422" t="s">
        <v>59</v>
      </c>
      <c r="L5422" s="5">
        <v>0</v>
      </c>
      <c r="M5422" s="5">
        <v>0</v>
      </c>
      <c r="N5422" s="5">
        <f t="shared" si="924"/>
        <v>0</v>
      </c>
      <c r="O5422" s="5">
        <v>0</v>
      </c>
      <c r="P5422" s="5">
        <v>0</v>
      </c>
      <c r="Q5422" s="5">
        <f t="shared" si="925"/>
        <v>0</v>
      </c>
      <c r="R5422" s="5">
        <v>0</v>
      </c>
      <c r="S5422" s="5">
        <v>0</v>
      </c>
      <c r="T5422" s="5">
        <f t="shared" si="926"/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f t="shared" si="929"/>
        <v>0</v>
      </c>
      <c r="Z5422" s="5">
        <v>0</v>
      </c>
      <c r="AA5422" s="5">
        <v>1</v>
      </c>
      <c r="AB5422" s="5">
        <f t="shared" si="930"/>
        <v>1</v>
      </c>
      <c r="AC5422" s="5">
        <v>0</v>
      </c>
      <c r="AD5422" s="5">
        <v>0</v>
      </c>
      <c r="AE5422" s="5">
        <f t="shared" si="931"/>
        <v>0</v>
      </c>
      <c r="AF5422" s="5">
        <v>0</v>
      </c>
      <c r="AG5422" s="6">
        <v>44873</v>
      </c>
      <c r="AH5422" s="5">
        <v>1</v>
      </c>
      <c r="AI5422" s="5">
        <v>0</v>
      </c>
      <c r="AJ5422" s="5">
        <v>0</v>
      </c>
      <c r="AK5422" s="5">
        <f t="shared" si="932"/>
        <v>0</v>
      </c>
      <c r="AL5422" s="5">
        <v>0</v>
      </c>
      <c r="AM5422" s="5">
        <v>0</v>
      </c>
      <c r="AN5422" s="5">
        <f t="shared" si="933"/>
        <v>0</v>
      </c>
      <c r="AO5422" s="5">
        <v>0</v>
      </c>
      <c r="AP5422" s="5">
        <v>0</v>
      </c>
      <c r="AQ5422" s="5">
        <f t="shared" si="934"/>
        <v>0</v>
      </c>
      <c r="AR5422" s="5">
        <v>0</v>
      </c>
      <c r="AS5422" s="6"/>
      <c r="AT5422" s="5">
        <v>0</v>
      </c>
      <c r="AU5422" s="5">
        <v>0</v>
      </c>
      <c r="AV5422" t="str">
        <f t="shared" si="927"/>
        <v>N</v>
      </c>
      <c r="AW5422" t="s">
        <v>60</v>
      </c>
      <c r="AX5422" t="s">
        <v>445</v>
      </c>
      <c r="AY5422" t="s">
        <v>2637</v>
      </c>
      <c r="AZ5422" t="s">
        <v>2637</v>
      </c>
      <c r="BA5422" t="str">
        <f t="shared" si="928"/>
        <v>N</v>
      </c>
    </row>
    <row r="5423" spans="1:53">
      <c r="A5423" t="s">
        <v>436</v>
      </c>
      <c r="B5423" t="s">
        <v>54</v>
      </c>
      <c r="C5423" t="s">
        <v>89</v>
      </c>
      <c r="D5423">
        <v>2022</v>
      </c>
      <c r="F5423" t="s">
        <v>12333</v>
      </c>
      <c r="G5423" t="s">
        <v>12334</v>
      </c>
      <c r="H5423" t="s">
        <v>10811</v>
      </c>
      <c r="I5423" t="s">
        <v>12335</v>
      </c>
      <c r="J5423" t="s">
        <v>58</v>
      </c>
      <c r="K5423" t="s">
        <v>59</v>
      </c>
      <c r="L5423" s="5">
        <v>0</v>
      </c>
      <c r="M5423" s="5">
        <v>0</v>
      </c>
      <c r="N5423" s="5">
        <f t="shared" si="924"/>
        <v>0</v>
      </c>
      <c r="O5423" s="5">
        <v>0</v>
      </c>
      <c r="P5423" s="5">
        <v>0</v>
      </c>
      <c r="Q5423" s="5">
        <f t="shared" si="925"/>
        <v>0</v>
      </c>
      <c r="R5423" s="5">
        <v>0</v>
      </c>
      <c r="S5423" s="5">
        <v>0</v>
      </c>
      <c r="T5423" s="5">
        <f t="shared" si="926"/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f t="shared" si="929"/>
        <v>0</v>
      </c>
      <c r="Z5423" s="5">
        <v>0</v>
      </c>
      <c r="AA5423" s="5">
        <v>1</v>
      </c>
      <c r="AB5423" s="5">
        <f t="shared" si="930"/>
        <v>1</v>
      </c>
      <c r="AC5423" s="5">
        <v>0</v>
      </c>
      <c r="AD5423" s="5">
        <v>0</v>
      </c>
      <c r="AE5423" s="5">
        <f t="shared" si="931"/>
        <v>0</v>
      </c>
      <c r="AF5423" s="5">
        <v>0</v>
      </c>
      <c r="AG5423" s="6">
        <v>44833</v>
      </c>
      <c r="AH5423" s="5">
        <v>1</v>
      </c>
      <c r="AI5423" s="5">
        <v>0</v>
      </c>
      <c r="AJ5423" s="5">
        <v>0</v>
      </c>
      <c r="AK5423" s="5">
        <f t="shared" si="932"/>
        <v>0</v>
      </c>
      <c r="AL5423" s="5">
        <v>0</v>
      </c>
      <c r="AM5423" s="5">
        <v>0</v>
      </c>
      <c r="AN5423" s="5">
        <f t="shared" si="933"/>
        <v>0</v>
      </c>
      <c r="AO5423" s="5">
        <v>0</v>
      </c>
      <c r="AP5423" s="5">
        <v>0</v>
      </c>
      <c r="AQ5423" s="5">
        <f t="shared" si="934"/>
        <v>0</v>
      </c>
      <c r="AR5423" s="5">
        <v>0</v>
      </c>
      <c r="AS5423" s="6"/>
      <c r="AT5423" s="5">
        <v>0</v>
      </c>
      <c r="AU5423" s="5">
        <v>0</v>
      </c>
      <c r="AV5423" t="str">
        <f t="shared" si="927"/>
        <v>N</v>
      </c>
      <c r="AW5423" t="s">
        <v>60</v>
      </c>
      <c r="AX5423" t="s">
        <v>445</v>
      </c>
      <c r="AY5423" t="s">
        <v>2637</v>
      </c>
      <c r="AZ5423" t="s">
        <v>2637</v>
      </c>
      <c r="BA5423" t="str">
        <f t="shared" si="928"/>
        <v>N</v>
      </c>
    </row>
    <row r="5424" spans="1:53">
      <c r="A5424" t="s">
        <v>436</v>
      </c>
      <c r="B5424" t="s">
        <v>54</v>
      </c>
      <c r="C5424" t="s">
        <v>89</v>
      </c>
      <c r="D5424">
        <v>2022</v>
      </c>
      <c r="F5424" t="s">
        <v>12336</v>
      </c>
      <c r="G5424" t="s">
        <v>12337</v>
      </c>
      <c r="H5424" t="s">
        <v>12338</v>
      </c>
      <c r="I5424" t="s">
        <v>12339</v>
      </c>
      <c r="J5424" t="s">
        <v>58</v>
      </c>
      <c r="K5424" t="s">
        <v>59</v>
      </c>
      <c r="L5424" s="5">
        <v>0</v>
      </c>
      <c r="M5424" s="5">
        <v>0</v>
      </c>
      <c r="N5424" s="5">
        <f t="shared" si="924"/>
        <v>0</v>
      </c>
      <c r="O5424" s="5">
        <v>0</v>
      </c>
      <c r="P5424" s="5">
        <v>0</v>
      </c>
      <c r="Q5424" s="5">
        <f t="shared" si="925"/>
        <v>0</v>
      </c>
      <c r="R5424" s="5">
        <v>0</v>
      </c>
      <c r="S5424" s="5">
        <v>0</v>
      </c>
      <c r="T5424" s="5">
        <f t="shared" si="926"/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f t="shared" si="929"/>
        <v>0</v>
      </c>
      <c r="Z5424" s="5">
        <v>0</v>
      </c>
      <c r="AA5424" s="5">
        <v>1</v>
      </c>
      <c r="AB5424" s="5">
        <f t="shared" si="930"/>
        <v>1</v>
      </c>
      <c r="AC5424" s="5">
        <v>0</v>
      </c>
      <c r="AD5424" s="5">
        <v>0</v>
      </c>
      <c r="AE5424" s="5">
        <f t="shared" si="931"/>
        <v>0</v>
      </c>
      <c r="AF5424" s="5">
        <v>0</v>
      </c>
      <c r="AG5424" s="6">
        <v>44861</v>
      </c>
      <c r="AH5424" s="5">
        <v>1</v>
      </c>
      <c r="AI5424" s="5">
        <v>0</v>
      </c>
      <c r="AJ5424" s="5">
        <v>0</v>
      </c>
      <c r="AK5424" s="5">
        <f t="shared" si="932"/>
        <v>0</v>
      </c>
      <c r="AL5424" s="5">
        <v>0</v>
      </c>
      <c r="AM5424" s="5">
        <v>0</v>
      </c>
      <c r="AN5424" s="5">
        <f t="shared" si="933"/>
        <v>0</v>
      </c>
      <c r="AO5424" s="5">
        <v>0</v>
      </c>
      <c r="AP5424" s="5">
        <v>0</v>
      </c>
      <c r="AQ5424" s="5">
        <f t="shared" si="934"/>
        <v>0</v>
      </c>
      <c r="AR5424" s="5">
        <v>0</v>
      </c>
      <c r="AS5424" s="6"/>
      <c r="AT5424" s="5">
        <v>0</v>
      </c>
      <c r="AU5424" s="5">
        <v>0</v>
      </c>
      <c r="AV5424" t="str">
        <f t="shared" si="927"/>
        <v>N</v>
      </c>
      <c r="AW5424" t="s">
        <v>60</v>
      </c>
      <c r="AX5424" t="s">
        <v>445</v>
      </c>
      <c r="AY5424" t="s">
        <v>2637</v>
      </c>
      <c r="AZ5424" t="s">
        <v>2637</v>
      </c>
      <c r="BA5424" t="str">
        <f t="shared" si="928"/>
        <v>N</v>
      </c>
    </row>
    <row r="5425" spans="1:53">
      <c r="A5425" t="s">
        <v>436</v>
      </c>
      <c r="B5425" t="s">
        <v>54</v>
      </c>
      <c r="C5425" t="s">
        <v>89</v>
      </c>
      <c r="D5425">
        <v>2022</v>
      </c>
      <c r="F5425" t="s">
        <v>4982</v>
      </c>
      <c r="G5425" t="s">
        <v>4983</v>
      </c>
      <c r="H5425" t="s">
        <v>12340</v>
      </c>
      <c r="I5425" t="s">
        <v>12341</v>
      </c>
      <c r="J5425" t="s">
        <v>58</v>
      </c>
      <c r="K5425" t="s">
        <v>59</v>
      </c>
      <c r="L5425" s="5">
        <v>0</v>
      </c>
      <c r="M5425" s="5">
        <v>0</v>
      </c>
      <c r="N5425" s="5">
        <f t="shared" si="924"/>
        <v>0</v>
      </c>
      <c r="O5425" s="5">
        <v>0</v>
      </c>
      <c r="P5425" s="5">
        <v>0</v>
      </c>
      <c r="Q5425" s="5">
        <f t="shared" si="925"/>
        <v>0</v>
      </c>
      <c r="R5425" s="5">
        <v>0</v>
      </c>
      <c r="S5425" s="5">
        <v>0</v>
      </c>
      <c r="T5425" s="5">
        <f t="shared" si="926"/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f t="shared" si="929"/>
        <v>0</v>
      </c>
      <c r="Z5425" s="5">
        <v>0</v>
      </c>
      <c r="AA5425" s="5">
        <v>1</v>
      </c>
      <c r="AB5425" s="5">
        <f t="shared" si="930"/>
        <v>1</v>
      </c>
      <c r="AC5425" s="5">
        <v>0</v>
      </c>
      <c r="AD5425" s="5">
        <v>0</v>
      </c>
      <c r="AE5425" s="5">
        <f t="shared" si="931"/>
        <v>0</v>
      </c>
      <c r="AF5425" s="5">
        <v>0</v>
      </c>
      <c r="AG5425" s="6">
        <v>44901</v>
      </c>
      <c r="AH5425" s="5">
        <v>1</v>
      </c>
      <c r="AI5425" s="5">
        <v>0</v>
      </c>
      <c r="AJ5425" s="5">
        <v>0</v>
      </c>
      <c r="AK5425" s="5">
        <f t="shared" si="932"/>
        <v>0</v>
      </c>
      <c r="AL5425" s="5">
        <v>0</v>
      </c>
      <c r="AM5425" s="5">
        <v>0</v>
      </c>
      <c r="AN5425" s="5">
        <f t="shared" si="933"/>
        <v>0</v>
      </c>
      <c r="AO5425" s="5">
        <v>0</v>
      </c>
      <c r="AP5425" s="5">
        <v>0</v>
      </c>
      <c r="AQ5425" s="5">
        <f t="shared" si="934"/>
        <v>0</v>
      </c>
      <c r="AR5425" s="5">
        <v>0</v>
      </c>
      <c r="AS5425" s="6"/>
      <c r="AT5425" s="5">
        <v>0</v>
      </c>
      <c r="AU5425" s="5">
        <v>0</v>
      </c>
      <c r="AV5425" t="str">
        <f t="shared" si="927"/>
        <v>N</v>
      </c>
      <c r="AW5425" t="s">
        <v>60</v>
      </c>
      <c r="AX5425" t="s">
        <v>445</v>
      </c>
      <c r="AY5425" t="s">
        <v>2637</v>
      </c>
      <c r="AZ5425" t="s">
        <v>2637</v>
      </c>
      <c r="BA5425" t="str">
        <f t="shared" si="928"/>
        <v>N</v>
      </c>
    </row>
    <row r="5426" spans="1:53">
      <c r="A5426" t="s">
        <v>436</v>
      </c>
      <c r="B5426" t="s">
        <v>54</v>
      </c>
      <c r="C5426" t="s">
        <v>89</v>
      </c>
      <c r="D5426">
        <v>2022</v>
      </c>
      <c r="F5426" t="s">
        <v>12342</v>
      </c>
      <c r="G5426" t="s">
        <v>12343</v>
      </c>
      <c r="H5426" t="s">
        <v>5071</v>
      </c>
      <c r="I5426" t="s">
        <v>12344</v>
      </c>
      <c r="J5426" t="s">
        <v>58</v>
      </c>
      <c r="K5426" t="s">
        <v>59</v>
      </c>
      <c r="L5426" s="5">
        <v>0</v>
      </c>
      <c r="M5426" s="5">
        <v>0</v>
      </c>
      <c r="N5426" s="5">
        <f t="shared" si="924"/>
        <v>0</v>
      </c>
      <c r="O5426" s="5">
        <v>0</v>
      </c>
      <c r="P5426" s="5">
        <v>0</v>
      </c>
      <c r="Q5426" s="5">
        <f t="shared" si="925"/>
        <v>0</v>
      </c>
      <c r="R5426" s="5">
        <v>0</v>
      </c>
      <c r="S5426" s="5">
        <v>0</v>
      </c>
      <c r="T5426" s="5">
        <f t="shared" si="926"/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f t="shared" si="929"/>
        <v>0</v>
      </c>
      <c r="Z5426" s="5">
        <v>0</v>
      </c>
      <c r="AA5426" s="5">
        <v>1</v>
      </c>
      <c r="AB5426" s="5">
        <f t="shared" si="930"/>
        <v>1</v>
      </c>
      <c r="AC5426" s="5">
        <v>0</v>
      </c>
      <c r="AD5426" s="5">
        <v>0</v>
      </c>
      <c r="AE5426" s="5">
        <f t="shared" si="931"/>
        <v>0</v>
      </c>
      <c r="AF5426" s="5">
        <v>0</v>
      </c>
      <c r="AG5426" s="6">
        <v>44677</v>
      </c>
      <c r="AH5426" s="5">
        <v>1</v>
      </c>
      <c r="AI5426" s="5">
        <v>0</v>
      </c>
      <c r="AJ5426" s="5">
        <v>0</v>
      </c>
      <c r="AK5426" s="5">
        <f t="shared" si="932"/>
        <v>0</v>
      </c>
      <c r="AL5426" s="5">
        <v>0</v>
      </c>
      <c r="AM5426" s="5">
        <v>0</v>
      </c>
      <c r="AN5426" s="5">
        <f t="shared" si="933"/>
        <v>0</v>
      </c>
      <c r="AO5426" s="5">
        <v>0</v>
      </c>
      <c r="AP5426" s="5">
        <v>0</v>
      </c>
      <c r="AQ5426" s="5">
        <f t="shared" si="934"/>
        <v>0</v>
      </c>
      <c r="AR5426" s="5">
        <v>0</v>
      </c>
      <c r="AS5426" s="6"/>
      <c r="AT5426" s="5">
        <v>0</v>
      </c>
      <c r="AU5426" s="5">
        <v>0</v>
      </c>
      <c r="AV5426" t="str">
        <f t="shared" si="927"/>
        <v>N</v>
      </c>
      <c r="AW5426" t="s">
        <v>60</v>
      </c>
      <c r="AX5426" t="s">
        <v>445</v>
      </c>
      <c r="AY5426" t="s">
        <v>2637</v>
      </c>
      <c r="AZ5426" t="s">
        <v>2637</v>
      </c>
      <c r="BA5426" t="str">
        <f t="shared" si="928"/>
        <v>N</v>
      </c>
    </row>
    <row r="5427" spans="1:53">
      <c r="A5427" t="s">
        <v>436</v>
      </c>
      <c r="B5427" t="s">
        <v>54</v>
      </c>
      <c r="C5427" t="s">
        <v>89</v>
      </c>
      <c r="D5427">
        <v>2022</v>
      </c>
      <c r="F5427" t="s">
        <v>12345</v>
      </c>
      <c r="G5427" t="s">
        <v>12346</v>
      </c>
      <c r="H5427" t="s">
        <v>5071</v>
      </c>
      <c r="I5427" t="s">
        <v>12347</v>
      </c>
      <c r="J5427" t="s">
        <v>58</v>
      </c>
      <c r="K5427" t="s">
        <v>59</v>
      </c>
      <c r="L5427" s="5">
        <v>0</v>
      </c>
      <c r="M5427" s="5">
        <v>0</v>
      </c>
      <c r="N5427" s="5">
        <f t="shared" si="924"/>
        <v>0</v>
      </c>
      <c r="O5427" s="5">
        <v>0</v>
      </c>
      <c r="P5427" s="5">
        <v>0</v>
      </c>
      <c r="Q5427" s="5">
        <f t="shared" si="925"/>
        <v>0</v>
      </c>
      <c r="R5427" s="5">
        <v>0</v>
      </c>
      <c r="S5427" s="5">
        <v>0</v>
      </c>
      <c r="T5427" s="5">
        <f t="shared" si="926"/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f t="shared" si="929"/>
        <v>0</v>
      </c>
      <c r="Z5427" s="5">
        <v>0</v>
      </c>
      <c r="AA5427" s="5">
        <v>1</v>
      </c>
      <c r="AB5427" s="5">
        <f t="shared" si="930"/>
        <v>1</v>
      </c>
      <c r="AC5427" s="5">
        <v>0</v>
      </c>
      <c r="AD5427" s="5">
        <v>0</v>
      </c>
      <c r="AE5427" s="5">
        <f t="shared" si="931"/>
        <v>0</v>
      </c>
      <c r="AF5427" s="5">
        <v>0</v>
      </c>
      <c r="AG5427" s="6">
        <v>44606</v>
      </c>
      <c r="AH5427" s="5">
        <v>1</v>
      </c>
      <c r="AI5427" s="5">
        <v>0</v>
      </c>
      <c r="AJ5427" s="5">
        <v>0</v>
      </c>
      <c r="AK5427" s="5">
        <f t="shared" si="932"/>
        <v>0</v>
      </c>
      <c r="AL5427" s="5">
        <v>0</v>
      </c>
      <c r="AM5427" s="5">
        <v>0</v>
      </c>
      <c r="AN5427" s="5">
        <f t="shared" si="933"/>
        <v>0</v>
      </c>
      <c r="AO5427" s="5">
        <v>0</v>
      </c>
      <c r="AP5427" s="5">
        <v>0</v>
      </c>
      <c r="AQ5427" s="5">
        <f t="shared" si="934"/>
        <v>0</v>
      </c>
      <c r="AR5427" s="5">
        <v>0</v>
      </c>
      <c r="AS5427" s="6"/>
      <c r="AT5427" s="5">
        <v>0</v>
      </c>
      <c r="AU5427" s="5">
        <v>0</v>
      </c>
      <c r="AV5427" t="str">
        <f t="shared" si="927"/>
        <v>N</v>
      </c>
      <c r="AW5427" t="s">
        <v>60</v>
      </c>
      <c r="AX5427" t="s">
        <v>445</v>
      </c>
      <c r="AY5427" t="s">
        <v>2637</v>
      </c>
      <c r="AZ5427" t="s">
        <v>2637</v>
      </c>
      <c r="BA5427" t="str">
        <f t="shared" si="928"/>
        <v>N</v>
      </c>
    </row>
    <row r="5428" spans="1:53">
      <c r="A5428" t="s">
        <v>436</v>
      </c>
      <c r="B5428" t="s">
        <v>54</v>
      </c>
      <c r="C5428" t="s">
        <v>89</v>
      </c>
      <c r="D5428">
        <v>2022</v>
      </c>
      <c r="F5428" t="s">
        <v>12348</v>
      </c>
      <c r="G5428" t="s">
        <v>12349</v>
      </c>
      <c r="H5428" t="s">
        <v>2720</v>
      </c>
      <c r="I5428" t="s">
        <v>12350</v>
      </c>
      <c r="J5428" t="s">
        <v>58</v>
      </c>
      <c r="K5428" t="s">
        <v>59</v>
      </c>
      <c r="L5428" s="5">
        <v>0</v>
      </c>
      <c r="M5428" s="5">
        <v>0</v>
      </c>
      <c r="N5428" s="5">
        <f t="shared" si="924"/>
        <v>0</v>
      </c>
      <c r="O5428" s="5">
        <v>0</v>
      </c>
      <c r="P5428" s="5">
        <v>0</v>
      </c>
      <c r="Q5428" s="5">
        <f t="shared" si="925"/>
        <v>0</v>
      </c>
      <c r="R5428" s="5">
        <v>0</v>
      </c>
      <c r="S5428" s="5">
        <v>0</v>
      </c>
      <c r="T5428" s="5">
        <f t="shared" si="926"/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f t="shared" si="929"/>
        <v>0</v>
      </c>
      <c r="Z5428" s="5">
        <v>0</v>
      </c>
      <c r="AA5428" s="5">
        <v>1</v>
      </c>
      <c r="AB5428" s="5">
        <f t="shared" si="930"/>
        <v>1</v>
      </c>
      <c r="AC5428" s="5">
        <v>0</v>
      </c>
      <c r="AD5428" s="5">
        <v>0</v>
      </c>
      <c r="AE5428" s="5">
        <f t="shared" si="931"/>
        <v>0</v>
      </c>
      <c r="AF5428" s="5">
        <v>0</v>
      </c>
      <c r="AG5428" s="6">
        <v>44748</v>
      </c>
      <c r="AH5428" s="5">
        <v>1</v>
      </c>
      <c r="AI5428" s="5">
        <v>0</v>
      </c>
      <c r="AJ5428" s="5">
        <v>0</v>
      </c>
      <c r="AK5428" s="5">
        <f t="shared" si="932"/>
        <v>0</v>
      </c>
      <c r="AL5428" s="5">
        <v>0</v>
      </c>
      <c r="AM5428" s="5">
        <v>0</v>
      </c>
      <c r="AN5428" s="5">
        <f t="shared" si="933"/>
        <v>0</v>
      </c>
      <c r="AO5428" s="5">
        <v>0</v>
      </c>
      <c r="AP5428" s="5">
        <v>0</v>
      </c>
      <c r="AQ5428" s="5">
        <f t="shared" si="934"/>
        <v>0</v>
      </c>
      <c r="AR5428" s="5">
        <v>0</v>
      </c>
      <c r="AS5428" s="6"/>
      <c r="AT5428" s="5">
        <v>0</v>
      </c>
      <c r="AU5428" s="5">
        <v>0</v>
      </c>
      <c r="AV5428" t="str">
        <f t="shared" si="927"/>
        <v>N</v>
      </c>
      <c r="AW5428" t="s">
        <v>60</v>
      </c>
      <c r="AX5428" t="s">
        <v>445</v>
      </c>
      <c r="AY5428" t="s">
        <v>2637</v>
      </c>
      <c r="AZ5428" t="s">
        <v>2637</v>
      </c>
      <c r="BA5428" t="str">
        <f t="shared" si="928"/>
        <v>N</v>
      </c>
    </row>
    <row r="5429" spans="1:53">
      <c r="A5429" t="s">
        <v>436</v>
      </c>
      <c r="B5429" t="s">
        <v>54</v>
      </c>
      <c r="C5429" t="s">
        <v>89</v>
      </c>
      <c r="D5429">
        <v>2022</v>
      </c>
      <c r="F5429" t="s">
        <v>12351</v>
      </c>
      <c r="G5429" t="s">
        <v>12352</v>
      </c>
      <c r="H5429" t="s">
        <v>12353</v>
      </c>
      <c r="I5429" t="s">
        <v>12354</v>
      </c>
      <c r="J5429" t="s">
        <v>58</v>
      </c>
      <c r="K5429" t="s">
        <v>59</v>
      </c>
      <c r="L5429" s="5">
        <v>0</v>
      </c>
      <c r="M5429" s="5">
        <v>0</v>
      </c>
      <c r="N5429" s="5">
        <f t="shared" si="924"/>
        <v>0</v>
      </c>
      <c r="O5429" s="5">
        <v>0</v>
      </c>
      <c r="P5429" s="5">
        <v>0</v>
      </c>
      <c r="Q5429" s="5">
        <f t="shared" si="925"/>
        <v>0</v>
      </c>
      <c r="R5429" s="5">
        <v>0</v>
      </c>
      <c r="S5429" s="5">
        <v>0</v>
      </c>
      <c r="T5429" s="5">
        <f t="shared" si="926"/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f t="shared" si="929"/>
        <v>0</v>
      </c>
      <c r="Z5429" s="5">
        <v>0</v>
      </c>
      <c r="AA5429" s="5">
        <v>1</v>
      </c>
      <c r="AB5429" s="5">
        <f t="shared" si="930"/>
        <v>1</v>
      </c>
      <c r="AC5429" s="5">
        <v>0</v>
      </c>
      <c r="AD5429" s="5">
        <v>0</v>
      </c>
      <c r="AE5429" s="5">
        <f t="shared" si="931"/>
        <v>0</v>
      </c>
      <c r="AF5429" s="5">
        <v>0</v>
      </c>
      <c r="AG5429" s="6">
        <v>44887</v>
      </c>
      <c r="AH5429" s="5">
        <v>1</v>
      </c>
      <c r="AI5429" s="5">
        <v>0</v>
      </c>
      <c r="AJ5429" s="5">
        <v>0</v>
      </c>
      <c r="AK5429" s="5">
        <f t="shared" si="932"/>
        <v>0</v>
      </c>
      <c r="AL5429" s="5">
        <v>0</v>
      </c>
      <c r="AM5429" s="5">
        <v>0</v>
      </c>
      <c r="AN5429" s="5">
        <f t="shared" si="933"/>
        <v>0</v>
      </c>
      <c r="AO5429" s="5">
        <v>0</v>
      </c>
      <c r="AP5429" s="5">
        <v>0</v>
      </c>
      <c r="AQ5429" s="5">
        <f t="shared" si="934"/>
        <v>0</v>
      </c>
      <c r="AR5429" s="5">
        <v>0</v>
      </c>
      <c r="AS5429" s="6"/>
      <c r="AT5429" s="5">
        <v>0</v>
      </c>
      <c r="AU5429" s="5">
        <v>0</v>
      </c>
      <c r="AV5429" t="str">
        <f t="shared" si="927"/>
        <v>N</v>
      </c>
      <c r="AW5429" t="s">
        <v>60</v>
      </c>
      <c r="AX5429" t="s">
        <v>445</v>
      </c>
      <c r="AY5429" t="s">
        <v>2637</v>
      </c>
      <c r="AZ5429" t="s">
        <v>2637</v>
      </c>
      <c r="BA5429" t="str">
        <f t="shared" si="928"/>
        <v>N</v>
      </c>
    </row>
    <row r="5430" spans="1:53">
      <c r="A5430" t="s">
        <v>436</v>
      </c>
      <c r="B5430" t="s">
        <v>54</v>
      </c>
      <c r="C5430" t="s">
        <v>89</v>
      </c>
      <c r="D5430">
        <v>2022</v>
      </c>
      <c r="F5430" t="s">
        <v>12301</v>
      </c>
      <c r="G5430" t="s">
        <v>12302</v>
      </c>
      <c r="H5430" t="s">
        <v>12355</v>
      </c>
      <c r="I5430" t="s">
        <v>12356</v>
      </c>
      <c r="J5430" t="s">
        <v>58</v>
      </c>
      <c r="K5430" t="s">
        <v>59</v>
      </c>
      <c r="L5430" s="5">
        <v>0</v>
      </c>
      <c r="M5430" s="5">
        <v>0</v>
      </c>
      <c r="N5430" s="5">
        <f t="shared" si="924"/>
        <v>0</v>
      </c>
      <c r="O5430" s="5">
        <v>0</v>
      </c>
      <c r="P5430" s="5">
        <v>0</v>
      </c>
      <c r="Q5430" s="5">
        <f t="shared" si="925"/>
        <v>0</v>
      </c>
      <c r="R5430" s="5">
        <v>0</v>
      </c>
      <c r="S5430" s="5">
        <v>0</v>
      </c>
      <c r="T5430" s="5">
        <f t="shared" si="926"/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f t="shared" si="929"/>
        <v>0</v>
      </c>
      <c r="Z5430" s="5">
        <v>0</v>
      </c>
      <c r="AA5430" s="5">
        <v>1</v>
      </c>
      <c r="AB5430" s="5">
        <f t="shared" si="930"/>
        <v>1</v>
      </c>
      <c r="AC5430" s="5">
        <v>0</v>
      </c>
      <c r="AD5430" s="5">
        <v>0</v>
      </c>
      <c r="AE5430" s="5">
        <f t="shared" si="931"/>
        <v>0</v>
      </c>
      <c r="AF5430" s="5">
        <v>0</v>
      </c>
      <c r="AG5430" s="6">
        <v>44837</v>
      </c>
      <c r="AH5430" s="5">
        <v>1</v>
      </c>
      <c r="AI5430" s="5">
        <v>0</v>
      </c>
      <c r="AJ5430" s="5">
        <v>0</v>
      </c>
      <c r="AK5430" s="5">
        <f t="shared" si="932"/>
        <v>0</v>
      </c>
      <c r="AL5430" s="5">
        <v>0</v>
      </c>
      <c r="AM5430" s="5">
        <v>0</v>
      </c>
      <c r="AN5430" s="5">
        <f t="shared" si="933"/>
        <v>0</v>
      </c>
      <c r="AO5430" s="5">
        <v>0</v>
      </c>
      <c r="AP5430" s="5">
        <v>0</v>
      </c>
      <c r="AQ5430" s="5">
        <f t="shared" si="934"/>
        <v>0</v>
      </c>
      <c r="AR5430" s="5">
        <v>0</v>
      </c>
      <c r="AS5430" s="6"/>
      <c r="AT5430" s="5">
        <v>0</v>
      </c>
      <c r="AU5430" s="5">
        <v>0</v>
      </c>
      <c r="AV5430" t="str">
        <f t="shared" si="927"/>
        <v>N</v>
      </c>
      <c r="AW5430" t="s">
        <v>60</v>
      </c>
      <c r="AX5430" t="s">
        <v>445</v>
      </c>
      <c r="AY5430" t="s">
        <v>2637</v>
      </c>
      <c r="AZ5430" t="s">
        <v>2637</v>
      </c>
      <c r="BA5430" t="str">
        <f t="shared" si="928"/>
        <v>N</v>
      </c>
    </row>
    <row r="5431" spans="1:53">
      <c r="A5431" t="s">
        <v>436</v>
      </c>
      <c r="B5431" t="s">
        <v>54</v>
      </c>
      <c r="C5431" t="s">
        <v>89</v>
      </c>
      <c r="D5431">
        <v>2022</v>
      </c>
      <c r="F5431" t="s">
        <v>12357</v>
      </c>
      <c r="G5431" t="s">
        <v>12358</v>
      </c>
      <c r="H5431" t="s">
        <v>5071</v>
      </c>
      <c r="I5431" t="s">
        <v>12359</v>
      </c>
      <c r="J5431" t="s">
        <v>58</v>
      </c>
      <c r="K5431" t="s">
        <v>59</v>
      </c>
      <c r="L5431" s="5">
        <v>0</v>
      </c>
      <c r="M5431" s="5">
        <v>0</v>
      </c>
      <c r="N5431" s="5">
        <f t="shared" si="924"/>
        <v>0</v>
      </c>
      <c r="O5431" s="5">
        <v>0</v>
      </c>
      <c r="P5431" s="5">
        <v>0</v>
      </c>
      <c r="Q5431" s="5">
        <f t="shared" si="925"/>
        <v>0</v>
      </c>
      <c r="R5431" s="5">
        <v>0</v>
      </c>
      <c r="S5431" s="5">
        <v>0</v>
      </c>
      <c r="T5431" s="5">
        <f t="shared" si="926"/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f t="shared" si="929"/>
        <v>0</v>
      </c>
      <c r="Z5431" s="5">
        <v>0</v>
      </c>
      <c r="AA5431" s="5">
        <v>1</v>
      </c>
      <c r="AB5431" s="5">
        <f t="shared" si="930"/>
        <v>1</v>
      </c>
      <c r="AC5431" s="5">
        <v>0</v>
      </c>
      <c r="AD5431" s="5">
        <v>0</v>
      </c>
      <c r="AE5431" s="5">
        <f t="shared" si="931"/>
        <v>0</v>
      </c>
      <c r="AF5431" s="5">
        <v>0</v>
      </c>
      <c r="AG5431" s="6">
        <v>44607</v>
      </c>
      <c r="AH5431" s="5">
        <v>1</v>
      </c>
      <c r="AI5431" s="5">
        <v>0</v>
      </c>
      <c r="AJ5431" s="5">
        <v>0</v>
      </c>
      <c r="AK5431" s="5">
        <f t="shared" si="932"/>
        <v>0</v>
      </c>
      <c r="AL5431" s="5">
        <v>0</v>
      </c>
      <c r="AM5431" s="5">
        <v>0</v>
      </c>
      <c r="AN5431" s="5">
        <f t="shared" si="933"/>
        <v>0</v>
      </c>
      <c r="AO5431" s="5">
        <v>0</v>
      </c>
      <c r="AP5431" s="5">
        <v>0</v>
      </c>
      <c r="AQ5431" s="5">
        <f t="shared" si="934"/>
        <v>0</v>
      </c>
      <c r="AR5431" s="5">
        <v>0</v>
      </c>
      <c r="AS5431" s="6"/>
      <c r="AT5431" s="5">
        <v>0</v>
      </c>
      <c r="AU5431" s="5">
        <v>0</v>
      </c>
      <c r="AV5431" t="str">
        <f t="shared" si="927"/>
        <v>N</v>
      </c>
      <c r="AW5431" t="s">
        <v>60</v>
      </c>
      <c r="AX5431" t="s">
        <v>445</v>
      </c>
      <c r="AY5431" t="s">
        <v>2637</v>
      </c>
      <c r="AZ5431" t="s">
        <v>2637</v>
      </c>
      <c r="BA5431" t="str">
        <f t="shared" si="928"/>
        <v>N</v>
      </c>
    </row>
    <row r="5432" spans="1:53">
      <c r="A5432" t="s">
        <v>436</v>
      </c>
      <c r="B5432" t="s">
        <v>54</v>
      </c>
      <c r="C5432" t="s">
        <v>89</v>
      </c>
      <c r="D5432">
        <v>2022</v>
      </c>
      <c r="F5432" t="s">
        <v>12360</v>
      </c>
      <c r="G5432" t="s">
        <v>12361</v>
      </c>
      <c r="H5432" t="s">
        <v>12362</v>
      </c>
      <c r="I5432" t="s">
        <v>12363</v>
      </c>
      <c r="J5432" t="s">
        <v>58</v>
      </c>
      <c r="K5432" t="s">
        <v>59</v>
      </c>
      <c r="L5432" s="5">
        <v>0</v>
      </c>
      <c r="M5432" s="5">
        <v>0</v>
      </c>
      <c r="N5432" s="5">
        <f t="shared" si="924"/>
        <v>0</v>
      </c>
      <c r="O5432" s="5">
        <v>0</v>
      </c>
      <c r="P5432" s="5">
        <v>0</v>
      </c>
      <c r="Q5432" s="5">
        <f t="shared" si="925"/>
        <v>0</v>
      </c>
      <c r="R5432" s="5">
        <v>0</v>
      </c>
      <c r="S5432" s="5">
        <v>0</v>
      </c>
      <c r="T5432" s="5">
        <f t="shared" si="926"/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f t="shared" si="929"/>
        <v>0</v>
      </c>
      <c r="Z5432" s="5">
        <v>0</v>
      </c>
      <c r="AA5432" s="5">
        <v>1</v>
      </c>
      <c r="AB5432" s="5">
        <f t="shared" si="930"/>
        <v>1</v>
      </c>
      <c r="AC5432" s="5">
        <v>0</v>
      </c>
      <c r="AD5432" s="5">
        <v>0</v>
      </c>
      <c r="AE5432" s="5">
        <f t="shared" si="931"/>
        <v>0</v>
      </c>
      <c r="AF5432" s="5">
        <v>0</v>
      </c>
      <c r="AG5432" s="6">
        <v>44844</v>
      </c>
      <c r="AH5432" s="5">
        <v>1</v>
      </c>
      <c r="AI5432" s="5">
        <v>0</v>
      </c>
      <c r="AJ5432" s="5">
        <v>0</v>
      </c>
      <c r="AK5432" s="5">
        <f t="shared" si="932"/>
        <v>0</v>
      </c>
      <c r="AL5432" s="5">
        <v>0</v>
      </c>
      <c r="AM5432" s="5">
        <v>0</v>
      </c>
      <c r="AN5432" s="5">
        <f t="shared" si="933"/>
        <v>0</v>
      </c>
      <c r="AO5432" s="5">
        <v>0</v>
      </c>
      <c r="AP5432" s="5">
        <v>0</v>
      </c>
      <c r="AQ5432" s="5">
        <f t="shared" si="934"/>
        <v>0</v>
      </c>
      <c r="AR5432" s="5">
        <v>0</v>
      </c>
      <c r="AS5432" s="6"/>
      <c r="AT5432" s="5">
        <v>0</v>
      </c>
      <c r="AU5432" s="5">
        <v>0</v>
      </c>
      <c r="AV5432" t="str">
        <f t="shared" si="927"/>
        <v>N</v>
      </c>
      <c r="AW5432" t="s">
        <v>60</v>
      </c>
      <c r="AX5432" t="s">
        <v>445</v>
      </c>
      <c r="AY5432" t="s">
        <v>2637</v>
      </c>
      <c r="AZ5432" t="s">
        <v>2637</v>
      </c>
      <c r="BA5432" t="str">
        <f t="shared" si="928"/>
        <v>N</v>
      </c>
    </row>
    <row r="5433" spans="1:53">
      <c r="A5433" t="s">
        <v>436</v>
      </c>
      <c r="B5433" t="s">
        <v>54</v>
      </c>
      <c r="C5433" t="s">
        <v>89</v>
      </c>
      <c r="D5433">
        <v>2022</v>
      </c>
      <c r="F5433" t="s">
        <v>12364</v>
      </c>
      <c r="G5433" t="s">
        <v>12365</v>
      </c>
      <c r="H5433" t="s">
        <v>4884</v>
      </c>
      <c r="I5433" t="s">
        <v>12366</v>
      </c>
      <c r="J5433" t="s">
        <v>58</v>
      </c>
      <c r="K5433" t="s">
        <v>59</v>
      </c>
      <c r="L5433" s="5">
        <v>0</v>
      </c>
      <c r="M5433" s="5">
        <v>0</v>
      </c>
      <c r="N5433" s="5">
        <f t="shared" si="924"/>
        <v>0</v>
      </c>
      <c r="O5433" s="5">
        <v>0</v>
      </c>
      <c r="P5433" s="5">
        <v>0</v>
      </c>
      <c r="Q5433" s="5">
        <f t="shared" si="925"/>
        <v>0</v>
      </c>
      <c r="R5433" s="5">
        <v>0</v>
      </c>
      <c r="S5433" s="5">
        <v>0</v>
      </c>
      <c r="T5433" s="5">
        <f t="shared" si="926"/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f t="shared" si="929"/>
        <v>0</v>
      </c>
      <c r="Z5433" s="5">
        <v>0</v>
      </c>
      <c r="AA5433" s="5">
        <v>1</v>
      </c>
      <c r="AB5433" s="5">
        <f t="shared" si="930"/>
        <v>1</v>
      </c>
      <c r="AC5433" s="5">
        <v>0</v>
      </c>
      <c r="AD5433" s="5">
        <v>0</v>
      </c>
      <c r="AE5433" s="5">
        <f t="shared" si="931"/>
        <v>0</v>
      </c>
      <c r="AF5433" s="5">
        <v>0</v>
      </c>
      <c r="AG5433" s="6">
        <v>44881</v>
      </c>
      <c r="AH5433" s="5">
        <v>1</v>
      </c>
      <c r="AI5433" s="5">
        <v>0</v>
      </c>
      <c r="AJ5433" s="5">
        <v>0</v>
      </c>
      <c r="AK5433" s="5">
        <f t="shared" si="932"/>
        <v>0</v>
      </c>
      <c r="AL5433" s="5">
        <v>0</v>
      </c>
      <c r="AM5433" s="5">
        <v>0</v>
      </c>
      <c r="AN5433" s="5">
        <f t="shared" si="933"/>
        <v>0</v>
      </c>
      <c r="AO5433" s="5">
        <v>0</v>
      </c>
      <c r="AP5433" s="5">
        <v>0</v>
      </c>
      <c r="AQ5433" s="5">
        <f t="shared" si="934"/>
        <v>0</v>
      </c>
      <c r="AR5433" s="5">
        <v>0</v>
      </c>
      <c r="AS5433" s="6"/>
      <c r="AT5433" s="5">
        <v>0</v>
      </c>
      <c r="AU5433" s="5">
        <v>0</v>
      </c>
      <c r="AV5433" t="str">
        <f t="shared" si="927"/>
        <v>N</v>
      </c>
      <c r="AW5433" t="s">
        <v>60</v>
      </c>
      <c r="AX5433" t="s">
        <v>445</v>
      </c>
      <c r="AY5433" t="s">
        <v>2637</v>
      </c>
      <c r="AZ5433" t="s">
        <v>2637</v>
      </c>
      <c r="BA5433" t="str">
        <f t="shared" si="928"/>
        <v>N</v>
      </c>
    </row>
    <row r="5434" spans="1:53">
      <c r="A5434" t="s">
        <v>436</v>
      </c>
      <c r="B5434" t="s">
        <v>54</v>
      </c>
      <c r="C5434" t="s">
        <v>89</v>
      </c>
      <c r="D5434">
        <v>2022</v>
      </c>
      <c r="F5434" t="s">
        <v>12367</v>
      </c>
      <c r="G5434" t="s">
        <v>12368</v>
      </c>
      <c r="H5434" t="s">
        <v>12369</v>
      </c>
      <c r="I5434" t="s">
        <v>12370</v>
      </c>
      <c r="J5434" t="s">
        <v>58</v>
      </c>
      <c r="K5434" t="s">
        <v>59</v>
      </c>
      <c r="L5434" s="5">
        <v>0</v>
      </c>
      <c r="M5434" s="5">
        <v>0</v>
      </c>
      <c r="N5434" s="5">
        <f t="shared" si="924"/>
        <v>0</v>
      </c>
      <c r="O5434" s="5">
        <v>0</v>
      </c>
      <c r="P5434" s="5">
        <v>0</v>
      </c>
      <c r="Q5434" s="5">
        <f t="shared" si="925"/>
        <v>0</v>
      </c>
      <c r="R5434" s="5">
        <v>0</v>
      </c>
      <c r="S5434" s="5">
        <v>0</v>
      </c>
      <c r="T5434" s="5">
        <f t="shared" si="926"/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f t="shared" si="929"/>
        <v>0</v>
      </c>
      <c r="Z5434" s="5">
        <v>0</v>
      </c>
      <c r="AA5434" s="5">
        <v>1</v>
      </c>
      <c r="AB5434" s="5">
        <f t="shared" si="930"/>
        <v>1</v>
      </c>
      <c r="AC5434" s="5">
        <v>0</v>
      </c>
      <c r="AD5434" s="5">
        <v>0</v>
      </c>
      <c r="AE5434" s="5">
        <f t="shared" si="931"/>
        <v>0</v>
      </c>
      <c r="AF5434" s="5">
        <v>0</v>
      </c>
      <c r="AG5434" s="6">
        <v>44599</v>
      </c>
      <c r="AH5434" s="5">
        <v>1</v>
      </c>
      <c r="AI5434" s="5">
        <v>0</v>
      </c>
      <c r="AJ5434" s="5">
        <v>0</v>
      </c>
      <c r="AK5434" s="5">
        <f t="shared" si="932"/>
        <v>0</v>
      </c>
      <c r="AL5434" s="5">
        <v>0</v>
      </c>
      <c r="AM5434" s="5">
        <v>0</v>
      </c>
      <c r="AN5434" s="5">
        <f t="shared" si="933"/>
        <v>0</v>
      </c>
      <c r="AO5434" s="5">
        <v>0</v>
      </c>
      <c r="AP5434" s="5">
        <v>0</v>
      </c>
      <c r="AQ5434" s="5">
        <f t="shared" si="934"/>
        <v>0</v>
      </c>
      <c r="AR5434" s="5">
        <v>0</v>
      </c>
      <c r="AS5434" s="6"/>
      <c r="AT5434" s="5">
        <v>0</v>
      </c>
      <c r="AU5434" s="5">
        <v>0</v>
      </c>
      <c r="AV5434" t="str">
        <f t="shared" si="927"/>
        <v>N</v>
      </c>
      <c r="AW5434" t="s">
        <v>60</v>
      </c>
      <c r="AX5434" t="s">
        <v>445</v>
      </c>
      <c r="AY5434" t="s">
        <v>2637</v>
      </c>
      <c r="AZ5434" t="s">
        <v>2637</v>
      </c>
      <c r="BA5434" t="str">
        <f t="shared" si="928"/>
        <v>N</v>
      </c>
    </row>
    <row r="5435" spans="1:53">
      <c r="A5435" t="s">
        <v>436</v>
      </c>
      <c r="B5435" t="s">
        <v>54</v>
      </c>
      <c r="C5435" t="s">
        <v>89</v>
      </c>
      <c r="D5435">
        <v>2022</v>
      </c>
      <c r="F5435" t="s">
        <v>12371</v>
      </c>
      <c r="G5435" t="s">
        <v>12372</v>
      </c>
      <c r="H5435" t="s">
        <v>12373</v>
      </c>
      <c r="I5435" t="s">
        <v>12374</v>
      </c>
      <c r="J5435" t="s">
        <v>58</v>
      </c>
      <c r="K5435" t="s">
        <v>59</v>
      </c>
      <c r="L5435" s="5">
        <v>0</v>
      </c>
      <c r="M5435" s="5">
        <v>0</v>
      </c>
      <c r="N5435" s="5">
        <f t="shared" si="924"/>
        <v>0</v>
      </c>
      <c r="O5435" s="5">
        <v>0</v>
      </c>
      <c r="P5435" s="5">
        <v>0</v>
      </c>
      <c r="Q5435" s="5">
        <f t="shared" si="925"/>
        <v>0</v>
      </c>
      <c r="R5435" s="5">
        <v>0</v>
      </c>
      <c r="S5435" s="5">
        <v>0</v>
      </c>
      <c r="T5435" s="5">
        <f t="shared" si="926"/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f t="shared" si="929"/>
        <v>0</v>
      </c>
      <c r="Z5435" s="5">
        <v>0</v>
      </c>
      <c r="AA5435" s="5">
        <v>1</v>
      </c>
      <c r="AB5435" s="5">
        <f t="shared" si="930"/>
        <v>1</v>
      </c>
      <c r="AC5435" s="5">
        <v>0</v>
      </c>
      <c r="AD5435" s="5">
        <v>0</v>
      </c>
      <c r="AE5435" s="5">
        <f t="shared" si="931"/>
        <v>0</v>
      </c>
      <c r="AF5435" s="5">
        <v>0</v>
      </c>
      <c r="AG5435" s="6">
        <v>44761</v>
      </c>
      <c r="AH5435" s="5">
        <v>1</v>
      </c>
      <c r="AI5435" s="5">
        <v>0</v>
      </c>
      <c r="AJ5435" s="5">
        <v>0</v>
      </c>
      <c r="AK5435" s="5">
        <f t="shared" si="932"/>
        <v>0</v>
      </c>
      <c r="AL5435" s="5">
        <v>0</v>
      </c>
      <c r="AM5435" s="5">
        <v>0</v>
      </c>
      <c r="AN5435" s="5">
        <f t="shared" si="933"/>
        <v>0</v>
      </c>
      <c r="AO5435" s="5">
        <v>0</v>
      </c>
      <c r="AP5435" s="5">
        <v>0</v>
      </c>
      <c r="AQ5435" s="5">
        <f t="shared" si="934"/>
        <v>0</v>
      </c>
      <c r="AR5435" s="5">
        <v>0</v>
      </c>
      <c r="AS5435" s="6"/>
      <c r="AT5435" s="5">
        <v>0</v>
      </c>
      <c r="AU5435" s="5">
        <v>0</v>
      </c>
      <c r="AV5435" t="str">
        <f t="shared" si="927"/>
        <v>N</v>
      </c>
      <c r="AW5435" t="s">
        <v>60</v>
      </c>
      <c r="AX5435" t="s">
        <v>445</v>
      </c>
      <c r="AY5435" t="s">
        <v>2637</v>
      </c>
      <c r="AZ5435" t="s">
        <v>2637</v>
      </c>
      <c r="BA5435" t="str">
        <f t="shared" si="928"/>
        <v>N</v>
      </c>
    </row>
    <row r="5436" spans="1:53">
      <c r="A5436" t="s">
        <v>436</v>
      </c>
      <c r="B5436" t="s">
        <v>54</v>
      </c>
      <c r="C5436" t="s">
        <v>89</v>
      </c>
      <c r="D5436">
        <v>2022</v>
      </c>
      <c r="F5436" s="6">
        <v>46942</v>
      </c>
      <c r="G5436" t="s">
        <v>12375</v>
      </c>
      <c r="H5436" t="s">
        <v>12376</v>
      </c>
      <c r="I5436" t="s">
        <v>12377</v>
      </c>
      <c r="J5436" t="s">
        <v>58</v>
      </c>
      <c r="K5436" t="s">
        <v>59</v>
      </c>
      <c r="L5436" s="5">
        <v>0</v>
      </c>
      <c r="M5436" s="5">
        <v>0</v>
      </c>
      <c r="N5436" s="5">
        <f t="shared" si="924"/>
        <v>0</v>
      </c>
      <c r="O5436" s="5">
        <v>0</v>
      </c>
      <c r="P5436" s="5">
        <v>0</v>
      </c>
      <c r="Q5436" s="5">
        <f t="shared" si="925"/>
        <v>0</v>
      </c>
      <c r="R5436" s="5">
        <v>0</v>
      </c>
      <c r="S5436" s="5">
        <v>0</v>
      </c>
      <c r="T5436" s="5">
        <f t="shared" si="926"/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f t="shared" si="929"/>
        <v>0</v>
      </c>
      <c r="Z5436" s="5">
        <v>0</v>
      </c>
      <c r="AA5436" s="5">
        <v>1</v>
      </c>
      <c r="AB5436" s="5">
        <f t="shared" si="930"/>
        <v>1</v>
      </c>
      <c r="AC5436" s="5">
        <v>0</v>
      </c>
      <c r="AD5436" s="5">
        <v>0</v>
      </c>
      <c r="AE5436" s="5">
        <f t="shared" si="931"/>
        <v>0</v>
      </c>
      <c r="AF5436" s="5">
        <v>0</v>
      </c>
      <c r="AG5436" s="6">
        <v>44861</v>
      </c>
      <c r="AH5436" s="5">
        <v>1</v>
      </c>
      <c r="AI5436" s="5">
        <v>0</v>
      </c>
      <c r="AJ5436" s="5">
        <v>0</v>
      </c>
      <c r="AK5436" s="5">
        <f t="shared" si="932"/>
        <v>0</v>
      </c>
      <c r="AL5436" s="5">
        <v>0</v>
      </c>
      <c r="AM5436" s="5">
        <v>0</v>
      </c>
      <c r="AN5436" s="5">
        <f t="shared" si="933"/>
        <v>0</v>
      </c>
      <c r="AO5436" s="5">
        <v>0</v>
      </c>
      <c r="AP5436" s="5">
        <v>0</v>
      </c>
      <c r="AQ5436" s="5">
        <f t="shared" si="934"/>
        <v>0</v>
      </c>
      <c r="AR5436" s="5">
        <v>0</v>
      </c>
      <c r="AS5436" s="6"/>
      <c r="AT5436" s="5">
        <v>0</v>
      </c>
      <c r="AU5436" s="5">
        <v>0</v>
      </c>
      <c r="AV5436" t="str">
        <f t="shared" si="927"/>
        <v>N</v>
      </c>
      <c r="AW5436" t="s">
        <v>60</v>
      </c>
      <c r="AX5436" t="s">
        <v>445</v>
      </c>
      <c r="AY5436" t="s">
        <v>2637</v>
      </c>
      <c r="AZ5436" t="s">
        <v>2637</v>
      </c>
      <c r="BA5436" t="str">
        <f t="shared" si="928"/>
        <v>N</v>
      </c>
    </row>
    <row r="5437" spans="1:53">
      <c r="A5437" t="s">
        <v>436</v>
      </c>
      <c r="B5437" t="s">
        <v>54</v>
      </c>
      <c r="C5437" t="s">
        <v>89</v>
      </c>
      <c r="D5437">
        <v>2022</v>
      </c>
      <c r="F5437" t="s">
        <v>12378</v>
      </c>
      <c r="G5437" t="s">
        <v>12379</v>
      </c>
      <c r="H5437" t="s">
        <v>12380</v>
      </c>
      <c r="I5437" t="s">
        <v>12381</v>
      </c>
      <c r="J5437" t="s">
        <v>58</v>
      </c>
      <c r="K5437" t="s">
        <v>59</v>
      </c>
      <c r="L5437" s="5">
        <v>0</v>
      </c>
      <c r="M5437" s="5">
        <v>0</v>
      </c>
      <c r="N5437" s="5">
        <f t="shared" si="924"/>
        <v>0</v>
      </c>
      <c r="O5437" s="5">
        <v>0</v>
      </c>
      <c r="P5437" s="5">
        <v>0</v>
      </c>
      <c r="Q5437" s="5">
        <f t="shared" si="925"/>
        <v>0</v>
      </c>
      <c r="R5437" s="5">
        <v>0</v>
      </c>
      <c r="S5437" s="5">
        <v>0</v>
      </c>
      <c r="T5437" s="5">
        <f t="shared" si="926"/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f t="shared" si="929"/>
        <v>0</v>
      </c>
      <c r="Z5437" s="5">
        <v>0</v>
      </c>
      <c r="AA5437" s="5">
        <v>1</v>
      </c>
      <c r="AB5437" s="5">
        <f t="shared" si="930"/>
        <v>1</v>
      </c>
      <c r="AC5437" s="5">
        <v>0</v>
      </c>
      <c r="AD5437" s="5">
        <v>0</v>
      </c>
      <c r="AE5437" s="5">
        <f t="shared" si="931"/>
        <v>0</v>
      </c>
      <c r="AF5437" s="5">
        <v>0</v>
      </c>
      <c r="AG5437" s="6">
        <v>44705</v>
      </c>
      <c r="AH5437" s="5">
        <v>1</v>
      </c>
      <c r="AI5437" s="5">
        <v>0</v>
      </c>
      <c r="AJ5437" s="5">
        <v>0</v>
      </c>
      <c r="AK5437" s="5">
        <f t="shared" si="932"/>
        <v>0</v>
      </c>
      <c r="AL5437" s="5">
        <v>0</v>
      </c>
      <c r="AM5437" s="5">
        <v>0</v>
      </c>
      <c r="AN5437" s="5">
        <f t="shared" si="933"/>
        <v>0</v>
      </c>
      <c r="AO5437" s="5">
        <v>0</v>
      </c>
      <c r="AP5437" s="5">
        <v>0</v>
      </c>
      <c r="AQ5437" s="5">
        <f t="shared" si="934"/>
        <v>0</v>
      </c>
      <c r="AR5437" s="5">
        <v>0</v>
      </c>
      <c r="AS5437" s="6"/>
      <c r="AT5437" s="5">
        <v>0</v>
      </c>
      <c r="AU5437" s="5">
        <v>0</v>
      </c>
      <c r="AV5437" t="str">
        <f t="shared" si="927"/>
        <v>N</v>
      </c>
      <c r="AW5437" t="s">
        <v>60</v>
      </c>
      <c r="AX5437" t="s">
        <v>445</v>
      </c>
      <c r="AY5437" t="s">
        <v>2637</v>
      </c>
      <c r="AZ5437" t="s">
        <v>2637</v>
      </c>
      <c r="BA5437" t="str">
        <f t="shared" si="928"/>
        <v>N</v>
      </c>
    </row>
    <row r="5438" spans="1:53">
      <c r="A5438" t="s">
        <v>436</v>
      </c>
      <c r="B5438" t="s">
        <v>54</v>
      </c>
      <c r="C5438" t="s">
        <v>89</v>
      </c>
      <c r="D5438">
        <v>2022</v>
      </c>
      <c r="F5438" t="s">
        <v>12382</v>
      </c>
      <c r="G5438" t="s">
        <v>12383</v>
      </c>
      <c r="H5438" t="s">
        <v>12384</v>
      </c>
      <c r="I5438" t="s">
        <v>12385</v>
      </c>
      <c r="J5438" t="s">
        <v>58</v>
      </c>
      <c r="K5438" t="s">
        <v>59</v>
      </c>
      <c r="L5438" s="5">
        <v>0</v>
      </c>
      <c r="M5438" s="5">
        <v>0</v>
      </c>
      <c r="N5438" s="5">
        <f t="shared" si="924"/>
        <v>0</v>
      </c>
      <c r="O5438" s="5">
        <v>0</v>
      </c>
      <c r="P5438" s="5">
        <v>0</v>
      </c>
      <c r="Q5438" s="5">
        <f t="shared" si="925"/>
        <v>0</v>
      </c>
      <c r="R5438" s="5">
        <v>0</v>
      </c>
      <c r="S5438" s="5">
        <v>0</v>
      </c>
      <c r="T5438" s="5">
        <f t="shared" si="926"/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f t="shared" si="929"/>
        <v>0</v>
      </c>
      <c r="Z5438" s="5">
        <v>0</v>
      </c>
      <c r="AA5438" s="5">
        <v>1</v>
      </c>
      <c r="AB5438" s="5">
        <f t="shared" si="930"/>
        <v>1</v>
      </c>
      <c r="AC5438" s="5">
        <v>0</v>
      </c>
      <c r="AD5438" s="5">
        <v>0</v>
      </c>
      <c r="AE5438" s="5">
        <f t="shared" si="931"/>
        <v>0</v>
      </c>
      <c r="AF5438" s="5">
        <v>0</v>
      </c>
      <c r="AG5438" s="6">
        <v>44852</v>
      </c>
      <c r="AH5438" s="5">
        <v>1</v>
      </c>
      <c r="AI5438" s="5">
        <v>0</v>
      </c>
      <c r="AJ5438" s="5">
        <v>0</v>
      </c>
      <c r="AK5438" s="5">
        <f t="shared" si="932"/>
        <v>0</v>
      </c>
      <c r="AL5438" s="5">
        <v>0</v>
      </c>
      <c r="AM5438" s="5">
        <v>0</v>
      </c>
      <c r="AN5438" s="5">
        <f t="shared" si="933"/>
        <v>0</v>
      </c>
      <c r="AO5438" s="5">
        <v>0</v>
      </c>
      <c r="AP5438" s="5">
        <v>0</v>
      </c>
      <c r="AQ5438" s="5">
        <f t="shared" si="934"/>
        <v>0</v>
      </c>
      <c r="AR5438" s="5">
        <v>0</v>
      </c>
      <c r="AS5438" s="6"/>
      <c r="AT5438" s="5">
        <v>0</v>
      </c>
      <c r="AU5438" s="5">
        <v>0</v>
      </c>
      <c r="AV5438" t="str">
        <f t="shared" si="927"/>
        <v>N</v>
      </c>
      <c r="AW5438" t="s">
        <v>60</v>
      </c>
      <c r="AX5438" t="s">
        <v>445</v>
      </c>
      <c r="AY5438" t="s">
        <v>2637</v>
      </c>
      <c r="AZ5438" t="s">
        <v>2637</v>
      </c>
      <c r="BA5438" t="str">
        <f t="shared" si="928"/>
        <v>N</v>
      </c>
    </row>
    <row r="5439" spans="1:53">
      <c r="A5439" t="s">
        <v>436</v>
      </c>
      <c r="B5439" t="s">
        <v>54</v>
      </c>
      <c r="C5439" t="s">
        <v>89</v>
      </c>
      <c r="D5439">
        <v>2022</v>
      </c>
      <c r="F5439" t="s">
        <v>12386</v>
      </c>
      <c r="G5439" t="s">
        <v>12387</v>
      </c>
      <c r="H5439" t="s">
        <v>5071</v>
      </c>
      <c r="I5439" t="s">
        <v>12388</v>
      </c>
      <c r="J5439" t="s">
        <v>58</v>
      </c>
      <c r="K5439" t="s">
        <v>59</v>
      </c>
      <c r="L5439" s="5">
        <v>0</v>
      </c>
      <c r="M5439" s="5">
        <v>0</v>
      </c>
      <c r="N5439" s="5">
        <f t="shared" si="924"/>
        <v>0</v>
      </c>
      <c r="O5439" s="5">
        <v>0</v>
      </c>
      <c r="P5439" s="5">
        <v>0</v>
      </c>
      <c r="Q5439" s="5">
        <f t="shared" si="925"/>
        <v>0</v>
      </c>
      <c r="R5439" s="5">
        <v>0</v>
      </c>
      <c r="S5439" s="5">
        <v>0</v>
      </c>
      <c r="T5439" s="5">
        <f t="shared" si="926"/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f t="shared" si="929"/>
        <v>0</v>
      </c>
      <c r="Z5439" s="5">
        <v>0</v>
      </c>
      <c r="AA5439" s="5">
        <v>1</v>
      </c>
      <c r="AB5439" s="5">
        <f t="shared" si="930"/>
        <v>1</v>
      </c>
      <c r="AC5439" s="5">
        <v>0</v>
      </c>
      <c r="AD5439" s="5">
        <v>0</v>
      </c>
      <c r="AE5439" s="5">
        <f t="shared" si="931"/>
        <v>0</v>
      </c>
      <c r="AF5439" s="5">
        <v>0</v>
      </c>
      <c r="AG5439" s="6">
        <v>44902</v>
      </c>
      <c r="AH5439" s="5">
        <v>1</v>
      </c>
      <c r="AI5439" s="5">
        <v>0</v>
      </c>
      <c r="AJ5439" s="5">
        <v>0</v>
      </c>
      <c r="AK5439" s="5">
        <f t="shared" si="932"/>
        <v>0</v>
      </c>
      <c r="AL5439" s="5">
        <v>0</v>
      </c>
      <c r="AM5439" s="5">
        <v>0</v>
      </c>
      <c r="AN5439" s="5">
        <f t="shared" si="933"/>
        <v>0</v>
      </c>
      <c r="AO5439" s="5">
        <v>0</v>
      </c>
      <c r="AP5439" s="5">
        <v>0</v>
      </c>
      <c r="AQ5439" s="5">
        <f t="shared" si="934"/>
        <v>0</v>
      </c>
      <c r="AR5439" s="5">
        <v>0</v>
      </c>
      <c r="AS5439" s="6"/>
      <c r="AT5439" s="5">
        <v>0</v>
      </c>
      <c r="AU5439" s="5">
        <v>0</v>
      </c>
      <c r="AV5439" t="str">
        <f t="shared" si="927"/>
        <v>N</v>
      </c>
      <c r="AW5439" t="s">
        <v>60</v>
      </c>
      <c r="AX5439" t="s">
        <v>445</v>
      </c>
      <c r="AY5439" t="s">
        <v>2637</v>
      </c>
      <c r="AZ5439" t="s">
        <v>2637</v>
      </c>
      <c r="BA5439" t="str">
        <f t="shared" si="928"/>
        <v>N</v>
      </c>
    </row>
    <row r="5440" spans="1:53">
      <c r="A5440" t="s">
        <v>436</v>
      </c>
      <c r="B5440" t="s">
        <v>54</v>
      </c>
      <c r="C5440" t="s">
        <v>89</v>
      </c>
      <c r="D5440">
        <v>2022</v>
      </c>
      <c r="F5440" t="s">
        <v>12389</v>
      </c>
      <c r="G5440" t="s">
        <v>12390</v>
      </c>
      <c r="H5440" t="s">
        <v>5071</v>
      </c>
      <c r="I5440" t="s">
        <v>12391</v>
      </c>
      <c r="J5440" t="s">
        <v>58</v>
      </c>
      <c r="K5440" t="s">
        <v>59</v>
      </c>
      <c r="L5440" s="5">
        <v>0</v>
      </c>
      <c r="M5440" s="5">
        <v>0</v>
      </c>
      <c r="N5440" s="5">
        <f t="shared" si="924"/>
        <v>0</v>
      </c>
      <c r="O5440" s="5">
        <v>0</v>
      </c>
      <c r="P5440" s="5">
        <v>0</v>
      </c>
      <c r="Q5440" s="5">
        <f t="shared" si="925"/>
        <v>0</v>
      </c>
      <c r="R5440" s="5">
        <v>0</v>
      </c>
      <c r="S5440" s="5">
        <v>0</v>
      </c>
      <c r="T5440" s="5">
        <f t="shared" si="926"/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f t="shared" si="929"/>
        <v>0</v>
      </c>
      <c r="Z5440" s="5">
        <v>0</v>
      </c>
      <c r="AA5440" s="5">
        <v>1</v>
      </c>
      <c r="AB5440" s="5">
        <f t="shared" si="930"/>
        <v>1</v>
      </c>
      <c r="AC5440" s="5">
        <v>0</v>
      </c>
      <c r="AD5440" s="5">
        <v>0</v>
      </c>
      <c r="AE5440" s="5">
        <f t="shared" si="931"/>
        <v>0</v>
      </c>
      <c r="AF5440" s="5">
        <v>0</v>
      </c>
      <c r="AG5440" s="6">
        <v>44588</v>
      </c>
      <c r="AH5440" s="5">
        <v>1</v>
      </c>
      <c r="AI5440" s="5">
        <v>0</v>
      </c>
      <c r="AJ5440" s="5">
        <v>0</v>
      </c>
      <c r="AK5440" s="5">
        <f t="shared" si="932"/>
        <v>0</v>
      </c>
      <c r="AL5440" s="5">
        <v>0</v>
      </c>
      <c r="AM5440" s="5">
        <v>0</v>
      </c>
      <c r="AN5440" s="5">
        <f t="shared" si="933"/>
        <v>0</v>
      </c>
      <c r="AO5440" s="5">
        <v>0</v>
      </c>
      <c r="AP5440" s="5">
        <v>0</v>
      </c>
      <c r="AQ5440" s="5">
        <f t="shared" si="934"/>
        <v>0</v>
      </c>
      <c r="AR5440" s="5">
        <v>0</v>
      </c>
      <c r="AS5440" s="6"/>
      <c r="AT5440" s="5">
        <v>0</v>
      </c>
      <c r="AU5440" s="5">
        <v>0</v>
      </c>
      <c r="AV5440" t="str">
        <f t="shared" si="927"/>
        <v>N</v>
      </c>
      <c r="AW5440" t="s">
        <v>60</v>
      </c>
      <c r="AX5440" t="s">
        <v>445</v>
      </c>
      <c r="AY5440" t="s">
        <v>2637</v>
      </c>
      <c r="AZ5440" t="s">
        <v>2637</v>
      </c>
      <c r="BA5440" t="str">
        <f t="shared" si="928"/>
        <v>N</v>
      </c>
    </row>
    <row r="5441" spans="1:53">
      <c r="A5441" t="s">
        <v>436</v>
      </c>
      <c r="B5441" t="s">
        <v>54</v>
      </c>
      <c r="C5441" t="s">
        <v>89</v>
      </c>
      <c r="D5441">
        <v>2022</v>
      </c>
      <c r="F5441" t="s">
        <v>12392</v>
      </c>
      <c r="G5441" t="s">
        <v>12393</v>
      </c>
      <c r="H5441" t="s">
        <v>12394</v>
      </c>
      <c r="I5441" t="s">
        <v>12395</v>
      </c>
      <c r="J5441" t="s">
        <v>58</v>
      </c>
      <c r="K5441" t="s">
        <v>59</v>
      </c>
      <c r="L5441" s="5">
        <v>0</v>
      </c>
      <c r="M5441" s="5">
        <v>0</v>
      </c>
      <c r="N5441" s="5">
        <f t="shared" si="924"/>
        <v>0</v>
      </c>
      <c r="O5441" s="5">
        <v>0</v>
      </c>
      <c r="P5441" s="5">
        <v>0</v>
      </c>
      <c r="Q5441" s="5">
        <f t="shared" si="925"/>
        <v>0</v>
      </c>
      <c r="R5441" s="5">
        <v>0</v>
      </c>
      <c r="S5441" s="5">
        <v>0</v>
      </c>
      <c r="T5441" s="5">
        <f t="shared" si="926"/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f t="shared" si="929"/>
        <v>0</v>
      </c>
      <c r="Z5441" s="5">
        <v>0</v>
      </c>
      <c r="AA5441" s="5">
        <v>1</v>
      </c>
      <c r="AB5441" s="5">
        <f t="shared" si="930"/>
        <v>1</v>
      </c>
      <c r="AC5441" s="5">
        <v>0</v>
      </c>
      <c r="AD5441" s="5">
        <v>0</v>
      </c>
      <c r="AE5441" s="5">
        <f t="shared" si="931"/>
        <v>0</v>
      </c>
      <c r="AF5441" s="5">
        <v>0</v>
      </c>
      <c r="AG5441" s="6">
        <v>44648</v>
      </c>
      <c r="AH5441" s="5">
        <v>1</v>
      </c>
      <c r="AI5441" s="5">
        <v>0</v>
      </c>
      <c r="AJ5441" s="5">
        <v>0</v>
      </c>
      <c r="AK5441" s="5">
        <f t="shared" si="932"/>
        <v>0</v>
      </c>
      <c r="AL5441" s="5">
        <v>0</v>
      </c>
      <c r="AM5441" s="5">
        <v>0</v>
      </c>
      <c r="AN5441" s="5">
        <f t="shared" si="933"/>
        <v>0</v>
      </c>
      <c r="AO5441" s="5">
        <v>0</v>
      </c>
      <c r="AP5441" s="5">
        <v>0</v>
      </c>
      <c r="AQ5441" s="5">
        <f t="shared" si="934"/>
        <v>0</v>
      </c>
      <c r="AR5441" s="5">
        <v>0</v>
      </c>
      <c r="AS5441" s="6"/>
      <c r="AT5441" s="5">
        <v>0</v>
      </c>
      <c r="AU5441" s="5">
        <v>0</v>
      </c>
      <c r="AV5441" t="str">
        <f t="shared" si="927"/>
        <v>N</v>
      </c>
      <c r="AW5441" t="s">
        <v>60</v>
      </c>
      <c r="AX5441" t="s">
        <v>445</v>
      </c>
      <c r="AY5441" t="s">
        <v>2637</v>
      </c>
      <c r="AZ5441" t="s">
        <v>2637</v>
      </c>
      <c r="BA5441" t="str">
        <f t="shared" si="928"/>
        <v>N</v>
      </c>
    </row>
    <row r="5442" spans="1:53">
      <c r="A5442" t="s">
        <v>436</v>
      </c>
      <c r="B5442" t="s">
        <v>54</v>
      </c>
      <c r="C5442" t="s">
        <v>89</v>
      </c>
      <c r="D5442">
        <v>2022</v>
      </c>
      <c r="F5442" t="s">
        <v>12396</v>
      </c>
      <c r="G5442" t="s">
        <v>12397</v>
      </c>
      <c r="H5442" t="s">
        <v>12398</v>
      </c>
      <c r="I5442" t="s">
        <v>12399</v>
      </c>
      <c r="J5442" t="s">
        <v>58</v>
      </c>
      <c r="K5442" t="s">
        <v>59</v>
      </c>
      <c r="L5442" s="5">
        <v>0</v>
      </c>
      <c r="M5442" s="5">
        <v>0</v>
      </c>
      <c r="N5442" s="5">
        <f t="shared" ref="N5442:N5505" si="935">L5442+M5442</f>
        <v>0</v>
      </c>
      <c r="O5442" s="5">
        <v>0</v>
      </c>
      <c r="P5442" s="5">
        <v>0</v>
      </c>
      <c r="Q5442" s="5">
        <f t="shared" ref="Q5442:Q5505" si="936">O5442+P5442</f>
        <v>0</v>
      </c>
      <c r="R5442" s="5">
        <v>0</v>
      </c>
      <c r="S5442" s="5">
        <v>0</v>
      </c>
      <c r="T5442" s="5">
        <f t="shared" ref="T5442:T5505" si="937">R5442+S5442</f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f t="shared" si="929"/>
        <v>0</v>
      </c>
      <c r="Z5442" s="5">
        <v>0</v>
      </c>
      <c r="AA5442" s="5">
        <v>1</v>
      </c>
      <c r="AB5442" s="5">
        <f t="shared" si="930"/>
        <v>1</v>
      </c>
      <c r="AC5442" s="5">
        <v>0</v>
      </c>
      <c r="AD5442" s="5">
        <v>0</v>
      </c>
      <c r="AE5442" s="5">
        <f t="shared" si="931"/>
        <v>0</v>
      </c>
      <c r="AF5442" s="5">
        <v>0</v>
      </c>
      <c r="AG5442" s="6">
        <v>44791</v>
      </c>
      <c r="AH5442" s="5">
        <v>1</v>
      </c>
      <c r="AI5442" s="5">
        <v>0</v>
      </c>
      <c r="AJ5442" s="5">
        <v>0</v>
      </c>
      <c r="AK5442" s="5">
        <f t="shared" si="932"/>
        <v>0</v>
      </c>
      <c r="AL5442" s="5">
        <v>0</v>
      </c>
      <c r="AM5442" s="5">
        <v>0</v>
      </c>
      <c r="AN5442" s="5">
        <f t="shared" si="933"/>
        <v>0</v>
      </c>
      <c r="AO5442" s="5">
        <v>0</v>
      </c>
      <c r="AP5442" s="5">
        <v>0</v>
      </c>
      <c r="AQ5442" s="5">
        <f t="shared" si="934"/>
        <v>0</v>
      </c>
      <c r="AR5442" s="5">
        <v>0</v>
      </c>
      <c r="AS5442" s="6"/>
      <c r="AT5442" s="5">
        <v>0</v>
      </c>
      <c r="AU5442" s="5">
        <v>0</v>
      </c>
      <c r="AV5442" t="str">
        <f t="shared" ref="AV5442:AV5505" si="938">IF(AU5442 &gt; 0, "Y", "N")</f>
        <v>N</v>
      </c>
      <c r="AW5442" t="s">
        <v>60</v>
      </c>
      <c r="AX5442" t="s">
        <v>445</v>
      </c>
      <c r="AY5442" t="s">
        <v>2637</v>
      </c>
      <c r="AZ5442" t="s">
        <v>2637</v>
      </c>
      <c r="BA5442" t="str">
        <f t="shared" ref="BA5442:BA5505" si="939">IF(OR(L5442&gt;0, O5442&gt;0, R5442&gt;0, W5442&gt;0, Z5442&gt;0, AC5442&gt;0, AI5442&gt;0, AL5442&gt;0, AO5442&gt;0, M5442&gt;0), "Y", "N")</f>
        <v>N</v>
      </c>
    </row>
    <row r="5443" spans="1:53">
      <c r="A5443" t="s">
        <v>436</v>
      </c>
      <c r="B5443" t="s">
        <v>54</v>
      </c>
      <c r="C5443" t="s">
        <v>89</v>
      </c>
      <c r="D5443">
        <v>2022</v>
      </c>
      <c r="F5443" t="s">
        <v>12400</v>
      </c>
      <c r="G5443" t="s">
        <v>12401</v>
      </c>
      <c r="H5443" t="s">
        <v>2754</v>
      </c>
      <c r="I5443" t="s">
        <v>12402</v>
      </c>
      <c r="J5443" t="s">
        <v>58</v>
      </c>
      <c r="K5443" t="s">
        <v>59</v>
      </c>
      <c r="L5443" s="5">
        <v>0</v>
      </c>
      <c r="M5443" s="5">
        <v>0</v>
      </c>
      <c r="N5443" s="5">
        <f t="shared" si="935"/>
        <v>0</v>
      </c>
      <c r="O5443" s="5">
        <v>0</v>
      </c>
      <c r="P5443" s="5">
        <v>0</v>
      </c>
      <c r="Q5443" s="5">
        <f t="shared" si="936"/>
        <v>0</v>
      </c>
      <c r="R5443" s="5">
        <v>0</v>
      </c>
      <c r="S5443" s="5">
        <v>0</v>
      </c>
      <c r="T5443" s="5">
        <f t="shared" si="937"/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f t="shared" ref="Y5443:Y5506" si="940">W5443+X5443</f>
        <v>0</v>
      </c>
      <c r="Z5443" s="5">
        <v>0</v>
      </c>
      <c r="AA5443" s="5">
        <v>1</v>
      </c>
      <c r="AB5443" s="5">
        <f t="shared" ref="AB5443:AB5506" si="941">SUM(Z5443:AA5443)</f>
        <v>1</v>
      </c>
      <c r="AC5443" s="5">
        <v>0</v>
      </c>
      <c r="AD5443" s="5">
        <v>0</v>
      </c>
      <c r="AE5443" s="5">
        <f t="shared" ref="AE5443:AE5506" si="942">SUM(AC5443:AD5443)</f>
        <v>0</v>
      </c>
      <c r="AF5443" s="5">
        <v>0</v>
      </c>
      <c r="AG5443" s="6">
        <v>44580</v>
      </c>
      <c r="AH5443" s="5">
        <v>1</v>
      </c>
      <c r="AI5443" s="5">
        <v>0</v>
      </c>
      <c r="AJ5443" s="5">
        <v>0</v>
      </c>
      <c r="AK5443" s="5">
        <f t="shared" ref="AK5443:AK5506" si="943">SUM(AI5443:AJ5443)</f>
        <v>0</v>
      </c>
      <c r="AL5443" s="5">
        <v>0</v>
      </c>
      <c r="AM5443" s="5">
        <v>0</v>
      </c>
      <c r="AN5443" s="5">
        <f t="shared" ref="AN5443:AN5506" si="944">SUM(AL5443:AM5443)</f>
        <v>0</v>
      </c>
      <c r="AO5443" s="5">
        <v>0</v>
      </c>
      <c r="AP5443" s="5">
        <v>0</v>
      </c>
      <c r="AQ5443" s="5">
        <f t="shared" ref="AQ5443:AQ5506" si="945">SUM(AO5443:AP5443)</f>
        <v>0</v>
      </c>
      <c r="AR5443" s="5">
        <v>0</v>
      </c>
      <c r="AS5443" s="6"/>
      <c r="AT5443" s="5">
        <v>0</v>
      </c>
      <c r="AU5443" s="5">
        <v>0</v>
      </c>
      <c r="AV5443" t="str">
        <f t="shared" si="938"/>
        <v>N</v>
      </c>
      <c r="AW5443" t="s">
        <v>60</v>
      </c>
      <c r="AX5443" t="s">
        <v>445</v>
      </c>
      <c r="AY5443" t="s">
        <v>2637</v>
      </c>
      <c r="AZ5443" t="s">
        <v>2637</v>
      </c>
      <c r="BA5443" t="str">
        <f t="shared" si="939"/>
        <v>N</v>
      </c>
    </row>
    <row r="5444" spans="1:53">
      <c r="A5444" t="s">
        <v>436</v>
      </c>
      <c r="B5444" t="s">
        <v>54</v>
      </c>
      <c r="C5444" t="s">
        <v>89</v>
      </c>
      <c r="D5444">
        <v>2022</v>
      </c>
      <c r="F5444" t="s">
        <v>12403</v>
      </c>
      <c r="G5444" t="s">
        <v>12404</v>
      </c>
      <c r="H5444" t="s">
        <v>2754</v>
      </c>
      <c r="I5444" t="s">
        <v>12405</v>
      </c>
      <c r="J5444" t="s">
        <v>58</v>
      </c>
      <c r="K5444" t="s">
        <v>59</v>
      </c>
      <c r="L5444" s="5">
        <v>0</v>
      </c>
      <c r="M5444" s="5">
        <v>0</v>
      </c>
      <c r="N5444" s="5">
        <f t="shared" si="935"/>
        <v>0</v>
      </c>
      <c r="O5444" s="5">
        <v>0</v>
      </c>
      <c r="P5444" s="5">
        <v>0</v>
      </c>
      <c r="Q5444" s="5">
        <f t="shared" si="936"/>
        <v>0</v>
      </c>
      <c r="R5444" s="5">
        <v>0</v>
      </c>
      <c r="S5444" s="5">
        <v>0</v>
      </c>
      <c r="T5444" s="5">
        <f t="shared" si="937"/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f t="shared" si="940"/>
        <v>0</v>
      </c>
      <c r="Z5444" s="5">
        <v>0</v>
      </c>
      <c r="AA5444" s="5">
        <v>1</v>
      </c>
      <c r="AB5444" s="5">
        <f t="shared" si="941"/>
        <v>1</v>
      </c>
      <c r="AC5444" s="5">
        <v>0</v>
      </c>
      <c r="AD5444" s="5">
        <v>0</v>
      </c>
      <c r="AE5444" s="5">
        <f t="shared" si="942"/>
        <v>0</v>
      </c>
      <c r="AF5444" s="5">
        <v>0</v>
      </c>
      <c r="AG5444" s="6">
        <v>44847</v>
      </c>
      <c r="AH5444" s="5">
        <v>1</v>
      </c>
      <c r="AI5444" s="5">
        <v>0</v>
      </c>
      <c r="AJ5444" s="5">
        <v>0</v>
      </c>
      <c r="AK5444" s="5">
        <f t="shared" si="943"/>
        <v>0</v>
      </c>
      <c r="AL5444" s="5">
        <v>0</v>
      </c>
      <c r="AM5444" s="5">
        <v>0</v>
      </c>
      <c r="AN5444" s="5">
        <f t="shared" si="944"/>
        <v>0</v>
      </c>
      <c r="AO5444" s="5">
        <v>0</v>
      </c>
      <c r="AP5444" s="5">
        <v>0</v>
      </c>
      <c r="AQ5444" s="5">
        <f t="shared" si="945"/>
        <v>0</v>
      </c>
      <c r="AR5444" s="5">
        <v>0</v>
      </c>
      <c r="AS5444" s="6"/>
      <c r="AT5444" s="5">
        <v>0</v>
      </c>
      <c r="AU5444" s="5">
        <v>0</v>
      </c>
      <c r="AV5444" t="str">
        <f t="shared" si="938"/>
        <v>N</v>
      </c>
      <c r="AW5444" t="s">
        <v>60</v>
      </c>
      <c r="AX5444" t="s">
        <v>445</v>
      </c>
      <c r="AY5444" t="s">
        <v>2637</v>
      </c>
      <c r="AZ5444" t="s">
        <v>2637</v>
      </c>
      <c r="BA5444" t="str">
        <f t="shared" si="939"/>
        <v>N</v>
      </c>
    </row>
    <row r="5445" spans="1:53">
      <c r="A5445" t="s">
        <v>436</v>
      </c>
      <c r="B5445" t="s">
        <v>54</v>
      </c>
      <c r="C5445" t="s">
        <v>89</v>
      </c>
      <c r="D5445">
        <v>2022</v>
      </c>
      <c r="F5445" t="s">
        <v>12406</v>
      </c>
      <c r="G5445" t="s">
        <v>12407</v>
      </c>
      <c r="H5445" t="s">
        <v>6275</v>
      </c>
      <c r="I5445" t="s">
        <v>12408</v>
      </c>
      <c r="J5445" t="s">
        <v>58</v>
      </c>
      <c r="K5445" t="s">
        <v>59</v>
      </c>
      <c r="L5445" s="5">
        <v>0</v>
      </c>
      <c r="M5445" s="5">
        <v>0</v>
      </c>
      <c r="N5445" s="5">
        <f t="shared" si="935"/>
        <v>0</v>
      </c>
      <c r="O5445" s="5">
        <v>0</v>
      </c>
      <c r="P5445" s="5">
        <v>0</v>
      </c>
      <c r="Q5445" s="5">
        <f t="shared" si="936"/>
        <v>0</v>
      </c>
      <c r="R5445" s="5">
        <v>0</v>
      </c>
      <c r="S5445" s="5">
        <v>0</v>
      </c>
      <c r="T5445" s="5">
        <f t="shared" si="937"/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f t="shared" si="940"/>
        <v>0</v>
      </c>
      <c r="Z5445" s="5">
        <v>0</v>
      </c>
      <c r="AA5445" s="5">
        <v>1</v>
      </c>
      <c r="AB5445" s="5">
        <f t="shared" si="941"/>
        <v>1</v>
      </c>
      <c r="AC5445" s="5">
        <v>0</v>
      </c>
      <c r="AD5445" s="5">
        <v>0</v>
      </c>
      <c r="AE5445" s="5">
        <f t="shared" si="942"/>
        <v>0</v>
      </c>
      <c r="AF5445" s="5">
        <v>0</v>
      </c>
      <c r="AG5445" s="6">
        <v>44705</v>
      </c>
      <c r="AH5445" s="5">
        <v>1</v>
      </c>
      <c r="AI5445" s="5">
        <v>0</v>
      </c>
      <c r="AJ5445" s="5">
        <v>0</v>
      </c>
      <c r="AK5445" s="5">
        <f t="shared" si="943"/>
        <v>0</v>
      </c>
      <c r="AL5445" s="5">
        <v>0</v>
      </c>
      <c r="AM5445" s="5">
        <v>0</v>
      </c>
      <c r="AN5445" s="5">
        <f t="shared" si="944"/>
        <v>0</v>
      </c>
      <c r="AO5445" s="5">
        <v>0</v>
      </c>
      <c r="AP5445" s="5">
        <v>0</v>
      </c>
      <c r="AQ5445" s="5">
        <f t="shared" si="945"/>
        <v>0</v>
      </c>
      <c r="AR5445" s="5">
        <v>0</v>
      </c>
      <c r="AS5445" s="6"/>
      <c r="AT5445" s="5">
        <v>0</v>
      </c>
      <c r="AU5445" s="5">
        <v>0</v>
      </c>
      <c r="AV5445" t="str">
        <f t="shared" si="938"/>
        <v>N</v>
      </c>
      <c r="AW5445" t="s">
        <v>60</v>
      </c>
      <c r="AX5445" t="s">
        <v>445</v>
      </c>
      <c r="AY5445" t="s">
        <v>2637</v>
      </c>
      <c r="AZ5445" t="s">
        <v>2637</v>
      </c>
      <c r="BA5445" t="str">
        <f t="shared" si="939"/>
        <v>N</v>
      </c>
    </row>
    <row r="5446" spans="1:53">
      <c r="A5446" t="s">
        <v>436</v>
      </c>
      <c r="B5446" t="s">
        <v>54</v>
      </c>
      <c r="C5446" t="s">
        <v>89</v>
      </c>
      <c r="D5446">
        <v>2022</v>
      </c>
      <c r="F5446" t="s">
        <v>12409</v>
      </c>
      <c r="G5446" t="s">
        <v>12410</v>
      </c>
      <c r="H5446" t="s">
        <v>10788</v>
      </c>
      <c r="I5446" t="s">
        <v>12411</v>
      </c>
      <c r="J5446" t="s">
        <v>58</v>
      </c>
      <c r="K5446" t="s">
        <v>59</v>
      </c>
      <c r="L5446" s="5">
        <v>0</v>
      </c>
      <c r="M5446" s="5">
        <v>0</v>
      </c>
      <c r="N5446" s="5">
        <f t="shared" si="935"/>
        <v>0</v>
      </c>
      <c r="O5446" s="5">
        <v>0</v>
      </c>
      <c r="P5446" s="5">
        <v>0</v>
      </c>
      <c r="Q5446" s="5">
        <f t="shared" si="936"/>
        <v>0</v>
      </c>
      <c r="R5446" s="5">
        <v>0</v>
      </c>
      <c r="S5446" s="5">
        <v>0</v>
      </c>
      <c r="T5446" s="5">
        <f t="shared" si="937"/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f t="shared" si="940"/>
        <v>0</v>
      </c>
      <c r="Z5446" s="5">
        <v>0</v>
      </c>
      <c r="AA5446" s="5">
        <v>1</v>
      </c>
      <c r="AB5446" s="5">
        <f t="shared" si="941"/>
        <v>1</v>
      </c>
      <c r="AC5446" s="5">
        <v>0</v>
      </c>
      <c r="AD5446" s="5">
        <v>0</v>
      </c>
      <c r="AE5446" s="5">
        <f t="shared" si="942"/>
        <v>0</v>
      </c>
      <c r="AF5446" s="5">
        <v>0</v>
      </c>
      <c r="AG5446" s="6">
        <v>44888</v>
      </c>
      <c r="AH5446" s="5">
        <v>1</v>
      </c>
      <c r="AI5446" s="5">
        <v>0</v>
      </c>
      <c r="AJ5446" s="5">
        <v>0</v>
      </c>
      <c r="AK5446" s="5">
        <f t="shared" si="943"/>
        <v>0</v>
      </c>
      <c r="AL5446" s="5">
        <v>0</v>
      </c>
      <c r="AM5446" s="5">
        <v>0</v>
      </c>
      <c r="AN5446" s="5">
        <f t="shared" si="944"/>
        <v>0</v>
      </c>
      <c r="AO5446" s="5">
        <v>0</v>
      </c>
      <c r="AP5446" s="5">
        <v>0</v>
      </c>
      <c r="AQ5446" s="5">
        <f t="shared" si="945"/>
        <v>0</v>
      </c>
      <c r="AR5446" s="5">
        <v>0</v>
      </c>
      <c r="AS5446" s="6"/>
      <c r="AT5446" s="5">
        <v>0</v>
      </c>
      <c r="AU5446" s="5">
        <v>0</v>
      </c>
      <c r="AV5446" t="str">
        <f t="shared" si="938"/>
        <v>N</v>
      </c>
      <c r="AW5446" t="s">
        <v>60</v>
      </c>
      <c r="AX5446" t="s">
        <v>445</v>
      </c>
      <c r="AY5446" t="s">
        <v>2637</v>
      </c>
      <c r="AZ5446" t="s">
        <v>2637</v>
      </c>
      <c r="BA5446" t="str">
        <f t="shared" si="939"/>
        <v>N</v>
      </c>
    </row>
    <row r="5447" spans="1:53">
      <c r="A5447" t="s">
        <v>436</v>
      </c>
      <c r="B5447" t="s">
        <v>54</v>
      </c>
      <c r="C5447" t="s">
        <v>89</v>
      </c>
      <c r="D5447">
        <v>2022</v>
      </c>
      <c r="F5447" t="s">
        <v>7465</v>
      </c>
      <c r="G5447" t="s">
        <v>12412</v>
      </c>
      <c r="H5447" t="s">
        <v>2754</v>
      </c>
      <c r="I5447" t="s">
        <v>12413</v>
      </c>
      <c r="J5447" t="s">
        <v>58</v>
      </c>
      <c r="K5447" t="s">
        <v>59</v>
      </c>
      <c r="L5447" s="5">
        <v>0</v>
      </c>
      <c r="M5447" s="5">
        <v>0</v>
      </c>
      <c r="N5447" s="5">
        <f t="shared" si="935"/>
        <v>0</v>
      </c>
      <c r="O5447" s="5">
        <v>0</v>
      </c>
      <c r="P5447" s="5">
        <v>0</v>
      </c>
      <c r="Q5447" s="5">
        <f t="shared" si="936"/>
        <v>0</v>
      </c>
      <c r="R5447" s="5">
        <v>0</v>
      </c>
      <c r="S5447" s="5">
        <v>0</v>
      </c>
      <c r="T5447" s="5">
        <f t="shared" si="937"/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f t="shared" si="940"/>
        <v>0</v>
      </c>
      <c r="Z5447" s="5">
        <v>0</v>
      </c>
      <c r="AA5447" s="5">
        <v>1</v>
      </c>
      <c r="AB5447" s="5">
        <f t="shared" si="941"/>
        <v>1</v>
      </c>
      <c r="AC5447" s="5">
        <v>0</v>
      </c>
      <c r="AD5447" s="5">
        <v>0</v>
      </c>
      <c r="AE5447" s="5">
        <f t="shared" si="942"/>
        <v>0</v>
      </c>
      <c r="AF5447" s="5">
        <v>0</v>
      </c>
      <c r="AG5447" s="6">
        <v>44641</v>
      </c>
      <c r="AH5447" s="5">
        <v>1</v>
      </c>
      <c r="AI5447" s="5">
        <v>0</v>
      </c>
      <c r="AJ5447" s="5">
        <v>0</v>
      </c>
      <c r="AK5447" s="5">
        <f t="shared" si="943"/>
        <v>0</v>
      </c>
      <c r="AL5447" s="5">
        <v>0</v>
      </c>
      <c r="AM5447" s="5">
        <v>0</v>
      </c>
      <c r="AN5447" s="5">
        <f t="shared" si="944"/>
        <v>0</v>
      </c>
      <c r="AO5447" s="5">
        <v>0</v>
      </c>
      <c r="AP5447" s="5">
        <v>0</v>
      </c>
      <c r="AQ5447" s="5">
        <f t="shared" si="945"/>
        <v>0</v>
      </c>
      <c r="AR5447" s="5">
        <v>0</v>
      </c>
      <c r="AS5447" s="6"/>
      <c r="AT5447" s="5">
        <v>0</v>
      </c>
      <c r="AU5447" s="5">
        <v>0</v>
      </c>
      <c r="AV5447" t="str">
        <f t="shared" si="938"/>
        <v>N</v>
      </c>
      <c r="AW5447" t="s">
        <v>60</v>
      </c>
      <c r="AX5447" t="s">
        <v>445</v>
      </c>
      <c r="AY5447" t="s">
        <v>2637</v>
      </c>
      <c r="AZ5447" t="s">
        <v>2637</v>
      </c>
      <c r="BA5447" t="str">
        <f t="shared" si="939"/>
        <v>N</v>
      </c>
    </row>
    <row r="5448" spans="1:53">
      <c r="A5448" t="s">
        <v>436</v>
      </c>
      <c r="B5448" t="s">
        <v>54</v>
      </c>
      <c r="C5448" t="s">
        <v>89</v>
      </c>
      <c r="D5448">
        <v>2022</v>
      </c>
      <c r="F5448" t="s">
        <v>12414</v>
      </c>
      <c r="G5448" t="s">
        <v>12415</v>
      </c>
      <c r="H5448" t="s">
        <v>12416</v>
      </c>
      <c r="I5448" t="s">
        <v>12417</v>
      </c>
      <c r="J5448" t="s">
        <v>58</v>
      </c>
      <c r="K5448" t="s">
        <v>59</v>
      </c>
      <c r="L5448" s="5">
        <v>0</v>
      </c>
      <c r="M5448" s="5">
        <v>0</v>
      </c>
      <c r="N5448" s="5">
        <f t="shared" si="935"/>
        <v>0</v>
      </c>
      <c r="O5448" s="5">
        <v>0</v>
      </c>
      <c r="P5448" s="5">
        <v>0</v>
      </c>
      <c r="Q5448" s="5">
        <f t="shared" si="936"/>
        <v>0</v>
      </c>
      <c r="R5448" s="5">
        <v>0</v>
      </c>
      <c r="S5448" s="5">
        <v>0</v>
      </c>
      <c r="T5448" s="5">
        <f t="shared" si="937"/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f t="shared" si="940"/>
        <v>0</v>
      </c>
      <c r="Z5448" s="5">
        <v>0</v>
      </c>
      <c r="AA5448" s="5">
        <v>1</v>
      </c>
      <c r="AB5448" s="5">
        <f t="shared" si="941"/>
        <v>1</v>
      </c>
      <c r="AC5448" s="5">
        <v>0</v>
      </c>
      <c r="AD5448" s="5">
        <v>0</v>
      </c>
      <c r="AE5448" s="5">
        <f t="shared" si="942"/>
        <v>0</v>
      </c>
      <c r="AF5448" s="5">
        <v>0</v>
      </c>
      <c r="AG5448" s="6">
        <v>44739</v>
      </c>
      <c r="AH5448" s="5">
        <v>1</v>
      </c>
      <c r="AI5448" s="5">
        <v>0</v>
      </c>
      <c r="AJ5448" s="5">
        <v>0</v>
      </c>
      <c r="AK5448" s="5">
        <f t="shared" si="943"/>
        <v>0</v>
      </c>
      <c r="AL5448" s="5">
        <v>0</v>
      </c>
      <c r="AM5448" s="5">
        <v>0</v>
      </c>
      <c r="AN5448" s="5">
        <f t="shared" si="944"/>
        <v>0</v>
      </c>
      <c r="AO5448" s="5">
        <v>0</v>
      </c>
      <c r="AP5448" s="5">
        <v>0</v>
      </c>
      <c r="AQ5448" s="5">
        <f t="shared" si="945"/>
        <v>0</v>
      </c>
      <c r="AR5448" s="5">
        <v>0</v>
      </c>
      <c r="AS5448" s="6"/>
      <c r="AT5448" s="5">
        <v>0</v>
      </c>
      <c r="AU5448" s="5">
        <v>0</v>
      </c>
      <c r="AV5448" t="str">
        <f t="shared" si="938"/>
        <v>N</v>
      </c>
      <c r="AW5448" t="s">
        <v>60</v>
      </c>
      <c r="AX5448" t="s">
        <v>445</v>
      </c>
      <c r="AY5448" t="s">
        <v>2637</v>
      </c>
      <c r="AZ5448" t="s">
        <v>2637</v>
      </c>
      <c r="BA5448" t="str">
        <f t="shared" si="939"/>
        <v>N</v>
      </c>
    </row>
    <row r="5449" spans="1:53">
      <c r="A5449" t="s">
        <v>436</v>
      </c>
      <c r="B5449" t="s">
        <v>54</v>
      </c>
      <c r="C5449" t="s">
        <v>89</v>
      </c>
      <c r="D5449">
        <v>2022</v>
      </c>
      <c r="F5449" t="s">
        <v>11415</v>
      </c>
      <c r="G5449" t="s">
        <v>12418</v>
      </c>
      <c r="H5449" t="s">
        <v>2754</v>
      </c>
      <c r="I5449" t="s">
        <v>7243</v>
      </c>
      <c r="J5449" t="s">
        <v>58</v>
      </c>
      <c r="K5449" t="s">
        <v>59</v>
      </c>
      <c r="L5449" s="5">
        <v>0</v>
      </c>
      <c r="M5449" s="5">
        <v>0</v>
      </c>
      <c r="N5449" s="5">
        <f t="shared" si="935"/>
        <v>0</v>
      </c>
      <c r="O5449" s="5">
        <v>0</v>
      </c>
      <c r="P5449" s="5">
        <v>0</v>
      </c>
      <c r="Q5449" s="5">
        <f t="shared" si="936"/>
        <v>0</v>
      </c>
      <c r="R5449" s="5">
        <v>0</v>
      </c>
      <c r="S5449" s="5">
        <v>0</v>
      </c>
      <c r="T5449" s="5">
        <f t="shared" si="937"/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f t="shared" si="940"/>
        <v>0</v>
      </c>
      <c r="Z5449" s="5">
        <v>0</v>
      </c>
      <c r="AA5449" s="5">
        <v>1</v>
      </c>
      <c r="AB5449" s="5">
        <f t="shared" si="941"/>
        <v>1</v>
      </c>
      <c r="AC5449" s="5">
        <v>0</v>
      </c>
      <c r="AD5449" s="5">
        <v>0</v>
      </c>
      <c r="AE5449" s="5">
        <f t="shared" si="942"/>
        <v>0</v>
      </c>
      <c r="AF5449" s="5">
        <v>0</v>
      </c>
      <c r="AG5449" s="6">
        <v>44641</v>
      </c>
      <c r="AH5449" s="5">
        <v>1</v>
      </c>
      <c r="AI5449" s="5">
        <v>0</v>
      </c>
      <c r="AJ5449" s="5">
        <v>0</v>
      </c>
      <c r="AK5449" s="5">
        <f t="shared" si="943"/>
        <v>0</v>
      </c>
      <c r="AL5449" s="5">
        <v>0</v>
      </c>
      <c r="AM5449" s="5">
        <v>0</v>
      </c>
      <c r="AN5449" s="5">
        <f t="shared" si="944"/>
        <v>0</v>
      </c>
      <c r="AO5449" s="5">
        <v>0</v>
      </c>
      <c r="AP5449" s="5">
        <v>0</v>
      </c>
      <c r="AQ5449" s="5">
        <f t="shared" si="945"/>
        <v>0</v>
      </c>
      <c r="AR5449" s="5">
        <v>0</v>
      </c>
      <c r="AS5449" s="6"/>
      <c r="AT5449" s="5">
        <v>0</v>
      </c>
      <c r="AU5449" s="5">
        <v>0</v>
      </c>
      <c r="AV5449" t="str">
        <f t="shared" si="938"/>
        <v>N</v>
      </c>
      <c r="AW5449" t="s">
        <v>60</v>
      </c>
      <c r="AX5449" t="s">
        <v>445</v>
      </c>
      <c r="AY5449" t="s">
        <v>2637</v>
      </c>
      <c r="AZ5449" t="s">
        <v>2637</v>
      </c>
      <c r="BA5449" t="str">
        <f t="shared" si="939"/>
        <v>N</v>
      </c>
    </row>
    <row r="5450" spans="1:53">
      <c r="A5450" t="s">
        <v>436</v>
      </c>
      <c r="B5450" t="s">
        <v>54</v>
      </c>
      <c r="C5450" t="s">
        <v>89</v>
      </c>
      <c r="D5450">
        <v>2022</v>
      </c>
      <c r="F5450" t="s">
        <v>12419</v>
      </c>
      <c r="G5450" t="s">
        <v>12420</v>
      </c>
      <c r="H5450" t="s">
        <v>12421</v>
      </c>
      <c r="I5450" t="s">
        <v>12422</v>
      </c>
      <c r="J5450" t="s">
        <v>58</v>
      </c>
      <c r="K5450" t="s">
        <v>59</v>
      </c>
      <c r="L5450" s="5">
        <v>0</v>
      </c>
      <c r="M5450" s="5">
        <v>0</v>
      </c>
      <c r="N5450" s="5">
        <f t="shared" si="935"/>
        <v>0</v>
      </c>
      <c r="O5450" s="5">
        <v>0</v>
      </c>
      <c r="P5450" s="5">
        <v>0</v>
      </c>
      <c r="Q5450" s="5">
        <f t="shared" si="936"/>
        <v>0</v>
      </c>
      <c r="R5450" s="5">
        <v>0</v>
      </c>
      <c r="S5450" s="5">
        <v>0</v>
      </c>
      <c r="T5450" s="5">
        <f t="shared" si="937"/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f t="shared" si="940"/>
        <v>0</v>
      </c>
      <c r="Z5450" s="5">
        <v>0</v>
      </c>
      <c r="AA5450" s="5">
        <v>1</v>
      </c>
      <c r="AB5450" s="5">
        <f t="shared" si="941"/>
        <v>1</v>
      </c>
      <c r="AC5450" s="5">
        <v>0</v>
      </c>
      <c r="AD5450" s="5">
        <v>0</v>
      </c>
      <c r="AE5450" s="5">
        <f t="shared" si="942"/>
        <v>0</v>
      </c>
      <c r="AF5450" s="5">
        <v>0</v>
      </c>
      <c r="AG5450" s="6">
        <v>44655</v>
      </c>
      <c r="AH5450" s="5">
        <v>1</v>
      </c>
      <c r="AI5450" s="5">
        <v>0</v>
      </c>
      <c r="AJ5450" s="5">
        <v>0</v>
      </c>
      <c r="AK5450" s="5">
        <f t="shared" si="943"/>
        <v>0</v>
      </c>
      <c r="AL5450" s="5">
        <v>0</v>
      </c>
      <c r="AM5450" s="5">
        <v>0</v>
      </c>
      <c r="AN5450" s="5">
        <f t="shared" si="944"/>
        <v>0</v>
      </c>
      <c r="AO5450" s="5">
        <v>0</v>
      </c>
      <c r="AP5450" s="5">
        <v>0</v>
      </c>
      <c r="AQ5450" s="5">
        <f t="shared" si="945"/>
        <v>0</v>
      </c>
      <c r="AR5450" s="5">
        <v>0</v>
      </c>
      <c r="AS5450" s="6"/>
      <c r="AT5450" s="5">
        <v>0</v>
      </c>
      <c r="AU5450" s="5">
        <v>0</v>
      </c>
      <c r="AV5450" t="str">
        <f t="shared" si="938"/>
        <v>N</v>
      </c>
      <c r="AW5450" t="s">
        <v>60</v>
      </c>
      <c r="AX5450" t="s">
        <v>445</v>
      </c>
      <c r="AY5450" t="s">
        <v>2637</v>
      </c>
      <c r="AZ5450" t="s">
        <v>2637</v>
      </c>
      <c r="BA5450" t="str">
        <f t="shared" si="939"/>
        <v>N</v>
      </c>
    </row>
    <row r="5451" spans="1:53">
      <c r="A5451" t="s">
        <v>436</v>
      </c>
      <c r="B5451" t="s">
        <v>54</v>
      </c>
      <c r="C5451" t="s">
        <v>89</v>
      </c>
      <c r="D5451">
        <v>2022</v>
      </c>
      <c r="F5451" t="s">
        <v>12423</v>
      </c>
      <c r="G5451" t="s">
        <v>12424</v>
      </c>
      <c r="H5451" t="s">
        <v>2754</v>
      </c>
      <c r="I5451" t="s">
        <v>12425</v>
      </c>
      <c r="J5451" t="s">
        <v>58</v>
      </c>
      <c r="K5451" t="s">
        <v>59</v>
      </c>
      <c r="L5451" s="5">
        <v>0</v>
      </c>
      <c r="M5451" s="5">
        <v>0</v>
      </c>
      <c r="N5451" s="5">
        <f t="shared" si="935"/>
        <v>0</v>
      </c>
      <c r="O5451" s="5">
        <v>0</v>
      </c>
      <c r="P5451" s="5">
        <v>0</v>
      </c>
      <c r="Q5451" s="5">
        <f t="shared" si="936"/>
        <v>0</v>
      </c>
      <c r="R5451" s="5">
        <v>0</v>
      </c>
      <c r="S5451" s="5">
        <v>0</v>
      </c>
      <c r="T5451" s="5">
        <f t="shared" si="937"/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f t="shared" si="940"/>
        <v>0</v>
      </c>
      <c r="Z5451" s="5">
        <v>0</v>
      </c>
      <c r="AA5451" s="5">
        <v>1</v>
      </c>
      <c r="AB5451" s="5">
        <f t="shared" si="941"/>
        <v>1</v>
      </c>
      <c r="AC5451" s="5">
        <v>0</v>
      </c>
      <c r="AD5451" s="5">
        <v>0</v>
      </c>
      <c r="AE5451" s="5">
        <f t="shared" si="942"/>
        <v>0</v>
      </c>
      <c r="AF5451" s="5">
        <v>0</v>
      </c>
      <c r="AG5451" s="6">
        <v>44860</v>
      </c>
      <c r="AH5451" s="5">
        <v>1</v>
      </c>
      <c r="AI5451" s="5">
        <v>0</v>
      </c>
      <c r="AJ5451" s="5">
        <v>0</v>
      </c>
      <c r="AK5451" s="5">
        <f t="shared" si="943"/>
        <v>0</v>
      </c>
      <c r="AL5451" s="5">
        <v>0</v>
      </c>
      <c r="AM5451" s="5">
        <v>0</v>
      </c>
      <c r="AN5451" s="5">
        <f t="shared" si="944"/>
        <v>0</v>
      </c>
      <c r="AO5451" s="5">
        <v>0</v>
      </c>
      <c r="AP5451" s="5">
        <v>0</v>
      </c>
      <c r="AQ5451" s="5">
        <f t="shared" si="945"/>
        <v>0</v>
      </c>
      <c r="AR5451" s="5">
        <v>0</v>
      </c>
      <c r="AS5451" s="6"/>
      <c r="AT5451" s="5">
        <v>0</v>
      </c>
      <c r="AU5451" s="5">
        <v>0</v>
      </c>
      <c r="AV5451" t="str">
        <f t="shared" si="938"/>
        <v>N</v>
      </c>
      <c r="AW5451" t="s">
        <v>60</v>
      </c>
      <c r="AX5451" t="s">
        <v>445</v>
      </c>
      <c r="AY5451" t="s">
        <v>2637</v>
      </c>
      <c r="AZ5451" t="s">
        <v>2637</v>
      </c>
      <c r="BA5451" t="str">
        <f t="shared" si="939"/>
        <v>N</v>
      </c>
    </row>
    <row r="5452" spans="1:53">
      <c r="A5452" t="s">
        <v>436</v>
      </c>
      <c r="B5452" t="s">
        <v>54</v>
      </c>
      <c r="C5452" t="s">
        <v>89</v>
      </c>
      <c r="D5452">
        <v>2022</v>
      </c>
      <c r="F5452" t="s">
        <v>12426</v>
      </c>
      <c r="G5452" t="s">
        <v>12427</v>
      </c>
      <c r="H5452" t="s">
        <v>2754</v>
      </c>
      <c r="I5452" t="s">
        <v>12428</v>
      </c>
      <c r="J5452" t="s">
        <v>58</v>
      </c>
      <c r="K5452" t="s">
        <v>59</v>
      </c>
      <c r="L5452" s="5">
        <v>0</v>
      </c>
      <c r="M5452" s="5">
        <v>0</v>
      </c>
      <c r="N5452" s="5">
        <f t="shared" si="935"/>
        <v>0</v>
      </c>
      <c r="O5452" s="5">
        <v>0</v>
      </c>
      <c r="P5452" s="5">
        <v>0</v>
      </c>
      <c r="Q5452" s="5">
        <f t="shared" si="936"/>
        <v>0</v>
      </c>
      <c r="R5452" s="5">
        <v>0</v>
      </c>
      <c r="S5452" s="5">
        <v>0</v>
      </c>
      <c r="T5452" s="5">
        <f t="shared" si="937"/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f t="shared" si="940"/>
        <v>0</v>
      </c>
      <c r="Z5452" s="5">
        <v>0</v>
      </c>
      <c r="AA5452" s="5">
        <v>1</v>
      </c>
      <c r="AB5452" s="5">
        <f t="shared" si="941"/>
        <v>1</v>
      </c>
      <c r="AC5452" s="5">
        <v>0</v>
      </c>
      <c r="AD5452" s="5">
        <v>0</v>
      </c>
      <c r="AE5452" s="5">
        <f t="shared" si="942"/>
        <v>0</v>
      </c>
      <c r="AF5452" s="5">
        <v>0</v>
      </c>
      <c r="AG5452" s="6">
        <v>44679</v>
      </c>
      <c r="AH5452" s="5">
        <v>1</v>
      </c>
      <c r="AI5452" s="5">
        <v>0</v>
      </c>
      <c r="AJ5452" s="5">
        <v>0</v>
      </c>
      <c r="AK5452" s="5">
        <f t="shared" si="943"/>
        <v>0</v>
      </c>
      <c r="AL5452" s="5">
        <v>0</v>
      </c>
      <c r="AM5452" s="5">
        <v>0</v>
      </c>
      <c r="AN5452" s="5">
        <f t="shared" si="944"/>
        <v>0</v>
      </c>
      <c r="AO5452" s="5">
        <v>0</v>
      </c>
      <c r="AP5452" s="5">
        <v>0</v>
      </c>
      <c r="AQ5452" s="5">
        <f t="shared" si="945"/>
        <v>0</v>
      </c>
      <c r="AR5452" s="5">
        <v>0</v>
      </c>
      <c r="AS5452" s="6"/>
      <c r="AT5452" s="5">
        <v>0</v>
      </c>
      <c r="AU5452" s="5">
        <v>0</v>
      </c>
      <c r="AV5452" t="str">
        <f t="shared" si="938"/>
        <v>N</v>
      </c>
      <c r="AW5452" t="s">
        <v>60</v>
      </c>
      <c r="AX5452" t="s">
        <v>445</v>
      </c>
      <c r="AY5452" t="s">
        <v>2637</v>
      </c>
      <c r="AZ5452" t="s">
        <v>2637</v>
      </c>
      <c r="BA5452" t="str">
        <f t="shared" si="939"/>
        <v>N</v>
      </c>
    </row>
    <row r="5453" spans="1:53">
      <c r="A5453" t="s">
        <v>436</v>
      </c>
      <c r="B5453" t="s">
        <v>54</v>
      </c>
      <c r="C5453" t="s">
        <v>89</v>
      </c>
      <c r="D5453">
        <v>2022</v>
      </c>
      <c r="F5453" t="s">
        <v>12429</v>
      </c>
      <c r="G5453" t="s">
        <v>12430</v>
      </c>
      <c r="H5453" t="s">
        <v>2754</v>
      </c>
      <c r="I5453" t="s">
        <v>12431</v>
      </c>
      <c r="J5453" t="s">
        <v>58</v>
      </c>
      <c r="K5453" t="s">
        <v>59</v>
      </c>
      <c r="L5453" s="5">
        <v>0</v>
      </c>
      <c r="M5453" s="5">
        <v>0</v>
      </c>
      <c r="N5453" s="5">
        <f t="shared" si="935"/>
        <v>0</v>
      </c>
      <c r="O5453" s="5">
        <v>0</v>
      </c>
      <c r="P5453" s="5">
        <v>0</v>
      </c>
      <c r="Q5453" s="5">
        <f t="shared" si="936"/>
        <v>0</v>
      </c>
      <c r="R5453" s="5">
        <v>0</v>
      </c>
      <c r="S5453" s="5">
        <v>0</v>
      </c>
      <c r="T5453" s="5">
        <f t="shared" si="937"/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f t="shared" si="940"/>
        <v>0</v>
      </c>
      <c r="Z5453" s="5">
        <v>0</v>
      </c>
      <c r="AA5453" s="5">
        <v>1</v>
      </c>
      <c r="AB5453" s="5">
        <f t="shared" si="941"/>
        <v>1</v>
      </c>
      <c r="AC5453" s="5">
        <v>0</v>
      </c>
      <c r="AD5453" s="5">
        <v>0</v>
      </c>
      <c r="AE5453" s="5">
        <f t="shared" si="942"/>
        <v>0</v>
      </c>
      <c r="AF5453" s="5">
        <v>0</v>
      </c>
      <c r="AG5453" s="6">
        <v>44609</v>
      </c>
      <c r="AH5453" s="5">
        <v>1</v>
      </c>
      <c r="AI5453" s="5">
        <v>0</v>
      </c>
      <c r="AJ5453" s="5">
        <v>0</v>
      </c>
      <c r="AK5453" s="5">
        <f t="shared" si="943"/>
        <v>0</v>
      </c>
      <c r="AL5453" s="5">
        <v>0</v>
      </c>
      <c r="AM5453" s="5">
        <v>0</v>
      </c>
      <c r="AN5453" s="5">
        <f t="shared" si="944"/>
        <v>0</v>
      </c>
      <c r="AO5453" s="5">
        <v>0</v>
      </c>
      <c r="AP5453" s="5">
        <v>0</v>
      </c>
      <c r="AQ5453" s="5">
        <f t="shared" si="945"/>
        <v>0</v>
      </c>
      <c r="AR5453" s="5">
        <v>0</v>
      </c>
      <c r="AS5453" s="6"/>
      <c r="AT5453" s="5">
        <v>0</v>
      </c>
      <c r="AU5453" s="5">
        <v>0</v>
      </c>
      <c r="AV5453" t="str">
        <f t="shared" si="938"/>
        <v>N</v>
      </c>
      <c r="AW5453" t="s">
        <v>60</v>
      </c>
      <c r="AX5453" t="s">
        <v>445</v>
      </c>
      <c r="AY5453" t="s">
        <v>2637</v>
      </c>
      <c r="AZ5453" t="s">
        <v>2637</v>
      </c>
      <c r="BA5453" t="str">
        <f t="shared" si="939"/>
        <v>N</v>
      </c>
    </row>
    <row r="5454" spans="1:53">
      <c r="A5454" t="s">
        <v>436</v>
      </c>
      <c r="B5454" t="s">
        <v>54</v>
      </c>
      <c r="C5454" t="s">
        <v>89</v>
      </c>
      <c r="D5454">
        <v>2022</v>
      </c>
      <c r="F5454" t="s">
        <v>12432</v>
      </c>
      <c r="G5454" t="s">
        <v>12433</v>
      </c>
      <c r="H5454" t="s">
        <v>2754</v>
      </c>
      <c r="I5454" t="s">
        <v>12434</v>
      </c>
      <c r="J5454" t="s">
        <v>58</v>
      </c>
      <c r="K5454" t="s">
        <v>59</v>
      </c>
      <c r="L5454" s="5">
        <v>0</v>
      </c>
      <c r="M5454" s="5">
        <v>0</v>
      </c>
      <c r="N5454" s="5">
        <f t="shared" si="935"/>
        <v>0</v>
      </c>
      <c r="O5454" s="5">
        <v>0</v>
      </c>
      <c r="P5454" s="5">
        <v>0</v>
      </c>
      <c r="Q5454" s="5">
        <f t="shared" si="936"/>
        <v>0</v>
      </c>
      <c r="R5454" s="5">
        <v>0</v>
      </c>
      <c r="S5454" s="5">
        <v>0</v>
      </c>
      <c r="T5454" s="5">
        <f t="shared" si="937"/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f t="shared" si="940"/>
        <v>0</v>
      </c>
      <c r="Z5454" s="5">
        <v>0</v>
      </c>
      <c r="AA5454" s="5">
        <v>1</v>
      </c>
      <c r="AB5454" s="5">
        <f t="shared" si="941"/>
        <v>1</v>
      </c>
      <c r="AC5454" s="5">
        <v>0</v>
      </c>
      <c r="AD5454" s="5">
        <v>0</v>
      </c>
      <c r="AE5454" s="5">
        <f t="shared" si="942"/>
        <v>0</v>
      </c>
      <c r="AF5454" s="5">
        <v>0</v>
      </c>
      <c r="AG5454" s="6">
        <v>44861</v>
      </c>
      <c r="AH5454" s="5">
        <v>1</v>
      </c>
      <c r="AI5454" s="5">
        <v>0</v>
      </c>
      <c r="AJ5454" s="5">
        <v>0</v>
      </c>
      <c r="AK5454" s="5">
        <f t="shared" si="943"/>
        <v>0</v>
      </c>
      <c r="AL5454" s="5">
        <v>0</v>
      </c>
      <c r="AM5454" s="5">
        <v>0</v>
      </c>
      <c r="AN5454" s="5">
        <f t="shared" si="944"/>
        <v>0</v>
      </c>
      <c r="AO5454" s="5">
        <v>0</v>
      </c>
      <c r="AP5454" s="5">
        <v>0</v>
      </c>
      <c r="AQ5454" s="5">
        <f t="shared" si="945"/>
        <v>0</v>
      </c>
      <c r="AR5454" s="5">
        <v>0</v>
      </c>
      <c r="AS5454" s="6"/>
      <c r="AT5454" s="5">
        <v>0</v>
      </c>
      <c r="AU5454" s="5">
        <v>0</v>
      </c>
      <c r="AV5454" t="str">
        <f t="shared" si="938"/>
        <v>N</v>
      </c>
      <c r="AW5454" t="s">
        <v>60</v>
      </c>
      <c r="AX5454" t="s">
        <v>445</v>
      </c>
      <c r="AY5454" t="s">
        <v>2637</v>
      </c>
      <c r="AZ5454" t="s">
        <v>2637</v>
      </c>
      <c r="BA5454" t="str">
        <f t="shared" si="939"/>
        <v>N</v>
      </c>
    </row>
    <row r="5455" spans="1:53">
      <c r="A5455" t="s">
        <v>436</v>
      </c>
      <c r="B5455" t="s">
        <v>54</v>
      </c>
      <c r="C5455" t="s">
        <v>89</v>
      </c>
      <c r="D5455">
        <v>2022</v>
      </c>
      <c r="F5455" t="s">
        <v>12435</v>
      </c>
      <c r="G5455" t="s">
        <v>12436</v>
      </c>
      <c r="H5455" t="s">
        <v>12437</v>
      </c>
      <c r="I5455" t="s">
        <v>12438</v>
      </c>
      <c r="J5455" t="s">
        <v>58</v>
      </c>
      <c r="K5455" t="s">
        <v>59</v>
      </c>
      <c r="L5455" s="5">
        <v>0</v>
      </c>
      <c r="M5455" s="5">
        <v>0</v>
      </c>
      <c r="N5455" s="5">
        <f t="shared" si="935"/>
        <v>0</v>
      </c>
      <c r="O5455" s="5">
        <v>0</v>
      </c>
      <c r="P5455" s="5">
        <v>0</v>
      </c>
      <c r="Q5455" s="5">
        <f t="shared" si="936"/>
        <v>0</v>
      </c>
      <c r="R5455" s="5">
        <v>0</v>
      </c>
      <c r="S5455" s="5">
        <v>0</v>
      </c>
      <c r="T5455" s="5">
        <f t="shared" si="937"/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f t="shared" si="940"/>
        <v>0</v>
      </c>
      <c r="Z5455" s="5">
        <v>0</v>
      </c>
      <c r="AA5455" s="5">
        <v>1</v>
      </c>
      <c r="AB5455" s="5">
        <f t="shared" si="941"/>
        <v>1</v>
      </c>
      <c r="AC5455" s="5">
        <v>0</v>
      </c>
      <c r="AD5455" s="5">
        <v>0</v>
      </c>
      <c r="AE5455" s="5">
        <f t="shared" si="942"/>
        <v>0</v>
      </c>
      <c r="AF5455" s="5">
        <v>0</v>
      </c>
      <c r="AG5455" s="6">
        <v>44796</v>
      </c>
      <c r="AH5455" s="5">
        <v>1</v>
      </c>
      <c r="AI5455" s="5">
        <v>0</v>
      </c>
      <c r="AJ5455" s="5">
        <v>0</v>
      </c>
      <c r="AK5455" s="5">
        <f t="shared" si="943"/>
        <v>0</v>
      </c>
      <c r="AL5455" s="5">
        <v>0</v>
      </c>
      <c r="AM5455" s="5">
        <v>0</v>
      </c>
      <c r="AN5455" s="5">
        <f t="shared" si="944"/>
        <v>0</v>
      </c>
      <c r="AO5455" s="5">
        <v>0</v>
      </c>
      <c r="AP5455" s="5">
        <v>0</v>
      </c>
      <c r="AQ5455" s="5">
        <f t="shared" si="945"/>
        <v>0</v>
      </c>
      <c r="AR5455" s="5">
        <v>0</v>
      </c>
      <c r="AS5455" s="6"/>
      <c r="AT5455" s="5">
        <v>0</v>
      </c>
      <c r="AU5455" s="5">
        <v>0</v>
      </c>
      <c r="AV5455" t="str">
        <f t="shared" si="938"/>
        <v>N</v>
      </c>
      <c r="AW5455" t="s">
        <v>60</v>
      </c>
      <c r="AX5455" t="s">
        <v>445</v>
      </c>
      <c r="AY5455" t="s">
        <v>2637</v>
      </c>
      <c r="AZ5455" t="s">
        <v>2637</v>
      </c>
      <c r="BA5455" t="str">
        <f t="shared" si="939"/>
        <v>N</v>
      </c>
    </row>
    <row r="5456" spans="1:53">
      <c r="A5456" t="s">
        <v>436</v>
      </c>
      <c r="B5456" t="s">
        <v>54</v>
      </c>
      <c r="C5456" t="s">
        <v>89</v>
      </c>
      <c r="D5456">
        <v>2022</v>
      </c>
      <c r="F5456" t="s">
        <v>12439</v>
      </c>
      <c r="G5456" t="s">
        <v>12440</v>
      </c>
      <c r="H5456" t="s">
        <v>4884</v>
      </c>
      <c r="I5456" t="s">
        <v>12441</v>
      </c>
      <c r="J5456" t="s">
        <v>58</v>
      </c>
      <c r="K5456" t="s">
        <v>59</v>
      </c>
      <c r="L5456" s="5">
        <v>0</v>
      </c>
      <c r="M5456" s="5">
        <v>0</v>
      </c>
      <c r="N5456" s="5">
        <f t="shared" si="935"/>
        <v>0</v>
      </c>
      <c r="O5456" s="5">
        <v>0</v>
      </c>
      <c r="P5456" s="5">
        <v>0</v>
      </c>
      <c r="Q5456" s="5">
        <f t="shared" si="936"/>
        <v>0</v>
      </c>
      <c r="R5456" s="5">
        <v>0</v>
      </c>
      <c r="S5456" s="5">
        <v>0</v>
      </c>
      <c r="T5456" s="5">
        <f t="shared" si="937"/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f t="shared" si="940"/>
        <v>0</v>
      </c>
      <c r="Z5456" s="5">
        <v>0</v>
      </c>
      <c r="AA5456" s="5">
        <v>1</v>
      </c>
      <c r="AB5456" s="5">
        <f t="shared" si="941"/>
        <v>1</v>
      </c>
      <c r="AC5456" s="5">
        <v>0</v>
      </c>
      <c r="AD5456" s="5">
        <v>0</v>
      </c>
      <c r="AE5456" s="5">
        <f t="shared" si="942"/>
        <v>0</v>
      </c>
      <c r="AF5456" s="5">
        <v>0</v>
      </c>
      <c r="AG5456" s="6">
        <v>44893</v>
      </c>
      <c r="AH5456" s="5">
        <v>1</v>
      </c>
      <c r="AI5456" s="5">
        <v>0</v>
      </c>
      <c r="AJ5456" s="5">
        <v>0</v>
      </c>
      <c r="AK5456" s="5">
        <f t="shared" si="943"/>
        <v>0</v>
      </c>
      <c r="AL5456" s="5">
        <v>0</v>
      </c>
      <c r="AM5456" s="5">
        <v>0</v>
      </c>
      <c r="AN5456" s="5">
        <f t="shared" si="944"/>
        <v>0</v>
      </c>
      <c r="AO5456" s="5">
        <v>0</v>
      </c>
      <c r="AP5456" s="5">
        <v>0</v>
      </c>
      <c r="AQ5456" s="5">
        <f t="shared" si="945"/>
        <v>0</v>
      </c>
      <c r="AR5456" s="5">
        <v>0</v>
      </c>
      <c r="AS5456" s="6"/>
      <c r="AT5456" s="5">
        <v>0</v>
      </c>
      <c r="AU5456" s="5">
        <v>0</v>
      </c>
      <c r="AV5456" t="str">
        <f t="shared" si="938"/>
        <v>N</v>
      </c>
      <c r="AW5456" t="s">
        <v>60</v>
      </c>
      <c r="AX5456" t="s">
        <v>445</v>
      </c>
      <c r="AY5456" t="s">
        <v>2637</v>
      </c>
      <c r="AZ5456" t="s">
        <v>2637</v>
      </c>
      <c r="BA5456" t="str">
        <f t="shared" si="939"/>
        <v>N</v>
      </c>
    </row>
    <row r="5457" spans="1:53">
      <c r="A5457" t="s">
        <v>436</v>
      </c>
      <c r="B5457" t="s">
        <v>54</v>
      </c>
      <c r="C5457" t="s">
        <v>89</v>
      </c>
      <c r="D5457">
        <v>2022</v>
      </c>
      <c r="F5457" t="s">
        <v>12442</v>
      </c>
      <c r="G5457" t="s">
        <v>12443</v>
      </c>
      <c r="H5457" t="s">
        <v>12444</v>
      </c>
      <c r="I5457" t="s">
        <v>12445</v>
      </c>
      <c r="J5457" t="s">
        <v>58</v>
      </c>
      <c r="K5457" t="s">
        <v>59</v>
      </c>
      <c r="L5457" s="5">
        <v>0</v>
      </c>
      <c r="M5457" s="5">
        <v>0</v>
      </c>
      <c r="N5457" s="5">
        <f t="shared" si="935"/>
        <v>0</v>
      </c>
      <c r="O5457" s="5">
        <v>0</v>
      </c>
      <c r="P5457" s="5">
        <v>0</v>
      </c>
      <c r="Q5457" s="5">
        <f t="shared" si="936"/>
        <v>0</v>
      </c>
      <c r="R5457" s="5">
        <v>0</v>
      </c>
      <c r="S5457" s="5">
        <v>0</v>
      </c>
      <c r="T5457" s="5">
        <f t="shared" si="937"/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f t="shared" si="940"/>
        <v>0</v>
      </c>
      <c r="Z5457" s="5">
        <v>0</v>
      </c>
      <c r="AA5457" s="5">
        <v>1</v>
      </c>
      <c r="AB5457" s="5">
        <f t="shared" si="941"/>
        <v>1</v>
      </c>
      <c r="AC5457" s="5">
        <v>0</v>
      </c>
      <c r="AD5457" s="5">
        <v>0</v>
      </c>
      <c r="AE5457" s="5">
        <f t="shared" si="942"/>
        <v>0</v>
      </c>
      <c r="AF5457" s="5">
        <v>0</v>
      </c>
      <c r="AG5457" s="6">
        <v>44865</v>
      </c>
      <c r="AH5457" s="5">
        <v>1</v>
      </c>
      <c r="AI5457" s="5">
        <v>0</v>
      </c>
      <c r="AJ5457" s="5">
        <v>0</v>
      </c>
      <c r="AK5457" s="5">
        <f t="shared" si="943"/>
        <v>0</v>
      </c>
      <c r="AL5457" s="5">
        <v>0</v>
      </c>
      <c r="AM5457" s="5">
        <v>0</v>
      </c>
      <c r="AN5457" s="5">
        <f t="shared" si="944"/>
        <v>0</v>
      </c>
      <c r="AO5457" s="5">
        <v>0</v>
      </c>
      <c r="AP5457" s="5">
        <v>0</v>
      </c>
      <c r="AQ5457" s="5">
        <f t="shared" si="945"/>
        <v>0</v>
      </c>
      <c r="AR5457" s="5">
        <v>0</v>
      </c>
      <c r="AS5457" s="6"/>
      <c r="AT5457" s="5">
        <v>0</v>
      </c>
      <c r="AU5457" s="5">
        <v>0</v>
      </c>
      <c r="AV5457" t="str">
        <f t="shared" si="938"/>
        <v>N</v>
      </c>
      <c r="AW5457" t="s">
        <v>60</v>
      </c>
      <c r="AX5457" t="s">
        <v>445</v>
      </c>
      <c r="AY5457" t="s">
        <v>2637</v>
      </c>
      <c r="AZ5457" t="s">
        <v>2637</v>
      </c>
      <c r="BA5457" t="str">
        <f t="shared" si="939"/>
        <v>N</v>
      </c>
    </row>
    <row r="5458" spans="1:53">
      <c r="A5458" t="s">
        <v>436</v>
      </c>
      <c r="B5458" t="s">
        <v>54</v>
      </c>
      <c r="C5458" t="s">
        <v>89</v>
      </c>
      <c r="D5458">
        <v>2022</v>
      </c>
      <c r="F5458" t="s">
        <v>12446</v>
      </c>
      <c r="G5458" t="s">
        <v>12447</v>
      </c>
      <c r="H5458" t="s">
        <v>5071</v>
      </c>
      <c r="I5458" t="s">
        <v>12448</v>
      </c>
      <c r="J5458" t="s">
        <v>58</v>
      </c>
      <c r="K5458" t="s">
        <v>59</v>
      </c>
      <c r="L5458" s="5">
        <v>0</v>
      </c>
      <c r="M5458" s="5">
        <v>0</v>
      </c>
      <c r="N5458" s="5">
        <f t="shared" si="935"/>
        <v>0</v>
      </c>
      <c r="O5458" s="5">
        <v>0</v>
      </c>
      <c r="P5458" s="5">
        <v>0</v>
      </c>
      <c r="Q5458" s="5">
        <f t="shared" si="936"/>
        <v>0</v>
      </c>
      <c r="R5458" s="5">
        <v>0</v>
      </c>
      <c r="S5458" s="5">
        <v>0</v>
      </c>
      <c r="T5458" s="5">
        <f t="shared" si="937"/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f t="shared" si="940"/>
        <v>0</v>
      </c>
      <c r="Z5458" s="5">
        <v>0</v>
      </c>
      <c r="AA5458" s="5">
        <v>1</v>
      </c>
      <c r="AB5458" s="5">
        <f t="shared" si="941"/>
        <v>1</v>
      </c>
      <c r="AC5458" s="5">
        <v>0</v>
      </c>
      <c r="AD5458" s="5">
        <v>0</v>
      </c>
      <c r="AE5458" s="5">
        <f t="shared" si="942"/>
        <v>0</v>
      </c>
      <c r="AF5458" s="5">
        <v>0</v>
      </c>
      <c r="AG5458" s="6">
        <v>44733</v>
      </c>
      <c r="AH5458" s="5">
        <v>1</v>
      </c>
      <c r="AI5458" s="5">
        <v>0</v>
      </c>
      <c r="AJ5458" s="5">
        <v>0</v>
      </c>
      <c r="AK5458" s="5">
        <f t="shared" si="943"/>
        <v>0</v>
      </c>
      <c r="AL5458" s="5">
        <v>0</v>
      </c>
      <c r="AM5458" s="5">
        <v>0</v>
      </c>
      <c r="AN5458" s="5">
        <f t="shared" si="944"/>
        <v>0</v>
      </c>
      <c r="AO5458" s="5">
        <v>0</v>
      </c>
      <c r="AP5458" s="5">
        <v>0</v>
      </c>
      <c r="AQ5458" s="5">
        <f t="shared" si="945"/>
        <v>0</v>
      </c>
      <c r="AR5458" s="5">
        <v>0</v>
      </c>
      <c r="AS5458" s="6"/>
      <c r="AT5458" s="5">
        <v>0</v>
      </c>
      <c r="AU5458" s="5">
        <v>0</v>
      </c>
      <c r="AV5458" t="str">
        <f t="shared" si="938"/>
        <v>N</v>
      </c>
      <c r="AW5458" t="s">
        <v>60</v>
      </c>
      <c r="AX5458" t="s">
        <v>445</v>
      </c>
      <c r="AY5458" t="s">
        <v>2637</v>
      </c>
      <c r="AZ5458" t="s">
        <v>2637</v>
      </c>
      <c r="BA5458" t="str">
        <f t="shared" si="939"/>
        <v>N</v>
      </c>
    </row>
    <row r="5459" spans="1:53">
      <c r="A5459" t="s">
        <v>436</v>
      </c>
      <c r="B5459" t="s">
        <v>54</v>
      </c>
      <c r="C5459" t="s">
        <v>89</v>
      </c>
      <c r="D5459">
        <v>2022</v>
      </c>
      <c r="F5459" t="s">
        <v>12449</v>
      </c>
      <c r="G5459" t="s">
        <v>12450</v>
      </c>
      <c r="H5459" t="s">
        <v>2754</v>
      </c>
      <c r="I5459" t="s">
        <v>12451</v>
      </c>
      <c r="J5459" t="s">
        <v>58</v>
      </c>
      <c r="K5459" t="s">
        <v>59</v>
      </c>
      <c r="L5459" s="5">
        <v>0</v>
      </c>
      <c r="M5459" s="5">
        <v>0</v>
      </c>
      <c r="N5459" s="5">
        <f t="shared" si="935"/>
        <v>0</v>
      </c>
      <c r="O5459" s="5">
        <v>0</v>
      </c>
      <c r="P5459" s="5">
        <v>0</v>
      </c>
      <c r="Q5459" s="5">
        <f t="shared" si="936"/>
        <v>0</v>
      </c>
      <c r="R5459" s="5">
        <v>0</v>
      </c>
      <c r="S5459" s="5">
        <v>0</v>
      </c>
      <c r="T5459" s="5">
        <f t="shared" si="937"/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f t="shared" si="940"/>
        <v>0</v>
      </c>
      <c r="Z5459" s="5">
        <v>0</v>
      </c>
      <c r="AA5459" s="5">
        <v>1</v>
      </c>
      <c r="AB5459" s="5">
        <f t="shared" si="941"/>
        <v>1</v>
      </c>
      <c r="AC5459" s="5">
        <v>0</v>
      </c>
      <c r="AD5459" s="5">
        <v>0</v>
      </c>
      <c r="AE5459" s="5">
        <f t="shared" si="942"/>
        <v>0</v>
      </c>
      <c r="AF5459" s="5">
        <v>0</v>
      </c>
      <c r="AG5459" s="6">
        <v>44858</v>
      </c>
      <c r="AH5459" s="5">
        <v>1</v>
      </c>
      <c r="AI5459" s="5">
        <v>0</v>
      </c>
      <c r="AJ5459" s="5">
        <v>0</v>
      </c>
      <c r="AK5459" s="5">
        <f t="shared" si="943"/>
        <v>0</v>
      </c>
      <c r="AL5459" s="5">
        <v>0</v>
      </c>
      <c r="AM5459" s="5">
        <v>0</v>
      </c>
      <c r="AN5459" s="5">
        <f t="shared" si="944"/>
        <v>0</v>
      </c>
      <c r="AO5459" s="5">
        <v>0</v>
      </c>
      <c r="AP5459" s="5">
        <v>0</v>
      </c>
      <c r="AQ5459" s="5">
        <f t="shared" si="945"/>
        <v>0</v>
      </c>
      <c r="AR5459" s="5">
        <v>0</v>
      </c>
      <c r="AS5459" s="6"/>
      <c r="AT5459" s="5">
        <v>0</v>
      </c>
      <c r="AU5459" s="5">
        <v>0</v>
      </c>
      <c r="AV5459" t="str">
        <f t="shared" si="938"/>
        <v>N</v>
      </c>
      <c r="AW5459" t="s">
        <v>60</v>
      </c>
      <c r="AX5459" t="s">
        <v>445</v>
      </c>
      <c r="AY5459" t="s">
        <v>2637</v>
      </c>
      <c r="AZ5459" t="s">
        <v>2637</v>
      </c>
      <c r="BA5459" t="str">
        <f t="shared" si="939"/>
        <v>N</v>
      </c>
    </row>
    <row r="5460" spans="1:53">
      <c r="A5460" t="s">
        <v>436</v>
      </c>
      <c r="B5460" t="s">
        <v>54</v>
      </c>
      <c r="C5460" t="s">
        <v>89</v>
      </c>
      <c r="D5460">
        <v>2022</v>
      </c>
      <c r="F5460" t="s">
        <v>12452</v>
      </c>
      <c r="G5460" t="s">
        <v>12453</v>
      </c>
      <c r="H5460" t="s">
        <v>12454</v>
      </c>
      <c r="I5460" t="s">
        <v>12455</v>
      </c>
      <c r="J5460" t="s">
        <v>58</v>
      </c>
      <c r="K5460" t="s">
        <v>59</v>
      </c>
      <c r="L5460" s="5">
        <v>0</v>
      </c>
      <c r="M5460" s="5">
        <v>0</v>
      </c>
      <c r="N5460" s="5">
        <f t="shared" si="935"/>
        <v>0</v>
      </c>
      <c r="O5460" s="5">
        <v>0</v>
      </c>
      <c r="P5460" s="5">
        <v>0</v>
      </c>
      <c r="Q5460" s="5">
        <f t="shared" si="936"/>
        <v>0</v>
      </c>
      <c r="R5460" s="5">
        <v>0</v>
      </c>
      <c r="S5460" s="5">
        <v>0</v>
      </c>
      <c r="T5460" s="5">
        <f t="shared" si="937"/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f t="shared" si="940"/>
        <v>0</v>
      </c>
      <c r="Z5460" s="5">
        <v>0</v>
      </c>
      <c r="AA5460" s="5">
        <v>1</v>
      </c>
      <c r="AB5460" s="5">
        <f t="shared" si="941"/>
        <v>1</v>
      </c>
      <c r="AC5460" s="5">
        <v>0</v>
      </c>
      <c r="AD5460" s="5">
        <v>0</v>
      </c>
      <c r="AE5460" s="5">
        <f t="shared" si="942"/>
        <v>0</v>
      </c>
      <c r="AF5460" s="5">
        <v>0</v>
      </c>
      <c r="AG5460" s="6">
        <v>44788</v>
      </c>
      <c r="AH5460" s="5">
        <v>1</v>
      </c>
      <c r="AI5460" s="5">
        <v>0</v>
      </c>
      <c r="AJ5460" s="5">
        <v>0</v>
      </c>
      <c r="AK5460" s="5">
        <f t="shared" si="943"/>
        <v>0</v>
      </c>
      <c r="AL5460" s="5">
        <v>0</v>
      </c>
      <c r="AM5460" s="5">
        <v>0</v>
      </c>
      <c r="AN5460" s="5">
        <f t="shared" si="944"/>
        <v>0</v>
      </c>
      <c r="AO5460" s="5">
        <v>0</v>
      </c>
      <c r="AP5460" s="5">
        <v>0</v>
      </c>
      <c r="AQ5460" s="5">
        <f t="shared" si="945"/>
        <v>0</v>
      </c>
      <c r="AR5460" s="5">
        <v>0</v>
      </c>
      <c r="AS5460" s="6"/>
      <c r="AT5460" s="5">
        <v>0</v>
      </c>
      <c r="AU5460" s="5">
        <v>0</v>
      </c>
      <c r="AV5460" t="str">
        <f t="shared" si="938"/>
        <v>N</v>
      </c>
      <c r="AW5460" t="s">
        <v>60</v>
      </c>
      <c r="AX5460" t="s">
        <v>445</v>
      </c>
      <c r="AY5460" t="s">
        <v>2637</v>
      </c>
      <c r="AZ5460" t="s">
        <v>2637</v>
      </c>
      <c r="BA5460" t="str">
        <f t="shared" si="939"/>
        <v>N</v>
      </c>
    </row>
    <row r="5461" spans="1:53">
      <c r="A5461" t="s">
        <v>436</v>
      </c>
      <c r="B5461" t="s">
        <v>54</v>
      </c>
      <c r="C5461" t="s">
        <v>89</v>
      </c>
      <c r="D5461">
        <v>2022</v>
      </c>
      <c r="F5461" t="s">
        <v>12456</v>
      </c>
      <c r="G5461" t="s">
        <v>12457</v>
      </c>
      <c r="H5461" t="s">
        <v>12458</v>
      </c>
      <c r="I5461" t="s">
        <v>12459</v>
      </c>
      <c r="J5461" t="s">
        <v>58</v>
      </c>
      <c r="K5461" t="s">
        <v>59</v>
      </c>
      <c r="L5461" s="5">
        <v>0</v>
      </c>
      <c r="M5461" s="5">
        <v>0</v>
      </c>
      <c r="N5461" s="5">
        <f t="shared" si="935"/>
        <v>0</v>
      </c>
      <c r="O5461" s="5">
        <v>0</v>
      </c>
      <c r="P5461" s="5">
        <v>0</v>
      </c>
      <c r="Q5461" s="5">
        <f t="shared" si="936"/>
        <v>0</v>
      </c>
      <c r="R5461" s="5">
        <v>0</v>
      </c>
      <c r="S5461" s="5">
        <v>0</v>
      </c>
      <c r="T5461" s="5">
        <f t="shared" si="937"/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f t="shared" si="940"/>
        <v>0</v>
      </c>
      <c r="Z5461" s="5">
        <v>0</v>
      </c>
      <c r="AA5461" s="5">
        <v>1</v>
      </c>
      <c r="AB5461" s="5">
        <f t="shared" si="941"/>
        <v>1</v>
      </c>
      <c r="AC5461" s="5">
        <v>0</v>
      </c>
      <c r="AD5461" s="5">
        <v>0</v>
      </c>
      <c r="AE5461" s="5">
        <f t="shared" si="942"/>
        <v>0</v>
      </c>
      <c r="AF5461" s="5">
        <v>0</v>
      </c>
      <c r="AG5461" s="6">
        <v>44879</v>
      </c>
      <c r="AH5461" s="5">
        <v>1</v>
      </c>
      <c r="AI5461" s="5">
        <v>0</v>
      </c>
      <c r="AJ5461" s="5">
        <v>0</v>
      </c>
      <c r="AK5461" s="5">
        <f t="shared" si="943"/>
        <v>0</v>
      </c>
      <c r="AL5461" s="5">
        <v>0</v>
      </c>
      <c r="AM5461" s="5">
        <v>0</v>
      </c>
      <c r="AN5461" s="5">
        <f t="shared" si="944"/>
        <v>0</v>
      </c>
      <c r="AO5461" s="5">
        <v>0</v>
      </c>
      <c r="AP5461" s="5">
        <v>0</v>
      </c>
      <c r="AQ5461" s="5">
        <f t="shared" si="945"/>
        <v>0</v>
      </c>
      <c r="AR5461" s="5">
        <v>0</v>
      </c>
      <c r="AS5461" s="6"/>
      <c r="AT5461" s="5">
        <v>0</v>
      </c>
      <c r="AU5461" s="5">
        <v>0</v>
      </c>
      <c r="AV5461" t="str">
        <f t="shared" si="938"/>
        <v>N</v>
      </c>
      <c r="AW5461" t="s">
        <v>60</v>
      </c>
      <c r="AX5461" t="s">
        <v>445</v>
      </c>
      <c r="AY5461" t="s">
        <v>2637</v>
      </c>
      <c r="AZ5461" t="s">
        <v>2637</v>
      </c>
      <c r="BA5461" t="str">
        <f t="shared" si="939"/>
        <v>N</v>
      </c>
    </row>
    <row r="5462" spans="1:53">
      <c r="A5462" t="s">
        <v>436</v>
      </c>
      <c r="B5462" t="s">
        <v>54</v>
      </c>
      <c r="C5462" t="s">
        <v>89</v>
      </c>
      <c r="D5462">
        <v>2022</v>
      </c>
      <c r="F5462" t="s">
        <v>12460</v>
      </c>
      <c r="G5462" t="s">
        <v>12461</v>
      </c>
      <c r="H5462" t="s">
        <v>12462</v>
      </c>
      <c r="I5462" t="s">
        <v>12463</v>
      </c>
      <c r="J5462" t="s">
        <v>58</v>
      </c>
      <c r="K5462" t="s">
        <v>59</v>
      </c>
      <c r="L5462" s="5">
        <v>0</v>
      </c>
      <c r="M5462" s="5">
        <v>0</v>
      </c>
      <c r="N5462" s="5">
        <f t="shared" si="935"/>
        <v>0</v>
      </c>
      <c r="O5462" s="5">
        <v>0</v>
      </c>
      <c r="P5462" s="5">
        <v>0</v>
      </c>
      <c r="Q5462" s="5">
        <f t="shared" si="936"/>
        <v>0</v>
      </c>
      <c r="R5462" s="5">
        <v>0</v>
      </c>
      <c r="S5462" s="5">
        <v>0</v>
      </c>
      <c r="T5462" s="5">
        <f t="shared" si="937"/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f t="shared" si="940"/>
        <v>0</v>
      </c>
      <c r="Z5462" s="5">
        <v>0</v>
      </c>
      <c r="AA5462" s="5">
        <v>1</v>
      </c>
      <c r="AB5462" s="5">
        <f t="shared" si="941"/>
        <v>1</v>
      </c>
      <c r="AC5462" s="5">
        <v>0</v>
      </c>
      <c r="AD5462" s="5">
        <v>0</v>
      </c>
      <c r="AE5462" s="5">
        <f t="shared" si="942"/>
        <v>0</v>
      </c>
      <c r="AF5462" s="5">
        <v>0</v>
      </c>
      <c r="AG5462" s="6">
        <v>44781</v>
      </c>
      <c r="AH5462" s="5">
        <v>1</v>
      </c>
      <c r="AI5462" s="5">
        <v>0</v>
      </c>
      <c r="AJ5462" s="5">
        <v>0</v>
      </c>
      <c r="AK5462" s="5">
        <f t="shared" si="943"/>
        <v>0</v>
      </c>
      <c r="AL5462" s="5">
        <v>0</v>
      </c>
      <c r="AM5462" s="5">
        <v>0</v>
      </c>
      <c r="AN5462" s="5">
        <f t="shared" si="944"/>
        <v>0</v>
      </c>
      <c r="AO5462" s="5">
        <v>0</v>
      </c>
      <c r="AP5462" s="5">
        <v>0</v>
      </c>
      <c r="AQ5462" s="5">
        <f t="shared" si="945"/>
        <v>0</v>
      </c>
      <c r="AR5462" s="5">
        <v>0</v>
      </c>
      <c r="AS5462" s="6"/>
      <c r="AT5462" s="5">
        <v>0</v>
      </c>
      <c r="AU5462" s="5">
        <v>0</v>
      </c>
      <c r="AV5462" t="str">
        <f t="shared" si="938"/>
        <v>N</v>
      </c>
      <c r="AW5462" t="s">
        <v>60</v>
      </c>
      <c r="AX5462" t="s">
        <v>445</v>
      </c>
      <c r="AY5462" t="s">
        <v>2637</v>
      </c>
      <c r="AZ5462" t="s">
        <v>2637</v>
      </c>
      <c r="BA5462" t="str">
        <f t="shared" si="939"/>
        <v>N</v>
      </c>
    </row>
    <row r="5463" spans="1:53">
      <c r="A5463" t="s">
        <v>436</v>
      </c>
      <c r="B5463" t="s">
        <v>54</v>
      </c>
      <c r="C5463" t="s">
        <v>89</v>
      </c>
      <c r="D5463">
        <v>2022</v>
      </c>
      <c r="F5463" t="s">
        <v>12464</v>
      </c>
      <c r="G5463" t="s">
        <v>12465</v>
      </c>
      <c r="H5463" t="s">
        <v>12466</v>
      </c>
      <c r="I5463" t="s">
        <v>12467</v>
      </c>
      <c r="J5463" t="s">
        <v>58</v>
      </c>
      <c r="K5463" t="s">
        <v>59</v>
      </c>
      <c r="L5463" s="5">
        <v>0</v>
      </c>
      <c r="M5463" s="5">
        <v>0</v>
      </c>
      <c r="N5463" s="5">
        <f t="shared" si="935"/>
        <v>0</v>
      </c>
      <c r="O5463" s="5">
        <v>0</v>
      </c>
      <c r="P5463" s="5">
        <v>0</v>
      </c>
      <c r="Q5463" s="5">
        <f t="shared" si="936"/>
        <v>0</v>
      </c>
      <c r="R5463" s="5">
        <v>0</v>
      </c>
      <c r="S5463" s="5">
        <v>0</v>
      </c>
      <c r="T5463" s="5">
        <f t="shared" si="937"/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f t="shared" si="940"/>
        <v>0</v>
      </c>
      <c r="Z5463" s="5">
        <v>0</v>
      </c>
      <c r="AA5463" s="5">
        <v>1</v>
      </c>
      <c r="AB5463" s="5">
        <f t="shared" si="941"/>
        <v>1</v>
      </c>
      <c r="AC5463" s="5">
        <v>0</v>
      </c>
      <c r="AD5463" s="5">
        <v>0</v>
      </c>
      <c r="AE5463" s="5">
        <f t="shared" si="942"/>
        <v>0</v>
      </c>
      <c r="AF5463" s="5">
        <v>0</v>
      </c>
      <c r="AG5463" s="6">
        <v>44586</v>
      </c>
      <c r="AH5463" s="5">
        <v>1</v>
      </c>
      <c r="AI5463" s="5">
        <v>0</v>
      </c>
      <c r="AJ5463" s="5">
        <v>0</v>
      </c>
      <c r="AK5463" s="5">
        <f t="shared" si="943"/>
        <v>0</v>
      </c>
      <c r="AL5463" s="5">
        <v>0</v>
      </c>
      <c r="AM5463" s="5">
        <v>0</v>
      </c>
      <c r="AN5463" s="5">
        <f t="shared" si="944"/>
        <v>0</v>
      </c>
      <c r="AO5463" s="5">
        <v>0</v>
      </c>
      <c r="AP5463" s="5">
        <v>0</v>
      </c>
      <c r="AQ5463" s="5">
        <f t="shared" si="945"/>
        <v>0</v>
      </c>
      <c r="AR5463" s="5">
        <v>0</v>
      </c>
      <c r="AS5463" s="6"/>
      <c r="AT5463" s="5">
        <v>0</v>
      </c>
      <c r="AU5463" s="5">
        <v>0</v>
      </c>
      <c r="AV5463" t="str">
        <f t="shared" si="938"/>
        <v>N</v>
      </c>
      <c r="AW5463" t="s">
        <v>60</v>
      </c>
      <c r="AX5463" t="s">
        <v>445</v>
      </c>
      <c r="AY5463" t="s">
        <v>2637</v>
      </c>
      <c r="AZ5463" t="s">
        <v>2637</v>
      </c>
      <c r="BA5463" t="str">
        <f t="shared" si="939"/>
        <v>N</v>
      </c>
    </row>
    <row r="5464" spans="1:53">
      <c r="A5464" t="s">
        <v>436</v>
      </c>
      <c r="B5464" t="s">
        <v>54</v>
      </c>
      <c r="C5464" t="s">
        <v>89</v>
      </c>
      <c r="D5464">
        <v>2022</v>
      </c>
      <c r="F5464" t="s">
        <v>12468</v>
      </c>
      <c r="G5464" t="s">
        <v>12469</v>
      </c>
      <c r="H5464" t="s">
        <v>2754</v>
      </c>
      <c r="I5464" t="s">
        <v>12470</v>
      </c>
      <c r="J5464" t="s">
        <v>58</v>
      </c>
      <c r="K5464" t="s">
        <v>59</v>
      </c>
      <c r="L5464" s="5">
        <v>0</v>
      </c>
      <c r="M5464" s="5">
        <v>0</v>
      </c>
      <c r="N5464" s="5">
        <f t="shared" si="935"/>
        <v>0</v>
      </c>
      <c r="O5464" s="5">
        <v>0</v>
      </c>
      <c r="P5464" s="5">
        <v>0</v>
      </c>
      <c r="Q5464" s="5">
        <f t="shared" si="936"/>
        <v>0</v>
      </c>
      <c r="R5464" s="5">
        <v>0</v>
      </c>
      <c r="S5464" s="5">
        <v>0</v>
      </c>
      <c r="T5464" s="5">
        <f t="shared" si="937"/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f t="shared" si="940"/>
        <v>0</v>
      </c>
      <c r="Z5464" s="5">
        <v>0</v>
      </c>
      <c r="AA5464" s="5">
        <v>1</v>
      </c>
      <c r="AB5464" s="5">
        <f t="shared" si="941"/>
        <v>1</v>
      </c>
      <c r="AC5464" s="5">
        <v>0</v>
      </c>
      <c r="AD5464" s="5">
        <v>0</v>
      </c>
      <c r="AE5464" s="5">
        <f t="shared" si="942"/>
        <v>0</v>
      </c>
      <c r="AF5464" s="5">
        <v>0</v>
      </c>
      <c r="AG5464" s="6">
        <v>44860</v>
      </c>
      <c r="AH5464" s="5">
        <v>1</v>
      </c>
      <c r="AI5464" s="5">
        <v>0</v>
      </c>
      <c r="AJ5464" s="5">
        <v>0</v>
      </c>
      <c r="AK5464" s="5">
        <f t="shared" si="943"/>
        <v>0</v>
      </c>
      <c r="AL5464" s="5">
        <v>0</v>
      </c>
      <c r="AM5464" s="5">
        <v>0</v>
      </c>
      <c r="AN5464" s="5">
        <f t="shared" si="944"/>
        <v>0</v>
      </c>
      <c r="AO5464" s="5">
        <v>0</v>
      </c>
      <c r="AP5464" s="5">
        <v>0</v>
      </c>
      <c r="AQ5464" s="5">
        <f t="shared" si="945"/>
        <v>0</v>
      </c>
      <c r="AR5464" s="5">
        <v>0</v>
      </c>
      <c r="AS5464" s="6"/>
      <c r="AT5464" s="5">
        <v>0</v>
      </c>
      <c r="AU5464" s="5">
        <v>0</v>
      </c>
      <c r="AV5464" t="str">
        <f t="shared" si="938"/>
        <v>N</v>
      </c>
      <c r="AW5464" t="s">
        <v>60</v>
      </c>
      <c r="AX5464" t="s">
        <v>445</v>
      </c>
      <c r="AY5464" t="s">
        <v>2637</v>
      </c>
      <c r="AZ5464" t="s">
        <v>2637</v>
      </c>
      <c r="BA5464" t="str">
        <f t="shared" si="939"/>
        <v>N</v>
      </c>
    </row>
    <row r="5465" spans="1:53">
      <c r="A5465" t="s">
        <v>436</v>
      </c>
      <c r="B5465" t="s">
        <v>54</v>
      </c>
      <c r="C5465" t="s">
        <v>89</v>
      </c>
      <c r="D5465">
        <v>2022</v>
      </c>
      <c r="F5465" t="s">
        <v>12471</v>
      </c>
      <c r="G5465" t="s">
        <v>12472</v>
      </c>
      <c r="H5465" t="s">
        <v>6904</v>
      </c>
      <c r="I5465" t="s">
        <v>12473</v>
      </c>
      <c r="J5465" t="s">
        <v>58</v>
      </c>
      <c r="K5465" t="s">
        <v>59</v>
      </c>
      <c r="L5465" s="5">
        <v>0</v>
      </c>
      <c r="M5465" s="5">
        <v>0</v>
      </c>
      <c r="N5465" s="5">
        <f t="shared" si="935"/>
        <v>0</v>
      </c>
      <c r="O5465" s="5">
        <v>0</v>
      </c>
      <c r="P5465" s="5">
        <v>0</v>
      </c>
      <c r="Q5465" s="5">
        <f t="shared" si="936"/>
        <v>0</v>
      </c>
      <c r="R5465" s="5">
        <v>0</v>
      </c>
      <c r="S5465" s="5">
        <v>0</v>
      </c>
      <c r="T5465" s="5">
        <f t="shared" si="937"/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f t="shared" si="940"/>
        <v>0</v>
      </c>
      <c r="Z5465" s="5">
        <v>0</v>
      </c>
      <c r="AA5465" s="5">
        <v>1</v>
      </c>
      <c r="AB5465" s="5">
        <f t="shared" si="941"/>
        <v>1</v>
      </c>
      <c r="AC5465" s="5">
        <v>0</v>
      </c>
      <c r="AD5465" s="5">
        <v>0</v>
      </c>
      <c r="AE5465" s="5">
        <f t="shared" si="942"/>
        <v>0</v>
      </c>
      <c r="AF5465" s="5">
        <v>0</v>
      </c>
      <c r="AG5465" s="6">
        <v>44830</v>
      </c>
      <c r="AH5465" s="5">
        <v>1</v>
      </c>
      <c r="AI5465" s="5">
        <v>0</v>
      </c>
      <c r="AJ5465" s="5">
        <v>0</v>
      </c>
      <c r="AK5465" s="5">
        <f t="shared" si="943"/>
        <v>0</v>
      </c>
      <c r="AL5465" s="5">
        <v>0</v>
      </c>
      <c r="AM5465" s="5">
        <v>0</v>
      </c>
      <c r="AN5465" s="5">
        <f t="shared" si="944"/>
        <v>0</v>
      </c>
      <c r="AO5465" s="5">
        <v>0</v>
      </c>
      <c r="AP5465" s="5">
        <v>0</v>
      </c>
      <c r="AQ5465" s="5">
        <f t="shared" si="945"/>
        <v>0</v>
      </c>
      <c r="AR5465" s="5">
        <v>0</v>
      </c>
      <c r="AS5465" s="6"/>
      <c r="AT5465" s="5">
        <v>0</v>
      </c>
      <c r="AU5465" s="5">
        <v>0</v>
      </c>
      <c r="AV5465" t="str">
        <f t="shared" si="938"/>
        <v>N</v>
      </c>
      <c r="AW5465" t="s">
        <v>60</v>
      </c>
      <c r="AX5465" t="s">
        <v>445</v>
      </c>
      <c r="AY5465" t="s">
        <v>2637</v>
      </c>
      <c r="AZ5465" t="s">
        <v>2637</v>
      </c>
      <c r="BA5465" t="str">
        <f t="shared" si="939"/>
        <v>N</v>
      </c>
    </row>
    <row r="5466" spans="1:53">
      <c r="A5466" t="s">
        <v>436</v>
      </c>
      <c r="B5466" t="s">
        <v>54</v>
      </c>
      <c r="C5466" t="s">
        <v>89</v>
      </c>
      <c r="D5466">
        <v>2022</v>
      </c>
      <c r="F5466" t="s">
        <v>12474</v>
      </c>
      <c r="G5466" t="s">
        <v>12475</v>
      </c>
      <c r="H5466" t="s">
        <v>2754</v>
      </c>
      <c r="I5466" t="s">
        <v>12476</v>
      </c>
      <c r="J5466" t="s">
        <v>58</v>
      </c>
      <c r="K5466" t="s">
        <v>59</v>
      </c>
      <c r="L5466" s="5">
        <v>0</v>
      </c>
      <c r="M5466" s="5">
        <v>0</v>
      </c>
      <c r="N5466" s="5">
        <f t="shared" si="935"/>
        <v>0</v>
      </c>
      <c r="O5466" s="5">
        <v>0</v>
      </c>
      <c r="P5466" s="5">
        <v>0</v>
      </c>
      <c r="Q5466" s="5">
        <f t="shared" si="936"/>
        <v>0</v>
      </c>
      <c r="R5466" s="5">
        <v>0</v>
      </c>
      <c r="S5466" s="5">
        <v>0</v>
      </c>
      <c r="T5466" s="5">
        <f t="shared" si="937"/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f t="shared" si="940"/>
        <v>0</v>
      </c>
      <c r="Z5466" s="5">
        <v>0</v>
      </c>
      <c r="AA5466" s="5">
        <v>1</v>
      </c>
      <c r="AB5466" s="5">
        <f t="shared" si="941"/>
        <v>1</v>
      </c>
      <c r="AC5466" s="5">
        <v>0</v>
      </c>
      <c r="AD5466" s="5">
        <v>0</v>
      </c>
      <c r="AE5466" s="5">
        <f t="shared" si="942"/>
        <v>0</v>
      </c>
      <c r="AF5466" s="5">
        <v>0</v>
      </c>
      <c r="AG5466" s="6">
        <v>44725</v>
      </c>
      <c r="AH5466" s="5">
        <v>1</v>
      </c>
      <c r="AI5466" s="5">
        <v>0</v>
      </c>
      <c r="AJ5466" s="5">
        <v>0</v>
      </c>
      <c r="AK5466" s="5">
        <f t="shared" si="943"/>
        <v>0</v>
      </c>
      <c r="AL5466" s="5">
        <v>0</v>
      </c>
      <c r="AM5466" s="5">
        <v>0</v>
      </c>
      <c r="AN5466" s="5">
        <f t="shared" si="944"/>
        <v>0</v>
      </c>
      <c r="AO5466" s="5">
        <v>0</v>
      </c>
      <c r="AP5466" s="5">
        <v>0</v>
      </c>
      <c r="AQ5466" s="5">
        <f t="shared" si="945"/>
        <v>0</v>
      </c>
      <c r="AR5466" s="5">
        <v>0</v>
      </c>
      <c r="AS5466" s="6"/>
      <c r="AT5466" s="5">
        <v>0</v>
      </c>
      <c r="AU5466" s="5">
        <v>0</v>
      </c>
      <c r="AV5466" t="str">
        <f t="shared" si="938"/>
        <v>N</v>
      </c>
      <c r="AW5466" t="s">
        <v>60</v>
      </c>
      <c r="AX5466" t="s">
        <v>445</v>
      </c>
      <c r="AY5466" t="s">
        <v>2637</v>
      </c>
      <c r="AZ5466" t="s">
        <v>2637</v>
      </c>
      <c r="BA5466" t="str">
        <f t="shared" si="939"/>
        <v>N</v>
      </c>
    </row>
    <row r="5467" spans="1:53">
      <c r="A5467" t="s">
        <v>436</v>
      </c>
      <c r="B5467" t="s">
        <v>54</v>
      </c>
      <c r="C5467" t="s">
        <v>89</v>
      </c>
      <c r="D5467">
        <v>2022</v>
      </c>
      <c r="F5467" t="s">
        <v>12477</v>
      </c>
      <c r="G5467" t="s">
        <v>12478</v>
      </c>
      <c r="H5467" t="s">
        <v>12479</v>
      </c>
      <c r="I5467" t="s">
        <v>12480</v>
      </c>
      <c r="J5467" t="s">
        <v>58</v>
      </c>
      <c r="K5467" t="s">
        <v>59</v>
      </c>
      <c r="L5467" s="5">
        <v>0</v>
      </c>
      <c r="M5467" s="5">
        <v>0</v>
      </c>
      <c r="N5467" s="5">
        <f t="shared" si="935"/>
        <v>0</v>
      </c>
      <c r="O5467" s="5">
        <v>0</v>
      </c>
      <c r="P5467" s="5">
        <v>0</v>
      </c>
      <c r="Q5467" s="5">
        <f t="shared" si="936"/>
        <v>0</v>
      </c>
      <c r="R5467" s="5">
        <v>0</v>
      </c>
      <c r="S5467" s="5">
        <v>0</v>
      </c>
      <c r="T5467" s="5">
        <f t="shared" si="937"/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f t="shared" si="940"/>
        <v>0</v>
      </c>
      <c r="Z5467" s="5">
        <v>0</v>
      </c>
      <c r="AA5467" s="5">
        <v>1</v>
      </c>
      <c r="AB5467" s="5">
        <f t="shared" si="941"/>
        <v>1</v>
      </c>
      <c r="AC5467" s="5">
        <v>0</v>
      </c>
      <c r="AD5467" s="5">
        <v>0</v>
      </c>
      <c r="AE5467" s="5">
        <f t="shared" si="942"/>
        <v>0</v>
      </c>
      <c r="AF5467" s="5">
        <v>0</v>
      </c>
      <c r="AG5467" s="6">
        <v>44620</v>
      </c>
      <c r="AH5467" s="5">
        <v>1</v>
      </c>
      <c r="AI5467" s="5">
        <v>0</v>
      </c>
      <c r="AJ5467" s="5">
        <v>0</v>
      </c>
      <c r="AK5467" s="5">
        <f t="shared" si="943"/>
        <v>0</v>
      </c>
      <c r="AL5467" s="5">
        <v>0</v>
      </c>
      <c r="AM5467" s="5">
        <v>0</v>
      </c>
      <c r="AN5467" s="5">
        <f t="shared" si="944"/>
        <v>0</v>
      </c>
      <c r="AO5467" s="5">
        <v>0</v>
      </c>
      <c r="AP5467" s="5">
        <v>0</v>
      </c>
      <c r="AQ5467" s="5">
        <f t="shared" si="945"/>
        <v>0</v>
      </c>
      <c r="AR5467" s="5">
        <v>0</v>
      </c>
      <c r="AS5467" s="6"/>
      <c r="AT5467" s="5">
        <v>0</v>
      </c>
      <c r="AU5467" s="5">
        <v>0</v>
      </c>
      <c r="AV5467" t="str">
        <f t="shared" si="938"/>
        <v>N</v>
      </c>
      <c r="AW5467" t="s">
        <v>60</v>
      </c>
      <c r="AX5467" t="s">
        <v>445</v>
      </c>
      <c r="AY5467" t="s">
        <v>2637</v>
      </c>
      <c r="AZ5467" t="s">
        <v>2637</v>
      </c>
      <c r="BA5467" t="str">
        <f t="shared" si="939"/>
        <v>N</v>
      </c>
    </row>
    <row r="5468" spans="1:53">
      <c r="A5468" t="s">
        <v>436</v>
      </c>
      <c r="B5468" t="s">
        <v>54</v>
      </c>
      <c r="C5468" t="s">
        <v>89</v>
      </c>
      <c r="D5468">
        <v>2022</v>
      </c>
      <c r="F5468" t="s">
        <v>12481</v>
      </c>
      <c r="G5468" t="s">
        <v>12482</v>
      </c>
      <c r="H5468" t="s">
        <v>10788</v>
      </c>
      <c r="I5468" t="s">
        <v>12483</v>
      </c>
      <c r="J5468" t="s">
        <v>58</v>
      </c>
      <c r="K5468" t="s">
        <v>59</v>
      </c>
      <c r="L5468" s="5">
        <v>0</v>
      </c>
      <c r="M5468" s="5">
        <v>0</v>
      </c>
      <c r="N5468" s="5">
        <f t="shared" si="935"/>
        <v>0</v>
      </c>
      <c r="O5468" s="5">
        <v>0</v>
      </c>
      <c r="P5468" s="5">
        <v>0</v>
      </c>
      <c r="Q5468" s="5">
        <f t="shared" si="936"/>
        <v>0</v>
      </c>
      <c r="R5468" s="5">
        <v>0</v>
      </c>
      <c r="S5468" s="5">
        <v>0</v>
      </c>
      <c r="T5468" s="5">
        <f t="shared" si="937"/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f t="shared" si="940"/>
        <v>0</v>
      </c>
      <c r="Z5468" s="5">
        <v>0</v>
      </c>
      <c r="AA5468" s="5">
        <v>1</v>
      </c>
      <c r="AB5468" s="5">
        <f t="shared" si="941"/>
        <v>1</v>
      </c>
      <c r="AC5468" s="5">
        <v>0</v>
      </c>
      <c r="AD5468" s="5">
        <v>0</v>
      </c>
      <c r="AE5468" s="5">
        <f t="shared" si="942"/>
        <v>0</v>
      </c>
      <c r="AF5468" s="5">
        <v>0</v>
      </c>
      <c r="AG5468" s="6">
        <v>44670</v>
      </c>
      <c r="AH5468" s="5">
        <v>1</v>
      </c>
      <c r="AI5468" s="5">
        <v>0</v>
      </c>
      <c r="AJ5468" s="5">
        <v>0</v>
      </c>
      <c r="AK5468" s="5">
        <f t="shared" si="943"/>
        <v>0</v>
      </c>
      <c r="AL5468" s="5">
        <v>0</v>
      </c>
      <c r="AM5468" s="5">
        <v>0</v>
      </c>
      <c r="AN5468" s="5">
        <f t="shared" si="944"/>
        <v>0</v>
      </c>
      <c r="AO5468" s="5">
        <v>0</v>
      </c>
      <c r="AP5468" s="5">
        <v>0</v>
      </c>
      <c r="AQ5468" s="5">
        <f t="shared" si="945"/>
        <v>0</v>
      </c>
      <c r="AR5468" s="5">
        <v>0</v>
      </c>
      <c r="AS5468" s="6"/>
      <c r="AT5468" s="5">
        <v>0</v>
      </c>
      <c r="AU5468" s="5">
        <v>0</v>
      </c>
      <c r="AV5468" t="str">
        <f t="shared" si="938"/>
        <v>N</v>
      </c>
      <c r="AW5468" t="s">
        <v>60</v>
      </c>
      <c r="AX5468" t="s">
        <v>445</v>
      </c>
      <c r="AY5468" t="s">
        <v>2637</v>
      </c>
      <c r="AZ5468" t="s">
        <v>2637</v>
      </c>
      <c r="BA5468" t="str">
        <f t="shared" si="939"/>
        <v>N</v>
      </c>
    </row>
    <row r="5469" spans="1:53">
      <c r="A5469" t="s">
        <v>436</v>
      </c>
      <c r="B5469" t="s">
        <v>54</v>
      </c>
      <c r="C5469" t="s">
        <v>89</v>
      </c>
      <c r="D5469">
        <v>2022</v>
      </c>
      <c r="F5469" s="6">
        <v>43317</v>
      </c>
      <c r="G5469" t="s">
        <v>12484</v>
      </c>
      <c r="H5469" t="s">
        <v>12485</v>
      </c>
      <c r="I5469" t="s">
        <v>12486</v>
      </c>
      <c r="J5469" t="s">
        <v>58</v>
      </c>
      <c r="K5469" t="s">
        <v>59</v>
      </c>
      <c r="L5469" s="5">
        <v>0</v>
      </c>
      <c r="M5469" s="5">
        <v>0</v>
      </c>
      <c r="N5469" s="5">
        <f t="shared" si="935"/>
        <v>0</v>
      </c>
      <c r="O5469" s="5">
        <v>0</v>
      </c>
      <c r="P5469" s="5">
        <v>0</v>
      </c>
      <c r="Q5469" s="5">
        <f t="shared" si="936"/>
        <v>0</v>
      </c>
      <c r="R5469" s="5">
        <v>0</v>
      </c>
      <c r="S5469" s="5">
        <v>0</v>
      </c>
      <c r="T5469" s="5">
        <f t="shared" si="937"/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f t="shared" si="940"/>
        <v>0</v>
      </c>
      <c r="Z5469" s="5">
        <v>0</v>
      </c>
      <c r="AA5469" s="5">
        <v>1</v>
      </c>
      <c r="AB5469" s="5">
        <f t="shared" si="941"/>
        <v>1</v>
      </c>
      <c r="AC5469" s="5">
        <v>0</v>
      </c>
      <c r="AD5469" s="5">
        <v>0</v>
      </c>
      <c r="AE5469" s="5">
        <f t="shared" si="942"/>
        <v>0</v>
      </c>
      <c r="AF5469" s="5">
        <v>0</v>
      </c>
      <c r="AG5469" s="6">
        <v>44914</v>
      </c>
      <c r="AH5469" s="5">
        <v>1</v>
      </c>
      <c r="AI5469" s="5">
        <v>0</v>
      </c>
      <c r="AJ5469" s="5">
        <v>0</v>
      </c>
      <c r="AK5469" s="5">
        <f t="shared" si="943"/>
        <v>0</v>
      </c>
      <c r="AL5469" s="5">
        <v>0</v>
      </c>
      <c r="AM5469" s="5">
        <v>0</v>
      </c>
      <c r="AN5469" s="5">
        <f t="shared" si="944"/>
        <v>0</v>
      </c>
      <c r="AO5469" s="5">
        <v>0</v>
      </c>
      <c r="AP5469" s="5">
        <v>0</v>
      </c>
      <c r="AQ5469" s="5">
        <f t="shared" si="945"/>
        <v>0</v>
      </c>
      <c r="AR5469" s="5">
        <v>0</v>
      </c>
      <c r="AS5469" s="6"/>
      <c r="AT5469" s="5">
        <v>0</v>
      </c>
      <c r="AU5469" s="5">
        <v>0</v>
      </c>
      <c r="AV5469" t="str">
        <f t="shared" si="938"/>
        <v>N</v>
      </c>
      <c r="AW5469" t="s">
        <v>60</v>
      </c>
      <c r="AX5469" t="s">
        <v>445</v>
      </c>
      <c r="AY5469" t="s">
        <v>2637</v>
      </c>
      <c r="AZ5469" t="s">
        <v>2637</v>
      </c>
      <c r="BA5469" t="str">
        <f t="shared" si="939"/>
        <v>N</v>
      </c>
    </row>
    <row r="5470" spans="1:53">
      <c r="A5470" t="s">
        <v>436</v>
      </c>
      <c r="B5470" t="s">
        <v>54</v>
      </c>
      <c r="C5470" t="s">
        <v>89</v>
      </c>
      <c r="D5470">
        <v>2022</v>
      </c>
      <c r="F5470" t="s">
        <v>12487</v>
      </c>
      <c r="G5470" t="s">
        <v>12488</v>
      </c>
      <c r="H5470" t="s">
        <v>12489</v>
      </c>
      <c r="I5470" t="s">
        <v>12490</v>
      </c>
      <c r="J5470" t="s">
        <v>58</v>
      </c>
      <c r="K5470" t="s">
        <v>59</v>
      </c>
      <c r="L5470" s="5">
        <v>0</v>
      </c>
      <c r="M5470" s="5">
        <v>0</v>
      </c>
      <c r="N5470" s="5">
        <f t="shared" si="935"/>
        <v>0</v>
      </c>
      <c r="O5470" s="5">
        <v>0</v>
      </c>
      <c r="P5470" s="5">
        <v>0</v>
      </c>
      <c r="Q5470" s="5">
        <f t="shared" si="936"/>
        <v>0</v>
      </c>
      <c r="R5470" s="5">
        <v>0</v>
      </c>
      <c r="S5470" s="5">
        <v>0</v>
      </c>
      <c r="T5470" s="5">
        <f t="shared" si="937"/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f t="shared" si="940"/>
        <v>0</v>
      </c>
      <c r="Z5470" s="5">
        <v>0</v>
      </c>
      <c r="AA5470" s="5">
        <v>1</v>
      </c>
      <c r="AB5470" s="5">
        <f t="shared" si="941"/>
        <v>1</v>
      </c>
      <c r="AC5470" s="5">
        <v>0</v>
      </c>
      <c r="AD5470" s="5">
        <v>0</v>
      </c>
      <c r="AE5470" s="5">
        <f t="shared" si="942"/>
        <v>0</v>
      </c>
      <c r="AF5470" s="5">
        <v>0</v>
      </c>
      <c r="AG5470" s="6">
        <v>44685</v>
      </c>
      <c r="AH5470" s="5">
        <v>1</v>
      </c>
      <c r="AI5470" s="5">
        <v>0</v>
      </c>
      <c r="AJ5470" s="5">
        <v>0</v>
      </c>
      <c r="AK5470" s="5">
        <f t="shared" si="943"/>
        <v>0</v>
      </c>
      <c r="AL5470" s="5">
        <v>0</v>
      </c>
      <c r="AM5470" s="5">
        <v>0</v>
      </c>
      <c r="AN5470" s="5">
        <f t="shared" si="944"/>
        <v>0</v>
      </c>
      <c r="AO5470" s="5">
        <v>0</v>
      </c>
      <c r="AP5470" s="5">
        <v>0</v>
      </c>
      <c r="AQ5470" s="5">
        <f t="shared" si="945"/>
        <v>0</v>
      </c>
      <c r="AR5470" s="5">
        <v>0</v>
      </c>
      <c r="AS5470" s="6"/>
      <c r="AT5470" s="5">
        <v>0</v>
      </c>
      <c r="AU5470" s="5">
        <v>0</v>
      </c>
      <c r="AV5470" t="str">
        <f t="shared" si="938"/>
        <v>N</v>
      </c>
      <c r="AW5470" t="s">
        <v>60</v>
      </c>
      <c r="AX5470" t="s">
        <v>445</v>
      </c>
      <c r="AY5470" t="s">
        <v>2637</v>
      </c>
      <c r="AZ5470" t="s">
        <v>2637</v>
      </c>
      <c r="BA5470" t="str">
        <f t="shared" si="939"/>
        <v>N</v>
      </c>
    </row>
    <row r="5471" spans="1:53">
      <c r="A5471" t="s">
        <v>436</v>
      </c>
      <c r="B5471" t="s">
        <v>54</v>
      </c>
      <c r="C5471" t="s">
        <v>89</v>
      </c>
      <c r="D5471">
        <v>2022</v>
      </c>
      <c r="F5471" t="s">
        <v>12491</v>
      </c>
      <c r="G5471" t="s">
        <v>12492</v>
      </c>
      <c r="H5471" t="s">
        <v>12493</v>
      </c>
      <c r="I5471" t="s">
        <v>12494</v>
      </c>
      <c r="J5471" t="s">
        <v>58</v>
      </c>
      <c r="K5471" t="s">
        <v>59</v>
      </c>
      <c r="L5471" s="5">
        <v>0</v>
      </c>
      <c r="M5471" s="5">
        <v>0</v>
      </c>
      <c r="N5471" s="5">
        <f t="shared" si="935"/>
        <v>0</v>
      </c>
      <c r="O5471" s="5">
        <v>0</v>
      </c>
      <c r="P5471" s="5">
        <v>0</v>
      </c>
      <c r="Q5471" s="5">
        <f t="shared" si="936"/>
        <v>0</v>
      </c>
      <c r="R5471" s="5">
        <v>0</v>
      </c>
      <c r="S5471" s="5">
        <v>0</v>
      </c>
      <c r="T5471" s="5">
        <f t="shared" si="937"/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f t="shared" si="940"/>
        <v>0</v>
      </c>
      <c r="Z5471" s="5">
        <v>0</v>
      </c>
      <c r="AA5471" s="5">
        <v>1</v>
      </c>
      <c r="AB5471" s="5">
        <f t="shared" si="941"/>
        <v>1</v>
      </c>
      <c r="AC5471" s="5">
        <v>0</v>
      </c>
      <c r="AD5471" s="5">
        <v>0</v>
      </c>
      <c r="AE5471" s="5">
        <f t="shared" si="942"/>
        <v>0</v>
      </c>
      <c r="AF5471" s="5">
        <v>0</v>
      </c>
      <c r="AG5471" s="6">
        <v>44910</v>
      </c>
      <c r="AH5471" s="5">
        <v>1</v>
      </c>
      <c r="AI5471" s="5">
        <v>0</v>
      </c>
      <c r="AJ5471" s="5">
        <v>0</v>
      </c>
      <c r="AK5471" s="5">
        <f t="shared" si="943"/>
        <v>0</v>
      </c>
      <c r="AL5471" s="5">
        <v>0</v>
      </c>
      <c r="AM5471" s="5">
        <v>0</v>
      </c>
      <c r="AN5471" s="5">
        <f t="shared" si="944"/>
        <v>0</v>
      </c>
      <c r="AO5471" s="5">
        <v>0</v>
      </c>
      <c r="AP5471" s="5">
        <v>0</v>
      </c>
      <c r="AQ5471" s="5">
        <f t="shared" si="945"/>
        <v>0</v>
      </c>
      <c r="AR5471" s="5">
        <v>0</v>
      </c>
      <c r="AS5471" s="6"/>
      <c r="AT5471" s="5">
        <v>0</v>
      </c>
      <c r="AU5471" s="5">
        <v>0</v>
      </c>
      <c r="AV5471" t="str">
        <f t="shared" si="938"/>
        <v>N</v>
      </c>
      <c r="AW5471" t="s">
        <v>60</v>
      </c>
      <c r="AX5471" t="s">
        <v>445</v>
      </c>
      <c r="AY5471" t="s">
        <v>2637</v>
      </c>
      <c r="AZ5471" t="s">
        <v>2637</v>
      </c>
      <c r="BA5471" t="str">
        <f t="shared" si="939"/>
        <v>N</v>
      </c>
    </row>
    <row r="5472" spans="1:53">
      <c r="A5472" t="s">
        <v>436</v>
      </c>
      <c r="B5472" t="s">
        <v>54</v>
      </c>
      <c r="C5472" t="s">
        <v>89</v>
      </c>
      <c r="D5472">
        <v>2022</v>
      </c>
      <c r="F5472" t="s">
        <v>12495</v>
      </c>
      <c r="G5472" t="s">
        <v>12496</v>
      </c>
      <c r="H5472" t="s">
        <v>12497</v>
      </c>
      <c r="I5472" t="s">
        <v>12498</v>
      </c>
      <c r="J5472" t="s">
        <v>58</v>
      </c>
      <c r="K5472" t="s">
        <v>59</v>
      </c>
      <c r="L5472" s="5">
        <v>0</v>
      </c>
      <c r="M5472" s="5">
        <v>0</v>
      </c>
      <c r="N5472" s="5">
        <f t="shared" si="935"/>
        <v>0</v>
      </c>
      <c r="O5472" s="5">
        <v>0</v>
      </c>
      <c r="P5472" s="5">
        <v>0</v>
      </c>
      <c r="Q5472" s="5">
        <f t="shared" si="936"/>
        <v>0</v>
      </c>
      <c r="R5472" s="5">
        <v>0</v>
      </c>
      <c r="S5472" s="5">
        <v>0</v>
      </c>
      <c r="T5472" s="5">
        <f t="shared" si="937"/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f t="shared" si="940"/>
        <v>0</v>
      </c>
      <c r="Z5472" s="5">
        <v>0</v>
      </c>
      <c r="AA5472" s="5">
        <v>1</v>
      </c>
      <c r="AB5472" s="5">
        <f t="shared" si="941"/>
        <v>1</v>
      </c>
      <c r="AC5472" s="5">
        <v>0</v>
      </c>
      <c r="AD5472" s="5">
        <v>0</v>
      </c>
      <c r="AE5472" s="5">
        <f t="shared" si="942"/>
        <v>0</v>
      </c>
      <c r="AF5472" s="5">
        <v>0</v>
      </c>
      <c r="AG5472" s="6">
        <v>44860</v>
      </c>
      <c r="AH5472" s="5">
        <v>1</v>
      </c>
      <c r="AI5472" s="5">
        <v>0</v>
      </c>
      <c r="AJ5472" s="5">
        <v>0</v>
      </c>
      <c r="AK5472" s="5">
        <f t="shared" si="943"/>
        <v>0</v>
      </c>
      <c r="AL5472" s="5">
        <v>0</v>
      </c>
      <c r="AM5472" s="5">
        <v>0</v>
      </c>
      <c r="AN5472" s="5">
        <f t="shared" si="944"/>
        <v>0</v>
      </c>
      <c r="AO5472" s="5">
        <v>0</v>
      </c>
      <c r="AP5472" s="5">
        <v>0</v>
      </c>
      <c r="AQ5472" s="5">
        <f t="shared" si="945"/>
        <v>0</v>
      </c>
      <c r="AR5472" s="5">
        <v>0</v>
      </c>
      <c r="AS5472" s="6"/>
      <c r="AT5472" s="5">
        <v>0</v>
      </c>
      <c r="AU5472" s="5">
        <v>0</v>
      </c>
      <c r="AV5472" t="str">
        <f t="shared" si="938"/>
        <v>N</v>
      </c>
      <c r="AW5472" t="s">
        <v>60</v>
      </c>
      <c r="AX5472" t="s">
        <v>445</v>
      </c>
      <c r="AY5472" t="s">
        <v>2637</v>
      </c>
      <c r="AZ5472" t="s">
        <v>2637</v>
      </c>
      <c r="BA5472" t="str">
        <f t="shared" si="939"/>
        <v>N</v>
      </c>
    </row>
    <row r="5473" spans="1:53">
      <c r="A5473" t="s">
        <v>436</v>
      </c>
      <c r="B5473" t="s">
        <v>54</v>
      </c>
      <c r="C5473" t="s">
        <v>89</v>
      </c>
      <c r="D5473">
        <v>2022</v>
      </c>
      <c r="F5473" t="s">
        <v>6191</v>
      </c>
      <c r="G5473" t="s">
        <v>6192</v>
      </c>
      <c r="H5473" t="s">
        <v>4884</v>
      </c>
      <c r="I5473" t="s">
        <v>12499</v>
      </c>
      <c r="J5473" t="s">
        <v>58</v>
      </c>
      <c r="K5473" t="s">
        <v>59</v>
      </c>
      <c r="L5473" s="5">
        <v>0</v>
      </c>
      <c r="M5473" s="5">
        <v>0</v>
      </c>
      <c r="N5473" s="5">
        <f t="shared" si="935"/>
        <v>0</v>
      </c>
      <c r="O5473" s="5">
        <v>0</v>
      </c>
      <c r="P5473" s="5">
        <v>0</v>
      </c>
      <c r="Q5473" s="5">
        <f t="shared" si="936"/>
        <v>0</v>
      </c>
      <c r="R5473" s="5">
        <v>0</v>
      </c>
      <c r="S5473" s="5">
        <v>0</v>
      </c>
      <c r="T5473" s="5">
        <f t="shared" si="937"/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f t="shared" si="940"/>
        <v>0</v>
      </c>
      <c r="Z5473" s="5">
        <v>0</v>
      </c>
      <c r="AA5473" s="5">
        <v>1</v>
      </c>
      <c r="AB5473" s="5">
        <f t="shared" si="941"/>
        <v>1</v>
      </c>
      <c r="AC5473" s="5">
        <v>0</v>
      </c>
      <c r="AD5473" s="5">
        <v>0</v>
      </c>
      <c r="AE5473" s="5">
        <f t="shared" si="942"/>
        <v>0</v>
      </c>
      <c r="AF5473" s="5">
        <v>0</v>
      </c>
      <c r="AG5473" s="6">
        <v>44909</v>
      </c>
      <c r="AH5473" s="5">
        <v>1</v>
      </c>
      <c r="AI5473" s="5">
        <v>0</v>
      </c>
      <c r="AJ5473" s="5">
        <v>0</v>
      </c>
      <c r="AK5473" s="5">
        <f t="shared" si="943"/>
        <v>0</v>
      </c>
      <c r="AL5473" s="5">
        <v>0</v>
      </c>
      <c r="AM5473" s="5">
        <v>0</v>
      </c>
      <c r="AN5473" s="5">
        <f t="shared" si="944"/>
        <v>0</v>
      </c>
      <c r="AO5473" s="5">
        <v>0</v>
      </c>
      <c r="AP5473" s="5">
        <v>0</v>
      </c>
      <c r="AQ5473" s="5">
        <f t="shared" si="945"/>
        <v>0</v>
      </c>
      <c r="AR5473" s="5">
        <v>0</v>
      </c>
      <c r="AS5473" s="6"/>
      <c r="AT5473" s="5">
        <v>0</v>
      </c>
      <c r="AU5473" s="5">
        <v>0</v>
      </c>
      <c r="AV5473" t="str">
        <f t="shared" si="938"/>
        <v>N</v>
      </c>
      <c r="AW5473" t="s">
        <v>60</v>
      </c>
      <c r="AX5473" t="s">
        <v>445</v>
      </c>
      <c r="AY5473" t="s">
        <v>2637</v>
      </c>
      <c r="AZ5473" t="s">
        <v>2637</v>
      </c>
      <c r="BA5473" t="str">
        <f t="shared" si="939"/>
        <v>N</v>
      </c>
    </row>
    <row r="5474" spans="1:53">
      <c r="A5474" t="s">
        <v>436</v>
      </c>
      <c r="B5474" t="s">
        <v>54</v>
      </c>
      <c r="C5474" t="s">
        <v>89</v>
      </c>
      <c r="D5474">
        <v>2022</v>
      </c>
      <c r="F5474" t="s">
        <v>6873</v>
      </c>
      <c r="G5474" t="s">
        <v>6874</v>
      </c>
      <c r="H5474" t="s">
        <v>4884</v>
      </c>
      <c r="I5474" t="s">
        <v>6875</v>
      </c>
      <c r="J5474" t="s">
        <v>58</v>
      </c>
      <c r="K5474" t="s">
        <v>59</v>
      </c>
      <c r="L5474" s="5">
        <v>0</v>
      </c>
      <c r="M5474" s="5">
        <v>0</v>
      </c>
      <c r="N5474" s="5">
        <f t="shared" si="935"/>
        <v>0</v>
      </c>
      <c r="O5474" s="5">
        <v>0</v>
      </c>
      <c r="P5474" s="5">
        <v>0</v>
      </c>
      <c r="Q5474" s="5">
        <f t="shared" si="936"/>
        <v>0</v>
      </c>
      <c r="R5474" s="5">
        <v>0</v>
      </c>
      <c r="S5474" s="5">
        <v>0</v>
      </c>
      <c r="T5474" s="5">
        <f t="shared" si="937"/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f t="shared" si="940"/>
        <v>0</v>
      </c>
      <c r="Z5474" s="5">
        <v>0</v>
      </c>
      <c r="AA5474" s="5">
        <v>1</v>
      </c>
      <c r="AB5474" s="5">
        <f t="shared" si="941"/>
        <v>1</v>
      </c>
      <c r="AC5474" s="5">
        <v>0</v>
      </c>
      <c r="AD5474" s="5">
        <v>0</v>
      </c>
      <c r="AE5474" s="5">
        <f t="shared" si="942"/>
        <v>0</v>
      </c>
      <c r="AF5474" s="5">
        <v>0</v>
      </c>
      <c r="AG5474" s="6">
        <v>44643</v>
      </c>
      <c r="AH5474" s="5">
        <v>1</v>
      </c>
      <c r="AI5474" s="5">
        <v>0</v>
      </c>
      <c r="AJ5474" s="5">
        <v>0</v>
      </c>
      <c r="AK5474" s="5">
        <f t="shared" si="943"/>
        <v>0</v>
      </c>
      <c r="AL5474" s="5">
        <v>0</v>
      </c>
      <c r="AM5474" s="5">
        <v>0</v>
      </c>
      <c r="AN5474" s="5">
        <f t="shared" si="944"/>
        <v>0</v>
      </c>
      <c r="AO5474" s="5">
        <v>0</v>
      </c>
      <c r="AP5474" s="5">
        <v>0</v>
      </c>
      <c r="AQ5474" s="5">
        <f t="shared" si="945"/>
        <v>0</v>
      </c>
      <c r="AR5474" s="5">
        <v>0</v>
      </c>
      <c r="AS5474" s="6"/>
      <c r="AT5474" s="5">
        <v>0</v>
      </c>
      <c r="AU5474" s="5">
        <v>0</v>
      </c>
      <c r="AV5474" t="str">
        <f t="shared" si="938"/>
        <v>N</v>
      </c>
      <c r="AW5474" t="s">
        <v>60</v>
      </c>
      <c r="AX5474" t="s">
        <v>445</v>
      </c>
      <c r="AY5474" t="s">
        <v>2637</v>
      </c>
      <c r="AZ5474" t="s">
        <v>2637</v>
      </c>
      <c r="BA5474" t="str">
        <f t="shared" si="939"/>
        <v>N</v>
      </c>
    </row>
    <row r="5475" spans="1:53">
      <c r="A5475" t="s">
        <v>436</v>
      </c>
      <c r="B5475" t="s">
        <v>54</v>
      </c>
      <c r="C5475" t="s">
        <v>89</v>
      </c>
      <c r="D5475">
        <v>2022</v>
      </c>
      <c r="F5475" t="s">
        <v>12500</v>
      </c>
      <c r="G5475" t="s">
        <v>12501</v>
      </c>
      <c r="H5475" t="s">
        <v>12502</v>
      </c>
      <c r="I5475" t="s">
        <v>12503</v>
      </c>
      <c r="J5475" t="s">
        <v>58</v>
      </c>
      <c r="K5475" t="s">
        <v>59</v>
      </c>
      <c r="L5475" s="5">
        <v>0</v>
      </c>
      <c r="M5475" s="5">
        <v>0</v>
      </c>
      <c r="N5475" s="5">
        <f t="shared" si="935"/>
        <v>0</v>
      </c>
      <c r="O5475" s="5">
        <v>0</v>
      </c>
      <c r="P5475" s="5">
        <v>0</v>
      </c>
      <c r="Q5475" s="5">
        <f t="shared" si="936"/>
        <v>0</v>
      </c>
      <c r="R5475" s="5">
        <v>0</v>
      </c>
      <c r="S5475" s="5">
        <v>0</v>
      </c>
      <c r="T5475" s="5">
        <f t="shared" si="937"/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f t="shared" si="940"/>
        <v>0</v>
      </c>
      <c r="Z5475" s="5">
        <v>0</v>
      </c>
      <c r="AA5475" s="5">
        <v>1</v>
      </c>
      <c r="AB5475" s="5">
        <f t="shared" si="941"/>
        <v>1</v>
      </c>
      <c r="AC5475" s="5">
        <v>0</v>
      </c>
      <c r="AD5475" s="5">
        <v>0</v>
      </c>
      <c r="AE5475" s="5">
        <f t="shared" si="942"/>
        <v>0</v>
      </c>
      <c r="AF5475" s="5">
        <v>0</v>
      </c>
      <c r="AG5475" s="6">
        <v>44586</v>
      </c>
      <c r="AH5475" s="5">
        <v>1</v>
      </c>
      <c r="AI5475" s="5">
        <v>0</v>
      </c>
      <c r="AJ5475" s="5">
        <v>0</v>
      </c>
      <c r="AK5475" s="5">
        <f t="shared" si="943"/>
        <v>0</v>
      </c>
      <c r="AL5475" s="5">
        <v>0</v>
      </c>
      <c r="AM5475" s="5">
        <v>0</v>
      </c>
      <c r="AN5475" s="5">
        <f t="shared" si="944"/>
        <v>0</v>
      </c>
      <c r="AO5475" s="5">
        <v>0</v>
      </c>
      <c r="AP5475" s="5">
        <v>0</v>
      </c>
      <c r="AQ5475" s="5">
        <f t="shared" si="945"/>
        <v>0</v>
      </c>
      <c r="AR5475" s="5">
        <v>0</v>
      </c>
      <c r="AS5475" s="6"/>
      <c r="AT5475" s="5">
        <v>0</v>
      </c>
      <c r="AU5475" s="5">
        <v>0</v>
      </c>
      <c r="AV5475" t="str">
        <f t="shared" si="938"/>
        <v>N</v>
      </c>
      <c r="AW5475" t="s">
        <v>60</v>
      </c>
      <c r="AX5475" t="s">
        <v>445</v>
      </c>
      <c r="AY5475" t="s">
        <v>2637</v>
      </c>
      <c r="AZ5475" t="s">
        <v>2637</v>
      </c>
      <c r="BA5475" t="str">
        <f t="shared" si="939"/>
        <v>N</v>
      </c>
    </row>
    <row r="5476" spans="1:53">
      <c r="A5476" t="s">
        <v>436</v>
      </c>
      <c r="B5476" t="s">
        <v>54</v>
      </c>
      <c r="C5476" t="s">
        <v>89</v>
      </c>
      <c r="D5476">
        <v>2022</v>
      </c>
      <c r="F5476" t="s">
        <v>12504</v>
      </c>
      <c r="G5476" t="s">
        <v>12505</v>
      </c>
      <c r="H5476" t="s">
        <v>10788</v>
      </c>
      <c r="I5476" t="s">
        <v>12506</v>
      </c>
      <c r="J5476" t="s">
        <v>58</v>
      </c>
      <c r="K5476" t="s">
        <v>59</v>
      </c>
      <c r="L5476" s="5">
        <v>0</v>
      </c>
      <c r="M5476" s="5">
        <v>0</v>
      </c>
      <c r="N5476" s="5">
        <f t="shared" si="935"/>
        <v>0</v>
      </c>
      <c r="O5476" s="5">
        <v>0</v>
      </c>
      <c r="P5476" s="5">
        <v>0</v>
      </c>
      <c r="Q5476" s="5">
        <f t="shared" si="936"/>
        <v>0</v>
      </c>
      <c r="R5476" s="5">
        <v>0</v>
      </c>
      <c r="S5476" s="5">
        <v>0</v>
      </c>
      <c r="T5476" s="5">
        <f t="shared" si="937"/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f t="shared" si="940"/>
        <v>0</v>
      </c>
      <c r="Z5476" s="5">
        <v>0</v>
      </c>
      <c r="AA5476" s="5">
        <v>1</v>
      </c>
      <c r="AB5476" s="5">
        <f t="shared" si="941"/>
        <v>1</v>
      </c>
      <c r="AC5476" s="5">
        <v>0</v>
      </c>
      <c r="AD5476" s="5">
        <v>0</v>
      </c>
      <c r="AE5476" s="5">
        <f t="shared" si="942"/>
        <v>0</v>
      </c>
      <c r="AF5476" s="5">
        <v>0</v>
      </c>
      <c r="AG5476" s="6">
        <v>44832</v>
      </c>
      <c r="AH5476" s="5">
        <v>1</v>
      </c>
      <c r="AI5476" s="5">
        <v>0</v>
      </c>
      <c r="AJ5476" s="5">
        <v>0</v>
      </c>
      <c r="AK5476" s="5">
        <f t="shared" si="943"/>
        <v>0</v>
      </c>
      <c r="AL5476" s="5">
        <v>0</v>
      </c>
      <c r="AM5476" s="5">
        <v>0</v>
      </c>
      <c r="AN5476" s="5">
        <f t="shared" si="944"/>
        <v>0</v>
      </c>
      <c r="AO5476" s="5">
        <v>0</v>
      </c>
      <c r="AP5476" s="5">
        <v>0</v>
      </c>
      <c r="AQ5476" s="5">
        <f t="shared" si="945"/>
        <v>0</v>
      </c>
      <c r="AR5476" s="5">
        <v>0</v>
      </c>
      <c r="AS5476" s="6"/>
      <c r="AT5476" s="5">
        <v>0</v>
      </c>
      <c r="AU5476" s="5">
        <v>0</v>
      </c>
      <c r="AV5476" t="str">
        <f t="shared" si="938"/>
        <v>N</v>
      </c>
      <c r="AW5476" t="s">
        <v>60</v>
      </c>
      <c r="AX5476" t="s">
        <v>445</v>
      </c>
      <c r="AY5476" t="s">
        <v>2637</v>
      </c>
      <c r="AZ5476" t="s">
        <v>2637</v>
      </c>
      <c r="BA5476" t="str">
        <f t="shared" si="939"/>
        <v>N</v>
      </c>
    </row>
    <row r="5477" spans="1:53">
      <c r="A5477" t="s">
        <v>436</v>
      </c>
      <c r="B5477" t="s">
        <v>54</v>
      </c>
      <c r="C5477" t="s">
        <v>89</v>
      </c>
      <c r="D5477">
        <v>2022</v>
      </c>
      <c r="F5477" t="s">
        <v>12021</v>
      </c>
      <c r="G5477" t="s">
        <v>12507</v>
      </c>
      <c r="H5477" t="s">
        <v>6904</v>
      </c>
      <c r="I5477" t="s">
        <v>12508</v>
      </c>
      <c r="J5477" t="s">
        <v>58</v>
      </c>
      <c r="K5477" t="s">
        <v>59</v>
      </c>
      <c r="L5477" s="5">
        <v>0</v>
      </c>
      <c r="M5477" s="5">
        <v>0</v>
      </c>
      <c r="N5477" s="5">
        <f t="shared" si="935"/>
        <v>0</v>
      </c>
      <c r="O5477" s="5">
        <v>0</v>
      </c>
      <c r="P5477" s="5">
        <v>0</v>
      </c>
      <c r="Q5477" s="5">
        <f t="shared" si="936"/>
        <v>0</v>
      </c>
      <c r="R5477" s="5">
        <v>0</v>
      </c>
      <c r="S5477" s="5">
        <v>0</v>
      </c>
      <c r="T5477" s="5">
        <f t="shared" si="937"/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f t="shared" si="940"/>
        <v>0</v>
      </c>
      <c r="Z5477" s="5">
        <v>0</v>
      </c>
      <c r="AA5477" s="5">
        <v>1</v>
      </c>
      <c r="AB5477" s="5">
        <f t="shared" si="941"/>
        <v>1</v>
      </c>
      <c r="AC5477" s="5">
        <v>0</v>
      </c>
      <c r="AD5477" s="5">
        <v>0</v>
      </c>
      <c r="AE5477" s="5">
        <f t="shared" si="942"/>
        <v>0</v>
      </c>
      <c r="AF5477" s="5">
        <v>0</v>
      </c>
      <c r="AG5477" s="6">
        <v>44837</v>
      </c>
      <c r="AH5477" s="5">
        <v>1</v>
      </c>
      <c r="AI5477" s="5">
        <v>0</v>
      </c>
      <c r="AJ5477" s="5">
        <v>0</v>
      </c>
      <c r="AK5477" s="5">
        <f t="shared" si="943"/>
        <v>0</v>
      </c>
      <c r="AL5477" s="5">
        <v>0</v>
      </c>
      <c r="AM5477" s="5">
        <v>0</v>
      </c>
      <c r="AN5477" s="5">
        <f t="shared" si="944"/>
        <v>0</v>
      </c>
      <c r="AO5477" s="5">
        <v>0</v>
      </c>
      <c r="AP5477" s="5">
        <v>0</v>
      </c>
      <c r="AQ5477" s="5">
        <f t="shared" si="945"/>
        <v>0</v>
      </c>
      <c r="AR5477" s="5">
        <v>0</v>
      </c>
      <c r="AS5477" s="6"/>
      <c r="AT5477" s="5">
        <v>0</v>
      </c>
      <c r="AU5477" s="5">
        <v>0</v>
      </c>
      <c r="AV5477" t="str">
        <f t="shared" si="938"/>
        <v>N</v>
      </c>
      <c r="AW5477" t="s">
        <v>60</v>
      </c>
      <c r="AX5477" t="s">
        <v>445</v>
      </c>
      <c r="AY5477" t="s">
        <v>2637</v>
      </c>
      <c r="AZ5477" t="s">
        <v>2637</v>
      </c>
      <c r="BA5477" t="str">
        <f t="shared" si="939"/>
        <v>N</v>
      </c>
    </row>
    <row r="5478" spans="1:53">
      <c r="A5478" t="s">
        <v>436</v>
      </c>
      <c r="B5478" t="s">
        <v>54</v>
      </c>
      <c r="C5478" t="s">
        <v>89</v>
      </c>
      <c r="D5478">
        <v>2022</v>
      </c>
      <c r="F5478" t="s">
        <v>12509</v>
      </c>
      <c r="G5478" t="s">
        <v>12510</v>
      </c>
      <c r="H5478" t="s">
        <v>2720</v>
      </c>
      <c r="I5478" t="s">
        <v>12511</v>
      </c>
      <c r="J5478" t="s">
        <v>58</v>
      </c>
      <c r="K5478" t="s">
        <v>59</v>
      </c>
      <c r="L5478" s="5">
        <v>0</v>
      </c>
      <c r="M5478" s="5">
        <v>0</v>
      </c>
      <c r="N5478" s="5">
        <f t="shared" si="935"/>
        <v>0</v>
      </c>
      <c r="O5478" s="5">
        <v>0</v>
      </c>
      <c r="P5478" s="5">
        <v>0</v>
      </c>
      <c r="Q5478" s="5">
        <f t="shared" si="936"/>
        <v>0</v>
      </c>
      <c r="R5478" s="5">
        <v>0</v>
      </c>
      <c r="S5478" s="5">
        <v>0</v>
      </c>
      <c r="T5478" s="5">
        <f t="shared" si="937"/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f t="shared" si="940"/>
        <v>0</v>
      </c>
      <c r="Z5478" s="5">
        <v>0</v>
      </c>
      <c r="AA5478" s="5">
        <v>1</v>
      </c>
      <c r="AB5478" s="5">
        <f t="shared" si="941"/>
        <v>1</v>
      </c>
      <c r="AC5478" s="5">
        <v>0</v>
      </c>
      <c r="AD5478" s="5">
        <v>0</v>
      </c>
      <c r="AE5478" s="5">
        <f t="shared" si="942"/>
        <v>0</v>
      </c>
      <c r="AF5478" s="5">
        <v>0</v>
      </c>
      <c r="AG5478" s="6">
        <v>44594</v>
      </c>
      <c r="AH5478" s="5">
        <v>1</v>
      </c>
      <c r="AI5478" s="5">
        <v>0</v>
      </c>
      <c r="AJ5478" s="5">
        <v>0</v>
      </c>
      <c r="AK5478" s="5">
        <f t="shared" si="943"/>
        <v>0</v>
      </c>
      <c r="AL5478" s="5">
        <v>0</v>
      </c>
      <c r="AM5478" s="5">
        <v>0</v>
      </c>
      <c r="AN5478" s="5">
        <f t="shared" si="944"/>
        <v>0</v>
      </c>
      <c r="AO5478" s="5">
        <v>0</v>
      </c>
      <c r="AP5478" s="5">
        <v>0</v>
      </c>
      <c r="AQ5478" s="5">
        <f t="shared" si="945"/>
        <v>0</v>
      </c>
      <c r="AR5478" s="5">
        <v>0</v>
      </c>
      <c r="AS5478" s="6"/>
      <c r="AT5478" s="5">
        <v>0</v>
      </c>
      <c r="AU5478" s="5">
        <v>0</v>
      </c>
      <c r="AV5478" t="str">
        <f t="shared" si="938"/>
        <v>N</v>
      </c>
      <c r="AW5478" t="s">
        <v>60</v>
      </c>
      <c r="AX5478" t="s">
        <v>445</v>
      </c>
      <c r="AY5478" t="s">
        <v>2637</v>
      </c>
      <c r="AZ5478" t="s">
        <v>2637</v>
      </c>
      <c r="BA5478" t="str">
        <f t="shared" si="939"/>
        <v>N</v>
      </c>
    </row>
    <row r="5479" spans="1:53">
      <c r="A5479" t="s">
        <v>436</v>
      </c>
      <c r="B5479" t="s">
        <v>54</v>
      </c>
      <c r="C5479" t="s">
        <v>89</v>
      </c>
      <c r="D5479">
        <v>2022</v>
      </c>
      <c r="F5479" t="s">
        <v>12512</v>
      </c>
      <c r="G5479" t="s">
        <v>12513</v>
      </c>
      <c r="H5479" t="s">
        <v>5071</v>
      </c>
      <c r="I5479" t="s">
        <v>12514</v>
      </c>
      <c r="J5479" t="s">
        <v>58</v>
      </c>
      <c r="K5479" t="s">
        <v>59</v>
      </c>
      <c r="L5479" s="5">
        <v>0</v>
      </c>
      <c r="M5479" s="5">
        <v>0</v>
      </c>
      <c r="N5479" s="5">
        <f t="shared" si="935"/>
        <v>0</v>
      </c>
      <c r="O5479" s="5">
        <v>0</v>
      </c>
      <c r="P5479" s="5">
        <v>0</v>
      </c>
      <c r="Q5479" s="5">
        <f t="shared" si="936"/>
        <v>0</v>
      </c>
      <c r="R5479" s="5">
        <v>0</v>
      </c>
      <c r="S5479" s="5">
        <v>0</v>
      </c>
      <c r="T5479" s="5">
        <f t="shared" si="937"/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f t="shared" si="940"/>
        <v>0</v>
      </c>
      <c r="Z5479" s="5">
        <v>0</v>
      </c>
      <c r="AA5479" s="5">
        <v>1</v>
      </c>
      <c r="AB5479" s="5">
        <f t="shared" si="941"/>
        <v>1</v>
      </c>
      <c r="AC5479" s="5">
        <v>0</v>
      </c>
      <c r="AD5479" s="5">
        <v>0</v>
      </c>
      <c r="AE5479" s="5">
        <f t="shared" si="942"/>
        <v>0</v>
      </c>
      <c r="AF5479" s="5">
        <v>0</v>
      </c>
      <c r="AG5479" s="6">
        <v>44741</v>
      </c>
      <c r="AH5479" s="5">
        <v>1</v>
      </c>
      <c r="AI5479" s="5">
        <v>0</v>
      </c>
      <c r="AJ5479" s="5">
        <v>0</v>
      </c>
      <c r="AK5479" s="5">
        <f t="shared" si="943"/>
        <v>0</v>
      </c>
      <c r="AL5479" s="5">
        <v>0</v>
      </c>
      <c r="AM5479" s="5">
        <v>0</v>
      </c>
      <c r="AN5479" s="5">
        <f t="shared" si="944"/>
        <v>0</v>
      </c>
      <c r="AO5479" s="5">
        <v>0</v>
      </c>
      <c r="AP5479" s="5">
        <v>0</v>
      </c>
      <c r="AQ5479" s="5">
        <f t="shared" si="945"/>
        <v>0</v>
      </c>
      <c r="AR5479" s="5">
        <v>0</v>
      </c>
      <c r="AS5479" s="6"/>
      <c r="AT5479" s="5">
        <v>0</v>
      </c>
      <c r="AU5479" s="5">
        <v>0</v>
      </c>
      <c r="AV5479" t="str">
        <f t="shared" si="938"/>
        <v>N</v>
      </c>
      <c r="AW5479" t="s">
        <v>60</v>
      </c>
      <c r="AX5479" t="s">
        <v>445</v>
      </c>
      <c r="AY5479" t="s">
        <v>2637</v>
      </c>
      <c r="AZ5479" t="s">
        <v>2637</v>
      </c>
      <c r="BA5479" t="str">
        <f t="shared" si="939"/>
        <v>N</v>
      </c>
    </row>
    <row r="5480" spans="1:53">
      <c r="A5480" t="s">
        <v>436</v>
      </c>
      <c r="B5480" t="s">
        <v>54</v>
      </c>
      <c r="C5480" t="s">
        <v>89</v>
      </c>
      <c r="D5480">
        <v>2022</v>
      </c>
      <c r="F5480" t="s">
        <v>7055</v>
      </c>
      <c r="G5480" t="s">
        <v>7056</v>
      </c>
      <c r="H5480" t="s">
        <v>12515</v>
      </c>
      <c r="I5480" t="s">
        <v>12516</v>
      </c>
      <c r="J5480" t="s">
        <v>58</v>
      </c>
      <c r="K5480" t="s">
        <v>59</v>
      </c>
      <c r="L5480" s="5">
        <v>0</v>
      </c>
      <c r="M5480" s="5">
        <v>0</v>
      </c>
      <c r="N5480" s="5">
        <f t="shared" si="935"/>
        <v>0</v>
      </c>
      <c r="O5480" s="5">
        <v>0</v>
      </c>
      <c r="P5480" s="5">
        <v>0</v>
      </c>
      <c r="Q5480" s="5">
        <f t="shared" si="936"/>
        <v>0</v>
      </c>
      <c r="R5480" s="5">
        <v>0</v>
      </c>
      <c r="S5480" s="5">
        <v>0</v>
      </c>
      <c r="T5480" s="5">
        <f t="shared" si="937"/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f t="shared" si="940"/>
        <v>0</v>
      </c>
      <c r="Z5480" s="5">
        <v>0</v>
      </c>
      <c r="AA5480" s="5">
        <v>1</v>
      </c>
      <c r="AB5480" s="5">
        <f t="shared" si="941"/>
        <v>1</v>
      </c>
      <c r="AC5480" s="5">
        <v>0</v>
      </c>
      <c r="AD5480" s="5">
        <v>0</v>
      </c>
      <c r="AE5480" s="5">
        <f t="shared" si="942"/>
        <v>0</v>
      </c>
      <c r="AF5480" s="5">
        <v>0</v>
      </c>
      <c r="AG5480" s="6">
        <v>44690</v>
      </c>
      <c r="AH5480" s="5">
        <v>1</v>
      </c>
      <c r="AI5480" s="5">
        <v>0</v>
      </c>
      <c r="AJ5480" s="5">
        <v>0</v>
      </c>
      <c r="AK5480" s="5">
        <f t="shared" si="943"/>
        <v>0</v>
      </c>
      <c r="AL5480" s="5">
        <v>0</v>
      </c>
      <c r="AM5480" s="5">
        <v>0</v>
      </c>
      <c r="AN5480" s="5">
        <f t="shared" si="944"/>
        <v>0</v>
      </c>
      <c r="AO5480" s="5">
        <v>0</v>
      </c>
      <c r="AP5480" s="5">
        <v>0</v>
      </c>
      <c r="AQ5480" s="5">
        <f t="shared" si="945"/>
        <v>0</v>
      </c>
      <c r="AR5480" s="5">
        <v>0</v>
      </c>
      <c r="AS5480" s="6"/>
      <c r="AT5480" s="5">
        <v>0</v>
      </c>
      <c r="AU5480" s="5">
        <v>0</v>
      </c>
      <c r="AV5480" t="str">
        <f t="shared" si="938"/>
        <v>N</v>
      </c>
      <c r="AW5480" t="s">
        <v>60</v>
      </c>
      <c r="AX5480" t="s">
        <v>445</v>
      </c>
      <c r="AY5480" t="s">
        <v>2637</v>
      </c>
      <c r="AZ5480" t="s">
        <v>2637</v>
      </c>
      <c r="BA5480" t="str">
        <f t="shared" si="939"/>
        <v>N</v>
      </c>
    </row>
    <row r="5481" spans="1:53">
      <c r="A5481" t="s">
        <v>436</v>
      </c>
      <c r="B5481" t="s">
        <v>54</v>
      </c>
      <c r="C5481" t="s">
        <v>89</v>
      </c>
      <c r="D5481">
        <v>2022</v>
      </c>
      <c r="F5481" t="s">
        <v>12517</v>
      </c>
      <c r="G5481" t="s">
        <v>12518</v>
      </c>
      <c r="H5481" t="s">
        <v>12519</v>
      </c>
      <c r="I5481" t="s">
        <v>12520</v>
      </c>
      <c r="J5481" t="s">
        <v>58</v>
      </c>
      <c r="K5481" t="s">
        <v>59</v>
      </c>
      <c r="L5481" s="5">
        <v>0</v>
      </c>
      <c r="M5481" s="5">
        <v>0</v>
      </c>
      <c r="N5481" s="5">
        <f t="shared" si="935"/>
        <v>0</v>
      </c>
      <c r="O5481" s="5">
        <v>0</v>
      </c>
      <c r="P5481" s="5">
        <v>0</v>
      </c>
      <c r="Q5481" s="5">
        <f t="shared" si="936"/>
        <v>0</v>
      </c>
      <c r="R5481" s="5">
        <v>0</v>
      </c>
      <c r="S5481" s="5">
        <v>0</v>
      </c>
      <c r="T5481" s="5">
        <f t="shared" si="937"/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f t="shared" si="940"/>
        <v>0</v>
      </c>
      <c r="Z5481" s="5">
        <v>0</v>
      </c>
      <c r="AA5481" s="5">
        <v>1</v>
      </c>
      <c r="AB5481" s="5">
        <f t="shared" si="941"/>
        <v>1</v>
      </c>
      <c r="AC5481" s="5">
        <v>0</v>
      </c>
      <c r="AD5481" s="5">
        <v>0</v>
      </c>
      <c r="AE5481" s="5">
        <f t="shared" si="942"/>
        <v>0</v>
      </c>
      <c r="AF5481" s="5">
        <v>0</v>
      </c>
      <c r="AG5481" s="6">
        <v>44907</v>
      </c>
      <c r="AH5481" s="5">
        <v>1</v>
      </c>
      <c r="AI5481" s="5">
        <v>0</v>
      </c>
      <c r="AJ5481" s="5">
        <v>0</v>
      </c>
      <c r="AK5481" s="5">
        <f t="shared" si="943"/>
        <v>0</v>
      </c>
      <c r="AL5481" s="5">
        <v>0</v>
      </c>
      <c r="AM5481" s="5">
        <v>0</v>
      </c>
      <c r="AN5481" s="5">
        <f t="shared" si="944"/>
        <v>0</v>
      </c>
      <c r="AO5481" s="5">
        <v>0</v>
      </c>
      <c r="AP5481" s="5">
        <v>0</v>
      </c>
      <c r="AQ5481" s="5">
        <f t="shared" si="945"/>
        <v>0</v>
      </c>
      <c r="AR5481" s="5">
        <v>0</v>
      </c>
      <c r="AS5481" s="6"/>
      <c r="AT5481" s="5">
        <v>0</v>
      </c>
      <c r="AU5481" s="5">
        <v>0</v>
      </c>
      <c r="AV5481" t="str">
        <f t="shared" si="938"/>
        <v>N</v>
      </c>
      <c r="AW5481" t="s">
        <v>60</v>
      </c>
      <c r="AX5481" t="s">
        <v>445</v>
      </c>
      <c r="AY5481" t="s">
        <v>2637</v>
      </c>
      <c r="AZ5481" t="s">
        <v>2637</v>
      </c>
      <c r="BA5481" t="str">
        <f t="shared" si="939"/>
        <v>N</v>
      </c>
    </row>
    <row r="5482" spans="1:53">
      <c r="A5482" t="s">
        <v>436</v>
      </c>
      <c r="B5482" t="s">
        <v>54</v>
      </c>
      <c r="C5482" t="s">
        <v>89</v>
      </c>
      <c r="D5482">
        <v>2022</v>
      </c>
      <c r="F5482" t="s">
        <v>12521</v>
      </c>
      <c r="G5482" t="s">
        <v>12522</v>
      </c>
      <c r="H5482" t="s">
        <v>6239</v>
      </c>
      <c r="I5482" t="s">
        <v>12523</v>
      </c>
      <c r="J5482" t="s">
        <v>58</v>
      </c>
      <c r="K5482" t="s">
        <v>59</v>
      </c>
      <c r="L5482" s="5">
        <v>0</v>
      </c>
      <c r="M5482" s="5">
        <v>0</v>
      </c>
      <c r="N5482" s="5">
        <f t="shared" si="935"/>
        <v>0</v>
      </c>
      <c r="O5482" s="5">
        <v>0</v>
      </c>
      <c r="P5482" s="5">
        <v>0</v>
      </c>
      <c r="Q5482" s="5">
        <f t="shared" si="936"/>
        <v>0</v>
      </c>
      <c r="R5482" s="5">
        <v>0</v>
      </c>
      <c r="S5482" s="5">
        <v>0</v>
      </c>
      <c r="T5482" s="5">
        <f t="shared" si="937"/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f t="shared" si="940"/>
        <v>0</v>
      </c>
      <c r="Z5482" s="5">
        <v>0</v>
      </c>
      <c r="AA5482" s="5">
        <v>1</v>
      </c>
      <c r="AB5482" s="5">
        <f t="shared" si="941"/>
        <v>1</v>
      </c>
      <c r="AC5482" s="5">
        <v>0</v>
      </c>
      <c r="AD5482" s="5">
        <v>0</v>
      </c>
      <c r="AE5482" s="5">
        <f t="shared" si="942"/>
        <v>0</v>
      </c>
      <c r="AF5482" s="5">
        <v>0</v>
      </c>
      <c r="AG5482" s="6">
        <v>44818</v>
      </c>
      <c r="AH5482" s="5">
        <v>1</v>
      </c>
      <c r="AI5482" s="5">
        <v>0</v>
      </c>
      <c r="AJ5482" s="5">
        <v>0</v>
      </c>
      <c r="AK5482" s="5">
        <f t="shared" si="943"/>
        <v>0</v>
      </c>
      <c r="AL5482" s="5">
        <v>0</v>
      </c>
      <c r="AM5482" s="5">
        <v>0</v>
      </c>
      <c r="AN5482" s="5">
        <f t="shared" si="944"/>
        <v>0</v>
      </c>
      <c r="AO5482" s="5">
        <v>0</v>
      </c>
      <c r="AP5482" s="5">
        <v>0</v>
      </c>
      <c r="AQ5482" s="5">
        <f t="shared" si="945"/>
        <v>0</v>
      </c>
      <c r="AR5482" s="5">
        <v>0</v>
      </c>
      <c r="AS5482" s="6"/>
      <c r="AT5482" s="5">
        <v>0</v>
      </c>
      <c r="AU5482" s="5">
        <v>0</v>
      </c>
      <c r="AV5482" t="str">
        <f t="shared" si="938"/>
        <v>N</v>
      </c>
      <c r="AW5482" t="s">
        <v>60</v>
      </c>
      <c r="AX5482" t="s">
        <v>445</v>
      </c>
      <c r="AY5482" t="s">
        <v>2637</v>
      </c>
      <c r="AZ5482" t="s">
        <v>2637</v>
      </c>
      <c r="BA5482" t="str">
        <f t="shared" si="939"/>
        <v>N</v>
      </c>
    </row>
    <row r="5483" spans="1:53">
      <c r="A5483" t="s">
        <v>436</v>
      </c>
      <c r="B5483" t="s">
        <v>54</v>
      </c>
      <c r="C5483" t="s">
        <v>89</v>
      </c>
      <c r="D5483">
        <v>2022</v>
      </c>
      <c r="F5483" t="s">
        <v>12524</v>
      </c>
      <c r="G5483" t="s">
        <v>12525</v>
      </c>
      <c r="H5483" t="s">
        <v>2754</v>
      </c>
      <c r="I5483" t="s">
        <v>12526</v>
      </c>
      <c r="J5483" t="s">
        <v>58</v>
      </c>
      <c r="K5483" t="s">
        <v>59</v>
      </c>
      <c r="L5483" s="5">
        <v>0</v>
      </c>
      <c r="M5483" s="5">
        <v>0</v>
      </c>
      <c r="N5483" s="5">
        <f t="shared" si="935"/>
        <v>0</v>
      </c>
      <c r="O5483" s="5">
        <v>0</v>
      </c>
      <c r="P5483" s="5">
        <v>0</v>
      </c>
      <c r="Q5483" s="5">
        <f t="shared" si="936"/>
        <v>0</v>
      </c>
      <c r="R5483" s="5">
        <v>0</v>
      </c>
      <c r="S5483" s="5">
        <v>0</v>
      </c>
      <c r="T5483" s="5">
        <f t="shared" si="937"/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f t="shared" si="940"/>
        <v>0</v>
      </c>
      <c r="Z5483" s="5">
        <v>0</v>
      </c>
      <c r="AA5483" s="5">
        <v>1</v>
      </c>
      <c r="AB5483" s="5">
        <f t="shared" si="941"/>
        <v>1</v>
      </c>
      <c r="AC5483" s="5">
        <v>0</v>
      </c>
      <c r="AD5483" s="5">
        <v>0</v>
      </c>
      <c r="AE5483" s="5">
        <f t="shared" si="942"/>
        <v>0</v>
      </c>
      <c r="AF5483" s="5">
        <v>0</v>
      </c>
      <c r="AG5483" s="6">
        <v>44803</v>
      </c>
      <c r="AH5483" s="5">
        <v>1</v>
      </c>
      <c r="AI5483" s="5">
        <v>0</v>
      </c>
      <c r="AJ5483" s="5">
        <v>0</v>
      </c>
      <c r="AK5483" s="5">
        <f t="shared" si="943"/>
        <v>0</v>
      </c>
      <c r="AL5483" s="5">
        <v>0</v>
      </c>
      <c r="AM5483" s="5">
        <v>0</v>
      </c>
      <c r="AN5483" s="5">
        <f t="shared" si="944"/>
        <v>0</v>
      </c>
      <c r="AO5483" s="5">
        <v>0</v>
      </c>
      <c r="AP5483" s="5">
        <v>0</v>
      </c>
      <c r="AQ5483" s="5">
        <f t="shared" si="945"/>
        <v>0</v>
      </c>
      <c r="AR5483" s="5">
        <v>0</v>
      </c>
      <c r="AS5483" s="6"/>
      <c r="AT5483" s="5">
        <v>0</v>
      </c>
      <c r="AU5483" s="5">
        <v>0</v>
      </c>
      <c r="AV5483" t="str">
        <f t="shared" si="938"/>
        <v>N</v>
      </c>
      <c r="AW5483" t="s">
        <v>60</v>
      </c>
      <c r="AX5483" t="s">
        <v>445</v>
      </c>
      <c r="AY5483" t="s">
        <v>2637</v>
      </c>
      <c r="AZ5483" t="s">
        <v>2637</v>
      </c>
      <c r="BA5483" t="str">
        <f t="shared" si="939"/>
        <v>N</v>
      </c>
    </row>
    <row r="5484" spans="1:53">
      <c r="A5484" t="s">
        <v>436</v>
      </c>
      <c r="B5484" t="s">
        <v>54</v>
      </c>
      <c r="C5484" t="s">
        <v>89</v>
      </c>
      <c r="D5484">
        <v>2022</v>
      </c>
      <c r="F5484" t="s">
        <v>6465</v>
      </c>
      <c r="G5484" t="s">
        <v>6466</v>
      </c>
      <c r="H5484" t="s">
        <v>2754</v>
      </c>
      <c r="I5484" t="s">
        <v>12527</v>
      </c>
      <c r="J5484" t="s">
        <v>58</v>
      </c>
      <c r="K5484" t="s">
        <v>59</v>
      </c>
      <c r="L5484" s="5">
        <v>0</v>
      </c>
      <c r="M5484" s="5">
        <v>0</v>
      </c>
      <c r="N5484" s="5">
        <f t="shared" si="935"/>
        <v>0</v>
      </c>
      <c r="O5484" s="5">
        <v>0</v>
      </c>
      <c r="P5484" s="5">
        <v>0</v>
      </c>
      <c r="Q5484" s="5">
        <f t="shared" si="936"/>
        <v>0</v>
      </c>
      <c r="R5484" s="5">
        <v>0</v>
      </c>
      <c r="S5484" s="5">
        <v>0</v>
      </c>
      <c r="T5484" s="5">
        <f t="shared" si="937"/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f t="shared" si="940"/>
        <v>0</v>
      </c>
      <c r="Z5484" s="5">
        <v>0</v>
      </c>
      <c r="AA5484" s="5">
        <v>1</v>
      </c>
      <c r="AB5484" s="5">
        <f t="shared" si="941"/>
        <v>1</v>
      </c>
      <c r="AC5484" s="5">
        <v>0</v>
      </c>
      <c r="AD5484" s="5">
        <v>0</v>
      </c>
      <c r="AE5484" s="5">
        <f t="shared" si="942"/>
        <v>0</v>
      </c>
      <c r="AF5484" s="5">
        <v>0</v>
      </c>
      <c r="AG5484" s="6">
        <v>44816</v>
      </c>
      <c r="AH5484" s="5">
        <v>1</v>
      </c>
      <c r="AI5484" s="5">
        <v>0</v>
      </c>
      <c r="AJ5484" s="5">
        <v>0</v>
      </c>
      <c r="AK5484" s="5">
        <f t="shared" si="943"/>
        <v>0</v>
      </c>
      <c r="AL5484" s="5">
        <v>0</v>
      </c>
      <c r="AM5484" s="5">
        <v>0</v>
      </c>
      <c r="AN5484" s="5">
        <f t="shared" si="944"/>
        <v>0</v>
      </c>
      <c r="AO5484" s="5">
        <v>0</v>
      </c>
      <c r="AP5484" s="5">
        <v>0</v>
      </c>
      <c r="AQ5484" s="5">
        <f t="shared" si="945"/>
        <v>0</v>
      </c>
      <c r="AR5484" s="5">
        <v>0</v>
      </c>
      <c r="AS5484" s="6"/>
      <c r="AT5484" s="5">
        <v>0</v>
      </c>
      <c r="AU5484" s="5">
        <v>0</v>
      </c>
      <c r="AV5484" t="str">
        <f t="shared" si="938"/>
        <v>N</v>
      </c>
      <c r="AW5484" t="s">
        <v>60</v>
      </c>
      <c r="AX5484" t="s">
        <v>445</v>
      </c>
      <c r="AY5484" t="s">
        <v>2637</v>
      </c>
      <c r="AZ5484" t="s">
        <v>2637</v>
      </c>
      <c r="BA5484" t="str">
        <f t="shared" si="939"/>
        <v>N</v>
      </c>
    </row>
    <row r="5485" spans="1:53">
      <c r="A5485" t="s">
        <v>436</v>
      </c>
      <c r="B5485" t="s">
        <v>54</v>
      </c>
      <c r="C5485" t="s">
        <v>89</v>
      </c>
      <c r="D5485">
        <v>2022</v>
      </c>
      <c r="F5485" t="s">
        <v>12528</v>
      </c>
      <c r="G5485" t="s">
        <v>12529</v>
      </c>
      <c r="H5485" t="s">
        <v>5050</v>
      </c>
      <c r="I5485" t="s">
        <v>12530</v>
      </c>
      <c r="J5485" t="s">
        <v>58</v>
      </c>
      <c r="K5485" t="s">
        <v>59</v>
      </c>
      <c r="L5485" s="5">
        <v>0</v>
      </c>
      <c r="M5485" s="5">
        <v>0</v>
      </c>
      <c r="N5485" s="5">
        <f t="shared" si="935"/>
        <v>0</v>
      </c>
      <c r="O5485" s="5">
        <v>0</v>
      </c>
      <c r="P5485" s="5">
        <v>0</v>
      </c>
      <c r="Q5485" s="5">
        <f t="shared" si="936"/>
        <v>0</v>
      </c>
      <c r="R5485" s="5">
        <v>0</v>
      </c>
      <c r="S5485" s="5">
        <v>0</v>
      </c>
      <c r="T5485" s="5">
        <f t="shared" si="937"/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f t="shared" si="940"/>
        <v>0</v>
      </c>
      <c r="Z5485" s="5">
        <v>0</v>
      </c>
      <c r="AA5485" s="5">
        <v>1</v>
      </c>
      <c r="AB5485" s="5">
        <f t="shared" si="941"/>
        <v>1</v>
      </c>
      <c r="AC5485" s="5">
        <v>0</v>
      </c>
      <c r="AD5485" s="5">
        <v>0</v>
      </c>
      <c r="AE5485" s="5">
        <f t="shared" si="942"/>
        <v>0</v>
      </c>
      <c r="AF5485" s="5">
        <v>0</v>
      </c>
      <c r="AG5485" s="6">
        <v>44795</v>
      </c>
      <c r="AH5485" s="5">
        <v>1</v>
      </c>
      <c r="AI5485" s="5">
        <v>0</v>
      </c>
      <c r="AJ5485" s="5">
        <v>0</v>
      </c>
      <c r="AK5485" s="5">
        <f t="shared" si="943"/>
        <v>0</v>
      </c>
      <c r="AL5485" s="5">
        <v>0</v>
      </c>
      <c r="AM5485" s="5">
        <v>0</v>
      </c>
      <c r="AN5485" s="5">
        <f t="shared" si="944"/>
        <v>0</v>
      </c>
      <c r="AO5485" s="5">
        <v>0</v>
      </c>
      <c r="AP5485" s="5">
        <v>0</v>
      </c>
      <c r="AQ5485" s="5">
        <f t="shared" si="945"/>
        <v>0</v>
      </c>
      <c r="AR5485" s="5">
        <v>0</v>
      </c>
      <c r="AS5485" s="6"/>
      <c r="AT5485" s="5">
        <v>0</v>
      </c>
      <c r="AU5485" s="5">
        <v>0</v>
      </c>
      <c r="AV5485" t="str">
        <f t="shared" si="938"/>
        <v>N</v>
      </c>
      <c r="AW5485" t="s">
        <v>60</v>
      </c>
      <c r="AX5485" t="s">
        <v>445</v>
      </c>
      <c r="AY5485" t="s">
        <v>2637</v>
      </c>
      <c r="AZ5485" t="s">
        <v>2637</v>
      </c>
      <c r="BA5485" t="str">
        <f t="shared" si="939"/>
        <v>N</v>
      </c>
    </row>
    <row r="5486" spans="1:53">
      <c r="A5486" t="s">
        <v>436</v>
      </c>
      <c r="B5486" t="s">
        <v>54</v>
      </c>
      <c r="C5486" t="s">
        <v>89</v>
      </c>
      <c r="D5486">
        <v>2022</v>
      </c>
      <c r="F5486" t="s">
        <v>4982</v>
      </c>
      <c r="G5486" t="s">
        <v>4983</v>
      </c>
      <c r="H5486" t="s">
        <v>2754</v>
      </c>
      <c r="I5486" t="s">
        <v>12531</v>
      </c>
      <c r="J5486" t="s">
        <v>58</v>
      </c>
      <c r="K5486" t="s">
        <v>59</v>
      </c>
      <c r="L5486" s="5">
        <v>0</v>
      </c>
      <c r="M5486" s="5">
        <v>0</v>
      </c>
      <c r="N5486" s="5">
        <f t="shared" si="935"/>
        <v>0</v>
      </c>
      <c r="O5486" s="5">
        <v>0</v>
      </c>
      <c r="P5486" s="5">
        <v>0</v>
      </c>
      <c r="Q5486" s="5">
        <f t="shared" si="936"/>
        <v>0</v>
      </c>
      <c r="R5486" s="5">
        <v>0</v>
      </c>
      <c r="S5486" s="5">
        <v>0</v>
      </c>
      <c r="T5486" s="5">
        <f t="shared" si="937"/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f t="shared" si="940"/>
        <v>0</v>
      </c>
      <c r="Z5486" s="5">
        <v>0</v>
      </c>
      <c r="AA5486" s="5">
        <v>1</v>
      </c>
      <c r="AB5486" s="5">
        <f t="shared" si="941"/>
        <v>1</v>
      </c>
      <c r="AC5486" s="5">
        <v>0</v>
      </c>
      <c r="AD5486" s="5">
        <v>0</v>
      </c>
      <c r="AE5486" s="5">
        <f t="shared" si="942"/>
        <v>0</v>
      </c>
      <c r="AF5486" s="5">
        <v>0</v>
      </c>
      <c r="AG5486" s="6">
        <v>44901</v>
      </c>
      <c r="AH5486" s="5">
        <v>1</v>
      </c>
      <c r="AI5486" s="5">
        <v>0</v>
      </c>
      <c r="AJ5486" s="5">
        <v>0</v>
      </c>
      <c r="AK5486" s="5">
        <f t="shared" si="943"/>
        <v>0</v>
      </c>
      <c r="AL5486" s="5">
        <v>0</v>
      </c>
      <c r="AM5486" s="5">
        <v>0</v>
      </c>
      <c r="AN5486" s="5">
        <f t="shared" si="944"/>
        <v>0</v>
      </c>
      <c r="AO5486" s="5">
        <v>0</v>
      </c>
      <c r="AP5486" s="5">
        <v>0</v>
      </c>
      <c r="AQ5486" s="5">
        <f t="shared" si="945"/>
        <v>0</v>
      </c>
      <c r="AR5486" s="5">
        <v>0</v>
      </c>
      <c r="AS5486" s="6"/>
      <c r="AT5486" s="5">
        <v>0</v>
      </c>
      <c r="AU5486" s="5">
        <v>0</v>
      </c>
      <c r="AV5486" t="str">
        <f t="shared" si="938"/>
        <v>N</v>
      </c>
      <c r="AW5486" t="s">
        <v>60</v>
      </c>
      <c r="AX5486" t="s">
        <v>445</v>
      </c>
      <c r="AY5486" t="s">
        <v>2637</v>
      </c>
      <c r="AZ5486" t="s">
        <v>2637</v>
      </c>
      <c r="BA5486" t="str">
        <f t="shared" si="939"/>
        <v>N</v>
      </c>
    </row>
    <row r="5487" spans="1:53">
      <c r="A5487" t="s">
        <v>436</v>
      </c>
      <c r="B5487" t="s">
        <v>54</v>
      </c>
      <c r="C5487" t="s">
        <v>89</v>
      </c>
      <c r="D5487">
        <v>2022</v>
      </c>
      <c r="F5487" t="s">
        <v>12532</v>
      </c>
      <c r="G5487" t="s">
        <v>12533</v>
      </c>
      <c r="H5487" t="s">
        <v>12534</v>
      </c>
      <c r="I5487" t="s">
        <v>12535</v>
      </c>
      <c r="J5487" t="s">
        <v>58</v>
      </c>
      <c r="K5487" t="s">
        <v>59</v>
      </c>
      <c r="L5487" s="5">
        <v>0</v>
      </c>
      <c r="M5487" s="5">
        <v>0</v>
      </c>
      <c r="N5487" s="5">
        <f t="shared" si="935"/>
        <v>0</v>
      </c>
      <c r="O5487" s="5">
        <v>0</v>
      </c>
      <c r="P5487" s="5">
        <v>0</v>
      </c>
      <c r="Q5487" s="5">
        <f t="shared" si="936"/>
        <v>0</v>
      </c>
      <c r="R5487" s="5">
        <v>0</v>
      </c>
      <c r="S5487" s="5">
        <v>0</v>
      </c>
      <c r="T5487" s="5">
        <f t="shared" si="937"/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f t="shared" si="940"/>
        <v>0</v>
      </c>
      <c r="Z5487" s="5">
        <v>0</v>
      </c>
      <c r="AA5487" s="5">
        <v>1</v>
      </c>
      <c r="AB5487" s="5">
        <f t="shared" si="941"/>
        <v>1</v>
      </c>
      <c r="AC5487" s="5">
        <v>0</v>
      </c>
      <c r="AD5487" s="5">
        <v>0</v>
      </c>
      <c r="AE5487" s="5">
        <f t="shared" si="942"/>
        <v>0</v>
      </c>
      <c r="AF5487" s="5">
        <v>0</v>
      </c>
      <c r="AG5487" s="6">
        <v>44880</v>
      </c>
      <c r="AH5487" s="5">
        <v>1</v>
      </c>
      <c r="AI5487" s="5">
        <v>0</v>
      </c>
      <c r="AJ5487" s="5">
        <v>0</v>
      </c>
      <c r="AK5487" s="5">
        <f t="shared" si="943"/>
        <v>0</v>
      </c>
      <c r="AL5487" s="5">
        <v>0</v>
      </c>
      <c r="AM5487" s="5">
        <v>0</v>
      </c>
      <c r="AN5487" s="5">
        <f t="shared" si="944"/>
        <v>0</v>
      </c>
      <c r="AO5487" s="5">
        <v>0</v>
      </c>
      <c r="AP5487" s="5">
        <v>0</v>
      </c>
      <c r="AQ5487" s="5">
        <f t="shared" si="945"/>
        <v>0</v>
      </c>
      <c r="AR5487" s="5">
        <v>0</v>
      </c>
      <c r="AS5487" s="6"/>
      <c r="AT5487" s="5">
        <v>0</v>
      </c>
      <c r="AU5487" s="5">
        <v>0</v>
      </c>
      <c r="AV5487" t="str">
        <f t="shared" si="938"/>
        <v>N</v>
      </c>
      <c r="AW5487" t="s">
        <v>60</v>
      </c>
      <c r="AX5487" t="s">
        <v>445</v>
      </c>
      <c r="AY5487" t="s">
        <v>2637</v>
      </c>
      <c r="AZ5487" t="s">
        <v>2637</v>
      </c>
      <c r="BA5487" t="str">
        <f t="shared" si="939"/>
        <v>N</v>
      </c>
    </row>
    <row r="5488" spans="1:53">
      <c r="A5488" t="s">
        <v>436</v>
      </c>
      <c r="B5488" t="s">
        <v>54</v>
      </c>
      <c r="C5488" t="s">
        <v>89</v>
      </c>
      <c r="D5488">
        <v>2022</v>
      </c>
      <c r="F5488" t="s">
        <v>12199</v>
      </c>
      <c r="G5488" t="s">
        <v>12200</v>
      </c>
      <c r="H5488" t="s">
        <v>2754</v>
      </c>
      <c r="I5488" t="s">
        <v>12536</v>
      </c>
      <c r="J5488" t="s">
        <v>58</v>
      </c>
      <c r="K5488" t="s">
        <v>59</v>
      </c>
      <c r="L5488" s="5">
        <v>0</v>
      </c>
      <c r="M5488" s="5">
        <v>0</v>
      </c>
      <c r="N5488" s="5">
        <f t="shared" si="935"/>
        <v>0</v>
      </c>
      <c r="O5488" s="5">
        <v>0</v>
      </c>
      <c r="P5488" s="5">
        <v>0</v>
      </c>
      <c r="Q5488" s="5">
        <f t="shared" si="936"/>
        <v>0</v>
      </c>
      <c r="R5488" s="5">
        <v>0</v>
      </c>
      <c r="S5488" s="5">
        <v>0</v>
      </c>
      <c r="T5488" s="5">
        <f t="shared" si="937"/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f t="shared" si="940"/>
        <v>0</v>
      </c>
      <c r="Z5488" s="5">
        <v>0</v>
      </c>
      <c r="AA5488" s="5">
        <v>1</v>
      </c>
      <c r="AB5488" s="5">
        <f t="shared" si="941"/>
        <v>1</v>
      </c>
      <c r="AC5488" s="5">
        <v>0</v>
      </c>
      <c r="AD5488" s="5">
        <v>0</v>
      </c>
      <c r="AE5488" s="5">
        <f t="shared" si="942"/>
        <v>0</v>
      </c>
      <c r="AF5488" s="5">
        <v>0</v>
      </c>
      <c r="AG5488" s="6">
        <v>44853</v>
      </c>
      <c r="AH5488" s="5">
        <v>1</v>
      </c>
      <c r="AI5488" s="5">
        <v>0</v>
      </c>
      <c r="AJ5488" s="5">
        <v>0</v>
      </c>
      <c r="AK5488" s="5">
        <f t="shared" si="943"/>
        <v>0</v>
      </c>
      <c r="AL5488" s="5">
        <v>0</v>
      </c>
      <c r="AM5488" s="5">
        <v>0</v>
      </c>
      <c r="AN5488" s="5">
        <f t="shared" si="944"/>
        <v>0</v>
      </c>
      <c r="AO5488" s="5">
        <v>0</v>
      </c>
      <c r="AP5488" s="5">
        <v>0</v>
      </c>
      <c r="AQ5488" s="5">
        <f t="shared" si="945"/>
        <v>0</v>
      </c>
      <c r="AR5488" s="5">
        <v>0</v>
      </c>
      <c r="AS5488" s="6"/>
      <c r="AT5488" s="5">
        <v>0</v>
      </c>
      <c r="AU5488" s="5">
        <v>0</v>
      </c>
      <c r="AV5488" t="str">
        <f t="shared" si="938"/>
        <v>N</v>
      </c>
      <c r="AW5488" t="s">
        <v>60</v>
      </c>
      <c r="AX5488" t="s">
        <v>445</v>
      </c>
      <c r="AY5488" t="s">
        <v>2637</v>
      </c>
      <c r="AZ5488" t="s">
        <v>2637</v>
      </c>
      <c r="BA5488" t="str">
        <f t="shared" si="939"/>
        <v>N</v>
      </c>
    </row>
    <row r="5489" spans="1:53">
      <c r="A5489" t="s">
        <v>436</v>
      </c>
      <c r="B5489" t="s">
        <v>54</v>
      </c>
      <c r="C5489" t="s">
        <v>89</v>
      </c>
      <c r="D5489">
        <v>2022</v>
      </c>
      <c r="F5489" t="s">
        <v>7027</v>
      </c>
      <c r="G5489" t="s">
        <v>7028</v>
      </c>
      <c r="H5489" t="s">
        <v>12537</v>
      </c>
      <c r="I5489" t="s">
        <v>7271</v>
      </c>
      <c r="J5489" t="s">
        <v>58</v>
      </c>
      <c r="K5489" t="s">
        <v>59</v>
      </c>
      <c r="L5489" s="5">
        <v>0</v>
      </c>
      <c r="M5489" s="5">
        <v>0</v>
      </c>
      <c r="N5489" s="5">
        <f t="shared" si="935"/>
        <v>0</v>
      </c>
      <c r="O5489" s="5">
        <v>0</v>
      </c>
      <c r="P5489" s="5">
        <v>0</v>
      </c>
      <c r="Q5489" s="5">
        <f t="shared" si="936"/>
        <v>0</v>
      </c>
      <c r="R5489" s="5">
        <v>0</v>
      </c>
      <c r="S5489" s="5">
        <v>0</v>
      </c>
      <c r="T5489" s="5">
        <f t="shared" si="937"/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f t="shared" si="940"/>
        <v>0</v>
      </c>
      <c r="Z5489" s="5">
        <v>0</v>
      </c>
      <c r="AA5489" s="5">
        <v>1</v>
      </c>
      <c r="AB5489" s="5">
        <f t="shared" si="941"/>
        <v>1</v>
      </c>
      <c r="AC5489" s="5">
        <v>0</v>
      </c>
      <c r="AD5489" s="5">
        <v>0</v>
      </c>
      <c r="AE5489" s="5">
        <f t="shared" si="942"/>
        <v>0</v>
      </c>
      <c r="AF5489" s="5">
        <v>0</v>
      </c>
      <c r="AG5489" s="6">
        <v>44579</v>
      </c>
      <c r="AH5489" s="5">
        <v>1</v>
      </c>
      <c r="AI5489" s="5">
        <v>0</v>
      </c>
      <c r="AJ5489" s="5">
        <v>0</v>
      </c>
      <c r="AK5489" s="5">
        <f t="shared" si="943"/>
        <v>0</v>
      </c>
      <c r="AL5489" s="5">
        <v>0</v>
      </c>
      <c r="AM5489" s="5">
        <v>0</v>
      </c>
      <c r="AN5489" s="5">
        <f t="shared" si="944"/>
        <v>0</v>
      </c>
      <c r="AO5489" s="5">
        <v>0</v>
      </c>
      <c r="AP5489" s="5">
        <v>0</v>
      </c>
      <c r="AQ5489" s="5">
        <f t="shared" si="945"/>
        <v>0</v>
      </c>
      <c r="AR5489" s="5">
        <v>0</v>
      </c>
      <c r="AS5489" s="6"/>
      <c r="AT5489" s="5">
        <v>0</v>
      </c>
      <c r="AU5489" s="5">
        <v>0</v>
      </c>
      <c r="AV5489" t="str">
        <f t="shared" si="938"/>
        <v>N</v>
      </c>
      <c r="AW5489" t="s">
        <v>60</v>
      </c>
      <c r="AX5489" t="s">
        <v>445</v>
      </c>
      <c r="AY5489" t="s">
        <v>2637</v>
      </c>
      <c r="AZ5489" t="s">
        <v>2637</v>
      </c>
      <c r="BA5489" t="str">
        <f t="shared" si="939"/>
        <v>N</v>
      </c>
    </row>
    <row r="5490" spans="1:53">
      <c r="A5490" t="s">
        <v>436</v>
      </c>
      <c r="B5490" t="s">
        <v>54</v>
      </c>
      <c r="C5490" t="s">
        <v>89</v>
      </c>
      <c r="D5490">
        <v>2022</v>
      </c>
      <c r="F5490" t="s">
        <v>12538</v>
      </c>
      <c r="G5490" t="s">
        <v>12539</v>
      </c>
      <c r="H5490" t="s">
        <v>12540</v>
      </c>
      <c r="I5490" t="s">
        <v>12541</v>
      </c>
      <c r="J5490" t="s">
        <v>58</v>
      </c>
      <c r="K5490" t="s">
        <v>59</v>
      </c>
      <c r="L5490" s="5">
        <v>0</v>
      </c>
      <c r="M5490" s="5">
        <v>0</v>
      </c>
      <c r="N5490" s="5">
        <f t="shared" si="935"/>
        <v>0</v>
      </c>
      <c r="O5490" s="5">
        <v>0</v>
      </c>
      <c r="P5490" s="5">
        <v>0</v>
      </c>
      <c r="Q5490" s="5">
        <f t="shared" si="936"/>
        <v>0</v>
      </c>
      <c r="R5490" s="5">
        <v>0</v>
      </c>
      <c r="S5490" s="5">
        <v>0</v>
      </c>
      <c r="T5490" s="5">
        <f t="shared" si="937"/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f t="shared" si="940"/>
        <v>0</v>
      </c>
      <c r="Z5490" s="5">
        <v>0</v>
      </c>
      <c r="AA5490" s="5">
        <v>1</v>
      </c>
      <c r="AB5490" s="5">
        <f t="shared" si="941"/>
        <v>1</v>
      </c>
      <c r="AC5490" s="5">
        <v>0</v>
      </c>
      <c r="AD5490" s="5">
        <v>0</v>
      </c>
      <c r="AE5490" s="5">
        <f t="shared" si="942"/>
        <v>0</v>
      </c>
      <c r="AF5490" s="5">
        <v>0</v>
      </c>
      <c r="AG5490" s="6">
        <v>44909</v>
      </c>
      <c r="AH5490" s="5">
        <v>1</v>
      </c>
      <c r="AI5490" s="5">
        <v>0</v>
      </c>
      <c r="AJ5490" s="5">
        <v>0</v>
      </c>
      <c r="AK5490" s="5">
        <f t="shared" si="943"/>
        <v>0</v>
      </c>
      <c r="AL5490" s="5">
        <v>0</v>
      </c>
      <c r="AM5490" s="5">
        <v>0</v>
      </c>
      <c r="AN5490" s="5">
        <f t="shared" si="944"/>
        <v>0</v>
      </c>
      <c r="AO5490" s="5">
        <v>0</v>
      </c>
      <c r="AP5490" s="5">
        <v>0</v>
      </c>
      <c r="AQ5490" s="5">
        <f t="shared" si="945"/>
        <v>0</v>
      </c>
      <c r="AR5490" s="5">
        <v>0</v>
      </c>
      <c r="AS5490" s="6"/>
      <c r="AT5490" s="5">
        <v>0</v>
      </c>
      <c r="AU5490" s="5">
        <v>0</v>
      </c>
      <c r="AV5490" t="str">
        <f t="shared" si="938"/>
        <v>N</v>
      </c>
      <c r="AW5490" t="s">
        <v>60</v>
      </c>
      <c r="AX5490" t="s">
        <v>445</v>
      </c>
      <c r="AY5490" t="s">
        <v>2637</v>
      </c>
      <c r="AZ5490" t="s">
        <v>2637</v>
      </c>
      <c r="BA5490" t="str">
        <f t="shared" si="939"/>
        <v>N</v>
      </c>
    </row>
    <row r="5491" spans="1:53">
      <c r="A5491" t="s">
        <v>436</v>
      </c>
      <c r="B5491" t="s">
        <v>54</v>
      </c>
      <c r="C5491" t="s">
        <v>89</v>
      </c>
      <c r="D5491">
        <v>2022</v>
      </c>
      <c r="F5491" t="s">
        <v>12542</v>
      </c>
      <c r="G5491" t="s">
        <v>6920</v>
      </c>
      <c r="H5491" t="s">
        <v>4884</v>
      </c>
      <c r="I5491" t="s">
        <v>12543</v>
      </c>
      <c r="J5491" t="s">
        <v>58</v>
      </c>
      <c r="K5491" t="s">
        <v>59</v>
      </c>
      <c r="L5491" s="5">
        <v>0</v>
      </c>
      <c r="M5491" s="5">
        <v>0</v>
      </c>
      <c r="N5491" s="5">
        <f t="shared" si="935"/>
        <v>0</v>
      </c>
      <c r="O5491" s="5">
        <v>0</v>
      </c>
      <c r="P5491" s="5">
        <v>0</v>
      </c>
      <c r="Q5491" s="5">
        <f t="shared" si="936"/>
        <v>0</v>
      </c>
      <c r="R5491" s="5">
        <v>0</v>
      </c>
      <c r="S5491" s="5">
        <v>0</v>
      </c>
      <c r="T5491" s="5">
        <f t="shared" si="937"/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f t="shared" si="940"/>
        <v>0</v>
      </c>
      <c r="Z5491" s="5">
        <v>0</v>
      </c>
      <c r="AA5491" s="5">
        <v>1</v>
      </c>
      <c r="AB5491" s="5">
        <f t="shared" si="941"/>
        <v>1</v>
      </c>
      <c r="AC5491" s="5">
        <v>0</v>
      </c>
      <c r="AD5491" s="5">
        <v>0</v>
      </c>
      <c r="AE5491" s="5">
        <f t="shared" si="942"/>
        <v>0</v>
      </c>
      <c r="AF5491" s="5">
        <v>0</v>
      </c>
      <c r="AG5491" s="6">
        <v>44664</v>
      </c>
      <c r="AH5491" s="5">
        <v>1</v>
      </c>
      <c r="AI5491" s="5">
        <v>0</v>
      </c>
      <c r="AJ5491" s="5">
        <v>0</v>
      </c>
      <c r="AK5491" s="5">
        <f t="shared" si="943"/>
        <v>0</v>
      </c>
      <c r="AL5491" s="5">
        <v>0</v>
      </c>
      <c r="AM5491" s="5">
        <v>0</v>
      </c>
      <c r="AN5491" s="5">
        <f t="shared" si="944"/>
        <v>0</v>
      </c>
      <c r="AO5491" s="5">
        <v>0</v>
      </c>
      <c r="AP5491" s="5">
        <v>0</v>
      </c>
      <c r="AQ5491" s="5">
        <f t="shared" si="945"/>
        <v>0</v>
      </c>
      <c r="AR5491" s="5">
        <v>0</v>
      </c>
      <c r="AS5491" s="6"/>
      <c r="AT5491" s="5">
        <v>0</v>
      </c>
      <c r="AU5491" s="5">
        <v>0</v>
      </c>
      <c r="AV5491" t="str">
        <f t="shared" si="938"/>
        <v>N</v>
      </c>
      <c r="AW5491" t="s">
        <v>60</v>
      </c>
      <c r="AX5491" t="s">
        <v>445</v>
      </c>
      <c r="AY5491" t="s">
        <v>2637</v>
      </c>
      <c r="AZ5491" t="s">
        <v>2637</v>
      </c>
      <c r="BA5491" t="str">
        <f t="shared" si="939"/>
        <v>N</v>
      </c>
    </row>
    <row r="5492" spans="1:53">
      <c r="A5492" t="s">
        <v>436</v>
      </c>
      <c r="B5492" t="s">
        <v>54</v>
      </c>
      <c r="C5492" t="s">
        <v>89</v>
      </c>
      <c r="D5492">
        <v>2022</v>
      </c>
      <c r="F5492" t="s">
        <v>12544</v>
      </c>
      <c r="G5492" t="s">
        <v>12545</v>
      </c>
      <c r="H5492" t="s">
        <v>5071</v>
      </c>
      <c r="I5492" t="s">
        <v>12546</v>
      </c>
      <c r="J5492" t="s">
        <v>58</v>
      </c>
      <c r="K5492" t="s">
        <v>59</v>
      </c>
      <c r="L5492" s="5">
        <v>0</v>
      </c>
      <c r="M5492" s="5">
        <v>0</v>
      </c>
      <c r="N5492" s="5">
        <f t="shared" si="935"/>
        <v>0</v>
      </c>
      <c r="O5492" s="5">
        <v>0</v>
      </c>
      <c r="P5492" s="5">
        <v>0</v>
      </c>
      <c r="Q5492" s="5">
        <f t="shared" si="936"/>
        <v>0</v>
      </c>
      <c r="R5492" s="5">
        <v>0</v>
      </c>
      <c r="S5492" s="5">
        <v>0</v>
      </c>
      <c r="T5492" s="5">
        <f t="shared" si="937"/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f t="shared" si="940"/>
        <v>0</v>
      </c>
      <c r="Z5492" s="5">
        <v>0</v>
      </c>
      <c r="AA5492" s="5">
        <v>1</v>
      </c>
      <c r="AB5492" s="5">
        <f t="shared" si="941"/>
        <v>1</v>
      </c>
      <c r="AC5492" s="5">
        <v>0</v>
      </c>
      <c r="AD5492" s="5">
        <v>0</v>
      </c>
      <c r="AE5492" s="5">
        <f t="shared" si="942"/>
        <v>0</v>
      </c>
      <c r="AF5492" s="5">
        <v>0</v>
      </c>
      <c r="AG5492" s="6">
        <v>44684</v>
      </c>
      <c r="AH5492" s="5">
        <v>1</v>
      </c>
      <c r="AI5492" s="5">
        <v>0</v>
      </c>
      <c r="AJ5492" s="5">
        <v>0</v>
      </c>
      <c r="AK5492" s="5">
        <f t="shared" si="943"/>
        <v>0</v>
      </c>
      <c r="AL5492" s="5">
        <v>0</v>
      </c>
      <c r="AM5492" s="5">
        <v>0</v>
      </c>
      <c r="AN5492" s="5">
        <f t="shared" si="944"/>
        <v>0</v>
      </c>
      <c r="AO5492" s="5">
        <v>0</v>
      </c>
      <c r="AP5492" s="5">
        <v>0</v>
      </c>
      <c r="AQ5492" s="5">
        <f t="shared" si="945"/>
        <v>0</v>
      </c>
      <c r="AR5492" s="5">
        <v>0</v>
      </c>
      <c r="AS5492" s="6"/>
      <c r="AT5492" s="5">
        <v>0</v>
      </c>
      <c r="AU5492" s="5">
        <v>0</v>
      </c>
      <c r="AV5492" t="str">
        <f t="shared" si="938"/>
        <v>N</v>
      </c>
      <c r="AW5492" t="s">
        <v>60</v>
      </c>
      <c r="AX5492" t="s">
        <v>445</v>
      </c>
      <c r="AY5492" t="s">
        <v>2637</v>
      </c>
      <c r="AZ5492" t="s">
        <v>2637</v>
      </c>
      <c r="BA5492" t="str">
        <f t="shared" si="939"/>
        <v>N</v>
      </c>
    </row>
    <row r="5493" spans="1:53">
      <c r="A5493" t="s">
        <v>436</v>
      </c>
      <c r="B5493" t="s">
        <v>54</v>
      </c>
      <c r="C5493" t="s">
        <v>89</v>
      </c>
      <c r="D5493">
        <v>2022</v>
      </c>
      <c r="F5493" t="s">
        <v>12547</v>
      </c>
      <c r="G5493" t="s">
        <v>12548</v>
      </c>
      <c r="H5493" t="s">
        <v>12549</v>
      </c>
      <c r="I5493" t="s">
        <v>12550</v>
      </c>
      <c r="J5493" t="s">
        <v>58</v>
      </c>
      <c r="K5493" t="s">
        <v>59</v>
      </c>
      <c r="L5493" s="5">
        <v>0</v>
      </c>
      <c r="M5493" s="5">
        <v>0</v>
      </c>
      <c r="N5493" s="5">
        <f t="shared" si="935"/>
        <v>0</v>
      </c>
      <c r="O5493" s="5">
        <v>0</v>
      </c>
      <c r="P5493" s="5">
        <v>0</v>
      </c>
      <c r="Q5493" s="5">
        <f t="shared" si="936"/>
        <v>0</v>
      </c>
      <c r="R5493" s="5">
        <v>0</v>
      </c>
      <c r="S5493" s="5">
        <v>0</v>
      </c>
      <c r="T5493" s="5">
        <f t="shared" si="937"/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f t="shared" si="940"/>
        <v>0</v>
      </c>
      <c r="Z5493" s="5">
        <v>0</v>
      </c>
      <c r="AA5493" s="5">
        <v>1</v>
      </c>
      <c r="AB5493" s="5">
        <f t="shared" si="941"/>
        <v>1</v>
      </c>
      <c r="AC5493" s="5">
        <v>0</v>
      </c>
      <c r="AD5493" s="5">
        <v>0</v>
      </c>
      <c r="AE5493" s="5">
        <f t="shared" si="942"/>
        <v>0</v>
      </c>
      <c r="AF5493" s="5">
        <v>0</v>
      </c>
      <c r="AG5493" s="6">
        <v>44879</v>
      </c>
      <c r="AH5493" s="5">
        <v>1</v>
      </c>
      <c r="AI5493" s="5">
        <v>0</v>
      </c>
      <c r="AJ5493" s="5">
        <v>0</v>
      </c>
      <c r="AK5493" s="5">
        <f t="shared" si="943"/>
        <v>0</v>
      </c>
      <c r="AL5493" s="5">
        <v>0</v>
      </c>
      <c r="AM5493" s="5">
        <v>0</v>
      </c>
      <c r="AN5493" s="5">
        <f t="shared" si="944"/>
        <v>0</v>
      </c>
      <c r="AO5493" s="5">
        <v>0</v>
      </c>
      <c r="AP5493" s="5">
        <v>0</v>
      </c>
      <c r="AQ5493" s="5">
        <f t="shared" si="945"/>
        <v>0</v>
      </c>
      <c r="AR5493" s="5">
        <v>0</v>
      </c>
      <c r="AS5493" s="6"/>
      <c r="AT5493" s="5">
        <v>0</v>
      </c>
      <c r="AU5493" s="5">
        <v>0</v>
      </c>
      <c r="AV5493" t="str">
        <f t="shared" si="938"/>
        <v>N</v>
      </c>
      <c r="AW5493" t="s">
        <v>60</v>
      </c>
      <c r="AX5493" t="s">
        <v>445</v>
      </c>
      <c r="AY5493" t="s">
        <v>2637</v>
      </c>
      <c r="AZ5493" t="s">
        <v>2637</v>
      </c>
      <c r="BA5493" t="str">
        <f t="shared" si="939"/>
        <v>N</v>
      </c>
    </row>
    <row r="5494" spans="1:53">
      <c r="A5494" t="s">
        <v>436</v>
      </c>
      <c r="B5494" t="s">
        <v>54</v>
      </c>
      <c r="C5494" t="s">
        <v>89</v>
      </c>
      <c r="D5494">
        <v>2022</v>
      </c>
      <c r="F5494" t="s">
        <v>12551</v>
      </c>
      <c r="G5494" t="s">
        <v>12552</v>
      </c>
      <c r="H5494" t="s">
        <v>12553</v>
      </c>
      <c r="I5494" t="s">
        <v>12554</v>
      </c>
      <c r="J5494" t="s">
        <v>58</v>
      </c>
      <c r="K5494" t="s">
        <v>59</v>
      </c>
      <c r="L5494" s="5">
        <v>0</v>
      </c>
      <c r="M5494" s="5">
        <v>0</v>
      </c>
      <c r="N5494" s="5">
        <f t="shared" si="935"/>
        <v>0</v>
      </c>
      <c r="O5494" s="5">
        <v>0</v>
      </c>
      <c r="P5494" s="5">
        <v>0</v>
      </c>
      <c r="Q5494" s="5">
        <f t="shared" si="936"/>
        <v>0</v>
      </c>
      <c r="R5494" s="5">
        <v>0</v>
      </c>
      <c r="S5494" s="5">
        <v>0</v>
      </c>
      <c r="T5494" s="5">
        <f t="shared" si="937"/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f t="shared" si="940"/>
        <v>0</v>
      </c>
      <c r="Z5494" s="5">
        <v>0</v>
      </c>
      <c r="AA5494" s="5">
        <v>1</v>
      </c>
      <c r="AB5494" s="5">
        <f t="shared" si="941"/>
        <v>1</v>
      </c>
      <c r="AC5494" s="5">
        <v>0</v>
      </c>
      <c r="AD5494" s="5">
        <v>0</v>
      </c>
      <c r="AE5494" s="5">
        <f t="shared" si="942"/>
        <v>0</v>
      </c>
      <c r="AF5494" s="5">
        <v>0</v>
      </c>
      <c r="AG5494" s="6">
        <v>44847</v>
      </c>
      <c r="AH5494" s="5">
        <v>1</v>
      </c>
      <c r="AI5494" s="5">
        <v>0</v>
      </c>
      <c r="AJ5494" s="5">
        <v>0</v>
      </c>
      <c r="AK5494" s="5">
        <f t="shared" si="943"/>
        <v>0</v>
      </c>
      <c r="AL5494" s="5">
        <v>0</v>
      </c>
      <c r="AM5494" s="5">
        <v>0</v>
      </c>
      <c r="AN5494" s="5">
        <f t="shared" si="944"/>
        <v>0</v>
      </c>
      <c r="AO5494" s="5">
        <v>0</v>
      </c>
      <c r="AP5494" s="5">
        <v>0</v>
      </c>
      <c r="AQ5494" s="5">
        <f t="shared" si="945"/>
        <v>0</v>
      </c>
      <c r="AR5494" s="5">
        <v>0</v>
      </c>
      <c r="AS5494" s="6"/>
      <c r="AT5494" s="5">
        <v>0</v>
      </c>
      <c r="AU5494" s="5">
        <v>0</v>
      </c>
      <c r="AV5494" t="str">
        <f t="shared" si="938"/>
        <v>N</v>
      </c>
      <c r="AW5494" t="s">
        <v>60</v>
      </c>
      <c r="AX5494" t="s">
        <v>445</v>
      </c>
      <c r="AY5494" t="s">
        <v>2637</v>
      </c>
      <c r="AZ5494" t="s">
        <v>2637</v>
      </c>
      <c r="BA5494" t="str">
        <f t="shared" si="939"/>
        <v>N</v>
      </c>
    </row>
    <row r="5495" spans="1:53">
      <c r="A5495" t="s">
        <v>436</v>
      </c>
      <c r="B5495" t="s">
        <v>54</v>
      </c>
      <c r="C5495" t="s">
        <v>89</v>
      </c>
      <c r="D5495">
        <v>2022</v>
      </c>
      <c r="F5495" t="s">
        <v>4970</v>
      </c>
      <c r="G5495" t="s">
        <v>12555</v>
      </c>
      <c r="H5495" t="s">
        <v>12556</v>
      </c>
      <c r="I5495" t="s">
        <v>12557</v>
      </c>
      <c r="J5495" t="s">
        <v>58</v>
      </c>
      <c r="K5495" t="s">
        <v>59</v>
      </c>
      <c r="L5495" s="5">
        <v>0</v>
      </c>
      <c r="M5495" s="5">
        <v>0</v>
      </c>
      <c r="N5495" s="5">
        <f t="shared" si="935"/>
        <v>0</v>
      </c>
      <c r="O5495" s="5">
        <v>0</v>
      </c>
      <c r="P5495" s="5">
        <v>0</v>
      </c>
      <c r="Q5495" s="5">
        <f t="shared" si="936"/>
        <v>0</v>
      </c>
      <c r="R5495" s="5">
        <v>0</v>
      </c>
      <c r="S5495" s="5">
        <v>0</v>
      </c>
      <c r="T5495" s="5">
        <f t="shared" si="937"/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f t="shared" si="940"/>
        <v>0</v>
      </c>
      <c r="Z5495" s="5">
        <v>0</v>
      </c>
      <c r="AA5495" s="5">
        <v>1</v>
      </c>
      <c r="AB5495" s="5">
        <f t="shared" si="941"/>
        <v>1</v>
      </c>
      <c r="AC5495" s="5">
        <v>0</v>
      </c>
      <c r="AD5495" s="5">
        <v>0</v>
      </c>
      <c r="AE5495" s="5">
        <f t="shared" si="942"/>
        <v>0</v>
      </c>
      <c r="AF5495" s="5">
        <v>0</v>
      </c>
      <c r="AG5495" s="6">
        <v>44635</v>
      </c>
      <c r="AH5495" s="5">
        <v>1</v>
      </c>
      <c r="AI5495" s="5">
        <v>0</v>
      </c>
      <c r="AJ5495" s="5">
        <v>0</v>
      </c>
      <c r="AK5495" s="5">
        <f t="shared" si="943"/>
        <v>0</v>
      </c>
      <c r="AL5495" s="5">
        <v>0</v>
      </c>
      <c r="AM5495" s="5">
        <v>0</v>
      </c>
      <c r="AN5495" s="5">
        <f t="shared" si="944"/>
        <v>0</v>
      </c>
      <c r="AO5495" s="5">
        <v>0</v>
      </c>
      <c r="AP5495" s="5">
        <v>0</v>
      </c>
      <c r="AQ5495" s="5">
        <f t="shared" si="945"/>
        <v>0</v>
      </c>
      <c r="AR5495" s="5">
        <v>0</v>
      </c>
      <c r="AS5495" s="6"/>
      <c r="AT5495" s="5">
        <v>0</v>
      </c>
      <c r="AU5495" s="5">
        <v>0</v>
      </c>
      <c r="AV5495" t="str">
        <f t="shared" si="938"/>
        <v>N</v>
      </c>
      <c r="AW5495" t="s">
        <v>60</v>
      </c>
      <c r="AX5495" t="s">
        <v>445</v>
      </c>
      <c r="AY5495" t="s">
        <v>2637</v>
      </c>
      <c r="AZ5495" t="s">
        <v>2637</v>
      </c>
      <c r="BA5495" t="str">
        <f t="shared" si="939"/>
        <v>N</v>
      </c>
    </row>
    <row r="5496" spans="1:53">
      <c r="A5496" t="s">
        <v>436</v>
      </c>
      <c r="B5496" t="s">
        <v>54</v>
      </c>
      <c r="C5496" t="s">
        <v>89</v>
      </c>
      <c r="D5496">
        <v>2022</v>
      </c>
      <c r="F5496" t="s">
        <v>10268</v>
      </c>
      <c r="G5496" t="s">
        <v>10269</v>
      </c>
      <c r="H5496" t="s">
        <v>2754</v>
      </c>
      <c r="I5496" t="s">
        <v>12558</v>
      </c>
      <c r="J5496" t="s">
        <v>58</v>
      </c>
      <c r="K5496" t="s">
        <v>59</v>
      </c>
      <c r="L5496" s="5">
        <v>0</v>
      </c>
      <c r="M5496" s="5">
        <v>0</v>
      </c>
      <c r="N5496" s="5">
        <f t="shared" si="935"/>
        <v>0</v>
      </c>
      <c r="O5496" s="5">
        <v>0</v>
      </c>
      <c r="P5496" s="5">
        <v>0</v>
      </c>
      <c r="Q5496" s="5">
        <f t="shared" si="936"/>
        <v>0</v>
      </c>
      <c r="R5496" s="5">
        <v>0</v>
      </c>
      <c r="S5496" s="5">
        <v>0</v>
      </c>
      <c r="T5496" s="5">
        <f t="shared" si="937"/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f t="shared" si="940"/>
        <v>0</v>
      </c>
      <c r="Z5496" s="5">
        <v>0</v>
      </c>
      <c r="AA5496" s="5">
        <v>1</v>
      </c>
      <c r="AB5496" s="5">
        <f t="shared" si="941"/>
        <v>1</v>
      </c>
      <c r="AC5496" s="5">
        <v>0</v>
      </c>
      <c r="AD5496" s="5">
        <v>0</v>
      </c>
      <c r="AE5496" s="5">
        <f t="shared" si="942"/>
        <v>0</v>
      </c>
      <c r="AF5496" s="5">
        <v>0</v>
      </c>
      <c r="AG5496" s="6">
        <v>44860</v>
      </c>
      <c r="AH5496" s="5">
        <v>1</v>
      </c>
      <c r="AI5496" s="5">
        <v>0</v>
      </c>
      <c r="AJ5496" s="5">
        <v>0</v>
      </c>
      <c r="AK5496" s="5">
        <f t="shared" si="943"/>
        <v>0</v>
      </c>
      <c r="AL5496" s="5">
        <v>0</v>
      </c>
      <c r="AM5496" s="5">
        <v>0</v>
      </c>
      <c r="AN5496" s="5">
        <f t="shared" si="944"/>
        <v>0</v>
      </c>
      <c r="AO5496" s="5">
        <v>0</v>
      </c>
      <c r="AP5496" s="5">
        <v>0</v>
      </c>
      <c r="AQ5496" s="5">
        <f t="shared" si="945"/>
        <v>0</v>
      </c>
      <c r="AR5496" s="5">
        <v>0</v>
      </c>
      <c r="AS5496" s="6"/>
      <c r="AT5496" s="5">
        <v>0</v>
      </c>
      <c r="AU5496" s="5">
        <v>0</v>
      </c>
      <c r="AV5496" t="str">
        <f t="shared" si="938"/>
        <v>N</v>
      </c>
      <c r="AW5496" t="s">
        <v>60</v>
      </c>
      <c r="AX5496" t="s">
        <v>445</v>
      </c>
      <c r="AY5496" t="s">
        <v>2637</v>
      </c>
      <c r="AZ5496" t="s">
        <v>2637</v>
      </c>
      <c r="BA5496" t="str">
        <f t="shared" si="939"/>
        <v>N</v>
      </c>
    </row>
    <row r="5497" spans="1:53">
      <c r="A5497" t="s">
        <v>436</v>
      </c>
      <c r="B5497" t="s">
        <v>54</v>
      </c>
      <c r="C5497" t="s">
        <v>89</v>
      </c>
      <c r="D5497">
        <v>2022</v>
      </c>
      <c r="F5497" t="s">
        <v>10451</v>
      </c>
      <c r="G5497" t="s">
        <v>10452</v>
      </c>
      <c r="H5497" t="s">
        <v>12559</v>
      </c>
      <c r="I5497" t="s">
        <v>12560</v>
      </c>
      <c r="J5497" t="s">
        <v>58</v>
      </c>
      <c r="K5497" t="s">
        <v>59</v>
      </c>
      <c r="L5497" s="5">
        <v>0</v>
      </c>
      <c r="M5497" s="5">
        <v>0</v>
      </c>
      <c r="N5497" s="5">
        <f t="shared" si="935"/>
        <v>0</v>
      </c>
      <c r="O5497" s="5">
        <v>0</v>
      </c>
      <c r="P5497" s="5">
        <v>0</v>
      </c>
      <c r="Q5497" s="5">
        <f t="shared" si="936"/>
        <v>0</v>
      </c>
      <c r="R5497" s="5">
        <v>0</v>
      </c>
      <c r="S5497" s="5">
        <v>0</v>
      </c>
      <c r="T5497" s="5">
        <f t="shared" si="937"/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f t="shared" si="940"/>
        <v>0</v>
      </c>
      <c r="Z5497" s="5">
        <v>0</v>
      </c>
      <c r="AA5497" s="5">
        <v>1</v>
      </c>
      <c r="AB5497" s="5">
        <f t="shared" si="941"/>
        <v>1</v>
      </c>
      <c r="AC5497" s="5">
        <v>0</v>
      </c>
      <c r="AD5497" s="5">
        <v>0</v>
      </c>
      <c r="AE5497" s="5">
        <f t="shared" si="942"/>
        <v>0</v>
      </c>
      <c r="AF5497" s="5">
        <v>0</v>
      </c>
      <c r="AG5497" s="6">
        <v>44601</v>
      </c>
      <c r="AH5497" s="5">
        <v>1</v>
      </c>
      <c r="AI5497" s="5">
        <v>0</v>
      </c>
      <c r="AJ5497" s="5">
        <v>0</v>
      </c>
      <c r="AK5497" s="5">
        <f t="shared" si="943"/>
        <v>0</v>
      </c>
      <c r="AL5497" s="5">
        <v>0</v>
      </c>
      <c r="AM5497" s="5">
        <v>0</v>
      </c>
      <c r="AN5497" s="5">
        <f t="shared" si="944"/>
        <v>0</v>
      </c>
      <c r="AO5497" s="5">
        <v>0</v>
      </c>
      <c r="AP5497" s="5">
        <v>0</v>
      </c>
      <c r="AQ5497" s="5">
        <f t="shared" si="945"/>
        <v>0</v>
      </c>
      <c r="AR5497" s="5">
        <v>0</v>
      </c>
      <c r="AS5497" s="6"/>
      <c r="AT5497" s="5">
        <v>0</v>
      </c>
      <c r="AU5497" s="5">
        <v>0</v>
      </c>
      <c r="AV5497" t="str">
        <f t="shared" si="938"/>
        <v>N</v>
      </c>
      <c r="AW5497" t="s">
        <v>60</v>
      </c>
      <c r="AX5497" t="s">
        <v>445</v>
      </c>
      <c r="AY5497" t="s">
        <v>2637</v>
      </c>
      <c r="AZ5497" t="s">
        <v>2637</v>
      </c>
      <c r="BA5497" t="str">
        <f t="shared" si="939"/>
        <v>N</v>
      </c>
    </row>
    <row r="5498" spans="1:53">
      <c r="A5498" t="s">
        <v>436</v>
      </c>
      <c r="B5498" t="s">
        <v>54</v>
      </c>
      <c r="C5498" t="s">
        <v>89</v>
      </c>
      <c r="D5498">
        <v>2022</v>
      </c>
      <c r="F5498" t="s">
        <v>12561</v>
      </c>
      <c r="G5498" t="s">
        <v>12562</v>
      </c>
      <c r="H5498" t="s">
        <v>2754</v>
      </c>
      <c r="I5498" t="s">
        <v>12563</v>
      </c>
      <c r="J5498" t="s">
        <v>58</v>
      </c>
      <c r="K5498" t="s">
        <v>59</v>
      </c>
      <c r="L5498" s="5">
        <v>0</v>
      </c>
      <c r="M5498" s="5">
        <v>0</v>
      </c>
      <c r="N5498" s="5">
        <f t="shared" si="935"/>
        <v>0</v>
      </c>
      <c r="O5498" s="5">
        <v>0</v>
      </c>
      <c r="P5498" s="5">
        <v>0</v>
      </c>
      <c r="Q5498" s="5">
        <f t="shared" si="936"/>
        <v>0</v>
      </c>
      <c r="R5498" s="5">
        <v>0</v>
      </c>
      <c r="S5498" s="5">
        <v>0</v>
      </c>
      <c r="T5498" s="5">
        <f t="shared" si="937"/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f t="shared" si="940"/>
        <v>0</v>
      </c>
      <c r="Z5498" s="5">
        <v>0</v>
      </c>
      <c r="AA5498" s="5">
        <v>1</v>
      </c>
      <c r="AB5498" s="5">
        <f t="shared" si="941"/>
        <v>1</v>
      </c>
      <c r="AC5498" s="5">
        <v>0</v>
      </c>
      <c r="AD5498" s="5">
        <v>0</v>
      </c>
      <c r="AE5498" s="5">
        <f t="shared" si="942"/>
        <v>0</v>
      </c>
      <c r="AF5498" s="5">
        <v>0</v>
      </c>
      <c r="AG5498" s="6">
        <v>44796</v>
      </c>
      <c r="AH5498" s="5">
        <v>1</v>
      </c>
      <c r="AI5498" s="5">
        <v>0</v>
      </c>
      <c r="AJ5498" s="5">
        <v>0</v>
      </c>
      <c r="AK5498" s="5">
        <f t="shared" si="943"/>
        <v>0</v>
      </c>
      <c r="AL5498" s="5">
        <v>0</v>
      </c>
      <c r="AM5498" s="5">
        <v>0</v>
      </c>
      <c r="AN5498" s="5">
        <f t="shared" si="944"/>
        <v>0</v>
      </c>
      <c r="AO5498" s="5">
        <v>0</v>
      </c>
      <c r="AP5498" s="5">
        <v>0</v>
      </c>
      <c r="AQ5498" s="5">
        <f t="shared" si="945"/>
        <v>0</v>
      </c>
      <c r="AR5498" s="5">
        <v>0</v>
      </c>
      <c r="AS5498" s="6"/>
      <c r="AT5498" s="5">
        <v>0</v>
      </c>
      <c r="AU5498" s="5">
        <v>0</v>
      </c>
      <c r="AV5498" t="str">
        <f t="shared" si="938"/>
        <v>N</v>
      </c>
      <c r="AW5498" t="s">
        <v>60</v>
      </c>
      <c r="AX5498" t="s">
        <v>445</v>
      </c>
      <c r="AY5498" t="s">
        <v>2637</v>
      </c>
      <c r="AZ5498" t="s">
        <v>2637</v>
      </c>
      <c r="BA5498" t="str">
        <f t="shared" si="939"/>
        <v>N</v>
      </c>
    </row>
    <row r="5499" spans="1:53">
      <c r="A5499" t="s">
        <v>436</v>
      </c>
      <c r="B5499" t="s">
        <v>54</v>
      </c>
      <c r="C5499" t="s">
        <v>89</v>
      </c>
      <c r="D5499">
        <v>2022</v>
      </c>
      <c r="F5499" t="s">
        <v>12564</v>
      </c>
      <c r="G5499" t="s">
        <v>12565</v>
      </c>
      <c r="H5499" t="s">
        <v>12147</v>
      </c>
      <c r="I5499" t="s">
        <v>12566</v>
      </c>
      <c r="J5499" t="s">
        <v>58</v>
      </c>
      <c r="K5499" t="s">
        <v>59</v>
      </c>
      <c r="L5499" s="5">
        <v>0</v>
      </c>
      <c r="M5499" s="5">
        <v>0</v>
      </c>
      <c r="N5499" s="5">
        <f t="shared" si="935"/>
        <v>0</v>
      </c>
      <c r="O5499" s="5">
        <v>0</v>
      </c>
      <c r="P5499" s="5">
        <v>0</v>
      </c>
      <c r="Q5499" s="5">
        <f t="shared" si="936"/>
        <v>0</v>
      </c>
      <c r="R5499" s="5">
        <v>0</v>
      </c>
      <c r="S5499" s="5">
        <v>0</v>
      </c>
      <c r="T5499" s="5">
        <f t="shared" si="937"/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f t="shared" si="940"/>
        <v>0</v>
      </c>
      <c r="Z5499" s="5">
        <v>0</v>
      </c>
      <c r="AA5499" s="5">
        <v>1</v>
      </c>
      <c r="AB5499" s="5">
        <f t="shared" si="941"/>
        <v>1</v>
      </c>
      <c r="AC5499" s="5">
        <v>0</v>
      </c>
      <c r="AD5499" s="5">
        <v>0</v>
      </c>
      <c r="AE5499" s="5">
        <f t="shared" si="942"/>
        <v>0</v>
      </c>
      <c r="AF5499" s="5">
        <v>0</v>
      </c>
      <c r="AG5499" s="6">
        <v>44700</v>
      </c>
      <c r="AH5499" s="5">
        <v>1</v>
      </c>
      <c r="AI5499" s="5">
        <v>0</v>
      </c>
      <c r="AJ5499" s="5">
        <v>0</v>
      </c>
      <c r="AK5499" s="5">
        <f t="shared" si="943"/>
        <v>0</v>
      </c>
      <c r="AL5499" s="5">
        <v>0</v>
      </c>
      <c r="AM5499" s="5">
        <v>0</v>
      </c>
      <c r="AN5499" s="5">
        <f t="shared" si="944"/>
        <v>0</v>
      </c>
      <c r="AO5499" s="5">
        <v>0</v>
      </c>
      <c r="AP5499" s="5">
        <v>0</v>
      </c>
      <c r="AQ5499" s="5">
        <f t="shared" si="945"/>
        <v>0</v>
      </c>
      <c r="AR5499" s="5">
        <v>0</v>
      </c>
      <c r="AS5499" s="6"/>
      <c r="AT5499" s="5">
        <v>0</v>
      </c>
      <c r="AU5499" s="5">
        <v>0</v>
      </c>
      <c r="AV5499" t="str">
        <f t="shared" si="938"/>
        <v>N</v>
      </c>
      <c r="AW5499" t="s">
        <v>60</v>
      </c>
      <c r="AX5499" t="s">
        <v>445</v>
      </c>
      <c r="AY5499" t="s">
        <v>2637</v>
      </c>
      <c r="AZ5499" t="s">
        <v>2637</v>
      </c>
      <c r="BA5499" t="str">
        <f t="shared" si="939"/>
        <v>N</v>
      </c>
    </row>
    <row r="5500" spans="1:53">
      <c r="A5500" t="s">
        <v>436</v>
      </c>
      <c r="B5500" t="s">
        <v>54</v>
      </c>
      <c r="C5500" t="s">
        <v>89</v>
      </c>
      <c r="D5500">
        <v>2022</v>
      </c>
      <c r="F5500" t="s">
        <v>12567</v>
      </c>
      <c r="G5500" t="s">
        <v>12568</v>
      </c>
      <c r="H5500" t="s">
        <v>5050</v>
      </c>
      <c r="I5500" t="s">
        <v>12569</v>
      </c>
      <c r="J5500" t="s">
        <v>58</v>
      </c>
      <c r="K5500" t="s">
        <v>59</v>
      </c>
      <c r="L5500" s="5">
        <v>0</v>
      </c>
      <c r="M5500" s="5">
        <v>0</v>
      </c>
      <c r="N5500" s="5">
        <f t="shared" si="935"/>
        <v>0</v>
      </c>
      <c r="O5500" s="5">
        <v>0</v>
      </c>
      <c r="P5500" s="5">
        <v>0</v>
      </c>
      <c r="Q5500" s="5">
        <f t="shared" si="936"/>
        <v>0</v>
      </c>
      <c r="R5500" s="5">
        <v>0</v>
      </c>
      <c r="S5500" s="5">
        <v>0</v>
      </c>
      <c r="T5500" s="5">
        <f t="shared" si="937"/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f t="shared" si="940"/>
        <v>0</v>
      </c>
      <c r="Z5500" s="5">
        <v>0</v>
      </c>
      <c r="AA5500" s="5">
        <v>1</v>
      </c>
      <c r="AB5500" s="5">
        <f t="shared" si="941"/>
        <v>1</v>
      </c>
      <c r="AC5500" s="5">
        <v>0</v>
      </c>
      <c r="AD5500" s="5">
        <v>0</v>
      </c>
      <c r="AE5500" s="5">
        <f t="shared" si="942"/>
        <v>0</v>
      </c>
      <c r="AF5500" s="5">
        <v>0</v>
      </c>
      <c r="AG5500" s="6">
        <v>44747</v>
      </c>
      <c r="AH5500" s="5">
        <v>1</v>
      </c>
      <c r="AI5500" s="5">
        <v>0</v>
      </c>
      <c r="AJ5500" s="5">
        <v>0</v>
      </c>
      <c r="AK5500" s="5">
        <f t="shared" si="943"/>
        <v>0</v>
      </c>
      <c r="AL5500" s="5">
        <v>0</v>
      </c>
      <c r="AM5500" s="5">
        <v>0</v>
      </c>
      <c r="AN5500" s="5">
        <f t="shared" si="944"/>
        <v>0</v>
      </c>
      <c r="AO5500" s="5">
        <v>0</v>
      </c>
      <c r="AP5500" s="5">
        <v>0</v>
      </c>
      <c r="AQ5500" s="5">
        <f t="shared" si="945"/>
        <v>0</v>
      </c>
      <c r="AR5500" s="5">
        <v>0</v>
      </c>
      <c r="AS5500" s="6"/>
      <c r="AT5500" s="5">
        <v>0</v>
      </c>
      <c r="AU5500" s="5">
        <v>0</v>
      </c>
      <c r="AV5500" t="str">
        <f t="shared" si="938"/>
        <v>N</v>
      </c>
      <c r="AW5500" t="s">
        <v>60</v>
      </c>
      <c r="AX5500" t="s">
        <v>445</v>
      </c>
      <c r="AY5500" t="s">
        <v>2637</v>
      </c>
      <c r="AZ5500" t="s">
        <v>2637</v>
      </c>
      <c r="BA5500" t="str">
        <f t="shared" si="939"/>
        <v>N</v>
      </c>
    </row>
    <row r="5501" spans="1:53">
      <c r="A5501" t="s">
        <v>436</v>
      </c>
      <c r="B5501" t="s">
        <v>54</v>
      </c>
      <c r="C5501" t="s">
        <v>89</v>
      </c>
      <c r="D5501">
        <v>2022</v>
      </c>
      <c r="F5501" t="s">
        <v>12570</v>
      </c>
      <c r="G5501" t="s">
        <v>12571</v>
      </c>
      <c r="H5501" t="s">
        <v>2720</v>
      </c>
      <c r="I5501" t="s">
        <v>12572</v>
      </c>
      <c r="J5501" t="s">
        <v>58</v>
      </c>
      <c r="K5501" t="s">
        <v>59</v>
      </c>
      <c r="L5501" s="5">
        <v>0</v>
      </c>
      <c r="M5501" s="5">
        <v>0</v>
      </c>
      <c r="N5501" s="5">
        <f t="shared" si="935"/>
        <v>0</v>
      </c>
      <c r="O5501" s="5">
        <v>0</v>
      </c>
      <c r="P5501" s="5">
        <v>0</v>
      </c>
      <c r="Q5501" s="5">
        <f t="shared" si="936"/>
        <v>0</v>
      </c>
      <c r="R5501" s="5">
        <v>0</v>
      </c>
      <c r="S5501" s="5">
        <v>0</v>
      </c>
      <c r="T5501" s="5">
        <f t="shared" si="937"/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f t="shared" si="940"/>
        <v>0</v>
      </c>
      <c r="Z5501" s="5">
        <v>0</v>
      </c>
      <c r="AA5501" s="5">
        <v>1</v>
      </c>
      <c r="AB5501" s="5">
        <f t="shared" si="941"/>
        <v>1</v>
      </c>
      <c r="AC5501" s="5">
        <v>0</v>
      </c>
      <c r="AD5501" s="5">
        <v>0</v>
      </c>
      <c r="AE5501" s="5">
        <f t="shared" si="942"/>
        <v>0</v>
      </c>
      <c r="AF5501" s="5">
        <v>0</v>
      </c>
      <c r="AG5501" s="6">
        <v>44629</v>
      </c>
      <c r="AH5501" s="5">
        <v>1</v>
      </c>
      <c r="AI5501" s="5">
        <v>0</v>
      </c>
      <c r="AJ5501" s="5">
        <v>0</v>
      </c>
      <c r="AK5501" s="5">
        <f t="shared" si="943"/>
        <v>0</v>
      </c>
      <c r="AL5501" s="5">
        <v>0</v>
      </c>
      <c r="AM5501" s="5">
        <v>0</v>
      </c>
      <c r="AN5501" s="5">
        <f t="shared" si="944"/>
        <v>0</v>
      </c>
      <c r="AO5501" s="5">
        <v>0</v>
      </c>
      <c r="AP5501" s="5">
        <v>0</v>
      </c>
      <c r="AQ5501" s="5">
        <f t="shared" si="945"/>
        <v>0</v>
      </c>
      <c r="AR5501" s="5">
        <v>0</v>
      </c>
      <c r="AS5501" s="6"/>
      <c r="AT5501" s="5">
        <v>0</v>
      </c>
      <c r="AU5501" s="5">
        <v>0</v>
      </c>
      <c r="AV5501" t="str">
        <f t="shared" si="938"/>
        <v>N</v>
      </c>
      <c r="AW5501" t="s">
        <v>60</v>
      </c>
      <c r="AX5501" t="s">
        <v>445</v>
      </c>
      <c r="AY5501" t="s">
        <v>2637</v>
      </c>
      <c r="AZ5501" t="s">
        <v>2637</v>
      </c>
      <c r="BA5501" t="str">
        <f t="shared" si="939"/>
        <v>N</v>
      </c>
    </row>
    <row r="5502" spans="1:53">
      <c r="A5502" t="s">
        <v>436</v>
      </c>
      <c r="B5502" t="s">
        <v>54</v>
      </c>
      <c r="C5502" t="s">
        <v>89</v>
      </c>
      <c r="D5502">
        <v>2022</v>
      </c>
      <c r="F5502" t="s">
        <v>12573</v>
      </c>
      <c r="G5502" t="s">
        <v>12574</v>
      </c>
      <c r="H5502" t="s">
        <v>12575</v>
      </c>
      <c r="I5502" t="s">
        <v>12576</v>
      </c>
      <c r="J5502" t="s">
        <v>58</v>
      </c>
      <c r="K5502" t="s">
        <v>59</v>
      </c>
      <c r="L5502" s="5">
        <v>0</v>
      </c>
      <c r="M5502" s="5">
        <v>0</v>
      </c>
      <c r="N5502" s="5">
        <f t="shared" si="935"/>
        <v>0</v>
      </c>
      <c r="O5502" s="5">
        <v>0</v>
      </c>
      <c r="P5502" s="5">
        <v>0</v>
      </c>
      <c r="Q5502" s="5">
        <f t="shared" si="936"/>
        <v>0</v>
      </c>
      <c r="R5502" s="5">
        <v>0</v>
      </c>
      <c r="S5502" s="5">
        <v>0</v>
      </c>
      <c r="T5502" s="5">
        <f t="shared" si="937"/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f t="shared" si="940"/>
        <v>0</v>
      </c>
      <c r="Z5502" s="5">
        <v>0</v>
      </c>
      <c r="AA5502" s="5">
        <v>1</v>
      </c>
      <c r="AB5502" s="5">
        <f t="shared" si="941"/>
        <v>1</v>
      </c>
      <c r="AC5502" s="5">
        <v>0</v>
      </c>
      <c r="AD5502" s="5">
        <v>0</v>
      </c>
      <c r="AE5502" s="5">
        <f t="shared" si="942"/>
        <v>0</v>
      </c>
      <c r="AF5502" s="5">
        <v>0</v>
      </c>
      <c r="AG5502" s="6">
        <v>44830</v>
      </c>
      <c r="AH5502" s="5">
        <v>1</v>
      </c>
      <c r="AI5502" s="5">
        <v>0</v>
      </c>
      <c r="AJ5502" s="5">
        <v>0</v>
      </c>
      <c r="AK5502" s="5">
        <f t="shared" si="943"/>
        <v>0</v>
      </c>
      <c r="AL5502" s="5">
        <v>0</v>
      </c>
      <c r="AM5502" s="5">
        <v>0</v>
      </c>
      <c r="AN5502" s="5">
        <f t="shared" si="944"/>
        <v>0</v>
      </c>
      <c r="AO5502" s="5">
        <v>0</v>
      </c>
      <c r="AP5502" s="5">
        <v>0</v>
      </c>
      <c r="AQ5502" s="5">
        <f t="shared" si="945"/>
        <v>0</v>
      </c>
      <c r="AR5502" s="5">
        <v>0</v>
      </c>
      <c r="AS5502" s="6"/>
      <c r="AT5502" s="5">
        <v>0</v>
      </c>
      <c r="AU5502" s="5">
        <v>0</v>
      </c>
      <c r="AV5502" t="str">
        <f t="shared" si="938"/>
        <v>N</v>
      </c>
      <c r="AW5502" t="s">
        <v>60</v>
      </c>
      <c r="AX5502" t="s">
        <v>445</v>
      </c>
      <c r="AY5502" t="s">
        <v>2637</v>
      </c>
      <c r="AZ5502" t="s">
        <v>2637</v>
      </c>
      <c r="BA5502" t="str">
        <f t="shared" si="939"/>
        <v>N</v>
      </c>
    </row>
    <row r="5503" spans="1:53">
      <c r="A5503" t="s">
        <v>436</v>
      </c>
      <c r="B5503" t="s">
        <v>54</v>
      </c>
      <c r="C5503" t="s">
        <v>89</v>
      </c>
      <c r="D5503">
        <v>2022</v>
      </c>
      <c r="F5503" t="s">
        <v>12577</v>
      </c>
      <c r="G5503" t="s">
        <v>12578</v>
      </c>
      <c r="H5503" t="s">
        <v>12579</v>
      </c>
      <c r="I5503" t="s">
        <v>12580</v>
      </c>
      <c r="J5503" t="s">
        <v>58</v>
      </c>
      <c r="K5503" t="s">
        <v>59</v>
      </c>
      <c r="L5503" s="5">
        <v>0</v>
      </c>
      <c r="M5503" s="5">
        <v>0</v>
      </c>
      <c r="N5503" s="5">
        <f t="shared" si="935"/>
        <v>0</v>
      </c>
      <c r="O5503" s="5">
        <v>0</v>
      </c>
      <c r="P5503" s="5">
        <v>0</v>
      </c>
      <c r="Q5503" s="5">
        <f t="shared" si="936"/>
        <v>0</v>
      </c>
      <c r="R5503" s="5">
        <v>0</v>
      </c>
      <c r="S5503" s="5">
        <v>0</v>
      </c>
      <c r="T5503" s="5">
        <f t="shared" si="937"/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f t="shared" si="940"/>
        <v>0</v>
      </c>
      <c r="Z5503" s="5">
        <v>0</v>
      </c>
      <c r="AA5503" s="5">
        <v>1</v>
      </c>
      <c r="AB5503" s="5">
        <f t="shared" si="941"/>
        <v>1</v>
      </c>
      <c r="AC5503" s="5">
        <v>0</v>
      </c>
      <c r="AD5503" s="5">
        <v>0</v>
      </c>
      <c r="AE5503" s="5">
        <f t="shared" si="942"/>
        <v>0</v>
      </c>
      <c r="AF5503" s="5">
        <v>0</v>
      </c>
      <c r="AG5503" s="6">
        <v>44630</v>
      </c>
      <c r="AH5503" s="5">
        <v>1</v>
      </c>
      <c r="AI5503" s="5">
        <v>0</v>
      </c>
      <c r="AJ5503" s="5">
        <v>0</v>
      </c>
      <c r="AK5503" s="5">
        <f t="shared" si="943"/>
        <v>0</v>
      </c>
      <c r="AL5503" s="5">
        <v>0</v>
      </c>
      <c r="AM5503" s="5">
        <v>0</v>
      </c>
      <c r="AN5503" s="5">
        <f t="shared" si="944"/>
        <v>0</v>
      </c>
      <c r="AO5503" s="5">
        <v>0</v>
      </c>
      <c r="AP5503" s="5">
        <v>0</v>
      </c>
      <c r="AQ5503" s="5">
        <f t="shared" si="945"/>
        <v>0</v>
      </c>
      <c r="AR5503" s="5">
        <v>0</v>
      </c>
      <c r="AS5503" s="6"/>
      <c r="AT5503" s="5">
        <v>0</v>
      </c>
      <c r="AU5503" s="5">
        <v>0</v>
      </c>
      <c r="AV5503" t="str">
        <f t="shared" si="938"/>
        <v>N</v>
      </c>
      <c r="AW5503" t="s">
        <v>60</v>
      </c>
      <c r="AX5503" t="s">
        <v>445</v>
      </c>
      <c r="AY5503" t="s">
        <v>2637</v>
      </c>
      <c r="AZ5503" t="s">
        <v>2637</v>
      </c>
      <c r="BA5503" t="str">
        <f t="shared" si="939"/>
        <v>N</v>
      </c>
    </row>
    <row r="5504" spans="1:53">
      <c r="A5504" t="s">
        <v>436</v>
      </c>
      <c r="B5504" t="s">
        <v>54</v>
      </c>
      <c r="C5504" t="s">
        <v>89</v>
      </c>
      <c r="D5504">
        <v>2022</v>
      </c>
      <c r="F5504" t="s">
        <v>12581</v>
      </c>
      <c r="G5504" t="s">
        <v>12582</v>
      </c>
      <c r="H5504" t="s">
        <v>6904</v>
      </c>
      <c r="I5504" t="s">
        <v>12583</v>
      </c>
      <c r="J5504" t="s">
        <v>58</v>
      </c>
      <c r="K5504" t="s">
        <v>59</v>
      </c>
      <c r="L5504" s="5">
        <v>0</v>
      </c>
      <c r="M5504" s="5">
        <v>0</v>
      </c>
      <c r="N5504" s="5">
        <f t="shared" si="935"/>
        <v>0</v>
      </c>
      <c r="O5504" s="5">
        <v>0</v>
      </c>
      <c r="P5504" s="5">
        <v>0</v>
      </c>
      <c r="Q5504" s="5">
        <f t="shared" si="936"/>
        <v>0</v>
      </c>
      <c r="R5504" s="5">
        <v>0</v>
      </c>
      <c r="S5504" s="5">
        <v>0</v>
      </c>
      <c r="T5504" s="5">
        <f t="shared" si="937"/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f t="shared" si="940"/>
        <v>0</v>
      </c>
      <c r="Z5504" s="5">
        <v>0</v>
      </c>
      <c r="AA5504" s="5">
        <v>1</v>
      </c>
      <c r="AB5504" s="5">
        <f t="shared" si="941"/>
        <v>1</v>
      </c>
      <c r="AC5504" s="5">
        <v>0</v>
      </c>
      <c r="AD5504" s="5">
        <v>0</v>
      </c>
      <c r="AE5504" s="5">
        <f t="shared" si="942"/>
        <v>0</v>
      </c>
      <c r="AF5504" s="5">
        <v>0</v>
      </c>
      <c r="AG5504" s="6">
        <v>44826</v>
      </c>
      <c r="AH5504" s="5">
        <v>1</v>
      </c>
      <c r="AI5504" s="5">
        <v>0</v>
      </c>
      <c r="AJ5504" s="5">
        <v>0</v>
      </c>
      <c r="AK5504" s="5">
        <f t="shared" si="943"/>
        <v>0</v>
      </c>
      <c r="AL5504" s="5">
        <v>0</v>
      </c>
      <c r="AM5504" s="5">
        <v>0</v>
      </c>
      <c r="AN5504" s="5">
        <f t="shared" si="944"/>
        <v>0</v>
      </c>
      <c r="AO5504" s="5">
        <v>0</v>
      </c>
      <c r="AP5504" s="5">
        <v>0</v>
      </c>
      <c r="AQ5504" s="5">
        <f t="shared" si="945"/>
        <v>0</v>
      </c>
      <c r="AR5504" s="5">
        <v>0</v>
      </c>
      <c r="AS5504" s="6"/>
      <c r="AT5504" s="5">
        <v>0</v>
      </c>
      <c r="AU5504" s="5">
        <v>0</v>
      </c>
      <c r="AV5504" t="str">
        <f t="shared" si="938"/>
        <v>N</v>
      </c>
      <c r="AW5504" t="s">
        <v>60</v>
      </c>
      <c r="AX5504" t="s">
        <v>445</v>
      </c>
      <c r="AY5504" t="s">
        <v>2637</v>
      </c>
      <c r="AZ5504" t="s">
        <v>2637</v>
      </c>
      <c r="BA5504" t="str">
        <f t="shared" si="939"/>
        <v>N</v>
      </c>
    </row>
    <row r="5505" spans="1:53">
      <c r="A5505" t="s">
        <v>436</v>
      </c>
      <c r="B5505" t="s">
        <v>54</v>
      </c>
      <c r="C5505" t="s">
        <v>89</v>
      </c>
      <c r="D5505">
        <v>2022</v>
      </c>
      <c r="F5505" t="s">
        <v>12584</v>
      </c>
      <c r="G5505" t="s">
        <v>12585</v>
      </c>
      <c r="H5505" t="s">
        <v>2720</v>
      </c>
      <c r="I5505" t="s">
        <v>12586</v>
      </c>
      <c r="J5505" t="s">
        <v>58</v>
      </c>
      <c r="K5505" t="s">
        <v>59</v>
      </c>
      <c r="L5505" s="5">
        <v>0</v>
      </c>
      <c r="M5505" s="5">
        <v>0</v>
      </c>
      <c r="N5505" s="5">
        <f t="shared" si="935"/>
        <v>0</v>
      </c>
      <c r="O5505" s="5">
        <v>0</v>
      </c>
      <c r="P5505" s="5">
        <v>0</v>
      </c>
      <c r="Q5505" s="5">
        <f t="shared" si="936"/>
        <v>0</v>
      </c>
      <c r="R5505" s="5">
        <v>0</v>
      </c>
      <c r="S5505" s="5">
        <v>0</v>
      </c>
      <c r="T5505" s="5">
        <f t="shared" si="937"/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f t="shared" si="940"/>
        <v>0</v>
      </c>
      <c r="Z5505" s="5">
        <v>0</v>
      </c>
      <c r="AA5505" s="5">
        <v>1</v>
      </c>
      <c r="AB5505" s="5">
        <f t="shared" si="941"/>
        <v>1</v>
      </c>
      <c r="AC5505" s="5">
        <v>0</v>
      </c>
      <c r="AD5505" s="5">
        <v>0</v>
      </c>
      <c r="AE5505" s="5">
        <f t="shared" si="942"/>
        <v>0</v>
      </c>
      <c r="AF5505" s="5">
        <v>0</v>
      </c>
      <c r="AG5505" s="6">
        <v>44903</v>
      </c>
      <c r="AH5505" s="5">
        <v>1</v>
      </c>
      <c r="AI5505" s="5">
        <v>0</v>
      </c>
      <c r="AJ5505" s="5">
        <v>0</v>
      </c>
      <c r="AK5505" s="5">
        <f t="shared" si="943"/>
        <v>0</v>
      </c>
      <c r="AL5505" s="5">
        <v>0</v>
      </c>
      <c r="AM5505" s="5">
        <v>0</v>
      </c>
      <c r="AN5505" s="5">
        <f t="shared" si="944"/>
        <v>0</v>
      </c>
      <c r="AO5505" s="5">
        <v>0</v>
      </c>
      <c r="AP5505" s="5">
        <v>0</v>
      </c>
      <c r="AQ5505" s="5">
        <f t="shared" si="945"/>
        <v>0</v>
      </c>
      <c r="AR5505" s="5">
        <v>0</v>
      </c>
      <c r="AS5505" s="6"/>
      <c r="AT5505" s="5">
        <v>0</v>
      </c>
      <c r="AU5505" s="5">
        <v>0</v>
      </c>
      <c r="AV5505" t="str">
        <f t="shared" si="938"/>
        <v>N</v>
      </c>
      <c r="AW5505" t="s">
        <v>60</v>
      </c>
      <c r="AX5505" t="s">
        <v>445</v>
      </c>
      <c r="AY5505" t="s">
        <v>2637</v>
      </c>
      <c r="AZ5505" t="s">
        <v>2637</v>
      </c>
      <c r="BA5505" t="str">
        <f t="shared" si="939"/>
        <v>N</v>
      </c>
    </row>
    <row r="5506" spans="1:53">
      <c r="A5506" t="s">
        <v>436</v>
      </c>
      <c r="B5506" t="s">
        <v>54</v>
      </c>
      <c r="C5506" t="s">
        <v>89</v>
      </c>
      <c r="D5506">
        <v>2022</v>
      </c>
      <c r="F5506" t="s">
        <v>12587</v>
      </c>
      <c r="G5506" t="s">
        <v>12588</v>
      </c>
      <c r="H5506" t="s">
        <v>6904</v>
      </c>
      <c r="I5506" t="s">
        <v>12589</v>
      </c>
      <c r="J5506" t="s">
        <v>58</v>
      </c>
      <c r="K5506" t="s">
        <v>59</v>
      </c>
      <c r="L5506" s="5">
        <v>0</v>
      </c>
      <c r="M5506" s="5">
        <v>0</v>
      </c>
      <c r="N5506" s="5">
        <f t="shared" ref="N5506:N5569" si="946">L5506+M5506</f>
        <v>0</v>
      </c>
      <c r="O5506" s="5">
        <v>0</v>
      </c>
      <c r="P5506" s="5">
        <v>0</v>
      </c>
      <c r="Q5506" s="5">
        <f t="shared" ref="Q5506:Q5569" si="947">O5506+P5506</f>
        <v>0</v>
      </c>
      <c r="R5506" s="5">
        <v>0</v>
      </c>
      <c r="S5506" s="5">
        <v>0</v>
      </c>
      <c r="T5506" s="5">
        <f t="shared" ref="T5506:T5569" si="948">R5506+S5506</f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f t="shared" si="940"/>
        <v>0</v>
      </c>
      <c r="Z5506" s="5">
        <v>0</v>
      </c>
      <c r="AA5506" s="5">
        <v>1</v>
      </c>
      <c r="AB5506" s="5">
        <f t="shared" si="941"/>
        <v>1</v>
      </c>
      <c r="AC5506" s="5">
        <v>0</v>
      </c>
      <c r="AD5506" s="5">
        <v>0</v>
      </c>
      <c r="AE5506" s="5">
        <f t="shared" si="942"/>
        <v>0</v>
      </c>
      <c r="AF5506" s="5">
        <v>0</v>
      </c>
      <c r="AG5506" s="6">
        <v>44851</v>
      </c>
      <c r="AH5506" s="5">
        <v>1</v>
      </c>
      <c r="AI5506" s="5">
        <v>0</v>
      </c>
      <c r="AJ5506" s="5">
        <v>0</v>
      </c>
      <c r="AK5506" s="5">
        <f t="shared" si="943"/>
        <v>0</v>
      </c>
      <c r="AL5506" s="5">
        <v>0</v>
      </c>
      <c r="AM5506" s="5">
        <v>0</v>
      </c>
      <c r="AN5506" s="5">
        <f t="shared" si="944"/>
        <v>0</v>
      </c>
      <c r="AO5506" s="5">
        <v>0</v>
      </c>
      <c r="AP5506" s="5">
        <v>0</v>
      </c>
      <c r="AQ5506" s="5">
        <f t="shared" si="945"/>
        <v>0</v>
      </c>
      <c r="AR5506" s="5">
        <v>0</v>
      </c>
      <c r="AS5506" s="6"/>
      <c r="AT5506" s="5">
        <v>0</v>
      </c>
      <c r="AU5506" s="5">
        <v>0</v>
      </c>
      <c r="AV5506" t="str">
        <f t="shared" ref="AV5506:AV5569" si="949">IF(AU5506 &gt; 0, "Y", "N")</f>
        <v>N</v>
      </c>
      <c r="AW5506" t="s">
        <v>60</v>
      </c>
      <c r="AX5506" t="s">
        <v>445</v>
      </c>
      <c r="AY5506" t="s">
        <v>2637</v>
      </c>
      <c r="AZ5506" t="s">
        <v>2637</v>
      </c>
      <c r="BA5506" t="str">
        <f t="shared" ref="BA5506:BA5569" si="950">IF(OR(L5506&gt;0, O5506&gt;0, R5506&gt;0, W5506&gt;0, Z5506&gt;0, AC5506&gt;0, AI5506&gt;0, AL5506&gt;0, AO5506&gt;0, M5506&gt;0), "Y", "N")</f>
        <v>N</v>
      </c>
    </row>
    <row r="5507" spans="1:53">
      <c r="A5507" t="s">
        <v>436</v>
      </c>
      <c r="B5507" t="s">
        <v>54</v>
      </c>
      <c r="C5507" t="s">
        <v>89</v>
      </c>
      <c r="D5507">
        <v>2022</v>
      </c>
      <c r="F5507" t="s">
        <v>12590</v>
      </c>
      <c r="G5507" t="s">
        <v>12591</v>
      </c>
      <c r="H5507" t="s">
        <v>12592</v>
      </c>
      <c r="I5507" t="s">
        <v>12593</v>
      </c>
      <c r="J5507" t="s">
        <v>58</v>
      </c>
      <c r="K5507" t="s">
        <v>59</v>
      </c>
      <c r="L5507" s="5">
        <v>0</v>
      </c>
      <c r="M5507" s="5">
        <v>0</v>
      </c>
      <c r="N5507" s="5">
        <f t="shared" si="946"/>
        <v>0</v>
      </c>
      <c r="O5507" s="5">
        <v>0</v>
      </c>
      <c r="P5507" s="5">
        <v>0</v>
      </c>
      <c r="Q5507" s="5">
        <f t="shared" si="947"/>
        <v>0</v>
      </c>
      <c r="R5507" s="5">
        <v>0</v>
      </c>
      <c r="S5507" s="5">
        <v>0</v>
      </c>
      <c r="T5507" s="5">
        <f t="shared" si="948"/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f t="shared" ref="Y5507:Y5570" si="951">W5507+X5507</f>
        <v>0</v>
      </c>
      <c r="Z5507" s="5">
        <v>0</v>
      </c>
      <c r="AA5507" s="5">
        <v>1</v>
      </c>
      <c r="AB5507" s="5">
        <f t="shared" ref="AB5507:AB5570" si="952">SUM(Z5507:AA5507)</f>
        <v>1</v>
      </c>
      <c r="AC5507" s="5">
        <v>0</v>
      </c>
      <c r="AD5507" s="5">
        <v>0</v>
      </c>
      <c r="AE5507" s="5">
        <f t="shared" ref="AE5507:AE5570" si="953">SUM(AC5507:AD5507)</f>
        <v>0</v>
      </c>
      <c r="AF5507" s="5">
        <v>0</v>
      </c>
      <c r="AG5507" s="6">
        <v>44833</v>
      </c>
      <c r="AH5507" s="5">
        <v>1</v>
      </c>
      <c r="AI5507" s="5">
        <v>0</v>
      </c>
      <c r="AJ5507" s="5">
        <v>0</v>
      </c>
      <c r="AK5507" s="5">
        <f t="shared" ref="AK5507:AK5570" si="954">SUM(AI5507:AJ5507)</f>
        <v>0</v>
      </c>
      <c r="AL5507" s="5">
        <v>0</v>
      </c>
      <c r="AM5507" s="5">
        <v>0</v>
      </c>
      <c r="AN5507" s="5">
        <f t="shared" ref="AN5507:AN5570" si="955">SUM(AL5507:AM5507)</f>
        <v>0</v>
      </c>
      <c r="AO5507" s="5">
        <v>0</v>
      </c>
      <c r="AP5507" s="5">
        <v>0</v>
      </c>
      <c r="AQ5507" s="5">
        <f t="shared" ref="AQ5507:AQ5570" si="956">SUM(AO5507:AP5507)</f>
        <v>0</v>
      </c>
      <c r="AR5507" s="5">
        <v>0</v>
      </c>
      <c r="AS5507" s="6"/>
      <c r="AT5507" s="5">
        <v>0</v>
      </c>
      <c r="AU5507" s="5">
        <v>0</v>
      </c>
      <c r="AV5507" t="str">
        <f t="shared" si="949"/>
        <v>N</v>
      </c>
      <c r="AW5507" t="s">
        <v>60</v>
      </c>
      <c r="AX5507" t="s">
        <v>445</v>
      </c>
      <c r="AY5507" t="s">
        <v>2637</v>
      </c>
      <c r="AZ5507" t="s">
        <v>2637</v>
      </c>
      <c r="BA5507" t="str">
        <f t="shared" si="950"/>
        <v>N</v>
      </c>
    </row>
    <row r="5508" spans="1:53">
      <c r="A5508" t="s">
        <v>436</v>
      </c>
      <c r="B5508" t="s">
        <v>54</v>
      </c>
      <c r="C5508" t="s">
        <v>89</v>
      </c>
      <c r="D5508">
        <v>2022</v>
      </c>
      <c r="F5508" t="s">
        <v>12594</v>
      </c>
      <c r="G5508" t="s">
        <v>12595</v>
      </c>
      <c r="H5508" t="s">
        <v>7193</v>
      </c>
      <c r="I5508" t="s">
        <v>12596</v>
      </c>
      <c r="J5508" t="s">
        <v>58</v>
      </c>
      <c r="K5508" t="s">
        <v>59</v>
      </c>
      <c r="L5508" s="5">
        <v>0</v>
      </c>
      <c r="M5508" s="5">
        <v>0</v>
      </c>
      <c r="N5508" s="5">
        <f t="shared" si="946"/>
        <v>0</v>
      </c>
      <c r="O5508" s="5">
        <v>0</v>
      </c>
      <c r="P5508" s="5">
        <v>0</v>
      </c>
      <c r="Q5508" s="5">
        <f t="shared" si="947"/>
        <v>0</v>
      </c>
      <c r="R5508" s="5">
        <v>0</v>
      </c>
      <c r="S5508" s="5">
        <v>0</v>
      </c>
      <c r="T5508" s="5">
        <f t="shared" si="948"/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f t="shared" si="951"/>
        <v>0</v>
      </c>
      <c r="Z5508" s="5">
        <v>0</v>
      </c>
      <c r="AA5508" s="5">
        <v>1</v>
      </c>
      <c r="AB5508" s="5">
        <f t="shared" si="952"/>
        <v>1</v>
      </c>
      <c r="AC5508" s="5">
        <v>0</v>
      </c>
      <c r="AD5508" s="5">
        <v>0</v>
      </c>
      <c r="AE5508" s="5">
        <f t="shared" si="953"/>
        <v>0</v>
      </c>
      <c r="AF5508" s="5">
        <v>0</v>
      </c>
      <c r="AG5508" s="6">
        <v>44606</v>
      </c>
      <c r="AH5508" s="5">
        <v>1</v>
      </c>
      <c r="AI5508" s="5">
        <v>0</v>
      </c>
      <c r="AJ5508" s="5">
        <v>0</v>
      </c>
      <c r="AK5508" s="5">
        <f t="shared" si="954"/>
        <v>0</v>
      </c>
      <c r="AL5508" s="5">
        <v>0</v>
      </c>
      <c r="AM5508" s="5">
        <v>0</v>
      </c>
      <c r="AN5508" s="5">
        <f t="shared" si="955"/>
        <v>0</v>
      </c>
      <c r="AO5508" s="5">
        <v>0</v>
      </c>
      <c r="AP5508" s="5">
        <v>0</v>
      </c>
      <c r="AQ5508" s="5">
        <f t="shared" si="956"/>
        <v>0</v>
      </c>
      <c r="AR5508" s="5">
        <v>0</v>
      </c>
      <c r="AS5508" s="6"/>
      <c r="AT5508" s="5">
        <v>0</v>
      </c>
      <c r="AU5508" s="5">
        <v>0</v>
      </c>
      <c r="AV5508" t="str">
        <f t="shared" si="949"/>
        <v>N</v>
      </c>
      <c r="AW5508" t="s">
        <v>60</v>
      </c>
      <c r="AX5508" t="s">
        <v>445</v>
      </c>
      <c r="AY5508" t="s">
        <v>2637</v>
      </c>
      <c r="AZ5508" t="s">
        <v>2637</v>
      </c>
      <c r="BA5508" t="str">
        <f t="shared" si="950"/>
        <v>N</v>
      </c>
    </row>
    <row r="5509" spans="1:53">
      <c r="A5509" t="s">
        <v>436</v>
      </c>
      <c r="B5509" t="s">
        <v>54</v>
      </c>
      <c r="C5509" t="s">
        <v>89</v>
      </c>
      <c r="D5509">
        <v>2022</v>
      </c>
      <c r="F5509" t="s">
        <v>12597</v>
      </c>
      <c r="G5509" t="s">
        <v>12598</v>
      </c>
      <c r="H5509" t="s">
        <v>12599</v>
      </c>
      <c r="I5509" t="s">
        <v>12600</v>
      </c>
      <c r="J5509" t="s">
        <v>58</v>
      </c>
      <c r="K5509" t="s">
        <v>59</v>
      </c>
      <c r="L5509" s="5">
        <v>0</v>
      </c>
      <c r="M5509" s="5">
        <v>0</v>
      </c>
      <c r="N5509" s="5">
        <f t="shared" si="946"/>
        <v>0</v>
      </c>
      <c r="O5509" s="5">
        <v>0</v>
      </c>
      <c r="P5509" s="5">
        <v>0</v>
      </c>
      <c r="Q5509" s="5">
        <f t="shared" si="947"/>
        <v>0</v>
      </c>
      <c r="R5509" s="5">
        <v>0</v>
      </c>
      <c r="S5509" s="5">
        <v>0</v>
      </c>
      <c r="T5509" s="5">
        <f t="shared" si="948"/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f t="shared" si="951"/>
        <v>0</v>
      </c>
      <c r="Z5509" s="5">
        <v>0</v>
      </c>
      <c r="AA5509" s="5">
        <v>1</v>
      </c>
      <c r="AB5509" s="5">
        <f t="shared" si="952"/>
        <v>1</v>
      </c>
      <c r="AC5509" s="5">
        <v>0</v>
      </c>
      <c r="AD5509" s="5">
        <v>0</v>
      </c>
      <c r="AE5509" s="5">
        <f t="shared" si="953"/>
        <v>0</v>
      </c>
      <c r="AF5509" s="5">
        <v>0</v>
      </c>
      <c r="AG5509" s="6">
        <v>44774</v>
      </c>
      <c r="AH5509" s="5">
        <v>1</v>
      </c>
      <c r="AI5509" s="5">
        <v>0</v>
      </c>
      <c r="AJ5509" s="5">
        <v>0</v>
      </c>
      <c r="AK5509" s="5">
        <f t="shared" si="954"/>
        <v>0</v>
      </c>
      <c r="AL5509" s="5">
        <v>0</v>
      </c>
      <c r="AM5509" s="5">
        <v>0</v>
      </c>
      <c r="AN5509" s="5">
        <f t="shared" si="955"/>
        <v>0</v>
      </c>
      <c r="AO5509" s="5">
        <v>0</v>
      </c>
      <c r="AP5509" s="5">
        <v>0</v>
      </c>
      <c r="AQ5509" s="5">
        <f t="shared" si="956"/>
        <v>0</v>
      </c>
      <c r="AR5509" s="5">
        <v>0</v>
      </c>
      <c r="AS5509" s="6"/>
      <c r="AT5509" s="5">
        <v>0</v>
      </c>
      <c r="AU5509" s="5">
        <v>0</v>
      </c>
      <c r="AV5509" t="str">
        <f t="shared" si="949"/>
        <v>N</v>
      </c>
      <c r="AW5509" t="s">
        <v>60</v>
      </c>
      <c r="AX5509" t="s">
        <v>445</v>
      </c>
      <c r="AY5509" t="s">
        <v>2637</v>
      </c>
      <c r="AZ5509" t="s">
        <v>2637</v>
      </c>
      <c r="BA5509" t="str">
        <f t="shared" si="950"/>
        <v>N</v>
      </c>
    </row>
    <row r="5510" spans="1:53">
      <c r="A5510" t="s">
        <v>436</v>
      </c>
      <c r="B5510" t="s">
        <v>54</v>
      </c>
      <c r="C5510" t="s">
        <v>89</v>
      </c>
      <c r="D5510">
        <v>2022</v>
      </c>
      <c r="F5510" t="s">
        <v>12333</v>
      </c>
      <c r="G5510" t="s">
        <v>12334</v>
      </c>
      <c r="H5510" t="s">
        <v>4884</v>
      </c>
      <c r="I5510" t="s">
        <v>12601</v>
      </c>
      <c r="J5510" t="s">
        <v>58</v>
      </c>
      <c r="K5510" t="s">
        <v>59</v>
      </c>
      <c r="L5510" s="5">
        <v>0</v>
      </c>
      <c r="M5510" s="5">
        <v>0</v>
      </c>
      <c r="N5510" s="5">
        <f t="shared" si="946"/>
        <v>0</v>
      </c>
      <c r="O5510" s="5">
        <v>0</v>
      </c>
      <c r="P5510" s="5">
        <v>0</v>
      </c>
      <c r="Q5510" s="5">
        <f t="shared" si="947"/>
        <v>0</v>
      </c>
      <c r="R5510" s="5">
        <v>0</v>
      </c>
      <c r="S5510" s="5">
        <v>0</v>
      </c>
      <c r="T5510" s="5">
        <f t="shared" si="948"/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f t="shared" si="951"/>
        <v>0</v>
      </c>
      <c r="Z5510" s="5">
        <v>0</v>
      </c>
      <c r="AA5510" s="5">
        <v>1</v>
      </c>
      <c r="AB5510" s="5">
        <f t="shared" si="952"/>
        <v>1</v>
      </c>
      <c r="AC5510" s="5">
        <v>0</v>
      </c>
      <c r="AD5510" s="5">
        <v>0</v>
      </c>
      <c r="AE5510" s="5">
        <f t="shared" si="953"/>
        <v>0</v>
      </c>
      <c r="AF5510" s="5">
        <v>0</v>
      </c>
      <c r="AG5510" s="6">
        <v>44833</v>
      </c>
      <c r="AH5510" s="5">
        <v>1</v>
      </c>
      <c r="AI5510" s="5">
        <v>0</v>
      </c>
      <c r="AJ5510" s="5">
        <v>0</v>
      </c>
      <c r="AK5510" s="5">
        <f t="shared" si="954"/>
        <v>0</v>
      </c>
      <c r="AL5510" s="5">
        <v>0</v>
      </c>
      <c r="AM5510" s="5">
        <v>0</v>
      </c>
      <c r="AN5510" s="5">
        <f t="shared" si="955"/>
        <v>0</v>
      </c>
      <c r="AO5510" s="5">
        <v>0</v>
      </c>
      <c r="AP5510" s="5">
        <v>0</v>
      </c>
      <c r="AQ5510" s="5">
        <f t="shared" si="956"/>
        <v>0</v>
      </c>
      <c r="AR5510" s="5">
        <v>0</v>
      </c>
      <c r="AS5510" s="6"/>
      <c r="AT5510" s="5">
        <v>0</v>
      </c>
      <c r="AU5510" s="5">
        <v>0</v>
      </c>
      <c r="AV5510" t="str">
        <f t="shared" si="949"/>
        <v>N</v>
      </c>
      <c r="AW5510" t="s">
        <v>60</v>
      </c>
      <c r="AX5510" t="s">
        <v>445</v>
      </c>
      <c r="AY5510" t="s">
        <v>2637</v>
      </c>
      <c r="AZ5510" t="s">
        <v>2637</v>
      </c>
      <c r="BA5510" t="str">
        <f t="shared" si="950"/>
        <v>N</v>
      </c>
    </row>
    <row r="5511" spans="1:53">
      <c r="A5511" t="s">
        <v>436</v>
      </c>
      <c r="B5511" t="s">
        <v>54</v>
      </c>
      <c r="C5511" t="s">
        <v>89</v>
      </c>
      <c r="D5511">
        <v>2022</v>
      </c>
      <c r="F5511" t="s">
        <v>12602</v>
      </c>
      <c r="G5511" t="s">
        <v>12603</v>
      </c>
      <c r="H5511" t="s">
        <v>5050</v>
      </c>
      <c r="I5511" t="s">
        <v>12604</v>
      </c>
      <c r="J5511" t="s">
        <v>58</v>
      </c>
      <c r="K5511" t="s">
        <v>59</v>
      </c>
      <c r="L5511" s="5">
        <v>0</v>
      </c>
      <c r="M5511" s="5">
        <v>0</v>
      </c>
      <c r="N5511" s="5">
        <f t="shared" si="946"/>
        <v>0</v>
      </c>
      <c r="O5511" s="5">
        <v>0</v>
      </c>
      <c r="P5511" s="5">
        <v>0</v>
      </c>
      <c r="Q5511" s="5">
        <f t="shared" si="947"/>
        <v>0</v>
      </c>
      <c r="R5511" s="5">
        <v>0</v>
      </c>
      <c r="S5511" s="5">
        <v>0</v>
      </c>
      <c r="T5511" s="5">
        <f t="shared" si="948"/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f t="shared" si="951"/>
        <v>0</v>
      </c>
      <c r="Z5511" s="5">
        <v>0</v>
      </c>
      <c r="AA5511" s="5">
        <v>1</v>
      </c>
      <c r="AB5511" s="5">
        <f t="shared" si="952"/>
        <v>1</v>
      </c>
      <c r="AC5511" s="5">
        <v>0</v>
      </c>
      <c r="AD5511" s="5">
        <v>0</v>
      </c>
      <c r="AE5511" s="5">
        <f t="shared" si="953"/>
        <v>0</v>
      </c>
      <c r="AF5511" s="5">
        <v>0</v>
      </c>
      <c r="AG5511" s="6">
        <v>44572</v>
      </c>
      <c r="AH5511" s="5">
        <v>1</v>
      </c>
      <c r="AI5511" s="5">
        <v>0</v>
      </c>
      <c r="AJ5511" s="5">
        <v>0</v>
      </c>
      <c r="AK5511" s="5">
        <f t="shared" si="954"/>
        <v>0</v>
      </c>
      <c r="AL5511" s="5">
        <v>0</v>
      </c>
      <c r="AM5511" s="5">
        <v>0</v>
      </c>
      <c r="AN5511" s="5">
        <f t="shared" si="955"/>
        <v>0</v>
      </c>
      <c r="AO5511" s="5">
        <v>0</v>
      </c>
      <c r="AP5511" s="5">
        <v>0</v>
      </c>
      <c r="AQ5511" s="5">
        <f t="shared" si="956"/>
        <v>0</v>
      </c>
      <c r="AR5511" s="5">
        <v>0</v>
      </c>
      <c r="AS5511" s="6"/>
      <c r="AT5511" s="5">
        <v>0</v>
      </c>
      <c r="AU5511" s="5">
        <v>0</v>
      </c>
      <c r="AV5511" t="str">
        <f t="shared" si="949"/>
        <v>N</v>
      </c>
      <c r="AW5511" t="s">
        <v>60</v>
      </c>
      <c r="AX5511" t="s">
        <v>445</v>
      </c>
      <c r="AY5511" t="s">
        <v>2637</v>
      </c>
      <c r="AZ5511" t="s">
        <v>2637</v>
      </c>
      <c r="BA5511" t="str">
        <f t="shared" si="950"/>
        <v>N</v>
      </c>
    </row>
    <row r="5512" spans="1:53">
      <c r="A5512" t="s">
        <v>436</v>
      </c>
      <c r="B5512" t="s">
        <v>54</v>
      </c>
      <c r="C5512" t="s">
        <v>89</v>
      </c>
      <c r="D5512">
        <v>2022</v>
      </c>
      <c r="F5512" t="s">
        <v>12605</v>
      </c>
      <c r="G5512" t="s">
        <v>12606</v>
      </c>
      <c r="H5512" t="s">
        <v>12607</v>
      </c>
      <c r="I5512" t="s">
        <v>12608</v>
      </c>
      <c r="J5512" t="s">
        <v>58</v>
      </c>
      <c r="K5512" t="s">
        <v>59</v>
      </c>
      <c r="L5512" s="5">
        <v>0</v>
      </c>
      <c r="M5512" s="5">
        <v>0</v>
      </c>
      <c r="N5512" s="5">
        <f t="shared" si="946"/>
        <v>0</v>
      </c>
      <c r="O5512" s="5">
        <v>0</v>
      </c>
      <c r="P5512" s="5">
        <v>0</v>
      </c>
      <c r="Q5512" s="5">
        <f t="shared" si="947"/>
        <v>0</v>
      </c>
      <c r="R5512" s="5">
        <v>0</v>
      </c>
      <c r="S5512" s="5">
        <v>0</v>
      </c>
      <c r="T5512" s="5">
        <f t="shared" si="948"/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f t="shared" si="951"/>
        <v>0</v>
      </c>
      <c r="Z5512" s="5">
        <v>0</v>
      </c>
      <c r="AA5512" s="5">
        <v>1</v>
      </c>
      <c r="AB5512" s="5">
        <f t="shared" si="952"/>
        <v>1</v>
      </c>
      <c r="AC5512" s="5">
        <v>0</v>
      </c>
      <c r="AD5512" s="5">
        <v>0</v>
      </c>
      <c r="AE5512" s="5">
        <f t="shared" si="953"/>
        <v>0</v>
      </c>
      <c r="AF5512" s="5">
        <v>0</v>
      </c>
      <c r="AG5512" s="6">
        <v>44840</v>
      </c>
      <c r="AH5512" s="5">
        <v>1</v>
      </c>
      <c r="AI5512" s="5">
        <v>0</v>
      </c>
      <c r="AJ5512" s="5">
        <v>0</v>
      </c>
      <c r="AK5512" s="5">
        <f t="shared" si="954"/>
        <v>0</v>
      </c>
      <c r="AL5512" s="5">
        <v>0</v>
      </c>
      <c r="AM5512" s="5">
        <v>0</v>
      </c>
      <c r="AN5512" s="5">
        <f t="shared" si="955"/>
        <v>0</v>
      </c>
      <c r="AO5512" s="5">
        <v>0</v>
      </c>
      <c r="AP5512" s="5">
        <v>0</v>
      </c>
      <c r="AQ5512" s="5">
        <f t="shared" si="956"/>
        <v>0</v>
      </c>
      <c r="AR5512" s="5">
        <v>0</v>
      </c>
      <c r="AS5512" s="6"/>
      <c r="AT5512" s="5">
        <v>0</v>
      </c>
      <c r="AU5512" s="5">
        <v>0</v>
      </c>
      <c r="AV5512" t="str">
        <f t="shared" si="949"/>
        <v>N</v>
      </c>
      <c r="AW5512" t="s">
        <v>60</v>
      </c>
      <c r="AX5512" t="s">
        <v>445</v>
      </c>
      <c r="AY5512" t="s">
        <v>2637</v>
      </c>
      <c r="AZ5512" t="s">
        <v>2637</v>
      </c>
      <c r="BA5512" t="str">
        <f t="shared" si="950"/>
        <v>N</v>
      </c>
    </row>
    <row r="5513" spans="1:53">
      <c r="A5513" t="s">
        <v>436</v>
      </c>
      <c r="B5513" t="s">
        <v>54</v>
      </c>
      <c r="C5513" t="s">
        <v>89</v>
      </c>
      <c r="D5513">
        <v>2022</v>
      </c>
      <c r="F5513" t="s">
        <v>12609</v>
      </c>
      <c r="G5513" t="s">
        <v>12610</v>
      </c>
      <c r="H5513" t="s">
        <v>12611</v>
      </c>
      <c r="I5513" t="s">
        <v>12612</v>
      </c>
      <c r="J5513" t="s">
        <v>58</v>
      </c>
      <c r="K5513" t="s">
        <v>59</v>
      </c>
      <c r="L5513" s="5">
        <v>0</v>
      </c>
      <c r="M5513" s="5">
        <v>0</v>
      </c>
      <c r="N5513" s="5">
        <f t="shared" si="946"/>
        <v>0</v>
      </c>
      <c r="O5513" s="5">
        <v>0</v>
      </c>
      <c r="P5513" s="5">
        <v>0</v>
      </c>
      <c r="Q5513" s="5">
        <f t="shared" si="947"/>
        <v>0</v>
      </c>
      <c r="R5513" s="5">
        <v>0</v>
      </c>
      <c r="S5513" s="5">
        <v>0</v>
      </c>
      <c r="T5513" s="5">
        <f t="shared" si="948"/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f t="shared" si="951"/>
        <v>0</v>
      </c>
      <c r="Z5513" s="5">
        <v>0</v>
      </c>
      <c r="AA5513" s="5">
        <v>1</v>
      </c>
      <c r="AB5513" s="5">
        <f t="shared" si="952"/>
        <v>1</v>
      </c>
      <c r="AC5513" s="5">
        <v>0</v>
      </c>
      <c r="AD5513" s="5">
        <v>0</v>
      </c>
      <c r="AE5513" s="5">
        <f t="shared" si="953"/>
        <v>0</v>
      </c>
      <c r="AF5513" s="5">
        <v>0</v>
      </c>
      <c r="AG5513" s="6">
        <v>44697</v>
      </c>
      <c r="AH5513" s="5">
        <v>1</v>
      </c>
      <c r="AI5513" s="5">
        <v>0</v>
      </c>
      <c r="AJ5513" s="5">
        <v>0</v>
      </c>
      <c r="AK5513" s="5">
        <f t="shared" si="954"/>
        <v>0</v>
      </c>
      <c r="AL5513" s="5">
        <v>0</v>
      </c>
      <c r="AM5513" s="5">
        <v>0</v>
      </c>
      <c r="AN5513" s="5">
        <f t="shared" si="955"/>
        <v>0</v>
      </c>
      <c r="AO5513" s="5">
        <v>0</v>
      </c>
      <c r="AP5513" s="5">
        <v>0</v>
      </c>
      <c r="AQ5513" s="5">
        <f t="shared" si="956"/>
        <v>0</v>
      </c>
      <c r="AR5513" s="5">
        <v>0</v>
      </c>
      <c r="AS5513" s="6"/>
      <c r="AT5513" s="5">
        <v>0</v>
      </c>
      <c r="AU5513" s="5">
        <v>0</v>
      </c>
      <c r="AV5513" t="str">
        <f t="shared" si="949"/>
        <v>N</v>
      </c>
      <c r="AW5513" t="s">
        <v>60</v>
      </c>
      <c r="AX5513" t="s">
        <v>445</v>
      </c>
      <c r="AY5513" t="s">
        <v>2637</v>
      </c>
      <c r="AZ5513" t="s">
        <v>2637</v>
      </c>
      <c r="BA5513" t="str">
        <f t="shared" si="950"/>
        <v>N</v>
      </c>
    </row>
    <row r="5514" spans="1:53">
      <c r="A5514" t="s">
        <v>436</v>
      </c>
      <c r="B5514" t="s">
        <v>54</v>
      </c>
      <c r="C5514" t="s">
        <v>89</v>
      </c>
      <c r="D5514">
        <v>2022</v>
      </c>
      <c r="F5514" t="s">
        <v>12613</v>
      </c>
      <c r="G5514" t="s">
        <v>12614</v>
      </c>
      <c r="H5514" t="s">
        <v>12615</v>
      </c>
      <c r="I5514" t="s">
        <v>12616</v>
      </c>
      <c r="J5514" t="s">
        <v>58</v>
      </c>
      <c r="K5514" t="s">
        <v>59</v>
      </c>
      <c r="L5514" s="5">
        <v>0</v>
      </c>
      <c r="M5514" s="5">
        <v>0</v>
      </c>
      <c r="N5514" s="5">
        <f t="shared" si="946"/>
        <v>0</v>
      </c>
      <c r="O5514" s="5">
        <v>0</v>
      </c>
      <c r="P5514" s="5">
        <v>0</v>
      </c>
      <c r="Q5514" s="5">
        <f t="shared" si="947"/>
        <v>0</v>
      </c>
      <c r="R5514" s="5">
        <v>0</v>
      </c>
      <c r="S5514" s="5">
        <v>0</v>
      </c>
      <c r="T5514" s="5">
        <f t="shared" si="948"/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f t="shared" si="951"/>
        <v>0</v>
      </c>
      <c r="Z5514" s="5">
        <v>0</v>
      </c>
      <c r="AA5514" s="5">
        <v>1</v>
      </c>
      <c r="AB5514" s="5">
        <f t="shared" si="952"/>
        <v>1</v>
      </c>
      <c r="AC5514" s="5">
        <v>0</v>
      </c>
      <c r="AD5514" s="5">
        <v>0</v>
      </c>
      <c r="AE5514" s="5">
        <f t="shared" si="953"/>
        <v>0</v>
      </c>
      <c r="AF5514" s="5">
        <v>0</v>
      </c>
      <c r="AG5514" s="6">
        <v>44859</v>
      </c>
      <c r="AH5514" s="5">
        <v>1</v>
      </c>
      <c r="AI5514" s="5">
        <v>0</v>
      </c>
      <c r="AJ5514" s="5">
        <v>0</v>
      </c>
      <c r="AK5514" s="5">
        <f t="shared" si="954"/>
        <v>0</v>
      </c>
      <c r="AL5514" s="5">
        <v>0</v>
      </c>
      <c r="AM5514" s="5">
        <v>0</v>
      </c>
      <c r="AN5514" s="5">
        <f t="shared" si="955"/>
        <v>0</v>
      </c>
      <c r="AO5514" s="5">
        <v>0</v>
      </c>
      <c r="AP5514" s="5">
        <v>0</v>
      </c>
      <c r="AQ5514" s="5">
        <f t="shared" si="956"/>
        <v>0</v>
      </c>
      <c r="AR5514" s="5">
        <v>0</v>
      </c>
      <c r="AS5514" s="6"/>
      <c r="AT5514" s="5">
        <v>0</v>
      </c>
      <c r="AU5514" s="5">
        <v>0</v>
      </c>
      <c r="AV5514" t="str">
        <f t="shared" si="949"/>
        <v>N</v>
      </c>
      <c r="AW5514" t="s">
        <v>60</v>
      </c>
      <c r="AX5514" t="s">
        <v>445</v>
      </c>
      <c r="AY5514" t="s">
        <v>2637</v>
      </c>
      <c r="AZ5514" t="s">
        <v>2637</v>
      </c>
      <c r="BA5514" t="str">
        <f t="shared" si="950"/>
        <v>N</v>
      </c>
    </row>
    <row r="5515" spans="1:53">
      <c r="A5515" t="s">
        <v>436</v>
      </c>
      <c r="B5515" t="s">
        <v>54</v>
      </c>
      <c r="C5515" t="s">
        <v>89</v>
      </c>
      <c r="D5515">
        <v>2022</v>
      </c>
      <c r="F5515" t="s">
        <v>12617</v>
      </c>
      <c r="G5515" t="s">
        <v>12618</v>
      </c>
      <c r="H5515" t="s">
        <v>12619</v>
      </c>
      <c r="I5515" t="s">
        <v>12620</v>
      </c>
      <c r="J5515" t="s">
        <v>58</v>
      </c>
      <c r="K5515" t="s">
        <v>59</v>
      </c>
      <c r="L5515" s="5">
        <v>0</v>
      </c>
      <c r="M5515" s="5">
        <v>0</v>
      </c>
      <c r="N5515" s="5">
        <f t="shared" si="946"/>
        <v>0</v>
      </c>
      <c r="O5515" s="5">
        <v>0</v>
      </c>
      <c r="P5515" s="5">
        <v>0</v>
      </c>
      <c r="Q5515" s="5">
        <f t="shared" si="947"/>
        <v>0</v>
      </c>
      <c r="R5515" s="5">
        <v>0</v>
      </c>
      <c r="S5515" s="5">
        <v>0</v>
      </c>
      <c r="T5515" s="5">
        <f t="shared" si="948"/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f t="shared" si="951"/>
        <v>0</v>
      </c>
      <c r="Z5515" s="5">
        <v>0</v>
      </c>
      <c r="AA5515" s="5">
        <v>1</v>
      </c>
      <c r="AB5515" s="5">
        <f t="shared" si="952"/>
        <v>1</v>
      </c>
      <c r="AC5515" s="5">
        <v>0</v>
      </c>
      <c r="AD5515" s="5">
        <v>0</v>
      </c>
      <c r="AE5515" s="5">
        <f t="shared" si="953"/>
        <v>0</v>
      </c>
      <c r="AF5515" s="5">
        <v>0</v>
      </c>
      <c r="AG5515" s="6">
        <v>44909</v>
      </c>
      <c r="AH5515" s="5">
        <v>1</v>
      </c>
      <c r="AI5515" s="5">
        <v>0</v>
      </c>
      <c r="AJ5515" s="5">
        <v>0</v>
      </c>
      <c r="AK5515" s="5">
        <f t="shared" si="954"/>
        <v>0</v>
      </c>
      <c r="AL5515" s="5">
        <v>0</v>
      </c>
      <c r="AM5515" s="5">
        <v>0</v>
      </c>
      <c r="AN5515" s="5">
        <f t="shared" si="955"/>
        <v>0</v>
      </c>
      <c r="AO5515" s="5">
        <v>0</v>
      </c>
      <c r="AP5515" s="5">
        <v>0</v>
      </c>
      <c r="AQ5515" s="5">
        <f t="shared" si="956"/>
        <v>0</v>
      </c>
      <c r="AR5515" s="5">
        <v>0</v>
      </c>
      <c r="AS5515" s="6"/>
      <c r="AT5515" s="5">
        <v>0</v>
      </c>
      <c r="AU5515" s="5">
        <v>0</v>
      </c>
      <c r="AV5515" t="str">
        <f t="shared" si="949"/>
        <v>N</v>
      </c>
      <c r="AW5515" t="s">
        <v>60</v>
      </c>
      <c r="AX5515" t="s">
        <v>445</v>
      </c>
      <c r="AY5515" t="s">
        <v>2637</v>
      </c>
      <c r="AZ5515" t="s">
        <v>2637</v>
      </c>
      <c r="BA5515" t="str">
        <f t="shared" si="950"/>
        <v>N</v>
      </c>
    </row>
    <row r="5516" spans="1:53">
      <c r="A5516" t="s">
        <v>436</v>
      </c>
      <c r="B5516" t="s">
        <v>54</v>
      </c>
      <c r="C5516" t="s">
        <v>89</v>
      </c>
      <c r="D5516">
        <v>2022</v>
      </c>
      <c r="F5516" t="s">
        <v>12621</v>
      </c>
      <c r="G5516" t="s">
        <v>12622</v>
      </c>
      <c r="H5516" t="s">
        <v>2754</v>
      </c>
      <c r="I5516" t="s">
        <v>12623</v>
      </c>
      <c r="J5516" t="s">
        <v>58</v>
      </c>
      <c r="K5516" t="s">
        <v>59</v>
      </c>
      <c r="L5516" s="5">
        <v>0</v>
      </c>
      <c r="M5516" s="5">
        <v>0</v>
      </c>
      <c r="N5516" s="5">
        <f t="shared" si="946"/>
        <v>0</v>
      </c>
      <c r="O5516" s="5">
        <v>0</v>
      </c>
      <c r="P5516" s="5">
        <v>0</v>
      </c>
      <c r="Q5516" s="5">
        <f t="shared" si="947"/>
        <v>0</v>
      </c>
      <c r="R5516" s="5">
        <v>0</v>
      </c>
      <c r="S5516" s="5">
        <v>0</v>
      </c>
      <c r="T5516" s="5">
        <f t="shared" si="948"/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f t="shared" si="951"/>
        <v>0</v>
      </c>
      <c r="Z5516" s="5">
        <v>0</v>
      </c>
      <c r="AA5516" s="5">
        <v>1</v>
      </c>
      <c r="AB5516" s="5">
        <f t="shared" si="952"/>
        <v>1</v>
      </c>
      <c r="AC5516" s="5">
        <v>0</v>
      </c>
      <c r="AD5516" s="5">
        <v>0</v>
      </c>
      <c r="AE5516" s="5">
        <f t="shared" si="953"/>
        <v>0</v>
      </c>
      <c r="AF5516" s="5">
        <v>0</v>
      </c>
      <c r="AG5516" s="6">
        <v>44732</v>
      </c>
      <c r="AH5516" s="5">
        <v>1</v>
      </c>
      <c r="AI5516" s="5">
        <v>0</v>
      </c>
      <c r="AJ5516" s="5">
        <v>0</v>
      </c>
      <c r="AK5516" s="5">
        <f t="shared" si="954"/>
        <v>0</v>
      </c>
      <c r="AL5516" s="5">
        <v>0</v>
      </c>
      <c r="AM5516" s="5">
        <v>0</v>
      </c>
      <c r="AN5516" s="5">
        <f t="shared" si="955"/>
        <v>0</v>
      </c>
      <c r="AO5516" s="5">
        <v>0</v>
      </c>
      <c r="AP5516" s="5">
        <v>0</v>
      </c>
      <c r="AQ5516" s="5">
        <f t="shared" si="956"/>
        <v>0</v>
      </c>
      <c r="AR5516" s="5">
        <v>0</v>
      </c>
      <c r="AS5516" s="6"/>
      <c r="AT5516" s="5">
        <v>0</v>
      </c>
      <c r="AU5516" s="5">
        <v>0</v>
      </c>
      <c r="AV5516" t="str">
        <f t="shared" si="949"/>
        <v>N</v>
      </c>
      <c r="AW5516" t="s">
        <v>60</v>
      </c>
      <c r="AX5516" t="s">
        <v>445</v>
      </c>
      <c r="AY5516" t="s">
        <v>2637</v>
      </c>
      <c r="AZ5516" t="s">
        <v>2637</v>
      </c>
      <c r="BA5516" t="str">
        <f t="shared" si="950"/>
        <v>N</v>
      </c>
    </row>
    <row r="5517" spans="1:53">
      <c r="A5517" t="s">
        <v>436</v>
      </c>
      <c r="B5517" t="s">
        <v>54</v>
      </c>
      <c r="C5517" t="s">
        <v>89</v>
      </c>
      <c r="D5517">
        <v>2022</v>
      </c>
      <c r="F5517" t="s">
        <v>12561</v>
      </c>
      <c r="G5517" t="s">
        <v>12562</v>
      </c>
      <c r="H5517" t="s">
        <v>6904</v>
      </c>
      <c r="I5517" t="s">
        <v>12624</v>
      </c>
      <c r="J5517" t="s">
        <v>58</v>
      </c>
      <c r="K5517" t="s">
        <v>59</v>
      </c>
      <c r="L5517" s="5">
        <v>0</v>
      </c>
      <c r="M5517" s="5">
        <v>0</v>
      </c>
      <c r="N5517" s="5">
        <f t="shared" si="946"/>
        <v>0</v>
      </c>
      <c r="O5517" s="5">
        <v>0</v>
      </c>
      <c r="P5517" s="5">
        <v>0</v>
      </c>
      <c r="Q5517" s="5">
        <f t="shared" si="947"/>
        <v>0</v>
      </c>
      <c r="R5517" s="5">
        <v>0</v>
      </c>
      <c r="S5517" s="5">
        <v>0</v>
      </c>
      <c r="T5517" s="5">
        <f t="shared" si="948"/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f t="shared" si="951"/>
        <v>0</v>
      </c>
      <c r="Z5517" s="5">
        <v>0</v>
      </c>
      <c r="AA5517" s="5">
        <v>1</v>
      </c>
      <c r="AB5517" s="5">
        <f t="shared" si="952"/>
        <v>1</v>
      </c>
      <c r="AC5517" s="5">
        <v>0</v>
      </c>
      <c r="AD5517" s="5">
        <v>0</v>
      </c>
      <c r="AE5517" s="5">
        <f t="shared" si="953"/>
        <v>0</v>
      </c>
      <c r="AF5517" s="5">
        <v>0</v>
      </c>
      <c r="AG5517" s="6">
        <v>44796</v>
      </c>
      <c r="AH5517" s="5">
        <v>1</v>
      </c>
      <c r="AI5517" s="5">
        <v>0</v>
      </c>
      <c r="AJ5517" s="5">
        <v>0</v>
      </c>
      <c r="AK5517" s="5">
        <f t="shared" si="954"/>
        <v>0</v>
      </c>
      <c r="AL5517" s="5">
        <v>0</v>
      </c>
      <c r="AM5517" s="5">
        <v>0</v>
      </c>
      <c r="AN5517" s="5">
        <f t="shared" si="955"/>
        <v>0</v>
      </c>
      <c r="AO5517" s="5">
        <v>0</v>
      </c>
      <c r="AP5517" s="5">
        <v>0</v>
      </c>
      <c r="AQ5517" s="5">
        <f t="shared" si="956"/>
        <v>0</v>
      </c>
      <c r="AR5517" s="5">
        <v>0</v>
      </c>
      <c r="AS5517" s="6"/>
      <c r="AT5517" s="5">
        <v>0</v>
      </c>
      <c r="AU5517" s="5">
        <v>0</v>
      </c>
      <c r="AV5517" t="str">
        <f t="shared" si="949"/>
        <v>N</v>
      </c>
      <c r="AW5517" t="s">
        <v>60</v>
      </c>
      <c r="AX5517" t="s">
        <v>445</v>
      </c>
      <c r="AY5517" t="s">
        <v>2637</v>
      </c>
      <c r="AZ5517" t="s">
        <v>2637</v>
      </c>
      <c r="BA5517" t="str">
        <f t="shared" si="950"/>
        <v>N</v>
      </c>
    </row>
    <row r="5518" spans="1:53">
      <c r="A5518" t="s">
        <v>436</v>
      </c>
      <c r="B5518" t="s">
        <v>54</v>
      </c>
      <c r="C5518" t="s">
        <v>89</v>
      </c>
      <c r="D5518">
        <v>2022</v>
      </c>
      <c r="F5518" s="6">
        <v>43128</v>
      </c>
      <c r="G5518" t="s">
        <v>12625</v>
      </c>
      <c r="H5518" t="s">
        <v>4884</v>
      </c>
      <c r="I5518" t="s">
        <v>12626</v>
      </c>
      <c r="J5518" t="s">
        <v>58</v>
      </c>
      <c r="K5518" t="s">
        <v>59</v>
      </c>
      <c r="L5518" s="5">
        <v>0</v>
      </c>
      <c r="M5518" s="5">
        <v>0</v>
      </c>
      <c r="N5518" s="5">
        <f t="shared" si="946"/>
        <v>0</v>
      </c>
      <c r="O5518" s="5">
        <v>0</v>
      </c>
      <c r="P5518" s="5">
        <v>0</v>
      </c>
      <c r="Q5518" s="5">
        <f t="shared" si="947"/>
        <v>0</v>
      </c>
      <c r="R5518" s="5">
        <v>0</v>
      </c>
      <c r="S5518" s="5">
        <v>0</v>
      </c>
      <c r="T5518" s="5">
        <f t="shared" si="948"/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f t="shared" si="951"/>
        <v>0</v>
      </c>
      <c r="Z5518" s="5">
        <v>0</v>
      </c>
      <c r="AA5518" s="5">
        <v>1</v>
      </c>
      <c r="AB5518" s="5">
        <f t="shared" si="952"/>
        <v>1</v>
      </c>
      <c r="AC5518" s="5">
        <v>0</v>
      </c>
      <c r="AD5518" s="5">
        <v>0</v>
      </c>
      <c r="AE5518" s="5">
        <f t="shared" si="953"/>
        <v>0</v>
      </c>
      <c r="AF5518" s="5">
        <v>0</v>
      </c>
      <c r="AG5518" s="6">
        <v>44837</v>
      </c>
      <c r="AH5518" s="5">
        <v>1</v>
      </c>
      <c r="AI5518" s="5">
        <v>0</v>
      </c>
      <c r="AJ5518" s="5">
        <v>0</v>
      </c>
      <c r="AK5518" s="5">
        <f t="shared" si="954"/>
        <v>0</v>
      </c>
      <c r="AL5518" s="5">
        <v>0</v>
      </c>
      <c r="AM5518" s="5">
        <v>0</v>
      </c>
      <c r="AN5518" s="5">
        <f t="shared" si="955"/>
        <v>0</v>
      </c>
      <c r="AO5518" s="5">
        <v>0</v>
      </c>
      <c r="AP5518" s="5">
        <v>0</v>
      </c>
      <c r="AQ5518" s="5">
        <f t="shared" si="956"/>
        <v>0</v>
      </c>
      <c r="AR5518" s="5">
        <v>0</v>
      </c>
      <c r="AS5518" s="6"/>
      <c r="AT5518" s="5">
        <v>0</v>
      </c>
      <c r="AU5518" s="5">
        <v>0</v>
      </c>
      <c r="AV5518" t="str">
        <f t="shared" si="949"/>
        <v>N</v>
      </c>
      <c r="AW5518" t="s">
        <v>60</v>
      </c>
      <c r="AX5518" t="s">
        <v>445</v>
      </c>
      <c r="AY5518" t="s">
        <v>2637</v>
      </c>
      <c r="AZ5518" t="s">
        <v>2637</v>
      </c>
      <c r="BA5518" t="str">
        <f t="shared" si="950"/>
        <v>N</v>
      </c>
    </row>
    <row r="5519" spans="1:53">
      <c r="A5519" t="s">
        <v>436</v>
      </c>
      <c r="B5519" t="s">
        <v>54</v>
      </c>
      <c r="C5519" t="s">
        <v>89</v>
      </c>
      <c r="D5519">
        <v>2022</v>
      </c>
      <c r="F5519" t="s">
        <v>12627</v>
      </c>
      <c r="G5519" t="s">
        <v>12628</v>
      </c>
      <c r="H5519" t="s">
        <v>2720</v>
      </c>
      <c r="I5519" t="s">
        <v>12629</v>
      </c>
      <c r="J5519" t="s">
        <v>58</v>
      </c>
      <c r="K5519" t="s">
        <v>59</v>
      </c>
      <c r="L5519" s="5">
        <v>0</v>
      </c>
      <c r="M5519" s="5">
        <v>0</v>
      </c>
      <c r="N5519" s="5">
        <f t="shared" si="946"/>
        <v>0</v>
      </c>
      <c r="O5519" s="5">
        <v>0</v>
      </c>
      <c r="P5519" s="5">
        <v>0</v>
      </c>
      <c r="Q5519" s="5">
        <f t="shared" si="947"/>
        <v>0</v>
      </c>
      <c r="R5519" s="5">
        <v>0</v>
      </c>
      <c r="S5519" s="5">
        <v>0</v>
      </c>
      <c r="T5519" s="5">
        <f t="shared" si="948"/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f t="shared" si="951"/>
        <v>0</v>
      </c>
      <c r="Z5519" s="5">
        <v>0</v>
      </c>
      <c r="AA5519" s="5">
        <v>1</v>
      </c>
      <c r="AB5519" s="5">
        <f t="shared" si="952"/>
        <v>1</v>
      </c>
      <c r="AC5519" s="5">
        <v>0</v>
      </c>
      <c r="AD5519" s="5">
        <v>0</v>
      </c>
      <c r="AE5519" s="5">
        <f t="shared" si="953"/>
        <v>0</v>
      </c>
      <c r="AF5519" s="5">
        <v>0</v>
      </c>
      <c r="AG5519" s="6">
        <v>44874</v>
      </c>
      <c r="AH5519" s="5">
        <v>1</v>
      </c>
      <c r="AI5519" s="5">
        <v>0</v>
      </c>
      <c r="AJ5519" s="5">
        <v>0</v>
      </c>
      <c r="AK5519" s="5">
        <f t="shared" si="954"/>
        <v>0</v>
      </c>
      <c r="AL5519" s="5">
        <v>0</v>
      </c>
      <c r="AM5519" s="5">
        <v>0</v>
      </c>
      <c r="AN5519" s="5">
        <f t="shared" si="955"/>
        <v>0</v>
      </c>
      <c r="AO5519" s="5">
        <v>0</v>
      </c>
      <c r="AP5519" s="5">
        <v>0</v>
      </c>
      <c r="AQ5519" s="5">
        <f t="shared" si="956"/>
        <v>0</v>
      </c>
      <c r="AR5519" s="5">
        <v>0</v>
      </c>
      <c r="AS5519" s="6"/>
      <c r="AT5519" s="5">
        <v>0</v>
      </c>
      <c r="AU5519" s="5">
        <v>0</v>
      </c>
      <c r="AV5519" t="str">
        <f t="shared" si="949"/>
        <v>N</v>
      </c>
      <c r="AW5519" t="s">
        <v>60</v>
      </c>
      <c r="AX5519" t="s">
        <v>445</v>
      </c>
      <c r="AY5519" t="s">
        <v>2637</v>
      </c>
      <c r="AZ5519" t="s">
        <v>2637</v>
      </c>
      <c r="BA5519" t="str">
        <f t="shared" si="950"/>
        <v>N</v>
      </c>
    </row>
    <row r="5520" spans="1:53">
      <c r="A5520" t="s">
        <v>436</v>
      </c>
      <c r="B5520" t="s">
        <v>54</v>
      </c>
      <c r="C5520" t="s">
        <v>89</v>
      </c>
      <c r="D5520">
        <v>2022</v>
      </c>
      <c r="F5520" t="s">
        <v>12630</v>
      </c>
      <c r="G5520" t="s">
        <v>12631</v>
      </c>
      <c r="H5520" t="s">
        <v>4884</v>
      </c>
      <c r="I5520" t="s">
        <v>12632</v>
      </c>
      <c r="J5520" t="s">
        <v>58</v>
      </c>
      <c r="K5520" t="s">
        <v>59</v>
      </c>
      <c r="L5520" s="5">
        <v>0</v>
      </c>
      <c r="M5520" s="5">
        <v>0</v>
      </c>
      <c r="N5520" s="5">
        <f t="shared" si="946"/>
        <v>0</v>
      </c>
      <c r="O5520" s="5">
        <v>0</v>
      </c>
      <c r="P5520" s="5">
        <v>0</v>
      </c>
      <c r="Q5520" s="5">
        <f t="shared" si="947"/>
        <v>0</v>
      </c>
      <c r="R5520" s="5">
        <v>0</v>
      </c>
      <c r="S5520" s="5">
        <v>0</v>
      </c>
      <c r="T5520" s="5">
        <f t="shared" si="948"/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f t="shared" si="951"/>
        <v>0</v>
      </c>
      <c r="Z5520" s="5">
        <v>0</v>
      </c>
      <c r="AA5520" s="5">
        <v>1</v>
      </c>
      <c r="AB5520" s="5">
        <f t="shared" si="952"/>
        <v>1</v>
      </c>
      <c r="AC5520" s="5">
        <v>0</v>
      </c>
      <c r="AD5520" s="5">
        <v>0</v>
      </c>
      <c r="AE5520" s="5">
        <f t="shared" si="953"/>
        <v>0</v>
      </c>
      <c r="AF5520" s="5">
        <v>0</v>
      </c>
      <c r="AG5520" s="6">
        <v>44761</v>
      </c>
      <c r="AH5520" s="5">
        <v>1</v>
      </c>
      <c r="AI5520" s="5">
        <v>0</v>
      </c>
      <c r="AJ5520" s="5">
        <v>0</v>
      </c>
      <c r="AK5520" s="5">
        <f t="shared" si="954"/>
        <v>0</v>
      </c>
      <c r="AL5520" s="5">
        <v>0</v>
      </c>
      <c r="AM5520" s="5">
        <v>0</v>
      </c>
      <c r="AN5520" s="5">
        <f t="shared" si="955"/>
        <v>0</v>
      </c>
      <c r="AO5520" s="5">
        <v>0</v>
      </c>
      <c r="AP5520" s="5">
        <v>0</v>
      </c>
      <c r="AQ5520" s="5">
        <f t="shared" si="956"/>
        <v>0</v>
      </c>
      <c r="AR5520" s="5">
        <v>0</v>
      </c>
      <c r="AS5520" s="6"/>
      <c r="AT5520" s="5">
        <v>0</v>
      </c>
      <c r="AU5520" s="5">
        <v>0</v>
      </c>
      <c r="AV5520" t="str">
        <f t="shared" si="949"/>
        <v>N</v>
      </c>
      <c r="AW5520" t="s">
        <v>60</v>
      </c>
      <c r="AX5520" t="s">
        <v>445</v>
      </c>
      <c r="AY5520" t="s">
        <v>2637</v>
      </c>
      <c r="AZ5520" t="s">
        <v>2637</v>
      </c>
      <c r="BA5520" t="str">
        <f t="shared" si="950"/>
        <v>N</v>
      </c>
    </row>
    <row r="5521" spans="1:53">
      <c r="A5521" t="s">
        <v>436</v>
      </c>
      <c r="B5521" t="s">
        <v>54</v>
      </c>
      <c r="C5521" t="s">
        <v>89</v>
      </c>
      <c r="D5521">
        <v>2022</v>
      </c>
      <c r="F5521" t="s">
        <v>12633</v>
      </c>
      <c r="G5521" t="s">
        <v>12634</v>
      </c>
      <c r="H5521" t="s">
        <v>12635</v>
      </c>
      <c r="I5521" t="s">
        <v>12636</v>
      </c>
      <c r="J5521" t="s">
        <v>58</v>
      </c>
      <c r="K5521" t="s">
        <v>59</v>
      </c>
      <c r="L5521" s="5">
        <v>0</v>
      </c>
      <c r="M5521" s="5">
        <v>0</v>
      </c>
      <c r="N5521" s="5">
        <f t="shared" si="946"/>
        <v>0</v>
      </c>
      <c r="O5521" s="5">
        <v>0</v>
      </c>
      <c r="P5521" s="5">
        <v>0</v>
      </c>
      <c r="Q5521" s="5">
        <f t="shared" si="947"/>
        <v>0</v>
      </c>
      <c r="R5521" s="5">
        <v>0</v>
      </c>
      <c r="S5521" s="5">
        <v>0</v>
      </c>
      <c r="T5521" s="5">
        <f t="shared" si="948"/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f t="shared" si="951"/>
        <v>0</v>
      </c>
      <c r="Z5521" s="5">
        <v>0</v>
      </c>
      <c r="AA5521" s="5">
        <v>1</v>
      </c>
      <c r="AB5521" s="5">
        <f t="shared" si="952"/>
        <v>1</v>
      </c>
      <c r="AC5521" s="5">
        <v>0</v>
      </c>
      <c r="AD5521" s="5">
        <v>0</v>
      </c>
      <c r="AE5521" s="5">
        <f t="shared" si="953"/>
        <v>0</v>
      </c>
      <c r="AF5521" s="5">
        <v>0</v>
      </c>
      <c r="AG5521" s="6">
        <v>44580</v>
      </c>
      <c r="AH5521" s="5">
        <v>1</v>
      </c>
      <c r="AI5521" s="5">
        <v>0</v>
      </c>
      <c r="AJ5521" s="5">
        <v>0</v>
      </c>
      <c r="AK5521" s="5">
        <f t="shared" si="954"/>
        <v>0</v>
      </c>
      <c r="AL5521" s="5">
        <v>0</v>
      </c>
      <c r="AM5521" s="5">
        <v>0</v>
      </c>
      <c r="AN5521" s="5">
        <f t="shared" si="955"/>
        <v>0</v>
      </c>
      <c r="AO5521" s="5">
        <v>0</v>
      </c>
      <c r="AP5521" s="5">
        <v>0</v>
      </c>
      <c r="AQ5521" s="5">
        <f t="shared" si="956"/>
        <v>0</v>
      </c>
      <c r="AR5521" s="5">
        <v>0</v>
      </c>
      <c r="AS5521" s="6"/>
      <c r="AT5521" s="5">
        <v>0</v>
      </c>
      <c r="AU5521" s="5">
        <v>0</v>
      </c>
      <c r="AV5521" t="str">
        <f t="shared" si="949"/>
        <v>N</v>
      </c>
      <c r="AW5521" t="s">
        <v>60</v>
      </c>
      <c r="AX5521" t="s">
        <v>445</v>
      </c>
      <c r="AY5521" t="s">
        <v>2637</v>
      </c>
      <c r="AZ5521" t="s">
        <v>2637</v>
      </c>
      <c r="BA5521" t="str">
        <f t="shared" si="950"/>
        <v>N</v>
      </c>
    </row>
    <row r="5522" spans="1:53">
      <c r="A5522" t="s">
        <v>436</v>
      </c>
      <c r="B5522" t="s">
        <v>54</v>
      </c>
      <c r="C5522" t="s">
        <v>89</v>
      </c>
      <c r="D5522">
        <v>2022</v>
      </c>
      <c r="F5522" t="s">
        <v>12637</v>
      </c>
      <c r="G5522" t="s">
        <v>12638</v>
      </c>
      <c r="H5522" t="s">
        <v>5071</v>
      </c>
      <c r="I5522" t="s">
        <v>12639</v>
      </c>
      <c r="J5522" t="s">
        <v>58</v>
      </c>
      <c r="K5522" t="s">
        <v>59</v>
      </c>
      <c r="L5522" s="5">
        <v>0</v>
      </c>
      <c r="M5522" s="5">
        <v>0</v>
      </c>
      <c r="N5522" s="5">
        <f t="shared" si="946"/>
        <v>0</v>
      </c>
      <c r="O5522" s="5">
        <v>0</v>
      </c>
      <c r="P5522" s="5">
        <v>0</v>
      </c>
      <c r="Q5522" s="5">
        <f t="shared" si="947"/>
        <v>0</v>
      </c>
      <c r="R5522" s="5">
        <v>0</v>
      </c>
      <c r="S5522" s="5">
        <v>0</v>
      </c>
      <c r="T5522" s="5">
        <f t="shared" si="948"/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f t="shared" si="951"/>
        <v>0</v>
      </c>
      <c r="Z5522" s="5">
        <v>0</v>
      </c>
      <c r="AA5522" s="5">
        <v>1</v>
      </c>
      <c r="AB5522" s="5">
        <f t="shared" si="952"/>
        <v>1</v>
      </c>
      <c r="AC5522" s="5">
        <v>0</v>
      </c>
      <c r="AD5522" s="5">
        <v>0</v>
      </c>
      <c r="AE5522" s="5">
        <f t="shared" si="953"/>
        <v>0</v>
      </c>
      <c r="AF5522" s="5">
        <v>0</v>
      </c>
      <c r="AG5522" s="6">
        <v>44587</v>
      </c>
      <c r="AH5522" s="5">
        <v>1</v>
      </c>
      <c r="AI5522" s="5">
        <v>0</v>
      </c>
      <c r="AJ5522" s="5">
        <v>0</v>
      </c>
      <c r="AK5522" s="5">
        <f t="shared" si="954"/>
        <v>0</v>
      </c>
      <c r="AL5522" s="5">
        <v>0</v>
      </c>
      <c r="AM5522" s="5">
        <v>0</v>
      </c>
      <c r="AN5522" s="5">
        <f t="shared" si="955"/>
        <v>0</v>
      </c>
      <c r="AO5522" s="5">
        <v>0</v>
      </c>
      <c r="AP5522" s="5">
        <v>0</v>
      </c>
      <c r="AQ5522" s="5">
        <f t="shared" si="956"/>
        <v>0</v>
      </c>
      <c r="AR5522" s="5">
        <v>0</v>
      </c>
      <c r="AS5522" s="6"/>
      <c r="AT5522" s="5">
        <v>0</v>
      </c>
      <c r="AU5522" s="5">
        <v>0</v>
      </c>
      <c r="AV5522" t="str">
        <f t="shared" si="949"/>
        <v>N</v>
      </c>
      <c r="AW5522" t="s">
        <v>60</v>
      </c>
      <c r="AX5522" t="s">
        <v>445</v>
      </c>
      <c r="AY5522" t="s">
        <v>2637</v>
      </c>
      <c r="AZ5522" t="s">
        <v>2637</v>
      </c>
      <c r="BA5522" t="str">
        <f t="shared" si="950"/>
        <v>N</v>
      </c>
    </row>
    <row r="5523" spans="1:53">
      <c r="A5523" t="s">
        <v>436</v>
      </c>
      <c r="B5523" t="s">
        <v>54</v>
      </c>
      <c r="C5523" t="s">
        <v>89</v>
      </c>
      <c r="D5523">
        <v>2022</v>
      </c>
      <c r="F5523" t="s">
        <v>12640</v>
      </c>
      <c r="G5523" t="s">
        <v>12641</v>
      </c>
      <c r="H5523" t="s">
        <v>12642</v>
      </c>
      <c r="I5523" t="s">
        <v>12643</v>
      </c>
      <c r="J5523" t="s">
        <v>58</v>
      </c>
      <c r="K5523" t="s">
        <v>59</v>
      </c>
      <c r="L5523" s="5">
        <v>0</v>
      </c>
      <c r="M5523" s="5">
        <v>0</v>
      </c>
      <c r="N5523" s="5">
        <f t="shared" si="946"/>
        <v>0</v>
      </c>
      <c r="O5523" s="5">
        <v>0</v>
      </c>
      <c r="P5523" s="5">
        <v>0</v>
      </c>
      <c r="Q5523" s="5">
        <f t="shared" si="947"/>
        <v>0</v>
      </c>
      <c r="R5523" s="5">
        <v>0</v>
      </c>
      <c r="S5523" s="5">
        <v>0</v>
      </c>
      <c r="T5523" s="5">
        <f t="shared" si="948"/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f t="shared" si="951"/>
        <v>0</v>
      </c>
      <c r="Z5523" s="5">
        <v>0</v>
      </c>
      <c r="AA5523" s="5">
        <v>1</v>
      </c>
      <c r="AB5523" s="5">
        <f t="shared" si="952"/>
        <v>1</v>
      </c>
      <c r="AC5523" s="5">
        <v>0</v>
      </c>
      <c r="AD5523" s="5">
        <v>0</v>
      </c>
      <c r="AE5523" s="5">
        <f t="shared" si="953"/>
        <v>0</v>
      </c>
      <c r="AF5523" s="5">
        <v>0</v>
      </c>
      <c r="AG5523" s="6">
        <v>44858</v>
      </c>
      <c r="AH5523" s="5">
        <v>1</v>
      </c>
      <c r="AI5523" s="5">
        <v>0</v>
      </c>
      <c r="AJ5523" s="5">
        <v>0</v>
      </c>
      <c r="AK5523" s="5">
        <f t="shared" si="954"/>
        <v>0</v>
      </c>
      <c r="AL5523" s="5">
        <v>0</v>
      </c>
      <c r="AM5523" s="5">
        <v>0</v>
      </c>
      <c r="AN5523" s="5">
        <f t="shared" si="955"/>
        <v>0</v>
      </c>
      <c r="AO5523" s="5">
        <v>0</v>
      </c>
      <c r="AP5523" s="5">
        <v>0</v>
      </c>
      <c r="AQ5523" s="5">
        <f t="shared" si="956"/>
        <v>0</v>
      </c>
      <c r="AR5523" s="5">
        <v>0</v>
      </c>
      <c r="AS5523" s="6"/>
      <c r="AT5523" s="5">
        <v>0</v>
      </c>
      <c r="AU5523" s="5">
        <v>0</v>
      </c>
      <c r="AV5523" t="str">
        <f t="shared" si="949"/>
        <v>N</v>
      </c>
      <c r="AW5523" t="s">
        <v>60</v>
      </c>
      <c r="AX5523" t="s">
        <v>445</v>
      </c>
      <c r="AY5523" t="s">
        <v>2637</v>
      </c>
      <c r="AZ5523" t="s">
        <v>2637</v>
      </c>
      <c r="BA5523" t="str">
        <f t="shared" si="950"/>
        <v>N</v>
      </c>
    </row>
    <row r="5524" spans="1:53">
      <c r="A5524" t="s">
        <v>436</v>
      </c>
      <c r="B5524" t="s">
        <v>54</v>
      </c>
      <c r="C5524" t="s">
        <v>89</v>
      </c>
      <c r="D5524">
        <v>2022</v>
      </c>
      <c r="F5524" t="s">
        <v>12644</v>
      </c>
      <c r="G5524" t="s">
        <v>12645</v>
      </c>
      <c r="H5524" t="s">
        <v>2720</v>
      </c>
      <c r="I5524" t="s">
        <v>12646</v>
      </c>
      <c r="J5524" t="s">
        <v>58</v>
      </c>
      <c r="K5524" t="s">
        <v>59</v>
      </c>
      <c r="L5524" s="5">
        <v>0</v>
      </c>
      <c r="M5524" s="5">
        <v>0</v>
      </c>
      <c r="N5524" s="5">
        <f t="shared" si="946"/>
        <v>0</v>
      </c>
      <c r="O5524" s="5">
        <v>0</v>
      </c>
      <c r="P5524" s="5">
        <v>0</v>
      </c>
      <c r="Q5524" s="5">
        <f t="shared" si="947"/>
        <v>0</v>
      </c>
      <c r="R5524" s="5">
        <v>0</v>
      </c>
      <c r="S5524" s="5">
        <v>0</v>
      </c>
      <c r="T5524" s="5">
        <f t="shared" si="948"/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f t="shared" si="951"/>
        <v>0</v>
      </c>
      <c r="Z5524" s="5">
        <v>0</v>
      </c>
      <c r="AA5524" s="5">
        <v>1</v>
      </c>
      <c r="AB5524" s="5">
        <f t="shared" si="952"/>
        <v>1</v>
      </c>
      <c r="AC5524" s="5">
        <v>0</v>
      </c>
      <c r="AD5524" s="5">
        <v>0</v>
      </c>
      <c r="AE5524" s="5">
        <f t="shared" si="953"/>
        <v>0</v>
      </c>
      <c r="AF5524" s="5">
        <v>0</v>
      </c>
      <c r="AG5524" s="6">
        <v>44853</v>
      </c>
      <c r="AH5524" s="5">
        <v>1</v>
      </c>
      <c r="AI5524" s="5">
        <v>0</v>
      </c>
      <c r="AJ5524" s="5">
        <v>0</v>
      </c>
      <c r="AK5524" s="5">
        <f t="shared" si="954"/>
        <v>0</v>
      </c>
      <c r="AL5524" s="5">
        <v>0</v>
      </c>
      <c r="AM5524" s="5">
        <v>0</v>
      </c>
      <c r="AN5524" s="5">
        <f t="shared" si="955"/>
        <v>0</v>
      </c>
      <c r="AO5524" s="5">
        <v>0</v>
      </c>
      <c r="AP5524" s="5">
        <v>0</v>
      </c>
      <c r="AQ5524" s="5">
        <f t="shared" si="956"/>
        <v>0</v>
      </c>
      <c r="AR5524" s="5">
        <v>0</v>
      </c>
      <c r="AS5524" s="6"/>
      <c r="AT5524" s="5">
        <v>0</v>
      </c>
      <c r="AU5524" s="5">
        <v>0</v>
      </c>
      <c r="AV5524" t="str">
        <f t="shared" si="949"/>
        <v>N</v>
      </c>
      <c r="AW5524" t="s">
        <v>60</v>
      </c>
      <c r="AX5524" t="s">
        <v>445</v>
      </c>
      <c r="AY5524" t="s">
        <v>2637</v>
      </c>
      <c r="AZ5524" t="s">
        <v>2637</v>
      </c>
      <c r="BA5524" t="str">
        <f t="shared" si="950"/>
        <v>N</v>
      </c>
    </row>
    <row r="5525" spans="1:53">
      <c r="A5525" t="s">
        <v>436</v>
      </c>
      <c r="B5525" t="s">
        <v>54</v>
      </c>
      <c r="C5525" t="s">
        <v>89</v>
      </c>
      <c r="D5525">
        <v>2022</v>
      </c>
      <c r="F5525" t="s">
        <v>12647</v>
      </c>
      <c r="G5525" t="s">
        <v>12648</v>
      </c>
      <c r="H5525" t="s">
        <v>2754</v>
      </c>
      <c r="I5525" t="s">
        <v>12649</v>
      </c>
      <c r="J5525" t="s">
        <v>58</v>
      </c>
      <c r="K5525" t="s">
        <v>59</v>
      </c>
      <c r="L5525" s="5">
        <v>0</v>
      </c>
      <c r="M5525" s="5">
        <v>0</v>
      </c>
      <c r="N5525" s="5">
        <f t="shared" si="946"/>
        <v>0</v>
      </c>
      <c r="O5525" s="5">
        <v>0</v>
      </c>
      <c r="P5525" s="5">
        <v>0</v>
      </c>
      <c r="Q5525" s="5">
        <f t="shared" si="947"/>
        <v>0</v>
      </c>
      <c r="R5525" s="5">
        <v>0</v>
      </c>
      <c r="S5525" s="5">
        <v>0</v>
      </c>
      <c r="T5525" s="5">
        <f t="shared" si="948"/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f t="shared" si="951"/>
        <v>0</v>
      </c>
      <c r="Z5525" s="5">
        <v>0</v>
      </c>
      <c r="AA5525" s="5">
        <v>1</v>
      </c>
      <c r="AB5525" s="5">
        <f t="shared" si="952"/>
        <v>1</v>
      </c>
      <c r="AC5525" s="5">
        <v>0</v>
      </c>
      <c r="AD5525" s="5">
        <v>0</v>
      </c>
      <c r="AE5525" s="5">
        <f t="shared" si="953"/>
        <v>0</v>
      </c>
      <c r="AF5525" s="5">
        <v>0</v>
      </c>
      <c r="AG5525" s="6">
        <v>44824</v>
      </c>
      <c r="AH5525" s="5">
        <v>1</v>
      </c>
      <c r="AI5525" s="5">
        <v>0</v>
      </c>
      <c r="AJ5525" s="5">
        <v>0</v>
      </c>
      <c r="AK5525" s="5">
        <f t="shared" si="954"/>
        <v>0</v>
      </c>
      <c r="AL5525" s="5">
        <v>0</v>
      </c>
      <c r="AM5525" s="5">
        <v>0</v>
      </c>
      <c r="AN5525" s="5">
        <f t="shared" si="955"/>
        <v>0</v>
      </c>
      <c r="AO5525" s="5">
        <v>0</v>
      </c>
      <c r="AP5525" s="5">
        <v>0</v>
      </c>
      <c r="AQ5525" s="5">
        <f t="shared" si="956"/>
        <v>0</v>
      </c>
      <c r="AR5525" s="5">
        <v>0</v>
      </c>
      <c r="AS5525" s="6"/>
      <c r="AT5525" s="5">
        <v>0</v>
      </c>
      <c r="AU5525" s="5">
        <v>0</v>
      </c>
      <c r="AV5525" t="str">
        <f t="shared" si="949"/>
        <v>N</v>
      </c>
      <c r="AW5525" t="s">
        <v>60</v>
      </c>
      <c r="AX5525" t="s">
        <v>445</v>
      </c>
      <c r="AY5525" t="s">
        <v>2637</v>
      </c>
      <c r="AZ5525" t="s">
        <v>2637</v>
      </c>
      <c r="BA5525" t="str">
        <f t="shared" si="950"/>
        <v>N</v>
      </c>
    </row>
    <row r="5526" spans="1:53">
      <c r="A5526" t="s">
        <v>436</v>
      </c>
      <c r="B5526" t="s">
        <v>54</v>
      </c>
      <c r="C5526" t="s">
        <v>89</v>
      </c>
      <c r="D5526">
        <v>2022</v>
      </c>
      <c r="F5526" t="s">
        <v>6401</v>
      </c>
      <c r="G5526" t="s">
        <v>6402</v>
      </c>
      <c r="H5526" t="s">
        <v>6904</v>
      </c>
      <c r="I5526" t="s">
        <v>12650</v>
      </c>
      <c r="J5526" t="s">
        <v>58</v>
      </c>
      <c r="K5526" t="s">
        <v>59</v>
      </c>
      <c r="L5526" s="5">
        <v>0</v>
      </c>
      <c r="M5526" s="5">
        <v>0</v>
      </c>
      <c r="N5526" s="5">
        <f t="shared" si="946"/>
        <v>0</v>
      </c>
      <c r="O5526" s="5">
        <v>0</v>
      </c>
      <c r="P5526" s="5">
        <v>0</v>
      </c>
      <c r="Q5526" s="5">
        <f t="shared" si="947"/>
        <v>0</v>
      </c>
      <c r="R5526" s="5">
        <v>0</v>
      </c>
      <c r="S5526" s="5">
        <v>0</v>
      </c>
      <c r="T5526" s="5">
        <f t="shared" si="948"/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f t="shared" si="951"/>
        <v>0</v>
      </c>
      <c r="Z5526" s="5">
        <v>0</v>
      </c>
      <c r="AA5526" s="5">
        <v>1</v>
      </c>
      <c r="AB5526" s="5">
        <f t="shared" si="952"/>
        <v>1</v>
      </c>
      <c r="AC5526" s="5">
        <v>0</v>
      </c>
      <c r="AD5526" s="5">
        <v>0</v>
      </c>
      <c r="AE5526" s="5">
        <f t="shared" si="953"/>
        <v>0</v>
      </c>
      <c r="AF5526" s="5">
        <v>0</v>
      </c>
      <c r="AG5526" s="6">
        <v>44699</v>
      </c>
      <c r="AH5526" s="5">
        <v>1</v>
      </c>
      <c r="AI5526" s="5">
        <v>0</v>
      </c>
      <c r="AJ5526" s="5">
        <v>0</v>
      </c>
      <c r="AK5526" s="5">
        <f t="shared" si="954"/>
        <v>0</v>
      </c>
      <c r="AL5526" s="5">
        <v>0</v>
      </c>
      <c r="AM5526" s="5">
        <v>0</v>
      </c>
      <c r="AN5526" s="5">
        <f t="shared" si="955"/>
        <v>0</v>
      </c>
      <c r="AO5526" s="5">
        <v>0</v>
      </c>
      <c r="AP5526" s="5">
        <v>0</v>
      </c>
      <c r="AQ5526" s="5">
        <f t="shared" si="956"/>
        <v>0</v>
      </c>
      <c r="AR5526" s="5">
        <v>0</v>
      </c>
      <c r="AS5526" s="6"/>
      <c r="AT5526" s="5">
        <v>0</v>
      </c>
      <c r="AU5526" s="5">
        <v>0</v>
      </c>
      <c r="AV5526" t="str">
        <f t="shared" si="949"/>
        <v>N</v>
      </c>
      <c r="AW5526" t="s">
        <v>60</v>
      </c>
      <c r="AX5526" t="s">
        <v>445</v>
      </c>
      <c r="AY5526" t="s">
        <v>2637</v>
      </c>
      <c r="AZ5526" t="s">
        <v>2637</v>
      </c>
      <c r="BA5526" t="str">
        <f t="shared" si="950"/>
        <v>N</v>
      </c>
    </row>
    <row r="5527" spans="1:53">
      <c r="A5527" t="s">
        <v>436</v>
      </c>
      <c r="B5527" t="s">
        <v>54</v>
      </c>
      <c r="C5527" t="s">
        <v>89</v>
      </c>
      <c r="D5527">
        <v>2022</v>
      </c>
      <c r="F5527" t="s">
        <v>11759</v>
      </c>
      <c r="G5527" t="s">
        <v>11760</v>
      </c>
      <c r="H5527" t="s">
        <v>12651</v>
      </c>
      <c r="I5527" t="s">
        <v>12652</v>
      </c>
      <c r="J5527" t="s">
        <v>58</v>
      </c>
      <c r="K5527" t="s">
        <v>59</v>
      </c>
      <c r="L5527" s="5">
        <v>0</v>
      </c>
      <c r="M5527" s="5">
        <v>0</v>
      </c>
      <c r="N5527" s="5">
        <f t="shared" si="946"/>
        <v>0</v>
      </c>
      <c r="O5527" s="5">
        <v>0</v>
      </c>
      <c r="P5527" s="5">
        <v>0</v>
      </c>
      <c r="Q5527" s="5">
        <f t="shared" si="947"/>
        <v>0</v>
      </c>
      <c r="R5527" s="5">
        <v>0</v>
      </c>
      <c r="S5527" s="5">
        <v>0</v>
      </c>
      <c r="T5527" s="5">
        <f t="shared" si="948"/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f t="shared" si="951"/>
        <v>0</v>
      </c>
      <c r="Z5527" s="5">
        <v>0</v>
      </c>
      <c r="AA5527" s="5">
        <v>1</v>
      </c>
      <c r="AB5527" s="5">
        <f t="shared" si="952"/>
        <v>1</v>
      </c>
      <c r="AC5527" s="5">
        <v>0</v>
      </c>
      <c r="AD5527" s="5">
        <v>0</v>
      </c>
      <c r="AE5527" s="5">
        <f t="shared" si="953"/>
        <v>0</v>
      </c>
      <c r="AF5527" s="5">
        <v>0</v>
      </c>
      <c r="AG5527" s="6">
        <v>44622</v>
      </c>
      <c r="AH5527" s="5">
        <v>1</v>
      </c>
      <c r="AI5527" s="5">
        <v>0</v>
      </c>
      <c r="AJ5527" s="5">
        <v>0</v>
      </c>
      <c r="AK5527" s="5">
        <f t="shared" si="954"/>
        <v>0</v>
      </c>
      <c r="AL5527" s="5">
        <v>0</v>
      </c>
      <c r="AM5527" s="5">
        <v>0</v>
      </c>
      <c r="AN5527" s="5">
        <f t="shared" si="955"/>
        <v>0</v>
      </c>
      <c r="AO5527" s="5">
        <v>0</v>
      </c>
      <c r="AP5527" s="5">
        <v>0</v>
      </c>
      <c r="AQ5527" s="5">
        <f t="shared" si="956"/>
        <v>0</v>
      </c>
      <c r="AR5527" s="5">
        <v>0</v>
      </c>
      <c r="AS5527" s="6"/>
      <c r="AT5527" s="5">
        <v>0</v>
      </c>
      <c r="AU5527" s="5">
        <v>0</v>
      </c>
      <c r="AV5527" t="str">
        <f t="shared" si="949"/>
        <v>N</v>
      </c>
      <c r="AW5527" t="s">
        <v>60</v>
      </c>
      <c r="AX5527" t="s">
        <v>445</v>
      </c>
      <c r="AY5527" t="s">
        <v>2637</v>
      </c>
      <c r="AZ5527" t="s">
        <v>2637</v>
      </c>
      <c r="BA5527" t="str">
        <f t="shared" si="950"/>
        <v>N</v>
      </c>
    </row>
    <row r="5528" spans="1:53">
      <c r="A5528" t="s">
        <v>436</v>
      </c>
      <c r="B5528" t="s">
        <v>54</v>
      </c>
      <c r="C5528" t="s">
        <v>89</v>
      </c>
      <c r="D5528">
        <v>2022</v>
      </c>
      <c r="F5528" t="s">
        <v>12653</v>
      </c>
      <c r="G5528" t="s">
        <v>12654</v>
      </c>
      <c r="H5528" t="s">
        <v>12655</v>
      </c>
      <c r="I5528" t="s">
        <v>12656</v>
      </c>
      <c r="J5528" t="s">
        <v>58</v>
      </c>
      <c r="K5528" t="s">
        <v>59</v>
      </c>
      <c r="L5528" s="5">
        <v>0</v>
      </c>
      <c r="M5528" s="5">
        <v>0</v>
      </c>
      <c r="N5528" s="5">
        <f t="shared" si="946"/>
        <v>0</v>
      </c>
      <c r="O5528" s="5">
        <v>0</v>
      </c>
      <c r="P5528" s="5">
        <v>0</v>
      </c>
      <c r="Q5528" s="5">
        <f t="shared" si="947"/>
        <v>0</v>
      </c>
      <c r="R5528" s="5">
        <v>0</v>
      </c>
      <c r="S5528" s="5">
        <v>0</v>
      </c>
      <c r="T5528" s="5">
        <f t="shared" si="948"/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f t="shared" si="951"/>
        <v>0</v>
      </c>
      <c r="Z5528" s="5">
        <v>0</v>
      </c>
      <c r="AA5528" s="5">
        <v>1</v>
      </c>
      <c r="AB5528" s="5">
        <f t="shared" si="952"/>
        <v>1</v>
      </c>
      <c r="AC5528" s="5">
        <v>0</v>
      </c>
      <c r="AD5528" s="5">
        <v>0</v>
      </c>
      <c r="AE5528" s="5">
        <f t="shared" si="953"/>
        <v>0</v>
      </c>
      <c r="AF5528" s="5">
        <v>0</v>
      </c>
      <c r="AG5528" s="6">
        <v>44846</v>
      </c>
      <c r="AH5528" s="5">
        <v>1</v>
      </c>
      <c r="AI5528" s="5">
        <v>0</v>
      </c>
      <c r="AJ5528" s="5">
        <v>0</v>
      </c>
      <c r="AK5528" s="5">
        <f t="shared" si="954"/>
        <v>0</v>
      </c>
      <c r="AL5528" s="5">
        <v>0</v>
      </c>
      <c r="AM5528" s="5">
        <v>0</v>
      </c>
      <c r="AN5528" s="5">
        <f t="shared" si="955"/>
        <v>0</v>
      </c>
      <c r="AO5528" s="5">
        <v>0</v>
      </c>
      <c r="AP5528" s="5">
        <v>0</v>
      </c>
      <c r="AQ5528" s="5">
        <f t="shared" si="956"/>
        <v>0</v>
      </c>
      <c r="AR5528" s="5">
        <v>0</v>
      </c>
      <c r="AS5528" s="6"/>
      <c r="AT5528" s="5">
        <v>0</v>
      </c>
      <c r="AU5528" s="5">
        <v>0</v>
      </c>
      <c r="AV5528" t="str">
        <f t="shared" si="949"/>
        <v>N</v>
      </c>
      <c r="AW5528" t="s">
        <v>60</v>
      </c>
      <c r="AX5528" t="s">
        <v>445</v>
      </c>
      <c r="AY5528" t="s">
        <v>2637</v>
      </c>
      <c r="AZ5528" t="s">
        <v>2637</v>
      </c>
      <c r="BA5528" t="str">
        <f t="shared" si="950"/>
        <v>N</v>
      </c>
    </row>
    <row r="5529" spans="1:53">
      <c r="A5529" t="s">
        <v>436</v>
      </c>
      <c r="B5529" t="s">
        <v>54</v>
      </c>
      <c r="C5529" t="s">
        <v>89</v>
      </c>
      <c r="D5529">
        <v>2022</v>
      </c>
      <c r="F5529" t="s">
        <v>12657</v>
      </c>
      <c r="G5529" t="s">
        <v>12658</v>
      </c>
      <c r="H5529" t="s">
        <v>12659</v>
      </c>
      <c r="I5529" t="s">
        <v>12660</v>
      </c>
      <c r="J5529" t="s">
        <v>58</v>
      </c>
      <c r="K5529" t="s">
        <v>59</v>
      </c>
      <c r="L5529" s="5">
        <v>0</v>
      </c>
      <c r="M5529" s="5">
        <v>0</v>
      </c>
      <c r="N5529" s="5">
        <f t="shared" si="946"/>
        <v>0</v>
      </c>
      <c r="O5529" s="5">
        <v>0</v>
      </c>
      <c r="P5529" s="5">
        <v>0</v>
      </c>
      <c r="Q5529" s="5">
        <f t="shared" si="947"/>
        <v>0</v>
      </c>
      <c r="R5529" s="5">
        <v>0</v>
      </c>
      <c r="S5529" s="5">
        <v>0</v>
      </c>
      <c r="T5529" s="5">
        <f t="shared" si="948"/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f t="shared" si="951"/>
        <v>0</v>
      </c>
      <c r="Z5529" s="5">
        <v>0</v>
      </c>
      <c r="AA5529" s="5">
        <v>1</v>
      </c>
      <c r="AB5529" s="5">
        <f t="shared" si="952"/>
        <v>1</v>
      </c>
      <c r="AC5529" s="5">
        <v>0</v>
      </c>
      <c r="AD5529" s="5">
        <v>0</v>
      </c>
      <c r="AE5529" s="5">
        <f t="shared" si="953"/>
        <v>0</v>
      </c>
      <c r="AF5529" s="5">
        <v>0</v>
      </c>
      <c r="AG5529" s="6">
        <v>44685</v>
      </c>
      <c r="AH5529" s="5">
        <v>1</v>
      </c>
      <c r="AI5529" s="5">
        <v>0</v>
      </c>
      <c r="AJ5529" s="5">
        <v>0</v>
      </c>
      <c r="AK5529" s="5">
        <f t="shared" si="954"/>
        <v>0</v>
      </c>
      <c r="AL5529" s="5">
        <v>0</v>
      </c>
      <c r="AM5529" s="5">
        <v>0</v>
      </c>
      <c r="AN5529" s="5">
        <f t="shared" si="955"/>
        <v>0</v>
      </c>
      <c r="AO5529" s="5">
        <v>0</v>
      </c>
      <c r="AP5529" s="5">
        <v>0</v>
      </c>
      <c r="AQ5529" s="5">
        <f t="shared" si="956"/>
        <v>0</v>
      </c>
      <c r="AR5529" s="5">
        <v>0</v>
      </c>
      <c r="AS5529" s="6"/>
      <c r="AT5529" s="5">
        <v>0</v>
      </c>
      <c r="AU5529" s="5">
        <v>0</v>
      </c>
      <c r="AV5529" t="str">
        <f t="shared" si="949"/>
        <v>N</v>
      </c>
      <c r="AW5529" t="s">
        <v>60</v>
      </c>
      <c r="AX5529" t="s">
        <v>445</v>
      </c>
      <c r="AY5529" t="s">
        <v>2637</v>
      </c>
      <c r="AZ5529" t="s">
        <v>2637</v>
      </c>
      <c r="BA5529" t="str">
        <f t="shared" si="950"/>
        <v>N</v>
      </c>
    </row>
    <row r="5530" spans="1:53">
      <c r="A5530" t="s">
        <v>436</v>
      </c>
      <c r="B5530" t="s">
        <v>54</v>
      </c>
      <c r="C5530" t="s">
        <v>89</v>
      </c>
      <c r="D5530">
        <v>2022</v>
      </c>
      <c r="F5530" t="s">
        <v>12661</v>
      </c>
      <c r="G5530" t="s">
        <v>12662</v>
      </c>
      <c r="H5530" t="s">
        <v>2720</v>
      </c>
      <c r="I5530" t="s">
        <v>12663</v>
      </c>
      <c r="J5530" t="s">
        <v>58</v>
      </c>
      <c r="K5530" t="s">
        <v>59</v>
      </c>
      <c r="L5530" s="5">
        <v>0</v>
      </c>
      <c r="M5530" s="5">
        <v>0</v>
      </c>
      <c r="N5530" s="5">
        <f t="shared" si="946"/>
        <v>0</v>
      </c>
      <c r="O5530" s="5">
        <v>0</v>
      </c>
      <c r="P5530" s="5">
        <v>0</v>
      </c>
      <c r="Q5530" s="5">
        <f t="shared" si="947"/>
        <v>0</v>
      </c>
      <c r="R5530" s="5">
        <v>0</v>
      </c>
      <c r="S5530" s="5">
        <v>0</v>
      </c>
      <c r="T5530" s="5">
        <f t="shared" si="948"/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f t="shared" si="951"/>
        <v>0</v>
      </c>
      <c r="Z5530" s="5">
        <v>0</v>
      </c>
      <c r="AA5530" s="5">
        <v>1</v>
      </c>
      <c r="AB5530" s="5">
        <f t="shared" si="952"/>
        <v>1</v>
      </c>
      <c r="AC5530" s="5">
        <v>0</v>
      </c>
      <c r="AD5530" s="5">
        <v>0</v>
      </c>
      <c r="AE5530" s="5">
        <f t="shared" si="953"/>
        <v>0</v>
      </c>
      <c r="AF5530" s="5">
        <v>0</v>
      </c>
      <c r="AG5530" s="6">
        <v>44606</v>
      </c>
      <c r="AH5530" s="5">
        <v>1</v>
      </c>
      <c r="AI5530" s="5">
        <v>0</v>
      </c>
      <c r="AJ5530" s="5">
        <v>0</v>
      </c>
      <c r="AK5530" s="5">
        <f t="shared" si="954"/>
        <v>0</v>
      </c>
      <c r="AL5530" s="5">
        <v>0</v>
      </c>
      <c r="AM5530" s="5">
        <v>0</v>
      </c>
      <c r="AN5530" s="5">
        <f t="shared" si="955"/>
        <v>0</v>
      </c>
      <c r="AO5530" s="5">
        <v>0</v>
      </c>
      <c r="AP5530" s="5">
        <v>0</v>
      </c>
      <c r="AQ5530" s="5">
        <f t="shared" si="956"/>
        <v>0</v>
      </c>
      <c r="AR5530" s="5">
        <v>0</v>
      </c>
      <c r="AS5530" s="6"/>
      <c r="AT5530" s="5">
        <v>0</v>
      </c>
      <c r="AU5530" s="5">
        <v>0</v>
      </c>
      <c r="AV5530" t="str">
        <f t="shared" si="949"/>
        <v>N</v>
      </c>
      <c r="AW5530" t="s">
        <v>60</v>
      </c>
      <c r="AX5530" t="s">
        <v>445</v>
      </c>
      <c r="AY5530" t="s">
        <v>2637</v>
      </c>
      <c r="AZ5530" t="s">
        <v>2637</v>
      </c>
      <c r="BA5530" t="str">
        <f t="shared" si="950"/>
        <v>N</v>
      </c>
    </row>
    <row r="5531" spans="1:53">
      <c r="A5531" t="s">
        <v>436</v>
      </c>
      <c r="B5531" t="s">
        <v>54</v>
      </c>
      <c r="C5531" t="s">
        <v>89</v>
      </c>
      <c r="D5531">
        <v>2022</v>
      </c>
      <c r="F5531" t="s">
        <v>12664</v>
      </c>
      <c r="G5531" t="s">
        <v>12665</v>
      </c>
      <c r="H5531" t="s">
        <v>5030</v>
      </c>
      <c r="I5531" t="s">
        <v>12666</v>
      </c>
      <c r="J5531" t="s">
        <v>58</v>
      </c>
      <c r="K5531" t="s">
        <v>59</v>
      </c>
      <c r="L5531" s="5">
        <v>0</v>
      </c>
      <c r="M5531" s="5">
        <v>0</v>
      </c>
      <c r="N5531" s="5">
        <f t="shared" si="946"/>
        <v>0</v>
      </c>
      <c r="O5531" s="5">
        <v>0</v>
      </c>
      <c r="P5531" s="5">
        <v>0</v>
      </c>
      <c r="Q5531" s="5">
        <f t="shared" si="947"/>
        <v>0</v>
      </c>
      <c r="R5531" s="5">
        <v>0</v>
      </c>
      <c r="S5531" s="5">
        <v>0</v>
      </c>
      <c r="T5531" s="5">
        <f t="shared" si="948"/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f t="shared" si="951"/>
        <v>0</v>
      </c>
      <c r="Z5531" s="5">
        <v>0</v>
      </c>
      <c r="AA5531" s="5">
        <v>1</v>
      </c>
      <c r="AB5531" s="5">
        <f t="shared" si="952"/>
        <v>1</v>
      </c>
      <c r="AC5531" s="5">
        <v>0</v>
      </c>
      <c r="AD5531" s="5">
        <v>0</v>
      </c>
      <c r="AE5531" s="5">
        <f t="shared" si="953"/>
        <v>0</v>
      </c>
      <c r="AF5531" s="5">
        <v>0</v>
      </c>
      <c r="AG5531" s="6">
        <v>44734</v>
      </c>
      <c r="AH5531" s="5">
        <v>1</v>
      </c>
      <c r="AI5531" s="5">
        <v>0</v>
      </c>
      <c r="AJ5531" s="5">
        <v>0</v>
      </c>
      <c r="AK5531" s="5">
        <f t="shared" si="954"/>
        <v>0</v>
      </c>
      <c r="AL5531" s="5">
        <v>0</v>
      </c>
      <c r="AM5531" s="5">
        <v>0</v>
      </c>
      <c r="AN5531" s="5">
        <f t="shared" si="955"/>
        <v>0</v>
      </c>
      <c r="AO5531" s="5">
        <v>0</v>
      </c>
      <c r="AP5531" s="5">
        <v>0</v>
      </c>
      <c r="AQ5531" s="5">
        <f t="shared" si="956"/>
        <v>0</v>
      </c>
      <c r="AR5531" s="5">
        <v>0</v>
      </c>
      <c r="AS5531" s="6"/>
      <c r="AT5531" s="5">
        <v>0</v>
      </c>
      <c r="AU5531" s="5">
        <v>0</v>
      </c>
      <c r="AV5531" t="str">
        <f t="shared" si="949"/>
        <v>N</v>
      </c>
      <c r="AW5531" t="s">
        <v>60</v>
      </c>
      <c r="AX5531" t="s">
        <v>445</v>
      </c>
      <c r="AY5531" t="s">
        <v>2637</v>
      </c>
      <c r="AZ5531" t="s">
        <v>2637</v>
      </c>
      <c r="BA5531" t="str">
        <f t="shared" si="950"/>
        <v>N</v>
      </c>
    </row>
    <row r="5532" spans="1:53">
      <c r="A5532" t="s">
        <v>436</v>
      </c>
      <c r="B5532" t="s">
        <v>54</v>
      </c>
      <c r="C5532" t="s">
        <v>89</v>
      </c>
      <c r="D5532">
        <v>2022</v>
      </c>
      <c r="F5532" t="s">
        <v>6323</v>
      </c>
      <c r="G5532" t="s">
        <v>12667</v>
      </c>
      <c r="H5532" t="s">
        <v>2754</v>
      </c>
      <c r="I5532" t="s">
        <v>12668</v>
      </c>
      <c r="J5532" t="s">
        <v>58</v>
      </c>
      <c r="K5532" t="s">
        <v>59</v>
      </c>
      <c r="L5532" s="5">
        <v>0</v>
      </c>
      <c r="M5532" s="5">
        <v>0</v>
      </c>
      <c r="N5532" s="5">
        <f t="shared" si="946"/>
        <v>0</v>
      </c>
      <c r="O5532" s="5">
        <v>0</v>
      </c>
      <c r="P5532" s="5">
        <v>0</v>
      </c>
      <c r="Q5532" s="5">
        <f t="shared" si="947"/>
        <v>0</v>
      </c>
      <c r="R5532" s="5">
        <v>0</v>
      </c>
      <c r="S5532" s="5">
        <v>0</v>
      </c>
      <c r="T5532" s="5">
        <f t="shared" si="948"/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f t="shared" si="951"/>
        <v>0</v>
      </c>
      <c r="Z5532" s="5">
        <v>0</v>
      </c>
      <c r="AA5532" s="5">
        <v>1</v>
      </c>
      <c r="AB5532" s="5">
        <f t="shared" si="952"/>
        <v>1</v>
      </c>
      <c r="AC5532" s="5">
        <v>0</v>
      </c>
      <c r="AD5532" s="5">
        <v>0</v>
      </c>
      <c r="AE5532" s="5">
        <f t="shared" si="953"/>
        <v>0</v>
      </c>
      <c r="AF5532" s="5">
        <v>0</v>
      </c>
      <c r="AG5532" s="6">
        <v>44839</v>
      </c>
      <c r="AH5532" s="5">
        <v>1</v>
      </c>
      <c r="AI5532" s="5">
        <v>0</v>
      </c>
      <c r="AJ5532" s="5">
        <v>0</v>
      </c>
      <c r="AK5532" s="5">
        <f t="shared" si="954"/>
        <v>0</v>
      </c>
      <c r="AL5532" s="5">
        <v>0</v>
      </c>
      <c r="AM5532" s="5">
        <v>0</v>
      </c>
      <c r="AN5532" s="5">
        <f t="shared" si="955"/>
        <v>0</v>
      </c>
      <c r="AO5532" s="5">
        <v>0</v>
      </c>
      <c r="AP5532" s="5">
        <v>0</v>
      </c>
      <c r="AQ5532" s="5">
        <f t="shared" si="956"/>
        <v>0</v>
      </c>
      <c r="AR5532" s="5">
        <v>0</v>
      </c>
      <c r="AS5532" s="6"/>
      <c r="AT5532" s="5">
        <v>0</v>
      </c>
      <c r="AU5532" s="5">
        <v>0</v>
      </c>
      <c r="AV5532" t="str">
        <f t="shared" si="949"/>
        <v>N</v>
      </c>
      <c r="AW5532" t="s">
        <v>60</v>
      </c>
      <c r="AX5532" t="s">
        <v>445</v>
      </c>
      <c r="AY5532" t="s">
        <v>2637</v>
      </c>
      <c r="AZ5532" t="s">
        <v>2637</v>
      </c>
      <c r="BA5532" t="str">
        <f t="shared" si="950"/>
        <v>N</v>
      </c>
    </row>
    <row r="5533" spans="1:53">
      <c r="A5533" t="s">
        <v>436</v>
      </c>
      <c r="B5533" t="s">
        <v>54</v>
      </c>
      <c r="C5533" t="s">
        <v>89</v>
      </c>
      <c r="D5533">
        <v>2022</v>
      </c>
      <c r="F5533" t="s">
        <v>6323</v>
      </c>
      <c r="G5533" t="s">
        <v>12669</v>
      </c>
      <c r="H5533" t="s">
        <v>12670</v>
      </c>
      <c r="I5533" t="s">
        <v>12671</v>
      </c>
      <c r="J5533" t="s">
        <v>58</v>
      </c>
      <c r="K5533" t="s">
        <v>59</v>
      </c>
      <c r="L5533" s="5">
        <v>0</v>
      </c>
      <c r="M5533" s="5">
        <v>0</v>
      </c>
      <c r="N5533" s="5">
        <f t="shared" si="946"/>
        <v>0</v>
      </c>
      <c r="O5533" s="5">
        <v>0</v>
      </c>
      <c r="P5533" s="5">
        <v>0</v>
      </c>
      <c r="Q5533" s="5">
        <f t="shared" si="947"/>
        <v>0</v>
      </c>
      <c r="R5533" s="5">
        <v>0</v>
      </c>
      <c r="S5533" s="5">
        <v>0</v>
      </c>
      <c r="T5533" s="5">
        <f t="shared" si="948"/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f t="shared" si="951"/>
        <v>0</v>
      </c>
      <c r="Z5533" s="5">
        <v>0</v>
      </c>
      <c r="AA5533" s="5">
        <v>1</v>
      </c>
      <c r="AB5533" s="5">
        <f t="shared" si="952"/>
        <v>1</v>
      </c>
      <c r="AC5533" s="5">
        <v>0</v>
      </c>
      <c r="AD5533" s="5">
        <v>0</v>
      </c>
      <c r="AE5533" s="5">
        <f t="shared" si="953"/>
        <v>0</v>
      </c>
      <c r="AF5533" s="5">
        <v>0</v>
      </c>
      <c r="AG5533" s="6">
        <v>44839</v>
      </c>
      <c r="AH5533" s="5">
        <v>1</v>
      </c>
      <c r="AI5533" s="5">
        <v>0</v>
      </c>
      <c r="AJ5533" s="5">
        <v>0</v>
      </c>
      <c r="AK5533" s="5">
        <f t="shared" si="954"/>
        <v>0</v>
      </c>
      <c r="AL5533" s="5">
        <v>0</v>
      </c>
      <c r="AM5533" s="5">
        <v>0</v>
      </c>
      <c r="AN5533" s="5">
        <f t="shared" si="955"/>
        <v>0</v>
      </c>
      <c r="AO5533" s="5">
        <v>0</v>
      </c>
      <c r="AP5533" s="5">
        <v>0</v>
      </c>
      <c r="AQ5533" s="5">
        <f t="shared" si="956"/>
        <v>0</v>
      </c>
      <c r="AR5533" s="5">
        <v>0</v>
      </c>
      <c r="AS5533" s="6"/>
      <c r="AT5533" s="5">
        <v>0</v>
      </c>
      <c r="AU5533" s="5">
        <v>0</v>
      </c>
      <c r="AV5533" t="str">
        <f t="shared" si="949"/>
        <v>N</v>
      </c>
      <c r="AW5533" t="s">
        <v>60</v>
      </c>
      <c r="AX5533" t="s">
        <v>445</v>
      </c>
      <c r="AY5533" t="s">
        <v>2637</v>
      </c>
      <c r="AZ5533" t="s">
        <v>2637</v>
      </c>
      <c r="BA5533" t="str">
        <f t="shared" si="950"/>
        <v>N</v>
      </c>
    </row>
    <row r="5534" spans="1:53">
      <c r="A5534" t="s">
        <v>436</v>
      </c>
      <c r="B5534" t="s">
        <v>54</v>
      </c>
      <c r="C5534" t="s">
        <v>89</v>
      </c>
      <c r="D5534">
        <v>2022</v>
      </c>
      <c r="F5534" t="s">
        <v>12672</v>
      </c>
      <c r="G5534" t="s">
        <v>12673</v>
      </c>
      <c r="H5534" t="s">
        <v>12674</v>
      </c>
      <c r="I5534" t="s">
        <v>12675</v>
      </c>
      <c r="J5534" t="s">
        <v>58</v>
      </c>
      <c r="K5534" t="s">
        <v>59</v>
      </c>
      <c r="L5534" s="5">
        <v>0</v>
      </c>
      <c r="M5534" s="5">
        <v>0</v>
      </c>
      <c r="N5534" s="5">
        <f t="shared" si="946"/>
        <v>0</v>
      </c>
      <c r="O5534" s="5">
        <v>0</v>
      </c>
      <c r="P5534" s="5">
        <v>0</v>
      </c>
      <c r="Q5534" s="5">
        <f t="shared" si="947"/>
        <v>0</v>
      </c>
      <c r="R5534" s="5">
        <v>0</v>
      </c>
      <c r="S5534" s="5">
        <v>0</v>
      </c>
      <c r="T5534" s="5">
        <f t="shared" si="948"/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f t="shared" si="951"/>
        <v>0</v>
      </c>
      <c r="Z5534" s="5">
        <v>0</v>
      </c>
      <c r="AA5534" s="5">
        <v>1</v>
      </c>
      <c r="AB5534" s="5">
        <f t="shared" si="952"/>
        <v>1</v>
      </c>
      <c r="AC5534" s="5">
        <v>0</v>
      </c>
      <c r="AD5534" s="5">
        <v>0</v>
      </c>
      <c r="AE5534" s="5">
        <f t="shared" si="953"/>
        <v>0</v>
      </c>
      <c r="AF5534" s="5">
        <v>0</v>
      </c>
      <c r="AG5534" s="6">
        <v>44635</v>
      </c>
      <c r="AH5534" s="5">
        <v>1</v>
      </c>
      <c r="AI5534" s="5">
        <v>0</v>
      </c>
      <c r="AJ5534" s="5">
        <v>0</v>
      </c>
      <c r="AK5534" s="5">
        <f t="shared" si="954"/>
        <v>0</v>
      </c>
      <c r="AL5534" s="5">
        <v>0</v>
      </c>
      <c r="AM5534" s="5">
        <v>0</v>
      </c>
      <c r="AN5534" s="5">
        <f t="shared" si="955"/>
        <v>0</v>
      </c>
      <c r="AO5534" s="5">
        <v>0</v>
      </c>
      <c r="AP5534" s="5">
        <v>0</v>
      </c>
      <c r="AQ5534" s="5">
        <f t="shared" si="956"/>
        <v>0</v>
      </c>
      <c r="AR5534" s="5">
        <v>0</v>
      </c>
      <c r="AS5534" s="6"/>
      <c r="AT5534" s="5">
        <v>0</v>
      </c>
      <c r="AU5534" s="5">
        <v>0</v>
      </c>
      <c r="AV5534" t="str">
        <f t="shared" si="949"/>
        <v>N</v>
      </c>
      <c r="AW5534" t="s">
        <v>60</v>
      </c>
      <c r="AX5534" t="s">
        <v>445</v>
      </c>
      <c r="AY5534" t="s">
        <v>2637</v>
      </c>
      <c r="AZ5534" t="s">
        <v>2637</v>
      </c>
      <c r="BA5534" t="str">
        <f t="shared" si="950"/>
        <v>N</v>
      </c>
    </row>
    <row r="5535" spans="1:53">
      <c r="A5535" t="s">
        <v>436</v>
      </c>
      <c r="B5535" t="s">
        <v>54</v>
      </c>
      <c r="C5535" t="s">
        <v>89</v>
      </c>
      <c r="D5535">
        <v>2022</v>
      </c>
      <c r="F5535" t="s">
        <v>12676</v>
      </c>
      <c r="G5535" t="s">
        <v>12677</v>
      </c>
      <c r="H5535" t="s">
        <v>2720</v>
      </c>
      <c r="I5535" t="s">
        <v>12678</v>
      </c>
      <c r="J5535" t="s">
        <v>58</v>
      </c>
      <c r="K5535" t="s">
        <v>59</v>
      </c>
      <c r="L5535" s="5">
        <v>0</v>
      </c>
      <c r="M5535" s="5">
        <v>0</v>
      </c>
      <c r="N5535" s="5">
        <f t="shared" si="946"/>
        <v>0</v>
      </c>
      <c r="O5535" s="5">
        <v>0</v>
      </c>
      <c r="P5535" s="5">
        <v>0</v>
      </c>
      <c r="Q5535" s="5">
        <f t="shared" si="947"/>
        <v>0</v>
      </c>
      <c r="R5535" s="5">
        <v>0</v>
      </c>
      <c r="S5535" s="5">
        <v>0</v>
      </c>
      <c r="T5535" s="5">
        <f t="shared" si="948"/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f t="shared" si="951"/>
        <v>0</v>
      </c>
      <c r="Z5535" s="5">
        <v>0</v>
      </c>
      <c r="AA5535" s="5">
        <v>1</v>
      </c>
      <c r="AB5535" s="5">
        <f t="shared" si="952"/>
        <v>1</v>
      </c>
      <c r="AC5535" s="5">
        <v>0</v>
      </c>
      <c r="AD5535" s="5">
        <v>0</v>
      </c>
      <c r="AE5535" s="5">
        <f t="shared" si="953"/>
        <v>0</v>
      </c>
      <c r="AF5535" s="5">
        <v>0</v>
      </c>
      <c r="AG5535" s="6">
        <v>44858</v>
      </c>
      <c r="AH5535" s="5">
        <v>1</v>
      </c>
      <c r="AI5535" s="5">
        <v>0</v>
      </c>
      <c r="AJ5535" s="5">
        <v>0</v>
      </c>
      <c r="AK5535" s="5">
        <f t="shared" si="954"/>
        <v>0</v>
      </c>
      <c r="AL5535" s="5">
        <v>0</v>
      </c>
      <c r="AM5535" s="5">
        <v>0</v>
      </c>
      <c r="AN5535" s="5">
        <f t="shared" si="955"/>
        <v>0</v>
      </c>
      <c r="AO5535" s="5">
        <v>0</v>
      </c>
      <c r="AP5535" s="5">
        <v>0</v>
      </c>
      <c r="AQ5535" s="5">
        <f t="shared" si="956"/>
        <v>0</v>
      </c>
      <c r="AR5535" s="5">
        <v>0</v>
      </c>
      <c r="AS5535" s="6"/>
      <c r="AT5535" s="5">
        <v>0</v>
      </c>
      <c r="AU5535" s="5">
        <v>0</v>
      </c>
      <c r="AV5535" t="str">
        <f t="shared" si="949"/>
        <v>N</v>
      </c>
      <c r="AW5535" t="s">
        <v>60</v>
      </c>
      <c r="AX5535" t="s">
        <v>445</v>
      </c>
      <c r="AY5535" t="s">
        <v>2637</v>
      </c>
      <c r="AZ5535" t="s">
        <v>2637</v>
      </c>
      <c r="BA5535" t="str">
        <f t="shared" si="950"/>
        <v>N</v>
      </c>
    </row>
    <row r="5536" spans="1:53">
      <c r="A5536" t="s">
        <v>436</v>
      </c>
      <c r="B5536" t="s">
        <v>54</v>
      </c>
      <c r="C5536" t="s">
        <v>89</v>
      </c>
      <c r="D5536">
        <v>2022</v>
      </c>
      <c r="F5536" t="s">
        <v>12679</v>
      </c>
      <c r="G5536" t="s">
        <v>12680</v>
      </c>
      <c r="H5536" t="s">
        <v>12681</v>
      </c>
      <c r="I5536" t="s">
        <v>12682</v>
      </c>
      <c r="J5536" t="s">
        <v>58</v>
      </c>
      <c r="K5536" t="s">
        <v>59</v>
      </c>
      <c r="L5536" s="5">
        <v>0</v>
      </c>
      <c r="M5536" s="5">
        <v>0</v>
      </c>
      <c r="N5536" s="5">
        <f t="shared" si="946"/>
        <v>0</v>
      </c>
      <c r="O5536" s="5">
        <v>0</v>
      </c>
      <c r="P5536" s="5">
        <v>0</v>
      </c>
      <c r="Q5536" s="5">
        <f t="shared" si="947"/>
        <v>0</v>
      </c>
      <c r="R5536" s="5">
        <v>0</v>
      </c>
      <c r="S5536" s="5">
        <v>0</v>
      </c>
      <c r="T5536" s="5">
        <f t="shared" si="948"/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f t="shared" si="951"/>
        <v>0</v>
      </c>
      <c r="Z5536" s="5">
        <v>0</v>
      </c>
      <c r="AA5536" s="5">
        <v>1</v>
      </c>
      <c r="AB5536" s="5">
        <f t="shared" si="952"/>
        <v>1</v>
      </c>
      <c r="AC5536" s="5">
        <v>0</v>
      </c>
      <c r="AD5536" s="5">
        <v>0</v>
      </c>
      <c r="AE5536" s="5">
        <f t="shared" si="953"/>
        <v>0</v>
      </c>
      <c r="AF5536" s="5">
        <v>0</v>
      </c>
      <c r="AG5536" s="6">
        <v>44690</v>
      </c>
      <c r="AH5536" s="5">
        <v>1</v>
      </c>
      <c r="AI5536" s="5">
        <v>0</v>
      </c>
      <c r="AJ5536" s="5">
        <v>0</v>
      </c>
      <c r="AK5536" s="5">
        <f t="shared" si="954"/>
        <v>0</v>
      </c>
      <c r="AL5536" s="5">
        <v>0</v>
      </c>
      <c r="AM5536" s="5">
        <v>0</v>
      </c>
      <c r="AN5536" s="5">
        <f t="shared" si="955"/>
        <v>0</v>
      </c>
      <c r="AO5536" s="5">
        <v>0</v>
      </c>
      <c r="AP5536" s="5">
        <v>0</v>
      </c>
      <c r="AQ5536" s="5">
        <f t="shared" si="956"/>
        <v>0</v>
      </c>
      <c r="AR5536" s="5">
        <v>0</v>
      </c>
      <c r="AS5536" s="6"/>
      <c r="AT5536" s="5">
        <v>0</v>
      </c>
      <c r="AU5536" s="5">
        <v>0</v>
      </c>
      <c r="AV5536" t="str">
        <f t="shared" si="949"/>
        <v>N</v>
      </c>
      <c r="AW5536" t="s">
        <v>60</v>
      </c>
      <c r="AX5536" t="s">
        <v>445</v>
      </c>
      <c r="AY5536" t="s">
        <v>2637</v>
      </c>
      <c r="AZ5536" t="s">
        <v>2637</v>
      </c>
      <c r="BA5536" t="str">
        <f t="shared" si="950"/>
        <v>N</v>
      </c>
    </row>
    <row r="5537" spans="1:53">
      <c r="A5537" t="s">
        <v>436</v>
      </c>
      <c r="B5537" t="s">
        <v>54</v>
      </c>
      <c r="C5537" t="s">
        <v>89</v>
      </c>
      <c r="D5537">
        <v>2022</v>
      </c>
      <c r="F5537" t="s">
        <v>12683</v>
      </c>
      <c r="G5537" t="s">
        <v>12684</v>
      </c>
      <c r="H5537" t="s">
        <v>10647</v>
      </c>
      <c r="I5537" t="s">
        <v>12685</v>
      </c>
      <c r="J5537" t="s">
        <v>58</v>
      </c>
      <c r="K5537" t="s">
        <v>59</v>
      </c>
      <c r="L5537" s="5">
        <v>0</v>
      </c>
      <c r="M5537" s="5">
        <v>0</v>
      </c>
      <c r="N5537" s="5">
        <f t="shared" si="946"/>
        <v>0</v>
      </c>
      <c r="O5537" s="5">
        <v>0</v>
      </c>
      <c r="P5537" s="5">
        <v>0</v>
      </c>
      <c r="Q5537" s="5">
        <f t="shared" si="947"/>
        <v>0</v>
      </c>
      <c r="R5537" s="5">
        <v>0</v>
      </c>
      <c r="S5537" s="5">
        <v>0</v>
      </c>
      <c r="T5537" s="5">
        <f t="shared" si="948"/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f t="shared" si="951"/>
        <v>0</v>
      </c>
      <c r="Z5537" s="5">
        <v>0</v>
      </c>
      <c r="AA5537" s="5">
        <v>1</v>
      </c>
      <c r="AB5537" s="5">
        <f t="shared" si="952"/>
        <v>1</v>
      </c>
      <c r="AC5537" s="5">
        <v>0</v>
      </c>
      <c r="AD5537" s="5">
        <v>0</v>
      </c>
      <c r="AE5537" s="5">
        <f t="shared" si="953"/>
        <v>0</v>
      </c>
      <c r="AF5537" s="5">
        <v>0</v>
      </c>
      <c r="AG5537" s="6">
        <v>44651</v>
      </c>
      <c r="AH5537" s="5">
        <v>1</v>
      </c>
      <c r="AI5537" s="5">
        <v>0</v>
      </c>
      <c r="AJ5537" s="5">
        <v>0</v>
      </c>
      <c r="AK5537" s="5">
        <f t="shared" si="954"/>
        <v>0</v>
      </c>
      <c r="AL5537" s="5">
        <v>0</v>
      </c>
      <c r="AM5537" s="5">
        <v>0</v>
      </c>
      <c r="AN5537" s="5">
        <f t="shared" si="955"/>
        <v>0</v>
      </c>
      <c r="AO5537" s="5">
        <v>0</v>
      </c>
      <c r="AP5537" s="5">
        <v>0</v>
      </c>
      <c r="AQ5537" s="5">
        <f t="shared" si="956"/>
        <v>0</v>
      </c>
      <c r="AR5537" s="5">
        <v>0</v>
      </c>
      <c r="AS5537" s="6"/>
      <c r="AT5537" s="5">
        <v>0</v>
      </c>
      <c r="AU5537" s="5">
        <v>0</v>
      </c>
      <c r="AV5537" t="str">
        <f t="shared" si="949"/>
        <v>N</v>
      </c>
      <c r="AW5537" t="s">
        <v>60</v>
      </c>
      <c r="AX5537" t="s">
        <v>445</v>
      </c>
      <c r="AY5537" t="s">
        <v>2637</v>
      </c>
      <c r="AZ5537" t="s">
        <v>2637</v>
      </c>
      <c r="BA5537" t="str">
        <f t="shared" si="950"/>
        <v>N</v>
      </c>
    </row>
    <row r="5538" spans="1:53">
      <c r="A5538" t="s">
        <v>436</v>
      </c>
      <c r="B5538" t="s">
        <v>54</v>
      </c>
      <c r="C5538" t="s">
        <v>89</v>
      </c>
      <c r="D5538">
        <v>2022</v>
      </c>
      <c r="F5538" t="s">
        <v>12686</v>
      </c>
      <c r="G5538" t="s">
        <v>12687</v>
      </c>
      <c r="H5538" t="s">
        <v>5071</v>
      </c>
      <c r="I5538" t="s">
        <v>12688</v>
      </c>
      <c r="J5538" t="s">
        <v>58</v>
      </c>
      <c r="K5538" t="s">
        <v>59</v>
      </c>
      <c r="L5538" s="5">
        <v>0</v>
      </c>
      <c r="M5538" s="5">
        <v>0</v>
      </c>
      <c r="N5538" s="5">
        <f t="shared" si="946"/>
        <v>0</v>
      </c>
      <c r="O5538" s="5">
        <v>0</v>
      </c>
      <c r="P5538" s="5">
        <v>0</v>
      </c>
      <c r="Q5538" s="5">
        <f t="shared" si="947"/>
        <v>0</v>
      </c>
      <c r="R5538" s="5">
        <v>0</v>
      </c>
      <c r="S5538" s="5">
        <v>0</v>
      </c>
      <c r="T5538" s="5">
        <f t="shared" si="948"/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f t="shared" si="951"/>
        <v>0</v>
      </c>
      <c r="Z5538" s="5">
        <v>0</v>
      </c>
      <c r="AA5538" s="5">
        <v>1</v>
      </c>
      <c r="AB5538" s="5">
        <f t="shared" si="952"/>
        <v>1</v>
      </c>
      <c r="AC5538" s="5">
        <v>0</v>
      </c>
      <c r="AD5538" s="5">
        <v>0</v>
      </c>
      <c r="AE5538" s="5">
        <f t="shared" si="953"/>
        <v>0</v>
      </c>
      <c r="AF5538" s="5">
        <v>0</v>
      </c>
      <c r="AG5538" s="6">
        <v>44608</v>
      </c>
      <c r="AH5538" s="5">
        <v>1</v>
      </c>
      <c r="AI5538" s="5">
        <v>0</v>
      </c>
      <c r="AJ5538" s="5">
        <v>0</v>
      </c>
      <c r="AK5538" s="5">
        <f t="shared" si="954"/>
        <v>0</v>
      </c>
      <c r="AL5538" s="5">
        <v>0</v>
      </c>
      <c r="AM5538" s="5">
        <v>0</v>
      </c>
      <c r="AN5538" s="5">
        <f t="shared" si="955"/>
        <v>0</v>
      </c>
      <c r="AO5538" s="5">
        <v>0</v>
      </c>
      <c r="AP5538" s="5">
        <v>0</v>
      </c>
      <c r="AQ5538" s="5">
        <f t="shared" si="956"/>
        <v>0</v>
      </c>
      <c r="AR5538" s="5">
        <v>0</v>
      </c>
      <c r="AS5538" s="6"/>
      <c r="AT5538" s="5">
        <v>0</v>
      </c>
      <c r="AU5538" s="5">
        <v>0</v>
      </c>
      <c r="AV5538" t="str">
        <f t="shared" si="949"/>
        <v>N</v>
      </c>
      <c r="AW5538" t="s">
        <v>60</v>
      </c>
      <c r="AX5538" t="s">
        <v>445</v>
      </c>
      <c r="AY5538" t="s">
        <v>2637</v>
      </c>
      <c r="AZ5538" t="s">
        <v>2637</v>
      </c>
      <c r="BA5538" t="str">
        <f t="shared" si="950"/>
        <v>N</v>
      </c>
    </row>
    <row r="5539" spans="1:53">
      <c r="A5539" t="s">
        <v>436</v>
      </c>
      <c r="B5539" t="s">
        <v>54</v>
      </c>
      <c r="C5539" t="s">
        <v>89</v>
      </c>
      <c r="D5539">
        <v>2022</v>
      </c>
      <c r="F5539" t="s">
        <v>12689</v>
      </c>
      <c r="G5539" t="s">
        <v>12690</v>
      </c>
      <c r="H5539" t="s">
        <v>12691</v>
      </c>
      <c r="I5539" t="s">
        <v>12692</v>
      </c>
      <c r="J5539" t="s">
        <v>58</v>
      </c>
      <c r="K5539" t="s">
        <v>59</v>
      </c>
      <c r="L5539" s="5">
        <v>0</v>
      </c>
      <c r="M5539" s="5">
        <v>0</v>
      </c>
      <c r="N5539" s="5">
        <f t="shared" si="946"/>
        <v>0</v>
      </c>
      <c r="O5539" s="5">
        <v>0</v>
      </c>
      <c r="P5539" s="5">
        <v>0</v>
      </c>
      <c r="Q5539" s="5">
        <f t="shared" si="947"/>
        <v>0</v>
      </c>
      <c r="R5539" s="5">
        <v>0</v>
      </c>
      <c r="S5539" s="5">
        <v>0</v>
      </c>
      <c r="T5539" s="5">
        <f t="shared" si="948"/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f t="shared" si="951"/>
        <v>0</v>
      </c>
      <c r="Z5539" s="5">
        <v>0</v>
      </c>
      <c r="AA5539" s="5">
        <v>1</v>
      </c>
      <c r="AB5539" s="5">
        <f t="shared" si="952"/>
        <v>1</v>
      </c>
      <c r="AC5539" s="5">
        <v>0</v>
      </c>
      <c r="AD5539" s="5">
        <v>0</v>
      </c>
      <c r="AE5539" s="5">
        <f t="shared" si="953"/>
        <v>0</v>
      </c>
      <c r="AF5539" s="5">
        <v>0</v>
      </c>
      <c r="AG5539" s="6">
        <v>44679</v>
      </c>
      <c r="AH5539" s="5">
        <v>1</v>
      </c>
      <c r="AI5539" s="5">
        <v>0</v>
      </c>
      <c r="AJ5539" s="5">
        <v>0</v>
      </c>
      <c r="AK5539" s="5">
        <f t="shared" si="954"/>
        <v>0</v>
      </c>
      <c r="AL5539" s="5">
        <v>0</v>
      </c>
      <c r="AM5539" s="5">
        <v>0</v>
      </c>
      <c r="AN5539" s="5">
        <f t="shared" si="955"/>
        <v>0</v>
      </c>
      <c r="AO5539" s="5">
        <v>0</v>
      </c>
      <c r="AP5539" s="5">
        <v>0</v>
      </c>
      <c r="AQ5539" s="5">
        <f t="shared" si="956"/>
        <v>0</v>
      </c>
      <c r="AR5539" s="5">
        <v>0</v>
      </c>
      <c r="AS5539" s="6"/>
      <c r="AT5539" s="5">
        <v>0</v>
      </c>
      <c r="AU5539" s="5">
        <v>0</v>
      </c>
      <c r="AV5539" t="str">
        <f t="shared" si="949"/>
        <v>N</v>
      </c>
      <c r="AW5539" t="s">
        <v>60</v>
      </c>
      <c r="AX5539" t="s">
        <v>445</v>
      </c>
      <c r="AY5539" t="s">
        <v>2637</v>
      </c>
      <c r="AZ5539" t="s">
        <v>2637</v>
      </c>
      <c r="BA5539" t="str">
        <f t="shared" si="950"/>
        <v>N</v>
      </c>
    </row>
    <row r="5540" spans="1:53">
      <c r="A5540" t="s">
        <v>436</v>
      </c>
      <c r="B5540" t="s">
        <v>54</v>
      </c>
      <c r="C5540" t="s">
        <v>89</v>
      </c>
      <c r="D5540">
        <v>2022</v>
      </c>
      <c r="F5540" t="s">
        <v>12693</v>
      </c>
      <c r="G5540" t="s">
        <v>12694</v>
      </c>
      <c r="H5540" t="s">
        <v>2720</v>
      </c>
      <c r="I5540" t="s">
        <v>12695</v>
      </c>
      <c r="J5540" t="s">
        <v>58</v>
      </c>
      <c r="K5540" t="s">
        <v>59</v>
      </c>
      <c r="L5540" s="5">
        <v>0</v>
      </c>
      <c r="M5540" s="5">
        <v>0</v>
      </c>
      <c r="N5540" s="5">
        <f t="shared" si="946"/>
        <v>0</v>
      </c>
      <c r="O5540" s="5">
        <v>0</v>
      </c>
      <c r="P5540" s="5">
        <v>0</v>
      </c>
      <c r="Q5540" s="5">
        <f t="shared" si="947"/>
        <v>0</v>
      </c>
      <c r="R5540" s="5">
        <v>0</v>
      </c>
      <c r="S5540" s="5">
        <v>0</v>
      </c>
      <c r="T5540" s="5">
        <f t="shared" si="948"/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f t="shared" si="951"/>
        <v>0</v>
      </c>
      <c r="Z5540" s="5">
        <v>0</v>
      </c>
      <c r="AA5540" s="5">
        <v>1</v>
      </c>
      <c r="AB5540" s="5">
        <f t="shared" si="952"/>
        <v>1</v>
      </c>
      <c r="AC5540" s="5">
        <v>0</v>
      </c>
      <c r="AD5540" s="5">
        <v>0</v>
      </c>
      <c r="AE5540" s="5">
        <f t="shared" si="953"/>
        <v>0</v>
      </c>
      <c r="AF5540" s="5">
        <v>0</v>
      </c>
      <c r="AG5540" s="6">
        <v>44672</v>
      </c>
      <c r="AH5540" s="5">
        <v>1</v>
      </c>
      <c r="AI5540" s="5">
        <v>0</v>
      </c>
      <c r="AJ5540" s="5">
        <v>0</v>
      </c>
      <c r="AK5540" s="5">
        <f t="shared" si="954"/>
        <v>0</v>
      </c>
      <c r="AL5540" s="5">
        <v>0</v>
      </c>
      <c r="AM5540" s="5">
        <v>0</v>
      </c>
      <c r="AN5540" s="5">
        <f t="shared" si="955"/>
        <v>0</v>
      </c>
      <c r="AO5540" s="5">
        <v>0</v>
      </c>
      <c r="AP5540" s="5">
        <v>0</v>
      </c>
      <c r="AQ5540" s="5">
        <f t="shared" si="956"/>
        <v>0</v>
      </c>
      <c r="AR5540" s="5">
        <v>0</v>
      </c>
      <c r="AS5540" s="6"/>
      <c r="AT5540" s="5">
        <v>0</v>
      </c>
      <c r="AU5540" s="5">
        <v>0</v>
      </c>
      <c r="AV5540" t="str">
        <f t="shared" si="949"/>
        <v>N</v>
      </c>
      <c r="AW5540" t="s">
        <v>60</v>
      </c>
      <c r="AX5540" t="s">
        <v>445</v>
      </c>
      <c r="AY5540" t="s">
        <v>2637</v>
      </c>
      <c r="AZ5540" t="s">
        <v>2637</v>
      </c>
      <c r="BA5540" t="str">
        <f t="shared" si="950"/>
        <v>N</v>
      </c>
    </row>
    <row r="5541" spans="1:53">
      <c r="A5541" t="s">
        <v>436</v>
      </c>
      <c r="B5541" t="s">
        <v>54</v>
      </c>
      <c r="C5541" t="s">
        <v>89</v>
      </c>
      <c r="D5541">
        <v>2022</v>
      </c>
      <c r="F5541" t="s">
        <v>12696</v>
      </c>
      <c r="G5541" t="s">
        <v>12697</v>
      </c>
      <c r="H5541" t="s">
        <v>2754</v>
      </c>
      <c r="I5541" t="s">
        <v>12698</v>
      </c>
      <c r="J5541" t="s">
        <v>58</v>
      </c>
      <c r="K5541" t="s">
        <v>59</v>
      </c>
      <c r="L5541" s="5">
        <v>0</v>
      </c>
      <c r="M5541" s="5">
        <v>0</v>
      </c>
      <c r="N5541" s="5">
        <f t="shared" si="946"/>
        <v>0</v>
      </c>
      <c r="O5541" s="5">
        <v>0</v>
      </c>
      <c r="P5541" s="5">
        <v>0</v>
      </c>
      <c r="Q5541" s="5">
        <f t="shared" si="947"/>
        <v>0</v>
      </c>
      <c r="R5541" s="5">
        <v>0</v>
      </c>
      <c r="S5541" s="5">
        <v>0</v>
      </c>
      <c r="T5541" s="5">
        <f t="shared" si="948"/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f t="shared" si="951"/>
        <v>0</v>
      </c>
      <c r="Z5541" s="5">
        <v>0</v>
      </c>
      <c r="AA5541" s="5">
        <v>1</v>
      </c>
      <c r="AB5541" s="5">
        <f t="shared" si="952"/>
        <v>1</v>
      </c>
      <c r="AC5541" s="5">
        <v>0</v>
      </c>
      <c r="AD5541" s="5">
        <v>0</v>
      </c>
      <c r="AE5541" s="5">
        <f t="shared" si="953"/>
        <v>0</v>
      </c>
      <c r="AF5541" s="5">
        <v>0</v>
      </c>
      <c r="AG5541" s="6">
        <v>44656</v>
      </c>
      <c r="AH5541" s="5">
        <v>1</v>
      </c>
      <c r="AI5541" s="5">
        <v>0</v>
      </c>
      <c r="AJ5541" s="5">
        <v>0</v>
      </c>
      <c r="AK5541" s="5">
        <f t="shared" si="954"/>
        <v>0</v>
      </c>
      <c r="AL5541" s="5">
        <v>0</v>
      </c>
      <c r="AM5541" s="5">
        <v>0</v>
      </c>
      <c r="AN5541" s="5">
        <f t="shared" si="955"/>
        <v>0</v>
      </c>
      <c r="AO5541" s="5">
        <v>0</v>
      </c>
      <c r="AP5541" s="5">
        <v>0</v>
      </c>
      <c r="AQ5541" s="5">
        <f t="shared" si="956"/>
        <v>0</v>
      </c>
      <c r="AR5541" s="5">
        <v>0</v>
      </c>
      <c r="AS5541" s="6"/>
      <c r="AT5541" s="5">
        <v>0</v>
      </c>
      <c r="AU5541" s="5">
        <v>0</v>
      </c>
      <c r="AV5541" t="str">
        <f t="shared" si="949"/>
        <v>N</v>
      </c>
      <c r="AW5541" t="s">
        <v>60</v>
      </c>
      <c r="AX5541" t="s">
        <v>445</v>
      </c>
      <c r="AY5541" t="s">
        <v>2637</v>
      </c>
      <c r="AZ5541" t="s">
        <v>2637</v>
      </c>
      <c r="BA5541" t="str">
        <f t="shared" si="950"/>
        <v>N</v>
      </c>
    </row>
    <row r="5542" spans="1:53">
      <c r="A5542" t="s">
        <v>436</v>
      </c>
      <c r="B5542" t="s">
        <v>54</v>
      </c>
      <c r="C5542" t="s">
        <v>89</v>
      </c>
      <c r="D5542">
        <v>2022</v>
      </c>
      <c r="F5542" t="s">
        <v>12699</v>
      </c>
      <c r="G5542" t="s">
        <v>12700</v>
      </c>
      <c r="H5542" t="s">
        <v>2754</v>
      </c>
      <c r="I5542" t="s">
        <v>12701</v>
      </c>
      <c r="J5542" t="s">
        <v>58</v>
      </c>
      <c r="K5542" t="s">
        <v>59</v>
      </c>
      <c r="L5542" s="5">
        <v>0</v>
      </c>
      <c r="M5542" s="5">
        <v>0</v>
      </c>
      <c r="N5542" s="5">
        <f t="shared" si="946"/>
        <v>0</v>
      </c>
      <c r="O5542" s="5">
        <v>0</v>
      </c>
      <c r="P5542" s="5">
        <v>0</v>
      </c>
      <c r="Q5542" s="5">
        <f t="shared" si="947"/>
        <v>0</v>
      </c>
      <c r="R5542" s="5">
        <v>0</v>
      </c>
      <c r="S5542" s="5">
        <v>0</v>
      </c>
      <c r="T5542" s="5">
        <f t="shared" si="948"/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f t="shared" si="951"/>
        <v>0</v>
      </c>
      <c r="Z5542" s="5">
        <v>0</v>
      </c>
      <c r="AA5542" s="5">
        <v>1</v>
      </c>
      <c r="AB5542" s="5">
        <f t="shared" si="952"/>
        <v>1</v>
      </c>
      <c r="AC5542" s="5">
        <v>0</v>
      </c>
      <c r="AD5542" s="5">
        <v>0</v>
      </c>
      <c r="AE5542" s="5">
        <f t="shared" si="953"/>
        <v>0</v>
      </c>
      <c r="AF5542" s="5">
        <v>0</v>
      </c>
      <c r="AG5542" s="6">
        <v>44726</v>
      </c>
      <c r="AH5542" s="5">
        <v>1</v>
      </c>
      <c r="AI5542" s="5">
        <v>0</v>
      </c>
      <c r="AJ5542" s="5">
        <v>0</v>
      </c>
      <c r="AK5542" s="5">
        <f t="shared" si="954"/>
        <v>0</v>
      </c>
      <c r="AL5542" s="5">
        <v>0</v>
      </c>
      <c r="AM5542" s="5">
        <v>0</v>
      </c>
      <c r="AN5542" s="5">
        <f t="shared" si="955"/>
        <v>0</v>
      </c>
      <c r="AO5542" s="5">
        <v>0</v>
      </c>
      <c r="AP5542" s="5">
        <v>0</v>
      </c>
      <c r="AQ5542" s="5">
        <f t="shared" si="956"/>
        <v>0</v>
      </c>
      <c r="AR5542" s="5">
        <v>0</v>
      </c>
      <c r="AS5542" s="6"/>
      <c r="AT5542" s="5">
        <v>0</v>
      </c>
      <c r="AU5542" s="5">
        <v>0</v>
      </c>
      <c r="AV5542" t="str">
        <f t="shared" si="949"/>
        <v>N</v>
      </c>
      <c r="AW5542" t="s">
        <v>60</v>
      </c>
      <c r="AX5542" t="s">
        <v>445</v>
      </c>
      <c r="AY5542" t="s">
        <v>2637</v>
      </c>
      <c r="AZ5542" t="s">
        <v>2637</v>
      </c>
      <c r="BA5542" t="str">
        <f t="shared" si="950"/>
        <v>N</v>
      </c>
    </row>
    <row r="5543" spans="1:53">
      <c r="A5543" t="s">
        <v>436</v>
      </c>
      <c r="B5543" t="s">
        <v>54</v>
      </c>
      <c r="C5543" t="s">
        <v>89</v>
      </c>
      <c r="D5543">
        <v>2022</v>
      </c>
      <c r="F5543" t="s">
        <v>12699</v>
      </c>
      <c r="G5543" t="s">
        <v>12700</v>
      </c>
      <c r="H5543" t="s">
        <v>10788</v>
      </c>
      <c r="I5543" t="s">
        <v>12702</v>
      </c>
      <c r="J5543" t="s">
        <v>58</v>
      </c>
      <c r="K5543" t="s">
        <v>59</v>
      </c>
      <c r="L5543" s="5">
        <v>0</v>
      </c>
      <c r="M5543" s="5">
        <v>0</v>
      </c>
      <c r="N5543" s="5">
        <f t="shared" si="946"/>
        <v>0</v>
      </c>
      <c r="O5543" s="5">
        <v>0</v>
      </c>
      <c r="P5543" s="5">
        <v>0</v>
      </c>
      <c r="Q5543" s="5">
        <f t="shared" si="947"/>
        <v>0</v>
      </c>
      <c r="R5543" s="5">
        <v>0</v>
      </c>
      <c r="S5543" s="5">
        <v>0</v>
      </c>
      <c r="T5543" s="5">
        <f t="shared" si="948"/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f t="shared" si="951"/>
        <v>0</v>
      </c>
      <c r="Z5543" s="5">
        <v>0</v>
      </c>
      <c r="AA5543" s="5">
        <v>1</v>
      </c>
      <c r="AB5543" s="5">
        <f t="shared" si="952"/>
        <v>1</v>
      </c>
      <c r="AC5543" s="5">
        <v>0</v>
      </c>
      <c r="AD5543" s="5">
        <v>0</v>
      </c>
      <c r="AE5543" s="5">
        <f t="shared" si="953"/>
        <v>0</v>
      </c>
      <c r="AF5543" s="5">
        <v>0</v>
      </c>
      <c r="AG5543" s="6">
        <v>44726</v>
      </c>
      <c r="AH5543" s="5">
        <v>1</v>
      </c>
      <c r="AI5543" s="5">
        <v>0</v>
      </c>
      <c r="AJ5543" s="5">
        <v>0</v>
      </c>
      <c r="AK5543" s="5">
        <f t="shared" si="954"/>
        <v>0</v>
      </c>
      <c r="AL5543" s="5">
        <v>0</v>
      </c>
      <c r="AM5543" s="5">
        <v>0</v>
      </c>
      <c r="AN5543" s="5">
        <f t="shared" si="955"/>
        <v>0</v>
      </c>
      <c r="AO5543" s="5">
        <v>0</v>
      </c>
      <c r="AP5543" s="5">
        <v>0</v>
      </c>
      <c r="AQ5543" s="5">
        <f t="shared" si="956"/>
        <v>0</v>
      </c>
      <c r="AR5543" s="5">
        <v>0</v>
      </c>
      <c r="AS5543" s="6"/>
      <c r="AT5543" s="5">
        <v>0</v>
      </c>
      <c r="AU5543" s="5">
        <v>0</v>
      </c>
      <c r="AV5543" t="str">
        <f t="shared" si="949"/>
        <v>N</v>
      </c>
      <c r="AW5543" t="s">
        <v>60</v>
      </c>
      <c r="AX5543" t="s">
        <v>445</v>
      </c>
      <c r="AY5543" t="s">
        <v>2637</v>
      </c>
      <c r="AZ5543" t="s">
        <v>2637</v>
      </c>
      <c r="BA5543" t="str">
        <f t="shared" si="950"/>
        <v>N</v>
      </c>
    </row>
    <row r="5544" spans="1:53">
      <c r="A5544" t="s">
        <v>436</v>
      </c>
      <c r="B5544" t="s">
        <v>54</v>
      </c>
      <c r="C5544" t="s">
        <v>89</v>
      </c>
      <c r="D5544">
        <v>2022</v>
      </c>
      <c r="F5544" t="s">
        <v>12703</v>
      </c>
      <c r="G5544" t="s">
        <v>12704</v>
      </c>
      <c r="H5544" t="s">
        <v>2720</v>
      </c>
      <c r="I5544" t="s">
        <v>12705</v>
      </c>
      <c r="J5544" t="s">
        <v>58</v>
      </c>
      <c r="K5544" t="s">
        <v>59</v>
      </c>
      <c r="L5544" s="5">
        <v>0</v>
      </c>
      <c r="M5544" s="5">
        <v>0</v>
      </c>
      <c r="N5544" s="5">
        <f t="shared" si="946"/>
        <v>0</v>
      </c>
      <c r="O5544" s="5">
        <v>0</v>
      </c>
      <c r="P5544" s="5">
        <v>0</v>
      </c>
      <c r="Q5544" s="5">
        <f t="shared" si="947"/>
        <v>0</v>
      </c>
      <c r="R5544" s="5">
        <v>0</v>
      </c>
      <c r="S5544" s="5">
        <v>0</v>
      </c>
      <c r="T5544" s="5">
        <f t="shared" si="948"/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f t="shared" si="951"/>
        <v>0</v>
      </c>
      <c r="Z5544" s="5">
        <v>0</v>
      </c>
      <c r="AA5544" s="5">
        <v>1</v>
      </c>
      <c r="AB5544" s="5">
        <f t="shared" si="952"/>
        <v>1</v>
      </c>
      <c r="AC5544" s="5">
        <v>0</v>
      </c>
      <c r="AD5544" s="5">
        <v>0</v>
      </c>
      <c r="AE5544" s="5">
        <f t="shared" si="953"/>
        <v>0</v>
      </c>
      <c r="AF5544" s="5">
        <v>0</v>
      </c>
      <c r="AG5544" s="6">
        <v>44908</v>
      </c>
      <c r="AH5544" s="5">
        <v>1</v>
      </c>
      <c r="AI5544" s="5">
        <v>0</v>
      </c>
      <c r="AJ5544" s="5">
        <v>0</v>
      </c>
      <c r="AK5544" s="5">
        <f t="shared" si="954"/>
        <v>0</v>
      </c>
      <c r="AL5544" s="5">
        <v>0</v>
      </c>
      <c r="AM5544" s="5">
        <v>0</v>
      </c>
      <c r="AN5544" s="5">
        <f t="shared" si="955"/>
        <v>0</v>
      </c>
      <c r="AO5544" s="5">
        <v>0</v>
      </c>
      <c r="AP5544" s="5">
        <v>0</v>
      </c>
      <c r="AQ5544" s="5">
        <f t="shared" si="956"/>
        <v>0</v>
      </c>
      <c r="AR5544" s="5">
        <v>0</v>
      </c>
      <c r="AS5544" s="6"/>
      <c r="AT5544" s="5">
        <v>0</v>
      </c>
      <c r="AU5544" s="5">
        <v>0</v>
      </c>
      <c r="AV5544" t="str">
        <f t="shared" si="949"/>
        <v>N</v>
      </c>
      <c r="AW5544" t="s">
        <v>60</v>
      </c>
      <c r="AX5544" t="s">
        <v>445</v>
      </c>
      <c r="AY5544" t="s">
        <v>2637</v>
      </c>
      <c r="AZ5544" t="s">
        <v>2637</v>
      </c>
      <c r="BA5544" t="str">
        <f t="shared" si="950"/>
        <v>N</v>
      </c>
    </row>
    <row r="5545" spans="1:53">
      <c r="A5545" t="s">
        <v>436</v>
      </c>
      <c r="B5545" t="s">
        <v>54</v>
      </c>
      <c r="C5545" t="s">
        <v>89</v>
      </c>
      <c r="D5545">
        <v>2022</v>
      </c>
      <c r="F5545" t="s">
        <v>12706</v>
      </c>
      <c r="G5545" t="s">
        <v>12707</v>
      </c>
      <c r="H5545" t="s">
        <v>12708</v>
      </c>
      <c r="I5545" t="s">
        <v>12709</v>
      </c>
      <c r="J5545" t="s">
        <v>58</v>
      </c>
      <c r="K5545" t="s">
        <v>59</v>
      </c>
      <c r="L5545" s="5">
        <v>0</v>
      </c>
      <c r="M5545" s="5">
        <v>0</v>
      </c>
      <c r="N5545" s="5">
        <f t="shared" si="946"/>
        <v>0</v>
      </c>
      <c r="O5545" s="5">
        <v>0</v>
      </c>
      <c r="P5545" s="5">
        <v>0</v>
      </c>
      <c r="Q5545" s="5">
        <f t="shared" si="947"/>
        <v>0</v>
      </c>
      <c r="R5545" s="5">
        <v>0</v>
      </c>
      <c r="S5545" s="5">
        <v>0</v>
      </c>
      <c r="T5545" s="5">
        <f t="shared" si="948"/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f t="shared" si="951"/>
        <v>0</v>
      </c>
      <c r="Z5545" s="5">
        <v>0</v>
      </c>
      <c r="AA5545" s="5">
        <v>1</v>
      </c>
      <c r="AB5545" s="5">
        <f t="shared" si="952"/>
        <v>1</v>
      </c>
      <c r="AC5545" s="5">
        <v>0</v>
      </c>
      <c r="AD5545" s="5">
        <v>0</v>
      </c>
      <c r="AE5545" s="5">
        <f t="shared" si="953"/>
        <v>0</v>
      </c>
      <c r="AF5545" s="5">
        <v>0</v>
      </c>
      <c r="AG5545" s="6">
        <v>44858</v>
      </c>
      <c r="AH5545" s="5">
        <v>1</v>
      </c>
      <c r="AI5545" s="5">
        <v>0</v>
      </c>
      <c r="AJ5545" s="5">
        <v>0</v>
      </c>
      <c r="AK5545" s="5">
        <f t="shared" si="954"/>
        <v>0</v>
      </c>
      <c r="AL5545" s="5">
        <v>0</v>
      </c>
      <c r="AM5545" s="5">
        <v>0</v>
      </c>
      <c r="AN5545" s="5">
        <f t="shared" si="955"/>
        <v>0</v>
      </c>
      <c r="AO5545" s="5">
        <v>0</v>
      </c>
      <c r="AP5545" s="5">
        <v>0</v>
      </c>
      <c r="AQ5545" s="5">
        <f t="shared" si="956"/>
        <v>0</v>
      </c>
      <c r="AR5545" s="5">
        <v>0</v>
      </c>
      <c r="AS5545" s="6"/>
      <c r="AT5545" s="5">
        <v>0</v>
      </c>
      <c r="AU5545" s="5">
        <v>0</v>
      </c>
      <c r="AV5545" t="str">
        <f t="shared" si="949"/>
        <v>N</v>
      </c>
      <c r="AW5545" t="s">
        <v>60</v>
      </c>
      <c r="AX5545" t="s">
        <v>445</v>
      </c>
      <c r="AY5545" t="s">
        <v>2637</v>
      </c>
      <c r="AZ5545" t="s">
        <v>2637</v>
      </c>
      <c r="BA5545" t="str">
        <f t="shared" si="950"/>
        <v>N</v>
      </c>
    </row>
    <row r="5546" spans="1:53">
      <c r="A5546" t="s">
        <v>436</v>
      </c>
      <c r="B5546" t="s">
        <v>54</v>
      </c>
      <c r="C5546" t="s">
        <v>89</v>
      </c>
      <c r="D5546">
        <v>2022</v>
      </c>
      <c r="F5546" t="s">
        <v>12710</v>
      </c>
      <c r="G5546" t="s">
        <v>12711</v>
      </c>
      <c r="H5546" t="s">
        <v>12712</v>
      </c>
      <c r="I5546" t="s">
        <v>12713</v>
      </c>
      <c r="J5546" t="s">
        <v>58</v>
      </c>
      <c r="K5546" t="s">
        <v>59</v>
      </c>
      <c r="L5546" s="5">
        <v>0</v>
      </c>
      <c r="M5546" s="5">
        <v>0</v>
      </c>
      <c r="N5546" s="5">
        <f t="shared" si="946"/>
        <v>0</v>
      </c>
      <c r="O5546" s="5">
        <v>0</v>
      </c>
      <c r="P5546" s="5">
        <v>0</v>
      </c>
      <c r="Q5546" s="5">
        <f t="shared" si="947"/>
        <v>0</v>
      </c>
      <c r="R5546" s="5">
        <v>0</v>
      </c>
      <c r="S5546" s="5">
        <v>0</v>
      </c>
      <c r="T5546" s="5">
        <f t="shared" si="948"/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f t="shared" si="951"/>
        <v>0</v>
      </c>
      <c r="Z5546" s="5">
        <v>0</v>
      </c>
      <c r="AA5546" s="5">
        <v>1</v>
      </c>
      <c r="AB5546" s="5">
        <f t="shared" si="952"/>
        <v>1</v>
      </c>
      <c r="AC5546" s="5">
        <v>0</v>
      </c>
      <c r="AD5546" s="5">
        <v>0</v>
      </c>
      <c r="AE5546" s="5">
        <f t="shared" si="953"/>
        <v>0</v>
      </c>
      <c r="AF5546" s="5">
        <v>0</v>
      </c>
      <c r="AG5546" s="6">
        <v>44761</v>
      </c>
      <c r="AH5546" s="5">
        <v>1</v>
      </c>
      <c r="AI5546" s="5">
        <v>0</v>
      </c>
      <c r="AJ5546" s="5">
        <v>0</v>
      </c>
      <c r="AK5546" s="5">
        <f t="shared" si="954"/>
        <v>0</v>
      </c>
      <c r="AL5546" s="5">
        <v>0</v>
      </c>
      <c r="AM5546" s="5">
        <v>0</v>
      </c>
      <c r="AN5546" s="5">
        <f t="shared" si="955"/>
        <v>0</v>
      </c>
      <c r="AO5546" s="5">
        <v>0</v>
      </c>
      <c r="AP5546" s="5">
        <v>0</v>
      </c>
      <c r="AQ5546" s="5">
        <f t="shared" si="956"/>
        <v>0</v>
      </c>
      <c r="AR5546" s="5">
        <v>0</v>
      </c>
      <c r="AS5546" s="6"/>
      <c r="AT5546" s="5">
        <v>0</v>
      </c>
      <c r="AU5546" s="5">
        <v>0</v>
      </c>
      <c r="AV5546" t="str">
        <f t="shared" si="949"/>
        <v>N</v>
      </c>
      <c r="AW5546" t="s">
        <v>60</v>
      </c>
      <c r="AX5546" t="s">
        <v>445</v>
      </c>
      <c r="AY5546" t="s">
        <v>2637</v>
      </c>
      <c r="AZ5546" t="s">
        <v>2637</v>
      </c>
      <c r="BA5546" t="str">
        <f t="shared" si="950"/>
        <v>N</v>
      </c>
    </row>
    <row r="5547" spans="1:53">
      <c r="A5547" t="s">
        <v>436</v>
      </c>
      <c r="B5547" t="s">
        <v>54</v>
      </c>
      <c r="C5547" t="s">
        <v>89</v>
      </c>
      <c r="D5547">
        <v>2022</v>
      </c>
      <c r="F5547" t="s">
        <v>12714</v>
      </c>
      <c r="G5547" t="s">
        <v>12715</v>
      </c>
      <c r="H5547" t="s">
        <v>12716</v>
      </c>
      <c r="I5547" t="s">
        <v>12717</v>
      </c>
      <c r="J5547" t="s">
        <v>58</v>
      </c>
      <c r="K5547" t="s">
        <v>59</v>
      </c>
      <c r="L5547" s="5">
        <v>0</v>
      </c>
      <c r="M5547" s="5">
        <v>0</v>
      </c>
      <c r="N5547" s="5">
        <f t="shared" si="946"/>
        <v>0</v>
      </c>
      <c r="O5547" s="5">
        <v>0</v>
      </c>
      <c r="P5547" s="5">
        <v>0</v>
      </c>
      <c r="Q5547" s="5">
        <f t="shared" si="947"/>
        <v>0</v>
      </c>
      <c r="R5547" s="5">
        <v>0</v>
      </c>
      <c r="S5547" s="5">
        <v>0</v>
      </c>
      <c r="T5547" s="5">
        <f t="shared" si="948"/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f t="shared" si="951"/>
        <v>0</v>
      </c>
      <c r="Z5547" s="5">
        <v>0</v>
      </c>
      <c r="AA5547" s="5">
        <v>1</v>
      </c>
      <c r="AB5547" s="5">
        <f t="shared" si="952"/>
        <v>1</v>
      </c>
      <c r="AC5547" s="5">
        <v>0</v>
      </c>
      <c r="AD5547" s="5">
        <v>0</v>
      </c>
      <c r="AE5547" s="5">
        <f t="shared" si="953"/>
        <v>0</v>
      </c>
      <c r="AF5547" s="5">
        <v>0</v>
      </c>
      <c r="AG5547" s="6">
        <v>44805</v>
      </c>
      <c r="AH5547" s="5">
        <v>1</v>
      </c>
      <c r="AI5547" s="5">
        <v>0</v>
      </c>
      <c r="AJ5547" s="5">
        <v>0</v>
      </c>
      <c r="AK5547" s="5">
        <f t="shared" si="954"/>
        <v>0</v>
      </c>
      <c r="AL5547" s="5">
        <v>0</v>
      </c>
      <c r="AM5547" s="5">
        <v>0</v>
      </c>
      <c r="AN5547" s="5">
        <f t="shared" si="955"/>
        <v>0</v>
      </c>
      <c r="AO5547" s="5">
        <v>0</v>
      </c>
      <c r="AP5547" s="5">
        <v>0</v>
      </c>
      <c r="AQ5547" s="5">
        <f t="shared" si="956"/>
        <v>0</v>
      </c>
      <c r="AR5547" s="5">
        <v>0</v>
      </c>
      <c r="AS5547" s="6"/>
      <c r="AT5547" s="5">
        <v>0</v>
      </c>
      <c r="AU5547" s="5">
        <v>0</v>
      </c>
      <c r="AV5547" t="str">
        <f t="shared" si="949"/>
        <v>N</v>
      </c>
      <c r="AW5547" t="s">
        <v>60</v>
      </c>
      <c r="AX5547" t="s">
        <v>445</v>
      </c>
      <c r="AY5547" t="s">
        <v>2637</v>
      </c>
      <c r="AZ5547" t="s">
        <v>2637</v>
      </c>
      <c r="BA5547" t="str">
        <f t="shared" si="950"/>
        <v>N</v>
      </c>
    </row>
    <row r="5548" spans="1:53">
      <c r="A5548" t="s">
        <v>436</v>
      </c>
      <c r="B5548" t="s">
        <v>54</v>
      </c>
      <c r="C5548" t="s">
        <v>89</v>
      </c>
      <c r="D5548">
        <v>2022</v>
      </c>
      <c r="F5548" t="s">
        <v>12714</v>
      </c>
      <c r="G5548" t="s">
        <v>12715</v>
      </c>
      <c r="H5548" t="s">
        <v>12718</v>
      </c>
      <c r="I5548" t="s">
        <v>12719</v>
      </c>
      <c r="J5548" t="s">
        <v>58</v>
      </c>
      <c r="K5548" t="s">
        <v>59</v>
      </c>
      <c r="L5548" s="5">
        <v>0</v>
      </c>
      <c r="M5548" s="5">
        <v>0</v>
      </c>
      <c r="N5548" s="5">
        <f t="shared" si="946"/>
        <v>0</v>
      </c>
      <c r="O5548" s="5">
        <v>0</v>
      </c>
      <c r="P5548" s="5">
        <v>0</v>
      </c>
      <c r="Q5548" s="5">
        <f t="shared" si="947"/>
        <v>0</v>
      </c>
      <c r="R5548" s="5">
        <v>0</v>
      </c>
      <c r="S5548" s="5">
        <v>0</v>
      </c>
      <c r="T5548" s="5">
        <f t="shared" si="948"/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f t="shared" si="951"/>
        <v>0</v>
      </c>
      <c r="Z5548" s="5">
        <v>0</v>
      </c>
      <c r="AA5548" s="5">
        <v>1</v>
      </c>
      <c r="AB5548" s="5">
        <f t="shared" si="952"/>
        <v>1</v>
      </c>
      <c r="AC5548" s="5">
        <v>0</v>
      </c>
      <c r="AD5548" s="5">
        <v>0</v>
      </c>
      <c r="AE5548" s="5">
        <f t="shared" si="953"/>
        <v>0</v>
      </c>
      <c r="AF5548" s="5">
        <v>0</v>
      </c>
      <c r="AG5548" s="6">
        <v>44805</v>
      </c>
      <c r="AH5548" s="5">
        <v>1</v>
      </c>
      <c r="AI5548" s="5">
        <v>0</v>
      </c>
      <c r="AJ5548" s="5">
        <v>0</v>
      </c>
      <c r="AK5548" s="5">
        <f t="shared" si="954"/>
        <v>0</v>
      </c>
      <c r="AL5548" s="5">
        <v>0</v>
      </c>
      <c r="AM5548" s="5">
        <v>0</v>
      </c>
      <c r="AN5548" s="5">
        <f t="shared" si="955"/>
        <v>0</v>
      </c>
      <c r="AO5548" s="5">
        <v>0</v>
      </c>
      <c r="AP5548" s="5">
        <v>0</v>
      </c>
      <c r="AQ5548" s="5">
        <f t="shared" si="956"/>
        <v>0</v>
      </c>
      <c r="AR5548" s="5">
        <v>0</v>
      </c>
      <c r="AS5548" s="6"/>
      <c r="AT5548" s="5">
        <v>0</v>
      </c>
      <c r="AU5548" s="5">
        <v>0</v>
      </c>
      <c r="AV5548" t="str">
        <f t="shared" si="949"/>
        <v>N</v>
      </c>
      <c r="AW5548" t="s">
        <v>60</v>
      </c>
      <c r="AX5548" t="s">
        <v>445</v>
      </c>
      <c r="AY5548" t="s">
        <v>2637</v>
      </c>
      <c r="AZ5548" t="s">
        <v>2637</v>
      </c>
      <c r="BA5548" t="str">
        <f t="shared" si="950"/>
        <v>N</v>
      </c>
    </row>
    <row r="5549" spans="1:53">
      <c r="A5549" t="s">
        <v>436</v>
      </c>
      <c r="B5549" t="s">
        <v>54</v>
      </c>
      <c r="C5549" t="s">
        <v>89</v>
      </c>
      <c r="D5549">
        <v>2022</v>
      </c>
      <c r="F5549" t="s">
        <v>12720</v>
      </c>
      <c r="G5549" t="s">
        <v>12721</v>
      </c>
      <c r="H5549" t="s">
        <v>2720</v>
      </c>
      <c r="I5549" t="s">
        <v>12722</v>
      </c>
      <c r="J5549" t="s">
        <v>58</v>
      </c>
      <c r="K5549" t="s">
        <v>59</v>
      </c>
      <c r="L5549" s="5">
        <v>0</v>
      </c>
      <c r="M5549" s="5">
        <v>0</v>
      </c>
      <c r="N5549" s="5">
        <f t="shared" si="946"/>
        <v>0</v>
      </c>
      <c r="O5549" s="5">
        <v>0</v>
      </c>
      <c r="P5549" s="5">
        <v>0</v>
      </c>
      <c r="Q5549" s="5">
        <f t="shared" si="947"/>
        <v>0</v>
      </c>
      <c r="R5549" s="5">
        <v>0</v>
      </c>
      <c r="S5549" s="5">
        <v>0</v>
      </c>
      <c r="T5549" s="5">
        <f t="shared" si="948"/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f t="shared" si="951"/>
        <v>0</v>
      </c>
      <c r="Z5549" s="5">
        <v>0</v>
      </c>
      <c r="AA5549" s="5">
        <v>1</v>
      </c>
      <c r="AB5549" s="5">
        <f t="shared" si="952"/>
        <v>1</v>
      </c>
      <c r="AC5549" s="5">
        <v>0</v>
      </c>
      <c r="AD5549" s="5">
        <v>0</v>
      </c>
      <c r="AE5549" s="5">
        <f t="shared" si="953"/>
        <v>0</v>
      </c>
      <c r="AF5549" s="5">
        <v>0</v>
      </c>
      <c r="AG5549" s="6">
        <v>44698</v>
      </c>
      <c r="AH5549" s="5">
        <v>1</v>
      </c>
      <c r="AI5549" s="5">
        <v>0</v>
      </c>
      <c r="AJ5549" s="5">
        <v>0</v>
      </c>
      <c r="AK5549" s="5">
        <f t="shared" si="954"/>
        <v>0</v>
      </c>
      <c r="AL5549" s="5">
        <v>0</v>
      </c>
      <c r="AM5549" s="5">
        <v>0</v>
      </c>
      <c r="AN5549" s="5">
        <f t="shared" si="955"/>
        <v>0</v>
      </c>
      <c r="AO5549" s="5">
        <v>0</v>
      </c>
      <c r="AP5549" s="5">
        <v>0</v>
      </c>
      <c r="AQ5549" s="5">
        <f t="shared" si="956"/>
        <v>0</v>
      </c>
      <c r="AR5549" s="5">
        <v>0</v>
      </c>
      <c r="AS5549" s="6"/>
      <c r="AT5549" s="5">
        <v>0</v>
      </c>
      <c r="AU5549" s="5">
        <v>0</v>
      </c>
      <c r="AV5549" t="str">
        <f t="shared" si="949"/>
        <v>N</v>
      </c>
      <c r="AW5549" t="s">
        <v>60</v>
      </c>
      <c r="AX5549" t="s">
        <v>445</v>
      </c>
      <c r="AY5549" t="s">
        <v>2637</v>
      </c>
      <c r="AZ5549" t="s">
        <v>2637</v>
      </c>
      <c r="BA5549" t="str">
        <f t="shared" si="950"/>
        <v>N</v>
      </c>
    </row>
    <row r="5550" spans="1:53">
      <c r="A5550" t="s">
        <v>436</v>
      </c>
      <c r="B5550" t="s">
        <v>54</v>
      </c>
      <c r="C5550" t="s">
        <v>89</v>
      </c>
      <c r="D5550">
        <v>2022</v>
      </c>
      <c r="F5550" t="s">
        <v>12723</v>
      </c>
      <c r="G5550" t="s">
        <v>12724</v>
      </c>
      <c r="H5550" t="s">
        <v>2720</v>
      </c>
      <c r="I5550" t="s">
        <v>12725</v>
      </c>
      <c r="J5550" t="s">
        <v>58</v>
      </c>
      <c r="K5550" t="s">
        <v>59</v>
      </c>
      <c r="L5550" s="5">
        <v>0</v>
      </c>
      <c r="M5550" s="5">
        <v>0</v>
      </c>
      <c r="N5550" s="5">
        <f t="shared" si="946"/>
        <v>0</v>
      </c>
      <c r="O5550" s="5">
        <v>0</v>
      </c>
      <c r="P5550" s="5">
        <v>0</v>
      </c>
      <c r="Q5550" s="5">
        <f t="shared" si="947"/>
        <v>0</v>
      </c>
      <c r="R5550" s="5">
        <v>0</v>
      </c>
      <c r="S5550" s="5">
        <v>0</v>
      </c>
      <c r="T5550" s="5">
        <f t="shared" si="948"/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f t="shared" si="951"/>
        <v>0</v>
      </c>
      <c r="Z5550" s="5">
        <v>0</v>
      </c>
      <c r="AA5550" s="5">
        <v>1</v>
      </c>
      <c r="AB5550" s="5">
        <f t="shared" si="952"/>
        <v>1</v>
      </c>
      <c r="AC5550" s="5">
        <v>0</v>
      </c>
      <c r="AD5550" s="5">
        <v>0</v>
      </c>
      <c r="AE5550" s="5">
        <f t="shared" si="953"/>
        <v>0</v>
      </c>
      <c r="AF5550" s="5">
        <v>0</v>
      </c>
      <c r="AG5550" s="6">
        <v>44788</v>
      </c>
      <c r="AH5550" s="5">
        <v>1</v>
      </c>
      <c r="AI5550" s="5">
        <v>0</v>
      </c>
      <c r="AJ5550" s="5">
        <v>0</v>
      </c>
      <c r="AK5550" s="5">
        <f t="shared" si="954"/>
        <v>0</v>
      </c>
      <c r="AL5550" s="5">
        <v>0</v>
      </c>
      <c r="AM5550" s="5">
        <v>0</v>
      </c>
      <c r="AN5550" s="5">
        <f t="shared" si="955"/>
        <v>0</v>
      </c>
      <c r="AO5550" s="5">
        <v>0</v>
      </c>
      <c r="AP5550" s="5">
        <v>0</v>
      </c>
      <c r="AQ5550" s="5">
        <f t="shared" si="956"/>
        <v>0</v>
      </c>
      <c r="AR5550" s="5">
        <v>0</v>
      </c>
      <c r="AS5550" s="6"/>
      <c r="AT5550" s="5">
        <v>0</v>
      </c>
      <c r="AU5550" s="5">
        <v>0</v>
      </c>
      <c r="AV5550" t="str">
        <f t="shared" si="949"/>
        <v>N</v>
      </c>
      <c r="AW5550" t="s">
        <v>60</v>
      </c>
      <c r="AX5550" t="s">
        <v>445</v>
      </c>
      <c r="AY5550" t="s">
        <v>2637</v>
      </c>
      <c r="AZ5550" t="s">
        <v>2637</v>
      </c>
      <c r="BA5550" t="str">
        <f t="shared" si="950"/>
        <v>N</v>
      </c>
    </row>
    <row r="5551" spans="1:53">
      <c r="A5551" t="s">
        <v>436</v>
      </c>
      <c r="B5551" t="s">
        <v>54</v>
      </c>
      <c r="C5551" t="s">
        <v>89</v>
      </c>
      <c r="D5551">
        <v>2022</v>
      </c>
      <c r="F5551" t="s">
        <v>12726</v>
      </c>
      <c r="G5551" t="s">
        <v>12727</v>
      </c>
      <c r="H5551" t="s">
        <v>5071</v>
      </c>
      <c r="I5551" t="s">
        <v>12728</v>
      </c>
      <c r="J5551" t="s">
        <v>58</v>
      </c>
      <c r="K5551" t="s">
        <v>59</v>
      </c>
      <c r="L5551" s="5">
        <v>0</v>
      </c>
      <c r="M5551" s="5">
        <v>0</v>
      </c>
      <c r="N5551" s="5">
        <f t="shared" si="946"/>
        <v>0</v>
      </c>
      <c r="O5551" s="5">
        <v>0</v>
      </c>
      <c r="P5551" s="5">
        <v>0</v>
      </c>
      <c r="Q5551" s="5">
        <f t="shared" si="947"/>
        <v>0</v>
      </c>
      <c r="R5551" s="5">
        <v>0</v>
      </c>
      <c r="S5551" s="5">
        <v>0</v>
      </c>
      <c r="T5551" s="5">
        <f t="shared" si="948"/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f t="shared" si="951"/>
        <v>0</v>
      </c>
      <c r="Z5551" s="5">
        <v>0</v>
      </c>
      <c r="AA5551" s="5">
        <v>1</v>
      </c>
      <c r="AB5551" s="5">
        <f t="shared" si="952"/>
        <v>1</v>
      </c>
      <c r="AC5551" s="5">
        <v>0</v>
      </c>
      <c r="AD5551" s="5">
        <v>0</v>
      </c>
      <c r="AE5551" s="5">
        <f t="shared" si="953"/>
        <v>0</v>
      </c>
      <c r="AF5551" s="5">
        <v>0</v>
      </c>
      <c r="AG5551" s="6">
        <v>44811</v>
      </c>
      <c r="AH5551" s="5">
        <v>1</v>
      </c>
      <c r="AI5551" s="5">
        <v>0</v>
      </c>
      <c r="AJ5551" s="5">
        <v>0</v>
      </c>
      <c r="AK5551" s="5">
        <f t="shared" si="954"/>
        <v>0</v>
      </c>
      <c r="AL5551" s="5">
        <v>0</v>
      </c>
      <c r="AM5551" s="5">
        <v>0</v>
      </c>
      <c r="AN5551" s="5">
        <f t="shared" si="955"/>
        <v>0</v>
      </c>
      <c r="AO5551" s="5">
        <v>0</v>
      </c>
      <c r="AP5551" s="5">
        <v>0</v>
      </c>
      <c r="AQ5551" s="5">
        <f t="shared" si="956"/>
        <v>0</v>
      </c>
      <c r="AR5551" s="5">
        <v>0</v>
      </c>
      <c r="AS5551" s="6"/>
      <c r="AT5551" s="5">
        <v>0</v>
      </c>
      <c r="AU5551" s="5">
        <v>0</v>
      </c>
      <c r="AV5551" t="str">
        <f t="shared" si="949"/>
        <v>N</v>
      </c>
      <c r="AW5551" t="s">
        <v>60</v>
      </c>
      <c r="AX5551" t="s">
        <v>445</v>
      </c>
      <c r="AY5551" t="s">
        <v>2637</v>
      </c>
      <c r="AZ5551" t="s">
        <v>2637</v>
      </c>
      <c r="BA5551" t="str">
        <f t="shared" si="950"/>
        <v>N</v>
      </c>
    </row>
    <row r="5552" spans="1:53">
      <c r="A5552" t="s">
        <v>436</v>
      </c>
      <c r="B5552" t="s">
        <v>54</v>
      </c>
      <c r="C5552" t="s">
        <v>89</v>
      </c>
      <c r="D5552">
        <v>2022</v>
      </c>
      <c r="F5552" t="s">
        <v>6936</v>
      </c>
      <c r="G5552" t="s">
        <v>6937</v>
      </c>
      <c r="H5552" t="s">
        <v>6938</v>
      </c>
      <c r="I5552" t="s">
        <v>6939</v>
      </c>
      <c r="J5552" t="s">
        <v>58</v>
      </c>
      <c r="K5552" t="s">
        <v>59</v>
      </c>
      <c r="L5552" s="5">
        <v>0</v>
      </c>
      <c r="M5552" s="5">
        <v>0</v>
      </c>
      <c r="N5552" s="5">
        <f t="shared" si="946"/>
        <v>0</v>
      </c>
      <c r="O5552" s="5">
        <v>0</v>
      </c>
      <c r="P5552" s="5">
        <v>0</v>
      </c>
      <c r="Q5552" s="5">
        <f t="shared" si="947"/>
        <v>0</v>
      </c>
      <c r="R5552" s="5">
        <v>0</v>
      </c>
      <c r="S5552" s="5">
        <v>0</v>
      </c>
      <c r="T5552" s="5">
        <f t="shared" si="948"/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f t="shared" si="951"/>
        <v>0</v>
      </c>
      <c r="Z5552" s="5">
        <v>0</v>
      </c>
      <c r="AA5552" s="5">
        <v>1</v>
      </c>
      <c r="AB5552" s="5">
        <f t="shared" si="952"/>
        <v>1</v>
      </c>
      <c r="AC5552" s="5">
        <v>0</v>
      </c>
      <c r="AD5552" s="5">
        <v>0</v>
      </c>
      <c r="AE5552" s="5">
        <f t="shared" si="953"/>
        <v>0</v>
      </c>
      <c r="AF5552" s="5">
        <v>0</v>
      </c>
      <c r="AG5552" s="6">
        <v>44623</v>
      </c>
      <c r="AH5552" s="5">
        <v>1</v>
      </c>
      <c r="AI5552" s="5">
        <v>0</v>
      </c>
      <c r="AJ5552" s="5">
        <v>0</v>
      </c>
      <c r="AK5552" s="5">
        <f t="shared" si="954"/>
        <v>0</v>
      </c>
      <c r="AL5552" s="5">
        <v>0</v>
      </c>
      <c r="AM5552" s="5">
        <v>0</v>
      </c>
      <c r="AN5552" s="5">
        <f t="shared" si="955"/>
        <v>0</v>
      </c>
      <c r="AO5552" s="5">
        <v>0</v>
      </c>
      <c r="AP5552" s="5">
        <v>0</v>
      </c>
      <c r="AQ5552" s="5">
        <f t="shared" si="956"/>
        <v>0</v>
      </c>
      <c r="AR5552" s="5">
        <v>0</v>
      </c>
      <c r="AS5552" s="6"/>
      <c r="AT5552" s="5">
        <v>0</v>
      </c>
      <c r="AU5552" s="5">
        <v>0</v>
      </c>
      <c r="AV5552" t="str">
        <f t="shared" si="949"/>
        <v>N</v>
      </c>
      <c r="AW5552" t="s">
        <v>60</v>
      </c>
      <c r="AX5552" t="s">
        <v>445</v>
      </c>
      <c r="AY5552" t="s">
        <v>2637</v>
      </c>
      <c r="AZ5552" t="s">
        <v>2637</v>
      </c>
      <c r="BA5552" t="str">
        <f t="shared" si="950"/>
        <v>N</v>
      </c>
    </row>
    <row r="5553" spans="1:53">
      <c r="A5553" t="s">
        <v>436</v>
      </c>
      <c r="B5553" t="s">
        <v>54</v>
      </c>
      <c r="C5553" t="s">
        <v>89</v>
      </c>
      <c r="D5553">
        <v>2022</v>
      </c>
      <c r="F5553" t="s">
        <v>7362</v>
      </c>
      <c r="G5553" t="s">
        <v>7363</v>
      </c>
      <c r="H5553" t="s">
        <v>2720</v>
      </c>
      <c r="I5553" t="s">
        <v>7364</v>
      </c>
      <c r="J5553" t="s">
        <v>58</v>
      </c>
      <c r="K5553" t="s">
        <v>59</v>
      </c>
      <c r="L5553" s="5">
        <v>0</v>
      </c>
      <c r="M5553" s="5">
        <v>0</v>
      </c>
      <c r="N5553" s="5">
        <f t="shared" si="946"/>
        <v>0</v>
      </c>
      <c r="O5553" s="5">
        <v>0</v>
      </c>
      <c r="P5553" s="5">
        <v>0</v>
      </c>
      <c r="Q5553" s="5">
        <f t="shared" si="947"/>
        <v>0</v>
      </c>
      <c r="R5553" s="5">
        <v>0</v>
      </c>
      <c r="S5553" s="5">
        <v>0</v>
      </c>
      <c r="T5553" s="5">
        <f t="shared" si="948"/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f t="shared" si="951"/>
        <v>0</v>
      </c>
      <c r="Z5553" s="5">
        <v>0</v>
      </c>
      <c r="AA5553" s="5">
        <v>1</v>
      </c>
      <c r="AB5553" s="5">
        <f t="shared" si="952"/>
        <v>1</v>
      </c>
      <c r="AC5553" s="5">
        <v>0</v>
      </c>
      <c r="AD5553" s="5">
        <v>0</v>
      </c>
      <c r="AE5553" s="5">
        <f t="shared" si="953"/>
        <v>0</v>
      </c>
      <c r="AF5553" s="5">
        <v>0</v>
      </c>
      <c r="AG5553" s="6">
        <v>44574</v>
      </c>
      <c r="AH5553" s="5">
        <v>1</v>
      </c>
      <c r="AI5553" s="5">
        <v>0</v>
      </c>
      <c r="AJ5553" s="5">
        <v>0</v>
      </c>
      <c r="AK5553" s="5">
        <f t="shared" si="954"/>
        <v>0</v>
      </c>
      <c r="AL5553" s="5">
        <v>0</v>
      </c>
      <c r="AM5553" s="5">
        <v>0</v>
      </c>
      <c r="AN5553" s="5">
        <f t="shared" si="955"/>
        <v>0</v>
      </c>
      <c r="AO5553" s="5">
        <v>0</v>
      </c>
      <c r="AP5553" s="5">
        <v>0</v>
      </c>
      <c r="AQ5553" s="5">
        <f t="shared" si="956"/>
        <v>0</v>
      </c>
      <c r="AR5553" s="5">
        <v>0</v>
      </c>
      <c r="AS5553" s="6"/>
      <c r="AT5553" s="5">
        <v>0</v>
      </c>
      <c r="AU5553" s="5">
        <v>0</v>
      </c>
      <c r="AV5553" t="str">
        <f t="shared" si="949"/>
        <v>N</v>
      </c>
      <c r="AW5553" t="s">
        <v>60</v>
      </c>
      <c r="AX5553" t="s">
        <v>445</v>
      </c>
      <c r="AY5553" t="s">
        <v>2637</v>
      </c>
      <c r="AZ5553" t="s">
        <v>2637</v>
      </c>
      <c r="BA5553" t="str">
        <f t="shared" si="950"/>
        <v>N</v>
      </c>
    </row>
    <row r="5554" spans="1:53">
      <c r="A5554" t="s">
        <v>436</v>
      </c>
      <c r="B5554" t="s">
        <v>54</v>
      </c>
      <c r="C5554" t="s">
        <v>89</v>
      </c>
      <c r="D5554">
        <v>2022</v>
      </c>
      <c r="F5554" t="s">
        <v>2805</v>
      </c>
      <c r="G5554" t="s">
        <v>2806</v>
      </c>
      <c r="H5554" t="s">
        <v>12729</v>
      </c>
      <c r="I5554" t="s">
        <v>12730</v>
      </c>
      <c r="J5554" t="s">
        <v>58</v>
      </c>
      <c r="K5554" t="s">
        <v>59</v>
      </c>
      <c r="L5554" s="5">
        <v>0</v>
      </c>
      <c r="M5554" s="5">
        <v>0</v>
      </c>
      <c r="N5554" s="5">
        <f t="shared" si="946"/>
        <v>0</v>
      </c>
      <c r="O5554" s="5">
        <v>0</v>
      </c>
      <c r="P5554" s="5">
        <v>0</v>
      </c>
      <c r="Q5554" s="5">
        <f t="shared" si="947"/>
        <v>0</v>
      </c>
      <c r="R5554" s="5">
        <v>0</v>
      </c>
      <c r="S5554" s="5">
        <v>0</v>
      </c>
      <c r="T5554" s="5">
        <f t="shared" si="948"/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f t="shared" si="951"/>
        <v>0</v>
      </c>
      <c r="Z5554" s="5">
        <v>0</v>
      </c>
      <c r="AA5554" s="5">
        <v>1</v>
      </c>
      <c r="AB5554" s="5">
        <f t="shared" si="952"/>
        <v>1</v>
      </c>
      <c r="AC5554" s="5">
        <v>0</v>
      </c>
      <c r="AD5554" s="5">
        <v>0</v>
      </c>
      <c r="AE5554" s="5">
        <f t="shared" si="953"/>
        <v>0</v>
      </c>
      <c r="AF5554" s="5">
        <v>0</v>
      </c>
      <c r="AG5554" s="6">
        <v>44867</v>
      </c>
      <c r="AH5554" s="5">
        <v>1</v>
      </c>
      <c r="AI5554" s="5">
        <v>0</v>
      </c>
      <c r="AJ5554" s="5">
        <v>0</v>
      </c>
      <c r="AK5554" s="5">
        <f t="shared" si="954"/>
        <v>0</v>
      </c>
      <c r="AL5554" s="5">
        <v>0</v>
      </c>
      <c r="AM5554" s="5">
        <v>0</v>
      </c>
      <c r="AN5554" s="5">
        <f t="shared" si="955"/>
        <v>0</v>
      </c>
      <c r="AO5554" s="5">
        <v>0</v>
      </c>
      <c r="AP5554" s="5">
        <v>0</v>
      </c>
      <c r="AQ5554" s="5">
        <f t="shared" si="956"/>
        <v>0</v>
      </c>
      <c r="AR5554" s="5">
        <v>0</v>
      </c>
      <c r="AS5554" s="6"/>
      <c r="AT5554" s="5">
        <v>0</v>
      </c>
      <c r="AU5554" s="5">
        <v>0</v>
      </c>
      <c r="AV5554" t="str">
        <f t="shared" si="949"/>
        <v>N</v>
      </c>
      <c r="AW5554" t="s">
        <v>60</v>
      </c>
      <c r="AX5554" t="s">
        <v>445</v>
      </c>
      <c r="AY5554" t="s">
        <v>2637</v>
      </c>
      <c r="AZ5554" t="s">
        <v>2637</v>
      </c>
      <c r="BA5554" t="str">
        <f t="shared" si="950"/>
        <v>N</v>
      </c>
    </row>
    <row r="5555" spans="1:53">
      <c r="A5555" t="s">
        <v>436</v>
      </c>
      <c r="B5555" t="s">
        <v>54</v>
      </c>
      <c r="C5555" t="s">
        <v>89</v>
      </c>
      <c r="D5555">
        <v>2022</v>
      </c>
      <c r="F5555" t="s">
        <v>12731</v>
      </c>
      <c r="G5555" t="s">
        <v>12732</v>
      </c>
      <c r="H5555" t="s">
        <v>2720</v>
      </c>
      <c r="I5555" t="s">
        <v>12733</v>
      </c>
      <c r="J5555" t="s">
        <v>58</v>
      </c>
      <c r="K5555" t="s">
        <v>59</v>
      </c>
      <c r="L5555" s="5">
        <v>0</v>
      </c>
      <c r="M5555" s="5">
        <v>0</v>
      </c>
      <c r="N5555" s="5">
        <f t="shared" si="946"/>
        <v>0</v>
      </c>
      <c r="O5555" s="5">
        <v>0</v>
      </c>
      <c r="P5555" s="5">
        <v>0</v>
      </c>
      <c r="Q5555" s="5">
        <f t="shared" si="947"/>
        <v>0</v>
      </c>
      <c r="R5555" s="5">
        <v>0</v>
      </c>
      <c r="S5555" s="5">
        <v>0</v>
      </c>
      <c r="T5555" s="5">
        <f t="shared" si="948"/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f t="shared" si="951"/>
        <v>0</v>
      </c>
      <c r="Z5555" s="5">
        <v>0</v>
      </c>
      <c r="AA5555" s="5">
        <v>1</v>
      </c>
      <c r="AB5555" s="5">
        <f t="shared" si="952"/>
        <v>1</v>
      </c>
      <c r="AC5555" s="5">
        <v>0</v>
      </c>
      <c r="AD5555" s="5">
        <v>0</v>
      </c>
      <c r="AE5555" s="5">
        <f t="shared" si="953"/>
        <v>0</v>
      </c>
      <c r="AF5555" s="5">
        <v>0</v>
      </c>
      <c r="AG5555" s="6">
        <v>44567</v>
      </c>
      <c r="AH5555" s="5">
        <v>1</v>
      </c>
      <c r="AI5555" s="5">
        <v>0</v>
      </c>
      <c r="AJ5555" s="5">
        <v>0</v>
      </c>
      <c r="AK5555" s="5">
        <f t="shared" si="954"/>
        <v>0</v>
      </c>
      <c r="AL5555" s="5">
        <v>0</v>
      </c>
      <c r="AM5555" s="5">
        <v>0</v>
      </c>
      <c r="AN5555" s="5">
        <f t="shared" si="955"/>
        <v>0</v>
      </c>
      <c r="AO5555" s="5">
        <v>0</v>
      </c>
      <c r="AP5555" s="5">
        <v>0</v>
      </c>
      <c r="AQ5555" s="5">
        <f t="shared" si="956"/>
        <v>0</v>
      </c>
      <c r="AR5555" s="5">
        <v>0</v>
      </c>
      <c r="AS5555" s="6"/>
      <c r="AT5555" s="5">
        <v>0</v>
      </c>
      <c r="AU5555" s="5">
        <v>0</v>
      </c>
      <c r="AV5555" t="str">
        <f t="shared" si="949"/>
        <v>N</v>
      </c>
      <c r="AW5555" t="s">
        <v>60</v>
      </c>
      <c r="AX5555" t="s">
        <v>445</v>
      </c>
      <c r="AY5555" t="s">
        <v>2637</v>
      </c>
      <c r="AZ5555" t="s">
        <v>2637</v>
      </c>
      <c r="BA5555" t="str">
        <f t="shared" si="950"/>
        <v>N</v>
      </c>
    </row>
    <row r="5556" spans="1:53">
      <c r="A5556" t="s">
        <v>436</v>
      </c>
      <c r="B5556" t="s">
        <v>54</v>
      </c>
      <c r="C5556" t="s">
        <v>89</v>
      </c>
      <c r="D5556">
        <v>2022</v>
      </c>
      <c r="F5556" s="6">
        <v>46952</v>
      </c>
      <c r="G5556" t="s">
        <v>12734</v>
      </c>
      <c r="H5556" t="s">
        <v>4884</v>
      </c>
      <c r="I5556" t="s">
        <v>12735</v>
      </c>
      <c r="J5556" t="s">
        <v>58</v>
      </c>
      <c r="K5556" t="s">
        <v>59</v>
      </c>
      <c r="L5556" s="5">
        <v>0</v>
      </c>
      <c r="M5556" s="5">
        <v>0</v>
      </c>
      <c r="N5556" s="5">
        <f t="shared" si="946"/>
        <v>0</v>
      </c>
      <c r="O5556" s="5">
        <v>0</v>
      </c>
      <c r="P5556" s="5">
        <v>0</v>
      </c>
      <c r="Q5556" s="5">
        <f t="shared" si="947"/>
        <v>0</v>
      </c>
      <c r="R5556" s="5">
        <v>0</v>
      </c>
      <c r="S5556" s="5">
        <v>0</v>
      </c>
      <c r="T5556" s="5">
        <f t="shared" si="948"/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f t="shared" si="951"/>
        <v>0</v>
      </c>
      <c r="Z5556" s="5">
        <v>0</v>
      </c>
      <c r="AA5556" s="5">
        <v>1</v>
      </c>
      <c r="AB5556" s="5">
        <f t="shared" si="952"/>
        <v>1</v>
      </c>
      <c r="AC5556" s="5">
        <v>0</v>
      </c>
      <c r="AD5556" s="5">
        <v>0</v>
      </c>
      <c r="AE5556" s="5">
        <f t="shared" si="953"/>
        <v>0</v>
      </c>
      <c r="AF5556" s="5">
        <v>0</v>
      </c>
      <c r="AG5556" s="6">
        <v>44713</v>
      </c>
      <c r="AH5556" s="5">
        <v>1</v>
      </c>
      <c r="AI5556" s="5">
        <v>0</v>
      </c>
      <c r="AJ5556" s="5">
        <v>0</v>
      </c>
      <c r="AK5556" s="5">
        <f t="shared" si="954"/>
        <v>0</v>
      </c>
      <c r="AL5556" s="5">
        <v>0</v>
      </c>
      <c r="AM5556" s="5">
        <v>0</v>
      </c>
      <c r="AN5556" s="5">
        <f t="shared" si="955"/>
        <v>0</v>
      </c>
      <c r="AO5556" s="5">
        <v>0</v>
      </c>
      <c r="AP5556" s="5">
        <v>0</v>
      </c>
      <c r="AQ5556" s="5">
        <f t="shared" si="956"/>
        <v>0</v>
      </c>
      <c r="AR5556" s="5">
        <v>0</v>
      </c>
      <c r="AS5556" s="6"/>
      <c r="AT5556" s="5">
        <v>0</v>
      </c>
      <c r="AU5556" s="5">
        <v>0</v>
      </c>
      <c r="AV5556" t="str">
        <f t="shared" si="949"/>
        <v>N</v>
      </c>
      <c r="AW5556" t="s">
        <v>60</v>
      </c>
      <c r="AX5556" t="s">
        <v>445</v>
      </c>
      <c r="AY5556" t="s">
        <v>2637</v>
      </c>
      <c r="AZ5556" t="s">
        <v>2637</v>
      </c>
      <c r="BA5556" t="str">
        <f t="shared" si="950"/>
        <v>N</v>
      </c>
    </row>
    <row r="5557" spans="1:53">
      <c r="A5557" t="s">
        <v>436</v>
      </c>
      <c r="B5557" t="s">
        <v>54</v>
      </c>
      <c r="C5557" t="s">
        <v>89</v>
      </c>
      <c r="D5557">
        <v>2022</v>
      </c>
      <c r="F5557" t="s">
        <v>12736</v>
      </c>
      <c r="G5557" t="s">
        <v>12737</v>
      </c>
      <c r="H5557" t="s">
        <v>2720</v>
      </c>
      <c r="I5557" t="s">
        <v>12738</v>
      </c>
      <c r="J5557" t="s">
        <v>58</v>
      </c>
      <c r="K5557" t="s">
        <v>59</v>
      </c>
      <c r="L5557" s="5">
        <v>0</v>
      </c>
      <c r="M5557" s="5">
        <v>0</v>
      </c>
      <c r="N5557" s="5">
        <f t="shared" si="946"/>
        <v>0</v>
      </c>
      <c r="O5557" s="5">
        <v>0</v>
      </c>
      <c r="P5557" s="5">
        <v>0</v>
      </c>
      <c r="Q5557" s="5">
        <f t="shared" si="947"/>
        <v>0</v>
      </c>
      <c r="R5557" s="5">
        <v>0</v>
      </c>
      <c r="S5557" s="5">
        <v>0</v>
      </c>
      <c r="T5557" s="5">
        <f t="shared" si="948"/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f t="shared" si="951"/>
        <v>0</v>
      </c>
      <c r="Z5557" s="5">
        <v>0</v>
      </c>
      <c r="AA5557" s="5">
        <v>1</v>
      </c>
      <c r="AB5557" s="5">
        <f t="shared" si="952"/>
        <v>1</v>
      </c>
      <c r="AC5557" s="5">
        <v>0</v>
      </c>
      <c r="AD5557" s="5">
        <v>0</v>
      </c>
      <c r="AE5557" s="5">
        <f t="shared" si="953"/>
        <v>0</v>
      </c>
      <c r="AF5557" s="5">
        <v>0</v>
      </c>
      <c r="AG5557" s="6">
        <v>44739</v>
      </c>
      <c r="AH5557" s="5">
        <v>1</v>
      </c>
      <c r="AI5557" s="5">
        <v>0</v>
      </c>
      <c r="AJ5557" s="5">
        <v>0</v>
      </c>
      <c r="AK5557" s="5">
        <f t="shared" si="954"/>
        <v>0</v>
      </c>
      <c r="AL5557" s="5">
        <v>0</v>
      </c>
      <c r="AM5557" s="5">
        <v>0</v>
      </c>
      <c r="AN5557" s="5">
        <f t="shared" si="955"/>
        <v>0</v>
      </c>
      <c r="AO5557" s="5">
        <v>0</v>
      </c>
      <c r="AP5557" s="5">
        <v>0</v>
      </c>
      <c r="AQ5557" s="5">
        <f t="shared" si="956"/>
        <v>0</v>
      </c>
      <c r="AR5557" s="5">
        <v>0</v>
      </c>
      <c r="AS5557" s="6"/>
      <c r="AT5557" s="5">
        <v>0</v>
      </c>
      <c r="AU5557" s="5">
        <v>0</v>
      </c>
      <c r="AV5557" t="str">
        <f t="shared" si="949"/>
        <v>N</v>
      </c>
      <c r="AW5557" t="s">
        <v>60</v>
      </c>
      <c r="AX5557" t="s">
        <v>445</v>
      </c>
      <c r="AY5557" t="s">
        <v>2637</v>
      </c>
      <c r="AZ5557" t="s">
        <v>2637</v>
      </c>
      <c r="BA5557" t="str">
        <f t="shared" si="950"/>
        <v>N</v>
      </c>
    </row>
    <row r="5558" spans="1:53">
      <c r="A5558" t="s">
        <v>436</v>
      </c>
      <c r="B5558" t="s">
        <v>54</v>
      </c>
      <c r="C5558" t="s">
        <v>89</v>
      </c>
      <c r="D5558">
        <v>2022</v>
      </c>
      <c r="F5558" t="s">
        <v>12739</v>
      </c>
      <c r="G5558" t="s">
        <v>12740</v>
      </c>
      <c r="H5558" t="s">
        <v>6356</v>
      </c>
      <c r="I5558" t="s">
        <v>12741</v>
      </c>
      <c r="J5558" t="s">
        <v>58</v>
      </c>
      <c r="K5558" t="s">
        <v>59</v>
      </c>
      <c r="L5558" s="5">
        <v>0</v>
      </c>
      <c r="M5558" s="5">
        <v>0</v>
      </c>
      <c r="N5558" s="5">
        <f t="shared" si="946"/>
        <v>0</v>
      </c>
      <c r="O5558" s="5">
        <v>0</v>
      </c>
      <c r="P5558" s="5">
        <v>0</v>
      </c>
      <c r="Q5558" s="5">
        <f t="shared" si="947"/>
        <v>0</v>
      </c>
      <c r="R5558" s="5">
        <v>0</v>
      </c>
      <c r="S5558" s="5">
        <v>0</v>
      </c>
      <c r="T5558" s="5">
        <f t="shared" si="948"/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f t="shared" si="951"/>
        <v>0</v>
      </c>
      <c r="Z5558" s="5">
        <v>0</v>
      </c>
      <c r="AA5558" s="5">
        <v>1</v>
      </c>
      <c r="AB5558" s="5">
        <f t="shared" si="952"/>
        <v>1</v>
      </c>
      <c r="AC5558" s="5">
        <v>0</v>
      </c>
      <c r="AD5558" s="5">
        <v>0</v>
      </c>
      <c r="AE5558" s="5">
        <f t="shared" si="953"/>
        <v>0</v>
      </c>
      <c r="AF5558" s="5">
        <v>0</v>
      </c>
      <c r="AG5558" s="6">
        <v>44847</v>
      </c>
      <c r="AH5558" s="5">
        <v>1</v>
      </c>
      <c r="AI5558" s="5">
        <v>0</v>
      </c>
      <c r="AJ5558" s="5">
        <v>0</v>
      </c>
      <c r="AK5558" s="5">
        <f t="shared" si="954"/>
        <v>0</v>
      </c>
      <c r="AL5558" s="5">
        <v>0</v>
      </c>
      <c r="AM5558" s="5">
        <v>0</v>
      </c>
      <c r="AN5558" s="5">
        <f t="shared" si="955"/>
        <v>0</v>
      </c>
      <c r="AO5558" s="5">
        <v>0</v>
      </c>
      <c r="AP5558" s="5">
        <v>0</v>
      </c>
      <c r="AQ5558" s="5">
        <f t="shared" si="956"/>
        <v>0</v>
      </c>
      <c r="AR5558" s="5">
        <v>0</v>
      </c>
      <c r="AS5558" s="6"/>
      <c r="AT5558" s="5">
        <v>0</v>
      </c>
      <c r="AU5558" s="5">
        <v>0</v>
      </c>
      <c r="AV5558" t="str">
        <f t="shared" si="949"/>
        <v>N</v>
      </c>
      <c r="AW5558" t="s">
        <v>60</v>
      </c>
      <c r="AX5558" t="s">
        <v>445</v>
      </c>
      <c r="AY5558" t="s">
        <v>2637</v>
      </c>
      <c r="AZ5558" t="s">
        <v>2637</v>
      </c>
      <c r="BA5558" t="str">
        <f t="shared" si="950"/>
        <v>N</v>
      </c>
    </row>
    <row r="5559" spans="1:53">
      <c r="A5559" t="s">
        <v>436</v>
      </c>
      <c r="B5559" t="s">
        <v>54</v>
      </c>
      <c r="C5559" t="s">
        <v>89</v>
      </c>
      <c r="D5559">
        <v>2022</v>
      </c>
      <c r="F5559" t="s">
        <v>12742</v>
      </c>
      <c r="G5559" t="s">
        <v>12743</v>
      </c>
      <c r="H5559" t="s">
        <v>6904</v>
      </c>
      <c r="I5559" t="s">
        <v>12744</v>
      </c>
      <c r="J5559" t="s">
        <v>58</v>
      </c>
      <c r="K5559" t="s">
        <v>59</v>
      </c>
      <c r="L5559" s="5">
        <v>0</v>
      </c>
      <c r="M5559" s="5">
        <v>0</v>
      </c>
      <c r="N5559" s="5">
        <f t="shared" si="946"/>
        <v>0</v>
      </c>
      <c r="O5559" s="5">
        <v>0</v>
      </c>
      <c r="P5559" s="5">
        <v>0</v>
      </c>
      <c r="Q5559" s="5">
        <f t="shared" si="947"/>
        <v>0</v>
      </c>
      <c r="R5559" s="5">
        <v>0</v>
      </c>
      <c r="S5559" s="5">
        <v>0</v>
      </c>
      <c r="T5559" s="5">
        <f t="shared" si="948"/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f t="shared" si="951"/>
        <v>0</v>
      </c>
      <c r="Z5559" s="5">
        <v>0</v>
      </c>
      <c r="AA5559" s="5">
        <v>1</v>
      </c>
      <c r="AB5559" s="5">
        <f t="shared" si="952"/>
        <v>1</v>
      </c>
      <c r="AC5559" s="5">
        <v>0</v>
      </c>
      <c r="AD5559" s="5">
        <v>0</v>
      </c>
      <c r="AE5559" s="5">
        <f t="shared" si="953"/>
        <v>0</v>
      </c>
      <c r="AF5559" s="5">
        <v>0</v>
      </c>
      <c r="AG5559" s="6">
        <v>44802</v>
      </c>
      <c r="AH5559" s="5">
        <v>1</v>
      </c>
      <c r="AI5559" s="5">
        <v>0</v>
      </c>
      <c r="AJ5559" s="5">
        <v>0</v>
      </c>
      <c r="AK5559" s="5">
        <f t="shared" si="954"/>
        <v>0</v>
      </c>
      <c r="AL5559" s="5">
        <v>0</v>
      </c>
      <c r="AM5559" s="5">
        <v>0</v>
      </c>
      <c r="AN5559" s="5">
        <f t="shared" si="955"/>
        <v>0</v>
      </c>
      <c r="AO5559" s="5">
        <v>0</v>
      </c>
      <c r="AP5559" s="5">
        <v>0</v>
      </c>
      <c r="AQ5559" s="5">
        <f t="shared" si="956"/>
        <v>0</v>
      </c>
      <c r="AR5559" s="5">
        <v>0</v>
      </c>
      <c r="AS5559" s="6"/>
      <c r="AT5559" s="5">
        <v>0</v>
      </c>
      <c r="AU5559" s="5">
        <v>0</v>
      </c>
      <c r="AV5559" t="str">
        <f t="shared" si="949"/>
        <v>N</v>
      </c>
      <c r="AW5559" t="s">
        <v>60</v>
      </c>
      <c r="AX5559" t="s">
        <v>445</v>
      </c>
      <c r="AY5559" t="s">
        <v>2637</v>
      </c>
      <c r="AZ5559" t="s">
        <v>2637</v>
      </c>
      <c r="BA5559" t="str">
        <f t="shared" si="950"/>
        <v>N</v>
      </c>
    </row>
    <row r="5560" spans="1:53">
      <c r="A5560" t="s">
        <v>436</v>
      </c>
      <c r="B5560" t="s">
        <v>54</v>
      </c>
      <c r="C5560" t="s">
        <v>89</v>
      </c>
      <c r="D5560">
        <v>2022</v>
      </c>
      <c r="F5560" t="s">
        <v>12745</v>
      </c>
      <c r="G5560" t="s">
        <v>12746</v>
      </c>
      <c r="H5560" t="s">
        <v>4884</v>
      </c>
      <c r="I5560" t="s">
        <v>12747</v>
      </c>
      <c r="J5560" t="s">
        <v>58</v>
      </c>
      <c r="K5560" t="s">
        <v>59</v>
      </c>
      <c r="L5560" s="5">
        <v>0</v>
      </c>
      <c r="M5560" s="5">
        <v>0</v>
      </c>
      <c r="N5560" s="5">
        <f t="shared" si="946"/>
        <v>0</v>
      </c>
      <c r="O5560" s="5">
        <v>0</v>
      </c>
      <c r="P5560" s="5">
        <v>0</v>
      </c>
      <c r="Q5560" s="5">
        <f t="shared" si="947"/>
        <v>0</v>
      </c>
      <c r="R5560" s="5">
        <v>0</v>
      </c>
      <c r="S5560" s="5">
        <v>0</v>
      </c>
      <c r="T5560" s="5">
        <f t="shared" si="948"/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f t="shared" si="951"/>
        <v>0</v>
      </c>
      <c r="Z5560" s="5">
        <v>0</v>
      </c>
      <c r="AA5560" s="5">
        <v>1</v>
      </c>
      <c r="AB5560" s="5">
        <f t="shared" si="952"/>
        <v>1</v>
      </c>
      <c r="AC5560" s="5">
        <v>0</v>
      </c>
      <c r="AD5560" s="5">
        <v>0</v>
      </c>
      <c r="AE5560" s="5">
        <f t="shared" si="953"/>
        <v>0</v>
      </c>
      <c r="AF5560" s="5">
        <v>0</v>
      </c>
      <c r="AG5560" s="6">
        <v>44784</v>
      </c>
      <c r="AH5560" s="5">
        <v>1</v>
      </c>
      <c r="AI5560" s="5">
        <v>0</v>
      </c>
      <c r="AJ5560" s="5">
        <v>0</v>
      </c>
      <c r="AK5560" s="5">
        <f t="shared" si="954"/>
        <v>0</v>
      </c>
      <c r="AL5560" s="5">
        <v>0</v>
      </c>
      <c r="AM5560" s="5">
        <v>0</v>
      </c>
      <c r="AN5560" s="5">
        <f t="shared" si="955"/>
        <v>0</v>
      </c>
      <c r="AO5560" s="5">
        <v>0</v>
      </c>
      <c r="AP5560" s="5">
        <v>0</v>
      </c>
      <c r="AQ5560" s="5">
        <f t="shared" si="956"/>
        <v>0</v>
      </c>
      <c r="AR5560" s="5">
        <v>0</v>
      </c>
      <c r="AS5560" s="6"/>
      <c r="AT5560" s="5">
        <v>0</v>
      </c>
      <c r="AU5560" s="5">
        <v>0</v>
      </c>
      <c r="AV5560" t="str">
        <f t="shared" si="949"/>
        <v>N</v>
      </c>
      <c r="AW5560" t="s">
        <v>60</v>
      </c>
      <c r="AX5560" t="s">
        <v>445</v>
      </c>
      <c r="AY5560" t="s">
        <v>2637</v>
      </c>
      <c r="AZ5560" t="s">
        <v>2637</v>
      </c>
      <c r="BA5560" t="str">
        <f t="shared" si="950"/>
        <v>N</v>
      </c>
    </row>
    <row r="5561" spans="1:53">
      <c r="A5561" t="s">
        <v>436</v>
      </c>
      <c r="B5561" t="s">
        <v>54</v>
      </c>
      <c r="C5561" t="s">
        <v>89</v>
      </c>
      <c r="D5561">
        <v>2022</v>
      </c>
      <c r="F5561" t="s">
        <v>12748</v>
      </c>
      <c r="G5561" t="s">
        <v>12749</v>
      </c>
      <c r="H5561" t="s">
        <v>6904</v>
      </c>
      <c r="I5561" t="s">
        <v>12750</v>
      </c>
      <c r="J5561" t="s">
        <v>58</v>
      </c>
      <c r="K5561" t="s">
        <v>59</v>
      </c>
      <c r="L5561" s="5">
        <v>0</v>
      </c>
      <c r="M5561" s="5">
        <v>0</v>
      </c>
      <c r="N5561" s="5">
        <f t="shared" si="946"/>
        <v>0</v>
      </c>
      <c r="O5561" s="5">
        <v>0</v>
      </c>
      <c r="P5561" s="5">
        <v>0</v>
      </c>
      <c r="Q5561" s="5">
        <f t="shared" si="947"/>
        <v>0</v>
      </c>
      <c r="R5561" s="5">
        <v>0</v>
      </c>
      <c r="S5561" s="5">
        <v>0</v>
      </c>
      <c r="T5561" s="5">
        <f t="shared" si="948"/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f t="shared" si="951"/>
        <v>0</v>
      </c>
      <c r="Z5561" s="5">
        <v>0</v>
      </c>
      <c r="AA5561" s="5">
        <v>1</v>
      </c>
      <c r="AB5561" s="5">
        <f t="shared" si="952"/>
        <v>1</v>
      </c>
      <c r="AC5561" s="5">
        <v>0</v>
      </c>
      <c r="AD5561" s="5">
        <v>0</v>
      </c>
      <c r="AE5561" s="5">
        <f t="shared" si="953"/>
        <v>0</v>
      </c>
      <c r="AF5561" s="5">
        <v>0</v>
      </c>
      <c r="AG5561" s="6">
        <v>44805</v>
      </c>
      <c r="AH5561" s="5">
        <v>1</v>
      </c>
      <c r="AI5561" s="5">
        <v>0</v>
      </c>
      <c r="AJ5561" s="5">
        <v>0</v>
      </c>
      <c r="AK5561" s="5">
        <f t="shared" si="954"/>
        <v>0</v>
      </c>
      <c r="AL5561" s="5">
        <v>0</v>
      </c>
      <c r="AM5561" s="5">
        <v>0</v>
      </c>
      <c r="AN5561" s="5">
        <f t="shared" si="955"/>
        <v>0</v>
      </c>
      <c r="AO5561" s="5">
        <v>0</v>
      </c>
      <c r="AP5561" s="5">
        <v>0</v>
      </c>
      <c r="AQ5561" s="5">
        <f t="shared" si="956"/>
        <v>0</v>
      </c>
      <c r="AR5561" s="5">
        <v>0</v>
      </c>
      <c r="AS5561" s="6"/>
      <c r="AT5561" s="5">
        <v>0</v>
      </c>
      <c r="AU5561" s="5">
        <v>0</v>
      </c>
      <c r="AV5561" t="str">
        <f t="shared" si="949"/>
        <v>N</v>
      </c>
      <c r="AW5561" t="s">
        <v>60</v>
      </c>
      <c r="AX5561" t="s">
        <v>445</v>
      </c>
      <c r="AY5561" t="s">
        <v>2637</v>
      </c>
      <c r="AZ5561" t="s">
        <v>2637</v>
      </c>
      <c r="BA5561" t="str">
        <f t="shared" si="950"/>
        <v>N</v>
      </c>
    </row>
    <row r="5562" spans="1:53">
      <c r="A5562" t="s">
        <v>436</v>
      </c>
      <c r="B5562" t="s">
        <v>54</v>
      </c>
      <c r="C5562" t="s">
        <v>89</v>
      </c>
      <c r="D5562">
        <v>2022</v>
      </c>
      <c r="F5562" t="s">
        <v>12751</v>
      </c>
      <c r="G5562" t="s">
        <v>12752</v>
      </c>
      <c r="H5562" t="s">
        <v>12753</v>
      </c>
      <c r="I5562" t="s">
        <v>12754</v>
      </c>
      <c r="J5562" t="s">
        <v>58</v>
      </c>
      <c r="K5562" t="s">
        <v>59</v>
      </c>
      <c r="L5562" s="5">
        <v>0</v>
      </c>
      <c r="M5562" s="5">
        <v>0</v>
      </c>
      <c r="N5562" s="5">
        <f t="shared" si="946"/>
        <v>0</v>
      </c>
      <c r="O5562" s="5">
        <v>0</v>
      </c>
      <c r="P5562" s="5">
        <v>0</v>
      </c>
      <c r="Q5562" s="5">
        <f t="shared" si="947"/>
        <v>0</v>
      </c>
      <c r="R5562" s="5">
        <v>0</v>
      </c>
      <c r="S5562" s="5">
        <v>0</v>
      </c>
      <c r="T5562" s="5">
        <f t="shared" si="948"/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f t="shared" si="951"/>
        <v>0</v>
      </c>
      <c r="Z5562" s="5">
        <v>0</v>
      </c>
      <c r="AA5562" s="5">
        <v>1</v>
      </c>
      <c r="AB5562" s="5">
        <f t="shared" si="952"/>
        <v>1</v>
      </c>
      <c r="AC5562" s="5">
        <v>0</v>
      </c>
      <c r="AD5562" s="5">
        <v>0</v>
      </c>
      <c r="AE5562" s="5">
        <f t="shared" si="953"/>
        <v>0</v>
      </c>
      <c r="AF5562" s="5">
        <v>0</v>
      </c>
      <c r="AG5562" s="6">
        <v>44735</v>
      </c>
      <c r="AH5562" s="5">
        <v>1</v>
      </c>
      <c r="AI5562" s="5">
        <v>0</v>
      </c>
      <c r="AJ5562" s="5">
        <v>0</v>
      </c>
      <c r="AK5562" s="5">
        <f t="shared" si="954"/>
        <v>0</v>
      </c>
      <c r="AL5562" s="5">
        <v>0</v>
      </c>
      <c r="AM5562" s="5">
        <v>0</v>
      </c>
      <c r="AN5562" s="5">
        <f t="shared" si="955"/>
        <v>0</v>
      </c>
      <c r="AO5562" s="5">
        <v>0</v>
      </c>
      <c r="AP5562" s="5">
        <v>0</v>
      </c>
      <c r="AQ5562" s="5">
        <f t="shared" si="956"/>
        <v>0</v>
      </c>
      <c r="AR5562" s="5">
        <v>0</v>
      </c>
      <c r="AS5562" s="6"/>
      <c r="AT5562" s="5">
        <v>0</v>
      </c>
      <c r="AU5562" s="5">
        <v>0</v>
      </c>
      <c r="AV5562" t="str">
        <f t="shared" si="949"/>
        <v>N</v>
      </c>
      <c r="AW5562" t="s">
        <v>60</v>
      </c>
      <c r="AX5562" t="s">
        <v>445</v>
      </c>
      <c r="AY5562" t="s">
        <v>2637</v>
      </c>
      <c r="AZ5562" t="s">
        <v>2637</v>
      </c>
      <c r="BA5562" t="str">
        <f t="shared" si="950"/>
        <v>N</v>
      </c>
    </row>
    <row r="5563" spans="1:53">
      <c r="A5563" t="s">
        <v>436</v>
      </c>
      <c r="B5563" t="s">
        <v>54</v>
      </c>
      <c r="C5563" t="s">
        <v>89</v>
      </c>
      <c r="D5563">
        <v>2022</v>
      </c>
      <c r="F5563" t="s">
        <v>12423</v>
      </c>
      <c r="G5563" t="s">
        <v>12424</v>
      </c>
      <c r="H5563" t="s">
        <v>12755</v>
      </c>
      <c r="I5563" t="s">
        <v>12756</v>
      </c>
      <c r="J5563" t="s">
        <v>58</v>
      </c>
      <c r="K5563" t="s">
        <v>59</v>
      </c>
      <c r="L5563" s="5">
        <v>0</v>
      </c>
      <c r="M5563" s="5">
        <v>0</v>
      </c>
      <c r="N5563" s="5">
        <f t="shared" si="946"/>
        <v>0</v>
      </c>
      <c r="O5563" s="5">
        <v>0</v>
      </c>
      <c r="P5563" s="5">
        <v>0</v>
      </c>
      <c r="Q5563" s="5">
        <f t="shared" si="947"/>
        <v>0</v>
      </c>
      <c r="R5563" s="5">
        <v>0</v>
      </c>
      <c r="S5563" s="5">
        <v>0</v>
      </c>
      <c r="T5563" s="5">
        <f t="shared" si="948"/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f t="shared" si="951"/>
        <v>0</v>
      </c>
      <c r="Z5563" s="5">
        <v>0</v>
      </c>
      <c r="AA5563" s="5">
        <v>1</v>
      </c>
      <c r="AB5563" s="5">
        <f t="shared" si="952"/>
        <v>1</v>
      </c>
      <c r="AC5563" s="5">
        <v>0</v>
      </c>
      <c r="AD5563" s="5">
        <v>0</v>
      </c>
      <c r="AE5563" s="5">
        <f t="shared" si="953"/>
        <v>0</v>
      </c>
      <c r="AF5563" s="5">
        <v>0</v>
      </c>
      <c r="AG5563" s="6">
        <v>44860</v>
      </c>
      <c r="AH5563" s="5">
        <v>1</v>
      </c>
      <c r="AI5563" s="5">
        <v>0</v>
      </c>
      <c r="AJ5563" s="5">
        <v>0</v>
      </c>
      <c r="AK5563" s="5">
        <f t="shared" si="954"/>
        <v>0</v>
      </c>
      <c r="AL5563" s="5">
        <v>0</v>
      </c>
      <c r="AM5563" s="5">
        <v>0</v>
      </c>
      <c r="AN5563" s="5">
        <f t="shared" si="955"/>
        <v>0</v>
      </c>
      <c r="AO5563" s="5">
        <v>0</v>
      </c>
      <c r="AP5563" s="5">
        <v>0</v>
      </c>
      <c r="AQ5563" s="5">
        <f t="shared" si="956"/>
        <v>0</v>
      </c>
      <c r="AR5563" s="5">
        <v>0</v>
      </c>
      <c r="AS5563" s="6"/>
      <c r="AT5563" s="5">
        <v>0</v>
      </c>
      <c r="AU5563" s="5">
        <v>0</v>
      </c>
      <c r="AV5563" t="str">
        <f t="shared" si="949"/>
        <v>N</v>
      </c>
      <c r="AW5563" t="s">
        <v>60</v>
      </c>
      <c r="AX5563" t="s">
        <v>445</v>
      </c>
      <c r="AY5563" t="s">
        <v>2637</v>
      </c>
      <c r="AZ5563" t="s">
        <v>2637</v>
      </c>
      <c r="BA5563" t="str">
        <f t="shared" si="950"/>
        <v>N</v>
      </c>
    </row>
    <row r="5564" spans="1:53">
      <c r="A5564" t="s">
        <v>436</v>
      </c>
      <c r="B5564" t="s">
        <v>54</v>
      </c>
      <c r="C5564" t="s">
        <v>89</v>
      </c>
      <c r="D5564">
        <v>2022</v>
      </c>
      <c r="F5564" t="s">
        <v>12757</v>
      </c>
      <c r="G5564" t="s">
        <v>12758</v>
      </c>
      <c r="H5564" t="s">
        <v>12607</v>
      </c>
      <c r="I5564" t="s">
        <v>12759</v>
      </c>
      <c r="J5564" t="s">
        <v>58</v>
      </c>
      <c r="K5564" t="s">
        <v>59</v>
      </c>
      <c r="L5564" s="5">
        <v>0</v>
      </c>
      <c r="M5564" s="5">
        <v>0</v>
      </c>
      <c r="N5564" s="5">
        <f t="shared" si="946"/>
        <v>0</v>
      </c>
      <c r="O5564" s="5">
        <v>0</v>
      </c>
      <c r="P5564" s="5">
        <v>0</v>
      </c>
      <c r="Q5564" s="5">
        <f t="shared" si="947"/>
        <v>0</v>
      </c>
      <c r="R5564" s="5">
        <v>0</v>
      </c>
      <c r="S5564" s="5">
        <v>0</v>
      </c>
      <c r="T5564" s="5">
        <f t="shared" si="948"/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f t="shared" si="951"/>
        <v>0</v>
      </c>
      <c r="Z5564" s="5">
        <v>0</v>
      </c>
      <c r="AA5564" s="5">
        <v>1</v>
      </c>
      <c r="AB5564" s="5">
        <f t="shared" si="952"/>
        <v>1</v>
      </c>
      <c r="AC5564" s="5">
        <v>0</v>
      </c>
      <c r="AD5564" s="5">
        <v>0</v>
      </c>
      <c r="AE5564" s="5">
        <f t="shared" si="953"/>
        <v>0</v>
      </c>
      <c r="AF5564" s="5">
        <v>0</v>
      </c>
      <c r="AG5564" s="6">
        <v>44865</v>
      </c>
      <c r="AH5564" s="5">
        <v>1</v>
      </c>
      <c r="AI5564" s="5">
        <v>0</v>
      </c>
      <c r="AJ5564" s="5">
        <v>0</v>
      </c>
      <c r="AK5564" s="5">
        <f t="shared" si="954"/>
        <v>0</v>
      </c>
      <c r="AL5564" s="5">
        <v>0</v>
      </c>
      <c r="AM5564" s="5">
        <v>0</v>
      </c>
      <c r="AN5564" s="5">
        <f t="shared" si="955"/>
        <v>0</v>
      </c>
      <c r="AO5564" s="5">
        <v>0</v>
      </c>
      <c r="AP5564" s="5">
        <v>0</v>
      </c>
      <c r="AQ5564" s="5">
        <f t="shared" si="956"/>
        <v>0</v>
      </c>
      <c r="AR5564" s="5">
        <v>0</v>
      </c>
      <c r="AS5564" s="6"/>
      <c r="AT5564" s="5">
        <v>0</v>
      </c>
      <c r="AU5564" s="5">
        <v>0</v>
      </c>
      <c r="AV5564" t="str">
        <f t="shared" si="949"/>
        <v>N</v>
      </c>
      <c r="AW5564" t="s">
        <v>60</v>
      </c>
      <c r="AX5564" t="s">
        <v>445</v>
      </c>
      <c r="AY5564" t="s">
        <v>2637</v>
      </c>
      <c r="AZ5564" t="s">
        <v>2637</v>
      </c>
      <c r="BA5564" t="str">
        <f t="shared" si="950"/>
        <v>N</v>
      </c>
    </row>
    <row r="5565" spans="1:53">
      <c r="A5565" t="s">
        <v>436</v>
      </c>
      <c r="B5565" t="s">
        <v>54</v>
      </c>
      <c r="C5565" t="s">
        <v>89</v>
      </c>
      <c r="D5565">
        <v>2022</v>
      </c>
      <c r="F5565" t="s">
        <v>12464</v>
      </c>
      <c r="G5565" t="s">
        <v>12760</v>
      </c>
      <c r="H5565" t="s">
        <v>2754</v>
      </c>
      <c r="I5565" t="s">
        <v>12761</v>
      </c>
      <c r="J5565" t="s">
        <v>58</v>
      </c>
      <c r="K5565" t="s">
        <v>59</v>
      </c>
      <c r="L5565" s="5">
        <v>0</v>
      </c>
      <c r="M5565" s="5">
        <v>0</v>
      </c>
      <c r="N5565" s="5">
        <f t="shared" si="946"/>
        <v>0</v>
      </c>
      <c r="O5565" s="5">
        <v>0</v>
      </c>
      <c r="P5565" s="5">
        <v>0</v>
      </c>
      <c r="Q5565" s="5">
        <f t="shared" si="947"/>
        <v>0</v>
      </c>
      <c r="R5565" s="5">
        <v>0</v>
      </c>
      <c r="S5565" s="5">
        <v>0</v>
      </c>
      <c r="T5565" s="5">
        <f t="shared" si="948"/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f t="shared" si="951"/>
        <v>0</v>
      </c>
      <c r="Z5565" s="5">
        <v>0</v>
      </c>
      <c r="AA5565" s="5">
        <v>1</v>
      </c>
      <c r="AB5565" s="5">
        <f t="shared" si="952"/>
        <v>1</v>
      </c>
      <c r="AC5565" s="5">
        <v>0</v>
      </c>
      <c r="AD5565" s="5">
        <v>0</v>
      </c>
      <c r="AE5565" s="5">
        <f t="shared" si="953"/>
        <v>0</v>
      </c>
      <c r="AF5565" s="5">
        <v>0</v>
      </c>
      <c r="AG5565" s="6">
        <v>44586</v>
      </c>
      <c r="AH5565" s="5">
        <v>1</v>
      </c>
      <c r="AI5565" s="5">
        <v>0</v>
      </c>
      <c r="AJ5565" s="5">
        <v>0</v>
      </c>
      <c r="AK5565" s="5">
        <f t="shared" si="954"/>
        <v>0</v>
      </c>
      <c r="AL5565" s="5">
        <v>0</v>
      </c>
      <c r="AM5565" s="5">
        <v>0</v>
      </c>
      <c r="AN5565" s="5">
        <f t="shared" si="955"/>
        <v>0</v>
      </c>
      <c r="AO5565" s="5">
        <v>0</v>
      </c>
      <c r="AP5565" s="5">
        <v>0</v>
      </c>
      <c r="AQ5565" s="5">
        <f t="shared" si="956"/>
        <v>0</v>
      </c>
      <c r="AR5565" s="5">
        <v>0</v>
      </c>
      <c r="AS5565" s="6"/>
      <c r="AT5565" s="5">
        <v>0</v>
      </c>
      <c r="AU5565" s="5">
        <v>0</v>
      </c>
      <c r="AV5565" t="str">
        <f t="shared" si="949"/>
        <v>N</v>
      </c>
      <c r="AW5565" t="s">
        <v>60</v>
      </c>
      <c r="AX5565" t="s">
        <v>445</v>
      </c>
      <c r="AY5565" t="s">
        <v>2637</v>
      </c>
      <c r="AZ5565" t="s">
        <v>2637</v>
      </c>
      <c r="BA5565" t="str">
        <f t="shared" si="950"/>
        <v>N</v>
      </c>
    </row>
    <row r="5566" spans="1:53">
      <c r="A5566" t="s">
        <v>436</v>
      </c>
      <c r="B5566" t="s">
        <v>54</v>
      </c>
      <c r="C5566" t="s">
        <v>89</v>
      </c>
      <c r="D5566">
        <v>2022</v>
      </c>
      <c r="F5566" t="s">
        <v>12762</v>
      </c>
      <c r="G5566" t="s">
        <v>12763</v>
      </c>
      <c r="H5566" t="s">
        <v>12764</v>
      </c>
      <c r="I5566" t="s">
        <v>12765</v>
      </c>
      <c r="J5566" t="s">
        <v>58</v>
      </c>
      <c r="K5566" t="s">
        <v>59</v>
      </c>
      <c r="L5566" s="5">
        <v>0</v>
      </c>
      <c r="M5566" s="5">
        <v>0</v>
      </c>
      <c r="N5566" s="5">
        <f t="shared" si="946"/>
        <v>0</v>
      </c>
      <c r="O5566" s="5">
        <v>0</v>
      </c>
      <c r="P5566" s="5">
        <v>0</v>
      </c>
      <c r="Q5566" s="5">
        <f t="shared" si="947"/>
        <v>0</v>
      </c>
      <c r="R5566" s="5">
        <v>0</v>
      </c>
      <c r="S5566" s="5">
        <v>0</v>
      </c>
      <c r="T5566" s="5">
        <f t="shared" si="948"/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f t="shared" si="951"/>
        <v>0</v>
      </c>
      <c r="Z5566" s="5">
        <v>0</v>
      </c>
      <c r="AA5566" s="5">
        <v>1</v>
      </c>
      <c r="AB5566" s="5">
        <f t="shared" si="952"/>
        <v>1</v>
      </c>
      <c r="AC5566" s="5">
        <v>0</v>
      </c>
      <c r="AD5566" s="5">
        <v>0</v>
      </c>
      <c r="AE5566" s="5">
        <f t="shared" si="953"/>
        <v>0</v>
      </c>
      <c r="AF5566" s="5">
        <v>0</v>
      </c>
      <c r="AG5566" s="6">
        <v>44783</v>
      </c>
      <c r="AH5566" s="5">
        <v>1</v>
      </c>
      <c r="AI5566" s="5">
        <v>0</v>
      </c>
      <c r="AJ5566" s="5">
        <v>0</v>
      </c>
      <c r="AK5566" s="5">
        <f t="shared" si="954"/>
        <v>0</v>
      </c>
      <c r="AL5566" s="5">
        <v>0</v>
      </c>
      <c r="AM5566" s="5">
        <v>0</v>
      </c>
      <c r="AN5566" s="5">
        <f t="shared" si="955"/>
        <v>0</v>
      </c>
      <c r="AO5566" s="5">
        <v>0</v>
      </c>
      <c r="AP5566" s="5">
        <v>0</v>
      </c>
      <c r="AQ5566" s="5">
        <f t="shared" si="956"/>
        <v>0</v>
      </c>
      <c r="AR5566" s="5">
        <v>0</v>
      </c>
      <c r="AS5566" s="6"/>
      <c r="AT5566" s="5">
        <v>0</v>
      </c>
      <c r="AU5566" s="5">
        <v>0</v>
      </c>
      <c r="AV5566" t="str">
        <f t="shared" si="949"/>
        <v>N</v>
      </c>
      <c r="AW5566" t="s">
        <v>60</v>
      </c>
      <c r="AX5566" t="s">
        <v>445</v>
      </c>
      <c r="AY5566" t="s">
        <v>2637</v>
      </c>
      <c r="AZ5566" t="s">
        <v>2637</v>
      </c>
      <c r="BA5566" t="str">
        <f t="shared" si="950"/>
        <v>N</v>
      </c>
    </row>
    <row r="5567" spans="1:53">
      <c r="A5567" t="s">
        <v>436</v>
      </c>
      <c r="B5567" t="s">
        <v>54</v>
      </c>
      <c r="C5567" t="s">
        <v>89</v>
      </c>
      <c r="D5567">
        <v>2022</v>
      </c>
      <c r="F5567" t="s">
        <v>12766</v>
      </c>
      <c r="G5567" t="s">
        <v>12767</v>
      </c>
      <c r="H5567" t="s">
        <v>2720</v>
      </c>
      <c r="I5567" t="s">
        <v>12768</v>
      </c>
      <c r="J5567" t="s">
        <v>58</v>
      </c>
      <c r="K5567" t="s">
        <v>59</v>
      </c>
      <c r="L5567" s="5">
        <v>0</v>
      </c>
      <c r="M5567" s="5">
        <v>0</v>
      </c>
      <c r="N5567" s="5">
        <f t="shared" si="946"/>
        <v>0</v>
      </c>
      <c r="O5567" s="5">
        <v>0</v>
      </c>
      <c r="P5567" s="5">
        <v>0</v>
      </c>
      <c r="Q5567" s="5">
        <f t="shared" si="947"/>
        <v>0</v>
      </c>
      <c r="R5567" s="5">
        <v>0</v>
      </c>
      <c r="S5567" s="5">
        <v>0</v>
      </c>
      <c r="T5567" s="5">
        <f t="shared" si="948"/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f t="shared" si="951"/>
        <v>0</v>
      </c>
      <c r="Z5567" s="5">
        <v>0</v>
      </c>
      <c r="AA5567" s="5">
        <v>1</v>
      </c>
      <c r="AB5567" s="5">
        <f t="shared" si="952"/>
        <v>1</v>
      </c>
      <c r="AC5567" s="5">
        <v>0</v>
      </c>
      <c r="AD5567" s="5">
        <v>0</v>
      </c>
      <c r="AE5567" s="5">
        <f t="shared" si="953"/>
        <v>0</v>
      </c>
      <c r="AF5567" s="5">
        <v>0</v>
      </c>
      <c r="AG5567" s="6">
        <v>44740</v>
      </c>
      <c r="AH5567" s="5">
        <v>1</v>
      </c>
      <c r="AI5567" s="5">
        <v>0</v>
      </c>
      <c r="AJ5567" s="5">
        <v>0</v>
      </c>
      <c r="AK5567" s="5">
        <f t="shared" si="954"/>
        <v>0</v>
      </c>
      <c r="AL5567" s="5">
        <v>0</v>
      </c>
      <c r="AM5567" s="5">
        <v>0</v>
      </c>
      <c r="AN5567" s="5">
        <f t="shared" si="955"/>
        <v>0</v>
      </c>
      <c r="AO5567" s="5">
        <v>0</v>
      </c>
      <c r="AP5567" s="5">
        <v>0</v>
      </c>
      <c r="AQ5567" s="5">
        <f t="shared" si="956"/>
        <v>0</v>
      </c>
      <c r="AR5567" s="5">
        <v>0</v>
      </c>
      <c r="AS5567" s="6"/>
      <c r="AT5567" s="5">
        <v>0</v>
      </c>
      <c r="AU5567" s="5">
        <v>0</v>
      </c>
      <c r="AV5567" t="str">
        <f t="shared" si="949"/>
        <v>N</v>
      </c>
      <c r="AW5567" t="s">
        <v>60</v>
      </c>
      <c r="AX5567" t="s">
        <v>445</v>
      </c>
      <c r="AY5567" t="s">
        <v>2637</v>
      </c>
      <c r="AZ5567" t="s">
        <v>2637</v>
      </c>
      <c r="BA5567" t="str">
        <f t="shared" si="950"/>
        <v>N</v>
      </c>
    </row>
    <row r="5568" spans="1:53">
      <c r="A5568" t="s">
        <v>436</v>
      </c>
      <c r="B5568" t="s">
        <v>54</v>
      </c>
      <c r="C5568" t="s">
        <v>89</v>
      </c>
      <c r="D5568">
        <v>2022</v>
      </c>
      <c r="F5568" t="s">
        <v>12769</v>
      </c>
      <c r="G5568" t="s">
        <v>12770</v>
      </c>
      <c r="H5568" t="s">
        <v>2754</v>
      </c>
      <c r="I5568" t="s">
        <v>12771</v>
      </c>
      <c r="J5568" t="s">
        <v>58</v>
      </c>
      <c r="K5568" t="s">
        <v>59</v>
      </c>
      <c r="L5568" s="5">
        <v>0</v>
      </c>
      <c r="M5568" s="5">
        <v>0</v>
      </c>
      <c r="N5568" s="5">
        <f t="shared" si="946"/>
        <v>0</v>
      </c>
      <c r="O5568" s="5">
        <v>0</v>
      </c>
      <c r="P5568" s="5">
        <v>0</v>
      </c>
      <c r="Q5568" s="5">
        <f t="shared" si="947"/>
        <v>0</v>
      </c>
      <c r="R5568" s="5">
        <v>0</v>
      </c>
      <c r="S5568" s="5">
        <v>0</v>
      </c>
      <c r="T5568" s="5">
        <f t="shared" si="948"/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f t="shared" si="951"/>
        <v>0</v>
      </c>
      <c r="Z5568" s="5">
        <v>0</v>
      </c>
      <c r="AA5568" s="5">
        <v>1</v>
      </c>
      <c r="AB5568" s="5">
        <f t="shared" si="952"/>
        <v>1</v>
      </c>
      <c r="AC5568" s="5">
        <v>0</v>
      </c>
      <c r="AD5568" s="5">
        <v>0</v>
      </c>
      <c r="AE5568" s="5">
        <f t="shared" si="953"/>
        <v>0</v>
      </c>
      <c r="AF5568" s="5">
        <v>0</v>
      </c>
      <c r="AG5568" s="6">
        <v>44832</v>
      </c>
      <c r="AH5568" s="5">
        <v>1</v>
      </c>
      <c r="AI5568" s="5">
        <v>0</v>
      </c>
      <c r="AJ5568" s="5">
        <v>0</v>
      </c>
      <c r="AK5568" s="5">
        <f t="shared" si="954"/>
        <v>0</v>
      </c>
      <c r="AL5568" s="5">
        <v>0</v>
      </c>
      <c r="AM5568" s="5">
        <v>0</v>
      </c>
      <c r="AN5568" s="5">
        <f t="shared" si="955"/>
        <v>0</v>
      </c>
      <c r="AO5568" s="5">
        <v>0</v>
      </c>
      <c r="AP5568" s="5">
        <v>0</v>
      </c>
      <c r="AQ5568" s="5">
        <f t="shared" si="956"/>
        <v>0</v>
      </c>
      <c r="AR5568" s="5">
        <v>0</v>
      </c>
      <c r="AS5568" s="6"/>
      <c r="AT5568" s="5">
        <v>0</v>
      </c>
      <c r="AU5568" s="5">
        <v>0</v>
      </c>
      <c r="AV5568" t="str">
        <f t="shared" si="949"/>
        <v>N</v>
      </c>
      <c r="AW5568" t="s">
        <v>60</v>
      </c>
      <c r="AX5568" t="s">
        <v>445</v>
      </c>
      <c r="AY5568" t="s">
        <v>2637</v>
      </c>
      <c r="AZ5568" t="s">
        <v>2637</v>
      </c>
      <c r="BA5568" t="str">
        <f t="shared" si="950"/>
        <v>N</v>
      </c>
    </row>
    <row r="5569" spans="1:53">
      <c r="A5569" t="s">
        <v>436</v>
      </c>
      <c r="B5569" t="s">
        <v>54</v>
      </c>
      <c r="C5569" t="s">
        <v>89</v>
      </c>
      <c r="D5569">
        <v>2022</v>
      </c>
      <c r="F5569" t="s">
        <v>12769</v>
      </c>
      <c r="G5569" t="s">
        <v>12770</v>
      </c>
      <c r="H5569" t="s">
        <v>12772</v>
      </c>
      <c r="I5569" t="s">
        <v>12773</v>
      </c>
      <c r="J5569" t="s">
        <v>58</v>
      </c>
      <c r="K5569" t="s">
        <v>59</v>
      </c>
      <c r="L5569" s="5">
        <v>0</v>
      </c>
      <c r="M5569" s="5">
        <v>0</v>
      </c>
      <c r="N5569" s="5">
        <f t="shared" si="946"/>
        <v>0</v>
      </c>
      <c r="O5569" s="5">
        <v>0</v>
      </c>
      <c r="P5569" s="5">
        <v>0</v>
      </c>
      <c r="Q5569" s="5">
        <f t="shared" si="947"/>
        <v>0</v>
      </c>
      <c r="R5569" s="5">
        <v>0</v>
      </c>
      <c r="S5569" s="5">
        <v>0</v>
      </c>
      <c r="T5569" s="5">
        <f t="shared" si="948"/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f t="shared" si="951"/>
        <v>0</v>
      </c>
      <c r="Z5569" s="5">
        <v>0</v>
      </c>
      <c r="AA5569" s="5">
        <v>1</v>
      </c>
      <c r="AB5569" s="5">
        <f t="shared" si="952"/>
        <v>1</v>
      </c>
      <c r="AC5569" s="5">
        <v>0</v>
      </c>
      <c r="AD5569" s="5">
        <v>0</v>
      </c>
      <c r="AE5569" s="5">
        <f t="shared" si="953"/>
        <v>0</v>
      </c>
      <c r="AF5569" s="5">
        <v>0</v>
      </c>
      <c r="AG5569" s="6">
        <v>44832</v>
      </c>
      <c r="AH5569" s="5">
        <v>1</v>
      </c>
      <c r="AI5569" s="5">
        <v>0</v>
      </c>
      <c r="AJ5569" s="5">
        <v>0</v>
      </c>
      <c r="AK5569" s="5">
        <f t="shared" si="954"/>
        <v>0</v>
      </c>
      <c r="AL5569" s="5">
        <v>0</v>
      </c>
      <c r="AM5569" s="5">
        <v>0</v>
      </c>
      <c r="AN5569" s="5">
        <f t="shared" si="955"/>
        <v>0</v>
      </c>
      <c r="AO5569" s="5">
        <v>0</v>
      </c>
      <c r="AP5569" s="5">
        <v>0</v>
      </c>
      <c r="AQ5569" s="5">
        <f t="shared" si="956"/>
        <v>0</v>
      </c>
      <c r="AR5569" s="5">
        <v>0</v>
      </c>
      <c r="AS5569" s="6"/>
      <c r="AT5569" s="5">
        <v>0</v>
      </c>
      <c r="AU5569" s="5">
        <v>0</v>
      </c>
      <c r="AV5569" t="str">
        <f t="shared" si="949"/>
        <v>N</v>
      </c>
      <c r="AW5569" t="s">
        <v>60</v>
      </c>
      <c r="AX5569" t="s">
        <v>445</v>
      </c>
      <c r="AY5569" t="s">
        <v>2637</v>
      </c>
      <c r="AZ5569" t="s">
        <v>2637</v>
      </c>
      <c r="BA5569" t="str">
        <f t="shared" si="950"/>
        <v>N</v>
      </c>
    </row>
    <row r="5570" spans="1:53">
      <c r="A5570" t="s">
        <v>436</v>
      </c>
      <c r="B5570" t="s">
        <v>54</v>
      </c>
      <c r="C5570" t="s">
        <v>89</v>
      </c>
      <c r="D5570">
        <v>2022</v>
      </c>
      <c r="F5570" t="s">
        <v>12774</v>
      </c>
      <c r="G5570" t="s">
        <v>12775</v>
      </c>
      <c r="H5570" t="s">
        <v>12776</v>
      </c>
      <c r="I5570" t="s">
        <v>12777</v>
      </c>
      <c r="J5570" t="s">
        <v>58</v>
      </c>
      <c r="K5570" t="s">
        <v>59</v>
      </c>
      <c r="L5570" s="5">
        <v>0</v>
      </c>
      <c r="M5570" s="5">
        <v>0</v>
      </c>
      <c r="N5570" s="5">
        <f t="shared" ref="N5570:N5633" si="957">L5570+M5570</f>
        <v>0</v>
      </c>
      <c r="O5570" s="5">
        <v>0</v>
      </c>
      <c r="P5570" s="5">
        <v>0</v>
      </c>
      <c r="Q5570" s="5">
        <f t="shared" ref="Q5570:Q5633" si="958">O5570+P5570</f>
        <v>0</v>
      </c>
      <c r="R5570" s="5">
        <v>0</v>
      </c>
      <c r="S5570" s="5">
        <v>0</v>
      </c>
      <c r="T5570" s="5">
        <f t="shared" ref="T5570:T5633" si="959">R5570+S5570</f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f t="shared" si="951"/>
        <v>0</v>
      </c>
      <c r="Z5570" s="5">
        <v>0</v>
      </c>
      <c r="AA5570" s="5">
        <v>1</v>
      </c>
      <c r="AB5570" s="5">
        <f t="shared" si="952"/>
        <v>1</v>
      </c>
      <c r="AC5570" s="5">
        <v>0</v>
      </c>
      <c r="AD5570" s="5">
        <v>0</v>
      </c>
      <c r="AE5570" s="5">
        <f t="shared" si="953"/>
        <v>0</v>
      </c>
      <c r="AF5570" s="5">
        <v>0</v>
      </c>
      <c r="AG5570" s="6">
        <v>44903</v>
      </c>
      <c r="AH5570" s="5">
        <v>1</v>
      </c>
      <c r="AI5570" s="5">
        <v>0</v>
      </c>
      <c r="AJ5570" s="5">
        <v>0</v>
      </c>
      <c r="AK5570" s="5">
        <f t="shared" si="954"/>
        <v>0</v>
      </c>
      <c r="AL5570" s="5">
        <v>0</v>
      </c>
      <c r="AM5570" s="5">
        <v>0</v>
      </c>
      <c r="AN5570" s="5">
        <f t="shared" si="955"/>
        <v>0</v>
      </c>
      <c r="AO5570" s="5">
        <v>0</v>
      </c>
      <c r="AP5570" s="5">
        <v>0</v>
      </c>
      <c r="AQ5570" s="5">
        <f t="shared" si="956"/>
        <v>0</v>
      </c>
      <c r="AR5570" s="5">
        <v>0</v>
      </c>
      <c r="AS5570" s="6"/>
      <c r="AT5570" s="5">
        <v>0</v>
      </c>
      <c r="AU5570" s="5">
        <v>0</v>
      </c>
      <c r="AV5570" t="str">
        <f t="shared" ref="AV5570:AV5633" si="960">IF(AU5570 &gt; 0, "Y", "N")</f>
        <v>N</v>
      </c>
      <c r="AW5570" t="s">
        <v>60</v>
      </c>
      <c r="AX5570" t="s">
        <v>445</v>
      </c>
      <c r="AY5570" t="s">
        <v>2637</v>
      </c>
      <c r="AZ5570" t="s">
        <v>2637</v>
      </c>
      <c r="BA5570" t="str">
        <f t="shared" ref="BA5570:BA5633" si="961">IF(OR(L5570&gt;0, O5570&gt;0, R5570&gt;0, W5570&gt;0, Z5570&gt;0, AC5570&gt;0, AI5570&gt;0, AL5570&gt;0, AO5570&gt;0, M5570&gt;0), "Y", "N")</f>
        <v>N</v>
      </c>
    </row>
    <row r="5571" spans="1:53">
      <c r="A5571" t="s">
        <v>436</v>
      </c>
      <c r="B5571" t="s">
        <v>54</v>
      </c>
      <c r="C5571" t="s">
        <v>89</v>
      </c>
      <c r="D5571">
        <v>2022</v>
      </c>
      <c r="F5571" t="s">
        <v>12778</v>
      </c>
      <c r="G5571" t="s">
        <v>12779</v>
      </c>
      <c r="H5571" t="s">
        <v>12780</v>
      </c>
      <c r="I5571" t="s">
        <v>12781</v>
      </c>
      <c r="J5571" t="s">
        <v>58</v>
      </c>
      <c r="K5571" t="s">
        <v>59</v>
      </c>
      <c r="L5571" s="5">
        <v>0</v>
      </c>
      <c r="M5571" s="5">
        <v>0</v>
      </c>
      <c r="N5571" s="5">
        <f t="shared" si="957"/>
        <v>0</v>
      </c>
      <c r="O5571" s="5">
        <v>0</v>
      </c>
      <c r="P5571" s="5">
        <v>0</v>
      </c>
      <c r="Q5571" s="5">
        <f t="shared" si="958"/>
        <v>0</v>
      </c>
      <c r="R5571" s="5">
        <v>0</v>
      </c>
      <c r="S5571" s="5">
        <v>0</v>
      </c>
      <c r="T5571" s="5">
        <f t="shared" si="959"/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f t="shared" ref="Y5571:Y5634" si="962">W5571+X5571</f>
        <v>0</v>
      </c>
      <c r="Z5571" s="5">
        <v>0</v>
      </c>
      <c r="AA5571" s="5">
        <v>1</v>
      </c>
      <c r="AB5571" s="5">
        <f t="shared" ref="AB5571:AB5634" si="963">SUM(Z5571:AA5571)</f>
        <v>1</v>
      </c>
      <c r="AC5571" s="5">
        <v>0</v>
      </c>
      <c r="AD5571" s="5">
        <v>0</v>
      </c>
      <c r="AE5571" s="5">
        <f t="shared" ref="AE5571:AE5634" si="964">SUM(AC5571:AD5571)</f>
        <v>0</v>
      </c>
      <c r="AF5571" s="5">
        <v>0</v>
      </c>
      <c r="AG5571" s="6">
        <v>44847</v>
      </c>
      <c r="AH5571" s="5">
        <v>1</v>
      </c>
      <c r="AI5571" s="5">
        <v>0</v>
      </c>
      <c r="AJ5571" s="5">
        <v>0</v>
      </c>
      <c r="AK5571" s="5">
        <f t="shared" ref="AK5571:AK5634" si="965">SUM(AI5571:AJ5571)</f>
        <v>0</v>
      </c>
      <c r="AL5571" s="5">
        <v>0</v>
      </c>
      <c r="AM5571" s="5">
        <v>0</v>
      </c>
      <c r="AN5571" s="5">
        <f t="shared" ref="AN5571:AN5634" si="966">SUM(AL5571:AM5571)</f>
        <v>0</v>
      </c>
      <c r="AO5571" s="5">
        <v>0</v>
      </c>
      <c r="AP5571" s="5">
        <v>0</v>
      </c>
      <c r="AQ5571" s="5">
        <f t="shared" ref="AQ5571:AQ5634" si="967">SUM(AO5571:AP5571)</f>
        <v>0</v>
      </c>
      <c r="AR5571" s="5">
        <v>0</v>
      </c>
      <c r="AS5571" s="6"/>
      <c r="AT5571" s="5">
        <v>0</v>
      </c>
      <c r="AU5571" s="5">
        <v>0</v>
      </c>
      <c r="AV5571" t="str">
        <f t="shared" si="960"/>
        <v>N</v>
      </c>
      <c r="AW5571" t="s">
        <v>60</v>
      </c>
      <c r="AX5571" t="s">
        <v>445</v>
      </c>
      <c r="AY5571" t="s">
        <v>2637</v>
      </c>
      <c r="AZ5571" t="s">
        <v>2637</v>
      </c>
      <c r="BA5571" t="str">
        <f t="shared" si="961"/>
        <v>N</v>
      </c>
    </row>
    <row r="5572" spans="1:53">
      <c r="A5572" t="s">
        <v>436</v>
      </c>
      <c r="B5572" t="s">
        <v>54</v>
      </c>
      <c r="C5572" t="s">
        <v>89</v>
      </c>
      <c r="D5572">
        <v>2022</v>
      </c>
      <c r="F5572" t="s">
        <v>12782</v>
      </c>
      <c r="G5572" t="s">
        <v>12783</v>
      </c>
      <c r="H5572" t="s">
        <v>12784</v>
      </c>
      <c r="I5572" t="s">
        <v>12785</v>
      </c>
      <c r="J5572" t="s">
        <v>58</v>
      </c>
      <c r="K5572" t="s">
        <v>59</v>
      </c>
      <c r="L5572" s="5">
        <v>0</v>
      </c>
      <c r="M5572" s="5">
        <v>0</v>
      </c>
      <c r="N5572" s="5">
        <f t="shared" si="957"/>
        <v>0</v>
      </c>
      <c r="O5572" s="5">
        <v>0</v>
      </c>
      <c r="P5572" s="5">
        <v>0</v>
      </c>
      <c r="Q5572" s="5">
        <f t="shared" si="958"/>
        <v>0</v>
      </c>
      <c r="R5572" s="5">
        <v>0</v>
      </c>
      <c r="S5572" s="5">
        <v>0</v>
      </c>
      <c r="T5572" s="5">
        <f t="shared" si="959"/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f t="shared" si="962"/>
        <v>0</v>
      </c>
      <c r="Z5572" s="5">
        <v>0</v>
      </c>
      <c r="AA5572" s="5">
        <v>1</v>
      </c>
      <c r="AB5572" s="5">
        <f t="shared" si="963"/>
        <v>1</v>
      </c>
      <c r="AC5572" s="5">
        <v>0</v>
      </c>
      <c r="AD5572" s="5">
        <v>0</v>
      </c>
      <c r="AE5572" s="5">
        <f t="shared" si="964"/>
        <v>0</v>
      </c>
      <c r="AF5572" s="5">
        <v>0</v>
      </c>
      <c r="AG5572" s="6">
        <v>44888</v>
      </c>
      <c r="AH5572" s="5">
        <v>1</v>
      </c>
      <c r="AI5572" s="5">
        <v>0</v>
      </c>
      <c r="AJ5572" s="5">
        <v>0</v>
      </c>
      <c r="AK5572" s="5">
        <f t="shared" si="965"/>
        <v>0</v>
      </c>
      <c r="AL5572" s="5">
        <v>0</v>
      </c>
      <c r="AM5572" s="5">
        <v>0</v>
      </c>
      <c r="AN5572" s="5">
        <f t="shared" si="966"/>
        <v>0</v>
      </c>
      <c r="AO5572" s="5">
        <v>0</v>
      </c>
      <c r="AP5572" s="5">
        <v>0</v>
      </c>
      <c r="AQ5572" s="5">
        <f t="shared" si="967"/>
        <v>0</v>
      </c>
      <c r="AR5572" s="5">
        <v>0</v>
      </c>
      <c r="AS5572" s="6"/>
      <c r="AT5572" s="5">
        <v>0</v>
      </c>
      <c r="AU5572" s="5">
        <v>0</v>
      </c>
      <c r="AV5572" t="str">
        <f t="shared" si="960"/>
        <v>N</v>
      </c>
      <c r="AW5572" t="s">
        <v>60</v>
      </c>
      <c r="AX5572" t="s">
        <v>445</v>
      </c>
      <c r="AY5572" t="s">
        <v>2637</v>
      </c>
      <c r="AZ5572" t="s">
        <v>2637</v>
      </c>
      <c r="BA5572" t="str">
        <f t="shared" si="961"/>
        <v>N</v>
      </c>
    </row>
    <row r="5573" spans="1:53">
      <c r="A5573" t="s">
        <v>436</v>
      </c>
      <c r="B5573" t="s">
        <v>54</v>
      </c>
      <c r="C5573" t="s">
        <v>89</v>
      </c>
      <c r="D5573">
        <v>2022</v>
      </c>
      <c r="F5573" t="s">
        <v>12786</v>
      </c>
      <c r="G5573" t="s">
        <v>12787</v>
      </c>
      <c r="H5573" t="s">
        <v>6904</v>
      </c>
      <c r="I5573" t="s">
        <v>12788</v>
      </c>
      <c r="J5573" t="s">
        <v>58</v>
      </c>
      <c r="K5573" t="s">
        <v>59</v>
      </c>
      <c r="L5573" s="5">
        <v>0</v>
      </c>
      <c r="M5573" s="5">
        <v>0</v>
      </c>
      <c r="N5573" s="5">
        <f t="shared" si="957"/>
        <v>0</v>
      </c>
      <c r="O5573" s="5">
        <v>0</v>
      </c>
      <c r="P5573" s="5">
        <v>0</v>
      </c>
      <c r="Q5573" s="5">
        <f t="shared" si="958"/>
        <v>0</v>
      </c>
      <c r="R5573" s="5">
        <v>0</v>
      </c>
      <c r="S5573" s="5">
        <v>0</v>
      </c>
      <c r="T5573" s="5">
        <f t="shared" si="959"/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f t="shared" si="962"/>
        <v>0</v>
      </c>
      <c r="Z5573" s="5">
        <v>0</v>
      </c>
      <c r="AA5573" s="5">
        <v>1</v>
      </c>
      <c r="AB5573" s="5">
        <f t="shared" si="963"/>
        <v>1</v>
      </c>
      <c r="AC5573" s="5">
        <v>0</v>
      </c>
      <c r="AD5573" s="5">
        <v>0</v>
      </c>
      <c r="AE5573" s="5">
        <f t="shared" si="964"/>
        <v>0</v>
      </c>
      <c r="AF5573" s="5">
        <v>0</v>
      </c>
      <c r="AG5573" s="6">
        <v>44894</v>
      </c>
      <c r="AH5573" s="5">
        <v>1</v>
      </c>
      <c r="AI5573" s="5">
        <v>0</v>
      </c>
      <c r="AJ5573" s="5">
        <v>0</v>
      </c>
      <c r="AK5573" s="5">
        <f t="shared" si="965"/>
        <v>0</v>
      </c>
      <c r="AL5573" s="5">
        <v>0</v>
      </c>
      <c r="AM5573" s="5">
        <v>0</v>
      </c>
      <c r="AN5573" s="5">
        <f t="shared" si="966"/>
        <v>0</v>
      </c>
      <c r="AO5573" s="5">
        <v>0</v>
      </c>
      <c r="AP5573" s="5">
        <v>0</v>
      </c>
      <c r="AQ5573" s="5">
        <f t="shared" si="967"/>
        <v>0</v>
      </c>
      <c r="AR5573" s="5">
        <v>0</v>
      </c>
      <c r="AS5573" s="6"/>
      <c r="AT5573" s="5">
        <v>0</v>
      </c>
      <c r="AU5573" s="5">
        <v>0</v>
      </c>
      <c r="AV5573" t="str">
        <f t="shared" si="960"/>
        <v>N</v>
      </c>
      <c r="AW5573" t="s">
        <v>60</v>
      </c>
      <c r="AX5573" t="s">
        <v>445</v>
      </c>
      <c r="AY5573" t="s">
        <v>2637</v>
      </c>
      <c r="AZ5573" t="s">
        <v>2637</v>
      </c>
      <c r="BA5573" t="str">
        <f t="shared" si="961"/>
        <v>N</v>
      </c>
    </row>
    <row r="5574" spans="1:53">
      <c r="A5574" t="s">
        <v>436</v>
      </c>
      <c r="B5574" t="s">
        <v>54</v>
      </c>
      <c r="C5574" t="s">
        <v>89</v>
      </c>
      <c r="D5574">
        <v>2022</v>
      </c>
      <c r="F5574" t="s">
        <v>12789</v>
      </c>
      <c r="G5574" t="s">
        <v>12790</v>
      </c>
      <c r="H5574" t="s">
        <v>10788</v>
      </c>
      <c r="I5574" t="s">
        <v>12791</v>
      </c>
      <c r="J5574" t="s">
        <v>58</v>
      </c>
      <c r="K5574" t="s">
        <v>59</v>
      </c>
      <c r="L5574" s="5">
        <v>0</v>
      </c>
      <c r="M5574" s="5">
        <v>0</v>
      </c>
      <c r="N5574" s="5">
        <f t="shared" si="957"/>
        <v>0</v>
      </c>
      <c r="O5574" s="5">
        <v>0</v>
      </c>
      <c r="P5574" s="5">
        <v>0</v>
      </c>
      <c r="Q5574" s="5">
        <f t="shared" si="958"/>
        <v>0</v>
      </c>
      <c r="R5574" s="5">
        <v>0</v>
      </c>
      <c r="S5574" s="5">
        <v>0</v>
      </c>
      <c r="T5574" s="5">
        <f t="shared" si="959"/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f t="shared" si="962"/>
        <v>0</v>
      </c>
      <c r="Z5574" s="5">
        <v>0</v>
      </c>
      <c r="AA5574" s="5">
        <v>1</v>
      </c>
      <c r="AB5574" s="5">
        <f t="shared" si="963"/>
        <v>1</v>
      </c>
      <c r="AC5574" s="5">
        <v>0</v>
      </c>
      <c r="AD5574" s="5">
        <v>0</v>
      </c>
      <c r="AE5574" s="5">
        <f t="shared" si="964"/>
        <v>0</v>
      </c>
      <c r="AF5574" s="5">
        <v>0</v>
      </c>
      <c r="AG5574" s="6">
        <v>44888</v>
      </c>
      <c r="AH5574" s="5">
        <v>1</v>
      </c>
      <c r="AI5574" s="5">
        <v>0</v>
      </c>
      <c r="AJ5574" s="5">
        <v>0</v>
      </c>
      <c r="AK5574" s="5">
        <f t="shared" si="965"/>
        <v>0</v>
      </c>
      <c r="AL5574" s="5">
        <v>0</v>
      </c>
      <c r="AM5574" s="5">
        <v>0</v>
      </c>
      <c r="AN5574" s="5">
        <f t="shared" si="966"/>
        <v>0</v>
      </c>
      <c r="AO5574" s="5">
        <v>0</v>
      </c>
      <c r="AP5574" s="5">
        <v>0</v>
      </c>
      <c r="AQ5574" s="5">
        <f t="shared" si="967"/>
        <v>0</v>
      </c>
      <c r="AR5574" s="5">
        <v>0</v>
      </c>
      <c r="AS5574" s="6"/>
      <c r="AT5574" s="5">
        <v>0</v>
      </c>
      <c r="AU5574" s="5">
        <v>0</v>
      </c>
      <c r="AV5574" t="str">
        <f t="shared" si="960"/>
        <v>N</v>
      </c>
      <c r="AW5574" t="s">
        <v>60</v>
      </c>
      <c r="AX5574" t="s">
        <v>445</v>
      </c>
      <c r="AY5574" t="s">
        <v>2637</v>
      </c>
      <c r="AZ5574" t="s">
        <v>2637</v>
      </c>
      <c r="BA5574" t="str">
        <f t="shared" si="961"/>
        <v>N</v>
      </c>
    </row>
    <row r="5575" spans="1:53">
      <c r="A5575" t="s">
        <v>436</v>
      </c>
      <c r="B5575" t="s">
        <v>54</v>
      </c>
      <c r="C5575" t="s">
        <v>89</v>
      </c>
      <c r="D5575">
        <v>2022</v>
      </c>
      <c r="F5575" t="s">
        <v>12792</v>
      </c>
      <c r="G5575" t="s">
        <v>12793</v>
      </c>
      <c r="H5575" t="s">
        <v>12794</v>
      </c>
      <c r="I5575" t="s">
        <v>12795</v>
      </c>
      <c r="J5575" t="s">
        <v>58</v>
      </c>
      <c r="K5575" t="s">
        <v>59</v>
      </c>
      <c r="L5575" s="5">
        <v>0</v>
      </c>
      <c r="M5575" s="5">
        <v>0</v>
      </c>
      <c r="N5575" s="5">
        <f t="shared" si="957"/>
        <v>0</v>
      </c>
      <c r="O5575" s="5">
        <v>0</v>
      </c>
      <c r="P5575" s="5">
        <v>0</v>
      </c>
      <c r="Q5575" s="5">
        <f t="shared" si="958"/>
        <v>0</v>
      </c>
      <c r="R5575" s="5">
        <v>0</v>
      </c>
      <c r="S5575" s="5">
        <v>0</v>
      </c>
      <c r="T5575" s="5">
        <f t="shared" si="959"/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f t="shared" si="962"/>
        <v>0</v>
      </c>
      <c r="Z5575" s="5">
        <v>0</v>
      </c>
      <c r="AA5575" s="5">
        <v>1</v>
      </c>
      <c r="AB5575" s="5">
        <f t="shared" si="963"/>
        <v>1</v>
      </c>
      <c r="AC5575" s="5">
        <v>0</v>
      </c>
      <c r="AD5575" s="5">
        <v>0</v>
      </c>
      <c r="AE5575" s="5">
        <f t="shared" si="964"/>
        <v>0</v>
      </c>
      <c r="AF5575" s="5">
        <v>0</v>
      </c>
      <c r="AG5575" s="6">
        <v>44812</v>
      </c>
      <c r="AH5575" s="5">
        <v>1</v>
      </c>
      <c r="AI5575" s="5">
        <v>0</v>
      </c>
      <c r="AJ5575" s="5">
        <v>0</v>
      </c>
      <c r="AK5575" s="5">
        <f t="shared" si="965"/>
        <v>0</v>
      </c>
      <c r="AL5575" s="5">
        <v>0</v>
      </c>
      <c r="AM5575" s="5">
        <v>0</v>
      </c>
      <c r="AN5575" s="5">
        <f t="shared" si="966"/>
        <v>0</v>
      </c>
      <c r="AO5575" s="5">
        <v>0</v>
      </c>
      <c r="AP5575" s="5">
        <v>0</v>
      </c>
      <c r="AQ5575" s="5">
        <f t="shared" si="967"/>
        <v>0</v>
      </c>
      <c r="AR5575" s="5">
        <v>0</v>
      </c>
      <c r="AS5575" s="6"/>
      <c r="AT5575" s="5">
        <v>0</v>
      </c>
      <c r="AU5575" s="5">
        <v>0</v>
      </c>
      <c r="AV5575" t="str">
        <f t="shared" si="960"/>
        <v>N</v>
      </c>
      <c r="AW5575" t="s">
        <v>60</v>
      </c>
      <c r="AX5575" t="s">
        <v>445</v>
      </c>
      <c r="AY5575" t="s">
        <v>2637</v>
      </c>
      <c r="AZ5575" t="s">
        <v>2637</v>
      </c>
      <c r="BA5575" t="str">
        <f t="shared" si="961"/>
        <v>N</v>
      </c>
    </row>
    <row r="5576" spans="1:53">
      <c r="A5576" t="s">
        <v>436</v>
      </c>
      <c r="B5576" t="s">
        <v>54</v>
      </c>
      <c r="C5576" t="s">
        <v>89</v>
      </c>
      <c r="D5576">
        <v>2022</v>
      </c>
      <c r="F5576" t="s">
        <v>12796</v>
      </c>
      <c r="G5576" t="s">
        <v>12797</v>
      </c>
      <c r="H5576" t="s">
        <v>12798</v>
      </c>
      <c r="I5576" t="s">
        <v>12799</v>
      </c>
      <c r="J5576" t="s">
        <v>58</v>
      </c>
      <c r="K5576" t="s">
        <v>59</v>
      </c>
      <c r="L5576" s="5">
        <v>0</v>
      </c>
      <c r="M5576" s="5">
        <v>0</v>
      </c>
      <c r="N5576" s="5">
        <f t="shared" si="957"/>
        <v>0</v>
      </c>
      <c r="O5576" s="5">
        <v>0</v>
      </c>
      <c r="P5576" s="5">
        <v>0</v>
      </c>
      <c r="Q5576" s="5">
        <f t="shared" si="958"/>
        <v>0</v>
      </c>
      <c r="R5576" s="5">
        <v>0</v>
      </c>
      <c r="S5576" s="5">
        <v>0</v>
      </c>
      <c r="T5576" s="5">
        <f t="shared" si="959"/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f t="shared" si="962"/>
        <v>0</v>
      </c>
      <c r="Z5576" s="5">
        <v>0</v>
      </c>
      <c r="AA5576" s="5">
        <v>1</v>
      </c>
      <c r="AB5576" s="5">
        <f t="shared" si="963"/>
        <v>1</v>
      </c>
      <c r="AC5576" s="5">
        <v>0</v>
      </c>
      <c r="AD5576" s="5">
        <v>0</v>
      </c>
      <c r="AE5576" s="5">
        <f t="shared" si="964"/>
        <v>0</v>
      </c>
      <c r="AF5576" s="5">
        <v>0</v>
      </c>
      <c r="AG5576" s="6">
        <v>44907</v>
      </c>
      <c r="AH5576" s="5">
        <v>1</v>
      </c>
      <c r="AI5576" s="5">
        <v>0</v>
      </c>
      <c r="AJ5576" s="5">
        <v>0</v>
      </c>
      <c r="AK5576" s="5">
        <f t="shared" si="965"/>
        <v>0</v>
      </c>
      <c r="AL5576" s="5">
        <v>0</v>
      </c>
      <c r="AM5576" s="5">
        <v>0</v>
      </c>
      <c r="AN5576" s="5">
        <f t="shared" si="966"/>
        <v>0</v>
      </c>
      <c r="AO5576" s="5">
        <v>0</v>
      </c>
      <c r="AP5576" s="5">
        <v>0</v>
      </c>
      <c r="AQ5576" s="5">
        <f t="shared" si="967"/>
        <v>0</v>
      </c>
      <c r="AR5576" s="5">
        <v>0</v>
      </c>
      <c r="AS5576" s="6"/>
      <c r="AT5576" s="5">
        <v>0</v>
      </c>
      <c r="AU5576" s="5">
        <v>0</v>
      </c>
      <c r="AV5576" t="str">
        <f t="shared" si="960"/>
        <v>N</v>
      </c>
      <c r="AW5576" t="s">
        <v>60</v>
      </c>
      <c r="AX5576" t="s">
        <v>445</v>
      </c>
      <c r="AY5576" t="s">
        <v>2637</v>
      </c>
      <c r="AZ5576" t="s">
        <v>2637</v>
      </c>
      <c r="BA5576" t="str">
        <f t="shared" si="961"/>
        <v>N</v>
      </c>
    </row>
    <row r="5577" spans="1:53">
      <c r="A5577" t="s">
        <v>436</v>
      </c>
      <c r="B5577" t="s">
        <v>54</v>
      </c>
      <c r="C5577" t="s">
        <v>89</v>
      </c>
      <c r="D5577">
        <v>2022</v>
      </c>
      <c r="F5577" t="s">
        <v>12800</v>
      </c>
      <c r="G5577" t="s">
        <v>12801</v>
      </c>
      <c r="H5577" t="s">
        <v>2720</v>
      </c>
      <c r="I5577" t="s">
        <v>12802</v>
      </c>
      <c r="J5577" t="s">
        <v>58</v>
      </c>
      <c r="K5577" t="s">
        <v>59</v>
      </c>
      <c r="L5577" s="5">
        <v>0</v>
      </c>
      <c r="M5577" s="5">
        <v>0</v>
      </c>
      <c r="N5577" s="5">
        <f t="shared" si="957"/>
        <v>0</v>
      </c>
      <c r="O5577" s="5">
        <v>0</v>
      </c>
      <c r="P5577" s="5">
        <v>0</v>
      </c>
      <c r="Q5577" s="5">
        <f t="shared" si="958"/>
        <v>0</v>
      </c>
      <c r="R5577" s="5">
        <v>0</v>
      </c>
      <c r="S5577" s="5">
        <v>0</v>
      </c>
      <c r="T5577" s="5">
        <f t="shared" si="959"/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f t="shared" si="962"/>
        <v>0</v>
      </c>
      <c r="Z5577" s="5">
        <v>0</v>
      </c>
      <c r="AA5577" s="5">
        <v>1</v>
      </c>
      <c r="AB5577" s="5">
        <f t="shared" si="963"/>
        <v>1</v>
      </c>
      <c r="AC5577" s="5">
        <v>0</v>
      </c>
      <c r="AD5577" s="5">
        <v>0</v>
      </c>
      <c r="AE5577" s="5">
        <f t="shared" si="964"/>
        <v>0</v>
      </c>
      <c r="AF5577" s="5">
        <v>0</v>
      </c>
      <c r="AG5577" s="6">
        <v>44851</v>
      </c>
      <c r="AH5577" s="5">
        <v>1</v>
      </c>
      <c r="AI5577" s="5">
        <v>0</v>
      </c>
      <c r="AJ5577" s="5">
        <v>0</v>
      </c>
      <c r="AK5577" s="5">
        <f t="shared" si="965"/>
        <v>0</v>
      </c>
      <c r="AL5577" s="5">
        <v>0</v>
      </c>
      <c r="AM5577" s="5">
        <v>0</v>
      </c>
      <c r="AN5577" s="5">
        <f t="shared" si="966"/>
        <v>0</v>
      </c>
      <c r="AO5577" s="5">
        <v>0</v>
      </c>
      <c r="AP5577" s="5">
        <v>0</v>
      </c>
      <c r="AQ5577" s="5">
        <f t="shared" si="967"/>
        <v>0</v>
      </c>
      <c r="AR5577" s="5">
        <v>0</v>
      </c>
      <c r="AS5577" s="6"/>
      <c r="AT5577" s="5">
        <v>0</v>
      </c>
      <c r="AU5577" s="5">
        <v>0</v>
      </c>
      <c r="AV5577" t="str">
        <f t="shared" si="960"/>
        <v>N</v>
      </c>
      <c r="AW5577" t="s">
        <v>60</v>
      </c>
      <c r="AX5577" t="s">
        <v>445</v>
      </c>
      <c r="AY5577" t="s">
        <v>2637</v>
      </c>
      <c r="AZ5577" t="s">
        <v>2637</v>
      </c>
      <c r="BA5577" t="str">
        <f t="shared" si="961"/>
        <v>N</v>
      </c>
    </row>
    <row r="5578" spans="1:53">
      <c r="A5578" t="s">
        <v>436</v>
      </c>
      <c r="B5578" t="s">
        <v>54</v>
      </c>
      <c r="C5578" t="s">
        <v>89</v>
      </c>
      <c r="D5578">
        <v>2022</v>
      </c>
      <c r="F5578" t="s">
        <v>12803</v>
      </c>
      <c r="G5578" t="s">
        <v>12804</v>
      </c>
      <c r="H5578" t="s">
        <v>12805</v>
      </c>
      <c r="I5578" t="s">
        <v>12806</v>
      </c>
      <c r="J5578" t="s">
        <v>58</v>
      </c>
      <c r="K5578" t="s">
        <v>59</v>
      </c>
      <c r="L5578" s="5">
        <v>0</v>
      </c>
      <c r="M5578" s="5">
        <v>0</v>
      </c>
      <c r="N5578" s="5">
        <f t="shared" si="957"/>
        <v>0</v>
      </c>
      <c r="O5578" s="5">
        <v>0</v>
      </c>
      <c r="P5578" s="5">
        <v>0</v>
      </c>
      <c r="Q5578" s="5">
        <f t="shared" si="958"/>
        <v>0</v>
      </c>
      <c r="R5578" s="5">
        <v>0</v>
      </c>
      <c r="S5578" s="5">
        <v>0</v>
      </c>
      <c r="T5578" s="5">
        <f t="shared" si="959"/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f t="shared" si="962"/>
        <v>0</v>
      </c>
      <c r="Z5578" s="5">
        <v>0</v>
      </c>
      <c r="AA5578" s="5">
        <v>1</v>
      </c>
      <c r="AB5578" s="5">
        <f t="shared" si="963"/>
        <v>1</v>
      </c>
      <c r="AC5578" s="5">
        <v>0</v>
      </c>
      <c r="AD5578" s="5">
        <v>0</v>
      </c>
      <c r="AE5578" s="5">
        <f t="shared" si="964"/>
        <v>0</v>
      </c>
      <c r="AF5578" s="5">
        <v>0</v>
      </c>
      <c r="AG5578" s="6">
        <v>44823</v>
      </c>
      <c r="AH5578" s="5">
        <v>1</v>
      </c>
      <c r="AI5578" s="5">
        <v>0</v>
      </c>
      <c r="AJ5578" s="5">
        <v>0</v>
      </c>
      <c r="AK5578" s="5">
        <f t="shared" si="965"/>
        <v>0</v>
      </c>
      <c r="AL5578" s="5">
        <v>0</v>
      </c>
      <c r="AM5578" s="5">
        <v>0</v>
      </c>
      <c r="AN5578" s="5">
        <f t="shared" si="966"/>
        <v>0</v>
      </c>
      <c r="AO5578" s="5">
        <v>0</v>
      </c>
      <c r="AP5578" s="5">
        <v>0</v>
      </c>
      <c r="AQ5578" s="5">
        <f t="shared" si="967"/>
        <v>0</v>
      </c>
      <c r="AR5578" s="5">
        <v>0</v>
      </c>
      <c r="AS5578" s="6"/>
      <c r="AT5578" s="5">
        <v>0</v>
      </c>
      <c r="AU5578" s="5">
        <v>0</v>
      </c>
      <c r="AV5578" t="str">
        <f t="shared" si="960"/>
        <v>N</v>
      </c>
      <c r="AW5578" t="s">
        <v>60</v>
      </c>
      <c r="AX5578" t="s">
        <v>445</v>
      </c>
      <c r="AY5578" t="s">
        <v>2637</v>
      </c>
      <c r="AZ5578" t="s">
        <v>2637</v>
      </c>
      <c r="BA5578" t="str">
        <f t="shared" si="961"/>
        <v>N</v>
      </c>
    </row>
    <row r="5579" spans="1:53">
      <c r="A5579" t="s">
        <v>436</v>
      </c>
      <c r="B5579" t="s">
        <v>54</v>
      </c>
      <c r="C5579" t="s">
        <v>89</v>
      </c>
      <c r="D5579">
        <v>2022</v>
      </c>
      <c r="F5579" t="s">
        <v>12807</v>
      </c>
      <c r="G5579" t="s">
        <v>12808</v>
      </c>
      <c r="H5579" t="s">
        <v>12809</v>
      </c>
      <c r="I5579" t="s">
        <v>12810</v>
      </c>
      <c r="J5579" t="s">
        <v>58</v>
      </c>
      <c r="K5579" t="s">
        <v>59</v>
      </c>
      <c r="L5579" s="5">
        <v>0</v>
      </c>
      <c r="M5579" s="5">
        <v>0</v>
      </c>
      <c r="N5579" s="5">
        <f t="shared" si="957"/>
        <v>0</v>
      </c>
      <c r="O5579" s="5">
        <v>0</v>
      </c>
      <c r="P5579" s="5">
        <v>0</v>
      </c>
      <c r="Q5579" s="5">
        <f t="shared" si="958"/>
        <v>0</v>
      </c>
      <c r="R5579" s="5">
        <v>0</v>
      </c>
      <c r="S5579" s="5">
        <v>0</v>
      </c>
      <c r="T5579" s="5">
        <f t="shared" si="959"/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f t="shared" si="962"/>
        <v>0</v>
      </c>
      <c r="Z5579" s="5">
        <v>0</v>
      </c>
      <c r="AA5579" s="5">
        <v>1</v>
      </c>
      <c r="AB5579" s="5">
        <f t="shared" si="963"/>
        <v>1</v>
      </c>
      <c r="AC5579" s="5">
        <v>0</v>
      </c>
      <c r="AD5579" s="5">
        <v>0</v>
      </c>
      <c r="AE5579" s="5">
        <f t="shared" si="964"/>
        <v>0</v>
      </c>
      <c r="AF5579" s="5">
        <v>0</v>
      </c>
      <c r="AG5579" s="6">
        <v>44902</v>
      </c>
      <c r="AH5579" s="5">
        <v>1</v>
      </c>
      <c r="AI5579" s="5">
        <v>0</v>
      </c>
      <c r="AJ5579" s="5">
        <v>0</v>
      </c>
      <c r="AK5579" s="5">
        <f t="shared" si="965"/>
        <v>0</v>
      </c>
      <c r="AL5579" s="5">
        <v>0</v>
      </c>
      <c r="AM5579" s="5">
        <v>0</v>
      </c>
      <c r="AN5579" s="5">
        <f t="shared" si="966"/>
        <v>0</v>
      </c>
      <c r="AO5579" s="5">
        <v>0</v>
      </c>
      <c r="AP5579" s="5">
        <v>0</v>
      </c>
      <c r="AQ5579" s="5">
        <f t="shared" si="967"/>
        <v>0</v>
      </c>
      <c r="AR5579" s="5">
        <v>0</v>
      </c>
      <c r="AS5579" s="6"/>
      <c r="AT5579" s="5">
        <v>0</v>
      </c>
      <c r="AU5579" s="5">
        <v>0</v>
      </c>
      <c r="AV5579" t="str">
        <f t="shared" si="960"/>
        <v>N</v>
      </c>
      <c r="AW5579" t="s">
        <v>60</v>
      </c>
      <c r="AX5579" t="s">
        <v>445</v>
      </c>
      <c r="AY5579" t="s">
        <v>2637</v>
      </c>
      <c r="AZ5579" t="s">
        <v>2637</v>
      </c>
      <c r="BA5579" t="str">
        <f t="shared" si="961"/>
        <v>N</v>
      </c>
    </row>
    <row r="5580" spans="1:53">
      <c r="A5580" t="s">
        <v>436</v>
      </c>
      <c r="B5580" t="s">
        <v>54</v>
      </c>
      <c r="C5580" t="s">
        <v>89</v>
      </c>
      <c r="D5580">
        <v>2022</v>
      </c>
      <c r="F5580" t="s">
        <v>12811</v>
      </c>
      <c r="G5580" t="s">
        <v>12812</v>
      </c>
      <c r="H5580" t="s">
        <v>12813</v>
      </c>
      <c r="I5580" t="s">
        <v>12814</v>
      </c>
      <c r="J5580" t="s">
        <v>58</v>
      </c>
      <c r="K5580" t="s">
        <v>59</v>
      </c>
      <c r="L5580" s="5">
        <v>0</v>
      </c>
      <c r="M5580" s="5">
        <v>0</v>
      </c>
      <c r="N5580" s="5">
        <f t="shared" si="957"/>
        <v>0</v>
      </c>
      <c r="O5580" s="5">
        <v>0</v>
      </c>
      <c r="P5580" s="5">
        <v>0</v>
      </c>
      <c r="Q5580" s="5">
        <f t="shared" si="958"/>
        <v>0</v>
      </c>
      <c r="R5580" s="5">
        <v>0</v>
      </c>
      <c r="S5580" s="5">
        <v>0</v>
      </c>
      <c r="T5580" s="5">
        <f t="shared" si="959"/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f t="shared" si="962"/>
        <v>0</v>
      </c>
      <c r="Z5580" s="5">
        <v>0</v>
      </c>
      <c r="AA5580" s="5">
        <v>1</v>
      </c>
      <c r="AB5580" s="5">
        <f t="shared" si="963"/>
        <v>1</v>
      </c>
      <c r="AC5580" s="5">
        <v>0</v>
      </c>
      <c r="AD5580" s="5">
        <v>0</v>
      </c>
      <c r="AE5580" s="5">
        <f t="shared" si="964"/>
        <v>0</v>
      </c>
      <c r="AF5580" s="5">
        <v>0</v>
      </c>
      <c r="AG5580" s="6">
        <v>44901</v>
      </c>
      <c r="AH5580" s="5">
        <v>1</v>
      </c>
      <c r="AI5580" s="5">
        <v>0</v>
      </c>
      <c r="AJ5580" s="5">
        <v>0</v>
      </c>
      <c r="AK5580" s="5">
        <f t="shared" si="965"/>
        <v>0</v>
      </c>
      <c r="AL5580" s="5">
        <v>0</v>
      </c>
      <c r="AM5580" s="5">
        <v>0</v>
      </c>
      <c r="AN5580" s="5">
        <f t="shared" si="966"/>
        <v>0</v>
      </c>
      <c r="AO5580" s="5">
        <v>0</v>
      </c>
      <c r="AP5580" s="5">
        <v>0</v>
      </c>
      <c r="AQ5580" s="5">
        <f t="shared" si="967"/>
        <v>0</v>
      </c>
      <c r="AR5580" s="5">
        <v>0</v>
      </c>
      <c r="AS5580" s="6"/>
      <c r="AT5580" s="5">
        <v>0</v>
      </c>
      <c r="AU5580" s="5">
        <v>0</v>
      </c>
      <c r="AV5580" t="str">
        <f t="shared" si="960"/>
        <v>N</v>
      </c>
      <c r="AW5580" t="s">
        <v>60</v>
      </c>
      <c r="AX5580" t="s">
        <v>445</v>
      </c>
      <c r="AY5580" t="s">
        <v>2637</v>
      </c>
      <c r="AZ5580" t="s">
        <v>2637</v>
      </c>
      <c r="BA5580" t="str">
        <f t="shared" si="961"/>
        <v>N</v>
      </c>
    </row>
    <row r="5581" spans="1:53">
      <c r="A5581" t="s">
        <v>436</v>
      </c>
      <c r="B5581" t="s">
        <v>54</v>
      </c>
      <c r="C5581" t="s">
        <v>89</v>
      </c>
      <c r="D5581">
        <v>2022</v>
      </c>
      <c r="F5581" t="s">
        <v>12815</v>
      </c>
      <c r="G5581" t="s">
        <v>12816</v>
      </c>
      <c r="H5581" t="s">
        <v>2754</v>
      </c>
      <c r="I5581" t="s">
        <v>12817</v>
      </c>
      <c r="J5581" t="s">
        <v>58</v>
      </c>
      <c r="K5581" t="s">
        <v>59</v>
      </c>
      <c r="L5581" s="5">
        <v>0</v>
      </c>
      <c r="M5581" s="5">
        <v>0</v>
      </c>
      <c r="N5581" s="5">
        <f t="shared" si="957"/>
        <v>0</v>
      </c>
      <c r="O5581" s="5">
        <v>0</v>
      </c>
      <c r="P5581" s="5">
        <v>0</v>
      </c>
      <c r="Q5581" s="5">
        <f t="shared" si="958"/>
        <v>0</v>
      </c>
      <c r="R5581" s="5">
        <v>0</v>
      </c>
      <c r="S5581" s="5">
        <v>0</v>
      </c>
      <c r="T5581" s="5">
        <f t="shared" si="959"/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f t="shared" si="962"/>
        <v>0</v>
      </c>
      <c r="Z5581" s="5">
        <v>0</v>
      </c>
      <c r="AA5581" s="5">
        <v>1</v>
      </c>
      <c r="AB5581" s="5">
        <f t="shared" si="963"/>
        <v>1</v>
      </c>
      <c r="AC5581" s="5">
        <v>0</v>
      </c>
      <c r="AD5581" s="5">
        <v>0</v>
      </c>
      <c r="AE5581" s="5">
        <f t="shared" si="964"/>
        <v>0</v>
      </c>
      <c r="AF5581" s="5">
        <v>0</v>
      </c>
      <c r="AG5581" s="6">
        <v>44571</v>
      </c>
      <c r="AH5581" s="5">
        <v>1</v>
      </c>
      <c r="AI5581" s="5">
        <v>0</v>
      </c>
      <c r="AJ5581" s="5">
        <v>0</v>
      </c>
      <c r="AK5581" s="5">
        <f t="shared" si="965"/>
        <v>0</v>
      </c>
      <c r="AL5581" s="5">
        <v>0</v>
      </c>
      <c r="AM5581" s="5">
        <v>0</v>
      </c>
      <c r="AN5581" s="5">
        <f t="shared" si="966"/>
        <v>0</v>
      </c>
      <c r="AO5581" s="5">
        <v>0</v>
      </c>
      <c r="AP5581" s="5">
        <v>0</v>
      </c>
      <c r="AQ5581" s="5">
        <f t="shared" si="967"/>
        <v>0</v>
      </c>
      <c r="AR5581" s="5">
        <v>0</v>
      </c>
      <c r="AS5581" s="6"/>
      <c r="AT5581" s="5">
        <v>0</v>
      </c>
      <c r="AU5581" s="5">
        <v>0</v>
      </c>
      <c r="AV5581" t="str">
        <f t="shared" si="960"/>
        <v>N</v>
      </c>
      <c r="AW5581" t="s">
        <v>60</v>
      </c>
      <c r="AX5581" t="s">
        <v>445</v>
      </c>
      <c r="AY5581" t="s">
        <v>2637</v>
      </c>
      <c r="AZ5581" t="s">
        <v>2637</v>
      </c>
      <c r="BA5581" t="str">
        <f t="shared" si="961"/>
        <v>N</v>
      </c>
    </row>
    <row r="5582" spans="1:53">
      <c r="A5582" t="s">
        <v>436</v>
      </c>
      <c r="B5582" t="s">
        <v>54</v>
      </c>
      <c r="C5582" t="s">
        <v>89</v>
      </c>
      <c r="D5582">
        <v>2022</v>
      </c>
      <c r="F5582" t="s">
        <v>12818</v>
      </c>
      <c r="G5582" t="s">
        <v>12819</v>
      </c>
      <c r="H5582" t="s">
        <v>5071</v>
      </c>
      <c r="I5582" t="s">
        <v>12820</v>
      </c>
      <c r="J5582" t="s">
        <v>58</v>
      </c>
      <c r="K5582" t="s">
        <v>59</v>
      </c>
      <c r="L5582" s="5">
        <v>0</v>
      </c>
      <c r="M5582" s="5">
        <v>0</v>
      </c>
      <c r="N5582" s="5">
        <f t="shared" si="957"/>
        <v>0</v>
      </c>
      <c r="O5582" s="5">
        <v>0</v>
      </c>
      <c r="P5582" s="5">
        <v>0</v>
      </c>
      <c r="Q5582" s="5">
        <f t="shared" si="958"/>
        <v>0</v>
      </c>
      <c r="R5582" s="5">
        <v>0</v>
      </c>
      <c r="S5582" s="5">
        <v>0</v>
      </c>
      <c r="T5582" s="5">
        <f t="shared" si="959"/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f t="shared" si="962"/>
        <v>0</v>
      </c>
      <c r="Z5582" s="5">
        <v>0</v>
      </c>
      <c r="AA5582" s="5">
        <v>1</v>
      </c>
      <c r="AB5582" s="5">
        <f t="shared" si="963"/>
        <v>1</v>
      </c>
      <c r="AC5582" s="5">
        <v>0</v>
      </c>
      <c r="AD5582" s="5">
        <v>0</v>
      </c>
      <c r="AE5582" s="5">
        <f t="shared" si="964"/>
        <v>0</v>
      </c>
      <c r="AF5582" s="5">
        <v>0</v>
      </c>
      <c r="AG5582" s="6">
        <v>44718</v>
      </c>
      <c r="AH5582" s="5">
        <v>1</v>
      </c>
      <c r="AI5582" s="5">
        <v>0</v>
      </c>
      <c r="AJ5582" s="5">
        <v>0</v>
      </c>
      <c r="AK5582" s="5">
        <f t="shared" si="965"/>
        <v>0</v>
      </c>
      <c r="AL5582" s="5">
        <v>0</v>
      </c>
      <c r="AM5582" s="5">
        <v>0</v>
      </c>
      <c r="AN5582" s="5">
        <f t="shared" si="966"/>
        <v>0</v>
      </c>
      <c r="AO5582" s="5">
        <v>0</v>
      </c>
      <c r="AP5582" s="5">
        <v>0</v>
      </c>
      <c r="AQ5582" s="5">
        <f t="shared" si="967"/>
        <v>0</v>
      </c>
      <c r="AR5582" s="5">
        <v>0</v>
      </c>
      <c r="AS5582" s="6"/>
      <c r="AT5582" s="5">
        <v>0</v>
      </c>
      <c r="AU5582" s="5">
        <v>0</v>
      </c>
      <c r="AV5582" t="str">
        <f t="shared" si="960"/>
        <v>N</v>
      </c>
      <c r="AW5582" t="s">
        <v>60</v>
      </c>
      <c r="AX5582" t="s">
        <v>445</v>
      </c>
      <c r="AY5582" t="s">
        <v>2637</v>
      </c>
      <c r="AZ5582" t="s">
        <v>2637</v>
      </c>
      <c r="BA5582" t="str">
        <f t="shared" si="961"/>
        <v>N</v>
      </c>
    </row>
    <row r="5583" spans="1:53">
      <c r="A5583" t="s">
        <v>436</v>
      </c>
      <c r="B5583" t="s">
        <v>54</v>
      </c>
      <c r="C5583" t="s">
        <v>89</v>
      </c>
      <c r="D5583">
        <v>2022</v>
      </c>
      <c r="F5583" t="s">
        <v>12821</v>
      </c>
      <c r="G5583" t="s">
        <v>12822</v>
      </c>
      <c r="H5583" t="s">
        <v>2754</v>
      </c>
      <c r="I5583" t="s">
        <v>12823</v>
      </c>
      <c r="J5583" t="s">
        <v>58</v>
      </c>
      <c r="K5583" t="s">
        <v>59</v>
      </c>
      <c r="L5583" s="5">
        <v>0</v>
      </c>
      <c r="M5583" s="5">
        <v>0</v>
      </c>
      <c r="N5583" s="5">
        <f t="shared" si="957"/>
        <v>0</v>
      </c>
      <c r="O5583" s="5">
        <v>0</v>
      </c>
      <c r="P5583" s="5">
        <v>0</v>
      </c>
      <c r="Q5583" s="5">
        <f t="shared" si="958"/>
        <v>0</v>
      </c>
      <c r="R5583" s="5">
        <v>0</v>
      </c>
      <c r="S5583" s="5">
        <v>0</v>
      </c>
      <c r="T5583" s="5">
        <f t="shared" si="959"/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f t="shared" si="962"/>
        <v>0</v>
      </c>
      <c r="Z5583" s="5">
        <v>0</v>
      </c>
      <c r="AA5583" s="5">
        <v>1</v>
      </c>
      <c r="AB5583" s="5">
        <f t="shared" si="963"/>
        <v>1</v>
      </c>
      <c r="AC5583" s="5">
        <v>0</v>
      </c>
      <c r="AD5583" s="5">
        <v>0</v>
      </c>
      <c r="AE5583" s="5">
        <f t="shared" si="964"/>
        <v>0</v>
      </c>
      <c r="AF5583" s="5">
        <v>0</v>
      </c>
      <c r="AG5583" s="6">
        <v>44665</v>
      </c>
      <c r="AH5583" s="5">
        <v>1</v>
      </c>
      <c r="AI5583" s="5">
        <v>0</v>
      </c>
      <c r="AJ5583" s="5">
        <v>0</v>
      </c>
      <c r="AK5583" s="5">
        <f t="shared" si="965"/>
        <v>0</v>
      </c>
      <c r="AL5583" s="5">
        <v>0</v>
      </c>
      <c r="AM5583" s="5">
        <v>0</v>
      </c>
      <c r="AN5583" s="5">
        <f t="shared" si="966"/>
        <v>0</v>
      </c>
      <c r="AO5583" s="5">
        <v>0</v>
      </c>
      <c r="AP5583" s="5">
        <v>0</v>
      </c>
      <c r="AQ5583" s="5">
        <f t="shared" si="967"/>
        <v>0</v>
      </c>
      <c r="AR5583" s="5">
        <v>0</v>
      </c>
      <c r="AS5583" s="6"/>
      <c r="AT5583" s="5">
        <v>0</v>
      </c>
      <c r="AU5583" s="5">
        <v>0</v>
      </c>
      <c r="AV5583" t="str">
        <f t="shared" si="960"/>
        <v>N</v>
      </c>
      <c r="AW5583" t="s">
        <v>60</v>
      </c>
      <c r="AX5583" t="s">
        <v>445</v>
      </c>
      <c r="AY5583" t="s">
        <v>2637</v>
      </c>
      <c r="AZ5583" t="s">
        <v>2637</v>
      </c>
      <c r="BA5583" t="str">
        <f t="shared" si="961"/>
        <v>N</v>
      </c>
    </row>
    <row r="5584" spans="1:53">
      <c r="A5584" t="s">
        <v>436</v>
      </c>
      <c r="B5584" t="s">
        <v>54</v>
      </c>
      <c r="C5584" t="s">
        <v>89</v>
      </c>
      <c r="D5584">
        <v>2022</v>
      </c>
      <c r="F5584" t="s">
        <v>12824</v>
      </c>
      <c r="G5584" t="s">
        <v>12825</v>
      </c>
      <c r="H5584" t="s">
        <v>2720</v>
      </c>
      <c r="I5584" t="s">
        <v>12826</v>
      </c>
      <c r="J5584" t="s">
        <v>58</v>
      </c>
      <c r="K5584" t="s">
        <v>59</v>
      </c>
      <c r="L5584" s="5">
        <v>0</v>
      </c>
      <c r="M5584" s="5">
        <v>0</v>
      </c>
      <c r="N5584" s="5">
        <f t="shared" si="957"/>
        <v>0</v>
      </c>
      <c r="O5584" s="5">
        <v>0</v>
      </c>
      <c r="P5584" s="5">
        <v>0</v>
      </c>
      <c r="Q5584" s="5">
        <f t="shared" si="958"/>
        <v>0</v>
      </c>
      <c r="R5584" s="5">
        <v>0</v>
      </c>
      <c r="S5584" s="5">
        <v>0</v>
      </c>
      <c r="T5584" s="5">
        <f t="shared" si="959"/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f t="shared" si="962"/>
        <v>0</v>
      </c>
      <c r="Z5584" s="5">
        <v>0</v>
      </c>
      <c r="AA5584" s="5">
        <v>1</v>
      </c>
      <c r="AB5584" s="5">
        <f t="shared" si="963"/>
        <v>1</v>
      </c>
      <c r="AC5584" s="5">
        <v>0</v>
      </c>
      <c r="AD5584" s="5">
        <v>0</v>
      </c>
      <c r="AE5584" s="5">
        <f t="shared" si="964"/>
        <v>0</v>
      </c>
      <c r="AF5584" s="5">
        <v>0</v>
      </c>
      <c r="AG5584" s="6">
        <v>44574</v>
      </c>
      <c r="AH5584" s="5">
        <v>1</v>
      </c>
      <c r="AI5584" s="5">
        <v>0</v>
      </c>
      <c r="AJ5584" s="5">
        <v>0</v>
      </c>
      <c r="AK5584" s="5">
        <f t="shared" si="965"/>
        <v>0</v>
      </c>
      <c r="AL5584" s="5">
        <v>0</v>
      </c>
      <c r="AM5584" s="5">
        <v>0</v>
      </c>
      <c r="AN5584" s="5">
        <f t="shared" si="966"/>
        <v>0</v>
      </c>
      <c r="AO5584" s="5">
        <v>0</v>
      </c>
      <c r="AP5584" s="5">
        <v>0</v>
      </c>
      <c r="AQ5584" s="5">
        <f t="shared" si="967"/>
        <v>0</v>
      </c>
      <c r="AR5584" s="5">
        <v>0</v>
      </c>
      <c r="AS5584" s="6"/>
      <c r="AT5584" s="5">
        <v>0</v>
      </c>
      <c r="AU5584" s="5">
        <v>0</v>
      </c>
      <c r="AV5584" t="str">
        <f t="shared" si="960"/>
        <v>N</v>
      </c>
      <c r="AW5584" t="s">
        <v>60</v>
      </c>
      <c r="AX5584" t="s">
        <v>445</v>
      </c>
      <c r="AY5584" t="s">
        <v>2637</v>
      </c>
      <c r="AZ5584" t="s">
        <v>2637</v>
      </c>
      <c r="BA5584" t="str">
        <f t="shared" si="961"/>
        <v>N</v>
      </c>
    </row>
    <row r="5585" spans="1:53">
      <c r="A5585" t="s">
        <v>436</v>
      </c>
      <c r="B5585" t="s">
        <v>54</v>
      </c>
      <c r="C5585" t="s">
        <v>89</v>
      </c>
      <c r="D5585">
        <v>2022</v>
      </c>
      <c r="F5585" s="6">
        <v>43136</v>
      </c>
      <c r="G5585" t="s">
        <v>12827</v>
      </c>
      <c r="H5585" t="s">
        <v>12828</v>
      </c>
      <c r="I5585" t="s">
        <v>12829</v>
      </c>
      <c r="J5585" t="s">
        <v>58</v>
      </c>
      <c r="K5585" t="s">
        <v>59</v>
      </c>
      <c r="L5585" s="5">
        <v>0</v>
      </c>
      <c r="M5585" s="5">
        <v>0</v>
      </c>
      <c r="N5585" s="5">
        <f t="shared" si="957"/>
        <v>0</v>
      </c>
      <c r="O5585" s="5">
        <v>0</v>
      </c>
      <c r="P5585" s="5">
        <v>0</v>
      </c>
      <c r="Q5585" s="5">
        <f t="shared" si="958"/>
        <v>0</v>
      </c>
      <c r="R5585" s="5">
        <v>0</v>
      </c>
      <c r="S5585" s="5">
        <v>0</v>
      </c>
      <c r="T5585" s="5">
        <f t="shared" si="959"/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f t="shared" si="962"/>
        <v>0</v>
      </c>
      <c r="Z5585" s="5">
        <v>0</v>
      </c>
      <c r="AA5585" s="5">
        <v>1</v>
      </c>
      <c r="AB5585" s="5">
        <f t="shared" si="963"/>
        <v>1</v>
      </c>
      <c r="AC5585" s="5">
        <v>0</v>
      </c>
      <c r="AD5585" s="5">
        <v>0</v>
      </c>
      <c r="AE5585" s="5">
        <f t="shared" si="964"/>
        <v>0</v>
      </c>
      <c r="AF5585" s="5">
        <v>0</v>
      </c>
      <c r="AG5585" s="6">
        <v>44728</v>
      </c>
      <c r="AH5585" s="5">
        <v>1</v>
      </c>
      <c r="AI5585" s="5">
        <v>0</v>
      </c>
      <c r="AJ5585" s="5">
        <v>0</v>
      </c>
      <c r="AK5585" s="5">
        <f t="shared" si="965"/>
        <v>0</v>
      </c>
      <c r="AL5585" s="5">
        <v>0</v>
      </c>
      <c r="AM5585" s="5">
        <v>0</v>
      </c>
      <c r="AN5585" s="5">
        <f t="shared" si="966"/>
        <v>0</v>
      </c>
      <c r="AO5585" s="5">
        <v>0</v>
      </c>
      <c r="AP5585" s="5">
        <v>0</v>
      </c>
      <c r="AQ5585" s="5">
        <f t="shared" si="967"/>
        <v>0</v>
      </c>
      <c r="AR5585" s="5">
        <v>0</v>
      </c>
      <c r="AS5585" s="6"/>
      <c r="AT5585" s="5">
        <v>0</v>
      </c>
      <c r="AU5585" s="5">
        <v>0</v>
      </c>
      <c r="AV5585" t="str">
        <f t="shared" si="960"/>
        <v>N</v>
      </c>
      <c r="AW5585" t="s">
        <v>60</v>
      </c>
      <c r="AX5585" t="s">
        <v>445</v>
      </c>
      <c r="AY5585" t="s">
        <v>2637</v>
      </c>
      <c r="AZ5585" t="s">
        <v>2637</v>
      </c>
      <c r="BA5585" t="str">
        <f t="shared" si="961"/>
        <v>N</v>
      </c>
    </row>
    <row r="5586" spans="1:53">
      <c r="A5586" t="s">
        <v>436</v>
      </c>
      <c r="B5586" t="s">
        <v>54</v>
      </c>
      <c r="C5586" t="s">
        <v>89</v>
      </c>
      <c r="D5586">
        <v>2022</v>
      </c>
      <c r="F5586" t="s">
        <v>12830</v>
      </c>
      <c r="G5586" t="s">
        <v>12831</v>
      </c>
      <c r="H5586" t="s">
        <v>6904</v>
      </c>
      <c r="I5586" t="s">
        <v>12832</v>
      </c>
      <c r="J5586" t="s">
        <v>58</v>
      </c>
      <c r="K5586" t="s">
        <v>59</v>
      </c>
      <c r="L5586" s="5">
        <v>0</v>
      </c>
      <c r="M5586" s="5">
        <v>0</v>
      </c>
      <c r="N5586" s="5">
        <f t="shared" si="957"/>
        <v>0</v>
      </c>
      <c r="O5586" s="5">
        <v>0</v>
      </c>
      <c r="P5586" s="5">
        <v>0</v>
      </c>
      <c r="Q5586" s="5">
        <f t="shared" si="958"/>
        <v>0</v>
      </c>
      <c r="R5586" s="5">
        <v>0</v>
      </c>
      <c r="S5586" s="5">
        <v>0</v>
      </c>
      <c r="T5586" s="5">
        <f t="shared" si="959"/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f t="shared" si="962"/>
        <v>0</v>
      </c>
      <c r="Z5586" s="5">
        <v>0</v>
      </c>
      <c r="AA5586" s="5">
        <v>1</v>
      </c>
      <c r="AB5586" s="5">
        <f t="shared" si="963"/>
        <v>1</v>
      </c>
      <c r="AC5586" s="5">
        <v>0</v>
      </c>
      <c r="AD5586" s="5">
        <v>0</v>
      </c>
      <c r="AE5586" s="5">
        <f t="shared" si="964"/>
        <v>0</v>
      </c>
      <c r="AF5586" s="5">
        <v>0</v>
      </c>
      <c r="AG5586" s="6">
        <v>44609</v>
      </c>
      <c r="AH5586" s="5">
        <v>1</v>
      </c>
      <c r="AI5586" s="5">
        <v>0</v>
      </c>
      <c r="AJ5586" s="5">
        <v>0</v>
      </c>
      <c r="AK5586" s="5">
        <f t="shared" si="965"/>
        <v>0</v>
      </c>
      <c r="AL5586" s="5">
        <v>0</v>
      </c>
      <c r="AM5586" s="5">
        <v>0</v>
      </c>
      <c r="AN5586" s="5">
        <f t="shared" si="966"/>
        <v>0</v>
      </c>
      <c r="AO5586" s="5">
        <v>0</v>
      </c>
      <c r="AP5586" s="5">
        <v>0</v>
      </c>
      <c r="AQ5586" s="5">
        <f t="shared" si="967"/>
        <v>0</v>
      </c>
      <c r="AR5586" s="5">
        <v>0</v>
      </c>
      <c r="AS5586" s="6"/>
      <c r="AT5586" s="5">
        <v>0</v>
      </c>
      <c r="AU5586" s="5">
        <v>0</v>
      </c>
      <c r="AV5586" t="str">
        <f t="shared" si="960"/>
        <v>N</v>
      </c>
      <c r="AW5586" t="s">
        <v>60</v>
      </c>
      <c r="AX5586" t="s">
        <v>445</v>
      </c>
      <c r="AY5586" t="s">
        <v>2637</v>
      </c>
      <c r="AZ5586" t="s">
        <v>2637</v>
      </c>
      <c r="BA5586" t="str">
        <f t="shared" si="961"/>
        <v>N</v>
      </c>
    </row>
    <row r="5587" spans="1:53">
      <c r="A5587" t="s">
        <v>436</v>
      </c>
      <c r="B5587" t="s">
        <v>54</v>
      </c>
      <c r="C5587" t="s">
        <v>89</v>
      </c>
      <c r="D5587">
        <v>2022</v>
      </c>
      <c r="F5587" t="s">
        <v>12426</v>
      </c>
      <c r="G5587" t="s">
        <v>12427</v>
      </c>
      <c r="H5587" t="s">
        <v>6904</v>
      </c>
      <c r="I5587" t="s">
        <v>12833</v>
      </c>
      <c r="J5587" t="s">
        <v>58</v>
      </c>
      <c r="K5587" t="s">
        <v>59</v>
      </c>
      <c r="L5587" s="5">
        <v>0</v>
      </c>
      <c r="M5587" s="5">
        <v>0</v>
      </c>
      <c r="N5587" s="5">
        <f t="shared" si="957"/>
        <v>0</v>
      </c>
      <c r="O5587" s="5">
        <v>0</v>
      </c>
      <c r="P5587" s="5">
        <v>0</v>
      </c>
      <c r="Q5587" s="5">
        <f t="shared" si="958"/>
        <v>0</v>
      </c>
      <c r="R5587" s="5">
        <v>0</v>
      </c>
      <c r="S5587" s="5">
        <v>0</v>
      </c>
      <c r="T5587" s="5">
        <f t="shared" si="959"/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f t="shared" si="962"/>
        <v>0</v>
      </c>
      <c r="Z5587" s="5">
        <v>0</v>
      </c>
      <c r="AA5587" s="5">
        <v>1</v>
      </c>
      <c r="AB5587" s="5">
        <f t="shared" si="963"/>
        <v>1</v>
      </c>
      <c r="AC5587" s="5">
        <v>0</v>
      </c>
      <c r="AD5587" s="5">
        <v>0</v>
      </c>
      <c r="AE5587" s="5">
        <f t="shared" si="964"/>
        <v>0</v>
      </c>
      <c r="AF5587" s="5">
        <v>0</v>
      </c>
      <c r="AG5587" s="6">
        <v>44679</v>
      </c>
      <c r="AH5587" s="5">
        <v>1</v>
      </c>
      <c r="AI5587" s="5">
        <v>0</v>
      </c>
      <c r="AJ5587" s="5">
        <v>0</v>
      </c>
      <c r="AK5587" s="5">
        <f t="shared" si="965"/>
        <v>0</v>
      </c>
      <c r="AL5587" s="5">
        <v>0</v>
      </c>
      <c r="AM5587" s="5">
        <v>0</v>
      </c>
      <c r="AN5587" s="5">
        <f t="shared" si="966"/>
        <v>0</v>
      </c>
      <c r="AO5587" s="5">
        <v>0</v>
      </c>
      <c r="AP5587" s="5">
        <v>0</v>
      </c>
      <c r="AQ5587" s="5">
        <f t="shared" si="967"/>
        <v>0</v>
      </c>
      <c r="AR5587" s="5">
        <v>0</v>
      </c>
      <c r="AS5587" s="6"/>
      <c r="AT5587" s="5">
        <v>0</v>
      </c>
      <c r="AU5587" s="5">
        <v>0</v>
      </c>
      <c r="AV5587" t="str">
        <f t="shared" si="960"/>
        <v>N</v>
      </c>
      <c r="AW5587" t="s">
        <v>60</v>
      </c>
      <c r="AX5587" t="s">
        <v>445</v>
      </c>
      <c r="AY5587" t="s">
        <v>2637</v>
      </c>
      <c r="AZ5587" t="s">
        <v>2637</v>
      </c>
      <c r="BA5587" t="str">
        <f t="shared" si="961"/>
        <v>N</v>
      </c>
    </row>
    <row r="5588" spans="1:53">
      <c r="A5588" t="s">
        <v>436</v>
      </c>
      <c r="B5588" t="s">
        <v>54</v>
      </c>
      <c r="C5588" t="s">
        <v>89</v>
      </c>
      <c r="D5588">
        <v>2022</v>
      </c>
      <c r="F5588" t="s">
        <v>12621</v>
      </c>
      <c r="G5588" t="s">
        <v>12622</v>
      </c>
      <c r="H5588" t="s">
        <v>6904</v>
      </c>
      <c r="I5588" t="s">
        <v>12834</v>
      </c>
      <c r="J5588" t="s">
        <v>58</v>
      </c>
      <c r="K5588" t="s">
        <v>59</v>
      </c>
      <c r="L5588" s="5">
        <v>0</v>
      </c>
      <c r="M5588" s="5">
        <v>0</v>
      </c>
      <c r="N5588" s="5">
        <f t="shared" si="957"/>
        <v>0</v>
      </c>
      <c r="O5588" s="5">
        <v>0</v>
      </c>
      <c r="P5588" s="5">
        <v>0</v>
      </c>
      <c r="Q5588" s="5">
        <f t="shared" si="958"/>
        <v>0</v>
      </c>
      <c r="R5588" s="5">
        <v>0</v>
      </c>
      <c r="S5588" s="5">
        <v>0</v>
      </c>
      <c r="T5588" s="5">
        <f t="shared" si="959"/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f t="shared" si="962"/>
        <v>0</v>
      </c>
      <c r="Z5588" s="5">
        <v>0</v>
      </c>
      <c r="AA5588" s="5">
        <v>1</v>
      </c>
      <c r="AB5588" s="5">
        <f t="shared" si="963"/>
        <v>1</v>
      </c>
      <c r="AC5588" s="5">
        <v>0</v>
      </c>
      <c r="AD5588" s="5">
        <v>0</v>
      </c>
      <c r="AE5588" s="5">
        <f t="shared" si="964"/>
        <v>0</v>
      </c>
      <c r="AF5588" s="5">
        <v>0</v>
      </c>
      <c r="AG5588" s="6">
        <v>44657</v>
      </c>
      <c r="AH5588" s="5">
        <v>1</v>
      </c>
      <c r="AI5588" s="5">
        <v>0</v>
      </c>
      <c r="AJ5588" s="5">
        <v>0</v>
      </c>
      <c r="AK5588" s="5">
        <f t="shared" si="965"/>
        <v>0</v>
      </c>
      <c r="AL5588" s="5">
        <v>0</v>
      </c>
      <c r="AM5588" s="5">
        <v>0</v>
      </c>
      <c r="AN5588" s="5">
        <f t="shared" si="966"/>
        <v>0</v>
      </c>
      <c r="AO5588" s="5">
        <v>0</v>
      </c>
      <c r="AP5588" s="5">
        <v>0</v>
      </c>
      <c r="AQ5588" s="5">
        <f t="shared" si="967"/>
        <v>0</v>
      </c>
      <c r="AR5588" s="5">
        <v>0</v>
      </c>
      <c r="AS5588" s="6"/>
      <c r="AT5588" s="5">
        <v>0</v>
      </c>
      <c r="AU5588" s="5">
        <v>0</v>
      </c>
      <c r="AV5588" t="str">
        <f t="shared" si="960"/>
        <v>N</v>
      </c>
      <c r="AW5588" t="s">
        <v>60</v>
      </c>
      <c r="AX5588" t="s">
        <v>445</v>
      </c>
      <c r="AY5588" t="s">
        <v>2637</v>
      </c>
      <c r="AZ5588" t="s">
        <v>2637</v>
      </c>
      <c r="BA5588" t="str">
        <f t="shared" si="961"/>
        <v>N</v>
      </c>
    </row>
    <row r="5589" spans="1:53">
      <c r="A5589" t="s">
        <v>436</v>
      </c>
      <c r="B5589" t="s">
        <v>54</v>
      </c>
      <c r="C5589" t="s">
        <v>89</v>
      </c>
      <c r="D5589">
        <v>2022</v>
      </c>
      <c r="F5589" t="s">
        <v>12835</v>
      </c>
      <c r="G5589" t="s">
        <v>12836</v>
      </c>
      <c r="H5589" t="s">
        <v>12837</v>
      </c>
      <c r="I5589" t="s">
        <v>12838</v>
      </c>
      <c r="J5589" t="s">
        <v>58</v>
      </c>
      <c r="K5589" t="s">
        <v>59</v>
      </c>
      <c r="L5589" s="5">
        <v>0</v>
      </c>
      <c r="M5589" s="5">
        <v>0</v>
      </c>
      <c r="N5589" s="5">
        <f t="shared" si="957"/>
        <v>0</v>
      </c>
      <c r="O5589" s="5">
        <v>0</v>
      </c>
      <c r="P5589" s="5">
        <v>0</v>
      </c>
      <c r="Q5589" s="5">
        <f t="shared" si="958"/>
        <v>0</v>
      </c>
      <c r="R5589" s="5">
        <v>0</v>
      </c>
      <c r="S5589" s="5">
        <v>0</v>
      </c>
      <c r="T5589" s="5">
        <f t="shared" si="959"/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f t="shared" si="962"/>
        <v>0</v>
      </c>
      <c r="Z5589" s="5">
        <v>0</v>
      </c>
      <c r="AA5589" s="5">
        <v>1</v>
      </c>
      <c r="AB5589" s="5">
        <f t="shared" si="963"/>
        <v>1</v>
      </c>
      <c r="AC5589" s="5">
        <v>0</v>
      </c>
      <c r="AD5589" s="5">
        <v>0</v>
      </c>
      <c r="AE5589" s="5">
        <f t="shared" si="964"/>
        <v>0</v>
      </c>
      <c r="AF5589" s="5">
        <v>0</v>
      </c>
      <c r="AG5589" s="6">
        <v>44712</v>
      </c>
      <c r="AH5589" s="5">
        <v>1</v>
      </c>
      <c r="AI5589" s="5">
        <v>0</v>
      </c>
      <c r="AJ5589" s="5">
        <v>0</v>
      </c>
      <c r="AK5589" s="5">
        <f t="shared" si="965"/>
        <v>0</v>
      </c>
      <c r="AL5589" s="5">
        <v>0</v>
      </c>
      <c r="AM5589" s="5">
        <v>0</v>
      </c>
      <c r="AN5589" s="5">
        <f t="shared" si="966"/>
        <v>0</v>
      </c>
      <c r="AO5589" s="5">
        <v>0</v>
      </c>
      <c r="AP5589" s="5">
        <v>0</v>
      </c>
      <c r="AQ5589" s="5">
        <f t="shared" si="967"/>
        <v>0</v>
      </c>
      <c r="AR5589" s="5">
        <v>0</v>
      </c>
      <c r="AS5589" s="6"/>
      <c r="AT5589" s="5">
        <v>0</v>
      </c>
      <c r="AU5589" s="5">
        <v>0</v>
      </c>
      <c r="AV5589" t="str">
        <f t="shared" si="960"/>
        <v>N</v>
      </c>
      <c r="AW5589" t="s">
        <v>60</v>
      </c>
      <c r="AX5589" t="s">
        <v>445</v>
      </c>
      <c r="AY5589" t="s">
        <v>2637</v>
      </c>
      <c r="AZ5589" t="s">
        <v>2637</v>
      </c>
      <c r="BA5589" t="str">
        <f t="shared" si="961"/>
        <v>N</v>
      </c>
    </row>
    <row r="5590" spans="1:53">
      <c r="A5590" t="s">
        <v>436</v>
      </c>
      <c r="B5590" t="s">
        <v>54</v>
      </c>
      <c r="C5590" t="s">
        <v>89</v>
      </c>
      <c r="D5590">
        <v>2022</v>
      </c>
      <c r="F5590" t="s">
        <v>12839</v>
      </c>
      <c r="G5590" t="s">
        <v>12840</v>
      </c>
      <c r="H5590" t="s">
        <v>12841</v>
      </c>
      <c r="I5590" t="s">
        <v>12842</v>
      </c>
      <c r="J5590" t="s">
        <v>58</v>
      </c>
      <c r="K5590" t="s">
        <v>59</v>
      </c>
      <c r="L5590" s="5">
        <v>0</v>
      </c>
      <c r="M5590" s="5">
        <v>0</v>
      </c>
      <c r="N5590" s="5">
        <f t="shared" si="957"/>
        <v>0</v>
      </c>
      <c r="O5590" s="5">
        <v>0</v>
      </c>
      <c r="P5590" s="5">
        <v>0</v>
      </c>
      <c r="Q5590" s="5">
        <f t="shared" si="958"/>
        <v>0</v>
      </c>
      <c r="R5590" s="5">
        <v>0</v>
      </c>
      <c r="S5590" s="5">
        <v>0</v>
      </c>
      <c r="T5590" s="5">
        <f t="shared" si="959"/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f t="shared" si="962"/>
        <v>0</v>
      </c>
      <c r="Z5590" s="5">
        <v>0</v>
      </c>
      <c r="AA5590" s="5">
        <v>1</v>
      </c>
      <c r="AB5590" s="5">
        <f t="shared" si="963"/>
        <v>1</v>
      </c>
      <c r="AC5590" s="5">
        <v>0</v>
      </c>
      <c r="AD5590" s="5">
        <v>0</v>
      </c>
      <c r="AE5590" s="5">
        <f t="shared" si="964"/>
        <v>0</v>
      </c>
      <c r="AF5590" s="5">
        <v>0</v>
      </c>
      <c r="AG5590" s="6">
        <v>44826</v>
      </c>
      <c r="AH5590" s="5">
        <v>1</v>
      </c>
      <c r="AI5590" s="5">
        <v>0</v>
      </c>
      <c r="AJ5590" s="5">
        <v>0</v>
      </c>
      <c r="AK5590" s="5">
        <f t="shared" si="965"/>
        <v>0</v>
      </c>
      <c r="AL5590" s="5">
        <v>0</v>
      </c>
      <c r="AM5590" s="5">
        <v>0</v>
      </c>
      <c r="AN5590" s="5">
        <f t="shared" si="966"/>
        <v>0</v>
      </c>
      <c r="AO5590" s="5">
        <v>0</v>
      </c>
      <c r="AP5590" s="5">
        <v>0</v>
      </c>
      <c r="AQ5590" s="5">
        <f t="shared" si="967"/>
        <v>0</v>
      </c>
      <c r="AR5590" s="5">
        <v>0</v>
      </c>
      <c r="AS5590" s="6"/>
      <c r="AT5590" s="5">
        <v>0</v>
      </c>
      <c r="AU5590" s="5">
        <v>0</v>
      </c>
      <c r="AV5590" t="str">
        <f t="shared" si="960"/>
        <v>N</v>
      </c>
      <c r="AW5590" t="s">
        <v>60</v>
      </c>
      <c r="AX5590" t="s">
        <v>445</v>
      </c>
      <c r="AY5590" t="s">
        <v>2637</v>
      </c>
      <c r="AZ5590" t="s">
        <v>2637</v>
      </c>
      <c r="BA5590" t="str">
        <f t="shared" si="961"/>
        <v>N</v>
      </c>
    </row>
    <row r="5591" spans="1:53">
      <c r="A5591" t="s">
        <v>436</v>
      </c>
      <c r="B5591" t="s">
        <v>54</v>
      </c>
      <c r="C5591" t="s">
        <v>89</v>
      </c>
      <c r="D5591">
        <v>2022</v>
      </c>
      <c r="F5591" t="s">
        <v>10268</v>
      </c>
      <c r="G5591" t="s">
        <v>10269</v>
      </c>
      <c r="H5591" t="s">
        <v>12843</v>
      </c>
      <c r="I5591" t="s">
        <v>12844</v>
      </c>
      <c r="J5591" t="s">
        <v>58</v>
      </c>
      <c r="K5591" t="s">
        <v>59</v>
      </c>
      <c r="L5591" s="5">
        <v>0</v>
      </c>
      <c r="M5591" s="5">
        <v>0</v>
      </c>
      <c r="N5591" s="5">
        <f t="shared" si="957"/>
        <v>0</v>
      </c>
      <c r="O5591" s="5">
        <v>0</v>
      </c>
      <c r="P5591" s="5">
        <v>0</v>
      </c>
      <c r="Q5591" s="5">
        <f t="shared" si="958"/>
        <v>0</v>
      </c>
      <c r="R5591" s="5">
        <v>0</v>
      </c>
      <c r="S5591" s="5">
        <v>0</v>
      </c>
      <c r="T5591" s="5">
        <f t="shared" si="959"/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f t="shared" si="962"/>
        <v>0</v>
      </c>
      <c r="Z5591" s="5">
        <v>0</v>
      </c>
      <c r="AA5591" s="5">
        <v>1</v>
      </c>
      <c r="AB5591" s="5">
        <f t="shared" si="963"/>
        <v>1</v>
      </c>
      <c r="AC5591" s="5">
        <v>0</v>
      </c>
      <c r="AD5591" s="5">
        <v>0</v>
      </c>
      <c r="AE5591" s="5">
        <f t="shared" si="964"/>
        <v>0</v>
      </c>
      <c r="AF5591" s="5">
        <v>0</v>
      </c>
      <c r="AG5591" s="6">
        <v>44860</v>
      </c>
      <c r="AH5591" s="5">
        <v>1</v>
      </c>
      <c r="AI5591" s="5">
        <v>0</v>
      </c>
      <c r="AJ5591" s="5">
        <v>0</v>
      </c>
      <c r="AK5591" s="5">
        <f t="shared" si="965"/>
        <v>0</v>
      </c>
      <c r="AL5591" s="5">
        <v>0</v>
      </c>
      <c r="AM5591" s="5">
        <v>0</v>
      </c>
      <c r="AN5591" s="5">
        <f t="shared" si="966"/>
        <v>0</v>
      </c>
      <c r="AO5591" s="5">
        <v>0</v>
      </c>
      <c r="AP5591" s="5">
        <v>0</v>
      </c>
      <c r="AQ5591" s="5">
        <f t="shared" si="967"/>
        <v>0</v>
      </c>
      <c r="AR5591" s="5">
        <v>0</v>
      </c>
      <c r="AS5591" s="6"/>
      <c r="AT5591" s="5">
        <v>0</v>
      </c>
      <c r="AU5591" s="5">
        <v>0</v>
      </c>
      <c r="AV5591" t="str">
        <f t="shared" si="960"/>
        <v>N</v>
      </c>
      <c r="AW5591" t="s">
        <v>60</v>
      </c>
      <c r="AX5591" t="s">
        <v>445</v>
      </c>
      <c r="AY5591" t="s">
        <v>2637</v>
      </c>
      <c r="AZ5591" t="s">
        <v>2637</v>
      </c>
      <c r="BA5591" t="str">
        <f t="shared" si="961"/>
        <v>N</v>
      </c>
    </row>
    <row r="5592" spans="1:53">
      <c r="A5592" t="s">
        <v>436</v>
      </c>
      <c r="B5592" t="s">
        <v>54</v>
      </c>
      <c r="C5592" t="s">
        <v>89</v>
      </c>
      <c r="D5592">
        <v>2022</v>
      </c>
      <c r="F5592" t="s">
        <v>12845</v>
      </c>
      <c r="G5592" t="s">
        <v>12846</v>
      </c>
      <c r="H5592" t="s">
        <v>6520</v>
      </c>
      <c r="I5592" t="s">
        <v>12847</v>
      </c>
      <c r="J5592" t="s">
        <v>58</v>
      </c>
      <c r="K5592" t="s">
        <v>59</v>
      </c>
      <c r="L5592" s="5">
        <v>0</v>
      </c>
      <c r="M5592" s="5">
        <v>0</v>
      </c>
      <c r="N5592" s="5">
        <f t="shared" si="957"/>
        <v>0</v>
      </c>
      <c r="O5592" s="5">
        <v>0</v>
      </c>
      <c r="P5592" s="5">
        <v>0</v>
      </c>
      <c r="Q5592" s="5">
        <f t="shared" si="958"/>
        <v>0</v>
      </c>
      <c r="R5592" s="5">
        <v>0</v>
      </c>
      <c r="S5592" s="5">
        <v>0</v>
      </c>
      <c r="T5592" s="5">
        <f t="shared" si="959"/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f t="shared" si="962"/>
        <v>0</v>
      </c>
      <c r="Z5592" s="5">
        <v>0</v>
      </c>
      <c r="AA5592" s="5">
        <v>1</v>
      </c>
      <c r="AB5592" s="5">
        <f t="shared" si="963"/>
        <v>1</v>
      </c>
      <c r="AC5592" s="5">
        <v>0</v>
      </c>
      <c r="AD5592" s="5">
        <v>0</v>
      </c>
      <c r="AE5592" s="5">
        <f t="shared" si="964"/>
        <v>0</v>
      </c>
      <c r="AF5592" s="5">
        <v>0</v>
      </c>
      <c r="AG5592" s="6">
        <v>44650</v>
      </c>
      <c r="AH5592" s="5">
        <v>1</v>
      </c>
      <c r="AI5592" s="5">
        <v>0</v>
      </c>
      <c r="AJ5592" s="5">
        <v>0</v>
      </c>
      <c r="AK5592" s="5">
        <f t="shared" si="965"/>
        <v>0</v>
      </c>
      <c r="AL5592" s="5">
        <v>0</v>
      </c>
      <c r="AM5592" s="5">
        <v>0</v>
      </c>
      <c r="AN5592" s="5">
        <f t="shared" si="966"/>
        <v>0</v>
      </c>
      <c r="AO5592" s="5">
        <v>0</v>
      </c>
      <c r="AP5592" s="5">
        <v>0</v>
      </c>
      <c r="AQ5592" s="5">
        <f t="shared" si="967"/>
        <v>0</v>
      </c>
      <c r="AR5592" s="5">
        <v>0</v>
      </c>
      <c r="AS5592" s="6"/>
      <c r="AT5592" s="5">
        <v>0</v>
      </c>
      <c r="AU5592" s="5">
        <v>0</v>
      </c>
      <c r="AV5592" t="str">
        <f t="shared" si="960"/>
        <v>N</v>
      </c>
      <c r="AW5592" t="s">
        <v>60</v>
      </c>
      <c r="AX5592" t="s">
        <v>445</v>
      </c>
      <c r="AY5592" t="s">
        <v>2637</v>
      </c>
      <c r="AZ5592" t="s">
        <v>2637</v>
      </c>
      <c r="BA5592" t="str">
        <f t="shared" si="961"/>
        <v>N</v>
      </c>
    </row>
    <row r="5593" spans="1:53">
      <c r="A5593" t="s">
        <v>436</v>
      </c>
      <c r="B5593" t="s">
        <v>54</v>
      </c>
      <c r="C5593" t="s">
        <v>89</v>
      </c>
      <c r="D5593">
        <v>2022</v>
      </c>
      <c r="F5593" t="s">
        <v>12848</v>
      </c>
      <c r="G5593" t="s">
        <v>12849</v>
      </c>
      <c r="H5593" t="s">
        <v>5071</v>
      </c>
      <c r="I5593" t="s">
        <v>12850</v>
      </c>
      <c r="J5593" t="s">
        <v>58</v>
      </c>
      <c r="K5593" t="s">
        <v>59</v>
      </c>
      <c r="L5593" s="5">
        <v>0</v>
      </c>
      <c r="M5593" s="5">
        <v>0</v>
      </c>
      <c r="N5593" s="5">
        <f t="shared" si="957"/>
        <v>0</v>
      </c>
      <c r="O5593" s="5">
        <v>0</v>
      </c>
      <c r="P5593" s="5">
        <v>0</v>
      </c>
      <c r="Q5593" s="5">
        <f t="shared" si="958"/>
        <v>0</v>
      </c>
      <c r="R5593" s="5">
        <v>0</v>
      </c>
      <c r="S5593" s="5">
        <v>0</v>
      </c>
      <c r="T5593" s="5">
        <f t="shared" si="959"/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f t="shared" si="962"/>
        <v>0</v>
      </c>
      <c r="Z5593" s="5">
        <v>0</v>
      </c>
      <c r="AA5593" s="5">
        <v>1</v>
      </c>
      <c r="AB5593" s="5">
        <f t="shared" si="963"/>
        <v>1</v>
      </c>
      <c r="AC5593" s="5">
        <v>0</v>
      </c>
      <c r="AD5593" s="5">
        <v>0</v>
      </c>
      <c r="AE5593" s="5">
        <f t="shared" si="964"/>
        <v>0</v>
      </c>
      <c r="AF5593" s="5">
        <v>0</v>
      </c>
      <c r="AG5593" s="6">
        <v>44672</v>
      </c>
      <c r="AH5593" s="5">
        <v>1</v>
      </c>
      <c r="AI5593" s="5">
        <v>0</v>
      </c>
      <c r="AJ5593" s="5">
        <v>0</v>
      </c>
      <c r="AK5593" s="5">
        <f t="shared" si="965"/>
        <v>0</v>
      </c>
      <c r="AL5593" s="5">
        <v>0</v>
      </c>
      <c r="AM5593" s="5">
        <v>0</v>
      </c>
      <c r="AN5593" s="5">
        <f t="shared" si="966"/>
        <v>0</v>
      </c>
      <c r="AO5593" s="5">
        <v>0</v>
      </c>
      <c r="AP5593" s="5">
        <v>0</v>
      </c>
      <c r="AQ5593" s="5">
        <f t="shared" si="967"/>
        <v>0</v>
      </c>
      <c r="AR5593" s="5">
        <v>0</v>
      </c>
      <c r="AS5593" s="6"/>
      <c r="AT5593" s="5">
        <v>0</v>
      </c>
      <c r="AU5593" s="5">
        <v>0</v>
      </c>
      <c r="AV5593" t="str">
        <f t="shared" si="960"/>
        <v>N</v>
      </c>
      <c r="AW5593" t="s">
        <v>60</v>
      </c>
      <c r="AX5593" t="s">
        <v>445</v>
      </c>
      <c r="AY5593" t="s">
        <v>2637</v>
      </c>
      <c r="AZ5593" t="s">
        <v>2637</v>
      </c>
      <c r="BA5593" t="str">
        <f t="shared" si="961"/>
        <v>N</v>
      </c>
    </row>
    <row r="5594" spans="1:53">
      <c r="A5594" t="s">
        <v>436</v>
      </c>
      <c r="B5594" t="s">
        <v>54</v>
      </c>
      <c r="C5594" t="s">
        <v>89</v>
      </c>
      <c r="D5594">
        <v>2022</v>
      </c>
      <c r="F5594" t="s">
        <v>12851</v>
      </c>
      <c r="G5594" t="s">
        <v>12852</v>
      </c>
      <c r="H5594" t="s">
        <v>4884</v>
      </c>
      <c r="I5594" t="s">
        <v>12853</v>
      </c>
      <c r="J5594" t="s">
        <v>58</v>
      </c>
      <c r="K5594" t="s">
        <v>59</v>
      </c>
      <c r="L5594" s="5">
        <v>0</v>
      </c>
      <c r="M5594" s="5">
        <v>0</v>
      </c>
      <c r="N5594" s="5">
        <f t="shared" si="957"/>
        <v>0</v>
      </c>
      <c r="O5594" s="5">
        <v>0</v>
      </c>
      <c r="P5594" s="5">
        <v>0</v>
      </c>
      <c r="Q5594" s="5">
        <f t="shared" si="958"/>
        <v>0</v>
      </c>
      <c r="R5594" s="5">
        <v>0</v>
      </c>
      <c r="S5594" s="5">
        <v>0</v>
      </c>
      <c r="T5594" s="5">
        <f t="shared" si="959"/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f t="shared" si="962"/>
        <v>0</v>
      </c>
      <c r="Z5594" s="5">
        <v>0</v>
      </c>
      <c r="AA5594" s="5">
        <v>1</v>
      </c>
      <c r="AB5594" s="5">
        <f t="shared" si="963"/>
        <v>1</v>
      </c>
      <c r="AC5594" s="5">
        <v>0</v>
      </c>
      <c r="AD5594" s="5">
        <v>0</v>
      </c>
      <c r="AE5594" s="5">
        <f t="shared" si="964"/>
        <v>0</v>
      </c>
      <c r="AF5594" s="5">
        <v>0</v>
      </c>
      <c r="AG5594" s="6">
        <v>44691</v>
      </c>
      <c r="AH5594" s="5">
        <v>1</v>
      </c>
      <c r="AI5594" s="5">
        <v>0</v>
      </c>
      <c r="AJ5594" s="5">
        <v>0</v>
      </c>
      <c r="AK5594" s="5">
        <f t="shared" si="965"/>
        <v>0</v>
      </c>
      <c r="AL5594" s="5">
        <v>0</v>
      </c>
      <c r="AM5594" s="5">
        <v>0</v>
      </c>
      <c r="AN5594" s="5">
        <f t="shared" si="966"/>
        <v>0</v>
      </c>
      <c r="AO5594" s="5">
        <v>0</v>
      </c>
      <c r="AP5594" s="5">
        <v>0</v>
      </c>
      <c r="AQ5594" s="5">
        <f t="shared" si="967"/>
        <v>0</v>
      </c>
      <c r="AR5594" s="5">
        <v>0</v>
      </c>
      <c r="AS5594" s="6"/>
      <c r="AT5594" s="5">
        <v>0</v>
      </c>
      <c r="AU5594" s="5">
        <v>0</v>
      </c>
      <c r="AV5594" t="str">
        <f t="shared" si="960"/>
        <v>N</v>
      </c>
      <c r="AW5594" t="s">
        <v>60</v>
      </c>
      <c r="AX5594" t="s">
        <v>445</v>
      </c>
      <c r="AY5594" t="s">
        <v>2637</v>
      </c>
      <c r="AZ5594" t="s">
        <v>2637</v>
      </c>
      <c r="BA5594" t="str">
        <f t="shared" si="961"/>
        <v>N</v>
      </c>
    </row>
    <row r="5595" spans="1:53">
      <c r="A5595" t="s">
        <v>436</v>
      </c>
      <c r="B5595" t="s">
        <v>54</v>
      </c>
      <c r="C5595" t="s">
        <v>89</v>
      </c>
      <c r="D5595">
        <v>2022</v>
      </c>
      <c r="F5595" t="s">
        <v>12854</v>
      </c>
      <c r="G5595" t="s">
        <v>12855</v>
      </c>
      <c r="H5595" t="s">
        <v>12856</v>
      </c>
      <c r="I5595" t="s">
        <v>12857</v>
      </c>
      <c r="J5595" t="s">
        <v>58</v>
      </c>
      <c r="K5595" t="s">
        <v>59</v>
      </c>
      <c r="L5595" s="5">
        <v>0</v>
      </c>
      <c r="M5595" s="5">
        <v>0</v>
      </c>
      <c r="N5595" s="5">
        <f t="shared" si="957"/>
        <v>0</v>
      </c>
      <c r="O5595" s="5">
        <v>0</v>
      </c>
      <c r="P5595" s="5">
        <v>0</v>
      </c>
      <c r="Q5595" s="5">
        <f t="shared" si="958"/>
        <v>0</v>
      </c>
      <c r="R5595" s="5">
        <v>0</v>
      </c>
      <c r="S5595" s="5">
        <v>0</v>
      </c>
      <c r="T5595" s="5">
        <f t="shared" si="959"/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f t="shared" si="962"/>
        <v>0</v>
      </c>
      <c r="Z5595" s="5">
        <v>0</v>
      </c>
      <c r="AA5595" s="5">
        <v>1</v>
      </c>
      <c r="AB5595" s="5">
        <f t="shared" si="963"/>
        <v>1</v>
      </c>
      <c r="AC5595" s="5">
        <v>0</v>
      </c>
      <c r="AD5595" s="5">
        <v>0</v>
      </c>
      <c r="AE5595" s="5">
        <f t="shared" si="964"/>
        <v>0</v>
      </c>
      <c r="AF5595" s="5">
        <v>0</v>
      </c>
      <c r="AG5595" s="6">
        <v>44727</v>
      </c>
      <c r="AH5595" s="5">
        <v>1</v>
      </c>
      <c r="AI5595" s="5">
        <v>0</v>
      </c>
      <c r="AJ5595" s="5">
        <v>0</v>
      </c>
      <c r="AK5595" s="5">
        <f t="shared" si="965"/>
        <v>0</v>
      </c>
      <c r="AL5595" s="5">
        <v>0</v>
      </c>
      <c r="AM5595" s="5">
        <v>0</v>
      </c>
      <c r="AN5595" s="5">
        <f t="shared" si="966"/>
        <v>0</v>
      </c>
      <c r="AO5595" s="5">
        <v>0</v>
      </c>
      <c r="AP5595" s="5">
        <v>0</v>
      </c>
      <c r="AQ5595" s="5">
        <f t="shared" si="967"/>
        <v>0</v>
      </c>
      <c r="AR5595" s="5">
        <v>0</v>
      </c>
      <c r="AS5595" s="6"/>
      <c r="AT5595" s="5">
        <v>0</v>
      </c>
      <c r="AU5595" s="5">
        <v>0</v>
      </c>
      <c r="AV5595" t="str">
        <f t="shared" si="960"/>
        <v>N</v>
      </c>
      <c r="AW5595" t="s">
        <v>60</v>
      </c>
      <c r="AX5595" t="s">
        <v>445</v>
      </c>
      <c r="AY5595" t="s">
        <v>2637</v>
      </c>
      <c r="AZ5595" t="s">
        <v>2637</v>
      </c>
      <c r="BA5595" t="str">
        <f t="shared" si="961"/>
        <v>N</v>
      </c>
    </row>
    <row r="5596" spans="1:53">
      <c r="A5596" t="s">
        <v>436</v>
      </c>
      <c r="B5596" t="s">
        <v>54</v>
      </c>
      <c r="C5596" t="s">
        <v>89</v>
      </c>
      <c r="D5596">
        <v>2022</v>
      </c>
      <c r="F5596" s="6">
        <v>46951</v>
      </c>
      <c r="G5596" t="s">
        <v>12858</v>
      </c>
      <c r="H5596" t="s">
        <v>5071</v>
      </c>
      <c r="I5596" t="s">
        <v>12859</v>
      </c>
      <c r="J5596" t="s">
        <v>58</v>
      </c>
      <c r="K5596" t="s">
        <v>59</v>
      </c>
      <c r="L5596" s="5">
        <v>0</v>
      </c>
      <c r="M5596" s="5">
        <v>0</v>
      </c>
      <c r="N5596" s="5">
        <f t="shared" si="957"/>
        <v>0</v>
      </c>
      <c r="O5596" s="5">
        <v>0</v>
      </c>
      <c r="P5596" s="5">
        <v>0</v>
      </c>
      <c r="Q5596" s="5">
        <f t="shared" si="958"/>
        <v>0</v>
      </c>
      <c r="R5596" s="5">
        <v>0</v>
      </c>
      <c r="S5596" s="5">
        <v>0</v>
      </c>
      <c r="T5596" s="5">
        <f t="shared" si="959"/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f t="shared" si="962"/>
        <v>0</v>
      </c>
      <c r="Z5596" s="5">
        <v>0</v>
      </c>
      <c r="AA5596" s="5">
        <v>1</v>
      </c>
      <c r="AB5596" s="5">
        <f t="shared" si="963"/>
        <v>1</v>
      </c>
      <c r="AC5596" s="5">
        <v>0</v>
      </c>
      <c r="AD5596" s="5">
        <v>0</v>
      </c>
      <c r="AE5596" s="5">
        <f t="shared" si="964"/>
        <v>0</v>
      </c>
      <c r="AF5596" s="5">
        <v>0</v>
      </c>
      <c r="AG5596" s="6">
        <v>44691</v>
      </c>
      <c r="AH5596" s="5">
        <v>1</v>
      </c>
      <c r="AI5596" s="5">
        <v>0</v>
      </c>
      <c r="AJ5596" s="5">
        <v>0</v>
      </c>
      <c r="AK5596" s="5">
        <f t="shared" si="965"/>
        <v>0</v>
      </c>
      <c r="AL5596" s="5">
        <v>0</v>
      </c>
      <c r="AM5596" s="5">
        <v>0</v>
      </c>
      <c r="AN5596" s="5">
        <f t="shared" si="966"/>
        <v>0</v>
      </c>
      <c r="AO5596" s="5">
        <v>0</v>
      </c>
      <c r="AP5596" s="5">
        <v>0</v>
      </c>
      <c r="AQ5596" s="5">
        <f t="shared" si="967"/>
        <v>0</v>
      </c>
      <c r="AR5596" s="5">
        <v>0</v>
      </c>
      <c r="AS5596" s="6"/>
      <c r="AT5596" s="5">
        <v>0</v>
      </c>
      <c r="AU5596" s="5">
        <v>0</v>
      </c>
      <c r="AV5596" t="str">
        <f t="shared" si="960"/>
        <v>N</v>
      </c>
      <c r="AW5596" t="s">
        <v>60</v>
      </c>
      <c r="AX5596" t="s">
        <v>445</v>
      </c>
      <c r="AY5596" t="s">
        <v>2637</v>
      </c>
      <c r="AZ5596" t="s">
        <v>2637</v>
      </c>
      <c r="BA5596" t="str">
        <f t="shared" si="961"/>
        <v>N</v>
      </c>
    </row>
    <row r="5597" spans="1:53">
      <c r="A5597" t="s">
        <v>436</v>
      </c>
      <c r="B5597" t="s">
        <v>54</v>
      </c>
      <c r="C5597" t="s">
        <v>89</v>
      </c>
      <c r="D5597">
        <v>2022</v>
      </c>
      <c r="F5597" t="s">
        <v>12860</v>
      </c>
      <c r="G5597" t="s">
        <v>12861</v>
      </c>
      <c r="H5597" t="s">
        <v>2754</v>
      </c>
      <c r="I5597" t="s">
        <v>12862</v>
      </c>
      <c r="J5597" t="s">
        <v>58</v>
      </c>
      <c r="K5597" t="s">
        <v>59</v>
      </c>
      <c r="L5597" s="5">
        <v>0</v>
      </c>
      <c r="M5597" s="5">
        <v>0</v>
      </c>
      <c r="N5597" s="5">
        <f t="shared" si="957"/>
        <v>0</v>
      </c>
      <c r="O5597" s="5">
        <v>0</v>
      </c>
      <c r="P5597" s="5">
        <v>0</v>
      </c>
      <c r="Q5597" s="5">
        <f t="shared" si="958"/>
        <v>0</v>
      </c>
      <c r="R5597" s="5">
        <v>0</v>
      </c>
      <c r="S5597" s="5">
        <v>0</v>
      </c>
      <c r="T5597" s="5">
        <f t="shared" si="959"/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f t="shared" si="962"/>
        <v>0</v>
      </c>
      <c r="Z5597" s="5">
        <v>0</v>
      </c>
      <c r="AA5597" s="5">
        <v>1</v>
      </c>
      <c r="AB5597" s="5">
        <f t="shared" si="963"/>
        <v>1</v>
      </c>
      <c r="AC5597" s="5">
        <v>0</v>
      </c>
      <c r="AD5597" s="5">
        <v>0</v>
      </c>
      <c r="AE5597" s="5">
        <f t="shared" si="964"/>
        <v>0</v>
      </c>
      <c r="AF5597" s="5">
        <v>0</v>
      </c>
      <c r="AG5597" s="6">
        <v>44698</v>
      </c>
      <c r="AH5597" s="5">
        <v>1</v>
      </c>
      <c r="AI5597" s="5">
        <v>0</v>
      </c>
      <c r="AJ5597" s="5">
        <v>0</v>
      </c>
      <c r="AK5597" s="5">
        <f t="shared" si="965"/>
        <v>0</v>
      </c>
      <c r="AL5597" s="5">
        <v>0</v>
      </c>
      <c r="AM5597" s="5">
        <v>0</v>
      </c>
      <c r="AN5597" s="5">
        <f t="shared" si="966"/>
        <v>0</v>
      </c>
      <c r="AO5597" s="5">
        <v>0</v>
      </c>
      <c r="AP5597" s="5">
        <v>0</v>
      </c>
      <c r="AQ5597" s="5">
        <f t="shared" si="967"/>
        <v>0</v>
      </c>
      <c r="AR5597" s="5">
        <v>0</v>
      </c>
      <c r="AS5597" s="6"/>
      <c r="AT5597" s="5">
        <v>0</v>
      </c>
      <c r="AU5597" s="5">
        <v>0</v>
      </c>
      <c r="AV5597" t="str">
        <f t="shared" si="960"/>
        <v>N</v>
      </c>
      <c r="AW5597" t="s">
        <v>60</v>
      </c>
      <c r="AX5597" t="s">
        <v>445</v>
      </c>
      <c r="AY5597" t="s">
        <v>2637</v>
      </c>
      <c r="AZ5597" t="s">
        <v>2637</v>
      </c>
      <c r="BA5597" t="str">
        <f t="shared" si="961"/>
        <v>N</v>
      </c>
    </row>
    <row r="5598" spans="1:53">
      <c r="A5598" t="s">
        <v>436</v>
      </c>
      <c r="B5598" t="s">
        <v>54</v>
      </c>
      <c r="C5598" t="s">
        <v>89</v>
      </c>
      <c r="D5598">
        <v>2022</v>
      </c>
      <c r="F5598" t="s">
        <v>12863</v>
      </c>
      <c r="G5598" t="s">
        <v>12864</v>
      </c>
      <c r="H5598" t="s">
        <v>2754</v>
      </c>
      <c r="I5598" t="s">
        <v>12865</v>
      </c>
      <c r="J5598" t="s">
        <v>58</v>
      </c>
      <c r="K5598" t="s">
        <v>59</v>
      </c>
      <c r="L5598" s="5">
        <v>0</v>
      </c>
      <c r="M5598" s="5">
        <v>0</v>
      </c>
      <c r="N5598" s="5">
        <f t="shared" si="957"/>
        <v>0</v>
      </c>
      <c r="O5598" s="5">
        <v>0</v>
      </c>
      <c r="P5598" s="5">
        <v>0</v>
      </c>
      <c r="Q5598" s="5">
        <f t="shared" si="958"/>
        <v>0</v>
      </c>
      <c r="R5598" s="5">
        <v>0</v>
      </c>
      <c r="S5598" s="5">
        <v>0</v>
      </c>
      <c r="T5598" s="5">
        <f t="shared" si="959"/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f t="shared" si="962"/>
        <v>0</v>
      </c>
      <c r="Z5598" s="5">
        <v>0</v>
      </c>
      <c r="AA5598" s="5">
        <v>1</v>
      </c>
      <c r="AB5598" s="5">
        <f t="shared" si="963"/>
        <v>1</v>
      </c>
      <c r="AC5598" s="5">
        <v>0</v>
      </c>
      <c r="AD5598" s="5">
        <v>0</v>
      </c>
      <c r="AE5598" s="5">
        <f t="shared" si="964"/>
        <v>0</v>
      </c>
      <c r="AF5598" s="5">
        <v>0</v>
      </c>
      <c r="AG5598" s="6">
        <v>44776</v>
      </c>
      <c r="AH5598" s="5">
        <v>1</v>
      </c>
      <c r="AI5598" s="5">
        <v>0</v>
      </c>
      <c r="AJ5598" s="5">
        <v>0</v>
      </c>
      <c r="AK5598" s="5">
        <f t="shared" si="965"/>
        <v>0</v>
      </c>
      <c r="AL5598" s="5">
        <v>0</v>
      </c>
      <c r="AM5598" s="5">
        <v>0</v>
      </c>
      <c r="AN5598" s="5">
        <f t="shared" si="966"/>
        <v>0</v>
      </c>
      <c r="AO5598" s="5">
        <v>0</v>
      </c>
      <c r="AP5598" s="5">
        <v>0</v>
      </c>
      <c r="AQ5598" s="5">
        <f t="shared" si="967"/>
        <v>0</v>
      </c>
      <c r="AR5598" s="5">
        <v>0</v>
      </c>
      <c r="AS5598" s="6"/>
      <c r="AT5598" s="5">
        <v>0</v>
      </c>
      <c r="AU5598" s="5">
        <v>0</v>
      </c>
      <c r="AV5598" t="str">
        <f t="shared" si="960"/>
        <v>N</v>
      </c>
      <c r="AW5598" t="s">
        <v>60</v>
      </c>
      <c r="AX5598" t="s">
        <v>445</v>
      </c>
      <c r="AY5598" t="s">
        <v>2637</v>
      </c>
      <c r="AZ5598" t="s">
        <v>2637</v>
      </c>
      <c r="BA5598" t="str">
        <f t="shared" si="961"/>
        <v>N</v>
      </c>
    </row>
    <row r="5599" spans="1:53">
      <c r="A5599" t="s">
        <v>436</v>
      </c>
      <c r="B5599" t="s">
        <v>54</v>
      </c>
      <c r="C5599" t="s">
        <v>89</v>
      </c>
      <c r="D5599">
        <v>2022</v>
      </c>
      <c r="F5599" t="s">
        <v>12866</v>
      </c>
      <c r="G5599" t="s">
        <v>12867</v>
      </c>
      <c r="H5599" t="s">
        <v>2754</v>
      </c>
      <c r="I5599" t="s">
        <v>12868</v>
      </c>
      <c r="J5599" t="s">
        <v>58</v>
      </c>
      <c r="K5599" t="s">
        <v>59</v>
      </c>
      <c r="L5599" s="5">
        <v>0</v>
      </c>
      <c r="M5599" s="5">
        <v>0</v>
      </c>
      <c r="N5599" s="5">
        <f t="shared" si="957"/>
        <v>0</v>
      </c>
      <c r="O5599" s="5">
        <v>0</v>
      </c>
      <c r="P5599" s="5">
        <v>0</v>
      </c>
      <c r="Q5599" s="5">
        <f t="shared" si="958"/>
        <v>0</v>
      </c>
      <c r="R5599" s="5">
        <v>0</v>
      </c>
      <c r="S5599" s="5">
        <v>0</v>
      </c>
      <c r="T5599" s="5">
        <f t="shared" si="959"/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f t="shared" si="962"/>
        <v>0</v>
      </c>
      <c r="Z5599" s="5">
        <v>0</v>
      </c>
      <c r="AA5599" s="5">
        <v>1</v>
      </c>
      <c r="AB5599" s="5">
        <f t="shared" si="963"/>
        <v>1</v>
      </c>
      <c r="AC5599" s="5">
        <v>0</v>
      </c>
      <c r="AD5599" s="5">
        <v>0</v>
      </c>
      <c r="AE5599" s="5">
        <f t="shared" si="964"/>
        <v>0</v>
      </c>
      <c r="AF5599" s="5">
        <v>0</v>
      </c>
      <c r="AG5599" s="6">
        <v>44669</v>
      </c>
      <c r="AH5599" s="5">
        <v>1</v>
      </c>
      <c r="AI5599" s="5">
        <v>0</v>
      </c>
      <c r="AJ5599" s="5">
        <v>0</v>
      </c>
      <c r="AK5599" s="5">
        <f t="shared" si="965"/>
        <v>0</v>
      </c>
      <c r="AL5599" s="5">
        <v>0</v>
      </c>
      <c r="AM5599" s="5">
        <v>0</v>
      </c>
      <c r="AN5599" s="5">
        <f t="shared" si="966"/>
        <v>0</v>
      </c>
      <c r="AO5599" s="5">
        <v>0</v>
      </c>
      <c r="AP5599" s="5">
        <v>0</v>
      </c>
      <c r="AQ5599" s="5">
        <f t="shared" si="967"/>
        <v>0</v>
      </c>
      <c r="AR5599" s="5">
        <v>0</v>
      </c>
      <c r="AS5599" s="6"/>
      <c r="AT5599" s="5">
        <v>0</v>
      </c>
      <c r="AU5599" s="5">
        <v>0</v>
      </c>
      <c r="AV5599" t="str">
        <f t="shared" si="960"/>
        <v>N</v>
      </c>
      <c r="AW5599" t="s">
        <v>60</v>
      </c>
      <c r="AX5599" t="s">
        <v>445</v>
      </c>
      <c r="AY5599" t="s">
        <v>2637</v>
      </c>
      <c r="AZ5599" t="s">
        <v>2637</v>
      </c>
      <c r="BA5599" t="str">
        <f t="shared" si="961"/>
        <v>N</v>
      </c>
    </row>
    <row r="5600" spans="1:53">
      <c r="A5600" t="s">
        <v>436</v>
      </c>
      <c r="B5600" t="s">
        <v>54</v>
      </c>
      <c r="C5600" t="s">
        <v>89</v>
      </c>
      <c r="D5600">
        <v>2022</v>
      </c>
      <c r="F5600" t="s">
        <v>12142</v>
      </c>
      <c r="G5600" t="s">
        <v>12143</v>
      </c>
      <c r="H5600" t="s">
        <v>2754</v>
      </c>
      <c r="I5600" t="s">
        <v>12869</v>
      </c>
      <c r="J5600" t="s">
        <v>58</v>
      </c>
      <c r="K5600" t="s">
        <v>59</v>
      </c>
      <c r="L5600" s="5">
        <v>0</v>
      </c>
      <c r="M5600" s="5">
        <v>0</v>
      </c>
      <c r="N5600" s="5">
        <f t="shared" si="957"/>
        <v>0</v>
      </c>
      <c r="O5600" s="5">
        <v>0</v>
      </c>
      <c r="P5600" s="5">
        <v>0</v>
      </c>
      <c r="Q5600" s="5">
        <f t="shared" si="958"/>
        <v>0</v>
      </c>
      <c r="R5600" s="5">
        <v>0</v>
      </c>
      <c r="S5600" s="5">
        <v>0</v>
      </c>
      <c r="T5600" s="5">
        <f t="shared" si="959"/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f t="shared" si="962"/>
        <v>0</v>
      </c>
      <c r="Z5600" s="5">
        <v>0</v>
      </c>
      <c r="AA5600" s="5">
        <v>1</v>
      </c>
      <c r="AB5600" s="5">
        <f t="shared" si="963"/>
        <v>1</v>
      </c>
      <c r="AC5600" s="5">
        <v>0</v>
      </c>
      <c r="AD5600" s="5">
        <v>0</v>
      </c>
      <c r="AE5600" s="5">
        <f t="shared" si="964"/>
        <v>0</v>
      </c>
      <c r="AF5600" s="5">
        <v>0</v>
      </c>
      <c r="AG5600" s="6">
        <v>44795</v>
      </c>
      <c r="AH5600" s="5">
        <v>1</v>
      </c>
      <c r="AI5600" s="5">
        <v>0</v>
      </c>
      <c r="AJ5600" s="5">
        <v>0</v>
      </c>
      <c r="AK5600" s="5">
        <f t="shared" si="965"/>
        <v>0</v>
      </c>
      <c r="AL5600" s="5">
        <v>0</v>
      </c>
      <c r="AM5600" s="5">
        <v>0</v>
      </c>
      <c r="AN5600" s="5">
        <f t="shared" si="966"/>
        <v>0</v>
      </c>
      <c r="AO5600" s="5">
        <v>0</v>
      </c>
      <c r="AP5600" s="5">
        <v>0</v>
      </c>
      <c r="AQ5600" s="5">
        <f t="shared" si="967"/>
        <v>0</v>
      </c>
      <c r="AR5600" s="5">
        <v>0</v>
      </c>
      <c r="AS5600" s="6"/>
      <c r="AT5600" s="5">
        <v>0</v>
      </c>
      <c r="AU5600" s="5">
        <v>0</v>
      </c>
      <c r="AV5600" t="str">
        <f t="shared" si="960"/>
        <v>N</v>
      </c>
      <c r="AW5600" t="s">
        <v>60</v>
      </c>
      <c r="AX5600" t="s">
        <v>445</v>
      </c>
      <c r="AY5600" t="s">
        <v>2637</v>
      </c>
      <c r="AZ5600" t="s">
        <v>2637</v>
      </c>
      <c r="BA5600" t="str">
        <f t="shared" si="961"/>
        <v>N</v>
      </c>
    </row>
    <row r="5601" spans="1:53">
      <c r="A5601" t="s">
        <v>436</v>
      </c>
      <c r="B5601" t="s">
        <v>54</v>
      </c>
      <c r="C5601" t="s">
        <v>89</v>
      </c>
      <c r="D5601">
        <v>2022</v>
      </c>
      <c r="F5601" t="s">
        <v>7041</v>
      </c>
      <c r="G5601" t="s">
        <v>7042</v>
      </c>
      <c r="H5601" t="s">
        <v>12870</v>
      </c>
      <c r="I5601" t="s">
        <v>12871</v>
      </c>
      <c r="J5601" t="s">
        <v>58</v>
      </c>
      <c r="K5601" t="s">
        <v>59</v>
      </c>
      <c r="L5601" s="5">
        <v>0</v>
      </c>
      <c r="M5601" s="5">
        <v>0</v>
      </c>
      <c r="N5601" s="5">
        <f t="shared" si="957"/>
        <v>0</v>
      </c>
      <c r="O5601" s="5">
        <v>0</v>
      </c>
      <c r="P5601" s="5">
        <v>0</v>
      </c>
      <c r="Q5601" s="5">
        <f t="shared" si="958"/>
        <v>0</v>
      </c>
      <c r="R5601" s="5">
        <v>0</v>
      </c>
      <c r="S5601" s="5">
        <v>0</v>
      </c>
      <c r="T5601" s="5">
        <f t="shared" si="959"/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f t="shared" si="962"/>
        <v>0</v>
      </c>
      <c r="Z5601" s="5">
        <v>0</v>
      </c>
      <c r="AA5601" s="5">
        <v>1</v>
      </c>
      <c r="AB5601" s="5">
        <f t="shared" si="963"/>
        <v>1</v>
      </c>
      <c r="AC5601" s="5">
        <v>0</v>
      </c>
      <c r="AD5601" s="5">
        <v>0</v>
      </c>
      <c r="AE5601" s="5">
        <f t="shared" si="964"/>
        <v>0</v>
      </c>
      <c r="AF5601" s="5">
        <v>0</v>
      </c>
      <c r="AG5601" s="6">
        <v>44599</v>
      </c>
      <c r="AH5601" s="5">
        <v>1</v>
      </c>
      <c r="AI5601" s="5">
        <v>0</v>
      </c>
      <c r="AJ5601" s="5">
        <v>0</v>
      </c>
      <c r="AK5601" s="5">
        <f t="shared" si="965"/>
        <v>0</v>
      </c>
      <c r="AL5601" s="5">
        <v>0</v>
      </c>
      <c r="AM5601" s="5">
        <v>0</v>
      </c>
      <c r="AN5601" s="5">
        <f t="shared" si="966"/>
        <v>0</v>
      </c>
      <c r="AO5601" s="5">
        <v>0</v>
      </c>
      <c r="AP5601" s="5">
        <v>0</v>
      </c>
      <c r="AQ5601" s="5">
        <f t="shared" si="967"/>
        <v>0</v>
      </c>
      <c r="AR5601" s="5">
        <v>0</v>
      </c>
      <c r="AS5601" s="6"/>
      <c r="AT5601" s="5">
        <v>0</v>
      </c>
      <c r="AU5601" s="5">
        <v>0</v>
      </c>
      <c r="AV5601" t="str">
        <f t="shared" si="960"/>
        <v>N</v>
      </c>
      <c r="AW5601" t="s">
        <v>60</v>
      </c>
      <c r="AX5601" t="s">
        <v>445</v>
      </c>
      <c r="AY5601" t="s">
        <v>2637</v>
      </c>
      <c r="AZ5601" t="s">
        <v>2637</v>
      </c>
      <c r="BA5601" t="str">
        <f t="shared" si="961"/>
        <v>N</v>
      </c>
    </row>
    <row r="5602" spans="1:53">
      <c r="A5602" t="s">
        <v>436</v>
      </c>
      <c r="B5602" t="s">
        <v>54</v>
      </c>
      <c r="C5602" t="s">
        <v>89</v>
      </c>
      <c r="D5602">
        <v>2022</v>
      </c>
      <c r="F5602" t="s">
        <v>12872</v>
      </c>
      <c r="G5602" t="s">
        <v>12873</v>
      </c>
      <c r="H5602" t="s">
        <v>2754</v>
      </c>
      <c r="I5602" t="s">
        <v>12874</v>
      </c>
      <c r="J5602" t="s">
        <v>58</v>
      </c>
      <c r="K5602" t="s">
        <v>59</v>
      </c>
      <c r="L5602" s="5">
        <v>0</v>
      </c>
      <c r="M5602" s="5">
        <v>0</v>
      </c>
      <c r="N5602" s="5">
        <f t="shared" si="957"/>
        <v>0</v>
      </c>
      <c r="O5602" s="5">
        <v>0</v>
      </c>
      <c r="P5602" s="5">
        <v>0</v>
      </c>
      <c r="Q5602" s="5">
        <f t="shared" si="958"/>
        <v>0</v>
      </c>
      <c r="R5602" s="5">
        <v>0</v>
      </c>
      <c r="S5602" s="5">
        <v>0</v>
      </c>
      <c r="T5602" s="5">
        <f t="shared" si="959"/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f t="shared" si="962"/>
        <v>0</v>
      </c>
      <c r="Z5602" s="5">
        <v>0</v>
      </c>
      <c r="AA5602" s="5">
        <v>1</v>
      </c>
      <c r="AB5602" s="5">
        <f t="shared" si="963"/>
        <v>1</v>
      </c>
      <c r="AC5602" s="5">
        <v>0</v>
      </c>
      <c r="AD5602" s="5">
        <v>0</v>
      </c>
      <c r="AE5602" s="5">
        <f t="shared" si="964"/>
        <v>0</v>
      </c>
      <c r="AF5602" s="5">
        <v>0</v>
      </c>
      <c r="AG5602" s="6">
        <v>44733</v>
      </c>
      <c r="AH5602" s="5">
        <v>1</v>
      </c>
      <c r="AI5602" s="5">
        <v>0</v>
      </c>
      <c r="AJ5602" s="5">
        <v>0</v>
      </c>
      <c r="AK5602" s="5">
        <f t="shared" si="965"/>
        <v>0</v>
      </c>
      <c r="AL5602" s="5">
        <v>0</v>
      </c>
      <c r="AM5602" s="5">
        <v>0</v>
      </c>
      <c r="AN5602" s="5">
        <f t="shared" si="966"/>
        <v>0</v>
      </c>
      <c r="AO5602" s="5">
        <v>0</v>
      </c>
      <c r="AP5602" s="5">
        <v>0</v>
      </c>
      <c r="AQ5602" s="5">
        <f t="shared" si="967"/>
        <v>0</v>
      </c>
      <c r="AR5602" s="5">
        <v>0</v>
      </c>
      <c r="AS5602" s="6"/>
      <c r="AT5602" s="5">
        <v>0</v>
      </c>
      <c r="AU5602" s="5">
        <v>0</v>
      </c>
      <c r="AV5602" t="str">
        <f t="shared" si="960"/>
        <v>N</v>
      </c>
      <c r="AW5602" t="s">
        <v>60</v>
      </c>
      <c r="AX5602" t="s">
        <v>445</v>
      </c>
      <c r="AY5602" t="s">
        <v>2637</v>
      </c>
      <c r="AZ5602" t="s">
        <v>2637</v>
      </c>
      <c r="BA5602" t="str">
        <f t="shared" si="961"/>
        <v>N</v>
      </c>
    </row>
    <row r="5603" spans="1:53">
      <c r="A5603" t="s">
        <v>436</v>
      </c>
      <c r="B5603" t="s">
        <v>54</v>
      </c>
      <c r="C5603" t="s">
        <v>89</v>
      </c>
      <c r="D5603">
        <v>2022</v>
      </c>
      <c r="F5603" t="s">
        <v>12875</v>
      </c>
      <c r="G5603" t="s">
        <v>12876</v>
      </c>
      <c r="H5603" t="s">
        <v>12575</v>
      </c>
      <c r="I5603" t="s">
        <v>12877</v>
      </c>
      <c r="J5603" t="s">
        <v>58</v>
      </c>
      <c r="K5603" t="s">
        <v>59</v>
      </c>
      <c r="L5603" s="5">
        <v>0</v>
      </c>
      <c r="M5603" s="5">
        <v>0</v>
      </c>
      <c r="N5603" s="5">
        <f t="shared" si="957"/>
        <v>0</v>
      </c>
      <c r="O5603" s="5">
        <v>0</v>
      </c>
      <c r="P5603" s="5">
        <v>0</v>
      </c>
      <c r="Q5603" s="5">
        <f t="shared" si="958"/>
        <v>0</v>
      </c>
      <c r="R5603" s="5">
        <v>0</v>
      </c>
      <c r="S5603" s="5">
        <v>0</v>
      </c>
      <c r="T5603" s="5">
        <f t="shared" si="959"/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f t="shared" si="962"/>
        <v>0</v>
      </c>
      <c r="Z5603" s="5">
        <v>0</v>
      </c>
      <c r="AA5603" s="5">
        <v>1</v>
      </c>
      <c r="AB5603" s="5">
        <f t="shared" si="963"/>
        <v>1</v>
      </c>
      <c r="AC5603" s="5">
        <v>0</v>
      </c>
      <c r="AD5603" s="5">
        <v>0</v>
      </c>
      <c r="AE5603" s="5">
        <f t="shared" si="964"/>
        <v>0</v>
      </c>
      <c r="AF5603" s="5">
        <v>0</v>
      </c>
      <c r="AG5603" s="6">
        <v>44735</v>
      </c>
      <c r="AH5603" s="5">
        <v>1</v>
      </c>
      <c r="AI5603" s="5">
        <v>0</v>
      </c>
      <c r="AJ5603" s="5">
        <v>0</v>
      </c>
      <c r="AK5603" s="5">
        <f t="shared" si="965"/>
        <v>0</v>
      </c>
      <c r="AL5603" s="5">
        <v>0</v>
      </c>
      <c r="AM5603" s="5">
        <v>0</v>
      </c>
      <c r="AN5603" s="5">
        <f t="shared" si="966"/>
        <v>0</v>
      </c>
      <c r="AO5603" s="5">
        <v>0</v>
      </c>
      <c r="AP5603" s="5">
        <v>0</v>
      </c>
      <c r="AQ5603" s="5">
        <f t="shared" si="967"/>
        <v>0</v>
      </c>
      <c r="AR5603" s="5">
        <v>0</v>
      </c>
      <c r="AS5603" s="6"/>
      <c r="AT5603" s="5">
        <v>0</v>
      </c>
      <c r="AU5603" s="5">
        <v>0</v>
      </c>
      <c r="AV5603" t="str">
        <f t="shared" si="960"/>
        <v>N</v>
      </c>
      <c r="AW5603" t="s">
        <v>60</v>
      </c>
      <c r="AX5603" t="s">
        <v>445</v>
      </c>
      <c r="AY5603" t="s">
        <v>2637</v>
      </c>
      <c r="AZ5603" t="s">
        <v>2637</v>
      </c>
      <c r="BA5603" t="str">
        <f t="shared" si="961"/>
        <v>N</v>
      </c>
    </row>
    <row r="5604" spans="1:53">
      <c r="A5604" t="s">
        <v>436</v>
      </c>
      <c r="B5604" t="s">
        <v>54</v>
      </c>
      <c r="C5604" t="s">
        <v>89</v>
      </c>
      <c r="D5604">
        <v>2022</v>
      </c>
      <c r="F5604" t="s">
        <v>12878</v>
      </c>
      <c r="G5604" t="s">
        <v>12879</v>
      </c>
      <c r="H5604" t="s">
        <v>2754</v>
      </c>
      <c r="I5604" t="s">
        <v>12880</v>
      </c>
      <c r="J5604" t="s">
        <v>58</v>
      </c>
      <c r="K5604" t="s">
        <v>59</v>
      </c>
      <c r="L5604" s="5">
        <v>0</v>
      </c>
      <c r="M5604" s="5">
        <v>0</v>
      </c>
      <c r="N5604" s="5">
        <f t="shared" si="957"/>
        <v>0</v>
      </c>
      <c r="O5604" s="5">
        <v>0</v>
      </c>
      <c r="P5604" s="5">
        <v>0</v>
      </c>
      <c r="Q5604" s="5">
        <f t="shared" si="958"/>
        <v>0</v>
      </c>
      <c r="R5604" s="5">
        <v>0</v>
      </c>
      <c r="S5604" s="5">
        <v>0</v>
      </c>
      <c r="T5604" s="5">
        <f t="shared" si="959"/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f t="shared" si="962"/>
        <v>0</v>
      </c>
      <c r="Z5604" s="5">
        <v>0</v>
      </c>
      <c r="AA5604" s="5">
        <v>1</v>
      </c>
      <c r="AB5604" s="5">
        <f t="shared" si="963"/>
        <v>1</v>
      </c>
      <c r="AC5604" s="5">
        <v>0</v>
      </c>
      <c r="AD5604" s="5">
        <v>0</v>
      </c>
      <c r="AE5604" s="5">
        <f t="shared" si="964"/>
        <v>0</v>
      </c>
      <c r="AF5604" s="5">
        <v>0</v>
      </c>
      <c r="AG5604" s="6">
        <v>44791</v>
      </c>
      <c r="AH5604" s="5">
        <v>1</v>
      </c>
      <c r="AI5604" s="5">
        <v>0</v>
      </c>
      <c r="AJ5604" s="5">
        <v>0</v>
      </c>
      <c r="AK5604" s="5">
        <f t="shared" si="965"/>
        <v>0</v>
      </c>
      <c r="AL5604" s="5">
        <v>0</v>
      </c>
      <c r="AM5604" s="5">
        <v>0</v>
      </c>
      <c r="AN5604" s="5">
        <f t="shared" si="966"/>
        <v>0</v>
      </c>
      <c r="AO5604" s="5">
        <v>0</v>
      </c>
      <c r="AP5604" s="5">
        <v>0</v>
      </c>
      <c r="AQ5604" s="5">
        <f t="shared" si="967"/>
        <v>0</v>
      </c>
      <c r="AR5604" s="5">
        <v>0</v>
      </c>
      <c r="AS5604" s="6"/>
      <c r="AT5604" s="5">
        <v>0</v>
      </c>
      <c r="AU5604" s="5">
        <v>0</v>
      </c>
      <c r="AV5604" t="str">
        <f t="shared" si="960"/>
        <v>N</v>
      </c>
      <c r="AW5604" t="s">
        <v>60</v>
      </c>
      <c r="AX5604" t="s">
        <v>445</v>
      </c>
      <c r="AY5604" t="s">
        <v>2637</v>
      </c>
      <c r="AZ5604" t="s">
        <v>2637</v>
      </c>
      <c r="BA5604" t="str">
        <f t="shared" si="961"/>
        <v>N</v>
      </c>
    </row>
    <row r="5605" spans="1:53">
      <c r="A5605" t="s">
        <v>436</v>
      </c>
      <c r="B5605" t="s">
        <v>54</v>
      </c>
      <c r="C5605" t="s">
        <v>89</v>
      </c>
      <c r="D5605">
        <v>2022</v>
      </c>
      <c r="F5605" t="s">
        <v>12881</v>
      </c>
      <c r="G5605" t="s">
        <v>12882</v>
      </c>
      <c r="H5605" t="s">
        <v>12883</v>
      </c>
      <c r="I5605" t="s">
        <v>12884</v>
      </c>
      <c r="J5605" t="s">
        <v>58</v>
      </c>
      <c r="K5605" t="s">
        <v>59</v>
      </c>
      <c r="L5605" s="5">
        <v>0</v>
      </c>
      <c r="M5605" s="5">
        <v>0</v>
      </c>
      <c r="N5605" s="5">
        <f t="shared" si="957"/>
        <v>0</v>
      </c>
      <c r="O5605" s="5">
        <v>0</v>
      </c>
      <c r="P5605" s="5">
        <v>0</v>
      </c>
      <c r="Q5605" s="5">
        <f t="shared" si="958"/>
        <v>0</v>
      </c>
      <c r="R5605" s="5">
        <v>0</v>
      </c>
      <c r="S5605" s="5">
        <v>0</v>
      </c>
      <c r="T5605" s="5">
        <f t="shared" si="959"/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f t="shared" si="962"/>
        <v>0</v>
      </c>
      <c r="Z5605" s="5">
        <v>0</v>
      </c>
      <c r="AA5605" s="5">
        <v>1</v>
      </c>
      <c r="AB5605" s="5">
        <f t="shared" si="963"/>
        <v>1</v>
      </c>
      <c r="AC5605" s="5">
        <v>0</v>
      </c>
      <c r="AD5605" s="5">
        <v>0</v>
      </c>
      <c r="AE5605" s="5">
        <f t="shared" si="964"/>
        <v>0</v>
      </c>
      <c r="AF5605" s="5">
        <v>0</v>
      </c>
      <c r="AG5605" s="6">
        <v>44844</v>
      </c>
      <c r="AH5605" s="5">
        <v>1</v>
      </c>
      <c r="AI5605" s="5">
        <v>0</v>
      </c>
      <c r="AJ5605" s="5">
        <v>0</v>
      </c>
      <c r="AK5605" s="5">
        <f t="shared" si="965"/>
        <v>0</v>
      </c>
      <c r="AL5605" s="5">
        <v>0</v>
      </c>
      <c r="AM5605" s="5">
        <v>0</v>
      </c>
      <c r="AN5605" s="5">
        <f t="shared" si="966"/>
        <v>0</v>
      </c>
      <c r="AO5605" s="5">
        <v>0</v>
      </c>
      <c r="AP5605" s="5">
        <v>0</v>
      </c>
      <c r="AQ5605" s="5">
        <f t="shared" si="967"/>
        <v>0</v>
      </c>
      <c r="AR5605" s="5">
        <v>0</v>
      </c>
      <c r="AS5605" s="6"/>
      <c r="AT5605" s="5">
        <v>0</v>
      </c>
      <c r="AU5605" s="5">
        <v>0</v>
      </c>
      <c r="AV5605" t="str">
        <f t="shared" si="960"/>
        <v>N</v>
      </c>
      <c r="AW5605" t="s">
        <v>60</v>
      </c>
      <c r="AX5605" t="s">
        <v>445</v>
      </c>
      <c r="AY5605" t="s">
        <v>2637</v>
      </c>
      <c r="AZ5605" t="s">
        <v>2637</v>
      </c>
      <c r="BA5605" t="str">
        <f t="shared" si="961"/>
        <v>N</v>
      </c>
    </row>
    <row r="5606" spans="1:53">
      <c r="A5606" t="s">
        <v>436</v>
      </c>
      <c r="B5606" t="s">
        <v>54</v>
      </c>
      <c r="C5606" t="s">
        <v>89</v>
      </c>
      <c r="D5606">
        <v>2022</v>
      </c>
      <c r="F5606" t="s">
        <v>12885</v>
      </c>
      <c r="G5606" t="s">
        <v>12886</v>
      </c>
      <c r="H5606" t="s">
        <v>12091</v>
      </c>
      <c r="I5606" t="s">
        <v>12887</v>
      </c>
      <c r="J5606" t="s">
        <v>58</v>
      </c>
      <c r="K5606" t="s">
        <v>59</v>
      </c>
      <c r="L5606" s="5">
        <v>0</v>
      </c>
      <c r="M5606" s="5">
        <v>0</v>
      </c>
      <c r="N5606" s="5">
        <f t="shared" si="957"/>
        <v>0</v>
      </c>
      <c r="O5606" s="5">
        <v>0</v>
      </c>
      <c r="P5606" s="5">
        <v>0</v>
      </c>
      <c r="Q5606" s="5">
        <f t="shared" si="958"/>
        <v>0</v>
      </c>
      <c r="R5606" s="5">
        <v>0</v>
      </c>
      <c r="S5606" s="5">
        <v>0</v>
      </c>
      <c r="T5606" s="5">
        <f t="shared" si="959"/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f t="shared" si="962"/>
        <v>0</v>
      </c>
      <c r="Z5606" s="5">
        <v>0</v>
      </c>
      <c r="AA5606" s="5">
        <v>1</v>
      </c>
      <c r="AB5606" s="5">
        <f t="shared" si="963"/>
        <v>1</v>
      </c>
      <c r="AC5606" s="5">
        <v>0</v>
      </c>
      <c r="AD5606" s="5">
        <v>0</v>
      </c>
      <c r="AE5606" s="5">
        <f t="shared" si="964"/>
        <v>0</v>
      </c>
      <c r="AF5606" s="5">
        <v>0</v>
      </c>
      <c r="AG5606" s="6">
        <v>44768</v>
      </c>
      <c r="AH5606" s="5">
        <v>1</v>
      </c>
      <c r="AI5606" s="5">
        <v>0</v>
      </c>
      <c r="AJ5606" s="5">
        <v>0</v>
      </c>
      <c r="AK5606" s="5">
        <f t="shared" si="965"/>
        <v>0</v>
      </c>
      <c r="AL5606" s="5">
        <v>0</v>
      </c>
      <c r="AM5606" s="5">
        <v>0</v>
      </c>
      <c r="AN5606" s="5">
        <f t="shared" si="966"/>
        <v>0</v>
      </c>
      <c r="AO5606" s="5">
        <v>0</v>
      </c>
      <c r="AP5606" s="5">
        <v>0</v>
      </c>
      <c r="AQ5606" s="5">
        <f t="shared" si="967"/>
        <v>0</v>
      </c>
      <c r="AR5606" s="5">
        <v>0</v>
      </c>
      <c r="AS5606" s="6"/>
      <c r="AT5606" s="5">
        <v>0</v>
      </c>
      <c r="AU5606" s="5">
        <v>0</v>
      </c>
      <c r="AV5606" t="str">
        <f t="shared" si="960"/>
        <v>N</v>
      </c>
      <c r="AW5606" t="s">
        <v>60</v>
      </c>
      <c r="AX5606" t="s">
        <v>445</v>
      </c>
      <c r="AY5606" t="s">
        <v>2637</v>
      </c>
      <c r="AZ5606" t="s">
        <v>2637</v>
      </c>
      <c r="BA5606" t="str">
        <f t="shared" si="961"/>
        <v>N</v>
      </c>
    </row>
    <row r="5607" spans="1:53">
      <c r="A5607" t="s">
        <v>436</v>
      </c>
      <c r="B5607" t="s">
        <v>54</v>
      </c>
      <c r="C5607" t="s">
        <v>89</v>
      </c>
      <c r="D5607">
        <v>2022</v>
      </c>
      <c r="F5607" s="6">
        <v>43317</v>
      </c>
      <c r="G5607" t="s">
        <v>12484</v>
      </c>
      <c r="H5607" t="s">
        <v>12458</v>
      </c>
      <c r="I5607" t="s">
        <v>12888</v>
      </c>
      <c r="J5607" t="s">
        <v>58</v>
      </c>
      <c r="K5607" t="s">
        <v>59</v>
      </c>
      <c r="L5607" s="5">
        <v>0</v>
      </c>
      <c r="M5607" s="5">
        <v>0</v>
      </c>
      <c r="N5607" s="5">
        <f t="shared" si="957"/>
        <v>0</v>
      </c>
      <c r="O5607" s="5">
        <v>0</v>
      </c>
      <c r="P5607" s="5">
        <v>0</v>
      </c>
      <c r="Q5607" s="5">
        <f t="shared" si="958"/>
        <v>0</v>
      </c>
      <c r="R5607" s="5">
        <v>0</v>
      </c>
      <c r="S5607" s="5">
        <v>0</v>
      </c>
      <c r="T5607" s="5">
        <f t="shared" si="959"/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f t="shared" si="962"/>
        <v>0</v>
      </c>
      <c r="Z5607" s="5">
        <v>0</v>
      </c>
      <c r="AA5607" s="5">
        <v>1</v>
      </c>
      <c r="AB5607" s="5">
        <f t="shared" si="963"/>
        <v>1</v>
      </c>
      <c r="AC5607" s="5">
        <v>0</v>
      </c>
      <c r="AD5607" s="5">
        <v>0</v>
      </c>
      <c r="AE5607" s="5">
        <f t="shared" si="964"/>
        <v>0</v>
      </c>
      <c r="AF5607" s="5">
        <v>0</v>
      </c>
      <c r="AG5607" s="6">
        <v>44914</v>
      </c>
      <c r="AH5607" s="5">
        <v>1</v>
      </c>
      <c r="AI5607" s="5">
        <v>0</v>
      </c>
      <c r="AJ5607" s="5">
        <v>0</v>
      </c>
      <c r="AK5607" s="5">
        <f t="shared" si="965"/>
        <v>0</v>
      </c>
      <c r="AL5607" s="5">
        <v>0</v>
      </c>
      <c r="AM5607" s="5">
        <v>0</v>
      </c>
      <c r="AN5607" s="5">
        <f t="shared" si="966"/>
        <v>0</v>
      </c>
      <c r="AO5607" s="5">
        <v>0</v>
      </c>
      <c r="AP5607" s="5">
        <v>0</v>
      </c>
      <c r="AQ5607" s="5">
        <f t="shared" si="967"/>
        <v>0</v>
      </c>
      <c r="AR5607" s="5">
        <v>0</v>
      </c>
      <c r="AS5607" s="6"/>
      <c r="AT5607" s="5">
        <v>0</v>
      </c>
      <c r="AU5607" s="5">
        <v>0</v>
      </c>
      <c r="AV5607" t="str">
        <f t="shared" si="960"/>
        <v>N</v>
      </c>
      <c r="AW5607" t="s">
        <v>60</v>
      </c>
      <c r="AX5607" t="s">
        <v>445</v>
      </c>
      <c r="AY5607" t="s">
        <v>2637</v>
      </c>
      <c r="AZ5607" t="s">
        <v>2637</v>
      </c>
      <c r="BA5607" t="str">
        <f t="shared" si="961"/>
        <v>N</v>
      </c>
    </row>
    <row r="5608" spans="1:53">
      <c r="A5608" t="s">
        <v>436</v>
      </c>
      <c r="B5608" t="s">
        <v>54</v>
      </c>
      <c r="C5608" t="s">
        <v>89</v>
      </c>
      <c r="D5608">
        <v>2022</v>
      </c>
      <c r="F5608" t="s">
        <v>12889</v>
      </c>
      <c r="G5608" t="s">
        <v>12890</v>
      </c>
      <c r="H5608" t="s">
        <v>5071</v>
      </c>
      <c r="I5608" t="s">
        <v>12891</v>
      </c>
      <c r="J5608" t="s">
        <v>58</v>
      </c>
      <c r="K5608" t="s">
        <v>59</v>
      </c>
      <c r="L5608" s="5">
        <v>0</v>
      </c>
      <c r="M5608" s="5">
        <v>0</v>
      </c>
      <c r="N5608" s="5">
        <f t="shared" si="957"/>
        <v>0</v>
      </c>
      <c r="O5608" s="5">
        <v>0</v>
      </c>
      <c r="P5608" s="5">
        <v>0</v>
      </c>
      <c r="Q5608" s="5">
        <f t="shared" si="958"/>
        <v>0</v>
      </c>
      <c r="R5608" s="5">
        <v>0</v>
      </c>
      <c r="S5608" s="5">
        <v>0</v>
      </c>
      <c r="T5608" s="5">
        <f t="shared" si="959"/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f t="shared" si="962"/>
        <v>0</v>
      </c>
      <c r="Z5608" s="5">
        <v>0</v>
      </c>
      <c r="AA5608" s="5">
        <v>1</v>
      </c>
      <c r="AB5608" s="5">
        <f t="shared" si="963"/>
        <v>1</v>
      </c>
      <c r="AC5608" s="5">
        <v>0</v>
      </c>
      <c r="AD5608" s="5">
        <v>0</v>
      </c>
      <c r="AE5608" s="5">
        <f t="shared" si="964"/>
        <v>0</v>
      </c>
      <c r="AF5608" s="5">
        <v>0</v>
      </c>
      <c r="AG5608" s="6">
        <v>44888</v>
      </c>
      <c r="AH5608" s="5">
        <v>1</v>
      </c>
      <c r="AI5608" s="5">
        <v>0</v>
      </c>
      <c r="AJ5608" s="5">
        <v>0</v>
      </c>
      <c r="AK5608" s="5">
        <f t="shared" si="965"/>
        <v>0</v>
      </c>
      <c r="AL5608" s="5">
        <v>0</v>
      </c>
      <c r="AM5608" s="5">
        <v>0</v>
      </c>
      <c r="AN5608" s="5">
        <f t="shared" si="966"/>
        <v>0</v>
      </c>
      <c r="AO5608" s="5">
        <v>0</v>
      </c>
      <c r="AP5608" s="5">
        <v>0</v>
      </c>
      <c r="AQ5608" s="5">
        <f t="shared" si="967"/>
        <v>0</v>
      </c>
      <c r="AR5608" s="5">
        <v>0</v>
      </c>
      <c r="AS5608" s="6"/>
      <c r="AT5608" s="5">
        <v>0</v>
      </c>
      <c r="AU5608" s="5">
        <v>0</v>
      </c>
      <c r="AV5608" t="str">
        <f t="shared" si="960"/>
        <v>N</v>
      </c>
      <c r="AW5608" t="s">
        <v>60</v>
      </c>
      <c r="AX5608" t="s">
        <v>445</v>
      </c>
      <c r="AY5608" t="s">
        <v>2637</v>
      </c>
      <c r="AZ5608" t="s">
        <v>2637</v>
      </c>
      <c r="BA5608" t="str">
        <f t="shared" si="961"/>
        <v>N</v>
      </c>
    </row>
    <row r="5609" spans="1:53">
      <c r="A5609" t="s">
        <v>436</v>
      </c>
      <c r="B5609" t="s">
        <v>54</v>
      </c>
      <c r="C5609" t="s">
        <v>89</v>
      </c>
      <c r="D5609">
        <v>2022</v>
      </c>
      <c r="F5609" t="s">
        <v>12892</v>
      </c>
      <c r="G5609" t="s">
        <v>12893</v>
      </c>
      <c r="H5609" t="s">
        <v>6239</v>
      </c>
      <c r="I5609" t="s">
        <v>12894</v>
      </c>
      <c r="J5609" t="s">
        <v>58</v>
      </c>
      <c r="K5609" t="s">
        <v>59</v>
      </c>
      <c r="L5609" s="5">
        <v>0</v>
      </c>
      <c r="M5609" s="5">
        <v>0</v>
      </c>
      <c r="N5609" s="5">
        <f t="shared" si="957"/>
        <v>0</v>
      </c>
      <c r="O5609" s="5">
        <v>0</v>
      </c>
      <c r="P5609" s="5">
        <v>0</v>
      </c>
      <c r="Q5609" s="5">
        <f t="shared" si="958"/>
        <v>0</v>
      </c>
      <c r="R5609" s="5">
        <v>0</v>
      </c>
      <c r="S5609" s="5">
        <v>0</v>
      </c>
      <c r="T5609" s="5">
        <f t="shared" si="959"/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f t="shared" si="962"/>
        <v>0</v>
      </c>
      <c r="Z5609" s="5">
        <v>0</v>
      </c>
      <c r="AA5609" s="5">
        <v>1</v>
      </c>
      <c r="AB5609" s="5">
        <f t="shared" si="963"/>
        <v>1</v>
      </c>
      <c r="AC5609" s="5">
        <v>0</v>
      </c>
      <c r="AD5609" s="5">
        <v>0</v>
      </c>
      <c r="AE5609" s="5">
        <f t="shared" si="964"/>
        <v>0</v>
      </c>
      <c r="AF5609" s="5">
        <v>0</v>
      </c>
      <c r="AG5609" s="6">
        <v>44656</v>
      </c>
      <c r="AH5609" s="5">
        <v>1</v>
      </c>
      <c r="AI5609" s="5">
        <v>0</v>
      </c>
      <c r="AJ5609" s="5">
        <v>0</v>
      </c>
      <c r="AK5609" s="5">
        <f t="shared" si="965"/>
        <v>0</v>
      </c>
      <c r="AL5609" s="5">
        <v>0</v>
      </c>
      <c r="AM5609" s="5">
        <v>0</v>
      </c>
      <c r="AN5609" s="5">
        <f t="shared" si="966"/>
        <v>0</v>
      </c>
      <c r="AO5609" s="5">
        <v>0</v>
      </c>
      <c r="AP5609" s="5">
        <v>0</v>
      </c>
      <c r="AQ5609" s="5">
        <f t="shared" si="967"/>
        <v>0</v>
      </c>
      <c r="AR5609" s="5">
        <v>0</v>
      </c>
      <c r="AS5609" s="6"/>
      <c r="AT5609" s="5">
        <v>0</v>
      </c>
      <c r="AU5609" s="5">
        <v>0</v>
      </c>
      <c r="AV5609" t="str">
        <f t="shared" si="960"/>
        <v>N</v>
      </c>
      <c r="AW5609" t="s">
        <v>60</v>
      </c>
      <c r="AX5609" t="s">
        <v>445</v>
      </c>
      <c r="AY5609" t="s">
        <v>2637</v>
      </c>
      <c r="AZ5609" t="s">
        <v>2637</v>
      </c>
      <c r="BA5609" t="str">
        <f t="shared" si="961"/>
        <v>N</v>
      </c>
    </row>
    <row r="5610" spans="1:53">
      <c r="A5610" t="s">
        <v>436</v>
      </c>
      <c r="B5610" t="s">
        <v>54</v>
      </c>
      <c r="C5610" t="s">
        <v>89</v>
      </c>
      <c r="D5610">
        <v>2022</v>
      </c>
      <c r="F5610" t="s">
        <v>12577</v>
      </c>
      <c r="G5610" t="s">
        <v>12578</v>
      </c>
      <c r="H5610" t="s">
        <v>12895</v>
      </c>
      <c r="I5610" t="s">
        <v>12896</v>
      </c>
      <c r="J5610" t="s">
        <v>58</v>
      </c>
      <c r="K5610" t="s">
        <v>59</v>
      </c>
      <c r="L5610" s="5">
        <v>0</v>
      </c>
      <c r="M5610" s="5">
        <v>0</v>
      </c>
      <c r="N5610" s="5">
        <f t="shared" si="957"/>
        <v>0</v>
      </c>
      <c r="O5610" s="5">
        <v>0</v>
      </c>
      <c r="P5610" s="5">
        <v>0</v>
      </c>
      <c r="Q5610" s="5">
        <f t="shared" si="958"/>
        <v>0</v>
      </c>
      <c r="R5610" s="5">
        <v>0</v>
      </c>
      <c r="S5610" s="5">
        <v>0</v>
      </c>
      <c r="T5610" s="5">
        <f t="shared" si="959"/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f t="shared" si="962"/>
        <v>0</v>
      </c>
      <c r="Z5610" s="5">
        <v>0</v>
      </c>
      <c r="AA5610" s="5">
        <v>1</v>
      </c>
      <c r="AB5610" s="5">
        <f t="shared" si="963"/>
        <v>1</v>
      </c>
      <c r="AC5610" s="5">
        <v>0</v>
      </c>
      <c r="AD5610" s="5">
        <v>0</v>
      </c>
      <c r="AE5610" s="5">
        <f t="shared" si="964"/>
        <v>0</v>
      </c>
      <c r="AF5610" s="5">
        <v>0</v>
      </c>
      <c r="AG5610" s="6">
        <v>44630</v>
      </c>
      <c r="AH5610" s="5">
        <v>1</v>
      </c>
      <c r="AI5610" s="5">
        <v>0</v>
      </c>
      <c r="AJ5610" s="5">
        <v>0</v>
      </c>
      <c r="AK5610" s="5">
        <f t="shared" si="965"/>
        <v>0</v>
      </c>
      <c r="AL5610" s="5">
        <v>0</v>
      </c>
      <c r="AM5610" s="5">
        <v>0</v>
      </c>
      <c r="AN5610" s="5">
        <f t="shared" si="966"/>
        <v>0</v>
      </c>
      <c r="AO5610" s="5">
        <v>0</v>
      </c>
      <c r="AP5610" s="5">
        <v>0</v>
      </c>
      <c r="AQ5610" s="5">
        <f t="shared" si="967"/>
        <v>0</v>
      </c>
      <c r="AR5610" s="5">
        <v>0</v>
      </c>
      <c r="AS5610" s="6"/>
      <c r="AT5610" s="5">
        <v>0</v>
      </c>
      <c r="AU5610" s="5">
        <v>0</v>
      </c>
      <c r="AV5610" t="str">
        <f t="shared" si="960"/>
        <v>N</v>
      </c>
      <c r="AW5610" t="s">
        <v>60</v>
      </c>
      <c r="AX5610" t="s">
        <v>445</v>
      </c>
      <c r="AY5610" t="s">
        <v>2637</v>
      </c>
      <c r="AZ5610" t="s">
        <v>2637</v>
      </c>
      <c r="BA5610" t="str">
        <f t="shared" si="961"/>
        <v>N</v>
      </c>
    </row>
    <row r="5611" spans="1:53">
      <c r="A5611" t="s">
        <v>436</v>
      </c>
      <c r="B5611" t="s">
        <v>54</v>
      </c>
      <c r="C5611" t="s">
        <v>89</v>
      </c>
      <c r="D5611">
        <v>2022</v>
      </c>
      <c r="F5611" t="s">
        <v>12897</v>
      </c>
      <c r="G5611" t="s">
        <v>12898</v>
      </c>
      <c r="H5611" t="s">
        <v>12899</v>
      </c>
      <c r="I5611" t="s">
        <v>12900</v>
      </c>
      <c r="J5611" t="s">
        <v>58</v>
      </c>
      <c r="K5611" t="s">
        <v>59</v>
      </c>
      <c r="L5611" s="5">
        <v>0</v>
      </c>
      <c r="M5611" s="5">
        <v>0</v>
      </c>
      <c r="N5611" s="5">
        <f t="shared" si="957"/>
        <v>0</v>
      </c>
      <c r="O5611" s="5">
        <v>0</v>
      </c>
      <c r="P5611" s="5">
        <v>0</v>
      </c>
      <c r="Q5611" s="5">
        <f t="shared" si="958"/>
        <v>0</v>
      </c>
      <c r="R5611" s="5">
        <v>0</v>
      </c>
      <c r="S5611" s="5">
        <v>0</v>
      </c>
      <c r="T5611" s="5">
        <f t="shared" si="959"/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f t="shared" si="962"/>
        <v>0</v>
      </c>
      <c r="Z5611" s="5">
        <v>0</v>
      </c>
      <c r="AA5611" s="5">
        <v>1</v>
      </c>
      <c r="AB5611" s="5">
        <f t="shared" si="963"/>
        <v>1</v>
      </c>
      <c r="AC5611" s="5">
        <v>0</v>
      </c>
      <c r="AD5611" s="5">
        <v>0</v>
      </c>
      <c r="AE5611" s="5">
        <f t="shared" si="964"/>
        <v>0</v>
      </c>
      <c r="AF5611" s="5">
        <v>0</v>
      </c>
      <c r="AG5611" s="6">
        <v>44894</v>
      </c>
      <c r="AH5611" s="5">
        <v>1</v>
      </c>
      <c r="AI5611" s="5">
        <v>0</v>
      </c>
      <c r="AJ5611" s="5">
        <v>0</v>
      </c>
      <c r="AK5611" s="5">
        <f t="shared" si="965"/>
        <v>0</v>
      </c>
      <c r="AL5611" s="5">
        <v>0</v>
      </c>
      <c r="AM5611" s="5">
        <v>0</v>
      </c>
      <c r="AN5611" s="5">
        <f t="shared" si="966"/>
        <v>0</v>
      </c>
      <c r="AO5611" s="5">
        <v>0</v>
      </c>
      <c r="AP5611" s="5">
        <v>0</v>
      </c>
      <c r="AQ5611" s="5">
        <f t="shared" si="967"/>
        <v>0</v>
      </c>
      <c r="AR5611" s="5">
        <v>0</v>
      </c>
      <c r="AS5611" s="6"/>
      <c r="AT5611" s="5">
        <v>0</v>
      </c>
      <c r="AU5611" s="5">
        <v>0</v>
      </c>
      <c r="AV5611" t="str">
        <f t="shared" si="960"/>
        <v>N</v>
      </c>
      <c r="AW5611" t="s">
        <v>60</v>
      </c>
      <c r="AX5611" t="s">
        <v>445</v>
      </c>
      <c r="AY5611" t="s">
        <v>2637</v>
      </c>
      <c r="AZ5611" t="s">
        <v>2637</v>
      </c>
      <c r="BA5611" t="str">
        <f t="shared" si="961"/>
        <v>N</v>
      </c>
    </row>
    <row r="5612" spans="1:53">
      <c r="A5612" t="s">
        <v>436</v>
      </c>
      <c r="B5612" t="s">
        <v>54</v>
      </c>
      <c r="C5612" t="s">
        <v>89</v>
      </c>
      <c r="D5612">
        <v>2022</v>
      </c>
      <c r="F5612" t="s">
        <v>12901</v>
      </c>
      <c r="G5612" t="s">
        <v>12902</v>
      </c>
      <c r="H5612" t="s">
        <v>6555</v>
      </c>
      <c r="I5612" t="s">
        <v>12903</v>
      </c>
      <c r="J5612" t="s">
        <v>58</v>
      </c>
      <c r="K5612" t="s">
        <v>59</v>
      </c>
      <c r="L5612" s="5">
        <v>0</v>
      </c>
      <c r="M5612" s="5">
        <v>0</v>
      </c>
      <c r="N5612" s="5">
        <f t="shared" si="957"/>
        <v>0</v>
      </c>
      <c r="O5612" s="5">
        <v>0</v>
      </c>
      <c r="P5612" s="5">
        <v>0</v>
      </c>
      <c r="Q5612" s="5">
        <f t="shared" si="958"/>
        <v>0</v>
      </c>
      <c r="R5612" s="5">
        <v>0</v>
      </c>
      <c r="S5612" s="5">
        <v>0</v>
      </c>
      <c r="T5612" s="5">
        <f t="shared" si="959"/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f t="shared" si="962"/>
        <v>0</v>
      </c>
      <c r="Z5612" s="5">
        <v>0</v>
      </c>
      <c r="AA5612" s="5">
        <v>1</v>
      </c>
      <c r="AB5612" s="5">
        <f t="shared" si="963"/>
        <v>1</v>
      </c>
      <c r="AC5612" s="5">
        <v>0</v>
      </c>
      <c r="AD5612" s="5">
        <v>0</v>
      </c>
      <c r="AE5612" s="5">
        <f t="shared" si="964"/>
        <v>0</v>
      </c>
      <c r="AF5612" s="5">
        <v>0</v>
      </c>
      <c r="AG5612" s="6">
        <v>44859</v>
      </c>
      <c r="AH5612" s="5">
        <v>1</v>
      </c>
      <c r="AI5612" s="5">
        <v>0</v>
      </c>
      <c r="AJ5612" s="5">
        <v>0</v>
      </c>
      <c r="AK5612" s="5">
        <f t="shared" si="965"/>
        <v>0</v>
      </c>
      <c r="AL5612" s="5">
        <v>0</v>
      </c>
      <c r="AM5612" s="5">
        <v>0</v>
      </c>
      <c r="AN5612" s="5">
        <f t="shared" si="966"/>
        <v>0</v>
      </c>
      <c r="AO5612" s="5">
        <v>0</v>
      </c>
      <c r="AP5612" s="5">
        <v>0</v>
      </c>
      <c r="AQ5612" s="5">
        <f t="shared" si="967"/>
        <v>0</v>
      </c>
      <c r="AR5612" s="5">
        <v>0</v>
      </c>
      <c r="AS5612" s="6"/>
      <c r="AT5612" s="5">
        <v>0</v>
      </c>
      <c r="AU5612" s="5">
        <v>0</v>
      </c>
      <c r="AV5612" t="str">
        <f t="shared" si="960"/>
        <v>N</v>
      </c>
      <c r="AW5612" t="s">
        <v>60</v>
      </c>
      <c r="AX5612" t="s">
        <v>445</v>
      </c>
      <c r="AY5612" t="s">
        <v>2637</v>
      </c>
      <c r="AZ5612" t="s">
        <v>2637</v>
      </c>
      <c r="BA5612" t="str">
        <f t="shared" si="961"/>
        <v>N</v>
      </c>
    </row>
    <row r="5613" spans="1:53">
      <c r="A5613" t="s">
        <v>436</v>
      </c>
      <c r="B5613" t="s">
        <v>54</v>
      </c>
      <c r="C5613" t="s">
        <v>89</v>
      </c>
      <c r="D5613">
        <v>2022</v>
      </c>
      <c r="F5613" t="s">
        <v>12778</v>
      </c>
      <c r="G5613" t="s">
        <v>12779</v>
      </c>
      <c r="H5613" t="s">
        <v>12904</v>
      </c>
      <c r="I5613" t="s">
        <v>12905</v>
      </c>
      <c r="J5613" t="s">
        <v>58</v>
      </c>
      <c r="K5613" t="s">
        <v>59</v>
      </c>
      <c r="L5613" s="5">
        <v>0</v>
      </c>
      <c r="M5613" s="5">
        <v>0</v>
      </c>
      <c r="N5613" s="5">
        <f t="shared" si="957"/>
        <v>0</v>
      </c>
      <c r="O5613" s="5">
        <v>0</v>
      </c>
      <c r="P5613" s="5">
        <v>0</v>
      </c>
      <c r="Q5613" s="5">
        <f t="shared" si="958"/>
        <v>0</v>
      </c>
      <c r="R5613" s="5">
        <v>0</v>
      </c>
      <c r="S5613" s="5">
        <v>0</v>
      </c>
      <c r="T5613" s="5">
        <f t="shared" si="959"/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f t="shared" si="962"/>
        <v>0</v>
      </c>
      <c r="Z5613" s="5">
        <v>0</v>
      </c>
      <c r="AA5613" s="5">
        <v>1</v>
      </c>
      <c r="AB5613" s="5">
        <f t="shared" si="963"/>
        <v>1</v>
      </c>
      <c r="AC5613" s="5">
        <v>0</v>
      </c>
      <c r="AD5613" s="5">
        <v>0</v>
      </c>
      <c r="AE5613" s="5">
        <f t="shared" si="964"/>
        <v>0</v>
      </c>
      <c r="AF5613" s="5">
        <v>0</v>
      </c>
      <c r="AG5613" s="6">
        <v>44847</v>
      </c>
      <c r="AH5613" s="5">
        <v>1</v>
      </c>
      <c r="AI5613" s="5">
        <v>0</v>
      </c>
      <c r="AJ5613" s="5">
        <v>0</v>
      </c>
      <c r="AK5613" s="5">
        <f t="shared" si="965"/>
        <v>0</v>
      </c>
      <c r="AL5613" s="5">
        <v>0</v>
      </c>
      <c r="AM5613" s="5">
        <v>0</v>
      </c>
      <c r="AN5613" s="5">
        <f t="shared" si="966"/>
        <v>0</v>
      </c>
      <c r="AO5613" s="5">
        <v>0</v>
      </c>
      <c r="AP5613" s="5">
        <v>0</v>
      </c>
      <c r="AQ5613" s="5">
        <f t="shared" si="967"/>
        <v>0</v>
      </c>
      <c r="AR5613" s="5">
        <v>0</v>
      </c>
      <c r="AS5613" s="6"/>
      <c r="AT5613" s="5">
        <v>0</v>
      </c>
      <c r="AU5613" s="5">
        <v>0</v>
      </c>
      <c r="AV5613" t="str">
        <f t="shared" si="960"/>
        <v>N</v>
      </c>
      <c r="AW5613" t="s">
        <v>60</v>
      </c>
      <c r="AX5613" t="s">
        <v>445</v>
      </c>
      <c r="AY5613" t="s">
        <v>2637</v>
      </c>
      <c r="AZ5613" t="s">
        <v>2637</v>
      </c>
      <c r="BA5613" t="str">
        <f t="shared" si="961"/>
        <v>N</v>
      </c>
    </row>
    <row r="5614" spans="1:53">
      <c r="A5614" t="s">
        <v>436</v>
      </c>
      <c r="B5614" t="s">
        <v>54</v>
      </c>
      <c r="C5614" t="s">
        <v>89</v>
      </c>
      <c r="D5614">
        <v>2022</v>
      </c>
      <c r="F5614" t="s">
        <v>12906</v>
      </c>
      <c r="G5614" t="s">
        <v>12907</v>
      </c>
      <c r="H5614" t="s">
        <v>12908</v>
      </c>
      <c r="I5614" t="s">
        <v>12909</v>
      </c>
      <c r="J5614" t="s">
        <v>58</v>
      </c>
      <c r="K5614" t="s">
        <v>59</v>
      </c>
      <c r="L5614" s="5">
        <v>0</v>
      </c>
      <c r="M5614" s="5">
        <v>0</v>
      </c>
      <c r="N5614" s="5">
        <f t="shared" si="957"/>
        <v>0</v>
      </c>
      <c r="O5614" s="5">
        <v>0</v>
      </c>
      <c r="P5614" s="5">
        <v>0</v>
      </c>
      <c r="Q5614" s="5">
        <f t="shared" si="958"/>
        <v>0</v>
      </c>
      <c r="R5614" s="5">
        <v>0</v>
      </c>
      <c r="S5614" s="5">
        <v>0</v>
      </c>
      <c r="T5614" s="5">
        <f t="shared" si="959"/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f t="shared" si="962"/>
        <v>0</v>
      </c>
      <c r="Z5614" s="5">
        <v>0</v>
      </c>
      <c r="AA5614" s="5">
        <v>1</v>
      </c>
      <c r="AB5614" s="5">
        <f t="shared" si="963"/>
        <v>1</v>
      </c>
      <c r="AC5614" s="5">
        <v>0</v>
      </c>
      <c r="AD5614" s="5">
        <v>0</v>
      </c>
      <c r="AE5614" s="5">
        <f t="shared" si="964"/>
        <v>0</v>
      </c>
      <c r="AF5614" s="5">
        <v>0</v>
      </c>
      <c r="AG5614" s="6">
        <v>44784</v>
      </c>
      <c r="AH5614" s="5">
        <v>1</v>
      </c>
      <c r="AI5614" s="5">
        <v>0</v>
      </c>
      <c r="AJ5614" s="5">
        <v>0</v>
      </c>
      <c r="AK5614" s="5">
        <f t="shared" si="965"/>
        <v>0</v>
      </c>
      <c r="AL5614" s="5">
        <v>0</v>
      </c>
      <c r="AM5614" s="5">
        <v>0</v>
      </c>
      <c r="AN5614" s="5">
        <f t="shared" si="966"/>
        <v>0</v>
      </c>
      <c r="AO5614" s="5">
        <v>0</v>
      </c>
      <c r="AP5614" s="5">
        <v>0</v>
      </c>
      <c r="AQ5614" s="5">
        <f t="shared" si="967"/>
        <v>0</v>
      </c>
      <c r="AR5614" s="5">
        <v>0</v>
      </c>
      <c r="AS5614" s="6"/>
      <c r="AT5614" s="5">
        <v>0</v>
      </c>
      <c r="AU5614" s="5">
        <v>0</v>
      </c>
      <c r="AV5614" t="str">
        <f t="shared" si="960"/>
        <v>N</v>
      </c>
      <c r="AW5614" t="s">
        <v>60</v>
      </c>
      <c r="AX5614" t="s">
        <v>445</v>
      </c>
      <c r="AY5614" t="s">
        <v>2637</v>
      </c>
      <c r="AZ5614" t="s">
        <v>2637</v>
      </c>
      <c r="BA5614" t="str">
        <f t="shared" si="961"/>
        <v>N</v>
      </c>
    </row>
    <row r="5615" spans="1:53">
      <c r="A5615" t="s">
        <v>436</v>
      </c>
      <c r="B5615" t="s">
        <v>54</v>
      </c>
      <c r="C5615" t="s">
        <v>89</v>
      </c>
      <c r="D5615">
        <v>2022</v>
      </c>
      <c r="F5615" t="s">
        <v>12910</v>
      </c>
      <c r="G5615" t="s">
        <v>12911</v>
      </c>
      <c r="H5615" t="s">
        <v>12912</v>
      </c>
      <c r="I5615" t="s">
        <v>12913</v>
      </c>
      <c r="J5615" t="s">
        <v>58</v>
      </c>
      <c r="K5615" t="s">
        <v>59</v>
      </c>
      <c r="L5615" s="5">
        <v>0</v>
      </c>
      <c r="M5615" s="5">
        <v>0</v>
      </c>
      <c r="N5615" s="5">
        <f t="shared" si="957"/>
        <v>0</v>
      </c>
      <c r="O5615" s="5">
        <v>0</v>
      </c>
      <c r="P5615" s="5">
        <v>0</v>
      </c>
      <c r="Q5615" s="5">
        <f t="shared" si="958"/>
        <v>0</v>
      </c>
      <c r="R5615" s="5">
        <v>0</v>
      </c>
      <c r="S5615" s="5">
        <v>0</v>
      </c>
      <c r="T5615" s="5">
        <f t="shared" si="959"/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f t="shared" si="962"/>
        <v>0</v>
      </c>
      <c r="Z5615" s="5">
        <v>0</v>
      </c>
      <c r="AA5615" s="5">
        <v>1</v>
      </c>
      <c r="AB5615" s="5">
        <f t="shared" si="963"/>
        <v>1</v>
      </c>
      <c r="AC5615" s="5">
        <v>0</v>
      </c>
      <c r="AD5615" s="5">
        <v>0</v>
      </c>
      <c r="AE5615" s="5">
        <f t="shared" si="964"/>
        <v>0</v>
      </c>
      <c r="AF5615" s="5">
        <v>0</v>
      </c>
      <c r="AG5615" s="6">
        <v>44839</v>
      </c>
      <c r="AH5615" s="5">
        <v>1</v>
      </c>
      <c r="AI5615" s="5">
        <v>0</v>
      </c>
      <c r="AJ5615" s="5">
        <v>0</v>
      </c>
      <c r="AK5615" s="5">
        <f t="shared" si="965"/>
        <v>0</v>
      </c>
      <c r="AL5615" s="5">
        <v>0</v>
      </c>
      <c r="AM5615" s="5">
        <v>0</v>
      </c>
      <c r="AN5615" s="5">
        <f t="shared" si="966"/>
        <v>0</v>
      </c>
      <c r="AO5615" s="5">
        <v>0</v>
      </c>
      <c r="AP5615" s="5">
        <v>0</v>
      </c>
      <c r="AQ5615" s="5">
        <f t="shared" si="967"/>
        <v>0</v>
      </c>
      <c r="AR5615" s="5">
        <v>0</v>
      </c>
      <c r="AS5615" s="6"/>
      <c r="AT5615" s="5">
        <v>0</v>
      </c>
      <c r="AU5615" s="5">
        <v>0</v>
      </c>
      <c r="AV5615" t="str">
        <f t="shared" si="960"/>
        <v>N</v>
      </c>
      <c r="AW5615" t="s">
        <v>60</v>
      </c>
      <c r="AX5615" t="s">
        <v>445</v>
      </c>
      <c r="AY5615" t="s">
        <v>2637</v>
      </c>
      <c r="AZ5615" t="s">
        <v>2637</v>
      </c>
      <c r="BA5615" t="str">
        <f t="shared" si="961"/>
        <v>N</v>
      </c>
    </row>
    <row r="5616" spans="1:53">
      <c r="A5616" t="s">
        <v>436</v>
      </c>
      <c r="B5616" t="s">
        <v>54</v>
      </c>
      <c r="C5616" t="s">
        <v>89</v>
      </c>
      <c r="D5616">
        <v>2022</v>
      </c>
      <c r="F5616" t="s">
        <v>12786</v>
      </c>
      <c r="G5616" t="s">
        <v>12787</v>
      </c>
      <c r="H5616" t="s">
        <v>4884</v>
      </c>
      <c r="I5616" t="s">
        <v>12914</v>
      </c>
      <c r="J5616" t="s">
        <v>58</v>
      </c>
      <c r="K5616" t="s">
        <v>59</v>
      </c>
      <c r="L5616" s="5">
        <v>0</v>
      </c>
      <c r="M5616" s="5">
        <v>0</v>
      </c>
      <c r="N5616" s="5">
        <f t="shared" si="957"/>
        <v>0</v>
      </c>
      <c r="O5616" s="5">
        <v>0</v>
      </c>
      <c r="P5616" s="5">
        <v>0</v>
      </c>
      <c r="Q5616" s="5">
        <f t="shared" si="958"/>
        <v>0</v>
      </c>
      <c r="R5616" s="5">
        <v>0</v>
      </c>
      <c r="S5616" s="5">
        <v>0</v>
      </c>
      <c r="T5616" s="5">
        <f t="shared" si="959"/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f t="shared" si="962"/>
        <v>0</v>
      </c>
      <c r="Z5616" s="5">
        <v>0</v>
      </c>
      <c r="AA5616" s="5">
        <v>1</v>
      </c>
      <c r="AB5616" s="5">
        <f t="shared" si="963"/>
        <v>1</v>
      </c>
      <c r="AC5616" s="5">
        <v>0</v>
      </c>
      <c r="AD5616" s="5">
        <v>0</v>
      </c>
      <c r="AE5616" s="5">
        <f t="shared" si="964"/>
        <v>0</v>
      </c>
      <c r="AF5616" s="5">
        <v>0</v>
      </c>
      <c r="AG5616" s="6">
        <v>44894</v>
      </c>
      <c r="AH5616" s="5">
        <v>1</v>
      </c>
      <c r="AI5616" s="5">
        <v>0</v>
      </c>
      <c r="AJ5616" s="5">
        <v>0</v>
      </c>
      <c r="AK5616" s="5">
        <f t="shared" si="965"/>
        <v>0</v>
      </c>
      <c r="AL5616" s="5">
        <v>0</v>
      </c>
      <c r="AM5616" s="5">
        <v>0</v>
      </c>
      <c r="AN5616" s="5">
        <f t="shared" si="966"/>
        <v>0</v>
      </c>
      <c r="AO5616" s="5">
        <v>0</v>
      </c>
      <c r="AP5616" s="5">
        <v>0</v>
      </c>
      <c r="AQ5616" s="5">
        <f t="shared" si="967"/>
        <v>0</v>
      </c>
      <c r="AR5616" s="5">
        <v>0</v>
      </c>
      <c r="AS5616" s="6"/>
      <c r="AT5616" s="5">
        <v>0</v>
      </c>
      <c r="AU5616" s="5">
        <v>0</v>
      </c>
      <c r="AV5616" t="str">
        <f t="shared" si="960"/>
        <v>N</v>
      </c>
      <c r="AW5616" t="s">
        <v>60</v>
      </c>
      <c r="AX5616" t="s">
        <v>445</v>
      </c>
      <c r="AY5616" t="s">
        <v>2637</v>
      </c>
      <c r="AZ5616" t="s">
        <v>2637</v>
      </c>
      <c r="BA5616" t="str">
        <f t="shared" si="961"/>
        <v>N</v>
      </c>
    </row>
    <row r="5617" spans="1:53">
      <c r="A5617" t="s">
        <v>436</v>
      </c>
      <c r="B5617" t="s">
        <v>54</v>
      </c>
      <c r="C5617" t="s">
        <v>89</v>
      </c>
      <c r="D5617">
        <v>2022</v>
      </c>
      <c r="F5617" t="s">
        <v>12915</v>
      </c>
      <c r="G5617" t="s">
        <v>12916</v>
      </c>
      <c r="H5617" t="s">
        <v>12798</v>
      </c>
      <c r="I5617" t="s">
        <v>12917</v>
      </c>
      <c r="J5617" t="s">
        <v>58</v>
      </c>
      <c r="K5617" t="s">
        <v>59</v>
      </c>
      <c r="L5617" s="5">
        <v>0</v>
      </c>
      <c r="M5617" s="5">
        <v>0</v>
      </c>
      <c r="N5617" s="5">
        <f t="shared" si="957"/>
        <v>0</v>
      </c>
      <c r="O5617" s="5">
        <v>0</v>
      </c>
      <c r="P5617" s="5">
        <v>0</v>
      </c>
      <c r="Q5617" s="5">
        <f t="shared" si="958"/>
        <v>0</v>
      </c>
      <c r="R5617" s="5">
        <v>0</v>
      </c>
      <c r="S5617" s="5">
        <v>0</v>
      </c>
      <c r="T5617" s="5">
        <f t="shared" si="959"/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f t="shared" si="962"/>
        <v>0</v>
      </c>
      <c r="Z5617" s="5">
        <v>0</v>
      </c>
      <c r="AA5617" s="5">
        <v>1</v>
      </c>
      <c r="AB5617" s="5">
        <f t="shared" si="963"/>
        <v>1</v>
      </c>
      <c r="AC5617" s="5">
        <v>0</v>
      </c>
      <c r="AD5617" s="5">
        <v>0</v>
      </c>
      <c r="AE5617" s="5">
        <f t="shared" si="964"/>
        <v>0</v>
      </c>
      <c r="AF5617" s="5">
        <v>0</v>
      </c>
      <c r="AG5617" s="6">
        <v>44812</v>
      </c>
      <c r="AH5617" s="5">
        <v>1</v>
      </c>
      <c r="AI5617" s="5">
        <v>0</v>
      </c>
      <c r="AJ5617" s="5">
        <v>0</v>
      </c>
      <c r="AK5617" s="5">
        <f t="shared" si="965"/>
        <v>0</v>
      </c>
      <c r="AL5617" s="5">
        <v>0</v>
      </c>
      <c r="AM5617" s="5">
        <v>0</v>
      </c>
      <c r="AN5617" s="5">
        <f t="shared" si="966"/>
        <v>0</v>
      </c>
      <c r="AO5617" s="5">
        <v>0</v>
      </c>
      <c r="AP5617" s="5">
        <v>0</v>
      </c>
      <c r="AQ5617" s="5">
        <f t="shared" si="967"/>
        <v>0</v>
      </c>
      <c r="AR5617" s="5">
        <v>0</v>
      </c>
      <c r="AS5617" s="6"/>
      <c r="AT5617" s="5">
        <v>0</v>
      </c>
      <c r="AU5617" s="5">
        <v>0</v>
      </c>
      <c r="AV5617" t="str">
        <f t="shared" si="960"/>
        <v>N</v>
      </c>
      <c r="AW5617" t="s">
        <v>60</v>
      </c>
      <c r="AX5617" t="s">
        <v>445</v>
      </c>
      <c r="AY5617" t="s">
        <v>2637</v>
      </c>
      <c r="AZ5617" t="s">
        <v>2637</v>
      </c>
      <c r="BA5617" t="str">
        <f t="shared" si="961"/>
        <v>N</v>
      </c>
    </row>
    <row r="5618" spans="1:53">
      <c r="A5618" t="s">
        <v>436</v>
      </c>
      <c r="B5618" t="s">
        <v>54</v>
      </c>
      <c r="C5618" t="s">
        <v>89</v>
      </c>
      <c r="D5618">
        <v>2022</v>
      </c>
      <c r="F5618" t="s">
        <v>12918</v>
      </c>
      <c r="G5618" t="s">
        <v>12919</v>
      </c>
      <c r="H5618" t="s">
        <v>12920</v>
      </c>
      <c r="I5618" t="s">
        <v>12921</v>
      </c>
      <c r="J5618" t="s">
        <v>58</v>
      </c>
      <c r="K5618" t="s">
        <v>59</v>
      </c>
      <c r="L5618" s="5">
        <v>0</v>
      </c>
      <c r="M5618" s="5">
        <v>0</v>
      </c>
      <c r="N5618" s="5">
        <f t="shared" si="957"/>
        <v>0</v>
      </c>
      <c r="O5618" s="5">
        <v>0</v>
      </c>
      <c r="P5618" s="5">
        <v>0</v>
      </c>
      <c r="Q5618" s="5">
        <f t="shared" si="958"/>
        <v>0</v>
      </c>
      <c r="R5618" s="5">
        <v>0</v>
      </c>
      <c r="S5618" s="5">
        <v>0</v>
      </c>
      <c r="T5618" s="5">
        <f t="shared" si="959"/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f t="shared" si="962"/>
        <v>0</v>
      </c>
      <c r="Z5618" s="5">
        <v>0</v>
      </c>
      <c r="AA5618" s="5">
        <v>1</v>
      </c>
      <c r="AB5618" s="5">
        <f t="shared" si="963"/>
        <v>1</v>
      </c>
      <c r="AC5618" s="5">
        <v>0</v>
      </c>
      <c r="AD5618" s="5">
        <v>0</v>
      </c>
      <c r="AE5618" s="5">
        <f t="shared" si="964"/>
        <v>0</v>
      </c>
      <c r="AF5618" s="5">
        <v>0</v>
      </c>
      <c r="AG5618" s="6">
        <v>44893</v>
      </c>
      <c r="AH5618" s="5">
        <v>1</v>
      </c>
      <c r="AI5618" s="5">
        <v>0</v>
      </c>
      <c r="AJ5618" s="5">
        <v>0</v>
      </c>
      <c r="AK5618" s="5">
        <f t="shared" si="965"/>
        <v>0</v>
      </c>
      <c r="AL5618" s="5">
        <v>0</v>
      </c>
      <c r="AM5618" s="5">
        <v>0</v>
      </c>
      <c r="AN5618" s="5">
        <f t="shared" si="966"/>
        <v>0</v>
      </c>
      <c r="AO5618" s="5">
        <v>0</v>
      </c>
      <c r="AP5618" s="5">
        <v>0</v>
      </c>
      <c r="AQ5618" s="5">
        <f t="shared" si="967"/>
        <v>0</v>
      </c>
      <c r="AR5618" s="5">
        <v>0</v>
      </c>
      <c r="AS5618" s="6"/>
      <c r="AT5618" s="5">
        <v>0</v>
      </c>
      <c r="AU5618" s="5">
        <v>0</v>
      </c>
      <c r="AV5618" t="str">
        <f t="shared" si="960"/>
        <v>N</v>
      </c>
      <c r="AW5618" t="s">
        <v>60</v>
      </c>
      <c r="AX5618" t="s">
        <v>445</v>
      </c>
      <c r="AY5618" t="s">
        <v>2637</v>
      </c>
      <c r="AZ5618" t="s">
        <v>2637</v>
      </c>
      <c r="BA5618" t="str">
        <f t="shared" si="961"/>
        <v>N</v>
      </c>
    </row>
    <row r="5619" spans="1:53">
      <c r="A5619" t="s">
        <v>436</v>
      </c>
      <c r="B5619" t="s">
        <v>54</v>
      </c>
      <c r="C5619" t="s">
        <v>89</v>
      </c>
      <c r="D5619">
        <v>2022</v>
      </c>
      <c r="F5619" t="s">
        <v>12922</v>
      </c>
      <c r="G5619" t="s">
        <v>12923</v>
      </c>
      <c r="H5619" t="s">
        <v>12924</v>
      </c>
      <c r="I5619" t="s">
        <v>12925</v>
      </c>
      <c r="J5619" t="s">
        <v>58</v>
      </c>
      <c r="K5619" t="s">
        <v>59</v>
      </c>
      <c r="L5619" s="5">
        <v>0</v>
      </c>
      <c r="M5619" s="5">
        <v>0</v>
      </c>
      <c r="N5619" s="5">
        <f t="shared" si="957"/>
        <v>0</v>
      </c>
      <c r="O5619" s="5">
        <v>0</v>
      </c>
      <c r="P5619" s="5">
        <v>0</v>
      </c>
      <c r="Q5619" s="5">
        <f t="shared" si="958"/>
        <v>0</v>
      </c>
      <c r="R5619" s="5">
        <v>0</v>
      </c>
      <c r="S5619" s="5">
        <v>0</v>
      </c>
      <c r="T5619" s="5">
        <f t="shared" si="959"/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f t="shared" si="962"/>
        <v>0</v>
      </c>
      <c r="Z5619" s="5">
        <v>0</v>
      </c>
      <c r="AA5619" s="5">
        <v>1</v>
      </c>
      <c r="AB5619" s="5">
        <f t="shared" si="963"/>
        <v>1</v>
      </c>
      <c r="AC5619" s="5">
        <v>0</v>
      </c>
      <c r="AD5619" s="5">
        <v>0</v>
      </c>
      <c r="AE5619" s="5">
        <f t="shared" si="964"/>
        <v>0</v>
      </c>
      <c r="AF5619" s="5">
        <v>0</v>
      </c>
      <c r="AG5619" s="6">
        <v>44595</v>
      </c>
      <c r="AH5619" s="5">
        <v>1</v>
      </c>
      <c r="AI5619" s="5">
        <v>0</v>
      </c>
      <c r="AJ5619" s="5">
        <v>0</v>
      </c>
      <c r="AK5619" s="5">
        <f t="shared" si="965"/>
        <v>0</v>
      </c>
      <c r="AL5619" s="5">
        <v>0</v>
      </c>
      <c r="AM5619" s="5">
        <v>0</v>
      </c>
      <c r="AN5619" s="5">
        <f t="shared" si="966"/>
        <v>0</v>
      </c>
      <c r="AO5619" s="5">
        <v>0</v>
      </c>
      <c r="AP5619" s="5">
        <v>0</v>
      </c>
      <c r="AQ5619" s="5">
        <f t="shared" si="967"/>
        <v>0</v>
      </c>
      <c r="AR5619" s="5">
        <v>0</v>
      </c>
      <c r="AS5619" s="6"/>
      <c r="AT5619" s="5">
        <v>0</v>
      </c>
      <c r="AU5619" s="5">
        <v>0</v>
      </c>
      <c r="AV5619" t="str">
        <f t="shared" si="960"/>
        <v>N</v>
      </c>
      <c r="AW5619" t="s">
        <v>60</v>
      </c>
      <c r="AX5619" t="s">
        <v>445</v>
      </c>
      <c r="AY5619" t="s">
        <v>2637</v>
      </c>
      <c r="AZ5619" t="s">
        <v>2637</v>
      </c>
      <c r="BA5619" t="str">
        <f t="shared" si="961"/>
        <v>N</v>
      </c>
    </row>
    <row r="5620" spans="1:53">
      <c r="A5620" t="s">
        <v>436</v>
      </c>
      <c r="B5620" t="s">
        <v>54</v>
      </c>
      <c r="C5620" t="s">
        <v>89</v>
      </c>
      <c r="D5620">
        <v>2022</v>
      </c>
      <c r="F5620" t="s">
        <v>12926</v>
      </c>
      <c r="G5620" t="s">
        <v>12927</v>
      </c>
      <c r="H5620" t="s">
        <v>12928</v>
      </c>
      <c r="I5620" t="s">
        <v>12929</v>
      </c>
      <c r="J5620" t="s">
        <v>58</v>
      </c>
      <c r="K5620" t="s">
        <v>59</v>
      </c>
      <c r="L5620" s="5">
        <v>0</v>
      </c>
      <c r="M5620" s="5">
        <v>0</v>
      </c>
      <c r="N5620" s="5">
        <f t="shared" si="957"/>
        <v>0</v>
      </c>
      <c r="O5620" s="5">
        <v>0</v>
      </c>
      <c r="P5620" s="5">
        <v>0</v>
      </c>
      <c r="Q5620" s="5">
        <f t="shared" si="958"/>
        <v>0</v>
      </c>
      <c r="R5620" s="5">
        <v>0</v>
      </c>
      <c r="S5620" s="5">
        <v>0</v>
      </c>
      <c r="T5620" s="5">
        <f t="shared" si="959"/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f t="shared" si="962"/>
        <v>0</v>
      </c>
      <c r="Z5620" s="5">
        <v>0</v>
      </c>
      <c r="AA5620" s="5">
        <v>1</v>
      </c>
      <c r="AB5620" s="5">
        <f t="shared" si="963"/>
        <v>1</v>
      </c>
      <c r="AC5620" s="5">
        <v>0</v>
      </c>
      <c r="AD5620" s="5">
        <v>0</v>
      </c>
      <c r="AE5620" s="5">
        <f t="shared" si="964"/>
        <v>0</v>
      </c>
      <c r="AF5620" s="5">
        <v>0</v>
      </c>
      <c r="AG5620" s="6">
        <v>44657</v>
      </c>
      <c r="AH5620" s="5">
        <v>1</v>
      </c>
      <c r="AI5620" s="5">
        <v>0</v>
      </c>
      <c r="AJ5620" s="5">
        <v>0</v>
      </c>
      <c r="AK5620" s="5">
        <f t="shared" si="965"/>
        <v>0</v>
      </c>
      <c r="AL5620" s="5">
        <v>0</v>
      </c>
      <c r="AM5620" s="5">
        <v>0</v>
      </c>
      <c r="AN5620" s="5">
        <f t="shared" si="966"/>
        <v>0</v>
      </c>
      <c r="AO5620" s="5">
        <v>0</v>
      </c>
      <c r="AP5620" s="5">
        <v>0</v>
      </c>
      <c r="AQ5620" s="5">
        <f t="shared" si="967"/>
        <v>0</v>
      </c>
      <c r="AR5620" s="5">
        <v>0</v>
      </c>
      <c r="AS5620" s="6"/>
      <c r="AT5620" s="5">
        <v>0</v>
      </c>
      <c r="AU5620" s="5">
        <v>0</v>
      </c>
      <c r="AV5620" t="str">
        <f t="shared" si="960"/>
        <v>N</v>
      </c>
      <c r="AW5620" t="s">
        <v>60</v>
      </c>
      <c r="AX5620" t="s">
        <v>445</v>
      </c>
      <c r="AY5620" t="s">
        <v>2637</v>
      </c>
      <c r="AZ5620" t="s">
        <v>2637</v>
      </c>
      <c r="BA5620" t="str">
        <f t="shared" si="961"/>
        <v>N</v>
      </c>
    </row>
    <row r="5621" spans="1:53">
      <c r="A5621" t="s">
        <v>436</v>
      </c>
      <c r="B5621" t="s">
        <v>54</v>
      </c>
      <c r="C5621" t="s">
        <v>89</v>
      </c>
      <c r="D5621">
        <v>2022</v>
      </c>
      <c r="F5621" t="s">
        <v>12930</v>
      </c>
      <c r="G5621" t="s">
        <v>12931</v>
      </c>
      <c r="H5621" t="s">
        <v>5050</v>
      </c>
      <c r="I5621" t="s">
        <v>12932</v>
      </c>
      <c r="J5621" t="s">
        <v>58</v>
      </c>
      <c r="K5621" t="s">
        <v>59</v>
      </c>
      <c r="L5621" s="5">
        <v>0</v>
      </c>
      <c r="M5621" s="5">
        <v>0</v>
      </c>
      <c r="N5621" s="5">
        <f t="shared" si="957"/>
        <v>0</v>
      </c>
      <c r="O5621" s="5">
        <v>0</v>
      </c>
      <c r="P5621" s="5">
        <v>0</v>
      </c>
      <c r="Q5621" s="5">
        <f t="shared" si="958"/>
        <v>0</v>
      </c>
      <c r="R5621" s="5">
        <v>0</v>
      </c>
      <c r="S5621" s="5">
        <v>0</v>
      </c>
      <c r="T5621" s="5">
        <f t="shared" si="959"/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f t="shared" si="962"/>
        <v>0</v>
      </c>
      <c r="Z5621" s="5">
        <v>0</v>
      </c>
      <c r="AA5621" s="5">
        <v>1</v>
      </c>
      <c r="AB5621" s="5">
        <f t="shared" si="963"/>
        <v>1</v>
      </c>
      <c r="AC5621" s="5">
        <v>0</v>
      </c>
      <c r="AD5621" s="5">
        <v>0</v>
      </c>
      <c r="AE5621" s="5">
        <f t="shared" si="964"/>
        <v>0</v>
      </c>
      <c r="AF5621" s="5">
        <v>0</v>
      </c>
      <c r="AG5621" s="6">
        <v>44580</v>
      </c>
      <c r="AH5621" s="5">
        <v>1</v>
      </c>
      <c r="AI5621" s="5">
        <v>0</v>
      </c>
      <c r="AJ5621" s="5">
        <v>0</v>
      </c>
      <c r="AK5621" s="5">
        <f t="shared" si="965"/>
        <v>0</v>
      </c>
      <c r="AL5621" s="5">
        <v>0</v>
      </c>
      <c r="AM5621" s="5">
        <v>0</v>
      </c>
      <c r="AN5621" s="5">
        <f t="shared" si="966"/>
        <v>0</v>
      </c>
      <c r="AO5621" s="5">
        <v>0</v>
      </c>
      <c r="AP5621" s="5">
        <v>0</v>
      </c>
      <c r="AQ5621" s="5">
        <f t="shared" si="967"/>
        <v>0</v>
      </c>
      <c r="AR5621" s="5">
        <v>0</v>
      </c>
      <c r="AS5621" s="6"/>
      <c r="AT5621" s="5">
        <v>0</v>
      </c>
      <c r="AU5621" s="5">
        <v>0</v>
      </c>
      <c r="AV5621" t="str">
        <f t="shared" si="960"/>
        <v>N</v>
      </c>
      <c r="AW5621" t="s">
        <v>60</v>
      </c>
      <c r="AX5621" t="s">
        <v>445</v>
      </c>
      <c r="AY5621" t="s">
        <v>2637</v>
      </c>
      <c r="AZ5621" t="s">
        <v>2637</v>
      </c>
      <c r="BA5621" t="str">
        <f t="shared" si="961"/>
        <v>N</v>
      </c>
    </row>
    <row r="5622" spans="1:53">
      <c r="A5622" t="s">
        <v>436</v>
      </c>
      <c r="B5622" t="s">
        <v>54</v>
      </c>
      <c r="C5622" t="s">
        <v>89</v>
      </c>
      <c r="D5622">
        <v>2022</v>
      </c>
      <c r="F5622" t="s">
        <v>12933</v>
      </c>
      <c r="G5622" t="s">
        <v>12934</v>
      </c>
      <c r="H5622" t="s">
        <v>5071</v>
      </c>
      <c r="I5622" t="s">
        <v>12935</v>
      </c>
      <c r="J5622" t="s">
        <v>58</v>
      </c>
      <c r="K5622" t="s">
        <v>59</v>
      </c>
      <c r="L5622" s="5">
        <v>0</v>
      </c>
      <c r="M5622" s="5">
        <v>0</v>
      </c>
      <c r="N5622" s="5">
        <f t="shared" si="957"/>
        <v>0</v>
      </c>
      <c r="O5622" s="5">
        <v>0</v>
      </c>
      <c r="P5622" s="5">
        <v>0</v>
      </c>
      <c r="Q5622" s="5">
        <f t="shared" si="958"/>
        <v>0</v>
      </c>
      <c r="R5622" s="5">
        <v>0</v>
      </c>
      <c r="S5622" s="5">
        <v>0</v>
      </c>
      <c r="T5622" s="5">
        <f t="shared" si="959"/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f t="shared" si="962"/>
        <v>0</v>
      </c>
      <c r="Z5622" s="5">
        <v>0</v>
      </c>
      <c r="AA5622" s="5">
        <v>1</v>
      </c>
      <c r="AB5622" s="5">
        <f t="shared" si="963"/>
        <v>1</v>
      </c>
      <c r="AC5622" s="5">
        <v>0</v>
      </c>
      <c r="AD5622" s="5">
        <v>0</v>
      </c>
      <c r="AE5622" s="5">
        <f t="shared" si="964"/>
        <v>0</v>
      </c>
      <c r="AF5622" s="5">
        <v>0</v>
      </c>
      <c r="AG5622" s="6">
        <v>44600</v>
      </c>
      <c r="AH5622" s="5">
        <v>1</v>
      </c>
      <c r="AI5622" s="5">
        <v>0</v>
      </c>
      <c r="AJ5622" s="5">
        <v>0</v>
      </c>
      <c r="AK5622" s="5">
        <f t="shared" si="965"/>
        <v>0</v>
      </c>
      <c r="AL5622" s="5">
        <v>0</v>
      </c>
      <c r="AM5622" s="5">
        <v>0</v>
      </c>
      <c r="AN5622" s="5">
        <f t="shared" si="966"/>
        <v>0</v>
      </c>
      <c r="AO5622" s="5">
        <v>0</v>
      </c>
      <c r="AP5622" s="5">
        <v>0</v>
      </c>
      <c r="AQ5622" s="5">
        <f t="shared" si="967"/>
        <v>0</v>
      </c>
      <c r="AR5622" s="5">
        <v>0</v>
      </c>
      <c r="AS5622" s="6"/>
      <c r="AT5622" s="5">
        <v>0</v>
      </c>
      <c r="AU5622" s="5">
        <v>0</v>
      </c>
      <c r="AV5622" t="str">
        <f t="shared" si="960"/>
        <v>N</v>
      </c>
      <c r="AW5622" t="s">
        <v>60</v>
      </c>
      <c r="AX5622" t="s">
        <v>445</v>
      </c>
      <c r="AY5622" t="s">
        <v>2637</v>
      </c>
      <c r="AZ5622" t="s">
        <v>2637</v>
      </c>
      <c r="BA5622" t="str">
        <f t="shared" si="961"/>
        <v>N</v>
      </c>
    </row>
    <row r="5623" spans="1:53">
      <c r="A5623" t="s">
        <v>436</v>
      </c>
      <c r="B5623" t="s">
        <v>54</v>
      </c>
      <c r="C5623" t="s">
        <v>89</v>
      </c>
      <c r="D5623">
        <v>2022</v>
      </c>
      <c r="F5623" t="s">
        <v>12936</v>
      </c>
      <c r="G5623" t="s">
        <v>12937</v>
      </c>
      <c r="H5623" t="s">
        <v>2720</v>
      </c>
      <c r="I5623" t="s">
        <v>12938</v>
      </c>
      <c r="J5623" t="s">
        <v>58</v>
      </c>
      <c r="K5623" t="s">
        <v>59</v>
      </c>
      <c r="L5623" s="5">
        <v>0</v>
      </c>
      <c r="M5623" s="5">
        <v>0</v>
      </c>
      <c r="N5623" s="5">
        <f t="shared" si="957"/>
        <v>0</v>
      </c>
      <c r="O5623" s="5">
        <v>0</v>
      </c>
      <c r="P5623" s="5">
        <v>0</v>
      </c>
      <c r="Q5623" s="5">
        <f t="shared" si="958"/>
        <v>0</v>
      </c>
      <c r="R5623" s="5">
        <v>0</v>
      </c>
      <c r="S5623" s="5">
        <v>0</v>
      </c>
      <c r="T5623" s="5">
        <f t="shared" si="959"/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f t="shared" si="962"/>
        <v>0</v>
      </c>
      <c r="Z5623" s="5">
        <v>0</v>
      </c>
      <c r="AA5623" s="5">
        <v>1</v>
      </c>
      <c r="AB5623" s="5">
        <f t="shared" si="963"/>
        <v>1</v>
      </c>
      <c r="AC5623" s="5">
        <v>0</v>
      </c>
      <c r="AD5623" s="5">
        <v>0</v>
      </c>
      <c r="AE5623" s="5">
        <f t="shared" si="964"/>
        <v>0</v>
      </c>
      <c r="AF5623" s="5">
        <v>0</v>
      </c>
      <c r="AG5623" s="6">
        <v>44622</v>
      </c>
      <c r="AH5623" s="5">
        <v>1</v>
      </c>
      <c r="AI5623" s="5">
        <v>0</v>
      </c>
      <c r="AJ5623" s="5">
        <v>0</v>
      </c>
      <c r="AK5623" s="5">
        <f t="shared" si="965"/>
        <v>0</v>
      </c>
      <c r="AL5623" s="5">
        <v>0</v>
      </c>
      <c r="AM5623" s="5">
        <v>0</v>
      </c>
      <c r="AN5623" s="5">
        <f t="shared" si="966"/>
        <v>0</v>
      </c>
      <c r="AO5623" s="5">
        <v>0</v>
      </c>
      <c r="AP5623" s="5">
        <v>0</v>
      </c>
      <c r="AQ5623" s="5">
        <f t="shared" si="967"/>
        <v>0</v>
      </c>
      <c r="AR5623" s="5">
        <v>0</v>
      </c>
      <c r="AS5623" s="6"/>
      <c r="AT5623" s="5">
        <v>0</v>
      </c>
      <c r="AU5623" s="5">
        <v>0</v>
      </c>
      <c r="AV5623" t="str">
        <f t="shared" si="960"/>
        <v>N</v>
      </c>
      <c r="AW5623" t="s">
        <v>60</v>
      </c>
      <c r="AX5623" t="s">
        <v>445</v>
      </c>
      <c r="AY5623" t="s">
        <v>2637</v>
      </c>
      <c r="AZ5623" t="s">
        <v>2637</v>
      </c>
      <c r="BA5623" t="str">
        <f t="shared" si="961"/>
        <v>N</v>
      </c>
    </row>
    <row r="5624" spans="1:53">
      <c r="A5624" t="s">
        <v>436</v>
      </c>
      <c r="B5624" t="s">
        <v>54</v>
      </c>
      <c r="C5624" t="s">
        <v>89</v>
      </c>
      <c r="D5624">
        <v>2022</v>
      </c>
      <c r="F5624" t="s">
        <v>12939</v>
      </c>
      <c r="G5624" t="s">
        <v>12940</v>
      </c>
      <c r="H5624" t="s">
        <v>12941</v>
      </c>
      <c r="I5624" t="s">
        <v>12942</v>
      </c>
      <c r="J5624" t="s">
        <v>58</v>
      </c>
      <c r="K5624" t="s">
        <v>59</v>
      </c>
      <c r="L5624" s="5">
        <v>0</v>
      </c>
      <c r="M5624" s="5">
        <v>0</v>
      </c>
      <c r="N5624" s="5">
        <f t="shared" si="957"/>
        <v>0</v>
      </c>
      <c r="O5624" s="5">
        <v>0</v>
      </c>
      <c r="P5624" s="5">
        <v>0</v>
      </c>
      <c r="Q5624" s="5">
        <f t="shared" si="958"/>
        <v>0</v>
      </c>
      <c r="R5624" s="5">
        <v>0</v>
      </c>
      <c r="S5624" s="5">
        <v>0</v>
      </c>
      <c r="T5624" s="5">
        <f t="shared" si="959"/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f t="shared" si="962"/>
        <v>0</v>
      </c>
      <c r="Z5624" s="5">
        <v>0</v>
      </c>
      <c r="AA5624" s="5">
        <v>1</v>
      </c>
      <c r="AB5624" s="5">
        <f t="shared" si="963"/>
        <v>1</v>
      </c>
      <c r="AC5624" s="5">
        <v>0</v>
      </c>
      <c r="AD5624" s="5">
        <v>0</v>
      </c>
      <c r="AE5624" s="5">
        <f t="shared" si="964"/>
        <v>0</v>
      </c>
      <c r="AF5624" s="5">
        <v>0</v>
      </c>
      <c r="AG5624" s="6">
        <v>44705</v>
      </c>
      <c r="AH5624" s="5">
        <v>1</v>
      </c>
      <c r="AI5624" s="5">
        <v>0</v>
      </c>
      <c r="AJ5624" s="5">
        <v>0</v>
      </c>
      <c r="AK5624" s="5">
        <f t="shared" si="965"/>
        <v>0</v>
      </c>
      <c r="AL5624" s="5">
        <v>0</v>
      </c>
      <c r="AM5624" s="5">
        <v>0</v>
      </c>
      <c r="AN5624" s="5">
        <f t="shared" si="966"/>
        <v>0</v>
      </c>
      <c r="AO5624" s="5">
        <v>0</v>
      </c>
      <c r="AP5624" s="5">
        <v>0</v>
      </c>
      <c r="AQ5624" s="5">
        <f t="shared" si="967"/>
        <v>0</v>
      </c>
      <c r="AR5624" s="5">
        <v>0</v>
      </c>
      <c r="AS5624" s="6"/>
      <c r="AT5624" s="5">
        <v>0</v>
      </c>
      <c r="AU5624" s="5">
        <v>0</v>
      </c>
      <c r="AV5624" t="str">
        <f t="shared" si="960"/>
        <v>N</v>
      </c>
      <c r="AW5624" t="s">
        <v>60</v>
      </c>
      <c r="AX5624" t="s">
        <v>445</v>
      </c>
      <c r="AY5624" t="s">
        <v>2637</v>
      </c>
      <c r="AZ5624" t="s">
        <v>2637</v>
      </c>
      <c r="BA5624" t="str">
        <f t="shared" si="961"/>
        <v>N</v>
      </c>
    </row>
    <row r="5625" spans="1:53">
      <c r="A5625" t="s">
        <v>436</v>
      </c>
      <c r="B5625" t="s">
        <v>54</v>
      </c>
      <c r="C5625" t="s">
        <v>89</v>
      </c>
      <c r="D5625">
        <v>2022</v>
      </c>
      <c r="F5625" t="s">
        <v>12943</v>
      </c>
      <c r="G5625" t="s">
        <v>12944</v>
      </c>
      <c r="H5625" t="s">
        <v>4884</v>
      </c>
      <c r="I5625" t="s">
        <v>12945</v>
      </c>
      <c r="J5625" t="s">
        <v>58</v>
      </c>
      <c r="K5625" t="s">
        <v>59</v>
      </c>
      <c r="L5625" s="5">
        <v>0</v>
      </c>
      <c r="M5625" s="5">
        <v>0</v>
      </c>
      <c r="N5625" s="5">
        <f t="shared" si="957"/>
        <v>0</v>
      </c>
      <c r="O5625" s="5">
        <v>0</v>
      </c>
      <c r="P5625" s="5">
        <v>0</v>
      </c>
      <c r="Q5625" s="5">
        <f t="shared" si="958"/>
        <v>0</v>
      </c>
      <c r="R5625" s="5">
        <v>0</v>
      </c>
      <c r="S5625" s="5">
        <v>0</v>
      </c>
      <c r="T5625" s="5">
        <f t="shared" si="959"/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f t="shared" si="962"/>
        <v>0</v>
      </c>
      <c r="Z5625" s="5">
        <v>0</v>
      </c>
      <c r="AA5625" s="5">
        <v>1</v>
      </c>
      <c r="AB5625" s="5">
        <f t="shared" si="963"/>
        <v>1</v>
      </c>
      <c r="AC5625" s="5">
        <v>0</v>
      </c>
      <c r="AD5625" s="5">
        <v>0</v>
      </c>
      <c r="AE5625" s="5">
        <f t="shared" si="964"/>
        <v>0</v>
      </c>
      <c r="AF5625" s="5">
        <v>0</v>
      </c>
      <c r="AG5625" s="6">
        <v>44663</v>
      </c>
      <c r="AH5625" s="5">
        <v>1</v>
      </c>
      <c r="AI5625" s="5">
        <v>0</v>
      </c>
      <c r="AJ5625" s="5">
        <v>0</v>
      </c>
      <c r="AK5625" s="5">
        <f t="shared" si="965"/>
        <v>0</v>
      </c>
      <c r="AL5625" s="5">
        <v>0</v>
      </c>
      <c r="AM5625" s="5">
        <v>0</v>
      </c>
      <c r="AN5625" s="5">
        <f t="shared" si="966"/>
        <v>0</v>
      </c>
      <c r="AO5625" s="5">
        <v>0</v>
      </c>
      <c r="AP5625" s="5">
        <v>0</v>
      </c>
      <c r="AQ5625" s="5">
        <f t="shared" si="967"/>
        <v>0</v>
      </c>
      <c r="AR5625" s="5">
        <v>0</v>
      </c>
      <c r="AS5625" s="6"/>
      <c r="AT5625" s="5">
        <v>0</v>
      </c>
      <c r="AU5625" s="5">
        <v>0</v>
      </c>
      <c r="AV5625" t="str">
        <f t="shared" si="960"/>
        <v>N</v>
      </c>
      <c r="AW5625" t="s">
        <v>60</v>
      </c>
      <c r="AX5625" t="s">
        <v>445</v>
      </c>
      <c r="AY5625" t="s">
        <v>2637</v>
      </c>
      <c r="AZ5625" t="s">
        <v>2637</v>
      </c>
      <c r="BA5625" t="str">
        <f t="shared" si="961"/>
        <v>N</v>
      </c>
    </row>
    <row r="5626" spans="1:53">
      <c r="A5626" t="s">
        <v>436</v>
      </c>
      <c r="B5626" t="s">
        <v>54</v>
      </c>
      <c r="C5626" t="s">
        <v>89</v>
      </c>
      <c r="D5626">
        <v>2022</v>
      </c>
      <c r="F5626" t="s">
        <v>6940</v>
      </c>
      <c r="G5626" t="s">
        <v>6941</v>
      </c>
      <c r="H5626" t="s">
        <v>12946</v>
      </c>
      <c r="I5626" t="s">
        <v>12947</v>
      </c>
      <c r="J5626" t="s">
        <v>58</v>
      </c>
      <c r="K5626" t="s">
        <v>59</v>
      </c>
      <c r="L5626" s="5">
        <v>0</v>
      </c>
      <c r="M5626" s="5">
        <v>0</v>
      </c>
      <c r="N5626" s="5">
        <f t="shared" si="957"/>
        <v>0</v>
      </c>
      <c r="O5626" s="5">
        <v>0</v>
      </c>
      <c r="P5626" s="5">
        <v>0</v>
      </c>
      <c r="Q5626" s="5">
        <f t="shared" si="958"/>
        <v>0</v>
      </c>
      <c r="R5626" s="5">
        <v>0</v>
      </c>
      <c r="S5626" s="5">
        <v>0</v>
      </c>
      <c r="T5626" s="5">
        <f t="shared" si="959"/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f t="shared" si="962"/>
        <v>0</v>
      </c>
      <c r="Z5626" s="5">
        <v>0</v>
      </c>
      <c r="AA5626" s="5">
        <v>1</v>
      </c>
      <c r="AB5626" s="5">
        <f t="shared" si="963"/>
        <v>1</v>
      </c>
      <c r="AC5626" s="5">
        <v>0</v>
      </c>
      <c r="AD5626" s="5">
        <v>0</v>
      </c>
      <c r="AE5626" s="5">
        <f t="shared" si="964"/>
        <v>0</v>
      </c>
      <c r="AF5626" s="5">
        <v>0</v>
      </c>
      <c r="AG5626" s="6">
        <v>44699</v>
      </c>
      <c r="AH5626" s="5">
        <v>1</v>
      </c>
      <c r="AI5626" s="5">
        <v>0</v>
      </c>
      <c r="AJ5626" s="5">
        <v>0</v>
      </c>
      <c r="AK5626" s="5">
        <f t="shared" si="965"/>
        <v>0</v>
      </c>
      <c r="AL5626" s="5">
        <v>0</v>
      </c>
      <c r="AM5626" s="5">
        <v>0</v>
      </c>
      <c r="AN5626" s="5">
        <f t="shared" si="966"/>
        <v>0</v>
      </c>
      <c r="AO5626" s="5">
        <v>0</v>
      </c>
      <c r="AP5626" s="5">
        <v>0</v>
      </c>
      <c r="AQ5626" s="5">
        <f t="shared" si="967"/>
        <v>0</v>
      </c>
      <c r="AR5626" s="5">
        <v>0</v>
      </c>
      <c r="AS5626" s="6"/>
      <c r="AT5626" s="5">
        <v>0</v>
      </c>
      <c r="AU5626" s="5">
        <v>0</v>
      </c>
      <c r="AV5626" t="str">
        <f t="shared" si="960"/>
        <v>N</v>
      </c>
      <c r="AW5626" t="s">
        <v>60</v>
      </c>
      <c r="AX5626" t="s">
        <v>445</v>
      </c>
      <c r="AY5626" t="s">
        <v>2637</v>
      </c>
      <c r="AZ5626" t="s">
        <v>2637</v>
      </c>
      <c r="BA5626" t="str">
        <f t="shared" si="961"/>
        <v>N</v>
      </c>
    </row>
    <row r="5627" spans="1:53">
      <c r="A5627" t="s">
        <v>436</v>
      </c>
      <c r="B5627" t="s">
        <v>54</v>
      </c>
      <c r="C5627" t="s">
        <v>89</v>
      </c>
      <c r="D5627">
        <v>2022</v>
      </c>
      <c r="F5627" t="s">
        <v>12948</v>
      </c>
      <c r="G5627" t="s">
        <v>12949</v>
      </c>
      <c r="H5627" t="s">
        <v>4884</v>
      </c>
      <c r="I5627" t="s">
        <v>12950</v>
      </c>
      <c r="J5627" t="s">
        <v>58</v>
      </c>
      <c r="K5627" t="s">
        <v>59</v>
      </c>
      <c r="L5627" s="5">
        <v>0</v>
      </c>
      <c r="M5627" s="5">
        <v>0</v>
      </c>
      <c r="N5627" s="5">
        <f t="shared" si="957"/>
        <v>0</v>
      </c>
      <c r="O5627" s="5">
        <v>0</v>
      </c>
      <c r="P5627" s="5">
        <v>0</v>
      </c>
      <c r="Q5627" s="5">
        <f t="shared" si="958"/>
        <v>0</v>
      </c>
      <c r="R5627" s="5">
        <v>0</v>
      </c>
      <c r="S5627" s="5">
        <v>0</v>
      </c>
      <c r="T5627" s="5">
        <f t="shared" si="959"/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f t="shared" si="962"/>
        <v>0</v>
      </c>
      <c r="Z5627" s="5">
        <v>0</v>
      </c>
      <c r="AA5627" s="5">
        <v>1</v>
      </c>
      <c r="AB5627" s="5">
        <f t="shared" si="963"/>
        <v>1</v>
      </c>
      <c r="AC5627" s="5">
        <v>0</v>
      </c>
      <c r="AD5627" s="5">
        <v>0</v>
      </c>
      <c r="AE5627" s="5">
        <f t="shared" si="964"/>
        <v>0</v>
      </c>
      <c r="AF5627" s="5">
        <v>0</v>
      </c>
      <c r="AG5627" s="6">
        <v>44774</v>
      </c>
      <c r="AH5627" s="5">
        <v>1</v>
      </c>
      <c r="AI5627" s="5">
        <v>0</v>
      </c>
      <c r="AJ5627" s="5">
        <v>0</v>
      </c>
      <c r="AK5627" s="5">
        <f t="shared" si="965"/>
        <v>0</v>
      </c>
      <c r="AL5627" s="5">
        <v>0</v>
      </c>
      <c r="AM5627" s="5">
        <v>0</v>
      </c>
      <c r="AN5627" s="5">
        <f t="shared" si="966"/>
        <v>0</v>
      </c>
      <c r="AO5627" s="5">
        <v>0</v>
      </c>
      <c r="AP5627" s="5">
        <v>0</v>
      </c>
      <c r="AQ5627" s="5">
        <f t="shared" si="967"/>
        <v>0</v>
      </c>
      <c r="AR5627" s="5">
        <v>0</v>
      </c>
      <c r="AS5627" s="6"/>
      <c r="AT5627" s="5">
        <v>0</v>
      </c>
      <c r="AU5627" s="5">
        <v>0</v>
      </c>
      <c r="AV5627" t="str">
        <f t="shared" si="960"/>
        <v>N</v>
      </c>
      <c r="AW5627" t="s">
        <v>60</v>
      </c>
      <c r="AX5627" t="s">
        <v>445</v>
      </c>
      <c r="AY5627" t="s">
        <v>2637</v>
      </c>
      <c r="AZ5627" t="s">
        <v>2637</v>
      </c>
      <c r="BA5627" t="str">
        <f t="shared" si="961"/>
        <v>N</v>
      </c>
    </row>
    <row r="5628" spans="1:53">
      <c r="A5628" t="s">
        <v>436</v>
      </c>
      <c r="B5628" t="s">
        <v>54</v>
      </c>
      <c r="C5628" t="s">
        <v>89</v>
      </c>
      <c r="D5628">
        <v>2022</v>
      </c>
      <c r="F5628" t="s">
        <v>12951</v>
      </c>
      <c r="G5628" t="s">
        <v>12952</v>
      </c>
      <c r="H5628" t="s">
        <v>5050</v>
      </c>
      <c r="I5628" t="s">
        <v>12953</v>
      </c>
      <c r="J5628" t="s">
        <v>58</v>
      </c>
      <c r="K5628" t="s">
        <v>59</v>
      </c>
      <c r="L5628" s="5">
        <v>0</v>
      </c>
      <c r="M5628" s="5">
        <v>0</v>
      </c>
      <c r="N5628" s="5">
        <f t="shared" si="957"/>
        <v>0</v>
      </c>
      <c r="O5628" s="5">
        <v>0</v>
      </c>
      <c r="P5628" s="5">
        <v>0</v>
      </c>
      <c r="Q5628" s="5">
        <f t="shared" si="958"/>
        <v>0</v>
      </c>
      <c r="R5628" s="5">
        <v>0</v>
      </c>
      <c r="S5628" s="5">
        <v>0</v>
      </c>
      <c r="T5628" s="5">
        <f t="shared" si="959"/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f t="shared" si="962"/>
        <v>0</v>
      </c>
      <c r="Z5628" s="5">
        <v>0</v>
      </c>
      <c r="AA5628" s="5">
        <v>1</v>
      </c>
      <c r="AB5628" s="5">
        <f t="shared" si="963"/>
        <v>1</v>
      </c>
      <c r="AC5628" s="5">
        <v>0</v>
      </c>
      <c r="AD5628" s="5">
        <v>0</v>
      </c>
      <c r="AE5628" s="5">
        <f t="shared" si="964"/>
        <v>0</v>
      </c>
      <c r="AF5628" s="5">
        <v>0</v>
      </c>
      <c r="AG5628" s="6">
        <v>44699</v>
      </c>
      <c r="AH5628" s="5">
        <v>1</v>
      </c>
      <c r="AI5628" s="5">
        <v>0</v>
      </c>
      <c r="AJ5628" s="5">
        <v>0</v>
      </c>
      <c r="AK5628" s="5">
        <f t="shared" si="965"/>
        <v>0</v>
      </c>
      <c r="AL5628" s="5">
        <v>0</v>
      </c>
      <c r="AM5628" s="5">
        <v>0</v>
      </c>
      <c r="AN5628" s="5">
        <f t="shared" si="966"/>
        <v>0</v>
      </c>
      <c r="AO5628" s="5">
        <v>0</v>
      </c>
      <c r="AP5628" s="5">
        <v>0</v>
      </c>
      <c r="AQ5628" s="5">
        <f t="shared" si="967"/>
        <v>0</v>
      </c>
      <c r="AR5628" s="5">
        <v>0</v>
      </c>
      <c r="AS5628" s="6"/>
      <c r="AT5628" s="5">
        <v>0</v>
      </c>
      <c r="AU5628" s="5">
        <v>0</v>
      </c>
      <c r="AV5628" t="str">
        <f t="shared" si="960"/>
        <v>N</v>
      </c>
      <c r="AW5628" t="s">
        <v>60</v>
      </c>
      <c r="AX5628" t="s">
        <v>445</v>
      </c>
      <c r="AY5628" t="s">
        <v>2637</v>
      </c>
      <c r="AZ5628" t="s">
        <v>2637</v>
      </c>
      <c r="BA5628" t="str">
        <f t="shared" si="961"/>
        <v>N</v>
      </c>
    </row>
    <row r="5629" spans="1:53">
      <c r="A5629" t="s">
        <v>436</v>
      </c>
      <c r="B5629" t="s">
        <v>54</v>
      </c>
      <c r="C5629" t="s">
        <v>89</v>
      </c>
      <c r="D5629">
        <v>2022</v>
      </c>
      <c r="F5629" t="s">
        <v>12164</v>
      </c>
      <c r="G5629" t="s">
        <v>12165</v>
      </c>
      <c r="H5629" t="s">
        <v>4884</v>
      </c>
      <c r="I5629" t="s">
        <v>12954</v>
      </c>
      <c r="J5629" t="s">
        <v>58</v>
      </c>
      <c r="K5629" t="s">
        <v>59</v>
      </c>
      <c r="L5629" s="5">
        <v>0</v>
      </c>
      <c r="M5629" s="5">
        <v>0</v>
      </c>
      <c r="N5629" s="5">
        <f t="shared" si="957"/>
        <v>0</v>
      </c>
      <c r="O5629" s="5">
        <v>0</v>
      </c>
      <c r="P5629" s="5">
        <v>0</v>
      </c>
      <c r="Q5629" s="5">
        <f t="shared" si="958"/>
        <v>0</v>
      </c>
      <c r="R5629" s="5">
        <v>0</v>
      </c>
      <c r="S5629" s="5">
        <v>0</v>
      </c>
      <c r="T5629" s="5">
        <f t="shared" si="959"/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f t="shared" si="962"/>
        <v>0</v>
      </c>
      <c r="Z5629" s="5">
        <v>0</v>
      </c>
      <c r="AA5629" s="5">
        <v>1</v>
      </c>
      <c r="AB5629" s="5">
        <f t="shared" si="963"/>
        <v>1</v>
      </c>
      <c r="AC5629" s="5">
        <v>0</v>
      </c>
      <c r="AD5629" s="5">
        <v>0</v>
      </c>
      <c r="AE5629" s="5">
        <f t="shared" si="964"/>
        <v>0</v>
      </c>
      <c r="AF5629" s="5">
        <v>0</v>
      </c>
      <c r="AG5629" s="6">
        <v>44812</v>
      </c>
      <c r="AH5629" s="5">
        <v>1</v>
      </c>
      <c r="AI5629" s="5">
        <v>0</v>
      </c>
      <c r="AJ5629" s="5">
        <v>0</v>
      </c>
      <c r="AK5629" s="5">
        <f t="shared" si="965"/>
        <v>0</v>
      </c>
      <c r="AL5629" s="5">
        <v>0</v>
      </c>
      <c r="AM5629" s="5">
        <v>0</v>
      </c>
      <c r="AN5629" s="5">
        <f t="shared" si="966"/>
        <v>0</v>
      </c>
      <c r="AO5629" s="5">
        <v>0</v>
      </c>
      <c r="AP5629" s="5">
        <v>0</v>
      </c>
      <c r="AQ5629" s="5">
        <f t="shared" si="967"/>
        <v>0</v>
      </c>
      <c r="AR5629" s="5">
        <v>0</v>
      </c>
      <c r="AS5629" s="6"/>
      <c r="AT5629" s="5">
        <v>0</v>
      </c>
      <c r="AU5629" s="5">
        <v>0</v>
      </c>
      <c r="AV5629" t="str">
        <f t="shared" si="960"/>
        <v>N</v>
      </c>
      <c r="AW5629" t="s">
        <v>60</v>
      </c>
      <c r="AX5629" t="s">
        <v>445</v>
      </c>
      <c r="AY5629" t="s">
        <v>2637</v>
      </c>
      <c r="AZ5629" t="s">
        <v>2637</v>
      </c>
      <c r="BA5629" t="str">
        <f t="shared" si="961"/>
        <v>N</v>
      </c>
    </row>
    <row r="5630" spans="1:53">
      <c r="A5630" t="s">
        <v>436</v>
      </c>
      <c r="B5630" t="s">
        <v>54</v>
      </c>
      <c r="C5630" t="s">
        <v>89</v>
      </c>
      <c r="D5630">
        <v>2022</v>
      </c>
      <c r="F5630" t="s">
        <v>12955</v>
      </c>
      <c r="G5630" t="s">
        <v>12956</v>
      </c>
      <c r="H5630" t="s">
        <v>5071</v>
      </c>
      <c r="I5630" t="s">
        <v>12957</v>
      </c>
      <c r="J5630" t="s">
        <v>58</v>
      </c>
      <c r="K5630" t="s">
        <v>59</v>
      </c>
      <c r="L5630" s="5">
        <v>0</v>
      </c>
      <c r="M5630" s="5">
        <v>0</v>
      </c>
      <c r="N5630" s="5">
        <f t="shared" si="957"/>
        <v>0</v>
      </c>
      <c r="O5630" s="5">
        <v>0</v>
      </c>
      <c r="P5630" s="5">
        <v>0</v>
      </c>
      <c r="Q5630" s="5">
        <f t="shared" si="958"/>
        <v>0</v>
      </c>
      <c r="R5630" s="5">
        <v>0</v>
      </c>
      <c r="S5630" s="5">
        <v>0</v>
      </c>
      <c r="T5630" s="5">
        <f t="shared" si="959"/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f t="shared" si="962"/>
        <v>0</v>
      </c>
      <c r="Z5630" s="5">
        <v>0</v>
      </c>
      <c r="AA5630" s="5">
        <v>1</v>
      </c>
      <c r="AB5630" s="5">
        <f t="shared" si="963"/>
        <v>1</v>
      </c>
      <c r="AC5630" s="5">
        <v>0</v>
      </c>
      <c r="AD5630" s="5">
        <v>0</v>
      </c>
      <c r="AE5630" s="5">
        <f t="shared" si="964"/>
        <v>0</v>
      </c>
      <c r="AF5630" s="5">
        <v>0</v>
      </c>
      <c r="AG5630" s="6">
        <v>44705</v>
      </c>
      <c r="AH5630" s="5">
        <v>1</v>
      </c>
      <c r="AI5630" s="5">
        <v>0</v>
      </c>
      <c r="AJ5630" s="5">
        <v>0</v>
      </c>
      <c r="AK5630" s="5">
        <f t="shared" si="965"/>
        <v>0</v>
      </c>
      <c r="AL5630" s="5">
        <v>0</v>
      </c>
      <c r="AM5630" s="5">
        <v>0</v>
      </c>
      <c r="AN5630" s="5">
        <f t="shared" si="966"/>
        <v>0</v>
      </c>
      <c r="AO5630" s="5">
        <v>0</v>
      </c>
      <c r="AP5630" s="5">
        <v>0</v>
      </c>
      <c r="AQ5630" s="5">
        <f t="shared" si="967"/>
        <v>0</v>
      </c>
      <c r="AR5630" s="5">
        <v>0</v>
      </c>
      <c r="AS5630" s="6"/>
      <c r="AT5630" s="5">
        <v>0</v>
      </c>
      <c r="AU5630" s="5">
        <v>0</v>
      </c>
      <c r="AV5630" t="str">
        <f t="shared" si="960"/>
        <v>N</v>
      </c>
      <c r="AW5630" t="s">
        <v>60</v>
      </c>
      <c r="AX5630" t="s">
        <v>445</v>
      </c>
      <c r="AY5630" t="s">
        <v>2637</v>
      </c>
      <c r="AZ5630" t="s">
        <v>2637</v>
      </c>
      <c r="BA5630" t="str">
        <f t="shared" si="961"/>
        <v>N</v>
      </c>
    </row>
    <row r="5631" spans="1:53">
      <c r="A5631" t="s">
        <v>436</v>
      </c>
      <c r="B5631" t="s">
        <v>54</v>
      </c>
      <c r="C5631" t="s">
        <v>89</v>
      </c>
      <c r="D5631">
        <v>2022</v>
      </c>
      <c r="F5631" t="s">
        <v>12958</v>
      </c>
      <c r="G5631" t="s">
        <v>12959</v>
      </c>
      <c r="H5631" t="s">
        <v>12960</v>
      </c>
      <c r="I5631" t="s">
        <v>12961</v>
      </c>
      <c r="J5631" t="s">
        <v>58</v>
      </c>
      <c r="K5631" t="s">
        <v>59</v>
      </c>
      <c r="L5631" s="5">
        <v>0</v>
      </c>
      <c r="M5631" s="5">
        <v>0</v>
      </c>
      <c r="N5631" s="5">
        <f t="shared" si="957"/>
        <v>0</v>
      </c>
      <c r="O5631" s="5">
        <v>0</v>
      </c>
      <c r="P5631" s="5">
        <v>0</v>
      </c>
      <c r="Q5631" s="5">
        <f t="shared" si="958"/>
        <v>0</v>
      </c>
      <c r="R5631" s="5">
        <v>0</v>
      </c>
      <c r="S5631" s="5">
        <v>0</v>
      </c>
      <c r="T5631" s="5">
        <f t="shared" si="959"/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f t="shared" si="962"/>
        <v>0</v>
      </c>
      <c r="Z5631" s="5">
        <v>0</v>
      </c>
      <c r="AA5631" s="5">
        <v>1</v>
      </c>
      <c r="AB5631" s="5">
        <f t="shared" si="963"/>
        <v>1</v>
      </c>
      <c r="AC5631" s="5">
        <v>0</v>
      </c>
      <c r="AD5631" s="5">
        <v>0</v>
      </c>
      <c r="AE5631" s="5">
        <f t="shared" si="964"/>
        <v>0</v>
      </c>
      <c r="AF5631" s="5">
        <v>0</v>
      </c>
      <c r="AG5631" s="6">
        <v>44747</v>
      </c>
      <c r="AH5631" s="5">
        <v>1</v>
      </c>
      <c r="AI5631" s="5">
        <v>0</v>
      </c>
      <c r="AJ5631" s="5">
        <v>0</v>
      </c>
      <c r="AK5631" s="5">
        <f t="shared" si="965"/>
        <v>0</v>
      </c>
      <c r="AL5631" s="5">
        <v>0</v>
      </c>
      <c r="AM5631" s="5">
        <v>0</v>
      </c>
      <c r="AN5631" s="5">
        <f t="shared" si="966"/>
        <v>0</v>
      </c>
      <c r="AO5631" s="5">
        <v>0</v>
      </c>
      <c r="AP5631" s="5">
        <v>0</v>
      </c>
      <c r="AQ5631" s="5">
        <f t="shared" si="967"/>
        <v>0</v>
      </c>
      <c r="AR5631" s="5">
        <v>0</v>
      </c>
      <c r="AS5631" s="6"/>
      <c r="AT5631" s="5">
        <v>0</v>
      </c>
      <c r="AU5631" s="5">
        <v>0</v>
      </c>
      <c r="AV5631" t="str">
        <f t="shared" si="960"/>
        <v>N</v>
      </c>
      <c r="AW5631" t="s">
        <v>60</v>
      </c>
      <c r="AX5631" t="s">
        <v>445</v>
      </c>
      <c r="AY5631" t="s">
        <v>2637</v>
      </c>
      <c r="AZ5631" t="s">
        <v>2637</v>
      </c>
      <c r="BA5631" t="str">
        <f t="shared" si="961"/>
        <v>N</v>
      </c>
    </row>
    <row r="5632" spans="1:53">
      <c r="A5632" t="s">
        <v>436</v>
      </c>
      <c r="B5632" t="s">
        <v>54</v>
      </c>
      <c r="C5632" t="s">
        <v>89</v>
      </c>
      <c r="D5632">
        <v>2022</v>
      </c>
      <c r="F5632" t="s">
        <v>6946</v>
      </c>
      <c r="G5632" t="s">
        <v>12962</v>
      </c>
      <c r="H5632" t="s">
        <v>2754</v>
      </c>
      <c r="I5632" t="s">
        <v>7145</v>
      </c>
      <c r="J5632" t="s">
        <v>58</v>
      </c>
      <c r="K5632" t="s">
        <v>59</v>
      </c>
      <c r="L5632" s="5">
        <v>0</v>
      </c>
      <c r="M5632" s="5">
        <v>0</v>
      </c>
      <c r="N5632" s="5">
        <f t="shared" si="957"/>
        <v>0</v>
      </c>
      <c r="O5632" s="5">
        <v>0</v>
      </c>
      <c r="P5632" s="5">
        <v>0</v>
      </c>
      <c r="Q5632" s="5">
        <f t="shared" si="958"/>
        <v>0</v>
      </c>
      <c r="R5632" s="5">
        <v>0</v>
      </c>
      <c r="S5632" s="5">
        <v>0</v>
      </c>
      <c r="T5632" s="5">
        <f t="shared" si="959"/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f t="shared" si="962"/>
        <v>0</v>
      </c>
      <c r="Z5632" s="5">
        <v>0</v>
      </c>
      <c r="AA5632" s="5">
        <v>1</v>
      </c>
      <c r="AB5632" s="5">
        <f t="shared" si="963"/>
        <v>1</v>
      </c>
      <c r="AC5632" s="5">
        <v>0</v>
      </c>
      <c r="AD5632" s="5">
        <v>0</v>
      </c>
      <c r="AE5632" s="5">
        <f t="shared" si="964"/>
        <v>0</v>
      </c>
      <c r="AF5632" s="5">
        <v>0</v>
      </c>
      <c r="AG5632" s="6">
        <v>44580</v>
      </c>
      <c r="AH5632" s="5">
        <v>1</v>
      </c>
      <c r="AI5632" s="5">
        <v>0</v>
      </c>
      <c r="AJ5632" s="5">
        <v>0</v>
      </c>
      <c r="AK5632" s="5">
        <f t="shared" si="965"/>
        <v>0</v>
      </c>
      <c r="AL5632" s="5">
        <v>0</v>
      </c>
      <c r="AM5632" s="5">
        <v>0</v>
      </c>
      <c r="AN5632" s="5">
        <f t="shared" si="966"/>
        <v>0</v>
      </c>
      <c r="AO5632" s="5">
        <v>0</v>
      </c>
      <c r="AP5632" s="5">
        <v>0</v>
      </c>
      <c r="AQ5632" s="5">
        <f t="shared" si="967"/>
        <v>0</v>
      </c>
      <c r="AR5632" s="5">
        <v>0</v>
      </c>
      <c r="AS5632" s="6"/>
      <c r="AT5632" s="5">
        <v>0</v>
      </c>
      <c r="AU5632" s="5">
        <v>0</v>
      </c>
      <c r="AV5632" t="str">
        <f t="shared" si="960"/>
        <v>N</v>
      </c>
      <c r="AW5632" t="s">
        <v>60</v>
      </c>
      <c r="AX5632" t="s">
        <v>445</v>
      </c>
      <c r="AY5632" t="s">
        <v>2637</v>
      </c>
      <c r="AZ5632" t="s">
        <v>2637</v>
      </c>
      <c r="BA5632" t="str">
        <f t="shared" si="961"/>
        <v>N</v>
      </c>
    </row>
    <row r="5633" spans="1:53">
      <c r="A5633" t="s">
        <v>436</v>
      </c>
      <c r="B5633" t="s">
        <v>54</v>
      </c>
      <c r="C5633" t="s">
        <v>89</v>
      </c>
      <c r="D5633">
        <v>2022</v>
      </c>
      <c r="F5633" t="s">
        <v>7160</v>
      </c>
      <c r="G5633" t="s">
        <v>7161</v>
      </c>
      <c r="H5633" t="s">
        <v>7162</v>
      </c>
      <c r="I5633" t="s">
        <v>7163</v>
      </c>
      <c r="J5633" t="s">
        <v>58</v>
      </c>
      <c r="K5633" t="s">
        <v>59</v>
      </c>
      <c r="L5633" s="5">
        <v>0</v>
      </c>
      <c r="M5633" s="5">
        <v>0</v>
      </c>
      <c r="N5633" s="5">
        <f t="shared" si="957"/>
        <v>0</v>
      </c>
      <c r="O5633" s="5">
        <v>0</v>
      </c>
      <c r="P5633" s="5">
        <v>0</v>
      </c>
      <c r="Q5633" s="5">
        <f t="shared" si="958"/>
        <v>0</v>
      </c>
      <c r="R5633" s="5">
        <v>0</v>
      </c>
      <c r="S5633" s="5">
        <v>0</v>
      </c>
      <c r="T5633" s="5">
        <f t="shared" si="959"/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f t="shared" si="962"/>
        <v>0</v>
      </c>
      <c r="Z5633" s="5">
        <v>0</v>
      </c>
      <c r="AA5633" s="5">
        <v>1</v>
      </c>
      <c r="AB5633" s="5">
        <f t="shared" si="963"/>
        <v>1</v>
      </c>
      <c r="AC5633" s="5">
        <v>0</v>
      </c>
      <c r="AD5633" s="5">
        <v>0</v>
      </c>
      <c r="AE5633" s="5">
        <f t="shared" si="964"/>
        <v>0</v>
      </c>
      <c r="AF5633" s="5">
        <v>0</v>
      </c>
      <c r="AG5633" s="6">
        <v>44580</v>
      </c>
      <c r="AH5633" s="5">
        <v>1</v>
      </c>
      <c r="AI5633" s="5">
        <v>0</v>
      </c>
      <c r="AJ5633" s="5">
        <v>0</v>
      </c>
      <c r="AK5633" s="5">
        <f t="shared" si="965"/>
        <v>0</v>
      </c>
      <c r="AL5633" s="5">
        <v>0</v>
      </c>
      <c r="AM5633" s="5">
        <v>0</v>
      </c>
      <c r="AN5633" s="5">
        <f t="shared" si="966"/>
        <v>0</v>
      </c>
      <c r="AO5633" s="5">
        <v>0</v>
      </c>
      <c r="AP5633" s="5">
        <v>0</v>
      </c>
      <c r="AQ5633" s="5">
        <f t="shared" si="967"/>
        <v>0</v>
      </c>
      <c r="AR5633" s="5">
        <v>0</v>
      </c>
      <c r="AS5633" s="6"/>
      <c r="AT5633" s="5">
        <v>0</v>
      </c>
      <c r="AU5633" s="5">
        <v>0</v>
      </c>
      <c r="AV5633" t="str">
        <f t="shared" si="960"/>
        <v>N</v>
      </c>
      <c r="AW5633" t="s">
        <v>60</v>
      </c>
      <c r="AX5633" t="s">
        <v>445</v>
      </c>
      <c r="AY5633" t="s">
        <v>2637</v>
      </c>
      <c r="AZ5633" t="s">
        <v>2637</v>
      </c>
      <c r="BA5633" t="str">
        <f t="shared" si="961"/>
        <v>N</v>
      </c>
    </row>
    <row r="5634" spans="1:53">
      <c r="A5634" t="s">
        <v>436</v>
      </c>
      <c r="B5634" t="s">
        <v>54</v>
      </c>
      <c r="C5634" t="s">
        <v>89</v>
      </c>
      <c r="D5634">
        <v>2022</v>
      </c>
      <c r="F5634" t="s">
        <v>12400</v>
      </c>
      <c r="G5634" t="s">
        <v>12963</v>
      </c>
      <c r="H5634" t="s">
        <v>2720</v>
      </c>
      <c r="I5634" t="s">
        <v>12964</v>
      </c>
      <c r="J5634" t="s">
        <v>58</v>
      </c>
      <c r="K5634" t="s">
        <v>59</v>
      </c>
      <c r="L5634" s="5">
        <v>0</v>
      </c>
      <c r="M5634" s="5">
        <v>0</v>
      </c>
      <c r="N5634" s="5">
        <f t="shared" ref="N5634:N5697" si="968">L5634+M5634</f>
        <v>0</v>
      </c>
      <c r="O5634" s="5">
        <v>0</v>
      </c>
      <c r="P5634" s="5">
        <v>0</v>
      </c>
      <c r="Q5634" s="5">
        <f t="shared" ref="Q5634:Q5697" si="969">O5634+P5634</f>
        <v>0</v>
      </c>
      <c r="R5634" s="5">
        <v>0</v>
      </c>
      <c r="S5634" s="5">
        <v>0</v>
      </c>
      <c r="T5634" s="5">
        <f t="shared" ref="T5634:T5697" si="970">R5634+S5634</f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f t="shared" si="962"/>
        <v>0</v>
      </c>
      <c r="Z5634" s="5">
        <v>0</v>
      </c>
      <c r="AA5634" s="5">
        <v>1</v>
      </c>
      <c r="AB5634" s="5">
        <f t="shared" si="963"/>
        <v>1</v>
      </c>
      <c r="AC5634" s="5">
        <v>0</v>
      </c>
      <c r="AD5634" s="5">
        <v>0</v>
      </c>
      <c r="AE5634" s="5">
        <f t="shared" si="964"/>
        <v>0</v>
      </c>
      <c r="AF5634" s="5">
        <v>0</v>
      </c>
      <c r="AG5634" s="6">
        <v>44580</v>
      </c>
      <c r="AH5634" s="5">
        <v>1</v>
      </c>
      <c r="AI5634" s="5">
        <v>0</v>
      </c>
      <c r="AJ5634" s="5">
        <v>0</v>
      </c>
      <c r="AK5634" s="5">
        <f t="shared" si="965"/>
        <v>0</v>
      </c>
      <c r="AL5634" s="5">
        <v>0</v>
      </c>
      <c r="AM5634" s="5">
        <v>0</v>
      </c>
      <c r="AN5634" s="5">
        <f t="shared" si="966"/>
        <v>0</v>
      </c>
      <c r="AO5634" s="5">
        <v>0</v>
      </c>
      <c r="AP5634" s="5">
        <v>0</v>
      </c>
      <c r="AQ5634" s="5">
        <f t="shared" si="967"/>
        <v>0</v>
      </c>
      <c r="AR5634" s="5">
        <v>0</v>
      </c>
      <c r="AS5634" s="6"/>
      <c r="AT5634" s="5">
        <v>0</v>
      </c>
      <c r="AU5634" s="5">
        <v>0</v>
      </c>
      <c r="AV5634" t="str">
        <f t="shared" ref="AV5634:AV5697" si="971">IF(AU5634 &gt; 0, "Y", "N")</f>
        <v>N</v>
      </c>
      <c r="AW5634" t="s">
        <v>60</v>
      </c>
      <c r="AX5634" t="s">
        <v>445</v>
      </c>
      <c r="AY5634" t="s">
        <v>2637</v>
      </c>
      <c r="AZ5634" t="s">
        <v>2637</v>
      </c>
      <c r="BA5634" t="str">
        <f t="shared" ref="BA5634:BA5697" si="972">IF(OR(L5634&gt;0, O5634&gt;0, R5634&gt;0, W5634&gt;0, Z5634&gt;0, AC5634&gt;0, AI5634&gt;0, AL5634&gt;0, AO5634&gt;0, M5634&gt;0), "Y", "N")</f>
        <v>N</v>
      </c>
    </row>
    <row r="5635" spans="1:53">
      <c r="A5635" t="s">
        <v>436</v>
      </c>
      <c r="B5635" t="s">
        <v>54</v>
      </c>
      <c r="C5635" t="s">
        <v>89</v>
      </c>
      <c r="D5635">
        <v>2022</v>
      </c>
      <c r="F5635" t="s">
        <v>11428</v>
      </c>
      <c r="G5635" t="s">
        <v>11429</v>
      </c>
      <c r="H5635" t="s">
        <v>10342</v>
      </c>
      <c r="I5635" t="s">
        <v>12965</v>
      </c>
      <c r="J5635" t="s">
        <v>58</v>
      </c>
      <c r="K5635" t="s">
        <v>59</v>
      </c>
      <c r="L5635" s="5">
        <v>0</v>
      </c>
      <c r="M5635" s="5">
        <v>0</v>
      </c>
      <c r="N5635" s="5">
        <f t="shared" si="968"/>
        <v>0</v>
      </c>
      <c r="O5635" s="5">
        <v>0</v>
      </c>
      <c r="P5635" s="5">
        <v>0</v>
      </c>
      <c r="Q5635" s="5">
        <f t="shared" si="969"/>
        <v>0</v>
      </c>
      <c r="R5635" s="5">
        <v>0</v>
      </c>
      <c r="S5635" s="5">
        <v>0</v>
      </c>
      <c r="T5635" s="5">
        <f t="shared" si="970"/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f t="shared" ref="Y5635:Y5698" si="973">W5635+X5635</f>
        <v>0</v>
      </c>
      <c r="Z5635" s="5">
        <v>0</v>
      </c>
      <c r="AA5635" s="5">
        <v>1</v>
      </c>
      <c r="AB5635" s="5">
        <f t="shared" ref="AB5635:AB5698" si="974">SUM(Z5635:AA5635)</f>
        <v>1</v>
      </c>
      <c r="AC5635" s="5">
        <v>0</v>
      </c>
      <c r="AD5635" s="5">
        <v>0</v>
      </c>
      <c r="AE5635" s="5">
        <f t="shared" ref="AE5635:AE5698" si="975">SUM(AC5635:AD5635)</f>
        <v>0</v>
      </c>
      <c r="AF5635" s="5">
        <v>0</v>
      </c>
      <c r="AG5635" s="6">
        <v>44784</v>
      </c>
      <c r="AH5635" s="5">
        <v>1</v>
      </c>
      <c r="AI5635" s="5">
        <v>0</v>
      </c>
      <c r="AJ5635" s="5">
        <v>0</v>
      </c>
      <c r="AK5635" s="5">
        <f t="shared" ref="AK5635:AK5698" si="976">SUM(AI5635:AJ5635)</f>
        <v>0</v>
      </c>
      <c r="AL5635" s="5">
        <v>0</v>
      </c>
      <c r="AM5635" s="5">
        <v>0</v>
      </c>
      <c r="AN5635" s="5">
        <f t="shared" ref="AN5635:AN5698" si="977">SUM(AL5635:AM5635)</f>
        <v>0</v>
      </c>
      <c r="AO5635" s="5">
        <v>0</v>
      </c>
      <c r="AP5635" s="5">
        <v>0</v>
      </c>
      <c r="AQ5635" s="5">
        <f t="shared" ref="AQ5635:AQ5698" si="978">SUM(AO5635:AP5635)</f>
        <v>0</v>
      </c>
      <c r="AR5635" s="5">
        <v>0</v>
      </c>
      <c r="AS5635" s="6"/>
      <c r="AT5635" s="5">
        <v>0</v>
      </c>
      <c r="AU5635" s="5">
        <v>0</v>
      </c>
      <c r="AV5635" t="str">
        <f t="shared" si="971"/>
        <v>N</v>
      </c>
      <c r="AW5635" t="s">
        <v>60</v>
      </c>
      <c r="AX5635" t="s">
        <v>445</v>
      </c>
      <c r="AY5635" t="s">
        <v>2637</v>
      </c>
      <c r="AZ5635" t="s">
        <v>2637</v>
      </c>
      <c r="BA5635" t="str">
        <f t="shared" si="972"/>
        <v>N</v>
      </c>
    </row>
    <row r="5636" spans="1:53">
      <c r="A5636" t="s">
        <v>436</v>
      </c>
      <c r="B5636" t="s">
        <v>54</v>
      </c>
      <c r="C5636" t="s">
        <v>89</v>
      </c>
      <c r="D5636">
        <v>2022</v>
      </c>
      <c r="F5636" t="s">
        <v>12966</v>
      </c>
      <c r="G5636" t="s">
        <v>12967</v>
      </c>
      <c r="H5636" t="s">
        <v>12968</v>
      </c>
      <c r="I5636" t="s">
        <v>12969</v>
      </c>
      <c r="J5636" t="s">
        <v>58</v>
      </c>
      <c r="K5636" t="s">
        <v>59</v>
      </c>
      <c r="L5636" s="5">
        <v>0</v>
      </c>
      <c r="M5636" s="5">
        <v>0</v>
      </c>
      <c r="N5636" s="5">
        <f t="shared" si="968"/>
        <v>0</v>
      </c>
      <c r="O5636" s="5">
        <v>0</v>
      </c>
      <c r="P5636" s="5">
        <v>0</v>
      </c>
      <c r="Q5636" s="5">
        <f t="shared" si="969"/>
        <v>0</v>
      </c>
      <c r="R5636" s="5">
        <v>0</v>
      </c>
      <c r="S5636" s="5">
        <v>0</v>
      </c>
      <c r="T5636" s="5">
        <f t="shared" si="970"/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f t="shared" si="973"/>
        <v>0</v>
      </c>
      <c r="Z5636" s="5">
        <v>0</v>
      </c>
      <c r="AA5636" s="5">
        <v>1</v>
      </c>
      <c r="AB5636" s="5">
        <f t="shared" si="974"/>
        <v>1</v>
      </c>
      <c r="AC5636" s="5">
        <v>0</v>
      </c>
      <c r="AD5636" s="5">
        <v>0</v>
      </c>
      <c r="AE5636" s="5">
        <f t="shared" si="975"/>
        <v>0</v>
      </c>
      <c r="AF5636" s="5">
        <v>0</v>
      </c>
      <c r="AG5636" s="6">
        <v>44699</v>
      </c>
      <c r="AH5636" s="5">
        <v>1</v>
      </c>
      <c r="AI5636" s="5">
        <v>0</v>
      </c>
      <c r="AJ5636" s="5">
        <v>0</v>
      </c>
      <c r="AK5636" s="5">
        <f t="shared" si="976"/>
        <v>0</v>
      </c>
      <c r="AL5636" s="5">
        <v>0</v>
      </c>
      <c r="AM5636" s="5">
        <v>0</v>
      </c>
      <c r="AN5636" s="5">
        <f t="shared" si="977"/>
        <v>0</v>
      </c>
      <c r="AO5636" s="5">
        <v>0</v>
      </c>
      <c r="AP5636" s="5">
        <v>0</v>
      </c>
      <c r="AQ5636" s="5">
        <f t="shared" si="978"/>
        <v>0</v>
      </c>
      <c r="AR5636" s="5">
        <v>0</v>
      </c>
      <c r="AS5636" s="6"/>
      <c r="AT5636" s="5">
        <v>0</v>
      </c>
      <c r="AU5636" s="5">
        <v>0</v>
      </c>
      <c r="AV5636" t="str">
        <f t="shared" si="971"/>
        <v>N</v>
      </c>
      <c r="AW5636" t="s">
        <v>60</v>
      </c>
      <c r="AX5636" t="s">
        <v>445</v>
      </c>
      <c r="AY5636" t="s">
        <v>2637</v>
      </c>
      <c r="AZ5636" t="s">
        <v>2637</v>
      </c>
      <c r="BA5636" t="str">
        <f t="shared" si="972"/>
        <v>N</v>
      </c>
    </row>
    <row r="5637" spans="1:53">
      <c r="A5637" t="s">
        <v>436</v>
      </c>
      <c r="B5637" t="s">
        <v>54</v>
      </c>
      <c r="C5637" t="s">
        <v>89</v>
      </c>
      <c r="D5637">
        <v>2022</v>
      </c>
      <c r="F5637" t="s">
        <v>12970</v>
      </c>
      <c r="G5637" t="s">
        <v>12971</v>
      </c>
      <c r="H5637" t="s">
        <v>5071</v>
      </c>
      <c r="I5637" t="s">
        <v>12972</v>
      </c>
      <c r="J5637" t="s">
        <v>58</v>
      </c>
      <c r="K5637" t="s">
        <v>59</v>
      </c>
      <c r="L5637" s="5">
        <v>0</v>
      </c>
      <c r="M5637" s="5">
        <v>0</v>
      </c>
      <c r="N5637" s="5">
        <f t="shared" si="968"/>
        <v>0</v>
      </c>
      <c r="O5637" s="5">
        <v>0</v>
      </c>
      <c r="P5637" s="5">
        <v>0</v>
      </c>
      <c r="Q5637" s="5">
        <f t="shared" si="969"/>
        <v>0</v>
      </c>
      <c r="R5637" s="5">
        <v>0</v>
      </c>
      <c r="S5637" s="5">
        <v>0</v>
      </c>
      <c r="T5637" s="5">
        <f t="shared" si="970"/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f t="shared" si="973"/>
        <v>0</v>
      </c>
      <c r="Z5637" s="5">
        <v>0</v>
      </c>
      <c r="AA5637" s="5">
        <v>1</v>
      </c>
      <c r="AB5637" s="5">
        <f t="shared" si="974"/>
        <v>1</v>
      </c>
      <c r="AC5637" s="5">
        <v>0</v>
      </c>
      <c r="AD5637" s="5">
        <v>0</v>
      </c>
      <c r="AE5637" s="5">
        <f t="shared" si="975"/>
        <v>0</v>
      </c>
      <c r="AF5637" s="5">
        <v>0</v>
      </c>
      <c r="AG5637" s="6">
        <v>44781</v>
      </c>
      <c r="AH5637" s="5">
        <v>1</v>
      </c>
      <c r="AI5637" s="5">
        <v>0</v>
      </c>
      <c r="AJ5637" s="5">
        <v>0</v>
      </c>
      <c r="AK5637" s="5">
        <f t="shared" si="976"/>
        <v>0</v>
      </c>
      <c r="AL5637" s="5">
        <v>0</v>
      </c>
      <c r="AM5637" s="5">
        <v>0</v>
      </c>
      <c r="AN5637" s="5">
        <f t="shared" si="977"/>
        <v>0</v>
      </c>
      <c r="AO5637" s="5">
        <v>0</v>
      </c>
      <c r="AP5637" s="5">
        <v>0</v>
      </c>
      <c r="AQ5637" s="5">
        <f t="shared" si="978"/>
        <v>0</v>
      </c>
      <c r="AR5637" s="5">
        <v>0</v>
      </c>
      <c r="AS5637" s="6"/>
      <c r="AT5637" s="5">
        <v>0</v>
      </c>
      <c r="AU5637" s="5">
        <v>0</v>
      </c>
      <c r="AV5637" t="str">
        <f t="shared" si="971"/>
        <v>N</v>
      </c>
      <c r="AW5637" t="s">
        <v>60</v>
      </c>
      <c r="AX5637" t="s">
        <v>445</v>
      </c>
      <c r="AY5637" t="s">
        <v>2637</v>
      </c>
      <c r="AZ5637" t="s">
        <v>2637</v>
      </c>
      <c r="BA5637" t="str">
        <f t="shared" si="972"/>
        <v>N</v>
      </c>
    </row>
    <row r="5638" spans="1:53">
      <c r="A5638" t="s">
        <v>436</v>
      </c>
      <c r="B5638" t="s">
        <v>54</v>
      </c>
      <c r="C5638" t="s">
        <v>89</v>
      </c>
      <c r="D5638">
        <v>2022</v>
      </c>
      <c r="F5638" t="s">
        <v>12973</v>
      </c>
      <c r="G5638" t="s">
        <v>12974</v>
      </c>
      <c r="H5638" t="s">
        <v>2720</v>
      </c>
      <c r="I5638" t="s">
        <v>12975</v>
      </c>
      <c r="J5638" t="s">
        <v>58</v>
      </c>
      <c r="K5638" t="s">
        <v>59</v>
      </c>
      <c r="L5638" s="5">
        <v>0</v>
      </c>
      <c r="M5638" s="5">
        <v>0</v>
      </c>
      <c r="N5638" s="5">
        <f t="shared" si="968"/>
        <v>0</v>
      </c>
      <c r="O5638" s="5">
        <v>0</v>
      </c>
      <c r="P5638" s="5">
        <v>0</v>
      </c>
      <c r="Q5638" s="5">
        <f t="shared" si="969"/>
        <v>0</v>
      </c>
      <c r="R5638" s="5">
        <v>0</v>
      </c>
      <c r="S5638" s="5">
        <v>0</v>
      </c>
      <c r="T5638" s="5">
        <f t="shared" si="970"/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f t="shared" si="973"/>
        <v>0</v>
      </c>
      <c r="Z5638" s="5">
        <v>0</v>
      </c>
      <c r="AA5638" s="5">
        <v>1</v>
      </c>
      <c r="AB5638" s="5">
        <f t="shared" si="974"/>
        <v>1</v>
      </c>
      <c r="AC5638" s="5">
        <v>0</v>
      </c>
      <c r="AD5638" s="5">
        <v>0</v>
      </c>
      <c r="AE5638" s="5">
        <f t="shared" si="975"/>
        <v>0</v>
      </c>
      <c r="AF5638" s="5">
        <v>0</v>
      </c>
      <c r="AG5638" s="6">
        <v>44698</v>
      </c>
      <c r="AH5638" s="5">
        <v>1</v>
      </c>
      <c r="AI5638" s="5">
        <v>0</v>
      </c>
      <c r="AJ5638" s="5">
        <v>0</v>
      </c>
      <c r="AK5638" s="5">
        <f t="shared" si="976"/>
        <v>0</v>
      </c>
      <c r="AL5638" s="5">
        <v>0</v>
      </c>
      <c r="AM5638" s="5">
        <v>0</v>
      </c>
      <c r="AN5638" s="5">
        <f t="shared" si="977"/>
        <v>0</v>
      </c>
      <c r="AO5638" s="5">
        <v>0</v>
      </c>
      <c r="AP5638" s="5">
        <v>0</v>
      </c>
      <c r="AQ5638" s="5">
        <f t="shared" si="978"/>
        <v>0</v>
      </c>
      <c r="AR5638" s="5">
        <v>0</v>
      </c>
      <c r="AS5638" s="6"/>
      <c r="AT5638" s="5">
        <v>0</v>
      </c>
      <c r="AU5638" s="5">
        <v>0</v>
      </c>
      <c r="AV5638" t="str">
        <f t="shared" si="971"/>
        <v>N</v>
      </c>
      <c r="AW5638" t="s">
        <v>60</v>
      </c>
      <c r="AX5638" t="s">
        <v>445</v>
      </c>
      <c r="AY5638" t="s">
        <v>2637</v>
      </c>
      <c r="AZ5638" t="s">
        <v>2637</v>
      </c>
      <c r="BA5638" t="str">
        <f t="shared" si="972"/>
        <v>N</v>
      </c>
    </row>
    <row r="5639" spans="1:53">
      <c r="A5639" t="s">
        <v>436</v>
      </c>
      <c r="B5639" t="s">
        <v>54</v>
      </c>
      <c r="C5639" t="s">
        <v>89</v>
      </c>
      <c r="D5639">
        <v>2022</v>
      </c>
      <c r="F5639" t="s">
        <v>12976</v>
      </c>
      <c r="G5639" t="s">
        <v>12977</v>
      </c>
      <c r="H5639" t="s">
        <v>12978</v>
      </c>
      <c r="I5639" t="s">
        <v>12979</v>
      </c>
      <c r="J5639" t="s">
        <v>58</v>
      </c>
      <c r="K5639" t="s">
        <v>59</v>
      </c>
      <c r="L5639" s="5">
        <v>0</v>
      </c>
      <c r="M5639" s="5">
        <v>0</v>
      </c>
      <c r="N5639" s="5">
        <f t="shared" si="968"/>
        <v>0</v>
      </c>
      <c r="O5639" s="5">
        <v>0</v>
      </c>
      <c r="P5639" s="5">
        <v>0</v>
      </c>
      <c r="Q5639" s="5">
        <f t="shared" si="969"/>
        <v>0</v>
      </c>
      <c r="R5639" s="5">
        <v>0</v>
      </c>
      <c r="S5639" s="5">
        <v>0</v>
      </c>
      <c r="T5639" s="5">
        <f t="shared" si="970"/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f t="shared" si="973"/>
        <v>0</v>
      </c>
      <c r="Z5639" s="5">
        <v>0</v>
      </c>
      <c r="AA5639" s="5">
        <v>1</v>
      </c>
      <c r="AB5639" s="5">
        <f t="shared" si="974"/>
        <v>1</v>
      </c>
      <c r="AC5639" s="5">
        <v>0</v>
      </c>
      <c r="AD5639" s="5">
        <v>0</v>
      </c>
      <c r="AE5639" s="5">
        <f t="shared" si="975"/>
        <v>0</v>
      </c>
      <c r="AF5639" s="5">
        <v>0</v>
      </c>
      <c r="AG5639" s="6">
        <v>44810</v>
      </c>
      <c r="AH5639" s="5">
        <v>1</v>
      </c>
      <c r="AI5639" s="5">
        <v>0</v>
      </c>
      <c r="AJ5639" s="5">
        <v>0</v>
      </c>
      <c r="AK5639" s="5">
        <f t="shared" si="976"/>
        <v>0</v>
      </c>
      <c r="AL5639" s="5">
        <v>0</v>
      </c>
      <c r="AM5639" s="5">
        <v>0</v>
      </c>
      <c r="AN5639" s="5">
        <f t="shared" si="977"/>
        <v>0</v>
      </c>
      <c r="AO5639" s="5">
        <v>0</v>
      </c>
      <c r="AP5639" s="5">
        <v>0</v>
      </c>
      <c r="AQ5639" s="5">
        <f t="shared" si="978"/>
        <v>0</v>
      </c>
      <c r="AR5639" s="5">
        <v>0</v>
      </c>
      <c r="AS5639" s="6"/>
      <c r="AT5639" s="5">
        <v>0</v>
      </c>
      <c r="AU5639" s="5">
        <v>0</v>
      </c>
      <c r="AV5639" t="str">
        <f t="shared" si="971"/>
        <v>N</v>
      </c>
      <c r="AW5639" t="s">
        <v>60</v>
      </c>
      <c r="AX5639" t="s">
        <v>445</v>
      </c>
      <c r="AY5639" t="s">
        <v>2637</v>
      </c>
      <c r="AZ5639" t="s">
        <v>2637</v>
      </c>
      <c r="BA5639" t="str">
        <f t="shared" si="972"/>
        <v>N</v>
      </c>
    </row>
    <row r="5640" spans="1:53">
      <c r="A5640" t="s">
        <v>436</v>
      </c>
      <c r="B5640" t="s">
        <v>54</v>
      </c>
      <c r="C5640" t="s">
        <v>89</v>
      </c>
      <c r="D5640">
        <v>2022</v>
      </c>
      <c r="F5640" t="s">
        <v>12980</v>
      </c>
      <c r="G5640" t="s">
        <v>12981</v>
      </c>
      <c r="H5640" t="s">
        <v>12982</v>
      </c>
      <c r="I5640" t="s">
        <v>12983</v>
      </c>
      <c r="J5640" t="s">
        <v>58</v>
      </c>
      <c r="K5640" t="s">
        <v>59</v>
      </c>
      <c r="L5640" s="5">
        <v>0</v>
      </c>
      <c r="M5640" s="5">
        <v>0</v>
      </c>
      <c r="N5640" s="5">
        <f t="shared" si="968"/>
        <v>0</v>
      </c>
      <c r="O5640" s="5">
        <v>0</v>
      </c>
      <c r="P5640" s="5">
        <v>0</v>
      </c>
      <c r="Q5640" s="5">
        <f t="shared" si="969"/>
        <v>0</v>
      </c>
      <c r="R5640" s="5">
        <v>0</v>
      </c>
      <c r="S5640" s="5">
        <v>0</v>
      </c>
      <c r="T5640" s="5">
        <f t="shared" si="970"/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f t="shared" si="973"/>
        <v>0</v>
      </c>
      <c r="Z5640" s="5">
        <v>0</v>
      </c>
      <c r="AA5640" s="5">
        <v>1</v>
      </c>
      <c r="AB5640" s="5">
        <f t="shared" si="974"/>
        <v>1</v>
      </c>
      <c r="AC5640" s="5">
        <v>0</v>
      </c>
      <c r="AD5640" s="5">
        <v>0</v>
      </c>
      <c r="AE5640" s="5">
        <f t="shared" si="975"/>
        <v>0</v>
      </c>
      <c r="AF5640" s="5">
        <v>0</v>
      </c>
      <c r="AG5640" s="6">
        <v>44810</v>
      </c>
      <c r="AH5640" s="5">
        <v>1</v>
      </c>
      <c r="AI5640" s="5">
        <v>0</v>
      </c>
      <c r="AJ5640" s="5">
        <v>0</v>
      </c>
      <c r="AK5640" s="5">
        <f t="shared" si="976"/>
        <v>0</v>
      </c>
      <c r="AL5640" s="5">
        <v>0</v>
      </c>
      <c r="AM5640" s="5">
        <v>0</v>
      </c>
      <c r="AN5640" s="5">
        <f t="shared" si="977"/>
        <v>0</v>
      </c>
      <c r="AO5640" s="5">
        <v>0</v>
      </c>
      <c r="AP5640" s="5">
        <v>0</v>
      </c>
      <c r="AQ5640" s="5">
        <f t="shared" si="978"/>
        <v>0</v>
      </c>
      <c r="AR5640" s="5">
        <v>0</v>
      </c>
      <c r="AS5640" s="6"/>
      <c r="AT5640" s="5">
        <v>0</v>
      </c>
      <c r="AU5640" s="5">
        <v>0</v>
      </c>
      <c r="AV5640" t="str">
        <f t="shared" si="971"/>
        <v>N</v>
      </c>
      <c r="AW5640" t="s">
        <v>60</v>
      </c>
      <c r="AX5640" t="s">
        <v>445</v>
      </c>
      <c r="AY5640" t="s">
        <v>2637</v>
      </c>
      <c r="AZ5640" t="s">
        <v>2637</v>
      </c>
      <c r="BA5640" t="str">
        <f t="shared" si="972"/>
        <v>N</v>
      </c>
    </row>
    <row r="5641" spans="1:53">
      <c r="A5641" t="s">
        <v>436</v>
      </c>
      <c r="B5641" t="s">
        <v>54</v>
      </c>
      <c r="C5641" t="s">
        <v>89</v>
      </c>
      <c r="D5641">
        <v>2022</v>
      </c>
      <c r="F5641" t="s">
        <v>12984</v>
      </c>
      <c r="G5641" t="s">
        <v>12985</v>
      </c>
      <c r="H5641" t="s">
        <v>12575</v>
      </c>
      <c r="I5641" t="s">
        <v>12986</v>
      </c>
      <c r="J5641" t="s">
        <v>58</v>
      </c>
      <c r="K5641" t="s">
        <v>59</v>
      </c>
      <c r="L5641" s="5">
        <v>0</v>
      </c>
      <c r="M5641" s="5">
        <v>0</v>
      </c>
      <c r="N5641" s="5">
        <f t="shared" si="968"/>
        <v>0</v>
      </c>
      <c r="O5641" s="5">
        <v>0</v>
      </c>
      <c r="P5641" s="5">
        <v>0</v>
      </c>
      <c r="Q5641" s="5">
        <f t="shared" si="969"/>
        <v>0</v>
      </c>
      <c r="R5641" s="5">
        <v>0</v>
      </c>
      <c r="S5641" s="5">
        <v>0</v>
      </c>
      <c r="T5641" s="5">
        <f t="shared" si="970"/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f t="shared" si="973"/>
        <v>0</v>
      </c>
      <c r="Z5641" s="5">
        <v>0</v>
      </c>
      <c r="AA5641" s="5">
        <v>1</v>
      </c>
      <c r="AB5641" s="5">
        <f t="shared" si="974"/>
        <v>1</v>
      </c>
      <c r="AC5641" s="5">
        <v>0</v>
      </c>
      <c r="AD5641" s="5">
        <v>0</v>
      </c>
      <c r="AE5641" s="5">
        <f t="shared" si="975"/>
        <v>0</v>
      </c>
      <c r="AF5641" s="5">
        <v>0</v>
      </c>
      <c r="AG5641" s="6">
        <v>44875</v>
      </c>
      <c r="AH5641" s="5">
        <v>1</v>
      </c>
      <c r="AI5641" s="5">
        <v>0</v>
      </c>
      <c r="AJ5641" s="5">
        <v>0</v>
      </c>
      <c r="AK5641" s="5">
        <f t="shared" si="976"/>
        <v>0</v>
      </c>
      <c r="AL5641" s="5">
        <v>0</v>
      </c>
      <c r="AM5641" s="5">
        <v>0</v>
      </c>
      <c r="AN5641" s="5">
        <f t="shared" si="977"/>
        <v>0</v>
      </c>
      <c r="AO5641" s="5">
        <v>0</v>
      </c>
      <c r="AP5641" s="5">
        <v>0</v>
      </c>
      <c r="AQ5641" s="5">
        <f t="shared" si="978"/>
        <v>0</v>
      </c>
      <c r="AR5641" s="5">
        <v>0</v>
      </c>
      <c r="AS5641" s="6"/>
      <c r="AT5641" s="5">
        <v>0</v>
      </c>
      <c r="AU5641" s="5">
        <v>0</v>
      </c>
      <c r="AV5641" t="str">
        <f t="shared" si="971"/>
        <v>N</v>
      </c>
      <c r="AW5641" t="s">
        <v>60</v>
      </c>
      <c r="AX5641" t="s">
        <v>445</v>
      </c>
      <c r="AY5641" t="s">
        <v>2637</v>
      </c>
      <c r="AZ5641" t="s">
        <v>2637</v>
      </c>
      <c r="BA5641" t="str">
        <f t="shared" si="972"/>
        <v>N</v>
      </c>
    </row>
    <row r="5642" spans="1:53">
      <c r="A5642" t="s">
        <v>436</v>
      </c>
      <c r="B5642" t="s">
        <v>54</v>
      </c>
      <c r="C5642" t="s">
        <v>89</v>
      </c>
      <c r="D5642">
        <v>2022</v>
      </c>
      <c r="F5642" t="s">
        <v>12987</v>
      </c>
      <c r="G5642" t="s">
        <v>12988</v>
      </c>
      <c r="H5642" t="s">
        <v>5071</v>
      </c>
      <c r="I5642" t="s">
        <v>12989</v>
      </c>
      <c r="J5642" t="s">
        <v>58</v>
      </c>
      <c r="K5642" t="s">
        <v>59</v>
      </c>
      <c r="L5642" s="5">
        <v>0</v>
      </c>
      <c r="M5642" s="5">
        <v>0</v>
      </c>
      <c r="N5642" s="5">
        <f t="shared" si="968"/>
        <v>0</v>
      </c>
      <c r="O5642" s="5">
        <v>0</v>
      </c>
      <c r="P5642" s="5">
        <v>0</v>
      </c>
      <c r="Q5642" s="5">
        <f t="shared" si="969"/>
        <v>0</v>
      </c>
      <c r="R5642" s="5">
        <v>0</v>
      </c>
      <c r="S5642" s="5">
        <v>0</v>
      </c>
      <c r="T5642" s="5">
        <f t="shared" si="970"/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f t="shared" si="973"/>
        <v>0</v>
      </c>
      <c r="Z5642" s="5">
        <v>0</v>
      </c>
      <c r="AA5642" s="5">
        <v>1</v>
      </c>
      <c r="AB5642" s="5">
        <f t="shared" si="974"/>
        <v>1</v>
      </c>
      <c r="AC5642" s="5">
        <v>0</v>
      </c>
      <c r="AD5642" s="5">
        <v>0</v>
      </c>
      <c r="AE5642" s="5">
        <f t="shared" si="975"/>
        <v>0</v>
      </c>
      <c r="AF5642" s="5">
        <v>0</v>
      </c>
      <c r="AG5642" s="6">
        <v>44805</v>
      </c>
      <c r="AH5642" s="5">
        <v>1</v>
      </c>
      <c r="AI5642" s="5">
        <v>0</v>
      </c>
      <c r="AJ5642" s="5">
        <v>0</v>
      </c>
      <c r="AK5642" s="5">
        <f t="shared" si="976"/>
        <v>0</v>
      </c>
      <c r="AL5642" s="5">
        <v>0</v>
      </c>
      <c r="AM5642" s="5">
        <v>0</v>
      </c>
      <c r="AN5642" s="5">
        <f t="shared" si="977"/>
        <v>0</v>
      </c>
      <c r="AO5642" s="5">
        <v>0</v>
      </c>
      <c r="AP5642" s="5">
        <v>0</v>
      </c>
      <c r="AQ5642" s="5">
        <f t="shared" si="978"/>
        <v>0</v>
      </c>
      <c r="AR5642" s="5">
        <v>0</v>
      </c>
      <c r="AS5642" s="6"/>
      <c r="AT5642" s="5">
        <v>0</v>
      </c>
      <c r="AU5642" s="5">
        <v>0</v>
      </c>
      <c r="AV5642" t="str">
        <f t="shared" si="971"/>
        <v>N</v>
      </c>
      <c r="AW5642" t="s">
        <v>60</v>
      </c>
      <c r="AX5642" t="s">
        <v>445</v>
      </c>
      <c r="AY5642" t="s">
        <v>2637</v>
      </c>
      <c r="AZ5642" t="s">
        <v>2637</v>
      </c>
      <c r="BA5642" t="str">
        <f t="shared" si="972"/>
        <v>N</v>
      </c>
    </row>
    <row r="5643" spans="1:53">
      <c r="A5643" t="s">
        <v>436</v>
      </c>
      <c r="B5643" t="s">
        <v>54</v>
      </c>
      <c r="C5643" t="s">
        <v>89</v>
      </c>
      <c r="D5643">
        <v>2022</v>
      </c>
      <c r="F5643" t="s">
        <v>8965</v>
      </c>
      <c r="G5643" t="s">
        <v>12990</v>
      </c>
      <c r="H5643" t="s">
        <v>12991</v>
      </c>
      <c r="I5643" t="s">
        <v>12992</v>
      </c>
      <c r="J5643" t="s">
        <v>58</v>
      </c>
      <c r="K5643" t="s">
        <v>59</v>
      </c>
      <c r="L5643" s="5">
        <v>0</v>
      </c>
      <c r="M5643" s="5">
        <v>0</v>
      </c>
      <c r="N5643" s="5">
        <f t="shared" si="968"/>
        <v>0</v>
      </c>
      <c r="O5643" s="5">
        <v>0</v>
      </c>
      <c r="P5643" s="5">
        <v>0</v>
      </c>
      <c r="Q5643" s="5">
        <f t="shared" si="969"/>
        <v>0</v>
      </c>
      <c r="R5643" s="5">
        <v>0</v>
      </c>
      <c r="S5643" s="5">
        <v>0</v>
      </c>
      <c r="T5643" s="5">
        <f t="shared" si="970"/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f t="shared" si="973"/>
        <v>0</v>
      </c>
      <c r="Z5643" s="5">
        <v>0</v>
      </c>
      <c r="AA5643" s="5">
        <v>1</v>
      </c>
      <c r="AB5643" s="5">
        <f t="shared" si="974"/>
        <v>1</v>
      </c>
      <c r="AC5643" s="5">
        <v>0</v>
      </c>
      <c r="AD5643" s="5">
        <v>0</v>
      </c>
      <c r="AE5643" s="5">
        <f t="shared" si="975"/>
        <v>0</v>
      </c>
      <c r="AF5643" s="5">
        <v>0</v>
      </c>
      <c r="AG5643" s="6">
        <v>44754</v>
      </c>
      <c r="AH5643" s="5">
        <v>1</v>
      </c>
      <c r="AI5643" s="5">
        <v>0</v>
      </c>
      <c r="AJ5643" s="5">
        <v>0</v>
      </c>
      <c r="AK5643" s="5">
        <f t="shared" si="976"/>
        <v>0</v>
      </c>
      <c r="AL5643" s="5">
        <v>0</v>
      </c>
      <c r="AM5643" s="5">
        <v>0</v>
      </c>
      <c r="AN5643" s="5">
        <f t="shared" si="977"/>
        <v>0</v>
      </c>
      <c r="AO5643" s="5">
        <v>0</v>
      </c>
      <c r="AP5643" s="5">
        <v>0</v>
      </c>
      <c r="AQ5643" s="5">
        <f t="shared" si="978"/>
        <v>0</v>
      </c>
      <c r="AR5643" s="5">
        <v>0</v>
      </c>
      <c r="AS5643" s="6"/>
      <c r="AT5643" s="5">
        <v>0</v>
      </c>
      <c r="AU5643" s="5">
        <v>0</v>
      </c>
      <c r="AV5643" t="str">
        <f t="shared" si="971"/>
        <v>N</v>
      </c>
      <c r="AW5643" t="s">
        <v>60</v>
      </c>
      <c r="AX5643" t="s">
        <v>445</v>
      </c>
      <c r="AY5643" t="s">
        <v>2637</v>
      </c>
      <c r="AZ5643" t="s">
        <v>2637</v>
      </c>
      <c r="BA5643" t="str">
        <f t="shared" si="972"/>
        <v>N</v>
      </c>
    </row>
    <row r="5644" spans="1:53">
      <c r="A5644" t="s">
        <v>436</v>
      </c>
      <c r="B5644" t="s">
        <v>54</v>
      </c>
      <c r="C5644" t="s">
        <v>89</v>
      </c>
      <c r="D5644">
        <v>2022</v>
      </c>
      <c r="F5644" t="s">
        <v>12993</v>
      </c>
      <c r="G5644" t="s">
        <v>12994</v>
      </c>
      <c r="H5644" t="s">
        <v>5071</v>
      </c>
      <c r="I5644" t="s">
        <v>12995</v>
      </c>
      <c r="J5644" t="s">
        <v>58</v>
      </c>
      <c r="K5644" t="s">
        <v>59</v>
      </c>
      <c r="L5644" s="5">
        <v>0</v>
      </c>
      <c r="M5644" s="5">
        <v>0</v>
      </c>
      <c r="N5644" s="5">
        <f t="shared" si="968"/>
        <v>0</v>
      </c>
      <c r="O5644" s="5">
        <v>0</v>
      </c>
      <c r="P5644" s="5">
        <v>0</v>
      </c>
      <c r="Q5644" s="5">
        <f t="shared" si="969"/>
        <v>0</v>
      </c>
      <c r="R5644" s="5">
        <v>0</v>
      </c>
      <c r="S5644" s="5">
        <v>0</v>
      </c>
      <c r="T5644" s="5">
        <f t="shared" si="970"/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f t="shared" si="973"/>
        <v>0</v>
      </c>
      <c r="Z5644" s="5">
        <v>0</v>
      </c>
      <c r="AA5644" s="5">
        <v>1</v>
      </c>
      <c r="AB5644" s="5">
        <f t="shared" si="974"/>
        <v>1</v>
      </c>
      <c r="AC5644" s="5">
        <v>0</v>
      </c>
      <c r="AD5644" s="5">
        <v>0</v>
      </c>
      <c r="AE5644" s="5">
        <f t="shared" si="975"/>
        <v>0</v>
      </c>
      <c r="AF5644" s="5">
        <v>0</v>
      </c>
      <c r="AG5644" s="6">
        <v>44810</v>
      </c>
      <c r="AH5644" s="5">
        <v>1</v>
      </c>
      <c r="AI5644" s="5">
        <v>0</v>
      </c>
      <c r="AJ5644" s="5">
        <v>0</v>
      </c>
      <c r="AK5644" s="5">
        <f t="shared" si="976"/>
        <v>0</v>
      </c>
      <c r="AL5644" s="5">
        <v>0</v>
      </c>
      <c r="AM5644" s="5">
        <v>0</v>
      </c>
      <c r="AN5644" s="5">
        <f t="shared" si="977"/>
        <v>0</v>
      </c>
      <c r="AO5644" s="5">
        <v>0</v>
      </c>
      <c r="AP5644" s="5">
        <v>0</v>
      </c>
      <c r="AQ5644" s="5">
        <f t="shared" si="978"/>
        <v>0</v>
      </c>
      <c r="AR5644" s="5">
        <v>0</v>
      </c>
      <c r="AS5644" s="6"/>
      <c r="AT5644" s="5">
        <v>0</v>
      </c>
      <c r="AU5644" s="5">
        <v>0</v>
      </c>
      <c r="AV5644" t="str">
        <f t="shared" si="971"/>
        <v>N</v>
      </c>
      <c r="AW5644" t="s">
        <v>60</v>
      </c>
      <c r="AX5644" t="s">
        <v>445</v>
      </c>
      <c r="AY5644" t="s">
        <v>2637</v>
      </c>
      <c r="AZ5644" t="s">
        <v>2637</v>
      </c>
      <c r="BA5644" t="str">
        <f t="shared" si="972"/>
        <v>N</v>
      </c>
    </row>
    <row r="5645" spans="1:53">
      <c r="A5645" t="s">
        <v>436</v>
      </c>
      <c r="B5645" t="s">
        <v>54</v>
      </c>
      <c r="C5645" t="s">
        <v>89</v>
      </c>
      <c r="D5645">
        <v>2022</v>
      </c>
      <c r="F5645" t="s">
        <v>12996</v>
      </c>
      <c r="G5645" t="s">
        <v>12997</v>
      </c>
      <c r="H5645" t="s">
        <v>6904</v>
      </c>
      <c r="I5645" t="s">
        <v>12998</v>
      </c>
      <c r="J5645" t="s">
        <v>58</v>
      </c>
      <c r="K5645" t="s">
        <v>59</v>
      </c>
      <c r="L5645" s="5">
        <v>0</v>
      </c>
      <c r="M5645" s="5">
        <v>0</v>
      </c>
      <c r="N5645" s="5">
        <f t="shared" si="968"/>
        <v>0</v>
      </c>
      <c r="O5645" s="5">
        <v>0</v>
      </c>
      <c r="P5645" s="5">
        <v>0</v>
      </c>
      <c r="Q5645" s="5">
        <f t="shared" si="969"/>
        <v>0</v>
      </c>
      <c r="R5645" s="5">
        <v>0</v>
      </c>
      <c r="S5645" s="5">
        <v>0</v>
      </c>
      <c r="T5645" s="5">
        <f t="shared" si="970"/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f t="shared" si="973"/>
        <v>0</v>
      </c>
      <c r="Z5645" s="5">
        <v>0</v>
      </c>
      <c r="AA5645" s="5">
        <v>1</v>
      </c>
      <c r="AB5645" s="5">
        <f t="shared" si="974"/>
        <v>1</v>
      </c>
      <c r="AC5645" s="5">
        <v>0</v>
      </c>
      <c r="AD5645" s="5">
        <v>0</v>
      </c>
      <c r="AE5645" s="5">
        <f t="shared" si="975"/>
        <v>0</v>
      </c>
      <c r="AF5645" s="5">
        <v>0</v>
      </c>
      <c r="AG5645" s="6">
        <v>44896</v>
      </c>
      <c r="AH5645" s="5">
        <v>1</v>
      </c>
      <c r="AI5645" s="5">
        <v>0</v>
      </c>
      <c r="AJ5645" s="5">
        <v>0</v>
      </c>
      <c r="AK5645" s="5">
        <f t="shared" si="976"/>
        <v>0</v>
      </c>
      <c r="AL5645" s="5">
        <v>0</v>
      </c>
      <c r="AM5645" s="5">
        <v>0</v>
      </c>
      <c r="AN5645" s="5">
        <f t="shared" si="977"/>
        <v>0</v>
      </c>
      <c r="AO5645" s="5">
        <v>0</v>
      </c>
      <c r="AP5645" s="5">
        <v>0</v>
      </c>
      <c r="AQ5645" s="5">
        <f t="shared" si="978"/>
        <v>0</v>
      </c>
      <c r="AR5645" s="5">
        <v>0</v>
      </c>
      <c r="AS5645" s="6"/>
      <c r="AT5645" s="5">
        <v>0</v>
      </c>
      <c r="AU5645" s="5">
        <v>0</v>
      </c>
      <c r="AV5645" t="str">
        <f t="shared" si="971"/>
        <v>N</v>
      </c>
      <c r="AW5645" t="s">
        <v>60</v>
      </c>
      <c r="AX5645" t="s">
        <v>445</v>
      </c>
      <c r="AY5645" t="s">
        <v>2637</v>
      </c>
      <c r="AZ5645" t="s">
        <v>2637</v>
      </c>
      <c r="BA5645" t="str">
        <f t="shared" si="972"/>
        <v>N</v>
      </c>
    </row>
    <row r="5646" spans="1:53">
      <c r="A5646" t="s">
        <v>436</v>
      </c>
      <c r="B5646" t="s">
        <v>54</v>
      </c>
      <c r="C5646" t="s">
        <v>89</v>
      </c>
      <c r="D5646">
        <v>2022</v>
      </c>
      <c r="F5646" t="s">
        <v>12999</v>
      </c>
      <c r="G5646" t="s">
        <v>13000</v>
      </c>
      <c r="H5646" t="s">
        <v>2754</v>
      </c>
      <c r="I5646" t="s">
        <v>13001</v>
      </c>
      <c r="J5646" t="s">
        <v>58</v>
      </c>
      <c r="K5646" t="s">
        <v>59</v>
      </c>
      <c r="L5646" s="5">
        <v>0</v>
      </c>
      <c r="M5646" s="5">
        <v>0</v>
      </c>
      <c r="N5646" s="5">
        <f t="shared" si="968"/>
        <v>0</v>
      </c>
      <c r="O5646" s="5">
        <v>0</v>
      </c>
      <c r="P5646" s="5">
        <v>0</v>
      </c>
      <c r="Q5646" s="5">
        <f t="shared" si="969"/>
        <v>0</v>
      </c>
      <c r="R5646" s="5">
        <v>0</v>
      </c>
      <c r="S5646" s="5">
        <v>0</v>
      </c>
      <c r="T5646" s="5">
        <f t="shared" si="970"/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f t="shared" si="973"/>
        <v>0</v>
      </c>
      <c r="Z5646" s="5">
        <v>0</v>
      </c>
      <c r="AA5646" s="5">
        <v>1</v>
      </c>
      <c r="AB5646" s="5">
        <f t="shared" si="974"/>
        <v>1</v>
      </c>
      <c r="AC5646" s="5">
        <v>0</v>
      </c>
      <c r="AD5646" s="5">
        <v>0</v>
      </c>
      <c r="AE5646" s="5">
        <f t="shared" si="975"/>
        <v>0</v>
      </c>
      <c r="AF5646" s="5">
        <v>0</v>
      </c>
      <c r="AG5646" s="6">
        <v>44776</v>
      </c>
      <c r="AH5646" s="5">
        <v>1</v>
      </c>
      <c r="AI5646" s="5">
        <v>0</v>
      </c>
      <c r="AJ5646" s="5">
        <v>0</v>
      </c>
      <c r="AK5646" s="5">
        <f t="shared" si="976"/>
        <v>0</v>
      </c>
      <c r="AL5646" s="5">
        <v>0</v>
      </c>
      <c r="AM5646" s="5">
        <v>0</v>
      </c>
      <c r="AN5646" s="5">
        <f t="shared" si="977"/>
        <v>0</v>
      </c>
      <c r="AO5646" s="5">
        <v>0</v>
      </c>
      <c r="AP5646" s="5">
        <v>0</v>
      </c>
      <c r="AQ5646" s="5">
        <f t="shared" si="978"/>
        <v>0</v>
      </c>
      <c r="AR5646" s="5">
        <v>0</v>
      </c>
      <c r="AS5646" s="6"/>
      <c r="AT5646" s="5">
        <v>0</v>
      </c>
      <c r="AU5646" s="5">
        <v>0</v>
      </c>
      <c r="AV5646" t="str">
        <f t="shared" si="971"/>
        <v>N</v>
      </c>
      <c r="AW5646" t="s">
        <v>60</v>
      </c>
      <c r="AX5646" t="s">
        <v>445</v>
      </c>
      <c r="AY5646" t="s">
        <v>2637</v>
      </c>
      <c r="AZ5646" t="s">
        <v>2637</v>
      </c>
      <c r="BA5646" t="str">
        <f t="shared" si="972"/>
        <v>N</v>
      </c>
    </row>
    <row r="5647" spans="1:53">
      <c r="A5647" t="s">
        <v>436</v>
      </c>
      <c r="B5647" t="s">
        <v>54</v>
      </c>
      <c r="C5647" t="s">
        <v>89</v>
      </c>
      <c r="D5647">
        <v>2022</v>
      </c>
      <c r="F5647" t="s">
        <v>13002</v>
      </c>
      <c r="G5647" t="s">
        <v>13003</v>
      </c>
      <c r="H5647" t="s">
        <v>6239</v>
      </c>
      <c r="I5647" t="s">
        <v>13004</v>
      </c>
      <c r="J5647" t="s">
        <v>58</v>
      </c>
      <c r="K5647" t="s">
        <v>59</v>
      </c>
      <c r="L5647" s="5">
        <v>0</v>
      </c>
      <c r="M5647" s="5">
        <v>0</v>
      </c>
      <c r="N5647" s="5">
        <f t="shared" si="968"/>
        <v>0</v>
      </c>
      <c r="O5647" s="5">
        <v>0</v>
      </c>
      <c r="P5647" s="5">
        <v>0</v>
      </c>
      <c r="Q5647" s="5">
        <f t="shared" si="969"/>
        <v>0</v>
      </c>
      <c r="R5647" s="5">
        <v>0</v>
      </c>
      <c r="S5647" s="5">
        <v>0</v>
      </c>
      <c r="T5647" s="5">
        <f t="shared" si="970"/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f t="shared" si="973"/>
        <v>0</v>
      </c>
      <c r="Z5647" s="5">
        <v>0</v>
      </c>
      <c r="AA5647" s="5">
        <v>1</v>
      </c>
      <c r="AB5647" s="5">
        <f t="shared" si="974"/>
        <v>1</v>
      </c>
      <c r="AC5647" s="5">
        <v>0</v>
      </c>
      <c r="AD5647" s="5">
        <v>0</v>
      </c>
      <c r="AE5647" s="5">
        <f t="shared" si="975"/>
        <v>0</v>
      </c>
      <c r="AF5647" s="5">
        <v>0</v>
      </c>
      <c r="AG5647" s="6">
        <v>44676</v>
      </c>
      <c r="AH5647" s="5">
        <v>1</v>
      </c>
      <c r="AI5647" s="5">
        <v>0</v>
      </c>
      <c r="AJ5647" s="5">
        <v>0</v>
      </c>
      <c r="AK5647" s="5">
        <f t="shared" si="976"/>
        <v>0</v>
      </c>
      <c r="AL5647" s="5">
        <v>0</v>
      </c>
      <c r="AM5647" s="5">
        <v>0</v>
      </c>
      <c r="AN5647" s="5">
        <f t="shared" si="977"/>
        <v>0</v>
      </c>
      <c r="AO5647" s="5">
        <v>0</v>
      </c>
      <c r="AP5647" s="5">
        <v>0</v>
      </c>
      <c r="AQ5647" s="5">
        <f t="shared" si="978"/>
        <v>0</v>
      </c>
      <c r="AR5647" s="5">
        <v>0</v>
      </c>
      <c r="AS5647" s="6"/>
      <c r="AT5647" s="5">
        <v>0</v>
      </c>
      <c r="AU5647" s="5">
        <v>0</v>
      </c>
      <c r="AV5647" t="str">
        <f t="shared" si="971"/>
        <v>N</v>
      </c>
      <c r="AW5647" t="s">
        <v>60</v>
      </c>
      <c r="AX5647" t="s">
        <v>445</v>
      </c>
      <c r="AY5647" t="s">
        <v>2637</v>
      </c>
      <c r="AZ5647" t="s">
        <v>2637</v>
      </c>
      <c r="BA5647" t="str">
        <f t="shared" si="972"/>
        <v>N</v>
      </c>
    </row>
    <row r="5648" spans="1:53">
      <c r="A5648" t="s">
        <v>436</v>
      </c>
      <c r="B5648" t="s">
        <v>54</v>
      </c>
      <c r="C5648" t="s">
        <v>89</v>
      </c>
      <c r="D5648">
        <v>2022</v>
      </c>
      <c r="F5648" t="s">
        <v>12570</v>
      </c>
      <c r="G5648" t="s">
        <v>13005</v>
      </c>
      <c r="H5648" t="s">
        <v>13006</v>
      </c>
      <c r="I5648" t="s">
        <v>13007</v>
      </c>
      <c r="J5648" t="s">
        <v>58</v>
      </c>
      <c r="K5648" t="s">
        <v>59</v>
      </c>
      <c r="L5648" s="5">
        <v>0</v>
      </c>
      <c r="M5648" s="5">
        <v>0</v>
      </c>
      <c r="N5648" s="5">
        <f t="shared" si="968"/>
        <v>0</v>
      </c>
      <c r="O5648" s="5">
        <v>0</v>
      </c>
      <c r="P5648" s="5">
        <v>0</v>
      </c>
      <c r="Q5648" s="5">
        <f t="shared" si="969"/>
        <v>0</v>
      </c>
      <c r="R5648" s="5">
        <v>0</v>
      </c>
      <c r="S5648" s="5">
        <v>0</v>
      </c>
      <c r="T5648" s="5">
        <f t="shared" si="970"/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f t="shared" si="973"/>
        <v>0</v>
      </c>
      <c r="Z5648" s="5">
        <v>0</v>
      </c>
      <c r="AA5648" s="5">
        <v>1</v>
      </c>
      <c r="AB5648" s="5">
        <f t="shared" si="974"/>
        <v>1</v>
      </c>
      <c r="AC5648" s="5">
        <v>0</v>
      </c>
      <c r="AD5648" s="5">
        <v>0</v>
      </c>
      <c r="AE5648" s="5">
        <f t="shared" si="975"/>
        <v>0</v>
      </c>
      <c r="AF5648" s="5">
        <v>0</v>
      </c>
      <c r="AG5648" s="6">
        <v>44629</v>
      </c>
      <c r="AH5648" s="5">
        <v>1</v>
      </c>
      <c r="AI5648" s="5">
        <v>0</v>
      </c>
      <c r="AJ5648" s="5">
        <v>0</v>
      </c>
      <c r="AK5648" s="5">
        <f t="shared" si="976"/>
        <v>0</v>
      </c>
      <c r="AL5648" s="5">
        <v>0</v>
      </c>
      <c r="AM5648" s="5">
        <v>0</v>
      </c>
      <c r="AN5648" s="5">
        <f t="shared" si="977"/>
        <v>0</v>
      </c>
      <c r="AO5648" s="5">
        <v>0</v>
      </c>
      <c r="AP5648" s="5">
        <v>0</v>
      </c>
      <c r="AQ5648" s="5">
        <f t="shared" si="978"/>
        <v>0</v>
      </c>
      <c r="AR5648" s="5">
        <v>0</v>
      </c>
      <c r="AS5648" s="6"/>
      <c r="AT5648" s="5">
        <v>0</v>
      </c>
      <c r="AU5648" s="5">
        <v>0</v>
      </c>
      <c r="AV5648" t="str">
        <f t="shared" si="971"/>
        <v>N</v>
      </c>
      <c r="AW5648" t="s">
        <v>60</v>
      </c>
      <c r="AX5648" t="s">
        <v>445</v>
      </c>
      <c r="AY5648" t="s">
        <v>2637</v>
      </c>
      <c r="AZ5648" t="s">
        <v>2637</v>
      </c>
      <c r="BA5648" t="str">
        <f t="shared" si="972"/>
        <v>N</v>
      </c>
    </row>
    <row r="5649" spans="1:53">
      <c r="A5649" t="s">
        <v>436</v>
      </c>
      <c r="B5649" t="s">
        <v>54</v>
      </c>
      <c r="C5649" t="s">
        <v>89</v>
      </c>
      <c r="D5649">
        <v>2022</v>
      </c>
      <c r="F5649" t="s">
        <v>13008</v>
      </c>
      <c r="G5649" t="s">
        <v>13009</v>
      </c>
      <c r="H5649" t="s">
        <v>13010</v>
      </c>
      <c r="I5649" t="s">
        <v>13011</v>
      </c>
      <c r="J5649" t="s">
        <v>58</v>
      </c>
      <c r="K5649" t="s">
        <v>59</v>
      </c>
      <c r="L5649" s="5">
        <v>0</v>
      </c>
      <c r="M5649" s="5">
        <v>0</v>
      </c>
      <c r="N5649" s="5">
        <f t="shared" si="968"/>
        <v>0</v>
      </c>
      <c r="O5649" s="5">
        <v>0</v>
      </c>
      <c r="P5649" s="5">
        <v>0</v>
      </c>
      <c r="Q5649" s="5">
        <f t="shared" si="969"/>
        <v>0</v>
      </c>
      <c r="R5649" s="5">
        <v>0</v>
      </c>
      <c r="S5649" s="5">
        <v>0</v>
      </c>
      <c r="T5649" s="5">
        <f t="shared" si="970"/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f t="shared" si="973"/>
        <v>0</v>
      </c>
      <c r="Z5649" s="5">
        <v>0</v>
      </c>
      <c r="AA5649" s="5">
        <v>1</v>
      </c>
      <c r="AB5649" s="5">
        <f t="shared" si="974"/>
        <v>1</v>
      </c>
      <c r="AC5649" s="5">
        <v>0</v>
      </c>
      <c r="AD5649" s="5">
        <v>0</v>
      </c>
      <c r="AE5649" s="5">
        <f t="shared" si="975"/>
        <v>0</v>
      </c>
      <c r="AF5649" s="5">
        <v>0</v>
      </c>
      <c r="AG5649" s="6">
        <v>44790</v>
      </c>
      <c r="AH5649" s="5">
        <v>1</v>
      </c>
      <c r="AI5649" s="5">
        <v>0</v>
      </c>
      <c r="AJ5649" s="5">
        <v>0</v>
      </c>
      <c r="AK5649" s="5">
        <f t="shared" si="976"/>
        <v>0</v>
      </c>
      <c r="AL5649" s="5">
        <v>0</v>
      </c>
      <c r="AM5649" s="5">
        <v>0</v>
      </c>
      <c r="AN5649" s="5">
        <f t="shared" si="977"/>
        <v>0</v>
      </c>
      <c r="AO5649" s="5">
        <v>0</v>
      </c>
      <c r="AP5649" s="5">
        <v>0</v>
      </c>
      <c r="AQ5649" s="5">
        <f t="shared" si="978"/>
        <v>0</v>
      </c>
      <c r="AR5649" s="5">
        <v>0</v>
      </c>
      <c r="AS5649" s="6"/>
      <c r="AT5649" s="5">
        <v>0</v>
      </c>
      <c r="AU5649" s="5">
        <v>0</v>
      </c>
      <c r="AV5649" t="str">
        <f t="shared" si="971"/>
        <v>N</v>
      </c>
      <c r="AW5649" t="s">
        <v>60</v>
      </c>
      <c r="AX5649" t="s">
        <v>445</v>
      </c>
      <c r="AY5649" t="s">
        <v>2637</v>
      </c>
      <c r="AZ5649" t="s">
        <v>2637</v>
      </c>
      <c r="BA5649" t="str">
        <f t="shared" si="972"/>
        <v>N</v>
      </c>
    </row>
    <row r="5650" spans="1:53">
      <c r="A5650" t="s">
        <v>436</v>
      </c>
      <c r="B5650" t="s">
        <v>54</v>
      </c>
      <c r="C5650" t="s">
        <v>89</v>
      </c>
      <c r="D5650">
        <v>2022</v>
      </c>
      <c r="F5650" t="s">
        <v>12254</v>
      </c>
      <c r="G5650" t="s">
        <v>12255</v>
      </c>
      <c r="H5650" t="s">
        <v>12784</v>
      </c>
      <c r="I5650" t="s">
        <v>13012</v>
      </c>
      <c r="J5650" t="s">
        <v>58</v>
      </c>
      <c r="K5650" t="s">
        <v>59</v>
      </c>
      <c r="L5650" s="5">
        <v>0</v>
      </c>
      <c r="M5650" s="5">
        <v>0</v>
      </c>
      <c r="N5650" s="5">
        <f t="shared" si="968"/>
        <v>0</v>
      </c>
      <c r="O5650" s="5">
        <v>0</v>
      </c>
      <c r="P5650" s="5">
        <v>0</v>
      </c>
      <c r="Q5650" s="5">
        <f t="shared" si="969"/>
        <v>0</v>
      </c>
      <c r="R5650" s="5">
        <v>0</v>
      </c>
      <c r="S5650" s="5">
        <v>0</v>
      </c>
      <c r="T5650" s="5">
        <f t="shared" si="970"/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f t="shared" si="973"/>
        <v>0</v>
      </c>
      <c r="Z5650" s="5">
        <v>0</v>
      </c>
      <c r="AA5650" s="5">
        <v>1</v>
      </c>
      <c r="AB5650" s="5">
        <f t="shared" si="974"/>
        <v>1</v>
      </c>
      <c r="AC5650" s="5">
        <v>0</v>
      </c>
      <c r="AD5650" s="5">
        <v>0</v>
      </c>
      <c r="AE5650" s="5">
        <f t="shared" si="975"/>
        <v>0</v>
      </c>
      <c r="AF5650" s="5">
        <v>0</v>
      </c>
      <c r="AG5650" s="6">
        <v>44868</v>
      </c>
      <c r="AH5650" s="5">
        <v>1</v>
      </c>
      <c r="AI5650" s="5">
        <v>0</v>
      </c>
      <c r="AJ5650" s="5">
        <v>0</v>
      </c>
      <c r="AK5650" s="5">
        <f t="shared" si="976"/>
        <v>0</v>
      </c>
      <c r="AL5650" s="5">
        <v>0</v>
      </c>
      <c r="AM5650" s="5">
        <v>0</v>
      </c>
      <c r="AN5650" s="5">
        <f t="shared" si="977"/>
        <v>0</v>
      </c>
      <c r="AO5650" s="5">
        <v>0</v>
      </c>
      <c r="AP5650" s="5">
        <v>0</v>
      </c>
      <c r="AQ5650" s="5">
        <f t="shared" si="978"/>
        <v>0</v>
      </c>
      <c r="AR5650" s="5">
        <v>0</v>
      </c>
      <c r="AS5650" s="6"/>
      <c r="AT5650" s="5">
        <v>0</v>
      </c>
      <c r="AU5650" s="5">
        <v>0</v>
      </c>
      <c r="AV5650" t="str">
        <f t="shared" si="971"/>
        <v>N</v>
      </c>
      <c r="AW5650" t="s">
        <v>60</v>
      </c>
      <c r="AX5650" t="s">
        <v>445</v>
      </c>
      <c r="AY5650" t="s">
        <v>2637</v>
      </c>
      <c r="AZ5650" t="s">
        <v>2637</v>
      </c>
      <c r="BA5650" t="str">
        <f t="shared" si="972"/>
        <v>N</v>
      </c>
    </row>
    <row r="5651" spans="1:53">
      <c r="A5651" t="s">
        <v>436</v>
      </c>
      <c r="B5651" t="s">
        <v>54</v>
      </c>
      <c r="C5651" t="s">
        <v>89</v>
      </c>
      <c r="D5651">
        <v>2022</v>
      </c>
      <c r="F5651" t="s">
        <v>12409</v>
      </c>
      <c r="G5651" t="s">
        <v>12410</v>
      </c>
      <c r="H5651" t="s">
        <v>4884</v>
      </c>
      <c r="I5651" t="s">
        <v>13013</v>
      </c>
      <c r="J5651" t="s">
        <v>58</v>
      </c>
      <c r="K5651" t="s">
        <v>59</v>
      </c>
      <c r="L5651" s="5">
        <v>0</v>
      </c>
      <c r="M5651" s="5">
        <v>0</v>
      </c>
      <c r="N5651" s="5">
        <f t="shared" si="968"/>
        <v>0</v>
      </c>
      <c r="O5651" s="5">
        <v>0</v>
      </c>
      <c r="P5651" s="5">
        <v>0</v>
      </c>
      <c r="Q5651" s="5">
        <f t="shared" si="969"/>
        <v>0</v>
      </c>
      <c r="R5651" s="5">
        <v>0</v>
      </c>
      <c r="S5651" s="5">
        <v>0</v>
      </c>
      <c r="T5651" s="5">
        <f t="shared" si="970"/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f t="shared" si="973"/>
        <v>0</v>
      </c>
      <c r="Z5651" s="5">
        <v>0</v>
      </c>
      <c r="AA5651" s="5">
        <v>1</v>
      </c>
      <c r="AB5651" s="5">
        <f t="shared" si="974"/>
        <v>1</v>
      </c>
      <c r="AC5651" s="5">
        <v>0</v>
      </c>
      <c r="AD5651" s="5">
        <v>0</v>
      </c>
      <c r="AE5651" s="5">
        <f t="shared" si="975"/>
        <v>0</v>
      </c>
      <c r="AF5651" s="5">
        <v>0</v>
      </c>
      <c r="AG5651" s="6">
        <v>44888</v>
      </c>
      <c r="AH5651" s="5">
        <v>1</v>
      </c>
      <c r="AI5651" s="5">
        <v>0</v>
      </c>
      <c r="AJ5651" s="5">
        <v>0</v>
      </c>
      <c r="AK5651" s="5">
        <f t="shared" si="976"/>
        <v>0</v>
      </c>
      <c r="AL5651" s="5">
        <v>0</v>
      </c>
      <c r="AM5651" s="5">
        <v>0</v>
      </c>
      <c r="AN5651" s="5">
        <f t="shared" si="977"/>
        <v>0</v>
      </c>
      <c r="AO5651" s="5">
        <v>0</v>
      </c>
      <c r="AP5651" s="5">
        <v>0</v>
      </c>
      <c r="AQ5651" s="5">
        <f t="shared" si="978"/>
        <v>0</v>
      </c>
      <c r="AR5651" s="5">
        <v>0</v>
      </c>
      <c r="AS5651" s="6"/>
      <c r="AT5651" s="5">
        <v>0</v>
      </c>
      <c r="AU5651" s="5">
        <v>0</v>
      </c>
      <c r="AV5651" t="str">
        <f t="shared" si="971"/>
        <v>N</v>
      </c>
      <c r="AW5651" t="s">
        <v>60</v>
      </c>
      <c r="AX5651" t="s">
        <v>445</v>
      </c>
      <c r="AY5651" t="s">
        <v>2637</v>
      </c>
      <c r="AZ5651" t="s">
        <v>2637</v>
      </c>
      <c r="BA5651" t="str">
        <f t="shared" si="972"/>
        <v>N</v>
      </c>
    </row>
    <row r="5652" spans="1:53">
      <c r="A5652" t="s">
        <v>436</v>
      </c>
      <c r="B5652" t="s">
        <v>54</v>
      </c>
      <c r="C5652" t="s">
        <v>89</v>
      </c>
      <c r="D5652">
        <v>2022</v>
      </c>
      <c r="F5652" t="s">
        <v>13014</v>
      </c>
      <c r="G5652" t="s">
        <v>13015</v>
      </c>
      <c r="H5652" t="s">
        <v>13016</v>
      </c>
      <c r="I5652" t="s">
        <v>13017</v>
      </c>
      <c r="J5652" t="s">
        <v>58</v>
      </c>
      <c r="K5652" t="s">
        <v>59</v>
      </c>
      <c r="L5652" s="5">
        <v>0</v>
      </c>
      <c r="M5652" s="5">
        <v>0</v>
      </c>
      <c r="N5652" s="5">
        <f t="shared" si="968"/>
        <v>0</v>
      </c>
      <c r="O5652" s="5">
        <v>0</v>
      </c>
      <c r="P5652" s="5">
        <v>0</v>
      </c>
      <c r="Q5652" s="5">
        <f t="shared" si="969"/>
        <v>0</v>
      </c>
      <c r="R5652" s="5">
        <v>0</v>
      </c>
      <c r="S5652" s="5">
        <v>0</v>
      </c>
      <c r="T5652" s="5">
        <f t="shared" si="970"/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f t="shared" si="973"/>
        <v>0</v>
      </c>
      <c r="Z5652" s="5">
        <v>0</v>
      </c>
      <c r="AA5652" s="5">
        <v>1</v>
      </c>
      <c r="AB5652" s="5">
        <f t="shared" si="974"/>
        <v>1</v>
      </c>
      <c r="AC5652" s="5">
        <v>0</v>
      </c>
      <c r="AD5652" s="5">
        <v>0</v>
      </c>
      <c r="AE5652" s="5">
        <f t="shared" si="975"/>
        <v>0</v>
      </c>
      <c r="AF5652" s="5">
        <v>0</v>
      </c>
      <c r="AG5652" s="6">
        <v>44907</v>
      </c>
      <c r="AH5652" s="5">
        <v>1</v>
      </c>
      <c r="AI5652" s="5">
        <v>0</v>
      </c>
      <c r="AJ5652" s="5">
        <v>0</v>
      </c>
      <c r="AK5652" s="5">
        <f t="shared" si="976"/>
        <v>0</v>
      </c>
      <c r="AL5652" s="5">
        <v>0</v>
      </c>
      <c r="AM5652" s="5">
        <v>0</v>
      </c>
      <c r="AN5652" s="5">
        <f t="shared" si="977"/>
        <v>0</v>
      </c>
      <c r="AO5652" s="5">
        <v>0</v>
      </c>
      <c r="AP5652" s="5">
        <v>0</v>
      </c>
      <c r="AQ5652" s="5">
        <f t="shared" si="978"/>
        <v>0</v>
      </c>
      <c r="AR5652" s="5">
        <v>0</v>
      </c>
      <c r="AS5652" s="6"/>
      <c r="AT5652" s="5">
        <v>0</v>
      </c>
      <c r="AU5652" s="5">
        <v>0</v>
      </c>
      <c r="AV5652" t="str">
        <f t="shared" si="971"/>
        <v>N</v>
      </c>
      <c r="AW5652" t="s">
        <v>60</v>
      </c>
      <c r="AX5652" t="s">
        <v>445</v>
      </c>
      <c r="AY5652" t="s">
        <v>2637</v>
      </c>
      <c r="AZ5652" t="s">
        <v>2637</v>
      </c>
      <c r="BA5652" t="str">
        <f t="shared" si="972"/>
        <v>N</v>
      </c>
    </row>
    <row r="5653" spans="1:53">
      <c r="A5653" t="s">
        <v>436</v>
      </c>
      <c r="B5653" t="s">
        <v>54</v>
      </c>
      <c r="C5653" t="s">
        <v>89</v>
      </c>
      <c r="D5653">
        <v>2022</v>
      </c>
      <c r="F5653" t="s">
        <v>13018</v>
      </c>
      <c r="G5653" t="s">
        <v>13019</v>
      </c>
      <c r="H5653" t="s">
        <v>13020</v>
      </c>
      <c r="I5653" t="s">
        <v>13021</v>
      </c>
      <c r="J5653" t="s">
        <v>58</v>
      </c>
      <c r="K5653" t="s">
        <v>59</v>
      </c>
      <c r="L5653" s="5">
        <v>0</v>
      </c>
      <c r="M5653" s="5">
        <v>0</v>
      </c>
      <c r="N5653" s="5">
        <f t="shared" si="968"/>
        <v>0</v>
      </c>
      <c r="O5653" s="5">
        <v>0</v>
      </c>
      <c r="P5653" s="5">
        <v>0</v>
      </c>
      <c r="Q5653" s="5">
        <f t="shared" si="969"/>
        <v>0</v>
      </c>
      <c r="R5653" s="5">
        <v>0</v>
      </c>
      <c r="S5653" s="5">
        <v>0</v>
      </c>
      <c r="T5653" s="5">
        <f t="shared" si="970"/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f t="shared" si="973"/>
        <v>0</v>
      </c>
      <c r="Z5653" s="5">
        <v>0</v>
      </c>
      <c r="AA5653" s="5">
        <v>1</v>
      </c>
      <c r="AB5653" s="5">
        <f t="shared" si="974"/>
        <v>1</v>
      </c>
      <c r="AC5653" s="5">
        <v>0</v>
      </c>
      <c r="AD5653" s="5">
        <v>0</v>
      </c>
      <c r="AE5653" s="5">
        <f t="shared" si="975"/>
        <v>0</v>
      </c>
      <c r="AF5653" s="5">
        <v>0</v>
      </c>
      <c r="AG5653" s="6">
        <v>44879</v>
      </c>
      <c r="AH5653" s="5">
        <v>1</v>
      </c>
      <c r="AI5653" s="5">
        <v>0</v>
      </c>
      <c r="AJ5653" s="5">
        <v>0</v>
      </c>
      <c r="AK5653" s="5">
        <f t="shared" si="976"/>
        <v>0</v>
      </c>
      <c r="AL5653" s="5">
        <v>0</v>
      </c>
      <c r="AM5653" s="5">
        <v>0</v>
      </c>
      <c r="AN5653" s="5">
        <f t="shared" si="977"/>
        <v>0</v>
      </c>
      <c r="AO5653" s="5">
        <v>0</v>
      </c>
      <c r="AP5653" s="5">
        <v>0</v>
      </c>
      <c r="AQ5653" s="5">
        <f t="shared" si="978"/>
        <v>0</v>
      </c>
      <c r="AR5653" s="5">
        <v>0</v>
      </c>
      <c r="AS5653" s="6"/>
      <c r="AT5653" s="5">
        <v>0</v>
      </c>
      <c r="AU5653" s="5">
        <v>0</v>
      </c>
      <c r="AV5653" t="str">
        <f t="shared" si="971"/>
        <v>N</v>
      </c>
      <c r="AW5653" t="s">
        <v>60</v>
      </c>
      <c r="AX5653" t="s">
        <v>445</v>
      </c>
      <c r="AY5653" t="s">
        <v>2637</v>
      </c>
      <c r="AZ5653" t="s">
        <v>2637</v>
      </c>
      <c r="BA5653" t="str">
        <f t="shared" si="972"/>
        <v>N</v>
      </c>
    </row>
    <row r="5654" spans="1:53">
      <c r="A5654" t="s">
        <v>436</v>
      </c>
      <c r="B5654" t="s">
        <v>54</v>
      </c>
      <c r="C5654" t="s">
        <v>89</v>
      </c>
      <c r="D5654">
        <v>2022</v>
      </c>
      <c r="F5654" t="s">
        <v>13022</v>
      </c>
      <c r="G5654" t="s">
        <v>13023</v>
      </c>
      <c r="H5654" t="s">
        <v>2754</v>
      </c>
      <c r="I5654" t="s">
        <v>13024</v>
      </c>
      <c r="J5654" t="s">
        <v>58</v>
      </c>
      <c r="K5654" t="s">
        <v>59</v>
      </c>
      <c r="L5654" s="5">
        <v>0</v>
      </c>
      <c r="M5654" s="5">
        <v>0</v>
      </c>
      <c r="N5654" s="5">
        <f t="shared" si="968"/>
        <v>0</v>
      </c>
      <c r="O5654" s="5">
        <v>0</v>
      </c>
      <c r="P5654" s="5">
        <v>0</v>
      </c>
      <c r="Q5654" s="5">
        <f t="shared" si="969"/>
        <v>0</v>
      </c>
      <c r="R5654" s="5">
        <v>0</v>
      </c>
      <c r="S5654" s="5">
        <v>0</v>
      </c>
      <c r="T5654" s="5">
        <f t="shared" si="970"/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f t="shared" si="973"/>
        <v>0</v>
      </c>
      <c r="Z5654" s="5">
        <v>0</v>
      </c>
      <c r="AA5654" s="5">
        <v>1</v>
      </c>
      <c r="AB5654" s="5">
        <f t="shared" si="974"/>
        <v>1</v>
      </c>
      <c r="AC5654" s="5">
        <v>0</v>
      </c>
      <c r="AD5654" s="5">
        <v>0</v>
      </c>
      <c r="AE5654" s="5">
        <f t="shared" si="975"/>
        <v>0</v>
      </c>
      <c r="AF5654" s="5">
        <v>0</v>
      </c>
      <c r="AG5654" s="6">
        <v>44602</v>
      </c>
      <c r="AH5654" s="5">
        <v>1</v>
      </c>
      <c r="AI5654" s="5">
        <v>0</v>
      </c>
      <c r="AJ5654" s="5">
        <v>0</v>
      </c>
      <c r="AK5654" s="5">
        <f t="shared" si="976"/>
        <v>0</v>
      </c>
      <c r="AL5654" s="5">
        <v>0</v>
      </c>
      <c r="AM5654" s="5">
        <v>0</v>
      </c>
      <c r="AN5654" s="5">
        <f t="shared" si="977"/>
        <v>0</v>
      </c>
      <c r="AO5654" s="5">
        <v>0</v>
      </c>
      <c r="AP5654" s="5">
        <v>0</v>
      </c>
      <c r="AQ5654" s="5">
        <f t="shared" si="978"/>
        <v>0</v>
      </c>
      <c r="AR5654" s="5">
        <v>0</v>
      </c>
      <c r="AS5654" s="6"/>
      <c r="AT5654" s="5">
        <v>0</v>
      </c>
      <c r="AU5654" s="5">
        <v>0</v>
      </c>
      <c r="AV5654" t="str">
        <f t="shared" si="971"/>
        <v>N</v>
      </c>
      <c r="AW5654" t="s">
        <v>60</v>
      </c>
      <c r="AX5654" t="s">
        <v>445</v>
      </c>
      <c r="AY5654" t="s">
        <v>2637</v>
      </c>
      <c r="AZ5654" t="s">
        <v>2637</v>
      </c>
      <c r="BA5654" t="str">
        <f t="shared" si="972"/>
        <v>N</v>
      </c>
    </row>
    <row r="5655" spans="1:53">
      <c r="A5655" t="s">
        <v>436</v>
      </c>
      <c r="B5655" t="s">
        <v>54</v>
      </c>
      <c r="C5655" t="s">
        <v>89</v>
      </c>
      <c r="D5655">
        <v>2022</v>
      </c>
      <c r="F5655" t="s">
        <v>13025</v>
      </c>
      <c r="G5655" t="s">
        <v>13026</v>
      </c>
      <c r="H5655" t="s">
        <v>2754</v>
      </c>
      <c r="I5655" t="s">
        <v>13027</v>
      </c>
      <c r="J5655" t="s">
        <v>58</v>
      </c>
      <c r="K5655" t="s">
        <v>59</v>
      </c>
      <c r="L5655" s="5">
        <v>0</v>
      </c>
      <c r="M5655" s="5">
        <v>0</v>
      </c>
      <c r="N5655" s="5">
        <f t="shared" si="968"/>
        <v>0</v>
      </c>
      <c r="O5655" s="5">
        <v>0</v>
      </c>
      <c r="P5655" s="5">
        <v>0</v>
      </c>
      <c r="Q5655" s="5">
        <f t="shared" si="969"/>
        <v>0</v>
      </c>
      <c r="R5655" s="5">
        <v>0</v>
      </c>
      <c r="S5655" s="5">
        <v>0</v>
      </c>
      <c r="T5655" s="5">
        <f t="shared" si="970"/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f t="shared" si="973"/>
        <v>0</v>
      </c>
      <c r="Z5655" s="5">
        <v>0</v>
      </c>
      <c r="AA5655" s="5">
        <v>1</v>
      </c>
      <c r="AB5655" s="5">
        <f t="shared" si="974"/>
        <v>1</v>
      </c>
      <c r="AC5655" s="5">
        <v>0</v>
      </c>
      <c r="AD5655" s="5">
        <v>0</v>
      </c>
      <c r="AE5655" s="5">
        <f t="shared" si="975"/>
        <v>0</v>
      </c>
      <c r="AF5655" s="5">
        <v>0</v>
      </c>
      <c r="AG5655" s="6">
        <v>44685</v>
      </c>
      <c r="AH5655" s="5">
        <v>1</v>
      </c>
      <c r="AI5655" s="5">
        <v>0</v>
      </c>
      <c r="AJ5655" s="5">
        <v>0</v>
      </c>
      <c r="AK5655" s="5">
        <f t="shared" si="976"/>
        <v>0</v>
      </c>
      <c r="AL5655" s="5">
        <v>0</v>
      </c>
      <c r="AM5655" s="5">
        <v>0</v>
      </c>
      <c r="AN5655" s="5">
        <f t="shared" si="977"/>
        <v>0</v>
      </c>
      <c r="AO5655" s="5">
        <v>0</v>
      </c>
      <c r="AP5655" s="5">
        <v>0</v>
      </c>
      <c r="AQ5655" s="5">
        <f t="shared" si="978"/>
        <v>0</v>
      </c>
      <c r="AR5655" s="5">
        <v>0</v>
      </c>
      <c r="AS5655" s="6"/>
      <c r="AT5655" s="5">
        <v>0</v>
      </c>
      <c r="AU5655" s="5">
        <v>0</v>
      </c>
      <c r="AV5655" t="str">
        <f t="shared" si="971"/>
        <v>N</v>
      </c>
      <c r="AW5655" t="s">
        <v>60</v>
      </c>
      <c r="AX5655" t="s">
        <v>445</v>
      </c>
      <c r="AY5655" t="s">
        <v>2637</v>
      </c>
      <c r="AZ5655" t="s">
        <v>2637</v>
      </c>
      <c r="BA5655" t="str">
        <f t="shared" si="972"/>
        <v>N</v>
      </c>
    </row>
    <row r="5656" spans="1:53">
      <c r="A5656" t="s">
        <v>436</v>
      </c>
      <c r="B5656" t="s">
        <v>54</v>
      </c>
      <c r="C5656" t="s">
        <v>89</v>
      </c>
      <c r="D5656">
        <v>2022</v>
      </c>
      <c r="F5656" t="s">
        <v>12818</v>
      </c>
      <c r="G5656" t="s">
        <v>12819</v>
      </c>
      <c r="H5656" t="s">
        <v>13028</v>
      </c>
      <c r="I5656" t="s">
        <v>13029</v>
      </c>
      <c r="J5656" t="s">
        <v>58</v>
      </c>
      <c r="K5656" t="s">
        <v>59</v>
      </c>
      <c r="L5656" s="5">
        <v>0</v>
      </c>
      <c r="M5656" s="5">
        <v>0</v>
      </c>
      <c r="N5656" s="5">
        <f t="shared" si="968"/>
        <v>0</v>
      </c>
      <c r="O5656" s="5">
        <v>0</v>
      </c>
      <c r="P5656" s="5">
        <v>0</v>
      </c>
      <c r="Q5656" s="5">
        <f t="shared" si="969"/>
        <v>0</v>
      </c>
      <c r="R5656" s="5">
        <v>0</v>
      </c>
      <c r="S5656" s="5">
        <v>0</v>
      </c>
      <c r="T5656" s="5">
        <f t="shared" si="970"/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f t="shared" si="973"/>
        <v>0</v>
      </c>
      <c r="Z5656" s="5">
        <v>0</v>
      </c>
      <c r="AA5656" s="5">
        <v>1</v>
      </c>
      <c r="AB5656" s="5">
        <f t="shared" si="974"/>
        <v>1</v>
      </c>
      <c r="AC5656" s="5">
        <v>0</v>
      </c>
      <c r="AD5656" s="5">
        <v>0</v>
      </c>
      <c r="AE5656" s="5">
        <f t="shared" si="975"/>
        <v>0</v>
      </c>
      <c r="AF5656" s="5">
        <v>0</v>
      </c>
      <c r="AG5656" s="6">
        <v>44718</v>
      </c>
      <c r="AH5656" s="5">
        <v>1</v>
      </c>
      <c r="AI5656" s="5">
        <v>0</v>
      </c>
      <c r="AJ5656" s="5">
        <v>0</v>
      </c>
      <c r="AK5656" s="5">
        <f t="shared" si="976"/>
        <v>0</v>
      </c>
      <c r="AL5656" s="5">
        <v>0</v>
      </c>
      <c r="AM5656" s="5">
        <v>0</v>
      </c>
      <c r="AN5656" s="5">
        <f t="shared" si="977"/>
        <v>0</v>
      </c>
      <c r="AO5656" s="5">
        <v>0</v>
      </c>
      <c r="AP5656" s="5">
        <v>0</v>
      </c>
      <c r="AQ5656" s="5">
        <f t="shared" si="978"/>
        <v>0</v>
      </c>
      <c r="AR5656" s="5">
        <v>0</v>
      </c>
      <c r="AS5656" s="6"/>
      <c r="AT5656" s="5">
        <v>0</v>
      </c>
      <c r="AU5656" s="5">
        <v>0</v>
      </c>
      <c r="AV5656" t="str">
        <f t="shared" si="971"/>
        <v>N</v>
      </c>
      <c r="AW5656" t="s">
        <v>60</v>
      </c>
      <c r="AX5656" t="s">
        <v>445</v>
      </c>
      <c r="AY5656" t="s">
        <v>2637</v>
      </c>
      <c r="AZ5656" t="s">
        <v>2637</v>
      </c>
      <c r="BA5656" t="str">
        <f t="shared" si="972"/>
        <v>N</v>
      </c>
    </row>
    <row r="5657" spans="1:53">
      <c r="A5657" t="s">
        <v>436</v>
      </c>
      <c r="B5657" t="s">
        <v>54</v>
      </c>
      <c r="C5657" t="s">
        <v>89</v>
      </c>
      <c r="D5657">
        <v>2022</v>
      </c>
      <c r="F5657" t="s">
        <v>13030</v>
      </c>
      <c r="G5657" t="s">
        <v>13031</v>
      </c>
      <c r="H5657" t="s">
        <v>2754</v>
      </c>
      <c r="I5657" t="s">
        <v>13032</v>
      </c>
      <c r="J5657" t="s">
        <v>58</v>
      </c>
      <c r="K5657" t="s">
        <v>59</v>
      </c>
      <c r="L5657" s="5">
        <v>0</v>
      </c>
      <c r="M5657" s="5">
        <v>0</v>
      </c>
      <c r="N5657" s="5">
        <f t="shared" si="968"/>
        <v>0</v>
      </c>
      <c r="O5657" s="5">
        <v>0</v>
      </c>
      <c r="P5657" s="5">
        <v>0</v>
      </c>
      <c r="Q5657" s="5">
        <f t="shared" si="969"/>
        <v>0</v>
      </c>
      <c r="R5657" s="5">
        <v>0</v>
      </c>
      <c r="S5657" s="5">
        <v>0</v>
      </c>
      <c r="T5657" s="5">
        <f t="shared" si="970"/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f t="shared" si="973"/>
        <v>0</v>
      </c>
      <c r="Z5657" s="5">
        <v>0</v>
      </c>
      <c r="AA5657" s="5">
        <v>1</v>
      </c>
      <c r="AB5657" s="5">
        <f t="shared" si="974"/>
        <v>1</v>
      </c>
      <c r="AC5657" s="5">
        <v>0</v>
      </c>
      <c r="AD5657" s="5">
        <v>0</v>
      </c>
      <c r="AE5657" s="5">
        <f t="shared" si="975"/>
        <v>0</v>
      </c>
      <c r="AF5657" s="5">
        <v>0</v>
      </c>
      <c r="AG5657" s="6">
        <v>44826</v>
      </c>
      <c r="AH5657" s="5">
        <v>1</v>
      </c>
      <c r="AI5657" s="5">
        <v>0</v>
      </c>
      <c r="AJ5657" s="5">
        <v>0</v>
      </c>
      <c r="AK5657" s="5">
        <f t="shared" si="976"/>
        <v>0</v>
      </c>
      <c r="AL5657" s="5">
        <v>0</v>
      </c>
      <c r="AM5657" s="5">
        <v>0</v>
      </c>
      <c r="AN5657" s="5">
        <f t="shared" si="977"/>
        <v>0</v>
      </c>
      <c r="AO5657" s="5">
        <v>0</v>
      </c>
      <c r="AP5657" s="5">
        <v>0</v>
      </c>
      <c r="AQ5657" s="5">
        <f t="shared" si="978"/>
        <v>0</v>
      </c>
      <c r="AR5657" s="5">
        <v>0</v>
      </c>
      <c r="AS5657" s="6"/>
      <c r="AT5657" s="5">
        <v>0</v>
      </c>
      <c r="AU5657" s="5">
        <v>0</v>
      </c>
      <c r="AV5657" t="str">
        <f t="shared" si="971"/>
        <v>N</v>
      </c>
      <c r="AW5657" t="s">
        <v>60</v>
      </c>
      <c r="AX5657" t="s">
        <v>445</v>
      </c>
      <c r="AY5657" t="s">
        <v>2637</v>
      </c>
      <c r="AZ5657" t="s">
        <v>2637</v>
      </c>
      <c r="BA5657" t="str">
        <f t="shared" si="972"/>
        <v>N</v>
      </c>
    </row>
    <row r="5658" spans="1:53">
      <c r="A5658" t="s">
        <v>436</v>
      </c>
      <c r="B5658" t="s">
        <v>54</v>
      </c>
      <c r="C5658" t="s">
        <v>89</v>
      </c>
      <c r="D5658">
        <v>2022</v>
      </c>
      <c r="F5658" t="s">
        <v>13033</v>
      </c>
      <c r="G5658" t="s">
        <v>13034</v>
      </c>
      <c r="H5658" t="s">
        <v>13035</v>
      </c>
      <c r="I5658" t="s">
        <v>13036</v>
      </c>
      <c r="J5658" t="s">
        <v>58</v>
      </c>
      <c r="K5658" t="s">
        <v>59</v>
      </c>
      <c r="L5658" s="5">
        <v>0</v>
      </c>
      <c r="M5658" s="5">
        <v>0</v>
      </c>
      <c r="N5658" s="5">
        <f t="shared" si="968"/>
        <v>0</v>
      </c>
      <c r="O5658" s="5">
        <v>0</v>
      </c>
      <c r="P5658" s="5">
        <v>0</v>
      </c>
      <c r="Q5658" s="5">
        <f t="shared" si="969"/>
        <v>0</v>
      </c>
      <c r="R5658" s="5">
        <v>0</v>
      </c>
      <c r="S5658" s="5">
        <v>0</v>
      </c>
      <c r="T5658" s="5">
        <f t="shared" si="970"/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f t="shared" si="973"/>
        <v>0</v>
      </c>
      <c r="Z5658" s="5">
        <v>0</v>
      </c>
      <c r="AA5658" s="5">
        <v>1</v>
      </c>
      <c r="AB5658" s="5">
        <f t="shared" si="974"/>
        <v>1</v>
      </c>
      <c r="AC5658" s="5">
        <v>0</v>
      </c>
      <c r="AD5658" s="5">
        <v>0</v>
      </c>
      <c r="AE5658" s="5">
        <f t="shared" si="975"/>
        <v>0</v>
      </c>
      <c r="AF5658" s="5">
        <v>0</v>
      </c>
      <c r="AG5658" s="6">
        <v>44621</v>
      </c>
      <c r="AH5658" s="5">
        <v>1</v>
      </c>
      <c r="AI5658" s="5">
        <v>0</v>
      </c>
      <c r="AJ5658" s="5">
        <v>0</v>
      </c>
      <c r="AK5658" s="5">
        <f t="shared" si="976"/>
        <v>0</v>
      </c>
      <c r="AL5658" s="5">
        <v>0</v>
      </c>
      <c r="AM5658" s="5">
        <v>0</v>
      </c>
      <c r="AN5658" s="5">
        <f t="shared" si="977"/>
        <v>0</v>
      </c>
      <c r="AO5658" s="5">
        <v>0</v>
      </c>
      <c r="AP5658" s="5">
        <v>0</v>
      </c>
      <c r="AQ5658" s="5">
        <f t="shared" si="978"/>
        <v>0</v>
      </c>
      <c r="AR5658" s="5">
        <v>0</v>
      </c>
      <c r="AS5658" s="6"/>
      <c r="AT5658" s="5">
        <v>0</v>
      </c>
      <c r="AU5658" s="5">
        <v>0</v>
      </c>
      <c r="AV5658" t="str">
        <f t="shared" si="971"/>
        <v>N</v>
      </c>
      <c r="AW5658" t="s">
        <v>60</v>
      </c>
      <c r="AX5658" t="s">
        <v>445</v>
      </c>
      <c r="AY5658" t="s">
        <v>2637</v>
      </c>
      <c r="AZ5658" t="s">
        <v>2637</v>
      </c>
      <c r="BA5658" t="str">
        <f t="shared" si="972"/>
        <v>N</v>
      </c>
    </row>
    <row r="5659" spans="1:53">
      <c r="A5659" t="s">
        <v>436</v>
      </c>
      <c r="B5659" t="s">
        <v>54</v>
      </c>
      <c r="C5659" t="s">
        <v>89</v>
      </c>
      <c r="D5659">
        <v>2022</v>
      </c>
      <c r="F5659" t="s">
        <v>13037</v>
      </c>
      <c r="G5659" t="s">
        <v>13038</v>
      </c>
      <c r="H5659" t="s">
        <v>11887</v>
      </c>
      <c r="I5659" t="s">
        <v>13039</v>
      </c>
      <c r="J5659" t="s">
        <v>58</v>
      </c>
      <c r="K5659" t="s">
        <v>59</v>
      </c>
      <c r="L5659" s="5">
        <v>0</v>
      </c>
      <c r="M5659" s="5">
        <v>0</v>
      </c>
      <c r="N5659" s="5">
        <f t="shared" si="968"/>
        <v>0</v>
      </c>
      <c r="O5659" s="5">
        <v>0</v>
      </c>
      <c r="P5659" s="5">
        <v>0</v>
      </c>
      <c r="Q5659" s="5">
        <f t="shared" si="969"/>
        <v>0</v>
      </c>
      <c r="R5659" s="5">
        <v>0</v>
      </c>
      <c r="S5659" s="5">
        <v>0</v>
      </c>
      <c r="T5659" s="5">
        <f t="shared" si="970"/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f t="shared" si="973"/>
        <v>0</v>
      </c>
      <c r="Z5659" s="5">
        <v>0</v>
      </c>
      <c r="AA5659" s="5">
        <v>1</v>
      </c>
      <c r="AB5659" s="5">
        <f t="shared" si="974"/>
        <v>1</v>
      </c>
      <c r="AC5659" s="5">
        <v>0</v>
      </c>
      <c r="AD5659" s="5">
        <v>0</v>
      </c>
      <c r="AE5659" s="5">
        <f t="shared" si="975"/>
        <v>0</v>
      </c>
      <c r="AF5659" s="5">
        <v>0</v>
      </c>
      <c r="AG5659" s="6">
        <v>44581</v>
      </c>
      <c r="AH5659" s="5">
        <v>1</v>
      </c>
      <c r="AI5659" s="5">
        <v>0</v>
      </c>
      <c r="AJ5659" s="5">
        <v>0</v>
      </c>
      <c r="AK5659" s="5">
        <f t="shared" si="976"/>
        <v>0</v>
      </c>
      <c r="AL5659" s="5">
        <v>0</v>
      </c>
      <c r="AM5659" s="5">
        <v>0</v>
      </c>
      <c r="AN5659" s="5">
        <f t="shared" si="977"/>
        <v>0</v>
      </c>
      <c r="AO5659" s="5">
        <v>0</v>
      </c>
      <c r="AP5659" s="5">
        <v>0</v>
      </c>
      <c r="AQ5659" s="5">
        <f t="shared" si="978"/>
        <v>0</v>
      </c>
      <c r="AR5659" s="5">
        <v>0</v>
      </c>
      <c r="AS5659" s="6"/>
      <c r="AT5659" s="5">
        <v>0</v>
      </c>
      <c r="AU5659" s="5">
        <v>0</v>
      </c>
      <c r="AV5659" t="str">
        <f t="shared" si="971"/>
        <v>N</v>
      </c>
      <c r="AW5659" t="s">
        <v>60</v>
      </c>
      <c r="AX5659" t="s">
        <v>445</v>
      </c>
      <c r="AY5659" t="s">
        <v>2637</v>
      </c>
      <c r="AZ5659" t="s">
        <v>2637</v>
      </c>
      <c r="BA5659" t="str">
        <f t="shared" si="972"/>
        <v>N</v>
      </c>
    </row>
    <row r="5660" spans="1:53">
      <c r="A5660" t="s">
        <v>436</v>
      </c>
      <c r="B5660" t="s">
        <v>54</v>
      </c>
      <c r="C5660" t="s">
        <v>89</v>
      </c>
      <c r="D5660">
        <v>2022</v>
      </c>
      <c r="F5660" t="s">
        <v>12679</v>
      </c>
      <c r="G5660" t="s">
        <v>12680</v>
      </c>
      <c r="H5660" t="s">
        <v>13040</v>
      </c>
      <c r="I5660" t="s">
        <v>13041</v>
      </c>
      <c r="J5660" t="s">
        <v>58</v>
      </c>
      <c r="K5660" t="s">
        <v>59</v>
      </c>
      <c r="L5660" s="5">
        <v>0</v>
      </c>
      <c r="M5660" s="5">
        <v>0</v>
      </c>
      <c r="N5660" s="5">
        <f t="shared" si="968"/>
        <v>0</v>
      </c>
      <c r="O5660" s="5">
        <v>0</v>
      </c>
      <c r="P5660" s="5">
        <v>0</v>
      </c>
      <c r="Q5660" s="5">
        <f t="shared" si="969"/>
        <v>0</v>
      </c>
      <c r="R5660" s="5">
        <v>0</v>
      </c>
      <c r="S5660" s="5">
        <v>0</v>
      </c>
      <c r="T5660" s="5">
        <f t="shared" si="970"/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f t="shared" si="973"/>
        <v>0</v>
      </c>
      <c r="Z5660" s="5">
        <v>0</v>
      </c>
      <c r="AA5660" s="5">
        <v>1</v>
      </c>
      <c r="AB5660" s="5">
        <f t="shared" si="974"/>
        <v>1</v>
      </c>
      <c r="AC5660" s="5">
        <v>0</v>
      </c>
      <c r="AD5660" s="5">
        <v>0</v>
      </c>
      <c r="AE5660" s="5">
        <f t="shared" si="975"/>
        <v>0</v>
      </c>
      <c r="AF5660" s="5">
        <v>0</v>
      </c>
      <c r="AG5660" s="6">
        <v>44690</v>
      </c>
      <c r="AH5660" s="5">
        <v>1</v>
      </c>
      <c r="AI5660" s="5">
        <v>0</v>
      </c>
      <c r="AJ5660" s="5">
        <v>0</v>
      </c>
      <c r="AK5660" s="5">
        <f t="shared" si="976"/>
        <v>0</v>
      </c>
      <c r="AL5660" s="5">
        <v>0</v>
      </c>
      <c r="AM5660" s="5">
        <v>0</v>
      </c>
      <c r="AN5660" s="5">
        <f t="shared" si="977"/>
        <v>0</v>
      </c>
      <c r="AO5660" s="5">
        <v>0</v>
      </c>
      <c r="AP5660" s="5">
        <v>0</v>
      </c>
      <c r="AQ5660" s="5">
        <f t="shared" si="978"/>
        <v>0</v>
      </c>
      <c r="AR5660" s="5">
        <v>0</v>
      </c>
      <c r="AS5660" s="6"/>
      <c r="AT5660" s="5">
        <v>0</v>
      </c>
      <c r="AU5660" s="5">
        <v>0</v>
      </c>
      <c r="AV5660" t="str">
        <f t="shared" si="971"/>
        <v>N</v>
      </c>
      <c r="AW5660" t="s">
        <v>60</v>
      </c>
      <c r="AX5660" t="s">
        <v>445</v>
      </c>
      <c r="AY5660" t="s">
        <v>2637</v>
      </c>
      <c r="AZ5660" t="s">
        <v>2637</v>
      </c>
      <c r="BA5660" t="str">
        <f t="shared" si="972"/>
        <v>N</v>
      </c>
    </row>
    <row r="5661" spans="1:53">
      <c r="A5661" t="s">
        <v>436</v>
      </c>
      <c r="B5661" t="s">
        <v>54</v>
      </c>
      <c r="C5661" t="s">
        <v>89</v>
      </c>
      <c r="D5661">
        <v>2022</v>
      </c>
      <c r="F5661" t="s">
        <v>13042</v>
      </c>
      <c r="G5661" t="s">
        <v>13043</v>
      </c>
      <c r="H5661" t="s">
        <v>12394</v>
      </c>
      <c r="I5661" t="s">
        <v>13044</v>
      </c>
      <c r="J5661" t="s">
        <v>58</v>
      </c>
      <c r="K5661" t="s">
        <v>59</v>
      </c>
      <c r="L5661" s="5">
        <v>0</v>
      </c>
      <c r="M5661" s="5">
        <v>0</v>
      </c>
      <c r="N5661" s="5">
        <f t="shared" si="968"/>
        <v>0</v>
      </c>
      <c r="O5661" s="5">
        <v>0</v>
      </c>
      <c r="P5661" s="5">
        <v>0</v>
      </c>
      <c r="Q5661" s="5">
        <f t="shared" si="969"/>
        <v>0</v>
      </c>
      <c r="R5661" s="5">
        <v>0</v>
      </c>
      <c r="S5661" s="5">
        <v>0</v>
      </c>
      <c r="T5661" s="5">
        <f t="shared" si="970"/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f t="shared" si="973"/>
        <v>0</v>
      </c>
      <c r="Z5661" s="5">
        <v>0</v>
      </c>
      <c r="AA5661" s="5">
        <v>1</v>
      </c>
      <c r="AB5661" s="5">
        <f t="shared" si="974"/>
        <v>1</v>
      </c>
      <c r="AC5661" s="5">
        <v>0</v>
      </c>
      <c r="AD5661" s="5">
        <v>0</v>
      </c>
      <c r="AE5661" s="5">
        <f t="shared" si="975"/>
        <v>0</v>
      </c>
      <c r="AF5661" s="5">
        <v>0</v>
      </c>
      <c r="AG5661" s="6">
        <v>44714</v>
      </c>
      <c r="AH5661" s="5">
        <v>1</v>
      </c>
      <c r="AI5661" s="5">
        <v>0</v>
      </c>
      <c r="AJ5661" s="5">
        <v>0</v>
      </c>
      <c r="AK5661" s="5">
        <f t="shared" si="976"/>
        <v>0</v>
      </c>
      <c r="AL5661" s="5">
        <v>0</v>
      </c>
      <c r="AM5661" s="5">
        <v>0</v>
      </c>
      <c r="AN5661" s="5">
        <f t="shared" si="977"/>
        <v>0</v>
      </c>
      <c r="AO5661" s="5">
        <v>0</v>
      </c>
      <c r="AP5661" s="5">
        <v>0</v>
      </c>
      <c r="AQ5661" s="5">
        <f t="shared" si="978"/>
        <v>0</v>
      </c>
      <c r="AR5661" s="5">
        <v>0</v>
      </c>
      <c r="AS5661" s="6"/>
      <c r="AT5661" s="5">
        <v>0</v>
      </c>
      <c r="AU5661" s="5">
        <v>0</v>
      </c>
      <c r="AV5661" t="str">
        <f t="shared" si="971"/>
        <v>N</v>
      </c>
      <c r="AW5661" t="s">
        <v>60</v>
      </c>
      <c r="AX5661" t="s">
        <v>445</v>
      </c>
      <c r="AY5661" t="s">
        <v>2637</v>
      </c>
      <c r="AZ5661" t="s">
        <v>2637</v>
      </c>
      <c r="BA5661" t="str">
        <f t="shared" si="972"/>
        <v>N</v>
      </c>
    </row>
    <row r="5662" spans="1:53">
      <c r="A5662" t="s">
        <v>436</v>
      </c>
      <c r="B5662" t="s">
        <v>54</v>
      </c>
      <c r="C5662" t="s">
        <v>89</v>
      </c>
      <c r="D5662">
        <v>2022</v>
      </c>
      <c r="F5662" t="s">
        <v>12683</v>
      </c>
      <c r="G5662" t="s">
        <v>12684</v>
      </c>
      <c r="H5662" t="s">
        <v>13045</v>
      </c>
      <c r="I5662" t="s">
        <v>13046</v>
      </c>
      <c r="J5662" t="s">
        <v>58</v>
      </c>
      <c r="K5662" t="s">
        <v>59</v>
      </c>
      <c r="L5662" s="5">
        <v>0</v>
      </c>
      <c r="M5662" s="5">
        <v>0</v>
      </c>
      <c r="N5662" s="5">
        <f t="shared" si="968"/>
        <v>0</v>
      </c>
      <c r="O5662" s="5">
        <v>0</v>
      </c>
      <c r="P5662" s="5">
        <v>0</v>
      </c>
      <c r="Q5662" s="5">
        <f t="shared" si="969"/>
        <v>0</v>
      </c>
      <c r="R5662" s="5">
        <v>0</v>
      </c>
      <c r="S5662" s="5">
        <v>0</v>
      </c>
      <c r="T5662" s="5">
        <f t="shared" si="970"/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f t="shared" si="973"/>
        <v>0</v>
      </c>
      <c r="Z5662" s="5">
        <v>0</v>
      </c>
      <c r="AA5662" s="5">
        <v>1</v>
      </c>
      <c r="AB5662" s="5">
        <f t="shared" si="974"/>
        <v>1</v>
      </c>
      <c r="AC5662" s="5">
        <v>0</v>
      </c>
      <c r="AD5662" s="5">
        <v>0</v>
      </c>
      <c r="AE5662" s="5">
        <f t="shared" si="975"/>
        <v>0</v>
      </c>
      <c r="AF5662" s="5">
        <v>0</v>
      </c>
      <c r="AG5662" s="6">
        <v>44651</v>
      </c>
      <c r="AH5662" s="5">
        <v>1</v>
      </c>
      <c r="AI5662" s="5">
        <v>0</v>
      </c>
      <c r="AJ5662" s="5">
        <v>0</v>
      </c>
      <c r="AK5662" s="5">
        <f t="shared" si="976"/>
        <v>0</v>
      </c>
      <c r="AL5662" s="5">
        <v>0</v>
      </c>
      <c r="AM5662" s="5">
        <v>0</v>
      </c>
      <c r="AN5662" s="5">
        <f t="shared" si="977"/>
        <v>0</v>
      </c>
      <c r="AO5662" s="5">
        <v>0</v>
      </c>
      <c r="AP5662" s="5">
        <v>0</v>
      </c>
      <c r="AQ5662" s="5">
        <f t="shared" si="978"/>
        <v>0</v>
      </c>
      <c r="AR5662" s="5">
        <v>0</v>
      </c>
      <c r="AS5662" s="6"/>
      <c r="AT5662" s="5">
        <v>0</v>
      </c>
      <c r="AU5662" s="5">
        <v>0</v>
      </c>
      <c r="AV5662" t="str">
        <f t="shared" si="971"/>
        <v>N</v>
      </c>
      <c r="AW5662" t="s">
        <v>60</v>
      </c>
      <c r="AX5662" t="s">
        <v>445</v>
      </c>
      <c r="AY5662" t="s">
        <v>2637</v>
      </c>
      <c r="AZ5662" t="s">
        <v>2637</v>
      </c>
      <c r="BA5662" t="str">
        <f t="shared" si="972"/>
        <v>N</v>
      </c>
    </row>
    <row r="5663" spans="1:53">
      <c r="A5663" t="s">
        <v>436</v>
      </c>
      <c r="B5663" t="s">
        <v>54</v>
      </c>
      <c r="C5663" t="s">
        <v>89</v>
      </c>
      <c r="D5663">
        <v>2022</v>
      </c>
      <c r="F5663" t="s">
        <v>13047</v>
      </c>
      <c r="G5663" t="s">
        <v>13048</v>
      </c>
      <c r="H5663" t="s">
        <v>5071</v>
      </c>
      <c r="I5663" t="s">
        <v>13049</v>
      </c>
      <c r="J5663" t="s">
        <v>58</v>
      </c>
      <c r="K5663" t="s">
        <v>59</v>
      </c>
      <c r="L5663" s="5">
        <v>0</v>
      </c>
      <c r="M5663" s="5">
        <v>0</v>
      </c>
      <c r="N5663" s="5">
        <f t="shared" si="968"/>
        <v>0</v>
      </c>
      <c r="O5663" s="5">
        <v>0</v>
      </c>
      <c r="P5663" s="5">
        <v>0</v>
      </c>
      <c r="Q5663" s="5">
        <f t="shared" si="969"/>
        <v>0</v>
      </c>
      <c r="R5663" s="5">
        <v>0</v>
      </c>
      <c r="S5663" s="5">
        <v>0</v>
      </c>
      <c r="T5663" s="5">
        <f t="shared" si="970"/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f t="shared" si="973"/>
        <v>0</v>
      </c>
      <c r="Z5663" s="5">
        <v>0</v>
      </c>
      <c r="AA5663" s="5">
        <v>1</v>
      </c>
      <c r="AB5663" s="5">
        <f t="shared" si="974"/>
        <v>1</v>
      </c>
      <c r="AC5663" s="5">
        <v>0</v>
      </c>
      <c r="AD5663" s="5">
        <v>0</v>
      </c>
      <c r="AE5663" s="5">
        <f t="shared" si="975"/>
        <v>0</v>
      </c>
      <c r="AF5663" s="5">
        <v>0</v>
      </c>
      <c r="AG5663" s="6">
        <v>44763</v>
      </c>
      <c r="AH5663" s="5">
        <v>1</v>
      </c>
      <c r="AI5663" s="5">
        <v>0</v>
      </c>
      <c r="AJ5663" s="5">
        <v>0</v>
      </c>
      <c r="AK5663" s="5">
        <f t="shared" si="976"/>
        <v>0</v>
      </c>
      <c r="AL5663" s="5">
        <v>0</v>
      </c>
      <c r="AM5663" s="5">
        <v>0</v>
      </c>
      <c r="AN5663" s="5">
        <f t="shared" si="977"/>
        <v>0</v>
      </c>
      <c r="AO5663" s="5">
        <v>0</v>
      </c>
      <c r="AP5663" s="5">
        <v>0</v>
      </c>
      <c r="AQ5663" s="5">
        <f t="shared" si="978"/>
        <v>0</v>
      </c>
      <c r="AR5663" s="5">
        <v>0</v>
      </c>
      <c r="AS5663" s="6"/>
      <c r="AT5663" s="5">
        <v>0</v>
      </c>
      <c r="AU5663" s="5">
        <v>0</v>
      </c>
      <c r="AV5663" t="str">
        <f t="shared" si="971"/>
        <v>N</v>
      </c>
      <c r="AW5663" t="s">
        <v>60</v>
      </c>
      <c r="AX5663" t="s">
        <v>445</v>
      </c>
      <c r="AY5663" t="s">
        <v>2637</v>
      </c>
      <c r="AZ5663" t="s">
        <v>2637</v>
      </c>
      <c r="BA5663" t="str">
        <f t="shared" si="972"/>
        <v>N</v>
      </c>
    </row>
    <row r="5664" spans="1:53">
      <c r="A5664" t="s">
        <v>436</v>
      </c>
      <c r="B5664" t="s">
        <v>54</v>
      </c>
      <c r="C5664" t="s">
        <v>89</v>
      </c>
      <c r="D5664">
        <v>2022</v>
      </c>
      <c r="F5664" t="s">
        <v>13050</v>
      </c>
      <c r="G5664" t="s">
        <v>13051</v>
      </c>
      <c r="H5664" t="s">
        <v>2720</v>
      </c>
      <c r="I5664" t="s">
        <v>13052</v>
      </c>
      <c r="J5664" t="s">
        <v>58</v>
      </c>
      <c r="K5664" t="s">
        <v>59</v>
      </c>
      <c r="L5664" s="5">
        <v>0</v>
      </c>
      <c r="M5664" s="5">
        <v>0</v>
      </c>
      <c r="N5664" s="5">
        <f t="shared" si="968"/>
        <v>0</v>
      </c>
      <c r="O5664" s="5">
        <v>0</v>
      </c>
      <c r="P5664" s="5">
        <v>0</v>
      </c>
      <c r="Q5664" s="5">
        <f t="shared" si="969"/>
        <v>0</v>
      </c>
      <c r="R5664" s="5">
        <v>0</v>
      </c>
      <c r="S5664" s="5">
        <v>0</v>
      </c>
      <c r="T5664" s="5">
        <f t="shared" si="970"/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f t="shared" si="973"/>
        <v>0</v>
      </c>
      <c r="Z5664" s="5">
        <v>0</v>
      </c>
      <c r="AA5664" s="5">
        <v>1</v>
      </c>
      <c r="AB5664" s="5">
        <f t="shared" si="974"/>
        <v>1</v>
      </c>
      <c r="AC5664" s="5">
        <v>0</v>
      </c>
      <c r="AD5664" s="5">
        <v>0</v>
      </c>
      <c r="AE5664" s="5">
        <f t="shared" si="975"/>
        <v>0</v>
      </c>
      <c r="AF5664" s="5">
        <v>0</v>
      </c>
      <c r="AG5664" s="6">
        <v>44642</v>
      </c>
      <c r="AH5664" s="5">
        <v>1</v>
      </c>
      <c r="AI5664" s="5">
        <v>0</v>
      </c>
      <c r="AJ5664" s="5">
        <v>0</v>
      </c>
      <c r="AK5664" s="5">
        <f t="shared" si="976"/>
        <v>0</v>
      </c>
      <c r="AL5664" s="5">
        <v>0</v>
      </c>
      <c r="AM5664" s="5">
        <v>0</v>
      </c>
      <c r="AN5664" s="5">
        <f t="shared" si="977"/>
        <v>0</v>
      </c>
      <c r="AO5664" s="5">
        <v>0</v>
      </c>
      <c r="AP5664" s="5">
        <v>0</v>
      </c>
      <c r="AQ5664" s="5">
        <f t="shared" si="978"/>
        <v>0</v>
      </c>
      <c r="AR5664" s="5">
        <v>0</v>
      </c>
      <c r="AS5664" s="6"/>
      <c r="AT5664" s="5">
        <v>0</v>
      </c>
      <c r="AU5664" s="5">
        <v>0</v>
      </c>
      <c r="AV5664" t="str">
        <f t="shared" si="971"/>
        <v>N</v>
      </c>
      <c r="AW5664" t="s">
        <v>60</v>
      </c>
      <c r="AX5664" t="s">
        <v>445</v>
      </c>
      <c r="AY5664" t="s">
        <v>2637</v>
      </c>
      <c r="AZ5664" t="s">
        <v>2637</v>
      </c>
      <c r="BA5664" t="str">
        <f t="shared" si="972"/>
        <v>N</v>
      </c>
    </row>
    <row r="5665" spans="1:53">
      <c r="A5665" t="s">
        <v>436</v>
      </c>
      <c r="B5665" t="s">
        <v>54</v>
      </c>
      <c r="C5665" t="s">
        <v>89</v>
      </c>
      <c r="D5665">
        <v>2022</v>
      </c>
      <c r="F5665" t="s">
        <v>13053</v>
      </c>
      <c r="G5665" t="s">
        <v>13054</v>
      </c>
      <c r="H5665" t="s">
        <v>13055</v>
      </c>
      <c r="I5665" t="s">
        <v>13056</v>
      </c>
      <c r="J5665" t="s">
        <v>58</v>
      </c>
      <c r="K5665" t="s">
        <v>59</v>
      </c>
      <c r="L5665" s="5">
        <v>0</v>
      </c>
      <c r="M5665" s="5">
        <v>0</v>
      </c>
      <c r="N5665" s="5">
        <f t="shared" si="968"/>
        <v>0</v>
      </c>
      <c r="O5665" s="5">
        <v>0</v>
      </c>
      <c r="P5665" s="5">
        <v>0</v>
      </c>
      <c r="Q5665" s="5">
        <f t="shared" si="969"/>
        <v>0</v>
      </c>
      <c r="R5665" s="5">
        <v>0</v>
      </c>
      <c r="S5665" s="5">
        <v>0</v>
      </c>
      <c r="T5665" s="5">
        <f t="shared" si="970"/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f t="shared" si="973"/>
        <v>0</v>
      </c>
      <c r="Z5665" s="5">
        <v>0</v>
      </c>
      <c r="AA5665" s="5">
        <v>1</v>
      </c>
      <c r="AB5665" s="5">
        <f t="shared" si="974"/>
        <v>1</v>
      </c>
      <c r="AC5665" s="5">
        <v>0</v>
      </c>
      <c r="AD5665" s="5">
        <v>0</v>
      </c>
      <c r="AE5665" s="5">
        <f t="shared" si="975"/>
        <v>0</v>
      </c>
      <c r="AF5665" s="5">
        <v>0</v>
      </c>
      <c r="AG5665" s="6">
        <v>44664</v>
      </c>
      <c r="AH5665" s="5">
        <v>1</v>
      </c>
      <c r="AI5665" s="5">
        <v>0</v>
      </c>
      <c r="AJ5665" s="5">
        <v>0</v>
      </c>
      <c r="AK5665" s="5">
        <f t="shared" si="976"/>
        <v>0</v>
      </c>
      <c r="AL5665" s="5">
        <v>0</v>
      </c>
      <c r="AM5665" s="5">
        <v>0</v>
      </c>
      <c r="AN5665" s="5">
        <f t="shared" si="977"/>
        <v>0</v>
      </c>
      <c r="AO5665" s="5">
        <v>0</v>
      </c>
      <c r="AP5665" s="5">
        <v>0</v>
      </c>
      <c r="AQ5665" s="5">
        <f t="shared" si="978"/>
        <v>0</v>
      </c>
      <c r="AR5665" s="5">
        <v>0</v>
      </c>
      <c r="AS5665" s="6"/>
      <c r="AT5665" s="5">
        <v>0</v>
      </c>
      <c r="AU5665" s="5">
        <v>0</v>
      </c>
      <c r="AV5665" t="str">
        <f t="shared" si="971"/>
        <v>N</v>
      </c>
      <c r="AW5665" t="s">
        <v>60</v>
      </c>
      <c r="AX5665" t="s">
        <v>445</v>
      </c>
      <c r="AY5665" t="s">
        <v>2637</v>
      </c>
      <c r="AZ5665" t="s">
        <v>2637</v>
      </c>
      <c r="BA5665" t="str">
        <f t="shared" si="972"/>
        <v>N</v>
      </c>
    </row>
    <row r="5666" spans="1:53">
      <c r="A5666" t="s">
        <v>436</v>
      </c>
      <c r="B5666" t="s">
        <v>54</v>
      </c>
      <c r="C5666" t="s">
        <v>89</v>
      </c>
      <c r="D5666">
        <v>2022</v>
      </c>
      <c r="F5666" t="s">
        <v>12487</v>
      </c>
      <c r="G5666" t="s">
        <v>12488</v>
      </c>
      <c r="H5666" t="s">
        <v>2720</v>
      </c>
      <c r="I5666" t="s">
        <v>13057</v>
      </c>
      <c r="J5666" t="s">
        <v>58</v>
      </c>
      <c r="K5666" t="s">
        <v>59</v>
      </c>
      <c r="L5666" s="5">
        <v>0</v>
      </c>
      <c r="M5666" s="5">
        <v>0</v>
      </c>
      <c r="N5666" s="5">
        <f t="shared" si="968"/>
        <v>0</v>
      </c>
      <c r="O5666" s="5">
        <v>0</v>
      </c>
      <c r="P5666" s="5">
        <v>0</v>
      </c>
      <c r="Q5666" s="5">
        <f t="shared" si="969"/>
        <v>0</v>
      </c>
      <c r="R5666" s="5">
        <v>0</v>
      </c>
      <c r="S5666" s="5">
        <v>0</v>
      </c>
      <c r="T5666" s="5">
        <f t="shared" si="970"/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f t="shared" si="973"/>
        <v>0</v>
      </c>
      <c r="Z5666" s="5">
        <v>0</v>
      </c>
      <c r="AA5666" s="5">
        <v>1</v>
      </c>
      <c r="AB5666" s="5">
        <f t="shared" si="974"/>
        <v>1</v>
      </c>
      <c r="AC5666" s="5">
        <v>0</v>
      </c>
      <c r="AD5666" s="5">
        <v>0</v>
      </c>
      <c r="AE5666" s="5">
        <f t="shared" si="975"/>
        <v>0</v>
      </c>
      <c r="AF5666" s="5">
        <v>0</v>
      </c>
      <c r="AG5666" s="6">
        <v>44685</v>
      </c>
      <c r="AH5666" s="5">
        <v>1</v>
      </c>
      <c r="AI5666" s="5">
        <v>0</v>
      </c>
      <c r="AJ5666" s="5">
        <v>0</v>
      </c>
      <c r="AK5666" s="5">
        <f t="shared" si="976"/>
        <v>0</v>
      </c>
      <c r="AL5666" s="5">
        <v>0</v>
      </c>
      <c r="AM5666" s="5">
        <v>0</v>
      </c>
      <c r="AN5666" s="5">
        <f t="shared" si="977"/>
        <v>0</v>
      </c>
      <c r="AO5666" s="5">
        <v>0</v>
      </c>
      <c r="AP5666" s="5">
        <v>0</v>
      </c>
      <c r="AQ5666" s="5">
        <f t="shared" si="978"/>
        <v>0</v>
      </c>
      <c r="AR5666" s="5">
        <v>0</v>
      </c>
      <c r="AS5666" s="6"/>
      <c r="AT5666" s="5">
        <v>0</v>
      </c>
      <c r="AU5666" s="5">
        <v>0</v>
      </c>
      <c r="AV5666" t="str">
        <f t="shared" si="971"/>
        <v>N</v>
      </c>
      <c r="AW5666" t="s">
        <v>60</v>
      </c>
      <c r="AX5666" t="s">
        <v>445</v>
      </c>
      <c r="AY5666" t="s">
        <v>2637</v>
      </c>
      <c r="AZ5666" t="s">
        <v>2637</v>
      </c>
      <c r="BA5666" t="str">
        <f t="shared" si="972"/>
        <v>N</v>
      </c>
    </row>
    <row r="5667" spans="1:53">
      <c r="A5667" t="s">
        <v>436</v>
      </c>
      <c r="B5667" t="s">
        <v>54</v>
      </c>
      <c r="C5667" t="s">
        <v>89</v>
      </c>
      <c r="D5667">
        <v>2022</v>
      </c>
      <c r="F5667" t="s">
        <v>13058</v>
      </c>
      <c r="G5667" t="s">
        <v>13059</v>
      </c>
      <c r="H5667" t="s">
        <v>13060</v>
      </c>
      <c r="I5667" t="s">
        <v>13061</v>
      </c>
      <c r="J5667" t="s">
        <v>58</v>
      </c>
      <c r="K5667" t="s">
        <v>59</v>
      </c>
      <c r="L5667" s="5">
        <v>0</v>
      </c>
      <c r="M5667" s="5">
        <v>0</v>
      </c>
      <c r="N5667" s="5">
        <f t="shared" si="968"/>
        <v>0</v>
      </c>
      <c r="O5667" s="5">
        <v>0</v>
      </c>
      <c r="P5667" s="5">
        <v>0</v>
      </c>
      <c r="Q5667" s="5">
        <f t="shared" si="969"/>
        <v>0</v>
      </c>
      <c r="R5667" s="5">
        <v>0</v>
      </c>
      <c r="S5667" s="5">
        <v>0</v>
      </c>
      <c r="T5667" s="5">
        <f t="shared" si="970"/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f t="shared" si="973"/>
        <v>0</v>
      </c>
      <c r="Z5667" s="5">
        <v>0</v>
      </c>
      <c r="AA5667" s="5">
        <v>1</v>
      </c>
      <c r="AB5667" s="5">
        <f t="shared" si="974"/>
        <v>1</v>
      </c>
      <c r="AC5667" s="5">
        <v>0</v>
      </c>
      <c r="AD5667" s="5">
        <v>0</v>
      </c>
      <c r="AE5667" s="5">
        <f t="shared" si="975"/>
        <v>0</v>
      </c>
      <c r="AF5667" s="5">
        <v>0</v>
      </c>
      <c r="AG5667" s="6">
        <v>44735</v>
      </c>
      <c r="AH5667" s="5">
        <v>1</v>
      </c>
      <c r="AI5667" s="5">
        <v>0</v>
      </c>
      <c r="AJ5667" s="5">
        <v>0</v>
      </c>
      <c r="AK5667" s="5">
        <f t="shared" si="976"/>
        <v>0</v>
      </c>
      <c r="AL5667" s="5">
        <v>0</v>
      </c>
      <c r="AM5667" s="5">
        <v>0</v>
      </c>
      <c r="AN5667" s="5">
        <f t="shared" si="977"/>
        <v>0</v>
      </c>
      <c r="AO5667" s="5">
        <v>0</v>
      </c>
      <c r="AP5667" s="5">
        <v>0</v>
      </c>
      <c r="AQ5667" s="5">
        <f t="shared" si="978"/>
        <v>0</v>
      </c>
      <c r="AR5667" s="5">
        <v>0</v>
      </c>
      <c r="AS5667" s="6"/>
      <c r="AT5667" s="5">
        <v>0</v>
      </c>
      <c r="AU5667" s="5">
        <v>0</v>
      </c>
      <c r="AV5667" t="str">
        <f t="shared" si="971"/>
        <v>N</v>
      </c>
      <c r="AW5667" t="s">
        <v>60</v>
      </c>
      <c r="AX5667" t="s">
        <v>445</v>
      </c>
      <c r="AY5667" t="s">
        <v>2637</v>
      </c>
      <c r="AZ5667" t="s">
        <v>2637</v>
      </c>
      <c r="BA5667" t="str">
        <f t="shared" si="972"/>
        <v>N</v>
      </c>
    </row>
    <row r="5668" spans="1:53">
      <c r="A5668" t="s">
        <v>436</v>
      </c>
      <c r="B5668" t="s">
        <v>54</v>
      </c>
      <c r="C5668" t="s">
        <v>89</v>
      </c>
      <c r="D5668">
        <v>2022</v>
      </c>
      <c r="F5668" t="s">
        <v>13062</v>
      </c>
      <c r="G5668" t="s">
        <v>13063</v>
      </c>
      <c r="H5668" t="s">
        <v>13064</v>
      </c>
      <c r="I5668" t="s">
        <v>13065</v>
      </c>
      <c r="J5668" t="s">
        <v>58</v>
      </c>
      <c r="K5668" t="s">
        <v>59</v>
      </c>
      <c r="L5668" s="5">
        <v>0</v>
      </c>
      <c r="M5668" s="5">
        <v>0</v>
      </c>
      <c r="N5668" s="5">
        <f t="shared" si="968"/>
        <v>0</v>
      </c>
      <c r="O5668" s="5">
        <v>0</v>
      </c>
      <c r="P5668" s="5">
        <v>0</v>
      </c>
      <c r="Q5668" s="5">
        <f t="shared" si="969"/>
        <v>0</v>
      </c>
      <c r="R5668" s="5">
        <v>0</v>
      </c>
      <c r="S5668" s="5">
        <v>0</v>
      </c>
      <c r="T5668" s="5">
        <f t="shared" si="970"/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f t="shared" si="973"/>
        <v>0</v>
      </c>
      <c r="Z5668" s="5">
        <v>0</v>
      </c>
      <c r="AA5668" s="5">
        <v>1</v>
      </c>
      <c r="AB5668" s="5">
        <f t="shared" si="974"/>
        <v>1</v>
      </c>
      <c r="AC5668" s="5">
        <v>0</v>
      </c>
      <c r="AD5668" s="5">
        <v>0</v>
      </c>
      <c r="AE5668" s="5">
        <f t="shared" si="975"/>
        <v>0</v>
      </c>
      <c r="AF5668" s="5">
        <v>0</v>
      </c>
      <c r="AG5668" s="6">
        <v>44735</v>
      </c>
      <c r="AH5668" s="5">
        <v>1</v>
      </c>
      <c r="AI5668" s="5">
        <v>0</v>
      </c>
      <c r="AJ5668" s="5">
        <v>0</v>
      </c>
      <c r="AK5668" s="5">
        <f t="shared" si="976"/>
        <v>0</v>
      </c>
      <c r="AL5668" s="5">
        <v>0</v>
      </c>
      <c r="AM5668" s="5">
        <v>0</v>
      </c>
      <c r="AN5668" s="5">
        <f t="shared" si="977"/>
        <v>0</v>
      </c>
      <c r="AO5668" s="5">
        <v>0</v>
      </c>
      <c r="AP5668" s="5">
        <v>0</v>
      </c>
      <c r="AQ5668" s="5">
        <f t="shared" si="978"/>
        <v>0</v>
      </c>
      <c r="AR5668" s="5">
        <v>0</v>
      </c>
      <c r="AS5668" s="6"/>
      <c r="AT5668" s="5">
        <v>0</v>
      </c>
      <c r="AU5668" s="5">
        <v>0</v>
      </c>
      <c r="AV5668" t="str">
        <f t="shared" si="971"/>
        <v>N</v>
      </c>
      <c r="AW5668" t="s">
        <v>60</v>
      </c>
      <c r="AX5668" t="s">
        <v>445</v>
      </c>
      <c r="AY5668" t="s">
        <v>2637</v>
      </c>
      <c r="AZ5668" t="s">
        <v>2637</v>
      </c>
      <c r="BA5668" t="str">
        <f t="shared" si="972"/>
        <v>N</v>
      </c>
    </row>
    <row r="5669" spans="1:53">
      <c r="A5669" t="s">
        <v>436</v>
      </c>
      <c r="B5669" t="s">
        <v>54</v>
      </c>
      <c r="C5669" t="s">
        <v>89</v>
      </c>
      <c r="D5669">
        <v>2022</v>
      </c>
      <c r="F5669" t="s">
        <v>12403</v>
      </c>
      <c r="G5669" t="s">
        <v>12404</v>
      </c>
      <c r="H5669" t="s">
        <v>13066</v>
      </c>
      <c r="I5669" t="s">
        <v>13067</v>
      </c>
      <c r="J5669" t="s">
        <v>58</v>
      </c>
      <c r="K5669" t="s">
        <v>59</v>
      </c>
      <c r="L5669" s="5">
        <v>0</v>
      </c>
      <c r="M5669" s="5">
        <v>0</v>
      </c>
      <c r="N5669" s="5">
        <f t="shared" si="968"/>
        <v>0</v>
      </c>
      <c r="O5669" s="5">
        <v>0</v>
      </c>
      <c r="P5669" s="5">
        <v>0</v>
      </c>
      <c r="Q5669" s="5">
        <f t="shared" si="969"/>
        <v>0</v>
      </c>
      <c r="R5669" s="5">
        <v>0</v>
      </c>
      <c r="S5669" s="5">
        <v>0</v>
      </c>
      <c r="T5669" s="5">
        <f t="shared" si="970"/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f t="shared" si="973"/>
        <v>0</v>
      </c>
      <c r="Z5669" s="5">
        <v>0</v>
      </c>
      <c r="AA5669" s="5">
        <v>1</v>
      </c>
      <c r="AB5669" s="5">
        <f t="shared" si="974"/>
        <v>1</v>
      </c>
      <c r="AC5669" s="5">
        <v>0</v>
      </c>
      <c r="AD5669" s="5">
        <v>0</v>
      </c>
      <c r="AE5669" s="5">
        <f t="shared" si="975"/>
        <v>0</v>
      </c>
      <c r="AF5669" s="5">
        <v>0</v>
      </c>
      <c r="AG5669" s="6">
        <v>44847</v>
      </c>
      <c r="AH5669" s="5">
        <v>1</v>
      </c>
      <c r="AI5669" s="5">
        <v>0</v>
      </c>
      <c r="AJ5669" s="5">
        <v>0</v>
      </c>
      <c r="AK5669" s="5">
        <f t="shared" si="976"/>
        <v>0</v>
      </c>
      <c r="AL5669" s="5">
        <v>0</v>
      </c>
      <c r="AM5669" s="5">
        <v>0</v>
      </c>
      <c r="AN5669" s="5">
        <f t="shared" si="977"/>
        <v>0</v>
      </c>
      <c r="AO5669" s="5">
        <v>0</v>
      </c>
      <c r="AP5669" s="5">
        <v>0</v>
      </c>
      <c r="AQ5669" s="5">
        <f t="shared" si="978"/>
        <v>0</v>
      </c>
      <c r="AR5669" s="5">
        <v>0</v>
      </c>
      <c r="AS5669" s="6"/>
      <c r="AT5669" s="5">
        <v>0</v>
      </c>
      <c r="AU5669" s="5">
        <v>0</v>
      </c>
      <c r="AV5669" t="str">
        <f t="shared" si="971"/>
        <v>N</v>
      </c>
      <c r="AW5669" t="s">
        <v>60</v>
      </c>
      <c r="AX5669" t="s">
        <v>445</v>
      </c>
      <c r="AY5669" t="s">
        <v>2637</v>
      </c>
      <c r="AZ5669" t="s">
        <v>2637</v>
      </c>
      <c r="BA5669" t="str">
        <f t="shared" si="972"/>
        <v>N</v>
      </c>
    </row>
    <row r="5670" spans="1:53">
      <c r="A5670" t="s">
        <v>436</v>
      </c>
      <c r="B5670" t="s">
        <v>54</v>
      </c>
      <c r="C5670" t="s">
        <v>89</v>
      </c>
      <c r="D5670">
        <v>2022</v>
      </c>
      <c r="F5670" t="s">
        <v>10363</v>
      </c>
      <c r="G5670" t="s">
        <v>10364</v>
      </c>
      <c r="H5670" t="s">
        <v>13068</v>
      </c>
      <c r="I5670" t="s">
        <v>13069</v>
      </c>
      <c r="J5670" t="s">
        <v>58</v>
      </c>
      <c r="K5670" t="s">
        <v>59</v>
      </c>
      <c r="L5670" s="5">
        <v>0</v>
      </c>
      <c r="M5670" s="5">
        <v>0</v>
      </c>
      <c r="N5670" s="5">
        <f t="shared" si="968"/>
        <v>0</v>
      </c>
      <c r="O5670" s="5">
        <v>0</v>
      </c>
      <c r="P5670" s="5">
        <v>0</v>
      </c>
      <c r="Q5670" s="5">
        <f t="shared" si="969"/>
        <v>0</v>
      </c>
      <c r="R5670" s="5">
        <v>0</v>
      </c>
      <c r="S5670" s="5">
        <v>0</v>
      </c>
      <c r="T5670" s="5">
        <f t="shared" si="970"/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f t="shared" si="973"/>
        <v>0</v>
      </c>
      <c r="Z5670" s="5">
        <v>0</v>
      </c>
      <c r="AA5670" s="5">
        <v>1</v>
      </c>
      <c r="AB5670" s="5">
        <f t="shared" si="974"/>
        <v>1</v>
      </c>
      <c r="AC5670" s="5">
        <v>0</v>
      </c>
      <c r="AD5670" s="5">
        <v>0</v>
      </c>
      <c r="AE5670" s="5">
        <f t="shared" si="975"/>
        <v>0</v>
      </c>
      <c r="AF5670" s="5">
        <v>0</v>
      </c>
      <c r="AG5670" s="6">
        <v>44901</v>
      </c>
      <c r="AH5670" s="5">
        <v>1</v>
      </c>
      <c r="AI5670" s="5">
        <v>0</v>
      </c>
      <c r="AJ5670" s="5">
        <v>0</v>
      </c>
      <c r="AK5670" s="5">
        <f t="shared" si="976"/>
        <v>0</v>
      </c>
      <c r="AL5670" s="5">
        <v>0</v>
      </c>
      <c r="AM5670" s="5">
        <v>0</v>
      </c>
      <c r="AN5670" s="5">
        <f t="shared" si="977"/>
        <v>0</v>
      </c>
      <c r="AO5670" s="5">
        <v>0</v>
      </c>
      <c r="AP5670" s="5">
        <v>0</v>
      </c>
      <c r="AQ5670" s="5">
        <f t="shared" si="978"/>
        <v>0</v>
      </c>
      <c r="AR5670" s="5">
        <v>0</v>
      </c>
      <c r="AS5670" s="6"/>
      <c r="AT5670" s="5">
        <v>0</v>
      </c>
      <c r="AU5670" s="5">
        <v>0</v>
      </c>
      <c r="AV5670" t="str">
        <f t="shared" si="971"/>
        <v>N</v>
      </c>
      <c r="AW5670" t="s">
        <v>60</v>
      </c>
      <c r="AX5670" t="s">
        <v>445</v>
      </c>
      <c r="AY5670" t="s">
        <v>2637</v>
      </c>
      <c r="AZ5670" t="s">
        <v>2637</v>
      </c>
      <c r="BA5670" t="str">
        <f t="shared" si="972"/>
        <v>N</v>
      </c>
    </row>
    <row r="5671" spans="1:53">
      <c r="A5671" t="s">
        <v>436</v>
      </c>
      <c r="B5671" t="s">
        <v>54</v>
      </c>
      <c r="C5671" t="s">
        <v>89</v>
      </c>
      <c r="D5671">
        <v>2022</v>
      </c>
      <c r="F5671" t="s">
        <v>13070</v>
      </c>
      <c r="G5671" t="s">
        <v>13071</v>
      </c>
      <c r="H5671" t="s">
        <v>2720</v>
      </c>
      <c r="I5671" t="s">
        <v>13072</v>
      </c>
      <c r="J5671" t="s">
        <v>58</v>
      </c>
      <c r="K5671" t="s">
        <v>59</v>
      </c>
      <c r="L5671" s="5">
        <v>0</v>
      </c>
      <c r="M5671" s="5">
        <v>0</v>
      </c>
      <c r="N5671" s="5">
        <f t="shared" si="968"/>
        <v>0</v>
      </c>
      <c r="O5671" s="5">
        <v>0</v>
      </c>
      <c r="P5671" s="5">
        <v>0</v>
      </c>
      <c r="Q5671" s="5">
        <f t="shared" si="969"/>
        <v>0</v>
      </c>
      <c r="R5671" s="5">
        <v>0</v>
      </c>
      <c r="S5671" s="5">
        <v>0</v>
      </c>
      <c r="T5671" s="5">
        <f t="shared" si="970"/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f t="shared" si="973"/>
        <v>0</v>
      </c>
      <c r="Z5671" s="5">
        <v>0</v>
      </c>
      <c r="AA5671" s="5">
        <v>1</v>
      </c>
      <c r="AB5671" s="5">
        <f t="shared" si="974"/>
        <v>1</v>
      </c>
      <c r="AC5671" s="5">
        <v>0</v>
      </c>
      <c r="AD5671" s="5">
        <v>0</v>
      </c>
      <c r="AE5671" s="5">
        <f t="shared" si="975"/>
        <v>0</v>
      </c>
      <c r="AF5671" s="5">
        <v>0</v>
      </c>
      <c r="AG5671" s="6">
        <v>44777</v>
      </c>
      <c r="AH5671" s="5">
        <v>1</v>
      </c>
      <c r="AI5671" s="5">
        <v>0</v>
      </c>
      <c r="AJ5671" s="5">
        <v>0</v>
      </c>
      <c r="AK5671" s="5">
        <f t="shared" si="976"/>
        <v>0</v>
      </c>
      <c r="AL5671" s="5">
        <v>0</v>
      </c>
      <c r="AM5671" s="5">
        <v>0</v>
      </c>
      <c r="AN5671" s="5">
        <f t="shared" si="977"/>
        <v>0</v>
      </c>
      <c r="AO5671" s="5">
        <v>0</v>
      </c>
      <c r="AP5671" s="5">
        <v>0</v>
      </c>
      <c r="AQ5671" s="5">
        <f t="shared" si="978"/>
        <v>0</v>
      </c>
      <c r="AR5671" s="5">
        <v>0</v>
      </c>
      <c r="AS5671" s="6"/>
      <c r="AT5671" s="5">
        <v>0</v>
      </c>
      <c r="AU5671" s="5">
        <v>0</v>
      </c>
      <c r="AV5671" t="str">
        <f t="shared" si="971"/>
        <v>N</v>
      </c>
      <c r="AW5671" t="s">
        <v>60</v>
      </c>
      <c r="AX5671" t="s">
        <v>445</v>
      </c>
      <c r="AY5671" t="s">
        <v>2637</v>
      </c>
      <c r="AZ5671" t="s">
        <v>2637</v>
      </c>
      <c r="BA5671" t="str">
        <f t="shared" si="972"/>
        <v>N</v>
      </c>
    </row>
    <row r="5672" spans="1:53">
      <c r="A5672" t="s">
        <v>436</v>
      </c>
      <c r="B5672" t="s">
        <v>54</v>
      </c>
      <c r="C5672" t="s">
        <v>89</v>
      </c>
      <c r="D5672">
        <v>2022</v>
      </c>
      <c r="F5672" t="s">
        <v>13073</v>
      </c>
      <c r="G5672" t="s">
        <v>13074</v>
      </c>
      <c r="H5672" t="s">
        <v>13075</v>
      </c>
      <c r="I5672" t="s">
        <v>13076</v>
      </c>
      <c r="J5672" t="s">
        <v>58</v>
      </c>
      <c r="K5672" t="s">
        <v>59</v>
      </c>
      <c r="L5672" s="5">
        <v>0</v>
      </c>
      <c r="M5672" s="5">
        <v>0</v>
      </c>
      <c r="N5672" s="5">
        <f t="shared" si="968"/>
        <v>0</v>
      </c>
      <c r="O5672" s="5">
        <v>0</v>
      </c>
      <c r="P5672" s="5">
        <v>0</v>
      </c>
      <c r="Q5672" s="5">
        <f t="shared" si="969"/>
        <v>0</v>
      </c>
      <c r="R5672" s="5">
        <v>0</v>
      </c>
      <c r="S5672" s="5">
        <v>0</v>
      </c>
      <c r="T5672" s="5">
        <f t="shared" si="970"/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f t="shared" si="973"/>
        <v>0</v>
      </c>
      <c r="Z5672" s="5">
        <v>0</v>
      </c>
      <c r="AA5672" s="5">
        <v>1</v>
      </c>
      <c r="AB5672" s="5">
        <f t="shared" si="974"/>
        <v>1</v>
      </c>
      <c r="AC5672" s="5">
        <v>0</v>
      </c>
      <c r="AD5672" s="5">
        <v>0</v>
      </c>
      <c r="AE5672" s="5">
        <f t="shared" si="975"/>
        <v>0</v>
      </c>
      <c r="AF5672" s="5">
        <v>0</v>
      </c>
      <c r="AG5672" s="6">
        <v>44704</v>
      </c>
      <c r="AH5672" s="5">
        <v>1</v>
      </c>
      <c r="AI5672" s="5">
        <v>0</v>
      </c>
      <c r="AJ5672" s="5">
        <v>0</v>
      </c>
      <c r="AK5672" s="5">
        <f t="shared" si="976"/>
        <v>0</v>
      </c>
      <c r="AL5672" s="5">
        <v>0</v>
      </c>
      <c r="AM5672" s="5">
        <v>0</v>
      </c>
      <c r="AN5672" s="5">
        <f t="shared" si="977"/>
        <v>0</v>
      </c>
      <c r="AO5672" s="5">
        <v>0</v>
      </c>
      <c r="AP5672" s="5">
        <v>0</v>
      </c>
      <c r="AQ5672" s="5">
        <f t="shared" si="978"/>
        <v>0</v>
      </c>
      <c r="AR5672" s="5">
        <v>0</v>
      </c>
      <c r="AS5672" s="6"/>
      <c r="AT5672" s="5">
        <v>0</v>
      </c>
      <c r="AU5672" s="5">
        <v>0</v>
      </c>
      <c r="AV5672" t="str">
        <f t="shared" si="971"/>
        <v>N</v>
      </c>
      <c r="AW5672" t="s">
        <v>60</v>
      </c>
      <c r="AX5672" t="s">
        <v>445</v>
      </c>
      <c r="AY5672" t="s">
        <v>2637</v>
      </c>
      <c r="AZ5672" t="s">
        <v>2637</v>
      </c>
      <c r="BA5672" t="str">
        <f t="shared" si="972"/>
        <v>N</v>
      </c>
    </row>
    <row r="5673" spans="1:53">
      <c r="A5673" t="s">
        <v>436</v>
      </c>
      <c r="B5673" t="s">
        <v>54</v>
      </c>
      <c r="C5673" t="s">
        <v>89</v>
      </c>
      <c r="D5673">
        <v>2022</v>
      </c>
      <c r="F5673" t="s">
        <v>13077</v>
      </c>
      <c r="G5673" t="s">
        <v>13078</v>
      </c>
      <c r="H5673" t="s">
        <v>13079</v>
      </c>
      <c r="I5673" t="s">
        <v>13080</v>
      </c>
      <c r="J5673" t="s">
        <v>58</v>
      </c>
      <c r="K5673" t="s">
        <v>59</v>
      </c>
      <c r="L5673" s="5">
        <v>0</v>
      </c>
      <c r="M5673" s="5">
        <v>0</v>
      </c>
      <c r="N5673" s="5">
        <f t="shared" si="968"/>
        <v>0</v>
      </c>
      <c r="O5673" s="5">
        <v>0</v>
      </c>
      <c r="P5673" s="5">
        <v>0</v>
      </c>
      <c r="Q5673" s="5">
        <f t="shared" si="969"/>
        <v>0</v>
      </c>
      <c r="R5673" s="5">
        <v>0</v>
      </c>
      <c r="S5673" s="5">
        <v>0</v>
      </c>
      <c r="T5673" s="5">
        <f t="shared" si="970"/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f t="shared" si="973"/>
        <v>0</v>
      </c>
      <c r="Z5673" s="5">
        <v>0</v>
      </c>
      <c r="AA5673" s="5">
        <v>1</v>
      </c>
      <c r="AB5673" s="5">
        <f t="shared" si="974"/>
        <v>1</v>
      </c>
      <c r="AC5673" s="5">
        <v>0</v>
      </c>
      <c r="AD5673" s="5">
        <v>0</v>
      </c>
      <c r="AE5673" s="5">
        <f t="shared" si="975"/>
        <v>0</v>
      </c>
      <c r="AF5673" s="5">
        <v>0</v>
      </c>
      <c r="AG5673" s="6">
        <v>44812</v>
      </c>
      <c r="AH5673" s="5">
        <v>1</v>
      </c>
      <c r="AI5673" s="5">
        <v>0</v>
      </c>
      <c r="AJ5673" s="5">
        <v>0</v>
      </c>
      <c r="AK5673" s="5">
        <f t="shared" si="976"/>
        <v>0</v>
      </c>
      <c r="AL5673" s="5">
        <v>0</v>
      </c>
      <c r="AM5673" s="5">
        <v>0</v>
      </c>
      <c r="AN5673" s="5">
        <f t="shared" si="977"/>
        <v>0</v>
      </c>
      <c r="AO5673" s="5">
        <v>0</v>
      </c>
      <c r="AP5673" s="5">
        <v>0</v>
      </c>
      <c r="AQ5673" s="5">
        <f t="shared" si="978"/>
        <v>0</v>
      </c>
      <c r="AR5673" s="5">
        <v>0</v>
      </c>
      <c r="AS5673" s="6"/>
      <c r="AT5673" s="5">
        <v>0</v>
      </c>
      <c r="AU5673" s="5">
        <v>0</v>
      </c>
      <c r="AV5673" t="str">
        <f t="shared" si="971"/>
        <v>N</v>
      </c>
      <c r="AW5673" t="s">
        <v>60</v>
      </c>
      <c r="AX5673" t="s">
        <v>445</v>
      </c>
      <c r="AY5673" t="s">
        <v>2637</v>
      </c>
      <c r="AZ5673" t="s">
        <v>2637</v>
      </c>
      <c r="BA5673" t="str">
        <f t="shared" si="972"/>
        <v>N</v>
      </c>
    </row>
    <row r="5674" spans="1:53">
      <c r="A5674" t="s">
        <v>436</v>
      </c>
      <c r="B5674" t="s">
        <v>54</v>
      </c>
      <c r="C5674" t="s">
        <v>89</v>
      </c>
      <c r="D5674">
        <v>2022</v>
      </c>
      <c r="F5674" t="s">
        <v>12105</v>
      </c>
      <c r="G5674" t="s">
        <v>12106</v>
      </c>
      <c r="H5674" t="s">
        <v>13081</v>
      </c>
      <c r="I5674" t="s">
        <v>13082</v>
      </c>
      <c r="J5674" t="s">
        <v>58</v>
      </c>
      <c r="K5674" t="s">
        <v>59</v>
      </c>
      <c r="L5674" s="5">
        <v>0</v>
      </c>
      <c r="M5674" s="5">
        <v>0</v>
      </c>
      <c r="N5674" s="5">
        <f t="shared" si="968"/>
        <v>0</v>
      </c>
      <c r="O5674" s="5">
        <v>0</v>
      </c>
      <c r="P5674" s="5">
        <v>0</v>
      </c>
      <c r="Q5674" s="5">
        <f t="shared" si="969"/>
        <v>0</v>
      </c>
      <c r="R5674" s="5">
        <v>0</v>
      </c>
      <c r="S5674" s="5">
        <v>0</v>
      </c>
      <c r="T5674" s="5">
        <f t="shared" si="970"/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f t="shared" si="973"/>
        <v>0</v>
      </c>
      <c r="Z5674" s="5">
        <v>0</v>
      </c>
      <c r="AA5674" s="5">
        <v>1</v>
      </c>
      <c r="AB5674" s="5">
        <f t="shared" si="974"/>
        <v>1</v>
      </c>
      <c r="AC5674" s="5">
        <v>0</v>
      </c>
      <c r="AD5674" s="5">
        <v>0</v>
      </c>
      <c r="AE5674" s="5">
        <f t="shared" si="975"/>
        <v>0</v>
      </c>
      <c r="AF5674" s="5">
        <v>0</v>
      </c>
      <c r="AG5674" s="6">
        <v>44595</v>
      </c>
      <c r="AH5674" s="5">
        <v>1</v>
      </c>
      <c r="AI5674" s="5">
        <v>0</v>
      </c>
      <c r="AJ5674" s="5">
        <v>0</v>
      </c>
      <c r="AK5674" s="5">
        <f t="shared" si="976"/>
        <v>0</v>
      </c>
      <c r="AL5674" s="5">
        <v>0</v>
      </c>
      <c r="AM5674" s="5">
        <v>0</v>
      </c>
      <c r="AN5674" s="5">
        <f t="shared" si="977"/>
        <v>0</v>
      </c>
      <c r="AO5674" s="5">
        <v>0</v>
      </c>
      <c r="AP5674" s="5">
        <v>0</v>
      </c>
      <c r="AQ5674" s="5">
        <f t="shared" si="978"/>
        <v>0</v>
      </c>
      <c r="AR5674" s="5">
        <v>0</v>
      </c>
      <c r="AS5674" s="6"/>
      <c r="AT5674" s="5">
        <v>0</v>
      </c>
      <c r="AU5674" s="5">
        <v>0</v>
      </c>
      <c r="AV5674" t="str">
        <f t="shared" si="971"/>
        <v>N</v>
      </c>
      <c r="AW5674" t="s">
        <v>60</v>
      </c>
      <c r="AX5674" t="s">
        <v>445</v>
      </c>
      <c r="AY5674" t="s">
        <v>2637</v>
      </c>
      <c r="AZ5674" t="s">
        <v>2637</v>
      </c>
      <c r="BA5674" t="str">
        <f t="shared" si="972"/>
        <v>N</v>
      </c>
    </row>
    <row r="5675" spans="1:53">
      <c r="A5675" t="s">
        <v>436</v>
      </c>
      <c r="B5675" t="s">
        <v>54</v>
      </c>
      <c r="C5675" t="s">
        <v>89</v>
      </c>
      <c r="D5675">
        <v>2022</v>
      </c>
      <c r="F5675" t="s">
        <v>13083</v>
      </c>
      <c r="G5675" t="s">
        <v>13084</v>
      </c>
      <c r="H5675" t="s">
        <v>13085</v>
      </c>
      <c r="I5675" t="s">
        <v>13086</v>
      </c>
      <c r="J5675" t="s">
        <v>58</v>
      </c>
      <c r="K5675" t="s">
        <v>59</v>
      </c>
      <c r="L5675" s="5">
        <v>0</v>
      </c>
      <c r="M5675" s="5">
        <v>0</v>
      </c>
      <c r="N5675" s="5">
        <f t="shared" si="968"/>
        <v>0</v>
      </c>
      <c r="O5675" s="5">
        <v>0</v>
      </c>
      <c r="P5675" s="5">
        <v>0</v>
      </c>
      <c r="Q5675" s="5">
        <f t="shared" si="969"/>
        <v>0</v>
      </c>
      <c r="R5675" s="5">
        <v>0</v>
      </c>
      <c r="S5675" s="5">
        <v>0</v>
      </c>
      <c r="T5675" s="5">
        <f t="shared" si="970"/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f t="shared" si="973"/>
        <v>0</v>
      </c>
      <c r="Z5675" s="5">
        <v>0</v>
      </c>
      <c r="AA5675" s="5">
        <v>1</v>
      </c>
      <c r="AB5675" s="5">
        <f t="shared" si="974"/>
        <v>1</v>
      </c>
      <c r="AC5675" s="5">
        <v>0</v>
      </c>
      <c r="AD5675" s="5">
        <v>0</v>
      </c>
      <c r="AE5675" s="5">
        <f t="shared" si="975"/>
        <v>0</v>
      </c>
      <c r="AF5675" s="5">
        <v>0</v>
      </c>
      <c r="AG5675" s="6">
        <v>44634</v>
      </c>
      <c r="AH5675" s="5">
        <v>1</v>
      </c>
      <c r="AI5675" s="5">
        <v>0</v>
      </c>
      <c r="AJ5675" s="5">
        <v>0</v>
      </c>
      <c r="AK5675" s="5">
        <f t="shared" si="976"/>
        <v>0</v>
      </c>
      <c r="AL5675" s="5">
        <v>0</v>
      </c>
      <c r="AM5675" s="5">
        <v>0</v>
      </c>
      <c r="AN5675" s="5">
        <f t="shared" si="977"/>
        <v>0</v>
      </c>
      <c r="AO5675" s="5">
        <v>0</v>
      </c>
      <c r="AP5675" s="5">
        <v>0</v>
      </c>
      <c r="AQ5675" s="5">
        <f t="shared" si="978"/>
        <v>0</v>
      </c>
      <c r="AR5675" s="5">
        <v>0</v>
      </c>
      <c r="AS5675" s="6"/>
      <c r="AT5675" s="5">
        <v>0</v>
      </c>
      <c r="AU5675" s="5">
        <v>0</v>
      </c>
      <c r="AV5675" t="str">
        <f t="shared" si="971"/>
        <v>N</v>
      </c>
      <c r="AW5675" t="s">
        <v>60</v>
      </c>
      <c r="AX5675" t="s">
        <v>445</v>
      </c>
      <c r="AY5675" t="s">
        <v>2637</v>
      </c>
      <c r="AZ5675" t="s">
        <v>2637</v>
      </c>
      <c r="BA5675" t="str">
        <f t="shared" si="972"/>
        <v>N</v>
      </c>
    </row>
    <row r="5676" spans="1:53">
      <c r="A5676" t="s">
        <v>436</v>
      </c>
      <c r="B5676" t="s">
        <v>54</v>
      </c>
      <c r="C5676" t="s">
        <v>89</v>
      </c>
      <c r="D5676">
        <v>2022</v>
      </c>
      <c r="F5676" t="s">
        <v>13087</v>
      </c>
      <c r="G5676" t="s">
        <v>13088</v>
      </c>
      <c r="H5676" t="s">
        <v>5071</v>
      </c>
      <c r="I5676" t="s">
        <v>13089</v>
      </c>
      <c r="J5676" t="s">
        <v>58</v>
      </c>
      <c r="K5676" t="s">
        <v>59</v>
      </c>
      <c r="L5676" s="5">
        <v>0</v>
      </c>
      <c r="M5676" s="5">
        <v>0</v>
      </c>
      <c r="N5676" s="5">
        <f t="shared" si="968"/>
        <v>0</v>
      </c>
      <c r="O5676" s="5">
        <v>0</v>
      </c>
      <c r="P5676" s="5">
        <v>0</v>
      </c>
      <c r="Q5676" s="5">
        <f t="shared" si="969"/>
        <v>0</v>
      </c>
      <c r="R5676" s="5">
        <v>0</v>
      </c>
      <c r="S5676" s="5">
        <v>0</v>
      </c>
      <c r="T5676" s="5">
        <f t="shared" si="970"/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f t="shared" si="973"/>
        <v>0</v>
      </c>
      <c r="Z5676" s="5">
        <v>0</v>
      </c>
      <c r="AA5676" s="5">
        <v>1</v>
      </c>
      <c r="AB5676" s="5">
        <f t="shared" si="974"/>
        <v>1</v>
      </c>
      <c r="AC5676" s="5">
        <v>0</v>
      </c>
      <c r="AD5676" s="5">
        <v>0</v>
      </c>
      <c r="AE5676" s="5">
        <f t="shared" si="975"/>
        <v>0</v>
      </c>
      <c r="AF5676" s="5">
        <v>0</v>
      </c>
      <c r="AG5676" s="6">
        <v>44585</v>
      </c>
      <c r="AH5676" s="5">
        <v>1</v>
      </c>
      <c r="AI5676" s="5">
        <v>0</v>
      </c>
      <c r="AJ5676" s="5">
        <v>0</v>
      </c>
      <c r="AK5676" s="5">
        <f t="shared" si="976"/>
        <v>0</v>
      </c>
      <c r="AL5676" s="5">
        <v>0</v>
      </c>
      <c r="AM5676" s="5">
        <v>0</v>
      </c>
      <c r="AN5676" s="5">
        <f t="shared" si="977"/>
        <v>0</v>
      </c>
      <c r="AO5676" s="5">
        <v>0</v>
      </c>
      <c r="AP5676" s="5">
        <v>0</v>
      </c>
      <c r="AQ5676" s="5">
        <f t="shared" si="978"/>
        <v>0</v>
      </c>
      <c r="AR5676" s="5">
        <v>0</v>
      </c>
      <c r="AS5676" s="6"/>
      <c r="AT5676" s="5">
        <v>0</v>
      </c>
      <c r="AU5676" s="5">
        <v>0</v>
      </c>
      <c r="AV5676" t="str">
        <f t="shared" si="971"/>
        <v>N</v>
      </c>
      <c r="AW5676" t="s">
        <v>60</v>
      </c>
      <c r="AX5676" t="s">
        <v>445</v>
      </c>
      <c r="AY5676" t="s">
        <v>2637</v>
      </c>
      <c r="AZ5676" t="s">
        <v>2637</v>
      </c>
      <c r="BA5676" t="str">
        <f t="shared" si="972"/>
        <v>N</v>
      </c>
    </row>
    <row r="5677" spans="1:53">
      <c r="A5677" t="s">
        <v>436</v>
      </c>
      <c r="B5677" t="s">
        <v>54</v>
      </c>
      <c r="C5677" t="s">
        <v>89</v>
      </c>
      <c r="D5677">
        <v>2022</v>
      </c>
      <c r="F5677" t="s">
        <v>6577</v>
      </c>
      <c r="G5677" t="s">
        <v>6578</v>
      </c>
      <c r="H5677" t="s">
        <v>6239</v>
      </c>
      <c r="I5677" t="s">
        <v>6579</v>
      </c>
      <c r="J5677" t="s">
        <v>58</v>
      </c>
      <c r="K5677" t="s">
        <v>59</v>
      </c>
      <c r="L5677" s="5">
        <v>0</v>
      </c>
      <c r="M5677" s="5">
        <v>0</v>
      </c>
      <c r="N5677" s="5">
        <f t="shared" si="968"/>
        <v>0</v>
      </c>
      <c r="O5677" s="5">
        <v>0</v>
      </c>
      <c r="P5677" s="5">
        <v>0</v>
      </c>
      <c r="Q5677" s="5">
        <f t="shared" si="969"/>
        <v>0</v>
      </c>
      <c r="R5677" s="5">
        <v>0</v>
      </c>
      <c r="S5677" s="5">
        <v>0</v>
      </c>
      <c r="T5677" s="5">
        <f t="shared" si="970"/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f t="shared" si="973"/>
        <v>0</v>
      </c>
      <c r="Z5677" s="5">
        <v>0</v>
      </c>
      <c r="AA5677" s="5">
        <v>0</v>
      </c>
      <c r="AB5677" s="5">
        <f t="shared" si="974"/>
        <v>0</v>
      </c>
      <c r="AC5677" s="5">
        <v>0</v>
      </c>
      <c r="AD5677" s="5">
        <v>0</v>
      </c>
      <c r="AE5677" s="5">
        <f t="shared" si="975"/>
        <v>0</v>
      </c>
      <c r="AF5677" s="5">
        <v>0</v>
      </c>
      <c r="AG5677" s="6"/>
      <c r="AH5677" s="5">
        <v>0</v>
      </c>
      <c r="AI5677" s="5">
        <v>0</v>
      </c>
      <c r="AJ5677" s="5">
        <v>0</v>
      </c>
      <c r="AK5677" s="5">
        <f t="shared" si="976"/>
        <v>0</v>
      </c>
      <c r="AL5677" s="5">
        <v>0</v>
      </c>
      <c r="AM5677" s="5">
        <v>1</v>
      </c>
      <c r="AN5677" s="5">
        <f t="shared" si="977"/>
        <v>1</v>
      </c>
      <c r="AO5677" s="5">
        <v>0</v>
      </c>
      <c r="AP5677" s="5">
        <v>0</v>
      </c>
      <c r="AQ5677" s="5">
        <f t="shared" si="978"/>
        <v>0</v>
      </c>
      <c r="AR5677" s="5">
        <v>0</v>
      </c>
      <c r="AS5677" s="6">
        <v>44866</v>
      </c>
      <c r="AT5677" s="5">
        <v>1</v>
      </c>
      <c r="AU5677" s="5">
        <v>0</v>
      </c>
      <c r="AV5677" t="str">
        <f t="shared" si="971"/>
        <v>N</v>
      </c>
      <c r="AW5677" t="s">
        <v>60</v>
      </c>
      <c r="AX5677" t="s">
        <v>445</v>
      </c>
      <c r="AY5677" t="s">
        <v>2637</v>
      </c>
      <c r="AZ5677" t="s">
        <v>2637</v>
      </c>
      <c r="BA5677" t="str">
        <f t="shared" si="972"/>
        <v>N</v>
      </c>
    </row>
    <row r="5678" spans="1:53">
      <c r="A5678" t="s">
        <v>1460</v>
      </c>
      <c r="B5678" t="s">
        <v>54</v>
      </c>
      <c r="C5678" t="s">
        <v>89</v>
      </c>
      <c r="D5678">
        <v>2022</v>
      </c>
      <c r="F5678" t="s">
        <v>13090</v>
      </c>
      <c r="G5678" t="s">
        <v>13091</v>
      </c>
      <c r="J5678" t="s">
        <v>58</v>
      </c>
      <c r="K5678" t="s">
        <v>59</v>
      </c>
      <c r="L5678" s="5">
        <v>0</v>
      </c>
      <c r="M5678" s="5">
        <v>0</v>
      </c>
      <c r="N5678" s="5">
        <f t="shared" si="968"/>
        <v>0</v>
      </c>
      <c r="O5678" s="5">
        <v>0</v>
      </c>
      <c r="P5678" s="5">
        <v>0</v>
      </c>
      <c r="Q5678" s="5">
        <f t="shared" si="969"/>
        <v>0</v>
      </c>
      <c r="R5678" s="5">
        <v>0</v>
      </c>
      <c r="S5678" s="5">
        <v>1</v>
      </c>
      <c r="T5678" s="5">
        <f t="shared" si="970"/>
        <v>1</v>
      </c>
      <c r="U5678" s="5">
        <v>0</v>
      </c>
      <c r="V5678" s="5">
        <v>1</v>
      </c>
      <c r="W5678" s="5">
        <v>0</v>
      </c>
      <c r="X5678" s="5">
        <v>0</v>
      </c>
      <c r="Y5678" s="5">
        <f t="shared" si="973"/>
        <v>0</v>
      </c>
      <c r="Z5678" s="5">
        <v>0</v>
      </c>
      <c r="AA5678" s="5">
        <v>0</v>
      </c>
      <c r="AB5678" s="5">
        <f t="shared" si="974"/>
        <v>0</v>
      </c>
      <c r="AC5678" s="5">
        <v>0</v>
      </c>
      <c r="AD5678" s="5">
        <v>1</v>
      </c>
      <c r="AE5678" s="5">
        <f t="shared" si="975"/>
        <v>1</v>
      </c>
      <c r="AF5678" s="5">
        <v>0</v>
      </c>
      <c r="AG5678" s="6">
        <v>44594</v>
      </c>
      <c r="AH5678" s="5">
        <v>1</v>
      </c>
      <c r="AI5678" s="5">
        <v>0</v>
      </c>
      <c r="AJ5678" s="5">
        <v>0</v>
      </c>
      <c r="AK5678" s="5">
        <f t="shared" si="976"/>
        <v>0</v>
      </c>
      <c r="AL5678" s="5">
        <v>0</v>
      </c>
      <c r="AM5678" s="5">
        <v>0</v>
      </c>
      <c r="AN5678" s="5">
        <f t="shared" si="977"/>
        <v>0</v>
      </c>
      <c r="AO5678" s="5">
        <v>0</v>
      </c>
      <c r="AP5678" s="5">
        <v>1</v>
      </c>
      <c r="AQ5678" s="5">
        <f t="shared" si="978"/>
        <v>1</v>
      </c>
      <c r="AR5678" s="5">
        <v>0</v>
      </c>
      <c r="AS5678" s="6">
        <v>44753</v>
      </c>
      <c r="AT5678" s="5">
        <v>1</v>
      </c>
      <c r="AU5678" s="5">
        <v>0</v>
      </c>
      <c r="AV5678" t="str">
        <f t="shared" si="971"/>
        <v>N</v>
      </c>
      <c r="AW5678" t="s">
        <v>60</v>
      </c>
      <c r="AX5678" t="s">
        <v>61</v>
      </c>
      <c r="AY5678" t="s">
        <v>2655</v>
      </c>
      <c r="AZ5678" t="s">
        <v>2655</v>
      </c>
      <c r="BA5678" t="str">
        <f t="shared" si="972"/>
        <v>N</v>
      </c>
    </row>
    <row r="5679" spans="1:53">
      <c r="A5679" t="s">
        <v>1460</v>
      </c>
      <c r="B5679" t="s">
        <v>54</v>
      </c>
      <c r="C5679" t="s">
        <v>89</v>
      </c>
      <c r="D5679">
        <v>2022</v>
      </c>
      <c r="F5679" t="s">
        <v>13092</v>
      </c>
      <c r="G5679" t="s">
        <v>13093</v>
      </c>
      <c r="J5679" t="s">
        <v>58</v>
      </c>
      <c r="K5679" t="s">
        <v>59</v>
      </c>
      <c r="L5679" s="5">
        <v>0</v>
      </c>
      <c r="M5679" s="5">
        <v>0</v>
      </c>
      <c r="N5679" s="5">
        <f t="shared" si="968"/>
        <v>0</v>
      </c>
      <c r="O5679" s="5">
        <v>0</v>
      </c>
      <c r="P5679" s="5">
        <v>0</v>
      </c>
      <c r="Q5679" s="5">
        <f t="shared" si="969"/>
        <v>0</v>
      </c>
      <c r="R5679" s="5">
        <v>0</v>
      </c>
      <c r="S5679" s="5">
        <v>1</v>
      </c>
      <c r="T5679" s="5">
        <f t="shared" si="970"/>
        <v>1</v>
      </c>
      <c r="U5679" s="5">
        <v>0</v>
      </c>
      <c r="V5679" s="5">
        <v>1</v>
      </c>
      <c r="W5679" s="5">
        <v>0</v>
      </c>
      <c r="X5679" s="5">
        <v>0</v>
      </c>
      <c r="Y5679" s="5">
        <f t="shared" si="973"/>
        <v>0</v>
      </c>
      <c r="Z5679" s="5">
        <v>0</v>
      </c>
      <c r="AA5679" s="5">
        <v>0</v>
      </c>
      <c r="AB5679" s="5">
        <f t="shared" si="974"/>
        <v>0</v>
      </c>
      <c r="AC5679" s="5">
        <v>0</v>
      </c>
      <c r="AD5679" s="5">
        <v>1</v>
      </c>
      <c r="AE5679" s="5">
        <f t="shared" si="975"/>
        <v>1</v>
      </c>
      <c r="AF5679" s="5">
        <v>0</v>
      </c>
      <c r="AG5679" s="6">
        <v>44631</v>
      </c>
      <c r="AH5679" s="5">
        <v>1</v>
      </c>
      <c r="AI5679" s="5">
        <v>0</v>
      </c>
      <c r="AJ5679" s="5">
        <v>0</v>
      </c>
      <c r="AK5679" s="5">
        <f t="shared" si="976"/>
        <v>0</v>
      </c>
      <c r="AL5679" s="5">
        <v>0</v>
      </c>
      <c r="AM5679" s="5">
        <v>0</v>
      </c>
      <c r="AN5679" s="5">
        <f t="shared" si="977"/>
        <v>0</v>
      </c>
      <c r="AO5679" s="5">
        <v>0</v>
      </c>
      <c r="AP5679" s="5">
        <v>1</v>
      </c>
      <c r="AQ5679" s="5">
        <f t="shared" si="978"/>
        <v>1</v>
      </c>
      <c r="AR5679" s="5">
        <v>0</v>
      </c>
      <c r="AS5679" s="6">
        <v>44816</v>
      </c>
      <c r="AT5679" s="5">
        <v>1</v>
      </c>
      <c r="AU5679" s="5">
        <v>0</v>
      </c>
      <c r="AV5679" t="str">
        <f t="shared" si="971"/>
        <v>N</v>
      </c>
      <c r="AW5679" t="s">
        <v>60</v>
      </c>
      <c r="AX5679" t="s">
        <v>61</v>
      </c>
      <c r="AY5679" t="s">
        <v>2655</v>
      </c>
      <c r="AZ5679" t="s">
        <v>2655</v>
      </c>
      <c r="BA5679" t="str">
        <f t="shared" si="972"/>
        <v>N</v>
      </c>
    </row>
    <row r="5680" spans="1:53">
      <c r="A5680" t="s">
        <v>1460</v>
      </c>
      <c r="B5680" t="s">
        <v>54</v>
      </c>
      <c r="C5680" t="s">
        <v>89</v>
      </c>
      <c r="D5680">
        <v>2022</v>
      </c>
      <c r="F5680" t="s">
        <v>13094</v>
      </c>
      <c r="G5680" t="s">
        <v>13095</v>
      </c>
      <c r="J5680" t="s">
        <v>58</v>
      </c>
      <c r="K5680" t="s">
        <v>59</v>
      </c>
      <c r="L5680" s="5">
        <v>0</v>
      </c>
      <c r="M5680" s="5">
        <v>0</v>
      </c>
      <c r="N5680" s="5">
        <f t="shared" si="968"/>
        <v>0</v>
      </c>
      <c r="O5680" s="5">
        <v>0</v>
      </c>
      <c r="P5680" s="5">
        <v>0</v>
      </c>
      <c r="Q5680" s="5">
        <f t="shared" si="969"/>
        <v>0</v>
      </c>
      <c r="R5680" s="5">
        <v>0</v>
      </c>
      <c r="S5680" s="5">
        <v>1</v>
      </c>
      <c r="T5680" s="5">
        <f t="shared" si="970"/>
        <v>1</v>
      </c>
      <c r="U5680" s="5">
        <v>0</v>
      </c>
      <c r="V5680" s="5">
        <v>1</v>
      </c>
      <c r="W5680" s="5">
        <v>0</v>
      </c>
      <c r="X5680" s="5">
        <v>0</v>
      </c>
      <c r="Y5680" s="5">
        <f t="shared" si="973"/>
        <v>0</v>
      </c>
      <c r="Z5680" s="5">
        <v>0</v>
      </c>
      <c r="AA5680" s="5">
        <v>0</v>
      </c>
      <c r="AB5680" s="5">
        <f t="shared" si="974"/>
        <v>0</v>
      </c>
      <c r="AC5680" s="5">
        <v>0</v>
      </c>
      <c r="AD5680" s="5">
        <v>1</v>
      </c>
      <c r="AE5680" s="5">
        <f t="shared" si="975"/>
        <v>1</v>
      </c>
      <c r="AF5680" s="5">
        <v>0</v>
      </c>
      <c r="AG5680" s="6">
        <v>44580</v>
      </c>
      <c r="AH5680" s="5">
        <v>1</v>
      </c>
      <c r="AI5680" s="5">
        <v>0</v>
      </c>
      <c r="AJ5680" s="5">
        <v>0</v>
      </c>
      <c r="AK5680" s="5">
        <f t="shared" si="976"/>
        <v>0</v>
      </c>
      <c r="AL5680" s="5">
        <v>0</v>
      </c>
      <c r="AM5680" s="5">
        <v>0</v>
      </c>
      <c r="AN5680" s="5">
        <f t="shared" si="977"/>
        <v>0</v>
      </c>
      <c r="AO5680" s="5">
        <v>0</v>
      </c>
      <c r="AP5680" s="5">
        <v>1</v>
      </c>
      <c r="AQ5680" s="5">
        <f t="shared" si="978"/>
        <v>1</v>
      </c>
      <c r="AR5680" s="5">
        <v>0</v>
      </c>
      <c r="AS5680" s="6">
        <v>44675</v>
      </c>
      <c r="AT5680" s="5">
        <v>1</v>
      </c>
      <c r="AU5680" s="5">
        <v>0</v>
      </c>
      <c r="AV5680" t="str">
        <f t="shared" si="971"/>
        <v>N</v>
      </c>
      <c r="AW5680" t="s">
        <v>60</v>
      </c>
      <c r="AX5680" t="s">
        <v>61</v>
      </c>
      <c r="AY5680" t="s">
        <v>2655</v>
      </c>
      <c r="AZ5680" t="s">
        <v>2655</v>
      </c>
      <c r="BA5680" t="str">
        <f t="shared" si="972"/>
        <v>N</v>
      </c>
    </row>
    <row r="5681" spans="1:53">
      <c r="A5681" t="s">
        <v>1460</v>
      </c>
      <c r="B5681" t="s">
        <v>54</v>
      </c>
      <c r="C5681" t="s">
        <v>89</v>
      </c>
      <c r="D5681">
        <v>2022</v>
      </c>
      <c r="F5681" t="s">
        <v>9840</v>
      </c>
      <c r="G5681" t="s">
        <v>9841</v>
      </c>
      <c r="J5681" t="s">
        <v>58</v>
      </c>
      <c r="K5681" t="s">
        <v>59</v>
      </c>
      <c r="L5681" s="5">
        <v>0</v>
      </c>
      <c r="M5681" s="5">
        <v>0</v>
      </c>
      <c r="N5681" s="5">
        <f t="shared" si="968"/>
        <v>0</v>
      </c>
      <c r="O5681" s="5">
        <v>0</v>
      </c>
      <c r="P5681" s="5">
        <v>0</v>
      </c>
      <c r="Q5681" s="5">
        <f t="shared" si="969"/>
        <v>0</v>
      </c>
      <c r="R5681" s="5">
        <v>0</v>
      </c>
      <c r="S5681" s="5">
        <v>1</v>
      </c>
      <c r="T5681" s="5">
        <f t="shared" si="970"/>
        <v>1</v>
      </c>
      <c r="U5681" s="5">
        <v>0</v>
      </c>
      <c r="V5681" s="5">
        <v>1</v>
      </c>
      <c r="W5681" s="5">
        <v>0</v>
      </c>
      <c r="X5681" s="5">
        <v>0</v>
      </c>
      <c r="Y5681" s="5">
        <f t="shared" si="973"/>
        <v>0</v>
      </c>
      <c r="Z5681" s="5">
        <v>0</v>
      </c>
      <c r="AA5681" s="5">
        <v>0</v>
      </c>
      <c r="AB5681" s="5">
        <f t="shared" si="974"/>
        <v>0</v>
      </c>
      <c r="AC5681" s="5">
        <v>0</v>
      </c>
      <c r="AD5681" s="5">
        <v>1</v>
      </c>
      <c r="AE5681" s="5">
        <f t="shared" si="975"/>
        <v>1</v>
      </c>
      <c r="AF5681" s="5">
        <v>0</v>
      </c>
      <c r="AG5681" s="6">
        <v>44763</v>
      </c>
      <c r="AH5681" s="5">
        <v>1</v>
      </c>
      <c r="AI5681" s="5">
        <v>0</v>
      </c>
      <c r="AJ5681" s="5">
        <v>0</v>
      </c>
      <c r="AK5681" s="5">
        <f t="shared" si="976"/>
        <v>0</v>
      </c>
      <c r="AL5681" s="5">
        <v>0</v>
      </c>
      <c r="AM5681" s="5">
        <v>0</v>
      </c>
      <c r="AN5681" s="5">
        <f t="shared" si="977"/>
        <v>0</v>
      </c>
      <c r="AO5681" s="5">
        <v>0</v>
      </c>
      <c r="AP5681" s="5">
        <v>1</v>
      </c>
      <c r="AQ5681" s="5">
        <f t="shared" si="978"/>
        <v>1</v>
      </c>
      <c r="AR5681" s="5">
        <v>0</v>
      </c>
      <c r="AS5681" s="6">
        <v>44606</v>
      </c>
      <c r="AT5681" s="5">
        <v>1</v>
      </c>
      <c r="AU5681" s="5">
        <v>0</v>
      </c>
      <c r="AV5681" t="str">
        <f t="shared" si="971"/>
        <v>N</v>
      </c>
      <c r="AW5681" t="s">
        <v>60</v>
      </c>
      <c r="AX5681" t="s">
        <v>61</v>
      </c>
      <c r="AY5681" t="s">
        <v>2655</v>
      </c>
      <c r="AZ5681" t="s">
        <v>2655</v>
      </c>
      <c r="BA5681" t="str">
        <f t="shared" si="972"/>
        <v>N</v>
      </c>
    </row>
    <row r="5682" spans="1:53">
      <c r="A5682" t="s">
        <v>1460</v>
      </c>
      <c r="B5682" t="s">
        <v>54</v>
      </c>
      <c r="C5682" t="s">
        <v>89</v>
      </c>
      <c r="D5682">
        <v>2022</v>
      </c>
      <c r="F5682" t="s">
        <v>13096</v>
      </c>
      <c r="G5682" t="s">
        <v>13097</v>
      </c>
      <c r="J5682" t="s">
        <v>58</v>
      </c>
      <c r="K5682" t="s">
        <v>59</v>
      </c>
      <c r="L5682" s="5">
        <v>0</v>
      </c>
      <c r="M5682" s="5">
        <v>0</v>
      </c>
      <c r="N5682" s="5">
        <f t="shared" si="968"/>
        <v>0</v>
      </c>
      <c r="O5682" s="5">
        <v>0</v>
      </c>
      <c r="P5682" s="5">
        <v>0</v>
      </c>
      <c r="Q5682" s="5">
        <f t="shared" si="969"/>
        <v>0</v>
      </c>
      <c r="R5682" s="5">
        <v>0</v>
      </c>
      <c r="S5682" s="5">
        <v>1</v>
      </c>
      <c r="T5682" s="5">
        <f t="shared" si="970"/>
        <v>1</v>
      </c>
      <c r="U5682" s="5">
        <v>0</v>
      </c>
      <c r="V5682" s="5">
        <v>1</v>
      </c>
      <c r="W5682" s="5">
        <v>0</v>
      </c>
      <c r="X5682" s="5">
        <v>0</v>
      </c>
      <c r="Y5682" s="5">
        <f t="shared" si="973"/>
        <v>0</v>
      </c>
      <c r="Z5682" s="5">
        <v>0</v>
      </c>
      <c r="AA5682" s="5">
        <v>0</v>
      </c>
      <c r="AB5682" s="5">
        <f t="shared" si="974"/>
        <v>0</v>
      </c>
      <c r="AC5682" s="5">
        <v>0</v>
      </c>
      <c r="AD5682" s="5">
        <v>1</v>
      </c>
      <c r="AE5682" s="5">
        <f t="shared" si="975"/>
        <v>1</v>
      </c>
      <c r="AF5682" s="5">
        <v>0</v>
      </c>
      <c r="AG5682" s="6">
        <v>44635</v>
      </c>
      <c r="AH5682" s="5">
        <v>1</v>
      </c>
      <c r="AI5682" s="5">
        <v>0</v>
      </c>
      <c r="AJ5682" s="5">
        <v>0</v>
      </c>
      <c r="AK5682" s="5">
        <f t="shared" si="976"/>
        <v>0</v>
      </c>
      <c r="AL5682" s="5">
        <v>0</v>
      </c>
      <c r="AM5682" s="5">
        <v>0</v>
      </c>
      <c r="AN5682" s="5">
        <f t="shared" si="977"/>
        <v>0</v>
      </c>
      <c r="AO5682" s="5">
        <v>0</v>
      </c>
      <c r="AP5682" s="5">
        <v>1</v>
      </c>
      <c r="AQ5682" s="5">
        <f t="shared" si="978"/>
        <v>1</v>
      </c>
      <c r="AR5682" s="5">
        <v>0</v>
      </c>
      <c r="AS5682" s="6">
        <v>44799</v>
      </c>
      <c r="AT5682" s="5">
        <v>1</v>
      </c>
      <c r="AU5682" s="5">
        <v>0</v>
      </c>
      <c r="AV5682" t="str">
        <f t="shared" si="971"/>
        <v>N</v>
      </c>
      <c r="AW5682" t="s">
        <v>60</v>
      </c>
      <c r="AX5682" t="s">
        <v>61</v>
      </c>
      <c r="AY5682" t="s">
        <v>2655</v>
      </c>
      <c r="AZ5682" t="s">
        <v>2655</v>
      </c>
      <c r="BA5682" t="str">
        <f t="shared" si="972"/>
        <v>N</v>
      </c>
    </row>
    <row r="5683" spans="1:53">
      <c r="A5683" t="s">
        <v>1460</v>
      </c>
      <c r="B5683" t="s">
        <v>54</v>
      </c>
      <c r="C5683" t="s">
        <v>89</v>
      </c>
      <c r="D5683">
        <v>2022</v>
      </c>
      <c r="F5683" t="s">
        <v>7562</v>
      </c>
      <c r="G5683" t="s">
        <v>7563</v>
      </c>
      <c r="J5683" t="s">
        <v>58</v>
      </c>
      <c r="K5683" t="s">
        <v>59</v>
      </c>
      <c r="L5683" s="5">
        <v>0</v>
      </c>
      <c r="M5683" s="5">
        <v>0</v>
      </c>
      <c r="N5683" s="5">
        <f t="shared" si="968"/>
        <v>0</v>
      </c>
      <c r="O5683" s="5">
        <v>0</v>
      </c>
      <c r="P5683" s="5">
        <v>0</v>
      </c>
      <c r="Q5683" s="5">
        <f t="shared" si="969"/>
        <v>0</v>
      </c>
      <c r="R5683" s="5">
        <v>0</v>
      </c>
      <c r="S5683" s="5">
        <v>1</v>
      </c>
      <c r="T5683" s="5">
        <f t="shared" si="970"/>
        <v>1</v>
      </c>
      <c r="U5683" s="5">
        <v>0</v>
      </c>
      <c r="V5683" s="5">
        <v>1</v>
      </c>
      <c r="W5683" s="5">
        <v>0</v>
      </c>
      <c r="X5683" s="5">
        <v>0</v>
      </c>
      <c r="Y5683" s="5">
        <f t="shared" si="973"/>
        <v>0</v>
      </c>
      <c r="Z5683" s="5">
        <v>0</v>
      </c>
      <c r="AA5683" s="5">
        <v>0</v>
      </c>
      <c r="AB5683" s="5">
        <f t="shared" si="974"/>
        <v>0</v>
      </c>
      <c r="AC5683" s="5">
        <v>0</v>
      </c>
      <c r="AD5683" s="5">
        <v>1</v>
      </c>
      <c r="AE5683" s="5">
        <f t="shared" si="975"/>
        <v>1</v>
      </c>
      <c r="AF5683" s="5">
        <v>0</v>
      </c>
      <c r="AG5683" s="6">
        <v>44685</v>
      </c>
      <c r="AH5683" s="5">
        <v>1</v>
      </c>
      <c r="AI5683" s="5">
        <v>0</v>
      </c>
      <c r="AJ5683" s="5">
        <v>0</v>
      </c>
      <c r="AK5683" s="5">
        <f t="shared" si="976"/>
        <v>0</v>
      </c>
      <c r="AL5683" s="5">
        <v>0</v>
      </c>
      <c r="AM5683" s="5">
        <v>0</v>
      </c>
      <c r="AN5683" s="5">
        <f t="shared" si="977"/>
        <v>0</v>
      </c>
      <c r="AO5683" s="5">
        <v>0</v>
      </c>
      <c r="AP5683" s="5">
        <v>1</v>
      </c>
      <c r="AQ5683" s="5">
        <f t="shared" si="978"/>
        <v>1</v>
      </c>
      <c r="AR5683" s="5">
        <v>0</v>
      </c>
      <c r="AS5683" s="6">
        <v>44860</v>
      </c>
      <c r="AT5683" s="5">
        <v>1</v>
      </c>
      <c r="AU5683" s="5">
        <v>0</v>
      </c>
      <c r="AV5683" t="str">
        <f t="shared" si="971"/>
        <v>N</v>
      </c>
      <c r="AW5683" t="s">
        <v>60</v>
      </c>
      <c r="AX5683" t="s">
        <v>61</v>
      </c>
      <c r="AY5683" t="s">
        <v>2655</v>
      </c>
      <c r="AZ5683" t="s">
        <v>2655</v>
      </c>
      <c r="BA5683" t="str">
        <f t="shared" si="972"/>
        <v>N</v>
      </c>
    </row>
    <row r="5684" spans="1:53">
      <c r="A5684" t="s">
        <v>1460</v>
      </c>
      <c r="B5684" t="s">
        <v>54</v>
      </c>
      <c r="C5684" t="s">
        <v>89</v>
      </c>
      <c r="D5684">
        <v>2022</v>
      </c>
      <c r="F5684" t="s">
        <v>13098</v>
      </c>
      <c r="G5684" t="s">
        <v>13099</v>
      </c>
      <c r="J5684" t="s">
        <v>58</v>
      </c>
      <c r="K5684" t="s">
        <v>59</v>
      </c>
      <c r="L5684" s="5">
        <v>0</v>
      </c>
      <c r="M5684" s="5">
        <v>0</v>
      </c>
      <c r="N5684" s="5">
        <f t="shared" si="968"/>
        <v>0</v>
      </c>
      <c r="O5684" s="5">
        <v>0</v>
      </c>
      <c r="P5684" s="5">
        <v>0</v>
      </c>
      <c r="Q5684" s="5">
        <f t="shared" si="969"/>
        <v>0</v>
      </c>
      <c r="R5684" s="5">
        <v>0</v>
      </c>
      <c r="S5684" s="5">
        <v>1</v>
      </c>
      <c r="T5684" s="5">
        <f t="shared" si="970"/>
        <v>1</v>
      </c>
      <c r="U5684" s="5">
        <v>0</v>
      </c>
      <c r="V5684" s="5">
        <v>1</v>
      </c>
      <c r="W5684" s="5">
        <v>0</v>
      </c>
      <c r="X5684" s="5">
        <v>0</v>
      </c>
      <c r="Y5684" s="5">
        <f t="shared" si="973"/>
        <v>0</v>
      </c>
      <c r="Z5684" s="5">
        <v>0</v>
      </c>
      <c r="AA5684" s="5">
        <v>0</v>
      </c>
      <c r="AB5684" s="5">
        <f t="shared" si="974"/>
        <v>0</v>
      </c>
      <c r="AC5684" s="5">
        <v>0</v>
      </c>
      <c r="AD5684" s="5">
        <v>1</v>
      </c>
      <c r="AE5684" s="5">
        <f t="shared" si="975"/>
        <v>1</v>
      </c>
      <c r="AF5684" s="5">
        <v>0</v>
      </c>
      <c r="AG5684" s="6">
        <v>44700</v>
      </c>
      <c r="AH5684" s="5">
        <v>1</v>
      </c>
      <c r="AI5684" s="5">
        <v>0</v>
      </c>
      <c r="AJ5684" s="5">
        <v>0</v>
      </c>
      <c r="AK5684" s="5">
        <f t="shared" si="976"/>
        <v>0</v>
      </c>
      <c r="AL5684" s="5">
        <v>0</v>
      </c>
      <c r="AM5684" s="5">
        <v>0</v>
      </c>
      <c r="AN5684" s="5">
        <f t="shared" si="977"/>
        <v>0</v>
      </c>
      <c r="AO5684" s="5">
        <v>0</v>
      </c>
      <c r="AP5684" s="5">
        <v>1</v>
      </c>
      <c r="AQ5684" s="5">
        <f t="shared" si="978"/>
        <v>1</v>
      </c>
      <c r="AR5684" s="5">
        <v>0</v>
      </c>
      <c r="AS5684" s="6">
        <v>44841</v>
      </c>
      <c r="AT5684" s="5">
        <v>1</v>
      </c>
      <c r="AU5684" s="5">
        <v>0</v>
      </c>
      <c r="AV5684" t="str">
        <f t="shared" si="971"/>
        <v>N</v>
      </c>
      <c r="AW5684" t="s">
        <v>60</v>
      </c>
      <c r="AX5684" t="s">
        <v>61</v>
      </c>
      <c r="AY5684" t="s">
        <v>2655</v>
      </c>
      <c r="AZ5684" t="s">
        <v>2655</v>
      </c>
      <c r="BA5684" t="str">
        <f t="shared" si="972"/>
        <v>N</v>
      </c>
    </row>
    <row r="5685" spans="1:53">
      <c r="A5685" t="s">
        <v>1460</v>
      </c>
      <c r="B5685" t="s">
        <v>54</v>
      </c>
      <c r="C5685" t="s">
        <v>89</v>
      </c>
      <c r="D5685">
        <v>2022</v>
      </c>
      <c r="F5685" t="s">
        <v>13100</v>
      </c>
      <c r="G5685" t="s">
        <v>13101</v>
      </c>
      <c r="J5685" t="s">
        <v>58</v>
      </c>
      <c r="K5685" t="s">
        <v>59</v>
      </c>
      <c r="L5685" s="5">
        <v>0</v>
      </c>
      <c r="M5685" s="5">
        <v>0</v>
      </c>
      <c r="N5685" s="5">
        <f t="shared" si="968"/>
        <v>0</v>
      </c>
      <c r="O5685" s="5">
        <v>0</v>
      </c>
      <c r="P5685" s="5">
        <v>0</v>
      </c>
      <c r="Q5685" s="5">
        <f t="shared" si="969"/>
        <v>0</v>
      </c>
      <c r="R5685" s="5">
        <v>0</v>
      </c>
      <c r="S5685" s="5">
        <v>1</v>
      </c>
      <c r="T5685" s="5">
        <f t="shared" si="970"/>
        <v>1</v>
      </c>
      <c r="U5685" s="5">
        <v>0</v>
      </c>
      <c r="V5685" s="5">
        <v>1</v>
      </c>
      <c r="W5685" s="5">
        <v>0</v>
      </c>
      <c r="X5685" s="5">
        <v>0</v>
      </c>
      <c r="Y5685" s="5">
        <f t="shared" si="973"/>
        <v>0</v>
      </c>
      <c r="Z5685" s="5">
        <v>0</v>
      </c>
      <c r="AA5685" s="5">
        <v>0</v>
      </c>
      <c r="AB5685" s="5">
        <f t="shared" si="974"/>
        <v>0</v>
      </c>
      <c r="AC5685" s="5">
        <v>0</v>
      </c>
      <c r="AD5685" s="5">
        <v>1</v>
      </c>
      <c r="AE5685" s="5">
        <f t="shared" si="975"/>
        <v>1</v>
      </c>
      <c r="AF5685" s="5">
        <v>0</v>
      </c>
      <c r="AG5685" s="6">
        <v>44824</v>
      </c>
      <c r="AH5685" s="5">
        <v>1</v>
      </c>
      <c r="AI5685" s="5">
        <v>0</v>
      </c>
      <c r="AJ5685" s="5">
        <v>0</v>
      </c>
      <c r="AK5685" s="5">
        <f t="shared" si="976"/>
        <v>0</v>
      </c>
      <c r="AL5685" s="5">
        <v>0</v>
      </c>
      <c r="AM5685" s="5">
        <v>0</v>
      </c>
      <c r="AN5685" s="5">
        <f t="shared" si="977"/>
        <v>0</v>
      </c>
      <c r="AO5685" s="5">
        <v>0</v>
      </c>
      <c r="AP5685" s="5">
        <v>0</v>
      </c>
      <c r="AQ5685" s="5">
        <f t="shared" si="978"/>
        <v>0</v>
      </c>
      <c r="AR5685" s="5">
        <v>0</v>
      </c>
      <c r="AS5685" s="6"/>
      <c r="AT5685" s="5">
        <v>0</v>
      </c>
      <c r="AU5685" s="5">
        <v>0</v>
      </c>
      <c r="AV5685" t="str">
        <f t="shared" si="971"/>
        <v>N</v>
      </c>
      <c r="AW5685" t="s">
        <v>60</v>
      </c>
      <c r="AX5685" t="s">
        <v>61</v>
      </c>
      <c r="AY5685" t="s">
        <v>2655</v>
      </c>
      <c r="AZ5685" t="s">
        <v>2655</v>
      </c>
      <c r="BA5685" t="str">
        <f t="shared" si="972"/>
        <v>N</v>
      </c>
    </row>
    <row r="5686" spans="1:53">
      <c r="A5686" t="s">
        <v>1460</v>
      </c>
      <c r="B5686" t="s">
        <v>54</v>
      </c>
      <c r="C5686" t="s">
        <v>89</v>
      </c>
      <c r="D5686">
        <v>2022</v>
      </c>
      <c r="F5686" t="s">
        <v>13102</v>
      </c>
      <c r="G5686" t="s">
        <v>13103</v>
      </c>
      <c r="J5686" t="s">
        <v>58</v>
      </c>
      <c r="K5686" t="s">
        <v>59</v>
      </c>
      <c r="L5686" s="5">
        <v>0</v>
      </c>
      <c r="M5686" s="5">
        <v>0</v>
      </c>
      <c r="N5686" s="5">
        <f t="shared" si="968"/>
        <v>0</v>
      </c>
      <c r="O5686" s="5">
        <v>0</v>
      </c>
      <c r="P5686" s="5">
        <v>0</v>
      </c>
      <c r="Q5686" s="5">
        <f t="shared" si="969"/>
        <v>0</v>
      </c>
      <c r="R5686" s="5">
        <v>0</v>
      </c>
      <c r="S5686" s="5">
        <v>1</v>
      </c>
      <c r="T5686" s="5">
        <f t="shared" si="970"/>
        <v>1</v>
      </c>
      <c r="U5686" s="5">
        <v>0</v>
      </c>
      <c r="V5686" s="5">
        <v>1</v>
      </c>
      <c r="W5686" s="5">
        <v>0</v>
      </c>
      <c r="X5686" s="5">
        <v>0</v>
      </c>
      <c r="Y5686" s="5">
        <f t="shared" si="973"/>
        <v>0</v>
      </c>
      <c r="Z5686" s="5">
        <v>0</v>
      </c>
      <c r="AA5686" s="5">
        <v>0</v>
      </c>
      <c r="AB5686" s="5">
        <f t="shared" si="974"/>
        <v>0</v>
      </c>
      <c r="AC5686" s="5">
        <v>0</v>
      </c>
      <c r="AD5686" s="5">
        <v>1</v>
      </c>
      <c r="AE5686" s="5">
        <f t="shared" si="975"/>
        <v>1</v>
      </c>
      <c r="AF5686" s="5">
        <v>0</v>
      </c>
      <c r="AG5686" s="6">
        <v>44844</v>
      </c>
      <c r="AH5686" s="5">
        <v>1</v>
      </c>
      <c r="AI5686" s="5">
        <v>0</v>
      </c>
      <c r="AJ5686" s="5">
        <v>0</v>
      </c>
      <c r="AK5686" s="5">
        <f t="shared" si="976"/>
        <v>0</v>
      </c>
      <c r="AL5686" s="5">
        <v>0</v>
      </c>
      <c r="AM5686" s="5">
        <v>0</v>
      </c>
      <c r="AN5686" s="5">
        <f t="shared" si="977"/>
        <v>0</v>
      </c>
      <c r="AO5686" s="5">
        <v>0</v>
      </c>
      <c r="AP5686" s="5">
        <v>0</v>
      </c>
      <c r="AQ5686" s="5">
        <f t="shared" si="978"/>
        <v>0</v>
      </c>
      <c r="AR5686" s="5">
        <v>0</v>
      </c>
      <c r="AS5686" s="6"/>
      <c r="AT5686" s="5">
        <v>0</v>
      </c>
      <c r="AU5686" s="5">
        <v>0</v>
      </c>
      <c r="AV5686" t="str">
        <f t="shared" si="971"/>
        <v>N</v>
      </c>
      <c r="AW5686" t="s">
        <v>60</v>
      </c>
      <c r="AX5686" t="s">
        <v>61</v>
      </c>
      <c r="AY5686" t="s">
        <v>2655</v>
      </c>
      <c r="AZ5686" t="s">
        <v>2655</v>
      </c>
      <c r="BA5686" t="str">
        <f t="shared" si="972"/>
        <v>N</v>
      </c>
    </row>
    <row r="5687" spans="1:53">
      <c r="A5687" t="s">
        <v>1460</v>
      </c>
      <c r="B5687" t="s">
        <v>54</v>
      </c>
      <c r="C5687" t="s">
        <v>89</v>
      </c>
      <c r="D5687">
        <v>2022</v>
      </c>
      <c r="F5687" t="s">
        <v>13104</v>
      </c>
      <c r="G5687" t="s">
        <v>13105</v>
      </c>
      <c r="J5687" t="s">
        <v>58</v>
      </c>
      <c r="K5687" t="s">
        <v>59</v>
      </c>
      <c r="L5687" s="5">
        <v>0</v>
      </c>
      <c r="M5687" s="5">
        <v>0</v>
      </c>
      <c r="N5687" s="5">
        <f t="shared" si="968"/>
        <v>0</v>
      </c>
      <c r="O5687" s="5">
        <v>0</v>
      </c>
      <c r="P5687" s="5">
        <v>0</v>
      </c>
      <c r="Q5687" s="5">
        <f t="shared" si="969"/>
        <v>0</v>
      </c>
      <c r="R5687" s="5">
        <v>0</v>
      </c>
      <c r="S5687" s="5">
        <v>1</v>
      </c>
      <c r="T5687" s="5">
        <f t="shared" si="970"/>
        <v>1</v>
      </c>
      <c r="U5687" s="5">
        <v>0</v>
      </c>
      <c r="V5687" s="5">
        <v>1</v>
      </c>
      <c r="W5687" s="5">
        <v>0</v>
      </c>
      <c r="X5687" s="5">
        <v>0</v>
      </c>
      <c r="Y5687" s="5">
        <f t="shared" si="973"/>
        <v>0</v>
      </c>
      <c r="Z5687" s="5">
        <v>0</v>
      </c>
      <c r="AA5687" s="5">
        <v>0</v>
      </c>
      <c r="AB5687" s="5">
        <f t="shared" si="974"/>
        <v>0</v>
      </c>
      <c r="AC5687" s="5">
        <v>0</v>
      </c>
      <c r="AD5687" s="5">
        <v>1</v>
      </c>
      <c r="AE5687" s="5">
        <f t="shared" si="975"/>
        <v>1</v>
      </c>
      <c r="AF5687" s="5">
        <v>0</v>
      </c>
      <c r="AG5687" s="6">
        <v>44712</v>
      </c>
      <c r="AH5687" s="5">
        <v>1</v>
      </c>
      <c r="AI5687" s="5">
        <v>0</v>
      </c>
      <c r="AJ5687" s="5">
        <v>0</v>
      </c>
      <c r="AK5687" s="5">
        <f t="shared" si="976"/>
        <v>0</v>
      </c>
      <c r="AL5687" s="5">
        <v>0</v>
      </c>
      <c r="AM5687" s="5">
        <v>0</v>
      </c>
      <c r="AN5687" s="5">
        <f t="shared" si="977"/>
        <v>0</v>
      </c>
      <c r="AO5687" s="5">
        <v>0</v>
      </c>
      <c r="AP5687" s="5">
        <v>0</v>
      </c>
      <c r="AQ5687" s="5">
        <f t="shared" si="978"/>
        <v>0</v>
      </c>
      <c r="AR5687" s="5">
        <v>0</v>
      </c>
      <c r="AS5687" s="6"/>
      <c r="AT5687" s="5">
        <v>0</v>
      </c>
      <c r="AU5687" s="5">
        <v>0</v>
      </c>
      <c r="AV5687" t="str">
        <f t="shared" si="971"/>
        <v>N</v>
      </c>
      <c r="AW5687" t="s">
        <v>60</v>
      </c>
      <c r="AX5687" t="s">
        <v>61</v>
      </c>
      <c r="AY5687" t="s">
        <v>2655</v>
      </c>
      <c r="AZ5687" t="s">
        <v>2655</v>
      </c>
      <c r="BA5687" t="str">
        <f t="shared" si="972"/>
        <v>N</v>
      </c>
    </row>
    <row r="5688" spans="1:53">
      <c r="A5688" t="s">
        <v>1460</v>
      </c>
      <c r="B5688" t="s">
        <v>54</v>
      </c>
      <c r="C5688" t="s">
        <v>89</v>
      </c>
      <c r="D5688">
        <v>2022</v>
      </c>
      <c r="F5688" t="s">
        <v>13106</v>
      </c>
      <c r="G5688" t="s">
        <v>13107</v>
      </c>
      <c r="J5688" t="s">
        <v>58</v>
      </c>
      <c r="K5688" t="s">
        <v>59</v>
      </c>
      <c r="L5688" s="5">
        <v>0</v>
      </c>
      <c r="M5688" s="5">
        <v>0</v>
      </c>
      <c r="N5688" s="5">
        <f t="shared" si="968"/>
        <v>0</v>
      </c>
      <c r="O5688" s="5">
        <v>0</v>
      </c>
      <c r="P5688" s="5">
        <v>0</v>
      </c>
      <c r="Q5688" s="5">
        <f t="shared" si="969"/>
        <v>0</v>
      </c>
      <c r="R5688" s="5">
        <v>0</v>
      </c>
      <c r="S5688" s="5">
        <v>1</v>
      </c>
      <c r="T5688" s="5">
        <f t="shared" si="970"/>
        <v>1</v>
      </c>
      <c r="U5688" s="5">
        <v>0</v>
      </c>
      <c r="V5688" s="5">
        <v>1</v>
      </c>
      <c r="W5688" s="5">
        <v>0</v>
      </c>
      <c r="X5688" s="5">
        <v>0</v>
      </c>
      <c r="Y5688" s="5">
        <f t="shared" si="973"/>
        <v>0</v>
      </c>
      <c r="Z5688" s="5">
        <v>0</v>
      </c>
      <c r="AA5688" s="5">
        <v>0</v>
      </c>
      <c r="AB5688" s="5">
        <f t="shared" si="974"/>
        <v>0</v>
      </c>
      <c r="AC5688" s="5">
        <v>0</v>
      </c>
      <c r="AD5688" s="5">
        <v>1</v>
      </c>
      <c r="AE5688" s="5">
        <f t="shared" si="975"/>
        <v>1</v>
      </c>
      <c r="AF5688" s="5">
        <v>0</v>
      </c>
      <c r="AG5688" s="6">
        <v>44910</v>
      </c>
      <c r="AH5688" s="5">
        <v>1</v>
      </c>
      <c r="AI5688" s="5">
        <v>0</v>
      </c>
      <c r="AJ5688" s="5">
        <v>0</v>
      </c>
      <c r="AK5688" s="5">
        <f t="shared" si="976"/>
        <v>0</v>
      </c>
      <c r="AL5688" s="5">
        <v>0</v>
      </c>
      <c r="AM5688" s="5">
        <v>0</v>
      </c>
      <c r="AN5688" s="5">
        <f t="shared" si="977"/>
        <v>0</v>
      </c>
      <c r="AO5688" s="5">
        <v>0</v>
      </c>
      <c r="AP5688" s="5">
        <v>0</v>
      </c>
      <c r="AQ5688" s="5">
        <f t="shared" si="978"/>
        <v>0</v>
      </c>
      <c r="AR5688" s="5">
        <v>0</v>
      </c>
      <c r="AS5688" s="6"/>
      <c r="AT5688" s="5">
        <v>0</v>
      </c>
      <c r="AU5688" s="5">
        <v>0</v>
      </c>
      <c r="AV5688" t="str">
        <f t="shared" si="971"/>
        <v>N</v>
      </c>
      <c r="AW5688" t="s">
        <v>60</v>
      </c>
      <c r="AX5688" t="s">
        <v>61</v>
      </c>
      <c r="AY5688" t="s">
        <v>2655</v>
      </c>
      <c r="AZ5688" t="s">
        <v>2655</v>
      </c>
      <c r="BA5688" t="str">
        <f t="shared" si="972"/>
        <v>N</v>
      </c>
    </row>
    <row r="5689" spans="1:53">
      <c r="A5689" t="s">
        <v>1460</v>
      </c>
      <c r="B5689" t="s">
        <v>54</v>
      </c>
      <c r="C5689" t="s">
        <v>89</v>
      </c>
      <c r="D5689">
        <v>2022</v>
      </c>
      <c r="F5689" t="s">
        <v>13108</v>
      </c>
      <c r="G5689" t="s">
        <v>13109</v>
      </c>
      <c r="J5689" t="s">
        <v>58</v>
      </c>
      <c r="K5689" t="s">
        <v>59</v>
      </c>
      <c r="L5689" s="5">
        <v>0</v>
      </c>
      <c r="M5689" s="5">
        <v>0</v>
      </c>
      <c r="N5689" s="5">
        <f t="shared" si="968"/>
        <v>0</v>
      </c>
      <c r="O5689" s="5">
        <v>0</v>
      </c>
      <c r="P5689" s="5">
        <v>0</v>
      </c>
      <c r="Q5689" s="5">
        <f t="shared" si="969"/>
        <v>0</v>
      </c>
      <c r="R5689" s="5">
        <v>0</v>
      </c>
      <c r="S5689" s="5">
        <v>1</v>
      </c>
      <c r="T5689" s="5">
        <f t="shared" si="970"/>
        <v>1</v>
      </c>
      <c r="U5689" s="5">
        <v>0</v>
      </c>
      <c r="V5689" s="5">
        <v>1</v>
      </c>
      <c r="W5689" s="5">
        <v>0</v>
      </c>
      <c r="X5689" s="5">
        <v>0</v>
      </c>
      <c r="Y5689" s="5">
        <f t="shared" si="973"/>
        <v>0</v>
      </c>
      <c r="Z5689" s="5">
        <v>0</v>
      </c>
      <c r="AA5689" s="5">
        <v>0</v>
      </c>
      <c r="AB5689" s="5">
        <f t="shared" si="974"/>
        <v>0</v>
      </c>
      <c r="AC5689" s="5">
        <v>0</v>
      </c>
      <c r="AD5689" s="5">
        <v>1</v>
      </c>
      <c r="AE5689" s="5">
        <f t="shared" si="975"/>
        <v>1</v>
      </c>
      <c r="AF5689" s="5">
        <v>0</v>
      </c>
      <c r="AG5689" s="6">
        <v>44805</v>
      </c>
      <c r="AH5689" s="5">
        <v>1</v>
      </c>
      <c r="AI5689" s="5">
        <v>0</v>
      </c>
      <c r="AJ5689" s="5">
        <v>0</v>
      </c>
      <c r="AK5689" s="5">
        <f t="shared" si="976"/>
        <v>0</v>
      </c>
      <c r="AL5689" s="5">
        <v>0</v>
      </c>
      <c r="AM5689" s="5">
        <v>0</v>
      </c>
      <c r="AN5689" s="5">
        <f t="shared" si="977"/>
        <v>0</v>
      </c>
      <c r="AO5689" s="5">
        <v>0</v>
      </c>
      <c r="AP5689" s="5">
        <v>0</v>
      </c>
      <c r="AQ5689" s="5">
        <f t="shared" si="978"/>
        <v>0</v>
      </c>
      <c r="AR5689" s="5">
        <v>0</v>
      </c>
      <c r="AS5689" s="6"/>
      <c r="AT5689" s="5">
        <v>0</v>
      </c>
      <c r="AU5689" s="5">
        <v>0</v>
      </c>
      <c r="AV5689" t="str">
        <f t="shared" si="971"/>
        <v>N</v>
      </c>
      <c r="AW5689" t="s">
        <v>60</v>
      </c>
      <c r="AX5689" t="s">
        <v>61</v>
      </c>
      <c r="AY5689" t="s">
        <v>2655</v>
      </c>
      <c r="AZ5689" t="s">
        <v>2655</v>
      </c>
      <c r="BA5689" t="str">
        <f t="shared" si="972"/>
        <v>N</v>
      </c>
    </row>
    <row r="5690" spans="1:53">
      <c r="A5690" t="s">
        <v>1460</v>
      </c>
      <c r="B5690" t="s">
        <v>54</v>
      </c>
      <c r="C5690" t="s">
        <v>89</v>
      </c>
      <c r="D5690">
        <v>2022</v>
      </c>
      <c r="F5690" t="s">
        <v>13110</v>
      </c>
      <c r="G5690" t="s">
        <v>13111</v>
      </c>
      <c r="J5690" t="s">
        <v>58</v>
      </c>
      <c r="K5690" t="s">
        <v>59</v>
      </c>
      <c r="L5690" s="5">
        <v>0</v>
      </c>
      <c r="M5690" s="5">
        <v>0</v>
      </c>
      <c r="N5690" s="5">
        <f t="shared" si="968"/>
        <v>0</v>
      </c>
      <c r="O5690" s="5">
        <v>0</v>
      </c>
      <c r="P5690" s="5">
        <v>0</v>
      </c>
      <c r="Q5690" s="5">
        <f t="shared" si="969"/>
        <v>0</v>
      </c>
      <c r="R5690" s="5">
        <v>0</v>
      </c>
      <c r="S5690" s="5">
        <v>1</v>
      </c>
      <c r="T5690" s="5">
        <f t="shared" si="970"/>
        <v>1</v>
      </c>
      <c r="U5690" s="5">
        <v>0</v>
      </c>
      <c r="V5690" s="5">
        <v>1</v>
      </c>
      <c r="W5690" s="5">
        <v>0</v>
      </c>
      <c r="X5690" s="5">
        <v>0</v>
      </c>
      <c r="Y5690" s="5">
        <f t="shared" si="973"/>
        <v>0</v>
      </c>
      <c r="Z5690" s="5">
        <v>0</v>
      </c>
      <c r="AA5690" s="5">
        <v>0</v>
      </c>
      <c r="AB5690" s="5">
        <f t="shared" si="974"/>
        <v>0</v>
      </c>
      <c r="AC5690" s="5">
        <v>0</v>
      </c>
      <c r="AD5690" s="5">
        <v>1</v>
      </c>
      <c r="AE5690" s="5">
        <f t="shared" si="975"/>
        <v>1</v>
      </c>
      <c r="AF5690" s="5">
        <v>0</v>
      </c>
      <c r="AG5690" s="6">
        <v>44768</v>
      </c>
      <c r="AH5690" s="5">
        <v>1</v>
      </c>
      <c r="AI5690" s="5">
        <v>0</v>
      </c>
      <c r="AJ5690" s="5">
        <v>0</v>
      </c>
      <c r="AK5690" s="5">
        <f t="shared" si="976"/>
        <v>0</v>
      </c>
      <c r="AL5690" s="5">
        <v>0</v>
      </c>
      <c r="AM5690" s="5">
        <v>0</v>
      </c>
      <c r="AN5690" s="5">
        <f t="shared" si="977"/>
        <v>0</v>
      </c>
      <c r="AO5690" s="5">
        <v>0</v>
      </c>
      <c r="AP5690" s="5">
        <v>0</v>
      </c>
      <c r="AQ5690" s="5">
        <f t="shared" si="978"/>
        <v>0</v>
      </c>
      <c r="AR5690" s="5">
        <v>0</v>
      </c>
      <c r="AS5690" s="6"/>
      <c r="AT5690" s="5">
        <v>0</v>
      </c>
      <c r="AU5690" s="5">
        <v>0</v>
      </c>
      <c r="AV5690" t="str">
        <f t="shared" si="971"/>
        <v>N</v>
      </c>
      <c r="AW5690" t="s">
        <v>60</v>
      </c>
      <c r="AX5690" t="s">
        <v>61</v>
      </c>
      <c r="AY5690" t="s">
        <v>2655</v>
      </c>
      <c r="AZ5690" t="s">
        <v>2655</v>
      </c>
      <c r="BA5690" t="str">
        <f t="shared" si="972"/>
        <v>N</v>
      </c>
    </row>
    <row r="5691" spans="1:53">
      <c r="A5691" t="s">
        <v>1460</v>
      </c>
      <c r="B5691" t="s">
        <v>54</v>
      </c>
      <c r="C5691" t="s">
        <v>89</v>
      </c>
      <c r="D5691">
        <v>2022</v>
      </c>
      <c r="F5691" t="s">
        <v>13112</v>
      </c>
      <c r="G5691" t="s">
        <v>13113</v>
      </c>
      <c r="J5691" t="s">
        <v>58</v>
      </c>
      <c r="K5691" t="s">
        <v>59</v>
      </c>
      <c r="L5691" s="5">
        <v>0</v>
      </c>
      <c r="M5691" s="5">
        <v>0</v>
      </c>
      <c r="N5691" s="5">
        <f t="shared" si="968"/>
        <v>0</v>
      </c>
      <c r="O5691" s="5">
        <v>0</v>
      </c>
      <c r="P5691" s="5">
        <v>0</v>
      </c>
      <c r="Q5691" s="5">
        <f t="shared" si="969"/>
        <v>0</v>
      </c>
      <c r="R5691" s="5">
        <v>0</v>
      </c>
      <c r="S5691" s="5">
        <v>1</v>
      </c>
      <c r="T5691" s="5">
        <f t="shared" si="970"/>
        <v>1</v>
      </c>
      <c r="U5691" s="5">
        <v>0</v>
      </c>
      <c r="V5691" s="5">
        <v>1</v>
      </c>
      <c r="W5691" s="5">
        <v>0</v>
      </c>
      <c r="X5691" s="5">
        <v>0</v>
      </c>
      <c r="Y5691" s="5">
        <f t="shared" si="973"/>
        <v>0</v>
      </c>
      <c r="Z5691" s="5">
        <v>0</v>
      </c>
      <c r="AA5691" s="5">
        <v>0</v>
      </c>
      <c r="AB5691" s="5">
        <f t="shared" si="974"/>
        <v>0</v>
      </c>
      <c r="AC5691" s="5">
        <v>0</v>
      </c>
      <c r="AD5691" s="5">
        <v>1</v>
      </c>
      <c r="AE5691" s="5">
        <f t="shared" si="975"/>
        <v>1</v>
      </c>
      <c r="AF5691" s="5">
        <v>0</v>
      </c>
      <c r="AG5691" s="6">
        <v>44805</v>
      </c>
      <c r="AH5691" s="5">
        <v>1</v>
      </c>
      <c r="AI5691" s="5">
        <v>0</v>
      </c>
      <c r="AJ5691" s="5">
        <v>0</v>
      </c>
      <c r="AK5691" s="5">
        <f t="shared" si="976"/>
        <v>0</v>
      </c>
      <c r="AL5691" s="5">
        <v>0</v>
      </c>
      <c r="AM5691" s="5">
        <v>0</v>
      </c>
      <c r="AN5691" s="5">
        <f t="shared" si="977"/>
        <v>0</v>
      </c>
      <c r="AO5691" s="5">
        <v>0</v>
      </c>
      <c r="AP5691" s="5">
        <v>0</v>
      </c>
      <c r="AQ5691" s="5">
        <f t="shared" si="978"/>
        <v>0</v>
      </c>
      <c r="AR5691" s="5">
        <v>0</v>
      </c>
      <c r="AS5691" s="6"/>
      <c r="AT5691" s="5">
        <v>0</v>
      </c>
      <c r="AU5691" s="5">
        <v>0</v>
      </c>
      <c r="AV5691" t="str">
        <f t="shared" si="971"/>
        <v>N</v>
      </c>
      <c r="AW5691" t="s">
        <v>60</v>
      </c>
      <c r="AX5691" t="s">
        <v>61</v>
      </c>
      <c r="AY5691" t="s">
        <v>2655</v>
      </c>
      <c r="AZ5691" t="s">
        <v>2655</v>
      </c>
      <c r="BA5691" t="str">
        <f t="shared" si="972"/>
        <v>N</v>
      </c>
    </row>
    <row r="5692" spans="1:53">
      <c r="A5692" t="s">
        <v>1460</v>
      </c>
      <c r="B5692" t="s">
        <v>54</v>
      </c>
      <c r="C5692" t="s">
        <v>89</v>
      </c>
      <c r="D5692">
        <v>2022</v>
      </c>
      <c r="F5692" t="s">
        <v>13114</v>
      </c>
      <c r="G5692" t="s">
        <v>13115</v>
      </c>
      <c r="J5692" t="s">
        <v>58</v>
      </c>
      <c r="K5692" t="s">
        <v>59</v>
      </c>
      <c r="L5692" s="5">
        <v>0</v>
      </c>
      <c r="M5692" s="5">
        <v>0</v>
      </c>
      <c r="N5692" s="5">
        <f t="shared" si="968"/>
        <v>0</v>
      </c>
      <c r="O5692" s="5">
        <v>0</v>
      </c>
      <c r="P5692" s="5">
        <v>0</v>
      </c>
      <c r="Q5692" s="5">
        <f t="shared" si="969"/>
        <v>0</v>
      </c>
      <c r="R5692" s="5">
        <v>0</v>
      </c>
      <c r="S5692" s="5">
        <v>1</v>
      </c>
      <c r="T5692" s="5">
        <f t="shared" si="970"/>
        <v>1</v>
      </c>
      <c r="U5692" s="5">
        <v>0</v>
      </c>
      <c r="V5692" s="5">
        <v>1</v>
      </c>
      <c r="W5692" s="5">
        <v>0</v>
      </c>
      <c r="X5692" s="5">
        <v>0</v>
      </c>
      <c r="Y5692" s="5">
        <f t="shared" si="973"/>
        <v>0</v>
      </c>
      <c r="Z5692" s="5">
        <v>0</v>
      </c>
      <c r="AA5692" s="5">
        <v>0</v>
      </c>
      <c r="AB5692" s="5">
        <f t="shared" si="974"/>
        <v>0</v>
      </c>
      <c r="AC5692" s="5">
        <v>0</v>
      </c>
      <c r="AD5692" s="5">
        <v>1</v>
      </c>
      <c r="AE5692" s="5">
        <f t="shared" si="975"/>
        <v>1</v>
      </c>
      <c r="AF5692" s="5">
        <v>0</v>
      </c>
      <c r="AG5692" s="6">
        <v>44839</v>
      </c>
      <c r="AH5692" s="5">
        <v>1</v>
      </c>
      <c r="AI5692" s="5">
        <v>0</v>
      </c>
      <c r="AJ5692" s="5">
        <v>0</v>
      </c>
      <c r="AK5692" s="5">
        <f t="shared" si="976"/>
        <v>0</v>
      </c>
      <c r="AL5692" s="5">
        <v>0</v>
      </c>
      <c r="AM5692" s="5">
        <v>0</v>
      </c>
      <c r="AN5692" s="5">
        <f t="shared" si="977"/>
        <v>0</v>
      </c>
      <c r="AO5692" s="5">
        <v>0</v>
      </c>
      <c r="AP5692" s="5">
        <v>0</v>
      </c>
      <c r="AQ5692" s="5">
        <f t="shared" si="978"/>
        <v>0</v>
      </c>
      <c r="AR5692" s="5">
        <v>0</v>
      </c>
      <c r="AS5692" s="6"/>
      <c r="AT5692" s="5">
        <v>0</v>
      </c>
      <c r="AU5692" s="5">
        <v>0</v>
      </c>
      <c r="AV5692" t="str">
        <f t="shared" si="971"/>
        <v>N</v>
      </c>
      <c r="AW5692" t="s">
        <v>60</v>
      </c>
      <c r="AX5692" t="s">
        <v>61</v>
      </c>
      <c r="AY5692" t="s">
        <v>2655</v>
      </c>
      <c r="AZ5692" t="s">
        <v>2655</v>
      </c>
      <c r="BA5692" t="str">
        <f t="shared" si="972"/>
        <v>N</v>
      </c>
    </row>
    <row r="5693" spans="1:53">
      <c r="A5693" t="s">
        <v>1460</v>
      </c>
      <c r="B5693" t="s">
        <v>54</v>
      </c>
      <c r="C5693" t="s">
        <v>89</v>
      </c>
      <c r="D5693">
        <v>2022</v>
      </c>
      <c r="F5693" t="s">
        <v>13116</v>
      </c>
      <c r="G5693" t="s">
        <v>13117</v>
      </c>
      <c r="J5693" t="s">
        <v>58</v>
      </c>
      <c r="K5693" t="s">
        <v>59</v>
      </c>
      <c r="L5693" s="5">
        <v>0</v>
      </c>
      <c r="M5693" s="5">
        <v>0</v>
      </c>
      <c r="N5693" s="5">
        <f t="shared" si="968"/>
        <v>0</v>
      </c>
      <c r="O5693" s="5">
        <v>0</v>
      </c>
      <c r="P5693" s="5">
        <v>0</v>
      </c>
      <c r="Q5693" s="5">
        <f t="shared" si="969"/>
        <v>0</v>
      </c>
      <c r="R5693" s="5">
        <v>0</v>
      </c>
      <c r="S5693" s="5">
        <v>1</v>
      </c>
      <c r="T5693" s="5">
        <f t="shared" si="970"/>
        <v>1</v>
      </c>
      <c r="U5693" s="5">
        <v>0</v>
      </c>
      <c r="V5693" s="5">
        <v>1</v>
      </c>
      <c r="W5693" s="5">
        <v>0</v>
      </c>
      <c r="X5693" s="5">
        <v>0</v>
      </c>
      <c r="Y5693" s="5">
        <f t="shared" si="973"/>
        <v>0</v>
      </c>
      <c r="Z5693" s="5">
        <v>0</v>
      </c>
      <c r="AA5693" s="5">
        <v>0</v>
      </c>
      <c r="AB5693" s="5">
        <f t="shared" si="974"/>
        <v>0</v>
      </c>
      <c r="AC5693" s="5">
        <v>0</v>
      </c>
      <c r="AD5693" s="5">
        <v>1</v>
      </c>
      <c r="AE5693" s="5">
        <f t="shared" si="975"/>
        <v>1</v>
      </c>
      <c r="AF5693" s="5">
        <v>0</v>
      </c>
      <c r="AG5693" s="6">
        <v>44632</v>
      </c>
      <c r="AH5693" s="5">
        <v>1</v>
      </c>
      <c r="AI5693" s="5">
        <v>0</v>
      </c>
      <c r="AJ5693" s="5">
        <v>0</v>
      </c>
      <c r="AK5693" s="5">
        <f t="shared" si="976"/>
        <v>0</v>
      </c>
      <c r="AL5693" s="5">
        <v>0</v>
      </c>
      <c r="AM5693" s="5">
        <v>0</v>
      </c>
      <c r="AN5693" s="5">
        <f t="shared" si="977"/>
        <v>0</v>
      </c>
      <c r="AO5693" s="5">
        <v>0</v>
      </c>
      <c r="AP5693" s="5">
        <v>0</v>
      </c>
      <c r="AQ5693" s="5">
        <f t="shared" si="978"/>
        <v>0</v>
      </c>
      <c r="AR5693" s="5">
        <v>0</v>
      </c>
      <c r="AS5693" s="6"/>
      <c r="AT5693" s="5">
        <v>0</v>
      </c>
      <c r="AU5693" s="5">
        <v>0</v>
      </c>
      <c r="AV5693" t="str">
        <f t="shared" si="971"/>
        <v>N</v>
      </c>
      <c r="AW5693" t="s">
        <v>60</v>
      </c>
      <c r="AX5693" t="s">
        <v>61</v>
      </c>
      <c r="AY5693" t="s">
        <v>2655</v>
      </c>
      <c r="AZ5693" t="s">
        <v>2655</v>
      </c>
      <c r="BA5693" t="str">
        <f t="shared" si="972"/>
        <v>N</v>
      </c>
    </row>
    <row r="5694" spans="1:53">
      <c r="A5694" t="s">
        <v>1460</v>
      </c>
      <c r="B5694" t="s">
        <v>54</v>
      </c>
      <c r="C5694" t="s">
        <v>89</v>
      </c>
      <c r="D5694">
        <v>2022</v>
      </c>
      <c r="F5694" t="s">
        <v>13118</v>
      </c>
      <c r="G5694" t="s">
        <v>13119</v>
      </c>
      <c r="J5694" t="s">
        <v>58</v>
      </c>
      <c r="K5694" t="s">
        <v>59</v>
      </c>
      <c r="L5694" s="5">
        <v>0</v>
      </c>
      <c r="M5694" s="5">
        <v>0</v>
      </c>
      <c r="N5694" s="5">
        <f t="shared" si="968"/>
        <v>0</v>
      </c>
      <c r="O5694" s="5">
        <v>0</v>
      </c>
      <c r="P5694" s="5">
        <v>0</v>
      </c>
      <c r="Q5694" s="5">
        <f t="shared" si="969"/>
        <v>0</v>
      </c>
      <c r="R5694" s="5">
        <v>0</v>
      </c>
      <c r="S5694" s="5">
        <v>1</v>
      </c>
      <c r="T5694" s="5">
        <f t="shared" si="970"/>
        <v>1</v>
      </c>
      <c r="U5694" s="5">
        <v>0</v>
      </c>
      <c r="V5694" s="5">
        <v>1</v>
      </c>
      <c r="W5694" s="5">
        <v>0</v>
      </c>
      <c r="X5694" s="5">
        <v>0</v>
      </c>
      <c r="Y5694" s="5">
        <f t="shared" si="973"/>
        <v>0</v>
      </c>
      <c r="Z5694" s="5">
        <v>0</v>
      </c>
      <c r="AA5694" s="5">
        <v>0</v>
      </c>
      <c r="AB5694" s="5">
        <f t="shared" si="974"/>
        <v>0</v>
      </c>
      <c r="AC5694" s="5">
        <v>0</v>
      </c>
      <c r="AD5694" s="5">
        <v>1</v>
      </c>
      <c r="AE5694" s="5">
        <f t="shared" si="975"/>
        <v>1</v>
      </c>
      <c r="AF5694" s="5">
        <v>0</v>
      </c>
      <c r="AG5694" s="6">
        <v>44858</v>
      </c>
      <c r="AH5694" s="5">
        <v>1</v>
      </c>
      <c r="AI5694" s="5">
        <v>0</v>
      </c>
      <c r="AJ5694" s="5">
        <v>0</v>
      </c>
      <c r="AK5694" s="5">
        <f t="shared" si="976"/>
        <v>0</v>
      </c>
      <c r="AL5694" s="5">
        <v>0</v>
      </c>
      <c r="AM5694" s="5">
        <v>0</v>
      </c>
      <c r="AN5694" s="5">
        <f t="shared" si="977"/>
        <v>0</v>
      </c>
      <c r="AO5694" s="5">
        <v>0</v>
      </c>
      <c r="AP5694" s="5">
        <v>0</v>
      </c>
      <c r="AQ5694" s="5">
        <f t="shared" si="978"/>
        <v>0</v>
      </c>
      <c r="AR5694" s="5">
        <v>0</v>
      </c>
      <c r="AS5694" s="6"/>
      <c r="AT5694" s="5">
        <v>0</v>
      </c>
      <c r="AU5694" s="5">
        <v>0</v>
      </c>
      <c r="AV5694" t="str">
        <f t="shared" si="971"/>
        <v>N</v>
      </c>
      <c r="AW5694" t="s">
        <v>60</v>
      </c>
      <c r="AX5694" t="s">
        <v>61</v>
      </c>
      <c r="AY5694" t="s">
        <v>2655</v>
      </c>
      <c r="AZ5694" t="s">
        <v>2655</v>
      </c>
      <c r="BA5694" t="str">
        <f t="shared" si="972"/>
        <v>N</v>
      </c>
    </row>
    <row r="5695" spans="1:53">
      <c r="A5695" t="s">
        <v>1460</v>
      </c>
      <c r="B5695" t="s">
        <v>54</v>
      </c>
      <c r="C5695" t="s">
        <v>89</v>
      </c>
      <c r="D5695">
        <v>2022</v>
      </c>
      <c r="F5695" t="s">
        <v>13120</v>
      </c>
      <c r="G5695" t="s">
        <v>13121</v>
      </c>
      <c r="J5695" t="s">
        <v>58</v>
      </c>
      <c r="K5695" t="s">
        <v>59</v>
      </c>
      <c r="L5695" s="5">
        <v>0</v>
      </c>
      <c r="M5695" s="5">
        <v>0</v>
      </c>
      <c r="N5695" s="5">
        <f t="shared" si="968"/>
        <v>0</v>
      </c>
      <c r="O5695" s="5">
        <v>0</v>
      </c>
      <c r="P5695" s="5">
        <v>0</v>
      </c>
      <c r="Q5695" s="5">
        <f t="shared" si="969"/>
        <v>0</v>
      </c>
      <c r="R5695" s="5">
        <v>0</v>
      </c>
      <c r="S5695" s="5">
        <v>1</v>
      </c>
      <c r="T5695" s="5">
        <f t="shared" si="970"/>
        <v>1</v>
      </c>
      <c r="U5695" s="5">
        <v>0</v>
      </c>
      <c r="V5695" s="5">
        <v>1</v>
      </c>
      <c r="W5695" s="5">
        <v>0</v>
      </c>
      <c r="X5695" s="5">
        <v>0</v>
      </c>
      <c r="Y5695" s="5">
        <f t="shared" si="973"/>
        <v>0</v>
      </c>
      <c r="Z5695" s="5">
        <v>0</v>
      </c>
      <c r="AA5695" s="5">
        <v>0</v>
      </c>
      <c r="AB5695" s="5">
        <f t="shared" si="974"/>
        <v>0</v>
      </c>
      <c r="AC5695" s="5">
        <v>0</v>
      </c>
      <c r="AD5695" s="5">
        <v>1</v>
      </c>
      <c r="AE5695" s="5">
        <f t="shared" si="975"/>
        <v>1</v>
      </c>
      <c r="AF5695" s="5">
        <v>0</v>
      </c>
      <c r="AG5695" s="6">
        <v>44868</v>
      </c>
      <c r="AH5695" s="5">
        <v>1</v>
      </c>
      <c r="AI5695" s="5">
        <v>0</v>
      </c>
      <c r="AJ5695" s="5">
        <v>0</v>
      </c>
      <c r="AK5695" s="5">
        <f t="shared" si="976"/>
        <v>0</v>
      </c>
      <c r="AL5695" s="5">
        <v>0</v>
      </c>
      <c r="AM5695" s="5">
        <v>0</v>
      </c>
      <c r="AN5695" s="5">
        <f t="shared" si="977"/>
        <v>0</v>
      </c>
      <c r="AO5695" s="5">
        <v>0</v>
      </c>
      <c r="AP5695" s="5">
        <v>0</v>
      </c>
      <c r="AQ5695" s="5">
        <f t="shared" si="978"/>
        <v>0</v>
      </c>
      <c r="AR5695" s="5">
        <v>0</v>
      </c>
      <c r="AS5695" s="6"/>
      <c r="AT5695" s="5">
        <v>0</v>
      </c>
      <c r="AU5695" s="5">
        <v>0</v>
      </c>
      <c r="AV5695" t="str">
        <f t="shared" si="971"/>
        <v>N</v>
      </c>
      <c r="AW5695" t="s">
        <v>60</v>
      </c>
      <c r="AX5695" t="s">
        <v>61</v>
      </c>
      <c r="AY5695" t="s">
        <v>2655</v>
      </c>
      <c r="AZ5695" t="s">
        <v>2655</v>
      </c>
      <c r="BA5695" t="str">
        <f t="shared" si="972"/>
        <v>N</v>
      </c>
    </row>
    <row r="5696" spans="1:53">
      <c r="A5696" t="s">
        <v>1460</v>
      </c>
      <c r="B5696" t="s">
        <v>54</v>
      </c>
      <c r="C5696" t="s">
        <v>89</v>
      </c>
      <c r="D5696">
        <v>2022</v>
      </c>
      <c r="F5696" t="s">
        <v>13122</v>
      </c>
      <c r="G5696" t="s">
        <v>13123</v>
      </c>
      <c r="J5696" t="s">
        <v>58</v>
      </c>
      <c r="K5696" t="s">
        <v>59</v>
      </c>
      <c r="L5696" s="5">
        <v>0</v>
      </c>
      <c r="M5696" s="5">
        <v>0</v>
      </c>
      <c r="N5696" s="5">
        <f t="shared" si="968"/>
        <v>0</v>
      </c>
      <c r="O5696" s="5">
        <v>0</v>
      </c>
      <c r="P5696" s="5">
        <v>0</v>
      </c>
      <c r="Q5696" s="5">
        <f t="shared" si="969"/>
        <v>0</v>
      </c>
      <c r="R5696" s="5">
        <v>0</v>
      </c>
      <c r="S5696" s="5">
        <v>1</v>
      </c>
      <c r="T5696" s="5">
        <f t="shared" si="970"/>
        <v>1</v>
      </c>
      <c r="U5696" s="5">
        <v>0</v>
      </c>
      <c r="V5696" s="5">
        <v>1</v>
      </c>
      <c r="W5696" s="5">
        <v>0</v>
      </c>
      <c r="X5696" s="5">
        <v>0</v>
      </c>
      <c r="Y5696" s="5">
        <f t="shared" si="973"/>
        <v>0</v>
      </c>
      <c r="Z5696" s="5">
        <v>0</v>
      </c>
      <c r="AA5696" s="5">
        <v>0</v>
      </c>
      <c r="AB5696" s="5">
        <f t="shared" si="974"/>
        <v>0</v>
      </c>
      <c r="AC5696" s="5">
        <v>0</v>
      </c>
      <c r="AD5696" s="5">
        <v>1</v>
      </c>
      <c r="AE5696" s="5">
        <f t="shared" si="975"/>
        <v>1</v>
      </c>
      <c r="AF5696" s="5">
        <v>0</v>
      </c>
      <c r="AG5696" s="6">
        <v>44811</v>
      </c>
      <c r="AH5696" s="5">
        <v>1</v>
      </c>
      <c r="AI5696" s="5">
        <v>0</v>
      </c>
      <c r="AJ5696" s="5">
        <v>0</v>
      </c>
      <c r="AK5696" s="5">
        <f t="shared" si="976"/>
        <v>0</v>
      </c>
      <c r="AL5696" s="5">
        <v>0</v>
      </c>
      <c r="AM5696" s="5">
        <v>0</v>
      </c>
      <c r="AN5696" s="5">
        <f t="shared" si="977"/>
        <v>0</v>
      </c>
      <c r="AO5696" s="5">
        <v>0</v>
      </c>
      <c r="AP5696" s="5">
        <v>0</v>
      </c>
      <c r="AQ5696" s="5">
        <f t="shared" si="978"/>
        <v>0</v>
      </c>
      <c r="AR5696" s="5">
        <v>0</v>
      </c>
      <c r="AS5696" s="6"/>
      <c r="AT5696" s="5">
        <v>0</v>
      </c>
      <c r="AU5696" s="5">
        <v>0</v>
      </c>
      <c r="AV5696" t="str">
        <f t="shared" si="971"/>
        <v>N</v>
      </c>
      <c r="AW5696" t="s">
        <v>60</v>
      </c>
      <c r="AX5696" t="s">
        <v>61</v>
      </c>
      <c r="AY5696" t="s">
        <v>2655</v>
      </c>
      <c r="AZ5696" t="s">
        <v>2655</v>
      </c>
      <c r="BA5696" t="str">
        <f t="shared" si="972"/>
        <v>N</v>
      </c>
    </row>
    <row r="5697" spans="1:53">
      <c r="A5697" t="s">
        <v>1460</v>
      </c>
      <c r="B5697" t="s">
        <v>54</v>
      </c>
      <c r="C5697" t="s">
        <v>89</v>
      </c>
      <c r="D5697">
        <v>2022</v>
      </c>
      <c r="F5697" t="s">
        <v>13124</v>
      </c>
      <c r="G5697" t="s">
        <v>13125</v>
      </c>
      <c r="J5697" t="s">
        <v>58</v>
      </c>
      <c r="K5697" t="s">
        <v>59</v>
      </c>
      <c r="L5697" s="5">
        <v>0</v>
      </c>
      <c r="M5697" s="5">
        <v>0</v>
      </c>
      <c r="N5697" s="5">
        <f t="shared" si="968"/>
        <v>0</v>
      </c>
      <c r="O5697" s="5">
        <v>0</v>
      </c>
      <c r="P5697" s="5">
        <v>0</v>
      </c>
      <c r="Q5697" s="5">
        <f t="shared" si="969"/>
        <v>0</v>
      </c>
      <c r="R5697" s="5">
        <v>0</v>
      </c>
      <c r="S5697" s="5">
        <v>1</v>
      </c>
      <c r="T5697" s="5">
        <f t="shared" si="970"/>
        <v>1</v>
      </c>
      <c r="U5697" s="5">
        <v>0</v>
      </c>
      <c r="V5697" s="5">
        <v>1</v>
      </c>
      <c r="W5697" s="5">
        <v>0</v>
      </c>
      <c r="X5697" s="5">
        <v>0</v>
      </c>
      <c r="Y5697" s="5">
        <f t="shared" si="973"/>
        <v>0</v>
      </c>
      <c r="Z5697" s="5">
        <v>0</v>
      </c>
      <c r="AA5697" s="5">
        <v>0</v>
      </c>
      <c r="AB5697" s="5">
        <f t="shared" si="974"/>
        <v>0</v>
      </c>
      <c r="AC5697" s="5">
        <v>0</v>
      </c>
      <c r="AD5697" s="5">
        <v>1</v>
      </c>
      <c r="AE5697" s="5">
        <f t="shared" si="975"/>
        <v>1</v>
      </c>
      <c r="AF5697" s="5">
        <v>0</v>
      </c>
      <c r="AG5697" s="6">
        <v>44827</v>
      </c>
      <c r="AH5697" s="5">
        <v>1</v>
      </c>
      <c r="AI5697" s="5">
        <v>0</v>
      </c>
      <c r="AJ5697" s="5">
        <v>0</v>
      </c>
      <c r="AK5697" s="5">
        <f t="shared" si="976"/>
        <v>0</v>
      </c>
      <c r="AL5697" s="5">
        <v>0</v>
      </c>
      <c r="AM5697" s="5">
        <v>0</v>
      </c>
      <c r="AN5697" s="5">
        <f t="shared" si="977"/>
        <v>0</v>
      </c>
      <c r="AO5697" s="5">
        <v>0</v>
      </c>
      <c r="AP5697" s="5">
        <v>0</v>
      </c>
      <c r="AQ5697" s="5">
        <f t="shared" si="978"/>
        <v>0</v>
      </c>
      <c r="AR5697" s="5">
        <v>0</v>
      </c>
      <c r="AS5697" s="6"/>
      <c r="AT5697" s="5">
        <v>0</v>
      </c>
      <c r="AU5697" s="5">
        <v>0</v>
      </c>
      <c r="AV5697" t="str">
        <f t="shared" si="971"/>
        <v>N</v>
      </c>
      <c r="AW5697" t="s">
        <v>60</v>
      </c>
      <c r="AX5697" t="s">
        <v>61</v>
      </c>
      <c r="AY5697" t="s">
        <v>2655</v>
      </c>
      <c r="AZ5697" t="s">
        <v>2655</v>
      </c>
      <c r="BA5697" t="str">
        <f t="shared" si="972"/>
        <v>N</v>
      </c>
    </row>
    <row r="5698" spans="1:53">
      <c r="A5698" t="s">
        <v>1460</v>
      </c>
      <c r="B5698" t="s">
        <v>54</v>
      </c>
      <c r="C5698" t="s">
        <v>89</v>
      </c>
      <c r="D5698">
        <v>2022</v>
      </c>
      <c r="F5698" t="s">
        <v>13126</v>
      </c>
      <c r="G5698" t="s">
        <v>13127</v>
      </c>
      <c r="J5698" t="s">
        <v>58</v>
      </c>
      <c r="K5698" t="s">
        <v>59</v>
      </c>
      <c r="L5698" s="5">
        <v>0</v>
      </c>
      <c r="M5698" s="5">
        <v>0</v>
      </c>
      <c r="N5698" s="5">
        <f t="shared" ref="N5698:N5761" si="979">L5698+M5698</f>
        <v>0</v>
      </c>
      <c r="O5698" s="5">
        <v>0</v>
      </c>
      <c r="P5698" s="5">
        <v>0</v>
      </c>
      <c r="Q5698" s="5">
        <f t="shared" ref="Q5698:Q5761" si="980">O5698+P5698</f>
        <v>0</v>
      </c>
      <c r="R5698" s="5">
        <v>0</v>
      </c>
      <c r="S5698" s="5">
        <v>1</v>
      </c>
      <c r="T5698" s="5">
        <f t="shared" ref="T5698:T5761" si="981">R5698+S5698</f>
        <v>1</v>
      </c>
      <c r="U5698" s="5">
        <v>0</v>
      </c>
      <c r="V5698" s="5">
        <v>1</v>
      </c>
      <c r="W5698" s="5">
        <v>0</v>
      </c>
      <c r="X5698" s="5">
        <v>0</v>
      </c>
      <c r="Y5698" s="5">
        <f t="shared" si="973"/>
        <v>0</v>
      </c>
      <c r="Z5698" s="5">
        <v>0</v>
      </c>
      <c r="AA5698" s="5">
        <v>0</v>
      </c>
      <c r="AB5698" s="5">
        <f t="shared" si="974"/>
        <v>0</v>
      </c>
      <c r="AC5698" s="5">
        <v>0</v>
      </c>
      <c r="AD5698" s="5">
        <v>1</v>
      </c>
      <c r="AE5698" s="5">
        <f t="shared" si="975"/>
        <v>1</v>
      </c>
      <c r="AF5698" s="5">
        <v>0</v>
      </c>
      <c r="AG5698" s="6">
        <v>44729</v>
      </c>
      <c r="AH5698" s="5">
        <v>1</v>
      </c>
      <c r="AI5698" s="5">
        <v>0</v>
      </c>
      <c r="AJ5698" s="5">
        <v>0</v>
      </c>
      <c r="AK5698" s="5">
        <f t="shared" si="976"/>
        <v>0</v>
      </c>
      <c r="AL5698" s="5">
        <v>0</v>
      </c>
      <c r="AM5698" s="5">
        <v>0</v>
      </c>
      <c r="AN5698" s="5">
        <f t="shared" si="977"/>
        <v>0</v>
      </c>
      <c r="AO5698" s="5">
        <v>0</v>
      </c>
      <c r="AP5698" s="5">
        <v>0</v>
      </c>
      <c r="AQ5698" s="5">
        <f t="shared" si="978"/>
        <v>0</v>
      </c>
      <c r="AR5698" s="5">
        <v>0</v>
      </c>
      <c r="AS5698" s="6"/>
      <c r="AT5698" s="5">
        <v>0</v>
      </c>
      <c r="AU5698" s="5">
        <v>0</v>
      </c>
      <c r="AV5698" t="str">
        <f t="shared" ref="AV5698:AV5761" si="982">IF(AU5698 &gt; 0, "Y", "N")</f>
        <v>N</v>
      </c>
      <c r="AW5698" t="s">
        <v>60</v>
      </c>
      <c r="AX5698" t="s">
        <v>61</v>
      </c>
      <c r="AY5698" t="s">
        <v>2655</v>
      </c>
      <c r="AZ5698" t="s">
        <v>2655</v>
      </c>
      <c r="BA5698" t="str">
        <f t="shared" ref="BA5698:BA5761" si="983">IF(OR(L5698&gt;0, O5698&gt;0, R5698&gt;0, W5698&gt;0, Z5698&gt;0, AC5698&gt;0, AI5698&gt;0, AL5698&gt;0, AO5698&gt;0, M5698&gt;0), "Y", "N")</f>
        <v>N</v>
      </c>
    </row>
    <row r="5699" spans="1:53">
      <c r="A5699" t="s">
        <v>1460</v>
      </c>
      <c r="B5699" t="s">
        <v>54</v>
      </c>
      <c r="C5699" t="s">
        <v>89</v>
      </c>
      <c r="D5699">
        <v>2022</v>
      </c>
      <c r="F5699" t="s">
        <v>13128</v>
      </c>
      <c r="G5699" t="s">
        <v>13129</v>
      </c>
      <c r="J5699" t="s">
        <v>58</v>
      </c>
      <c r="K5699" t="s">
        <v>59</v>
      </c>
      <c r="L5699" s="5">
        <v>0</v>
      </c>
      <c r="M5699" s="5">
        <v>0</v>
      </c>
      <c r="N5699" s="5">
        <f t="shared" si="979"/>
        <v>0</v>
      </c>
      <c r="O5699" s="5">
        <v>0</v>
      </c>
      <c r="P5699" s="5">
        <v>0</v>
      </c>
      <c r="Q5699" s="5">
        <f t="shared" si="980"/>
        <v>0</v>
      </c>
      <c r="R5699" s="5">
        <v>0</v>
      </c>
      <c r="S5699" s="5">
        <v>1</v>
      </c>
      <c r="T5699" s="5">
        <f t="shared" si="981"/>
        <v>1</v>
      </c>
      <c r="U5699" s="5">
        <v>0</v>
      </c>
      <c r="V5699" s="5">
        <v>1</v>
      </c>
      <c r="W5699" s="5">
        <v>0</v>
      </c>
      <c r="X5699" s="5">
        <v>0</v>
      </c>
      <c r="Y5699" s="5">
        <f t="shared" ref="Y5699:Y5762" si="984">W5699+X5699</f>
        <v>0</v>
      </c>
      <c r="Z5699" s="5">
        <v>0</v>
      </c>
      <c r="AA5699" s="5">
        <v>0</v>
      </c>
      <c r="AB5699" s="5">
        <f t="shared" ref="AB5699:AB5762" si="985">SUM(Z5699:AA5699)</f>
        <v>0</v>
      </c>
      <c r="AC5699" s="5">
        <v>0</v>
      </c>
      <c r="AD5699" s="5">
        <v>1</v>
      </c>
      <c r="AE5699" s="5">
        <f t="shared" ref="AE5699:AE5762" si="986">SUM(AC5699:AD5699)</f>
        <v>1</v>
      </c>
      <c r="AF5699" s="5">
        <v>0</v>
      </c>
      <c r="AG5699" s="6">
        <v>44830</v>
      </c>
      <c r="AH5699" s="5">
        <v>1</v>
      </c>
      <c r="AI5699" s="5">
        <v>0</v>
      </c>
      <c r="AJ5699" s="5">
        <v>0</v>
      </c>
      <c r="AK5699" s="5">
        <f t="shared" ref="AK5699:AK5762" si="987">SUM(AI5699:AJ5699)</f>
        <v>0</v>
      </c>
      <c r="AL5699" s="5">
        <v>0</v>
      </c>
      <c r="AM5699" s="5">
        <v>0</v>
      </c>
      <c r="AN5699" s="5">
        <f t="shared" ref="AN5699:AN5762" si="988">SUM(AL5699:AM5699)</f>
        <v>0</v>
      </c>
      <c r="AO5699" s="5">
        <v>0</v>
      </c>
      <c r="AP5699" s="5">
        <v>0</v>
      </c>
      <c r="AQ5699" s="5">
        <f t="shared" ref="AQ5699:AQ5762" si="989">SUM(AO5699:AP5699)</f>
        <v>0</v>
      </c>
      <c r="AR5699" s="5">
        <v>0</v>
      </c>
      <c r="AS5699" s="6"/>
      <c r="AT5699" s="5">
        <v>0</v>
      </c>
      <c r="AU5699" s="5">
        <v>0</v>
      </c>
      <c r="AV5699" t="str">
        <f t="shared" si="982"/>
        <v>N</v>
      </c>
      <c r="AW5699" t="s">
        <v>60</v>
      </c>
      <c r="AX5699" t="s">
        <v>61</v>
      </c>
      <c r="AY5699" t="s">
        <v>2655</v>
      </c>
      <c r="AZ5699" t="s">
        <v>2655</v>
      </c>
      <c r="BA5699" t="str">
        <f t="shared" si="983"/>
        <v>N</v>
      </c>
    </row>
    <row r="5700" spans="1:53">
      <c r="A5700" t="s">
        <v>2964</v>
      </c>
      <c r="B5700" t="s">
        <v>54</v>
      </c>
      <c r="C5700" t="s">
        <v>89</v>
      </c>
      <c r="D5700">
        <v>2022</v>
      </c>
      <c r="F5700" t="s">
        <v>13130</v>
      </c>
      <c r="G5700" t="s">
        <v>13131</v>
      </c>
      <c r="J5700" t="s">
        <v>58</v>
      </c>
      <c r="K5700" t="s">
        <v>59</v>
      </c>
      <c r="L5700" s="5">
        <v>0</v>
      </c>
      <c r="M5700" s="5">
        <v>0</v>
      </c>
      <c r="N5700" s="5">
        <f t="shared" si="979"/>
        <v>0</v>
      </c>
      <c r="O5700" s="5">
        <v>0</v>
      </c>
      <c r="P5700" s="5">
        <v>0</v>
      </c>
      <c r="Q5700" s="5">
        <f t="shared" si="980"/>
        <v>0</v>
      </c>
      <c r="R5700" s="5">
        <v>0</v>
      </c>
      <c r="S5700" s="5">
        <v>1</v>
      </c>
      <c r="T5700" s="5">
        <f t="shared" si="981"/>
        <v>1</v>
      </c>
      <c r="U5700" s="5">
        <v>0</v>
      </c>
      <c r="V5700" s="5">
        <v>1</v>
      </c>
      <c r="W5700" s="5">
        <v>0</v>
      </c>
      <c r="X5700" s="5">
        <v>0</v>
      </c>
      <c r="Y5700" s="5">
        <f t="shared" si="984"/>
        <v>0</v>
      </c>
      <c r="Z5700" s="5">
        <v>0</v>
      </c>
      <c r="AA5700" s="5">
        <v>0</v>
      </c>
      <c r="AB5700" s="5">
        <f t="shared" si="985"/>
        <v>0</v>
      </c>
      <c r="AC5700" s="5">
        <v>0</v>
      </c>
      <c r="AD5700" s="5">
        <v>0</v>
      </c>
      <c r="AE5700" s="5">
        <f t="shared" si="986"/>
        <v>0</v>
      </c>
      <c r="AF5700" s="5">
        <v>0</v>
      </c>
      <c r="AG5700" s="6"/>
      <c r="AH5700" s="5">
        <v>0</v>
      </c>
      <c r="AI5700" s="5">
        <v>0</v>
      </c>
      <c r="AJ5700" s="5">
        <v>0</v>
      </c>
      <c r="AK5700" s="5">
        <f t="shared" si="987"/>
        <v>0</v>
      </c>
      <c r="AL5700" s="5">
        <v>0</v>
      </c>
      <c r="AM5700" s="5">
        <v>0</v>
      </c>
      <c r="AN5700" s="5">
        <f t="shared" si="988"/>
        <v>0</v>
      </c>
      <c r="AO5700" s="5">
        <v>0</v>
      </c>
      <c r="AP5700" s="5">
        <v>0</v>
      </c>
      <c r="AQ5700" s="5">
        <f t="shared" si="989"/>
        <v>0</v>
      </c>
      <c r="AR5700" s="5">
        <v>0</v>
      </c>
      <c r="AS5700" s="6"/>
      <c r="AT5700" s="5">
        <v>0</v>
      </c>
      <c r="AU5700" s="5">
        <v>0</v>
      </c>
      <c r="AV5700" t="str">
        <f t="shared" si="982"/>
        <v>N</v>
      </c>
      <c r="AW5700" t="s">
        <v>60</v>
      </c>
      <c r="AX5700" t="s">
        <v>61</v>
      </c>
      <c r="AY5700" t="s">
        <v>2655</v>
      </c>
      <c r="AZ5700" t="s">
        <v>2655</v>
      </c>
      <c r="BA5700" t="str">
        <f t="shared" si="983"/>
        <v>N</v>
      </c>
    </row>
    <row r="5701" spans="1:53">
      <c r="A5701" t="s">
        <v>2964</v>
      </c>
      <c r="B5701" t="s">
        <v>54</v>
      </c>
      <c r="C5701" t="s">
        <v>89</v>
      </c>
      <c r="D5701">
        <v>2022</v>
      </c>
      <c r="F5701" t="s">
        <v>13132</v>
      </c>
      <c r="G5701" t="s">
        <v>13133</v>
      </c>
      <c r="J5701" t="s">
        <v>58</v>
      </c>
      <c r="K5701" t="s">
        <v>59</v>
      </c>
      <c r="L5701" s="5">
        <v>0</v>
      </c>
      <c r="M5701" s="5">
        <v>0</v>
      </c>
      <c r="N5701" s="5">
        <f t="shared" si="979"/>
        <v>0</v>
      </c>
      <c r="O5701" s="5">
        <v>0</v>
      </c>
      <c r="P5701" s="5">
        <v>0</v>
      </c>
      <c r="Q5701" s="5">
        <f t="shared" si="980"/>
        <v>0</v>
      </c>
      <c r="R5701" s="5">
        <v>0</v>
      </c>
      <c r="S5701" s="5">
        <v>1</v>
      </c>
      <c r="T5701" s="5">
        <f t="shared" si="981"/>
        <v>1</v>
      </c>
      <c r="U5701" s="5">
        <v>0</v>
      </c>
      <c r="V5701" s="5">
        <v>1</v>
      </c>
      <c r="W5701" s="5">
        <v>0</v>
      </c>
      <c r="X5701" s="5">
        <v>0</v>
      </c>
      <c r="Y5701" s="5">
        <f t="shared" si="984"/>
        <v>0</v>
      </c>
      <c r="Z5701" s="5">
        <v>0</v>
      </c>
      <c r="AA5701" s="5">
        <v>0</v>
      </c>
      <c r="AB5701" s="5">
        <f t="shared" si="985"/>
        <v>0</v>
      </c>
      <c r="AC5701" s="5">
        <v>0</v>
      </c>
      <c r="AD5701" s="5">
        <v>0</v>
      </c>
      <c r="AE5701" s="5">
        <f t="shared" si="986"/>
        <v>0</v>
      </c>
      <c r="AF5701" s="5">
        <v>0</v>
      </c>
      <c r="AG5701" s="6"/>
      <c r="AH5701" s="5">
        <v>0</v>
      </c>
      <c r="AI5701" s="5">
        <v>0</v>
      </c>
      <c r="AJ5701" s="5">
        <v>0</v>
      </c>
      <c r="AK5701" s="5">
        <f t="shared" si="987"/>
        <v>0</v>
      </c>
      <c r="AL5701" s="5">
        <v>0</v>
      </c>
      <c r="AM5701" s="5">
        <v>0</v>
      </c>
      <c r="AN5701" s="5">
        <f t="shared" si="988"/>
        <v>0</v>
      </c>
      <c r="AO5701" s="5">
        <v>0</v>
      </c>
      <c r="AP5701" s="5">
        <v>0</v>
      </c>
      <c r="AQ5701" s="5">
        <f t="shared" si="989"/>
        <v>0</v>
      </c>
      <c r="AR5701" s="5">
        <v>0</v>
      </c>
      <c r="AS5701" s="6"/>
      <c r="AT5701" s="5">
        <v>0</v>
      </c>
      <c r="AU5701" s="5">
        <v>0</v>
      </c>
      <c r="AV5701" t="str">
        <f t="shared" si="982"/>
        <v>N</v>
      </c>
      <c r="AW5701" t="s">
        <v>60</v>
      </c>
      <c r="AX5701" t="s">
        <v>61</v>
      </c>
      <c r="AY5701" t="s">
        <v>2655</v>
      </c>
      <c r="AZ5701" t="s">
        <v>2655</v>
      </c>
      <c r="BA5701" t="str">
        <f t="shared" si="983"/>
        <v>N</v>
      </c>
    </row>
    <row r="5702" spans="1:53">
      <c r="A5702" t="s">
        <v>2964</v>
      </c>
      <c r="B5702" t="s">
        <v>54</v>
      </c>
      <c r="C5702" t="s">
        <v>89</v>
      </c>
      <c r="D5702">
        <v>2022</v>
      </c>
      <c r="F5702" t="s">
        <v>13134</v>
      </c>
      <c r="G5702" t="s">
        <v>13135</v>
      </c>
      <c r="J5702" t="s">
        <v>58</v>
      </c>
      <c r="K5702" t="s">
        <v>59</v>
      </c>
      <c r="L5702" s="5">
        <v>0</v>
      </c>
      <c r="M5702" s="5">
        <v>0</v>
      </c>
      <c r="N5702" s="5">
        <f t="shared" si="979"/>
        <v>0</v>
      </c>
      <c r="O5702" s="5">
        <v>0</v>
      </c>
      <c r="P5702" s="5">
        <v>0</v>
      </c>
      <c r="Q5702" s="5">
        <f t="shared" si="980"/>
        <v>0</v>
      </c>
      <c r="R5702" s="5">
        <v>0</v>
      </c>
      <c r="S5702" s="5">
        <v>1</v>
      </c>
      <c r="T5702" s="5">
        <f t="shared" si="981"/>
        <v>1</v>
      </c>
      <c r="U5702" s="5">
        <v>0</v>
      </c>
      <c r="V5702" s="5">
        <v>1</v>
      </c>
      <c r="W5702" s="5">
        <v>0</v>
      </c>
      <c r="X5702" s="5">
        <v>0</v>
      </c>
      <c r="Y5702" s="5">
        <f t="shared" si="984"/>
        <v>0</v>
      </c>
      <c r="Z5702" s="5">
        <v>0</v>
      </c>
      <c r="AA5702" s="5">
        <v>0</v>
      </c>
      <c r="AB5702" s="5">
        <f t="shared" si="985"/>
        <v>0</v>
      </c>
      <c r="AC5702" s="5">
        <v>0</v>
      </c>
      <c r="AD5702" s="5">
        <v>0</v>
      </c>
      <c r="AE5702" s="5">
        <f t="shared" si="986"/>
        <v>0</v>
      </c>
      <c r="AF5702" s="5">
        <v>0</v>
      </c>
      <c r="AG5702" s="6"/>
      <c r="AH5702" s="5">
        <v>0</v>
      </c>
      <c r="AI5702" s="5">
        <v>0</v>
      </c>
      <c r="AJ5702" s="5">
        <v>0</v>
      </c>
      <c r="AK5702" s="5">
        <f t="shared" si="987"/>
        <v>0</v>
      </c>
      <c r="AL5702" s="5">
        <v>0</v>
      </c>
      <c r="AM5702" s="5">
        <v>0</v>
      </c>
      <c r="AN5702" s="5">
        <f t="shared" si="988"/>
        <v>0</v>
      </c>
      <c r="AO5702" s="5">
        <v>0</v>
      </c>
      <c r="AP5702" s="5">
        <v>0</v>
      </c>
      <c r="AQ5702" s="5">
        <f t="shared" si="989"/>
        <v>0</v>
      </c>
      <c r="AR5702" s="5">
        <v>0</v>
      </c>
      <c r="AS5702" s="6"/>
      <c r="AT5702" s="5">
        <v>0</v>
      </c>
      <c r="AU5702" s="5">
        <v>0</v>
      </c>
      <c r="AV5702" t="str">
        <f t="shared" si="982"/>
        <v>N</v>
      </c>
      <c r="AW5702" t="s">
        <v>60</v>
      </c>
      <c r="AX5702" t="s">
        <v>61</v>
      </c>
      <c r="AY5702" t="s">
        <v>2655</v>
      </c>
      <c r="AZ5702" t="s">
        <v>2655</v>
      </c>
      <c r="BA5702" t="str">
        <f t="shared" si="983"/>
        <v>N</v>
      </c>
    </row>
    <row r="5703" spans="1:53">
      <c r="A5703" t="s">
        <v>2964</v>
      </c>
      <c r="B5703" t="s">
        <v>54</v>
      </c>
      <c r="C5703" t="s">
        <v>89</v>
      </c>
      <c r="D5703">
        <v>2022</v>
      </c>
      <c r="F5703" t="s">
        <v>13136</v>
      </c>
      <c r="G5703" t="s">
        <v>13137</v>
      </c>
      <c r="J5703" t="s">
        <v>58</v>
      </c>
      <c r="K5703" t="s">
        <v>59</v>
      </c>
      <c r="L5703" s="5">
        <v>0</v>
      </c>
      <c r="M5703" s="5">
        <v>0</v>
      </c>
      <c r="N5703" s="5">
        <f t="shared" si="979"/>
        <v>0</v>
      </c>
      <c r="O5703" s="5">
        <v>0</v>
      </c>
      <c r="P5703" s="5">
        <v>0</v>
      </c>
      <c r="Q5703" s="5">
        <f t="shared" si="980"/>
        <v>0</v>
      </c>
      <c r="R5703" s="5">
        <v>0</v>
      </c>
      <c r="S5703" s="5">
        <v>1</v>
      </c>
      <c r="T5703" s="5">
        <f t="shared" si="981"/>
        <v>1</v>
      </c>
      <c r="U5703" s="5">
        <v>0</v>
      </c>
      <c r="V5703" s="5">
        <v>1</v>
      </c>
      <c r="W5703" s="5">
        <v>0</v>
      </c>
      <c r="X5703" s="5">
        <v>0</v>
      </c>
      <c r="Y5703" s="5">
        <f t="shared" si="984"/>
        <v>0</v>
      </c>
      <c r="Z5703" s="5">
        <v>0</v>
      </c>
      <c r="AA5703" s="5">
        <v>0</v>
      </c>
      <c r="AB5703" s="5">
        <f t="shared" si="985"/>
        <v>0</v>
      </c>
      <c r="AC5703" s="5">
        <v>0</v>
      </c>
      <c r="AD5703" s="5">
        <v>0</v>
      </c>
      <c r="AE5703" s="5">
        <f t="shared" si="986"/>
        <v>0</v>
      </c>
      <c r="AF5703" s="5">
        <v>0</v>
      </c>
      <c r="AG5703" s="6"/>
      <c r="AH5703" s="5">
        <v>0</v>
      </c>
      <c r="AI5703" s="5">
        <v>0</v>
      </c>
      <c r="AJ5703" s="5">
        <v>0</v>
      </c>
      <c r="AK5703" s="5">
        <f t="shared" si="987"/>
        <v>0</v>
      </c>
      <c r="AL5703" s="5">
        <v>0</v>
      </c>
      <c r="AM5703" s="5">
        <v>0</v>
      </c>
      <c r="AN5703" s="5">
        <f t="shared" si="988"/>
        <v>0</v>
      </c>
      <c r="AO5703" s="5">
        <v>0</v>
      </c>
      <c r="AP5703" s="5">
        <v>0</v>
      </c>
      <c r="AQ5703" s="5">
        <f t="shared" si="989"/>
        <v>0</v>
      </c>
      <c r="AR5703" s="5">
        <v>0</v>
      </c>
      <c r="AS5703" s="6"/>
      <c r="AT5703" s="5">
        <v>0</v>
      </c>
      <c r="AU5703" s="5">
        <v>0</v>
      </c>
      <c r="AV5703" t="str">
        <f t="shared" si="982"/>
        <v>N</v>
      </c>
      <c r="AW5703" t="s">
        <v>60</v>
      </c>
      <c r="AX5703" t="s">
        <v>61</v>
      </c>
      <c r="AY5703" t="s">
        <v>2655</v>
      </c>
      <c r="AZ5703" t="s">
        <v>2655</v>
      </c>
      <c r="BA5703" t="str">
        <f t="shared" si="983"/>
        <v>N</v>
      </c>
    </row>
    <row r="5704" spans="1:53">
      <c r="A5704" t="s">
        <v>53</v>
      </c>
      <c r="B5704" t="s">
        <v>54</v>
      </c>
      <c r="C5704" t="s">
        <v>55</v>
      </c>
      <c r="D5704">
        <v>2022</v>
      </c>
      <c r="F5704" t="s">
        <v>13138</v>
      </c>
      <c r="G5704" t="s">
        <v>13139</v>
      </c>
      <c r="I5704" t="s">
        <v>13140</v>
      </c>
      <c r="J5704" t="s">
        <v>92</v>
      </c>
      <c r="K5704" t="s">
        <v>93</v>
      </c>
      <c r="L5704" s="5">
        <v>0</v>
      </c>
      <c r="M5704" s="5">
        <v>0</v>
      </c>
      <c r="N5704" s="5">
        <f t="shared" si="979"/>
        <v>0</v>
      </c>
      <c r="O5704" s="5">
        <v>0</v>
      </c>
      <c r="P5704" s="5">
        <v>0</v>
      </c>
      <c r="Q5704" s="5">
        <f t="shared" si="980"/>
        <v>0</v>
      </c>
      <c r="R5704" s="5">
        <v>0</v>
      </c>
      <c r="S5704" s="5">
        <v>0</v>
      </c>
      <c r="T5704" s="5">
        <f t="shared" si="981"/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f t="shared" si="984"/>
        <v>0</v>
      </c>
      <c r="Z5704" s="5">
        <v>0</v>
      </c>
      <c r="AA5704" s="5">
        <v>1</v>
      </c>
      <c r="AB5704" s="5">
        <f t="shared" si="985"/>
        <v>1</v>
      </c>
      <c r="AC5704" s="5">
        <v>0</v>
      </c>
      <c r="AD5704" s="5">
        <v>0</v>
      </c>
      <c r="AE5704" s="5">
        <f t="shared" si="986"/>
        <v>0</v>
      </c>
      <c r="AF5704" s="5">
        <v>0</v>
      </c>
      <c r="AG5704" s="6">
        <v>44839</v>
      </c>
      <c r="AH5704" s="5">
        <v>1</v>
      </c>
      <c r="AI5704" s="5">
        <v>0</v>
      </c>
      <c r="AJ5704" s="5">
        <v>0</v>
      </c>
      <c r="AK5704" s="5">
        <f t="shared" si="987"/>
        <v>0</v>
      </c>
      <c r="AL5704" s="5">
        <v>0</v>
      </c>
      <c r="AM5704" s="5">
        <v>1</v>
      </c>
      <c r="AN5704" s="5">
        <f t="shared" si="988"/>
        <v>1</v>
      </c>
      <c r="AO5704" s="5">
        <v>0</v>
      </c>
      <c r="AP5704" s="5">
        <v>0</v>
      </c>
      <c r="AQ5704" s="5">
        <f t="shared" si="989"/>
        <v>0</v>
      </c>
      <c r="AR5704" s="5">
        <v>0</v>
      </c>
      <c r="AS5704" s="6">
        <v>44887</v>
      </c>
      <c r="AT5704" s="5">
        <v>1</v>
      </c>
      <c r="AU5704" s="5">
        <v>0</v>
      </c>
      <c r="AV5704" t="str">
        <f t="shared" si="982"/>
        <v>N</v>
      </c>
      <c r="AW5704" t="s">
        <v>60</v>
      </c>
      <c r="AX5704" t="s">
        <v>61</v>
      </c>
      <c r="AY5704" t="s">
        <v>2637</v>
      </c>
      <c r="AZ5704" t="s">
        <v>2637</v>
      </c>
      <c r="BA5704" t="str">
        <f t="shared" si="983"/>
        <v>N</v>
      </c>
    </row>
    <row r="5705" spans="1:53">
      <c r="A5705" t="s">
        <v>53</v>
      </c>
      <c r="B5705" t="s">
        <v>54</v>
      </c>
      <c r="C5705" t="s">
        <v>55</v>
      </c>
      <c r="D5705">
        <v>2022</v>
      </c>
      <c r="F5705" t="s">
        <v>13141</v>
      </c>
      <c r="G5705" t="s">
        <v>13142</v>
      </c>
      <c r="I5705" t="s">
        <v>13143</v>
      </c>
      <c r="J5705" t="s">
        <v>58</v>
      </c>
      <c r="K5705" t="s">
        <v>59</v>
      </c>
      <c r="L5705" s="5">
        <v>0</v>
      </c>
      <c r="M5705" s="5">
        <v>0</v>
      </c>
      <c r="N5705" s="5">
        <f t="shared" si="979"/>
        <v>0</v>
      </c>
      <c r="O5705" s="5">
        <v>0</v>
      </c>
      <c r="P5705" s="5">
        <v>0</v>
      </c>
      <c r="Q5705" s="5">
        <f t="shared" si="980"/>
        <v>0</v>
      </c>
      <c r="R5705" s="5">
        <v>0</v>
      </c>
      <c r="S5705" s="5">
        <v>0</v>
      </c>
      <c r="T5705" s="5">
        <f t="shared" si="981"/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f t="shared" si="984"/>
        <v>0</v>
      </c>
      <c r="Z5705" s="5">
        <v>0</v>
      </c>
      <c r="AA5705" s="5">
        <v>0</v>
      </c>
      <c r="AB5705" s="5">
        <f t="shared" si="985"/>
        <v>0</v>
      </c>
      <c r="AC5705" s="5">
        <v>0</v>
      </c>
      <c r="AD5705" s="5">
        <v>1</v>
      </c>
      <c r="AE5705" s="5">
        <f t="shared" si="986"/>
        <v>1</v>
      </c>
      <c r="AF5705" s="5">
        <v>0</v>
      </c>
      <c r="AG5705" s="6">
        <v>44575</v>
      </c>
      <c r="AH5705" s="5">
        <v>1</v>
      </c>
      <c r="AI5705" s="5">
        <v>0</v>
      </c>
      <c r="AJ5705" s="5">
        <v>0</v>
      </c>
      <c r="AK5705" s="5">
        <f t="shared" si="987"/>
        <v>0</v>
      </c>
      <c r="AL5705" s="5">
        <v>0</v>
      </c>
      <c r="AM5705" s="5">
        <v>0</v>
      </c>
      <c r="AN5705" s="5">
        <f t="shared" si="988"/>
        <v>0</v>
      </c>
      <c r="AO5705" s="5">
        <v>0</v>
      </c>
      <c r="AP5705" s="5">
        <v>1</v>
      </c>
      <c r="AQ5705" s="5">
        <f t="shared" si="989"/>
        <v>1</v>
      </c>
      <c r="AR5705" s="5">
        <v>0</v>
      </c>
      <c r="AS5705" s="6">
        <v>44617</v>
      </c>
      <c r="AT5705" s="5">
        <v>1</v>
      </c>
      <c r="AU5705" s="5">
        <v>0</v>
      </c>
      <c r="AV5705" t="str">
        <f t="shared" si="982"/>
        <v>N</v>
      </c>
      <c r="AW5705" t="s">
        <v>60</v>
      </c>
      <c r="AX5705" t="s">
        <v>61</v>
      </c>
      <c r="AY5705" t="s">
        <v>2655</v>
      </c>
      <c r="AZ5705" t="s">
        <v>2655</v>
      </c>
      <c r="BA5705" t="str">
        <f t="shared" si="983"/>
        <v>N</v>
      </c>
    </row>
    <row r="5706" spans="1:53">
      <c r="A5706" t="s">
        <v>2964</v>
      </c>
      <c r="B5706" t="s">
        <v>54</v>
      </c>
      <c r="C5706" t="s">
        <v>89</v>
      </c>
      <c r="D5706">
        <v>2022</v>
      </c>
      <c r="F5706" t="s">
        <v>6718</v>
      </c>
      <c r="G5706" t="s">
        <v>6719</v>
      </c>
      <c r="J5706" t="s">
        <v>58</v>
      </c>
      <c r="K5706" t="s">
        <v>59</v>
      </c>
      <c r="L5706" s="5">
        <v>0</v>
      </c>
      <c r="M5706" s="5">
        <v>0</v>
      </c>
      <c r="N5706" s="5">
        <f t="shared" si="979"/>
        <v>0</v>
      </c>
      <c r="O5706" s="5">
        <v>0</v>
      </c>
      <c r="P5706" s="5">
        <v>0</v>
      </c>
      <c r="Q5706" s="5">
        <f t="shared" si="980"/>
        <v>0</v>
      </c>
      <c r="R5706" s="5">
        <v>0</v>
      </c>
      <c r="S5706" s="5">
        <v>0</v>
      </c>
      <c r="T5706" s="5">
        <f t="shared" si="981"/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f t="shared" si="984"/>
        <v>0</v>
      </c>
      <c r="Z5706" s="5">
        <v>0</v>
      </c>
      <c r="AA5706" s="5">
        <v>0</v>
      </c>
      <c r="AB5706" s="5">
        <f t="shared" si="985"/>
        <v>0</v>
      </c>
      <c r="AC5706" s="5">
        <v>0</v>
      </c>
      <c r="AD5706" s="5">
        <v>0</v>
      </c>
      <c r="AE5706" s="5">
        <f t="shared" si="986"/>
        <v>0</v>
      </c>
      <c r="AF5706" s="5">
        <v>0</v>
      </c>
      <c r="AG5706" s="6"/>
      <c r="AH5706" s="5">
        <v>0</v>
      </c>
      <c r="AI5706" s="5">
        <v>0</v>
      </c>
      <c r="AJ5706" s="5">
        <v>0</v>
      </c>
      <c r="AK5706" s="5">
        <f t="shared" si="987"/>
        <v>0</v>
      </c>
      <c r="AL5706" s="5">
        <v>0</v>
      </c>
      <c r="AM5706" s="5">
        <v>0</v>
      </c>
      <c r="AN5706" s="5">
        <f t="shared" si="988"/>
        <v>0</v>
      </c>
      <c r="AO5706" s="5">
        <v>0</v>
      </c>
      <c r="AP5706" s="5">
        <v>1</v>
      </c>
      <c r="AQ5706" s="5">
        <f t="shared" si="989"/>
        <v>1</v>
      </c>
      <c r="AR5706" s="5">
        <v>0</v>
      </c>
      <c r="AS5706" s="6">
        <v>44727</v>
      </c>
      <c r="AT5706" s="5">
        <v>1</v>
      </c>
      <c r="AU5706" s="5">
        <v>0</v>
      </c>
      <c r="AV5706" t="str">
        <f t="shared" si="982"/>
        <v>N</v>
      </c>
      <c r="AW5706" t="s">
        <v>60</v>
      </c>
      <c r="AX5706" t="s">
        <v>61</v>
      </c>
      <c r="AY5706" t="s">
        <v>2655</v>
      </c>
      <c r="AZ5706" t="s">
        <v>2655</v>
      </c>
      <c r="BA5706" t="str">
        <f t="shared" si="983"/>
        <v>N</v>
      </c>
    </row>
    <row r="5707" spans="1:53">
      <c r="A5707" t="s">
        <v>2964</v>
      </c>
      <c r="B5707" t="s">
        <v>54</v>
      </c>
      <c r="C5707" t="s">
        <v>89</v>
      </c>
      <c r="D5707">
        <v>2022</v>
      </c>
      <c r="F5707" t="s">
        <v>9813</v>
      </c>
      <c r="G5707" t="s">
        <v>9814</v>
      </c>
      <c r="J5707" t="s">
        <v>58</v>
      </c>
      <c r="K5707" t="s">
        <v>59</v>
      </c>
      <c r="L5707" s="5">
        <v>0</v>
      </c>
      <c r="M5707" s="5">
        <v>0</v>
      </c>
      <c r="N5707" s="5">
        <f t="shared" si="979"/>
        <v>0</v>
      </c>
      <c r="O5707" s="5">
        <v>0</v>
      </c>
      <c r="P5707" s="5">
        <v>0</v>
      </c>
      <c r="Q5707" s="5">
        <f t="shared" si="980"/>
        <v>0</v>
      </c>
      <c r="R5707" s="5">
        <v>0</v>
      </c>
      <c r="S5707" s="5">
        <v>0</v>
      </c>
      <c r="T5707" s="5">
        <f t="shared" si="981"/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f t="shared" si="984"/>
        <v>0</v>
      </c>
      <c r="Z5707" s="5">
        <v>0</v>
      </c>
      <c r="AA5707" s="5">
        <v>0</v>
      </c>
      <c r="AB5707" s="5">
        <f t="shared" si="985"/>
        <v>0</v>
      </c>
      <c r="AC5707" s="5">
        <v>0</v>
      </c>
      <c r="AD5707" s="5">
        <v>0</v>
      </c>
      <c r="AE5707" s="5">
        <f t="shared" si="986"/>
        <v>0</v>
      </c>
      <c r="AF5707" s="5">
        <v>0</v>
      </c>
      <c r="AG5707" s="6"/>
      <c r="AH5707" s="5">
        <v>0</v>
      </c>
      <c r="AI5707" s="5">
        <v>0</v>
      </c>
      <c r="AJ5707" s="5">
        <v>0</v>
      </c>
      <c r="AK5707" s="5">
        <f t="shared" si="987"/>
        <v>0</v>
      </c>
      <c r="AL5707" s="5">
        <v>0</v>
      </c>
      <c r="AM5707" s="5">
        <v>0</v>
      </c>
      <c r="AN5707" s="5">
        <f t="shared" si="988"/>
        <v>0</v>
      </c>
      <c r="AO5707" s="5">
        <v>0</v>
      </c>
      <c r="AP5707" s="5">
        <v>1</v>
      </c>
      <c r="AQ5707" s="5">
        <f t="shared" si="989"/>
        <v>1</v>
      </c>
      <c r="AR5707" s="5">
        <v>0</v>
      </c>
      <c r="AS5707" s="6">
        <v>44603</v>
      </c>
      <c r="AT5707" s="5">
        <v>1</v>
      </c>
      <c r="AU5707" s="5">
        <v>0</v>
      </c>
      <c r="AV5707" t="str">
        <f t="shared" si="982"/>
        <v>N</v>
      </c>
      <c r="AW5707" t="s">
        <v>60</v>
      </c>
      <c r="AX5707" t="s">
        <v>61</v>
      </c>
      <c r="AY5707" t="s">
        <v>2655</v>
      </c>
      <c r="AZ5707" t="s">
        <v>2655</v>
      </c>
      <c r="BA5707" t="str">
        <f t="shared" si="983"/>
        <v>N</v>
      </c>
    </row>
    <row r="5708" spans="1:53">
      <c r="A5708" t="s">
        <v>53</v>
      </c>
      <c r="B5708" t="s">
        <v>54</v>
      </c>
      <c r="C5708" t="s">
        <v>89</v>
      </c>
      <c r="D5708">
        <v>2022</v>
      </c>
      <c r="F5708" t="s">
        <v>13144</v>
      </c>
      <c r="G5708" t="s">
        <v>13145</v>
      </c>
      <c r="I5708" t="s">
        <v>13146</v>
      </c>
      <c r="J5708" t="s">
        <v>92</v>
      </c>
      <c r="K5708" t="s">
        <v>59</v>
      </c>
      <c r="L5708" s="5">
        <v>0</v>
      </c>
      <c r="M5708" s="5">
        <v>0</v>
      </c>
      <c r="N5708" s="5">
        <f t="shared" si="979"/>
        <v>0</v>
      </c>
      <c r="O5708" s="5">
        <v>0</v>
      </c>
      <c r="P5708" s="5">
        <v>0</v>
      </c>
      <c r="Q5708" s="5">
        <f t="shared" si="980"/>
        <v>0</v>
      </c>
      <c r="R5708" s="5">
        <v>0</v>
      </c>
      <c r="S5708" s="5">
        <v>0</v>
      </c>
      <c r="T5708" s="5">
        <f t="shared" si="981"/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f t="shared" si="984"/>
        <v>0</v>
      </c>
      <c r="Z5708" s="5">
        <v>0</v>
      </c>
      <c r="AA5708" s="5">
        <v>1</v>
      </c>
      <c r="AB5708" s="5">
        <f t="shared" si="985"/>
        <v>1</v>
      </c>
      <c r="AC5708" s="5">
        <v>0</v>
      </c>
      <c r="AD5708" s="5">
        <v>0</v>
      </c>
      <c r="AE5708" s="5">
        <f t="shared" si="986"/>
        <v>0</v>
      </c>
      <c r="AF5708" s="5">
        <v>0</v>
      </c>
      <c r="AG5708" s="6">
        <v>44651</v>
      </c>
      <c r="AH5708" s="5">
        <v>1</v>
      </c>
      <c r="AI5708" s="5">
        <v>0</v>
      </c>
      <c r="AJ5708" s="5">
        <v>0</v>
      </c>
      <c r="AK5708" s="5">
        <f t="shared" si="987"/>
        <v>0</v>
      </c>
      <c r="AL5708" s="5">
        <v>0</v>
      </c>
      <c r="AM5708" s="5">
        <v>0</v>
      </c>
      <c r="AN5708" s="5">
        <f t="shared" si="988"/>
        <v>0</v>
      </c>
      <c r="AO5708" s="5">
        <v>0</v>
      </c>
      <c r="AP5708" s="5">
        <v>0</v>
      </c>
      <c r="AQ5708" s="5">
        <f t="shared" si="989"/>
        <v>0</v>
      </c>
      <c r="AR5708" s="5">
        <v>0</v>
      </c>
      <c r="AS5708" s="6"/>
      <c r="AT5708" s="5">
        <v>0</v>
      </c>
      <c r="AU5708" s="5">
        <v>0</v>
      </c>
      <c r="AV5708" t="str">
        <f t="shared" si="982"/>
        <v>N</v>
      </c>
      <c r="AW5708" t="s">
        <v>60</v>
      </c>
      <c r="AX5708" t="s">
        <v>60</v>
      </c>
      <c r="AY5708" t="s">
        <v>2637</v>
      </c>
      <c r="AZ5708" t="s">
        <v>2637</v>
      </c>
      <c r="BA5708" t="str">
        <f t="shared" si="983"/>
        <v>N</v>
      </c>
    </row>
    <row r="5709" spans="1:53">
      <c r="A5709" t="s">
        <v>53</v>
      </c>
      <c r="B5709" t="s">
        <v>54</v>
      </c>
      <c r="C5709" t="s">
        <v>89</v>
      </c>
      <c r="D5709">
        <v>2022</v>
      </c>
      <c r="F5709" t="s">
        <v>13147</v>
      </c>
      <c r="G5709" t="s">
        <v>13148</v>
      </c>
      <c r="I5709" t="s">
        <v>13149</v>
      </c>
      <c r="J5709" t="s">
        <v>58</v>
      </c>
      <c r="K5709" t="s">
        <v>59</v>
      </c>
      <c r="L5709" s="5">
        <v>0</v>
      </c>
      <c r="M5709" s="5">
        <v>0</v>
      </c>
      <c r="N5709" s="5">
        <f t="shared" si="979"/>
        <v>0</v>
      </c>
      <c r="O5709" s="5">
        <v>0</v>
      </c>
      <c r="P5709" s="5">
        <v>0</v>
      </c>
      <c r="Q5709" s="5">
        <f t="shared" si="980"/>
        <v>0</v>
      </c>
      <c r="R5709" s="5">
        <v>0</v>
      </c>
      <c r="S5709" s="5">
        <v>0</v>
      </c>
      <c r="T5709" s="5">
        <f t="shared" si="981"/>
        <v>0</v>
      </c>
      <c r="U5709" s="5">
        <v>0</v>
      </c>
      <c r="V5709" s="5">
        <v>0</v>
      </c>
      <c r="W5709" s="5">
        <v>0</v>
      </c>
      <c r="X5709" s="5">
        <v>1</v>
      </c>
      <c r="Y5709" s="5">
        <f t="shared" si="984"/>
        <v>1</v>
      </c>
      <c r="Z5709" s="5">
        <v>0</v>
      </c>
      <c r="AA5709" s="5">
        <v>0</v>
      </c>
      <c r="AB5709" s="5">
        <f t="shared" si="985"/>
        <v>0</v>
      </c>
      <c r="AC5709" s="5">
        <v>0</v>
      </c>
      <c r="AD5709" s="5">
        <v>0</v>
      </c>
      <c r="AE5709" s="5">
        <f t="shared" si="986"/>
        <v>0</v>
      </c>
      <c r="AF5709" s="5">
        <v>0</v>
      </c>
      <c r="AG5709" s="6">
        <v>44908</v>
      </c>
      <c r="AH5709" s="5">
        <v>1</v>
      </c>
      <c r="AI5709" s="5">
        <v>0</v>
      </c>
      <c r="AJ5709" s="5">
        <v>0</v>
      </c>
      <c r="AK5709" s="5">
        <f t="shared" si="987"/>
        <v>0</v>
      </c>
      <c r="AL5709" s="5">
        <v>0</v>
      </c>
      <c r="AM5709" s="5">
        <v>0</v>
      </c>
      <c r="AN5709" s="5">
        <f t="shared" si="988"/>
        <v>0</v>
      </c>
      <c r="AO5709" s="5">
        <v>0</v>
      </c>
      <c r="AP5709" s="5">
        <v>0</v>
      </c>
      <c r="AQ5709" s="5">
        <f t="shared" si="989"/>
        <v>0</v>
      </c>
      <c r="AR5709" s="5">
        <v>0</v>
      </c>
      <c r="AS5709" s="6"/>
      <c r="AT5709" s="5">
        <v>0</v>
      </c>
      <c r="AU5709" s="5">
        <v>0</v>
      </c>
      <c r="AV5709" t="str">
        <f t="shared" si="982"/>
        <v>N</v>
      </c>
      <c r="AW5709" t="s">
        <v>60</v>
      </c>
      <c r="AX5709" t="s">
        <v>61</v>
      </c>
      <c r="AY5709" t="s">
        <v>2632</v>
      </c>
      <c r="AZ5709" t="s">
        <v>2632</v>
      </c>
      <c r="BA5709" t="str">
        <f t="shared" si="983"/>
        <v>N</v>
      </c>
    </row>
    <row r="5710" spans="1:53">
      <c r="A5710" t="s">
        <v>53</v>
      </c>
      <c r="B5710" t="s">
        <v>54</v>
      </c>
      <c r="C5710" t="s">
        <v>89</v>
      </c>
      <c r="D5710">
        <v>2022</v>
      </c>
      <c r="F5710" t="s">
        <v>13150</v>
      </c>
      <c r="G5710" t="s">
        <v>13151</v>
      </c>
      <c r="I5710" t="s">
        <v>13152</v>
      </c>
      <c r="J5710" t="s">
        <v>58</v>
      </c>
      <c r="K5710" t="s">
        <v>59</v>
      </c>
      <c r="L5710" s="5">
        <v>0</v>
      </c>
      <c r="M5710" s="5">
        <v>0</v>
      </c>
      <c r="N5710" s="5">
        <f t="shared" si="979"/>
        <v>0</v>
      </c>
      <c r="O5710" s="5">
        <v>0</v>
      </c>
      <c r="P5710" s="5">
        <v>0</v>
      </c>
      <c r="Q5710" s="5">
        <f t="shared" si="980"/>
        <v>0</v>
      </c>
      <c r="R5710" s="5">
        <v>0</v>
      </c>
      <c r="S5710" s="5">
        <v>0</v>
      </c>
      <c r="T5710" s="5">
        <f t="shared" si="981"/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f t="shared" si="984"/>
        <v>0</v>
      </c>
      <c r="Z5710" s="5">
        <v>0</v>
      </c>
      <c r="AA5710" s="5">
        <v>1</v>
      </c>
      <c r="AB5710" s="5">
        <f t="shared" si="985"/>
        <v>1</v>
      </c>
      <c r="AC5710" s="5">
        <v>0</v>
      </c>
      <c r="AD5710" s="5">
        <v>0</v>
      </c>
      <c r="AE5710" s="5">
        <f t="shared" si="986"/>
        <v>0</v>
      </c>
      <c r="AF5710" s="5">
        <v>0</v>
      </c>
      <c r="AG5710" s="6">
        <v>44904</v>
      </c>
      <c r="AH5710" s="5">
        <v>1</v>
      </c>
      <c r="AI5710" s="5">
        <v>0</v>
      </c>
      <c r="AJ5710" s="5">
        <v>0</v>
      </c>
      <c r="AK5710" s="5">
        <f t="shared" si="987"/>
        <v>0</v>
      </c>
      <c r="AL5710" s="5">
        <v>0</v>
      </c>
      <c r="AM5710" s="5">
        <v>0</v>
      </c>
      <c r="AN5710" s="5">
        <f t="shared" si="988"/>
        <v>0</v>
      </c>
      <c r="AO5710" s="5">
        <v>0</v>
      </c>
      <c r="AP5710" s="5">
        <v>0</v>
      </c>
      <c r="AQ5710" s="5">
        <f t="shared" si="989"/>
        <v>0</v>
      </c>
      <c r="AR5710" s="5">
        <v>0</v>
      </c>
      <c r="AS5710" s="6"/>
      <c r="AT5710" s="5">
        <v>0</v>
      </c>
      <c r="AU5710" s="5">
        <v>0</v>
      </c>
      <c r="AV5710" t="str">
        <f t="shared" si="982"/>
        <v>N</v>
      </c>
      <c r="AW5710" t="s">
        <v>60</v>
      </c>
      <c r="AX5710" t="s">
        <v>60</v>
      </c>
      <c r="AY5710" t="s">
        <v>2637</v>
      </c>
      <c r="AZ5710" t="s">
        <v>2637</v>
      </c>
      <c r="BA5710" t="str">
        <f t="shared" si="983"/>
        <v>N</v>
      </c>
    </row>
    <row r="5711" spans="1:53">
      <c r="A5711" t="s">
        <v>53</v>
      </c>
      <c r="B5711" t="s">
        <v>54</v>
      </c>
      <c r="C5711" t="s">
        <v>89</v>
      </c>
      <c r="D5711">
        <v>2022</v>
      </c>
      <c r="F5711" t="s">
        <v>13150</v>
      </c>
      <c r="G5711" t="s">
        <v>13153</v>
      </c>
      <c r="I5711" t="s">
        <v>13154</v>
      </c>
      <c r="J5711" t="s">
        <v>58</v>
      </c>
      <c r="K5711" t="s">
        <v>59</v>
      </c>
      <c r="L5711" s="5">
        <v>0</v>
      </c>
      <c r="M5711" s="5">
        <v>0</v>
      </c>
      <c r="N5711" s="5">
        <f t="shared" si="979"/>
        <v>0</v>
      </c>
      <c r="O5711" s="5">
        <v>0</v>
      </c>
      <c r="P5711" s="5">
        <v>0</v>
      </c>
      <c r="Q5711" s="5">
        <f t="shared" si="980"/>
        <v>0</v>
      </c>
      <c r="R5711" s="5">
        <v>0</v>
      </c>
      <c r="S5711" s="5">
        <v>0</v>
      </c>
      <c r="T5711" s="5">
        <f t="shared" si="981"/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f t="shared" si="984"/>
        <v>0</v>
      </c>
      <c r="Z5711" s="5">
        <v>0</v>
      </c>
      <c r="AA5711" s="5">
        <v>1</v>
      </c>
      <c r="AB5711" s="5">
        <f t="shared" si="985"/>
        <v>1</v>
      </c>
      <c r="AC5711" s="5">
        <v>0</v>
      </c>
      <c r="AD5711" s="5">
        <v>0</v>
      </c>
      <c r="AE5711" s="5">
        <f t="shared" si="986"/>
        <v>0</v>
      </c>
      <c r="AF5711" s="5">
        <v>0</v>
      </c>
      <c r="AG5711" s="6">
        <v>44904</v>
      </c>
      <c r="AH5711" s="5">
        <v>1</v>
      </c>
      <c r="AI5711" s="5">
        <v>0</v>
      </c>
      <c r="AJ5711" s="5">
        <v>0</v>
      </c>
      <c r="AK5711" s="5">
        <f t="shared" si="987"/>
        <v>0</v>
      </c>
      <c r="AL5711" s="5">
        <v>0</v>
      </c>
      <c r="AM5711" s="5">
        <v>0</v>
      </c>
      <c r="AN5711" s="5">
        <f t="shared" si="988"/>
        <v>0</v>
      </c>
      <c r="AO5711" s="5">
        <v>0</v>
      </c>
      <c r="AP5711" s="5">
        <v>0</v>
      </c>
      <c r="AQ5711" s="5">
        <f t="shared" si="989"/>
        <v>0</v>
      </c>
      <c r="AR5711" s="5">
        <v>0</v>
      </c>
      <c r="AS5711" s="6"/>
      <c r="AT5711" s="5">
        <v>0</v>
      </c>
      <c r="AU5711" s="5">
        <v>0</v>
      </c>
      <c r="AV5711" t="str">
        <f t="shared" si="982"/>
        <v>N</v>
      </c>
      <c r="AW5711" t="s">
        <v>60</v>
      </c>
      <c r="AX5711" t="s">
        <v>60</v>
      </c>
      <c r="AY5711" t="s">
        <v>2637</v>
      </c>
      <c r="AZ5711" t="s">
        <v>2637</v>
      </c>
      <c r="BA5711" t="str">
        <f t="shared" si="983"/>
        <v>N</v>
      </c>
    </row>
    <row r="5712" spans="1:53">
      <c r="A5712" t="s">
        <v>53</v>
      </c>
      <c r="B5712" t="s">
        <v>54</v>
      </c>
      <c r="C5712" t="s">
        <v>89</v>
      </c>
      <c r="D5712">
        <v>2022</v>
      </c>
      <c r="F5712" t="s">
        <v>13155</v>
      </c>
      <c r="G5712" t="s">
        <v>13156</v>
      </c>
      <c r="I5712" t="s">
        <v>13157</v>
      </c>
      <c r="J5712" t="s">
        <v>58</v>
      </c>
      <c r="K5712" t="s">
        <v>59</v>
      </c>
      <c r="L5712" s="5">
        <v>0</v>
      </c>
      <c r="M5712" s="5">
        <v>0</v>
      </c>
      <c r="N5712" s="5">
        <f t="shared" si="979"/>
        <v>0</v>
      </c>
      <c r="O5712" s="5">
        <v>0</v>
      </c>
      <c r="P5712" s="5">
        <v>0</v>
      </c>
      <c r="Q5712" s="5">
        <f t="shared" si="980"/>
        <v>0</v>
      </c>
      <c r="R5712" s="5">
        <v>0</v>
      </c>
      <c r="S5712" s="5">
        <v>0</v>
      </c>
      <c r="T5712" s="5">
        <f t="shared" si="981"/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f t="shared" si="984"/>
        <v>0</v>
      </c>
      <c r="Z5712" s="5">
        <v>0</v>
      </c>
      <c r="AA5712" s="5">
        <v>1</v>
      </c>
      <c r="AB5712" s="5">
        <f t="shared" si="985"/>
        <v>1</v>
      </c>
      <c r="AC5712" s="5">
        <v>0</v>
      </c>
      <c r="AD5712" s="5">
        <v>0</v>
      </c>
      <c r="AE5712" s="5">
        <f t="shared" si="986"/>
        <v>0</v>
      </c>
      <c r="AF5712" s="5">
        <v>0</v>
      </c>
      <c r="AG5712" s="6">
        <v>44896</v>
      </c>
      <c r="AH5712" s="5">
        <v>1</v>
      </c>
      <c r="AI5712" s="5">
        <v>0</v>
      </c>
      <c r="AJ5712" s="5">
        <v>0</v>
      </c>
      <c r="AK5712" s="5">
        <f t="shared" si="987"/>
        <v>0</v>
      </c>
      <c r="AL5712" s="5">
        <v>0</v>
      </c>
      <c r="AM5712" s="5">
        <v>0</v>
      </c>
      <c r="AN5712" s="5">
        <f t="shared" si="988"/>
        <v>0</v>
      </c>
      <c r="AO5712" s="5">
        <v>0</v>
      </c>
      <c r="AP5712" s="5">
        <v>0</v>
      </c>
      <c r="AQ5712" s="5">
        <f t="shared" si="989"/>
        <v>0</v>
      </c>
      <c r="AR5712" s="5">
        <v>0</v>
      </c>
      <c r="AS5712" s="6"/>
      <c r="AT5712" s="5">
        <v>0</v>
      </c>
      <c r="AU5712" s="5">
        <v>0</v>
      </c>
      <c r="AV5712" t="str">
        <f t="shared" si="982"/>
        <v>N</v>
      </c>
      <c r="AW5712" t="s">
        <v>60</v>
      </c>
      <c r="AX5712" t="s">
        <v>60</v>
      </c>
      <c r="AY5712" t="s">
        <v>2637</v>
      </c>
      <c r="AZ5712" t="s">
        <v>2637</v>
      </c>
      <c r="BA5712" t="str">
        <f t="shared" si="983"/>
        <v>N</v>
      </c>
    </row>
    <row r="5713" spans="1:53">
      <c r="A5713" t="s">
        <v>53</v>
      </c>
      <c r="B5713" t="s">
        <v>54</v>
      </c>
      <c r="C5713" t="s">
        <v>89</v>
      </c>
      <c r="D5713">
        <v>2022</v>
      </c>
      <c r="F5713" t="s">
        <v>13158</v>
      </c>
      <c r="G5713" t="s">
        <v>13159</v>
      </c>
      <c r="I5713" t="s">
        <v>13160</v>
      </c>
      <c r="J5713" t="s">
        <v>58</v>
      </c>
      <c r="K5713" t="s">
        <v>59</v>
      </c>
      <c r="L5713" s="5">
        <v>0</v>
      </c>
      <c r="M5713" s="5">
        <v>0</v>
      </c>
      <c r="N5713" s="5">
        <f t="shared" si="979"/>
        <v>0</v>
      </c>
      <c r="O5713" s="5">
        <v>0</v>
      </c>
      <c r="P5713" s="5">
        <v>0</v>
      </c>
      <c r="Q5713" s="5">
        <f t="shared" si="980"/>
        <v>0</v>
      </c>
      <c r="R5713" s="5">
        <v>0</v>
      </c>
      <c r="S5713" s="5">
        <v>0</v>
      </c>
      <c r="T5713" s="5">
        <f t="shared" si="981"/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f t="shared" si="984"/>
        <v>0</v>
      </c>
      <c r="Z5713" s="5">
        <v>0</v>
      </c>
      <c r="AA5713" s="5">
        <v>1</v>
      </c>
      <c r="AB5713" s="5">
        <f t="shared" si="985"/>
        <v>1</v>
      </c>
      <c r="AC5713" s="5">
        <v>0</v>
      </c>
      <c r="AD5713" s="5">
        <v>0</v>
      </c>
      <c r="AE5713" s="5">
        <f t="shared" si="986"/>
        <v>0</v>
      </c>
      <c r="AF5713" s="5">
        <v>0</v>
      </c>
      <c r="AG5713" s="6">
        <v>44904</v>
      </c>
      <c r="AH5713" s="5">
        <v>1</v>
      </c>
      <c r="AI5713" s="5">
        <v>0</v>
      </c>
      <c r="AJ5713" s="5">
        <v>0</v>
      </c>
      <c r="AK5713" s="5">
        <f t="shared" si="987"/>
        <v>0</v>
      </c>
      <c r="AL5713" s="5">
        <v>0</v>
      </c>
      <c r="AM5713" s="5">
        <v>0</v>
      </c>
      <c r="AN5713" s="5">
        <f t="shared" si="988"/>
        <v>0</v>
      </c>
      <c r="AO5713" s="5">
        <v>0</v>
      </c>
      <c r="AP5713" s="5">
        <v>0</v>
      </c>
      <c r="AQ5713" s="5">
        <f t="shared" si="989"/>
        <v>0</v>
      </c>
      <c r="AR5713" s="5">
        <v>0</v>
      </c>
      <c r="AS5713" s="6"/>
      <c r="AT5713" s="5">
        <v>0</v>
      </c>
      <c r="AU5713" s="5">
        <v>0</v>
      </c>
      <c r="AV5713" t="str">
        <f t="shared" si="982"/>
        <v>N</v>
      </c>
      <c r="AW5713" t="s">
        <v>60</v>
      </c>
      <c r="AX5713" t="s">
        <v>60</v>
      </c>
      <c r="AY5713" t="s">
        <v>2637</v>
      </c>
      <c r="AZ5713" t="s">
        <v>2637</v>
      </c>
      <c r="BA5713" t="str">
        <f t="shared" si="983"/>
        <v>N</v>
      </c>
    </row>
    <row r="5714" spans="1:53">
      <c r="A5714" t="s">
        <v>53</v>
      </c>
      <c r="B5714" t="s">
        <v>54</v>
      </c>
      <c r="C5714" t="s">
        <v>89</v>
      </c>
      <c r="D5714">
        <v>2022</v>
      </c>
      <c r="F5714" t="s">
        <v>13161</v>
      </c>
      <c r="G5714" t="s">
        <v>13162</v>
      </c>
      <c r="I5714" t="s">
        <v>13163</v>
      </c>
      <c r="J5714" t="s">
        <v>58</v>
      </c>
      <c r="K5714" t="s">
        <v>59</v>
      </c>
      <c r="L5714" s="5">
        <v>0</v>
      </c>
      <c r="M5714" s="5">
        <v>0</v>
      </c>
      <c r="N5714" s="5">
        <f t="shared" si="979"/>
        <v>0</v>
      </c>
      <c r="O5714" s="5">
        <v>0</v>
      </c>
      <c r="P5714" s="5">
        <v>0</v>
      </c>
      <c r="Q5714" s="5">
        <f t="shared" si="980"/>
        <v>0</v>
      </c>
      <c r="R5714" s="5">
        <v>0</v>
      </c>
      <c r="S5714" s="5">
        <v>0</v>
      </c>
      <c r="T5714" s="5">
        <f t="shared" si="981"/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f t="shared" si="984"/>
        <v>0</v>
      </c>
      <c r="Z5714" s="5">
        <v>0</v>
      </c>
      <c r="AA5714" s="5">
        <v>1</v>
      </c>
      <c r="AB5714" s="5">
        <f t="shared" si="985"/>
        <v>1</v>
      </c>
      <c r="AC5714" s="5">
        <v>0</v>
      </c>
      <c r="AD5714" s="5">
        <v>0</v>
      </c>
      <c r="AE5714" s="5">
        <f t="shared" si="986"/>
        <v>0</v>
      </c>
      <c r="AF5714" s="5">
        <v>0</v>
      </c>
      <c r="AG5714" s="6">
        <v>44700</v>
      </c>
      <c r="AH5714" s="5">
        <v>1</v>
      </c>
      <c r="AI5714" s="5">
        <v>0</v>
      </c>
      <c r="AJ5714" s="5">
        <v>0</v>
      </c>
      <c r="AK5714" s="5">
        <f t="shared" si="987"/>
        <v>0</v>
      </c>
      <c r="AL5714" s="5">
        <v>0</v>
      </c>
      <c r="AM5714" s="5">
        <v>0</v>
      </c>
      <c r="AN5714" s="5">
        <f t="shared" si="988"/>
        <v>0</v>
      </c>
      <c r="AO5714" s="5">
        <v>0</v>
      </c>
      <c r="AP5714" s="5">
        <v>0</v>
      </c>
      <c r="AQ5714" s="5">
        <f t="shared" si="989"/>
        <v>0</v>
      </c>
      <c r="AR5714" s="5">
        <v>0</v>
      </c>
      <c r="AS5714" s="6"/>
      <c r="AT5714" s="5">
        <v>0</v>
      </c>
      <c r="AU5714" s="5">
        <v>0</v>
      </c>
      <c r="AV5714" t="str">
        <f t="shared" si="982"/>
        <v>N</v>
      </c>
      <c r="AW5714" t="s">
        <v>60</v>
      </c>
      <c r="AX5714" t="s">
        <v>60</v>
      </c>
      <c r="AY5714" t="s">
        <v>2637</v>
      </c>
      <c r="AZ5714" t="s">
        <v>2637</v>
      </c>
      <c r="BA5714" t="str">
        <f t="shared" si="983"/>
        <v>N</v>
      </c>
    </row>
    <row r="5715" spans="1:53">
      <c r="A5715" t="s">
        <v>53</v>
      </c>
      <c r="B5715" t="s">
        <v>54</v>
      </c>
      <c r="C5715" t="s">
        <v>89</v>
      </c>
      <c r="D5715">
        <v>2022</v>
      </c>
      <c r="F5715" t="s">
        <v>13164</v>
      </c>
      <c r="G5715" t="s">
        <v>13165</v>
      </c>
      <c r="I5715" t="s">
        <v>13166</v>
      </c>
      <c r="J5715" t="s">
        <v>58</v>
      </c>
      <c r="K5715" t="s">
        <v>59</v>
      </c>
      <c r="L5715" s="5">
        <v>0</v>
      </c>
      <c r="M5715" s="5">
        <v>0</v>
      </c>
      <c r="N5715" s="5">
        <f t="shared" si="979"/>
        <v>0</v>
      </c>
      <c r="O5715" s="5">
        <v>0</v>
      </c>
      <c r="P5715" s="5">
        <v>0</v>
      </c>
      <c r="Q5715" s="5">
        <f t="shared" si="980"/>
        <v>0</v>
      </c>
      <c r="R5715" s="5">
        <v>0</v>
      </c>
      <c r="S5715" s="5">
        <v>0</v>
      </c>
      <c r="T5715" s="5">
        <f t="shared" si="981"/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f t="shared" si="984"/>
        <v>0</v>
      </c>
      <c r="Z5715" s="5">
        <v>0</v>
      </c>
      <c r="AA5715" s="5">
        <v>1</v>
      </c>
      <c r="AB5715" s="5">
        <f t="shared" si="985"/>
        <v>1</v>
      </c>
      <c r="AC5715" s="5">
        <v>0</v>
      </c>
      <c r="AD5715" s="5">
        <v>0</v>
      </c>
      <c r="AE5715" s="5">
        <f t="shared" si="986"/>
        <v>0</v>
      </c>
      <c r="AF5715" s="5">
        <v>0</v>
      </c>
      <c r="AG5715" s="6">
        <v>44585</v>
      </c>
      <c r="AH5715" s="5">
        <v>1</v>
      </c>
      <c r="AI5715" s="5">
        <v>0</v>
      </c>
      <c r="AJ5715" s="5">
        <v>0</v>
      </c>
      <c r="AK5715" s="5">
        <f t="shared" si="987"/>
        <v>0</v>
      </c>
      <c r="AL5715" s="5">
        <v>0</v>
      </c>
      <c r="AM5715" s="5">
        <v>0</v>
      </c>
      <c r="AN5715" s="5">
        <f t="shared" si="988"/>
        <v>0</v>
      </c>
      <c r="AO5715" s="5">
        <v>0</v>
      </c>
      <c r="AP5715" s="5">
        <v>0</v>
      </c>
      <c r="AQ5715" s="5">
        <f t="shared" si="989"/>
        <v>0</v>
      </c>
      <c r="AR5715" s="5">
        <v>0</v>
      </c>
      <c r="AS5715" s="6"/>
      <c r="AT5715" s="5">
        <v>0</v>
      </c>
      <c r="AU5715" s="5">
        <v>0</v>
      </c>
      <c r="AV5715" t="str">
        <f t="shared" si="982"/>
        <v>N</v>
      </c>
      <c r="AW5715" t="s">
        <v>60</v>
      </c>
      <c r="AX5715" t="s">
        <v>60</v>
      </c>
      <c r="AY5715" t="s">
        <v>2637</v>
      </c>
      <c r="AZ5715" t="s">
        <v>2637</v>
      </c>
      <c r="BA5715" t="str">
        <f t="shared" si="983"/>
        <v>N</v>
      </c>
    </row>
    <row r="5716" spans="1:53">
      <c r="A5716" t="s">
        <v>53</v>
      </c>
      <c r="B5716" t="s">
        <v>54</v>
      </c>
      <c r="C5716" t="s">
        <v>89</v>
      </c>
      <c r="D5716">
        <v>2022</v>
      </c>
      <c r="F5716" t="s">
        <v>13167</v>
      </c>
      <c r="G5716" t="s">
        <v>13168</v>
      </c>
      <c r="I5716" t="s">
        <v>13169</v>
      </c>
      <c r="J5716" t="s">
        <v>58</v>
      </c>
      <c r="K5716" t="s">
        <v>59</v>
      </c>
      <c r="L5716" s="5">
        <v>0</v>
      </c>
      <c r="M5716" s="5">
        <v>0</v>
      </c>
      <c r="N5716" s="5">
        <f t="shared" si="979"/>
        <v>0</v>
      </c>
      <c r="O5716" s="5">
        <v>0</v>
      </c>
      <c r="P5716" s="5">
        <v>0</v>
      </c>
      <c r="Q5716" s="5">
        <f t="shared" si="980"/>
        <v>0</v>
      </c>
      <c r="R5716" s="5">
        <v>0</v>
      </c>
      <c r="S5716" s="5">
        <v>0</v>
      </c>
      <c r="T5716" s="5">
        <f t="shared" si="981"/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f t="shared" si="984"/>
        <v>0</v>
      </c>
      <c r="Z5716" s="5">
        <v>0</v>
      </c>
      <c r="AA5716" s="5">
        <v>1</v>
      </c>
      <c r="AB5716" s="5">
        <f t="shared" si="985"/>
        <v>1</v>
      </c>
      <c r="AC5716" s="5">
        <v>0</v>
      </c>
      <c r="AD5716" s="5">
        <v>0</v>
      </c>
      <c r="AE5716" s="5">
        <f t="shared" si="986"/>
        <v>0</v>
      </c>
      <c r="AF5716" s="5">
        <v>0</v>
      </c>
      <c r="AG5716" s="6">
        <v>44585</v>
      </c>
      <c r="AH5716" s="5">
        <v>1</v>
      </c>
      <c r="AI5716" s="5">
        <v>0</v>
      </c>
      <c r="AJ5716" s="5">
        <v>0</v>
      </c>
      <c r="AK5716" s="5">
        <f t="shared" si="987"/>
        <v>0</v>
      </c>
      <c r="AL5716" s="5">
        <v>0</v>
      </c>
      <c r="AM5716" s="5">
        <v>0</v>
      </c>
      <c r="AN5716" s="5">
        <f t="shared" si="988"/>
        <v>0</v>
      </c>
      <c r="AO5716" s="5">
        <v>0</v>
      </c>
      <c r="AP5716" s="5">
        <v>0</v>
      </c>
      <c r="AQ5716" s="5">
        <f t="shared" si="989"/>
        <v>0</v>
      </c>
      <c r="AR5716" s="5">
        <v>0</v>
      </c>
      <c r="AS5716" s="6"/>
      <c r="AT5716" s="5">
        <v>0</v>
      </c>
      <c r="AU5716" s="5">
        <v>0</v>
      </c>
      <c r="AV5716" t="str">
        <f t="shared" si="982"/>
        <v>N</v>
      </c>
      <c r="AW5716" t="s">
        <v>60</v>
      </c>
      <c r="AX5716" t="s">
        <v>60</v>
      </c>
      <c r="AY5716" t="s">
        <v>2637</v>
      </c>
      <c r="AZ5716" t="s">
        <v>2637</v>
      </c>
      <c r="BA5716" t="str">
        <f t="shared" si="983"/>
        <v>N</v>
      </c>
    </row>
    <row r="5717" spans="1:53">
      <c r="A5717" t="s">
        <v>53</v>
      </c>
      <c r="B5717" t="s">
        <v>54</v>
      </c>
      <c r="C5717" t="s">
        <v>89</v>
      </c>
      <c r="D5717">
        <v>2022</v>
      </c>
      <c r="F5717" t="s">
        <v>13170</v>
      </c>
      <c r="G5717" t="s">
        <v>13171</v>
      </c>
      <c r="I5717" t="s">
        <v>13172</v>
      </c>
      <c r="J5717" t="s">
        <v>58</v>
      </c>
      <c r="K5717" t="s">
        <v>59</v>
      </c>
      <c r="L5717" s="5">
        <v>0</v>
      </c>
      <c r="M5717" s="5">
        <v>0</v>
      </c>
      <c r="N5717" s="5">
        <f t="shared" si="979"/>
        <v>0</v>
      </c>
      <c r="O5717" s="5">
        <v>0</v>
      </c>
      <c r="P5717" s="5">
        <v>0</v>
      </c>
      <c r="Q5717" s="5">
        <f t="shared" si="980"/>
        <v>0</v>
      </c>
      <c r="R5717" s="5">
        <v>0</v>
      </c>
      <c r="S5717" s="5">
        <v>0</v>
      </c>
      <c r="T5717" s="5">
        <f t="shared" si="981"/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f t="shared" si="984"/>
        <v>0</v>
      </c>
      <c r="Z5717" s="5">
        <v>0</v>
      </c>
      <c r="AA5717" s="5">
        <v>1</v>
      </c>
      <c r="AB5717" s="5">
        <f t="shared" si="985"/>
        <v>1</v>
      </c>
      <c r="AC5717" s="5">
        <v>0</v>
      </c>
      <c r="AD5717" s="5">
        <v>0</v>
      </c>
      <c r="AE5717" s="5">
        <f t="shared" si="986"/>
        <v>0</v>
      </c>
      <c r="AF5717" s="5">
        <v>0</v>
      </c>
      <c r="AG5717" s="6">
        <v>44907</v>
      </c>
      <c r="AH5717" s="5">
        <v>1</v>
      </c>
      <c r="AI5717" s="5">
        <v>0</v>
      </c>
      <c r="AJ5717" s="5">
        <v>0</v>
      </c>
      <c r="AK5717" s="5">
        <f t="shared" si="987"/>
        <v>0</v>
      </c>
      <c r="AL5717" s="5">
        <v>0</v>
      </c>
      <c r="AM5717" s="5">
        <v>0</v>
      </c>
      <c r="AN5717" s="5">
        <f t="shared" si="988"/>
        <v>0</v>
      </c>
      <c r="AO5717" s="5">
        <v>0</v>
      </c>
      <c r="AP5717" s="5">
        <v>0</v>
      </c>
      <c r="AQ5717" s="5">
        <f t="shared" si="989"/>
        <v>0</v>
      </c>
      <c r="AR5717" s="5">
        <v>0</v>
      </c>
      <c r="AS5717" s="6"/>
      <c r="AT5717" s="5">
        <v>0</v>
      </c>
      <c r="AU5717" s="5">
        <v>0</v>
      </c>
      <c r="AV5717" t="str">
        <f t="shared" si="982"/>
        <v>N</v>
      </c>
      <c r="AW5717" t="s">
        <v>60</v>
      </c>
      <c r="AX5717" t="s">
        <v>61</v>
      </c>
      <c r="AY5717" t="s">
        <v>2637</v>
      </c>
      <c r="AZ5717" t="s">
        <v>2637</v>
      </c>
      <c r="BA5717" t="str">
        <f t="shared" si="983"/>
        <v>N</v>
      </c>
    </row>
    <row r="5718" spans="1:53">
      <c r="A5718" t="s">
        <v>53</v>
      </c>
      <c r="B5718" t="s">
        <v>54</v>
      </c>
      <c r="C5718" t="s">
        <v>89</v>
      </c>
      <c r="D5718">
        <v>2022</v>
      </c>
      <c r="F5718" t="s">
        <v>13173</v>
      </c>
      <c r="G5718" t="s">
        <v>13174</v>
      </c>
      <c r="I5718" t="s">
        <v>13175</v>
      </c>
      <c r="J5718" t="s">
        <v>58</v>
      </c>
      <c r="K5718" t="s">
        <v>59</v>
      </c>
      <c r="L5718" s="5">
        <v>0</v>
      </c>
      <c r="M5718" s="5">
        <v>0</v>
      </c>
      <c r="N5718" s="5">
        <f t="shared" si="979"/>
        <v>0</v>
      </c>
      <c r="O5718" s="5">
        <v>0</v>
      </c>
      <c r="P5718" s="5">
        <v>0</v>
      </c>
      <c r="Q5718" s="5">
        <f t="shared" si="980"/>
        <v>0</v>
      </c>
      <c r="R5718" s="5">
        <v>0</v>
      </c>
      <c r="S5718" s="5">
        <v>0</v>
      </c>
      <c r="T5718" s="5">
        <f t="shared" si="981"/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f t="shared" si="984"/>
        <v>0</v>
      </c>
      <c r="Z5718" s="5">
        <v>0</v>
      </c>
      <c r="AA5718" s="5">
        <v>1</v>
      </c>
      <c r="AB5718" s="5">
        <f t="shared" si="985"/>
        <v>1</v>
      </c>
      <c r="AC5718" s="5">
        <v>0</v>
      </c>
      <c r="AD5718" s="5">
        <v>0</v>
      </c>
      <c r="AE5718" s="5">
        <f t="shared" si="986"/>
        <v>0</v>
      </c>
      <c r="AF5718" s="5">
        <v>0</v>
      </c>
      <c r="AG5718" s="6">
        <v>44722</v>
      </c>
      <c r="AH5718" s="5">
        <v>1</v>
      </c>
      <c r="AI5718" s="5">
        <v>0</v>
      </c>
      <c r="AJ5718" s="5">
        <v>0</v>
      </c>
      <c r="AK5718" s="5">
        <f t="shared" si="987"/>
        <v>0</v>
      </c>
      <c r="AL5718" s="5">
        <v>0</v>
      </c>
      <c r="AM5718" s="5">
        <v>0</v>
      </c>
      <c r="AN5718" s="5">
        <f t="shared" si="988"/>
        <v>0</v>
      </c>
      <c r="AO5718" s="5">
        <v>0</v>
      </c>
      <c r="AP5718" s="5">
        <v>0</v>
      </c>
      <c r="AQ5718" s="5">
        <f t="shared" si="989"/>
        <v>0</v>
      </c>
      <c r="AR5718" s="5">
        <v>0</v>
      </c>
      <c r="AS5718" s="6"/>
      <c r="AT5718" s="5">
        <v>0</v>
      </c>
      <c r="AU5718" s="5">
        <v>0</v>
      </c>
      <c r="AV5718" t="str">
        <f t="shared" si="982"/>
        <v>N</v>
      </c>
      <c r="AW5718" t="s">
        <v>60</v>
      </c>
      <c r="AX5718" t="s">
        <v>61</v>
      </c>
      <c r="AY5718" t="s">
        <v>2637</v>
      </c>
      <c r="AZ5718" t="s">
        <v>2637</v>
      </c>
      <c r="BA5718" t="str">
        <f t="shared" si="983"/>
        <v>N</v>
      </c>
    </row>
    <row r="5719" spans="1:53">
      <c r="A5719" t="s">
        <v>53</v>
      </c>
      <c r="B5719" t="s">
        <v>54</v>
      </c>
      <c r="C5719" t="s">
        <v>89</v>
      </c>
      <c r="D5719">
        <v>2022</v>
      </c>
      <c r="F5719" t="s">
        <v>13176</v>
      </c>
      <c r="G5719" t="s">
        <v>13177</v>
      </c>
      <c r="I5719" t="s">
        <v>13178</v>
      </c>
      <c r="J5719" t="s">
        <v>58</v>
      </c>
      <c r="K5719" t="s">
        <v>59</v>
      </c>
      <c r="L5719" s="5">
        <v>0</v>
      </c>
      <c r="M5719" s="5">
        <v>0</v>
      </c>
      <c r="N5719" s="5">
        <f t="shared" si="979"/>
        <v>0</v>
      </c>
      <c r="O5719" s="5">
        <v>0</v>
      </c>
      <c r="P5719" s="5">
        <v>0</v>
      </c>
      <c r="Q5719" s="5">
        <f t="shared" si="980"/>
        <v>0</v>
      </c>
      <c r="R5719" s="5">
        <v>0</v>
      </c>
      <c r="S5719" s="5">
        <v>0</v>
      </c>
      <c r="T5719" s="5">
        <f t="shared" si="981"/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f t="shared" si="984"/>
        <v>0</v>
      </c>
      <c r="Z5719" s="5">
        <v>0</v>
      </c>
      <c r="AA5719" s="5">
        <v>1</v>
      </c>
      <c r="AB5719" s="5">
        <f t="shared" si="985"/>
        <v>1</v>
      </c>
      <c r="AC5719" s="5">
        <v>0</v>
      </c>
      <c r="AD5719" s="5">
        <v>0</v>
      </c>
      <c r="AE5719" s="5">
        <f t="shared" si="986"/>
        <v>0</v>
      </c>
      <c r="AF5719" s="5">
        <v>0</v>
      </c>
      <c r="AG5719" s="6">
        <v>44882</v>
      </c>
      <c r="AH5719" s="5">
        <v>1</v>
      </c>
      <c r="AI5719" s="5">
        <v>0</v>
      </c>
      <c r="AJ5719" s="5">
        <v>0</v>
      </c>
      <c r="AK5719" s="5">
        <f t="shared" si="987"/>
        <v>0</v>
      </c>
      <c r="AL5719" s="5">
        <v>0</v>
      </c>
      <c r="AM5719" s="5">
        <v>0</v>
      </c>
      <c r="AN5719" s="5">
        <f t="shared" si="988"/>
        <v>0</v>
      </c>
      <c r="AO5719" s="5">
        <v>0</v>
      </c>
      <c r="AP5719" s="5">
        <v>0</v>
      </c>
      <c r="AQ5719" s="5">
        <f t="shared" si="989"/>
        <v>0</v>
      </c>
      <c r="AR5719" s="5">
        <v>0</v>
      </c>
      <c r="AS5719" s="6"/>
      <c r="AT5719" s="5">
        <v>0</v>
      </c>
      <c r="AU5719" s="5">
        <v>0</v>
      </c>
      <c r="AV5719" t="str">
        <f t="shared" si="982"/>
        <v>N</v>
      </c>
      <c r="AW5719" t="s">
        <v>60</v>
      </c>
      <c r="AX5719" t="s">
        <v>61</v>
      </c>
      <c r="AY5719" t="s">
        <v>2637</v>
      </c>
      <c r="AZ5719" t="s">
        <v>2637</v>
      </c>
      <c r="BA5719" t="str">
        <f t="shared" si="983"/>
        <v>N</v>
      </c>
    </row>
    <row r="5720" spans="1:53">
      <c r="A5720" t="s">
        <v>53</v>
      </c>
      <c r="B5720" t="s">
        <v>54</v>
      </c>
      <c r="C5720" t="s">
        <v>89</v>
      </c>
      <c r="D5720">
        <v>2022</v>
      </c>
      <c r="F5720" t="s">
        <v>13179</v>
      </c>
      <c r="G5720" t="s">
        <v>13180</v>
      </c>
      <c r="I5720" t="s">
        <v>13181</v>
      </c>
      <c r="J5720" t="s">
        <v>58</v>
      </c>
      <c r="K5720" t="s">
        <v>59</v>
      </c>
      <c r="L5720" s="5">
        <v>0</v>
      </c>
      <c r="M5720" s="5">
        <v>0</v>
      </c>
      <c r="N5720" s="5">
        <f t="shared" si="979"/>
        <v>0</v>
      </c>
      <c r="O5720" s="5">
        <v>0</v>
      </c>
      <c r="P5720" s="5">
        <v>0</v>
      </c>
      <c r="Q5720" s="5">
        <f t="shared" si="980"/>
        <v>0</v>
      </c>
      <c r="R5720" s="5">
        <v>0</v>
      </c>
      <c r="S5720" s="5">
        <v>0</v>
      </c>
      <c r="T5720" s="5">
        <f t="shared" si="981"/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f t="shared" si="984"/>
        <v>0</v>
      </c>
      <c r="Z5720" s="5">
        <v>0</v>
      </c>
      <c r="AA5720" s="5">
        <v>1</v>
      </c>
      <c r="AB5720" s="5">
        <f t="shared" si="985"/>
        <v>1</v>
      </c>
      <c r="AC5720" s="5">
        <v>0</v>
      </c>
      <c r="AD5720" s="5">
        <v>0</v>
      </c>
      <c r="AE5720" s="5">
        <f t="shared" si="986"/>
        <v>0</v>
      </c>
      <c r="AF5720" s="5">
        <v>0</v>
      </c>
      <c r="AG5720" s="6">
        <v>44810</v>
      </c>
      <c r="AH5720" s="5">
        <v>1</v>
      </c>
      <c r="AI5720" s="5">
        <v>0</v>
      </c>
      <c r="AJ5720" s="5">
        <v>0</v>
      </c>
      <c r="AK5720" s="5">
        <f t="shared" si="987"/>
        <v>0</v>
      </c>
      <c r="AL5720" s="5">
        <v>0</v>
      </c>
      <c r="AM5720" s="5">
        <v>0</v>
      </c>
      <c r="AN5720" s="5">
        <f t="shared" si="988"/>
        <v>0</v>
      </c>
      <c r="AO5720" s="5">
        <v>0</v>
      </c>
      <c r="AP5720" s="5">
        <v>0</v>
      </c>
      <c r="AQ5720" s="5">
        <f t="shared" si="989"/>
        <v>0</v>
      </c>
      <c r="AR5720" s="5">
        <v>0</v>
      </c>
      <c r="AS5720" s="6"/>
      <c r="AT5720" s="5">
        <v>0</v>
      </c>
      <c r="AU5720" s="5">
        <v>0</v>
      </c>
      <c r="AV5720" t="str">
        <f t="shared" si="982"/>
        <v>N</v>
      </c>
      <c r="AW5720" t="s">
        <v>60</v>
      </c>
      <c r="AX5720" t="s">
        <v>61</v>
      </c>
      <c r="AY5720" t="s">
        <v>2637</v>
      </c>
      <c r="AZ5720" t="s">
        <v>2637</v>
      </c>
      <c r="BA5720" t="str">
        <f t="shared" si="983"/>
        <v>N</v>
      </c>
    </row>
    <row r="5721" spans="1:53">
      <c r="A5721" t="s">
        <v>53</v>
      </c>
      <c r="B5721" t="s">
        <v>54</v>
      </c>
      <c r="C5721" t="s">
        <v>89</v>
      </c>
      <c r="D5721">
        <v>2022</v>
      </c>
      <c r="F5721" t="s">
        <v>13182</v>
      </c>
      <c r="G5721" t="s">
        <v>13183</v>
      </c>
      <c r="I5721" t="s">
        <v>13184</v>
      </c>
      <c r="J5721" t="s">
        <v>58</v>
      </c>
      <c r="K5721" t="s">
        <v>59</v>
      </c>
      <c r="L5721" s="5">
        <v>0</v>
      </c>
      <c r="M5721" s="5">
        <v>0</v>
      </c>
      <c r="N5721" s="5">
        <f t="shared" si="979"/>
        <v>0</v>
      </c>
      <c r="O5721" s="5">
        <v>0</v>
      </c>
      <c r="P5721" s="5">
        <v>0</v>
      </c>
      <c r="Q5721" s="5">
        <f t="shared" si="980"/>
        <v>0</v>
      </c>
      <c r="R5721" s="5">
        <v>0</v>
      </c>
      <c r="S5721" s="5">
        <v>0</v>
      </c>
      <c r="T5721" s="5">
        <f t="shared" si="981"/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f t="shared" si="984"/>
        <v>0</v>
      </c>
      <c r="Z5721" s="5">
        <v>0</v>
      </c>
      <c r="AA5721" s="5">
        <v>1</v>
      </c>
      <c r="AB5721" s="5">
        <f t="shared" si="985"/>
        <v>1</v>
      </c>
      <c r="AC5721" s="5">
        <v>0</v>
      </c>
      <c r="AD5721" s="5">
        <v>0</v>
      </c>
      <c r="AE5721" s="5">
        <f t="shared" si="986"/>
        <v>0</v>
      </c>
      <c r="AF5721" s="5">
        <v>0</v>
      </c>
      <c r="AG5721" s="6">
        <v>44671</v>
      </c>
      <c r="AH5721" s="5">
        <v>1</v>
      </c>
      <c r="AI5721" s="5">
        <v>0</v>
      </c>
      <c r="AJ5721" s="5">
        <v>0</v>
      </c>
      <c r="AK5721" s="5">
        <f t="shared" si="987"/>
        <v>0</v>
      </c>
      <c r="AL5721" s="5">
        <v>0</v>
      </c>
      <c r="AM5721" s="5">
        <v>0</v>
      </c>
      <c r="AN5721" s="5">
        <f t="shared" si="988"/>
        <v>0</v>
      </c>
      <c r="AO5721" s="5">
        <v>0</v>
      </c>
      <c r="AP5721" s="5">
        <v>0</v>
      </c>
      <c r="AQ5721" s="5">
        <f t="shared" si="989"/>
        <v>0</v>
      </c>
      <c r="AR5721" s="5">
        <v>0</v>
      </c>
      <c r="AS5721" s="6"/>
      <c r="AT5721" s="5">
        <v>0</v>
      </c>
      <c r="AU5721" s="5">
        <v>0</v>
      </c>
      <c r="AV5721" t="str">
        <f t="shared" si="982"/>
        <v>N</v>
      </c>
      <c r="AW5721" t="s">
        <v>60</v>
      </c>
      <c r="AX5721" t="s">
        <v>61</v>
      </c>
      <c r="AY5721" t="s">
        <v>2637</v>
      </c>
      <c r="AZ5721" t="s">
        <v>2637</v>
      </c>
      <c r="BA5721" t="str">
        <f t="shared" si="983"/>
        <v>N</v>
      </c>
    </row>
    <row r="5722" spans="1:53">
      <c r="A5722" t="s">
        <v>53</v>
      </c>
      <c r="B5722" t="s">
        <v>54</v>
      </c>
      <c r="C5722" t="s">
        <v>89</v>
      </c>
      <c r="D5722">
        <v>2022</v>
      </c>
      <c r="F5722" t="s">
        <v>13185</v>
      </c>
      <c r="G5722" t="s">
        <v>13186</v>
      </c>
      <c r="I5722" t="s">
        <v>13187</v>
      </c>
      <c r="J5722" t="s">
        <v>58</v>
      </c>
      <c r="K5722" t="s">
        <v>59</v>
      </c>
      <c r="L5722" s="5">
        <v>0</v>
      </c>
      <c r="M5722" s="5">
        <v>0</v>
      </c>
      <c r="N5722" s="5">
        <f t="shared" si="979"/>
        <v>0</v>
      </c>
      <c r="O5722" s="5">
        <v>0</v>
      </c>
      <c r="P5722" s="5">
        <v>0</v>
      </c>
      <c r="Q5722" s="5">
        <f t="shared" si="980"/>
        <v>0</v>
      </c>
      <c r="R5722" s="5">
        <v>0</v>
      </c>
      <c r="S5722" s="5">
        <v>0</v>
      </c>
      <c r="T5722" s="5">
        <f t="shared" si="981"/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f t="shared" si="984"/>
        <v>0</v>
      </c>
      <c r="Z5722" s="5">
        <v>0</v>
      </c>
      <c r="AA5722" s="5">
        <v>1</v>
      </c>
      <c r="AB5722" s="5">
        <f t="shared" si="985"/>
        <v>1</v>
      </c>
      <c r="AC5722" s="5">
        <v>0</v>
      </c>
      <c r="AD5722" s="5">
        <v>0</v>
      </c>
      <c r="AE5722" s="5">
        <f t="shared" si="986"/>
        <v>0</v>
      </c>
      <c r="AF5722" s="5">
        <v>0</v>
      </c>
      <c r="AG5722" s="6">
        <v>44901</v>
      </c>
      <c r="AH5722" s="5">
        <v>1</v>
      </c>
      <c r="AI5722" s="5">
        <v>0</v>
      </c>
      <c r="AJ5722" s="5">
        <v>0</v>
      </c>
      <c r="AK5722" s="5">
        <f t="shared" si="987"/>
        <v>0</v>
      </c>
      <c r="AL5722" s="5">
        <v>0</v>
      </c>
      <c r="AM5722" s="5">
        <v>0</v>
      </c>
      <c r="AN5722" s="5">
        <f t="shared" si="988"/>
        <v>0</v>
      </c>
      <c r="AO5722" s="5">
        <v>0</v>
      </c>
      <c r="AP5722" s="5">
        <v>0</v>
      </c>
      <c r="AQ5722" s="5">
        <f t="shared" si="989"/>
        <v>0</v>
      </c>
      <c r="AR5722" s="5">
        <v>0</v>
      </c>
      <c r="AS5722" s="6"/>
      <c r="AT5722" s="5">
        <v>0</v>
      </c>
      <c r="AU5722" s="5">
        <v>0</v>
      </c>
      <c r="AV5722" t="str">
        <f t="shared" si="982"/>
        <v>N</v>
      </c>
      <c r="AW5722" t="s">
        <v>60</v>
      </c>
      <c r="AX5722" t="s">
        <v>61</v>
      </c>
      <c r="AY5722" t="s">
        <v>2637</v>
      </c>
      <c r="AZ5722" t="s">
        <v>2637</v>
      </c>
      <c r="BA5722" t="str">
        <f t="shared" si="983"/>
        <v>N</v>
      </c>
    </row>
    <row r="5723" spans="1:53">
      <c r="A5723" t="s">
        <v>53</v>
      </c>
      <c r="B5723" t="s">
        <v>54</v>
      </c>
      <c r="C5723" t="s">
        <v>89</v>
      </c>
      <c r="D5723">
        <v>2022</v>
      </c>
      <c r="F5723" t="s">
        <v>13188</v>
      </c>
      <c r="G5723" t="s">
        <v>13189</v>
      </c>
      <c r="I5723" t="s">
        <v>13190</v>
      </c>
      <c r="J5723" t="s">
        <v>58</v>
      </c>
      <c r="K5723" t="s">
        <v>59</v>
      </c>
      <c r="L5723" s="5">
        <v>0</v>
      </c>
      <c r="M5723" s="5">
        <v>0</v>
      </c>
      <c r="N5723" s="5">
        <f t="shared" si="979"/>
        <v>0</v>
      </c>
      <c r="O5723" s="5">
        <v>0</v>
      </c>
      <c r="P5723" s="5">
        <v>0</v>
      </c>
      <c r="Q5723" s="5">
        <f t="shared" si="980"/>
        <v>0</v>
      </c>
      <c r="R5723" s="5">
        <v>0</v>
      </c>
      <c r="S5723" s="5">
        <v>0</v>
      </c>
      <c r="T5723" s="5">
        <f t="shared" si="981"/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f t="shared" si="984"/>
        <v>0</v>
      </c>
      <c r="Z5723" s="5">
        <v>0</v>
      </c>
      <c r="AA5723" s="5">
        <v>1</v>
      </c>
      <c r="AB5723" s="5">
        <f t="shared" si="985"/>
        <v>1</v>
      </c>
      <c r="AC5723" s="5">
        <v>0</v>
      </c>
      <c r="AD5723" s="5">
        <v>0</v>
      </c>
      <c r="AE5723" s="5">
        <f t="shared" si="986"/>
        <v>0</v>
      </c>
      <c r="AF5723" s="5">
        <v>0</v>
      </c>
      <c r="AG5723" s="6">
        <v>44719</v>
      </c>
      <c r="AH5723" s="5">
        <v>1</v>
      </c>
      <c r="AI5723" s="5">
        <v>0</v>
      </c>
      <c r="AJ5723" s="5">
        <v>0</v>
      </c>
      <c r="AK5723" s="5">
        <f t="shared" si="987"/>
        <v>0</v>
      </c>
      <c r="AL5723" s="5">
        <v>0</v>
      </c>
      <c r="AM5723" s="5">
        <v>0</v>
      </c>
      <c r="AN5723" s="5">
        <f t="shared" si="988"/>
        <v>0</v>
      </c>
      <c r="AO5723" s="5">
        <v>0</v>
      </c>
      <c r="AP5723" s="5">
        <v>0</v>
      </c>
      <c r="AQ5723" s="5">
        <f t="shared" si="989"/>
        <v>0</v>
      </c>
      <c r="AR5723" s="5">
        <v>0</v>
      </c>
      <c r="AS5723" s="6"/>
      <c r="AT5723" s="5">
        <v>0</v>
      </c>
      <c r="AU5723" s="5">
        <v>0</v>
      </c>
      <c r="AV5723" t="str">
        <f t="shared" si="982"/>
        <v>N</v>
      </c>
      <c r="AW5723" t="s">
        <v>60</v>
      </c>
      <c r="AX5723" t="s">
        <v>61</v>
      </c>
      <c r="AY5723" t="s">
        <v>2637</v>
      </c>
      <c r="AZ5723" t="s">
        <v>2637</v>
      </c>
      <c r="BA5723" t="str">
        <f t="shared" si="983"/>
        <v>N</v>
      </c>
    </row>
    <row r="5724" spans="1:53">
      <c r="A5724" t="s">
        <v>53</v>
      </c>
      <c r="B5724" t="s">
        <v>54</v>
      </c>
      <c r="C5724" t="s">
        <v>89</v>
      </c>
      <c r="D5724">
        <v>2022</v>
      </c>
      <c r="F5724" t="s">
        <v>13191</v>
      </c>
      <c r="G5724" t="s">
        <v>13192</v>
      </c>
      <c r="I5724" t="s">
        <v>13193</v>
      </c>
      <c r="J5724" t="s">
        <v>58</v>
      </c>
      <c r="K5724" t="s">
        <v>59</v>
      </c>
      <c r="L5724" s="5">
        <v>0</v>
      </c>
      <c r="M5724" s="5">
        <v>0</v>
      </c>
      <c r="N5724" s="5">
        <f t="shared" si="979"/>
        <v>0</v>
      </c>
      <c r="O5724" s="5">
        <v>0</v>
      </c>
      <c r="P5724" s="5">
        <v>0</v>
      </c>
      <c r="Q5724" s="5">
        <f t="shared" si="980"/>
        <v>0</v>
      </c>
      <c r="R5724" s="5">
        <v>0</v>
      </c>
      <c r="S5724" s="5">
        <v>0</v>
      </c>
      <c r="T5724" s="5">
        <f t="shared" si="981"/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f t="shared" si="984"/>
        <v>0</v>
      </c>
      <c r="Z5724" s="5">
        <v>0</v>
      </c>
      <c r="AA5724" s="5">
        <v>1</v>
      </c>
      <c r="AB5724" s="5">
        <f t="shared" si="985"/>
        <v>1</v>
      </c>
      <c r="AC5724" s="5">
        <v>0</v>
      </c>
      <c r="AD5724" s="5">
        <v>0</v>
      </c>
      <c r="AE5724" s="5">
        <f t="shared" si="986"/>
        <v>0</v>
      </c>
      <c r="AF5724" s="5">
        <v>0</v>
      </c>
      <c r="AG5724" s="6">
        <v>44767</v>
      </c>
      <c r="AH5724" s="5">
        <v>1</v>
      </c>
      <c r="AI5724" s="5">
        <v>0</v>
      </c>
      <c r="AJ5724" s="5">
        <v>0</v>
      </c>
      <c r="AK5724" s="5">
        <f t="shared" si="987"/>
        <v>0</v>
      </c>
      <c r="AL5724" s="5">
        <v>0</v>
      </c>
      <c r="AM5724" s="5">
        <v>0</v>
      </c>
      <c r="AN5724" s="5">
        <f t="shared" si="988"/>
        <v>0</v>
      </c>
      <c r="AO5724" s="5">
        <v>0</v>
      </c>
      <c r="AP5724" s="5">
        <v>0</v>
      </c>
      <c r="AQ5724" s="5">
        <f t="shared" si="989"/>
        <v>0</v>
      </c>
      <c r="AR5724" s="5">
        <v>0</v>
      </c>
      <c r="AS5724" s="6"/>
      <c r="AT5724" s="5">
        <v>0</v>
      </c>
      <c r="AU5724" s="5">
        <v>0</v>
      </c>
      <c r="AV5724" t="str">
        <f t="shared" si="982"/>
        <v>N</v>
      </c>
      <c r="AW5724" t="s">
        <v>60</v>
      </c>
      <c r="AX5724" t="s">
        <v>61</v>
      </c>
      <c r="AY5724" t="s">
        <v>2637</v>
      </c>
      <c r="AZ5724" t="s">
        <v>2637</v>
      </c>
      <c r="BA5724" t="str">
        <f t="shared" si="983"/>
        <v>N</v>
      </c>
    </row>
    <row r="5725" spans="1:53">
      <c r="A5725" t="s">
        <v>53</v>
      </c>
      <c r="B5725" t="s">
        <v>54</v>
      </c>
      <c r="C5725" t="s">
        <v>89</v>
      </c>
      <c r="D5725">
        <v>2022</v>
      </c>
      <c r="F5725" t="s">
        <v>13194</v>
      </c>
      <c r="G5725" t="s">
        <v>13195</v>
      </c>
      <c r="I5725" t="s">
        <v>13196</v>
      </c>
      <c r="J5725" t="s">
        <v>58</v>
      </c>
      <c r="K5725" t="s">
        <v>59</v>
      </c>
      <c r="L5725" s="5">
        <v>0</v>
      </c>
      <c r="M5725" s="5">
        <v>0</v>
      </c>
      <c r="N5725" s="5">
        <f t="shared" si="979"/>
        <v>0</v>
      </c>
      <c r="O5725" s="5">
        <v>0</v>
      </c>
      <c r="P5725" s="5">
        <v>0</v>
      </c>
      <c r="Q5725" s="5">
        <f t="shared" si="980"/>
        <v>0</v>
      </c>
      <c r="R5725" s="5">
        <v>0</v>
      </c>
      <c r="S5725" s="5">
        <v>0</v>
      </c>
      <c r="T5725" s="5">
        <f t="shared" si="981"/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f t="shared" si="984"/>
        <v>0</v>
      </c>
      <c r="Z5725" s="5">
        <v>0</v>
      </c>
      <c r="AA5725" s="5">
        <v>1</v>
      </c>
      <c r="AB5725" s="5">
        <f t="shared" si="985"/>
        <v>1</v>
      </c>
      <c r="AC5725" s="5">
        <v>0</v>
      </c>
      <c r="AD5725" s="5">
        <v>0</v>
      </c>
      <c r="AE5725" s="5">
        <f t="shared" si="986"/>
        <v>0</v>
      </c>
      <c r="AF5725" s="5">
        <v>0</v>
      </c>
      <c r="AG5725" s="6">
        <v>44769</v>
      </c>
      <c r="AH5725" s="5">
        <v>1</v>
      </c>
      <c r="AI5725" s="5">
        <v>0</v>
      </c>
      <c r="AJ5725" s="5">
        <v>0</v>
      </c>
      <c r="AK5725" s="5">
        <f t="shared" si="987"/>
        <v>0</v>
      </c>
      <c r="AL5725" s="5">
        <v>0</v>
      </c>
      <c r="AM5725" s="5">
        <v>0</v>
      </c>
      <c r="AN5725" s="5">
        <f t="shared" si="988"/>
        <v>0</v>
      </c>
      <c r="AO5725" s="5">
        <v>0</v>
      </c>
      <c r="AP5725" s="5">
        <v>0</v>
      </c>
      <c r="AQ5725" s="5">
        <f t="shared" si="989"/>
        <v>0</v>
      </c>
      <c r="AR5725" s="5">
        <v>0</v>
      </c>
      <c r="AS5725" s="6"/>
      <c r="AT5725" s="5">
        <v>0</v>
      </c>
      <c r="AU5725" s="5">
        <v>0</v>
      </c>
      <c r="AV5725" t="str">
        <f t="shared" si="982"/>
        <v>N</v>
      </c>
      <c r="AW5725" t="s">
        <v>60</v>
      </c>
      <c r="AX5725" t="s">
        <v>61</v>
      </c>
      <c r="AY5725" t="s">
        <v>2637</v>
      </c>
      <c r="AZ5725" t="s">
        <v>2637</v>
      </c>
      <c r="BA5725" t="str">
        <f t="shared" si="983"/>
        <v>N</v>
      </c>
    </row>
    <row r="5726" spans="1:53">
      <c r="A5726" t="s">
        <v>53</v>
      </c>
      <c r="B5726" t="s">
        <v>54</v>
      </c>
      <c r="C5726" t="s">
        <v>89</v>
      </c>
      <c r="D5726">
        <v>2022</v>
      </c>
      <c r="F5726" t="s">
        <v>13197</v>
      </c>
      <c r="G5726" t="s">
        <v>13198</v>
      </c>
      <c r="I5726" t="s">
        <v>13199</v>
      </c>
      <c r="J5726" t="s">
        <v>58</v>
      </c>
      <c r="K5726" t="s">
        <v>59</v>
      </c>
      <c r="L5726" s="5">
        <v>0</v>
      </c>
      <c r="M5726" s="5">
        <v>0</v>
      </c>
      <c r="N5726" s="5">
        <f t="shared" si="979"/>
        <v>0</v>
      </c>
      <c r="O5726" s="5">
        <v>0</v>
      </c>
      <c r="P5726" s="5">
        <v>0</v>
      </c>
      <c r="Q5726" s="5">
        <f t="shared" si="980"/>
        <v>0</v>
      </c>
      <c r="R5726" s="5">
        <v>0</v>
      </c>
      <c r="S5726" s="5">
        <v>0</v>
      </c>
      <c r="T5726" s="5">
        <f t="shared" si="981"/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f t="shared" si="984"/>
        <v>0</v>
      </c>
      <c r="Z5726" s="5">
        <v>0</v>
      </c>
      <c r="AA5726" s="5">
        <v>1</v>
      </c>
      <c r="AB5726" s="5">
        <f t="shared" si="985"/>
        <v>1</v>
      </c>
      <c r="AC5726" s="5">
        <v>0</v>
      </c>
      <c r="AD5726" s="5">
        <v>0</v>
      </c>
      <c r="AE5726" s="5">
        <f t="shared" si="986"/>
        <v>0</v>
      </c>
      <c r="AF5726" s="5">
        <v>0</v>
      </c>
      <c r="AG5726" s="6">
        <v>44853</v>
      </c>
      <c r="AH5726" s="5">
        <v>1</v>
      </c>
      <c r="AI5726" s="5">
        <v>0</v>
      </c>
      <c r="AJ5726" s="5">
        <v>0</v>
      </c>
      <c r="AK5726" s="5">
        <f t="shared" si="987"/>
        <v>0</v>
      </c>
      <c r="AL5726" s="5">
        <v>0</v>
      </c>
      <c r="AM5726" s="5">
        <v>0</v>
      </c>
      <c r="AN5726" s="5">
        <f t="shared" si="988"/>
        <v>0</v>
      </c>
      <c r="AO5726" s="5">
        <v>0</v>
      </c>
      <c r="AP5726" s="5">
        <v>0</v>
      </c>
      <c r="AQ5726" s="5">
        <f t="shared" si="989"/>
        <v>0</v>
      </c>
      <c r="AR5726" s="5">
        <v>0</v>
      </c>
      <c r="AS5726" s="6"/>
      <c r="AT5726" s="5">
        <v>0</v>
      </c>
      <c r="AU5726" s="5">
        <v>0</v>
      </c>
      <c r="AV5726" t="str">
        <f t="shared" si="982"/>
        <v>N</v>
      </c>
      <c r="AW5726" t="s">
        <v>60</v>
      </c>
      <c r="AX5726" t="s">
        <v>61</v>
      </c>
      <c r="AY5726" t="s">
        <v>2637</v>
      </c>
      <c r="AZ5726" t="s">
        <v>2637</v>
      </c>
      <c r="BA5726" t="str">
        <f t="shared" si="983"/>
        <v>N</v>
      </c>
    </row>
    <row r="5727" spans="1:53">
      <c r="A5727" t="s">
        <v>53</v>
      </c>
      <c r="B5727" t="s">
        <v>54</v>
      </c>
      <c r="C5727" t="s">
        <v>89</v>
      </c>
      <c r="D5727">
        <v>2022</v>
      </c>
      <c r="F5727" t="s">
        <v>13200</v>
      </c>
      <c r="G5727" t="s">
        <v>13201</v>
      </c>
      <c r="I5727" t="s">
        <v>13202</v>
      </c>
      <c r="J5727" t="s">
        <v>58</v>
      </c>
      <c r="K5727" t="s">
        <v>59</v>
      </c>
      <c r="L5727" s="5">
        <v>0</v>
      </c>
      <c r="M5727" s="5">
        <v>0</v>
      </c>
      <c r="N5727" s="5">
        <f t="shared" si="979"/>
        <v>0</v>
      </c>
      <c r="O5727" s="5">
        <v>0</v>
      </c>
      <c r="P5727" s="5">
        <v>0</v>
      </c>
      <c r="Q5727" s="5">
        <f t="shared" si="980"/>
        <v>0</v>
      </c>
      <c r="R5727" s="5">
        <v>0</v>
      </c>
      <c r="S5727" s="5">
        <v>0</v>
      </c>
      <c r="T5727" s="5">
        <f t="shared" si="981"/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f t="shared" si="984"/>
        <v>0</v>
      </c>
      <c r="Z5727" s="5">
        <v>0</v>
      </c>
      <c r="AA5727" s="5">
        <v>1</v>
      </c>
      <c r="AB5727" s="5">
        <f t="shared" si="985"/>
        <v>1</v>
      </c>
      <c r="AC5727" s="5">
        <v>0</v>
      </c>
      <c r="AD5727" s="5">
        <v>0</v>
      </c>
      <c r="AE5727" s="5">
        <f t="shared" si="986"/>
        <v>0</v>
      </c>
      <c r="AF5727" s="5">
        <v>0</v>
      </c>
      <c r="AG5727" s="6">
        <v>44621</v>
      </c>
      <c r="AH5727" s="5">
        <v>1</v>
      </c>
      <c r="AI5727" s="5">
        <v>0</v>
      </c>
      <c r="AJ5727" s="5">
        <v>0</v>
      </c>
      <c r="AK5727" s="5">
        <f t="shared" si="987"/>
        <v>0</v>
      </c>
      <c r="AL5727" s="5">
        <v>0</v>
      </c>
      <c r="AM5727" s="5">
        <v>0</v>
      </c>
      <c r="AN5727" s="5">
        <f t="shared" si="988"/>
        <v>0</v>
      </c>
      <c r="AO5727" s="5">
        <v>0</v>
      </c>
      <c r="AP5727" s="5">
        <v>0</v>
      </c>
      <c r="AQ5727" s="5">
        <f t="shared" si="989"/>
        <v>0</v>
      </c>
      <c r="AR5727" s="5">
        <v>0</v>
      </c>
      <c r="AS5727" s="6"/>
      <c r="AT5727" s="5">
        <v>0</v>
      </c>
      <c r="AU5727" s="5">
        <v>0</v>
      </c>
      <c r="AV5727" t="str">
        <f t="shared" si="982"/>
        <v>N</v>
      </c>
      <c r="AW5727" t="s">
        <v>60</v>
      </c>
      <c r="AX5727" t="s">
        <v>61</v>
      </c>
      <c r="AY5727" t="s">
        <v>2637</v>
      </c>
      <c r="AZ5727" t="s">
        <v>2637</v>
      </c>
      <c r="BA5727" t="str">
        <f t="shared" si="983"/>
        <v>N</v>
      </c>
    </row>
    <row r="5728" spans="1:53">
      <c r="A5728" t="s">
        <v>53</v>
      </c>
      <c r="B5728" t="s">
        <v>54</v>
      </c>
      <c r="C5728" t="s">
        <v>89</v>
      </c>
      <c r="D5728">
        <v>2022</v>
      </c>
      <c r="F5728" t="s">
        <v>13203</v>
      </c>
      <c r="G5728" t="s">
        <v>13204</v>
      </c>
      <c r="I5728" t="s">
        <v>13205</v>
      </c>
      <c r="J5728" t="s">
        <v>58</v>
      </c>
      <c r="K5728" t="s">
        <v>59</v>
      </c>
      <c r="L5728" s="5">
        <v>0</v>
      </c>
      <c r="M5728" s="5">
        <v>0</v>
      </c>
      <c r="N5728" s="5">
        <f t="shared" si="979"/>
        <v>0</v>
      </c>
      <c r="O5728" s="5">
        <v>0</v>
      </c>
      <c r="P5728" s="5">
        <v>0</v>
      </c>
      <c r="Q5728" s="5">
        <f t="shared" si="980"/>
        <v>0</v>
      </c>
      <c r="R5728" s="5">
        <v>0</v>
      </c>
      <c r="S5728" s="5">
        <v>0</v>
      </c>
      <c r="T5728" s="5">
        <f t="shared" si="981"/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f t="shared" si="984"/>
        <v>0</v>
      </c>
      <c r="Z5728" s="5">
        <v>0</v>
      </c>
      <c r="AA5728" s="5">
        <v>1</v>
      </c>
      <c r="AB5728" s="5">
        <f t="shared" si="985"/>
        <v>1</v>
      </c>
      <c r="AC5728" s="5">
        <v>0</v>
      </c>
      <c r="AD5728" s="5">
        <v>0</v>
      </c>
      <c r="AE5728" s="5">
        <f t="shared" si="986"/>
        <v>0</v>
      </c>
      <c r="AF5728" s="5">
        <v>0</v>
      </c>
      <c r="AG5728" s="6">
        <v>44844</v>
      </c>
      <c r="AH5728" s="5">
        <v>1</v>
      </c>
      <c r="AI5728" s="5">
        <v>0</v>
      </c>
      <c r="AJ5728" s="5">
        <v>0</v>
      </c>
      <c r="AK5728" s="5">
        <f t="shared" si="987"/>
        <v>0</v>
      </c>
      <c r="AL5728" s="5">
        <v>0</v>
      </c>
      <c r="AM5728" s="5">
        <v>0</v>
      </c>
      <c r="AN5728" s="5">
        <f t="shared" si="988"/>
        <v>0</v>
      </c>
      <c r="AO5728" s="5">
        <v>0</v>
      </c>
      <c r="AP5728" s="5">
        <v>0</v>
      </c>
      <c r="AQ5728" s="5">
        <f t="shared" si="989"/>
        <v>0</v>
      </c>
      <c r="AR5728" s="5">
        <v>0</v>
      </c>
      <c r="AS5728" s="6"/>
      <c r="AT5728" s="5">
        <v>0</v>
      </c>
      <c r="AU5728" s="5">
        <v>0</v>
      </c>
      <c r="AV5728" t="str">
        <f t="shared" si="982"/>
        <v>N</v>
      </c>
      <c r="AW5728" t="s">
        <v>60</v>
      </c>
      <c r="AX5728" t="s">
        <v>61</v>
      </c>
      <c r="AY5728" t="s">
        <v>2637</v>
      </c>
      <c r="AZ5728" t="s">
        <v>2637</v>
      </c>
      <c r="BA5728" t="str">
        <f t="shared" si="983"/>
        <v>N</v>
      </c>
    </row>
    <row r="5729" spans="1:53">
      <c r="A5729" t="s">
        <v>53</v>
      </c>
      <c r="B5729" t="s">
        <v>54</v>
      </c>
      <c r="C5729" t="s">
        <v>89</v>
      </c>
      <c r="D5729">
        <v>2022</v>
      </c>
      <c r="F5729" t="s">
        <v>13206</v>
      </c>
      <c r="G5729" t="s">
        <v>13207</v>
      </c>
      <c r="I5729" t="s">
        <v>13208</v>
      </c>
      <c r="J5729" t="s">
        <v>58</v>
      </c>
      <c r="K5729" t="s">
        <v>59</v>
      </c>
      <c r="L5729" s="5">
        <v>0</v>
      </c>
      <c r="M5729" s="5">
        <v>0</v>
      </c>
      <c r="N5729" s="5">
        <f t="shared" si="979"/>
        <v>0</v>
      </c>
      <c r="O5729" s="5">
        <v>0</v>
      </c>
      <c r="P5729" s="5">
        <v>0</v>
      </c>
      <c r="Q5729" s="5">
        <f t="shared" si="980"/>
        <v>0</v>
      </c>
      <c r="R5729" s="5">
        <v>0</v>
      </c>
      <c r="S5729" s="5">
        <v>0</v>
      </c>
      <c r="T5729" s="5">
        <f t="shared" si="981"/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f t="shared" si="984"/>
        <v>0</v>
      </c>
      <c r="Z5729" s="5">
        <v>0</v>
      </c>
      <c r="AA5729" s="5">
        <v>1</v>
      </c>
      <c r="AB5729" s="5">
        <f t="shared" si="985"/>
        <v>1</v>
      </c>
      <c r="AC5729" s="5">
        <v>0</v>
      </c>
      <c r="AD5729" s="5">
        <v>0</v>
      </c>
      <c r="AE5729" s="5">
        <f t="shared" si="986"/>
        <v>0</v>
      </c>
      <c r="AF5729" s="5">
        <v>0</v>
      </c>
      <c r="AG5729" s="6">
        <v>44895</v>
      </c>
      <c r="AH5729" s="5">
        <v>1</v>
      </c>
      <c r="AI5729" s="5">
        <v>0</v>
      </c>
      <c r="AJ5729" s="5">
        <v>0</v>
      </c>
      <c r="AK5729" s="5">
        <f t="shared" si="987"/>
        <v>0</v>
      </c>
      <c r="AL5729" s="5">
        <v>0</v>
      </c>
      <c r="AM5729" s="5">
        <v>0</v>
      </c>
      <c r="AN5729" s="5">
        <f t="shared" si="988"/>
        <v>0</v>
      </c>
      <c r="AO5729" s="5">
        <v>0</v>
      </c>
      <c r="AP5729" s="5">
        <v>0</v>
      </c>
      <c r="AQ5729" s="5">
        <f t="shared" si="989"/>
        <v>0</v>
      </c>
      <c r="AR5729" s="5">
        <v>0</v>
      </c>
      <c r="AS5729" s="6"/>
      <c r="AT5729" s="5">
        <v>0</v>
      </c>
      <c r="AU5729" s="5">
        <v>0</v>
      </c>
      <c r="AV5729" t="str">
        <f t="shared" si="982"/>
        <v>N</v>
      </c>
      <c r="AW5729" t="s">
        <v>60</v>
      </c>
      <c r="AX5729" t="s">
        <v>61</v>
      </c>
      <c r="AY5729" t="s">
        <v>2637</v>
      </c>
      <c r="AZ5729" t="s">
        <v>2637</v>
      </c>
      <c r="BA5729" t="str">
        <f t="shared" si="983"/>
        <v>N</v>
      </c>
    </row>
    <row r="5730" spans="1:53">
      <c r="A5730" t="s">
        <v>53</v>
      </c>
      <c r="B5730" t="s">
        <v>54</v>
      </c>
      <c r="C5730" t="s">
        <v>89</v>
      </c>
      <c r="D5730">
        <v>2022</v>
      </c>
      <c r="F5730" t="s">
        <v>13209</v>
      </c>
      <c r="G5730" t="s">
        <v>13210</v>
      </c>
      <c r="I5730" t="s">
        <v>13211</v>
      </c>
      <c r="J5730" t="s">
        <v>58</v>
      </c>
      <c r="K5730" t="s">
        <v>59</v>
      </c>
      <c r="L5730" s="5">
        <v>0</v>
      </c>
      <c r="M5730" s="5">
        <v>0</v>
      </c>
      <c r="N5730" s="5">
        <f t="shared" si="979"/>
        <v>0</v>
      </c>
      <c r="O5730" s="5">
        <v>0</v>
      </c>
      <c r="P5730" s="5">
        <v>0</v>
      </c>
      <c r="Q5730" s="5">
        <f t="shared" si="980"/>
        <v>0</v>
      </c>
      <c r="R5730" s="5">
        <v>0</v>
      </c>
      <c r="S5730" s="5">
        <v>0</v>
      </c>
      <c r="T5730" s="5">
        <f t="shared" si="981"/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f t="shared" si="984"/>
        <v>0</v>
      </c>
      <c r="Z5730" s="5">
        <v>0</v>
      </c>
      <c r="AA5730" s="5">
        <v>1</v>
      </c>
      <c r="AB5730" s="5">
        <f t="shared" si="985"/>
        <v>1</v>
      </c>
      <c r="AC5730" s="5">
        <v>0</v>
      </c>
      <c r="AD5730" s="5">
        <v>0</v>
      </c>
      <c r="AE5730" s="5">
        <f t="shared" si="986"/>
        <v>0</v>
      </c>
      <c r="AF5730" s="5">
        <v>0</v>
      </c>
      <c r="AG5730" s="6">
        <v>44652</v>
      </c>
      <c r="AH5730" s="5">
        <v>1</v>
      </c>
      <c r="AI5730" s="5">
        <v>0</v>
      </c>
      <c r="AJ5730" s="5">
        <v>0</v>
      </c>
      <c r="AK5730" s="5">
        <f t="shared" si="987"/>
        <v>0</v>
      </c>
      <c r="AL5730" s="5">
        <v>0</v>
      </c>
      <c r="AM5730" s="5">
        <v>0</v>
      </c>
      <c r="AN5730" s="5">
        <f t="shared" si="988"/>
        <v>0</v>
      </c>
      <c r="AO5730" s="5">
        <v>0</v>
      </c>
      <c r="AP5730" s="5">
        <v>0</v>
      </c>
      <c r="AQ5730" s="5">
        <f t="shared" si="989"/>
        <v>0</v>
      </c>
      <c r="AR5730" s="5">
        <v>0</v>
      </c>
      <c r="AS5730" s="6"/>
      <c r="AT5730" s="5">
        <v>0</v>
      </c>
      <c r="AU5730" s="5">
        <v>0</v>
      </c>
      <c r="AV5730" t="str">
        <f t="shared" si="982"/>
        <v>N</v>
      </c>
      <c r="AW5730" t="s">
        <v>60</v>
      </c>
      <c r="AX5730" t="s">
        <v>61</v>
      </c>
      <c r="AY5730" t="s">
        <v>2637</v>
      </c>
      <c r="AZ5730" t="s">
        <v>2637</v>
      </c>
      <c r="BA5730" t="str">
        <f t="shared" si="983"/>
        <v>N</v>
      </c>
    </row>
    <row r="5731" spans="1:53">
      <c r="A5731" t="s">
        <v>53</v>
      </c>
      <c r="B5731" t="s">
        <v>54</v>
      </c>
      <c r="C5731" t="s">
        <v>89</v>
      </c>
      <c r="D5731">
        <v>2022</v>
      </c>
      <c r="F5731" t="s">
        <v>13212</v>
      </c>
      <c r="G5731" t="s">
        <v>13213</v>
      </c>
      <c r="I5731" t="s">
        <v>13214</v>
      </c>
      <c r="J5731" t="s">
        <v>58</v>
      </c>
      <c r="K5731" t="s">
        <v>59</v>
      </c>
      <c r="L5731" s="5">
        <v>0</v>
      </c>
      <c r="M5731" s="5">
        <v>0</v>
      </c>
      <c r="N5731" s="5">
        <f t="shared" si="979"/>
        <v>0</v>
      </c>
      <c r="O5731" s="5">
        <v>0</v>
      </c>
      <c r="P5731" s="5">
        <v>0</v>
      </c>
      <c r="Q5731" s="5">
        <f t="shared" si="980"/>
        <v>0</v>
      </c>
      <c r="R5731" s="5">
        <v>0</v>
      </c>
      <c r="S5731" s="5">
        <v>0</v>
      </c>
      <c r="T5731" s="5">
        <f t="shared" si="981"/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f t="shared" si="984"/>
        <v>0</v>
      </c>
      <c r="Z5731" s="5">
        <v>0</v>
      </c>
      <c r="AA5731" s="5">
        <v>1</v>
      </c>
      <c r="AB5731" s="5">
        <f t="shared" si="985"/>
        <v>1</v>
      </c>
      <c r="AC5731" s="5">
        <v>0</v>
      </c>
      <c r="AD5731" s="5">
        <v>0</v>
      </c>
      <c r="AE5731" s="5">
        <f t="shared" si="986"/>
        <v>0</v>
      </c>
      <c r="AF5731" s="5">
        <v>0</v>
      </c>
      <c r="AG5731" s="6">
        <v>44694</v>
      </c>
      <c r="AH5731" s="5">
        <v>1</v>
      </c>
      <c r="AI5731" s="5">
        <v>0</v>
      </c>
      <c r="AJ5731" s="5">
        <v>0</v>
      </c>
      <c r="AK5731" s="5">
        <f t="shared" si="987"/>
        <v>0</v>
      </c>
      <c r="AL5731" s="5">
        <v>0</v>
      </c>
      <c r="AM5731" s="5">
        <v>0</v>
      </c>
      <c r="AN5731" s="5">
        <f t="shared" si="988"/>
        <v>0</v>
      </c>
      <c r="AO5731" s="5">
        <v>0</v>
      </c>
      <c r="AP5731" s="5">
        <v>0</v>
      </c>
      <c r="AQ5731" s="5">
        <f t="shared" si="989"/>
        <v>0</v>
      </c>
      <c r="AR5731" s="5">
        <v>0</v>
      </c>
      <c r="AS5731" s="6"/>
      <c r="AT5731" s="5">
        <v>0</v>
      </c>
      <c r="AU5731" s="5">
        <v>0</v>
      </c>
      <c r="AV5731" t="str">
        <f t="shared" si="982"/>
        <v>N</v>
      </c>
      <c r="AW5731" t="s">
        <v>60</v>
      </c>
      <c r="AX5731" t="s">
        <v>61</v>
      </c>
      <c r="AY5731" t="s">
        <v>2637</v>
      </c>
      <c r="AZ5731" t="s">
        <v>2637</v>
      </c>
      <c r="BA5731" t="str">
        <f t="shared" si="983"/>
        <v>N</v>
      </c>
    </row>
    <row r="5732" spans="1:53">
      <c r="A5732" t="s">
        <v>53</v>
      </c>
      <c r="B5732" t="s">
        <v>54</v>
      </c>
      <c r="C5732" t="s">
        <v>89</v>
      </c>
      <c r="D5732">
        <v>2022</v>
      </c>
      <c r="F5732" t="s">
        <v>13215</v>
      </c>
      <c r="G5732" t="s">
        <v>13216</v>
      </c>
      <c r="I5732" t="s">
        <v>13217</v>
      </c>
      <c r="J5732" t="s">
        <v>58</v>
      </c>
      <c r="K5732" t="s">
        <v>59</v>
      </c>
      <c r="L5732" s="5">
        <v>0</v>
      </c>
      <c r="M5732" s="5">
        <v>0</v>
      </c>
      <c r="N5732" s="5">
        <f t="shared" si="979"/>
        <v>0</v>
      </c>
      <c r="O5732" s="5">
        <v>0</v>
      </c>
      <c r="P5732" s="5">
        <v>0</v>
      </c>
      <c r="Q5732" s="5">
        <f t="shared" si="980"/>
        <v>0</v>
      </c>
      <c r="R5732" s="5">
        <v>0</v>
      </c>
      <c r="S5732" s="5">
        <v>0</v>
      </c>
      <c r="T5732" s="5">
        <f t="shared" si="981"/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f t="shared" si="984"/>
        <v>0</v>
      </c>
      <c r="Z5732" s="5">
        <v>0</v>
      </c>
      <c r="AA5732" s="5">
        <v>1</v>
      </c>
      <c r="AB5732" s="5">
        <f t="shared" si="985"/>
        <v>1</v>
      </c>
      <c r="AC5732" s="5">
        <v>0</v>
      </c>
      <c r="AD5732" s="5">
        <v>0</v>
      </c>
      <c r="AE5732" s="5">
        <f t="shared" si="986"/>
        <v>0</v>
      </c>
      <c r="AF5732" s="5">
        <v>0</v>
      </c>
      <c r="AG5732" s="6">
        <v>44713</v>
      </c>
      <c r="AH5732" s="5">
        <v>1</v>
      </c>
      <c r="AI5732" s="5">
        <v>0</v>
      </c>
      <c r="AJ5732" s="5">
        <v>0</v>
      </c>
      <c r="AK5732" s="5">
        <f t="shared" si="987"/>
        <v>0</v>
      </c>
      <c r="AL5732" s="5">
        <v>0</v>
      </c>
      <c r="AM5732" s="5">
        <v>0</v>
      </c>
      <c r="AN5732" s="5">
        <f t="shared" si="988"/>
        <v>0</v>
      </c>
      <c r="AO5732" s="5">
        <v>0</v>
      </c>
      <c r="AP5732" s="5">
        <v>0</v>
      </c>
      <c r="AQ5732" s="5">
        <f t="shared" si="989"/>
        <v>0</v>
      </c>
      <c r="AR5732" s="5">
        <v>0</v>
      </c>
      <c r="AS5732" s="6"/>
      <c r="AT5732" s="5">
        <v>0</v>
      </c>
      <c r="AU5732" s="5">
        <v>0</v>
      </c>
      <c r="AV5732" t="str">
        <f t="shared" si="982"/>
        <v>N</v>
      </c>
      <c r="AW5732" t="s">
        <v>60</v>
      </c>
      <c r="AX5732" t="s">
        <v>61</v>
      </c>
      <c r="AY5732" t="s">
        <v>2637</v>
      </c>
      <c r="AZ5732" t="s">
        <v>2637</v>
      </c>
      <c r="BA5732" t="str">
        <f t="shared" si="983"/>
        <v>N</v>
      </c>
    </row>
    <row r="5733" spans="1:53">
      <c r="A5733" t="s">
        <v>53</v>
      </c>
      <c r="B5733" t="s">
        <v>54</v>
      </c>
      <c r="C5733" t="s">
        <v>89</v>
      </c>
      <c r="D5733">
        <v>2022</v>
      </c>
      <c r="F5733" t="s">
        <v>13218</v>
      </c>
      <c r="G5733" t="s">
        <v>13219</v>
      </c>
      <c r="I5733" t="s">
        <v>13220</v>
      </c>
      <c r="J5733" t="s">
        <v>58</v>
      </c>
      <c r="K5733" t="s">
        <v>59</v>
      </c>
      <c r="L5733" s="5">
        <v>0</v>
      </c>
      <c r="M5733" s="5">
        <v>0</v>
      </c>
      <c r="N5733" s="5">
        <f t="shared" si="979"/>
        <v>0</v>
      </c>
      <c r="O5733" s="5">
        <v>0</v>
      </c>
      <c r="P5733" s="5">
        <v>0</v>
      </c>
      <c r="Q5733" s="5">
        <f t="shared" si="980"/>
        <v>0</v>
      </c>
      <c r="R5733" s="5">
        <v>0</v>
      </c>
      <c r="S5733" s="5">
        <v>0</v>
      </c>
      <c r="T5733" s="5">
        <f t="shared" si="981"/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f t="shared" si="984"/>
        <v>0</v>
      </c>
      <c r="Z5733" s="5">
        <v>0</v>
      </c>
      <c r="AA5733" s="5">
        <v>1</v>
      </c>
      <c r="AB5733" s="5">
        <f t="shared" si="985"/>
        <v>1</v>
      </c>
      <c r="AC5733" s="5">
        <v>0</v>
      </c>
      <c r="AD5733" s="5">
        <v>0</v>
      </c>
      <c r="AE5733" s="5">
        <f t="shared" si="986"/>
        <v>0</v>
      </c>
      <c r="AF5733" s="5">
        <v>0</v>
      </c>
      <c r="AG5733" s="6">
        <v>44844</v>
      </c>
      <c r="AH5733" s="5">
        <v>1</v>
      </c>
      <c r="AI5733" s="5">
        <v>0</v>
      </c>
      <c r="AJ5733" s="5">
        <v>0</v>
      </c>
      <c r="AK5733" s="5">
        <f t="shared" si="987"/>
        <v>0</v>
      </c>
      <c r="AL5733" s="5">
        <v>0</v>
      </c>
      <c r="AM5733" s="5">
        <v>0</v>
      </c>
      <c r="AN5733" s="5">
        <f t="shared" si="988"/>
        <v>0</v>
      </c>
      <c r="AO5733" s="5">
        <v>0</v>
      </c>
      <c r="AP5733" s="5">
        <v>0</v>
      </c>
      <c r="AQ5733" s="5">
        <f t="shared" si="989"/>
        <v>0</v>
      </c>
      <c r="AR5733" s="5">
        <v>0</v>
      </c>
      <c r="AS5733" s="6"/>
      <c r="AT5733" s="5">
        <v>0</v>
      </c>
      <c r="AU5733" s="5">
        <v>0</v>
      </c>
      <c r="AV5733" t="str">
        <f t="shared" si="982"/>
        <v>N</v>
      </c>
      <c r="AW5733" t="s">
        <v>60</v>
      </c>
      <c r="AX5733" t="s">
        <v>61</v>
      </c>
      <c r="AY5733" t="s">
        <v>2637</v>
      </c>
      <c r="AZ5733" t="s">
        <v>2637</v>
      </c>
      <c r="BA5733" t="str">
        <f t="shared" si="983"/>
        <v>N</v>
      </c>
    </row>
    <row r="5734" spans="1:53">
      <c r="A5734" t="s">
        <v>53</v>
      </c>
      <c r="B5734" t="s">
        <v>54</v>
      </c>
      <c r="C5734" t="s">
        <v>89</v>
      </c>
      <c r="D5734">
        <v>2022</v>
      </c>
      <c r="F5734" t="s">
        <v>13221</v>
      </c>
      <c r="G5734" t="s">
        <v>13222</v>
      </c>
      <c r="I5734" t="s">
        <v>13223</v>
      </c>
      <c r="J5734" t="s">
        <v>58</v>
      </c>
      <c r="K5734" t="s">
        <v>59</v>
      </c>
      <c r="L5734" s="5">
        <v>0</v>
      </c>
      <c r="M5734" s="5">
        <v>0</v>
      </c>
      <c r="N5734" s="5">
        <f t="shared" si="979"/>
        <v>0</v>
      </c>
      <c r="O5734" s="5">
        <v>0</v>
      </c>
      <c r="P5734" s="5">
        <v>0</v>
      </c>
      <c r="Q5734" s="5">
        <f t="shared" si="980"/>
        <v>0</v>
      </c>
      <c r="R5734" s="5">
        <v>0</v>
      </c>
      <c r="S5734" s="5">
        <v>0</v>
      </c>
      <c r="T5734" s="5">
        <f t="shared" si="981"/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f t="shared" si="984"/>
        <v>0</v>
      </c>
      <c r="Z5734" s="5">
        <v>0</v>
      </c>
      <c r="AA5734" s="5">
        <v>1</v>
      </c>
      <c r="AB5734" s="5">
        <f t="shared" si="985"/>
        <v>1</v>
      </c>
      <c r="AC5734" s="5">
        <v>0</v>
      </c>
      <c r="AD5734" s="5">
        <v>0</v>
      </c>
      <c r="AE5734" s="5">
        <f t="shared" si="986"/>
        <v>0</v>
      </c>
      <c r="AF5734" s="5">
        <v>0</v>
      </c>
      <c r="AG5734" s="6">
        <v>44664</v>
      </c>
      <c r="AH5734" s="5">
        <v>1</v>
      </c>
      <c r="AI5734" s="5">
        <v>0</v>
      </c>
      <c r="AJ5734" s="5">
        <v>0</v>
      </c>
      <c r="AK5734" s="5">
        <f t="shared" si="987"/>
        <v>0</v>
      </c>
      <c r="AL5734" s="5">
        <v>0</v>
      </c>
      <c r="AM5734" s="5">
        <v>0</v>
      </c>
      <c r="AN5734" s="5">
        <f t="shared" si="988"/>
        <v>0</v>
      </c>
      <c r="AO5734" s="5">
        <v>0</v>
      </c>
      <c r="AP5734" s="5">
        <v>0</v>
      </c>
      <c r="AQ5734" s="5">
        <f t="shared" si="989"/>
        <v>0</v>
      </c>
      <c r="AR5734" s="5">
        <v>0</v>
      </c>
      <c r="AS5734" s="6"/>
      <c r="AT5734" s="5">
        <v>0</v>
      </c>
      <c r="AU5734" s="5">
        <v>0</v>
      </c>
      <c r="AV5734" t="str">
        <f t="shared" si="982"/>
        <v>N</v>
      </c>
      <c r="AW5734" t="s">
        <v>60</v>
      </c>
      <c r="AX5734" t="s">
        <v>61</v>
      </c>
      <c r="AY5734" t="s">
        <v>2637</v>
      </c>
      <c r="AZ5734" t="s">
        <v>2637</v>
      </c>
      <c r="BA5734" t="str">
        <f t="shared" si="983"/>
        <v>N</v>
      </c>
    </row>
    <row r="5735" spans="1:53">
      <c r="A5735" t="s">
        <v>53</v>
      </c>
      <c r="B5735" t="s">
        <v>54</v>
      </c>
      <c r="C5735" t="s">
        <v>89</v>
      </c>
      <c r="D5735">
        <v>2022</v>
      </c>
      <c r="F5735" t="s">
        <v>13224</v>
      </c>
      <c r="G5735" t="s">
        <v>13225</v>
      </c>
      <c r="I5735" t="s">
        <v>13226</v>
      </c>
      <c r="J5735" t="s">
        <v>58</v>
      </c>
      <c r="K5735" t="s">
        <v>59</v>
      </c>
      <c r="L5735" s="5">
        <v>0</v>
      </c>
      <c r="M5735" s="5">
        <v>0</v>
      </c>
      <c r="N5735" s="5">
        <f t="shared" si="979"/>
        <v>0</v>
      </c>
      <c r="O5735" s="5">
        <v>0</v>
      </c>
      <c r="P5735" s="5">
        <v>0</v>
      </c>
      <c r="Q5735" s="5">
        <f t="shared" si="980"/>
        <v>0</v>
      </c>
      <c r="R5735" s="5">
        <v>0</v>
      </c>
      <c r="S5735" s="5">
        <v>0</v>
      </c>
      <c r="T5735" s="5">
        <f t="shared" si="981"/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f t="shared" si="984"/>
        <v>0</v>
      </c>
      <c r="Z5735" s="5">
        <v>0</v>
      </c>
      <c r="AA5735" s="5">
        <v>1</v>
      </c>
      <c r="AB5735" s="5">
        <f t="shared" si="985"/>
        <v>1</v>
      </c>
      <c r="AC5735" s="5">
        <v>0</v>
      </c>
      <c r="AD5735" s="5">
        <v>0</v>
      </c>
      <c r="AE5735" s="5">
        <f t="shared" si="986"/>
        <v>0</v>
      </c>
      <c r="AF5735" s="5">
        <v>0</v>
      </c>
      <c r="AG5735" s="6">
        <v>44754</v>
      </c>
      <c r="AH5735" s="5">
        <v>1</v>
      </c>
      <c r="AI5735" s="5">
        <v>0</v>
      </c>
      <c r="AJ5735" s="5">
        <v>0</v>
      </c>
      <c r="AK5735" s="5">
        <f t="shared" si="987"/>
        <v>0</v>
      </c>
      <c r="AL5735" s="5">
        <v>0</v>
      </c>
      <c r="AM5735" s="5">
        <v>0</v>
      </c>
      <c r="AN5735" s="5">
        <f t="shared" si="988"/>
        <v>0</v>
      </c>
      <c r="AO5735" s="5">
        <v>0</v>
      </c>
      <c r="AP5735" s="5">
        <v>0</v>
      </c>
      <c r="AQ5735" s="5">
        <f t="shared" si="989"/>
        <v>0</v>
      </c>
      <c r="AR5735" s="5">
        <v>0</v>
      </c>
      <c r="AS5735" s="6"/>
      <c r="AT5735" s="5">
        <v>0</v>
      </c>
      <c r="AU5735" s="5">
        <v>0</v>
      </c>
      <c r="AV5735" t="str">
        <f t="shared" si="982"/>
        <v>N</v>
      </c>
      <c r="AW5735" t="s">
        <v>60</v>
      </c>
      <c r="AX5735" t="s">
        <v>61</v>
      </c>
      <c r="AY5735" t="s">
        <v>2637</v>
      </c>
      <c r="AZ5735" t="s">
        <v>2637</v>
      </c>
      <c r="BA5735" t="str">
        <f t="shared" si="983"/>
        <v>N</v>
      </c>
    </row>
    <row r="5736" spans="1:53">
      <c r="A5736" t="s">
        <v>53</v>
      </c>
      <c r="B5736" t="s">
        <v>54</v>
      </c>
      <c r="C5736" t="s">
        <v>89</v>
      </c>
      <c r="D5736">
        <v>2022</v>
      </c>
      <c r="F5736" t="s">
        <v>13227</v>
      </c>
      <c r="G5736" t="s">
        <v>13228</v>
      </c>
      <c r="I5736" t="s">
        <v>13229</v>
      </c>
      <c r="J5736" t="s">
        <v>58</v>
      </c>
      <c r="K5736" t="s">
        <v>59</v>
      </c>
      <c r="L5736" s="5">
        <v>0</v>
      </c>
      <c r="M5736" s="5">
        <v>0</v>
      </c>
      <c r="N5736" s="5">
        <f t="shared" si="979"/>
        <v>0</v>
      </c>
      <c r="O5736" s="5">
        <v>0</v>
      </c>
      <c r="P5736" s="5">
        <v>0</v>
      </c>
      <c r="Q5736" s="5">
        <f t="shared" si="980"/>
        <v>0</v>
      </c>
      <c r="R5736" s="5">
        <v>0</v>
      </c>
      <c r="S5736" s="5">
        <v>0</v>
      </c>
      <c r="T5736" s="5">
        <f t="shared" si="981"/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f t="shared" si="984"/>
        <v>0</v>
      </c>
      <c r="Z5736" s="5">
        <v>0</v>
      </c>
      <c r="AA5736" s="5">
        <v>1</v>
      </c>
      <c r="AB5736" s="5">
        <f t="shared" si="985"/>
        <v>1</v>
      </c>
      <c r="AC5736" s="5">
        <v>0</v>
      </c>
      <c r="AD5736" s="5">
        <v>0</v>
      </c>
      <c r="AE5736" s="5">
        <f t="shared" si="986"/>
        <v>0</v>
      </c>
      <c r="AF5736" s="5">
        <v>0</v>
      </c>
      <c r="AG5736" s="6">
        <v>44712</v>
      </c>
      <c r="AH5736" s="5">
        <v>1</v>
      </c>
      <c r="AI5736" s="5">
        <v>0</v>
      </c>
      <c r="AJ5736" s="5">
        <v>0</v>
      </c>
      <c r="AK5736" s="5">
        <f t="shared" si="987"/>
        <v>0</v>
      </c>
      <c r="AL5736" s="5">
        <v>0</v>
      </c>
      <c r="AM5736" s="5">
        <v>0</v>
      </c>
      <c r="AN5736" s="5">
        <f t="shared" si="988"/>
        <v>0</v>
      </c>
      <c r="AO5736" s="5">
        <v>0</v>
      </c>
      <c r="AP5736" s="5">
        <v>0</v>
      </c>
      <c r="AQ5736" s="5">
        <f t="shared" si="989"/>
        <v>0</v>
      </c>
      <c r="AR5736" s="5">
        <v>0</v>
      </c>
      <c r="AS5736" s="6"/>
      <c r="AT5736" s="5">
        <v>0</v>
      </c>
      <c r="AU5736" s="5">
        <v>0</v>
      </c>
      <c r="AV5736" t="str">
        <f t="shared" si="982"/>
        <v>N</v>
      </c>
      <c r="AW5736" t="s">
        <v>60</v>
      </c>
      <c r="AX5736" t="s">
        <v>61</v>
      </c>
      <c r="AY5736" t="s">
        <v>2637</v>
      </c>
      <c r="AZ5736" t="s">
        <v>2637</v>
      </c>
      <c r="BA5736" t="str">
        <f t="shared" si="983"/>
        <v>N</v>
      </c>
    </row>
    <row r="5737" spans="1:53">
      <c r="A5737" t="s">
        <v>53</v>
      </c>
      <c r="B5737" t="s">
        <v>54</v>
      </c>
      <c r="C5737" t="s">
        <v>89</v>
      </c>
      <c r="D5737">
        <v>2022</v>
      </c>
      <c r="F5737" t="s">
        <v>13230</v>
      </c>
      <c r="G5737" t="s">
        <v>13231</v>
      </c>
      <c r="I5737" t="s">
        <v>13232</v>
      </c>
      <c r="J5737" t="s">
        <v>58</v>
      </c>
      <c r="K5737" t="s">
        <v>59</v>
      </c>
      <c r="L5737" s="5">
        <v>0</v>
      </c>
      <c r="M5737" s="5">
        <v>0</v>
      </c>
      <c r="N5737" s="5">
        <f t="shared" si="979"/>
        <v>0</v>
      </c>
      <c r="O5737" s="5">
        <v>0</v>
      </c>
      <c r="P5737" s="5">
        <v>0</v>
      </c>
      <c r="Q5737" s="5">
        <f t="shared" si="980"/>
        <v>0</v>
      </c>
      <c r="R5737" s="5">
        <v>0</v>
      </c>
      <c r="S5737" s="5">
        <v>0</v>
      </c>
      <c r="T5737" s="5">
        <f t="shared" si="981"/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f t="shared" si="984"/>
        <v>0</v>
      </c>
      <c r="Z5737" s="5">
        <v>0</v>
      </c>
      <c r="AA5737" s="5">
        <v>1</v>
      </c>
      <c r="AB5737" s="5">
        <f t="shared" si="985"/>
        <v>1</v>
      </c>
      <c r="AC5737" s="5">
        <v>0</v>
      </c>
      <c r="AD5737" s="5">
        <v>0</v>
      </c>
      <c r="AE5737" s="5">
        <f t="shared" si="986"/>
        <v>0</v>
      </c>
      <c r="AF5737" s="5">
        <v>0</v>
      </c>
      <c r="AG5737" s="6">
        <v>44908</v>
      </c>
      <c r="AH5737" s="5">
        <v>1</v>
      </c>
      <c r="AI5737" s="5">
        <v>0</v>
      </c>
      <c r="AJ5737" s="5">
        <v>0</v>
      </c>
      <c r="AK5737" s="5">
        <f t="shared" si="987"/>
        <v>0</v>
      </c>
      <c r="AL5737" s="5">
        <v>0</v>
      </c>
      <c r="AM5737" s="5">
        <v>0</v>
      </c>
      <c r="AN5737" s="5">
        <f t="shared" si="988"/>
        <v>0</v>
      </c>
      <c r="AO5737" s="5">
        <v>0</v>
      </c>
      <c r="AP5737" s="5">
        <v>0</v>
      </c>
      <c r="AQ5737" s="5">
        <f t="shared" si="989"/>
        <v>0</v>
      </c>
      <c r="AR5737" s="5">
        <v>0</v>
      </c>
      <c r="AS5737" s="6"/>
      <c r="AT5737" s="5">
        <v>0</v>
      </c>
      <c r="AU5737" s="5">
        <v>0</v>
      </c>
      <c r="AV5737" t="str">
        <f t="shared" si="982"/>
        <v>N</v>
      </c>
      <c r="AW5737" t="s">
        <v>60</v>
      </c>
      <c r="AX5737" t="s">
        <v>61</v>
      </c>
      <c r="AY5737" t="s">
        <v>2637</v>
      </c>
      <c r="AZ5737" t="s">
        <v>2637</v>
      </c>
      <c r="BA5737" t="str">
        <f t="shared" si="983"/>
        <v>N</v>
      </c>
    </row>
    <row r="5738" spans="1:53">
      <c r="A5738" t="s">
        <v>53</v>
      </c>
      <c r="B5738" t="s">
        <v>54</v>
      </c>
      <c r="C5738" t="s">
        <v>89</v>
      </c>
      <c r="D5738">
        <v>2022</v>
      </c>
      <c r="F5738" t="s">
        <v>13197</v>
      </c>
      <c r="G5738" t="s">
        <v>13233</v>
      </c>
      <c r="I5738" t="s">
        <v>13234</v>
      </c>
      <c r="J5738" t="s">
        <v>58</v>
      </c>
      <c r="K5738" t="s">
        <v>59</v>
      </c>
      <c r="L5738" s="5">
        <v>0</v>
      </c>
      <c r="M5738" s="5">
        <v>0</v>
      </c>
      <c r="N5738" s="5">
        <f t="shared" si="979"/>
        <v>0</v>
      </c>
      <c r="O5738" s="5">
        <v>0</v>
      </c>
      <c r="P5738" s="5">
        <v>0</v>
      </c>
      <c r="Q5738" s="5">
        <f t="shared" si="980"/>
        <v>0</v>
      </c>
      <c r="R5738" s="5">
        <v>0</v>
      </c>
      <c r="S5738" s="5">
        <v>0</v>
      </c>
      <c r="T5738" s="5">
        <f t="shared" si="981"/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f t="shared" si="984"/>
        <v>0</v>
      </c>
      <c r="Z5738" s="5">
        <v>0</v>
      </c>
      <c r="AA5738" s="5">
        <v>1</v>
      </c>
      <c r="AB5738" s="5">
        <f t="shared" si="985"/>
        <v>1</v>
      </c>
      <c r="AC5738" s="5">
        <v>0</v>
      </c>
      <c r="AD5738" s="5">
        <v>0</v>
      </c>
      <c r="AE5738" s="5">
        <f t="shared" si="986"/>
        <v>0</v>
      </c>
      <c r="AF5738" s="5">
        <v>0</v>
      </c>
      <c r="AG5738" s="6">
        <v>44853</v>
      </c>
      <c r="AH5738" s="5">
        <v>1</v>
      </c>
      <c r="AI5738" s="5">
        <v>0</v>
      </c>
      <c r="AJ5738" s="5">
        <v>0</v>
      </c>
      <c r="AK5738" s="5">
        <f t="shared" si="987"/>
        <v>0</v>
      </c>
      <c r="AL5738" s="5">
        <v>0</v>
      </c>
      <c r="AM5738" s="5">
        <v>0</v>
      </c>
      <c r="AN5738" s="5">
        <f t="shared" si="988"/>
        <v>0</v>
      </c>
      <c r="AO5738" s="5">
        <v>0</v>
      </c>
      <c r="AP5738" s="5">
        <v>0</v>
      </c>
      <c r="AQ5738" s="5">
        <f t="shared" si="989"/>
        <v>0</v>
      </c>
      <c r="AR5738" s="5">
        <v>0</v>
      </c>
      <c r="AS5738" s="6"/>
      <c r="AT5738" s="5">
        <v>0</v>
      </c>
      <c r="AU5738" s="5">
        <v>0</v>
      </c>
      <c r="AV5738" t="str">
        <f t="shared" si="982"/>
        <v>N</v>
      </c>
      <c r="AW5738" t="s">
        <v>60</v>
      </c>
      <c r="AX5738" t="s">
        <v>61</v>
      </c>
      <c r="AY5738" t="s">
        <v>2637</v>
      </c>
      <c r="AZ5738" t="s">
        <v>2637</v>
      </c>
      <c r="BA5738" t="str">
        <f t="shared" si="983"/>
        <v>N</v>
      </c>
    </row>
    <row r="5739" spans="1:53">
      <c r="A5739" t="s">
        <v>53</v>
      </c>
      <c r="B5739" t="s">
        <v>54</v>
      </c>
      <c r="C5739" t="s">
        <v>89</v>
      </c>
      <c r="D5739">
        <v>2022</v>
      </c>
      <c r="F5739" t="s">
        <v>13235</v>
      </c>
      <c r="G5739" t="s">
        <v>13236</v>
      </c>
      <c r="I5739" t="s">
        <v>13237</v>
      </c>
      <c r="J5739" t="s">
        <v>58</v>
      </c>
      <c r="K5739" t="s">
        <v>59</v>
      </c>
      <c r="L5739" s="5">
        <v>0</v>
      </c>
      <c r="M5739" s="5">
        <v>0</v>
      </c>
      <c r="N5739" s="5">
        <f t="shared" si="979"/>
        <v>0</v>
      </c>
      <c r="O5739" s="5">
        <v>0</v>
      </c>
      <c r="P5739" s="5">
        <v>0</v>
      </c>
      <c r="Q5739" s="5">
        <f t="shared" si="980"/>
        <v>0</v>
      </c>
      <c r="R5739" s="5">
        <v>0</v>
      </c>
      <c r="S5739" s="5">
        <v>0</v>
      </c>
      <c r="T5739" s="5">
        <f t="shared" si="981"/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f t="shared" si="984"/>
        <v>0</v>
      </c>
      <c r="Z5739" s="5">
        <v>0</v>
      </c>
      <c r="AA5739" s="5">
        <v>1</v>
      </c>
      <c r="AB5739" s="5">
        <f t="shared" si="985"/>
        <v>1</v>
      </c>
      <c r="AC5739" s="5">
        <v>0</v>
      </c>
      <c r="AD5739" s="5">
        <v>0</v>
      </c>
      <c r="AE5739" s="5">
        <f t="shared" si="986"/>
        <v>0</v>
      </c>
      <c r="AF5739" s="5">
        <v>0</v>
      </c>
      <c r="AG5739" s="6">
        <v>44902</v>
      </c>
      <c r="AH5739" s="5">
        <v>1</v>
      </c>
      <c r="AI5739" s="5">
        <v>0</v>
      </c>
      <c r="AJ5739" s="5">
        <v>0</v>
      </c>
      <c r="AK5739" s="5">
        <f t="shared" si="987"/>
        <v>0</v>
      </c>
      <c r="AL5739" s="5">
        <v>0</v>
      </c>
      <c r="AM5739" s="5">
        <v>0</v>
      </c>
      <c r="AN5739" s="5">
        <f t="shared" si="988"/>
        <v>0</v>
      </c>
      <c r="AO5739" s="5">
        <v>0</v>
      </c>
      <c r="AP5739" s="5">
        <v>0</v>
      </c>
      <c r="AQ5739" s="5">
        <f t="shared" si="989"/>
        <v>0</v>
      </c>
      <c r="AR5739" s="5">
        <v>0</v>
      </c>
      <c r="AS5739" s="6"/>
      <c r="AT5739" s="5">
        <v>0</v>
      </c>
      <c r="AU5739" s="5">
        <v>0</v>
      </c>
      <c r="AV5739" t="str">
        <f t="shared" si="982"/>
        <v>N</v>
      </c>
      <c r="AW5739" t="s">
        <v>60</v>
      </c>
      <c r="AX5739" t="s">
        <v>61</v>
      </c>
      <c r="AY5739" t="s">
        <v>2637</v>
      </c>
      <c r="AZ5739" t="s">
        <v>2637</v>
      </c>
      <c r="BA5739" t="str">
        <f t="shared" si="983"/>
        <v>N</v>
      </c>
    </row>
    <row r="5740" spans="1:53">
      <c r="A5740" t="s">
        <v>53</v>
      </c>
      <c r="B5740" t="s">
        <v>54</v>
      </c>
      <c r="C5740" t="s">
        <v>89</v>
      </c>
      <c r="D5740">
        <v>2022</v>
      </c>
      <c r="F5740" t="s">
        <v>13238</v>
      </c>
      <c r="G5740" t="s">
        <v>13239</v>
      </c>
      <c r="I5740" t="s">
        <v>13240</v>
      </c>
      <c r="J5740" t="s">
        <v>58</v>
      </c>
      <c r="K5740" t="s">
        <v>59</v>
      </c>
      <c r="L5740" s="5">
        <v>0</v>
      </c>
      <c r="M5740" s="5">
        <v>0</v>
      </c>
      <c r="N5740" s="5">
        <f t="shared" si="979"/>
        <v>0</v>
      </c>
      <c r="O5740" s="5">
        <v>0</v>
      </c>
      <c r="P5740" s="5">
        <v>0</v>
      </c>
      <c r="Q5740" s="5">
        <f t="shared" si="980"/>
        <v>0</v>
      </c>
      <c r="R5740" s="5">
        <v>0</v>
      </c>
      <c r="S5740" s="5">
        <v>0</v>
      </c>
      <c r="T5740" s="5">
        <f t="shared" si="981"/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f t="shared" si="984"/>
        <v>0</v>
      </c>
      <c r="Z5740" s="5">
        <v>0</v>
      </c>
      <c r="AA5740" s="5">
        <v>1</v>
      </c>
      <c r="AB5740" s="5">
        <f t="shared" si="985"/>
        <v>1</v>
      </c>
      <c r="AC5740" s="5">
        <v>0</v>
      </c>
      <c r="AD5740" s="5">
        <v>0</v>
      </c>
      <c r="AE5740" s="5">
        <f t="shared" si="986"/>
        <v>0</v>
      </c>
      <c r="AF5740" s="5">
        <v>0</v>
      </c>
      <c r="AG5740" s="6">
        <v>44622</v>
      </c>
      <c r="AH5740" s="5">
        <v>1</v>
      </c>
      <c r="AI5740" s="5">
        <v>0</v>
      </c>
      <c r="AJ5740" s="5">
        <v>0</v>
      </c>
      <c r="AK5740" s="5">
        <f t="shared" si="987"/>
        <v>0</v>
      </c>
      <c r="AL5740" s="5">
        <v>0</v>
      </c>
      <c r="AM5740" s="5">
        <v>0</v>
      </c>
      <c r="AN5740" s="5">
        <f t="shared" si="988"/>
        <v>0</v>
      </c>
      <c r="AO5740" s="5">
        <v>0</v>
      </c>
      <c r="AP5740" s="5">
        <v>0</v>
      </c>
      <c r="AQ5740" s="5">
        <f t="shared" si="989"/>
        <v>0</v>
      </c>
      <c r="AR5740" s="5">
        <v>0</v>
      </c>
      <c r="AS5740" s="6"/>
      <c r="AT5740" s="5">
        <v>0</v>
      </c>
      <c r="AU5740" s="5">
        <v>0</v>
      </c>
      <c r="AV5740" t="str">
        <f t="shared" si="982"/>
        <v>N</v>
      </c>
      <c r="AW5740" t="s">
        <v>60</v>
      </c>
      <c r="AX5740" t="s">
        <v>61</v>
      </c>
      <c r="AY5740" t="s">
        <v>2637</v>
      </c>
      <c r="AZ5740" t="s">
        <v>2637</v>
      </c>
      <c r="BA5740" t="str">
        <f t="shared" si="983"/>
        <v>N</v>
      </c>
    </row>
    <row r="5741" spans="1:53">
      <c r="A5741" t="s">
        <v>53</v>
      </c>
      <c r="B5741" t="s">
        <v>54</v>
      </c>
      <c r="C5741" t="s">
        <v>89</v>
      </c>
      <c r="D5741">
        <v>2022</v>
      </c>
      <c r="F5741" t="s">
        <v>13241</v>
      </c>
      <c r="G5741" t="s">
        <v>13242</v>
      </c>
      <c r="I5741" t="s">
        <v>13243</v>
      </c>
      <c r="J5741" t="s">
        <v>58</v>
      </c>
      <c r="K5741" t="s">
        <v>59</v>
      </c>
      <c r="L5741" s="5">
        <v>0</v>
      </c>
      <c r="M5741" s="5">
        <v>0</v>
      </c>
      <c r="N5741" s="5">
        <f t="shared" si="979"/>
        <v>0</v>
      </c>
      <c r="O5741" s="5">
        <v>0</v>
      </c>
      <c r="P5741" s="5">
        <v>0</v>
      </c>
      <c r="Q5741" s="5">
        <f t="shared" si="980"/>
        <v>0</v>
      </c>
      <c r="R5741" s="5">
        <v>0</v>
      </c>
      <c r="S5741" s="5">
        <v>0</v>
      </c>
      <c r="T5741" s="5">
        <f t="shared" si="981"/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f t="shared" si="984"/>
        <v>0</v>
      </c>
      <c r="Z5741" s="5">
        <v>0</v>
      </c>
      <c r="AA5741" s="5">
        <v>1</v>
      </c>
      <c r="AB5741" s="5">
        <f t="shared" si="985"/>
        <v>1</v>
      </c>
      <c r="AC5741" s="5">
        <v>0</v>
      </c>
      <c r="AD5741" s="5">
        <v>0</v>
      </c>
      <c r="AE5741" s="5">
        <f t="shared" si="986"/>
        <v>0</v>
      </c>
      <c r="AF5741" s="5">
        <v>0</v>
      </c>
      <c r="AG5741" s="6">
        <v>44670</v>
      </c>
      <c r="AH5741" s="5">
        <v>1</v>
      </c>
      <c r="AI5741" s="5">
        <v>0</v>
      </c>
      <c r="AJ5741" s="5">
        <v>0</v>
      </c>
      <c r="AK5741" s="5">
        <f t="shared" si="987"/>
        <v>0</v>
      </c>
      <c r="AL5741" s="5">
        <v>0</v>
      </c>
      <c r="AM5741" s="5">
        <v>0</v>
      </c>
      <c r="AN5741" s="5">
        <f t="shared" si="988"/>
        <v>0</v>
      </c>
      <c r="AO5741" s="5">
        <v>0</v>
      </c>
      <c r="AP5741" s="5">
        <v>0</v>
      </c>
      <c r="AQ5741" s="5">
        <f t="shared" si="989"/>
        <v>0</v>
      </c>
      <c r="AR5741" s="5">
        <v>0</v>
      </c>
      <c r="AS5741" s="6"/>
      <c r="AT5741" s="5">
        <v>0</v>
      </c>
      <c r="AU5741" s="5">
        <v>0</v>
      </c>
      <c r="AV5741" t="str">
        <f t="shared" si="982"/>
        <v>N</v>
      </c>
      <c r="AW5741" t="s">
        <v>60</v>
      </c>
      <c r="AX5741" t="s">
        <v>61</v>
      </c>
      <c r="AY5741" t="s">
        <v>2637</v>
      </c>
      <c r="AZ5741" t="s">
        <v>2637</v>
      </c>
      <c r="BA5741" t="str">
        <f t="shared" si="983"/>
        <v>N</v>
      </c>
    </row>
    <row r="5742" spans="1:53">
      <c r="A5742" t="s">
        <v>53</v>
      </c>
      <c r="B5742" t="s">
        <v>54</v>
      </c>
      <c r="C5742" t="s">
        <v>89</v>
      </c>
      <c r="D5742">
        <v>2022</v>
      </c>
      <c r="F5742" t="s">
        <v>13244</v>
      </c>
      <c r="G5742" t="s">
        <v>13245</v>
      </c>
      <c r="I5742" t="s">
        <v>13246</v>
      </c>
      <c r="J5742" t="s">
        <v>58</v>
      </c>
      <c r="K5742" t="s">
        <v>59</v>
      </c>
      <c r="L5742" s="5">
        <v>0</v>
      </c>
      <c r="M5742" s="5">
        <v>0</v>
      </c>
      <c r="N5742" s="5">
        <f t="shared" si="979"/>
        <v>0</v>
      </c>
      <c r="O5742" s="5">
        <v>0</v>
      </c>
      <c r="P5742" s="5">
        <v>0</v>
      </c>
      <c r="Q5742" s="5">
        <f t="shared" si="980"/>
        <v>0</v>
      </c>
      <c r="R5742" s="5">
        <v>0</v>
      </c>
      <c r="S5742" s="5">
        <v>0</v>
      </c>
      <c r="T5742" s="5">
        <f t="shared" si="981"/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f t="shared" si="984"/>
        <v>0</v>
      </c>
      <c r="Z5742" s="5">
        <v>0</v>
      </c>
      <c r="AA5742" s="5">
        <v>1</v>
      </c>
      <c r="AB5742" s="5">
        <f t="shared" si="985"/>
        <v>1</v>
      </c>
      <c r="AC5742" s="5">
        <v>0</v>
      </c>
      <c r="AD5742" s="5">
        <v>0</v>
      </c>
      <c r="AE5742" s="5">
        <f t="shared" si="986"/>
        <v>0</v>
      </c>
      <c r="AF5742" s="5">
        <v>0</v>
      </c>
      <c r="AG5742" s="6">
        <v>44803</v>
      </c>
      <c r="AH5742" s="5">
        <v>1</v>
      </c>
      <c r="AI5742" s="5">
        <v>0</v>
      </c>
      <c r="AJ5742" s="5">
        <v>0</v>
      </c>
      <c r="AK5742" s="5">
        <f t="shared" si="987"/>
        <v>0</v>
      </c>
      <c r="AL5742" s="5">
        <v>0</v>
      </c>
      <c r="AM5742" s="5">
        <v>0</v>
      </c>
      <c r="AN5742" s="5">
        <f t="shared" si="988"/>
        <v>0</v>
      </c>
      <c r="AO5742" s="5">
        <v>0</v>
      </c>
      <c r="AP5742" s="5">
        <v>0</v>
      </c>
      <c r="AQ5742" s="5">
        <f t="shared" si="989"/>
        <v>0</v>
      </c>
      <c r="AR5742" s="5">
        <v>0</v>
      </c>
      <c r="AS5742" s="6"/>
      <c r="AT5742" s="5">
        <v>0</v>
      </c>
      <c r="AU5742" s="5">
        <v>0</v>
      </c>
      <c r="AV5742" t="str">
        <f t="shared" si="982"/>
        <v>N</v>
      </c>
      <c r="AW5742" t="s">
        <v>60</v>
      </c>
      <c r="AX5742" t="s">
        <v>61</v>
      </c>
      <c r="AY5742" t="s">
        <v>2637</v>
      </c>
      <c r="AZ5742" t="s">
        <v>2637</v>
      </c>
      <c r="BA5742" t="str">
        <f t="shared" si="983"/>
        <v>N</v>
      </c>
    </row>
    <row r="5743" spans="1:53">
      <c r="A5743" t="s">
        <v>53</v>
      </c>
      <c r="B5743" t="s">
        <v>54</v>
      </c>
      <c r="C5743" t="s">
        <v>89</v>
      </c>
      <c r="D5743">
        <v>2022</v>
      </c>
      <c r="F5743" t="s">
        <v>13247</v>
      </c>
      <c r="G5743" t="s">
        <v>13248</v>
      </c>
      <c r="I5743" t="s">
        <v>13249</v>
      </c>
      <c r="J5743" t="s">
        <v>58</v>
      </c>
      <c r="K5743" t="s">
        <v>59</v>
      </c>
      <c r="L5743" s="5">
        <v>0</v>
      </c>
      <c r="M5743" s="5">
        <v>0</v>
      </c>
      <c r="N5743" s="5">
        <f t="shared" si="979"/>
        <v>0</v>
      </c>
      <c r="O5743" s="5">
        <v>0</v>
      </c>
      <c r="P5743" s="5">
        <v>0</v>
      </c>
      <c r="Q5743" s="5">
        <f t="shared" si="980"/>
        <v>0</v>
      </c>
      <c r="R5743" s="5">
        <v>0</v>
      </c>
      <c r="S5743" s="5">
        <v>0</v>
      </c>
      <c r="T5743" s="5">
        <f t="shared" si="981"/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f t="shared" si="984"/>
        <v>0</v>
      </c>
      <c r="Z5743" s="5">
        <v>0</v>
      </c>
      <c r="AA5743" s="5">
        <v>1</v>
      </c>
      <c r="AB5743" s="5">
        <f t="shared" si="985"/>
        <v>1</v>
      </c>
      <c r="AC5743" s="5">
        <v>0</v>
      </c>
      <c r="AD5743" s="5">
        <v>0</v>
      </c>
      <c r="AE5743" s="5">
        <f t="shared" si="986"/>
        <v>0</v>
      </c>
      <c r="AF5743" s="5">
        <v>0</v>
      </c>
      <c r="AG5743" s="6">
        <v>44865</v>
      </c>
      <c r="AH5743" s="5">
        <v>1</v>
      </c>
      <c r="AI5743" s="5">
        <v>0</v>
      </c>
      <c r="AJ5743" s="5">
        <v>0</v>
      </c>
      <c r="AK5743" s="5">
        <f t="shared" si="987"/>
        <v>0</v>
      </c>
      <c r="AL5743" s="5">
        <v>0</v>
      </c>
      <c r="AM5743" s="5">
        <v>0</v>
      </c>
      <c r="AN5743" s="5">
        <f t="shared" si="988"/>
        <v>0</v>
      </c>
      <c r="AO5743" s="5">
        <v>0</v>
      </c>
      <c r="AP5743" s="5">
        <v>0</v>
      </c>
      <c r="AQ5743" s="5">
        <f t="shared" si="989"/>
        <v>0</v>
      </c>
      <c r="AR5743" s="5">
        <v>0</v>
      </c>
      <c r="AS5743" s="6"/>
      <c r="AT5743" s="5">
        <v>0</v>
      </c>
      <c r="AU5743" s="5">
        <v>0</v>
      </c>
      <c r="AV5743" t="str">
        <f t="shared" si="982"/>
        <v>N</v>
      </c>
      <c r="AW5743" t="s">
        <v>60</v>
      </c>
      <c r="AX5743" t="s">
        <v>61</v>
      </c>
      <c r="AY5743" t="s">
        <v>2637</v>
      </c>
      <c r="AZ5743" t="s">
        <v>2637</v>
      </c>
      <c r="BA5743" t="str">
        <f t="shared" si="983"/>
        <v>N</v>
      </c>
    </row>
    <row r="5744" spans="1:53">
      <c r="A5744" t="s">
        <v>53</v>
      </c>
      <c r="B5744" t="s">
        <v>54</v>
      </c>
      <c r="C5744" t="s">
        <v>89</v>
      </c>
      <c r="D5744">
        <v>2022</v>
      </c>
      <c r="F5744" t="s">
        <v>13250</v>
      </c>
      <c r="G5744" t="s">
        <v>13251</v>
      </c>
      <c r="I5744" t="s">
        <v>13252</v>
      </c>
      <c r="J5744" t="s">
        <v>58</v>
      </c>
      <c r="K5744" t="s">
        <v>59</v>
      </c>
      <c r="L5744" s="5">
        <v>0</v>
      </c>
      <c r="M5744" s="5">
        <v>0</v>
      </c>
      <c r="N5744" s="5">
        <f t="shared" si="979"/>
        <v>0</v>
      </c>
      <c r="O5744" s="5">
        <v>0</v>
      </c>
      <c r="P5744" s="5">
        <v>0</v>
      </c>
      <c r="Q5744" s="5">
        <f t="shared" si="980"/>
        <v>0</v>
      </c>
      <c r="R5744" s="5">
        <v>0</v>
      </c>
      <c r="S5744" s="5">
        <v>0</v>
      </c>
      <c r="T5744" s="5">
        <f t="shared" si="981"/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f t="shared" si="984"/>
        <v>0</v>
      </c>
      <c r="Z5744" s="5">
        <v>0</v>
      </c>
      <c r="AA5744" s="5">
        <v>1</v>
      </c>
      <c r="AB5744" s="5">
        <f t="shared" si="985"/>
        <v>1</v>
      </c>
      <c r="AC5744" s="5">
        <v>0</v>
      </c>
      <c r="AD5744" s="5">
        <v>0</v>
      </c>
      <c r="AE5744" s="5">
        <f t="shared" si="986"/>
        <v>0</v>
      </c>
      <c r="AF5744" s="5">
        <v>0</v>
      </c>
      <c r="AG5744" s="6">
        <v>44833</v>
      </c>
      <c r="AH5744" s="5">
        <v>1</v>
      </c>
      <c r="AI5744" s="5">
        <v>0</v>
      </c>
      <c r="AJ5744" s="5">
        <v>0</v>
      </c>
      <c r="AK5744" s="5">
        <f t="shared" si="987"/>
        <v>0</v>
      </c>
      <c r="AL5744" s="5">
        <v>0</v>
      </c>
      <c r="AM5744" s="5">
        <v>0</v>
      </c>
      <c r="AN5744" s="5">
        <f t="shared" si="988"/>
        <v>0</v>
      </c>
      <c r="AO5744" s="5">
        <v>0</v>
      </c>
      <c r="AP5744" s="5">
        <v>0</v>
      </c>
      <c r="AQ5744" s="5">
        <f t="shared" si="989"/>
        <v>0</v>
      </c>
      <c r="AR5744" s="5">
        <v>0</v>
      </c>
      <c r="AS5744" s="6"/>
      <c r="AT5744" s="5">
        <v>0</v>
      </c>
      <c r="AU5744" s="5">
        <v>0</v>
      </c>
      <c r="AV5744" t="str">
        <f t="shared" si="982"/>
        <v>N</v>
      </c>
      <c r="AW5744" t="s">
        <v>60</v>
      </c>
      <c r="AX5744" t="s">
        <v>61</v>
      </c>
      <c r="AY5744" t="s">
        <v>2637</v>
      </c>
      <c r="AZ5744" t="s">
        <v>2637</v>
      </c>
      <c r="BA5744" t="str">
        <f t="shared" si="983"/>
        <v>N</v>
      </c>
    </row>
    <row r="5745" spans="1:53">
      <c r="A5745" t="s">
        <v>53</v>
      </c>
      <c r="B5745" t="s">
        <v>54</v>
      </c>
      <c r="C5745" t="s">
        <v>89</v>
      </c>
      <c r="D5745">
        <v>2022</v>
      </c>
      <c r="F5745" t="s">
        <v>13253</v>
      </c>
      <c r="G5745" t="s">
        <v>13254</v>
      </c>
      <c r="I5745" t="s">
        <v>13255</v>
      </c>
      <c r="J5745" t="s">
        <v>58</v>
      </c>
      <c r="K5745" t="s">
        <v>59</v>
      </c>
      <c r="L5745" s="5">
        <v>0</v>
      </c>
      <c r="M5745" s="5">
        <v>0</v>
      </c>
      <c r="N5745" s="5">
        <f t="shared" si="979"/>
        <v>0</v>
      </c>
      <c r="O5745" s="5">
        <v>0</v>
      </c>
      <c r="P5745" s="5">
        <v>0</v>
      </c>
      <c r="Q5745" s="5">
        <f t="shared" si="980"/>
        <v>0</v>
      </c>
      <c r="R5745" s="5">
        <v>0</v>
      </c>
      <c r="S5745" s="5">
        <v>0</v>
      </c>
      <c r="T5745" s="5">
        <f t="shared" si="981"/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f t="shared" si="984"/>
        <v>0</v>
      </c>
      <c r="Z5745" s="5">
        <v>0</v>
      </c>
      <c r="AA5745" s="5">
        <v>1</v>
      </c>
      <c r="AB5745" s="5">
        <f t="shared" si="985"/>
        <v>1</v>
      </c>
      <c r="AC5745" s="5">
        <v>0</v>
      </c>
      <c r="AD5745" s="5">
        <v>0</v>
      </c>
      <c r="AE5745" s="5">
        <f t="shared" si="986"/>
        <v>0</v>
      </c>
      <c r="AF5745" s="5">
        <v>0</v>
      </c>
      <c r="AG5745" s="6">
        <v>44741</v>
      </c>
      <c r="AH5745" s="5">
        <v>1</v>
      </c>
      <c r="AI5745" s="5">
        <v>0</v>
      </c>
      <c r="AJ5745" s="5">
        <v>0</v>
      </c>
      <c r="AK5745" s="5">
        <f t="shared" si="987"/>
        <v>0</v>
      </c>
      <c r="AL5745" s="5">
        <v>0</v>
      </c>
      <c r="AM5745" s="5">
        <v>0</v>
      </c>
      <c r="AN5745" s="5">
        <f t="shared" si="988"/>
        <v>0</v>
      </c>
      <c r="AO5745" s="5">
        <v>0</v>
      </c>
      <c r="AP5745" s="5">
        <v>0</v>
      </c>
      <c r="AQ5745" s="5">
        <f t="shared" si="989"/>
        <v>0</v>
      </c>
      <c r="AR5745" s="5">
        <v>0</v>
      </c>
      <c r="AS5745" s="6"/>
      <c r="AT5745" s="5">
        <v>0</v>
      </c>
      <c r="AU5745" s="5">
        <v>0</v>
      </c>
      <c r="AV5745" t="str">
        <f t="shared" si="982"/>
        <v>N</v>
      </c>
      <c r="AW5745" t="s">
        <v>60</v>
      </c>
      <c r="AX5745" t="s">
        <v>61</v>
      </c>
      <c r="AY5745" t="s">
        <v>2637</v>
      </c>
      <c r="AZ5745" t="s">
        <v>2637</v>
      </c>
      <c r="BA5745" t="str">
        <f t="shared" si="983"/>
        <v>N</v>
      </c>
    </row>
    <row r="5746" spans="1:53">
      <c r="A5746" t="s">
        <v>53</v>
      </c>
      <c r="B5746" t="s">
        <v>54</v>
      </c>
      <c r="C5746" t="s">
        <v>89</v>
      </c>
      <c r="D5746">
        <v>2022</v>
      </c>
      <c r="F5746" t="s">
        <v>13256</v>
      </c>
      <c r="G5746" t="s">
        <v>13257</v>
      </c>
      <c r="I5746" t="s">
        <v>13258</v>
      </c>
      <c r="J5746" t="s">
        <v>58</v>
      </c>
      <c r="K5746" t="s">
        <v>59</v>
      </c>
      <c r="L5746" s="5">
        <v>0</v>
      </c>
      <c r="M5746" s="5">
        <v>0</v>
      </c>
      <c r="N5746" s="5">
        <f t="shared" si="979"/>
        <v>0</v>
      </c>
      <c r="O5746" s="5">
        <v>0</v>
      </c>
      <c r="P5746" s="5">
        <v>0</v>
      </c>
      <c r="Q5746" s="5">
        <f t="shared" si="980"/>
        <v>0</v>
      </c>
      <c r="R5746" s="5">
        <v>0</v>
      </c>
      <c r="S5746" s="5">
        <v>0</v>
      </c>
      <c r="T5746" s="5">
        <f t="shared" si="981"/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f t="shared" si="984"/>
        <v>0</v>
      </c>
      <c r="Z5746" s="5">
        <v>0</v>
      </c>
      <c r="AA5746" s="5">
        <v>1</v>
      </c>
      <c r="AB5746" s="5">
        <f t="shared" si="985"/>
        <v>1</v>
      </c>
      <c r="AC5746" s="5">
        <v>0</v>
      </c>
      <c r="AD5746" s="5">
        <v>0</v>
      </c>
      <c r="AE5746" s="5">
        <f t="shared" si="986"/>
        <v>0</v>
      </c>
      <c r="AF5746" s="5">
        <v>0</v>
      </c>
      <c r="AG5746" s="6">
        <v>44729</v>
      </c>
      <c r="AH5746" s="5">
        <v>1</v>
      </c>
      <c r="AI5746" s="5">
        <v>0</v>
      </c>
      <c r="AJ5746" s="5">
        <v>0</v>
      </c>
      <c r="AK5746" s="5">
        <f t="shared" si="987"/>
        <v>0</v>
      </c>
      <c r="AL5746" s="5">
        <v>0</v>
      </c>
      <c r="AM5746" s="5">
        <v>0</v>
      </c>
      <c r="AN5746" s="5">
        <f t="shared" si="988"/>
        <v>0</v>
      </c>
      <c r="AO5746" s="5">
        <v>0</v>
      </c>
      <c r="AP5746" s="5">
        <v>0</v>
      </c>
      <c r="AQ5746" s="5">
        <f t="shared" si="989"/>
        <v>0</v>
      </c>
      <c r="AR5746" s="5">
        <v>0</v>
      </c>
      <c r="AS5746" s="6"/>
      <c r="AT5746" s="5">
        <v>0</v>
      </c>
      <c r="AU5746" s="5">
        <v>0</v>
      </c>
      <c r="AV5746" t="str">
        <f t="shared" si="982"/>
        <v>N</v>
      </c>
      <c r="AW5746" t="s">
        <v>60</v>
      </c>
      <c r="AX5746" t="s">
        <v>61</v>
      </c>
      <c r="AY5746" t="s">
        <v>2637</v>
      </c>
      <c r="AZ5746" t="s">
        <v>2637</v>
      </c>
      <c r="BA5746" t="str">
        <f t="shared" si="983"/>
        <v>N</v>
      </c>
    </row>
    <row r="5747" spans="1:53">
      <c r="A5747" t="s">
        <v>53</v>
      </c>
      <c r="B5747" t="s">
        <v>54</v>
      </c>
      <c r="C5747" t="s">
        <v>89</v>
      </c>
      <c r="D5747">
        <v>2022</v>
      </c>
      <c r="F5747" t="s">
        <v>13259</v>
      </c>
      <c r="G5747" t="s">
        <v>13260</v>
      </c>
      <c r="I5747" t="s">
        <v>13261</v>
      </c>
      <c r="J5747" t="s">
        <v>58</v>
      </c>
      <c r="K5747" t="s">
        <v>59</v>
      </c>
      <c r="L5747" s="5">
        <v>0</v>
      </c>
      <c r="M5747" s="5">
        <v>0</v>
      </c>
      <c r="N5747" s="5">
        <f t="shared" si="979"/>
        <v>0</v>
      </c>
      <c r="O5747" s="5">
        <v>0</v>
      </c>
      <c r="P5747" s="5">
        <v>0</v>
      </c>
      <c r="Q5747" s="5">
        <f t="shared" si="980"/>
        <v>0</v>
      </c>
      <c r="R5747" s="5">
        <v>0</v>
      </c>
      <c r="S5747" s="5">
        <v>0</v>
      </c>
      <c r="T5747" s="5">
        <f t="shared" si="981"/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f t="shared" si="984"/>
        <v>0</v>
      </c>
      <c r="Z5747" s="5">
        <v>0</v>
      </c>
      <c r="AA5747" s="5">
        <v>1</v>
      </c>
      <c r="AB5747" s="5">
        <f t="shared" si="985"/>
        <v>1</v>
      </c>
      <c r="AC5747" s="5">
        <v>0</v>
      </c>
      <c r="AD5747" s="5">
        <v>0</v>
      </c>
      <c r="AE5747" s="5">
        <f t="shared" si="986"/>
        <v>0</v>
      </c>
      <c r="AF5747" s="5">
        <v>0</v>
      </c>
      <c r="AG5747" s="6">
        <v>44713</v>
      </c>
      <c r="AH5747" s="5">
        <v>1</v>
      </c>
      <c r="AI5747" s="5">
        <v>0</v>
      </c>
      <c r="AJ5747" s="5">
        <v>0</v>
      </c>
      <c r="AK5747" s="5">
        <f t="shared" si="987"/>
        <v>0</v>
      </c>
      <c r="AL5747" s="5">
        <v>0</v>
      </c>
      <c r="AM5747" s="5">
        <v>0</v>
      </c>
      <c r="AN5747" s="5">
        <f t="shared" si="988"/>
        <v>0</v>
      </c>
      <c r="AO5747" s="5">
        <v>0</v>
      </c>
      <c r="AP5747" s="5">
        <v>0</v>
      </c>
      <c r="AQ5747" s="5">
        <f t="shared" si="989"/>
        <v>0</v>
      </c>
      <c r="AR5747" s="5">
        <v>0</v>
      </c>
      <c r="AS5747" s="6"/>
      <c r="AT5747" s="5">
        <v>0</v>
      </c>
      <c r="AU5747" s="5">
        <v>0</v>
      </c>
      <c r="AV5747" t="str">
        <f t="shared" si="982"/>
        <v>N</v>
      </c>
      <c r="AW5747" t="s">
        <v>60</v>
      </c>
      <c r="AX5747" t="s">
        <v>61</v>
      </c>
      <c r="AY5747" t="s">
        <v>2637</v>
      </c>
      <c r="AZ5747" t="s">
        <v>2637</v>
      </c>
      <c r="BA5747" t="str">
        <f t="shared" si="983"/>
        <v>N</v>
      </c>
    </row>
    <row r="5748" spans="1:53">
      <c r="A5748" t="s">
        <v>53</v>
      </c>
      <c r="B5748" t="s">
        <v>54</v>
      </c>
      <c r="C5748" t="s">
        <v>89</v>
      </c>
      <c r="D5748">
        <v>2022</v>
      </c>
      <c r="F5748" t="s">
        <v>13262</v>
      </c>
      <c r="G5748" t="s">
        <v>13263</v>
      </c>
      <c r="I5748" t="s">
        <v>13264</v>
      </c>
      <c r="J5748" t="s">
        <v>58</v>
      </c>
      <c r="K5748" t="s">
        <v>59</v>
      </c>
      <c r="L5748" s="5">
        <v>0</v>
      </c>
      <c r="M5748" s="5">
        <v>0</v>
      </c>
      <c r="N5748" s="5">
        <f t="shared" si="979"/>
        <v>0</v>
      </c>
      <c r="O5748" s="5">
        <v>0</v>
      </c>
      <c r="P5748" s="5">
        <v>0</v>
      </c>
      <c r="Q5748" s="5">
        <f t="shared" si="980"/>
        <v>0</v>
      </c>
      <c r="R5748" s="5">
        <v>0</v>
      </c>
      <c r="S5748" s="5">
        <v>0</v>
      </c>
      <c r="T5748" s="5">
        <f t="shared" si="981"/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f t="shared" si="984"/>
        <v>0</v>
      </c>
      <c r="Z5748" s="5">
        <v>0</v>
      </c>
      <c r="AA5748" s="5">
        <v>1</v>
      </c>
      <c r="AB5748" s="5">
        <f t="shared" si="985"/>
        <v>1</v>
      </c>
      <c r="AC5748" s="5">
        <v>0</v>
      </c>
      <c r="AD5748" s="5">
        <v>0</v>
      </c>
      <c r="AE5748" s="5">
        <f t="shared" si="986"/>
        <v>0</v>
      </c>
      <c r="AF5748" s="5">
        <v>0</v>
      </c>
      <c r="AG5748" s="6">
        <v>44644</v>
      </c>
      <c r="AH5748" s="5">
        <v>1</v>
      </c>
      <c r="AI5748" s="5">
        <v>0</v>
      </c>
      <c r="AJ5748" s="5">
        <v>0</v>
      </c>
      <c r="AK5748" s="5">
        <f t="shared" si="987"/>
        <v>0</v>
      </c>
      <c r="AL5748" s="5">
        <v>0</v>
      </c>
      <c r="AM5748" s="5">
        <v>0</v>
      </c>
      <c r="AN5748" s="5">
        <f t="shared" si="988"/>
        <v>0</v>
      </c>
      <c r="AO5748" s="5">
        <v>0</v>
      </c>
      <c r="AP5748" s="5">
        <v>0</v>
      </c>
      <c r="AQ5748" s="5">
        <f t="shared" si="989"/>
        <v>0</v>
      </c>
      <c r="AR5748" s="5">
        <v>0</v>
      </c>
      <c r="AS5748" s="6"/>
      <c r="AT5748" s="5">
        <v>0</v>
      </c>
      <c r="AU5748" s="5">
        <v>0</v>
      </c>
      <c r="AV5748" t="str">
        <f t="shared" si="982"/>
        <v>N</v>
      </c>
      <c r="AW5748" t="s">
        <v>60</v>
      </c>
      <c r="AX5748" t="s">
        <v>61</v>
      </c>
      <c r="AY5748" t="s">
        <v>2637</v>
      </c>
      <c r="AZ5748" t="s">
        <v>2637</v>
      </c>
      <c r="BA5748" t="str">
        <f t="shared" si="983"/>
        <v>N</v>
      </c>
    </row>
    <row r="5749" spans="1:53">
      <c r="A5749" t="s">
        <v>53</v>
      </c>
      <c r="B5749" t="s">
        <v>54</v>
      </c>
      <c r="C5749" t="s">
        <v>89</v>
      </c>
      <c r="D5749">
        <v>2022</v>
      </c>
      <c r="F5749" t="s">
        <v>13265</v>
      </c>
      <c r="G5749" t="s">
        <v>13266</v>
      </c>
      <c r="I5749" t="s">
        <v>13267</v>
      </c>
      <c r="J5749" t="s">
        <v>58</v>
      </c>
      <c r="K5749" t="s">
        <v>59</v>
      </c>
      <c r="L5749" s="5">
        <v>0</v>
      </c>
      <c r="M5749" s="5">
        <v>0</v>
      </c>
      <c r="N5749" s="5">
        <f t="shared" si="979"/>
        <v>0</v>
      </c>
      <c r="O5749" s="5">
        <v>0</v>
      </c>
      <c r="P5749" s="5">
        <v>0</v>
      </c>
      <c r="Q5749" s="5">
        <f t="shared" si="980"/>
        <v>0</v>
      </c>
      <c r="R5749" s="5">
        <v>0</v>
      </c>
      <c r="S5749" s="5">
        <v>0</v>
      </c>
      <c r="T5749" s="5">
        <f t="shared" si="981"/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f t="shared" si="984"/>
        <v>0</v>
      </c>
      <c r="Z5749" s="5">
        <v>0</v>
      </c>
      <c r="AA5749" s="5">
        <v>1</v>
      </c>
      <c r="AB5749" s="5">
        <f t="shared" si="985"/>
        <v>1</v>
      </c>
      <c r="AC5749" s="5">
        <v>0</v>
      </c>
      <c r="AD5749" s="5">
        <v>0</v>
      </c>
      <c r="AE5749" s="5">
        <f t="shared" si="986"/>
        <v>0</v>
      </c>
      <c r="AF5749" s="5">
        <v>0</v>
      </c>
      <c r="AG5749" s="6">
        <v>44713</v>
      </c>
      <c r="AH5749" s="5">
        <v>1</v>
      </c>
      <c r="AI5749" s="5">
        <v>0</v>
      </c>
      <c r="AJ5749" s="5">
        <v>0</v>
      </c>
      <c r="AK5749" s="5">
        <f t="shared" si="987"/>
        <v>0</v>
      </c>
      <c r="AL5749" s="5">
        <v>0</v>
      </c>
      <c r="AM5749" s="5">
        <v>0</v>
      </c>
      <c r="AN5749" s="5">
        <f t="shared" si="988"/>
        <v>0</v>
      </c>
      <c r="AO5749" s="5">
        <v>0</v>
      </c>
      <c r="AP5749" s="5">
        <v>0</v>
      </c>
      <c r="AQ5749" s="5">
        <f t="shared" si="989"/>
        <v>0</v>
      </c>
      <c r="AR5749" s="5">
        <v>0</v>
      </c>
      <c r="AS5749" s="6"/>
      <c r="AT5749" s="5">
        <v>0</v>
      </c>
      <c r="AU5749" s="5">
        <v>0</v>
      </c>
      <c r="AV5749" t="str">
        <f t="shared" si="982"/>
        <v>N</v>
      </c>
      <c r="AW5749" t="s">
        <v>60</v>
      </c>
      <c r="AX5749" t="s">
        <v>61</v>
      </c>
      <c r="AY5749" t="s">
        <v>2637</v>
      </c>
      <c r="AZ5749" t="s">
        <v>2637</v>
      </c>
      <c r="BA5749" t="str">
        <f t="shared" si="983"/>
        <v>N</v>
      </c>
    </row>
    <row r="5750" spans="1:53">
      <c r="A5750" t="s">
        <v>53</v>
      </c>
      <c r="B5750" t="s">
        <v>54</v>
      </c>
      <c r="C5750" t="s">
        <v>89</v>
      </c>
      <c r="D5750">
        <v>2022</v>
      </c>
      <c r="F5750" t="s">
        <v>13268</v>
      </c>
      <c r="G5750" t="s">
        <v>13269</v>
      </c>
      <c r="I5750" t="s">
        <v>13270</v>
      </c>
      <c r="J5750" t="s">
        <v>58</v>
      </c>
      <c r="K5750" t="s">
        <v>59</v>
      </c>
      <c r="L5750" s="5">
        <v>0</v>
      </c>
      <c r="M5750" s="5">
        <v>0</v>
      </c>
      <c r="N5750" s="5">
        <f t="shared" si="979"/>
        <v>0</v>
      </c>
      <c r="O5750" s="5">
        <v>0</v>
      </c>
      <c r="P5750" s="5">
        <v>0</v>
      </c>
      <c r="Q5750" s="5">
        <f t="shared" si="980"/>
        <v>0</v>
      </c>
      <c r="R5750" s="5">
        <v>0</v>
      </c>
      <c r="S5750" s="5">
        <v>0</v>
      </c>
      <c r="T5750" s="5">
        <f t="shared" si="981"/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f t="shared" si="984"/>
        <v>0</v>
      </c>
      <c r="Z5750" s="5">
        <v>0</v>
      </c>
      <c r="AA5750" s="5">
        <v>1</v>
      </c>
      <c r="AB5750" s="5">
        <f t="shared" si="985"/>
        <v>1</v>
      </c>
      <c r="AC5750" s="5">
        <v>0</v>
      </c>
      <c r="AD5750" s="5">
        <v>0</v>
      </c>
      <c r="AE5750" s="5">
        <f t="shared" si="986"/>
        <v>0</v>
      </c>
      <c r="AF5750" s="5">
        <v>0</v>
      </c>
      <c r="AG5750" s="6">
        <v>44726</v>
      </c>
      <c r="AH5750" s="5">
        <v>1</v>
      </c>
      <c r="AI5750" s="5">
        <v>0</v>
      </c>
      <c r="AJ5750" s="5">
        <v>0</v>
      </c>
      <c r="AK5750" s="5">
        <f t="shared" si="987"/>
        <v>0</v>
      </c>
      <c r="AL5750" s="5">
        <v>0</v>
      </c>
      <c r="AM5750" s="5">
        <v>0</v>
      </c>
      <c r="AN5750" s="5">
        <f t="shared" si="988"/>
        <v>0</v>
      </c>
      <c r="AO5750" s="5">
        <v>0</v>
      </c>
      <c r="AP5750" s="5">
        <v>0</v>
      </c>
      <c r="AQ5750" s="5">
        <f t="shared" si="989"/>
        <v>0</v>
      </c>
      <c r="AR5750" s="5">
        <v>0</v>
      </c>
      <c r="AS5750" s="6"/>
      <c r="AT5750" s="5">
        <v>0</v>
      </c>
      <c r="AU5750" s="5">
        <v>0</v>
      </c>
      <c r="AV5750" t="str">
        <f t="shared" si="982"/>
        <v>N</v>
      </c>
      <c r="AW5750" t="s">
        <v>60</v>
      </c>
      <c r="AX5750" t="s">
        <v>61</v>
      </c>
      <c r="AY5750" t="s">
        <v>2637</v>
      </c>
      <c r="AZ5750" t="s">
        <v>2637</v>
      </c>
      <c r="BA5750" t="str">
        <f t="shared" si="983"/>
        <v>N</v>
      </c>
    </row>
    <row r="5751" spans="1:53">
      <c r="A5751" t="s">
        <v>53</v>
      </c>
      <c r="B5751" t="s">
        <v>54</v>
      </c>
      <c r="C5751" t="s">
        <v>89</v>
      </c>
      <c r="D5751">
        <v>2022</v>
      </c>
      <c r="F5751" t="s">
        <v>13271</v>
      </c>
      <c r="G5751" t="s">
        <v>13272</v>
      </c>
      <c r="I5751" t="s">
        <v>13273</v>
      </c>
      <c r="J5751" t="s">
        <v>58</v>
      </c>
      <c r="K5751" t="s">
        <v>59</v>
      </c>
      <c r="L5751" s="5">
        <v>0</v>
      </c>
      <c r="M5751" s="5">
        <v>0</v>
      </c>
      <c r="N5751" s="5">
        <f t="shared" si="979"/>
        <v>0</v>
      </c>
      <c r="O5751" s="5">
        <v>0</v>
      </c>
      <c r="P5751" s="5">
        <v>0</v>
      </c>
      <c r="Q5751" s="5">
        <f t="shared" si="980"/>
        <v>0</v>
      </c>
      <c r="R5751" s="5">
        <v>0</v>
      </c>
      <c r="S5751" s="5">
        <v>0</v>
      </c>
      <c r="T5751" s="5">
        <f t="shared" si="981"/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f t="shared" si="984"/>
        <v>0</v>
      </c>
      <c r="Z5751" s="5">
        <v>0</v>
      </c>
      <c r="AA5751" s="5">
        <v>1</v>
      </c>
      <c r="AB5751" s="5">
        <f t="shared" si="985"/>
        <v>1</v>
      </c>
      <c r="AC5751" s="5">
        <v>0</v>
      </c>
      <c r="AD5751" s="5">
        <v>0</v>
      </c>
      <c r="AE5751" s="5">
        <f t="shared" si="986"/>
        <v>0</v>
      </c>
      <c r="AF5751" s="5">
        <v>0</v>
      </c>
      <c r="AG5751" s="6">
        <v>44894</v>
      </c>
      <c r="AH5751" s="5">
        <v>1</v>
      </c>
      <c r="AI5751" s="5">
        <v>0</v>
      </c>
      <c r="AJ5751" s="5">
        <v>0</v>
      </c>
      <c r="AK5751" s="5">
        <f t="shared" si="987"/>
        <v>0</v>
      </c>
      <c r="AL5751" s="5">
        <v>0</v>
      </c>
      <c r="AM5751" s="5">
        <v>0</v>
      </c>
      <c r="AN5751" s="5">
        <f t="shared" si="988"/>
        <v>0</v>
      </c>
      <c r="AO5751" s="5">
        <v>0</v>
      </c>
      <c r="AP5751" s="5">
        <v>0</v>
      </c>
      <c r="AQ5751" s="5">
        <f t="shared" si="989"/>
        <v>0</v>
      </c>
      <c r="AR5751" s="5">
        <v>0</v>
      </c>
      <c r="AS5751" s="6"/>
      <c r="AT5751" s="5">
        <v>0</v>
      </c>
      <c r="AU5751" s="5">
        <v>0</v>
      </c>
      <c r="AV5751" t="str">
        <f t="shared" si="982"/>
        <v>N</v>
      </c>
      <c r="AW5751" t="s">
        <v>60</v>
      </c>
      <c r="AX5751" t="s">
        <v>61</v>
      </c>
      <c r="AY5751" t="s">
        <v>2637</v>
      </c>
      <c r="AZ5751" t="s">
        <v>2637</v>
      </c>
      <c r="BA5751" t="str">
        <f t="shared" si="983"/>
        <v>N</v>
      </c>
    </row>
    <row r="5752" spans="1:53">
      <c r="A5752" t="s">
        <v>53</v>
      </c>
      <c r="B5752" t="s">
        <v>54</v>
      </c>
      <c r="C5752" t="s">
        <v>89</v>
      </c>
      <c r="D5752">
        <v>2022</v>
      </c>
      <c r="F5752" t="s">
        <v>13235</v>
      </c>
      <c r="G5752" t="s">
        <v>13274</v>
      </c>
      <c r="I5752" t="s">
        <v>13275</v>
      </c>
      <c r="J5752" t="s">
        <v>58</v>
      </c>
      <c r="K5752" t="s">
        <v>59</v>
      </c>
      <c r="L5752" s="5">
        <v>0</v>
      </c>
      <c r="M5752" s="5">
        <v>0</v>
      </c>
      <c r="N5752" s="5">
        <f t="shared" si="979"/>
        <v>0</v>
      </c>
      <c r="O5752" s="5">
        <v>0</v>
      </c>
      <c r="P5752" s="5">
        <v>0</v>
      </c>
      <c r="Q5752" s="5">
        <f t="shared" si="980"/>
        <v>0</v>
      </c>
      <c r="R5752" s="5">
        <v>0</v>
      </c>
      <c r="S5752" s="5">
        <v>0</v>
      </c>
      <c r="T5752" s="5">
        <f t="shared" si="981"/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f t="shared" si="984"/>
        <v>0</v>
      </c>
      <c r="Z5752" s="5">
        <v>0</v>
      </c>
      <c r="AA5752" s="5">
        <v>1</v>
      </c>
      <c r="AB5752" s="5">
        <f t="shared" si="985"/>
        <v>1</v>
      </c>
      <c r="AC5752" s="5">
        <v>0</v>
      </c>
      <c r="AD5752" s="5">
        <v>0</v>
      </c>
      <c r="AE5752" s="5">
        <f t="shared" si="986"/>
        <v>0</v>
      </c>
      <c r="AF5752" s="5">
        <v>0</v>
      </c>
      <c r="AG5752" s="6">
        <v>44902</v>
      </c>
      <c r="AH5752" s="5">
        <v>1</v>
      </c>
      <c r="AI5752" s="5">
        <v>0</v>
      </c>
      <c r="AJ5752" s="5">
        <v>0</v>
      </c>
      <c r="AK5752" s="5">
        <f t="shared" si="987"/>
        <v>0</v>
      </c>
      <c r="AL5752" s="5">
        <v>0</v>
      </c>
      <c r="AM5752" s="5">
        <v>0</v>
      </c>
      <c r="AN5752" s="5">
        <f t="shared" si="988"/>
        <v>0</v>
      </c>
      <c r="AO5752" s="5">
        <v>0</v>
      </c>
      <c r="AP5752" s="5">
        <v>0</v>
      </c>
      <c r="AQ5752" s="5">
        <f t="shared" si="989"/>
        <v>0</v>
      </c>
      <c r="AR5752" s="5">
        <v>0</v>
      </c>
      <c r="AS5752" s="6"/>
      <c r="AT5752" s="5">
        <v>0</v>
      </c>
      <c r="AU5752" s="5">
        <v>0</v>
      </c>
      <c r="AV5752" t="str">
        <f t="shared" si="982"/>
        <v>N</v>
      </c>
      <c r="AW5752" t="s">
        <v>60</v>
      </c>
      <c r="AX5752" t="s">
        <v>61</v>
      </c>
      <c r="AY5752" t="s">
        <v>2637</v>
      </c>
      <c r="AZ5752" t="s">
        <v>2637</v>
      </c>
      <c r="BA5752" t="str">
        <f t="shared" si="983"/>
        <v>N</v>
      </c>
    </row>
    <row r="5753" spans="1:53">
      <c r="A5753" t="s">
        <v>53</v>
      </c>
      <c r="B5753" t="s">
        <v>54</v>
      </c>
      <c r="C5753" t="s">
        <v>89</v>
      </c>
      <c r="D5753">
        <v>2022</v>
      </c>
      <c r="F5753" t="s">
        <v>13276</v>
      </c>
      <c r="G5753" t="s">
        <v>13277</v>
      </c>
      <c r="I5753" t="s">
        <v>13278</v>
      </c>
      <c r="J5753" t="s">
        <v>58</v>
      </c>
      <c r="K5753" t="s">
        <v>59</v>
      </c>
      <c r="L5753" s="5">
        <v>0</v>
      </c>
      <c r="M5753" s="5">
        <v>0</v>
      </c>
      <c r="N5753" s="5">
        <f t="shared" si="979"/>
        <v>0</v>
      </c>
      <c r="O5753" s="5">
        <v>0</v>
      </c>
      <c r="P5753" s="5">
        <v>0</v>
      </c>
      <c r="Q5753" s="5">
        <f t="shared" si="980"/>
        <v>0</v>
      </c>
      <c r="R5753" s="5">
        <v>0</v>
      </c>
      <c r="S5753" s="5">
        <v>0</v>
      </c>
      <c r="T5753" s="5">
        <f t="shared" si="981"/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f t="shared" si="984"/>
        <v>0</v>
      </c>
      <c r="Z5753" s="5">
        <v>0</v>
      </c>
      <c r="AA5753" s="5">
        <v>1</v>
      </c>
      <c r="AB5753" s="5">
        <f t="shared" si="985"/>
        <v>1</v>
      </c>
      <c r="AC5753" s="5">
        <v>0</v>
      </c>
      <c r="AD5753" s="5">
        <v>0</v>
      </c>
      <c r="AE5753" s="5">
        <f t="shared" si="986"/>
        <v>0</v>
      </c>
      <c r="AF5753" s="5">
        <v>0</v>
      </c>
      <c r="AG5753" s="6">
        <v>44658</v>
      </c>
      <c r="AH5753" s="5">
        <v>1</v>
      </c>
      <c r="AI5753" s="5">
        <v>0</v>
      </c>
      <c r="AJ5753" s="5">
        <v>0</v>
      </c>
      <c r="AK5753" s="5">
        <f t="shared" si="987"/>
        <v>0</v>
      </c>
      <c r="AL5753" s="5">
        <v>0</v>
      </c>
      <c r="AM5753" s="5">
        <v>0</v>
      </c>
      <c r="AN5753" s="5">
        <f t="shared" si="988"/>
        <v>0</v>
      </c>
      <c r="AO5753" s="5">
        <v>0</v>
      </c>
      <c r="AP5753" s="5">
        <v>0</v>
      </c>
      <c r="AQ5753" s="5">
        <f t="shared" si="989"/>
        <v>0</v>
      </c>
      <c r="AR5753" s="5">
        <v>0</v>
      </c>
      <c r="AS5753" s="6"/>
      <c r="AT5753" s="5">
        <v>0</v>
      </c>
      <c r="AU5753" s="5">
        <v>0</v>
      </c>
      <c r="AV5753" t="str">
        <f t="shared" si="982"/>
        <v>N</v>
      </c>
      <c r="AW5753" t="s">
        <v>60</v>
      </c>
      <c r="AX5753" t="s">
        <v>61</v>
      </c>
      <c r="AY5753" t="s">
        <v>2637</v>
      </c>
      <c r="AZ5753" t="s">
        <v>2637</v>
      </c>
      <c r="BA5753" t="str">
        <f t="shared" si="983"/>
        <v>N</v>
      </c>
    </row>
    <row r="5754" spans="1:53">
      <c r="A5754" t="s">
        <v>53</v>
      </c>
      <c r="B5754" t="s">
        <v>54</v>
      </c>
      <c r="C5754" t="s">
        <v>89</v>
      </c>
      <c r="D5754">
        <v>2022</v>
      </c>
      <c r="F5754" t="s">
        <v>13279</v>
      </c>
      <c r="G5754" t="s">
        <v>13280</v>
      </c>
      <c r="I5754" t="s">
        <v>13281</v>
      </c>
      <c r="J5754" t="s">
        <v>58</v>
      </c>
      <c r="K5754" t="s">
        <v>59</v>
      </c>
      <c r="L5754" s="5">
        <v>0</v>
      </c>
      <c r="M5754" s="5">
        <v>0</v>
      </c>
      <c r="N5754" s="5">
        <f t="shared" si="979"/>
        <v>0</v>
      </c>
      <c r="O5754" s="5">
        <v>0</v>
      </c>
      <c r="P5754" s="5">
        <v>0</v>
      </c>
      <c r="Q5754" s="5">
        <f t="shared" si="980"/>
        <v>0</v>
      </c>
      <c r="R5754" s="5">
        <v>0</v>
      </c>
      <c r="S5754" s="5">
        <v>0</v>
      </c>
      <c r="T5754" s="5">
        <f t="shared" si="981"/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f t="shared" si="984"/>
        <v>0</v>
      </c>
      <c r="Z5754" s="5">
        <v>0</v>
      </c>
      <c r="AA5754" s="5">
        <v>1</v>
      </c>
      <c r="AB5754" s="5">
        <f t="shared" si="985"/>
        <v>1</v>
      </c>
      <c r="AC5754" s="5">
        <v>0</v>
      </c>
      <c r="AD5754" s="5">
        <v>0</v>
      </c>
      <c r="AE5754" s="5">
        <f t="shared" si="986"/>
        <v>0</v>
      </c>
      <c r="AF5754" s="5">
        <v>0</v>
      </c>
      <c r="AG5754" s="6">
        <v>44685</v>
      </c>
      <c r="AH5754" s="5">
        <v>1</v>
      </c>
      <c r="AI5754" s="5">
        <v>0</v>
      </c>
      <c r="AJ5754" s="5">
        <v>0</v>
      </c>
      <c r="AK5754" s="5">
        <f t="shared" si="987"/>
        <v>0</v>
      </c>
      <c r="AL5754" s="5">
        <v>0</v>
      </c>
      <c r="AM5754" s="5">
        <v>0</v>
      </c>
      <c r="AN5754" s="5">
        <f t="shared" si="988"/>
        <v>0</v>
      </c>
      <c r="AO5754" s="5">
        <v>0</v>
      </c>
      <c r="AP5754" s="5">
        <v>0</v>
      </c>
      <c r="AQ5754" s="5">
        <f t="shared" si="989"/>
        <v>0</v>
      </c>
      <c r="AR5754" s="5">
        <v>0</v>
      </c>
      <c r="AS5754" s="6"/>
      <c r="AT5754" s="5">
        <v>0</v>
      </c>
      <c r="AU5754" s="5">
        <v>0</v>
      </c>
      <c r="AV5754" t="str">
        <f t="shared" si="982"/>
        <v>N</v>
      </c>
      <c r="AW5754" t="s">
        <v>60</v>
      </c>
      <c r="AX5754" t="s">
        <v>61</v>
      </c>
      <c r="AY5754" t="s">
        <v>2637</v>
      </c>
      <c r="AZ5754" t="s">
        <v>2637</v>
      </c>
      <c r="BA5754" t="str">
        <f t="shared" si="983"/>
        <v>N</v>
      </c>
    </row>
    <row r="5755" spans="1:53">
      <c r="A5755" t="s">
        <v>53</v>
      </c>
      <c r="B5755" t="s">
        <v>54</v>
      </c>
      <c r="C5755" t="s">
        <v>89</v>
      </c>
      <c r="D5755">
        <v>2022</v>
      </c>
      <c r="F5755" t="s">
        <v>13215</v>
      </c>
      <c r="G5755" t="s">
        <v>13282</v>
      </c>
      <c r="I5755" t="s">
        <v>13283</v>
      </c>
      <c r="J5755" t="s">
        <v>58</v>
      </c>
      <c r="K5755" t="s">
        <v>59</v>
      </c>
      <c r="L5755" s="5">
        <v>0</v>
      </c>
      <c r="M5755" s="5">
        <v>0</v>
      </c>
      <c r="N5755" s="5">
        <f t="shared" si="979"/>
        <v>0</v>
      </c>
      <c r="O5755" s="5">
        <v>0</v>
      </c>
      <c r="P5755" s="5">
        <v>0</v>
      </c>
      <c r="Q5755" s="5">
        <f t="shared" si="980"/>
        <v>0</v>
      </c>
      <c r="R5755" s="5">
        <v>0</v>
      </c>
      <c r="S5755" s="5">
        <v>0</v>
      </c>
      <c r="T5755" s="5">
        <f t="shared" si="981"/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f t="shared" si="984"/>
        <v>0</v>
      </c>
      <c r="Z5755" s="5">
        <v>0</v>
      </c>
      <c r="AA5755" s="5">
        <v>1</v>
      </c>
      <c r="AB5755" s="5">
        <f t="shared" si="985"/>
        <v>1</v>
      </c>
      <c r="AC5755" s="5">
        <v>0</v>
      </c>
      <c r="AD5755" s="5">
        <v>0</v>
      </c>
      <c r="AE5755" s="5">
        <f t="shared" si="986"/>
        <v>0</v>
      </c>
      <c r="AF5755" s="5">
        <v>0</v>
      </c>
      <c r="AG5755" s="6">
        <v>44713</v>
      </c>
      <c r="AH5755" s="5">
        <v>1</v>
      </c>
      <c r="AI5755" s="5">
        <v>0</v>
      </c>
      <c r="AJ5755" s="5">
        <v>0</v>
      </c>
      <c r="AK5755" s="5">
        <f t="shared" si="987"/>
        <v>0</v>
      </c>
      <c r="AL5755" s="5">
        <v>0</v>
      </c>
      <c r="AM5755" s="5">
        <v>0</v>
      </c>
      <c r="AN5755" s="5">
        <f t="shared" si="988"/>
        <v>0</v>
      </c>
      <c r="AO5755" s="5">
        <v>0</v>
      </c>
      <c r="AP5755" s="5">
        <v>0</v>
      </c>
      <c r="AQ5755" s="5">
        <f t="shared" si="989"/>
        <v>0</v>
      </c>
      <c r="AR5755" s="5">
        <v>0</v>
      </c>
      <c r="AS5755" s="6"/>
      <c r="AT5755" s="5">
        <v>0</v>
      </c>
      <c r="AU5755" s="5">
        <v>0</v>
      </c>
      <c r="AV5755" t="str">
        <f t="shared" si="982"/>
        <v>N</v>
      </c>
      <c r="AW5755" t="s">
        <v>60</v>
      </c>
      <c r="AX5755" t="s">
        <v>61</v>
      </c>
      <c r="AY5755" t="s">
        <v>2637</v>
      </c>
      <c r="AZ5755" t="s">
        <v>2637</v>
      </c>
      <c r="BA5755" t="str">
        <f t="shared" si="983"/>
        <v>N</v>
      </c>
    </row>
    <row r="5756" spans="1:53">
      <c r="A5756" t="s">
        <v>53</v>
      </c>
      <c r="B5756" t="s">
        <v>54</v>
      </c>
      <c r="C5756" t="s">
        <v>89</v>
      </c>
      <c r="D5756">
        <v>2022</v>
      </c>
      <c r="F5756" t="s">
        <v>13284</v>
      </c>
      <c r="G5756" t="s">
        <v>13285</v>
      </c>
      <c r="I5756" t="s">
        <v>13286</v>
      </c>
      <c r="J5756" t="s">
        <v>58</v>
      </c>
      <c r="K5756" t="s">
        <v>59</v>
      </c>
      <c r="L5756" s="5">
        <v>0</v>
      </c>
      <c r="M5756" s="5">
        <v>0</v>
      </c>
      <c r="N5756" s="5">
        <f t="shared" si="979"/>
        <v>0</v>
      </c>
      <c r="O5756" s="5">
        <v>0</v>
      </c>
      <c r="P5756" s="5">
        <v>0</v>
      </c>
      <c r="Q5756" s="5">
        <f t="shared" si="980"/>
        <v>0</v>
      </c>
      <c r="R5756" s="5">
        <v>0</v>
      </c>
      <c r="S5756" s="5">
        <v>0</v>
      </c>
      <c r="T5756" s="5">
        <f t="shared" si="981"/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f t="shared" si="984"/>
        <v>0</v>
      </c>
      <c r="Z5756" s="5">
        <v>0</v>
      </c>
      <c r="AA5756" s="5">
        <v>1</v>
      </c>
      <c r="AB5756" s="5">
        <f t="shared" si="985"/>
        <v>1</v>
      </c>
      <c r="AC5756" s="5">
        <v>0</v>
      </c>
      <c r="AD5756" s="5">
        <v>0</v>
      </c>
      <c r="AE5756" s="5">
        <f t="shared" si="986"/>
        <v>0</v>
      </c>
      <c r="AF5756" s="5">
        <v>0</v>
      </c>
      <c r="AG5756" s="6">
        <v>44719</v>
      </c>
      <c r="AH5756" s="5">
        <v>1</v>
      </c>
      <c r="AI5756" s="5">
        <v>0</v>
      </c>
      <c r="AJ5756" s="5">
        <v>0</v>
      </c>
      <c r="AK5756" s="5">
        <f t="shared" si="987"/>
        <v>0</v>
      </c>
      <c r="AL5756" s="5">
        <v>0</v>
      </c>
      <c r="AM5756" s="5">
        <v>0</v>
      </c>
      <c r="AN5756" s="5">
        <f t="shared" si="988"/>
        <v>0</v>
      </c>
      <c r="AO5756" s="5">
        <v>0</v>
      </c>
      <c r="AP5756" s="5">
        <v>0</v>
      </c>
      <c r="AQ5756" s="5">
        <f t="shared" si="989"/>
        <v>0</v>
      </c>
      <c r="AR5756" s="5">
        <v>0</v>
      </c>
      <c r="AS5756" s="6"/>
      <c r="AT5756" s="5">
        <v>0</v>
      </c>
      <c r="AU5756" s="5">
        <v>0</v>
      </c>
      <c r="AV5756" t="str">
        <f t="shared" si="982"/>
        <v>N</v>
      </c>
      <c r="AW5756" t="s">
        <v>60</v>
      </c>
      <c r="AX5756" t="s">
        <v>61</v>
      </c>
      <c r="AY5756" t="s">
        <v>2637</v>
      </c>
      <c r="AZ5756" t="s">
        <v>2637</v>
      </c>
      <c r="BA5756" t="str">
        <f t="shared" si="983"/>
        <v>N</v>
      </c>
    </row>
    <row r="5757" spans="1:53">
      <c r="A5757" t="s">
        <v>53</v>
      </c>
      <c r="B5757" t="s">
        <v>54</v>
      </c>
      <c r="C5757" t="s">
        <v>89</v>
      </c>
      <c r="D5757">
        <v>2022</v>
      </c>
      <c r="F5757" t="s">
        <v>13287</v>
      </c>
      <c r="G5757" t="s">
        <v>13288</v>
      </c>
      <c r="I5757" t="s">
        <v>13289</v>
      </c>
      <c r="J5757" t="s">
        <v>58</v>
      </c>
      <c r="K5757" t="s">
        <v>59</v>
      </c>
      <c r="L5757" s="5">
        <v>0</v>
      </c>
      <c r="M5757" s="5">
        <v>0</v>
      </c>
      <c r="N5757" s="5">
        <f t="shared" si="979"/>
        <v>0</v>
      </c>
      <c r="O5757" s="5">
        <v>0</v>
      </c>
      <c r="P5757" s="5">
        <v>0</v>
      </c>
      <c r="Q5757" s="5">
        <f t="shared" si="980"/>
        <v>0</v>
      </c>
      <c r="R5757" s="5">
        <v>0</v>
      </c>
      <c r="S5757" s="5">
        <v>0</v>
      </c>
      <c r="T5757" s="5">
        <f t="shared" si="981"/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f t="shared" si="984"/>
        <v>0</v>
      </c>
      <c r="Z5757" s="5">
        <v>0</v>
      </c>
      <c r="AA5757" s="5">
        <v>1</v>
      </c>
      <c r="AB5757" s="5">
        <f t="shared" si="985"/>
        <v>1</v>
      </c>
      <c r="AC5757" s="5">
        <v>0</v>
      </c>
      <c r="AD5757" s="5">
        <v>0</v>
      </c>
      <c r="AE5757" s="5">
        <f t="shared" si="986"/>
        <v>0</v>
      </c>
      <c r="AF5757" s="5">
        <v>0</v>
      </c>
      <c r="AG5757" s="6">
        <v>44894</v>
      </c>
      <c r="AH5757" s="5">
        <v>1</v>
      </c>
      <c r="AI5757" s="5">
        <v>0</v>
      </c>
      <c r="AJ5757" s="5">
        <v>0</v>
      </c>
      <c r="AK5757" s="5">
        <f t="shared" si="987"/>
        <v>0</v>
      </c>
      <c r="AL5757" s="5">
        <v>0</v>
      </c>
      <c r="AM5757" s="5">
        <v>0</v>
      </c>
      <c r="AN5757" s="5">
        <f t="shared" si="988"/>
        <v>0</v>
      </c>
      <c r="AO5757" s="5">
        <v>0</v>
      </c>
      <c r="AP5757" s="5">
        <v>0</v>
      </c>
      <c r="AQ5757" s="5">
        <f t="shared" si="989"/>
        <v>0</v>
      </c>
      <c r="AR5757" s="5">
        <v>0</v>
      </c>
      <c r="AS5757" s="6"/>
      <c r="AT5757" s="5">
        <v>0</v>
      </c>
      <c r="AU5757" s="5">
        <v>0</v>
      </c>
      <c r="AV5757" t="str">
        <f t="shared" si="982"/>
        <v>N</v>
      </c>
      <c r="AW5757" t="s">
        <v>60</v>
      </c>
      <c r="AX5757" t="s">
        <v>61</v>
      </c>
      <c r="AY5757" t="s">
        <v>2637</v>
      </c>
      <c r="AZ5757" t="s">
        <v>2637</v>
      </c>
      <c r="BA5757" t="str">
        <f t="shared" si="983"/>
        <v>N</v>
      </c>
    </row>
    <row r="5758" spans="1:53">
      <c r="A5758" t="s">
        <v>53</v>
      </c>
      <c r="B5758" t="s">
        <v>54</v>
      </c>
      <c r="C5758" t="s">
        <v>89</v>
      </c>
      <c r="D5758">
        <v>2022</v>
      </c>
      <c r="F5758" t="s">
        <v>13271</v>
      </c>
      <c r="G5758" t="s">
        <v>13290</v>
      </c>
      <c r="I5758" t="s">
        <v>13291</v>
      </c>
      <c r="J5758" t="s">
        <v>58</v>
      </c>
      <c r="K5758" t="s">
        <v>59</v>
      </c>
      <c r="L5758" s="5">
        <v>0</v>
      </c>
      <c r="M5758" s="5">
        <v>0</v>
      </c>
      <c r="N5758" s="5">
        <f t="shared" si="979"/>
        <v>0</v>
      </c>
      <c r="O5758" s="5">
        <v>0</v>
      </c>
      <c r="P5758" s="5">
        <v>0</v>
      </c>
      <c r="Q5758" s="5">
        <f t="shared" si="980"/>
        <v>0</v>
      </c>
      <c r="R5758" s="5">
        <v>0</v>
      </c>
      <c r="S5758" s="5">
        <v>0</v>
      </c>
      <c r="T5758" s="5">
        <f t="shared" si="981"/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f t="shared" si="984"/>
        <v>0</v>
      </c>
      <c r="Z5758" s="5">
        <v>0</v>
      </c>
      <c r="AA5758" s="5">
        <v>1</v>
      </c>
      <c r="AB5758" s="5">
        <f t="shared" si="985"/>
        <v>1</v>
      </c>
      <c r="AC5758" s="5">
        <v>0</v>
      </c>
      <c r="AD5758" s="5">
        <v>0</v>
      </c>
      <c r="AE5758" s="5">
        <f t="shared" si="986"/>
        <v>0</v>
      </c>
      <c r="AF5758" s="5">
        <v>0</v>
      </c>
      <c r="AG5758" s="6">
        <v>44894</v>
      </c>
      <c r="AH5758" s="5">
        <v>1</v>
      </c>
      <c r="AI5758" s="5">
        <v>0</v>
      </c>
      <c r="AJ5758" s="5">
        <v>0</v>
      </c>
      <c r="AK5758" s="5">
        <f t="shared" si="987"/>
        <v>0</v>
      </c>
      <c r="AL5758" s="5">
        <v>0</v>
      </c>
      <c r="AM5758" s="5">
        <v>0</v>
      </c>
      <c r="AN5758" s="5">
        <f t="shared" si="988"/>
        <v>0</v>
      </c>
      <c r="AO5758" s="5">
        <v>0</v>
      </c>
      <c r="AP5758" s="5">
        <v>0</v>
      </c>
      <c r="AQ5758" s="5">
        <f t="shared" si="989"/>
        <v>0</v>
      </c>
      <c r="AR5758" s="5">
        <v>0</v>
      </c>
      <c r="AS5758" s="6"/>
      <c r="AT5758" s="5">
        <v>0</v>
      </c>
      <c r="AU5758" s="5">
        <v>0</v>
      </c>
      <c r="AV5758" t="str">
        <f t="shared" si="982"/>
        <v>N</v>
      </c>
      <c r="AW5758" t="s">
        <v>60</v>
      </c>
      <c r="AX5758" t="s">
        <v>61</v>
      </c>
      <c r="AY5758" t="s">
        <v>2637</v>
      </c>
      <c r="AZ5758" t="s">
        <v>2637</v>
      </c>
      <c r="BA5758" t="str">
        <f t="shared" si="983"/>
        <v>N</v>
      </c>
    </row>
    <row r="5759" spans="1:53">
      <c r="A5759" t="s">
        <v>53</v>
      </c>
      <c r="B5759" t="s">
        <v>54</v>
      </c>
      <c r="C5759" t="s">
        <v>89</v>
      </c>
      <c r="D5759">
        <v>2022</v>
      </c>
      <c r="F5759" t="s">
        <v>13292</v>
      </c>
      <c r="G5759" t="s">
        <v>13293</v>
      </c>
      <c r="I5759" t="s">
        <v>13294</v>
      </c>
      <c r="J5759" t="s">
        <v>58</v>
      </c>
      <c r="K5759" t="s">
        <v>59</v>
      </c>
      <c r="L5759" s="5">
        <v>0</v>
      </c>
      <c r="M5759" s="5">
        <v>0</v>
      </c>
      <c r="N5759" s="5">
        <f t="shared" si="979"/>
        <v>0</v>
      </c>
      <c r="O5759" s="5">
        <v>0</v>
      </c>
      <c r="P5759" s="5">
        <v>0</v>
      </c>
      <c r="Q5759" s="5">
        <f t="shared" si="980"/>
        <v>0</v>
      </c>
      <c r="R5759" s="5">
        <v>0</v>
      </c>
      <c r="S5759" s="5">
        <v>0</v>
      </c>
      <c r="T5759" s="5">
        <f t="shared" si="981"/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f t="shared" si="984"/>
        <v>0</v>
      </c>
      <c r="Z5759" s="5">
        <v>0</v>
      </c>
      <c r="AA5759" s="5">
        <v>1</v>
      </c>
      <c r="AB5759" s="5">
        <f t="shared" si="985"/>
        <v>1</v>
      </c>
      <c r="AC5759" s="5">
        <v>0</v>
      </c>
      <c r="AD5759" s="5">
        <v>0</v>
      </c>
      <c r="AE5759" s="5">
        <f t="shared" si="986"/>
        <v>0</v>
      </c>
      <c r="AF5759" s="5">
        <v>0</v>
      </c>
      <c r="AG5759" s="6">
        <v>44756</v>
      </c>
      <c r="AH5759" s="5">
        <v>1</v>
      </c>
      <c r="AI5759" s="5">
        <v>0</v>
      </c>
      <c r="AJ5759" s="5">
        <v>0</v>
      </c>
      <c r="AK5759" s="5">
        <f t="shared" si="987"/>
        <v>0</v>
      </c>
      <c r="AL5759" s="5">
        <v>0</v>
      </c>
      <c r="AM5759" s="5">
        <v>0</v>
      </c>
      <c r="AN5759" s="5">
        <f t="shared" si="988"/>
        <v>0</v>
      </c>
      <c r="AO5759" s="5">
        <v>0</v>
      </c>
      <c r="AP5759" s="5">
        <v>0</v>
      </c>
      <c r="AQ5759" s="5">
        <f t="shared" si="989"/>
        <v>0</v>
      </c>
      <c r="AR5759" s="5">
        <v>0</v>
      </c>
      <c r="AS5759" s="6"/>
      <c r="AT5759" s="5">
        <v>0</v>
      </c>
      <c r="AU5759" s="5">
        <v>0</v>
      </c>
      <c r="AV5759" t="str">
        <f t="shared" si="982"/>
        <v>N</v>
      </c>
      <c r="AW5759" t="s">
        <v>60</v>
      </c>
      <c r="AX5759" t="s">
        <v>61</v>
      </c>
      <c r="AY5759" t="s">
        <v>2637</v>
      </c>
      <c r="AZ5759" t="s">
        <v>2637</v>
      </c>
      <c r="BA5759" t="str">
        <f t="shared" si="983"/>
        <v>N</v>
      </c>
    </row>
    <row r="5760" spans="1:53">
      <c r="A5760" t="s">
        <v>53</v>
      </c>
      <c r="B5760" t="s">
        <v>54</v>
      </c>
      <c r="C5760" t="s">
        <v>89</v>
      </c>
      <c r="D5760">
        <v>2022</v>
      </c>
      <c r="F5760" t="s">
        <v>13295</v>
      </c>
      <c r="G5760" t="s">
        <v>13296</v>
      </c>
      <c r="I5760" t="s">
        <v>13297</v>
      </c>
      <c r="J5760" t="s">
        <v>58</v>
      </c>
      <c r="K5760" t="s">
        <v>59</v>
      </c>
      <c r="L5760" s="5">
        <v>0</v>
      </c>
      <c r="M5760" s="5">
        <v>0</v>
      </c>
      <c r="N5760" s="5">
        <f t="shared" si="979"/>
        <v>0</v>
      </c>
      <c r="O5760" s="5">
        <v>0</v>
      </c>
      <c r="P5760" s="5">
        <v>0</v>
      </c>
      <c r="Q5760" s="5">
        <f t="shared" si="980"/>
        <v>0</v>
      </c>
      <c r="R5760" s="5">
        <v>0</v>
      </c>
      <c r="S5760" s="5">
        <v>0</v>
      </c>
      <c r="T5760" s="5">
        <f t="shared" si="981"/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f t="shared" si="984"/>
        <v>0</v>
      </c>
      <c r="Z5760" s="5">
        <v>0</v>
      </c>
      <c r="AA5760" s="5">
        <v>1</v>
      </c>
      <c r="AB5760" s="5">
        <f t="shared" si="985"/>
        <v>1</v>
      </c>
      <c r="AC5760" s="5">
        <v>0</v>
      </c>
      <c r="AD5760" s="5">
        <v>0</v>
      </c>
      <c r="AE5760" s="5">
        <f t="shared" si="986"/>
        <v>0</v>
      </c>
      <c r="AF5760" s="5">
        <v>0</v>
      </c>
      <c r="AG5760" s="6">
        <v>44851</v>
      </c>
      <c r="AH5760" s="5">
        <v>1</v>
      </c>
      <c r="AI5760" s="5">
        <v>0</v>
      </c>
      <c r="AJ5760" s="5">
        <v>0</v>
      </c>
      <c r="AK5760" s="5">
        <f t="shared" si="987"/>
        <v>0</v>
      </c>
      <c r="AL5760" s="5">
        <v>0</v>
      </c>
      <c r="AM5760" s="5">
        <v>0</v>
      </c>
      <c r="AN5760" s="5">
        <f t="shared" si="988"/>
        <v>0</v>
      </c>
      <c r="AO5760" s="5">
        <v>0</v>
      </c>
      <c r="AP5760" s="5">
        <v>0</v>
      </c>
      <c r="AQ5760" s="5">
        <f t="shared" si="989"/>
        <v>0</v>
      </c>
      <c r="AR5760" s="5">
        <v>0</v>
      </c>
      <c r="AS5760" s="6"/>
      <c r="AT5760" s="5">
        <v>0</v>
      </c>
      <c r="AU5760" s="5">
        <v>0</v>
      </c>
      <c r="AV5760" t="str">
        <f t="shared" si="982"/>
        <v>N</v>
      </c>
      <c r="AW5760" t="s">
        <v>60</v>
      </c>
      <c r="AX5760" t="s">
        <v>61</v>
      </c>
      <c r="AY5760" t="s">
        <v>2637</v>
      </c>
      <c r="AZ5760" t="s">
        <v>2637</v>
      </c>
      <c r="BA5760" t="str">
        <f t="shared" si="983"/>
        <v>N</v>
      </c>
    </row>
    <row r="5761" spans="1:53">
      <c r="A5761" t="s">
        <v>53</v>
      </c>
      <c r="B5761" t="s">
        <v>54</v>
      </c>
      <c r="C5761" t="s">
        <v>89</v>
      </c>
      <c r="D5761">
        <v>2022</v>
      </c>
      <c r="F5761" t="s">
        <v>13298</v>
      </c>
      <c r="G5761" t="s">
        <v>13299</v>
      </c>
      <c r="I5761" t="s">
        <v>13300</v>
      </c>
      <c r="J5761" t="s">
        <v>58</v>
      </c>
      <c r="K5761" t="s">
        <v>59</v>
      </c>
      <c r="L5761" s="5">
        <v>0</v>
      </c>
      <c r="M5761" s="5">
        <v>0</v>
      </c>
      <c r="N5761" s="5">
        <f t="shared" si="979"/>
        <v>0</v>
      </c>
      <c r="O5761" s="5">
        <v>0</v>
      </c>
      <c r="P5761" s="5">
        <v>0</v>
      </c>
      <c r="Q5761" s="5">
        <f t="shared" si="980"/>
        <v>0</v>
      </c>
      <c r="R5761" s="5">
        <v>0</v>
      </c>
      <c r="S5761" s="5">
        <v>0</v>
      </c>
      <c r="T5761" s="5">
        <f t="shared" si="981"/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f t="shared" si="984"/>
        <v>0</v>
      </c>
      <c r="Z5761" s="5">
        <v>0</v>
      </c>
      <c r="AA5761" s="5">
        <v>1</v>
      </c>
      <c r="AB5761" s="5">
        <f t="shared" si="985"/>
        <v>1</v>
      </c>
      <c r="AC5761" s="5">
        <v>0</v>
      </c>
      <c r="AD5761" s="5">
        <v>0</v>
      </c>
      <c r="AE5761" s="5">
        <f t="shared" si="986"/>
        <v>0</v>
      </c>
      <c r="AF5761" s="5">
        <v>0</v>
      </c>
      <c r="AG5761" s="6">
        <v>44816</v>
      </c>
      <c r="AH5761" s="5">
        <v>1</v>
      </c>
      <c r="AI5761" s="5">
        <v>0</v>
      </c>
      <c r="AJ5761" s="5">
        <v>0</v>
      </c>
      <c r="AK5761" s="5">
        <f t="shared" si="987"/>
        <v>0</v>
      </c>
      <c r="AL5761" s="5">
        <v>0</v>
      </c>
      <c r="AM5761" s="5">
        <v>0</v>
      </c>
      <c r="AN5761" s="5">
        <f t="shared" si="988"/>
        <v>0</v>
      </c>
      <c r="AO5761" s="5">
        <v>0</v>
      </c>
      <c r="AP5761" s="5">
        <v>0</v>
      </c>
      <c r="AQ5761" s="5">
        <f t="shared" si="989"/>
        <v>0</v>
      </c>
      <c r="AR5761" s="5">
        <v>0</v>
      </c>
      <c r="AS5761" s="6"/>
      <c r="AT5761" s="5">
        <v>0</v>
      </c>
      <c r="AU5761" s="5">
        <v>0</v>
      </c>
      <c r="AV5761" t="str">
        <f t="shared" si="982"/>
        <v>N</v>
      </c>
      <c r="AW5761" t="s">
        <v>60</v>
      </c>
      <c r="AX5761" t="s">
        <v>61</v>
      </c>
      <c r="AY5761" t="s">
        <v>2637</v>
      </c>
      <c r="AZ5761" t="s">
        <v>2637</v>
      </c>
      <c r="BA5761" t="str">
        <f t="shared" si="983"/>
        <v>N</v>
      </c>
    </row>
    <row r="5762" spans="1:53">
      <c r="A5762" t="s">
        <v>53</v>
      </c>
      <c r="B5762" t="s">
        <v>54</v>
      </c>
      <c r="C5762" t="s">
        <v>89</v>
      </c>
      <c r="D5762">
        <v>2022</v>
      </c>
      <c r="F5762" t="s">
        <v>11273</v>
      </c>
      <c r="G5762" t="s">
        <v>13301</v>
      </c>
      <c r="I5762" t="s">
        <v>13302</v>
      </c>
      <c r="J5762" t="s">
        <v>58</v>
      </c>
      <c r="K5762" t="s">
        <v>59</v>
      </c>
      <c r="L5762" s="5">
        <v>0</v>
      </c>
      <c r="M5762" s="5">
        <v>0</v>
      </c>
      <c r="N5762" s="5">
        <f t="shared" ref="N5762:N5825" si="990">L5762+M5762</f>
        <v>0</v>
      </c>
      <c r="O5762" s="5">
        <v>0</v>
      </c>
      <c r="P5762" s="5">
        <v>0</v>
      </c>
      <c r="Q5762" s="5">
        <f t="shared" ref="Q5762:Q5825" si="991">O5762+P5762</f>
        <v>0</v>
      </c>
      <c r="R5762" s="5">
        <v>0</v>
      </c>
      <c r="S5762" s="5">
        <v>0</v>
      </c>
      <c r="T5762" s="5">
        <f t="shared" ref="T5762:T5825" si="992">R5762+S5762</f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f t="shared" si="984"/>
        <v>0</v>
      </c>
      <c r="Z5762" s="5">
        <v>0</v>
      </c>
      <c r="AA5762" s="5">
        <v>1</v>
      </c>
      <c r="AB5762" s="5">
        <f t="shared" si="985"/>
        <v>1</v>
      </c>
      <c r="AC5762" s="5">
        <v>0</v>
      </c>
      <c r="AD5762" s="5">
        <v>0</v>
      </c>
      <c r="AE5762" s="5">
        <f t="shared" si="986"/>
        <v>0</v>
      </c>
      <c r="AF5762" s="5">
        <v>0</v>
      </c>
      <c r="AG5762" s="6">
        <v>44642</v>
      </c>
      <c r="AH5762" s="5">
        <v>1</v>
      </c>
      <c r="AI5762" s="5">
        <v>0</v>
      </c>
      <c r="AJ5762" s="5">
        <v>0</v>
      </c>
      <c r="AK5762" s="5">
        <f t="shared" si="987"/>
        <v>0</v>
      </c>
      <c r="AL5762" s="5">
        <v>0</v>
      </c>
      <c r="AM5762" s="5">
        <v>0</v>
      </c>
      <c r="AN5762" s="5">
        <f t="shared" si="988"/>
        <v>0</v>
      </c>
      <c r="AO5762" s="5">
        <v>0</v>
      </c>
      <c r="AP5762" s="5">
        <v>0</v>
      </c>
      <c r="AQ5762" s="5">
        <f t="shared" si="989"/>
        <v>0</v>
      </c>
      <c r="AR5762" s="5">
        <v>0</v>
      </c>
      <c r="AS5762" s="6"/>
      <c r="AT5762" s="5">
        <v>0</v>
      </c>
      <c r="AU5762" s="5">
        <v>0</v>
      </c>
      <c r="AV5762" t="str">
        <f t="shared" ref="AV5762:AV5825" si="993">IF(AU5762 &gt; 0, "Y", "N")</f>
        <v>N</v>
      </c>
      <c r="AW5762" t="s">
        <v>60</v>
      </c>
      <c r="AX5762" t="s">
        <v>61</v>
      </c>
      <c r="AY5762" t="s">
        <v>2637</v>
      </c>
      <c r="AZ5762" t="s">
        <v>2637</v>
      </c>
      <c r="BA5762" t="str">
        <f t="shared" ref="BA5762:BA5825" si="994">IF(OR(L5762&gt;0, O5762&gt;0, R5762&gt;0, W5762&gt;0, Z5762&gt;0, AC5762&gt;0, AI5762&gt;0, AL5762&gt;0, AO5762&gt;0, M5762&gt;0), "Y", "N")</f>
        <v>N</v>
      </c>
    </row>
    <row r="5763" spans="1:53">
      <c r="A5763" t="s">
        <v>53</v>
      </c>
      <c r="B5763" t="s">
        <v>54</v>
      </c>
      <c r="C5763" t="s">
        <v>89</v>
      </c>
      <c r="D5763">
        <v>2022</v>
      </c>
      <c r="F5763" t="s">
        <v>13303</v>
      </c>
      <c r="G5763" t="s">
        <v>13304</v>
      </c>
      <c r="I5763" t="s">
        <v>13305</v>
      </c>
      <c r="J5763" t="s">
        <v>58</v>
      </c>
      <c r="K5763" t="s">
        <v>59</v>
      </c>
      <c r="L5763" s="5">
        <v>0</v>
      </c>
      <c r="M5763" s="5">
        <v>0</v>
      </c>
      <c r="N5763" s="5">
        <f t="shared" si="990"/>
        <v>0</v>
      </c>
      <c r="O5763" s="5">
        <v>0</v>
      </c>
      <c r="P5763" s="5">
        <v>0</v>
      </c>
      <c r="Q5763" s="5">
        <f t="shared" si="991"/>
        <v>0</v>
      </c>
      <c r="R5763" s="5">
        <v>0</v>
      </c>
      <c r="S5763" s="5">
        <v>0</v>
      </c>
      <c r="T5763" s="5">
        <f t="shared" si="992"/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f t="shared" ref="Y5763:Y5826" si="995">W5763+X5763</f>
        <v>0</v>
      </c>
      <c r="Z5763" s="5">
        <v>0</v>
      </c>
      <c r="AA5763" s="5">
        <v>1</v>
      </c>
      <c r="AB5763" s="5">
        <f t="shared" ref="AB5763:AB5826" si="996">SUM(Z5763:AA5763)</f>
        <v>1</v>
      </c>
      <c r="AC5763" s="5">
        <v>0</v>
      </c>
      <c r="AD5763" s="5">
        <v>0</v>
      </c>
      <c r="AE5763" s="5">
        <f t="shared" ref="AE5763:AE5826" si="997">SUM(AC5763:AD5763)</f>
        <v>0</v>
      </c>
      <c r="AF5763" s="5">
        <v>0</v>
      </c>
      <c r="AG5763" s="6">
        <v>44621</v>
      </c>
      <c r="AH5763" s="5">
        <v>1</v>
      </c>
      <c r="AI5763" s="5">
        <v>0</v>
      </c>
      <c r="AJ5763" s="5">
        <v>0</v>
      </c>
      <c r="AK5763" s="5">
        <f t="shared" ref="AK5763:AK5826" si="998">SUM(AI5763:AJ5763)</f>
        <v>0</v>
      </c>
      <c r="AL5763" s="5">
        <v>0</v>
      </c>
      <c r="AM5763" s="5">
        <v>0</v>
      </c>
      <c r="AN5763" s="5">
        <f t="shared" ref="AN5763:AN5826" si="999">SUM(AL5763:AM5763)</f>
        <v>0</v>
      </c>
      <c r="AO5763" s="5">
        <v>0</v>
      </c>
      <c r="AP5763" s="5">
        <v>0</v>
      </c>
      <c r="AQ5763" s="5">
        <f t="shared" ref="AQ5763:AQ5826" si="1000">SUM(AO5763:AP5763)</f>
        <v>0</v>
      </c>
      <c r="AR5763" s="5">
        <v>0</v>
      </c>
      <c r="AS5763" s="6"/>
      <c r="AT5763" s="5">
        <v>0</v>
      </c>
      <c r="AU5763" s="5">
        <v>0</v>
      </c>
      <c r="AV5763" t="str">
        <f t="shared" si="993"/>
        <v>N</v>
      </c>
      <c r="AW5763" t="s">
        <v>60</v>
      </c>
      <c r="AX5763" t="s">
        <v>61</v>
      </c>
      <c r="AY5763" t="s">
        <v>2637</v>
      </c>
      <c r="AZ5763" t="s">
        <v>2637</v>
      </c>
      <c r="BA5763" t="str">
        <f t="shared" si="994"/>
        <v>N</v>
      </c>
    </row>
    <row r="5764" spans="1:53">
      <c r="A5764" t="s">
        <v>53</v>
      </c>
      <c r="B5764" t="s">
        <v>54</v>
      </c>
      <c r="C5764" t="s">
        <v>89</v>
      </c>
      <c r="D5764">
        <v>2022</v>
      </c>
      <c r="F5764" t="s">
        <v>13306</v>
      </c>
      <c r="G5764" t="s">
        <v>13307</v>
      </c>
      <c r="I5764" t="s">
        <v>13308</v>
      </c>
      <c r="J5764" t="s">
        <v>58</v>
      </c>
      <c r="K5764" t="s">
        <v>59</v>
      </c>
      <c r="L5764" s="5">
        <v>0</v>
      </c>
      <c r="M5764" s="5">
        <v>0</v>
      </c>
      <c r="N5764" s="5">
        <f t="shared" si="990"/>
        <v>0</v>
      </c>
      <c r="O5764" s="5">
        <v>0</v>
      </c>
      <c r="P5764" s="5">
        <v>0</v>
      </c>
      <c r="Q5764" s="5">
        <f t="shared" si="991"/>
        <v>0</v>
      </c>
      <c r="R5764" s="5">
        <v>0</v>
      </c>
      <c r="S5764" s="5">
        <v>0</v>
      </c>
      <c r="T5764" s="5">
        <f t="shared" si="992"/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f t="shared" si="995"/>
        <v>0</v>
      </c>
      <c r="Z5764" s="5">
        <v>0</v>
      </c>
      <c r="AA5764" s="5">
        <v>1</v>
      </c>
      <c r="AB5764" s="5">
        <f t="shared" si="996"/>
        <v>1</v>
      </c>
      <c r="AC5764" s="5">
        <v>0</v>
      </c>
      <c r="AD5764" s="5">
        <v>0</v>
      </c>
      <c r="AE5764" s="5">
        <f t="shared" si="997"/>
        <v>0</v>
      </c>
      <c r="AF5764" s="5">
        <v>0</v>
      </c>
      <c r="AG5764" s="6">
        <v>44715</v>
      </c>
      <c r="AH5764" s="5">
        <v>1</v>
      </c>
      <c r="AI5764" s="5">
        <v>0</v>
      </c>
      <c r="AJ5764" s="5">
        <v>0</v>
      </c>
      <c r="AK5764" s="5">
        <f t="shared" si="998"/>
        <v>0</v>
      </c>
      <c r="AL5764" s="5">
        <v>0</v>
      </c>
      <c r="AM5764" s="5">
        <v>0</v>
      </c>
      <c r="AN5764" s="5">
        <f t="shared" si="999"/>
        <v>0</v>
      </c>
      <c r="AO5764" s="5">
        <v>0</v>
      </c>
      <c r="AP5764" s="5">
        <v>0</v>
      </c>
      <c r="AQ5764" s="5">
        <f t="shared" si="1000"/>
        <v>0</v>
      </c>
      <c r="AR5764" s="5">
        <v>0</v>
      </c>
      <c r="AS5764" s="6"/>
      <c r="AT5764" s="5">
        <v>0</v>
      </c>
      <c r="AU5764" s="5">
        <v>0</v>
      </c>
      <c r="AV5764" t="str">
        <f t="shared" si="993"/>
        <v>N</v>
      </c>
      <c r="AW5764" t="s">
        <v>60</v>
      </c>
      <c r="AX5764" t="s">
        <v>61</v>
      </c>
      <c r="AY5764" t="s">
        <v>2637</v>
      </c>
      <c r="AZ5764" t="s">
        <v>2637</v>
      </c>
      <c r="BA5764" t="str">
        <f t="shared" si="994"/>
        <v>N</v>
      </c>
    </row>
    <row r="5765" spans="1:53">
      <c r="A5765" t="s">
        <v>53</v>
      </c>
      <c r="B5765" t="s">
        <v>54</v>
      </c>
      <c r="C5765" t="s">
        <v>89</v>
      </c>
      <c r="D5765">
        <v>2022</v>
      </c>
      <c r="F5765" t="s">
        <v>13309</v>
      </c>
      <c r="G5765" t="s">
        <v>13310</v>
      </c>
      <c r="I5765" t="s">
        <v>13311</v>
      </c>
      <c r="J5765" t="s">
        <v>58</v>
      </c>
      <c r="K5765" t="s">
        <v>59</v>
      </c>
      <c r="L5765" s="5">
        <v>0</v>
      </c>
      <c r="M5765" s="5">
        <v>0</v>
      </c>
      <c r="N5765" s="5">
        <f t="shared" si="990"/>
        <v>0</v>
      </c>
      <c r="O5765" s="5">
        <v>0</v>
      </c>
      <c r="P5765" s="5">
        <v>0</v>
      </c>
      <c r="Q5765" s="5">
        <f t="shared" si="991"/>
        <v>0</v>
      </c>
      <c r="R5765" s="5">
        <v>0</v>
      </c>
      <c r="S5765" s="5">
        <v>0</v>
      </c>
      <c r="T5765" s="5">
        <f t="shared" si="992"/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f t="shared" si="995"/>
        <v>0</v>
      </c>
      <c r="Z5765" s="5">
        <v>0</v>
      </c>
      <c r="AA5765" s="5">
        <v>1</v>
      </c>
      <c r="AB5765" s="5">
        <f t="shared" si="996"/>
        <v>1</v>
      </c>
      <c r="AC5765" s="5">
        <v>0</v>
      </c>
      <c r="AD5765" s="5">
        <v>0</v>
      </c>
      <c r="AE5765" s="5">
        <f t="shared" si="997"/>
        <v>0</v>
      </c>
      <c r="AF5765" s="5">
        <v>0</v>
      </c>
      <c r="AG5765" s="6">
        <v>44670</v>
      </c>
      <c r="AH5765" s="5">
        <v>1</v>
      </c>
      <c r="AI5765" s="5">
        <v>0</v>
      </c>
      <c r="AJ5765" s="5">
        <v>0</v>
      </c>
      <c r="AK5765" s="5">
        <f t="shared" si="998"/>
        <v>0</v>
      </c>
      <c r="AL5765" s="5">
        <v>0</v>
      </c>
      <c r="AM5765" s="5">
        <v>0</v>
      </c>
      <c r="AN5765" s="5">
        <f t="shared" si="999"/>
        <v>0</v>
      </c>
      <c r="AO5765" s="5">
        <v>0</v>
      </c>
      <c r="AP5765" s="5">
        <v>0</v>
      </c>
      <c r="AQ5765" s="5">
        <f t="shared" si="1000"/>
        <v>0</v>
      </c>
      <c r="AR5765" s="5">
        <v>0</v>
      </c>
      <c r="AS5765" s="6"/>
      <c r="AT5765" s="5">
        <v>0</v>
      </c>
      <c r="AU5765" s="5">
        <v>0</v>
      </c>
      <c r="AV5765" t="str">
        <f t="shared" si="993"/>
        <v>N</v>
      </c>
      <c r="AW5765" t="s">
        <v>60</v>
      </c>
      <c r="AX5765" t="s">
        <v>61</v>
      </c>
      <c r="AY5765" t="s">
        <v>2637</v>
      </c>
      <c r="AZ5765" t="s">
        <v>2637</v>
      </c>
      <c r="BA5765" t="str">
        <f t="shared" si="994"/>
        <v>N</v>
      </c>
    </row>
    <row r="5766" spans="1:53">
      <c r="A5766" t="s">
        <v>53</v>
      </c>
      <c r="B5766" t="s">
        <v>54</v>
      </c>
      <c r="C5766" t="s">
        <v>89</v>
      </c>
      <c r="D5766">
        <v>2022</v>
      </c>
      <c r="F5766" t="s">
        <v>13312</v>
      </c>
      <c r="G5766" t="s">
        <v>13313</v>
      </c>
      <c r="I5766" t="s">
        <v>13314</v>
      </c>
      <c r="J5766" t="s">
        <v>58</v>
      </c>
      <c r="K5766" t="s">
        <v>59</v>
      </c>
      <c r="L5766" s="5">
        <v>0</v>
      </c>
      <c r="M5766" s="5">
        <v>0</v>
      </c>
      <c r="N5766" s="5">
        <f t="shared" si="990"/>
        <v>0</v>
      </c>
      <c r="O5766" s="5">
        <v>0</v>
      </c>
      <c r="P5766" s="5">
        <v>0</v>
      </c>
      <c r="Q5766" s="5">
        <f t="shared" si="991"/>
        <v>0</v>
      </c>
      <c r="R5766" s="5">
        <v>0</v>
      </c>
      <c r="S5766" s="5">
        <v>0</v>
      </c>
      <c r="T5766" s="5">
        <f t="shared" si="992"/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f t="shared" si="995"/>
        <v>0</v>
      </c>
      <c r="Z5766" s="5">
        <v>0</v>
      </c>
      <c r="AA5766" s="5">
        <v>1</v>
      </c>
      <c r="AB5766" s="5">
        <f t="shared" si="996"/>
        <v>1</v>
      </c>
      <c r="AC5766" s="5">
        <v>0</v>
      </c>
      <c r="AD5766" s="5">
        <v>0</v>
      </c>
      <c r="AE5766" s="5">
        <f t="shared" si="997"/>
        <v>0</v>
      </c>
      <c r="AF5766" s="5">
        <v>0</v>
      </c>
      <c r="AG5766" s="6">
        <v>44728</v>
      </c>
      <c r="AH5766" s="5">
        <v>1</v>
      </c>
      <c r="AI5766" s="5">
        <v>0</v>
      </c>
      <c r="AJ5766" s="5">
        <v>0</v>
      </c>
      <c r="AK5766" s="5">
        <f t="shared" si="998"/>
        <v>0</v>
      </c>
      <c r="AL5766" s="5">
        <v>0</v>
      </c>
      <c r="AM5766" s="5">
        <v>0</v>
      </c>
      <c r="AN5766" s="5">
        <f t="shared" si="999"/>
        <v>0</v>
      </c>
      <c r="AO5766" s="5">
        <v>0</v>
      </c>
      <c r="AP5766" s="5">
        <v>0</v>
      </c>
      <c r="AQ5766" s="5">
        <f t="shared" si="1000"/>
        <v>0</v>
      </c>
      <c r="AR5766" s="5">
        <v>0</v>
      </c>
      <c r="AS5766" s="6"/>
      <c r="AT5766" s="5">
        <v>0</v>
      </c>
      <c r="AU5766" s="5">
        <v>0</v>
      </c>
      <c r="AV5766" t="str">
        <f t="shared" si="993"/>
        <v>N</v>
      </c>
      <c r="AW5766" t="s">
        <v>60</v>
      </c>
      <c r="AX5766" t="s">
        <v>61</v>
      </c>
      <c r="AY5766" t="s">
        <v>2637</v>
      </c>
      <c r="AZ5766" t="s">
        <v>2637</v>
      </c>
      <c r="BA5766" t="str">
        <f t="shared" si="994"/>
        <v>N</v>
      </c>
    </row>
    <row r="5767" spans="1:53">
      <c r="A5767" t="s">
        <v>53</v>
      </c>
      <c r="B5767" t="s">
        <v>54</v>
      </c>
      <c r="C5767" t="s">
        <v>89</v>
      </c>
      <c r="D5767">
        <v>2022</v>
      </c>
      <c r="F5767" t="s">
        <v>13315</v>
      </c>
      <c r="G5767" t="s">
        <v>13316</v>
      </c>
      <c r="I5767" t="s">
        <v>13317</v>
      </c>
      <c r="J5767" t="s">
        <v>58</v>
      </c>
      <c r="K5767" t="s">
        <v>59</v>
      </c>
      <c r="L5767" s="5">
        <v>0</v>
      </c>
      <c r="M5767" s="5">
        <v>0</v>
      </c>
      <c r="N5767" s="5">
        <f t="shared" si="990"/>
        <v>0</v>
      </c>
      <c r="O5767" s="5">
        <v>0</v>
      </c>
      <c r="P5767" s="5">
        <v>0</v>
      </c>
      <c r="Q5767" s="5">
        <f t="shared" si="991"/>
        <v>0</v>
      </c>
      <c r="R5767" s="5">
        <v>0</v>
      </c>
      <c r="S5767" s="5">
        <v>0</v>
      </c>
      <c r="T5767" s="5">
        <f t="shared" si="992"/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f t="shared" si="995"/>
        <v>0</v>
      </c>
      <c r="Z5767" s="5">
        <v>0</v>
      </c>
      <c r="AA5767" s="5">
        <v>1</v>
      </c>
      <c r="AB5767" s="5">
        <f t="shared" si="996"/>
        <v>1</v>
      </c>
      <c r="AC5767" s="5">
        <v>0</v>
      </c>
      <c r="AD5767" s="5">
        <v>0</v>
      </c>
      <c r="AE5767" s="5">
        <f t="shared" si="997"/>
        <v>0</v>
      </c>
      <c r="AF5767" s="5">
        <v>0</v>
      </c>
      <c r="AG5767" s="6">
        <v>44756</v>
      </c>
      <c r="AH5767" s="5">
        <v>1</v>
      </c>
      <c r="AI5767" s="5">
        <v>0</v>
      </c>
      <c r="AJ5767" s="5">
        <v>0</v>
      </c>
      <c r="AK5767" s="5">
        <f t="shared" si="998"/>
        <v>0</v>
      </c>
      <c r="AL5767" s="5">
        <v>0</v>
      </c>
      <c r="AM5767" s="5">
        <v>0</v>
      </c>
      <c r="AN5767" s="5">
        <f t="shared" si="999"/>
        <v>0</v>
      </c>
      <c r="AO5767" s="5">
        <v>0</v>
      </c>
      <c r="AP5767" s="5">
        <v>0</v>
      </c>
      <c r="AQ5767" s="5">
        <f t="shared" si="1000"/>
        <v>0</v>
      </c>
      <c r="AR5767" s="5">
        <v>0</v>
      </c>
      <c r="AS5767" s="6"/>
      <c r="AT5767" s="5">
        <v>0</v>
      </c>
      <c r="AU5767" s="5">
        <v>0</v>
      </c>
      <c r="AV5767" t="str">
        <f t="shared" si="993"/>
        <v>N</v>
      </c>
      <c r="AW5767" t="s">
        <v>60</v>
      </c>
      <c r="AX5767" t="s">
        <v>61</v>
      </c>
      <c r="AY5767" t="s">
        <v>2637</v>
      </c>
      <c r="AZ5767" t="s">
        <v>2637</v>
      </c>
      <c r="BA5767" t="str">
        <f t="shared" si="994"/>
        <v>N</v>
      </c>
    </row>
    <row r="5768" spans="1:53">
      <c r="A5768" t="s">
        <v>53</v>
      </c>
      <c r="B5768" t="s">
        <v>54</v>
      </c>
      <c r="C5768" t="s">
        <v>89</v>
      </c>
      <c r="D5768">
        <v>2022</v>
      </c>
      <c r="F5768" t="s">
        <v>13318</v>
      </c>
      <c r="G5768" t="s">
        <v>13319</v>
      </c>
      <c r="I5768" t="s">
        <v>13320</v>
      </c>
      <c r="J5768" t="s">
        <v>58</v>
      </c>
      <c r="K5768" t="s">
        <v>59</v>
      </c>
      <c r="L5768" s="5">
        <v>0</v>
      </c>
      <c r="M5768" s="5">
        <v>0</v>
      </c>
      <c r="N5768" s="5">
        <f t="shared" si="990"/>
        <v>0</v>
      </c>
      <c r="O5768" s="5">
        <v>0</v>
      </c>
      <c r="P5768" s="5">
        <v>0</v>
      </c>
      <c r="Q5768" s="5">
        <f t="shared" si="991"/>
        <v>0</v>
      </c>
      <c r="R5768" s="5">
        <v>0</v>
      </c>
      <c r="S5768" s="5">
        <v>0</v>
      </c>
      <c r="T5768" s="5">
        <f t="shared" si="992"/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f t="shared" si="995"/>
        <v>0</v>
      </c>
      <c r="Z5768" s="5">
        <v>0</v>
      </c>
      <c r="AA5768" s="5">
        <v>1</v>
      </c>
      <c r="AB5768" s="5">
        <f t="shared" si="996"/>
        <v>1</v>
      </c>
      <c r="AC5768" s="5">
        <v>0</v>
      </c>
      <c r="AD5768" s="5">
        <v>0</v>
      </c>
      <c r="AE5768" s="5">
        <f t="shared" si="997"/>
        <v>0</v>
      </c>
      <c r="AF5768" s="5">
        <v>0</v>
      </c>
      <c r="AG5768" s="6">
        <v>44851</v>
      </c>
      <c r="AH5768" s="5">
        <v>1</v>
      </c>
      <c r="AI5768" s="5">
        <v>0</v>
      </c>
      <c r="AJ5768" s="5">
        <v>0</v>
      </c>
      <c r="AK5768" s="5">
        <f t="shared" si="998"/>
        <v>0</v>
      </c>
      <c r="AL5768" s="5">
        <v>0</v>
      </c>
      <c r="AM5768" s="5">
        <v>0</v>
      </c>
      <c r="AN5768" s="5">
        <f t="shared" si="999"/>
        <v>0</v>
      </c>
      <c r="AO5768" s="5">
        <v>0</v>
      </c>
      <c r="AP5768" s="5">
        <v>0</v>
      </c>
      <c r="AQ5768" s="5">
        <f t="shared" si="1000"/>
        <v>0</v>
      </c>
      <c r="AR5768" s="5">
        <v>0</v>
      </c>
      <c r="AS5768" s="6"/>
      <c r="AT5768" s="5">
        <v>0</v>
      </c>
      <c r="AU5768" s="5">
        <v>0</v>
      </c>
      <c r="AV5768" t="str">
        <f t="shared" si="993"/>
        <v>N</v>
      </c>
      <c r="AW5768" t="s">
        <v>60</v>
      </c>
      <c r="AX5768" t="s">
        <v>61</v>
      </c>
      <c r="AY5768" t="s">
        <v>2637</v>
      </c>
      <c r="AZ5768" t="s">
        <v>2637</v>
      </c>
      <c r="BA5768" t="str">
        <f t="shared" si="994"/>
        <v>N</v>
      </c>
    </row>
    <row r="5769" spans="1:53">
      <c r="A5769" t="s">
        <v>53</v>
      </c>
      <c r="B5769" t="s">
        <v>54</v>
      </c>
      <c r="C5769" t="s">
        <v>89</v>
      </c>
      <c r="D5769">
        <v>2022</v>
      </c>
      <c r="F5769" t="s">
        <v>13321</v>
      </c>
      <c r="G5769" t="s">
        <v>13322</v>
      </c>
      <c r="I5769" t="s">
        <v>13323</v>
      </c>
      <c r="J5769" t="s">
        <v>58</v>
      </c>
      <c r="K5769" t="s">
        <v>59</v>
      </c>
      <c r="L5769" s="5">
        <v>0</v>
      </c>
      <c r="M5769" s="5">
        <v>0</v>
      </c>
      <c r="N5769" s="5">
        <f t="shared" si="990"/>
        <v>0</v>
      </c>
      <c r="O5769" s="5">
        <v>0</v>
      </c>
      <c r="P5769" s="5">
        <v>0</v>
      </c>
      <c r="Q5769" s="5">
        <f t="shared" si="991"/>
        <v>0</v>
      </c>
      <c r="R5769" s="5">
        <v>0</v>
      </c>
      <c r="S5769" s="5">
        <v>0</v>
      </c>
      <c r="T5769" s="5">
        <f t="shared" si="992"/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f t="shared" si="995"/>
        <v>0</v>
      </c>
      <c r="Z5769" s="5">
        <v>0</v>
      </c>
      <c r="AA5769" s="5">
        <v>1</v>
      </c>
      <c r="AB5769" s="5">
        <f t="shared" si="996"/>
        <v>1</v>
      </c>
      <c r="AC5769" s="5">
        <v>0</v>
      </c>
      <c r="AD5769" s="5">
        <v>0</v>
      </c>
      <c r="AE5769" s="5">
        <f t="shared" si="997"/>
        <v>0</v>
      </c>
      <c r="AF5769" s="5">
        <v>0</v>
      </c>
      <c r="AG5769" s="6">
        <v>44741</v>
      </c>
      <c r="AH5769" s="5">
        <v>1</v>
      </c>
      <c r="AI5769" s="5">
        <v>0</v>
      </c>
      <c r="AJ5769" s="5">
        <v>0</v>
      </c>
      <c r="AK5769" s="5">
        <f t="shared" si="998"/>
        <v>0</v>
      </c>
      <c r="AL5769" s="5">
        <v>0</v>
      </c>
      <c r="AM5769" s="5">
        <v>0</v>
      </c>
      <c r="AN5769" s="5">
        <f t="shared" si="999"/>
        <v>0</v>
      </c>
      <c r="AO5769" s="5">
        <v>0</v>
      </c>
      <c r="AP5769" s="5">
        <v>0</v>
      </c>
      <c r="AQ5769" s="5">
        <f t="shared" si="1000"/>
        <v>0</v>
      </c>
      <c r="AR5769" s="5">
        <v>0</v>
      </c>
      <c r="AS5769" s="6"/>
      <c r="AT5769" s="5">
        <v>0</v>
      </c>
      <c r="AU5769" s="5">
        <v>0</v>
      </c>
      <c r="AV5769" t="str">
        <f t="shared" si="993"/>
        <v>N</v>
      </c>
      <c r="AW5769" t="s">
        <v>60</v>
      </c>
      <c r="AX5769" t="s">
        <v>61</v>
      </c>
      <c r="AY5769" t="s">
        <v>2637</v>
      </c>
      <c r="AZ5769" t="s">
        <v>2637</v>
      </c>
      <c r="BA5769" t="str">
        <f t="shared" si="994"/>
        <v>N</v>
      </c>
    </row>
    <row r="5770" spans="1:53">
      <c r="A5770" t="s">
        <v>53</v>
      </c>
      <c r="B5770" t="s">
        <v>54</v>
      </c>
      <c r="C5770" t="s">
        <v>89</v>
      </c>
      <c r="D5770">
        <v>2022</v>
      </c>
      <c r="F5770" t="s">
        <v>9976</v>
      </c>
      <c r="G5770" t="s">
        <v>9977</v>
      </c>
      <c r="I5770" t="s">
        <v>9978</v>
      </c>
      <c r="J5770" t="s">
        <v>58</v>
      </c>
      <c r="K5770" t="s">
        <v>59</v>
      </c>
      <c r="L5770" s="5">
        <v>0</v>
      </c>
      <c r="M5770" s="5">
        <v>0</v>
      </c>
      <c r="N5770" s="5">
        <f t="shared" si="990"/>
        <v>0</v>
      </c>
      <c r="O5770" s="5">
        <v>0</v>
      </c>
      <c r="P5770" s="5">
        <v>0</v>
      </c>
      <c r="Q5770" s="5">
        <f t="shared" si="991"/>
        <v>0</v>
      </c>
      <c r="R5770" s="5">
        <v>0</v>
      </c>
      <c r="S5770" s="5">
        <v>0</v>
      </c>
      <c r="T5770" s="5">
        <f t="shared" si="992"/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f t="shared" si="995"/>
        <v>0</v>
      </c>
      <c r="Z5770" s="5">
        <v>0</v>
      </c>
      <c r="AA5770" s="5">
        <v>1</v>
      </c>
      <c r="AB5770" s="5">
        <f t="shared" si="996"/>
        <v>1</v>
      </c>
      <c r="AC5770" s="5">
        <v>0</v>
      </c>
      <c r="AD5770" s="5">
        <v>0</v>
      </c>
      <c r="AE5770" s="5">
        <f t="shared" si="997"/>
        <v>0</v>
      </c>
      <c r="AF5770" s="5">
        <v>0</v>
      </c>
      <c r="AG5770" s="6">
        <v>44608</v>
      </c>
      <c r="AH5770" s="5">
        <v>1</v>
      </c>
      <c r="AI5770" s="5">
        <v>0</v>
      </c>
      <c r="AJ5770" s="5">
        <v>0</v>
      </c>
      <c r="AK5770" s="5">
        <f t="shared" si="998"/>
        <v>0</v>
      </c>
      <c r="AL5770" s="5">
        <v>0</v>
      </c>
      <c r="AM5770" s="5">
        <v>0</v>
      </c>
      <c r="AN5770" s="5">
        <f t="shared" si="999"/>
        <v>0</v>
      </c>
      <c r="AO5770" s="5">
        <v>0</v>
      </c>
      <c r="AP5770" s="5">
        <v>0</v>
      </c>
      <c r="AQ5770" s="5">
        <f t="shared" si="1000"/>
        <v>0</v>
      </c>
      <c r="AR5770" s="5">
        <v>0</v>
      </c>
      <c r="AS5770" s="6"/>
      <c r="AT5770" s="5">
        <v>0</v>
      </c>
      <c r="AU5770" s="5">
        <v>0</v>
      </c>
      <c r="AV5770" t="str">
        <f t="shared" si="993"/>
        <v>N</v>
      </c>
      <c r="AW5770" t="s">
        <v>60</v>
      </c>
      <c r="AX5770" t="s">
        <v>61</v>
      </c>
      <c r="AY5770" t="s">
        <v>2637</v>
      </c>
      <c r="AZ5770" t="s">
        <v>2637</v>
      </c>
      <c r="BA5770" t="str">
        <f t="shared" si="994"/>
        <v>N</v>
      </c>
    </row>
    <row r="5771" spans="1:53">
      <c r="A5771" t="s">
        <v>53</v>
      </c>
      <c r="B5771" t="s">
        <v>54</v>
      </c>
      <c r="C5771" t="s">
        <v>89</v>
      </c>
      <c r="D5771">
        <v>2022</v>
      </c>
      <c r="F5771" t="s">
        <v>13324</v>
      </c>
      <c r="G5771" t="s">
        <v>13325</v>
      </c>
      <c r="I5771" t="s">
        <v>13326</v>
      </c>
      <c r="J5771" t="s">
        <v>58</v>
      </c>
      <c r="K5771" t="s">
        <v>59</v>
      </c>
      <c r="L5771" s="5">
        <v>0</v>
      </c>
      <c r="M5771" s="5">
        <v>0</v>
      </c>
      <c r="N5771" s="5">
        <f t="shared" si="990"/>
        <v>0</v>
      </c>
      <c r="O5771" s="5">
        <v>0</v>
      </c>
      <c r="P5771" s="5">
        <v>0</v>
      </c>
      <c r="Q5771" s="5">
        <f t="shared" si="991"/>
        <v>0</v>
      </c>
      <c r="R5771" s="5">
        <v>0</v>
      </c>
      <c r="S5771" s="5">
        <v>0</v>
      </c>
      <c r="T5771" s="5">
        <f t="shared" si="992"/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f t="shared" si="995"/>
        <v>0</v>
      </c>
      <c r="Z5771" s="5">
        <v>0</v>
      </c>
      <c r="AA5771" s="5">
        <v>1</v>
      </c>
      <c r="AB5771" s="5">
        <f t="shared" si="996"/>
        <v>1</v>
      </c>
      <c r="AC5771" s="5">
        <v>0</v>
      </c>
      <c r="AD5771" s="5">
        <v>0</v>
      </c>
      <c r="AE5771" s="5">
        <f t="shared" si="997"/>
        <v>0</v>
      </c>
      <c r="AF5771" s="5">
        <v>0</v>
      </c>
      <c r="AG5771" s="6">
        <v>44621</v>
      </c>
      <c r="AH5771" s="5">
        <v>1</v>
      </c>
      <c r="AI5771" s="5">
        <v>0</v>
      </c>
      <c r="AJ5771" s="5">
        <v>0</v>
      </c>
      <c r="AK5771" s="5">
        <f t="shared" si="998"/>
        <v>0</v>
      </c>
      <c r="AL5771" s="5">
        <v>0</v>
      </c>
      <c r="AM5771" s="5">
        <v>0</v>
      </c>
      <c r="AN5771" s="5">
        <f t="shared" si="999"/>
        <v>0</v>
      </c>
      <c r="AO5771" s="5">
        <v>0</v>
      </c>
      <c r="AP5771" s="5">
        <v>0</v>
      </c>
      <c r="AQ5771" s="5">
        <f t="shared" si="1000"/>
        <v>0</v>
      </c>
      <c r="AR5771" s="5">
        <v>0</v>
      </c>
      <c r="AS5771" s="6"/>
      <c r="AT5771" s="5">
        <v>0</v>
      </c>
      <c r="AU5771" s="5">
        <v>0</v>
      </c>
      <c r="AV5771" t="str">
        <f t="shared" si="993"/>
        <v>N</v>
      </c>
      <c r="AW5771" t="s">
        <v>60</v>
      </c>
      <c r="AX5771" t="s">
        <v>61</v>
      </c>
      <c r="AY5771" t="s">
        <v>2637</v>
      </c>
      <c r="AZ5771" t="s">
        <v>2637</v>
      </c>
      <c r="BA5771" t="str">
        <f t="shared" si="994"/>
        <v>N</v>
      </c>
    </row>
    <row r="5772" spans="1:53">
      <c r="A5772" t="s">
        <v>53</v>
      </c>
      <c r="B5772" t="s">
        <v>54</v>
      </c>
      <c r="C5772" t="s">
        <v>89</v>
      </c>
      <c r="D5772">
        <v>2022</v>
      </c>
      <c r="F5772" t="s">
        <v>13327</v>
      </c>
      <c r="G5772" t="s">
        <v>13328</v>
      </c>
      <c r="I5772" t="s">
        <v>13329</v>
      </c>
      <c r="J5772" t="s">
        <v>58</v>
      </c>
      <c r="K5772" t="s">
        <v>59</v>
      </c>
      <c r="L5772" s="5">
        <v>0</v>
      </c>
      <c r="M5772" s="5">
        <v>0</v>
      </c>
      <c r="N5772" s="5">
        <f t="shared" si="990"/>
        <v>0</v>
      </c>
      <c r="O5772" s="5">
        <v>0</v>
      </c>
      <c r="P5772" s="5">
        <v>0</v>
      </c>
      <c r="Q5772" s="5">
        <f t="shared" si="991"/>
        <v>0</v>
      </c>
      <c r="R5772" s="5">
        <v>0</v>
      </c>
      <c r="S5772" s="5">
        <v>0</v>
      </c>
      <c r="T5772" s="5">
        <f t="shared" si="992"/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f t="shared" si="995"/>
        <v>0</v>
      </c>
      <c r="Z5772" s="5">
        <v>0</v>
      </c>
      <c r="AA5772" s="5">
        <v>1</v>
      </c>
      <c r="AB5772" s="5">
        <f t="shared" si="996"/>
        <v>1</v>
      </c>
      <c r="AC5772" s="5">
        <v>0</v>
      </c>
      <c r="AD5772" s="5">
        <v>0</v>
      </c>
      <c r="AE5772" s="5">
        <f t="shared" si="997"/>
        <v>0</v>
      </c>
      <c r="AF5772" s="5">
        <v>0</v>
      </c>
      <c r="AG5772" s="6">
        <v>44728</v>
      </c>
      <c r="AH5772" s="5">
        <v>1</v>
      </c>
      <c r="AI5772" s="5">
        <v>0</v>
      </c>
      <c r="AJ5772" s="5">
        <v>0</v>
      </c>
      <c r="AK5772" s="5">
        <f t="shared" si="998"/>
        <v>0</v>
      </c>
      <c r="AL5772" s="5">
        <v>0</v>
      </c>
      <c r="AM5772" s="5">
        <v>0</v>
      </c>
      <c r="AN5772" s="5">
        <f t="shared" si="999"/>
        <v>0</v>
      </c>
      <c r="AO5772" s="5">
        <v>0</v>
      </c>
      <c r="AP5772" s="5">
        <v>0</v>
      </c>
      <c r="AQ5772" s="5">
        <f t="shared" si="1000"/>
        <v>0</v>
      </c>
      <c r="AR5772" s="5">
        <v>0</v>
      </c>
      <c r="AS5772" s="6"/>
      <c r="AT5772" s="5">
        <v>0</v>
      </c>
      <c r="AU5772" s="5">
        <v>0</v>
      </c>
      <c r="AV5772" t="str">
        <f t="shared" si="993"/>
        <v>N</v>
      </c>
      <c r="AW5772" t="s">
        <v>60</v>
      </c>
      <c r="AX5772" t="s">
        <v>61</v>
      </c>
      <c r="AY5772" t="s">
        <v>2637</v>
      </c>
      <c r="AZ5772" t="s">
        <v>2637</v>
      </c>
      <c r="BA5772" t="str">
        <f t="shared" si="994"/>
        <v>N</v>
      </c>
    </row>
    <row r="5773" spans="1:53">
      <c r="A5773" t="s">
        <v>53</v>
      </c>
      <c r="B5773" t="s">
        <v>54</v>
      </c>
      <c r="C5773" t="s">
        <v>89</v>
      </c>
      <c r="D5773">
        <v>2022</v>
      </c>
      <c r="F5773" t="s">
        <v>13330</v>
      </c>
      <c r="G5773" t="s">
        <v>13331</v>
      </c>
      <c r="I5773" t="s">
        <v>13332</v>
      </c>
      <c r="J5773" t="s">
        <v>58</v>
      </c>
      <c r="K5773" t="s">
        <v>59</v>
      </c>
      <c r="L5773" s="5">
        <v>0</v>
      </c>
      <c r="M5773" s="5">
        <v>0</v>
      </c>
      <c r="N5773" s="5">
        <f t="shared" si="990"/>
        <v>0</v>
      </c>
      <c r="O5773" s="5">
        <v>0</v>
      </c>
      <c r="P5773" s="5">
        <v>0</v>
      </c>
      <c r="Q5773" s="5">
        <f t="shared" si="991"/>
        <v>0</v>
      </c>
      <c r="R5773" s="5">
        <v>0</v>
      </c>
      <c r="S5773" s="5">
        <v>0</v>
      </c>
      <c r="T5773" s="5">
        <f t="shared" si="992"/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f t="shared" si="995"/>
        <v>0</v>
      </c>
      <c r="Z5773" s="5">
        <v>0</v>
      </c>
      <c r="AA5773" s="5">
        <v>1</v>
      </c>
      <c r="AB5773" s="5">
        <f t="shared" si="996"/>
        <v>1</v>
      </c>
      <c r="AC5773" s="5">
        <v>0</v>
      </c>
      <c r="AD5773" s="5">
        <v>0</v>
      </c>
      <c r="AE5773" s="5">
        <f t="shared" si="997"/>
        <v>0</v>
      </c>
      <c r="AF5773" s="5">
        <v>0</v>
      </c>
      <c r="AG5773" s="6">
        <v>44839</v>
      </c>
      <c r="AH5773" s="5">
        <v>1</v>
      </c>
      <c r="AI5773" s="5">
        <v>0</v>
      </c>
      <c r="AJ5773" s="5">
        <v>0</v>
      </c>
      <c r="AK5773" s="5">
        <f t="shared" si="998"/>
        <v>0</v>
      </c>
      <c r="AL5773" s="5">
        <v>0</v>
      </c>
      <c r="AM5773" s="5">
        <v>0</v>
      </c>
      <c r="AN5773" s="5">
        <f t="shared" si="999"/>
        <v>0</v>
      </c>
      <c r="AO5773" s="5">
        <v>0</v>
      </c>
      <c r="AP5773" s="5">
        <v>0</v>
      </c>
      <c r="AQ5773" s="5">
        <f t="shared" si="1000"/>
        <v>0</v>
      </c>
      <c r="AR5773" s="5">
        <v>0</v>
      </c>
      <c r="AS5773" s="6"/>
      <c r="AT5773" s="5">
        <v>0</v>
      </c>
      <c r="AU5773" s="5">
        <v>0</v>
      </c>
      <c r="AV5773" t="str">
        <f t="shared" si="993"/>
        <v>N</v>
      </c>
      <c r="AW5773" t="s">
        <v>60</v>
      </c>
      <c r="AX5773" t="s">
        <v>61</v>
      </c>
      <c r="AY5773" t="s">
        <v>2637</v>
      </c>
      <c r="AZ5773" t="s">
        <v>2637</v>
      </c>
      <c r="BA5773" t="str">
        <f t="shared" si="994"/>
        <v>N</v>
      </c>
    </row>
    <row r="5774" spans="1:53">
      <c r="A5774" t="s">
        <v>53</v>
      </c>
      <c r="B5774" t="s">
        <v>54</v>
      </c>
      <c r="C5774" t="s">
        <v>89</v>
      </c>
      <c r="D5774">
        <v>2022</v>
      </c>
      <c r="F5774" t="s">
        <v>13333</v>
      </c>
      <c r="G5774" t="s">
        <v>13334</v>
      </c>
      <c r="I5774" t="s">
        <v>13335</v>
      </c>
      <c r="J5774" t="s">
        <v>58</v>
      </c>
      <c r="K5774" t="s">
        <v>59</v>
      </c>
      <c r="L5774" s="5">
        <v>0</v>
      </c>
      <c r="M5774" s="5">
        <v>0</v>
      </c>
      <c r="N5774" s="5">
        <f t="shared" si="990"/>
        <v>0</v>
      </c>
      <c r="O5774" s="5">
        <v>0</v>
      </c>
      <c r="P5774" s="5">
        <v>0</v>
      </c>
      <c r="Q5774" s="5">
        <f t="shared" si="991"/>
        <v>0</v>
      </c>
      <c r="R5774" s="5">
        <v>0</v>
      </c>
      <c r="S5774" s="5">
        <v>0</v>
      </c>
      <c r="T5774" s="5">
        <f t="shared" si="992"/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f t="shared" si="995"/>
        <v>0</v>
      </c>
      <c r="Z5774" s="5">
        <v>0</v>
      </c>
      <c r="AA5774" s="5">
        <v>1</v>
      </c>
      <c r="AB5774" s="5">
        <f t="shared" si="996"/>
        <v>1</v>
      </c>
      <c r="AC5774" s="5">
        <v>0</v>
      </c>
      <c r="AD5774" s="5">
        <v>0</v>
      </c>
      <c r="AE5774" s="5">
        <f t="shared" si="997"/>
        <v>0</v>
      </c>
      <c r="AF5774" s="5">
        <v>0</v>
      </c>
      <c r="AG5774" s="6">
        <v>44847</v>
      </c>
      <c r="AH5774" s="5">
        <v>1</v>
      </c>
      <c r="AI5774" s="5">
        <v>0</v>
      </c>
      <c r="AJ5774" s="5">
        <v>0</v>
      </c>
      <c r="AK5774" s="5">
        <f t="shared" si="998"/>
        <v>0</v>
      </c>
      <c r="AL5774" s="5">
        <v>0</v>
      </c>
      <c r="AM5774" s="5">
        <v>0</v>
      </c>
      <c r="AN5774" s="5">
        <f t="shared" si="999"/>
        <v>0</v>
      </c>
      <c r="AO5774" s="5">
        <v>0</v>
      </c>
      <c r="AP5774" s="5">
        <v>0</v>
      </c>
      <c r="AQ5774" s="5">
        <f t="shared" si="1000"/>
        <v>0</v>
      </c>
      <c r="AR5774" s="5">
        <v>0</v>
      </c>
      <c r="AS5774" s="6"/>
      <c r="AT5774" s="5">
        <v>0</v>
      </c>
      <c r="AU5774" s="5">
        <v>0</v>
      </c>
      <c r="AV5774" t="str">
        <f t="shared" si="993"/>
        <v>N</v>
      </c>
      <c r="AW5774" t="s">
        <v>60</v>
      </c>
      <c r="AX5774" t="s">
        <v>61</v>
      </c>
      <c r="AY5774" t="s">
        <v>2637</v>
      </c>
      <c r="AZ5774" t="s">
        <v>2637</v>
      </c>
      <c r="BA5774" t="str">
        <f t="shared" si="994"/>
        <v>N</v>
      </c>
    </row>
    <row r="5775" spans="1:53">
      <c r="A5775" t="s">
        <v>53</v>
      </c>
      <c r="B5775" t="s">
        <v>54</v>
      </c>
      <c r="C5775" t="s">
        <v>89</v>
      </c>
      <c r="D5775">
        <v>2022</v>
      </c>
      <c r="F5775" t="s">
        <v>13336</v>
      </c>
      <c r="G5775" t="s">
        <v>13337</v>
      </c>
      <c r="I5775" t="s">
        <v>13338</v>
      </c>
      <c r="J5775" t="s">
        <v>58</v>
      </c>
      <c r="K5775" t="s">
        <v>59</v>
      </c>
      <c r="L5775" s="5">
        <v>0</v>
      </c>
      <c r="M5775" s="5">
        <v>0</v>
      </c>
      <c r="N5775" s="5">
        <f t="shared" si="990"/>
        <v>0</v>
      </c>
      <c r="O5775" s="5">
        <v>0</v>
      </c>
      <c r="P5775" s="5">
        <v>0</v>
      </c>
      <c r="Q5775" s="5">
        <f t="shared" si="991"/>
        <v>0</v>
      </c>
      <c r="R5775" s="5">
        <v>0</v>
      </c>
      <c r="S5775" s="5">
        <v>0</v>
      </c>
      <c r="T5775" s="5">
        <f t="shared" si="992"/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f t="shared" si="995"/>
        <v>0</v>
      </c>
      <c r="Z5775" s="5">
        <v>0</v>
      </c>
      <c r="AA5775" s="5">
        <v>1</v>
      </c>
      <c r="AB5775" s="5">
        <f t="shared" si="996"/>
        <v>1</v>
      </c>
      <c r="AC5775" s="5">
        <v>0</v>
      </c>
      <c r="AD5775" s="5">
        <v>0</v>
      </c>
      <c r="AE5775" s="5">
        <f t="shared" si="997"/>
        <v>0</v>
      </c>
      <c r="AF5775" s="5">
        <v>0</v>
      </c>
      <c r="AG5775" s="6">
        <v>44826</v>
      </c>
      <c r="AH5775" s="5">
        <v>1</v>
      </c>
      <c r="AI5775" s="5">
        <v>0</v>
      </c>
      <c r="AJ5775" s="5">
        <v>0</v>
      </c>
      <c r="AK5775" s="5">
        <f t="shared" si="998"/>
        <v>0</v>
      </c>
      <c r="AL5775" s="5">
        <v>0</v>
      </c>
      <c r="AM5775" s="5">
        <v>0</v>
      </c>
      <c r="AN5775" s="5">
        <f t="shared" si="999"/>
        <v>0</v>
      </c>
      <c r="AO5775" s="5">
        <v>0</v>
      </c>
      <c r="AP5775" s="5">
        <v>0</v>
      </c>
      <c r="AQ5775" s="5">
        <f t="shared" si="1000"/>
        <v>0</v>
      </c>
      <c r="AR5775" s="5">
        <v>0</v>
      </c>
      <c r="AS5775" s="6"/>
      <c r="AT5775" s="5">
        <v>0</v>
      </c>
      <c r="AU5775" s="5">
        <v>0</v>
      </c>
      <c r="AV5775" t="str">
        <f t="shared" si="993"/>
        <v>N</v>
      </c>
      <c r="AW5775" t="s">
        <v>60</v>
      </c>
      <c r="AX5775" t="s">
        <v>61</v>
      </c>
      <c r="AY5775" t="s">
        <v>2637</v>
      </c>
      <c r="AZ5775" t="s">
        <v>2637</v>
      </c>
      <c r="BA5775" t="str">
        <f t="shared" si="994"/>
        <v>N</v>
      </c>
    </row>
    <row r="5776" spans="1:53">
      <c r="A5776" t="s">
        <v>53</v>
      </c>
      <c r="B5776" t="s">
        <v>54</v>
      </c>
      <c r="C5776" t="s">
        <v>89</v>
      </c>
      <c r="D5776">
        <v>2022</v>
      </c>
      <c r="F5776" t="s">
        <v>13339</v>
      </c>
      <c r="G5776" t="s">
        <v>13340</v>
      </c>
      <c r="I5776" t="s">
        <v>13341</v>
      </c>
      <c r="J5776" t="s">
        <v>92</v>
      </c>
      <c r="K5776" t="s">
        <v>59</v>
      </c>
      <c r="L5776" s="5">
        <v>0</v>
      </c>
      <c r="M5776" s="5">
        <v>0</v>
      </c>
      <c r="N5776" s="5">
        <f t="shared" si="990"/>
        <v>0</v>
      </c>
      <c r="O5776" s="5">
        <v>0</v>
      </c>
      <c r="P5776" s="5">
        <v>0</v>
      </c>
      <c r="Q5776" s="5">
        <f t="shared" si="991"/>
        <v>0</v>
      </c>
      <c r="R5776" s="5">
        <v>0</v>
      </c>
      <c r="S5776" s="5">
        <v>0</v>
      </c>
      <c r="T5776" s="5">
        <f t="shared" si="992"/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f t="shared" si="995"/>
        <v>0</v>
      </c>
      <c r="Z5776" s="5">
        <v>0</v>
      </c>
      <c r="AA5776" s="5">
        <v>0</v>
      </c>
      <c r="AB5776" s="5">
        <f t="shared" si="996"/>
        <v>0</v>
      </c>
      <c r="AC5776" s="5">
        <v>0</v>
      </c>
      <c r="AD5776" s="5">
        <v>1</v>
      </c>
      <c r="AE5776" s="5">
        <f t="shared" si="997"/>
        <v>1</v>
      </c>
      <c r="AF5776" s="5">
        <v>0</v>
      </c>
      <c r="AG5776" s="6">
        <v>44728</v>
      </c>
      <c r="AH5776" s="5">
        <v>1</v>
      </c>
      <c r="AI5776" s="5">
        <v>0</v>
      </c>
      <c r="AJ5776" s="5">
        <v>0</v>
      </c>
      <c r="AK5776" s="5">
        <f t="shared" si="998"/>
        <v>0</v>
      </c>
      <c r="AL5776" s="5">
        <v>0</v>
      </c>
      <c r="AM5776" s="5">
        <v>0</v>
      </c>
      <c r="AN5776" s="5">
        <f t="shared" si="999"/>
        <v>0</v>
      </c>
      <c r="AO5776" s="5">
        <v>0</v>
      </c>
      <c r="AP5776" s="5">
        <v>0</v>
      </c>
      <c r="AQ5776" s="5">
        <f t="shared" si="1000"/>
        <v>0</v>
      </c>
      <c r="AR5776" s="5">
        <v>0</v>
      </c>
      <c r="AS5776" s="6"/>
      <c r="AT5776" s="5">
        <v>0</v>
      </c>
      <c r="AU5776" s="5">
        <v>0</v>
      </c>
      <c r="AV5776" t="str">
        <f t="shared" si="993"/>
        <v>N</v>
      </c>
      <c r="AW5776" t="s">
        <v>60</v>
      </c>
      <c r="AX5776" t="s">
        <v>60</v>
      </c>
      <c r="AY5776" t="s">
        <v>2655</v>
      </c>
      <c r="AZ5776" t="s">
        <v>2655</v>
      </c>
      <c r="BA5776" t="str">
        <f t="shared" si="994"/>
        <v>N</v>
      </c>
    </row>
    <row r="5777" spans="1:53">
      <c r="A5777" t="s">
        <v>53</v>
      </c>
      <c r="B5777" t="s">
        <v>54</v>
      </c>
      <c r="C5777" t="s">
        <v>89</v>
      </c>
      <c r="D5777">
        <v>2022</v>
      </c>
      <c r="F5777" t="s">
        <v>11180</v>
      </c>
      <c r="G5777" t="s">
        <v>13342</v>
      </c>
      <c r="I5777" t="s">
        <v>13343</v>
      </c>
      <c r="J5777" t="s">
        <v>58</v>
      </c>
      <c r="K5777" t="s">
        <v>59</v>
      </c>
      <c r="L5777" s="5">
        <v>0</v>
      </c>
      <c r="M5777" s="5">
        <v>0</v>
      </c>
      <c r="N5777" s="5">
        <f t="shared" si="990"/>
        <v>0</v>
      </c>
      <c r="O5777" s="5">
        <v>0</v>
      </c>
      <c r="P5777" s="5">
        <v>0</v>
      </c>
      <c r="Q5777" s="5">
        <f t="shared" si="991"/>
        <v>0</v>
      </c>
      <c r="R5777" s="5">
        <v>0</v>
      </c>
      <c r="S5777" s="5">
        <v>0</v>
      </c>
      <c r="T5777" s="5">
        <f t="shared" si="992"/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f t="shared" si="995"/>
        <v>0</v>
      </c>
      <c r="Z5777" s="5">
        <v>0</v>
      </c>
      <c r="AA5777" s="5">
        <v>0</v>
      </c>
      <c r="AB5777" s="5">
        <f t="shared" si="996"/>
        <v>0</v>
      </c>
      <c r="AC5777" s="5">
        <v>0</v>
      </c>
      <c r="AD5777" s="5">
        <v>1</v>
      </c>
      <c r="AE5777" s="5">
        <f t="shared" si="997"/>
        <v>1</v>
      </c>
      <c r="AF5777" s="5">
        <v>0</v>
      </c>
      <c r="AG5777" s="6">
        <v>44627</v>
      </c>
      <c r="AH5777" s="5">
        <v>1</v>
      </c>
      <c r="AI5777" s="5">
        <v>0</v>
      </c>
      <c r="AJ5777" s="5">
        <v>0</v>
      </c>
      <c r="AK5777" s="5">
        <f t="shared" si="998"/>
        <v>0</v>
      </c>
      <c r="AL5777" s="5">
        <v>0</v>
      </c>
      <c r="AM5777" s="5">
        <v>0</v>
      </c>
      <c r="AN5777" s="5">
        <f t="shared" si="999"/>
        <v>0</v>
      </c>
      <c r="AO5777" s="5">
        <v>0</v>
      </c>
      <c r="AP5777" s="5">
        <v>0</v>
      </c>
      <c r="AQ5777" s="5">
        <f t="shared" si="1000"/>
        <v>0</v>
      </c>
      <c r="AR5777" s="5">
        <v>0</v>
      </c>
      <c r="AS5777" s="6"/>
      <c r="AT5777" s="5">
        <v>0</v>
      </c>
      <c r="AU5777" s="5">
        <v>0</v>
      </c>
      <c r="AV5777" t="str">
        <f t="shared" si="993"/>
        <v>N</v>
      </c>
      <c r="AW5777" t="s">
        <v>60</v>
      </c>
      <c r="AX5777" t="s">
        <v>60</v>
      </c>
      <c r="AY5777" t="s">
        <v>2655</v>
      </c>
      <c r="AZ5777" t="s">
        <v>2655</v>
      </c>
      <c r="BA5777" t="str">
        <f t="shared" si="994"/>
        <v>N</v>
      </c>
    </row>
    <row r="5778" spans="1:53">
      <c r="A5778" t="s">
        <v>53</v>
      </c>
      <c r="B5778" t="s">
        <v>54</v>
      </c>
      <c r="C5778" t="s">
        <v>89</v>
      </c>
      <c r="D5778">
        <v>2022</v>
      </c>
      <c r="F5778" t="s">
        <v>13339</v>
      </c>
      <c r="G5778" t="s">
        <v>13344</v>
      </c>
      <c r="I5778" t="s">
        <v>13345</v>
      </c>
      <c r="J5778" t="s">
        <v>58</v>
      </c>
      <c r="K5778" t="s">
        <v>59</v>
      </c>
      <c r="L5778" s="5">
        <v>0</v>
      </c>
      <c r="M5778" s="5">
        <v>0</v>
      </c>
      <c r="N5778" s="5">
        <f t="shared" si="990"/>
        <v>0</v>
      </c>
      <c r="O5778" s="5">
        <v>0</v>
      </c>
      <c r="P5778" s="5">
        <v>0</v>
      </c>
      <c r="Q5778" s="5">
        <f t="shared" si="991"/>
        <v>0</v>
      </c>
      <c r="R5778" s="5">
        <v>0</v>
      </c>
      <c r="S5778" s="5">
        <v>0</v>
      </c>
      <c r="T5778" s="5">
        <f t="shared" si="992"/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f t="shared" si="995"/>
        <v>0</v>
      </c>
      <c r="Z5778" s="5">
        <v>0</v>
      </c>
      <c r="AA5778" s="5">
        <v>0</v>
      </c>
      <c r="AB5778" s="5">
        <f t="shared" si="996"/>
        <v>0</v>
      </c>
      <c r="AC5778" s="5">
        <v>0</v>
      </c>
      <c r="AD5778" s="5">
        <v>1</v>
      </c>
      <c r="AE5778" s="5">
        <f t="shared" si="997"/>
        <v>1</v>
      </c>
      <c r="AF5778" s="5">
        <v>0</v>
      </c>
      <c r="AG5778" s="6">
        <v>44848</v>
      </c>
      <c r="AH5778" s="5">
        <v>1</v>
      </c>
      <c r="AI5778" s="5">
        <v>0</v>
      </c>
      <c r="AJ5778" s="5">
        <v>0</v>
      </c>
      <c r="AK5778" s="5">
        <f t="shared" si="998"/>
        <v>0</v>
      </c>
      <c r="AL5778" s="5">
        <v>0</v>
      </c>
      <c r="AM5778" s="5">
        <v>0</v>
      </c>
      <c r="AN5778" s="5">
        <f t="shared" si="999"/>
        <v>0</v>
      </c>
      <c r="AO5778" s="5">
        <v>0</v>
      </c>
      <c r="AP5778" s="5">
        <v>0</v>
      </c>
      <c r="AQ5778" s="5">
        <f t="shared" si="1000"/>
        <v>0</v>
      </c>
      <c r="AR5778" s="5">
        <v>0</v>
      </c>
      <c r="AS5778" s="6"/>
      <c r="AT5778" s="5">
        <v>0</v>
      </c>
      <c r="AU5778" s="5">
        <v>0</v>
      </c>
      <c r="AV5778" t="str">
        <f t="shared" si="993"/>
        <v>N</v>
      </c>
      <c r="AW5778" t="s">
        <v>60</v>
      </c>
      <c r="AX5778" t="s">
        <v>60</v>
      </c>
      <c r="AY5778" t="s">
        <v>2655</v>
      </c>
      <c r="AZ5778" t="s">
        <v>2655</v>
      </c>
      <c r="BA5778" t="str">
        <f t="shared" si="994"/>
        <v>N</v>
      </c>
    </row>
    <row r="5779" spans="1:53">
      <c r="A5779" t="s">
        <v>53</v>
      </c>
      <c r="B5779" t="s">
        <v>54</v>
      </c>
      <c r="C5779" t="s">
        <v>55</v>
      </c>
      <c r="D5779">
        <v>2022</v>
      </c>
      <c r="F5779" t="s">
        <v>13346</v>
      </c>
      <c r="G5779" t="s">
        <v>13347</v>
      </c>
      <c r="I5779" t="s">
        <v>13348</v>
      </c>
      <c r="J5779" t="s">
        <v>58</v>
      </c>
      <c r="K5779" t="s">
        <v>59</v>
      </c>
      <c r="L5779" s="5">
        <v>0</v>
      </c>
      <c r="M5779" s="5">
        <v>0</v>
      </c>
      <c r="N5779" s="5">
        <f t="shared" si="990"/>
        <v>0</v>
      </c>
      <c r="O5779" s="5">
        <v>0</v>
      </c>
      <c r="P5779" s="5">
        <v>0</v>
      </c>
      <c r="Q5779" s="5">
        <f t="shared" si="991"/>
        <v>0</v>
      </c>
      <c r="R5779" s="5">
        <v>0</v>
      </c>
      <c r="S5779" s="5">
        <v>0</v>
      </c>
      <c r="T5779" s="5">
        <f t="shared" si="992"/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f t="shared" si="995"/>
        <v>0</v>
      </c>
      <c r="Z5779" s="5">
        <v>0</v>
      </c>
      <c r="AA5779" s="5">
        <v>0</v>
      </c>
      <c r="AB5779" s="5">
        <f t="shared" si="996"/>
        <v>0</v>
      </c>
      <c r="AC5779" s="5">
        <v>0</v>
      </c>
      <c r="AD5779" s="5">
        <v>1</v>
      </c>
      <c r="AE5779" s="5">
        <f t="shared" si="997"/>
        <v>1</v>
      </c>
      <c r="AF5779" s="5">
        <v>0</v>
      </c>
      <c r="AG5779" s="6">
        <v>44726</v>
      </c>
      <c r="AH5779" s="5">
        <v>1</v>
      </c>
      <c r="AI5779" s="5">
        <v>0</v>
      </c>
      <c r="AJ5779" s="5">
        <v>0</v>
      </c>
      <c r="AK5779" s="5">
        <f t="shared" si="998"/>
        <v>0</v>
      </c>
      <c r="AL5779" s="5">
        <v>0</v>
      </c>
      <c r="AM5779" s="5">
        <v>0</v>
      </c>
      <c r="AN5779" s="5">
        <f t="shared" si="999"/>
        <v>0</v>
      </c>
      <c r="AO5779" s="5">
        <v>0</v>
      </c>
      <c r="AP5779" s="5">
        <v>0</v>
      </c>
      <c r="AQ5779" s="5">
        <f t="shared" si="1000"/>
        <v>0</v>
      </c>
      <c r="AR5779" s="5">
        <v>0</v>
      </c>
      <c r="AS5779" s="6"/>
      <c r="AT5779" s="5">
        <v>0</v>
      </c>
      <c r="AU5779" s="5">
        <v>0</v>
      </c>
      <c r="AV5779" t="str">
        <f t="shared" si="993"/>
        <v>N</v>
      </c>
      <c r="AW5779" t="s">
        <v>60</v>
      </c>
      <c r="AX5779" t="s">
        <v>61</v>
      </c>
      <c r="AY5779" t="s">
        <v>2655</v>
      </c>
      <c r="AZ5779" t="s">
        <v>2655</v>
      </c>
      <c r="BA5779" t="str">
        <f t="shared" si="994"/>
        <v>N</v>
      </c>
    </row>
    <row r="5780" spans="1:53">
      <c r="A5780" t="s">
        <v>53</v>
      </c>
      <c r="B5780" t="s">
        <v>54</v>
      </c>
      <c r="C5780" t="s">
        <v>55</v>
      </c>
      <c r="D5780">
        <v>2022</v>
      </c>
      <c r="F5780" t="s">
        <v>13349</v>
      </c>
      <c r="G5780" t="s">
        <v>13350</v>
      </c>
      <c r="I5780" t="s">
        <v>13351</v>
      </c>
      <c r="J5780" t="s">
        <v>58</v>
      </c>
      <c r="K5780" t="s">
        <v>59</v>
      </c>
      <c r="L5780" s="5">
        <v>0</v>
      </c>
      <c r="M5780" s="5">
        <v>0</v>
      </c>
      <c r="N5780" s="5">
        <f t="shared" si="990"/>
        <v>0</v>
      </c>
      <c r="O5780" s="5">
        <v>0</v>
      </c>
      <c r="P5780" s="5">
        <v>0</v>
      </c>
      <c r="Q5780" s="5">
        <f t="shared" si="991"/>
        <v>0</v>
      </c>
      <c r="R5780" s="5">
        <v>0</v>
      </c>
      <c r="S5780" s="5">
        <v>0</v>
      </c>
      <c r="T5780" s="5">
        <f t="shared" si="992"/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f t="shared" si="995"/>
        <v>0</v>
      </c>
      <c r="Z5780" s="5">
        <v>0</v>
      </c>
      <c r="AA5780" s="5">
        <v>0</v>
      </c>
      <c r="AB5780" s="5">
        <f t="shared" si="996"/>
        <v>0</v>
      </c>
      <c r="AC5780" s="5">
        <v>0</v>
      </c>
      <c r="AD5780" s="5">
        <v>1</v>
      </c>
      <c r="AE5780" s="5">
        <f t="shared" si="997"/>
        <v>1</v>
      </c>
      <c r="AF5780" s="5">
        <v>0</v>
      </c>
      <c r="AG5780" s="6">
        <v>44895</v>
      </c>
      <c r="AH5780" s="5">
        <v>1</v>
      </c>
      <c r="AI5780" s="5">
        <v>0</v>
      </c>
      <c r="AJ5780" s="5">
        <v>0</v>
      </c>
      <c r="AK5780" s="5">
        <f t="shared" si="998"/>
        <v>0</v>
      </c>
      <c r="AL5780" s="5">
        <v>0</v>
      </c>
      <c r="AM5780" s="5">
        <v>0</v>
      </c>
      <c r="AN5780" s="5">
        <f t="shared" si="999"/>
        <v>0</v>
      </c>
      <c r="AO5780" s="5">
        <v>0</v>
      </c>
      <c r="AP5780" s="5">
        <v>0</v>
      </c>
      <c r="AQ5780" s="5">
        <f t="shared" si="1000"/>
        <v>0</v>
      </c>
      <c r="AR5780" s="5">
        <v>0</v>
      </c>
      <c r="AS5780" s="6"/>
      <c r="AT5780" s="5">
        <v>0</v>
      </c>
      <c r="AU5780" s="5">
        <v>0</v>
      </c>
      <c r="AV5780" t="str">
        <f t="shared" si="993"/>
        <v>N</v>
      </c>
      <c r="AW5780" t="s">
        <v>60</v>
      </c>
      <c r="AX5780" t="s">
        <v>61</v>
      </c>
      <c r="AY5780" t="s">
        <v>2655</v>
      </c>
      <c r="AZ5780" t="s">
        <v>2655</v>
      </c>
      <c r="BA5780" t="str">
        <f t="shared" si="994"/>
        <v>N</v>
      </c>
    </row>
    <row r="5781" spans="1:53">
      <c r="A5781" t="s">
        <v>53</v>
      </c>
      <c r="B5781" t="s">
        <v>54</v>
      </c>
      <c r="C5781" t="s">
        <v>55</v>
      </c>
      <c r="D5781">
        <v>2022</v>
      </c>
      <c r="F5781" t="s">
        <v>13352</v>
      </c>
      <c r="G5781" t="s">
        <v>13353</v>
      </c>
      <c r="I5781" t="s">
        <v>13354</v>
      </c>
      <c r="J5781" t="s">
        <v>58</v>
      </c>
      <c r="K5781" t="s">
        <v>59</v>
      </c>
      <c r="L5781" s="5">
        <v>0</v>
      </c>
      <c r="M5781" s="5">
        <v>0</v>
      </c>
      <c r="N5781" s="5">
        <f t="shared" si="990"/>
        <v>0</v>
      </c>
      <c r="O5781" s="5">
        <v>0</v>
      </c>
      <c r="P5781" s="5">
        <v>0</v>
      </c>
      <c r="Q5781" s="5">
        <f t="shared" si="991"/>
        <v>0</v>
      </c>
      <c r="R5781" s="5">
        <v>0</v>
      </c>
      <c r="S5781" s="5">
        <v>0</v>
      </c>
      <c r="T5781" s="5">
        <f t="shared" si="992"/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f t="shared" si="995"/>
        <v>0</v>
      </c>
      <c r="Z5781" s="5">
        <v>0</v>
      </c>
      <c r="AA5781" s="5">
        <v>0</v>
      </c>
      <c r="AB5781" s="5">
        <f t="shared" si="996"/>
        <v>0</v>
      </c>
      <c r="AC5781" s="5">
        <v>0</v>
      </c>
      <c r="AD5781" s="5">
        <v>1</v>
      </c>
      <c r="AE5781" s="5">
        <f t="shared" si="997"/>
        <v>1</v>
      </c>
      <c r="AF5781" s="5">
        <v>0</v>
      </c>
      <c r="AG5781" s="6">
        <v>44677</v>
      </c>
      <c r="AH5781" s="5">
        <v>1</v>
      </c>
      <c r="AI5781" s="5">
        <v>0</v>
      </c>
      <c r="AJ5781" s="5">
        <v>0</v>
      </c>
      <c r="AK5781" s="5">
        <f t="shared" si="998"/>
        <v>0</v>
      </c>
      <c r="AL5781" s="5">
        <v>0</v>
      </c>
      <c r="AM5781" s="5">
        <v>0</v>
      </c>
      <c r="AN5781" s="5">
        <f t="shared" si="999"/>
        <v>0</v>
      </c>
      <c r="AO5781" s="5">
        <v>0</v>
      </c>
      <c r="AP5781" s="5">
        <v>0</v>
      </c>
      <c r="AQ5781" s="5">
        <f t="shared" si="1000"/>
        <v>0</v>
      </c>
      <c r="AR5781" s="5">
        <v>0</v>
      </c>
      <c r="AS5781" s="6"/>
      <c r="AT5781" s="5">
        <v>0</v>
      </c>
      <c r="AU5781" s="5">
        <v>0</v>
      </c>
      <c r="AV5781" t="str">
        <f t="shared" si="993"/>
        <v>N</v>
      </c>
      <c r="AW5781" t="s">
        <v>60</v>
      </c>
      <c r="AX5781" t="s">
        <v>61</v>
      </c>
      <c r="AY5781" t="s">
        <v>2655</v>
      </c>
      <c r="AZ5781" t="s">
        <v>2655</v>
      </c>
      <c r="BA5781" t="str">
        <f t="shared" si="994"/>
        <v>N</v>
      </c>
    </row>
    <row r="5782" spans="1:53">
      <c r="A5782" t="s">
        <v>53</v>
      </c>
      <c r="B5782" t="s">
        <v>54</v>
      </c>
      <c r="C5782" t="s">
        <v>55</v>
      </c>
      <c r="D5782">
        <v>2022</v>
      </c>
      <c r="F5782" t="s">
        <v>13355</v>
      </c>
      <c r="G5782" t="s">
        <v>13356</v>
      </c>
      <c r="I5782" t="s">
        <v>13357</v>
      </c>
      <c r="J5782" t="s">
        <v>58</v>
      </c>
      <c r="K5782" t="s">
        <v>59</v>
      </c>
      <c r="L5782" s="5">
        <v>0</v>
      </c>
      <c r="M5782" s="5">
        <v>0</v>
      </c>
      <c r="N5782" s="5">
        <f t="shared" si="990"/>
        <v>0</v>
      </c>
      <c r="O5782" s="5">
        <v>0</v>
      </c>
      <c r="P5782" s="5">
        <v>0</v>
      </c>
      <c r="Q5782" s="5">
        <f t="shared" si="991"/>
        <v>0</v>
      </c>
      <c r="R5782" s="5">
        <v>0</v>
      </c>
      <c r="S5782" s="5">
        <v>0</v>
      </c>
      <c r="T5782" s="5">
        <f t="shared" si="992"/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f t="shared" si="995"/>
        <v>0</v>
      </c>
      <c r="Z5782" s="5">
        <v>0</v>
      </c>
      <c r="AA5782" s="5">
        <v>0</v>
      </c>
      <c r="AB5782" s="5">
        <f t="shared" si="996"/>
        <v>0</v>
      </c>
      <c r="AC5782" s="5">
        <v>0</v>
      </c>
      <c r="AD5782" s="5">
        <v>1</v>
      </c>
      <c r="AE5782" s="5">
        <f t="shared" si="997"/>
        <v>1</v>
      </c>
      <c r="AF5782" s="5">
        <v>0</v>
      </c>
      <c r="AG5782" s="6">
        <v>44635</v>
      </c>
      <c r="AH5782" s="5">
        <v>1</v>
      </c>
      <c r="AI5782" s="5">
        <v>0</v>
      </c>
      <c r="AJ5782" s="5">
        <v>0</v>
      </c>
      <c r="AK5782" s="5">
        <f t="shared" si="998"/>
        <v>0</v>
      </c>
      <c r="AL5782" s="5">
        <v>0</v>
      </c>
      <c r="AM5782" s="5">
        <v>0</v>
      </c>
      <c r="AN5782" s="5">
        <f t="shared" si="999"/>
        <v>0</v>
      </c>
      <c r="AO5782" s="5">
        <v>0</v>
      </c>
      <c r="AP5782" s="5">
        <v>0</v>
      </c>
      <c r="AQ5782" s="5">
        <f t="shared" si="1000"/>
        <v>0</v>
      </c>
      <c r="AR5782" s="5">
        <v>0</v>
      </c>
      <c r="AS5782" s="6"/>
      <c r="AT5782" s="5">
        <v>0</v>
      </c>
      <c r="AU5782" s="5">
        <v>0</v>
      </c>
      <c r="AV5782" t="str">
        <f t="shared" si="993"/>
        <v>N</v>
      </c>
      <c r="AW5782" t="s">
        <v>60</v>
      </c>
      <c r="AX5782" t="s">
        <v>61</v>
      </c>
      <c r="AY5782" t="s">
        <v>2655</v>
      </c>
      <c r="AZ5782" t="s">
        <v>2655</v>
      </c>
      <c r="BA5782" t="str">
        <f t="shared" si="994"/>
        <v>N</v>
      </c>
    </row>
    <row r="5783" spans="1:53">
      <c r="A5783" t="s">
        <v>2964</v>
      </c>
      <c r="B5783" t="s">
        <v>54</v>
      </c>
      <c r="C5783" t="s">
        <v>89</v>
      </c>
      <c r="D5783">
        <v>2022</v>
      </c>
      <c r="F5783" t="s">
        <v>9817</v>
      </c>
      <c r="G5783" t="s">
        <v>9818</v>
      </c>
      <c r="J5783" t="s">
        <v>58</v>
      </c>
      <c r="K5783" t="s">
        <v>59</v>
      </c>
      <c r="L5783" s="5">
        <v>0</v>
      </c>
      <c r="M5783" s="5">
        <v>0</v>
      </c>
      <c r="N5783" s="5">
        <f t="shared" si="990"/>
        <v>0</v>
      </c>
      <c r="O5783" s="5">
        <v>0</v>
      </c>
      <c r="P5783" s="5">
        <v>0</v>
      </c>
      <c r="Q5783" s="5">
        <f t="shared" si="991"/>
        <v>0</v>
      </c>
      <c r="R5783" s="5">
        <v>0</v>
      </c>
      <c r="S5783" s="5">
        <v>0</v>
      </c>
      <c r="T5783" s="5">
        <f t="shared" si="992"/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f t="shared" si="995"/>
        <v>0</v>
      </c>
      <c r="Z5783" s="5">
        <v>0</v>
      </c>
      <c r="AA5783" s="5">
        <v>0</v>
      </c>
      <c r="AB5783" s="5">
        <f t="shared" si="996"/>
        <v>0</v>
      </c>
      <c r="AC5783" s="5">
        <v>0</v>
      </c>
      <c r="AD5783" s="5">
        <v>1</v>
      </c>
      <c r="AE5783" s="5">
        <f t="shared" si="997"/>
        <v>1</v>
      </c>
      <c r="AF5783" s="5">
        <v>0</v>
      </c>
      <c r="AG5783" s="6">
        <v>44739</v>
      </c>
      <c r="AH5783" s="5">
        <v>1</v>
      </c>
      <c r="AI5783" s="5">
        <v>0</v>
      </c>
      <c r="AJ5783" s="5">
        <v>0</v>
      </c>
      <c r="AK5783" s="5">
        <f t="shared" si="998"/>
        <v>0</v>
      </c>
      <c r="AL5783" s="5">
        <v>0</v>
      </c>
      <c r="AM5783" s="5">
        <v>0</v>
      </c>
      <c r="AN5783" s="5">
        <f t="shared" si="999"/>
        <v>0</v>
      </c>
      <c r="AO5783" s="5">
        <v>0</v>
      </c>
      <c r="AP5783" s="5">
        <v>0</v>
      </c>
      <c r="AQ5783" s="5">
        <f t="shared" si="1000"/>
        <v>0</v>
      </c>
      <c r="AR5783" s="5">
        <v>0</v>
      </c>
      <c r="AS5783" s="6"/>
      <c r="AT5783" s="5">
        <v>0</v>
      </c>
      <c r="AU5783" s="5">
        <v>0</v>
      </c>
      <c r="AV5783" t="str">
        <f t="shared" si="993"/>
        <v>N</v>
      </c>
      <c r="AW5783" t="s">
        <v>60</v>
      </c>
      <c r="AX5783" t="s">
        <v>61</v>
      </c>
      <c r="AY5783" t="s">
        <v>2655</v>
      </c>
      <c r="AZ5783" t="s">
        <v>2655</v>
      </c>
      <c r="BA5783" t="str">
        <f t="shared" si="994"/>
        <v>N</v>
      </c>
    </row>
    <row r="5784" spans="1:53">
      <c r="A5784" t="s">
        <v>454</v>
      </c>
      <c r="B5784" t="s">
        <v>54</v>
      </c>
      <c r="C5784" t="s">
        <v>55</v>
      </c>
      <c r="D5784">
        <v>2022</v>
      </c>
      <c r="E5784" t="s">
        <v>4489</v>
      </c>
      <c r="F5784" t="s">
        <v>4489</v>
      </c>
      <c r="G5784" t="s">
        <v>10062</v>
      </c>
      <c r="H5784" t="s">
        <v>1813</v>
      </c>
      <c r="I5784" t="s">
        <v>10063</v>
      </c>
      <c r="J5784" t="s">
        <v>58</v>
      </c>
      <c r="K5784" t="s">
        <v>59</v>
      </c>
      <c r="L5784" s="5">
        <v>0</v>
      </c>
      <c r="M5784" s="5">
        <v>0</v>
      </c>
      <c r="N5784" s="5">
        <f t="shared" si="990"/>
        <v>0</v>
      </c>
      <c r="O5784" s="5">
        <v>0</v>
      </c>
      <c r="P5784" s="5">
        <v>0</v>
      </c>
      <c r="Q5784" s="5">
        <f t="shared" si="991"/>
        <v>0</v>
      </c>
      <c r="R5784" s="5">
        <v>0</v>
      </c>
      <c r="S5784" s="5">
        <v>0</v>
      </c>
      <c r="T5784" s="5">
        <f t="shared" si="992"/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f t="shared" si="995"/>
        <v>0</v>
      </c>
      <c r="Z5784" s="5">
        <v>0</v>
      </c>
      <c r="AA5784" s="5">
        <v>0</v>
      </c>
      <c r="AB5784" s="5">
        <f t="shared" si="996"/>
        <v>0</v>
      </c>
      <c r="AC5784" s="5">
        <v>0</v>
      </c>
      <c r="AD5784" s="5">
        <v>0</v>
      </c>
      <c r="AE5784" s="5">
        <f t="shared" si="997"/>
        <v>0</v>
      </c>
      <c r="AF5784" s="5">
        <v>0</v>
      </c>
      <c r="AG5784" s="6"/>
      <c r="AH5784" s="5">
        <v>0</v>
      </c>
      <c r="AI5784" s="5">
        <v>0</v>
      </c>
      <c r="AJ5784" s="5">
        <v>0</v>
      </c>
      <c r="AK5784" s="5">
        <f t="shared" si="998"/>
        <v>0</v>
      </c>
      <c r="AL5784" s="5">
        <v>0</v>
      </c>
      <c r="AM5784" s="5">
        <v>1</v>
      </c>
      <c r="AN5784" s="5">
        <f t="shared" si="999"/>
        <v>1</v>
      </c>
      <c r="AO5784" s="5">
        <v>0</v>
      </c>
      <c r="AP5784" s="5">
        <v>0</v>
      </c>
      <c r="AQ5784" s="5">
        <f t="shared" si="1000"/>
        <v>0</v>
      </c>
      <c r="AR5784" s="5">
        <v>0</v>
      </c>
      <c r="AS5784" s="6">
        <v>44630</v>
      </c>
      <c r="AT5784" s="5">
        <v>1</v>
      </c>
      <c r="AU5784" s="5">
        <v>0</v>
      </c>
      <c r="AV5784" t="str">
        <f t="shared" si="993"/>
        <v>N</v>
      </c>
      <c r="AW5784" t="s">
        <v>60</v>
      </c>
      <c r="AX5784" t="s">
        <v>445</v>
      </c>
      <c r="AY5784" t="s">
        <v>2637</v>
      </c>
      <c r="AZ5784" t="s">
        <v>2637</v>
      </c>
      <c r="BA5784" t="str">
        <f t="shared" si="994"/>
        <v>N</v>
      </c>
    </row>
    <row r="5785" spans="1:53">
      <c r="A5785" t="s">
        <v>454</v>
      </c>
      <c r="B5785" t="s">
        <v>54</v>
      </c>
      <c r="C5785" t="s">
        <v>55</v>
      </c>
      <c r="D5785">
        <v>2022</v>
      </c>
      <c r="E5785" t="s">
        <v>10044</v>
      </c>
      <c r="F5785" t="s">
        <v>10044</v>
      </c>
      <c r="G5785" t="s">
        <v>10045</v>
      </c>
      <c r="H5785" t="s">
        <v>1813</v>
      </c>
      <c r="I5785" t="s">
        <v>10046</v>
      </c>
      <c r="J5785" t="s">
        <v>58</v>
      </c>
      <c r="K5785" t="s">
        <v>59</v>
      </c>
      <c r="L5785" s="5">
        <v>0</v>
      </c>
      <c r="M5785" s="5">
        <v>0</v>
      </c>
      <c r="N5785" s="5">
        <f t="shared" si="990"/>
        <v>0</v>
      </c>
      <c r="O5785" s="5">
        <v>0</v>
      </c>
      <c r="P5785" s="5">
        <v>0</v>
      </c>
      <c r="Q5785" s="5">
        <f t="shared" si="991"/>
        <v>0</v>
      </c>
      <c r="R5785" s="5">
        <v>0</v>
      </c>
      <c r="S5785" s="5">
        <v>0</v>
      </c>
      <c r="T5785" s="5">
        <f t="shared" si="992"/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f t="shared" si="995"/>
        <v>0</v>
      </c>
      <c r="Z5785" s="5">
        <v>0</v>
      </c>
      <c r="AA5785" s="5">
        <v>0</v>
      </c>
      <c r="AB5785" s="5">
        <f t="shared" si="996"/>
        <v>0</v>
      </c>
      <c r="AC5785" s="5">
        <v>0</v>
      </c>
      <c r="AD5785" s="5">
        <v>0</v>
      </c>
      <c r="AE5785" s="5">
        <f t="shared" si="997"/>
        <v>0</v>
      </c>
      <c r="AF5785" s="5">
        <v>0</v>
      </c>
      <c r="AG5785" s="6"/>
      <c r="AH5785" s="5">
        <v>0</v>
      </c>
      <c r="AI5785" s="5">
        <v>0</v>
      </c>
      <c r="AJ5785" s="5">
        <v>1</v>
      </c>
      <c r="AK5785" s="5">
        <f t="shared" si="998"/>
        <v>1</v>
      </c>
      <c r="AL5785" s="5">
        <v>0</v>
      </c>
      <c r="AM5785" s="5">
        <v>0</v>
      </c>
      <c r="AN5785" s="5">
        <f t="shared" si="999"/>
        <v>0</v>
      </c>
      <c r="AO5785" s="5">
        <v>0</v>
      </c>
      <c r="AP5785" s="5">
        <v>0</v>
      </c>
      <c r="AQ5785" s="5">
        <f t="shared" si="1000"/>
        <v>0</v>
      </c>
      <c r="AR5785" s="5">
        <v>0</v>
      </c>
      <c r="AS5785" s="6">
        <v>44805</v>
      </c>
      <c r="AT5785" s="5">
        <v>1</v>
      </c>
      <c r="AU5785" s="5">
        <v>0</v>
      </c>
      <c r="AV5785" t="str">
        <f t="shared" si="993"/>
        <v>N</v>
      </c>
      <c r="AW5785" t="s">
        <v>60</v>
      </c>
      <c r="AX5785" t="s">
        <v>445</v>
      </c>
      <c r="AY5785" t="s">
        <v>2632</v>
      </c>
      <c r="AZ5785" t="s">
        <v>2632</v>
      </c>
      <c r="BA5785" t="str">
        <f t="shared" si="994"/>
        <v>N</v>
      </c>
    </row>
    <row r="5786" spans="1:53">
      <c r="A5786" t="s">
        <v>454</v>
      </c>
      <c r="B5786" t="s">
        <v>54</v>
      </c>
      <c r="C5786" t="s">
        <v>55</v>
      </c>
      <c r="D5786">
        <v>2022</v>
      </c>
      <c r="E5786" t="s">
        <v>10056</v>
      </c>
      <c r="F5786" t="s">
        <v>10056</v>
      </c>
      <c r="G5786" t="s">
        <v>10057</v>
      </c>
      <c r="H5786" t="s">
        <v>1813</v>
      </c>
      <c r="I5786" t="s">
        <v>10058</v>
      </c>
      <c r="J5786" t="s">
        <v>58</v>
      </c>
      <c r="K5786" t="s">
        <v>59</v>
      </c>
      <c r="L5786" s="5">
        <v>0</v>
      </c>
      <c r="M5786" s="5">
        <v>0</v>
      </c>
      <c r="N5786" s="5">
        <f t="shared" si="990"/>
        <v>0</v>
      </c>
      <c r="O5786" s="5">
        <v>0</v>
      </c>
      <c r="P5786" s="5">
        <v>0</v>
      </c>
      <c r="Q5786" s="5">
        <f t="shared" si="991"/>
        <v>0</v>
      </c>
      <c r="R5786" s="5">
        <v>0</v>
      </c>
      <c r="S5786" s="5">
        <v>0</v>
      </c>
      <c r="T5786" s="5">
        <f t="shared" si="992"/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f t="shared" si="995"/>
        <v>0</v>
      </c>
      <c r="Z5786" s="5">
        <v>0</v>
      </c>
      <c r="AA5786" s="5">
        <v>0</v>
      </c>
      <c r="AB5786" s="5">
        <f t="shared" si="996"/>
        <v>0</v>
      </c>
      <c r="AC5786" s="5">
        <v>0</v>
      </c>
      <c r="AD5786" s="5">
        <v>0</v>
      </c>
      <c r="AE5786" s="5">
        <f t="shared" si="997"/>
        <v>0</v>
      </c>
      <c r="AF5786" s="5">
        <v>0</v>
      </c>
      <c r="AG5786" s="6"/>
      <c r="AH5786" s="5">
        <v>0</v>
      </c>
      <c r="AI5786" s="5">
        <v>0</v>
      </c>
      <c r="AJ5786" s="5">
        <v>0</v>
      </c>
      <c r="AK5786" s="5">
        <f t="shared" si="998"/>
        <v>0</v>
      </c>
      <c r="AL5786" s="5">
        <v>0</v>
      </c>
      <c r="AM5786" s="5">
        <v>1</v>
      </c>
      <c r="AN5786" s="5">
        <f t="shared" si="999"/>
        <v>1</v>
      </c>
      <c r="AO5786" s="5">
        <v>0</v>
      </c>
      <c r="AP5786" s="5">
        <v>0</v>
      </c>
      <c r="AQ5786" s="5">
        <f t="shared" si="1000"/>
        <v>0</v>
      </c>
      <c r="AR5786" s="5">
        <v>0</v>
      </c>
      <c r="AS5786" s="6">
        <v>44718</v>
      </c>
      <c r="AT5786" s="5">
        <v>1</v>
      </c>
      <c r="AU5786" s="5">
        <v>0</v>
      </c>
      <c r="AV5786" t="str">
        <f t="shared" si="993"/>
        <v>N</v>
      </c>
      <c r="AW5786" t="s">
        <v>60</v>
      </c>
      <c r="AX5786" t="s">
        <v>445</v>
      </c>
      <c r="AY5786" t="s">
        <v>2637</v>
      </c>
      <c r="AZ5786" t="s">
        <v>2637</v>
      </c>
      <c r="BA5786" t="str">
        <f t="shared" si="994"/>
        <v>N</v>
      </c>
    </row>
    <row r="5787" spans="1:53">
      <c r="A5787" t="s">
        <v>454</v>
      </c>
      <c r="B5787" t="s">
        <v>54</v>
      </c>
      <c r="C5787" t="s">
        <v>55</v>
      </c>
      <c r="D5787">
        <v>2022</v>
      </c>
      <c r="E5787" t="s">
        <v>10053</v>
      </c>
      <c r="F5787" t="s">
        <v>10053</v>
      </c>
      <c r="G5787" t="s">
        <v>10054</v>
      </c>
      <c r="H5787" t="s">
        <v>1813</v>
      </c>
      <c r="I5787" t="s">
        <v>10055</v>
      </c>
      <c r="J5787" t="s">
        <v>58</v>
      </c>
      <c r="K5787" t="s">
        <v>59</v>
      </c>
      <c r="L5787" s="5">
        <v>0</v>
      </c>
      <c r="M5787" s="5">
        <v>0</v>
      </c>
      <c r="N5787" s="5">
        <f t="shared" si="990"/>
        <v>0</v>
      </c>
      <c r="O5787" s="5">
        <v>0</v>
      </c>
      <c r="P5787" s="5">
        <v>0</v>
      </c>
      <c r="Q5787" s="5">
        <f t="shared" si="991"/>
        <v>0</v>
      </c>
      <c r="R5787" s="5">
        <v>0</v>
      </c>
      <c r="S5787" s="5">
        <v>0</v>
      </c>
      <c r="T5787" s="5">
        <f t="shared" si="992"/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f t="shared" si="995"/>
        <v>0</v>
      </c>
      <c r="Z5787" s="5">
        <v>0</v>
      </c>
      <c r="AA5787" s="5">
        <v>0</v>
      </c>
      <c r="AB5787" s="5">
        <f t="shared" si="996"/>
        <v>0</v>
      </c>
      <c r="AC5787" s="5">
        <v>0</v>
      </c>
      <c r="AD5787" s="5">
        <v>0</v>
      </c>
      <c r="AE5787" s="5">
        <f t="shared" si="997"/>
        <v>0</v>
      </c>
      <c r="AF5787" s="5">
        <v>0</v>
      </c>
      <c r="AG5787" s="6"/>
      <c r="AH5787" s="5">
        <v>0</v>
      </c>
      <c r="AI5787" s="5">
        <v>0</v>
      </c>
      <c r="AJ5787" s="5">
        <v>0</v>
      </c>
      <c r="AK5787" s="5">
        <f t="shared" si="998"/>
        <v>0</v>
      </c>
      <c r="AL5787" s="5">
        <v>0</v>
      </c>
      <c r="AM5787" s="5">
        <v>1</v>
      </c>
      <c r="AN5787" s="5">
        <f t="shared" si="999"/>
        <v>1</v>
      </c>
      <c r="AO5787" s="5">
        <v>0</v>
      </c>
      <c r="AP5787" s="5">
        <v>0</v>
      </c>
      <c r="AQ5787" s="5">
        <f t="shared" si="1000"/>
        <v>0</v>
      </c>
      <c r="AR5787" s="5">
        <v>0</v>
      </c>
      <c r="AS5787" s="6">
        <v>44648</v>
      </c>
      <c r="AT5787" s="5">
        <v>1</v>
      </c>
      <c r="AU5787" s="5">
        <v>0</v>
      </c>
      <c r="AV5787" t="str">
        <f t="shared" si="993"/>
        <v>N</v>
      </c>
      <c r="AW5787" t="s">
        <v>60</v>
      </c>
      <c r="AX5787" t="s">
        <v>445</v>
      </c>
      <c r="AY5787" t="s">
        <v>2637</v>
      </c>
      <c r="AZ5787" t="s">
        <v>2637</v>
      </c>
      <c r="BA5787" t="str">
        <f t="shared" si="994"/>
        <v>N</v>
      </c>
    </row>
    <row r="5788" spans="1:53">
      <c r="A5788" t="s">
        <v>454</v>
      </c>
      <c r="B5788" t="s">
        <v>54</v>
      </c>
      <c r="C5788" t="s">
        <v>55</v>
      </c>
      <c r="D5788">
        <v>2022</v>
      </c>
      <c r="E5788" t="s">
        <v>10047</v>
      </c>
      <c r="F5788" t="s">
        <v>10047</v>
      </c>
      <c r="G5788" t="s">
        <v>10048</v>
      </c>
      <c r="H5788" t="s">
        <v>1813</v>
      </c>
      <c r="I5788" t="s">
        <v>10049</v>
      </c>
      <c r="J5788" t="s">
        <v>58</v>
      </c>
      <c r="K5788" t="s">
        <v>59</v>
      </c>
      <c r="L5788" s="5">
        <v>0</v>
      </c>
      <c r="M5788" s="5">
        <v>0</v>
      </c>
      <c r="N5788" s="5">
        <f t="shared" si="990"/>
        <v>0</v>
      </c>
      <c r="O5788" s="5">
        <v>0</v>
      </c>
      <c r="P5788" s="5">
        <v>0</v>
      </c>
      <c r="Q5788" s="5">
        <f t="shared" si="991"/>
        <v>0</v>
      </c>
      <c r="R5788" s="5">
        <v>0</v>
      </c>
      <c r="S5788" s="5">
        <v>0</v>
      </c>
      <c r="T5788" s="5">
        <f t="shared" si="992"/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f t="shared" si="995"/>
        <v>0</v>
      </c>
      <c r="Z5788" s="5">
        <v>0</v>
      </c>
      <c r="AA5788" s="5">
        <v>0</v>
      </c>
      <c r="AB5788" s="5">
        <f t="shared" si="996"/>
        <v>0</v>
      </c>
      <c r="AC5788" s="5">
        <v>0</v>
      </c>
      <c r="AD5788" s="5">
        <v>0</v>
      </c>
      <c r="AE5788" s="5">
        <f t="shared" si="997"/>
        <v>0</v>
      </c>
      <c r="AF5788" s="5">
        <v>0</v>
      </c>
      <c r="AG5788" s="6"/>
      <c r="AH5788" s="5">
        <v>0</v>
      </c>
      <c r="AI5788" s="5">
        <v>0</v>
      </c>
      <c r="AJ5788" s="5">
        <v>0</v>
      </c>
      <c r="AK5788" s="5">
        <f t="shared" si="998"/>
        <v>0</v>
      </c>
      <c r="AL5788" s="5">
        <v>0</v>
      </c>
      <c r="AM5788" s="5">
        <v>1</v>
      </c>
      <c r="AN5788" s="5">
        <f t="shared" si="999"/>
        <v>1</v>
      </c>
      <c r="AO5788" s="5">
        <v>0</v>
      </c>
      <c r="AP5788" s="5">
        <v>0</v>
      </c>
      <c r="AQ5788" s="5">
        <f t="shared" si="1000"/>
        <v>0</v>
      </c>
      <c r="AR5788" s="5">
        <v>0</v>
      </c>
      <c r="AS5788" s="6">
        <v>44649</v>
      </c>
      <c r="AT5788" s="5">
        <v>1</v>
      </c>
      <c r="AU5788" s="5">
        <v>0</v>
      </c>
      <c r="AV5788" t="str">
        <f t="shared" si="993"/>
        <v>N</v>
      </c>
      <c r="AW5788" t="s">
        <v>60</v>
      </c>
      <c r="AX5788" t="s">
        <v>445</v>
      </c>
      <c r="AY5788" t="s">
        <v>2637</v>
      </c>
      <c r="AZ5788" t="s">
        <v>2637</v>
      </c>
      <c r="BA5788" t="str">
        <f t="shared" si="994"/>
        <v>N</v>
      </c>
    </row>
    <row r="5789" spans="1:53">
      <c r="A5789" t="s">
        <v>454</v>
      </c>
      <c r="B5789" t="s">
        <v>54</v>
      </c>
      <c r="C5789" t="s">
        <v>55</v>
      </c>
      <c r="D5789">
        <v>2022</v>
      </c>
      <c r="E5789" t="s">
        <v>7747</v>
      </c>
      <c r="F5789" t="s">
        <v>7747</v>
      </c>
      <c r="G5789" t="s">
        <v>7748</v>
      </c>
      <c r="H5789" t="s">
        <v>1813</v>
      </c>
      <c r="I5789" t="s">
        <v>7749</v>
      </c>
      <c r="J5789" t="s">
        <v>58</v>
      </c>
      <c r="K5789" t="s">
        <v>59</v>
      </c>
      <c r="L5789" s="5">
        <v>0</v>
      </c>
      <c r="M5789" s="5">
        <v>0</v>
      </c>
      <c r="N5789" s="5">
        <f t="shared" si="990"/>
        <v>0</v>
      </c>
      <c r="O5789" s="5">
        <v>0</v>
      </c>
      <c r="P5789" s="5">
        <v>0</v>
      </c>
      <c r="Q5789" s="5">
        <f t="shared" si="991"/>
        <v>0</v>
      </c>
      <c r="R5789" s="5">
        <v>0</v>
      </c>
      <c r="S5789" s="5">
        <v>0</v>
      </c>
      <c r="T5789" s="5">
        <f t="shared" si="992"/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f t="shared" si="995"/>
        <v>0</v>
      </c>
      <c r="Z5789" s="5">
        <v>0</v>
      </c>
      <c r="AA5789" s="5">
        <v>0</v>
      </c>
      <c r="AB5789" s="5">
        <f t="shared" si="996"/>
        <v>0</v>
      </c>
      <c r="AC5789" s="5">
        <v>0</v>
      </c>
      <c r="AD5789" s="5">
        <v>0</v>
      </c>
      <c r="AE5789" s="5">
        <f t="shared" si="997"/>
        <v>0</v>
      </c>
      <c r="AF5789" s="5">
        <v>0</v>
      </c>
      <c r="AG5789" s="6"/>
      <c r="AH5789" s="5">
        <v>0</v>
      </c>
      <c r="AI5789" s="5">
        <v>0</v>
      </c>
      <c r="AJ5789" s="5">
        <v>0</v>
      </c>
      <c r="AK5789" s="5">
        <f t="shared" si="998"/>
        <v>0</v>
      </c>
      <c r="AL5789" s="5">
        <v>0</v>
      </c>
      <c r="AM5789" s="5">
        <v>1</v>
      </c>
      <c r="AN5789" s="5">
        <f t="shared" si="999"/>
        <v>1</v>
      </c>
      <c r="AO5789" s="5">
        <v>0</v>
      </c>
      <c r="AP5789" s="5">
        <v>0</v>
      </c>
      <c r="AQ5789" s="5">
        <f t="shared" si="1000"/>
        <v>0</v>
      </c>
      <c r="AR5789" s="5">
        <v>0</v>
      </c>
      <c r="AS5789" s="6">
        <v>44902</v>
      </c>
      <c r="AT5789" s="5">
        <v>1</v>
      </c>
      <c r="AU5789" s="5">
        <v>0</v>
      </c>
      <c r="AV5789" t="str">
        <f t="shared" si="993"/>
        <v>N</v>
      </c>
      <c r="AW5789" t="s">
        <v>60</v>
      </c>
      <c r="AX5789" t="s">
        <v>445</v>
      </c>
      <c r="AY5789" t="s">
        <v>2637</v>
      </c>
      <c r="AZ5789" t="s">
        <v>2637</v>
      </c>
      <c r="BA5789" t="str">
        <f t="shared" si="994"/>
        <v>N</v>
      </c>
    </row>
    <row r="5790" spans="1:53">
      <c r="A5790" t="s">
        <v>454</v>
      </c>
      <c r="B5790" t="s">
        <v>54</v>
      </c>
      <c r="C5790" t="s">
        <v>55</v>
      </c>
      <c r="D5790">
        <v>2022</v>
      </c>
      <c r="E5790" t="s">
        <v>10067</v>
      </c>
      <c r="F5790" t="s">
        <v>10067</v>
      </c>
      <c r="G5790" t="s">
        <v>10068</v>
      </c>
      <c r="H5790" t="s">
        <v>1813</v>
      </c>
      <c r="I5790" t="s">
        <v>10069</v>
      </c>
      <c r="J5790" t="s">
        <v>58</v>
      </c>
      <c r="K5790" t="s">
        <v>59</v>
      </c>
      <c r="L5790" s="5">
        <v>0</v>
      </c>
      <c r="M5790" s="5">
        <v>0</v>
      </c>
      <c r="N5790" s="5">
        <f t="shared" si="990"/>
        <v>0</v>
      </c>
      <c r="O5790" s="5">
        <v>0</v>
      </c>
      <c r="P5790" s="5">
        <v>0</v>
      </c>
      <c r="Q5790" s="5">
        <f t="shared" si="991"/>
        <v>0</v>
      </c>
      <c r="R5790" s="5">
        <v>0</v>
      </c>
      <c r="S5790" s="5">
        <v>0</v>
      </c>
      <c r="T5790" s="5">
        <f t="shared" si="992"/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f t="shared" si="995"/>
        <v>0</v>
      </c>
      <c r="Z5790" s="5">
        <v>0</v>
      </c>
      <c r="AA5790" s="5">
        <v>0</v>
      </c>
      <c r="AB5790" s="5">
        <f t="shared" si="996"/>
        <v>0</v>
      </c>
      <c r="AC5790" s="5">
        <v>0</v>
      </c>
      <c r="AD5790" s="5">
        <v>0</v>
      </c>
      <c r="AE5790" s="5">
        <f t="shared" si="997"/>
        <v>0</v>
      </c>
      <c r="AF5790" s="5">
        <v>0</v>
      </c>
      <c r="AG5790" s="6"/>
      <c r="AH5790" s="5">
        <v>0</v>
      </c>
      <c r="AI5790" s="5">
        <v>0</v>
      </c>
      <c r="AJ5790" s="5">
        <v>0</v>
      </c>
      <c r="AK5790" s="5">
        <f t="shared" si="998"/>
        <v>0</v>
      </c>
      <c r="AL5790" s="5">
        <v>0</v>
      </c>
      <c r="AM5790" s="5">
        <v>1</v>
      </c>
      <c r="AN5790" s="5">
        <f t="shared" si="999"/>
        <v>1</v>
      </c>
      <c r="AO5790" s="5">
        <v>0</v>
      </c>
      <c r="AP5790" s="5">
        <v>0</v>
      </c>
      <c r="AQ5790" s="5">
        <f t="shared" si="1000"/>
        <v>0</v>
      </c>
      <c r="AR5790" s="5">
        <v>0</v>
      </c>
      <c r="AS5790" s="6">
        <v>44581</v>
      </c>
      <c r="AT5790" s="5">
        <v>1</v>
      </c>
      <c r="AU5790" s="5">
        <v>0</v>
      </c>
      <c r="AV5790" t="str">
        <f t="shared" si="993"/>
        <v>N</v>
      </c>
      <c r="AW5790" t="s">
        <v>60</v>
      </c>
      <c r="AX5790" t="s">
        <v>445</v>
      </c>
      <c r="AY5790" t="s">
        <v>2637</v>
      </c>
      <c r="AZ5790" t="s">
        <v>2637</v>
      </c>
      <c r="BA5790" t="str">
        <f t="shared" si="994"/>
        <v>N</v>
      </c>
    </row>
    <row r="5791" spans="1:53">
      <c r="A5791" t="s">
        <v>454</v>
      </c>
      <c r="B5791" t="s">
        <v>54</v>
      </c>
      <c r="C5791" t="s">
        <v>55</v>
      </c>
      <c r="D5791">
        <v>2022</v>
      </c>
      <c r="E5791" t="s">
        <v>10050</v>
      </c>
      <c r="F5791" t="s">
        <v>10050</v>
      </c>
      <c r="G5791" t="s">
        <v>10051</v>
      </c>
      <c r="H5791" t="s">
        <v>1813</v>
      </c>
      <c r="I5791" t="s">
        <v>10052</v>
      </c>
      <c r="J5791" t="s">
        <v>58</v>
      </c>
      <c r="K5791" t="s">
        <v>59</v>
      </c>
      <c r="L5791" s="5">
        <v>0</v>
      </c>
      <c r="M5791" s="5">
        <v>0</v>
      </c>
      <c r="N5791" s="5">
        <f t="shared" si="990"/>
        <v>0</v>
      </c>
      <c r="O5791" s="5">
        <v>0</v>
      </c>
      <c r="P5791" s="5">
        <v>0</v>
      </c>
      <c r="Q5791" s="5">
        <f t="shared" si="991"/>
        <v>0</v>
      </c>
      <c r="R5791" s="5">
        <v>0</v>
      </c>
      <c r="S5791" s="5">
        <v>0</v>
      </c>
      <c r="T5791" s="5">
        <f t="shared" si="992"/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f t="shared" si="995"/>
        <v>0</v>
      </c>
      <c r="Z5791" s="5">
        <v>0</v>
      </c>
      <c r="AA5791" s="5">
        <v>0</v>
      </c>
      <c r="AB5791" s="5">
        <f t="shared" si="996"/>
        <v>0</v>
      </c>
      <c r="AC5791" s="5">
        <v>0</v>
      </c>
      <c r="AD5791" s="5">
        <v>0</v>
      </c>
      <c r="AE5791" s="5">
        <f t="shared" si="997"/>
        <v>0</v>
      </c>
      <c r="AF5791" s="5">
        <v>0</v>
      </c>
      <c r="AG5791" s="6"/>
      <c r="AH5791" s="5">
        <v>0</v>
      </c>
      <c r="AI5791" s="5">
        <v>0</v>
      </c>
      <c r="AJ5791" s="5">
        <v>0</v>
      </c>
      <c r="AK5791" s="5">
        <f t="shared" si="998"/>
        <v>0</v>
      </c>
      <c r="AL5791" s="5">
        <v>0</v>
      </c>
      <c r="AM5791" s="5">
        <v>1</v>
      </c>
      <c r="AN5791" s="5">
        <f t="shared" si="999"/>
        <v>1</v>
      </c>
      <c r="AO5791" s="5">
        <v>0</v>
      </c>
      <c r="AP5791" s="5">
        <v>0</v>
      </c>
      <c r="AQ5791" s="5">
        <f t="shared" si="1000"/>
        <v>0</v>
      </c>
      <c r="AR5791" s="5">
        <v>0</v>
      </c>
      <c r="AS5791" s="6">
        <v>44657</v>
      </c>
      <c r="AT5791" s="5">
        <v>1</v>
      </c>
      <c r="AU5791" s="5">
        <v>0</v>
      </c>
      <c r="AV5791" t="str">
        <f t="shared" si="993"/>
        <v>N</v>
      </c>
      <c r="AW5791" t="s">
        <v>60</v>
      </c>
      <c r="AX5791" t="s">
        <v>445</v>
      </c>
      <c r="AY5791" t="s">
        <v>2637</v>
      </c>
      <c r="AZ5791" t="s">
        <v>2637</v>
      </c>
      <c r="BA5791" t="str">
        <f t="shared" si="994"/>
        <v>N</v>
      </c>
    </row>
    <row r="5792" spans="1:53">
      <c r="A5792" t="s">
        <v>454</v>
      </c>
      <c r="B5792" t="s">
        <v>54</v>
      </c>
      <c r="C5792" t="s">
        <v>55</v>
      </c>
      <c r="D5792">
        <v>2022</v>
      </c>
      <c r="E5792" t="s">
        <v>13358</v>
      </c>
      <c r="F5792" t="s">
        <v>13358</v>
      </c>
      <c r="G5792" t="s">
        <v>13359</v>
      </c>
      <c r="H5792" t="s">
        <v>1813</v>
      </c>
      <c r="I5792" t="s">
        <v>13360</v>
      </c>
      <c r="J5792" t="s">
        <v>58</v>
      </c>
      <c r="K5792" t="s">
        <v>59</v>
      </c>
      <c r="L5792" s="5">
        <v>0</v>
      </c>
      <c r="M5792" s="5">
        <v>0</v>
      </c>
      <c r="N5792" s="5">
        <f t="shared" si="990"/>
        <v>0</v>
      </c>
      <c r="O5792" s="5">
        <v>0</v>
      </c>
      <c r="P5792" s="5">
        <v>1</v>
      </c>
      <c r="Q5792" s="5">
        <f t="shared" si="991"/>
        <v>1</v>
      </c>
      <c r="R5792" s="5">
        <v>0</v>
      </c>
      <c r="S5792" s="5">
        <v>0</v>
      </c>
      <c r="T5792" s="5">
        <f t="shared" si="992"/>
        <v>0</v>
      </c>
      <c r="U5792" s="5">
        <v>0</v>
      </c>
      <c r="V5792" s="5">
        <v>1</v>
      </c>
      <c r="W5792" s="5">
        <v>0</v>
      </c>
      <c r="X5792" s="5">
        <v>0</v>
      </c>
      <c r="Y5792" s="5">
        <f t="shared" si="995"/>
        <v>0</v>
      </c>
      <c r="Z5792" s="5">
        <v>0</v>
      </c>
      <c r="AA5792" s="5">
        <v>1</v>
      </c>
      <c r="AB5792" s="5">
        <f t="shared" si="996"/>
        <v>1</v>
      </c>
      <c r="AC5792" s="5">
        <v>0</v>
      </c>
      <c r="AD5792" s="5">
        <v>0</v>
      </c>
      <c r="AE5792" s="5">
        <f t="shared" si="997"/>
        <v>0</v>
      </c>
      <c r="AF5792" s="5">
        <v>0</v>
      </c>
      <c r="AG5792" s="6">
        <v>44664</v>
      </c>
      <c r="AH5792" s="5">
        <v>1</v>
      </c>
      <c r="AI5792" s="5">
        <v>0</v>
      </c>
      <c r="AJ5792" s="5">
        <v>0</v>
      </c>
      <c r="AK5792" s="5">
        <f t="shared" si="998"/>
        <v>0</v>
      </c>
      <c r="AL5792" s="5">
        <v>0</v>
      </c>
      <c r="AM5792" s="5">
        <v>1</v>
      </c>
      <c r="AN5792" s="5">
        <f t="shared" si="999"/>
        <v>1</v>
      </c>
      <c r="AO5792" s="5">
        <v>0</v>
      </c>
      <c r="AP5792" s="5">
        <v>0</v>
      </c>
      <c r="AQ5792" s="5">
        <f t="shared" si="1000"/>
        <v>0</v>
      </c>
      <c r="AR5792" s="5">
        <v>0</v>
      </c>
      <c r="AS5792" s="6">
        <v>44686</v>
      </c>
      <c r="AT5792" s="5">
        <v>1</v>
      </c>
      <c r="AU5792" s="5">
        <v>0</v>
      </c>
      <c r="AV5792" t="str">
        <f t="shared" si="993"/>
        <v>N</v>
      </c>
      <c r="AW5792" t="s">
        <v>60</v>
      </c>
      <c r="AX5792" t="s">
        <v>445</v>
      </c>
      <c r="AY5792" t="s">
        <v>2637</v>
      </c>
      <c r="AZ5792" t="s">
        <v>2637</v>
      </c>
      <c r="BA5792" t="str">
        <f t="shared" si="994"/>
        <v>N</v>
      </c>
    </row>
    <row r="5793" spans="1:53">
      <c r="A5793" t="s">
        <v>454</v>
      </c>
      <c r="B5793" t="s">
        <v>54</v>
      </c>
      <c r="C5793" t="s">
        <v>55</v>
      </c>
      <c r="D5793">
        <v>2022</v>
      </c>
      <c r="E5793" t="s">
        <v>13361</v>
      </c>
      <c r="F5793" t="s">
        <v>13361</v>
      </c>
      <c r="G5793" t="s">
        <v>13362</v>
      </c>
      <c r="H5793" t="s">
        <v>1813</v>
      </c>
      <c r="I5793" t="s">
        <v>13363</v>
      </c>
      <c r="J5793" t="s">
        <v>58</v>
      </c>
      <c r="K5793" t="s">
        <v>59</v>
      </c>
      <c r="L5793" s="5">
        <v>0</v>
      </c>
      <c r="M5793" s="5">
        <v>0</v>
      </c>
      <c r="N5793" s="5">
        <f t="shared" si="990"/>
        <v>0</v>
      </c>
      <c r="O5793" s="5">
        <v>0</v>
      </c>
      <c r="P5793" s="5">
        <v>1</v>
      </c>
      <c r="Q5793" s="5">
        <f t="shared" si="991"/>
        <v>1</v>
      </c>
      <c r="R5793" s="5">
        <v>0</v>
      </c>
      <c r="S5793" s="5">
        <v>0</v>
      </c>
      <c r="T5793" s="5">
        <f t="shared" si="992"/>
        <v>0</v>
      </c>
      <c r="U5793" s="5">
        <v>0</v>
      </c>
      <c r="V5793" s="5">
        <v>1</v>
      </c>
      <c r="W5793" s="5">
        <v>0</v>
      </c>
      <c r="X5793" s="5">
        <v>0</v>
      </c>
      <c r="Y5793" s="5">
        <f t="shared" si="995"/>
        <v>0</v>
      </c>
      <c r="Z5793" s="5">
        <v>0</v>
      </c>
      <c r="AA5793" s="5">
        <v>1</v>
      </c>
      <c r="AB5793" s="5">
        <f t="shared" si="996"/>
        <v>1</v>
      </c>
      <c r="AC5793" s="5">
        <v>0</v>
      </c>
      <c r="AD5793" s="5">
        <v>0</v>
      </c>
      <c r="AE5793" s="5">
        <f t="shared" si="997"/>
        <v>0</v>
      </c>
      <c r="AF5793" s="5">
        <v>0</v>
      </c>
      <c r="AG5793" s="6">
        <v>44678</v>
      </c>
      <c r="AH5793" s="5">
        <v>1</v>
      </c>
      <c r="AI5793" s="5">
        <v>0</v>
      </c>
      <c r="AJ5793" s="5">
        <v>0</v>
      </c>
      <c r="AK5793" s="5">
        <f t="shared" si="998"/>
        <v>0</v>
      </c>
      <c r="AL5793" s="5">
        <v>0</v>
      </c>
      <c r="AM5793" s="5">
        <v>1</v>
      </c>
      <c r="AN5793" s="5">
        <f t="shared" si="999"/>
        <v>1</v>
      </c>
      <c r="AO5793" s="5">
        <v>0</v>
      </c>
      <c r="AP5793" s="5">
        <v>0</v>
      </c>
      <c r="AQ5793" s="5">
        <f t="shared" si="1000"/>
        <v>0</v>
      </c>
      <c r="AR5793" s="5">
        <v>0</v>
      </c>
      <c r="AS5793" s="6">
        <v>44886</v>
      </c>
      <c r="AT5793" s="5">
        <v>1</v>
      </c>
      <c r="AU5793" s="5">
        <v>0</v>
      </c>
      <c r="AV5793" t="str">
        <f t="shared" si="993"/>
        <v>N</v>
      </c>
      <c r="AW5793" t="s">
        <v>60</v>
      </c>
      <c r="AX5793" t="s">
        <v>445</v>
      </c>
      <c r="AY5793" t="s">
        <v>2637</v>
      </c>
      <c r="AZ5793" t="s">
        <v>2637</v>
      </c>
      <c r="BA5793" t="str">
        <f t="shared" si="994"/>
        <v>N</v>
      </c>
    </row>
    <row r="5794" spans="1:53">
      <c r="A5794" t="s">
        <v>454</v>
      </c>
      <c r="B5794" t="s">
        <v>54</v>
      </c>
      <c r="C5794" t="s">
        <v>55</v>
      </c>
      <c r="D5794">
        <v>2022</v>
      </c>
      <c r="E5794" t="s">
        <v>13364</v>
      </c>
      <c r="F5794" t="s">
        <v>13364</v>
      </c>
      <c r="G5794" t="s">
        <v>13365</v>
      </c>
      <c r="H5794" t="s">
        <v>1813</v>
      </c>
      <c r="I5794" t="s">
        <v>13366</v>
      </c>
      <c r="J5794" t="s">
        <v>58</v>
      </c>
      <c r="K5794" t="s">
        <v>59</v>
      </c>
      <c r="L5794" s="5">
        <v>0</v>
      </c>
      <c r="M5794" s="5">
        <v>0</v>
      </c>
      <c r="N5794" s="5">
        <f t="shared" si="990"/>
        <v>0</v>
      </c>
      <c r="O5794" s="5">
        <v>0</v>
      </c>
      <c r="P5794" s="5">
        <v>1</v>
      </c>
      <c r="Q5794" s="5">
        <f t="shared" si="991"/>
        <v>1</v>
      </c>
      <c r="R5794" s="5">
        <v>0</v>
      </c>
      <c r="S5794" s="5">
        <v>0</v>
      </c>
      <c r="T5794" s="5">
        <f t="shared" si="992"/>
        <v>0</v>
      </c>
      <c r="U5794" s="5">
        <v>0</v>
      </c>
      <c r="V5794" s="5">
        <v>1</v>
      </c>
      <c r="W5794" s="5">
        <v>0</v>
      </c>
      <c r="X5794" s="5">
        <v>0</v>
      </c>
      <c r="Y5794" s="5">
        <f t="shared" si="995"/>
        <v>0</v>
      </c>
      <c r="Z5794" s="5">
        <v>0</v>
      </c>
      <c r="AA5794" s="5">
        <v>1</v>
      </c>
      <c r="AB5794" s="5">
        <f t="shared" si="996"/>
        <v>1</v>
      </c>
      <c r="AC5794" s="5">
        <v>0</v>
      </c>
      <c r="AD5794" s="5">
        <v>0</v>
      </c>
      <c r="AE5794" s="5">
        <f t="shared" si="997"/>
        <v>0</v>
      </c>
      <c r="AF5794" s="5">
        <v>0</v>
      </c>
      <c r="AG5794" s="6">
        <v>44690</v>
      </c>
      <c r="AH5794" s="5">
        <v>1</v>
      </c>
      <c r="AI5794" s="5">
        <v>0</v>
      </c>
      <c r="AJ5794" s="5">
        <v>0</v>
      </c>
      <c r="AK5794" s="5">
        <f t="shared" si="998"/>
        <v>0</v>
      </c>
      <c r="AL5794" s="5">
        <v>0</v>
      </c>
      <c r="AM5794" s="5">
        <v>1</v>
      </c>
      <c r="AN5794" s="5">
        <f t="shared" si="999"/>
        <v>1</v>
      </c>
      <c r="AO5794" s="5">
        <v>0</v>
      </c>
      <c r="AP5794" s="5">
        <v>0</v>
      </c>
      <c r="AQ5794" s="5">
        <f t="shared" si="1000"/>
        <v>0</v>
      </c>
      <c r="AR5794" s="5">
        <v>0</v>
      </c>
      <c r="AS5794" s="6">
        <v>44875</v>
      </c>
      <c r="AT5794" s="5">
        <v>1</v>
      </c>
      <c r="AU5794" s="5">
        <v>0</v>
      </c>
      <c r="AV5794" t="str">
        <f t="shared" si="993"/>
        <v>N</v>
      </c>
      <c r="AW5794" t="s">
        <v>60</v>
      </c>
      <c r="AX5794" t="s">
        <v>445</v>
      </c>
      <c r="AY5794" t="s">
        <v>2637</v>
      </c>
      <c r="AZ5794" t="s">
        <v>2637</v>
      </c>
      <c r="BA5794" t="str">
        <f t="shared" si="994"/>
        <v>N</v>
      </c>
    </row>
    <row r="5795" spans="1:53">
      <c r="A5795" t="s">
        <v>454</v>
      </c>
      <c r="B5795" t="s">
        <v>54</v>
      </c>
      <c r="C5795" t="s">
        <v>55</v>
      </c>
      <c r="D5795">
        <v>2022</v>
      </c>
      <c r="E5795" t="s">
        <v>13367</v>
      </c>
      <c r="F5795" t="s">
        <v>13367</v>
      </c>
      <c r="G5795" t="s">
        <v>13368</v>
      </c>
      <c r="H5795" t="s">
        <v>1813</v>
      </c>
      <c r="I5795" t="s">
        <v>13369</v>
      </c>
      <c r="J5795" t="s">
        <v>58</v>
      </c>
      <c r="K5795" t="s">
        <v>59</v>
      </c>
      <c r="L5795" s="5">
        <v>0</v>
      </c>
      <c r="M5795" s="5">
        <v>0</v>
      </c>
      <c r="N5795" s="5">
        <f t="shared" si="990"/>
        <v>0</v>
      </c>
      <c r="O5795" s="5">
        <v>0</v>
      </c>
      <c r="P5795" s="5">
        <v>0</v>
      </c>
      <c r="Q5795" s="5">
        <f t="shared" si="991"/>
        <v>0</v>
      </c>
      <c r="R5795" s="5">
        <v>0</v>
      </c>
      <c r="S5795" s="5">
        <v>1</v>
      </c>
      <c r="T5795" s="5">
        <f t="shared" si="992"/>
        <v>1</v>
      </c>
      <c r="U5795" s="5">
        <v>0</v>
      </c>
      <c r="V5795" s="5">
        <v>1</v>
      </c>
      <c r="W5795" s="5">
        <v>0</v>
      </c>
      <c r="X5795" s="5">
        <v>0</v>
      </c>
      <c r="Y5795" s="5">
        <f t="shared" si="995"/>
        <v>0</v>
      </c>
      <c r="Z5795" s="5">
        <v>0</v>
      </c>
      <c r="AA5795" s="5">
        <v>0</v>
      </c>
      <c r="AB5795" s="5">
        <f t="shared" si="996"/>
        <v>0</v>
      </c>
      <c r="AC5795" s="5">
        <v>0</v>
      </c>
      <c r="AD5795" s="5">
        <v>1</v>
      </c>
      <c r="AE5795" s="5">
        <f t="shared" si="997"/>
        <v>1</v>
      </c>
      <c r="AF5795" s="5">
        <v>0</v>
      </c>
      <c r="AG5795" s="6">
        <v>44704</v>
      </c>
      <c r="AH5795" s="5">
        <v>1</v>
      </c>
      <c r="AI5795" s="5">
        <v>0</v>
      </c>
      <c r="AJ5795" s="5">
        <v>0</v>
      </c>
      <c r="AK5795" s="5">
        <f t="shared" si="998"/>
        <v>0</v>
      </c>
      <c r="AL5795" s="5">
        <v>0</v>
      </c>
      <c r="AM5795" s="5">
        <v>0</v>
      </c>
      <c r="AN5795" s="5">
        <f t="shared" si="999"/>
        <v>0</v>
      </c>
      <c r="AO5795" s="5">
        <v>0</v>
      </c>
      <c r="AP5795" s="5">
        <v>1</v>
      </c>
      <c r="AQ5795" s="5">
        <f t="shared" si="1000"/>
        <v>1</v>
      </c>
      <c r="AR5795" s="5">
        <v>0</v>
      </c>
      <c r="AS5795" s="6">
        <v>44805</v>
      </c>
      <c r="AT5795" s="5">
        <v>1</v>
      </c>
      <c r="AU5795" s="5">
        <v>0</v>
      </c>
      <c r="AV5795" t="str">
        <f t="shared" si="993"/>
        <v>N</v>
      </c>
      <c r="AW5795" t="s">
        <v>60</v>
      </c>
      <c r="AX5795" t="s">
        <v>445</v>
      </c>
      <c r="AY5795" t="s">
        <v>2655</v>
      </c>
      <c r="AZ5795" t="s">
        <v>2655</v>
      </c>
      <c r="BA5795" t="str">
        <f t="shared" si="994"/>
        <v>N</v>
      </c>
    </row>
    <row r="5796" spans="1:53">
      <c r="A5796" t="s">
        <v>454</v>
      </c>
      <c r="B5796" t="s">
        <v>54</v>
      </c>
      <c r="C5796" t="s">
        <v>55</v>
      </c>
      <c r="D5796">
        <v>2022</v>
      </c>
      <c r="E5796" t="s">
        <v>13370</v>
      </c>
      <c r="F5796" t="s">
        <v>13370</v>
      </c>
      <c r="G5796" t="s">
        <v>13371</v>
      </c>
      <c r="H5796" t="s">
        <v>1813</v>
      </c>
      <c r="I5796" t="s">
        <v>13372</v>
      </c>
      <c r="J5796" t="s">
        <v>58</v>
      </c>
      <c r="K5796" t="s">
        <v>59</v>
      </c>
      <c r="L5796" s="5">
        <v>0</v>
      </c>
      <c r="M5796" s="5">
        <v>0</v>
      </c>
      <c r="N5796" s="5">
        <f t="shared" si="990"/>
        <v>0</v>
      </c>
      <c r="O5796" s="5">
        <v>0</v>
      </c>
      <c r="P5796" s="5">
        <v>1</v>
      </c>
      <c r="Q5796" s="5">
        <f t="shared" si="991"/>
        <v>1</v>
      </c>
      <c r="R5796" s="5">
        <v>0</v>
      </c>
      <c r="S5796" s="5">
        <v>0</v>
      </c>
      <c r="T5796" s="5">
        <f t="shared" si="992"/>
        <v>0</v>
      </c>
      <c r="U5796" s="5">
        <v>0</v>
      </c>
      <c r="V5796" s="5">
        <v>1</v>
      </c>
      <c r="W5796" s="5">
        <v>0</v>
      </c>
      <c r="X5796" s="5">
        <v>0</v>
      </c>
      <c r="Y5796" s="5">
        <f t="shared" si="995"/>
        <v>0</v>
      </c>
      <c r="Z5796" s="5">
        <v>0</v>
      </c>
      <c r="AA5796" s="5">
        <v>1</v>
      </c>
      <c r="AB5796" s="5">
        <f t="shared" si="996"/>
        <v>1</v>
      </c>
      <c r="AC5796" s="5">
        <v>0</v>
      </c>
      <c r="AD5796" s="5">
        <v>0</v>
      </c>
      <c r="AE5796" s="5">
        <f t="shared" si="997"/>
        <v>0</v>
      </c>
      <c r="AF5796" s="5">
        <v>0</v>
      </c>
      <c r="AG5796" s="6">
        <v>44818</v>
      </c>
      <c r="AH5796" s="5">
        <v>1</v>
      </c>
      <c r="AI5796" s="5">
        <v>0</v>
      </c>
      <c r="AJ5796" s="5">
        <v>0</v>
      </c>
      <c r="AK5796" s="5">
        <f t="shared" si="998"/>
        <v>0</v>
      </c>
      <c r="AL5796" s="5">
        <v>0</v>
      </c>
      <c r="AM5796" s="5">
        <v>0</v>
      </c>
      <c r="AN5796" s="5">
        <f t="shared" si="999"/>
        <v>0</v>
      </c>
      <c r="AO5796" s="5">
        <v>0</v>
      </c>
      <c r="AP5796" s="5">
        <v>0</v>
      </c>
      <c r="AQ5796" s="5">
        <f t="shared" si="1000"/>
        <v>0</v>
      </c>
      <c r="AR5796" s="5">
        <v>0</v>
      </c>
      <c r="AS5796" s="6"/>
      <c r="AT5796" s="5">
        <v>0</v>
      </c>
      <c r="AU5796" s="5">
        <v>0</v>
      </c>
      <c r="AV5796" t="str">
        <f t="shared" si="993"/>
        <v>N</v>
      </c>
      <c r="AW5796" t="s">
        <v>60</v>
      </c>
      <c r="AX5796" t="s">
        <v>445</v>
      </c>
      <c r="AY5796" t="s">
        <v>2637</v>
      </c>
      <c r="AZ5796" t="s">
        <v>2637</v>
      </c>
      <c r="BA5796" t="str">
        <f t="shared" si="994"/>
        <v>N</v>
      </c>
    </row>
    <row r="5797" spans="1:53">
      <c r="A5797" t="s">
        <v>454</v>
      </c>
      <c r="B5797" t="s">
        <v>54</v>
      </c>
      <c r="C5797" t="s">
        <v>55</v>
      </c>
      <c r="D5797">
        <v>2022</v>
      </c>
      <c r="E5797" t="s">
        <v>13373</v>
      </c>
      <c r="F5797" t="s">
        <v>13373</v>
      </c>
      <c r="G5797" t="s">
        <v>13374</v>
      </c>
      <c r="H5797" t="s">
        <v>1813</v>
      </c>
      <c r="I5797" t="s">
        <v>13375</v>
      </c>
      <c r="J5797" t="s">
        <v>58</v>
      </c>
      <c r="K5797" t="s">
        <v>59</v>
      </c>
      <c r="L5797" s="5">
        <v>0</v>
      </c>
      <c r="M5797" s="5">
        <v>0</v>
      </c>
      <c r="N5797" s="5">
        <f t="shared" si="990"/>
        <v>0</v>
      </c>
      <c r="O5797" s="5">
        <v>0</v>
      </c>
      <c r="P5797" s="5">
        <v>1</v>
      </c>
      <c r="Q5797" s="5">
        <f t="shared" si="991"/>
        <v>1</v>
      </c>
      <c r="R5797" s="5">
        <v>0</v>
      </c>
      <c r="S5797" s="5">
        <v>0</v>
      </c>
      <c r="T5797" s="5">
        <f t="shared" si="992"/>
        <v>0</v>
      </c>
      <c r="U5797" s="5">
        <v>0</v>
      </c>
      <c r="V5797" s="5">
        <v>1</v>
      </c>
      <c r="W5797" s="5">
        <v>0</v>
      </c>
      <c r="X5797" s="5">
        <v>0</v>
      </c>
      <c r="Y5797" s="5">
        <f t="shared" si="995"/>
        <v>0</v>
      </c>
      <c r="Z5797" s="5">
        <v>0</v>
      </c>
      <c r="AA5797" s="5">
        <v>1</v>
      </c>
      <c r="AB5797" s="5">
        <f t="shared" si="996"/>
        <v>1</v>
      </c>
      <c r="AC5797" s="5">
        <v>0</v>
      </c>
      <c r="AD5797" s="5">
        <v>0</v>
      </c>
      <c r="AE5797" s="5">
        <f t="shared" si="997"/>
        <v>0</v>
      </c>
      <c r="AF5797" s="5">
        <v>0</v>
      </c>
      <c r="AG5797" s="6">
        <v>44895</v>
      </c>
      <c r="AH5797" s="5">
        <v>1</v>
      </c>
      <c r="AI5797" s="5">
        <v>0</v>
      </c>
      <c r="AJ5797" s="5">
        <v>0</v>
      </c>
      <c r="AK5797" s="5">
        <f t="shared" si="998"/>
        <v>0</v>
      </c>
      <c r="AL5797" s="5">
        <v>0</v>
      </c>
      <c r="AM5797" s="5">
        <v>0</v>
      </c>
      <c r="AN5797" s="5">
        <f t="shared" si="999"/>
        <v>0</v>
      </c>
      <c r="AO5797" s="5">
        <v>0</v>
      </c>
      <c r="AP5797" s="5">
        <v>0</v>
      </c>
      <c r="AQ5797" s="5">
        <f t="shared" si="1000"/>
        <v>0</v>
      </c>
      <c r="AR5797" s="5">
        <v>0</v>
      </c>
      <c r="AS5797" s="6"/>
      <c r="AT5797" s="5">
        <v>0</v>
      </c>
      <c r="AU5797" s="5">
        <v>0</v>
      </c>
      <c r="AV5797" t="str">
        <f t="shared" si="993"/>
        <v>N</v>
      </c>
      <c r="AW5797" t="s">
        <v>60</v>
      </c>
      <c r="AX5797" t="s">
        <v>445</v>
      </c>
      <c r="AY5797" t="s">
        <v>2637</v>
      </c>
      <c r="AZ5797" t="s">
        <v>2637</v>
      </c>
      <c r="BA5797" t="str">
        <f t="shared" si="994"/>
        <v>N</v>
      </c>
    </row>
    <row r="5798" spans="1:53">
      <c r="A5798" t="s">
        <v>454</v>
      </c>
      <c r="B5798" t="s">
        <v>54</v>
      </c>
      <c r="C5798" t="s">
        <v>55</v>
      </c>
      <c r="D5798">
        <v>2022</v>
      </c>
      <c r="E5798" t="s">
        <v>13376</v>
      </c>
      <c r="F5798" t="s">
        <v>13376</v>
      </c>
      <c r="G5798" t="s">
        <v>13377</v>
      </c>
      <c r="H5798" t="s">
        <v>1813</v>
      </c>
      <c r="I5798" t="s">
        <v>13378</v>
      </c>
      <c r="J5798" t="s">
        <v>58</v>
      </c>
      <c r="K5798" t="s">
        <v>59</v>
      </c>
      <c r="L5798" s="5">
        <v>0</v>
      </c>
      <c r="M5798" s="5">
        <v>0</v>
      </c>
      <c r="N5798" s="5">
        <f t="shared" si="990"/>
        <v>0</v>
      </c>
      <c r="O5798" s="5">
        <v>0</v>
      </c>
      <c r="P5798" s="5">
        <v>1</v>
      </c>
      <c r="Q5798" s="5">
        <f t="shared" si="991"/>
        <v>1</v>
      </c>
      <c r="R5798" s="5">
        <v>0</v>
      </c>
      <c r="S5798" s="5">
        <v>0</v>
      </c>
      <c r="T5798" s="5">
        <f t="shared" si="992"/>
        <v>0</v>
      </c>
      <c r="U5798" s="5">
        <v>0</v>
      </c>
      <c r="V5798" s="5">
        <v>1</v>
      </c>
      <c r="W5798" s="5">
        <v>0</v>
      </c>
      <c r="X5798" s="5">
        <v>0</v>
      </c>
      <c r="Y5798" s="5">
        <f t="shared" si="995"/>
        <v>0</v>
      </c>
      <c r="Z5798" s="5">
        <v>0</v>
      </c>
      <c r="AA5798" s="5">
        <v>1</v>
      </c>
      <c r="AB5798" s="5">
        <f t="shared" si="996"/>
        <v>1</v>
      </c>
      <c r="AC5798" s="5">
        <v>0</v>
      </c>
      <c r="AD5798" s="5">
        <v>0</v>
      </c>
      <c r="AE5798" s="5">
        <f t="shared" si="997"/>
        <v>0</v>
      </c>
      <c r="AF5798" s="5">
        <v>0</v>
      </c>
      <c r="AG5798" s="6">
        <v>44797</v>
      </c>
      <c r="AH5798" s="5">
        <v>1</v>
      </c>
      <c r="AI5798" s="5">
        <v>0</v>
      </c>
      <c r="AJ5798" s="5">
        <v>0</v>
      </c>
      <c r="AK5798" s="5">
        <f t="shared" si="998"/>
        <v>0</v>
      </c>
      <c r="AL5798" s="5">
        <v>0</v>
      </c>
      <c r="AM5798" s="5">
        <v>0</v>
      </c>
      <c r="AN5798" s="5">
        <f t="shared" si="999"/>
        <v>0</v>
      </c>
      <c r="AO5798" s="5">
        <v>0</v>
      </c>
      <c r="AP5798" s="5">
        <v>0</v>
      </c>
      <c r="AQ5798" s="5">
        <f t="shared" si="1000"/>
        <v>0</v>
      </c>
      <c r="AR5798" s="5">
        <v>0</v>
      </c>
      <c r="AS5798" s="6"/>
      <c r="AT5798" s="5">
        <v>0</v>
      </c>
      <c r="AU5798" s="5">
        <v>0</v>
      </c>
      <c r="AV5798" t="str">
        <f t="shared" si="993"/>
        <v>N</v>
      </c>
      <c r="AW5798" t="s">
        <v>60</v>
      </c>
      <c r="AX5798" t="s">
        <v>445</v>
      </c>
      <c r="AY5798" t="s">
        <v>2637</v>
      </c>
      <c r="AZ5798" t="s">
        <v>2637</v>
      </c>
      <c r="BA5798" t="str">
        <f t="shared" si="994"/>
        <v>N</v>
      </c>
    </row>
    <row r="5799" spans="1:53">
      <c r="A5799" t="s">
        <v>454</v>
      </c>
      <c r="B5799" t="s">
        <v>54</v>
      </c>
      <c r="C5799" t="s">
        <v>55</v>
      </c>
      <c r="D5799">
        <v>2022</v>
      </c>
      <c r="E5799" t="s">
        <v>13379</v>
      </c>
      <c r="F5799" t="s">
        <v>13379</v>
      </c>
      <c r="G5799" t="s">
        <v>13380</v>
      </c>
      <c r="H5799" t="s">
        <v>1813</v>
      </c>
      <c r="I5799" t="s">
        <v>13381</v>
      </c>
      <c r="J5799" t="s">
        <v>58</v>
      </c>
      <c r="K5799" t="s">
        <v>59</v>
      </c>
      <c r="L5799" s="5">
        <v>0</v>
      </c>
      <c r="M5799" s="5">
        <v>0</v>
      </c>
      <c r="N5799" s="5">
        <f t="shared" si="990"/>
        <v>0</v>
      </c>
      <c r="O5799" s="5">
        <v>0</v>
      </c>
      <c r="P5799" s="5">
        <v>1</v>
      </c>
      <c r="Q5799" s="5">
        <f t="shared" si="991"/>
        <v>1</v>
      </c>
      <c r="R5799" s="5">
        <v>0</v>
      </c>
      <c r="S5799" s="5">
        <v>0</v>
      </c>
      <c r="T5799" s="5">
        <f t="shared" si="992"/>
        <v>0</v>
      </c>
      <c r="U5799" s="5">
        <v>0</v>
      </c>
      <c r="V5799" s="5">
        <v>1</v>
      </c>
      <c r="W5799" s="5">
        <v>0</v>
      </c>
      <c r="X5799" s="5">
        <v>0</v>
      </c>
      <c r="Y5799" s="5">
        <f t="shared" si="995"/>
        <v>0</v>
      </c>
      <c r="Z5799" s="5">
        <v>0</v>
      </c>
      <c r="AA5799" s="5">
        <v>1</v>
      </c>
      <c r="AB5799" s="5">
        <f t="shared" si="996"/>
        <v>1</v>
      </c>
      <c r="AC5799" s="5">
        <v>0</v>
      </c>
      <c r="AD5799" s="5">
        <v>0</v>
      </c>
      <c r="AE5799" s="5">
        <f t="shared" si="997"/>
        <v>0</v>
      </c>
      <c r="AF5799" s="5">
        <v>0</v>
      </c>
      <c r="AG5799" s="6">
        <v>44769</v>
      </c>
      <c r="AH5799" s="5">
        <v>1</v>
      </c>
      <c r="AI5799" s="5">
        <v>0</v>
      </c>
      <c r="AJ5799" s="5">
        <v>0</v>
      </c>
      <c r="AK5799" s="5">
        <f t="shared" si="998"/>
        <v>0</v>
      </c>
      <c r="AL5799" s="5">
        <v>0</v>
      </c>
      <c r="AM5799" s="5">
        <v>0</v>
      </c>
      <c r="AN5799" s="5">
        <f t="shared" si="999"/>
        <v>0</v>
      </c>
      <c r="AO5799" s="5">
        <v>0</v>
      </c>
      <c r="AP5799" s="5">
        <v>0</v>
      </c>
      <c r="AQ5799" s="5">
        <f t="shared" si="1000"/>
        <v>0</v>
      </c>
      <c r="AR5799" s="5">
        <v>0</v>
      </c>
      <c r="AS5799" s="6"/>
      <c r="AT5799" s="5">
        <v>0</v>
      </c>
      <c r="AU5799" s="5">
        <v>0</v>
      </c>
      <c r="AV5799" t="str">
        <f t="shared" si="993"/>
        <v>N</v>
      </c>
      <c r="AW5799" t="s">
        <v>60</v>
      </c>
      <c r="AX5799" t="s">
        <v>445</v>
      </c>
      <c r="AY5799" t="s">
        <v>2637</v>
      </c>
      <c r="AZ5799" t="s">
        <v>2637</v>
      </c>
      <c r="BA5799" t="str">
        <f t="shared" si="994"/>
        <v>N</v>
      </c>
    </row>
    <row r="5800" spans="1:53">
      <c r="A5800" t="s">
        <v>454</v>
      </c>
      <c r="B5800" t="s">
        <v>54</v>
      </c>
      <c r="C5800" t="s">
        <v>55</v>
      </c>
      <c r="D5800">
        <v>2022</v>
      </c>
      <c r="E5800" t="s">
        <v>13382</v>
      </c>
      <c r="F5800" t="s">
        <v>13382</v>
      </c>
      <c r="G5800" t="s">
        <v>13383</v>
      </c>
      <c r="H5800" t="s">
        <v>1813</v>
      </c>
      <c r="I5800" t="s">
        <v>13384</v>
      </c>
      <c r="J5800" t="s">
        <v>58</v>
      </c>
      <c r="K5800" t="s">
        <v>59</v>
      </c>
      <c r="L5800" s="5">
        <v>0</v>
      </c>
      <c r="M5800" s="5">
        <v>0</v>
      </c>
      <c r="N5800" s="5">
        <f t="shared" si="990"/>
        <v>0</v>
      </c>
      <c r="O5800" s="5">
        <v>0</v>
      </c>
      <c r="P5800" s="5">
        <v>1</v>
      </c>
      <c r="Q5800" s="5">
        <f t="shared" si="991"/>
        <v>1</v>
      </c>
      <c r="R5800" s="5">
        <v>0</v>
      </c>
      <c r="S5800" s="5">
        <v>0</v>
      </c>
      <c r="T5800" s="5">
        <f t="shared" si="992"/>
        <v>0</v>
      </c>
      <c r="U5800" s="5">
        <v>0</v>
      </c>
      <c r="V5800" s="5">
        <v>1</v>
      </c>
      <c r="W5800" s="5">
        <v>0</v>
      </c>
      <c r="X5800" s="5">
        <v>0</v>
      </c>
      <c r="Y5800" s="5">
        <f t="shared" si="995"/>
        <v>0</v>
      </c>
      <c r="Z5800" s="5">
        <v>0</v>
      </c>
      <c r="AA5800" s="5">
        <v>1</v>
      </c>
      <c r="AB5800" s="5">
        <f t="shared" si="996"/>
        <v>1</v>
      </c>
      <c r="AC5800" s="5">
        <v>0</v>
      </c>
      <c r="AD5800" s="5">
        <v>0</v>
      </c>
      <c r="AE5800" s="5">
        <f t="shared" si="997"/>
        <v>0</v>
      </c>
      <c r="AF5800" s="5">
        <v>0</v>
      </c>
      <c r="AG5800" s="6">
        <v>44894</v>
      </c>
      <c r="AH5800" s="5">
        <v>1</v>
      </c>
      <c r="AI5800" s="5">
        <v>0</v>
      </c>
      <c r="AJ5800" s="5">
        <v>0</v>
      </c>
      <c r="AK5800" s="5">
        <f t="shared" si="998"/>
        <v>0</v>
      </c>
      <c r="AL5800" s="5">
        <v>0</v>
      </c>
      <c r="AM5800" s="5">
        <v>0</v>
      </c>
      <c r="AN5800" s="5">
        <f t="shared" si="999"/>
        <v>0</v>
      </c>
      <c r="AO5800" s="5">
        <v>0</v>
      </c>
      <c r="AP5800" s="5">
        <v>0</v>
      </c>
      <c r="AQ5800" s="5">
        <f t="shared" si="1000"/>
        <v>0</v>
      </c>
      <c r="AR5800" s="5">
        <v>0</v>
      </c>
      <c r="AS5800" s="6"/>
      <c r="AT5800" s="5">
        <v>0</v>
      </c>
      <c r="AU5800" s="5">
        <v>0</v>
      </c>
      <c r="AV5800" t="str">
        <f t="shared" si="993"/>
        <v>N</v>
      </c>
      <c r="AW5800" t="s">
        <v>60</v>
      </c>
      <c r="AX5800" t="s">
        <v>445</v>
      </c>
      <c r="AY5800" t="s">
        <v>2637</v>
      </c>
      <c r="AZ5800" t="s">
        <v>2637</v>
      </c>
      <c r="BA5800" t="str">
        <f t="shared" si="994"/>
        <v>N</v>
      </c>
    </row>
    <row r="5801" spans="1:53">
      <c r="A5801" t="s">
        <v>54</v>
      </c>
      <c r="B5801" t="s">
        <v>54</v>
      </c>
      <c r="C5801" t="s">
        <v>55</v>
      </c>
      <c r="D5801">
        <v>2022</v>
      </c>
      <c r="E5801" t="s">
        <v>13385</v>
      </c>
      <c r="F5801" t="s">
        <v>5362</v>
      </c>
      <c r="G5801" t="s">
        <v>5363</v>
      </c>
      <c r="I5801" t="s">
        <v>5365</v>
      </c>
      <c r="J5801" t="s">
        <v>258</v>
      </c>
      <c r="K5801" t="s">
        <v>59</v>
      </c>
      <c r="L5801" s="5">
        <v>0</v>
      </c>
      <c r="M5801" s="5">
        <v>0</v>
      </c>
      <c r="N5801" s="5">
        <f t="shared" si="990"/>
        <v>0</v>
      </c>
      <c r="O5801" s="5">
        <v>0</v>
      </c>
      <c r="P5801" s="5">
        <v>0</v>
      </c>
      <c r="Q5801" s="5">
        <f t="shared" si="991"/>
        <v>0</v>
      </c>
      <c r="R5801" s="5">
        <v>0</v>
      </c>
      <c r="S5801" s="5">
        <v>0</v>
      </c>
      <c r="T5801" s="5">
        <f t="shared" si="992"/>
        <v>0</v>
      </c>
      <c r="U5801" s="5">
        <v>7</v>
      </c>
      <c r="V5801" s="5">
        <v>7</v>
      </c>
      <c r="W5801" s="5">
        <v>0</v>
      </c>
      <c r="X5801" s="5">
        <v>0</v>
      </c>
      <c r="Y5801" s="5">
        <f t="shared" si="995"/>
        <v>0</v>
      </c>
      <c r="Z5801" s="5">
        <v>0</v>
      </c>
      <c r="AA5801" s="5">
        <v>0</v>
      </c>
      <c r="AB5801" s="5">
        <f t="shared" si="996"/>
        <v>0</v>
      </c>
      <c r="AC5801" s="5">
        <v>0</v>
      </c>
      <c r="AD5801" s="5">
        <v>0</v>
      </c>
      <c r="AE5801" s="5">
        <f t="shared" si="997"/>
        <v>0</v>
      </c>
      <c r="AF5801" s="5">
        <v>0</v>
      </c>
      <c r="AG5801" s="6">
        <v>43819</v>
      </c>
      <c r="AH5801" s="5">
        <v>0</v>
      </c>
      <c r="AI5801" s="5">
        <v>0</v>
      </c>
      <c r="AJ5801" s="5">
        <v>0</v>
      </c>
      <c r="AK5801" s="5">
        <f t="shared" si="998"/>
        <v>0</v>
      </c>
      <c r="AL5801" s="5">
        <v>0</v>
      </c>
      <c r="AM5801" s="5">
        <v>0</v>
      </c>
      <c r="AN5801" s="5">
        <f t="shared" si="999"/>
        <v>0</v>
      </c>
      <c r="AO5801" s="5">
        <v>0</v>
      </c>
      <c r="AP5801" s="5">
        <v>0</v>
      </c>
      <c r="AQ5801" s="5">
        <f t="shared" si="1000"/>
        <v>0</v>
      </c>
      <c r="AR5801" s="5">
        <v>7</v>
      </c>
      <c r="AS5801" s="6">
        <v>44691</v>
      </c>
      <c r="AT5801" s="5">
        <v>7</v>
      </c>
      <c r="AU5801" s="5">
        <v>0</v>
      </c>
      <c r="AV5801" t="str">
        <f t="shared" si="993"/>
        <v>N</v>
      </c>
      <c r="AW5801" t="s">
        <v>60</v>
      </c>
      <c r="AX5801" t="s">
        <v>61</v>
      </c>
      <c r="AY5801" t="s">
        <v>62</v>
      </c>
      <c r="AZ5801" t="s">
        <v>62</v>
      </c>
      <c r="BA5801" t="str">
        <f t="shared" si="994"/>
        <v>N</v>
      </c>
    </row>
    <row r="5802" spans="1:53">
      <c r="A5802" t="s">
        <v>54</v>
      </c>
      <c r="B5802" t="s">
        <v>54</v>
      </c>
      <c r="C5802" t="s">
        <v>55</v>
      </c>
      <c r="D5802">
        <v>2022</v>
      </c>
      <c r="E5802" t="s">
        <v>4452</v>
      </c>
      <c r="F5802" t="s">
        <v>13386</v>
      </c>
      <c r="G5802" t="s">
        <v>13387</v>
      </c>
      <c r="I5802" t="s">
        <v>13388</v>
      </c>
      <c r="J5802" t="s">
        <v>255</v>
      </c>
      <c r="K5802" t="s">
        <v>59</v>
      </c>
      <c r="L5802" s="5">
        <v>0</v>
      </c>
      <c r="M5802" s="5">
        <v>0</v>
      </c>
      <c r="N5802" s="5">
        <f t="shared" si="990"/>
        <v>0</v>
      </c>
      <c r="O5802" s="5">
        <v>0</v>
      </c>
      <c r="P5802" s="5">
        <v>0</v>
      </c>
      <c r="Q5802" s="5">
        <f t="shared" si="991"/>
        <v>0</v>
      </c>
      <c r="R5802" s="5">
        <v>0</v>
      </c>
      <c r="S5802" s="5">
        <v>0</v>
      </c>
      <c r="T5802" s="5">
        <f t="shared" si="992"/>
        <v>0</v>
      </c>
      <c r="U5802" s="5">
        <v>2</v>
      </c>
      <c r="V5802" s="5">
        <v>2</v>
      </c>
      <c r="W5802" s="5">
        <v>0</v>
      </c>
      <c r="X5802" s="5">
        <v>0</v>
      </c>
      <c r="Y5802" s="5">
        <f t="shared" si="995"/>
        <v>0</v>
      </c>
      <c r="Z5802" s="5">
        <v>0</v>
      </c>
      <c r="AA5802" s="5">
        <v>0</v>
      </c>
      <c r="AB5802" s="5">
        <f t="shared" si="996"/>
        <v>0</v>
      </c>
      <c r="AC5802" s="5">
        <v>0</v>
      </c>
      <c r="AD5802" s="5">
        <v>0</v>
      </c>
      <c r="AE5802" s="5">
        <f t="shared" si="997"/>
        <v>0</v>
      </c>
      <c r="AF5802" s="5">
        <v>0</v>
      </c>
      <c r="AG5802" s="6">
        <v>44482</v>
      </c>
      <c r="AH5802" s="5">
        <v>0</v>
      </c>
      <c r="AI5802" s="5">
        <v>0</v>
      </c>
      <c r="AJ5802" s="5">
        <v>0</v>
      </c>
      <c r="AK5802" s="5">
        <f t="shared" si="998"/>
        <v>0</v>
      </c>
      <c r="AL5802" s="5">
        <v>0</v>
      </c>
      <c r="AM5802" s="5">
        <v>0</v>
      </c>
      <c r="AN5802" s="5">
        <f t="shared" si="999"/>
        <v>0</v>
      </c>
      <c r="AO5802" s="5">
        <v>0</v>
      </c>
      <c r="AP5802" s="5">
        <v>0</v>
      </c>
      <c r="AQ5802" s="5">
        <f t="shared" si="1000"/>
        <v>0</v>
      </c>
      <c r="AR5802" s="5">
        <v>2</v>
      </c>
      <c r="AS5802" s="6">
        <v>44830</v>
      </c>
      <c r="AT5802" s="5">
        <v>2</v>
      </c>
      <c r="AU5802" s="5">
        <v>0</v>
      </c>
      <c r="AV5802" t="str">
        <f t="shared" si="993"/>
        <v>N</v>
      </c>
      <c r="AW5802" t="s">
        <v>60</v>
      </c>
      <c r="AX5802" t="s">
        <v>61</v>
      </c>
      <c r="AY5802" t="s">
        <v>62</v>
      </c>
      <c r="AZ5802" t="s">
        <v>62</v>
      </c>
      <c r="BA5802" t="str">
        <f t="shared" si="994"/>
        <v>N</v>
      </c>
    </row>
    <row r="5803" spans="1:53">
      <c r="A5803" t="s">
        <v>54</v>
      </c>
      <c r="B5803" t="s">
        <v>54</v>
      </c>
      <c r="C5803" t="s">
        <v>55</v>
      </c>
      <c r="D5803">
        <v>2022</v>
      </c>
      <c r="E5803" t="s">
        <v>13389</v>
      </c>
      <c r="F5803" t="s">
        <v>13390</v>
      </c>
      <c r="G5803" t="s">
        <v>13391</v>
      </c>
      <c r="I5803" t="s">
        <v>13392</v>
      </c>
      <c r="J5803" t="s">
        <v>258</v>
      </c>
      <c r="K5803" t="s">
        <v>59</v>
      </c>
      <c r="L5803" s="5">
        <v>0</v>
      </c>
      <c r="M5803" s="5">
        <v>0</v>
      </c>
      <c r="N5803" s="5">
        <f t="shared" si="990"/>
        <v>0</v>
      </c>
      <c r="O5803" s="5">
        <v>0</v>
      </c>
      <c r="P5803" s="5">
        <v>0</v>
      </c>
      <c r="Q5803" s="5">
        <f t="shared" si="991"/>
        <v>0</v>
      </c>
      <c r="R5803" s="5">
        <v>0</v>
      </c>
      <c r="S5803" s="5">
        <v>0</v>
      </c>
      <c r="T5803" s="5">
        <f t="shared" si="992"/>
        <v>0</v>
      </c>
      <c r="U5803" s="5">
        <v>4</v>
      </c>
      <c r="V5803" s="5">
        <v>4</v>
      </c>
      <c r="W5803" s="5">
        <v>0</v>
      </c>
      <c r="X5803" s="5">
        <v>0</v>
      </c>
      <c r="Y5803" s="5">
        <f t="shared" si="995"/>
        <v>0</v>
      </c>
      <c r="Z5803" s="5">
        <v>0</v>
      </c>
      <c r="AA5803" s="5">
        <v>0</v>
      </c>
      <c r="AB5803" s="5">
        <f t="shared" si="996"/>
        <v>0</v>
      </c>
      <c r="AC5803" s="5">
        <v>0</v>
      </c>
      <c r="AD5803" s="5">
        <v>0</v>
      </c>
      <c r="AE5803" s="5">
        <f t="shared" si="997"/>
        <v>0</v>
      </c>
      <c r="AF5803" s="5">
        <v>0</v>
      </c>
      <c r="AG5803" s="6">
        <v>42934</v>
      </c>
      <c r="AH5803" s="5">
        <v>0</v>
      </c>
      <c r="AI5803" s="5">
        <v>0</v>
      </c>
      <c r="AJ5803" s="5">
        <v>0</v>
      </c>
      <c r="AK5803" s="5">
        <f t="shared" si="998"/>
        <v>0</v>
      </c>
      <c r="AL5803" s="5">
        <v>0</v>
      </c>
      <c r="AM5803" s="5">
        <v>0</v>
      </c>
      <c r="AN5803" s="5">
        <f t="shared" si="999"/>
        <v>0</v>
      </c>
      <c r="AO5803" s="5">
        <v>0</v>
      </c>
      <c r="AP5803" s="5">
        <v>0</v>
      </c>
      <c r="AQ5803" s="5">
        <f t="shared" si="1000"/>
        <v>0</v>
      </c>
      <c r="AR5803" s="5">
        <v>4</v>
      </c>
      <c r="AS5803" s="6">
        <v>44585</v>
      </c>
      <c r="AT5803" s="5">
        <v>4</v>
      </c>
      <c r="AU5803" s="5">
        <v>0</v>
      </c>
      <c r="AV5803" t="str">
        <f t="shared" si="993"/>
        <v>N</v>
      </c>
      <c r="AW5803" t="s">
        <v>60</v>
      </c>
      <c r="AX5803" t="s">
        <v>61</v>
      </c>
      <c r="AY5803" t="s">
        <v>62</v>
      </c>
      <c r="AZ5803" t="s">
        <v>62</v>
      </c>
      <c r="BA5803" t="str">
        <f t="shared" si="994"/>
        <v>N</v>
      </c>
    </row>
    <row r="5804" spans="1:53">
      <c r="A5804" t="s">
        <v>54</v>
      </c>
      <c r="B5804" t="s">
        <v>54</v>
      </c>
      <c r="C5804" t="s">
        <v>55</v>
      </c>
      <c r="D5804">
        <v>2022</v>
      </c>
      <c r="E5804" t="s">
        <v>13393</v>
      </c>
      <c r="F5804" t="s">
        <v>2207</v>
      </c>
      <c r="G5804" t="s">
        <v>4221</v>
      </c>
      <c r="I5804" t="s">
        <v>4223</v>
      </c>
      <c r="J5804" t="s">
        <v>258</v>
      </c>
      <c r="K5804" t="s">
        <v>59</v>
      </c>
      <c r="L5804" s="5">
        <v>0</v>
      </c>
      <c r="M5804" s="5">
        <v>0</v>
      </c>
      <c r="N5804" s="5">
        <f t="shared" si="990"/>
        <v>0</v>
      </c>
      <c r="O5804" s="5">
        <v>0</v>
      </c>
      <c r="P5804" s="5">
        <v>0</v>
      </c>
      <c r="Q5804" s="5">
        <f t="shared" si="991"/>
        <v>0</v>
      </c>
      <c r="R5804" s="5">
        <v>0</v>
      </c>
      <c r="S5804" s="5">
        <v>0</v>
      </c>
      <c r="T5804" s="5">
        <f t="shared" si="992"/>
        <v>0</v>
      </c>
      <c r="U5804" s="5">
        <v>23</v>
      </c>
      <c r="V5804" s="5">
        <v>23</v>
      </c>
      <c r="W5804" s="5">
        <v>0</v>
      </c>
      <c r="X5804" s="5">
        <v>0</v>
      </c>
      <c r="Y5804" s="5">
        <f t="shared" si="995"/>
        <v>0</v>
      </c>
      <c r="Z5804" s="5">
        <v>0</v>
      </c>
      <c r="AA5804" s="5">
        <v>0</v>
      </c>
      <c r="AB5804" s="5">
        <f t="shared" si="996"/>
        <v>0</v>
      </c>
      <c r="AC5804" s="5">
        <v>0</v>
      </c>
      <c r="AD5804" s="5">
        <v>0</v>
      </c>
      <c r="AE5804" s="5">
        <f t="shared" si="997"/>
        <v>0</v>
      </c>
      <c r="AF5804" s="5">
        <v>0</v>
      </c>
      <c r="AG5804" s="6">
        <v>43661</v>
      </c>
      <c r="AH5804" s="5">
        <v>0</v>
      </c>
      <c r="AI5804" s="5">
        <v>0</v>
      </c>
      <c r="AJ5804" s="5">
        <v>0</v>
      </c>
      <c r="AK5804" s="5">
        <f t="shared" si="998"/>
        <v>0</v>
      </c>
      <c r="AL5804" s="5">
        <v>0</v>
      </c>
      <c r="AM5804" s="5">
        <v>0</v>
      </c>
      <c r="AN5804" s="5">
        <f t="shared" si="999"/>
        <v>0</v>
      </c>
      <c r="AO5804" s="5">
        <v>0</v>
      </c>
      <c r="AP5804" s="5">
        <v>0</v>
      </c>
      <c r="AQ5804" s="5">
        <f t="shared" si="1000"/>
        <v>0</v>
      </c>
      <c r="AR5804" s="5">
        <v>23</v>
      </c>
      <c r="AS5804" s="6">
        <v>44719</v>
      </c>
      <c r="AT5804" s="5">
        <v>23</v>
      </c>
      <c r="AU5804" s="5">
        <v>0</v>
      </c>
      <c r="AV5804" t="str">
        <f t="shared" si="993"/>
        <v>N</v>
      </c>
      <c r="AW5804" t="s">
        <v>60</v>
      </c>
      <c r="AX5804" t="s">
        <v>61</v>
      </c>
      <c r="AY5804" t="s">
        <v>62</v>
      </c>
      <c r="AZ5804" t="s">
        <v>62</v>
      </c>
      <c r="BA5804" t="str">
        <f t="shared" si="994"/>
        <v>N</v>
      </c>
    </row>
    <row r="5805" spans="1:53">
      <c r="A5805" t="s">
        <v>54</v>
      </c>
      <c r="B5805" t="s">
        <v>54</v>
      </c>
      <c r="C5805" t="s">
        <v>55</v>
      </c>
      <c r="D5805">
        <v>2022</v>
      </c>
      <c r="E5805" t="s">
        <v>6072</v>
      </c>
      <c r="F5805" t="s">
        <v>4452</v>
      </c>
      <c r="G5805" t="s">
        <v>4453</v>
      </c>
      <c r="I5805" t="s">
        <v>4455</v>
      </c>
      <c r="J5805" t="s">
        <v>255</v>
      </c>
      <c r="K5805" t="s">
        <v>59</v>
      </c>
      <c r="L5805" s="5">
        <v>0</v>
      </c>
      <c r="M5805" s="5">
        <v>0</v>
      </c>
      <c r="N5805" s="5">
        <f t="shared" si="990"/>
        <v>0</v>
      </c>
      <c r="O5805" s="5">
        <v>0</v>
      </c>
      <c r="P5805" s="5">
        <v>0</v>
      </c>
      <c r="Q5805" s="5">
        <f t="shared" si="991"/>
        <v>0</v>
      </c>
      <c r="R5805" s="5">
        <v>0</v>
      </c>
      <c r="S5805" s="5">
        <v>0</v>
      </c>
      <c r="T5805" s="5">
        <f t="shared" si="992"/>
        <v>0</v>
      </c>
      <c r="U5805" s="5">
        <v>2</v>
      </c>
      <c r="V5805" s="5">
        <v>2</v>
      </c>
      <c r="W5805" s="5">
        <v>0</v>
      </c>
      <c r="X5805" s="5">
        <v>0</v>
      </c>
      <c r="Y5805" s="5">
        <f t="shared" si="995"/>
        <v>0</v>
      </c>
      <c r="Z5805" s="5">
        <v>0</v>
      </c>
      <c r="AA5805" s="5">
        <v>0</v>
      </c>
      <c r="AB5805" s="5">
        <f t="shared" si="996"/>
        <v>0</v>
      </c>
      <c r="AC5805" s="5">
        <v>0</v>
      </c>
      <c r="AD5805" s="5">
        <v>0</v>
      </c>
      <c r="AE5805" s="5">
        <f t="shared" si="997"/>
        <v>0</v>
      </c>
      <c r="AF5805" s="5">
        <v>0</v>
      </c>
      <c r="AG5805" s="6">
        <v>44039</v>
      </c>
      <c r="AH5805" s="5">
        <v>0</v>
      </c>
      <c r="AI5805" s="5">
        <v>0</v>
      </c>
      <c r="AJ5805" s="5">
        <v>0</v>
      </c>
      <c r="AK5805" s="5">
        <f t="shared" si="998"/>
        <v>0</v>
      </c>
      <c r="AL5805" s="5">
        <v>0</v>
      </c>
      <c r="AM5805" s="5">
        <v>0</v>
      </c>
      <c r="AN5805" s="5">
        <f t="shared" si="999"/>
        <v>0</v>
      </c>
      <c r="AO5805" s="5">
        <v>0</v>
      </c>
      <c r="AP5805" s="5">
        <v>0</v>
      </c>
      <c r="AQ5805" s="5">
        <f t="shared" si="1000"/>
        <v>0</v>
      </c>
      <c r="AR5805" s="5">
        <v>2</v>
      </c>
      <c r="AS5805" s="6">
        <v>44795</v>
      </c>
      <c r="AT5805" s="5">
        <v>2</v>
      </c>
      <c r="AU5805" s="5">
        <v>0</v>
      </c>
      <c r="AV5805" t="str">
        <f t="shared" si="993"/>
        <v>N</v>
      </c>
      <c r="AW5805" t="s">
        <v>60</v>
      </c>
      <c r="AX5805" t="s">
        <v>61</v>
      </c>
      <c r="AY5805" t="s">
        <v>62</v>
      </c>
      <c r="AZ5805" t="s">
        <v>62</v>
      </c>
      <c r="BA5805" t="str">
        <f t="shared" si="994"/>
        <v>N</v>
      </c>
    </row>
    <row r="5806" spans="1:53">
      <c r="A5806" t="s">
        <v>54</v>
      </c>
      <c r="B5806" t="s">
        <v>54</v>
      </c>
      <c r="C5806" t="s">
        <v>55</v>
      </c>
      <c r="D5806">
        <v>2022</v>
      </c>
      <c r="E5806" t="s">
        <v>13394</v>
      </c>
      <c r="F5806" t="s">
        <v>9439</v>
      </c>
      <c r="G5806" t="s">
        <v>9440</v>
      </c>
      <c r="I5806" t="s">
        <v>9441</v>
      </c>
      <c r="J5806" t="s">
        <v>255</v>
      </c>
      <c r="K5806" t="s">
        <v>59</v>
      </c>
      <c r="L5806" s="5">
        <v>0</v>
      </c>
      <c r="M5806" s="5">
        <v>0</v>
      </c>
      <c r="N5806" s="5">
        <f t="shared" si="990"/>
        <v>0</v>
      </c>
      <c r="O5806" s="5">
        <v>0</v>
      </c>
      <c r="P5806" s="5">
        <v>0</v>
      </c>
      <c r="Q5806" s="5">
        <f t="shared" si="991"/>
        <v>0</v>
      </c>
      <c r="R5806" s="5">
        <v>0</v>
      </c>
      <c r="S5806" s="5">
        <v>0</v>
      </c>
      <c r="T5806" s="5">
        <f t="shared" si="992"/>
        <v>0</v>
      </c>
      <c r="U5806" s="5">
        <v>2</v>
      </c>
      <c r="V5806" s="5">
        <v>2</v>
      </c>
      <c r="W5806" s="5">
        <v>0</v>
      </c>
      <c r="X5806" s="5">
        <v>0</v>
      </c>
      <c r="Y5806" s="5">
        <f t="shared" si="995"/>
        <v>0</v>
      </c>
      <c r="Z5806" s="5">
        <v>0</v>
      </c>
      <c r="AA5806" s="5">
        <v>0</v>
      </c>
      <c r="AB5806" s="5">
        <f t="shared" si="996"/>
        <v>0</v>
      </c>
      <c r="AC5806" s="5">
        <v>0</v>
      </c>
      <c r="AD5806" s="5">
        <v>0</v>
      </c>
      <c r="AE5806" s="5">
        <f t="shared" si="997"/>
        <v>0</v>
      </c>
      <c r="AF5806" s="5">
        <v>0</v>
      </c>
      <c r="AG5806" s="6">
        <v>44208</v>
      </c>
      <c r="AH5806" s="5">
        <v>0</v>
      </c>
      <c r="AI5806" s="5">
        <v>0</v>
      </c>
      <c r="AJ5806" s="5">
        <v>0</v>
      </c>
      <c r="AK5806" s="5">
        <f t="shared" si="998"/>
        <v>0</v>
      </c>
      <c r="AL5806" s="5">
        <v>0</v>
      </c>
      <c r="AM5806" s="5">
        <v>0</v>
      </c>
      <c r="AN5806" s="5">
        <f t="shared" si="999"/>
        <v>0</v>
      </c>
      <c r="AO5806" s="5">
        <v>0</v>
      </c>
      <c r="AP5806" s="5">
        <v>0</v>
      </c>
      <c r="AQ5806" s="5">
        <f t="shared" si="1000"/>
        <v>0</v>
      </c>
      <c r="AR5806" s="5">
        <v>2</v>
      </c>
      <c r="AS5806" s="6">
        <v>44767</v>
      </c>
      <c r="AT5806" s="5">
        <v>2</v>
      </c>
      <c r="AU5806" s="5">
        <v>0</v>
      </c>
      <c r="AV5806" t="str">
        <f t="shared" si="993"/>
        <v>N</v>
      </c>
      <c r="AW5806" t="s">
        <v>60</v>
      </c>
      <c r="AX5806" t="s">
        <v>61</v>
      </c>
      <c r="AY5806" t="s">
        <v>62</v>
      </c>
      <c r="AZ5806" t="s">
        <v>62</v>
      </c>
      <c r="BA5806" t="str">
        <f t="shared" si="994"/>
        <v>N</v>
      </c>
    </row>
    <row r="5807" spans="1:53">
      <c r="A5807" t="s">
        <v>54</v>
      </c>
      <c r="B5807" t="s">
        <v>54</v>
      </c>
      <c r="C5807" t="s">
        <v>55</v>
      </c>
      <c r="D5807">
        <v>2022</v>
      </c>
      <c r="E5807" t="s">
        <v>13395</v>
      </c>
      <c r="F5807" t="s">
        <v>6072</v>
      </c>
      <c r="G5807" t="s">
        <v>6073</v>
      </c>
      <c r="I5807" t="s">
        <v>6074</v>
      </c>
      <c r="J5807" t="s">
        <v>255</v>
      </c>
      <c r="K5807" t="s">
        <v>59</v>
      </c>
      <c r="L5807" s="5">
        <v>0</v>
      </c>
      <c r="M5807" s="5">
        <v>0</v>
      </c>
      <c r="N5807" s="5">
        <f t="shared" si="990"/>
        <v>0</v>
      </c>
      <c r="O5807" s="5">
        <v>0</v>
      </c>
      <c r="P5807" s="5">
        <v>0</v>
      </c>
      <c r="Q5807" s="5">
        <f t="shared" si="991"/>
        <v>0</v>
      </c>
      <c r="R5807" s="5">
        <v>0</v>
      </c>
      <c r="S5807" s="5">
        <v>0</v>
      </c>
      <c r="T5807" s="5">
        <f t="shared" si="992"/>
        <v>0</v>
      </c>
      <c r="U5807" s="5">
        <v>2</v>
      </c>
      <c r="V5807" s="5">
        <v>2</v>
      </c>
      <c r="W5807" s="5">
        <v>0</v>
      </c>
      <c r="X5807" s="5">
        <v>0</v>
      </c>
      <c r="Y5807" s="5">
        <f t="shared" si="995"/>
        <v>0</v>
      </c>
      <c r="Z5807" s="5">
        <v>0</v>
      </c>
      <c r="AA5807" s="5">
        <v>0</v>
      </c>
      <c r="AB5807" s="5">
        <f t="shared" si="996"/>
        <v>0</v>
      </c>
      <c r="AC5807" s="5">
        <v>0</v>
      </c>
      <c r="AD5807" s="5">
        <v>0</v>
      </c>
      <c r="AE5807" s="5">
        <f t="shared" si="997"/>
        <v>0</v>
      </c>
      <c r="AF5807" s="5">
        <v>2</v>
      </c>
      <c r="AG5807" s="6">
        <v>44621</v>
      </c>
      <c r="AH5807" s="5">
        <v>2</v>
      </c>
      <c r="AI5807" s="5">
        <v>0</v>
      </c>
      <c r="AJ5807" s="5">
        <v>0</v>
      </c>
      <c r="AK5807" s="5">
        <f t="shared" si="998"/>
        <v>0</v>
      </c>
      <c r="AL5807" s="5">
        <v>0</v>
      </c>
      <c r="AM5807" s="5">
        <v>0</v>
      </c>
      <c r="AN5807" s="5">
        <f t="shared" si="999"/>
        <v>0</v>
      </c>
      <c r="AO5807" s="5">
        <v>0</v>
      </c>
      <c r="AP5807" s="5">
        <v>0</v>
      </c>
      <c r="AQ5807" s="5">
        <f t="shared" si="1000"/>
        <v>0</v>
      </c>
      <c r="AR5807" s="5">
        <v>0</v>
      </c>
      <c r="AS5807" s="6"/>
      <c r="AT5807" s="5">
        <v>0</v>
      </c>
      <c r="AU5807" s="5">
        <v>0</v>
      </c>
      <c r="AV5807" t="str">
        <f t="shared" si="993"/>
        <v>N</v>
      </c>
      <c r="AW5807" t="s">
        <v>60</v>
      </c>
      <c r="AX5807" t="s">
        <v>61</v>
      </c>
      <c r="AY5807" t="s">
        <v>62</v>
      </c>
      <c r="AZ5807" t="s">
        <v>62</v>
      </c>
      <c r="BA5807" t="str">
        <f t="shared" si="994"/>
        <v>N</v>
      </c>
    </row>
    <row r="5808" spans="1:53">
      <c r="A5808" t="s">
        <v>54</v>
      </c>
      <c r="B5808" t="s">
        <v>54</v>
      </c>
      <c r="C5808" t="s">
        <v>55</v>
      </c>
      <c r="D5808">
        <v>2022</v>
      </c>
      <c r="E5808" t="s">
        <v>13396</v>
      </c>
      <c r="F5808" t="s">
        <v>9470</v>
      </c>
      <c r="G5808" t="s">
        <v>9471</v>
      </c>
      <c r="I5808" t="s">
        <v>9472</v>
      </c>
      <c r="J5808" t="s">
        <v>255</v>
      </c>
      <c r="K5808" t="s">
        <v>59</v>
      </c>
      <c r="L5808" s="5">
        <v>0</v>
      </c>
      <c r="M5808" s="5">
        <v>0</v>
      </c>
      <c r="N5808" s="5">
        <f t="shared" si="990"/>
        <v>0</v>
      </c>
      <c r="O5808" s="5">
        <v>0</v>
      </c>
      <c r="P5808" s="5">
        <v>0</v>
      </c>
      <c r="Q5808" s="5">
        <f t="shared" si="991"/>
        <v>0</v>
      </c>
      <c r="R5808" s="5">
        <v>0</v>
      </c>
      <c r="S5808" s="5">
        <v>0</v>
      </c>
      <c r="T5808" s="5">
        <f t="shared" si="992"/>
        <v>0</v>
      </c>
      <c r="U5808" s="5">
        <v>2</v>
      </c>
      <c r="V5808" s="5">
        <v>2</v>
      </c>
      <c r="W5808" s="5">
        <v>0</v>
      </c>
      <c r="X5808" s="5">
        <v>0</v>
      </c>
      <c r="Y5808" s="5">
        <f t="shared" si="995"/>
        <v>0</v>
      </c>
      <c r="Z5808" s="5">
        <v>0</v>
      </c>
      <c r="AA5808" s="5">
        <v>0</v>
      </c>
      <c r="AB5808" s="5">
        <f t="shared" si="996"/>
        <v>0</v>
      </c>
      <c r="AC5808" s="5">
        <v>0</v>
      </c>
      <c r="AD5808" s="5">
        <v>0</v>
      </c>
      <c r="AE5808" s="5">
        <f t="shared" si="997"/>
        <v>0</v>
      </c>
      <c r="AF5808" s="5">
        <v>2</v>
      </c>
      <c r="AG5808" s="6">
        <v>44733</v>
      </c>
      <c r="AH5808" s="5">
        <v>2</v>
      </c>
      <c r="AI5808" s="5">
        <v>0</v>
      </c>
      <c r="AJ5808" s="5">
        <v>0</v>
      </c>
      <c r="AK5808" s="5">
        <f t="shared" si="998"/>
        <v>0</v>
      </c>
      <c r="AL5808" s="5">
        <v>0</v>
      </c>
      <c r="AM5808" s="5">
        <v>0</v>
      </c>
      <c r="AN5808" s="5">
        <f t="shared" si="999"/>
        <v>0</v>
      </c>
      <c r="AO5808" s="5">
        <v>0</v>
      </c>
      <c r="AP5808" s="5">
        <v>0</v>
      </c>
      <c r="AQ5808" s="5">
        <f t="shared" si="1000"/>
        <v>0</v>
      </c>
      <c r="AR5808" s="5">
        <v>0</v>
      </c>
      <c r="AS5808" s="6"/>
      <c r="AT5808" s="5">
        <v>0</v>
      </c>
      <c r="AU5808" s="5">
        <v>0</v>
      </c>
      <c r="AV5808" t="str">
        <f t="shared" si="993"/>
        <v>N</v>
      </c>
      <c r="AW5808" t="s">
        <v>60</v>
      </c>
      <c r="AX5808" t="s">
        <v>61</v>
      </c>
      <c r="AY5808" t="s">
        <v>62</v>
      </c>
      <c r="AZ5808" t="s">
        <v>62</v>
      </c>
      <c r="BA5808" t="str">
        <f t="shared" si="994"/>
        <v>N</v>
      </c>
    </row>
    <row r="5809" spans="1:53">
      <c r="A5809" t="s">
        <v>54</v>
      </c>
      <c r="B5809" t="s">
        <v>54</v>
      </c>
      <c r="C5809" t="s">
        <v>55</v>
      </c>
      <c r="D5809">
        <v>2022</v>
      </c>
      <c r="E5809" t="s">
        <v>9470</v>
      </c>
      <c r="F5809" t="s">
        <v>13389</v>
      </c>
      <c r="G5809" t="s">
        <v>13397</v>
      </c>
      <c r="I5809" t="s">
        <v>13398</v>
      </c>
      <c r="J5809" t="s">
        <v>58</v>
      </c>
      <c r="K5809" t="s">
        <v>59</v>
      </c>
      <c r="L5809" s="5">
        <v>0</v>
      </c>
      <c r="M5809" s="5">
        <v>0</v>
      </c>
      <c r="N5809" s="5">
        <f t="shared" si="990"/>
        <v>0</v>
      </c>
      <c r="O5809" s="5">
        <v>0</v>
      </c>
      <c r="P5809" s="5">
        <v>0</v>
      </c>
      <c r="Q5809" s="5">
        <f t="shared" si="991"/>
        <v>0</v>
      </c>
      <c r="R5809" s="5">
        <v>0</v>
      </c>
      <c r="S5809" s="5">
        <v>0</v>
      </c>
      <c r="T5809" s="5">
        <f t="shared" si="992"/>
        <v>0</v>
      </c>
      <c r="U5809" s="5">
        <v>2</v>
      </c>
      <c r="V5809" s="5">
        <v>2</v>
      </c>
      <c r="W5809" s="5">
        <v>0</v>
      </c>
      <c r="X5809" s="5">
        <v>0</v>
      </c>
      <c r="Y5809" s="5">
        <f t="shared" si="995"/>
        <v>0</v>
      </c>
      <c r="Z5809" s="5">
        <v>0</v>
      </c>
      <c r="AA5809" s="5">
        <v>0</v>
      </c>
      <c r="AB5809" s="5">
        <f t="shared" si="996"/>
        <v>0</v>
      </c>
      <c r="AC5809" s="5">
        <v>0</v>
      </c>
      <c r="AD5809" s="5">
        <v>0</v>
      </c>
      <c r="AE5809" s="5">
        <f t="shared" si="997"/>
        <v>0</v>
      </c>
      <c r="AF5809" s="5">
        <v>0</v>
      </c>
      <c r="AG5809" s="6"/>
      <c r="AH5809" s="5">
        <v>0</v>
      </c>
      <c r="AI5809" s="5">
        <v>0</v>
      </c>
      <c r="AJ5809" s="5">
        <v>0</v>
      </c>
      <c r="AK5809" s="5">
        <f t="shared" si="998"/>
        <v>0</v>
      </c>
      <c r="AL5809" s="5">
        <v>0</v>
      </c>
      <c r="AM5809" s="5">
        <v>0</v>
      </c>
      <c r="AN5809" s="5">
        <f t="shared" si="999"/>
        <v>0</v>
      </c>
      <c r="AO5809" s="5">
        <v>0</v>
      </c>
      <c r="AP5809" s="5">
        <v>0</v>
      </c>
      <c r="AQ5809" s="5">
        <f t="shared" si="1000"/>
        <v>0</v>
      </c>
      <c r="AR5809" s="5">
        <v>0</v>
      </c>
      <c r="AS5809" s="6"/>
      <c r="AT5809" s="5">
        <v>0</v>
      </c>
      <c r="AU5809" s="5">
        <v>0</v>
      </c>
      <c r="AV5809" t="str">
        <f t="shared" si="993"/>
        <v>N</v>
      </c>
      <c r="AW5809" t="s">
        <v>60</v>
      </c>
      <c r="AX5809" t="s">
        <v>61</v>
      </c>
      <c r="AY5809" t="s">
        <v>62</v>
      </c>
      <c r="AZ5809" t="s">
        <v>62</v>
      </c>
      <c r="BA5809" t="str">
        <f t="shared" si="994"/>
        <v>N</v>
      </c>
    </row>
    <row r="5810" spans="1:53">
      <c r="A5810" t="s">
        <v>54</v>
      </c>
      <c r="B5810" t="s">
        <v>54</v>
      </c>
      <c r="C5810" t="s">
        <v>55</v>
      </c>
      <c r="D5810">
        <v>2022</v>
      </c>
      <c r="E5810" t="s">
        <v>5715</v>
      </c>
      <c r="F5810" t="s">
        <v>4337</v>
      </c>
      <c r="G5810" t="s">
        <v>4338</v>
      </c>
      <c r="I5810" t="s">
        <v>4340</v>
      </c>
      <c r="J5810" t="s">
        <v>58</v>
      </c>
      <c r="K5810" t="s">
        <v>59</v>
      </c>
      <c r="L5810" s="5">
        <v>0</v>
      </c>
      <c r="M5810" s="5">
        <v>0</v>
      </c>
      <c r="N5810" s="5">
        <f t="shared" si="990"/>
        <v>0</v>
      </c>
      <c r="O5810" s="5">
        <v>0</v>
      </c>
      <c r="P5810" s="5">
        <v>0</v>
      </c>
      <c r="Q5810" s="5">
        <f t="shared" si="991"/>
        <v>0</v>
      </c>
      <c r="R5810" s="5">
        <v>0</v>
      </c>
      <c r="S5810" s="5">
        <v>0</v>
      </c>
      <c r="T5810" s="5">
        <f t="shared" si="992"/>
        <v>0</v>
      </c>
      <c r="U5810" s="5">
        <v>1</v>
      </c>
      <c r="V5810" s="5">
        <v>1</v>
      </c>
      <c r="W5810" s="5">
        <v>0</v>
      </c>
      <c r="X5810" s="5">
        <v>0</v>
      </c>
      <c r="Y5810" s="5">
        <f t="shared" si="995"/>
        <v>0</v>
      </c>
      <c r="Z5810" s="5">
        <v>0</v>
      </c>
      <c r="AA5810" s="5">
        <v>0</v>
      </c>
      <c r="AB5810" s="5">
        <f t="shared" si="996"/>
        <v>0</v>
      </c>
      <c r="AC5810" s="5">
        <v>0</v>
      </c>
      <c r="AD5810" s="5">
        <v>0</v>
      </c>
      <c r="AE5810" s="5">
        <f t="shared" si="997"/>
        <v>0</v>
      </c>
      <c r="AF5810" s="5">
        <v>0</v>
      </c>
      <c r="AG5810" s="6">
        <v>43591</v>
      </c>
      <c r="AH5810" s="5">
        <v>0</v>
      </c>
      <c r="AI5810" s="5">
        <v>0</v>
      </c>
      <c r="AJ5810" s="5">
        <v>0</v>
      </c>
      <c r="AK5810" s="5">
        <f t="shared" si="998"/>
        <v>0</v>
      </c>
      <c r="AL5810" s="5">
        <v>0</v>
      </c>
      <c r="AM5810" s="5">
        <v>0</v>
      </c>
      <c r="AN5810" s="5">
        <f t="shared" si="999"/>
        <v>0</v>
      </c>
      <c r="AO5810" s="5">
        <v>0</v>
      </c>
      <c r="AP5810" s="5">
        <v>0</v>
      </c>
      <c r="AQ5810" s="5">
        <f t="shared" si="1000"/>
        <v>0</v>
      </c>
      <c r="AR5810" s="5">
        <v>1</v>
      </c>
      <c r="AS5810" s="6">
        <v>44678</v>
      </c>
      <c r="AT5810" s="5">
        <v>1</v>
      </c>
      <c r="AU5810" s="5">
        <v>0</v>
      </c>
      <c r="AV5810" t="str">
        <f t="shared" si="993"/>
        <v>N</v>
      </c>
      <c r="AW5810" t="s">
        <v>60</v>
      </c>
      <c r="AX5810" t="s">
        <v>61</v>
      </c>
      <c r="AY5810" t="s">
        <v>62</v>
      </c>
      <c r="AZ5810" t="s">
        <v>62</v>
      </c>
      <c r="BA5810" t="str">
        <f t="shared" si="994"/>
        <v>N</v>
      </c>
    </row>
    <row r="5811" spans="1:53">
      <c r="A5811" t="s">
        <v>54</v>
      </c>
      <c r="B5811" t="s">
        <v>54</v>
      </c>
      <c r="C5811" t="s">
        <v>55</v>
      </c>
      <c r="D5811">
        <v>2022</v>
      </c>
      <c r="E5811" t="s">
        <v>13399</v>
      </c>
      <c r="F5811" t="s">
        <v>6156</v>
      </c>
      <c r="G5811" t="s">
        <v>6157</v>
      </c>
      <c r="I5811" t="s">
        <v>6158</v>
      </c>
      <c r="J5811" t="s">
        <v>101</v>
      </c>
      <c r="K5811" t="s">
        <v>59</v>
      </c>
      <c r="L5811" s="5">
        <v>0</v>
      </c>
      <c r="M5811" s="5">
        <v>0</v>
      </c>
      <c r="N5811" s="5">
        <f t="shared" si="990"/>
        <v>0</v>
      </c>
      <c r="O5811" s="5">
        <v>0</v>
      </c>
      <c r="P5811" s="5">
        <v>0</v>
      </c>
      <c r="Q5811" s="5">
        <f t="shared" si="991"/>
        <v>0</v>
      </c>
      <c r="R5811" s="5">
        <v>0</v>
      </c>
      <c r="S5811" s="5">
        <v>0</v>
      </c>
      <c r="T5811" s="5">
        <f t="shared" si="992"/>
        <v>0</v>
      </c>
      <c r="U5811" s="5">
        <v>1</v>
      </c>
      <c r="V5811" s="5">
        <v>1</v>
      </c>
      <c r="W5811" s="5">
        <v>0</v>
      </c>
      <c r="X5811" s="5">
        <v>0</v>
      </c>
      <c r="Y5811" s="5">
        <f t="shared" si="995"/>
        <v>0</v>
      </c>
      <c r="Z5811" s="5">
        <v>0</v>
      </c>
      <c r="AA5811" s="5">
        <v>0</v>
      </c>
      <c r="AB5811" s="5">
        <f t="shared" si="996"/>
        <v>0</v>
      </c>
      <c r="AC5811" s="5">
        <v>0</v>
      </c>
      <c r="AD5811" s="5">
        <v>0</v>
      </c>
      <c r="AE5811" s="5">
        <f t="shared" si="997"/>
        <v>0</v>
      </c>
      <c r="AF5811" s="5">
        <v>0</v>
      </c>
      <c r="AG5811" s="6">
        <v>44377</v>
      </c>
      <c r="AH5811" s="5">
        <v>0</v>
      </c>
      <c r="AI5811" s="5">
        <v>0</v>
      </c>
      <c r="AJ5811" s="5">
        <v>0</v>
      </c>
      <c r="AK5811" s="5">
        <f t="shared" si="998"/>
        <v>0</v>
      </c>
      <c r="AL5811" s="5">
        <v>0</v>
      </c>
      <c r="AM5811" s="5">
        <v>0</v>
      </c>
      <c r="AN5811" s="5">
        <f t="shared" si="999"/>
        <v>0</v>
      </c>
      <c r="AO5811" s="5">
        <v>0</v>
      </c>
      <c r="AP5811" s="5">
        <v>0</v>
      </c>
      <c r="AQ5811" s="5">
        <f t="shared" si="1000"/>
        <v>0</v>
      </c>
      <c r="AR5811" s="5">
        <v>0</v>
      </c>
      <c r="AS5811" s="6"/>
      <c r="AT5811" s="5">
        <v>0</v>
      </c>
      <c r="AU5811" s="5">
        <v>0</v>
      </c>
      <c r="AV5811" t="str">
        <f t="shared" si="993"/>
        <v>N</v>
      </c>
      <c r="AW5811" t="s">
        <v>60</v>
      </c>
      <c r="AX5811" t="s">
        <v>61</v>
      </c>
      <c r="AY5811" t="s">
        <v>62</v>
      </c>
      <c r="AZ5811" t="s">
        <v>62</v>
      </c>
      <c r="BA5811" t="str">
        <f t="shared" si="994"/>
        <v>N</v>
      </c>
    </row>
    <row r="5812" spans="1:53">
      <c r="A5812" t="s">
        <v>54</v>
      </c>
      <c r="B5812" t="s">
        <v>54</v>
      </c>
      <c r="C5812" t="s">
        <v>55</v>
      </c>
      <c r="D5812">
        <v>2022</v>
      </c>
      <c r="E5812" t="s">
        <v>13400</v>
      </c>
      <c r="F5812" t="s">
        <v>1936</v>
      </c>
      <c r="G5812" t="s">
        <v>13401</v>
      </c>
      <c r="I5812" t="s">
        <v>13402</v>
      </c>
      <c r="J5812" t="s">
        <v>101</v>
      </c>
      <c r="K5812" t="s">
        <v>93</v>
      </c>
      <c r="L5812" s="5">
        <v>0</v>
      </c>
      <c r="M5812" s="5">
        <v>0</v>
      </c>
      <c r="N5812" s="5">
        <f t="shared" si="990"/>
        <v>0</v>
      </c>
      <c r="O5812" s="5">
        <v>0</v>
      </c>
      <c r="P5812" s="5">
        <v>0</v>
      </c>
      <c r="Q5812" s="5">
        <f t="shared" si="991"/>
        <v>0</v>
      </c>
      <c r="R5812" s="5">
        <v>0</v>
      </c>
      <c r="S5812" s="5">
        <v>0</v>
      </c>
      <c r="T5812" s="5">
        <f t="shared" si="992"/>
        <v>0</v>
      </c>
      <c r="U5812" s="5">
        <v>1</v>
      </c>
      <c r="V5812" s="5">
        <v>1</v>
      </c>
      <c r="W5812" s="5">
        <v>0</v>
      </c>
      <c r="X5812" s="5">
        <v>0</v>
      </c>
      <c r="Y5812" s="5">
        <f t="shared" si="995"/>
        <v>0</v>
      </c>
      <c r="Z5812" s="5">
        <v>0</v>
      </c>
      <c r="AA5812" s="5">
        <v>0</v>
      </c>
      <c r="AB5812" s="5">
        <f t="shared" si="996"/>
        <v>0</v>
      </c>
      <c r="AC5812" s="5">
        <v>0</v>
      </c>
      <c r="AD5812" s="5">
        <v>0</v>
      </c>
      <c r="AE5812" s="5">
        <f t="shared" si="997"/>
        <v>0</v>
      </c>
      <c r="AF5812" s="5">
        <v>0</v>
      </c>
      <c r="AG5812" s="6">
        <v>43439</v>
      </c>
      <c r="AH5812" s="5">
        <v>0</v>
      </c>
      <c r="AI5812" s="5">
        <v>0</v>
      </c>
      <c r="AJ5812" s="5">
        <v>0</v>
      </c>
      <c r="AK5812" s="5">
        <f t="shared" si="998"/>
        <v>0</v>
      </c>
      <c r="AL5812" s="5">
        <v>0</v>
      </c>
      <c r="AM5812" s="5">
        <v>0</v>
      </c>
      <c r="AN5812" s="5">
        <f t="shared" si="999"/>
        <v>0</v>
      </c>
      <c r="AO5812" s="5">
        <v>0</v>
      </c>
      <c r="AP5812" s="5">
        <v>0</v>
      </c>
      <c r="AQ5812" s="5">
        <f t="shared" si="1000"/>
        <v>0</v>
      </c>
      <c r="AR5812" s="5">
        <v>1</v>
      </c>
      <c r="AS5812" s="6">
        <v>44614</v>
      </c>
      <c r="AT5812" s="5">
        <v>1</v>
      </c>
      <c r="AU5812" s="5">
        <v>0</v>
      </c>
      <c r="AV5812" t="str">
        <f t="shared" si="993"/>
        <v>N</v>
      </c>
      <c r="AW5812" t="s">
        <v>60</v>
      </c>
      <c r="AX5812" t="s">
        <v>61</v>
      </c>
      <c r="AY5812" t="s">
        <v>62</v>
      </c>
      <c r="AZ5812" t="s">
        <v>62</v>
      </c>
      <c r="BA5812" t="str">
        <f t="shared" si="994"/>
        <v>N</v>
      </c>
    </row>
    <row r="5813" spans="1:53">
      <c r="A5813" t="s">
        <v>54</v>
      </c>
      <c r="B5813" t="s">
        <v>54</v>
      </c>
      <c r="C5813" t="s">
        <v>55</v>
      </c>
      <c r="D5813">
        <v>2022</v>
      </c>
      <c r="E5813" t="s">
        <v>13403</v>
      </c>
      <c r="F5813" t="s">
        <v>9493</v>
      </c>
      <c r="G5813" t="s">
        <v>9494</v>
      </c>
      <c r="I5813" t="s">
        <v>9495</v>
      </c>
      <c r="J5813" t="s">
        <v>58</v>
      </c>
      <c r="K5813" t="s">
        <v>59</v>
      </c>
      <c r="L5813" s="5">
        <v>0</v>
      </c>
      <c r="M5813" s="5">
        <v>0</v>
      </c>
      <c r="N5813" s="5">
        <f t="shared" si="990"/>
        <v>0</v>
      </c>
      <c r="O5813" s="5">
        <v>0</v>
      </c>
      <c r="P5813" s="5">
        <v>0</v>
      </c>
      <c r="Q5813" s="5">
        <f t="shared" si="991"/>
        <v>0</v>
      </c>
      <c r="R5813" s="5">
        <v>0</v>
      </c>
      <c r="S5813" s="5">
        <v>0</v>
      </c>
      <c r="T5813" s="5">
        <f t="shared" si="992"/>
        <v>0</v>
      </c>
      <c r="U5813" s="5">
        <v>1</v>
      </c>
      <c r="V5813" s="5">
        <v>1</v>
      </c>
      <c r="W5813" s="5">
        <v>0</v>
      </c>
      <c r="X5813" s="5">
        <v>0</v>
      </c>
      <c r="Y5813" s="5">
        <f t="shared" si="995"/>
        <v>0</v>
      </c>
      <c r="Z5813" s="5">
        <v>0</v>
      </c>
      <c r="AA5813" s="5">
        <v>0</v>
      </c>
      <c r="AB5813" s="5">
        <f t="shared" si="996"/>
        <v>0</v>
      </c>
      <c r="AC5813" s="5">
        <v>0</v>
      </c>
      <c r="AD5813" s="5">
        <v>0</v>
      </c>
      <c r="AE5813" s="5">
        <f t="shared" si="997"/>
        <v>0</v>
      </c>
      <c r="AF5813" s="5">
        <v>0</v>
      </c>
      <c r="AG5813" s="6">
        <v>44480</v>
      </c>
      <c r="AH5813" s="5">
        <v>0</v>
      </c>
      <c r="AI5813" s="5">
        <v>0</v>
      </c>
      <c r="AJ5813" s="5">
        <v>0</v>
      </c>
      <c r="AK5813" s="5">
        <f t="shared" si="998"/>
        <v>0</v>
      </c>
      <c r="AL5813" s="5">
        <v>0</v>
      </c>
      <c r="AM5813" s="5">
        <v>0</v>
      </c>
      <c r="AN5813" s="5">
        <f t="shared" si="999"/>
        <v>0</v>
      </c>
      <c r="AO5813" s="5">
        <v>0</v>
      </c>
      <c r="AP5813" s="5">
        <v>0</v>
      </c>
      <c r="AQ5813" s="5">
        <f t="shared" si="1000"/>
        <v>0</v>
      </c>
      <c r="AR5813" s="5">
        <v>1</v>
      </c>
      <c r="AS5813" s="6">
        <v>44874</v>
      </c>
      <c r="AT5813" s="5">
        <v>1</v>
      </c>
      <c r="AU5813" s="5">
        <v>0</v>
      </c>
      <c r="AV5813" t="str">
        <f t="shared" si="993"/>
        <v>N</v>
      </c>
      <c r="AW5813" t="s">
        <v>60</v>
      </c>
      <c r="AX5813" t="s">
        <v>61</v>
      </c>
      <c r="AY5813" t="s">
        <v>62</v>
      </c>
      <c r="AZ5813" t="s">
        <v>62</v>
      </c>
      <c r="BA5813" t="str">
        <f t="shared" si="994"/>
        <v>N</v>
      </c>
    </row>
    <row r="5814" spans="1:53">
      <c r="A5814" t="s">
        <v>54</v>
      </c>
      <c r="B5814" t="s">
        <v>54</v>
      </c>
      <c r="C5814" t="s">
        <v>55</v>
      </c>
      <c r="D5814">
        <v>2022</v>
      </c>
      <c r="E5814" t="s">
        <v>13404</v>
      </c>
      <c r="F5814" t="s">
        <v>9481</v>
      </c>
      <c r="G5814" t="s">
        <v>9482</v>
      </c>
      <c r="I5814" t="s">
        <v>9483</v>
      </c>
      <c r="J5814" t="s">
        <v>58</v>
      </c>
      <c r="K5814" t="s">
        <v>59</v>
      </c>
      <c r="L5814" s="5">
        <v>0</v>
      </c>
      <c r="M5814" s="5">
        <v>0</v>
      </c>
      <c r="N5814" s="5">
        <f t="shared" si="990"/>
        <v>0</v>
      </c>
      <c r="O5814" s="5">
        <v>0</v>
      </c>
      <c r="P5814" s="5">
        <v>0</v>
      </c>
      <c r="Q5814" s="5">
        <f t="shared" si="991"/>
        <v>0</v>
      </c>
      <c r="R5814" s="5">
        <v>0</v>
      </c>
      <c r="S5814" s="5">
        <v>0</v>
      </c>
      <c r="T5814" s="5">
        <f t="shared" si="992"/>
        <v>0</v>
      </c>
      <c r="U5814" s="5">
        <v>1</v>
      </c>
      <c r="V5814" s="5">
        <v>1</v>
      </c>
      <c r="W5814" s="5">
        <v>0</v>
      </c>
      <c r="X5814" s="5">
        <v>0</v>
      </c>
      <c r="Y5814" s="5">
        <f t="shared" si="995"/>
        <v>0</v>
      </c>
      <c r="Z5814" s="5">
        <v>0</v>
      </c>
      <c r="AA5814" s="5">
        <v>0</v>
      </c>
      <c r="AB5814" s="5">
        <f t="shared" si="996"/>
        <v>0</v>
      </c>
      <c r="AC5814" s="5">
        <v>0</v>
      </c>
      <c r="AD5814" s="5">
        <v>0</v>
      </c>
      <c r="AE5814" s="5">
        <f t="shared" si="997"/>
        <v>0</v>
      </c>
      <c r="AF5814" s="5">
        <v>0</v>
      </c>
      <c r="AG5814" s="6">
        <v>44547</v>
      </c>
      <c r="AH5814" s="5">
        <v>0</v>
      </c>
      <c r="AI5814" s="5">
        <v>0</v>
      </c>
      <c r="AJ5814" s="5">
        <v>0</v>
      </c>
      <c r="AK5814" s="5">
        <f t="shared" si="998"/>
        <v>0</v>
      </c>
      <c r="AL5814" s="5">
        <v>0</v>
      </c>
      <c r="AM5814" s="5">
        <v>0</v>
      </c>
      <c r="AN5814" s="5">
        <f t="shared" si="999"/>
        <v>0</v>
      </c>
      <c r="AO5814" s="5">
        <v>0</v>
      </c>
      <c r="AP5814" s="5">
        <v>0</v>
      </c>
      <c r="AQ5814" s="5">
        <f t="shared" si="1000"/>
        <v>0</v>
      </c>
      <c r="AR5814" s="5">
        <v>1</v>
      </c>
      <c r="AS5814" s="6">
        <v>44727</v>
      </c>
      <c r="AT5814" s="5">
        <v>1</v>
      </c>
      <c r="AU5814" s="5">
        <v>0</v>
      </c>
      <c r="AV5814" t="str">
        <f t="shared" si="993"/>
        <v>N</v>
      </c>
      <c r="AW5814" t="s">
        <v>60</v>
      </c>
      <c r="AX5814" t="s">
        <v>61</v>
      </c>
      <c r="AY5814" t="s">
        <v>62</v>
      </c>
      <c r="AZ5814" t="s">
        <v>62</v>
      </c>
      <c r="BA5814" t="str">
        <f t="shared" si="994"/>
        <v>N</v>
      </c>
    </row>
    <row r="5815" spans="1:53">
      <c r="A5815" t="s">
        <v>54</v>
      </c>
      <c r="B5815" t="s">
        <v>54</v>
      </c>
      <c r="C5815" t="s">
        <v>55</v>
      </c>
      <c r="D5815">
        <v>2022</v>
      </c>
      <c r="E5815" t="s">
        <v>5739</v>
      </c>
      <c r="F5815" t="s">
        <v>2307</v>
      </c>
      <c r="G5815" t="s">
        <v>4383</v>
      </c>
      <c r="I5815" t="s">
        <v>4385</v>
      </c>
      <c r="J5815" t="s">
        <v>101</v>
      </c>
      <c r="K5815" t="s">
        <v>93</v>
      </c>
      <c r="L5815" s="5">
        <v>0</v>
      </c>
      <c r="M5815" s="5">
        <v>0</v>
      </c>
      <c r="N5815" s="5">
        <f t="shared" si="990"/>
        <v>0</v>
      </c>
      <c r="O5815" s="5">
        <v>0</v>
      </c>
      <c r="P5815" s="5">
        <v>0</v>
      </c>
      <c r="Q5815" s="5">
        <f t="shared" si="991"/>
        <v>0</v>
      </c>
      <c r="R5815" s="5">
        <v>0</v>
      </c>
      <c r="S5815" s="5">
        <v>0</v>
      </c>
      <c r="T5815" s="5">
        <f t="shared" si="992"/>
        <v>0</v>
      </c>
      <c r="U5815" s="5">
        <v>1</v>
      </c>
      <c r="V5815" s="5">
        <v>1</v>
      </c>
      <c r="W5815" s="5">
        <v>0</v>
      </c>
      <c r="X5815" s="5">
        <v>0</v>
      </c>
      <c r="Y5815" s="5">
        <f t="shared" si="995"/>
        <v>0</v>
      </c>
      <c r="Z5815" s="5">
        <v>0</v>
      </c>
      <c r="AA5815" s="5">
        <v>0</v>
      </c>
      <c r="AB5815" s="5">
        <f t="shared" si="996"/>
        <v>0</v>
      </c>
      <c r="AC5815" s="5">
        <v>0</v>
      </c>
      <c r="AD5815" s="5">
        <v>0</v>
      </c>
      <c r="AE5815" s="5">
        <f t="shared" si="997"/>
        <v>0</v>
      </c>
      <c r="AF5815" s="5">
        <v>0</v>
      </c>
      <c r="AG5815" s="6">
        <v>43622</v>
      </c>
      <c r="AH5815" s="5">
        <v>0</v>
      </c>
      <c r="AI5815" s="5">
        <v>0</v>
      </c>
      <c r="AJ5815" s="5">
        <v>0</v>
      </c>
      <c r="AK5815" s="5">
        <f t="shared" si="998"/>
        <v>0</v>
      </c>
      <c r="AL5815" s="5">
        <v>0</v>
      </c>
      <c r="AM5815" s="5">
        <v>0</v>
      </c>
      <c r="AN5815" s="5">
        <f t="shared" si="999"/>
        <v>0</v>
      </c>
      <c r="AO5815" s="5">
        <v>0</v>
      </c>
      <c r="AP5815" s="5">
        <v>0</v>
      </c>
      <c r="AQ5815" s="5">
        <f t="shared" si="1000"/>
        <v>0</v>
      </c>
      <c r="AR5815" s="5">
        <v>1</v>
      </c>
      <c r="AS5815" s="6">
        <v>44830</v>
      </c>
      <c r="AT5815" s="5">
        <v>1</v>
      </c>
      <c r="AU5815" s="5">
        <v>0</v>
      </c>
      <c r="AV5815" t="str">
        <f t="shared" si="993"/>
        <v>N</v>
      </c>
      <c r="AW5815" t="s">
        <v>60</v>
      </c>
      <c r="AX5815" t="s">
        <v>61</v>
      </c>
      <c r="AY5815" t="s">
        <v>62</v>
      </c>
      <c r="AZ5815" t="s">
        <v>62</v>
      </c>
      <c r="BA5815" t="str">
        <f t="shared" si="994"/>
        <v>N</v>
      </c>
    </row>
    <row r="5816" spans="1:53">
      <c r="A5816" t="s">
        <v>54</v>
      </c>
      <c r="B5816" t="s">
        <v>54</v>
      </c>
      <c r="C5816" t="s">
        <v>55</v>
      </c>
      <c r="D5816">
        <v>2022</v>
      </c>
      <c r="E5816" t="s">
        <v>13405</v>
      </c>
      <c r="F5816" t="s">
        <v>13406</v>
      </c>
      <c r="G5816" t="s">
        <v>13407</v>
      </c>
      <c r="I5816" t="s">
        <v>13408</v>
      </c>
      <c r="J5816" t="s">
        <v>58</v>
      </c>
      <c r="K5816" t="s">
        <v>59</v>
      </c>
      <c r="L5816" s="5">
        <v>0</v>
      </c>
      <c r="M5816" s="5">
        <v>0</v>
      </c>
      <c r="N5816" s="5">
        <f t="shared" si="990"/>
        <v>0</v>
      </c>
      <c r="O5816" s="5">
        <v>0</v>
      </c>
      <c r="P5816" s="5">
        <v>0</v>
      </c>
      <c r="Q5816" s="5">
        <f t="shared" si="991"/>
        <v>0</v>
      </c>
      <c r="R5816" s="5">
        <v>0</v>
      </c>
      <c r="S5816" s="5">
        <v>0</v>
      </c>
      <c r="T5816" s="5">
        <f t="shared" si="992"/>
        <v>0</v>
      </c>
      <c r="U5816" s="5">
        <v>1</v>
      </c>
      <c r="V5816" s="5">
        <v>1</v>
      </c>
      <c r="W5816" s="5">
        <v>0</v>
      </c>
      <c r="X5816" s="5">
        <v>0</v>
      </c>
      <c r="Y5816" s="5">
        <f t="shared" si="995"/>
        <v>0</v>
      </c>
      <c r="Z5816" s="5">
        <v>0</v>
      </c>
      <c r="AA5816" s="5">
        <v>0</v>
      </c>
      <c r="AB5816" s="5">
        <f t="shared" si="996"/>
        <v>0</v>
      </c>
      <c r="AC5816" s="5">
        <v>0</v>
      </c>
      <c r="AD5816" s="5">
        <v>0</v>
      </c>
      <c r="AE5816" s="5">
        <f t="shared" si="997"/>
        <v>0</v>
      </c>
      <c r="AF5816" s="5">
        <v>0</v>
      </c>
      <c r="AG5816" s="6">
        <v>44364</v>
      </c>
      <c r="AH5816" s="5">
        <v>0</v>
      </c>
      <c r="AI5816" s="5">
        <v>0</v>
      </c>
      <c r="AJ5816" s="5">
        <v>0</v>
      </c>
      <c r="AK5816" s="5">
        <f t="shared" si="998"/>
        <v>0</v>
      </c>
      <c r="AL5816" s="5">
        <v>0</v>
      </c>
      <c r="AM5816" s="5">
        <v>0</v>
      </c>
      <c r="AN5816" s="5">
        <f t="shared" si="999"/>
        <v>0</v>
      </c>
      <c r="AO5816" s="5">
        <v>0</v>
      </c>
      <c r="AP5816" s="5">
        <v>0</v>
      </c>
      <c r="AQ5816" s="5">
        <f t="shared" si="1000"/>
        <v>0</v>
      </c>
      <c r="AR5816" s="5">
        <v>1</v>
      </c>
      <c r="AS5816" s="6">
        <v>44720</v>
      </c>
      <c r="AT5816" s="5">
        <v>1</v>
      </c>
      <c r="AU5816" s="5">
        <v>0</v>
      </c>
      <c r="AV5816" t="str">
        <f t="shared" si="993"/>
        <v>N</v>
      </c>
      <c r="AW5816" t="s">
        <v>60</v>
      </c>
      <c r="AX5816" t="s">
        <v>61</v>
      </c>
      <c r="AY5816" t="s">
        <v>62</v>
      </c>
      <c r="AZ5816" t="s">
        <v>62</v>
      </c>
      <c r="BA5816" t="str">
        <f t="shared" si="994"/>
        <v>N</v>
      </c>
    </row>
    <row r="5817" spans="1:53">
      <c r="A5817" t="s">
        <v>54</v>
      </c>
      <c r="B5817" t="s">
        <v>54</v>
      </c>
      <c r="C5817" t="s">
        <v>55</v>
      </c>
      <c r="D5817">
        <v>2022</v>
      </c>
      <c r="E5817" t="s">
        <v>5893</v>
      </c>
      <c r="F5817" t="s">
        <v>5679</v>
      </c>
      <c r="G5817" t="s">
        <v>5680</v>
      </c>
      <c r="I5817" t="s">
        <v>6118</v>
      </c>
      <c r="J5817" t="s">
        <v>58</v>
      </c>
      <c r="K5817" t="s">
        <v>59</v>
      </c>
      <c r="L5817" s="5">
        <v>0</v>
      </c>
      <c r="M5817" s="5">
        <v>0</v>
      </c>
      <c r="N5817" s="5">
        <f t="shared" si="990"/>
        <v>0</v>
      </c>
      <c r="O5817" s="5">
        <v>0</v>
      </c>
      <c r="P5817" s="5">
        <v>0</v>
      </c>
      <c r="Q5817" s="5">
        <f t="shared" si="991"/>
        <v>0</v>
      </c>
      <c r="R5817" s="5">
        <v>0</v>
      </c>
      <c r="S5817" s="5">
        <v>0</v>
      </c>
      <c r="T5817" s="5">
        <f t="shared" si="992"/>
        <v>0</v>
      </c>
      <c r="U5817" s="5">
        <v>1</v>
      </c>
      <c r="V5817" s="5">
        <v>1</v>
      </c>
      <c r="W5817" s="5">
        <v>0</v>
      </c>
      <c r="X5817" s="5">
        <v>0</v>
      </c>
      <c r="Y5817" s="5">
        <f t="shared" si="995"/>
        <v>0</v>
      </c>
      <c r="Z5817" s="5">
        <v>0</v>
      </c>
      <c r="AA5817" s="5">
        <v>0</v>
      </c>
      <c r="AB5817" s="5">
        <f t="shared" si="996"/>
        <v>0</v>
      </c>
      <c r="AC5817" s="5">
        <v>0</v>
      </c>
      <c r="AD5817" s="5">
        <v>0</v>
      </c>
      <c r="AE5817" s="5">
        <f t="shared" si="997"/>
        <v>0</v>
      </c>
      <c r="AF5817" s="5">
        <v>0</v>
      </c>
      <c r="AG5817" s="6">
        <v>44231</v>
      </c>
      <c r="AH5817" s="5">
        <v>0</v>
      </c>
      <c r="AI5817" s="5">
        <v>0</v>
      </c>
      <c r="AJ5817" s="5">
        <v>0</v>
      </c>
      <c r="AK5817" s="5">
        <f t="shared" si="998"/>
        <v>0</v>
      </c>
      <c r="AL5817" s="5">
        <v>0</v>
      </c>
      <c r="AM5817" s="5">
        <v>0</v>
      </c>
      <c r="AN5817" s="5">
        <f t="shared" si="999"/>
        <v>0</v>
      </c>
      <c r="AO5817" s="5">
        <v>0</v>
      </c>
      <c r="AP5817" s="5">
        <v>0</v>
      </c>
      <c r="AQ5817" s="5">
        <f t="shared" si="1000"/>
        <v>0</v>
      </c>
      <c r="AR5817" s="5">
        <v>1</v>
      </c>
      <c r="AS5817" s="6">
        <v>44747</v>
      </c>
      <c r="AT5817" s="5">
        <v>1</v>
      </c>
      <c r="AU5817" s="5">
        <v>0</v>
      </c>
      <c r="AV5817" t="str">
        <f t="shared" si="993"/>
        <v>N</v>
      </c>
      <c r="AW5817" t="s">
        <v>60</v>
      </c>
      <c r="AX5817" t="s">
        <v>61</v>
      </c>
      <c r="AY5817" t="s">
        <v>62</v>
      </c>
      <c r="AZ5817" t="s">
        <v>62</v>
      </c>
      <c r="BA5817" t="str">
        <f t="shared" si="994"/>
        <v>N</v>
      </c>
    </row>
    <row r="5818" spans="1:53">
      <c r="A5818" t="s">
        <v>54</v>
      </c>
      <c r="B5818" t="s">
        <v>54</v>
      </c>
      <c r="C5818" t="s">
        <v>55</v>
      </c>
      <c r="D5818">
        <v>2022</v>
      </c>
      <c r="E5818" t="s">
        <v>13409</v>
      </c>
      <c r="F5818" t="s">
        <v>9630</v>
      </c>
      <c r="G5818" t="s">
        <v>9631</v>
      </c>
      <c r="I5818" t="s">
        <v>9632</v>
      </c>
      <c r="J5818" t="s">
        <v>255</v>
      </c>
      <c r="K5818" t="s">
        <v>59</v>
      </c>
      <c r="L5818" s="5">
        <v>0</v>
      </c>
      <c r="M5818" s="5">
        <v>0</v>
      </c>
      <c r="N5818" s="5">
        <f t="shared" si="990"/>
        <v>0</v>
      </c>
      <c r="O5818" s="5">
        <v>0</v>
      </c>
      <c r="P5818" s="5">
        <v>0</v>
      </c>
      <c r="Q5818" s="5">
        <f t="shared" si="991"/>
        <v>0</v>
      </c>
      <c r="R5818" s="5">
        <v>0</v>
      </c>
      <c r="S5818" s="5">
        <v>0</v>
      </c>
      <c r="T5818" s="5">
        <f t="shared" si="992"/>
        <v>0</v>
      </c>
      <c r="U5818" s="5">
        <v>1</v>
      </c>
      <c r="V5818" s="5">
        <v>1</v>
      </c>
      <c r="W5818" s="5">
        <v>0</v>
      </c>
      <c r="X5818" s="5">
        <v>0</v>
      </c>
      <c r="Y5818" s="5">
        <f t="shared" si="995"/>
        <v>0</v>
      </c>
      <c r="Z5818" s="5">
        <v>0</v>
      </c>
      <c r="AA5818" s="5">
        <v>0</v>
      </c>
      <c r="AB5818" s="5">
        <f t="shared" si="996"/>
        <v>0</v>
      </c>
      <c r="AC5818" s="5">
        <v>0</v>
      </c>
      <c r="AD5818" s="5">
        <v>0</v>
      </c>
      <c r="AE5818" s="5">
        <f t="shared" si="997"/>
        <v>0</v>
      </c>
      <c r="AF5818" s="5">
        <v>0</v>
      </c>
      <c r="AG5818" s="6">
        <v>44453</v>
      </c>
      <c r="AH5818" s="5">
        <v>0</v>
      </c>
      <c r="AI5818" s="5">
        <v>0</v>
      </c>
      <c r="AJ5818" s="5">
        <v>0</v>
      </c>
      <c r="AK5818" s="5">
        <f t="shared" si="998"/>
        <v>0</v>
      </c>
      <c r="AL5818" s="5">
        <v>0</v>
      </c>
      <c r="AM5818" s="5">
        <v>0</v>
      </c>
      <c r="AN5818" s="5">
        <f t="shared" si="999"/>
        <v>0</v>
      </c>
      <c r="AO5818" s="5">
        <v>0</v>
      </c>
      <c r="AP5818" s="5">
        <v>0</v>
      </c>
      <c r="AQ5818" s="5">
        <f t="shared" si="1000"/>
        <v>0</v>
      </c>
      <c r="AR5818" s="5">
        <v>0</v>
      </c>
      <c r="AS5818" s="6"/>
      <c r="AT5818" s="5">
        <v>0</v>
      </c>
      <c r="AU5818" s="5">
        <v>0</v>
      </c>
      <c r="AV5818" t="str">
        <f t="shared" si="993"/>
        <v>N</v>
      </c>
      <c r="AW5818" t="s">
        <v>60</v>
      </c>
      <c r="AX5818" t="s">
        <v>61</v>
      </c>
      <c r="AY5818" t="s">
        <v>62</v>
      </c>
      <c r="AZ5818" t="s">
        <v>62</v>
      </c>
      <c r="BA5818" t="str">
        <f t="shared" si="994"/>
        <v>N</v>
      </c>
    </row>
    <row r="5819" spans="1:53">
      <c r="A5819" t="s">
        <v>54</v>
      </c>
      <c r="B5819" t="s">
        <v>54</v>
      </c>
      <c r="C5819" t="s">
        <v>55</v>
      </c>
      <c r="D5819">
        <v>2022</v>
      </c>
      <c r="E5819" t="s">
        <v>13410</v>
      </c>
      <c r="F5819" t="s">
        <v>13403</v>
      </c>
      <c r="G5819" t="s">
        <v>13411</v>
      </c>
      <c r="I5819" t="s">
        <v>13412</v>
      </c>
      <c r="J5819" t="s">
        <v>58</v>
      </c>
      <c r="K5819" t="s">
        <v>59</v>
      </c>
      <c r="L5819" s="5">
        <v>0</v>
      </c>
      <c r="M5819" s="5">
        <v>0</v>
      </c>
      <c r="N5819" s="5">
        <f t="shared" si="990"/>
        <v>0</v>
      </c>
      <c r="O5819" s="5">
        <v>0</v>
      </c>
      <c r="P5819" s="5">
        <v>0</v>
      </c>
      <c r="Q5819" s="5">
        <f t="shared" si="991"/>
        <v>0</v>
      </c>
      <c r="R5819" s="5">
        <v>0</v>
      </c>
      <c r="S5819" s="5">
        <v>0</v>
      </c>
      <c r="T5819" s="5">
        <f t="shared" si="992"/>
        <v>0</v>
      </c>
      <c r="U5819" s="5">
        <v>1</v>
      </c>
      <c r="V5819" s="5">
        <v>1</v>
      </c>
      <c r="W5819" s="5">
        <v>0</v>
      </c>
      <c r="X5819" s="5">
        <v>0</v>
      </c>
      <c r="Y5819" s="5">
        <f t="shared" si="995"/>
        <v>0</v>
      </c>
      <c r="Z5819" s="5">
        <v>0</v>
      </c>
      <c r="AA5819" s="5">
        <v>0</v>
      </c>
      <c r="AB5819" s="5">
        <f t="shared" si="996"/>
        <v>0</v>
      </c>
      <c r="AC5819" s="5">
        <v>0</v>
      </c>
      <c r="AD5819" s="5">
        <v>0</v>
      </c>
      <c r="AE5819" s="5">
        <f t="shared" si="997"/>
        <v>0</v>
      </c>
      <c r="AF5819" s="5">
        <v>0</v>
      </c>
      <c r="AG5819" s="6">
        <v>43123</v>
      </c>
      <c r="AH5819" s="5">
        <v>0</v>
      </c>
      <c r="AI5819" s="5">
        <v>0</v>
      </c>
      <c r="AJ5819" s="5">
        <v>0</v>
      </c>
      <c r="AK5819" s="5">
        <f t="shared" si="998"/>
        <v>0</v>
      </c>
      <c r="AL5819" s="5">
        <v>0</v>
      </c>
      <c r="AM5819" s="5">
        <v>0</v>
      </c>
      <c r="AN5819" s="5">
        <f t="shared" si="999"/>
        <v>0</v>
      </c>
      <c r="AO5819" s="5">
        <v>0</v>
      </c>
      <c r="AP5819" s="5">
        <v>0</v>
      </c>
      <c r="AQ5819" s="5">
        <f t="shared" si="1000"/>
        <v>0</v>
      </c>
      <c r="AR5819" s="5">
        <v>1</v>
      </c>
      <c r="AS5819" s="6">
        <v>44705</v>
      </c>
      <c r="AT5819" s="5">
        <v>1</v>
      </c>
      <c r="AU5819" s="5">
        <v>0</v>
      </c>
      <c r="AV5819" t="str">
        <f t="shared" si="993"/>
        <v>N</v>
      </c>
      <c r="AW5819" t="s">
        <v>60</v>
      </c>
      <c r="AX5819" t="s">
        <v>61</v>
      </c>
      <c r="AY5819" t="s">
        <v>62</v>
      </c>
      <c r="AZ5819" t="s">
        <v>62</v>
      </c>
      <c r="BA5819" t="str">
        <f t="shared" si="994"/>
        <v>N</v>
      </c>
    </row>
    <row r="5820" spans="1:53">
      <c r="A5820" t="s">
        <v>54</v>
      </c>
      <c r="B5820" t="s">
        <v>54</v>
      </c>
      <c r="C5820" t="s">
        <v>55</v>
      </c>
      <c r="D5820">
        <v>2022</v>
      </c>
      <c r="E5820" t="s">
        <v>1499</v>
      </c>
      <c r="F5820" t="s">
        <v>9497</v>
      </c>
      <c r="G5820" t="s">
        <v>9498</v>
      </c>
      <c r="I5820" t="s">
        <v>9499</v>
      </c>
      <c r="J5820" t="s">
        <v>101</v>
      </c>
      <c r="K5820" t="s">
        <v>93</v>
      </c>
      <c r="L5820" s="5">
        <v>0</v>
      </c>
      <c r="M5820" s="5">
        <v>0</v>
      </c>
      <c r="N5820" s="5">
        <f t="shared" si="990"/>
        <v>0</v>
      </c>
      <c r="O5820" s="5">
        <v>0</v>
      </c>
      <c r="P5820" s="5">
        <v>0</v>
      </c>
      <c r="Q5820" s="5">
        <f t="shared" si="991"/>
        <v>0</v>
      </c>
      <c r="R5820" s="5">
        <v>0</v>
      </c>
      <c r="S5820" s="5">
        <v>0</v>
      </c>
      <c r="T5820" s="5">
        <f t="shared" si="992"/>
        <v>0</v>
      </c>
      <c r="U5820" s="5">
        <v>1</v>
      </c>
      <c r="V5820" s="5">
        <v>1</v>
      </c>
      <c r="W5820" s="5">
        <v>0</v>
      </c>
      <c r="X5820" s="5">
        <v>0</v>
      </c>
      <c r="Y5820" s="5">
        <f t="shared" si="995"/>
        <v>0</v>
      </c>
      <c r="Z5820" s="5">
        <v>0</v>
      </c>
      <c r="AA5820" s="5">
        <v>0</v>
      </c>
      <c r="AB5820" s="5">
        <f t="shared" si="996"/>
        <v>0</v>
      </c>
      <c r="AC5820" s="5">
        <v>0</v>
      </c>
      <c r="AD5820" s="5">
        <v>0</v>
      </c>
      <c r="AE5820" s="5">
        <f t="shared" si="997"/>
        <v>0</v>
      </c>
      <c r="AF5820" s="5">
        <v>0</v>
      </c>
      <c r="AG5820" s="6">
        <v>44243</v>
      </c>
      <c r="AH5820" s="5">
        <v>0</v>
      </c>
      <c r="AI5820" s="5">
        <v>0</v>
      </c>
      <c r="AJ5820" s="5">
        <v>0</v>
      </c>
      <c r="AK5820" s="5">
        <f t="shared" si="998"/>
        <v>0</v>
      </c>
      <c r="AL5820" s="5">
        <v>0</v>
      </c>
      <c r="AM5820" s="5">
        <v>0</v>
      </c>
      <c r="AN5820" s="5">
        <f t="shared" si="999"/>
        <v>0</v>
      </c>
      <c r="AO5820" s="5">
        <v>0</v>
      </c>
      <c r="AP5820" s="5">
        <v>0</v>
      </c>
      <c r="AQ5820" s="5">
        <f t="shared" si="1000"/>
        <v>0</v>
      </c>
      <c r="AR5820" s="5">
        <v>1</v>
      </c>
      <c r="AS5820" s="6">
        <v>44662</v>
      </c>
      <c r="AT5820" s="5">
        <v>1</v>
      </c>
      <c r="AU5820" s="5">
        <v>0</v>
      </c>
      <c r="AV5820" t="str">
        <f t="shared" si="993"/>
        <v>N</v>
      </c>
      <c r="AW5820" t="s">
        <v>60</v>
      </c>
      <c r="AX5820" t="s">
        <v>61</v>
      </c>
      <c r="AY5820" t="s">
        <v>62</v>
      </c>
      <c r="AZ5820" t="s">
        <v>62</v>
      </c>
      <c r="BA5820" t="str">
        <f t="shared" si="994"/>
        <v>N</v>
      </c>
    </row>
    <row r="5821" spans="1:53">
      <c r="A5821" t="s">
        <v>54</v>
      </c>
      <c r="B5821" t="s">
        <v>54</v>
      </c>
      <c r="C5821" t="s">
        <v>55</v>
      </c>
      <c r="D5821">
        <v>2022</v>
      </c>
      <c r="E5821" t="s">
        <v>9177</v>
      </c>
      <c r="F5821" t="s">
        <v>13413</v>
      </c>
      <c r="G5821" t="s">
        <v>13414</v>
      </c>
      <c r="I5821" t="s">
        <v>13415</v>
      </c>
      <c r="J5821" t="s">
        <v>101</v>
      </c>
      <c r="K5821" t="s">
        <v>93</v>
      </c>
      <c r="L5821" s="5">
        <v>0</v>
      </c>
      <c r="M5821" s="5">
        <v>0</v>
      </c>
      <c r="N5821" s="5">
        <f t="shared" si="990"/>
        <v>0</v>
      </c>
      <c r="O5821" s="5">
        <v>0</v>
      </c>
      <c r="P5821" s="5">
        <v>0</v>
      </c>
      <c r="Q5821" s="5">
        <f t="shared" si="991"/>
        <v>0</v>
      </c>
      <c r="R5821" s="5">
        <v>0</v>
      </c>
      <c r="S5821" s="5">
        <v>0</v>
      </c>
      <c r="T5821" s="5">
        <f t="shared" si="992"/>
        <v>0</v>
      </c>
      <c r="U5821" s="5">
        <v>1</v>
      </c>
      <c r="V5821" s="5">
        <v>1</v>
      </c>
      <c r="W5821" s="5">
        <v>0</v>
      </c>
      <c r="X5821" s="5">
        <v>0</v>
      </c>
      <c r="Y5821" s="5">
        <f t="shared" si="995"/>
        <v>0</v>
      </c>
      <c r="Z5821" s="5">
        <v>0</v>
      </c>
      <c r="AA5821" s="5">
        <v>0</v>
      </c>
      <c r="AB5821" s="5">
        <f t="shared" si="996"/>
        <v>0</v>
      </c>
      <c r="AC5821" s="5">
        <v>0</v>
      </c>
      <c r="AD5821" s="5">
        <v>0</v>
      </c>
      <c r="AE5821" s="5">
        <f t="shared" si="997"/>
        <v>0</v>
      </c>
      <c r="AF5821" s="5">
        <v>0</v>
      </c>
      <c r="AG5821" s="6">
        <v>42278</v>
      </c>
      <c r="AH5821" s="5">
        <v>0</v>
      </c>
      <c r="AI5821" s="5">
        <v>0</v>
      </c>
      <c r="AJ5821" s="5">
        <v>0</v>
      </c>
      <c r="AK5821" s="5">
        <f t="shared" si="998"/>
        <v>0</v>
      </c>
      <c r="AL5821" s="5">
        <v>0</v>
      </c>
      <c r="AM5821" s="5">
        <v>0</v>
      </c>
      <c r="AN5821" s="5">
        <f t="shared" si="999"/>
        <v>0</v>
      </c>
      <c r="AO5821" s="5">
        <v>0</v>
      </c>
      <c r="AP5821" s="5">
        <v>0</v>
      </c>
      <c r="AQ5821" s="5">
        <f t="shared" si="1000"/>
        <v>0</v>
      </c>
      <c r="AR5821" s="5">
        <v>1</v>
      </c>
      <c r="AS5821" s="6">
        <v>44573</v>
      </c>
      <c r="AT5821" s="5">
        <v>1</v>
      </c>
      <c r="AU5821" s="5">
        <v>0</v>
      </c>
      <c r="AV5821" t="str">
        <f t="shared" si="993"/>
        <v>N</v>
      </c>
      <c r="AW5821" t="s">
        <v>60</v>
      </c>
      <c r="AX5821" t="s">
        <v>61</v>
      </c>
      <c r="AY5821" t="s">
        <v>62</v>
      </c>
      <c r="AZ5821" t="s">
        <v>62</v>
      </c>
      <c r="BA5821" t="str">
        <f t="shared" si="994"/>
        <v>N</v>
      </c>
    </row>
    <row r="5822" spans="1:53">
      <c r="A5822" t="s">
        <v>54</v>
      </c>
      <c r="B5822" t="s">
        <v>54</v>
      </c>
      <c r="C5822" t="s">
        <v>55</v>
      </c>
      <c r="D5822">
        <v>2022</v>
      </c>
      <c r="E5822" t="s">
        <v>13416</v>
      </c>
      <c r="F5822" t="s">
        <v>9489</v>
      </c>
      <c r="G5822" t="s">
        <v>9490</v>
      </c>
      <c r="I5822" t="s">
        <v>9491</v>
      </c>
      <c r="J5822" t="s">
        <v>58</v>
      </c>
      <c r="K5822" t="s">
        <v>59</v>
      </c>
      <c r="L5822" s="5">
        <v>0</v>
      </c>
      <c r="M5822" s="5">
        <v>0</v>
      </c>
      <c r="N5822" s="5">
        <f t="shared" si="990"/>
        <v>0</v>
      </c>
      <c r="O5822" s="5">
        <v>0</v>
      </c>
      <c r="P5822" s="5">
        <v>0</v>
      </c>
      <c r="Q5822" s="5">
        <f t="shared" si="991"/>
        <v>0</v>
      </c>
      <c r="R5822" s="5">
        <v>0</v>
      </c>
      <c r="S5822" s="5">
        <v>0</v>
      </c>
      <c r="T5822" s="5">
        <f t="shared" si="992"/>
        <v>0</v>
      </c>
      <c r="U5822" s="5">
        <v>1</v>
      </c>
      <c r="V5822" s="5">
        <v>1</v>
      </c>
      <c r="W5822" s="5">
        <v>0</v>
      </c>
      <c r="X5822" s="5">
        <v>0</v>
      </c>
      <c r="Y5822" s="5">
        <f t="shared" si="995"/>
        <v>0</v>
      </c>
      <c r="Z5822" s="5">
        <v>0</v>
      </c>
      <c r="AA5822" s="5">
        <v>0</v>
      </c>
      <c r="AB5822" s="5">
        <f t="shared" si="996"/>
        <v>0</v>
      </c>
      <c r="AC5822" s="5">
        <v>0</v>
      </c>
      <c r="AD5822" s="5">
        <v>0</v>
      </c>
      <c r="AE5822" s="5">
        <f t="shared" si="997"/>
        <v>0</v>
      </c>
      <c r="AF5822" s="5">
        <v>0</v>
      </c>
      <c r="AG5822" s="6">
        <v>44544</v>
      </c>
      <c r="AH5822" s="5">
        <v>0</v>
      </c>
      <c r="AI5822" s="5">
        <v>0</v>
      </c>
      <c r="AJ5822" s="5">
        <v>0</v>
      </c>
      <c r="AK5822" s="5">
        <f t="shared" si="998"/>
        <v>0</v>
      </c>
      <c r="AL5822" s="5">
        <v>0</v>
      </c>
      <c r="AM5822" s="5">
        <v>0</v>
      </c>
      <c r="AN5822" s="5">
        <f t="shared" si="999"/>
        <v>0</v>
      </c>
      <c r="AO5822" s="5">
        <v>0</v>
      </c>
      <c r="AP5822" s="5">
        <v>0</v>
      </c>
      <c r="AQ5822" s="5">
        <f t="shared" si="1000"/>
        <v>0</v>
      </c>
      <c r="AR5822" s="5">
        <v>1</v>
      </c>
      <c r="AS5822" s="6">
        <v>44686</v>
      </c>
      <c r="AT5822" s="5">
        <v>1</v>
      </c>
      <c r="AU5822" s="5">
        <v>0</v>
      </c>
      <c r="AV5822" t="str">
        <f t="shared" si="993"/>
        <v>N</v>
      </c>
      <c r="AW5822" t="s">
        <v>60</v>
      </c>
      <c r="AX5822" t="s">
        <v>61</v>
      </c>
      <c r="AY5822" t="s">
        <v>62</v>
      </c>
      <c r="AZ5822" t="s">
        <v>62</v>
      </c>
      <c r="BA5822" t="str">
        <f t="shared" si="994"/>
        <v>N</v>
      </c>
    </row>
    <row r="5823" spans="1:53">
      <c r="A5823" t="s">
        <v>54</v>
      </c>
      <c r="B5823" t="s">
        <v>54</v>
      </c>
      <c r="C5823" t="s">
        <v>55</v>
      </c>
      <c r="D5823">
        <v>2022</v>
      </c>
      <c r="E5823" t="s">
        <v>3293</v>
      </c>
      <c r="F5823" t="s">
        <v>13417</v>
      </c>
      <c r="G5823" t="s">
        <v>13418</v>
      </c>
      <c r="I5823" t="s">
        <v>13419</v>
      </c>
      <c r="J5823" t="s">
        <v>58</v>
      </c>
      <c r="K5823" t="s">
        <v>59</v>
      </c>
      <c r="L5823" s="5">
        <v>0</v>
      </c>
      <c r="M5823" s="5">
        <v>0</v>
      </c>
      <c r="N5823" s="5">
        <f t="shared" si="990"/>
        <v>0</v>
      </c>
      <c r="O5823" s="5">
        <v>0</v>
      </c>
      <c r="P5823" s="5">
        <v>0</v>
      </c>
      <c r="Q5823" s="5">
        <f t="shared" si="991"/>
        <v>0</v>
      </c>
      <c r="R5823" s="5">
        <v>0</v>
      </c>
      <c r="S5823" s="5">
        <v>0</v>
      </c>
      <c r="T5823" s="5">
        <f t="shared" si="992"/>
        <v>0</v>
      </c>
      <c r="U5823" s="5">
        <v>1</v>
      </c>
      <c r="V5823" s="5">
        <v>1</v>
      </c>
      <c r="W5823" s="5">
        <v>0</v>
      </c>
      <c r="X5823" s="5">
        <v>0</v>
      </c>
      <c r="Y5823" s="5">
        <f t="shared" si="995"/>
        <v>0</v>
      </c>
      <c r="Z5823" s="5">
        <v>0</v>
      </c>
      <c r="AA5823" s="5">
        <v>0</v>
      </c>
      <c r="AB5823" s="5">
        <f t="shared" si="996"/>
        <v>0</v>
      </c>
      <c r="AC5823" s="5">
        <v>0</v>
      </c>
      <c r="AD5823" s="5">
        <v>0</v>
      </c>
      <c r="AE5823" s="5">
        <f t="shared" si="997"/>
        <v>0</v>
      </c>
      <c r="AF5823" s="5">
        <v>0</v>
      </c>
      <c r="AG5823" s="6"/>
      <c r="AH5823" s="5">
        <v>0</v>
      </c>
      <c r="AI5823" s="5">
        <v>0</v>
      </c>
      <c r="AJ5823" s="5">
        <v>0</v>
      </c>
      <c r="AK5823" s="5">
        <f t="shared" si="998"/>
        <v>0</v>
      </c>
      <c r="AL5823" s="5">
        <v>0</v>
      </c>
      <c r="AM5823" s="5">
        <v>0</v>
      </c>
      <c r="AN5823" s="5">
        <f t="shared" si="999"/>
        <v>0</v>
      </c>
      <c r="AO5823" s="5">
        <v>0</v>
      </c>
      <c r="AP5823" s="5">
        <v>0</v>
      </c>
      <c r="AQ5823" s="5">
        <f t="shared" si="1000"/>
        <v>0</v>
      </c>
      <c r="AR5823" s="5">
        <v>0</v>
      </c>
      <c r="AS5823" s="6"/>
      <c r="AT5823" s="5">
        <v>0</v>
      </c>
      <c r="AU5823" s="5">
        <v>0</v>
      </c>
      <c r="AV5823" t="str">
        <f t="shared" si="993"/>
        <v>N</v>
      </c>
      <c r="AW5823" t="s">
        <v>60</v>
      </c>
      <c r="AX5823" t="s">
        <v>61</v>
      </c>
      <c r="AY5823" t="s">
        <v>62</v>
      </c>
      <c r="AZ5823" t="s">
        <v>62</v>
      </c>
      <c r="BA5823" t="str">
        <f t="shared" si="994"/>
        <v>N</v>
      </c>
    </row>
    <row r="5824" spans="1:53">
      <c r="A5824" t="s">
        <v>54</v>
      </c>
      <c r="B5824" t="s">
        <v>54</v>
      </c>
      <c r="C5824" t="s">
        <v>55</v>
      </c>
      <c r="D5824">
        <v>2022</v>
      </c>
      <c r="E5824" t="s">
        <v>13420</v>
      </c>
      <c r="F5824" t="s">
        <v>13399</v>
      </c>
      <c r="G5824" t="s">
        <v>13421</v>
      </c>
      <c r="I5824" t="s">
        <v>13422</v>
      </c>
      <c r="J5824" t="s">
        <v>58</v>
      </c>
      <c r="K5824" t="s">
        <v>59</v>
      </c>
      <c r="L5824" s="5">
        <v>0</v>
      </c>
      <c r="M5824" s="5">
        <v>0</v>
      </c>
      <c r="N5824" s="5">
        <f t="shared" si="990"/>
        <v>0</v>
      </c>
      <c r="O5824" s="5">
        <v>0</v>
      </c>
      <c r="P5824" s="5">
        <v>0</v>
      </c>
      <c r="Q5824" s="5">
        <f t="shared" si="991"/>
        <v>0</v>
      </c>
      <c r="R5824" s="5">
        <v>0</v>
      </c>
      <c r="S5824" s="5">
        <v>0</v>
      </c>
      <c r="T5824" s="5">
        <f t="shared" si="992"/>
        <v>0</v>
      </c>
      <c r="U5824" s="5">
        <v>1</v>
      </c>
      <c r="V5824" s="5">
        <v>1</v>
      </c>
      <c r="W5824" s="5">
        <v>0</v>
      </c>
      <c r="X5824" s="5">
        <v>0</v>
      </c>
      <c r="Y5824" s="5">
        <f t="shared" si="995"/>
        <v>0</v>
      </c>
      <c r="Z5824" s="5">
        <v>0</v>
      </c>
      <c r="AA5824" s="5">
        <v>0</v>
      </c>
      <c r="AB5824" s="5">
        <f t="shared" si="996"/>
        <v>0</v>
      </c>
      <c r="AC5824" s="5">
        <v>0</v>
      </c>
      <c r="AD5824" s="5">
        <v>0</v>
      </c>
      <c r="AE5824" s="5">
        <f t="shared" si="997"/>
        <v>0</v>
      </c>
      <c r="AF5824" s="5">
        <v>0</v>
      </c>
      <c r="AG5824" s="6"/>
      <c r="AH5824" s="5">
        <v>0</v>
      </c>
      <c r="AI5824" s="5">
        <v>0</v>
      </c>
      <c r="AJ5824" s="5">
        <v>0</v>
      </c>
      <c r="AK5824" s="5">
        <f t="shared" si="998"/>
        <v>0</v>
      </c>
      <c r="AL5824" s="5">
        <v>0</v>
      </c>
      <c r="AM5824" s="5">
        <v>0</v>
      </c>
      <c r="AN5824" s="5">
        <f t="shared" si="999"/>
        <v>0</v>
      </c>
      <c r="AO5824" s="5">
        <v>0</v>
      </c>
      <c r="AP5824" s="5">
        <v>0</v>
      </c>
      <c r="AQ5824" s="5">
        <f t="shared" si="1000"/>
        <v>0</v>
      </c>
      <c r="AR5824" s="5">
        <v>0</v>
      </c>
      <c r="AS5824" s="6"/>
      <c r="AT5824" s="5">
        <v>0</v>
      </c>
      <c r="AU5824" s="5">
        <v>0</v>
      </c>
      <c r="AV5824" t="str">
        <f t="shared" si="993"/>
        <v>N</v>
      </c>
      <c r="AW5824" t="s">
        <v>60</v>
      </c>
      <c r="AX5824" t="s">
        <v>61</v>
      </c>
      <c r="AY5824" t="s">
        <v>62</v>
      </c>
      <c r="AZ5824" t="s">
        <v>62</v>
      </c>
      <c r="BA5824" t="str">
        <f t="shared" si="994"/>
        <v>N</v>
      </c>
    </row>
    <row r="5825" spans="1:53">
      <c r="A5825" t="s">
        <v>54</v>
      </c>
      <c r="B5825" t="s">
        <v>54</v>
      </c>
      <c r="C5825" t="s">
        <v>55</v>
      </c>
      <c r="D5825">
        <v>2022</v>
      </c>
      <c r="E5825" t="s">
        <v>9141</v>
      </c>
      <c r="F5825" t="s">
        <v>13423</v>
      </c>
      <c r="G5825" t="s">
        <v>13424</v>
      </c>
      <c r="I5825" t="s">
        <v>13425</v>
      </c>
      <c r="J5825" t="s">
        <v>58</v>
      </c>
      <c r="K5825" t="s">
        <v>59</v>
      </c>
      <c r="L5825" s="5">
        <v>0</v>
      </c>
      <c r="M5825" s="5">
        <v>0</v>
      </c>
      <c r="N5825" s="5">
        <f t="shared" si="990"/>
        <v>0</v>
      </c>
      <c r="O5825" s="5">
        <v>0</v>
      </c>
      <c r="P5825" s="5">
        <v>0</v>
      </c>
      <c r="Q5825" s="5">
        <f t="shared" si="991"/>
        <v>0</v>
      </c>
      <c r="R5825" s="5">
        <v>0</v>
      </c>
      <c r="S5825" s="5">
        <v>0</v>
      </c>
      <c r="T5825" s="5">
        <f t="shared" si="992"/>
        <v>0</v>
      </c>
      <c r="U5825" s="5">
        <v>1</v>
      </c>
      <c r="V5825" s="5">
        <v>1</v>
      </c>
      <c r="W5825" s="5">
        <v>0</v>
      </c>
      <c r="X5825" s="5">
        <v>0</v>
      </c>
      <c r="Y5825" s="5">
        <f t="shared" si="995"/>
        <v>0</v>
      </c>
      <c r="Z5825" s="5">
        <v>0</v>
      </c>
      <c r="AA5825" s="5">
        <v>0</v>
      </c>
      <c r="AB5825" s="5">
        <f t="shared" si="996"/>
        <v>0</v>
      </c>
      <c r="AC5825" s="5">
        <v>0</v>
      </c>
      <c r="AD5825" s="5">
        <v>0</v>
      </c>
      <c r="AE5825" s="5">
        <f t="shared" si="997"/>
        <v>0</v>
      </c>
      <c r="AF5825" s="5">
        <v>0</v>
      </c>
      <c r="AG5825" s="6"/>
      <c r="AH5825" s="5">
        <v>0</v>
      </c>
      <c r="AI5825" s="5">
        <v>0</v>
      </c>
      <c r="AJ5825" s="5">
        <v>0</v>
      </c>
      <c r="AK5825" s="5">
        <f t="shared" si="998"/>
        <v>0</v>
      </c>
      <c r="AL5825" s="5">
        <v>0</v>
      </c>
      <c r="AM5825" s="5">
        <v>0</v>
      </c>
      <c r="AN5825" s="5">
        <f t="shared" si="999"/>
        <v>0</v>
      </c>
      <c r="AO5825" s="5">
        <v>0</v>
      </c>
      <c r="AP5825" s="5">
        <v>0</v>
      </c>
      <c r="AQ5825" s="5">
        <f t="shared" si="1000"/>
        <v>0</v>
      </c>
      <c r="AR5825" s="5">
        <v>0</v>
      </c>
      <c r="AS5825" s="6"/>
      <c r="AT5825" s="5">
        <v>0</v>
      </c>
      <c r="AU5825" s="5">
        <v>0</v>
      </c>
      <c r="AV5825" t="str">
        <f t="shared" si="993"/>
        <v>N</v>
      </c>
      <c r="AW5825" t="s">
        <v>60</v>
      </c>
      <c r="AX5825" t="s">
        <v>61</v>
      </c>
      <c r="AY5825" t="s">
        <v>62</v>
      </c>
      <c r="AZ5825" t="s">
        <v>62</v>
      </c>
      <c r="BA5825" t="str">
        <f t="shared" si="994"/>
        <v>N</v>
      </c>
    </row>
    <row r="5826" spans="1:53">
      <c r="A5826" t="s">
        <v>54</v>
      </c>
      <c r="B5826" t="s">
        <v>54</v>
      </c>
      <c r="C5826" t="s">
        <v>55</v>
      </c>
      <c r="D5826">
        <v>2022</v>
      </c>
      <c r="E5826" t="s">
        <v>13426</v>
      </c>
      <c r="F5826" t="s">
        <v>13427</v>
      </c>
      <c r="G5826" t="s">
        <v>13428</v>
      </c>
      <c r="I5826" t="s">
        <v>13429</v>
      </c>
      <c r="J5826" t="s">
        <v>58</v>
      </c>
      <c r="K5826" t="s">
        <v>59</v>
      </c>
      <c r="L5826" s="5">
        <v>0</v>
      </c>
      <c r="M5826" s="5">
        <v>0</v>
      </c>
      <c r="N5826" s="5">
        <f t="shared" ref="N5826:N5889" si="1001">L5826+M5826</f>
        <v>0</v>
      </c>
      <c r="O5826" s="5">
        <v>0</v>
      </c>
      <c r="P5826" s="5">
        <v>0</v>
      </c>
      <c r="Q5826" s="5">
        <f t="shared" ref="Q5826:Q5889" si="1002">O5826+P5826</f>
        <v>0</v>
      </c>
      <c r="R5826" s="5">
        <v>0</v>
      </c>
      <c r="S5826" s="5">
        <v>0</v>
      </c>
      <c r="T5826" s="5">
        <f t="shared" ref="T5826:T5889" si="1003">R5826+S5826</f>
        <v>0</v>
      </c>
      <c r="U5826" s="5">
        <v>1</v>
      </c>
      <c r="V5826" s="5">
        <v>1</v>
      </c>
      <c r="W5826" s="5">
        <v>0</v>
      </c>
      <c r="X5826" s="5">
        <v>0</v>
      </c>
      <c r="Y5826" s="5">
        <f t="shared" si="995"/>
        <v>0</v>
      </c>
      <c r="Z5826" s="5">
        <v>0</v>
      </c>
      <c r="AA5826" s="5">
        <v>0</v>
      </c>
      <c r="AB5826" s="5">
        <f t="shared" si="996"/>
        <v>0</v>
      </c>
      <c r="AC5826" s="5">
        <v>0</v>
      </c>
      <c r="AD5826" s="5">
        <v>0</v>
      </c>
      <c r="AE5826" s="5">
        <f t="shared" si="997"/>
        <v>0</v>
      </c>
      <c r="AF5826" s="5">
        <v>0</v>
      </c>
      <c r="AG5826" s="6"/>
      <c r="AH5826" s="5">
        <v>0</v>
      </c>
      <c r="AI5826" s="5">
        <v>0</v>
      </c>
      <c r="AJ5826" s="5">
        <v>0</v>
      </c>
      <c r="AK5826" s="5">
        <f t="shared" si="998"/>
        <v>0</v>
      </c>
      <c r="AL5826" s="5">
        <v>0</v>
      </c>
      <c r="AM5826" s="5">
        <v>0</v>
      </c>
      <c r="AN5826" s="5">
        <f t="shared" si="999"/>
        <v>0</v>
      </c>
      <c r="AO5826" s="5">
        <v>0</v>
      </c>
      <c r="AP5826" s="5">
        <v>0</v>
      </c>
      <c r="AQ5826" s="5">
        <f t="shared" si="1000"/>
        <v>0</v>
      </c>
      <c r="AR5826" s="5">
        <v>0</v>
      </c>
      <c r="AS5826" s="6"/>
      <c r="AT5826" s="5">
        <v>0</v>
      </c>
      <c r="AU5826" s="5">
        <v>0</v>
      </c>
      <c r="AV5826" t="str">
        <f t="shared" ref="AV5826:AV5889" si="1004">IF(AU5826 &gt; 0, "Y", "N")</f>
        <v>N</v>
      </c>
      <c r="AW5826" t="s">
        <v>60</v>
      </c>
      <c r="AX5826" t="s">
        <v>61</v>
      </c>
      <c r="AY5826" t="s">
        <v>62</v>
      </c>
      <c r="AZ5826" t="s">
        <v>62</v>
      </c>
      <c r="BA5826" t="str">
        <f t="shared" ref="BA5826:BA5889" si="1005">IF(OR(L5826&gt;0, O5826&gt;0, R5826&gt;0, W5826&gt;0, Z5826&gt;0, AC5826&gt;0, AI5826&gt;0, AL5826&gt;0, AO5826&gt;0, M5826&gt;0), "Y", "N")</f>
        <v>N</v>
      </c>
    </row>
    <row r="5827" spans="1:53">
      <c r="A5827" t="s">
        <v>54</v>
      </c>
      <c r="B5827" t="s">
        <v>54</v>
      </c>
      <c r="C5827" t="s">
        <v>55</v>
      </c>
      <c r="D5827">
        <v>2022</v>
      </c>
      <c r="E5827" t="s">
        <v>13430</v>
      </c>
      <c r="F5827" t="s">
        <v>13431</v>
      </c>
      <c r="G5827" t="s">
        <v>13432</v>
      </c>
      <c r="I5827" t="s">
        <v>13433</v>
      </c>
      <c r="J5827" t="s">
        <v>58</v>
      </c>
      <c r="K5827" t="s">
        <v>59</v>
      </c>
      <c r="L5827" s="5">
        <v>0</v>
      </c>
      <c r="M5827" s="5">
        <v>0</v>
      </c>
      <c r="N5827" s="5">
        <f t="shared" si="1001"/>
        <v>0</v>
      </c>
      <c r="O5827" s="5">
        <v>0</v>
      </c>
      <c r="P5827" s="5">
        <v>0</v>
      </c>
      <c r="Q5827" s="5">
        <f t="shared" si="1002"/>
        <v>0</v>
      </c>
      <c r="R5827" s="5">
        <v>0</v>
      </c>
      <c r="S5827" s="5">
        <v>0</v>
      </c>
      <c r="T5827" s="5">
        <f t="shared" si="1003"/>
        <v>0</v>
      </c>
      <c r="U5827" s="5">
        <v>1</v>
      </c>
      <c r="V5827" s="5">
        <v>1</v>
      </c>
      <c r="W5827" s="5">
        <v>0</v>
      </c>
      <c r="X5827" s="5">
        <v>0</v>
      </c>
      <c r="Y5827" s="5">
        <f t="shared" ref="Y5827:Y5890" si="1006">W5827+X5827</f>
        <v>0</v>
      </c>
      <c r="Z5827" s="5">
        <v>0</v>
      </c>
      <c r="AA5827" s="5">
        <v>0</v>
      </c>
      <c r="AB5827" s="5">
        <f t="shared" ref="AB5827:AB5890" si="1007">SUM(Z5827:AA5827)</f>
        <v>0</v>
      </c>
      <c r="AC5827" s="5">
        <v>0</v>
      </c>
      <c r="AD5827" s="5">
        <v>0</v>
      </c>
      <c r="AE5827" s="5">
        <f t="shared" ref="AE5827:AE5890" si="1008">SUM(AC5827:AD5827)</f>
        <v>0</v>
      </c>
      <c r="AF5827" s="5">
        <v>0</v>
      </c>
      <c r="AG5827" s="6"/>
      <c r="AH5827" s="5">
        <v>0</v>
      </c>
      <c r="AI5827" s="5">
        <v>0</v>
      </c>
      <c r="AJ5827" s="5">
        <v>0</v>
      </c>
      <c r="AK5827" s="5">
        <f t="shared" ref="AK5827:AK5890" si="1009">SUM(AI5827:AJ5827)</f>
        <v>0</v>
      </c>
      <c r="AL5827" s="5">
        <v>0</v>
      </c>
      <c r="AM5827" s="5">
        <v>0</v>
      </c>
      <c r="AN5827" s="5">
        <f t="shared" ref="AN5827:AN5890" si="1010">SUM(AL5827:AM5827)</f>
        <v>0</v>
      </c>
      <c r="AO5827" s="5">
        <v>0</v>
      </c>
      <c r="AP5827" s="5">
        <v>0</v>
      </c>
      <c r="AQ5827" s="5">
        <f t="shared" ref="AQ5827:AQ5890" si="1011">SUM(AO5827:AP5827)</f>
        <v>0</v>
      </c>
      <c r="AR5827" s="5">
        <v>0</v>
      </c>
      <c r="AS5827" s="6"/>
      <c r="AT5827" s="5">
        <v>0</v>
      </c>
      <c r="AU5827" s="5">
        <v>0</v>
      </c>
      <c r="AV5827" t="str">
        <f t="shared" si="1004"/>
        <v>N</v>
      </c>
      <c r="AW5827" t="s">
        <v>60</v>
      </c>
      <c r="AX5827" t="s">
        <v>61</v>
      </c>
      <c r="AY5827" t="s">
        <v>62</v>
      </c>
      <c r="AZ5827" t="s">
        <v>62</v>
      </c>
      <c r="BA5827" t="str">
        <f t="shared" si="1005"/>
        <v>N</v>
      </c>
    </row>
    <row r="5828" spans="1:53">
      <c r="A5828" t="s">
        <v>54</v>
      </c>
      <c r="B5828" t="s">
        <v>54</v>
      </c>
      <c r="C5828" t="s">
        <v>55</v>
      </c>
      <c r="D5828">
        <v>2022</v>
      </c>
      <c r="E5828" t="s">
        <v>13434</v>
      </c>
      <c r="F5828" t="s">
        <v>2293</v>
      </c>
      <c r="G5828" t="s">
        <v>13435</v>
      </c>
      <c r="I5828" t="s">
        <v>13436</v>
      </c>
      <c r="J5828" t="s">
        <v>58</v>
      </c>
      <c r="K5828" t="s">
        <v>59</v>
      </c>
      <c r="L5828" s="5">
        <v>0</v>
      </c>
      <c r="M5828" s="5">
        <v>0</v>
      </c>
      <c r="N5828" s="5">
        <f t="shared" si="1001"/>
        <v>0</v>
      </c>
      <c r="O5828" s="5">
        <v>0</v>
      </c>
      <c r="P5828" s="5">
        <v>0</v>
      </c>
      <c r="Q5828" s="5">
        <f t="shared" si="1002"/>
        <v>0</v>
      </c>
      <c r="R5828" s="5">
        <v>0</v>
      </c>
      <c r="S5828" s="5">
        <v>0</v>
      </c>
      <c r="T5828" s="5">
        <f t="shared" si="1003"/>
        <v>0</v>
      </c>
      <c r="U5828" s="5">
        <v>1</v>
      </c>
      <c r="V5828" s="5">
        <v>1</v>
      </c>
      <c r="W5828" s="5">
        <v>0</v>
      </c>
      <c r="X5828" s="5">
        <v>0</v>
      </c>
      <c r="Y5828" s="5">
        <f t="shared" si="1006"/>
        <v>0</v>
      </c>
      <c r="Z5828" s="5">
        <v>0</v>
      </c>
      <c r="AA5828" s="5">
        <v>0</v>
      </c>
      <c r="AB5828" s="5">
        <f t="shared" si="1007"/>
        <v>0</v>
      </c>
      <c r="AC5828" s="5">
        <v>0</v>
      </c>
      <c r="AD5828" s="5">
        <v>0</v>
      </c>
      <c r="AE5828" s="5">
        <f t="shared" si="1008"/>
        <v>0</v>
      </c>
      <c r="AF5828" s="5">
        <v>0</v>
      </c>
      <c r="AG5828" s="6"/>
      <c r="AH5828" s="5">
        <v>0</v>
      </c>
      <c r="AI5828" s="5">
        <v>0</v>
      </c>
      <c r="AJ5828" s="5">
        <v>0</v>
      </c>
      <c r="AK5828" s="5">
        <f t="shared" si="1009"/>
        <v>0</v>
      </c>
      <c r="AL5828" s="5">
        <v>0</v>
      </c>
      <c r="AM5828" s="5">
        <v>0</v>
      </c>
      <c r="AN5828" s="5">
        <f t="shared" si="1010"/>
        <v>0</v>
      </c>
      <c r="AO5828" s="5">
        <v>0</v>
      </c>
      <c r="AP5828" s="5">
        <v>0</v>
      </c>
      <c r="AQ5828" s="5">
        <f t="shared" si="1011"/>
        <v>0</v>
      </c>
      <c r="AR5828" s="5">
        <v>0</v>
      </c>
      <c r="AS5828" s="6"/>
      <c r="AT5828" s="5">
        <v>0</v>
      </c>
      <c r="AU5828" s="5">
        <v>0</v>
      </c>
      <c r="AV5828" t="str">
        <f t="shared" si="1004"/>
        <v>N</v>
      </c>
      <c r="AW5828" t="s">
        <v>60</v>
      </c>
      <c r="AX5828" t="s">
        <v>61</v>
      </c>
      <c r="AY5828" t="s">
        <v>62</v>
      </c>
      <c r="AZ5828" t="s">
        <v>62</v>
      </c>
      <c r="BA5828" t="str">
        <f t="shared" si="1005"/>
        <v>N</v>
      </c>
    </row>
    <row r="5829" spans="1:53">
      <c r="A5829" t="s">
        <v>54</v>
      </c>
      <c r="B5829" t="s">
        <v>54</v>
      </c>
      <c r="C5829" t="s">
        <v>55</v>
      </c>
      <c r="D5829">
        <v>2022</v>
      </c>
      <c r="E5829" t="s">
        <v>13437</v>
      </c>
      <c r="F5829" t="s">
        <v>13438</v>
      </c>
      <c r="G5829" t="s">
        <v>13439</v>
      </c>
      <c r="I5829" t="s">
        <v>13440</v>
      </c>
      <c r="J5829" t="s">
        <v>58</v>
      </c>
      <c r="K5829" t="s">
        <v>59</v>
      </c>
      <c r="L5829" s="5">
        <v>0</v>
      </c>
      <c r="M5829" s="5">
        <v>0</v>
      </c>
      <c r="N5829" s="5">
        <f t="shared" si="1001"/>
        <v>0</v>
      </c>
      <c r="O5829" s="5">
        <v>0</v>
      </c>
      <c r="P5829" s="5">
        <v>0</v>
      </c>
      <c r="Q5829" s="5">
        <f t="shared" si="1002"/>
        <v>0</v>
      </c>
      <c r="R5829" s="5">
        <v>0</v>
      </c>
      <c r="S5829" s="5">
        <v>0</v>
      </c>
      <c r="T5829" s="5">
        <f t="shared" si="1003"/>
        <v>0</v>
      </c>
      <c r="U5829" s="5">
        <v>1</v>
      </c>
      <c r="V5829" s="5">
        <v>1</v>
      </c>
      <c r="W5829" s="5">
        <v>0</v>
      </c>
      <c r="X5829" s="5">
        <v>0</v>
      </c>
      <c r="Y5829" s="5">
        <f t="shared" si="1006"/>
        <v>0</v>
      </c>
      <c r="Z5829" s="5">
        <v>0</v>
      </c>
      <c r="AA5829" s="5">
        <v>0</v>
      </c>
      <c r="AB5829" s="5">
        <f t="shared" si="1007"/>
        <v>0</v>
      </c>
      <c r="AC5829" s="5">
        <v>0</v>
      </c>
      <c r="AD5829" s="5">
        <v>0</v>
      </c>
      <c r="AE5829" s="5">
        <f t="shared" si="1008"/>
        <v>0</v>
      </c>
      <c r="AF5829" s="5">
        <v>0</v>
      </c>
      <c r="AG5829" s="6"/>
      <c r="AH5829" s="5">
        <v>0</v>
      </c>
      <c r="AI5829" s="5">
        <v>0</v>
      </c>
      <c r="AJ5829" s="5">
        <v>0</v>
      </c>
      <c r="AK5829" s="5">
        <f t="shared" si="1009"/>
        <v>0</v>
      </c>
      <c r="AL5829" s="5">
        <v>0</v>
      </c>
      <c r="AM5829" s="5">
        <v>0</v>
      </c>
      <c r="AN5829" s="5">
        <f t="shared" si="1010"/>
        <v>0</v>
      </c>
      <c r="AO5829" s="5">
        <v>0</v>
      </c>
      <c r="AP5829" s="5">
        <v>0</v>
      </c>
      <c r="AQ5829" s="5">
        <f t="shared" si="1011"/>
        <v>0</v>
      </c>
      <c r="AR5829" s="5">
        <v>0</v>
      </c>
      <c r="AS5829" s="6"/>
      <c r="AT5829" s="5">
        <v>0</v>
      </c>
      <c r="AU5829" s="5">
        <v>0</v>
      </c>
      <c r="AV5829" t="str">
        <f t="shared" si="1004"/>
        <v>N</v>
      </c>
      <c r="AW5829" t="s">
        <v>60</v>
      </c>
      <c r="AX5829" t="s">
        <v>61</v>
      </c>
      <c r="AY5829" t="s">
        <v>62</v>
      </c>
      <c r="AZ5829" t="s">
        <v>62</v>
      </c>
      <c r="BA5829" t="str">
        <f t="shared" si="1005"/>
        <v>N</v>
      </c>
    </row>
    <row r="5830" spans="1:53">
      <c r="A5830" t="s">
        <v>54</v>
      </c>
      <c r="B5830" t="s">
        <v>54</v>
      </c>
      <c r="C5830" t="s">
        <v>55</v>
      </c>
      <c r="D5830">
        <v>2022</v>
      </c>
      <c r="E5830" t="s">
        <v>13441</v>
      </c>
      <c r="F5830" t="s">
        <v>13442</v>
      </c>
      <c r="G5830" t="s">
        <v>13443</v>
      </c>
      <c r="I5830" t="s">
        <v>13444</v>
      </c>
      <c r="J5830" t="s">
        <v>101</v>
      </c>
      <c r="K5830" t="s">
        <v>93</v>
      </c>
      <c r="L5830" s="5">
        <v>0</v>
      </c>
      <c r="M5830" s="5">
        <v>0</v>
      </c>
      <c r="N5830" s="5">
        <f t="shared" si="1001"/>
        <v>0</v>
      </c>
      <c r="O5830" s="5">
        <v>0</v>
      </c>
      <c r="P5830" s="5">
        <v>0</v>
      </c>
      <c r="Q5830" s="5">
        <f t="shared" si="1002"/>
        <v>0</v>
      </c>
      <c r="R5830" s="5">
        <v>0</v>
      </c>
      <c r="S5830" s="5">
        <v>0</v>
      </c>
      <c r="T5830" s="5">
        <f t="shared" si="1003"/>
        <v>0</v>
      </c>
      <c r="U5830" s="5">
        <v>1</v>
      </c>
      <c r="V5830" s="5">
        <v>1</v>
      </c>
      <c r="W5830" s="5">
        <v>0</v>
      </c>
      <c r="X5830" s="5">
        <v>0</v>
      </c>
      <c r="Y5830" s="5">
        <f t="shared" si="1006"/>
        <v>0</v>
      </c>
      <c r="Z5830" s="5">
        <v>0</v>
      </c>
      <c r="AA5830" s="5">
        <v>0</v>
      </c>
      <c r="AB5830" s="5">
        <f t="shared" si="1007"/>
        <v>0</v>
      </c>
      <c r="AC5830" s="5">
        <v>0</v>
      </c>
      <c r="AD5830" s="5">
        <v>0</v>
      </c>
      <c r="AE5830" s="5">
        <f t="shared" si="1008"/>
        <v>0</v>
      </c>
      <c r="AF5830" s="5">
        <v>0</v>
      </c>
      <c r="AG5830" s="6"/>
      <c r="AH5830" s="5">
        <v>0</v>
      </c>
      <c r="AI5830" s="5">
        <v>0</v>
      </c>
      <c r="AJ5830" s="5">
        <v>0</v>
      </c>
      <c r="AK5830" s="5">
        <f t="shared" si="1009"/>
        <v>0</v>
      </c>
      <c r="AL5830" s="5">
        <v>0</v>
      </c>
      <c r="AM5830" s="5">
        <v>0</v>
      </c>
      <c r="AN5830" s="5">
        <f t="shared" si="1010"/>
        <v>0</v>
      </c>
      <c r="AO5830" s="5">
        <v>0</v>
      </c>
      <c r="AP5830" s="5">
        <v>0</v>
      </c>
      <c r="AQ5830" s="5">
        <f t="shared" si="1011"/>
        <v>0</v>
      </c>
      <c r="AR5830" s="5">
        <v>0</v>
      </c>
      <c r="AS5830" s="6"/>
      <c r="AT5830" s="5">
        <v>0</v>
      </c>
      <c r="AU5830" s="5">
        <v>0</v>
      </c>
      <c r="AV5830" t="str">
        <f t="shared" si="1004"/>
        <v>N</v>
      </c>
      <c r="AW5830" t="s">
        <v>60</v>
      </c>
      <c r="AX5830" t="s">
        <v>61</v>
      </c>
      <c r="AY5830" t="s">
        <v>62</v>
      </c>
      <c r="AZ5830" t="s">
        <v>62</v>
      </c>
      <c r="BA5830" t="str">
        <f t="shared" si="1005"/>
        <v>N</v>
      </c>
    </row>
    <row r="5831" spans="1:53">
      <c r="A5831" t="s">
        <v>454</v>
      </c>
      <c r="B5831" t="s">
        <v>54</v>
      </c>
      <c r="C5831" t="s">
        <v>55</v>
      </c>
      <c r="D5831">
        <v>2022</v>
      </c>
      <c r="E5831" t="s">
        <v>13445</v>
      </c>
      <c r="F5831" t="s">
        <v>13445</v>
      </c>
      <c r="G5831" t="s">
        <v>13446</v>
      </c>
      <c r="H5831" t="s">
        <v>1813</v>
      </c>
      <c r="I5831" t="s">
        <v>13447</v>
      </c>
      <c r="J5831" t="s">
        <v>58</v>
      </c>
      <c r="K5831" t="s">
        <v>59</v>
      </c>
      <c r="L5831" s="5">
        <v>0</v>
      </c>
      <c r="M5831" s="5">
        <v>0</v>
      </c>
      <c r="N5831" s="5">
        <f t="shared" si="1001"/>
        <v>0</v>
      </c>
      <c r="O5831" s="5">
        <v>0</v>
      </c>
      <c r="P5831" s="5">
        <v>0</v>
      </c>
      <c r="Q5831" s="5">
        <f t="shared" si="1002"/>
        <v>0</v>
      </c>
      <c r="R5831" s="5">
        <v>0</v>
      </c>
      <c r="S5831" s="5">
        <v>0</v>
      </c>
      <c r="T5831" s="5">
        <f t="shared" si="1003"/>
        <v>0</v>
      </c>
      <c r="U5831" s="5">
        <v>1</v>
      </c>
      <c r="V5831" s="5">
        <v>1</v>
      </c>
      <c r="W5831" s="5">
        <v>0</v>
      </c>
      <c r="X5831" s="5">
        <v>0</v>
      </c>
      <c r="Y5831" s="5">
        <f t="shared" si="1006"/>
        <v>0</v>
      </c>
      <c r="Z5831" s="5">
        <v>0</v>
      </c>
      <c r="AA5831" s="5">
        <v>0</v>
      </c>
      <c r="AB5831" s="5">
        <f t="shared" si="1007"/>
        <v>0</v>
      </c>
      <c r="AC5831" s="5">
        <v>0</v>
      </c>
      <c r="AD5831" s="5">
        <v>0</v>
      </c>
      <c r="AE5831" s="5">
        <f t="shared" si="1008"/>
        <v>0</v>
      </c>
      <c r="AF5831" s="5">
        <v>1</v>
      </c>
      <c r="AG5831" s="6">
        <v>44732</v>
      </c>
      <c r="AH5831" s="5">
        <v>1</v>
      </c>
      <c r="AI5831" s="5">
        <v>0</v>
      </c>
      <c r="AJ5831" s="5">
        <v>0</v>
      </c>
      <c r="AK5831" s="5">
        <f t="shared" si="1009"/>
        <v>0</v>
      </c>
      <c r="AL5831" s="5">
        <v>0</v>
      </c>
      <c r="AM5831" s="5">
        <v>0</v>
      </c>
      <c r="AN5831" s="5">
        <f t="shared" si="1010"/>
        <v>0</v>
      </c>
      <c r="AO5831" s="5">
        <v>0</v>
      </c>
      <c r="AP5831" s="5">
        <v>0</v>
      </c>
      <c r="AQ5831" s="5">
        <f t="shared" si="1011"/>
        <v>0</v>
      </c>
      <c r="AR5831" s="5">
        <v>1</v>
      </c>
      <c r="AS5831" s="6">
        <v>44881</v>
      </c>
      <c r="AT5831" s="5">
        <v>1</v>
      </c>
      <c r="AU5831" s="5">
        <v>0</v>
      </c>
      <c r="AV5831" t="str">
        <f t="shared" si="1004"/>
        <v>N</v>
      </c>
      <c r="AW5831" t="s">
        <v>60</v>
      </c>
      <c r="AX5831" t="s">
        <v>445</v>
      </c>
      <c r="AY5831" t="s">
        <v>62</v>
      </c>
      <c r="AZ5831" t="s">
        <v>62</v>
      </c>
      <c r="BA5831" t="str">
        <f t="shared" si="1005"/>
        <v>N</v>
      </c>
    </row>
    <row r="5832" spans="1:53">
      <c r="A5832" t="s">
        <v>454</v>
      </c>
      <c r="B5832" t="s">
        <v>54</v>
      </c>
      <c r="C5832" t="s">
        <v>55</v>
      </c>
      <c r="D5832">
        <v>2022</v>
      </c>
      <c r="E5832" t="s">
        <v>13448</v>
      </c>
      <c r="F5832" t="s">
        <v>13448</v>
      </c>
      <c r="G5832" t="s">
        <v>13449</v>
      </c>
      <c r="H5832" t="s">
        <v>1813</v>
      </c>
      <c r="I5832" t="s">
        <v>13450</v>
      </c>
      <c r="J5832" t="s">
        <v>58</v>
      </c>
      <c r="K5832" t="s">
        <v>59</v>
      </c>
      <c r="L5832" s="5">
        <v>0</v>
      </c>
      <c r="M5832" s="5">
        <v>0</v>
      </c>
      <c r="N5832" s="5">
        <f t="shared" si="1001"/>
        <v>0</v>
      </c>
      <c r="O5832" s="5">
        <v>0</v>
      </c>
      <c r="P5832" s="5">
        <v>0</v>
      </c>
      <c r="Q5832" s="5">
        <f t="shared" si="1002"/>
        <v>0</v>
      </c>
      <c r="R5832" s="5">
        <v>0</v>
      </c>
      <c r="S5832" s="5">
        <v>0</v>
      </c>
      <c r="T5832" s="5">
        <f t="shared" si="1003"/>
        <v>0</v>
      </c>
      <c r="U5832" s="5">
        <v>1</v>
      </c>
      <c r="V5832" s="5">
        <v>1</v>
      </c>
      <c r="W5832" s="5">
        <v>0</v>
      </c>
      <c r="X5832" s="5">
        <v>0</v>
      </c>
      <c r="Y5832" s="5">
        <f t="shared" si="1006"/>
        <v>0</v>
      </c>
      <c r="Z5832" s="5">
        <v>0</v>
      </c>
      <c r="AA5832" s="5">
        <v>0</v>
      </c>
      <c r="AB5832" s="5">
        <f t="shared" si="1007"/>
        <v>0</v>
      </c>
      <c r="AC5832" s="5">
        <v>0</v>
      </c>
      <c r="AD5832" s="5">
        <v>0</v>
      </c>
      <c r="AE5832" s="5">
        <f t="shared" si="1008"/>
        <v>0</v>
      </c>
      <c r="AF5832" s="5">
        <v>1</v>
      </c>
      <c r="AG5832" s="6">
        <v>44777</v>
      </c>
      <c r="AH5832" s="5">
        <v>1</v>
      </c>
      <c r="AI5832" s="5">
        <v>0</v>
      </c>
      <c r="AJ5832" s="5">
        <v>0</v>
      </c>
      <c r="AK5832" s="5">
        <f t="shared" si="1009"/>
        <v>0</v>
      </c>
      <c r="AL5832" s="5">
        <v>0</v>
      </c>
      <c r="AM5832" s="5">
        <v>0</v>
      </c>
      <c r="AN5832" s="5">
        <f t="shared" si="1010"/>
        <v>0</v>
      </c>
      <c r="AO5832" s="5">
        <v>0</v>
      </c>
      <c r="AP5832" s="5">
        <v>0</v>
      </c>
      <c r="AQ5832" s="5">
        <f t="shared" si="1011"/>
        <v>0</v>
      </c>
      <c r="AR5832" s="5">
        <v>1</v>
      </c>
      <c r="AS5832" s="6">
        <v>44858</v>
      </c>
      <c r="AT5832" s="5">
        <v>1</v>
      </c>
      <c r="AU5832" s="5">
        <v>0</v>
      </c>
      <c r="AV5832" t="str">
        <f t="shared" si="1004"/>
        <v>N</v>
      </c>
      <c r="AW5832" t="s">
        <v>60</v>
      </c>
      <c r="AX5832" t="s">
        <v>445</v>
      </c>
      <c r="AY5832" t="s">
        <v>62</v>
      </c>
      <c r="AZ5832" t="s">
        <v>62</v>
      </c>
      <c r="BA5832" t="str">
        <f t="shared" si="1005"/>
        <v>N</v>
      </c>
    </row>
    <row r="5833" spans="1:53">
      <c r="A5833" t="s">
        <v>454</v>
      </c>
      <c r="B5833" t="s">
        <v>54</v>
      </c>
      <c r="C5833" t="s">
        <v>55</v>
      </c>
      <c r="D5833">
        <v>2022</v>
      </c>
      <c r="E5833" t="s">
        <v>13451</v>
      </c>
      <c r="F5833" t="s">
        <v>13451</v>
      </c>
      <c r="G5833" t="s">
        <v>13452</v>
      </c>
      <c r="H5833" t="s">
        <v>1813</v>
      </c>
      <c r="I5833" t="s">
        <v>13453</v>
      </c>
      <c r="J5833" t="s">
        <v>58</v>
      </c>
      <c r="K5833" t="s">
        <v>59</v>
      </c>
      <c r="L5833" s="5">
        <v>0</v>
      </c>
      <c r="M5833" s="5">
        <v>0</v>
      </c>
      <c r="N5833" s="5">
        <f t="shared" si="1001"/>
        <v>0</v>
      </c>
      <c r="O5833" s="5">
        <v>0</v>
      </c>
      <c r="P5833" s="5">
        <v>0</v>
      </c>
      <c r="Q5833" s="5">
        <f t="shared" si="1002"/>
        <v>0</v>
      </c>
      <c r="R5833" s="5">
        <v>0</v>
      </c>
      <c r="S5833" s="5">
        <v>0</v>
      </c>
      <c r="T5833" s="5">
        <f t="shared" si="1003"/>
        <v>0</v>
      </c>
      <c r="U5833" s="5">
        <v>1</v>
      </c>
      <c r="V5833" s="5">
        <v>1</v>
      </c>
      <c r="W5833" s="5">
        <v>0</v>
      </c>
      <c r="X5833" s="5">
        <v>0</v>
      </c>
      <c r="Y5833" s="5">
        <f t="shared" si="1006"/>
        <v>0</v>
      </c>
      <c r="Z5833" s="5">
        <v>0</v>
      </c>
      <c r="AA5833" s="5">
        <v>0</v>
      </c>
      <c r="AB5833" s="5">
        <f t="shared" si="1007"/>
        <v>0</v>
      </c>
      <c r="AC5833" s="5">
        <v>0</v>
      </c>
      <c r="AD5833" s="5">
        <v>0</v>
      </c>
      <c r="AE5833" s="5">
        <f t="shared" si="1008"/>
        <v>0</v>
      </c>
      <c r="AF5833" s="5">
        <v>1</v>
      </c>
      <c r="AG5833" s="6">
        <v>44811</v>
      </c>
      <c r="AH5833" s="5">
        <v>1</v>
      </c>
      <c r="AI5833" s="5">
        <v>0</v>
      </c>
      <c r="AJ5833" s="5">
        <v>0</v>
      </c>
      <c r="AK5833" s="5">
        <f t="shared" si="1009"/>
        <v>0</v>
      </c>
      <c r="AL5833" s="5">
        <v>0</v>
      </c>
      <c r="AM5833" s="5">
        <v>0</v>
      </c>
      <c r="AN5833" s="5">
        <f t="shared" si="1010"/>
        <v>0</v>
      </c>
      <c r="AO5833" s="5">
        <v>0</v>
      </c>
      <c r="AP5833" s="5">
        <v>0</v>
      </c>
      <c r="AQ5833" s="5">
        <f t="shared" si="1011"/>
        <v>0</v>
      </c>
      <c r="AR5833" s="5">
        <v>0</v>
      </c>
      <c r="AS5833" s="6"/>
      <c r="AT5833" s="5">
        <v>0</v>
      </c>
      <c r="AU5833" s="5">
        <v>0</v>
      </c>
      <c r="AV5833" t="str">
        <f t="shared" si="1004"/>
        <v>N</v>
      </c>
      <c r="AW5833" t="s">
        <v>60</v>
      </c>
      <c r="AX5833" t="s">
        <v>445</v>
      </c>
      <c r="AY5833" t="s">
        <v>62</v>
      </c>
      <c r="AZ5833" t="s">
        <v>62</v>
      </c>
      <c r="BA5833" t="str">
        <f t="shared" si="1005"/>
        <v>N</v>
      </c>
    </row>
    <row r="5834" spans="1:53">
      <c r="A5834" t="s">
        <v>454</v>
      </c>
      <c r="B5834" t="s">
        <v>54</v>
      </c>
      <c r="C5834" t="s">
        <v>55</v>
      </c>
      <c r="D5834">
        <v>2022</v>
      </c>
      <c r="E5834" t="s">
        <v>13454</v>
      </c>
      <c r="F5834" t="s">
        <v>13454</v>
      </c>
      <c r="G5834" t="s">
        <v>13455</v>
      </c>
      <c r="H5834" t="s">
        <v>1813</v>
      </c>
      <c r="I5834" t="s">
        <v>13456</v>
      </c>
      <c r="J5834" t="s">
        <v>58</v>
      </c>
      <c r="K5834" t="s">
        <v>59</v>
      </c>
      <c r="L5834" s="5">
        <v>0</v>
      </c>
      <c r="M5834" s="5">
        <v>0</v>
      </c>
      <c r="N5834" s="5">
        <f t="shared" si="1001"/>
        <v>0</v>
      </c>
      <c r="O5834" s="5">
        <v>0</v>
      </c>
      <c r="P5834" s="5">
        <v>0</v>
      </c>
      <c r="Q5834" s="5">
        <f t="shared" si="1002"/>
        <v>0</v>
      </c>
      <c r="R5834" s="5">
        <v>0</v>
      </c>
      <c r="S5834" s="5">
        <v>0</v>
      </c>
      <c r="T5834" s="5">
        <f t="shared" si="1003"/>
        <v>0</v>
      </c>
      <c r="U5834" s="5">
        <v>1</v>
      </c>
      <c r="V5834" s="5">
        <v>1</v>
      </c>
      <c r="W5834" s="5">
        <v>0</v>
      </c>
      <c r="X5834" s="5">
        <v>0</v>
      </c>
      <c r="Y5834" s="5">
        <f t="shared" si="1006"/>
        <v>0</v>
      </c>
      <c r="Z5834" s="5">
        <v>0</v>
      </c>
      <c r="AA5834" s="5">
        <v>0</v>
      </c>
      <c r="AB5834" s="5">
        <f t="shared" si="1007"/>
        <v>0</v>
      </c>
      <c r="AC5834" s="5">
        <v>0</v>
      </c>
      <c r="AD5834" s="5">
        <v>0</v>
      </c>
      <c r="AE5834" s="5">
        <f t="shared" si="1008"/>
        <v>0</v>
      </c>
      <c r="AF5834" s="5">
        <v>1</v>
      </c>
      <c r="AG5834" s="6">
        <v>44811</v>
      </c>
      <c r="AH5834" s="5">
        <v>1</v>
      </c>
      <c r="AI5834" s="5">
        <v>0</v>
      </c>
      <c r="AJ5834" s="5">
        <v>0</v>
      </c>
      <c r="AK5834" s="5">
        <f t="shared" si="1009"/>
        <v>0</v>
      </c>
      <c r="AL5834" s="5">
        <v>0</v>
      </c>
      <c r="AM5834" s="5">
        <v>0</v>
      </c>
      <c r="AN5834" s="5">
        <f t="shared" si="1010"/>
        <v>0</v>
      </c>
      <c r="AO5834" s="5">
        <v>0</v>
      </c>
      <c r="AP5834" s="5">
        <v>0</v>
      </c>
      <c r="AQ5834" s="5">
        <f t="shared" si="1011"/>
        <v>0</v>
      </c>
      <c r="AR5834" s="5">
        <v>0</v>
      </c>
      <c r="AS5834" s="6"/>
      <c r="AT5834" s="5">
        <v>0</v>
      </c>
      <c r="AU5834" s="5">
        <v>0</v>
      </c>
      <c r="AV5834" t="str">
        <f t="shared" si="1004"/>
        <v>N</v>
      </c>
      <c r="AW5834" t="s">
        <v>60</v>
      </c>
      <c r="AX5834" t="s">
        <v>445</v>
      </c>
      <c r="AY5834" t="s">
        <v>62</v>
      </c>
      <c r="AZ5834" t="s">
        <v>62</v>
      </c>
      <c r="BA5834" t="str">
        <f t="shared" si="1005"/>
        <v>N</v>
      </c>
    </row>
    <row r="5835" spans="1:53">
      <c r="A5835" t="s">
        <v>454</v>
      </c>
      <c r="B5835" t="s">
        <v>54</v>
      </c>
      <c r="C5835" t="s">
        <v>55</v>
      </c>
      <c r="D5835">
        <v>2022</v>
      </c>
      <c r="E5835" t="s">
        <v>13457</v>
      </c>
      <c r="F5835" t="s">
        <v>13457</v>
      </c>
      <c r="G5835" t="s">
        <v>13458</v>
      </c>
      <c r="H5835" t="s">
        <v>1813</v>
      </c>
      <c r="I5835" t="s">
        <v>13459</v>
      </c>
      <c r="J5835" t="s">
        <v>58</v>
      </c>
      <c r="K5835" t="s">
        <v>59</v>
      </c>
      <c r="L5835" s="5">
        <v>0</v>
      </c>
      <c r="M5835" s="5">
        <v>0</v>
      </c>
      <c r="N5835" s="5">
        <f t="shared" si="1001"/>
        <v>0</v>
      </c>
      <c r="O5835" s="5">
        <v>0</v>
      </c>
      <c r="P5835" s="5">
        <v>0</v>
      </c>
      <c r="Q5835" s="5">
        <f t="shared" si="1002"/>
        <v>0</v>
      </c>
      <c r="R5835" s="5">
        <v>0</v>
      </c>
      <c r="S5835" s="5">
        <v>0</v>
      </c>
      <c r="T5835" s="5">
        <f t="shared" si="1003"/>
        <v>0</v>
      </c>
      <c r="U5835" s="5">
        <v>1</v>
      </c>
      <c r="V5835" s="5">
        <v>1</v>
      </c>
      <c r="W5835" s="5">
        <v>0</v>
      </c>
      <c r="X5835" s="5">
        <v>0</v>
      </c>
      <c r="Y5835" s="5">
        <f t="shared" si="1006"/>
        <v>0</v>
      </c>
      <c r="Z5835" s="5">
        <v>0</v>
      </c>
      <c r="AA5835" s="5">
        <v>0</v>
      </c>
      <c r="AB5835" s="5">
        <f t="shared" si="1007"/>
        <v>0</v>
      </c>
      <c r="AC5835" s="5">
        <v>0</v>
      </c>
      <c r="AD5835" s="5">
        <v>0</v>
      </c>
      <c r="AE5835" s="5">
        <f t="shared" si="1008"/>
        <v>0</v>
      </c>
      <c r="AF5835" s="5">
        <v>1</v>
      </c>
      <c r="AG5835" s="6">
        <v>44874</v>
      </c>
      <c r="AH5835" s="5">
        <v>1</v>
      </c>
      <c r="AI5835" s="5">
        <v>0</v>
      </c>
      <c r="AJ5835" s="5">
        <v>0</v>
      </c>
      <c r="AK5835" s="5">
        <f t="shared" si="1009"/>
        <v>0</v>
      </c>
      <c r="AL5835" s="5">
        <v>0</v>
      </c>
      <c r="AM5835" s="5">
        <v>0</v>
      </c>
      <c r="AN5835" s="5">
        <f t="shared" si="1010"/>
        <v>0</v>
      </c>
      <c r="AO5835" s="5">
        <v>0</v>
      </c>
      <c r="AP5835" s="5">
        <v>0</v>
      </c>
      <c r="AQ5835" s="5">
        <f t="shared" si="1011"/>
        <v>0</v>
      </c>
      <c r="AR5835" s="5">
        <v>0</v>
      </c>
      <c r="AS5835" s="6"/>
      <c r="AT5835" s="5">
        <v>0</v>
      </c>
      <c r="AU5835" s="5">
        <v>0</v>
      </c>
      <c r="AV5835" t="str">
        <f t="shared" si="1004"/>
        <v>N</v>
      </c>
      <c r="AW5835" t="s">
        <v>60</v>
      </c>
      <c r="AX5835" t="s">
        <v>445</v>
      </c>
      <c r="AY5835" t="s">
        <v>62</v>
      </c>
      <c r="AZ5835" t="s">
        <v>62</v>
      </c>
      <c r="BA5835" t="str">
        <f t="shared" si="1005"/>
        <v>N</v>
      </c>
    </row>
    <row r="5836" spans="1:53">
      <c r="A5836" t="s">
        <v>54</v>
      </c>
      <c r="B5836" t="s">
        <v>54</v>
      </c>
      <c r="C5836" t="s">
        <v>55</v>
      </c>
      <c r="D5836">
        <v>2022</v>
      </c>
      <c r="E5836" t="s">
        <v>8099</v>
      </c>
      <c r="F5836" t="s">
        <v>13460</v>
      </c>
      <c r="G5836" t="s">
        <v>13461</v>
      </c>
      <c r="I5836" t="s">
        <v>13462</v>
      </c>
      <c r="J5836" t="s">
        <v>58</v>
      </c>
      <c r="K5836" t="s">
        <v>59</v>
      </c>
      <c r="L5836" s="5">
        <v>0</v>
      </c>
      <c r="M5836" s="5">
        <v>0</v>
      </c>
      <c r="N5836" s="5">
        <f t="shared" si="1001"/>
        <v>0</v>
      </c>
      <c r="O5836" s="5">
        <v>0</v>
      </c>
      <c r="P5836" s="5">
        <v>0</v>
      </c>
      <c r="Q5836" s="5">
        <f t="shared" si="1002"/>
        <v>0</v>
      </c>
      <c r="R5836" s="5">
        <v>0</v>
      </c>
      <c r="S5836" s="5">
        <v>0</v>
      </c>
      <c r="T5836" s="5">
        <f t="shared" si="1003"/>
        <v>0</v>
      </c>
      <c r="U5836" s="5">
        <v>1</v>
      </c>
      <c r="V5836" s="5">
        <v>1</v>
      </c>
      <c r="W5836" s="5">
        <v>0</v>
      </c>
      <c r="X5836" s="5">
        <v>0</v>
      </c>
      <c r="Y5836" s="5">
        <f t="shared" si="1006"/>
        <v>0</v>
      </c>
      <c r="Z5836" s="5">
        <v>0</v>
      </c>
      <c r="AA5836" s="5">
        <v>0</v>
      </c>
      <c r="AB5836" s="5">
        <f t="shared" si="1007"/>
        <v>0</v>
      </c>
      <c r="AC5836" s="5">
        <v>0</v>
      </c>
      <c r="AD5836" s="5">
        <v>0</v>
      </c>
      <c r="AE5836" s="5">
        <f t="shared" si="1008"/>
        <v>0</v>
      </c>
      <c r="AF5836" s="5">
        <v>1</v>
      </c>
      <c r="AG5836" s="6">
        <v>44812</v>
      </c>
      <c r="AH5836" s="5">
        <v>1</v>
      </c>
      <c r="AI5836" s="5">
        <v>0</v>
      </c>
      <c r="AJ5836" s="5">
        <v>0</v>
      </c>
      <c r="AK5836" s="5">
        <f t="shared" si="1009"/>
        <v>0</v>
      </c>
      <c r="AL5836" s="5">
        <v>0</v>
      </c>
      <c r="AM5836" s="5">
        <v>0</v>
      </c>
      <c r="AN5836" s="5">
        <f t="shared" si="1010"/>
        <v>0</v>
      </c>
      <c r="AO5836" s="5">
        <v>0</v>
      </c>
      <c r="AP5836" s="5">
        <v>0</v>
      </c>
      <c r="AQ5836" s="5">
        <f t="shared" si="1011"/>
        <v>0</v>
      </c>
      <c r="AR5836" s="5">
        <v>0</v>
      </c>
      <c r="AS5836" s="6"/>
      <c r="AT5836" s="5">
        <v>0</v>
      </c>
      <c r="AU5836" s="5">
        <v>0</v>
      </c>
      <c r="AV5836" t="str">
        <f t="shared" si="1004"/>
        <v>N</v>
      </c>
      <c r="AW5836" t="s">
        <v>60</v>
      </c>
      <c r="AX5836" t="s">
        <v>61</v>
      </c>
      <c r="AY5836" t="s">
        <v>62</v>
      </c>
      <c r="AZ5836" t="s">
        <v>62</v>
      </c>
      <c r="BA5836" t="str">
        <f t="shared" si="1005"/>
        <v>N</v>
      </c>
    </row>
    <row r="5837" spans="1:53">
      <c r="A5837" t="s">
        <v>54</v>
      </c>
      <c r="B5837" t="s">
        <v>54</v>
      </c>
      <c r="C5837" t="s">
        <v>55</v>
      </c>
      <c r="D5837">
        <v>2022</v>
      </c>
      <c r="E5837" t="s">
        <v>13463</v>
      </c>
      <c r="F5837" t="s">
        <v>9646</v>
      </c>
      <c r="G5837" t="s">
        <v>9647</v>
      </c>
      <c r="I5837" t="s">
        <v>9648</v>
      </c>
      <c r="J5837" t="s">
        <v>58</v>
      </c>
      <c r="K5837" t="s">
        <v>59</v>
      </c>
      <c r="L5837" s="5">
        <v>0</v>
      </c>
      <c r="M5837" s="5">
        <v>0</v>
      </c>
      <c r="N5837" s="5">
        <f t="shared" si="1001"/>
        <v>0</v>
      </c>
      <c r="O5837" s="5">
        <v>0</v>
      </c>
      <c r="P5837" s="5">
        <v>0</v>
      </c>
      <c r="Q5837" s="5">
        <f t="shared" si="1002"/>
        <v>0</v>
      </c>
      <c r="R5837" s="5">
        <v>0</v>
      </c>
      <c r="S5837" s="5">
        <v>0</v>
      </c>
      <c r="T5837" s="5">
        <f t="shared" si="1003"/>
        <v>0</v>
      </c>
      <c r="U5837" s="5">
        <v>1</v>
      </c>
      <c r="V5837" s="5">
        <v>1</v>
      </c>
      <c r="W5837" s="5">
        <v>0</v>
      </c>
      <c r="X5837" s="5">
        <v>0</v>
      </c>
      <c r="Y5837" s="5">
        <f t="shared" si="1006"/>
        <v>0</v>
      </c>
      <c r="Z5837" s="5">
        <v>0</v>
      </c>
      <c r="AA5837" s="5">
        <v>0</v>
      </c>
      <c r="AB5837" s="5">
        <f t="shared" si="1007"/>
        <v>0</v>
      </c>
      <c r="AC5837" s="5">
        <v>0</v>
      </c>
      <c r="AD5837" s="5">
        <v>0</v>
      </c>
      <c r="AE5837" s="5">
        <f t="shared" si="1008"/>
        <v>0</v>
      </c>
      <c r="AF5837" s="5">
        <v>1</v>
      </c>
      <c r="AG5837" s="6">
        <v>44714</v>
      </c>
      <c r="AH5837" s="5">
        <v>1</v>
      </c>
      <c r="AI5837" s="5">
        <v>0</v>
      </c>
      <c r="AJ5837" s="5">
        <v>0</v>
      </c>
      <c r="AK5837" s="5">
        <f t="shared" si="1009"/>
        <v>0</v>
      </c>
      <c r="AL5837" s="5">
        <v>0</v>
      </c>
      <c r="AM5837" s="5">
        <v>0</v>
      </c>
      <c r="AN5837" s="5">
        <f t="shared" si="1010"/>
        <v>0</v>
      </c>
      <c r="AO5837" s="5">
        <v>0</v>
      </c>
      <c r="AP5837" s="5">
        <v>0</v>
      </c>
      <c r="AQ5837" s="5">
        <f t="shared" si="1011"/>
        <v>0</v>
      </c>
      <c r="AR5837" s="5">
        <v>0</v>
      </c>
      <c r="AS5837" s="6"/>
      <c r="AT5837" s="5">
        <v>0</v>
      </c>
      <c r="AU5837" s="5">
        <v>0</v>
      </c>
      <c r="AV5837" t="str">
        <f t="shared" si="1004"/>
        <v>N</v>
      </c>
      <c r="AW5837" t="s">
        <v>60</v>
      </c>
      <c r="AX5837" t="s">
        <v>61</v>
      </c>
      <c r="AY5837" t="s">
        <v>62</v>
      </c>
      <c r="AZ5837" t="s">
        <v>62</v>
      </c>
      <c r="BA5837" t="str">
        <f t="shared" si="1005"/>
        <v>N</v>
      </c>
    </row>
    <row r="5838" spans="1:53">
      <c r="A5838" t="s">
        <v>54</v>
      </c>
      <c r="B5838" t="s">
        <v>54</v>
      </c>
      <c r="C5838" t="s">
        <v>55</v>
      </c>
      <c r="D5838">
        <v>2022</v>
      </c>
      <c r="E5838" t="s">
        <v>13464</v>
      </c>
      <c r="F5838" t="s">
        <v>9638</v>
      </c>
      <c r="G5838" t="s">
        <v>9639</v>
      </c>
      <c r="I5838" t="s">
        <v>9640</v>
      </c>
      <c r="J5838" t="s">
        <v>58</v>
      </c>
      <c r="K5838" t="s">
        <v>59</v>
      </c>
      <c r="L5838" s="5">
        <v>0</v>
      </c>
      <c r="M5838" s="5">
        <v>0</v>
      </c>
      <c r="N5838" s="5">
        <f t="shared" si="1001"/>
        <v>0</v>
      </c>
      <c r="O5838" s="5">
        <v>0</v>
      </c>
      <c r="P5838" s="5">
        <v>0</v>
      </c>
      <c r="Q5838" s="5">
        <f t="shared" si="1002"/>
        <v>0</v>
      </c>
      <c r="R5838" s="5">
        <v>0</v>
      </c>
      <c r="S5838" s="5">
        <v>0</v>
      </c>
      <c r="T5838" s="5">
        <f t="shared" si="1003"/>
        <v>0</v>
      </c>
      <c r="U5838" s="5">
        <v>1</v>
      </c>
      <c r="V5838" s="5">
        <v>1</v>
      </c>
      <c r="W5838" s="5">
        <v>0</v>
      </c>
      <c r="X5838" s="5">
        <v>0</v>
      </c>
      <c r="Y5838" s="5">
        <f t="shared" si="1006"/>
        <v>0</v>
      </c>
      <c r="Z5838" s="5">
        <v>0</v>
      </c>
      <c r="AA5838" s="5">
        <v>0</v>
      </c>
      <c r="AB5838" s="5">
        <f t="shared" si="1007"/>
        <v>0</v>
      </c>
      <c r="AC5838" s="5">
        <v>0</v>
      </c>
      <c r="AD5838" s="5">
        <v>0</v>
      </c>
      <c r="AE5838" s="5">
        <f t="shared" si="1008"/>
        <v>0</v>
      </c>
      <c r="AF5838" s="5">
        <v>1</v>
      </c>
      <c r="AG5838" s="6">
        <v>44825</v>
      </c>
      <c r="AH5838" s="5">
        <v>1</v>
      </c>
      <c r="AI5838" s="5">
        <v>0</v>
      </c>
      <c r="AJ5838" s="5">
        <v>0</v>
      </c>
      <c r="AK5838" s="5">
        <f t="shared" si="1009"/>
        <v>0</v>
      </c>
      <c r="AL5838" s="5">
        <v>0</v>
      </c>
      <c r="AM5838" s="5">
        <v>0</v>
      </c>
      <c r="AN5838" s="5">
        <f t="shared" si="1010"/>
        <v>0</v>
      </c>
      <c r="AO5838" s="5">
        <v>0</v>
      </c>
      <c r="AP5838" s="5">
        <v>0</v>
      </c>
      <c r="AQ5838" s="5">
        <f t="shared" si="1011"/>
        <v>0</v>
      </c>
      <c r="AR5838" s="5">
        <v>0</v>
      </c>
      <c r="AS5838" s="6"/>
      <c r="AT5838" s="5">
        <v>0</v>
      </c>
      <c r="AU5838" s="5">
        <v>0</v>
      </c>
      <c r="AV5838" t="str">
        <f t="shared" si="1004"/>
        <v>N</v>
      </c>
      <c r="AW5838" t="s">
        <v>60</v>
      </c>
      <c r="AX5838" t="s">
        <v>61</v>
      </c>
      <c r="AY5838" t="s">
        <v>62</v>
      </c>
      <c r="AZ5838" t="s">
        <v>62</v>
      </c>
      <c r="BA5838" t="str">
        <f t="shared" si="1005"/>
        <v>N</v>
      </c>
    </row>
    <row r="5839" spans="1:53">
      <c r="A5839" t="s">
        <v>54</v>
      </c>
      <c r="B5839" t="s">
        <v>54</v>
      </c>
      <c r="C5839" t="s">
        <v>55</v>
      </c>
      <c r="D5839">
        <v>2022</v>
      </c>
      <c r="E5839" t="s">
        <v>13465</v>
      </c>
      <c r="F5839" t="s">
        <v>9650</v>
      </c>
      <c r="G5839" t="s">
        <v>9651</v>
      </c>
      <c r="I5839" t="s">
        <v>9652</v>
      </c>
      <c r="J5839" t="s">
        <v>58</v>
      </c>
      <c r="K5839" t="s">
        <v>59</v>
      </c>
      <c r="L5839" s="5">
        <v>0</v>
      </c>
      <c r="M5839" s="5">
        <v>0</v>
      </c>
      <c r="N5839" s="5">
        <f t="shared" si="1001"/>
        <v>0</v>
      </c>
      <c r="O5839" s="5">
        <v>0</v>
      </c>
      <c r="P5839" s="5">
        <v>0</v>
      </c>
      <c r="Q5839" s="5">
        <f t="shared" si="1002"/>
        <v>0</v>
      </c>
      <c r="R5839" s="5">
        <v>0</v>
      </c>
      <c r="S5839" s="5">
        <v>0</v>
      </c>
      <c r="T5839" s="5">
        <f t="shared" si="1003"/>
        <v>0</v>
      </c>
      <c r="U5839" s="5">
        <v>1</v>
      </c>
      <c r="V5839" s="5">
        <v>1</v>
      </c>
      <c r="W5839" s="5">
        <v>0</v>
      </c>
      <c r="X5839" s="5">
        <v>0</v>
      </c>
      <c r="Y5839" s="5">
        <f t="shared" si="1006"/>
        <v>0</v>
      </c>
      <c r="Z5839" s="5">
        <v>0</v>
      </c>
      <c r="AA5839" s="5">
        <v>0</v>
      </c>
      <c r="AB5839" s="5">
        <f t="shared" si="1007"/>
        <v>0</v>
      </c>
      <c r="AC5839" s="5">
        <v>0</v>
      </c>
      <c r="AD5839" s="5">
        <v>0</v>
      </c>
      <c r="AE5839" s="5">
        <f t="shared" si="1008"/>
        <v>0</v>
      </c>
      <c r="AF5839" s="5">
        <v>1</v>
      </c>
      <c r="AG5839" s="6">
        <v>44684</v>
      </c>
      <c r="AH5839" s="5">
        <v>1</v>
      </c>
      <c r="AI5839" s="5">
        <v>0</v>
      </c>
      <c r="AJ5839" s="5">
        <v>0</v>
      </c>
      <c r="AK5839" s="5">
        <f t="shared" si="1009"/>
        <v>0</v>
      </c>
      <c r="AL5839" s="5">
        <v>0</v>
      </c>
      <c r="AM5839" s="5">
        <v>0</v>
      </c>
      <c r="AN5839" s="5">
        <f t="shared" si="1010"/>
        <v>0</v>
      </c>
      <c r="AO5839" s="5">
        <v>0</v>
      </c>
      <c r="AP5839" s="5">
        <v>0</v>
      </c>
      <c r="AQ5839" s="5">
        <f t="shared" si="1011"/>
        <v>0</v>
      </c>
      <c r="AR5839" s="5">
        <v>0</v>
      </c>
      <c r="AS5839" s="6"/>
      <c r="AT5839" s="5">
        <v>0</v>
      </c>
      <c r="AU5839" s="5">
        <v>0</v>
      </c>
      <c r="AV5839" t="str">
        <f t="shared" si="1004"/>
        <v>N</v>
      </c>
      <c r="AW5839" t="s">
        <v>60</v>
      </c>
      <c r="AX5839" t="s">
        <v>61</v>
      </c>
      <c r="AY5839" t="s">
        <v>62</v>
      </c>
      <c r="AZ5839" t="s">
        <v>62</v>
      </c>
      <c r="BA5839" t="str">
        <f t="shared" si="1005"/>
        <v>N</v>
      </c>
    </row>
    <row r="5840" spans="1:53">
      <c r="A5840" t="s">
        <v>54</v>
      </c>
      <c r="B5840" t="s">
        <v>54</v>
      </c>
      <c r="C5840" t="s">
        <v>55</v>
      </c>
      <c r="D5840">
        <v>2022</v>
      </c>
      <c r="E5840" t="s">
        <v>13466</v>
      </c>
      <c r="F5840" t="s">
        <v>13467</v>
      </c>
      <c r="G5840" t="s">
        <v>13468</v>
      </c>
      <c r="I5840" t="s">
        <v>13469</v>
      </c>
      <c r="J5840" t="s">
        <v>58</v>
      </c>
      <c r="K5840" t="s">
        <v>59</v>
      </c>
      <c r="L5840" s="5">
        <v>0</v>
      </c>
      <c r="M5840" s="5">
        <v>0</v>
      </c>
      <c r="N5840" s="5">
        <f t="shared" si="1001"/>
        <v>0</v>
      </c>
      <c r="O5840" s="5">
        <v>0</v>
      </c>
      <c r="P5840" s="5">
        <v>0</v>
      </c>
      <c r="Q5840" s="5">
        <f t="shared" si="1002"/>
        <v>0</v>
      </c>
      <c r="R5840" s="5">
        <v>0</v>
      </c>
      <c r="S5840" s="5">
        <v>0</v>
      </c>
      <c r="T5840" s="5">
        <f t="shared" si="1003"/>
        <v>0</v>
      </c>
      <c r="U5840" s="5">
        <v>1</v>
      </c>
      <c r="V5840" s="5">
        <v>1</v>
      </c>
      <c r="W5840" s="5">
        <v>0</v>
      </c>
      <c r="X5840" s="5">
        <v>0</v>
      </c>
      <c r="Y5840" s="5">
        <f t="shared" si="1006"/>
        <v>0</v>
      </c>
      <c r="Z5840" s="5">
        <v>0</v>
      </c>
      <c r="AA5840" s="5">
        <v>0</v>
      </c>
      <c r="AB5840" s="5">
        <f t="shared" si="1007"/>
        <v>0</v>
      </c>
      <c r="AC5840" s="5">
        <v>0</v>
      </c>
      <c r="AD5840" s="5">
        <v>0</v>
      </c>
      <c r="AE5840" s="5">
        <f t="shared" si="1008"/>
        <v>0</v>
      </c>
      <c r="AF5840" s="5">
        <v>1</v>
      </c>
      <c r="AG5840" s="6">
        <v>44671</v>
      </c>
      <c r="AH5840" s="5">
        <v>1</v>
      </c>
      <c r="AI5840" s="5">
        <v>0</v>
      </c>
      <c r="AJ5840" s="5">
        <v>0</v>
      </c>
      <c r="AK5840" s="5">
        <f t="shared" si="1009"/>
        <v>0</v>
      </c>
      <c r="AL5840" s="5">
        <v>0</v>
      </c>
      <c r="AM5840" s="5">
        <v>0</v>
      </c>
      <c r="AN5840" s="5">
        <f t="shared" si="1010"/>
        <v>0</v>
      </c>
      <c r="AO5840" s="5">
        <v>0</v>
      </c>
      <c r="AP5840" s="5">
        <v>0</v>
      </c>
      <c r="AQ5840" s="5">
        <f t="shared" si="1011"/>
        <v>0</v>
      </c>
      <c r="AR5840" s="5">
        <v>0</v>
      </c>
      <c r="AS5840" s="6"/>
      <c r="AT5840" s="5">
        <v>0</v>
      </c>
      <c r="AU5840" s="5">
        <v>0</v>
      </c>
      <c r="AV5840" t="str">
        <f t="shared" si="1004"/>
        <v>N</v>
      </c>
      <c r="AW5840" t="s">
        <v>60</v>
      </c>
      <c r="AX5840" t="s">
        <v>61</v>
      </c>
      <c r="AY5840" t="s">
        <v>62</v>
      </c>
      <c r="AZ5840" t="s">
        <v>62</v>
      </c>
      <c r="BA5840" t="str">
        <f t="shared" si="1005"/>
        <v>N</v>
      </c>
    </row>
    <row r="5841" spans="1:53">
      <c r="A5841" t="s">
        <v>54</v>
      </c>
      <c r="B5841" t="s">
        <v>54</v>
      </c>
      <c r="C5841" t="s">
        <v>55</v>
      </c>
      <c r="D5841">
        <v>2022</v>
      </c>
      <c r="E5841" t="s">
        <v>13470</v>
      </c>
      <c r="F5841" t="s">
        <v>13471</v>
      </c>
      <c r="G5841" t="s">
        <v>13472</v>
      </c>
      <c r="I5841" t="s">
        <v>13473</v>
      </c>
      <c r="J5841" t="s">
        <v>58</v>
      </c>
      <c r="K5841" t="s">
        <v>59</v>
      </c>
      <c r="L5841" s="5">
        <v>0</v>
      </c>
      <c r="M5841" s="5">
        <v>0</v>
      </c>
      <c r="N5841" s="5">
        <f t="shared" si="1001"/>
        <v>0</v>
      </c>
      <c r="O5841" s="5">
        <v>0</v>
      </c>
      <c r="P5841" s="5">
        <v>0</v>
      </c>
      <c r="Q5841" s="5">
        <f t="shared" si="1002"/>
        <v>0</v>
      </c>
      <c r="R5841" s="5">
        <v>0</v>
      </c>
      <c r="S5841" s="5">
        <v>0</v>
      </c>
      <c r="T5841" s="5">
        <f t="shared" si="1003"/>
        <v>0</v>
      </c>
      <c r="U5841" s="5">
        <v>1</v>
      </c>
      <c r="V5841" s="5">
        <v>1</v>
      </c>
      <c r="W5841" s="5">
        <v>0</v>
      </c>
      <c r="X5841" s="5">
        <v>0</v>
      </c>
      <c r="Y5841" s="5">
        <f t="shared" si="1006"/>
        <v>0</v>
      </c>
      <c r="Z5841" s="5">
        <v>0</v>
      </c>
      <c r="AA5841" s="5">
        <v>0</v>
      </c>
      <c r="AB5841" s="5">
        <f t="shared" si="1007"/>
        <v>0</v>
      </c>
      <c r="AC5841" s="5">
        <v>0</v>
      </c>
      <c r="AD5841" s="5">
        <v>0</v>
      </c>
      <c r="AE5841" s="5">
        <f t="shared" si="1008"/>
        <v>0</v>
      </c>
      <c r="AF5841" s="5">
        <v>1</v>
      </c>
      <c r="AG5841" s="6">
        <v>44978</v>
      </c>
      <c r="AH5841" s="5">
        <v>1</v>
      </c>
      <c r="AI5841" s="5">
        <v>0</v>
      </c>
      <c r="AJ5841" s="5">
        <v>0</v>
      </c>
      <c r="AK5841" s="5">
        <f t="shared" si="1009"/>
        <v>0</v>
      </c>
      <c r="AL5841" s="5">
        <v>0</v>
      </c>
      <c r="AM5841" s="5">
        <v>0</v>
      </c>
      <c r="AN5841" s="5">
        <f t="shared" si="1010"/>
        <v>0</v>
      </c>
      <c r="AO5841" s="5">
        <v>0</v>
      </c>
      <c r="AP5841" s="5">
        <v>0</v>
      </c>
      <c r="AQ5841" s="5">
        <f t="shared" si="1011"/>
        <v>0</v>
      </c>
      <c r="AR5841" s="5">
        <v>0</v>
      </c>
      <c r="AS5841" s="6"/>
      <c r="AT5841" s="5">
        <v>0</v>
      </c>
      <c r="AU5841" s="5">
        <v>0</v>
      </c>
      <c r="AV5841" t="str">
        <f t="shared" si="1004"/>
        <v>N</v>
      </c>
      <c r="AW5841" t="s">
        <v>60</v>
      </c>
      <c r="AX5841" t="s">
        <v>61</v>
      </c>
      <c r="AY5841" t="s">
        <v>62</v>
      </c>
      <c r="AZ5841" t="s">
        <v>62</v>
      </c>
      <c r="BA5841" t="str">
        <f t="shared" si="1005"/>
        <v>N</v>
      </c>
    </row>
    <row r="5842" spans="1:53">
      <c r="A5842" t="s">
        <v>54</v>
      </c>
      <c r="B5842" t="s">
        <v>54</v>
      </c>
      <c r="C5842" t="s">
        <v>55</v>
      </c>
      <c r="D5842">
        <v>2022</v>
      </c>
      <c r="E5842" t="s">
        <v>9165</v>
      </c>
      <c r="F5842" t="s">
        <v>13474</v>
      </c>
      <c r="G5842" t="s">
        <v>13475</v>
      </c>
      <c r="I5842" t="s">
        <v>13476</v>
      </c>
      <c r="J5842" t="s">
        <v>58</v>
      </c>
      <c r="K5842" t="s">
        <v>59</v>
      </c>
      <c r="L5842" s="5">
        <v>0</v>
      </c>
      <c r="M5842" s="5">
        <v>0</v>
      </c>
      <c r="N5842" s="5">
        <f t="shared" si="1001"/>
        <v>0</v>
      </c>
      <c r="O5842" s="5">
        <v>0</v>
      </c>
      <c r="P5842" s="5">
        <v>0</v>
      </c>
      <c r="Q5842" s="5">
        <f t="shared" si="1002"/>
        <v>0</v>
      </c>
      <c r="R5842" s="5">
        <v>0</v>
      </c>
      <c r="S5842" s="5">
        <v>0</v>
      </c>
      <c r="T5842" s="5">
        <f t="shared" si="1003"/>
        <v>0</v>
      </c>
      <c r="U5842" s="5">
        <v>1</v>
      </c>
      <c r="V5842" s="5">
        <v>1</v>
      </c>
      <c r="W5842" s="5">
        <v>0</v>
      </c>
      <c r="X5842" s="5">
        <v>0</v>
      </c>
      <c r="Y5842" s="5">
        <f t="shared" si="1006"/>
        <v>0</v>
      </c>
      <c r="Z5842" s="5">
        <v>0</v>
      </c>
      <c r="AA5842" s="5">
        <v>0</v>
      </c>
      <c r="AB5842" s="5">
        <f t="shared" si="1007"/>
        <v>0</v>
      </c>
      <c r="AC5842" s="5">
        <v>0</v>
      </c>
      <c r="AD5842" s="5">
        <v>0</v>
      </c>
      <c r="AE5842" s="5">
        <f t="shared" si="1008"/>
        <v>0</v>
      </c>
      <c r="AF5842" s="5">
        <v>1</v>
      </c>
      <c r="AG5842" s="6">
        <v>44868</v>
      </c>
      <c r="AH5842" s="5">
        <v>1</v>
      </c>
      <c r="AI5842" s="5">
        <v>0</v>
      </c>
      <c r="AJ5842" s="5">
        <v>0</v>
      </c>
      <c r="AK5842" s="5">
        <f t="shared" si="1009"/>
        <v>0</v>
      </c>
      <c r="AL5842" s="5">
        <v>0</v>
      </c>
      <c r="AM5842" s="5">
        <v>0</v>
      </c>
      <c r="AN5842" s="5">
        <f t="shared" si="1010"/>
        <v>0</v>
      </c>
      <c r="AO5842" s="5">
        <v>0</v>
      </c>
      <c r="AP5842" s="5">
        <v>0</v>
      </c>
      <c r="AQ5842" s="5">
        <f t="shared" si="1011"/>
        <v>0</v>
      </c>
      <c r="AR5842" s="5">
        <v>0</v>
      </c>
      <c r="AS5842" s="6"/>
      <c r="AT5842" s="5">
        <v>0</v>
      </c>
      <c r="AU5842" s="5">
        <v>0</v>
      </c>
      <c r="AV5842" t="str">
        <f t="shared" si="1004"/>
        <v>N</v>
      </c>
      <c r="AW5842" t="s">
        <v>60</v>
      </c>
      <c r="AX5842" t="s">
        <v>61</v>
      </c>
      <c r="AY5842" t="s">
        <v>62</v>
      </c>
      <c r="AZ5842" t="s">
        <v>62</v>
      </c>
      <c r="BA5842" t="str">
        <f t="shared" si="1005"/>
        <v>N</v>
      </c>
    </row>
    <row r="5843" spans="1:53">
      <c r="A5843" t="s">
        <v>54</v>
      </c>
      <c r="B5843" t="s">
        <v>54</v>
      </c>
      <c r="C5843" t="s">
        <v>55</v>
      </c>
      <c r="D5843">
        <v>2022</v>
      </c>
      <c r="E5843" t="s">
        <v>13477</v>
      </c>
      <c r="F5843" t="s">
        <v>9666</v>
      </c>
      <c r="G5843" t="s">
        <v>9667</v>
      </c>
      <c r="I5843" t="s">
        <v>9668</v>
      </c>
      <c r="J5843" t="s">
        <v>101</v>
      </c>
      <c r="K5843" t="s">
        <v>93</v>
      </c>
      <c r="L5843" s="5">
        <v>0</v>
      </c>
      <c r="M5843" s="5">
        <v>0</v>
      </c>
      <c r="N5843" s="5">
        <f t="shared" si="1001"/>
        <v>0</v>
      </c>
      <c r="O5843" s="5">
        <v>0</v>
      </c>
      <c r="P5843" s="5">
        <v>0</v>
      </c>
      <c r="Q5843" s="5">
        <f t="shared" si="1002"/>
        <v>0</v>
      </c>
      <c r="R5843" s="5">
        <v>0</v>
      </c>
      <c r="S5843" s="5">
        <v>0</v>
      </c>
      <c r="T5843" s="5">
        <f t="shared" si="1003"/>
        <v>0</v>
      </c>
      <c r="U5843" s="5">
        <v>1</v>
      </c>
      <c r="V5843" s="5">
        <v>1</v>
      </c>
      <c r="W5843" s="5">
        <v>0</v>
      </c>
      <c r="X5843" s="5">
        <v>0</v>
      </c>
      <c r="Y5843" s="5">
        <f t="shared" si="1006"/>
        <v>0</v>
      </c>
      <c r="Z5843" s="5">
        <v>0</v>
      </c>
      <c r="AA5843" s="5">
        <v>0</v>
      </c>
      <c r="AB5843" s="5">
        <f t="shared" si="1007"/>
        <v>0</v>
      </c>
      <c r="AC5843" s="5">
        <v>0</v>
      </c>
      <c r="AD5843" s="5">
        <v>0</v>
      </c>
      <c r="AE5843" s="5">
        <f t="shared" si="1008"/>
        <v>0</v>
      </c>
      <c r="AF5843" s="5">
        <v>1</v>
      </c>
      <c r="AG5843" s="6">
        <v>44704</v>
      </c>
      <c r="AH5843" s="5">
        <v>1</v>
      </c>
      <c r="AI5843" s="5">
        <v>0</v>
      </c>
      <c r="AJ5843" s="5">
        <v>0</v>
      </c>
      <c r="AK5843" s="5">
        <f t="shared" si="1009"/>
        <v>0</v>
      </c>
      <c r="AL5843" s="5">
        <v>0</v>
      </c>
      <c r="AM5843" s="5">
        <v>0</v>
      </c>
      <c r="AN5843" s="5">
        <f t="shared" si="1010"/>
        <v>0</v>
      </c>
      <c r="AO5843" s="5">
        <v>0</v>
      </c>
      <c r="AP5843" s="5">
        <v>0</v>
      </c>
      <c r="AQ5843" s="5">
        <f t="shared" si="1011"/>
        <v>0</v>
      </c>
      <c r="AR5843" s="5">
        <v>0</v>
      </c>
      <c r="AS5843" s="6"/>
      <c r="AT5843" s="5">
        <v>0</v>
      </c>
      <c r="AU5843" s="5">
        <v>0</v>
      </c>
      <c r="AV5843" t="str">
        <f t="shared" si="1004"/>
        <v>N</v>
      </c>
      <c r="AW5843" t="s">
        <v>60</v>
      </c>
      <c r="AX5843" t="s">
        <v>61</v>
      </c>
      <c r="AY5843" t="s">
        <v>62</v>
      </c>
      <c r="AZ5843" t="s">
        <v>62</v>
      </c>
      <c r="BA5843" t="str">
        <f t="shared" si="1005"/>
        <v>N</v>
      </c>
    </row>
    <row r="5844" spans="1:53">
      <c r="A5844" t="s">
        <v>54</v>
      </c>
      <c r="B5844" t="s">
        <v>54</v>
      </c>
      <c r="C5844" t="s">
        <v>55</v>
      </c>
      <c r="D5844">
        <v>2022</v>
      </c>
      <c r="E5844" t="s">
        <v>9046</v>
      </c>
      <c r="F5844" t="s">
        <v>9662</v>
      </c>
      <c r="G5844" t="s">
        <v>9663</v>
      </c>
      <c r="I5844" t="s">
        <v>9664</v>
      </c>
      <c r="J5844" t="s">
        <v>101</v>
      </c>
      <c r="K5844" t="s">
        <v>93</v>
      </c>
      <c r="L5844" s="5">
        <v>0</v>
      </c>
      <c r="M5844" s="5">
        <v>0</v>
      </c>
      <c r="N5844" s="5">
        <f t="shared" si="1001"/>
        <v>0</v>
      </c>
      <c r="O5844" s="5">
        <v>0</v>
      </c>
      <c r="P5844" s="5">
        <v>0</v>
      </c>
      <c r="Q5844" s="5">
        <f t="shared" si="1002"/>
        <v>0</v>
      </c>
      <c r="R5844" s="5">
        <v>0</v>
      </c>
      <c r="S5844" s="5">
        <v>0</v>
      </c>
      <c r="T5844" s="5">
        <f t="shared" si="1003"/>
        <v>0</v>
      </c>
      <c r="U5844" s="5">
        <v>1</v>
      </c>
      <c r="V5844" s="5">
        <v>1</v>
      </c>
      <c r="W5844" s="5">
        <v>0</v>
      </c>
      <c r="X5844" s="5">
        <v>0</v>
      </c>
      <c r="Y5844" s="5">
        <f t="shared" si="1006"/>
        <v>0</v>
      </c>
      <c r="Z5844" s="5">
        <v>0</v>
      </c>
      <c r="AA5844" s="5">
        <v>0</v>
      </c>
      <c r="AB5844" s="5">
        <f t="shared" si="1007"/>
        <v>0</v>
      </c>
      <c r="AC5844" s="5">
        <v>0</v>
      </c>
      <c r="AD5844" s="5">
        <v>0</v>
      </c>
      <c r="AE5844" s="5">
        <f t="shared" si="1008"/>
        <v>0</v>
      </c>
      <c r="AF5844" s="5">
        <v>1</v>
      </c>
      <c r="AG5844" s="6">
        <v>44748</v>
      </c>
      <c r="AH5844" s="5">
        <v>1</v>
      </c>
      <c r="AI5844" s="5">
        <v>0</v>
      </c>
      <c r="AJ5844" s="5">
        <v>0</v>
      </c>
      <c r="AK5844" s="5">
        <f t="shared" si="1009"/>
        <v>0</v>
      </c>
      <c r="AL5844" s="5">
        <v>0</v>
      </c>
      <c r="AM5844" s="5">
        <v>0</v>
      </c>
      <c r="AN5844" s="5">
        <f t="shared" si="1010"/>
        <v>0</v>
      </c>
      <c r="AO5844" s="5">
        <v>0</v>
      </c>
      <c r="AP5844" s="5">
        <v>0</v>
      </c>
      <c r="AQ5844" s="5">
        <f t="shared" si="1011"/>
        <v>0</v>
      </c>
      <c r="AR5844" s="5">
        <v>0</v>
      </c>
      <c r="AS5844" s="6"/>
      <c r="AT5844" s="5">
        <v>0</v>
      </c>
      <c r="AU5844" s="5">
        <v>0</v>
      </c>
      <c r="AV5844" t="str">
        <f t="shared" si="1004"/>
        <v>N</v>
      </c>
      <c r="AW5844" t="s">
        <v>60</v>
      </c>
      <c r="AX5844" t="s">
        <v>61</v>
      </c>
      <c r="AY5844" t="s">
        <v>62</v>
      </c>
      <c r="AZ5844" t="s">
        <v>62</v>
      </c>
      <c r="BA5844" t="str">
        <f t="shared" si="1005"/>
        <v>N</v>
      </c>
    </row>
    <row r="5845" spans="1:53">
      <c r="A5845" t="s">
        <v>54</v>
      </c>
      <c r="B5845" t="s">
        <v>54</v>
      </c>
      <c r="C5845" t="s">
        <v>55</v>
      </c>
      <c r="D5845">
        <v>2022</v>
      </c>
      <c r="E5845" t="s">
        <v>5747</v>
      </c>
      <c r="F5845" t="s">
        <v>13478</v>
      </c>
      <c r="G5845" t="s">
        <v>9508</v>
      </c>
      <c r="I5845" t="s">
        <v>13479</v>
      </c>
      <c r="J5845" t="s">
        <v>101</v>
      </c>
      <c r="K5845" t="s">
        <v>93</v>
      </c>
      <c r="L5845" s="5">
        <v>0</v>
      </c>
      <c r="M5845" s="5">
        <v>0</v>
      </c>
      <c r="N5845" s="5">
        <f t="shared" si="1001"/>
        <v>0</v>
      </c>
      <c r="O5845" s="5">
        <v>0</v>
      </c>
      <c r="P5845" s="5">
        <v>0</v>
      </c>
      <c r="Q5845" s="5">
        <f t="shared" si="1002"/>
        <v>0</v>
      </c>
      <c r="R5845" s="5">
        <v>0</v>
      </c>
      <c r="S5845" s="5">
        <v>0</v>
      </c>
      <c r="T5845" s="5">
        <f t="shared" si="1003"/>
        <v>0</v>
      </c>
      <c r="U5845" s="5">
        <v>1</v>
      </c>
      <c r="V5845" s="5">
        <v>1</v>
      </c>
      <c r="W5845" s="5">
        <v>0</v>
      </c>
      <c r="X5845" s="5">
        <v>0</v>
      </c>
      <c r="Y5845" s="5">
        <f t="shared" si="1006"/>
        <v>0</v>
      </c>
      <c r="Z5845" s="5">
        <v>0</v>
      </c>
      <c r="AA5845" s="5">
        <v>0</v>
      </c>
      <c r="AB5845" s="5">
        <f t="shared" si="1007"/>
        <v>0</v>
      </c>
      <c r="AC5845" s="5">
        <v>0</v>
      </c>
      <c r="AD5845" s="5">
        <v>0</v>
      </c>
      <c r="AE5845" s="5">
        <f t="shared" si="1008"/>
        <v>0</v>
      </c>
      <c r="AF5845" s="5">
        <v>1</v>
      </c>
      <c r="AG5845" s="6">
        <v>44588</v>
      </c>
      <c r="AH5845" s="5">
        <v>1</v>
      </c>
      <c r="AI5845" s="5">
        <v>0</v>
      </c>
      <c r="AJ5845" s="5">
        <v>0</v>
      </c>
      <c r="AK5845" s="5">
        <f t="shared" si="1009"/>
        <v>0</v>
      </c>
      <c r="AL5845" s="5">
        <v>0</v>
      </c>
      <c r="AM5845" s="5">
        <v>0</v>
      </c>
      <c r="AN5845" s="5">
        <f t="shared" si="1010"/>
        <v>0</v>
      </c>
      <c r="AO5845" s="5">
        <v>0</v>
      </c>
      <c r="AP5845" s="5">
        <v>0</v>
      </c>
      <c r="AQ5845" s="5">
        <f t="shared" si="1011"/>
        <v>0</v>
      </c>
      <c r="AR5845" s="5">
        <v>0</v>
      </c>
      <c r="AS5845" s="6"/>
      <c r="AT5845" s="5">
        <v>0</v>
      </c>
      <c r="AU5845" s="5">
        <v>0</v>
      </c>
      <c r="AV5845" t="str">
        <f t="shared" si="1004"/>
        <v>N</v>
      </c>
      <c r="AW5845" t="s">
        <v>60</v>
      </c>
      <c r="AX5845" t="s">
        <v>61</v>
      </c>
      <c r="AY5845" t="s">
        <v>62</v>
      </c>
      <c r="AZ5845" t="s">
        <v>62</v>
      </c>
      <c r="BA5845" t="str">
        <f t="shared" si="1005"/>
        <v>N</v>
      </c>
    </row>
    <row r="5846" spans="1:53">
      <c r="A5846" t="s">
        <v>54</v>
      </c>
      <c r="B5846" t="s">
        <v>54</v>
      </c>
      <c r="C5846" t="s">
        <v>55</v>
      </c>
      <c r="D5846">
        <v>2022</v>
      </c>
      <c r="E5846" t="s">
        <v>13467</v>
      </c>
      <c r="F5846" t="s">
        <v>13480</v>
      </c>
      <c r="G5846" t="s">
        <v>13481</v>
      </c>
      <c r="I5846" t="s">
        <v>13482</v>
      </c>
      <c r="J5846" t="s">
        <v>101</v>
      </c>
      <c r="K5846" t="s">
        <v>93</v>
      </c>
      <c r="L5846" s="5">
        <v>0</v>
      </c>
      <c r="M5846" s="5">
        <v>0</v>
      </c>
      <c r="N5846" s="5">
        <f t="shared" si="1001"/>
        <v>0</v>
      </c>
      <c r="O5846" s="5">
        <v>0</v>
      </c>
      <c r="P5846" s="5">
        <v>0</v>
      </c>
      <c r="Q5846" s="5">
        <f t="shared" si="1002"/>
        <v>0</v>
      </c>
      <c r="R5846" s="5">
        <v>0</v>
      </c>
      <c r="S5846" s="5">
        <v>0</v>
      </c>
      <c r="T5846" s="5">
        <f t="shared" si="1003"/>
        <v>0</v>
      </c>
      <c r="U5846" s="5">
        <v>1</v>
      </c>
      <c r="V5846" s="5">
        <v>1</v>
      </c>
      <c r="W5846" s="5">
        <v>0</v>
      </c>
      <c r="X5846" s="5">
        <v>0</v>
      </c>
      <c r="Y5846" s="5">
        <f t="shared" si="1006"/>
        <v>0</v>
      </c>
      <c r="Z5846" s="5">
        <v>0</v>
      </c>
      <c r="AA5846" s="5">
        <v>0</v>
      </c>
      <c r="AB5846" s="5">
        <f t="shared" si="1007"/>
        <v>0</v>
      </c>
      <c r="AC5846" s="5">
        <v>0</v>
      </c>
      <c r="AD5846" s="5">
        <v>0</v>
      </c>
      <c r="AE5846" s="5">
        <f t="shared" si="1008"/>
        <v>0</v>
      </c>
      <c r="AF5846" s="5">
        <v>1</v>
      </c>
      <c r="AG5846" s="6">
        <v>44915</v>
      </c>
      <c r="AH5846" s="5">
        <v>1</v>
      </c>
      <c r="AI5846" s="5">
        <v>0</v>
      </c>
      <c r="AJ5846" s="5">
        <v>0</v>
      </c>
      <c r="AK5846" s="5">
        <f t="shared" si="1009"/>
        <v>0</v>
      </c>
      <c r="AL5846" s="5">
        <v>0</v>
      </c>
      <c r="AM5846" s="5">
        <v>0</v>
      </c>
      <c r="AN5846" s="5">
        <f t="shared" si="1010"/>
        <v>0</v>
      </c>
      <c r="AO5846" s="5">
        <v>0</v>
      </c>
      <c r="AP5846" s="5">
        <v>0</v>
      </c>
      <c r="AQ5846" s="5">
        <f t="shared" si="1011"/>
        <v>0</v>
      </c>
      <c r="AR5846" s="5">
        <v>0</v>
      </c>
      <c r="AS5846" s="6"/>
      <c r="AT5846" s="5">
        <v>0</v>
      </c>
      <c r="AU5846" s="5">
        <v>0</v>
      </c>
      <c r="AV5846" t="str">
        <f t="shared" si="1004"/>
        <v>N</v>
      </c>
      <c r="AW5846" t="s">
        <v>60</v>
      </c>
      <c r="AX5846" t="s">
        <v>61</v>
      </c>
      <c r="AY5846" t="s">
        <v>62</v>
      </c>
      <c r="AZ5846" t="s">
        <v>62</v>
      </c>
      <c r="BA5846" t="str">
        <f t="shared" si="1005"/>
        <v>N</v>
      </c>
    </row>
    <row r="5847" spans="1:53">
      <c r="A5847" t="s">
        <v>54</v>
      </c>
      <c r="B5847" t="s">
        <v>54</v>
      </c>
      <c r="C5847" t="s">
        <v>55</v>
      </c>
      <c r="D5847">
        <v>2022</v>
      </c>
      <c r="E5847" t="s">
        <v>13483</v>
      </c>
      <c r="F5847" t="s">
        <v>8099</v>
      </c>
      <c r="G5847" t="s">
        <v>8100</v>
      </c>
      <c r="I5847" t="s">
        <v>13484</v>
      </c>
      <c r="J5847" t="s">
        <v>58</v>
      </c>
      <c r="K5847" t="s">
        <v>59</v>
      </c>
      <c r="L5847" s="5">
        <v>0</v>
      </c>
      <c r="M5847" s="5">
        <v>0</v>
      </c>
      <c r="N5847" s="5">
        <f t="shared" si="1001"/>
        <v>0</v>
      </c>
      <c r="O5847" s="5">
        <v>0</v>
      </c>
      <c r="P5847" s="5">
        <v>0</v>
      </c>
      <c r="Q5847" s="5">
        <f t="shared" si="1002"/>
        <v>0</v>
      </c>
      <c r="R5847" s="5">
        <v>0</v>
      </c>
      <c r="S5847" s="5">
        <v>0</v>
      </c>
      <c r="T5847" s="5">
        <f t="shared" si="1003"/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f t="shared" si="1006"/>
        <v>0</v>
      </c>
      <c r="Z5847" s="5">
        <v>0</v>
      </c>
      <c r="AA5847" s="5">
        <v>0</v>
      </c>
      <c r="AB5847" s="5">
        <f t="shared" si="1007"/>
        <v>0</v>
      </c>
      <c r="AC5847" s="5">
        <v>0</v>
      </c>
      <c r="AD5847" s="5">
        <v>0</v>
      </c>
      <c r="AE5847" s="5">
        <f t="shared" si="1008"/>
        <v>0</v>
      </c>
      <c r="AF5847" s="5">
        <v>0</v>
      </c>
      <c r="AG5847" s="6">
        <v>44531</v>
      </c>
      <c r="AH5847" s="5">
        <v>0</v>
      </c>
      <c r="AI5847" s="5">
        <v>0</v>
      </c>
      <c r="AJ5847" s="5">
        <v>0</v>
      </c>
      <c r="AK5847" s="5">
        <f t="shared" si="1009"/>
        <v>0</v>
      </c>
      <c r="AL5847" s="5">
        <v>0</v>
      </c>
      <c r="AM5847" s="5">
        <v>0</v>
      </c>
      <c r="AN5847" s="5">
        <f t="shared" si="1010"/>
        <v>0</v>
      </c>
      <c r="AO5847" s="5">
        <v>0</v>
      </c>
      <c r="AP5847" s="5">
        <v>0</v>
      </c>
      <c r="AQ5847" s="5">
        <f t="shared" si="1011"/>
        <v>0</v>
      </c>
      <c r="AR5847" s="5">
        <v>1</v>
      </c>
      <c r="AS5847" s="6">
        <v>44791</v>
      </c>
      <c r="AT5847" s="5">
        <v>1</v>
      </c>
      <c r="AU5847" s="5">
        <v>0</v>
      </c>
      <c r="AV5847" t="str">
        <f t="shared" si="1004"/>
        <v>N</v>
      </c>
      <c r="AW5847" t="s">
        <v>60</v>
      </c>
      <c r="AX5847" t="s">
        <v>61</v>
      </c>
      <c r="AY5847" t="s">
        <v>62</v>
      </c>
      <c r="AZ5847" t="s">
        <v>62</v>
      </c>
      <c r="BA5847" t="str">
        <f t="shared" si="1005"/>
        <v>N</v>
      </c>
    </row>
    <row r="5848" spans="1:53">
      <c r="A5848" t="s">
        <v>1465</v>
      </c>
      <c r="B5848" t="s">
        <v>54</v>
      </c>
      <c r="C5848" t="s">
        <v>55</v>
      </c>
      <c r="D5848">
        <v>2022</v>
      </c>
      <c r="E5848" t="s">
        <v>10080</v>
      </c>
      <c r="F5848" t="s">
        <v>10081</v>
      </c>
      <c r="G5848" t="s">
        <v>10082</v>
      </c>
      <c r="H5848" t="s">
        <v>10083</v>
      </c>
      <c r="I5848" t="s">
        <v>10084</v>
      </c>
      <c r="J5848" t="s">
        <v>101</v>
      </c>
      <c r="K5848" t="s">
        <v>93</v>
      </c>
      <c r="L5848" s="5">
        <v>0</v>
      </c>
      <c r="M5848" s="5">
        <v>0</v>
      </c>
      <c r="N5848" s="5">
        <f t="shared" si="1001"/>
        <v>0</v>
      </c>
      <c r="O5848" s="5">
        <v>0</v>
      </c>
      <c r="P5848" s="5">
        <v>0</v>
      </c>
      <c r="Q5848" s="5">
        <f t="shared" si="1002"/>
        <v>0</v>
      </c>
      <c r="R5848" s="5">
        <v>0</v>
      </c>
      <c r="S5848" s="5">
        <v>0</v>
      </c>
      <c r="T5848" s="5">
        <f t="shared" si="1003"/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f t="shared" si="1006"/>
        <v>0</v>
      </c>
      <c r="Z5848" s="5">
        <v>0</v>
      </c>
      <c r="AA5848" s="5">
        <v>0</v>
      </c>
      <c r="AB5848" s="5">
        <f t="shared" si="1007"/>
        <v>0</v>
      </c>
      <c r="AC5848" s="5">
        <v>0</v>
      </c>
      <c r="AD5848" s="5">
        <v>0</v>
      </c>
      <c r="AE5848" s="5">
        <f t="shared" si="1008"/>
        <v>0</v>
      </c>
      <c r="AF5848" s="5">
        <v>0</v>
      </c>
      <c r="AG5848" s="6"/>
      <c r="AH5848" s="5">
        <v>0</v>
      </c>
      <c r="AI5848" s="5">
        <v>0</v>
      </c>
      <c r="AJ5848" s="5">
        <v>0</v>
      </c>
      <c r="AK5848" s="5">
        <f t="shared" si="1009"/>
        <v>0</v>
      </c>
      <c r="AL5848" s="5">
        <v>0</v>
      </c>
      <c r="AM5848" s="5">
        <v>0</v>
      </c>
      <c r="AN5848" s="5">
        <f t="shared" si="1010"/>
        <v>0</v>
      </c>
      <c r="AO5848" s="5">
        <v>0</v>
      </c>
      <c r="AP5848" s="5">
        <v>0</v>
      </c>
      <c r="AQ5848" s="5">
        <f t="shared" si="1011"/>
        <v>0</v>
      </c>
      <c r="AR5848" s="5">
        <v>5</v>
      </c>
      <c r="AS5848" s="6">
        <v>44859</v>
      </c>
      <c r="AT5848" s="5">
        <v>5</v>
      </c>
      <c r="AU5848" s="5">
        <v>0</v>
      </c>
      <c r="AV5848" t="str">
        <f t="shared" si="1004"/>
        <v>N</v>
      </c>
      <c r="AW5848" t="s">
        <v>60</v>
      </c>
      <c r="AX5848" t="s">
        <v>61</v>
      </c>
      <c r="AY5848" t="s">
        <v>62</v>
      </c>
      <c r="AZ5848" t="s">
        <v>62</v>
      </c>
      <c r="BA5848" t="str">
        <f t="shared" si="1005"/>
        <v>N</v>
      </c>
    </row>
    <row r="5849" spans="1:53">
      <c r="A5849" t="s">
        <v>1465</v>
      </c>
      <c r="B5849" t="s">
        <v>54</v>
      </c>
      <c r="C5849" t="s">
        <v>55</v>
      </c>
      <c r="D5849">
        <v>2022</v>
      </c>
      <c r="E5849" t="s">
        <v>4438</v>
      </c>
      <c r="F5849" t="s">
        <v>13485</v>
      </c>
      <c r="G5849" t="s">
        <v>4439</v>
      </c>
      <c r="H5849" t="s">
        <v>13486</v>
      </c>
      <c r="I5849" t="s">
        <v>4441</v>
      </c>
      <c r="J5849" t="s">
        <v>255</v>
      </c>
      <c r="K5849" t="s">
        <v>93</v>
      </c>
      <c r="L5849" s="5">
        <v>0</v>
      </c>
      <c r="M5849" s="5">
        <v>0</v>
      </c>
      <c r="N5849" s="5">
        <f t="shared" si="1001"/>
        <v>0</v>
      </c>
      <c r="O5849" s="5">
        <v>0</v>
      </c>
      <c r="P5849" s="5">
        <v>0</v>
      </c>
      <c r="Q5849" s="5">
        <f t="shared" si="1002"/>
        <v>0</v>
      </c>
      <c r="R5849" s="5">
        <v>0</v>
      </c>
      <c r="S5849" s="5">
        <v>0</v>
      </c>
      <c r="T5849" s="5">
        <f t="shared" si="1003"/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f t="shared" si="1006"/>
        <v>0</v>
      </c>
      <c r="Z5849" s="5">
        <v>0</v>
      </c>
      <c r="AA5849" s="5">
        <v>0</v>
      </c>
      <c r="AB5849" s="5">
        <f t="shared" si="1007"/>
        <v>0</v>
      </c>
      <c r="AC5849" s="5">
        <v>0</v>
      </c>
      <c r="AD5849" s="5">
        <v>0</v>
      </c>
      <c r="AE5849" s="5">
        <f t="shared" si="1008"/>
        <v>0</v>
      </c>
      <c r="AF5849" s="5">
        <v>0</v>
      </c>
      <c r="AG5849" s="6"/>
      <c r="AH5849" s="5">
        <v>0</v>
      </c>
      <c r="AI5849" s="5">
        <v>0</v>
      </c>
      <c r="AJ5849" s="5">
        <v>0</v>
      </c>
      <c r="AK5849" s="5">
        <f t="shared" si="1009"/>
        <v>0</v>
      </c>
      <c r="AL5849" s="5">
        <v>0</v>
      </c>
      <c r="AM5849" s="5">
        <v>0</v>
      </c>
      <c r="AN5849" s="5">
        <f t="shared" si="1010"/>
        <v>0</v>
      </c>
      <c r="AO5849" s="5">
        <v>0</v>
      </c>
      <c r="AP5849" s="5">
        <v>0</v>
      </c>
      <c r="AQ5849" s="5">
        <f t="shared" si="1011"/>
        <v>0</v>
      </c>
      <c r="AR5849" s="5">
        <v>4</v>
      </c>
      <c r="AS5849" s="6">
        <v>44834</v>
      </c>
      <c r="AT5849" s="5">
        <v>4</v>
      </c>
      <c r="AU5849" s="5">
        <v>0</v>
      </c>
      <c r="AV5849" t="str">
        <f t="shared" si="1004"/>
        <v>N</v>
      </c>
      <c r="AW5849" t="s">
        <v>60</v>
      </c>
      <c r="AX5849" t="s">
        <v>61</v>
      </c>
      <c r="AY5849" t="s">
        <v>62</v>
      </c>
      <c r="AZ5849" t="s">
        <v>62</v>
      </c>
      <c r="BA5849" t="str">
        <f t="shared" si="1005"/>
        <v>N</v>
      </c>
    </row>
    <row r="5850" spans="1:53">
      <c r="A5850" t="s">
        <v>54</v>
      </c>
      <c r="B5850" t="s">
        <v>54</v>
      </c>
      <c r="C5850" t="s">
        <v>55</v>
      </c>
      <c r="D5850">
        <v>2022</v>
      </c>
      <c r="E5850" t="s">
        <v>13487</v>
      </c>
      <c r="F5850" t="s">
        <v>13396</v>
      </c>
      <c r="G5850" t="s">
        <v>13488</v>
      </c>
      <c r="I5850" t="s">
        <v>13489</v>
      </c>
      <c r="J5850" t="s">
        <v>58</v>
      </c>
      <c r="K5850" t="s">
        <v>59</v>
      </c>
      <c r="L5850" s="5">
        <v>0</v>
      </c>
      <c r="M5850" s="5">
        <v>0</v>
      </c>
      <c r="N5850" s="5">
        <f t="shared" si="1001"/>
        <v>0</v>
      </c>
      <c r="O5850" s="5">
        <v>0</v>
      </c>
      <c r="P5850" s="5">
        <v>0</v>
      </c>
      <c r="Q5850" s="5">
        <f t="shared" si="1002"/>
        <v>0</v>
      </c>
      <c r="R5850" s="5">
        <v>0</v>
      </c>
      <c r="S5850" s="5">
        <v>0</v>
      </c>
      <c r="T5850" s="5">
        <f t="shared" si="1003"/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f t="shared" si="1006"/>
        <v>0</v>
      </c>
      <c r="Z5850" s="5">
        <v>0</v>
      </c>
      <c r="AA5850" s="5">
        <v>0</v>
      </c>
      <c r="AB5850" s="5">
        <f t="shared" si="1007"/>
        <v>0</v>
      </c>
      <c r="AC5850" s="5">
        <v>0</v>
      </c>
      <c r="AD5850" s="5">
        <v>0</v>
      </c>
      <c r="AE5850" s="5">
        <f t="shared" si="1008"/>
        <v>0</v>
      </c>
      <c r="AF5850" s="5">
        <v>2</v>
      </c>
      <c r="AG5850" s="6">
        <v>44837</v>
      </c>
      <c r="AH5850" s="5">
        <v>2</v>
      </c>
      <c r="AI5850" s="5">
        <v>0</v>
      </c>
      <c r="AJ5850" s="5">
        <v>0</v>
      </c>
      <c r="AK5850" s="5">
        <f t="shared" si="1009"/>
        <v>0</v>
      </c>
      <c r="AL5850" s="5">
        <v>0</v>
      </c>
      <c r="AM5850" s="5">
        <v>0</v>
      </c>
      <c r="AN5850" s="5">
        <f t="shared" si="1010"/>
        <v>0</v>
      </c>
      <c r="AO5850" s="5">
        <v>0</v>
      </c>
      <c r="AP5850" s="5">
        <v>0</v>
      </c>
      <c r="AQ5850" s="5">
        <f t="shared" si="1011"/>
        <v>0</v>
      </c>
      <c r="AR5850" s="5">
        <v>0</v>
      </c>
      <c r="AS5850" s="6"/>
      <c r="AT5850" s="5">
        <v>0</v>
      </c>
      <c r="AU5850" s="5">
        <v>0</v>
      </c>
      <c r="AV5850" t="str">
        <f t="shared" si="1004"/>
        <v>N</v>
      </c>
      <c r="AW5850" t="s">
        <v>60</v>
      </c>
      <c r="AX5850" t="s">
        <v>61</v>
      </c>
      <c r="AY5850" t="s">
        <v>62</v>
      </c>
      <c r="AZ5850" t="s">
        <v>62</v>
      </c>
      <c r="BA5850" t="str">
        <f t="shared" si="1005"/>
        <v>N</v>
      </c>
    </row>
    <row r="5851" spans="1:53">
      <c r="A5851" t="s">
        <v>54</v>
      </c>
      <c r="B5851" t="s">
        <v>54</v>
      </c>
      <c r="C5851" t="s">
        <v>55</v>
      </c>
      <c r="D5851">
        <v>2022</v>
      </c>
      <c r="E5851" t="s">
        <v>9439</v>
      </c>
      <c r="F5851" t="s">
        <v>13487</v>
      </c>
      <c r="G5851" t="s">
        <v>13490</v>
      </c>
      <c r="I5851" t="s">
        <v>13491</v>
      </c>
      <c r="J5851" t="s">
        <v>58</v>
      </c>
      <c r="K5851" t="s">
        <v>59</v>
      </c>
      <c r="L5851" s="5">
        <v>0</v>
      </c>
      <c r="M5851" s="5">
        <v>0</v>
      </c>
      <c r="N5851" s="5">
        <f t="shared" si="1001"/>
        <v>0</v>
      </c>
      <c r="O5851" s="5">
        <v>0</v>
      </c>
      <c r="P5851" s="5">
        <v>0</v>
      </c>
      <c r="Q5851" s="5">
        <f t="shared" si="1002"/>
        <v>0</v>
      </c>
      <c r="R5851" s="5">
        <v>0</v>
      </c>
      <c r="S5851" s="5">
        <v>0</v>
      </c>
      <c r="T5851" s="5">
        <f t="shared" si="1003"/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f t="shared" si="1006"/>
        <v>0</v>
      </c>
      <c r="Z5851" s="5">
        <v>0</v>
      </c>
      <c r="AA5851" s="5">
        <v>0</v>
      </c>
      <c r="AB5851" s="5">
        <f t="shared" si="1007"/>
        <v>0</v>
      </c>
      <c r="AC5851" s="5">
        <v>0</v>
      </c>
      <c r="AD5851" s="5">
        <v>0</v>
      </c>
      <c r="AE5851" s="5">
        <f t="shared" si="1008"/>
        <v>0</v>
      </c>
      <c r="AF5851" s="5">
        <v>2</v>
      </c>
      <c r="AG5851" s="6">
        <v>44607</v>
      </c>
      <c r="AH5851" s="5">
        <v>2</v>
      </c>
      <c r="AI5851" s="5">
        <v>0</v>
      </c>
      <c r="AJ5851" s="5">
        <v>0</v>
      </c>
      <c r="AK5851" s="5">
        <f t="shared" si="1009"/>
        <v>0</v>
      </c>
      <c r="AL5851" s="5">
        <v>0</v>
      </c>
      <c r="AM5851" s="5">
        <v>0</v>
      </c>
      <c r="AN5851" s="5">
        <f t="shared" si="1010"/>
        <v>0</v>
      </c>
      <c r="AO5851" s="5">
        <v>0</v>
      </c>
      <c r="AP5851" s="5">
        <v>0</v>
      </c>
      <c r="AQ5851" s="5">
        <f t="shared" si="1011"/>
        <v>0</v>
      </c>
      <c r="AR5851" s="5">
        <v>0</v>
      </c>
      <c r="AS5851" s="6"/>
      <c r="AT5851" s="5">
        <v>0</v>
      </c>
      <c r="AU5851" s="5">
        <v>0</v>
      </c>
      <c r="AV5851" t="str">
        <f t="shared" si="1004"/>
        <v>N</v>
      </c>
      <c r="AW5851" t="s">
        <v>60</v>
      </c>
      <c r="AX5851" t="s">
        <v>61</v>
      </c>
      <c r="AY5851" t="s">
        <v>62</v>
      </c>
      <c r="AZ5851" t="s">
        <v>62</v>
      </c>
      <c r="BA5851" t="str">
        <f t="shared" si="1005"/>
        <v>N</v>
      </c>
    </row>
    <row r="5852" spans="1:53">
      <c r="A5852" t="s">
        <v>54</v>
      </c>
      <c r="B5852" t="s">
        <v>54</v>
      </c>
      <c r="C5852" t="s">
        <v>55</v>
      </c>
      <c r="D5852">
        <v>2022</v>
      </c>
      <c r="E5852" t="s">
        <v>13492</v>
      </c>
      <c r="F5852" t="s">
        <v>13493</v>
      </c>
      <c r="G5852" t="s">
        <v>13494</v>
      </c>
      <c r="I5852" t="s">
        <v>13495</v>
      </c>
      <c r="J5852" t="s">
        <v>58</v>
      </c>
      <c r="K5852" t="s">
        <v>59</v>
      </c>
      <c r="L5852" s="5">
        <v>0</v>
      </c>
      <c r="M5852" s="5">
        <v>0</v>
      </c>
      <c r="N5852" s="5">
        <f t="shared" si="1001"/>
        <v>0</v>
      </c>
      <c r="O5852" s="5">
        <v>0</v>
      </c>
      <c r="P5852" s="5">
        <v>0</v>
      </c>
      <c r="Q5852" s="5">
        <f t="shared" si="1002"/>
        <v>0</v>
      </c>
      <c r="R5852" s="5">
        <v>0</v>
      </c>
      <c r="S5852" s="5">
        <v>0</v>
      </c>
      <c r="T5852" s="5">
        <f t="shared" si="1003"/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f t="shared" si="1006"/>
        <v>0</v>
      </c>
      <c r="Z5852" s="5">
        <v>0</v>
      </c>
      <c r="AA5852" s="5">
        <v>0</v>
      </c>
      <c r="AB5852" s="5">
        <f t="shared" si="1007"/>
        <v>0</v>
      </c>
      <c r="AC5852" s="5">
        <v>0</v>
      </c>
      <c r="AD5852" s="5">
        <v>0</v>
      </c>
      <c r="AE5852" s="5">
        <f t="shared" si="1008"/>
        <v>0</v>
      </c>
      <c r="AF5852" s="5">
        <v>1</v>
      </c>
      <c r="AG5852" s="6">
        <v>44832</v>
      </c>
      <c r="AH5852" s="5">
        <v>1</v>
      </c>
      <c r="AI5852" s="5">
        <v>0</v>
      </c>
      <c r="AJ5852" s="5">
        <v>0</v>
      </c>
      <c r="AK5852" s="5">
        <f t="shared" si="1009"/>
        <v>0</v>
      </c>
      <c r="AL5852" s="5">
        <v>0</v>
      </c>
      <c r="AM5852" s="5">
        <v>0</v>
      </c>
      <c r="AN5852" s="5">
        <f t="shared" si="1010"/>
        <v>0</v>
      </c>
      <c r="AO5852" s="5">
        <v>0</v>
      </c>
      <c r="AP5852" s="5">
        <v>0</v>
      </c>
      <c r="AQ5852" s="5">
        <f t="shared" si="1011"/>
        <v>0</v>
      </c>
      <c r="AR5852" s="5">
        <v>0</v>
      </c>
      <c r="AS5852" s="6"/>
      <c r="AT5852" s="5">
        <v>0</v>
      </c>
      <c r="AU5852" s="5">
        <v>0</v>
      </c>
      <c r="AV5852" t="str">
        <f t="shared" si="1004"/>
        <v>N</v>
      </c>
      <c r="AW5852" t="s">
        <v>60</v>
      </c>
      <c r="AX5852" t="s">
        <v>61</v>
      </c>
      <c r="AY5852" t="s">
        <v>62</v>
      </c>
      <c r="AZ5852" t="s">
        <v>62</v>
      </c>
      <c r="BA5852" t="str">
        <f t="shared" si="1005"/>
        <v>N</v>
      </c>
    </row>
    <row r="5853" spans="1:53">
      <c r="A5853" t="s">
        <v>54</v>
      </c>
      <c r="B5853" t="s">
        <v>54</v>
      </c>
      <c r="C5853" t="s">
        <v>55</v>
      </c>
      <c r="D5853">
        <v>2022</v>
      </c>
      <c r="E5853" t="s">
        <v>13496</v>
      </c>
      <c r="F5853" t="s">
        <v>13497</v>
      </c>
      <c r="G5853" t="s">
        <v>13498</v>
      </c>
      <c r="I5853" t="s">
        <v>13499</v>
      </c>
      <c r="J5853" t="s">
        <v>58</v>
      </c>
      <c r="K5853" t="s">
        <v>59</v>
      </c>
      <c r="L5853" s="5">
        <v>0</v>
      </c>
      <c r="M5853" s="5">
        <v>0</v>
      </c>
      <c r="N5853" s="5">
        <f t="shared" si="1001"/>
        <v>0</v>
      </c>
      <c r="O5853" s="5">
        <v>0</v>
      </c>
      <c r="P5853" s="5">
        <v>0</v>
      </c>
      <c r="Q5853" s="5">
        <f t="shared" si="1002"/>
        <v>0</v>
      </c>
      <c r="R5853" s="5">
        <v>0</v>
      </c>
      <c r="S5853" s="5">
        <v>0</v>
      </c>
      <c r="T5853" s="5">
        <f t="shared" si="1003"/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f t="shared" si="1006"/>
        <v>0</v>
      </c>
      <c r="Z5853" s="5">
        <v>0</v>
      </c>
      <c r="AA5853" s="5">
        <v>0</v>
      </c>
      <c r="AB5853" s="5">
        <f t="shared" si="1007"/>
        <v>0</v>
      </c>
      <c r="AC5853" s="5">
        <v>0</v>
      </c>
      <c r="AD5853" s="5">
        <v>0</v>
      </c>
      <c r="AE5853" s="5">
        <f t="shared" si="1008"/>
        <v>0</v>
      </c>
      <c r="AF5853" s="5">
        <v>1</v>
      </c>
      <c r="AG5853" s="6">
        <v>44907</v>
      </c>
      <c r="AH5853" s="5">
        <v>1</v>
      </c>
      <c r="AI5853" s="5">
        <v>0</v>
      </c>
      <c r="AJ5853" s="5">
        <v>0</v>
      </c>
      <c r="AK5853" s="5">
        <f t="shared" si="1009"/>
        <v>0</v>
      </c>
      <c r="AL5853" s="5">
        <v>0</v>
      </c>
      <c r="AM5853" s="5">
        <v>0</v>
      </c>
      <c r="AN5853" s="5">
        <f t="shared" si="1010"/>
        <v>0</v>
      </c>
      <c r="AO5853" s="5">
        <v>0</v>
      </c>
      <c r="AP5853" s="5">
        <v>0</v>
      </c>
      <c r="AQ5853" s="5">
        <f t="shared" si="1011"/>
        <v>0</v>
      </c>
      <c r="AR5853" s="5">
        <v>0</v>
      </c>
      <c r="AS5853" s="6"/>
      <c r="AT5853" s="5">
        <v>0</v>
      </c>
      <c r="AU5853" s="5">
        <v>0</v>
      </c>
      <c r="AV5853" t="str">
        <f t="shared" si="1004"/>
        <v>N</v>
      </c>
      <c r="AW5853" t="s">
        <v>60</v>
      </c>
      <c r="AX5853" t="s">
        <v>61</v>
      </c>
      <c r="AY5853" t="s">
        <v>62</v>
      </c>
      <c r="AZ5853" t="s">
        <v>62</v>
      </c>
      <c r="BA5853" t="str">
        <f t="shared" si="1005"/>
        <v>N</v>
      </c>
    </row>
    <row r="5854" spans="1:53">
      <c r="A5854" t="s">
        <v>54</v>
      </c>
      <c r="B5854" t="s">
        <v>54</v>
      </c>
      <c r="C5854" t="s">
        <v>55</v>
      </c>
      <c r="D5854">
        <v>2022</v>
      </c>
      <c r="E5854" t="s">
        <v>13500</v>
      </c>
      <c r="F5854" t="s">
        <v>13501</v>
      </c>
      <c r="G5854" t="s">
        <v>13502</v>
      </c>
      <c r="I5854" t="s">
        <v>13503</v>
      </c>
      <c r="J5854" t="s">
        <v>58</v>
      </c>
      <c r="K5854" t="s">
        <v>59</v>
      </c>
      <c r="L5854" s="5">
        <v>0</v>
      </c>
      <c r="M5854" s="5">
        <v>0</v>
      </c>
      <c r="N5854" s="5">
        <f t="shared" si="1001"/>
        <v>0</v>
      </c>
      <c r="O5854" s="5">
        <v>0</v>
      </c>
      <c r="P5854" s="5">
        <v>0</v>
      </c>
      <c r="Q5854" s="5">
        <f t="shared" si="1002"/>
        <v>0</v>
      </c>
      <c r="R5854" s="5">
        <v>0</v>
      </c>
      <c r="S5854" s="5">
        <v>0</v>
      </c>
      <c r="T5854" s="5">
        <f t="shared" si="1003"/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f t="shared" si="1006"/>
        <v>0</v>
      </c>
      <c r="Z5854" s="5">
        <v>0</v>
      </c>
      <c r="AA5854" s="5">
        <v>0</v>
      </c>
      <c r="AB5854" s="5">
        <f t="shared" si="1007"/>
        <v>0</v>
      </c>
      <c r="AC5854" s="5">
        <v>0</v>
      </c>
      <c r="AD5854" s="5">
        <v>0</v>
      </c>
      <c r="AE5854" s="5">
        <f t="shared" si="1008"/>
        <v>0</v>
      </c>
      <c r="AF5854" s="5">
        <v>1</v>
      </c>
      <c r="AG5854" s="6">
        <v>44749</v>
      </c>
      <c r="AH5854" s="5">
        <v>1</v>
      </c>
      <c r="AI5854" s="5">
        <v>0</v>
      </c>
      <c r="AJ5854" s="5">
        <v>0</v>
      </c>
      <c r="AK5854" s="5">
        <f t="shared" si="1009"/>
        <v>0</v>
      </c>
      <c r="AL5854" s="5">
        <v>0</v>
      </c>
      <c r="AM5854" s="5">
        <v>0</v>
      </c>
      <c r="AN5854" s="5">
        <f t="shared" si="1010"/>
        <v>0</v>
      </c>
      <c r="AO5854" s="5">
        <v>0</v>
      </c>
      <c r="AP5854" s="5">
        <v>0</v>
      </c>
      <c r="AQ5854" s="5">
        <f t="shared" si="1011"/>
        <v>0</v>
      </c>
      <c r="AR5854" s="5">
        <v>0</v>
      </c>
      <c r="AS5854" s="6"/>
      <c r="AT5854" s="5">
        <v>0</v>
      </c>
      <c r="AU5854" s="5">
        <v>0</v>
      </c>
      <c r="AV5854" t="str">
        <f t="shared" si="1004"/>
        <v>N</v>
      </c>
      <c r="AW5854" t="s">
        <v>60</v>
      </c>
      <c r="AX5854" t="s">
        <v>61</v>
      </c>
      <c r="AY5854" t="s">
        <v>62</v>
      </c>
      <c r="AZ5854" t="s">
        <v>62</v>
      </c>
      <c r="BA5854" t="str">
        <f t="shared" si="1005"/>
        <v>N</v>
      </c>
    </row>
    <row r="5855" spans="1:53">
      <c r="A5855" t="s">
        <v>54</v>
      </c>
      <c r="B5855" t="s">
        <v>54</v>
      </c>
      <c r="C5855" t="s">
        <v>55</v>
      </c>
      <c r="D5855">
        <v>2022</v>
      </c>
      <c r="E5855" t="s">
        <v>13409</v>
      </c>
      <c r="F5855" t="s">
        <v>13504</v>
      </c>
      <c r="G5855" t="s">
        <v>13505</v>
      </c>
      <c r="I5855" t="s">
        <v>13506</v>
      </c>
      <c r="J5855" t="s">
        <v>58</v>
      </c>
      <c r="K5855" t="s">
        <v>59</v>
      </c>
      <c r="L5855" s="5">
        <v>0</v>
      </c>
      <c r="M5855" s="5">
        <v>0</v>
      </c>
      <c r="N5855" s="5">
        <f t="shared" si="1001"/>
        <v>0</v>
      </c>
      <c r="O5855" s="5">
        <v>0</v>
      </c>
      <c r="P5855" s="5">
        <v>0</v>
      </c>
      <c r="Q5855" s="5">
        <f t="shared" si="1002"/>
        <v>0</v>
      </c>
      <c r="R5855" s="5">
        <v>0</v>
      </c>
      <c r="S5855" s="5">
        <v>0</v>
      </c>
      <c r="T5855" s="5">
        <f t="shared" si="1003"/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f t="shared" si="1006"/>
        <v>0</v>
      </c>
      <c r="Z5855" s="5">
        <v>0</v>
      </c>
      <c r="AA5855" s="5">
        <v>0</v>
      </c>
      <c r="AB5855" s="5">
        <f t="shared" si="1007"/>
        <v>0</v>
      </c>
      <c r="AC5855" s="5">
        <v>0</v>
      </c>
      <c r="AD5855" s="5">
        <v>0</v>
      </c>
      <c r="AE5855" s="5">
        <f t="shared" si="1008"/>
        <v>0</v>
      </c>
      <c r="AF5855" s="5">
        <v>1</v>
      </c>
      <c r="AG5855" s="6">
        <v>44769</v>
      </c>
      <c r="AH5855" s="5">
        <v>1</v>
      </c>
      <c r="AI5855" s="5">
        <v>0</v>
      </c>
      <c r="AJ5855" s="5">
        <v>0</v>
      </c>
      <c r="AK5855" s="5">
        <f t="shared" si="1009"/>
        <v>0</v>
      </c>
      <c r="AL5855" s="5">
        <v>0</v>
      </c>
      <c r="AM5855" s="5">
        <v>0</v>
      </c>
      <c r="AN5855" s="5">
        <f t="shared" si="1010"/>
        <v>0</v>
      </c>
      <c r="AO5855" s="5">
        <v>0</v>
      </c>
      <c r="AP5855" s="5">
        <v>0</v>
      </c>
      <c r="AQ5855" s="5">
        <f t="shared" si="1011"/>
        <v>0</v>
      </c>
      <c r="AR5855" s="5">
        <v>0</v>
      </c>
      <c r="AS5855" s="6"/>
      <c r="AT5855" s="5">
        <v>0</v>
      </c>
      <c r="AU5855" s="5">
        <v>0</v>
      </c>
      <c r="AV5855" t="str">
        <f t="shared" si="1004"/>
        <v>N</v>
      </c>
      <c r="AW5855" t="s">
        <v>60</v>
      </c>
      <c r="AX5855" t="s">
        <v>61</v>
      </c>
      <c r="AY5855" t="s">
        <v>62</v>
      </c>
      <c r="AZ5855" t="s">
        <v>62</v>
      </c>
      <c r="BA5855" t="str">
        <f t="shared" si="1005"/>
        <v>N</v>
      </c>
    </row>
    <row r="5856" spans="1:53">
      <c r="A5856" t="s">
        <v>54</v>
      </c>
      <c r="B5856" t="s">
        <v>54</v>
      </c>
      <c r="C5856" t="s">
        <v>55</v>
      </c>
      <c r="D5856">
        <v>2022</v>
      </c>
      <c r="E5856" t="s">
        <v>8740</v>
      </c>
      <c r="F5856" t="s">
        <v>13507</v>
      </c>
      <c r="G5856" t="s">
        <v>13508</v>
      </c>
      <c r="I5856" t="s">
        <v>13509</v>
      </c>
      <c r="J5856" t="s">
        <v>58</v>
      </c>
      <c r="K5856" t="s">
        <v>59</v>
      </c>
      <c r="L5856" s="5">
        <v>0</v>
      </c>
      <c r="M5856" s="5">
        <v>0</v>
      </c>
      <c r="N5856" s="5">
        <f t="shared" si="1001"/>
        <v>0</v>
      </c>
      <c r="O5856" s="5">
        <v>0</v>
      </c>
      <c r="P5856" s="5">
        <v>0</v>
      </c>
      <c r="Q5856" s="5">
        <f t="shared" si="1002"/>
        <v>0</v>
      </c>
      <c r="R5856" s="5">
        <v>0</v>
      </c>
      <c r="S5856" s="5">
        <v>0</v>
      </c>
      <c r="T5856" s="5">
        <f t="shared" si="1003"/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f t="shared" si="1006"/>
        <v>0</v>
      </c>
      <c r="Z5856" s="5">
        <v>0</v>
      </c>
      <c r="AA5856" s="5">
        <v>0</v>
      </c>
      <c r="AB5856" s="5">
        <f t="shared" si="1007"/>
        <v>0</v>
      </c>
      <c r="AC5856" s="5">
        <v>0</v>
      </c>
      <c r="AD5856" s="5">
        <v>0</v>
      </c>
      <c r="AE5856" s="5">
        <f t="shared" si="1008"/>
        <v>0</v>
      </c>
      <c r="AF5856" s="5">
        <v>1</v>
      </c>
      <c r="AG5856" s="6">
        <v>44664</v>
      </c>
      <c r="AH5856" s="5">
        <v>1</v>
      </c>
      <c r="AI5856" s="5">
        <v>0</v>
      </c>
      <c r="AJ5856" s="5">
        <v>0</v>
      </c>
      <c r="AK5856" s="5">
        <f t="shared" si="1009"/>
        <v>0</v>
      </c>
      <c r="AL5856" s="5">
        <v>0</v>
      </c>
      <c r="AM5856" s="5">
        <v>0</v>
      </c>
      <c r="AN5856" s="5">
        <f t="shared" si="1010"/>
        <v>0</v>
      </c>
      <c r="AO5856" s="5">
        <v>0</v>
      </c>
      <c r="AP5856" s="5">
        <v>0</v>
      </c>
      <c r="AQ5856" s="5">
        <f t="shared" si="1011"/>
        <v>0</v>
      </c>
      <c r="AR5856" s="5">
        <v>0</v>
      </c>
      <c r="AS5856" s="6"/>
      <c r="AT5856" s="5">
        <v>0</v>
      </c>
      <c r="AU5856" s="5">
        <v>0</v>
      </c>
      <c r="AV5856" t="str">
        <f t="shared" si="1004"/>
        <v>N</v>
      </c>
      <c r="AW5856" t="s">
        <v>60</v>
      </c>
      <c r="AX5856" t="s">
        <v>61</v>
      </c>
      <c r="AY5856" t="s">
        <v>62</v>
      </c>
      <c r="AZ5856" t="s">
        <v>62</v>
      </c>
      <c r="BA5856" t="str">
        <f t="shared" si="1005"/>
        <v>N</v>
      </c>
    </row>
    <row r="5857" spans="1:53">
      <c r="A5857" t="s">
        <v>54</v>
      </c>
      <c r="B5857" t="s">
        <v>54</v>
      </c>
      <c r="C5857" t="s">
        <v>55</v>
      </c>
      <c r="D5857">
        <v>2022</v>
      </c>
      <c r="E5857" t="s">
        <v>13510</v>
      </c>
      <c r="F5857" t="s">
        <v>13511</v>
      </c>
      <c r="G5857" t="s">
        <v>13512</v>
      </c>
      <c r="I5857" t="s">
        <v>13513</v>
      </c>
      <c r="J5857" t="s">
        <v>58</v>
      </c>
      <c r="K5857" t="s">
        <v>59</v>
      </c>
      <c r="L5857" s="5">
        <v>0</v>
      </c>
      <c r="M5857" s="5">
        <v>0</v>
      </c>
      <c r="N5857" s="5">
        <f t="shared" si="1001"/>
        <v>0</v>
      </c>
      <c r="O5857" s="5">
        <v>0</v>
      </c>
      <c r="P5857" s="5">
        <v>0</v>
      </c>
      <c r="Q5857" s="5">
        <f t="shared" si="1002"/>
        <v>0</v>
      </c>
      <c r="R5857" s="5">
        <v>0</v>
      </c>
      <c r="S5857" s="5">
        <v>0</v>
      </c>
      <c r="T5857" s="5">
        <f t="shared" si="1003"/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f t="shared" si="1006"/>
        <v>0</v>
      </c>
      <c r="Z5857" s="5">
        <v>0</v>
      </c>
      <c r="AA5857" s="5">
        <v>0</v>
      </c>
      <c r="AB5857" s="5">
        <f t="shared" si="1007"/>
        <v>0</v>
      </c>
      <c r="AC5857" s="5">
        <v>0</v>
      </c>
      <c r="AD5857" s="5">
        <v>0</v>
      </c>
      <c r="AE5857" s="5">
        <f t="shared" si="1008"/>
        <v>0</v>
      </c>
      <c r="AF5857" s="5">
        <v>1</v>
      </c>
      <c r="AG5857" s="6">
        <v>44839</v>
      </c>
      <c r="AH5857" s="5">
        <v>1</v>
      </c>
      <c r="AI5857" s="5">
        <v>0</v>
      </c>
      <c r="AJ5857" s="5">
        <v>0</v>
      </c>
      <c r="AK5857" s="5">
        <f t="shared" si="1009"/>
        <v>0</v>
      </c>
      <c r="AL5857" s="5">
        <v>0</v>
      </c>
      <c r="AM5857" s="5">
        <v>0</v>
      </c>
      <c r="AN5857" s="5">
        <f t="shared" si="1010"/>
        <v>0</v>
      </c>
      <c r="AO5857" s="5">
        <v>0</v>
      </c>
      <c r="AP5857" s="5">
        <v>0</v>
      </c>
      <c r="AQ5857" s="5">
        <f t="shared" si="1011"/>
        <v>0</v>
      </c>
      <c r="AR5857" s="5">
        <v>0</v>
      </c>
      <c r="AS5857" s="6"/>
      <c r="AT5857" s="5">
        <v>0</v>
      </c>
      <c r="AU5857" s="5">
        <v>0</v>
      </c>
      <c r="AV5857" t="str">
        <f t="shared" si="1004"/>
        <v>N</v>
      </c>
      <c r="AW5857" t="s">
        <v>60</v>
      </c>
      <c r="AX5857" t="s">
        <v>61</v>
      </c>
      <c r="AY5857" t="s">
        <v>62</v>
      </c>
      <c r="AZ5857" t="s">
        <v>62</v>
      </c>
      <c r="BA5857" t="str">
        <f t="shared" si="1005"/>
        <v>N</v>
      </c>
    </row>
    <row r="5858" spans="1:53">
      <c r="A5858" t="s">
        <v>54</v>
      </c>
      <c r="B5858" t="s">
        <v>54</v>
      </c>
      <c r="C5858" t="s">
        <v>55</v>
      </c>
      <c r="D5858">
        <v>2022</v>
      </c>
      <c r="E5858" t="s">
        <v>13514</v>
      </c>
      <c r="F5858" t="s">
        <v>13515</v>
      </c>
      <c r="G5858" t="s">
        <v>13516</v>
      </c>
      <c r="I5858" t="s">
        <v>13517</v>
      </c>
      <c r="J5858" t="s">
        <v>58</v>
      </c>
      <c r="K5858" t="s">
        <v>59</v>
      </c>
      <c r="L5858" s="5">
        <v>0</v>
      </c>
      <c r="M5858" s="5">
        <v>0</v>
      </c>
      <c r="N5858" s="5">
        <f t="shared" si="1001"/>
        <v>0</v>
      </c>
      <c r="O5858" s="5">
        <v>0</v>
      </c>
      <c r="P5858" s="5">
        <v>0</v>
      </c>
      <c r="Q5858" s="5">
        <f t="shared" si="1002"/>
        <v>0</v>
      </c>
      <c r="R5858" s="5">
        <v>0</v>
      </c>
      <c r="S5858" s="5">
        <v>0</v>
      </c>
      <c r="T5858" s="5">
        <f t="shared" si="1003"/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f t="shared" si="1006"/>
        <v>0</v>
      </c>
      <c r="Z5858" s="5">
        <v>0</v>
      </c>
      <c r="AA5858" s="5">
        <v>0</v>
      </c>
      <c r="AB5858" s="5">
        <f t="shared" si="1007"/>
        <v>0</v>
      </c>
      <c r="AC5858" s="5">
        <v>0</v>
      </c>
      <c r="AD5858" s="5">
        <v>0</v>
      </c>
      <c r="AE5858" s="5">
        <f t="shared" si="1008"/>
        <v>0</v>
      </c>
      <c r="AF5858" s="5">
        <v>1</v>
      </c>
      <c r="AG5858" s="6">
        <v>44840</v>
      </c>
      <c r="AH5858" s="5">
        <v>1</v>
      </c>
      <c r="AI5858" s="5">
        <v>0</v>
      </c>
      <c r="AJ5858" s="5">
        <v>0</v>
      </c>
      <c r="AK5858" s="5">
        <f t="shared" si="1009"/>
        <v>0</v>
      </c>
      <c r="AL5858" s="5">
        <v>0</v>
      </c>
      <c r="AM5858" s="5">
        <v>0</v>
      </c>
      <c r="AN5858" s="5">
        <f t="shared" si="1010"/>
        <v>0</v>
      </c>
      <c r="AO5858" s="5">
        <v>0</v>
      </c>
      <c r="AP5858" s="5">
        <v>0</v>
      </c>
      <c r="AQ5858" s="5">
        <f t="shared" si="1011"/>
        <v>0</v>
      </c>
      <c r="AR5858" s="5">
        <v>0</v>
      </c>
      <c r="AS5858" s="6"/>
      <c r="AT5858" s="5">
        <v>0</v>
      </c>
      <c r="AU5858" s="5">
        <v>0</v>
      </c>
      <c r="AV5858" t="str">
        <f t="shared" si="1004"/>
        <v>N</v>
      </c>
      <c r="AW5858" t="s">
        <v>60</v>
      </c>
      <c r="AX5858" t="s">
        <v>61</v>
      </c>
      <c r="AY5858" t="s">
        <v>62</v>
      </c>
      <c r="AZ5858" t="s">
        <v>62</v>
      </c>
      <c r="BA5858" t="str">
        <f t="shared" si="1005"/>
        <v>N</v>
      </c>
    </row>
    <row r="5859" spans="1:53">
      <c r="A5859" t="s">
        <v>54</v>
      </c>
      <c r="B5859" t="s">
        <v>54</v>
      </c>
      <c r="C5859" t="s">
        <v>55</v>
      </c>
      <c r="D5859">
        <v>2022</v>
      </c>
      <c r="E5859" t="s">
        <v>9646</v>
      </c>
      <c r="F5859" t="s">
        <v>13518</v>
      </c>
      <c r="G5859" t="s">
        <v>13519</v>
      </c>
      <c r="I5859" t="s">
        <v>13520</v>
      </c>
      <c r="J5859" t="s">
        <v>58</v>
      </c>
      <c r="K5859" t="s">
        <v>59</v>
      </c>
      <c r="L5859" s="5">
        <v>0</v>
      </c>
      <c r="M5859" s="5">
        <v>0</v>
      </c>
      <c r="N5859" s="5">
        <f t="shared" si="1001"/>
        <v>0</v>
      </c>
      <c r="O5859" s="5">
        <v>0</v>
      </c>
      <c r="P5859" s="5">
        <v>0</v>
      </c>
      <c r="Q5859" s="5">
        <f t="shared" si="1002"/>
        <v>0</v>
      </c>
      <c r="R5859" s="5">
        <v>0</v>
      </c>
      <c r="S5859" s="5">
        <v>0</v>
      </c>
      <c r="T5859" s="5">
        <f t="shared" si="1003"/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f t="shared" si="1006"/>
        <v>0</v>
      </c>
      <c r="Z5859" s="5">
        <v>0</v>
      </c>
      <c r="AA5859" s="5">
        <v>0</v>
      </c>
      <c r="AB5859" s="5">
        <f t="shared" si="1007"/>
        <v>0</v>
      </c>
      <c r="AC5859" s="5">
        <v>0</v>
      </c>
      <c r="AD5859" s="5">
        <v>0</v>
      </c>
      <c r="AE5859" s="5">
        <f t="shared" si="1008"/>
        <v>0</v>
      </c>
      <c r="AF5859" s="5">
        <v>1</v>
      </c>
      <c r="AG5859" s="6">
        <v>44845</v>
      </c>
      <c r="AH5859" s="5">
        <v>1</v>
      </c>
      <c r="AI5859" s="5">
        <v>0</v>
      </c>
      <c r="AJ5859" s="5">
        <v>0</v>
      </c>
      <c r="AK5859" s="5">
        <f t="shared" si="1009"/>
        <v>0</v>
      </c>
      <c r="AL5859" s="5">
        <v>0</v>
      </c>
      <c r="AM5859" s="5">
        <v>0</v>
      </c>
      <c r="AN5859" s="5">
        <f t="shared" si="1010"/>
        <v>0</v>
      </c>
      <c r="AO5859" s="5">
        <v>0</v>
      </c>
      <c r="AP5859" s="5">
        <v>0</v>
      </c>
      <c r="AQ5859" s="5">
        <f t="shared" si="1011"/>
        <v>0</v>
      </c>
      <c r="AR5859" s="5">
        <v>0</v>
      </c>
      <c r="AS5859" s="6"/>
      <c r="AT5859" s="5">
        <v>0</v>
      </c>
      <c r="AU5859" s="5">
        <v>0</v>
      </c>
      <c r="AV5859" t="str">
        <f t="shared" si="1004"/>
        <v>N</v>
      </c>
      <c r="AW5859" t="s">
        <v>60</v>
      </c>
      <c r="AX5859" t="s">
        <v>61</v>
      </c>
      <c r="AY5859" t="s">
        <v>62</v>
      </c>
      <c r="AZ5859" t="s">
        <v>62</v>
      </c>
      <c r="BA5859" t="str">
        <f t="shared" si="1005"/>
        <v>N</v>
      </c>
    </row>
    <row r="5860" spans="1:53">
      <c r="A5860" t="s">
        <v>54</v>
      </c>
      <c r="B5860" t="s">
        <v>54</v>
      </c>
      <c r="C5860" t="s">
        <v>55</v>
      </c>
      <c r="D5860">
        <v>2022</v>
      </c>
      <c r="E5860" t="s">
        <v>13501</v>
      </c>
      <c r="F5860" t="s">
        <v>13426</v>
      </c>
      <c r="G5860" t="s">
        <v>13521</v>
      </c>
      <c r="I5860" t="s">
        <v>13522</v>
      </c>
      <c r="J5860" t="s">
        <v>58</v>
      </c>
      <c r="K5860" t="s">
        <v>59</v>
      </c>
      <c r="L5860" s="5">
        <v>0</v>
      </c>
      <c r="M5860" s="5">
        <v>0</v>
      </c>
      <c r="N5860" s="5">
        <f t="shared" si="1001"/>
        <v>0</v>
      </c>
      <c r="O5860" s="5">
        <v>0</v>
      </c>
      <c r="P5860" s="5">
        <v>0</v>
      </c>
      <c r="Q5860" s="5">
        <f t="shared" si="1002"/>
        <v>0</v>
      </c>
      <c r="R5860" s="5">
        <v>0</v>
      </c>
      <c r="S5860" s="5">
        <v>0</v>
      </c>
      <c r="T5860" s="5">
        <f t="shared" si="1003"/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f t="shared" si="1006"/>
        <v>0</v>
      </c>
      <c r="Z5860" s="5">
        <v>0</v>
      </c>
      <c r="AA5860" s="5">
        <v>0</v>
      </c>
      <c r="AB5860" s="5">
        <f t="shared" si="1007"/>
        <v>0</v>
      </c>
      <c r="AC5860" s="5">
        <v>0</v>
      </c>
      <c r="AD5860" s="5">
        <v>0</v>
      </c>
      <c r="AE5860" s="5">
        <f t="shared" si="1008"/>
        <v>0</v>
      </c>
      <c r="AF5860" s="5">
        <v>1</v>
      </c>
      <c r="AG5860" s="6">
        <v>44762</v>
      </c>
      <c r="AH5860" s="5">
        <v>1</v>
      </c>
      <c r="AI5860" s="5">
        <v>0</v>
      </c>
      <c r="AJ5860" s="5">
        <v>0</v>
      </c>
      <c r="AK5860" s="5">
        <f t="shared" si="1009"/>
        <v>0</v>
      </c>
      <c r="AL5860" s="5">
        <v>0</v>
      </c>
      <c r="AM5860" s="5">
        <v>0</v>
      </c>
      <c r="AN5860" s="5">
        <f t="shared" si="1010"/>
        <v>0</v>
      </c>
      <c r="AO5860" s="5">
        <v>0</v>
      </c>
      <c r="AP5860" s="5">
        <v>0</v>
      </c>
      <c r="AQ5860" s="5">
        <f t="shared" si="1011"/>
        <v>0</v>
      </c>
      <c r="AR5860" s="5">
        <v>0</v>
      </c>
      <c r="AS5860" s="6"/>
      <c r="AT5860" s="5">
        <v>0</v>
      </c>
      <c r="AU5860" s="5">
        <v>0</v>
      </c>
      <c r="AV5860" t="str">
        <f t="shared" si="1004"/>
        <v>N</v>
      </c>
      <c r="AW5860" t="s">
        <v>60</v>
      </c>
      <c r="AX5860" t="s">
        <v>61</v>
      </c>
      <c r="AY5860" t="s">
        <v>62</v>
      </c>
      <c r="AZ5860" t="s">
        <v>62</v>
      </c>
      <c r="BA5860" t="str">
        <f t="shared" si="1005"/>
        <v>N</v>
      </c>
    </row>
    <row r="5861" spans="1:53">
      <c r="A5861" t="s">
        <v>54</v>
      </c>
      <c r="B5861" t="s">
        <v>54</v>
      </c>
      <c r="C5861" t="s">
        <v>55</v>
      </c>
      <c r="D5861">
        <v>2022</v>
      </c>
      <c r="E5861" t="s">
        <v>13523</v>
      </c>
      <c r="F5861" t="s">
        <v>13465</v>
      </c>
      <c r="G5861" t="s">
        <v>13524</v>
      </c>
      <c r="I5861" t="s">
        <v>13525</v>
      </c>
      <c r="J5861" t="s">
        <v>58</v>
      </c>
      <c r="K5861" t="s">
        <v>59</v>
      </c>
      <c r="L5861" s="5">
        <v>0</v>
      </c>
      <c r="M5861" s="5">
        <v>0</v>
      </c>
      <c r="N5861" s="5">
        <f t="shared" si="1001"/>
        <v>0</v>
      </c>
      <c r="O5861" s="5">
        <v>0</v>
      </c>
      <c r="P5861" s="5">
        <v>0</v>
      </c>
      <c r="Q5861" s="5">
        <f t="shared" si="1002"/>
        <v>0</v>
      </c>
      <c r="R5861" s="5">
        <v>0</v>
      </c>
      <c r="S5861" s="5">
        <v>0</v>
      </c>
      <c r="T5861" s="5">
        <f t="shared" si="1003"/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f t="shared" si="1006"/>
        <v>0</v>
      </c>
      <c r="Z5861" s="5">
        <v>0</v>
      </c>
      <c r="AA5861" s="5">
        <v>0</v>
      </c>
      <c r="AB5861" s="5">
        <f t="shared" si="1007"/>
        <v>0</v>
      </c>
      <c r="AC5861" s="5">
        <v>0</v>
      </c>
      <c r="AD5861" s="5">
        <v>0</v>
      </c>
      <c r="AE5861" s="5">
        <f t="shared" si="1008"/>
        <v>0</v>
      </c>
      <c r="AF5861" s="5">
        <v>1</v>
      </c>
      <c r="AG5861" s="6">
        <v>44754</v>
      </c>
      <c r="AH5861" s="5">
        <v>1</v>
      </c>
      <c r="AI5861" s="5">
        <v>0</v>
      </c>
      <c r="AJ5861" s="5">
        <v>0</v>
      </c>
      <c r="AK5861" s="5">
        <f t="shared" si="1009"/>
        <v>0</v>
      </c>
      <c r="AL5861" s="5">
        <v>0</v>
      </c>
      <c r="AM5861" s="5">
        <v>0</v>
      </c>
      <c r="AN5861" s="5">
        <f t="shared" si="1010"/>
        <v>0</v>
      </c>
      <c r="AO5861" s="5">
        <v>0</v>
      </c>
      <c r="AP5861" s="5">
        <v>0</v>
      </c>
      <c r="AQ5861" s="5">
        <f t="shared" si="1011"/>
        <v>0</v>
      </c>
      <c r="AR5861" s="5">
        <v>0</v>
      </c>
      <c r="AS5861" s="6"/>
      <c r="AT5861" s="5">
        <v>0</v>
      </c>
      <c r="AU5861" s="5">
        <v>0</v>
      </c>
      <c r="AV5861" t="str">
        <f t="shared" si="1004"/>
        <v>N</v>
      </c>
      <c r="AW5861" t="s">
        <v>60</v>
      </c>
      <c r="AX5861" t="s">
        <v>61</v>
      </c>
      <c r="AY5861" t="s">
        <v>62</v>
      </c>
      <c r="AZ5861" t="s">
        <v>62</v>
      </c>
      <c r="BA5861" t="str">
        <f t="shared" si="1005"/>
        <v>N</v>
      </c>
    </row>
    <row r="5862" spans="1:53">
      <c r="A5862" t="s">
        <v>54</v>
      </c>
      <c r="B5862" t="s">
        <v>54</v>
      </c>
      <c r="C5862" t="s">
        <v>55</v>
      </c>
      <c r="D5862">
        <v>2022</v>
      </c>
      <c r="E5862" t="s">
        <v>13526</v>
      </c>
      <c r="F5862" t="s">
        <v>13527</v>
      </c>
      <c r="G5862" t="s">
        <v>13528</v>
      </c>
      <c r="I5862" t="s">
        <v>13529</v>
      </c>
      <c r="J5862" t="s">
        <v>58</v>
      </c>
      <c r="K5862" t="s">
        <v>59</v>
      </c>
      <c r="L5862" s="5">
        <v>0</v>
      </c>
      <c r="M5862" s="5">
        <v>0</v>
      </c>
      <c r="N5862" s="5">
        <f t="shared" si="1001"/>
        <v>0</v>
      </c>
      <c r="O5862" s="5">
        <v>0</v>
      </c>
      <c r="P5862" s="5">
        <v>0</v>
      </c>
      <c r="Q5862" s="5">
        <f t="shared" si="1002"/>
        <v>0</v>
      </c>
      <c r="R5862" s="5">
        <v>0</v>
      </c>
      <c r="S5862" s="5">
        <v>0</v>
      </c>
      <c r="T5862" s="5">
        <f t="shared" si="1003"/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f t="shared" si="1006"/>
        <v>0</v>
      </c>
      <c r="Z5862" s="5">
        <v>0</v>
      </c>
      <c r="AA5862" s="5">
        <v>0</v>
      </c>
      <c r="AB5862" s="5">
        <f t="shared" si="1007"/>
        <v>0</v>
      </c>
      <c r="AC5862" s="5">
        <v>0</v>
      </c>
      <c r="AD5862" s="5">
        <v>0</v>
      </c>
      <c r="AE5862" s="5">
        <f t="shared" si="1008"/>
        <v>0</v>
      </c>
      <c r="AF5862" s="5">
        <v>1</v>
      </c>
      <c r="AG5862" s="6">
        <v>44818</v>
      </c>
      <c r="AH5862" s="5">
        <v>1</v>
      </c>
      <c r="AI5862" s="5">
        <v>0</v>
      </c>
      <c r="AJ5862" s="5">
        <v>0</v>
      </c>
      <c r="AK5862" s="5">
        <f t="shared" si="1009"/>
        <v>0</v>
      </c>
      <c r="AL5862" s="5">
        <v>0</v>
      </c>
      <c r="AM5862" s="5">
        <v>0</v>
      </c>
      <c r="AN5862" s="5">
        <f t="shared" si="1010"/>
        <v>0</v>
      </c>
      <c r="AO5862" s="5">
        <v>0</v>
      </c>
      <c r="AP5862" s="5">
        <v>0</v>
      </c>
      <c r="AQ5862" s="5">
        <f t="shared" si="1011"/>
        <v>0</v>
      </c>
      <c r="AR5862" s="5">
        <v>0</v>
      </c>
      <c r="AS5862" s="6"/>
      <c r="AT5862" s="5">
        <v>0</v>
      </c>
      <c r="AU5862" s="5">
        <v>0</v>
      </c>
      <c r="AV5862" t="str">
        <f t="shared" si="1004"/>
        <v>N</v>
      </c>
      <c r="AW5862" t="s">
        <v>60</v>
      </c>
      <c r="AX5862" t="s">
        <v>61</v>
      </c>
      <c r="AY5862" t="s">
        <v>62</v>
      </c>
      <c r="AZ5862" t="s">
        <v>62</v>
      </c>
      <c r="BA5862" t="str">
        <f t="shared" si="1005"/>
        <v>N</v>
      </c>
    </row>
    <row r="5863" spans="1:53">
      <c r="A5863" t="s">
        <v>54</v>
      </c>
      <c r="B5863" t="s">
        <v>54</v>
      </c>
      <c r="C5863" t="s">
        <v>55</v>
      </c>
      <c r="D5863">
        <v>2022</v>
      </c>
      <c r="E5863" t="s">
        <v>13530</v>
      </c>
      <c r="F5863" t="s">
        <v>13531</v>
      </c>
      <c r="G5863" t="s">
        <v>13532</v>
      </c>
      <c r="I5863" t="s">
        <v>13533</v>
      </c>
      <c r="J5863" t="s">
        <v>58</v>
      </c>
      <c r="K5863" t="s">
        <v>59</v>
      </c>
      <c r="L5863" s="5">
        <v>0</v>
      </c>
      <c r="M5863" s="5">
        <v>0</v>
      </c>
      <c r="N5863" s="5">
        <f t="shared" si="1001"/>
        <v>0</v>
      </c>
      <c r="O5863" s="5">
        <v>0</v>
      </c>
      <c r="P5863" s="5">
        <v>0</v>
      </c>
      <c r="Q5863" s="5">
        <f t="shared" si="1002"/>
        <v>0</v>
      </c>
      <c r="R5863" s="5">
        <v>0</v>
      </c>
      <c r="S5863" s="5">
        <v>0</v>
      </c>
      <c r="T5863" s="5">
        <f t="shared" si="1003"/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f t="shared" si="1006"/>
        <v>0</v>
      </c>
      <c r="Z5863" s="5">
        <v>0</v>
      </c>
      <c r="AA5863" s="5">
        <v>0</v>
      </c>
      <c r="AB5863" s="5">
        <f t="shared" si="1007"/>
        <v>0</v>
      </c>
      <c r="AC5863" s="5">
        <v>0</v>
      </c>
      <c r="AD5863" s="5">
        <v>0</v>
      </c>
      <c r="AE5863" s="5">
        <f t="shared" si="1008"/>
        <v>0</v>
      </c>
      <c r="AF5863" s="5">
        <v>1</v>
      </c>
      <c r="AG5863" s="6">
        <v>44725</v>
      </c>
      <c r="AH5863" s="5">
        <v>1</v>
      </c>
      <c r="AI5863" s="5">
        <v>0</v>
      </c>
      <c r="AJ5863" s="5">
        <v>0</v>
      </c>
      <c r="AK5863" s="5">
        <f t="shared" si="1009"/>
        <v>0</v>
      </c>
      <c r="AL5863" s="5">
        <v>0</v>
      </c>
      <c r="AM5863" s="5">
        <v>0</v>
      </c>
      <c r="AN5863" s="5">
        <f t="shared" si="1010"/>
        <v>0</v>
      </c>
      <c r="AO5863" s="5">
        <v>0</v>
      </c>
      <c r="AP5863" s="5">
        <v>0</v>
      </c>
      <c r="AQ5863" s="5">
        <f t="shared" si="1011"/>
        <v>0</v>
      </c>
      <c r="AR5863" s="5">
        <v>0</v>
      </c>
      <c r="AS5863" s="6"/>
      <c r="AT5863" s="5">
        <v>0</v>
      </c>
      <c r="AU5863" s="5">
        <v>0</v>
      </c>
      <c r="AV5863" t="str">
        <f t="shared" si="1004"/>
        <v>N</v>
      </c>
      <c r="AW5863" t="s">
        <v>60</v>
      </c>
      <c r="AX5863" t="s">
        <v>61</v>
      </c>
      <c r="AY5863" t="s">
        <v>62</v>
      </c>
      <c r="AZ5863" t="s">
        <v>62</v>
      </c>
      <c r="BA5863" t="str">
        <f t="shared" si="1005"/>
        <v>N</v>
      </c>
    </row>
    <row r="5864" spans="1:53">
      <c r="A5864" t="s">
        <v>54</v>
      </c>
      <c r="B5864" t="s">
        <v>54</v>
      </c>
      <c r="C5864" t="s">
        <v>55</v>
      </c>
      <c r="D5864">
        <v>2022</v>
      </c>
      <c r="E5864" t="s">
        <v>13534</v>
      </c>
      <c r="F5864" t="s">
        <v>13535</v>
      </c>
      <c r="G5864" t="s">
        <v>13536</v>
      </c>
      <c r="I5864" t="s">
        <v>13537</v>
      </c>
      <c r="J5864" t="s">
        <v>58</v>
      </c>
      <c r="K5864" t="s">
        <v>59</v>
      </c>
      <c r="L5864" s="5">
        <v>0</v>
      </c>
      <c r="M5864" s="5">
        <v>0</v>
      </c>
      <c r="N5864" s="5">
        <f t="shared" si="1001"/>
        <v>0</v>
      </c>
      <c r="O5864" s="5">
        <v>0</v>
      </c>
      <c r="P5864" s="5">
        <v>0</v>
      </c>
      <c r="Q5864" s="5">
        <f t="shared" si="1002"/>
        <v>0</v>
      </c>
      <c r="R5864" s="5">
        <v>0</v>
      </c>
      <c r="S5864" s="5">
        <v>0</v>
      </c>
      <c r="T5864" s="5">
        <f t="shared" si="1003"/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f t="shared" si="1006"/>
        <v>0</v>
      </c>
      <c r="Z5864" s="5">
        <v>0</v>
      </c>
      <c r="AA5864" s="5">
        <v>0</v>
      </c>
      <c r="AB5864" s="5">
        <f t="shared" si="1007"/>
        <v>0</v>
      </c>
      <c r="AC5864" s="5">
        <v>0</v>
      </c>
      <c r="AD5864" s="5">
        <v>0</v>
      </c>
      <c r="AE5864" s="5">
        <f t="shared" si="1008"/>
        <v>0</v>
      </c>
      <c r="AF5864" s="5">
        <v>1</v>
      </c>
      <c r="AG5864" s="6">
        <v>44896</v>
      </c>
      <c r="AH5864" s="5">
        <v>1</v>
      </c>
      <c r="AI5864" s="5">
        <v>0</v>
      </c>
      <c r="AJ5864" s="5">
        <v>0</v>
      </c>
      <c r="AK5864" s="5">
        <f t="shared" si="1009"/>
        <v>0</v>
      </c>
      <c r="AL5864" s="5">
        <v>0</v>
      </c>
      <c r="AM5864" s="5">
        <v>0</v>
      </c>
      <c r="AN5864" s="5">
        <f t="shared" si="1010"/>
        <v>0</v>
      </c>
      <c r="AO5864" s="5">
        <v>0</v>
      </c>
      <c r="AP5864" s="5">
        <v>0</v>
      </c>
      <c r="AQ5864" s="5">
        <f t="shared" si="1011"/>
        <v>0</v>
      </c>
      <c r="AR5864" s="5">
        <v>0</v>
      </c>
      <c r="AS5864" s="6"/>
      <c r="AT5864" s="5">
        <v>0</v>
      </c>
      <c r="AU5864" s="5">
        <v>0</v>
      </c>
      <c r="AV5864" t="str">
        <f t="shared" si="1004"/>
        <v>N</v>
      </c>
      <c r="AW5864" t="s">
        <v>60</v>
      </c>
      <c r="AX5864" t="s">
        <v>61</v>
      </c>
      <c r="AY5864" t="s">
        <v>62</v>
      </c>
      <c r="AZ5864" t="s">
        <v>62</v>
      </c>
      <c r="BA5864" t="str">
        <f t="shared" si="1005"/>
        <v>N</v>
      </c>
    </row>
    <row r="5865" spans="1:53">
      <c r="A5865" t="s">
        <v>54</v>
      </c>
      <c r="B5865" t="s">
        <v>54</v>
      </c>
      <c r="C5865" t="s">
        <v>55</v>
      </c>
      <c r="D5865">
        <v>2022</v>
      </c>
      <c r="E5865" t="s">
        <v>9650</v>
      </c>
      <c r="F5865" t="s">
        <v>13466</v>
      </c>
      <c r="G5865" t="s">
        <v>13538</v>
      </c>
      <c r="I5865" t="s">
        <v>13539</v>
      </c>
      <c r="J5865" t="s">
        <v>58</v>
      </c>
      <c r="K5865" t="s">
        <v>59</v>
      </c>
      <c r="L5865" s="5">
        <v>0</v>
      </c>
      <c r="M5865" s="5">
        <v>0</v>
      </c>
      <c r="N5865" s="5">
        <f t="shared" si="1001"/>
        <v>0</v>
      </c>
      <c r="O5865" s="5">
        <v>0</v>
      </c>
      <c r="P5865" s="5">
        <v>0</v>
      </c>
      <c r="Q5865" s="5">
        <f t="shared" si="1002"/>
        <v>0</v>
      </c>
      <c r="R5865" s="5">
        <v>0</v>
      </c>
      <c r="S5865" s="5">
        <v>0</v>
      </c>
      <c r="T5865" s="5">
        <f t="shared" si="1003"/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f t="shared" si="1006"/>
        <v>0</v>
      </c>
      <c r="Z5865" s="5">
        <v>0</v>
      </c>
      <c r="AA5865" s="5">
        <v>0</v>
      </c>
      <c r="AB5865" s="5">
        <f t="shared" si="1007"/>
        <v>0</v>
      </c>
      <c r="AC5865" s="5">
        <v>0</v>
      </c>
      <c r="AD5865" s="5">
        <v>0</v>
      </c>
      <c r="AE5865" s="5">
        <f t="shared" si="1008"/>
        <v>0</v>
      </c>
      <c r="AF5865" s="5">
        <v>1</v>
      </c>
      <c r="AG5865" s="6">
        <v>44763</v>
      </c>
      <c r="AH5865" s="5">
        <v>1</v>
      </c>
      <c r="AI5865" s="5">
        <v>0</v>
      </c>
      <c r="AJ5865" s="5">
        <v>0</v>
      </c>
      <c r="AK5865" s="5">
        <f t="shared" si="1009"/>
        <v>0</v>
      </c>
      <c r="AL5865" s="5">
        <v>0</v>
      </c>
      <c r="AM5865" s="5">
        <v>0</v>
      </c>
      <c r="AN5865" s="5">
        <f t="shared" si="1010"/>
        <v>0</v>
      </c>
      <c r="AO5865" s="5">
        <v>0</v>
      </c>
      <c r="AP5865" s="5">
        <v>0</v>
      </c>
      <c r="AQ5865" s="5">
        <f t="shared" si="1011"/>
        <v>0</v>
      </c>
      <c r="AR5865" s="5">
        <v>0</v>
      </c>
      <c r="AS5865" s="6"/>
      <c r="AT5865" s="5">
        <v>0</v>
      </c>
      <c r="AU5865" s="5">
        <v>0</v>
      </c>
      <c r="AV5865" t="str">
        <f t="shared" si="1004"/>
        <v>N</v>
      </c>
      <c r="AW5865" t="s">
        <v>60</v>
      </c>
      <c r="AX5865" t="s">
        <v>61</v>
      </c>
      <c r="AY5865" t="s">
        <v>62</v>
      </c>
      <c r="AZ5865" t="s">
        <v>62</v>
      </c>
      <c r="BA5865" t="str">
        <f t="shared" si="1005"/>
        <v>N</v>
      </c>
    </row>
    <row r="5866" spans="1:53">
      <c r="A5866" t="s">
        <v>54</v>
      </c>
      <c r="B5866" t="s">
        <v>54</v>
      </c>
      <c r="C5866" t="s">
        <v>55</v>
      </c>
      <c r="D5866">
        <v>2022</v>
      </c>
      <c r="E5866" t="s">
        <v>13540</v>
      </c>
      <c r="F5866" t="s">
        <v>13541</v>
      </c>
      <c r="G5866" t="s">
        <v>13542</v>
      </c>
      <c r="I5866" t="s">
        <v>13543</v>
      </c>
      <c r="J5866" t="s">
        <v>58</v>
      </c>
      <c r="K5866" t="s">
        <v>59</v>
      </c>
      <c r="L5866" s="5">
        <v>0</v>
      </c>
      <c r="M5866" s="5">
        <v>0</v>
      </c>
      <c r="N5866" s="5">
        <f t="shared" si="1001"/>
        <v>0</v>
      </c>
      <c r="O5866" s="5">
        <v>0</v>
      </c>
      <c r="P5866" s="5">
        <v>0</v>
      </c>
      <c r="Q5866" s="5">
        <f t="shared" si="1002"/>
        <v>0</v>
      </c>
      <c r="R5866" s="5">
        <v>0</v>
      </c>
      <c r="S5866" s="5">
        <v>0</v>
      </c>
      <c r="T5866" s="5">
        <f t="shared" si="1003"/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f t="shared" si="1006"/>
        <v>0</v>
      </c>
      <c r="Z5866" s="5">
        <v>0</v>
      </c>
      <c r="AA5866" s="5">
        <v>0</v>
      </c>
      <c r="AB5866" s="5">
        <f t="shared" si="1007"/>
        <v>0</v>
      </c>
      <c r="AC5866" s="5">
        <v>0</v>
      </c>
      <c r="AD5866" s="5">
        <v>0</v>
      </c>
      <c r="AE5866" s="5">
        <f t="shared" si="1008"/>
        <v>0</v>
      </c>
      <c r="AF5866" s="5">
        <v>1</v>
      </c>
      <c r="AG5866" s="6">
        <v>44669</v>
      </c>
      <c r="AH5866" s="5">
        <v>1</v>
      </c>
      <c r="AI5866" s="5">
        <v>0</v>
      </c>
      <c r="AJ5866" s="5">
        <v>0</v>
      </c>
      <c r="AK5866" s="5">
        <f t="shared" si="1009"/>
        <v>0</v>
      </c>
      <c r="AL5866" s="5">
        <v>0</v>
      </c>
      <c r="AM5866" s="5">
        <v>0</v>
      </c>
      <c r="AN5866" s="5">
        <f t="shared" si="1010"/>
        <v>0</v>
      </c>
      <c r="AO5866" s="5">
        <v>0</v>
      </c>
      <c r="AP5866" s="5">
        <v>0</v>
      </c>
      <c r="AQ5866" s="5">
        <f t="shared" si="1011"/>
        <v>0</v>
      </c>
      <c r="AR5866" s="5">
        <v>0</v>
      </c>
      <c r="AS5866" s="6"/>
      <c r="AT5866" s="5">
        <v>0</v>
      </c>
      <c r="AU5866" s="5">
        <v>0</v>
      </c>
      <c r="AV5866" t="str">
        <f t="shared" si="1004"/>
        <v>N</v>
      </c>
      <c r="AW5866" t="s">
        <v>60</v>
      </c>
      <c r="AX5866" t="s">
        <v>61</v>
      </c>
      <c r="AY5866" t="s">
        <v>62</v>
      </c>
      <c r="AZ5866" t="s">
        <v>62</v>
      </c>
      <c r="BA5866" t="str">
        <f t="shared" si="1005"/>
        <v>N</v>
      </c>
    </row>
    <row r="5867" spans="1:53">
      <c r="A5867" t="s">
        <v>54</v>
      </c>
      <c r="B5867" t="s">
        <v>54</v>
      </c>
      <c r="C5867" t="s">
        <v>55</v>
      </c>
      <c r="D5867">
        <v>2022</v>
      </c>
      <c r="E5867" t="s">
        <v>13544</v>
      </c>
      <c r="F5867" t="s">
        <v>13545</v>
      </c>
      <c r="G5867" t="s">
        <v>13546</v>
      </c>
      <c r="I5867" t="s">
        <v>13547</v>
      </c>
      <c r="J5867" t="s">
        <v>58</v>
      </c>
      <c r="K5867" t="s">
        <v>59</v>
      </c>
      <c r="L5867" s="5">
        <v>0</v>
      </c>
      <c r="M5867" s="5">
        <v>0</v>
      </c>
      <c r="N5867" s="5">
        <f t="shared" si="1001"/>
        <v>0</v>
      </c>
      <c r="O5867" s="5">
        <v>0</v>
      </c>
      <c r="P5867" s="5">
        <v>0</v>
      </c>
      <c r="Q5867" s="5">
        <f t="shared" si="1002"/>
        <v>0</v>
      </c>
      <c r="R5867" s="5">
        <v>0</v>
      </c>
      <c r="S5867" s="5">
        <v>0</v>
      </c>
      <c r="T5867" s="5">
        <f t="shared" si="1003"/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f t="shared" si="1006"/>
        <v>0</v>
      </c>
      <c r="Z5867" s="5">
        <v>0</v>
      </c>
      <c r="AA5867" s="5">
        <v>0</v>
      </c>
      <c r="AB5867" s="5">
        <f t="shared" si="1007"/>
        <v>0</v>
      </c>
      <c r="AC5867" s="5">
        <v>0</v>
      </c>
      <c r="AD5867" s="5">
        <v>0</v>
      </c>
      <c r="AE5867" s="5">
        <f t="shared" si="1008"/>
        <v>0</v>
      </c>
      <c r="AF5867" s="5">
        <v>1</v>
      </c>
      <c r="AG5867" s="6">
        <v>44886</v>
      </c>
      <c r="AH5867" s="5">
        <v>1</v>
      </c>
      <c r="AI5867" s="5">
        <v>0</v>
      </c>
      <c r="AJ5867" s="5">
        <v>0</v>
      </c>
      <c r="AK5867" s="5">
        <f t="shared" si="1009"/>
        <v>0</v>
      </c>
      <c r="AL5867" s="5">
        <v>0</v>
      </c>
      <c r="AM5867" s="5">
        <v>0</v>
      </c>
      <c r="AN5867" s="5">
        <f t="shared" si="1010"/>
        <v>0</v>
      </c>
      <c r="AO5867" s="5">
        <v>0</v>
      </c>
      <c r="AP5867" s="5">
        <v>0</v>
      </c>
      <c r="AQ5867" s="5">
        <f t="shared" si="1011"/>
        <v>0</v>
      </c>
      <c r="AR5867" s="5">
        <v>0</v>
      </c>
      <c r="AS5867" s="6"/>
      <c r="AT5867" s="5">
        <v>0</v>
      </c>
      <c r="AU5867" s="5">
        <v>0</v>
      </c>
      <c r="AV5867" t="str">
        <f t="shared" si="1004"/>
        <v>N</v>
      </c>
      <c r="AW5867" t="s">
        <v>60</v>
      </c>
      <c r="AX5867" t="s">
        <v>61</v>
      </c>
      <c r="AY5867" t="s">
        <v>62</v>
      </c>
      <c r="AZ5867" t="s">
        <v>62</v>
      </c>
      <c r="BA5867" t="str">
        <f t="shared" si="1005"/>
        <v>N</v>
      </c>
    </row>
    <row r="5868" spans="1:53">
      <c r="A5868" t="s">
        <v>54</v>
      </c>
      <c r="B5868" t="s">
        <v>54</v>
      </c>
      <c r="C5868" t="s">
        <v>55</v>
      </c>
      <c r="D5868">
        <v>2022</v>
      </c>
      <c r="E5868" t="s">
        <v>9630</v>
      </c>
      <c r="F5868" t="s">
        <v>13409</v>
      </c>
      <c r="G5868" t="s">
        <v>13548</v>
      </c>
      <c r="I5868" t="s">
        <v>13549</v>
      </c>
      <c r="J5868" t="s">
        <v>58</v>
      </c>
      <c r="K5868" t="s">
        <v>59</v>
      </c>
      <c r="L5868" s="5">
        <v>0</v>
      </c>
      <c r="M5868" s="5">
        <v>0</v>
      </c>
      <c r="N5868" s="5">
        <f t="shared" si="1001"/>
        <v>0</v>
      </c>
      <c r="O5868" s="5">
        <v>0</v>
      </c>
      <c r="P5868" s="5">
        <v>0</v>
      </c>
      <c r="Q5868" s="5">
        <f t="shared" si="1002"/>
        <v>0</v>
      </c>
      <c r="R5868" s="5">
        <v>0</v>
      </c>
      <c r="S5868" s="5">
        <v>0</v>
      </c>
      <c r="T5868" s="5">
        <f t="shared" si="1003"/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f t="shared" si="1006"/>
        <v>0</v>
      </c>
      <c r="Z5868" s="5">
        <v>0</v>
      </c>
      <c r="AA5868" s="5">
        <v>0</v>
      </c>
      <c r="AB5868" s="5">
        <f t="shared" si="1007"/>
        <v>0</v>
      </c>
      <c r="AC5868" s="5">
        <v>0</v>
      </c>
      <c r="AD5868" s="5">
        <v>0</v>
      </c>
      <c r="AE5868" s="5">
        <f t="shared" si="1008"/>
        <v>0</v>
      </c>
      <c r="AF5868" s="5">
        <v>1</v>
      </c>
      <c r="AG5868" s="6">
        <v>44721</v>
      </c>
      <c r="AH5868" s="5">
        <v>1</v>
      </c>
      <c r="AI5868" s="5">
        <v>0</v>
      </c>
      <c r="AJ5868" s="5">
        <v>0</v>
      </c>
      <c r="AK5868" s="5">
        <f t="shared" si="1009"/>
        <v>0</v>
      </c>
      <c r="AL5868" s="5">
        <v>0</v>
      </c>
      <c r="AM5868" s="5">
        <v>0</v>
      </c>
      <c r="AN5868" s="5">
        <f t="shared" si="1010"/>
        <v>0</v>
      </c>
      <c r="AO5868" s="5">
        <v>0</v>
      </c>
      <c r="AP5868" s="5">
        <v>0</v>
      </c>
      <c r="AQ5868" s="5">
        <f t="shared" si="1011"/>
        <v>0</v>
      </c>
      <c r="AR5868" s="5">
        <v>0</v>
      </c>
      <c r="AS5868" s="6"/>
      <c r="AT5868" s="5">
        <v>0</v>
      </c>
      <c r="AU5868" s="5">
        <v>0</v>
      </c>
      <c r="AV5868" t="str">
        <f t="shared" si="1004"/>
        <v>N</v>
      </c>
      <c r="AW5868" t="s">
        <v>60</v>
      </c>
      <c r="AX5868" t="s">
        <v>61</v>
      </c>
      <c r="AY5868" t="s">
        <v>62</v>
      </c>
      <c r="AZ5868" t="s">
        <v>62</v>
      </c>
      <c r="BA5868" t="str">
        <f t="shared" si="1005"/>
        <v>N</v>
      </c>
    </row>
    <row r="5869" spans="1:53">
      <c r="A5869" t="s">
        <v>54</v>
      </c>
      <c r="B5869" t="s">
        <v>54</v>
      </c>
      <c r="C5869" t="s">
        <v>55</v>
      </c>
      <c r="D5869">
        <v>2022</v>
      </c>
      <c r="E5869" t="s">
        <v>9085</v>
      </c>
      <c r="F5869" t="s">
        <v>13550</v>
      </c>
      <c r="G5869" t="s">
        <v>13551</v>
      </c>
      <c r="I5869" t="s">
        <v>13552</v>
      </c>
      <c r="J5869" t="s">
        <v>58</v>
      </c>
      <c r="K5869" t="s">
        <v>59</v>
      </c>
      <c r="L5869" s="5">
        <v>0</v>
      </c>
      <c r="M5869" s="5">
        <v>0</v>
      </c>
      <c r="N5869" s="5">
        <f t="shared" si="1001"/>
        <v>0</v>
      </c>
      <c r="O5869" s="5">
        <v>0</v>
      </c>
      <c r="P5869" s="5">
        <v>0</v>
      </c>
      <c r="Q5869" s="5">
        <f t="shared" si="1002"/>
        <v>0</v>
      </c>
      <c r="R5869" s="5">
        <v>0</v>
      </c>
      <c r="S5869" s="5">
        <v>0</v>
      </c>
      <c r="T5869" s="5">
        <f t="shared" si="1003"/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f t="shared" si="1006"/>
        <v>0</v>
      </c>
      <c r="Z5869" s="5">
        <v>0</v>
      </c>
      <c r="AA5869" s="5">
        <v>0</v>
      </c>
      <c r="AB5869" s="5">
        <f t="shared" si="1007"/>
        <v>0</v>
      </c>
      <c r="AC5869" s="5">
        <v>0</v>
      </c>
      <c r="AD5869" s="5">
        <v>0</v>
      </c>
      <c r="AE5869" s="5">
        <f t="shared" si="1008"/>
        <v>0</v>
      </c>
      <c r="AF5869" s="5">
        <v>1</v>
      </c>
      <c r="AG5869" s="6">
        <v>44844</v>
      </c>
      <c r="AH5869" s="5">
        <v>1</v>
      </c>
      <c r="AI5869" s="5">
        <v>0</v>
      </c>
      <c r="AJ5869" s="5">
        <v>0</v>
      </c>
      <c r="AK5869" s="5">
        <f t="shared" si="1009"/>
        <v>0</v>
      </c>
      <c r="AL5869" s="5">
        <v>0</v>
      </c>
      <c r="AM5869" s="5">
        <v>0</v>
      </c>
      <c r="AN5869" s="5">
        <f t="shared" si="1010"/>
        <v>0</v>
      </c>
      <c r="AO5869" s="5">
        <v>0</v>
      </c>
      <c r="AP5869" s="5">
        <v>0</v>
      </c>
      <c r="AQ5869" s="5">
        <f t="shared" si="1011"/>
        <v>0</v>
      </c>
      <c r="AR5869" s="5">
        <v>0</v>
      </c>
      <c r="AS5869" s="6"/>
      <c r="AT5869" s="5">
        <v>0</v>
      </c>
      <c r="AU5869" s="5">
        <v>0</v>
      </c>
      <c r="AV5869" t="str">
        <f t="shared" si="1004"/>
        <v>N</v>
      </c>
      <c r="AW5869" t="s">
        <v>60</v>
      </c>
      <c r="AX5869" t="s">
        <v>61</v>
      </c>
      <c r="AY5869" t="s">
        <v>62</v>
      </c>
      <c r="AZ5869" t="s">
        <v>62</v>
      </c>
      <c r="BA5869" t="str">
        <f t="shared" si="1005"/>
        <v>N</v>
      </c>
    </row>
    <row r="5870" spans="1:53">
      <c r="A5870" t="s">
        <v>54</v>
      </c>
      <c r="B5870" t="s">
        <v>54</v>
      </c>
      <c r="C5870" t="s">
        <v>55</v>
      </c>
      <c r="D5870">
        <v>2022</v>
      </c>
      <c r="E5870" t="s">
        <v>13553</v>
      </c>
      <c r="F5870" t="s">
        <v>13514</v>
      </c>
      <c r="G5870" t="s">
        <v>13554</v>
      </c>
      <c r="I5870" t="s">
        <v>13555</v>
      </c>
      <c r="J5870" t="s">
        <v>58</v>
      </c>
      <c r="K5870" t="s">
        <v>59</v>
      </c>
      <c r="L5870" s="5">
        <v>0</v>
      </c>
      <c r="M5870" s="5">
        <v>0</v>
      </c>
      <c r="N5870" s="5">
        <f t="shared" si="1001"/>
        <v>0</v>
      </c>
      <c r="O5870" s="5">
        <v>0</v>
      </c>
      <c r="P5870" s="5">
        <v>0</v>
      </c>
      <c r="Q5870" s="5">
        <f t="shared" si="1002"/>
        <v>0</v>
      </c>
      <c r="R5870" s="5">
        <v>0</v>
      </c>
      <c r="S5870" s="5">
        <v>0</v>
      </c>
      <c r="T5870" s="5">
        <f t="shared" si="1003"/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f t="shared" si="1006"/>
        <v>0</v>
      </c>
      <c r="Z5870" s="5">
        <v>0</v>
      </c>
      <c r="AA5870" s="5">
        <v>0</v>
      </c>
      <c r="AB5870" s="5">
        <f t="shared" si="1007"/>
        <v>0</v>
      </c>
      <c r="AC5870" s="5">
        <v>0</v>
      </c>
      <c r="AD5870" s="5">
        <v>0</v>
      </c>
      <c r="AE5870" s="5">
        <f t="shared" si="1008"/>
        <v>0</v>
      </c>
      <c r="AF5870" s="5">
        <v>1</v>
      </c>
      <c r="AG5870" s="6">
        <v>44789</v>
      </c>
      <c r="AH5870" s="5">
        <v>1</v>
      </c>
      <c r="AI5870" s="5">
        <v>0</v>
      </c>
      <c r="AJ5870" s="5">
        <v>0</v>
      </c>
      <c r="AK5870" s="5">
        <f t="shared" si="1009"/>
        <v>0</v>
      </c>
      <c r="AL5870" s="5">
        <v>0</v>
      </c>
      <c r="AM5870" s="5">
        <v>0</v>
      </c>
      <c r="AN5870" s="5">
        <f t="shared" si="1010"/>
        <v>0</v>
      </c>
      <c r="AO5870" s="5">
        <v>0</v>
      </c>
      <c r="AP5870" s="5">
        <v>0</v>
      </c>
      <c r="AQ5870" s="5">
        <f t="shared" si="1011"/>
        <v>0</v>
      </c>
      <c r="AR5870" s="5">
        <v>0</v>
      </c>
      <c r="AS5870" s="6"/>
      <c r="AT5870" s="5">
        <v>0</v>
      </c>
      <c r="AU5870" s="5">
        <v>0</v>
      </c>
      <c r="AV5870" t="str">
        <f t="shared" si="1004"/>
        <v>N</v>
      </c>
      <c r="AW5870" t="s">
        <v>60</v>
      </c>
      <c r="AX5870" t="s">
        <v>61</v>
      </c>
      <c r="AY5870" t="s">
        <v>62</v>
      </c>
      <c r="AZ5870" t="s">
        <v>62</v>
      </c>
      <c r="BA5870" t="str">
        <f t="shared" si="1005"/>
        <v>N</v>
      </c>
    </row>
    <row r="5871" spans="1:53">
      <c r="A5871" t="s">
        <v>54</v>
      </c>
      <c r="B5871" t="s">
        <v>54</v>
      </c>
      <c r="C5871" t="s">
        <v>55</v>
      </c>
      <c r="D5871">
        <v>2022</v>
      </c>
      <c r="E5871" t="s">
        <v>8101</v>
      </c>
      <c r="F5871" t="s">
        <v>13556</v>
      </c>
      <c r="G5871" t="s">
        <v>13557</v>
      </c>
      <c r="I5871" t="s">
        <v>13558</v>
      </c>
      <c r="J5871" t="s">
        <v>58</v>
      </c>
      <c r="K5871" t="s">
        <v>59</v>
      </c>
      <c r="L5871" s="5">
        <v>0</v>
      </c>
      <c r="M5871" s="5">
        <v>0</v>
      </c>
      <c r="N5871" s="5">
        <f t="shared" si="1001"/>
        <v>0</v>
      </c>
      <c r="O5871" s="5">
        <v>0</v>
      </c>
      <c r="P5871" s="5">
        <v>0</v>
      </c>
      <c r="Q5871" s="5">
        <f t="shared" si="1002"/>
        <v>0</v>
      </c>
      <c r="R5871" s="5">
        <v>0</v>
      </c>
      <c r="S5871" s="5">
        <v>0</v>
      </c>
      <c r="T5871" s="5">
        <f t="shared" si="1003"/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f t="shared" si="1006"/>
        <v>0</v>
      </c>
      <c r="Z5871" s="5">
        <v>0</v>
      </c>
      <c r="AA5871" s="5">
        <v>0</v>
      </c>
      <c r="AB5871" s="5">
        <f t="shared" si="1007"/>
        <v>0</v>
      </c>
      <c r="AC5871" s="5">
        <v>0</v>
      </c>
      <c r="AD5871" s="5">
        <v>0</v>
      </c>
      <c r="AE5871" s="5">
        <f t="shared" si="1008"/>
        <v>0</v>
      </c>
      <c r="AF5871" s="5">
        <v>1</v>
      </c>
      <c r="AG5871" s="6">
        <v>44771</v>
      </c>
      <c r="AH5871" s="5">
        <v>1</v>
      </c>
      <c r="AI5871" s="5">
        <v>0</v>
      </c>
      <c r="AJ5871" s="5">
        <v>0</v>
      </c>
      <c r="AK5871" s="5">
        <f t="shared" si="1009"/>
        <v>0</v>
      </c>
      <c r="AL5871" s="5">
        <v>0</v>
      </c>
      <c r="AM5871" s="5">
        <v>0</v>
      </c>
      <c r="AN5871" s="5">
        <f t="shared" si="1010"/>
        <v>0</v>
      </c>
      <c r="AO5871" s="5">
        <v>0</v>
      </c>
      <c r="AP5871" s="5">
        <v>0</v>
      </c>
      <c r="AQ5871" s="5">
        <f t="shared" si="1011"/>
        <v>0</v>
      </c>
      <c r="AR5871" s="5">
        <v>0</v>
      </c>
      <c r="AS5871" s="6"/>
      <c r="AT5871" s="5">
        <v>0</v>
      </c>
      <c r="AU5871" s="5">
        <v>0</v>
      </c>
      <c r="AV5871" t="str">
        <f t="shared" si="1004"/>
        <v>N</v>
      </c>
      <c r="AW5871" t="s">
        <v>60</v>
      </c>
      <c r="AX5871" t="s">
        <v>61</v>
      </c>
      <c r="AY5871" t="s">
        <v>62</v>
      </c>
      <c r="AZ5871" t="s">
        <v>62</v>
      </c>
      <c r="BA5871" t="str">
        <f t="shared" si="1005"/>
        <v>N</v>
      </c>
    </row>
    <row r="5872" spans="1:53">
      <c r="A5872" t="s">
        <v>54</v>
      </c>
      <c r="B5872" t="s">
        <v>54</v>
      </c>
      <c r="C5872" t="s">
        <v>55</v>
      </c>
      <c r="D5872">
        <v>2022</v>
      </c>
      <c r="E5872" t="s">
        <v>13527</v>
      </c>
      <c r="F5872" t="s">
        <v>13420</v>
      </c>
      <c r="G5872" t="s">
        <v>13559</v>
      </c>
      <c r="I5872" t="s">
        <v>13560</v>
      </c>
      <c r="J5872" t="s">
        <v>58</v>
      </c>
      <c r="K5872" t="s">
        <v>59</v>
      </c>
      <c r="L5872" s="5">
        <v>0</v>
      </c>
      <c r="M5872" s="5">
        <v>0</v>
      </c>
      <c r="N5872" s="5">
        <f t="shared" si="1001"/>
        <v>0</v>
      </c>
      <c r="O5872" s="5">
        <v>0</v>
      </c>
      <c r="P5872" s="5">
        <v>0</v>
      </c>
      <c r="Q5872" s="5">
        <f t="shared" si="1002"/>
        <v>0</v>
      </c>
      <c r="R5872" s="5">
        <v>0</v>
      </c>
      <c r="S5872" s="5">
        <v>0</v>
      </c>
      <c r="T5872" s="5">
        <f t="shared" si="1003"/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f t="shared" si="1006"/>
        <v>0</v>
      </c>
      <c r="Z5872" s="5">
        <v>0</v>
      </c>
      <c r="AA5872" s="5">
        <v>0</v>
      </c>
      <c r="AB5872" s="5">
        <f t="shared" si="1007"/>
        <v>0</v>
      </c>
      <c r="AC5872" s="5">
        <v>0</v>
      </c>
      <c r="AD5872" s="5">
        <v>0</v>
      </c>
      <c r="AE5872" s="5">
        <f t="shared" si="1008"/>
        <v>0</v>
      </c>
      <c r="AF5872" s="5">
        <v>1</v>
      </c>
      <c r="AG5872" s="6">
        <v>44753</v>
      </c>
      <c r="AH5872" s="5">
        <v>1</v>
      </c>
      <c r="AI5872" s="5">
        <v>0</v>
      </c>
      <c r="AJ5872" s="5">
        <v>0</v>
      </c>
      <c r="AK5872" s="5">
        <f t="shared" si="1009"/>
        <v>0</v>
      </c>
      <c r="AL5872" s="5">
        <v>0</v>
      </c>
      <c r="AM5872" s="5">
        <v>0</v>
      </c>
      <c r="AN5872" s="5">
        <f t="shared" si="1010"/>
        <v>0</v>
      </c>
      <c r="AO5872" s="5">
        <v>0</v>
      </c>
      <c r="AP5872" s="5">
        <v>0</v>
      </c>
      <c r="AQ5872" s="5">
        <f t="shared" si="1011"/>
        <v>0</v>
      </c>
      <c r="AR5872" s="5">
        <v>0</v>
      </c>
      <c r="AS5872" s="6"/>
      <c r="AT5872" s="5">
        <v>0</v>
      </c>
      <c r="AU5872" s="5">
        <v>0</v>
      </c>
      <c r="AV5872" t="str">
        <f t="shared" si="1004"/>
        <v>N</v>
      </c>
      <c r="AW5872" t="s">
        <v>60</v>
      </c>
      <c r="AX5872" t="s">
        <v>61</v>
      </c>
      <c r="AY5872" t="s">
        <v>62</v>
      </c>
      <c r="AZ5872" t="s">
        <v>62</v>
      </c>
      <c r="BA5872" t="str">
        <f t="shared" si="1005"/>
        <v>N</v>
      </c>
    </row>
    <row r="5873" spans="1:53">
      <c r="A5873" t="s">
        <v>54</v>
      </c>
      <c r="B5873" t="s">
        <v>54</v>
      </c>
      <c r="C5873" t="s">
        <v>55</v>
      </c>
      <c r="D5873">
        <v>2022</v>
      </c>
      <c r="E5873" t="s">
        <v>2303</v>
      </c>
      <c r="F5873" t="s">
        <v>13561</v>
      </c>
      <c r="G5873" t="s">
        <v>13562</v>
      </c>
      <c r="I5873" t="s">
        <v>13563</v>
      </c>
      <c r="J5873" t="s">
        <v>58</v>
      </c>
      <c r="K5873" t="s">
        <v>59</v>
      </c>
      <c r="L5873" s="5">
        <v>0</v>
      </c>
      <c r="M5873" s="5">
        <v>0</v>
      </c>
      <c r="N5873" s="5">
        <f t="shared" si="1001"/>
        <v>0</v>
      </c>
      <c r="O5873" s="5">
        <v>0</v>
      </c>
      <c r="P5873" s="5">
        <v>0</v>
      </c>
      <c r="Q5873" s="5">
        <f t="shared" si="1002"/>
        <v>0</v>
      </c>
      <c r="R5873" s="5">
        <v>0</v>
      </c>
      <c r="S5873" s="5">
        <v>0</v>
      </c>
      <c r="T5873" s="5">
        <f t="shared" si="1003"/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f t="shared" si="1006"/>
        <v>0</v>
      </c>
      <c r="Z5873" s="5">
        <v>0</v>
      </c>
      <c r="AA5873" s="5">
        <v>0</v>
      </c>
      <c r="AB5873" s="5">
        <f t="shared" si="1007"/>
        <v>0</v>
      </c>
      <c r="AC5873" s="5">
        <v>0</v>
      </c>
      <c r="AD5873" s="5">
        <v>0</v>
      </c>
      <c r="AE5873" s="5">
        <f t="shared" si="1008"/>
        <v>0</v>
      </c>
      <c r="AF5873" s="5">
        <v>1</v>
      </c>
      <c r="AG5873" s="6">
        <v>44827</v>
      </c>
      <c r="AH5873" s="5">
        <v>1</v>
      </c>
      <c r="AI5873" s="5">
        <v>0</v>
      </c>
      <c r="AJ5873" s="5">
        <v>0</v>
      </c>
      <c r="AK5873" s="5">
        <f t="shared" si="1009"/>
        <v>0</v>
      </c>
      <c r="AL5873" s="5">
        <v>0</v>
      </c>
      <c r="AM5873" s="5">
        <v>0</v>
      </c>
      <c r="AN5873" s="5">
        <f t="shared" si="1010"/>
        <v>0</v>
      </c>
      <c r="AO5873" s="5">
        <v>0</v>
      </c>
      <c r="AP5873" s="5">
        <v>0</v>
      </c>
      <c r="AQ5873" s="5">
        <f t="shared" si="1011"/>
        <v>0</v>
      </c>
      <c r="AR5873" s="5">
        <v>0</v>
      </c>
      <c r="AS5873" s="6"/>
      <c r="AT5873" s="5">
        <v>0</v>
      </c>
      <c r="AU5873" s="5">
        <v>0</v>
      </c>
      <c r="AV5873" t="str">
        <f t="shared" si="1004"/>
        <v>N</v>
      </c>
      <c r="AW5873" t="s">
        <v>60</v>
      </c>
      <c r="AX5873" t="s">
        <v>61</v>
      </c>
      <c r="AY5873" t="s">
        <v>62</v>
      </c>
      <c r="AZ5873" t="s">
        <v>62</v>
      </c>
      <c r="BA5873" t="str">
        <f t="shared" si="1005"/>
        <v>N</v>
      </c>
    </row>
    <row r="5874" spans="1:53">
      <c r="A5874" t="s">
        <v>54</v>
      </c>
      <c r="B5874" t="s">
        <v>54</v>
      </c>
      <c r="C5874" t="s">
        <v>55</v>
      </c>
      <c r="D5874">
        <v>2022</v>
      </c>
      <c r="E5874" t="s">
        <v>13531</v>
      </c>
      <c r="F5874" t="s">
        <v>13437</v>
      </c>
      <c r="G5874" t="s">
        <v>13564</v>
      </c>
      <c r="I5874" t="s">
        <v>13565</v>
      </c>
      <c r="J5874" t="s">
        <v>58</v>
      </c>
      <c r="K5874" t="s">
        <v>59</v>
      </c>
      <c r="L5874" s="5">
        <v>0</v>
      </c>
      <c r="M5874" s="5">
        <v>0</v>
      </c>
      <c r="N5874" s="5">
        <f t="shared" si="1001"/>
        <v>0</v>
      </c>
      <c r="O5874" s="5">
        <v>0</v>
      </c>
      <c r="P5874" s="5">
        <v>0</v>
      </c>
      <c r="Q5874" s="5">
        <f t="shared" si="1002"/>
        <v>0</v>
      </c>
      <c r="R5874" s="5">
        <v>0</v>
      </c>
      <c r="S5874" s="5">
        <v>0</v>
      </c>
      <c r="T5874" s="5">
        <f t="shared" si="1003"/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f t="shared" si="1006"/>
        <v>0</v>
      </c>
      <c r="Z5874" s="5">
        <v>0</v>
      </c>
      <c r="AA5874" s="5">
        <v>0</v>
      </c>
      <c r="AB5874" s="5">
        <f t="shared" si="1007"/>
        <v>0</v>
      </c>
      <c r="AC5874" s="5">
        <v>0</v>
      </c>
      <c r="AD5874" s="5">
        <v>0</v>
      </c>
      <c r="AE5874" s="5">
        <f t="shared" si="1008"/>
        <v>0</v>
      </c>
      <c r="AF5874" s="5">
        <v>1</v>
      </c>
      <c r="AG5874" s="6">
        <v>44733</v>
      </c>
      <c r="AH5874" s="5">
        <v>1</v>
      </c>
      <c r="AI5874" s="5">
        <v>0</v>
      </c>
      <c r="AJ5874" s="5">
        <v>0</v>
      </c>
      <c r="AK5874" s="5">
        <f t="shared" si="1009"/>
        <v>0</v>
      </c>
      <c r="AL5874" s="5">
        <v>0</v>
      </c>
      <c r="AM5874" s="5">
        <v>0</v>
      </c>
      <c r="AN5874" s="5">
        <f t="shared" si="1010"/>
        <v>0</v>
      </c>
      <c r="AO5874" s="5">
        <v>0</v>
      </c>
      <c r="AP5874" s="5">
        <v>0</v>
      </c>
      <c r="AQ5874" s="5">
        <f t="shared" si="1011"/>
        <v>0</v>
      </c>
      <c r="AR5874" s="5">
        <v>0</v>
      </c>
      <c r="AS5874" s="6"/>
      <c r="AT5874" s="5">
        <v>0</v>
      </c>
      <c r="AU5874" s="5">
        <v>0</v>
      </c>
      <c r="AV5874" t="str">
        <f t="shared" si="1004"/>
        <v>N</v>
      </c>
      <c r="AW5874" t="s">
        <v>60</v>
      </c>
      <c r="AX5874" t="s">
        <v>61</v>
      </c>
      <c r="AY5874" t="s">
        <v>62</v>
      </c>
      <c r="AZ5874" t="s">
        <v>62</v>
      </c>
      <c r="BA5874" t="str">
        <f t="shared" si="1005"/>
        <v>N</v>
      </c>
    </row>
    <row r="5875" spans="1:53">
      <c r="A5875" t="s">
        <v>54</v>
      </c>
      <c r="B5875" t="s">
        <v>54</v>
      </c>
      <c r="C5875" t="s">
        <v>55</v>
      </c>
      <c r="D5875">
        <v>2022</v>
      </c>
      <c r="E5875" t="s">
        <v>13566</v>
      </c>
      <c r="F5875" t="s">
        <v>13567</v>
      </c>
      <c r="G5875" t="s">
        <v>13568</v>
      </c>
      <c r="I5875" t="s">
        <v>13569</v>
      </c>
      <c r="J5875" t="s">
        <v>58</v>
      </c>
      <c r="K5875" t="s">
        <v>59</v>
      </c>
      <c r="L5875" s="5">
        <v>0</v>
      </c>
      <c r="M5875" s="5">
        <v>0</v>
      </c>
      <c r="N5875" s="5">
        <f t="shared" si="1001"/>
        <v>0</v>
      </c>
      <c r="O5875" s="5">
        <v>0</v>
      </c>
      <c r="P5875" s="5">
        <v>0</v>
      </c>
      <c r="Q5875" s="5">
        <f t="shared" si="1002"/>
        <v>0</v>
      </c>
      <c r="R5875" s="5">
        <v>0</v>
      </c>
      <c r="S5875" s="5">
        <v>0</v>
      </c>
      <c r="T5875" s="5">
        <f t="shared" si="1003"/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f t="shared" si="1006"/>
        <v>0</v>
      </c>
      <c r="Z5875" s="5">
        <v>0</v>
      </c>
      <c r="AA5875" s="5">
        <v>0</v>
      </c>
      <c r="AB5875" s="5">
        <f t="shared" si="1007"/>
        <v>0</v>
      </c>
      <c r="AC5875" s="5">
        <v>0</v>
      </c>
      <c r="AD5875" s="5">
        <v>0</v>
      </c>
      <c r="AE5875" s="5">
        <f t="shared" si="1008"/>
        <v>0</v>
      </c>
      <c r="AF5875" s="5">
        <v>1</v>
      </c>
      <c r="AG5875" s="6">
        <v>44886</v>
      </c>
      <c r="AH5875" s="5">
        <v>1</v>
      </c>
      <c r="AI5875" s="5">
        <v>0</v>
      </c>
      <c r="AJ5875" s="5">
        <v>0</v>
      </c>
      <c r="AK5875" s="5">
        <f t="shared" si="1009"/>
        <v>0</v>
      </c>
      <c r="AL5875" s="5">
        <v>0</v>
      </c>
      <c r="AM5875" s="5">
        <v>0</v>
      </c>
      <c r="AN5875" s="5">
        <f t="shared" si="1010"/>
        <v>0</v>
      </c>
      <c r="AO5875" s="5">
        <v>0</v>
      </c>
      <c r="AP5875" s="5">
        <v>0</v>
      </c>
      <c r="AQ5875" s="5">
        <f t="shared" si="1011"/>
        <v>0</v>
      </c>
      <c r="AR5875" s="5">
        <v>0</v>
      </c>
      <c r="AS5875" s="6"/>
      <c r="AT5875" s="5">
        <v>0</v>
      </c>
      <c r="AU5875" s="5">
        <v>0</v>
      </c>
      <c r="AV5875" t="str">
        <f t="shared" si="1004"/>
        <v>N</v>
      </c>
      <c r="AW5875" t="s">
        <v>60</v>
      </c>
      <c r="AX5875" t="s">
        <v>61</v>
      </c>
      <c r="AY5875" t="s">
        <v>62</v>
      </c>
      <c r="AZ5875" t="s">
        <v>62</v>
      </c>
      <c r="BA5875" t="str">
        <f t="shared" si="1005"/>
        <v>N</v>
      </c>
    </row>
    <row r="5876" spans="1:53">
      <c r="A5876" t="s">
        <v>54</v>
      </c>
      <c r="B5876" t="s">
        <v>54</v>
      </c>
      <c r="C5876" t="s">
        <v>55</v>
      </c>
      <c r="D5876">
        <v>2022</v>
      </c>
      <c r="E5876" t="s">
        <v>11215</v>
      </c>
      <c r="F5876" t="s">
        <v>13570</v>
      </c>
      <c r="G5876" t="s">
        <v>13571</v>
      </c>
      <c r="I5876" t="s">
        <v>13572</v>
      </c>
      <c r="J5876" t="s">
        <v>58</v>
      </c>
      <c r="K5876" t="s">
        <v>59</v>
      </c>
      <c r="L5876" s="5">
        <v>0</v>
      </c>
      <c r="M5876" s="5">
        <v>0</v>
      </c>
      <c r="N5876" s="5">
        <f t="shared" si="1001"/>
        <v>0</v>
      </c>
      <c r="O5876" s="5">
        <v>0</v>
      </c>
      <c r="P5876" s="5">
        <v>0</v>
      </c>
      <c r="Q5876" s="5">
        <f t="shared" si="1002"/>
        <v>0</v>
      </c>
      <c r="R5876" s="5">
        <v>0</v>
      </c>
      <c r="S5876" s="5">
        <v>0</v>
      </c>
      <c r="T5876" s="5">
        <f t="shared" si="1003"/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f t="shared" si="1006"/>
        <v>0</v>
      </c>
      <c r="Z5876" s="5">
        <v>0</v>
      </c>
      <c r="AA5876" s="5">
        <v>0</v>
      </c>
      <c r="AB5876" s="5">
        <f t="shared" si="1007"/>
        <v>0</v>
      </c>
      <c r="AC5876" s="5">
        <v>0</v>
      </c>
      <c r="AD5876" s="5">
        <v>0</v>
      </c>
      <c r="AE5876" s="5">
        <f t="shared" si="1008"/>
        <v>0</v>
      </c>
      <c r="AF5876" s="5">
        <v>1</v>
      </c>
      <c r="AG5876" s="6">
        <v>44586</v>
      </c>
      <c r="AH5876" s="5">
        <v>1</v>
      </c>
      <c r="AI5876" s="5">
        <v>0</v>
      </c>
      <c r="AJ5876" s="5">
        <v>0</v>
      </c>
      <c r="AK5876" s="5">
        <f t="shared" si="1009"/>
        <v>0</v>
      </c>
      <c r="AL5876" s="5">
        <v>0</v>
      </c>
      <c r="AM5876" s="5">
        <v>0</v>
      </c>
      <c r="AN5876" s="5">
        <f t="shared" si="1010"/>
        <v>0</v>
      </c>
      <c r="AO5876" s="5">
        <v>0</v>
      </c>
      <c r="AP5876" s="5">
        <v>0</v>
      </c>
      <c r="AQ5876" s="5">
        <f t="shared" si="1011"/>
        <v>0</v>
      </c>
      <c r="AR5876" s="5">
        <v>0</v>
      </c>
      <c r="AS5876" s="6"/>
      <c r="AT5876" s="5">
        <v>0</v>
      </c>
      <c r="AU5876" s="5">
        <v>0</v>
      </c>
      <c r="AV5876" t="str">
        <f t="shared" si="1004"/>
        <v>N</v>
      </c>
      <c r="AW5876" t="s">
        <v>60</v>
      </c>
      <c r="AX5876" t="s">
        <v>61</v>
      </c>
      <c r="AY5876" t="s">
        <v>62</v>
      </c>
      <c r="AZ5876" t="s">
        <v>62</v>
      </c>
      <c r="BA5876" t="str">
        <f t="shared" si="1005"/>
        <v>N</v>
      </c>
    </row>
    <row r="5877" spans="1:53">
      <c r="A5877" t="s">
        <v>54</v>
      </c>
      <c r="B5877" t="s">
        <v>54</v>
      </c>
      <c r="C5877" t="s">
        <v>55</v>
      </c>
      <c r="D5877">
        <v>2022</v>
      </c>
      <c r="E5877" t="s">
        <v>8125</v>
      </c>
      <c r="F5877" t="s">
        <v>13573</v>
      </c>
      <c r="G5877" t="s">
        <v>13574</v>
      </c>
      <c r="I5877" t="s">
        <v>13575</v>
      </c>
      <c r="J5877" t="s">
        <v>58</v>
      </c>
      <c r="K5877" t="s">
        <v>59</v>
      </c>
      <c r="L5877" s="5">
        <v>0</v>
      </c>
      <c r="M5877" s="5">
        <v>0</v>
      </c>
      <c r="N5877" s="5">
        <f t="shared" si="1001"/>
        <v>0</v>
      </c>
      <c r="O5877" s="5">
        <v>0</v>
      </c>
      <c r="P5877" s="5">
        <v>0</v>
      </c>
      <c r="Q5877" s="5">
        <f t="shared" si="1002"/>
        <v>0</v>
      </c>
      <c r="R5877" s="5">
        <v>0</v>
      </c>
      <c r="S5877" s="5">
        <v>0</v>
      </c>
      <c r="T5877" s="5">
        <f t="shared" si="1003"/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f t="shared" si="1006"/>
        <v>0</v>
      </c>
      <c r="Z5877" s="5">
        <v>0</v>
      </c>
      <c r="AA5877" s="5">
        <v>0</v>
      </c>
      <c r="AB5877" s="5">
        <f t="shared" si="1007"/>
        <v>0</v>
      </c>
      <c r="AC5877" s="5">
        <v>0</v>
      </c>
      <c r="AD5877" s="5">
        <v>0</v>
      </c>
      <c r="AE5877" s="5">
        <f t="shared" si="1008"/>
        <v>0</v>
      </c>
      <c r="AF5877" s="5">
        <v>1</v>
      </c>
      <c r="AG5877" s="6">
        <v>44868</v>
      </c>
      <c r="AH5877" s="5">
        <v>1</v>
      </c>
      <c r="AI5877" s="5">
        <v>0</v>
      </c>
      <c r="AJ5877" s="5">
        <v>0</v>
      </c>
      <c r="AK5877" s="5">
        <f t="shared" si="1009"/>
        <v>0</v>
      </c>
      <c r="AL5877" s="5">
        <v>0</v>
      </c>
      <c r="AM5877" s="5">
        <v>0</v>
      </c>
      <c r="AN5877" s="5">
        <f t="shared" si="1010"/>
        <v>0</v>
      </c>
      <c r="AO5877" s="5">
        <v>0</v>
      </c>
      <c r="AP5877" s="5">
        <v>0</v>
      </c>
      <c r="AQ5877" s="5">
        <f t="shared" si="1011"/>
        <v>0</v>
      </c>
      <c r="AR5877" s="5">
        <v>0</v>
      </c>
      <c r="AS5877" s="6"/>
      <c r="AT5877" s="5">
        <v>0</v>
      </c>
      <c r="AU5877" s="5">
        <v>0</v>
      </c>
      <c r="AV5877" t="str">
        <f t="shared" si="1004"/>
        <v>N</v>
      </c>
      <c r="AW5877" t="s">
        <v>60</v>
      </c>
      <c r="AX5877" t="s">
        <v>61</v>
      </c>
      <c r="AY5877" t="s">
        <v>62</v>
      </c>
      <c r="AZ5877" t="s">
        <v>62</v>
      </c>
      <c r="BA5877" t="str">
        <f t="shared" si="1005"/>
        <v>N</v>
      </c>
    </row>
    <row r="5878" spans="1:53">
      <c r="A5878" t="s">
        <v>54</v>
      </c>
      <c r="B5878" t="s">
        <v>54</v>
      </c>
      <c r="C5878" t="s">
        <v>55</v>
      </c>
      <c r="D5878">
        <v>2022</v>
      </c>
      <c r="E5878" t="s">
        <v>8081</v>
      </c>
      <c r="F5878" t="s">
        <v>13576</v>
      </c>
      <c r="G5878" t="s">
        <v>13577</v>
      </c>
      <c r="I5878" t="s">
        <v>13578</v>
      </c>
      <c r="J5878" t="s">
        <v>58</v>
      </c>
      <c r="K5878" t="s">
        <v>59</v>
      </c>
      <c r="L5878" s="5">
        <v>0</v>
      </c>
      <c r="M5878" s="5">
        <v>0</v>
      </c>
      <c r="N5878" s="5">
        <f t="shared" si="1001"/>
        <v>0</v>
      </c>
      <c r="O5878" s="5">
        <v>0</v>
      </c>
      <c r="P5878" s="5">
        <v>0</v>
      </c>
      <c r="Q5878" s="5">
        <f t="shared" si="1002"/>
        <v>0</v>
      </c>
      <c r="R5878" s="5">
        <v>0</v>
      </c>
      <c r="S5878" s="5">
        <v>0</v>
      </c>
      <c r="T5878" s="5">
        <f t="shared" si="1003"/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f t="shared" si="1006"/>
        <v>0</v>
      </c>
      <c r="Z5878" s="5">
        <v>0</v>
      </c>
      <c r="AA5878" s="5">
        <v>0</v>
      </c>
      <c r="AB5878" s="5">
        <f t="shared" si="1007"/>
        <v>0</v>
      </c>
      <c r="AC5878" s="5">
        <v>0</v>
      </c>
      <c r="AD5878" s="5">
        <v>0</v>
      </c>
      <c r="AE5878" s="5">
        <f t="shared" si="1008"/>
        <v>0</v>
      </c>
      <c r="AF5878" s="5">
        <v>1</v>
      </c>
      <c r="AG5878" s="6">
        <v>44719</v>
      </c>
      <c r="AH5878" s="5">
        <v>1</v>
      </c>
      <c r="AI5878" s="5">
        <v>0</v>
      </c>
      <c r="AJ5878" s="5">
        <v>0</v>
      </c>
      <c r="AK5878" s="5">
        <f t="shared" si="1009"/>
        <v>0</v>
      </c>
      <c r="AL5878" s="5">
        <v>0</v>
      </c>
      <c r="AM5878" s="5">
        <v>0</v>
      </c>
      <c r="AN5878" s="5">
        <f t="shared" si="1010"/>
        <v>0</v>
      </c>
      <c r="AO5878" s="5">
        <v>0</v>
      </c>
      <c r="AP5878" s="5">
        <v>0</v>
      </c>
      <c r="AQ5878" s="5">
        <f t="shared" si="1011"/>
        <v>0</v>
      </c>
      <c r="AR5878" s="5">
        <v>0</v>
      </c>
      <c r="AS5878" s="6"/>
      <c r="AT5878" s="5">
        <v>0</v>
      </c>
      <c r="AU5878" s="5">
        <v>0</v>
      </c>
      <c r="AV5878" t="str">
        <f t="shared" si="1004"/>
        <v>N</v>
      </c>
      <c r="AW5878" t="s">
        <v>60</v>
      </c>
      <c r="AX5878" t="s">
        <v>61</v>
      </c>
      <c r="AY5878" t="s">
        <v>62</v>
      </c>
      <c r="AZ5878" t="s">
        <v>62</v>
      </c>
      <c r="BA5878" t="str">
        <f t="shared" si="1005"/>
        <v>N</v>
      </c>
    </row>
    <row r="5879" spans="1:53">
      <c r="A5879" t="s">
        <v>54</v>
      </c>
      <c r="B5879" t="s">
        <v>54</v>
      </c>
      <c r="C5879" t="s">
        <v>55</v>
      </c>
      <c r="D5879">
        <v>2022</v>
      </c>
      <c r="E5879" t="s">
        <v>13474</v>
      </c>
      <c r="F5879" t="s">
        <v>13404</v>
      </c>
      <c r="G5879" t="s">
        <v>13579</v>
      </c>
      <c r="I5879" t="s">
        <v>13580</v>
      </c>
      <c r="J5879" t="s">
        <v>58</v>
      </c>
      <c r="K5879" t="s">
        <v>59</v>
      </c>
      <c r="L5879" s="5">
        <v>0</v>
      </c>
      <c r="M5879" s="5">
        <v>0</v>
      </c>
      <c r="N5879" s="5">
        <f t="shared" si="1001"/>
        <v>0</v>
      </c>
      <c r="O5879" s="5">
        <v>0</v>
      </c>
      <c r="P5879" s="5">
        <v>0</v>
      </c>
      <c r="Q5879" s="5">
        <f t="shared" si="1002"/>
        <v>0</v>
      </c>
      <c r="R5879" s="5">
        <v>0</v>
      </c>
      <c r="S5879" s="5">
        <v>0</v>
      </c>
      <c r="T5879" s="5">
        <f t="shared" si="1003"/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f t="shared" si="1006"/>
        <v>0</v>
      </c>
      <c r="Z5879" s="5">
        <v>0</v>
      </c>
      <c r="AA5879" s="5">
        <v>0</v>
      </c>
      <c r="AB5879" s="5">
        <f t="shared" si="1007"/>
        <v>0</v>
      </c>
      <c r="AC5879" s="5">
        <v>0</v>
      </c>
      <c r="AD5879" s="5">
        <v>0</v>
      </c>
      <c r="AE5879" s="5">
        <f t="shared" si="1008"/>
        <v>0</v>
      </c>
      <c r="AF5879" s="5">
        <v>1</v>
      </c>
      <c r="AG5879" s="6">
        <v>44645</v>
      </c>
      <c r="AH5879" s="5">
        <v>1</v>
      </c>
      <c r="AI5879" s="5">
        <v>0</v>
      </c>
      <c r="AJ5879" s="5">
        <v>0</v>
      </c>
      <c r="AK5879" s="5">
        <f t="shared" si="1009"/>
        <v>0</v>
      </c>
      <c r="AL5879" s="5">
        <v>0</v>
      </c>
      <c r="AM5879" s="5">
        <v>0</v>
      </c>
      <c r="AN5879" s="5">
        <f t="shared" si="1010"/>
        <v>0</v>
      </c>
      <c r="AO5879" s="5">
        <v>0</v>
      </c>
      <c r="AP5879" s="5">
        <v>0</v>
      </c>
      <c r="AQ5879" s="5">
        <f t="shared" si="1011"/>
        <v>0</v>
      </c>
      <c r="AR5879" s="5">
        <v>0</v>
      </c>
      <c r="AS5879" s="6"/>
      <c r="AT5879" s="5">
        <v>0</v>
      </c>
      <c r="AU5879" s="5">
        <v>0</v>
      </c>
      <c r="AV5879" t="str">
        <f t="shared" si="1004"/>
        <v>N</v>
      </c>
      <c r="AW5879" t="s">
        <v>60</v>
      </c>
      <c r="AX5879" t="s">
        <v>61</v>
      </c>
      <c r="AY5879" t="s">
        <v>62</v>
      </c>
      <c r="AZ5879" t="s">
        <v>62</v>
      </c>
      <c r="BA5879" t="str">
        <f t="shared" si="1005"/>
        <v>N</v>
      </c>
    </row>
    <row r="5880" spans="1:53">
      <c r="A5880" t="s">
        <v>54</v>
      </c>
      <c r="B5880" t="s">
        <v>54</v>
      </c>
      <c r="C5880" t="s">
        <v>55</v>
      </c>
      <c r="D5880">
        <v>2022</v>
      </c>
      <c r="E5880" t="s">
        <v>13581</v>
      </c>
      <c r="F5880" t="s">
        <v>13582</v>
      </c>
      <c r="G5880" t="s">
        <v>13583</v>
      </c>
      <c r="I5880" t="s">
        <v>13584</v>
      </c>
      <c r="J5880" t="s">
        <v>58</v>
      </c>
      <c r="K5880" t="s">
        <v>59</v>
      </c>
      <c r="L5880" s="5">
        <v>0</v>
      </c>
      <c r="M5880" s="5">
        <v>0</v>
      </c>
      <c r="N5880" s="5">
        <f t="shared" si="1001"/>
        <v>0</v>
      </c>
      <c r="O5880" s="5">
        <v>0</v>
      </c>
      <c r="P5880" s="5">
        <v>0</v>
      </c>
      <c r="Q5880" s="5">
        <f t="shared" si="1002"/>
        <v>0</v>
      </c>
      <c r="R5880" s="5">
        <v>0</v>
      </c>
      <c r="S5880" s="5">
        <v>0</v>
      </c>
      <c r="T5880" s="5">
        <f t="shared" si="1003"/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f t="shared" si="1006"/>
        <v>0</v>
      </c>
      <c r="Z5880" s="5">
        <v>0</v>
      </c>
      <c r="AA5880" s="5">
        <v>0</v>
      </c>
      <c r="AB5880" s="5">
        <f t="shared" si="1007"/>
        <v>0</v>
      </c>
      <c r="AC5880" s="5">
        <v>0</v>
      </c>
      <c r="AD5880" s="5">
        <v>0</v>
      </c>
      <c r="AE5880" s="5">
        <f t="shared" si="1008"/>
        <v>0</v>
      </c>
      <c r="AF5880" s="5">
        <v>1</v>
      </c>
      <c r="AG5880" s="6">
        <v>44726</v>
      </c>
      <c r="AH5880" s="5">
        <v>1</v>
      </c>
      <c r="AI5880" s="5">
        <v>0</v>
      </c>
      <c r="AJ5880" s="5">
        <v>0</v>
      </c>
      <c r="AK5880" s="5">
        <f t="shared" si="1009"/>
        <v>0</v>
      </c>
      <c r="AL5880" s="5">
        <v>0</v>
      </c>
      <c r="AM5880" s="5">
        <v>0</v>
      </c>
      <c r="AN5880" s="5">
        <f t="shared" si="1010"/>
        <v>0</v>
      </c>
      <c r="AO5880" s="5">
        <v>0</v>
      </c>
      <c r="AP5880" s="5">
        <v>0</v>
      </c>
      <c r="AQ5880" s="5">
        <f t="shared" si="1011"/>
        <v>0</v>
      </c>
      <c r="AR5880" s="5">
        <v>0</v>
      </c>
      <c r="AS5880" s="6"/>
      <c r="AT5880" s="5">
        <v>0</v>
      </c>
      <c r="AU5880" s="5">
        <v>0</v>
      </c>
      <c r="AV5880" t="str">
        <f t="shared" si="1004"/>
        <v>N</v>
      </c>
      <c r="AW5880" t="s">
        <v>60</v>
      </c>
      <c r="AX5880" t="s">
        <v>61</v>
      </c>
      <c r="AY5880" t="s">
        <v>62</v>
      </c>
      <c r="AZ5880" t="s">
        <v>62</v>
      </c>
      <c r="BA5880" t="str">
        <f t="shared" si="1005"/>
        <v>N</v>
      </c>
    </row>
    <row r="5881" spans="1:53">
      <c r="A5881" t="s">
        <v>54</v>
      </c>
      <c r="B5881" t="s">
        <v>54</v>
      </c>
      <c r="C5881" t="s">
        <v>55</v>
      </c>
      <c r="D5881">
        <v>2022</v>
      </c>
      <c r="E5881" t="s">
        <v>13585</v>
      </c>
      <c r="F5881" t="s">
        <v>13586</v>
      </c>
      <c r="G5881" t="s">
        <v>13587</v>
      </c>
      <c r="I5881" t="s">
        <v>13588</v>
      </c>
      <c r="J5881" t="s">
        <v>58</v>
      </c>
      <c r="K5881" t="s">
        <v>59</v>
      </c>
      <c r="L5881" s="5">
        <v>0</v>
      </c>
      <c r="M5881" s="5">
        <v>0</v>
      </c>
      <c r="N5881" s="5">
        <f t="shared" si="1001"/>
        <v>0</v>
      </c>
      <c r="O5881" s="5">
        <v>0</v>
      </c>
      <c r="P5881" s="5">
        <v>0</v>
      </c>
      <c r="Q5881" s="5">
        <f t="shared" si="1002"/>
        <v>0</v>
      </c>
      <c r="R5881" s="5">
        <v>0</v>
      </c>
      <c r="S5881" s="5">
        <v>0</v>
      </c>
      <c r="T5881" s="5">
        <f t="shared" si="1003"/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f t="shared" si="1006"/>
        <v>0</v>
      </c>
      <c r="Z5881" s="5">
        <v>0</v>
      </c>
      <c r="AA5881" s="5">
        <v>0</v>
      </c>
      <c r="AB5881" s="5">
        <f t="shared" si="1007"/>
        <v>0</v>
      </c>
      <c r="AC5881" s="5">
        <v>0</v>
      </c>
      <c r="AD5881" s="5">
        <v>0</v>
      </c>
      <c r="AE5881" s="5">
        <f t="shared" si="1008"/>
        <v>0</v>
      </c>
      <c r="AF5881" s="5">
        <v>1</v>
      </c>
      <c r="AG5881" s="6">
        <v>44655</v>
      </c>
      <c r="AH5881" s="5">
        <v>1</v>
      </c>
      <c r="AI5881" s="5">
        <v>0</v>
      </c>
      <c r="AJ5881" s="5">
        <v>0</v>
      </c>
      <c r="AK5881" s="5">
        <f t="shared" si="1009"/>
        <v>0</v>
      </c>
      <c r="AL5881" s="5">
        <v>0</v>
      </c>
      <c r="AM5881" s="5">
        <v>0</v>
      </c>
      <c r="AN5881" s="5">
        <f t="shared" si="1010"/>
        <v>0</v>
      </c>
      <c r="AO5881" s="5">
        <v>0</v>
      </c>
      <c r="AP5881" s="5">
        <v>0</v>
      </c>
      <c r="AQ5881" s="5">
        <f t="shared" si="1011"/>
        <v>0</v>
      </c>
      <c r="AR5881" s="5">
        <v>0</v>
      </c>
      <c r="AS5881" s="6"/>
      <c r="AT5881" s="5">
        <v>0</v>
      </c>
      <c r="AU5881" s="5">
        <v>0</v>
      </c>
      <c r="AV5881" t="str">
        <f t="shared" si="1004"/>
        <v>N</v>
      </c>
      <c r="AW5881" t="s">
        <v>60</v>
      </c>
      <c r="AX5881" t="s">
        <v>61</v>
      </c>
      <c r="AY5881" t="s">
        <v>62</v>
      </c>
      <c r="AZ5881" t="s">
        <v>62</v>
      </c>
      <c r="BA5881" t="str">
        <f t="shared" si="1005"/>
        <v>N</v>
      </c>
    </row>
    <row r="5882" spans="1:53">
      <c r="A5882" t="s">
        <v>54</v>
      </c>
      <c r="B5882" t="s">
        <v>54</v>
      </c>
      <c r="C5882" t="s">
        <v>55</v>
      </c>
      <c r="D5882">
        <v>2022</v>
      </c>
      <c r="E5882" t="s">
        <v>8129</v>
      </c>
      <c r="F5882" t="s">
        <v>13589</v>
      </c>
      <c r="G5882" t="s">
        <v>13590</v>
      </c>
      <c r="I5882" t="s">
        <v>13591</v>
      </c>
      <c r="J5882" t="s">
        <v>58</v>
      </c>
      <c r="K5882" t="s">
        <v>59</v>
      </c>
      <c r="L5882" s="5">
        <v>0</v>
      </c>
      <c r="M5882" s="5">
        <v>0</v>
      </c>
      <c r="N5882" s="5">
        <f t="shared" si="1001"/>
        <v>0</v>
      </c>
      <c r="O5882" s="5">
        <v>0</v>
      </c>
      <c r="P5882" s="5">
        <v>0</v>
      </c>
      <c r="Q5882" s="5">
        <f t="shared" si="1002"/>
        <v>0</v>
      </c>
      <c r="R5882" s="5">
        <v>0</v>
      </c>
      <c r="S5882" s="5">
        <v>0</v>
      </c>
      <c r="T5882" s="5">
        <f t="shared" si="1003"/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f t="shared" si="1006"/>
        <v>0</v>
      </c>
      <c r="Z5882" s="5">
        <v>0</v>
      </c>
      <c r="AA5882" s="5">
        <v>0</v>
      </c>
      <c r="AB5882" s="5">
        <f t="shared" si="1007"/>
        <v>0</v>
      </c>
      <c r="AC5882" s="5">
        <v>0</v>
      </c>
      <c r="AD5882" s="5">
        <v>0</v>
      </c>
      <c r="AE5882" s="5">
        <f t="shared" si="1008"/>
        <v>0</v>
      </c>
      <c r="AF5882" s="5">
        <v>1</v>
      </c>
      <c r="AG5882" s="6">
        <v>44727</v>
      </c>
      <c r="AH5882" s="5">
        <v>1</v>
      </c>
      <c r="AI5882" s="5">
        <v>0</v>
      </c>
      <c r="AJ5882" s="5">
        <v>0</v>
      </c>
      <c r="AK5882" s="5">
        <f t="shared" si="1009"/>
        <v>0</v>
      </c>
      <c r="AL5882" s="5">
        <v>0</v>
      </c>
      <c r="AM5882" s="5">
        <v>0</v>
      </c>
      <c r="AN5882" s="5">
        <f t="shared" si="1010"/>
        <v>0</v>
      </c>
      <c r="AO5882" s="5">
        <v>0</v>
      </c>
      <c r="AP5882" s="5">
        <v>0</v>
      </c>
      <c r="AQ5882" s="5">
        <f t="shared" si="1011"/>
        <v>0</v>
      </c>
      <c r="AR5882" s="5">
        <v>0</v>
      </c>
      <c r="AS5882" s="6"/>
      <c r="AT5882" s="5">
        <v>0</v>
      </c>
      <c r="AU5882" s="5">
        <v>0</v>
      </c>
      <c r="AV5882" t="str">
        <f t="shared" si="1004"/>
        <v>N</v>
      </c>
      <c r="AW5882" t="s">
        <v>60</v>
      </c>
      <c r="AX5882" t="s">
        <v>61</v>
      </c>
      <c r="AY5882" t="s">
        <v>62</v>
      </c>
      <c r="AZ5882" t="s">
        <v>62</v>
      </c>
      <c r="BA5882" t="str">
        <f t="shared" si="1005"/>
        <v>N</v>
      </c>
    </row>
    <row r="5883" spans="1:53">
      <c r="A5883" t="s">
        <v>54</v>
      </c>
      <c r="B5883" t="s">
        <v>54</v>
      </c>
      <c r="C5883" t="s">
        <v>55</v>
      </c>
      <c r="D5883">
        <v>2022</v>
      </c>
      <c r="E5883" t="s">
        <v>13556</v>
      </c>
      <c r="F5883" t="s">
        <v>13592</v>
      </c>
      <c r="G5883" t="s">
        <v>13593</v>
      </c>
      <c r="I5883" t="s">
        <v>13594</v>
      </c>
      <c r="J5883" t="s">
        <v>58</v>
      </c>
      <c r="K5883" t="s">
        <v>59</v>
      </c>
      <c r="L5883" s="5">
        <v>0</v>
      </c>
      <c r="M5883" s="5">
        <v>0</v>
      </c>
      <c r="N5883" s="5">
        <f t="shared" si="1001"/>
        <v>0</v>
      </c>
      <c r="O5883" s="5">
        <v>0</v>
      </c>
      <c r="P5883" s="5">
        <v>0</v>
      </c>
      <c r="Q5883" s="5">
        <f t="shared" si="1002"/>
        <v>0</v>
      </c>
      <c r="R5883" s="5">
        <v>0</v>
      </c>
      <c r="S5883" s="5">
        <v>0</v>
      </c>
      <c r="T5883" s="5">
        <f t="shared" si="1003"/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f t="shared" si="1006"/>
        <v>0</v>
      </c>
      <c r="Z5883" s="5">
        <v>0</v>
      </c>
      <c r="AA5883" s="5">
        <v>0</v>
      </c>
      <c r="AB5883" s="5">
        <f t="shared" si="1007"/>
        <v>0</v>
      </c>
      <c r="AC5883" s="5">
        <v>0</v>
      </c>
      <c r="AD5883" s="5">
        <v>0</v>
      </c>
      <c r="AE5883" s="5">
        <f t="shared" si="1008"/>
        <v>0</v>
      </c>
      <c r="AF5883" s="5">
        <v>1</v>
      </c>
      <c r="AG5883" s="6">
        <v>44817</v>
      </c>
      <c r="AH5883" s="5">
        <v>1</v>
      </c>
      <c r="AI5883" s="5">
        <v>0</v>
      </c>
      <c r="AJ5883" s="5">
        <v>0</v>
      </c>
      <c r="AK5883" s="5">
        <f t="shared" si="1009"/>
        <v>0</v>
      </c>
      <c r="AL5883" s="5">
        <v>0</v>
      </c>
      <c r="AM5883" s="5">
        <v>0</v>
      </c>
      <c r="AN5883" s="5">
        <f t="shared" si="1010"/>
        <v>0</v>
      </c>
      <c r="AO5883" s="5">
        <v>0</v>
      </c>
      <c r="AP5883" s="5">
        <v>0</v>
      </c>
      <c r="AQ5883" s="5">
        <f t="shared" si="1011"/>
        <v>0</v>
      </c>
      <c r="AR5883" s="5">
        <v>0</v>
      </c>
      <c r="AS5883" s="6"/>
      <c r="AT5883" s="5">
        <v>0</v>
      </c>
      <c r="AU5883" s="5">
        <v>0</v>
      </c>
      <c r="AV5883" t="str">
        <f t="shared" si="1004"/>
        <v>N</v>
      </c>
      <c r="AW5883" t="s">
        <v>60</v>
      </c>
      <c r="AX5883" t="s">
        <v>61</v>
      </c>
      <c r="AY5883" t="s">
        <v>62</v>
      </c>
      <c r="AZ5883" t="s">
        <v>62</v>
      </c>
      <c r="BA5883" t="str">
        <f t="shared" si="1005"/>
        <v>N</v>
      </c>
    </row>
    <row r="5884" spans="1:53">
      <c r="A5884" t="s">
        <v>54</v>
      </c>
      <c r="B5884" t="s">
        <v>54</v>
      </c>
      <c r="C5884" t="s">
        <v>55</v>
      </c>
      <c r="D5884">
        <v>2022</v>
      </c>
      <c r="E5884" t="s">
        <v>13535</v>
      </c>
      <c r="F5884" t="s">
        <v>13595</v>
      </c>
      <c r="G5884" t="s">
        <v>13596</v>
      </c>
      <c r="I5884" t="s">
        <v>13597</v>
      </c>
      <c r="J5884" t="s">
        <v>58</v>
      </c>
      <c r="K5884" t="s">
        <v>59</v>
      </c>
      <c r="L5884" s="5">
        <v>0</v>
      </c>
      <c r="M5884" s="5">
        <v>0</v>
      </c>
      <c r="N5884" s="5">
        <f t="shared" si="1001"/>
        <v>0</v>
      </c>
      <c r="O5884" s="5">
        <v>0</v>
      </c>
      <c r="P5884" s="5">
        <v>0</v>
      </c>
      <c r="Q5884" s="5">
        <f t="shared" si="1002"/>
        <v>0</v>
      </c>
      <c r="R5884" s="5">
        <v>0</v>
      </c>
      <c r="S5884" s="5">
        <v>0</v>
      </c>
      <c r="T5884" s="5">
        <f t="shared" si="1003"/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f t="shared" si="1006"/>
        <v>0</v>
      </c>
      <c r="Z5884" s="5">
        <v>0</v>
      </c>
      <c r="AA5884" s="5">
        <v>0</v>
      </c>
      <c r="AB5884" s="5">
        <f t="shared" si="1007"/>
        <v>0</v>
      </c>
      <c r="AC5884" s="5">
        <v>0</v>
      </c>
      <c r="AD5884" s="5">
        <v>0</v>
      </c>
      <c r="AE5884" s="5">
        <f t="shared" si="1008"/>
        <v>0</v>
      </c>
      <c r="AF5884" s="5">
        <v>1</v>
      </c>
      <c r="AG5884" s="6">
        <v>44902</v>
      </c>
      <c r="AH5884" s="5">
        <v>1</v>
      </c>
      <c r="AI5884" s="5">
        <v>0</v>
      </c>
      <c r="AJ5884" s="5">
        <v>0</v>
      </c>
      <c r="AK5884" s="5">
        <f t="shared" si="1009"/>
        <v>0</v>
      </c>
      <c r="AL5884" s="5">
        <v>0</v>
      </c>
      <c r="AM5884" s="5">
        <v>0</v>
      </c>
      <c r="AN5884" s="5">
        <f t="shared" si="1010"/>
        <v>0</v>
      </c>
      <c r="AO5884" s="5">
        <v>0</v>
      </c>
      <c r="AP5884" s="5">
        <v>0</v>
      </c>
      <c r="AQ5884" s="5">
        <f t="shared" si="1011"/>
        <v>0</v>
      </c>
      <c r="AR5884" s="5">
        <v>0</v>
      </c>
      <c r="AS5884" s="6"/>
      <c r="AT5884" s="5">
        <v>0</v>
      </c>
      <c r="AU5884" s="5">
        <v>0</v>
      </c>
      <c r="AV5884" t="str">
        <f t="shared" si="1004"/>
        <v>N</v>
      </c>
      <c r="AW5884" t="s">
        <v>60</v>
      </c>
      <c r="AX5884" t="s">
        <v>61</v>
      </c>
      <c r="AY5884" t="s">
        <v>62</v>
      </c>
      <c r="AZ5884" t="s">
        <v>62</v>
      </c>
      <c r="BA5884" t="str">
        <f t="shared" si="1005"/>
        <v>N</v>
      </c>
    </row>
    <row r="5885" spans="1:53">
      <c r="A5885" t="s">
        <v>54</v>
      </c>
      <c r="B5885" t="s">
        <v>54</v>
      </c>
      <c r="C5885" t="s">
        <v>55</v>
      </c>
      <c r="D5885">
        <v>2022</v>
      </c>
      <c r="E5885" t="s">
        <v>8127</v>
      </c>
      <c r="F5885" t="s">
        <v>13598</v>
      </c>
      <c r="G5885" t="s">
        <v>13599</v>
      </c>
      <c r="I5885" t="s">
        <v>13600</v>
      </c>
      <c r="J5885" t="s">
        <v>58</v>
      </c>
      <c r="K5885" t="s">
        <v>59</v>
      </c>
      <c r="L5885" s="5">
        <v>0</v>
      </c>
      <c r="M5885" s="5">
        <v>0</v>
      </c>
      <c r="N5885" s="5">
        <f t="shared" si="1001"/>
        <v>0</v>
      </c>
      <c r="O5885" s="5">
        <v>0</v>
      </c>
      <c r="P5885" s="5">
        <v>0</v>
      </c>
      <c r="Q5885" s="5">
        <f t="shared" si="1002"/>
        <v>0</v>
      </c>
      <c r="R5885" s="5">
        <v>0</v>
      </c>
      <c r="S5885" s="5">
        <v>0</v>
      </c>
      <c r="T5885" s="5">
        <f t="shared" si="1003"/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f t="shared" si="1006"/>
        <v>0</v>
      </c>
      <c r="Z5885" s="5">
        <v>0</v>
      </c>
      <c r="AA5885" s="5">
        <v>0</v>
      </c>
      <c r="AB5885" s="5">
        <f t="shared" si="1007"/>
        <v>0</v>
      </c>
      <c r="AC5885" s="5">
        <v>0</v>
      </c>
      <c r="AD5885" s="5">
        <v>0</v>
      </c>
      <c r="AE5885" s="5">
        <f t="shared" si="1008"/>
        <v>0</v>
      </c>
      <c r="AF5885" s="5">
        <v>1</v>
      </c>
      <c r="AG5885" s="6">
        <v>44701</v>
      </c>
      <c r="AH5885" s="5">
        <v>1</v>
      </c>
      <c r="AI5885" s="5">
        <v>0</v>
      </c>
      <c r="AJ5885" s="5">
        <v>0</v>
      </c>
      <c r="AK5885" s="5">
        <f t="shared" si="1009"/>
        <v>0</v>
      </c>
      <c r="AL5885" s="5">
        <v>0</v>
      </c>
      <c r="AM5885" s="5">
        <v>0</v>
      </c>
      <c r="AN5885" s="5">
        <f t="shared" si="1010"/>
        <v>0</v>
      </c>
      <c r="AO5885" s="5">
        <v>0</v>
      </c>
      <c r="AP5885" s="5">
        <v>0</v>
      </c>
      <c r="AQ5885" s="5">
        <f t="shared" si="1011"/>
        <v>0</v>
      </c>
      <c r="AR5885" s="5">
        <v>0</v>
      </c>
      <c r="AS5885" s="6"/>
      <c r="AT5885" s="5">
        <v>0</v>
      </c>
      <c r="AU5885" s="5">
        <v>0</v>
      </c>
      <c r="AV5885" t="str">
        <f t="shared" si="1004"/>
        <v>N</v>
      </c>
      <c r="AW5885" t="s">
        <v>60</v>
      </c>
      <c r="AX5885" t="s">
        <v>61</v>
      </c>
      <c r="AY5885" t="s">
        <v>62</v>
      </c>
      <c r="AZ5885" t="s">
        <v>62</v>
      </c>
      <c r="BA5885" t="str">
        <f t="shared" si="1005"/>
        <v>N</v>
      </c>
    </row>
    <row r="5886" spans="1:53">
      <c r="A5886" t="s">
        <v>54</v>
      </c>
      <c r="B5886" t="s">
        <v>54</v>
      </c>
      <c r="C5886" t="s">
        <v>55</v>
      </c>
      <c r="D5886">
        <v>2022</v>
      </c>
      <c r="E5886" t="s">
        <v>13573</v>
      </c>
      <c r="F5886" t="s">
        <v>13601</v>
      </c>
      <c r="G5886" t="s">
        <v>13602</v>
      </c>
      <c r="I5886" t="s">
        <v>13603</v>
      </c>
      <c r="J5886" t="s">
        <v>58</v>
      </c>
      <c r="K5886" t="s">
        <v>59</v>
      </c>
      <c r="L5886" s="5">
        <v>0</v>
      </c>
      <c r="M5886" s="5">
        <v>0</v>
      </c>
      <c r="N5886" s="5">
        <f t="shared" si="1001"/>
        <v>0</v>
      </c>
      <c r="O5886" s="5">
        <v>0</v>
      </c>
      <c r="P5886" s="5">
        <v>0</v>
      </c>
      <c r="Q5886" s="5">
        <f t="shared" si="1002"/>
        <v>0</v>
      </c>
      <c r="R5886" s="5">
        <v>0</v>
      </c>
      <c r="S5886" s="5">
        <v>0</v>
      </c>
      <c r="T5886" s="5">
        <f t="shared" si="1003"/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f t="shared" si="1006"/>
        <v>0</v>
      </c>
      <c r="Z5886" s="5">
        <v>0</v>
      </c>
      <c r="AA5886" s="5">
        <v>0</v>
      </c>
      <c r="AB5886" s="5">
        <f t="shared" si="1007"/>
        <v>0</v>
      </c>
      <c r="AC5886" s="5">
        <v>0</v>
      </c>
      <c r="AD5886" s="5">
        <v>0</v>
      </c>
      <c r="AE5886" s="5">
        <f t="shared" si="1008"/>
        <v>0</v>
      </c>
      <c r="AF5886" s="5">
        <v>1</v>
      </c>
      <c r="AG5886" s="6">
        <v>44855</v>
      </c>
      <c r="AH5886" s="5">
        <v>1</v>
      </c>
      <c r="AI5886" s="5">
        <v>0</v>
      </c>
      <c r="AJ5886" s="5">
        <v>0</v>
      </c>
      <c r="AK5886" s="5">
        <f t="shared" si="1009"/>
        <v>0</v>
      </c>
      <c r="AL5886" s="5">
        <v>0</v>
      </c>
      <c r="AM5886" s="5">
        <v>0</v>
      </c>
      <c r="AN5886" s="5">
        <f t="shared" si="1010"/>
        <v>0</v>
      </c>
      <c r="AO5886" s="5">
        <v>0</v>
      </c>
      <c r="AP5886" s="5">
        <v>0</v>
      </c>
      <c r="AQ5886" s="5">
        <f t="shared" si="1011"/>
        <v>0</v>
      </c>
      <c r="AR5886" s="5">
        <v>0</v>
      </c>
      <c r="AS5886" s="6"/>
      <c r="AT5886" s="5">
        <v>0</v>
      </c>
      <c r="AU5886" s="5">
        <v>0</v>
      </c>
      <c r="AV5886" t="str">
        <f t="shared" si="1004"/>
        <v>N</v>
      </c>
      <c r="AW5886" t="s">
        <v>60</v>
      </c>
      <c r="AX5886" t="s">
        <v>61</v>
      </c>
      <c r="AY5886" t="s">
        <v>62</v>
      </c>
      <c r="AZ5886" t="s">
        <v>62</v>
      </c>
      <c r="BA5886" t="str">
        <f t="shared" si="1005"/>
        <v>N</v>
      </c>
    </row>
    <row r="5887" spans="1:53">
      <c r="A5887" t="s">
        <v>54</v>
      </c>
      <c r="B5887" t="s">
        <v>54</v>
      </c>
      <c r="C5887" t="s">
        <v>55</v>
      </c>
      <c r="D5887">
        <v>2022</v>
      </c>
      <c r="E5887" t="s">
        <v>13604</v>
      </c>
      <c r="F5887" t="s">
        <v>13605</v>
      </c>
      <c r="G5887" t="s">
        <v>13606</v>
      </c>
      <c r="I5887" t="s">
        <v>13607</v>
      </c>
      <c r="J5887" t="s">
        <v>58</v>
      </c>
      <c r="K5887" t="s">
        <v>59</v>
      </c>
      <c r="L5887" s="5">
        <v>0</v>
      </c>
      <c r="M5887" s="5">
        <v>0</v>
      </c>
      <c r="N5887" s="5">
        <f t="shared" si="1001"/>
        <v>0</v>
      </c>
      <c r="O5887" s="5">
        <v>0</v>
      </c>
      <c r="P5887" s="5">
        <v>0</v>
      </c>
      <c r="Q5887" s="5">
        <f t="shared" si="1002"/>
        <v>0</v>
      </c>
      <c r="R5887" s="5">
        <v>0</v>
      </c>
      <c r="S5887" s="5">
        <v>0</v>
      </c>
      <c r="T5887" s="5">
        <f t="shared" si="1003"/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f t="shared" si="1006"/>
        <v>0</v>
      </c>
      <c r="Z5887" s="5">
        <v>0</v>
      </c>
      <c r="AA5887" s="5">
        <v>0</v>
      </c>
      <c r="AB5887" s="5">
        <f t="shared" si="1007"/>
        <v>0</v>
      </c>
      <c r="AC5887" s="5">
        <v>0</v>
      </c>
      <c r="AD5887" s="5">
        <v>0</v>
      </c>
      <c r="AE5887" s="5">
        <f t="shared" si="1008"/>
        <v>0</v>
      </c>
      <c r="AF5887" s="5">
        <v>1</v>
      </c>
      <c r="AG5887" s="6">
        <v>44607</v>
      </c>
      <c r="AH5887" s="5">
        <v>1</v>
      </c>
      <c r="AI5887" s="5">
        <v>0</v>
      </c>
      <c r="AJ5887" s="5">
        <v>0</v>
      </c>
      <c r="AK5887" s="5">
        <f t="shared" si="1009"/>
        <v>0</v>
      </c>
      <c r="AL5887" s="5">
        <v>0</v>
      </c>
      <c r="AM5887" s="5">
        <v>0</v>
      </c>
      <c r="AN5887" s="5">
        <f t="shared" si="1010"/>
        <v>0</v>
      </c>
      <c r="AO5887" s="5">
        <v>0</v>
      </c>
      <c r="AP5887" s="5">
        <v>0</v>
      </c>
      <c r="AQ5887" s="5">
        <f t="shared" si="1011"/>
        <v>0</v>
      </c>
      <c r="AR5887" s="5">
        <v>0</v>
      </c>
      <c r="AS5887" s="6"/>
      <c r="AT5887" s="5">
        <v>0</v>
      </c>
      <c r="AU5887" s="5">
        <v>0</v>
      </c>
      <c r="AV5887" t="str">
        <f t="shared" si="1004"/>
        <v>N</v>
      </c>
      <c r="AW5887" t="s">
        <v>60</v>
      </c>
      <c r="AX5887" t="s">
        <v>61</v>
      </c>
      <c r="AY5887" t="s">
        <v>62</v>
      </c>
      <c r="AZ5887" t="s">
        <v>62</v>
      </c>
      <c r="BA5887" t="str">
        <f t="shared" si="1005"/>
        <v>N</v>
      </c>
    </row>
    <row r="5888" spans="1:53">
      <c r="A5888" t="s">
        <v>54</v>
      </c>
      <c r="B5888" t="s">
        <v>54</v>
      </c>
      <c r="C5888" t="s">
        <v>55</v>
      </c>
      <c r="D5888">
        <v>2022</v>
      </c>
      <c r="E5888" t="s">
        <v>13608</v>
      </c>
      <c r="F5888" t="s">
        <v>13530</v>
      </c>
      <c r="G5888" t="s">
        <v>13609</v>
      </c>
      <c r="I5888" t="s">
        <v>13610</v>
      </c>
      <c r="J5888" t="s">
        <v>58</v>
      </c>
      <c r="K5888" t="s">
        <v>59</v>
      </c>
      <c r="L5888" s="5">
        <v>0</v>
      </c>
      <c r="M5888" s="5">
        <v>0</v>
      </c>
      <c r="N5888" s="5">
        <f t="shared" si="1001"/>
        <v>0</v>
      </c>
      <c r="O5888" s="5">
        <v>0</v>
      </c>
      <c r="P5888" s="5">
        <v>0</v>
      </c>
      <c r="Q5888" s="5">
        <f t="shared" si="1002"/>
        <v>0</v>
      </c>
      <c r="R5888" s="5">
        <v>0</v>
      </c>
      <c r="S5888" s="5">
        <v>0</v>
      </c>
      <c r="T5888" s="5">
        <f t="shared" si="1003"/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f t="shared" si="1006"/>
        <v>0</v>
      </c>
      <c r="Z5888" s="5">
        <v>0</v>
      </c>
      <c r="AA5888" s="5">
        <v>0</v>
      </c>
      <c r="AB5888" s="5">
        <f t="shared" si="1007"/>
        <v>0</v>
      </c>
      <c r="AC5888" s="5">
        <v>0</v>
      </c>
      <c r="AD5888" s="5">
        <v>0</v>
      </c>
      <c r="AE5888" s="5">
        <f t="shared" si="1008"/>
        <v>0</v>
      </c>
      <c r="AF5888" s="5">
        <v>1</v>
      </c>
      <c r="AG5888" s="6">
        <v>44879</v>
      </c>
      <c r="AH5888" s="5">
        <v>1</v>
      </c>
      <c r="AI5888" s="5">
        <v>0</v>
      </c>
      <c r="AJ5888" s="5">
        <v>0</v>
      </c>
      <c r="AK5888" s="5">
        <f t="shared" si="1009"/>
        <v>0</v>
      </c>
      <c r="AL5888" s="5">
        <v>0</v>
      </c>
      <c r="AM5888" s="5">
        <v>0</v>
      </c>
      <c r="AN5888" s="5">
        <f t="shared" si="1010"/>
        <v>0</v>
      </c>
      <c r="AO5888" s="5">
        <v>0</v>
      </c>
      <c r="AP5888" s="5">
        <v>0</v>
      </c>
      <c r="AQ5888" s="5">
        <f t="shared" si="1011"/>
        <v>0</v>
      </c>
      <c r="AR5888" s="5">
        <v>0</v>
      </c>
      <c r="AS5888" s="6"/>
      <c r="AT5888" s="5">
        <v>0</v>
      </c>
      <c r="AU5888" s="5">
        <v>0</v>
      </c>
      <c r="AV5888" t="str">
        <f t="shared" si="1004"/>
        <v>N</v>
      </c>
      <c r="AW5888" t="s">
        <v>60</v>
      </c>
      <c r="AX5888" t="s">
        <v>61</v>
      </c>
      <c r="AY5888" t="s">
        <v>62</v>
      </c>
      <c r="AZ5888" t="s">
        <v>62</v>
      </c>
      <c r="BA5888" t="str">
        <f t="shared" si="1005"/>
        <v>N</v>
      </c>
    </row>
    <row r="5889" spans="1:53">
      <c r="A5889" t="s">
        <v>54</v>
      </c>
      <c r="B5889" t="s">
        <v>54</v>
      </c>
      <c r="C5889" t="s">
        <v>55</v>
      </c>
      <c r="D5889">
        <v>2022</v>
      </c>
      <c r="E5889" t="s">
        <v>13611</v>
      </c>
      <c r="F5889" t="s">
        <v>13464</v>
      </c>
      <c r="G5889" t="s">
        <v>13612</v>
      </c>
      <c r="I5889" t="s">
        <v>13613</v>
      </c>
      <c r="J5889" t="s">
        <v>58</v>
      </c>
      <c r="K5889" t="s">
        <v>59</v>
      </c>
      <c r="L5889" s="5">
        <v>0</v>
      </c>
      <c r="M5889" s="5">
        <v>0</v>
      </c>
      <c r="N5889" s="5">
        <f t="shared" si="1001"/>
        <v>0</v>
      </c>
      <c r="O5889" s="5">
        <v>0</v>
      </c>
      <c r="P5889" s="5">
        <v>0</v>
      </c>
      <c r="Q5889" s="5">
        <f t="shared" si="1002"/>
        <v>0</v>
      </c>
      <c r="R5889" s="5">
        <v>0</v>
      </c>
      <c r="S5889" s="5">
        <v>0</v>
      </c>
      <c r="T5889" s="5">
        <f t="shared" si="1003"/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f t="shared" si="1006"/>
        <v>0</v>
      </c>
      <c r="Z5889" s="5">
        <v>0</v>
      </c>
      <c r="AA5889" s="5">
        <v>0</v>
      </c>
      <c r="AB5889" s="5">
        <f t="shared" si="1007"/>
        <v>0</v>
      </c>
      <c r="AC5889" s="5">
        <v>0</v>
      </c>
      <c r="AD5889" s="5">
        <v>0</v>
      </c>
      <c r="AE5889" s="5">
        <f t="shared" si="1008"/>
        <v>0</v>
      </c>
      <c r="AF5889" s="5">
        <v>1</v>
      </c>
      <c r="AG5889" s="6">
        <v>44886</v>
      </c>
      <c r="AH5889" s="5">
        <v>1</v>
      </c>
      <c r="AI5889" s="5">
        <v>0</v>
      </c>
      <c r="AJ5889" s="5">
        <v>0</v>
      </c>
      <c r="AK5889" s="5">
        <f t="shared" si="1009"/>
        <v>0</v>
      </c>
      <c r="AL5889" s="5">
        <v>0</v>
      </c>
      <c r="AM5889" s="5">
        <v>0</v>
      </c>
      <c r="AN5889" s="5">
        <f t="shared" si="1010"/>
        <v>0</v>
      </c>
      <c r="AO5889" s="5">
        <v>0</v>
      </c>
      <c r="AP5889" s="5">
        <v>0</v>
      </c>
      <c r="AQ5889" s="5">
        <f t="shared" si="1011"/>
        <v>0</v>
      </c>
      <c r="AR5889" s="5">
        <v>0</v>
      </c>
      <c r="AS5889" s="6"/>
      <c r="AT5889" s="5">
        <v>0</v>
      </c>
      <c r="AU5889" s="5">
        <v>0</v>
      </c>
      <c r="AV5889" t="str">
        <f t="shared" si="1004"/>
        <v>N</v>
      </c>
      <c r="AW5889" t="s">
        <v>60</v>
      </c>
      <c r="AX5889" t="s">
        <v>61</v>
      </c>
      <c r="AY5889" t="s">
        <v>62</v>
      </c>
      <c r="AZ5889" t="s">
        <v>62</v>
      </c>
      <c r="BA5889" t="str">
        <f t="shared" si="1005"/>
        <v>N</v>
      </c>
    </row>
    <row r="5890" spans="1:53">
      <c r="A5890" t="s">
        <v>54</v>
      </c>
      <c r="B5890" t="s">
        <v>54</v>
      </c>
      <c r="C5890" t="s">
        <v>55</v>
      </c>
      <c r="D5890">
        <v>2022</v>
      </c>
      <c r="E5890" t="s">
        <v>13431</v>
      </c>
      <c r="F5890" t="s">
        <v>13405</v>
      </c>
      <c r="G5890" t="s">
        <v>13614</v>
      </c>
      <c r="I5890" t="s">
        <v>13615</v>
      </c>
      <c r="J5890" t="s">
        <v>58</v>
      </c>
      <c r="K5890" t="s">
        <v>59</v>
      </c>
      <c r="L5890" s="5">
        <v>0</v>
      </c>
      <c r="M5890" s="5">
        <v>0</v>
      </c>
      <c r="N5890" s="5">
        <f t="shared" ref="N5890:N5953" si="1012">L5890+M5890</f>
        <v>0</v>
      </c>
      <c r="O5890" s="5">
        <v>0</v>
      </c>
      <c r="P5890" s="5">
        <v>0</v>
      </c>
      <c r="Q5890" s="5">
        <f t="shared" ref="Q5890:Q5953" si="1013">O5890+P5890</f>
        <v>0</v>
      </c>
      <c r="R5890" s="5">
        <v>0</v>
      </c>
      <c r="S5890" s="5">
        <v>0</v>
      </c>
      <c r="T5890" s="5">
        <f t="shared" ref="T5890:T5953" si="1014">R5890+S5890</f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f t="shared" si="1006"/>
        <v>0</v>
      </c>
      <c r="Z5890" s="5">
        <v>0</v>
      </c>
      <c r="AA5890" s="5">
        <v>0</v>
      </c>
      <c r="AB5890" s="5">
        <f t="shared" si="1007"/>
        <v>0</v>
      </c>
      <c r="AC5890" s="5">
        <v>0</v>
      </c>
      <c r="AD5890" s="5">
        <v>0</v>
      </c>
      <c r="AE5890" s="5">
        <f t="shared" si="1008"/>
        <v>0</v>
      </c>
      <c r="AF5890" s="5">
        <v>1</v>
      </c>
      <c r="AG5890" s="6">
        <v>44909</v>
      </c>
      <c r="AH5890" s="5">
        <v>1</v>
      </c>
      <c r="AI5890" s="5">
        <v>0</v>
      </c>
      <c r="AJ5890" s="5">
        <v>0</v>
      </c>
      <c r="AK5890" s="5">
        <f t="shared" si="1009"/>
        <v>0</v>
      </c>
      <c r="AL5890" s="5">
        <v>0</v>
      </c>
      <c r="AM5890" s="5">
        <v>0</v>
      </c>
      <c r="AN5890" s="5">
        <f t="shared" si="1010"/>
        <v>0</v>
      </c>
      <c r="AO5890" s="5">
        <v>0</v>
      </c>
      <c r="AP5890" s="5">
        <v>0</v>
      </c>
      <c r="AQ5890" s="5">
        <f t="shared" si="1011"/>
        <v>0</v>
      </c>
      <c r="AR5890" s="5">
        <v>0</v>
      </c>
      <c r="AS5890" s="6"/>
      <c r="AT5890" s="5">
        <v>0</v>
      </c>
      <c r="AU5890" s="5">
        <v>0</v>
      </c>
      <c r="AV5890" t="str">
        <f t="shared" ref="AV5890:AV5953" si="1015">IF(AU5890 &gt; 0, "Y", "N")</f>
        <v>N</v>
      </c>
      <c r="AW5890" t="s">
        <v>60</v>
      </c>
      <c r="AX5890" t="s">
        <v>61</v>
      </c>
      <c r="AY5890" t="s">
        <v>62</v>
      </c>
      <c r="AZ5890" t="s">
        <v>62</v>
      </c>
      <c r="BA5890" t="str">
        <f t="shared" ref="BA5890:BA5953" si="1016">IF(OR(L5890&gt;0, O5890&gt;0, R5890&gt;0, W5890&gt;0, Z5890&gt;0, AC5890&gt;0, AI5890&gt;0, AL5890&gt;0, AO5890&gt;0, M5890&gt;0), "Y", "N")</f>
        <v>N</v>
      </c>
    </row>
    <row r="5891" spans="1:53">
      <c r="A5891" t="s">
        <v>54</v>
      </c>
      <c r="B5891" t="s">
        <v>54</v>
      </c>
      <c r="C5891" t="s">
        <v>55</v>
      </c>
      <c r="D5891">
        <v>2022</v>
      </c>
      <c r="E5891" t="s">
        <v>13616</v>
      </c>
      <c r="F5891" t="s">
        <v>13470</v>
      </c>
      <c r="G5891" t="s">
        <v>13617</v>
      </c>
      <c r="I5891" t="s">
        <v>13618</v>
      </c>
      <c r="J5891" t="s">
        <v>58</v>
      </c>
      <c r="K5891" t="s">
        <v>59</v>
      </c>
      <c r="L5891" s="5">
        <v>0</v>
      </c>
      <c r="M5891" s="5">
        <v>0</v>
      </c>
      <c r="N5891" s="5">
        <f t="shared" si="1012"/>
        <v>0</v>
      </c>
      <c r="O5891" s="5">
        <v>0</v>
      </c>
      <c r="P5891" s="5">
        <v>0</v>
      </c>
      <c r="Q5891" s="5">
        <f t="shared" si="1013"/>
        <v>0</v>
      </c>
      <c r="R5891" s="5">
        <v>0</v>
      </c>
      <c r="S5891" s="5">
        <v>0</v>
      </c>
      <c r="T5891" s="5">
        <f t="shared" si="1014"/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f t="shared" ref="Y5891:Y5954" si="1017">W5891+X5891</f>
        <v>0</v>
      </c>
      <c r="Z5891" s="5">
        <v>0</v>
      </c>
      <c r="AA5891" s="5">
        <v>0</v>
      </c>
      <c r="AB5891" s="5">
        <f t="shared" ref="AB5891:AB5954" si="1018">SUM(Z5891:AA5891)</f>
        <v>0</v>
      </c>
      <c r="AC5891" s="5">
        <v>0</v>
      </c>
      <c r="AD5891" s="5">
        <v>0</v>
      </c>
      <c r="AE5891" s="5">
        <f t="shared" ref="AE5891:AE5954" si="1019">SUM(AC5891:AD5891)</f>
        <v>0</v>
      </c>
      <c r="AF5891" s="5">
        <v>1</v>
      </c>
      <c r="AG5891" s="6">
        <v>44634</v>
      </c>
      <c r="AH5891" s="5">
        <v>1</v>
      </c>
      <c r="AI5891" s="5">
        <v>0</v>
      </c>
      <c r="AJ5891" s="5">
        <v>0</v>
      </c>
      <c r="AK5891" s="5">
        <f t="shared" ref="AK5891:AK5954" si="1020">SUM(AI5891:AJ5891)</f>
        <v>0</v>
      </c>
      <c r="AL5891" s="5">
        <v>0</v>
      </c>
      <c r="AM5891" s="5">
        <v>0</v>
      </c>
      <c r="AN5891" s="5">
        <f t="shared" ref="AN5891:AN5954" si="1021">SUM(AL5891:AM5891)</f>
        <v>0</v>
      </c>
      <c r="AO5891" s="5">
        <v>0</v>
      </c>
      <c r="AP5891" s="5">
        <v>0</v>
      </c>
      <c r="AQ5891" s="5">
        <f t="shared" ref="AQ5891:AQ5954" si="1022">SUM(AO5891:AP5891)</f>
        <v>0</v>
      </c>
      <c r="AR5891" s="5">
        <v>0</v>
      </c>
      <c r="AS5891" s="6"/>
      <c r="AT5891" s="5">
        <v>0</v>
      </c>
      <c r="AU5891" s="5">
        <v>0</v>
      </c>
      <c r="AV5891" t="str">
        <f t="shared" si="1015"/>
        <v>N</v>
      </c>
      <c r="AW5891" t="s">
        <v>60</v>
      </c>
      <c r="AX5891" t="s">
        <v>61</v>
      </c>
      <c r="AY5891" t="s">
        <v>62</v>
      </c>
      <c r="AZ5891" t="s">
        <v>62</v>
      </c>
      <c r="BA5891" t="str">
        <f t="shared" si="1016"/>
        <v>N</v>
      </c>
    </row>
    <row r="5892" spans="1:53">
      <c r="A5892" t="s">
        <v>54</v>
      </c>
      <c r="B5892" t="s">
        <v>54</v>
      </c>
      <c r="C5892" t="s">
        <v>55</v>
      </c>
      <c r="D5892">
        <v>2022</v>
      </c>
      <c r="E5892" t="s">
        <v>13601</v>
      </c>
      <c r="F5892" t="s">
        <v>13619</v>
      </c>
      <c r="G5892" t="s">
        <v>13620</v>
      </c>
      <c r="I5892" t="s">
        <v>13621</v>
      </c>
      <c r="J5892" t="s">
        <v>58</v>
      </c>
      <c r="K5892" t="s">
        <v>59</v>
      </c>
      <c r="L5892" s="5">
        <v>0</v>
      </c>
      <c r="M5892" s="5">
        <v>0</v>
      </c>
      <c r="N5892" s="5">
        <f t="shared" si="1012"/>
        <v>0</v>
      </c>
      <c r="O5892" s="5">
        <v>0</v>
      </c>
      <c r="P5892" s="5">
        <v>0</v>
      </c>
      <c r="Q5892" s="5">
        <f t="shared" si="1013"/>
        <v>0</v>
      </c>
      <c r="R5892" s="5">
        <v>0</v>
      </c>
      <c r="S5892" s="5">
        <v>0</v>
      </c>
      <c r="T5892" s="5">
        <f t="shared" si="1014"/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f t="shared" si="1017"/>
        <v>0</v>
      </c>
      <c r="Z5892" s="5">
        <v>0</v>
      </c>
      <c r="AA5892" s="5">
        <v>0</v>
      </c>
      <c r="AB5892" s="5">
        <f t="shared" si="1018"/>
        <v>0</v>
      </c>
      <c r="AC5892" s="5">
        <v>0</v>
      </c>
      <c r="AD5892" s="5">
        <v>0</v>
      </c>
      <c r="AE5892" s="5">
        <f t="shared" si="1019"/>
        <v>0</v>
      </c>
      <c r="AF5892" s="5">
        <v>1</v>
      </c>
      <c r="AG5892" s="6">
        <v>44743</v>
      </c>
      <c r="AH5892" s="5">
        <v>1</v>
      </c>
      <c r="AI5892" s="5">
        <v>0</v>
      </c>
      <c r="AJ5892" s="5">
        <v>0</v>
      </c>
      <c r="AK5892" s="5">
        <f t="shared" si="1020"/>
        <v>0</v>
      </c>
      <c r="AL5892" s="5">
        <v>0</v>
      </c>
      <c r="AM5892" s="5">
        <v>0</v>
      </c>
      <c r="AN5892" s="5">
        <f t="shared" si="1021"/>
        <v>0</v>
      </c>
      <c r="AO5892" s="5">
        <v>0</v>
      </c>
      <c r="AP5892" s="5">
        <v>0</v>
      </c>
      <c r="AQ5892" s="5">
        <f t="shared" si="1022"/>
        <v>0</v>
      </c>
      <c r="AR5892" s="5">
        <v>0</v>
      </c>
      <c r="AS5892" s="6"/>
      <c r="AT5892" s="5">
        <v>0</v>
      </c>
      <c r="AU5892" s="5">
        <v>0</v>
      </c>
      <c r="AV5892" t="str">
        <f t="shared" si="1015"/>
        <v>N</v>
      </c>
      <c r="AW5892" t="s">
        <v>60</v>
      </c>
      <c r="AX5892" t="s">
        <v>61</v>
      </c>
      <c r="AY5892" t="s">
        <v>62</v>
      </c>
      <c r="AZ5892" t="s">
        <v>62</v>
      </c>
      <c r="BA5892" t="str">
        <f t="shared" si="1016"/>
        <v>N</v>
      </c>
    </row>
    <row r="5893" spans="1:53">
      <c r="A5893" t="s">
        <v>54</v>
      </c>
      <c r="B5893" t="s">
        <v>54</v>
      </c>
      <c r="C5893" t="s">
        <v>55</v>
      </c>
      <c r="D5893">
        <v>2022</v>
      </c>
      <c r="E5893" t="s">
        <v>13598</v>
      </c>
      <c r="F5893" t="s">
        <v>13622</v>
      </c>
      <c r="G5893" t="s">
        <v>13623</v>
      </c>
      <c r="I5893" t="s">
        <v>13624</v>
      </c>
      <c r="J5893" t="s">
        <v>58</v>
      </c>
      <c r="K5893" t="s">
        <v>59</v>
      </c>
      <c r="L5893" s="5">
        <v>0</v>
      </c>
      <c r="M5893" s="5">
        <v>0</v>
      </c>
      <c r="N5893" s="5">
        <f t="shared" si="1012"/>
        <v>0</v>
      </c>
      <c r="O5893" s="5">
        <v>0</v>
      </c>
      <c r="P5893" s="5">
        <v>0</v>
      </c>
      <c r="Q5893" s="5">
        <f t="shared" si="1013"/>
        <v>0</v>
      </c>
      <c r="R5893" s="5">
        <v>0</v>
      </c>
      <c r="S5893" s="5">
        <v>0</v>
      </c>
      <c r="T5893" s="5">
        <f t="shared" si="1014"/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f t="shared" si="1017"/>
        <v>0</v>
      </c>
      <c r="Z5893" s="5">
        <v>0</v>
      </c>
      <c r="AA5893" s="5">
        <v>0</v>
      </c>
      <c r="AB5893" s="5">
        <f t="shared" si="1018"/>
        <v>0</v>
      </c>
      <c r="AC5893" s="5">
        <v>0</v>
      </c>
      <c r="AD5893" s="5">
        <v>0</v>
      </c>
      <c r="AE5893" s="5">
        <f t="shared" si="1019"/>
        <v>0</v>
      </c>
      <c r="AF5893" s="5">
        <v>1</v>
      </c>
      <c r="AG5893" s="6">
        <v>44754</v>
      </c>
      <c r="AH5893" s="5">
        <v>1</v>
      </c>
      <c r="AI5893" s="5">
        <v>0</v>
      </c>
      <c r="AJ5893" s="5">
        <v>0</v>
      </c>
      <c r="AK5893" s="5">
        <f t="shared" si="1020"/>
        <v>0</v>
      </c>
      <c r="AL5893" s="5">
        <v>0</v>
      </c>
      <c r="AM5893" s="5">
        <v>0</v>
      </c>
      <c r="AN5893" s="5">
        <f t="shared" si="1021"/>
        <v>0</v>
      </c>
      <c r="AO5893" s="5">
        <v>0</v>
      </c>
      <c r="AP5893" s="5">
        <v>0</v>
      </c>
      <c r="AQ5893" s="5">
        <f t="shared" si="1022"/>
        <v>0</v>
      </c>
      <c r="AR5893" s="5">
        <v>0</v>
      </c>
      <c r="AS5893" s="6"/>
      <c r="AT5893" s="5">
        <v>0</v>
      </c>
      <c r="AU5893" s="5">
        <v>0</v>
      </c>
      <c r="AV5893" t="str">
        <f t="shared" si="1015"/>
        <v>N</v>
      </c>
      <c r="AW5893" t="s">
        <v>60</v>
      </c>
      <c r="AX5893" t="s">
        <v>61</v>
      </c>
      <c r="AY5893" t="s">
        <v>62</v>
      </c>
      <c r="AZ5893" t="s">
        <v>62</v>
      </c>
      <c r="BA5893" t="str">
        <f t="shared" si="1016"/>
        <v>N</v>
      </c>
    </row>
    <row r="5894" spans="1:53">
      <c r="A5894" t="s">
        <v>54</v>
      </c>
      <c r="B5894" t="s">
        <v>54</v>
      </c>
      <c r="C5894" t="s">
        <v>55</v>
      </c>
      <c r="D5894">
        <v>2022</v>
      </c>
      <c r="E5894" t="s">
        <v>9042</v>
      </c>
      <c r="F5894" t="s">
        <v>2303</v>
      </c>
      <c r="G5894" t="s">
        <v>13625</v>
      </c>
      <c r="I5894" t="s">
        <v>13626</v>
      </c>
      <c r="J5894" t="s">
        <v>58</v>
      </c>
      <c r="K5894" t="s">
        <v>59</v>
      </c>
      <c r="L5894" s="5">
        <v>0</v>
      </c>
      <c r="M5894" s="5">
        <v>0</v>
      </c>
      <c r="N5894" s="5">
        <f t="shared" si="1012"/>
        <v>0</v>
      </c>
      <c r="O5894" s="5">
        <v>0</v>
      </c>
      <c r="P5894" s="5">
        <v>0</v>
      </c>
      <c r="Q5894" s="5">
        <f t="shared" si="1013"/>
        <v>0</v>
      </c>
      <c r="R5894" s="5">
        <v>0</v>
      </c>
      <c r="S5894" s="5">
        <v>0</v>
      </c>
      <c r="T5894" s="5">
        <f t="shared" si="1014"/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f t="shared" si="1017"/>
        <v>0</v>
      </c>
      <c r="Z5894" s="5">
        <v>0</v>
      </c>
      <c r="AA5894" s="5">
        <v>0</v>
      </c>
      <c r="AB5894" s="5">
        <f t="shared" si="1018"/>
        <v>0</v>
      </c>
      <c r="AC5894" s="5">
        <v>0</v>
      </c>
      <c r="AD5894" s="5">
        <v>0</v>
      </c>
      <c r="AE5894" s="5">
        <f t="shared" si="1019"/>
        <v>0</v>
      </c>
      <c r="AF5894" s="5">
        <v>1</v>
      </c>
      <c r="AG5894" s="6">
        <v>44634</v>
      </c>
      <c r="AH5894" s="5">
        <v>1</v>
      </c>
      <c r="AI5894" s="5">
        <v>0</v>
      </c>
      <c r="AJ5894" s="5">
        <v>0</v>
      </c>
      <c r="AK5894" s="5">
        <f t="shared" si="1020"/>
        <v>0</v>
      </c>
      <c r="AL5894" s="5">
        <v>0</v>
      </c>
      <c r="AM5894" s="5">
        <v>0</v>
      </c>
      <c r="AN5894" s="5">
        <f t="shared" si="1021"/>
        <v>0</v>
      </c>
      <c r="AO5894" s="5">
        <v>0</v>
      </c>
      <c r="AP5894" s="5">
        <v>0</v>
      </c>
      <c r="AQ5894" s="5">
        <f t="shared" si="1022"/>
        <v>0</v>
      </c>
      <c r="AR5894" s="5">
        <v>0</v>
      </c>
      <c r="AS5894" s="6"/>
      <c r="AT5894" s="5">
        <v>0</v>
      </c>
      <c r="AU5894" s="5">
        <v>0</v>
      </c>
      <c r="AV5894" t="str">
        <f t="shared" si="1015"/>
        <v>N</v>
      </c>
      <c r="AW5894" t="s">
        <v>60</v>
      </c>
      <c r="AX5894" t="s">
        <v>61</v>
      </c>
      <c r="AY5894" t="s">
        <v>62</v>
      </c>
      <c r="AZ5894" t="s">
        <v>62</v>
      </c>
      <c r="BA5894" t="str">
        <f t="shared" si="1016"/>
        <v>N</v>
      </c>
    </row>
    <row r="5895" spans="1:53">
      <c r="A5895" t="s">
        <v>54</v>
      </c>
      <c r="B5895" t="s">
        <v>54</v>
      </c>
      <c r="C5895" t="s">
        <v>55</v>
      </c>
      <c r="D5895">
        <v>2022</v>
      </c>
      <c r="E5895" t="s">
        <v>13570</v>
      </c>
      <c r="F5895" t="s">
        <v>13627</v>
      </c>
      <c r="G5895" t="s">
        <v>13628</v>
      </c>
      <c r="I5895" t="s">
        <v>13629</v>
      </c>
      <c r="J5895" t="s">
        <v>58</v>
      </c>
      <c r="K5895" t="s">
        <v>59</v>
      </c>
      <c r="L5895" s="5">
        <v>0</v>
      </c>
      <c r="M5895" s="5">
        <v>0</v>
      </c>
      <c r="N5895" s="5">
        <f t="shared" si="1012"/>
        <v>0</v>
      </c>
      <c r="O5895" s="5">
        <v>0</v>
      </c>
      <c r="P5895" s="5">
        <v>0</v>
      </c>
      <c r="Q5895" s="5">
        <f t="shared" si="1013"/>
        <v>0</v>
      </c>
      <c r="R5895" s="5">
        <v>0</v>
      </c>
      <c r="S5895" s="5">
        <v>0</v>
      </c>
      <c r="T5895" s="5">
        <f t="shared" si="1014"/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f t="shared" si="1017"/>
        <v>0</v>
      </c>
      <c r="Z5895" s="5">
        <v>0</v>
      </c>
      <c r="AA5895" s="5">
        <v>0</v>
      </c>
      <c r="AB5895" s="5">
        <f t="shared" si="1018"/>
        <v>0</v>
      </c>
      <c r="AC5895" s="5">
        <v>0</v>
      </c>
      <c r="AD5895" s="5">
        <v>0</v>
      </c>
      <c r="AE5895" s="5">
        <f t="shared" si="1019"/>
        <v>0</v>
      </c>
      <c r="AF5895" s="5">
        <v>1</v>
      </c>
      <c r="AG5895" s="6">
        <v>44589</v>
      </c>
      <c r="AH5895" s="5">
        <v>1</v>
      </c>
      <c r="AI5895" s="5">
        <v>0</v>
      </c>
      <c r="AJ5895" s="5">
        <v>0</v>
      </c>
      <c r="AK5895" s="5">
        <f t="shared" si="1020"/>
        <v>0</v>
      </c>
      <c r="AL5895" s="5">
        <v>0</v>
      </c>
      <c r="AM5895" s="5">
        <v>0</v>
      </c>
      <c r="AN5895" s="5">
        <f t="shared" si="1021"/>
        <v>0</v>
      </c>
      <c r="AO5895" s="5">
        <v>0</v>
      </c>
      <c r="AP5895" s="5">
        <v>0</v>
      </c>
      <c r="AQ5895" s="5">
        <f t="shared" si="1022"/>
        <v>0</v>
      </c>
      <c r="AR5895" s="5">
        <v>0</v>
      </c>
      <c r="AS5895" s="6"/>
      <c r="AT5895" s="5">
        <v>0</v>
      </c>
      <c r="AU5895" s="5">
        <v>0</v>
      </c>
      <c r="AV5895" t="str">
        <f t="shared" si="1015"/>
        <v>N</v>
      </c>
      <c r="AW5895" t="s">
        <v>60</v>
      </c>
      <c r="AX5895" t="s">
        <v>61</v>
      </c>
      <c r="AY5895" t="s">
        <v>62</v>
      </c>
      <c r="AZ5895" t="s">
        <v>62</v>
      </c>
      <c r="BA5895" t="str">
        <f t="shared" si="1016"/>
        <v>N</v>
      </c>
    </row>
    <row r="5896" spans="1:53">
      <c r="A5896" t="s">
        <v>54</v>
      </c>
      <c r="B5896" t="s">
        <v>54</v>
      </c>
      <c r="C5896" t="s">
        <v>55</v>
      </c>
      <c r="D5896">
        <v>2022</v>
      </c>
      <c r="E5896" t="s">
        <v>13630</v>
      </c>
      <c r="F5896" t="s">
        <v>13631</v>
      </c>
      <c r="G5896" t="s">
        <v>13632</v>
      </c>
      <c r="I5896" t="s">
        <v>13633</v>
      </c>
      <c r="J5896" t="s">
        <v>58</v>
      </c>
      <c r="K5896" t="s">
        <v>59</v>
      </c>
      <c r="L5896" s="5">
        <v>0</v>
      </c>
      <c r="M5896" s="5">
        <v>0</v>
      </c>
      <c r="N5896" s="5">
        <f t="shared" si="1012"/>
        <v>0</v>
      </c>
      <c r="O5896" s="5">
        <v>0</v>
      </c>
      <c r="P5896" s="5">
        <v>0</v>
      </c>
      <c r="Q5896" s="5">
        <f t="shared" si="1013"/>
        <v>0</v>
      </c>
      <c r="R5896" s="5">
        <v>0</v>
      </c>
      <c r="S5896" s="5">
        <v>0</v>
      </c>
      <c r="T5896" s="5">
        <f t="shared" si="1014"/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f t="shared" si="1017"/>
        <v>0</v>
      </c>
      <c r="Z5896" s="5">
        <v>0</v>
      </c>
      <c r="AA5896" s="5">
        <v>0</v>
      </c>
      <c r="AB5896" s="5">
        <f t="shared" si="1018"/>
        <v>0</v>
      </c>
      <c r="AC5896" s="5">
        <v>0</v>
      </c>
      <c r="AD5896" s="5">
        <v>0</v>
      </c>
      <c r="AE5896" s="5">
        <f t="shared" si="1019"/>
        <v>0</v>
      </c>
      <c r="AF5896" s="5">
        <v>1</v>
      </c>
      <c r="AG5896" s="6">
        <v>44762</v>
      </c>
      <c r="AH5896" s="5">
        <v>1</v>
      </c>
      <c r="AI5896" s="5">
        <v>0</v>
      </c>
      <c r="AJ5896" s="5">
        <v>0</v>
      </c>
      <c r="AK5896" s="5">
        <f t="shared" si="1020"/>
        <v>0</v>
      </c>
      <c r="AL5896" s="5">
        <v>0</v>
      </c>
      <c r="AM5896" s="5">
        <v>0</v>
      </c>
      <c r="AN5896" s="5">
        <f t="shared" si="1021"/>
        <v>0</v>
      </c>
      <c r="AO5896" s="5">
        <v>0</v>
      </c>
      <c r="AP5896" s="5">
        <v>0</v>
      </c>
      <c r="AQ5896" s="5">
        <f t="shared" si="1022"/>
        <v>0</v>
      </c>
      <c r="AR5896" s="5">
        <v>0</v>
      </c>
      <c r="AS5896" s="6"/>
      <c r="AT5896" s="5">
        <v>0</v>
      </c>
      <c r="AU5896" s="5">
        <v>0</v>
      </c>
      <c r="AV5896" t="str">
        <f t="shared" si="1015"/>
        <v>N</v>
      </c>
      <c r="AW5896" t="s">
        <v>60</v>
      </c>
      <c r="AX5896" t="s">
        <v>61</v>
      </c>
      <c r="AY5896" t="s">
        <v>62</v>
      </c>
      <c r="AZ5896" t="s">
        <v>62</v>
      </c>
      <c r="BA5896" t="str">
        <f t="shared" si="1016"/>
        <v>N</v>
      </c>
    </row>
    <row r="5897" spans="1:53">
      <c r="A5897" t="s">
        <v>54</v>
      </c>
      <c r="B5897" t="s">
        <v>54</v>
      </c>
      <c r="C5897" t="s">
        <v>55</v>
      </c>
      <c r="D5897">
        <v>2022</v>
      </c>
      <c r="E5897" t="s">
        <v>9493</v>
      </c>
      <c r="F5897" t="s">
        <v>13409</v>
      </c>
      <c r="G5897" t="s">
        <v>13634</v>
      </c>
      <c r="I5897" t="s">
        <v>13635</v>
      </c>
      <c r="J5897" t="s">
        <v>58</v>
      </c>
      <c r="K5897" t="s">
        <v>59</v>
      </c>
      <c r="L5897" s="5">
        <v>0</v>
      </c>
      <c r="M5897" s="5">
        <v>0</v>
      </c>
      <c r="N5897" s="5">
        <f t="shared" si="1012"/>
        <v>0</v>
      </c>
      <c r="O5897" s="5">
        <v>0</v>
      </c>
      <c r="P5897" s="5">
        <v>0</v>
      </c>
      <c r="Q5897" s="5">
        <f t="shared" si="1013"/>
        <v>0</v>
      </c>
      <c r="R5897" s="5">
        <v>0</v>
      </c>
      <c r="S5897" s="5">
        <v>0</v>
      </c>
      <c r="T5897" s="5">
        <f t="shared" si="1014"/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f t="shared" si="1017"/>
        <v>0</v>
      </c>
      <c r="Z5897" s="5">
        <v>0</v>
      </c>
      <c r="AA5897" s="5">
        <v>0</v>
      </c>
      <c r="AB5897" s="5">
        <f t="shared" si="1018"/>
        <v>0</v>
      </c>
      <c r="AC5897" s="5">
        <v>0</v>
      </c>
      <c r="AD5897" s="5">
        <v>0</v>
      </c>
      <c r="AE5897" s="5">
        <f t="shared" si="1019"/>
        <v>0</v>
      </c>
      <c r="AF5897" s="5">
        <v>1</v>
      </c>
      <c r="AG5897" s="6">
        <v>44721</v>
      </c>
      <c r="AH5897" s="5">
        <v>1</v>
      </c>
      <c r="AI5897" s="5">
        <v>0</v>
      </c>
      <c r="AJ5897" s="5">
        <v>0</v>
      </c>
      <c r="AK5897" s="5">
        <f t="shared" si="1020"/>
        <v>0</v>
      </c>
      <c r="AL5897" s="5">
        <v>0</v>
      </c>
      <c r="AM5897" s="5">
        <v>0</v>
      </c>
      <c r="AN5897" s="5">
        <f t="shared" si="1021"/>
        <v>0</v>
      </c>
      <c r="AO5897" s="5">
        <v>0</v>
      </c>
      <c r="AP5897" s="5">
        <v>0</v>
      </c>
      <c r="AQ5897" s="5">
        <f t="shared" si="1022"/>
        <v>0</v>
      </c>
      <c r="AR5897" s="5">
        <v>0</v>
      </c>
      <c r="AS5897" s="6"/>
      <c r="AT5897" s="5">
        <v>0</v>
      </c>
      <c r="AU5897" s="5">
        <v>0</v>
      </c>
      <c r="AV5897" t="str">
        <f t="shared" si="1015"/>
        <v>N</v>
      </c>
      <c r="AW5897" t="s">
        <v>60</v>
      </c>
      <c r="AX5897" t="s">
        <v>61</v>
      </c>
      <c r="AY5897" t="s">
        <v>62</v>
      </c>
      <c r="AZ5897" t="s">
        <v>62</v>
      </c>
      <c r="BA5897" t="str">
        <f t="shared" si="1016"/>
        <v>N</v>
      </c>
    </row>
    <row r="5898" spans="1:53">
      <c r="A5898" t="s">
        <v>54</v>
      </c>
      <c r="B5898" t="s">
        <v>54</v>
      </c>
      <c r="C5898" t="s">
        <v>55</v>
      </c>
      <c r="D5898">
        <v>2022</v>
      </c>
      <c r="E5898" t="s">
        <v>9638</v>
      </c>
      <c r="F5898" t="s">
        <v>13477</v>
      </c>
      <c r="G5898" t="s">
        <v>13636</v>
      </c>
      <c r="I5898" t="s">
        <v>13637</v>
      </c>
      <c r="J5898" t="s">
        <v>58</v>
      </c>
      <c r="K5898" t="s">
        <v>59</v>
      </c>
      <c r="L5898" s="5">
        <v>0</v>
      </c>
      <c r="M5898" s="5">
        <v>0</v>
      </c>
      <c r="N5898" s="5">
        <f t="shared" si="1012"/>
        <v>0</v>
      </c>
      <c r="O5898" s="5">
        <v>0</v>
      </c>
      <c r="P5898" s="5">
        <v>0</v>
      </c>
      <c r="Q5898" s="5">
        <f t="shared" si="1013"/>
        <v>0</v>
      </c>
      <c r="R5898" s="5">
        <v>0</v>
      </c>
      <c r="S5898" s="5">
        <v>0</v>
      </c>
      <c r="T5898" s="5">
        <f t="shared" si="1014"/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f t="shared" si="1017"/>
        <v>0</v>
      </c>
      <c r="Z5898" s="5">
        <v>0</v>
      </c>
      <c r="AA5898" s="5">
        <v>0</v>
      </c>
      <c r="AB5898" s="5">
        <f t="shared" si="1018"/>
        <v>0</v>
      </c>
      <c r="AC5898" s="5">
        <v>0</v>
      </c>
      <c r="AD5898" s="5">
        <v>0</v>
      </c>
      <c r="AE5898" s="5">
        <f t="shared" si="1019"/>
        <v>0</v>
      </c>
      <c r="AF5898" s="5">
        <v>1</v>
      </c>
      <c r="AG5898" s="6">
        <v>44851</v>
      </c>
      <c r="AH5898" s="5">
        <v>1</v>
      </c>
      <c r="AI5898" s="5">
        <v>0</v>
      </c>
      <c r="AJ5898" s="5">
        <v>0</v>
      </c>
      <c r="AK5898" s="5">
        <f t="shared" si="1020"/>
        <v>0</v>
      </c>
      <c r="AL5898" s="5">
        <v>0</v>
      </c>
      <c r="AM5898" s="5">
        <v>0</v>
      </c>
      <c r="AN5898" s="5">
        <f t="shared" si="1021"/>
        <v>0</v>
      </c>
      <c r="AO5898" s="5">
        <v>0</v>
      </c>
      <c r="AP5898" s="5">
        <v>0</v>
      </c>
      <c r="AQ5898" s="5">
        <f t="shared" si="1022"/>
        <v>0</v>
      </c>
      <c r="AR5898" s="5">
        <v>0</v>
      </c>
      <c r="AS5898" s="6"/>
      <c r="AT5898" s="5">
        <v>0</v>
      </c>
      <c r="AU5898" s="5">
        <v>0</v>
      </c>
      <c r="AV5898" t="str">
        <f t="shared" si="1015"/>
        <v>N</v>
      </c>
      <c r="AW5898" t="s">
        <v>60</v>
      </c>
      <c r="AX5898" t="s">
        <v>61</v>
      </c>
      <c r="AY5898" t="s">
        <v>62</v>
      </c>
      <c r="AZ5898" t="s">
        <v>62</v>
      </c>
      <c r="BA5898" t="str">
        <f t="shared" si="1016"/>
        <v>N</v>
      </c>
    </row>
    <row r="5899" spans="1:53">
      <c r="A5899" t="s">
        <v>54</v>
      </c>
      <c r="B5899" t="s">
        <v>54</v>
      </c>
      <c r="C5899" t="s">
        <v>55</v>
      </c>
      <c r="D5899">
        <v>2022</v>
      </c>
      <c r="E5899" t="s">
        <v>13638</v>
      </c>
      <c r="F5899" t="s">
        <v>13604</v>
      </c>
      <c r="G5899" t="s">
        <v>13639</v>
      </c>
      <c r="I5899" t="s">
        <v>13640</v>
      </c>
      <c r="J5899" t="s">
        <v>58</v>
      </c>
      <c r="K5899" t="s">
        <v>59</v>
      </c>
      <c r="L5899" s="5">
        <v>0</v>
      </c>
      <c r="M5899" s="5">
        <v>0</v>
      </c>
      <c r="N5899" s="5">
        <f t="shared" si="1012"/>
        <v>0</v>
      </c>
      <c r="O5899" s="5">
        <v>0</v>
      </c>
      <c r="P5899" s="5">
        <v>0</v>
      </c>
      <c r="Q5899" s="5">
        <f t="shared" si="1013"/>
        <v>0</v>
      </c>
      <c r="R5899" s="5">
        <v>0</v>
      </c>
      <c r="S5899" s="5">
        <v>0</v>
      </c>
      <c r="T5899" s="5">
        <f t="shared" si="1014"/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f t="shared" si="1017"/>
        <v>0</v>
      </c>
      <c r="Z5899" s="5">
        <v>0</v>
      </c>
      <c r="AA5899" s="5">
        <v>0</v>
      </c>
      <c r="AB5899" s="5">
        <f t="shared" si="1018"/>
        <v>0</v>
      </c>
      <c r="AC5899" s="5">
        <v>0</v>
      </c>
      <c r="AD5899" s="5">
        <v>0</v>
      </c>
      <c r="AE5899" s="5">
        <f t="shared" si="1019"/>
        <v>0</v>
      </c>
      <c r="AF5899" s="5">
        <v>1</v>
      </c>
      <c r="AG5899" s="6">
        <v>44875</v>
      </c>
      <c r="AH5899" s="5">
        <v>1</v>
      </c>
      <c r="AI5899" s="5">
        <v>0</v>
      </c>
      <c r="AJ5899" s="5">
        <v>0</v>
      </c>
      <c r="AK5899" s="5">
        <f t="shared" si="1020"/>
        <v>0</v>
      </c>
      <c r="AL5899" s="5">
        <v>0</v>
      </c>
      <c r="AM5899" s="5">
        <v>0</v>
      </c>
      <c r="AN5899" s="5">
        <f t="shared" si="1021"/>
        <v>0</v>
      </c>
      <c r="AO5899" s="5">
        <v>0</v>
      </c>
      <c r="AP5899" s="5">
        <v>0</v>
      </c>
      <c r="AQ5899" s="5">
        <f t="shared" si="1022"/>
        <v>0</v>
      </c>
      <c r="AR5899" s="5">
        <v>0</v>
      </c>
      <c r="AS5899" s="6"/>
      <c r="AT5899" s="5">
        <v>0</v>
      </c>
      <c r="AU5899" s="5">
        <v>0</v>
      </c>
      <c r="AV5899" t="str">
        <f t="shared" si="1015"/>
        <v>N</v>
      </c>
      <c r="AW5899" t="s">
        <v>60</v>
      </c>
      <c r="AX5899" t="s">
        <v>61</v>
      </c>
      <c r="AY5899" t="s">
        <v>62</v>
      </c>
      <c r="AZ5899" t="s">
        <v>62</v>
      </c>
      <c r="BA5899" t="str">
        <f t="shared" si="1016"/>
        <v>N</v>
      </c>
    </row>
    <row r="5900" spans="1:53">
      <c r="A5900" t="s">
        <v>54</v>
      </c>
      <c r="B5900" t="s">
        <v>54</v>
      </c>
      <c r="C5900" t="s">
        <v>55</v>
      </c>
      <c r="D5900">
        <v>2022</v>
      </c>
      <c r="E5900" t="s">
        <v>13515</v>
      </c>
      <c r="F5900" t="s">
        <v>13641</v>
      </c>
      <c r="G5900" t="s">
        <v>13642</v>
      </c>
      <c r="I5900" t="s">
        <v>13643</v>
      </c>
      <c r="J5900" t="s">
        <v>58</v>
      </c>
      <c r="K5900" t="s">
        <v>59</v>
      </c>
      <c r="L5900" s="5">
        <v>0</v>
      </c>
      <c r="M5900" s="5">
        <v>0</v>
      </c>
      <c r="N5900" s="5">
        <f t="shared" si="1012"/>
        <v>0</v>
      </c>
      <c r="O5900" s="5">
        <v>0</v>
      </c>
      <c r="P5900" s="5">
        <v>0</v>
      </c>
      <c r="Q5900" s="5">
        <f t="shared" si="1013"/>
        <v>0</v>
      </c>
      <c r="R5900" s="5">
        <v>0</v>
      </c>
      <c r="S5900" s="5">
        <v>0</v>
      </c>
      <c r="T5900" s="5">
        <f t="shared" si="1014"/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f t="shared" si="1017"/>
        <v>0</v>
      </c>
      <c r="Z5900" s="5">
        <v>0</v>
      </c>
      <c r="AA5900" s="5">
        <v>0</v>
      </c>
      <c r="AB5900" s="5">
        <f t="shared" si="1018"/>
        <v>0</v>
      </c>
      <c r="AC5900" s="5">
        <v>0</v>
      </c>
      <c r="AD5900" s="5">
        <v>0</v>
      </c>
      <c r="AE5900" s="5">
        <f t="shared" si="1019"/>
        <v>0</v>
      </c>
      <c r="AF5900" s="5">
        <v>1</v>
      </c>
      <c r="AG5900" s="6">
        <v>44755</v>
      </c>
      <c r="AH5900" s="5">
        <v>1</v>
      </c>
      <c r="AI5900" s="5">
        <v>0</v>
      </c>
      <c r="AJ5900" s="5">
        <v>0</v>
      </c>
      <c r="AK5900" s="5">
        <f t="shared" si="1020"/>
        <v>0</v>
      </c>
      <c r="AL5900" s="5">
        <v>0</v>
      </c>
      <c r="AM5900" s="5">
        <v>0</v>
      </c>
      <c r="AN5900" s="5">
        <f t="shared" si="1021"/>
        <v>0</v>
      </c>
      <c r="AO5900" s="5">
        <v>0</v>
      </c>
      <c r="AP5900" s="5">
        <v>0</v>
      </c>
      <c r="AQ5900" s="5">
        <f t="shared" si="1022"/>
        <v>0</v>
      </c>
      <c r="AR5900" s="5">
        <v>0</v>
      </c>
      <c r="AS5900" s="6"/>
      <c r="AT5900" s="5">
        <v>0</v>
      </c>
      <c r="AU5900" s="5">
        <v>0</v>
      </c>
      <c r="AV5900" t="str">
        <f t="shared" si="1015"/>
        <v>N</v>
      </c>
      <c r="AW5900" t="s">
        <v>60</v>
      </c>
      <c r="AX5900" t="s">
        <v>61</v>
      </c>
      <c r="AY5900" t="s">
        <v>62</v>
      </c>
      <c r="AZ5900" t="s">
        <v>62</v>
      </c>
      <c r="BA5900" t="str">
        <f t="shared" si="1016"/>
        <v>N</v>
      </c>
    </row>
    <row r="5901" spans="1:53">
      <c r="A5901" t="s">
        <v>54</v>
      </c>
      <c r="B5901" t="s">
        <v>54</v>
      </c>
      <c r="C5901" t="s">
        <v>55</v>
      </c>
      <c r="D5901">
        <v>2022</v>
      </c>
      <c r="E5901" t="s">
        <v>13576</v>
      </c>
      <c r="F5901" t="s">
        <v>13644</v>
      </c>
      <c r="G5901" t="s">
        <v>13645</v>
      </c>
      <c r="I5901" t="s">
        <v>13646</v>
      </c>
      <c r="J5901" t="s">
        <v>58</v>
      </c>
      <c r="K5901" t="s">
        <v>59</v>
      </c>
      <c r="L5901" s="5">
        <v>0</v>
      </c>
      <c r="M5901" s="5">
        <v>0</v>
      </c>
      <c r="N5901" s="5">
        <f t="shared" si="1012"/>
        <v>0</v>
      </c>
      <c r="O5901" s="5">
        <v>0</v>
      </c>
      <c r="P5901" s="5">
        <v>0</v>
      </c>
      <c r="Q5901" s="5">
        <f t="shared" si="1013"/>
        <v>0</v>
      </c>
      <c r="R5901" s="5">
        <v>0</v>
      </c>
      <c r="S5901" s="5">
        <v>0</v>
      </c>
      <c r="T5901" s="5">
        <f t="shared" si="1014"/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f t="shared" si="1017"/>
        <v>0</v>
      </c>
      <c r="Z5901" s="5">
        <v>0</v>
      </c>
      <c r="AA5901" s="5">
        <v>0</v>
      </c>
      <c r="AB5901" s="5">
        <f t="shared" si="1018"/>
        <v>0</v>
      </c>
      <c r="AC5901" s="5">
        <v>0</v>
      </c>
      <c r="AD5901" s="5">
        <v>0</v>
      </c>
      <c r="AE5901" s="5">
        <f t="shared" si="1019"/>
        <v>0</v>
      </c>
      <c r="AF5901" s="5">
        <v>1</v>
      </c>
      <c r="AG5901" s="6">
        <v>44873</v>
      </c>
      <c r="AH5901" s="5">
        <v>1</v>
      </c>
      <c r="AI5901" s="5">
        <v>0</v>
      </c>
      <c r="AJ5901" s="5">
        <v>0</v>
      </c>
      <c r="AK5901" s="5">
        <f t="shared" si="1020"/>
        <v>0</v>
      </c>
      <c r="AL5901" s="5">
        <v>0</v>
      </c>
      <c r="AM5901" s="5">
        <v>0</v>
      </c>
      <c r="AN5901" s="5">
        <f t="shared" si="1021"/>
        <v>0</v>
      </c>
      <c r="AO5901" s="5">
        <v>0</v>
      </c>
      <c r="AP5901" s="5">
        <v>0</v>
      </c>
      <c r="AQ5901" s="5">
        <f t="shared" si="1022"/>
        <v>0</v>
      </c>
      <c r="AR5901" s="5">
        <v>0</v>
      </c>
      <c r="AS5901" s="6"/>
      <c r="AT5901" s="5">
        <v>0</v>
      </c>
      <c r="AU5901" s="5">
        <v>0</v>
      </c>
      <c r="AV5901" t="str">
        <f t="shared" si="1015"/>
        <v>N</v>
      </c>
      <c r="AW5901" t="s">
        <v>60</v>
      </c>
      <c r="AX5901" t="s">
        <v>61</v>
      </c>
      <c r="AY5901" t="s">
        <v>62</v>
      </c>
      <c r="AZ5901" t="s">
        <v>62</v>
      </c>
      <c r="BA5901" t="str">
        <f t="shared" si="1016"/>
        <v>N</v>
      </c>
    </row>
    <row r="5902" spans="1:53">
      <c r="A5902" t="s">
        <v>54</v>
      </c>
      <c r="B5902" t="s">
        <v>54</v>
      </c>
      <c r="C5902" t="s">
        <v>55</v>
      </c>
      <c r="D5902">
        <v>2022</v>
      </c>
      <c r="E5902" t="s">
        <v>9232</v>
      </c>
      <c r="F5902" t="s">
        <v>13492</v>
      </c>
      <c r="G5902" t="s">
        <v>13647</v>
      </c>
      <c r="I5902" t="s">
        <v>13648</v>
      </c>
      <c r="J5902" t="s">
        <v>58</v>
      </c>
      <c r="K5902" t="s">
        <v>59</v>
      </c>
      <c r="L5902" s="5">
        <v>0</v>
      </c>
      <c r="M5902" s="5">
        <v>0</v>
      </c>
      <c r="N5902" s="5">
        <f t="shared" si="1012"/>
        <v>0</v>
      </c>
      <c r="O5902" s="5">
        <v>0</v>
      </c>
      <c r="P5902" s="5">
        <v>0</v>
      </c>
      <c r="Q5902" s="5">
        <f t="shared" si="1013"/>
        <v>0</v>
      </c>
      <c r="R5902" s="5">
        <v>0</v>
      </c>
      <c r="S5902" s="5">
        <v>0</v>
      </c>
      <c r="T5902" s="5">
        <f t="shared" si="1014"/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f t="shared" si="1017"/>
        <v>0</v>
      </c>
      <c r="Z5902" s="5">
        <v>0</v>
      </c>
      <c r="AA5902" s="5">
        <v>0</v>
      </c>
      <c r="AB5902" s="5">
        <f t="shared" si="1018"/>
        <v>0</v>
      </c>
      <c r="AC5902" s="5">
        <v>0</v>
      </c>
      <c r="AD5902" s="5">
        <v>0</v>
      </c>
      <c r="AE5902" s="5">
        <f t="shared" si="1019"/>
        <v>0</v>
      </c>
      <c r="AF5902" s="5">
        <v>1</v>
      </c>
      <c r="AG5902" s="6">
        <v>44777</v>
      </c>
      <c r="AH5902" s="5">
        <v>1</v>
      </c>
      <c r="AI5902" s="5">
        <v>0</v>
      </c>
      <c r="AJ5902" s="5">
        <v>0</v>
      </c>
      <c r="AK5902" s="5">
        <f t="shared" si="1020"/>
        <v>0</v>
      </c>
      <c r="AL5902" s="5">
        <v>0</v>
      </c>
      <c r="AM5902" s="5">
        <v>0</v>
      </c>
      <c r="AN5902" s="5">
        <f t="shared" si="1021"/>
        <v>0</v>
      </c>
      <c r="AO5902" s="5">
        <v>0</v>
      </c>
      <c r="AP5902" s="5">
        <v>0</v>
      </c>
      <c r="AQ5902" s="5">
        <f t="shared" si="1022"/>
        <v>0</v>
      </c>
      <c r="AR5902" s="5">
        <v>0</v>
      </c>
      <c r="AS5902" s="6"/>
      <c r="AT5902" s="5">
        <v>0</v>
      </c>
      <c r="AU5902" s="5">
        <v>0</v>
      </c>
      <c r="AV5902" t="str">
        <f t="shared" si="1015"/>
        <v>N</v>
      </c>
      <c r="AW5902" t="s">
        <v>60</v>
      </c>
      <c r="AX5902" t="s">
        <v>61</v>
      </c>
      <c r="AY5902" t="s">
        <v>62</v>
      </c>
      <c r="AZ5902" t="s">
        <v>62</v>
      </c>
      <c r="BA5902" t="str">
        <f t="shared" si="1016"/>
        <v>N</v>
      </c>
    </row>
    <row r="5903" spans="1:53">
      <c r="A5903" t="s">
        <v>54</v>
      </c>
      <c r="B5903" t="s">
        <v>54</v>
      </c>
      <c r="C5903" t="s">
        <v>55</v>
      </c>
      <c r="D5903">
        <v>2022</v>
      </c>
      <c r="E5903" t="s">
        <v>9303</v>
      </c>
      <c r="F5903" t="s">
        <v>9042</v>
      </c>
      <c r="G5903" t="s">
        <v>9043</v>
      </c>
      <c r="I5903" t="s">
        <v>13649</v>
      </c>
      <c r="J5903" t="s">
        <v>58</v>
      </c>
      <c r="K5903" t="s">
        <v>59</v>
      </c>
      <c r="L5903" s="5">
        <v>0</v>
      </c>
      <c r="M5903" s="5">
        <v>0</v>
      </c>
      <c r="N5903" s="5">
        <f t="shared" si="1012"/>
        <v>0</v>
      </c>
      <c r="O5903" s="5">
        <v>0</v>
      </c>
      <c r="P5903" s="5">
        <v>0</v>
      </c>
      <c r="Q5903" s="5">
        <f t="shared" si="1013"/>
        <v>0</v>
      </c>
      <c r="R5903" s="5">
        <v>0</v>
      </c>
      <c r="S5903" s="5">
        <v>0</v>
      </c>
      <c r="T5903" s="5">
        <f t="shared" si="1014"/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f t="shared" si="1017"/>
        <v>0</v>
      </c>
      <c r="Z5903" s="5">
        <v>0</v>
      </c>
      <c r="AA5903" s="5">
        <v>0</v>
      </c>
      <c r="AB5903" s="5">
        <f t="shared" si="1018"/>
        <v>0</v>
      </c>
      <c r="AC5903" s="5">
        <v>0</v>
      </c>
      <c r="AD5903" s="5">
        <v>0</v>
      </c>
      <c r="AE5903" s="5">
        <f t="shared" si="1019"/>
        <v>0</v>
      </c>
      <c r="AF5903" s="5">
        <v>1</v>
      </c>
      <c r="AG5903" s="6">
        <v>44748</v>
      </c>
      <c r="AH5903" s="5">
        <v>1</v>
      </c>
      <c r="AI5903" s="5">
        <v>0</v>
      </c>
      <c r="AJ5903" s="5">
        <v>0</v>
      </c>
      <c r="AK5903" s="5">
        <f t="shared" si="1020"/>
        <v>0</v>
      </c>
      <c r="AL5903" s="5">
        <v>0</v>
      </c>
      <c r="AM5903" s="5">
        <v>0</v>
      </c>
      <c r="AN5903" s="5">
        <f t="shared" si="1021"/>
        <v>0</v>
      </c>
      <c r="AO5903" s="5">
        <v>0</v>
      </c>
      <c r="AP5903" s="5">
        <v>0</v>
      </c>
      <c r="AQ5903" s="5">
        <f t="shared" si="1022"/>
        <v>0</v>
      </c>
      <c r="AR5903" s="5">
        <v>0</v>
      </c>
      <c r="AS5903" s="6"/>
      <c r="AT5903" s="5">
        <v>0</v>
      </c>
      <c r="AU5903" s="5">
        <v>0</v>
      </c>
      <c r="AV5903" t="str">
        <f t="shared" si="1015"/>
        <v>N</v>
      </c>
      <c r="AW5903" t="s">
        <v>60</v>
      </c>
      <c r="AX5903" t="s">
        <v>61</v>
      </c>
      <c r="AY5903" t="s">
        <v>62</v>
      </c>
      <c r="AZ5903" t="s">
        <v>62</v>
      </c>
      <c r="BA5903" t="str">
        <f t="shared" si="1016"/>
        <v>N</v>
      </c>
    </row>
    <row r="5904" spans="1:53">
      <c r="A5904" t="s">
        <v>54</v>
      </c>
      <c r="B5904" t="s">
        <v>54</v>
      </c>
      <c r="C5904" t="s">
        <v>55</v>
      </c>
      <c r="D5904">
        <v>2022</v>
      </c>
      <c r="E5904" t="s">
        <v>8085</v>
      </c>
      <c r="F5904" t="s">
        <v>13650</v>
      </c>
      <c r="G5904" t="s">
        <v>13651</v>
      </c>
      <c r="I5904" t="s">
        <v>13652</v>
      </c>
      <c r="J5904" t="s">
        <v>58</v>
      </c>
      <c r="K5904" t="s">
        <v>59</v>
      </c>
      <c r="L5904" s="5">
        <v>0</v>
      </c>
      <c r="M5904" s="5">
        <v>0</v>
      </c>
      <c r="N5904" s="5">
        <f t="shared" si="1012"/>
        <v>0</v>
      </c>
      <c r="O5904" s="5">
        <v>0</v>
      </c>
      <c r="P5904" s="5">
        <v>0</v>
      </c>
      <c r="Q5904" s="5">
        <f t="shared" si="1013"/>
        <v>0</v>
      </c>
      <c r="R5904" s="5">
        <v>0</v>
      </c>
      <c r="S5904" s="5">
        <v>0</v>
      </c>
      <c r="T5904" s="5">
        <f t="shared" si="1014"/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f t="shared" si="1017"/>
        <v>0</v>
      </c>
      <c r="Z5904" s="5">
        <v>0</v>
      </c>
      <c r="AA5904" s="5">
        <v>0</v>
      </c>
      <c r="AB5904" s="5">
        <f t="shared" si="1018"/>
        <v>0</v>
      </c>
      <c r="AC5904" s="5">
        <v>0</v>
      </c>
      <c r="AD5904" s="5">
        <v>0</v>
      </c>
      <c r="AE5904" s="5">
        <f t="shared" si="1019"/>
        <v>0</v>
      </c>
      <c r="AF5904" s="5">
        <v>1</v>
      </c>
      <c r="AG5904" s="6">
        <v>44784</v>
      </c>
      <c r="AH5904" s="5">
        <v>1</v>
      </c>
      <c r="AI5904" s="5">
        <v>0</v>
      </c>
      <c r="AJ5904" s="5">
        <v>0</v>
      </c>
      <c r="AK5904" s="5">
        <f t="shared" si="1020"/>
        <v>0</v>
      </c>
      <c r="AL5904" s="5">
        <v>0</v>
      </c>
      <c r="AM5904" s="5">
        <v>0</v>
      </c>
      <c r="AN5904" s="5">
        <f t="shared" si="1021"/>
        <v>0</v>
      </c>
      <c r="AO5904" s="5">
        <v>0</v>
      </c>
      <c r="AP5904" s="5">
        <v>0</v>
      </c>
      <c r="AQ5904" s="5">
        <f t="shared" si="1022"/>
        <v>0</v>
      </c>
      <c r="AR5904" s="5">
        <v>0</v>
      </c>
      <c r="AS5904" s="6"/>
      <c r="AT5904" s="5">
        <v>0</v>
      </c>
      <c r="AU5904" s="5">
        <v>0</v>
      </c>
      <c r="AV5904" t="str">
        <f t="shared" si="1015"/>
        <v>N</v>
      </c>
      <c r="AW5904" t="s">
        <v>60</v>
      </c>
      <c r="AX5904" t="s">
        <v>61</v>
      </c>
      <c r="AY5904" t="s">
        <v>62</v>
      </c>
      <c r="AZ5904" t="s">
        <v>62</v>
      </c>
      <c r="BA5904" t="str">
        <f t="shared" si="1016"/>
        <v>N</v>
      </c>
    </row>
    <row r="5905" spans="1:53">
      <c r="A5905" t="s">
        <v>54</v>
      </c>
      <c r="B5905" t="s">
        <v>54</v>
      </c>
      <c r="C5905" t="s">
        <v>55</v>
      </c>
      <c r="D5905">
        <v>2022</v>
      </c>
      <c r="E5905" t="s">
        <v>9220</v>
      </c>
      <c r="F5905" t="s">
        <v>13478</v>
      </c>
      <c r="G5905" t="s">
        <v>9058</v>
      </c>
      <c r="I5905" t="s">
        <v>13653</v>
      </c>
      <c r="J5905" t="s">
        <v>58</v>
      </c>
      <c r="K5905" t="s">
        <v>59</v>
      </c>
      <c r="L5905" s="5">
        <v>0</v>
      </c>
      <c r="M5905" s="5">
        <v>0</v>
      </c>
      <c r="N5905" s="5">
        <f t="shared" si="1012"/>
        <v>0</v>
      </c>
      <c r="O5905" s="5">
        <v>0</v>
      </c>
      <c r="P5905" s="5">
        <v>0</v>
      </c>
      <c r="Q5905" s="5">
        <f t="shared" si="1013"/>
        <v>0</v>
      </c>
      <c r="R5905" s="5">
        <v>0</v>
      </c>
      <c r="S5905" s="5">
        <v>0</v>
      </c>
      <c r="T5905" s="5">
        <f t="shared" si="1014"/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f t="shared" si="1017"/>
        <v>0</v>
      </c>
      <c r="Z5905" s="5">
        <v>0</v>
      </c>
      <c r="AA5905" s="5">
        <v>0</v>
      </c>
      <c r="AB5905" s="5">
        <f t="shared" si="1018"/>
        <v>0</v>
      </c>
      <c r="AC5905" s="5">
        <v>0</v>
      </c>
      <c r="AD5905" s="5">
        <v>0</v>
      </c>
      <c r="AE5905" s="5">
        <f t="shared" si="1019"/>
        <v>0</v>
      </c>
      <c r="AF5905" s="5">
        <v>1</v>
      </c>
      <c r="AG5905" s="6">
        <v>44657</v>
      </c>
      <c r="AH5905" s="5">
        <v>1</v>
      </c>
      <c r="AI5905" s="5">
        <v>0</v>
      </c>
      <c r="AJ5905" s="5">
        <v>0</v>
      </c>
      <c r="AK5905" s="5">
        <f t="shared" si="1020"/>
        <v>0</v>
      </c>
      <c r="AL5905" s="5">
        <v>0</v>
      </c>
      <c r="AM5905" s="5">
        <v>0</v>
      </c>
      <c r="AN5905" s="5">
        <f t="shared" si="1021"/>
        <v>0</v>
      </c>
      <c r="AO5905" s="5">
        <v>0</v>
      </c>
      <c r="AP5905" s="5">
        <v>0</v>
      </c>
      <c r="AQ5905" s="5">
        <f t="shared" si="1022"/>
        <v>0</v>
      </c>
      <c r="AR5905" s="5">
        <v>0</v>
      </c>
      <c r="AS5905" s="6"/>
      <c r="AT5905" s="5">
        <v>0</v>
      </c>
      <c r="AU5905" s="5">
        <v>0</v>
      </c>
      <c r="AV5905" t="str">
        <f t="shared" si="1015"/>
        <v>N</v>
      </c>
      <c r="AW5905" t="s">
        <v>60</v>
      </c>
      <c r="AX5905" t="s">
        <v>61</v>
      </c>
      <c r="AY5905" t="s">
        <v>62</v>
      </c>
      <c r="AZ5905" t="s">
        <v>62</v>
      </c>
      <c r="BA5905" t="str">
        <f t="shared" si="1016"/>
        <v>N</v>
      </c>
    </row>
    <row r="5906" spans="1:53">
      <c r="A5906" t="s">
        <v>54</v>
      </c>
      <c r="B5906" t="s">
        <v>54</v>
      </c>
      <c r="C5906" t="s">
        <v>55</v>
      </c>
      <c r="D5906">
        <v>2022</v>
      </c>
      <c r="E5906" t="s">
        <v>13567</v>
      </c>
      <c r="F5906" t="s">
        <v>13611</v>
      </c>
      <c r="G5906" t="s">
        <v>13654</v>
      </c>
      <c r="I5906" t="s">
        <v>13655</v>
      </c>
      <c r="J5906" t="s">
        <v>58</v>
      </c>
      <c r="K5906" t="s">
        <v>59</v>
      </c>
      <c r="L5906" s="5">
        <v>0</v>
      </c>
      <c r="M5906" s="5">
        <v>0</v>
      </c>
      <c r="N5906" s="5">
        <f t="shared" si="1012"/>
        <v>0</v>
      </c>
      <c r="O5906" s="5">
        <v>0</v>
      </c>
      <c r="P5906" s="5">
        <v>0</v>
      </c>
      <c r="Q5906" s="5">
        <f t="shared" si="1013"/>
        <v>0</v>
      </c>
      <c r="R5906" s="5">
        <v>0</v>
      </c>
      <c r="S5906" s="5">
        <v>0</v>
      </c>
      <c r="T5906" s="5">
        <f t="shared" si="1014"/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f t="shared" si="1017"/>
        <v>0</v>
      </c>
      <c r="Z5906" s="5">
        <v>0</v>
      </c>
      <c r="AA5906" s="5">
        <v>0</v>
      </c>
      <c r="AB5906" s="5">
        <f t="shared" si="1018"/>
        <v>0</v>
      </c>
      <c r="AC5906" s="5">
        <v>0</v>
      </c>
      <c r="AD5906" s="5">
        <v>0</v>
      </c>
      <c r="AE5906" s="5">
        <f t="shared" si="1019"/>
        <v>0</v>
      </c>
      <c r="AF5906" s="5">
        <v>1</v>
      </c>
      <c r="AG5906" s="6">
        <v>44767</v>
      </c>
      <c r="AH5906" s="5">
        <v>1</v>
      </c>
      <c r="AI5906" s="5">
        <v>0</v>
      </c>
      <c r="AJ5906" s="5">
        <v>0</v>
      </c>
      <c r="AK5906" s="5">
        <f t="shared" si="1020"/>
        <v>0</v>
      </c>
      <c r="AL5906" s="5">
        <v>0</v>
      </c>
      <c r="AM5906" s="5">
        <v>0</v>
      </c>
      <c r="AN5906" s="5">
        <f t="shared" si="1021"/>
        <v>0</v>
      </c>
      <c r="AO5906" s="5">
        <v>0</v>
      </c>
      <c r="AP5906" s="5">
        <v>0</v>
      </c>
      <c r="AQ5906" s="5">
        <f t="shared" si="1022"/>
        <v>0</v>
      </c>
      <c r="AR5906" s="5">
        <v>0</v>
      </c>
      <c r="AS5906" s="6"/>
      <c r="AT5906" s="5">
        <v>0</v>
      </c>
      <c r="AU5906" s="5">
        <v>0</v>
      </c>
      <c r="AV5906" t="str">
        <f t="shared" si="1015"/>
        <v>N</v>
      </c>
      <c r="AW5906" t="s">
        <v>60</v>
      </c>
      <c r="AX5906" t="s">
        <v>61</v>
      </c>
      <c r="AY5906" t="s">
        <v>62</v>
      </c>
      <c r="AZ5906" t="s">
        <v>62</v>
      </c>
      <c r="BA5906" t="str">
        <f t="shared" si="1016"/>
        <v>N</v>
      </c>
    </row>
    <row r="5907" spans="1:53">
      <c r="A5907" t="s">
        <v>54</v>
      </c>
      <c r="B5907" t="s">
        <v>54</v>
      </c>
      <c r="C5907" t="s">
        <v>55</v>
      </c>
      <c r="D5907">
        <v>2022</v>
      </c>
      <c r="E5907" t="s">
        <v>13656</v>
      </c>
      <c r="F5907" t="s">
        <v>5929</v>
      </c>
      <c r="G5907" t="s">
        <v>5930</v>
      </c>
      <c r="I5907" t="s">
        <v>13657</v>
      </c>
      <c r="J5907" t="s">
        <v>58</v>
      </c>
      <c r="K5907" t="s">
        <v>59</v>
      </c>
      <c r="L5907" s="5">
        <v>0</v>
      </c>
      <c r="M5907" s="5">
        <v>0</v>
      </c>
      <c r="N5907" s="5">
        <f t="shared" si="1012"/>
        <v>0</v>
      </c>
      <c r="O5907" s="5">
        <v>0</v>
      </c>
      <c r="P5907" s="5">
        <v>0</v>
      </c>
      <c r="Q5907" s="5">
        <f t="shared" si="1013"/>
        <v>0</v>
      </c>
      <c r="R5907" s="5">
        <v>0</v>
      </c>
      <c r="S5907" s="5">
        <v>0</v>
      </c>
      <c r="T5907" s="5">
        <f t="shared" si="1014"/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f t="shared" si="1017"/>
        <v>0</v>
      </c>
      <c r="Z5907" s="5">
        <v>0</v>
      </c>
      <c r="AA5907" s="5">
        <v>0</v>
      </c>
      <c r="AB5907" s="5">
        <f t="shared" si="1018"/>
        <v>0</v>
      </c>
      <c r="AC5907" s="5">
        <v>0</v>
      </c>
      <c r="AD5907" s="5">
        <v>0</v>
      </c>
      <c r="AE5907" s="5">
        <f t="shared" si="1019"/>
        <v>0</v>
      </c>
      <c r="AF5907" s="5">
        <v>1</v>
      </c>
      <c r="AG5907" s="6">
        <v>44657</v>
      </c>
      <c r="AH5907" s="5">
        <v>1</v>
      </c>
      <c r="AI5907" s="5">
        <v>0</v>
      </c>
      <c r="AJ5907" s="5">
        <v>0</v>
      </c>
      <c r="AK5907" s="5">
        <f t="shared" si="1020"/>
        <v>0</v>
      </c>
      <c r="AL5907" s="5">
        <v>0</v>
      </c>
      <c r="AM5907" s="5">
        <v>0</v>
      </c>
      <c r="AN5907" s="5">
        <f t="shared" si="1021"/>
        <v>0</v>
      </c>
      <c r="AO5907" s="5">
        <v>0</v>
      </c>
      <c r="AP5907" s="5">
        <v>0</v>
      </c>
      <c r="AQ5907" s="5">
        <f t="shared" si="1022"/>
        <v>0</v>
      </c>
      <c r="AR5907" s="5">
        <v>0</v>
      </c>
      <c r="AS5907" s="6"/>
      <c r="AT5907" s="5">
        <v>0</v>
      </c>
      <c r="AU5907" s="5">
        <v>0</v>
      </c>
      <c r="AV5907" t="str">
        <f t="shared" si="1015"/>
        <v>N</v>
      </c>
      <c r="AW5907" t="s">
        <v>60</v>
      </c>
      <c r="AX5907" t="s">
        <v>61</v>
      </c>
      <c r="AY5907" t="s">
        <v>62</v>
      </c>
      <c r="AZ5907" t="s">
        <v>62</v>
      </c>
      <c r="BA5907" t="str">
        <f t="shared" si="1016"/>
        <v>N</v>
      </c>
    </row>
    <row r="5908" spans="1:53">
      <c r="A5908" t="s">
        <v>54</v>
      </c>
      <c r="B5908" t="s">
        <v>54</v>
      </c>
      <c r="C5908" t="s">
        <v>55</v>
      </c>
      <c r="D5908">
        <v>2022</v>
      </c>
      <c r="E5908" t="s">
        <v>13460</v>
      </c>
      <c r="F5908" t="s">
        <v>13658</v>
      </c>
      <c r="G5908" t="s">
        <v>13659</v>
      </c>
      <c r="I5908" t="s">
        <v>13660</v>
      </c>
      <c r="J5908" t="s">
        <v>58</v>
      </c>
      <c r="K5908" t="s">
        <v>59</v>
      </c>
      <c r="L5908" s="5">
        <v>0</v>
      </c>
      <c r="M5908" s="5">
        <v>0</v>
      </c>
      <c r="N5908" s="5">
        <f t="shared" si="1012"/>
        <v>0</v>
      </c>
      <c r="O5908" s="5">
        <v>0</v>
      </c>
      <c r="P5908" s="5">
        <v>0</v>
      </c>
      <c r="Q5908" s="5">
        <f t="shared" si="1013"/>
        <v>0</v>
      </c>
      <c r="R5908" s="5">
        <v>0</v>
      </c>
      <c r="S5908" s="5">
        <v>0</v>
      </c>
      <c r="T5908" s="5">
        <f t="shared" si="1014"/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f t="shared" si="1017"/>
        <v>0</v>
      </c>
      <c r="Z5908" s="5">
        <v>0</v>
      </c>
      <c r="AA5908" s="5">
        <v>0</v>
      </c>
      <c r="AB5908" s="5">
        <f t="shared" si="1018"/>
        <v>0</v>
      </c>
      <c r="AC5908" s="5">
        <v>0</v>
      </c>
      <c r="AD5908" s="5">
        <v>0</v>
      </c>
      <c r="AE5908" s="5">
        <f t="shared" si="1019"/>
        <v>0</v>
      </c>
      <c r="AF5908" s="5">
        <v>1</v>
      </c>
      <c r="AG5908" s="6">
        <v>44665</v>
      </c>
      <c r="AH5908" s="5">
        <v>1</v>
      </c>
      <c r="AI5908" s="5">
        <v>0</v>
      </c>
      <c r="AJ5908" s="5">
        <v>0</v>
      </c>
      <c r="AK5908" s="5">
        <f t="shared" si="1020"/>
        <v>0</v>
      </c>
      <c r="AL5908" s="5">
        <v>0</v>
      </c>
      <c r="AM5908" s="5">
        <v>0</v>
      </c>
      <c r="AN5908" s="5">
        <f t="shared" si="1021"/>
        <v>0</v>
      </c>
      <c r="AO5908" s="5">
        <v>0</v>
      </c>
      <c r="AP5908" s="5">
        <v>0</v>
      </c>
      <c r="AQ5908" s="5">
        <f t="shared" si="1022"/>
        <v>0</v>
      </c>
      <c r="AR5908" s="5">
        <v>0</v>
      </c>
      <c r="AS5908" s="6"/>
      <c r="AT5908" s="5">
        <v>0</v>
      </c>
      <c r="AU5908" s="5">
        <v>0</v>
      </c>
      <c r="AV5908" t="str">
        <f t="shared" si="1015"/>
        <v>N</v>
      </c>
      <c r="AW5908" t="s">
        <v>60</v>
      </c>
      <c r="AX5908" t="s">
        <v>61</v>
      </c>
      <c r="AY5908" t="s">
        <v>62</v>
      </c>
      <c r="AZ5908" t="s">
        <v>62</v>
      </c>
      <c r="BA5908" t="str">
        <f t="shared" si="1016"/>
        <v>N</v>
      </c>
    </row>
    <row r="5909" spans="1:53">
      <c r="A5909" t="s">
        <v>54</v>
      </c>
      <c r="B5909" t="s">
        <v>54</v>
      </c>
      <c r="C5909" t="s">
        <v>55</v>
      </c>
      <c r="D5909">
        <v>2022</v>
      </c>
      <c r="E5909" t="s">
        <v>5933</v>
      </c>
      <c r="F5909" t="s">
        <v>13400</v>
      </c>
      <c r="G5909" t="s">
        <v>13661</v>
      </c>
      <c r="I5909" t="s">
        <v>13662</v>
      </c>
      <c r="J5909" t="s">
        <v>58</v>
      </c>
      <c r="K5909" t="s">
        <v>59</v>
      </c>
      <c r="L5909" s="5">
        <v>0</v>
      </c>
      <c r="M5909" s="5">
        <v>0</v>
      </c>
      <c r="N5909" s="5">
        <f t="shared" si="1012"/>
        <v>0</v>
      </c>
      <c r="O5909" s="5">
        <v>0</v>
      </c>
      <c r="P5909" s="5">
        <v>0</v>
      </c>
      <c r="Q5909" s="5">
        <f t="shared" si="1013"/>
        <v>0</v>
      </c>
      <c r="R5909" s="5">
        <v>0</v>
      </c>
      <c r="S5909" s="5">
        <v>0</v>
      </c>
      <c r="T5909" s="5">
        <f t="shared" si="1014"/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f t="shared" si="1017"/>
        <v>0</v>
      </c>
      <c r="Z5909" s="5">
        <v>0</v>
      </c>
      <c r="AA5909" s="5">
        <v>0</v>
      </c>
      <c r="AB5909" s="5">
        <f t="shared" si="1018"/>
        <v>0</v>
      </c>
      <c r="AC5909" s="5">
        <v>0</v>
      </c>
      <c r="AD5909" s="5">
        <v>0</v>
      </c>
      <c r="AE5909" s="5">
        <f t="shared" si="1019"/>
        <v>0</v>
      </c>
      <c r="AF5909" s="5">
        <v>1</v>
      </c>
      <c r="AG5909" s="6">
        <v>44622</v>
      </c>
      <c r="AH5909" s="5">
        <v>1</v>
      </c>
      <c r="AI5909" s="5">
        <v>0</v>
      </c>
      <c r="AJ5909" s="5">
        <v>0</v>
      </c>
      <c r="AK5909" s="5">
        <f t="shared" si="1020"/>
        <v>0</v>
      </c>
      <c r="AL5909" s="5">
        <v>0</v>
      </c>
      <c r="AM5909" s="5">
        <v>0</v>
      </c>
      <c r="AN5909" s="5">
        <f t="shared" si="1021"/>
        <v>0</v>
      </c>
      <c r="AO5909" s="5">
        <v>0</v>
      </c>
      <c r="AP5909" s="5">
        <v>0</v>
      </c>
      <c r="AQ5909" s="5">
        <f t="shared" si="1022"/>
        <v>0</v>
      </c>
      <c r="AR5909" s="5">
        <v>0</v>
      </c>
      <c r="AS5909" s="6"/>
      <c r="AT5909" s="5">
        <v>0</v>
      </c>
      <c r="AU5909" s="5">
        <v>0</v>
      </c>
      <c r="AV5909" t="str">
        <f t="shared" si="1015"/>
        <v>N</v>
      </c>
      <c r="AW5909" t="s">
        <v>60</v>
      </c>
      <c r="AX5909" t="s">
        <v>61</v>
      </c>
      <c r="AY5909" t="s">
        <v>62</v>
      </c>
      <c r="AZ5909" t="s">
        <v>62</v>
      </c>
      <c r="BA5909" t="str">
        <f t="shared" si="1016"/>
        <v>N</v>
      </c>
    </row>
    <row r="5910" spans="1:53">
      <c r="A5910" t="s">
        <v>54</v>
      </c>
      <c r="B5910" t="s">
        <v>54</v>
      </c>
      <c r="C5910" t="s">
        <v>55</v>
      </c>
      <c r="D5910">
        <v>2022</v>
      </c>
      <c r="E5910" t="s">
        <v>13641</v>
      </c>
      <c r="F5910" t="s">
        <v>13663</v>
      </c>
      <c r="G5910" t="s">
        <v>13664</v>
      </c>
      <c r="I5910" t="s">
        <v>13665</v>
      </c>
      <c r="J5910" t="s">
        <v>58</v>
      </c>
      <c r="K5910" t="s">
        <v>59</v>
      </c>
      <c r="L5910" s="5">
        <v>0</v>
      </c>
      <c r="M5910" s="5">
        <v>0</v>
      </c>
      <c r="N5910" s="5">
        <f t="shared" si="1012"/>
        <v>0</v>
      </c>
      <c r="O5910" s="5">
        <v>0</v>
      </c>
      <c r="P5910" s="5">
        <v>0</v>
      </c>
      <c r="Q5910" s="5">
        <f t="shared" si="1013"/>
        <v>0</v>
      </c>
      <c r="R5910" s="5">
        <v>0</v>
      </c>
      <c r="S5910" s="5">
        <v>0</v>
      </c>
      <c r="T5910" s="5">
        <f t="shared" si="1014"/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f t="shared" si="1017"/>
        <v>0</v>
      </c>
      <c r="Z5910" s="5">
        <v>0</v>
      </c>
      <c r="AA5910" s="5">
        <v>0</v>
      </c>
      <c r="AB5910" s="5">
        <f t="shared" si="1018"/>
        <v>0</v>
      </c>
      <c r="AC5910" s="5">
        <v>0</v>
      </c>
      <c r="AD5910" s="5">
        <v>0</v>
      </c>
      <c r="AE5910" s="5">
        <f t="shared" si="1019"/>
        <v>0</v>
      </c>
      <c r="AF5910" s="5">
        <v>1</v>
      </c>
      <c r="AG5910" s="6">
        <v>44915</v>
      </c>
      <c r="AH5910" s="5">
        <v>1</v>
      </c>
      <c r="AI5910" s="5">
        <v>0</v>
      </c>
      <c r="AJ5910" s="5">
        <v>0</v>
      </c>
      <c r="AK5910" s="5">
        <f t="shared" si="1020"/>
        <v>0</v>
      </c>
      <c r="AL5910" s="5">
        <v>0</v>
      </c>
      <c r="AM5910" s="5">
        <v>0</v>
      </c>
      <c r="AN5910" s="5">
        <f t="shared" si="1021"/>
        <v>0</v>
      </c>
      <c r="AO5910" s="5">
        <v>0</v>
      </c>
      <c r="AP5910" s="5">
        <v>0</v>
      </c>
      <c r="AQ5910" s="5">
        <f t="shared" si="1022"/>
        <v>0</v>
      </c>
      <c r="AR5910" s="5">
        <v>0</v>
      </c>
      <c r="AS5910" s="6"/>
      <c r="AT5910" s="5">
        <v>0</v>
      </c>
      <c r="AU5910" s="5">
        <v>0</v>
      </c>
      <c r="AV5910" t="str">
        <f t="shared" si="1015"/>
        <v>N</v>
      </c>
      <c r="AW5910" t="s">
        <v>60</v>
      </c>
      <c r="AX5910" t="s">
        <v>61</v>
      </c>
      <c r="AY5910" t="s">
        <v>62</v>
      </c>
      <c r="AZ5910" t="s">
        <v>62</v>
      </c>
      <c r="BA5910" t="str">
        <f t="shared" si="1016"/>
        <v>N</v>
      </c>
    </row>
    <row r="5911" spans="1:53">
      <c r="A5911" t="s">
        <v>54</v>
      </c>
      <c r="B5911" t="s">
        <v>54</v>
      </c>
      <c r="C5911" t="s">
        <v>55</v>
      </c>
      <c r="D5911">
        <v>2022</v>
      </c>
      <c r="E5911" t="s">
        <v>13619</v>
      </c>
      <c r="F5911" t="s">
        <v>13430</v>
      </c>
      <c r="G5911" t="s">
        <v>13666</v>
      </c>
      <c r="I5911" t="s">
        <v>13667</v>
      </c>
      <c r="J5911" t="s">
        <v>58</v>
      </c>
      <c r="K5911" t="s">
        <v>59</v>
      </c>
      <c r="L5911" s="5">
        <v>0</v>
      </c>
      <c r="M5911" s="5">
        <v>0</v>
      </c>
      <c r="N5911" s="5">
        <f t="shared" si="1012"/>
        <v>0</v>
      </c>
      <c r="O5911" s="5">
        <v>0</v>
      </c>
      <c r="P5911" s="5">
        <v>0</v>
      </c>
      <c r="Q5911" s="5">
        <f t="shared" si="1013"/>
        <v>0</v>
      </c>
      <c r="R5911" s="5">
        <v>0</v>
      </c>
      <c r="S5911" s="5">
        <v>0</v>
      </c>
      <c r="T5911" s="5">
        <f t="shared" si="1014"/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f t="shared" si="1017"/>
        <v>0</v>
      </c>
      <c r="Z5911" s="5">
        <v>0</v>
      </c>
      <c r="AA5911" s="5">
        <v>0</v>
      </c>
      <c r="AB5911" s="5">
        <f t="shared" si="1018"/>
        <v>0</v>
      </c>
      <c r="AC5911" s="5">
        <v>0</v>
      </c>
      <c r="AD5911" s="5">
        <v>0</v>
      </c>
      <c r="AE5911" s="5">
        <f t="shared" si="1019"/>
        <v>0</v>
      </c>
      <c r="AF5911" s="5">
        <v>1</v>
      </c>
      <c r="AG5911" s="6">
        <v>44872</v>
      </c>
      <c r="AH5911" s="5">
        <v>1</v>
      </c>
      <c r="AI5911" s="5">
        <v>0</v>
      </c>
      <c r="AJ5911" s="5">
        <v>0</v>
      </c>
      <c r="AK5911" s="5">
        <f t="shared" si="1020"/>
        <v>0</v>
      </c>
      <c r="AL5911" s="5">
        <v>0</v>
      </c>
      <c r="AM5911" s="5">
        <v>0</v>
      </c>
      <c r="AN5911" s="5">
        <f t="shared" si="1021"/>
        <v>0</v>
      </c>
      <c r="AO5911" s="5">
        <v>0</v>
      </c>
      <c r="AP5911" s="5">
        <v>0</v>
      </c>
      <c r="AQ5911" s="5">
        <f t="shared" si="1022"/>
        <v>0</v>
      </c>
      <c r="AR5911" s="5">
        <v>0</v>
      </c>
      <c r="AS5911" s="6"/>
      <c r="AT5911" s="5">
        <v>0</v>
      </c>
      <c r="AU5911" s="5">
        <v>0</v>
      </c>
      <c r="AV5911" t="str">
        <f t="shared" si="1015"/>
        <v>N</v>
      </c>
      <c r="AW5911" t="s">
        <v>60</v>
      </c>
      <c r="AX5911" t="s">
        <v>61</v>
      </c>
      <c r="AY5911" t="s">
        <v>62</v>
      </c>
      <c r="AZ5911" t="s">
        <v>62</v>
      </c>
      <c r="BA5911" t="str">
        <f t="shared" si="1016"/>
        <v>N</v>
      </c>
    </row>
    <row r="5912" spans="1:53">
      <c r="A5912" t="s">
        <v>54</v>
      </c>
      <c r="B5912" t="s">
        <v>54</v>
      </c>
      <c r="C5912" t="s">
        <v>55</v>
      </c>
      <c r="D5912">
        <v>2022</v>
      </c>
      <c r="E5912" t="s">
        <v>13644</v>
      </c>
      <c r="F5912" t="s">
        <v>13668</v>
      </c>
      <c r="G5912" t="s">
        <v>13669</v>
      </c>
      <c r="I5912" t="s">
        <v>13670</v>
      </c>
      <c r="J5912" t="s">
        <v>58</v>
      </c>
      <c r="K5912" t="s">
        <v>59</v>
      </c>
      <c r="L5912" s="5">
        <v>0</v>
      </c>
      <c r="M5912" s="5">
        <v>0</v>
      </c>
      <c r="N5912" s="5">
        <f t="shared" si="1012"/>
        <v>0</v>
      </c>
      <c r="O5912" s="5">
        <v>0</v>
      </c>
      <c r="P5912" s="5">
        <v>0</v>
      </c>
      <c r="Q5912" s="5">
        <f t="shared" si="1013"/>
        <v>0</v>
      </c>
      <c r="R5912" s="5">
        <v>0</v>
      </c>
      <c r="S5912" s="5">
        <v>0</v>
      </c>
      <c r="T5912" s="5">
        <f t="shared" si="1014"/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f t="shared" si="1017"/>
        <v>0</v>
      </c>
      <c r="Z5912" s="5">
        <v>0</v>
      </c>
      <c r="AA5912" s="5">
        <v>0</v>
      </c>
      <c r="AB5912" s="5">
        <f t="shared" si="1018"/>
        <v>0</v>
      </c>
      <c r="AC5912" s="5">
        <v>0</v>
      </c>
      <c r="AD5912" s="5">
        <v>0</v>
      </c>
      <c r="AE5912" s="5">
        <f t="shared" si="1019"/>
        <v>0</v>
      </c>
      <c r="AF5912" s="5">
        <v>1</v>
      </c>
      <c r="AG5912" s="6">
        <v>44893</v>
      </c>
      <c r="AH5912" s="5">
        <v>1</v>
      </c>
      <c r="AI5912" s="5">
        <v>0</v>
      </c>
      <c r="AJ5912" s="5">
        <v>0</v>
      </c>
      <c r="AK5912" s="5">
        <f t="shared" si="1020"/>
        <v>0</v>
      </c>
      <c r="AL5912" s="5">
        <v>0</v>
      </c>
      <c r="AM5912" s="5">
        <v>0</v>
      </c>
      <c r="AN5912" s="5">
        <f t="shared" si="1021"/>
        <v>0</v>
      </c>
      <c r="AO5912" s="5">
        <v>0</v>
      </c>
      <c r="AP5912" s="5">
        <v>0</v>
      </c>
      <c r="AQ5912" s="5">
        <f t="shared" si="1022"/>
        <v>0</v>
      </c>
      <c r="AR5912" s="5">
        <v>0</v>
      </c>
      <c r="AS5912" s="6"/>
      <c r="AT5912" s="5">
        <v>0</v>
      </c>
      <c r="AU5912" s="5">
        <v>0</v>
      </c>
      <c r="AV5912" t="str">
        <f t="shared" si="1015"/>
        <v>N</v>
      </c>
      <c r="AW5912" t="s">
        <v>60</v>
      </c>
      <c r="AX5912" t="s">
        <v>61</v>
      </c>
      <c r="AY5912" t="s">
        <v>62</v>
      </c>
      <c r="AZ5912" t="s">
        <v>62</v>
      </c>
      <c r="BA5912" t="str">
        <f t="shared" si="1016"/>
        <v>N</v>
      </c>
    </row>
    <row r="5913" spans="1:53">
      <c r="A5913" t="s">
        <v>54</v>
      </c>
      <c r="B5913" t="s">
        <v>54</v>
      </c>
      <c r="C5913" t="s">
        <v>55</v>
      </c>
      <c r="D5913">
        <v>2022</v>
      </c>
      <c r="E5913" t="s">
        <v>13417</v>
      </c>
      <c r="F5913" t="s">
        <v>13616</v>
      </c>
      <c r="G5913" t="s">
        <v>13671</v>
      </c>
      <c r="I5913" t="s">
        <v>13672</v>
      </c>
      <c r="J5913" t="s">
        <v>58</v>
      </c>
      <c r="K5913" t="s">
        <v>59</v>
      </c>
      <c r="L5913" s="5">
        <v>0</v>
      </c>
      <c r="M5913" s="5">
        <v>0</v>
      </c>
      <c r="N5913" s="5">
        <f t="shared" si="1012"/>
        <v>0</v>
      </c>
      <c r="O5913" s="5">
        <v>0</v>
      </c>
      <c r="P5913" s="5">
        <v>0</v>
      </c>
      <c r="Q5913" s="5">
        <f t="shared" si="1013"/>
        <v>0</v>
      </c>
      <c r="R5913" s="5">
        <v>0</v>
      </c>
      <c r="S5913" s="5">
        <v>0</v>
      </c>
      <c r="T5913" s="5">
        <f t="shared" si="1014"/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f t="shared" si="1017"/>
        <v>0</v>
      </c>
      <c r="Z5913" s="5">
        <v>0</v>
      </c>
      <c r="AA5913" s="5">
        <v>0</v>
      </c>
      <c r="AB5913" s="5">
        <f t="shared" si="1018"/>
        <v>0</v>
      </c>
      <c r="AC5913" s="5">
        <v>0</v>
      </c>
      <c r="AD5913" s="5">
        <v>0</v>
      </c>
      <c r="AE5913" s="5">
        <f t="shared" si="1019"/>
        <v>0</v>
      </c>
      <c r="AF5913" s="5">
        <v>1</v>
      </c>
      <c r="AG5913" s="6">
        <v>44879</v>
      </c>
      <c r="AH5913" s="5">
        <v>1</v>
      </c>
      <c r="AI5913" s="5">
        <v>0</v>
      </c>
      <c r="AJ5913" s="5">
        <v>0</v>
      </c>
      <c r="AK5913" s="5">
        <f t="shared" si="1020"/>
        <v>0</v>
      </c>
      <c r="AL5913" s="5">
        <v>0</v>
      </c>
      <c r="AM5913" s="5">
        <v>0</v>
      </c>
      <c r="AN5913" s="5">
        <f t="shared" si="1021"/>
        <v>0</v>
      </c>
      <c r="AO5913" s="5">
        <v>0</v>
      </c>
      <c r="AP5913" s="5">
        <v>0</v>
      </c>
      <c r="AQ5913" s="5">
        <f t="shared" si="1022"/>
        <v>0</v>
      </c>
      <c r="AR5913" s="5">
        <v>0</v>
      </c>
      <c r="AS5913" s="6"/>
      <c r="AT5913" s="5">
        <v>0</v>
      </c>
      <c r="AU5913" s="5">
        <v>0</v>
      </c>
      <c r="AV5913" t="str">
        <f t="shared" si="1015"/>
        <v>N</v>
      </c>
      <c r="AW5913" t="s">
        <v>60</v>
      </c>
      <c r="AX5913" t="s">
        <v>61</v>
      </c>
      <c r="AY5913" t="s">
        <v>62</v>
      </c>
      <c r="AZ5913" t="s">
        <v>62</v>
      </c>
      <c r="BA5913" t="str">
        <f t="shared" si="1016"/>
        <v>N</v>
      </c>
    </row>
    <row r="5914" spans="1:53">
      <c r="A5914" t="s">
        <v>54</v>
      </c>
      <c r="B5914" t="s">
        <v>54</v>
      </c>
      <c r="C5914" t="s">
        <v>55</v>
      </c>
      <c r="D5914">
        <v>2022</v>
      </c>
      <c r="E5914" t="s">
        <v>13493</v>
      </c>
      <c r="F5914" t="s">
        <v>13510</v>
      </c>
      <c r="G5914" t="s">
        <v>13673</v>
      </c>
      <c r="I5914" t="s">
        <v>13674</v>
      </c>
      <c r="J5914" t="s">
        <v>58</v>
      </c>
      <c r="K5914" t="s">
        <v>59</v>
      </c>
      <c r="L5914" s="5">
        <v>0</v>
      </c>
      <c r="M5914" s="5">
        <v>0</v>
      </c>
      <c r="N5914" s="5">
        <f t="shared" si="1012"/>
        <v>0</v>
      </c>
      <c r="O5914" s="5">
        <v>0</v>
      </c>
      <c r="P5914" s="5">
        <v>0</v>
      </c>
      <c r="Q5914" s="5">
        <f t="shared" si="1013"/>
        <v>0</v>
      </c>
      <c r="R5914" s="5">
        <v>0</v>
      </c>
      <c r="S5914" s="5">
        <v>0</v>
      </c>
      <c r="T5914" s="5">
        <f t="shared" si="1014"/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f t="shared" si="1017"/>
        <v>0</v>
      </c>
      <c r="Z5914" s="5">
        <v>0</v>
      </c>
      <c r="AA5914" s="5">
        <v>0</v>
      </c>
      <c r="AB5914" s="5">
        <f t="shared" si="1018"/>
        <v>0</v>
      </c>
      <c r="AC5914" s="5">
        <v>0</v>
      </c>
      <c r="AD5914" s="5">
        <v>0</v>
      </c>
      <c r="AE5914" s="5">
        <f t="shared" si="1019"/>
        <v>0</v>
      </c>
      <c r="AF5914" s="5">
        <v>1</v>
      </c>
      <c r="AG5914" s="6">
        <v>44760</v>
      </c>
      <c r="AH5914" s="5">
        <v>1</v>
      </c>
      <c r="AI5914" s="5">
        <v>0</v>
      </c>
      <c r="AJ5914" s="5">
        <v>0</v>
      </c>
      <c r="AK5914" s="5">
        <f t="shared" si="1020"/>
        <v>0</v>
      </c>
      <c r="AL5914" s="5">
        <v>0</v>
      </c>
      <c r="AM5914" s="5">
        <v>0</v>
      </c>
      <c r="AN5914" s="5">
        <f t="shared" si="1021"/>
        <v>0</v>
      </c>
      <c r="AO5914" s="5">
        <v>0</v>
      </c>
      <c r="AP5914" s="5">
        <v>0</v>
      </c>
      <c r="AQ5914" s="5">
        <f t="shared" si="1022"/>
        <v>0</v>
      </c>
      <c r="AR5914" s="5">
        <v>0</v>
      </c>
      <c r="AS5914" s="6"/>
      <c r="AT5914" s="5">
        <v>0</v>
      </c>
      <c r="AU5914" s="5">
        <v>0</v>
      </c>
      <c r="AV5914" t="str">
        <f t="shared" si="1015"/>
        <v>N</v>
      </c>
      <c r="AW5914" t="s">
        <v>60</v>
      </c>
      <c r="AX5914" t="s">
        <v>61</v>
      </c>
      <c r="AY5914" t="s">
        <v>62</v>
      </c>
      <c r="AZ5914" t="s">
        <v>62</v>
      </c>
      <c r="BA5914" t="str">
        <f t="shared" si="1016"/>
        <v>N</v>
      </c>
    </row>
    <row r="5915" spans="1:53">
      <c r="A5915" t="s">
        <v>54</v>
      </c>
      <c r="B5915" t="s">
        <v>54</v>
      </c>
      <c r="C5915" t="s">
        <v>55</v>
      </c>
      <c r="D5915">
        <v>2022</v>
      </c>
      <c r="E5915" t="s">
        <v>13582</v>
      </c>
      <c r="F5915" t="s">
        <v>13500</v>
      </c>
      <c r="G5915" t="s">
        <v>13675</v>
      </c>
      <c r="I5915" t="s">
        <v>13676</v>
      </c>
      <c r="J5915" t="s">
        <v>58</v>
      </c>
      <c r="K5915" t="s">
        <v>59</v>
      </c>
      <c r="L5915" s="5">
        <v>0</v>
      </c>
      <c r="M5915" s="5">
        <v>0</v>
      </c>
      <c r="N5915" s="5">
        <f t="shared" si="1012"/>
        <v>0</v>
      </c>
      <c r="O5915" s="5">
        <v>0</v>
      </c>
      <c r="P5915" s="5">
        <v>0</v>
      </c>
      <c r="Q5915" s="5">
        <f t="shared" si="1013"/>
        <v>0</v>
      </c>
      <c r="R5915" s="5">
        <v>0</v>
      </c>
      <c r="S5915" s="5">
        <v>0</v>
      </c>
      <c r="T5915" s="5">
        <f t="shared" si="1014"/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f t="shared" si="1017"/>
        <v>0</v>
      </c>
      <c r="Z5915" s="5">
        <v>0</v>
      </c>
      <c r="AA5915" s="5">
        <v>0</v>
      </c>
      <c r="AB5915" s="5">
        <f t="shared" si="1018"/>
        <v>0</v>
      </c>
      <c r="AC5915" s="5">
        <v>0</v>
      </c>
      <c r="AD5915" s="5">
        <v>0</v>
      </c>
      <c r="AE5915" s="5">
        <f t="shared" si="1019"/>
        <v>0</v>
      </c>
      <c r="AF5915" s="5">
        <v>1</v>
      </c>
      <c r="AG5915" s="6">
        <v>44893</v>
      </c>
      <c r="AH5915" s="5">
        <v>1</v>
      </c>
      <c r="AI5915" s="5">
        <v>0</v>
      </c>
      <c r="AJ5915" s="5">
        <v>0</v>
      </c>
      <c r="AK5915" s="5">
        <f t="shared" si="1020"/>
        <v>0</v>
      </c>
      <c r="AL5915" s="5">
        <v>0</v>
      </c>
      <c r="AM5915" s="5">
        <v>0</v>
      </c>
      <c r="AN5915" s="5">
        <f t="shared" si="1021"/>
        <v>0</v>
      </c>
      <c r="AO5915" s="5">
        <v>0</v>
      </c>
      <c r="AP5915" s="5">
        <v>0</v>
      </c>
      <c r="AQ5915" s="5">
        <f t="shared" si="1022"/>
        <v>0</v>
      </c>
      <c r="AR5915" s="5">
        <v>0</v>
      </c>
      <c r="AS5915" s="6"/>
      <c r="AT5915" s="5">
        <v>0</v>
      </c>
      <c r="AU5915" s="5">
        <v>0</v>
      </c>
      <c r="AV5915" t="str">
        <f t="shared" si="1015"/>
        <v>N</v>
      </c>
      <c r="AW5915" t="s">
        <v>60</v>
      </c>
      <c r="AX5915" t="s">
        <v>61</v>
      </c>
      <c r="AY5915" t="s">
        <v>62</v>
      </c>
      <c r="AZ5915" t="s">
        <v>62</v>
      </c>
      <c r="BA5915" t="str">
        <f t="shared" si="1016"/>
        <v>N</v>
      </c>
    </row>
    <row r="5916" spans="1:53">
      <c r="A5916" t="s">
        <v>54</v>
      </c>
      <c r="B5916" t="s">
        <v>54</v>
      </c>
      <c r="C5916" t="s">
        <v>55</v>
      </c>
      <c r="D5916">
        <v>2022</v>
      </c>
      <c r="E5916" t="s">
        <v>13561</v>
      </c>
      <c r="F5916" t="s">
        <v>13496</v>
      </c>
      <c r="G5916" t="s">
        <v>13677</v>
      </c>
      <c r="I5916" t="s">
        <v>13678</v>
      </c>
      <c r="J5916" t="s">
        <v>58</v>
      </c>
      <c r="K5916" t="s">
        <v>59</v>
      </c>
      <c r="L5916" s="5">
        <v>0</v>
      </c>
      <c r="M5916" s="5">
        <v>0</v>
      </c>
      <c r="N5916" s="5">
        <f t="shared" si="1012"/>
        <v>0</v>
      </c>
      <c r="O5916" s="5">
        <v>0</v>
      </c>
      <c r="P5916" s="5">
        <v>0</v>
      </c>
      <c r="Q5916" s="5">
        <f t="shared" si="1013"/>
        <v>0</v>
      </c>
      <c r="R5916" s="5">
        <v>0</v>
      </c>
      <c r="S5916" s="5">
        <v>0</v>
      </c>
      <c r="T5916" s="5">
        <f t="shared" si="1014"/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f t="shared" si="1017"/>
        <v>0</v>
      </c>
      <c r="Z5916" s="5">
        <v>0</v>
      </c>
      <c r="AA5916" s="5">
        <v>0</v>
      </c>
      <c r="AB5916" s="5">
        <f t="shared" si="1018"/>
        <v>0</v>
      </c>
      <c r="AC5916" s="5">
        <v>0</v>
      </c>
      <c r="AD5916" s="5">
        <v>0</v>
      </c>
      <c r="AE5916" s="5">
        <f t="shared" si="1019"/>
        <v>0</v>
      </c>
      <c r="AF5916" s="5">
        <v>1</v>
      </c>
      <c r="AG5916" s="6">
        <v>44858</v>
      </c>
      <c r="AH5916" s="5">
        <v>1</v>
      </c>
      <c r="AI5916" s="5">
        <v>0</v>
      </c>
      <c r="AJ5916" s="5">
        <v>0</v>
      </c>
      <c r="AK5916" s="5">
        <f t="shared" si="1020"/>
        <v>0</v>
      </c>
      <c r="AL5916" s="5">
        <v>0</v>
      </c>
      <c r="AM5916" s="5">
        <v>0</v>
      </c>
      <c r="AN5916" s="5">
        <f t="shared" si="1021"/>
        <v>0</v>
      </c>
      <c r="AO5916" s="5">
        <v>0</v>
      </c>
      <c r="AP5916" s="5">
        <v>0</v>
      </c>
      <c r="AQ5916" s="5">
        <f t="shared" si="1022"/>
        <v>0</v>
      </c>
      <c r="AR5916" s="5">
        <v>0</v>
      </c>
      <c r="AS5916" s="6"/>
      <c r="AT5916" s="5">
        <v>0</v>
      </c>
      <c r="AU5916" s="5">
        <v>0</v>
      </c>
      <c r="AV5916" t="str">
        <f t="shared" si="1015"/>
        <v>N</v>
      </c>
      <c r="AW5916" t="s">
        <v>60</v>
      </c>
      <c r="AX5916" t="s">
        <v>61</v>
      </c>
      <c r="AY5916" t="s">
        <v>62</v>
      </c>
      <c r="AZ5916" t="s">
        <v>62</v>
      </c>
      <c r="BA5916" t="str">
        <f t="shared" si="1016"/>
        <v>N</v>
      </c>
    </row>
    <row r="5917" spans="1:53">
      <c r="A5917" t="s">
        <v>54</v>
      </c>
      <c r="B5917" t="s">
        <v>54</v>
      </c>
      <c r="C5917" t="s">
        <v>55</v>
      </c>
      <c r="D5917">
        <v>2022</v>
      </c>
      <c r="E5917" t="s">
        <v>8093</v>
      </c>
      <c r="F5917" t="s">
        <v>3293</v>
      </c>
      <c r="G5917" t="s">
        <v>13679</v>
      </c>
      <c r="I5917" t="s">
        <v>13680</v>
      </c>
      <c r="J5917" t="s">
        <v>58</v>
      </c>
      <c r="K5917" t="s">
        <v>59</v>
      </c>
      <c r="L5917" s="5">
        <v>0</v>
      </c>
      <c r="M5917" s="5">
        <v>0</v>
      </c>
      <c r="N5917" s="5">
        <f t="shared" si="1012"/>
        <v>0</v>
      </c>
      <c r="O5917" s="5">
        <v>0</v>
      </c>
      <c r="P5917" s="5">
        <v>0</v>
      </c>
      <c r="Q5917" s="5">
        <f t="shared" si="1013"/>
        <v>0</v>
      </c>
      <c r="R5917" s="5">
        <v>0</v>
      </c>
      <c r="S5917" s="5">
        <v>0</v>
      </c>
      <c r="T5917" s="5">
        <f t="shared" si="1014"/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f t="shared" si="1017"/>
        <v>0</v>
      </c>
      <c r="Z5917" s="5">
        <v>0</v>
      </c>
      <c r="AA5917" s="5">
        <v>0</v>
      </c>
      <c r="AB5917" s="5">
        <f t="shared" si="1018"/>
        <v>0</v>
      </c>
      <c r="AC5917" s="5">
        <v>0</v>
      </c>
      <c r="AD5917" s="5">
        <v>0</v>
      </c>
      <c r="AE5917" s="5">
        <f t="shared" si="1019"/>
        <v>0</v>
      </c>
      <c r="AF5917" s="5">
        <v>1</v>
      </c>
      <c r="AG5917" s="6">
        <v>44672</v>
      </c>
      <c r="AH5917" s="5">
        <v>1</v>
      </c>
      <c r="AI5917" s="5">
        <v>0</v>
      </c>
      <c r="AJ5917" s="5">
        <v>0</v>
      </c>
      <c r="AK5917" s="5">
        <f t="shared" si="1020"/>
        <v>0</v>
      </c>
      <c r="AL5917" s="5">
        <v>0</v>
      </c>
      <c r="AM5917" s="5">
        <v>0</v>
      </c>
      <c r="AN5917" s="5">
        <f t="shared" si="1021"/>
        <v>0</v>
      </c>
      <c r="AO5917" s="5">
        <v>0</v>
      </c>
      <c r="AP5917" s="5">
        <v>0</v>
      </c>
      <c r="AQ5917" s="5">
        <f t="shared" si="1022"/>
        <v>0</v>
      </c>
      <c r="AR5917" s="5">
        <v>0</v>
      </c>
      <c r="AS5917" s="6"/>
      <c r="AT5917" s="5">
        <v>0</v>
      </c>
      <c r="AU5917" s="5">
        <v>0</v>
      </c>
      <c r="AV5917" t="str">
        <f t="shared" si="1015"/>
        <v>N</v>
      </c>
      <c r="AW5917" t="s">
        <v>60</v>
      </c>
      <c r="AX5917" t="s">
        <v>61</v>
      </c>
      <c r="AY5917" t="s">
        <v>62</v>
      </c>
      <c r="AZ5917" t="s">
        <v>62</v>
      </c>
      <c r="BA5917" t="str">
        <f t="shared" si="1016"/>
        <v>N</v>
      </c>
    </row>
    <row r="5918" spans="1:53">
      <c r="A5918" t="s">
        <v>54</v>
      </c>
      <c r="B5918" t="s">
        <v>54</v>
      </c>
      <c r="C5918" t="s">
        <v>55</v>
      </c>
      <c r="D5918">
        <v>2022</v>
      </c>
      <c r="E5918" t="s">
        <v>8113</v>
      </c>
      <c r="F5918" t="s">
        <v>13553</v>
      </c>
      <c r="G5918" t="s">
        <v>13681</v>
      </c>
      <c r="I5918" t="s">
        <v>13682</v>
      </c>
      <c r="J5918" t="s">
        <v>58</v>
      </c>
      <c r="K5918" t="s">
        <v>59</v>
      </c>
      <c r="L5918" s="5">
        <v>0</v>
      </c>
      <c r="M5918" s="5">
        <v>0</v>
      </c>
      <c r="N5918" s="5">
        <f t="shared" si="1012"/>
        <v>0</v>
      </c>
      <c r="O5918" s="5">
        <v>0</v>
      </c>
      <c r="P5918" s="5">
        <v>0</v>
      </c>
      <c r="Q5918" s="5">
        <f t="shared" si="1013"/>
        <v>0</v>
      </c>
      <c r="R5918" s="5">
        <v>0</v>
      </c>
      <c r="S5918" s="5">
        <v>0</v>
      </c>
      <c r="T5918" s="5">
        <f t="shared" si="1014"/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f t="shared" si="1017"/>
        <v>0</v>
      </c>
      <c r="Z5918" s="5">
        <v>0</v>
      </c>
      <c r="AA5918" s="5">
        <v>0</v>
      </c>
      <c r="AB5918" s="5">
        <f t="shared" si="1018"/>
        <v>0</v>
      </c>
      <c r="AC5918" s="5">
        <v>0</v>
      </c>
      <c r="AD5918" s="5">
        <v>0</v>
      </c>
      <c r="AE5918" s="5">
        <f t="shared" si="1019"/>
        <v>0</v>
      </c>
      <c r="AF5918" s="5">
        <v>1</v>
      </c>
      <c r="AG5918" s="6">
        <v>44697</v>
      </c>
      <c r="AH5918" s="5">
        <v>1</v>
      </c>
      <c r="AI5918" s="5">
        <v>0</v>
      </c>
      <c r="AJ5918" s="5">
        <v>0</v>
      </c>
      <c r="AK5918" s="5">
        <f t="shared" si="1020"/>
        <v>0</v>
      </c>
      <c r="AL5918" s="5">
        <v>0</v>
      </c>
      <c r="AM5918" s="5">
        <v>0</v>
      </c>
      <c r="AN5918" s="5">
        <f t="shared" si="1021"/>
        <v>0</v>
      </c>
      <c r="AO5918" s="5">
        <v>0</v>
      </c>
      <c r="AP5918" s="5">
        <v>0</v>
      </c>
      <c r="AQ5918" s="5">
        <f t="shared" si="1022"/>
        <v>0</v>
      </c>
      <c r="AR5918" s="5">
        <v>0</v>
      </c>
      <c r="AS5918" s="6"/>
      <c r="AT5918" s="5">
        <v>0</v>
      </c>
      <c r="AU5918" s="5">
        <v>0</v>
      </c>
      <c r="AV5918" t="str">
        <f t="shared" si="1015"/>
        <v>N</v>
      </c>
      <c r="AW5918" t="s">
        <v>60</v>
      </c>
      <c r="AX5918" t="s">
        <v>61</v>
      </c>
      <c r="AY5918" t="s">
        <v>62</v>
      </c>
      <c r="AZ5918" t="s">
        <v>62</v>
      </c>
      <c r="BA5918" t="str">
        <f t="shared" si="1016"/>
        <v>N</v>
      </c>
    </row>
    <row r="5919" spans="1:53">
      <c r="A5919" t="s">
        <v>54</v>
      </c>
      <c r="B5919" t="s">
        <v>54</v>
      </c>
      <c r="C5919" t="s">
        <v>55</v>
      </c>
      <c r="D5919">
        <v>2022</v>
      </c>
      <c r="E5919" t="s">
        <v>8087</v>
      </c>
      <c r="F5919" t="s">
        <v>13683</v>
      </c>
      <c r="G5919" t="s">
        <v>13684</v>
      </c>
      <c r="I5919" t="s">
        <v>13685</v>
      </c>
      <c r="J5919" t="s">
        <v>58</v>
      </c>
      <c r="K5919" t="s">
        <v>59</v>
      </c>
      <c r="L5919" s="5">
        <v>0</v>
      </c>
      <c r="M5919" s="5">
        <v>0</v>
      </c>
      <c r="N5919" s="5">
        <f t="shared" si="1012"/>
        <v>0</v>
      </c>
      <c r="O5919" s="5">
        <v>0</v>
      </c>
      <c r="P5919" s="5">
        <v>0</v>
      </c>
      <c r="Q5919" s="5">
        <f t="shared" si="1013"/>
        <v>0</v>
      </c>
      <c r="R5919" s="5">
        <v>0</v>
      </c>
      <c r="S5919" s="5">
        <v>0</v>
      </c>
      <c r="T5919" s="5">
        <f t="shared" si="1014"/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f t="shared" si="1017"/>
        <v>0</v>
      </c>
      <c r="Z5919" s="5">
        <v>0</v>
      </c>
      <c r="AA5919" s="5">
        <v>0</v>
      </c>
      <c r="AB5919" s="5">
        <f t="shared" si="1018"/>
        <v>0</v>
      </c>
      <c r="AC5919" s="5">
        <v>0</v>
      </c>
      <c r="AD5919" s="5">
        <v>0</v>
      </c>
      <c r="AE5919" s="5">
        <f t="shared" si="1019"/>
        <v>0</v>
      </c>
      <c r="AF5919" s="5">
        <v>1</v>
      </c>
      <c r="AG5919" s="6">
        <v>44572</v>
      </c>
      <c r="AH5919" s="5">
        <v>1</v>
      </c>
      <c r="AI5919" s="5">
        <v>0</v>
      </c>
      <c r="AJ5919" s="5">
        <v>0</v>
      </c>
      <c r="AK5919" s="5">
        <f t="shared" si="1020"/>
        <v>0</v>
      </c>
      <c r="AL5919" s="5">
        <v>0</v>
      </c>
      <c r="AM5919" s="5">
        <v>0</v>
      </c>
      <c r="AN5919" s="5">
        <f t="shared" si="1021"/>
        <v>0</v>
      </c>
      <c r="AO5919" s="5">
        <v>0</v>
      </c>
      <c r="AP5919" s="5">
        <v>0</v>
      </c>
      <c r="AQ5919" s="5">
        <f t="shared" si="1022"/>
        <v>0</v>
      </c>
      <c r="AR5919" s="5">
        <v>0</v>
      </c>
      <c r="AS5919" s="6"/>
      <c r="AT5919" s="5">
        <v>0</v>
      </c>
      <c r="AU5919" s="5">
        <v>0</v>
      </c>
      <c r="AV5919" t="str">
        <f t="shared" si="1015"/>
        <v>N</v>
      </c>
      <c r="AW5919" t="s">
        <v>60</v>
      </c>
      <c r="AX5919" t="s">
        <v>61</v>
      </c>
      <c r="AY5919" t="s">
        <v>62</v>
      </c>
      <c r="AZ5919" t="s">
        <v>62</v>
      </c>
      <c r="BA5919" t="str">
        <f t="shared" si="1016"/>
        <v>N</v>
      </c>
    </row>
    <row r="5920" spans="1:53">
      <c r="A5920" t="s">
        <v>54</v>
      </c>
      <c r="B5920" t="s">
        <v>54</v>
      </c>
      <c r="C5920" t="s">
        <v>55</v>
      </c>
      <c r="D5920">
        <v>2022</v>
      </c>
      <c r="E5920" t="s">
        <v>8117</v>
      </c>
      <c r="F5920" t="s">
        <v>13686</v>
      </c>
      <c r="G5920" t="s">
        <v>13687</v>
      </c>
      <c r="I5920" t="s">
        <v>13688</v>
      </c>
      <c r="J5920" t="s">
        <v>58</v>
      </c>
      <c r="K5920" t="s">
        <v>59</v>
      </c>
      <c r="L5920" s="5">
        <v>0</v>
      </c>
      <c r="M5920" s="5">
        <v>0</v>
      </c>
      <c r="N5920" s="5">
        <f t="shared" si="1012"/>
        <v>0</v>
      </c>
      <c r="O5920" s="5">
        <v>0</v>
      </c>
      <c r="P5920" s="5">
        <v>0</v>
      </c>
      <c r="Q5920" s="5">
        <f t="shared" si="1013"/>
        <v>0</v>
      </c>
      <c r="R5920" s="5">
        <v>0</v>
      </c>
      <c r="S5920" s="5">
        <v>0</v>
      </c>
      <c r="T5920" s="5">
        <f t="shared" si="1014"/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f t="shared" si="1017"/>
        <v>0</v>
      </c>
      <c r="Z5920" s="5">
        <v>0</v>
      </c>
      <c r="AA5920" s="5">
        <v>0</v>
      </c>
      <c r="AB5920" s="5">
        <f t="shared" si="1018"/>
        <v>0</v>
      </c>
      <c r="AC5920" s="5">
        <v>0</v>
      </c>
      <c r="AD5920" s="5">
        <v>0</v>
      </c>
      <c r="AE5920" s="5">
        <f t="shared" si="1019"/>
        <v>0</v>
      </c>
      <c r="AF5920" s="5">
        <v>1</v>
      </c>
      <c r="AG5920" s="6">
        <v>44715</v>
      </c>
      <c r="AH5920" s="5">
        <v>1</v>
      </c>
      <c r="AI5920" s="5">
        <v>0</v>
      </c>
      <c r="AJ5920" s="5">
        <v>0</v>
      </c>
      <c r="AK5920" s="5">
        <f t="shared" si="1020"/>
        <v>0</v>
      </c>
      <c r="AL5920" s="5">
        <v>0</v>
      </c>
      <c r="AM5920" s="5">
        <v>0</v>
      </c>
      <c r="AN5920" s="5">
        <f t="shared" si="1021"/>
        <v>0</v>
      </c>
      <c r="AO5920" s="5">
        <v>0</v>
      </c>
      <c r="AP5920" s="5">
        <v>0</v>
      </c>
      <c r="AQ5920" s="5">
        <f t="shared" si="1022"/>
        <v>0</v>
      </c>
      <c r="AR5920" s="5">
        <v>0</v>
      </c>
      <c r="AS5920" s="6"/>
      <c r="AT5920" s="5">
        <v>0</v>
      </c>
      <c r="AU5920" s="5">
        <v>0</v>
      </c>
      <c r="AV5920" t="str">
        <f t="shared" si="1015"/>
        <v>N</v>
      </c>
      <c r="AW5920" t="s">
        <v>60</v>
      </c>
      <c r="AX5920" t="s">
        <v>61</v>
      </c>
      <c r="AY5920" t="s">
        <v>62</v>
      </c>
      <c r="AZ5920" t="s">
        <v>62</v>
      </c>
      <c r="BA5920" t="str">
        <f t="shared" si="1016"/>
        <v>N</v>
      </c>
    </row>
    <row r="5921" spans="1:53">
      <c r="A5921" t="s">
        <v>54</v>
      </c>
      <c r="B5921" t="s">
        <v>54</v>
      </c>
      <c r="C5921" t="s">
        <v>55</v>
      </c>
      <c r="D5921">
        <v>2022</v>
      </c>
      <c r="E5921" t="s">
        <v>13545</v>
      </c>
      <c r="F5921" t="s">
        <v>13585</v>
      </c>
      <c r="G5921" t="s">
        <v>13689</v>
      </c>
      <c r="I5921" t="s">
        <v>13690</v>
      </c>
      <c r="J5921" t="s">
        <v>58</v>
      </c>
      <c r="K5921" t="s">
        <v>59</v>
      </c>
      <c r="L5921" s="5">
        <v>0</v>
      </c>
      <c r="M5921" s="5">
        <v>0</v>
      </c>
      <c r="N5921" s="5">
        <f t="shared" si="1012"/>
        <v>0</v>
      </c>
      <c r="O5921" s="5">
        <v>0</v>
      </c>
      <c r="P5921" s="5">
        <v>0</v>
      </c>
      <c r="Q5921" s="5">
        <f t="shared" si="1013"/>
        <v>0</v>
      </c>
      <c r="R5921" s="5">
        <v>0</v>
      </c>
      <c r="S5921" s="5">
        <v>0</v>
      </c>
      <c r="T5921" s="5">
        <f t="shared" si="1014"/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f t="shared" si="1017"/>
        <v>0</v>
      </c>
      <c r="Z5921" s="5">
        <v>0</v>
      </c>
      <c r="AA5921" s="5">
        <v>0</v>
      </c>
      <c r="AB5921" s="5">
        <f t="shared" si="1018"/>
        <v>0</v>
      </c>
      <c r="AC5921" s="5">
        <v>0</v>
      </c>
      <c r="AD5921" s="5">
        <v>0</v>
      </c>
      <c r="AE5921" s="5">
        <f t="shared" si="1019"/>
        <v>0</v>
      </c>
      <c r="AF5921" s="5">
        <v>1</v>
      </c>
      <c r="AG5921" s="6">
        <v>44770</v>
      </c>
      <c r="AH5921" s="5">
        <v>1</v>
      </c>
      <c r="AI5921" s="5">
        <v>0</v>
      </c>
      <c r="AJ5921" s="5">
        <v>0</v>
      </c>
      <c r="AK5921" s="5">
        <f t="shared" si="1020"/>
        <v>0</v>
      </c>
      <c r="AL5921" s="5">
        <v>0</v>
      </c>
      <c r="AM5921" s="5">
        <v>0</v>
      </c>
      <c r="AN5921" s="5">
        <f t="shared" si="1021"/>
        <v>0</v>
      </c>
      <c r="AO5921" s="5">
        <v>0</v>
      </c>
      <c r="AP5921" s="5">
        <v>0</v>
      </c>
      <c r="AQ5921" s="5">
        <f t="shared" si="1022"/>
        <v>0</v>
      </c>
      <c r="AR5921" s="5">
        <v>0</v>
      </c>
      <c r="AS5921" s="6"/>
      <c r="AT5921" s="5">
        <v>0</v>
      </c>
      <c r="AU5921" s="5">
        <v>0</v>
      </c>
      <c r="AV5921" t="str">
        <f t="shared" si="1015"/>
        <v>N</v>
      </c>
      <c r="AW5921" t="s">
        <v>60</v>
      </c>
      <c r="AX5921" t="s">
        <v>61</v>
      </c>
      <c r="AY5921" t="s">
        <v>62</v>
      </c>
      <c r="AZ5921" t="s">
        <v>62</v>
      </c>
      <c r="BA5921" t="str">
        <f t="shared" si="1016"/>
        <v>N</v>
      </c>
    </row>
    <row r="5922" spans="1:53">
      <c r="A5922" t="s">
        <v>54</v>
      </c>
      <c r="B5922" t="s">
        <v>54</v>
      </c>
      <c r="C5922" t="s">
        <v>55</v>
      </c>
      <c r="D5922">
        <v>2022</v>
      </c>
      <c r="E5922" t="s">
        <v>13518</v>
      </c>
      <c r="F5922" t="s">
        <v>13416</v>
      </c>
      <c r="G5922" t="s">
        <v>13691</v>
      </c>
      <c r="I5922" t="s">
        <v>13692</v>
      </c>
      <c r="J5922" t="s">
        <v>58</v>
      </c>
      <c r="K5922" t="s">
        <v>59</v>
      </c>
      <c r="L5922" s="5">
        <v>0</v>
      </c>
      <c r="M5922" s="5">
        <v>0</v>
      </c>
      <c r="N5922" s="5">
        <f t="shared" si="1012"/>
        <v>0</v>
      </c>
      <c r="O5922" s="5">
        <v>0</v>
      </c>
      <c r="P5922" s="5">
        <v>0</v>
      </c>
      <c r="Q5922" s="5">
        <f t="shared" si="1013"/>
        <v>0</v>
      </c>
      <c r="R5922" s="5">
        <v>0</v>
      </c>
      <c r="S5922" s="5">
        <v>0</v>
      </c>
      <c r="T5922" s="5">
        <f t="shared" si="1014"/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f t="shared" si="1017"/>
        <v>0</v>
      </c>
      <c r="Z5922" s="5">
        <v>0</v>
      </c>
      <c r="AA5922" s="5">
        <v>0</v>
      </c>
      <c r="AB5922" s="5">
        <f t="shared" si="1018"/>
        <v>0</v>
      </c>
      <c r="AC5922" s="5">
        <v>0</v>
      </c>
      <c r="AD5922" s="5">
        <v>0</v>
      </c>
      <c r="AE5922" s="5">
        <f t="shared" si="1019"/>
        <v>0</v>
      </c>
      <c r="AF5922" s="5">
        <v>1</v>
      </c>
      <c r="AG5922" s="6">
        <v>44903</v>
      </c>
      <c r="AH5922" s="5">
        <v>1</v>
      </c>
      <c r="AI5922" s="5">
        <v>0</v>
      </c>
      <c r="AJ5922" s="5">
        <v>0</v>
      </c>
      <c r="AK5922" s="5">
        <f t="shared" si="1020"/>
        <v>0</v>
      </c>
      <c r="AL5922" s="5">
        <v>0</v>
      </c>
      <c r="AM5922" s="5">
        <v>0</v>
      </c>
      <c r="AN5922" s="5">
        <f t="shared" si="1021"/>
        <v>0</v>
      </c>
      <c r="AO5922" s="5">
        <v>0</v>
      </c>
      <c r="AP5922" s="5">
        <v>0</v>
      </c>
      <c r="AQ5922" s="5">
        <f t="shared" si="1022"/>
        <v>0</v>
      </c>
      <c r="AR5922" s="5">
        <v>0</v>
      </c>
      <c r="AS5922" s="6"/>
      <c r="AT5922" s="5">
        <v>0</v>
      </c>
      <c r="AU5922" s="5">
        <v>0</v>
      </c>
      <c r="AV5922" t="str">
        <f t="shared" si="1015"/>
        <v>N</v>
      </c>
      <c r="AW5922" t="s">
        <v>60</v>
      </c>
      <c r="AX5922" t="s">
        <v>61</v>
      </c>
      <c r="AY5922" t="s">
        <v>62</v>
      </c>
      <c r="AZ5922" t="s">
        <v>62</v>
      </c>
      <c r="BA5922" t="str">
        <f t="shared" si="1016"/>
        <v>N</v>
      </c>
    </row>
    <row r="5923" spans="1:53">
      <c r="A5923" t="s">
        <v>54</v>
      </c>
      <c r="B5923" t="s">
        <v>54</v>
      </c>
      <c r="C5923" t="s">
        <v>55</v>
      </c>
      <c r="D5923">
        <v>2022</v>
      </c>
      <c r="E5923" t="s">
        <v>5941</v>
      </c>
      <c r="F5923" t="s">
        <v>13463</v>
      </c>
      <c r="G5923" t="s">
        <v>13693</v>
      </c>
      <c r="I5923" t="s">
        <v>13694</v>
      </c>
      <c r="J5923" t="s">
        <v>58</v>
      </c>
      <c r="K5923" t="s">
        <v>59</v>
      </c>
      <c r="L5923" s="5">
        <v>0</v>
      </c>
      <c r="M5923" s="5">
        <v>0</v>
      </c>
      <c r="N5923" s="5">
        <f t="shared" si="1012"/>
        <v>0</v>
      </c>
      <c r="O5923" s="5">
        <v>0</v>
      </c>
      <c r="P5923" s="5">
        <v>0</v>
      </c>
      <c r="Q5923" s="5">
        <f t="shared" si="1013"/>
        <v>0</v>
      </c>
      <c r="R5923" s="5">
        <v>0</v>
      </c>
      <c r="S5923" s="5">
        <v>0</v>
      </c>
      <c r="T5923" s="5">
        <f t="shared" si="1014"/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f t="shared" si="1017"/>
        <v>0</v>
      </c>
      <c r="Z5923" s="5">
        <v>0</v>
      </c>
      <c r="AA5923" s="5">
        <v>0</v>
      </c>
      <c r="AB5923" s="5">
        <f t="shared" si="1018"/>
        <v>0</v>
      </c>
      <c r="AC5923" s="5">
        <v>0</v>
      </c>
      <c r="AD5923" s="5">
        <v>0</v>
      </c>
      <c r="AE5923" s="5">
        <f t="shared" si="1019"/>
        <v>0</v>
      </c>
      <c r="AF5923" s="5">
        <v>1</v>
      </c>
      <c r="AG5923" s="6">
        <v>44669</v>
      </c>
      <c r="AH5923" s="5">
        <v>1</v>
      </c>
      <c r="AI5923" s="5">
        <v>0</v>
      </c>
      <c r="AJ5923" s="5">
        <v>0</v>
      </c>
      <c r="AK5923" s="5">
        <f t="shared" si="1020"/>
        <v>0</v>
      </c>
      <c r="AL5923" s="5">
        <v>0</v>
      </c>
      <c r="AM5923" s="5">
        <v>0</v>
      </c>
      <c r="AN5923" s="5">
        <f t="shared" si="1021"/>
        <v>0</v>
      </c>
      <c r="AO5923" s="5">
        <v>0</v>
      </c>
      <c r="AP5923" s="5">
        <v>0</v>
      </c>
      <c r="AQ5923" s="5">
        <f t="shared" si="1022"/>
        <v>0</v>
      </c>
      <c r="AR5923" s="5">
        <v>0</v>
      </c>
      <c r="AS5923" s="6"/>
      <c r="AT5923" s="5">
        <v>0</v>
      </c>
      <c r="AU5923" s="5">
        <v>0</v>
      </c>
      <c r="AV5923" t="str">
        <f t="shared" si="1015"/>
        <v>N</v>
      </c>
      <c r="AW5923" t="s">
        <v>60</v>
      </c>
      <c r="AX5923" t="s">
        <v>61</v>
      </c>
      <c r="AY5923" t="s">
        <v>62</v>
      </c>
      <c r="AZ5923" t="s">
        <v>62</v>
      </c>
      <c r="BA5923" t="str">
        <f t="shared" si="1016"/>
        <v>N</v>
      </c>
    </row>
    <row r="5924" spans="1:53">
      <c r="A5924" t="s">
        <v>54</v>
      </c>
      <c r="B5924" t="s">
        <v>54</v>
      </c>
      <c r="C5924" t="s">
        <v>55</v>
      </c>
      <c r="D5924">
        <v>2022</v>
      </c>
      <c r="E5924" t="s">
        <v>13622</v>
      </c>
      <c r="F5924" t="s">
        <v>13526</v>
      </c>
      <c r="G5924" t="s">
        <v>13695</v>
      </c>
      <c r="I5924" t="s">
        <v>13696</v>
      </c>
      <c r="J5924" t="s">
        <v>58</v>
      </c>
      <c r="K5924" t="s">
        <v>59</v>
      </c>
      <c r="L5924" s="5">
        <v>0</v>
      </c>
      <c r="M5924" s="5">
        <v>0</v>
      </c>
      <c r="N5924" s="5">
        <f t="shared" si="1012"/>
        <v>0</v>
      </c>
      <c r="O5924" s="5">
        <v>0</v>
      </c>
      <c r="P5924" s="5">
        <v>0</v>
      </c>
      <c r="Q5924" s="5">
        <f t="shared" si="1013"/>
        <v>0</v>
      </c>
      <c r="R5924" s="5">
        <v>0</v>
      </c>
      <c r="S5924" s="5">
        <v>0</v>
      </c>
      <c r="T5924" s="5">
        <f t="shared" si="1014"/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f t="shared" si="1017"/>
        <v>0</v>
      </c>
      <c r="Z5924" s="5">
        <v>0</v>
      </c>
      <c r="AA5924" s="5">
        <v>0</v>
      </c>
      <c r="AB5924" s="5">
        <f t="shared" si="1018"/>
        <v>0</v>
      </c>
      <c r="AC5924" s="5">
        <v>0</v>
      </c>
      <c r="AD5924" s="5">
        <v>0</v>
      </c>
      <c r="AE5924" s="5">
        <f t="shared" si="1019"/>
        <v>0</v>
      </c>
      <c r="AF5924" s="5">
        <v>1</v>
      </c>
      <c r="AG5924" s="6">
        <v>44868</v>
      </c>
      <c r="AH5924" s="5">
        <v>1</v>
      </c>
      <c r="AI5924" s="5">
        <v>0</v>
      </c>
      <c r="AJ5924" s="5">
        <v>0</v>
      </c>
      <c r="AK5924" s="5">
        <f t="shared" si="1020"/>
        <v>0</v>
      </c>
      <c r="AL5924" s="5">
        <v>0</v>
      </c>
      <c r="AM5924" s="5">
        <v>0</v>
      </c>
      <c r="AN5924" s="5">
        <f t="shared" si="1021"/>
        <v>0</v>
      </c>
      <c r="AO5924" s="5">
        <v>0</v>
      </c>
      <c r="AP5924" s="5">
        <v>0</v>
      </c>
      <c r="AQ5924" s="5">
        <f t="shared" si="1022"/>
        <v>0</v>
      </c>
      <c r="AR5924" s="5">
        <v>0</v>
      </c>
      <c r="AS5924" s="6"/>
      <c r="AT5924" s="5">
        <v>0</v>
      </c>
      <c r="AU5924" s="5">
        <v>0</v>
      </c>
      <c r="AV5924" t="str">
        <f t="shared" si="1015"/>
        <v>N</v>
      </c>
      <c r="AW5924" t="s">
        <v>60</v>
      </c>
      <c r="AX5924" t="s">
        <v>61</v>
      </c>
      <c r="AY5924" t="s">
        <v>62</v>
      </c>
      <c r="AZ5924" t="s">
        <v>62</v>
      </c>
      <c r="BA5924" t="str">
        <f t="shared" si="1016"/>
        <v>N</v>
      </c>
    </row>
    <row r="5925" spans="1:53">
      <c r="A5925" t="s">
        <v>54</v>
      </c>
      <c r="B5925" t="s">
        <v>54</v>
      </c>
      <c r="C5925" t="s">
        <v>55</v>
      </c>
      <c r="D5925">
        <v>2022</v>
      </c>
      <c r="E5925" t="s">
        <v>13697</v>
      </c>
      <c r="F5925" t="s">
        <v>13698</v>
      </c>
      <c r="G5925" t="s">
        <v>13699</v>
      </c>
      <c r="I5925" t="s">
        <v>13700</v>
      </c>
      <c r="J5925" t="s">
        <v>58</v>
      </c>
      <c r="K5925" t="s">
        <v>59</v>
      </c>
      <c r="L5925" s="5">
        <v>0</v>
      </c>
      <c r="M5925" s="5">
        <v>0</v>
      </c>
      <c r="N5925" s="5">
        <f t="shared" si="1012"/>
        <v>0</v>
      </c>
      <c r="O5925" s="5">
        <v>0</v>
      </c>
      <c r="P5925" s="5">
        <v>0</v>
      </c>
      <c r="Q5925" s="5">
        <f t="shared" si="1013"/>
        <v>0</v>
      </c>
      <c r="R5925" s="5">
        <v>0</v>
      </c>
      <c r="S5925" s="5">
        <v>0</v>
      </c>
      <c r="T5925" s="5">
        <f t="shared" si="1014"/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f t="shared" si="1017"/>
        <v>0</v>
      </c>
      <c r="Z5925" s="5">
        <v>0</v>
      </c>
      <c r="AA5925" s="5">
        <v>0</v>
      </c>
      <c r="AB5925" s="5">
        <f t="shared" si="1018"/>
        <v>0</v>
      </c>
      <c r="AC5925" s="5">
        <v>0</v>
      </c>
      <c r="AD5925" s="5">
        <v>0</v>
      </c>
      <c r="AE5925" s="5">
        <f t="shared" si="1019"/>
        <v>0</v>
      </c>
      <c r="AF5925" s="5">
        <v>1</v>
      </c>
      <c r="AG5925" s="6">
        <v>44686</v>
      </c>
      <c r="AH5925" s="5">
        <v>1</v>
      </c>
      <c r="AI5925" s="5">
        <v>0</v>
      </c>
      <c r="AJ5925" s="5">
        <v>0</v>
      </c>
      <c r="AK5925" s="5">
        <f t="shared" si="1020"/>
        <v>0</v>
      </c>
      <c r="AL5925" s="5">
        <v>0</v>
      </c>
      <c r="AM5925" s="5">
        <v>0</v>
      </c>
      <c r="AN5925" s="5">
        <f t="shared" si="1021"/>
        <v>0</v>
      </c>
      <c r="AO5925" s="5">
        <v>0</v>
      </c>
      <c r="AP5925" s="5">
        <v>0</v>
      </c>
      <c r="AQ5925" s="5">
        <f t="shared" si="1022"/>
        <v>0</v>
      </c>
      <c r="AR5925" s="5">
        <v>0</v>
      </c>
      <c r="AS5925" s="6"/>
      <c r="AT5925" s="5">
        <v>0</v>
      </c>
      <c r="AU5925" s="5">
        <v>0</v>
      </c>
      <c r="AV5925" t="str">
        <f t="shared" si="1015"/>
        <v>N</v>
      </c>
      <c r="AW5925" t="s">
        <v>60</v>
      </c>
      <c r="AX5925" t="s">
        <v>61</v>
      </c>
      <c r="AY5925" t="s">
        <v>62</v>
      </c>
      <c r="AZ5925" t="s">
        <v>62</v>
      </c>
      <c r="BA5925" t="str">
        <f t="shared" si="1016"/>
        <v>N</v>
      </c>
    </row>
    <row r="5926" spans="1:53">
      <c r="A5926" t="s">
        <v>54</v>
      </c>
      <c r="B5926" t="s">
        <v>54</v>
      </c>
      <c r="C5926" t="s">
        <v>55</v>
      </c>
      <c r="D5926">
        <v>2022</v>
      </c>
      <c r="E5926" t="s">
        <v>11221</v>
      </c>
      <c r="F5926" t="s">
        <v>13697</v>
      </c>
      <c r="G5926" t="s">
        <v>13701</v>
      </c>
      <c r="I5926" t="s">
        <v>13702</v>
      </c>
      <c r="J5926" t="s">
        <v>58</v>
      </c>
      <c r="K5926" t="s">
        <v>59</v>
      </c>
      <c r="L5926" s="5">
        <v>0</v>
      </c>
      <c r="M5926" s="5">
        <v>0</v>
      </c>
      <c r="N5926" s="5">
        <f t="shared" si="1012"/>
        <v>0</v>
      </c>
      <c r="O5926" s="5">
        <v>0</v>
      </c>
      <c r="P5926" s="5">
        <v>0</v>
      </c>
      <c r="Q5926" s="5">
        <f t="shared" si="1013"/>
        <v>0</v>
      </c>
      <c r="R5926" s="5">
        <v>0</v>
      </c>
      <c r="S5926" s="5">
        <v>0</v>
      </c>
      <c r="T5926" s="5">
        <f t="shared" si="1014"/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f t="shared" si="1017"/>
        <v>0</v>
      </c>
      <c r="Z5926" s="5">
        <v>0</v>
      </c>
      <c r="AA5926" s="5">
        <v>0</v>
      </c>
      <c r="AB5926" s="5">
        <f t="shared" si="1018"/>
        <v>0</v>
      </c>
      <c r="AC5926" s="5">
        <v>0</v>
      </c>
      <c r="AD5926" s="5">
        <v>0</v>
      </c>
      <c r="AE5926" s="5">
        <f t="shared" si="1019"/>
        <v>0</v>
      </c>
      <c r="AF5926" s="5">
        <v>1</v>
      </c>
      <c r="AG5926" s="6">
        <v>44777</v>
      </c>
      <c r="AH5926" s="5">
        <v>1</v>
      </c>
      <c r="AI5926" s="5">
        <v>0</v>
      </c>
      <c r="AJ5926" s="5">
        <v>0</v>
      </c>
      <c r="AK5926" s="5">
        <f t="shared" si="1020"/>
        <v>0</v>
      </c>
      <c r="AL5926" s="5">
        <v>0</v>
      </c>
      <c r="AM5926" s="5">
        <v>0</v>
      </c>
      <c r="AN5926" s="5">
        <f t="shared" si="1021"/>
        <v>0</v>
      </c>
      <c r="AO5926" s="5">
        <v>0</v>
      </c>
      <c r="AP5926" s="5">
        <v>0</v>
      </c>
      <c r="AQ5926" s="5">
        <f t="shared" si="1022"/>
        <v>0</v>
      </c>
      <c r="AR5926" s="5">
        <v>0</v>
      </c>
      <c r="AS5926" s="6"/>
      <c r="AT5926" s="5">
        <v>0</v>
      </c>
      <c r="AU5926" s="5">
        <v>0</v>
      </c>
      <c r="AV5926" t="str">
        <f t="shared" si="1015"/>
        <v>N</v>
      </c>
      <c r="AW5926" t="s">
        <v>60</v>
      </c>
      <c r="AX5926" t="s">
        <v>61</v>
      </c>
      <c r="AY5926" t="s">
        <v>62</v>
      </c>
      <c r="AZ5926" t="s">
        <v>62</v>
      </c>
      <c r="BA5926" t="str">
        <f t="shared" si="1016"/>
        <v>N</v>
      </c>
    </row>
    <row r="5927" spans="1:53">
      <c r="A5927" t="s">
        <v>54</v>
      </c>
      <c r="B5927" t="s">
        <v>54</v>
      </c>
      <c r="C5927" t="s">
        <v>55</v>
      </c>
      <c r="D5927">
        <v>2022</v>
      </c>
      <c r="E5927" t="s">
        <v>9489</v>
      </c>
      <c r="F5927" t="s">
        <v>13544</v>
      </c>
      <c r="G5927" t="s">
        <v>13703</v>
      </c>
      <c r="I5927" t="s">
        <v>13704</v>
      </c>
      <c r="J5927" t="s">
        <v>58</v>
      </c>
      <c r="K5927" t="s">
        <v>59</v>
      </c>
      <c r="L5927" s="5">
        <v>0</v>
      </c>
      <c r="M5927" s="5">
        <v>0</v>
      </c>
      <c r="N5927" s="5">
        <f t="shared" si="1012"/>
        <v>0</v>
      </c>
      <c r="O5927" s="5">
        <v>0</v>
      </c>
      <c r="P5927" s="5">
        <v>0</v>
      </c>
      <c r="Q5927" s="5">
        <f t="shared" si="1013"/>
        <v>0</v>
      </c>
      <c r="R5927" s="5">
        <v>0</v>
      </c>
      <c r="S5927" s="5">
        <v>0</v>
      </c>
      <c r="T5927" s="5">
        <f t="shared" si="1014"/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f t="shared" si="1017"/>
        <v>0</v>
      </c>
      <c r="Z5927" s="5">
        <v>0</v>
      </c>
      <c r="AA5927" s="5">
        <v>0</v>
      </c>
      <c r="AB5927" s="5">
        <f t="shared" si="1018"/>
        <v>0</v>
      </c>
      <c r="AC5927" s="5">
        <v>0</v>
      </c>
      <c r="AD5927" s="5">
        <v>0</v>
      </c>
      <c r="AE5927" s="5">
        <f t="shared" si="1019"/>
        <v>0</v>
      </c>
      <c r="AF5927" s="5">
        <v>1</v>
      </c>
      <c r="AG5927" s="6">
        <v>44663</v>
      </c>
      <c r="AH5927" s="5">
        <v>1</v>
      </c>
      <c r="AI5927" s="5">
        <v>0</v>
      </c>
      <c r="AJ5927" s="5">
        <v>0</v>
      </c>
      <c r="AK5927" s="5">
        <f t="shared" si="1020"/>
        <v>0</v>
      </c>
      <c r="AL5927" s="5">
        <v>0</v>
      </c>
      <c r="AM5927" s="5">
        <v>0</v>
      </c>
      <c r="AN5927" s="5">
        <f t="shared" si="1021"/>
        <v>0</v>
      </c>
      <c r="AO5927" s="5">
        <v>0</v>
      </c>
      <c r="AP5927" s="5">
        <v>0</v>
      </c>
      <c r="AQ5927" s="5">
        <f t="shared" si="1022"/>
        <v>0</v>
      </c>
      <c r="AR5927" s="5">
        <v>1</v>
      </c>
      <c r="AS5927" s="6">
        <v>44797</v>
      </c>
      <c r="AT5927" s="5">
        <v>1</v>
      </c>
      <c r="AU5927" s="5">
        <v>0</v>
      </c>
      <c r="AV5927" t="str">
        <f t="shared" si="1015"/>
        <v>N</v>
      </c>
      <c r="AW5927" t="s">
        <v>60</v>
      </c>
      <c r="AX5927" t="s">
        <v>61</v>
      </c>
      <c r="AY5927" t="s">
        <v>62</v>
      </c>
      <c r="AZ5927" t="s">
        <v>62</v>
      </c>
      <c r="BA5927" t="str">
        <f t="shared" si="1016"/>
        <v>N</v>
      </c>
    </row>
    <row r="5928" spans="1:53">
      <c r="A5928" t="s">
        <v>54</v>
      </c>
      <c r="B5928" t="s">
        <v>54</v>
      </c>
      <c r="C5928" t="s">
        <v>55</v>
      </c>
      <c r="D5928">
        <v>2022</v>
      </c>
      <c r="E5928" t="s">
        <v>13507</v>
      </c>
      <c r="F5928" t="s">
        <v>13581</v>
      </c>
      <c r="G5928" t="s">
        <v>13705</v>
      </c>
      <c r="I5928" t="s">
        <v>13706</v>
      </c>
      <c r="J5928" t="s">
        <v>58</v>
      </c>
      <c r="K5928" t="s">
        <v>59</v>
      </c>
      <c r="L5928" s="5">
        <v>0</v>
      </c>
      <c r="M5928" s="5">
        <v>0</v>
      </c>
      <c r="N5928" s="5">
        <f t="shared" si="1012"/>
        <v>0</v>
      </c>
      <c r="O5928" s="5">
        <v>0</v>
      </c>
      <c r="P5928" s="5">
        <v>0</v>
      </c>
      <c r="Q5928" s="5">
        <f t="shared" si="1013"/>
        <v>0</v>
      </c>
      <c r="R5928" s="5">
        <v>0</v>
      </c>
      <c r="S5928" s="5">
        <v>0</v>
      </c>
      <c r="T5928" s="5">
        <f t="shared" si="1014"/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f t="shared" si="1017"/>
        <v>0</v>
      </c>
      <c r="Z5928" s="5">
        <v>0</v>
      </c>
      <c r="AA5928" s="5">
        <v>0</v>
      </c>
      <c r="AB5928" s="5">
        <f t="shared" si="1018"/>
        <v>0</v>
      </c>
      <c r="AC5928" s="5">
        <v>0</v>
      </c>
      <c r="AD5928" s="5">
        <v>0</v>
      </c>
      <c r="AE5928" s="5">
        <f t="shared" si="1019"/>
        <v>0</v>
      </c>
      <c r="AF5928" s="5">
        <v>1</v>
      </c>
      <c r="AG5928" s="6">
        <v>44776</v>
      </c>
      <c r="AH5928" s="5">
        <v>1</v>
      </c>
      <c r="AI5928" s="5">
        <v>0</v>
      </c>
      <c r="AJ5928" s="5">
        <v>0</v>
      </c>
      <c r="AK5928" s="5">
        <f t="shared" si="1020"/>
        <v>0</v>
      </c>
      <c r="AL5928" s="5">
        <v>0</v>
      </c>
      <c r="AM5928" s="5">
        <v>0</v>
      </c>
      <c r="AN5928" s="5">
        <f t="shared" si="1021"/>
        <v>0</v>
      </c>
      <c r="AO5928" s="5">
        <v>0</v>
      </c>
      <c r="AP5928" s="5">
        <v>0</v>
      </c>
      <c r="AQ5928" s="5">
        <f t="shared" si="1022"/>
        <v>0</v>
      </c>
      <c r="AR5928" s="5">
        <v>1</v>
      </c>
      <c r="AS5928" s="6">
        <v>44956</v>
      </c>
      <c r="AT5928" s="5">
        <v>1</v>
      </c>
      <c r="AU5928" s="5">
        <v>0</v>
      </c>
      <c r="AV5928" t="str">
        <f t="shared" si="1015"/>
        <v>N</v>
      </c>
      <c r="AW5928" t="s">
        <v>60</v>
      </c>
      <c r="AX5928" t="s">
        <v>61</v>
      </c>
      <c r="AY5928" t="s">
        <v>62</v>
      </c>
      <c r="AZ5928" t="s">
        <v>62</v>
      </c>
      <c r="BA5928" t="str">
        <f t="shared" si="1016"/>
        <v>N</v>
      </c>
    </row>
    <row r="5929" spans="1:53">
      <c r="A5929" t="s">
        <v>54</v>
      </c>
      <c r="B5929" t="s">
        <v>54</v>
      </c>
      <c r="C5929" t="s">
        <v>55</v>
      </c>
      <c r="D5929">
        <v>2022</v>
      </c>
      <c r="E5929" t="s">
        <v>13504</v>
      </c>
      <c r="F5929" t="s">
        <v>13395</v>
      </c>
      <c r="G5929" t="s">
        <v>13707</v>
      </c>
      <c r="I5929" t="s">
        <v>13708</v>
      </c>
      <c r="J5929" t="s">
        <v>58</v>
      </c>
      <c r="K5929" t="s">
        <v>59</v>
      </c>
      <c r="L5929" s="5">
        <v>0</v>
      </c>
      <c r="M5929" s="5">
        <v>0</v>
      </c>
      <c r="N5929" s="5">
        <f t="shared" si="1012"/>
        <v>0</v>
      </c>
      <c r="O5929" s="5">
        <v>0</v>
      </c>
      <c r="P5929" s="5">
        <v>0</v>
      </c>
      <c r="Q5929" s="5">
        <f t="shared" si="1013"/>
        <v>0</v>
      </c>
      <c r="R5929" s="5">
        <v>0</v>
      </c>
      <c r="S5929" s="5">
        <v>0</v>
      </c>
      <c r="T5929" s="5">
        <f t="shared" si="1014"/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f t="shared" si="1017"/>
        <v>0</v>
      </c>
      <c r="Z5929" s="5">
        <v>0</v>
      </c>
      <c r="AA5929" s="5">
        <v>0</v>
      </c>
      <c r="AB5929" s="5">
        <f t="shared" si="1018"/>
        <v>0</v>
      </c>
      <c r="AC5929" s="5">
        <v>0</v>
      </c>
      <c r="AD5929" s="5">
        <v>0</v>
      </c>
      <c r="AE5929" s="5">
        <f t="shared" si="1019"/>
        <v>0</v>
      </c>
      <c r="AF5929" s="5">
        <v>1</v>
      </c>
      <c r="AG5929" s="6">
        <v>44567</v>
      </c>
      <c r="AH5929" s="5">
        <v>1</v>
      </c>
      <c r="AI5929" s="5">
        <v>0</v>
      </c>
      <c r="AJ5929" s="5">
        <v>0</v>
      </c>
      <c r="AK5929" s="5">
        <f t="shared" si="1020"/>
        <v>0</v>
      </c>
      <c r="AL5929" s="5">
        <v>0</v>
      </c>
      <c r="AM5929" s="5">
        <v>0</v>
      </c>
      <c r="AN5929" s="5">
        <f t="shared" si="1021"/>
        <v>0</v>
      </c>
      <c r="AO5929" s="5">
        <v>0</v>
      </c>
      <c r="AP5929" s="5">
        <v>0</v>
      </c>
      <c r="AQ5929" s="5">
        <f t="shared" si="1022"/>
        <v>0</v>
      </c>
      <c r="AR5929" s="5">
        <v>1</v>
      </c>
      <c r="AS5929" s="6">
        <v>44789</v>
      </c>
      <c r="AT5929" s="5">
        <v>1</v>
      </c>
      <c r="AU5929" s="5">
        <v>0</v>
      </c>
      <c r="AV5929" t="str">
        <f t="shared" si="1015"/>
        <v>N</v>
      </c>
      <c r="AW5929" t="s">
        <v>60</v>
      </c>
      <c r="AX5929" t="s">
        <v>61</v>
      </c>
      <c r="AY5929" t="s">
        <v>62</v>
      </c>
      <c r="AZ5929" t="s">
        <v>62</v>
      </c>
      <c r="BA5929" t="str">
        <f t="shared" si="1016"/>
        <v>N</v>
      </c>
    </row>
    <row r="5930" spans="1:53">
      <c r="A5930" t="s">
        <v>54</v>
      </c>
      <c r="B5930" t="s">
        <v>54</v>
      </c>
      <c r="C5930" t="s">
        <v>55</v>
      </c>
      <c r="D5930">
        <v>2022</v>
      </c>
      <c r="E5930" t="s">
        <v>13658</v>
      </c>
      <c r="F5930" t="s">
        <v>13656</v>
      </c>
      <c r="G5930" t="s">
        <v>13709</v>
      </c>
      <c r="I5930" t="s">
        <v>13710</v>
      </c>
      <c r="J5930" t="s">
        <v>58</v>
      </c>
      <c r="K5930" t="s">
        <v>59</v>
      </c>
      <c r="L5930" s="5">
        <v>0</v>
      </c>
      <c r="M5930" s="5">
        <v>0</v>
      </c>
      <c r="N5930" s="5">
        <f t="shared" si="1012"/>
        <v>0</v>
      </c>
      <c r="O5930" s="5">
        <v>0</v>
      </c>
      <c r="P5930" s="5">
        <v>0</v>
      </c>
      <c r="Q5930" s="5">
        <f t="shared" si="1013"/>
        <v>0</v>
      </c>
      <c r="R5930" s="5">
        <v>0</v>
      </c>
      <c r="S5930" s="5">
        <v>0</v>
      </c>
      <c r="T5930" s="5">
        <f t="shared" si="1014"/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f t="shared" si="1017"/>
        <v>0</v>
      </c>
      <c r="Z5930" s="5">
        <v>0</v>
      </c>
      <c r="AA5930" s="5">
        <v>0</v>
      </c>
      <c r="AB5930" s="5">
        <f t="shared" si="1018"/>
        <v>0</v>
      </c>
      <c r="AC5930" s="5">
        <v>0</v>
      </c>
      <c r="AD5930" s="5">
        <v>0</v>
      </c>
      <c r="AE5930" s="5">
        <f t="shared" si="1019"/>
        <v>0</v>
      </c>
      <c r="AF5930" s="5">
        <v>1</v>
      </c>
      <c r="AG5930" s="6">
        <v>44669</v>
      </c>
      <c r="AH5930" s="5">
        <v>1</v>
      </c>
      <c r="AI5930" s="5">
        <v>0</v>
      </c>
      <c r="AJ5930" s="5">
        <v>0</v>
      </c>
      <c r="AK5930" s="5">
        <f t="shared" si="1020"/>
        <v>0</v>
      </c>
      <c r="AL5930" s="5">
        <v>0</v>
      </c>
      <c r="AM5930" s="5">
        <v>0</v>
      </c>
      <c r="AN5930" s="5">
        <f t="shared" si="1021"/>
        <v>0</v>
      </c>
      <c r="AO5930" s="5">
        <v>0</v>
      </c>
      <c r="AP5930" s="5">
        <v>0</v>
      </c>
      <c r="AQ5930" s="5">
        <f t="shared" si="1022"/>
        <v>0</v>
      </c>
      <c r="AR5930" s="5">
        <v>1</v>
      </c>
      <c r="AS5930" s="6">
        <v>44712</v>
      </c>
      <c r="AT5930" s="5">
        <v>1</v>
      </c>
      <c r="AU5930" s="5">
        <v>0</v>
      </c>
      <c r="AV5930" t="str">
        <f t="shared" si="1015"/>
        <v>N</v>
      </c>
      <c r="AW5930" t="s">
        <v>60</v>
      </c>
      <c r="AX5930" t="s">
        <v>61</v>
      </c>
      <c r="AY5930" t="s">
        <v>62</v>
      </c>
      <c r="AZ5930" t="s">
        <v>62</v>
      </c>
      <c r="BA5930" t="str">
        <f t="shared" si="1016"/>
        <v>N</v>
      </c>
    </row>
    <row r="5931" spans="1:53">
      <c r="A5931" t="s">
        <v>54</v>
      </c>
      <c r="B5931" t="s">
        <v>54</v>
      </c>
      <c r="C5931" t="s">
        <v>55</v>
      </c>
      <c r="D5931">
        <v>2022</v>
      </c>
      <c r="E5931" t="s">
        <v>13589</v>
      </c>
      <c r="F5931" t="s">
        <v>13711</v>
      </c>
      <c r="G5931" t="s">
        <v>13712</v>
      </c>
      <c r="I5931" t="s">
        <v>13713</v>
      </c>
      <c r="J5931" t="s">
        <v>58</v>
      </c>
      <c r="K5931" t="s">
        <v>59</v>
      </c>
      <c r="L5931" s="5">
        <v>0</v>
      </c>
      <c r="M5931" s="5">
        <v>0</v>
      </c>
      <c r="N5931" s="5">
        <f t="shared" si="1012"/>
        <v>0</v>
      </c>
      <c r="O5931" s="5">
        <v>0</v>
      </c>
      <c r="P5931" s="5">
        <v>0</v>
      </c>
      <c r="Q5931" s="5">
        <f t="shared" si="1013"/>
        <v>0</v>
      </c>
      <c r="R5931" s="5">
        <v>0</v>
      </c>
      <c r="S5931" s="5">
        <v>0</v>
      </c>
      <c r="T5931" s="5">
        <f t="shared" si="1014"/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f t="shared" si="1017"/>
        <v>0</v>
      </c>
      <c r="Z5931" s="5">
        <v>0</v>
      </c>
      <c r="AA5931" s="5">
        <v>0</v>
      </c>
      <c r="AB5931" s="5">
        <f t="shared" si="1018"/>
        <v>0</v>
      </c>
      <c r="AC5931" s="5">
        <v>0</v>
      </c>
      <c r="AD5931" s="5">
        <v>0</v>
      </c>
      <c r="AE5931" s="5">
        <f t="shared" si="1019"/>
        <v>0</v>
      </c>
      <c r="AF5931" s="5">
        <v>1</v>
      </c>
      <c r="AG5931" s="6">
        <v>44636</v>
      </c>
      <c r="AH5931" s="5">
        <v>1</v>
      </c>
      <c r="AI5931" s="5">
        <v>0</v>
      </c>
      <c r="AJ5931" s="5">
        <v>0</v>
      </c>
      <c r="AK5931" s="5">
        <f t="shared" si="1020"/>
        <v>0</v>
      </c>
      <c r="AL5931" s="5">
        <v>0</v>
      </c>
      <c r="AM5931" s="5">
        <v>0</v>
      </c>
      <c r="AN5931" s="5">
        <f t="shared" si="1021"/>
        <v>0</v>
      </c>
      <c r="AO5931" s="5">
        <v>0</v>
      </c>
      <c r="AP5931" s="5">
        <v>0</v>
      </c>
      <c r="AQ5931" s="5">
        <f t="shared" si="1022"/>
        <v>0</v>
      </c>
      <c r="AR5931" s="5">
        <v>1</v>
      </c>
      <c r="AS5931" s="6">
        <v>44897</v>
      </c>
      <c r="AT5931" s="5">
        <v>1</v>
      </c>
      <c r="AU5931" s="5">
        <v>0</v>
      </c>
      <c r="AV5931" t="str">
        <f t="shared" si="1015"/>
        <v>N</v>
      </c>
      <c r="AW5931" t="s">
        <v>60</v>
      </c>
      <c r="AX5931" t="s">
        <v>61</v>
      </c>
      <c r="AY5931" t="s">
        <v>62</v>
      </c>
      <c r="AZ5931" t="s">
        <v>62</v>
      </c>
      <c r="BA5931" t="str">
        <f t="shared" si="1016"/>
        <v>N</v>
      </c>
    </row>
    <row r="5932" spans="1:53">
      <c r="A5932" t="s">
        <v>54</v>
      </c>
      <c r="B5932" t="s">
        <v>54</v>
      </c>
      <c r="C5932" t="s">
        <v>55</v>
      </c>
      <c r="D5932">
        <v>2022</v>
      </c>
      <c r="E5932" t="s">
        <v>13714</v>
      </c>
      <c r="F5932" t="s">
        <v>13540</v>
      </c>
      <c r="G5932" t="s">
        <v>13715</v>
      </c>
      <c r="I5932" t="s">
        <v>13716</v>
      </c>
      <c r="J5932" t="s">
        <v>58</v>
      </c>
      <c r="K5932" t="s">
        <v>59</v>
      </c>
      <c r="L5932" s="5">
        <v>0</v>
      </c>
      <c r="M5932" s="5">
        <v>0</v>
      </c>
      <c r="N5932" s="5">
        <f t="shared" si="1012"/>
        <v>0</v>
      </c>
      <c r="O5932" s="5">
        <v>0</v>
      </c>
      <c r="P5932" s="5">
        <v>0</v>
      </c>
      <c r="Q5932" s="5">
        <f t="shared" si="1013"/>
        <v>0</v>
      </c>
      <c r="R5932" s="5">
        <v>0</v>
      </c>
      <c r="S5932" s="5">
        <v>0</v>
      </c>
      <c r="T5932" s="5">
        <f t="shared" si="1014"/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f t="shared" si="1017"/>
        <v>0</v>
      </c>
      <c r="Z5932" s="5">
        <v>0</v>
      </c>
      <c r="AA5932" s="5">
        <v>0</v>
      </c>
      <c r="AB5932" s="5">
        <f t="shared" si="1018"/>
        <v>0</v>
      </c>
      <c r="AC5932" s="5">
        <v>0</v>
      </c>
      <c r="AD5932" s="5">
        <v>0</v>
      </c>
      <c r="AE5932" s="5">
        <f t="shared" si="1019"/>
        <v>0</v>
      </c>
      <c r="AF5932" s="5">
        <v>1</v>
      </c>
      <c r="AG5932" s="6">
        <v>44587</v>
      </c>
      <c r="AH5932" s="5">
        <v>1</v>
      </c>
      <c r="AI5932" s="5">
        <v>0</v>
      </c>
      <c r="AJ5932" s="5">
        <v>0</v>
      </c>
      <c r="AK5932" s="5">
        <f t="shared" si="1020"/>
        <v>0</v>
      </c>
      <c r="AL5932" s="5">
        <v>0</v>
      </c>
      <c r="AM5932" s="5">
        <v>0</v>
      </c>
      <c r="AN5932" s="5">
        <f t="shared" si="1021"/>
        <v>0</v>
      </c>
      <c r="AO5932" s="5">
        <v>0</v>
      </c>
      <c r="AP5932" s="5">
        <v>0</v>
      </c>
      <c r="AQ5932" s="5">
        <f t="shared" si="1022"/>
        <v>0</v>
      </c>
      <c r="AR5932" s="5">
        <v>1</v>
      </c>
      <c r="AS5932" s="6">
        <v>44866</v>
      </c>
      <c r="AT5932" s="5">
        <v>1</v>
      </c>
      <c r="AU5932" s="5">
        <v>0</v>
      </c>
      <c r="AV5932" t="str">
        <f t="shared" si="1015"/>
        <v>N</v>
      </c>
      <c r="AW5932" t="s">
        <v>60</v>
      </c>
      <c r="AX5932" t="s">
        <v>61</v>
      </c>
      <c r="AY5932" t="s">
        <v>62</v>
      </c>
      <c r="AZ5932" t="s">
        <v>62</v>
      </c>
      <c r="BA5932" t="str">
        <f t="shared" si="1016"/>
        <v>N</v>
      </c>
    </row>
    <row r="5933" spans="1:53">
      <c r="A5933" t="s">
        <v>54</v>
      </c>
      <c r="B5933" t="s">
        <v>54</v>
      </c>
      <c r="C5933" t="s">
        <v>55</v>
      </c>
      <c r="D5933">
        <v>2022</v>
      </c>
      <c r="E5933" t="s">
        <v>11218</v>
      </c>
      <c r="F5933" t="s">
        <v>13714</v>
      </c>
      <c r="G5933" t="s">
        <v>13717</v>
      </c>
      <c r="I5933" t="s">
        <v>13718</v>
      </c>
      <c r="J5933" t="s">
        <v>58</v>
      </c>
      <c r="K5933" t="s">
        <v>59</v>
      </c>
      <c r="L5933" s="5">
        <v>0</v>
      </c>
      <c r="M5933" s="5">
        <v>0</v>
      </c>
      <c r="N5933" s="5">
        <f t="shared" si="1012"/>
        <v>0</v>
      </c>
      <c r="O5933" s="5">
        <v>0</v>
      </c>
      <c r="P5933" s="5">
        <v>0</v>
      </c>
      <c r="Q5933" s="5">
        <f t="shared" si="1013"/>
        <v>0</v>
      </c>
      <c r="R5933" s="5">
        <v>0</v>
      </c>
      <c r="S5933" s="5">
        <v>0</v>
      </c>
      <c r="T5933" s="5">
        <f t="shared" si="1014"/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f t="shared" si="1017"/>
        <v>0</v>
      </c>
      <c r="Z5933" s="5">
        <v>0</v>
      </c>
      <c r="AA5933" s="5">
        <v>0</v>
      </c>
      <c r="AB5933" s="5">
        <f t="shared" si="1018"/>
        <v>0</v>
      </c>
      <c r="AC5933" s="5">
        <v>0</v>
      </c>
      <c r="AD5933" s="5">
        <v>0</v>
      </c>
      <c r="AE5933" s="5">
        <f t="shared" si="1019"/>
        <v>0</v>
      </c>
      <c r="AF5933" s="5">
        <v>1</v>
      </c>
      <c r="AG5933" s="6">
        <v>44614</v>
      </c>
      <c r="AH5933" s="5">
        <v>1</v>
      </c>
      <c r="AI5933" s="5">
        <v>0</v>
      </c>
      <c r="AJ5933" s="5">
        <v>0</v>
      </c>
      <c r="AK5933" s="5">
        <f t="shared" si="1020"/>
        <v>0</v>
      </c>
      <c r="AL5933" s="5">
        <v>0</v>
      </c>
      <c r="AM5933" s="5">
        <v>0</v>
      </c>
      <c r="AN5933" s="5">
        <f t="shared" si="1021"/>
        <v>0</v>
      </c>
      <c r="AO5933" s="5">
        <v>0</v>
      </c>
      <c r="AP5933" s="5">
        <v>0</v>
      </c>
      <c r="AQ5933" s="5">
        <f t="shared" si="1022"/>
        <v>0</v>
      </c>
      <c r="AR5933" s="5">
        <v>1</v>
      </c>
      <c r="AS5933" s="6">
        <v>44963</v>
      </c>
      <c r="AT5933" s="5">
        <v>1</v>
      </c>
      <c r="AU5933" s="5">
        <v>0</v>
      </c>
      <c r="AV5933" t="str">
        <f t="shared" si="1015"/>
        <v>N</v>
      </c>
      <c r="AW5933" t="s">
        <v>60</v>
      </c>
      <c r="AX5933" t="s">
        <v>61</v>
      </c>
      <c r="AY5933" t="s">
        <v>62</v>
      </c>
      <c r="AZ5933" t="s">
        <v>62</v>
      </c>
      <c r="BA5933" t="str">
        <f t="shared" si="1016"/>
        <v>N</v>
      </c>
    </row>
    <row r="5934" spans="1:53">
      <c r="A5934" t="s">
        <v>54</v>
      </c>
      <c r="B5934" t="s">
        <v>54</v>
      </c>
      <c r="C5934" t="s">
        <v>55</v>
      </c>
      <c r="D5934">
        <v>2022</v>
      </c>
      <c r="E5934" t="s">
        <v>13719</v>
      </c>
      <c r="F5934" t="s">
        <v>1493</v>
      </c>
      <c r="G5934" t="s">
        <v>13720</v>
      </c>
      <c r="I5934" t="s">
        <v>13721</v>
      </c>
      <c r="J5934" t="s">
        <v>58</v>
      </c>
      <c r="K5934" t="s">
        <v>59</v>
      </c>
      <c r="L5934" s="5">
        <v>0</v>
      </c>
      <c r="M5934" s="5">
        <v>0</v>
      </c>
      <c r="N5934" s="5">
        <f t="shared" si="1012"/>
        <v>0</v>
      </c>
      <c r="O5934" s="5">
        <v>0</v>
      </c>
      <c r="P5934" s="5">
        <v>0</v>
      </c>
      <c r="Q5934" s="5">
        <f t="shared" si="1013"/>
        <v>0</v>
      </c>
      <c r="R5934" s="5">
        <v>0</v>
      </c>
      <c r="S5934" s="5">
        <v>0</v>
      </c>
      <c r="T5934" s="5">
        <f t="shared" si="1014"/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f t="shared" si="1017"/>
        <v>0</v>
      </c>
      <c r="Z5934" s="5">
        <v>0</v>
      </c>
      <c r="AA5934" s="5">
        <v>0</v>
      </c>
      <c r="AB5934" s="5">
        <f t="shared" si="1018"/>
        <v>0</v>
      </c>
      <c r="AC5934" s="5">
        <v>0</v>
      </c>
      <c r="AD5934" s="5">
        <v>0</v>
      </c>
      <c r="AE5934" s="5">
        <f t="shared" si="1019"/>
        <v>0</v>
      </c>
      <c r="AF5934" s="5">
        <v>1</v>
      </c>
      <c r="AG5934" s="6">
        <v>44607</v>
      </c>
      <c r="AH5934" s="5">
        <v>1</v>
      </c>
      <c r="AI5934" s="5">
        <v>0</v>
      </c>
      <c r="AJ5934" s="5">
        <v>0</v>
      </c>
      <c r="AK5934" s="5">
        <f t="shared" si="1020"/>
        <v>0</v>
      </c>
      <c r="AL5934" s="5">
        <v>0</v>
      </c>
      <c r="AM5934" s="5">
        <v>0</v>
      </c>
      <c r="AN5934" s="5">
        <f t="shared" si="1021"/>
        <v>0</v>
      </c>
      <c r="AO5934" s="5">
        <v>0</v>
      </c>
      <c r="AP5934" s="5">
        <v>0</v>
      </c>
      <c r="AQ5934" s="5">
        <f t="shared" si="1022"/>
        <v>0</v>
      </c>
      <c r="AR5934" s="5">
        <v>1</v>
      </c>
      <c r="AS5934" s="6">
        <v>44729</v>
      </c>
      <c r="AT5934" s="5">
        <v>1</v>
      </c>
      <c r="AU5934" s="5">
        <v>0</v>
      </c>
      <c r="AV5934" t="str">
        <f t="shared" si="1015"/>
        <v>N</v>
      </c>
      <c r="AW5934" t="s">
        <v>60</v>
      </c>
      <c r="AX5934" t="s">
        <v>61</v>
      </c>
      <c r="AY5934" t="s">
        <v>62</v>
      </c>
      <c r="AZ5934" t="s">
        <v>62</v>
      </c>
      <c r="BA5934" t="str">
        <f t="shared" si="1016"/>
        <v>N</v>
      </c>
    </row>
    <row r="5935" spans="1:53">
      <c r="A5935" t="s">
        <v>54</v>
      </c>
      <c r="B5935" t="s">
        <v>54</v>
      </c>
      <c r="C5935" t="s">
        <v>55</v>
      </c>
      <c r="D5935">
        <v>2022</v>
      </c>
      <c r="E5935" t="s">
        <v>5699</v>
      </c>
      <c r="F5935" t="s">
        <v>13722</v>
      </c>
      <c r="G5935" t="s">
        <v>13723</v>
      </c>
      <c r="I5935" t="s">
        <v>13724</v>
      </c>
      <c r="J5935" t="s">
        <v>58</v>
      </c>
      <c r="K5935" t="s">
        <v>59</v>
      </c>
      <c r="L5935" s="5">
        <v>0</v>
      </c>
      <c r="M5935" s="5">
        <v>0</v>
      </c>
      <c r="N5935" s="5">
        <f t="shared" si="1012"/>
        <v>0</v>
      </c>
      <c r="O5935" s="5">
        <v>0</v>
      </c>
      <c r="P5935" s="5">
        <v>0</v>
      </c>
      <c r="Q5935" s="5">
        <f t="shared" si="1013"/>
        <v>0</v>
      </c>
      <c r="R5935" s="5">
        <v>0</v>
      </c>
      <c r="S5935" s="5">
        <v>0</v>
      </c>
      <c r="T5935" s="5">
        <f t="shared" si="1014"/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f t="shared" si="1017"/>
        <v>0</v>
      </c>
      <c r="Z5935" s="5">
        <v>0</v>
      </c>
      <c r="AA5935" s="5">
        <v>0</v>
      </c>
      <c r="AB5935" s="5">
        <f t="shared" si="1018"/>
        <v>0</v>
      </c>
      <c r="AC5935" s="5">
        <v>0</v>
      </c>
      <c r="AD5935" s="5">
        <v>0</v>
      </c>
      <c r="AE5935" s="5">
        <f t="shared" si="1019"/>
        <v>0</v>
      </c>
      <c r="AF5935" s="5">
        <v>1</v>
      </c>
      <c r="AG5935" s="6">
        <v>44656</v>
      </c>
      <c r="AH5935" s="5">
        <v>1</v>
      </c>
      <c r="AI5935" s="5">
        <v>0</v>
      </c>
      <c r="AJ5935" s="5">
        <v>0</v>
      </c>
      <c r="AK5935" s="5">
        <f t="shared" si="1020"/>
        <v>0</v>
      </c>
      <c r="AL5935" s="5">
        <v>0</v>
      </c>
      <c r="AM5935" s="5">
        <v>0</v>
      </c>
      <c r="AN5935" s="5">
        <f t="shared" si="1021"/>
        <v>0</v>
      </c>
      <c r="AO5935" s="5">
        <v>0</v>
      </c>
      <c r="AP5935" s="5">
        <v>0</v>
      </c>
      <c r="AQ5935" s="5">
        <f t="shared" si="1022"/>
        <v>0</v>
      </c>
      <c r="AR5935" s="5">
        <v>1</v>
      </c>
      <c r="AS5935" s="6">
        <v>44854</v>
      </c>
      <c r="AT5935" s="5">
        <v>1</v>
      </c>
      <c r="AU5935" s="5">
        <v>0</v>
      </c>
      <c r="AV5935" t="str">
        <f t="shared" si="1015"/>
        <v>N</v>
      </c>
      <c r="AW5935" t="s">
        <v>60</v>
      </c>
      <c r="AX5935" t="s">
        <v>61</v>
      </c>
      <c r="AY5935" t="s">
        <v>62</v>
      </c>
      <c r="AZ5935" t="s">
        <v>62</v>
      </c>
      <c r="BA5935" t="str">
        <f t="shared" si="1016"/>
        <v>N</v>
      </c>
    </row>
    <row r="5936" spans="1:53">
      <c r="A5936" t="s">
        <v>54</v>
      </c>
      <c r="B5936" t="s">
        <v>54</v>
      </c>
      <c r="C5936" t="s">
        <v>55</v>
      </c>
      <c r="D5936">
        <v>2022</v>
      </c>
      <c r="E5936" t="s">
        <v>13631</v>
      </c>
      <c r="F5936" t="s">
        <v>13725</v>
      </c>
      <c r="G5936" t="s">
        <v>13726</v>
      </c>
      <c r="I5936" t="s">
        <v>13727</v>
      </c>
      <c r="J5936" t="s">
        <v>58</v>
      </c>
      <c r="K5936" t="s">
        <v>59</v>
      </c>
      <c r="L5936" s="5">
        <v>0</v>
      </c>
      <c r="M5936" s="5">
        <v>0</v>
      </c>
      <c r="N5936" s="5">
        <f t="shared" si="1012"/>
        <v>0</v>
      </c>
      <c r="O5936" s="5">
        <v>0</v>
      </c>
      <c r="P5936" s="5">
        <v>0</v>
      </c>
      <c r="Q5936" s="5">
        <f t="shared" si="1013"/>
        <v>0</v>
      </c>
      <c r="R5936" s="5">
        <v>0</v>
      </c>
      <c r="S5936" s="5">
        <v>0</v>
      </c>
      <c r="T5936" s="5">
        <f t="shared" si="1014"/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f t="shared" si="1017"/>
        <v>0</v>
      </c>
      <c r="Z5936" s="5">
        <v>0</v>
      </c>
      <c r="AA5936" s="5">
        <v>0</v>
      </c>
      <c r="AB5936" s="5">
        <f t="shared" si="1018"/>
        <v>0</v>
      </c>
      <c r="AC5936" s="5">
        <v>0</v>
      </c>
      <c r="AD5936" s="5">
        <v>0</v>
      </c>
      <c r="AE5936" s="5">
        <f t="shared" si="1019"/>
        <v>0</v>
      </c>
      <c r="AF5936" s="5">
        <v>1</v>
      </c>
      <c r="AG5936" s="6">
        <v>44573</v>
      </c>
      <c r="AH5936" s="5">
        <v>1</v>
      </c>
      <c r="AI5936" s="5">
        <v>0</v>
      </c>
      <c r="AJ5936" s="5">
        <v>0</v>
      </c>
      <c r="AK5936" s="5">
        <f t="shared" si="1020"/>
        <v>0</v>
      </c>
      <c r="AL5936" s="5">
        <v>0</v>
      </c>
      <c r="AM5936" s="5">
        <v>0</v>
      </c>
      <c r="AN5936" s="5">
        <f t="shared" si="1021"/>
        <v>0</v>
      </c>
      <c r="AO5936" s="5">
        <v>0</v>
      </c>
      <c r="AP5936" s="5">
        <v>0</v>
      </c>
      <c r="AQ5936" s="5">
        <f t="shared" si="1022"/>
        <v>0</v>
      </c>
      <c r="AR5936" s="5">
        <v>1</v>
      </c>
      <c r="AS5936" s="6">
        <v>44851</v>
      </c>
      <c r="AT5936" s="5">
        <v>1</v>
      </c>
      <c r="AU5936" s="5">
        <v>0</v>
      </c>
      <c r="AV5936" t="str">
        <f t="shared" si="1015"/>
        <v>N</v>
      </c>
      <c r="AW5936" t="s">
        <v>60</v>
      </c>
      <c r="AX5936" t="s">
        <v>61</v>
      </c>
      <c r="AY5936" t="s">
        <v>62</v>
      </c>
      <c r="AZ5936" t="s">
        <v>62</v>
      </c>
      <c r="BA5936" t="str">
        <f t="shared" si="1016"/>
        <v>N</v>
      </c>
    </row>
    <row r="5937" spans="1:53">
      <c r="A5937" t="s">
        <v>54</v>
      </c>
      <c r="B5937" t="s">
        <v>54</v>
      </c>
      <c r="C5937" t="s">
        <v>55</v>
      </c>
      <c r="D5937">
        <v>2022</v>
      </c>
      <c r="E5937" t="s">
        <v>13686</v>
      </c>
      <c r="F5937" t="s">
        <v>13728</v>
      </c>
      <c r="G5937" t="s">
        <v>13729</v>
      </c>
      <c r="I5937" t="s">
        <v>13730</v>
      </c>
      <c r="J5937" t="s">
        <v>58</v>
      </c>
      <c r="K5937" t="s">
        <v>59</v>
      </c>
      <c r="L5937" s="5">
        <v>0</v>
      </c>
      <c r="M5937" s="5">
        <v>0</v>
      </c>
      <c r="N5937" s="5">
        <f t="shared" si="1012"/>
        <v>0</v>
      </c>
      <c r="O5937" s="5">
        <v>0</v>
      </c>
      <c r="P5937" s="5">
        <v>0</v>
      </c>
      <c r="Q5937" s="5">
        <f t="shared" si="1013"/>
        <v>0</v>
      </c>
      <c r="R5937" s="5">
        <v>0</v>
      </c>
      <c r="S5937" s="5">
        <v>0</v>
      </c>
      <c r="T5937" s="5">
        <f t="shared" si="1014"/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f t="shared" si="1017"/>
        <v>0</v>
      </c>
      <c r="Z5937" s="5">
        <v>0</v>
      </c>
      <c r="AA5937" s="5">
        <v>0</v>
      </c>
      <c r="AB5937" s="5">
        <f t="shared" si="1018"/>
        <v>0</v>
      </c>
      <c r="AC5937" s="5">
        <v>0</v>
      </c>
      <c r="AD5937" s="5">
        <v>0</v>
      </c>
      <c r="AE5937" s="5">
        <f t="shared" si="1019"/>
        <v>0</v>
      </c>
      <c r="AF5937" s="5">
        <v>1</v>
      </c>
      <c r="AG5937" s="6">
        <v>44727</v>
      </c>
      <c r="AH5937" s="5">
        <v>1</v>
      </c>
      <c r="AI5937" s="5">
        <v>0</v>
      </c>
      <c r="AJ5937" s="5">
        <v>0</v>
      </c>
      <c r="AK5937" s="5">
        <f t="shared" si="1020"/>
        <v>0</v>
      </c>
      <c r="AL5937" s="5">
        <v>0</v>
      </c>
      <c r="AM5937" s="5">
        <v>0</v>
      </c>
      <c r="AN5937" s="5">
        <f t="shared" si="1021"/>
        <v>0</v>
      </c>
      <c r="AO5937" s="5">
        <v>0</v>
      </c>
      <c r="AP5937" s="5">
        <v>0</v>
      </c>
      <c r="AQ5937" s="5">
        <f t="shared" si="1022"/>
        <v>0</v>
      </c>
      <c r="AR5937" s="5">
        <v>1</v>
      </c>
      <c r="AS5937" s="6">
        <v>44956</v>
      </c>
      <c r="AT5937" s="5">
        <v>1</v>
      </c>
      <c r="AU5937" s="5">
        <v>0</v>
      </c>
      <c r="AV5937" t="str">
        <f t="shared" si="1015"/>
        <v>N</v>
      </c>
      <c r="AW5937" t="s">
        <v>60</v>
      </c>
      <c r="AX5937" t="s">
        <v>61</v>
      </c>
      <c r="AY5937" t="s">
        <v>62</v>
      </c>
      <c r="AZ5937" t="s">
        <v>62</v>
      </c>
      <c r="BA5937" t="str">
        <f t="shared" si="1016"/>
        <v>N</v>
      </c>
    </row>
    <row r="5938" spans="1:53">
      <c r="A5938" t="s">
        <v>54</v>
      </c>
      <c r="B5938" t="s">
        <v>54</v>
      </c>
      <c r="C5938" t="s">
        <v>55</v>
      </c>
      <c r="D5938">
        <v>2022</v>
      </c>
      <c r="E5938" t="s">
        <v>13497</v>
      </c>
      <c r="F5938" t="s">
        <v>13441</v>
      </c>
      <c r="G5938" t="s">
        <v>13731</v>
      </c>
      <c r="I5938" t="s">
        <v>13732</v>
      </c>
      <c r="J5938" t="s">
        <v>58</v>
      </c>
      <c r="K5938" t="s">
        <v>59</v>
      </c>
      <c r="L5938" s="5">
        <v>0</v>
      </c>
      <c r="M5938" s="5">
        <v>0</v>
      </c>
      <c r="N5938" s="5">
        <f t="shared" si="1012"/>
        <v>0</v>
      </c>
      <c r="O5938" s="5">
        <v>0</v>
      </c>
      <c r="P5938" s="5">
        <v>0</v>
      </c>
      <c r="Q5938" s="5">
        <f t="shared" si="1013"/>
        <v>0</v>
      </c>
      <c r="R5938" s="5">
        <v>0</v>
      </c>
      <c r="S5938" s="5">
        <v>0</v>
      </c>
      <c r="T5938" s="5">
        <f t="shared" si="1014"/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f t="shared" si="1017"/>
        <v>0</v>
      </c>
      <c r="Z5938" s="5">
        <v>0</v>
      </c>
      <c r="AA5938" s="5">
        <v>0</v>
      </c>
      <c r="AB5938" s="5">
        <f t="shared" si="1018"/>
        <v>0</v>
      </c>
      <c r="AC5938" s="5">
        <v>0</v>
      </c>
      <c r="AD5938" s="5">
        <v>0</v>
      </c>
      <c r="AE5938" s="5">
        <f t="shared" si="1019"/>
        <v>0</v>
      </c>
      <c r="AF5938" s="5">
        <v>1</v>
      </c>
      <c r="AG5938" s="6">
        <v>44655</v>
      </c>
      <c r="AH5938" s="5">
        <v>1</v>
      </c>
      <c r="AI5938" s="5">
        <v>0</v>
      </c>
      <c r="AJ5938" s="5">
        <v>0</v>
      </c>
      <c r="AK5938" s="5">
        <f t="shared" si="1020"/>
        <v>0</v>
      </c>
      <c r="AL5938" s="5">
        <v>0</v>
      </c>
      <c r="AM5938" s="5">
        <v>0</v>
      </c>
      <c r="AN5938" s="5">
        <f t="shared" si="1021"/>
        <v>0</v>
      </c>
      <c r="AO5938" s="5">
        <v>0</v>
      </c>
      <c r="AP5938" s="5">
        <v>0</v>
      </c>
      <c r="AQ5938" s="5">
        <f t="shared" si="1022"/>
        <v>0</v>
      </c>
      <c r="AR5938" s="5">
        <v>1</v>
      </c>
      <c r="AS5938" s="6">
        <v>44844</v>
      </c>
      <c r="AT5938" s="5">
        <v>1</v>
      </c>
      <c r="AU5938" s="5">
        <v>0</v>
      </c>
      <c r="AV5938" t="str">
        <f t="shared" si="1015"/>
        <v>N</v>
      </c>
      <c r="AW5938" t="s">
        <v>60</v>
      </c>
      <c r="AX5938" t="s">
        <v>61</v>
      </c>
      <c r="AY5938" t="s">
        <v>62</v>
      </c>
      <c r="AZ5938" t="s">
        <v>62</v>
      </c>
      <c r="BA5938" t="str">
        <f t="shared" si="1016"/>
        <v>N</v>
      </c>
    </row>
    <row r="5939" spans="1:53">
      <c r="A5939" t="s">
        <v>54</v>
      </c>
      <c r="B5939" t="s">
        <v>54</v>
      </c>
      <c r="C5939" t="s">
        <v>55</v>
      </c>
      <c r="D5939">
        <v>2022</v>
      </c>
      <c r="E5939" t="s">
        <v>9030</v>
      </c>
      <c r="F5939" t="s">
        <v>13719</v>
      </c>
      <c r="G5939" t="s">
        <v>13733</v>
      </c>
      <c r="I5939" t="s">
        <v>13734</v>
      </c>
      <c r="J5939" t="s">
        <v>58</v>
      </c>
      <c r="K5939" t="s">
        <v>59</v>
      </c>
      <c r="L5939" s="5">
        <v>0</v>
      </c>
      <c r="M5939" s="5">
        <v>0</v>
      </c>
      <c r="N5939" s="5">
        <f t="shared" si="1012"/>
        <v>0</v>
      </c>
      <c r="O5939" s="5">
        <v>0</v>
      </c>
      <c r="P5939" s="5">
        <v>0</v>
      </c>
      <c r="Q5939" s="5">
        <f t="shared" si="1013"/>
        <v>0</v>
      </c>
      <c r="R5939" s="5">
        <v>0</v>
      </c>
      <c r="S5939" s="5">
        <v>0</v>
      </c>
      <c r="T5939" s="5">
        <f t="shared" si="1014"/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f t="shared" si="1017"/>
        <v>0</v>
      </c>
      <c r="Z5939" s="5">
        <v>0</v>
      </c>
      <c r="AA5939" s="5">
        <v>0</v>
      </c>
      <c r="AB5939" s="5">
        <f t="shared" si="1018"/>
        <v>0</v>
      </c>
      <c r="AC5939" s="5">
        <v>0</v>
      </c>
      <c r="AD5939" s="5">
        <v>0</v>
      </c>
      <c r="AE5939" s="5">
        <f t="shared" si="1019"/>
        <v>0</v>
      </c>
      <c r="AF5939" s="5">
        <v>1</v>
      </c>
      <c r="AG5939" s="6">
        <v>44669</v>
      </c>
      <c r="AH5939" s="5">
        <v>1</v>
      </c>
      <c r="AI5939" s="5">
        <v>0</v>
      </c>
      <c r="AJ5939" s="5">
        <v>0</v>
      </c>
      <c r="AK5939" s="5">
        <f t="shared" si="1020"/>
        <v>0</v>
      </c>
      <c r="AL5939" s="5">
        <v>0</v>
      </c>
      <c r="AM5939" s="5">
        <v>0</v>
      </c>
      <c r="AN5939" s="5">
        <f t="shared" si="1021"/>
        <v>0</v>
      </c>
      <c r="AO5939" s="5">
        <v>0</v>
      </c>
      <c r="AP5939" s="5">
        <v>0</v>
      </c>
      <c r="AQ5939" s="5">
        <f t="shared" si="1022"/>
        <v>0</v>
      </c>
      <c r="AR5939" s="5">
        <v>1</v>
      </c>
      <c r="AS5939" s="6">
        <v>44978</v>
      </c>
      <c r="AT5939" s="5">
        <v>1</v>
      </c>
      <c r="AU5939" s="5">
        <v>0</v>
      </c>
      <c r="AV5939" t="str">
        <f t="shared" si="1015"/>
        <v>N</v>
      </c>
      <c r="AW5939" t="s">
        <v>60</v>
      </c>
      <c r="AX5939" t="s">
        <v>61</v>
      </c>
      <c r="AY5939" t="s">
        <v>62</v>
      </c>
      <c r="AZ5939" t="s">
        <v>62</v>
      </c>
      <c r="BA5939" t="str">
        <f t="shared" si="1016"/>
        <v>N</v>
      </c>
    </row>
    <row r="5940" spans="1:53">
      <c r="A5940" t="s">
        <v>54</v>
      </c>
      <c r="B5940" t="s">
        <v>54</v>
      </c>
      <c r="C5940" t="s">
        <v>55</v>
      </c>
      <c r="D5940">
        <v>2022</v>
      </c>
      <c r="E5940" t="s">
        <v>8998</v>
      </c>
      <c r="F5940" t="s">
        <v>13608</v>
      </c>
      <c r="G5940" t="s">
        <v>13735</v>
      </c>
      <c r="I5940" t="s">
        <v>13736</v>
      </c>
      <c r="J5940" t="s">
        <v>58</v>
      </c>
      <c r="K5940" t="s">
        <v>59</v>
      </c>
      <c r="L5940" s="5">
        <v>0</v>
      </c>
      <c r="M5940" s="5">
        <v>0</v>
      </c>
      <c r="N5940" s="5">
        <f t="shared" si="1012"/>
        <v>0</v>
      </c>
      <c r="O5940" s="5">
        <v>0</v>
      </c>
      <c r="P5940" s="5">
        <v>0</v>
      </c>
      <c r="Q5940" s="5">
        <f t="shared" si="1013"/>
        <v>0</v>
      </c>
      <c r="R5940" s="5">
        <v>0</v>
      </c>
      <c r="S5940" s="5">
        <v>0</v>
      </c>
      <c r="T5940" s="5">
        <f t="shared" si="1014"/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f t="shared" si="1017"/>
        <v>0</v>
      </c>
      <c r="Z5940" s="5">
        <v>0</v>
      </c>
      <c r="AA5940" s="5">
        <v>0</v>
      </c>
      <c r="AB5940" s="5">
        <f t="shared" si="1018"/>
        <v>0</v>
      </c>
      <c r="AC5940" s="5">
        <v>0</v>
      </c>
      <c r="AD5940" s="5">
        <v>0</v>
      </c>
      <c r="AE5940" s="5">
        <f t="shared" si="1019"/>
        <v>0</v>
      </c>
      <c r="AF5940" s="5">
        <v>1</v>
      </c>
      <c r="AG5940" s="6">
        <v>44754</v>
      </c>
      <c r="AH5940" s="5">
        <v>1</v>
      </c>
      <c r="AI5940" s="5">
        <v>0</v>
      </c>
      <c r="AJ5940" s="5">
        <v>0</v>
      </c>
      <c r="AK5940" s="5">
        <f t="shared" si="1020"/>
        <v>0</v>
      </c>
      <c r="AL5940" s="5">
        <v>0</v>
      </c>
      <c r="AM5940" s="5">
        <v>0</v>
      </c>
      <c r="AN5940" s="5">
        <f t="shared" si="1021"/>
        <v>0</v>
      </c>
      <c r="AO5940" s="5">
        <v>0</v>
      </c>
      <c r="AP5940" s="5">
        <v>0</v>
      </c>
      <c r="AQ5940" s="5">
        <f t="shared" si="1022"/>
        <v>0</v>
      </c>
      <c r="AR5940" s="5">
        <v>1</v>
      </c>
      <c r="AS5940" s="6">
        <v>44846</v>
      </c>
      <c r="AT5940" s="5">
        <v>1</v>
      </c>
      <c r="AU5940" s="5">
        <v>0</v>
      </c>
      <c r="AV5940" t="str">
        <f t="shared" si="1015"/>
        <v>N</v>
      </c>
      <c r="AW5940" t="s">
        <v>60</v>
      </c>
      <c r="AX5940" t="s">
        <v>61</v>
      </c>
      <c r="AY5940" t="s">
        <v>62</v>
      </c>
      <c r="AZ5940" t="s">
        <v>62</v>
      </c>
      <c r="BA5940" t="str">
        <f t="shared" si="1016"/>
        <v>N</v>
      </c>
    </row>
    <row r="5941" spans="1:53">
      <c r="A5941" t="s">
        <v>54</v>
      </c>
      <c r="B5941" t="s">
        <v>54</v>
      </c>
      <c r="C5941" t="s">
        <v>55</v>
      </c>
      <c r="D5941">
        <v>2022</v>
      </c>
      <c r="E5941" t="s">
        <v>8111</v>
      </c>
      <c r="F5941" t="s">
        <v>13630</v>
      </c>
      <c r="G5941" t="s">
        <v>13737</v>
      </c>
      <c r="I5941" t="s">
        <v>13738</v>
      </c>
      <c r="J5941" t="s">
        <v>58</v>
      </c>
      <c r="K5941" t="s">
        <v>59</v>
      </c>
      <c r="L5941" s="5">
        <v>0</v>
      </c>
      <c r="M5941" s="5">
        <v>0</v>
      </c>
      <c r="N5941" s="5">
        <f t="shared" si="1012"/>
        <v>0</v>
      </c>
      <c r="O5941" s="5">
        <v>0</v>
      </c>
      <c r="P5941" s="5">
        <v>0</v>
      </c>
      <c r="Q5941" s="5">
        <f t="shared" si="1013"/>
        <v>0</v>
      </c>
      <c r="R5941" s="5">
        <v>0</v>
      </c>
      <c r="S5941" s="5">
        <v>0</v>
      </c>
      <c r="T5941" s="5">
        <f t="shared" si="1014"/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f t="shared" si="1017"/>
        <v>0</v>
      </c>
      <c r="Z5941" s="5">
        <v>0</v>
      </c>
      <c r="AA5941" s="5">
        <v>0</v>
      </c>
      <c r="AB5941" s="5">
        <f t="shared" si="1018"/>
        <v>0</v>
      </c>
      <c r="AC5941" s="5">
        <v>0</v>
      </c>
      <c r="AD5941" s="5">
        <v>0</v>
      </c>
      <c r="AE5941" s="5">
        <f t="shared" si="1019"/>
        <v>0</v>
      </c>
      <c r="AF5941" s="5">
        <v>1</v>
      </c>
      <c r="AG5941" s="6">
        <v>44630</v>
      </c>
      <c r="AH5941" s="5">
        <v>1</v>
      </c>
      <c r="AI5941" s="5">
        <v>0</v>
      </c>
      <c r="AJ5941" s="5">
        <v>0</v>
      </c>
      <c r="AK5941" s="5">
        <f t="shared" si="1020"/>
        <v>0</v>
      </c>
      <c r="AL5941" s="5">
        <v>0</v>
      </c>
      <c r="AM5941" s="5">
        <v>0</v>
      </c>
      <c r="AN5941" s="5">
        <f t="shared" si="1021"/>
        <v>0</v>
      </c>
      <c r="AO5941" s="5">
        <v>0</v>
      </c>
      <c r="AP5941" s="5">
        <v>0</v>
      </c>
      <c r="AQ5941" s="5">
        <f t="shared" si="1022"/>
        <v>0</v>
      </c>
      <c r="AR5941" s="5">
        <v>1</v>
      </c>
      <c r="AS5941" s="6">
        <v>44679</v>
      </c>
      <c r="AT5941" s="5">
        <v>1</v>
      </c>
      <c r="AU5941" s="5">
        <v>0</v>
      </c>
      <c r="AV5941" t="str">
        <f t="shared" si="1015"/>
        <v>N</v>
      </c>
      <c r="AW5941" t="s">
        <v>60</v>
      </c>
      <c r="AX5941" t="s">
        <v>61</v>
      </c>
      <c r="AY5941" t="s">
        <v>62</v>
      </c>
      <c r="AZ5941" t="s">
        <v>62</v>
      </c>
      <c r="BA5941" t="str">
        <f t="shared" si="1016"/>
        <v>N</v>
      </c>
    </row>
    <row r="5942" spans="1:53">
      <c r="A5942" t="s">
        <v>54</v>
      </c>
      <c r="B5942" t="s">
        <v>54</v>
      </c>
      <c r="C5942" t="s">
        <v>55</v>
      </c>
      <c r="D5942">
        <v>2022</v>
      </c>
      <c r="E5942" t="s">
        <v>9481</v>
      </c>
      <c r="F5942" t="s">
        <v>13483</v>
      </c>
      <c r="G5942" t="s">
        <v>13739</v>
      </c>
      <c r="I5942" t="s">
        <v>13740</v>
      </c>
      <c r="J5942" t="s">
        <v>58</v>
      </c>
      <c r="K5942" t="s">
        <v>59</v>
      </c>
      <c r="L5942" s="5">
        <v>0</v>
      </c>
      <c r="M5942" s="5">
        <v>0</v>
      </c>
      <c r="N5942" s="5">
        <f t="shared" si="1012"/>
        <v>0</v>
      </c>
      <c r="O5942" s="5">
        <v>0</v>
      </c>
      <c r="P5942" s="5">
        <v>0</v>
      </c>
      <c r="Q5942" s="5">
        <f t="shared" si="1013"/>
        <v>0</v>
      </c>
      <c r="R5942" s="5">
        <v>0</v>
      </c>
      <c r="S5942" s="5">
        <v>0</v>
      </c>
      <c r="T5942" s="5">
        <f t="shared" si="1014"/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f t="shared" si="1017"/>
        <v>0</v>
      </c>
      <c r="Z5942" s="5">
        <v>0</v>
      </c>
      <c r="AA5942" s="5">
        <v>0</v>
      </c>
      <c r="AB5942" s="5">
        <f t="shared" si="1018"/>
        <v>0</v>
      </c>
      <c r="AC5942" s="5">
        <v>0</v>
      </c>
      <c r="AD5942" s="5">
        <v>0</v>
      </c>
      <c r="AE5942" s="5">
        <f t="shared" si="1019"/>
        <v>0</v>
      </c>
      <c r="AF5942" s="5">
        <v>1</v>
      </c>
      <c r="AG5942" s="6">
        <v>44642</v>
      </c>
      <c r="AH5942" s="5">
        <v>1</v>
      </c>
      <c r="AI5942" s="5">
        <v>0</v>
      </c>
      <c r="AJ5942" s="5">
        <v>0</v>
      </c>
      <c r="AK5942" s="5">
        <f t="shared" si="1020"/>
        <v>0</v>
      </c>
      <c r="AL5942" s="5">
        <v>0</v>
      </c>
      <c r="AM5942" s="5">
        <v>0</v>
      </c>
      <c r="AN5942" s="5">
        <f t="shared" si="1021"/>
        <v>0</v>
      </c>
      <c r="AO5942" s="5">
        <v>0</v>
      </c>
      <c r="AP5942" s="5">
        <v>0</v>
      </c>
      <c r="AQ5942" s="5">
        <f t="shared" si="1022"/>
        <v>0</v>
      </c>
      <c r="AR5942" s="5">
        <v>1</v>
      </c>
      <c r="AS5942" s="6">
        <v>44851</v>
      </c>
      <c r="AT5942" s="5">
        <v>1</v>
      </c>
      <c r="AU5942" s="5">
        <v>0</v>
      </c>
      <c r="AV5942" t="str">
        <f t="shared" si="1015"/>
        <v>N</v>
      </c>
      <c r="AW5942" t="s">
        <v>60</v>
      </c>
      <c r="AX5942" t="s">
        <v>61</v>
      </c>
      <c r="AY5942" t="s">
        <v>62</v>
      </c>
      <c r="AZ5942" t="s">
        <v>62</v>
      </c>
      <c r="BA5942" t="str">
        <f t="shared" si="1016"/>
        <v>N</v>
      </c>
    </row>
    <row r="5943" spans="1:53">
      <c r="A5943" t="s">
        <v>54</v>
      </c>
      <c r="B5943" t="s">
        <v>54</v>
      </c>
      <c r="C5943" t="s">
        <v>55</v>
      </c>
      <c r="D5943">
        <v>2022</v>
      </c>
      <c r="E5943" t="s">
        <v>13595</v>
      </c>
      <c r="F5943" t="s">
        <v>13434</v>
      </c>
      <c r="G5943" t="s">
        <v>13741</v>
      </c>
      <c r="I5943" t="s">
        <v>13742</v>
      </c>
      <c r="J5943" t="s">
        <v>58</v>
      </c>
      <c r="K5943" t="s">
        <v>59</v>
      </c>
      <c r="L5943" s="5">
        <v>0</v>
      </c>
      <c r="M5943" s="5">
        <v>0</v>
      </c>
      <c r="N5943" s="5">
        <f t="shared" si="1012"/>
        <v>0</v>
      </c>
      <c r="O5943" s="5">
        <v>0</v>
      </c>
      <c r="P5943" s="5">
        <v>0</v>
      </c>
      <c r="Q5943" s="5">
        <f t="shared" si="1013"/>
        <v>0</v>
      </c>
      <c r="R5943" s="5">
        <v>0</v>
      </c>
      <c r="S5943" s="5">
        <v>0</v>
      </c>
      <c r="T5943" s="5">
        <f t="shared" si="1014"/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f t="shared" si="1017"/>
        <v>0</v>
      </c>
      <c r="Z5943" s="5">
        <v>0</v>
      </c>
      <c r="AA5943" s="5">
        <v>0</v>
      </c>
      <c r="AB5943" s="5">
        <f t="shared" si="1018"/>
        <v>0</v>
      </c>
      <c r="AC5943" s="5">
        <v>0</v>
      </c>
      <c r="AD5943" s="5">
        <v>0</v>
      </c>
      <c r="AE5943" s="5">
        <f t="shared" si="1019"/>
        <v>0</v>
      </c>
      <c r="AF5943" s="5">
        <v>1</v>
      </c>
      <c r="AG5943" s="6">
        <v>44621</v>
      </c>
      <c r="AH5943" s="5">
        <v>1</v>
      </c>
      <c r="AI5943" s="5">
        <v>0</v>
      </c>
      <c r="AJ5943" s="5">
        <v>0</v>
      </c>
      <c r="AK5943" s="5">
        <f t="shared" si="1020"/>
        <v>0</v>
      </c>
      <c r="AL5943" s="5">
        <v>0</v>
      </c>
      <c r="AM5943" s="5">
        <v>0</v>
      </c>
      <c r="AN5943" s="5">
        <f t="shared" si="1021"/>
        <v>0</v>
      </c>
      <c r="AO5943" s="5">
        <v>0</v>
      </c>
      <c r="AP5943" s="5">
        <v>0</v>
      </c>
      <c r="AQ5943" s="5">
        <f t="shared" si="1022"/>
        <v>0</v>
      </c>
      <c r="AR5943" s="5">
        <v>1</v>
      </c>
      <c r="AS5943" s="6">
        <v>44760</v>
      </c>
      <c r="AT5943" s="5">
        <v>1</v>
      </c>
      <c r="AU5943" s="5">
        <v>0</v>
      </c>
      <c r="AV5943" t="str">
        <f t="shared" si="1015"/>
        <v>N</v>
      </c>
      <c r="AW5943" t="s">
        <v>60</v>
      </c>
      <c r="AX5943" t="s">
        <v>61</v>
      </c>
      <c r="AY5943" t="s">
        <v>62</v>
      </c>
      <c r="AZ5943" t="s">
        <v>62</v>
      </c>
      <c r="BA5943" t="str">
        <f t="shared" si="1016"/>
        <v>N</v>
      </c>
    </row>
    <row r="5944" spans="1:53">
      <c r="A5944" t="s">
        <v>54</v>
      </c>
      <c r="B5944" t="s">
        <v>54</v>
      </c>
      <c r="C5944" t="s">
        <v>55</v>
      </c>
      <c r="D5944">
        <v>2022</v>
      </c>
      <c r="E5944" t="s">
        <v>9236</v>
      </c>
      <c r="F5944" t="s">
        <v>13534</v>
      </c>
      <c r="G5944" t="s">
        <v>13743</v>
      </c>
      <c r="I5944" t="s">
        <v>13744</v>
      </c>
      <c r="J5944" t="s">
        <v>58</v>
      </c>
      <c r="K5944" t="s">
        <v>59</v>
      </c>
      <c r="L5944" s="5">
        <v>0</v>
      </c>
      <c r="M5944" s="5">
        <v>0</v>
      </c>
      <c r="N5944" s="5">
        <f t="shared" si="1012"/>
        <v>0</v>
      </c>
      <c r="O5944" s="5">
        <v>0</v>
      </c>
      <c r="P5944" s="5">
        <v>0</v>
      </c>
      <c r="Q5944" s="5">
        <f t="shared" si="1013"/>
        <v>0</v>
      </c>
      <c r="R5944" s="5">
        <v>0</v>
      </c>
      <c r="S5944" s="5">
        <v>0</v>
      </c>
      <c r="T5944" s="5">
        <f t="shared" si="1014"/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f t="shared" si="1017"/>
        <v>0</v>
      </c>
      <c r="Z5944" s="5">
        <v>0</v>
      </c>
      <c r="AA5944" s="5">
        <v>0</v>
      </c>
      <c r="AB5944" s="5">
        <f t="shared" si="1018"/>
        <v>0</v>
      </c>
      <c r="AC5944" s="5">
        <v>0</v>
      </c>
      <c r="AD5944" s="5">
        <v>0</v>
      </c>
      <c r="AE5944" s="5">
        <f t="shared" si="1019"/>
        <v>0</v>
      </c>
      <c r="AF5944" s="5">
        <v>1</v>
      </c>
      <c r="AG5944" s="6">
        <v>44817</v>
      </c>
      <c r="AH5944" s="5">
        <v>1</v>
      </c>
      <c r="AI5944" s="5">
        <v>0</v>
      </c>
      <c r="AJ5944" s="5">
        <v>0</v>
      </c>
      <c r="AK5944" s="5">
        <f t="shared" si="1020"/>
        <v>0</v>
      </c>
      <c r="AL5944" s="5">
        <v>0</v>
      </c>
      <c r="AM5944" s="5">
        <v>0</v>
      </c>
      <c r="AN5944" s="5">
        <f t="shared" si="1021"/>
        <v>0</v>
      </c>
      <c r="AO5944" s="5">
        <v>0</v>
      </c>
      <c r="AP5944" s="5">
        <v>0</v>
      </c>
      <c r="AQ5944" s="5">
        <f t="shared" si="1022"/>
        <v>0</v>
      </c>
      <c r="AR5944" s="5">
        <v>1</v>
      </c>
      <c r="AS5944" s="6">
        <v>44880</v>
      </c>
      <c r="AT5944" s="5">
        <v>1</v>
      </c>
      <c r="AU5944" s="5">
        <v>0</v>
      </c>
      <c r="AV5944" t="str">
        <f t="shared" si="1015"/>
        <v>N</v>
      </c>
      <c r="AW5944" t="s">
        <v>60</v>
      </c>
      <c r="AX5944" t="s">
        <v>61</v>
      </c>
      <c r="AY5944" t="s">
        <v>62</v>
      </c>
      <c r="AZ5944" t="s">
        <v>62</v>
      </c>
      <c r="BA5944" t="str">
        <f t="shared" si="1016"/>
        <v>N</v>
      </c>
    </row>
    <row r="5945" spans="1:53">
      <c r="A5945" t="s">
        <v>54</v>
      </c>
      <c r="B5945" t="s">
        <v>54</v>
      </c>
      <c r="C5945" t="s">
        <v>55</v>
      </c>
      <c r="D5945">
        <v>2022</v>
      </c>
      <c r="E5945" t="s">
        <v>13511</v>
      </c>
      <c r="F5945" t="s">
        <v>13638</v>
      </c>
      <c r="G5945" t="s">
        <v>13745</v>
      </c>
      <c r="I5945" t="s">
        <v>13746</v>
      </c>
      <c r="J5945" t="s">
        <v>58</v>
      </c>
      <c r="K5945" t="s">
        <v>59</v>
      </c>
      <c r="L5945" s="5">
        <v>0</v>
      </c>
      <c r="M5945" s="5">
        <v>0</v>
      </c>
      <c r="N5945" s="5">
        <f t="shared" si="1012"/>
        <v>0</v>
      </c>
      <c r="O5945" s="5">
        <v>0</v>
      </c>
      <c r="P5945" s="5">
        <v>0</v>
      </c>
      <c r="Q5945" s="5">
        <f t="shared" si="1013"/>
        <v>0</v>
      </c>
      <c r="R5945" s="5">
        <v>0</v>
      </c>
      <c r="S5945" s="5">
        <v>0</v>
      </c>
      <c r="T5945" s="5">
        <f t="shared" si="1014"/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f t="shared" si="1017"/>
        <v>0</v>
      </c>
      <c r="Z5945" s="5">
        <v>0</v>
      </c>
      <c r="AA5945" s="5">
        <v>0</v>
      </c>
      <c r="AB5945" s="5">
        <f t="shared" si="1018"/>
        <v>0</v>
      </c>
      <c r="AC5945" s="5">
        <v>0</v>
      </c>
      <c r="AD5945" s="5">
        <v>0</v>
      </c>
      <c r="AE5945" s="5">
        <f t="shared" si="1019"/>
        <v>0</v>
      </c>
      <c r="AF5945" s="5">
        <v>1</v>
      </c>
      <c r="AG5945" s="6">
        <v>44622</v>
      </c>
      <c r="AH5945" s="5">
        <v>1</v>
      </c>
      <c r="AI5945" s="5">
        <v>0</v>
      </c>
      <c r="AJ5945" s="5">
        <v>0</v>
      </c>
      <c r="AK5945" s="5">
        <f t="shared" si="1020"/>
        <v>0</v>
      </c>
      <c r="AL5945" s="5">
        <v>0</v>
      </c>
      <c r="AM5945" s="5">
        <v>0</v>
      </c>
      <c r="AN5945" s="5">
        <f t="shared" si="1021"/>
        <v>0</v>
      </c>
      <c r="AO5945" s="5">
        <v>0</v>
      </c>
      <c r="AP5945" s="5">
        <v>0</v>
      </c>
      <c r="AQ5945" s="5">
        <f t="shared" si="1022"/>
        <v>0</v>
      </c>
      <c r="AR5945" s="5">
        <v>1</v>
      </c>
      <c r="AS5945" s="6">
        <v>44797</v>
      </c>
      <c r="AT5945" s="5">
        <v>1</v>
      </c>
      <c r="AU5945" s="5">
        <v>0</v>
      </c>
      <c r="AV5945" t="str">
        <f t="shared" si="1015"/>
        <v>N</v>
      </c>
      <c r="AW5945" t="s">
        <v>60</v>
      </c>
      <c r="AX5945" t="s">
        <v>61</v>
      </c>
      <c r="AY5945" t="s">
        <v>62</v>
      </c>
      <c r="AZ5945" t="s">
        <v>62</v>
      </c>
      <c r="BA5945" t="str">
        <f t="shared" si="1016"/>
        <v>N</v>
      </c>
    </row>
    <row r="5946" spans="1:53">
      <c r="A5946" t="s">
        <v>54</v>
      </c>
      <c r="B5946" t="s">
        <v>54</v>
      </c>
      <c r="C5946" t="s">
        <v>55</v>
      </c>
      <c r="D5946">
        <v>2022</v>
      </c>
      <c r="E5946" t="s">
        <v>10926</v>
      </c>
      <c r="F5946" t="s">
        <v>8103</v>
      </c>
      <c r="G5946" t="s">
        <v>8104</v>
      </c>
      <c r="I5946" t="s">
        <v>13747</v>
      </c>
      <c r="J5946" t="s">
        <v>58</v>
      </c>
      <c r="K5946" t="s">
        <v>59</v>
      </c>
      <c r="L5946" s="5">
        <v>0</v>
      </c>
      <c r="M5946" s="5">
        <v>0</v>
      </c>
      <c r="N5946" s="5">
        <f t="shared" si="1012"/>
        <v>0</v>
      </c>
      <c r="O5946" s="5">
        <v>0</v>
      </c>
      <c r="P5946" s="5">
        <v>0</v>
      </c>
      <c r="Q5946" s="5">
        <f t="shared" si="1013"/>
        <v>0</v>
      </c>
      <c r="R5946" s="5">
        <v>0</v>
      </c>
      <c r="S5946" s="5">
        <v>0</v>
      </c>
      <c r="T5946" s="5">
        <f t="shared" si="1014"/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f t="shared" si="1017"/>
        <v>0</v>
      </c>
      <c r="Z5946" s="5">
        <v>0</v>
      </c>
      <c r="AA5946" s="5">
        <v>0</v>
      </c>
      <c r="AB5946" s="5">
        <f t="shared" si="1018"/>
        <v>0</v>
      </c>
      <c r="AC5946" s="5">
        <v>0</v>
      </c>
      <c r="AD5946" s="5">
        <v>0</v>
      </c>
      <c r="AE5946" s="5">
        <f t="shared" si="1019"/>
        <v>0</v>
      </c>
      <c r="AF5946" s="5">
        <v>0</v>
      </c>
      <c r="AG5946" s="6">
        <v>44529</v>
      </c>
      <c r="AH5946" s="5">
        <v>0</v>
      </c>
      <c r="AI5946" s="5">
        <v>0</v>
      </c>
      <c r="AJ5946" s="5">
        <v>0</v>
      </c>
      <c r="AK5946" s="5">
        <f t="shared" si="1020"/>
        <v>0</v>
      </c>
      <c r="AL5946" s="5">
        <v>0</v>
      </c>
      <c r="AM5946" s="5">
        <v>0</v>
      </c>
      <c r="AN5946" s="5">
        <f t="shared" si="1021"/>
        <v>0</v>
      </c>
      <c r="AO5946" s="5">
        <v>0</v>
      </c>
      <c r="AP5946" s="5">
        <v>0</v>
      </c>
      <c r="AQ5946" s="5">
        <f t="shared" si="1022"/>
        <v>0</v>
      </c>
      <c r="AR5946" s="5">
        <v>1</v>
      </c>
      <c r="AS5946" s="6">
        <v>44882</v>
      </c>
      <c r="AT5946" s="5">
        <v>1</v>
      </c>
      <c r="AU5946" s="5">
        <v>0</v>
      </c>
      <c r="AV5946" t="str">
        <f t="shared" si="1015"/>
        <v>N</v>
      </c>
      <c r="AW5946" t="s">
        <v>60</v>
      </c>
      <c r="AX5946" t="s">
        <v>61</v>
      </c>
      <c r="AY5946" t="s">
        <v>62</v>
      </c>
      <c r="AZ5946" t="s">
        <v>62</v>
      </c>
      <c r="BA5946" t="str">
        <f t="shared" si="1016"/>
        <v>N</v>
      </c>
    </row>
    <row r="5947" spans="1:53">
      <c r="A5947" t="s">
        <v>54</v>
      </c>
      <c r="B5947" t="s">
        <v>54</v>
      </c>
      <c r="C5947" t="s">
        <v>55</v>
      </c>
      <c r="D5947">
        <v>2022</v>
      </c>
      <c r="E5947" t="s">
        <v>13725</v>
      </c>
      <c r="F5947" t="s">
        <v>9232</v>
      </c>
      <c r="G5947" t="s">
        <v>9233</v>
      </c>
      <c r="I5947" t="s">
        <v>9234</v>
      </c>
      <c r="J5947" t="s">
        <v>58</v>
      </c>
      <c r="K5947" t="s">
        <v>59</v>
      </c>
      <c r="L5947" s="5">
        <v>0</v>
      </c>
      <c r="M5947" s="5">
        <v>0</v>
      </c>
      <c r="N5947" s="5">
        <f t="shared" si="1012"/>
        <v>0</v>
      </c>
      <c r="O5947" s="5">
        <v>0</v>
      </c>
      <c r="P5947" s="5">
        <v>0</v>
      </c>
      <c r="Q5947" s="5">
        <f t="shared" si="1013"/>
        <v>0</v>
      </c>
      <c r="R5947" s="5">
        <v>0</v>
      </c>
      <c r="S5947" s="5">
        <v>0</v>
      </c>
      <c r="T5947" s="5">
        <f t="shared" si="1014"/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f t="shared" si="1017"/>
        <v>0</v>
      </c>
      <c r="Z5947" s="5">
        <v>0</v>
      </c>
      <c r="AA5947" s="5">
        <v>0</v>
      </c>
      <c r="AB5947" s="5">
        <f t="shared" si="1018"/>
        <v>0</v>
      </c>
      <c r="AC5947" s="5">
        <v>0</v>
      </c>
      <c r="AD5947" s="5">
        <v>0</v>
      </c>
      <c r="AE5947" s="5">
        <f t="shared" si="1019"/>
        <v>0</v>
      </c>
      <c r="AF5947" s="5">
        <v>0</v>
      </c>
      <c r="AG5947" s="6">
        <v>44544</v>
      </c>
      <c r="AH5947" s="5">
        <v>0</v>
      </c>
      <c r="AI5947" s="5">
        <v>0</v>
      </c>
      <c r="AJ5947" s="5">
        <v>0</v>
      </c>
      <c r="AK5947" s="5">
        <f t="shared" si="1020"/>
        <v>0</v>
      </c>
      <c r="AL5947" s="5">
        <v>0</v>
      </c>
      <c r="AM5947" s="5">
        <v>0</v>
      </c>
      <c r="AN5947" s="5">
        <f t="shared" si="1021"/>
        <v>0</v>
      </c>
      <c r="AO5947" s="5">
        <v>0</v>
      </c>
      <c r="AP5947" s="5">
        <v>0</v>
      </c>
      <c r="AQ5947" s="5">
        <f t="shared" si="1022"/>
        <v>0</v>
      </c>
      <c r="AR5947" s="5">
        <v>1</v>
      </c>
      <c r="AS5947" s="6">
        <v>44861</v>
      </c>
      <c r="AT5947" s="5">
        <v>1</v>
      </c>
      <c r="AU5947" s="5">
        <v>0</v>
      </c>
      <c r="AV5947" t="str">
        <f t="shared" si="1015"/>
        <v>N</v>
      </c>
      <c r="AW5947" t="s">
        <v>60</v>
      </c>
      <c r="AX5947" t="s">
        <v>61</v>
      </c>
      <c r="AY5947" t="s">
        <v>62</v>
      </c>
      <c r="AZ5947" t="s">
        <v>62</v>
      </c>
      <c r="BA5947" t="str">
        <f t="shared" si="1016"/>
        <v>N</v>
      </c>
    </row>
    <row r="5948" spans="1:53">
      <c r="A5948" t="s">
        <v>54</v>
      </c>
      <c r="B5948" t="s">
        <v>54</v>
      </c>
      <c r="C5948" t="s">
        <v>55</v>
      </c>
      <c r="D5948">
        <v>2022</v>
      </c>
      <c r="E5948" t="s">
        <v>5905</v>
      </c>
      <c r="F5948" t="s">
        <v>5834</v>
      </c>
      <c r="G5948" t="s">
        <v>5835</v>
      </c>
      <c r="I5948" t="s">
        <v>5836</v>
      </c>
      <c r="J5948" t="s">
        <v>58</v>
      </c>
      <c r="K5948" t="s">
        <v>59</v>
      </c>
      <c r="L5948" s="5">
        <v>0</v>
      </c>
      <c r="M5948" s="5">
        <v>0</v>
      </c>
      <c r="N5948" s="5">
        <f t="shared" si="1012"/>
        <v>0</v>
      </c>
      <c r="O5948" s="5">
        <v>0</v>
      </c>
      <c r="P5948" s="5">
        <v>0</v>
      </c>
      <c r="Q5948" s="5">
        <f t="shared" si="1013"/>
        <v>0</v>
      </c>
      <c r="R5948" s="5">
        <v>0</v>
      </c>
      <c r="S5948" s="5">
        <v>0</v>
      </c>
      <c r="T5948" s="5">
        <f t="shared" si="1014"/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f t="shared" si="1017"/>
        <v>0</v>
      </c>
      <c r="Z5948" s="5">
        <v>0</v>
      </c>
      <c r="AA5948" s="5">
        <v>0</v>
      </c>
      <c r="AB5948" s="5">
        <f t="shared" si="1018"/>
        <v>0</v>
      </c>
      <c r="AC5948" s="5">
        <v>0</v>
      </c>
      <c r="AD5948" s="5">
        <v>0</v>
      </c>
      <c r="AE5948" s="5">
        <f t="shared" si="1019"/>
        <v>0</v>
      </c>
      <c r="AF5948" s="5">
        <v>0</v>
      </c>
      <c r="AG5948" s="6">
        <v>44181</v>
      </c>
      <c r="AH5948" s="5">
        <v>0</v>
      </c>
      <c r="AI5948" s="5">
        <v>0</v>
      </c>
      <c r="AJ5948" s="5">
        <v>0</v>
      </c>
      <c r="AK5948" s="5">
        <f t="shared" si="1020"/>
        <v>0</v>
      </c>
      <c r="AL5948" s="5">
        <v>0</v>
      </c>
      <c r="AM5948" s="5">
        <v>0</v>
      </c>
      <c r="AN5948" s="5">
        <f t="shared" si="1021"/>
        <v>0</v>
      </c>
      <c r="AO5948" s="5">
        <v>0</v>
      </c>
      <c r="AP5948" s="5">
        <v>0</v>
      </c>
      <c r="AQ5948" s="5">
        <f t="shared" si="1022"/>
        <v>0</v>
      </c>
      <c r="AR5948" s="5">
        <v>1</v>
      </c>
      <c r="AS5948" s="6">
        <v>44606</v>
      </c>
      <c r="AT5948" s="5">
        <v>1</v>
      </c>
      <c r="AU5948" s="5">
        <v>0</v>
      </c>
      <c r="AV5948" t="str">
        <f t="shared" si="1015"/>
        <v>N</v>
      </c>
      <c r="AW5948" t="s">
        <v>60</v>
      </c>
      <c r="AX5948" t="s">
        <v>61</v>
      </c>
      <c r="AY5948" t="s">
        <v>62</v>
      </c>
      <c r="AZ5948" t="s">
        <v>62</v>
      </c>
      <c r="BA5948" t="str">
        <f t="shared" si="1016"/>
        <v>N</v>
      </c>
    </row>
    <row r="5949" spans="1:53">
      <c r="A5949" t="s">
        <v>54</v>
      </c>
      <c r="B5949" t="s">
        <v>54</v>
      </c>
      <c r="C5949" t="s">
        <v>55</v>
      </c>
      <c r="D5949">
        <v>2022</v>
      </c>
      <c r="E5949" t="s">
        <v>13748</v>
      </c>
      <c r="F5949" t="s">
        <v>9193</v>
      </c>
      <c r="G5949" t="s">
        <v>9194</v>
      </c>
      <c r="I5949" t="s">
        <v>9195</v>
      </c>
      <c r="J5949" t="s">
        <v>58</v>
      </c>
      <c r="K5949" t="s">
        <v>59</v>
      </c>
      <c r="L5949" s="5">
        <v>0</v>
      </c>
      <c r="M5949" s="5">
        <v>0</v>
      </c>
      <c r="N5949" s="5">
        <f t="shared" si="1012"/>
        <v>0</v>
      </c>
      <c r="O5949" s="5">
        <v>0</v>
      </c>
      <c r="P5949" s="5">
        <v>0</v>
      </c>
      <c r="Q5949" s="5">
        <f t="shared" si="1013"/>
        <v>0</v>
      </c>
      <c r="R5949" s="5">
        <v>0</v>
      </c>
      <c r="S5949" s="5">
        <v>0</v>
      </c>
      <c r="T5949" s="5">
        <f t="shared" si="1014"/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f t="shared" si="1017"/>
        <v>0</v>
      </c>
      <c r="Z5949" s="5">
        <v>0</v>
      </c>
      <c r="AA5949" s="5">
        <v>0</v>
      </c>
      <c r="AB5949" s="5">
        <f t="shared" si="1018"/>
        <v>0</v>
      </c>
      <c r="AC5949" s="5">
        <v>0</v>
      </c>
      <c r="AD5949" s="5">
        <v>0</v>
      </c>
      <c r="AE5949" s="5">
        <f t="shared" si="1019"/>
        <v>0</v>
      </c>
      <c r="AF5949" s="5">
        <v>0</v>
      </c>
      <c r="AG5949" s="6">
        <v>44232</v>
      </c>
      <c r="AH5949" s="5">
        <v>0</v>
      </c>
      <c r="AI5949" s="5">
        <v>0</v>
      </c>
      <c r="AJ5949" s="5">
        <v>0</v>
      </c>
      <c r="AK5949" s="5">
        <f t="shared" si="1020"/>
        <v>0</v>
      </c>
      <c r="AL5949" s="5">
        <v>0</v>
      </c>
      <c r="AM5949" s="5">
        <v>0</v>
      </c>
      <c r="AN5949" s="5">
        <f t="shared" si="1021"/>
        <v>0</v>
      </c>
      <c r="AO5949" s="5">
        <v>0</v>
      </c>
      <c r="AP5949" s="5">
        <v>0</v>
      </c>
      <c r="AQ5949" s="5">
        <f t="shared" si="1022"/>
        <v>0</v>
      </c>
      <c r="AR5949" s="5">
        <v>1</v>
      </c>
      <c r="AS5949" s="6">
        <v>44663</v>
      </c>
      <c r="AT5949" s="5">
        <v>1</v>
      </c>
      <c r="AU5949" s="5">
        <v>0</v>
      </c>
      <c r="AV5949" t="str">
        <f t="shared" si="1015"/>
        <v>N</v>
      </c>
      <c r="AW5949" t="s">
        <v>60</v>
      </c>
      <c r="AX5949" t="s">
        <v>61</v>
      </c>
      <c r="AY5949" t="s">
        <v>62</v>
      </c>
      <c r="AZ5949" t="s">
        <v>62</v>
      </c>
      <c r="BA5949" t="str">
        <f t="shared" si="1016"/>
        <v>N</v>
      </c>
    </row>
    <row r="5950" spans="1:53">
      <c r="A5950" t="s">
        <v>54</v>
      </c>
      <c r="B5950" t="s">
        <v>54</v>
      </c>
      <c r="C5950" t="s">
        <v>55</v>
      </c>
      <c r="D5950">
        <v>2022</v>
      </c>
      <c r="E5950" t="s">
        <v>13406</v>
      </c>
      <c r="F5950" t="s">
        <v>9177</v>
      </c>
      <c r="G5950" t="s">
        <v>9178</v>
      </c>
      <c r="I5950" t="s">
        <v>9179</v>
      </c>
      <c r="J5950" t="s">
        <v>58</v>
      </c>
      <c r="K5950" t="s">
        <v>59</v>
      </c>
      <c r="L5950" s="5">
        <v>0</v>
      </c>
      <c r="M5950" s="5">
        <v>0</v>
      </c>
      <c r="N5950" s="5">
        <f t="shared" si="1012"/>
        <v>0</v>
      </c>
      <c r="O5950" s="5">
        <v>0</v>
      </c>
      <c r="P5950" s="5">
        <v>0</v>
      </c>
      <c r="Q5950" s="5">
        <f t="shared" si="1013"/>
        <v>0</v>
      </c>
      <c r="R5950" s="5">
        <v>0</v>
      </c>
      <c r="S5950" s="5">
        <v>0</v>
      </c>
      <c r="T5950" s="5">
        <f t="shared" si="1014"/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f t="shared" si="1017"/>
        <v>0</v>
      </c>
      <c r="Z5950" s="5">
        <v>0</v>
      </c>
      <c r="AA5950" s="5">
        <v>0</v>
      </c>
      <c r="AB5950" s="5">
        <f t="shared" si="1018"/>
        <v>0</v>
      </c>
      <c r="AC5950" s="5">
        <v>0</v>
      </c>
      <c r="AD5950" s="5">
        <v>0</v>
      </c>
      <c r="AE5950" s="5">
        <f t="shared" si="1019"/>
        <v>0</v>
      </c>
      <c r="AF5950" s="5">
        <v>0</v>
      </c>
      <c r="AG5950" s="6">
        <v>44232</v>
      </c>
      <c r="AH5950" s="5">
        <v>0</v>
      </c>
      <c r="AI5950" s="5">
        <v>0</v>
      </c>
      <c r="AJ5950" s="5">
        <v>0</v>
      </c>
      <c r="AK5950" s="5">
        <f t="shared" si="1020"/>
        <v>0</v>
      </c>
      <c r="AL5950" s="5">
        <v>0</v>
      </c>
      <c r="AM5950" s="5">
        <v>0</v>
      </c>
      <c r="AN5950" s="5">
        <f t="shared" si="1021"/>
        <v>0</v>
      </c>
      <c r="AO5950" s="5">
        <v>0</v>
      </c>
      <c r="AP5950" s="5">
        <v>0</v>
      </c>
      <c r="AQ5950" s="5">
        <f t="shared" si="1022"/>
        <v>0</v>
      </c>
      <c r="AR5950" s="5">
        <v>1</v>
      </c>
      <c r="AS5950" s="6">
        <v>44585</v>
      </c>
      <c r="AT5950" s="5">
        <v>1</v>
      </c>
      <c r="AU5950" s="5">
        <v>0</v>
      </c>
      <c r="AV5950" t="str">
        <f t="shared" si="1015"/>
        <v>N</v>
      </c>
      <c r="AW5950" t="s">
        <v>60</v>
      </c>
      <c r="AX5950" t="s">
        <v>61</v>
      </c>
      <c r="AY5950" t="s">
        <v>62</v>
      </c>
      <c r="AZ5950" t="s">
        <v>62</v>
      </c>
      <c r="BA5950" t="str">
        <f t="shared" si="1016"/>
        <v>N</v>
      </c>
    </row>
    <row r="5951" spans="1:53">
      <c r="A5951" t="s">
        <v>54</v>
      </c>
      <c r="B5951" t="s">
        <v>54</v>
      </c>
      <c r="C5951" t="s">
        <v>55</v>
      </c>
      <c r="D5951">
        <v>2022</v>
      </c>
      <c r="E5951" t="s">
        <v>4337</v>
      </c>
      <c r="F5951" t="s">
        <v>5747</v>
      </c>
      <c r="G5951" t="s">
        <v>5748</v>
      </c>
      <c r="I5951" t="s">
        <v>5749</v>
      </c>
      <c r="J5951" t="s">
        <v>58</v>
      </c>
      <c r="K5951" t="s">
        <v>59</v>
      </c>
      <c r="L5951" s="5">
        <v>0</v>
      </c>
      <c r="M5951" s="5">
        <v>0</v>
      </c>
      <c r="N5951" s="5">
        <f t="shared" si="1012"/>
        <v>0</v>
      </c>
      <c r="O5951" s="5">
        <v>0</v>
      </c>
      <c r="P5951" s="5">
        <v>0</v>
      </c>
      <c r="Q5951" s="5">
        <f t="shared" si="1013"/>
        <v>0</v>
      </c>
      <c r="R5951" s="5">
        <v>0</v>
      </c>
      <c r="S5951" s="5">
        <v>0</v>
      </c>
      <c r="T5951" s="5">
        <f t="shared" si="1014"/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f t="shared" si="1017"/>
        <v>0</v>
      </c>
      <c r="Z5951" s="5">
        <v>0</v>
      </c>
      <c r="AA5951" s="5">
        <v>0</v>
      </c>
      <c r="AB5951" s="5">
        <f t="shared" si="1018"/>
        <v>0</v>
      </c>
      <c r="AC5951" s="5">
        <v>0</v>
      </c>
      <c r="AD5951" s="5">
        <v>0</v>
      </c>
      <c r="AE5951" s="5">
        <f t="shared" si="1019"/>
        <v>0</v>
      </c>
      <c r="AF5951" s="5">
        <v>0</v>
      </c>
      <c r="AG5951" s="6">
        <v>44182</v>
      </c>
      <c r="AH5951" s="5">
        <v>0</v>
      </c>
      <c r="AI5951" s="5">
        <v>0</v>
      </c>
      <c r="AJ5951" s="5">
        <v>0</v>
      </c>
      <c r="AK5951" s="5">
        <f t="shared" si="1020"/>
        <v>0</v>
      </c>
      <c r="AL5951" s="5">
        <v>0</v>
      </c>
      <c r="AM5951" s="5">
        <v>0</v>
      </c>
      <c r="AN5951" s="5">
        <f t="shared" si="1021"/>
        <v>0</v>
      </c>
      <c r="AO5951" s="5">
        <v>0</v>
      </c>
      <c r="AP5951" s="5">
        <v>0</v>
      </c>
      <c r="AQ5951" s="5">
        <f t="shared" si="1022"/>
        <v>0</v>
      </c>
      <c r="AR5951" s="5">
        <v>1</v>
      </c>
      <c r="AS5951" s="6">
        <v>44678</v>
      </c>
      <c r="AT5951" s="5">
        <v>1</v>
      </c>
      <c r="AU5951" s="5">
        <v>0</v>
      </c>
      <c r="AV5951" t="str">
        <f t="shared" si="1015"/>
        <v>N</v>
      </c>
      <c r="AW5951" t="s">
        <v>60</v>
      </c>
      <c r="AX5951" t="s">
        <v>61</v>
      </c>
      <c r="AY5951" t="s">
        <v>62</v>
      </c>
      <c r="AZ5951" t="s">
        <v>62</v>
      </c>
      <c r="BA5951" t="str">
        <f t="shared" si="1016"/>
        <v>N</v>
      </c>
    </row>
    <row r="5952" spans="1:53">
      <c r="A5952" t="s">
        <v>54</v>
      </c>
      <c r="B5952" t="s">
        <v>54</v>
      </c>
      <c r="C5952" t="s">
        <v>55</v>
      </c>
      <c r="D5952">
        <v>2022</v>
      </c>
      <c r="E5952" t="s">
        <v>8785</v>
      </c>
      <c r="F5952" t="s">
        <v>9137</v>
      </c>
      <c r="G5952" t="s">
        <v>9138</v>
      </c>
      <c r="I5952" t="s">
        <v>9139</v>
      </c>
      <c r="J5952" t="s">
        <v>58</v>
      </c>
      <c r="K5952" t="s">
        <v>59</v>
      </c>
      <c r="L5952" s="5">
        <v>0</v>
      </c>
      <c r="M5952" s="5">
        <v>0</v>
      </c>
      <c r="N5952" s="5">
        <f t="shared" si="1012"/>
        <v>0</v>
      </c>
      <c r="O5952" s="5">
        <v>0</v>
      </c>
      <c r="P5952" s="5">
        <v>0</v>
      </c>
      <c r="Q5952" s="5">
        <f t="shared" si="1013"/>
        <v>0</v>
      </c>
      <c r="R5952" s="5">
        <v>0</v>
      </c>
      <c r="S5952" s="5">
        <v>0</v>
      </c>
      <c r="T5952" s="5">
        <f t="shared" si="1014"/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f t="shared" si="1017"/>
        <v>0</v>
      </c>
      <c r="Z5952" s="5">
        <v>0</v>
      </c>
      <c r="AA5952" s="5">
        <v>0</v>
      </c>
      <c r="AB5952" s="5">
        <f t="shared" si="1018"/>
        <v>0</v>
      </c>
      <c r="AC5952" s="5">
        <v>0</v>
      </c>
      <c r="AD5952" s="5">
        <v>0</v>
      </c>
      <c r="AE5952" s="5">
        <f t="shared" si="1019"/>
        <v>0</v>
      </c>
      <c r="AF5952" s="5">
        <v>0</v>
      </c>
      <c r="AG5952" s="6">
        <v>44509</v>
      </c>
      <c r="AH5952" s="5">
        <v>0</v>
      </c>
      <c r="AI5952" s="5">
        <v>0</v>
      </c>
      <c r="AJ5952" s="5">
        <v>0</v>
      </c>
      <c r="AK5952" s="5">
        <f t="shared" si="1020"/>
        <v>0</v>
      </c>
      <c r="AL5952" s="5">
        <v>0</v>
      </c>
      <c r="AM5952" s="5">
        <v>0</v>
      </c>
      <c r="AN5952" s="5">
        <f t="shared" si="1021"/>
        <v>0</v>
      </c>
      <c r="AO5952" s="5">
        <v>0</v>
      </c>
      <c r="AP5952" s="5">
        <v>0</v>
      </c>
      <c r="AQ5952" s="5">
        <f t="shared" si="1022"/>
        <v>0</v>
      </c>
      <c r="AR5952" s="5">
        <v>1</v>
      </c>
      <c r="AS5952" s="6">
        <v>44712</v>
      </c>
      <c r="AT5952" s="5">
        <v>1</v>
      </c>
      <c r="AU5952" s="5">
        <v>0</v>
      </c>
      <c r="AV5952" t="str">
        <f t="shared" si="1015"/>
        <v>N</v>
      </c>
      <c r="AW5952" t="s">
        <v>60</v>
      </c>
      <c r="AX5952" t="s">
        <v>61</v>
      </c>
      <c r="AY5952" t="s">
        <v>62</v>
      </c>
      <c r="AZ5952" t="s">
        <v>62</v>
      </c>
      <c r="BA5952" t="str">
        <f t="shared" si="1016"/>
        <v>N</v>
      </c>
    </row>
    <row r="5953" spans="1:53">
      <c r="A5953" t="s">
        <v>54</v>
      </c>
      <c r="B5953" t="s">
        <v>54</v>
      </c>
      <c r="C5953" t="s">
        <v>55</v>
      </c>
      <c r="D5953">
        <v>2022</v>
      </c>
      <c r="E5953" t="s">
        <v>9193</v>
      </c>
      <c r="F5953" t="s">
        <v>5941</v>
      </c>
      <c r="G5953" t="s">
        <v>5942</v>
      </c>
      <c r="I5953" t="s">
        <v>5943</v>
      </c>
      <c r="J5953" t="s">
        <v>58</v>
      </c>
      <c r="K5953" t="s">
        <v>59</v>
      </c>
      <c r="L5953" s="5">
        <v>0</v>
      </c>
      <c r="M5953" s="5">
        <v>0</v>
      </c>
      <c r="N5953" s="5">
        <f t="shared" si="1012"/>
        <v>0</v>
      </c>
      <c r="O5953" s="5">
        <v>0</v>
      </c>
      <c r="P5953" s="5">
        <v>0</v>
      </c>
      <c r="Q5953" s="5">
        <f t="shared" si="1013"/>
        <v>0</v>
      </c>
      <c r="R5953" s="5">
        <v>0</v>
      </c>
      <c r="S5953" s="5">
        <v>0</v>
      </c>
      <c r="T5953" s="5">
        <f t="shared" si="1014"/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f t="shared" si="1017"/>
        <v>0</v>
      </c>
      <c r="Z5953" s="5">
        <v>0</v>
      </c>
      <c r="AA5953" s="5">
        <v>0</v>
      </c>
      <c r="AB5953" s="5">
        <f t="shared" si="1018"/>
        <v>0</v>
      </c>
      <c r="AC5953" s="5">
        <v>0</v>
      </c>
      <c r="AD5953" s="5">
        <v>0</v>
      </c>
      <c r="AE5953" s="5">
        <f t="shared" si="1019"/>
        <v>0</v>
      </c>
      <c r="AF5953" s="5">
        <v>0</v>
      </c>
      <c r="AG5953" s="6">
        <v>44173</v>
      </c>
      <c r="AH5953" s="5">
        <v>0</v>
      </c>
      <c r="AI5953" s="5">
        <v>0</v>
      </c>
      <c r="AJ5953" s="5">
        <v>0</v>
      </c>
      <c r="AK5953" s="5">
        <f t="shared" si="1020"/>
        <v>0</v>
      </c>
      <c r="AL5953" s="5">
        <v>0</v>
      </c>
      <c r="AM5953" s="5">
        <v>0</v>
      </c>
      <c r="AN5953" s="5">
        <f t="shared" si="1021"/>
        <v>0</v>
      </c>
      <c r="AO5953" s="5">
        <v>0</v>
      </c>
      <c r="AP5953" s="5">
        <v>0</v>
      </c>
      <c r="AQ5953" s="5">
        <f t="shared" si="1022"/>
        <v>0</v>
      </c>
      <c r="AR5953" s="5">
        <v>1</v>
      </c>
      <c r="AS5953" s="6">
        <v>44763</v>
      </c>
      <c r="AT5953" s="5">
        <v>1</v>
      </c>
      <c r="AU5953" s="5">
        <v>0</v>
      </c>
      <c r="AV5953" t="str">
        <f t="shared" si="1015"/>
        <v>N</v>
      </c>
      <c r="AW5953" t="s">
        <v>60</v>
      </c>
      <c r="AX5953" t="s">
        <v>61</v>
      </c>
      <c r="AY5953" t="s">
        <v>62</v>
      </c>
      <c r="AZ5953" t="s">
        <v>62</v>
      </c>
      <c r="BA5953" t="str">
        <f t="shared" si="1016"/>
        <v>N</v>
      </c>
    </row>
    <row r="5954" spans="1:53">
      <c r="A5954" t="s">
        <v>54</v>
      </c>
      <c r="B5954" t="s">
        <v>54</v>
      </c>
      <c r="C5954" t="s">
        <v>55</v>
      </c>
      <c r="D5954">
        <v>2022</v>
      </c>
      <c r="E5954" t="s">
        <v>13663</v>
      </c>
      <c r="F5954" t="s">
        <v>9133</v>
      </c>
      <c r="G5954" t="s">
        <v>9134</v>
      </c>
      <c r="I5954" t="s">
        <v>9135</v>
      </c>
      <c r="J5954" t="s">
        <v>58</v>
      </c>
      <c r="K5954" t="s">
        <v>59</v>
      </c>
      <c r="L5954" s="5">
        <v>0</v>
      </c>
      <c r="M5954" s="5">
        <v>0</v>
      </c>
      <c r="N5954" s="5">
        <f t="shared" ref="N5954:N6017" si="1023">L5954+M5954</f>
        <v>0</v>
      </c>
      <c r="O5954" s="5">
        <v>0</v>
      </c>
      <c r="P5954" s="5">
        <v>0</v>
      </c>
      <c r="Q5954" s="5">
        <f t="shared" ref="Q5954:Q6017" si="1024">O5954+P5954</f>
        <v>0</v>
      </c>
      <c r="R5954" s="5">
        <v>0</v>
      </c>
      <c r="S5954" s="5">
        <v>0</v>
      </c>
      <c r="T5954" s="5">
        <f t="shared" ref="T5954:T6017" si="1025">R5954+S5954</f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f t="shared" si="1017"/>
        <v>0</v>
      </c>
      <c r="Z5954" s="5">
        <v>0</v>
      </c>
      <c r="AA5954" s="5">
        <v>0</v>
      </c>
      <c r="AB5954" s="5">
        <f t="shared" si="1018"/>
        <v>0</v>
      </c>
      <c r="AC5954" s="5">
        <v>0</v>
      </c>
      <c r="AD5954" s="5">
        <v>0</v>
      </c>
      <c r="AE5954" s="5">
        <f t="shared" si="1019"/>
        <v>0</v>
      </c>
      <c r="AF5954" s="5">
        <v>0</v>
      </c>
      <c r="AG5954" s="6">
        <v>44228</v>
      </c>
      <c r="AH5954" s="5">
        <v>0</v>
      </c>
      <c r="AI5954" s="5">
        <v>0</v>
      </c>
      <c r="AJ5954" s="5">
        <v>0</v>
      </c>
      <c r="AK5954" s="5">
        <f t="shared" si="1020"/>
        <v>0</v>
      </c>
      <c r="AL5954" s="5">
        <v>0</v>
      </c>
      <c r="AM5954" s="5">
        <v>0</v>
      </c>
      <c r="AN5954" s="5">
        <f t="shared" si="1021"/>
        <v>0</v>
      </c>
      <c r="AO5954" s="5">
        <v>0</v>
      </c>
      <c r="AP5954" s="5">
        <v>0</v>
      </c>
      <c r="AQ5954" s="5">
        <f t="shared" si="1022"/>
        <v>0</v>
      </c>
      <c r="AR5954" s="5">
        <v>1</v>
      </c>
      <c r="AS5954" s="6">
        <v>44588</v>
      </c>
      <c r="AT5954" s="5">
        <v>1</v>
      </c>
      <c r="AU5954" s="5">
        <v>0</v>
      </c>
      <c r="AV5954" t="str">
        <f t="shared" ref="AV5954:AV6017" si="1026">IF(AU5954 &gt; 0, "Y", "N")</f>
        <v>N</v>
      </c>
      <c r="AW5954" t="s">
        <v>60</v>
      </c>
      <c r="AX5954" t="s">
        <v>61</v>
      </c>
      <c r="AY5954" t="s">
        <v>62</v>
      </c>
      <c r="AZ5954" t="s">
        <v>62</v>
      </c>
      <c r="BA5954" t="str">
        <f t="shared" ref="BA5954:BA6017" si="1027">IF(OR(L5954&gt;0, O5954&gt;0, R5954&gt;0, W5954&gt;0, Z5954&gt;0, AC5954&gt;0, AI5954&gt;0, AL5954&gt;0, AO5954&gt;0, M5954&gt;0), "Y", "N")</f>
        <v>N</v>
      </c>
    </row>
    <row r="5955" spans="1:53">
      <c r="A5955" t="s">
        <v>54</v>
      </c>
      <c r="B5955" t="s">
        <v>54</v>
      </c>
      <c r="C5955" t="s">
        <v>55</v>
      </c>
      <c r="D5955">
        <v>2022</v>
      </c>
      <c r="E5955" t="s">
        <v>13749</v>
      </c>
      <c r="F5955" t="s">
        <v>13748</v>
      </c>
      <c r="G5955" t="s">
        <v>13750</v>
      </c>
      <c r="I5955" t="s">
        <v>13751</v>
      </c>
      <c r="J5955" t="s">
        <v>58</v>
      </c>
      <c r="K5955" t="s">
        <v>59</v>
      </c>
      <c r="L5955" s="5">
        <v>0</v>
      </c>
      <c r="M5955" s="5">
        <v>0</v>
      </c>
      <c r="N5955" s="5">
        <f t="shared" si="1023"/>
        <v>0</v>
      </c>
      <c r="O5955" s="5">
        <v>0</v>
      </c>
      <c r="P5955" s="5">
        <v>0</v>
      </c>
      <c r="Q5955" s="5">
        <f t="shared" si="1024"/>
        <v>0</v>
      </c>
      <c r="R5955" s="5">
        <v>0</v>
      </c>
      <c r="S5955" s="5">
        <v>0</v>
      </c>
      <c r="T5955" s="5">
        <f t="shared" si="1025"/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f t="shared" ref="Y5955:Y6018" si="1028">W5955+X5955</f>
        <v>0</v>
      </c>
      <c r="Z5955" s="5">
        <v>0</v>
      </c>
      <c r="AA5955" s="5">
        <v>0</v>
      </c>
      <c r="AB5955" s="5">
        <f t="shared" ref="AB5955:AB6018" si="1029">SUM(Z5955:AA5955)</f>
        <v>0</v>
      </c>
      <c r="AC5955" s="5">
        <v>0</v>
      </c>
      <c r="AD5955" s="5">
        <v>0</v>
      </c>
      <c r="AE5955" s="5">
        <f t="shared" ref="AE5955:AE6018" si="1030">SUM(AC5955:AD5955)</f>
        <v>0</v>
      </c>
      <c r="AF5955" s="5">
        <v>0</v>
      </c>
      <c r="AG5955" s="6">
        <v>42913</v>
      </c>
      <c r="AH5955" s="5">
        <v>0</v>
      </c>
      <c r="AI5955" s="5">
        <v>0</v>
      </c>
      <c r="AJ5955" s="5">
        <v>0</v>
      </c>
      <c r="AK5955" s="5">
        <f t="shared" ref="AK5955:AK6018" si="1031">SUM(AI5955:AJ5955)</f>
        <v>0</v>
      </c>
      <c r="AL5955" s="5">
        <v>0</v>
      </c>
      <c r="AM5955" s="5">
        <v>0</v>
      </c>
      <c r="AN5955" s="5">
        <f t="shared" ref="AN5955:AN6018" si="1032">SUM(AL5955:AM5955)</f>
        <v>0</v>
      </c>
      <c r="AO5955" s="5">
        <v>0</v>
      </c>
      <c r="AP5955" s="5">
        <v>0</v>
      </c>
      <c r="AQ5955" s="5">
        <f t="shared" ref="AQ5955:AQ6018" si="1033">SUM(AO5955:AP5955)</f>
        <v>0</v>
      </c>
      <c r="AR5955" s="5">
        <v>1</v>
      </c>
      <c r="AS5955" s="6">
        <v>44622</v>
      </c>
      <c r="AT5955" s="5">
        <v>1</v>
      </c>
      <c r="AU5955" s="5">
        <v>0</v>
      </c>
      <c r="AV5955" t="str">
        <f t="shared" si="1026"/>
        <v>N</v>
      </c>
      <c r="AW5955" t="s">
        <v>60</v>
      </c>
      <c r="AX5955" t="s">
        <v>61</v>
      </c>
      <c r="AY5955" t="s">
        <v>62</v>
      </c>
      <c r="AZ5955" t="s">
        <v>62</v>
      </c>
      <c r="BA5955" t="str">
        <f t="shared" si="1027"/>
        <v>N</v>
      </c>
    </row>
    <row r="5956" spans="1:53">
      <c r="A5956" t="s">
        <v>54</v>
      </c>
      <c r="B5956" t="s">
        <v>54</v>
      </c>
      <c r="C5956" t="s">
        <v>55</v>
      </c>
      <c r="D5956">
        <v>2022</v>
      </c>
      <c r="E5956" t="s">
        <v>13683</v>
      </c>
      <c r="F5956" t="s">
        <v>8740</v>
      </c>
      <c r="G5956" t="s">
        <v>8741</v>
      </c>
      <c r="I5956" t="s">
        <v>8742</v>
      </c>
      <c r="J5956" t="s">
        <v>58</v>
      </c>
      <c r="K5956" t="s">
        <v>59</v>
      </c>
      <c r="L5956" s="5">
        <v>0</v>
      </c>
      <c r="M5956" s="5">
        <v>0</v>
      </c>
      <c r="N5956" s="5">
        <f t="shared" si="1023"/>
        <v>0</v>
      </c>
      <c r="O5956" s="5">
        <v>0</v>
      </c>
      <c r="P5956" s="5">
        <v>0</v>
      </c>
      <c r="Q5956" s="5">
        <f t="shared" si="1024"/>
        <v>0</v>
      </c>
      <c r="R5956" s="5">
        <v>0</v>
      </c>
      <c r="S5956" s="5">
        <v>0</v>
      </c>
      <c r="T5956" s="5">
        <f t="shared" si="1025"/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f t="shared" si="1028"/>
        <v>0</v>
      </c>
      <c r="Z5956" s="5">
        <v>0</v>
      </c>
      <c r="AA5956" s="5">
        <v>0</v>
      </c>
      <c r="AB5956" s="5">
        <f t="shared" si="1029"/>
        <v>0</v>
      </c>
      <c r="AC5956" s="5">
        <v>0</v>
      </c>
      <c r="AD5956" s="5">
        <v>0</v>
      </c>
      <c r="AE5956" s="5">
        <f t="shared" si="1030"/>
        <v>0</v>
      </c>
      <c r="AF5956" s="5">
        <v>0</v>
      </c>
      <c r="AG5956" s="6">
        <v>44371</v>
      </c>
      <c r="AH5956" s="5">
        <v>0</v>
      </c>
      <c r="AI5956" s="5">
        <v>0</v>
      </c>
      <c r="AJ5956" s="5">
        <v>0</v>
      </c>
      <c r="AK5956" s="5">
        <f t="shared" si="1031"/>
        <v>0</v>
      </c>
      <c r="AL5956" s="5">
        <v>0</v>
      </c>
      <c r="AM5956" s="5">
        <v>0</v>
      </c>
      <c r="AN5956" s="5">
        <f t="shared" si="1032"/>
        <v>0</v>
      </c>
      <c r="AO5956" s="5">
        <v>0</v>
      </c>
      <c r="AP5956" s="5">
        <v>0</v>
      </c>
      <c r="AQ5956" s="5">
        <f t="shared" si="1033"/>
        <v>0</v>
      </c>
      <c r="AR5956" s="5">
        <v>1</v>
      </c>
      <c r="AS5956" s="6">
        <v>44571</v>
      </c>
      <c r="AT5956" s="5">
        <v>1</v>
      </c>
      <c r="AU5956" s="5">
        <v>0</v>
      </c>
      <c r="AV5956" t="str">
        <f t="shared" si="1026"/>
        <v>N</v>
      </c>
      <c r="AW5956" t="s">
        <v>60</v>
      </c>
      <c r="AX5956" t="s">
        <v>61</v>
      </c>
      <c r="AY5956" t="s">
        <v>62</v>
      </c>
      <c r="AZ5956" t="s">
        <v>62</v>
      </c>
      <c r="BA5956" t="str">
        <f t="shared" si="1027"/>
        <v>N</v>
      </c>
    </row>
    <row r="5957" spans="1:53">
      <c r="A5957" t="s">
        <v>54</v>
      </c>
      <c r="B5957" t="s">
        <v>54</v>
      </c>
      <c r="C5957" t="s">
        <v>55</v>
      </c>
      <c r="D5957">
        <v>2022</v>
      </c>
      <c r="E5957" t="s">
        <v>9137</v>
      </c>
      <c r="F5957" t="s">
        <v>9173</v>
      </c>
      <c r="G5957" t="s">
        <v>9174</v>
      </c>
      <c r="I5957" t="s">
        <v>9175</v>
      </c>
      <c r="J5957" t="s">
        <v>58</v>
      </c>
      <c r="K5957" t="s">
        <v>59</v>
      </c>
      <c r="L5957" s="5">
        <v>0</v>
      </c>
      <c r="M5957" s="5">
        <v>0</v>
      </c>
      <c r="N5957" s="5">
        <f t="shared" si="1023"/>
        <v>0</v>
      </c>
      <c r="O5957" s="5">
        <v>0</v>
      </c>
      <c r="P5957" s="5">
        <v>0</v>
      </c>
      <c r="Q5957" s="5">
        <f t="shared" si="1024"/>
        <v>0</v>
      </c>
      <c r="R5957" s="5">
        <v>0</v>
      </c>
      <c r="S5957" s="5">
        <v>0</v>
      </c>
      <c r="T5957" s="5">
        <f t="shared" si="1025"/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f t="shared" si="1028"/>
        <v>0</v>
      </c>
      <c r="Z5957" s="5">
        <v>0</v>
      </c>
      <c r="AA5957" s="5">
        <v>0</v>
      </c>
      <c r="AB5957" s="5">
        <f t="shared" si="1029"/>
        <v>0</v>
      </c>
      <c r="AC5957" s="5">
        <v>0</v>
      </c>
      <c r="AD5957" s="5">
        <v>0</v>
      </c>
      <c r="AE5957" s="5">
        <f t="shared" si="1030"/>
        <v>0</v>
      </c>
      <c r="AF5957" s="5">
        <v>0</v>
      </c>
      <c r="AG5957" s="6">
        <v>44420</v>
      </c>
      <c r="AH5957" s="5">
        <v>0</v>
      </c>
      <c r="AI5957" s="5">
        <v>0</v>
      </c>
      <c r="AJ5957" s="5">
        <v>0</v>
      </c>
      <c r="AK5957" s="5">
        <f t="shared" si="1031"/>
        <v>0</v>
      </c>
      <c r="AL5957" s="5">
        <v>0</v>
      </c>
      <c r="AM5957" s="5">
        <v>0</v>
      </c>
      <c r="AN5957" s="5">
        <f t="shared" si="1032"/>
        <v>0</v>
      </c>
      <c r="AO5957" s="5">
        <v>0</v>
      </c>
      <c r="AP5957" s="5">
        <v>0</v>
      </c>
      <c r="AQ5957" s="5">
        <f t="shared" si="1033"/>
        <v>0</v>
      </c>
      <c r="AR5957" s="5">
        <v>1</v>
      </c>
      <c r="AS5957" s="6">
        <v>44768</v>
      </c>
      <c r="AT5957" s="5">
        <v>1</v>
      </c>
      <c r="AU5957" s="5">
        <v>0</v>
      </c>
      <c r="AV5957" t="str">
        <f t="shared" si="1026"/>
        <v>N</v>
      </c>
      <c r="AW5957" t="s">
        <v>60</v>
      </c>
      <c r="AX5957" t="s">
        <v>61</v>
      </c>
      <c r="AY5957" t="s">
        <v>62</v>
      </c>
      <c r="AZ5957" t="s">
        <v>62</v>
      </c>
      <c r="BA5957" t="str">
        <f t="shared" si="1027"/>
        <v>N</v>
      </c>
    </row>
    <row r="5958" spans="1:53">
      <c r="A5958" t="s">
        <v>54</v>
      </c>
      <c r="B5958" t="s">
        <v>54</v>
      </c>
      <c r="C5958" t="s">
        <v>55</v>
      </c>
      <c r="D5958">
        <v>2022</v>
      </c>
      <c r="E5958" t="s">
        <v>6156</v>
      </c>
      <c r="F5958" t="s">
        <v>9046</v>
      </c>
      <c r="G5958" t="s">
        <v>9047</v>
      </c>
      <c r="I5958" t="s">
        <v>9048</v>
      </c>
      <c r="J5958" t="s">
        <v>58</v>
      </c>
      <c r="K5958" t="s">
        <v>59</v>
      </c>
      <c r="L5958" s="5">
        <v>0</v>
      </c>
      <c r="M5958" s="5">
        <v>0</v>
      </c>
      <c r="N5958" s="5">
        <f t="shared" si="1023"/>
        <v>0</v>
      </c>
      <c r="O5958" s="5">
        <v>0</v>
      </c>
      <c r="P5958" s="5">
        <v>0</v>
      </c>
      <c r="Q5958" s="5">
        <f t="shared" si="1024"/>
        <v>0</v>
      </c>
      <c r="R5958" s="5">
        <v>0</v>
      </c>
      <c r="S5958" s="5">
        <v>0</v>
      </c>
      <c r="T5958" s="5">
        <f t="shared" si="1025"/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f t="shared" si="1028"/>
        <v>0</v>
      </c>
      <c r="Z5958" s="5">
        <v>0</v>
      </c>
      <c r="AA5958" s="5">
        <v>0</v>
      </c>
      <c r="AB5958" s="5">
        <f t="shared" si="1029"/>
        <v>0</v>
      </c>
      <c r="AC5958" s="5">
        <v>0</v>
      </c>
      <c r="AD5958" s="5">
        <v>0</v>
      </c>
      <c r="AE5958" s="5">
        <f t="shared" si="1030"/>
        <v>0</v>
      </c>
      <c r="AF5958" s="5">
        <v>0</v>
      </c>
      <c r="AG5958" s="6">
        <v>44410</v>
      </c>
      <c r="AH5958" s="5">
        <v>0</v>
      </c>
      <c r="AI5958" s="5">
        <v>0</v>
      </c>
      <c r="AJ5958" s="5">
        <v>0</v>
      </c>
      <c r="AK5958" s="5">
        <f t="shared" si="1031"/>
        <v>0</v>
      </c>
      <c r="AL5958" s="5">
        <v>0</v>
      </c>
      <c r="AM5958" s="5">
        <v>0</v>
      </c>
      <c r="AN5958" s="5">
        <f t="shared" si="1032"/>
        <v>0</v>
      </c>
      <c r="AO5958" s="5">
        <v>0</v>
      </c>
      <c r="AP5958" s="5">
        <v>0</v>
      </c>
      <c r="AQ5958" s="5">
        <f t="shared" si="1033"/>
        <v>0</v>
      </c>
      <c r="AR5958" s="5">
        <v>1</v>
      </c>
      <c r="AS5958" s="6">
        <v>44728</v>
      </c>
      <c r="AT5958" s="5">
        <v>1</v>
      </c>
      <c r="AU5958" s="5">
        <v>0</v>
      </c>
      <c r="AV5958" t="str">
        <f t="shared" si="1026"/>
        <v>N</v>
      </c>
      <c r="AW5958" t="s">
        <v>60</v>
      </c>
      <c r="AX5958" t="s">
        <v>61</v>
      </c>
      <c r="AY5958" t="s">
        <v>62</v>
      </c>
      <c r="AZ5958" t="s">
        <v>62</v>
      </c>
      <c r="BA5958" t="str">
        <f t="shared" si="1027"/>
        <v>N</v>
      </c>
    </row>
    <row r="5959" spans="1:53">
      <c r="A5959" t="s">
        <v>54</v>
      </c>
      <c r="B5959" t="s">
        <v>54</v>
      </c>
      <c r="C5959" t="s">
        <v>55</v>
      </c>
      <c r="D5959">
        <v>2022</v>
      </c>
      <c r="E5959" t="s">
        <v>8095</v>
      </c>
      <c r="F5959" t="s">
        <v>8081</v>
      </c>
      <c r="G5959" t="s">
        <v>8082</v>
      </c>
      <c r="I5959" t="s">
        <v>13752</v>
      </c>
      <c r="J5959" t="s">
        <v>58</v>
      </c>
      <c r="K5959" t="s">
        <v>59</v>
      </c>
      <c r="L5959" s="5">
        <v>0</v>
      </c>
      <c r="M5959" s="5">
        <v>0</v>
      </c>
      <c r="N5959" s="5">
        <f t="shared" si="1023"/>
        <v>0</v>
      </c>
      <c r="O5959" s="5">
        <v>0</v>
      </c>
      <c r="P5959" s="5">
        <v>0</v>
      </c>
      <c r="Q5959" s="5">
        <f t="shared" si="1024"/>
        <v>0</v>
      </c>
      <c r="R5959" s="5">
        <v>0</v>
      </c>
      <c r="S5959" s="5">
        <v>0</v>
      </c>
      <c r="T5959" s="5">
        <f t="shared" si="1025"/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f t="shared" si="1028"/>
        <v>0</v>
      </c>
      <c r="Z5959" s="5">
        <v>0</v>
      </c>
      <c r="AA5959" s="5">
        <v>0</v>
      </c>
      <c r="AB5959" s="5">
        <f t="shared" si="1029"/>
        <v>0</v>
      </c>
      <c r="AC5959" s="5">
        <v>0</v>
      </c>
      <c r="AD5959" s="5">
        <v>0</v>
      </c>
      <c r="AE5959" s="5">
        <f t="shared" si="1030"/>
        <v>0</v>
      </c>
      <c r="AF5959" s="5">
        <v>0</v>
      </c>
      <c r="AG5959" s="6">
        <v>44418</v>
      </c>
      <c r="AH5959" s="5">
        <v>0</v>
      </c>
      <c r="AI5959" s="5">
        <v>0</v>
      </c>
      <c r="AJ5959" s="5">
        <v>0</v>
      </c>
      <c r="AK5959" s="5">
        <f t="shared" si="1031"/>
        <v>0</v>
      </c>
      <c r="AL5959" s="5">
        <v>0</v>
      </c>
      <c r="AM5959" s="5">
        <v>0</v>
      </c>
      <c r="AN5959" s="5">
        <f t="shared" si="1032"/>
        <v>0</v>
      </c>
      <c r="AO5959" s="5">
        <v>0</v>
      </c>
      <c r="AP5959" s="5">
        <v>0</v>
      </c>
      <c r="AQ5959" s="5">
        <f t="shared" si="1033"/>
        <v>0</v>
      </c>
      <c r="AR5959" s="5">
        <v>1</v>
      </c>
      <c r="AS5959" s="6">
        <v>44685</v>
      </c>
      <c r="AT5959" s="5">
        <v>1</v>
      </c>
      <c r="AU5959" s="5">
        <v>0</v>
      </c>
      <c r="AV5959" t="str">
        <f t="shared" si="1026"/>
        <v>N</v>
      </c>
      <c r="AW5959" t="s">
        <v>60</v>
      </c>
      <c r="AX5959" t="s">
        <v>61</v>
      </c>
      <c r="AY5959" t="s">
        <v>62</v>
      </c>
      <c r="AZ5959" t="s">
        <v>62</v>
      </c>
      <c r="BA5959" t="str">
        <f t="shared" si="1027"/>
        <v>N</v>
      </c>
    </row>
    <row r="5960" spans="1:53">
      <c r="A5960" t="s">
        <v>54</v>
      </c>
      <c r="B5960" t="s">
        <v>54</v>
      </c>
      <c r="C5960" t="s">
        <v>55</v>
      </c>
      <c r="D5960">
        <v>2022</v>
      </c>
      <c r="E5960" t="s">
        <v>13423</v>
      </c>
      <c r="F5960" t="s">
        <v>9085</v>
      </c>
      <c r="G5960" t="s">
        <v>9086</v>
      </c>
      <c r="I5960" t="s">
        <v>9087</v>
      </c>
      <c r="J5960" t="s">
        <v>58</v>
      </c>
      <c r="K5960" t="s">
        <v>59</v>
      </c>
      <c r="L5960" s="5">
        <v>0</v>
      </c>
      <c r="M5960" s="5">
        <v>0</v>
      </c>
      <c r="N5960" s="5">
        <f t="shared" si="1023"/>
        <v>0</v>
      </c>
      <c r="O5960" s="5">
        <v>0</v>
      </c>
      <c r="P5960" s="5">
        <v>0</v>
      </c>
      <c r="Q5960" s="5">
        <f t="shared" si="1024"/>
        <v>0</v>
      </c>
      <c r="R5960" s="5">
        <v>0</v>
      </c>
      <c r="S5960" s="5">
        <v>0</v>
      </c>
      <c r="T5960" s="5">
        <f t="shared" si="1025"/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f t="shared" si="1028"/>
        <v>0</v>
      </c>
      <c r="Z5960" s="5">
        <v>0</v>
      </c>
      <c r="AA5960" s="5">
        <v>0</v>
      </c>
      <c r="AB5960" s="5">
        <f t="shared" si="1029"/>
        <v>0</v>
      </c>
      <c r="AC5960" s="5">
        <v>0</v>
      </c>
      <c r="AD5960" s="5">
        <v>0</v>
      </c>
      <c r="AE5960" s="5">
        <f t="shared" si="1030"/>
        <v>0</v>
      </c>
      <c r="AF5960" s="5">
        <v>0</v>
      </c>
      <c r="AG5960" s="6">
        <v>44494</v>
      </c>
      <c r="AH5960" s="5">
        <v>0</v>
      </c>
      <c r="AI5960" s="5">
        <v>0</v>
      </c>
      <c r="AJ5960" s="5">
        <v>0</v>
      </c>
      <c r="AK5960" s="5">
        <f t="shared" si="1031"/>
        <v>0</v>
      </c>
      <c r="AL5960" s="5">
        <v>0</v>
      </c>
      <c r="AM5960" s="5">
        <v>0</v>
      </c>
      <c r="AN5960" s="5">
        <f t="shared" si="1032"/>
        <v>0</v>
      </c>
      <c r="AO5960" s="5">
        <v>0</v>
      </c>
      <c r="AP5960" s="5">
        <v>0</v>
      </c>
      <c r="AQ5960" s="5">
        <f t="shared" si="1033"/>
        <v>0</v>
      </c>
      <c r="AR5960" s="5">
        <v>1</v>
      </c>
      <c r="AS5960" s="6">
        <v>44691</v>
      </c>
      <c r="AT5960" s="5">
        <v>1</v>
      </c>
      <c r="AU5960" s="5">
        <v>0</v>
      </c>
      <c r="AV5960" t="str">
        <f t="shared" si="1026"/>
        <v>N</v>
      </c>
      <c r="AW5960" t="s">
        <v>60</v>
      </c>
      <c r="AX5960" t="s">
        <v>61</v>
      </c>
      <c r="AY5960" t="s">
        <v>62</v>
      </c>
      <c r="AZ5960" t="s">
        <v>62</v>
      </c>
      <c r="BA5960" t="str">
        <f t="shared" si="1027"/>
        <v>N</v>
      </c>
    </row>
    <row r="5961" spans="1:53">
      <c r="A5961" t="s">
        <v>54</v>
      </c>
      <c r="B5961" t="s">
        <v>54</v>
      </c>
      <c r="C5961" t="s">
        <v>55</v>
      </c>
      <c r="D5961">
        <v>2022</v>
      </c>
      <c r="E5961" t="s">
        <v>1769</v>
      </c>
      <c r="F5961" t="s">
        <v>5846</v>
      </c>
      <c r="G5961" t="s">
        <v>5847</v>
      </c>
      <c r="I5961" t="s">
        <v>5848</v>
      </c>
      <c r="J5961" t="s">
        <v>58</v>
      </c>
      <c r="K5961" t="s">
        <v>59</v>
      </c>
      <c r="L5961" s="5">
        <v>0</v>
      </c>
      <c r="M5961" s="5">
        <v>0</v>
      </c>
      <c r="N5961" s="5">
        <f t="shared" si="1023"/>
        <v>0</v>
      </c>
      <c r="O5961" s="5">
        <v>0</v>
      </c>
      <c r="P5961" s="5">
        <v>0</v>
      </c>
      <c r="Q5961" s="5">
        <f t="shared" si="1024"/>
        <v>0</v>
      </c>
      <c r="R5961" s="5">
        <v>0</v>
      </c>
      <c r="S5961" s="5">
        <v>0</v>
      </c>
      <c r="T5961" s="5">
        <f t="shared" si="1025"/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f t="shared" si="1028"/>
        <v>0</v>
      </c>
      <c r="Z5961" s="5">
        <v>0</v>
      </c>
      <c r="AA5961" s="5">
        <v>0</v>
      </c>
      <c r="AB5961" s="5">
        <f t="shared" si="1029"/>
        <v>0</v>
      </c>
      <c r="AC5961" s="5">
        <v>0</v>
      </c>
      <c r="AD5961" s="5">
        <v>0</v>
      </c>
      <c r="AE5961" s="5">
        <f t="shared" si="1030"/>
        <v>0</v>
      </c>
      <c r="AF5961" s="5">
        <v>0</v>
      </c>
      <c r="AG5961" s="6">
        <v>43966</v>
      </c>
      <c r="AH5961" s="5">
        <v>0</v>
      </c>
      <c r="AI5961" s="5">
        <v>0</v>
      </c>
      <c r="AJ5961" s="5">
        <v>0</v>
      </c>
      <c r="AK5961" s="5">
        <f t="shared" si="1031"/>
        <v>0</v>
      </c>
      <c r="AL5961" s="5">
        <v>0</v>
      </c>
      <c r="AM5961" s="5">
        <v>0</v>
      </c>
      <c r="AN5961" s="5">
        <f t="shared" si="1032"/>
        <v>0</v>
      </c>
      <c r="AO5961" s="5">
        <v>0</v>
      </c>
      <c r="AP5961" s="5">
        <v>0</v>
      </c>
      <c r="AQ5961" s="5">
        <f t="shared" si="1033"/>
        <v>0</v>
      </c>
      <c r="AR5961" s="5">
        <v>1</v>
      </c>
      <c r="AS5961" s="6">
        <v>44602</v>
      </c>
      <c r="AT5961" s="5">
        <v>1</v>
      </c>
      <c r="AU5961" s="5">
        <v>0</v>
      </c>
      <c r="AV5961" t="str">
        <f t="shared" si="1026"/>
        <v>N</v>
      </c>
      <c r="AW5961" t="s">
        <v>60</v>
      </c>
      <c r="AX5961" t="s">
        <v>61</v>
      </c>
      <c r="AY5961" t="s">
        <v>62</v>
      </c>
      <c r="AZ5961" t="s">
        <v>62</v>
      </c>
      <c r="BA5961" t="str">
        <f t="shared" si="1027"/>
        <v>N</v>
      </c>
    </row>
    <row r="5962" spans="1:53">
      <c r="A5962" t="s">
        <v>54</v>
      </c>
      <c r="B5962" t="s">
        <v>54</v>
      </c>
      <c r="C5962" t="s">
        <v>55</v>
      </c>
      <c r="D5962">
        <v>2022</v>
      </c>
      <c r="E5962" t="s">
        <v>13711</v>
      </c>
      <c r="F5962" t="s">
        <v>8990</v>
      </c>
      <c r="G5962" t="s">
        <v>8991</v>
      </c>
      <c r="I5962" t="s">
        <v>8992</v>
      </c>
      <c r="J5962" t="s">
        <v>58</v>
      </c>
      <c r="K5962" t="s">
        <v>59</v>
      </c>
      <c r="L5962" s="5">
        <v>0</v>
      </c>
      <c r="M5962" s="5">
        <v>0</v>
      </c>
      <c r="N5962" s="5">
        <f t="shared" si="1023"/>
        <v>0</v>
      </c>
      <c r="O5962" s="5">
        <v>0</v>
      </c>
      <c r="P5962" s="5">
        <v>0</v>
      </c>
      <c r="Q5962" s="5">
        <f t="shared" si="1024"/>
        <v>0</v>
      </c>
      <c r="R5962" s="5">
        <v>0</v>
      </c>
      <c r="S5962" s="5">
        <v>0</v>
      </c>
      <c r="T5962" s="5">
        <f t="shared" si="1025"/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f t="shared" si="1028"/>
        <v>0</v>
      </c>
      <c r="Z5962" s="5">
        <v>0</v>
      </c>
      <c r="AA5962" s="5">
        <v>0</v>
      </c>
      <c r="AB5962" s="5">
        <f t="shared" si="1029"/>
        <v>0</v>
      </c>
      <c r="AC5962" s="5">
        <v>0</v>
      </c>
      <c r="AD5962" s="5">
        <v>0</v>
      </c>
      <c r="AE5962" s="5">
        <f t="shared" si="1030"/>
        <v>0</v>
      </c>
      <c r="AF5962" s="5">
        <v>0</v>
      </c>
      <c r="AG5962" s="6">
        <v>44377</v>
      </c>
      <c r="AH5962" s="5">
        <v>0</v>
      </c>
      <c r="AI5962" s="5">
        <v>0</v>
      </c>
      <c r="AJ5962" s="5">
        <v>0</v>
      </c>
      <c r="AK5962" s="5">
        <f t="shared" si="1031"/>
        <v>0</v>
      </c>
      <c r="AL5962" s="5">
        <v>0</v>
      </c>
      <c r="AM5962" s="5">
        <v>0</v>
      </c>
      <c r="AN5962" s="5">
        <f t="shared" si="1032"/>
        <v>0</v>
      </c>
      <c r="AO5962" s="5">
        <v>0</v>
      </c>
      <c r="AP5962" s="5">
        <v>0</v>
      </c>
      <c r="AQ5962" s="5">
        <f t="shared" si="1033"/>
        <v>0</v>
      </c>
      <c r="AR5962" s="5">
        <v>1</v>
      </c>
      <c r="AS5962" s="6">
        <v>44785</v>
      </c>
      <c r="AT5962" s="5">
        <v>1</v>
      </c>
      <c r="AU5962" s="5">
        <v>0</v>
      </c>
      <c r="AV5962" t="str">
        <f t="shared" si="1026"/>
        <v>N</v>
      </c>
      <c r="AW5962" t="s">
        <v>60</v>
      </c>
      <c r="AX5962" t="s">
        <v>61</v>
      </c>
      <c r="AY5962" t="s">
        <v>62</v>
      </c>
      <c r="AZ5962" t="s">
        <v>62</v>
      </c>
      <c r="BA5962" t="str">
        <f t="shared" si="1027"/>
        <v>N</v>
      </c>
    </row>
    <row r="5963" spans="1:53">
      <c r="A5963" t="s">
        <v>54</v>
      </c>
      <c r="B5963" t="s">
        <v>54</v>
      </c>
      <c r="C5963" t="s">
        <v>55</v>
      </c>
      <c r="D5963">
        <v>2022</v>
      </c>
      <c r="E5963" t="s">
        <v>5929</v>
      </c>
      <c r="F5963" t="s">
        <v>13566</v>
      </c>
      <c r="G5963" t="s">
        <v>13753</v>
      </c>
      <c r="I5963" t="s">
        <v>13754</v>
      </c>
      <c r="J5963" t="s">
        <v>58</v>
      </c>
      <c r="K5963" t="s">
        <v>59</v>
      </c>
      <c r="L5963" s="5">
        <v>0</v>
      </c>
      <c r="M5963" s="5">
        <v>0</v>
      </c>
      <c r="N5963" s="5">
        <f t="shared" si="1023"/>
        <v>0</v>
      </c>
      <c r="O5963" s="5">
        <v>0</v>
      </c>
      <c r="P5963" s="5">
        <v>0</v>
      </c>
      <c r="Q5963" s="5">
        <f t="shared" si="1024"/>
        <v>0</v>
      </c>
      <c r="R5963" s="5">
        <v>0</v>
      </c>
      <c r="S5963" s="5">
        <v>0</v>
      </c>
      <c r="T5963" s="5">
        <f t="shared" si="1025"/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f t="shared" si="1028"/>
        <v>0</v>
      </c>
      <c r="Z5963" s="5">
        <v>0</v>
      </c>
      <c r="AA5963" s="5">
        <v>0</v>
      </c>
      <c r="AB5963" s="5">
        <f t="shared" si="1029"/>
        <v>0</v>
      </c>
      <c r="AC5963" s="5">
        <v>0</v>
      </c>
      <c r="AD5963" s="5">
        <v>0</v>
      </c>
      <c r="AE5963" s="5">
        <f t="shared" si="1030"/>
        <v>0</v>
      </c>
      <c r="AF5963" s="5">
        <v>0</v>
      </c>
      <c r="AG5963" s="6">
        <v>44403</v>
      </c>
      <c r="AH5963" s="5">
        <v>0</v>
      </c>
      <c r="AI5963" s="5">
        <v>0</v>
      </c>
      <c r="AJ5963" s="5">
        <v>0</v>
      </c>
      <c r="AK5963" s="5">
        <f t="shared" si="1031"/>
        <v>0</v>
      </c>
      <c r="AL5963" s="5">
        <v>0</v>
      </c>
      <c r="AM5963" s="5">
        <v>0</v>
      </c>
      <c r="AN5963" s="5">
        <f t="shared" si="1032"/>
        <v>0</v>
      </c>
      <c r="AO5963" s="5">
        <v>0</v>
      </c>
      <c r="AP5963" s="5">
        <v>0</v>
      </c>
      <c r="AQ5963" s="5">
        <f t="shared" si="1033"/>
        <v>0</v>
      </c>
      <c r="AR5963" s="5">
        <v>1</v>
      </c>
      <c r="AS5963" s="6">
        <v>44774</v>
      </c>
      <c r="AT5963" s="5">
        <v>1</v>
      </c>
      <c r="AU5963" s="5">
        <v>0</v>
      </c>
      <c r="AV5963" t="str">
        <f t="shared" si="1026"/>
        <v>N</v>
      </c>
      <c r="AW5963" t="s">
        <v>60</v>
      </c>
      <c r="AX5963" t="s">
        <v>61</v>
      </c>
      <c r="AY5963" t="s">
        <v>62</v>
      </c>
      <c r="AZ5963" t="s">
        <v>62</v>
      </c>
      <c r="BA5963" t="str">
        <f t="shared" si="1027"/>
        <v>N</v>
      </c>
    </row>
    <row r="5964" spans="1:53">
      <c r="A5964" t="s">
        <v>54</v>
      </c>
      <c r="B5964" t="s">
        <v>54</v>
      </c>
      <c r="C5964" t="s">
        <v>55</v>
      </c>
      <c r="D5964">
        <v>2022</v>
      </c>
      <c r="E5964" t="s">
        <v>13592</v>
      </c>
      <c r="F5964" t="s">
        <v>8127</v>
      </c>
      <c r="G5964" t="s">
        <v>8128</v>
      </c>
      <c r="I5964" t="s">
        <v>13755</v>
      </c>
      <c r="J5964" t="s">
        <v>58</v>
      </c>
      <c r="K5964" t="s">
        <v>59</v>
      </c>
      <c r="L5964" s="5">
        <v>0</v>
      </c>
      <c r="M5964" s="5">
        <v>0</v>
      </c>
      <c r="N5964" s="5">
        <f t="shared" si="1023"/>
        <v>0</v>
      </c>
      <c r="O5964" s="5">
        <v>0</v>
      </c>
      <c r="P5964" s="5">
        <v>0</v>
      </c>
      <c r="Q5964" s="5">
        <f t="shared" si="1024"/>
        <v>0</v>
      </c>
      <c r="R5964" s="5">
        <v>0</v>
      </c>
      <c r="S5964" s="5">
        <v>0</v>
      </c>
      <c r="T5964" s="5">
        <f t="shared" si="1025"/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f t="shared" si="1028"/>
        <v>0</v>
      </c>
      <c r="Z5964" s="5">
        <v>0</v>
      </c>
      <c r="AA5964" s="5">
        <v>0</v>
      </c>
      <c r="AB5964" s="5">
        <f t="shared" si="1029"/>
        <v>0</v>
      </c>
      <c r="AC5964" s="5">
        <v>0</v>
      </c>
      <c r="AD5964" s="5">
        <v>0</v>
      </c>
      <c r="AE5964" s="5">
        <f t="shared" si="1030"/>
        <v>0</v>
      </c>
      <c r="AF5964" s="5">
        <v>0</v>
      </c>
      <c r="AG5964" s="6">
        <v>44418</v>
      </c>
      <c r="AH5964" s="5">
        <v>0</v>
      </c>
      <c r="AI5964" s="5">
        <v>0</v>
      </c>
      <c r="AJ5964" s="5">
        <v>0</v>
      </c>
      <c r="AK5964" s="5">
        <f t="shared" si="1031"/>
        <v>0</v>
      </c>
      <c r="AL5964" s="5">
        <v>0</v>
      </c>
      <c r="AM5964" s="5">
        <v>0</v>
      </c>
      <c r="AN5964" s="5">
        <f t="shared" si="1032"/>
        <v>0</v>
      </c>
      <c r="AO5964" s="5">
        <v>0</v>
      </c>
      <c r="AP5964" s="5">
        <v>0</v>
      </c>
      <c r="AQ5964" s="5">
        <f t="shared" si="1033"/>
        <v>0</v>
      </c>
      <c r="AR5964" s="5">
        <v>1</v>
      </c>
      <c r="AS5964" s="6">
        <v>44845</v>
      </c>
      <c r="AT5964" s="5">
        <v>1</v>
      </c>
      <c r="AU5964" s="5">
        <v>0</v>
      </c>
      <c r="AV5964" t="str">
        <f t="shared" si="1026"/>
        <v>N</v>
      </c>
      <c r="AW5964" t="s">
        <v>60</v>
      </c>
      <c r="AX5964" t="s">
        <v>61</v>
      </c>
      <c r="AY5964" t="s">
        <v>62</v>
      </c>
      <c r="AZ5964" t="s">
        <v>62</v>
      </c>
      <c r="BA5964" t="str">
        <f t="shared" si="1027"/>
        <v>N</v>
      </c>
    </row>
    <row r="5965" spans="1:53">
      <c r="A5965" t="s">
        <v>54</v>
      </c>
      <c r="B5965" t="s">
        <v>54</v>
      </c>
      <c r="C5965" t="s">
        <v>55</v>
      </c>
      <c r="D5965">
        <v>2022</v>
      </c>
      <c r="E5965" t="s">
        <v>5834</v>
      </c>
      <c r="F5965" t="s">
        <v>1499</v>
      </c>
      <c r="G5965" t="s">
        <v>13756</v>
      </c>
      <c r="I5965" t="s">
        <v>13757</v>
      </c>
      <c r="J5965" t="s">
        <v>58</v>
      </c>
      <c r="K5965" t="s">
        <v>59</v>
      </c>
      <c r="L5965" s="5">
        <v>0</v>
      </c>
      <c r="M5965" s="5">
        <v>0</v>
      </c>
      <c r="N5965" s="5">
        <f t="shared" si="1023"/>
        <v>0</v>
      </c>
      <c r="O5965" s="5">
        <v>0</v>
      </c>
      <c r="P5965" s="5">
        <v>0</v>
      </c>
      <c r="Q5965" s="5">
        <f t="shared" si="1024"/>
        <v>0</v>
      </c>
      <c r="R5965" s="5">
        <v>0</v>
      </c>
      <c r="S5965" s="5">
        <v>0</v>
      </c>
      <c r="T5965" s="5">
        <f t="shared" si="1025"/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f t="shared" si="1028"/>
        <v>0</v>
      </c>
      <c r="Z5965" s="5">
        <v>0</v>
      </c>
      <c r="AA5965" s="5">
        <v>0</v>
      </c>
      <c r="AB5965" s="5">
        <f t="shared" si="1029"/>
        <v>0</v>
      </c>
      <c r="AC5965" s="5">
        <v>0</v>
      </c>
      <c r="AD5965" s="5">
        <v>0</v>
      </c>
      <c r="AE5965" s="5">
        <f t="shared" si="1030"/>
        <v>0</v>
      </c>
      <c r="AF5965" s="5">
        <v>0</v>
      </c>
      <c r="AG5965" s="6">
        <v>43130</v>
      </c>
      <c r="AH5965" s="5">
        <v>0</v>
      </c>
      <c r="AI5965" s="5">
        <v>0</v>
      </c>
      <c r="AJ5965" s="5">
        <v>0</v>
      </c>
      <c r="AK5965" s="5">
        <f t="shared" si="1031"/>
        <v>0</v>
      </c>
      <c r="AL5965" s="5">
        <v>0</v>
      </c>
      <c r="AM5965" s="5">
        <v>0</v>
      </c>
      <c r="AN5965" s="5">
        <f t="shared" si="1032"/>
        <v>0</v>
      </c>
      <c r="AO5965" s="5">
        <v>0</v>
      </c>
      <c r="AP5965" s="5">
        <v>0</v>
      </c>
      <c r="AQ5965" s="5">
        <f t="shared" si="1033"/>
        <v>0</v>
      </c>
      <c r="AR5965" s="5">
        <v>1</v>
      </c>
      <c r="AS5965" s="6">
        <v>44580</v>
      </c>
      <c r="AT5965" s="5">
        <v>1</v>
      </c>
      <c r="AU5965" s="5">
        <v>0</v>
      </c>
      <c r="AV5965" t="str">
        <f t="shared" si="1026"/>
        <v>N</v>
      </c>
      <c r="AW5965" t="s">
        <v>60</v>
      </c>
      <c r="AX5965" t="s">
        <v>61</v>
      </c>
      <c r="AY5965" t="s">
        <v>62</v>
      </c>
      <c r="AZ5965" t="s">
        <v>62</v>
      </c>
      <c r="BA5965" t="str">
        <f t="shared" si="1027"/>
        <v>N</v>
      </c>
    </row>
    <row r="5966" spans="1:53">
      <c r="A5966" t="s">
        <v>54</v>
      </c>
      <c r="B5966" t="s">
        <v>54</v>
      </c>
      <c r="C5966" t="s">
        <v>55</v>
      </c>
      <c r="D5966">
        <v>2022</v>
      </c>
      <c r="E5966" t="s">
        <v>9089</v>
      </c>
      <c r="F5966" t="s">
        <v>9026</v>
      </c>
      <c r="G5966" t="s">
        <v>9027</v>
      </c>
      <c r="I5966" t="s">
        <v>9028</v>
      </c>
      <c r="J5966" t="s">
        <v>58</v>
      </c>
      <c r="K5966" t="s">
        <v>59</v>
      </c>
      <c r="L5966" s="5">
        <v>0</v>
      </c>
      <c r="M5966" s="5">
        <v>0</v>
      </c>
      <c r="N5966" s="5">
        <f t="shared" si="1023"/>
        <v>0</v>
      </c>
      <c r="O5966" s="5">
        <v>0</v>
      </c>
      <c r="P5966" s="5">
        <v>0</v>
      </c>
      <c r="Q5966" s="5">
        <f t="shared" si="1024"/>
        <v>0</v>
      </c>
      <c r="R5966" s="5">
        <v>0</v>
      </c>
      <c r="S5966" s="5">
        <v>0</v>
      </c>
      <c r="T5966" s="5">
        <f t="shared" si="1025"/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f t="shared" si="1028"/>
        <v>0</v>
      </c>
      <c r="Z5966" s="5">
        <v>0</v>
      </c>
      <c r="AA5966" s="5">
        <v>0</v>
      </c>
      <c r="AB5966" s="5">
        <f t="shared" si="1029"/>
        <v>0</v>
      </c>
      <c r="AC5966" s="5">
        <v>0</v>
      </c>
      <c r="AD5966" s="5">
        <v>0</v>
      </c>
      <c r="AE5966" s="5">
        <f t="shared" si="1030"/>
        <v>0</v>
      </c>
      <c r="AF5966" s="5">
        <v>0</v>
      </c>
      <c r="AG5966" s="6">
        <v>44363</v>
      </c>
      <c r="AH5966" s="5">
        <v>0</v>
      </c>
      <c r="AI5966" s="5">
        <v>0</v>
      </c>
      <c r="AJ5966" s="5">
        <v>0</v>
      </c>
      <c r="AK5966" s="5">
        <f t="shared" si="1031"/>
        <v>0</v>
      </c>
      <c r="AL5966" s="5">
        <v>0</v>
      </c>
      <c r="AM5966" s="5">
        <v>0</v>
      </c>
      <c r="AN5966" s="5">
        <f t="shared" si="1032"/>
        <v>0</v>
      </c>
      <c r="AO5966" s="5">
        <v>0</v>
      </c>
      <c r="AP5966" s="5">
        <v>0</v>
      </c>
      <c r="AQ5966" s="5">
        <f t="shared" si="1033"/>
        <v>0</v>
      </c>
      <c r="AR5966" s="5">
        <v>1</v>
      </c>
      <c r="AS5966" s="6">
        <v>44650</v>
      </c>
      <c r="AT5966" s="5">
        <v>1</v>
      </c>
      <c r="AU5966" s="5">
        <v>0</v>
      </c>
      <c r="AV5966" t="str">
        <f t="shared" si="1026"/>
        <v>N</v>
      </c>
      <c r="AW5966" t="s">
        <v>60</v>
      </c>
      <c r="AX5966" t="s">
        <v>61</v>
      </c>
      <c r="AY5966" t="s">
        <v>62</v>
      </c>
      <c r="AZ5966" t="s">
        <v>62</v>
      </c>
      <c r="BA5966" t="str">
        <f t="shared" si="1027"/>
        <v>N</v>
      </c>
    </row>
    <row r="5967" spans="1:53">
      <c r="A5967" t="s">
        <v>54</v>
      </c>
      <c r="B5967" t="s">
        <v>54</v>
      </c>
      <c r="C5967" t="s">
        <v>55</v>
      </c>
      <c r="D5967">
        <v>2022</v>
      </c>
      <c r="E5967" t="s">
        <v>10923</v>
      </c>
      <c r="F5967" t="s">
        <v>8087</v>
      </c>
      <c r="G5967" t="s">
        <v>8088</v>
      </c>
      <c r="I5967" t="s">
        <v>13758</v>
      </c>
      <c r="J5967" t="s">
        <v>58</v>
      </c>
      <c r="K5967" t="s">
        <v>59</v>
      </c>
      <c r="L5967" s="5">
        <v>0</v>
      </c>
      <c r="M5967" s="5">
        <v>0</v>
      </c>
      <c r="N5967" s="5">
        <f t="shared" si="1023"/>
        <v>0</v>
      </c>
      <c r="O5967" s="5">
        <v>0</v>
      </c>
      <c r="P5967" s="5">
        <v>0</v>
      </c>
      <c r="Q5967" s="5">
        <f t="shared" si="1024"/>
        <v>0</v>
      </c>
      <c r="R5967" s="5">
        <v>0</v>
      </c>
      <c r="S5967" s="5">
        <v>0</v>
      </c>
      <c r="T5967" s="5">
        <f t="shared" si="1025"/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f t="shared" si="1028"/>
        <v>0</v>
      </c>
      <c r="Z5967" s="5">
        <v>0</v>
      </c>
      <c r="AA5967" s="5">
        <v>0</v>
      </c>
      <c r="AB5967" s="5">
        <f t="shared" si="1029"/>
        <v>0</v>
      </c>
      <c r="AC5967" s="5">
        <v>0</v>
      </c>
      <c r="AD5967" s="5">
        <v>0</v>
      </c>
      <c r="AE5967" s="5">
        <f t="shared" si="1030"/>
        <v>0</v>
      </c>
      <c r="AF5967" s="5">
        <v>0</v>
      </c>
      <c r="AG5967" s="6">
        <v>44552</v>
      </c>
      <c r="AH5967" s="5">
        <v>0</v>
      </c>
      <c r="AI5967" s="5">
        <v>0</v>
      </c>
      <c r="AJ5967" s="5">
        <v>0</v>
      </c>
      <c r="AK5967" s="5">
        <f t="shared" si="1031"/>
        <v>0</v>
      </c>
      <c r="AL5967" s="5">
        <v>0</v>
      </c>
      <c r="AM5967" s="5">
        <v>0</v>
      </c>
      <c r="AN5967" s="5">
        <f t="shared" si="1032"/>
        <v>0</v>
      </c>
      <c r="AO5967" s="5">
        <v>0</v>
      </c>
      <c r="AP5967" s="5">
        <v>0</v>
      </c>
      <c r="AQ5967" s="5">
        <f t="shared" si="1033"/>
        <v>0</v>
      </c>
      <c r="AR5967" s="5">
        <v>1</v>
      </c>
      <c r="AS5967" s="6">
        <v>44804</v>
      </c>
      <c r="AT5967" s="5">
        <v>1</v>
      </c>
      <c r="AU5967" s="5">
        <v>0</v>
      </c>
      <c r="AV5967" t="str">
        <f t="shared" si="1026"/>
        <v>N</v>
      </c>
      <c r="AW5967" t="s">
        <v>60</v>
      </c>
      <c r="AX5967" t="s">
        <v>61</v>
      </c>
      <c r="AY5967" t="s">
        <v>62</v>
      </c>
      <c r="AZ5967" t="s">
        <v>62</v>
      </c>
      <c r="BA5967" t="str">
        <f t="shared" si="1027"/>
        <v>N</v>
      </c>
    </row>
    <row r="5968" spans="1:53">
      <c r="A5968" t="s">
        <v>54</v>
      </c>
      <c r="B5968" t="s">
        <v>54</v>
      </c>
      <c r="C5968" t="s">
        <v>55</v>
      </c>
      <c r="D5968">
        <v>2022</v>
      </c>
      <c r="E5968" t="s">
        <v>8990</v>
      </c>
      <c r="F5968" t="s">
        <v>8095</v>
      </c>
      <c r="G5968" t="s">
        <v>8096</v>
      </c>
      <c r="I5968" t="s">
        <v>13759</v>
      </c>
      <c r="J5968" t="s">
        <v>58</v>
      </c>
      <c r="K5968" t="s">
        <v>59</v>
      </c>
      <c r="L5968" s="5">
        <v>0</v>
      </c>
      <c r="M5968" s="5">
        <v>0</v>
      </c>
      <c r="N5968" s="5">
        <f t="shared" si="1023"/>
        <v>0</v>
      </c>
      <c r="O5968" s="5">
        <v>0</v>
      </c>
      <c r="P5968" s="5">
        <v>0</v>
      </c>
      <c r="Q5968" s="5">
        <f t="shared" si="1024"/>
        <v>0</v>
      </c>
      <c r="R5968" s="5">
        <v>0</v>
      </c>
      <c r="S5968" s="5">
        <v>0</v>
      </c>
      <c r="T5968" s="5">
        <f t="shared" si="1025"/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f t="shared" si="1028"/>
        <v>0</v>
      </c>
      <c r="Z5968" s="5">
        <v>0</v>
      </c>
      <c r="AA5968" s="5">
        <v>0</v>
      </c>
      <c r="AB5968" s="5">
        <f t="shared" si="1029"/>
        <v>0</v>
      </c>
      <c r="AC5968" s="5">
        <v>0</v>
      </c>
      <c r="AD5968" s="5">
        <v>0</v>
      </c>
      <c r="AE5968" s="5">
        <f t="shared" si="1030"/>
        <v>0</v>
      </c>
      <c r="AF5968" s="5">
        <v>0</v>
      </c>
      <c r="AG5968" s="6">
        <v>44405</v>
      </c>
      <c r="AH5968" s="5">
        <v>0</v>
      </c>
      <c r="AI5968" s="5">
        <v>0</v>
      </c>
      <c r="AJ5968" s="5">
        <v>0</v>
      </c>
      <c r="AK5968" s="5">
        <f t="shared" si="1031"/>
        <v>0</v>
      </c>
      <c r="AL5968" s="5">
        <v>0</v>
      </c>
      <c r="AM5968" s="5">
        <v>0</v>
      </c>
      <c r="AN5968" s="5">
        <f t="shared" si="1032"/>
        <v>0</v>
      </c>
      <c r="AO5968" s="5">
        <v>0</v>
      </c>
      <c r="AP5968" s="5">
        <v>0</v>
      </c>
      <c r="AQ5968" s="5">
        <f t="shared" si="1033"/>
        <v>0</v>
      </c>
      <c r="AR5968" s="5">
        <v>1</v>
      </c>
      <c r="AS5968" s="6">
        <v>44643</v>
      </c>
      <c r="AT5968" s="5">
        <v>1</v>
      </c>
      <c r="AU5968" s="5">
        <v>0</v>
      </c>
      <c r="AV5968" t="str">
        <f t="shared" si="1026"/>
        <v>N</v>
      </c>
      <c r="AW5968" t="s">
        <v>60</v>
      </c>
      <c r="AX5968" t="s">
        <v>61</v>
      </c>
      <c r="AY5968" t="s">
        <v>62</v>
      </c>
      <c r="AZ5968" t="s">
        <v>62</v>
      </c>
      <c r="BA5968" t="str">
        <f t="shared" si="1027"/>
        <v>N</v>
      </c>
    </row>
    <row r="5969" spans="1:53">
      <c r="A5969" t="s">
        <v>54</v>
      </c>
      <c r="B5969" t="s">
        <v>54</v>
      </c>
      <c r="C5969" t="s">
        <v>55</v>
      </c>
      <c r="D5969">
        <v>2022</v>
      </c>
      <c r="E5969" t="s">
        <v>9034</v>
      </c>
      <c r="F5969" t="s">
        <v>13410</v>
      </c>
      <c r="G5969" t="s">
        <v>13760</v>
      </c>
      <c r="I5969" t="s">
        <v>13761</v>
      </c>
      <c r="J5969" t="s">
        <v>58</v>
      </c>
      <c r="K5969" t="s">
        <v>59</v>
      </c>
      <c r="L5969" s="5">
        <v>0</v>
      </c>
      <c r="M5969" s="5">
        <v>0</v>
      </c>
      <c r="N5969" s="5">
        <f t="shared" si="1023"/>
        <v>0</v>
      </c>
      <c r="O5969" s="5">
        <v>0</v>
      </c>
      <c r="P5969" s="5">
        <v>0</v>
      </c>
      <c r="Q5969" s="5">
        <f t="shared" si="1024"/>
        <v>0</v>
      </c>
      <c r="R5969" s="5">
        <v>0</v>
      </c>
      <c r="S5969" s="5">
        <v>0</v>
      </c>
      <c r="T5969" s="5">
        <f t="shared" si="1025"/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f t="shared" si="1028"/>
        <v>0</v>
      </c>
      <c r="Z5969" s="5">
        <v>0</v>
      </c>
      <c r="AA5969" s="5">
        <v>0</v>
      </c>
      <c r="AB5969" s="5">
        <f t="shared" si="1029"/>
        <v>0</v>
      </c>
      <c r="AC5969" s="5">
        <v>0</v>
      </c>
      <c r="AD5969" s="5">
        <v>0</v>
      </c>
      <c r="AE5969" s="5">
        <f t="shared" si="1030"/>
        <v>0</v>
      </c>
      <c r="AF5969" s="5">
        <v>0</v>
      </c>
      <c r="AG5969" s="6">
        <v>44399</v>
      </c>
      <c r="AH5969" s="5">
        <v>0</v>
      </c>
      <c r="AI5969" s="5">
        <v>0</v>
      </c>
      <c r="AJ5969" s="5">
        <v>0</v>
      </c>
      <c r="AK5969" s="5">
        <f t="shared" si="1031"/>
        <v>0</v>
      </c>
      <c r="AL5969" s="5">
        <v>0</v>
      </c>
      <c r="AM5969" s="5">
        <v>0</v>
      </c>
      <c r="AN5969" s="5">
        <f t="shared" si="1032"/>
        <v>0</v>
      </c>
      <c r="AO5969" s="5">
        <v>0</v>
      </c>
      <c r="AP5969" s="5">
        <v>0</v>
      </c>
      <c r="AQ5969" s="5">
        <f t="shared" si="1033"/>
        <v>0</v>
      </c>
      <c r="AR5969" s="5">
        <v>1</v>
      </c>
      <c r="AS5969" s="6">
        <v>44607</v>
      </c>
      <c r="AT5969" s="5">
        <v>1</v>
      </c>
      <c r="AU5969" s="5">
        <v>0</v>
      </c>
      <c r="AV5969" t="str">
        <f t="shared" si="1026"/>
        <v>N</v>
      </c>
      <c r="AW5969" t="s">
        <v>60</v>
      </c>
      <c r="AX5969" t="s">
        <v>61</v>
      </c>
      <c r="AY5969" t="s">
        <v>62</v>
      </c>
      <c r="AZ5969" t="s">
        <v>62</v>
      </c>
      <c r="BA5969" t="str">
        <f t="shared" si="1027"/>
        <v>N</v>
      </c>
    </row>
    <row r="5970" spans="1:53">
      <c r="A5970" t="s">
        <v>54</v>
      </c>
      <c r="B5970" t="s">
        <v>54</v>
      </c>
      <c r="C5970" t="s">
        <v>55</v>
      </c>
      <c r="D5970">
        <v>2022</v>
      </c>
      <c r="E5970" t="s">
        <v>13762</v>
      </c>
      <c r="F5970" t="s">
        <v>13763</v>
      </c>
      <c r="G5970" t="s">
        <v>13764</v>
      </c>
      <c r="I5970" t="s">
        <v>13765</v>
      </c>
      <c r="J5970" t="s">
        <v>58</v>
      </c>
      <c r="K5970" t="s">
        <v>59</v>
      </c>
      <c r="L5970" s="5">
        <v>0</v>
      </c>
      <c r="M5970" s="5">
        <v>0</v>
      </c>
      <c r="N5970" s="5">
        <f t="shared" si="1023"/>
        <v>0</v>
      </c>
      <c r="O5970" s="5">
        <v>0</v>
      </c>
      <c r="P5970" s="5">
        <v>0</v>
      </c>
      <c r="Q5970" s="5">
        <f t="shared" si="1024"/>
        <v>0</v>
      </c>
      <c r="R5970" s="5">
        <v>0</v>
      </c>
      <c r="S5970" s="5">
        <v>0</v>
      </c>
      <c r="T5970" s="5">
        <f t="shared" si="1025"/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f t="shared" si="1028"/>
        <v>0</v>
      </c>
      <c r="Z5970" s="5">
        <v>0</v>
      </c>
      <c r="AA5970" s="5">
        <v>0</v>
      </c>
      <c r="AB5970" s="5">
        <f t="shared" si="1029"/>
        <v>0</v>
      </c>
      <c r="AC5970" s="5">
        <v>0</v>
      </c>
      <c r="AD5970" s="5">
        <v>0</v>
      </c>
      <c r="AE5970" s="5">
        <f t="shared" si="1030"/>
        <v>0</v>
      </c>
      <c r="AF5970" s="5">
        <v>0</v>
      </c>
      <c r="AG5970" s="6">
        <v>43551</v>
      </c>
      <c r="AH5970" s="5">
        <v>0</v>
      </c>
      <c r="AI5970" s="5">
        <v>0</v>
      </c>
      <c r="AJ5970" s="5">
        <v>0</v>
      </c>
      <c r="AK5970" s="5">
        <f t="shared" si="1031"/>
        <v>0</v>
      </c>
      <c r="AL5970" s="5">
        <v>0</v>
      </c>
      <c r="AM5970" s="5">
        <v>0</v>
      </c>
      <c r="AN5970" s="5">
        <f t="shared" si="1032"/>
        <v>0</v>
      </c>
      <c r="AO5970" s="5">
        <v>0</v>
      </c>
      <c r="AP5970" s="5">
        <v>0</v>
      </c>
      <c r="AQ5970" s="5">
        <f t="shared" si="1033"/>
        <v>0</v>
      </c>
      <c r="AR5970" s="5">
        <v>1</v>
      </c>
      <c r="AS5970" s="6">
        <v>44642</v>
      </c>
      <c r="AT5970" s="5">
        <v>1</v>
      </c>
      <c r="AU5970" s="5">
        <v>0</v>
      </c>
      <c r="AV5970" t="str">
        <f t="shared" si="1026"/>
        <v>N</v>
      </c>
      <c r="AW5970" t="s">
        <v>60</v>
      </c>
      <c r="AX5970" t="s">
        <v>61</v>
      </c>
      <c r="AY5970" t="s">
        <v>62</v>
      </c>
      <c r="AZ5970" t="s">
        <v>62</v>
      </c>
      <c r="BA5970" t="str">
        <f t="shared" si="1027"/>
        <v>N</v>
      </c>
    </row>
    <row r="5971" spans="1:53">
      <c r="A5971" t="s">
        <v>54</v>
      </c>
      <c r="B5971" t="s">
        <v>54</v>
      </c>
      <c r="C5971" t="s">
        <v>55</v>
      </c>
      <c r="D5971">
        <v>2022</v>
      </c>
      <c r="E5971" t="s">
        <v>13650</v>
      </c>
      <c r="F5971" t="s">
        <v>8083</v>
      </c>
      <c r="G5971" t="s">
        <v>8084</v>
      </c>
      <c r="I5971" t="s">
        <v>13766</v>
      </c>
      <c r="J5971" t="s">
        <v>58</v>
      </c>
      <c r="K5971" t="s">
        <v>59</v>
      </c>
      <c r="L5971" s="5">
        <v>0</v>
      </c>
      <c r="M5971" s="5">
        <v>0</v>
      </c>
      <c r="N5971" s="5">
        <f t="shared" si="1023"/>
        <v>0</v>
      </c>
      <c r="O5971" s="5">
        <v>0</v>
      </c>
      <c r="P5971" s="5">
        <v>0</v>
      </c>
      <c r="Q5971" s="5">
        <f t="shared" si="1024"/>
        <v>0</v>
      </c>
      <c r="R5971" s="5">
        <v>0</v>
      </c>
      <c r="S5971" s="5">
        <v>0</v>
      </c>
      <c r="T5971" s="5">
        <f t="shared" si="1025"/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f t="shared" si="1028"/>
        <v>0</v>
      </c>
      <c r="Z5971" s="5">
        <v>0</v>
      </c>
      <c r="AA5971" s="5">
        <v>0</v>
      </c>
      <c r="AB5971" s="5">
        <f t="shared" si="1029"/>
        <v>0</v>
      </c>
      <c r="AC5971" s="5">
        <v>0</v>
      </c>
      <c r="AD5971" s="5">
        <v>0</v>
      </c>
      <c r="AE5971" s="5">
        <f t="shared" si="1030"/>
        <v>0</v>
      </c>
      <c r="AF5971" s="5">
        <v>0</v>
      </c>
      <c r="AG5971" s="6">
        <v>44530</v>
      </c>
      <c r="AH5971" s="5">
        <v>0</v>
      </c>
      <c r="AI5971" s="5">
        <v>0</v>
      </c>
      <c r="AJ5971" s="5">
        <v>0</v>
      </c>
      <c r="AK5971" s="5">
        <f t="shared" si="1031"/>
        <v>0</v>
      </c>
      <c r="AL5971" s="5">
        <v>0</v>
      </c>
      <c r="AM5971" s="5">
        <v>0</v>
      </c>
      <c r="AN5971" s="5">
        <f t="shared" si="1032"/>
        <v>0</v>
      </c>
      <c r="AO5971" s="5">
        <v>0</v>
      </c>
      <c r="AP5971" s="5">
        <v>0</v>
      </c>
      <c r="AQ5971" s="5">
        <f t="shared" si="1033"/>
        <v>0</v>
      </c>
      <c r="AR5971" s="5">
        <v>1</v>
      </c>
      <c r="AS5971" s="6">
        <v>44676</v>
      </c>
      <c r="AT5971" s="5">
        <v>1</v>
      </c>
      <c r="AU5971" s="5">
        <v>0</v>
      </c>
      <c r="AV5971" t="str">
        <f t="shared" si="1026"/>
        <v>N</v>
      </c>
      <c r="AW5971" t="s">
        <v>60</v>
      </c>
      <c r="AX5971" t="s">
        <v>61</v>
      </c>
      <c r="AY5971" t="s">
        <v>62</v>
      </c>
      <c r="AZ5971" t="s">
        <v>62</v>
      </c>
      <c r="BA5971" t="str">
        <f t="shared" si="1027"/>
        <v>N</v>
      </c>
    </row>
    <row r="5972" spans="1:53">
      <c r="A5972" t="s">
        <v>54</v>
      </c>
      <c r="B5972" t="s">
        <v>54</v>
      </c>
      <c r="C5972" t="s">
        <v>55</v>
      </c>
      <c r="D5972">
        <v>2022</v>
      </c>
      <c r="E5972" t="s">
        <v>8091</v>
      </c>
      <c r="F5972" t="s">
        <v>9236</v>
      </c>
      <c r="G5972" t="s">
        <v>9237</v>
      </c>
      <c r="I5972" t="s">
        <v>9238</v>
      </c>
      <c r="J5972" t="s">
        <v>58</v>
      </c>
      <c r="K5972" t="s">
        <v>59</v>
      </c>
      <c r="L5972" s="5">
        <v>0</v>
      </c>
      <c r="M5972" s="5">
        <v>0</v>
      </c>
      <c r="N5972" s="5">
        <f t="shared" si="1023"/>
        <v>0</v>
      </c>
      <c r="O5972" s="5">
        <v>0</v>
      </c>
      <c r="P5972" s="5">
        <v>0</v>
      </c>
      <c r="Q5972" s="5">
        <f t="shared" si="1024"/>
        <v>0</v>
      </c>
      <c r="R5972" s="5">
        <v>0</v>
      </c>
      <c r="S5972" s="5">
        <v>0</v>
      </c>
      <c r="T5972" s="5">
        <f t="shared" si="1025"/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f t="shared" si="1028"/>
        <v>0</v>
      </c>
      <c r="Z5972" s="5">
        <v>0</v>
      </c>
      <c r="AA5972" s="5">
        <v>0</v>
      </c>
      <c r="AB5972" s="5">
        <f t="shared" si="1029"/>
        <v>0</v>
      </c>
      <c r="AC5972" s="5">
        <v>0</v>
      </c>
      <c r="AD5972" s="5">
        <v>0</v>
      </c>
      <c r="AE5972" s="5">
        <f t="shared" si="1030"/>
        <v>0</v>
      </c>
      <c r="AF5972" s="5">
        <v>0</v>
      </c>
      <c r="AG5972" s="6">
        <v>44469</v>
      </c>
      <c r="AH5972" s="5">
        <v>0</v>
      </c>
      <c r="AI5972" s="5">
        <v>0</v>
      </c>
      <c r="AJ5972" s="5">
        <v>0</v>
      </c>
      <c r="AK5972" s="5">
        <f t="shared" si="1031"/>
        <v>0</v>
      </c>
      <c r="AL5972" s="5">
        <v>0</v>
      </c>
      <c r="AM5972" s="5">
        <v>0</v>
      </c>
      <c r="AN5972" s="5">
        <f t="shared" si="1032"/>
        <v>0</v>
      </c>
      <c r="AO5972" s="5">
        <v>0</v>
      </c>
      <c r="AP5972" s="5">
        <v>0</v>
      </c>
      <c r="AQ5972" s="5">
        <f t="shared" si="1033"/>
        <v>0</v>
      </c>
      <c r="AR5972" s="5">
        <v>1</v>
      </c>
      <c r="AS5972" s="6">
        <v>44720</v>
      </c>
      <c r="AT5972" s="5">
        <v>1</v>
      </c>
      <c r="AU5972" s="5">
        <v>0</v>
      </c>
      <c r="AV5972" t="str">
        <f t="shared" si="1026"/>
        <v>N</v>
      </c>
      <c r="AW5972" t="s">
        <v>60</v>
      </c>
      <c r="AX5972" t="s">
        <v>61</v>
      </c>
      <c r="AY5972" t="s">
        <v>62</v>
      </c>
      <c r="AZ5972" t="s">
        <v>62</v>
      </c>
      <c r="BA5972" t="str">
        <f t="shared" si="1027"/>
        <v>N</v>
      </c>
    </row>
    <row r="5973" spans="1:53">
      <c r="A5973" t="s">
        <v>54</v>
      </c>
      <c r="B5973" t="s">
        <v>54</v>
      </c>
      <c r="C5973" t="s">
        <v>55</v>
      </c>
      <c r="D5973">
        <v>2022</v>
      </c>
      <c r="E5973" t="s">
        <v>13728</v>
      </c>
      <c r="F5973" t="s">
        <v>9307</v>
      </c>
      <c r="G5973" t="s">
        <v>9308</v>
      </c>
      <c r="I5973" t="s">
        <v>9309</v>
      </c>
      <c r="J5973" t="s">
        <v>58</v>
      </c>
      <c r="K5973" t="s">
        <v>59</v>
      </c>
      <c r="L5973" s="5">
        <v>0</v>
      </c>
      <c r="M5973" s="5">
        <v>0</v>
      </c>
      <c r="N5973" s="5">
        <f t="shared" si="1023"/>
        <v>0</v>
      </c>
      <c r="O5973" s="5">
        <v>0</v>
      </c>
      <c r="P5973" s="5">
        <v>0</v>
      </c>
      <c r="Q5973" s="5">
        <f t="shared" si="1024"/>
        <v>0</v>
      </c>
      <c r="R5973" s="5">
        <v>0</v>
      </c>
      <c r="S5973" s="5">
        <v>0</v>
      </c>
      <c r="T5973" s="5">
        <f t="shared" si="1025"/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f t="shared" si="1028"/>
        <v>0</v>
      </c>
      <c r="Z5973" s="5">
        <v>0</v>
      </c>
      <c r="AA5973" s="5">
        <v>0</v>
      </c>
      <c r="AB5973" s="5">
        <f t="shared" si="1029"/>
        <v>0</v>
      </c>
      <c r="AC5973" s="5">
        <v>0</v>
      </c>
      <c r="AD5973" s="5">
        <v>0</v>
      </c>
      <c r="AE5973" s="5">
        <f t="shared" si="1030"/>
        <v>0</v>
      </c>
      <c r="AF5973" s="5">
        <v>0</v>
      </c>
      <c r="AG5973" s="6">
        <v>44537</v>
      </c>
      <c r="AH5973" s="5">
        <v>0</v>
      </c>
      <c r="AI5973" s="5">
        <v>0</v>
      </c>
      <c r="AJ5973" s="5">
        <v>0</v>
      </c>
      <c r="AK5973" s="5">
        <f t="shared" si="1031"/>
        <v>0</v>
      </c>
      <c r="AL5973" s="5">
        <v>0</v>
      </c>
      <c r="AM5973" s="5">
        <v>0</v>
      </c>
      <c r="AN5973" s="5">
        <f t="shared" si="1032"/>
        <v>0</v>
      </c>
      <c r="AO5973" s="5">
        <v>0</v>
      </c>
      <c r="AP5973" s="5">
        <v>0</v>
      </c>
      <c r="AQ5973" s="5">
        <f t="shared" si="1033"/>
        <v>0</v>
      </c>
      <c r="AR5973" s="5">
        <v>1</v>
      </c>
      <c r="AS5973" s="6">
        <v>44858</v>
      </c>
      <c r="AT5973" s="5">
        <v>1</v>
      </c>
      <c r="AU5973" s="5">
        <v>0</v>
      </c>
      <c r="AV5973" t="str">
        <f t="shared" si="1026"/>
        <v>N</v>
      </c>
      <c r="AW5973" t="s">
        <v>60</v>
      </c>
      <c r="AX5973" t="s">
        <v>61</v>
      </c>
      <c r="AY5973" t="s">
        <v>62</v>
      </c>
      <c r="AZ5973" t="s">
        <v>62</v>
      </c>
      <c r="BA5973" t="str">
        <f t="shared" si="1027"/>
        <v>N</v>
      </c>
    </row>
    <row r="5974" spans="1:53">
      <c r="A5974" t="s">
        <v>54</v>
      </c>
      <c r="B5974" t="s">
        <v>54</v>
      </c>
      <c r="C5974" t="s">
        <v>55</v>
      </c>
      <c r="D5974">
        <v>2022</v>
      </c>
      <c r="E5974" t="s">
        <v>13478</v>
      </c>
      <c r="F5974" t="s">
        <v>9034</v>
      </c>
      <c r="G5974" t="s">
        <v>9035</v>
      </c>
      <c r="I5974" t="s">
        <v>9036</v>
      </c>
      <c r="J5974" t="s">
        <v>58</v>
      </c>
      <c r="K5974" t="s">
        <v>59</v>
      </c>
      <c r="L5974" s="5">
        <v>0</v>
      </c>
      <c r="M5974" s="5">
        <v>0</v>
      </c>
      <c r="N5974" s="5">
        <f t="shared" si="1023"/>
        <v>0</v>
      </c>
      <c r="O5974" s="5">
        <v>0</v>
      </c>
      <c r="P5974" s="5">
        <v>0</v>
      </c>
      <c r="Q5974" s="5">
        <f t="shared" si="1024"/>
        <v>0</v>
      </c>
      <c r="R5974" s="5">
        <v>0</v>
      </c>
      <c r="S5974" s="5">
        <v>0</v>
      </c>
      <c r="T5974" s="5">
        <f t="shared" si="1025"/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f t="shared" si="1028"/>
        <v>0</v>
      </c>
      <c r="Z5974" s="5">
        <v>0</v>
      </c>
      <c r="AA5974" s="5">
        <v>0</v>
      </c>
      <c r="AB5974" s="5">
        <f t="shared" si="1029"/>
        <v>0</v>
      </c>
      <c r="AC5974" s="5">
        <v>0</v>
      </c>
      <c r="AD5974" s="5">
        <v>0</v>
      </c>
      <c r="AE5974" s="5">
        <f t="shared" si="1030"/>
        <v>0</v>
      </c>
      <c r="AF5974" s="5">
        <v>0</v>
      </c>
      <c r="AG5974" s="6">
        <v>44488</v>
      </c>
      <c r="AH5974" s="5">
        <v>0</v>
      </c>
      <c r="AI5974" s="5">
        <v>0</v>
      </c>
      <c r="AJ5974" s="5">
        <v>0</v>
      </c>
      <c r="AK5974" s="5">
        <f t="shared" si="1031"/>
        <v>0</v>
      </c>
      <c r="AL5974" s="5">
        <v>0</v>
      </c>
      <c r="AM5974" s="5">
        <v>0</v>
      </c>
      <c r="AN5974" s="5">
        <f t="shared" si="1032"/>
        <v>0</v>
      </c>
      <c r="AO5974" s="5">
        <v>0</v>
      </c>
      <c r="AP5974" s="5">
        <v>0</v>
      </c>
      <c r="AQ5974" s="5">
        <f t="shared" si="1033"/>
        <v>0</v>
      </c>
      <c r="AR5974" s="5">
        <v>1</v>
      </c>
      <c r="AS5974" s="6">
        <v>44771</v>
      </c>
      <c r="AT5974" s="5">
        <v>1</v>
      </c>
      <c r="AU5974" s="5">
        <v>0</v>
      </c>
      <c r="AV5974" t="str">
        <f t="shared" si="1026"/>
        <v>N</v>
      </c>
      <c r="AW5974" t="s">
        <v>60</v>
      </c>
      <c r="AX5974" t="s">
        <v>61</v>
      </c>
      <c r="AY5974" t="s">
        <v>62</v>
      </c>
      <c r="AZ5974" t="s">
        <v>62</v>
      </c>
      <c r="BA5974" t="str">
        <f t="shared" si="1027"/>
        <v>N</v>
      </c>
    </row>
    <row r="5975" spans="1:53">
      <c r="A5975" t="s">
        <v>54</v>
      </c>
      <c r="B5975" t="s">
        <v>54</v>
      </c>
      <c r="C5975" t="s">
        <v>55</v>
      </c>
      <c r="D5975">
        <v>2022</v>
      </c>
      <c r="E5975" t="s">
        <v>13722</v>
      </c>
      <c r="F5975" t="s">
        <v>13762</v>
      </c>
      <c r="G5975" t="s">
        <v>13767</v>
      </c>
      <c r="I5975" t="s">
        <v>13768</v>
      </c>
      <c r="J5975" t="s">
        <v>58</v>
      </c>
      <c r="K5975" t="s">
        <v>59</v>
      </c>
      <c r="L5975" s="5">
        <v>0</v>
      </c>
      <c r="M5975" s="5">
        <v>0</v>
      </c>
      <c r="N5975" s="5">
        <f t="shared" si="1023"/>
        <v>0</v>
      </c>
      <c r="O5975" s="5">
        <v>0</v>
      </c>
      <c r="P5975" s="5">
        <v>0</v>
      </c>
      <c r="Q5975" s="5">
        <f t="shared" si="1024"/>
        <v>0</v>
      </c>
      <c r="R5975" s="5">
        <v>0</v>
      </c>
      <c r="S5975" s="5">
        <v>0</v>
      </c>
      <c r="T5975" s="5">
        <f t="shared" si="1025"/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f t="shared" si="1028"/>
        <v>0</v>
      </c>
      <c r="Z5975" s="5">
        <v>0</v>
      </c>
      <c r="AA5975" s="5">
        <v>0</v>
      </c>
      <c r="AB5975" s="5">
        <f t="shared" si="1029"/>
        <v>0</v>
      </c>
      <c r="AC5975" s="5">
        <v>0</v>
      </c>
      <c r="AD5975" s="5">
        <v>0</v>
      </c>
      <c r="AE5975" s="5">
        <f t="shared" si="1030"/>
        <v>0</v>
      </c>
      <c r="AF5975" s="5">
        <v>0</v>
      </c>
      <c r="AG5975" s="6">
        <v>43005</v>
      </c>
      <c r="AH5975" s="5">
        <v>0</v>
      </c>
      <c r="AI5975" s="5">
        <v>0</v>
      </c>
      <c r="AJ5975" s="5">
        <v>0</v>
      </c>
      <c r="AK5975" s="5">
        <f t="shared" si="1031"/>
        <v>0</v>
      </c>
      <c r="AL5975" s="5">
        <v>0</v>
      </c>
      <c r="AM5975" s="5">
        <v>0</v>
      </c>
      <c r="AN5975" s="5">
        <f t="shared" si="1032"/>
        <v>0</v>
      </c>
      <c r="AO5975" s="5">
        <v>0</v>
      </c>
      <c r="AP5975" s="5">
        <v>0</v>
      </c>
      <c r="AQ5975" s="5">
        <f t="shared" si="1033"/>
        <v>0</v>
      </c>
      <c r="AR5975" s="5">
        <v>1</v>
      </c>
      <c r="AS5975" s="6">
        <v>44657</v>
      </c>
      <c r="AT5975" s="5">
        <v>1</v>
      </c>
      <c r="AU5975" s="5">
        <v>0</v>
      </c>
      <c r="AV5975" t="str">
        <f t="shared" si="1026"/>
        <v>N</v>
      </c>
      <c r="AW5975" t="s">
        <v>60</v>
      </c>
      <c r="AX5975" t="s">
        <v>61</v>
      </c>
      <c r="AY5975" t="s">
        <v>62</v>
      </c>
      <c r="AZ5975" t="s">
        <v>62</v>
      </c>
      <c r="BA5975" t="str">
        <f t="shared" si="1027"/>
        <v>N</v>
      </c>
    </row>
    <row r="5976" spans="1:53">
      <c r="A5976" t="s">
        <v>54</v>
      </c>
      <c r="B5976" t="s">
        <v>54</v>
      </c>
      <c r="C5976" t="s">
        <v>55</v>
      </c>
      <c r="D5976">
        <v>2022</v>
      </c>
      <c r="E5976" t="s">
        <v>13541</v>
      </c>
      <c r="F5976" t="s">
        <v>8998</v>
      </c>
      <c r="G5976" t="s">
        <v>8999</v>
      </c>
      <c r="I5976" t="s">
        <v>9000</v>
      </c>
      <c r="J5976" t="s">
        <v>58</v>
      </c>
      <c r="K5976" t="s">
        <v>59</v>
      </c>
      <c r="L5976" s="5">
        <v>0</v>
      </c>
      <c r="M5976" s="5">
        <v>0</v>
      </c>
      <c r="N5976" s="5">
        <f t="shared" si="1023"/>
        <v>0</v>
      </c>
      <c r="O5976" s="5">
        <v>0</v>
      </c>
      <c r="P5976" s="5">
        <v>0</v>
      </c>
      <c r="Q5976" s="5">
        <f t="shared" si="1024"/>
        <v>0</v>
      </c>
      <c r="R5976" s="5">
        <v>0</v>
      </c>
      <c r="S5976" s="5">
        <v>0</v>
      </c>
      <c r="T5976" s="5">
        <f t="shared" si="1025"/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f t="shared" si="1028"/>
        <v>0</v>
      </c>
      <c r="Z5976" s="5">
        <v>0</v>
      </c>
      <c r="AA5976" s="5">
        <v>0</v>
      </c>
      <c r="AB5976" s="5">
        <f t="shared" si="1029"/>
        <v>0</v>
      </c>
      <c r="AC5976" s="5">
        <v>0</v>
      </c>
      <c r="AD5976" s="5">
        <v>0</v>
      </c>
      <c r="AE5976" s="5">
        <f t="shared" si="1030"/>
        <v>0</v>
      </c>
      <c r="AF5976" s="5">
        <v>0</v>
      </c>
      <c r="AG5976" s="6">
        <v>44495</v>
      </c>
      <c r="AH5976" s="5">
        <v>0</v>
      </c>
      <c r="AI5976" s="5">
        <v>0</v>
      </c>
      <c r="AJ5976" s="5">
        <v>0</v>
      </c>
      <c r="AK5976" s="5">
        <f t="shared" si="1031"/>
        <v>0</v>
      </c>
      <c r="AL5976" s="5">
        <v>0</v>
      </c>
      <c r="AM5976" s="5">
        <v>0</v>
      </c>
      <c r="AN5976" s="5">
        <f t="shared" si="1032"/>
        <v>0</v>
      </c>
      <c r="AO5976" s="5">
        <v>0</v>
      </c>
      <c r="AP5976" s="5">
        <v>0</v>
      </c>
      <c r="AQ5976" s="5">
        <f t="shared" si="1033"/>
        <v>0</v>
      </c>
      <c r="AR5976" s="5">
        <v>1</v>
      </c>
      <c r="AS5976" s="6">
        <v>44907</v>
      </c>
      <c r="AT5976" s="5">
        <v>1</v>
      </c>
      <c r="AU5976" s="5">
        <v>0</v>
      </c>
      <c r="AV5976" t="str">
        <f t="shared" si="1026"/>
        <v>N</v>
      </c>
      <c r="AW5976" t="s">
        <v>60</v>
      </c>
      <c r="AX5976" t="s">
        <v>61</v>
      </c>
      <c r="AY5976" t="s">
        <v>62</v>
      </c>
      <c r="AZ5976" t="s">
        <v>62</v>
      </c>
      <c r="BA5976" t="str">
        <f t="shared" si="1027"/>
        <v>N</v>
      </c>
    </row>
    <row r="5977" spans="1:53">
      <c r="A5977" t="s">
        <v>54</v>
      </c>
      <c r="B5977" t="s">
        <v>54</v>
      </c>
      <c r="C5977" t="s">
        <v>55</v>
      </c>
      <c r="D5977">
        <v>2022</v>
      </c>
      <c r="E5977" t="s">
        <v>13698</v>
      </c>
      <c r="F5977" t="s">
        <v>9279</v>
      </c>
      <c r="G5977" t="s">
        <v>9280</v>
      </c>
      <c r="I5977" t="s">
        <v>9281</v>
      </c>
      <c r="J5977" t="s">
        <v>58</v>
      </c>
      <c r="K5977" t="s">
        <v>59</v>
      </c>
      <c r="L5977" s="5">
        <v>0</v>
      </c>
      <c r="M5977" s="5">
        <v>0</v>
      </c>
      <c r="N5977" s="5">
        <f t="shared" si="1023"/>
        <v>0</v>
      </c>
      <c r="O5977" s="5">
        <v>0</v>
      </c>
      <c r="P5977" s="5">
        <v>0</v>
      </c>
      <c r="Q5977" s="5">
        <f t="shared" si="1024"/>
        <v>0</v>
      </c>
      <c r="R5977" s="5">
        <v>0</v>
      </c>
      <c r="S5977" s="5">
        <v>0</v>
      </c>
      <c r="T5977" s="5">
        <f t="shared" si="1025"/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f t="shared" si="1028"/>
        <v>0</v>
      </c>
      <c r="Z5977" s="5">
        <v>0</v>
      </c>
      <c r="AA5977" s="5">
        <v>0</v>
      </c>
      <c r="AB5977" s="5">
        <f t="shared" si="1029"/>
        <v>0</v>
      </c>
      <c r="AC5977" s="5">
        <v>0</v>
      </c>
      <c r="AD5977" s="5">
        <v>0</v>
      </c>
      <c r="AE5977" s="5">
        <f t="shared" si="1030"/>
        <v>0</v>
      </c>
      <c r="AF5977" s="5">
        <v>0</v>
      </c>
      <c r="AG5977" s="6">
        <v>44468</v>
      </c>
      <c r="AH5977" s="5">
        <v>0</v>
      </c>
      <c r="AI5977" s="5">
        <v>0</v>
      </c>
      <c r="AJ5977" s="5">
        <v>0</v>
      </c>
      <c r="AK5977" s="5">
        <f t="shared" si="1031"/>
        <v>0</v>
      </c>
      <c r="AL5977" s="5">
        <v>0</v>
      </c>
      <c r="AM5977" s="5">
        <v>0</v>
      </c>
      <c r="AN5977" s="5">
        <f t="shared" si="1032"/>
        <v>0</v>
      </c>
      <c r="AO5977" s="5">
        <v>0</v>
      </c>
      <c r="AP5977" s="5">
        <v>0</v>
      </c>
      <c r="AQ5977" s="5">
        <f t="shared" si="1033"/>
        <v>0</v>
      </c>
      <c r="AR5977" s="5">
        <v>1</v>
      </c>
      <c r="AS5977" s="6">
        <v>44886</v>
      </c>
      <c r="AT5977" s="5">
        <v>1</v>
      </c>
      <c r="AU5977" s="5">
        <v>0</v>
      </c>
      <c r="AV5977" t="str">
        <f t="shared" si="1026"/>
        <v>N</v>
      </c>
      <c r="AW5977" t="s">
        <v>60</v>
      </c>
      <c r="AX5977" t="s">
        <v>61</v>
      </c>
      <c r="AY5977" t="s">
        <v>62</v>
      </c>
      <c r="AZ5977" t="s">
        <v>62</v>
      </c>
      <c r="BA5977" t="str">
        <f t="shared" si="1027"/>
        <v>N</v>
      </c>
    </row>
    <row r="5978" spans="1:53">
      <c r="A5978" t="s">
        <v>54</v>
      </c>
      <c r="B5978" t="s">
        <v>54</v>
      </c>
      <c r="C5978" t="s">
        <v>55</v>
      </c>
      <c r="D5978">
        <v>2022</v>
      </c>
      <c r="E5978" t="s">
        <v>8103</v>
      </c>
      <c r="F5978" t="s">
        <v>9303</v>
      </c>
      <c r="G5978" t="s">
        <v>9304</v>
      </c>
      <c r="I5978" t="s">
        <v>9305</v>
      </c>
      <c r="J5978" t="s">
        <v>58</v>
      </c>
      <c r="K5978" t="s">
        <v>59</v>
      </c>
      <c r="L5978" s="5">
        <v>0</v>
      </c>
      <c r="M5978" s="5">
        <v>0</v>
      </c>
      <c r="N5978" s="5">
        <f t="shared" si="1023"/>
        <v>0</v>
      </c>
      <c r="O5978" s="5">
        <v>0</v>
      </c>
      <c r="P5978" s="5">
        <v>0</v>
      </c>
      <c r="Q5978" s="5">
        <f t="shared" si="1024"/>
        <v>0</v>
      </c>
      <c r="R5978" s="5">
        <v>0</v>
      </c>
      <c r="S5978" s="5">
        <v>0</v>
      </c>
      <c r="T5978" s="5">
        <f t="shared" si="1025"/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f t="shared" si="1028"/>
        <v>0</v>
      </c>
      <c r="Z5978" s="5">
        <v>0</v>
      </c>
      <c r="AA5978" s="5">
        <v>0</v>
      </c>
      <c r="AB5978" s="5">
        <f t="shared" si="1029"/>
        <v>0</v>
      </c>
      <c r="AC5978" s="5">
        <v>0</v>
      </c>
      <c r="AD5978" s="5">
        <v>0</v>
      </c>
      <c r="AE5978" s="5">
        <f t="shared" si="1030"/>
        <v>0</v>
      </c>
      <c r="AF5978" s="5">
        <v>0</v>
      </c>
      <c r="AG5978" s="6">
        <v>44489</v>
      </c>
      <c r="AH5978" s="5">
        <v>0</v>
      </c>
      <c r="AI5978" s="5">
        <v>0</v>
      </c>
      <c r="AJ5978" s="5">
        <v>0</v>
      </c>
      <c r="AK5978" s="5">
        <f t="shared" si="1031"/>
        <v>0</v>
      </c>
      <c r="AL5978" s="5">
        <v>0</v>
      </c>
      <c r="AM5978" s="5">
        <v>0</v>
      </c>
      <c r="AN5978" s="5">
        <f t="shared" si="1032"/>
        <v>0</v>
      </c>
      <c r="AO5978" s="5">
        <v>0</v>
      </c>
      <c r="AP5978" s="5">
        <v>0</v>
      </c>
      <c r="AQ5978" s="5">
        <f t="shared" si="1033"/>
        <v>0</v>
      </c>
      <c r="AR5978" s="5">
        <v>1</v>
      </c>
      <c r="AS5978" s="6">
        <v>44882</v>
      </c>
      <c r="AT5978" s="5">
        <v>1</v>
      </c>
      <c r="AU5978" s="5">
        <v>0</v>
      </c>
      <c r="AV5978" t="str">
        <f t="shared" si="1026"/>
        <v>N</v>
      </c>
      <c r="AW5978" t="s">
        <v>60</v>
      </c>
      <c r="AX5978" t="s">
        <v>61</v>
      </c>
      <c r="AY5978" t="s">
        <v>62</v>
      </c>
      <c r="AZ5978" t="s">
        <v>62</v>
      </c>
      <c r="BA5978" t="str">
        <f t="shared" si="1027"/>
        <v>N</v>
      </c>
    </row>
    <row r="5979" spans="1:53">
      <c r="A5979" t="s">
        <v>54</v>
      </c>
      <c r="B5979" t="s">
        <v>54</v>
      </c>
      <c r="C5979" t="s">
        <v>55</v>
      </c>
      <c r="D5979">
        <v>2022</v>
      </c>
      <c r="E5979" t="s">
        <v>13586</v>
      </c>
      <c r="F5979" t="s">
        <v>9101</v>
      </c>
      <c r="G5979" t="s">
        <v>9102</v>
      </c>
      <c r="I5979" t="s">
        <v>9103</v>
      </c>
      <c r="J5979" t="s">
        <v>58</v>
      </c>
      <c r="K5979" t="s">
        <v>59</v>
      </c>
      <c r="L5979" s="5">
        <v>0</v>
      </c>
      <c r="M5979" s="5">
        <v>0</v>
      </c>
      <c r="N5979" s="5">
        <f t="shared" si="1023"/>
        <v>0</v>
      </c>
      <c r="O5979" s="5">
        <v>0</v>
      </c>
      <c r="P5979" s="5">
        <v>0</v>
      </c>
      <c r="Q5979" s="5">
        <f t="shared" si="1024"/>
        <v>0</v>
      </c>
      <c r="R5979" s="5">
        <v>0</v>
      </c>
      <c r="S5979" s="5">
        <v>0</v>
      </c>
      <c r="T5979" s="5">
        <f t="shared" si="1025"/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f t="shared" si="1028"/>
        <v>0</v>
      </c>
      <c r="Z5979" s="5">
        <v>0</v>
      </c>
      <c r="AA5979" s="5">
        <v>0</v>
      </c>
      <c r="AB5979" s="5">
        <f t="shared" si="1029"/>
        <v>0</v>
      </c>
      <c r="AC5979" s="5">
        <v>0</v>
      </c>
      <c r="AD5979" s="5">
        <v>0</v>
      </c>
      <c r="AE5979" s="5">
        <f t="shared" si="1030"/>
        <v>0</v>
      </c>
      <c r="AF5979" s="5">
        <v>0</v>
      </c>
      <c r="AG5979" s="6">
        <v>44342</v>
      </c>
      <c r="AH5979" s="5">
        <v>0</v>
      </c>
      <c r="AI5979" s="5">
        <v>0</v>
      </c>
      <c r="AJ5979" s="5">
        <v>0</v>
      </c>
      <c r="AK5979" s="5">
        <f t="shared" si="1031"/>
        <v>0</v>
      </c>
      <c r="AL5979" s="5">
        <v>0</v>
      </c>
      <c r="AM5979" s="5">
        <v>0</v>
      </c>
      <c r="AN5979" s="5">
        <f t="shared" si="1032"/>
        <v>0</v>
      </c>
      <c r="AO5979" s="5">
        <v>0</v>
      </c>
      <c r="AP5979" s="5">
        <v>0</v>
      </c>
      <c r="AQ5979" s="5">
        <f t="shared" si="1033"/>
        <v>0</v>
      </c>
      <c r="AR5979" s="5">
        <v>1</v>
      </c>
      <c r="AS5979" s="6">
        <v>44887</v>
      </c>
      <c r="AT5979" s="5">
        <v>1</v>
      </c>
      <c r="AU5979" s="5">
        <v>0</v>
      </c>
      <c r="AV5979" t="str">
        <f t="shared" si="1026"/>
        <v>N</v>
      </c>
      <c r="AW5979" t="s">
        <v>60</v>
      </c>
      <c r="AX5979" t="s">
        <v>61</v>
      </c>
      <c r="AY5979" t="s">
        <v>62</v>
      </c>
      <c r="AZ5979" t="s">
        <v>62</v>
      </c>
      <c r="BA5979" t="str">
        <f t="shared" si="1027"/>
        <v>N</v>
      </c>
    </row>
    <row r="5980" spans="1:53">
      <c r="A5980" t="s">
        <v>54</v>
      </c>
      <c r="B5980" t="s">
        <v>54</v>
      </c>
      <c r="C5980" t="s">
        <v>55</v>
      </c>
      <c r="D5980">
        <v>2022</v>
      </c>
      <c r="E5980" t="s">
        <v>5846</v>
      </c>
      <c r="F5980" t="s">
        <v>13523</v>
      </c>
      <c r="G5980" t="s">
        <v>13769</v>
      </c>
      <c r="I5980" t="s">
        <v>13770</v>
      </c>
      <c r="J5980" t="s">
        <v>58</v>
      </c>
      <c r="K5980" t="s">
        <v>59</v>
      </c>
      <c r="L5980" s="5">
        <v>0</v>
      </c>
      <c r="M5980" s="5">
        <v>0</v>
      </c>
      <c r="N5980" s="5">
        <f t="shared" si="1023"/>
        <v>0</v>
      </c>
      <c r="O5980" s="5">
        <v>0</v>
      </c>
      <c r="P5980" s="5">
        <v>0</v>
      </c>
      <c r="Q5980" s="5">
        <f t="shared" si="1024"/>
        <v>0</v>
      </c>
      <c r="R5980" s="5">
        <v>0</v>
      </c>
      <c r="S5980" s="5">
        <v>0</v>
      </c>
      <c r="T5980" s="5">
        <f t="shared" si="1025"/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f t="shared" si="1028"/>
        <v>0</v>
      </c>
      <c r="Z5980" s="5">
        <v>0</v>
      </c>
      <c r="AA5980" s="5">
        <v>0</v>
      </c>
      <c r="AB5980" s="5">
        <f t="shared" si="1029"/>
        <v>0</v>
      </c>
      <c r="AC5980" s="5">
        <v>0</v>
      </c>
      <c r="AD5980" s="5">
        <v>0</v>
      </c>
      <c r="AE5980" s="5">
        <f t="shared" si="1030"/>
        <v>0</v>
      </c>
      <c r="AF5980" s="5">
        <v>0</v>
      </c>
      <c r="AG5980" s="6">
        <v>43811</v>
      </c>
      <c r="AH5980" s="5">
        <v>0</v>
      </c>
      <c r="AI5980" s="5">
        <v>0</v>
      </c>
      <c r="AJ5980" s="5">
        <v>0</v>
      </c>
      <c r="AK5980" s="5">
        <f t="shared" si="1031"/>
        <v>0</v>
      </c>
      <c r="AL5980" s="5">
        <v>0</v>
      </c>
      <c r="AM5980" s="5">
        <v>0</v>
      </c>
      <c r="AN5980" s="5">
        <f t="shared" si="1032"/>
        <v>0</v>
      </c>
      <c r="AO5980" s="5">
        <v>0</v>
      </c>
      <c r="AP5980" s="5">
        <v>0</v>
      </c>
      <c r="AQ5980" s="5">
        <f t="shared" si="1033"/>
        <v>0</v>
      </c>
      <c r="AR5980" s="5">
        <v>1</v>
      </c>
      <c r="AS5980" s="6">
        <v>44606</v>
      </c>
      <c r="AT5980" s="5">
        <v>1</v>
      </c>
      <c r="AU5980" s="5">
        <v>0</v>
      </c>
      <c r="AV5980" t="str">
        <f t="shared" si="1026"/>
        <v>N</v>
      </c>
      <c r="AW5980" t="s">
        <v>60</v>
      </c>
      <c r="AX5980" t="s">
        <v>61</v>
      </c>
      <c r="AY5980" t="s">
        <v>62</v>
      </c>
      <c r="AZ5980" t="s">
        <v>62</v>
      </c>
      <c r="BA5980" t="str">
        <f t="shared" si="1027"/>
        <v>N</v>
      </c>
    </row>
    <row r="5981" spans="1:53">
      <c r="A5981" t="s">
        <v>54</v>
      </c>
      <c r="B5981" t="s">
        <v>54</v>
      </c>
      <c r="C5981" t="s">
        <v>55</v>
      </c>
      <c r="D5981">
        <v>2022</v>
      </c>
      <c r="E5981" t="s">
        <v>9026</v>
      </c>
      <c r="F5981" t="s">
        <v>9165</v>
      </c>
      <c r="G5981" t="s">
        <v>9166</v>
      </c>
      <c r="I5981" t="s">
        <v>9167</v>
      </c>
      <c r="J5981" t="s">
        <v>58</v>
      </c>
      <c r="K5981" t="s">
        <v>59</v>
      </c>
      <c r="L5981" s="5">
        <v>0</v>
      </c>
      <c r="M5981" s="5">
        <v>0</v>
      </c>
      <c r="N5981" s="5">
        <f t="shared" si="1023"/>
        <v>0</v>
      </c>
      <c r="O5981" s="5">
        <v>0</v>
      </c>
      <c r="P5981" s="5">
        <v>0</v>
      </c>
      <c r="Q5981" s="5">
        <f t="shared" si="1024"/>
        <v>0</v>
      </c>
      <c r="R5981" s="5">
        <v>0</v>
      </c>
      <c r="S5981" s="5">
        <v>0</v>
      </c>
      <c r="T5981" s="5">
        <f t="shared" si="1025"/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f t="shared" si="1028"/>
        <v>0</v>
      </c>
      <c r="Z5981" s="5">
        <v>0</v>
      </c>
      <c r="AA5981" s="5">
        <v>0</v>
      </c>
      <c r="AB5981" s="5">
        <f t="shared" si="1029"/>
        <v>0</v>
      </c>
      <c r="AC5981" s="5">
        <v>0</v>
      </c>
      <c r="AD5981" s="5">
        <v>0</v>
      </c>
      <c r="AE5981" s="5">
        <f t="shared" si="1030"/>
        <v>0</v>
      </c>
      <c r="AF5981" s="5">
        <v>0</v>
      </c>
      <c r="AG5981" s="6">
        <v>44231</v>
      </c>
      <c r="AH5981" s="5">
        <v>0</v>
      </c>
      <c r="AI5981" s="5">
        <v>0</v>
      </c>
      <c r="AJ5981" s="5">
        <v>0</v>
      </c>
      <c r="AK5981" s="5">
        <f t="shared" si="1031"/>
        <v>0</v>
      </c>
      <c r="AL5981" s="5">
        <v>0</v>
      </c>
      <c r="AM5981" s="5">
        <v>0</v>
      </c>
      <c r="AN5981" s="5">
        <f t="shared" si="1032"/>
        <v>0</v>
      </c>
      <c r="AO5981" s="5">
        <v>0</v>
      </c>
      <c r="AP5981" s="5">
        <v>0</v>
      </c>
      <c r="AQ5981" s="5">
        <f t="shared" si="1033"/>
        <v>0</v>
      </c>
      <c r="AR5981" s="5">
        <v>1</v>
      </c>
      <c r="AS5981" s="6">
        <v>44698</v>
      </c>
      <c r="AT5981" s="5">
        <v>1</v>
      </c>
      <c r="AU5981" s="5">
        <v>0</v>
      </c>
      <c r="AV5981" t="str">
        <f t="shared" si="1026"/>
        <v>N</v>
      </c>
      <c r="AW5981" t="s">
        <v>60</v>
      </c>
      <c r="AX5981" t="s">
        <v>61</v>
      </c>
      <c r="AY5981" t="s">
        <v>62</v>
      </c>
      <c r="AZ5981" t="s">
        <v>62</v>
      </c>
      <c r="BA5981" t="str">
        <f t="shared" si="1027"/>
        <v>N</v>
      </c>
    </row>
    <row r="5982" spans="1:53">
      <c r="A5982" t="s">
        <v>54</v>
      </c>
      <c r="B5982" t="s">
        <v>54</v>
      </c>
      <c r="C5982" t="s">
        <v>55</v>
      </c>
      <c r="D5982">
        <v>2022</v>
      </c>
      <c r="E5982" t="s">
        <v>13550</v>
      </c>
      <c r="F5982" t="s">
        <v>13749</v>
      </c>
      <c r="G5982" t="s">
        <v>13771</v>
      </c>
      <c r="I5982" t="s">
        <v>13772</v>
      </c>
      <c r="J5982" t="s">
        <v>58</v>
      </c>
      <c r="K5982" t="s">
        <v>59</v>
      </c>
      <c r="L5982" s="5">
        <v>0</v>
      </c>
      <c r="M5982" s="5">
        <v>0</v>
      </c>
      <c r="N5982" s="5">
        <f t="shared" si="1023"/>
        <v>0</v>
      </c>
      <c r="O5982" s="5">
        <v>0</v>
      </c>
      <c r="P5982" s="5">
        <v>0</v>
      </c>
      <c r="Q5982" s="5">
        <f t="shared" si="1024"/>
        <v>0</v>
      </c>
      <c r="R5982" s="5">
        <v>0</v>
      </c>
      <c r="S5982" s="5">
        <v>0</v>
      </c>
      <c r="T5982" s="5">
        <f t="shared" si="1025"/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f t="shared" si="1028"/>
        <v>0</v>
      </c>
      <c r="Z5982" s="5">
        <v>0</v>
      </c>
      <c r="AA5982" s="5">
        <v>0</v>
      </c>
      <c r="AB5982" s="5">
        <f t="shared" si="1029"/>
        <v>0</v>
      </c>
      <c r="AC5982" s="5">
        <v>0</v>
      </c>
      <c r="AD5982" s="5">
        <v>0</v>
      </c>
      <c r="AE5982" s="5">
        <f t="shared" si="1030"/>
        <v>0</v>
      </c>
      <c r="AF5982" s="5">
        <v>0</v>
      </c>
      <c r="AG5982" s="6">
        <v>43515</v>
      </c>
      <c r="AH5982" s="5">
        <v>0</v>
      </c>
      <c r="AI5982" s="5">
        <v>0</v>
      </c>
      <c r="AJ5982" s="5">
        <v>0</v>
      </c>
      <c r="AK5982" s="5">
        <f t="shared" si="1031"/>
        <v>0</v>
      </c>
      <c r="AL5982" s="5">
        <v>0</v>
      </c>
      <c r="AM5982" s="5">
        <v>0</v>
      </c>
      <c r="AN5982" s="5">
        <f t="shared" si="1032"/>
        <v>0</v>
      </c>
      <c r="AO5982" s="5">
        <v>0</v>
      </c>
      <c r="AP5982" s="5">
        <v>0</v>
      </c>
      <c r="AQ5982" s="5">
        <f t="shared" si="1033"/>
        <v>0</v>
      </c>
      <c r="AR5982" s="5">
        <v>1</v>
      </c>
      <c r="AS5982" s="6">
        <v>44816</v>
      </c>
      <c r="AT5982" s="5">
        <v>1</v>
      </c>
      <c r="AU5982" s="5">
        <v>0</v>
      </c>
      <c r="AV5982" t="str">
        <f t="shared" si="1026"/>
        <v>N</v>
      </c>
      <c r="AW5982" t="s">
        <v>60</v>
      </c>
      <c r="AX5982" t="s">
        <v>61</v>
      </c>
      <c r="AY5982" t="s">
        <v>62</v>
      </c>
      <c r="AZ5982" t="s">
        <v>62</v>
      </c>
      <c r="BA5982" t="str">
        <f t="shared" si="1027"/>
        <v>N</v>
      </c>
    </row>
    <row r="5983" spans="1:53">
      <c r="A5983" t="s">
        <v>54</v>
      </c>
      <c r="B5983" t="s">
        <v>54</v>
      </c>
      <c r="C5983" t="s">
        <v>55</v>
      </c>
      <c r="D5983">
        <v>2022</v>
      </c>
      <c r="E5983" t="s">
        <v>5679</v>
      </c>
      <c r="F5983" t="s">
        <v>5715</v>
      </c>
      <c r="G5983" t="s">
        <v>5716</v>
      </c>
      <c r="I5983" t="s">
        <v>5717</v>
      </c>
      <c r="J5983" t="s">
        <v>58</v>
      </c>
      <c r="K5983" t="s">
        <v>59</v>
      </c>
      <c r="L5983" s="5">
        <v>0</v>
      </c>
      <c r="M5983" s="5">
        <v>0</v>
      </c>
      <c r="N5983" s="5">
        <f t="shared" si="1023"/>
        <v>0</v>
      </c>
      <c r="O5983" s="5">
        <v>0</v>
      </c>
      <c r="P5983" s="5">
        <v>0</v>
      </c>
      <c r="Q5983" s="5">
        <f t="shared" si="1024"/>
        <v>0</v>
      </c>
      <c r="R5983" s="5">
        <v>0</v>
      </c>
      <c r="S5983" s="5">
        <v>0</v>
      </c>
      <c r="T5983" s="5">
        <f t="shared" si="1025"/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f t="shared" si="1028"/>
        <v>0</v>
      </c>
      <c r="Z5983" s="5">
        <v>0</v>
      </c>
      <c r="AA5983" s="5">
        <v>0</v>
      </c>
      <c r="AB5983" s="5">
        <f t="shared" si="1029"/>
        <v>0</v>
      </c>
      <c r="AC5983" s="5">
        <v>0</v>
      </c>
      <c r="AD5983" s="5">
        <v>0</v>
      </c>
      <c r="AE5983" s="5">
        <f t="shared" si="1030"/>
        <v>0</v>
      </c>
      <c r="AF5983" s="5">
        <v>0</v>
      </c>
      <c r="AG5983" s="6">
        <v>44169</v>
      </c>
      <c r="AH5983" s="5">
        <v>0</v>
      </c>
      <c r="AI5983" s="5">
        <v>0</v>
      </c>
      <c r="AJ5983" s="5">
        <v>0</v>
      </c>
      <c r="AK5983" s="5">
        <f t="shared" si="1031"/>
        <v>0</v>
      </c>
      <c r="AL5983" s="5">
        <v>0</v>
      </c>
      <c r="AM5983" s="5">
        <v>0</v>
      </c>
      <c r="AN5983" s="5">
        <f t="shared" si="1032"/>
        <v>0</v>
      </c>
      <c r="AO5983" s="5">
        <v>0</v>
      </c>
      <c r="AP5983" s="5">
        <v>0</v>
      </c>
      <c r="AQ5983" s="5">
        <f t="shared" si="1033"/>
        <v>0</v>
      </c>
      <c r="AR5983" s="5">
        <v>1</v>
      </c>
      <c r="AS5983" s="6">
        <v>44914</v>
      </c>
      <c r="AT5983" s="5">
        <v>1</v>
      </c>
      <c r="AU5983" s="5">
        <v>0</v>
      </c>
      <c r="AV5983" t="str">
        <f t="shared" si="1026"/>
        <v>N</v>
      </c>
      <c r="AW5983" t="s">
        <v>60</v>
      </c>
      <c r="AX5983" t="s">
        <v>61</v>
      </c>
      <c r="AY5983" t="s">
        <v>62</v>
      </c>
      <c r="AZ5983" t="s">
        <v>62</v>
      </c>
      <c r="BA5983" t="str">
        <f t="shared" si="1027"/>
        <v>N</v>
      </c>
    </row>
    <row r="5984" spans="1:53">
      <c r="A5984" t="s">
        <v>54</v>
      </c>
      <c r="B5984" t="s">
        <v>54</v>
      </c>
      <c r="C5984" t="s">
        <v>55</v>
      </c>
      <c r="D5984">
        <v>2022</v>
      </c>
      <c r="E5984" t="s">
        <v>2293</v>
      </c>
      <c r="F5984" t="s">
        <v>8785</v>
      </c>
      <c r="G5984" t="s">
        <v>8786</v>
      </c>
      <c r="I5984" t="s">
        <v>8787</v>
      </c>
      <c r="J5984" t="s">
        <v>58</v>
      </c>
      <c r="K5984" t="s">
        <v>59</v>
      </c>
      <c r="L5984" s="5">
        <v>0</v>
      </c>
      <c r="M5984" s="5">
        <v>0</v>
      </c>
      <c r="N5984" s="5">
        <f t="shared" si="1023"/>
        <v>0</v>
      </c>
      <c r="O5984" s="5">
        <v>0</v>
      </c>
      <c r="P5984" s="5">
        <v>0</v>
      </c>
      <c r="Q5984" s="5">
        <f t="shared" si="1024"/>
        <v>0</v>
      </c>
      <c r="R5984" s="5">
        <v>0</v>
      </c>
      <c r="S5984" s="5">
        <v>0</v>
      </c>
      <c r="T5984" s="5">
        <f t="shared" si="1025"/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f t="shared" si="1028"/>
        <v>0</v>
      </c>
      <c r="Z5984" s="5">
        <v>0</v>
      </c>
      <c r="AA5984" s="5">
        <v>0</v>
      </c>
      <c r="AB5984" s="5">
        <f t="shared" si="1029"/>
        <v>0</v>
      </c>
      <c r="AC5984" s="5">
        <v>0</v>
      </c>
      <c r="AD5984" s="5">
        <v>0</v>
      </c>
      <c r="AE5984" s="5">
        <f t="shared" si="1030"/>
        <v>0</v>
      </c>
      <c r="AF5984" s="5">
        <v>0</v>
      </c>
      <c r="AG5984" s="6">
        <v>44343</v>
      </c>
      <c r="AH5984" s="5">
        <v>0</v>
      </c>
      <c r="AI5984" s="5">
        <v>0</v>
      </c>
      <c r="AJ5984" s="5">
        <v>0</v>
      </c>
      <c r="AK5984" s="5">
        <f t="shared" si="1031"/>
        <v>0</v>
      </c>
      <c r="AL5984" s="5">
        <v>0</v>
      </c>
      <c r="AM5984" s="5">
        <v>0</v>
      </c>
      <c r="AN5984" s="5">
        <f t="shared" si="1032"/>
        <v>0</v>
      </c>
      <c r="AO5984" s="5">
        <v>0</v>
      </c>
      <c r="AP5984" s="5">
        <v>0</v>
      </c>
      <c r="AQ5984" s="5">
        <f t="shared" si="1033"/>
        <v>0</v>
      </c>
      <c r="AR5984" s="5">
        <v>1</v>
      </c>
      <c r="AS5984" s="6">
        <v>44565</v>
      </c>
      <c r="AT5984" s="5">
        <v>1</v>
      </c>
      <c r="AU5984" s="5">
        <v>0</v>
      </c>
      <c r="AV5984" t="str">
        <f t="shared" si="1026"/>
        <v>N</v>
      </c>
      <c r="AW5984" t="s">
        <v>60</v>
      </c>
      <c r="AX5984" t="s">
        <v>61</v>
      </c>
      <c r="AY5984" t="s">
        <v>62</v>
      </c>
      <c r="AZ5984" t="s">
        <v>62</v>
      </c>
      <c r="BA5984" t="str">
        <f t="shared" si="1027"/>
        <v>N</v>
      </c>
    </row>
    <row r="5985" spans="1:53">
      <c r="A5985" t="s">
        <v>54</v>
      </c>
      <c r="B5985" t="s">
        <v>54</v>
      </c>
      <c r="C5985" t="s">
        <v>55</v>
      </c>
      <c r="D5985">
        <v>2022</v>
      </c>
      <c r="E5985" t="s">
        <v>13668</v>
      </c>
      <c r="F5985" t="s">
        <v>9141</v>
      </c>
      <c r="G5985" t="s">
        <v>9142</v>
      </c>
      <c r="I5985" t="s">
        <v>9143</v>
      </c>
      <c r="J5985" t="s">
        <v>58</v>
      </c>
      <c r="K5985" t="s">
        <v>59</v>
      </c>
      <c r="L5985" s="5">
        <v>0</v>
      </c>
      <c r="M5985" s="5">
        <v>0</v>
      </c>
      <c r="N5985" s="5">
        <f t="shared" si="1023"/>
        <v>0</v>
      </c>
      <c r="O5985" s="5">
        <v>0</v>
      </c>
      <c r="P5985" s="5">
        <v>0</v>
      </c>
      <c r="Q5985" s="5">
        <f t="shared" si="1024"/>
        <v>0</v>
      </c>
      <c r="R5985" s="5">
        <v>0</v>
      </c>
      <c r="S5985" s="5">
        <v>0</v>
      </c>
      <c r="T5985" s="5">
        <f t="shared" si="1025"/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f t="shared" si="1028"/>
        <v>0</v>
      </c>
      <c r="Z5985" s="5">
        <v>0</v>
      </c>
      <c r="AA5985" s="5">
        <v>0</v>
      </c>
      <c r="AB5985" s="5">
        <f t="shared" si="1029"/>
        <v>0</v>
      </c>
      <c r="AC5985" s="5">
        <v>0</v>
      </c>
      <c r="AD5985" s="5">
        <v>0</v>
      </c>
      <c r="AE5985" s="5">
        <f t="shared" si="1030"/>
        <v>0</v>
      </c>
      <c r="AF5985" s="5">
        <v>0</v>
      </c>
      <c r="AG5985" s="6">
        <v>44418</v>
      </c>
      <c r="AH5985" s="5">
        <v>0</v>
      </c>
      <c r="AI5985" s="5">
        <v>0</v>
      </c>
      <c r="AJ5985" s="5">
        <v>0</v>
      </c>
      <c r="AK5985" s="5">
        <f t="shared" si="1031"/>
        <v>0</v>
      </c>
      <c r="AL5985" s="5">
        <v>0</v>
      </c>
      <c r="AM5985" s="5">
        <v>0</v>
      </c>
      <c r="AN5985" s="5">
        <f t="shared" si="1032"/>
        <v>0</v>
      </c>
      <c r="AO5985" s="5">
        <v>0</v>
      </c>
      <c r="AP5985" s="5">
        <v>0</v>
      </c>
      <c r="AQ5985" s="5">
        <f t="shared" si="1033"/>
        <v>0</v>
      </c>
      <c r="AR5985" s="5">
        <v>1</v>
      </c>
      <c r="AS5985" s="6">
        <v>44729</v>
      </c>
      <c r="AT5985" s="5">
        <v>1</v>
      </c>
      <c r="AU5985" s="5">
        <v>0</v>
      </c>
      <c r="AV5985" t="str">
        <f t="shared" si="1026"/>
        <v>N</v>
      </c>
      <c r="AW5985" t="s">
        <v>60</v>
      </c>
      <c r="AX5985" t="s">
        <v>61</v>
      </c>
      <c r="AY5985" t="s">
        <v>62</v>
      </c>
      <c r="AZ5985" t="s">
        <v>62</v>
      </c>
      <c r="BA5985" t="str">
        <f t="shared" si="1027"/>
        <v>N</v>
      </c>
    </row>
    <row r="5986" spans="1:53">
      <c r="A5986" t="s">
        <v>54</v>
      </c>
      <c r="B5986" t="s">
        <v>54</v>
      </c>
      <c r="C5986" t="s">
        <v>55</v>
      </c>
      <c r="D5986">
        <v>2022</v>
      </c>
      <c r="E5986" t="s">
        <v>9101</v>
      </c>
      <c r="F5986" t="s">
        <v>9220</v>
      </c>
      <c r="G5986" t="s">
        <v>9221</v>
      </c>
      <c r="I5986" t="s">
        <v>9222</v>
      </c>
      <c r="J5986" t="s">
        <v>58</v>
      </c>
      <c r="K5986" t="s">
        <v>59</v>
      </c>
      <c r="L5986" s="5">
        <v>0</v>
      </c>
      <c r="M5986" s="5">
        <v>0</v>
      </c>
      <c r="N5986" s="5">
        <f t="shared" si="1023"/>
        <v>0</v>
      </c>
      <c r="O5986" s="5">
        <v>0</v>
      </c>
      <c r="P5986" s="5">
        <v>0</v>
      </c>
      <c r="Q5986" s="5">
        <f t="shared" si="1024"/>
        <v>0</v>
      </c>
      <c r="R5986" s="5">
        <v>0</v>
      </c>
      <c r="S5986" s="5">
        <v>0</v>
      </c>
      <c r="T5986" s="5">
        <f t="shared" si="1025"/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f t="shared" si="1028"/>
        <v>0</v>
      </c>
      <c r="Z5986" s="5">
        <v>0</v>
      </c>
      <c r="AA5986" s="5">
        <v>0</v>
      </c>
      <c r="AB5986" s="5">
        <f t="shared" si="1029"/>
        <v>0</v>
      </c>
      <c r="AC5986" s="5">
        <v>0</v>
      </c>
      <c r="AD5986" s="5">
        <v>0</v>
      </c>
      <c r="AE5986" s="5">
        <f t="shared" si="1030"/>
        <v>0</v>
      </c>
      <c r="AF5986" s="5">
        <v>0</v>
      </c>
      <c r="AG5986" s="6">
        <v>44232</v>
      </c>
      <c r="AH5986" s="5">
        <v>0</v>
      </c>
      <c r="AI5986" s="5">
        <v>0</v>
      </c>
      <c r="AJ5986" s="5">
        <v>0</v>
      </c>
      <c r="AK5986" s="5">
        <f t="shared" si="1031"/>
        <v>0</v>
      </c>
      <c r="AL5986" s="5">
        <v>0</v>
      </c>
      <c r="AM5986" s="5">
        <v>0</v>
      </c>
      <c r="AN5986" s="5">
        <f t="shared" si="1032"/>
        <v>0</v>
      </c>
      <c r="AO5986" s="5">
        <v>0</v>
      </c>
      <c r="AP5986" s="5">
        <v>0</v>
      </c>
      <c r="AQ5986" s="5">
        <f t="shared" si="1033"/>
        <v>0</v>
      </c>
      <c r="AR5986" s="5">
        <v>1</v>
      </c>
      <c r="AS5986" s="6">
        <v>44580</v>
      </c>
      <c r="AT5986" s="5">
        <v>1</v>
      </c>
      <c r="AU5986" s="5">
        <v>0</v>
      </c>
      <c r="AV5986" t="str">
        <f t="shared" si="1026"/>
        <v>N</v>
      </c>
      <c r="AW5986" t="s">
        <v>60</v>
      </c>
      <c r="AX5986" t="s">
        <v>61</v>
      </c>
      <c r="AY5986" t="s">
        <v>62</v>
      </c>
      <c r="AZ5986" t="s">
        <v>62</v>
      </c>
      <c r="BA5986" t="str">
        <f t="shared" si="1027"/>
        <v>N</v>
      </c>
    </row>
    <row r="5987" spans="1:53">
      <c r="A5987" t="s">
        <v>54</v>
      </c>
      <c r="B5987" t="s">
        <v>54</v>
      </c>
      <c r="C5987" t="s">
        <v>55</v>
      </c>
      <c r="D5987">
        <v>2022</v>
      </c>
      <c r="E5987" t="s">
        <v>9073</v>
      </c>
      <c r="F5987" t="s">
        <v>5699</v>
      </c>
      <c r="G5987" t="s">
        <v>5700</v>
      </c>
      <c r="I5987" t="s">
        <v>5701</v>
      </c>
      <c r="J5987" t="s">
        <v>58</v>
      </c>
      <c r="K5987" t="s">
        <v>59</v>
      </c>
      <c r="L5987" s="5">
        <v>0</v>
      </c>
      <c r="M5987" s="5">
        <v>0</v>
      </c>
      <c r="N5987" s="5">
        <f t="shared" si="1023"/>
        <v>0</v>
      </c>
      <c r="O5987" s="5">
        <v>0</v>
      </c>
      <c r="P5987" s="5">
        <v>0</v>
      </c>
      <c r="Q5987" s="5">
        <f t="shared" si="1024"/>
        <v>0</v>
      </c>
      <c r="R5987" s="5">
        <v>0</v>
      </c>
      <c r="S5987" s="5">
        <v>0</v>
      </c>
      <c r="T5987" s="5">
        <f t="shared" si="1025"/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f t="shared" si="1028"/>
        <v>0</v>
      </c>
      <c r="Z5987" s="5">
        <v>0</v>
      </c>
      <c r="AA5987" s="5">
        <v>0</v>
      </c>
      <c r="AB5987" s="5">
        <f t="shared" si="1029"/>
        <v>0</v>
      </c>
      <c r="AC5987" s="5">
        <v>0</v>
      </c>
      <c r="AD5987" s="5">
        <v>0</v>
      </c>
      <c r="AE5987" s="5">
        <f t="shared" si="1030"/>
        <v>0</v>
      </c>
      <c r="AF5987" s="5">
        <v>0</v>
      </c>
      <c r="AG5987" s="6">
        <v>44110</v>
      </c>
      <c r="AH5987" s="5">
        <v>0</v>
      </c>
      <c r="AI5987" s="5">
        <v>0</v>
      </c>
      <c r="AJ5987" s="5">
        <v>0</v>
      </c>
      <c r="AK5987" s="5">
        <f t="shared" si="1031"/>
        <v>0</v>
      </c>
      <c r="AL5987" s="5">
        <v>0</v>
      </c>
      <c r="AM5987" s="5">
        <v>0</v>
      </c>
      <c r="AN5987" s="5">
        <f t="shared" si="1032"/>
        <v>0</v>
      </c>
      <c r="AO5987" s="5">
        <v>0</v>
      </c>
      <c r="AP5987" s="5">
        <v>0</v>
      </c>
      <c r="AQ5987" s="5">
        <f t="shared" si="1033"/>
        <v>0</v>
      </c>
      <c r="AR5987" s="5">
        <v>1</v>
      </c>
      <c r="AS5987" s="6">
        <v>44588</v>
      </c>
      <c r="AT5987" s="5">
        <v>1</v>
      </c>
      <c r="AU5987" s="5">
        <v>0</v>
      </c>
      <c r="AV5987" t="str">
        <f t="shared" si="1026"/>
        <v>N</v>
      </c>
      <c r="AW5987" t="s">
        <v>60</v>
      </c>
      <c r="AX5987" t="s">
        <v>61</v>
      </c>
      <c r="AY5987" t="s">
        <v>62</v>
      </c>
      <c r="AZ5987" t="s">
        <v>62</v>
      </c>
      <c r="BA5987" t="str">
        <f t="shared" si="1027"/>
        <v>N</v>
      </c>
    </row>
    <row r="5988" spans="1:53">
      <c r="A5988" t="s">
        <v>54</v>
      </c>
      <c r="B5988" t="s">
        <v>54</v>
      </c>
      <c r="C5988" t="s">
        <v>55</v>
      </c>
      <c r="D5988">
        <v>2022</v>
      </c>
      <c r="E5988" t="s">
        <v>9133</v>
      </c>
      <c r="F5988" t="s">
        <v>9030</v>
      </c>
      <c r="G5988" t="s">
        <v>9031</v>
      </c>
      <c r="I5988" t="s">
        <v>9032</v>
      </c>
      <c r="J5988" t="s">
        <v>58</v>
      </c>
      <c r="K5988" t="s">
        <v>59</v>
      </c>
      <c r="L5988" s="5">
        <v>0</v>
      </c>
      <c r="M5988" s="5">
        <v>0</v>
      </c>
      <c r="N5988" s="5">
        <f t="shared" si="1023"/>
        <v>0</v>
      </c>
      <c r="O5988" s="5">
        <v>0</v>
      </c>
      <c r="P5988" s="5">
        <v>0</v>
      </c>
      <c r="Q5988" s="5">
        <f t="shared" si="1024"/>
        <v>0</v>
      </c>
      <c r="R5988" s="5">
        <v>0</v>
      </c>
      <c r="S5988" s="5">
        <v>0</v>
      </c>
      <c r="T5988" s="5">
        <f t="shared" si="1025"/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f t="shared" si="1028"/>
        <v>0</v>
      </c>
      <c r="Z5988" s="5">
        <v>0</v>
      </c>
      <c r="AA5988" s="5">
        <v>0</v>
      </c>
      <c r="AB5988" s="5">
        <f t="shared" si="1029"/>
        <v>0</v>
      </c>
      <c r="AC5988" s="5">
        <v>0</v>
      </c>
      <c r="AD5988" s="5">
        <v>0</v>
      </c>
      <c r="AE5988" s="5">
        <f t="shared" si="1030"/>
        <v>0</v>
      </c>
      <c r="AF5988" s="5">
        <v>0</v>
      </c>
      <c r="AG5988" s="6">
        <v>44391</v>
      </c>
      <c r="AH5988" s="5">
        <v>0</v>
      </c>
      <c r="AI5988" s="5">
        <v>0</v>
      </c>
      <c r="AJ5988" s="5">
        <v>0</v>
      </c>
      <c r="AK5988" s="5">
        <f t="shared" si="1031"/>
        <v>0</v>
      </c>
      <c r="AL5988" s="5">
        <v>0</v>
      </c>
      <c r="AM5988" s="5">
        <v>0</v>
      </c>
      <c r="AN5988" s="5">
        <f t="shared" si="1032"/>
        <v>0</v>
      </c>
      <c r="AO5988" s="5">
        <v>0</v>
      </c>
      <c r="AP5988" s="5">
        <v>0</v>
      </c>
      <c r="AQ5988" s="5">
        <f t="shared" si="1033"/>
        <v>0</v>
      </c>
      <c r="AR5988" s="5">
        <v>1</v>
      </c>
      <c r="AS5988" s="6">
        <v>44743</v>
      </c>
      <c r="AT5988" s="5">
        <v>1</v>
      </c>
      <c r="AU5988" s="5">
        <v>0</v>
      </c>
      <c r="AV5988" t="str">
        <f t="shared" si="1026"/>
        <v>N</v>
      </c>
      <c r="AW5988" t="s">
        <v>60</v>
      </c>
      <c r="AX5988" t="s">
        <v>61</v>
      </c>
      <c r="AY5988" t="s">
        <v>62</v>
      </c>
      <c r="AZ5988" t="s">
        <v>62</v>
      </c>
      <c r="BA5988" t="str">
        <f t="shared" si="1027"/>
        <v>N</v>
      </c>
    </row>
    <row r="5989" spans="1:53">
      <c r="A5989" t="s">
        <v>54</v>
      </c>
      <c r="B5989" t="s">
        <v>54</v>
      </c>
      <c r="C5989" t="s">
        <v>55</v>
      </c>
      <c r="D5989">
        <v>2022</v>
      </c>
      <c r="E5989" t="s">
        <v>9279</v>
      </c>
      <c r="F5989" t="s">
        <v>8093</v>
      </c>
      <c r="G5989" t="s">
        <v>8094</v>
      </c>
      <c r="I5989" t="s">
        <v>13773</v>
      </c>
      <c r="J5989" t="s">
        <v>58</v>
      </c>
      <c r="K5989" t="s">
        <v>59</v>
      </c>
      <c r="L5989" s="5">
        <v>0</v>
      </c>
      <c r="M5989" s="5">
        <v>0</v>
      </c>
      <c r="N5989" s="5">
        <f t="shared" si="1023"/>
        <v>0</v>
      </c>
      <c r="O5989" s="5">
        <v>0</v>
      </c>
      <c r="P5989" s="5">
        <v>0</v>
      </c>
      <c r="Q5989" s="5">
        <f t="shared" si="1024"/>
        <v>0</v>
      </c>
      <c r="R5989" s="5">
        <v>0</v>
      </c>
      <c r="S5989" s="5">
        <v>0</v>
      </c>
      <c r="T5989" s="5">
        <f t="shared" si="1025"/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f t="shared" si="1028"/>
        <v>0</v>
      </c>
      <c r="Z5989" s="5">
        <v>0</v>
      </c>
      <c r="AA5989" s="5">
        <v>0</v>
      </c>
      <c r="AB5989" s="5">
        <f t="shared" si="1029"/>
        <v>0</v>
      </c>
      <c r="AC5989" s="5">
        <v>0</v>
      </c>
      <c r="AD5989" s="5">
        <v>0</v>
      </c>
      <c r="AE5989" s="5">
        <f t="shared" si="1030"/>
        <v>0</v>
      </c>
      <c r="AF5989" s="5">
        <v>0</v>
      </c>
      <c r="AG5989" s="6">
        <v>44536</v>
      </c>
      <c r="AH5989" s="5">
        <v>0</v>
      </c>
      <c r="AI5989" s="5">
        <v>0</v>
      </c>
      <c r="AJ5989" s="5">
        <v>0</v>
      </c>
      <c r="AK5989" s="5">
        <f t="shared" si="1031"/>
        <v>0</v>
      </c>
      <c r="AL5989" s="5">
        <v>0</v>
      </c>
      <c r="AM5989" s="5">
        <v>0</v>
      </c>
      <c r="AN5989" s="5">
        <f t="shared" si="1032"/>
        <v>0</v>
      </c>
      <c r="AO5989" s="5">
        <v>0</v>
      </c>
      <c r="AP5989" s="5">
        <v>0</v>
      </c>
      <c r="AQ5989" s="5">
        <f t="shared" si="1033"/>
        <v>0</v>
      </c>
      <c r="AR5989" s="5">
        <v>1</v>
      </c>
      <c r="AS5989" s="6">
        <v>44846</v>
      </c>
      <c r="AT5989" s="5">
        <v>1</v>
      </c>
      <c r="AU5989" s="5">
        <v>0</v>
      </c>
      <c r="AV5989" t="str">
        <f t="shared" si="1026"/>
        <v>N</v>
      </c>
      <c r="AW5989" t="s">
        <v>60</v>
      </c>
      <c r="AX5989" t="s">
        <v>61</v>
      </c>
      <c r="AY5989" t="s">
        <v>62</v>
      </c>
      <c r="AZ5989" t="s">
        <v>62</v>
      </c>
      <c r="BA5989" t="str">
        <f t="shared" si="1027"/>
        <v>N</v>
      </c>
    </row>
    <row r="5990" spans="1:53">
      <c r="A5990" t="s">
        <v>54</v>
      </c>
      <c r="B5990" t="s">
        <v>54</v>
      </c>
      <c r="C5990" t="s">
        <v>55</v>
      </c>
      <c r="D5990">
        <v>2022</v>
      </c>
      <c r="E5990" t="s">
        <v>13763</v>
      </c>
      <c r="F5990" t="s">
        <v>5739</v>
      </c>
      <c r="G5990" t="s">
        <v>5740</v>
      </c>
      <c r="I5990" t="s">
        <v>5741</v>
      </c>
      <c r="J5990" t="s">
        <v>58</v>
      </c>
      <c r="K5990" t="s">
        <v>59</v>
      </c>
      <c r="L5990" s="5">
        <v>0</v>
      </c>
      <c r="M5990" s="5">
        <v>0</v>
      </c>
      <c r="N5990" s="5">
        <f t="shared" si="1023"/>
        <v>0</v>
      </c>
      <c r="O5990" s="5">
        <v>0</v>
      </c>
      <c r="P5990" s="5">
        <v>0</v>
      </c>
      <c r="Q5990" s="5">
        <f t="shared" si="1024"/>
        <v>0</v>
      </c>
      <c r="R5990" s="5">
        <v>0</v>
      </c>
      <c r="S5990" s="5">
        <v>0</v>
      </c>
      <c r="T5990" s="5">
        <f t="shared" si="1025"/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f t="shared" si="1028"/>
        <v>0</v>
      </c>
      <c r="Z5990" s="5">
        <v>0</v>
      </c>
      <c r="AA5990" s="5">
        <v>0</v>
      </c>
      <c r="AB5990" s="5">
        <f t="shared" si="1029"/>
        <v>0</v>
      </c>
      <c r="AC5990" s="5">
        <v>0</v>
      </c>
      <c r="AD5990" s="5">
        <v>0</v>
      </c>
      <c r="AE5990" s="5">
        <f t="shared" si="1030"/>
        <v>0</v>
      </c>
      <c r="AF5990" s="5">
        <v>0</v>
      </c>
      <c r="AG5990" s="6">
        <v>44160</v>
      </c>
      <c r="AH5990" s="5">
        <v>0</v>
      </c>
      <c r="AI5990" s="5">
        <v>0</v>
      </c>
      <c r="AJ5990" s="5">
        <v>0</v>
      </c>
      <c r="AK5990" s="5">
        <f t="shared" si="1031"/>
        <v>0</v>
      </c>
      <c r="AL5990" s="5">
        <v>0</v>
      </c>
      <c r="AM5990" s="5">
        <v>0</v>
      </c>
      <c r="AN5990" s="5">
        <f t="shared" si="1032"/>
        <v>0</v>
      </c>
      <c r="AO5990" s="5">
        <v>0</v>
      </c>
      <c r="AP5990" s="5">
        <v>0</v>
      </c>
      <c r="AQ5990" s="5">
        <f t="shared" si="1033"/>
        <v>0</v>
      </c>
      <c r="AR5990" s="5">
        <v>1</v>
      </c>
      <c r="AS5990" s="6">
        <v>44574</v>
      </c>
      <c r="AT5990" s="5">
        <v>1</v>
      </c>
      <c r="AU5990" s="5">
        <v>0</v>
      </c>
      <c r="AV5990" t="str">
        <f t="shared" si="1026"/>
        <v>N</v>
      </c>
      <c r="AW5990" t="s">
        <v>60</v>
      </c>
      <c r="AX5990" t="s">
        <v>61</v>
      </c>
      <c r="AY5990" t="s">
        <v>62</v>
      </c>
      <c r="AZ5990" t="s">
        <v>62</v>
      </c>
      <c r="BA5990" t="str">
        <f t="shared" si="1027"/>
        <v>N</v>
      </c>
    </row>
    <row r="5991" spans="1:53">
      <c r="A5991" t="s">
        <v>54</v>
      </c>
      <c r="B5991" t="s">
        <v>54</v>
      </c>
      <c r="C5991" t="s">
        <v>55</v>
      </c>
      <c r="D5991">
        <v>2022</v>
      </c>
      <c r="E5991" t="s">
        <v>1493</v>
      </c>
      <c r="F5991" t="s">
        <v>1769</v>
      </c>
      <c r="G5991" t="s">
        <v>13774</v>
      </c>
      <c r="I5991" t="s">
        <v>13775</v>
      </c>
      <c r="J5991" t="s">
        <v>58</v>
      </c>
      <c r="K5991" t="s">
        <v>59</v>
      </c>
      <c r="L5991" s="5">
        <v>0</v>
      </c>
      <c r="M5991" s="5">
        <v>0</v>
      </c>
      <c r="N5991" s="5">
        <f t="shared" si="1023"/>
        <v>0</v>
      </c>
      <c r="O5991" s="5">
        <v>0</v>
      </c>
      <c r="P5991" s="5">
        <v>0</v>
      </c>
      <c r="Q5991" s="5">
        <f t="shared" si="1024"/>
        <v>0</v>
      </c>
      <c r="R5991" s="5">
        <v>0</v>
      </c>
      <c r="S5991" s="5">
        <v>0</v>
      </c>
      <c r="T5991" s="5">
        <f t="shared" si="1025"/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f t="shared" si="1028"/>
        <v>0</v>
      </c>
      <c r="Z5991" s="5">
        <v>0</v>
      </c>
      <c r="AA5991" s="5">
        <v>0</v>
      </c>
      <c r="AB5991" s="5">
        <f t="shared" si="1029"/>
        <v>0</v>
      </c>
      <c r="AC5991" s="5">
        <v>0</v>
      </c>
      <c r="AD5991" s="5">
        <v>0</v>
      </c>
      <c r="AE5991" s="5">
        <f t="shared" si="1030"/>
        <v>0</v>
      </c>
      <c r="AF5991" s="5">
        <v>0</v>
      </c>
      <c r="AG5991" s="6">
        <v>43278</v>
      </c>
      <c r="AH5991" s="5">
        <v>0</v>
      </c>
      <c r="AI5991" s="5">
        <v>0</v>
      </c>
      <c r="AJ5991" s="5">
        <v>0</v>
      </c>
      <c r="AK5991" s="5">
        <f t="shared" si="1031"/>
        <v>0</v>
      </c>
      <c r="AL5991" s="5">
        <v>0</v>
      </c>
      <c r="AM5991" s="5">
        <v>0</v>
      </c>
      <c r="AN5991" s="5">
        <f t="shared" si="1032"/>
        <v>0</v>
      </c>
      <c r="AO5991" s="5">
        <v>0</v>
      </c>
      <c r="AP5991" s="5">
        <v>0</v>
      </c>
      <c r="AQ5991" s="5">
        <f t="shared" si="1033"/>
        <v>0</v>
      </c>
      <c r="AR5991" s="5">
        <v>1</v>
      </c>
      <c r="AS5991" s="6">
        <v>44665</v>
      </c>
      <c r="AT5991" s="5">
        <v>1</v>
      </c>
      <c r="AU5991" s="5">
        <v>0</v>
      </c>
      <c r="AV5991" t="str">
        <f t="shared" si="1026"/>
        <v>N</v>
      </c>
      <c r="AW5991" t="s">
        <v>60</v>
      </c>
      <c r="AX5991" t="s">
        <v>61</v>
      </c>
      <c r="AY5991" t="s">
        <v>62</v>
      </c>
      <c r="AZ5991" t="s">
        <v>62</v>
      </c>
      <c r="BA5991" t="str">
        <f t="shared" si="1027"/>
        <v>N</v>
      </c>
    </row>
    <row r="5992" spans="1:53">
      <c r="A5992" t="s">
        <v>54</v>
      </c>
      <c r="B5992" t="s">
        <v>54</v>
      </c>
      <c r="C5992" t="s">
        <v>55</v>
      </c>
      <c r="D5992">
        <v>2022</v>
      </c>
      <c r="E5992" t="s">
        <v>9173</v>
      </c>
      <c r="F5992" t="s">
        <v>9089</v>
      </c>
      <c r="G5992" t="s">
        <v>9090</v>
      </c>
      <c r="I5992" t="s">
        <v>9091</v>
      </c>
      <c r="J5992" t="s">
        <v>58</v>
      </c>
      <c r="K5992" t="s">
        <v>59</v>
      </c>
      <c r="L5992" s="5">
        <v>0</v>
      </c>
      <c r="M5992" s="5">
        <v>0</v>
      </c>
      <c r="N5992" s="5">
        <f t="shared" si="1023"/>
        <v>0</v>
      </c>
      <c r="O5992" s="5">
        <v>0</v>
      </c>
      <c r="P5992" s="5">
        <v>0</v>
      </c>
      <c r="Q5992" s="5">
        <f t="shared" si="1024"/>
        <v>0</v>
      </c>
      <c r="R5992" s="5">
        <v>0</v>
      </c>
      <c r="S5992" s="5">
        <v>0</v>
      </c>
      <c r="T5992" s="5">
        <f t="shared" si="1025"/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f t="shared" si="1028"/>
        <v>0</v>
      </c>
      <c r="Z5992" s="5">
        <v>0</v>
      </c>
      <c r="AA5992" s="5">
        <v>0</v>
      </c>
      <c r="AB5992" s="5">
        <f t="shared" si="1029"/>
        <v>0</v>
      </c>
      <c r="AC5992" s="5">
        <v>0</v>
      </c>
      <c r="AD5992" s="5">
        <v>0</v>
      </c>
      <c r="AE5992" s="5">
        <f t="shared" si="1030"/>
        <v>0</v>
      </c>
      <c r="AF5992" s="5">
        <v>0</v>
      </c>
      <c r="AG5992" s="6">
        <v>44335</v>
      </c>
      <c r="AH5992" s="5">
        <v>0</v>
      </c>
      <c r="AI5992" s="5">
        <v>0</v>
      </c>
      <c r="AJ5992" s="5">
        <v>0</v>
      </c>
      <c r="AK5992" s="5">
        <f t="shared" si="1031"/>
        <v>0</v>
      </c>
      <c r="AL5992" s="5">
        <v>0</v>
      </c>
      <c r="AM5992" s="5">
        <v>0</v>
      </c>
      <c r="AN5992" s="5">
        <f t="shared" si="1032"/>
        <v>0</v>
      </c>
      <c r="AO5992" s="5">
        <v>0</v>
      </c>
      <c r="AP5992" s="5">
        <v>0</v>
      </c>
      <c r="AQ5992" s="5">
        <f t="shared" si="1033"/>
        <v>0</v>
      </c>
      <c r="AR5992" s="5">
        <v>1</v>
      </c>
      <c r="AS5992" s="6">
        <v>44603</v>
      </c>
      <c r="AT5992" s="5">
        <v>1</v>
      </c>
      <c r="AU5992" s="5">
        <v>0</v>
      </c>
      <c r="AV5992" t="str">
        <f t="shared" si="1026"/>
        <v>N</v>
      </c>
      <c r="AW5992" t="s">
        <v>60</v>
      </c>
      <c r="AX5992" t="s">
        <v>61</v>
      </c>
      <c r="AY5992" t="s">
        <v>62</v>
      </c>
      <c r="AZ5992" t="s">
        <v>62</v>
      </c>
      <c r="BA5992" t="str">
        <f t="shared" si="1027"/>
        <v>N</v>
      </c>
    </row>
    <row r="5993" spans="1:53">
      <c r="A5993" t="s">
        <v>54</v>
      </c>
      <c r="B5993" t="s">
        <v>54</v>
      </c>
      <c r="C5993" t="s">
        <v>55</v>
      </c>
      <c r="D5993">
        <v>2022</v>
      </c>
      <c r="E5993" t="s">
        <v>13605</v>
      </c>
      <c r="F5993" t="s">
        <v>5905</v>
      </c>
      <c r="G5993" t="s">
        <v>5906</v>
      </c>
      <c r="I5993" t="s">
        <v>5907</v>
      </c>
      <c r="J5993" t="s">
        <v>58</v>
      </c>
      <c r="K5993" t="s">
        <v>59</v>
      </c>
      <c r="L5993" s="5">
        <v>0</v>
      </c>
      <c r="M5993" s="5">
        <v>0</v>
      </c>
      <c r="N5993" s="5">
        <f t="shared" si="1023"/>
        <v>0</v>
      </c>
      <c r="O5993" s="5">
        <v>0</v>
      </c>
      <c r="P5993" s="5">
        <v>0</v>
      </c>
      <c r="Q5993" s="5">
        <f t="shared" si="1024"/>
        <v>0</v>
      </c>
      <c r="R5993" s="5">
        <v>0</v>
      </c>
      <c r="S5993" s="5">
        <v>0</v>
      </c>
      <c r="T5993" s="5">
        <f t="shared" si="1025"/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f t="shared" si="1028"/>
        <v>0</v>
      </c>
      <c r="Z5993" s="5">
        <v>0</v>
      </c>
      <c r="AA5993" s="5">
        <v>0</v>
      </c>
      <c r="AB5993" s="5">
        <f t="shared" si="1029"/>
        <v>0</v>
      </c>
      <c r="AC5993" s="5">
        <v>0</v>
      </c>
      <c r="AD5993" s="5">
        <v>0</v>
      </c>
      <c r="AE5993" s="5">
        <f t="shared" si="1030"/>
        <v>0</v>
      </c>
      <c r="AF5993" s="5">
        <v>0</v>
      </c>
      <c r="AG5993" s="6">
        <v>44167</v>
      </c>
      <c r="AH5993" s="5">
        <v>0</v>
      </c>
      <c r="AI5993" s="5">
        <v>0</v>
      </c>
      <c r="AJ5993" s="5">
        <v>0</v>
      </c>
      <c r="AK5993" s="5">
        <f t="shared" si="1031"/>
        <v>0</v>
      </c>
      <c r="AL5993" s="5">
        <v>0</v>
      </c>
      <c r="AM5993" s="5">
        <v>0</v>
      </c>
      <c r="AN5993" s="5">
        <f t="shared" si="1032"/>
        <v>0</v>
      </c>
      <c r="AO5993" s="5">
        <v>0</v>
      </c>
      <c r="AP5993" s="5">
        <v>0</v>
      </c>
      <c r="AQ5993" s="5">
        <f t="shared" si="1033"/>
        <v>0</v>
      </c>
      <c r="AR5993" s="5">
        <v>1</v>
      </c>
      <c r="AS5993" s="6">
        <v>44693</v>
      </c>
      <c r="AT5993" s="5">
        <v>1</v>
      </c>
      <c r="AU5993" s="5">
        <v>0</v>
      </c>
      <c r="AV5993" t="str">
        <f t="shared" si="1026"/>
        <v>N</v>
      </c>
      <c r="AW5993" t="s">
        <v>60</v>
      </c>
      <c r="AX5993" t="s">
        <v>61</v>
      </c>
      <c r="AY5993" t="s">
        <v>62</v>
      </c>
      <c r="AZ5993" t="s">
        <v>62</v>
      </c>
      <c r="BA5993" t="str">
        <f t="shared" si="1027"/>
        <v>N</v>
      </c>
    </row>
    <row r="5994" spans="1:53">
      <c r="A5994" t="s">
        <v>54</v>
      </c>
      <c r="B5994" t="s">
        <v>54</v>
      </c>
      <c r="C5994" t="s">
        <v>55</v>
      </c>
      <c r="D5994">
        <v>2022</v>
      </c>
      <c r="E5994" t="s">
        <v>9204</v>
      </c>
      <c r="F5994" t="s">
        <v>5933</v>
      </c>
      <c r="G5994" t="s">
        <v>5934</v>
      </c>
      <c r="I5994" t="s">
        <v>5935</v>
      </c>
      <c r="J5994" t="s">
        <v>58</v>
      </c>
      <c r="K5994" t="s">
        <v>59</v>
      </c>
      <c r="L5994" s="5">
        <v>0</v>
      </c>
      <c r="M5994" s="5">
        <v>0</v>
      </c>
      <c r="N5994" s="5">
        <f t="shared" si="1023"/>
        <v>0</v>
      </c>
      <c r="O5994" s="5">
        <v>0</v>
      </c>
      <c r="P5994" s="5">
        <v>0</v>
      </c>
      <c r="Q5994" s="5">
        <f t="shared" si="1024"/>
        <v>0</v>
      </c>
      <c r="R5994" s="5">
        <v>0</v>
      </c>
      <c r="S5994" s="5">
        <v>0</v>
      </c>
      <c r="T5994" s="5">
        <f t="shared" si="1025"/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f t="shared" si="1028"/>
        <v>0</v>
      </c>
      <c r="Z5994" s="5">
        <v>0</v>
      </c>
      <c r="AA5994" s="5">
        <v>0</v>
      </c>
      <c r="AB5994" s="5">
        <f t="shared" si="1029"/>
        <v>0</v>
      </c>
      <c r="AC5994" s="5">
        <v>0</v>
      </c>
      <c r="AD5994" s="5">
        <v>0</v>
      </c>
      <c r="AE5994" s="5">
        <f t="shared" si="1030"/>
        <v>0</v>
      </c>
      <c r="AF5994" s="5">
        <v>0</v>
      </c>
      <c r="AG5994" s="6">
        <v>44124</v>
      </c>
      <c r="AH5994" s="5">
        <v>0</v>
      </c>
      <c r="AI5994" s="5">
        <v>0</v>
      </c>
      <c r="AJ5994" s="5">
        <v>0</v>
      </c>
      <c r="AK5994" s="5">
        <f t="shared" si="1031"/>
        <v>0</v>
      </c>
      <c r="AL5994" s="5">
        <v>0</v>
      </c>
      <c r="AM5994" s="5">
        <v>0</v>
      </c>
      <c r="AN5994" s="5">
        <f t="shared" si="1032"/>
        <v>0</v>
      </c>
      <c r="AO5994" s="5">
        <v>0</v>
      </c>
      <c r="AP5994" s="5">
        <v>0</v>
      </c>
      <c r="AQ5994" s="5">
        <f t="shared" si="1033"/>
        <v>0</v>
      </c>
      <c r="AR5994" s="5">
        <v>1</v>
      </c>
      <c r="AS5994" s="6">
        <v>44607</v>
      </c>
      <c r="AT5994" s="5">
        <v>1</v>
      </c>
      <c r="AU5994" s="5">
        <v>0</v>
      </c>
      <c r="AV5994" t="str">
        <f t="shared" si="1026"/>
        <v>N</v>
      </c>
      <c r="AW5994" t="s">
        <v>60</v>
      </c>
      <c r="AX5994" t="s">
        <v>61</v>
      </c>
      <c r="AY5994" t="s">
        <v>62</v>
      </c>
      <c r="AZ5994" t="s">
        <v>62</v>
      </c>
      <c r="BA5994" t="str">
        <f t="shared" si="1027"/>
        <v>N</v>
      </c>
    </row>
    <row r="5995" spans="1:53">
      <c r="A5995" t="s">
        <v>54</v>
      </c>
      <c r="B5995" t="s">
        <v>54</v>
      </c>
      <c r="C5995" t="s">
        <v>55</v>
      </c>
      <c r="D5995">
        <v>2022</v>
      </c>
      <c r="E5995" t="s">
        <v>13427</v>
      </c>
      <c r="F5995" t="s">
        <v>5893</v>
      </c>
      <c r="G5995" t="s">
        <v>5894</v>
      </c>
      <c r="I5995" t="s">
        <v>5895</v>
      </c>
      <c r="J5995" t="s">
        <v>58</v>
      </c>
      <c r="K5995" t="s">
        <v>59</v>
      </c>
      <c r="L5995" s="5">
        <v>0</v>
      </c>
      <c r="M5995" s="5">
        <v>0</v>
      </c>
      <c r="N5995" s="5">
        <f t="shared" si="1023"/>
        <v>0</v>
      </c>
      <c r="O5995" s="5">
        <v>0</v>
      </c>
      <c r="P5995" s="5">
        <v>0</v>
      </c>
      <c r="Q5995" s="5">
        <f t="shared" si="1024"/>
        <v>0</v>
      </c>
      <c r="R5995" s="5">
        <v>0</v>
      </c>
      <c r="S5995" s="5">
        <v>0</v>
      </c>
      <c r="T5995" s="5">
        <f t="shared" si="1025"/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f t="shared" si="1028"/>
        <v>0</v>
      </c>
      <c r="Z5995" s="5">
        <v>0</v>
      </c>
      <c r="AA5995" s="5">
        <v>0</v>
      </c>
      <c r="AB5995" s="5">
        <f t="shared" si="1029"/>
        <v>0</v>
      </c>
      <c r="AC5995" s="5">
        <v>0</v>
      </c>
      <c r="AD5995" s="5">
        <v>0</v>
      </c>
      <c r="AE5995" s="5">
        <f t="shared" si="1030"/>
        <v>0</v>
      </c>
      <c r="AF5995" s="5">
        <v>0</v>
      </c>
      <c r="AG5995" s="6">
        <v>44039</v>
      </c>
      <c r="AH5995" s="5">
        <v>0</v>
      </c>
      <c r="AI5995" s="5">
        <v>0</v>
      </c>
      <c r="AJ5995" s="5">
        <v>0</v>
      </c>
      <c r="AK5995" s="5">
        <f t="shared" si="1031"/>
        <v>0</v>
      </c>
      <c r="AL5995" s="5">
        <v>0</v>
      </c>
      <c r="AM5995" s="5">
        <v>0</v>
      </c>
      <c r="AN5995" s="5">
        <f t="shared" si="1032"/>
        <v>0</v>
      </c>
      <c r="AO5995" s="5">
        <v>0</v>
      </c>
      <c r="AP5995" s="5">
        <v>0</v>
      </c>
      <c r="AQ5995" s="5">
        <f t="shared" si="1033"/>
        <v>0</v>
      </c>
      <c r="AR5995" s="5">
        <v>1</v>
      </c>
      <c r="AS5995" s="6">
        <v>44672</v>
      </c>
      <c r="AT5995" s="5">
        <v>1</v>
      </c>
      <c r="AU5995" s="5">
        <v>0</v>
      </c>
      <c r="AV5995" t="str">
        <f t="shared" si="1026"/>
        <v>N</v>
      </c>
      <c r="AW5995" t="s">
        <v>60</v>
      </c>
      <c r="AX5995" t="s">
        <v>61</v>
      </c>
      <c r="AY5995" t="s">
        <v>62</v>
      </c>
      <c r="AZ5995" t="s">
        <v>62</v>
      </c>
      <c r="BA5995" t="str">
        <f t="shared" si="1027"/>
        <v>N</v>
      </c>
    </row>
    <row r="5996" spans="1:53">
      <c r="A5996" t="s">
        <v>54</v>
      </c>
      <c r="B5996" t="s">
        <v>54</v>
      </c>
      <c r="C5996" t="s">
        <v>55</v>
      </c>
      <c r="D5996">
        <v>2022</v>
      </c>
      <c r="E5996" t="s">
        <v>13438</v>
      </c>
      <c r="F5996" t="s">
        <v>9204</v>
      </c>
      <c r="G5996" t="s">
        <v>9205</v>
      </c>
      <c r="I5996" t="s">
        <v>9206</v>
      </c>
      <c r="J5996" t="s">
        <v>58</v>
      </c>
      <c r="K5996" t="s">
        <v>59</v>
      </c>
      <c r="L5996" s="5">
        <v>0</v>
      </c>
      <c r="M5996" s="5">
        <v>0</v>
      </c>
      <c r="N5996" s="5">
        <f t="shared" si="1023"/>
        <v>0</v>
      </c>
      <c r="O5996" s="5">
        <v>0</v>
      </c>
      <c r="P5996" s="5">
        <v>0</v>
      </c>
      <c r="Q5996" s="5">
        <f t="shared" si="1024"/>
        <v>0</v>
      </c>
      <c r="R5996" s="5">
        <v>0</v>
      </c>
      <c r="S5996" s="5">
        <v>0</v>
      </c>
      <c r="T5996" s="5">
        <f t="shared" si="1025"/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f t="shared" si="1028"/>
        <v>0</v>
      </c>
      <c r="Z5996" s="5">
        <v>0</v>
      </c>
      <c r="AA5996" s="5">
        <v>0</v>
      </c>
      <c r="AB5996" s="5">
        <f t="shared" si="1029"/>
        <v>0</v>
      </c>
      <c r="AC5996" s="5">
        <v>0</v>
      </c>
      <c r="AD5996" s="5">
        <v>0</v>
      </c>
      <c r="AE5996" s="5">
        <f t="shared" si="1030"/>
        <v>0</v>
      </c>
      <c r="AF5996" s="5">
        <v>0</v>
      </c>
      <c r="AG5996" s="6">
        <v>44404</v>
      </c>
      <c r="AH5996" s="5">
        <v>0</v>
      </c>
      <c r="AI5996" s="5">
        <v>0</v>
      </c>
      <c r="AJ5996" s="5">
        <v>0</v>
      </c>
      <c r="AK5996" s="5">
        <f t="shared" si="1031"/>
        <v>0</v>
      </c>
      <c r="AL5996" s="5">
        <v>0</v>
      </c>
      <c r="AM5996" s="5">
        <v>0</v>
      </c>
      <c r="AN5996" s="5">
        <f t="shared" si="1032"/>
        <v>0</v>
      </c>
      <c r="AO5996" s="5">
        <v>0</v>
      </c>
      <c r="AP5996" s="5">
        <v>0</v>
      </c>
      <c r="AQ5996" s="5">
        <f t="shared" si="1033"/>
        <v>0</v>
      </c>
      <c r="AR5996" s="5">
        <v>1</v>
      </c>
      <c r="AS5996" s="6">
        <v>44839</v>
      </c>
      <c r="AT5996" s="5">
        <v>1</v>
      </c>
      <c r="AU5996" s="5">
        <v>0</v>
      </c>
      <c r="AV5996" t="str">
        <f t="shared" si="1026"/>
        <v>N</v>
      </c>
      <c r="AW5996" t="s">
        <v>60</v>
      </c>
      <c r="AX5996" t="s">
        <v>61</v>
      </c>
      <c r="AY5996" t="s">
        <v>62</v>
      </c>
      <c r="AZ5996" t="s">
        <v>62</v>
      </c>
      <c r="BA5996" t="str">
        <f t="shared" si="1027"/>
        <v>N</v>
      </c>
    </row>
    <row r="5997" spans="1:53">
      <c r="A5997" t="s">
        <v>54</v>
      </c>
      <c r="B5997" t="s">
        <v>54</v>
      </c>
      <c r="C5997" t="s">
        <v>55</v>
      </c>
      <c r="D5997">
        <v>2022</v>
      </c>
      <c r="E5997" t="s">
        <v>13471</v>
      </c>
      <c r="F5997" t="s">
        <v>9073</v>
      </c>
      <c r="G5997" t="s">
        <v>9074</v>
      </c>
      <c r="I5997" t="s">
        <v>9075</v>
      </c>
      <c r="J5997" t="s">
        <v>58</v>
      </c>
      <c r="K5997" t="s">
        <v>59</v>
      </c>
      <c r="L5997" s="5">
        <v>0</v>
      </c>
      <c r="M5997" s="5">
        <v>0</v>
      </c>
      <c r="N5997" s="5">
        <f t="shared" si="1023"/>
        <v>0</v>
      </c>
      <c r="O5997" s="5">
        <v>0</v>
      </c>
      <c r="P5997" s="5">
        <v>0</v>
      </c>
      <c r="Q5997" s="5">
        <f t="shared" si="1024"/>
        <v>0</v>
      </c>
      <c r="R5997" s="5">
        <v>0</v>
      </c>
      <c r="S5997" s="5">
        <v>0</v>
      </c>
      <c r="T5997" s="5">
        <f t="shared" si="1025"/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f t="shared" si="1028"/>
        <v>0</v>
      </c>
      <c r="Z5997" s="5">
        <v>0</v>
      </c>
      <c r="AA5997" s="5">
        <v>0</v>
      </c>
      <c r="AB5997" s="5">
        <f t="shared" si="1029"/>
        <v>0</v>
      </c>
      <c r="AC5997" s="5">
        <v>0</v>
      </c>
      <c r="AD5997" s="5">
        <v>0</v>
      </c>
      <c r="AE5997" s="5">
        <f t="shared" si="1030"/>
        <v>0</v>
      </c>
      <c r="AF5997" s="5">
        <v>0</v>
      </c>
      <c r="AG5997" s="6">
        <v>44221</v>
      </c>
      <c r="AH5997" s="5">
        <v>0</v>
      </c>
      <c r="AI5997" s="5">
        <v>0</v>
      </c>
      <c r="AJ5997" s="5">
        <v>0</v>
      </c>
      <c r="AK5997" s="5">
        <f t="shared" si="1031"/>
        <v>0</v>
      </c>
      <c r="AL5997" s="5">
        <v>0</v>
      </c>
      <c r="AM5997" s="5">
        <v>0</v>
      </c>
      <c r="AN5997" s="5">
        <f t="shared" si="1032"/>
        <v>0</v>
      </c>
      <c r="AO5997" s="5">
        <v>0</v>
      </c>
      <c r="AP5997" s="5">
        <v>0</v>
      </c>
      <c r="AQ5997" s="5">
        <f t="shared" si="1033"/>
        <v>0</v>
      </c>
      <c r="AR5997" s="5">
        <v>1</v>
      </c>
      <c r="AS5997" s="6">
        <v>44704</v>
      </c>
      <c r="AT5997" s="5">
        <v>1</v>
      </c>
      <c r="AU5997" s="5">
        <v>0</v>
      </c>
      <c r="AV5997" t="str">
        <f t="shared" si="1026"/>
        <v>N</v>
      </c>
      <c r="AW5997" t="s">
        <v>60</v>
      </c>
      <c r="AX5997" t="s">
        <v>61</v>
      </c>
      <c r="AY5997" t="s">
        <v>62</v>
      </c>
      <c r="AZ5997" t="s">
        <v>62</v>
      </c>
      <c r="BA5997" t="str">
        <f t="shared" si="1027"/>
        <v>N</v>
      </c>
    </row>
    <row r="5998" spans="1:53">
      <c r="A5998" t="s">
        <v>54</v>
      </c>
      <c r="B5998" t="s">
        <v>54</v>
      </c>
      <c r="C5998" t="s">
        <v>55</v>
      </c>
      <c r="D5998">
        <v>2022</v>
      </c>
      <c r="E5998" t="s">
        <v>9002</v>
      </c>
      <c r="F5998" t="s">
        <v>8125</v>
      </c>
      <c r="G5998" t="s">
        <v>8126</v>
      </c>
      <c r="I5998" t="s">
        <v>13776</v>
      </c>
      <c r="J5998" t="s">
        <v>58</v>
      </c>
      <c r="K5998" t="s">
        <v>59</v>
      </c>
      <c r="L5998" s="5">
        <v>0</v>
      </c>
      <c r="M5998" s="5">
        <v>0</v>
      </c>
      <c r="N5998" s="5">
        <f t="shared" si="1023"/>
        <v>0</v>
      </c>
      <c r="O5998" s="5">
        <v>0</v>
      </c>
      <c r="P5998" s="5">
        <v>0</v>
      </c>
      <c r="Q5998" s="5">
        <f t="shared" si="1024"/>
        <v>0</v>
      </c>
      <c r="R5998" s="5">
        <v>0</v>
      </c>
      <c r="S5998" s="5">
        <v>0</v>
      </c>
      <c r="T5998" s="5">
        <f t="shared" si="1025"/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f t="shared" si="1028"/>
        <v>0</v>
      </c>
      <c r="Z5998" s="5">
        <v>0</v>
      </c>
      <c r="AA5998" s="5">
        <v>0</v>
      </c>
      <c r="AB5998" s="5">
        <f t="shared" si="1029"/>
        <v>0</v>
      </c>
      <c r="AC5998" s="5">
        <v>0</v>
      </c>
      <c r="AD5998" s="5">
        <v>0</v>
      </c>
      <c r="AE5998" s="5">
        <f t="shared" si="1030"/>
        <v>0</v>
      </c>
      <c r="AF5998" s="5">
        <v>0</v>
      </c>
      <c r="AG5998" s="6">
        <v>44449</v>
      </c>
      <c r="AH5998" s="5">
        <v>0</v>
      </c>
      <c r="AI5998" s="5">
        <v>0</v>
      </c>
      <c r="AJ5998" s="5">
        <v>0</v>
      </c>
      <c r="AK5998" s="5">
        <f t="shared" si="1031"/>
        <v>0</v>
      </c>
      <c r="AL5998" s="5">
        <v>0</v>
      </c>
      <c r="AM5998" s="5">
        <v>0</v>
      </c>
      <c r="AN5998" s="5">
        <f t="shared" si="1032"/>
        <v>0</v>
      </c>
      <c r="AO5998" s="5">
        <v>0</v>
      </c>
      <c r="AP5998" s="5">
        <v>0</v>
      </c>
      <c r="AQ5998" s="5">
        <f t="shared" si="1033"/>
        <v>0</v>
      </c>
      <c r="AR5998" s="5">
        <v>1</v>
      </c>
      <c r="AS5998" s="6">
        <v>44693</v>
      </c>
      <c r="AT5998" s="5">
        <v>1</v>
      </c>
      <c r="AU5998" s="5">
        <v>0</v>
      </c>
      <c r="AV5998" t="str">
        <f t="shared" si="1026"/>
        <v>N</v>
      </c>
      <c r="AW5998" t="s">
        <v>60</v>
      </c>
      <c r="AX5998" t="s">
        <v>61</v>
      </c>
      <c r="AY5998" t="s">
        <v>62</v>
      </c>
      <c r="AZ5998" t="s">
        <v>62</v>
      </c>
      <c r="BA5998" t="str">
        <f t="shared" si="1027"/>
        <v>N</v>
      </c>
    </row>
    <row r="5999" spans="1:53">
      <c r="A5999" t="s">
        <v>54</v>
      </c>
      <c r="B5999" t="s">
        <v>54</v>
      </c>
      <c r="C5999" t="s">
        <v>55</v>
      </c>
      <c r="D5999">
        <v>2022</v>
      </c>
      <c r="E5999" t="s">
        <v>9307</v>
      </c>
      <c r="F5999" t="s">
        <v>8113</v>
      </c>
      <c r="G5999" t="s">
        <v>8114</v>
      </c>
      <c r="I5999" t="s">
        <v>13777</v>
      </c>
      <c r="J5999" t="s">
        <v>58</v>
      </c>
      <c r="K5999" t="s">
        <v>59</v>
      </c>
      <c r="L5999" s="5">
        <v>0</v>
      </c>
      <c r="M5999" s="5">
        <v>0</v>
      </c>
      <c r="N5999" s="5">
        <f t="shared" si="1023"/>
        <v>0</v>
      </c>
      <c r="O5999" s="5">
        <v>0</v>
      </c>
      <c r="P5999" s="5">
        <v>0</v>
      </c>
      <c r="Q5999" s="5">
        <f t="shared" si="1024"/>
        <v>0</v>
      </c>
      <c r="R5999" s="5">
        <v>0</v>
      </c>
      <c r="S5999" s="5">
        <v>0</v>
      </c>
      <c r="T5999" s="5">
        <f t="shared" si="1025"/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f t="shared" si="1028"/>
        <v>0</v>
      </c>
      <c r="Z5999" s="5">
        <v>0</v>
      </c>
      <c r="AA5999" s="5">
        <v>0</v>
      </c>
      <c r="AB5999" s="5">
        <f t="shared" si="1029"/>
        <v>0</v>
      </c>
      <c r="AC5999" s="5">
        <v>0</v>
      </c>
      <c r="AD5999" s="5">
        <v>0</v>
      </c>
      <c r="AE5999" s="5">
        <f t="shared" si="1030"/>
        <v>0</v>
      </c>
      <c r="AF5999" s="5">
        <v>0</v>
      </c>
      <c r="AG5999" s="6">
        <v>44411</v>
      </c>
      <c r="AH5999" s="5">
        <v>0</v>
      </c>
      <c r="AI5999" s="5">
        <v>0</v>
      </c>
      <c r="AJ5999" s="5">
        <v>0</v>
      </c>
      <c r="AK5999" s="5">
        <f t="shared" si="1031"/>
        <v>0</v>
      </c>
      <c r="AL5999" s="5">
        <v>0</v>
      </c>
      <c r="AM5999" s="5">
        <v>0</v>
      </c>
      <c r="AN5999" s="5">
        <f t="shared" si="1032"/>
        <v>0</v>
      </c>
      <c r="AO5999" s="5">
        <v>0</v>
      </c>
      <c r="AP5999" s="5">
        <v>0</v>
      </c>
      <c r="AQ5999" s="5">
        <f t="shared" si="1033"/>
        <v>0</v>
      </c>
      <c r="AR5999" s="5">
        <v>1</v>
      </c>
      <c r="AS5999" s="6">
        <v>44818</v>
      </c>
      <c r="AT5999" s="5">
        <v>1</v>
      </c>
      <c r="AU5999" s="5">
        <v>0</v>
      </c>
      <c r="AV5999" t="str">
        <f t="shared" si="1026"/>
        <v>N</v>
      </c>
      <c r="AW5999" t="s">
        <v>60</v>
      </c>
      <c r="AX5999" t="s">
        <v>61</v>
      </c>
      <c r="AY5999" t="s">
        <v>62</v>
      </c>
      <c r="AZ5999" t="s">
        <v>62</v>
      </c>
      <c r="BA5999" t="str">
        <f t="shared" si="1027"/>
        <v>N</v>
      </c>
    </row>
    <row r="6000" spans="1:53">
      <c r="A6000" t="s">
        <v>54</v>
      </c>
      <c r="B6000" t="s">
        <v>54</v>
      </c>
      <c r="C6000" t="s">
        <v>55</v>
      </c>
      <c r="D6000">
        <v>2022</v>
      </c>
      <c r="E6000" t="s">
        <v>13627</v>
      </c>
      <c r="F6000" t="s">
        <v>9002</v>
      </c>
      <c r="G6000" t="s">
        <v>9003</v>
      </c>
      <c r="I6000" t="s">
        <v>9004</v>
      </c>
      <c r="J6000" t="s">
        <v>58</v>
      </c>
      <c r="K6000" t="s">
        <v>59</v>
      </c>
      <c r="L6000" s="5">
        <v>0</v>
      </c>
      <c r="M6000" s="5">
        <v>0</v>
      </c>
      <c r="N6000" s="5">
        <f t="shared" si="1023"/>
        <v>0</v>
      </c>
      <c r="O6000" s="5">
        <v>0</v>
      </c>
      <c r="P6000" s="5">
        <v>0</v>
      </c>
      <c r="Q6000" s="5">
        <f t="shared" si="1024"/>
        <v>0</v>
      </c>
      <c r="R6000" s="5">
        <v>0</v>
      </c>
      <c r="S6000" s="5">
        <v>0</v>
      </c>
      <c r="T6000" s="5">
        <f t="shared" si="1025"/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f t="shared" si="1028"/>
        <v>0</v>
      </c>
      <c r="Z6000" s="5">
        <v>0</v>
      </c>
      <c r="AA6000" s="5">
        <v>0</v>
      </c>
      <c r="AB6000" s="5">
        <f t="shared" si="1029"/>
        <v>0</v>
      </c>
      <c r="AC6000" s="5">
        <v>0</v>
      </c>
      <c r="AD6000" s="5">
        <v>0</v>
      </c>
      <c r="AE6000" s="5">
        <f t="shared" si="1030"/>
        <v>0</v>
      </c>
      <c r="AF6000" s="5">
        <v>0</v>
      </c>
      <c r="AG6000" s="6">
        <v>44552</v>
      </c>
      <c r="AH6000" s="5">
        <v>0</v>
      </c>
      <c r="AI6000" s="5">
        <v>0</v>
      </c>
      <c r="AJ6000" s="5">
        <v>0</v>
      </c>
      <c r="AK6000" s="5">
        <f t="shared" si="1031"/>
        <v>0</v>
      </c>
      <c r="AL6000" s="5">
        <v>0</v>
      </c>
      <c r="AM6000" s="5">
        <v>0</v>
      </c>
      <c r="AN6000" s="5">
        <f t="shared" si="1032"/>
        <v>0</v>
      </c>
      <c r="AO6000" s="5">
        <v>0</v>
      </c>
      <c r="AP6000" s="5">
        <v>0</v>
      </c>
      <c r="AQ6000" s="5">
        <f t="shared" si="1033"/>
        <v>0</v>
      </c>
      <c r="AR6000" s="5">
        <v>1</v>
      </c>
      <c r="AS6000" s="6">
        <v>44747</v>
      </c>
      <c r="AT6000" s="5">
        <v>1</v>
      </c>
      <c r="AU6000" s="5">
        <v>0</v>
      </c>
      <c r="AV6000" t="str">
        <f t="shared" si="1026"/>
        <v>N</v>
      </c>
      <c r="AW6000" t="s">
        <v>60</v>
      </c>
      <c r="AX6000" t="s">
        <v>61</v>
      </c>
      <c r="AY6000" t="s">
        <v>62</v>
      </c>
      <c r="AZ6000" t="s">
        <v>62</v>
      </c>
      <c r="BA6000" t="str">
        <f t="shared" si="1027"/>
        <v>N</v>
      </c>
    </row>
    <row r="6001" spans="1:53">
      <c r="A6001" t="s">
        <v>54</v>
      </c>
      <c r="B6001" t="s">
        <v>54</v>
      </c>
      <c r="C6001" t="s">
        <v>55</v>
      </c>
      <c r="D6001">
        <v>2022</v>
      </c>
      <c r="E6001" t="s">
        <v>8083</v>
      </c>
      <c r="F6001" t="s">
        <v>8091</v>
      </c>
      <c r="G6001" t="s">
        <v>8092</v>
      </c>
      <c r="I6001" t="s">
        <v>13778</v>
      </c>
      <c r="J6001" t="s">
        <v>58</v>
      </c>
      <c r="K6001" t="s">
        <v>59</v>
      </c>
      <c r="L6001" s="5">
        <v>0</v>
      </c>
      <c r="M6001" s="5">
        <v>0</v>
      </c>
      <c r="N6001" s="5">
        <f t="shared" si="1023"/>
        <v>0</v>
      </c>
      <c r="O6001" s="5">
        <v>0</v>
      </c>
      <c r="P6001" s="5">
        <v>0</v>
      </c>
      <c r="Q6001" s="5">
        <f t="shared" si="1024"/>
        <v>0</v>
      </c>
      <c r="R6001" s="5">
        <v>0</v>
      </c>
      <c r="S6001" s="5">
        <v>0</v>
      </c>
      <c r="T6001" s="5">
        <f t="shared" si="1025"/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f t="shared" si="1028"/>
        <v>0</v>
      </c>
      <c r="Z6001" s="5">
        <v>0</v>
      </c>
      <c r="AA6001" s="5">
        <v>0</v>
      </c>
      <c r="AB6001" s="5">
        <f t="shared" si="1029"/>
        <v>0</v>
      </c>
      <c r="AC6001" s="5">
        <v>0</v>
      </c>
      <c r="AD6001" s="5">
        <v>0</v>
      </c>
      <c r="AE6001" s="5">
        <f t="shared" si="1030"/>
        <v>0</v>
      </c>
      <c r="AF6001" s="5">
        <v>0</v>
      </c>
      <c r="AG6001" s="6">
        <v>44426</v>
      </c>
      <c r="AH6001" s="5">
        <v>0</v>
      </c>
      <c r="AI6001" s="5">
        <v>0</v>
      </c>
      <c r="AJ6001" s="5">
        <v>0</v>
      </c>
      <c r="AK6001" s="5">
        <f t="shared" si="1031"/>
        <v>0</v>
      </c>
      <c r="AL6001" s="5">
        <v>0</v>
      </c>
      <c r="AM6001" s="5">
        <v>0</v>
      </c>
      <c r="AN6001" s="5">
        <f t="shared" si="1032"/>
        <v>0</v>
      </c>
      <c r="AO6001" s="5">
        <v>0</v>
      </c>
      <c r="AP6001" s="5">
        <v>0</v>
      </c>
      <c r="AQ6001" s="5">
        <f t="shared" si="1033"/>
        <v>0</v>
      </c>
      <c r="AR6001" s="5">
        <v>1</v>
      </c>
      <c r="AS6001" s="6">
        <v>44644</v>
      </c>
      <c r="AT6001" s="5">
        <v>1</v>
      </c>
      <c r="AU6001" s="5">
        <v>0</v>
      </c>
      <c r="AV6001" t="str">
        <f t="shared" si="1026"/>
        <v>N</v>
      </c>
      <c r="AW6001" t="s">
        <v>60</v>
      </c>
      <c r="AX6001" t="s">
        <v>61</v>
      </c>
      <c r="AY6001" t="s">
        <v>62</v>
      </c>
      <c r="AZ6001" t="s">
        <v>62</v>
      </c>
      <c r="BA6001" t="str">
        <f t="shared" si="1027"/>
        <v>N</v>
      </c>
    </row>
    <row r="6002" spans="1:53">
      <c r="A6002" t="s">
        <v>54</v>
      </c>
      <c r="B6002" t="s">
        <v>54</v>
      </c>
      <c r="C6002" t="s">
        <v>55</v>
      </c>
      <c r="D6002">
        <v>2022</v>
      </c>
      <c r="E6002" t="s">
        <v>13386</v>
      </c>
      <c r="F6002" t="s">
        <v>13394</v>
      </c>
      <c r="G6002" t="s">
        <v>13779</v>
      </c>
      <c r="I6002" t="s">
        <v>13780</v>
      </c>
      <c r="J6002" t="s">
        <v>58</v>
      </c>
      <c r="K6002" t="s">
        <v>59</v>
      </c>
      <c r="L6002" s="5">
        <v>0</v>
      </c>
      <c r="M6002" s="5">
        <v>0</v>
      </c>
      <c r="N6002" s="5">
        <f t="shared" si="1023"/>
        <v>0</v>
      </c>
      <c r="O6002" s="5">
        <v>0</v>
      </c>
      <c r="P6002" s="5">
        <v>0</v>
      </c>
      <c r="Q6002" s="5">
        <f t="shared" si="1024"/>
        <v>0</v>
      </c>
      <c r="R6002" s="5">
        <v>0</v>
      </c>
      <c r="S6002" s="5">
        <v>0</v>
      </c>
      <c r="T6002" s="5">
        <f t="shared" si="1025"/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f t="shared" si="1028"/>
        <v>0</v>
      </c>
      <c r="Z6002" s="5">
        <v>0</v>
      </c>
      <c r="AA6002" s="5">
        <v>0</v>
      </c>
      <c r="AB6002" s="5">
        <f t="shared" si="1029"/>
        <v>0</v>
      </c>
      <c r="AC6002" s="5">
        <v>0</v>
      </c>
      <c r="AD6002" s="5">
        <v>0</v>
      </c>
      <c r="AE6002" s="5">
        <f t="shared" si="1030"/>
        <v>0</v>
      </c>
      <c r="AF6002" s="5">
        <v>2</v>
      </c>
      <c r="AG6002" s="6">
        <v>44608</v>
      </c>
      <c r="AH6002" s="5">
        <v>2</v>
      </c>
      <c r="AI6002" s="5">
        <v>0</v>
      </c>
      <c r="AJ6002" s="5">
        <v>0</v>
      </c>
      <c r="AK6002" s="5">
        <f t="shared" si="1031"/>
        <v>0</v>
      </c>
      <c r="AL6002" s="5">
        <v>0</v>
      </c>
      <c r="AM6002" s="5">
        <v>0</v>
      </c>
      <c r="AN6002" s="5">
        <f t="shared" si="1032"/>
        <v>0</v>
      </c>
      <c r="AO6002" s="5">
        <v>0</v>
      </c>
      <c r="AP6002" s="5">
        <v>0</v>
      </c>
      <c r="AQ6002" s="5">
        <f t="shared" si="1033"/>
        <v>0</v>
      </c>
      <c r="AR6002" s="5">
        <v>2</v>
      </c>
      <c r="AS6002" s="6">
        <v>44839</v>
      </c>
      <c r="AT6002" s="5">
        <v>2</v>
      </c>
      <c r="AU6002" s="5">
        <v>0</v>
      </c>
      <c r="AV6002" t="str">
        <f t="shared" si="1026"/>
        <v>N</v>
      </c>
      <c r="AW6002" t="s">
        <v>60</v>
      </c>
      <c r="AX6002" t="s">
        <v>61</v>
      </c>
      <c r="AY6002" t="s">
        <v>62</v>
      </c>
      <c r="AZ6002" t="s">
        <v>62</v>
      </c>
      <c r="BA6002" t="str">
        <f t="shared" si="1027"/>
        <v>N</v>
      </c>
    </row>
    <row r="6003" spans="1:53">
      <c r="A6003" t="s">
        <v>454</v>
      </c>
      <c r="B6003" t="s">
        <v>54</v>
      </c>
      <c r="C6003" t="s">
        <v>55</v>
      </c>
      <c r="D6003">
        <v>2022</v>
      </c>
      <c r="E6003" t="s">
        <v>4211</v>
      </c>
      <c r="F6003" t="s">
        <v>4211</v>
      </c>
      <c r="G6003" t="s">
        <v>4214</v>
      </c>
      <c r="H6003" t="s">
        <v>4213</v>
      </c>
      <c r="I6003">
        <v>24960</v>
      </c>
      <c r="J6003" t="s">
        <v>258</v>
      </c>
      <c r="K6003" t="s">
        <v>59</v>
      </c>
      <c r="L6003" s="5">
        <v>0</v>
      </c>
      <c r="M6003" s="5">
        <v>0</v>
      </c>
      <c r="N6003" s="5">
        <f t="shared" si="1023"/>
        <v>0</v>
      </c>
      <c r="O6003" s="5">
        <v>0</v>
      </c>
      <c r="P6003" s="5">
        <v>0</v>
      </c>
      <c r="Q6003" s="5">
        <f t="shared" si="1024"/>
        <v>0</v>
      </c>
      <c r="R6003" s="5">
        <v>0</v>
      </c>
      <c r="S6003" s="5">
        <v>0</v>
      </c>
      <c r="T6003" s="5">
        <f t="shared" si="1025"/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f t="shared" si="1028"/>
        <v>0</v>
      </c>
      <c r="Z6003" s="5">
        <v>0</v>
      </c>
      <c r="AA6003" s="5">
        <v>0</v>
      </c>
      <c r="AB6003" s="5">
        <f t="shared" si="1029"/>
        <v>0</v>
      </c>
      <c r="AC6003" s="5">
        <v>0</v>
      </c>
      <c r="AD6003" s="5">
        <v>0</v>
      </c>
      <c r="AE6003" s="5">
        <f t="shared" si="1030"/>
        <v>0</v>
      </c>
      <c r="AF6003" s="5">
        <v>0</v>
      </c>
      <c r="AG6003" s="6"/>
      <c r="AH6003" s="5">
        <v>0</v>
      </c>
      <c r="AI6003" s="5">
        <v>0</v>
      </c>
      <c r="AJ6003" s="5">
        <v>0</v>
      </c>
      <c r="AK6003" s="5">
        <f t="shared" si="1031"/>
        <v>0</v>
      </c>
      <c r="AL6003" s="5">
        <v>0</v>
      </c>
      <c r="AM6003" s="5">
        <v>0</v>
      </c>
      <c r="AN6003" s="5">
        <f t="shared" si="1032"/>
        <v>0</v>
      </c>
      <c r="AO6003" s="5">
        <v>0</v>
      </c>
      <c r="AP6003" s="5">
        <v>0</v>
      </c>
      <c r="AQ6003" s="5">
        <f t="shared" si="1033"/>
        <v>0</v>
      </c>
      <c r="AR6003" s="5">
        <v>39</v>
      </c>
      <c r="AS6003" s="6">
        <v>44655</v>
      </c>
      <c r="AT6003" s="5">
        <v>39</v>
      </c>
      <c r="AU6003" s="5">
        <v>0</v>
      </c>
      <c r="AV6003" t="str">
        <f t="shared" si="1026"/>
        <v>N</v>
      </c>
      <c r="AW6003" t="s">
        <v>60</v>
      </c>
      <c r="AX6003" t="s">
        <v>445</v>
      </c>
      <c r="AY6003" t="s">
        <v>62</v>
      </c>
      <c r="AZ6003" t="s">
        <v>62</v>
      </c>
      <c r="BA6003" t="str">
        <f t="shared" si="1027"/>
        <v>N</v>
      </c>
    </row>
    <row r="6004" spans="1:53">
      <c r="A6004" t="s">
        <v>454</v>
      </c>
      <c r="B6004" t="s">
        <v>54</v>
      </c>
      <c r="C6004" t="s">
        <v>55</v>
      </c>
      <c r="D6004">
        <v>2022</v>
      </c>
      <c r="E6004" t="s">
        <v>4211</v>
      </c>
      <c r="F6004" t="s">
        <v>4211</v>
      </c>
      <c r="G6004" t="s">
        <v>4219</v>
      </c>
      <c r="H6004" t="s">
        <v>4213</v>
      </c>
      <c r="I6004">
        <v>24970</v>
      </c>
      <c r="J6004" t="s">
        <v>258</v>
      </c>
      <c r="K6004" t="s">
        <v>59</v>
      </c>
      <c r="L6004" s="5">
        <v>0</v>
      </c>
      <c r="M6004" s="5">
        <v>0</v>
      </c>
      <c r="N6004" s="5">
        <f t="shared" si="1023"/>
        <v>0</v>
      </c>
      <c r="O6004" s="5">
        <v>0</v>
      </c>
      <c r="P6004" s="5">
        <v>0</v>
      </c>
      <c r="Q6004" s="5">
        <f t="shared" si="1024"/>
        <v>0</v>
      </c>
      <c r="R6004" s="5">
        <v>0</v>
      </c>
      <c r="S6004" s="5">
        <v>0</v>
      </c>
      <c r="T6004" s="5">
        <f t="shared" si="1025"/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f t="shared" si="1028"/>
        <v>0</v>
      </c>
      <c r="Z6004" s="5">
        <v>0</v>
      </c>
      <c r="AA6004" s="5">
        <v>0</v>
      </c>
      <c r="AB6004" s="5">
        <f t="shared" si="1029"/>
        <v>0</v>
      </c>
      <c r="AC6004" s="5">
        <v>0</v>
      </c>
      <c r="AD6004" s="5">
        <v>0</v>
      </c>
      <c r="AE6004" s="5">
        <f t="shared" si="1030"/>
        <v>0</v>
      </c>
      <c r="AF6004" s="5">
        <v>0</v>
      </c>
      <c r="AG6004" s="6"/>
      <c r="AH6004" s="5">
        <v>0</v>
      </c>
      <c r="AI6004" s="5">
        <v>0</v>
      </c>
      <c r="AJ6004" s="5">
        <v>0</v>
      </c>
      <c r="AK6004" s="5">
        <f t="shared" si="1031"/>
        <v>0</v>
      </c>
      <c r="AL6004" s="5">
        <v>0</v>
      </c>
      <c r="AM6004" s="5">
        <v>0</v>
      </c>
      <c r="AN6004" s="5">
        <f t="shared" si="1032"/>
        <v>0</v>
      </c>
      <c r="AO6004" s="5">
        <v>0</v>
      </c>
      <c r="AP6004" s="5">
        <v>0</v>
      </c>
      <c r="AQ6004" s="5">
        <f t="shared" si="1033"/>
        <v>0</v>
      </c>
      <c r="AR6004" s="5">
        <v>24</v>
      </c>
      <c r="AS6004" s="6">
        <v>44707</v>
      </c>
      <c r="AT6004" s="5">
        <v>24</v>
      </c>
      <c r="AU6004" s="5">
        <v>0</v>
      </c>
      <c r="AV6004" t="str">
        <f t="shared" si="1026"/>
        <v>N</v>
      </c>
      <c r="AW6004" t="s">
        <v>60</v>
      </c>
      <c r="AX6004" t="s">
        <v>445</v>
      </c>
      <c r="AY6004" t="s">
        <v>62</v>
      </c>
      <c r="AZ6004" t="s">
        <v>62</v>
      </c>
      <c r="BA6004" t="str">
        <f t="shared" si="1027"/>
        <v>N</v>
      </c>
    </row>
    <row r="6005" spans="1:53">
      <c r="A6005" t="s">
        <v>454</v>
      </c>
      <c r="B6005" t="s">
        <v>54</v>
      </c>
      <c r="C6005" t="s">
        <v>55</v>
      </c>
      <c r="D6005">
        <v>2022</v>
      </c>
      <c r="E6005" t="s">
        <v>4211</v>
      </c>
      <c r="F6005" t="s">
        <v>4211</v>
      </c>
      <c r="G6005" t="s">
        <v>4224</v>
      </c>
      <c r="H6005" t="s">
        <v>4213</v>
      </c>
      <c r="I6005">
        <v>24965</v>
      </c>
      <c r="J6005" t="s">
        <v>258</v>
      </c>
      <c r="K6005" t="s">
        <v>59</v>
      </c>
      <c r="L6005" s="5">
        <v>0</v>
      </c>
      <c r="M6005" s="5">
        <v>0</v>
      </c>
      <c r="N6005" s="5">
        <f t="shared" si="1023"/>
        <v>0</v>
      </c>
      <c r="O6005" s="5">
        <v>0</v>
      </c>
      <c r="P6005" s="5">
        <v>0</v>
      </c>
      <c r="Q6005" s="5">
        <f t="shared" si="1024"/>
        <v>0</v>
      </c>
      <c r="R6005" s="5">
        <v>0</v>
      </c>
      <c r="S6005" s="5">
        <v>0</v>
      </c>
      <c r="T6005" s="5">
        <f t="shared" si="1025"/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f t="shared" si="1028"/>
        <v>0</v>
      </c>
      <c r="Z6005" s="5">
        <v>0</v>
      </c>
      <c r="AA6005" s="5">
        <v>0</v>
      </c>
      <c r="AB6005" s="5">
        <f t="shared" si="1029"/>
        <v>0</v>
      </c>
      <c r="AC6005" s="5">
        <v>0</v>
      </c>
      <c r="AD6005" s="5">
        <v>0</v>
      </c>
      <c r="AE6005" s="5">
        <f t="shared" si="1030"/>
        <v>0</v>
      </c>
      <c r="AF6005" s="5">
        <v>0</v>
      </c>
      <c r="AG6005" s="6"/>
      <c r="AH6005" s="5">
        <v>0</v>
      </c>
      <c r="AI6005" s="5">
        <v>0</v>
      </c>
      <c r="AJ6005" s="5">
        <v>0</v>
      </c>
      <c r="AK6005" s="5">
        <f t="shared" si="1031"/>
        <v>0</v>
      </c>
      <c r="AL6005" s="5">
        <v>0</v>
      </c>
      <c r="AM6005" s="5">
        <v>0</v>
      </c>
      <c r="AN6005" s="5">
        <f t="shared" si="1032"/>
        <v>0</v>
      </c>
      <c r="AO6005" s="5">
        <v>0</v>
      </c>
      <c r="AP6005" s="5">
        <v>0</v>
      </c>
      <c r="AQ6005" s="5">
        <f t="shared" si="1033"/>
        <v>0</v>
      </c>
      <c r="AR6005" s="5">
        <v>39</v>
      </c>
      <c r="AS6005" s="6">
        <v>44655</v>
      </c>
      <c r="AT6005" s="5">
        <v>39</v>
      </c>
      <c r="AU6005" s="5">
        <v>0</v>
      </c>
      <c r="AV6005" t="str">
        <f t="shared" si="1026"/>
        <v>N</v>
      </c>
      <c r="AW6005" t="s">
        <v>60</v>
      </c>
      <c r="AX6005" t="s">
        <v>445</v>
      </c>
      <c r="AY6005" t="s">
        <v>62</v>
      </c>
      <c r="AZ6005" t="s">
        <v>62</v>
      </c>
      <c r="BA6005" t="str">
        <f t="shared" si="1027"/>
        <v>N</v>
      </c>
    </row>
    <row r="6006" spans="1:53">
      <c r="A6006" t="s">
        <v>454</v>
      </c>
      <c r="B6006" t="s">
        <v>54</v>
      </c>
      <c r="C6006" t="s">
        <v>55</v>
      </c>
      <c r="D6006">
        <v>2022</v>
      </c>
      <c r="E6006" t="s">
        <v>4211</v>
      </c>
      <c r="F6006" t="s">
        <v>4211</v>
      </c>
      <c r="G6006" t="s">
        <v>4226</v>
      </c>
      <c r="H6006" t="s">
        <v>4213</v>
      </c>
      <c r="I6006">
        <v>24980</v>
      </c>
      <c r="J6006" t="s">
        <v>258</v>
      </c>
      <c r="K6006" t="s">
        <v>59</v>
      </c>
      <c r="L6006" s="5">
        <v>0</v>
      </c>
      <c r="M6006" s="5">
        <v>0</v>
      </c>
      <c r="N6006" s="5">
        <f t="shared" si="1023"/>
        <v>0</v>
      </c>
      <c r="O6006" s="5">
        <v>0</v>
      </c>
      <c r="P6006" s="5">
        <v>0</v>
      </c>
      <c r="Q6006" s="5">
        <f t="shared" si="1024"/>
        <v>0</v>
      </c>
      <c r="R6006" s="5">
        <v>0</v>
      </c>
      <c r="S6006" s="5">
        <v>0</v>
      </c>
      <c r="T6006" s="5">
        <f t="shared" si="1025"/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f t="shared" si="1028"/>
        <v>0</v>
      </c>
      <c r="Z6006" s="5">
        <v>0</v>
      </c>
      <c r="AA6006" s="5">
        <v>0</v>
      </c>
      <c r="AB6006" s="5">
        <f t="shared" si="1029"/>
        <v>0</v>
      </c>
      <c r="AC6006" s="5">
        <v>0</v>
      </c>
      <c r="AD6006" s="5">
        <v>0</v>
      </c>
      <c r="AE6006" s="5">
        <f t="shared" si="1030"/>
        <v>0</v>
      </c>
      <c r="AF6006" s="5">
        <v>0</v>
      </c>
      <c r="AG6006" s="6"/>
      <c r="AH6006" s="5">
        <v>0</v>
      </c>
      <c r="AI6006" s="5">
        <v>0</v>
      </c>
      <c r="AJ6006" s="5">
        <v>0</v>
      </c>
      <c r="AK6006" s="5">
        <f t="shared" si="1031"/>
        <v>0</v>
      </c>
      <c r="AL6006" s="5">
        <v>0</v>
      </c>
      <c r="AM6006" s="5">
        <v>0</v>
      </c>
      <c r="AN6006" s="5">
        <f t="shared" si="1032"/>
        <v>0</v>
      </c>
      <c r="AO6006" s="5">
        <v>0</v>
      </c>
      <c r="AP6006" s="5">
        <v>0</v>
      </c>
      <c r="AQ6006" s="5">
        <f t="shared" si="1033"/>
        <v>0</v>
      </c>
      <c r="AR6006" s="5">
        <v>12</v>
      </c>
      <c r="AS6006" s="6">
        <v>44655</v>
      </c>
      <c r="AT6006" s="5">
        <v>12</v>
      </c>
      <c r="AU6006" s="5">
        <v>0</v>
      </c>
      <c r="AV6006" t="str">
        <f t="shared" si="1026"/>
        <v>N</v>
      </c>
      <c r="AW6006" t="s">
        <v>60</v>
      </c>
      <c r="AX6006" t="s">
        <v>445</v>
      </c>
      <c r="AY6006" t="s">
        <v>62</v>
      </c>
      <c r="AZ6006" t="s">
        <v>62</v>
      </c>
      <c r="BA6006" t="str">
        <f t="shared" si="1027"/>
        <v>N</v>
      </c>
    </row>
    <row r="6007" spans="1:53">
      <c r="A6007" t="s">
        <v>454</v>
      </c>
      <c r="B6007" t="s">
        <v>54</v>
      </c>
      <c r="C6007" t="s">
        <v>55</v>
      </c>
      <c r="D6007">
        <v>2022</v>
      </c>
      <c r="E6007" t="s">
        <v>13781</v>
      </c>
      <c r="F6007" t="s">
        <v>13781</v>
      </c>
      <c r="G6007" t="s">
        <v>13782</v>
      </c>
      <c r="H6007" t="s">
        <v>13783</v>
      </c>
      <c r="I6007">
        <v>18669</v>
      </c>
      <c r="J6007" t="s">
        <v>470</v>
      </c>
      <c r="K6007" t="s">
        <v>59</v>
      </c>
      <c r="L6007" s="5">
        <v>0</v>
      </c>
      <c r="M6007" s="5">
        <v>0</v>
      </c>
      <c r="N6007" s="5">
        <f t="shared" si="1023"/>
        <v>0</v>
      </c>
      <c r="O6007" s="5">
        <v>0</v>
      </c>
      <c r="P6007" s="5">
        <v>0</v>
      </c>
      <c r="Q6007" s="5">
        <f t="shared" si="1024"/>
        <v>0</v>
      </c>
      <c r="R6007" s="5">
        <v>0</v>
      </c>
      <c r="S6007" s="5">
        <v>0</v>
      </c>
      <c r="T6007" s="5">
        <f t="shared" si="1025"/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f t="shared" si="1028"/>
        <v>0</v>
      </c>
      <c r="Z6007" s="5">
        <v>0</v>
      </c>
      <c r="AA6007" s="5">
        <v>0</v>
      </c>
      <c r="AB6007" s="5">
        <f t="shared" si="1029"/>
        <v>0</v>
      </c>
      <c r="AC6007" s="5">
        <v>0</v>
      </c>
      <c r="AD6007" s="5">
        <v>0</v>
      </c>
      <c r="AE6007" s="5">
        <f t="shared" si="1030"/>
        <v>0</v>
      </c>
      <c r="AF6007" s="5">
        <v>0</v>
      </c>
      <c r="AG6007" s="6"/>
      <c r="AH6007" s="5">
        <v>0</v>
      </c>
      <c r="AI6007" s="5">
        <v>0</v>
      </c>
      <c r="AJ6007" s="5">
        <v>0</v>
      </c>
      <c r="AK6007" s="5">
        <f t="shared" si="1031"/>
        <v>0</v>
      </c>
      <c r="AL6007" s="5">
        <v>0</v>
      </c>
      <c r="AM6007" s="5">
        <v>0</v>
      </c>
      <c r="AN6007" s="5">
        <f t="shared" si="1032"/>
        <v>0</v>
      </c>
      <c r="AO6007" s="5">
        <v>0</v>
      </c>
      <c r="AP6007" s="5">
        <v>0</v>
      </c>
      <c r="AQ6007" s="5">
        <f t="shared" si="1033"/>
        <v>0</v>
      </c>
      <c r="AR6007" s="5">
        <v>2</v>
      </c>
      <c r="AS6007" s="6">
        <v>44699</v>
      </c>
      <c r="AT6007" s="5">
        <v>2</v>
      </c>
      <c r="AU6007" s="5">
        <v>0</v>
      </c>
      <c r="AV6007" t="str">
        <f t="shared" si="1026"/>
        <v>N</v>
      </c>
      <c r="AW6007" t="s">
        <v>60</v>
      </c>
      <c r="AX6007" t="s">
        <v>445</v>
      </c>
      <c r="AY6007" t="s">
        <v>62</v>
      </c>
      <c r="AZ6007" t="s">
        <v>62</v>
      </c>
      <c r="BA6007" t="str">
        <f t="shared" si="1027"/>
        <v>N</v>
      </c>
    </row>
    <row r="6008" spans="1:53">
      <c r="A6008" t="s">
        <v>454</v>
      </c>
      <c r="B6008" t="s">
        <v>54</v>
      </c>
      <c r="C6008" t="s">
        <v>55</v>
      </c>
      <c r="D6008">
        <v>2022</v>
      </c>
      <c r="E6008" t="s">
        <v>4211</v>
      </c>
      <c r="F6008" t="s">
        <v>4211</v>
      </c>
      <c r="G6008" t="s">
        <v>4220</v>
      </c>
      <c r="H6008" t="s">
        <v>4213</v>
      </c>
      <c r="I6008">
        <v>24950</v>
      </c>
      <c r="J6008" t="s">
        <v>258</v>
      </c>
      <c r="K6008" t="s">
        <v>59</v>
      </c>
      <c r="L6008" s="5">
        <v>0</v>
      </c>
      <c r="M6008" s="5">
        <v>0</v>
      </c>
      <c r="N6008" s="5">
        <f t="shared" si="1023"/>
        <v>0</v>
      </c>
      <c r="O6008" s="5">
        <v>0</v>
      </c>
      <c r="P6008" s="5">
        <v>0</v>
      </c>
      <c r="Q6008" s="5">
        <f t="shared" si="1024"/>
        <v>0</v>
      </c>
      <c r="R6008" s="5">
        <v>0</v>
      </c>
      <c r="S6008" s="5">
        <v>0</v>
      </c>
      <c r="T6008" s="5">
        <f t="shared" si="1025"/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f t="shared" si="1028"/>
        <v>0</v>
      </c>
      <c r="Z6008" s="5">
        <v>0</v>
      </c>
      <c r="AA6008" s="5">
        <v>0</v>
      </c>
      <c r="AB6008" s="5">
        <f t="shared" si="1029"/>
        <v>0</v>
      </c>
      <c r="AC6008" s="5">
        <v>0</v>
      </c>
      <c r="AD6008" s="5">
        <v>0</v>
      </c>
      <c r="AE6008" s="5">
        <f t="shared" si="1030"/>
        <v>0</v>
      </c>
      <c r="AF6008" s="5">
        <v>0</v>
      </c>
      <c r="AG6008" s="6"/>
      <c r="AH6008" s="5">
        <v>0</v>
      </c>
      <c r="AI6008" s="5">
        <v>0</v>
      </c>
      <c r="AJ6008" s="5">
        <v>0</v>
      </c>
      <c r="AK6008" s="5">
        <f t="shared" si="1031"/>
        <v>0</v>
      </c>
      <c r="AL6008" s="5">
        <v>0</v>
      </c>
      <c r="AM6008" s="5">
        <v>0</v>
      </c>
      <c r="AN6008" s="5">
        <f t="shared" si="1032"/>
        <v>0</v>
      </c>
      <c r="AO6008" s="5">
        <v>0</v>
      </c>
      <c r="AP6008" s="5">
        <v>0</v>
      </c>
      <c r="AQ6008" s="5">
        <f t="shared" si="1033"/>
        <v>0</v>
      </c>
      <c r="AR6008" s="5">
        <v>12</v>
      </c>
      <c r="AS6008" s="6">
        <v>44655</v>
      </c>
      <c r="AT6008" s="5">
        <v>12</v>
      </c>
      <c r="AU6008" s="5">
        <v>0</v>
      </c>
      <c r="AV6008" t="str">
        <f t="shared" si="1026"/>
        <v>N</v>
      </c>
      <c r="AW6008" t="s">
        <v>60</v>
      </c>
      <c r="AX6008" t="s">
        <v>445</v>
      </c>
      <c r="AY6008" t="s">
        <v>62</v>
      </c>
      <c r="AZ6008" t="s">
        <v>62</v>
      </c>
      <c r="BA6008" t="str">
        <f t="shared" si="1027"/>
        <v>N</v>
      </c>
    </row>
    <row r="6009" spans="1:53">
      <c r="A6009" t="s">
        <v>454</v>
      </c>
      <c r="B6009" t="s">
        <v>54</v>
      </c>
      <c r="C6009" t="s">
        <v>55</v>
      </c>
      <c r="D6009">
        <v>2022</v>
      </c>
      <c r="E6009" t="s">
        <v>13781</v>
      </c>
      <c r="F6009" t="s">
        <v>13781</v>
      </c>
      <c r="G6009" t="s">
        <v>13784</v>
      </c>
      <c r="H6009" t="s">
        <v>13783</v>
      </c>
      <c r="I6009">
        <v>18677</v>
      </c>
      <c r="J6009" t="s">
        <v>470</v>
      </c>
      <c r="K6009" t="s">
        <v>59</v>
      </c>
      <c r="L6009" s="5">
        <v>0</v>
      </c>
      <c r="M6009" s="5">
        <v>0</v>
      </c>
      <c r="N6009" s="5">
        <f t="shared" si="1023"/>
        <v>0</v>
      </c>
      <c r="O6009" s="5">
        <v>0</v>
      </c>
      <c r="P6009" s="5">
        <v>0</v>
      </c>
      <c r="Q6009" s="5">
        <f t="shared" si="1024"/>
        <v>0</v>
      </c>
      <c r="R6009" s="5">
        <v>0</v>
      </c>
      <c r="S6009" s="5">
        <v>0</v>
      </c>
      <c r="T6009" s="5">
        <f t="shared" si="1025"/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f t="shared" si="1028"/>
        <v>0</v>
      </c>
      <c r="Z6009" s="5">
        <v>0</v>
      </c>
      <c r="AA6009" s="5">
        <v>0</v>
      </c>
      <c r="AB6009" s="5">
        <f t="shared" si="1029"/>
        <v>0</v>
      </c>
      <c r="AC6009" s="5">
        <v>0</v>
      </c>
      <c r="AD6009" s="5">
        <v>0</v>
      </c>
      <c r="AE6009" s="5">
        <f t="shared" si="1030"/>
        <v>0</v>
      </c>
      <c r="AF6009" s="5">
        <v>0</v>
      </c>
      <c r="AG6009" s="6"/>
      <c r="AH6009" s="5">
        <v>0</v>
      </c>
      <c r="AI6009" s="5">
        <v>0</v>
      </c>
      <c r="AJ6009" s="5">
        <v>0</v>
      </c>
      <c r="AK6009" s="5">
        <f t="shared" si="1031"/>
        <v>0</v>
      </c>
      <c r="AL6009" s="5">
        <v>0</v>
      </c>
      <c r="AM6009" s="5">
        <v>0</v>
      </c>
      <c r="AN6009" s="5">
        <f t="shared" si="1032"/>
        <v>0</v>
      </c>
      <c r="AO6009" s="5">
        <v>0</v>
      </c>
      <c r="AP6009" s="5">
        <v>0</v>
      </c>
      <c r="AQ6009" s="5">
        <f t="shared" si="1033"/>
        <v>0</v>
      </c>
      <c r="AR6009" s="5">
        <v>2</v>
      </c>
      <c r="AS6009" s="6">
        <v>44699</v>
      </c>
      <c r="AT6009" s="5">
        <v>2</v>
      </c>
      <c r="AU6009" s="5">
        <v>0</v>
      </c>
      <c r="AV6009" t="str">
        <f t="shared" si="1026"/>
        <v>N</v>
      </c>
      <c r="AW6009" t="s">
        <v>60</v>
      </c>
      <c r="AX6009" t="s">
        <v>445</v>
      </c>
      <c r="AY6009" t="s">
        <v>62</v>
      </c>
      <c r="AZ6009" t="s">
        <v>62</v>
      </c>
      <c r="BA6009" t="str">
        <f t="shared" si="1027"/>
        <v>N</v>
      </c>
    </row>
    <row r="6010" spans="1:53">
      <c r="A6010" t="s">
        <v>454</v>
      </c>
      <c r="B6010" t="s">
        <v>54</v>
      </c>
      <c r="C6010" t="s">
        <v>55</v>
      </c>
      <c r="D6010">
        <v>2022</v>
      </c>
      <c r="E6010" t="s">
        <v>13781</v>
      </c>
      <c r="F6010" t="s">
        <v>13781</v>
      </c>
      <c r="G6010" t="s">
        <v>13785</v>
      </c>
      <c r="H6010" t="s">
        <v>13783</v>
      </c>
      <c r="I6010">
        <v>18665</v>
      </c>
      <c r="J6010" t="s">
        <v>470</v>
      </c>
      <c r="K6010" t="s">
        <v>59</v>
      </c>
      <c r="L6010" s="5">
        <v>0</v>
      </c>
      <c r="M6010" s="5">
        <v>0</v>
      </c>
      <c r="N6010" s="5">
        <f t="shared" si="1023"/>
        <v>0</v>
      </c>
      <c r="O6010" s="5">
        <v>0</v>
      </c>
      <c r="P6010" s="5">
        <v>0</v>
      </c>
      <c r="Q6010" s="5">
        <f t="shared" si="1024"/>
        <v>0</v>
      </c>
      <c r="R6010" s="5">
        <v>0</v>
      </c>
      <c r="S6010" s="5">
        <v>0</v>
      </c>
      <c r="T6010" s="5">
        <f t="shared" si="1025"/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f t="shared" si="1028"/>
        <v>0</v>
      </c>
      <c r="Z6010" s="5">
        <v>0</v>
      </c>
      <c r="AA6010" s="5">
        <v>0</v>
      </c>
      <c r="AB6010" s="5">
        <f t="shared" si="1029"/>
        <v>0</v>
      </c>
      <c r="AC6010" s="5">
        <v>0</v>
      </c>
      <c r="AD6010" s="5">
        <v>0</v>
      </c>
      <c r="AE6010" s="5">
        <f t="shared" si="1030"/>
        <v>0</v>
      </c>
      <c r="AF6010" s="5">
        <v>0</v>
      </c>
      <c r="AG6010" s="6"/>
      <c r="AH6010" s="5">
        <v>0</v>
      </c>
      <c r="AI6010" s="5">
        <v>0</v>
      </c>
      <c r="AJ6010" s="5">
        <v>0</v>
      </c>
      <c r="AK6010" s="5">
        <f t="shared" si="1031"/>
        <v>0</v>
      </c>
      <c r="AL6010" s="5">
        <v>0</v>
      </c>
      <c r="AM6010" s="5">
        <v>0</v>
      </c>
      <c r="AN6010" s="5">
        <f t="shared" si="1032"/>
        <v>0</v>
      </c>
      <c r="AO6010" s="5">
        <v>0</v>
      </c>
      <c r="AP6010" s="5">
        <v>0</v>
      </c>
      <c r="AQ6010" s="5">
        <f t="shared" si="1033"/>
        <v>0</v>
      </c>
      <c r="AR6010" s="5">
        <v>2</v>
      </c>
      <c r="AS6010" s="6">
        <v>44699</v>
      </c>
      <c r="AT6010" s="5">
        <v>2</v>
      </c>
      <c r="AU6010" s="5">
        <v>0</v>
      </c>
      <c r="AV6010" t="str">
        <f t="shared" si="1026"/>
        <v>N</v>
      </c>
      <c r="AW6010" t="s">
        <v>60</v>
      </c>
      <c r="AX6010" t="s">
        <v>445</v>
      </c>
      <c r="AY6010" t="s">
        <v>62</v>
      </c>
      <c r="AZ6010" t="s">
        <v>62</v>
      </c>
      <c r="BA6010" t="str">
        <f t="shared" si="1027"/>
        <v>N</v>
      </c>
    </row>
    <row r="6011" spans="1:53">
      <c r="A6011" t="s">
        <v>454</v>
      </c>
      <c r="B6011" t="s">
        <v>54</v>
      </c>
      <c r="C6011" t="s">
        <v>55</v>
      </c>
      <c r="D6011">
        <v>2022</v>
      </c>
      <c r="E6011" t="s">
        <v>13781</v>
      </c>
      <c r="F6011" t="s">
        <v>13781</v>
      </c>
      <c r="G6011" t="s">
        <v>13786</v>
      </c>
      <c r="H6011" t="s">
        <v>13783</v>
      </c>
      <c r="I6011">
        <v>18673</v>
      </c>
      <c r="J6011" t="s">
        <v>470</v>
      </c>
      <c r="K6011" t="s">
        <v>59</v>
      </c>
      <c r="L6011" s="5">
        <v>0</v>
      </c>
      <c r="M6011" s="5">
        <v>0</v>
      </c>
      <c r="N6011" s="5">
        <f t="shared" si="1023"/>
        <v>0</v>
      </c>
      <c r="O6011" s="5">
        <v>0</v>
      </c>
      <c r="P6011" s="5">
        <v>0</v>
      </c>
      <c r="Q6011" s="5">
        <f t="shared" si="1024"/>
        <v>0</v>
      </c>
      <c r="R6011" s="5">
        <v>0</v>
      </c>
      <c r="S6011" s="5">
        <v>0</v>
      </c>
      <c r="T6011" s="5">
        <f t="shared" si="1025"/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f t="shared" si="1028"/>
        <v>0</v>
      </c>
      <c r="Z6011" s="5">
        <v>0</v>
      </c>
      <c r="AA6011" s="5">
        <v>0</v>
      </c>
      <c r="AB6011" s="5">
        <f t="shared" si="1029"/>
        <v>0</v>
      </c>
      <c r="AC6011" s="5">
        <v>0</v>
      </c>
      <c r="AD6011" s="5">
        <v>0</v>
      </c>
      <c r="AE6011" s="5">
        <f t="shared" si="1030"/>
        <v>0</v>
      </c>
      <c r="AF6011" s="5">
        <v>0</v>
      </c>
      <c r="AG6011" s="6"/>
      <c r="AH6011" s="5">
        <v>0</v>
      </c>
      <c r="AI6011" s="5">
        <v>0</v>
      </c>
      <c r="AJ6011" s="5">
        <v>0</v>
      </c>
      <c r="AK6011" s="5">
        <f t="shared" si="1031"/>
        <v>0</v>
      </c>
      <c r="AL6011" s="5">
        <v>0</v>
      </c>
      <c r="AM6011" s="5">
        <v>0</v>
      </c>
      <c r="AN6011" s="5">
        <f t="shared" si="1032"/>
        <v>0</v>
      </c>
      <c r="AO6011" s="5">
        <v>0</v>
      </c>
      <c r="AP6011" s="5">
        <v>0</v>
      </c>
      <c r="AQ6011" s="5">
        <f t="shared" si="1033"/>
        <v>0</v>
      </c>
      <c r="AR6011" s="5">
        <v>2</v>
      </c>
      <c r="AS6011" s="6">
        <v>44699</v>
      </c>
      <c r="AT6011" s="5">
        <v>2</v>
      </c>
      <c r="AU6011" s="5">
        <v>0</v>
      </c>
      <c r="AV6011" t="str">
        <f t="shared" si="1026"/>
        <v>N</v>
      </c>
      <c r="AW6011" t="s">
        <v>60</v>
      </c>
      <c r="AX6011" t="s">
        <v>445</v>
      </c>
      <c r="AY6011" t="s">
        <v>62</v>
      </c>
      <c r="AZ6011" t="s">
        <v>62</v>
      </c>
      <c r="BA6011" t="str">
        <f t="shared" si="1027"/>
        <v>N</v>
      </c>
    </row>
    <row r="6012" spans="1:53">
      <c r="A6012" t="s">
        <v>454</v>
      </c>
      <c r="B6012" t="s">
        <v>54</v>
      </c>
      <c r="C6012" t="s">
        <v>55</v>
      </c>
      <c r="D6012">
        <v>2022</v>
      </c>
      <c r="E6012" t="s">
        <v>4211</v>
      </c>
      <c r="F6012" t="s">
        <v>4211</v>
      </c>
      <c r="G6012" t="s">
        <v>4218</v>
      </c>
      <c r="H6012" t="s">
        <v>4213</v>
      </c>
      <c r="I6012">
        <v>24955</v>
      </c>
      <c r="J6012" t="s">
        <v>258</v>
      </c>
      <c r="K6012" t="s">
        <v>59</v>
      </c>
      <c r="L6012" s="5">
        <v>0</v>
      </c>
      <c r="M6012" s="5">
        <v>0</v>
      </c>
      <c r="N6012" s="5">
        <f t="shared" si="1023"/>
        <v>0</v>
      </c>
      <c r="O6012" s="5">
        <v>0</v>
      </c>
      <c r="P6012" s="5">
        <v>0</v>
      </c>
      <c r="Q6012" s="5">
        <f t="shared" si="1024"/>
        <v>0</v>
      </c>
      <c r="R6012" s="5">
        <v>0</v>
      </c>
      <c r="S6012" s="5">
        <v>0</v>
      </c>
      <c r="T6012" s="5">
        <f t="shared" si="1025"/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f t="shared" si="1028"/>
        <v>0</v>
      </c>
      <c r="Z6012" s="5">
        <v>0</v>
      </c>
      <c r="AA6012" s="5">
        <v>0</v>
      </c>
      <c r="AB6012" s="5">
        <f t="shared" si="1029"/>
        <v>0</v>
      </c>
      <c r="AC6012" s="5">
        <v>0</v>
      </c>
      <c r="AD6012" s="5">
        <v>0</v>
      </c>
      <c r="AE6012" s="5">
        <f t="shared" si="1030"/>
        <v>0</v>
      </c>
      <c r="AF6012" s="5">
        <v>0</v>
      </c>
      <c r="AG6012" s="6"/>
      <c r="AH6012" s="5">
        <v>0</v>
      </c>
      <c r="AI6012" s="5">
        <v>0</v>
      </c>
      <c r="AJ6012" s="5">
        <v>0</v>
      </c>
      <c r="AK6012" s="5">
        <f t="shared" si="1031"/>
        <v>0</v>
      </c>
      <c r="AL6012" s="5">
        <v>0</v>
      </c>
      <c r="AM6012" s="5">
        <v>0</v>
      </c>
      <c r="AN6012" s="5">
        <f t="shared" si="1032"/>
        <v>0</v>
      </c>
      <c r="AO6012" s="5">
        <v>0</v>
      </c>
      <c r="AP6012" s="5">
        <v>0</v>
      </c>
      <c r="AQ6012" s="5">
        <f t="shared" si="1033"/>
        <v>0</v>
      </c>
      <c r="AR6012" s="5">
        <v>16</v>
      </c>
      <c r="AS6012" s="6">
        <v>44655</v>
      </c>
      <c r="AT6012" s="5">
        <v>16</v>
      </c>
      <c r="AU6012" s="5">
        <v>0</v>
      </c>
      <c r="AV6012" t="str">
        <f t="shared" si="1026"/>
        <v>N</v>
      </c>
      <c r="AW6012" t="s">
        <v>60</v>
      </c>
      <c r="AX6012" t="s">
        <v>445</v>
      </c>
      <c r="AY6012" t="s">
        <v>62</v>
      </c>
      <c r="AZ6012" t="s">
        <v>62</v>
      </c>
      <c r="BA6012" t="str">
        <f t="shared" si="1027"/>
        <v>N</v>
      </c>
    </row>
    <row r="6013" spans="1:53">
      <c r="A6013" t="s">
        <v>454</v>
      </c>
      <c r="B6013" t="s">
        <v>54</v>
      </c>
      <c r="C6013" t="s">
        <v>55</v>
      </c>
      <c r="D6013">
        <v>2022</v>
      </c>
      <c r="E6013" t="s">
        <v>4211</v>
      </c>
      <c r="F6013" t="s">
        <v>4211</v>
      </c>
      <c r="G6013" t="s">
        <v>4212</v>
      </c>
      <c r="H6013" t="s">
        <v>4213</v>
      </c>
      <c r="I6013">
        <v>24985</v>
      </c>
      <c r="J6013" t="s">
        <v>258</v>
      </c>
      <c r="K6013" t="s">
        <v>59</v>
      </c>
      <c r="L6013" s="5">
        <v>0</v>
      </c>
      <c r="M6013" s="5">
        <v>0</v>
      </c>
      <c r="N6013" s="5">
        <f t="shared" si="1023"/>
        <v>0</v>
      </c>
      <c r="O6013" s="5">
        <v>0</v>
      </c>
      <c r="P6013" s="5">
        <v>0</v>
      </c>
      <c r="Q6013" s="5">
        <f t="shared" si="1024"/>
        <v>0</v>
      </c>
      <c r="R6013" s="5">
        <v>0</v>
      </c>
      <c r="S6013" s="5">
        <v>0</v>
      </c>
      <c r="T6013" s="5">
        <f t="shared" si="1025"/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f t="shared" si="1028"/>
        <v>0</v>
      </c>
      <c r="Z6013" s="5">
        <v>0</v>
      </c>
      <c r="AA6013" s="5">
        <v>0</v>
      </c>
      <c r="AB6013" s="5">
        <f t="shared" si="1029"/>
        <v>0</v>
      </c>
      <c r="AC6013" s="5">
        <v>0</v>
      </c>
      <c r="AD6013" s="5">
        <v>0</v>
      </c>
      <c r="AE6013" s="5">
        <f t="shared" si="1030"/>
        <v>0</v>
      </c>
      <c r="AF6013" s="5">
        <v>0</v>
      </c>
      <c r="AG6013" s="6"/>
      <c r="AH6013" s="5">
        <v>0</v>
      </c>
      <c r="AI6013" s="5">
        <v>0</v>
      </c>
      <c r="AJ6013" s="5">
        <v>0</v>
      </c>
      <c r="AK6013" s="5">
        <f t="shared" si="1031"/>
        <v>0</v>
      </c>
      <c r="AL6013" s="5">
        <v>0</v>
      </c>
      <c r="AM6013" s="5">
        <v>0</v>
      </c>
      <c r="AN6013" s="5">
        <f t="shared" si="1032"/>
        <v>0</v>
      </c>
      <c r="AO6013" s="5">
        <v>0</v>
      </c>
      <c r="AP6013" s="5">
        <v>0</v>
      </c>
      <c r="AQ6013" s="5">
        <f t="shared" si="1033"/>
        <v>0</v>
      </c>
      <c r="AR6013" s="5">
        <v>16</v>
      </c>
      <c r="AS6013" s="6">
        <v>44655</v>
      </c>
      <c r="AT6013" s="5">
        <v>16</v>
      </c>
      <c r="AU6013" s="5">
        <v>0</v>
      </c>
      <c r="AV6013" t="str">
        <f t="shared" si="1026"/>
        <v>N</v>
      </c>
      <c r="AW6013" t="s">
        <v>60</v>
      </c>
      <c r="AX6013" t="s">
        <v>445</v>
      </c>
      <c r="AY6013" t="s">
        <v>62</v>
      </c>
      <c r="AZ6013" t="s">
        <v>62</v>
      </c>
      <c r="BA6013" t="str">
        <f t="shared" si="1027"/>
        <v>N</v>
      </c>
    </row>
    <row r="6014" spans="1:53">
      <c r="A6014" t="s">
        <v>454</v>
      </c>
      <c r="B6014" t="s">
        <v>54</v>
      </c>
      <c r="C6014" t="s">
        <v>55</v>
      </c>
      <c r="D6014">
        <v>2022</v>
      </c>
      <c r="E6014" t="s">
        <v>4211</v>
      </c>
      <c r="F6014" t="s">
        <v>4211</v>
      </c>
      <c r="G6014" t="s">
        <v>4225</v>
      </c>
      <c r="H6014" t="s">
        <v>4213</v>
      </c>
      <c r="I6014">
        <v>24975</v>
      </c>
      <c r="J6014" t="s">
        <v>258</v>
      </c>
      <c r="K6014" t="s">
        <v>59</v>
      </c>
      <c r="L6014" s="5">
        <v>0</v>
      </c>
      <c r="M6014" s="5">
        <v>0</v>
      </c>
      <c r="N6014" s="5">
        <f t="shared" si="1023"/>
        <v>0</v>
      </c>
      <c r="O6014" s="5">
        <v>0</v>
      </c>
      <c r="P6014" s="5">
        <v>0</v>
      </c>
      <c r="Q6014" s="5">
        <f t="shared" si="1024"/>
        <v>0</v>
      </c>
      <c r="R6014" s="5">
        <v>0</v>
      </c>
      <c r="S6014" s="5">
        <v>0</v>
      </c>
      <c r="T6014" s="5">
        <f t="shared" si="1025"/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f t="shared" si="1028"/>
        <v>0</v>
      </c>
      <c r="Z6014" s="5">
        <v>0</v>
      </c>
      <c r="AA6014" s="5">
        <v>0</v>
      </c>
      <c r="AB6014" s="5">
        <f t="shared" si="1029"/>
        <v>0</v>
      </c>
      <c r="AC6014" s="5">
        <v>0</v>
      </c>
      <c r="AD6014" s="5">
        <v>0</v>
      </c>
      <c r="AE6014" s="5">
        <f t="shared" si="1030"/>
        <v>0</v>
      </c>
      <c r="AF6014" s="5">
        <v>0</v>
      </c>
      <c r="AG6014" s="6"/>
      <c r="AH6014" s="5">
        <v>0</v>
      </c>
      <c r="AI6014" s="5">
        <v>0</v>
      </c>
      <c r="AJ6014" s="5">
        <v>0</v>
      </c>
      <c r="AK6014" s="5">
        <f t="shared" si="1031"/>
        <v>0</v>
      </c>
      <c r="AL6014" s="5">
        <v>0</v>
      </c>
      <c r="AM6014" s="5">
        <v>0</v>
      </c>
      <c r="AN6014" s="5">
        <f t="shared" si="1032"/>
        <v>0</v>
      </c>
      <c r="AO6014" s="5">
        <v>0</v>
      </c>
      <c r="AP6014" s="5">
        <v>0</v>
      </c>
      <c r="AQ6014" s="5">
        <f t="shared" si="1033"/>
        <v>0</v>
      </c>
      <c r="AR6014" s="5">
        <v>18</v>
      </c>
      <c r="AS6014" s="6">
        <v>44706</v>
      </c>
      <c r="AT6014" s="5">
        <v>18</v>
      </c>
      <c r="AU6014" s="5">
        <v>0</v>
      </c>
      <c r="AV6014" t="str">
        <f t="shared" si="1026"/>
        <v>N</v>
      </c>
      <c r="AW6014" t="s">
        <v>60</v>
      </c>
      <c r="AX6014" t="s">
        <v>445</v>
      </c>
      <c r="AY6014" t="s">
        <v>62</v>
      </c>
      <c r="AZ6014" t="s">
        <v>62</v>
      </c>
      <c r="BA6014" t="str">
        <f t="shared" si="1027"/>
        <v>N</v>
      </c>
    </row>
    <row r="6015" spans="1:53">
      <c r="A6015" t="s">
        <v>454</v>
      </c>
      <c r="B6015" t="s">
        <v>54</v>
      </c>
      <c r="C6015" t="s">
        <v>55</v>
      </c>
      <c r="D6015">
        <v>2022</v>
      </c>
      <c r="E6015" t="s">
        <v>13781</v>
      </c>
      <c r="F6015" t="s">
        <v>13781</v>
      </c>
      <c r="G6015" t="s">
        <v>13787</v>
      </c>
      <c r="H6015" t="s">
        <v>13783</v>
      </c>
      <c r="I6015">
        <v>18681</v>
      </c>
      <c r="J6015" t="s">
        <v>470</v>
      </c>
      <c r="K6015" t="s">
        <v>59</v>
      </c>
      <c r="L6015" s="5">
        <v>0</v>
      </c>
      <c r="M6015" s="5">
        <v>0</v>
      </c>
      <c r="N6015" s="5">
        <f t="shared" si="1023"/>
        <v>0</v>
      </c>
      <c r="O6015" s="5">
        <v>0</v>
      </c>
      <c r="P6015" s="5">
        <v>0</v>
      </c>
      <c r="Q6015" s="5">
        <f t="shared" si="1024"/>
        <v>0</v>
      </c>
      <c r="R6015" s="5">
        <v>0</v>
      </c>
      <c r="S6015" s="5">
        <v>0</v>
      </c>
      <c r="T6015" s="5">
        <f t="shared" si="1025"/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f t="shared" si="1028"/>
        <v>0</v>
      </c>
      <c r="Z6015" s="5">
        <v>0</v>
      </c>
      <c r="AA6015" s="5">
        <v>0</v>
      </c>
      <c r="AB6015" s="5">
        <f t="shared" si="1029"/>
        <v>0</v>
      </c>
      <c r="AC6015" s="5">
        <v>0</v>
      </c>
      <c r="AD6015" s="5">
        <v>0</v>
      </c>
      <c r="AE6015" s="5">
        <f t="shared" si="1030"/>
        <v>0</v>
      </c>
      <c r="AF6015" s="5">
        <v>0</v>
      </c>
      <c r="AG6015" s="6"/>
      <c r="AH6015" s="5">
        <v>0</v>
      </c>
      <c r="AI6015" s="5">
        <v>0</v>
      </c>
      <c r="AJ6015" s="5">
        <v>0</v>
      </c>
      <c r="AK6015" s="5">
        <f t="shared" si="1031"/>
        <v>0</v>
      </c>
      <c r="AL6015" s="5">
        <v>0</v>
      </c>
      <c r="AM6015" s="5">
        <v>0</v>
      </c>
      <c r="AN6015" s="5">
        <f t="shared" si="1032"/>
        <v>0</v>
      </c>
      <c r="AO6015" s="5">
        <v>0</v>
      </c>
      <c r="AP6015" s="5">
        <v>0</v>
      </c>
      <c r="AQ6015" s="5">
        <f t="shared" si="1033"/>
        <v>0</v>
      </c>
      <c r="AR6015" s="5">
        <v>2</v>
      </c>
      <c r="AS6015" s="6">
        <v>44699</v>
      </c>
      <c r="AT6015" s="5">
        <v>2</v>
      </c>
      <c r="AU6015" s="5">
        <v>0</v>
      </c>
      <c r="AV6015" t="str">
        <f t="shared" si="1026"/>
        <v>N</v>
      </c>
      <c r="AW6015" t="s">
        <v>60</v>
      </c>
      <c r="AX6015" t="s">
        <v>445</v>
      </c>
      <c r="AY6015" t="s">
        <v>62</v>
      </c>
      <c r="AZ6015" t="s">
        <v>62</v>
      </c>
      <c r="BA6015" t="str">
        <f t="shared" si="1027"/>
        <v>N</v>
      </c>
    </row>
    <row r="6016" spans="1:53">
      <c r="A6016" t="s">
        <v>53</v>
      </c>
      <c r="B6016" t="s">
        <v>54</v>
      </c>
      <c r="C6016" t="s">
        <v>55</v>
      </c>
      <c r="D6016">
        <v>2023</v>
      </c>
      <c r="F6016" t="s">
        <v>13788</v>
      </c>
      <c r="G6016" t="s">
        <v>13789</v>
      </c>
      <c r="I6016" t="s">
        <v>13790</v>
      </c>
      <c r="J6016" t="s">
        <v>92</v>
      </c>
      <c r="K6016" t="s">
        <v>93</v>
      </c>
      <c r="L6016" s="5">
        <v>0</v>
      </c>
      <c r="M6016" s="5">
        <v>0</v>
      </c>
      <c r="N6016" s="5">
        <f t="shared" si="1023"/>
        <v>0</v>
      </c>
      <c r="O6016" s="5">
        <v>0</v>
      </c>
      <c r="P6016" s="5">
        <v>0</v>
      </c>
      <c r="Q6016" s="5">
        <f t="shared" si="1024"/>
        <v>0</v>
      </c>
      <c r="R6016" s="5">
        <v>0</v>
      </c>
      <c r="S6016" s="5">
        <v>0</v>
      </c>
      <c r="T6016" s="5">
        <f t="shared" si="1025"/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f t="shared" si="1028"/>
        <v>0</v>
      </c>
      <c r="Z6016" s="5">
        <v>0</v>
      </c>
      <c r="AA6016" s="5">
        <v>0</v>
      </c>
      <c r="AB6016" s="5">
        <f t="shared" si="1029"/>
        <v>0</v>
      </c>
      <c r="AC6016" s="5">
        <v>0</v>
      </c>
      <c r="AD6016" s="5">
        <v>0</v>
      </c>
      <c r="AE6016" s="5">
        <f t="shared" si="1030"/>
        <v>0</v>
      </c>
      <c r="AF6016" s="5">
        <v>1</v>
      </c>
      <c r="AG6016" s="6">
        <v>45086</v>
      </c>
      <c r="AH6016" s="5">
        <v>1</v>
      </c>
      <c r="AI6016" s="5">
        <v>0</v>
      </c>
      <c r="AJ6016" s="5">
        <v>0</v>
      </c>
      <c r="AK6016" s="5">
        <f t="shared" si="1031"/>
        <v>0</v>
      </c>
      <c r="AL6016" s="5">
        <v>0</v>
      </c>
      <c r="AM6016" s="5">
        <v>0</v>
      </c>
      <c r="AN6016" s="5">
        <f t="shared" si="1032"/>
        <v>0</v>
      </c>
      <c r="AO6016" s="5">
        <v>0</v>
      </c>
      <c r="AP6016" s="5">
        <v>0</v>
      </c>
      <c r="AQ6016" s="5">
        <f t="shared" si="1033"/>
        <v>0</v>
      </c>
      <c r="AR6016" s="5">
        <v>0</v>
      </c>
      <c r="AS6016" s="6"/>
      <c r="AT6016" s="5">
        <v>0</v>
      </c>
      <c r="AU6016" s="5">
        <v>0</v>
      </c>
      <c r="AV6016" t="str">
        <f t="shared" si="1026"/>
        <v>N</v>
      </c>
      <c r="AW6016" t="s">
        <v>60</v>
      </c>
      <c r="AX6016" t="s">
        <v>61</v>
      </c>
      <c r="AY6016" t="s">
        <v>62</v>
      </c>
      <c r="AZ6016" t="s">
        <v>62</v>
      </c>
      <c r="BA6016" t="str">
        <f t="shared" si="1027"/>
        <v>N</v>
      </c>
    </row>
    <row r="6017" spans="1:53">
      <c r="A6017" t="s">
        <v>53</v>
      </c>
      <c r="B6017" t="s">
        <v>54</v>
      </c>
      <c r="C6017" t="s">
        <v>55</v>
      </c>
      <c r="D6017">
        <v>2023</v>
      </c>
      <c r="F6017" t="s">
        <v>13791</v>
      </c>
      <c r="G6017" t="s">
        <v>13792</v>
      </c>
      <c r="I6017" t="s">
        <v>13793</v>
      </c>
      <c r="J6017" t="s">
        <v>58</v>
      </c>
      <c r="K6017" t="s">
        <v>59</v>
      </c>
      <c r="L6017" s="5">
        <v>0</v>
      </c>
      <c r="M6017" s="5">
        <v>0</v>
      </c>
      <c r="N6017" s="5">
        <f t="shared" si="1023"/>
        <v>0</v>
      </c>
      <c r="O6017" s="5">
        <v>0</v>
      </c>
      <c r="P6017" s="5">
        <v>0</v>
      </c>
      <c r="Q6017" s="5">
        <f t="shared" si="1024"/>
        <v>0</v>
      </c>
      <c r="R6017" s="5">
        <v>0</v>
      </c>
      <c r="S6017" s="5">
        <v>0</v>
      </c>
      <c r="T6017" s="5">
        <f t="shared" si="1025"/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f t="shared" si="1028"/>
        <v>0</v>
      </c>
      <c r="Z6017" s="5">
        <v>0</v>
      </c>
      <c r="AA6017" s="5">
        <v>0</v>
      </c>
      <c r="AB6017" s="5">
        <f t="shared" si="1029"/>
        <v>0</v>
      </c>
      <c r="AC6017" s="5">
        <v>0</v>
      </c>
      <c r="AD6017" s="5">
        <v>0</v>
      </c>
      <c r="AE6017" s="5">
        <f t="shared" si="1030"/>
        <v>0</v>
      </c>
      <c r="AF6017" s="5">
        <v>1</v>
      </c>
      <c r="AG6017" s="6">
        <v>45079</v>
      </c>
      <c r="AH6017" s="5">
        <v>1</v>
      </c>
      <c r="AI6017" s="5">
        <v>0</v>
      </c>
      <c r="AJ6017" s="5">
        <v>0</v>
      </c>
      <c r="AK6017" s="5">
        <f t="shared" si="1031"/>
        <v>0</v>
      </c>
      <c r="AL6017" s="5">
        <v>0</v>
      </c>
      <c r="AM6017" s="5">
        <v>0</v>
      </c>
      <c r="AN6017" s="5">
        <f t="shared" si="1032"/>
        <v>0</v>
      </c>
      <c r="AO6017" s="5">
        <v>0</v>
      </c>
      <c r="AP6017" s="5">
        <v>0</v>
      </c>
      <c r="AQ6017" s="5">
        <f t="shared" si="1033"/>
        <v>0</v>
      </c>
      <c r="AR6017" s="5">
        <v>0</v>
      </c>
      <c r="AS6017" s="6"/>
      <c r="AT6017" s="5">
        <v>0</v>
      </c>
      <c r="AU6017" s="5">
        <v>0</v>
      </c>
      <c r="AV6017" t="str">
        <f t="shared" si="1026"/>
        <v>N</v>
      </c>
      <c r="AW6017" t="s">
        <v>60</v>
      </c>
      <c r="AX6017" t="s">
        <v>60</v>
      </c>
      <c r="AY6017" t="s">
        <v>62</v>
      </c>
      <c r="AZ6017" t="s">
        <v>62</v>
      </c>
      <c r="BA6017" t="str">
        <f t="shared" si="1027"/>
        <v>N</v>
      </c>
    </row>
    <row r="6018" spans="1:53">
      <c r="A6018" t="s">
        <v>53</v>
      </c>
      <c r="B6018" t="s">
        <v>54</v>
      </c>
      <c r="C6018" t="s">
        <v>89</v>
      </c>
      <c r="D6018">
        <v>2023</v>
      </c>
      <c r="F6018" t="s">
        <v>13794</v>
      </c>
      <c r="G6018" t="s">
        <v>13795</v>
      </c>
      <c r="I6018" t="s">
        <v>13796</v>
      </c>
      <c r="J6018" t="s">
        <v>58</v>
      </c>
      <c r="K6018" t="s">
        <v>59</v>
      </c>
      <c r="L6018" s="5">
        <v>0</v>
      </c>
      <c r="M6018" s="5">
        <v>0</v>
      </c>
      <c r="N6018" s="5">
        <f t="shared" ref="N6018:N6081" si="1034">L6018+M6018</f>
        <v>0</v>
      </c>
      <c r="O6018" s="5">
        <v>0</v>
      </c>
      <c r="P6018" s="5">
        <v>0</v>
      </c>
      <c r="Q6018" s="5">
        <f t="shared" ref="Q6018:Q6081" si="1035">O6018+P6018</f>
        <v>0</v>
      </c>
      <c r="R6018" s="5">
        <v>0</v>
      </c>
      <c r="S6018" s="5">
        <v>0</v>
      </c>
      <c r="T6018" s="5">
        <f t="shared" ref="T6018:T6081" si="1036">R6018+S6018</f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f t="shared" si="1028"/>
        <v>0</v>
      </c>
      <c r="Z6018" s="5">
        <v>0</v>
      </c>
      <c r="AA6018" s="5">
        <v>0</v>
      </c>
      <c r="AB6018" s="5">
        <f t="shared" si="1029"/>
        <v>0</v>
      </c>
      <c r="AC6018" s="5">
        <v>0</v>
      </c>
      <c r="AD6018" s="5">
        <v>0</v>
      </c>
      <c r="AE6018" s="5">
        <f t="shared" si="1030"/>
        <v>0</v>
      </c>
      <c r="AF6018" s="5">
        <v>1</v>
      </c>
      <c r="AG6018" s="6">
        <v>44951</v>
      </c>
      <c r="AH6018" s="5">
        <v>1</v>
      </c>
      <c r="AI6018" s="5">
        <v>0</v>
      </c>
      <c r="AJ6018" s="5">
        <v>0</v>
      </c>
      <c r="AK6018" s="5">
        <f t="shared" si="1031"/>
        <v>0</v>
      </c>
      <c r="AL6018" s="5">
        <v>0</v>
      </c>
      <c r="AM6018" s="5">
        <v>0</v>
      </c>
      <c r="AN6018" s="5">
        <f t="shared" si="1032"/>
        <v>0</v>
      </c>
      <c r="AO6018" s="5">
        <v>0</v>
      </c>
      <c r="AP6018" s="5">
        <v>0</v>
      </c>
      <c r="AQ6018" s="5">
        <f t="shared" si="1033"/>
        <v>0</v>
      </c>
      <c r="AR6018" s="5">
        <v>0</v>
      </c>
      <c r="AS6018" s="6"/>
      <c r="AT6018" s="5">
        <v>0</v>
      </c>
      <c r="AU6018" s="5">
        <v>0</v>
      </c>
      <c r="AV6018" t="str">
        <f t="shared" ref="AV6018:AV6081" si="1037">IF(AU6018 &gt; 0, "Y", "N")</f>
        <v>N</v>
      </c>
      <c r="AW6018" t="s">
        <v>60</v>
      </c>
      <c r="AX6018" t="s">
        <v>60</v>
      </c>
      <c r="AY6018" t="s">
        <v>62</v>
      </c>
      <c r="AZ6018" t="s">
        <v>62</v>
      </c>
      <c r="BA6018" t="str">
        <f t="shared" ref="BA6018:BA6081" si="1038">IF(OR(L6018&gt;0, O6018&gt;0, R6018&gt;0, W6018&gt;0, Z6018&gt;0, AC6018&gt;0, AI6018&gt;0, AL6018&gt;0, AO6018&gt;0, M6018&gt;0), "Y", "N")</f>
        <v>N</v>
      </c>
    </row>
    <row r="6019" spans="1:53">
      <c r="A6019" t="s">
        <v>53</v>
      </c>
      <c r="B6019" t="s">
        <v>54</v>
      </c>
      <c r="C6019" t="s">
        <v>55</v>
      </c>
      <c r="D6019">
        <v>2023</v>
      </c>
      <c r="F6019" t="s">
        <v>13797</v>
      </c>
      <c r="G6019" t="s">
        <v>13798</v>
      </c>
      <c r="I6019" t="s">
        <v>13799</v>
      </c>
      <c r="J6019" t="s">
        <v>58</v>
      </c>
      <c r="K6019" t="s">
        <v>59</v>
      </c>
      <c r="L6019" s="5">
        <v>0</v>
      </c>
      <c r="M6019" s="5">
        <v>0</v>
      </c>
      <c r="N6019" s="5">
        <f t="shared" si="1034"/>
        <v>0</v>
      </c>
      <c r="O6019" s="5">
        <v>0</v>
      </c>
      <c r="P6019" s="5">
        <v>0</v>
      </c>
      <c r="Q6019" s="5">
        <f t="shared" si="1035"/>
        <v>0</v>
      </c>
      <c r="R6019" s="5">
        <v>0</v>
      </c>
      <c r="S6019" s="5">
        <v>0</v>
      </c>
      <c r="T6019" s="5">
        <f t="shared" si="1036"/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f t="shared" ref="Y6019:Y6082" si="1039">W6019+X6019</f>
        <v>0</v>
      </c>
      <c r="Z6019" s="5">
        <v>0</v>
      </c>
      <c r="AA6019" s="5">
        <v>0</v>
      </c>
      <c r="AB6019" s="5">
        <f t="shared" ref="AB6019:AB6082" si="1040">SUM(Z6019:AA6019)</f>
        <v>0</v>
      </c>
      <c r="AC6019" s="5">
        <v>0</v>
      </c>
      <c r="AD6019" s="5">
        <v>0</v>
      </c>
      <c r="AE6019" s="5">
        <f t="shared" ref="AE6019:AE6082" si="1041">SUM(AC6019:AD6019)</f>
        <v>0</v>
      </c>
      <c r="AF6019" s="5">
        <v>1</v>
      </c>
      <c r="AG6019" s="6">
        <v>45267</v>
      </c>
      <c r="AH6019" s="5">
        <v>1</v>
      </c>
      <c r="AI6019" s="5">
        <v>0</v>
      </c>
      <c r="AJ6019" s="5">
        <v>0</v>
      </c>
      <c r="AK6019" s="5">
        <f t="shared" ref="AK6019:AK6082" si="1042">SUM(AI6019:AJ6019)</f>
        <v>0</v>
      </c>
      <c r="AL6019" s="5">
        <v>0</v>
      </c>
      <c r="AM6019" s="5">
        <v>0</v>
      </c>
      <c r="AN6019" s="5">
        <f t="shared" ref="AN6019:AN6082" si="1043">SUM(AL6019:AM6019)</f>
        <v>0</v>
      </c>
      <c r="AO6019" s="5">
        <v>0</v>
      </c>
      <c r="AP6019" s="5">
        <v>0</v>
      </c>
      <c r="AQ6019" s="5">
        <f t="shared" ref="AQ6019:AQ6082" si="1044">SUM(AO6019:AP6019)</f>
        <v>0</v>
      </c>
      <c r="AR6019" s="5">
        <v>0</v>
      </c>
      <c r="AS6019" s="6"/>
      <c r="AT6019" s="5">
        <v>0</v>
      </c>
      <c r="AU6019" s="5">
        <v>0</v>
      </c>
      <c r="AV6019" t="str">
        <f t="shared" si="1037"/>
        <v>N</v>
      </c>
      <c r="AW6019" t="s">
        <v>60</v>
      </c>
      <c r="AX6019" t="s">
        <v>60</v>
      </c>
      <c r="AY6019" t="s">
        <v>62</v>
      </c>
      <c r="AZ6019" t="s">
        <v>62</v>
      </c>
      <c r="BA6019" t="str">
        <f t="shared" si="1038"/>
        <v>N</v>
      </c>
    </row>
    <row r="6020" spans="1:53">
      <c r="A6020" t="s">
        <v>53</v>
      </c>
      <c r="B6020" t="s">
        <v>54</v>
      </c>
      <c r="C6020" t="s">
        <v>55</v>
      </c>
      <c r="D6020">
        <v>2023</v>
      </c>
      <c r="F6020" t="s">
        <v>13800</v>
      </c>
      <c r="G6020" t="s">
        <v>13801</v>
      </c>
      <c r="I6020" t="s">
        <v>13802</v>
      </c>
      <c r="J6020" t="s">
        <v>58</v>
      </c>
      <c r="K6020" t="s">
        <v>59</v>
      </c>
      <c r="L6020" s="5">
        <v>0</v>
      </c>
      <c r="M6020" s="5">
        <v>0</v>
      </c>
      <c r="N6020" s="5">
        <f t="shared" si="1034"/>
        <v>0</v>
      </c>
      <c r="O6020" s="5">
        <v>0</v>
      </c>
      <c r="P6020" s="5">
        <v>0</v>
      </c>
      <c r="Q6020" s="5">
        <f t="shared" si="1035"/>
        <v>0</v>
      </c>
      <c r="R6020" s="5">
        <v>0</v>
      </c>
      <c r="S6020" s="5">
        <v>0</v>
      </c>
      <c r="T6020" s="5">
        <f t="shared" si="1036"/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f t="shared" si="1039"/>
        <v>0</v>
      </c>
      <c r="Z6020" s="5">
        <v>0</v>
      </c>
      <c r="AA6020" s="5">
        <v>0</v>
      </c>
      <c r="AB6020" s="5">
        <f t="shared" si="1040"/>
        <v>0</v>
      </c>
      <c r="AC6020" s="5">
        <v>0</v>
      </c>
      <c r="AD6020" s="5">
        <v>0</v>
      </c>
      <c r="AE6020" s="5">
        <f t="shared" si="1041"/>
        <v>0</v>
      </c>
      <c r="AF6020" s="5">
        <v>1</v>
      </c>
      <c r="AG6020" s="6">
        <v>45013</v>
      </c>
      <c r="AH6020" s="5">
        <v>1</v>
      </c>
      <c r="AI6020" s="5">
        <v>0</v>
      </c>
      <c r="AJ6020" s="5">
        <v>0</v>
      </c>
      <c r="AK6020" s="5">
        <f t="shared" si="1042"/>
        <v>0</v>
      </c>
      <c r="AL6020" s="5">
        <v>0</v>
      </c>
      <c r="AM6020" s="5">
        <v>0</v>
      </c>
      <c r="AN6020" s="5">
        <f t="shared" si="1043"/>
        <v>0</v>
      </c>
      <c r="AO6020" s="5">
        <v>0</v>
      </c>
      <c r="AP6020" s="5">
        <v>0</v>
      </c>
      <c r="AQ6020" s="5">
        <f t="shared" si="1044"/>
        <v>0</v>
      </c>
      <c r="AR6020" s="5">
        <v>0</v>
      </c>
      <c r="AS6020" s="6"/>
      <c r="AT6020" s="5">
        <v>0</v>
      </c>
      <c r="AU6020" s="5">
        <v>0</v>
      </c>
      <c r="AV6020" t="str">
        <f t="shared" si="1037"/>
        <v>N</v>
      </c>
      <c r="AW6020" t="s">
        <v>60</v>
      </c>
      <c r="AX6020" t="s">
        <v>60</v>
      </c>
      <c r="AY6020" t="s">
        <v>62</v>
      </c>
      <c r="AZ6020" t="s">
        <v>62</v>
      </c>
      <c r="BA6020" t="str">
        <f t="shared" si="1038"/>
        <v>N</v>
      </c>
    </row>
    <row r="6021" spans="1:53">
      <c r="A6021" t="s">
        <v>53</v>
      </c>
      <c r="B6021" t="s">
        <v>54</v>
      </c>
      <c r="C6021" t="s">
        <v>55</v>
      </c>
      <c r="D6021">
        <v>2023</v>
      </c>
      <c r="F6021" t="s">
        <v>13803</v>
      </c>
      <c r="G6021" t="s">
        <v>13804</v>
      </c>
      <c r="I6021" t="s">
        <v>13805</v>
      </c>
      <c r="J6021" t="s">
        <v>58</v>
      </c>
      <c r="K6021" t="s">
        <v>59</v>
      </c>
      <c r="L6021" s="5">
        <v>0</v>
      </c>
      <c r="M6021" s="5">
        <v>0</v>
      </c>
      <c r="N6021" s="5">
        <f t="shared" si="1034"/>
        <v>0</v>
      </c>
      <c r="O6021" s="5">
        <v>0</v>
      </c>
      <c r="P6021" s="5">
        <v>0</v>
      </c>
      <c r="Q6021" s="5">
        <f t="shared" si="1035"/>
        <v>0</v>
      </c>
      <c r="R6021" s="5">
        <v>0</v>
      </c>
      <c r="S6021" s="5">
        <v>0</v>
      </c>
      <c r="T6021" s="5">
        <f t="shared" si="1036"/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f t="shared" si="1039"/>
        <v>0</v>
      </c>
      <c r="Z6021" s="5">
        <v>0</v>
      </c>
      <c r="AA6021" s="5">
        <v>0</v>
      </c>
      <c r="AB6021" s="5">
        <f t="shared" si="1040"/>
        <v>0</v>
      </c>
      <c r="AC6021" s="5">
        <v>0</v>
      </c>
      <c r="AD6021" s="5">
        <v>0</v>
      </c>
      <c r="AE6021" s="5">
        <f t="shared" si="1041"/>
        <v>0</v>
      </c>
      <c r="AF6021" s="5">
        <v>1</v>
      </c>
      <c r="AG6021" s="6">
        <v>45225</v>
      </c>
      <c r="AH6021" s="5">
        <v>1</v>
      </c>
      <c r="AI6021" s="5">
        <v>0</v>
      </c>
      <c r="AJ6021" s="5">
        <v>0</v>
      </c>
      <c r="AK6021" s="5">
        <f t="shared" si="1042"/>
        <v>0</v>
      </c>
      <c r="AL6021" s="5">
        <v>0</v>
      </c>
      <c r="AM6021" s="5">
        <v>0</v>
      </c>
      <c r="AN6021" s="5">
        <f t="shared" si="1043"/>
        <v>0</v>
      </c>
      <c r="AO6021" s="5">
        <v>0</v>
      </c>
      <c r="AP6021" s="5">
        <v>0</v>
      </c>
      <c r="AQ6021" s="5">
        <f t="shared" si="1044"/>
        <v>0</v>
      </c>
      <c r="AR6021" s="5">
        <v>0</v>
      </c>
      <c r="AS6021" s="6"/>
      <c r="AT6021" s="5">
        <v>0</v>
      </c>
      <c r="AU6021" s="5">
        <v>0</v>
      </c>
      <c r="AV6021" t="str">
        <f t="shared" si="1037"/>
        <v>N</v>
      </c>
      <c r="AW6021" t="s">
        <v>60</v>
      </c>
      <c r="AX6021" t="s">
        <v>60</v>
      </c>
      <c r="AY6021" t="s">
        <v>62</v>
      </c>
      <c r="AZ6021" t="s">
        <v>62</v>
      </c>
      <c r="BA6021" t="str">
        <f t="shared" si="1038"/>
        <v>N</v>
      </c>
    </row>
    <row r="6022" spans="1:53">
      <c r="A6022" t="s">
        <v>53</v>
      </c>
      <c r="B6022" t="s">
        <v>54</v>
      </c>
      <c r="C6022" t="s">
        <v>55</v>
      </c>
      <c r="D6022">
        <v>2023</v>
      </c>
      <c r="F6022" t="s">
        <v>13806</v>
      </c>
      <c r="G6022" t="s">
        <v>13807</v>
      </c>
      <c r="I6022" t="s">
        <v>13808</v>
      </c>
      <c r="J6022" t="s">
        <v>58</v>
      </c>
      <c r="K6022" t="s">
        <v>59</v>
      </c>
      <c r="L6022" s="5">
        <v>0</v>
      </c>
      <c r="M6022" s="5">
        <v>0</v>
      </c>
      <c r="N6022" s="5">
        <f t="shared" si="1034"/>
        <v>0</v>
      </c>
      <c r="O6022" s="5">
        <v>0</v>
      </c>
      <c r="P6022" s="5">
        <v>0</v>
      </c>
      <c r="Q6022" s="5">
        <f t="shared" si="1035"/>
        <v>0</v>
      </c>
      <c r="R6022" s="5">
        <v>0</v>
      </c>
      <c r="S6022" s="5">
        <v>0</v>
      </c>
      <c r="T6022" s="5">
        <f t="shared" si="1036"/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f t="shared" si="1039"/>
        <v>0</v>
      </c>
      <c r="Z6022" s="5">
        <v>0</v>
      </c>
      <c r="AA6022" s="5">
        <v>0</v>
      </c>
      <c r="AB6022" s="5">
        <f t="shared" si="1040"/>
        <v>0</v>
      </c>
      <c r="AC6022" s="5">
        <v>0</v>
      </c>
      <c r="AD6022" s="5">
        <v>0</v>
      </c>
      <c r="AE6022" s="5">
        <f t="shared" si="1041"/>
        <v>0</v>
      </c>
      <c r="AF6022" s="5">
        <v>1</v>
      </c>
      <c r="AG6022" s="6">
        <v>45092</v>
      </c>
      <c r="AH6022" s="5">
        <v>1</v>
      </c>
      <c r="AI6022" s="5">
        <v>0</v>
      </c>
      <c r="AJ6022" s="5">
        <v>0</v>
      </c>
      <c r="AK6022" s="5">
        <f t="shared" si="1042"/>
        <v>0</v>
      </c>
      <c r="AL6022" s="5">
        <v>0</v>
      </c>
      <c r="AM6022" s="5">
        <v>0</v>
      </c>
      <c r="AN6022" s="5">
        <f t="shared" si="1043"/>
        <v>0</v>
      </c>
      <c r="AO6022" s="5">
        <v>0</v>
      </c>
      <c r="AP6022" s="5">
        <v>0</v>
      </c>
      <c r="AQ6022" s="5">
        <f t="shared" si="1044"/>
        <v>0</v>
      </c>
      <c r="AR6022" s="5">
        <v>0</v>
      </c>
      <c r="AS6022" s="6"/>
      <c r="AT6022" s="5">
        <v>0</v>
      </c>
      <c r="AU6022" s="5">
        <v>0</v>
      </c>
      <c r="AV6022" t="str">
        <f t="shared" si="1037"/>
        <v>N</v>
      </c>
      <c r="AW6022" t="s">
        <v>60</v>
      </c>
      <c r="AX6022" t="s">
        <v>61</v>
      </c>
      <c r="AY6022" t="s">
        <v>62</v>
      </c>
      <c r="AZ6022" t="s">
        <v>62</v>
      </c>
      <c r="BA6022" t="str">
        <f t="shared" si="1038"/>
        <v>N</v>
      </c>
    </row>
    <row r="6023" spans="1:53">
      <c r="A6023" t="s">
        <v>53</v>
      </c>
      <c r="B6023" t="s">
        <v>54</v>
      </c>
      <c r="C6023" t="s">
        <v>55</v>
      </c>
      <c r="D6023">
        <v>2023</v>
      </c>
      <c r="F6023" t="s">
        <v>13809</v>
      </c>
      <c r="G6023" t="s">
        <v>13810</v>
      </c>
      <c r="I6023" t="s">
        <v>13811</v>
      </c>
      <c r="J6023" t="s">
        <v>58</v>
      </c>
      <c r="K6023" t="s">
        <v>59</v>
      </c>
      <c r="L6023" s="5">
        <v>0</v>
      </c>
      <c r="M6023" s="5">
        <v>0</v>
      </c>
      <c r="N6023" s="5">
        <f t="shared" si="1034"/>
        <v>0</v>
      </c>
      <c r="O6023" s="5">
        <v>0</v>
      </c>
      <c r="P6023" s="5">
        <v>0</v>
      </c>
      <c r="Q6023" s="5">
        <f t="shared" si="1035"/>
        <v>0</v>
      </c>
      <c r="R6023" s="5">
        <v>0</v>
      </c>
      <c r="S6023" s="5">
        <v>0</v>
      </c>
      <c r="T6023" s="5">
        <f t="shared" si="1036"/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f t="shared" si="1039"/>
        <v>0</v>
      </c>
      <c r="Z6023" s="5">
        <v>0</v>
      </c>
      <c r="AA6023" s="5">
        <v>0</v>
      </c>
      <c r="AB6023" s="5">
        <f t="shared" si="1040"/>
        <v>0</v>
      </c>
      <c r="AC6023" s="5">
        <v>0</v>
      </c>
      <c r="AD6023" s="5">
        <v>0</v>
      </c>
      <c r="AE6023" s="5">
        <f t="shared" si="1041"/>
        <v>0</v>
      </c>
      <c r="AF6023" s="5">
        <v>1</v>
      </c>
      <c r="AG6023" s="6">
        <v>45079</v>
      </c>
      <c r="AH6023" s="5">
        <v>1</v>
      </c>
      <c r="AI6023" s="5">
        <v>0</v>
      </c>
      <c r="AJ6023" s="5">
        <v>0</v>
      </c>
      <c r="AK6023" s="5">
        <f t="shared" si="1042"/>
        <v>0</v>
      </c>
      <c r="AL6023" s="5">
        <v>0</v>
      </c>
      <c r="AM6023" s="5">
        <v>0</v>
      </c>
      <c r="AN6023" s="5">
        <f t="shared" si="1043"/>
        <v>0</v>
      </c>
      <c r="AO6023" s="5">
        <v>0</v>
      </c>
      <c r="AP6023" s="5">
        <v>0</v>
      </c>
      <c r="AQ6023" s="5">
        <f t="shared" si="1044"/>
        <v>0</v>
      </c>
      <c r="AR6023" s="5">
        <v>0</v>
      </c>
      <c r="AS6023" s="6"/>
      <c r="AT6023" s="5">
        <v>0</v>
      </c>
      <c r="AU6023" s="5">
        <v>0</v>
      </c>
      <c r="AV6023" t="str">
        <f t="shared" si="1037"/>
        <v>N</v>
      </c>
      <c r="AW6023" t="s">
        <v>60</v>
      </c>
      <c r="AX6023" t="s">
        <v>61</v>
      </c>
      <c r="AY6023" t="s">
        <v>62</v>
      </c>
      <c r="AZ6023" t="s">
        <v>62</v>
      </c>
      <c r="BA6023" t="str">
        <f t="shared" si="1038"/>
        <v>N</v>
      </c>
    </row>
    <row r="6024" spans="1:53">
      <c r="A6024" t="s">
        <v>53</v>
      </c>
      <c r="B6024" t="s">
        <v>54</v>
      </c>
      <c r="C6024" t="s">
        <v>55</v>
      </c>
      <c r="D6024">
        <v>2023</v>
      </c>
      <c r="F6024" t="s">
        <v>10964</v>
      </c>
      <c r="G6024" t="s">
        <v>13812</v>
      </c>
      <c r="I6024" t="s">
        <v>13813</v>
      </c>
      <c r="J6024" t="s">
        <v>58</v>
      </c>
      <c r="K6024" t="s">
        <v>59</v>
      </c>
      <c r="L6024" s="5">
        <v>0</v>
      </c>
      <c r="M6024" s="5">
        <v>0</v>
      </c>
      <c r="N6024" s="5">
        <f t="shared" si="1034"/>
        <v>0</v>
      </c>
      <c r="O6024" s="5">
        <v>0</v>
      </c>
      <c r="P6024" s="5">
        <v>0</v>
      </c>
      <c r="Q6024" s="5">
        <f t="shared" si="1035"/>
        <v>0</v>
      </c>
      <c r="R6024" s="5">
        <v>0</v>
      </c>
      <c r="S6024" s="5">
        <v>0</v>
      </c>
      <c r="T6024" s="5">
        <f t="shared" si="1036"/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f t="shared" si="1039"/>
        <v>0</v>
      </c>
      <c r="Z6024" s="5">
        <v>0</v>
      </c>
      <c r="AA6024" s="5">
        <v>0</v>
      </c>
      <c r="AB6024" s="5">
        <f t="shared" si="1040"/>
        <v>0</v>
      </c>
      <c r="AC6024" s="5">
        <v>0</v>
      </c>
      <c r="AD6024" s="5">
        <v>0</v>
      </c>
      <c r="AE6024" s="5">
        <f t="shared" si="1041"/>
        <v>0</v>
      </c>
      <c r="AF6024" s="5">
        <v>1</v>
      </c>
      <c r="AG6024" s="6">
        <v>45217</v>
      </c>
      <c r="AH6024" s="5">
        <v>1</v>
      </c>
      <c r="AI6024" s="5">
        <v>0</v>
      </c>
      <c r="AJ6024" s="5">
        <v>0</v>
      </c>
      <c r="AK6024" s="5">
        <f t="shared" si="1042"/>
        <v>0</v>
      </c>
      <c r="AL6024" s="5">
        <v>0</v>
      </c>
      <c r="AM6024" s="5">
        <v>0</v>
      </c>
      <c r="AN6024" s="5">
        <f t="shared" si="1043"/>
        <v>0</v>
      </c>
      <c r="AO6024" s="5">
        <v>0</v>
      </c>
      <c r="AP6024" s="5">
        <v>0</v>
      </c>
      <c r="AQ6024" s="5">
        <f t="shared" si="1044"/>
        <v>0</v>
      </c>
      <c r="AR6024" s="5">
        <v>0</v>
      </c>
      <c r="AS6024" s="6"/>
      <c r="AT6024" s="5">
        <v>0</v>
      </c>
      <c r="AU6024" s="5">
        <v>0</v>
      </c>
      <c r="AV6024" t="str">
        <f t="shared" si="1037"/>
        <v>N</v>
      </c>
      <c r="AW6024" t="s">
        <v>60</v>
      </c>
      <c r="AX6024" t="s">
        <v>61</v>
      </c>
      <c r="AY6024" t="s">
        <v>62</v>
      </c>
      <c r="AZ6024" t="s">
        <v>62</v>
      </c>
      <c r="BA6024" t="str">
        <f t="shared" si="1038"/>
        <v>N</v>
      </c>
    </row>
    <row r="6025" spans="1:53">
      <c r="A6025" t="s">
        <v>53</v>
      </c>
      <c r="B6025" t="s">
        <v>54</v>
      </c>
      <c r="C6025" t="s">
        <v>55</v>
      </c>
      <c r="D6025">
        <v>2023</v>
      </c>
      <c r="F6025" t="s">
        <v>13814</v>
      </c>
      <c r="G6025" t="s">
        <v>13815</v>
      </c>
      <c r="I6025" t="s">
        <v>13816</v>
      </c>
      <c r="J6025" t="s">
        <v>58</v>
      </c>
      <c r="K6025" t="s">
        <v>59</v>
      </c>
      <c r="L6025" s="5">
        <v>0</v>
      </c>
      <c r="M6025" s="5">
        <v>0</v>
      </c>
      <c r="N6025" s="5">
        <f t="shared" si="1034"/>
        <v>0</v>
      </c>
      <c r="O6025" s="5">
        <v>0</v>
      </c>
      <c r="P6025" s="5">
        <v>0</v>
      </c>
      <c r="Q6025" s="5">
        <f t="shared" si="1035"/>
        <v>0</v>
      </c>
      <c r="R6025" s="5">
        <v>0</v>
      </c>
      <c r="S6025" s="5">
        <v>0</v>
      </c>
      <c r="T6025" s="5">
        <f t="shared" si="1036"/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f t="shared" si="1039"/>
        <v>0</v>
      </c>
      <c r="Z6025" s="5">
        <v>0</v>
      </c>
      <c r="AA6025" s="5">
        <v>0</v>
      </c>
      <c r="AB6025" s="5">
        <f t="shared" si="1040"/>
        <v>0</v>
      </c>
      <c r="AC6025" s="5">
        <v>0</v>
      </c>
      <c r="AD6025" s="5">
        <v>0</v>
      </c>
      <c r="AE6025" s="5">
        <f t="shared" si="1041"/>
        <v>0</v>
      </c>
      <c r="AF6025" s="5">
        <v>1</v>
      </c>
      <c r="AG6025" s="6">
        <v>45028</v>
      </c>
      <c r="AH6025" s="5">
        <v>1</v>
      </c>
      <c r="AI6025" s="5">
        <v>0</v>
      </c>
      <c r="AJ6025" s="5">
        <v>0</v>
      </c>
      <c r="AK6025" s="5">
        <f t="shared" si="1042"/>
        <v>0</v>
      </c>
      <c r="AL6025" s="5">
        <v>0</v>
      </c>
      <c r="AM6025" s="5">
        <v>0</v>
      </c>
      <c r="AN6025" s="5">
        <f t="shared" si="1043"/>
        <v>0</v>
      </c>
      <c r="AO6025" s="5">
        <v>0</v>
      </c>
      <c r="AP6025" s="5">
        <v>0</v>
      </c>
      <c r="AQ6025" s="5">
        <f t="shared" si="1044"/>
        <v>0</v>
      </c>
      <c r="AR6025" s="5">
        <v>0</v>
      </c>
      <c r="AS6025" s="6"/>
      <c r="AT6025" s="5">
        <v>0</v>
      </c>
      <c r="AU6025" s="5">
        <v>0</v>
      </c>
      <c r="AV6025" t="str">
        <f t="shared" si="1037"/>
        <v>N</v>
      </c>
      <c r="AW6025" t="s">
        <v>60</v>
      </c>
      <c r="AX6025" t="s">
        <v>61</v>
      </c>
      <c r="AY6025" t="s">
        <v>62</v>
      </c>
      <c r="AZ6025" t="s">
        <v>62</v>
      </c>
      <c r="BA6025" t="str">
        <f t="shared" si="1038"/>
        <v>N</v>
      </c>
    </row>
    <row r="6026" spans="1:53">
      <c r="A6026" t="s">
        <v>53</v>
      </c>
      <c r="B6026" t="s">
        <v>54</v>
      </c>
      <c r="C6026" t="s">
        <v>55</v>
      </c>
      <c r="D6026">
        <v>2023</v>
      </c>
      <c r="F6026" t="s">
        <v>13817</v>
      </c>
      <c r="G6026" t="s">
        <v>13818</v>
      </c>
      <c r="I6026" t="s">
        <v>13819</v>
      </c>
      <c r="J6026" t="s">
        <v>58</v>
      </c>
      <c r="K6026" t="s">
        <v>59</v>
      </c>
      <c r="L6026" s="5">
        <v>0</v>
      </c>
      <c r="M6026" s="5">
        <v>0</v>
      </c>
      <c r="N6026" s="5">
        <f t="shared" si="1034"/>
        <v>0</v>
      </c>
      <c r="O6026" s="5">
        <v>0</v>
      </c>
      <c r="P6026" s="5">
        <v>0</v>
      </c>
      <c r="Q6026" s="5">
        <f t="shared" si="1035"/>
        <v>0</v>
      </c>
      <c r="R6026" s="5">
        <v>0</v>
      </c>
      <c r="S6026" s="5">
        <v>0</v>
      </c>
      <c r="T6026" s="5">
        <f t="shared" si="1036"/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f t="shared" si="1039"/>
        <v>0</v>
      </c>
      <c r="Z6026" s="5">
        <v>0</v>
      </c>
      <c r="AA6026" s="5">
        <v>0</v>
      </c>
      <c r="AB6026" s="5">
        <f t="shared" si="1040"/>
        <v>0</v>
      </c>
      <c r="AC6026" s="5">
        <v>0</v>
      </c>
      <c r="AD6026" s="5">
        <v>0</v>
      </c>
      <c r="AE6026" s="5">
        <f t="shared" si="1041"/>
        <v>0</v>
      </c>
      <c r="AF6026" s="5">
        <v>1</v>
      </c>
      <c r="AG6026" s="6">
        <v>45139</v>
      </c>
      <c r="AH6026" s="5">
        <v>1</v>
      </c>
      <c r="AI6026" s="5">
        <v>0</v>
      </c>
      <c r="AJ6026" s="5">
        <v>0</v>
      </c>
      <c r="AK6026" s="5">
        <f t="shared" si="1042"/>
        <v>0</v>
      </c>
      <c r="AL6026" s="5">
        <v>0</v>
      </c>
      <c r="AM6026" s="5">
        <v>0</v>
      </c>
      <c r="AN6026" s="5">
        <f t="shared" si="1043"/>
        <v>0</v>
      </c>
      <c r="AO6026" s="5">
        <v>0</v>
      </c>
      <c r="AP6026" s="5">
        <v>0</v>
      </c>
      <c r="AQ6026" s="5">
        <f t="shared" si="1044"/>
        <v>0</v>
      </c>
      <c r="AR6026" s="5">
        <v>0</v>
      </c>
      <c r="AS6026" s="6"/>
      <c r="AT6026" s="5">
        <v>0</v>
      </c>
      <c r="AU6026" s="5">
        <v>0</v>
      </c>
      <c r="AV6026" t="str">
        <f t="shared" si="1037"/>
        <v>N</v>
      </c>
      <c r="AW6026" t="s">
        <v>60</v>
      </c>
      <c r="AX6026" t="s">
        <v>61</v>
      </c>
      <c r="AY6026" t="s">
        <v>62</v>
      </c>
      <c r="AZ6026" t="s">
        <v>62</v>
      </c>
      <c r="BA6026" t="str">
        <f t="shared" si="1038"/>
        <v>N</v>
      </c>
    </row>
    <row r="6027" spans="1:53">
      <c r="A6027" t="s">
        <v>53</v>
      </c>
      <c r="B6027" t="s">
        <v>54</v>
      </c>
      <c r="C6027" t="s">
        <v>55</v>
      </c>
      <c r="D6027">
        <v>2023</v>
      </c>
      <c r="F6027" t="s">
        <v>13820</v>
      </c>
      <c r="G6027" t="s">
        <v>13821</v>
      </c>
      <c r="I6027" t="s">
        <v>13822</v>
      </c>
      <c r="J6027" t="s">
        <v>58</v>
      </c>
      <c r="K6027" t="s">
        <v>59</v>
      </c>
      <c r="L6027" s="5">
        <v>0</v>
      </c>
      <c r="M6027" s="5">
        <v>0</v>
      </c>
      <c r="N6027" s="5">
        <f t="shared" si="1034"/>
        <v>0</v>
      </c>
      <c r="O6027" s="5">
        <v>0</v>
      </c>
      <c r="P6027" s="5">
        <v>0</v>
      </c>
      <c r="Q6027" s="5">
        <f t="shared" si="1035"/>
        <v>0</v>
      </c>
      <c r="R6027" s="5">
        <v>0</v>
      </c>
      <c r="S6027" s="5">
        <v>0</v>
      </c>
      <c r="T6027" s="5">
        <f t="shared" si="1036"/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f t="shared" si="1039"/>
        <v>0</v>
      </c>
      <c r="Z6027" s="5">
        <v>0</v>
      </c>
      <c r="AA6027" s="5">
        <v>0</v>
      </c>
      <c r="AB6027" s="5">
        <f t="shared" si="1040"/>
        <v>0</v>
      </c>
      <c r="AC6027" s="5">
        <v>0</v>
      </c>
      <c r="AD6027" s="5">
        <v>0</v>
      </c>
      <c r="AE6027" s="5">
        <f t="shared" si="1041"/>
        <v>0</v>
      </c>
      <c r="AF6027" s="5">
        <v>1</v>
      </c>
      <c r="AG6027" s="6">
        <v>45212</v>
      </c>
      <c r="AH6027" s="5">
        <v>1</v>
      </c>
      <c r="AI6027" s="5">
        <v>0</v>
      </c>
      <c r="AJ6027" s="5">
        <v>0</v>
      </c>
      <c r="AK6027" s="5">
        <f t="shared" si="1042"/>
        <v>0</v>
      </c>
      <c r="AL6027" s="5">
        <v>0</v>
      </c>
      <c r="AM6027" s="5">
        <v>0</v>
      </c>
      <c r="AN6027" s="5">
        <f t="shared" si="1043"/>
        <v>0</v>
      </c>
      <c r="AO6027" s="5">
        <v>0</v>
      </c>
      <c r="AP6027" s="5">
        <v>0</v>
      </c>
      <c r="AQ6027" s="5">
        <f t="shared" si="1044"/>
        <v>0</v>
      </c>
      <c r="AR6027" s="5">
        <v>0</v>
      </c>
      <c r="AS6027" s="6"/>
      <c r="AT6027" s="5">
        <v>0</v>
      </c>
      <c r="AU6027" s="5">
        <v>0</v>
      </c>
      <c r="AV6027" t="str">
        <f t="shared" si="1037"/>
        <v>N</v>
      </c>
      <c r="AW6027" t="s">
        <v>60</v>
      </c>
      <c r="AX6027" t="s">
        <v>61</v>
      </c>
      <c r="AY6027" t="s">
        <v>62</v>
      </c>
      <c r="AZ6027" t="s">
        <v>62</v>
      </c>
      <c r="BA6027" t="str">
        <f t="shared" si="1038"/>
        <v>N</v>
      </c>
    </row>
    <row r="6028" spans="1:53">
      <c r="A6028" t="s">
        <v>53</v>
      </c>
      <c r="B6028" t="s">
        <v>54</v>
      </c>
      <c r="C6028" t="s">
        <v>55</v>
      </c>
      <c r="D6028">
        <v>2023</v>
      </c>
      <c r="F6028" t="s">
        <v>13823</v>
      </c>
      <c r="G6028" t="s">
        <v>13824</v>
      </c>
      <c r="I6028" t="s">
        <v>13825</v>
      </c>
      <c r="J6028" t="s">
        <v>58</v>
      </c>
      <c r="K6028" t="s">
        <v>59</v>
      </c>
      <c r="L6028" s="5">
        <v>0</v>
      </c>
      <c r="M6028" s="5">
        <v>0</v>
      </c>
      <c r="N6028" s="5">
        <f t="shared" si="1034"/>
        <v>0</v>
      </c>
      <c r="O6028" s="5">
        <v>0</v>
      </c>
      <c r="P6028" s="5">
        <v>0</v>
      </c>
      <c r="Q6028" s="5">
        <f t="shared" si="1035"/>
        <v>0</v>
      </c>
      <c r="R6028" s="5">
        <v>0</v>
      </c>
      <c r="S6028" s="5">
        <v>0</v>
      </c>
      <c r="T6028" s="5">
        <f t="shared" si="1036"/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f t="shared" si="1039"/>
        <v>0</v>
      </c>
      <c r="Z6028" s="5">
        <v>0</v>
      </c>
      <c r="AA6028" s="5">
        <v>0</v>
      </c>
      <c r="AB6028" s="5">
        <f t="shared" si="1040"/>
        <v>0</v>
      </c>
      <c r="AC6028" s="5">
        <v>0</v>
      </c>
      <c r="AD6028" s="5">
        <v>0</v>
      </c>
      <c r="AE6028" s="5">
        <f t="shared" si="1041"/>
        <v>0</v>
      </c>
      <c r="AF6028" s="5">
        <v>1</v>
      </c>
      <c r="AG6028" s="6">
        <v>45190</v>
      </c>
      <c r="AH6028" s="5">
        <v>1</v>
      </c>
      <c r="AI6028" s="5">
        <v>0</v>
      </c>
      <c r="AJ6028" s="5">
        <v>0</v>
      </c>
      <c r="AK6028" s="5">
        <f t="shared" si="1042"/>
        <v>0</v>
      </c>
      <c r="AL6028" s="5">
        <v>0</v>
      </c>
      <c r="AM6028" s="5">
        <v>0</v>
      </c>
      <c r="AN6028" s="5">
        <f t="shared" si="1043"/>
        <v>0</v>
      </c>
      <c r="AO6028" s="5">
        <v>0</v>
      </c>
      <c r="AP6028" s="5">
        <v>0</v>
      </c>
      <c r="AQ6028" s="5">
        <f t="shared" si="1044"/>
        <v>0</v>
      </c>
      <c r="AR6028" s="5">
        <v>0</v>
      </c>
      <c r="AS6028" s="6"/>
      <c r="AT6028" s="5">
        <v>0</v>
      </c>
      <c r="AU6028" s="5">
        <v>0</v>
      </c>
      <c r="AV6028" t="str">
        <f t="shared" si="1037"/>
        <v>N</v>
      </c>
      <c r="AW6028" t="s">
        <v>60</v>
      </c>
      <c r="AX6028" t="s">
        <v>61</v>
      </c>
      <c r="AY6028" t="s">
        <v>62</v>
      </c>
      <c r="AZ6028" t="s">
        <v>62</v>
      </c>
      <c r="BA6028" t="str">
        <f t="shared" si="1038"/>
        <v>N</v>
      </c>
    </row>
    <row r="6029" spans="1:53">
      <c r="A6029" t="s">
        <v>53</v>
      </c>
      <c r="B6029" t="s">
        <v>54</v>
      </c>
      <c r="C6029" t="s">
        <v>55</v>
      </c>
      <c r="D6029">
        <v>2023</v>
      </c>
      <c r="F6029" t="s">
        <v>13826</v>
      </c>
      <c r="G6029" t="s">
        <v>13827</v>
      </c>
      <c r="I6029" t="s">
        <v>13828</v>
      </c>
      <c r="J6029" t="s">
        <v>58</v>
      </c>
      <c r="K6029" t="s">
        <v>59</v>
      </c>
      <c r="L6029" s="5">
        <v>0</v>
      </c>
      <c r="M6029" s="5">
        <v>0</v>
      </c>
      <c r="N6029" s="5">
        <f t="shared" si="1034"/>
        <v>0</v>
      </c>
      <c r="O6029" s="5">
        <v>0</v>
      </c>
      <c r="P6029" s="5">
        <v>0</v>
      </c>
      <c r="Q6029" s="5">
        <f t="shared" si="1035"/>
        <v>0</v>
      </c>
      <c r="R6029" s="5">
        <v>0</v>
      </c>
      <c r="S6029" s="5">
        <v>0</v>
      </c>
      <c r="T6029" s="5">
        <f t="shared" si="1036"/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f t="shared" si="1039"/>
        <v>0</v>
      </c>
      <c r="Z6029" s="5">
        <v>0</v>
      </c>
      <c r="AA6029" s="5">
        <v>0</v>
      </c>
      <c r="AB6029" s="5">
        <f t="shared" si="1040"/>
        <v>0</v>
      </c>
      <c r="AC6029" s="5">
        <v>0</v>
      </c>
      <c r="AD6029" s="5">
        <v>0</v>
      </c>
      <c r="AE6029" s="5">
        <f t="shared" si="1041"/>
        <v>0</v>
      </c>
      <c r="AF6029" s="5">
        <v>1</v>
      </c>
      <c r="AG6029" s="6">
        <v>45203</v>
      </c>
      <c r="AH6029" s="5">
        <v>1</v>
      </c>
      <c r="AI6029" s="5">
        <v>0</v>
      </c>
      <c r="AJ6029" s="5">
        <v>0</v>
      </c>
      <c r="AK6029" s="5">
        <f t="shared" si="1042"/>
        <v>0</v>
      </c>
      <c r="AL6029" s="5">
        <v>0</v>
      </c>
      <c r="AM6029" s="5">
        <v>0</v>
      </c>
      <c r="AN6029" s="5">
        <f t="shared" si="1043"/>
        <v>0</v>
      </c>
      <c r="AO6029" s="5">
        <v>0</v>
      </c>
      <c r="AP6029" s="5">
        <v>0</v>
      </c>
      <c r="AQ6029" s="5">
        <f t="shared" si="1044"/>
        <v>0</v>
      </c>
      <c r="AR6029" s="5">
        <v>0</v>
      </c>
      <c r="AS6029" s="6"/>
      <c r="AT6029" s="5">
        <v>0</v>
      </c>
      <c r="AU6029" s="5">
        <v>0</v>
      </c>
      <c r="AV6029" t="str">
        <f t="shared" si="1037"/>
        <v>N</v>
      </c>
      <c r="AW6029" t="s">
        <v>60</v>
      </c>
      <c r="AX6029" t="s">
        <v>61</v>
      </c>
      <c r="AY6029" t="s">
        <v>62</v>
      </c>
      <c r="AZ6029" t="s">
        <v>62</v>
      </c>
      <c r="BA6029" t="str">
        <f t="shared" si="1038"/>
        <v>N</v>
      </c>
    </row>
    <row r="6030" spans="1:53">
      <c r="A6030" t="s">
        <v>53</v>
      </c>
      <c r="B6030" t="s">
        <v>54</v>
      </c>
      <c r="C6030" t="s">
        <v>89</v>
      </c>
      <c r="D6030">
        <v>2023</v>
      </c>
      <c r="F6030" t="s">
        <v>13829</v>
      </c>
      <c r="G6030" t="s">
        <v>13830</v>
      </c>
      <c r="I6030" t="s">
        <v>13831</v>
      </c>
      <c r="J6030" t="s">
        <v>58</v>
      </c>
      <c r="K6030" t="s">
        <v>59</v>
      </c>
      <c r="L6030" s="5">
        <v>0</v>
      </c>
      <c r="M6030" s="5">
        <v>0</v>
      </c>
      <c r="N6030" s="5">
        <f t="shared" si="1034"/>
        <v>0</v>
      </c>
      <c r="O6030" s="5">
        <v>0</v>
      </c>
      <c r="P6030" s="5">
        <v>0</v>
      </c>
      <c r="Q6030" s="5">
        <f t="shared" si="1035"/>
        <v>0</v>
      </c>
      <c r="R6030" s="5">
        <v>0</v>
      </c>
      <c r="S6030" s="5">
        <v>0</v>
      </c>
      <c r="T6030" s="5">
        <f t="shared" si="1036"/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f t="shared" si="1039"/>
        <v>0</v>
      </c>
      <c r="Z6030" s="5">
        <v>0</v>
      </c>
      <c r="AA6030" s="5">
        <v>0</v>
      </c>
      <c r="AB6030" s="5">
        <f t="shared" si="1040"/>
        <v>0</v>
      </c>
      <c r="AC6030" s="5">
        <v>0</v>
      </c>
      <c r="AD6030" s="5">
        <v>0</v>
      </c>
      <c r="AE6030" s="5">
        <f t="shared" si="1041"/>
        <v>0</v>
      </c>
      <c r="AF6030" s="5">
        <v>1</v>
      </c>
      <c r="AG6030" s="6">
        <v>44994</v>
      </c>
      <c r="AH6030" s="5">
        <v>1</v>
      </c>
      <c r="AI6030" s="5">
        <v>0</v>
      </c>
      <c r="AJ6030" s="5">
        <v>0</v>
      </c>
      <c r="AK6030" s="5">
        <f t="shared" si="1042"/>
        <v>0</v>
      </c>
      <c r="AL6030" s="5">
        <v>0</v>
      </c>
      <c r="AM6030" s="5">
        <v>0</v>
      </c>
      <c r="AN6030" s="5">
        <f t="shared" si="1043"/>
        <v>0</v>
      </c>
      <c r="AO6030" s="5">
        <v>0</v>
      </c>
      <c r="AP6030" s="5">
        <v>0</v>
      </c>
      <c r="AQ6030" s="5">
        <f t="shared" si="1044"/>
        <v>0</v>
      </c>
      <c r="AR6030" s="5">
        <v>0</v>
      </c>
      <c r="AS6030" s="6"/>
      <c r="AT6030" s="5">
        <v>0</v>
      </c>
      <c r="AU6030" s="5">
        <v>0</v>
      </c>
      <c r="AV6030" t="str">
        <f t="shared" si="1037"/>
        <v>N</v>
      </c>
      <c r="AW6030" t="s">
        <v>60</v>
      </c>
      <c r="AX6030" t="s">
        <v>61</v>
      </c>
      <c r="AY6030" t="s">
        <v>62</v>
      </c>
      <c r="AZ6030" t="s">
        <v>62</v>
      </c>
      <c r="BA6030" t="str">
        <f t="shared" si="1038"/>
        <v>N</v>
      </c>
    </row>
    <row r="6031" spans="1:53">
      <c r="A6031" t="s">
        <v>53</v>
      </c>
      <c r="B6031" t="s">
        <v>54</v>
      </c>
      <c r="C6031" t="s">
        <v>55</v>
      </c>
      <c r="D6031">
        <v>2023</v>
      </c>
      <c r="F6031" t="s">
        <v>13832</v>
      </c>
      <c r="G6031" t="s">
        <v>13833</v>
      </c>
      <c r="I6031" t="s">
        <v>13834</v>
      </c>
      <c r="J6031" t="s">
        <v>58</v>
      </c>
      <c r="K6031" t="s">
        <v>59</v>
      </c>
      <c r="L6031" s="5">
        <v>0</v>
      </c>
      <c r="M6031" s="5">
        <v>0</v>
      </c>
      <c r="N6031" s="5">
        <f t="shared" si="1034"/>
        <v>0</v>
      </c>
      <c r="O6031" s="5">
        <v>0</v>
      </c>
      <c r="P6031" s="5">
        <v>0</v>
      </c>
      <c r="Q6031" s="5">
        <f t="shared" si="1035"/>
        <v>0</v>
      </c>
      <c r="R6031" s="5">
        <v>0</v>
      </c>
      <c r="S6031" s="5">
        <v>0</v>
      </c>
      <c r="T6031" s="5">
        <f t="shared" si="1036"/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f t="shared" si="1039"/>
        <v>0</v>
      </c>
      <c r="Z6031" s="5">
        <v>0</v>
      </c>
      <c r="AA6031" s="5">
        <v>0</v>
      </c>
      <c r="AB6031" s="5">
        <f t="shared" si="1040"/>
        <v>0</v>
      </c>
      <c r="AC6031" s="5">
        <v>0</v>
      </c>
      <c r="AD6031" s="5">
        <v>0</v>
      </c>
      <c r="AE6031" s="5">
        <f t="shared" si="1041"/>
        <v>0</v>
      </c>
      <c r="AF6031" s="5">
        <v>1</v>
      </c>
      <c r="AG6031" s="6">
        <v>45222</v>
      </c>
      <c r="AH6031" s="5">
        <v>1</v>
      </c>
      <c r="AI6031" s="5">
        <v>0</v>
      </c>
      <c r="AJ6031" s="5">
        <v>0</v>
      </c>
      <c r="AK6031" s="5">
        <f t="shared" si="1042"/>
        <v>0</v>
      </c>
      <c r="AL6031" s="5">
        <v>0</v>
      </c>
      <c r="AM6031" s="5">
        <v>0</v>
      </c>
      <c r="AN6031" s="5">
        <f t="shared" si="1043"/>
        <v>0</v>
      </c>
      <c r="AO6031" s="5">
        <v>0</v>
      </c>
      <c r="AP6031" s="5">
        <v>0</v>
      </c>
      <c r="AQ6031" s="5">
        <f t="shared" si="1044"/>
        <v>0</v>
      </c>
      <c r="AR6031" s="5">
        <v>0</v>
      </c>
      <c r="AS6031" s="6"/>
      <c r="AT6031" s="5">
        <v>0</v>
      </c>
      <c r="AU6031" s="5">
        <v>0</v>
      </c>
      <c r="AV6031" t="str">
        <f t="shared" si="1037"/>
        <v>N</v>
      </c>
      <c r="AW6031" t="s">
        <v>60</v>
      </c>
      <c r="AX6031" t="s">
        <v>61</v>
      </c>
      <c r="AY6031" t="s">
        <v>62</v>
      </c>
      <c r="AZ6031" t="s">
        <v>62</v>
      </c>
      <c r="BA6031" t="str">
        <f t="shared" si="1038"/>
        <v>N</v>
      </c>
    </row>
    <row r="6032" spans="1:53">
      <c r="A6032" t="s">
        <v>53</v>
      </c>
      <c r="B6032" t="s">
        <v>54</v>
      </c>
      <c r="C6032" t="s">
        <v>55</v>
      </c>
      <c r="D6032">
        <v>2023</v>
      </c>
      <c r="F6032" t="s">
        <v>13835</v>
      </c>
      <c r="G6032" t="s">
        <v>13836</v>
      </c>
      <c r="I6032" t="s">
        <v>13837</v>
      </c>
      <c r="J6032" t="s">
        <v>58</v>
      </c>
      <c r="K6032" t="s">
        <v>59</v>
      </c>
      <c r="L6032" s="5">
        <v>0</v>
      </c>
      <c r="M6032" s="5">
        <v>0</v>
      </c>
      <c r="N6032" s="5">
        <f t="shared" si="1034"/>
        <v>0</v>
      </c>
      <c r="O6032" s="5">
        <v>0</v>
      </c>
      <c r="P6032" s="5">
        <v>0</v>
      </c>
      <c r="Q6032" s="5">
        <f t="shared" si="1035"/>
        <v>0</v>
      </c>
      <c r="R6032" s="5">
        <v>0</v>
      </c>
      <c r="S6032" s="5">
        <v>0</v>
      </c>
      <c r="T6032" s="5">
        <f t="shared" si="1036"/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f t="shared" si="1039"/>
        <v>0</v>
      </c>
      <c r="Z6032" s="5">
        <v>0</v>
      </c>
      <c r="AA6032" s="5">
        <v>0</v>
      </c>
      <c r="AB6032" s="5">
        <f t="shared" si="1040"/>
        <v>0</v>
      </c>
      <c r="AC6032" s="5">
        <v>0</v>
      </c>
      <c r="AD6032" s="5">
        <v>0</v>
      </c>
      <c r="AE6032" s="5">
        <f t="shared" si="1041"/>
        <v>0</v>
      </c>
      <c r="AF6032" s="5">
        <v>1</v>
      </c>
      <c r="AG6032" s="6">
        <v>44939</v>
      </c>
      <c r="AH6032" s="5">
        <v>1</v>
      </c>
      <c r="AI6032" s="5">
        <v>0</v>
      </c>
      <c r="AJ6032" s="5">
        <v>0</v>
      </c>
      <c r="AK6032" s="5">
        <f t="shared" si="1042"/>
        <v>0</v>
      </c>
      <c r="AL6032" s="5">
        <v>0</v>
      </c>
      <c r="AM6032" s="5">
        <v>0</v>
      </c>
      <c r="AN6032" s="5">
        <f t="shared" si="1043"/>
        <v>0</v>
      </c>
      <c r="AO6032" s="5">
        <v>0</v>
      </c>
      <c r="AP6032" s="5">
        <v>0</v>
      </c>
      <c r="AQ6032" s="5">
        <f t="shared" si="1044"/>
        <v>0</v>
      </c>
      <c r="AR6032" s="5">
        <v>0</v>
      </c>
      <c r="AS6032" s="6"/>
      <c r="AT6032" s="5">
        <v>0</v>
      </c>
      <c r="AU6032" s="5">
        <v>0</v>
      </c>
      <c r="AV6032" t="str">
        <f t="shared" si="1037"/>
        <v>N</v>
      </c>
      <c r="AW6032" t="s">
        <v>60</v>
      </c>
      <c r="AX6032" t="s">
        <v>61</v>
      </c>
      <c r="AY6032" t="s">
        <v>62</v>
      </c>
      <c r="AZ6032" t="s">
        <v>62</v>
      </c>
      <c r="BA6032" t="str">
        <f t="shared" si="1038"/>
        <v>N</v>
      </c>
    </row>
    <row r="6033" spans="1:53">
      <c r="A6033" t="s">
        <v>53</v>
      </c>
      <c r="B6033" t="s">
        <v>54</v>
      </c>
      <c r="C6033" t="s">
        <v>55</v>
      </c>
      <c r="D6033">
        <v>2023</v>
      </c>
      <c r="F6033" t="s">
        <v>13838</v>
      </c>
      <c r="G6033" t="s">
        <v>13839</v>
      </c>
      <c r="I6033" t="s">
        <v>13840</v>
      </c>
      <c r="J6033" t="s">
        <v>58</v>
      </c>
      <c r="K6033" t="s">
        <v>59</v>
      </c>
      <c r="L6033" s="5">
        <v>0</v>
      </c>
      <c r="M6033" s="5">
        <v>0</v>
      </c>
      <c r="N6033" s="5">
        <f t="shared" si="1034"/>
        <v>0</v>
      </c>
      <c r="O6033" s="5">
        <v>0</v>
      </c>
      <c r="P6033" s="5">
        <v>0</v>
      </c>
      <c r="Q6033" s="5">
        <f t="shared" si="1035"/>
        <v>0</v>
      </c>
      <c r="R6033" s="5">
        <v>0</v>
      </c>
      <c r="S6033" s="5">
        <v>0</v>
      </c>
      <c r="T6033" s="5">
        <f t="shared" si="1036"/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f t="shared" si="1039"/>
        <v>0</v>
      </c>
      <c r="Z6033" s="5">
        <v>0</v>
      </c>
      <c r="AA6033" s="5">
        <v>0</v>
      </c>
      <c r="AB6033" s="5">
        <f t="shared" si="1040"/>
        <v>0</v>
      </c>
      <c r="AC6033" s="5">
        <v>0</v>
      </c>
      <c r="AD6033" s="5">
        <v>0</v>
      </c>
      <c r="AE6033" s="5">
        <f t="shared" si="1041"/>
        <v>0</v>
      </c>
      <c r="AF6033" s="5">
        <v>1</v>
      </c>
      <c r="AG6033" s="6">
        <v>44992</v>
      </c>
      <c r="AH6033" s="5">
        <v>1</v>
      </c>
      <c r="AI6033" s="5">
        <v>0</v>
      </c>
      <c r="AJ6033" s="5">
        <v>0</v>
      </c>
      <c r="AK6033" s="5">
        <f t="shared" si="1042"/>
        <v>0</v>
      </c>
      <c r="AL6033" s="5">
        <v>0</v>
      </c>
      <c r="AM6033" s="5">
        <v>0</v>
      </c>
      <c r="AN6033" s="5">
        <f t="shared" si="1043"/>
        <v>0</v>
      </c>
      <c r="AO6033" s="5">
        <v>0</v>
      </c>
      <c r="AP6033" s="5">
        <v>0</v>
      </c>
      <c r="AQ6033" s="5">
        <f t="shared" si="1044"/>
        <v>0</v>
      </c>
      <c r="AR6033" s="5">
        <v>0</v>
      </c>
      <c r="AS6033" s="6"/>
      <c r="AT6033" s="5">
        <v>0</v>
      </c>
      <c r="AU6033" s="5">
        <v>0</v>
      </c>
      <c r="AV6033" t="str">
        <f t="shared" si="1037"/>
        <v>N</v>
      </c>
      <c r="AW6033" t="s">
        <v>60</v>
      </c>
      <c r="AX6033" t="s">
        <v>61</v>
      </c>
      <c r="AY6033" t="s">
        <v>62</v>
      </c>
      <c r="AZ6033" t="s">
        <v>62</v>
      </c>
      <c r="BA6033" t="str">
        <f t="shared" si="1038"/>
        <v>N</v>
      </c>
    </row>
    <row r="6034" spans="1:53">
      <c r="A6034" t="s">
        <v>53</v>
      </c>
      <c r="B6034" t="s">
        <v>54</v>
      </c>
      <c r="C6034" t="s">
        <v>55</v>
      </c>
      <c r="D6034">
        <v>2023</v>
      </c>
      <c r="F6034" t="s">
        <v>13841</v>
      </c>
      <c r="G6034" t="s">
        <v>13842</v>
      </c>
      <c r="I6034" t="s">
        <v>13843</v>
      </c>
      <c r="J6034" t="s">
        <v>58</v>
      </c>
      <c r="K6034" t="s">
        <v>59</v>
      </c>
      <c r="L6034" s="5">
        <v>0</v>
      </c>
      <c r="M6034" s="5">
        <v>0</v>
      </c>
      <c r="N6034" s="5">
        <f t="shared" si="1034"/>
        <v>0</v>
      </c>
      <c r="O6034" s="5">
        <v>0</v>
      </c>
      <c r="P6034" s="5">
        <v>0</v>
      </c>
      <c r="Q6034" s="5">
        <f t="shared" si="1035"/>
        <v>0</v>
      </c>
      <c r="R6034" s="5">
        <v>0</v>
      </c>
      <c r="S6034" s="5">
        <v>0</v>
      </c>
      <c r="T6034" s="5">
        <f t="shared" si="1036"/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f t="shared" si="1039"/>
        <v>0</v>
      </c>
      <c r="Z6034" s="5">
        <v>0</v>
      </c>
      <c r="AA6034" s="5">
        <v>0</v>
      </c>
      <c r="AB6034" s="5">
        <f t="shared" si="1040"/>
        <v>0</v>
      </c>
      <c r="AC6034" s="5">
        <v>0</v>
      </c>
      <c r="AD6034" s="5">
        <v>0</v>
      </c>
      <c r="AE6034" s="5">
        <f t="shared" si="1041"/>
        <v>0</v>
      </c>
      <c r="AF6034" s="5">
        <v>1</v>
      </c>
      <c r="AG6034" s="6">
        <v>45118</v>
      </c>
      <c r="AH6034" s="5">
        <v>1</v>
      </c>
      <c r="AI6034" s="5">
        <v>0</v>
      </c>
      <c r="AJ6034" s="5">
        <v>0</v>
      </c>
      <c r="AK6034" s="5">
        <f t="shared" si="1042"/>
        <v>0</v>
      </c>
      <c r="AL6034" s="5">
        <v>0</v>
      </c>
      <c r="AM6034" s="5">
        <v>0</v>
      </c>
      <c r="AN6034" s="5">
        <f t="shared" si="1043"/>
        <v>0</v>
      </c>
      <c r="AO6034" s="5">
        <v>0</v>
      </c>
      <c r="AP6034" s="5">
        <v>0</v>
      </c>
      <c r="AQ6034" s="5">
        <f t="shared" si="1044"/>
        <v>0</v>
      </c>
      <c r="AR6034" s="5">
        <v>0</v>
      </c>
      <c r="AS6034" s="6"/>
      <c r="AT6034" s="5">
        <v>0</v>
      </c>
      <c r="AU6034" s="5">
        <v>0</v>
      </c>
      <c r="AV6034" t="str">
        <f t="shared" si="1037"/>
        <v>N</v>
      </c>
      <c r="AW6034" t="s">
        <v>60</v>
      </c>
      <c r="AX6034" t="s">
        <v>61</v>
      </c>
      <c r="AY6034" t="s">
        <v>62</v>
      </c>
      <c r="AZ6034" t="s">
        <v>62</v>
      </c>
      <c r="BA6034" t="str">
        <f t="shared" si="1038"/>
        <v>N</v>
      </c>
    </row>
    <row r="6035" spans="1:53">
      <c r="A6035" t="s">
        <v>53</v>
      </c>
      <c r="B6035" t="s">
        <v>54</v>
      </c>
      <c r="C6035" t="s">
        <v>55</v>
      </c>
      <c r="D6035">
        <v>2023</v>
      </c>
      <c r="F6035" t="s">
        <v>13844</v>
      </c>
      <c r="G6035" t="s">
        <v>13845</v>
      </c>
      <c r="I6035" t="s">
        <v>13846</v>
      </c>
      <c r="J6035" t="s">
        <v>58</v>
      </c>
      <c r="K6035" t="s">
        <v>59</v>
      </c>
      <c r="L6035" s="5">
        <v>0</v>
      </c>
      <c r="M6035" s="5">
        <v>0</v>
      </c>
      <c r="N6035" s="5">
        <f t="shared" si="1034"/>
        <v>0</v>
      </c>
      <c r="O6035" s="5">
        <v>0</v>
      </c>
      <c r="P6035" s="5">
        <v>0</v>
      </c>
      <c r="Q6035" s="5">
        <f t="shared" si="1035"/>
        <v>0</v>
      </c>
      <c r="R6035" s="5">
        <v>0</v>
      </c>
      <c r="S6035" s="5">
        <v>0</v>
      </c>
      <c r="T6035" s="5">
        <f t="shared" si="1036"/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f t="shared" si="1039"/>
        <v>0</v>
      </c>
      <c r="Z6035" s="5">
        <v>0</v>
      </c>
      <c r="AA6035" s="5">
        <v>0</v>
      </c>
      <c r="AB6035" s="5">
        <f t="shared" si="1040"/>
        <v>0</v>
      </c>
      <c r="AC6035" s="5">
        <v>0</v>
      </c>
      <c r="AD6035" s="5">
        <v>0</v>
      </c>
      <c r="AE6035" s="5">
        <f t="shared" si="1041"/>
        <v>0</v>
      </c>
      <c r="AF6035" s="5">
        <v>1</v>
      </c>
      <c r="AG6035" s="6">
        <v>45226</v>
      </c>
      <c r="AH6035" s="5">
        <v>1</v>
      </c>
      <c r="AI6035" s="5">
        <v>0</v>
      </c>
      <c r="AJ6035" s="5">
        <v>0</v>
      </c>
      <c r="AK6035" s="5">
        <f t="shared" si="1042"/>
        <v>0</v>
      </c>
      <c r="AL6035" s="5">
        <v>0</v>
      </c>
      <c r="AM6035" s="5">
        <v>0</v>
      </c>
      <c r="AN6035" s="5">
        <f t="shared" si="1043"/>
        <v>0</v>
      </c>
      <c r="AO6035" s="5">
        <v>0</v>
      </c>
      <c r="AP6035" s="5">
        <v>0</v>
      </c>
      <c r="AQ6035" s="5">
        <f t="shared" si="1044"/>
        <v>0</v>
      </c>
      <c r="AR6035" s="5">
        <v>0</v>
      </c>
      <c r="AS6035" s="6"/>
      <c r="AT6035" s="5">
        <v>0</v>
      </c>
      <c r="AU6035" s="5">
        <v>0</v>
      </c>
      <c r="AV6035" t="str">
        <f t="shared" si="1037"/>
        <v>N</v>
      </c>
      <c r="AW6035" t="s">
        <v>60</v>
      </c>
      <c r="AX6035" t="s">
        <v>61</v>
      </c>
      <c r="AY6035" t="s">
        <v>62</v>
      </c>
      <c r="AZ6035" t="s">
        <v>62</v>
      </c>
      <c r="BA6035" t="str">
        <f t="shared" si="1038"/>
        <v>N</v>
      </c>
    </row>
    <row r="6036" spans="1:53">
      <c r="A6036" t="s">
        <v>53</v>
      </c>
      <c r="B6036" t="s">
        <v>54</v>
      </c>
      <c r="C6036" t="s">
        <v>55</v>
      </c>
      <c r="D6036">
        <v>2023</v>
      </c>
      <c r="F6036" t="s">
        <v>13847</v>
      </c>
      <c r="G6036" t="s">
        <v>13848</v>
      </c>
      <c r="I6036" t="s">
        <v>13849</v>
      </c>
      <c r="J6036" t="s">
        <v>58</v>
      </c>
      <c r="K6036" t="s">
        <v>59</v>
      </c>
      <c r="L6036" s="5">
        <v>0</v>
      </c>
      <c r="M6036" s="5">
        <v>0</v>
      </c>
      <c r="N6036" s="5">
        <f t="shared" si="1034"/>
        <v>0</v>
      </c>
      <c r="O6036" s="5">
        <v>0</v>
      </c>
      <c r="P6036" s="5">
        <v>0</v>
      </c>
      <c r="Q6036" s="5">
        <f t="shared" si="1035"/>
        <v>0</v>
      </c>
      <c r="R6036" s="5">
        <v>0</v>
      </c>
      <c r="S6036" s="5">
        <v>0</v>
      </c>
      <c r="T6036" s="5">
        <f t="shared" si="1036"/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f t="shared" si="1039"/>
        <v>0</v>
      </c>
      <c r="Z6036" s="5">
        <v>0</v>
      </c>
      <c r="AA6036" s="5">
        <v>0</v>
      </c>
      <c r="AB6036" s="5">
        <f t="shared" si="1040"/>
        <v>0</v>
      </c>
      <c r="AC6036" s="5">
        <v>0</v>
      </c>
      <c r="AD6036" s="5">
        <v>0</v>
      </c>
      <c r="AE6036" s="5">
        <f t="shared" si="1041"/>
        <v>0</v>
      </c>
      <c r="AF6036" s="5">
        <v>1</v>
      </c>
      <c r="AG6036" s="6">
        <v>45201</v>
      </c>
      <c r="AH6036" s="5">
        <v>1</v>
      </c>
      <c r="AI6036" s="5">
        <v>0</v>
      </c>
      <c r="AJ6036" s="5">
        <v>0</v>
      </c>
      <c r="AK6036" s="5">
        <f t="shared" si="1042"/>
        <v>0</v>
      </c>
      <c r="AL6036" s="5">
        <v>0</v>
      </c>
      <c r="AM6036" s="5">
        <v>0</v>
      </c>
      <c r="AN6036" s="5">
        <f t="shared" si="1043"/>
        <v>0</v>
      </c>
      <c r="AO6036" s="5">
        <v>0</v>
      </c>
      <c r="AP6036" s="5">
        <v>0</v>
      </c>
      <c r="AQ6036" s="5">
        <f t="shared" si="1044"/>
        <v>0</v>
      </c>
      <c r="AR6036" s="5">
        <v>0</v>
      </c>
      <c r="AS6036" s="6"/>
      <c r="AT6036" s="5">
        <v>0</v>
      </c>
      <c r="AU6036" s="5">
        <v>0</v>
      </c>
      <c r="AV6036" t="str">
        <f t="shared" si="1037"/>
        <v>N</v>
      </c>
      <c r="AW6036" t="s">
        <v>60</v>
      </c>
      <c r="AX6036" t="s">
        <v>61</v>
      </c>
      <c r="AY6036" t="s">
        <v>62</v>
      </c>
      <c r="AZ6036" t="s">
        <v>62</v>
      </c>
      <c r="BA6036" t="str">
        <f t="shared" si="1038"/>
        <v>N</v>
      </c>
    </row>
    <row r="6037" spans="1:53">
      <c r="A6037" t="s">
        <v>53</v>
      </c>
      <c r="B6037" t="s">
        <v>54</v>
      </c>
      <c r="C6037" t="s">
        <v>55</v>
      </c>
      <c r="D6037">
        <v>2023</v>
      </c>
      <c r="F6037" t="s">
        <v>13850</v>
      </c>
      <c r="G6037" t="s">
        <v>13851</v>
      </c>
      <c r="I6037" t="s">
        <v>13852</v>
      </c>
      <c r="J6037" t="s">
        <v>58</v>
      </c>
      <c r="K6037" t="s">
        <v>59</v>
      </c>
      <c r="L6037" s="5">
        <v>0</v>
      </c>
      <c r="M6037" s="5">
        <v>0</v>
      </c>
      <c r="N6037" s="5">
        <f t="shared" si="1034"/>
        <v>0</v>
      </c>
      <c r="O6037" s="5">
        <v>0</v>
      </c>
      <c r="P6037" s="5">
        <v>0</v>
      </c>
      <c r="Q6037" s="5">
        <f t="shared" si="1035"/>
        <v>0</v>
      </c>
      <c r="R6037" s="5">
        <v>0</v>
      </c>
      <c r="S6037" s="5">
        <v>0</v>
      </c>
      <c r="T6037" s="5">
        <f t="shared" si="1036"/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f t="shared" si="1039"/>
        <v>0</v>
      </c>
      <c r="Z6037" s="5">
        <v>0</v>
      </c>
      <c r="AA6037" s="5">
        <v>0</v>
      </c>
      <c r="AB6037" s="5">
        <f t="shared" si="1040"/>
        <v>0</v>
      </c>
      <c r="AC6037" s="5">
        <v>0</v>
      </c>
      <c r="AD6037" s="5">
        <v>0</v>
      </c>
      <c r="AE6037" s="5">
        <f t="shared" si="1041"/>
        <v>0</v>
      </c>
      <c r="AF6037" s="5">
        <v>1</v>
      </c>
      <c r="AG6037" s="6">
        <v>45077</v>
      </c>
      <c r="AH6037" s="5">
        <v>1</v>
      </c>
      <c r="AI6037" s="5">
        <v>0</v>
      </c>
      <c r="AJ6037" s="5">
        <v>0</v>
      </c>
      <c r="AK6037" s="5">
        <f t="shared" si="1042"/>
        <v>0</v>
      </c>
      <c r="AL6037" s="5">
        <v>0</v>
      </c>
      <c r="AM6037" s="5">
        <v>0</v>
      </c>
      <c r="AN6037" s="5">
        <f t="shared" si="1043"/>
        <v>0</v>
      </c>
      <c r="AO6037" s="5">
        <v>0</v>
      </c>
      <c r="AP6037" s="5">
        <v>0</v>
      </c>
      <c r="AQ6037" s="5">
        <f t="shared" si="1044"/>
        <v>0</v>
      </c>
      <c r="AR6037" s="5">
        <v>0</v>
      </c>
      <c r="AS6037" s="6"/>
      <c r="AT6037" s="5">
        <v>0</v>
      </c>
      <c r="AU6037" s="5">
        <v>0</v>
      </c>
      <c r="AV6037" t="str">
        <f t="shared" si="1037"/>
        <v>N</v>
      </c>
      <c r="AW6037" t="s">
        <v>60</v>
      </c>
      <c r="AX6037" t="s">
        <v>61</v>
      </c>
      <c r="AY6037" t="s">
        <v>62</v>
      </c>
      <c r="AZ6037" t="s">
        <v>62</v>
      </c>
      <c r="BA6037" t="str">
        <f t="shared" si="1038"/>
        <v>N</v>
      </c>
    </row>
    <row r="6038" spans="1:53">
      <c r="A6038" t="s">
        <v>53</v>
      </c>
      <c r="B6038" t="s">
        <v>54</v>
      </c>
      <c r="C6038" t="s">
        <v>55</v>
      </c>
      <c r="D6038">
        <v>2023</v>
      </c>
      <c r="F6038" t="s">
        <v>13853</v>
      </c>
      <c r="G6038" t="s">
        <v>13854</v>
      </c>
      <c r="I6038" t="s">
        <v>13855</v>
      </c>
      <c r="J6038" t="s">
        <v>58</v>
      </c>
      <c r="K6038" t="s">
        <v>59</v>
      </c>
      <c r="L6038" s="5">
        <v>0</v>
      </c>
      <c r="M6038" s="5">
        <v>0</v>
      </c>
      <c r="N6038" s="5">
        <f t="shared" si="1034"/>
        <v>0</v>
      </c>
      <c r="O6038" s="5">
        <v>0</v>
      </c>
      <c r="P6038" s="5">
        <v>0</v>
      </c>
      <c r="Q6038" s="5">
        <f t="shared" si="1035"/>
        <v>0</v>
      </c>
      <c r="R6038" s="5">
        <v>0</v>
      </c>
      <c r="S6038" s="5">
        <v>0</v>
      </c>
      <c r="T6038" s="5">
        <f t="shared" si="1036"/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f t="shared" si="1039"/>
        <v>0</v>
      </c>
      <c r="Z6038" s="5">
        <v>0</v>
      </c>
      <c r="AA6038" s="5">
        <v>0</v>
      </c>
      <c r="AB6038" s="5">
        <f t="shared" si="1040"/>
        <v>0</v>
      </c>
      <c r="AC6038" s="5">
        <v>0</v>
      </c>
      <c r="AD6038" s="5">
        <v>0</v>
      </c>
      <c r="AE6038" s="5">
        <f t="shared" si="1041"/>
        <v>0</v>
      </c>
      <c r="AF6038" s="5">
        <v>1</v>
      </c>
      <c r="AG6038" s="6">
        <v>45286</v>
      </c>
      <c r="AH6038" s="5">
        <v>1</v>
      </c>
      <c r="AI6038" s="5">
        <v>0</v>
      </c>
      <c r="AJ6038" s="5">
        <v>0</v>
      </c>
      <c r="AK6038" s="5">
        <f t="shared" si="1042"/>
        <v>0</v>
      </c>
      <c r="AL6038" s="5">
        <v>0</v>
      </c>
      <c r="AM6038" s="5">
        <v>0</v>
      </c>
      <c r="AN6038" s="5">
        <f t="shared" si="1043"/>
        <v>0</v>
      </c>
      <c r="AO6038" s="5">
        <v>0</v>
      </c>
      <c r="AP6038" s="5">
        <v>0</v>
      </c>
      <c r="AQ6038" s="5">
        <f t="shared" si="1044"/>
        <v>0</v>
      </c>
      <c r="AR6038" s="5">
        <v>0</v>
      </c>
      <c r="AS6038" s="6"/>
      <c r="AT6038" s="5">
        <v>0</v>
      </c>
      <c r="AU6038" s="5">
        <v>0</v>
      </c>
      <c r="AV6038" t="str">
        <f t="shared" si="1037"/>
        <v>N</v>
      </c>
      <c r="AW6038" t="s">
        <v>60</v>
      </c>
      <c r="AX6038" t="s">
        <v>61</v>
      </c>
      <c r="AY6038" t="s">
        <v>62</v>
      </c>
      <c r="AZ6038" t="s">
        <v>62</v>
      </c>
      <c r="BA6038" t="str">
        <f t="shared" si="1038"/>
        <v>N</v>
      </c>
    </row>
    <row r="6039" spans="1:53">
      <c r="A6039" t="s">
        <v>53</v>
      </c>
      <c r="B6039" t="s">
        <v>54</v>
      </c>
      <c r="C6039" t="s">
        <v>89</v>
      </c>
      <c r="D6039">
        <v>2023</v>
      </c>
      <c r="F6039" t="s">
        <v>13856</v>
      </c>
      <c r="G6039" t="s">
        <v>13857</v>
      </c>
      <c r="I6039" t="s">
        <v>13858</v>
      </c>
      <c r="J6039" t="s">
        <v>58</v>
      </c>
      <c r="K6039" t="s">
        <v>59</v>
      </c>
      <c r="L6039" s="5">
        <v>0</v>
      </c>
      <c r="M6039" s="5">
        <v>0</v>
      </c>
      <c r="N6039" s="5">
        <f t="shared" si="1034"/>
        <v>0</v>
      </c>
      <c r="O6039" s="5">
        <v>0</v>
      </c>
      <c r="P6039" s="5">
        <v>0</v>
      </c>
      <c r="Q6039" s="5">
        <f t="shared" si="1035"/>
        <v>0</v>
      </c>
      <c r="R6039" s="5">
        <v>0</v>
      </c>
      <c r="S6039" s="5">
        <v>0</v>
      </c>
      <c r="T6039" s="5">
        <f t="shared" si="1036"/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f t="shared" si="1039"/>
        <v>0</v>
      </c>
      <c r="Z6039" s="5">
        <v>0</v>
      </c>
      <c r="AA6039" s="5">
        <v>0</v>
      </c>
      <c r="AB6039" s="5">
        <f t="shared" si="1040"/>
        <v>0</v>
      </c>
      <c r="AC6039" s="5">
        <v>0</v>
      </c>
      <c r="AD6039" s="5">
        <v>0</v>
      </c>
      <c r="AE6039" s="5">
        <f t="shared" si="1041"/>
        <v>0</v>
      </c>
      <c r="AF6039" s="5">
        <v>1</v>
      </c>
      <c r="AG6039" s="6">
        <v>45124</v>
      </c>
      <c r="AH6039" s="5">
        <v>1</v>
      </c>
      <c r="AI6039" s="5">
        <v>0</v>
      </c>
      <c r="AJ6039" s="5">
        <v>0</v>
      </c>
      <c r="AK6039" s="5">
        <f t="shared" si="1042"/>
        <v>0</v>
      </c>
      <c r="AL6039" s="5">
        <v>0</v>
      </c>
      <c r="AM6039" s="5">
        <v>0</v>
      </c>
      <c r="AN6039" s="5">
        <f t="shared" si="1043"/>
        <v>0</v>
      </c>
      <c r="AO6039" s="5">
        <v>0</v>
      </c>
      <c r="AP6039" s="5">
        <v>0</v>
      </c>
      <c r="AQ6039" s="5">
        <f t="shared" si="1044"/>
        <v>0</v>
      </c>
      <c r="AR6039" s="5">
        <v>0</v>
      </c>
      <c r="AS6039" s="6"/>
      <c r="AT6039" s="5">
        <v>0</v>
      </c>
      <c r="AU6039" s="5">
        <v>0</v>
      </c>
      <c r="AV6039" t="str">
        <f t="shared" si="1037"/>
        <v>N</v>
      </c>
      <c r="AW6039" t="s">
        <v>60</v>
      </c>
      <c r="AX6039" t="s">
        <v>61</v>
      </c>
      <c r="AY6039" t="s">
        <v>62</v>
      </c>
      <c r="AZ6039" t="s">
        <v>62</v>
      </c>
      <c r="BA6039" t="str">
        <f t="shared" si="1038"/>
        <v>N</v>
      </c>
    </row>
    <row r="6040" spans="1:53">
      <c r="A6040" t="s">
        <v>53</v>
      </c>
      <c r="B6040" t="s">
        <v>54</v>
      </c>
      <c r="C6040" t="s">
        <v>55</v>
      </c>
      <c r="D6040">
        <v>2023</v>
      </c>
      <c r="F6040" t="s">
        <v>13859</v>
      </c>
      <c r="G6040" t="s">
        <v>13860</v>
      </c>
      <c r="I6040" t="s">
        <v>13861</v>
      </c>
      <c r="J6040" t="s">
        <v>58</v>
      </c>
      <c r="K6040" t="s">
        <v>59</v>
      </c>
      <c r="L6040" s="5">
        <v>0</v>
      </c>
      <c r="M6040" s="5">
        <v>0</v>
      </c>
      <c r="N6040" s="5">
        <f t="shared" si="1034"/>
        <v>0</v>
      </c>
      <c r="O6040" s="5">
        <v>0</v>
      </c>
      <c r="P6040" s="5">
        <v>0</v>
      </c>
      <c r="Q6040" s="5">
        <f t="shared" si="1035"/>
        <v>0</v>
      </c>
      <c r="R6040" s="5">
        <v>0</v>
      </c>
      <c r="S6040" s="5">
        <v>0</v>
      </c>
      <c r="T6040" s="5">
        <f t="shared" si="1036"/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f t="shared" si="1039"/>
        <v>0</v>
      </c>
      <c r="Z6040" s="5">
        <v>0</v>
      </c>
      <c r="AA6040" s="5">
        <v>0</v>
      </c>
      <c r="AB6040" s="5">
        <f t="shared" si="1040"/>
        <v>0</v>
      </c>
      <c r="AC6040" s="5">
        <v>0</v>
      </c>
      <c r="AD6040" s="5">
        <v>0</v>
      </c>
      <c r="AE6040" s="5">
        <f t="shared" si="1041"/>
        <v>0</v>
      </c>
      <c r="AF6040" s="5">
        <v>1</v>
      </c>
      <c r="AG6040" s="6">
        <v>45244</v>
      </c>
      <c r="AH6040" s="5">
        <v>1</v>
      </c>
      <c r="AI6040" s="5">
        <v>0</v>
      </c>
      <c r="AJ6040" s="5">
        <v>0</v>
      </c>
      <c r="AK6040" s="5">
        <f t="shared" si="1042"/>
        <v>0</v>
      </c>
      <c r="AL6040" s="5">
        <v>0</v>
      </c>
      <c r="AM6040" s="5">
        <v>0</v>
      </c>
      <c r="AN6040" s="5">
        <f t="shared" si="1043"/>
        <v>0</v>
      </c>
      <c r="AO6040" s="5">
        <v>0</v>
      </c>
      <c r="AP6040" s="5">
        <v>0</v>
      </c>
      <c r="AQ6040" s="5">
        <f t="shared" si="1044"/>
        <v>0</v>
      </c>
      <c r="AR6040" s="5">
        <v>0</v>
      </c>
      <c r="AS6040" s="6"/>
      <c r="AT6040" s="5">
        <v>0</v>
      </c>
      <c r="AU6040" s="5">
        <v>0</v>
      </c>
      <c r="AV6040" t="str">
        <f t="shared" si="1037"/>
        <v>N</v>
      </c>
      <c r="AW6040" t="s">
        <v>60</v>
      </c>
      <c r="AX6040" t="s">
        <v>61</v>
      </c>
      <c r="AY6040" t="s">
        <v>62</v>
      </c>
      <c r="AZ6040" t="s">
        <v>62</v>
      </c>
      <c r="BA6040" t="str">
        <f t="shared" si="1038"/>
        <v>N</v>
      </c>
    </row>
    <row r="6041" spans="1:53">
      <c r="A6041" t="s">
        <v>53</v>
      </c>
      <c r="B6041" t="s">
        <v>54</v>
      </c>
      <c r="C6041" t="s">
        <v>55</v>
      </c>
      <c r="D6041">
        <v>2023</v>
      </c>
      <c r="F6041" t="s">
        <v>13862</v>
      </c>
      <c r="G6041" t="s">
        <v>13863</v>
      </c>
      <c r="I6041" t="s">
        <v>13864</v>
      </c>
      <c r="J6041" t="s">
        <v>58</v>
      </c>
      <c r="K6041" t="s">
        <v>59</v>
      </c>
      <c r="L6041" s="5">
        <v>0</v>
      </c>
      <c r="M6041" s="5">
        <v>0</v>
      </c>
      <c r="N6041" s="5">
        <f t="shared" si="1034"/>
        <v>0</v>
      </c>
      <c r="O6041" s="5">
        <v>0</v>
      </c>
      <c r="P6041" s="5">
        <v>0</v>
      </c>
      <c r="Q6041" s="5">
        <f t="shared" si="1035"/>
        <v>0</v>
      </c>
      <c r="R6041" s="5">
        <v>0</v>
      </c>
      <c r="S6041" s="5">
        <v>0</v>
      </c>
      <c r="T6041" s="5">
        <f t="shared" si="1036"/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f t="shared" si="1039"/>
        <v>0</v>
      </c>
      <c r="Z6041" s="5">
        <v>0</v>
      </c>
      <c r="AA6041" s="5">
        <v>0</v>
      </c>
      <c r="AB6041" s="5">
        <f t="shared" si="1040"/>
        <v>0</v>
      </c>
      <c r="AC6041" s="5">
        <v>0</v>
      </c>
      <c r="AD6041" s="5">
        <v>0</v>
      </c>
      <c r="AE6041" s="5">
        <f t="shared" si="1041"/>
        <v>0</v>
      </c>
      <c r="AF6041" s="5">
        <v>1</v>
      </c>
      <c r="AG6041" s="6">
        <v>45043</v>
      </c>
      <c r="AH6041" s="5">
        <v>1</v>
      </c>
      <c r="AI6041" s="5">
        <v>0</v>
      </c>
      <c r="AJ6041" s="5">
        <v>0</v>
      </c>
      <c r="AK6041" s="5">
        <f t="shared" si="1042"/>
        <v>0</v>
      </c>
      <c r="AL6041" s="5">
        <v>0</v>
      </c>
      <c r="AM6041" s="5">
        <v>0</v>
      </c>
      <c r="AN6041" s="5">
        <f t="shared" si="1043"/>
        <v>0</v>
      </c>
      <c r="AO6041" s="5">
        <v>0</v>
      </c>
      <c r="AP6041" s="5">
        <v>0</v>
      </c>
      <c r="AQ6041" s="5">
        <f t="shared" si="1044"/>
        <v>0</v>
      </c>
      <c r="AR6041" s="5">
        <v>0</v>
      </c>
      <c r="AS6041" s="6"/>
      <c r="AT6041" s="5">
        <v>0</v>
      </c>
      <c r="AU6041" s="5">
        <v>0</v>
      </c>
      <c r="AV6041" t="str">
        <f t="shared" si="1037"/>
        <v>N</v>
      </c>
      <c r="AW6041" t="s">
        <v>60</v>
      </c>
      <c r="AX6041" t="s">
        <v>61</v>
      </c>
      <c r="AY6041" t="s">
        <v>62</v>
      </c>
      <c r="AZ6041" t="s">
        <v>62</v>
      </c>
      <c r="BA6041" t="str">
        <f t="shared" si="1038"/>
        <v>N</v>
      </c>
    </row>
    <row r="6042" spans="1:53">
      <c r="A6042" t="s">
        <v>53</v>
      </c>
      <c r="B6042" t="s">
        <v>54</v>
      </c>
      <c r="C6042" t="s">
        <v>55</v>
      </c>
      <c r="D6042">
        <v>2023</v>
      </c>
      <c r="F6042" t="s">
        <v>13865</v>
      </c>
      <c r="G6042" t="s">
        <v>13866</v>
      </c>
      <c r="I6042" t="s">
        <v>13867</v>
      </c>
      <c r="J6042" t="s">
        <v>58</v>
      </c>
      <c r="K6042" t="s">
        <v>59</v>
      </c>
      <c r="L6042" s="5">
        <v>0</v>
      </c>
      <c r="M6042" s="5">
        <v>0</v>
      </c>
      <c r="N6042" s="5">
        <f t="shared" si="1034"/>
        <v>0</v>
      </c>
      <c r="O6042" s="5">
        <v>0</v>
      </c>
      <c r="P6042" s="5">
        <v>0</v>
      </c>
      <c r="Q6042" s="5">
        <f t="shared" si="1035"/>
        <v>0</v>
      </c>
      <c r="R6042" s="5">
        <v>0</v>
      </c>
      <c r="S6042" s="5">
        <v>0</v>
      </c>
      <c r="T6042" s="5">
        <f t="shared" si="1036"/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f t="shared" si="1039"/>
        <v>0</v>
      </c>
      <c r="Z6042" s="5">
        <v>0</v>
      </c>
      <c r="AA6042" s="5">
        <v>0</v>
      </c>
      <c r="AB6042" s="5">
        <f t="shared" si="1040"/>
        <v>0</v>
      </c>
      <c r="AC6042" s="5">
        <v>0</v>
      </c>
      <c r="AD6042" s="5">
        <v>0</v>
      </c>
      <c r="AE6042" s="5">
        <f t="shared" si="1041"/>
        <v>0</v>
      </c>
      <c r="AF6042" s="5">
        <v>1</v>
      </c>
      <c r="AG6042" s="6">
        <v>44938</v>
      </c>
      <c r="AH6042" s="5">
        <v>1</v>
      </c>
      <c r="AI6042" s="5">
        <v>0</v>
      </c>
      <c r="AJ6042" s="5">
        <v>0</v>
      </c>
      <c r="AK6042" s="5">
        <f t="shared" si="1042"/>
        <v>0</v>
      </c>
      <c r="AL6042" s="5">
        <v>0</v>
      </c>
      <c r="AM6042" s="5">
        <v>0</v>
      </c>
      <c r="AN6042" s="5">
        <f t="shared" si="1043"/>
        <v>0</v>
      </c>
      <c r="AO6042" s="5">
        <v>0</v>
      </c>
      <c r="AP6042" s="5">
        <v>0</v>
      </c>
      <c r="AQ6042" s="5">
        <f t="shared" si="1044"/>
        <v>0</v>
      </c>
      <c r="AR6042" s="5">
        <v>0</v>
      </c>
      <c r="AS6042" s="6"/>
      <c r="AT6042" s="5">
        <v>0</v>
      </c>
      <c r="AU6042" s="5">
        <v>0</v>
      </c>
      <c r="AV6042" t="str">
        <f t="shared" si="1037"/>
        <v>N</v>
      </c>
      <c r="AW6042" t="s">
        <v>60</v>
      </c>
      <c r="AX6042" t="s">
        <v>61</v>
      </c>
      <c r="AY6042" t="s">
        <v>62</v>
      </c>
      <c r="AZ6042" t="s">
        <v>62</v>
      </c>
      <c r="BA6042" t="str">
        <f t="shared" si="1038"/>
        <v>N</v>
      </c>
    </row>
    <row r="6043" spans="1:53">
      <c r="A6043" t="s">
        <v>53</v>
      </c>
      <c r="B6043" t="s">
        <v>54</v>
      </c>
      <c r="C6043" t="s">
        <v>89</v>
      </c>
      <c r="D6043">
        <v>2023</v>
      </c>
      <c r="F6043" t="s">
        <v>13868</v>
      </c>
      <c r="G6043" t="s">
        <v>13869</v>
      </c>
      <c r="I6043" t="s">
        <v>13870</v>
      </c>
      <c r="J6043" t="s">
        <v>58</v>
      </c>
      <c r="K6043" t="s">
        <v>59</v>
      </c>
      <c r="L6043" s="5">
        <v>0</v>
      </c>
      <c r="M6043" s="5">
        <v>0</v>
      </c>
      <c r="N6043" s="5">
        <f t="shared" si="1034"/>
        <v>0</v>
      </c>
      <c r="O6043" s="5">
        <v>0</v>
      </c>
      <c r="P6043" s="5">
        <v>0</v>
      </c>
      <c r="Q6043" s="5">
        <f t="shared" si="1035"/>
        <v>0</v>
      </c>
      <c r="R6043" s="5">
        <v>0</v>
      </c>
      <c r="S6043" s="5">
        <v>0</v>
      </c>
      <c r="T6043" s="5">
        <f t="shared" si="1036"/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f t="shared" si="1039"/>
        <v>0</v>
      </c>
      <c r="Z6043" s="5">
        <v>0</v>
      </c>
      <c r="AA6043" s="5">
        <v>0</v>
      </c>
      <c r="AB6043" s="5">
        <f t="shared" si="1040"/>
        <v>0</v>
      </c>
      <c r="AC6043" s="5">
        <v>0</v>
      </c>
      <c r="AD6043" s="5">
        <v>0</v>
      </c>
      <c r="AE6043" s="5">
        <f t="shared" si="1041"/>
        <v>0</v>
      </c>
      <c r="AF6043" s="5">
        <v>1</v>
      </c>
      <c r="AG6043" s="6">
        <v>45119</v>
      </c>
      <c r="AH6043" s="5">
        <v>1</v>
      </c>
      <c r="AI6043" s="5">
        <v>0</v>
      </c>
      <c r="AJ6043" s="5">
        <v>0</v>
      </c>
      <c r="AK6043" s="5">
        <f t="shared" si="1042"/>
        <v>0</v>
      </c>
      <c r="AL6043" s="5">
        <v>0</v>
      </c>
      <c r="AM6043" s="5">
        <v>0</v>
      </c>
      <c r="AN6043" s="5">
        <f t="shared" si="1043"/>
        <v>0</v>
      </c>
      <c r="AO6043" s="5">
        <v>0</v>
      </c>
      <c r="AP6043" s="5">
        <v>0</v>
      </c>
      <c r="AQ6043" s="5">
        <f t="shared" si="1044"/>
        <v>0</v>
      </c>
      <c r="AR6043" s="5">
        <v>0</v>
      </c>
      <c r="AS6043" s="6"/>
      <c r="AT6043" s="5">
        <v>0</v>
      </c>
      <c r="AU6043" s="5">
        <v>0</v>
      </c>
      <c r="AV6043" t="str">
        <f t="shared" si="1037"/>
        <v>N</v>
      </c>
      <c r="AW6043" t="s">
        <v>60</v>
      </c>
      <c r="AX6043" t="s">
        <v>61</v>
      </c>
      <c r="AY6043" t="s">
        <v>62</v>
      </c>
      <c r="AZ6043" t="s">
        <v>62</v>
      </c>
      <c r="BA6043" t="str">
        <f t="shared" si="1038"/>
        <v>N</v>
      </c>
    </row>
    <row r="6044" spans="1:53">
      <c r="A6044" t="s">
        <v>53</v>
      </c>
      <c r="B6044" t="s">
        <v>54</v>
      </c>
      <c r="C6044" t="s">
        <v>55</v>
      </c>
      <c r="D6044">
        <v>2023</v>
      </c>
      <c r="F6044" t="s">
        <v>13871</v>
      </c>
      <c r="G6044" t="s">
        <v>13872</v>
      </c>
      <c r="I6044" t="s">
        <v>13873</v>
      </c>
      <c r="J6044" t="s">
        <v>58</v>
      </c>
      <c r="K6044" t="s">
        <v>59</v>
      </c>
      <c r="L6044" s="5">
        <v>0</v>
      </c>
      <c r="M6044" s="5">
        <v>0</v>
      </c>
      <c r="N6044" s="5">
        <f t="shared" si="1034"/>
        <v>0</v>
      </c>
      <c r="O6044" s="5">
        <v>0</v>
      </c>
      <c r="P6044" s="5">
        <v>0</v>
      </c>
      <c r="Q6044" s="5">
        <f t="shared" si="1035"/>
        <v>0</v>
      </c>
      <c r="R6044" s="5">
        <v>0</v>
      </c>
      <c r="S6044" s="5">
        <v>0</v>
      </c>
      <c r="T6044" s="5">
        <f t="shared" si="1036"/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f t="shared" si="1039"/>
        <v>0</v>
      </c>
      <c r="Z6044" s="5">
        <v>0</v>
      </c>
      <c r="AA6044" s="5">
        <v>0</v>
      </c>
      <c r="AB6044" s="5">
        <f t="shared" si="1040"/>
        <v>0</v>
      </c>
      <c r="AC6044" s="5">
        <v>0</v>
      </c>
      <c r="AD6044" s="5">
        <v>0</v>
      </c>
      <c r="AE6044" s="5">
        <f t="shared" si="1041"/>
        <v>0</v>
      </c>
      <c r="AF6044" s="5">
        <v>1</v>
      </c>
      <c r="AG6044" s="6">
        <v>44938</v>
      </c>
      <c r="AH6044" s="5">
        <v>1</v>
      </c>
      <c r="AI6044" s="5">
        <v>0</v>
      </c>
      <c r="AJ6044" s="5">
        <v>0</v>
      </c>
      <c r="AK6044" s="5">
        <f t="shared" si="1042"/>
        <v>0</v>
      </c>
      <c r="AL6044" s="5">
        <v>0</v>
      </c>
      <c r="AM6044" s="5">
        <v>0</v>
      </c>
      <c r="AN6044" s="5">
        <f t="shared" si="1043"/>
        <v>0</v>
      </c>
      <c r="AO6044" s="5">
        <v>0</v>
      </c>
      <c r="AP6044" s="5">
        <v>0</v>
      </c>
      <c r="AQ6044" s="5">
        <f t="shared" si="1044"/>
        <v>0</v>
      </c>
      <c r="AR6044" s="5">
        <v>0</v>
      </c>
      <c r="AS6044" s="6"/>
      <c r="AT6044" s="5">
        <v>0</v>
      </c>
      <c r="AU6044" s="5">
        <v>0</v>
      </c>
      <c r="AV6044" t="str">
        <f t="shared" si="1037"/>
        <v>N</v>
      </c>
      <c r="AW6044" t="s">
        <v>60</v>
      </c>
      <c r="AX6044" t="s">
        <v>61</v>
      </c>
      <c r="AY6044" t="s">
        <v>62</v>
      </c>
      <c r="AZ6044" t="s">
        <v>62</v>
      </c>
      <c r="BA6044" t="str">
        <f t="shared" si="1038"/>
        <v>N</v>
      </c>
    </row>
    <row r="6045" spans="1:53">
      <c r="A6045" t="s">
        <v>53</v>
      </c>
      <c r="B6045" t="s">
        <v>54</v>
      </c>
      <c r="C6045" t="s">
        <v>55</v>
      </c>
      <c r="D6045">
        <v>2023</v>
      </c>
      <c r="F6045" t="s">
        <v>13874</v>
      </c>
      <c r="G6045" t="s">
        <v>13875</v>
      </c>
      <c r="I6045" t="s">
        <v>13876</v>
      </c>
      <c r="J6045" t="s">
        <v>58</v>
      </c>
      <c r="K6045" t="s">
        <v>59</v>
      </c>
      <c r="L6045" s="5">
        <v>0</v>
      </c>
      <c r="M6045" s="5">
        <v>0</v>
      </c>
      <c r="N6045" s="5">
        <f t="shared" si="1034"/>
        <v>0</v>
      </c>
      <c r="O6045" s="5">
        <v>0</v>
      </c>
      <c r="P6045" s="5">
        <v>0</v>
      </c>
      <c r="Q6045" s="5">
        <f t="shared" si="1035"/>
        <v>0</v>
      </c>
      <c r="R6045" s="5">
        <v>0</v>
      </c>
      <c r="S6045" s="5">
        <v>0</v>
      </c>
      <c r="T6045" s="5">
        <f t="shared" si="1036"/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f t="shared" si="1039"/>
        <v>0</v>
      </c>
      <c r="Z6045" s="5">
        <v>0</v>
      </c>
      <c r="AA6045" s="5">
        <v>0</v>
      </c>
      <c r="AB6045" s="5">
        <f t="shared" si="1040"/>
        <v>0</v>
      </c>
      <c r="AC6045" s="5">
        <v>0</v>
      </c>
      <c r="AD6045" s="5">
        <v>0</v>
      </c>
      <c r="AE6045" s="5">
        <f t="shared" si="1041"/>
        <v>0</v>
      </c>
      <c r="AF6045" s="5">
        <v>1</v>
      </c>
      <c r="AG6045" s="6">
        <v>45191</v>
      </c>
      <c r="AH6045" s="5">
        <v>1</v>
      </c>
      <c r="AI6045" s="5">
        <v>0</v>
      </c>
      <c r="AJ6045" s="5">
        <v>0</v>
      </c>
      <c r="AK6045" s="5">
        <f t="shared" si="1042"/>
        <v>0</v>
      </c>
      <c r="AL6045" s="5">
        <v>0</v>
      </c>
      <c r="AM6045" s="5">
        <v>0</v>
      </c>
      <c r="AN6045" s="5">
        <f t="shared" si="1043"/>
        <v>0</v>
      </c>
      <c r="AO6045" s="5">
        <v>0</v>
      </c>
      <c r="AP6045" s="5">
        <v>0</v>
      </c>
      <c r="AQ6045" s="5">
        <f t="shared" si="1044"/>
        <v>0</v>
      </c>
      <c r="AR6045" s="5">
        <v>0</v>
      </c>
      <c r="AS6045" s="6"/>
      <c r="AT6045" s="5">
        <v>0</v>
      </c>
      <c r="AU6045" s="5">
        <v>0</v>
      </c>
      <c r="AV6045" t="str">
        <f t="shared" si="1037"/>
        <v>N</v>
      </c>
      <c r="AW6045" t="s">
        <v>60</v>
      </c>
      <c r="AX6045" t="s">
        <v>61</v>
      </c>
      <c r="AY6045" t="s">
        <v>62</v>
      </c>
      <c r="AZ6045" t="s">
        <v>62</v>
      </c>
      <c r="BA6045" t="str">
        <f t="shared" si="1038"/>
        <v>N</v>
      </c>
    </row>
    <row r="6046" spans="1:53">
      <c r="A6046" t="s">
        <v>53</v>
      </c>
      <c r="B6046" t="s">
        <v>54</v>
      </c>
      <c r="C6046" t="s">
        <v>55</v>
      </c>
      <c r="D6046">
        <v>2023</v>
      </c>
      <c r="F6046" t="s">
        <v>13877</v>
      </c>
      <c r="G6046" t="s">
        <v>13878</v>
      </c>
      <c r="I6046" t="s">
        <v>13879</v>
      </c>
      <c r="J6046" t="s">
        <v>58</v>
      </c>
      <c r="K6046" t="s">
        <v>59</v>
      </c>
      <c r="L6046" s="5">
        <v>0</v>
      </c>
      <c r="M6046" s="5">
        <v>0</v>
      </c>
      <c r="N6046" s="5">
        <f t="shared" si="1034"/>
        <v>0</v>
      </c>
      <c r="O6046" s="5">
        <v>0</v>
      </c>
      <c r="P6046" s="5">
        <v>0</v>
      </c>
      <c r="Q6046" s="5">
        <f t="shared" si="1035"/>
        <v>0</v>
      </c>
      <c r="R6046" s="5">
        <v>0</v>
      </c>
      <c r="S6046" s="5">
        <v>0</v>
      </c>
      <c r="T6046" s="5">
        <f t="shared" si="1036"/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f t="shared" si="1039"/>
        <v>0</v>
      </c>
      <c r="Z6046" s="5">
        <v>0</v>
      </c>
      <c r="AA6046" s="5">
        <v>0</v>
      </c>
      <c r="AB6046" s="5">
        <f t="shared" si="1040"/>
        <v>0</v>
      </c>
      <c r="AC6046" s="5">
        <v>0</v>
      </c>
      <c r="AD6046" s="5">
        <v>0</v>
      </c>
      <c r="AE6046" s="5">
        <f t="shared" si="1041"/>
        <v>0</v>
      </c>
      <c r="AF6046" s="5">
        <v>1</v>
      </c>
      <c r="AG6046" s="6">
        <v>44944</v>
      </c>
      <c r="AH6046" s="5">
        <v>1</v>
      </c>
      <c r="AI6046" s="5">
        <v>0</v>
      </c>
      <c r="AJ6046" s="5">
        <v>0</v>
      </c>
      <c r="AK6046" s="5">
        <f t="shared" si="1042"/>
        <v>0</v>
      </c>
      <c r="AL6046" s="5">
        <v>0</v>
      </c>
      <c r="AM6046" s="5">
        <v>0</v>
      </c>
      <c r="AN6046" s="5">
        <f t="shared" si="1043"/>
        <v>0</v>
      </c>
      <c r="AO6046" s="5">
        <v>0</v>
      </c>
      <c r="AP6046" s="5">
        <v>0</v>
      </c>
      <c r="AQ6046" s="5">
        <f t="shared" si="1044"/>
        <v>0</v>
      </c>
      <c r="AR6046" s="5">
        <v>0</v>
      </c>
      <c r="AS6046" s="6"/>
      <c r="AT6046" s="5">
        <v>0</v>
      </c>
      <c r="AU6046" s="5">
        <v>0</v>
      </c>
      <c r="AV6046" t="str">
        <f t="shared" si="1037"/>
        <v>N</v>
      </c>
      <c r="AW6046" t="s">
        <v>60</v>
      </c>
      <c r="AX6046" t="s">
        <v>61</v>
      </c>
      <c r="AY6046" t="s">
        <v>62</v>
      </c>
      <c r="AZ6046" t="s">
        <v>62</v>
      </c>
      <c r="BA6046" t="str">
        <f t="shared" si="1038"/>
        <v>N</v>
      </c>
    </row>
    <row r="6047" spans="1:53">
      <c r="A6047" t="s">
        <v>53</v>
      </c>
      <c r="B6047" t="s">
        <v>54</v>
      </c>
      <c r="C6047" t="s">
        <v>55</v>
      </c>
      <c r="D6047">
        <v>2023</v>
      </c>
      <c r="F6047" t="s">
        <v>13880</v>
      </c>
      <c r="G6047" t="s">
        <v>13881</v>
      </c>
      <c r="I6047" t="s">
        <v>13882</v>
      </c>
      <c r="J6047" t="s">
        <v>58</v>
      </c>
      <c r="K6047" t="s">
        <v>59</v>
      </c>
      <c r="L6047" s="5">
        <v>0</v>
      </c>
      <c r="M6047" s="5">
        <v>0</v>
      </c>
      <c r="N6047" s="5">
        <f t="shared" si="1034"/>
        <v>0</v>
      </c>
      <c r="O6047" s="5">
        <v>0</v>
      </c>
      <c r="P6047" s="5">
        <v>0</v>
      </c>
      <c r="Q6047" s="5">
        <f t="shared" si="1035"/>
        <v>0</v>
      </c>
      <c r="R6047" s="5">
        <v>0</v>
      </c>
      <c r="S6047" s="5">
        <v>0</v>
      </c>
      <c r="T6047" s="5">
        <f t="shared" si="1036"/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f t="shared" si="1039"/>
        <v>0</v>
      </c>
      <c r="Z6047" s="5">
        <v>0</v>
      </c>
      <c r="AA6047" s="5">
        <v>0</v>
      </c>
      <c r="AB6047" s="5">
        <f t="shared" si="1040"/>
        <v>0</v>
      </c>
      <c r="AC6047" s="5">
        <v>0</v>
      </c>
      <c r="AD6047" s="5">
        <v>0</v>
      </c>
      <c r="AE6047" s="5">
        <f t="shared" si="1041"/>
        <v>0</v>
      </c>
      <c r="AF6047" s="5">
        <v>1</v>
      </c>
      <c r="AG6047" s="6">
        <v>45175</v>
      </c>
      <c r="AH6047" s="5">
        <v>1</v>
      </c>
      <c r="AI6047" s="5">
        <v>0</v>
      </c>
      <c r="AJ6047" s="5">
        <v>0</v>
      </c>
      <c r="AK6047" s="5">
        <f t="shared" si="1042"/>
        <v>0</v>
      </c>
      <c r="AL6047" s="5">
        <v>0</v>
      </c>
      <c r="AM6047" s="5">
        <v>0</v>
      </c>
      <c r="AN6047" s="5">
        <f t="shared" si="1043"/>
        <v>0</v>
      </c>
      <c r="AO6047" s="5">
        <v>0</v>
      </c>
      <c r="AP6047" s="5">
        <v>0</v>
      </c>
      <c r="AQ6047" s="5">
        <f t="shared" si="1044"/>
        <v>0</v>
      </c>
      <c r="AR6047" s="5">
        <v>0</v>
      </c>
      <c r="AS6047" s="6"/>
      <c r="AT6047" s="5">
        <v>0</v>
      </c>
      <c r="AU6047" s="5">
        <v>0</v>
      </c>
      <c r="AV6047" t="str">
        <f t="shared" si="1037"/>
        <v>N</v>
      </c>
      <c r="AW6047" t="s">
        <v>60</v>
      </c>
      <c r="AX6047" t="s">
        <v>61</v>
      </c>
      <c r="AY6047" t="s">
        <v>62</v>
      </c>
      <c r="AZ6047" t="s">
        <v>62</v>
      </c>
      <c r="BA6047" t="str">
        <f t="shared" si="1038"/>
        <v>N</v>
      </c>
    </row>
    <row r="6048" spans="1:53">
      <c r="A6048" t="s">
        <v>53</v>
      </c>
      <c r="B6048" t="s">
        <v>54</v>
      </c>
      <c r="C6048" t="s">
        <v>55</v>
      </c>
      <c r="D6048">
        <v>2023</v>
      </c>
      <c r="F6048" t="s">
        <v>13883</v>
      </c>
      <c r="G6048" t="s">
        <v>13884</v>
      </c>
      <c r="I6048" t="s">
        <v>13885</v>
      </c>
      <c r="J6048" t="s">
        <v>58</v>
      </c>
      <c r="K6048" t="s">
        <v>59</v>
      </c>
      <c r="L6048" s="5">
        <v>0</v>
      </c>
      <c r="M6048" s="5">
        <v>0</v>
      </c>
      <c r="N6048" s="5">
        <f t="shared" si="1034"/>
        <v>0</v>
      </c>
      <c r="O6048" s="5">
        <v>0</v>
      </c>
      <c r="P6048" s="5">
        <v>0</v>
      </c>
      <c r="Q6048" s="5">
        <f t="shared" si="1035"/>
        <v>0</v>
      </c>
      <c r="R6048" s="5">
        <v>0</v>
      </c>
      <c r="S6048" s="5">
        <v>0</v>
      </c>
      <c r="T6048" s="5">
        <f t="shared" si="1036"/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f t="shared" si="1039"/>
        <v>0</v>
      </c>
      <c r="Z6048" s="5">
        <v>0</v>
      </c>
      <c r="AA6048" s="5">
        <v>0</v>
      </c>
      <c r="AB6048" s="5">
        <f t="shared" si="1040"/>
        <v>0</v>
      </c>
      <c r="AC6048" s="5">
        <v>0</v>
      </c>
      <c r="AD6048" s="5">
        <v>0</v>
      </c>
      <c r="AE6048" s="5">
        <f t="shared" si="1041"/>
        <v>0</v>
      </c>
      <c r="AF6048" s="5">
        <v>1</v>
      </c>
      <c r="AG6048" s="6">
        <v>45217</v>
      </c>
      <c r="AH6048" s="5">
        <v>1</v>
      </c>
      <c r="AI6048" s="5">
        <v>0</v>
      </c>
      <c r="AJ6048" s="5">
        <v>0</v>
      </c>
      <c r="AK6048" s="5">
        <f t="shared" si="1042"/>
        <v>0</v>
      </c>
      <c r="AL6048" s="5">
        <v>0</v>
      </c>
      <c r="AM6048" s="5">
        <v>0</v>
      </c>
      <c r="AN6048" s="5">
        <f t="shared" si="1043"/>
        <v>0</v>
      </c>
      <c r="AO6048" s="5">
        <v>0</v>
      </c>
      <c r="AP6048" s="5">
        <v>0</v>
      </c>
      <c r="AQ6048" s="5">
        <f t="shared" si="1044"/>
        <v>0</v>
      </c>
      <c r="AR6048" s="5">
        <v>0</v>
      </c>
      <c r="AS6048" s="6"/>
      <c r="AT6048" s="5">
        <v>0</v>
      </c>
      <c r="AU6048" s="5">
        <v>0</v>
      </c>
      <c r="AV6048" t="str">
        <f t="shared" si="1037"/>
        <v>N</v>
      </c>
      <c r="AW6048" t="s">
        <v>60</v>
      </c>
      <c r="AX6048" t="s">
        <v>61</v>
      </c>
      <c r="AY6048" t="s">
        <v>62</v>
      </c>
      <c r="AZ6048" t="s">
        <v>62</v>
      </c>
      <c r="BA6048" t="str">
        <f t="shared" si="1038"/>
        <v>N</v>
      </c>
    </row>
    <row r="6049" spans="1:53">
      <c r="A6049" t="s">
        <v>53</v>
      </c>
      <c r="B6049" t="s">
        <v>54</v>
      </c>
      <c r="C6049" t="s">
        <v>89</v>
      </c>
      <c r="D6049">
        <v>2023</v>
      </c>
      <c r="F6049" t="s">
        <v>13886</v>
      </c>
      <c r="G6049" t="s">
        <v>13887</v>
      </c>
      <c r="I6049" t="s">
        <v>13888</v>
      </c>
      <c r="J6049" t="s">
        <v>58</v>
      </c>
      <c r="K6049" t="s">
        <v>59</v>
      </c>
      <c r="L6049" s="5">
        <v>0</v>
      </c>
      <c r="M6049" s="5">
        <v>0</v>
      </c>
      <c r="N6049" s="5">
        <f t="shared" si="1034"/>
        <v>0</v>
      </c>
      <c r="O6049" s="5">
        <v>0</v>
      </c>
      <c r="P6049" s="5">
        <v>0</v>
      </c>
      <c r="Q6049" s="5">
        <f t="shared" si="1035"/>
        <v>0</v>
      </c>
      <c r="R6049" s="5">
        <v>0</v>
      </c>
      <c r="S6049" s="5">
        <v>0</v>
      </c>
      <c r="T6049" s="5">
        <f t="shared" si="1036"/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f t="shared" si="1039"/>
        <v>0</v>
      </c>
      <c r="Z6049" s="5">
        <v>0</v>
      </c>
      <c r="AA6049" s="5">
        <v>0</v>
      </c>
      <c r="AB6049" s="5">
        <f t="shared" si="1040"/>
        <v>0</v>
      </c>
      <c r="AC6049" s="5">
        <v>0</v>
      </c>
      <c r="AD6049" s="5">
        <v>0</v>
      </c>
      <c r="AE6049" s="5">
        <f t="shared" si="1041"/>
        <v>0</v>
      </c>
      <c r="AF6049" s="5">
        <v>1</v>
      </c>
      <c r="AG6049" s="6">
        <v>44978</v>
      </c>
      <c r="AH6049" s="5">
        <v>1</v>
      </c>
      <c r="AI6049" s="5">
        <v>0</v>
      </c>
      <c r="AJ6049" s="5">
        <v>0</v>
      </c>
      <c r="AK6049" s="5">
        <f t="shared" si="1042"/>
        <v>0</v>
      </c>
      <c r="AL6049" s="5">
        <v>0</v>
      </c>
      <c r="AM6049" s="5">
        <v>0</v>
      </c>
      <c r="AN6049" s="5">
        <f t="shared" si="1043"/>
        <v>0</v>
      </c>
      <c r="AO6049" s="5">
        <v>0</v>
      </c>
      <c r="AP6049" s="5">
        <v>0</v>
      </c>
      <c r="AQ6049" s="5">
        <f t="shared" si="1044"/>
        <v>0</v>
      </c>
      <c r="AR6049" s="5">
        <v>0</v>
      </c>
      <c r="AS6049" s="6"/>
      <c r="AT6049" s="5">
        <v>0</v>
      </c>
      <c r="AU6049" s="5">
        <v>0</v>
      </c>
      <c r="AV6049" t="str">
        <f t="shared" si="1037"/>
        <v>N</v>
      </c>
      <c r="AW6049" t="s">
        <v>60</v>
      </c>
      <c r="AX6049" t="s">
        <v>61</v>
      </c>
      <c r="AY6049" t="s">
        <v>62</v>
      </c>
      <c r="AZ6049" t="s">
        <v>62</v>
      </c>
      <c r="BA6049" t="str">
        <f t="shared" si="1038"/>
        <v>N</v>
      </c>
    </row>
    <row r="6050" spans="1:53">
      <c r="A6050" t="s">
        <v>53</v>
      </c>
      <c r="B6050" t="s">
        <v>54</v>
      </c>
      <c r="C6050" t="s">
        <v>89</v>
      </c>
      <c r="D6050">
        <v>2023</v>
      </c>
      <c r="F6050" t="s">
        <v>13889</v>
      </c>
      <c r="G6050" t="s">
        <v>13890</v>
      </c>
      <c r="I6050" t="s">
        <v>13891</v>
      </c>
      <c r="J6050" t="s">
        <v>58</v>
      </c>
      <c r="K6050" t="s">
        <v>59</v>
      </c>
      <c r="L6050" s="5">
        <v>0</v>
      </c>
      <c r="M6050" s="5">
        <v>0</v>
      </c>
      <c r="N6050" s="5">
        <f t="shared" si="1034"/>
        <v>0</v>
      </c>
      <c r="O6050" s="5">
        <v>0</v>
      </c>
      <c r="P6050" s="5">
        <v>0</v>
      </c>
      <c r="Q6050" s="5">
        <f t="shared" si="1035"/>
        <v>0</v>
      </c>
      <c r="R6050" s="5">
        <v>0</v>
      </c>
      <c r="S6050" s="5">
        <v>0</v>
      </c>
      <c r="T6050" s="5">
        <f t="shared" si="1036"/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f t="shared" si="1039"/>
        <v>0</v>
      </c>
      <c r="Z6050" s="5">
        <v>0</v>
      </c>
      <c r="AA6050" s="5">
        <v>0</v>
      </c>
      <c r="AB6050" s="5">
        <f t="shared" si="1040"/>
        <v>0</v>
      </c>
      <c r="AC6050" s="5">
        <v>0</v>
      </c>
      <c r="AD6050" s="5">
        <v>0</v>
      </c>
      <c r="AE6050" s="5">
        <f t="shared" si="1041"/>
        <v>0</v>
      </c>
      <c r="AF6050" s="5">
        <v>1</v>
      </c>
      <c r="AG6050" s="6">
        <v>45218</v>
      </c>
      <c r="AH6050" s="5">
        <v>1</v>
      </c>
      <c r="AI6050" s="5">
        <v>0</v>
      </c>
      <c r="AJ6050" s="5">
        <v>0</v>
      </c>
      <c r="AK6050" s="5">
        <f t="shared" si="1042"/>
        <v>0</v>
      </c>
      <c r="AL6050" s="5">
        <v>0</v>
      </c>
      <c r="AM6050" s="5">
        <v>0</v>
      </c>
      <c r="AN6050" s="5">
        <f t="shared" si="1043"/>
        <v>0</v>
      </c>
      <c r="AO6050" s="5">
        <v>0</v>
      </c>
      <c r="AP6050" s="5">
        <v>0</v>
      </c>
      <c r="AQ6050" s="5">
        <f t="shared" si="1044"/>
        <v>0</v>
      </c>
      <c r="AR6050" s="5">
        <v>0</v>
      </c>
      <c r="AS6050" s="6"/>
      <c r="AT6050" s="5">
        <v>0</v>
      </c>
      <c r="AU6050" s="5">
        <v>0</v>
      </c>
      <c r="AV6050" t="str">
        <f t="shared" si="1037"/>
        <v>N</v>
      </c>
      <c r="AW6050" t="s">
        <v>60</v>
      </c>
      <c r="AX6050" t="s">
        <v>61</v>
      </c>
      <c r="AY6050" t="s">
        <v>62</v>
      </c>
      <c r="AZ6050" t="s">
        <v>62</v>
      </c>
      <c r="BA6050" t="str">
        <f t="shared" si="1038"/>
        <v>N</v>
      </c>
    </row>
    <row r="6051" spans="1:53">
      <c r="A6051" t="s">
        <v>53</v>
      </c>
      <c r="B6051" t="s">
        <v>54</v>
      </c>
      <c r="C6051" t="s">
        <v>89</v>
      </c>
      <c r="D6051">
        <v>2023</v>
      </c>
      <c r="F6051" t="s">
        <v>13892</v>
      </c>
      <c r="G6051" t="s">
        <v>13893</v>
      </c>
      <c r="I6051" t="s">
        <v>13894</v>
      </c>
      <c r="J6051" t="s">
        <v>58</v>
      </c>
      <c r="K6051" t="s">
        <v>59</v>
      </c>
      <c r="L6051" s="5">
        <v>0</v>
      </c>
      <c r="M6051" s="5">
        <v>0</v>
      </c>
      <c r="N6051" s="5">
        <f t="shared" si="1034"/>
        <v>0</v>
      </c>
      <c r="O6051" s="5">
        <v>0</v>
      </c>
      <c r="P6051" s="5">
        <v>0</v>
      </c>
      <c r="Q6051" s="5">
        <f t="shared" si="1035"/>
        <v>0</v>
      </c>
      <c r="R6051" s="5">
        <v>0</v>
      </c>
      <c r="S6051" s="5">
        <v>0</v>
      </c>
      <c r="T6051" s="5">
        <f t="shared" si="1036"/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f t="shared" si="1039"/>
        <v>0</v>
      </c>
      <c r="Z6051" s="5">
        <v>0</v>
      </c>
      <c r="AA6051" s="5">
        <v>0</v>
      </c>
      <c r="AB6051" s="5">
        <f t="shared" si="1040"/>
        <v>0</v>
      </c>
      <c r="AC6051" s="5">
        <v>0</v>
      </c>
      <c r="AD6051" s="5">
        <v>0</v>
      </c>
      <c r="AE6051" s="5">
        <f t="shared" si="1041"/>
        <v>0</v>
      </c>
      <c r="AF6051" s="5">
        <v>1</v>
      </c>
      <c r="AG6051" s="6">
        <v>45007</v>
      </c>
      <c r="AH6051" s="5">
        <v>1</v>
      </c>
      <c r="AI6051" s="5">
        <v>0</v>
      </c>
      <c r="AJ6051" s="5">
        <v>0</v>
      </c>
      <c r="AK6051" s="5">
        <f t="shared" si="1042"/>
        <v>0</v>
      </c>
      <c r="AL6051" s="5">
        <v>0</v>
      </c>
      <c r="AM6051" s="5">
        <v>0</v>
      </c>
      <c r="AN6051" s="5">
        <f t="shared" si="1043"/>
        <v>0</v>
      </c>
      <c r="AO6051" s="5">
        <v>0</v>
      </c>
      <c r="AP6051" s="5">
        <v>0</v>
      </c>
      <c r="AQ6051" s="5">
        <f t="shared" si="1044"/>
        <v>0</v>
      </c>
      <c r="AR6051" s="5">
        <v>0</v>
      </c>
      <c r="AS6051" s="6"/>
      <c r="AT6051" s="5">
        <v>0</v>
      </c>
      <c r="AU6051" s="5">
        <v>0</v>
      </c>
      <c r="AV6051" t="str">
        <f t="shared" si="1037"/>
        <v>N</v>
      </c>
      <c r="AW6051" t="s">
        <v>60</v>
      </c>
      <c r="AX6051" t="s">
        <v>61</v>
      </c>
      <c r="AY6051" t="s">
        <v>62</v>
      </c>
      <c r="AZ6051" t="s">
        <v>62</v>
      </c>
      <c r="BA6051" t="str">
        <f t="shared" si="1038"/>
        <v>N</v>
      </c>
    </row>
    <row r="6052" spans="1:53">
      <c r="A6052" t="s">
        <v>53</v>
      </c>
      <c r="B6052" t="s">
        <v>54</v>
      </c>
      <c r="C6052" t="s">
        <v>55</v>
      </c>
      <c r="D6052">
        <v>2023</v>
      </c>
      <c r="F6052" t="s">
        <v>13895</v>
      </c>
      <c r="G6052" t="s">
        <v>13896</v>
      </c>
      <c r="I6052" t="s">
        <v>13897</v>
      </c>
      <c r="J6052" t="s">
        <v>58</v>
      </c>
      <c r="K6052" t="s">
        <v>59</v>
      </c>
      <c r="L6052" s="5">
        <v>0</v>
      </c>
      <c r="M6052" s="5">
        <v>0</v>
      </c>
      <c r="N6052" s="5">
        <f t="shared" si="1034"/>
        <v>0</v>
      </c>
      <c r="O6052" s="5">
        <v>0</v>
      </c>
      <c r="P6052" s="5">
        <v>0</v>
      </c>
      <c r="Q6052" s="5">
        <f t="shared" si="1035"/>
        <v>0</v>
      </c>
      <c r="R6052" s="5">
        <v>0</v>
      </c>
      <c r="S6052" s="5">
        <v>0</v>
      </c>
      <c r="T6052" s="5">
        <f t="shared" si="1036"/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f t="shared" si="1039"/>
        <v>0</v>
      </c>
      <c r="Z6052" s="5">
        <v>0</v>
      </c>
      <c r="AA6052" s="5">
        <v>0</v>
      </c>
      <c r="AB6052" s="5">
        <f t="shared" si="1040"/>
        <v>0</v>
      </c>
      <c r="AC6052" s="5">
        <v>0</v>
      </c>
      <c r="AD6052" s="5">
        <v>0</v>
      </c>
      <c r="AE6052" s="5">
        <f t="shared" si="1041"/>
        <v>0</v>
      </c>
      <c r="AF6052" s="5">
        <v>1</v>
      </c>
      <c r="AG6052" s="6">
        <v>45092</v>
      </c>
      <c r="AH6052" s="5">
        <v>1</v>
      </c>
      <c r="AI6052" s="5">
        <v>0</v>
      </c>
      <c r="AJ6052" s="5">
        <v>0</v>
      </c>
      <c r="AK6052" s="5">
        <f t="shared" si="1042"/>
        <v>0</v>
      </c>
      <c r="AL6052" s="5">
        <v>0</v>
      </c>
      <c r="AM6052" s="5">
        <v>0</v>
      </c>
      <c r="AN6052" s="5">
        <f t="shared" si="1043"/>
        <v>0</v>
      </c>
      <c r="AO6052" s="5">
        <v>0</v>
      </c>
      <c r="AP6052" s="5">
        <v>0</v>
      </c>
      <c r="AQ6052" s="5">
        <f t="shared" si="1044"/>
        <v>0</v>
      </c>
      <c r="AR6052" s="5">
        <v>0</v>
      </c>
      <c r="AS6052" s="6"/>
      <c r="AT6052" s="5">
        <v>0</v>
      </c>
      <c r="AU6052" s="5">
        <v>0</v>
      </c>
      <c r="AV6052" t="str">
        <f t="shared" si="1037"/>
        <v>N</v>
      </c>
      <c r="AW6052" t="s">
        <v>60</v>
      </c>
      <c r="AX6052" t="s">
        <v>61</v>
      </c>
      <c r="AY6052" t="s">
        <v>62</v>
      </c>
      <c r="AZ6052" t="s">
        <v>62</v>
      </c>
      <c r="BA6052" t="str">
        <f t="shared" si="1038"/>
        <v>N</v>
      </c>
    </row>
    <row r="6053" spans="1:53">
      <c r="A6053" t="s">
        <v>53</v>
      </c>
      <c r="B6053" t="s">
        <v>54</v>
      </c>
      <c r="C6053" t="s">
        <v>55</v>
      </c>
      <c r="D6053">
        <v>2023</v>
      </c>
      <c r="F6053" t="s">
        <v>13898</v>
      </c>
      <c r="G6053" t="s">
        <v>13899</v>
      </c>
      <c r="I6053" t="s">
        <v>13900</v>
      </c>
      <c r="J6053" t="s">
        <v>58</v>
      </c>
      <c r="K6053" t="s">
        <v>59</v>
      </c>
      <c r="L6053" s="5">
        <v>0</v>
      </c>
      <c r="M6053" s="5">
        <v>0</v>
      </c>
      <c r="N6053" s="5">
        <f t="shared" si="1034"/>
        <v>0</v>
      </c>
      <c r="O6053" s="5">
        <v>0</v>
      </c>
      <c r="P6053" s="5">
        <v>0</v>
      </c>
      <c r="Q6053" s="5">
        <f t="shared" si="1035"/>
        <v>0</v>
      </c>
      <c r="R6053" s="5">
        <v>0</v>
      </c>
      <c r="S6053" s="5">
        <v>0</v>
      </c>
      <c r="T6053" s="5">
        <f t="shared" si="1036"/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f t="shared" si="1039"/>
        <v>0</v>
      </c>
      <c r="Z6053" s="5">
        <v>0</v>
      </c>
      <c r="AA6053" s="5">
        <v>0</v>
      </c>
      <c r="AB6053" s="5">
        <f t="shared" si="1040"/>
        <v>0</v>
      </c>
      <c r="AC6053" s="5">
        <v>0</v>
      </c>
      <c r="AD6053" s="5">
        <v>0</v>
      </c>
      <c r="AE6053" s="5">
        <f t="shared" si="1041"/>
        <v>0</v>
      </c>
      <c r="AF6053" s="5">
        <v>1</v>
      </c>
      <c r="AG6053" s="6">
        <v>44966</v>
      </c>
      <c r="AH6053" s="5">
        <v>1</v>
      </c>
      <c r="AI6053" s="5">
        <v>0</v>
      </c>
      <c r="AJ6053" s="5">
        <v>0</v>
      </c>
      <c r="AK6053" s="5">
        <f t="shared" si="1042"/>
        <v>0</v>
      </c>
      <c r="AL6053" s="5">
        <v>0</v>
      </c>
      <c r="AM6053" s="5">
        <v>0</v>
      </c>
      <c r="AN6053" s="5">
        <f t="shared" si="1043"/>
        <v>0</v>
      </c>
      <c r="AO6053" s="5">
        <v>0</v>
      </c>
      <c r="AP6053" s="5">
        <v>0</v>
      </c>
      <c r="AQ6053" s="5">
        <f t="shared" si="1044"/>
        <v>0</v>
      </c>
      <c r="AR6053" s="5">
        <v>0</v>
      </c>
      <c r="AS6053" s="6"/>
      <c r="AT6053" s="5">
        <v>0</v>
      </c>
      <c r="AU6053" s="5">
        <v>0</v>
      </c>
      <c r="AV6053" t="str">
        <f t="shared" si="1037"/>
        <v>N</v>
      </c>
      <c r="AW6053" t="s">
        <v>60</v>
      </c>
      <c r="AX6053" t="s">
        <v>61</v>
      </c>
      <c r="AY6053" t="s">
        <v>62</v>
      </c>
      <c r="AZ6053" t="s">
        <v>62</v>
      </c>
      <c r="BA6053" t="str">
        <f t="shared" si="1038"/>
        <v>N</v>
      </c>
    </row>
    <row r="6054" spans="1:53">
      <c r="A6054" t="s">
        <v>53</v>
      </c>
      <c r="B6054" t="s">
        <v>54</v>
      </c>
      <c r="C6054" t="s">
        <v>55</v>
      </c>
      <c r="D6054">
        <v>2023</v>
      </c>
      <c r="F6054" t="s">
        <v>13901</v>
      </c>
      <c r="G6054" t="s">
        <v>13902</v>
      </c>
      <c r="I6054" t="s">
        <v>13903</v>
      </c>
      <c r="J6054" t="s">
        <v>58</v>
      </c>
      <c r="K6054" t="s">
        <v>59</v>
      </c>
      <c r="L6054" s="5">
        <v>0</v>
      </c>
      <c r="M6054" s="5">
        <v>0</v>
      </c>
      <c r="N6054" s="5">
        <f t="shared" si="1034"/>
        <v>0</v>
      </c>
      <c r="O6054" s="5">
        <v>0</v>
      </c>
      <c r="P6054" s="5">
        <v>0</v>
      </c>
      <c r="Q6054" s="5">
        <f t="shared" si="1035"/>
        <v>0</v>
      </c>
      <c r="R6054" s="5">
        <v>0</v>
      </c>
      <c r="S6054" s="5">
        <v>0</v>
      </c>
      <c r="T6054" s="5">
        <f t="shared" si="1036"/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f t="shared" si="1039"/>
        <v>0</v>
      </c>
      <c r="Z6054" s="5">
        <v>0</v>
      </c>
      <c r="AA6054" s="5">
        <v>0</v>
      </c>
      <c r="AB6054" s="5">
        <f t="shared" si="1040"/>
        <v>0</v>
      </c>
      <c r="AC6054" s="5">
        <v>0</v>
      </c>
      <c r="AD6054" s="5">
        <v>0</v>
      </c>
      <c r="AE6054" s="5">
        <f t="shared" si="1041"/>
        <v>0</v>
      </c>
      <c r="AF6054" s="5">
        <v>1</v>
      </c>
      <c r="AG6054" s="6">
        <v>44964</v>
      </c>
      <c r="AH6054" s="5">
        <v>1</v>
      </c>
      <c r="AI6054" s="5">
        <v>0</v>
      </c>
      <c r="AJ6054" s="5">
        <v>0</v>
      </c>
      <c r="AK6054" s="5">
        <f t="shared" si="1042"/>
        <v>0</v>
      </c>
      <c r="AL6054" s="5">
        <v>0</v>
      </c>
      <c r="AM6054" s="5">
        <v>0</v>
      </c>
      <c r="AN6054" s="5">
        <f t="shared" si="1043"/>
        <v>0</v>
      </c>
      <c r="AO6054" s="5">
        <v>0</v>
      </c>
      <c r="AP6054" s="5">
        <v>0</v>
      </c>
      <c r="AQ6054" s="5">
        <f t="shared" si="1044"/>
        <v>0</v>
      </c>
      <c r="AR6054" s="5">
        <v>0</v>
      </c>
      <c r="AS6054" s="6"/>
      <c r="AT6054" s="5">
        <v>0</v>
      </c>
      <c r="AU6054" s="5">
        <v>0</v>
      </c>
      <c r="AV6054" t="str">
        <f t="shared" si="1037"/>
        <v>N</v>
      </c>
      <c r="AW6054" t="s">
        <v>60</v>
      </c>
      <c r="AX6054" t="s">
        <v>61</v>
      </c>
      <c r="AY6054" t="s">
        <v>62</v>
      </c>
      <c r="AZ6054" t="s">
        <v>62</v>
      </c>
      <c r="BA6054" t="str">
        <f t="shared" si="1038"/>
        <v>N</v>
      </c>
    </row>
    <row r="6055" spans="1:53">
      <c r="A6055" t="s">
        <v>53</v>
      </c>
      <c r="B6055" t="s">
        <v>54</v>
      </c>
      <c r="C6055" t="s">
        <v>55</v>
      </c>
      <c r="D6055">
        <v>2023</v>
      </c>
      <c r="F6055" t="s">
        <v>13904</v>
      </c>
      <c r="G6055" t="s">
        <v>13905</v>
      </c>
      <c r="I6055" t="s">
        <v>13906</v>
      </c>
      <c r="J6055" t="s">
        <v>58</v>
      </c>
      <c r="K6055" t="s">
        <v>59</v>
      </c>
      <c r="L6055" s="5">
        <v>0</v>
      </c>
      <c r="M6055" s="5">
        <v>0</v>
      </c>
      <c r="N6055" s="5">
        <f t="shared" si="1034"/>
        <v>0</v>
      </c>
      <c r="O6055" s="5">
        <v>0</v>
      </c>
      <c r="P6055" s="5">
        <v>0</v>
      </c>
      <c r="Q6055" s="5">
        <f t="shared" si="1035"/>
        <v>0</v>
      </c>
      <c r="R6055" s="5">
        <v>0</v>
      </c>
      <c r="S6055" s="5">
        <v>0</v>
      </c>
      <c r="T6055" s="5">
        <f t="shared" si="1036"/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f t="shared" si="1039"/>
        <v>0</v>
      </c>
      <c r="Z6055" s="5">
        <v>0</v>
      </c>
      <c r="AA6055" s="5">
        <v>0</v>
      </c>
      <c r="AB6055" s="5">
        <f t="shared" si="1040"/>
        <v>0</v>
      </c>
      <c r="AC6055" s="5">
        <v>0</v>
      </c>
      <c r="AD6055" s="5">
        <v>0</v>
      </c>
      <c r="AE6055" s="5">
        <f t="shared" si="1041"/>
        <v>0</v>
      </c>
      <c r="AF6055" s="5">
        <v>1</v>
      </c>
      <c r="AG6055" s="6">
        <v>45029</v>
      </c>
      <c r="AH6055" s="5">
        <v>1</v>
      </c>
      <c r="AI6055" s="5">
        <v>0</v>
      </c>
      <c r="AJ6055" s="5">
        <v>0</v>
      </c>
      <c r="AK6055" s="5">
        <f t="shared" si="1042"/>
        <v>0</v>
      </c>
      <c r="AL6055" s="5">
        <v>0</v>
      </c>
      <c r="AM6055" s="5">
        <v>0</v>
      </c>
      <c r="AN6055" s="5">
        <f t="shared" si="1043"/>
        <v>0</v>
      </c>
      <c r="AO6055" s="5">
        <v>0</v>
      </c>
      <c r="AP6055" s="5">
        <v>0</v>
      </c>
      <c r="AQ6055" s="5">
        <f t="shared" si="1044"/>
        <v>0</v>
      </c>
      <c r="AR6055" s="5">
        <v>0</v>
      </c>
      <c r="AS6055" s="6"/>
      <c r="AT6055" s="5">
        <v>0</v>
      </c>
      <c r="AU6055" s="5">
        <v>0</v>
      </c>
      <c r="AV6055" t="str">
        <f t="shared" si="1037"/>
        <v>N</v>
      </c>
      <c r="AW6055" t="s">
        <v>60</v>
      </c>
      <c r="AX6055" t="s">
        <v>61</v>
      </c>
      <c r="AY6055" t="s">
        <v>62</v>
      </c>
      <c r="AZ6055" t="s">
        <v>62</v>
      </c>
      <c r="BA6055" t="str">
        <f t="shared" si="1038"/>
        <v>N</v>
      </c>
    </row>
    <row r="6056" spans="1:53">
      <c r="A6056" t="s">
        <v>53</v>
      </c>
      <c r="B6056" t="s">
        <v>54</v>
      </c>
      <c r="C6056" t="s">
        <v>55</v>
      </c>
      <c r="D6056">
        <v>2023</v>
      </c>
      <c r="F6056" t="s">
        <v>13907</v>
      </c>
      <c r="G6056" t="s">
        <v>13908</v>
      </c>
      <c r="I6056" t="s">
        <v>13909</v>
      </c>
      <c r="J6056" t="s">
        <v>58</v>
      </c>
      <c r="K6056" t="s">
        <v>59</v>
      </c>
      <c r="L6056" s="5">
        <v>0</v>
      </c>
      <c r="M6056" s="5">
        <v>0</v>
      </c>
      <c r="N6056" s="5">
        <f t="shared" si="1034"/>
        <v>0</v>
      </c>
      <c r="O6056" s="5">
        <v>0</v>
      </c>
      <c r="P6056" s="5">
        <v>0</v>
      </c>
      <c r="Q6056" s="5">
        <f t="shared" si="1035"/>
        <v>0</v>
      </c>
      <c r="R6056" s="5">
        <v>0</v>
      </c>
      <c r="S6056" s="5">
        <v>0</v>
      </c>
      <c r="T6056" s="5">
        <f t="shared" si="1036"/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f t="shared" si="1039"/>
        <v>0</v>
      </c>
      <c r="Z6056" s="5">
        <v>0</v>
      </c>
      <c r="AA6056" s="5">
        <v>0</v>
      </c>
      <c r="AB6056" s="5">
        <f t="shared" si="1040"/>
        <v>0</v>
      </c>
      <c r="AC6056" s="5">
        <v>0</v>
      </c>
      <c r="AD6056" s="5">
        <v>0</v>
      </c>
      <c r="AE6056" s="5">
        <f t="shared" si="1041"/>
        <v>0</v>
      </c>
      <c r="AF6056" s="5">
        <v>1</v>
      </c>
      <c r="AG6056" s="6">
        <v>45113</v>
      </c>
      <c r="AH6056" s="5">
        <v>1</v>
      </c>
      <c r="AI6056" s="5">
        <v>0</v>
      </c>
      <c r="AJ6056" s="5">
        <v>0</v>
      </c>
      <c r="AK6056" s="5">
        <f t="shared" si="1042"/>
        <v>0</v>
      </c>
      <c r="AL6056" s="5">
        <v>0</v>
      </c>
      <c r="AM6056" s="5">
        <v>0</v>
      </c>
      <c r="AN6056" s="5">
        <f t="shared" si="1043"/>
        <v>0</v>
      </c>
      <c r="AO6056" s="5">
        <v>0</v>
      </c>
      <c r="AP6056" s="5">
        <v>0</v>
      </c>
      <c r="AQ6056" s="5">
        <f t="shared" si="1044"/>
        <v>0</v>
      </c>
      <c r="AR6056" s="5">
        <v>0</v>
      </c>
      <c r="AS6056" s="6"/>
      <c r="AT6056" s="5">
        <v>0</v>
      </c>
      <c r="AU6056" s="5">
        <v>0</v>
      </c>
      <c r="AV6056" t="str">
        <f t="shared" si="1037"/>
        <v>N</v>
      </c>
      <c r="AW6056" t="s">
        <v>60</v>
      </c>
      <c r="AX6056" t="s">
        <v>61</v>
      </c>
      <c r="AY6056" t="s">
        <v>62</v>
      </c>
      <c r="AZ6056" t="s">
        <v>62</v>
      </c>
      <c r="BA6056" t="str">
        <f t="shared" si="1038"/>
        <v>N</v>
      </c>
    </row>
    <row r="6057" spans="1:53">
      <c r="A6057" t="s">
        <v>53</v>
      </c>
      <c r="B6057" t="s">
        <v>54</v>
      </c>
      <c r="C6057" t="s">
        <v>55</v>
      </c>
      <c r="D6057">
        <v>2023</v>
      </c>
      <c r="F6057" t="s">
        <v>13910</v>
      </c>
      <c r="G6057" t="s">
        <v>13911</v>
      </c>
      <c r="I6057" t="s">
        <v>13912</v>
      </c>
      <c r="J6057" t="s">
        <v>58</v>
      </c>
      <c r="K6057" t="s">
        <v>59</v>
      </c>
      <c r="L6057" s="5">
        <v>0</v>
      </c>
      <c r="M6057" s="5">
        <v>0</v>
      </c>
      <c r="N6057" s="5">
        <f t="shared" si="1034"/>
        <v>0</v>
      </c>
      <c r="O6057" s="5">
        <v>0</v>
      </c>
      <c r="P6057" s="5">
        <v>0</v>
      </c>
      <c r="Q6057" s="5">
        <f t="shared" si="1035"/>
        <v>0</v>
      </c>
      <c r="R6057" s="5">
        <v>0</v>
      </c>
      <c r="S6057" s="5">
        <v>0</v>
      </c>
      <c r="T6057" s="5">
        <f t="shared" si="1036"/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f t="shared" si="1039"/>
        <v>0</v>
      </c>
      <c r="Z6057" s="5">
        <v>0</v>
      </c>
      <c r="AA6057" s="5">
        <v>0</v>
      </c>
      <c r="AB6057" s="5">
        <f t="shared" si="1040"/>
        <v>0</v>
      </c>
      <c r="AC6057" s="5">
        <v>0</v>
      </c>
      <c r="AD6057" s="5">
        <v>0</v>
      </c>
      <c r="AE6057" s="5">
        <f t="shared" si="1041"/>
        <v>0</v>
      </c>
      <c r="AF6057" s="5">
        <v>1</v>
      </c>
      <c r="AG6057" s="6">
        <v>45112</v>
      </c>
      <c r="AH6057" s="5">
        <v>1</v>
      </c>
      <c r="AI6057" s="5">
        <v>0</v>
      </c>
      <c r="AJ6057" s="5">
        <v>0</v>
      </c>
      <c r="AK6057" s="5">
        <f t="shared" si="1042"/>
        <v>0</v>
      </c>
      <c r="AL6057" s="5">
        <v>0</v>
      </c>
      <c r="AM6057" s="5">
        <v>0</v>
      </c>
      <c r="AN6057" s="5">
        <f t="shared" si="1043"/>
        <v>0</v>
      </c>
      <c r="AO6057" s="5">
        <v>0</v>
      </c>
      <c r="AP6057" s="5">
        <v>0</v>
      </c>
      <c r="AQ6057" s="5">
        <f t="shared" si="1044"/>
        <v>0</v>
      </c>
      <c r="AR6057" s="5">
        <v>0</v>
      </c>
      <c r="AS6057" s="6"/>
      <c r="AT6057" s="5">
        <v>0</v>
      </c>
      <c r="AU6057" s="5">
        <v>0</v>
      </c>
      <c r="AV6057" t="str">
        <f t="shared" si="1037"/>
        <v>N</v>
      </c>
      <c r="AW6057" t="s">
        <v>60</v>
      </c>
      <c r="AX6057" t="s">
        <v>61</v>
      </c>
      <c r="AY6057" t="s">
        <v>62</v>
      </c>
      <c r="AZ6057" t="s">
        <v>62</v>
      </c>
      <c r="BA6057" t="str">
        <f t="shared" si="1038"/>
        <v>N</v>
      </c>
    </row>
    <row r="6058" spans="1:53">
      <c r="A6058" t="s">
        <v>53</v>
      </c>
      <c r="B6058" t="s">
        <v>54</v>
      </c>
      <c r="C6058" t="s">
        <v>55</v>
      </c>
      <c r="D6058">
        <v>2023</v>
      </c>
      <c r="F6058" t="s">
        <v>13913</v>
      </c>
      <c r="G6058" t="s">
        <v>13914</v>
      </c>
      <c r="I6058" t="s">
        <v>13915</v>
      </c>
      <c r="J6058" t="s">
        <v>58</v>
      </c>
      <c r="K6058" t="s">
        <v>59</v>
      </c>
      <c r="L6058" s="5">
        <v>0</v>
      </c>
      <c r="M6058" s="5">
        <v>0</v>
      </c>
      <c r="N6058" s="5">
        <f t="shared" si="1034"/>
        <v>0</v>
      </c>
      <c r="O6058" s="5">
        <v>0</v>
      </c>
      <c r="P6058" s="5">
        <v>0</v>
      </c>
      <c r="Q6058" s="5">
        <f t="shared" si="1035"/>
        <v>0</v>
      </c>
      <c r="R6058" s="5">
        <v>0</v>
      </c>
      <c r="S6058" s="5">
        <v>0</v>
      </c>
      <c r="T6058" s="5">
        <f t="shared" si="1036"/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f t="shared" si="1039"/>
        <v>0</v>
      </c>
      <c r="Z6058" s="5">
        <v>0</v>
      </c>
      <c r="AA6058" s="5">
        <v>0</v>
      </c>
      <c r="AB6058" s="5">
        <f t="shared" si="1040"/>
        <v>0</v>
      </c>
      <c r="AC6058" s="5">
        <v>0</v>
      </c>
      <c r="AD6058" s="5">
        <v>0</v>
      </c>
      <c r="AE6058" s="5">
        <f t="shared" si="1041"/>
        <v>0</v>
      </c>
      <c r="AF6058" s="5">
        <v>1</v>
      </c>
      <c r="AG6058" s="6">
        <v>45217</v>
      </c>
      <c r="AH6058" s="5">
        <v>1</v>
      </c>
      <c r="AI6058" s="5">
        <v>0</v>
      </c>
      <c r="AJ6058" s="5">
        <v>0</v>
      </c>
      <c r="AK6058" s="5">
        <f t="shared" si="1042"/>
        <v>0</v>
      </c>
      <c r="AL6058" s="5">
        <v>0</v>
      </c>
      <c r="AM6058" s="5">
        <v>0</v>
      </c>
      <c r="AN6058" s="5">
        <f t="shared" si="1043"/>
        <v>0</v>
      </c>
      <c r="AO6058" s="5">
        <v>0</v>
      </c>
      <c r="AP6058" s="5">
        <v>0</v>
      </c>
      <c r="AQ6058" s="5">
        <f t="shared" si="1044"/>
        <v>0</v>
      </c>
      <c r="AR6058" s="5">
        <v>0</v>
      </c>
      <c r="AS6058" s="6"/>
      <c r="AT6058" s="5">
        <v>0</v>
      </c>
      <c r="AU6058" s="5">
        <v>0</v>
      </c>
      <c r="AV6058" t="str">
        <f t="shared" si="1037"/>
        <v>N</v>
      </c>
      <c r="AW6058" t="s">
        <v>60</v>
      </c>
      <c r="AX6058" t="s">
        <v>61</v>
      </c>
      <c r="AY6058" t="s">
        <v>62</v>
      </c>
      <c r="AZ6058" t="s">
        <v>62</v>
      </c>
      <c r="BA6058" t="str">
        <f t="shared" si="1038"/>
        <v>N</v>
      </c>
    </row>
    <row r="6059" spans="1:53">
      <c r="A6059" t="s">
        <v>53</v>
      </c>
      <c r="B6059" t="s">
        <v>54</v>
      </c>
      <c r="C6059" t="s">
        <v>55</v>
      </c>
      <c r="D6059">
        <v>2023</v>
      </c>
      <c r="F6059" t="s">
        <v>13916</v>
      </c>
      <c r="G6059" t="s">
        <v>13917</v>
      </c>
      <c r="I6059" t="s">
        <v>13918</v>
      </c>
      <c r="J6059" t="s">
        <v>58</v>
      </c>
      <c r="K6059" t="s">
        <v>59</v>
      </c>
      <c r="L6059" s="5">
        <v>0</v>
      </c>
      <c r="M6059" s="5">
        <v>0</v>
      </c>
      <c r="N6059" s="5">
        <f t="shared" si="1034"/>
        <v>0</v>
      </c>
      <c r="O6059" s="5">
        <v>0</v>
      </c>
      <c r="P6059" s="5">
        <v>0</v>
      </c>
      <c r="Q6059" s="5">
        <f t="shared" si="1035"/>
        <v>0</v>
      </c>
      <c r="R6059" s="5">
        <v>0</v>
      </c>
      <c r="S6059" s="5">
        <v>0</v>
      </c>
      <c r="T6059" s="5">
        <f t="shared" si="1036"/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f t="shared" si="1039"/>
        <v>0</v>
      </c>
      <c r="Z6059" s="5">
        <v>0</v>
      </c>
      <c r="AA6059" s="5">
        <v>0</v>
      </c>
      <c r="AB6059" s="5">
        <f t="shared" si="1040"/>
        <v>0</v>
      </c>
      <c r="AC6059" s="5">
        <v>0</v>
      </c>
      <c r="AD6059" s="5">
        <v>0</v>
      </c>
      <c r="AE6059" s="5">
        <f t="shared" si="1041"/>
        <v>0</v>
      </c>
      <c r="AF6059" s="5">
        <v>1</v>
      </c>
      <c r="AG6059" s="6">
        <v>45021</v>
      </c>
      <c r="AH6059" s="5">
        <v>1</v>
      </c>
      <c r="AI6059" s="5">
        <v>0</v>
      </c>
      <c r="AJ6059" s="5">
        <v>0</v>
      </c>
      <c r="AK6059" s="5">
        <f t="shared" si="1042"/>
        <v>0</v>
      </c>
      <c r="AL6059" s="5">
        <v>0</v>
      </c>
      <c r="AM6059" s="5">
        <v>0</v>
      </c>
      <c r="AN6059" s="5">
        <f t="shared" si="1043"/>
        <v>0</v>
      </c>
      <c r="AO6059" s="5">
        <v>0</v>
      </c>
      <c r="AP6059" s="5">
        <v>0</v>
      </c>
      <c r="AQ6059" s="5">
        <f t="shared" si="1044"/>
        <v>0</v>
      </c>
      <c r="AR6059" s="5">
        <v>0</v>
      </c>
      <c r="AS6059" s="6"/>
      <c r="AT6059" s="5">
        <v>0</v>
      </c>
      <c r="AU6059" s="5">
        <v>0</v>
      </c>
      <c r="AV6059" t="str">
        <f t="shared" si="1037"/>
        <v>N</v>
      </c>
      <c r="AW6059" t="s">
        <v>60</v>
      </c>
      <c r="AX6059" t="s">
        <v>61</v>
      </c>
      <c r="AY6059" t="s">
        <v>62</v>
      </c>
      <c r="AZ6059" t="s">
        <v>62</v>
      </c>
      <c r="BA6059" t="str">
        <f t="shared" si="1038"/>
        <v>N</v>
      </c>
    </row>
    <row r="6060" spans="1:53">
      <c r="A6060" t="s">
        <v>53</v>
      </c>
      <c r="B6060" t="s">
        <v>54</v>
      </c>
      <c r="C6060" t="s">
        <v>55</v>
      </c>
      <c r="D6060">
        <v>2023</v>
      </c>
      <c r="F6060" t="s">
        <v>13919</v>
      </c>
      <c r="G6060" t="s">
        <v>13920</v>
      </c>
      <c r="I6060" t="s">
        <v>13921</v>
      </c>
      <c r="J6060" t="s">
        <v>58</v>
      </c>
      <c r="K6060" t="s">
        <v>59</v>
      </c>
      <c r="L6060" s="5">
        <v>0</v>
      </c>
      <c r="M6060" s="5">
        <v>0</v>
      </c>
      <c r="N6060" s="5">
        <f t="shared" si="1034"/>
        <v>0</v>
      </c>
      <c r="O6060" s="5">
        <v>0</v>
      </c>
      <c r="P6060" s="5">
        <v>0</v>
      </c>
      <c r="Q6060" s="5">
        <f t="shared" si="1035"/>
        <v>0</v>
      </c>
      <c r="R6060" s="5">
        <v>0</v>
      </c>
      <c r="S6060" s="5">
        <v>0</v>
      </c>
      <c r="T6060" s="5">
        <f t="shared" si="1036"/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f t="shared" si="1039"/>
        <v>0</v>
      </c>
      <c r="Z6060" s="5">
        <v>0</v>
      </c>
      <c r="AA6060" s="5">
        <v>0</v>
      </c>
      <c r="AB6060" s="5">
        <f t="shared" si="1040"/>
        <v>0</v>
      </c>
      <c r="AC6060" s="5">
        <v>0</v>
      </c>
      <c r="AD6060" s="5">
        <v>0</v>
      </c>
      <c r="AE6060" s="5">
        <f t="shared" si="1041"/>
        <v>0</v>
      </c>
      <c r="AF6060" s="5">
        <v>1</v>
      </c>
      <c r="AG6060" s="6">
        <v>44964</v>
      </c>
      <c r="AH6060" s="5">
        <v>1</v>
      </c>
      <c r="AI6060" s="5">
        <v>0</v>
      </c>
      <c r="AJ6060" s="5">
        <v>0</v>
      </c>
      <c r="AK6060" s="5">
        <f t="shared" si="1042"/>
        <v>0</v>
      </c>
      <c r="AL6060" s="5">
        <v>0</v>
      </c>
      <c r="AM6060" s="5">
        <v>0</v>
      </c>
      <c r="AN6060" s="5">
        <f t="shared" si="1043"/>
        <v>0</v>
      </c>
      <c r="AO6060" s="5">
        <v>0</v>
      </c>
      <c r="AP6060" s="5">
        <v>0</v>
      </c>
      <c r="AQ6060" s="5">
        <f t="shared" si="1044"/>
        <v>0</v>
      </c>
      <c r="AR6060" s="5">
        <v>0</v>
      </c>
      <c r="AS6060" s="6"/>
      <c r="AT6060" s="5">
        <v>0</v>
      </c>
      <c r="AU6060" s="5">
        <v>0</v>
      </c>
      <c r="AV6060" t="str">
        <f t="shared" si="1037"/>
        <v>N</v>
      </c>
      <c r="AW6060" t="s">
        <v>60</v>
      </c>
      <c r="AX6060" t="s">
        <v>61</v>
      </c>
      <c r="AY6060" t="s">
        <v>62</v>
      </c>
      <c r="AZ6060" t="s">
        <v>62</v>
      </c>
      <c r="BA6060" t="str">
        <f t="shared" si="1038"/>
        <v>N</v>
      </c>
    </row>
    <row r="6061" spans="1:53">
      <c r="A6061" t="s">
        <v>53</v>
      </c>
      <c r="B6061" t="s">
        <v>54</v>
      </c>
      <c r="C6061" t="s">
        <v>55</v>
      </c>
      <c r="D6061">
        <v>2023</v>
      </c>
      <c r="F6061" t="s">
        <v>13922</v>
      </c>
      <c r="G6061" t="s">
        <v>13923</v>
      </c>
      <c r="I6061" t="s">
        <v>13924</v>
      </c>
      <c r="J6061" t="s">
        <v>58</v>
      </c>
      <c r="K6061" t="s">
        <v>59</v>
      </c>
      <c r="L6061" s="5">
        <v>0</v>
      </c>
      <c r="M6061" s="5">
        <v>0</v>
      </c>
      <c r="N6061" s="5">
        <f t="shared" si="1034"/>
        <v>0</v>
      </c>
      <c r="O6061" s="5">
        <v>0</v>
      </c>
      <c r="P6061" s="5">
        <v>0</v>
      </c>
      <c r="Q6061" s="5">
        <f t="shared" si="1035"/>
        <v>0</v>
      </c>
      <c r="R6061" s="5">
        <v>0</v>
      </c>
      <c r="S6061" s="5">
        <v>0</v>
      </c>
      <c r="T6061" s="5">
        <f t="shared" si="1036"/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f t="shared" si="1039"/>
        <v>0</v>
      </c>
      <c r="Z6061" s="5">
        <v>0</v>
      </c>
      <c r="AA6061" s="5">
        <v>0</v>
      </c>
      <c r="AB6061" s="5">
        <f t="shared" si="1040"/>
        <v>0</v>
      </c>
      <c r="AC6061" s="5">
        <v>0</v>
      </c>
      <c r="AD6061" s="5">
        <v>0</v>
      </c>
      <c r="AE6061" s="5">
        <f t="shared" si="1041"/>
        <v>0</v>
      </c>
      <c r="AF6061" s="5">
        <v>1</v>
      </c>
      <c r="AG6061" s="6">
        <v>45030</v>
      </c>
      <c r="AH6061" s="5">
        <v>1</v>
      </c>
      <c r="AI6061" s="5">
        <v>0</v>
      </c>
      <c r="AJ6061" s="5">
        <v>0</v>
      </c>
      <c r="AK6061" s="5">
        <f t="shared" si="1042"/>
        <v>0</v>
      </c>
      <c r="AL6061" s="5">
        <v>0</v>
      </c>
      <c r="AM6061" s="5">
        <v>0</v>
      </c>
      <c r="AN6061" s="5">
        <f t="shared" si="1043"/>
        <v>0</v>
      </c>
      <c r="AO6061" s="5">
        <v>0</v>
      </c>
      <c r="AP6061" s="5">
        <v>0</v>
      </c>
      <c r="AQ6061" s="5">
        <f t="shared" si="1044"/>
        <v>0</v>
      </c>
      <c r="AR6061" s="5">
        <v>0</v>
      </c>
      <c r="AS6061" s="6"/>
      <c r="AT6061" s="5">
        <v>0</v>
      </c>
      <c r="AU6061" s="5">
        <v>0</v>
      </c>
      <c r="AV6061" t="str">
        <f t="shared" si="1037"/>
        <v>N</v>
      </c>
      <c r="AW6061" t="s">
        <v>60</v>
      </c>
      <c r="AX6061" t="s">
        <v>61</v>
      </c>
      <c r="AY6061" t="s">
        <v>62</v>
      </c>
      <c r="AZ6061" t="s">
        <v>62</v>
      </c>
      <c r="BA6061" t="str">
        <f t="shared" si="1038"/>
        <v>N</v>
      </c>
    </row>
    <row r="6062" spans="1:53">
      <c r="A6062" t="s">
        <v>53</v>
      </c>
      <c r="B6062" t="s">
        <v>54</v>
      </c>
      <c r="C6062" t="s">
        <v>55</v>
      </c>
      <c r="D6062">
        <v>2023</v>
      </c>
      <c r="F6062" t="s">
        <v>13925</v>
      </c>
      <c r="G6062" t="s">
        <v>13926</v>
      </c>
      <c r="I6062" t="s">
        <v>13927</v>
      </c>
      <c r="J6062" t="s">
        <v>58</v>
      </c>
      <c r="K6062" t="s">
        <v>59</v>
      </c>
      <c r="L6062" s="5">
        <v>0</v>
      </c>
      <c r="M6062" s="5">
        <v>0</v>
      </c>
      <c r="N6062" s="5">
        <f t="shared" si="1034"/>
        <v>0</v>
      </c>
      <c r="O6062" s="5">
        <v>0</v>
      </c>
      <c r="P6062" s="5">
        <v>0</v>
      </c>
      <c r="Q6062" s="5">
        <f t="shared" si="1035"/>
        <v>0</v>
      </c>
      <c r="R6062" s="5">
        <v>0</v>
      </c>
      <c r="S6062" s="5">
        <v>0</v>
      </c>
      <c r="T6062" s="5">
        <f t="shared" si="1036"/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f t="shared" si="1039"/>
        <v>0</v>
      </c>
      <c r="Z6062" s="5">
        <v>0</v>
      </c>
      <c r="AA6062" s="5">
        <v>0</v>
      </c>
      <c r="AB6062" s="5">
        <f t="shared" si="1040"/>
        <v>0</v>
      </c>
      <c r="AC6062" s="5">
        <v>0</v>
      </c>
      <c r="AD6062" s="5">
        <v>0</v>
      </c>
      <c r="AE6062" s="5">
        <f t="shared" si="1041"/>
        <v>0</v>
      </c>
      <c r="AF6062" s="5">
        <v>1</v>
      </c>
      <c r="AG6062" s="6">
        <v>44987</v>
      </c>
      <c r="AH6062" s="5">
        <v>1</v>
      </c>
      <c r="AI6062" s="5">
        <v>0</v>
      </c>
      <c r="AJ6062" s="5">
        <v>0</v>
      </c>
      <c r="AK6062" s="5">
        <f t="shared" si="1042"/>
        <v>0</v>
      </c>
      <c r="AL6062" s="5">
        <v>0</v>
      </c>
      <c r="AM6062" s="5">
        <v>0</v>
      </c>
      <c r="AN6062" s="5">
        <f t="shared" si="1043"/>
        <v>0</v>
      </c>
      <c r="AO6062" s="5">
        <v>0</v>
      </c>
      <c r="AP6062" s="5">
        <v>0</v>
      </c>
      <c r="AQ6062" s="5">
        <f t="shared" si="1044"/>
        <v>0</v>
      </c>
      <c r="AR6062" s="5">
        <v>0</v>
      </c>
      <c r="AS6062" s="6"/>
      <c r="AT6062" s="5">
        <v>0</v>
      </c>
      <c r="AU6062" s="5">
        <v>0</v>
      </c>
      <c r="AV6062" t="str">
        <f t="shared" si="1037"/>
        <v>N</v>
      </c>
      <c r="AW6062" t="s">
        <v>60</v>
      </c>
      <c r="AX6062" t="s">
        <v>61</v>
      </c>
      <c r="AY6062" t="s">
        <v>62</v>
      </c>
      <c r="AZ6062" t="s">
        <v>62</v>
      </c>
      <c r="BA6062" t="str">
        <f t="shared" si="1038"/>
        <v>N</v>
      </c>
    </row>
    <row r="6063" spans="1:53">
      <c r="A6063" t="s">
        <v>53</v>
      </c>
      <c r="B6063" t="s">
        <v>54</v>
      </c>
      <c r="C6063" t="s">
        <v>55</v>
      </c>
      <c r="D6063">
        <v>2023</v>
      </c>
      <c r="F6063" t="s">
        <v>13928</v>
      </c>
      <c r="G6063" t="s">
        <v>13929</v>
      </c>
      <c r="I6063" t="s">
        <v>13930</v>
      </c>
      <c r="J6063" t="s">
        <v>58</v>
      </c>
      <c r="K6063" t="s">
        <v>59</v>
      </c>
      <c r="L6063" s="5">
        <v>0</v>
      </c>
      <c r="M6063" s="5">
        <v>0</v>
      </c>
      <c r="N6063" s="5">
        <f t="shared" si="1034"/>
        <v>0</v>
      </c>
      <c r="O6063" s="5">
        <v>0</v>
      </c>
      <c r="P6063" s="5">
        <v>0</v>
      </c>
      <c r="Q6063" s="5">
        <f t="shared" si="1035"/>
        <v>0</v>
      </c>
      <c r="R6063" s="5">
        <v>0</v>
      </c>
      <c r="S6063" s="5">
        <v>0</v>
      </c>
      <c r="T6063" s="5">
        <f t="shared" si="1036"/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f t="shared" si="1039"/>
        <v>0</v>
      </c>
      <c r="Z6063" s="5">
        <v>0</v>
      </c>
      <c r="AA6063" s="5">
        <v>0</v>
      </c>
      <c r="AB6063" s="5">
        <f t="shared" si="1040"/>
        <v>0</v>
      </c>
      <c r="AC6063" s="5">
        <v>0</v>
      </c>
      <c r="AD6063" s="5">
        <v>0</v>
      </c>
      <c r="AE6063" s="5">
        <f t="shared" si="1041"/>
        <v>0</v>
      </c>
      <c r="AF6063" s="5">
        <v>1</v>
      </c>
      <c r="AG6063" s="6">
        <v>45064</v>
      </c>
      <c r="AH6063" s="5">
        <v>1</v>
      </c>
      <c r="AI6063" s="5">
        <v>0</v>
      </c>
      <c r="AJ6063" s="5">
        <v>0</v>
      </c>
      <c r="AK6063" s="5">
        <f t="shared" si="1042"/>
        <v>0</v>
      </c>
      <c r="AL6063" s="5">
        <v>0</v>
      </c>
      <c r="AM6063" s="5">
        <v>0</v>
      </c>
      <c r="AN6063" s="5">
        <f t="shared" si="1043"/>
        <v>0</v>
      </c>
      <c r="AO6063" s="5">
        <v>0</v>
      </c>
      <c r="AP6063" s="5">
        <v>0</v>
      </c>
      <c r="AQ6063" s="5">
        <f t="shared" si="1044"/>
        <v>0</v>
      </c>
      <c r="AR6063" s="5">
        <v>0</v>
      </c>
      <c r="AS6063" s="6"/>
      <c r="AT6063" s="5">
        <v>0</v>
      </c>
      <c r="AU6063" s="5">
        <v>0</v>
      </c>
      <c r="AV6063" t="str">
        <f t="shared" si="1037"/>
        <v>N</v>
      </c>
      <c r="AW6063" t="s">
        <v>60</v>
      </c>
      <c r="AX6063" t="s">
        <v>61</v>
      </c>
      <c r="AY6063" t="s">
        <v>62</v>
      </c>
      <c r="AZ6063" t="s">
        <v>62</v>
      </c>
      <c r="BA6063" t="str">
        <f t="shared" si="1038"/>
        <v>N</v>
      </c>
    </row>
    <row r="6064" spans="1:53">
      <c r="A6064" t="s">
        <v>53</v>
      </c>
      <c r="B6064" t="s">
        <v>54</v>
      </c>
      <c r="C6064" t="s">
        <v>55</v>
      </c>
      <c r="D6064">
        <v>2023</v>
      </c>
      <c r="F6064" t="s">
        <v>13931</v>
      </c>
      <c r="G6064" t="s">
        <v>13932</v>
      </c>
      <c r="I6064" t="s">
        <v>13933</v>
      </c>
      <c r="J6064" t="s">
        <v>58</v>
      </c>
      <c r="K6064" t="s">
        <v>59</v>
      </c>
      <c r="L6064" s="5">
        <v>0</v>
      </c>
      <c r="M6064" s="5">
        <v>0</v>
      </c>
      <c r="N6064" s="5">
        <f t="shared" si="1034"/>
        <v>0</v>
      </c>
      <c r="O6064" s="5">
        <v>0</v>
      </c>
      <c r="P6064" s="5">
        <v>0</v>
      </c>
      <c r="Q6064" s="5">
        <f t="shared" si="1035"/>
        <v>0</v>
      </c>
      <c r="R6064" s="5">
        <v>0</v>
      </c>
      <c r="S6064" s="5">
        <v>0</v>
      </c>
      <c r="T6064" s="5">
        <f t="shared" si="1036"/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f t="shared" si="1039"/>
        <v>0</v>
      </c>
      <c r="Z6064" s="5">
        <v>0</v>
      </c>
      <c r="AA6064" s="5">
        <v>0</v>
      </c>
      <c r="AB6064" s="5">
        <f t="shared" si="1040"/>
        <v>0</v>
      </c>
      <c r="AC6064" s="5">
        <v>0</v>
      </c>
      <c r="AD6064" s="5">
        <v>0</v>
      </c>
      <c r="AE6064" s="5">
        <f t="shared" si="1041"/>
        <v>0</v>
      </c>
      <c r="AF6064" s="5">
        <v>1</v>
      </c>
      <c r="AG6064" s="6">
        <v>45201</v>
      </c>
      <c r="AH6064" s="5">
        <v>1</v>
      </c>
      <c r="AI6064" s="5">
        <v>0</v>
      </c>
      <c r="AJ6064" s="5">
        <v>0</v>
      </c>
      <c r="AK6064" s="5">
        <f t="shared" si="1042"/>
        <v>0</v>
      </c>
      <c r="AL6064" s="5">
        <v>0</v>
      </c>
      <c r="AM6064" s="5">
        <v>0</v>
      </c>
      <c r="AN6064" s="5">
        <f t="shared" si="1043"/>
        <v>0</v>
      </c>
      <c r="AO6064" s="5">
        <v>0</v>
      </c>
      <c r="AP6064" s="5">
        <v>0</v>
      </c>
      <c r="AQ6064" s="5">
        <f t="shared" si="1044"/>
        <v>0</v>
      </c>
      <c r="AR6064" s="5">
        <v>0</v>
      </c>
      <c r="AS6064" s="6"/>
      <c r="AT6064" s="5">
        <v>0</v>
      </c>
      <c r="AU6064" s="5">
        <v>0</v>
      </c>
      <c r="AV6064" t="str">
        <f t="shared" si="1037"/>
        <v>N</v>
      </c>
      <c r="AW6064" t="s">
        <v>60</v>
      </c>
      <c r="AX6064" t="s">
        <v>61</v>
      </c>
      <c r="AY6064" t="s">
        <v>62</v>
      </c>
      <c r="AZ6064" t="s">
        <v>62</v>
      </c>
      <c r="BA6064" t="str">
        <f t="shared" si="1038"/>
        <v>N</v>
      </c>
    </row>
    <row r="6065" spans="1:53">
      <c r="A6065" t="s">
        <v>53</v>
      </c>
      <c r="B6065" t="s">
        <v>54</v>
      </c>
      <c r="C6065" t="s">
        <v>55</v>
      </c>
      <c r="D6065">
        <v>2023</v>
      </c>
      <c r="F6065" t="s">
        <v>13934</v>
      </c>
      <c r="G6065" t="s">
        <v>13935</v>
      </c>
      <c r="I6065" t="s">
        <v>13936</v>
      </c>
      <c r="J6065" t="s">
        <v>58</v>
      </c>
      <c r="K6065" t="s">
        <v>59</v>
      </c>
      <c r="L6065" s="5">
        <v>0</v>
      </c>
      <c r="M6065" s="5">
        <v>0</v>
      </c>
      <c r="N6065" s="5">
        <f t="shared" si="1034"/>
        <v>0</v>
      </c>
      <c r="O6065" s="5">
        <v>0</v>
      </c>
      <c r="P6065" s="5">
        <v>0</v>
      </c>
      <c r="Q6065" s="5">
        <f t="shared" si="1035"/>
        <v>0</v>
      </c>
      <c r="R6065" s="5">
        <v>0</v>
      </c>
      <c r="S6065" s="5">
        <v>0</v>
      </c>
      <c r="T6065" s="5">
        <f t="shared" si="1036"/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f t="shared" si="1039"/>
        <v>0</v>
      </c>
      <c r="Z6065" s="5">
        <v>0</v>
      </c>
      <c r="AA6065" s="5">
        <v>0</v>
      </c>
      <c r="AB6065" s="5">
        <f t="shared" si="1040"/>
        <v>0</v>
      </c>
      <c r="AC6065" s="5">
        <v>0</v>
      </c>
      <c r="AD6065" s="5">
        <v>0</v>
      </c>
      <c r="AE6065" s="5">
        <f t="shared" si="1041"/>
        <v>0</v>
      </c>
      <c r="AF6065" s="5">
        <v>1</v>
      </c>
      <c r="AG6065" s="6">
        <v>45215</v>
      </c>
      <c r="AH6065" s="5">
        <v>1</v>
      </c>
      <c r="AI6065" s="5">
        <v>0</v>
      </c>
      <c r="AJ6065" s="5">
        <v>0</v>
      </c>
      <c r="AK6065" s="5">
        <f t="shared" si="1042"/>
        <v>0</v>
      </c>
      <c r="AL6065" s="5">
        <v>0</v>
      </c>
      <c r="AM6065" s="5">
        <v>0</v>
      </c>
      <c r="AN6065" s="5">
        <f t="shared" si="1043"/>
        <v>0</v>
      </c>
      <c r="AO6065" s="5">
        <v>0</v>
      </c>
      <c r="AP6065" s="5">
        <v>0</v>
      </c>
      <c r="AQ6065" s="5">
        <f t="shared" si="1044"/>
        <v>0</v>
      </c>
      <c r="AR6065" s="5">
        <v>0</v>
      </c>
      <c r="AS6065" s="6"/>
      <c r="AT6065" s="5">
        <v>0</v>
      </c>
      <c r="AU6065" s="5">
        <v>0</v>
      </c>
      <c r="AV6065" t="str">
        <f t="shared" si="1037"/>
        <v>N</v>
      </c>
      <c r="AW6065" t="s">
        <v>60</v>
      </c>
      <c r="AX6065" t="s">
        <v>61</v>
      </c>
      <c r="AY6065" t="s">
        <v>62</v>
      </c>
      <c r="AZ6065" t="s">
        <v>62</v>
      </c>
      <c r="BA6065" t="str">
        <f t="shared" si="1038"/>
        <v>N</v>
      </c>
    </row>
    <row r="6066" spans="1:53">
      <c r="A6066" t="s">
        <v>53</v>
      </c>
      <c r="B6066" t="s">
        <v>54</v>
      </c>
      <c r="C6066" t="s">
        <v>55</v>
      </c>
      <c r="D6066">
        <v>2023</v>
      </c>
      <c r="F6066" t="s">
        <v>13937</v>
      </c>
      <c r="G6066" t="s">
        <v>13938</v>
      </c>
      <c r="I6066" t="s">
        <v>13939</v>
      </c>
      <c r="J6066" t="s">
        <v>58</v>
      </c>
      <c r="K6066" t="s">
        <v>59</v>
      </c>
      <c r="L6066" s="5">
        <v>0</v>
      </c>
      <c r="M6066" s="5">
        <v>0</v>
      </c>
      <c r="N6066" s="5">
        <f t="shared" si="1034"/>
        <v>0</v>
      </c>
      <c r="O6066" s="5">
        <v>0</v>
      </c>
      <c r="P6066" s="5">
        <v>0</v>
      </c>
      <c r="Q6066" s="5">
        <f t="shared" si="1035"/>
        <v>0</v>
      </c>
      <c r="R6066" s="5">
        <v>0</v>
      </c>
      <c r="S6066" s="5">
        <v>0</v>
      </c>
      <c r="T6066" s="5">
        <f t="shared" si="1036"/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f t="shared" si="1039"/>
        <v>0</v>
      </c>
      <c r="Z6066" s="5">
        <v>0</v>
      </c>
      <c r="AA6066" s="5">
        <v>0</v>
      </c>
      <c r="AB6066" s="5">
        <f t="shared" si="1040"/>
        <v>0</v>
      </c>
      <c r="AC6066" s="5">
        <v>0</v>
      </c>
      <c r="AD6066" s="5">
        <v>0</v>
      </c>
      <c r="AE6066" s="5">
        <f t="shared" si="1041"/>
        <v>0</v>
      </c>
      <c r="AF6066" s="5">
        <v>1</v>
      </c>
      <c r="AG6066" s="6">
        <v>45217</v>
      </c>
      <c r="AH6066" s="5">
        <v>1</v>
      </c>
      <c r="AI6066" s="5">
        <v>0</v>
      </c>
      <c r="AJ6066" s="5">
        <v>0</v>
      </c>
      <c r="AK6066" s="5">
        <f t="shared" si="1042"/>
        <v>0</v>
      </c>
      <c r="AL6066" s="5">
        <v>0</v>
      </c>
      <c r="AM6066" s="5">
        <v>0</v>
      </c>
      <c r="AN6066" s="5">
        <f t="shared" si="1043"/>
        <v>0</v>
      </c>
      <c r="AO6066" s="5">
        <v>0</v>
      </c>
      <c r="AP6066" s="5">
        <v>0</v>
      </c>
      <c r="AQ6066" s="5">
        <f t="shared" si="1044"/>
        <v>0</v>
      </c>
      <c r="AR6066" s="5">
        <v>0</v>
      </c>
      <c r="AS6066" s="6"/>
      <c r="AT6066" s="5">
        <v>0</v>
      </c>
      <c r="AU6066" s="5">
        <v>0</v>
      </c>
      <c r="AV6066" t="str">
        <f t="shared" si="1037"/>
        <v>N</v>
      </c>
      <c r="AW6066" t="s">
        <v>60</v>
      </c>
      <c r="AX6066" t="s">
        <v>61</v>
      </c>
      <c r="AY6066" t="s">
        <v>62</v>
      </c>
      <c r="AZ6066" t="s">
        <v>62</v>
      </c>
      <c r="BA6066" t="str">
        <f t="shared" si="1038"/>
        <v>N</v>
      </c>
    </row>
    <row r="6067" spans="1:53">
      <c r="A6067" t="s">
        <v>53</v>
      </c>
      <c r="B6067" t="s">
        <v>54</v>
      </c>
      <c r="C6067" t="s">
        <v>89</v>
      </c>
      <c r="D6067">
        <v>2023</v>
      </c>
      <c r="F6067" t="s">
        <v>13940</v>
      </c>
      <c r="G6067" t="s">
        <v>13941</v>
      </c>
      <c r="I6067" t="s">
        <v>13942</v>
      </c>
      <c r="J6067" t="s">
        <v>58</v>
      </c>
      <c r="K6067" t="s">
        <v>59</v>
      </c>
      <c r="L6067" s="5">
        <v>0</v>
      </c>
      <c r="M6067" s="5">
        <v>0</v>
      </c>
      <c r="N6067" s="5">
        <f t="shared" si="1034"/>
        <v>0</v>
      </c>
      <c r="O6067" s="5">
        <v>0</v>
      </c>
      <c r="P6067" s="5">
        <v>0</v>
      </c>
      <c r="Q6067" s="5">
        <f t="shared" si="1035"/>
        <v>0</v>
      </c>
      <c r="R6067" s="5">
        <v>0</v>
      </c>
      <c r="S6067" s="5">
        <v>0</v>
      </c>
      <c r="T6067" s="5">
        <f t="shared" si="1036"/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f t="shared" si="1039"/>
        <v>0</v>
      </c>
      <c r="Z6067" s="5">
        <v>0</v>
      </c>
      <c r="AA6067" s="5">
        <v>0</v>
      </c>
      <c r="AB6067" s="5">
        <f t="shared" si="1040"/>
        <v>0</v>
      </c>
      <c r="AC6067" s="5">
        <v>0</v>
      </c>
      <c r="AD6067" s="5">
        <v>0</v>
      </c>
      <c r="AE6067" s="5">
        <f t="shared" si="1041"/>
        <v>0</v>
      </c>
      <c r="AF6067" s="5">
        <v>1</v>
      </c>
      <c r="AG6067" s="6">
        <v>45232</v>
      </c>
      <c r="AH6067" s="5">
        <v>1</v>
      </c>
      <c r="AI6067" s="5">
        <v>0</v>
      </c>
      <c r="AJ6067" s="5">
        <v>0</v>
      </c>
      <c r="AK6067" s="5">
        <f t="shared" si="1042"/>
        <v>0</v>
      </c>
      <c r="AL6067" s="5">
        <v>0</v>
      </c>
      <c r="AM6067" s="5">
        <v>0</v>
      </c>
      <c r="AN6067" s="5">
        <f t="shared" si="1043"/>
        <v>0</v>
      </c>
      <c r="AO6067" s="5">
        <v>0</v>
      </c>
      <c r="AP6067" s="5">
        <v>0</v>
      </c>
      <c r="AQ6067" s="5">
        <f t="shared" si="1044"/>
        <v>0</v>
      </c>
      <c r="AR6067" s="5">
        <v>0</v>
      </c>
      <c r="AS6067" s="6"/>
      <c r="AT6067" s="5">
        <v>0</v>
      </c>
      <c r="AU6067" s="5">
        <v>0</v>
      </c>
      <c r="AV6067" t="str">
        <f t="shared" si="1037"/>
        <v>N</v>
      </c>
      <c r="AW6067" t="s">
        <v>60</v>
      </c>
      <c r="AX6067" t="s">
        <v>61</v>
      </c>
      <c r="AY6067" t="s">
        <v>62</v>
      </c>
      <c r="AZ6067" t="s">
        <v>62</v>
      </c>
      <c r="BA6067" t="str">
        <f t="shared" si="1038"/>
        <v>N</v>
      </c>
    </row>
    <row r="6068" spans="1:53">
      <c r="A6068" t="s">
        <v>53</v>
      </c>
      <c r="B6068" t="s">
        <v>54</v>
      </c>
      <c r="C6068" t="s">
        <v>55</v>
      </c>
      <c r="D6068">
        <v>2023</v>
      </c>
      <c r="F6068" t="s">
        <v>13943</v>
      </c>
      <c r="G6068" t="s">
        <v>13944</v>
      </c>
      <c r="I6068" t="s">
        <v>13945</v>
      </c>
      <c r="J6068" t="s">
        <v>58</v>
      </c>
      <c r="K6068" t="s">
        <v>59</v>
      </c>
      <c r="L6068" s="5">
        <v>0</v>
      </c>
      <c r="M6068" s="5">
        <v>0</v>
      </c>
      <c r="N6068" s="5">
        <f t="shared" si="1034"/>
        <v>0</v>
      </c>
      <c r="O6068" s="5">
        <v>0</v>
      </c>
      <c r="P6068" s="5">
        <v>0</v>
      </c>
      <c r="Q6068" s="5">
        <f t="shared" si="1035"/>
        <v>0</v>
      </c>
      <c r="R6068" s="5">
        <v>0</v>
      </c>
      <c r="S6068" s="5">
        <v>0</v>
      </c>
      <c r="T6068" s="5">
        <f t="shared" si="1036"/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f t="shared" si="1039"/>
        <v>0</v>
      </c>
      <c r="Z6068" s="5">
        <v>0</v>
      </c>
      <c r="AA6068" s="5">
        <v>0</v>
      </c>
      <c r="AB6068" s="5">
        <f t="shared" si="1040"/>
        <v>0</v>
      </c>
      <c r="AC6068" s="5">
        <v>0</v>
      </c>
      <c r="AD6068" s="5">
        <v>0</v>
      </c>
      <c r="AE6068" s="5">
        <f t="shared" si="1041"/>
        <v>0</v>
      </c>
      <c r="AF6068" s="5">
        <v>1</v>
      </c>
      <c r="AG6068" s="6">
        <v>45286</v>
      </c>
      <c r="AH6068" s="5">
        <v>1</v>
      </c>
      <c r="AI6068" s="5">
        <v>0</v>
      </c>
      <c r="AJ6068" s="5">
        <v>0</v>
      </c>
      <c r="AK6068" s="5">
        <f t="shared" si="1042"/>
        <v>0</v>
      </c>
      <c r="AL6068" s="5">
        <v>0</v>
      </c>
      <c r="AM6068" s="5">
        <v>0</v>
      </c>
      <c r="AN6068" s="5">
        <f t="shared" si="1043"/>
        <v>0</v>
      </c>
      <c r="AO6068" s="5">
        <v>0</v>
      </c>
      <c r="AP6068" s="5">
        <v>0</v>
      </c>
      <c r="AQ6068" s="5">
        <f t="shared" si="1044"/>
        <v>0</v>
      </c>
      <c r="AR6068" s="5">
        <v>0</v>
      </c>
      <c r="AS6068" s="6"/>
      <c r="AT6068" s="5">
        <v>0</v>
      </c>
      <c r="AU6068" s="5">
        <v>0</v>
      </c>
      <c r="AV6068" t="str">
        <f t="shared" si="1037"/>
        <v>N</v>
      </c>
      <c r="AW6068" t="s">
        <v>60</v>
      </c>
      <c r="AX6068" t="s">
        <v>61</v>
      </c>
      <c r="AY6068" t="s">
        <v>62</v>
      </c>
      <c r="AZ6068" t="s">
        <v>62</v>
      </c>
      <c r="BA6068" t="str">
        <f t="shared" si="1038"/>
        <v>N</v>
      </c>
    </row>
    <row r="6069" spans="1:53">
      <c r="A6069" t="s">
        <v>53</v>
      </c>
      <c r="B6069" t="s">
        <v>54</v>
      </c>
      <c r="C6069" t="s">
        <v>55</v>
      </c>
      <c r="D6069">
        <v>2023</v>
      </c>
      <c r="F6069" t="s">
        <v>13946</v>
      </c>
      <c r="G6069" t="s">
        <v>13947</v>
      </c>
      <c r="I6069" t="s">
        <v>13948</v>
      </c>
      <c r="J6069" t="s">
        <v>58</v>
      </c>
      <c r="K6069" t="s">
        <v>59</v>
      </c>
      <c r="L6069" s="5">
        <v>0</v>
      </c>
      <c r="M6069" s="5">
        <v>0</v>
      </c>
      <c r="N6069" s="5">
        <f t="shared" si="1034"/>
        <v>0</v>
      </c>
      <c r="O6069" s="5">
        <v>0</v>
      </c>
      <c r="P6069" s="5">
        <v>0</v>
      </c>
      <c r="Q6069" s="5">
        <f t="shared" si="1035"/>
        <v>0</v>
      </c>
      <c r="R6069" s="5">
        <v>0</v>
      </c>
      <c r="S6069" s="5">
        <v>0</v>
      </c>
      <c r="T6069" s="5">
        <f t="shared" si="1036"/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f t="shared" si="1039"/>
        <v>0</v>
      </c>
      <c r="Z6069" s="5">
        <v>0</v>
      </c>
      <c r="AA6069" s="5">
        <v>0</v>
      </c>
      <c r="AB6069" s="5">
        <f t="shared" si="1040"/>
        <v>0</v>
      </c>
      <c r="AC6069" s="5">
        <v>0</v>
      </c>
      <c r="AD6069" s="5">
        <v>0</v>
      </c>
      <c r="AE6069" s="5">
        <f t="shared" si="1041"/>
        <v>0</v>
      </c>
      <c r="AF6069" s="5">
        <v>1</v>
      </c>
      <c r="AG6069" s="6">
        <v>45008</v>
      </c>
      <c r="AH6069" s="5">
        <v>1</v>
      </c>
      <c r="AI6069" s="5">
        <v>0</v>
      </c>
      <c r="AJ6069" s="5">
        <v>0</v>
      </c>
      <c r="AK6069" s="5">
        <f t="shared" si="1042"/>
        <v>0</v>
      </c>
      <c r="AL6069" s="5">
        <v>0</v>
      </c>
      <c r="AM6069" s="5">
        <v>0</v>
      </c>
      <c r="AN6069" s="5">
        <f t="shared" si="1043"/>
        <v>0</v>
      </c>
      <c r="AO6069" s="5">
        <v>0</v>
      </c>
      <c r="AP6069" s="5">
        <v>0</v>
      </c>
      <c r="AQ6069" s="5">
        <f t="shared" si="1044"/>
        <v>0</v>
      </c>
      <c r="AR6069" s="5">
        <v>0</v>
      </c>
      <c r="AS6069" s="6"/>
      <c r="AT6069" s="5">
        <v>0</v>
      </c>
      <c r="AU6069" s="5">
        <v>0</v>
      </c>
      <c r="AV6069" t="str">
        <f t="shared" si="1037"/>
        <v>N</v>
      </c>
      <c r="AW6069" t="s">
        <v>60</v>
      </c>
      <c r="AX6069" t="s">
        <v>61</v>
      </c>
      <c r="AY6069" t="s">
        <v>62</v>
      </c>
      <c r="AZ6069" t="s">
        <v>62</v>
      </c>
      <c r="BA6069" t="str">
        <f t="shared" si="1038"/>
        <v>N</v>
      </c>
    </row>
    <row r="6070" spans="1:53">
      <c r="A6070" t="s">
        <v>53</v>
      </c>
      <c r="B6070" t="s">
        <v>54</v>
      </c>
      <c r="C6070" t="s">
        <v>55</v>
      </c>
      <c r="D6070">
        <v>2023</v>
      </c>
      <c r="F6070" t="s">
        <v>13949</v>
      </c>
      <c r="G6070" t="s">
        <v>13950</v>
      </c>
      <c r="I6070" t="s">
        <v>13951</v>
      </c>
      <c r="J6070" t="s">
        <v>58</v>
      </c>
      <c r="K6070" t="s">
        <v>59</v>
      </c>
      <c r="L6070" s="5">
        <v>0</v>
      </c>
      <c r="M6070" s="5">
        <v>0</v>
      </c>
      <c r="N6070" s="5">
        <f t="shared" si="1034"/>
        <v>0</v>
      </c>
      <c r="O6070" s="5">
        <v>0</v>
      </c>
      <c r="P6070" s="5">
        <v>0</v>
      </c>
      <c r="Q6070" s="5">
        <f t="shared" si="1035"/>
        <v>0</v>
      </c>
      <c r="R6070" s="5">
        <v>0</v>
      </c>
      <c r="S6070" s="5">
        <v>0</v>
      </c>
      <c r="T6070" s="5">
        <f t="shared" si="1036"/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f t="shared" si="1039"/>
        <v>0</v>
      </c>
      <c r="Z6070" s="5">
        <v>0</v>
      </c>
      <c r="AA6070" s="5">
        <v>0</v>
      </c>
      <c r="AB6070" s="5">
        <f t="shared" si="1040"/>
        <v>0</v>
      </c>
      <c r="AC6070" s="5">
        <v>0</v>
      </c>
      <c r="AD6070" s="5">
        <v>0</v>
      </c>
      <c r="AE6070" s="5">
        <f t="shared" si="1041"/>
        <v>0</v>
      </c>
      <c r="AF6070" s="5">
        <v>1</v>
      </c>
      <c r="AG6070" s="6">
        <v>45034</v>
      </c>
      <c r="AH6070" s="5">
        <v>1</v>
      </c>
      <c r="AI6070" s="5">
        <v>0</v>
      </c>
      <c r="AJ6070" s="5">
        <v>0</v>
      </c>
      <c r="AK6070" s="5">
        <f t="shared" si="1042"/>
        <v>0</v>
      </c>
      <c r="AL6070" s="5">
        <v>0</v>
      </c>
      <c r="AM6070" s="5">
        <v>0</v>
      </c>
      <c r="AN6070" s="5">
        <f t="shared" si="1043"/>
        <v>0</v>
      </c>
      <c r="AO6070" s="5">
        <v>0</v>
      </c>
      <c r="AP6070" s="5">
        <v>0</v>
      </c>
      <c r="AQ6070" s="5">
        <f t="shared" si="1044"/>
        <v>0</v>
      </c>
      <c r="AR6070" s="5">
        <v>0</v>
      </c>
      <c r="AS6070" s="6"/>
      <c r="AT6070" s="5">
        <v>0</v>
      </c>
      <c r="AU6070" s="5">
        <v>0</v>
      </c>
      <c r="AV6070" t="str">
        <f t="shared" si="1037"/>
        <v>N</v>
      </c>
      <c r="AW6070" t="s">
        <v>60</v>
      </c>
      <c r="AX6070" t="s">
        <v>61</v>
      </c>
      <c r="AY6070" t="s">
        <v>62</v>
      </c>
      <c r="AZ6070" t="s">
        <v>62</v>
      </c>
      <c r="BA6070" t="str">
        <f t="shared" si="1038"/>
        <v>N</v>
      </c>
    </row>
    <row r="6071" spans="1:53">
      <c r="A6071" t="s">
        <v>53</v>
      </c>
      <c r="B6071" t="s">
        <v>54</v>
      </c>
      <c r="C6071" t="s">
        <v>55</v>
      </c>
      <c r="D6071">
        <v>2023</v>
      </c>
      <c r="F6071" t="s">
        <v>13952</v>
      </c>
      <c r="G6071" t="s">
        <v>13953</v>
      </c>
      <c r="I6071" t="s">
        <v>13954</v>
      </c>
      <c r="J6071" t="s">
        <v>58</v>
      </c>
      <c r="K6071" t="s">
        <v>59</v>
      </c>
      <c r="L6071" s="5">
        <v>0</v>
      </c>
      <c r="M6071" s="5">
        <v>0</v>
      </c>
      <c r="N6071" s="5">
        <f t="shared" si="1034"/>
        <v>0</v>
      </c>
      <c r="O6071" s="5">
        <v>0</v>
      </c>
      <c r="P6071" s="5">
        <v>0</v>
      </c>
      <c r="Q6071" s="5">
        <f t="shared" si="1035"/>
        <v>0</v>
      </c>
      <c r="R6071" s="5">
        <v>0</v>
      </c>
      <c r="S6071" s="5">
        <v>0</v>
      </c>
      <c r="T6071" s="5">
        <f t="shared" si="1036"/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f t="shared" si="1039"/>
        <v>0</v>
      </c>
      <c r="Z6071" s="5">
        <v>0</v>
      </c>
      <c r="AA6071" s="5">
        <v>0</v>
      </c>
      <c r="AB6071" s="5">
        <f t="shared" si="1040"/>
        <v>0</v>
      </c>
      <c r="AC6071" s="5">
        <v>0</v>
      </c>
      <c r="AD6071" s="5">
        <v>0</v>
      </c>
      <c r="AE6071" s="5">
        <f t="shared" si="1041"/>
        <v>0</v>
      </c>
      <c r="AF6071" s="5">
        <v>1</v>
      </c>
      <c r="AG6071" s="6">
        <v>45008</v>
      </c>
      <c r="AH6071" s="5">
        <v>1</v>
      </c>
      <c r="AI6071" s="5">
        <v>0</v>
      </c>
      <c r="AJ6071" s="5">
        <v>0</v>
      </c>
      <c r="AK6071" s="5">
        <f t="shared" si="1042"/>
        <v>0</v>
      </c>
      <c r="AL6071" s="5">
        <v>0</v>
      </c>
      <c r="AM6071" s="5">
        <v>0</v>
      </c>
      <c r="AN6071" s="5">
        <f t="shared" si="1043"/>
        <v>0</v>
      </c>
      <c r="AO6071" s="5">
        <v>0</v>
      </c>
      <c r="AP6071" s="5">
        <v>0</v>
      </c>
      <c r="AQ6071" s="5">
        <f t="shared" si="1044"/>
        <v>0</v>
      </c>
      <c r="AR6071" s="5">
        <v>0</v>
      </c>
      <c r="AS6071" s="6"/>
      <c r="AT6071" s="5">
        <v>0</v>
      </c>
      <c r="AU6071" s="5">
        <v>0</v>
      </c>
      <c r="AV6071" t="str">
        <f t="shared" si="1037"/>
        <v>N</v>
      </c>
      <c r="AW6071" t="s">
        <v>60</v>
      </c>
      <c r="AX6071" t="s">
        <v>61</v>
      </c>
      <c r="AY6071" t="s">
        <v>62</v>
      </c>
      <c r="AZ6071" t="s">
        <v>62</v>
      </c>
      <c r="BA6071" t="str">
        <f t="shared" si="1038"/>
        <v>N</v>
      </c>
    </row>
    <row r="6072" spans="1:53">
      <c r="A6072" t="s">
        <v>53</v>
      </c>
      <c r="B6072" t="s">
        <v>54</v>
      </c>
      <c r="C6072" t="s">
        <v>89</v>
      </c>
      <c r="D6072">
        <v>2023</v>
      </c>
      <c r="F6072" t="s">
        <v>13955</v>
      </c>
      <c r="G6072" t="s">
        <v>13956</v>
      </c>
      <c r="I6072" t="s">
        <v>13957</v>
      </c>
      <c r="J6072" t="s">
        <v>58</v>
      </c>
      <c r="K6072" t="s">
        <v>59</v>
      </c>
      <c r="L6072" s="5">
        <v>0</v>
      </c>
      <c r="M6072" s="5">
        <v>0</v>
      </c>
      <c r="N6072" s="5">
        <f t="shared" si="1034"/>
        <v>0</v>
      </c>
      <c r="O6072" s="5">
        <v>0</v>
      </c>
      <c r="P6072" s="5">
        <v>0</v>
      </c>
      <c r="Q6072" s="5">
        <f t="shared" si="1035"/>
        <v>0</v>
      </c>
      <c r="R6072" s="5">
        <v>0</v>
      </c>
      <c r="S6072" s="5">
        <v>0</v>
      </c>
      <c r="T6072" s="5">
        <f t="shared" si="1036"/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f t="shared" si="1039"/>
        <v>0</v>
      </c>
      <c r="Z6072" s="5">
        <v>0</v>
      </c>
      <c r="AA6072" s="5">
        <v>0</v>
      </c>
      <c r="AB6072" s="5">
        <f t="shared" si="1040"/>
        <v>0</v>
      </c>
      <c r="AC6072" s="5">
        <v>0</v>
      </c>
      <c r="AD6072" s="5">
        <v>0</v>
      </c>
      <c r="AE6072" s="5">
        <f t="shared" si="1041"/>
        <v>0</v>
      </c>
      <c r="AF6072" s="5">
        <v>1</v>
      </c>
      <c r="AG6072" s="6">
        <v>45047</v>
      </c>
      <c r="AH6072" s="5">
        <v>1</v>
      </c>
      <c r="AI6072" s="5">
        <v>0</v>
      </c>
      <c r="AJ6072" s="5">
        <v>0</v>
      </c>
      <c r="AK6072" s="5">
        <f t="shared" si="1042"/>
        <v>0</v>
      </c>
      <c r="AL6072" s="5">
        <v>0</v>
      </c>
      <c r="AM6072" s="5">
        <v>0</v>
      </c>
      <c r="AN6072" s="5">
        <f t="shared" si="1043"/>
        <v>0</v>
      </c>
      <c r="AO6072" s="5">
        <v>0</v>
      </c>
      <c r="AP6072" s="5">
        <v>0</v>
      </c>
      <c r="AQ6072" s="5">
        <f t="shared" si="1044"/>
        <v>0</v>
      </c>
      <c r="AR6072" s="5">
        <v>0</v>
      </c>
      <c r="AS6072" s="6"/>
      <c r="AT6072" s="5">
        <v>0</v>
      </c>
      <c r="AU6072" s="5">
        <v>0</v>
      </c>
      <c r="AV6072" t="str">
        <f t="shared" si="1037"/>
        <v>N</v>
      </c>
      <c r="AW6072" t="s">
        <v>60</v>
      </c>
      <c r="AX6072" t="s">
        <v>61</v>
      </c>
      <c r="AY6072" t="s">
        <v>62</v>
      </c>
      <c r="AZ6072" t="s">
        <v>62</v>
      </c>
      <c r="BA6072" t="str">
        <f t="shared" si="1038"/>
        <v>N</v>
      </c>
    </row>
    <row r="6073" spans="1:53">
      <c r="A6073" t="s">
        <v>53</v>
      </c>
      <c r="B6073" t="s">
        <v>54</v>
      </c>
      <c r="C6073" t="s">
        <v>55</v>
      </c>
      <c r="D6073">
        <v>2023</v>
      </c>
      <c r="F6073" t="s">
        <v>13958</v>
      </c>
      <c r="G6073" t="s">
        <v>13959</v>
      </c>
      <c r="I6073" t="s">
        <v>13960</v>
      </c>
      <c r="J6073" t="s">
        <v>58</v>
      </c>
      <c r="K6073" t="s">
        <v>59</v>
      </c>
      <c r="L6073" s="5">
        <v>0</v>
      </c>
      <c r="M6073" s="5">
        <v>0</v>
      </c>
      <c r="N6073" s="5">
        <f t="shared" si="1034"/>
        <v>0</v>
      </c>
      <c r="O6073" s="5">
        <v>0</v>
      </c>
      <c r="P6073" s="5">
        <v>0</v>
      </c>
      <c r="Q6073" s="5">
        <f t="shared" si="1035"/>
        <v>0</v>
      </c>
      <c r="R6073" s="5">
        <v>0</v>
      </c>
      <c r="S6073" s="5">
        <v>0</v>
      </c>
      <c r="T6073" s="5">
        <f t="shared" si="1036"/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f t="shared" si="1039"/>
        <v>0</v>
      </c>
      <c r="Z6073" s="5">
        <v>0</v>
      </c>
      <c r="AA6073" s="5">
        <v>0</v>
      </c>
      <c r="AB6073" s="5">
        <f t="shared" si="1040"/>
        <v>0</v>
      </c>
      <c r="AC6073" s="5">
        <v>0</v>
      </c>
      <c r="AD6073" s="5">
        <v>0</v>
      </c>
      <c r="AE6073" s="5">
        <f t="shared" si="1041"/>
        <v>0</v>
      </c>
      <c r="AF6073" s="5">
        <v>1</v>
      </c>
      <c r="AG6073" s="6">
        <v>45188</v>
      </c>
      <c r="AH6073" s="5">
        <v>1</v>
      </c>
      <c r="AI6073" s="5">
        <v>0</v>
      </c>
      <c r="AJ6073" s="5">
        <v>0</v>
      </c>
      <c r="AK6073" s="5">
        <f t="shared" si="1042"/>
        <v>0</v>
      </c>
      <c r="AL6073" s="5">
        <v>0</v>
      </c>
      <c r="AM6073" s="5">
        <v>0</v>
      </c>
      <c r="AN6073" s="5">
        <f t="shared" si="1043"/>
        <v>0</v>
      </c>
      <c r="AO6073" s="5">
        <v>0</v>
      </c>
      <c r="AP6073" s="5">
        <v>0</v>
      </c>
      <c r="AQ6073" s="5">
        <f t="shared" si="1044"/>
        <v>0</v>
      </c>
      <c r="AR6073" s="5">
        <v>0</v>
      </c>
      <c r="AS6073" s="6"/>
      <c r="AT6073" s="5">
        <v>0</v>
      </c>
      <c r="AU6073" s="5">
        <v>0</v>
      </c>
      <c r="AV6073" t="str">
        <f t="shared" si="1037"/>
        <v>N</v>
      </c>
      <c r="AW6073" t="s">
        <v>60</v>
      </c>
      <c r="AX6073" t="s">
        <v>61</v>
      </c>
      <c r="AY6073" t="s">
        <v>62</v>
      </c>
      <c r="AZ6073" t="s">
        <v>62</v>
      </c>
      <c r="BA6073" t="str">
        <f t="shared" si="1038"/>
        <v>N</v>
      </c>
    </row>
    <row r="6074" spans="1:53">
      <c r="A6074" t="s">
        <v>53</v>
      </c>
      <c r="B6074" t="s">
        <v>54</v>
      </c>
      <c r="C6074" t="s">
        <v>55</v>
      </c>
      <c r="D6074">
        <v>2023</v>
      </c>
      <c r="F6074" t="s">
        <v>13961</v>
      </c>
      <c r="G6074" t="s">
        <v>13962</v>
      </c>
      <c r="I6074" t="s">
        <v>13963</v>
      </c>
      <c r="J6074" t="s">
        <v>58</v>
      </c>
      <c r="K6074" t="s">
        <v>59</v>
      </c>
      <c r="L6074" s="5">
        <v>0</v>
      </c>
      <c r="M6074" s="5">
        <v>0</v>
      </c>
      <c r="N6074" s="5">
        <f t="shared" si="1034"/>
        <v>0</v>
      </c>
      <c r="O6074" s="5">
        <v>0</v>
      </c>
      <c r="P6074" s="5">
        <v>0</v>
      </c>
      <c r="Q6074" s="5">
        <f t="shared" si="1035"/>
        <v>0</v>
      </c>
      <c r="R6074" s="5">
        <v>0</v>
      </c>
      <c r="S6074" s="5">
        <v>0</v>
      </c>
      <c r="T6074" s="5">
        <f t="shared" si="1036"/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f t="shared" si="1039"/>
        <v>0</v>
      </c>
      <c r="Z6074" s="5">
        <v>0</v>
      </c>
      <c r="AA6074" s="5">
        <v>0</v>
      </c>
      <c r="AB6074" s="5">
        <f t="shared" si="1040"/>
        <v>0</v>
      </c>
      <c r="AC6074" s="5">
        <v>0</v>
      </c>
      <c r="AD6074" s="5">
        <v>0</v>
      </c>
      <c r="AE6074" s="5">
        <f t="shared" si="1041"/>
        <v>0</v>
      </c>
      <c r="AF6074" s="5">
        <v>1</v>
      </c>
      <c r="AG6074" s="6">
        <v>45112</v>
      </c>
      <c r="AH6074" s="5">
        <v>1</v>
      </c>
      <c r="AI6074" s="5">
        <v>0</v>
      </c>
      <c r="AJ6074" s="5">
        <v>0</v>
      </c>
      <c r="AK6074" s="5">
        <f t="shared" si="1042"/>
        <v>0</v>
      </c>
      <c r="AL6074" s="5">
        <v>0</v>
      </c>
      <c r="AM6074" s="5">
        <v>0</v>
      </c>
      <c r="AN6074" s="5">
        <f t="shared" si="1043"/>
        <v>0</v>
      </c>
      <c r="AO6074" s="5">
        <v>0</v>
      </c>
      <c r="AP6074" s="5">
        <v>0</v>
      </c>
      <c r="AQ6074" s="5">
        <f t="shared" si="1044"/>
        <v>0</v>
      </c>
      <c r="AR6074" s="5">
        <v>0</v>
      </c>
      <c r="AS6074" s="6"/>
      <c r="AT6074" s="5">
        <v>0</v>
      </c>
      <c r="AU6074" s="5">
        <v>0</v>
      </c>
      <c r="AV6074" t="str">
        <f t="shared" si="1037"/>
        <v>N</v>
      </c>
      <c r="AW6074" t="s">
        <v>60</v>
      </c>
      <c r="AX6074" t="s">
        <v>61</v>
      </c>
      <c r="AY6074" t="s">
        <v>62</v>
      </c>
      <c r="AZ6074" t="s">
        <v>62</v>
      </c>
      <c r="BA6074" t="str">
        <f t="shared" si="1038"/>
        <v>N</v>
      </c>
    </row>
    <row r="6075" spans="1:53">
      <c r="A6075" t="s">
        <v>53</v>
      </c>
      <c r="B6075" t="s">
        <v>54</v>
      </c>
      <c r="C6075" t="s">
        <v>55</v>
      </c>
      <c r="D6075">
        <v>2023</v>
      </c>
      <c r="F6075" t="s">
        <v>13964</v>
      </c>
      <c r="G6075" t="s">
        <v>13965</v>
      </c>
      <c r="I6075" t="s">
        <v>13966</v>
      </c>
      <c r="J6075" t="s">
        <v>58</v>
      </c>
      <c r="K6075" t="s">
        <v>59</v>
      </c>
      <c r="L6075" s="5">
        <v>0</v>
      </c>
      <c r="M6075" s="5">
        <v>0</v>
      </c>
      <c r="N6075" s="5">
        <f t="shared" si="1034"/>
        <v>0</v>
      </c>
      <c r="O6075" s="5">
        <v>0</v>
      </c>
      <c r="P6075" s="5">
        <v>0</v>
      </c>
      <c r="Q6075" s="5">
        <f t="shared" si="1035"/>
        <v>0</v>
      </c>
      <c r="R6075" s="5">
        <v>0</v>
      </c>
      <c r="S6075" s="5">
        <v>0</v>
      </c>
      <c r="T6075" s="5">
        <f t="shared" si="1036"/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f t="shared" si="1039"/>
        <v>0</v>
      </c>
      <c r="Z6075" s="5">
        <v>0</v>
      </c>
      <c r="AA6075" s="5">
        <v>0</v>
      </c>
      <c r="AB6075" s="5">
        <f t="shared" si="1040"/>
        <v>0</v>
      </c>
      <c r="AC6075" s="5">
        <v>0</v>
      </c>
      <c r="AD6075" s="5">
        <v>0</v>
      </c>
      <c r="AE6075" s="5">
        <f t="shared" si="1041"/>
        <v>0</v>
      </c>
      <c r="AF6075" s="5">
        <v>1</v>
      </c>
      <c r="AG6075" s="6">
        <v>45204</v>
      </c>
      <c r="AH6075" s="5">
        <v>1</v>
      </c>
      <c r="AI6075" s="5">
        <v>0</v>
      </c>
      <c r="AJ6075" s="5">
        <v>0</v>
      </c>
      <c r="AK6075" s="5">
        <f t="shared" si="1042"/>
        <v>0</v>
      </c>
      <c r="AL6075" s="5">
        <v>0</v>
      </c>
      <c r="AM6075" s="5">
        <v>0</v>
      </c>
      <c r="AN6075" s="5">
        <f t="shared" si="1043"/>
        <v>0</v>
      </c>
      <c r="AO6075" s="5">
        <v>0</v>
      </c>
      <c r="AP6075" s="5">
        <v>0</v>
      </c>
      <c r="AQ6075" s="5">
        <f t="shared" si="1044"/>
        <v>0</v>
      </c>
      <c r="AR6075" s="5">
        <v>0</v>
      </c>
      <c r="AS6075" s="6"/>
      <c r="AT6075" s="5">
        <v>0</v>
      </c>
      <c r="AU6075" s="5">
        <v>0</v>
      </c>
      <c r="AV6075" t="str">
        <f t="shared" si="1037"/>
        <v>N</v>
      </c>
      <c r="AW6075" t="s">
        <v>60</v>
      </c>
      <c r="AX6075" t="s">
        <v>61</v>
      </c>
      <c r="AY6075" t="s">
        <v>62</v>
      </c>
      <c r="AZ6075" t="s">
        <v>62</v>
      </c>
      <c r="BA6075" t="str">
        <f t="shared" si="1038"/>
        <v>N</v>
      </c>
    </row>
    <row r="6076" spans="1:53">
      <c r="A6076" t="s">
        <v>53</v>
      </c>
      <c r="B6076" t="s">
        <v>54</v>
      </c>
      <c r="C6076" t="s">
        <v>55</v>
      </c>
      <c r="D6076">
        <v>2023</v>
      </c>
      <c r="F6076" t="s">
        <v>13967</v>
      </c>
      <c r="G6076" t="s">
        <v>13968</v>
      </c>
      <c r="I6076" t="s">
        <v>13969</v>
      </c>
      <c r="J6076" t="s">
        <v>58</v>
      </c>
      <c r="K6076" t="s">
        <v>59</v>
      </c>
      <c r="L6076" s="5">
        <v>0</v>
      </c>
      <c r="M6076" s="5">
        <v>0</v>
      </c>
      <c r="N6076" s="5">
        <f t="shared" si="1034"/>
        <v>0</v>
      </c>
      <c r="O6076" s="5">
        <v>0</v>
      </c>
      <c r="P6076" s="5">
        <v>0</v>
      </c>
      <c r="Q6076" s="5">
        <f t="shared" si="1035"/>
        <v>0</v>
      </c>
      <c r="R6076" s="5">
        <v>0</v>
      </c>
      <c r="S6076" s="5">
        <v>0</v>
      </c>
      <c r="T6076" s="5">
        <f t="shared" si="1036"/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f t="shared" si="1039"/>
        <v>0</v>
      </c>
      <c r="Z6076" s="5">
        <v>0</v>
      </c>
      <c r="AA6076" s="5">
        <v>0</v>
      </c>
      <c r="AB6076" s="5">
        <f t="shared" si="1040"/>
        <v>0</v>
      </c>
      <c r="AC6076" s="5">
        <v>0</v>
      </c>
      <c r="AD6076" s="5">
        <v>0</v>
      </c>
      <c r="AE6076" s="5">
        <f t="shared" si="1041"/>
        <v>0</v>
      </c>
      <c r="AF6076" s="5">
        <v>1</v>
      </c>
      <c r="AG6076" s="6">
        <v>45196</v>
      </c>
      <c r="AH6076" s="5">
        <v>1</v>
      </c>
      <c r="AI6076" s="5">
        <v>0</v>
      </c>
      <c r="AJ6076" s="5">
        <v>0</v>
      </c>
      <c r="AK6076" s="5">
        <f t="shared" si="1042"/>
        <v>0</v>
      </c>
      <c r="AL6076" s="5">
        <v>0</v>
      </c>
      <c r="AM6076" s="5">
        <v>0</v>
      </c>
      <c r="AN6076" s="5">
        <f t="shared" si="1043"/>
        <v>0</v>
      </c>
      <c r="AO6076" s="5">
        <v>0</v>
      </c>
      <c r="AP6076" s="5">
        <v>0</v>
      </c>
      <c r="AQ6076" s="5">
        <f t="shared" si="1044"/>
        <v>0</v>
      </c>
      <c r="AR6076" s="5">
        <v>0</v>
      </c>
      <c r="AS6076" s="6"/>
      <c r="AT6076" s="5">
        <v>0</v>
      </c>
      <c r="AU6076" s="5">
        <v>0</v>
      </c>
      <c r="AV6076" t="str">
        <f t="shared" si="1037"/>
        <v>N</v>
      </c>
      <c r="AW6076" t="s">
        <v>60</v>
      </c>
      <c r="AX6076" t="s">
        <v>61</v>
      </c>
      <c r="AY6076" t="s">
        <v>62</v>
      </c>
      <c r="AZ6076" t="s">
        <v>62</v>
      </c>
      <c r="BA6076" t="str">
        <f t="shared" si="1038"/>
        <v>N</v>
      </c>
    </row>
    <row r="6077" spans="1:53">
      <c r="A6077" t="s">
        <v>53</v>
      </c>
      <c r="B6077" t="s">
        <v>54</v>
      </c>
      <c r="C6077" t="s">
        <v>55</v>
      </c>
      <c r="D6077">
        <v>2023</v>
      </c>
      <c r="F6077" t="s">
        <v>13970</v>
      </c>
      <c r="G6077" t="s">
        <v>13971</v>
      </c>
      <c r="I6077" t="s">
        <v>13972</v>
      </c>
      <c r="J6077" t="s">
        <v>58</v>
      </c>
      <c r="K6077" t="s">
        <v>59</v>
      </c>
      <c r="L6077" s="5">
        <v>0</v>
      </c>
      <c r="M6077" s="5">
        <v>0</v>
      </c>
      <c r="N6077" s="5">
        <f t="shared" si="1034"/>
        <v>0</v>
      </c>
      <c r="O6077" s="5">
        <v>0</v>
      </c>
      <c r="P6077" s="5">
        <v>0</v>
      </c>
      <c r="Q6077" s="5">
        <f t="shared" si="1035"/>
        <v>0</v>
      </c>
      <c r="R6077" s="5">
        <v>0</v>
      </c>
      <c r="S6077" s="5">
        <v>0</v>
      </c>
      <c r="T6077" s="5">
        <f t="shared" si="1036"/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f t="shared" si="1039"/>
        <v>0</v>
      </c>
      <c r="Z6077" s="5">
        <v>0</v>
      </c>
      <c r="AA6077" s="5">
        <v>0</v>
      </c>
      <c r="AB6077" s="5">
        <f t="shared" si="1040"/>
        <v>0</v>
      </c>
      <c r="AC6077" s="5">
        <v>0</v>
      </c>
      <c r="AD6077" s="5">
        <v>0</v>
      </c>
      <c r="AE6077" s="5">
        <f t="shared" si="1041"/>
        <v>0</v>
      </c>
      <c r="AF6077" s="5">
        <v>1</v>
      </c>
      <c r="AG6077" s="6">
        <v>45201</v>
      </c>
      <c r="AH6077" s="5">
        <v>1</v>
      </c>
      <c r="AI6077" s="5">
        <v>0</v>
      </c>
      <c r="AJ6077" s="5">
        <v>0</v>
      </c>
      <c r="AK6077" s="5">
        <f t="shared" si="1042"/>
        <v>0</v>
      </c>
      <c r="AL6077" s="5">
        <v>0</v>
      </c>
      <c r="AM6077" s="5">
        <v>0</v>
      </c>
      <c r="AN6077" s="5">
        <f t="shared" si="1043"/>
        <v>0</v>
      </c>
      <c r="AO6077" s="5">
        <v>0</v>
      </c>
      <c r="AP6077" s="5">
        <v>0</v>
      </c>
      <c r="AQ6077" s="5">
        <f t="shared" si="1044"/>
        <v>0</v>
      </c>
      <c r="AR6077" s="5">
        <v>0</v>
      </c>
      <c r="AS6077" s="6"/>
      <c r="AT6077" s="5">
        <v>0</v>
      </c>
      <c r="AU6077" s="5">
        <v>0</v>
      </c>
      <c r="AV6077" t="str">
        <f t="shared" si="1037"/>
        <v>N</v>
      </c>
      <c r="AW6077" t="s">
        <v>60</v>
      </c>
      <c r="AX6077" t="s">
        <v>61</v>
      </c>
      <c r="AY6077" t="s">
        <v>62</v>
      </c>
      <c r="AZ6077" t="s">
        <v>62</v>
      </c>
      <c r="BA6077" t="str">
        <f t="shared" si="1038"/>
        <v>N</v>
      </c>
    </row>
    <row r="6078" spans="1:53">
      <c r="A6078" t="s">
        <v>53</v>
      </c>
      <c r="B6078" t="s">
        <v>54</v>
      </c>
      <c r="C6078" t="s">
        <v>55</v>
      </c>
      <c r="D6078">
        <v>2023</v>
      </c>
      <c r="F6078" t="s">
        <v>13973</v>
      </c>
      <c r="G6078" t="s">
        <v>13974</v>
      </c>
      <c r="I6078" t="s">
        <v>13975</v>
      </c>
      <c r="J6078" t="s">
        <v>58</v>
      </c>
      <c r="K6078" t="s">
        <v>59</v>
      </c>
      <c r="L6078" s="5">
        <v>0</v>
      </c>
      <c r="M6078" s="5">
        <v>0</v>
      </c>
      <c r="N6078" s="5">
        <f t="shared" si="1034"/>
        <v>0</v>
      </c>
      <c r="O6078" s="5">
        <v>0</v>
      </c>
      <c r="P6078" s="5">
        <v>0</v>
      </c>
      <c r="Q6078" s="5">
        <f t="shared" si="1035"/>
        <v>0</v>
      </c>
      <c r="R6078" s="5">
        <v>0</v>
      </c>
      <c r="S6078" s="5">
        <v>0</v>
      </c>
      <c r="T6078" s="5">
        <f t="shared" si="1036"/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f t="shared" si="1039"/>
        <v>0</v>
      </c>
      <c r="Z6078" s="5">
        <v>0</v>
      </c>
      <c r="AA6078" s="5">
        <v>0</v>
      </c>
      <c r="AB6078" s="5">
        <f t="shared" si="1040"/>
        <v>0</v>
      </c>
      <c r="AC6078" s="5">
        <v>0</v>
      </c>
      <c r="AD6078" s="5">
        <v>0</v>
      </c>
      <c r="AE6078" s="5">
        <f t="shared" si="1041"/>
        <v>0</v>
      </c>
      <c r="AF6078" s="5">
        <v>1</v>
      </c>
      <c r="AG6078" s="6">
        <v>45244</v>
      </c>
      <c r="AH6078" s="5">
        <v>1</v>
      </c>
      <c r="AI6078" s="5">
        <v>0</v>
      </c>
      <c r="AJ6078" s="5">
        <v>0</v>
      </c>
      <c r="AK6078" s="5">
        <f t="shared" si="1042"/>
        <v>0</v>
      </c>
      <c r="AL6078" s="5">
        <v>0</v>
      </c>
      <c r="AM6078" s="5">
        <v>0</v>
      </c>
      <c r="AN6078" s="5">
        <f t="shared" si="1043"/>
        <v>0</v>
      </c>
      <c r="AO6078" s="5">
        <v>0</v>
      </c>
      <c r="AP6078" s="5">
        <v>0</v>
      </c>
      <c r="AQ6078" s="5">
        <f t="shared" si="1044"/>
        <v>0</v>
      </c>
      <c r="AR6078" s="5">
        <v>0</v>
      </c>
      <c r="AS6078" s="6"/>
      <c r="AT6078" s="5">
        <v>0</v>
      </c>
      <c r="AU6078" s="5">
        <v>0</v>
      </c>
      <c r="AV6078" t="str">
        <f t="shared" si="1037"/>
        <v>N</v>
      </c>
      <c r="AW6078" t="s">
        <v>60</v>
      </c>
      <c r="AX6078" t="s">
        <v>61</v>
      </c>
      <c r="AY6078" t="s">
        <v>62</v>
      </c>
      <c r="AZ6078" t="s">
        <v>62</v>
      </c>
      <c r="BA6078" t="str">
        <f t="shared" si="1038"/>
        <v>N</v>
      </c>
    </row>
    <row r="6079" spans="1:53">
      <c r="A6079" t="s">
        <v>53</v>
      </c>
      <c r="B6079" t="s">
        <v>54</v>
      </c>
      <c r="C6079" t="s">
        <v>55</v>
      </c>
      <c r="D6079">
        <v>2023</v>
      </c>
      <c r="F6079" t="s">
        <v>13976</v>
      </c>
      <c r="G6079" t="s">
        <v>13977</v>
      </c>
      <c r="I6079" t="s">
        <v>13978</v>
      </c>
      <c r="J6079" t="s">
        <v>58</v>
      </c>
      <c r="K6079" t="s">
        <v>59</v>
      </c>
      <c r="L6079" s="5">
        <v>0</v>
      </c>
      <c r="M6079" s="5">
        <v>0</v>
      </c>
      <c r="N6079" s="5">
        <f t="shared" si="1034"/>
        <v>0</v>
      </c>
      <c r="O6079" s="5">
        <v>0</v>
      </c>
      <c r="P6079" s="5">
        <v>0</v>
      </c>
      <c r="Q6079" s="5">
        <f t="shared" si="1035"/>
        <v>0</v>
      </c>
      <c r="R6079" s="5">
        <v>0</v>
      </c>
      <c r="S6079" s="5">
        <v>0</v>
      </c>
      <c r="T6079" s="5">
        <f t="shared" si="1036"/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f t="shared" si="1039"/>
        <v>0</v>
      </c>
      <c r="Z6079" s="5">
        <v>0</v>
      </c>
      <c r="AA6079" s="5">
        <v>0</v>
      </c>
      <c r="AB6079" s="5">
        <f t="shared" si="1040"/>
        <v>0</v>
      </c>
      <c r="AC6079" s="5">
        <v>0</v>
      </c>
      <c r="AD6079" s="5">
        <v>0</v>
      </c>
      <c r="AE6079" s="5">
        <f t="shared" si="1041"/>
        <v>0</v>
      </c>
      <c r="AF6079" s="5">
        <v>1</v>
      </c>
      <c r="AG6079" s="6">
        <v>45093</v>
      </c>
      <c r="AH6079" s="5">
        <v>1</v>
      </c>
      <c r="AI6079" s="5">
        <v>0</v>
      </c>
      <c r="AJ6079" s="5">
        <v>0</v>
      </c>
      <c r="AK6079" s="5">
        <f t="shared" si="1042"/>
        <v>0</v>
      </c>
      <c r="AL6079" s="5">
        <v>0</v>
      </c>
      <c r="AM6079" s="5">
        <v>0</v>
      </c>
      <c r="AN6079" s="5">
        <f t="shared" si="1043"/>
        <v>0</v>
      </c>
      <c r="AO6079" s="5">
        <v>0</v>
      </c>
      <c r="AP6079" s="5">
        <v>0</v>
      </c>
      <c r="AQ6079" s="5">
        <f t="shared" si="1044"/>
        <v>0</v>
      </c>
      <c r="AR6079" s="5">
        <v>0</v>
      </c>
      <c r="AS6079" s="6"/>
      <c r="AT6079" s="5">
        <v>0</v>
      </c>
      <c r="AU6079" s="5">
        <v>0</v>
      </c>
      <c r="AV6079" t="str">
        <f t="shared" si="1037"/>
        <v>N</v>
      </c>
      <c r="AW6079" t="s">
        <v>60</v>
      </c>
      <c r="AX6079" t="s">
        <v>61</v>
      </c>
      <c r="AY6079" t="s">
        <v>62</v>
      </c>
      <c r="AZ6079" t="s">
        <v>62</v>
      </c>
      <c r="BA6079" t="str">
        <f t="shared" si="1038"/>
        <v>N</v>
      </c>
    </row>
    <row r="6080" spans="1:53">
      <c r="A6080" t="s">
        <v>53</v>
      </c>
      <c r="B6080" t="s">
        <v>54</v>
      </c>
      <c r="C6080" t="s">
        <v>55</v>
      </c>
      <c r="D6080">
        <v>2023</v>
      </c>
      <c r="F6080" t="s">
        <v>13979</v>
      </c>
      <c r="G6080" t="s">
        <v>13980</v>
      </c>
      <c r="I6080" t="s">
        <v>13981</v>
      </c>
      <c r="J6080" t="s">
        <v>58</v>
      </c>
      <c r="K6080" t="s">
        <v>59</v>
      </c>
      <c r="L6080" s="5">
        <v>0</v>
      </c>
      <c r="M6080" s="5">
        <v>0</v>
      </c>
      <c r="N6080" s="5">
        <f t="shared" si="1034"/>
        <v>0</v>
      </c>
      <c r="O6080" s="5">
        <v>0</v>
      </c>
      <c r="P6080" s="5">
        <v>0</v>
      </c>
      <c r="Q6080" s="5">
        <f t="shared" si="1035"/>
        <v>0</v>
      </c>
      <c r="R6080" s="5">
        <v>0</v>
      </c>
      <c r="S6080" s="5">
        <v>0</v>
      </c>
      <c r="T6080" s="5">
        <f t="shared" si="1036"/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f t="shared" si="1039"/>
        <v>0</v>
      </c>
      <c r="Z6080" s="5">
        <v>0</v>
      </c>
      <c r="AA6080" s="5">
        <v>0</v>
      </c>
      <c r="AB6080" s="5">
        <f t="shared" si="1040"/>
        <v>0</v>
      </c>
      <c r="AC6080" s="5">
        <v>0</v>
      </c>
      <c r="AD6080" s="5">
        <v>0</v>
      </c>
      <c r="AE6080" s="5">
        <f t="shared" si="1041"/>
        <v>0</v>
      </c>
      <c r="AF6080" s="5">
        <v>1</v>
      </c>
      <c r="AG6080" s="6">
        <v>44973</v>
      </c>
      <c r="AH6080" s="5">
        <v>1</v>
      </c>
      <c r="AI6080" s="5">
        <v>0</v>
      </c>
      <c r="AJ6080" s="5">
        <v>0</v>
      </c>
      <c r="AK6080" s="5">
        <f t="shared" si="1042"/>
        <v>0</v>
      </c>
      <c r="AL6080" s="5">
        <v>0</v>
      </c>
      <c r="AM6080" s="5">
        <v>0</v>
      </c>
      <c r="AN6080" s="5">
        <f t="shared" si="1043"/>
        <v>0</v>
      </c>
      <c r="AO6080" s="5">
        <v>0</v>
      </c>
      <c r="AP6080" s="5">
        <v>0</v>
      </c>
      <c r="AQ6080" s="5">
        <f t="shared" si="1044"/>
        <v>0</v>
      </c>
      <c r="AR6080" s="5">
        <v>0</v>
      </c>
      <c r="AS6080" s="6"/>
      <c r="AT6080" s="5">
        <v>0</v>
      </c>
      <c r="AU6080" s="5">
        <v>0</v>
      </c>
      <c r="AV6080" t="str">
        <f t="shared" si="1037"/>
        <v>N</v>
      </c>
      <c r="AW6080" t="s">
        <v>60</v>
      </c>
      <c r="AX6080" t="s">
        <v>61</v>
      </c>
      <c r="AY6080" t="s">
        <v>62</v>
      </c>
      <c r="AZ6080" t="s">
        <v>62</v>
      </c>
      <c r="BA6080" t="str">
        <f t="shared" si="1038"/>
        <v>N</v>
      </c>
    </row>
    <row r="6081" spans="1:53">
      <c r="A6081" t="s">
        <v>53</v>
      </c>
      <c r="B6081" t="s">
        <v>54</v>
      </c>
      <c r="C6081" t="s">
        <v>55</v>
      </c>
      <c r="D6081">
        <v>2023</v>
      </c>
      <c r="F6081" t="s">
        <v>13982</v>
      </c>
      <c r="G6081" t="s">
        <v>13983</v>
      </c>
      <c r="I6081" t="s">
        <v>13984</v>
      </c>
      <c r="J6081" t="s">
        <v>58</v>
      </c>
      <c r="K6081" t="s">
        <v>59</v>
      </c>
      <c r="L6081" s="5">
        <v>0</v>
      </c>
      <c r="M6081" s="5">
        <v>0</v>
      </c>
      <c r="N6081" s="5">
        <f t="shared" si="1034"/>
        <v>0</v>
      </c>
      <c r="O6081" s="5">
        <v>0</v>
      </c>
      <c r="P6081" s="5">
        <v>0</v>
      </c>
      <c r="Q6081" s="5">
        <f t="shared" si="1035"/>
        <v>0</v>
      </c>
      <c r="R6081" s="5">
        <v>0</v>
      </c>
      <c r="S6081" s="5">
        <v>0</v>
      </c>
      <c r="T6081" s="5">
        <f t="shared" si="1036"/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f t="shared" si="1039"/>
        <v>0</v>
      </c>
      <c r="Z6081" s="5">
        <v>0</v>
      </c>
      <c r="AA6081" s="5">
        <v>0</v>
      </c>
      <c r="AB6081" s="5">
        <f t="shared" si="1040"/>
        <v>0</v>
      </c>
      <c r="AC6081" s="5">
        <v>0</v>
      </c>
      <c r="AD6081" s="5">
        <v>0</v>
      </c>
      <c r="AE6081" s="5">
        <f t="shared" si="1041"/>
        <v>0</v>
      </c>
      <c r="AF6081" s="5">
        <v>1</v>
      </c>
      <c r="AG6081" s="6">
        <v>45225</v>
      </c>
      <c r="AH6081" s="5">
        <v>1</v>
      </c>
      <c r="AI6081" s="5">
        <v>0</v>
      </c>
      <c r="AJ6081" s="5">
        <v>0</v>
      </c>
      <c r="AK6081" s="5">
        <f t="shared" si="1042"/>
        <v>0</v>
      </c>
      <c r="AL6081" s="5">
        <v>0</v>
      </c>
      <c r="AM6081" s="5">
        <v>0</v>
      </c>
      <c r="AN6081" s="5">
        <f t="shared" si="1043"/>
        <v>0</v>
      </c>
      <c r="AO6081" s="5">
        <v>0</v>
      </c>
      <c r="AP6081" s="5">
        <v>0</v>
      </c>
      <c r="AQ6081" s="5">
        <f t="shared" si="1044"/>
        <v>0</v>
      </c>
      <c r="AR6081" s="5">
        <v>0</v>
      </c>
      <c r="AS6081" s="6"/>
      <c r="AT6081" s="5">
        <v>0</v>
      </c>
      <c r="AU6081" s="5">
        <v>0</v>
      </c>
      <c r="AV6081" t="str">
        <f t="shared" si="1037"/>
        <v>N</v>
      </c>
      <c r="AW6081" t="s">
        <v>60</v>
      </c>
      <c r="AX6081" t="s">
        <v>61</v>
      </c>
      <c r="AY6081" t="s">
        <v>62</v>
      </c>
      <c r="AZ6081" t="s">
        <v>62</v>
      </c>
      <c r="BA6081" t="str">
        <f t="shared" si="1038"/>
        <v>N</v>
      </c>
    </row>
    <row r="6082" spans="1:53">
      <c r="A6082" t="s">
        <v>53</v>
      </c>
      <c r="B6082" t="s">
        <v>54</v>
      </c>
      <c r="C6082" t="s">
        <v>55</v>
      </c>
      <c r="D6082">
        <v>2023</v>
      </c>
      <c r="F6082" t="s">
        <v>3029</v>
      </c>
      <c r="G6082" t="s">
        <v>13985</v>
      </c>
      <c r="I6082" t="s">
        <v>13986</v>
      </c>
      <c r="J6082" t="s">
        <v>58</v>
      </c>
      <c r="K6082" t="s">
        <v>59</v>
      </c>
      <c r="L6082" s="5">
        <v>0</v>
      </c>
      <c r="M6082" s="5">
        <v>0</v>
      </c>
      <c r="N6082" s="5">
        <f t="shared" ref="N6082:N6145" si="1045">L6082+M6082</f>
        <v>0</v>
      </c>
      <c r="O6082" s="5">
        <v>0</v>
      </c>
      <c r="P6082" s="5">
        <v>0</v>
      </c>
      <c r="Q6082" s="5">
        <f t="shared" ref="Q6082:Q6145" si="1046">O6082+P6082</f>
        <v>0</v>
      </c>
      <c r="R6082" s="5">
        <v>0</v>
      </c>
      <c r="S6082" s="5">
        <v>0</v>
      </c>
      <c r="T6082" s="5">
        <f t="shared" ref="T6082:T6145" si="1047">R6082+S6082</f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f t="shared" si="1039"/>
        <v>0</v>
      </c>
      <c r="Z6082" s="5">
        <v>0</v>
      </c>
      <c r="AA6082" s="5">
        <v>0</v>
      </c>
      <c r="AB6082" s="5">
        <f t="shared" si="1040"/>
        <v>0</v>
      </c>
      <c r="AC6082" s="5">
        <v>0</v>
      </c>
      <c r="AD6082" s="5">
        <v>0</v>
      </c>
      <c r="AE6082" s="5">
        <f t="shared" si="1041"/>
        <v>0</v>
      </c>
      <c r="AF6082" s="5">
        <v>1</v>
      </c>
      <c r="AG6082" s="6">
        <v>45208</v>
      </c>
      <c r="AH6082" s="5">
        <v>1</v>
      </c>
      <c r="AI6082" s="5">
        <v>0</v>
      </c>
      <c r="AJ6082" s="5">
        <v>0</v>
      </c>
      <c r="AK6082" s="5">
        <f t="shared" si="1042"/>
        <v>0</v>
      </c>
      <c r="AL6082" s="5">
        <v>0</v>
      </c>
      <c r="AM6082" s="5">
        <v>0</v>
      </c>
      <c r="AN6082" s="5">
        <f t="shared" si="1043"/>
        <v>0</v>
      </c>
      <c r="AO6082" s="5">
        <v>0</v>
      </c>
      <c r="AP6082" s="5">
        <v>0</v>
      </c>
      <c r="AQ6082" s="5">
        <f t="shared" si="1044"/>
        <v>0</v>
      </c>
      <c r="AR6082" s="5">
        <v>0</v>
      </c>
      <c r="AS6082" s="6"/>
      <c r="AT6082" s="5">
        <v>0</v>
      </c>
      <c r="AU6082" s="5">
        <v>0</v>
      </c>
      <c r="AV6082" t="str">
        <f t="shared" ref="AV6082:AV6145" si="1048">IF(AU6082 &gt; 0, "Y", "N")</f>
        <v>N</v>
      </c>
      <c r="AW6082" t="s">
        <v>60</v>
      </c>
      <c r="AX6082" t="s">
        <v>61</v>
      </c>
      <c r="AY6082" t="s">
        <v>62</v>
      </c>
      <c r="AZ6082" t="s">
        <v>62</v>
      </c>
      <c r="BA6082" t="str">
        <f t="shared" ref="BA6082:BA6145" si="1049">IF(OR(L6082&gt;0, O6082&gt;0, R6082&gt;0, W6082&gt;0, Z6082&gt;0, AC6082&gt;0, AI6082&gt;0, AL6082&gt;0, AO6082&gt;0, M6082&gt;0), "Y", "N")</f>
        <v>N</v>
      </c>
    </row>
    <row r="6083" spans="1:53">
      <c r="A6083" t="s">
        <v>53</v>
      </c>
      <c r="B6083" t="s">
        <v>54</v>
      </c>
      <c r="C6083" t="s">
        <v>55</v>
      </c>
      <c r="D6083">
        <v>2023</v>
      </c>
      <c r="F6083" t="s">
        <v>13987</v>
      </c>
      <c r="G6083" t="s">
        <v>13988</v>
      </c>
      <c r="I6083" t="s">
        <v>13989</v>
      </c>
      <c r="J6083" t="s">
        <v>58</v>
      </c>
      <c r="K6083" t="s">
        <v>59</v>
      </c>
      <c r="L6083" s="5">
        <v>0</v>
      </c>
      <c r="M6083" s="5">
        <v>0</v>
      </c>
      <c r="N6083" s="5">
        <f t="shared" si="1045"/>
        <v>0</v>
      </c>
      <c r="O6083" s="5">
        <v>0</v>
      </c>
      <c r="P6083" s="5">
        <v>0</v>
      </c>
      <c r="Q6083" s="5">
        <f t="shared" si="1046"/>
        <v>0</v>
      </c>
      <c r="R6083" s="5">
        <v>0</v>
      </c>
      <c r="S6083" s="5">
        <v>0</v>
      </c>
      <c r="T6083" s="5">
        <f t="shared" si="1047"/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f t="shared" ref="Y6083:Y6146" si="1050">W6083+X6083</f>
        <v>0</v>
      </c>
      <c r="Z6083" s="5">
        <v>0</v>
      </c>
      <c r="AA6083" s="5">
        <v>0</v>
      </c>
      <c r="AB6083" s="5">
        <f t="shared" ref="AB6083:AB6146" si="1051">SUM(Z6083:AA6083)</f>
        <v>0</v>
      </c>
      <c r="AC6083" s="5">
        <v>0</v>
      </c>
      <c r="AD6083" s="5">
        <v>0</v>
      </c>
      <c r="AE6083" s="5">
        <f t="shared" ref="AE6083:AE6146" si="1052">SUM(AC6083:AD6083)</f>
        <v>0</v>
      </c>
      <c r="AF6083" s="5">
        <v>1</v>
      </c>
      <c r="AG6083" s="6">
        <v>45217</v>
      </c>
      <c r="AH6083" s="5">
        <v>1</v>
      </c>
      <c r="AI6083" s="5">
        <v>0</v>
      </c>
      <c r="AJ6083" s="5">
        <v>0</v>
      </c>
      <c r="AK6083" s="5">
        <f t="shared" ref="AK6083:AK6146" si="1053">SUM(AI6083:AJ6083)</f>
        <v>0</v>
      </c>
      <c r="AL6083" s="5">
        <v>0</v>
      </c>
      <c r="AM6083" s="5">
        <v>0</v>
      </c>
      <c r="AN6083" s="5">
        <f t="shared" ref="AN6083:AN6146" si="1054">SUM(AL6083:AM6083)</f>
        <v>0</v>
      </c>
      <c r="AO6083" s="5">
        <v>0</v>
      </c>
      <c r="AP6083" s="5">
        <v>0</v>
      </c>
      <c r="AQ6083" s="5">
        <f t="shared" ref="AQ6083:AQ6146" si="1055">SUM(AO6083:AP6083)</f>
        <v>0</v>
      </c>
      <c r="AR6083" s="5">
        <v>0</v>
      </c>
      <c r="AS6083" s="6"/>
      <c r="AT6083" s="5">
        <v>0</v>
      </c>
      <c r="AU6083" s="5">
        <v>0</v>
      </c>
      <c r="AV6083" t="str">
        <f t="shared" si="1048"/>
        <v>N</v>
      </c>
      <c r="AW6083" t="s">
        <v>60</v>
      </c>
      <c r="AX6083" t="s">
        <v>61</v>
      </c>
      <c r="AY6083" t="s">
        <v>62</v>
      </c>
      <c r="AZ6083" t="s">
        <v>62</v>
      </c>
      <c r="BA6083" t="str">
        <f t="shared" si="1049"/>
        <v>N</v>
      </c>
    </row>
    <row r="6084" spans="1:53">
      <c r="A6084" t="s">
        <v>53</v>
      </c>
      <c r="B6084" t="s">
        <v>54</v>
      </c>
      <c r="C6084" t="s">
        <v>55</v>
      </c>
      <c r="D6084">
        <v>2023</v>
      </c>
      <c r="F6084" t="s">
        <v>13990</v>
      </c>
      <c r="G6084" t="s">
        <v>13991</v>
      </c>
      <c r="I6084" t="s">
        <v>13992</v>
      </c>
      <c r="J6084" t="s">
        <v>58</v>
      </c>
      <c r="K6084" t="s">
        <v>59</v>
      </c>
      <c r="L6084" s="5">
        <v>0</v>
      </c>
      <c r="M6084" s="5">
        <v>0</v>
      </c>
      <c r="N6084" s="5">
        <f t="shared" si="1045"/>
        <v>0</v>
      </c>
      <c r="O6084" s="5">
        <v>0</v>
      </c>
      <c r="P6084" s="5">
        <v>0</v>
      </c>
      <c r="Q6084" s="5">
        <f t="shared" si="1046"/>
        <v>0</v>
      </c>
      <c r="R6084" s="5">
        <v>0</v>
      </c>
      <c r="S6084" s="5">
        <v>0</v>
      </c>
      <c r="T6084" s="5">
        <f t="shared" si="1047"/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f t="shared" si="1050"/>
        <v>0</v>
      </c>
      <c r="Z6084" s="5">
        <v>0</v>
      </c>
      <c r="AA6084" s="5">
        <v>0</v>
      </c>
      <c r="AB6084" s="5">
        <f t="shared" si="1051"/>
        <v>0</v>
      </c>
      <c r="AC6084" s="5">
        <v>0</v>
      </c>
      <c r="AD6084" s="5">
        <v>0</v>
      </c>
      <c r="AE6084" s="5">
        <f t="shared" si="1052"/>
        <v>0</v>
      </c>
      <c r="AF6084" s="5">
        <v>1</v>
      </c>
      <c r="AG6084" s="6">
        <v>45271</v>
      </c>
      <c r="AH6084" s="5">
        <v>1</v>
      </c>
      <c r="AI6084" s="5">
        <v>0</v>
      </c>
      <c r="AJ6084" s="5">
        <v>0</v>
      </c>
      <c r="AK6084" s="5">
        <f t="shared" si="1053"/>
        <v>0</v>
      </c>
      <c r="AL6084" s="5">
        <v>0</v>
      </c>
      <c r="AM6084" s="5">
        <v>0</v>
      </c>
      <c r="AN6084" s="5">
        <f t="shared" si="1054"/>
        <v>0</v>
      </c>
      <c r="AO6084" s="5">
        <v>0</v>
      </c>
      <c r="AP6084" s="5">
        <v>0</v>
      </c>
      <c r="AQ6084" s="5">
        <f t="shared" si="1055"/>
        <v>0</v>
      </c>
      <c r="AR6084" s="5">
        <v>0</v>
      </c>
      <c r="AS6084" s="6"/>
      <c r="AT6084" s="5">
        <v>0</v>
      </c>
      <c r="AU6084" s="5">
        <v>0</v>
      </c>
      <c r="AV6084" t="str">
        <f t="shared" si="1048"/>
        <v>N</v>
      </c>
      <c r="AW6084" t="s">
        <v>60</v>
      </c>
      <c r="AX6084" t="s">
        <v>61</v>
      </c>
      <c r="AY6084" t="s">
        <v>62</v>
      </c>
      <c r="AZ6084" t="s">
        <v>62</v>
      </c>
      <c r="BA6084" t="str">
        <f t="shared" si="1049"/>
        <v>N</v>
      </c>
    </row>
    <row r="6085" spans="1:53">
      <c r="A6085" t="s">
        <v>53</v>
      </c>
      <c r="B6085" t="s">
        <v>54</v>
      </c>
      <c r="C6085" t="s">
        <v>89</v>
      </c>
      <c r="D6085">
        <v>2023</v>
      </c>
      <c r="F6085" t="s">
        <v>13993</v>
      </c>
      <c r="G6085" t="s">
        <v>13994</v>
      </c>
      <c r="I6085" t="s">
        <v>13995</v>
      </c>
      <c r="J6085" t="s">
        <v>101</v>
      </c>
      <c r="K6085" t="s">
        <v>93</v>
      </c>
      <c r="L6085" s="5">
        <v>0</v>
      </c>
      <c r="M6085" s="5">
        <v>0</v>
      </c>
      <c r="N6085" s="5">
        <f t="shared" si="1045"/>
        <v>0</v>
      </c>
      <c r="O6085" s="5">
        <v>0</v>
      </c>
      <c r="P6085" s="5">
        <v>0</v>
      </c>
      <c r="Q6085" s="5">
        <f t="shared" si="1046"/>
        <v>0</v>
      </c>
      <c r="R6085" s="5">
        <v>0</v>
      </c>
      <c r="S6085" s="5">
        <v>0</v>
      </c>
      <c r="T6085" s="5">
        <f t="shared" si="1047"/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f t="shared" si="1050"/>
        <v>0</v>
      </c>
      <c r="Z6085" s="5">
        <v>0</v>
      </c>
      <c r="AA6085" s="5">
        <v>0</v>
      </c>
      <c r="AB6085" s="5">
        <f t="shared" si="1051"/>
        <v>0</v>
      </c>
      <c r="AC6085" s="5">
        <v>0</v>
      </c>
      <c r="AD6085" s="5">
        <v>0</v>
      </c>
      <c r="AE6085" s="5">
        <f t="shared" si="1052"/>
        <v>0</v>
      </c>
      <c r="AF6085" s="5">
        <v>1</v>
      </c>
      <c r="AG6085" s="6">
        <v>44980</v>
      </c>
      <c r="AH6085" s="5">
        <v>1</v>
      </c>
      <c r="AI6085" s="5">
        <v>0</v>
      </c>
      <c r="AJ6085" s="5">
        <v>0</v>
      </c>
      <c r="AK6085" s="5">
        <f t="shared" si="1053"/>
        <v>0</v>
      </c>
      <c r="AL6085" s="5">
        <v>0</v>
      </c>
      <c r="AM6085" s="5">
        <v>0</v>
      </c>
      <c r="AN6085" s="5">
        <f t="shared" si="1054"/>
        <v>0</v>
      </c>
      <c r="AO6085" s="5">
        <v>0</v>
      </c>
      <c r="AP6085" s="5">
        <v>0</v>
      </c>
      <c r="AQ6085" s="5">
        <f t="shared" si="1055"/>
        <v>0</v>
      </c>
      <c r="AR6085" s="5">
        <v>0</v>
      </c>
      <c r="AS6085" s="6"/>
      <c r="AT6085" s="5">
        <v>0</v>
      </c>
      <c r="AU6085" s="5">
        <v>0</v>
      </c>
      <c r="AV6085" t="str">
        <f t="shared" si="1048"/>
        <v>N</v>
      </c>
      <c r="AW6085" t="s">
        <v>60</v>
      </c>
      <c r="AX6085" t="s">
        <v>61</v>
      </c>
      <c r="AY6085" t="s">
        <v>62</v>
      </c>
      <c r="AZ6085" t="s">
        <v>62</v>
      </c>
      <c r="BA6085" t="str">
        <f t="shared" si="1049"/>
        <v>N</v>
      </c>
    </row>
    <row r="6086" spans="1:53">
      <c r="A6086" t="s">
        <v>53</v>
      </c>
      <c r="B6086" t="s">
        <v>54</v>
      </c>
      <c r="C6086" t="s">
        <v>55</v>
      </c>
      <c r="D6086">
        <v>2023</v>
      </c>
      <c r="F6086" t="s">
        <v>13996</v>
      </c>
      <c r="G6086" t="s">
        <v>13997</v>
      </c>
      <c r="I6086" t="s">
        <v>13998</v>
      </c>
      <c r="J6086" t="s">
        <v>101</v>
      </c>
      <c r="K6086" t="s">
        <v>93</v>
      </c>
      <c r="L6086" s="5">
        <v>0</v>
      </c>
      <c r="M6086" s="5">
        <v>0</v>
      </c>
      <c r="N6086" s="5">
        <f t="shared" si="1045"/>
        <v>0</v>
      </c>
      <c r="O6086" s="5">
        <v>0</v>
      </c>
      <c r="P6086" s="5">
        <v>0</v>
      </c>
      <c r="Q6086" s="5">
        <f t="shared" si="1046"/>
        <v>0</v>
      </c>
      <c r="R6086" s="5">
        <v>0</v>
      </c>
      <c r="S6086" s="5">
        <v>0</v>
      </c>
      <c r="T6086" s="5">
        <f t="shared" si="1047"/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f t="shared" si="1050"/>
        <v>0</v>
      </c>
      <c r="Z6086" s="5">
        <v>0</v>
      </c>
      <c r="AA6086" s="5">
        <v>0</v>
      </c>
      <c r="AB6086" s="5">
        <f t="shared" si="1051"/>
        <v>0</v>
      </c>
      <c r="AC6086" s="5">
        <v>0</v>
      </c>
      <c r="AD6086" s="5">
        <v>0</v>
      </c>
      <c r="AE6086" s="5">
        <f t="shared" si="1052"/>
        <v>0</v>
      </c>
      <c r="AF6086" s="5">
        <v>1</v>
      </c>
      <c r="AG6086" s="6">
        <v>44966</v>
      </c>
      <c r="AH6086" s="5">
        <v>1</v>
      </c>
      <c r="AI6086" s="5">
        <v>0</v>
      </c>
      <c r="AJ6086" s="5">
        <v>0</v>
      </c>
      <c r="AK6086" s="5">
        <f t="shared" si="1053"/>
        <v>0</v>
      </c>
      <c r="AL6086" s="5">
        <v>0</v>
      </c>
      <c r="AM6086" s="5">
        <v>0</v>
      </c>
      <c r="AN6086" s="5">
        <f t="shared" si="1054"/>
        <v>0</v>
      </c>
      <c r="AO6086" s="5">
        <v>0</v>
      </c>
      <c r="AP6086" s="5">
        <v>0</v>
      </c>
      <c r="AQ6086" s="5">
        <f t="shared" si="1055"/>
        <v>0</v>
      </c>
      <c r="AR6086" s="5">
        <v>0</v>
      </c>
      <c r="AS6086" s="6"/>
      <c r="AT6086" s="5">
        <v>0</v>
      </c>
      <c r="AU6086" s="5">
        <v>0</v>
      </c>
      <c r="AV6086" t="str">
        <f t="shared" si="1048"/>
        <v>N</v>
      </c>
      <c r="AW6086" t="s">
        <v>60</v>
      </c>
      <c r="AX6086" t="s">
        <v>61</v>
      </c>
      <c r="AY6086" t="s">
        <v>62</v>
      </c>
      <c r="AZ6086" t="s">
        <v>62</v>
      </c>
      <c r="BA6086" t="str">
        <f t="shared" si="1049"/>
        <v>N</v>
      </c>
    </row>
    <row r="6087" spans="1:53">
      <c r="A6087" t="s">
        <v>53</v>
      </c>
      <c r="B6087" t="s">
        <v>54</v>
      </c>
      <c r="C6087" t="s">
        <v>89</v>
      </c>
      <c r="D6087">
        <v>2023</v>
      </c>
      <c r="F6087" t="s">
        <v>13999</v>
      </c>
      <c r="G6087" t="s">
        <v>14000</v>
      </c>
      <c r="I6087" t="s">
        <v>14001</v>
      </c>
      <c r="J6087" t="s">
        <v>101</v>
      </c>
      <c r="K6087" t="s">
        <v>93</v>
      </c>
      <c r="L6087" s="5">
        <v>0</v>
      </c>
      <c r="M6087" s="5">
        <v>0</v>
      </c>
      <c r="N6087" s="5">
        <f t="shared" si="1045"/>
        <v>0</v>
      </c>
      <c r="O6087" s="5">
        <v>0</v>
      </c>
      <c r="P6087" s="5">
        <v>0</v>
      </c>
      <c r="Q6087" s="5">
        <f t="shared" si="1046"/>
        <v>0</v>
      </c>
      <c r="R6087" s="5">
        <v>0</v>
      </c>
      <c r="S6087" s="5">
        <v>0</v>
      </c>
      <c r="T6087" s="5">
        <f t="shared" si="1047"/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f t="shared" si="1050"/>
        <v>0</v>
      </c>
      <c r="Z6087" s="5">
        <v>0</v>
      </c>
      <c r="AA6087" s="5">
        <v>0</v>
      </c>
      <c r="AB6087" s="5">
        <f t="shared" si="1051"/>
        <v>0</v>
      </c>
      <c r="AC6087" s="5">
        <v>0</v>
      </c>
      <c r="AD6087" s="5">
        <v>0</v>
      </c>
      <c r="AE6087" s="5">
        <f t="shared" si="1052"/>
        <v>0</v>
      </c>
      <c r="AF6087" s="5">
        <v>1</v>
      </c>
      <c r="AG6087" s="6">
        <v>45141</v>
      </c>
      <c r="AH6087" s="5">
        <v>1</v>
      </c>
      <c r="AI6087" s="5">
        <v>0</v>
      </c>
      <c r="AJ6087" s="5">
        <v>0</v>
      </c>
      <c r="AK6087" s="5">
        <f t="shared" si="1053"/>
        <v>0</v>
      </c>
      <c r="AL6087" s="5">
        <v>0</v>
      </c>
      <c r="AM6087" s="5">
        <v>0</v>
      </c>
      <c r="AN6087" s="5">
        <f t="shared" si="1054"/>
        <v>0</v>
      </c>
      <c r="AO6087" s="5">
        <v>0</v>
      </c>
      <c r="AP6087" s="5">
        <v>0</v>
      </c>
      <c r="AQ6087" s="5">
        <f t="shared" si="1055"/>
        <v>0</v>
      </c>
      <c r="AR6087" s="5">
        <v>0</v>
      </c>
      <c r="AS6087" s="6"/>
      <c r="AT6087" s="5">
        <v>0</v>
      </c>
      <c r="AU6087" s="5">
        <v>0</v>
      </c>
      <c r="AV6087" t="str">
        <f t="shared" si="1048"/>
        <v>N</v>
      </c>
      <c r="AW6087" t="s">
        <v>60</v>
      </c>
      <c r="AX6087" t="s">
        <v>61</v>
      </c>
      <c r="AY6087" t="s">
        <v>62</v>
      </c>
      <c r="AZ6087" t="s">
        <v>62</v>
      </c>
      <c r="BA6087" t="str">
        <f t="shared" si="1049"/>
        <v>N</v>
      </c>
    </row>
    <row r="6088" spans="1:53">
      <c r="A6088" t="s">
        <v>53</v>
      </c>
      <c r="B6088" t="s">
        <v>54</v>
      </c>
      <c r="C6088" t="s">
        <v>89</v>
      </c>
      <c r="D6088">
        <v>2023</v>
      </c>
      <c r="F6088" t="s">
        <v>14002</v>
      </c>
      <c r="G6088" t="s">
        <v>14003</v>
      </c>
      <c r="I6088" t="s">
        <v>14004</v>
      </c>
      <c r="J6088" t="s">
        <v>101</v>
      </c>
      <c r="K6088" t="s">
        <v>93</v>
      </c>
      <c r="L6088" s="5">
        <v>0</v>
      </c>
      <c r="M6088" s="5">
        <v>0</v>
      </c>
      <c r="N6088" s="5">
        <f t="shared" si="1045"/>
        <v>0</v>
      </c>
      <c r="O6088" s="5">
        <v>0</v>
      </c>
      <c r="P6088" s="5">
        <v>0</v>
      </c>
      <c r="Q6088" s="5">
        <f t="shared" si="1046"/>
        <v>0</v>
      </c>
      <c r="R6088" s="5">
        <v>0</v>
      </c>
      <c r="S6088" s="5">
        <v>0</v>
      </c>
      <c r="T6088" s="5">
        <f t="shared" si="1047"/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f t="shared" si="1050"/>
        <v>0</v>
      </c>
      <c r="Z6088" s="5">
        <v>0</v>
      </c>
      <c r="AA6088" s="5">
        <v>0</v>
      </c>
      <c r="AB6088" s="5">
        <f t="shared" si="1051"/>
        <v>0</v>
      </c>
      <c r="AC6088" s="5">
        <v>0</v>
      </c>
      <c r="AD6088" s="5">
        <v>0</v>
      </c>
      <c r="AE6088" s="5">
        <f t="shared" si="1052"/>
        <v>0</v>
      </c>
      <c r="AF6088" s="5">
        <v>1</v>
      </c>
      <c r="AG6088" s="6">
        <v>45070</v>
      </c>
      <c r="AH6088" s="5">
        <v>1</v>
      </c>
      <c r="AI6088" s="5">
        <v>0</v>
      </c>
      <c r="AJ6088" s="5">
        <v>0</v>
      </c>
      <c r="AK6088" s="5">
        <f t="shared" si="1053"/>
        <v>0</v>
      </c>
      <c r="AL6088" s="5">
        <v>0</v>
      </c>
      <c r="AM6088" s="5">
        <v>0</v>
      </c>
      <c r="AN6088" s="5">
        <f t="shared" si="1054"/>
        <v>0</v>
      </c>
      <c r="AO6088" s="5">
        <v>0</v>
      </c>
      <c r="AP6088" s="5">
        <v>0</v>
      </c>
      <c r="AQ6088" s="5">
        <f t="shared" si="1055"/>
        <v>0</v>
      </c>
      <c r="AR6088" s="5">
        <v>0</v>
      </c>
      <c r="AS6088" s="6"/>
      <c r="AT6088" s="5">
        <v>0</v>
      </c>
      <c r="AU6088" s="5">
        <v>0</v>
      </c>
      <c r="AV6088" t="str">
        <f t="shared" si="1048"/>
        <v>N</v>
      </c>
      <c r="AW6088" t="s">
        <v>60</v>
      </c>
      <c r="AX6088" t="s">
        <v>61</v>
      </c>
      <c r="AY6088" t="s">
        <v>62</v>
      </c>
      <c r="AZ6088" t="s">
        <v>62</v>
      </c>
      <c r="BA6088" t="str">
        <f t="shared" si="1049"/>
        <v>N</v>
      </c>
    </row>
    <row r="6089" spans="1:53">
      <c r="A6089" t="s">
        <v>53</v>
      </c>
      <c r="B6089" t="s">
        <v>54</v>
      </c>
      <c r="C6089" t="s">
        <v>89</v>
      </c>
      <c r="D6089">
        <v>2023</v>
      </c>
      <c r="F6089" t="s">
        <v>14005</v>
      </c>
      <c r="G6089" t="s">
        <v>14006</v>
      </c>
      <c r="I6089" t="s">
        <v>14007</v>
      </c>
      <c r="J6089" t="s">
        <v>101</v>
      </c>
      <c r="K6089" t="s">
        <v>93</v>
      </c>
      <c r="L6089" s="5">
        <v>0</v>
      </c>
      <c r="M6089" s="5">
        <v>0</v>
      </c>
      <c r="N6089" s="5">
        <f t="shared" si="1045"/>
        <v>0</v>
      </c>
      <c r="O6089" s="5">
        <v>0</v>
      </c>
      <c r="P6089" s="5">
        <v>0</v>
      </c>
      <c r="Q6089" s="5">
        <f t="shared" si="1046"/>
        <v>0</v>
      </c>
      <c r="R6089" s="5">
        <v>0</v>
      </c>
      <c r="S6089" s="5">
        <v>0</v>
      </c>
      <c r="T6089" s="5">
        <f t="shared" si="1047"/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f t="shared" si="1050"/>
        <v>0</v>
      </c>
      <c r="Z6089" s="5">
        <v>0</v>
      </c>
      <c r="AA6089" s="5">
        <v>0</v>
      </c>
      <c r="AB6089" s="5">
        <f t="shared" si="1051"/>
        <v>0</v>
      </c>
      <c r="AC6089" s="5">
        <v>0</v>
      </c>
      <c r="AD6089" s="5">
        <v>0</v>
      </c>
      <c r="AE6089" s="5">
        <f t="shared" si="1052"/>
        <v>0</v>
      </c>
      <c r="AF6089" s="5">
        <v>1</v>
      </c>
      <c r="AG6089" s="6">
        <v>45104</v>
      </c>
      <c r="AH6089" s="5">
        <v>1</v>
      </c>
      <c r="AI6089" s="5">
        <v>0</v>
      </c>
      <c r="AJ6089" s="5">
        <v>0</v>
      </c>
      <c r="AK6089" s="5">
        <f t="shared" si="1053"/>
        <v>0</v>
      </c>
      <c r="AL6089" s="5">
        <v>0</v>
      </c>
      <c r="AM6089" s="5">
        <v>0</v>
      </c>
      <c r="AN6089" s="5">
        <f t="shared" si="1054"/>
        <v>0</v>
      </c>
      <c r="AO6089" s="5">
        <v>0</v>
      </c>
      <c r="AP6089" s="5">
        <v>0</v>
      </c>
      <c r="AQ6089" s="5">
        <f t="shared" si="1055"/>
        <v>0</v>
      </c>
      <c r="AR6089" s="5">
        <v>0</v>
      </c>
      <c r="AS6089" s="6"/>
      <c r="AT6089" s="5">
        <v>0</v>
      </c>
      <c r="AU6089" s="5">
        <v>0</v>
      </c>
      <c r="AV6089" t="str">
        <f t="shared" si="1048"/>
        <v>N</v>
      </c>
      <c r="AW6089" t="s">
        <v>60</v>
      </c>
      <c r="AX6089" t="s">
        <v>61</v>
      </c>
      <c r="AY6089" t="s">
        <v>62</v>
      </c>
      <c r="AZ6089" t="s">
        <v>62</v>
      </c>
      <c r="BA6089" t="str">
        <f t="shared" si="1049"/>
        <v>N</v>
      </c>
    </row>
    <row r="6090" spans="1:53">
      <c r="A6090" t="s">
        <v>53</v>
      </c>
      <c r="B6090" t="s">
        <v>54</v>
      </c>
      <c r="C6090" t="s">
        <v>55</v>
      </c>
      <c r="D6090">
        <v>2023</v>
      </c>
      <c r="F6090" t="s">
        <v>14008</v>
      </c>
      <c r="G6090" t="s">
        <v>14009</v>
      </c>
      <c r="I6090" t="s">
        <v>14010</v>
      </c>
      <c r="J6090" t="s">
        <v>101</v>
      </c>
      <c r="K6090" t="s">
        <v>93</v>
      </c>
      <c r="L6090" s="5">
        <v>0</v>
      </c>
      <c r="M6090" s="5">
        <v>0</v>
      </c>
      <c r="N6090" s="5">
        <f t="shared" si="1045"/>
        <v>0</v>
      </c>
      <c r="O6090" s="5">
        <v>0</v>
      </c>
      <c r="P6090" s="5">
        <v>0</v>
      </c>
      <c r="Q6090" s="5">
        <f t="shared" si="1046"/>
        <v>0</v>
      </c>
      <c r="R6090" s="5">
        <v>0</v>
      </c>
      <c r="S6090" s="5">
        <v>0</v>
      </c>
      <c r="T6090" s="5">
        <f t="shared" si="1047"/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f t="shared" si="1050"/>
        <v>0</v>
      </c>
      <c r="Z6090" s="5">
        <v>0</v>
      </c>
      <c r="AA6090" s="5">
        <v>0</v>
      </c>
      <c r="AB6090" s="5">
        <f t="shared" si="1051"/>
        <v>0</v>
      </c>
      <c r="AC6090" s="5">
        <v>0</v>
      </c>
      <c r="AD6090" s="5">
        <v>0</v>
      </c>
      <c r="AE6090" s="5">
        <f t="shared" si="1052"/>
        <v>0</v>
      </c>
      <c r="AF6090" s="5">
        <v>1</v>
      </c>
      <c r="AG6090" s="6">
        <v>45141</v>
      </c>
      <c r="AH6090" s="5">
        <v>1</v>
      </c>
      <c r="AI6090" s="5">
        <v>0</v>
      </c>
      <c r="AJ6090" s="5">
        <v>0</v>
      </c>
      <c r="AK6090" s="5">
        <f t="shared" si="1053"/>
        <v>0</v>
      </c>
      <c r="AL6090" s="5">
        <v>0</v>
      </c>
      <c r="AM6090" s="5">
        <v>0</v>
      </c>
      <c r="AN6090" s="5">
        <f t="shared" si="1054"/>
        <v>0</v>
      </c>
      <c r="AO6090" s="5">
        <v>0</v>
      </c>
      <c r="AP6090" s="5">
        <v>0</v>
      </c>
      <c r="AQ6090" s="5">
        <f t="shared" si="1055"/>
        <v>0</v>
      </c>
      <c r="AR6090" s="5">
        <v>0</v>
      </c>
      <c r="AS6090" s="6"/>
      <c r="AT6090" s="5">
        <v>0</v>
      </c>
      <c r="AU6090" s="5">
        <v>0</v>
      </c>
      <c r="AV6090" t="str">
        <f t="shared" si="1048"/>
        <v>N</v>
      </c>
      <c r="AW6090" t="s">
        <v>60</v>
      </c>
      <c r="AX6090" t="s">
        <v>61</v>
      </c>
      <c r="AY6090" t="s">
        <v>62</v>
      </c>
      <c r="AZ6090" t="s">
        <v>62</v>
      </c>
      <c r="BA6090" t="str">
        <f t="shared" si="1049"/>
        <v>N</v>
      </c>
    </row>
    <row r="6091" spans="1:53">
      <c r="A6091" t="s">
        <v>53</v>
      </c>
      <c r="B6091" t="s">
        <v>54</v>
      </c>
      <c r="C6091" t="s">
        <v>89</v>
      </c>
      <c r="D6091">
        <v>2023</v>
      </c>
      <c r="F6091" t="s">
        <v>14011</v>
      </c>
      <c r="G6091" t="s">
        <v>14012</v>
      </c>
      <c r="I6091" t="s">
        <v>14013</v>
      </c>
      <c r="J6091" t="s">
        <v>101</v>
      </c>
      <c r="K6091" t="s">
        <v>93</v>
      </c>
      <c r="L6091" s="5">
        <v>0</v>
      </c>
      <c r="M6091" s="5">
        <v>0</v>
      </c>
      <c r="N6091" s="5">
        <f t="shared" si="1045"/>
        <v>0</v>
      </c>
      <c r="O6091" s="5">
        <v>0</v>
      </c>
      <c r="P6091" s="5">
        <v>0</v>
      </c>
      <c r="Q6091" s="5">
        <f t="shared" si="1046"/>
        <v>0</v>
      </c>
      <c r="R6091" s="5">
        <v>0</v>
      </c>
      <c r="S6091" s="5">
        <v>0</v>
      </c>
      <c r="T6091" s="5">
        <f t="shared" si="1047"/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f t="shared" si="1050"/>
        <v>0</v>
      </c>
      <c r="Z6091" s="5">
        <v>0</v>
      </c>
      <c r="AA6091" s="5">
        <v>0</v>
      </c>
      <c r="AB6091" s="5">
        <f t="shared" si="1051"/>
        <v>0</v>
      </c>
      <c r="AC6091" s="5">
        <v>0</v>
      </c>
      <c r="AD6091" s="5">
        <v>0</v>
      </c>
      <c r="AE6091" s="5">
        <f t="shared" si="1052"/>
        <v>0</v>
      </c>
      <c r="AF6091" s="5">
        <v>1</v>
      </c>
      <c r="AG6091" s="6">
        <v>45278</v>
      </c>
      <c r="AH6091" s="5">
        <v>1</v>
      </c>
      <c r="AI6091" s="5">
        <v>0</v>
      </c>
      <c r="AJ6091" s="5">
        <v>0</v>
      </c>
      <c r="AK6091" s="5">
        <f t="shared" si="1053"/>
        <v>0</v>
      </c>
      <c r="AL6091" s="5">
        <v>0</v>
      </c>
      <c r="AM6091" s="5">
        <v>0</v>
      </c>
      <c r="AN6091" s="5">
        <f t="shared" si="1054"/>
        <v>0</v>
      </c>
      <c r="AO6091" s="5">
        <v>0</v>
      </c>
      <c r="AP6091" s="5">
        <v>0</v>
      </c>
      <c r="AQ6091" s="5">
        <f t="shared" si="1055"/>
        <v>0</v>
      </c>
      <c r="AR6091" s="5">
        <v>0</v>
      </c>
      <c r="AS6091" s="6"/>
      <c r="AT6091" s="5">
        <v>0</v>
      </c>
      <c r="AU6091" s="5">
        <v>0</v>
      </c>
      <c r="AV6091" t="str">
        <f t="shared" si="1048"/>
        <v>N</v>
      </c>
      <c r="AW6091" t="s">
        <v>60</v>
      </c>
      <c r="AX6091" t="s">
        <v>61</v>
      </c>
      <c r="AY6091" t="s">
        <v>62</v>
      </c>
      <c r="AZ6091" t="s">
        <v>62</v>
      </c>
      <c r="BA6091" t="str">
        <f t="shared" si="1049"/>
        <v>N</v>
      </c>
    </row>
    <row r="6092" spans="1:53">
      <c r="A6092" t="s">
        <v>53</v>
      </c>
      <c r="B6092" t="s">
        <v>54</v>
      </c>
      <c r="C6092" t="s">
        <v>55</v>
      </c>
      <c r="D6092">
        <v>2023</v>
      </c>
      <c r="F6092" t="s">
        <v>14014</v>
      </c>
      <c r="G6092" t="s">
        <v>14015</v>
      </c>
      <c r="I6092" t="s">
        <v>14016</v>
      </c>
      <c r="J6092" t="s">
        <v>101</v>
      </c>
      <c r="K6092" t="s">
        <v>93</v>
      </c>
      <c r="L6092" s="5">
        <v>0</v>
      </c>
      <c r="M6092" s="5">
        <v>0</v>
      </c>
      <c r="N6092" s="5">
        <f t="shared" si="1045"/>
        <v>0</v>
      </c>
      <c r="O6092" s="5">
        <v>0</v>
      </c>
      <c r="P6092" s="5">
        <v>0</v>
      </c>
      <c r="Q6092" s="5">
        <f t="shared" si="1046"/>
        <v>0</v>
      </c>
      <c r="R6092" s="5">
        <v>0</v>
      </c>
      <c r="S6092" s="5">
        <v>0</v>
      </c>
      <c r="T6092" s="5">
        <f t="shared" si="1047"/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f t="shared" si="1050"/>
        <v>0</v>
      </c>
      <c r="Z6092" s="5">
        <v>0</v>
      </c>
      <c r="AA6092" s="5">
        <v>0</v>
      </c>
      <c r="AB6092" s="5">
        <f t="shared" si="1051"/>
        <v>0</v>
      </c>
      <c r="AC6092" s="5">
        <v>0</v>
      </c>
      <c r="AD6092" s="5">
        <v>0</v>
      </c>
      <c r="AE6092" s="5">
        <f t="shared" si="1052"/>
        <v>0</v>
      </c>
      <c r="AF6092" s="5">
        <v>1</v>
      </c>
      <c r="AG6092" s="6">
        <v>44966</v>
      </c>
      <c r="AH6092" s="5">
        <v>1</v>
      </c>
      <c r="AI6092" s="5">
        <v>0</v>
      </c>
      <c r="AJ6092" s="5">
        <v>0</v>
      </c>
      <c r="AK6092" s="5">
        <f t="shared" si="1053"/>
        <v>0</v>
      </c>
      <c r="AL6092" s="5">
        <v>0</v>
      </c>
      <c r="AM6092" s="5">
        <v>0</v>
      </c>
      <c r="AN6092" s="5">
        <f t="shared" si="1054"/>
        <v>0</v>
      </c>
      <c r="AO6092" s="5">
        <v>0</v>
      </c>
      <c r="AP6092" s="5">
        <v>0</v>
      </c>
      <c r="AQ6092" s="5">
        <f t="shared" si="1055"/>
        <v>0</v>
      </c>
      <c r="AR6092" s="5">
        <v>0</v>
      </c>
      <c r="AS6092" s="6"/>
      <c r="AT6092" s="5">
        <v>0</v>
      </c>
      <c r="AU6092" s="5">
        <v>0</v>
      </c>
      <c r="AV6092" t="str">
        <f t="shared" si="1048"/>
        <v>N</v>
      </c>
      <c r="AW6092" t="s">
        <v>60</v>
      </c>
      <c r="AX6092" t="s">
        <v>61</v>
      </c>
      <c r="AY6092" t="s">
        <v>62</v>
      </c>
      <c r="AZ6092" t="s">
        <v>62</v>
      </c>
      <c r="BA6092" t="str">
        <f t="shared" si="1049"/>
        <v>N</v>
      </c>
    </row>
    <row r="6093" spans="1:53">
      <c r="A6093" t="s">
        <v>53</v>
      </c>
      <c r="B6093" t="s">
        <v>54</v>
      </c>
      <c r="C6093" t="s">
        <v>89</v>
      </c>
      <c r="D6093">
        <v>2023</v>
      </c>
      <c r="F6093" t="s">
        <v>14011</v>
      </c>
      <c r="G6093" t="s">
        <v>14017</v>
      </c>
      <c r="I6093" t="s">
        <v>14018</v>
      </c>
      <c r="J6093" t="s">
        <v>101</v>
      </c>
      <c r="K6093" t="s">
        <v>93</v>
      </c>
      <c r="L6093" s="5">
        <v>0</v>
      </c>
      <c r="M6093" s="5">
        <v>0</v>
      </c>
      <c r="N6093" s="5">
        <f t="shared" si="1045"/>
        <v>0</v>
      </c>
      <c r="O6093" s="5">
        <v>0</v>
      </c>
      <c r="P6093" s="5">
        <v>0</v>
      </c>
      <c r="Q6093" s="5">
        <f t="shared" si="1046"/>
        <v>0</v>
      </c>
      <c r="R6093" s="5">
        <v>0</v>
      </c>
      <c r="S6093" s="5">
        <v>0</v>
      </c>
      <c r="T6093" s="5">
        <f t="shared" si="1047"/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f t="shared" si="1050"/>
        <v>0</v>
      </c>
      <c r="Z6093" s="5">
        <v>0</v>
      </c>
      <c r="AA6093" s="5">
        <v>0</v>
      </c>
      <c r="AB6093" s="5">
        <f t="shared" si="1051"/>
        <v>0</v>
      </c>
      <c r="AC6093" s="5">
        <v>0</v>
      </c>
      <c r="AD6093" s="5">
        <v>0</v>
      </c>
      <c r="AE6093" s="5">
        <f t="shared" si="1052"/>
        <v>0</v>
      </c>
      <c r="AF6093" s="5">
        <v>1</v>
      </c>
      <c r="AG6093" s="6">
        <v>45278</v>
      </c>
      <c r="AH6093" s="5">
        <v>1</v>
      </c>
      <c r="AI6093" s="5">
        <v>0</v>
      </c>
      <c r="AJ6093" s="5">
        <v>0</v>
      </c>
      <c r="AK6093" s="5">
        <f t="shared" si="1053"/>
        <v>0</v>
      </c>
      <c r="AL6093" s="5">
        <v>0</v>
      </c>
      <c r="AM6093" s="5">
        <v>0</v>
      </c>
      <c r="AN6093" s="5">
        <f t="shared" si="1054"/>
        <v>0</v>
      </c>
      <c r="AO6093" s="5">
        <v>0</v>
      </c>
      <c r="AP6093" s="5">
        <v>0</v>
      </c>
      <c r="AQ6093" s="5">
        <f t="shared" si="1055"/>
        <v>0</v>
      </c>
      <c r="AR6093" s="5">
        <v>0</v>
      </c>
      <c r="AS6093" s="6"/>
      <c r="AT6093" s="5">
        <v>0</v>
      </c>
      <c r="AU6093" s="5">
        <v>0</v>
      </c>
      <c r="AV6093" t="str">
        <f t="shared" si="1048"/>
        <v>N</v>
      </c>
      <c r="AW6093" t="s">
        <v>60</v>
      </c>
      <c r="AX6093" t="s">
        <v>61</v>
      </c>
      <c r="AY6093" t="s">
        <v>62</v>
      </c>
      <c r="AZ6093" t="s">
        <v>62</v>
      </c>
      <c r="BA6093" t="str">
        <f t="shared" si="1049"/>
        <v>N</v>
      </c>
    </row>
    <row r="6094" spans="1:53">
      <c r="A6094" t="s">
        <v>53</v>
      </c>
      <c r="B6094" t="s">
        <v>54</v>
      </c>
      <c r="C6094" t="s">
        <v>89</v>
      </c>
      <c r="D6094">
        <v>2023</v>
      </c>
      <c r="F6094" t="s">
        <v>14019</v>
      </c>
      <c r="G6094" t="s">
        <v>14020</v>
      </c>
      <c r="I6094" t="s">
        <v>14021</v>
      </c>
      <c r="J6094" t="s">
        <v>101</v>
      </c>
      <c r="K6094" t="s">
        <v>93</v>
      </c>
      <c r="L6094" s="5">
        <v>0</v>
      </c>
      <c r="M6094" s="5">
        <v>0</v>
      </c>
      <c r="N6094" s="5">
        <f t="shared" si="1045"/>
        <v>0</v>
      </c>
      <c r="O6094" s="5">
        <v>0</v>
      </c>
      <c r="P6094" s="5">
        <v>0</v>
      </c>
      <c r="Q6094" s="5">
        <f t="shared" si="1046"/>
        <v>0</v>
      </c>
      <c r="R6094" s="5">
        <v>0</v>
      </c>
      <c r="S6094" s="5">
        <v>0</v>
      </c>
      <c r="T6094" s="5">
        <f t="shared" si="1047"/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f t="shared" si="1050"/>
        <v>0</v>
      </c>
      <c r="Z6094" s="5">
        <v>0</v>
      </c>
      <c r="AA6094" s="5">
        <v>0</v>
      </c>
      <c r="AB6094" s="5">
        <f t="shared" si="1051"/>
        <v>0</v>
      </c>
      <c r="AC6094" s="5">
        <v>0</v>
      </c>
      <c r="AD6094" s="5">
        <v>0</v>
      </c>
      <c r="AE6094" s="5">
        <f t="shared" si="1052"/>
        <v>0</v>
      </c>
      <c r="AF6094" s="5">
        <v>1</v>
      </c>
      <c r="AG6094" s="6">
        <v>45013</v>
      </c>
      <c r="AH6094" s="5">
        <v>1</v>
      </c>
      <c r="AI6094" s="5">
        <v>0</v>
      </c>
      <c r="AJ6094" s="5">
        <v>0</v>
      </c>
      <c r="AK6094" s="5">
        <f t="shared" si="1053"/>
        <v>0</v>
      </c>
      <c r="AL6094" s="5">
        <v>0</v>
      </c>
      <c r="AM6094" s="5">
        <v>0</v>
      </c>
      <c r="AN6094" s="5">
        <f t="shared" si="1054"/>
        <v>0</v>
      </c>
      <c r="AO6094" s="5">
        <v>0</v>
      </c>
      <c r="AP6094" s="5">
        <v>0</v>
      </c>
      <c r="AQ6094" s="5">
        <f t="shared" si="1055"/>
        <v>0</v>
      </c>
      <c r="AR6094" s="5">
        <v>0</v>
      </c>
      <c r="AS6094" s="6"/>
      <c r="AT6094" s="5">
        <v>0</v>
      </c>
      <c r="AU6094" s="5">
        <v>0</v>
      </c>
      <c r="AV6094" t="str">
        <f t="shared" si="1048"/>
        <v>N</v>
      </c>
      <c r="AW6094" t="s">
        <v>60</v>
      </c>
      <c r="AX6094" t="s">
        <v>61</v>
      </c>
      <c r="AY6094" t="s">
        <v>62</v>
      </c>
      <c r="AZ6094" t="s">
        <v>62</v>
      </c>
      <c r="BA6094" t="str">
        <f t="shared" si="1049"/>
        <v>N</v>
      </c>
    </row>
    <row r="6095" spans="1:53">
      <c r="A6095" t="s">
        <v>53</v>
      </c>
      <c r="B6095" t="s">
        <v>54</v>
      </c>
      <c r="C6095" t="s">
        <v>89</v>
      </c>
      <c r="D6095">
        <v>2023</v>
      </c>
      <c r="F6095" t="s">
        <v>14022</v>
      </c>
      <c r="G6095" t="s">
        <v>14023</v>
      </c>
      <c r="I6095" t="s">
        <v>14024</v>
      </c>
      <c r="J6095" t="s">
        <v>101</v>
      </c>
      <c r="K6095" t="s">
        <v>93</v>
      </c>
      <c r="L6095" s="5">
        <v>0</v>
      </c>
      <c r="M6095" s="5">
        <v>0</v>
      </c>
      <c r="N6095" s="5">
        <f t="shared" si="1045"/>
        <v>0</v>
      </c>
      <c r="O6095" s="5">
        <v>0</v>
      </c>
      <c r="P6095" s="5">
        <v>0</v>
      </c>
      <c r="Q6095" s="5">
        <f t="shared" si="1046"/>
        <v>0</v>
      </c>
      <c r="R6095" s="5">
        <v>0</v>
      </c>
      <c r="S6095" s="5">
        <v>0</v>
      </c>
      <c r="T6095" s="5">
        <f t="shared" si="1047"/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f t="shared" si="1050"/>
        <v>0</v>
      </c>
      <c r="Z6095" s="5">
        <v>0</v>
      </c>
      <c r="AA6095" s="5">
        <v>0</v>
      </c>
      <c r="AB6095" s="5">
        <f t="shared" si="1051"/>
        <v>0</v>
      </c>
      <c r="AC6095" s="5">
        <v>0</v>
      </c>
      <c r="AD6095" s="5">
        <v>0</v>
      </c>
      <c r="AE6095" s="5">
        <f t="shared" si="1052"/>
        <v>0</v>
      </c>
      <c r="AF6095" s="5">
        <v>1</v>
      </c>
      <c r="AG6095" s="6">
        <v>44950</v>
      </c>
      <c r="AH6095" s="5">
        <v>1</v>
      </c>
      <c r="AI6095" s="5">
        <v>0</v>
      </c>
      <c r="AJ6095" s="5">
        <v>0</v>
      </c>
      <c r="AK6095" s="5">
        <f t="shared" si="1053"/>
        <v>0</v>
      </c>
      <c r="AL6095" s="5">
        <v>0</v>
      </c>
      <c r="AM6095" s="5">
        <v>0</v>
      </c>
      <c r="AN6095" s="5">
        <f t="shared" si="1054"/>
        <v>0</v>
      </c>
      <c r="AO6095" s="5">
        <v>0</v>
      </c>
      <c r="AP6095" s="5">
        <v>0</v>
      </c>
      <c r="AQ6095" s="5">
        <f t="shared" si="1055"/>
        <v>0</v>
      </c>
      <c r="AR6095" s="5">
        <v>0</v>
      </c>
      <c r="AS6095" s="6"/>
      <c r="AT6095" s="5">
        <v>0</v>
      </c>
      <c r="AU6095" s="5">
        <v>0</v>
      </c>
      <c r="AV6095" t="str">
        <f t="shared" si="1048"/>
        <v>N</v>
      </c>
      <c r="AW6095" t="s">
        <v>60</v>
      </c>
      <c r="AX6095" t="s">
        <v>61</v>
      </c>
      <c r="AY6095" t="s">
        <v>62</v>
      </c>
      <c r="AZ6095" t="s">
        <v>62</v>
      </c>
      <c r="BA6095" t="str">
        <f t="shared" si="1049"/>
        <v>N</v>
      </c>
    </row>
    <row r="6096" spans="1:53">
      <c r="A6096" t="s">
        <v>53</v>
      </c>
      <c r="B6096" t="s">
        <v>54</v>
      </c>
      <c r="C6096" t="s">
        <v>55</v>
      </c>
      <c r="D6096">
        <v>2023</v>
      </c>
      <c r="F6096" t="s">
        <v>14025</v>
      </c>
      <c r="G6096" t="s">
        <v>14026</v>
      </c>
      <c r="I6096" t="s">
        <v>14027</v>
      </c>
      <c r="J6096" t="s">
        <v>101</v>
      </c>
      <c r="K6096" t="s">
        <v>93</v>
      </c>
      <c r="L6096" s="5">
        <v>0</v>
      </c>
      <c r="M6096" s="5">
        <v>0</v>
      </c>
      <c r="N6096" s="5">
        <f t="shared" si="1045"/>
        <v>0</v>
      </c>
      <c r="O6096" s="5">
        <v>0</v>
      </c>
      <c r="P6096" s="5">
        <v>0</v>
      </c>
      <c r="Q6096" s="5">
        <f t="shared" si="1046"/>
        <v>0</v>
      </c>
      <c r="R6096" s="5">
        <v>0</v>
      </c>
      <c r="S6096" s="5">
        <v>0</v>
      </c>
      <c r="T6096" s="5">
        <f t="shared" si="1047"/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f t="shared" si="1050"/>
        <v>0</v>
      </c>
      <c r="Z6096" s="5">
        <v>0</v>
      </c>
      <c r="AA6096" s="5">
        <v>0</v>
      </c>
      <c r="AB6096" s="5">
        <f t="shared" si="1051"/>
        <v>0</v>
      </c>
      <c r="AC6096" s="5">
        <v>0</v>
      </c>
      <c r="AD6096" s="5">
        <v>0</v>
      </c>
      <c r="AE6096" s="5">
        <f t="shared" si="1052"/>
        <v>0</v>
      </c>
      <c r="AF6096" s="5">
        <v>1</v>
      </c>
      <c r="AG6096" s="6">
        <v>45265</v>
      </c>
      <c r="AH6096" s="5">
        <v>1</v>
      </c>
      <c r="AI6096" s="5">
        <v>0</v>
      </c>
      <c r="AJ6096" s="5">
        <v>0</v>
      </c>
      <c r="AK6096" s="5">
        <f t="shared" si="1053"/>
        <v>0</v>
      </c>
      <c r="AL6096" s="5">
        <v>0</v>
      </c>
      <c r="AM6096" s="5">
        <v>0</v>
      </c>
      <c r="AN6096" s="5">
        <f t="shared" si="1054"/>
        <v>0</v>
      </c>
      <c r="AO6096" s="5">
        <v>0</v>
      </c>
      <c r="AP6096" s="5">
        <v>0</v>
      </c>
      <c r="AQ6096" s="5">
        <f t="shared" si="1055"/>
        <v>0</v>
      </c>
      <c r="AR6096" s="5">
        <v>0</v>
      </c>
      <c r="AS6096" s="6"/>
      <c r="AT6096" s="5">
        <v>0</v>
      </c>
      <c r="AU6096" s="5">
        <v>0</v>
      </c>
      <c r="AV6096" t="str">
        <f t="shared" si="1048"/>
        <v>N</v>
      </c>
      <c r="AW6096" t="s">
        <v>60</v>
      </c>
      <c r="AX6096" t="s">
        <v>61</v>
      </c>
      <c r="AY6096" t="s">
        <v>62</v>
      </c>
      <c r="AZ6096" t="s">
        <v>62</v>
      </c>
      <c r="BA6096" t="str">
        <f t="shared" si="1049"/>
        <v>N</v>
      </c>
    </row>
    <row r="6097" spans="1:53">
      <c r="A6097" t="s">
        <v>53</v>
      </c>
      <c r="B6097" t="s">
        <v>54</v>
      </c>
      <c r="C6097" t="s">
        <v>89</v>
      </c>
      <c r="D6097">
        <v>2023</v>
      </c>
      <c r="F6097" t="s">
        <v>14028</v>
      </c>
      <c r="G6097" t="s">
        <v>14029</v>
      </c>
      <c r="I6097" t="s">
        <v>14030</v>
      </c>
      <c r="J6097" t="s">
        <v>101</v>
      </c>
      <c r="K6097" t="s">
        <v>93</v>
      </c>
      <c r="L6097" s="5">
        <v>0</v>
      </c>
      <c r="M6097" s="5">
        <v>0</v>
      </c>
      <c r="N6097" s="5">
        <f t="shared" si="1045"/>
        <v>0</v>
      </c>
      <c r="O6097" s="5">
        <v>0</v>
      </c>
      <c r="P6097" s="5">
        <v>0</v>
      </c>
      <c r="Q6097" s="5">
        <f t="shared" si="1046"/>
        <v>0</v>
      </c>
      <c r="R6097" s="5">
        <v>0</v>
      </c>
      <c r="S6097" s="5">
        <v>0</v>
      </c>
      <c r="T6097" s="5">
        <f t="shared" si="1047"/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f t="shared" si="1050"/>
        <v>0</v>
      </c>
      <c r="Z6097" s="5">
        <v>0</v>
      </c>
      <c r="AA6097" s="5">
        <v>0</v>
      </c>
      <c r="AB6097" s="5">
        <f t="shared" si="1051"/>
        <v>0</v>
      </c>
      <c r="AC6097" s="5">
        <v>0</v>
      </c>
      <c r="AD6097" s="5">
        <v>0</v>
      </c>
      <c r="AE6097" s="5">
        <f t="shared" si="1052"/>
        <v>0</v>
      </c>
      <c r="AF6097" s="5">
        <v>1</v>
      </c>
      <c r="AG6097" s="6">
        <v>45104</v>
      </c>
      <c r="AH6097" s="5">
        <v>1</v>
      </c>
      <c r="AI6097" s="5">
        <v>0</v>
      </c>
      <c r="AJ6097" s="5">
        <v>0</v>
      </c>
      <c r="AK6097" s="5">
        <f t="shared" si="1053"/>
        <v>0</v>
      </c>
      <c r="AL6097" s="5">
        <v>0</v>
      </c>
      <c r="AM6097" s="5">
        <v>0</v>
      </c>
      <c r="AN6097" s="5">
        <f t="shared" si="1054"/>
        <v>0</v>
      </c>
      <c r="AO6097" s="5">
        <v>0</v>
      </c>
      <c r="AP6097" s="5">
        <v>0</v>
      </c>
      <c r="AQ6097" s="5">
        <f t="shared" si="1055"/>
        <v>0</v>
      </c>
      <c r="AR6097" s="5">
        <v>0</v>
      </c>
      <c r="AS6097" s="6"/>
      <c r="AT6097" s="5">
        <v>0</v>
      </c>
      <c r="AU6097" s="5">
        <v>0</v>
      </c>
      <c r="AV6097" t="str">
        <f t="shared" si="1048"/>
        <v>N</v>
      </c>
      <c r="AW6097" t="s">
        <v>60</v>
      </c>
      <c r="AX6097" t="s">
        <v>61</v>
      </c>
      <c r="AY6097" t="s">
        <v>62</v>
      </c>
      <c r="AZ6097" t="s">
        <v>62</v>
      </c>
      <c r="BA6097" t="str">
        <f t="shared" si="1049"/>
        <v>N</v>
      </c>
    </row>
    <row r="6098" spans="1:53">
      <c r="A6098" t="s">
        <v>53</v>
      </c>
      <c r="B6098" t="s">
        <v>54</v>
      </c>
      <c r="C6098" t="s">
        <v>89</v>
      </c>
      <c r="D6098">
        <v>2023</v>
      </c>
      <c r="F6098" t="s">
        <v>14031</v>
      </c>
      <c r="G6098" t="s">
        <v>14032</v>
      </c>
      <c r="I6098" t="s">
        <v>14033</v>
      </c>
      <c r="J6098" t="s">
        <v>101</v>
      </c>
      <c r="K6098" t="s">
        <v>93</v>
      </c>
      <c r="L6098" s="5">
        <v>0</v>
      </c>
      <c r="M6098" s="5">
        <v>0</v>
      </c>
      <c r="N6098" s="5">
        <f t="shared" si="1045"/>
        <v>0</v>
      </c>
      <c r="O6098" s="5">
        <v>0</v>
      </c>
      <c r="P6098" s="5">
        <v>0</v>
      </c>
      <c r="Q6098" s="5">
        <f t="shared" si="1046"/>
        <v>0</v>
      </c>
      <c r="R6098" s="5">
        <v>0</v>
      </c>
      <c r="S6098" s="5">
        <v>0</v>
      </c>
      <c r="T6098" s="5">
        <f t="shared" si="1047"/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f t="shared" si="1050"/>
        <v>0</v>
      </c>
      <c r="Z6098" s="5">
        <v>0</v>
      </c>
      <c r="AA6098" s="5">
        <v>0</v>
      </c>
      <c r="AB6098" s="5">
        <f t="shared" si="1051"/>
        <v>0</v>
      </c>
      <c r="AC6098" s="5">
        <v>0</v>
      </c>
      <c r="AD6098" s="5">
        <v>0</v>
      </c>
      <c r="AE6098" s="5">
        <f t="shared" si="1052"/>
        <v>0</v>
      </c>
      <c r="AF6098" s="5">
        <v>1</v>
      </c>
      <c r="AG6098" s="6">
        <v>45070</v>
      </c>
      <c r="AH6098" s="5">
        <v>1</v>
      </c>
      <c r="AI6098" s="5">
        <v>0</v>
      </c>
      <c r="AJ6098" s="5">
        <v>0</v>
      </c>
      <c r="AK6098" s="5">
        <f t="shared" si="1053"/>
        <v>0</v>
      </c>
      <c r="AL6098" s="5">
        <v>0</v>
      </c>
      <c r="AM6098" s="5">
        <v>0</v>
      </c>
      <c r="AN6098" s="5">
        <f t="shared" si="1054"/>
        <v>0</v>
      </c>
      <c r="AO6098" s="5">
        <v>0</v>
      </c>
      <c r="AP6098" s="5">
        <v>0</v>
      </c>
      <c r="AQ6098" s="5">
        <f t="shared" si="1055"/>
        <v>0</v>
      </c>
      <c r="AR6098" s="5">
        <v>0</v>
      </c>
      <c r="AS6098" s="6"/>
      <c r="AT6098" s="5">
        <v>0</v>
      </c>
      <c r="AU6098" s="5">
        <v>0</v>
      </c>
      <c r="AV6098" t="str">
        <f t="shared" si="1048"/>
        <v>N</v>
      </c>
      <c r="AW6098" t="s">
        <v>60</v>
      </c>
      <c r="AX6098" t="s">
        <v>61</v>
      </c>
      <c r="AY6098" t="s">
        <v>62</v>
      </c>
      <c r="AZ6098" t="s">
        <v>62</v>
      </c>
      <c r="BA6098" t="str">
        <f t="shared" si="1049"/>
        <v>N</v>
      </c>
    </row>
    <row r="6099" spans="1:53">
      <c r="A6099" t="s">
        <v>53</v>
      </c>
      <c r="B6099" t="s">
        <v>54</v>
      </c>
      <c r="C6099" t="s">
        <v>89</v>
      </c>
      <c r="D6099">
        <v>2023</v>
      </c>
      <c r="F6099" t="s">
        <v>14034</v>
      </c>
      <c r="G6099" t="s">
        <v>14035</v>
      </c>
      <c r="I6099" t="s">
        <v>14036</v>
      </c>
      <c r="J6099" t="s">
        <v>101</v>
      </c>
      <c r="K6099" t="s">
        <v>93</v>
      </c>
      <c r="L6099" s="5">
        <v>0</v>
      </c>
      <c r="M6099" s="5">
        <v>0</v>
      </c>
      <c r="N6099" s="5">
        <f t="shared" si="1045"/>
        <v>0</v>
      </c>
      <c r="O6099" s="5">
        <v>0</v>
      </c>
      <c r="P6099" s="5">
        <v>0</v>
      </c>
      <c r="Q6099" s="5">
        <f t="shared" si="1046"/>
        <v>0</v>
      </c>
      <c r="R6099" s="5">
        <v>0</v>
      </c>
      <c r="S6099" s="5">
        <v>0</v>
      </c>
      <c r="T6099" s="5">
        <f t="shared" si="1047"/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f t="shared" si="1050"/>
        <v>0</v>
      </c>
      <c r="Z6099" s="5">
        <v>0</v>
      </c>
      <c r="AA6099" s="5">
        <v>0</v>
      </c>
      <c r="AB6099" s="5">
        <f t="shared" si="1051"/>
        <v>0</v>
      </c>
      <c r="AC6099" s="5">
        <v>0</v>
      </c>
      <c r="AD6099" s="5">
        <v>0</v>
      </c>
      <c r="AE6099" s="5">
        <f t="shared" si="1052"/>
        <v>0</v>
      </c>
      <c r="AF6099" s="5">
        <v>1</v>
      </c>
      <c r="AG6099" s="6">
        <v>44980</v>
      </c>
      <c r="AH6099" s="5">
        <v>1</v>
      </c>
      <c r="AI6099" s="5">
        <v>0</v>
      </c>
      <c r="AJ6099" s="5">
        <v>0</v>
      </c>
      <c r="AK6099" s="5">
        <f t="shared" si="1053"/>
        <v>0</v>
      </c>
      <c r="AL6099" s="5">
        <v>0</v>
      </c>
      <c r="AM6099" s="5">
        <v>0</v>
      </c>
      <c r="AN6099" s="5">
        <f t="shared" si="1054"/>
        <v>0</v>
      </c>
      <c r="AO6099" s="5">
        <v>0</v>
      </c>
      <c r="AP6099" s="5">
        <v>0</v>
      </c>
      <c r="AQ6099" s="5">
        <f t="shared" si="1055"/>
        <v>0</v>
      </c>
      <c r="AR6099" s="5">
        <v>0</v>
      </c>
      <c r="AS6099" s="6"/>
      <c r="AT6099" s="5">
        <v>0</v>
      </c>
      <c r="AU6099" s="5">
        <v>0</v>
      </c>
      <c r="AV6099" t="str">
        <f t="shared" si="1048"/>
        <v>N</v>
      </c>
      <c r="AW6099" t="s">
        <v>60</v>
      </c>
      <c r="AX6099" t="s">
        <v>61</v>
      </c>
      <c r="AY6099" t="s">
        <v>62</v>
      </c>
      <c r="AZ6099" t="s">
        <v>62</v>
      </c>
      <c r="BA6099" t="str">
        <f t="shared" si="1049"/>
        <v>N</v>
      </c>
    </row>
    <row r="6100" spans="1:53">
      <c r="A6100" t="s">
        <v>53</v>
      </c>
      <c r="B6100" t="s">
        <v>54</v>
      </c>
      <c r="C6100" t="s">
        <v>89</v>
      </c>
      <c r="D6100">
        <v>2023</v>
      </c>
      <c r="F6100" t="s">
        <v>14037</v>
      </c>
      <c r="G6100" t="s">
        <v>14038</v>
      </c>
      <c r="I6100" t="s">
        <v>14039</v>
      </c>
      <c r="J6100" t="s">
        <v>101</v>
      </c>
      <c r="K6100" t="s">
        <v>93</v>
      </c>
      <c r="L6100" s="5">
        <v>0</v>
      </c>
      <c r="M6100" s="5">
        <v>0</v>
      </c>
      <c r="N6100" s="5">
        <f t="shared" si="1045"/>
        <v>0</v>
      </c>
      <c r="O6100" s="5">
        <v>0</v>
      </c>
      <c r="P6100" s="5">
        <v>0</v>
      </c>
      <c r="Q6100" s="5">
        <f t="shared" si="1046"/>
        <v>0</v>
      </c>
      <c r="R6100" s="5">
        <v>0</v>
      </c>
      <c r="S6100" s="5">
        <v>0</v>
      </c>
      <c r="T6100" s="5">
        <f t="shared" si="1047"/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f t="shared" si="1050"/>
        <v>0</v>
      </c>
      <c r="Z6100" s="5">
        <v>0</v>
      </c>
      <c r="AA6100" s="5">
        <v>0</v>
      </c>
      <c r="AB6100" s="5">
        <f t="shared" si="1051"/>
        <v>0</v>
      </c>
      <c r="AC6100" s="5">
        <v>0</v>
      </c>
      <c r="AD6100" s="5">
        <v>0</v>
      </c>
      <c r="AE6100" s="5">
        <f t="shared" si="1052"/>
        <v>0</v>
      </c>
      <c r="AF6100" s="5">
        <v>1</v>
      </c>
      <c r="AG6100" s="6">
        <v>45070</v>
      </c>
      <c r="AH6100" s="5">
        <v>1</v>
      </c>
      <c r="AI6100" s="5">
        <v>0</v>
      </c>
      <c r="AJ6100" s="5">
        <v>0</v>
      </c>
      <c r="AK6100" s="5">
        <f t="shared" si="1053"/>
        <v>0</v>
      </c>
      <c r="AL6100" s="5">
        <v>0</v>
      </c>
      <c r="AM6100" s="5">
        <v>0</v>
      </c>
      <c r="AN6100" s="5">
        <f t="shared" si="1054"/>
        <v>0</v>
      </c>
      <c r="AO6100" s="5">
        <v>0</v>
      </c>
      <c r="AP6100" s="5">
        <v>0</v>
      </c>
      <c r="AQ6100" s="5">
        <f t="shared" si="1055"/>
        <v>0</v>
      </c>
      <c r="AR6100" s="5">
        <v>0</v>
      </c>
      <c r="AS6100" s="6"/>
      <c r="AT6100" s="5">
        <v>0</v>
      </c>
      <c r="AU6100" s="5">
        <v>0</v>
      </c>
      <c r="AV6100" t="str">
        <f t="shared" si="1048"/>
        <v>N</v>
      </c>
      <c r="AW6100" t="s">
        <v>60</v>
      </c>
      <c r="AX6100" t="s">
        <v>61</v>
      </c>
      <c r="AY6100" t="s">
        <v>62</v>
      </c>
      <c r="AZ6100" t="s">
        <v>62</v>
      </c>
      <c r="BA6100" t="str">
        <f t="shared" si="1049"/>
        <v>N</v>
      </c>
    </row>
    <row r="6101" spans="1:53">
      <c r="A6101" t="s">
        <v>53</v>
      </c>
      <c r="B6101" t="s">
        <v>54</v>
      </c>
      <c r="C6101" t="s">
        <v>55</v>
      </c>
      <c r="D6101">
        <v>2023</v>
      </c>
      <c r="F6101" t="s">
        <v>14040</v>
      </c>
      <c r="G6101" t="s">
        <v>14041</v>
      </c>
      <c r="I6101" t="s">
        <v>14042</v>
      </c>
      <c r="J6101" t="s">
        <v>101</v>
      </c>
      <c r="K6101" t="s">
        <v>93</v>
      </c>
      <c r="L6101" s="5">
        <v>0</v>
      </c>
      <c r="M6101" s="5">
        <v>0</v>
      </c>
      <c r="N6101" s="5">
        <f t="shared" si="1045"/>
        <v>0</v>
      </c>
      <c r="O6101" s="5">
        <v>0</v>
      </c>
      <c r="P6101" s="5">
        <v>0</v>
      </c>
      <c r="Q6101" s="5">
        <f t="shared" si="1046"/>
        <v>0</v>
      </c>
      <c r="R6101" s="5">
        <v>0</v>
      </c>
      <c r="S6101" s="5">
        <v>0</v>
      </c>
      <c r="T6101" s="5">
        <f t="shared" si="1047"/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f t="shared" si="1050"/>
        <v>0</v>
      </c>
      <c r="Z6101" s="5">
        <v>0</v>
      </c>
      <c r="AA6101" s="5">
        <v>0</v>
      </c>
      <c r="AB6101" s="5">
        <f t="shared" si="1051"/>
        <v>0</v>
      </c>
      <c r="AC6101" s="5">
        <v>0</v>
      </c>
      <c r="AD6101" s="5">
        <v>0</v>
      </c>
      <c r="AE6101" s="5">
        <f t="shared" si="1052"/>
        <v>0</v>
      </c>
      <c r="AF6101" s="5">
        <v>1</v>
      </c>
      <c r="AG6101" s="6">
        <v>45055</v>
      </c>
      <c r="AH6101" s="5">
        <v>1</v>
      </c>
      <c r="AI6101" s="5">
        <v>0</v>
      </c>
      <c r="AJ6101" s="5">
        <v>0</v>
      </c>
      <c r="AK6101" s="5">
        <f t="shared" si="1053"/>
        <v>0</v>
      </c>
      <c r="AL6101" s="5">
        <v>0</v>
      </c>
      <c r="AM6101" s="5">
        <v>0</v>
      </c>
      <c r="AN6101" s="5">
        <f t="shared" si="1054"/>
        <v>0</v>
      </c>
      <c r="AO6101" s="5">
        <v>0</v>
      </c>
      <c r="AP6101" s="5">
        <v>0</v>
      </c>
      <c r="AQ6101" s="5">
        <f t="shared" si="1055"/>
        <v>0</v>
      </c>
      <c r="AR6101" s="5">
        <v>0</v>
      </c>
      <c r="AS6101" s="6"/>
      <c r="AT6101" s="5">
        <v>0</v>
      </c>
      <c r="AU6101" s="5">
        <v>0</v>
      </c>
      <c r="AV6101" t="str">
        <f t="shared" si="1048"/>
        <v>N</v>
      </c>
      <c r="AW6101" t="s">
        <v>60</v>
      </c>
      <c r="AX6101" t="s">
        <v>61</v>
      </c>
      <c r="AY6101" t="s">
        <v>62</v>
      </c>
      <c r="AZ6101" t="s">
        <v>62</v>
      </c>
      <c r="BA6101" t="str">
        <f t="shared" si="1049"/>
        <v>N</v>
      </c>
    </row>
    <row r="6102" spans="1:53">
      <c r="A6102" t="s">
        <v>53</v>
      </c>
      <c r="B6102" t="s">
        <v>54</v>
      </c>
      <c r="C6102" t="s">
        <v>89</v>
      </c>
      <c r="D6102">
        <v>2023</v>
      </c>
      <c r="F6102" t="s">
        <v>14043</v>
      </c>
      <c r="G6102" t="s">
        <v>14044</v>
      </c>
      <c r="I6102" t="s">
        <v>14045</v>
      </c>
      <c r="J6102" t="s">
        <v>101</v>
      </c>
      <c r="K6102" t="s">
        <v>93</v>
      </c>
      <c r="L6102" s="5">
        <v>0</v>
      </c>
      <c r="M6102" s="5">
        <v>0</v>
      </c>
      <c r="N6102" s="5">
        <f t="shared" si="1045"/>
        <v>0</v>
      </c>
      <c r="O6102" s="5">
        <v>0</v>
      </c>
      <c r="P6102" s="5">
        <v>0</v>
      </c>
      <c r="Q6102" s="5">
        <f t="shared" si="1046"/>
        <v>0</v>
      </c>
      <c r="R6102" s="5">
        <v>0</v>
      </c>
      <c r="S6102" s="5">
        <v>0</v>
      </c>
      <c r="T6102" s="5">
        <f t="shared" si="1047"/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f t="shared" si="1050"/>
        <v>0</v>
      </c>
      <c r="Z6102" s="5">
        <v>0</v>
      </c>
      <c r="AA6102" s="5">
        <v>0</v>
      </c>
      <c r="AB6102" s="5">
        <f t="shared" si="1051"/>
        <v>0</v>
      </c>
      <c r="AC6102" s="5">
        <v>0</v>
      </c>
      <c r="AD6102" s="5">
        <v>0</v>
      </c>
      <c r="AE6102" s="5">
        <f t="shared" si="1052"/>
        <v>0</v>
      </c>
      <c r="AF6102" s="5">
        <v>1</v>
      </c>
      <c r="AG6102" s="6">
        <v>45209</v>
      </c>
      <c r="AH6102" s="5">
        <v>1</v>
      </c>
      <c r="AI6102" s="5">
        <v>0</v>
      </c>
      <c r="AJ6102" s="5">
        <v>0</v>
      </c>
      <c r="AK6102" s="5">
        <f t="shared" si="1053"/>
        <v>0</v>
      </c>
      <c r="AL6102" s="5">
        <v>0</v>
      </c>
      <c r="AM6102" s="5">
        <v>0</v>
      </c>
      <c r="AN6102" s="5">
        <f t="shared" si="1054"/>
        <v>0</v>
      </c>
      <c r="AO6102" s="5">
        <v>0</v>
      </c>
      <c r="AP6102" s="5">
        <v>0</v>
      </c>
      <c r="AQ6102" s="5">
        <f t="shared" si="1055"/>
        <v>0</v>
      </c>
      <c r="AR6102" s="5">
        <v>0</v>
      </c>
      <c r="AS6102" s="6"/>
      <c r="AT6102" s="5">
        <v>0</v>
      </c>
      <c r="AU6102" s="5">
        <v>0</v>
      </c>
      <c r="AV6102" t="str">
        <f t="shared" si="1048"/>
        <v>N</v>
      </c>
      <c r="AW6102" t="s">
        <v>60</v>
      </c>
      <c r="AX6102" t="s">
        <v>61</v>
      </c>
      <c r="AY6102" t="s">
        <v>62</v>
      </c>
      <c r="AZ6102" t="s">
        <v>62</v>
      </c>
      <c r="BA6102" t="str">
        <f t="shared" si="1049"/>
        <v>N</v>
      </c>
    </row>
    <row r="6103" spans="1:53">
      <c r="A6103" t="s">
        <v>53</v>
      </c>
      <c r="B6103" t="s">
        <v>54</v>
      </c>
      <c r="C6103" t="s">
        <v>89</v>
      </c>
      <c r="D6103">
        <v>2023</v>
      </c>
      <c r="F6103" t="s">
        <v>14046</v>
      </c>
      <c r="G6103" t="s">
        <v>14047</v>
      </c>
      <c r="I6103" t="s">
        <v>14048</v>
      </c>
      <c r="J6103" t="s">
        <v>101</v>
      </c>
      <c r="K6103" t="s">
        <v>93</v>
      </c>
      <c r="L6103" s="5">
        <v>0</v>
      </c>
      <c r="M6103" s="5">
        <v>0</v>
      </c>
      <c r="N6103" s="5">
        <f t="shared" si="1045"/>
        <v>0</v>
      </c>
      <c r="O6103" s="5">
        <v>0</v>
      </c>
      <c r="P6103" s="5">
        <v>0</v>
      </c>
      <c r="Q6103" s="5">
        <f t="shared" si="1046"/>
        <v>0</v>
      </c>
      <c r="R6103" s="5">
        <v>0</v>
      </c>
      <c r="S6103" s="5">
        <v>0</v>
      </c>
      <c r="T6103" s="5">
        <f t="shared" si="1047"/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f t="shared" si="1050"/>
        <v>0</v>
      </c>
      <c r="Z6103" s="5">
        <v>0</v>
      </c>
      <c r="AA6103" s="5">
        <v>0</v>
      </c>
      <c r="AB6103" s="5">
        <f t="shared" si="1051"/>
        <v>0</v>
      </c>
      <c r="AC6103" s="5">
        <v>0</v>
      </c>
      <c r="AD6103" s="5">
        <v>0</v>
      </c>
      <c r="AE6103" s="5">
        <f t="shared" si="1052"/>
        <v>0</v>
      </c>
      <c r="AF6103" s="5">
        <v>1</v>
      </c>
      <c r="AG6103" s="6">
        <v>45056</v>
      </c>
      <c r="AH6103" s="5">
        <v>1</v>
      </c>
      <c r="AI6103" s="5">
        <v>0</v>
      </c>
      <c r="AJ6103" s="5">
        <v>0</v>
      </c>
      <c r="AK6103" s="5">
        <f t="shared" si="1053"/>
        <v>0</v>
      </c>
      <c r="AL6103" s="5">
        <v>0</v>
      </c>
      <c r="AM6103" s="5">
        <v>0</v>
      </c>
      <c r="AN6103" s="5">
        <f t="shared" si="1054"/>
        <v>0</v>
      </c>
      <c r="AO6103" s="5">
        <v>0</v>
      </c>
      <c r="AP6103" s="5">
        <v>0</v>
      </c>
      <c r="AQ6103" s="5">
        <f t="shared" si="1055"/>
        <v>0</v>
      </c>
      <c r="AR6103" s="5">
        <v>0</v>
      </c>
      <c r="AS6103" s="6"/>
      <c r="AT6103" s="5">
        <v>0</v>
      </c>
      <c r="AU6103" s="5">
        <v>0</v>
      </c>
      <c r="AV6103" t="str">
        <f t="shared" si="1048"/>
        <v>N</v>
      </c>
      <c r="AW6103" t="s">
        <v>60</v>
      </c>
      <c r="AX6103" t="s">
        <v>60</v>
      </c>
      <c r="AY6103" t="s">
        <v>62</v>
      </c>
      <c r="AZ6103" t="s">
        <v>62</v>
      </c>
      <c r="BA6103" t="str">
        <f t="shared" si="1049"/>
        <v>N</v>
      </c>
    </row>
    <row r="6104" spans="1:53">
      <c r="A6104" t="s">
        <v>53</v>
      </c>
      <c r="B6104" t="s">
        <v>54</v>
      </c>
      <c r="C6104" t="s">
        <v>55</v>
      </c>
      <c r="D6104">
        <v>2023</v>
      </c>
      <c r="F6104" t="s">
        <v>14049</v>
      </c>
      <c r="G6104" t="s">
        <v>14050</v>
      </c>
      <c r="I6104" t="s">
        <v>14051</v>
      </c>
      <c r="J6104" t="s">
        <v>101</v>
      </c>
      <c r="K6104" t="s">
        <v>93</v>
      </c>
      <c r="L6104" s="5">
        <v>0</v>
      </c>
      <c r="M6104" s="5">
        <v>0</v>
      </c>
      <c r="N6104" s="5">
        <f t="shared" si="1045"/>
        <v>0</v>
      </c>
      <c r="O6104" s="5">
        <v>0</v>
      </c>
      <c r="P6104" s="5">
        <v>0</v>
      </c>
      <c r="Q6104" s="5">
        <f t="shared" si="1046"/>
        <v>0</v>
      </c>
      <c r="R6104" s="5">
        <v>0</v>
      </c>
      <c r="S6104" s="5">
        <v>0</v>
      </c>
      <c r="T6104" s="5">
        <f t="shared" si="1047"/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f t="shared" si="1050"/>
        <v>0</v>
      </c>
      <c r="Z6104" s="5">
        <v>0</v>
      </c>
      <c r="AA6104" s="5">
        <v>0</v>
      </c>
      <c r="AB6104" s="5">
        <f t="shared" si="1051"/>
        <v>0</v>
      </c>
      <c r="AC6104" s="5">
        <v>0</v>
      </c>
      <c r="AD6104" s="5">
        <v>0</v>
      </c>
      <c r="AE6104" s="5">
        <f t="shared" si="1052"/>
        <v>0</v>
      </c>
      <c r="AF6104" s="5">
        <v>1</v>
      </c>
      <c r="AG6104" s="6">
        <v>45169</v>
      </c>
      <c r="AH6104" s="5">
        <v>1</v>
      </c>
      <c r="AI6104" s="5">
        <v>0</v>
      </c>
      <c r="AJ6104" s="5">
        <v>0</v>
      </c>
      <c r="AK6104" s="5">
        <f t="shared" si="1053"/>
        <v>0</v>
      </c>
      <c r="AL6104" s="5">
        <v>0</v>
      </c>
      <c r="AM6104" s="5">
        <v>0</v>
      </c>
      <c r="AN6104" s="5">
        <f t="shared" si="1054"/>
        <v>0</v>
      </c>
      <c r="AO6104" s="5">
        <v>0</v>
      </c>
      <c r="AP6104" s="5">
        <v>0</v>
      </c>
      <c r="AQ6104" s="5">
        <f t="shared" si="1055"/>
        <v>0</v>
      </c>
      <c r="AR6104" s="5">
        <v>0</v>
      </c>
      <c r="AS6104" s="6"/>
      <c r="AT6104" s="5">
        <v>0</v>
      </c>
      <c r="AU6104" s="5">
        <v>0</v>
      </c>
      <c r="AV6104" t="str">
        <f t="shared" si="1048"/>
        <v>N</v>
      </c>
      <c r="AW6104" t="s">
        <v>60</v>
      </c>
      <c r="AX6104" t="s">
        <v>60</v>
      </c>
      <c r="AY6104" t="s">
        <v>62</v>
      </c>
      <c r="AZ6104" t="s">
        <v>62</v>
      </c>
      <c r="BA6104" t="str">
        <f t="shared" si="1049"/>
        <v>N</v>
      </c>
    </row>
    <row r="6105" spans="1:53">
      <c r="A6105" t="s">
        <v>53</v>
      </c>
      <c r="B6105" t="s">
        <v>54</v>
      </c>
      <c r="C6105" t="s">
        <v>89</v>
      </c>
      <c r="D6105">
        <v>2023</v>
      </c>
      <c r="F6105" t="s">
        <v>14052</v>
      </c>
      <c r="G6105" t="s">
        <v>14053</v>
      </c>
      <c r="I6105" t="s">
        <v>14054</v>
      </c>
      <c r="J6105" t="s">
        <v>101</v>
      </c>
      <c r="K6105" t="s">
        <v>93</v>
      </c>
      <c r="L6105" s="5">
        <v>0</v>
      </c>
      <c r="M6105" s="5">
        <v>0</v>
      </c>
      <c r="N6105" s="5">
        <f t="shared" si="1045"/>
        <v>0</v>
      </c>
      <c r="O6105" s="5">
        <v>0</v>
      </c>
      <c r="P6105" s="5">
        <v>0</v>
      </c>
      <c r="Q6105" s="5">
        <f t="shared" si="1046"/>
        <v>0</v>
      </c>
      <c r="R6105" s="5">
        <v>0</v>
      </c>
      <c r="S6105" s="5">
        <v>0</v>
      </c>
      <c r="T6105" s="5">
        <f t="shared" si="1047"/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f t="shared" si="1050"/>
        <v>0</v>
      </c>
      <c r="Z6105" s="5">
        <v>0</v>
      </c>
      <c r="AA6105" s="5">
        <v>0</v>
      </c>
      <c r="AB6105" s="5">
        <f t="shared" si="1051"/>
        <v>0</v>
      </c>
      <c r="AC6105" s="5">
        <v>0</v>
      </c>
      <c r="AD6105" s="5">
        <v>0</v>
      </c>
      <c r="AE6105" s="5">
        <f t="shared" si="1052"/>
        <v>0</v>
      </c>
      <c r="AF6105" s="5">
        <v>1</v>
      </c>
      <c r="AG6105" s="6">
        <v>45225</v>
      </c>
      <c r="AH6105" s="5">
        <v>1</v>
      </c>
      <c r="AI6105" s="5">
        <v>0</v>
      </c>
      <c r="AJ6105" s="5">
        <v>0</v>
      </c>
      <c r="AK6105" s="5">
        <f t="shared" si="1053"/>
        <v>0</v>
      </c>
      <c r="AL6105" s="5">
        <v>0</v>
      </c>
      <c r="AM6105" s="5">
        <v>0</v>
      </c>
      <c r="AN6105" s="5">
        <f t="shared" si="1054"/>
        <v>0</v>
      </c>
      <c r="AO6105" s="5">
        <v>0</v>
      </c>
      <c r="AP6105" s="5">
        <v>0</v>
      </c>
      <c r="AQ6105" s="5">
        <f t="shared" si="1055"/>
        <v>0</v>
      </c>
      <c r="AR6105" s="5">
        <v>0</v>
      </c>
      <c r="AS6105" s="6"/>
      <c r="AT6105" s="5">
        <v>0</v>
      </c>
      <c r="AU6105" s="5">
        <v>0</v>
      </c>
      <c r="AV6105" t="str">
        <f t="shared" si="1048"/>
        <v>N</v>
      </c>
      <c r="AW6105" t="s">
        <v>60</v>
      </c>
      <c r="AX6105" t="s">
        <v>60</v>
      </c>
      <c r="AY6105" t="s">
        <v>62</v>
      </c>
      <c r="AZ6105" t="s">
        <v>62</v>
      </c>
      <c r="BA6105" t="str">
        <f t="shared" si="1049"/>
        <v>N</v>
      </c>
    </row>
    <row r="6106" spans="1:53">
      <c r="A6106" t="s">
        <v>53</v>
      </c>
      <c r="B6106" t="s">
        <v>54</v>
      </c>
      <c r="C6106" t="s">
        <v>55</v>
      </c>
      <c r="D6106">
        <v>2023</v>
      </c>
      <c r="F6106" t="s">
        <v>13803</v>
      </c>
      <c r="G6106" t="s">
        <v>14055</v>
      </c>
      <c r="I6106" t="s">
        <v>14056</v>
      </c>
      <c r="J6106" t="s">
        <v>101</v>
      </c>
      <c r="K6106" t="s">
        <v>93</v>
      </c>
      <c r="L6106" s="5">
        <v>0</v>
      </c>
      <c r="M6106" s="5">
        <v>0</v>
      </c>
      <c r="N6106" s="5">
        <f t="shared" si="1045"/>
        <v>0</v>
      </c>
      <c r="O6106" s="5">
        <v>0</v>
      </c>
      <c r="P6106" s="5">
        <v>0</v>
      </c>
      <c r="Q6106" s="5">
        <f t="shared" si="1046"/>
        <v>0</v>
      </c>
      <c r="R6106" s="5">
        <v>0</v>
      </c>
      <c r="S6106" s="5">
        <v>0</v>
      </c>
      <c r="T6106" s="5">
        <f t="shared" si="1047"/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f t="shared" si="1050"/>
        <v>0</v>
      </c>
      <c r="Z6106" s="5">
        <v>0</v>
      </c>
      <c r="AA6106" s="5">
        <v>0</v>
      </c>
      <c r="AB6106" s="5">
        <f t="shared" si="1051"/>
        <v>0</v>
      </c>
      <c r="AC6106" s="5">
        <v>0</v>
      </c>
      <c r="AD6106" s="5">
        <v>0</v>
      </c>
      <c r="AE6106" s="5">
        <f t="shared" si="1052"/>
        <v>0</v>
      </c>
      <c r="AF6106" s="5">
        <v>1</v>
      </c>
      <c r="AG6106" s="6">
        <v>45064</v>
      </c>
      <c r="AH6106" s="5">
        <v>1</v>
      </c>
      <c r="AI6106" s="5">
        <v>0</v>
      </c>
      <c r="AJ6106" s="5">
        <v>0</v>
      </c>
      <c r="AK6106" s="5">
        <f t="shared" si="1053"/>
        <v>0</v>
      </c>
      <c r="AL6106" s="5">
        <v>0</v>
      </c>
      <c r="AM6106" s="5">
        <v>0</v>
      </c>
      <c r="AN6106" s="5">
        <f t="shared" si="1054"/>
        <v>0</v>
      </c>
      <c r="AO6106" s="5">
        <v>0</v>
      </c>
      <c r="AP6106" s="5">
        <v>0</v>
      </c>
      <c r="AQ6106" s="5">
        <f t="shared" si="1055"/>
        <v>0</v>
      </c>
      <c r="AR6106" s="5">
        <v>0</v>
      </c>
      <c r="AS6106" s="6"/>
      <c r="AT6106" s="5">
        <v>0</v>
      </c>
      <c r="AU6106" s="5">
        <v>0</v>
      </c>
      <c r="AV6106" t="str">
        <f t="shared" si="1048"/>
        <v>N</v>
      </c>
      <c r="AW6106" t="s">
        <v>60</v>
      </c>
      <c r="AX6106" t="s">
        <v>60</v>
      </c>
      <c r="AY6106" t="s">
        <v>62</v>
      </c>
      <c r="AZ6106" t="s">
        <v>62</v>
      </c>
      <c r="BA6106" t="str">
        <f t="shared" si="1049"/>
        <v>N</v>
      </c>
    </row>
    <row r="6107" spans="1:53">
      <c r="A6107" t="s">
        <v>53</v>
      </c>
      <c r="B6107" t="s">
        <v>54</v>
      </c>
      <c r="C6107" t="s">
        <v>55</v>
      </c>
      <c r="D6107">
        <v>2023</v>
      </c>
      <c r="F6107" t="s">
        <v>13797</v>
      </c>
      <c r="G6107" t="s">
        <v>14057</v>
      </c>
      <c r="I6107" t="s">
        <v>14058</v>
      </c>
      <c r="J6107" t="s">
        <v>101</v>
      </c>
      <c r="K6107" t="s">
        <v>93</v>
      </c>
      <c r="L6107" s="5">
        <v>0</v>
      </c>
      <c r="M6107" s="5">
        <v>0</v>
      </c>
      <c r="N6107" s="5">
        <f t="shared" si="1045"/>
        <v>0</v>
      </c>
      <c r="O6107" s="5">
        <v>0</v>
      </c>
      <c r="P6107" s="5">
        <v>0</v>
      </c>
      <c r="Q6107" s="5">
        <f t="shared" si="1046"/>
        <v>0</v>
      </c>
      <c r="R6107" s="5">
        <v>0</v>
      </c>
      <c r="S6107" s="5">
        <v>0</v>
      </c>
      <c r="T6107" s="5">
        <f t="shared" si="1047"/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f t="shared" si="1050"/>
        <v>0</v>
      </c>
      <c r="Z6107" s="5">
        <v>0</v>
      </c>
      <c r="AA6107" s="5">
        <v>0</v>
      </c>
      <c r="AB6107" s="5">
        <f t="shared" si="1051"/>
        <v>0</v>
      </c>
      <c r="AC6107" s="5">
        <v>0</v>
      </c>
      <c r="AD6107" s="5">
        <v>0</v>
      </c>
      <c r="AE6107" s="5">
        <f t="shared" si="1052"/>
        <v>0</v>
      </c>
      <c r="AF6107" s="5">
        <v>1</v>
      </c>
      <c r="AG6107" s="6">
        <v>45267</v>
      </c>
      <c r="AH6107" s="5">
        <v>1</v>
      </c>
      <c r="AI6107" s="5">
        <v>0</v>
      </c>
      <c r="AJ6107" s="5">
        <v>0</v>
      </c>
      <c r="AK6107" s="5">
        <f t="shared" si="1053"/>
        <v>0</v>
      </c>
      <c r="AL6107" s="5">
        <v>0</v>
      </c>
      <c r="AM6107" s="5">
        <v>0</v>
      </c>
      <c r="AN6107" s="5">
        <f t="shared" si="1054"/>
        <v>0</v>
      </c>
      <c r="AO6107" s="5">
        <v>0</v>
      </c>
      <c r="AP6107" s="5">
        <v>0</v>
      </c>
      <c r="AQ6107" s="5">
        <f t="shared" si="1055"/>
        <v>0</v>
      </c>
      <c r="AR6107" s="5">
        <v>0</v>
      </c>
      <c r="AS6107" s="6"/>
      <c r="AT6107" s="5">
        <v>0</v>
      </c>
      <c r="AU6107" s="5">
        <v>0</v>
      </c>
      <c r="AV6107" t="str">
        <f t="shared" si="1048"/>
        <v>N</v>
      </c>
      <c r="AW6107" t="s">
        <v>60</v>
      </c>
      <c r="AX6107" t="s">
        <v>60</v>
      </c>
      <c r="AY6107" t="s">
        <v>62</v>
      </c>
      <c r="AZ6107" t="s">
        <v>62</v>
      </c>
      <c r="BA6107" t="str">
        <f t="shared" si="1049"/>
        <v>N</v>
      </c>
    </row>
    <row r="6108" spans="1:53">
      <c r="A6108" t="s">
        <v>53</v>
      </c>
      <c r="B6108" t="s">
        <v>54</v>
      </c>
      <c r="C6108" t="s">
        <v>55</v>
      </c>
      <c r="D6108">
        <v>2023</v>
      </c>
      <c r="F6108" t="s">
        <v>14059</v>
      </c>
      <c r="G6108" t="s">
        <v>14060</v>
      </c>
      <c r="I6108" t="s">
        <v>14061</v>
      </c>
      <c r="J6108" t="s">
        <v>101</v>
      </c>
      <c r="K6108" t="s">
        <v>93</v>
      </c>
      <c r="L6108" s="5">
        <v>0</v>
      </c>
      <c r="M6108" s="5">
        <v>0</v>
      </c>
      <c r="N6108" s="5">
        <f t="shared" si="1045"/>
        <v>0</v>
      </c>
      <c r="O6108" s="5">
        <v>0</v>
      </c>
      <c r="P6108" s="5">
        <v>0</v>
      </c>
      <c r="Q6108" s="5">
        <f t="shared" si="1046"/>
        <v>0</v>
      </c>
      <c r="R6108" s="5">
        <v>0</v>
      </c>
      <c r="S6108" s="5">
        <v>0</v>
      </c>
      <c r="T6108" s="5">
        <f t="shared" si="1047"/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f t="shared" si="1050"/>
        <v>0</v>
      </c>
      <c r="Z6108" s="5">
        <v>0</v>
      </c>
      <c r="AA6108" s="5">
        <v>0</v>
      </c>
      <c r="AB6108" s="5">
        <f t="shared" si="1051"/>
        <v>0</v>
      </c>
      <c r="AC6108" s="5">
        <v>0</v>
      </c>
      <c r="AD6108" s="5">
        <v>0</v>
      </c>
      <c r="AE6108" s="5">
        <f t="shared" si="1052"/>
        <v>0</v>
      </c>
      <c r="AF6108" s="5">
        <v>1</v>
      </c>
      <c r="AG6108" s="6">
        <v>45215</v>
      </c>
      <c r="AH6108" s="5">
        <v>1</v>
      </c>
      <c r="AI6108" s="5">
        <v>0</v>
      </c>
      <c r="AJ6108" s="5">
        <v>0</v>
      </c>
      <c r="AK6108" s="5">
        <f t="shared" si="1053"/>
        <v>0</v>
      </c>
      <c r="AL6108" s="5">
        <v>0</v>
      </c>
      <c r="AM6108" s="5">
        <v>0</v>
      </c>
      <c r="AN6108" s="5">
        <f t="shared" si="1054"/>
        <v>0</v>
      </c>
      <c r="AO6108" s="5">
        <v>0</v>
      </c>
      <c r="AP6108" s="5">
        <v>0</v>
      </c>
      <c r="AQ6108" s="5">
        <f t="shared" si="1055"/>
        <v>0</v>
      </c>
      <c r="AR6108" s="5">
        <v>0</v>
      </c>
      <c r="AS6108" s="6"/>
      <c r="AT6108" s="5">
        <v>0</v>
      </c>
      <c r="AU6108" s="5">
        <v>0</v>
      </c>
      <c r="AV6108" t="str">
        <f t="shared" si="1048"/>
        <v>N</v>
      </c>
      <c r="AW6108" t="s">
        <v>60</v>
      </c>
      <c r="AX6108" t="s">
        <v>60</v>
      </c>
      <c r="AY6108" t="s">
        <v>62</v>
      </c>
      <c r="AZ6108" t="s">
        <v>62</v>
      </c>
      <c r="BA6108" t="str">
        <f t="shared" si="1049"/>
        <v>N</v>
      </c>
    </row>
    <row r="6109" spans="1:53">
      <c r="A6109" t="s">
        <v>53</v>
      </c>
      <c r="B6109" t="s">
        <v>54</v>
      </c>
      <c r="C6109" t="s">
        <v>89</v>
      </c>
      <c r="D6109">
        <v>2023</v>
      </c>
      <c r="F6109" t="s">
        <v>14062</v>
      </c>
      <c r="G6109" t="s">
        <v>14063</v>
      </c>
      <c r="I6109" t="s">
        <v>14064</v>
      </c>
      <c r="J6109" t="s">
        <v>101</v>
      </c>
      <c r="K6109" t="s">
        <v>93</v>
      </c>
      <c r="L6109" s="5">
        <v>0</v>
      </c>
      <c r="M6109" s="5">
        <v>0</v>
      </c>
      <c r="N6109" s="5">
        <f t="shared" si="1045"/>
        <v>0</v>
      </c>
      <c r="O6109" s="5">
        <v>0</v>
      </c>
      <c r="P6109" s="5">
        <v>0</v>
      </c>
      <c r="Q6109" s="5">
        <f t="shared" si="1046"/>
        <v>0</v>
      </c>
      <c r="R6109" s="5">
        <v>0</v>
      </c>
      <c r="S6109" s="5">
        <v>0</v>
      </c>
      <c r="T6109" s="5">
        <f t="shared" si="1047"/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f t="shared" si="1050"/>
        <v>0</v>
      </c>
      <c r="Z6109" s="5">
        <v>0</v>
      </c>
      <c r="AA6109" s="5">
        <v>0</v>
      </c>
      <c r="AB6109" s="5">
        <f t="shared" si="1051"/>
        <v>0</v>
      </c>
      <c r="AC6109" s="5">
        <v>0</v>
      </c>
      <c r="AD6109" s="5">
        <v>0</v>
      </c>
      <c r="AE6109" s="5">
        <f t="shared" si="1052"/>
        <v>0</v>
      </c>
      <c r="AF6109" s="5">
        <v>1</v>
      </c>
      <c r="AG6109" s="6">
        <v>45061</v>
      </c>
      <c r="AH6109" s="5">
        <v>1</v>
      </c>
      <c r="AI6109" s="5">
        <v>0</v>
      </c>
      <c r="AJ6109" s="5">
        <v>0</v>
      </c>
      <c r="AK6109" s="5">
        <f t="shared" si="1053"/>
        <v>0</v>
      </c>
      <c r="AL6109" s="5">
        <v>0</v>
      </c>
      <c r="AM6109" s="5">
        <v>0</v>
      </c>
      <c r="AN6109" s="5">
        <f t="shared" si="1054"/>
        <v>0</v>
      </c>
      <c r="AO6109" s="5">
        <v>0</v>
      </c>
      <c r="AP6109" s="5">
        <v>0</v>
      </c>
      <c r="AQ6109" s="5">
        <f t="shared" si="1055"/>
        <v>0</v>
      </c>
      <c r="AR6109" s="5">
        <v>0</v>
      </c>
      <c r="AS6109" s="6"/>
      <c r="AT6109" s="5">
        <v>0</v>
      </c>
      <c r="AU6109" s="5">
        <v>0</v>
      </c>
      <c r="AV6109" t="str">
        <f t="shared" si="1048"/>
        <v>N</v>
      </c>
      <c r="AW6109" t="s">
        <v>60</v>
      </c>
      <c r="AX6109" t="s">
        <v>60</v>
      </c>
      <c r="AY6109" t="s">
        <v>62</v>
      </c>
      <c r="AZ6109" t="s">
        <v>62</v>
      </c>
      <c r="BA6109" t="str">
        <f t="shared" si="1049"/>
        <v>N</v>
      </c>
    </row>
    <row r="6110" spans="1:53">
      <c r="A6110" t="s">
        <v>53</v>
      </c>
      <c r="B6110" t="s">
        <v>54</v>
      </c>
      <c r="C6110" t="s">
        <v>55</v>
      </c>
      <c r="D6110">
        <v>2023</v>
      </c>
      <c r="F6110" t="s">
        <v>14065</v>
      </c>
      <c r="G6110" t="s">
        <v>14066</v>
      </c>
      <c r="I6110" t="s">
        <v>14067</v>
      </c>
      <c r="J6110" t="s">
        <v>101</v>
      </c>
      <c r="K6110" t="s">
        <v>93</v>
      </c>
      <c r="L6110" s="5">
        <v>0</v>
      </c>
      <c r="M6110" s="5">
        <v>0</v>
      </c>
      <c r="N6110" s="5">
        <f t="shared" si="1045"/>
        <v>0</v>
      </c>
      <c r="O6110" s="5">
        <v>0</v>
      </c>
      <c r="P6110" s="5">
        <v>0</v>
      </c>
      <c r="Q6110" s="5">
        <f t="shared" si="1046"/>
        <v>0</v>
      </c>
      <c r="R6110" s="5">
        <v>0</v>
      </c>
      <c r="S6110" s="5">
        <v>0</v>
      </c>
      <c r="T6110" s="5">
        <f t="shared" si="1047"/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f t="shared" si="1050"/>
        <v>0</v>
      </c>
      <c r="Z6110" s="5">
        <v>0</v>
      </c>
      <c r="AA6110" s="5">
        <v>0</v>
      </c>
      <c r="AB6110" s="5">
        <f t="shared" si="1051"/>
        <v>0</v>
      </c>
      <c r="AC6110" s="5">
        <v>0</v>
      </c>
      <c r="AD6110" s="5">
        <v>0</v>
      </c>
      <c r="AE6110" s="5">
        <f t="shared" si="1052"/>
        <v>0</v>
      </c>
      <c r="AF6110" s="5">
        <v>1</v>
      </c>
      <c r="AG6110" s="6">
        <v>44999</v>
      </c>
      <c r="AH6110" s="5">
        <v>1</v>
      </c>
      <c r="AI6110" s="5">
        <v>0</v>
      </c>
      <c r="AJ6110" s="5">
        <v>0</v>
      </c>
      <c r="AK6110" s="5">
        <f t="shared" si="1053"/>
        <v>0</v>
      </c>
      <c r="AL6110" s="5">
        <v>0</v>
      </c>
      <c r="AM6110" s="5">
        <v>0</v>
      </c>
      <c r="AN6110" s="5">
        <f t="shared" si="1054"/>
        <v>0</v>
      </c>
      <c r="AO6110" s="5">
        <v>0</v>
      </c>
      <c r="AP6110" s="5">
        <v>0</v>
      </c>
      <c r="AQ6110" s="5">
        <f t="shared" si="1055"/>
        <v>0</v>
      </c>
      <c r="AR6110" s="5">
        <v>0</v>
      </c>
      <c r="AS6110" s="6"/>
      <c r="AT6110" s="5">
        <v>0</v>
      </c>
      <c r="AU6110" s="5">
        <v>0</v>
      </c>
      <c r="AV6110" t="str">
        <f t="shared" si="1048"/>
        <v>N</v>
      </c>
      <c r="AW6110" t="s">
        <v>60</v>
      </c>
      <c r="AX6110" t="s">
        <v>60</v>
      </c>
      <c r="AY6110" t="s">
        <v>62</v>
      </c>
      <c r="AZ6110" t="s">
        <v>62</v>
      </c>
      <c r="BA6110" t="str">
        <f t="shared" si="1049"/>
        <v>N</v>
      </c>
    </row>
    <row r="6111" spans="1:53">
      <c r="A6111" t="s">
        <v>53</v>
      </c>
      <c r="B6111" t="s">
        <v>54</v>
      </c>
      <c r="C6111" t="s">
        <v>55</v>
      </c>
      <c r="D6111">
        <v>2023</v>
      </c>
      <c r="F6111" t="s">
        <v>13979</v>
      </c>
      <c r="G6111" t="s">
        <v>14068</v>
      </c>
      <c r="I6111" t="s">
        <v>14069</v>
      </c>
      <c r="J6111" t="s">
        <v>101</v>
      </c>
      <c r="K6111" t="s">
        <v>93</v>
      </c>
      <c r="L6111" s="5">
        <v>0</v>
      </c>
      <c r="M6111" s="5">
        <v>0</v>
      </c>
      <c r="N6111" s="5">
        <f t="shared" si="1045"/>
        <v>0</v>
      </c>
      <c r="O6111" s="5">
        <v>0</v>
      </c>
      <c r="P6111" s="5">
        <v>0</v>
      </c>
      <c r="Q6111" s="5">
        <f t="shared" si="1046"/>
        <v>0</v>
      </c>
      <c r="R6111" s="5">
        <v>0</v>
      </c>
      <c r="S6111" s="5">
        <v>0</v>
      </c>
      <c r="T6111" s="5">
        <f t="shared" si="1047"/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f t="shared" si="1050"/>
        <v>0</v>
      </c>
      <c r="Z6111" s="5">
        <v>0</v>
      </c>
      <c r="AA6111" s="5">
        <v>0</v>
      </c>
      <c r="AB6111" s="5">
        <f t="shared" si="1051"/>
        <v>0</v>
      </c>
      <c r="AC6111" s="5">
        <v>0</v>
      </c>
      <c r="AD6111" s="5">
        <v>0</v>
      </c>
      <c r="AE6111" s="5">
        <f t="shared" si="1052"/>
        <v>0</v>
      </c>
      <c r="AF6111" s="5">
        <v>1</v>
      </c>
      <c r="AG6111" s="6">
        <v>44973</v>
      </c>
      <c r="AH6111" s="5">
        <v>1</v>
      </c>
      <c r="AI6111" s="5">
        <v>0</v>
      </c>
      <c r="AJ6111" s="5">
        <v>0</v>
      </c>
      <c r="AK6111" s="5">
        <f t="shared" si="1053"/>
        <v>0</v>
      </c>
      <c r="AL6111" s="5">
        <v>0</v>
      </c>
      <c r="AM6111" s="5">
        <v>0</v>
      </c>
      <c r="AN6111" s="5">
        <f t="shared" si="1054"/>
        <v>0</v>
      </c>
      <c r="AO6111" s="5">
        <v>0</v>
      </c>
      <c r="AP6111" s="5">
        <v>0</v>
      </c>
      <c r="AQ6111" s="5">
        <f t="shared" si="1055"/>
        <v>0</v>
      </c>
      <c r="AR6111" s="5">
        <v>0</v>
      </c>
      <c r="AS6111" s="6"/>
      <c r="AT6111" s="5">
        <v>0</v>
      </c>
      <c r="AU6111" s="5">
        <v>0</v>
      </c>
      <c r="AV6111" t="str">
        <f t="shared" si="1048"/>
        <v>N</v>
      </c>
      <c r="AW6111" t="s">
        <v>60</v>
      </c>
      <c r="AX6111" t="s">
        <v>61</v>
      </c>
      <c r="AY6111" t="s">
        <v>62</v>
      </c>
      <c r="AZ6111" t="s">
        <v>62</v>
      </c>
      <c r="BA6111" t="str">
        <f t="shared" si="1049"/>
        <v>N</v>
      </c>
    </row>
    <row r="6112" spans="1:53">
      <c r="A6112" t="s">
        <v>53</v>
      </c>
      <c r="B6112" t="s">
        <v>54</v>
      </c>
      <c r="C6112" t="s">
        <v>55</v>
      </c>
      <c r="D6112">
        <v>2023</v>
      </c>
      <c r="F6112" t="s">
        <v>14070</v>
      </c>
      <c r="G6112" t="s">
        <v>14071</v>
      </c>
      <c r="I6112" t="s">
        <v>14072</v>
      </c>
      <c r="J6112" t="s">
        <v>101</v>
      </c>
      <c r="K6112" t="s">
        <v>93</v>
      </c>
      <c r="L6112" s="5">
        <v>0</v>
      </c>
      <c r="M6112" s="5">
        <v>0</v>
      </c>
      <c r="N6112" s="5">
        <f t="shared" si="1045"/>
        <v>0</v>
      </c>
      <c r="O6112" s="5">
        <v>0</v>
      </c>
      <c r="P6112" s="5">
        <v>0</v>
      </c>
      <c r="Q6112" s="5">
        <f t="shared" si="1046"/>
        <v>0</v>
      </c>
      <c r="R6112" s="5">
        <v>0</v>
      </c>
      <c r="S6112" s="5">
        <v>0</v>
      </c>
      <c r="T6112" s="5">
        <f t="shared" si="1047"/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f t="shared" si="1050"/>
        <v>0</v>
      </c>
      <c r="Z6112" s="5">
        <v>0</v>
      </c>
      <c r="AA6112" s="5">
        <v>0</v>
      </c>
      <c r="AB6112" s="5">
        <f t="shared" si="1051"/>
        <v>0</v>
      </c>
      <c r="AC6112" s="5">
        <v>0</v>
      </c>
      <c r="AD6112" s="5">
        <v>0</v>
      </c>
      <c r="AE6112" s="5">
        <f t="shared" si="1052"/>
        <v>0</v>
      </c>
      <c r="AF6112" s="5">
        <v>1</v>
      </c>
      <c r="AG6112" s="6">
        <v>45259</v>
      </c>
      <c r="AH6112" s="5">
        <v>1</v>
      </c>
      <c r="AI6112" s="5">
        <v>0</v>
      </c>
      <c r="AJ6112" s="5">
        <v>0</v>
      </c>
      <c r="AK6112" s="5">
        <f t="shared" si="1053"/>
        <v>0</v>
      </c>
      <c r="AL6112" s="5">
        <v>0</v>
      </c>
      <c r="AM6112" s="5">
        <v>0</v>
      </c>
      <c r="AN6112" s="5">
        <f t="shared" si="1054"/>
        <v>0</v>
      </c>
      <c r="AO6112" s="5">
        <v>0</v>
      </c>
      <c r="AP6112" s="5">
        <v>0</v>
      </c>
      <c r="AQ6112" s="5">
        <f t="shared" si="1055"/>
        <v>0</v>
      </c>
      <c r="AR6112" s="5">
        <v>0</v>
      </c>
      <c r="AS6112" s="6"/>
      <c r="AT6112" s="5">
        <v>0</v>
      </c>
      <c r="AU6112" s="5">
        <v>0</v>
      </c>
      <c r="AV6112" t="str">
        <f t="shared" si="1048"/>
        <v>N</v>
      </c>
      <c r="AW6112" t="s">
        <v>60</v>
      </c>
      <c r="AX6112" t="s">
        <v>61</v>
      </c>
      <c r="AY6112" t="s">
        <v>62</v>
      </c>
      <c r="AZ6112" t="s">
        <v>62</v>
      </c>
      <c r="BA6112" t="str">
        <f t="shared" si="1049"/>
        <v>N</v>
      </c>
    </row>
    <row r="6113" spans="1:53">
      <c r="A6113" t="s">
        <v>53</v>
      </c>
      <c r="B6113" t="s">
        <v>54</v>
      </c>
      <c r="C6113" t="s">
        <v>55</v>
      </c>
      <c r="D6113">
        <v>2023</v>
      </c>
      <c r="F6113" t="s">
        <v>14073</v>
      </c>
      <c r="G6113" t="s">
        <v>14074</v>
      </c>
      <c r="I6113" t="s">
        <v>14075</v>
      </c>
      <c r="J6113" t="s">
        <v>101</v>
      </c>
      <c r="K6113" t="s">
        <v>93</v>
      </c>
      <c r="L6113" s="5">
        <v>0</v>
      </c>
      <c r="M6113" s="5">
        <v>0</v>
      </c>
      <c r="N6113" s="5">
        <f t="shared" si="1045"/>
        <v>0</v>
      </c>
      <c r="O6113" s="5">
        <v>0</v>
      </c>
      <c r="P6113" s="5">
        <v>0</v>
      </c>
      <c r="Q6113" s="5">
        <f t="shared" si="1046"/>
        <v>0</v>
      </c>
      <c r="R6113" s="5">
        <v>0</v>
      </c>
      <c r="S6113" s="5">
        <v>0</v>
      </c>
      <c r="T6113" s="5">
        <f t="shared" si="1047"/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f t="shared" si="1050"/>
        <v>0</v>
      </c>
      <c r="Z6113" s="5">
        <v>0</v>
      </c>
      <c r="AA6113" s="5">
        <v>0</v>
      </c>
      <c r="AB6113" s="5">
        <f t="shared" si="1051"/>
        <v>0</v>
      </c>
      <c r="AC6113" s="5">
        <v>0</v>
      </c>
      <c r="AD6113" s="5">
        <v>0</v>
      </c>
      <c r="AE6113" s="5">
        <f t="shared" si="1052"/>
        <v>0</v>
      </c>
      <c r="AF6113" s="5">
        <v>1</v>
      </c>
      <c r="AG6113" s="6">
        <v>44980</v>
      </c>
      <c r="AH6113" s="5">
        <v>1</v>
      </c>
      <c r="AI6113" s="5">
        <v>0</v>
      </c>
      <c r="AJ6113" s="5">
        <v>0</v>
      </c>
      <c r="AK6113" s="5">
        <f t="shared" si="1053"/>
        <v>0</v>
      </c>
      <c r="AL6113" s="5">
        <v>0</v>
      </c>
      <c r="AM6113" s="5">
        <v>0</v>
      </c>
      <c r="AN6113" s="5">
        <f t="shared" si="1054"/>
        <v>0</v>
      </c>
      <c r="AO6113" s="5">
        <v>0</v>
      </c>
      <c r="AP6113" s="5">
        <v>0</v>
      </c>
      <c r="AQ6113" s="5">
        <f t="shared" si="1055"/>
        <v>0</v>
      </c>
      <c r="AR6113" s="5">
        <v>0</v>
      </c>
      <c r="AS6113" s="6"/>
      <c r="AT6113" s="5">
        <v>0</v>
      </c>
      <c r="AU6113" s="5">
        <v>0</v>
      </c>
      <c r="AV6113" t="str">
        <f t="shared" si="1048"/>
        <v>N</v>
      </c>
      <c r="AW6113" t="s">
        <v>60</v>
      </c>
      <c r="AX6113" t="s">
        <v>60</v>
      </c>
      <c r="AY6113" t="s">
        <v>62</v>
      </c>
      <c r="AZ6113" t="s">
        <v>62</v>
      </c>
      <c r="BA6113" t="str">
        <f t="shared" si="1049"/>
        <v>N</v>
      </c>
    </row>
    <row r="6114" spans="1:53">
      <c r="A6114" t="s">
        <v>53</v>
      </c>
      <c r="B6114" t="s">
        <v>54</v>
      </c>
      <c r="C6114" t="s">
        <v>55</v>
      </c>
      <c r="D6114">
        <v>2023</v>
      </c>
      <c r="F6114" t="s">
        <v>14076</v>
      </c>
      <c r="G6114" t="s">
        <v>14077</v>
      </c>
      <c r="I6114" t="s">
        <v>14078</v>
      </c>
      <c r="J6114" t="s">
        <v>92</v>
      </c>
      <c r="K6114" t="s">
        <v>93</v>
      </c>
      <c r="L6114" s="5">
        <v>0</v>
      </c>
      <c r="M6114" s="5">
        <v>0</v>
      </c>
      <c r="N6114" s="5">
        <f t="shared" si="1045"/>
        <v>0</v>
      </c>
      <c r="O6114" s="5">
        <v>0</v>
      </c>
      <c r="P6114" s="5">
        <v>0</v>
      </c>
      <c r="Q6114" s="5">
        <f t="shared" si="1046"/>
        <v>0</v>
      </c>
      <c r="R6114" s="5">
        <v>0</v>
      </c>
      <c r="S6114" s="5">
        <v>0</v>
      </c>
      <c r="T6114" s="5">
        <f t="shared" si="1047"/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f t="shared" si="1050"/>
        <v>0</v>
      </c>
      <c r="Z6114" s="5">
        <v>0</v>
      </c>
      <c r="AA6114" s="5">
        <v>0</v>
      </c>
      <c r="AB6114" s="5">
        <f t="shared" si="1051"/>
        <v>0</v>
      </c>
      <c r="AC6114" s="5">
        <v>0</v>
      </c>
      <c r="AD6114" s="5">
        <v>0</v>
      </c>
      <c r="AE6114" s="5">
        <f t="shared" si="1052"/>
        <v>0</v>
      </c>
      <c r="AF6114" s="5">
        <v>1</v>
      </c>
      <c r="AG6114" s="6">
        <v>44994</v>
      </c>
      <c r="AH6114" s="5">
        <v>1</v>
      </c>
      <c r="AI6114" s="5">
        <v>0</v>
      </c>
      <c r="AJ6114" s="5">
        <v>0</v>
      </c>
      <c r="AK6114" s="5">
        <f t="shared" si="1053"/>
        <v>0</v>
      </c>
      <c r="AL6114" s="5">
        <v>0</v>
      </c>
      <c r="AM6114" s="5">
        <v>0</v>
      </c>
      <c r="AN6114" s="5">
        <f t="shared" si="1054"/>
        <v>0</v>
      </c>
      <c r="AO6114" s="5">
        <v>0</v>
      </c>
      <c r="AP6114" s="5">
        <v>0</v>
      </c>
      <c r="AQ6114" s="5">
        <f t="shared" si="1055"/>
        <v>0</v>
      </c>
      <c r="AR6114" s="5">
        <v>0</v>
      </c>
      <c r="AS6114" s="6"/>
      <c r="AT6114" s="5">
        <v>0</v>
      </c>
      <c r="AU6114" s="5">
        <v>0</v>
      </c>
      <c r="AV6114" t="str">
        <f t="shared" si="1048"/>
        <v>N</v>
      </c>
      <c r="AW6114" t="s">
        <v>60</v>
      </c>
      <c r="AX6114" t="s">
        <v>61</v>
      </c>
      <c r="AY6114" t="s">
        <v>62</v>
      </c>
      <c r="AZ6114" t="s">
        <v>62</v>
      </c>
      <c r="BA6114" t="str">
        <f t="shared" si="1049"/>
        <v>N</v>
      </c>
    </row>
    <row r="6115" spans="1:53">
      <c r="A6115" t="s">
        <v>53</v>
      </c>
      <c r="B6115" t="s">
        <v>54</v>
      </c>
      <c r="C6115" t="s">
        <v>55</v>
      </c>
      <c r="D6115">
        <v>2023</v>
      </c>
      <c r="F6115" t="s">
        <v>14079</v>
      </c>
      <c r="G6115" t="s">
        <v>14080</v>
      </c>
      <c r="I6115" t="s">
        <v>14081</v>
      </c>
      <c r="J6115" t="s">
        <v>58</v>
      </c>
      <c r="K6115" t="s">
        <v>59</v>
      </c>
      <c r="L6115" s="5">
        <v>0</v>
      </c>
      <c r="M6115" s="5">
        <v>0</v>
      </c>
      <c r="N6115" s="5">
        <f t="shared" si="1045"/>
        <v>0</v>
      </c>
      <c r="O6115" s="5">
        <v>0</v>
      </c>
      <c r="P6115" s="5">
        <v>0</v>
      </c>
      <c r="Q6115" s="5">
        <f t="shared" si="1046"/>
        <v>0</v>
      </c>
      <c r="R6115" s="5">
        <v>0</v>
      </c>
      <c r="S6115" s="5">
        <v>0</v>
      </c>
      <c r="T6115" s="5">
        <f t="shared" si="1047"/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f t="shared" si="1050"/>
        <v>0</v>
      </c>
      <c r="Z6115" s="5">
        <v>0</v>
      </c>
      <c r="AA6115" s="5">
        <v>0</v>
      </c>
      <c r="AB6115" s="5">
        <f t="shared" si="1051"/>
        <v>0</v>
      </c>
      <c r="AC6115" s="5">
        <v>0</v>
      </c>
      <c r="AD6115" s="5">
        <v>0</v>
      </c>
      <c r="AE6115" s="5">
        <f t="shared" si="1052"/>
        <v>0</v>
      </c>
      <c r="AF6115" s="5">
        <v>1</v>
      </c>
      <c r="AG6115" s="6">
        <v>45085</v>
      </c>
      <c r="AH6115" s="5">
        <v>1</v>
      </c>
      <c r="AI6115" s="5">
        <v>0</v>
      </c>
      <c r="AJ6115" s="5">
        <v>0</v>
      </c>
      <c r="AK6115" s="5">
        <f t="shared" si="1053"/>
        <v>0</v>
      </c>
      <c r="AL6115" s="5">
        <v>0</v>
      </c>
      <c r="AM6115" s="5">
        <v>0</v>
      </c>
      <c r="AN6115" s="5">
        <f t="shared" si="1054"/>
        <v>0</v>
      </c>
      <c r="AO6115" s="5">
        <v>0</v>
      </c>
      <c r="AP6115" s="5">
        <v>0</v>
      </c>
      <c r="AQ6115" s="5">
        <f t="shared" si="1055"/>
        <v>0</v>
      </c>
      <c r="AR6115" s="5">
        <v>0</v>
      </c>
      <c r="AS6115" s="6"/>
      <c r="AT6115" s="5">
        <v>0</v>
      </c>
      <c r="AU6115" s="5">
        <v>0</v>
      </c>
      <c r="AV6115" t="str">
        <f t="shared" si="1048"/>
        <v>N</v>
      </c>
      <c r="AW6115" t="s">
        <v>60</v>
      </c>
      <c r="AX6115" t="s">
        <v>61</v>
      </c>
      <c r="AY6115" t="s">
        <v>62</v>
      </c>
      <c r="AZ6115" t="s">
        <v>62</v>
      </c>
      <c r="BA6115" t="str">
        <f t="shared" si="1049"/>
        <v>N</v>
      </c>
    </row>
    <row r="6116" spans="1:53">
      <c r="A6116" t="s">
        <v>53</v>
      </c>
      <c r="B6116" t="s">
        <v>54</v>
      </c>
      <c r="C6116" t="s">
        <v>55</v>
      </c>
      <c r="D6116">
        <v>2023</v>
      </c>
      <c r="F6116" t="s">
        <v>14082</v>
      </c>
      <c r="G6116" t="s">
        <v>14083</v>
      </c>
      <c r="I6116" t="s">
        <v>14084</v>
      </c>
      <c r="J6116" t="s">
        <v>92</v>
      </c>
      <c r="K6116" t="s">
        <v>93</v>
      </c>
      <c r="L6116" s="5">
        <v>0</v>
      </c>
      <c r="M6116" s="5">
        <v>0</v>
      </c>
      <c r="N6116" s="5">
        <f t="shared" si="1045"/>
        <v>0</v>
      </c>
      <c r="O6116" s="5">
        <v>0</v>
      </c>
      <c r="P6116" s="5">
        <v>0</v>
      </c>
      <c r="Q6116" s="5">
        <f t="shared" si="1046"/>
        <v>0</v>
      </c>
      <c r="R6116" s="5">
        <v>0</v>
      </c>
      <c r="S6116" s="5">
        <v>0</v>
      </c>
      <c r="T6116" s="5">
        <f t="shared" si="1047"/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f t="shared" si="1050"/>
        <v>0</v>
      </c>
      <c r="Z6116" s="5">
        <v>0</v>
      </c>
      <c r="AA6116" s="5">
        <v>0</v>
      </c>
      <c r="AB6116" s="5">
        <f t="shared" si="1051"/>
        <v>0</v>
      </c>
      <c r="AC6116" s="5">
        <v>0</v>
      </c>
      <c r="AD6116" s="5">
        <v>0</v>
      </c>
      <c r="AE6116" s="5">
        <f t="shared" si="1052"/>
        <v>0</v>
      </c>
      <c r="AF6116" s="5">
        <v>1</v>
      </c>
      <c r="AG6116" s="6">
        <v>44931</v>
      </c>
      <c r="AH6116" s="5">
        <v>1</v>
      </c>
      <c r="AI6116" s="5">
        <v>0</v>
      </c>
      <c r="AJ6116" s="5">
        <v>0</v>
      </c>
      <c r="AK6116" s="5">
        <f t="shared" si="1053"/>
        <v>0</v>
      </c>
      <c r="AL6116" s="5">
        <v>0</v>
      </c>
      <c r="AM6116" s="5">
        <v>0</v>
      </c>
      <c r="AN6116" s="5">
        <f t="shared" si="1054"/>
        <v>0</v>
      </c>
      <c r="AO6116" s="5">
        <v>0</v>
      </c>
      <c r="AP6116" s="5">
        <v>0</v>
      </c>
      <c r="AQ6116" s="5">
        <f t="shared" si="1055"/>
        <v>0</v>
      </c>
      <c r="AR6116" s="5">
        <v>1</v>
      </c>
      <c r="AS6116" s="6">
        <v>44970</v>
      </c>
      <c r="AT6116" s="5">
        <v>1</v>
      </c>
      <c r="AU6116" s="5">
        <v>0</v>
      </c>
      <c r="AV6116" t="str">
        <f t="shared" si="1048"/>
        <v>N</v>
      </c>
      <c r="AW6116" t="s">
        <v>60</v>
      </c>
      <c r="AX6116" t="s">
        <v>61</v>
      </c>
      <c r="AY6116" t="s">
        <v>62</v>
      </c>
      <c r="AZ6116" t="s">
        <v>62</v>
      </c>
      <c r="BA6116" t="str">
        <f t="shared" si="1049"/>
        <v>N</v>
      </c>
    </row>
    <row r="6117" spans="1:53">
      <c r="A6117" t="s">
        <v>53</v>
      </c>
      <c r="B6117" t="s">
        <v>54</v>
      </c>
      <c r="C6117" t="s">
        <v>55</v>
      </c>
      <c r="D6117">
        <v>2023</v>
      </c>
      <c r="F6117" t="s">
        <v>14085</v>
      </c>
      <c r="G6117" t="s">
        <v>14086</v>
      </c>
      <c r="I6117" t="s">
        <v>14087</v>
      </c>
      <c r="J6117" t="s">
        <v>92</v>
      </c>
      <c r="K6117" t="s">
        <v>93</v>
      </c>
      <c r="L6117" s="5">
        <v>0</v>
      </c>
      <c r="M6117" s="5">
        <v>0</v>
      </c>
      <c r="N6117" s="5">
        <f t="shared" si="1045"/>
        <v>0</v>
      </c>
      <c r="O6117" s="5">
        <v>0</v>
      </c>
      <c r="P6117" s="5">
        <v>0</v>
      </c>
      <c r="Q6117" s="5">
        <f t="shared" si="1046"/>
        <v>0</v>
      </c>
      <c r="R6117" s="5">
        <v>0</v>
      </c>
      <c r="S6117" s="5">
        <v>0</v>
      </c>
      <c r="T6117" s="5">
        <f t="shared" si="1047"/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f t="shared" si="1050"/>
        <v>0</v>
      </c>
      <c r="Z6117" s="5">
        <v>0</v>
      </c>
      <c r="AA6117" s="5">
        <v>0</v>
      </c>
      <c r="AB6117" s="5">
        <f t="shared" si="1051"/>
        <v>0</v>
      </c>
      <c r="AC6117" s="5">
        <v>0</v>
      </c>
      <c r="AD6117" s="5">
        <v>0</v>
      </c>
      <c r="AE6117" s="5">
        <f t="shared" si="1052"/>
        <v>0</v>
      </c>
      <c r="AF6117" s="5">
        <v>1</v>
      </c>
      <c r="AG6117" s="6">
        <v>45077</v>
      </c>
      <c r="AH6117" s="5">
        <v>1</v>
      </c>
      <c r="AI6117" s="5">
        <v>0</v>
      </c>
      <c r="AJ6117" s="5">
        <v>0</v>
      </c>
      <c r="AK6117" s="5">
        <f t="shared" si="1053"/>
        <v>0</v>
      </c>
      <c r="AL6117" s="5">
        <v>0</v>
      </c>
      <c r="AM6117" s="5">
        <v>0</v>
      </c>
      <c r="AN6117" s="5">
        <f t="shared" si="1054"/>
        <v>0</v>
      </c>
      <c r="AO6117" s="5">
        <v>0</v>
      </c>
      <c r="AP6117" s="5">
        <v>0</v>
      </c>
      <c r="AQ6117" s="5">
        <f t="shared" si="1055"/>
        <v>0</v>
      </c>
      <c r="AR6117" s="5">
        <v>1</v>
      </c>
      <c r="AS6117" s="6">
        <v>45168</v>
      </c>
      <c r="AT6117" s="5">
        <v>1</v>
      </c>
      <c r="AU6117" s="5">
        <v>0</v>
      </c>
      <c r="AV6117" t="str">
        <f t="shared" si="1048"/>
        <v>N</v>
      </c>
      <c r="AW6117" t="s">
        <v>60</v>
      </c>
      <c r="AX6117" t="s">
        <v>61</v>
      </c>
      <c r="AY6117" t="s">
        <v>62</v>
      </c>
      <c r="AZ6117" t="s">
        <v>62</v>
      </c>
      <c r="BA6117" t="str">
        <f t="shared" si="1049"/>
        <v>N</v>
      </c>
    </row>
    <row r="6118" spans="1:53">
      <c r="A6118" t="s">
        <v>53</v>
      </c>
      <c r="B6118" t="s">
        <v>54</v>
      </c>
      <c r="C6118" t="s">
        <v>55</v>
      </c>
      <c r="D6118">
        <v>2023</v>
      </c>
      <c r="F6118" t="s">
        <v>14088</v>
      </c>
      <c r="G6118" t="s">
        <v>14089</v>
      </c>
      <c r="I6118" t="s">
        <v>14090</v>
      </c>
      <c r="J6118" t="s">
        <v>92</v>
      </c>
      <c r="K6118" t="s">
        <v>93</v>
      </c>
      <c r="L6118" s="5">
        <v>0</v>
      </c>
      <c r="M6118" s="5">
        <v>0</v>
      </c>
      <c r="N6118" s="5">
        <f t="shared" si="1045"/>
        <v>0</v>
      </c>
      <c r="O6118" s="5">
        <v>0</v>
      </c>
      <c r="P6118" s="5">
        <v>0</v>
      </c>
      <c r="Q6118" s="5">
        <f t="shared" si="1046"/>
        <v>0</v>
      </c>
      <c r="R6118" s="5">
        <v>0</v>
      </c>
      <c r="S6118" s="5">
        <v>0</v>
      </c>
      <c r="T6118" s="5">
        <f t="shared" si="1047"/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f t="shared" si="1050"/>
        <v>0</v>
      </c>
      <c r="Z6118" s="5">
        <v>0</v>
      </c>
      <c r="AA6118" s="5">
        <v>0</v>
      </c>
      <c r="AB6118" s="5">
        <f t="shared" si="1051"/>
        <v>0</v>
      </c>
      <c r="AC6118" s="5">
        <v>0</v>
      </c>
      <c r="AD6118" s="5">
        <v>0</v>
      </c>
      <c r="AE6118" s="5">
        <f t="shared" si="1052"/>
        <v>0</v>
      </c>
      <c r="AF6118" s="5">
        <v>1</v>
      </c>
      <c r="AG6118" s="6">
        <v>45148</v>
      </c>
      <c r="AH6118" s="5">
        <v>1</v>
      </c>
      <c r="AI6118" s="5">
        <v>0</v>
      </c>
      <c r="AJ6118" s="5">
        <v>0</v>
      </c>
      <c r="AK6118" s="5">
        <f t="shared" si="1053"/>
        <v>0</v>
      </c>
      <c r="AL6118" s="5">
        <v>0</v>
      </c>
      <c r="AM6118" s="5">
        <v>0</v>
      </c>
      <c r="AN6118" s="5">
        <f t="shared" si="1054"/>
        <v>0</v>
      </c>
      <c r="AO6118" s="5">
        <v>0</v>
      </c>
      <c r="AP6118" s="5">
        <v>0</v>
      </c>
      <c r="AQ6118" s="5">
        <f t="shared" si="1055"/>
        <v>0</v>
      </c>
      <c r="AR6118" s="5">
        <v>1</v>
      </c>
      <c r="AS6118" s="6">
        <v>45212</v>
      </c>
      <c r="AT6118" s="5">
        <v>1</v>
      </c>
      <c r="AU6118" s="5">
        <v>0</v>
      </c>
      <c r="AV6118" t="str">
        <f t="shared" si="1048"/>
        <v>N</v>
      </c>
      <c r="AW6118" t="s">
        <v>60</v>
      </c>
      <c r="AX6118" t="s">
        <v>61</v>
      </c>
      <c r="AY6118" t="s">
        <v>62</v>
      </c>
      <c r="AZ6118" t="s">
        <v>62</v>
      </c>
      <c r="BA6118" t="str">
        <f t="shared" si="1049"/>
        <v>N</v>
      </c>
    </row>
    <row r="6119" spans="1:53">
      <c r="A6119" t="s">
        <v>53</v>
      </c>
      <c r="B6119" t="s">
        <v>54</v>
      </c>
      <c r="C6119" t="s">
        <v>89</v>
      </c>
      <c r="D6119">
        <v>2023</v>
      </c>
      <c r="F6119" t="s">
        <v>14091</v>
      </c>
      <c r="G6119" t="s">
        <v>14092</v>
      </c>
      <c r="I6119" t="s">
        <v>14093</v>
      </c>
      <c r="J6119" t="s">
        <v>101</v>
      </c>
      <c r="K6119" t="s">
        <v>93</v>
      </c>
      <c r="L6119" s="5">
        <v>0</v>
      </c>
      <c r="M6119" s="5">
        <v>0</v>
      </c>
      <c r="N6119" s="5">
        <f t="shared" si="1045"/>
        <v>0</v>
      </c>
      <c r="O6119" s="5">
        <v>0</v>
      </c>
      <c r="P6119" s="5">
        <v>0</v>
      </c>
      <c r="Q6119" s="5">
        <f t="shared" si="1046"/>
        <v>0</v>
      </c>
      <c r="R6119" s="5">
        <v>0</v>
      </c>
      <c r="S6119" s="5">
        <v>0</v>
      </c>
      <c r="T6119" s="5">
        <f t="shared" si="1047"/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f t="shared" si="1050"/>
        <v>0</v>
      </c>
      <c r="Z6119" s="5">
        <v>0</v>
      </c>
      <c r="AA6119" s="5">
        <v>0</v>
      </c>
      <c r="AB6119" s="5">
        <f t="shared" si="1051"/>
        <v>0</v>
      </c>
      <c r="AC6119" s="5">
        <v>0</v>
      </c>
      <c r="AD6119" s="5">
        <v>0</v>
      </c>
      <c r="AE6119" s="5">
        <f t="shared" si="1052"/>
        <v>0</v>
      </c>
      <c r="AF6119" s="5">
        <v>1</v>
      </c>
      <c r="AG6119" s="6">
        <v>44978</v>
      </c>
      <c r="AH6119" s="5">
        <v>1</v>
      </c>
      <c r="AI6119" s="5">
        <v>0</v>
      </c>
      <c r="AJ6119" s="5">
        <v>0</v>
      </c>
      <c r="AK6119" s="5">
        <f t="shared" si="1053"/>
        <v>0</v>
      </c>
      <c r="AL6119" s="5">
        <v>0</v>
      </c>
      <c r="AM6119" s="5">
        <v>0</v>
      </c>
      <c r="AN6119" s="5">
        <f t="shared" si="1054"/>
        <v>0</v>
      </c>
      <c r="AO6119" s="5">
        <v>0</v>
      </c>
      <c r="AP6119" s="5">
        <v>0</v>
      </c>
      <c r="AQ6119" s="5">
        <f t="shared" si="1055"/>
        <v>0</v>
      </c>
      <c r="AR6119" s="5">
        <v>1</v>
      </c>
      <c r="AS6119" s="6">
        <v>45141</v>
      </c>
      <c r="AT6119" s="5">
        <v>1</v>
      </c>
      <c r="AU6119" s="5">
        <v>0</v>
      </c>
      <c r="AV6119" t="str">
        <f t="shared" si="1048"/>
        <v>N</v>
      </c>
      <c r="AW6119" t="s">
        <v>60</v>
      </c>
      <c r="AX6119" t="s">
        <v>61</v>
      </c>
      <c r="AY6119" t="s">
        <v>62</v>
      </c>
      <c r="AZ6119" t="s">
        <v>62</v>
      </c>
      <c r="BA6119" t="str">
        <f t="shared" si="1049"/>
        <v>N</v>
      </c>
    </row>
    <row r="6120" spans="1:53">
      <c r="A6120" t="s">
        <v>53</v>
      </c>
      <c r="B6120" t="s">
        <v>54</v>
      </c>
      <c r="C6120" t="s">
        <v>89</v>
      </c>
      <c r="D6120">
        <v>2023</v>
      </c>
      <c r="F6120" t="s">
        <v>14094</v>
      </c>
      <c r="G6120" t="s">
        <v>14095</v>
      </c>
      <c r="I6120" t="s">
        <v>14096</v>
      </c>
      <c r="J6120" t="s">
        <v>101</v>
      </c>
      <c r="K6120" t="s">
        <v>93</v>
      </c>
      <c r="L6120" s="5">
        <v>0</v>
      </c>
      <c r="M6120" s="5">
        <v>0</v>
      </c>
      <c r="N6120" s="5">
        <f t="shared" si="1045"/>
        <v>0</v>
      </c>
      <c r="O6120" s="5">
        <v>0</v>
      </c>
      <c r="P6120" s="5">
        <v>0</v>
      </c>
      <c r="Q6120" s="5">
        <f t="shared" si="1046"/>
        <v>0</v>
      </c>
      <c r="R6120" s="5">
        <v>0</v>
      </c>
      <c r="S6120" s="5">
        <v>0</v>
      </c>
      <c r="T6120" s="5">
        <f t="shared" si="1047"/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f t="shared" si="1050"/>
        <v>0</v>
      </c>
      <c r="Z6120" s="5">
        <v>0</v>
      </c>
      <c r="AA6120" s="5">
        <v>0</v>
      </c>
      <c r="AB6120" s="5">
        <f t="shared" si="1051"/>
        <v>0</v>
      </c>
      <c r="AC6120" s="5">
        <v>0</v>
      </c>
      <c r="AD6120" s="5">
        <v>0</v>
      </c>
      <c r="AE6120" s="5">
        <f t="shared" si="1052"/>
        <v>0</v>
      </c>
      <c r="AF6120" s="5">
        <v>1</v>
      </c>
      <c r="AG6120" s="6">
        <v>44978</v>
      </c>
      <c r="AH6120" s="5">
        <v>1</v>
      </c>
      <c r="AI6120" s="5">
        <v>0</v>
      </c>
      <c r="AJ6120" s="5">
        <v>0</v>
      </c>
      <c r="AK6120" s="5">
        <f t="shared" si="1053"/>
        <v>0</v>
      </c>
      <c r="AL6120" s="5">
        <v>0</v>
      </c>
      <c r="AM6120" s="5">
        <v>0</v>
      </c>
      <c r="AN6120" s="5">
        <f t="shared" si="1054"/>
        <v>0</v>
      </c>
      <c r="AO6120" s="5">
        <v>0</v>
      </c>
      <c r="AP6120" s="5">
        <v>0</v>
      </c>
      <c r="AQ6120" s="5">
        <f t="shared" si="1055"/>
        <v>0</v>
      </c>
      <c r="AR6120" s="5">
        <v>1</v>
      </c>
      <c r="AS6120" s="6">
        <v>45229</v>
      </c>
      <c r="AT6120" s="5">
        <v>1</v>
      </c>
      <c r="AU6120" s="5">
        <v>0</v>
      </c>
      <c r="AV6120" t="str">
        <f t="shared" si="1048"/>
        <v>N</v>
      </c>
      <c r="AW6120" t="s">
        <v>60</v>
      </c>
      <c r="AX6120" t="s">
        <v>61</v>
      </c>
      <c r="AY6120" t="s">
        <v>62</v>
      </c>
      <c r="AZ6120" t="s">
        <v>62</v>
      </c>
      <c r="BA6120" t="str">
        <f t="shared" si="1049"/>
        <v>N</v>
      </c>
    </row>
    <row r="6121" spans="1:53">
      <c r="A6121" t="s">
        <v>53</v>
      </c>
      <c r="B6121" t="s">
        <v>54</v>
      </c>
      <c r="C6121" t="s">
        <v>55</v>
      </c>
      <c r="D6121">
        <v>2023</v>
      </c>
      <c r="F6121" t="s">
        <v>14097</v>
      </c>
      <c r="G6121" t="s">
        <v>14098</v>
      </c>
      <c r="I6121" t="s">
        <v>14099</v>
      </c>
      <c r="J6121" t="s">
        <v>255</v>
      </c>
      <c r="K6121" t="s">
        <v>59</v>
      </c>
      <c r="L6121" s="5">
        <v>0</v>
      </c>
      <c r="M6121" s="5">
        <v>0</v>
      </c>
      <c r="N6121" s="5">
        <f t="shared" si="1045"/>
        <v>0</v>
      </c>
      <c r="O6121" s="5">
        <v>0</v>
      </c>
      <c r="P6121" s="5">
        <v>0</v>
      </c>
      <c r="Q6121" s="5">
        <f t="shared" si="1046"/>
        <v>0</v>
      </c>
      <c r="R6121" s="5">
        <v>0</v>
      </c>
      <c r="S6121" s="5">
        <v>0</v>
      </c>
      <c r="T6121" s="5">
        <f t="shared" si="1047"/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f t="shared" si="1050"/>
        <v>0</v>
      </c>
      <c r="Z6121" s="5">
        <v>0</v>
      </c>
      <c r="AA6121" s="5">
        <v>0</v>
      </c>
      <c r="AB6121" s="5">
        <f t="shared" si="1051"/>
        <v>0</v>
      </c>
      <c r="AC6121" s="5">
        <v>0</v>
      </c>
      <c r="AD6121" s="5">
        <v>0</v>
      </c>
      <c r="AE6121" s="5">
        <f t="shared" si="1052"/>
        <v>0</v>
      </c>
      <c r="AF6121" s="5">
        <v>2</v>
      </c>
      <c r="AG6121" s="6">
        <v>45079</v>
      </c>
      <c r="AH6121" s="5">
        <v>2</v>
      </c>
      <c r="AI6121" s="5">
        <v>0</v>
      </c>
      <c r="AJ6121" s="5">
        <v>0</v>
      </c>
      <c r="AK6121" s="5">
        <f t="shared" si="1053"/>
        <v>0</v>
      </c>
      <c r="AL6121" s="5">
        <v>0</v>
      </c>
      <c r="AM6121" s="5">
        <v>0</v>
      </c>
      <c r="AN6121" s="5">
        <f t="shared" si="1054"/>
        <v>0</v>
      </c>
      <c r="AO6121" s="5">
        <v>0</v>
      </c>
      <c r="AP6121" s="5">
        <v>0</v>
      </c>
      <c r="AQ6121" s="5">
        <f t="shared" si="1055"/>
        <v>0</v>
      </c>
      <c r="AR6121" s="5">
        <v>0</v>
      </c>
      <c r="AS6121" s="6"/>
      <c r="AT6121" s="5">
        <v>0</v>
      </c>
      <c r="AU6121" s="5">
        <v>0</v>
      </c>
      <c r="AV6121" t="str">
        <f t="shared" si="1048"/>
        <v>N</v>
      </c>
      <c r="AW6121" t="s">
        <v>60</v>
      </c>
      <c r="AX6121" t="s">
        <v>61</v>
      </c>
      <c r="AY6121" t="s">
        <v>62</v>
      </c>
      <c r="AZ6121" t="s">
        <v>62</v>
      </c>
      <c r="BA6121" t="str">
        <f t="shared" si="1049"/>
        <v>N</v>
      </c>
    </row>
    <row r="6122" spans="1:53">
      <c r="A6122" t="s">
        <v>53</v>
      </c>
      <c r="B6122" t="s">
        <v>54</v>
      </c>
      <c r="C6122" t="s">
        <v>89</v>
      </c>
      <c r="D6122">
        <v>2023</v>
      </c>
      <c r="F6122" t="s">
        <v>14100</v>
      </c>
      <c r="G6122" t="s">
        <v>14101</v>
      </c>
      <c r="I6122" t="s">
        <v>14102</v>
      </c>
      <c r="J6122" t="s">
        <v>255</v>
      </c>
      <c r="K6122" t="s">
        <v>59</v>
      </c>
      <c r="L6122" s="5">
        <v>0</v>
      </c>
      <c r="M6122" s="5">
        <v>0</v>
      </c>
      <c r="N6122" s="5">
        <f t="shared" si="1045"/>
        <v>0</v>
      </c>
      <c r="O6122" s="5">
        <v>0</v>
      </c>
      <c r="P6122" s="5">
        <v>0</v>
      </c>
      <c r="Q6122" s="5">
        <f t="shared" si="1046"/>
        <v>0</v>
      </c>
      <c r="R6122" s="5">
        <v>0</v>
      </c>
      <c r="S6122" s="5">
        <v>0</v>
      </c>
      <c r="T6122" s="5">
        <f t="shared" si="1047"/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f t="shared" si="1050"/>
        <v>0</v>
      </c>
      <c r="Z6122" s="5">
        <v>0</v>
      </c>
      <c r="AA6122" s="5">
        <v>0</v>
      </c>
      <c r="AB6122" s="5">
        <f t="shared" si="1051"/>
        <v>0</v>
      </c>
      <c r="AC6122" s="5">
        <v>0</v>
      </c>
      <c r="AD6122" s="5">
        <v>0</v>
      </c>
      <c r="AE6122" s="5">
        <f t="shared" si="1052"/>
        <v>0</v>
      </c>
      <c r="AF6122" s="5">
        <v>3</v>
      </c>
      <c r="AG6122" s="6">
        <v>44980</v>
      </c>
      <c r="AH6122" s="5">
        <v>3</v>
      </c>
      <c r="AI6122" s="5">
        <v>0</v>
      </c>
      <c r="AJ6122" s="5">
        <v>0</v>
      </c>
      <c r="AK6122" s="5">
        <f t="shared" si="1053"/>
        <v>0</v>
      </c>
      <c r="AL6122" s="5">
        <v>0</v>
      </c>
      <c r="AM6122" s="5">
        <v>0</v>
      </c>
      <c r="AN6122" s="5">
        <f t="shared" si="1054"/>
        <v>0</v>
      </c>
      <c r="AO6122" s="5">
        <v>0</v>
      </c>
      <c r="AP6122" s="5">
        <v>0</v>
      </c>
      <c r="AQ6122" s="5">
        <f t="shared" si="1055"/>
        <v>0</v>
      </c>
      <c r="AR6122" s="5">
        <v>0</v>
      </c>
      <c r="AS6122" s="6"/>
      <c r="AT6122" s="5">
        <v>0</v>
      </c>
      <c r="AU6122" s="5">
        <v>0</v>
      </c>
      <c r="AV6122" t="str">
        <f t="shared" si="1048"/>
        <v>N</v>
      </c>
      <c r="AW6122" t="s">
        <v>60</v>
      </c>
      <c r="AX6122" t="s">
        <v>61</v>
      </c>
      <c r="AY6122" t="s">
        <v>62</v>
      </c>
      <c r="AZ6122" t="s">
        <v>62</v>
      </c>
      <c r="BA6122" t="str">
        <f t="shared" si="1049"/>
        <v>N</v>
      </c>
    </row>
    <row r="6123" spans="1:53">
      <c r="A6123" t="s">
        <v>53</v>
      </c>
      <c r="B6123" t="s">
        <v>54</v>
      </c>
      <c r="C6123" t="s">
        <v>55</v>
      </c>
      <c r="D6123">
        <v>2023</v>
      </c>
      <c r="F6123" t="s">
        <v>10935</v>
      </c>
      <c r="G6123" t="s">
        <v>10936</v>
      </c>
      <c r="I6123" t="s">
        <v>10937</v>
      </c>
      <c r="J6123" t="s">
        <v>255</v>
      </c>
      <c r="K6123" t="s">
        <v>59</v>
      </c>
      <c r="L6123" s="5">
        <v>0</v>
      </c>
      <c r="M6123" s="5">
        <v>0</v>
      </c>
      <c r="N6123" s="5">
        <f t="shared" si="1045"/>
        <v>0</v>
      </c>
      <c r="O6123" s="5">
        <v>0</v>
      </c>
      <c r="P6123" s="5">
        <v>0</v>
      </c>
      <c r="Q6123" s="5">
        <f t="shared" si="1046"/>
        <v>0</v>
      </c>
      <c r="R6123" s="5">
        <v>0</v>
      </c>
      <c r="S6123" s="5">
        <v>0</v>
      </c>
      <c r="T6123" s="5">
        <f t="shared" si="1047"/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f t="shared" si="1050"/>
        <v>0</v>
      </c>
      <c r="Z6123" s="5">
        <v>0</v>
      </c>
      <c r="AA6123" s="5">
        <v>0</v>
      </c>
      <c r="AB6123" s="5">
        <f t="shared" si="1051"/>
        <v>0</v>
      </c>
      <c r="AC6123" s="5">
        <v>0</v>
      </c>
      <c r="AD6123" s="5">
        <v>0</v>
      </c>
      <c r="AE6123" s="5">
        <f t="shared" si="1052"/>
        <v>0</v>
      </c>
      <c r="AF6123" s="5">
        <v>0</v>
      </c>
      <c r="AG6123" s="6"/>
      <c r="AH6123" s="5">
        <v>0</v>
      </c>
      <c r="AI6123" s="5">
        <v>0</v>
      </c>
      <c r="AJ6123" s="5">
        <v>0</v>
      </c>
      <c r="AK6123" s="5">
        <f t="shared" si="1053"/>
        <v>0</v>
      </c>
      <c r="AL6123" s="5">
        <v>0</v>
      </c>
      <c r="AM6123" s="5">
        <v>0</v>
      </c>
      <c r="AN6123" s="5">
        <f t="shared" si="1054"/>
        <v>0</v>
      </c>
      <c r="AO6123" s="5">
        <v>0</v>
      </c>
      <c r="AP6123" s="5">
        <v>0</v>
      </c>
      <c r="AQ6123" s="5">
        <f t="shared" si="1055"/>
        <v>0</v>
      </c>
      <c r="AR6123" s="5">
        <v>3</v>
      </c>
      <c r="AS6123" s="6">
        <v>44963</v>
      </c>
      <c r="AT6123" s="5">
        <v>3</v>
      </c>
      <c r="AU6123" s="5">
        <v>0</v>
      </c>
      <c r="AV6123" t="str">
        <f t="shared" si="1048"/>
        <v>N</v>
      </c>
      <c r="AW6123" t="s">
        <v>60</v>
      </c>
      <c r="AX6123" t="s">
        <v>61</v>
      </c>
      <c r="AY6123" t="s">
        <v>62</v>
      </c>
      <c r="AZ6123" t="s">
        <v>62</v>
      </c>
      <c r="BA6123" t="str">
        <f t="shared" si="1049"/>
        <v>N</v>
      </c>
    </row>
    <row r="6124" spans="1:53">
      <c r="A6124" t="s">
        <v>53</v>
      </c>
      <c r="B6124" t="s">
        <v>54</v>
      </c>
      <c r="C6124" t="s">
        <v>55</v>
      </c>
      <c r="D6124">
        <v>2023</v>
      </c>
      <c r="F6124" t="s">
        <v>10935</v>
      </c>
      <c r="G6124" t="s">
        <v>10938</v>
      </c>
      <c r="I6124" t="s">
        <v>10939</v>
      </c>
      <c r="J6124" t="s">
        <v>255</v>
      </c>
      <c r="K6124" t="s">
        <v>59</v>
      </c>
      <c r="L6124" s="5">
        <v>0</v>
      </c>
      <c r="M6124" s="5">
        <v>0</v>
      </c>
      <c r="N6124" s="5">
        <f t="shared" si="1045"/>
        <v>0</v>
      </c>
      <c r="O6124" s="5">
        <v>0</v>
      </c>
      <c r="P6124" s="5">
        <v>0</v>
      </c>
      <c r="Q6124" s="5">
        <f t="shared" si="1046"/>
        <v>0</v>
      </c>
      <c r="R6124" s="5">
        <v>0</v>
      </c>
      <c r="S6124" s="5">
        <v>0</v>
      </c>
      <c r="T6124" s="5">
        <f t="shared" si="1047"/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f t="shared" si="1050"/>
        <v>0</v>
      </c>
      <c r="Z6124" s="5">
        <v>0</v>
      </c>
      <c r="AA6124" s="5">
        <v>0</v>
      </c>
      <c r="AB6124" s="5">
        <f t="shared" si="1051"/>
        <v>0</v>
      </c>
      <c r="AC6124" s="5">
        <v>0</v>
      </c>
      <c r="AD6124" s="5">
        <v>0</v>
      </c>
      <c r="AE6124" s="5">
        <f t="shared" si="1052"/>
        <v>0</v>
      </c>
      <c r="AF6124" s="5">
        <v>0</v>
      </c>
      <c r="AG6124" s="6"/>
      <c r="AH6124" s="5">
        <v>0</v>
      </c>
      <c r="AI6124" s="5">
        <v>0</v>
      </c>
      <c r="AJ6124" s="5">
        <v>0</v>
      </c>
      <c r="AK6124" s="5">
        <f t="shared" si="1053"/>
        <v>0</v>
      </c>
      <c r="AL6124" s="5">
        <v>0</v>
      </c>
      <c r="AM6124" s="5">
        <v>0</v>
      </c>
      <c r="AN6124" s="5">
        <f t="shared" si="1054"/>
        <v>0</v>
      </c>
      <c r="AO6124" s="5">
        <v>0</v>
      </c>
      <c r="AP6124" s="5">
        <v>0</v>
      </c>
      <c r="AQ6124" s="5">
        <f t="shared" si="1055"/>
        <v>0</v>
      </c>
      <c r="AR6124" s="5">
        <v>3</v>
      </c>
      <c r="AS6124" s="6">
        <v>44963</v>
      </c>
      <c r="AT6124" s="5">
        <v>3</v>
      </c>
      <c r="AU6124" s="5">
        <v>0</v>
      </c>
      <c r="AV6124" t="str">
        <f t="shared" si="1048"/>
        <v>N</v>
      </c>
      <c r="AW6124" t="s">
        <v>60</v>
      </c>
      <c r="AX6124" t="s">
        <v>61</v>
      </c>
      <c r="AY6124" t="s">
        <v>62</v>
      </c>
      <c r="AZ6124" t="s">
        <v>62</v>
      </c>
      <c r="BA6124" t="str">
        <f t="shared" si="1049"/>
        <v>N</v>
      </c>
    </row>
    <row r="6125" spans="1:53">
      <c r="A6125" t="s">
        <v>53</v>
      </c>
      <c r="B6125" t="s">
        <v>54</v>
      </c>
      <c r="C6125" t="s">
        <v>55</v>
      </c>
      <c r="D6125">
        <v>2023</v>
      </c>
      <c r="F6125" t="s">
        <v>14103</v>
      </c>
      <c r="G6125" t="s">
        <v>14104</v>
      </c>
      <c r="I6125" t="s">
        <v>14105</v>
      </c>
      <c r="J6125" t="s">
        <v>101</v>
      </c>
      <c r="K6125" t="s">
        <v>93</v>
      </c>
      <c r="L6125" s="5">
        <v>0</v>
      </c>
      <c r="M6125" s="5">
        <v>0</v>
      </c>
      <c r="N6125" s="5">
        <f t="shared" si="1045"/>
        <v>0</v>
      </c>
      <c r="O6125" s="5">
        <v>0</v>
      </c>
      <c r="P6125" s="5">
        <v>0</v>
      </c>
      <c r="Q6125" s="5">
        <f t="shared" si="1046"/>
        <v>0</v>
      </c>
      <c r="R6125" s="5">
        <v>0</v>
      </c>
      <c r="S6125" s="5">
        <v>0</v>
      </c>
      <c r="T6125" s="5">
        <f t="shared" si="1047"/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f t="shared" si="1050"/>
        <v>0</v>
      </c>
      <c r="Z6125" s="5">
        <v>0</v>
      </c>
      <c r="AA6125" s="5">
        <v>0</v>
      </c>
      <c r="AB6125" s="5">
        <f t="shared" si="1051"/>
        <v>0</v>
      </c>
      <c r="AC6125" s="5">
        <v>0</v>
      </c>
      <c r="AD6125" s="5">
        <v>0</v>
      </c>
      <c r="AE6125" s="5">
        <f t="shared" si="1052"/>
        <v>0</v>
      </c>
      <c r="AF6125" s="5">
        <v>0</v>
      </c>
      <c r="AG6125" s="6"/>
      <c r="AH6125" s="5">
        <v>0</v>
      </c>
      <c r="AI6125" s="5">
        <v>0</v>
      </c>
      <c r="AJ6125" s="5">
        <v>0</v>
      </c>
      <c r="AK6125" s="5">
        <f t="shared" si="1053"/>
        <v>0</v>
      </c>
      <c r="AL6125" s="5">
        <v>0</v>
      </c>
      <c r="AM6125" s="5">
        <v>0</v>
      </c>
      <c r="AN6125" s="5">
        <f t="shared" si="1054"/>
        <v>0</v>
      </c>
      <c r="AO6125" s="5">
        <v>0</v>
      </c>
      <c r="AP6125" s="5">
        <v>0</v>
      </c>
      <c r="AQ6125" s="5">
        <f t="shared" si="1055"/>
        <v>0</v>
      </c>
      <c r="AR6125" s="5">
        <v>1</v>
      </c>
      <c r="AS6125" s="6">
        <v>44992</v>
      </c>
      <c r="AT6125" s="5">
        <v>1</v>
      </c>
      <c r="AU6125" s="5">
        <v>0</v>
      </c>
      <c r="AV6125" t="str">
        <f t="shared" si="1048"/>
        <v>N</v>
      </c>
      <c r="AW6125" t="s">
        <v>60</v>
      </c>
      <c r="AX6125" t="s">
        <v>61</v>
      </c>
      <c r="AY6125" t="s">
        <v>62</v>
      </c>
      <c r="AZ6125" t="s">
        <v>62</v>
      </c>
      <c r="BA6125" t="str">
        <f t="shared" si="1049"/>
        <v>N</v>
      </c>
    </row>
    <row r="6126" spans="1:53">
      <c r="A6126" t="s">
        <v>53</v>
      </c>
      <c r="B6126" t="s">
        <v>54</v>
      </c>
      <c r="C6126" t="s">
        <v>55</v>
      </c>
      <c r="D6126">
        <v>2023</v>
      </c>
      <c r="F6126" t="s">
        <v>14106</v>
      </c>
      <c r="G6126" t="s">
        <v>14107</v>
      </c>
      <c r="I6126" t="s">
        <v>14108</v>
      </c>
      <c r="J6126" t="s">
        <v>101</v>
      </c>
      <c r="K6126" t="s">
        <v>93</v>
      </c>
      <c r="L6126" s="5">
        <v>0</v>
      </c>
      <c r="M6126" s="5">
        <v>0</v>
      </c>
      <c r="N6126" s="5">
        <f t="shared" si="1045"/>
        <v>0</v>
      </c>
      <c r="O6126" s="5">
        <v>0</v>
      </c>
      <c r="P6126" s="5">
        <v>0</v>
      </c>
      <c r="Q6126" s="5">
        <f t="shared" si="1046"/>
        <v>0</v>
      </c>
      <c r="R6126" s="5">
        <v>0</v>
      </c>
      <c r="S6126" s="5">
        <v>0</v>
      </c>
      <c r="T6126" s="5">
        <f t="shared" si="1047"/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f t="shared" si="1050"/>
        <v>0</v>
      </c>
      <c r="Z6126" s="5">
        <v>0</v>
      </c>
      <c r="AA6126" s="5">
        <v>0</v>
      </c>
      <c r="AB6126" s="5">
        <f t="shared" si="1051"/>
        <v>0</v>
      </c>
      <c r="AC6126" s="5">
        <v>0</v>
      </c>
      <c r="AD6126" s="5">
        <v>0</v>
      </c>
      <c r="AE6126" s="5">
        <f t="shared" si="1052"/>
        <v>0</v>
      </c>
      <c r="AF6126" s="5">
        <v>0</v>
      </c>
      <c r="AG6126" s="6"/>
      <c r="AH6126" s="5">
        <v>0</v>
      </c>
      <c r="AI6126" s="5">
        <v>0</v>
      </c>
      <c r="AJ6126" s="5">
        <v>0</v>
      </c>
      <c r="AK6126" s="5">
        <f t="shared" si="1053"/>
        <v>0</v>
      </c>
      <c r="AL6126" s="5">
        <v>0</v>
      </c>
      <c r="AM6126" s="5">
        <v>0</v>
      </c>
      <c r="AN6126" s="5">
        <f t="shared" si="1054"/>
        <v>0</v>
      </c>
      <c r="AO6126" s="5">
        <v>0</v>
      </c>
      <c r="AP6126" s="5">
        <v>0</v>
      </c>
      <c r="AQ6126" s="5">
        <f t="shared" si="1055"/>
        <v>0</v>
      </c>
      <c r="AR6126" s="5">
        <v>1</v>
      </c>
      <c r="AS6126" s="6">
        <v>45188</v>
      </c>
      <c r="AT6126" s="5">
        <v>1</v>
      </c>
      <c r="AU6126" s="5">
        <v>0</v>
      </c>
      <c r="AV6126" t="str">
        <f t="shared" si="1048"/>
        <v>N</v>
      </c>
      <c r="AW6126" t="s">
        <v>60</v>
      </c>
      <c r="AX6126" t="s">
        <v>61</v>
      </c>
      <c r="AY6126" t="s">
        <v>62</v>
      </c>
      <c r="AZ6126" t="s">
        <v>62</v>
      </c>
      <c r="BA6126" t="str">
        <f t="shared" si="1049"/>
        <v>N</v>
      </c>
    </row>
    <row r="6127" spans="1:53">
      <c r="A6127" t="s">
        <v>53</v>
      </c>
      <c r="B6127" t="s">
        <v>54</v>
      </c>
      <c r="C6127" t="s">
        <v>55</v>
      </c>
      <c r="D6127">
        <v>2023</v>
      </c>
      <c r="F6127" t="s">
        <v>7937</v>
      </c>
      <c r="G6127" t="s">
        <v>14109</v>
      </c>
      <c r="I6127" t="s">
        <v>14110</v>
      </c>
      <c r="J6127" t="s">
        <v>101</v>
      </c>
      <c r="K6127" t="s">
        <v>93</v>
      </c>
      <c r="L6127" s="5">
        <v>0</v>
      </c>
      <c r="M6127" s="5">
        <v>0</v>
      </c>
      <c r="N6127" s="5">
        <f t="shared" si="1045"/>
        <v>0</v>
      </c>
      <c r="O6127" s="5">
        <v>0</v>
      </c>
      <c r="P6127" s="5">
        <v>0</v>
      </c>
      <c r="Q6127" s="5">
        <f t="shared" si="1046"/>
        <v>0</v>
      </c>
      <c r="R6127" s="5">
        <v>0</v>
      </c>
      <c r="S6127" s="5">
        <v>0</v>
      </c>
      <c r="T6127" s="5">
        <f t="shared" si="1047"/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f t="shared" si="1050"/>
        <v>0</v>
      </c>
      <c r="Z6127" s="5">
        <v>0</v>
      </c>
      <c r="AA6127" s="5">
        <v>0</v>
      </c>
      <c r="AB6127" s="5">
        <f t="shared" si="1051"/>
        <v>0</v>
      </c>
      <c r="AC6127" s="5">
        <v>0</v>
      </c>
      <c r="AD6127" s="5">
        <v>0</v>
      </c>
      <c r="AE6127" s="5">
        <f t="shared" si="1052"/>
        <v>0</v>
      </c>
      <c r="AF6127" s="5">
        <v>0</v>
      </c>
      <c r="AG6127" s="6"/>
      <c r="AH6127" s="5">
        <v>0</v>
      </c>
      <c r="AI6127" s="5">
        <v>0</v>
      </c>
      <c r="AJ6127" s="5">
        <v>0</v>
      </c>
      <c r="AK6127" s="5">
        <f t="shared" si="1053"/>
        <v>0</v>
      </c>
      <c r="AL6127" s="5">
        <v>0</v>
      </c>
      <c r="AM6127" s="5">
        <v>0</v>
      </c>
      <c r="AN6127" s="5">
        <f t="shared" si="1054"/>
        <v>0</v>
      </c>
      <c r="AO6127" s="5">
        <v>0</v>
      </c>
      <c r="AP6127" s="5">
        <v>0</v>
      </c>
      <c r="AQ6127" s="5">
        <f t="shared" si="1055"/>
        <v>0</v>
      </c>
      <c r="AR6127" s="5">
        <v>1</v>
      </c>
      <c r="AS6127" s="6">
        <v>45029</v>
      </c>
      <c r="AT6127" s="5">
        <v>1</v>
      </c>
      <c r="AU6127" s="5">
        <v>0</v>
      </c>
      <c r="AV6127" t="str">
        <f t="shared" si="1048"/>
        <v>N</v>
      </c>
      <c r="AW6127" t="s">
        <v>60</v>
      </c>
      <c r="AX6127" t="s">
        <v>61</v>
      </c>
      <c r="AY6127" t="s">
        <v>62</v>
      </c>
      <c r="AZ6127" t="s">
        <v>62</v>
      </c>
      <c r="BA6127" t="str">
        <f t="shared" si="1049"/>
        <v>N</v>
      </c>
    </row>
    <row r="6128" spans="1:53">
      <c r="A6128" t="s">
        <v>53</v>
      </c>
      <c r="B6128" t="s">
        <v>54</v>
      </c>
      <c r="C6128" t="s">
        <v>89</v>
      </c>
      <c r="D6128">
        <v>2023</v>
      </c>
      <c r="F6128" t="s">
        <v>14111</v>
      </c>
      <c r="G6128" t="s">
        <v>14112</v>
      </c>
      <c r="I6128" t="s">
        <v>14113</v>
      </c>
      <c r="J6128" t="s">
        <v>101</v>
      </c>
      <c r="K6128" t="s">
        <v>93</v>
      </c>
      <c r="L6128" s="5">
        <v>0</v>
      </c>
      <c r="M6128" s="5">
        <v>0</v>
      </c>
      <c r="N6128" s="5">
        <f t="shared" si="1045"/>
        <v>0</v>
      </c>
      <c r="O6128" s="5">
        <v>0</v>
      </c>
      <c r="P6128" s="5">
        <v>0</v>
      </c>
      <c r="Q6128" s="5">
        <f t="shared" si="1046"/>
        <v>0</v>
      </c>
      <c r="R6128" s="5">
        <v>0</v>
      </c>
      <c r="S6128" s="5">
        <v>0</v>
      </c>
      <c r="T6128" s="5">
        <f t="shared" si="1047"/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f t="shared" si="1050"/>
        <v>0</v>
      </c>
      <c r="Z6128" s="5">
        <v>0</v>
      </c>
      <c r="AA6128" s="5">
        <v>0</v>
      </c>
      <c r="AB6128" s="5">
        <f t="shared" si="1051"/>
        <v>0</v>
      </c>
      <c r="AC6128" s="5">
        <v>0</v>
      </c>
      <c r="AD6128" s="5">
        <v>0</v>
      </c>
      <c r="AE6128" s="5">
        <f t="shared" si="1052"/>
        <v>0</v>
      </c>
      <c r="AF6128" s="5">
        <v>0</v>
      </c>
      <c r="AG6128" s="6"/>
      <c r="AH6128" s="5">
        <v>0</v>
      </c>
      <c r="AI6128" s="5">
        <v>0</v>
      </c>
      <c r="AJ6128" s="5">
        <v>0</v>
      </c>
      <c r="AK6128" s="5">
        <f t="shared" si="1053"/>
        <v>0</v>
      </c>
      <c r="AL6128" s="5">
        <v>0</v>
      </c>
      <c r="AM6128" s="5">
        <v>0</v>
      </c>
      <c r="AN6128" s="5">
        <f t="shared" si="1054"/>
        <v>0</v>
      </c>
      <c r="AO6128" s="5">
        <v>0</v>
      </c>
      <c r="AP6128" s="5">
        <v>0</v>
      </c>
      <c r="AQ6128" s="5">
        <f t="shared" si="1055"/>
        <v>0</v>
      </c>
      <c r="AR6128" s="5">
        <v>1</v>
      </c>
      <c r="AS6128" s="6">
        <v>45062</v>
      </c>
      <c r="AT6128" s="5">
        <v>1</v>
      </c>
      <c r="AU6128" s="5">
        <v>0</v>
      </c>
      <c r="AV6128" t="str">
        <f t="shared" si="1048"/>
        <v>N</v>
      </c>
      <c r="AW6128" t="s">
        <v>60</v>
      </c>
      <c r="AX6128" t="s">
        <v>60</v>
      </c>
      <c r="AY6128" t="s">
        <v>62</v>
      </c>
      <c r="AZ6128" t="s">
        <v>62</v>
      </c>
      <c r="BA6128" t="str">
        <f t="shared" si="1049"/>
        <v>N</v>
      </c>
    </row>
    <row r="6129" spans="1:53">
      <c r="A6129" t="s">
        <v>53</v>
      </c>
      <c r="B6129" t="s">
        <v>54</v>
      </c>
      <c r="C6129" t="s">
        <v>55</v>
      </c>
      <c r="D6129">
        <v>2023</v>
      </c>
      <c r="F6129" t="s">
        <v>14114</v>
      </c>
      <c r="G6129" t="s">
        <v>14115</v>
      </c>
      <c r="I6129" t="s">
        <v>14116</v>
      </c>
      <c r="J6129" t="s">
        <v>101</v>
      </c>
      <c r="K6129" t="s">
        <v>93</v>
      </c>
      <c r="L6129" s="5">
        <v>0</v>
      </c>
      <c r="M6129" s="5">
        <v>0</v>
      </c>
      <c r="N6129" s="5">
        <f t="shared" si="1045"/>
        <v>0</v>
      </c>
      <c r="O6129" s="5">
        <v>0</v>
      </c>
      <c r="P6129" s="5">
        <v>0</v>
      </c>
      <c r="Q6129" s="5">
        <f t="shared" si="1046"/>
        <v>0</v>
      </c>
      <c r="R6129" s="5">
        <v>0</v>
      </c>
      <c r="S6129" s="5">
        <v>0</v>
      </c>
      <c r="T6129" s="5">
        <f t="shared" si="1047"/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f t="shared" si="1050"/>
        <v>0</v>
      </c>
      <c r="Z6129" s="5">
        <v>0</v>
      </c>
      <c r="AA6129" s="5">
        <v>0</v>
      </c>
      <c r="AB6129" s="5">
        <f t="shared" si="1051"/>
        <v>0</v>
      </c>
      <c r="AC6129" s="5">
        <v>0</v>
      </c>
      <c r="AD6129" s="5">
        <v>0</v>
      </c>
      <c r="AE6129" s="5">
        <f t="shared" si="1052"/>
        <v>0</v>
      </c>
      <c r="AF6129" s="5">
        <v>0</v>
      </c>
      <c r="AG6129" s="6"/>
      <c r="AH6129" s="5">
        <v>0</v>
      </c>
      <c r="AI6129" s="5">
        <v>0</v>
      </c>
      <c r="AJ6129" s="5">
        <v>0</v>
      </c>
      <c r="AK6129" s="5">
        <f t="shared" si="1053"/>
        <v>0</v>
      </c>
      <c r="AL6129" s="5">
        <v>0</v>
      </c>
      <c r="AM6129" s="5">
        <v>0</v>
      </c>
      <c r="AN6129" s="5">
        <f t="shared" si="1054"/>
        <v>0</v>
      </c>
      <c r="AO6129" s="5">
        <v>0</v>
      </c>
      <c r="AP6129" s="5">
        <v>0</v>
      </c>
      <c r="AQ6129" s="5">
        <f t="shared" si="1055"/>
        <v>0</v>
      </c>
      <c r="AR6129" s="5">
        <v>1</v>
      </c>
      <c r="AS6129" s="6">
        <v>45281</v>
      </c>
      <c r="AT6129" s="5">
        <v>1</v>
      </c>
      <c r="AU6129" s="5">
        <v>0</v>
      </c>
      <c r="AV6129" t="str">
        <f t="shared" si="1048"/>
        <v>N</v>
      </c>
      <c r="AW6129" t="s">
        <v>60</v>
      </c>
      <c r="AX6129" t="s">
        <v>61</v>
      </c>
      <c r="AY6129" t="s">
        <v>62</v>
      </c>
      <c r="AZ6129" t="s">
        <v>62</v>
      </c>
      <c r="BA6129" t="str">
        <f t="shared" si="1049"/>
        <v>N</v>
      </c>
    </row>
    <row r="6130" spans="1:53">
      <c r="A6130" t="s">
        <v>53</v>
      </c>
      <c r="B6130" t="s">
        <v>54</v>
      </c>
      <c r="C6130" t="s">
        <v>55</v>
      </c>
      <c r="D6130">
        <v>2023</v>
      </c>
      <c r="F6130" t="s">
        <v>10949</v>
      </c>
      <c r="G6130" t="s">
        <v>10950</v>
      </c>
      <c r="I6130" t="s">
        <v>14117</v>
      </c>
      <c r="J6130" t="s">
        <v>101</v>
      </c>
      <c r="K6130" t="s">
        <v>93</v>
      </c>
      <c r="L6130" s="5">
        <v>0</v>
      </c>
      <c r="M6130" s="5">
        <v>0</v>
      </c>
      <c r="N6130" s="5">
        <f t="shared" si="1045"/>
        <v>0</v>
      </c>
      <c r="O6130" s="5">
        <v>0</v>
      </c>
      <c r="P6130" s="5">
        <v>0</v>
      </c>
      <c r="Q6130" s="5">
        <f t="shared" si="1046"/>
        <v>0</v>
      </c>
      <c r="R6130" s="5">
        <v>0</v>
      </c>
      <c r="S6130" s="5">
        <v>0</v>
      </c>
      <c r="T6130" s="5">
        <f t="shared" si="1047"/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f t="shared" si="1050"/>
        <v>0</v>
      </c>
      <c r="Z6130" s="5">
        <v>0</v>
      </c>
      <c r="AA6130" s="5">
        <v>0</v>
      </c>
      <c r="AB6130" s="5">
        <f t="shared" si="1051"/>
        <v>0</v>
      </c>
      <c r="AC6130" s="5">
        <v>0</v>
      </c>
      <c r="AD6130" s="5">
        <v>0</v>
      </c>
      <c r="AE6130" s="5">
        <f t="shared" si="1052"/>
        <v>0</v>
      </c>
      <c r="AF6130" s="5">
        <v>0</v>
      </c>
      <c r="AG6130" s="6"/>
      <c r="AH6130" s="5">
        <v>0</v>
      </c>
      <c r="AI6130" s="5">
        <v>0</v>
      </c>
      <c r="AJ6130" s="5">
        <v>0</v>
      </c>
      <c r="AK6130" s="5">
        <f t="shared" si="1053"/>
        <v>0</v>
      </c>
      <c r="AL6130" s="5">
        <v>0</v>
      </c>
      <c r="AM6130" s="5">
        <v>0</v>
      </c>
      <c r="AN6130" s="5">
        <f t="shared" si="1054"/>
        <v>0</v>
      </c>
      <c r="AO6130" s="5">
        <v>0</v>
      </c>
      <c r="AP6130" s="5">
        <v>0</v>
      </c>
      <c r="AQ6130" s="5">
        <f t="shared" si="1055"/>
        <v>0</v>
      </c>
      <c r="AR6130" s="5">
        <v>1</v>
      </c>
      <c r="AS6130" s="6">
        <v>45161</v>
      </c>
      <c r="AT6130" s="5">
        <v>1</v>
      </c>
      <c r="AU6130" s="5">
        <v>0</v>
      </c>
      <c r="AV6130" t="str">
        <f t="shared" si="1048"/>
        <v>N</v>
      </c>
      <c r="AW6130" t="s">
        <v>60</v>
      </c>
      <c r="AX6130" t="s">
        <v>61</v>
      </c>
      <c r="AY6130" t="s">
        <v>62</v>
      </c>
      <c r="AZ6130" t="s">
        <v>62</v>
      </c>
      <c r="BA6130" t="str">
        <f t="shared" si="1049"/>
        <v>N</v>
      </c>
    </row>
    <row r="6131" spans="1:53">
      <c r="A6131" t="s">
        <v>53</v>
      </c>
      <c r="B6131" t="s">
        <v>54</v>
      </c>
      <c r="C6131" t="s">
        <v>55</v>
      </c>
      <c r="D6131">
        <v>2023</v>
      </c>
      <c r="F6131" t="s">
        <v>14118</v>
      </c>
      <c r="G6131" t="s">
        <v>14119</v>
      </c>
      <c r="I6131" t="s">
        <v>14120</v>
      </c>
      <c r="J6131" t="s">
        <v>101</v>
      </c>
      <c r="K6131" t="s">
        <v>93</v>
      </c>
      <c r="L6131" s="5">
        <v>0</v>
      </c>
      <c r="M6131" s="5">
        <v>0</v>
      </c>
      <c r="N6131" s="5">
        <f t="shared" si="1045"/>
        <v>0</v>
      </c>
      <c r="O6131" s="5">
        <v>0</v>
      </c>
      <c r="P6131" s="5">
        <v>0</v>
      </c>
      <c r="Q6131" s="5">
        <f t="shared" si="1046"/>
        <v>0</v>
      </c>
      <c r="R6131" s="5">
        <v>0</v>
      </c>
      <c r="S6131" s="5">
        <v>0</v>
      </c>
      <c r="T6131" s="5">
        <f t="shared" si="1047"/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f t="shared" si="1050"/>
        <v>0</v>
      </c>
      <c r="Z6131" s="5">
        <v>0</v>
      </c>
      <c r="AA6131" s="5">
        <v>0</v>
      </c>
      <c r="AB6131" s="5">
        <f t="shared" si="1051"/>
        <v>0</v>
      </c>
      <c r="AC6131" s="5">
        <v>0</v>
      </c>
      <c r="AD6131" s="5">
        <v>0</v>
      </c>
      <c r="AE6131" s="5">
        <f t="shared" si="1052"/>
        <v>0</v>
      </c>
      <c r="AF6131" s="5">
        <v>0</v>
      </c>
      <c r="AG6131" s="6"/>
      <c r="AH6131" s="5">
        <v>0</v>
      </c>
      <c r="AI6131" s="5">
        <v>0</v>
      </c>
      <c r="AJ6131" s="5">
        <v>0</v>
      </c>
      <c r="AK6131" s="5">
        <f t="shared" si="1053"/>
        <v>0</v>
      </c>
      <c r="AL6131" s="5">
        <v>0</v>
      </c>
      <c r="AM6131" s="5">
        <v>0</v>
      </c>
      <c r="AN6131" s="5">
        <f t="shared" si="1054"/>
        <v>0</v>
      </c>
      <c r="AO6131" s="5">
        <v>0</v>
      </c>
      <c r="AP6131" s="5">
        <v>0</v>
      </c>
      <c r="AQ6131" s="5">
        <f t="shared" si="1055"/>
        <v>0</v>
      </c>
      <c r="AR6131" s="5">
        <v>1</v>
      </c>
      <c r="AS6131" s="6">
        <v>45097</v>
      </c>
      <c r="AT6131" s="5">
        <v>1</v>
      </c>
      <c r="AU6131" s="5">
        <v>0</v>
      </c>
      <c r="AV6131" t="str">
        <f t="shared" si="1048"/>
        <v>N</v>
      </c>
      <c r="AW6131" t="s">
        <v>60</v>
      </c>
      <c r="AX6131" t="s">
        <v>61</v>
      </c>
      <c r="AY6131" t="s">
        <v>62</v>
      </c>
      <c r="AZ6131" t="s">
        <v>62</v>
      </c>
      <c r="BA6131" t="str">
        <f t="shared" si="1049"/>
        <v>N</v>
      </c>
    </row>
    <row r="6132" spans="1:53">
      <c r="A6132" t="s">
        <v>53</v>
      </c>
      <c r="B6132" t="s">
        <v>54</v>
      </c>
      <c r="C6132" t="s">
        <v>55</v>
      </c>
      <c r="D6132">
        <v>2023</v>
      </c>
      <c r="F6132" t="s">
        <v>14121</v>
      </c>
      <c r="G6132" t="s">
        <v>14122</v>
      </c>
      <c r="I6132" t="s">
        <v>14123</v>
      </c>
      <c r="J6132" t="s">
        <v>101</v>
      </c>
      <c r="K6132" t="s">
        <v>93</v>
      </c>
      <c r="L6132" s="5">
        <v>0</v>
      </c>
      <c r="M6132" s="5">
        <v>0</v>
      </c>
      <c r="N6132" s="5">
        <f t="shared" si="1045"/>
        <v>0</v>
      </c>
      <c r="O6132" s="5">
        <v>0</v>
      </c>
      <c r="P6132" s="5">
        <v>0</v>
      </c>
      <c r="Q6132" s="5">
        <f t="shared" si="1046"/>
        <v>0</v>
      </c>
      <c r="R6132" s="5">
        <v>0</v>
      </c>
      <c r="S6132" s="5">
        <v>0</v>
      </c>
      <c r="T6132" s="5">
        <f t="shared" si="1047"/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f t="shared" si="1050"/>
        <v>0</v>
      </c>
      <c r="Z6132" s="5">
        <v>0</v>
      </c>
      <c r="AA6132" s="5">
        <v>0</v>
      </c>
      <c r="AB6132" s="5">
        <f t="shared" si="1051"/>
        <v>0</v>
      </c>
      <c r="AC6132" s="5">
        <v>0</v>
      </c>
      <c r="AD6132" s="5">
        <v>0</v>
      </c>
      <c r="AE6132" s="5">
        <f t="shared" si="1052"/>
        <v>0</v>
      </c>
      <c r="AF6132" s="5">
        <v>0</v>
      </c>
      <c r="AG6132" s="6"/>
      <c r="AH6132" s="5">
        <v>0</v>
      </c>
      <c r="AI6132" s="5">
        <v>0</v>
      </c>
      <c r="AJ6132" s="5">
        <v>0</v>
      </c>
      <c r="AK6132" s="5">
        <f t="shared" si="1053"/>
        <v>0</v>
      </c>
      <c r="AL6132" s="5">
        <v>0</v>
      </c>
      <c r="AM6132" s="5">
        <v>0</v>
      </c>
      <c r="AN6132" s="5">
        <f t="shared" si="1054"/>
        <v>0</v>
      </c>
      <c r="AO6132" s="5">
        <v>0</v>
      </c>
      <c r="AP6132" s="5">
        <v>0</v>
      </c>
      <c r="AQ6132" s="5">
        <f t="shared" si="1055"/>
        <v>0</v>
      </c>
      <c r="AR6132" s="5">
        <v>1</v>
      </c>
      <c r="AS6132" s="6">
        <v>45225</v>
      </c>
      <c r="AT6132" s="5">
        <v>1</v>
      </c>
      <c r="AU6132" s="5">
        <v>0</v>
      </c>
      <c r="AV6132" t="str">
        <f t="shared" si="1048"/>
        <v>N</v>
      </c>
      <c r="AW6132" t="s">
        <v>60</v>
      </c>
      <c r="AX6132" t="s">
        <v>61</v>
      </c>
      <c r="AY6132" t="s">
        <v>62</v>
      </c>
      <c r="AZ6132" t="s">
        <v>62</v>
      </c>
      <c r="BA6132" t="str">
        <f t="shared" si="1049"/>
        <v>N</v>
      </c>
    </row>
    <row r="6133" spans="1:53">
      <c r="A6133" t="s">
        <v>53</v>
      </c>
      <c r="B6133" t="s">
        <v>54</v>
      </c>
      <c r="C6133" t="s">
        <v>55</v>
      </c>
      <c r="D6133">
        <v>2023</v>
      </c>
      <c r="F6133" t="s">
        <v>14124</v>
      </c>
      <c r="G6133" t="s">
        <v>14125</v>
      </c>
      <c r="I6133" t="s">
        <v>14126</v>
      </c>
      <c r="J6133" t="s">
        <v>101</v>
      </c>
      <c r="K6133" t="s">
        <v>93</v>
      </c>
      <c r="L6133" s="5">
        <v>0</v>
      </c>
      <c r="M6133" s="5">
        <v>0</v>
      </c>
      <c r="N6133" s="5">
        <f t="shared" si="1045"/>
        <v>0</v>
      </c>
      <c r="O6133" s="5">
        <v>0</v>
      </c>
      <c r="P6133" s="5">
        <v>0</v>
      </c>
      <c r="Q6133" s="5">
        <f t="shared" si="1046"/>
        <v>0</v>
      </c>
      <c r="R6133" s="5">
        <v>0</v>
      </c>
      <c r="S6133" s="5">
        <v>0</v>
      </c>
      <c r="T6133" s="5">
        <f t="shared" si="1047"/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f t="shared" si="1050"/>
        <v>0</v>
      </c>
      <c r="Z6133" s="5">
        <v>0</v>
      </c>
      <c r="AA6133" s="5">
        <v>0</v>
      </c>
      <c r="AB6133" s="5">
        <f t="shared" si="1051"/>
        <v>0</v>
      </c>
      <c r="AC6133" s="5">
        <v>0</v>
      </c>
      <c r="AD6133" s="5">
        <v>0</v>
      </c>
      <c r="AE6133" s="5">
        <f t="shared" si="1052"/>
        <v>0</v>
      </c>
      <c r="AF6133" s="5">
        <v>0</v>
      </c>
      <c r="AG6133" s="6"/>
      <c r="AH6133" s="5">
        <v>0</v>
      </c>
      <c r="AI6133" s="5">
        <v>0</v>
      </c>
      <c r="AJ6133" s="5">
        <v>0</v>
      </c>
      <c r="AK6133" s="5">
        <f t="shared" si="1053"/>
        <v>0</v>
      </c>
      <c r="AL6133" s="5">
        <v>0</v>
      </c>
      <c r="AM6133" s="5">
        <v>0</v>
      </c>
      <c r="AN6133" s="5">
        <f t="shared" si="1054"/>
        <v>0</v>
      </c>
      <c r="AO6133" s="5">
        <v>0</v>
      </c>
      <c r="AP6133" s="5">
        <v>0</v>
      </c>
      <c r="AQ6133" s="5">
        <f t="shared" si="1055"/>
        <v>0</v>
      </c>
      <c r="AR6133" s="5">
        <v>1</v>
      </c>
      <c r="AS6133" s="6">
        <v>45020</v>
      </c>
      <c r="AT6133" s="5">
        <v>1</v>
      </c>
      <c r="AU6133" s="5">
        <v>0</v>
      </c>
      <c r="AV6133" t="str">
        <f t="shared" si="1048"/>
        <v>N</v>
      </c>
      <c r="AW6133" t="s">
        <v>60</v>
      </c>
      <c r="AX6133" t="s">
        <v>60</v>
      </c>
      <c r="AY6133" t="s">
        <v>62</v>
      </c>
      <c r="AZ6133" t="s">
        <v>62</v>
      </c>
      <c r="BA6133" t="str">
        <f t="shared" si="1049"/>
        <v>N</v>
      </c>
    </row>
    <row r="6134" spans="1:53">
      <c r="A6134" t="s">
        <v>53</v>
      </c>
      <c r="B6134" t="s">
        <v>54</v>
      </c>
      <c r="C6134" t="s">
        <v>55</v>
      </c>
      <c r="D6134">
        <v>2023</v>
      </c>
      <c r="F6134" t="s">
        <v>14127</v>
      </c>
      <c r="G6134" t="s">
        <v>14128</v>
      </c>
      <c r="I6134" t="s">
        <v>14129</v>
      </c>
      <c r="J6134" t="s">
        <v>101</v>
      </c>
      <c r="K6134" t="s">
        <v>93</v>
      </c>
      <c r="L6134" s="5">
        <v>0</v>
      </c>
      <c r="M6134" s="5">
        <v>0</v>
      </c>
      <c r="N6134" s="5">
        <f t="shared" si="1045"/>
        <v>0</v>
      </c>
      <c r="O6134" s="5">
        <v>0</v>
      </c>
      <c r="P6134" s="5">
        <v>0</v>
      </c>
      <c r="Q6134" s="5">
        <f t="shared" si="1046"/>
        <v>0</v>
      </c>
      <c r="R6134" s="5">
        <v>0</v>
      </c>
      <c r="S6134" s="5">
        <v>0</v>
      </c>
      <c r="T6134" s="5">
        <f t="shared" si="1047"/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f t="shared" si="1050"/>
        <v>0</v>
      </c>
      <c r="Z6134" s="5">
        <v>0</v>
      </c>
      <c r="AA6134" s="5">
        <v>0</v>
      </c>
      <c r="AB6134" s="5">
        <f t="shared" si="1051"/>
        <v>0</v>
      </c>
      <c r="AC6134" s="5">
        <v>0</v>
      </c>
      <c r="AD6134" s="5">
        <v>0</v>
      </c>
      <c r="AE6134" s="5">
        <f t="shared" si="1052"/>
        <v>0</v>
      </c>
      <c r="AF6134" s="5">
        <v>0</v>
      </c>
      <c r="AG6134" s="6"/>
      <c r="AH6134" s="5">
        <v>0</v>
      </c>
      <c r="AI6134" s="5">
        <v>0</v>
      </c>
      <c r="AJ6134" s="5">
        <v>0</v>
      </c>
      <c r="AK6134" s="5">
        <f t="shared" si="1053"/>
        <v>0</v>
      </c>
      <c r="AL6134" s="5">
        <v>0</v>
      </c>
      <c r="AM6134" s="5">
        <v>0</v>
      </c>
      <c r="AN6134" s="5">
        <f t="shared" si="1054"/>
        <v>0</v>
      </c>
      <c r="AO6134" s="5">
        <v>0</v>
      </c>
      <c r="AP6134" s="5">
        <v>0</v>
      </c>
      <c r="AQ6134" s="5">
        <f t="shared" si="1055"/>
        <v>0</v>
      </c>
      <c r="AR6134" s="5">
        <v>1</v>
      </c>
      <c r="AS6134" s="6">
        <v>45033</v>
      </c>
      <c r="AT6134" s="5">
        <v>1</v>
      </c>
      <c r="AU6134" s="5">
        <v>0</v>
      </c>
      <c r="AV6134" t="str">
        <f t="shared" si="1048"/>
        <v>N</v>
      </c>
      <c r="AW6134" t="s">
        <v>60</v>
      </c>
      <c r="AX6134" t="s">
        <v>61</v>
      </c>
      <c r="AY6134" t="s">
        <v>62</v>
      </c>
      <c r="AZ6134" t="s">
        <v>62</v>
      </c>
      <c r="BA6134" t="str">
        <f t="shared" si="1049"/>
        <v>N</v>
      </c>
    </row>
    <row r="6135" spans="1:53">
      <c r="A6135" t="s">
        <v>53</v>
      </c>
      <c r="B6135" t="s">
        <v>54</v>
      </c>
      <c r="C6135" t="s">
        <v>55</v>
      </c>
      <c r="D6135">
        <v>2023</v>
      </c>
      <c r="F6135" t="s">
        <v>7909</v>
      </c>
      <c r="G6135" t="s">
        <v>7910</v>
      </c>
      <c r="I6135" t="s">
        <v>14130</v>
      </c>
      <c r="J6135" t="s">
        <v>58</v>
      </c>
      <c r="K6135" t="s">
        <v>59</v>
      </c>
      <c r="L6135" s="5">
        <v>0</v>
      </c>
      <c r="M6135" s="5">
        <v>0</v>
      </c>
      <c r="N6135" s="5">
        <f t="shared" si="1045"/>
        <v>0</v>
      </c>
      <c r="O6135" s="5">
        <v>0</v>
      </c>
      <c r="P6135" s="5">
        <v>0</v>
      </c>
      <c r="Q6135" s="5">
        <f t="shared" si="1046"/>
        <v>0</v>
      </c>
      <c r="R6135" s="5">
        <v>0</v>
      </c>
      <c r="S6135" s="5">
        <v>0</v>
      </c>
      <c r="T6135" s="5">
        <f t="shared" si="1047"/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f t="shared" si="1050"/>
        <v>0</v>
      </c>
      <c r="Z6135" s="5">
        <v>0</v>
      </c>
      <c r="AA6135" s="5">
        <v>0</v>
      </c>
      <c r="AB6135" s="5">
        <f t="shared" si="1051"/>
        <v>0</v>
      </c>
      <c r="AC6135" s="5">
        <v>0</v>
      </c>
      <c r="AD6135" s="5">
        <v>0</v>
      </c>
      <c r="AE6135" s="5">
        <f t="shared" si="1052"/>
        <v>0</v>
      </c>
      <c r="AF6135" s="5">
        <v>0</v>
      </c>
      <c r="AG6135" s="6"/>
      <c r="AH6135" s="5">
        <v>0</v>
      </c>
      <c r="AI6135" s="5">
        <v>0</v>
      </c>
      <c r="AJ6135" s="5">
        <v>0</v>
      </c>
      <c r="AK6135" s="5">
        <f t="shared" si="1053"/>
        <v>0</v>
      </c>
      <c r="AL6135" s="5">
        <v>0</v>
      </c>
      <c r="AM6135" s="5">
        <v>0</v>
      </c>
      <c r="AN6135" s="5">
        <f t="shared" si="1054"/>
        <v>0</v>
      </c>
      <c r="AO6135" s="5">
        <v>0</v>
      </c>
      <c r="AP6135" s="5">
        <v>0</v>
      </c>
      <c r="AQ6135" s="5">
        <f t="shared" si="1055"/>
        <v>0</v>
      </c>
      <c r="AR6135" s="5">
        <v>1</v>
      </c>
      <c r="AS6135" s="6">
        <v>45062</v>
      </c>
      <c r="AT6135" s="5">
        <v>1</v>
      </c>
      <c r="AU6135" s="5">
        <v>0</v>
      </c>
      <c r="AV6135" t="str">
        <f t="shared" si="1048"/>
        <v>N</v>
      </c>
      <c r="AW6135" t="s">
        <v>60</v>
      </c>
      <c r="AX6135" t="s">
        <v>61</v>
      </c>
      <c r="AY6135" t="s">
        <v>62</v>
      </c>
      <c r="AZ6135" t="s">
        <v>62</v>
      </c>
      <c r="BA6135" t="str">
        <f t="shared" si="1049"/>
        <v>N</v>
      </c>
    </row>
    <row r="6136" spans="1:53">
      <c r="A6136" t="s">
        <v>53</v>
      </c>
      <c r="B6136" t="s">
        <v>54</v>
      </c>
      <c r="C6136" t="s">
        <v>55</v>
      </c>
      <c r="D6136">
        <v>2023</v>
      </c>
      <c r="F6136" t="s">
        <v>8209</v>
      </c>
      <c r="G6136" t="s">
        <v>8210</v>
      </c>
      <c r="I6136" t="s">
        <v>14131</v>
      </c>
      <c r="J6136" t="s">
        <v>58</v>
      </c>
      <c r="K6136" t="s">
        <v>59</v>
      </c>
      <c r="L6136" s="5">
        <v>0</v>
      </c>
      <c r="M6136" s="5">
        <v>0</v>
      </c>
      <c r="N6136" s="5">
        <f t="shared" si="1045"/>
        <v>0</v>
      </c>
      <c r="O6136" s="5">
        <v>0</v>
      </c>
      <c r="P6136" s="5">
        <v>0</v>
      </c>
      <c r="Q6136" s="5">
        <f t="shared" si="1046"/>
        <v>0</v>
      </c>
      <c r="R6136" s="5">
        <v>0</v>
      </c>
      <c r="S6136" s="5">
        <v>0</v>
      </c>
      <c r="T6136" s="5">
        <f t="shared" si="1047"/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f t="shared" si="1050"/>
        <v>0</v>
      </c>
      <c r="Z6136" s="5">
        <v>0</v>
      </c>
      <c r="AA6136" s="5">
        <v>0</v>
      </c>
      <c r="AB6136" s="5">
        <f t="shared" si="1051"/>
        <v>0</v>
      </c>
      <c r="AC6136" s="5">
        <v>0</v>
      </c>
      <c r="AD6136" s="5">
        <v>0</v>
      </c>
      <c r="AE6136" s="5">
        <f t="shared" si="1052"/>
        <v>0</v>
      </c>
      <c r="AF6136" s="5">
        <v>0</v>
      </c>
      <c r="AG6136" s="6"/>
      <c r="AH6136" s="5">
        <v>0</v>
      </c>
      <c r="AI6136" s="5">
        <v>0</v>
      </c>
      <c r="AJ6136" s="5">
        <v>0</v>
      </c>
      <c r="AK6136" s="5">
        <f t="shared" si="1053"/>
        <v>0</v>
      </c>
      <c r="AL6136" s="5">
        <v>0</v>
      </c>
      <c r="AM6136" s="5">
        <v>0</v>
      </c>
      <c r="AN6136" s="5">
        <f t="shared" si="1054"/>
        <v>0</v>
      </c>
      <c r="AO6136" s="5">
        <v>0</v>
      </c>
      <c r="AP6136" s="5">
        <v>0</v>
      </c>
      <c r="AQ6136" s="5">
        <f t="shared" si="1055"/>
        <v>0</v>
      </c>
      <c r="AR6136" s="5">
        <v>1</v>
      </c>
      <c r="AS6136" s="6">
        <v>45090</v>
      </c>
      <c r="AT6136" s="5">
        <v>1</v>
      </c>
      <c r="AU6136" s="5">
        <v>0</v>
      </c>
      <c r="AV6136" t="str">
        <f t="shared" si="1048"/>
        <v>N</v>
      </c>
      <c r="AW6136" t="s">
        <v>60</v>
      </c>
      <c r="AX6136" t="s">
        <v>61</v>
      </c>
      <c r="AY6136" t="s">
        <v>62</v>
      </c>
      <c r="AZ6136" t="s">
        <v>62</v>
      </c>
      <c r="BA6136" t="str">
        <f t="shared" si="1049"/>
        <v>N</v>
      </c>
    </row>
    <row r="6137" spans="1:53">
      <c r="A6137" t="s">
        <v>53</v>
      </c>
      <c r="B6137" t="s">
        <v>54</v>
      </c>
      <c r="C6137" t="s">
        <v>55</v>
      </c>
      <c r="D6137">
        <v>2023</v>
      </c>
      <c r="F6137" t="s">
        <v>2323</v>
      </c>
      <c r="G6137" t="s">
        <v>7969</v>
      </c>
      <c r="I6137" t="s">
        <v>14132</v>
      </c>
      <c r="J6137" t="s">
        <v>58</v>
      </c>
      <c r="K6137" t="s">
        <v>59</v>
      </c>
      <c r="L6137" s="5">
        <v>0</v>
      </c>
      <c r="M6137" s="5">
        <v>0</v>
      </c>
      <c r="N6137" s="5">
        <f t="shared" si="1045"/>
        <v>0</v>
      </c>
      <c r="O6137" s="5">
        <v>0</v>
      </c>
      <c r="P6137" s="5">
        <v>0</v>
      </c>
      <c r="Q6137" s="5">
        <f t="shared" si="1046"/>
        <v>0</v>
      </c>
      <c r="R6137" s="5">
        <v>0</v>
      </c>
      <c r="S6137" s="5">
        <v>0</v>
      </c>
      <c r="T6137" s="5">
        <f t="shared" si="1047"/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f t="shared" si="1050"/>
        <v>0</v>
      </c>
      <c r="Z6137" s="5">
        <v>0</v>
      </c>
      <c r="AA6137" s="5">
        <v>0</v>
      </c>
      <c r="AB6137" s="5">
        <f t="shared" si="1051"/>
        <v>0</v>
      </c>
      <c r="AC6137" s="5">
        <v>0</v>
      </c>
      <c r="AD6137" s="5">
        <v>0</v>
      </c>
      <c r="AE6137" s="5">
        <f t="shared" si="1052"/>
        <v>0</v>
      </c>
      <c r="AF6137" s="5">
        <v>0</v>
      </c>
      <c r="AG6137" s="6"/>
      <c r="AH6137" s="5">
        <v>0</v>
      </c>
      <c r="AI6137" s="5">
        <v>0</v>
      </c>
      <c r="AJ6137" s="5">
        <v>0</v>
      </c>
      <c r="AK6137" s="5">
        <f t="shared" si="1053"/>
        <v>0</v>
      </c>
      <c r="AL6137" s="5">
        <v>0</v>
      </c>
      <c r="AM6137" s="5">
        <v>0</v>
      </c>
      <c r="AN6137" s="5">
        <f t="shared" si="1054"/>
        <v>0</v>
      </c>
      <c r="AO6137" s="5">
        <v>0</v>
      </c>
      <c r="AP6137" s="5">
        <v>0</v>
      </c>
      <c r="AQ6137" s="5">
        <f t="shared" si="1055"/>
        <v>0</v>
      </c>
      <c r="AR6137" s="5">
        <v>1</v>
      </c>
      <c r="AS6137" s="6">
        <v>45082</v>
      </c>
      <c r="AT6137" s="5">
        <v>1</v>
      </c>
      <c r="AU6137" s="5">
        <v>0</v>
      </c>
      <c r="AV6137" t="str">
        <f t="shared" si="1048"/>
        <v>N</v>
      </c>
      <c r="AW6137" t="s">
        <v>60</v>
      </c>
      <c r="AX6137" t="s">
        <v>61</v>
      </c>
      <c r="AY6137" t="s">
        <v>62</v>
      </c>
      <c r="AZ6137" t="s">
        <v>62</v>
      </c>
      <c r="BA6137" t="str">
        <f t="shared" si="1049"/>
        <v>N</v>
      </c>
    </row>
    <row r="6138" spans="1:53">
      <c r="A6138" t="s">
        <v>53</v>
      </c>
      <c r="B6138" t="s">
        <v>54</v>
      </c>
      <c r="C6138" t="s">
        <v>55</v>
      </c>
      <c r="D6138">
        <v>2023</v>
      </c>
      <c r="F6138" t="s">
        <v>7937</v>
      </c>
      <c r="G6138" t="s">
        <v>7938</v>
      </c>
      <c r="I6138" t="s">
        <v>14133</v>
      </c>
      <c r="J6138" t="s">
        <v>58</v>
      </c>
      <c r="K6138" t="s">
        <v>59</v>
      </c>
      <c r="L6138" s="5">
        <v>0</v>
      </c>
      <c r="M6138" s="5">
        <v>0</v>
      </c>
      <c r="N6138" s="5">
        <f t="shared" si="1045"/>
        <v>0</v>
      </c>
      <c r="O6138" s="5">
        <v>0</v>
      </c>
      <c r="P6138" s="5">
        <v>0</v>
      </c>
      <c r="Q6138" s="5">
        <f t="shared" si="1046"/>
        <v>0</v>
      </c>
      <c r="R6138" s="5">
        <v>0</v>
      </c>
      <c r="S6138" s="5">
        <v>0</v>
      </c>
      <c r="T6138" s="5">
        <f t="shared" si="1047"/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f t="shared" si="1050"/>
        <v>0</v>
      </c>
      <c r="Z6138" s="5">
        <v>0</v>
      </c>
      <c r="AA6138" s="5">
        <v>0</v>
      </c>
      <c r="AB6138" s="5">
        <f t="shared" si="1051"/>
        <v>0</v>
      </c>
      <c r="AC6138" s="5">
        <v>0</v>
      </c>
      <c r="AD6138" s="5">
        <v>0</v>
      </c>
      <c r="AE6138" s="5">
        <f t="shared" si="1052"/>
        <v>0</v>
      </c>
      <c r="AF6138" s="5">
        <v>0</v>
      </c>
      <c r="AG6138" s="6"/>
      <c r="AH6138" s="5">
        <v>0</v>
      </c>
      <c r="AI6138" s="5">
        <v>0</v>
      </c>
      <c r="AJ6138" s="5">
        <v>0</v>
      </c>
      <c r="AK6138" s="5">
        <f t="shared" si="1053"/>
        <v>0</v>
      </c>
      <c r="AL6138" s="5">
        <v>0</v>
      </c>
      <c r="AM6138" s="5">
        <v>0</v>
      </c>
      <c r="AN6138" s="5">
        <f t="shared" si="1054"/>
        <v>0</v>
      </c>
      <c r="AO6138" s="5">
        <v>0</v>
      </c>
      <c r="AP6138" s="5">
        <v>0</v>
      </c>
      <c r="AQ6138" s="5">
        <f t="shared" si="1055"/>
        <v>0</v>
      </c>
      <c r="AR6138" s="5">
        <v>1</v>
      </c>
      <c r="AS6138" s="6">
        <v>45029</v>
      </c>
      <c r="AT6138" s="5">
        <v>1</v>
      </c>
      <c r="AU6138" s="5">
        <v>0</v>
      </c>
      <c r="AV6138" t="str">
        <f t="shared" si="1048"/>
        <v>N</v>
      </c>
      <c r="AW6138" t="s">
        <v>60</v>
      </c>
      <c r="AX6138" t="s">
        <v>61</v>
      </c>
      <c r="AY6138" t="s">
        <v>62</v>
      </c>
      <c r="AZ6138" t="s">
        <v>62</v>
      </c>
      <c r="BA6138" t="str">
        <f t="shared" si="1049"/>
        <v>N</v>
      </c>
    </row>
    <row r="6139" spans="1:53">
      <c r="A6139" t="s">
        <v>53</v>
      </c>
      <c r="B6139" t="s">
        <v>54</v>
      </c>
      <c r="C6139" t="s">
        <v>89</v>
      </c>
      <c r="D6139">
        <v>2023</v>
      </c>
      <c r="F6139" t="s">
        <v>11641</v>
      </c>
      <c r="G6139" t="s">
        <v>11642</v>
      </c>
      <c r="I6139" t="s">
        <v>11643</v>
      </c>
      <c r="J6139" t="s">
        <v>101</v>
      </c>
      <c r="K6139" t="s">
        <v>93</v>
      </c>
      <c r="L6139" s="5">
        <v>0</v>
      </c>
      <c r="M6139" s="5">
        <v>0</v>
      </c>
      <c r="N6139" s="5">
        <f t="shared" si="1045"/>
        <v>0</v>
      </c>
      <c r="O6139" s="5">
        <v>0</v>
      </c>
      <c r="P6139" s="5">
        <v>0</v>
      </c>
      <c r="Q6139" s="5">
        <f t="shared" si="1046"/>
        <v>0</v>
      </c>
      <c r="R6139" s="5">
        <v>0</v>
      </c>
      <c r="S6139" s="5">
        <v>0</v>
      </c>
      <c r="T6139" s="5">
        <f t="shared" si="1047"/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f t="shared" si="1050"/>
        <v>0</v>
      </c>
      <c r="Z6139" s="5">
        <v>0</v>
      </c>
      <c r="AA6139" s="5">
        <v>0</v>
      </c>
      <c r="AB6139" s="5">
        <f t="shared" si="1051"/>
        <v>0</v>
      </c>
      <c r="AC6139" s="5">
        <v>0</v>
      </c>
      <c r="AD6139" s="5">
        <v>0</v>
      </c>
      <c r="AE6139" s="5">
        <f t="shared" si="1052"/>
        <v>0</v>
      </c>
      <c r="AF6139" s="5">
        <v>0</v>
      </c>
      <c r="AG6139" s="6"/>
      <c r="AH6139" s="5">
        <v>0</v>
      </c>
      <c r="AI6139" s="5">
        <v>0</v>
      </c>
      <c r="AJ6139" s="5">
        <v>0</v>
      </c>
      <c r="AK6139" s="5">
        <f t="shared" si="1053"/>
        <v>0</v>
      </c>
      <c r="AL6139" s="5">
        <v>0</v>
      </c>
      <c r="AM6139" s="5">
        <v>0</v>
      </c>
      <c r="AN6139" s="5">
        <f t="shared" si="1054"/>
        <v>0</v>
      </c>
      <c r="AO6139" s="5">
        <v>0</v>
      </c>
      <c r="AP6139" s="5">
        <v>0</v>
      </c>
      <c r="AQ6139" s="5">
        <f t="shared" si="1055"/>
        <v>0</v>
      </c>
      <c r="AR6139" s="5">
        <v>1</v>
      </c>
      <c r="AS6139" s="6">
        <v>45162</v>
      </c>
      <c r="AT6139" s="5">
        <v>1</v>
      </c>
      <c r="AU6139" s="5">
        <v>0</v>
      </c>
      <c r="AV6139" t="str">
        <f t="shared" si="1048"/>
        <v>N</v>
      </c>
      <c r="AW6139" t="s">
        <v>60</v>
      </c>
      <c r="AX6139" t="s">
        <v>61</v>
      </c>
      <c r="AY6139" t="s">
        <v>62</v>
      </c>
      <c r="AZ6139" t="s">
        <v>62</v>
      </c>
      <c r="BA6139" t="str">
        <f t="shared" si="1049"/>
        <v>N</v>
      </c>
    </row>
    <row r="6140" spans="1:53">
      <c r="A6140" t="s">
        <v>53</v>
      </c>
      <c r="B6140" t="s">
        <v>54</v>
      </c>
      <c r="C6140" t="s">
        <v>55</v>
      </c>
      <c r="D6140">
        <v>2023</v>
      </c>
      <c r="F6140" t="s">
        <v>3092</v>
      </c>
      <c r="G6140" t="s">
        <v>3093</v>
      </c>
      <c r="I6140" t="s">
        <v>14134</v>
      </c>
      <c r="J6140" t="s">
        <v>101</v>
      </c>
      <c r="K6140" t="s">
        <v>93</v>
      </c>
      <c r="L6140" s="5">
        <v>0</v>
      </c>
      <c r="M6140" s="5">
        <v>0</v>
      </c>
      <c r="N6140" s="5">
        <f t="shared" si="1045"/>
        <v>0</v>
      </c>
      <c r="O6140" s="5">
        <v>0</v>
      </c>
      <c r="P6140" s="5">
        <v>0</v>
      </c>
      <c r="Q6140" s="5">
        <f t="shared" si="1046"/>
        <v>0</v>
      </c>
      <c r="R6140" s="5">
        <v>0</v>
      </c>
      <c r="S6140" s="5">
        <v>0</v>
      </c>
      <c r="T6140" s="5">
        <f t="shared" si="1047"/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f t="shared" si="1050"/>
        <v>0</v>
      </c>
      <c r="Z6140" s="5">
        <v>0</v>
      </c>
      <c r="AA6140" s="5">
        <v>0</v>
      </c>
      <c r="AB6140" s="5">
        <f t="shared" si="1051"/>
        <v>0</v>
      </c>
      <c r="AC6140" s="5">
        <v>0</v>
      </c>
      <c r="AD6140" s="5">
        <v>0</v>
      </c>
      <c r="AE6140" s="5">
        <f t="shared" si="1052"/>
        <v>0</v>
      </c>
      <c r="AF6140" s="5">
        <v>0</v>
      </c>
      <c r="AG6140" s="6"/>
      <c r="AH6140" s="5">
        <v>0</v>
      </c>
      <c r="AI6140" s="5">
        <v>0</v>
      </c>
      <c r="AJ6140" s="5">
        <v>0</v>
      </c>
      <c r="AK6140" s="5">
        <f t="shared" si="1053"/>
        <v>0</v>
      </c>
      <c r="AL6140" s="5">
        <v>0</v>
      </c>
      <c r="AM6140" s="5">
        <v>0</v>
      </c>
      <c r="AN6140" s="5">
        <f t="shared" si="1054"/>
        <v>0</v>
      </c>
      <c r="AO6140" s="5">
        <v>0</v>
      </c>
      <c r="AP6140" s="5">
        <v>0</v>
      </c>
      <c r="AQ6140" s="5">
        <f t="shared" si="1055"/>
        <v>0</v>
      </c>
      <c r="AR6140" s="5">
        <v>1</v>
      </c>
      <c r="AS6140" s="6">
        <v>45034</v>
      </c>
      <c r="AT6140" s="5">
        <v>1</v>
      </c>
      <c r="AU6140" s="5">
        <v>0</v>
      </c>
      <c r="AV6140" t="str">
        <f t="shared" si="1048"/>
        <v>N</v>
      </c>
      <c r="AW6140" t="s">
        <v>60</v>
      </c>
      <c r="AX6140" t="s">
        <v>61</v>
      </c>
      <c r="AY6140" t="s">
        <v>62</v>
      </c>
      <c r="AZ6140" t="s">
        <v>62</v>
      </c>
      <c r="BA6140" t="str">
        <f t="shared" si="1049"/>
        <v>N</v>
      </c>
    </row>
    <row r="6141" spans="1:53">
      <c r="A6141" t="s">
        <v>53</v>
      </c>
      <c r="B6141" t="s">
        <v>54</v>
      </c>
      <c r="C6141" t="s">
        <v>89</v>
      </c>
      <c r="D6141">
        <v>2023</v>
      </c>
      <c r="F6141" t="s">
        <v>11618</v>
      </c>
      <c r="G6141" t="s">
        <v>11619</v>
      </c>
      <c r="I6141" t="s">
        <v>11620</v>
      </c>
      <c r="J6141" t="s">
        <v>101</v>
      </c>
      <c r="K6141" t="s">
        <v>93</v>
      </c>
      <c r="L6141" s="5">
        <v>0</v>
      </c>
      <c r="M6141" s="5">
        <v>0</v>
      </c>
      <c r="N6141" s="5">
        <f t="shared" si="1045"/>
        <v>0</v>
      </c>
      <c r="O6141" s="5">
        <v>0</v>
      </c>
      <c r="P6141" s="5">
        <v>0</v>
      </c>
      <c r="Q6141" s="5">
        <f t="shared" si="1046"/>
        <v>0</v>
      </c>
      <c r="R6141" s="5">
        <v>0</v>
      </c>
      <c r="S6141" s="5">
        <v>0</v>
      </c>
      <c r="T6141" s="5">
        <f t="shared" si="1047"/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f t="shared" si="1050"/>
        <v>0</v>
      </c>
      <c r="Z6141" s="5">
        <v>0</v>
      </c>
      <c r="AA6141" s="5">
        <v>0</v>
      </c>
      <c r="AB6141" s="5">
        <f t="shared" si="1051"/>
        <v>0</v>
      </c>
      <c r="AC6141" s="5">
        <v>0</v>
      </c>
      <c r="AD6141" s="5">
        <v>0</v>
      </c>
      <c r="AE6141" s="5">
        <f t="shared" si="1052"/>
        <v>0</v>
      </c>
      <c r="AF6141" s="5">
        <v>0</v>
      </c>
      <c r="AG6141" s="6"/>
      <c r="AH6141" s="5">
        <v>0</v>
      </c>
      <c r="AI6141" s="5">
        <v>0</v>
      </c>
      <c r="AJ6141" s="5">
        <v>0</v>
      </c>
      <c r="AK6141" s="5">
        <f t="shared" si="1053"/>
        <v>0</v>
      </c>
      <c r="AL6141" s="5">
        <v>0</v>
      </c>
      <c r="AM6141" s="5">
        <v>0</v>
      </c>
      <c r="AN6141" s="5">
        <f t="shared" si="1054"/>
        <v>0</v>
      </c>
      <c r="AO6141" s="5">
        <v>0</v>
      </c>
      <c r="AP6141" s="5">
        <v>0</v>
      </c>
      <c r="AQ6141" s="5">
        <f t="shared" si="1055"/>
        <v>0</v>
      </c>
      <c r="AR6141" s="5">
        <v>1</v>
      </c>
      <c r="AS6141" s="6">
        <v>45112</v>
      </c>
      <c r="AT6141" s="5">
        <v>1</v>
      </c>
      <c r="AU6141" s="5">
        <v>0</v>
      </c>
      <c r="AV6141" t="str">
        <f t="shared" si="1048"/>
        <v>N</v>
      </c>
      <c r="AW6141" t="s">
        <v>60</v>
      </c>
      <c r="AX6141" t="s">
        <v>61</v>
      </c>
      <c r="AY6141" t="s">
        <v>62</v>
      </c>
      <c r="AZ6141" t="s">
        <v>62</v>
      </c>
      <c r="BA6141" t="str">
        <f t="shared" si="1049"/>
        <v>N</v>
      </c>
    </row>
    <row r="6142" spans="1:53">
      <c r="A6142" t="s">
        <v>53</v>
      </c>
      <c r="B6142" t="s">
        <v>54</v>
      </c>
      <c r="C6142" t="s">
        <v>89</v>
      </c>
      <c r="D6142">
        <v>2023</v>
      </c>
      <c r="F6142" t="s">
        <v>11224</v>
      </c>
      <c r="G6142" t="s">
        <v>11225</v>
      </c>
      <c r="I6142" t="s">
        <v>11226</v>
      </c>
      <c r="J6142" t="s">
        <v>101</v>
      </c>
      <c r="K6142" t="s">
        <v>93</v>
      </c>
      <c r="L6142" s="5">
        <v>0</v>
      </c>
      <c r="M6142" s="5">
        <v>0</v>
      </c>
      <c r="N6142" s="5">
        <f t="shared" si="1045"/>
        <v>0</v>
      </c>
      <c r="O6142" s="5">
        <v>0</v>
      </c>
      <c r="P6142" s="5">
        <v>0</v>
      </c>
      <c r="Q6142" s="5">
        <f t="shared" si="1046"/>
        <v>0</v>
      </c>
      <c r="R6142" s="5">
        <v>0</v>
      </c>
      <c r="S6142" s="5">
        <v>0</v>
      </c>
      <c r="T6142" s="5">
        <f t="shared" si="1047"/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f t="shared" si="1050"/>
        <v>0</v>
      </c>
      <c r="Z6142" s="5">
        <v>0</v>
      </c>
      <c r="AA6142" s="5">
        <v>0</v>
      </c>
      <c r="AB6142" s="5">
        <f t="shared" si="1051"/>
        <v>0</v>
      </c>
      <c r="AC6142" s="5">
        <v>0</v>
      </c>
      <c r="AD6142" s="5">
        <v>0</v>
      </c>
      <c r="AE6142" s="5">
        <f t="shared" si="1052"/>
        <v>0</v>
      </c>
      <c r="AF6142" s="5">
        <v>0</v>
      </c>
      <c r="AG6142" s="6"/>
      <c r="AH6142" s="5">
        <v>0</v>
      </c>
      <c r="AI6142" s="5">
        <v>0</v>
      </c>
      <c r="AJ6142" s="5">
        <v>0</v>
      </c>
      <c r="AK6142" s="5">
        <f t="shared" si="1053"/>
        <v>0</v>
      </c>
      <c r="AL6142" s="5">
        <v>0</v>
      </c>
      <c r="AM6142" s="5">
        <v>0</v>
      </c>
      <c r="AN6142" s="5">
        <f t="shared" si="1054"/>
        <v>0</v>
      </c>
      <c r="AO6142" s="5">
        <v>0</v>
      </c>
      <c r="AP6142" s="5">
        <v>0</v>
      </c>
      <c r="AQ6142" s="5">
        <f t="shared" si="1055"/>
        <v>0</v>
      </c>
      <c r="AR6142" s="5">
        <v>1</v>
      </c>
      <c r="AS6142" s="6">
        <v>45204</v>
      </c>
      <c r="AT6142" s="5">
        <v>1</v>
      </c>
      <c r="AU6142" s="5">
        <v>0</v>
      </c>
      <c r="AV6142" t="str">
        <f t="shared" si="1048"/>
        <v>N</v>
      </c>
      <c r="AW6142" t="s">
        <v>60</v>
      </c>
      <c r="AX6142" t="s">
        <v>61</v>
      </c>
      <c r="AY6142" t="s">
        <v>62</v>
      </c>
      <c r="AZ6142" t="s">
        <v>62</v>
      </c>
      <c r="BA6142" t="str">
        <f t="shared" si="1049"/>
        <v>N</v>
      </c>
    </row>
    <row r="6143" spans="1:53">
      <c r="A6143" t="s">
        <v>53</v>
      </c>
      <c r="B6143" t="s">
        <v>54</v>
      </c>
      <c r="C6143" t="s">
        <v>89</v>
      </c>
      <c r="D6143">
        <v>2023</v>
      </c>
      <c r="F6143" t="s">
        <v>11607</v>
      </c>
      <c r="G6143" t="s">
        <v>11608</v>
      </c>
      <c r="I6143" t="s">
        <v>11609</v>
      </c>
      <c r="J6143" t="s">
        <v>101</v>
      </c>
      <c r="K6143" t="s">
        <v>93</v>
      </c>
      <c r="L6143" s="5">
        <v>0</v>
      </c>
      <c r="M6143" s="5">
        <v>0</v>
      </c>
      <c r="N6143" s="5">
        <f t="shared" si="1045"/>
        <v>0</v>
      </c>
      <c r="O6143" s="5">
        <v>0</v>
      </c>
      <c r="P6143" s="5">
        <v>0</v>
      </c>
      <c r="Q6143" s="5">
        <f t="shared" si="1046"/>
        <v>0</v>
      </c>
      <c r="R6143" s="5">
        <v>0</v>
      </c>
      <c r="S6143" s="5">
        <v>0</v>
      </c>
      <c r="T6143" s="5">
        <f t="shared" si="1047"/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f t="shared" si="1050"/>
        <v>0</v>
      </c>
      <c r="Z6143" s="5">
        <v>0</v>
      </c>
      <c r="AA6143" s="5">
        <v>0</v>
      </c>
      <c r="AB6143" s="5">
        <f t="shared" si="1051"/>
        <v>0</v>
      </c>
      <c r="AC6143" s="5">
        <v>0</v>
      </c>
      <c r="AD6143" s="5">
        <v>0</v>
      </c>
      <c r="AE6143" s="5">
        <f t="shared" si="1052"/>
        <v>0</v>
      </c>
      <c r="AF6143" s="5">
        <v>0</v>
      </c>
      <c r="AG6143" s="6"/>
      <c r="AH6143" s="5">
        <v>0</v>
      </c>
      <c r="AI6143" s="5">
        <v>0</v>
      </c>
      <c r="AJ6143" s="5">
        <v>0</v>
      </c>
      <c r="AK6143" s="5">
        <f t="shared" si="1053"/>
        <v>0</v>
      </c>
      <c r="AL6143" s="5">
        <v>0</v>
      </c>
      <c r="AM6143" s="5">
        <v>0</v>
      </c>
      <c r="AN6143" s="5">
        <f t="shared" si="1054"/>
        <v>0</v>
      </c>
      <c r="AO6143" s="5">
        <v>0</v>
      </c>
      <c r="AP6143" s="5">
        <v>0</v>
      </c>
      <c r="AQ6143" s="5">
        <f t="shared" si="1055"/>
        <v>0</v>
      </c>
      <c r="AR6143" s="5">
        <v>1</v>
      </c>
      <c r="AS6143" s="6">
        <v>45162</v>
      </c>
      <c r="AT6143" s="5">
        <v>1</v>
      </c>
      <c r="AU6143" s="5">
        <v>0</v>
      </c>
      <c r="AV6143" t="str">
        <f t="shared" si="1048"/>
        <v>N</v>
      </c>
      <c r="AW6143" t="s">
        <v>60</v>
      </c>
      <c r="AX6143" t="s">
        <v>61</v>
      </c>
      <c r="AY6143" t="s">
        <v>62</v>
      </c>
      <c r="AZ6143" t="s">
        <v>62</v>
      </c>
      <c r="BA6143" t="str">
        <f t="shared" si="1049"/>
        <v>N</v>
      </c>
    </row>
    <row r="6144" spans="1:53">
      <c r="A6144" t="s">
        <v>53</v>
      </c>
      <c r="B6144" t="s">
        <v>54</v>
      </c>
      <c r="C6144" t="s">
        <v>89</v>
      </c>
      <c r="D6144">
        <v>2023</v>
      </c>
      <c r="F6144" t="s">
        <v>7580</v>
      </c>
      <c r="G6144" t="s">
        <v>7581</v>
      </c>
      <c r="I6144" t="s">
        <v>14135</v>
      </c>
      <c r="J6144" t="s">
        <v>101</v>
      </c>
      <c r="K6144" t="s">
        <v>93</v>
      </c>
      <c r="L6144" s="5">
        <v>0</v>
      </c>
      <c r="M6144" s="5">
        <v>0</v>
      </c>
      <c r="N6144" s="5">
        <f t="shared" si="1045"/>
        <v>0</v>
      </c>
      <c r="O6144" s="5">
        <v>0</v>
      </c>
      <c r="P6144" s="5">
        <v>0</v>
      </c>
      <c r="Q6144" s="5">
        <f t="shared" si="1046"/>
        <v>0</v>
      </c>
      <c r="R6144" s="5">
        <v>0</v>
      </c>
      <c r="S6144" s="5">
        <v>0</v>
      </c>
      <c r="T6144" s="5">
        <f t="shared" si="1047"/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f t="shared" si="1050"/>
        <v>0</v>
      </c>
      <c r="Z6144" s="5">
        <v>0</v>
      </c>
      <c r="AA6144" s="5">
        <v>0</v>
      </c>
      <c r="AB6144" s="5">
        <f t="shared" si="1051"/>
        <v>0</v>
      </c>
      <c r="AC6144" s="5">
        <v>0</v>
      </c>
      <c r="AD6144" s="5">
        <v>0</v>
      </c>
      <c r="AE6144" s="5">
        <f t="shared" si="1052"/>
        <v>0</v>
      </c>
      <c r="AF6144" s="5">
        <v>0</v>
      </c>
      <c r="AG6144" s="6"/>
      <c r="AH6144" s="5">
        <v>0</v>
      </c>
      <c r="AI6144" s="5">
        <v>0</v>
      </c>
      <c r="AJ6144" s="5">
        <v>0</v>
      </c>
      <c r="AK6144" s="5">
        <f t="shared" si="1053"/>
        <v>0</v>
      </c>
      <c r="AL6144" s="5">
        <v>0</v>
      </c>
      <c r="AM6144" s="5">
        <v>0</v>
      </c>
      <c r="AN6144" s="5">
        <f t="shared" si="1054"/>
        <v>0</v>
      </c>
      <c r="AO6144" s="5">
        <v>0</v>
      </c>
      <c r="AP6144" s="5">
        <v>0</v>
      </c>
      <c r="AQ6144" s="5">
        <f t="shared" si="1055"/>
        <v>0</v>
      </c>
      <c r="AR6144" s="5">
        <v>1</v>
      </c>
      <c r="AS6144" s="6">
        <v>45226</v>
      </c>
      <c r="AT6144" s="5">
        <v>1</v>
      </c>
      <c r="AU6144" s="5">
        <v>0</v>
      </c>
      <c r="AV6144" t="str">
        <f t="shared" si="1048"/>
        <v>N</v>
      </c>
      <c r="AW6144" t="s">
        <v>60</v>
      </c>
      <c r="AX6144" t="s">
        <v>61</v>
      </c>
      <c r="AY6144" t="s">
        <v>62</v>
      </c>
      <c r="AZ6144" t="s">
        <v>62</v>
      </c>
      <c r="BA6144" t="str">
        <f t="shared" si="1049"/>
        <v>N</v>
      </c>
    </row>
    <row r="6145" spans="1:53">
      <c r="A6145" t="s">
        <v>53</v>
      </c>
      <c r="B6145" t="s">
        <v>54</v>
      </c>
      <c r="C6145" t="s">
        <v>89</v>
      </c>
      <c r="D6145">
        <v>2023</v>
      </c>
      <c r="F6145" t="s">
        <v>11590</v>
      </c>
      <c r="G6145" t="s">
        <v>11591</v>
      </c>
      <c r="I6145" t="s">
        <v>11592</v>
      </c>
      <c r="J6145" t="s">
        <v>101</v>
      </c>
      <c r="K6145" t="s">
        <v>93</v>
      </c>
      <c r="L6145" s="5">
        <v>0</v>
      </c>
      <c r="M6145" s="5">
        <v>0</v>
      </c>
      <c r="N6145" s="5">
        <f t="shared" si="1045"/>
        <v>0</v>
      </c>
      <c r="O6145" s="5">
        <v>0</v>
      </c>
      <c r="P6145" s="5">
        <v>0</v>
      </c>
      <c r="Q6145" s="5">
        <f t="shared" si="1046"/>
        <v>0</v>
      </c>
      <c r="R6145" s="5">
        <v>0</v>
      </c>
      <c r="S6145" s="5">
        <v>0</v>
      </c>
      <c r="T6145" s="5">
        <f t="shared" si="1047"/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f t="shared" si="1050"/>
        <v>0</v>
      </c>
      <c r="Z6145" s="5">
        <v>0</v>
      </c>
      <c r="AA6145" s="5">
        <v>0</v>
      </c>
      <c r="AB6145" s="5">
        <f t="shared" si="1051"/>
        <v>0</v>
      </c>
      <c r="AC6145" s="5">
        <v>0</v>
      </c>
      <c r="AD6145" s="5">
        <v>0</v>
      </c>
      <c r="AE6145" s="5">
        <f t="shared" si="1052"/>
        <v>0</v>
      </c>
      <c r="AF6145" s="5">
        <v>0</v>
      </c>
      <c r="AG6145" s="6"/>
      <c r="AH6145" s="5">
        <v>0</v>
      </c>
      <c r="AI6145" s="5">
        <v>0</v>
      </c>
      <c r="AJ6145" s="5">
        <v>0</v>
      </c>
      <c r="AK6145" s="5">
        <f t="shared" si="1053"/>
        <v>0</v>
      </c>
      <c r="AL6145" s="5">
        <v>0</v>
      </c>
      <c r="AM6145" s="5">
        <v>0</v>
      </c>
      <c r="AN6145" s="5">
        <f t="shared" si="1054"/>
        <v>0</v>
      </c>
      <c r="AO6145" s="5">
        <v>0</v>
      </c>
      <c r="AP6145" s="5">
        <v>0</v>
      </c>
      <c r="AQ6145" s="5">
        <f t="shared" si="1055"/>
        <v>0</v>
      </c>
      <c r="AR6145" s="5">
        <v>1</v>
      </c>
      <c r="AS6145" s="6">
        <v>45162</v>
      </c>
      <c r="AT6145" s="5">
        <v>1</v>
      </c>
      <c r="AU6145" s="5">
        <v>0</v>
      </c>
      <c r="AV6145" t="str">
        <f t="shared" si="1048"/>
        <v>N</v>
      </c>
      <c r="AW6145" t="s">
        <v>60</v>
      </c>
      <c r="AX6145" t="s">
        <v>61</v>
      </c>
      <c r="AY6145" t="s">
        <v>62</v>
      </c>
      <c r="AZ6145" t="s">
        <v>62</v>
      </c>
      <c r="BA6145" t="str">
        <f t="shared" si="1049"/>
        <v>N</v>
      </c>
    </row>
    <row r="6146" spans="1:53">
      <c r="A6146" t="s">
        <v>53</v>
      </c>
      <c r="B6146" t="s">
        <v>54</v>
      </c>
      <c r="C6146" t="s">
        <v>89</v>
      </c>
      <c r="D6146">
        <v>2023</v>
      </c>
      <c r="F6146" t="s">
        <v>9712</v>
      </c>
      <c r="G6146" t="s">
        <v>9713</v>
      </c>
      <c r="I6146" t="s">
        <v>14136</v>
      </c>
      <c r="J6146" t="s">
        <v>101</v>
      </c>
      <c r="K6146" t="s">
        <v>93</v>
      </c>
      <c r="L6146" s="5">
        <v>0</v>
      </c>
      <c r="M6146" s="5">
        <v>0</v>
      </c>
      <c r="N6146" s="5">
        <f t="shared" ref="N6146:N6209" si="1056">L6146+M6146</f>
        <v>0</v>
      </c>
      <c r="O6146" s="5">
        <v>0</v>
      </c>
      <c r="P6146" s="5">
        <v>0</v>
      </c>
      <c r="Q6146" s="5">
        <f t="shared" ref="Q6146:Q6209" si="1057">O6146+P6146</f>
        <v>0</v>
      </c>
      <c r="R6146" s="5">
        <v>0</v>
      </c>
      <c r="S6146" s="5">
        <v>0</v>
      </c>
      <c r="T6146" s="5">
        <f t="shared" ref="T6146:T6209" si="1058">R6146+S6146</f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f t="shared" si="1050"/>
        <v>0</v>
      </c>
      <c r="Z6146" s="5">
        <v>0</v>
      </c>
      <c r="AA6146" s="5">
        <v>0</v>
      </c>
      <c r="AB6146" s="5">
        <f t="shared" si="1051"/>
        <v>0</v>
      </c>
      <c r="AC6146" s="5">
        <v>0</v>
      </c>
      <c r="AD6146" s="5">
        <v>0</v>
      </c>
      <c r="AE6146" s="5">
        <f t="shared" si="1052"/>
        <v>0</v>
      </c>
      <c r="AF6146" s="5">
        <v>0</v>
      </c>
      <c r="AG6146" s="6"/>
      <c r="AH6146" s="5">
        <v>0</v>
      </c>
      <c r="AI6146" s="5">
        <v>0</v>
      </c>
      <c r="AJ6146" s="5">
        <v>0</v>
      </c>
      <c r="AK6146" s="5">
        <f t="shared" si="1053"/>
        <v>0</v>
      </c>
      <c r="AL6146" s="5">
        <v>0</v>
      </c>
      <c r="AM6146" s="5">
        <v>0</v>
      </c>
      <c r="AN6146" s="5">
        <f t="shared" si="1054"/>
        <v>0</v>
      </c>
      <c r="AO6146" s="5">
        <v>0</v>
      </c>
      <c r="AP6146" s="5">
        <v>0</v>
      </c>
      <c r="AQ6146" s="5">
        <f t="shared" si="1055"/>
        <v>0</v>
      </c>
      <c r="AR6146" s="5">
        <v>1</v>
      </c>
      <c r="AS6146" s="6">
        <v>45099</v>
      </c>
      <c r="AT6146" s="5">
        <v>1</v>
      </c>
      <c r="AU6146" s="5">
        <v>0</v>
      </c>
      <c r="AV6146" t="str">
        <f t="shared" ref="AV6146:AV6209" si="1059">IF(AU6146 &gt; 0, "Y", "N")</f>
        <v>N</v>
      </c>
      <c r="AW6146" t="s">
        <v>60</v>
      </c>
      <c r="AX6146" t="s">
        <v>61</v>
      </c>
      <c r="AY6146" t="s">
        <v>62</v>
      </c>
      <c r="AZ6146" t="s">
        <v>62</v>
      </c>
      <c r="BA6146" t="str">
        <f t="shared" ref="BA6146:BA6209" si="1060">IF(OR(L6146&gt;0, O6146&gt;0, R6146&gt;0, W6146&gt;0, Z6146&gt;0, AC6146&gt;0, AI6146&gt;0, AL6146&gt;0, AO6146&gt;0, M6146&gt;0), "Y", "N")</f>
        <v>N</v>
      </c>
    </row>
    <row r="6147" spans="1:53">
      <c r="A6147" t="s">
        <v>53</v>
      </c>
      <c r="B6147" t="s">
        <v>54</v>
      </c>
      <c r="C6147" t="s">
        <v>89</v>
      </c>
      <c r="D6147">
        <v>2023</v>
      </c>
      <c r="F6147" t="s">
        <v>11566</v>
      </c>
      <c r="G6147" t="s">
        <v>11567</v>
      </c>
      <c r="I6147" t="s">
        <v>11568</v>
      </c>
      <c r="J6147" t="s">
        <v>101</v>
      </c>
      <c r="K6147" t="s">
        <v>93</v>
      </c>
      <c r="L6147" s="5">
        <v>0</v>
      </c>
      <c r="M6147" s="5">
        <v>0</v>
      </c>
      <c r="N6147" s="5">
        <f t="shared" si="1056"/>
        <v>0</v>
      </c>
      <c r="O6147" s="5">
        <v>0</v>
      </c>
      <c r="P6147" s="5">
        <v>0</v>
      </c>
      <c r="Q6147" s="5">
        <f t="shared" si="1057"/>
        <v>0</v>
      </c>
      <c r="R6147" s="5">
        <v>0</v>
      </c>
      <c r="S6147" s="5">
        <v>0</v>
      </c>
      <c r="T6147" s="5">
        <f t="shared" si="1058"/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f t="shared" ref="Y6147:Y6210" si="1061">W6147+X6147</f>
        <v>0</v>
      </c>
      <c r="Z6147" s="5">
        <v>0</v>
      </c>
      <c r="AA6147" s="5">
        <v>0</v>
      </c>
      <c r="AB6147" s="5">
        <f t="shared" ref="AB6147:AB6210" si="1062">SUM(Z6147:AA6147)</f>
        <v>0</v>
      </c>
      <c r="AC6147" s="5">
        <v>0</v>
      </c>
      <c r="AD6147" s="5">
        <v>0</v>
      </c>
      <c r="AE6147" s="5">
        <f t="shared" ref="AE6147:AE6210" si="1063">SUM(AC6147:AD6147)</f>
        <v>0</v>
      </c>
      <c r="AF6147" s="5">
        <v>0</v>
      </c>
      <c r="AG6147" s="6"/>
      <c r="AH6147" s="5">
        <v>0</v>
      </c>
      <c r="AI6147" s="5">
        <v>0</v>
      </c>
      <c r="AJ6147" s="5">
        <v>0</v>
      </c>
      <c r="AK6147" s="5">
        <f t="shared" ref="AK6147:AK6210" si="1064">SUM(AI6147:AJ6147)</f>
        <v>0</v>
      </c>
      <c r="AL6147" s="5">
        <v>0</v>
      </c>
      <c r="AM6147" s="5">
        <v>0</v>
      </c>
      <c r="AN6147" s="5">
        <f t="shared" ref="AN6147:AN6210" si="1065">SUM(AL6147:AM6147)</f>
        <v>0</v>
      </c>
      <c r="AO6147" s="5">
        <v>0</v>
      </c>
      <c r="AP6147" s="5">
        <v>0</v>
      </c>
      <c r="AQ6147" s="5">
        <f t="shared" ref="AQ6147:AQ6210" si="1066">SUM(AO6147:AP6147)</f>
        <v>0</v>
      </c>
      <c r="AR6147" s="5">
        <v>1</v>
      </c>
      <c r="AS6147" s="6">
        <v>45162</v>
      </c>
      <c r="AT6147" s="5">
        <v>1</v>
      </c>
      <c r="AU6147" s="5">
        <v>0</v>
      </c>
      <c r="AV6147" t="str">
        <f t="shared" si="1059"/>
        <v>N</v>
      </c>
      <c r="AW6147" t="s">
        <v>60</v>
      </c>
      <c r="AX6147" t="s">
        <v>61</v>
      </c>
      <c r="AY6147" t="s">
        <v>62</v>
      </c>
      <c r="AZ6147" t="s">
        <v>62</v>
      </c>
      <c r="BA6147" t="str">
        <f t="shared" si="1060"/>
        <v>N</v>
      </c>
    </row>
    <row r="6148" spans="1:53">
      <c r="A6148" t="s">
        <v>53</v>
      </c>
      <c r="B6148" t="s">
        <v>54</v>
      </c>
      <c r="C6148" t="s">
        <v>89</v>
      </c>
      <c r="D6148">
        <v>2023</v>
      </c>
      <c r="F6148" t="s">
        <v>11312</v>
      </c>
      <c r="G6148" t="s">
        <v>11313</v>
      </c>
      <c r="I6148" t="s">
        <v>14137</v>
      </c>
      <c r="J6148" t="s">
        <v>101</v>
      </c>
      <c r="K6148" t="s">
        <v>93</v>
      </c>
      <c r="L6148" s="5">
        <v>0</v>
      </c>
      <c r="M6148" s="5">
        <v>0</v>
      </c>
      <c r="N6148" s="5">
        <f t="shared" si="1056"/>
        <v>0</v>
      </c>
      <c r="O6148" s="5">
        <v>0</v>
      </c>
      <c r="P6148" s="5">
        <v>0</v>
      </c>
      <c r="Q6148" s="5">
        <f t="shared" si="1057"/>
        <v>0</v>
      </c>
      <c r="R6148" s="5">
        <v>0</v>
      </c>
      <c r="S6148" s="5">
        <v>0</v>
      </c>
      <c r="T6148" s="5">
        <f t="shared" si="1058"/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f t="shared" si="1061"/>
        <v>0</v>
      </c>
      <c r="Z6148" s="5">
        <v>0</v>
      </c>
      <c r="AA6148" s="5">
        <v>0</v>
      </c>
      <c r="AB6148" s="5">
        <f t="shared" si="1062"/>
        <v>0</v>
      </c>
      <c r="AC6148" s="5">
        <v>0</v>
      </c>
      <c r="AD6148" s="5">
        <v>0</v>
      </c>
      <c r="AE6148" s="5">
        <f t="shared" si="1063"/>
        <v>0</v>
      </c>
      <c r="AF6148" s="5">
        <v>0</v>
      </c>
      <c r="AG6148" s="6"/>
      <c r="AH6148" s="5">
        <v>0</v>
      </c>
      <c r="AI6148" s="5">
        <v>0</v>
      </c>
      <c r="AJ6148" s="5">
        <v>0</v>
      </c>
      <c r="AK6148" s="5">
        <f t="shared" si="1064"/>
        <v>0</v>
      </c>
      <c r="AL6148" s="5">
        <v>0</v>
      </c>
      <c r="AM6148" s="5">
        <v>0</v>
      </c>
      <c r="AN6148" s="5">
        <f t="shared" si="1065"/>
        <v>0</v>
      </c>
      <c r="AO6148" s="5">
        <v>0</v>
      </c>
      <c r="AP6148" s="5">
        <v>0</v>
      </c>
      <c r="AQ6148" s="5">
        <f t="shared" si="1066"/>
        <v>0</v>
      </c>
      <c r="AR6148" s="5">
        <v>1</v>
      </c>
      <c r="AS6148" s="6">
        <v>45149</v>
      </c>
      <c r="AT6148" s="5">
        <v>1</v>
      </c>
      <c r="AU6148" s="5">
        <v>0</v>
      </c>
      <c r="AV6148" t="str">
        <f t="shared" si="1059"/>
        <v>N</v>
      </c>
      <c r="AW6148" t="s">
        <v>60</v>
      </c>
      <c r="AX6148" t="s">
        <v>61</v>
      </c>
      <c r="AY6148" t="s">
        <v>62</v>
      </c>
      <c r="AZ6148" t="s">
        <v>62</v>
      </c>
      <c r="BA6148" t="str">
        <f t="shared" si="1060"/>
        <v>N</v>
      </c>
    </row>
    <row r="6149" spans="1:53">
      <c r="A6149" t="s">
        <v>53</v>
      </c>
      <c r="B6149" t="s">
        <v>54</v>
      </c>
      <c r="C6149" t="s">
        <v>89</v>
      </c>
      <c r="D6149">
        <v>2023</v>
      </c>
      <c r="F6149" t="s">
        <v>11331</v>
      </c>
      <c r="G6149" t="s">
        <v>11332</v>
      </c>
      <c r="I6149" t="s">
        <v>11333</v>
      </c>
      <c r="J6149" t="s">
        <v>101</v>
      </c>
      <c r="K6149" t="s">
        <v>93</v>
      </c>
      <c r="L6149" s="5">
        <v>0</v>
      </c>
      <c r="M6149" s="5">
        <v>0</v>
      </c>
      <c r="N6149" s="5">
        <f t="shared" si="1056"/>
        <v>0</v>
      </c>
      <c r="O6149" s="5">
        <v>0</v>
      </c>
      <c r="P6149" s="5">
        <v>0</v>
      </c>
      <c r="Q6149" s="5">
        <f t="shared" si="1057"/>
        <v>0</v>
      </c>
      <c r="R6149" s="5">
        <v>0</v>
      </c>
      <c r="S6149" s="5">
        <v>0</v>
      </c>
      <c r="T6149" s="5">
        <f t="shared" si="1058"/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f t="shared" si="1061"/>
        <v>0</v>
      </c>
      <c r="Z6149" s="5">
        <v>0</v>
      </c>
      <c r="AA6149" s="5">
        <v>0</v>
      </c>
      <c r="AB6149" s="5">
        <f t="shared" si="1062"/>
        <v>0</v>
      </c>
      <c r="AC6149" s="5">
        <v>0</v>
      </c>
      <c r="AD6149" s="5">
        <v>0</v>
      </c>
      <c r="AE6149" s="5">
        <f t="shared" si="1063"/>
        <v>0</v>
      </c>
      <c r="AF6149" s="5">
        <v>0</v>
      </c>
      <c r="AG6149" s="6"/>
      <c r="AH6149" s="5">
        <v>0</v>
      </c>
      <c r="AI6149" s="5">
        <v>0</v>
      </c>
      <c r="AJ6149" s="5">
        <v>0</v>
      </c>
      <c r="AK6149" s="5">
        <f t="shared" si="1064"/>
        <v>0</v>
      </c>
      <c r="AL6149" s="5">
        <v>0</v>
      </c>
      <c r="AM6149" s="5">
        <v>0</v>
      </c>
      <c r="AN6149" s="5">
        <f t="shared" si="1065"/>
        <v>0</v>
      </c>
      <c r="AO6149" s="5">
        <v>0</v>
      </c>
      <c r="AP6149" s="5">
        <v>0</v>
      </c>
      <c r="AQ6149" s="5">
        <f t="shared" si="1066"/>
        <v>0</v>
      </c>
      <c r="AR6149" s="5">
        <v>1</v>
      </c>
      <c r="AS6149" s="6">
        <v>45140</v>
      </c>
      <c r="AT6149" s="5">
        <v>1</v>
      </c>
      <c r="AU6149" s="5">
        <v>0</v>
      </c>
      <c r="AV6149" t="str">
        <f t="shared" si="1059"/>
        <v>N</v>
      </c>
      <c r="AW6149" t="s">
        <v>60</v>
      </c>
      <c r="AX6149" t="s">
        <v>61</v>
      </c>
      <c r="AY6149" t="s">
        <v>62</v>
      </c>
      <c r="AZ6149" t="s">
        <v>62</v>
      </c>
      <c r="BA6149" t="str">
        <f t="shared" si="1060"/>
        <v>N</v>
      </c>
    </row>
    <row r="6150" spans="1:53">
      <c r="A6150" t="s">
        <v>53</v>
      </c>
      <c r="B6150" t="s">
        <v>54</v>
      </c>
      <c r="C6150" t="s">
        <v>89</v>
      </c>
      <c r="D6150">
        <v>2023</v>
      </c>
      <c r="F6150" t="s">
        <v>11316</v>
      </c>
      <c r="G6150" t="s">
        <v>11317</v>
      </c>
      <c r="I6150" t="s">
        <v>11318</v>
      </c>
      <c r="J6150" t="s">
        <v>101</v>
      </c>
      <c r="K6150" t="s">
        <v>93</v>
      </c>
      <c r="L6150" s="5">
        <v>0</v>
      </c>
      <c r="M6150" s="5">
        <v>0</v>
      </c>
      <c r="N6150" s="5">
        <f t="shared" si="1056"/>
        <v>0</v>
      </c>
      <c r="O6150" s="5">
        <v>0</v>
      </c>
      <c r="P6150" s="5">
        <v>0</v>
      </c>
      <c r="Q6150" s="5">
        <f t="shared" si="1057"/>
        <v>0</v>
      </c>
      <c r="R6150" s="5">
        <v>0</v>
      </c>
      <c r="S6150" s="5">
        <v>0</v>
      </c>
      <c r="T6150" s="5">
        <f t="shared" si="1058"/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f t="shared" si="1061"/>
        <v>0</v>
      </c>
      <c r="Z6150" s="5">
        <v>0</v>
      </c>
      <c r="AA6150" s="5">
        <v>0</v>
      </c>
      <c r="AB6150" s="5">
        <f t="shared" si="1062"/>
        <v>0</v>
      </c>
      <c r="AC6150" s="5">
        <v>0</v>
      </c>
      <c r="AD6150" s="5">
        <v>0</v>
      </c>
      <c r="AE6150" s="5">
        <f t="shared" si="1063"/>
        <v>0</v>
      </c>
      <c r="AF6150" s="5">
        <v>0</v>
      </c>
      <c r="AG6150" s="6"/>
      <c r="AH6150" s="5">
        <v>0</v>
      </c>
      <c r="AI6150" s="5">
        <v>0</v>
      </c>
      <c r="AJ6150" s="5">
        <v>0</v>
      </c>
      <c r="AK6150" s="5">
        <f t="shared" si="1064"/>
        <v>0</v>
      </c>
      <c r="AL6150" s="5">
        <v>0</v>
      </c>
      <c r="AM6150" s="5">
        <v>0</v>
      </c>
      <c r="AN6150" s="5">
        <f t="shared" si="1065"/>
        <v>0</v>
      </c>
      <c r="AO6150" s="5">
        <v>0</v>
      </c>
      <c r="AP6150" s="5">
        <v>0</v>
      </c>
      <c r="AQ6150" s="5">
        <f t="shared" si="1066"/>
        <v>0</v>
      </c>
      <c r="AR6150" s="5">
        <v>1</v>
      </c>
      <c r="AS6150" s="6">
        <v>45112</v>
      </c>
      <c r="AT6150" s="5">
        <v>1</v>
      </c>
      <c r="AU6150" s="5">
        <v>0</v>
      </c>
      <c r="AV6150" t="str">
        <f t="shared" si="1059"/>
        <v>N</v>
      </c>
      <c r="AW6150" t="s">
        <v>60</v>
      </c>
      <c r="AX6150" t="s">
        <v>61</v>
      </c>
      <c r="AY6150" t="s">
        <v>62</v>
      </c>
      <c r="AZ6150" t="s">
        <v>62</v>
      </c>
      <c r="BA6150" t="str">
        <f t="shared" si="1060"/>
        <v>N</v>
      </c>
    </row>
    <row r="6151" spans="1:53">
      <c r="A6151" t="s">
        <v>53</v>
      </c>
      <c r="B6151" t="s">
        <v>54</v>
      </c>
      <c r="C6151" t="s">
        <v>89</v>
      </c>
      <c r="D6151">
        <v>2023</v>
      </c>
      <c r="F6151" t="s">
        <v>9801</v>
      </c>
      <c r="G6151" t="s">
        <v>9802</v>
      </c>
      <c r="I6151" t="s">
        <v>14138</v>
      </c>
      <c r="J6151" t="s">
        <v>101</v>
      </c>
      <c r="K6151" t="s">
        <v>93</v>
      </c>
      <c r="L6151" s="5">
        <v>0</v>
      </c>
      <c r="M6151" s="5">
        <v>0</v>
      </c>
      <c r="N6151" s="5">
        <f t="shared" si="1056"/>
        <v>0</v>
      </c>
      <c r="O6151" s="5">
        <v>0</v>
      </c>
      <c r="P6151" s="5">
        <v>0</v>
      </c>
      <c r="Q6151" s="5">
        <f t="shared" si="1057"/>
        <v>0</v>
      </c>
      <c r="R6151" s="5">
        <v>0</v>
      </c>
      <c r="S6151" s="5">
        <v>0</v>
      </c>
      <c r="T6151" s="5">
        <f t="shared" si="1058"/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f t="shared" si="1061"/>
        <v>0</v>
      </c>
      <c r="Z6151" s="5">
        <v>0</v>
      </c>
      <c r="AA6151" s="5">
        <v>0</v>
      </c>
      <c r="AB6151" s="5">
        <f t="shared" si="1062"/>
        <v>0</v>
      </c>
      <c r="AC6151" s="5">
        <v>0</v>
      </c>
      <c r="AD6151" s="5">
        <v>0</v>
      </c>
      <c r="AE6151" s="5">
        <f t="shared" si="1063"/>
        <v>0</v>
      </c>
      <c r="AF6151" s="5">
        <v>0</v>
      </c>
      <c r="AG6151" s="6"/>
      <c r="AH6151" s="5">
        <v>0</v>
      </c>
      <c r="AI6151" s="5">
        <v>0</v>
      </c>
      <c r="AJ6151" s="5">
        <v>0</v>
      </c>
      <c r="AK6151" s="5">
        <f t="shared" si="1064"/>
        <v>0</v>
      </c>
      <c r="AL6151" s="5">
        <v>0</v>
      </c>
      <c r="AM6151" s="5">
        <v>0</v>
      </c>
      <c r="AN6151" s="5">
        <f t="shared" si="1065"/>
        <v>0</v>
      </c>
      <c r="AO6151" s="5">
        <v>0</v>
      </c>
      <c r="AP6151" s="5">
        <v>0</v>
      </c>
      <c r="AQ6151" s="5">
        <f t="shared" si="1066"/>
        <v>0</v>
      </c>
      <c r="AR6151" s="5">
        <v>1</v>
      </c>
      <c r="AS6151" s="6">
        <v>45110</v>
      </c>
      <c r="AT6151" s="5">
        <v>1</v>
      </c>
      <c r="AU6151" s="5">
        <v>0</v>
      </c>
      <c r="AV6151" t="str">
        <f t="shared" si="1059"/>
        <v>N</v>
      </c>
      <c r="AW6151" t="s">
        <v>60</v>
      </c>
      <c r="AX6151" t="s">
        <v>61</v>
      </c>
      <c r="AY6151" t="s">
        <v>62</v>
      </c>
      <c r="AZ6151" t="s">
        <v>62</v>
      </c>
      <c r="BA6151" t="str">
        <f t="shared" si="1060"/>
        <v>N</v>
      </c>
    </row>
    <row r="6152" spans="1:53">
      <c r="A6152" t="s">
        <v>53</v>
      </c>
      <c r="B6152" t="s">
        <v>54</v>
      </c>
      <c r="C6152" t="s">
        <v>89</v>
      </c>
      <c r="D6152">
        <v>2023</v>
      </c>
      <c r="F6152" t="s">
        <v>9733</v>
      </c>
      <c r="G6152" t="s">
        <v>9734</v>
      </c>
      <c r="I6152" t="s">
        <v>14139</v>
      </c>
      <c r="J6152" t="s">
        <v>101</v>
      </c>
      <c r="K6152" t="s">
        <v>93</v>
      </c>
      <c r="L6152" s="5">
        <v>0</v>
      </c>
      <c r="M6152" s="5">
        <v>0</v>
      </c>
      <c r="N6152" s="5">
        <f t="shared" si="1056"/>
        <v>0</v>
      </c>
      <c r="O6152" s="5">
        <v>0</v>
      </c>
      <c r="P6152" s="5">
        <v>0</v>
      </c>
      <c r="Q6152" s="5">
        <f t="shared" si="1057"/>
        <v>0</v>
      </c>
      <c r="R6152" s="5">
        <v>0</v>
      </c>
      <c r="S6152" s="5">
        <v>0</v>
      </c>
      <c r="T6152" s="5">
        <f t="shared" si="1058"/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f t="shared" si="1061"/>
        <v>0</v>
      </c>
      <c r="Z6152" s="5">
        <v>0</v>
      </c>
      <c r="AA6152" s="5">
        <v>0</v>
      </c>
      <c r="AB6152" s="5">
        <f t="shared" si="1062"/>
        <v>0</v>
      </c>
      <c r="AC6152" s="5">
        <v>0</v>
      </c>
      <c r="AD6152" s="5">
        <v>0</v>
      </c>
      <c r="AE6152" s="5">
        <f t="shared" si="1063"/>
        <v>0</v>
      </c>
      <c r="AF6152" s="5">
        <v>0</v>
      </c>
      <c r="AG6152" s="6"/>
      <c r="AH6152" s="5">
        <v>0</v>
      </c>
      <c r="AI6152" s="5">
        <v>0</v>
      </c>
      <c r="AJ6152" s="5">
        <v>0</v>
      </c>
      <c r="AK6152" s="5">
        <f t="shared" si="1064"/>
        <v>0</v>
      </c>
      <c r="AL6152" s="5">
        <v>0</v>
      </c>
      <c r="AM6152" s="5">
        <v>0</v>
      </c>
      <c r="AN6152" s="5">
        <f t="shared" si="1065"/>
        <v>0</v>
      </c>
      <c r="AO6152" s="5">
        <v>0</v>
      </c>
      <c r="AP6152" s="5">
        <v>0</v>
      </c>
      <c r="AQ6152" s="5">
        <f t="shared" si="1066"/>
        <v>0</v>
      </c>
      <c r="AR6152" s="5">
        <v>1</v>
      </c>
      <c r="AS6152" s="6">
        <v>45079</v>
      </c>
      <c r="AT6152" s="5">
        <v>1</v>
      </c>
      <c r="AU6152" s="5">
        <v>0</v>
      </c>
      <c r="AV6152" t="str">
        <f t="shared" si="1059"/>
        <v>N</v>
      </c>
      <c r="AW6152" t="s">
        <v>60</v>
      </c>
      <c r="AX6152" t="s">
        <v>61</v>
      </c>
      <c r="AY6152" t="s">
        <v>62</v>
      </c>
      <c r="AZ6152" t="s">
        <v>62</v>
      </c>
      <c r="BA6152" t="str">
        <f t="shared" si="1060"/>
        <v>N</v>
      </c>
    </row>
    <row r="6153" spans="1:53">
      <c r="A6153" t="s">
        <v>53</v>
      </c>
      <c r="B6153" t="s">
        <v>54</v>
      </c>
      <c r="C6153" t="s">
        <v>55</v>
      </c>
      <c r="D6153">
        <v>2023</v>
      </c>
      <c r="F6153" t="s">
        <v>4542</v>
      </c>
      <c r="G6153" t="s">
        <v>14140</v>
      </c>
      <c r="I6153" t="s">
        <v>14141</v>
      </c>
      <c r="J6153" t="s">
        <v>101</v>
      </c>
      <c r="K6153" t="s">
        <v>93</v>
      </c>
      <c r="L6153" s="5">
        <v>0</v>
      </c>
      <c r="M6153" s="5">
        <v>0</v>
      </c>
      <c r="N6153" s="5">
        <f t="shared" si="1056"/>
        <v>0</v>
      </c>
      <c r="O6153" s="5">
        <v>0</v>
      </c>
      <c r="P6153" s="5">
        <v>0</v>
      </c>
      <c r="Q6153" s="5">
        <f t="shared" si="1057"/>
        <v>0</v>
      </c>
      <c r="R6153" s="5">
        <v>0</v>
      </c>
      <c r="S6153" s="5">
        <v>0</v>
      </c>
      <c r="T6153" s="5">
        <f t="shared" si="1058"/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f t="shared" si="1061"/>
        <v>0</v>
      </c>
      <c r="Z6153" s="5">
        <v>0</v>
      </c>
      <c r="AA6153" s="5">
        <v>0</v>
      </c>
      <c r="AB6153" s="5">
        <f t="shared" si="1062"/>
        <v>0</v>
      </c>
      <c r="AC6153" s="5">
        <v>0</v>
      </c>
      <c r="AD6153" s="5">
        <v>0</v>
      </c>
      <c r="AE6153" s="5">
        <f t="shared" si="1063"/>
        <v>0</v>
      </c>
      <c r="AF6153" s="5">
        <v>0</v>
      </c>
      <c r="AG6153" s="6"/>
      <c r="AH6153" s="5">
        <v>0</v>
      </c>
      <c r="AI6153" s="5">
        <v>0</v>
      </c>
      <c r="AJ6153" s="5">
        <v>0</v>
      </c>
      <c r="AK6153" s="5">
        <f t="shared" si="1064"/>
        <v>0</v>
      </c>
      <c r="AL6153" s="5">
        <v>0</v>
      </c>
      <c r="AM6153" s="5">
        <v>0</v>
      </c>
      <c r="AN6153" s="5">
        <f t="shared" si="1065"/>
        <v>0</v>
      </c>
      <c r="AO6153" s="5">
        <v>0</v>
      </c>
      <c r="AP6153" s="5">
        <v>0</v>
      </c>
      <c r="AQ6153" s="5">
        <f t="shared" si="1066"/>
        <v>0</v>
      </c>
      <c r="AR6153" s="5">
        <v>1</v>
      </c>
      <c r="AS6153" s="6">
        <v>45245</v>
      </c>
      <c r="AT6153" s="5">
        <v>1</v>
      </c>
      <c r="AU6153" s="5">
        <v>0</v>
      </c>
      <c r="AV6153" t="str">
        <f t="shared" si="1059"/>
        <v>N</v>
      </c>
      <c r="AW6153" t="s">
        <v>60</v>
      </c>
      <c r="AX6153" t="s">
        <v>61</v>
      </c>
      <c r="AY6153" t="s">
        <v>62</v>
      </c>
      <c r="AZ6153" t="s">
        <v>62</v>
      </c>
      <c r="BA6153" t="str">
        <f t="shared" si="1060"/>
        <v>N</v>
      </c>
    </row>
    <row r="6154" spans="1:53">
      <c r="A6154" t="s">
        <v>53</v>
      </c>
      <c r="B6154" t="s">
        <v>54</v>
      </c>
      <c r="C6154" t="s">
        <v>89</v>
      </c>
      <c r="D6154">
        <v>2023</v>
      </c>
      <c r="F6154" t="s">
        <v>11638</v>
      </c>
      <c r="G6154" t="s">
        <v>11639</v>
      </c>
      <c r="I6154" t="s">
        <v>11640</v>
      </c>
      <c r="J6154" t="s">
        <v>101</v>
      </c>
      <c r="K6154" t="s">
        <v>93</v>
      </c>
      <c r="L6154" s="5">
        <v>0</v>
      </c>
      <c r="M6154" s="5">
        <v>0</v>
      </c>
      <c r="N6154" s="5">
        <f t="shared" si="1056"/>
        <v>0</v>
      </c>
      <c r="O6154" s="5">
        <v>0</v>
      </c>
      <c r="P6154" s="5">
        <v>0</v>
      </c>
      <c r="Q6154" s="5">
        <f t="shared" si="1057"/>
        <v>0</v>
      </c>
      <c r="R6154" s="5">
        <v>0</v>
      </c>
      <c r="S6154" s="5">
        <v>0</v>
      </c>
      <c r="T6154" s="5">
        <f t="shared" si="1058"/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f t="shared" si="1061"/>
        <v>0</v>
      </c>
      <c r="Z6154" s="5">
        <v>0</v>
      </c>
      <c r="AA6154" s="5">
        <v>0</v>
      </c>
      <c r="AB6154" s="5">
        <f t="shared" si="1062"/>
        <v>0</v>
      </c>
      <c r="AC6154" s="5">
        <v>0</v>
      </c>
      <c r="AD6154" s="5">
        <v>0</v>
      </c>
      <c r="AE6154" s="5">
        <f t="shared" si="1063"/>
        <v>0</v>
      </c>
      <c r="AF6154" s="5">
        <v>0</v>
      </c>
      <c r="AG6154" s="6"/>
      <c r="AH6154" s="5">
        <v>0</v>
      </c>
      <c r="AI6154" s="5">
        <v>0</v>
      </c>
      <c r="AJ6154" s="5">
        <v>0</v>
      </c>
      <c r="AK6154" s="5">
        <f t="shared" si="1064"/>
        <v>0</v>
      </c>
      <c r="AL6154" s="5">
        <v>0</v>
      </c>
      <c r="AM6154" s="5">
        <v>0</v>
      </c>
      <c r="AN6154" s="5">
        <f t="shared" si="1065"/>
        <v>0</v>
      </c>
      <c r="AO6154" s="5">
        <v>0</v>
      </c>
      <c r="AP6154" s="5">
        <v>0</v>
      </c>
      <c r="AQ6154" s="5">
        <f t="shared" si="1066"/>
        <v>0</v>
      </c>
      <c r="AR6154" s="5">
        <v>1</v>
      </c>
      <c r="AS6154" s="6">
        <v>45162</v>
      </c>
      <c r="AT6154" s="5">
        <v>1</v>
      </c>
      <c r="AU6154" s="5">
        <v>0</v>
      </c>
      <c r="AV6154" t="str">
        <f t="shared" si="1059"/>
        <v>N</v>
      </c>
      <c r="AW6154" t="s">
        <v>60</v>
      </c>
      <c r="AX6154" t="s">
        <v>61</v>
      </c>
      <c r="AY6154" t="s">
        <v>62</v>
      </c>
      <c r="AZ6154" t="s">
        <v>62</v>
      </c>
      <c r="BA6154" t="str">
        <f t="shared" si="1060"/>
        <v>N</v>
      </c>
    </row>
    <row r="6155" spans="1:53">
      <c r="A6155" t="s">
        <v>53</v>
      </c>
      <c r="B6155" t="s">
        <v>54</v>
      </c>
      <c r="C6155" t="s">
        <v>55</v>
      </c>
      <c r="D6155">
        <v>2023</v>
      </c>
      <c r="F6155" t="s">
        <v>4650</v>
      </c>
      <c r="G6155" t="s">
        <v>4651</v>
      </c>
      <c r="I6155" t="s">
        <v>14142</v>
      </c>
      <c r="J6155" t="s">
        <v>101</v>
      </c>
      <c r="K6155" t="s">
        <v>93</v>
      </c>
      <c r="L6155" s="5">
        <v>0</v>
      </c>
      <c r="M6155" s="5">
        <v>0</v>
      </c>
      <c r="N6155" s="5">
        <f t="shared" si="1056"/>
        <v>0</v>
      </c>
      <c r="O6155" s="5">
        <v>0</v>
      </c>
      <c r="P6155" s="5">
        <v>0</v>
      </c>
      <c r="Q6155" s="5">
        <f t="shared" si="1057"/>
        <v>0</v>
      </c>
      <c r="R6155" s="5">
        <v>0</v>
      </c>
      <c r="S6155" s="5">
        <v>0</v>
      </c>
      <c r="T6155" s="5">
        <f t="shared" si="1058"/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f t="shared" si="1061"/>
        <v>0</v>
      </c>
      <c r="Z6155" s="5">
        <v>0</v>
      </c>
      <c r="AA6155" s="5">
        <v>0</v>
      </c>
      <c r="AB6155" s="5">
        <f t="shared" si="1062"/>
        <v>0</v>
      </c>
      <c r="AC6155" s="5">
        <v>0</v>
      </c>
      <c r="AD6155" s="5">
        <v>0</v>
      </c>
      <c r="AE6155" s="5">
        <f t="shared" si="1063"/>
        <v>0</v>
      </c>
      <c r="AF6155" s="5">
        <v>0</v>
      </c>
      <c r="AG6155" s="6"/>
      <c r="AH6155" s="5">
        <v>0</v>
      </c>
      <c r="AI6155" s="5">
        <v>0</v>
      </c>
      <c r="AJ6155" s="5">
        <v>0</v>
      </c>
      <c r="AK6155" s="5">
        <f t="shared" si="1064"/>
        <v>0</v>
      </c>
      <c r="AL6155" s="5">
        <v>0</v>
      </c>
      <c r="AM6155" s="5">
        <v>0</v>
      </c>
      <c r="AN6155" s="5">
        <f t="shared" si="1065"/>
        <v>0</v>
      </c>
      <c r="AO6155" s="5">
        <v>0</v>
      </c>
      <c r="AP6155" s="5">
        <v>0</v>
      </c>
      <c r="AQ6155" s="5">
        <f t="shared" si="1066"/>
        <v>0</v>
      </c>
      <c r="AR6155" s="5">
        <v>1</v>
      </c>
      <c r="AS6155" s="6">
        <v>45034</v>
      </c>
      <c r="AT6155" s="5">
        <v>1</v>
      </c>
      <c r="AU6155" s="5">
        <v>0</v>
      </c>
      <c r="AV6155" t="str">
        <f t="shared" si="1059"/>
        <v>N</v>
      </c>
      <c r="AW6155" t="s">
        <v>60</v>
      </c>
      <c r="AX6155" t="s">
        <v>61</v>
      </c>
      <c r="AY6155" t="s">
        <v>62</v>
      </c>
      <c r="AZ6155" t="s">
        <v>62</v>
      </c>
      <c r="BA6155" t="str">
        <f t="shared" si="1060"/>
        <v>N</v>
      </c>
    </row>
    <row r="6156" spans="1:53">
      <c r="A6156" t="s">
        <v>53</v>
      </c>
      <c r="B6156" t="s">
        <v>54</v>
      </c>
      <c r="C6156" t="s">
        <v>89</v>
      </c>
      <c r="D6156">
        <v>2023</v>
      </c>
      <c r="F6156" t="s">
        <v>11328</v>
      </c>
      <c r="G6156" t="s">
        <v>11329</v>
      </c>
      <c r="I6156" t="s">
        <v>11330</v>
      </c>
      <c r="J6156" t="s">
        <v>101</v>
      </c>
      <c r="K6156" t="s">
        <v>93</v>
      </c>
      <c r="L6156" s="5">
        <v>0</v>
      </c>
      <c r="M6156" s="5">
        <v>0</v>
      </c>
      <c r="N6156" s="5">
        <f t="shared" si="1056"/>
        <v>0</v>
      </c>
      <c r="O6156" s="5">
        <v>0</v>
      </c>
      <c r="P6156" s="5">
        <v>0</v>
      </c>
      <c r="Q6156" s="5">
        <f t="shared" si="1057"/>
        <v>0</v>
      </c>
      <c r="R6156" s="5">
        <v>0</v>
      </c>
      <c r="S6156" s="5">
        <v>0</v>
      </c>
      <c r="T6156" s="5">
        <f t="shared" si="1058"/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f t="shared" si="1061"/>
        <v>0</v>
      </c>
      <c r="Z6156" s="5">
        <v>0</v>
      </c>
      <c r="AA6156" s="5">
        <v>0</v>
      </c>
      <c r="AB6156" s="5">
        <f t="shared" si="1062"/>
        <v>0</v>
      </c>
      <c r="AC6156" s="5">
        <v>0</v>
      </c>
      <c r="AD6156" s="5">
        <v>0</v>
      </c>
      <c r="AE6156" s="5">
        <f t="shared" si="1063"/>
        <v>0</v>
      </c>
      <c r="AF6156" s="5">
        <v>0</v>
      </c>
      <c r="AG6156" s="6"/>
      <c r="AH6156" s="5">
        <v>0</v>
      </c>
      <c r="AI6156" s="5">
        <v>0</v>
      </c>
      <c r="AJ6156" s="5">
        <v>0</v>
      </c>
      <c r="AK6156" s="5">
        <f t="shared" si="1064"/>
        <v>0</v>
      </c>
      <c r="AL6156" s="5">
        <v>0</v>
      </c>
      <c r="AM6156" s="5">
        <v>0</v>
      </c>
      <c r="AN6156" s="5">
        <f t="shared" si="1065"/>
        <v>0</v>
      </c>
      <c r="AO6156" s="5">
        <v>0</v>
      </c>
      <c r="AP6156" s="5">
        <v>0</v>
      </c>
      <c r="AQ6156" s="5">
        <f t="shared" si="1066"/>
        <v>0</v>
      </c>
      <c r="AR6156" s="5">
        <v>1</v>
      </c>
      <c r="AS6156" s="6">
        <v>45112</v>
      </c>
      <c r="AT6156" s="5">
        <v>1</v>
      </c>
      <c r="AU6156" s="5">
        <v>0</v>
      </c>
      <c r="AV6156" t="str">
        <f t="shared" si="1059"/>
        <v>N</v>
      </c>
      <c r="AW6156" t="s">
        <v>60</v>
      </c>
      <c r="AX6156" t="s">
        <v>61</v>
      </c>
      <c r="AY6156" t="s">
        <v>62</v>
      </c>
      <c r="AZ6156" t="s">
        <v>62</v>
      </c>
      <c r="BA6156" t="str">
        <f t="shared" si="1060"/>
        <v>N</v>
      </c>
    </row>
    <row r="6157" spans="1:53">
      <c r="A6157" t="s">
        <v>53</v>
      </c>
      <c r="B6157" t="s">
        <v>54</v>
      </c>
      <c r="C6157" t="s">
        <v>89</v>
      </c>
      <c r="D6157">
        <v>2023</v>
      </c>
      <c r="F6157" t="s">
        <v>8502</v>
      </c>
      <c r="G6157" t="s">
        <v>8503</v>
      </c>
      <c r="I6157" t="s">
        <v>14143</v>
      </c>
      <c r="J6157" t="s">
        <v>101</v>
      </c>
      <c r="K6157" t="s">
        <v>93</v>
      </c>
      <c r="L6157" s="5">
        <v>0</v>
      </c>
      <c r="M6157" s="5">
        <v>0</v>
      </c>
      <c r="N6157" s="5">
        <f t="shared" si="1056"/>
        <v>0</v>
      </c>
      <c r="O6157" s="5">
        <v>0</v>
      </c>
      <c r="P6157" s="5">
        <v>0</v>
      </c>
      <c r="Q6157" s="5">
        <f t="shared" si="1057"/>
        <v>0</v>
      </c>
      <c r="R6157" s="5">
        <v>0</v>
      </c>
      <c r="S6157" s="5">
        <v>0</v>
      </c>
      <c r="T6157" s="5">
        <f t="shared" si="1058"/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f t="shared" si="1061"/>
        <v>0</v>
      </c>
      <c r="Z6157" s="5">
        <v>0</v>
      </c>
      <c r="AA6157" s="5">
        <v>0</v>
      </c>
      <c r="AB6157" s="5">
        <f t="shared" si="1062"/>
        <v>0</v>
      </c>
      <c r="AC6157" s="5">
        <v>0</v>
      </c>
      <c r="AD6157" s="5">
        <v>0</v>
      </c>
      <c r="AE6157" s="5">
        <f t="shared" si="1063"/>
        <v>0</v>
      </c>
      <c r="AF6157" s="5">
        <v>0</v>
      </c>
      <c r="AG6157" s="6"/>
      <c r="AH6157" s="5">
        <v>0</v>
      </c>
      <c r="AI6157" s="5">
        <v>0</v>
      </c>
      <c r="AJ6157" s="5">
        <v>0</v>
      </c>
      <c r="AK6157" s="5">
        <f t="shared" si="1064"/>
        <v>0</v>
      </c>
      <c r="AL6157" s="5">
        <v>0</v>
      </c>
      <c r="AM6157" s="5">
        <v>0</v>
      </c>
      <c r="AN6157" s="5">
        <f t="shared" si="1065"/>
        <v>0</v>
      </c>
      <c r="AO6157" s="5">
        <v>0</v>
      </c>
      <c r="AP6157" s="5">
        <v>0</v>
      </c>
      <c r="AQ6157" s="5">
        <f t="shared" si="1066"/>
        <v>0</v>
      </c>
      <c r="AR6157" s="5">
        <v>1</v>
      </c>
      <c r="AS6157" s="6">
        <v>45079</v>
      </c>
      <c r="AT6157" s="5">
        <v>1</v>
      </c>
      <c r="AU6157" s="5">
        <v>0</v>
      </c>
      <c r="AV6157" t="str">
        <f t="shared" si="1059"/>
        <v>N</v>
      </c>
      <c r="AW6157" t="s">
        <v>60</v>
      </c>
      <c r="AX6157" t="s">
        <v>61</v>
      </c>
      <c r="AY6157" t="s">
        <v>62</v>
      </c>
      <c r="AZ6157" t="s">
        <v>62</v>
      </c>
      <c r="BA6157" t="str">
        <f t="shared" si="1060"/>
        <v>N</v>
      </c>
    </row>
    <row r="6158" spans="1:53">
      <c r="A6158" t="s">
        <v>53</v>
      </c>
      <c r="B6158" t="s">
        <v>54</v>
      </c>
      <c r="C6158" t="s">
        <v>89</v>
      </c>
      <c r="D6158">
        <v>2023</v>
      </c>
      <c r="F6158" t="s">
        <v>11587</v>
      </c>
      <c r="G6158" t="s">
        <v>11588</v>
      </c>
      <c r="I6158" t="s">
        <v>11589</v>
      </c>
      <c r="J6158" t="s">
        <v>101</v>
      </c>
      <c r="K6158" t="s">
        <v>93</v>
      </c>
      <c r="L6158" s="5">
        <v>0</v>
      </c>
      <c r="M6158" s="5">
        <v>0</v>
      </c>
      <c r="N6158" s="5">
        <f t="shared" si="1056"/>
        <v>0</v>
      </c>
      <c r="O6158" s="5">
        <v>0</v>
      </c>
      <c r="P6158" s="5">
        <v>0</v>
      </c>
      <c r="Q6158" s="5">
        <f t="shared" si="1057"/>
        <v>0</v>
      </c>
      <c r="R6158" s="5">
        <v>0</v>
      </c>
      <c r="S6158" s="5">
        <v>0</v>
      </c>
      <c r="T6158" s="5">
        <f t="shared" si="1058"/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f t="shared" si="1061"/>
        <v>0</v>
      </c>
      <c r="Z6158" s="5">
        <v>0</v>
      </c>
      <c r="AA6158" s="5">
        <v>0</v>
      </c>
      <c r="AB6158" s="5">
        <f t="shared" si="1062"/>
        <v>0</v>
      </c>
      <c r="AC6158" s="5">
        <v>0</v>
      </c>
      <c r="AD6158" s="5">
        <v>0</v>
      </c>
      <c r="AE6158" s="5">
        <f t="shared" si="1063"/>
        <v>0</v>
      </c>
      <c r="AF6158" s="5">
        <v>0</v>
      </c>
      <c r="AG6158" s="6"/>
      <c r="AH6158" s="5">
        <v>0</v>
      </c>
      <c r="AI6158" s="5">
        <v>0</v>
      </c>
      <c r="AJ6158" s="5">
        <v>0</v>
      </c>
      <c r="AK6158" s="5">
        <f t="shared" si="1064"/>
        <v>0</v>
      </c>
      <c r="AL6158" s="5">
        <v>0</v>
      </c>
      <c r="AM6158" s="5">
        <v>0</v>
      </c>
      <c r="AN6158" s="5">
        <f t="shared" si="1065"/>
        <v>0</v>
      </c>
      <c r="AO6158" s="5">
        <v>0</v>
      </c>
      <c r="AP6158" s="5">
        <v>0</v>
      </c>
      <c r="AQ6158" s="5">
        <f t="shared" si="1066"/>
        <v>0</v>
      </c>
      <c r="AR6158" s="5">
        <v>1</v>
      </c>
      <c r="AS6158" s="6">
        <v>45163</v>
      </c>
      <c r="AT6158" s="5">
        <v>1</v>
      </c>
      <c r="AU6158" s="5">
        <v>0</v>
      </c>
      <c r="AV6158" t="str">
        <f t="shared" si="1059"/>
        <v>N</v>
      </c>
      <c r="AW6158" t="s">
        <v>60</v>
      </c>
      <c r="AX6158" t="s">
        <v>61</v>
      </c>
      <c r="AY6158" t="s">
        <v>62</v>
      </c>
      <c r="AZ6158" t="s">
        <v>62</v>
      </c>
      <c r="BA6158" t="str">
        <f t="shared" si="1060"/>
        <v>N</v>
      </c>
    </row>
    <row r="6159" spans="1:53">
      <c r="A6159" t="s">
        <v>53</v>
      </c>
      <c r="B6159" t="s">
        <v>54</v>
      </c>
      <c r="C6159" t="s">
        <v>89</v>
      </c>
      <c r="D6159">
        <v>2023</v>
      </c>
      <c r="F6159" t="s">
        <v>8515</v>
      </c>
      <c r="G6159" t="s">
        <v>8516</v>
      </c>
      <c r="I6159" t="s">
        <v>14144</v>
      </c>
      <c r="J6159" t="s">
        <v>101</v>
      </c>
      <c r="K6159" t="s">
        <v>93</v>
      </c>
      <c r="L6159" s="5">
        <v>0</v>
      </c>
      <c r="M6159" s="5">
        <v>0</v>
      </c>
      <c r="N6159" s="5">
        <f t="shared" si="1056"/>
        <v>0</v>
      </c>
      <c r="O6159" s="5">
        <v>0</v>
      </c>
      <c r="P6159" s="5">
        <v>0</v>
      </c>
      <c r="Q6159" s="5">
        <f t="shared" si="1057"/>
        <v>0</v>
      </c>
      <c r="R6159" s="5">
        <v>0</v>
      </c>
      <c r="S6159" s="5">
        <v>0</v>
      </c>
      <c r="T6159" s="5">
        <f t="shared" si="1058"/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f t="shared" si="1061"/>
        <v>0</v>
      </c>
      <c r="Z6159" s="5">
        <v>0</v>
      </c>
      <c r="AA6159" s="5">
        <v>0</v>
      </c>
      <c r="AB6159" s="5">
        <f t="shared" si="1062"/>
        <v>0</v>
      </c>
      <c r="AC6159" s="5">
        <v>0</v>
      </c>
      <c r="AD6159" s="5">
        <v>0</v>
      </c>
      <c r="AE6159" s="5">
        <f t="shared" si="1063"/>
        <v>0</v>
      </c>
      <c r="AF6159" s="5">
        <v>0</v>
      </c>
      <c r="AG6159" s="6"/>
      <c r="AH6159" s="5">
        <v>0</v>
      </c>
      <c r="AI6159" s="5">
        <v>0</v>
      </c>
      <c r="AJ6159" s="5">
        <v>0</v>
      </c>
      <c r="AK6159" s="5">
        <f t="shared" si="1064"/>
        <v>0</v>
      </c>
      <c r="AL6159" s="5">
        <v>0</v>
      </c>
      <c r="AM6159" s="5">
        <v>0</v>
      </c>
      <c r="AN6159" s="5">
        <f t="shared" si="1065"/>
        <v>0</v>
      </c>
      <c r="AO6159" s="5">
        <v>0</v>
      </c>
      <c r="AP6159" s="5">
        <v>0</v>
      </c>
      <c r="AQ6159" s="5">
        <f t="shared" si="1066"/>
        <v>0</v>
      </c>
      <c r="AR6159" s="5">
        <v>1</v>
      </c>
      <c r="AS6159" s="6">
        <v>45110</v>
      </c>
      <c r="AT6159" s="5">
        <v>1</v>
      </c>
      <c r="AU6159" s="5">
        <v>0</v>
      </c>
      <c r="AV6159" t="str">
        <f t="shared" si="1059"/>
        <v>N</v>
      </c>
      <c r="AW6159" t="s">
        <v>60</v>
      </c>
      <c r="AX6159" t="s">
        <v>61</v>
      </c>
      <c r="AY6159" t="s">
        <v>62</v>
      </c>
      <c r="AZ6159" t="s">
        <v>62</v>
      </c>
      <c r="BA6159" t="str">
        <f t="shared" si="1060"/>
        <v>N</v>
      </c>
    </row>
    <row r="6160" spans="1:53">
      <c r="A6160" t="s">
        <v>53</v>
      </c>
      <c r="B6160" t="s">
        <v>54</v>
      </c>
      <c r="C6160" t="s">
        <v>89</v>
      </c>
      <c r="D6160">
        <v>2023</v>
      </c>
      <c r="F6160" t="s">
        <v>11584</v>
      </c>
      <c r="G6160" t="s">
        <v>11585</v>
      </c>
      <c r="I6160" t="s">
        <v>11586</v>
      </c>
      <c r="J6160" t="s">
        <v>101</v>
      </c>
      <c r="K6160" t="s">
        <v>93</v>
      </c>
      <c r="L6160" s="5">
        <v>0</v>
      </c>
      <c r="M6160" s="5">
        <v>0</v>
      </c>
      <c r="N6160" s="5">
        <f t="shared" si="1056"/>
        <v>0</v>
      </c>
      <c r="O6160" s="5">
        <v>0</v>
      </c>
      <c r="P6160" s="5">
        <v>0</v>
      </c>
      <c r="Q6160" s="5">
        <f t="shared" si="1057"/>
        <v>0</v>
      </c>
      <c r="R6160" s="5">
        <v>0</v>
      </c>
      <c r="S6160" s="5">
        <v>0</v>
      </c>
      <c r="T6160" s="5">
        <f t="shared" si="1058"/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f t="shared" si="1061"/>
        <v>0</v>
      </c>
      <c r="Z6160" s="5">
        <v>0</v>
      </c>
      <c r="AA6160" s="5">
        <v>0</v>
      </c>
      <c r="AB6160" s="5">
        <f t="shared" si="1062"/>
        <v>0</v>
      </c>
      <c r="AC6160" s="5">
        <v>0</v>
      </c>
      <c r="AD6160" s="5">
        <v>0</v>
      </c>
      <c r="AE6160" s="5">
        <f t="shared" si="1063"/>
        <v>0</v>
      </c>
      <c r="AF6160" s="5">
        <v>0</v>
      </c>
      <c r="AG6160" s="6"/>
      <c r="AH6160" s="5">
        <v>0</v>
      </c>
      <c r="AI6160" s="5">
        <v>0</v>
      </c>
      <c r="AJ6160" s="5">
        <v>0</v>
      </c>
      <c r="AK6160" s="5">
        <f t="shared" si="1064"/>
        <v>0</v>
      </c>
      <c r="AL6160" s="5">
        <v>0</v>
      </c>
      <c r="AM6160" s="5">
        <v>0</v>
      </c>
      <c r="AN6160" s="5">
        <f t="shared" si="1065"/>
        <v>0</v>
      </c>
      <c r="AO6160" s="5">
        <v>0</v>
      </c>
      <c r="AP6160" s="5">
        <v>0</v>
      </c>
      <c r="AQ6160" s="5">
        <f t="shared" si="1066"/>
        <v>0</v>
      </c>
      <c r="AR6160" s="5">
        <v>1</v>
      </c>
      <c r="AS6160" s="6">
        <v>45162</v>
      </c>
      <c r="AT6160" s="5">
        <v>1</v>
      </c>
      <c r="AU6160" s="5">
        <v>0</v>
      </c>
      <c r="AV6160" t="str">
        <f t="shared" si="1059"/>
        <v>N</v>
      </c>
      <c r="AW6160" t="s">
        <v>60</v>
      </c>
      <c r="AX6160" t="s">
        <v>61</v>
      </c>
      <c r="AY6160" t="s">
        <v>62</v>
      </c>
      <c r="AZ6160" t="s">
        <v>62</v>
      </c>
      <c r="BA6160" t="str">
        <f t="shared" si="1060"/>
        <v>N</v>
      </c>
    </row>
    <row r="6161" spans="1:53">
      <c r="A6161" t="s">
        <v>53</v>
      </c>
      <c r="B6161" t="s">
        <v>54</v>
      </c>
      <c r="C6161" t="s">
        <v>89</v>
      </c>
      <c r="D6161">
        <v>2023</v>
      </c>
      <c r="F6161" t="s">
        <v>5174</v>
      </c>
      <c r="G6161" t="s">
        <v>5175</v>
      </c>
      <c r="I6161" t="s">
        <v>14145</v>
      </c>
      <c r="J6161" t="s">
        <v>101</v>
      </c>
      <c r="K6161" t="s">
        <v>93</v>
      </c>
      <c r="L6161" s="5">
        <v>0</v>
      </c>
      <c r="M6161" s="5">
        <v>0</v>
      </c>
      <c r="N6161" s="5">
        <f t="shared" si="1056"/>
        <v>0</v>
      </c>
      <c r="O6161" s="5">
        <v>0</v>
      </c>
      <c r="P6161" s="5">
        <v>0</v>
      </c>
      <c r="Q6161" s="5">
        <f t="shared" si="1057"/>
        <v>0</v>
      </c>
      <c r="R6161" s="5">
        <v>0</v>
      </c>
      <c r="S6161" s="5">
        <v>0</v>
      </c>
      <c r="T6161" s="5">
        <f t="shared" si="1058"/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f t="shared" si="1061"/>
        <v>0</v>
      </c>
      <c r="Z6161" s="5">
        <v>0</v>
      </c>
      <c r="AA6161" s="5">
        <v>0</v>
      </c>
      <c r="AB6161" s="5">
        <f t="shared" si="1062"/>
        <v>0</v>
      </c>
      <c r="AC6161" s="5">
        <v>0</v>
      </c>
      <c r="AD6161" s="5">
        <v>0</v>
      </c>
      <c r="AE6161" s="5">
        <f t="shared" si="1063"/>
        <v>0</v>
      </c>
      <c r="AF6161" s="5">
        <v>0</v>
      </c>
      <c r="AG6161" s="6"/>
      <c r="AH6161" s="5">
        <v>0</v>
      </c>
      <c r="AI6161" s="5">
        <v>0</v>
      </c>
      <c r="AJ6161" s="5">
        <v>0</v>
      </c>
      <c r="AK6161" s="5">
        <f t="shared" si="1064"/>
        <v>0</v>
      </c>
      <c r="AL6161" s="5">
        <v>0</v>
      </c>
      <c r="AM6161" s="5">
        <v>0</v>
      </c>
      <c r="AN6161" s="5">
        <f t="shared" si="1065"/>
        <v>0</v>
      </c>
      <c r="AO6161" s="5">
        <v>0</v>
      </c>
      <c r="AP6161" s="5">
        <v>0</v>
      </c>
      <c r="AQ6161" s="5">
        <f t="shared" si="1066"/>
        <v>0</v>
      </c>
      <c r="AR6161" s="5">
        <v>1</v>
      </c>
      <c r="AS6161" s="6">
        <v>45226</v>
      </c>
      <c r="AT6161" s="5">
        <v>1</v>
      </c>
      <c r="AU6161" s="5">
        <v>0</v>
      </c>
      <c r="AV6161" t="str">
        <f t="shared" si="1059"/>
        <v>N</v>
      </c>
      <c r="AW6161" t="s">
        <v>60</v>
      </c>
      <c r="AX6161" t="s">
        <v>61</v>
      </c>
      <c r="AY6161" t="s">
        <v>62</v>
      </c>
      <c r="AZ6161" t="s">
        <v>62</v>
      </c>
      <c r="BA6161" t="str">
        <f t="shared" si="1060"/>
        <v>N</v>
      </c>
    </row>
    <row r="6162" spans="1:53">
      <c r="A6162" t="s">
        <v>53</v>
      </c>
      <c r="B6162" t="s">
        <v>54</v>
      </c>
      <c r="C6162" t="s">
        <v>89</v>
      </c>
      <c r="D6162">
        <v>2023</v>
      </c>
      <c r="F6162" t="s">
        <v>8484</v>
      </c>
      <c r="G6162" t="s">
        <v>8485</v>
      </c>
      <c r="I6162" t="s">
        <v>14146</v>
      </c>
      <c r="J6162" t="s">
        <v>101</v>
      </c>
      <c r="K6162" t="s">
        <v>93</v>
      </c>
      <c r="L6162" s="5">
        <v>0</v>
      </c>
      <c r="M6162" s="5">
        <v>0</v>
      </c>
      <c r="N6162" s="5">
        <f t="shared" si="1056"/>
        <v>0</v>
      </c>
      <c r="O6162" s="5">
        <v>0</v>
      </c>
      <c r="P6162" s="5">
        <v>0</v>
      </c>
      <c r="Q6162" s="5">
        <f t="shared" si="1057"/>
        <v>0</v>
      </c>
      <c r="R6162" s="5">
        <v>0</v>
      </c>
      <c r="S6162" s="5">
        <v>0</v>
      </c>
      <c r="T6162" s="5">
        <f t="shared" si="1058"/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f t="shared" si="1061"/>
        <v>0</v>
      </c>
      <c r="Z6162" s="5">
        <v>0</v>
      </c>
      <c r="AA6162" s="5">
        <v>0</v>
      </c>
      <c r="AB6162" s="5">
        <f t="shared" si="1062"/>
        <v>0</v>
      </c>
      <c r="AC6162" s="5">
        <v>0</v>
      </c>
      <c r="AD6162" s="5">
        <v>0</v>
      </c>
      <c r="AE6162" s="5">
        <f t="shared" si="1063"/>
        <v>0</v>
      </c>
      <c r="AF6162" s="5">
        <v>0</v>
      </c>
      <c r="AG6162" s="6"/>
      <c r="AH6162" s="5">
        <v>0</v>
      </c>
      <c r="AI6162" s="5">
        <v>0</v>
      </c>
      <c r="AJ6162" s="5">
        <v>0</v>
      </c>
      <c r="AK6162" s="5">
        <f t="shared" si="1064"/>
        <v>0</v>
      </c>
      <c r="AL6162" s="5">
        <v>0</v>
      </c>
      <c r="AM6162" s="5">
        <v>0</v>
      </c>
      <c r="AN6162" s="5">
        <f t="shared" si="1065"/>
        <v>0</v>
      </c>
      <c r="AO6162" s="5">
        <v>0</v>
      </c>
      <c r="AP6162" s="5">
        <v>0</v>
      </c>
      <c r="AQ6162" s="5">
        <f t="shared" si="1066"/>
        <v>0</v>
      </c>
      <c r="AR6162" s="5">
        <v>1</v>
      </c>
      <c r="AS6162" s="6">
        <v>45121</v>
      </c>
      <c r="AT6162" s="5">
        <v>1</v>
      </c>
      <c r="AU6162" s="5">
        <v>0</v>
      </c>
      <c r="AV6162" t="str">
        <f t="shared" si="1059"/>
        <v>N</v>
      </c>
      <c r="AW6162" t="s">
        <v>60</v>
      </c>
      <c r="AX6162" t="s">
        <v>61</v>
      </c>
      <c r="AY6162" t="s">
        <v>62</v>
      </c>
      <c r="AZ6162" t="s">
        <v>62</v>
      </c>
      <c r="BA6162" t="str">
        <f t="shared" si="1060"/>
        <v>N</v>
      </c>
    </row>
    <row r="6163" spans="1:53">
      <c r="A6163" t="s">
        <v>53</v>
      </c>
      <c r="B6163" t="s">
        <v>54</v>
      </c>
      <c r="C6163" t="s">
        <v>89</v>
      </c>
      <c r="D6163">
        <v>2023</v>
      </c>
      <c r="F6163" t="s">
        <v>11629</v>
      </c>
      <c r="G6163" t="s">
        <v>11630</v>
      </c>
      <c r="I6163" t="s">
        <v>11631</v>
      </c>
      <c r="J6163" t="s">
        <v>101</v>
      </c>
      <c r="K6163" t="s">
        <v>93</v>
      </c>
      <c r="L6163" s="5">
        <v>0</v>
      </c>
      <c r="M6163" s="5">
        <v>0</v>
      </c>
      <c r="N6163" s="5">
        <f t="shared" si="1056"/>
        <v>0</v>
      </c>
      <c r="O6163" s="5">
        <v>0</v>
      </c>
      <c r="P6163" s="5">
        <v>0</v>
      </c>
      <c r="Q6163" s="5">
        <f t="shared" si="1057"/>
        <v>0</v>
      </c>
      <c r="R6163" s="5">
        <v>0</v>
      </c>
      <c r="S6163" s="5">
        <v>0</v>
      </c>
      <c r="T6163" s="5">
        <f t="shared" si="1058"/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f t="shared" si="1061"/>
        <v>0</v>
      </c>
      <c r="Z6163" s="5">
        <v>0</v>
      </c>
      <c r="AA6163" s="5">
        <v>0</v>
      </c>
      <c r="AB6163" s="5">
        <f t="shared" si="1062"/>
        <v>0</v>
      </c>
      <c r="AC6163" s="5">
        <v>0</v>
      </c>
      <c r="AD6163" s="5">
        <v>0</v>
      </c>
      <c r="AE6163" s="5">
        <f t="shared" si="1063"/>
        <v>0</v>
      </c>
      <c r="AF6163" s="5">
        <v>0</v>
      </c>
      <c r="AG6163" s="6"/>
      <c r="AH6163" s="5">
        <v>0</v>
      </c>
      <c r="AI6163" s="5">
        <v>0</v>
      </c>
      <c r="AJ6163" s="5">
        <v>0</v>
      </c>
      <c r="AK6163" s="5">
        <f t="shared" si="1064"/>
        <v>0</v>
      </c>
      <c r="AL6163" s="5">
        <v>0</v>
      </c>
      <c r="AM6163" s="5">
        <v>0</v>
      </c>
      <c r="AN6163" s="5">
        <f t="shared" si="1065"/>
        <v>0</v>
      </c>
      <c r="AO6163" s="5">
        <v>0</v>
      </c>
      <c r="AP6163" s="5">
        <v>0</v>
      </c>
      <c r="AQ6163" s="5">
        <f t="shared" si="1066"/>
        <v>0</v>
      </c>
      <c r="AR6163" s="5">
        <v>1</v>
      </c>
      <c r="AS6163" s="6">
        <v>45162</v>
      </c>
      <c r="AT6163" s="5">
        <v>1</v>
      </c>
      <c r="AU6163" s="5">
        <v>0</v>
      </c>
      <c r="AV6163" t="str">
        <f t="shared" si="1059"/>
        <v>N</v>
      </c>
      <c r="AW6163" t="s">
        <v>60</v>
      </c>
      <c r="AX6163" t="s">
        <v>61</v>
      </c>
      <c r="AY6163" t="s">
        <v>62</v>
      </c>
      <c r="AZ6163" t="s">
        <v>62</v>
      </c>
      <c r="BA6163" t="str">
        <f t="shared" si="1060"/>
        <v>N</v>
      </c>
    </row>
    <row r="6164" spans="1:53">
      <c r="A6164" t="s">
        <v>53</v>
      </c>
      <c r="B6164" t="s">
        <v>54</v>
      </c>
      <c r="C6164" t="s">
        <v>89</v>
      </c>
      <c r="D6164">
        <v>2023</v>
      </c>
      <c r="F6164" t="s">
        <v>11624</v>
      </c>
      <c r="G6164" t="s">
        <v>11625</v>
      </c>
      <c r="I6164" t="s">
        <v>11626</v>
      </c>
      <c r="J6164" t="s">
        <v>101</v>
      </c>
      <c r="K6164" t="s">
        <v>93</v>
      </c>
      <c r="L6164" s="5">
        <v>0</v>
      </c>
      <c r="M6164" s="5">
        <v>0</v>
      </c>
      <c r="N6164" s="5">
        <f t="shared" si="1056"/>
        <v>0</v>
      </c>
      <c r="O6164" s="5">
        <v>0</v>
      </c>
      <c r="P6164" s="5">
        <v>0</v>
      </c>
      <c r="Q6164" s="5">
        <f t="shared" si="1057"/>
        <v>0</v>
      </c>
      <c r="R6164" s="5">
        <v>0</v>
      </c>
      <c r="S6164" s="5">
        <v>0</v>
      </c>
      <c r="T6164" s="5">
        <f t="shared" si="1058"/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f t="shared" si="1061"/>
        <v>0</v>
      </c>
      <c r="Z6164" s="5">
        <v>0</v>
      </c>
      <c r="AA6164" s="5">
        <v>0</v>
      </c>
      <c r="AB6164" s="5">
        <f t="shared" si="1062"/>
        <v>0</v>
      </c>
      <c r="AC6164" s="5">
        <v>0</v>
      </c>
      <c r="AD6164" s="5">
        <v>0</v>
      </c>
      <c r="AE6164" s="5">
        <f t="shared" si="1063"/>
        <v>0</v>
      </c>
      <c r="AF6164" s="5">
        <v>0</v>
      </c>
      <c r="AG6164" s="6"/>
      <c r="AH6164" s="5">
        <v>0</v>
      </c>
      <c r="AI6164" s="5">
        <v>0</v>
      </c>
      <c r="AJ6164" s="5">
        <v>0</v>
      </c>
      <c r="AK6164" s="5">
        <f t="shared" si="1064"/>
        <v>0</v>
      </c>
      <c r="AL6164" s="5">
        <v>0</v>
      </c>
      <c r="AM6164" s="5">
        <v>0</v>
      </c>
      <c r="AN6164" s="5">
        <f t="shared" si="1065"/>
        <v>0</v>
      </c>
      <c r="AO6164" s="5">
        <v>0</v>
      </c>
      <c r="AP6164" s="5">
        <v>0</v>
      </c>
      <c r="AQ6164" s="5">
        <f t="shared" si="1066"/>
        <v>0</v>
      </c>
      <c r="AR6164" s="5">
        <v>1</v>
      </c>
      <c r="AS6164" s="6">
        <v>45163</v>
      </c>
      <c r="AT6164" s="5">
        <v>1</v>
      </c>
      <c r="AU6164" s="5">
        <v>0</v>
      </c>
      <c r="AV6164" t="str">
        <f t="shared" si="1059"/>
        <v>N</v>
      </c>
      <c r="AW6164" t="s">
        <v>60</v>
      </c>
      <c r="AX6164" t="s">
        <v>61</v>
      </c>
      <c r="AY6164" t="s">
        <v>62</v>
      </c>
      <c r="AZ6164" t="s">
        <v>62</v>
      </c>
      <c r="BA6164" t="str">
        <f t="shared" si="1060"/>
        <v>N</v>
      </c>
    </row>
    <row r="6165" spans="1:53">
      <c r="A6165" t="s">
        <v>53</v>
      </c>
      <c r="B6165" t="s">
        <v>54</v>
      </c>
      <c r="C6165" t="s">
        <v>89</v>
      </c>
      <c r="D6165">
        <v>2023</v>
      </c>
      <c r="F6165" t="s">
        <v>11647</v>
      </c>
      <c r="G6165" t="s">
        <v>11648</v>
      </c>
      <c r="I6165" t="s">
        <v>11649</v>
      </c>
      <c r="J6165" t="s">
        <v>101</v>
      </c>
      <c r="K6165" t="s">
        <v>93</v>
      </c>
      <c r="L6165" s="5">
        <v>0</v>
      </c>
      <c r="M6165" s="5">
        <v>0</v>
      </c>
      <c r="N6165" s="5">
        <f t="shared" si="1056"/>
        <v>0</v>
      </c>
      <c r="O6165" s="5">
        <v>0</v>
      </c>
      <c r="P6165" s="5">
        <v>0</v>
      </c>
      <c r="Q6165" s="5">
        <f t="shared" si="1057"/>
        <v>0</v>
      </c>
      <c r="R6165" s="5">
        <v>0</v>
      </c>
      <c r="S6165" s="5">
        <v>0</v>
      </c>
      <c r="T6165" s="5">
        <f t="shared" si="1058"/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f t="shared" si="1061"/>
        <v>0</v>
      </c>
      <c r="Z6165" s="5">
        <v>0</v>
      </c>
      <c r="AA6165" s="5">
        <v>0</v>
      </c>
      <c r="AB6165" s="5">
        <f t="shared" si="1062"/>
        <v>0</v>
      </c>
      <c r="AC6165" s="5">
        <v>0</v>
      </c>
      <c r="AD6165" s="5">
        <v>0</v>
      </c>
      <c r="AE6165" s="5">
        <f t="shared" si="1063"/>
        <v>0</v>
      </c>
      <c r="AF6165" s="5">
        <v>0</v>
      </c>
      <c r="AG6165" s="6"/>
      <c r="AH6165" s="5">
        <v>0</v>
      </c>
      <c r="AI6165" s="5">
        <v>0</v>
      </c>
      <c r="AJ6165" s="5">
        <v>0</v>
      </c>
      <c r="AK6165" s="5">
        <f t="shared" si="1064"/>
        <v>0</v>
      </c>
      <c r="AL6165" s="5">
        <v>0</v>
      </c>
      <c r="AM6165" s="5">
        <v>0</v>
      </c>
      <c r="AN6165" s="5">
        <f t="shared" si="1065"/>
        <v>0</v>
      </c>
      <c r="AO6165" s="5">
        <v>0</v>
      </c>
      <c r="AP6165" s="5">
        <v>0</v>
      </c>
      <c r="AQ6165" s="5">
        <f t="shared" si="1066"/>
        <v>0</v>
      </c>
      <c r="AR6165" s="5">
        <v>1</v>
      </c>
      <c r="AS6165" s="6">
        <v>45162</v>
      </c>
      <c r="AT6165" s="5">
        <v>1</v>
      </c>
      <c r="AU6165" s="5">
        <v>0</v>
      </c>
      <c r="AV6165" t="str">
        <f t="shared" si="1059"/>
        <v>N</v>
      </c>
      <c r="AW6165" t="s">
        <v>60</v>
      </c>
      <c r="AX6165" t="s">
        <v>61</v>
      </c>
      <c r="AY6165" t="s">
        <v>62</v>
      </c>
      <c r="AZ6165" t="s">
        <v>62</v>
      </c>
      <c r="BA6165" t="str">
        <f t="shared" si="1060"/>
        <v>N</v>
      </c>
    </row>
    <row r="6166" spans="1:53">
      <c r="A6166" t="s">
        <v>53</v>
      </c>
      <c r="B6166" t="s">
        <v>54</v>
      </c>
      <c r="C6166" t="s">
        <v>89</v>
      </c>
      <c r="D6166">
        <v>2023</v>
      </c>
      <c r="F6166" t="s">
        <v>11615</v>
      </c>
      <c r="G6166" t="s">
        <v>11616</v>
      </c>
      <c r="I6166" t="s">
        <v>11617</v>
      </c>
      <c r="J6166" t="s">
        <v>101</v>
      </c>
      <c r="K6166" t="s">
        <v>93</v>
      </c>
      <c r="L6166" s="5">
        <v>0</v>
      </c>
      <c r="M6166" s="5">
        <v>0</v>
      </c>
      <c r="N6166" s="5">
        <f t="shared" si="1056"/>
        <v>0</v>
      </c>
      <c r="O6166" s="5">
        <v>0</v>
      </c>
      <c r="P6166" s="5">
        <v>0</v>
      </c>
      <c r="Q6166" s="5">
        <f t="shared" si="1057"/>
        <v>0</v>
      </c>
      <c r="R6166" s="5">
        <v>0</v>
      </c>
      <c r="S6166" s="5">
        <v>0</v>
      </c>
      <c r="T6166" s="5">
        <f t="shared" si="1058"/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f t="shared" si="1061"/>
        <v>0</v>
      </c>
      <c r="Z6166" s="5">
        <v>0</v>
      </c>
      <c r="AA6166" s="5">
        <v>0</v>
      </c>
      <c r="AB6166" s="5">
        <f t="shared" si="1062"/>
        <v>0</v>
      </c>
      <c r="AC6166" s="5">
        <v>0</v>
      </c>
      <c r="AD6166" s="5">
        <v>0</v>
      </c>
      <c r="AE6166" s="5">
        <f t="shared" si="1063"/>
        <v>0</v>
      </c>
      <c r="AF6166" s="5">
        <v>0</v>
      </c>
      <c r="AG6166" s="6"/>
      <c r="AH6166" s="5">
        <v>0</v>
      </c>
      <c r="AI6166" s="5">
        <v>0</v>
      </c>
      <c r="AJ6166" s="5">
        <v>0</v>
      </c>
      <c r="AK6166" s="5">
        <f t="shared" si="1064"/>
        <v>0</v>
      </c>
      <c r="AL6166" s="5">
        <v>0</v>
      </c>
      <c r="AM6166" s="5">
        <v>0</v>
      </c>
      <c r="AN6166" s="5">
        <f t="shared" si="1065"/>
        <v>0</v>
      </c>
      <c r="AO6166" s="5">
        <v>0</v>
      </c>
      <c r="AP6166" s="5">
        <v>0</v>
      </c>
      <c r="AQ6166" s="5">
        <f t="shared" si="1066"/>
        <v>0</v>
      </c>
      <c r="AR6166" s="5">
        <v>1</v>
      </c>
      <c r="AS6166" s="6">
        <v>45162</v>
      </c>
      <c r="AT6166" s="5">
        <v>1</v>
      </c>
      <c r="AU6166" s="5">
        <v>0</v>
      </c>
      <c r="AV6166" t="str">
        <f t="shared" si="1059"/>
        <v>N</v>
      </c>
      <c r="AW6166" t="s">
        <v>60</v>
      </c>
      <c r="AX6166" t="s">
        <v>61</v>
      </c>
      <c r="AY6166" t="s">
        <v>62</v>
      </c>
      <c r="AZ6166" t="s">
        <v>62</v>
      </c>
      <c r="BA6166" t="str">
        <f t="shared" si="1060"/>
        <v>N</v>
      </c>
    </row>
    <row r="6167" spans="1:53">
      <c r="A6167" t="s">
        <v>53</v>
      </c>
      <c r="B6167" t="s">
        <v>54</v>
      </c>
      <c r="C6167" t="s">
        <v>89</v>
      </c>
      <c r="D6167">
        <v>2023</v>
      </c>
      <c r="F6167" t="s">
        <v>11599</v>
      </c>
      <c r="G6167" t="s">
        <v>11600</v>
      </c>
      <c r="I6167" t="s">
        <v>11601</v>
      </c>
      <c r="J6167" t="s">
        <v>101</v>
      </c>
      <c r="K6167" t="s">
        <v>93</v>
      </c>
      <c r="L6167" s="5">
        <v>0</v>
      </c>
      <c r="M6167" s="5">
        <v>0</v>
      </c>
      <c r="N6167" s="5">
        <f t="shared" si="1056"/>
        <v>0</v>
      </c>
      <c r="O6167" s="5">
        <v>0</v>
      </c>
      <c r="P6167" s="5">
        <v>0</v>
      </c>
      <c r="Q6167" s="5">
        <f t="shared" si="1057"/>
        <v>0</v>
      </c>
      <c r="R6167" s="5">
        <v>0</v>
      </c>
      <c r="S6167" s="5">
        <v>0</v>
      </c>
      <c r="T6167" s="5">
        <f t="shared" si="1058"/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f t="shared" si="1061"/>
        <v>0</v>
      </c>
      <c r="Z6167" s="5">
        <v>0</v>
      </c>
      <c r="AA6167" s="5">
        <v>0</v>
      </c>
      <c r="AB6167" s="5">
        <f t="shared" si="1062"/>
        <v>0</v>
      </c>
      <c r="AC6167" s="5">
        <v>0</v>
      </c>
      <c r="AD6167" s="5">
        <v>0</v>
      </c>
      <c r="AE6167" s="5">
        <f t="shared" si="1063"/>
        <v>0</v>
      </c>
      <c r="AF6167" s="5">
        <v>0</v>
      </c>
      <c r="AG6167" s="6"/>
      <c r="AH6167" s="5">
        <v>0</v>
      </c>
      <c r="AI6167" s="5">
        <v>0</v>
      </c>
      <c r="AJ6167" s="5">
        <v>0</v>
      </c>
      <c r="AK6167" s="5">
        <f t="shared" si="1064"/>
        <v>0</v>
      </c>
      <c r="AL6167" s="5">
        <v>0</v>
      </c>
      <c r="AM6167" s="5">
        <v>0</v>
      </c>
      <c r="AN6167" s="5">
        <f t="shared" si="1065"/>
        <v>0</v>
      </c>
      <c r="AO6167" s="5">
        <v>0</v>
      </c>
      <c r="AP6167" s="5">
        <v>0</v>
      </c>
      <c r="AQ6167" s="5">
        <f t="shared" si="1066"/>
        <v>0</v>
      </c>
      <c r="AR6167" s="5">
        <v>1</v>
      </c>
      <c r="AS6167" s="6">
        <v>45281</v>
      </c>
      <c r="AT6167" s="5">
        <v>1</v>
      </c>
      <c r="AU6167" s="5">
        <v>0</v>
      </c>
      <c r="AV6167" t="str">
        <f t="shared" si="1059"/>
        <v>N</v>
      </c>
      <c r="AW6167" t="s">
        <v>60</v>
      </c>
      <c r="AX6167" t="s">
        <v>61</v>
      </c>
      <c r="AY6167" t="s">
        <v>62</v>
      </c>
      <c r="AZ6167" t="s">
        <v>62</v>
      </c>
      <c r="BA6167" t="str">
        <f t="shared" si="1060"/>
        <v>N</v>
      </c>
    </row>
    <row r="6168" spans="1:53">
      <c r="A6168" t="s">
        <v>53</v>
      </c>
      <c r="B6168" t="s">
        <v>54</v>
      </c>
      <c r="C6168" t="s">
        <v>89</v>
      </c>
      <c r="D6168">
        <v>2023</v>
      </c>
      <c r="F6168" t="s">
        <v>7872</v>
      </c>
      <c r="G6168" t="s">
        <v>7873</v>
      </c>
      <c r="I6168" t="s">
        <v>14147</v>
      </c>
      <c r="J6168" t="s">
        <v>101</v>
      </c>
      <c r="K6168" t="s">
        <v>93</v>
      </c>
      <c r="L6168" s="5">
        <v>0</v>
      </c>
      <c r="M6168" s="5">
        <v>0</v>
      </c>
      <c r="N6168" s="5">
        <f t="shared" si="1056"/>
        <v>0</v>
      </c>
      <c r="O6168" s="5">
        <v>0</v>
      </c>
      <c r="P6168" s="5">
        <v>0</v>
      </c>
      <c r="Q6168" s="5">
        <f t="shared" si="1057"/>
        <v>0</v>
      </c>
      <c r="R6168" s="5">
        <v>0</v>
      </c>
      <c r="S6168" s="5">
        <v>0</v>
      </c>
      <c r="T6168" s="5">
        <f t="shared" si="1058"/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f t="shared" si="1061"/>
        <v>0</v>
      </c>
      <c r="Z6168" s="5">
        <v>0</v>
      </c>
      <c r="AA6168" s="5">
        <v>0</v>
      </c>
      <c r="AB6168" s="5">
        <f t="shared" si="1062"/>
        <v>0</v>
      </c>
      <c r="AC6168" s="5">
        <v>0</v>
      </c>
      <c r="AD6168" s="5">
        <v>0</v>
      </c>
      <c r="AE6168" s="5">
        <f t="shared" si="1063"/>
        <v>0</v>
      </c>
      <c r="AF6168" s="5">
        <v>0</v>
      </c>
      <c r="AG6168" s="6"/>
      <c r="AH6168" s="5">
        <v>0</v>
      </c>
      <c r="AI6168" s="5">
        <v>0</v>
      </c>
      <c r="AJ6168" s="5">
        <v>0</v>
      </c>
      <c r="AK6168" s="5">
        <f t="shared" si="1064"/>
        <v>0</v>
      </c>
      <c r="AL6168" s="5">
        <v>0</v>
      </c>
      <c r="AM6168" s="5">
        <v>0</v>
      </c>
      <c r="AN6168" s="5">
        <f t="shared" si="1065"/>
        <v>0</v>
      </c>
      <c r="AO6168" s="5">
        <v>0</v>
      </c>
      <c r="AP6168" s="5">
        <v>0</v>
      </c>
      <c r="AQ6168" s="5">
        <f t="shared" si="1066"/>
        <v>0</v>
      </c>
      <c r="AR6168" s="5">
        <v>1</v>
      </c>
      <c r="AS6168" s="6">
        <v>45099</v>
      </c>
      <c r="AT6168" s="5">
        <v>1</v>
      </c>
      <c r="AU6168" s="5">
        <v>0</v>
      </c>
      <c r="AV6168" t="str">
        <f t="shared" si="1059"/>
        <v>N</v>
      </c>
      <c r="AW6168" t="s">
        <v>60</v>
      </c>
      <c r="AX6168" t="s">
        <v>61</v>
      </c>
      <c r="AY6168" t="s">
        <v>62</v>
      </c>
      <c r="AZ6168" t="s">
        <v>62</v>
      </c>
      <c r="BA6168" t="str">
        <f t="shared" si="1060"/>
        <v>N</v>
      </c>
    </row>
    <row r="6169" spans="1:53">
      <c r="A6169" t="s">
        <v>53</v>
      </c>
      <c r="B6169" t="s">
        <v>54</v>
      </c>
      <c r="C6169" t="s">
        <v>89</v>
      </c>
      <c r="D6169">
        <v>2023</v>
      </c>
      <c r="F6169" t="s">
        <v>5170</v>
      </c>
      <c r="G6169" t="s">
        <v>5171</v>
      </c>
      <c r="I6169" t="s">
        <v>14148</v>
      </c>
      <c r="J6169" t="s">
        <v>101</v>
      </c>
      <c r="K6169" t="s">
        <v>93</v>
      </c>
      <c r="L6169" s="5">
        <v>0</v>
      </c>
      <c r="M6169" s="5">
        <v>0</v>
      </c>
      <c r="N6169" s="5">
        <f t="shared" si="1056"/>
        <v>0</v>
      </c>
      <c r="O6169" s="5">
        <v>0</v>
      </c>
      <c r="P6169" s="5">
        <v>0</v>
      </c>
      <c r="Q6169" s="5">
        <f t="shared" si="1057"/>
        <v>0</v>
      </c>
      <c r="R6169" s="5">
        <v>0</v>
      </c>
      <c r="S6169" s="5">
        <v>0</v>
      </c>
      <c r="T6169" s="5">
        <f t="shared" si="1058"/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f t="shared" si="1061"/>
        <v>0</v>
      </c>
      <c r="Z6169" s="5">
        <v>0</v>
      </c>
      <c r="AA6169" s="5">
        <v>0</v>
      </c>
      <c r="AB6169" s="5">
        <f t="shared" si="1062"/>
        <v>0</v>
      </c>
      <c r="AC6169" s="5">
        <v>0</v>
      </c>
      <c r="AD6169" s="5">
        <v>0</v>
      </c>
      <c r="AE6169" s="5">
        <f t="shared" si="1063"/>
        <v>0</v>
      </c>
      <c r="AF6169" s="5">
        <v>0</v>
      </c>
      <c r="AG6169" s="6"/>
      <c r="AH6169" s="5">
        <v>0</v>
      </c>
      <c r="AI6169" s="5">
        <v>0</v>
      </c>
      <c r="AJ6169" s="5">
        <v>0</v>
      </c>
      <c r="AK6169" s="5">
        <f t="shared" si="1064"/>
        <v>0</v>
      </c>
      <c r="AL6169" s="5">
        <v>0</v>
      </c>
      <c r="AM6169" s="5">
        <v>0</v>
      </c>
      <c r="AN6169" s="5">
        <f t="shared" si="1065"/>
        <v>0</v>
      </c>
      <c r="AO6169" s="5">
        <v>0</v>
      </c>
      <c r="AP6169" s="5">
        <v>0</v>
      </c>
      <c r="AQ6169" s="5">
        <f t="shared" si="1066"/>
        <v>0</v>
      </c>
      <c r="AR6169" s="5">
        <v>1</v>
      </c>
      <c r="AS6169" s="6">
        <v>45226</v>
      </c>
      <c r="AT6169" s="5">
        <v>1</v>
      </c>
      <c r="AU6169" s="5">
        <v>0</v>
      </c>
      <c r="AV6169" t="str">
        <f t="shared" si="1059"/>
        <v>N</v>
      </c>
      <c r="AW6169" t="s">
        <v>60</v>
      </c>
      <c r="AX6169" t="s">
        <v>61</v>
      </c>
      <c r="AY6169" t="s">
        <v>62</v>
      </c>
      <c r="AZ6169" t="s">
        <v>62</v>
      </c>
      <c r="BA6169" t="str">
        <f t="shared" si="1060"/>
        <v>N</v>
      </c>
    </row>
    <row r="6170" spans="1:53">
      <c r="A6170" t="s">
        <v>53</v>
      </c>
      <c r="B6170" t="s">
        <v>54</v>
      </c>
      <c r="C6170" t="s">
        <v>89</v>
      </c>
      <c r="D6170">
        <v>2023</v>
      </c>
      <c r="F6170" t="s">
        <v>11319</v>
      </c>
      <c r="G6170" t="s">
        <v>11320</v>
      </c>
      <c r="I6170" t="s">
        <v>14149</v>
      </c>
      <c r="J6170" t="s">
        <v>101</v>
      </c>
      <c r="K6170" t="s">
        <v>93</v>
      </c>
      <c r="L6170" s="5">
        <v>0</v>
      </c>
      <c r="M6170" s="5">
        <v>0</v>
      </c>
      <c r="N6170" s="5">
        <f t="shared" si="1056"/>
        <v>0</v>
      </c>
      <c r="O6170" s="5">
        <v>0</v>
      </c>
      <c r="P6170" s="5">
        <v>0</v>
      </c>
      <c r="Q6170" s="5">
        <f t="shared" si="1057"/>
        <v>0</v>
      </c>
      <c r="R6170" s="5">
        <v>0</v>
      </c>
      <c r="S6170" s="5">
        <v>0</v>
      </c>
      <c r="T6170" s="5">
        <f t="shared" si="1058"/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f t="shared" si="1061"/>
        <v>0</v>
      </c>
      <c r="Z6170" s="5">
        <v>0</v>
      </c>
      <c r="AA6170" s="5">
        <v>0</v>
      </c>
      <c r="AB6170" s="5">
        <f t="shared" si="1062"/>
        <v>0</v>
      </c>
      <c r="AC6170" s="5">
        <v>0</v>
      </c>
      <c r="AD6170" s="5">
        <v>0</v>
      </c>
      <c r="AE6170" s="5">
        <f t="shared" si="1063"/>
        <v>0</v>
      </c>
      <c r="AF6170" s="5">
        <v>0</v>
      </c>
      <c r="AG6170" s="6"/>
      <c r="AH6170" s="5">
        <v>0</v>
      </c>
      <c r="AI6170" s="5">
        <v>0</v>
      </c>
      <c r="AJ6170" s="5">
        <v>0</v>
      </c>
      <c r="AK6170" s="5">
        <f t="shared" si="1064"/>
        <v>0</v>
      </c>
      <c r="AL6170" s="5">
        <v>0</v>
      </c>
      <c r="AM6170" s="5">
        <v>0</v>
      </c>
      <c r="AN6170" s="5">
        <f t="shared" si="1065"/>
        <v>0</v>
      </c>
      <c r="AO6170" s="5">
        <v>0</v>
      </c>
      <c r="AP6170" s="5">
        <v>0</v>
      </c>
      <c r="AQ6170" s="5">
        <f t="shared" si="1066"/>
        <v>0</v>
      </c>
      <c r="AR6170" s="5">
        <v>1</v>
      </c>
      <c r="AS6170" s="6">
        <v>45132</v>
      </c>
      <c r="AT6170" s="5">
        <v>1</v>
      </c>
      <c r="AU6170" s="5">
        <v>0</v>
      </c>
      <c r="AV6170" t="str">
        <f t="shared" si="1059"/>
        <v>N</v>
      </c>
      <c r="AW6170" t="s">
        <v>60</v>
      </c>
      <c r="AX6170" t="s">
        <v>61</v>
      </c>
      <c r="AY6170" t="s">
        <v>62</v>
      </c>
      <c r="AZ6170" t="s">
        <v>62</v>
      </c>
      <c r="BA6170" t="str">
        <f t="shared" si="1060"/>
        <v>N</v>
      </c>
    </row>
    <row r="6171" spans="1:53">
      <c r="A6171" t="s">
        <v>53</v>
      </c>
      <c r="B6171" t="s">
        <v>54</v>
      </c>
      <c r="C6171" t="s">
        <v>55</v>
      </c>
      <c r="D6171">
        <v>2023</v>
      </c>
      <c r="F6171" t="s">
        <v>10998</v>
      </c>
      <c r="G6171" t="s">
        <v>11337</v>
      </c>
      <c r="I6171" t="s">
        <v>14150</v>
      </c>
      <c r="J6171" t="s">
        <v>101</v>
      </c>
      <c r="K6171" t="s">
        <v>93</v>
      </c>
      <c r="L6171" s="5">
        <v>0</v>
      </c>
      <c r="M6171" s="5">
        <v>0</v>
      </c>
      <c r="N6171" s="5">
        <f t="shared" si="1056"/>
        <v>0</v>
      </c>
      <c r="O6171" s="5">
        <v>0</v>
      </c>
      <c r="P6171" s="5">
        <v>0</v>
      </c>
      <c r="Q6171" s="5">
        <f t="shared" si="1057"/>
        <v>0</v>
      </c>
      <c r="R6171" s="5">
        <v>0</v>
      </c>
      <c r="S6171" s="5">
        <v>0</v>
      </c>
      <c r="T6171" s="5">
        <f t="shared" si="1058"/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f t="shared" si="1061"/>
        <v>0</v>
      </c>
      <c r="Z6171" s="5">
        <v>0</v>
      </c>
      <c r="AA6171" s="5">
        <v>0</v>
      </c>
      <c r="AB6171" s="5">
        <f t="shared" si="1062"/>
        <v>0</v>
      </c>
      <c r="AC6171" s="5">
        <v>0</v>
      </c>
      <c r="AD6171" s="5">
        <v>0</v>
      </c>
      <c r="AE6171" s="5">
        <f t="shared" si="1063"/>
        <v>0</v>
      </c>
      <c r="AF6171" s="5">
        <v>0</v>
      </c>
      <c r="AG6171" s="6"/>
      <c r="AH6171" s="5">
        <v>0</v>
      </c>
      <c r="AI6171" s="5">
        <v>0</v>
      </c>
      <c r="AJ6171" s="5">
        <v>0</v>
      </c>
      <c r="AK6171" s="5">
        <f t="shared" si="1064"/>
        <v>0</v>
      </c>
      <c r="AL6171" s="5">
        <v>0</v>
      </c>
      <c r="AM6171" s="5">
        <v>0</v>
      </c>
      <c r="AN6171" s="5">
        <f t="shared" si="1065"/>
        <v>0</v>
      </c>
      <c r="AO6171" s="5">
        <v>0</v>
      </c>
      <c r="AP6171" s="5">
        <v>0</v>
      </c>
      <c r="AQ6171" s="5">
        <f t="shared" si="1066"/>
        <v>0</v>
      </c>
      <c r="AR6171" s="5">
        <v>1</v>
      </c>
      <c r="AS6171" s="6">
        <v>45156</v>
      </c>
      <c r="AT6171" s="5">
        <v>1</v>
      </c>
      <c r="AU6171" s="5">
        <v>0</v>
      </c>
      <c r="AV6171" t="str">
        <f t="shared" si="1059"/>
        <v>N</v>
      </c>
      <c r="AW6171" t="s">
        <v>60</v>
      </c>
      <c r="AX6171" t="s">
        <v>61</v>
      </c>
      <c r="AY6171" t="s">
        <v>62</v>
      </c>
      <c r="AZ6171" t="s">
        <v>62</v>
      </c>
      <c r="BA6171" t="str">
        <f t="shared" si="1060"/>
        <v>N</v>
      </c>
    </row>
    <row r="6172" spans="1:53">
      <c r="A6172" t="s">
        <v>53</v>
      </c>
      <c r="B6172" t="s">
        <v>54</v>
      </c>
      <c r="C6172" t="s">
        <v>55</v>
      </c>
      <c r="D6172">
        <v>2023</v>
      </c>
      <c r="F6172" t="s">
        <v>8194</v>
      </c>
      <c r="G6172" t="s">
        <v>14151</v>
      </c>
      <c r="I6172" t="s">
        <v>14152</v>
      </c>
      <c r="J6172" t="s">
        <v>101</v>
      </c>
      <c r="K6172" t="s">
        <v>93</v>
      </c>
      <c r="L6172" s="5">
        <v>0</v>
      </c>
      <c r="M6172" s="5">
        <v>0</v>
      </c>
      <c r="N6172" s="5">
        <f t="shared" si="1056"/>
        <v>0</v>
      </c>
      <c r="O6172" s="5">
        <v>0</v>
      </c>
      <c r="P6172" s="5">
        <v>0</v>
      </c>
      <c r="Q6172" s="5">
        <f t="shared" si="1057"/>
        <v>0</v>
      </c>
      <c r="R6172" s="5">
        <v>0</v>
      </c>
      <c r="S6172" s="5">
        <v>0</v>
      </c>
      <c r="T6172" s="5">
        <f t="shared" si="1058"/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f t="shared" si="1061"/>
        <v>0</v>
      </c>
      <c r="Z6172" s="5">
        <v>0</v>
      </c>
      <c r="AA6172" s="5">
        <v>0</v>
      </c>
      <c r="AB6172" s="5">
        <f t="shared" si="1062"/>
        <v>0</v>
      </c>
      <c r="AC6172" s="5">
        <v>0</v>
      </c>
      <c r="AD6172" s="5">
        <v>0</v>
      </c>
      <c r="AE6172" s="5">
        <f t="shared" si="1063"/>
        <v>0</v>
      </c>
      <c r="AF6172" s="5">
        <v>0</v>
      </c>
      <c r="AG6172" s="6"/>
      <c r="AH6172" s="5">
        <v>0</v>
      </c>
      <c r="AI6172" s="5">
        <v>0</v>
      </c>
      <c r="AJ6172" s="5">
        <v>0</v>
      </c>
      <c r="AK6172" s="5">
        <f t="shared" si="1064"/>
        <v>0</v>
      </c>
      <c r="AL6172" s="5">
        <v>0</v>
      </c>
      <c r="AM6172" s="5">
        <v>0</v>
      </c>
      <c r="AN6172" s="5">
        <f t="shared" si="1065"/>
        <v>0</v>
      </c>
      <c r="AO6172" s="5">
        <v>0</v>
      </c>
      <c r="AP6172" s="5">
        <v>0</v>
      </c>
      <c r="AQ6172" s="5">
        <f t="shared" si="1066"/>
        <v>0</v>
      </c>
      <c r="AR6172" s="5">
        <v>1</v>
      </c>
      <c r="AS6172" s="6">
        <v>45156</v>
      </c>
      <c r="AT6172" s="5">
        <v>1</v>
      </c>
      <c r="AU6172" s="5">
        <v>0</v>
      </c>
      <c r="AV6172" t="str">
        <f t="shared" si="1059"/>
        <v>N</v>
      </c>
      <c r="AW6172" t="s">
        <v>60</v>
      </c>
      <c r="AX6172" t="s">
        <v>61</v>
      </c>
      <c r="AY6172" t="s">
        <v>62</v>
      </c>
      <c r="AZ6172" t="s">
        <v>62</v>
      </c>
      <c r="BA6172" t="str">
        <f t="shared" si="1060"/>
        <v>N</v>
      </c>
    </row>
    <row r="6173" spans="1:53">
      <c r="A6173" t="s">
        <v>53</v>
      </c>
      <c r="B6173" t="s">
        <v>54</v>
      </c>
      <c r="C6173" t="s">
        <v>89</v>
      </c>
      <c r="D6173">
        <v>2023</v>
      </c>
      <c r="F6173" t="s">
        <v>11347</v>
      </c>
      <c r="G6173" t="s">
        <v>11348</v>
      </c>
      <c r="I6173" t="s">
        <v>11349</v>
      </c>
      <c r="J6173" t="s">
        <v>101</v>
      </c>
      <c r="K6173" t="s">
        <v>93</v>
      </c>
      <c r="L6173" s="5">
        <v>0</v>
      </c>
      <c r="M6173" s="5">
        <v>0</v>
      </c>
      <c r="N6173" s="5">
        <f t="shared" si="1056"/>
        <v>0</v>
      </c>
      <c r="O6173" s="5">
        <v>0</v>
      </c>
      <c r="P6173" s="5">
        <v>0</v>
      </c>
      <c r="Q6173" s="5">
        <f t="shared" si="1057"/>
        <v>0</v>
      </c>
      <c r="R6173" s="5">
        <v>0</v>
      </c>
      <c r="S6173" s="5">
        <v>0</v>
      </c>
      <c r="T6173" s="5">
        <f t="shared" si="1058"/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f t="shared" si="1061"/>
        <v>0</v>
      </c>
      <c r="Z6173" s="5">
        <v>0</v>
      </c>
      <c r="AA6173" s="5">
        <v>0</v>
      </c>
      <c r="AB6173" s="5">
        <f t="shared" si="1062"/>
        <v>0</v>
      </c>
      <c r="AC6173" s="5">
        <v>0</v>
      </c>
      <c r="AD6173" s="5">
        <v>0</v>
      </c>
      <c r="AE6173" s="5">
        <f t="shared" si="1063"/>
        <v>0</v>
      </c>
      <c r="AF6173" s="5">
        <v>0</v>
      </c>
      <c r="AG6173" s="6"/>
      <c r="AH6173" s="5">
        <v>0</v>
      </c>
      <c r="AI6173" s="5">
        <v>0</v>
      </c>
      <c r="AJ6173" s="5">
        <v>0</v>
      </c>
      <c r="AK6173" s="5">
        <f t="shared" si="1064"/>
        <v>0</v>
      </c>
      <c r="AL6173" s="5">
        <v>0</v>
      </c>
      <c r="AM6173" s="5">
        <v>0</v>
      </c>
      <c r="AN6173" s="5">
        <f t="shared" si="1065"/>
        <v>0</v>
      </c>
      <c r="AO6173" s="5">
        <v>0</v>
      </c>
      <c r="AP6173" s="5">
        <v>0</v>
      </c>
      <c r="AQ6173" s="5">
        <f t="shared" si="1066"/>
        <v>0</v>
      </c>
      <c r="AR6173" s="5">
        <v>1</v>
      </c>
      <c r="AS6173" s="6">
        <v>45112</v>
      </c>
      <c r="AT6173" s="5">
        <v>1</v>
      </c>
      <c r="AU6173" s="5">
        <v>0</v>
      </c>
      <c r="AV6173" t="str">
        <f t="shared" si="1059"/>
        <v>N</v>
      </c>
      <c r="AW6173" t="s">
        <v>60</v>
      </c>
      <c r="AX6173" t="s">
        <v>61</v>
      </c>
      <c r="AY6173" t="s">
        <v>62</v>
      </c>
      <c r="AZ6173" t="s">
        <v>62</v>
      </c>
      <c r="BA6173" t="str">
        <f t="shared" si="1060"/>
        <v>N</v>
      </c>
    </row>
    <row r="6174" spans="1:53">
      <c r="A6174" t="s">
        <v>53</v>
      </c>
      <c r="B6174" t="s">
        <v>54</v>
      </c>
      <c r="C6174" t="s">
        <v>55</v>
      </c>
      <c r="D6174">
        <v>2023</v>
      </c>
      <c r="F6174" t="s">
        <v>2392</v>
      </c>
      <c r="G6174" t="s">
        <v>2393</v>
      </c>
      <c r="I6174" t="s">
        <v>14153</v>
      </c>
      <c r="J6174" t="s">
        <v>101</v>
      </c>
      <c r="K6174" t="s">
        <v>93</v>
      </c>
      <c r="L6174" s="5">
        <v>0</v>
      </c>
      <c r="M6174" s="5">
        <v>0</v>
      </c>
      <c r="N6174" s="5">
        <f t="shared" si="1056"/>
        <v>0</v>
      </c>
      <c r="O6174" s="5">
        <v>0</v>
      </c>
      <c r="P6174" s="5">
        <v>0</v>
      </c>
      <c r="Q6174" s="5">
        <f t="shared" si="1057"/>
        <v>0</v>
      </c>
      <c r="R6174" s="5">
        <v>0</v>
      </c>
      <c r="S6174" s="5">
        <v>0</v>
      </c>
      <c r="T6174" s="5">
        <f t="shared" si="1058"/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f t="shared" si="1061"/>
        <v>0</v>
      </c>
      <c r="Z6174" s="5">
        <v>0</v>
      </c>
      <c r="AA6174" s="5">
        <v>0</v>
      </c>
      <c r="AB6174" s="5">
        <f t="shared" si="1062"/>
        <v>0</v>
      </c>
      <c r="AC6174" s="5">
        <v>0</v>
      </c>
      <c r="AD6174" s="5">
        <v>0</v>
      </c>
      <c r="AE6174" s="5">
        <f t="shared" si="1063"/>
        <v>0</v>
      </c>
      <c r="AF6174" s="5">
        <v>0</v>
      </c>
      <c r="AG6174" s="6"/>
      <c r="AH6174" s="5">
        <v>0</v>
      </c>
      <c r="AI6174" s="5">
        <v>0</v>
      </c>
      <c r="AJ6174" s="5">
        <v>0</v>
      </c>
      <c r="AK6174" s="5">
        <f t="shared" si="1064"/>
        <v>0</v>
      </c>
      <c r="AL6174" s="5">
        <v>0</v>
      </c>
      <c r="AM6174" s="5">
        <v>0</v>
      </c>
      <c r="AN6174" s="5">
        <f t="shared" si="1065"/>
        <v>0</v>
      </c>
      <c r="AO6174" s="5">
        <v>0</v>
      </c>
      <c r="AP6174" s="5">
        <v>0</v>
      </c>
      <c r="AQ6174" s="5">
        <f t="shared" si="1066"/>
        <v>0</v>
      </c>
      <c r="AR6174" s="5">
        <v>1</v>
      </c>
      <c r="AS6174" s="6">
        <v>45275</v>
      </c>
      <c r="AT6174" s="5">
        <v>1</v>
      </c>
      <c r="AU6174" s="5">
        <v>0</v>
      </c>
      <c r="AV6174" t="str">
        <f t="shared" si="1059"/>
        <v>N</v>
      </c>
      <c r="AW6174" t="s">
        <v>60</v>
      </c>
      <c r="AX6174" t="s">
        <v>61</v>
      </c>
      <c r="AY6174" t="s">
        <v>62</v>
      </c>
      <c r="AZ6174" t="s">
        <v>62</v>
      </c>
      <c r="BA6174" t="str">
        <f t="shared" si="1060"/>
        <v>N</v>
      </c>
    </row>
    <row r="6175" spans="1:53">
      <c r="A6175" t="s">
        <v>53</v>
      </c>
      <c r="B6175" t="s">
        <v>54</v>
      </c>
      <c r="C6175" t="s">
        <v>55</v>
      </c>
      <c r="D6175">
        <v>2023</v>
      </c>
      <c r="F6175" t="s">
        <v>10995</v>
      </c>
      <c r="G6175" t="s">
        <v>11339</v>
      </c>
      <c r="I6175" t="s">
        <v>14154</v>
      </c>
      <c r="J6175" t="s">
        <v>101</v>
      </c>
      <c r="K6175" t="s">
        <v>93</v>
      </c>
      <c r="L6175" s="5">
        <v>0</v>
      </c>
      <c r="M6175" s="5">
        <v>0</v>
      </c>
      <c r="N6175" s="5">
        <f t="shared" si="1056"/>
        <v>0</v>
      </c>
      <c r="O6175" s="5">
        <v>0</v>
      </c>
      <c r="P6175" s="5">
        <v>0</v>
      </c>
      <c r="Q6175" s="5">
        <f t="shared" si="1057"/>
        <v>0</v>
      </c>
      <c r="R6175" s="5">
        <v>0</v>
      </c>
      <c r="S6175" s="5">
        <v>0</v>
      </c>
      <c r="T6175" s="5">
        <f t="shared" si="1058"/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f t="shared" si="1061"/>
        <v>0</v>
      </c>
      <c r="Z6175" s="5">
        <v>0</v>
      </c>
      <c r="AA6175" s="5">
        <v>0</v>
      </c>
      <c r="AB6175" s="5">
        <f t="shared" si="1062"/>
        <v>0</v>
      </c>
      <c r="AC6175" s="5">
        <v>0</v>
      </c>
      <c r="AD6175" s="5">
        <v>0</v>
      </c>
      <c r="AE6175" s="5">
        <f t="shared" si="1063"/>
        <v>0</v>
      </c>
      <c r="AF6175" s="5">
        <v>0</v>
      </c>
      <c r="AG6175" s="6"/>
      <c r="AH6175" s="5">
        <v>0</v>
      </c>
      <c r="AI6175" s="5">
        <v>0</v>
      </c>
      <c r="AJ6175" s="5">
        <v>0</v>
      </c>
      <c r="AK6175" s="5">
        <f t="shared" si="1064"/>
        <v>0</v>
      </c>
      <c r="AL6175" s="5">
        <v>0</v>
      </c>
      <c r="AM6175" s="5">
        <v>0</v>
      </c>
      <c r="AN6175" s="5">
        <f t="shared" si="1065"/>
        <v>0</v>
      </c>
      <c r="AO6175" s="5">
        <v>0</v>
      </c>
      <c r="AP6175" s="5">
        <v>0</v>
      </c>
      <c r="AQ6175" s="5">
        <f t="shared" si="1066"/>
        <v>0</v>
      </c>
      <c r="AR6175" s="5">
        <v>1</v>
      </c>
      <c r="AS6175" s="6">
        <v>45000</v>
      </c>
      <c r="AT6175" s="5">
        <v>1</v>
      </c>
      <c r="AU6175" s="5">
        <v>0</v>
      </c>
      <c r="AV6175" t="str">
        <f t="shared" si="1059"/>
        <v>N</v>
      </c>
      <c r="AW6175" t="s">
        <v>60</v>
      </c>
      <c r="AX6175" t="s">
        <v>61</v>
      </c>
      <c r="AY6175" t="s">
        <v>62</v>
      </c>
      <c r="AZ6175" t="s">
        <v>62</v>
      </c>
      <c r="BA6175" t="str">
        <f t="shared" si="1060"/>
        <v>N</v>
      </c>
    </row>
    <row r="6176" spans="1:53">
      <c r="A6176" t="s">
        <v>53</v>
      </c>
      <c r="B6176" t="s">
        <v>54</v>
      </c>
      <c r="C6176" t="s">
        <v>89</v>
      </c>
      <c r="D6176">
        <v>2023</v>
      </c>
      <c r="F6176" t="s">
        <v>4636</v>
      </c>
      <c r="G6176" t="s">
        <v>4637</v>
      </c>
      <c r="I6176" t="s">
        <v>14155</v>
      </c>
      <c r="J6176" t="s">
        <v>101</v>
      </c>
      <c r="K6176" t="s">
        <v>93</v>
      </c>
      <c r="L6176" s="5">
        <v>0</v>
      </c>
      <c r="M6176" s="5">
        <v>0</v>
      </c>
      <c r="N6176" s="5">
        <f t="shared" si="1056"/>
        <v>0</v>
      </c>
      <c r="O6176" s="5">
        <v>0</v>
      </c>
      <c r="P6176" s="5">
        <v>0</v>
      </c>
      <c r="Q6176" s="5">
        <f t="shared" si="1057"/>
        <v>0</v>
      </c>
      <c r="R6176" s="5">
        <v>0</v>
      </c>
      <c r="S6176" s="5">
        <v>0</v>
      </c>
      <c r="T6176" s="5">
        <f t="shared" si="1058"/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f t="shared" si="1061"/>
        <v>0</v>
      </c>
      <c r="Z6176" s="5">
        <v>0</v>
      </c>
      <c r="AA6176" s="5">
        <v>0</v>
      </c>
      <c r="AB6176" s="5">
        <f t="shared" si="1062"/>
        <v>0</v>
      </c>
      <c r="AC6176" s="5">
        <v>0</v>
      </c>
      <c r="AD6176" s="5">
        <v>0</v>
      </c>
      <c r="AE6176" s="5">
        <f t="shared" si="1063"/>
        <v>0</v>
      </c>
      <c r="AF6176" s="5">
        <v>0</v>
      </c>
      <c r="AG6176" s="6"/>
      <c r="AH6176" s="5">
        <v>0</v>
      </c>
      <c r="AI6176" s="5">
        <v>0</v>
      </c>
      <c r="AJ6176" s="5">
        <v>0</v>
      </c>
      <c r="AK6176" s="5">
        <f t="shared" si="1064"/>
        <v>0</v>
      </c>
      <c r="AL6176" s="5">
        <v>0</v>
      </c>
      <c r="AM6176" s="5">
        <v>0</v>
      </c>
      <c r="AN6176" s="5">
        <f t="shared" si="1065"/>
        <v>0</v>
      </c>
      <c r="AO6176" s="5">
        <v>0</v>
      </c>
      <c r="AP6176" s="5">
        <v>0</v>
      </c>
      <c r="AQ6176" s="5">
        <f t="shared" si="1066"/>
        <v>0</v>
      </c>
      <c r="AR6176" s="5">
        <v>1</v>
      </c>
      <c r="AS6176" s="6">
        <v>45226</v>
      </c>
      <c r="AT6176" s="5">
        <v>1</v>
      </c>
      <c r="AU6176" s="5">
        <v>0</v>
      </c>
      <c r="AV6176" t="str">
        <f t="shared" si="1059"/>
        <v>N</v>
      </c>
      <c r="AW6176" t="s">
        <v>60</v>
      </c>
      <c r="AX6176" t="s">
        <v>61</v>
      </c>
      <c r="AY6176" t="s">
        <v>62</v>
      </c>
      <c r="AZ6176" t="s">
        <v>62</v>
      </c>
      <c r="BA6176" t="str">
        <f t="shared" si="1060"/>
        <v>N</v>
      </c>
    </row>
    <row r="6177" spans="1:53">
      <c r="A6177" t="s">
        <v>53</v>
      </c>
      <c r="B6177" t="s">
        <v>54</v>
      </c>
      <c r="C6177" t="s">
        <v>55</v>
      </c>
      <c r="D6177">
        <v>2023</v>
      </c>
      <c r="F6177" t="s">
        <v>8434</v>
      </c>
      <c r="G6177" t="s">
        <v>9760</v>
      </c>
      <c r="I6177" t="s">
        <v>14156</v>
      </c>
      <c r="J6177" t="s">
        <v>101</v>
      </c>
      <c r="K6177" t="s">
        <v>93</v>
      </c>
      <c r="L6177" s="5">
        <v>0</v>
      </c>
      <c r="M6177" s="5">
        <v>0</v>
      </c>
      <c r="N6177" s="5">
        <f t="shared" si="1056"/>
        <v>0</v>
      </c>
      <c r="O6177" s="5">
        <v>0</v>
      </c>
      <c r="P6177" s="5">
        <v>0</v>
      </c>
      <c r="Q6177" s="5">
        <f t="shared" si="1057"/>
        <v>0</v>
      </c>
      <c r="R6177" s="5">
        <v>0</v>
      </c>
      <c r="S6177" s="5">
        <v>0</v>
      </c>
      <c r="T6177" s="5">
        <f t="shared" si="1058"/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f t="shared" si="1061"/>
        <v>0</v>
      </c>
      <c r="Z6177" s="5">
        <v>0</v>
      </c>
      <c r="AA6177" s="5">
        <v>0</v>
      </c>
      <c r="AB6177" s="5">
        <f t="shared" si="1062"/>
        <v>0</v>
      </c>
      <c r="AC6177" s="5">
        <v>0</v>
      </c>
      <c r="AD6177" s="5">
        <v>0</v>
      </c>
      <c r="AE6177" s="5">
        <f t="shared" si="1063"/>
        <v>0</v>
      </c>
      <c r="AF6177" s="5">
        <v>0</v>
      </c>
      <c r="AG6177" s="6"/>
      <c r="AH6177" s="5">
        <v>0</v>
      </c>
      <c r="AI6177" s="5">
        <v>0</v>
      </c>
      <c r="AJ6177" s="5">
        <v>0</v>
      </c>
      <c r="AK6177" s="5">
        <f t="shared" si="1064"/>
        <v>0</v>
      </c>
      <c r="AL6177" s="5">
        <v>0</v>
      </c>
      <c r="AM6177" s="5">
        <v>0</v>
      </c>
      <c r="AN6177" s="5">
        <f t="shared" si="1065"/>
        <v>0</v>
      </c>
      <c r="AO6177" s="5">
        <v>0</v>
      </c>
      <c r="AP6177" s="5">
        <v>0</v>
      </c>
      <c r="AQ6177" s="5">
        <f t="shared" si="1066"/>
        <v>0</v>
      </c>
      <c r="AR6177" s="5">
        <v>1</v>
      </c>
      <c r="AS6177" s="6">
        <v>45217</v>
      </c>
      <c r="AT6177" s="5">
        <v>1</v>
      </c>
      <c r="AU6177" s="5">
        <v>0</v>
      </c>
      <c r="AV6177" t="str">
        <f t="shared" si="1059"/>
        <v>N</v>
      </c>
      <c r="AW6177" t="s">
        <v>60</v>
      </c>
      <c r="AX6177" t="s">
        <v>61</v>
      </c>
      <c r="AY6177" t="s">
        <v>62</v>
      </c>
      <c r="AZ6177" t="s">
        <v>62</v>
      </c>
      <c r="BA6177" t="str">
        <f t="shared" si="1060"/>
        <v>N</v>
      </c>
    </row>
    <row r="6178" spans="1:53">
      <c r="A6178" t="s">
        <v>53</v>
      </c>
      <c r="B6178" t="s">
        <v>54</v>
      </c>
      <c r="C6178" t="s">
        <v>89</v>
      </c>
      <c r="D6178">
        <v>2023</v>
      </c>
      <c r="F6178" t="s">
        <v>175</v>
      </c>
      <c r="G6178" t="s">
        <v>176</v>
      </c>
      <c r="I6178" t="s">
        <v>14157</v>
      </c>
      <c r="J6178" t="s">
        <v>101</v>
      </c>
      <c r="K6178" t="s">
        <v>93</v>
      </c>
      <c r="L6178" s="5">
        <v>0</v>
      </c>
      <c r="M6178" s="5">
        <v>0</v>
      </c>
      <c r="N6178" s="5">
        <f t="shared" si="1056"/>
        <v>0</v>
      </c>
      <c r="O6178" s="5">
        <v>0</v>
      </c>
      <c r="P6178" s="5">
        <v>0</v>
      </c>
      <c r="Q6178" s="5">
        <f t="shared" si="1057"/>
        <v>0</v>
      </c>
      <c r="R6178" s="5">
        <v>0</v>
      </c>
      <c r="S6178" s="5">
        <v>0</v>
      </c>
      <c r="T6178" s="5">
        <f t="shared" si="1058"/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f t="shared" si="1061"/>
        <v>0</v>
      </c>
      <c r="Z6178" s="5">
        <v>0</v>
      </c>
      <c r="AA6178" s="5">
        <v>0</v>
      </c>
      <c r="AB6178" s="5">
        <f t="shared" si="1062"/>
        <v>0</v>
      </c>
      <c r="AC6178" s="5">
        <v>0</v>
      </c>
      <c r="AD6178" s="5">
        <v>0</v>
      </c>
      <c r="AE6178" s="5">
        <f t="shared" si="1063"/>
        <v>0</v>
      </c>
      <c r="AF6178" s="5">
        <v>0</v>
      </c>
      <c r="AG6178" s="6"/>
      <c r="AH6178" s="5">
        <v>0</v>
      </c>
      <c r="AI6178" s="5">
        <v>0</v>
      </c>
      <c r="AJ6178" s="5">
        <v>0</v>
      </c>
      <c r="AK6178" s="5">
        <f t="shared" si="1064"/>
        <v>0</v>
      </c>
      <c r="AL6178" s="5">
        <v>0</v>
      </c>
      <c r="AM6178" s="5">
        <v>0</v>
      </c>
      <c r="AN6178" s="5">
        <f t="shared" si="1065"/>
        <v>0</v>
      </c>
      <c r="AO6178" s="5">
        <v>0</v>
      </c>
      <c r="AP6178" s="5">
        <v>0</v>
      </c>
      <c r="AQ6178" s="5">
        <f t="shared" si="1066"/>
        <v>0</v>
      </c>
      <c r="AR6178" s="5">
        <v>1</v>
      </c>
      <c r="AS6178" s="6">
        <v>45252</v>
      </c>
      <c r="AT6178" s="5">
        <v>1</v>
      </c>
      <c r="AU6178" s="5">
        <v>0</v>
      </c>
      <c r="AV6178" t="str">
        <f t="shared" si="1059"/>
        <v>N</v>
      </c>
      <c r="AW6178" t="s">
        <v>60</v>
      </c>
      <c r="AX6178" t="s">
        <v>61</v>
      </c>
      <c r="AY6178" t="s">
        <v>62</v>
      </c>
      <c r="AZ6178" t="s">
        <v>62</v>
      </c>
      <c r="BA6178" t="str">
        <f t="shared" si="1060"/>
        <v>N</v>
      </c>
    </row>
    <row r="6179" spans="1:53">
      <c r="A6179" t="s">
        <v>53</v>
      </c>
      <c r="B6179" t="s">
        <v>54</v>
      </c>
      <c r="C6179" t="s">
        <v>89</v>
      </c>
      <c r="D6179">
        <v>2023</v>
      </c>
      <c r="F6179" t="s">
        <v>8478</v>
      </c>
      <c r="G6179" t="s">
        <v>8479</v>
      </c>
      <c r="I6179" t="s">
        <v>14158</v>
      </c>
      <c r="J6179" t="s">
        <v>101</v>
      </c>
      <c r="K6179" t="s">
        <v>93</v>
      </c>
      <c r="L6179" s="5">
        <v>0</v>
      </c>
      <c r="M6179" s="5">
        <v>0</v>
      </c>
      <c r="N6179" s="5">
        <f t="shared" si="1056"/>
        <v>0</v>
      </c>
      <c r="O6179" s="5">
        <v>0</v>
      </c>
      <c r="P6179" s="5">
        <v>0</v>
      </c>
      <c r="Q6179" s="5">
        <f t="shared" si="1057"/>
        <v>0</v>
      </c>
      <c r="R6179" s="5">
        <v>0</v>
      </c>
      <c r="S6179" s="5">
        <v>0</v>
      </c>
      <c r="T6179" s="5">
        <f t="shared" si="1058"/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f t="shared" si="1061"/>
        <v>0</v>
      </c>
      <c r="Z6179" s="5">
        <v>0</v>
      </c>
      <c r="AA6179" s="5">
        <v>0</v>
      </c>
      <c r="AB6179" s="5">
        <f t="shared" si="1062"/>
        <v>0</v>
      </c>
      <c r="AC6179" s="5">
        <v>0</v>
      </c>
      <c r="AD6179" s="5">
        <v>0</v>
      </c>
      <c r="AE6179" s="5">
        <f t="shared" si="1063"/>
        <v>0</v>
      </c>
      <c r="AF6179" s="5">
        <v>0</v>
      </c>
      <c r="AG6179" s="6"/>
      <c r="AH6179" s="5">
        <v>0</v>
      </c>
      <c r="AI6179" s="5">
        <v>0</v>
      </c>
      <c r="AJ6179" s="5">
        <v>0</v>
      </c>
      <c r="AK6179" s="5">
        <f t="shared" si="1064"/>
        <v>0</v>
      </c>
      <c r="AL6179" s="5">
        <v>0</v>
      </c>
      <c r="AM6179" s="5">
        <v>0</v>
      </c>
      <c r="AN6179" s="5">
        <f t="shared" si="1065"/>
        <v>0</v>
      </c>
      <c r="AO6179" s="5">
        <v>0</v>
      </c>
      <c r="AP6179" s="5">
        <v>0</v>
      </c>
      <c r="AQ6179" s="5">
        <f t="shared" si="1066"/>
        <v>0</v>
      </c>
      <c r="AR6179" s="5">
        <v>1</v>
      </c>
      <c r="AS6179" s="6">
        <v>45055</v>
      </c>
      <c r="AT6179" s="5">
        <v>1</v>
      </c>
      <c r="AU6179" s="5">
        <v>0</v>
      </c>
      <c r="AV6179" t="str">
        <f t="shared" si="1059"/>
        <v>N</v>
      </c>
      <c r="AW6179" t="s">
        <v>60</v>
      </c>
      <c r="AX6179" t="s">
        <v>60</v>
      </c>
      <c r="AY6179" t="s">
        <v>62</v>
      </c>
      <c r="AZ6179" t="s">
        <v>62</v>
      </c>
      <c r="BA6179" t="str">
        <f t="shared" si="1060"/>
        <v>N</v>
      </c>
    </row>
    <row r="6180" spans="1:53">
      <c r="A6180" t="s">
        <v>53</v>
      </c>
      <c r="B6180" t="s">
        <v>54</v>
      </c>
      <c r="C6180" t="s">
        <v>89</v>
      </c>
      <c r="D6180">
        <v>2023</v>
      </c>
      <c r="F6180" t="s">
        <v>2488</v>
      </c>
      <c r="G6180" t="s">
        <v>14159</v>
      </c>
      <c r="I6180" t="s">
        <v>14160</v>
      </c>
      <c r="J6180" t="s">
        <v>101</v>
      </c>
      <c r="K6180" t="s">
        <v>93</v>
      </c>
      <c r="L6180" s="5">
        <v>0</v>
      </c>
      <c r="M6180" s="5">
        <v>0</v>
      </c>
      <c r="N6180" s="5">
        <f t="shared" si="1056"/>
        <v>0</v>
      </c>
      <c r="O6180" s="5">
        <v>0</v>
      </c>
      <c r="P6180" s="5">
        <v>0</v>
      </c>
      <c r="Q6180" s="5">
        <f t="shared" si="1057"/>
        <v>0</v>
      </c>
      <c r="R6180" s="5">
        <v>0</v>
      </c>
      <c r="S6180" s="5">
        <v>0</v>
      </c>
      <c r="T6180" s="5">
        <f t="shared" si="1058"/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f t="shared" si="1061"/>
        <v>0</v>
      </c>
      <c r="Z6180" s="5">
        <v>0</v>
      </c>
      <c r="AA6180" s="5">
        <v>0</v>
      </c>
      <c r="AB6180" s="5">
        <f t="shared" si="1062"/>
        <v>0</v>
      </c>
      <c r="AC6180" s="5">
        <v>0</v>
      </c>
      <c r="AD6180" s="5">
        <v>0</v>
      </c>
      <c r="AE6180" s="5">
        <f t="shared" si="1063"/>
        <v>0</v>
      </c>
      <c r="AF6180" s="5">
        <v>0</v>
      </c>
      <c r="AG6180" s="6"/>
      <c r="AH6180" s="5">
        <v>0</v>
      </c>
      <c r="AI6180" s="5">
        <v>0</v>
      </c>
      <c r="AJ6180" s="5">
        <v>0</v>
      </c>
      <c r="AK6180" s="5">
        <f t="shared" si="1064"/>
        <v>0</v>
      </c>
      <c r="AL6180" s="5">
        <v>0</v>
      </c>
      <c r="AM6180" s="5">
        <v>0</v>
      </c>
      <c r="AN6180" s="5">
        <f t="shared" si="1065"/>
        <v>0</v>
      </c>
      <c r="AO6180" s="5">
        <v>0</v>
      </c>
      <c r="AP6180" s="5">
        <v>0</v>
      </c>
      <c r="AQ6180" s="5">
        <f t="shared" si="1066"/>
        <v>0</v>
      </c>
      <c r="AR6180" s="5">
        <v>1</v>
      </c>
      <c r="AS6180" s="6">
        <v>45194</v>
      </c>
      <c r="AT6180" s="5">
        <v>1</v>
      </c>
      <c r="AU6180" s="5">
        <v>0</v>
      </c>
      <c r="AV6180" t="str">
        <f t="shared" si="1059"/>
        <v>N</v>
      </c>
      <c r="AW6180" t="s">
        <v>60</v>
      </c>
      <c r="AX6180" t="s">
        <v>60</v>
      </c>
      <c r="AY6180" t="s">
        <v>62</v>
      </c>
      <c r="AZ6180" t="s">
        <v>62</v>
      </c>
      <c r="BA6180" t="str">
        <f t="shared" si="1060"/>
        <v>N</v>
      </c>
    </row>
    <row r="6181" spans="1:53">
      <c r="A6181" t="s">
        <v>53</v>
      </c>
      <c r="B6181" t="s">
        <v>54</v>
      </c>
      <c r="C6181" t="s">
        <v>89</v>
      </c>
      <c r="D6181">
        <v>2023</v>
      </c>
      <c r="F6181" t="s">
        <v>14161</v>
      </c>
      <c r="G6181" t="s">
        <v>14162</v>
      </c>
      <c r="I6181" t="s">
        <v>14163</v>
      </c>
      <c r="J6181" t="s">
        <v>101</v>
      </c>
      <c r="K6181" t="s">
        <v>93</v>
      </c>
      <c r="L6181" s="5">
        <v>0</v>
      </c>
      <c r="M6181" s="5">
        <v>0</v>
      </c>
      <c r="N6181" s="5">
        <f t="shared" si="1056"/>
        <v>0</v>
      </c>
      <c r="O6181" s="5">
        <v>0</v>
      </c>
      <c r="P6181" s="5">
        <v>0</v>
      </c>
      <c r="Q6181" s="5">
        <f t="shared" si="1057"/>
        <v>0</v>
      </c>
      <c r="R6181" s="5">
        <v>0</v>
      </c>
      <c r="S6181" s="5">
        <v>0</v>
      </c>
      <c r="T6181" s="5">
        <f t="shared" si="1058"/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f t="shared" si="1061"/>
        <v>0</v>
      </c>
      <c r="Z6181" s="5">
        <v>0</v>
      </c>
      <c r="AA6181" s="5">
        <v>0</v>
      </c>
      <c r="AB6181" s="5">
        <f t="shared" si="1062"/>
        <v>0</v>
      </c>
      <c r="AC6181" s="5">
        <v>0</v>
      </c>
      <c r="AD6181" s="5">
        <v>0</v>
      </c>
      <c r="AE6181" s="5">
        <f t="shared" si="1063"/>
        <v>0</v>
      </c>
      <c r="AF6181" s="5">
        <v>0</v>
      </c>
      <c r="AG6181" s="6"/>
      <c r="AH6181" s="5">
        <v>0</v>
      </c>
      <c r="AI6181" s="5">
        <v>0</v>
      </c>
      <c r="AJ6181" s="5">
        <v>0</v>
      </c>
      <c r="AK6181" s="5">
        <f t="shared" si="1064"/>
        <v>0</v>
      </c>
      <c r="AL6181" s="5">
        <v>0</v>
      </c>
      <c r="AM6181" s="5">
        <v>0</v>
      </c>
      <c r="AN6181" s="5">
        <f t="shared" si="1065"/>
        <v>0</v>
      </c>
      <c r="AO6181" s="5">
        <v>0</v>
      </c>
      <c r="AP6181" s="5">
        <v>0</v>
      </c>
      <c r="AQ6181" s="5">
        <f t="shared" si="1066"/>
        <v>0</v>
      </c>
      <c r="AR6181" s="5">
        <v>1</v>
      </c>
      <c r="AS6181" s="6">
        <v>45127</v>
      </c>
      <c r="AT6181" s="5">
        <v>1</v>
      </c>
      <c r="AU6181" s="5">
        <v>0</v>
      </c>
      <c r="AV6181" t="str">
        <f t="shared" si="1059"/>
        <v>N</v>
      </c>
      <c r="AW6181" t="s">
        <v>60</v>
      </c>
      <c r="AX6181" t="s">
        <v>60</v>
      </c>
      <c r="AY6181" t="s">
        <v>62</v>
      </c>
      <c r="AZ6181" t="s">
        <v>62</v>
      </c>
      <c r="BA6181" t="str">
        <f t="shared" si="1060"/>
        <v>N</v>
      </c>
    </row>
    <row r="6182" spans="1:53">
      <c r="A6182" t="s">
        <v>53</v>
      </c>
      <c r="B6182" t="s">
        <v>54</v>
      </c>
      <c r="C6182" t="s">
        <v>55</v>
      </c>
      <c r="D6182">
        <v>2023</v>
      </c>
      <c r="F6182" t="s">
        <v>8009</v>
      </c>
      <c r="G6182" t="s">
        <v>8010</v>
      </c>
      <c r="I6182" t="s">
        <v>14164</v>
      </c>
      <c r="J6182" t="s">
        <v>101</v>
      </c>
      <c r="K6182" t="s">
        <v>93</v>
      </c>
      <c r="L6182" s="5">
        <v>0</v>
      </c>
      <c r="M6182" s="5">
        <v>0</v>
      </c>
      <c r="N6182" s="5">
        <f t="shared" si="1056"/>
        <v>0</v>
      </c>
      <c r="O6182" s="5">
        <v>0</v>
      </c>
      <c r="P6182" s="5">
        <v>0</v>
      </c>
      <c r="Q6182" s="5">
        <f t="shared" si="1057"/>
        <v>0</v>
      </c>
      <c r="R6182" s="5">
        <v>0</v>
      </c>
      <c r="S6182" s="5">
        <v>0</v>
      </c>
      <c r="T6182" s="5">
        <f t="shared" si="1058"/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f t="shared" si="1061"/>
        <v>0</v>
      </c>
      <c r="Z6182" s="5">
        <v>0</v>
      </c>
      <c r="AA6182" s="5">
        <v>0</v>
      </c>
      <c r="AB6182" s="5">
        <f t="shared" si="1062"/>
        <v>0</v>
      </c>
      <c r="AC6182" s="5">
        <v>0</v>
      </c>
      <c r="AD6182" s="5">
        <v>0</v>
      </c>
      <c r="AE6182" s="5">
        <f t="shared" si="1063"/>
        <v>0</v>
      </c>
      <c r="AF6182" s="5">
        <v>0</v>
      </c>
      <c r="AG6182" s="6"/>
      <c r="AH6182" s="5">
        <v>0</v>
      </c>
      <c r="AI6182" s="5">
        <v>0</v>
      </c>
      <c r="AJ6182" s="5">
        <v>0</v>
      </c>
      <c r="AK6182" s="5">
        <f t="shared" si="1064"/>
        <v>0</v>
      </c>
      <c r="AL6182" s="5">
        <v>0</v>
      </c>
      <c r="AM6182" s="5">
        <v>0</v>
      </c>
      <c r="AN6182" s="5">
        <f t="shared" si="1065"/>
        <v>0</v>
      </c>
      <c r="AO6182" s="5">
        <v>0</v>
      </c>
      <c r="AP6182" s="5">
        <v>0</v>
      </c>
      <c r="AQ6182" s="5">
        <f t="shared" si="1066"/>
        <v>0</v>
      </c>
      <c r="AR6182" s="5">
        <v>1</v>
      </c>
      <c r="AS6182" s="6">
        <v>45028</v>
      </c>
      <c r="AT6182" s="5">
        <v>1</v>
      </c>
      <c r="AU6182" s="5">
        <v>0</v>
      </c>
      <c r="AV6182" t="str">
        <f t="shared" si="1059"/>
        <v>N</v>
      </c>
      <c r="AW6182" t="s">
        <v>60</v>
      </c>
      <c r="AX6182" t="s">
        <v>60</v>
      </c>
      <c r="AY6182" t="s">
        <v>62</v>
      </c>
      <c r="AZ6182" t="s">
        <v>62</v>
      </c>
      <c r="BA6182" t="str">
        <f t="shared" si="1060"/>
        <v>N</v>
      </c>
    </row>
    <row r="6183" spans="1:53">
      <c r="A6183" t="s">
        <v>53</v>
      </c>
      <c r="B6183" t="s">
        <v>54</v>
      </c>
      <c r="C6183" t="s">
        <v>89</v>
      </c>
      <c r="D6183">
        <v>2023</v>
      </c>
      <c r="F6183" t="s">
        <v>8470</v>
      </c>
      <c r="G6183" t="s">
        <v>8471</v>
      </c>
      <c r="I6183" t="s">
        <v>14165</v>
      </c>
      <c r="J6183" t="s">
        <v>101</v>
      </c>
      <c r="K6183" t="s">
        <v>93</v>
      </c>
      <c r="L6183" s="5">
        <v>0</v>
      </c>
      <c r="M6183" s="5">
        <v>0</v>
      </c>
      <c r="N6183" s="5">
        <f t="shared" si="1056"/>
        <v>0</v>
      </c>
      <c r="O6183" s="5">
        <v>0</v>
      </c>
      <c r="P6183" s="5">
        <v>0</v>
      </c>
      <c r="Q6183" s="5">
        <f t="shared" si="1057"/>
        <v>0</v>
      </c>
      <c r="R6183" s="5">
        <v>0</v>
      </c>
      <c r="S6183" s="5">
        <v>0</v>
      </c>
      <c r="T6183" s="5">
        <f t="shared" si="1058"/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f t="shared" si="1061"/>
        <v>0</v>
      </c>
      <c r="Z6183" s="5">
        <v>0</v>
      </c>
      <c r="AA6183" s="5">
        <v>0</v>
      </c>
      <c r="AB6183" s="5">
        <f t="shared" si="1062"/>
        <v>0</v>
      </c>
      <c r="AC6183" s="5">
        <v>0</v>
      </c>
      <c r="AD6183" s="5">
        <v>0</v>
      </c>
      <c r="AE6183" s="5">
        <f t="shared" si="1063"/>
        <v>0</v>
      </c>
      <c r="AF6183" s="5">
        <v>0</v>
      </c>
      <c r="AG6183" s="6"/>
      <c r="AH6183" s="5">
        <v>0</v>
      </c>
      <c r="AI6183" s="5">
        <v>0</v>
      </c>
      <c r="AJ6183" s="5">
        <v>0</v>
      </c>
      <c r="AK6183" s="5">
        <f t="shared" si="1064"/>
        <v>0</v>
      </c>
      <c r="AL6183" s="5">
        <v>0</v>
      </c>
      <c r="AM6183" s="5">
        <v>0</v>
      </c>
      <c r="AN6183" s="5">
        <f t="shared" si="1065"/>
        <v>0</v>
      </c>
      <c r="AO6183" s="5">
        <v>0</v>
      </c>
      <c r="AP6183" s="5">
        <v>0</v>
      </c>
      <c r="AQ6183" s="5">
        <f t="shared" si="1066"/>
        <v>0</v>
      </c>
      <c r="AR6183" s="5">
        <v>1</v>
      </c>
      <c r="AS6183" s="6">
        <v>45190</v>
      </c>
      <c r="AT6183" s="5">
        <v>1</v>
      </c>
      <c r="AU6183" s="5">
        <v>0</v>
      </c>
      <c r="AV6183" t="str">
        <f t="shared" si="1059"/>
        <v>N</v>
      </c>
      <c r="AW6183" t="s">
        <v>60</v>
      </c>
      <c r="AX6183" t="s">
        <v>60</v>
      </c>
      <c r="AY6183" t="s">
        <v>62</v>
      </c>
      <c r="AZ6183" t="s">
        <v>62</v>
      </c>
      <c r="BA6183" t="str">
        <f t="shared" si="1060"/>
        <v>N</v>
      </c>
    </row>
    <row r="6184" spans="1:53">
      <c r="A6184" t="s">
        <v>53</v>
      </c>
      <c r="B6184" t="s">
        <v>54</v>
      </c>
      <c r="C6184" t="s">
        <v>55</v>
      </c>
      <c r="D6184">
        <v>2023</v>
      </c>
      <c r="F6184" t="s">
        <v>9807</v>
      </c>
      <c r="G6184" t="s">
        <v>9808</v>
      </c>
      <c r="I6184" t="s">
        <v>14166</v>
      </c>
      <c r="J6184" t="s">
        <v>101</v>
      </c>
      <c r="K6184" t="s">
        <v>93</v>
      </c>
      <c r="L6184" s="5">
        <v>0</v>
      </c>
      <c r="M6184" s="5">
        <v>0</v>
      </c>
      <c r="N6184" s="5">
        <f t="shared" si="1056"/>
        <v>0</v>
      </c>
      <c r="O6184" s="5">
        <v>0</v>
      </c>
      <c r="P6184" s="5">
        <v>0</v>
      </c>
      <c r="Q6184" s="5">
        <f t="shared" si="1057"/>
        <v>0</v>
      </c>
      <c r="R6184" s="5">
        <v>0</v>
      </c>
      <c r="S6184" s="5">
        <v>0</v>
      </c>
      <c r="T6184" s="5">
        <f t="shared" si="1058"/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f t="shared" si="1061"/>
        <v>0</v>
      </c>
      <c r="Z6184" s="5">
        <v>0</v>
      </c>
      <c r="AA6184" s="5">
        <v>0</v>
      </c>
      <c r="AB6184" s="5">
        <f t="shared" si="1062"/>
        <v>0</v>
      </c>
      <c r="AC6184" s="5">
        <v>0</v>
      </c>
      <c r="AD6184" s="5">
        <v>0</v>
      </c>
      <c r="AE6184" s="5">
        <f t="shared" si="1063"/>
        <v>0</v>
      </c>
      <c r="AF6184" s="5">
        <v>0</v>
      </c>
      <c r="AG6184" s="6"/>
      <c r="AH6184" s="5">
        <v>0</v>
      </c>
      <c r="AI6184" s="5">
        <v>0</v>
      </c>
      <c r="AJ6184" s="5">
        <v>0</v>
      </c>
      <c r="AK6184" s="5">
        <f t="shared" si="1064"/>
        <v>0</v>
      </c>
      <c r="AL6184" s="5">
        <v>0</v>
      </c>
      <c r="AM6184" s="5">
        <v>0</v>
      </c>
      <c r="AN6184" s="5">
        <f t="shared" si="1065"/>
        <v>0</v>
      </c>
      <c r="AO6184" s="5">
        <v>0</v>
      </c>
      <c r="AP6184" s="5">
        <v>0</v>
      </c>
      <c r="AQ6184" s="5">
        <f t="shared" si="1066"/>
        <v>0</v>
      </c>
      <c r="AR6184" s="5">
        <v>1</v>
      </c>
      <c r="AS6184" s="6">
        <v>45007</v>
      </c>
      <c r="AT6184" s="5">
        <v>1</v>
      </c>
      <c r="AU6184" s="5">
        <v>0</v>
      </c>
      <c r="AV6184" t="str">
        <f t="shared" si="1059"/>
        <v>N</v>
      </c>
      <c r="AW6184" t="s">
        <v>60</v>
      </c>
      <c r="AX6184" t="s">
        <v>60</v>
      </c>
      <c r="AY6184" t="s">
        <v>62</v>
      </c>
      <c r="AZ6184" t="s">
        <v>62</v>
      </c>
      <c r="BA6184" t="str">
        <f t="shared" si="1060"/>
        <v>N</v>
      </c>
    </row>
    <row r="6185" spans="1:53">
      <c r="A6185" t="s">
        <v>436</v>
      </c>
      <c r="B6185" t="s">
        <v>54</v>
      </c>
      <c r="C6185" t="s">
        <v>89</v>
      </c>
      <c r="D6185">
        <v>2023</v>
      </c>
      <c r="F6185" t="s">
        <v>8934</v>
      </c>
      <c r="G6185" t="s">
        <v>8935</v>
      </c>
      <c r="H6185" t="s">
        <v>8936</v>
      </c>
      <c r="I6185" t="s">
        <v>8937</v>
      </c>
      <c r="J6185" t="s">
        <v>255</v>
      </c>
      <c r="K6185" t="s">
        <v>59</v>
      </c>
      <c r="L6185" s="5">
        <v>0</v>
      </c>
      <c r="M6185" s="5">
        <v>0</v>
      </c>
      <c r="N6185" s="5">
        <f t="shared" si="1056"/>
        <v>0</v>
      </c>
      <c r="O6185" s="5">
        <v>0</v>
      </c>
      <c r="P6185" s="5">
        <v>0</v>
      </c>
      <c r="Q6185" s="5">
        <f t="shared" si="1057"/>
        <v>0</v>
      </c>
      <c r="R6185" s="5">
        <v>0</v>
      </c>
      <c r="S6185" s="5">
        <v>0</v>
      </c>
      <c r="T6185" s="5">
        <f t="shared" si="1058"/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f t="shared" si="1061"/>
        <v>0</v>
      </c>
      <c r="Z6185" s="5">
        <v>0</v>
      </c>
      <c r="AA6185" s="5">
        <v>0</v>
      </c>
      <c r="AB6185" s="5">
        <f t="shared" si="1062"/>
        <v>0</v>
      </c>
      <c r="AC6185" s="5">
        <v>0</v>
      </c>
      <c r="AD6185" s="5">
        <v>0</v>
      </c>
      <c r="AE6185" s="5">
        <f t="shared" si="1063"/>
        <v>0</v>
      </c>
      <c r="AF6185" s="5">
        <v>0</v>
      </c>
      <c r="AG6185" s="6"/>
      <c r="AH6185" s="5">
        <v>0</v>
      </c>
      <c r="AI6185" s="5">
        <v>0</v>
      </c>
      <c r="AJ6185" s="5">
        <v>0</v>
      </c>
      <c r="AK6185" s="5">
        <f t="shared" si="1064"/>
        <v>0</v>
      </c>
      <c r="AL6185" s="5">
        <v>0</v>
      </c>
      <c r="AM6185" s="5">
        <v>0</v>
      </c>
      <c r="AN6185" s="5">
        <f t="shared" si="1065"/>
        <v>0</v>
      </c>
      <c r="AO6185" s="5">
        <v>0</v>
      </c>
      <c r="AP6185" s="5">
        <v>0</v>
      </c>
      <c r="AQ6185" s="5">
        <f t="shared" si="1066"/>
        <v>0</v>
      </c>
      <c r="AR6185" s="5">
        <v>3</v>
      </c>
      <c r="AS6185" s="6">
        <v>45029</v>
      </c>
      <c r="AT6185" s="5">
        <v>3</v>
      </c>
      <c r="AU6185" s="5">
        <v>0</v>
      </c>
      <c r="AV6185" t="str">
        <f t="shared" si="1059"/>
        <v>N</v>
      </c>
      <c r="AW6185" t="s">
        <v>60</v>
      </c>
      <c r="AX6185" t="s">
        <v>61</v>
      </c>
      <c r="AY6185" t="s">
        <v>62</v>
      </c>
      <c r="AZ6185" t="s">
        <v>62</v>
      </c>
      <c r="BA6185" t="str">
        <f t="shared" si="1060"/>
        <v>N</v>
      </c>
    </row>
    <row r="6186" spans="1:53">
      <c r="A6186" t="s">
        <v>436</v>
      </c>
      <c r="B6186" t="s">
        <v>54</v>
      </c>
      <c r="C6186" t="s">
        <v>89</v>
      </c>
      <c r="D6186">
        <v>2023</v>
      </c>
      <c r="F6186" t="s">
        <v>14167</v>
      </c>
      <c r="G6186" t="s">
        <v>14168</v>
      </c>
      <c r="H6186" t="s">
        <v>14169</v>
      </c>
      <c r="I6186" t="s">
        <v>14170</v>
      </c>
      <c r="J6186" t="s">
        <v>101</v>
      </c>
      <c r="K6186" t="s">
        <v>93</v>
      </c>
      <c r="L6186" s="5">
        <v>0</v>
      </c>
      <c r="M6186" s="5">
        <v>0</v>
      </c>
      <c r="N6186" s="5">
        <f t="shared" si="1056"/>
        <v>0</v>
      </c>
      <c r="O6186" s="5">
        <v>0</v>
      </c>
      <c r="P6186" s="5">
        <v>0</v>
      </c>
      <c r="Q6186" s="5">
        <f t="shared" si="1057"/>
        <v>0</v>
      </c>
      <c r="R6186" s="5">
        <v>0</v>
      </c>
      <c r="S6186" s="5">
        <v>0</v>
      </c>
      <c r="T6186" s="5">
        <f t="shared" si="1058"/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f t="shared" si="1061"/>
        <v>0</v>
      </c>
      <c r="Z6186" s="5">
        <v>0</v>
      </c>
      <c r="AA6186" s="5">
        <v>0</v>
      </c>
      <c r="AB6186" s="5">
        <f t="shared" si="1062"/>
        <v>0</v>
      </c>
      <c r="AC6186" s="5">
        <v>0</v>
      </c>
      <c r="AD6186" s="5">
        <v>0</v>
      </c>
      <c r="AE6186" s="5">
        <f t="shared" si="1063"/>
        <v>0</v>
      </c>
      <c r="AF6186" s="5">
        <v>1</v>
      </c>
      <c r="AG6186" s="6">
        <v>44987</v>
      </c>
      <c r="AH6186" s="5">
        <v>1</v>
      </c>
      <c r="AI6186" s="5">
        <v>0</v>
      </c>
      <c r="AJ6186" s="5">
        <v>0</v>
      </c>
      <c r="AK6186" s="5">
        <f t="shared" si="1064"/>
        <v>0</v>
      </c>
      <c r="AL6186" s="5">
        <v>0</v>
      </c>
      <c r="AM6186" s="5">
        <v>0</v>
      </c>
      <c r="AN6186" s="5">
        <f t="shared" si="1065"/>
        <v>0</v>
      </c>
      <c r="AO6186" s="5">
        <v>0</v>
      </c>
      <c r="AP6186" s="5">
        <v>0</v>
      </c>
      <c r="AQ6186" s="5">
        <f t="shared" si="1066"/>
        <v>0</v>
      </c>
      <c r="AR6186" s="5">
        <v>1</v>
      </c>
      <c r="AS6186" s="6">
        <v>45160</v>
      </c>
      <c r="AT6186" s="5">
        <v>1</v>
      </c>
      <c r="AU6186" s="5">
        <v>0</v>
      </c>
      <c r="AV6186" t="str">
        <f t="shared" si="1059"/>
        <v>N</v>
      </c>
      <c r="AW6186" t="s">
        <v>60</v>
      </c>
      <c r="AX6186" t="s">
        <v>61</v>
      </c>
      <c r="AY6186" t="s">
        <v>62</v>
      </c>
      <c r="AZ6186" t="s">
        <v>62</v>
      </c>
      <c r="BA6186" t="str">
        <f t="shared" si="1060"/>
        <v>N</v>
      </c>
    </row>
    <row r="6187" spans="1:53">
      <c r="A6187" t="s">
        <v>2996</v>
      </c>
      <c r="B6187" t="s">
        <v>54</v>
      </c>
      <c r="C6187" t="s">
        <v>89</v>
      </c>
      <c r="D6187">
        <v>2023</v>
      </c>
      <c r="F6187">
        <v>87233009</v>
      </c>
      <c r="G6187" t="s">
        <v>14171</v>
      </c>
      <c r="H6187" t="s">
        <v>1813</v>
      </c>
      <c r="I6187" t="s">
        <v>14172</v>
      </c>
      <c r="J6187" t="s">
        <v>58</v>
      </c>
      <c r="K6187" t="s">
        <v>93</v>
      </c>
      <c r="L6187" s="5">
        <v>0</v>
      </c>
      <c r="M6187" s="5">
        <v>0</v>
      </c>
      <c r="N6187" s="5">
        <f t="shared" si="1056"/>
        <v>0</v>
      </c>
      <c r="O6187" s="5">
        <v>0</v>
      </c>
      <c r="P6187" s="5">
        <v>0</v>
      </c>
      <c r="Q6187" s="5">
        <f t="shared" si="1057"/>
        <v>0</v>
      </c>
      <c r="R6187" s="5">
        <v>0</v>
      </c>
      <c r="S6187" s="5">
        <v>0</v>
      </c>
      <c r="T6187" s="5">
        <f t="shared" si="1058"/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f t="shared" si="1061"/>
        <v>0</v>
      </c>
      <c r="Z6187" s="5">
        <v>0</v>
      </c>
      <c r="AA6187" s="5">
        <v>0</v>
      </c>
      <c r="AB6187" s="5">
        <f t="shared" si="1062"/>
        <v>0</v>
      </c>
      <c r="AC6187" s="5">
        <v>0</v>
      </c>
      <c r="AD6187" s="5">
        <v>0</v>
      </c>
      <c r="AE6187" s="5">
        <f t="shared" si="1063"/>
        <v>0</v>
      </c>
      <c r="AF6187" s="5">
        <v>1</v>
      </c>
      <c r="AG6187" s="6">
        <v>45132</v>
      </c>
      <c r="AH6187" s="5">
        <v>1</v>
      </c>
      <c r="AI6187" s="5">
        <v>0</v>
      </c>
      <c r="AJ6187" s="5">
        <v>0</v>
      </c>
      <c r="AK6187" s="5">
        <f t="shared" si="1064"/>
        <v>0</v>
      </c>
      <c r="AL6187" s="5">
        <v>0</v>
      </c>
      <c r="AM6187" s="5">
        <v>0</v>
      </c>
      <c r="AN6187" s="5">
        <f t="shared" si="1065"/>
        <v>0</v>
      </c>
      <c r="AO6187" s="5">
        <v>0</v>
      </c>
      <c r="AP6187" s="5">
        <v>0</v>
      </c>
      <c r="AQ6187" s="5">
        <f t="shared" si="1066"/>
        <v>0</v>
      </c>
      <c r="AR6187" s="5">
        <v>1</v>
      </c>
      <c r="AS6187" s="6">
        <v>45279</v>
      </c>
      <c r="AT6187" s="5">
        <v>1</v>
      </c>
      <c r="AU6187" s="5">
        <v>0</v>
      </c>
      <c r="AV6187" t="str">
        <f t="shared" si="1059"/>
        <v>N</v>
      </c>
      <c r="AW6187" t="s">
        <v>60</v>
      </c>
      <c r="AX6187" t="s">
        <v>61</v>
      </c>
      <c r="AY6187" t="s">
        <v>62</v>
      </c>
      <c r="AZ6187" t="s">
        <v>62</v>
      </c>
      <c r="BA6187" t="str">
        <f t="shared" si="1060"/>
        <v>N</v>
      </c>
    </row>
    <row r="6188" spans="1:53">
      <c r="A6188" t="s">
        <v>2996</v>
      </c>
      <c r="B6188" t="s">
        <v>54</v>
      </c>
      <c r="C6188" t="s">
        <v>89</v>
      </c>
      <c r="D6188">
        <v>2023</v>
      </c>
      <c r="F6188">
        <v>87271018</v>
      </c>
      <c r="G6188" t="s">
        <v>14173</v>
      </c>
      <c r="H6188" t="s">
        <v>1813</v>
      </c>
      <c r="I6188" t="s">
        <v>14174</v>
      </c>
      <c r="J6188" t="s">
        <v>58</v>
      </c>
      <c r="K6188" t="s">
        <v>93</v>
      </c>
      <c r="L6188" s="5">
        <v>0</v>
      </c>
      <c r="M6188" s="5">
        <v>0</v>
      </c>
      <c r="N6188" s="5">
        <f t="shared" si="1056"/>
        <v>0</v>
      </c>
      <c r="O6188" s="5">
        <v>0</v>
      </c>
      <c r="P6188" s="5">
        <v>0</v>
      </c>
      <c r="Q6188" s="5">
        <f t="shared" si="1057"/>
        <v>0</v>
      </c>
      <c r="R6188" s="5">
        <v>0</v>
      </c>
      <c r="S6188" s="5">
        <v>0</v>
      </c>
      <c r="T6188" s="5">
        <f t="shared" si="1058"/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f t="shared" si="1061"/>
        <v>0</v>
      </c>
      <c r="Z6188" s="5">
        <v>0</v>
      </c>
      <c r="AA6188" s="5">
        <v>0</v>
      </c>
      <c r="AB6188" s="5">
        <f t="shared" si="1062"/>
        <v>0</v>
      </c>
      <c r="AC6188" s="5">
        <v>0</v>
      </c>
      <c r="AD6188" s="5">
        <v>0</v>
      </c>
      <c r="AE6188" s="5">
        <f t="shared" si="1063"/>
        <v>0</v>
      </c>
      <c r="AF6188" s="5">
        <v>1</v>
      </c>
      <c r="AG6188" s="6">
        <v>45106</v>
      </c>
      <c r="AH6188" s="5">
        <v>1</v>
      </c>
      <c r="AI6188" s="5">
        <v>0</v>
      </c>
      <c r="AJ6188" s="5">
        <v>0</v>
      </c>
      <c r="AK6188" s="5">
        <f t="shared" si="1064"/>
        <v>0</v>
      </c>
      <c r="AL6188" s="5">
        <v>0</v>
      </c>
      <c r="AM6188" s="5">
        <v>0</v>
      </c>
      <c r="AN6188" s="5">
        <f t="shared" si="1065"/>
        <v>0</v>
      </c>
      <c r="AO6188" s="5">
        <v>0</v>
      </c>
      <c r="AP6188" s="5">
        <v>0</v>
      </c>
      <c r="AQ6188" s="5">
        <f t="shared" si="1066"/>
        <v>0</v>
      </c>
      <c r="AR6188" s="5">
        <v>1</v>
      </c>
      <c r="AS6188" s="6">
        <v>45222</v>
      </c>
      <c r="AT6188" s="5">
        <v>1</v>
      </c>
      <c r="AU6188" s="5">
        <v>0</v>
      </c>
      <c r="AV6188" t="str">
        <f t="shared" si="1059"/>
        <v>N</v>
      </c>
      <c r="AW6188" t="s">
        <v>60</v>
      </c>
      <c r="AX6188" t="s">
        <v>61</v>
      </c>
      <c r="AY6188" t="s">
        <v>62</v>
      </c>
      <c r="AZ6188" t="s">
        <v>62</v>
      </c>
      <c r="BA6188" t="str">
        <f t="shared" si="1060"/>
        <v>N</v>
      </c>
    </row>
    <row r="6189" spans="1:53">
      <c r="A6189" t="s">
        <v>2996</v>
      </c>
      <c r="B6189" t="s">
        <v>54</v>
      </c>
      <c r="C6189" t="s">
        <v>89</v>
      </c>
      <c r="D6189">
        <v>2023</v>
      </c>
      <c r="F6189">
        <v>91053001</v>
      </c>
      <c r="G6189" t="s">
        <v>14175</v>
      </c>
      <c r="H6189" t="s">
        <v>1813</v>
      </c>
      <c r="I6189" t="s">
        <v>14176</v>
      </c>
      <c r="J6189" t="s">
        <v>58</v>
      </c>
      <c r="K6189" t="s">
        <v>93</v>
      </c>
      <c r="L6189" s="5">
        <v>0</v>
      </c>
      <c r="M6189" s="5">
        <v>0</v>
      </c>
      <c r="N6189" s="5">
        <f t="shared" si="1056"/>
        <v>0</v>
      </c>
      <c r="O6189" s="5">
        <v>0</v>
      </c>
      <c r="P6189" s="5">
        <v>0</v>
      </c>
      <c r="Q6189" s="5">
        <f t="shared" si="1057"/>
        <v>0</v>
      </c>
      <c r="R6189" s="5">
        <v>0</v>
      </c>
      <c r="S6189" s="5">
        <v>0</v>
      </c>
      <c r="T6189" s="5">
        <f t="shared" si="1058"/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f t="shared" si="1061"/>
        <v>0</v>
      </c>
      <c r="Z6189" s="5">
        <v>0</v>
      </c>
      <c r="AA6189" s="5">
        <v>0</v>
      </c>
      <c r="AB6189" s="5">
        <f t="shared" si="1062"/>
        <v>0</v>
      </c>
      <c r="AC6189" s="5">
        <v>0</v>
      </c>
      <c r="AD6189" s="5">
        <v>0</v>
      </c>
      <c r="AE6189" s="5">
        <f t="shared" si="1063"/>
        <v>0</v>
      </c>
      <c r="AF6189" s="5">
        <v>1</v>
      </c>
      <c r="AG6189" s="6">
        <v>45166</v>
      </c>
      <c r="AH6189" s="5">
        <v>1</v>
      </c>
      <c r="AI6189" s="5">
        <v>0</v>
      </c>
      <c r="AJ6189" s="5">
        <v>0</v>
      </c>
      <c r="AK6189" s="5">
        <f t="shared" si="1064"/>
        <v>0</v>
      </c>
      <c r="AL6189" s="5">
        <v>0</v>
      </c>
      <c r="AM6189" s="5">
        <v>0</v>
      </c>
      <c r="AN6189" s="5">
        <f t="shared" si="1065"/>
        <v>0</v>
      </c>
      <c r="AO6189" s="5">
        <v>0</v>
      </c>
      <c r="AP6189" s="5">
        <v>0</v>
      </c>
      <c r="AQ6189" s="5">
        <f t="shared" si="1066"/>
        <v>0</v>
      </c>
      <c r="AR6189" s="5">
        <v>1</v>
      </c>
      <c r="AS6189" s="6">
        <v>45166</v>
      </c>
      <c r="AT6189" s="5">
        <v>1</v>
      </c>
      <c r="AU6189" s="5">
        <v>0</v>
      </c>
      <c r="AV6189" t="str">
        <f t="shared" si="1059"/>
        <v>N</v>
      </c>
      <c r="AW6189" t="s">
        <v>60</v>
      </c>
      <c r="AX6189" t="s">
        <v>61</v>
      </c>
      <c r="AY6189" t="s">
        <v>62</v>
      </c>
      <c r="AZ6189" t="s">
        <v>62</v>
      </c>
      <c r="BA6189" t="str">
        <f t="shared" si="1060"/>
        <v>N</v>
      </c>
    </row>
    <row r="6190" spans="1:53">
      <c r="A6190" t="s">
        <v>2996</v>
      </c>
      <c r="B6190" t="s">
        <v>54</v>
      </c>
      <c r="C6190" t="s">
        <v>89</v>
      </c>
      <c r="D6190">
        <v>2023</v>
      </c>
      <c r="F6190">
        <v>89181009</v>
      </c>
      <c r="G6190" t="s">
        <v>14177</v>
      </c>
      <c r="H6190" t="s">
        <v>1813</v>
      </c>
      <c r="I6190" t="s">
        <v>14178</v>
      </c>
      <c r="J6190" t="s">
        <v>58</v>
      </c>
      <c r="K6190" t="s">
        <v>93</v>
      </c>
      <c r="L6190" s="5">
        <v>0</v>
      </c>
      <c r="M6190" s="5">
        <v>0</v>
      </c>
      <c r="N6190" s="5">
        <f t="shared" si="1056"/>
        <v>0</v>
      </c>
      <c r="O6190" s="5">
        <v>0</v>
      </c>
      <c r="P6190" s="5">
        <v>0</v>
      </c>
      <c r="Q6190" s="5">
        <f t="shared" si="1057"/>
        <v>0</v>
      </c>
      <c r="R6190" s="5">
        <v>0</v>
      </c>
      <c r="S6190" s="5">
        <v>0</v>
      </c>
      <c r="T6190" s="5">
        <f t="shared" si="1058"/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f t="shared" si="1061"/>
        <v>0</v>
      </c>
      <c r="Z6190" s="5">
        <v>0</v>
      </c>
      <c r="AA6190" s="5">
        <v>0</v>
      </c>
      <c r="AB6190" s="5">
        <f t="shared" si="1062"/>
        <v>0</v>
      </c>
      <c r="AC6190" s="5">
        <v>0</v>
      </c>
      <c r="AD6190" s="5">
        <v>0</v>
      </c>
      <c r="AE6190" s="5">
        <f t="shared" si="1063"/>
        <v>0</v>
      </c>
      <c r="AF6190" s="5">
        <v>1</v>
      </c>
      <c r="AG6190" s="6">
        <v>44992</v>
      </c>
      <c r="AH6190" s="5">
        <v>1</v>
      </c>
      <c r="AI6190" s="5">
        <v>0</v>
      </c>
      <c r="AJ6190" s="5">
        <v>0</v>
      </c>
      <c r="AK6190" s="5">
        <f t="shared" si="1064"/>
        <v>0</v>
      </c>
      <c r="AL6190" s="5">
        <v>0</v>
      </c>
      <c r="AM6190" s="5">
        <v>0</v>
      </c>
      <c r="AN6190" s="5">
        <f t="shared" si="1065"/>
        <v>0</v>
      </c>
      <c r="AO6190" s="5">
        <v>0</v>
      </c>
      <c r="AP6190" s="5">
        <v>0</v>
      </c>
      <c r="AQ6190" s="5">
        <f t="shared" si="1066"/>
        <v>0</v>
      </c>
      <c r="AR6190" s="5">
        <v>1</v>
      </c>
      <c r="AS6190" s="6">
        <v>45146</v>
      </c>
      <c r="AT6190" s="5">
        <v>1</v>
      </c>
      <c r="AU6190" s="5">
        <v>0</v>
      </c>
      <c r="AV6190" t="str">
        <f t="shared" si="1059"/>
        <v>N</v>
      </c>
      <c r="AW6190" t="s">
        <v>60</v>
      </c>
      <c r="AX6190" t="s">
        <v>61</v>
      </c>
      <c r="AY6190" t="s">
        <v>62</v>
      </c>
      <c r="AZ6190" t="s">
        <v>62</v>
      </c>
      <c r="BA6190" t="str">
        <f t="shared" si="1060"/>
        <v>N</v>
      </c>
    </row>
    <row r="6191" spans="1:53">
      <c r="A6191" t="s">
        <v>436</v>
      </c>
      <c r="B6191" t="s">
        <v>54</v>
      </c>
      <c r="C6191" t="s">
        <v>89</v>
      </c>
      <c r="D6191">
        <v>2023</v>
      </c>
      <c r="F6191" t="s">
        <v>11424</v>
      </c>
      <c r="G6191" t="s">
        <v>11425</v>
      </c>
      <c r="H6191" t="s">
        <v>11426</v>
      </c>
      <c r="I6191" t="s">
        <v>11427</v>
      </c>
      <c r="J6191" t="s">
        <v>101</v>
      </c>
      <c r="K6191" t="s">
        <v>93</v>
      </c>
      <c r="L6191" s="5">
        <v>0</v>
      </c>
      <c r="M6191" s="5">
        <v>0</v>
      </c>
      <c r="N6191" s="5">
        <f t="shared" si="1056"/>
        <v>0</v>
      </c>
      <c r="O6191" s="5">
        <v>0</v>
      </c>
      <c r="P6191" s="5">
        <v>0</v>
      </c>
      <c r="Q6191" s="5">
        <f t="shared" si="1057"/>
        <v>0</v>
      </c>
      <c r="R6191" s="5">
        <v>0</v>
      </c>
      <c r="S6191" s="5">
        <v>0</v>
      </c>
      <c r="T6191" s="5">
        <f t="shared" si="1058"/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f t="shared" si="1061"/>
        <v>0</v>
      </c>
      <c r="Z6191" s="5">
        <v>0</v>
      </c>
      <c r="AA6191" s="5">
        <v>0</v>
      </c>
      <c r="AB6191" s="5">
        <f t="shared" si="1062"/>
        <v>0</v>
      </c>
      <c r="AC6191" s="5">
        <v>0</v>
      </c>
      <c r="AD6191" s="5">
        <v>0</v>
      </c>
      <c r="AE6191" s="5">
        <f t="shared" si="1063"/>
        <v>0</v>
      </c>
      <c r="AF6191" s="5">
        <v>0</v>
      </c>
      <c r="AG6191" s="6"/>
      <c r="AH6191" s="5">
        <v>0</v>
      </c>
      <c r="AI6191" s="5">
        <v>0</v>
      </c>
      <c r="AJ6191" s="5">
        <v>0</v>
      </c>
      <c r="AK6191" s="5">
        <f t="shared" si="1064"/>
        <v>0</v>
      </c>
      <c r="AL6191" s="5">
        <v>0</v>
      </c>
      <c r="AM6191" s="5">
        <v>0</v>
      </c>
      <c r="AN6191" s="5">
        <f t="shared" si="1065"/>
        <v>0</v>
      </c>
      <c r="AO6191" s="5">
        <v>0</v>
      </c>
      <c r="AP6191" s="5">
        <v>0</v>
      </c>
      <c r="AQ6191" s="5">
        <f t="shared" si="1066"/>
        <v>0</v>
      </c>
      <c r="AR6191" s="5">
        <v>1</v>
      </c>
      <c r="AS6191" s="6">
        <v>45022</v>
      </c>
      <c r="AT6191" s="5">
        <v>1</v>
      </c>
      <c r="AU6191" s="5">
        <v>0</v>
      </c>
      <c r="AV6191" t="str">
        <f t="shared" si="1059"/>
        <v>N</v>
      </c>
      <c r="AW6191" t="s">
        <v>60</v>
      </c>
      <c r="AX6191" t="s">
        <v>61</v>
      </c>
      <c r="AY6191" t="s">
        <v>62</v>
      </c>
      <c r="AZ6191" t="s">
        <v>62</v>
      </c>
      <c r="BA6191" t="str">
        <f t="shared" si="1060"/>
        <v>N</v>
      </c>
    </row>
    <row r="6192" spans="1:53">
      <c r="A6192" t="s">
        <v>436</v>
      </c>
      <c r="B6192" t="s">
        <v>54</v>
      </c>
      <c r="C6192" t="s">
        <v>89</v>
      </c>
      <c r="D6192">
        <v>2023</v>
      </c>
      <c r="F6192" t="s">
        <v>6777</v>
      </c>
      <c r="G6192" t="s">
        <v>11432</v>
      </c>
      <c r="H6192" t="s">
        <v>11433</v>
      </c>
      <c r="I6192" t="s">
        <v>11434</v>
      </c>
      <c r="J6192" t="s">
        <v>101</v>
      </c>
      <c r="K6192" t="s">
        <v>93</v>
      </c>
      <c r="L6192" s="5">
        <v>0</v>
      </c>
      <c r="M6192" s="5">
        <v>0</v>
      </c>
      <c r="N6192" s="5">
        <f t="shared" si="1056"/>
        <v>0</v>
      </c>
      <c r="O6192" s="5">
        <v>0</v>
      </c>
      <c r="P6192" s="5">
        <v>0</v>
      </c>
      <c r="Q6192" s="5">
        <f t="shared" si="1057"/>
        <v>0</v>
      </c>
      <c r="R6192" s="5">
        <v>0</v>
      </c>
      <c r="S6192" s="5">
        <v>0</v>
      </c>
      <c r="T6192" s="5">
        <f t="shared" si="1058"/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f t="shared" si="1061"/>
        <v>0</v>
      </c>
      <c r="Z6192" s="5">
        <v>0</v>
      </c>
      <c r="AA6192" s="5">
        <v>0</v>
      </c>
      <c r="AB6192" s="5">
        <f t="shared" si="1062"/>
        <v>0</v>
      </c>
      <c r="AC6192" s="5">
        <v>0</v>
      </c>
      <c r="AD6192" s="5">
        <v>0</v>
      </c>
      <c r="AE6192" s="5">
        <f t="shared" si="1063"/>
        <v>0</v>
      </c>
      <c r="AF6192" s="5">
        <v>0</v>
      </c>
      <c r="AG6192" s="6"/>
      <c r="AH6192" s="5">
        <v>0</v>
      </c>
      <c r="AI6192" s="5">
        <v>0</v>
      </c>
      <c r="AJ6192" s="5">
        <v>0</v>
      </c>
      <c r="AK6192" s="5">
        <f t="shared" si="1064"/>
        <v>0</v>
      </c>
      <c r="AL6192" s="5">
        <v>0</v>
      </c>
      <c r="AM6192" s="5">
        <v>0</v>
      </c>
      <c r="AN6192" s="5">
        <f t="shared" si="1065"/>
        <v>0</v>
      </c>
      <c r="AO6192" s="5">
        <v>0</v>
      </c>
      <c r="AP6192" s="5">
        <v>0</v>
      </c>
      <c r="AQ6192" s="5">
        <f t="shared" si="1066"/>
        <v>0</v>
      </c>
      <c r="AR6192" s="5">
        <v>1</v>
      </c>
      <c r="AS6192" s="6">
        <v>45043</v>
      </c>
      <c r="AT6192" s="5">
        <v>1</v>
      </c>
      <c r="AU6192" s="5">
        <v>0</v>
      </c>
      <c r="AV6192" t="str">
        <f t="shared" si="1059"/>
        <v>N</v>
      </c>
      <c r="AW6192" t="s">
        <v>60</v>
      </c>
      <c r="AX6192" t="s">
        <v>61</v>
      </c>
      <c r="AY6192" t="s">
        <v>62</v>
      </c>
      <c r="AZ6192" t="s">
        <v>62</v>
      </c>
      <c r="BA6192" t="str">
        <f t="shared" si="1060"/>
        <v>N</v>
      </c>
    </row>
    <row r="6193" spans="1:53">
      <c r="A6193" t="s">
        <v>436</v>
      </c>
      <c r="B6193" t="s">
        <v>54</v>
      </c>
      <c r="C6193" t="s">
        <v>89</v>
      </c>
      <c r="D6193">
        <v>2023</v>
      </c>
      <c r="F6193" t="s">
        <v>5955</v>
      </c>
      <c r="G6193" t="s">
        <v>5956</v>
      </c>
      <c r="H6193" t="s">
        <v>5957</v>
      </c>
      <c r="I6193" t="s">
        <v>5958</v>
      </c>
      <c r="J6193" t="s">
        <v>101</v>
      </c>
      <c r="K6193" t="s">
        <v>93</v>
      </c>
      <c r="L6193" s="5">
        <v>0</v>
      </c>
      <c r="M6193" s="5">
        <v>0</v>
      </c>
      <c r="N6193" s="5">
        <f t="shared" si="1056"/>
        <v>0</v>
      </c>
      <c r="O6193" s="5">
        <v>0</v>
      </c>
      <c r="P6193" s="5">
        <v>0</v>
      </c>
      <c r="Q6193" s="5">
        <f t="shared" si="1057"/>
        <v>0</v>
      </c>
      <c r="R6193" s="5">
        <v>0</v>
      </c>
      <c r="S6193" s="5">
        <v>0</v>
      </c>
      <c r="T6193" s="5">
        <f t="shared" si="1058"/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f t="shared" si="1061"/>
        <v>0</v>
      </c>
      <c r="Z6193" s="5">
        <v>0</v>
      </c>
      <c r="AA6193" s="5">
        <v>0</v>
      </c>
      <c r="AB6193" s="5">
        <f t="shared" si="1062"/>
        <v>0</v>
      </c>
      <c r="AC6193" s="5">
        <v>0</v>
      </c>
      <c r="AD6193" s="5">
        <v>0</v>
      </c>
      <c r="AE6193" s="5">
        <f t="shared" si="1063"/>
        <v>0</v>
      </c>
      <c r="AF6193" s="5">
        <v>0</v>
      </c>
      <c r="AG6193" s="6"/>
      <c r="AH6193" s="5">
        <v>0</v>
      </c>
      <c r="AI6193" s="5">
        <v>0</v>
      </c>
      <c r="AJ6193" s="5">
        <v>0</v>
      </c>
      <c r="AK6193" s="5">
        <f t="shared" si="1064"/>
        <v>0</v>
      </c>
      <c r="AL6193" s="5">
        <v>0</v>
      </c>
      <c r="AM6193" s="5">
        <v>0</v>
      </c>
      <c r="AN6193" s="5">
        <f t="shared" si="1065"/>
        <v>0</v>
      </c>
      <c r="AO6193" s="5">
        <v>0</v>
      </c>
      <c r="AP6193" s="5">
        <v>0</v>
      </c>
      <c r="AQ6193" s="5">
        <f t="shared" si="1066"/>
        <v>0</v>
      </c>
      <c r="AR6193" s="5">
        <v>1</v>
      </c>
      <c r="AS6193" s="6">
        <v>44966</v>
      </c>
      <c r="AT6193" s="5">
        <v>1</v>
      </c>
      <c r="AU6193" s="5">
        <v>0</v>
      </c>
      <c r="AV6193" t="str">
        <f t="shared" si="1059"/>
        <v>N</v>
      </c>
      <c r="AW6193" t="s">
        <v>60</v>
      </c>
      <c r="AX6193" t="s">
        <v>61</v>
      </c>
      <c r="AY6193" t="s">
        <v>62</v>
      </c>
      <c r="AZ6193" t="s">
        <v>62</v>
      </c>
      <c r="BA6193" t="str">
        <f t="shared" si="1060"/>
        <v>N</v>
      </c>
    </row>
    <row r="6194" spans="1:53">
      <c r="A6194" t="s">
        <v>436</v>
      </c>
      <c r="B6194" t="s">
        <v>54</v>
      </c>
      <c r="C6194" t="s">
        <v>89</v>
      </c>
      <c r="D6194">
        <v>2023</v>
      </c>
      <c r="F6194" t="s">
        <v>14179</v>
      </c>
      <c r="G6194" t="s">
        <v>14180</v>
      </c>
      <c r="H6194" t="s">
        <v>14181</v>
      </c>
      <c r="I6194" t="s">
        <v>14182</v>
      </c>
      <c r="J6194" t="s">
        <v>255</v>
      </c>
      <c r="K6194" t="s">
        <v>59</v>
      </c>
      <c r="L6194" s="5">
        <v>0</v>
      </c>
      <c r="M6194" s="5">
        <v>0</v>
      </c>
      <c r="N6194" s="5">
        <f t="shared" si="1056"/>
        <v>0</v>
      </c>
      <c r="O6194" s="5">
        <v>0</v>
      </c>
      <c r="P6194" s="5">
        <v>0</v>
      </c>
      <c r="Q6194" s="5">
        <f t="shared" si="1057"/>
        <v>0</v>
      </c>
      <c r="R6194" s="5">
        <v>0</v>
      </c>
      <c r="S6194" s="5">
        <v>0</v>
      </c>
      <c r="T6194" s="5">
        <f t="shared" si="1058"/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f t="shared" si="1061"/>
        <v>0</v>
      </c>
      <c r="Z6194" s="5">
        <v>0</v>
      </c>
      <c r="AA6194" s="5">
        <v>0</v>
      </c>
      <c r="AB6194" s="5">
        <f t="shared" si="1062"/>
        <v>0</v>
      </c>
      <c r="AC6194" s="5">
        <v>0</v>
      </c>
      <c r="AD6194" s="5">
        <v>0</v>
      </c>
      <c r="AE6194" s="5">
        <f t="shared" si="1063"/>
        <v>0</v>
      </c>
      <c r="AF6194" s="5">
        <v>3</v>
      </c>
      <c r="AG6194" s="6">
        <v>45071</v>
      </c>
      <c r="AH6194" s="5">
        <v>3</v>
      </c>
      <c r="AI6194" s="5">
        <v>0</v>
      </c>
      <c r="AJ6194" s="5">
        <v>0</v>
      </c>
      <c r="AK6194" s="5">
        <f t="shared" si="1064"/>
        <v>0</v>
      </c>
      <c r="AL6194" s="5">
        <v>0</v>
      </c>
      <c r="AM6194" s="5">
        <v>0</v>
      </c>
      <c r="AN6194" s="5">
        <f t="shared" si="1065"/>
        <v>0</v>
      </c>
      <c r="AO6194" s="5">
        <v>0</v>
      </c>
      <c r="AP6194" s="5">
        <v>0</v>
      </c>
      <c r="AQ6194" s="5">
        <f t="shared" si="1066"/>
        <v>0</v>
      </c>
      <c r="AR6194" s="5">
        <v>0</v>
      </c>
      <c r="AS6194" s="6"/>
      <c r="AT6194" s="5">
        <v>0</v>
      </c>
      <c r="AU6194" s="5">
        <v>0</v>
      </c>
      <c r="AV6194" t="str">
        <f t="shared" si="1059"/>
        <v>N</v>
      </c>
      <c r="AW6194" t="s">
        <v>60</v>
      </c>
      <c r="AX6194" t="s">
        <v>61</v>
      </c>
      <c r="AY6194" t="s">
        <v>62</v>
      </c>
      <c r="AZ6194" t="s">
        <v>62</v>
      </c>
      <c r="BA6194" t="str">
        <f t="shared" si="1060"/>
        <v>N</v>
      </c>
    </row>
    <row r="6195" spans="1:53">
      <c r="A6195" t="s">
        <v>436</v>
      </c>
      <c r="B6195" t="s">
        <v>54</v>
      </c>
      <c r="C6195" t="s">
        <v>89</v>
      </c>
      <c r="D6195">
        <v>2023</v>
      </c>
      <c r="F6195" t="s">
        <v>11502</v>
      </c>
      <c r="G6195" t="s">
        <v>14183</v>
      </c>
      <c r="H6195" t="s">
        <v>14184</v>
      </c>
      <c r="I6195" t="s">
        <v>14185</v>
      </c>
      <c r="J6195" t="s">
        <v>255</v>
      </c>
      <c r="K6195" t="s">
        <v>59</v>
      </c>
      <c r="L6195" s="5">
        <v>0</v>
      </c>
      <c r="M6195" s="5">
        <v>0</v>
      </c>
      <c r="N6195" s="5">
        <f t="shared" si="1056"/>
        <v>0</v>
      </c>
      <c r="O6195" s="5">
        <v>0</v>
      </c>
      <c r="P6195" s="5">
        <v>0</v>
      </c>
      <c r="Q6195" s="5">
        <f t="shared" si="1057"/>
        <v>0</v>
      </c>
      <c r="R6195" s="5">
        <v>0</v>
      </c>
      <c r="S6195" s="5">
        <v>0</v>
      </c>
      <c r="T6195" s="5">
        <f t="shared" si="1058"/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f t="shared" si="1061"/>
        <v>0</v>
      </c>
      <c r="Z6195" s="5">
        <v>0</v>
      </c>
      <c r="AA6195" s="5">
        <v>0</v>
      </c>
      <c r="AB6195" s="5">
        <f t="shared" si="1062"/>
        <v>0</v>
      </c>
      <c r="AC6195" s="5">
        <v>0</v>
      </c>
      <c r="AD6195" s="5">
        <v>0</v>
      </c>
      <c r="AE6195" s="5">
        <f t="shared" si="1063"/>
        <v>0</v>
      </c>
      <c r="AF6195" s="5">
        <v>3</v>
      </c>
      <c r="AG6195" s="6">
        <v>45222</v>
      </c>
      <c r="AH6195" s="5">
        <v>3</v>
      </c>
      <c r="AI6195" s="5">
        <v>0</v>
      </c>
      <c r="AJ6195" s="5">
        <v>0</v>
      </c>
      <c r="AK6195" s="5">
        <f t="shared" si="1064"/>
        <v>0</v>
      </c>
      <c r="AL6195" s="5">
        <v>0</v>
      </c>
      <c r="AM6195" s="5">
        <v>0</v>
      </c>
      <c r="AN6195" s="5">
        <f t="shared" si="1065"/>
        <v>0</v>
      </c>
      <c r="AO6195" s="5">
        <v>0</v>
      </c>
      <c r="AP6195" s="5">
        <v>0</v>
      </c>
      <c r="AQ6195" s="5">
        <f t="shared" si="1066"/>
        <v>0</v>
      </c>
      <c r="AR6195" s="5">
        <v>0</v>
      </c>
      <c r="AS6195" s="6"/>
      <c r="AT6195" s="5">
        <v>0</v>
      </c>
      <c r="AU6195" s="5">
        <v>0</v>
      </c>
      <c r="AV6195" t="str">
        <f t="shared" si="1059"/>
        <v>N</v>
      </c>
      <c r="AW6195" t="s">
        <v>60</v>
      </c>
      <c r="AX6195" t="s">
        <v>61</v>
      </c>
      <c r="AY6195" t="s">
        <v>62</v>
      </c>
      <c r="AZ6195" t="s">
        <v>62</v>
      </c>
      <c r="BA6195" t="str">
        <f t="shared" si="1060"/>
        <v>N</v>
      </c>
    </row>
    <row r="6196" spans="1:53">
      <c r="A6196" t="s">
        <v>436</v>
      </c>
      <c r="B6196" t="s">
        <v>54</v>
      </c>
      <c r="C6196" t="s">
        <v>89</v>
      </c>
      <c r="D6196">
        <v>2023</v>
      </c>
      <c r="F6196" t="s">
        <v>14186</v>
      </c>
      <c r="G6196" t="s">
        <v>14187</v>
      </c>
      <c r="H6196" t="s">
        <v>14188</v>
      </c>
      <c r="I6196" t="s">
        <v>14189</v>
      </c>
      <c r="J6196" t="s">
        <v>255</v>
      </c>
      <c r="K6196" t="s">
        <v>59</v>
      </c>
      <c r="L6196" s="5">
        <v>0</v>
      </c>
      <c r="M6196" s="5">
        <v>0</v>
      </c>
      <c r="N6196" s="5">
        <f t="shared" si="1056"/>
        <v>0</v>
      </c>
      <c r="O6196" s="5">
        <v>0</v>
      </c>
      <c r="P6196" s="5">
        <v>0</v>
      </c>
      <c r="Q6196" s="5">
        <f t="shared" si="1057"/>
        <v>0</v>
      </c>
      <c r="R6196" s="5">
        <v>0</v>
      </c>
      <c r="S6196" s="5">
        <v>0</v>
      </c>
      <c r="T6196" s="5">
        <f t="shared" si="1058"/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f t="shared" si="1061"/>
        <v>0</v>
      </c>
      <c r="Z6196" s="5">
        <v>0</v>
      </c>
      <c r="AA6196" s="5">
        <v>0</v>
      </c>
      <c r="AB6196" s="5">
        <f t="shared" si="1062"/>
        <v>0</v>
      </c>
      <c r="AC6196" s="5">
        <v>0</v>
      </c>
      <c r="AD6196" s="5">
        <v>0</v>
      </c>
      <c r="AE6196" s="5">
        <f t="shared" si="1063"/>
        <v>0</v>
      </c>
      <c r="AF6196" s="5">
        <v>2</v>
      </c>
      <c r="AG6196" s="6">
        <v>44978</v>
      </c>
      <c r="AH6196" s="5">
        <v>2</v>
      </c>
      <c r="AI6196" s="5">
        <v>0</v>
      </c>
      <c r="AJ6196" s="5">
        <v>0</v>
      </c>
      <c r="AK6196" s="5">
        <f t="shared" si="1064"/>
        <v>0</v>
      </c>
      <c r="AL6196" s="5">
        <v>0</v>
      </c>
      <c r="AM6196" s="5">
        <v>0</v>
      </c>
      <c r="AN6196" s="5">
        <f t="shared" si="1065"/>
        <v>0</v>
      </c>
      <c r="AO6196" s="5">
        <v>0</v>
      </c>
      <c r="AP6196" s="5">
        <v>0</v>
      </c>
      <c r="AQ6196" s="5">
        <f t="shared" si="1066"/>
        <v>0</v>
      </c>
      <c r="AR6196" s="5">
        <v>0</v>
      </c>
      <c r="AS6196" s="6"/>
      <c r="AT6196" s="5">
        <v>0</v>
      </c>
      <c r="AU6196" s="5">
        <v>0</v>
      </c>
      <c r="AV6196" t="str">
        <f t="shared" si="1059"/>
        <v>N</v>
      </c>
      <c r="AW6196" t="s">
        <v>60</v>
      </c>
      <c r="AX6196" t="s">
        <v>61</v>
      </c>
      <c r="AY6196" t="s">
        <v>62</v>
      </c>
      <c r="AZ6196" t="s">
        <v>62</v>
      </c>
      <c r="BA6196" t="str">
        <f t="shared" si="1060"/>
        <v>N</v>
      </c>
    </row>
    <row r="6197" spans="1:53" ht="71.25">
      <c r="A6197" t="s">
        <v>2996</v>
      </c>
      <c r="B6197" t="s">
        <v>54</v>
      </c>
      <c r="C6197" t="s">
        <v>89</v>
      </c>
      <c r="D6197">
        <v>2023</v>
      </c>
      <c r="F6197">
        <v>91073001</v>
      </c>
      <c r="G6197" s="7" t="s">
        <v>14190</v>
      </c>
      <c r="H6197" t="s">
        <v>1813</v>
      </c>
      <c r="I6197" t="s">
        <v>14191</v>
      </c>
      <c r="J6197" t="s">
        <v>58</v>
      </c>
      <c r="K6197" t="s">
        <v>93</v>
      </c>
      <c r="L6197" s="5">
        <v>0</v>
      </c>
      <c r="M6197" s="5">
        <v>0</v>
      </c>
      <c r="N6197" s="5">
        <f t="shared" si="1056"/>
        <v>0</v>
      </c>
      <c r="O6197" s="5">
        <v>0</v>
      </c>
      <c r="P6197" s="5">
        <v>0</v>
      </c>
      <c r="Q6197" s="5">
        <f t="shared" si="1057"/>
        <v>0</v>
      </c>
      <c r="R6197" s="5">
        <v>0</v>
      </c>
      <c r="S6197" s="5">
        <v>0</v>
      </c>
      <c r="T6197" s="5">
        <f t="shared" si="1058"/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f t="shared" si="1061"/>
        <v>0</v>
      </c>
      <c r="Z6197" s="5">
        <v>0</v>
      </c>
      <c r="AA6197" s="5">
        <v>0</v>
      </c>
      <c r="AB6197" s="5">
        <f t="shared" si="1062"/>
        <v>0</v>
      </c>
      <c r="AC6197" s="5">
        <v>0</v>
      </c>
      <c r="AD6197" s="5">
        <v>0</v>
      </c>
      <c r="AE6197" s="5">
        <f t="shared" si="1063"/>
        <v>0</v>
      </c>
      <c r="AF6197" s="5">
        <v>0</v>
      </c>
      <c r="AG6197" s="6"/>
      <c r="AH6197" s="5">
        <v>0</v>
      </c>
      <c r="AI6197" s="5">
        <v>0</v>
      </c>
      <c r="AJ6197" s="5">
        <v>0</v>
      </c>
      <c r="AK6197" s="5">
        <f t="shared" si="1064"/>
        <v>0</v>
      </c>
      <c r="AL6197" s="5">
        <v>0</v>
      </c>
      <c r="AM6197" s="5">
        <v>0</v>
      </c>
      <c r="AN6197" s="5">
        <f t="shared" si="1065"/>
        <v>0</v>
      </c>
      <c r="AO6197" s="5">
        <v>0</v>
      </c>
      <c r="AP6197" s="5">
        <v>0</v>
      </c>
      <c r="AQ6197" s="5">
        <f t="shared" si="1066"/>
        <v>0</v>
      </c>
      <c r="AR6197" s="5">
        <v>0</v>
      </c>
      <c r="AS6197" s="6"/>
      <c r="AT6197" s="5">
        <v>0</v>
      </c>
      <c r="AU6197" s="5">
        <v>0</v>
      </c>
      <c r="AV6197" t="str">
        <f t="shared" si="1059"/>
        <v>N</v>
      </c>
      <c r="AW6197" t="s">
        <v>60</v>
      </c>
      <c r="AX6197" t="s">
        <v>61</v>
      </c>
      <c r="AY6197" t="s">
        <v>445</v>
      </c>
      <c r="AZ6197" t="s">
        <v>445</v>
      </c>
      <c r="BA6197" t="str">
        <f t="shared" si="1060"/>
        <v>N</v>
      </c>
    </row>
    <row r="6198" spans="1:53" ht="71.25">
      <c r="A6198" t="s">
        <v>2996</v>
      </c>
      <c r="B6198" t="s">
        <v>54</v>
      </c>
      <c r="C6198" t="s">
        <v>89</v>
      </c>
      <c r="D6198">
        <v>2023</v>
      </c>
      <c r="F6198">
        <v>85401011</v>
      </c>
      <c r="G6198" s="7" t="s">
        <v>14192</v>
      </c>
      <c r="H6198" t="s">
        <v>1813</v>
      </c>
      <c r="I6198" t="s">
        <v>14193</v>
      </c>
      <c r="J6198" t="s">
        <v>58</v>
      </c>
      <c r="K6198" t="s">
        <v>93</v>
      </c>
      <c r="L6198" s="5">
        <v>0</v>
      </c>
      <c r="M6198" s="5">
        <v>0</v>
      </c>
      <c r="N6198" s="5">
        <f t="shared" si="1056"/>
        <v>0</v>
      </c>
      <c r="O6198" s="5">
        <v>0</v>
      </c>
      <c r="P6198" s="5">
        <v>0</v>
      </c>
      <c r="Q6198" s="5">
        <f t="shared" si="1057"/>
        <v>0</v>
      </c>
      <c r="R6198" s="5">
        <v>0</v>
      </c>
      <c r="S6198" s="5">
        <v>0</v>
      </c>
      <c r="T6198" s="5">
        <f t="shared" si="1058"/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f t="shared" si="1061"/>
        <v>0</v>
      </c>
      <c r="Z6198" s="5">
        <v>0</v>
      </c>
      <c r="AA6198" s="5">
        <v>0</v>
      </c>
      <c r="AB6198" s="5">
        <f t="shared" si="1062"/>
        <v>0</v>
      </c>
      <c r="AC6198" s="5">
        <v>0</v>
      </c>
      <c r="AD6198" s="5">
        <v>0</v>
      </c>
      <c r="AE6198" s="5">
        <f t="shared" si="1063"/>
        <v>0</v>
      </c>
      <c r="AF6198" s="5">
        <v>0</v>
      </c>
      <c r="AG6198" s="6"/>
      <c r="AH6198" s="5">
        <v>0</v>
      </c>
      <c r="AI6198" s="5">
        <v>0</v>
      </c>
      <c r="AJ6198" s="5">
        <v>0</v>
      </c>
      <c r="AK6198" s="5">
        <f t="shared" si="1064"/>
        <v>0</v>
      </c>
      <c r="AL6198" s="5">
        <v>0</v>
      </c>
      <c r="AM6198" s="5">
        <v>0</v>
      </c>
      <c r="AN6198" s="5">
        <f t="shared" si="1065"/>
        <v>0</v>
      </c>
      <c r="AO6198" s="5">
        <v>0</v>
      </c>
      <c r="AP6198" s="5">
        <v>0</v>
      </c>
      <c r="AQ6198" s="5">
        <f t="shared" si="1066"/>
        <v>0</v>
      </c>
      <c r="AR6198" s="5">
        <v>0</v>
      </c>
      <c r="AS6198" s="6"/>
      <c r="AT6198" s="5">
        <v>0</v>
      </c>
      <c r="AU6198" s="5">
        <v>0</v>
      </c>
      <c r="AV6198" t="str">
        <f t="shared" si="1059"/>
        <v>N</v>
      </c>
      <c r="AW6198" t="s">
        <v>60</v>
      </c>
      <c r="AX6198" t="s">
        <v>61</v>
      </c>
      <c r="AY6198" t="s">
        <v>445</v>
      </c>
      <c r="AZ6198" t="s">
        <v>445</v>
      </c>
      <c r="BA6198" t="str">
        <f t="shared" si="1060"/>
        <v>N</v>
      </c>
    </row>
    <row r="6199" spans="1:53" ht="71.25">
      <c r="A6199" t="s">
        <v>2996</v>
      </c>
      <c r="B6199" t="s">
        <v>54</v>
      </c>
      <c r="C6199" t="s">
        <v>89</v>
      </c>
      <c r="D6199">
        <v>2023</v>
      </c>
      <c r="F6199">
        <v>91151017</v>
      </c>
      <c r="G6199" s="7" t="s">
        <v>14194</v>
      </c>
      <c r="H6199" t="s">
        <v>1813</v>
      </c>
      <c r="I6199" t="s">
        <v>14195</v>
      </c>
      <c r="J6199" t="s">
        <v>58</v>
      </c>
      <c r="K6199" t="s">
        <v>93</v>
      </c>
      <c r="L6199" s="5">
        <v>0</v>
      </c>
      <c r="M6199" s="5">
        <v>0</v>
      </c>
      <c r="N6199" s="5">
        <f t="shared" si="1056"/>
        <v>0</v>
      </c>
      <c r="O6199" s="5">
        <v>0</v>
      </c>
      <c r="P6199" s="5">
        <v>0</v>
      </c>
      <c r="Q6199" s="5">
        <f t="shared" si="1057"/>
        <v>0</v>
      </c>
      <c r="R6199" s="5">
        <v>0</v>
      </c>
      <c r="S6199" s="5">
        <v>0</v>
      </c>
      <c r="T6199" s="5">
        <f t="shared" si="1058"/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f t="shared" si="1061"/>
        <v>0</v>
      </c>
      <c r="Z6199" s="5">
        <v>0</v>
      </c>
      <c r="AA6199" s="5">
        <v>0</v>
      </c>
      <c r="AB6199" s="5">
        <f t="shared" si="1062"/>
        <v>0</v>
      </c>
      <c r="AC6199" s="5">
        <v>0</v>
      </c>
      <c r="AD6199" s="5">
        <v>0</v>
      </c>
      <c r="AE6199" s="5">
        <f t="shared" si="1063"/>
        <v>0</v>
      </c>
      <c r="AF6199" s="5">
        <v>0</v>
      </c>
      <c r="AG6199" s="6"/>
      <c r="AH6199" s="5">
        <v>0</v>
      </c>
      <c r="AI6199" s="5">
        <v>0</v>
      </c>
      <c r="AJ6199" s="5">
        <v>0</v>
      </c>
      <c r="AK6199" s="5">
        <f t="shared" si="1064"/>
        <v>0</v>
      </c>
      <c r="AL6199" s="5">
        <v>0</v>
      </c>
      <c r="AM6199" s="5">
        <v>0</v>
      </c>
      <c r="AN6199" s="5">
        <f t="shared" si="1065"/>
        <v>0</v>
      </c>
      <c r="AO6199" s="5">
        <v>0</v>
      </c>
      <c r="AP6199" s="5">
        <v>0</v>
      </c>
      <c r="AQ6199" s="5">
        <f t="shared" si="1066"/>
        <v>0</v>
      </c>
      <c r="AR6199" s="5">
        <v>0</v>
      </c>
      <c r="AS6199" s="6"/>
      <c r="AT6199" s="5">
        <v>0</v>
      </c>
      <c r="AU6199" s="5">
        <v>0</v>
      </c>
      <c r="AV6199" t="str">
        <f t="shared" si="1059"/>
        <v>N</v>
      </c>
      <c r="AW6199" t="s">
        <v>60</v>
      </c>
      <c r="AX6199" t="s">
        <v>61</v>
      </c>
      <c r="AY6199" t="s">
        <v>445</v>
      </c>
      <c r="AZ6199" t="s">
        <v>445</v>
      </c>
      <c r="BA6199" t="str">
        <f t="shared" si="1060"/>
        <v>N</v>
      </c>
    </row>
    <row r="6200" spans="1:53" ht="71.25">
      <c r="A6200" t="s">
        <v>2996</v>
      </c>
      <c r="B6200" t="s">
        <v>54</v>
      </c>
      <c r="C6200" t="s">
        <v>89</v>
      </c>
      <c r="D6200">
        <v>2023</v>
      </c>
      <c r="F6200">
        <v>91242016</v>
      </c>
      <c r="G6200" s="7" t="s">
        <v>14196</v>
      </c>
      <c r="H6200" t="s">
        <v>1813</v>
      </c>
      <c r="I6200" t="s">
        <v>14197</v>
      </c>
      <c r="J6200" t="s">
        <v>58</v>
      </c>
      <c r="K6200" t="s">
        <v>93</v>
      </c>
      <c r="L6200" s="5">
        <v>0</v>
      </c>
      <c r="M6200" s="5">
        <v>0</v>
      </c>
      <c r="N6200" s="5">
        <f t="shared" si="1056"/>
        <v>0</v>
      </c>
      <c r="O6200" s="5">
        <v>0</v>
      </c>
      <c r="P6200" s="5">
        <v>0</v>
      </c>
      <c r="Q6200" s="5">
        <f t="shared" si="1057"/>
        <v>0</v>
      </c>
      <c r="R6200" s="5">
        <v>0</v>
      </c>
      <c r="S6200" s="5">
        <v>0</v>
      </c>
      <c r="T6200" s="5">
        <f t="shared" si="1058"/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f t="shared" si="1061"/>
        <v>0</v>
      </c>
      <c r="Z6200" s="5">
        <v>0</v>
      </c>
      <c r="AA6200" s="5">
        <v>0</v>
      </c>
      <c r="AB6200" s="5">
        <f t="shared" si="1062"/>
        <v>0</v>
      </c>
      <c r="AC6200" s="5">
        <v>0</v>
      </c>
      <c r="AD6200" s="5">
        <v>0</v>
      </c>
      <c r="AE6200" s="5">
        <f t="shared" si="1063"/>
        <v>0</v>
      </c>
      <c r="AF6200" s="5">
        <v>0</v>
      </c>
      <c r="AG6200" s="6"/>
      <c r="AH6200" s="5">
        <v>0</v>
      </c>
      <c r="AI6200" s="5">
        <v>0</v>
      </c>
      <c r="AJ6200" s="5">
        <v>0</v>
      </c>
      <c r="AK6200" s="5">
        <f t="shared" si="1064"/>
        <v>0</v>
      </c>
      <c r="AL6200" s="5">
        <v>0</v>
      </c>
      <c r="AM6200" s="5">
        <v>0</v>
      </c>
      <c r="AN6200" s="5">
        <f t="shared" si="1065"/>
        <v>0</v>
      </c>
      <c r="AO6200" s="5">
        <v>0</v>
      </c>
      <c r="AP6200" s="5">
        <v>0</v>
      </c>
      <c r="AQ6200" s="5">
        <f t="shared" si="1066"/>
        <v>0</v>
      </c>
      <c r="AR6200" s="5">
        <v>0</v>
      </c>
      <c r="AS6200" s="6"/>
      <c r="AT6200" s="5">
        <v>0</v>
      </c>
      <c r="AU6200" s="5">
        <v>0</v>
      </c>
      <c r="AV6200" t="str">
        <f t="shared" si="1059"/>
        <v>N</v>
      </c>
      <c r="AW6200" t="s">
        <v>60</v>
      </c>
      <c r="AX6200" t="s">
        <v>61</v>
      </c>
      <c r="AY6200" t="s">
        <v>445</v>
      </c>
      <c r="AZ6200" t="s">
        <v>445</v>
      </c>
      <c r="BA6200" t="str">
        <f t="shared" si="1060"/>
        <v>N</v>
      </c>
    </row>
    <row r="6201" spans="1:53" ht="42.75">
      <c r="A6201" t="s">
        <v>2996</v>
      </c>
      <c r="B6201" t="s">
        <v>54</v>
      </c>
      <c r="C6201" t="s">
        <v>89</v>
      </c>
      <c r="D6201">
        <v>2023</v>
      </c>
      <c r="F6201">
        <v>85211003</v>
      </c>
      <c r="G6201" s="7" t="s">
        <v>14198</v>
      </c>
      <c r="H6201" t="s">
        <v>1813</v>
      </c>
      <c r="I6201" t="s">
        <v>14199</v>
      </c>
      <c r="J6201" t="s">
        <v>58</v>
      </c>
      <c r="K6201" t="s">
        <v>93</v>
      </c>
      <c r="L6201" s="5">
        <v>0</v>
      </c>
      <c r="M6201" s="5">
        <v>0</v>
      </c>
      <c r="N6201" s="5">
        <f t="shared" si="1056"/>
        <v>0</v>
      </c>
      <c r="O6201" s="5">
        <v>0</v>
      </c>
      <c r="P6201" s="5">
        <v>0</v>
      </c>
      <c r="Q6201" s="5">
        <f t="shared" si="1057"/>
        <v>0</v>
      </c>
      <c r="R6201" s="5">
        <v>0</v>
      </c>
      <c r="S6201" s="5">
        <v>0</v>
      </c>
      <c r="T6201" s="5">
        <f t="shared" si="1058"/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f t="shared" si="1061"/>
        <v>0</v>
      </c>
      <c r="Z6201" s="5">
        <v>0</v>
      </c>
      <c r="AA6201" s="5">
        <v>0</v>
      </c>
      <c r="AB6201" s="5">
        <f t="shared" si="1062"/>
        <v>0</v>
      </c>
      <c r="AC6201" s="5">
        <v>0</v>
      </c>
      <c r="AD6201" s="5">
        <v>0</v>
      </c>
      <c r="AE6201" s="5">
        <f t="shared" si="1063"/>
        <v>0</v>
      </c>
      <c r="AF6201" s="5">
        <v>0</v>
      </c>
      <c r="AG6201" s="6"/>
      <c r="AH6201" s="5">
        <v>0</v>
      </c>
      <c r="AI6201" s="5">
        <v>0</v>
      </c>
      <c r="AJ6201" s="5">
        <v>0</v>
      </c>
      <c r="AK6201" s="5">
        <f t="shared" si="1064"/>
        <v>0</v>
      </c>
      <c r="AL6201" s="5">
        <v>0</v>
      </c>
      <c r="AM6201" s="5">
        <v>0</v>
      </c>
      <c r="AN6201" s="5">
        <f t="shared" si="1065"/>
        <v>0</v>
      </c>
      <c r="AO6201" s="5">
        <v>0</v>
      </c>
      <c r="AP6201" s="5">
        <v>0</v>
      </c>
      <c r="AQ6201" s="5">
        <f t="shared" si="1066"/>
        <v>0</v>
      </c>
      <c r="AR6201" s="5">
        <v>0</v>
      </c>
      <c r="AS6201" s="6"/>
      <c r="AT6201" s="5">
        <v>0</v>
      </c>
      <c r="AU6201" s="5">
        <v>0</v>
      </c>
      <c r="AV6201" t="str">
        <f t="shared" si="1059"/>
        <v>N</v>
      </c>
      <c r="AW6201" t="s">
        <v>60</v>
      </c>
      <c r="AX6201" t="s">
        <v>61</v>
      </c>
      <c r="AY6201" t="s">
        <v>445</v>
      </c>
      <c r="AZ6201" t="s">
        <v>445</v>
      </c>
      <c r="BA6201" t="str">
        <f t="shared" si="1060"/>
        <v>N</v>
      </c>
    </row>
    <row r="6202" spans="1:53" ht="57">
      <c r="A6202" t="s">
        <v>2996</v>
      </c>
      <c r="B6202" t="s">
        <v>54</v>
      </c>
      <c r="C6202" t="s">
        <v>89</v>
      </c>
      <c r="D6202">
        <v>2023</v>
      </c>
      <c r="F6202">
        <v>89380020</v>
      </c>
      <c r="G6202" s="7" t="s">
        <v>14200</v>
      </c>
      <c r="H6202" t="s">
        <v>1813</v>
      </c>
      <c r="I6202" t="s">
        <v>14201</v>
      </c>
      <c r="J6202" t="s">
        <v>58</v>
      </c>
      <c r="K6202" t="s">
        <v>93</v>
      </c>
      <c r="L6202" s="5">
        <v>0</v>
      </c>
      <c r="M6202" s="5">
        <v>0</v>
      </c>
      <c r="N6202" s="5">
        <f t="shared" si="1056"/>
        <v>0</v>
      </c>
      <c r="O6202" s="5">
        <v>0</v>
      </c>
      <c r="P6202" s="5">
        <v>0</v>
      </c>
      <c r="Q6202" s="5">
        <f t="shared" si="1057"/>
        <v>0</v>
      </c>
      <c r="R6202" s="5">
        <v>0</v>
      </c>
      <c r="S6202" s="5">
        <v>0</v>
      </c>
      <c r="T6202" s="5">
        <f t="shared" si="1058"/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f t="shared" si="1061"/>
        <v>0</v>
      </c>
      <c r="Z6202" s="5">
        <v>0</v>
      </c>
      <c r="AA6202" s="5">
        <v>0</v>
      </c>
      <c r="AB6202" s="5">
        <f t="shared" si="1062"/>
        <v>0</v>
      </c>
      <c r="AC6202" s="5">
        <v>0</v>
      </c>
      <c r="AD6202" s="5">
        <v>0</v>
      </c>
      <c r="AE6202" s="5">
        <f t="shared" si="1063"/>
        <v>0</v>
      </c>
      <c r="AF6202" s="5">
        <v>0</v>
      </c>
      <c r="AG6202" s="6"/>
      <c r="AH6202" s="5">
        <v>0</v>
      </c>
      <c r="AI6202" s="5">
        <v>0</v>
      </c>
      <c r="AJ6202" s="5">
        <v>0</v>
      </c>
      <c r="AK6202" s="5">
        <f t="shared" si="1064"/>
        <v>0</v>
      </c>
      <c r="AL6202" s="5">
        <v>0</v>
      </c>
      <c r="AM6202" s="5">
        <v>0</v>
      </c>
      <c r="AN6202" s="5">
        <f t="shared" si="1065"/>
        <v>0</v>
      </c>
      <c r="AO6202" s="5">
        <v>0</v>
      </c>
      <c r="AP6202" s="5">
        <v>0</v>
      </c>
      <c r="AQ6202" s="5">
        <f t="shared" si="1066"/>
        <v>0</v>
      </c>
      <c r="AR6202" s="5">
        <v>0</v>
      </c>
      <c r="AS6202" s="6"/>
      <c r="AT6202" s="5">
        <v>0</v>
      </c>
      <c r="AU6202" s="5">
        <v>0</v>
      </c>
      <c r="AV6202" t="str">
        <f t="shared" si="1059"/>
        <v>N</v>
      </c>
      <c r="AW6202" t="s">
        <v>60</v>
      </c>
      <c r="AX6202" t="s">
        <v>61</v>
      </c>
      <c r="AY6202" t="s">
        <v>445</v>
      </c>
      <c r="AZ6202" t="s">
        <v>445</v>
      </c>
      <c r="BA6202" t="str">
        <f t="shared" si="1060"/>
        <v>N</v>
      </c>
    </row>
    <row r="6203" spans="1:53" ht="71.25">
      <c r="A6203" t="s">
        <v>2996</v>
      </c>
      <c r="B6203" t="s">
        <v>54</v>
      </c>
      <c r="C6203" t="s">
        <v>89</v>
      </c>
      <c r="D6203">
        <v>2023</v>
      </c>
      <c r="F6203">
        <v>89063028</v>
      </c>
      <c r="G6203" s="7" t="s">
        <v>14202</v>
      </c>
      <c r="H6203" t="s">
        <v>1813</v>
      </c>
      <c r="I6203" t="s">
        <v>14203</v>
      </c>
      <c r="J6203" t="s">
        <v>58</v>
      </c>
      <c r="K6203" t="s">
        <v>93</v>
      </c>
      <c r="L6203" s="5">
        <v>0</v>
      </c>
      <c r="M6203" s="5">
        <v>0</v>
      </c>
      <c r="N6203" s="5">
        <f t="shared" si="1056"/>
        <v>0</v>
      </c>
      <c r="O6203" s="5">
        <v>0</v>
      </c>
      <c r="P6203" s="5">
        <v>0</v>
      </c>
      <c r="Q6203" s="5">
        <f t="shared" si="1057"/>
        <v>0</v>
      </c>
      <c r="R6203" s="5">
        <v>0</v>
      </c>
      <c r="S6203" s="5">
        <v>0</v>
      </c>
      <c r="T6203" s="5">
        <f t="shared" si="1058"/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f t="shared" si="1061"/>
        <v>0</v>
      </c>
      <c r="Z6203" s="5">
        <v>0</v>
      </c>
      <c r="AA6203" s="5">
        <v>0</v>
      </c>
      <c r="AB6203" s="5">
        <f t="shared" si="1062"/>
        <v>0</v>
      </c>
      <c r="AC6203" s="5">
        <v>0</v>
      </c>
      <c r="AD6203" s="5">
        <v>0</v>
      </c>
      <c r="AE6203" s="5">
        <f t="shared" si="1063"/>
        <v>0</v>
      </c>
      <c r="AF6203" s="5">
        <v>0</v>
      </c>
      <c r="AG6203" s="6"/>
      <c r="AH6203" s="5">
        <v>0</v>
      </c>
      <c r="AI6203" s="5">
        <v>0</v>
      </c>
      <c r="AJ6203" s="5">
        <v>0</v>
      </c>
      <c r="AK6203" s="5">
        <f t="shared" si="1064"/>
        <v>0</v>
      </c>
      <c r="AL6203" s="5">
        <v>0</v>
      </c>
      <c r="AM6203" s="5">
        <v>0</v>
      </c>
      <c r="AN6203" s="5">
        <f t="shared" si="1065"/>
        <v>0</v>
      </c>
      <c r="AO6203" s="5">
        <v>0</v>
      </c>
      <c r="AP6203" s="5">
        <v>0</v>
      </c>
      <c r="AQ6203" s="5">
        <f t="shared" si="1066"/>
        <v>0</v>
      </c>
      <c r="AR6203" s="5">
        <v>0</v>
      </c>
      <c r="AS6203" s="6"/>
      <c r="AT6203" s="5">
        <v>0</v>
      </c>
      <c r="AU6203" s="5">
        <v>0</v>
      </c>
      <c r="AV6203" t="str">
        <f t="shared" si="1059"/>
        <v>N</v>
      </c>
      <c r="AW6203" t="s">
        <v>60</v>
      </c>
      <c r="AX6203" t="s">
        <v>61</v>
      </c>
      <c r="AY6203" t="s">
        <v>445</v>
      </c>
      <c r="AZ6203" t="s">
        <v>445</v>
      </c>
      <c r="BA6203" t="str">
        <f t="shared" si="1060"/>
        <v>N</v>
      </c>
    </row>
    <row r="6204" spans="1:53" ht="71.25">
      <c r="A6204" t="s">
        <v>2996</v>
      </c>
      <c r="B6204" t="s">
        <v>54</v>
      </c>
      <c r="C6204" t="s">
        <v>89</v>
      </c>
      <c r="D6204">
        <v>2023</v>
      </c>
      <c r="F6204">
        <v>99323005</v>
      </c>
      <c r="G6204" s="7" t="s">
        <v>14204</v>
      </c>
      <c r="H6204" t="s">
        <v>1813</v>
      </c>
      <c r="I6204" t="s">
        <v>14205</v>
      </c>
      <c r="J6204" t="s">
        <v>58</v>
      </c>
      <c r="K6204" t="s">
        <v>93</v>
      </c>
      <c r="L6204" s="5">
        <v>0</v>
      </c>
      <c r="M6204" s="5">
        <v>0</v>
      </c>
      <c r="N6204" s="5">
        <f t="shared" si="1056"/>
        <v>0</v>
      </c>
      <c r="O6204" s="5">
        <v>0</v>
      </c>
      <c r="P6204" s="5">
        <v>0</v>
      </c>
      <c r="Q6204" s="5">
        <f t="shared" si="1057"/>
        <v>0</v>
      </c>
      <c r="R6204" s="5">
        <v>0</v>
      </c>
      <c r="S6204" s="5">
        <v>0</v>
      </c>
      <c r="T6204" s="5">
        <f t="shared" si="1058"/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f t="shared" si="1061"/>
        <v>0</v>
      </c>
      <c r="Z6204" s="5">
        <v>0</v>
      </c>
      <c r="AA6204" s="5">
        <v>0</v>
      </c>
      <c r="AB6204" s="5">
        <f t="shared" si="1062"/>
        <v>0</v>
      </c>
      <c r="AC6204" s="5">
        <v>0</v>
      </c>
      <c r="AD6204" s="5">
        <v>0</v>
      </c>
      <c r="AE6204" s="5">
        <f t="shared" si="1063"/>
        <v>0</v>
      </c>
      <c r="AF6204" s="5">
        <v>0</v>
      </c>
      <c r="AG6204" s="6"/>
      <c r="AH6204" s="5">
        <v>0</v>
      </c>
      <c r="AI6204" s="5">
        <v>0</v>
      </c>
      <c r="AJ6204" s="5">
        <v>0</v>
      </c>
      <c r="AK6204" s="5">
        <f t="shared" si="1064"/>
        <v>0</v>
      </c>
      <c r="AL6204" s="5">
        <v>0</v>
      </c>
      <c r="AM6204" s="5">
        <v>0</v>
      </c>
      <c r="AN6204" s="5">
        <f t="shared" si="1065"/>
        <v>0</v>
      </c>
      <c r="AO6204" s="5">
        <v>0</v>
      </c>
      <c r="AP6204" s="5">
        <v>0</v>
      </c>
      <c r="AQ6204" s="5">
        <f t="shared" si="1066"/>
        <v>0</v>
      </c>
      <c r="AR6204" s="5">
        <v>0</v>
      </c>
      <c r="AS6204" s="6"/>
      <c r="AT6204" s="5">
        <v>0</v>
      </c>
      <c r="AU6204" s="5">
        <v>0</v>
      </c>
      <c r="AV6204" t="str">
        <f t="shared" si="1059"/>
        <v>N</v>
      </c>
      <c r="AW6204" t="s">
        <v>60</v>
      </c>
      <c r="AX6204" t="s">
        <v>61</v>
      </c>
      <c r="AY6204" t="s">
        <v>445</v>
      </c>
      <c r="AZ6204" t="s">
        <v>445</v>
      </c>
      <c r="BA6204" t="str">
        <f t="shared" si="1060"/>
        <v>N</v>
      </c>
    </row>
    <row r="6205" spans="1:53" ht="57">
      <c r="A6205" t="s">
        <v>2996</v>
      </c>
      <c r="B6205" t="s">
        <v>54</v>
      </c>
      <c r="C6205" t="s">
        <v>89</v>
      </c>
      <c r="D6205">
        <v>2023</v>
      </c>
      <c r="F6205">
        <v>89174004</v>
      </c>
      <c r="G6205" s="7" t="s">
        <v>14206</v>
      </c>
      <c r="H6205" t="s">
        <v>1813</v>
      </c>
      <c r="I6205" t="s">
        <v>14207</v>
      </c>
      <c r="J6205" t="s">
        <v>58</v>
      </c>
      <c r="K6205" t="s">
        <v>93</v>
      </c>
      <c r="L6205" s="5">
        <v>0</v>
      </c>
      <c r="M6205" s="5">
        <v>0</v>
      </c>
      <c r="N6205" s="5">
        <f t="shared" si="1056"/>
        <v>0</v>
      </c>
      <c r="O6205" s="5">
        <v>0</v>
      </c>
      <c r="P6205" s="5">
        <v>0</v>
      </c>
      <c r="Q6205" s="5">
        <f t="shared" si="1057"/>
        <v>0</v>
      </c>
      <c r="R6205" s="5">
        <v>0</v>
      </c>
      <c r="S6205" s="5">
        <v>0</v>
      </c>
      <c r="T6205" s="5">
        <f t="shared" si="1058"/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f t="shared" si="1061"/>
        <v>0</v>
      </c>
      <c r="Z6205" s="5">
        <v>0</v>
      </c>
      <c r="AA6205" s="5">
        <v>0</v>
      </c>
      <c r="AB6205" s="5">
        <f t="shared" si="1062"/>
        <v>0</v>
      </c>
      <c r="AC6205" s="5">
        <v>0</v>
      </c>
      <c r="AD6205" s="5">
        <v>0</v>
      </c>
      <c r="AE6205" s="5">
        <f t="shared" si="1063"/>
        <v>0</v>
      </c>
      <c r="AF6205" s="5">
        <v>0</v>
      </c>
      <c r="AG6205" s="6"/>
      <c r="AH6205" s="5">
        <v>0</v>
      </c>
      <c r="AI6205" s="5">
        <v>0</v>
      </c>
      <c r="AJ6205" s="5">
        <v>0</v>
      </c>
      <c r="AK6205" s="5">
        <f t="shared" si="1064"/>
        <v>0</v>
      </c>
      <c r="AL6205" s="5">
        <v>0</v>
      </c>
      <c r="AM6205" s="5">
        <v>0</v>
      </c>
      <c r="AN6205" s="5">
        <f t="shared" si="1065"/>
        <v>0</v>
      </c>
      <c r="AO6205" s="5">
        <v>0</v>
      </c>
      <c r="AP6205" s="5">
        <v>0</v>
      </c>
      <c r="AQ6205" s="5">
        <f t="shared" si="1066"/>
        <v>0</v>
      </c>
      <c r="AR6205" s="5">
        <v>0</v>
      </c>
      <c r="AS6205" s="6"/>
      <c r="AT6205" s="5">
        <v>0</v>
      </c>
      <c r="AU6205" s="5">
        <v>0</v>
      </c>
      <c r="AV6205" t="str">
        <f t="shared" si="1059"/>
        <v>N</v>
      </c>
      <c r="AW6205" t="s">
        <v>60</v>
      </c>
      <c r="AX6205" t="s">
        <v>61</v>
      </c>
      <c r="AY6205" t="s">
        <v>445</v>
      </c>
      <c r="AZ6205" t="s">
        <v>445</v>
      </c>
      <c r="BA6205" t="str">
        <f t="shared" si="1060"/>
        <v>N</v>
      </c>
    </row>
    <row r="6206" spans="1:53" ht="71.25">
      <c r="A6206" t="s">
        <v>2996</v>
      </c>
      <c r="B6206" t="s">
        <v>54</v>
      </c>
      <c r="C6206" t="s">
        <v>89</v>
      </c>
      <c r="D6206">
        <v>2023</v>
      </c>
      <c r="F6206">
        <v>87233009</v>
      </c>
      <c r="G6206" s="7" t="s">
        <v>14208</v>
      </c>
      <c r="H6206" t="s">
        <v>1813</v>
      </c>
      <c r="I6206" t="s">
        <v>14172</v>
      </c>
      <c r="J6206" t="s">
        <v>58</v>
      </c>
      <c r="K6206" t="s">
        <v>93</v>
      </c>
      <c r="L6206" s="5">
        <v>0</v>
      </c>
      <c r="M6206" s="5">
        <v>0</v>
      </c>
      <c r="N6206" s="5">
        <f t="shared" si="1056"/>
        <v>0</v>
      </c>
      <c r="O6206" s="5">
        <v>0</v>
      </c>
      <c r="P6206" s="5">
        <v>0</v>
      </c>
      <c r="Q6206" s="5">
        <f t="shared" si="1057"/>
        <v>0</v>
      </c>
      <c r="R6206" s="5">
        <v>0</v>
      </c>
      <c r="S6206" s="5">
        <v>0</v>
      </c>
      <c r="T6206" s="5">
        <f t="shared" si="1058"/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f t="shared" si="1061"/>
        <v>0</v>
      </c>
      <c r="Z6206" s="5">
        <v>0</v>
      </c>
      <c r="AA6206" s="5">
        <v>0</v>
      </c>
      <c r="AB6206" s="5">
        <f t="shared" si="1062"/>
        <v>0</v>
      </c>
      <c r="AC6206" s="5">
        <v>0</v>
      </c>
      <c r="AD6206" s="5">
        <v>0</v>
      </c>
      <c r="AE6206" s="5">
        <f t="shared" si="1063"/>
        <v>0</v>
      </c>
      <c r="AF6206" s="5">
        <v>0</v>
      </c>
      <c r="AG6206" s="6"/>
      <c r="AH6206" s="5">
        <v>0</v>
      </c>
      <c r="AI6206" s="5">
        <v>0</v>
      </c>
      <c r="AJ6206" s="5">
        <v>0</v>
      </c>
      <c r="AK6206" s="5">
        <f t="shared" si="1064"/>
        <v>0</v>
      </c>
      <c r="AL6206" s="5">
        <v>0</v>
      </c>
      <c r="AM6206" s="5">
        <v>0</v>
      </c>
      <c r="AN6206" s="5">
        <f t="shared" si="1065"/>
        <v>0</v>
      </c>
      <c r="AO6206" s="5">
        <v>0</v>
      </c>
      <c r="AP6206" s="5">
        <v>0</v>
      </c>
      <c r="AQ6206" s="5">
        <f t="shared" si="1066"/>
        <v>0</v>
      </c>
      <c r="AR6206" s="5">
        <v>0</v>
      </c>
      <c r="AS6206" s="6"/>
      <c r="AT6206" s="5">
        <v>0</v>
      </c>
      <c r="AU6206" s="5">
        <v>0</v>
      </c>
      <c r="AV6206" t="str">
        <f t="shared" si="1059"/>
        <v>N</v>
      </c>
      <c r="AW6206" t="s">
        <v>60</v>
      </c>
      <c r="AX6206" t="s">
        <v>61</v>
      </c>
      <c r="AY6206" t="s">
        <v>445</v>
      </c>
      <c r="AZ6206" t="s">
        <v>445</v>
      </c>
      <c r="BA6206" t="str">
        <f t="shared" si="1060"/>
        <v>N</v>
      </c>
    </row>
    <row r="6207" spans="1:53" ht="57">
      <c r="A6207" t="s">
        <v>2996</v>
      </c>
      <c r="B6207" t="s">
        <v>54</v>
      </c>
      <c r="C6207" t="s">
        <v>89</v>
      </c>
      <c r="D6207">
        <v>2023</v>
      </c>
      <c r="F6207">
        <v>87072019</v>
      </c>
      <c r="G6207" s="7" t="s">
        <v>14209</v>
      </c>
      <c r="H6207" t="s">
        <v>1813</v>
      </c>
      <c r="I6207" t="s">
        <v>14210</v>
      </c>
      <c r="J6207" t="s">
        <v>58</v>
      </c>
      <c r="K6207" t="s">
        <v>93</v>
      </c>
      <c r="L6207" s="5">
        <v>0</v>
      </c>
      <c r="M6207" s="5">
        <v>0</v>
      </c>
      <c r="N6207" s="5">
        <f t="shared" si="1056"/>
        <v>0</v>
      </c>
      <c r="O6207" s="5">
        <v>0</v>
      </c>
      <c r="P6207" s="5">
        <v>0</v>
      </c>
      <c r="Q6207" s="5">
        <f t="shared" si="1057"/>
        <v>0</v>
      </c>
      <c r="R6207" s="5">
        <v>0</v>
      </c>
      <c r="S6207" s="5">
        <v>0</v>
      </c>
      <c r="T6207" s="5">
        <f t="shared" si="1058"/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f t="shared" si="1061"/>
        <v>0</v>
      </c>
      <c r="Z6207" s="5">
        <v>0</v>
      </c>
      <c r="AA6207" s="5">
        <v>0</v>
      </c>
      <c r="AB6207" s="5">
        <f t="shared" si="1062"/>
        <v>0</v>
      </c>
      <c r="AC6207" s="5">
        <v>0</v>
      </c>
      <c r="AD6207" s="5">
        <v>0</v>
      </c>
      <c r="AE6207" s="5">
        <f t="shared" si="1063"/>
        <v>0</v>
      </c>
      <c r="AF6207" s="5">
        <v>0</v>
      </c>
      <c r="AG6207" s="6"/>
      <c r="AH6207" s="5">
        <v>0</v>
      </c>
      <c r="AI6207" s="5">
        <v>0</v>
      </c>
      <c r="AJ6207" s="5">
        <v>0</v>
      </c>
      <c r="AK6207" s="5">
        <f t="shared" si="1064"/>
        <v>0</v>
      </c>
      <c r="AL6207" s="5">
        <v>0</v>
      </c>
      <c r="AM6207" s="5">
        <v>0</v>
      </c>
      <c r="AN6207" s="5">
        <f t="shared" si="1065"/>
        <v>0</v>
      </c>
      <c r="AO6207" s="5">
        <v>0</v>
      </c>
      <c r="AP6207" s="5">
        <v>0</v>
      </c>
      <c r="AQ6207" s="5">
        <f t="shared" si="1066"/>
        <v>0</v>
      </c>
      <c r="AR6207" s="5">
        <v>0</v>
      </c>
      <c r="AS6207" s="6"/>
      <c r="AT6207" s="5">
        <v>0</v>
      </c>
      <c r="AU6207" s="5">
        <v>0</v>
      </c>
      <c r="AV6207" t="str">
        <f t="shared" si="1059"/>
        <v>N</v>
      </c>
      <c r="AW6207" t="s">
        <v>60</v>
      </c>
      <c r="AX6207" t="s">
        <v>61</v>
      </c>
      <c r="AY6207" t="s">
        <v>445</v>
      </c>
      <c r="AZ6207" t="s">
        <v>445</v>
      </c>
      <c r="BA6207" t="str">
        <f t="shared" si="1060"/>
        <v>N</v>
      </c>
    </row>
    <row r="6208" spans="1:53" ht="71.25">
      <c r="A6208" t="s">
        <v>2996</v>
      </c>
      <c r="B6208" t="s">
        <v>54</v>
      </c>
      <c r="C6208" t="s">
        <v>89</v>
      </c>
      <c r="D6208">
        <v>2023</v>
      </c>
      <c r="F6208">
        <v>85260047</v>
      </c>
      <c r="G6208" s="7" t="s">
        <v>14211</v>
      </c>
      <c r="H6208" t="s">
        <v>14212</v>
      </c>
      <c r="I6208" t="s">
        <v>14213</v>
      </c>
      <c r="J6208" t="s">
        <v>101</v>
      </c>
      <c r="K6208" t="s">
        <v>93</v>
      </c>
      <c r="L6208" s="5">
        <v>0</v>
      </c>
      <c r="M6208" s="5">
        <v>0</v>
      </c>
      <c r="N6208" s="5">
        <f t="shared" si="1056"/>
        <v>0</v>
      </c>
      <c r="O6208" s="5">
        <v>0</v>
      </c>
      <c r="P6208" s="5">
        <v>0</v>
      </c>
      <c r="Q6208" s="5">
        <f t="shared" si="1057"/>
        <v>0</v>
      </c>
      <c r="R6208" s="5">
        <v>0</v>
      </c>
      <c r="S6208" s="5">
        <v>0</v>
      </c>
      <c r="T6208" s="5">
        <f t="shared" si="1058"/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f t="shared" si="1061"/>
        <v>0</v>
      </c>
      <c r="Z6208" s="5">
        <v>0</v>
      </c>
      <c r="AA6208" s="5">
        <v>0</v>
      </c>
      <c r="AB6208" s="5">
        <f t="shared" si="1062"/>
        <v>0</v>
      </c>
      <c r="AC6208" s="5">
        <v>0</v>
      </c>
      <c r="AD6208" s="5">
        <v>0</v>
      </c>
      <c r="AE6208" s="5">
        <f t="shared" si="1063"/>
        <v>0</v>
      </c>
      <c r="AF6208" s="5">
        <v>0</v>
      </c>
      <c r="AG6208" s="6"/>
      <c r="AH6208" s="5">
        <v>0</v>
      </c>
      <c r="AI6208" s="5">
        <v>0</v>
      </c>
      <c r="AJ6208" s="5">
        <v>0</v>
      </c>
      <c r="AK6208" s="5">
        <f t="shared" si="1064"/>
        <v>0</v>
      </c>
      <c r="AL6208" s="5">
        <v>0</v>
      </c>
      <c r="AM6208" s="5">
        <v>0</v>
      </c>
      <c r="AN6208" s="5">
        <f t="shared" si="1065"/>
        <v>0</v>
      </c>
      <c r="AO6208" s="5">
        <v>0</v>
      </c>
      <c r="AP6208" s="5">
        <v>0</v>
      </c>
      <c r="AQ6208" s="5">
        <f t="shared" si="1066"/>
        <v>0</v>
      </c>
      <c r="AR6208" s="5">
        <v>0</v>
      </c>
      <c r="AS6208" s="6"/>
      <c r="AT6208" s="5">
        <v>0</v>
      </c>
      <c r="AU6208" s="5">
        <v>0</v>
      </c>
      <c r="AV6208" t="str">
        <f t="shared" si="1059"/>
        <v>N</v>
      </c>
      <c r="AW6208" t="s">
        <v>60</v>
      </c>
      <c r="AX6208" t="s">
        <v>61</v>
      </c>
      <c r="AY6208" t="s">
        <v>445</v>
      </c>
      <c r="AZ6208" t="s">
        <v>445</v>
      </c>
      <c r="BA6208" t="str">
        <f t="shared" si="1060"/>
        <v>N</v>
      </c>
    </row>
    <row r="6209" spans="1:53" ht="42.75">
      <c r="A6209" t="s">
        <v>2996</v>
      </c>
      <c r="B6209" t="s">
        <v>54</v>
      </c>
      <c r="C6209" t="s">
        <v>89</v>
      </c>
      <c r="D6209">
        <v>2023</v>
      </c>
      <c r="F6209">
        <v>93182015</v>
      </c>
      <c r="G6209" s="7" t="s">
        <v>14214</v>
      </c>
      <c r="H6209" t="s">
        <v>1813</v>
      </c>
      <c r="I6209" t="s">
        <v>14215</v>
      </c>
      <c r="J6209" t="s">
        <v>58</v>
      </c>
      <c r="K6209" t="s">
        <v>93</v>
      </c>
      <c r="L6209" s="5">
        <v>0</v>
      </c>
      <c r="M6209" s="5">
        <v>0</v>
      </c>
      <c r="N6209" s="5">
        <f t="shared" si="1056"/>
        <v>0</v>
      </c>
      <c r="O6209" s="5">
        <v>0</v>
      </c>
      <c r="P6209" s="5">
        <v>0</v>
      </c>
      <c r="Q6209" s="5">
        <f t="shared" si="1057"/>
        <v>0</v>
      </c>
      <c r="R6209" s="5">
        <v>0</v>
      </c>
      <c r="S6209" s="5">
        <v>0</v>
      </c>
      <c r="T6209" s="5">
        <f t="shared" si="1058"/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f t="shared" si="1061"/>
        <v>0</v>
      </c>
      <c r="Z6209" s="5">
        <v>0</v>
      </c>
      <c r="AA6209" s="5">
        <v>0</v>
      </c>
      <c r="AB6209" s="5">
        <f t="shared" si="1062"/>
        <v>0</v>
      </c>
      <c r="AC6209" s="5">
        <v>0</v>
      </c>
      <c r="AD6209" s="5">
        <v>0</v>
      </c>
      <c r="AE6209" s="5">
        <f t="shared" si="1063"/>
        <v>0</v>
      </c>
      <c r="AF6209" s="5">
        <v>0</v>
      </c>
      <c r="AG6209" s="6"/>
      <c r="AH6209" s="5">
        <v>0</v>
      </c>
      <c r="AI6209" s="5">
        <v>0</v>
      </c>
      <c r="AJ6209" s="5">
        <v>0</v>
      </c>
      <c r="AK6209" s="5">
        <f t="shared" si="1064"/>
        <v>0</v>
      </c>
      <c r="AL6209" s="5">
        <v>0</v>
      </c>
      <c r="AM6209" s="5">
        <v>0</v>
      </c>
      <c r="AN6209" s="5">
        <f t="shared" si="1065"/>
        <v>0</v>
      </c>
      <c r="AO6209" s="5">
        <v>0</v>
      </c>
      <c r="AP6209" s="5">
        <v>0</v>
      </c>
      <c r="AQ6209" s="5">
        <f t="shared" si="1066"/>
        <v>0</v>
      </c>
      <c r="AR6209" s="5">
        <v>0</v>
      </c>
      <c r="AS6209" s="6"/>
      <c r="AT6209" s="5">
        <v>0</v>
      </c>
      <c r="AU6209" s="5">
        <v>0</v>
      </c>
      <c r="AV6209" t="str">
        <f t="shared" si="1059"/>
        <v>N</v>
      </c>
      <c r="AW6209" t="s">
        <v>60</v>
      </c>
      <c r="AX6209" t="s">
        <v>61</v>
      </c>
      <c r="AY6209" t="s">
        <v>445</v>
      </c>
      <c r="AZ6209" t="s">
        <v>445</v>
      </c>
      <c r="BA6209" t="str">
        <f t="shared" si="1060"/>
        <v>N</v>
      </c>
    </row>
    <row r="6210" spans="1:53" ht="71.25">
      <c r="A6210" t="s">
        <v>2996</v>
      </c>
      <c r="B6210" t="s">
        <v>54</v>
      </c>
      <c r="C6210" t="s">
        <v>89</v>
      </c>
      <c r="D6210">
        <v>2023</v>
      </c>
      <c r="F6210" t="s">
        <v>14216</v>
      </c>
      <c r="G6210" s="7" t="s">
        <v>14217</v>
      </c>
      <c r="H6210" t="s">
        <v>1813</v>
      </c>
      <c r="I6210" t="s">
        <v>14218</v>
      </c>
      <c r="J6210" t="s">
        <v>58</v>
      </c>
      <c r="K6210" t="s">
        <v>93</v>
      </c>
      <c r="L6210" s="5">
        <v>0</v>
      </c>
      <c r="M6210" s="5">
        <v>0</v>
      </c>
      <c r="N6210" s="5">
        <f t="shared" ref="N6210:N6273" si="1067">L6210+M6210</f>
        <v>0</v>
      </c>
      <c r="O6210" s="5">
        <v>0</v>
      </c>
      <c r="P6210" s="5">
        <v>0</v>
      </c>
      <c r="Q6210" s="5">
        <f t="shared" ref="Q6210:Q6273" si="1068">O6210+P6210</f>
        <v>0</v>
      </c>
      <c r="R6210" s="5">
        <v>0</v>
      </c>
      <c r="S6210" s="5">
        <v>0</v>
      </c>
      <c r="T6210" s="5">
        <f t="shared" ref="T6210:T6273" si="1069">R6210+S6210</f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f t="shared" si="1061"/>
        <v>0</v>
      </c>
      <c r="Z6210" s="5">
        <v>0</v>
      </c>
      <c r="AA6210" s="5">
        <v>0</v>
      </c>
      <c r="AB6210" s="5">
        <f t="shared" si="1062"/>
        <v>0</v>
      </c>
      <c r="AC6210" s="5">
        <v>0</v>
      </c>
      <c r="AD6210" s="5">
        <v>0</v>
      </c>
      <c r="AE6210" s="5">
        <f t="shared" si="1063"/>
        <v>0</v>
      </c>
      <c r="AF6210" s="5">
        <v>0</v>
      </c>
      <c r="AG6210" s="6"/>
      <c r="AH6210" s="5">
        <v>0</v>
      </c>
      <c r="AI6210" s="5">
        <v>0</v>
      </c>
      <c r="AJ6210" s="5">
        <v>0</v>
      </c>
      <c r="AK6210" s="5">
        <f t="shared" si="1064"/>
        <v>0</v>
      </c>
      <c r="AL6210" s="5">
        <v>0</v>
      </c>
      <c r="AM6210" s="5">
        <v>0</v>
      </c>
      <c r="AN6210" s="5">
        <f t="shared" si="1065"/>
        <v>0</v>
      </c>
      <c r="AO6210" s="5">
        <v>0</v>
      </c>
      <c r="AP6210" s="5">
        <v>0</v>
      </c>
      <c r="AQ6210" s="5">
        <f t="shared" si="1066"/>
        <v>0</v>
      </c>
      <c r="AR6210" s="5">
        <v>0</v>
      </c>
      <c r="AS6210" s="6"/>
      <c r="AT6210" s="5">
        <v>0</v>
      </c>
      <c r="AU6210" s="5">
        <v>0</v>
      </c>
      <c r="AV6210" t="str">
        <f t="shared" ref="AV6210:AV6273" si="1070">IF(AU6210 &gt; 0, "Y", "N")</f>
        <v>N</v>
      </c>
      <c r="AW6210" t="s">
        <v>60</v>
      </c>
      <c r="AX6210" t="s">
        <v>61</v>
      </c>
      <c r="AY6210" t="s">
        <v>445</v>
      </c>
      <c r="AZ6210" t="s">
        <v>445</v>
      </c>
      <c r="BA6210" t="str">
        <f t="shared" ref="BA6210:BA6273" si="1071">IF(OR(L6210&gt;0, O6210&gt;0, R6210&gt;0, W6210&gt;0, Z6210&gt;0, AC6210&gt;0, AI6210&gt;0, AL6210&gt;0, AO6210&gt;0, M6210&gt;0), "Y", "N")</f>
        <v>N</v>
      </c>
    </row>
    <row r="6211" spans="1:53" ht="57">
      <c r="A6211" t="s">
        <v>2996</v>
      </c>
      <c r="B6211" t="s">
        <v>54</v>
      </c>
      <c r="C6211" t="s">
        <v>89</v>
      </c>
      <c r="D6211">
        <v>2023</v>
      </c>
      <c r="F6211">
        <v>91022006</v>
      </c>
      <c r="G6211" s="7" t="s">
        <v>14219</v>
      </c>
      <c r="H6211" t="s">
        <v>1813</v>
      </c>
      <c r="I6211" t="s">
        <v>14220</v>
      </c>
      <c r="J6211" t="s">
        <v>58</v>
      </c>
      <c r="K6211" t="s">
        <v>93</v>
      </c>
      <c r="L6211" s="5">
        <v>0</v>
      </c>
      <c r="M6211" s="5">
        <v>0</v>
      </c>
      <c r="N6211" s="5">
        <f t="shared" si="1067"/>
        <v>0</v>
      </c>
      <c r="O6211" s="5">
        <v>0</v>
      </c>
      <c r="P6211" s="5">
        <v>0</v>
      </c>
      <c r="Q6211" s="5">
        <f t="shared" si="1068"/>
        <v>0</v>
      </c>
      <c r="R6211" s="5">
        <v>0</v>
      </c>
      <c r="S6211" s="5">
        <v>0</v>
      </c>
      <c r="T6211" s="5">
        <f t="shared" si="1069"/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f t="shared" ref="Y6211:Y6274" si="1072">W6211+X6211</f>
        <v>0</v>
      </c>
      <c r="Z6211" s="5">
        <v>0</v>
      </c>
      <c r="AA6211" s="5">
        <v>0</v>
      </c>
      <c r="AB6211" s="5">
        <f t="shared" ref="AB6211:AB6274" si="1073">SUM(Z6211:AA6211)</f>
        <v>0</v>
      </c>
      <c r="AC6211" s="5">
        <v>0</v>
      </c>
      <c r="AD6211" s="5">
        <v>0</v>
      </c>
      <c r="AE6211" s="5">
        <f t="shared" ref="AE6211:AE6274" si="1074">SUM(AC6211:AD6211)</f>
        <v>0</v>
      </c>
      <c r="AF6211" s="5">
        <v>0</v>
      </c>
      <c r="AG6211" s="6"/>
      <c r="AH6211" s="5">
        <v>0</v>
      </c>
      <c r="AI6211" s="5">
        <v>0</v>
      </c>
      <c r="AJ6211" s="5">
        <v>0</v>
      </c>
      <c r="AK6211" s="5">
        <f t="shared" ref="AK6211:AK6274" si="1075">SUM(AI6211:AJ6211)</f>
        <v>0</v>
      </c>
      <c r="AL6211" s="5">
        <v>0</v>
      </c>
      <c r="AM6211" s="5">
        <v>0</v>
      </c>
      <c r="AN6211" s="5">
        <f t="shared" ref="AN6211:AN6274" si="1076">SUM(AL6211:AM6211)</f>
        <v>0</v>
      </c>
      <c r="AO6211" s="5">
        <v>0</v>
      </c>
      <c r="AP6211" s="5">
        <v>0</v>
      </c>
      <c r="AQ6211" s="5">
        <f t="shared" ref="AQ6211:AQ6274" si="1077">SUM(AO6211:AP6211)</f>
        <v>0</v>
      </c>
      <c r="AR6211" s="5">
        <v>0</v>
      </c>
      <c r="AS6211" s="6"/>
      <c r="AT6211" s="5">
        <v>0</v>
      </c>
      <c r="AU6211" s="5">
        <v>0</v>
      </c>
      <c r="AV6211" t="str">
        <f t="shared" si="1070"/>
        <v>N</v>
      </c>
      <c r="AW6211" t="s">
        <v>60</v>
      </c>
      <c r="AX6211" t="s">
        <v>61</v>
      </c>
      <c r="AY6211" t="s">
        <v>445</v>
      </c>
      <c r="AZ6211" t="s">
        <v>445</v>
      </c>
      <c r="BA6211" t="str">
        <f t="shared" si="1071"/>
        <v>N</v>
      </c>
    </row>
    <row r="6212" spans="1:53" ht="42.75">
      <c r="A6212" t="s">
        <v>2996</v>
      </c>
      <c r="B6212" t="s">
        <v>54</v>
      </c>
      <c r="C6212" t="s">
        <v>89</v>
      </c>
      <c r="D6212">
        <v>2023</v>
      </c>
      <c r="F6212">
        <v>87111014</v>
      </c>
      <c r="G6212" s="7" t="s">
        <v>14221</v>
      </c>
      <c r="H6212" t="s">
        <v>1813</v>
      </c>
      <c r="I6212" t="s">
        <v>14222</v>
      </c>
      <c r="J6212" t="s">
        <v>58</v>
      </c>
      <c r="K6212" t="s">
        <v>93</v>
      </c>
      <c r="L6212" s="5">
        <v>0</v>
      </c>
      <c r="M6212" s="5">
        <v>0</v>
      </c>
      <c r="N6212" s="5">
        <f t="shared" si="1067"/>
        <v>0</v>
      </c>
      <c r="O6212" s="5">
        <v>0</v>
      </c>
      <c r="P6212" s="5">
        <v>0</v>
      </c>
      <c r="Q6212" s="5">
        <f t="shared" si="1068"/>
        <v>0</v>
      </c>
      <c r="R6212" s="5">
        <v>0</v>
      </c>
      <c r="S6212" s="5">
        <v>0</v>
      </c>
      <c r="T6212" s="5">
        <f t="shared" si="1069"/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f t="shared" si="1072"/>
        <v>0</v>
      </c>
      <c r="Z6212" s="5">
        <v>0</v>
      </c>
      <c r="AA6212" s="5">
        <v>0</v>
      </c>
      <c r="AB6212" s="5">
        <f t="shared" si="1073"/>
        <v>0</v>
      </c>
      <c r="AC6212" s="5">
        <v>0</v>
      </c>
      <c r="AD6212" s="5">
        <v>0</v>
      </c>
      <c r="AE6212" s="5">
        <f t="shared" si="1074"/>
        <v>0</v>
      </c>
      <c r="AF6212" s="5">
        <v>0</v>
      </c>
      <c r="AG6212" s="6"/>
      <c r="AH6212" s="5">
        <v>0</v>
      </c>
      <c r="AI6212" s="5">
        <v>0</v>
      </c>
      <c r="AJ6212" s="5">
        <v>0</v>
      </c>
      <c r="AK6212" s="5">
        <f t="shared" si="1075"/>
        <v>0</v>
      </c>
      <c r="AL6212" s="5">
        <v>0</v>
      </c>
      <c r="AM6212" s="5">
        <v>0</v>
      </c>
      <c r="AN6212" s="5">
        <f t="shared" si="1076"/>
        <v>0</v>
      </c>
      <c r="AO6212" s="5">
        <v>0</v>
      </c>
      <c r="AP6212" s="5">
        <v>0</v>
      </c>
      <c r="AQ6212" s="5">
        <f t="shared" si="1077"/>
        <v>0</v>
      </c>
      <c r="AR6212" s="5">
        <v>0</v>
      </c>
      <c r="AS6212" s="6"/>
      <c r="AT6212" s="5">
        <v>0</v>
      </c>
      <c r="AU6212" s="5">
        <v>0</v>
      </c>
      <c r="AV6212" t="str">
        <f t="shared" si="1070"/>
        <v>N</v>
      </c>
      <c r="AW6212" t="s">
        <v>60</v>
      </c>
      <c r="AX6212" t="s">
        <v>61</v>
      </c>
      <c r="AY6212" t="s">
        <v>445</v>
      </c>
      <c r="AZ6212" t="s">
        <v>445</v>
      </c>
      <c r="BA6212" t="str">
        <f t="shared" si="1071"/>
        <v>N</v>
      </c>
    </row>
    <row r="6213" spans="1:53" ht="57">
      <c r="A6213" t="s">
        <v>2996</v>
      </c>
      <c r="B6213" t="s">
        <v>54</v>
      </c>
      <c r="C6213" t="s">
        <v>89</v>
      </c>
      <c r="D6213">
        <v>2023</v>
      </c>
      <c r="F6213">
        <v>89174001</v>
      </c>
      <c r="G6213" s="7" t="s">
        <v>14223</v>
      </c>
      <c r="H6213" t="s">
        <v>1813</v>
      </c>
      <c r="I6213" t="s">
        <v>14224</v>
      </c>
      <c r="J6213" t="s">
        <v>58</v>
      </c>
      <c r="K6213" t="s">
        <v>93</v>
      </c>
      <c r="L6213" s="5">
        <v>0</v>
      </c>
      <c r="M6213" s="5">
        <v>0</v>
      </c>
      <c r="N6213" s="5">
        <f t="shared" si="1067"/>
        <v>0</v>
      </c>
      <c r="O6213" s="5">
        <v>0</v>
      </c>
      <c r="P6213" s="5">
        <v>0</v>
      </c>
      <c r="Q6213" s="5">
        <f t="shared" si="1068"/>
        <v>0</v>
      </c>
      <c r="R6213" s="5">
        <v>0</v>
      </c>
      <c r="S6213" s="5">
        <v>0</v>
      </c>
      <c r="T6213" s="5">
        <f t="shared" si="1069"/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f t="shared" si="1072"/>
        <v>0</v>
      </c>
      <c r="Z6213" s="5">
        <v>0</v>
      </c>
      <c r="AA6213" s="5">
        <v>0</v>
      </c>
      <c r="AB6213" s="5">
        <f t="shared" si="1073"/>
        <v>0</v>
      </c>
      <c r="AC6213" s="5">
        <v>0</v>
      </c>
      <c r="AD6213" s="5">
        <v>0</v>
      </c>
      <c r="AE6213" s="5">
        <f t="shared" si="1074"/>
        <v>0</v>
      </c>
      <c r="AF6213" s="5">
        <v>0</v>
      </c>
      <c r="AG6213" s="6"/>
      <c r="AH6213" s="5">
        <v>0</v>
      </c>
      <c r="AI6213" s="5">
        <v>0</v>
      </c>
      <c r="AJ6213" s="5">
        <v>0</v>
      </c>
      <c r="AK6213" s="5">
        <f t="shared" si="1075"/>
        <v>0</v>
      </c>
      <c r="AL6213" s="5">
        <v>0</v>
      </c>
      <c r="AM6213" s="5">
        <v>0</v>
      </c>
      <c r="AN6213" s="5">
        <f t="shared" si="1076"/>
        <v>0</v>
      </c>
      <c r="AO6213" s="5">
        <v>0</v>
      </c>
      <c r="AP6213" s="5">
        <v>0</v>
      </c>
      <c r="AQ6213" s="5">
        <f t="shared" si="1077"/>
        <v>0</v>
      </c>
      <c r="AR6213" s="5">
        <v>0</v>
      </c>
      <c r="AS6213" s="6"/>
      <c r="AT6213" s="5">
        <v>0</v>
      </c>
      <c r="AU6213" s="5">
        <v>0</v>
      </c>
      <c r="AV6213" t="str">
        <f t="shared" si="1070"/>
        <v>N</v>
      </c>
      <c r="AW6213" t="s">
        <v>60</v>
      </c>
      <c r="AX6213" t="s">
        <v>61</v>
      </c>
      <c r="AY6213" t="s">
        <v>445</v>
      </c>
      <c r="AZ6213" t="s">
        <v>445</v>
      </c>
      <c r="BA6213" t="str">
        <f t="shared" si="1071"/>
        <v>N</v>
      </c>
    </row>
    <row r="6214" spans="1:53" ht="71.25">
      <c r="A6214" t="s">
        <v>2996</v>
      </c>
      <c r="B6214" t="s">
        <v>54</v>
      </c>
      <c r="C6214" t="s">
        <v>89</v>
      </c>
      <c r="D6214">
        <v>2023</v>
      </c>
      <c r="F6214">
        <v>99141021</v>
      </c>
      <c r="G6214" s="7" t="s">
        <v>14225</v>
      </c>
      <c r="H6214" t="s">
        <v>14212</v>
      </c>
      <c r="I6214" t="s">
        <v>14226</v>
      </c>
      <c r="J6214" t="s">
        <v>101</v>
      </c>
      <c r="K6214" t="s">
        <v>93</v>
      </c>
      <c r="L6214" s="5">
        <v>0</v>
      </c>
      <c r="M6214" s="5">
        <v>0</v>
      </c>
      <c r="N6214" s="5">
        <f t="shared" si="1067"/>
        <v>0</v>
      </c>
      <c r="O6214" s="5">
        <v>0</v>
      </c>
      <c r="P6214" s="5">
        <v>0</v>
      </c>
      <c r="Q6214" s="5">
        <f t="shared" si="1068"/>
        <v>0</v>
      </c>
      <c r="R6214" s="5">
        <v>0</v>
      </c>
      <c r="S6214" s="5">
        <v>0</v>
      </c>
      <c r="T6214" s="5">
        <f t="shared" si="1069"/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f t="shared" si="1072"/>
        <v>0</v>
      </c>
      <c r="Z6214" s="5">
        <v>0</v>
      </c>
      <c r="AA6214" s="5">
        <v>0</v>
      </c>
      <c r="AB6214" s="5">
        <f t="shared" si="1073"/>
        <v>0</v>
      </c>
      <c r="AC6214" s="5">
        <v>0</v>
      </c>
      <c r="AD6214" s="5">
        <v>0</v>
      </c>
      <c r="AE6214" s="5">
        <f t="shared" si="1074"/>
        <v>0</v>
      </c>
      <c r="AF6214" s="5">
        <v>0</v>
      </c>
      <c r="AG6214" s="6"/>
      <c r="AH6214" s="5">
        <v>0</v>
      </c>
      <c r="AI6214" s="5">
        <v>0</v>
      </c>
      <c r="AJ6214" s="5">
        <v>0</v>
      </c>
      <c r="AK6214" s="5">
        <f t="shared" si="1075"/>
        <v>0</v>
      </c>
      <c r="AL6214" s="5">
        <v>0</v>
      </c>
      <c r="AM6214" s="5">
        <v>0</v>
      </c>
      <c r="AN6214" s="5">
        <f t="shared" si="1076"/>
        <v>0</v>
      </c>
      <c r="AO6214" s="5">
        <v>0</v>
      </c>
      <c r="AP6214" s="5">
        <v>0</v>
      </c>
      <c r="AQ6214" s="5">
        <f t="shared" si="1077"/>
        <v>0</v>
      </c>
      <c r="AR6214" s="5">
        <v>0</v>
      </c>
      <c r="AS6214" s="6"/>
      <c r="AT6214" s="5">
        <v>0</v>
      </c>
      <c r="AU6214" s="5">
        <v>0</v>
      </c>
      <c r="AV6214" t="str">
        <f t="shared" si="1070"/>
        <v>N</v>
      </c>
      <c r="AW6214" t="s">
        <v>60</v>
      </c>
      <c r="AX6214" t="s">
        <v>61</v>
      </c>
      <c r="AY6214" t="s">
        <v>445</v>
      </c>
      <c r="AZ6214" t="s">
        <v>445</v>
      </c>
      <c r="BA6214" t="str">
        <f t="shared" si="1071"/>
        <v>N</v>
      </c>
    </row>
    <row r="6215" spans="1:53" ht="57">
      <c r="A6215" t="s">
        <v>2996</v>
      </c>
      <c r="B6215" t="s">
        <v>54</v>
      </c>
      <c r="C6215" t="s">
        <v>89</v>
      </c>
      <c r="D6215">
        <v>2023</v>
      </c>
      <c r="F6215">
        <v>89300028</v>
      </c>
      <c r="G6215" s="7" t="s">
        <v>14227</v>
      </c>
      <c r="H6215" t="s">
        <v>1813</v>
      </c>
      <c r="I6215" t="s">
        <v>14228</v>
      </c>
      <c r="J6215" t="s">
        <v>58</v>
      </c>
      <c r="K6215" t="s">
        <v>93</v>
      </c>
      <c r="L6215" s="5">
        <v>0</v>
      </c>
      <c r="M6215" s="5">
        <v>0</v>
      </c>
      <c r="N6215" s="5">
        <f t="shared" si="1067"/>
        <v>0</v>
      </c>
      <c r="O6215" s="5">
        <v>0</v>
      </c>
      <c r="P6215" s="5">
        <v>0</v>
      </c>
      <c r="Q6215" s="5">
        <f t="shared" si="1068"/>
        <v>0</v>
      </c>
      <c r="R6215" s="5">
        <v>0</v>
      </c>
      <c r="S6215" s="5">
        <v>0</v>
      </c>
      <c r="T6215" s="5">
        <f t="shared" si="1069"/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f t="shared" si="1072"/>
        <v>0</v>
      </c>
      <c r="Z6215" s="5">
        <v>0</v>
      </c>
      <c r="AA6215" s="5">
        <v>0</v>
      </c>
      <c r="AB6215" s="5">
        <f t="shared" si="1073"/>
        <v>0</v>
      </c>
      <c r="AC6215" s="5">
        <v>0</v>
      </c>
      <c r="AD6215" s="5">
        <v>0</v>
      </c>
      <c r="AE6215" s="5">
        <f t="shared" si="1074"/>
        <v>0</v>
      </c>
      <c r="AF6215" s="5">
        <v>0</v>
      </c>
      <c r="AG6215" s="6"/>
      <c r="AH6215" s="5">
        <v>0</v>
      </c>
      <c r="AI6215" s="5">
        <v>0</v>
      </c>
      <c r="AJ6215" s="5">
        <v>0</v>
      </c>
      <c r="AK6215" s="5">
        <f t="shared" si="1075"/>
        <v>0</v>
      </c>
      <c r="AL6215" s="5">
        <v>0</v>
      </c>
      <c r="AM6215" s="5">
        <v>0</v>
      </c>
      <c r="AN6215" s="5">
        <f t="shared" si="1076"/>
        <v>0</v>
      </c>
      <c r="AO6215" s="5">
        <v>0</v>
      </c>
      <c r="AP6215" s="5">
        <v>0</v>
      </c>
      <c r="AQ6215" s="5">
        <f t="shared" si="1077"/>
        <v>0</v>
      </c>
      <c r="AR6215" s="5">
        <v>0</v>
      </c>
      <c r="AS6215" s="6"/>
      <c r="AT6215" s="5">
        <v>0</v>
      </c>
      <c r="AU6215" s="5">
        <v>0</v>
      </c>
      <c r="AV6215" t="str">
        <f t="shared" si="1070"/>
        <v>N</v>
      </c>
      <c r="AW6215" t="s">
        <v>60</v>
      </c>
      <c r="AX6215" t="s">
        <v>61</v>
      </c>
      <c r="AY6215" t="s">
        <v>445</v>
      </c>
      <c r="AZ6215" t="s">
        <v>445</v>
      </c>
      <c r="BA6215" t="str">
        <f t="shared" si="1071"/>
        <v>N</v>
      </c>
    </row>
    <row r="6216" spans="1:53" ht="71.25">
      <c r="A6216" t="s">
        <v>2996</v>
      </c>
      <c r="B6216" t="s">
        <v>54</v>
      </c>
      <c r="C6216" t="s">
        <v>89</v>
      </c>
      <c r="D6216">
        <v>2023</v>
      </c>
      <c r="F6216">
        <v>93360026</v>
      </c>
      <c r="G6216" s="7" t="s">
        <v>14229</v>
      </c>
      <c r="H6216" t="s">
        <v>1813</v>
      </c>
      <c r="I6216" t="s">
        <v>14230</v>
      </c>
      <c r="J6216" t="s">
        <v>58</v>
      </c>
      <c r="K6216" t="s">
        <v>93</v>
      </c>
      <c r="L6216" s="5">
        <v>0</v>
      </c>
      <c r="M6216" s="5">
        <v>0</v>
      </c>
      <c r="N6216" s="5">
        <f t="shared" si="1067"/>
        <v>0</v>
      </c>
      <c r="O6216" s="5">
        <v>0</v>
      </c>
      <c r="P6216" s="5">
        <v>0</v>
      </c>
      <c r="Q6216" s="5">
        <f t="shared" si="1068"/>
        <v>0</v>
      </c>
      <c r="R6216" s="5">
        <v>0</v>
      </c>
      <c r="S6216" s="5">
        <v>0</v>
      </c>
      <c r="T6216" s="5">
        <f t="shared" si="1069"/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f t="shared" si="1072"/>
        <v>0</v>
      </c>
      <c r="Z6216" s="5">
        <v>0</v>
      </c>
      <c r="AA6216" s="5">
        <v>0</v>
      </c>
      <c r="AB6216" s="5">
        <f t="shared" si="1073"/>
        <v>0</v>
      </c>
      <c r="AC6216" s="5">
        <v>0</v>
      </c>
      <c r="AD6216" s="5">
        <v>0</v>
      </c>
      <c r="AE6216" s="5">
        <f t="shared" si="1074"/>
        <v>0</v>
      </c>
      <c r="AF6216" s="5">
        <v>0</v>
      </c>
      <c r="AG6216" s="6"/>
      <c r="AH6216" s="5">
        <v>0</v>
      </c>
      <c r="AI6216" s="5">
        <v>0</v>
      </c>
      <c r="AJ6216" s="5">
        <v>0</v>
      </c>
      <c r="AK6216" s="5">
        <f t="shared" si="1075"/>
        <v>0</v>
      </c>
      <c r="AL6216" s="5">
        <v>0</v>
      </c>
      <c r="AM6216" s="5">
        <v>0</v>
      </c>
      <c r="AN6216" s="5">
        <f t="shared" si="1076"/>
        <v>0</v>
      </c>
      <c r="AO6216" s="5">
        <v>0</v>
      </c>
      <c r="AP6216" s="5">
        <v>0</v>
      </c>
      <c r="AQ6216" s="5">
        <f t="shared" si="1077"/>
        <v>0</v>
      </c>
      <c r="AR6216" s="5">
        <v>0</v>
      </c>
      <c r="AS6216" s="6"/>
      <c r="AT6216" s="5">
        <v>0</v>
      </c>
      <c r="AU6216" s="5">
        <v>0</v>
      </c>
      <c r="AV6216" t="str">
        <f t="shared" si="1070"/>
        <v>N</v>
      </c>
      <c r="AW6216" t="s">
        <v>60</v>
      </c>
      <c r="AX6216" t="s">
        <v>61</v>
      </c>
      <c r="AY6216" t="s">
        <v>445</v>
      </c>
      <c r="AZ6216" t="s">
        <v>445</v>
      </c>
      <c r="BA6216" t="str">
        <f t="shared" si="1071"/>
        <v>N</v>
      </c>
    </row>
    <row r="6217" spans="1:53" ht="71.25">
      <c r="A6217" t="s">
        <v>2996</v>
      </c>
      <c r="B6217" t="s">
        <v>54</v>
      </c>
      <c r="C6217" t="s">
        <v>89</v>
      </c>
      <c r="D6217">
        <v>2023</v>
      </c>
      <c r="F6217">
        <v>89310004</v>
      </c>
      <c r="G6217" s="7" t="s">
        <v>14231</v>
      </c>
      <c r="H6217" t="s">
        <v>1813</v>
      </c>
      <c r="I6217" t="s">
        <v>14232</v>
      </c>
      <c r="J6217" t="s">
        <v>58</v>
      </c>
      <c r="K6217" t="s">
        <v>93</v>
      </c>
      <c r="L6217" s="5">
        <v>0</v>
      </c>
      <c r="M6217" s="5">
        <v>0</v>
      </c>
      <c r="N6217" s="5">
        <f t="shared" si="1067"/>
        <v>0</v>
      </c>
      <c r="O6217" s="5">
        <v>0</v>
      </c>
      <c r="P6217" s="5">
        <v>0</v>
      </c>
      <c r="Q6217" s="5">
        <f t="shared" si="1068"/>
        <v>0</v>
      </c>
      <c r="R6217" s="5">
        <v>0</v>
      </c>
      <c r="S6217" s="5">
        <v>0</v>
      </c>
      <c r="T6217" s="5">
        <f t="shared" si="1069"/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f t="shared" si="1072"/>
        <v>0</v>
      </c>
      <c r="Z6217" s="5">
        <v>0</v>
      </c>
      <c r="AA6217" s="5">
        <v>0</v>
      </c>
      <c r="AB6217" s="5">
        <f t="shared" si="1073"/>
        <v>0</v>
      </c>
      <c r="AC6217" s="5">
        <v>0</v>
      </c>
      <c r="AD6217" s="5">
        <v>0</v>
      </c>
      <c r="AE6217" s="5">
        <f t="shared" si="1074"/>
        <v>0</v>
      </c>
      <c r="AF6217" s="5">
        <v>0</v>
      </c>
      <c r="AG6217" s="6"/>
      <c r="AH6217" s="5">
        <v>0</v>
      </c>
      <c r="AI6217" s="5">
        <v>0</v>
      </c>
      <c r="AJ6217" s="5">
        <v>0</v>
      </c>
      <c r="AK6217" s="5">
        <f t="shared" si="1075"/>
        <v>0</v>
      </c>
      <c r="AL6217" s="5">
        <v>0</v>
      </c>
      <c r="AM6217" s="5">
        <v>0</v>
      </c>
      <c r="AN6217" s="5">
        <f t="shared" si="1076"/>
        <v>0</v>
      </c>
      <c r="AO6217" s="5">
        <v>0</v>
      </c>
      <c r="AP6217" s="5">
        <v>0</v>
      </c>
      <c r="AQ6217" s="5">
        <f t="shared" si="1077"/>
        <v>0</v>
      </c>
      <c r="AR6217" s="5">
        <v>0</v>
      </c>
      <c r="AS6217" s="6"/>
      <c r="AT6217" s="5">
        <v>0</v>
      </c>
      <c r="AU6217" s="5">
        <v>0</v>
      </c>
      <c r="AV6217" t="str">
        <f t="shared" si="1070"/>
        <v>N</v>
      </c>
      <c r="AW6217" t="s">
        <v>60</v>
      </c>
      <c r="AX6217" t="s">
        <v>61</v>
      </c>
      <c r="AY6217" t="s">
        <v>445</v>
      </c>
      <c r="AZ6217" t="s">
        <v>445</v>
      </c>
      <c r="BA6217" t="str">
        <f t="shared" si="1071"/>
        <v>N</v>
      </c>
    </row>
    <row r="6218" spans="1:53" ht="71.25">
      <c r="A6218" t="s">
        <v>2996</v>
      </c>
      <c r="B6218" t="s">
        <v>54</v>
      </c>
      <c r="C6218" t="s">
        <v>89</v>
      </c>
      <c r="D6218">
        <v>2023</v>
      </c>
      <c r="F6218">
        <v>93400018</v>
      </c>
      <c r="G6218" s="7" t="s">
        <v>14233</v>
      </c>
      <c r="H6218" t="s">
        <v>1813</v>
      </c>
      <c r="I6218" t="s">
        <v>14234</v>
      </c>
      <c r="J6218" t="s">
        <v>58</v>
      </c>
      <c r="K6218" t="s">
        <v>93</v>
      </c>
      <c r="L6218" s="5">
        <v>0</v>
      </c>
      <c r="M6218" s="5">
        <v>0</v>
      </c>
      <c r="N6218" s="5">
        <f t="shared" si="1067"/>
        <v>0</v>
      </c>
      <c r="O6218" s="5">
        <v>0</v>
      </c>
      <c r="P6218" s="5">
        <v>0</v>
      </c>
      <c r="Q6218" s="5">
        <f t="shared" si="1068"/>
        <v>0</v>
      </c>
      <c r="R6218" s="5">
        <v>0</v>
      </c>
      <c r="S6218" s="5">
        <v>0</v>
      </c>
      <c r="T6218" s="5">
        <f t="shared" si="1069"/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f t="shared" si="1072"/>
        <v>0</v>
      </c>
      <c r="Z6218" s="5">
        <v>0</v>
      </c>
      <c r="AA6218" s="5">
        <v>0</v>
      </c>
      <c r="AB6218" s="5">
        <f t="shared" si="1073"/>
        <v>0</v>
      </c>
      <c r="AC6218" s="5">
        <v>0</v>
      </c>
      <c r="AD6218" s="5">
        <v>0</v>
      </c>
      <c r="AE6218" s="5">
        <f t="shared" si="1074"/>
        <v>0</v>
      </c>
      <c r="AF6218" s="5">
        <v>0</v>
      </c>
      <c r="AG6218" s="6"/>
      <c r="AH6218" s="5">
        <v>0</v>
      </c>
      <c r="AI6218" s="5">
        <v>0</v>
      </c>
      <c r="AJ6218" s="5">
        <v>0</v>
      </c>
      <c r="AK6218" s="5">
        <f t="shared" si="1075"/>
        <v>0</v>
      </c>
      <c r="AL6218" s="5">
        <v>0</v>
      </c>
      <c r="AM6218" s="5">
        <v>0</v>
      </c>
      <c r="AN6218" s="5">
        <f t="shared" si="1076"/>
        <v>0</v>
      </c>
      <c r="AO6218" s="5">
        <v>0</v>
      </c>
      <c r="AP6218" s="5">
        <v>0</v>
      </c>
      <c r="AQ6218" s="5">
        <f t="shared" si="1077"/>
        <v>0</v>
      </c>
      <c r="AR6218" s="5">
        <v>0</v>
      </c>
      <c r="AS6218" s="6"/>
      <c r="AT6218" s="5">
        <v>0</v>
      </c>
      <c r="AU6218" s="5">
        <v>0</v>
      </c>
      <c r="AV6218" t="str">
        <f t="shared" si="1070"/>
        <v>N</v>
      </c>
      <c r="AW6218" t="s">
        <v>60</v>
      </c>
      <c r="AX6218" t="s">
        <v>61</v>
      </c>
      <c r="AY6218" t="s">
        <v>445</v>
      </c>
      <c r="AZ6218" t="s">
        <v>445</v>
      </c>
      <c r="BA6218" t="str">
        <f t="shared" si="1071"/>
        <v>N</v>
      </c>
    </row>
    <row r="6219" spans="1:53" ht="57">
      <c r="A6219" t="s">
        <v>2996</v>
      </c>
      <c r="B6219" t="s">
        <v>54</v>
      </c>
      <c r="C6219" t="s">
        <v>89</v>
      </c>
      <c r="D6219">
        <v>2023</v>
      </c>
      <c r="F6219">
        <v>87171006</v>
      </c>
      <c r="G6219" s="7" t="s">
        <v>14235</v>
      </c>
      <c r="H6219" t="s">
        <v>1813</v>
      </c>
      <c r="I6219" t="s">
        <v>14236</v>
      </c>
      <c r="J6219" t="s">
        <v>58</v>
      </c>
      <c r="K6219" t="s">
        <v>93</v>
      </c>
      <c r="L6219" s="5">
        <v>0</v>
      </c>
      <c r="M6219" s="5">
        <v>0</v>
      </c>
      <c r="N6219" s="5">
        <f t="shared" si="1067"/>
        <v>0</v>
      </c>
      <c r="O6219" s="5">
        <v>0</v>
      </c>
      <c r="P6219" s="5">
        <v>0</v>
      </c>
      <c r="Q6219" s="5">
        <f t="shared" si="1068"/>
        <v>0</v>
      </c>
      <c r="R6219" s="5">
        <v>0</v>
      </c>
      <c r="S6219" s="5">
        <v>0</v>
      </c>
      <c r="T6219" s="5">
        <f t="shared" si="1069"/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f t="shared" si="1072"/>
        <v>0</v>
      </c>
      <c r="Z6219" s="5">
        <v>0</v>
      </c>
      <c r="AA6219" s="5">
        <v>0</v>
      </c>
      <c r="AB6219" s="5">
        <f t="shared" si="1073"/>
        <v>0</v>
      </c>
      <c r="AC6219" s="5">
        <v>0</v>
      </c>
      <c r="AD6219" s="5">
        <v>0</v>
      </c>
      <c r="AE6219" s="5">
        <f t="shared" si="1074"/>
        <v>0</v>
      </c>
      <c r="AF6219" s="5">
        <v>0</v>
      </c>
      <c r="AG6219" s="6"/>
      <c r="AH6219" s="5">
        <v>0</v>
      </c>
      <c r="AI6219" s="5">
        <v>0</v>
      </c>
      <c r="AJ6219" s="5">
        <v>0</v>
      </c>
      <c r="AK6219" s="5">
        <f t="shared" si="1075"/>
        <v>0</v>
      </c>
      <c r="AL6219" s="5">
        <v>0</v>
      </c>
      <c r="AM6219" s="5">
        <v>0</v>
      </c>
      <c r="AN6219" s="5">
        <f t="shared" si="1076"/>
        <v>0</v>
      </c>
      <c r="AO6219" s="5">
        <v>0</v>
      </c>
      <c r="AP6219" s="5">
        <v>0</v>
      </c>
      <c r="AQ6219" s="5">
        <f t="shared" si="1077"/>
        <v>0</v>
      </c>
      <c r="AR6219" s="5">
        <v>0</v>
      </c>
      <c r="AS6219" s="6"/>
      <c r="AT6219" s="5">
        <v>0</v>
      </c>
      <c r="AU6219" s="5">
        <v>0</v>
      </c>
      <c r="AV6219" t="str">
        <f t="shared" si="1070"/>
        <v>N</v>
      </c>
      <c r="AW6219" t="s">
        <v>60</v>
      </c>
      <c r="AX6219" t="s">
        <v>61</v>
      </c>
      <c r="AY6219" t="s">
        <v>445</v>
      </c>
      <c r="AZ6219" t="s">
        <v>445</v>
      </c>
      <c r="BA6219" t="str">
        <f t="shared" si="1071"/>
        <v>N</v>
      </c>
    </row>
    <row r="6220" spans="1:53" ht="71.25">
      <c r="A6220" t="s">
        <v>2996</v>
      </c>
      <c r="B6220" t="s">
        <v>54</v>
      </c>
      <c r="C6220" t="s">
        <v>89</v>
      </c>
      <c r="D6220">
        <v>2023</v>
      </c>
      <c r="F6220">
        <v>87213019</v>
      </c>
      <c r="G6220" s="7" t="s">
        <v>14237</v>
      </c>
      <c r="H6220" t="s">
        <v>1813</v>
      </c>
      <c r="I6220" t="s">
        <v>14238</v>
      </c>
      <c r="J6220" t="s">
        <v>58</v>
      </c>
      <c r="K6220" t="s">
        <v>93</v>
      </c>
      <c r="L6220" s="5">
        <v>0</v>
      </c>
      <c r="M6220" s="5">
        <v>0</v>
      </c>
      <c r="N6220" s="5">
        <f t="shared" si="1067"/>
        <v>0</v>
      </c>
      <c r="O6220" s="5">
        <v>0</v>
      </c>
      <c r="P6220" s="5">
        <v>0</v>
      </c>
      <c r="Q6220" s="5">
        <f t="shared" si="1068"/>
        <v>0</v>
      </c>
      <c r="R6220" s="5">
        <v>0</v>
      </c>
      <c r="S6220" s="5">
        <v>0</v>
      </c>
      <c r="T6220" s="5">
        <f t="shared" si="1069"/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f t="shared" si="1072"/>
        <v>0</v>
      </c>
      <c r="Z6220" s="5">
        <v>0</v>
      </c>
      <c r="AA6220" s="5">
        <v>0</v>
      </c>
      <c r="AB6220" s="5">
        <f t="shared" si="1073"/>
        <v>0</v>
      </c>
      <c r="AC6220" s="5">
        <v>0</v>
      </c>
      <c r="AD6220" s="5">
        <v>0</v>
      </c>
      <c r="AE6220" s="5">
        <f t="shared" si="1074"/>
        <v>0</v>
      </c>
      <c r="AF6220" s="5">
        <v>0</v>
      </c>
      <c r="AG6220" s="6"/>
      <c r="AH6220" s="5">
        <v>0</v>
      </c>
      <c r="AI6220" s="5">
        <v>0</v>
      </c>
      <c r="AJ6220" s="5">
        <v>0</v>
      </c>
      <c r="AK6220" s="5">
        <f t="shared" si="1075"/>
        <v>0</v>
      </c>
      <c r="AL6220" s="5">
        <v>0</v>
      </c>
      <c r="AM6220" s="5">
        <v>0</v>
      </c>
      <c r="AN6220" s="5">
        <f t="shared" si="1076"/>
        <v>0</v>
      </c>
      <c r="AO6220" s="5">
        <v>0</v>
      </c>
      <c r="AP6220" s="5">
        <v>0</v>
      </c>
      <c r="AQ6220" s="5">
        <f t="shared" si="1077"/>
        <v>0</v>
      </c>
      <c r="AR6220" s="5">
        <v>0</v>
      </c>
      <c r="AS6220" s="6"/>
      <c r="AT6220" s="5">
        <v>0</v>
      </c>
      <c r="AU6220" s="5">
        <v>0</v>
      </c>
      <c r="AV6220" t="str">
        <f t="shared" si="1070"/>
        <v>N</v>
      </c>
      <c r="AW6220" t="s">
        <v>60</v>
      </c>
      <c r="AX6220" t="s">
        <v>61</v>
      </c>
      <c r="AY6220" t="s">
        <v>445</v>
      </c>
      <c r="AZ6220" t="s">
        <v>445</v>
      </c>
      <c r="BA6220" t="str">
        <f t="shared" si="1071"/>
        <v>N</v>
      </c>
    </row>
    <row r="6221" spans="1:53" ht="71.25">
      <c r="A6221" t="s">
        <v>2996</v>
      </c>
      <c r="B6221" t="s">
        <v>54</v>
      </c>
      <c r="C6221" t="s">
        <v>89</v>
      </c>
      <c r="D6221">
        <v>2023</v>
      </c>
      <c r="F6221">
        <v>89242020</v>
      </c>
      <c r="G6221" s="7" t="s">
        <v>14239</v>
      </c>
      <c r="H6221" t="s">
        <v>1813</v>
      </c>
      <c r="I6221" t="s">
        <v>14240</v>
      </c>
      <c r="J6221" t="s">
        <v>58</v>
      </c>
      <c r="K6221" t="s">
        <v>93</v>
      </c>
      <c r="L6221" s="5">
        <v>0</v>
      </c>
      <c r="M6221" s="5">
        <v>0</v>
      </c>
      <c r="N6221" s="5">
        <f t="shared" si="1067"/>
        <v>0</v>
      </c>
      <c r="O6221" s="5">
        <v>0</v>
      </c>
      <c r="P6221" s="5">
        <v>0</v>
      </c>
      <c r="Q6221" s="5">
        <f t="shared" si="1068"/>
        <v>0</v>
      </c>
      <c r="R6221" s="5">
        <v>0</v>
      </c>
      <c r="S6221" s="5">
        <v>0</v>
      </c>
      <c r="T6221" s="5">
        <f t="shared" si="1069"/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f t="shared" si="1072"/>
        <v>0</v>
      </c>
      <c r="Z6221" s="5">
        <v>0</v>
      </c>
      <c r="AA6221" s="5">
        <v>0</v>
      </c>
      <c r="AB6221" s="5">
        <f t="shared" si="1073"/>
        <v>0</v>
      </c>
      <c r="AC6221" s="5">
        <v>0</v>
      </c>
      <c r="AD6221" s="5">
        <v>0</v>
      </c>
      <c r="AE6221" s="5">
        <f t="shared" si="1074"/>
        <v>0</v>
      </c>
      <c r="AF6221" s="5">
        <v>0</v>
      </c>
      <c r="AG6221" s="6"/>
      <c r="AH6221" s="5">
        <v>0</v>
      </c>
      <c r="AI6221" s="5">
        <v>0</v>
      </c>
      <c r="AJ6221" s="5">
        <v>0</v>
      </c>
      <c r="AK6221" s="5">
        <f t="shared" si="1075"/>
        <v>0</v>
      </c>
      <c r="AL6221" s="5">
        <v>0</v>
      </c>
      <c r="AM6221" s="5">
        <v>0</v>
      </c>
      <c r="AN6221" s="5">
        <f t="shared" si="1076"/>
        <v>0</v>
      </c>
      <c r="AO6221" s="5">
        <v>0</v>
      </c>
      <c r="AP6221" s="5">
        <v>0</v>
      </c>
      <c r="AQ6221" s="5">
        <f t="shared" si="1077"/>
        <v>0</v>
      </c>
      <c r="AR6221" s="5">
        <v>0</v>
      </c>
      <c r="AS6221" s="6"/>
      <c r="AT6221" s="5">
        <v>0</v>
      </c>
      <c r="AU6221" s="5">
        <v>0</v>
      </c>
      <c r="AV6221" t="str">
        <f t="shared" si="1070"/>
        <v>N</v>
      </c>
      <c r="AW6221" t="s">
        <v>60</v>
      </c>
      <c r="AX6221" t="s">
        <v>61</v>
      </c>
      <c r="AY6221" t="s">
        <v>445</v>
      </c>
      <c r="AZ6221" t="s">
        <v>445</v>
      </c>
      <c r="BA6221" t="str">
        <f t="shared" si="1071"/>
        <v>N</v>
      </c>
    </row>
    <row r="6222" spans="1:53" ht="71.25">
      <c r="A6222" t="s">
        <v>2996</v>
      </c>
      <c r="B6222" t="s">
        <v>54</v>
      </c>
      <c r="C6222" t="s">
        <v>89</v>
      </c>
      <c r="D6222">
        <v>2023</v>
      </c>
      <c r="F6222">
        <v>87423002</v>
      </c>
      <c r="G6222" s="7" t="s">
        <v>14241</v>
      </c>
      <c r="H6222" t="s">
        <v>1813</v>
      </c>
      <c r="I6222" t="s">
        <v>14242</v>
      </c>
      <c r="J6222" t="s">
        <v>58</v>
      </c>
      <c r="K6222" t="s">
        <v>93</v>
      </c>
      <c r="L6222" s="5">
        <v>0</v>
      </c>
      <c r="M6222" s="5">
        <v>0</v>
      </c>
      <c r="N6222" s="5">
        <f t="shared" si="1067"/>
        <v>0</v>
      </c>
      <c r="O6222" s="5">
        <v>0</v>
      </c>
      <c r="P6222" s="5">
        <v>0</v>
      </c>
      <c r="Q6222" s="5">
        <f t="shared" si="1068"/>
        <v>0</v>
      </c>
      <c r="R6222" s="5">
        <v>0</v>
      </c>
      <c r="S6222" s="5">
        <v>0</v>
      </c>
      <c r="T6222" s="5">
        <f t="shared" si="1069"/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f t="shared" si="1072"/>
        <v>0</v>
      </c>
      <c r="Z6222" s="5">
        <v>0</v>
      </c>
      <c r="AA6222" s="5">
        <v>0</v>
      </c>
      <c r="AB6222" s="5">
        <f t="shared" si="1073"/>
        <v>0</v>
      </c>
      <c r="AC6222" s="5">
        <v>0</v>
      </c>
      <c r="AD6222" s="5">
        <v>0</v>
      </c>
      <c r="AE6222" s="5">
        <f t="shared" si="1074"/>
        <v>0</v>
      </c>
      <c r="AF6222" s="5">
        <v>0</v>
      </c>
      <c r="AG6222" s="6"/>
      <c r="AH6222" s="5">
        <v>0</v>
      </c>
      <c r="AI6222" s="5">
        <v>0</v>
      </c>
      <c r="AJ6222" s="5">
        <v>0</v>
      </c>
      <c r="AK6222" s="5">
        <f t="shared" si="1075"/>
        <v>0</v>
      </c>
      <c r="AL6222" s="5">
        <v>0</v>
      </c>
      <c r="AM6222" s="5">
        <v>0</v>
      </c>
      <c r="AN6222" s="5">
        <f t="shared" si="1076"/>
        <v>0</v>
      </c>
      <c r="AO6222" s="5">
        <v>0</v>
      </c>
      <c r="AP6222" s="5">
        <v>0</v>
      </c>
      <c r="AQ6222" s="5">
        <f t="shared" si="1077"/>
        <v>0</v>
      </c>
      <c r="AR6222" s="5">
        <v>0</v>
      </c>
      <c r="AS6222" s="6"/>
      <c r="AT6222" s="5">
        <v>0</v>
      </c>
      <c r="AU6222" s="5">
        <v>0</v>
      </c>
      <c r="AV6222" t="str">
        <f t="shared" si="1070"/>
        <v>N</v>
      </c>
      <c r="AW6222" t="s">
        <v>60</v>
      </c>
      <c r="AX6222" t="s">
        <v>61</v>
      </c>
      <c r="AY6222" t="s">
        <v>445</v>
      </c>
      <c r="AZ6222" t="s">
        <v>445</v>
      </c>
      <c r="BA6222" t="str">
        <f t="shared" si="1071"/>
        <v>N</v>
      </c>
    </row>
    <row r="6223" spans="1:53" ht="57">
      <c r="A6223" t="s">
        <v>2996</v>
      </c>
      <c r="B6223" t="s">
        <v>54</v>
      </c>
      <c r="C6223" t="s">
        <v>89</v>
      </c>
      <c r="D6223">
        <v>2023</v>
      </c>
      <c r="F6223">
        <v>91072004</v>
      </c>
      <c r="G6223" s="7" t="s">
        <v>14243</v>
      </c>
      <c r="H6223" t="s">
        <v>1813</v>
      </c>
      <c r="I6223" t="s">
        <v>14244</v>
      </c>
      <c r="J6223" t="s">
        <v>58</v>
      </c>
      <c r="K6223" t="s">
        <v>93</v>
      </c>
      <c r="L6223" s="5">
        <v>0</v>
      </c>
      <c r="M6223" s="5">
        <v>0</v>
      </c>
      <c r="N6223" s="5">
        <f t="shared" si="1067"/>
        <v>0</v>
      </c>
      <c r="O6223" s="5">
        <v>0</v>
      </c>
      <c r="P6223" s="5">
        <v>0</v>
      </c>
      <c r="Q6223" s="5">
        <f t="shared" si="1068"/>
        <v>0</v>
      </c>
      <c r="R6223" s="5">
        <v>0</v>
      </c>
      <c r="S6223" s="5">
        <v>0</v>
      </c>
      <c r="T6223" s="5">
        <f t="shared" si="1069"/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f t="shared" si="1072"/>
        <v>0</v>
      </c>
      <c r="Z6223" s="5">
        <v>0</v>
      </c>
      <c r="AA6223" s="5">
        <v>0</v>
      </c>
      <c r="AB6223" s="5">
        <f t="shared" si="1073"/>
        <v>0</v>
      </c>
      <c r="AC6223" s="5">
        <v>0</v>
      </c>
      <c r="AD6223" s="5">
        <v>0</v>
      </c>
      <c r="AE6223" s="5">
        <f t="shared" si="1074"/>
        <v>0</v>
      </c>
      <c r="AF6223" s="5">
        <v>0</v>
      </c>
      <c r="AG6223" s="6"/>
      <c r="AH6223" s="5">
        <v>0</v>
      </c>
      <c r="AI6223" s="5">
        <v>0</v>
      </c>
      <c r="AJ6223" s="5">
        <v>0</v>
      </c>
      <c r="AK6223" s="5">
        <f t="shared" si="1075"/>
        <v>0</v>
      </c>
      <c r="AL6223" s="5">
        <v>0</v>
      </c>
      <c r="AM6223" s="5">
        <v>0</v>
      </c>
      <c r="AN6223" s="5">
        <f t="shared" si="1076"/>
        <v>0</v>
      </c>
      <c r="AO6223" s="5">
        <v>0</v>
      </c>
      <c r="AP6223" s="5">
        <v>0</v>
      </c>
      <c r="AQ6223" s="5">
        <f t="shared" si="1077"/>
        <v>0</v>
      </c>
      <c r="AR6223" s="5">
        <v>0</v>
      </c>
      <c r="AS6223" s="6"/>
      <c r="AT6223" s="5">
        <v>0</v>
      </c>
      <c r="AU6223" s="5">
        <v>0</v>
      </c>
      <c r="AV6223" t="str">
        <f t="shared" si="1070"/>
        <v>N</v>
      </c>
      <c r="AW6223" t="s">
        <v>60</v>
      </c>
      <c r="AX6223" t="s">
        <v>61</v>
      </c>
      <c r="AY6223" t="s">
        <v>445</v>
      </c>
      <c r="AZ6223" t="s">
        <v>445</v>
      </c>
      <c r="BA6223" t="str">
        <f t="shared" si="1071"/>
        <v>N</v>
      </c>
    </row>
    <row r="6224" spans="1:53" ht="71.25">
      <c r="A6224" t="s">
        <v>2996</v>
      </c>
      <c r="B6224" t="s">
        <v>54</v>
      </c>
      <c r="C6224" t="s">
        <v>89</v>
      </c>
      <c r="D6224">
        <v>2023</v>
      </c>
      <c r="F6224">
        <v>85470023</v>
      </c>
      <c r="G6224" s="7" t="s">
        <v>14245</v>
      </c>
      <c r="H6224" t="s">
        <v>1813</v>
      </c>
      <c r="I6224" t="s">
        <v>14246</v>
      </c>
      <c r="J6224" t="s">
        <v>58</v>
      </c>
      <c r="K6224" t="s">
        <v>93</v>
      </c>
      <c r="L6224" s="5">
        <v>0</v>
      </c>
      <c r="M6224" s="5">
        <v>0</v>
      </c>
      <c r="N6224" s="5">
        <f t="shared" si="1067"/>
        <v>0</v>
      </c>
      <c r="O6224" s="5">
        <v>0</v>
      </c>
      <c r="P6224" s="5">
        <v>0</v>
      </c>
      <c r="Q6224" s="5">
        <f t="shared" si="1068"/>
        <v>0</v>
      </c>
      <c r="R6224" s="5">
        <v>0</v>
      </c>
      <c r="S6224" s="5">
        <v>0</v>
      </c>
      <c r="T6224" s="5">
        <f t="shared" si="1069"/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f t="shared" si="1072"/>
        <v>0</v>
      </c>
      <c r="Z6224" s="5">
        <v>0</v>
      </c>
      <c r="AA6224" s="5">
        <v>0</v>
      </c>
      <c r="AB6224" s="5">
        <f t="shared" si="1073"/>
        <v>0</v>
      </c>
      <c r="AC6224" s="5">
        <v>0</v>
      </c>
      <c r="AD6224" s="5">
        <v>0</v>
      </c>
      <c r="AE6224" s="5">
        <f t="shared" si="1074"/>
        <v>0</v>
      </c>
      <c r="AF6224" s="5">
        <v>0</v>
      </c>
      <c r="AG6224" s="6"/>
      <c r="AH6224" s="5">
        <v>0</v>
      </c>
      <c r="AI6224" s="5">
        <v>0</v>
      </c>
      <c r="AJ6224" s="5">
        <v>0</v>
      </c>
      <c r="AK6224" s="5">
        <f t="shared" si="1075"/>
        <v>0</v>
      </c>
      <c r="AL6224" s="5">
        <v>0</v>
      </c>
      <c r="AM6224" s="5">
        <v>0</v>
      </c>
      <c r="AN6224" s="5">
        <f t="shared" si="1076"/>
        <v>0</v>
      </c>
      <c r="AO6224" s="5">
        <v>0</v>
      </c>
      <c r="AP6224" s="5">
        <v>0</v>
      </c>
      <c r="AQ6224" s="5">
        <f t="shared" si="1077"/>
        <v>0</v>
      </c>
      <c r="AR6224" s="5">
        <v>0</v>
      </c>
      <c r="AS6224" s="6"/>
      <c r="AT6224" s="5">
        <v>0</v>
      </c>
      <c r="AU6224" s="5">
        <v>0</v>
      </c>
      <c r="AV6224" t="str">
        <f t="shared" si="1070"/>
        <v>N</v>
      </c>
      <c r="AW6224" t="s">
        <v>60</v>
      </c>
      <c r="AX6224" t="s">
        <v>61</v>
      </c>
      <c r="AY6224" t="s">
        <v>445</v>
      </c>
      <c r="AZ6224" t="s">
        <v>445</v>
      </c>
      <c r="BA6224" t="str">
        <f t="shared" si="1071"/>
        <v>N</v>
      </c>
    </row>
    <row r="6225" spans="1:53" ht="42.75">
      <c r="A6225" t="s">
        <v>2996</v>
      </c>
      <c r="B6225" t="s">
        <v>54</v>
      </c>
      <c r="C6225" t="s">
        <v>89</v>
      </c>
      <c r="D6225">
        <v>2023</v>
      </c>
      <c r="F6225">
        <v>89183004</v>
      </c>
      <c r="G6225" s="7" t="s">
        <v>14247</v>
      </c>
      <c r="H6225" t="s">
        <v>1813</v>
      </c>
      <c r="I6225" t="s">
        <v>14248</v>
      </c>
      <c r="J6225" t="s">
        <v>58</v>
      </c>
      <c r="K6225" t="s">
        <v>93</v>
      </c>
      <c r="L6225" s="5">
        <v>0</v>
      </c>
      <c r="M6225" s="5">
        <v>0</v>
      </c>
      <c r="N6225" s="5">
        <f t="shared" si="1067"/>
        <v>0</v>
      </c>
      <c r="O6225" s="5">
        <v>0</v>
      </c>
      <c r="P6225" s="5">
        <v>0</v>
      </c>
      <c r="Q6225" s="5">
        <f t="shared" si="1068"/>
        <v>0</v>
      </c>
      <c r="R6225" s="5">
        <v>0</v>
      </c>
      <c r="S6225" s="5">
        <v>0</v>
      </c>
      <c r="T6225" s="5">
        <f t="shared" si="1069"/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f t="shared" si="1072"/>
        <v>0</v>
      </c>
      <c r="Z6225" s="5">
        <v>0</v>
      </c>
      <c r="AA6225" s="5">
        <v>0</v>
      </c>
      <c r="AB6225" s="5">
        <f t="shared" si="1073"/>
        <v>0</v>
      </c>
      <c r="AC6225" s="5">
        <v>0</v>
      </c>
      <c r="AD6225" s="5">
        <v>0</v>
      </c>
      <c r="AE6225" s="5">
        <f t="shared" si="1074"/>
        <v>0</v>
      </c>
      <c r="AF6225" s="5">
        <v>0</v>
      </c>
      <c r="AG6225" s="6"/>
      <c r="AH6225" s="5">
        <v>0</v>
      </c>
      <c r="AI6225" s="5">
        <v>0</v>
      </c>
      <c r="AJ6225" s="5">
        <v>0</v>
      </c>
      <c r="AK6225" s="5">
        <f t="shared" si="1075"/>
        <v>0</v>
      </c>
      <c r="AL6225" s="5">
        <v>0</v>
      </c>
      <c r="AM6225" s="5">
        <v>0</v>
      </c>
      <c r="AN6225" s="5">
        <f t="shared" si="1076"/>
        <v>0</v>
      </c>
      <c r="AO6225" s="5">
        <v>0</v>
      </c>
      <c r="AP6225" s="5">
        <v>0</v>
      </c>
      <c r="AQ6225" s="5">
        <f t="shared" si="1077"/>
        <v>0</v>
      </c>
      <c r="AR6225" s="5">
        <v>0</v>
      </c>
      <c r="AS6225" s="6"/>
      <c r="AT6225" s="5">
        <v>0</v>
      </c>
      <c r="AU6225" s="5">
        <v>0</v>
      </c>
      <c r="AV6225" t="str">
        <f t="shared" si="1070"/>
        <v>N</v>
      </c>
      <c r="AW6225" t="s">
        <v>60</v>
      </c>
      <c r="AX6225" t="s">
        <v>61</v>
      </c>
      <c r="AY6225" t="s">
        <v>445</v>
      </c>
      <c r="AZ6225" t="s">
        <v>445</v>
      </c>
      <c r="BA6225" t="str">
        <f t="shared" si="1071"/>
        <v>N</v>
      </c>
    </row>
    <row r="6226" spans="1:53" ht="42.75">
      <c r="A6226" t="s">
        <v>2996</v>
      </c>
      <c r="B6226" t="s">
        <v>54</v>
      </c>
      <c r="C6226" t="s">
        <v>89</v>
      </c>
      <c r="D6226">
        <v>2023</v>
      </c>
      <c r="F6226">
        <v>87201006</v>
      </c>
      <c r="G6226" s="7" t="s">
        <v>14249</v>
      </c>
      <c r="H6226" t="s">
        <v>1813</v>
      </c>
      <c r="I6226" t="s">
        <v>14250</v>
      </c>
      <c r="J6226" t="s">
        <v>58</v>
      </c>
      <c r="K6226" t="s">
        <v>93</v>
      </c>
      <c r="L6226" s="5">
        <v>0</v>
      </c>
      <c r="M6226" s="5">
        <v>0</v>
      </c>
      <c r="N6226" s="5">
        <f t="shared" si="1067"/>
        <v>0</v>
      </c>
      <c r="O6226" s="5">
        <v>0</v>
      </c>
      <c r="P6226" s="5">
        <v>0</v>
      </c>
      <c r="Q6226" s="5">
        <f t="shared" si="1068"/>
        <v>0</v>
      </c>
      <c r="R6226" s="5">
        <v>0</v>
      </c>
      <c r="S6226" s="5">
        <v>0</v>
      </c>
      <c r="T6226" s="5">
        <f t="shared" si="1069"/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f t="shared" si="1072"/>
        <v>0</v>
      </c>
      <c r="Z6226" s="5">
        <v>0</v>
      </c>
      <c r="AA6226" s="5">
        <v>0</v>
      </c>
      <c r="AB6226" s="5">
        <f t="shared" si="1073"/>
        <v>0</v>
      </c>
      <c r="AC6226" s="5">
        <v>0</v>
      </c>
      <c r="AD6226" s="5">
        <v>0</v>
      </c>
      <c r="AE6226" s="5">
        <f t="shared" si="1074"/>
        <v>0</v>
      </c>
      <c r="AF6226" s="5">
        <v>0</v>
      </c>
      <c r="AG6226" s="6"/>
      <c r="AH6226" s="5">
        <v>0</v>
      </c>
      <c r="AI6226" s="5">
        <v>0</v>
      </c>
      <c r="AJ6226" s="5">
        <v>0</v>
      </c>
      <c r="AK6226" s="5">
        <f t="shared" si="1075"/>
        <v>0</v>
      </c>
      <c r="AL6226" s="5">
        <v>0</v>
      </c>
      <c r="AM6226" s="5">
        <v>0</v>
      </c>
      <c r="AN6226" s="5">
        <f t="shared" si="1076"/>
        <v>0</v>
      </c>
      <c r="AO6226" s="5">
        <v>0</v>
      </c>
      <c r="AP6226" s="5">
        <v>0</v>
      </c>
      <c r="AQ6226" s="5">
        <f t="shared" si="1077"/>
        <v>0</v>
      </c>
      <c r="AR6226" s="5">
        <v>0</v>
      </c>
      <c r="AS6226" s="6"/>
      <c r="AT6226" s="5">
        <v>0</v>
      </c>
      <c r="AU6226" s="5">
        <v>0</v>
      </c>
      <c r="AV6226" t="str">
        <f t="shared" si="1070"/>
        <v>N</v>
      </c>
      <c r="AW6226" t="s">
        <v>60</v>
      </c>
      <c r="AX6226" t="s">
        <v>61</v>
      </c>
      <c r="AY6226" t="s">
        <v>445</v>
      </c>
      <c r="AZ6226" t="s">
        <v>445</v>
      </c>
      <c r="BA6226" t="str">
        <f t="shared" si="1071"/>
        <v>N</v>
      </c>
    </row>
    <row r="6227" spans="1:53" ht="71.25">
      <c r="A6227" t="s">
        <v>2996</v>
      </c>
      <c r="B6227" t="s">
        <v>54</v>
      </c>
      <c r="C6227" t="s">
        <v>89</v>
      </c>
      <c r="D6227">
        <v>2023</v>
      </c>
      <c r="F6227">
        <v>99141021</v>
      </c>
      <c r="G6227" s="7" t="s">
        <v>14225</v>
      </c>
      <c r="H6227" t="s">
        <v>14212</v>
      </c>
      <c r="I6227" t="s">
        <v>14251</v>
      </c>
      <c r="J6227" t="s">
        <v>255</v>
      </c>
      <c r="K6227" t="s">
        <v>93</v>
      </c>
      <c r="L6227" s="5">
        <v>0</v>
      </c>
      <c r="M6227" s="5">
        <v>0</v>
      </c>
      <c r="N6227" s="5">
        <f t="shared" si="1067"/>
        <v>0</v>
      </c>
      <c r="O6227" s="5">
        <v>0</v>
      </c>
      <c r="P6227" s="5">
        <v>0</v>
      </c>
      <c r="Q6227" s="5">
        <f t="shared" si="1068"/>
        <v>0</v>
      </c>
      <c r="R6227" s="5">
        <v>0</v>
      </c>
      <c r="S6227" s="5">
        <v>0</v>
      </c>
      <c r="T6227" s="5">
        <f t="shared" si="1069"/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f t="shared" si="1072"/>
        <v>0</v>
      </c>
      <c r="Z6227" s="5">
        <v>0</v>
      </c>
      <c r="AA6227" s="5">
        <v>0</v>
      </c>
      <c r="AB6227" s="5">
        <f t="shared" si="1073"/>
        <v>0</v>
      </c>
      <c r="AC6227" s="5">
        <v>0</v>
      </c>
      <c r="AD6227" s="5">
        <v>0</v>
      </c>
      <c r="AE6227" s="5">
        <f t="shared" si="1074"/>
        <v>0</v>
      </c>
      <c r="AF6227" s="5">
        <v>0</v>
      </c>
      <c r="AG6227" s="6"/>
      <c r="AH6227" s="5">
        <v>0</v>
      </c>
      <c r="AI6227" s="5">
        <v>0</v>
      </c>
      <c r="AJ6227" s="5">
        <v>0</v>
      </c>
      <c r="AK6227" s="5">
        <f t="shared" si="1075"/>
        <v>0</v>
      </c>
      <c r="AL6227" s="5">
        <v>0</v>
      </c>
      <c r="AM6227" s="5">
        <v>0</v>
      </c>
      <c r="AN6227" s="5">
        <f t="shared" si="1076"/>
        <v>0</v>
      </c>
      <c r="AO6227" s="5">
        <v>0</v>
      </c>
      <c r="AP6227" s="5">
        <v>0</v>
      </c>
      <c r="AQ6227" s="5">
        <f t="shared" si="1077"/>
        <v>0</v>
      </c>
      <c r="AR6227" s="5">
        <v>0</v>
      </c>
      <c r="AS6227" s="6"/>
      <c r="AT6227" s="5">
        <v>0</v>
      </c>
      <c r="AU6227" s="5">
        <v>0</v>
      </c>
      <c r="AV6227" t="str">
        <f t="shared" si="1070"/>
        <v>N</v>
      </c>
      <c r="AW6227" t="s">
        <v>60</v>
      </c>
      <c r="AX6227" t="s">
        <v>61</v>
      </c>
      <c r="AY6227" t="s">
        <v>445</v>
      </c>
      <c r="AZ6227" t="s">
        <v>445</v>
      </c>
      <c r="BA6227" t="str">
        <f t="shared" si="1071"/>
        <v>N</v>
      </c>
    </row>
    <row r="6228" spans="1:53" ht="71.25">
      <c r="A6228" t="s">
        <v>2996</v>
      </c>
      <c r="B6228" t="s">
        <v>54</v>
      </c>
      <c r="C6228" t="s">
        <v>89</v>
      </c>
      <c r="D6228">
        <v>2023</v>
      </c>
      <c r="F6228">
        <v>85412002</v>
      </c>
      <c r="G6228" s="7" t="s">
        <v>14252</v>
      </c>
      <c r="H6228" t="s">
        <v>1813</v>
      </c>
      <c r="I6228" t="s">
        <v>14253</v>
      </c>
      <c r="J6228" t="s">
        <v>58</v>
      </c>
      <c r="K6228" t="s">
        <v>93</v>
      </c>
      <c r="L6228" s="5">
        <v>0</v>
      </c>
      <c r="M6228" s="5">
        <v>0</v>
      </c>
      <c r="N6228" s="5">
        <f t="shared" si="1067"/>
        <v>0</v>
      </c>
      <c r="O6228" s="5">
        <v>0</v>
      </c>
      <c r="P6228" s="5">
        <v>0</v>
      </c>
      <c r="Q6228" s="5">
        <f t="shared" si="1068"/>
        <v>0</v>
      </c>
      <c r="R6228" s="5">
        <v>0</v>
      </c>
      <c r="S6228" s="5">
        <v>0</v>
      </c>
      <c r="T6228" s="5">
        <f t="shared" si="1069"/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f t="shared" si="1072"/>
        <v>0</v>
      </c>
      <c r="Z6228" s="5">
        <v>0</v>
      </c>
      <c r="AA6228" s="5">
        <v>0</v>
      </c>
      <c r="AB6228" s="5">
        <f t="shared" si="1073"/>
        <v>0</v>
      </c>
      <c r="AC6228" s="5">
        <v>0</v>
      </c>
      <c r="AD6228" s="5">
        <v>0</v>
      </c>
      <c r="AE6228" s="5">
        <f t="shared" si="1074"/>
        <v>0</v>
      </c>
      <c r="AF6228" s="5">
        <v>0</v>
      </c>
      <c r="AG6228" s="6"/>
      <c r="AH6228" s="5">
        <v>0</v>
      </c>
      <c r="AI6228" s="5">
        <v>0</v>
      </c>
      <c r="AJ6228" s="5">
        <v>0</v>
      </c>
      <c r="AK6228" s="5">
        <f t="shared" si="1075"/>
        <v>0</v>
      </c>
      <c r="AL6228" s="5">
        <v>0</v>
      </c>
      <c r="AM6228" s="5">
        <v>0</v>
      </c>
      <c r="AN6228" s="5">
        <f t="shared" si="1076"/>
        <v>0</v>
      </c>
      <c r="AO6228" s="5">
        <v>0</v>
      </c>
      <c r="AP6228" s="5">
        <v>0</v>
      </c>
      <c r="AQ6228" s="5">
        <f t="shared" si="1077"/>
        <v>0</v>
      </c>
      <c r="AR6228" s="5">
        <v>0</v>
      </c>
      <c r="AS6228" s="6"/>
      <c r="AT6228" s="5">
        <v>0</v>
      </c>
      <c r="AU6228" s="5">
        <v>0</v>
      </c>
      <c r="AV6228" t="str">
        <f t="shared" si="1070"/>
        <v>N</v>
      </c>
      <c r="AW6228" t="s">
        <v>60</v>
      </c>
      <c r="AX6228" t="s">
        <v>61</v>
      </c>
      <c r="AY6228" t="s">
        <v>445</v>
      </c>
      <c r="AZ6228" t="s">
        <v>445</v>
      </c>
      <c r="BA6228" t="str">
        <f t="shared" si="1071"/>
        <v>N</v>
      </c>
    </row>
    <row r="6229" spans="1:53" ht="42.75">
      <c r="A6229" t="s">
        <v>2996</v>
      </c>
      <c r="B6229" t="s">
        <v>54</v>
      </c>
      <c r="C6229" t="s">
        <v>89</v>
      </c>
      <c r="D6229">
        <v>2023</v>
      </c>
      <c r="F6229">
        <v>89232015</v>
      </c>
      <c r="G6229" s="7" t="s">
        <v>14254</v>
      </c>
      <c r="H6229" t="s">
        <v>1813</v>
      </c>
      <c r="I6229" t="s">
        <v>14255</v>
      </c>
      <c r="J6229" t="s">
        <v>58</v>
      </c>
      <c r="K6229" t="s">
        <v>93</v>
      </c>
      <c r="L6229" s="5">
        <v>0</v>
      </c>
      <c r="M6229" s="5">
        <v>0</v>
      </c>
      <c r="N6229" s="5">
        <f t="shared" si="1067"/>
        <v>0</v>
      </c>
      <c r="O6229" s="5">
        <v>0</v>
      </c>
      <c r="P6229" s="5">
        <v>0</v>
      </c>
      <c r="Q6229" s="5">
        <f t="shared" si="1068"/>
        <v>0</v>
      </c>
      <c r="R6229" s="5">
        <v>0</v>
      </c>
      <c r="S6229" s="5">
        <v>0</v>
      </c>
      <c r="T6229" s="5">
        <f t="shared" si="1069"/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f t="shared" si="1072"/>
        <v>0</v>
      </c>
      <c r="Z6229" s="5">
        <v>0</v>
      </c>
      <c r="AA6229" s="5">
        <v>0</v>
      </c>
      <c r="AB6229" s="5">
        <f t="shared" si="1073"/>
        <v>0</v>
      </c>
      <c r="AC6229" s="5">
        <v>0</v>
      </c>
      <c r="AD6229" s="5">
        <v>0</v>
      </c>
      <c r="AE6229" s="5">
        <f t="shared" si="1074"/>
        <v>0</v>
      </c>
      <c r="AF6229" s="5">
        <v>0</v>
      </c>
      <c r="AG6229" s="6"/>
      <c r="AH6229" s="5">
        <v>0</v>
      </c>
      <c r="AI6229" s="5">
        <v>0</v>
      </c>
      <c r="AJ6229" s="5">
        <v>0</v>
      </c>
      <c r="AK6229" s="5">
        <f t="shared" si="1075"/>
        <v>0</v>
      </c>
      <c r="AL6229" s="5">
        <v>0</v>
      </c>
      <c r="AM6229" s="5">
        <v>0</v>
      </c>
      <c r="AN6229" s="5">
        <f t="shared" si="1076"/>
        <v>0</v>
      </c>
      <c r="AO6229" s="5">
        <v>0</v>
      </c>
      <c r="AP6229" s="5">
        <v>0</v>
      </c>
      <c r="AQ6229" s="5">
        <f t="shared" si="1077"/>
        <v>0</v>
      </c>
      <c r="AR6229" s="5">
        <v>0</v>
      </c>
      <c r="AS6229" s="6"/>
      <c r="AT6229" s="5">
        <v>0</v>
      </c>
      <c r="AU6229" s="5">
        <v>0</v>
      </c>
      <c r="AV6229" t="str">
        <f t="shared" si="1070"/>
        <v>N</v>
      </c>
      <c r="AW6229" t="s">
        <v>60</v>
      </c>
      <c r="AX6229" t="s">
        <v>61</v>
      </c>
      <c r="AY6229" t="s">
        <v>445</v>
      </c>
      <c r="AZ6229" t="s">
        <v>445</v>
      </c>
      <c r="BA6229" t="str">
        <f t="shared" si="1071"/>
        <v>N</v>
      </c>
    </row>
    <row r="6230" spans="1:53" ht="42.75">
      <c r="A6230" t="s">
        <v>2996</v>
      </c>
      <c r="B6230" t="s">
        <v>54</v>
      </c>
      <c r="C6230" t="s">
        <v>89</v>
      </c>
      <c r="D6230">
        <v>2023</v>
      </c>
      <c r="F6230">
        <v>85203021</v>
      </c>
      <c r="G6230" s="7" t="s">
        <v>14256</v>
      </c>
      <c r="H6230" t="s">
        <v>14257</v>
      </c>
      <c r="I6230" t="s">
        <v>14258</v>
      </c>
      <c r="J6230" t="s">
        <v>255</v>
      </c>
      <c r="K6230" t="s">
        <v>93</v>
      </c>
      <c r="L6230" s="5">
        <v>0</v>
      </c>
      <c r="M6230" s="5">
        <v>0</v>
      </c>
      <c r="N6230" s="5">
        <f t="shared" si="1067"/>
        <v>0</v>
      </c>
      <c r="O6230" s="5">
        <v>0</v>
      </c>
      <c r="P6230" s="5">
        <v>0</v>
      </c>
      <c r="Q6230" s="5">
        <f t="shared" si="1068"/>
        <v>0</v>
      </c>
      <c r="R6230" s="5">
        <v>0</v>
      </c>
      <c r="S6230" s="5">
        <v>0</v>
      </c>
      <c r="T6230" s="5">
        <f t="shared" si="1069"/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f t="shared" si="1072"/>
        <v>0</v>
      </c>
      <c r="Z6230" s="5">
        <v>0</v>
      </c>
      <c r="AA6230" s="5">
        <v>0</v>
      </c>
      <c r="AB6230" s="5">
        <f t="shared" si="1073"/>
        <v>0</v>
      </c>
      <c r="AC6230" s="5">
        <v>0</v>
      </c>
      <c r="AD6230" s="5">
        <v>0</v>
      </c>
      <c r="AE6230" s="5">
        <f t="shared" si="1074"/>
        <v>0</v>
      </c>
      <c r="AF6230" s="5">
        <v>0</v>
      </c>
      <c r="AG6230" s="6"/>
      <c r="AH6230" s="5">
        <v>0</v>
      </c>
      <c r="AI6230" s="5">
        <v>0</v>
      </c>
      <c r="AJ6230" s="5">
        <v>0</v>
      </c>
      <c r="AK6230" s="5">
        <f t="shared" si="1075"/>
        <v>0</v>
      </c>
      <c r="AL6230" s="5">
        <v>0</v>
      </c>
      <c r="AM6230" s="5">
        <v>0</v>
      </c>
      <c r="AN6230" s="5">
        <f t="shared" si="1076"/>
        <v>0</v>
      </c>
      <c r="AO6230" s="5">
        <v>0</v>
      </c>
      <c r="AP6230" s="5">
        <v>0</v>
      </c>
      <c r="AQ6230" s="5">
        <f t="shared" si="1077"/>
        <v>0</v>
      </c>
      <c r="AR6230" s="5">
        <v>0</v>
      </c>
      <c r="AS6230" s="6"/>
      <c r="AT6230" s="5">
        <v>0</v>
      </c>
      <c r="AU6230" s="5">
        <v>0</v>
      </c>
      <c r="AV6230" t="str">
        <f t="shared" si="1070"/>
        <v>N</v>
      </c>
      <c r="AW6230" t="s">
        <v>60</v>
      </c>
      <c r="AX6230" t="s">
        <v>61</v>
      </c>
      <c r="AY6230" t="s">
        <v>445</v>
      </c>
      <c r="AZ6230" t="s">
        <v>445</v>
      </c>
      <c r="BA6230" t="str">
        <f t="shared" si="1071"/>
        <v>N</v>
      </c>
    </row>
    <row r="6231" spans="1:53" ht="42.75">
      <c r="A6231" t="s">
        <v>2996</v>
      </c>
      <c r="B6231" t="s">
        <v>54</v>
      </c>
      <c r="C6231" t="s">
        <v>89</v>
      </c>
      <c r="D6231">
        <v>2023</v>
      </c>
      <c r="F6231">
        <v>91122011</v>
      </c>
      <c r="G6231" s="7" t="s">
        <v>14259</v>
      </c>
      <c r="H6231" t="s">
        <v>1813</v>
      </c>
      <c r="I6231" t="s">
        <v>14260</v>
      </c>
      <c r="J6231" t="s">
        <v>58</v>
      </c>
      <c r="K6231" t="s">
        <v>93</v>
      </c>
      <c r="L6231" s="5">
        <v>0</v>
      </c>
      <c r="M6231" s="5">
        <v>0</v>
      </c>
      <c r="N6231" s="5">
        <f t="shared" si="1067"/>
        <v>0</v>
      </c>
      <c r="O6231" s="5">
        <v>0</v>
      </c>
      <c r="P6231" s="5">
        <v>0</v>
      </c>
      <c r="Q6231" s="5">
        <f t="shared" si="1068"/>
        <v>0</v>
      </c>
      <c r="R6231" s="5">
        <v>0</v>
      </c>
      <c r="S6231" s="5">
        <v>0</v>
      </c>
      <c r="T6231" s="5">
        <f t="shared" si="1069"/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f t="shared" si="1072"/>
        <v>0</v>
      </c>
      <c r="Z6231" s="5">
        <v>0</v>
      </c>
      <c r="AA6231" s="5">
        <v>0</v>
      </c>
      <c r="AB6231" s="5">
        <f t="shared" si="1073"/>
        <v>0</v>
      </c>
      <c r="AC6231" s="5">
        <v>0</v>
      </c>
      <c r="AD6231" s="5">
        <v>0</v>
      </c>
      <c r="AE6231" s="5">
        <f t="shared" si="1074"/>
        <v>0</v>
      </c>
      <c r="AF6231" s="5">
        <v>0</v>
      </c>
      <c r="AG6231" s="6"/>
      <c r="AH6231" s="5">
        <v>0</v>
      </c>
      <c r="AI6231" s="5">
        <v>0</v>
      </c>
      <c r="AJ6231" s="5">
        <v>0</v>
      </c>
      <c r="AK6231" s="5">
        <f t="shared" si="1075"/>
        <v>0</v>
      </c>
      <c r="AL6231" s="5">
        <v>0</v>
      </c>
      <c r="AM6231" s="5">
        <v>0</v>
      </c>
      <c r="AN6231" s="5">
        <f t="shared" si="1076"/>
        <v>0</v>
      </c>
      <c r="AO6231" s="5">
        <v>0</v>
      </c>
      <c r="AP6231" s="5">
        <v>0</v>
      </c>
      <c r="AQ6231" s="5">
        <f t="shared" si="1077"/>
        <v>0</v>
      </c>
      <c r="AR6231" s="5">
        <v>0</v>
      </c>
      <c r="AS6231" s="6"/>
      <c r="AT6231" s="5">
        <v>0</v>
      </c>
      <c r="AU6231" s="5">
        <v>0</v>
      </c>
      <c r="AV6231" t="str">
        <f t="shared" si="1070"/>
        <v>N</v>
      </c>
      <c r="AW6231" t="s">
        <v>60</v>
      </c>
      <c r="AX6231" t="s">
        <v>61</v>
      </c>
      <c r="AY6231" t="s">
        <v>445</v>
      </c>
      <c r="AZ6231" t="s">
        <v>445</v>
      </c>
      <c r="BA6231" t="str">
        <f t="shared" si="1071"/>
        <v>N</v>
      </c>
    </row>
    <row r="6232" spans="1:53" ht="42.75">
      <c r="A6232" t="s">
        <v>2996</v>
      </c>
      <c r="B6232" t="s">
        <v>54</v>
      </c>
      <c r="C6232" t="s">
        <v>89</v>
      </c>
      <c r="D6232">
        <v>2023</v>
      </c>
      <c r="F6232">
        <v>85223003</v>
      </c>
      <c r="G6232" s="7" t="s">
        <v>14261</v>
      </c>
      <c r="H6232" t="s">
        <v>1813</v>
      </c>
      <c r="I6232" t="s">
        <v>14262</v>
      </c>
      <c r="J6232" t="s">
        <v>58</v>
      </c>
      <c r="K6232" t="s">
        <v>93</v>
      </c>
      <c r="L6232" s="5">
        <v>0</v>
      </c>
      <c r="M6232" s="5">
        <v>0</v>
      </c>
      <c r="N6232" s="5">
        <f t="shared" si="1067"/>
        <v>0</v>
      </c>
      <c r="O6232" s="5">
        <v>0</v>
      </c>
      <c r="P6232" s="5">
        <v>0</v>
      </c>
      <c r="Q6232" s="5">
        <f t="shared" si="1068"/>
        <v>0</v>
      </c>
      <c r="R6232" s="5">
        <v>0</v>
      </c>
      <c r="S6232" s="5">
        <v>0</v>
      </c>
      <c r="T6232" s="5">
        <f t="shared" si="1069"/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f t="shared" si="1072"/>
        <v>0</v>
      </c>
      <c r="Z6232" s="5">
        <v>0</v>
      </c>
      <c r="AA6232" s="5">
        <v>0</v>
      </c>
      <c r="AB6232" s="5">
        <f t="shared" si="1073"/>
        <v>0</v>
      </c>
      <c r="AC6232" s="5">
        <v>0</v>
      </c>
      <c r="AD6232" s="5">
        <v>0</v>
      </c>
      <c r="AE6232" s="5">
        <f t="shared" si="1074"/>
        <v>0</v>
      </c>
      <c r="AF6232" s="5">
        <v>0</v>
      </c>
      <c r="AG6232" s="6"/>
      <c r="AH6232" s="5">
        <v>0</v>
      </c>
      <c r="AI6232" s="5">
        <v>0</v>
      </c>
      <c r="AJ6232" s="5">
        <v>0</v>
      </c>
      <c r="AK6232" s="5">
        <f t="shared" si="1075"/>
        <v>0</v>
      </c>
      <c r="AL6232" s="5">
        <v>0</v>
      </c>
      <c r="AM6232" s="5">
        <v>0</v>
      </c>
      <c r="AN6232" s="5">
        <f t="shared" si="1076"/>
        <v>0</v>
      </c>
      <c r="AO6232" s="5">
        <v>0</v>
      </c>
      <c r="AP6232" s="5">
        <v>0</v>
      </c>
      <c r="AQ6232" s="5">
        <f t="shared" si="1077"/>
        <v>0</v>
      </c>
      <c r="AR6232" s="5">
        <v>0</v>
      </c>
      <c r="AS6232" s="6"/>
      <c r="AT6232" s="5">
        <v>0</v>
      </c>
      <c r="AU6232" s="5">
        <v>0</v>
      </c>
      <c r="AV6232" t="str">
        <f t="shared" si="1070"/>
        <v>N</v>
      </c>
      <c r="AW6232" t="s">
        <v>60</v>
      </c>
      <c r="AX6232" t="s">
        <v>61</v>
      </c>
      <c r="AY6232" t="s">
        <v>445</v>
      </c>
      <c r="AZ6232" t="s">
        <v>445</v>
      </c>
      <c r="BA6232" t="str">
        <f t="shared" si="1071"/>
        <v>N</v>
      </c>
    </row>
    <row r="6233" spans="1:53" ht="42.75">
      <c r="A6233" t="s">
        <v>2996</v>
      </c>
      <c r="B6233" t="s">
        <v>54</v>
      </c>
      <c r="C6233" t="s">
        <v>89</v>
      </c>
      <c r="D6233">
        <v>2023</v>
      </c>
      <c r="F6233">
        <v>91250002</v>
      </c>
      <c r="G6233" s="7" t="s">
        <v>14263</v>
      </c>
      <c r="H6233" t="s">
        <v>1813</v>
      </c>
      <c r="I6233" t="s">
        <v>14264</v>
      </c>
      <c r="J6233" t="s">
        <v>58</v>
      </c>
      <c r="K6233" t="s">
        <v>93</v>
      </c>
      <c r="L6233" s="5">
        <v>0</v>
      </c>
      <c r="M6233" s="5">
        <v>0</v>
      </c>
      <c r="N6233" s="5">
        <f t="shared" si="1067"/>
        <v>0</v>
      </c>
      <c r="O6233" s="5">
        <v>0</v>
      </c>
      <c r="P6233" s="5">
        <v>0</v>
      </c>
      <c r="Q6233" s="5">
        <f t="shared" si="1068"/>
        <v>0</v>
      </c>
      <c r="R6233" s="5">
        <v>0</v>
      </c>
      <c r="S6233" s="5">
        <v>0</v>
      </c>
      <c r="T6233" s="5">
        <f t="shared" si="1069"/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f t="shared" si="1072"/>
        <v>0</v>
      </c>
      <c r="Z6233" s="5">
        <v>0</v>
      </c>
      <c r="AA6233" s="5">
        <v>0</v>
      </c>
      <c r="AB6233" s="5">
        <f t="shared" si="1073"/>
        <v>0</v>
      </c>
      <c r="AC6233" s="5">
        <v>0</v>
      </c>
      <c r="AD6233" s="5">
        <v>0</v>
      </c>
      <c r="AE6233" s="5">
        <f t="shared" si="1074"/>
        <v>0</v>
      </c>
      <c r="AF6233" s="5">
        <v>0</v>
      </c>
      <c r="AG6233" s="6"/>
      <c r="AH6233" s="5">
        <v>0</v>
      </c>
      <c r="AI6233" s="5">
        <v>0</v>
      </c>
      <c r="AJ6233" s="5">
        <v>0</v>
      </c>
      <c r="AK6233" s="5">
        <f t="shared" si="1075"/>
        <v>0</v>
      </c>
      <c r="AL6233" s="5">
        <v>0</v>
      </c>
      <c r="AM6233" s="5">
        <v>0</v>
      </c>
      <c r="AN6233" s="5">
        <f t="shared" si="1076"/>
        <v>0</v>
      </c>
      <c r="AO6233" s="5">
        <v>0</v>
      </c>
      <c r="AP6233" s="5">
        <v>0</v>
      </c>
      <c r="AQ6233" s="5">
        <f t="shared" si="1077"/>
        <v>0</v>
      </c>
      <c r="AR6233" s="5">
        <v>0</v>
      </c>
      <c r="AS6233" s="6"/>
      <c r="AT6233" s="5">
        <v>0</v>
      </c>
      <c r="AU6233" s="5">
        <v>0</v>
      </c>
      <c r="AV6233" t="str">
        <f t="shared" si="1070"/>
        <v>N</v>
      </c>
      <c r="AW6233" t="s">
        <v>60</v>
      </c>
      <c r="AX6233" t="s">
        <v>61</v>
      </c>
      <c r="AY6233" t="s">
        <v>445</v>
      </c>
      <c r="AZ6233" t="s">
        <v>445</v>
      </c>
      <c r="BA6233" t="str">
        <f t="shared" si="1071"/>
        <v>N</v>
      </c>
    </row>
    <row r="6234" spans="1:53" ht="71.25">
      <c r="A6234" t="s">
        <v>2996</v>
      </c>
      <c r="B6234" t="s">
        <v>54</v>
      </c>
      <c r="C6234" t="s">
        <v>89</v>
      </c>
      <c r="D6234">
        <v>2023</v>
      </c>
      <c r="F6234">
        <v>85401006</v>
      </c>
      <c r="G6234" s="7" t="s">
        <v>14265</v>
      </c>
      <c r="H6234" t="s">
        <v>1813</v>
      </c>
      <c r="I6234" t="s">
        <v>14266</v>
      </c>
      <c r="J6234" t="s">
        <v>58</v>
      </c>
      <c r="K6234" t="s">
        <v>93</v>
      </c>
      <c r="L6234" s="5">
        <v>0</v>
      </c>
      <c r="M6234" s="5">
        <v>0</v>
      </c>
      <c r="N6234" s="5">
        <f t="shared" si="1067"/>
        <v>0</v>
      </c>
      <c r="O6234" s="5">
        <v>0</v>
      </c>
      <c r="P6234" s="5">
        <v>0</v>
      </c>
      <c r="Q6234" s="5">
        <f t="shared" si="1068"/>
        <v>0</v>
      </c>
      <c r="R6234" s="5">
        <v>0</v>
      </c>
      <c r="S6234" s="5">
        <v>0</v>
      </c>
      <c r="T6234" s="5">
        <f t="shared" si="1069"/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f t="shared" si="1072"/>
        <v>0</v>
      </c>
      <c r="Z6234" s="5">
        <v>0</v>
      </c>
      <c r="AA6234" s="5">
        <v>0</v>
      </c>
      <c r="AB6234" s="5">
        <f t="shared" si="1073"/>
        <v>0</v>
      </c>
      <c r="AC6234" s="5">
        <v>0</v>
      </c>
      <c r="AD6234" s="5">
        <v>0</v>
      </c>
      <c r="AE6234" s="5">
        <f t="shared" si="1074"/>
        <v>0</v>
      </c>
      <c r="AF6234" s="5">
        <v>0</v>
      </c>
      <c r="AG6234" s="6"/>
      <c r="AH6234" s="5">
        <v>0</v>
      </c>
      <c r="AI6234" s="5">
        <v>0</v>
      </c>
      <c r="AJ6234" s="5">
        <v>0</v>
      </c>
      <c r="AK6234" s="5">
        <f t="shared" si="1075"/>
        <v>0</v>
      </c>
      <c r="AL6234" s="5">
        <v>0</v>
      </c>
      <c r="AM6234" s="5">
        <v>0</v>
      </c>
      <c r="AN6234" s="5">
        <f t="shared" si="1076"/>
        <v>0</v>
      </c>
      <c r="AO6234" s="5">
        <v>0</v>
      </c>
      <c r="AP6234" s="5">
        <v>0</v>
      </c>
      <c r="AQ6234" s="5">
        <f t="shared" si="1077"/>
        <v>0</v>
      </c>
      <c r="AR6234" s="5">
        <v>0</v>
      </c>
      <c r="AS6234" s="6"/>
      <c r="AT6234" s="5">
        <v>0</v>
      </c>
      <c r="AU6234" s="5">
        <v>0</v>
      </c>
      <c r="AV6234" t="str">
        <f t="shared" si="1070"/>
        <v>N</v>
      </c>
      <c r="AW6234" t="s">
        <v>60</v>
      </c>
      <c r="AX6234" t="s">
        <v>61</v>
      </c>
      <c r="AY6234" t="s">
        <v>445</v>
      </c>
      <c r="AZ6234" t="s">
        <v>445</v>
      </c>
      <c r="BA6234" t="str">
        <f t="shared" si="1071"/>
        <v>N</v>
      </c>
    </row>
    <row r="6235" spans="1:53" ht="71.25">
      <c r="A6235" t="s">
        <v>2996</v>
      </c>
      <c r="B6235" t="s">
        <v>54</v>
      </c>
      <c r="C6235" t="s">
        <v>89</v>
      </c>
      <c r="D6235">
        <v>2023</v>
      </c>
      <c r="F6235">
        <v>87271012</v>
      </c>
      <c r="G6235" s="7" t="s">
        <v>14267</v>
      </c>
      <c r="H6235" t="s">
        <v>1813</v>
      </c>
      <c r="I6235" t="s">
        <v>14268</v>
      </c>
      <c r="J6235" t="s">
        <v>58</v>
      </c>
      <c r="K6235" t="s">
        <v>93</v>
      </c>
      <c r="L6235" s="5">
        <v>0</v>
      </c>
      <c r="M6235" s="5">
        <v>0</v>
      </c>
      <c r="N6235" s="5">
        <f t="shared" si="1067"/>
        <v>0</v>
      </c>
      <c r="O6235" s="5">
        <v>0</v>
      </c>
      <c r="P6235" s="5">
        <v>0</v>
      </c>
      <c r="Q6235" s="5">
        <f t="shared" si="1068"/>
        <v>0</v>
      </c>
      <c r="R6235" s="5">
        <v>0</v>
      </c>
      <c r="S6235" s="5">
        <v>0</v>
      </c>
      <c r="T6235" s="5">
        <f t="shared" si="1069"/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f t="shared" si="1072"/>
        <v>0</v>
      </c>
      <c r="Z6235" s="5">
        <v>0</v>
      </c>
      <c r="AA6235" s="5">
        <v>0</v>
      </c>
      <c r="AB6235" s="5">
        <f t="shared" si="1073"/>
        <v>0</v>
      </c>
      <c r="AC6235" s="5">
        <v>0</v>
      </c>
      <c r="AD6235" s="5">
        <v>0</v>
      </c>
      <c r="AE6235" s="5">
        <f t="shared" si="1074"/>
        <v>0</v>
      </c>
      <c r="AF6235" s="5">
        <v>0</v>
      </c>
      <c r="AG6235" s="6"/>
      <c r="AH6235" s="5">
        <v>0</v>
      </c>
      <c r="AI6235" s="5">
        <v>0</v>
      </c>
      <c r="AJ6235" s="5">
        <v>0</v>
      </c>
      <c r="AK6235" s="5">
        <f t="shared" si="1075"/>
        <v>0</v>
      </c>
      <c r="AL6235" s="5">
        <v>0</v>
      </c>
      <c r="AM6235" s="5">
        <v>0</v>
      </c>
      <c r="AN6235" s="5">
        <f t="shared" si="1076"/>
        <v>0</v>
      </c>
      <c r="AO6235" s="5">
        <v>0</v>
      </c>
      <c r="AP6235" s="5">
        <v>0</v>
      </c>
      <c r="AQ6235" s="5">
        <f t="shared" si="1077"/>
        <v>0</v>
      </c>
      <c r="AR6235" s="5">
        <v>0</v>
      </c>
      <c r="AS6235" s="6"/>
      <c r="AT6235" s="5">
        <v>0</v>
      </c>
      <c r="AU6235" s="5">
        <v>0</v>
      </c>
      <c r="AV6235" t="str">
        <f t="shared" si="1070"/>
        <v>N</v>
      </c>
      <c r="AW6235" t="s">
        <v>60</v>
      </c>
      <c r="AX6235" t="s">
        <v>61</v>
      </c>
      <c r="AY6235" t="s">
        <v>445</v>
      </c>
      <c r="AZ6235" t="s">
        <v>445</v>
      </c>
      <c r="BA6235" t="str">
        <f t="shared" si="1071"/>
        <v>N</v>
      </c>
    </row>
    <row r="6236" spans="1:53" ht="71.25">
      <c r="A6236" t="s">
        <v>2996</v>
      </c>
      <c r="B6236" t="s">
        <v>54</v>
      </c>
      <c r="C6236" t="s">
        <v>89</v>
      </c>
      <c r="D6236">
        <v>2023</v>
      </c>
      <c r="F6236">
        <v>91221004</v>
      </c>
      <c r="G6236" s="7" t="s">
        <v>14269</v>
      </c>
      <c r="H6236" t="s">
        <v>1813</v>
      </c>
      <c r="I6236" t="s">
        <v>14270</v>
      </c>
      <c r="J6236" t="s">
        <v>58</v>
      </c>
      <c r="K6236" t="s">
        <v>93</v>
      </c>
      <c r="L6236" s="5">
        <v>0</v>
      </c>
      <c r="M6236" s="5">
        <v>0</v>
      </c>
      <c r="N6236" s="5">
        <f t="shared" si="1067"/>
        <v>0</v>
      </c>
      <c r="O6236" s="5">
        <v>0</v>
      </c>
      <c r="P6236" s="5">
        <v>0</v>
      </c>
      <c r="Q6236" s="5">
        <f t="shared" si="1068"/>
        <v>0</v>
      </c>
      <c r="R6236" s="5">
        <v>0</v>
      </c>
      <c r="S6236" s="5">
        <v>0</v>
      </c>
      <c r="T6236" s="5">
        <f t="shared" si="1069"/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f t="shared" si="1072"/>
        <v>0</v>
      </c>
      <c r="Z6236" s="5">
        <v>0</v>
      </c>
      <c r="AA6236" s="5">
        <v>0</v>
      </c>
      <c r="AB6236" s="5">
        <f t="shared" si="1073"/>
        <v>0</v>
      </c>
      <c r="AC6236" s="5">
        <v>0</v>
      </c>
      <c r="AD6236" s="5">
        <v>0</v>
      </c>
      <c r="AE6236" s="5">
        <f t="shared" si="1074"/>
        <v>0</v>
      </c>
      <c r="AF6236" s="5">
        <v>0</v>
      </c>
      <c r="AG6236" s="6"/>
      <c r="AH6236" s="5">
        <v>0</v>
      </c>
      <c r="AI6236" s="5">
        <v>0</v>
      </c>
      <c r="AJ6236" s="5">
        <v>0</v>
      </c>
      <c r="AK6236" s="5">
        <f t="shared" si="1075"/>
        <v>0</v>
      </c>
      <c r="AL6236" s="5">
        <v>0</v>
      </c>
      <c r="AM6236" s="5">
        <v>0</v>
      </c>
      <c r="AN6236" s="5">
        <f t="shared" si="1076"/>
        <v>0</v>
      </c>
      <c r="AO6236" s="5">
        <v>0</v>
      </c>
      <c r="AP6236" s="5">
        <v>0</v>
      </c>
      <c r="AQ6236" s="5">
        <f t="shared" si="1077"/>
        <v>0</v>
      </c>
      <c r="AR6236" s="5">
        <v>0</v>
      </c>
      <c r="AS6236" s="6"/>
      <c r="AT6236" s="5">
        <v>0</v>
      </c>
      <c r="AU6236" s="5">
        <v>0</v>
      </c>
      <c r="AV6236" t="str">
        <f t="shared" si="1070"/>
        <v>N</v>
      </c>
      <c r="AW6236" t="s">
        <v>60</v>
      </c>
      <c r="AX6236" t="s">
        <v>61</v>
      </c>
      <c r="AY6236" t="s">
        <v>445</v>
      </c>
      <c r="AZ6236" t="s">
        <v>445</v>
      </c>
      <c r="BA6236" t="str">
        <f t="shared" si="1071"/>
        <v>N</v>
      </c>
    </row>
    <row r="6237" spans="1:53" ht="71.25">
      <c r="A6237" t="s">
        <v>2996</v>
      </c>
      <c r="B6237" t="s">
        <v>54</v>
      </c>
      <c r="C6237" t="s">
        <v>89</v>
      </c>
      <c r="D6237">
        <v>2023</v>
      </c>
      <c r="F6237">
        <v>89023002</v>
      </c>
      <c r="G6237" s="7" t="s">
        <v>14271</v>
      </c>
      <c r="H6237" t="s">
        <v>1813</v>
      </c>
      <c r="I6237" t="s">
        <v>14272</v>
      </c>
      <c r="J6237" t="s">
        <v>58</v>
      </c>
      <c r="K6237" t="s">
        <v>93</v>
      </c>
      <c r="L6237" s="5">
        <v>0</v>
      </c>
      <c r="M6237" s="5">
        <v>0</v>
      </c>
      <c r="N6237" s="5">
        <f t="shared" si="1067"/>
        <v>0</v>
      </c>
      <c r="O6237" s="5">
        <v>0</v>
      </c>
      <c r="P6237" s="5">
        <v>0</v>
      </c>
      <c r="Q6237" s="5">
        <f t="shared" si="1068"/>
        <v>0</v>
      </c>
      <c r="R6237" s="5">
        <v>0</v>
      </c>
      <c r="S6237" s="5">
        <v>0</v>
      </c>
      <c r="T6237" s="5">
        <f t="shared" si="1069"/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f t="shared" si="1072"/>
        <v>0</v>
      </c>
      <c r="Z6237" s="5">
        <v>0</v>
      </c>
      <c r="AA6237" s="5">
        <v>0</v>
      </c>
      <c r="AB6237" s="5">
        <f t="shared" si="1073"/>
        <v>0</v>
      </c>
      <c r="AC6237" s="5">
        <v>0</v>
      </c>
      <c r="AD6237" s="5">
        <v>0</v>
      </c>
      <c r="AE6237" s="5">
        <f t="shared" si="1074"/>
        <v>0</v>
      </c>
      <c r="AF6237" s="5">
        <v>0</v>
      </c>
      <c r="AG6237" s="6"/>
      <c r="AH6237" s="5">
        <v>0</v>
      </c>
      <c r="AI6237" s="5">
        <v>0</v>
      </c>
      <c r="AJ6237" s="5">
        <v>0</v>
      </c>
      <c r="AK6237" s="5">
        <f t="shared" si="1075"/>
        <v>0</v>
      </c>
      <c r="AL6237" s="5">
        <v>0</v>
      </c>
      <c r="AM6237" s="5">
        <v>0</v>
      </c>
      <c r="AN6237" s="5">
        <f t="shared" si="1076"/>
        <v>0</v>
      </c>
      <c r="AO6237" s="5">
        <v>0</v>
      </c>
      <c r="AP6237" s="5">
        <v>0</v>
      </c>
      <c r="AQ6237" s="5">
        <f t="shared" si="1077"/>
        <v>0</v>
      </c>
      <c r="AR6237" s="5">
        <v>0</v>
      </c>
      <c r="AS6237" s="6"/>
      <c r="AT6237" s="5">
        <v>0</v>
      </c>
      <c r="AU6237" s="5">
        <v>0</v>
      </c>
      <c r="AV6237" t="str">
        <f t="shared" si="1070"/>
        <v>N</v>
      </c>
      <c r="AW6237" t="s">
        <v>60</v>
      </c>
      <c r="AX6237" t="s">
        <v>61</v>
      </c>
      <c r="AY6237" t="s">
        <v>445</v>
      </c>
      <c r="AZ6237" t="s">
        <v>445</v>
      </c>
      <c r="BA6237" t="str">
        <f t="shared" si="1071"/>
        <v>N</v>
      </c>
    </row>
    <row r="6238" spans="1:53" ht="57">
      <c r="A6238" t="s">
        <v>2996</v>
      </c>
      <c r="B6238" t="s">
        <v>54</v>
      </c>
      <c r="C6238" t="s">
        <v>89</v>
      </c>
      <c r="D6238">
        <v>2023</v>
      </c>
      <c r="F6238">
        <v>87374012</v>
      </c>
      <c r="G6238" s="7" t="s">
        <v>14273</v>
      </c>
      <c r="H6238" t="s">
        <v>1813</v>
      </c>
      <c r="I6238" t="s">
        <v>14274</v>
      </c>
      <c r="J6238" t="s">
        <v>58</v>
      </c>
      <c r="K6238" t="s">
        <v>93</v>
      </c>
      <c r="L6238" s="5">
        <v>0</v>
      </c>
      <c r="M6238" s="5">
        <v>0</v>
      </c>
      <c r="N6238" s="5">
        <f t="shared" si="1067"/>
        <v>0</v>
      </c>
      <c r="O6238" s="5">
        <v>0</v>
      </c>
      <c r="P6238" s="5">
        <v>0</v>
      </c>
      <c r="Q6238" s="5">
        <f t="shared" si="1068"/>
        <v>0</v>
      </c>
      <c r="R6238" s="5">
        <v>0</v>
      </c>
      <c r="S6238" s="5">
        <v>0</v>
      </c>
      <c r="T6238" s="5">
        <f t="shared" si="1069"/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f t="shared" si="1072"/>
        <v>0</v>
      </c>
      <c r="Z6238" s="5">
        <v>0</v>
      </c>
      <c r="AA6238" s="5">
        <v>0</v>
      </c>
      <c r="AB6238" s="5">
        <f t="shared" si="1073"/>
        <v>0</v>
      </c>
      <c r="AC6238" s="5">
        <v>0</v>
      </c>
      <c r="AD6238" s="5">
        <v>0</v>
      </c>
      <c r="AE6238" s="5">
        <f t="shared" si="1074"/>
        <v>0</v>
      </c>
      <c r="AF6238" s="5">
        <v>0</v>
      </c>
      <c r="AG6238" s="6"/>
      <c r="AH6238" s="5">
        <v>0</v>
      </c>
      <c r="AI6238" s="5">
        <v>0</v>
      </c>
      <c r="AJ6238" s="5">
        <v>0</v>
      </c>
      <c r="AK6238" s="5">
        <f t="shared" si="1075"/>
        <v>0</v>
      </c>
      <c r="AL6238" s="5">
        <v>0</v>
      </c>
      <c r="AM6238" s="5">
        <v>0</v>
      </c>
      <c r="AN6238" s="5">
        <f t="shared" si="1076"/>
        <v>0</v>
      </c>
      <c r="AO6238" s="5">
        <v>0</v>
      </c>
      <c r="AP6238" s="5">
        <v>0</v>
      </c>
      <c r="AQ6238" s="5">
        <f t="shared" si="1077"/>
        <v>0</v>
      </c>
      <c r="AR6238" s="5">
        <v>0</v>
      </c>
      <c r="AS6238" s="6"/>
      <c r="AT6238" s="5">
        <v>0</v>
      </c>
      <c r="AU6238" s="5">
        <v>0</v>
      </c>
      <c r="AV6238" t="str">
        <f t="shared" si="1070"/>
        <v>N</v>
      </c>
      <c r="AW6238" t="s">
        <v>60</v>
      </c>
      <c r="AX6238" t="s">
        <v>61</v>
      </c>
      <c r="AY6238" t="s">
        <v>445</v>
      </c>
      <c r="AZ6238" t="s">
        <v>445</v>
      </c>
      <c r="BA6238" t="str">
        <f t="shared" si="1071"/>
        <v>N</v>
      </c>
    </row>
    <row r="6239" spans="1:53" ht="71.25">
      <c r="A6239" t="s">
        <v>2996</v>
      </c>
      <c r="B6239" t="s">
        <v>54</v>
      </c>
      <c r="C6239" t="s">
        <v>89</v>
      </c>
      <c r="D6239">
        <v>2023</v>
      </c>
      <c r="F6239">
        <v>85260063</v>
      </c>
      <c r="G6239" s="7" t="s">
        <v>14275</v>
      </c>
      <c r="H6239" t="s">
        <v>14212</v>
      </c>
      <c r="I6239" t="s">
        <v>14276</v>
      </c>
      <c r="J6239" t="s">
        <v>101</v>
      </c>
      <c r="K6239" t="s">
        <v>93</v>
      </c>
      <c r="L6239" s="5">
        <v>0</v>
      </c>
      <c r="M6239" s="5">
        <v>0</v>
      </c>
      <c r="N6239" s="5">
        <f t="shared" si="1067"/>
        <v>0</v>
      </c>
      <c r="O6239" s="5">
        <v>0</v>
      </c>
      <c r="P6239" s="5">
        <v>0</v>
      </c>
      <c r="Q6239" s="5">
        <f t="shared" si="1068"/>
        <v>0</v>
      </c>
      <c r="R6239" s="5">
        <v>0</v>
      </c>
      <c r="S6239" s="5">
        <v>0</v>
      </c>
      <c r="T6239" s="5">
        <f t="shared" si="1069"/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f t="shared" si="1072"/>
        <v>0</v>
      </c>
      <c r="Z6239" s="5">
        <v>0</v>
      </c>
      <c r="AA6239" s="5">
        <v>0</v>
      </c>
      <c r="AB6239" s="5">
        <f t="shared" si="1073"/>
        <v>0</v>
      </c>
      <c r="AC6239" s="5">
        <v>0</v>
      </c>
      <c r="AD6239" s="5">
        <v>0</v>
      </c>
      <c r="AE6239" s="5">
        <f t="shared" si="1074"/>
        <v>0</v>
      </c>
      <c r="AF6239" s="5">
        <v>0</v>
      </c>
      <c r="AG6239" s="6"/>
      <c r="AH6239" s="5">
        <v>0</v>
      </c>
      <c r="AI6239" s="5">
        <v>0</v>
      </c>
      <c r="AJ6239" s="5">
        <v>0</v>
      </c>
      <c r="AK6239" s="5">
        <f t="shared" si="1075"/>
        <v>0</v>
      </c>
      <c r="AL6239" s="5">
        <v>0</v>
      </c>
      <c r="AM6239" s="5">
        <v>0</v>
      </c>
      <c r="AN6239" s="5">
        <f t="shared" si="1076"/>
        <v>0</v>
      </c>
      <c r="AO6239" s="5">
        <v>0</v>
      </c>
      <c r="AP6239" s="5">
        <v>0</v>
      </c>
      <c r="AQ6239" s="5">
        <f t="shared" si="1077"/>
        <v>0</v>
      </c>
      <c r="AR6239" s="5">
        <v>0</v>
      </c>
      <c r="AS6239" s="6"/>
      <c r="AT6239" s="5">
        <v>0</v>
      </c>
      <c r="AU6239" s="5">
        <v>0</v>
      </c>
      <c r="AV6239" t="str">
        <f t="shared" si="1070"/>
        <v>N</v>
      </c>
      <c r="AW6239" t="s">
        <v>60</v>
      </c>
      <c r="AX6239" t="s">
        <v>61</v>
      </c>
      <c r="AY6239" t="s">
        <v>445</v>
      </c>
      <c r="AZ6239" t="s">
        <v>445</v>
      </c>
      <c r="BA6239" t="str">
        <f t="shared" si="1071"/>
        <v>N</v>
      </c>
    </row>
    <row r="6240" spans="1:53" ht="42.75">
      <c r="A6240" t="s">
        <v>2996</v>
      </c>
      <c r="B6240" t="s">
        <v>54</v>
      </c>
      <c r="C6240" t="s">
        <v>89</v>
      </c>
      <c r="D6240">
        <v>2023</v>
      </c>
      <c r="F6240">
        <v>85123007</v>
      </c>
      <c r="G6240" s="7" t="s">
        <v>14277</v>
      </c>
      <c r="H6240" t="s">
        <v>1813</v>
      </c>
      <c r="I6240" t="s">
        <v>14278</v>
      </c>
      <c r="J6240" t="s">
        <v>58</v>
      </c>
      <c r="K6240" t="s">
        <v>93</v>
      </c>
      <c r="L6240" s="5">
        <v>0</v>
      </c>
      <c r="M6240" s="5">
        <v>0</v>
      </c>
      <c r="N6240" s="5">
        <f t="shared" si="1067"/>
        <v>0</v>
      </c>
      <c r="O6240" s="5">
        <v>0</v>
      </c>
      <c r="P6240" s="5">
        <v>0</v>
      </c>
      <c r="Q6240" s="5">
        <f t="shared" si="1068"/>
        <v>0</v>
      </c>
      <c r="R6240" s="5">
        <v>0</v>
      </c>
      <c r="S6240" s="5">
        <v>0</v>
      </c>
      <c r="T6240" s="5">
        <f t="shared" si="1069"/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f t="shared" si="1072"/>
        <v>0</v>
      </c>
      <c r="Z6240" s="5">
        <v>0</v>
      </c>
      <c r="AA6240" s="5">
        <v>0</v>
      </c>
      <c r="AB6240" s="5">
        <f t="shared" si="1073"/>
        <v>0</v>
      </c>
      <c r="AC6240" s="5">
        <v>0</v>
      </c>
      <c r="AD6240" s="5">
        <v>0</v>
      </c>
      <c r="AE6240" s="5">
        <f t="shared" si="1074"/>
        <v>0</v>
      </c>
      <c r="AF6240" s="5">
        <v>0</v>
      </c>
      <c r="AG6240" s="6"/>
      <c r="AH6240" s="5">
        <v>0</v>
      </c>
      <c r="AI6240" s="5">
        <v>0</v>
      </c>
      <c r="AJ6240" s="5">
        <v>0</v>
      </c>
      <c r="AK6240" s="5">
        <f t="shared" si="1075"/>
        <v>0</v>
      </c>
      <c r="AL6240" s="5">
        <v>0</v>
      </c>
      <c r="AM6240" s="5">
        <v>0</v>
      </c>
      <c r="AN6240" s="5">
        <f t="shared" si="1076"/>
        <v>0</v>
      </c>
      <c r="AO6240" s="5">
        <v>0</v>
      </c>
      <c r="AP6240" s="5">
        <v>0</v>
      </c>
      <c r="AQ6240" s="5">
        <f t="shared" si="1077"/>
        <v>0</v>
      </c>
      <c r="AR6240" s="5">
        <v>0</v>
      </c>
      <c r="AS6240" s="6"/>
      <c r="AT6240" s="5">
        <v>0</v>
      </c>
      <c r="AU6240" s="5">
        <v>0</v>
      </c>
      <c r="AV6240" t="str">
        <f t="shared" si="1070"/>
        <v>N</v>
      </c>
      <c r="AW6240" t="s">
        <v>60</v>
      </c>
      <c r="AX6240" t="s">
        <v>61</v>
      </c>
      <c r="AY6240" t="s">
        <v>445</v>
      </c>
      <c r="AZ6240" t="s">
        <v>445</v>
      </c>
      <c r="BA6240" t="str">
        <f t="shared" si="1071"/>
        <v>N</v>
      </c>
    </row>
    <row r="6241" spans="1:53" ht="71.25">
      <c r="A6241" t="s">
        <v>2996</v>
      </c>
      <c r="B6241" t="s">
        <v>54</v>
      </c>
      <c r="C6241" t="s">
        <v>89</v>
      </c>
      <c r="D6241">
        <v>2023</v>
      </c>
      <c r="F6241">
        <v>91221006</v>
      </c>
      <c r="G6241" s="7" t="s">
        <v>14279</v>
      </c>
      <c r="H6241" t="s">
        <v>1813</v>
      </c>
      <c r="I6241" t="s">
        <v>14280</v>
      </c>
      <c r="J6241" t="s">
        <v>58</v>
      </c>
      <c r="K6241" t="s">
        <v>93</v>
      </c>
      <c r="L6241" s="5">
        <v>0</v>
      </c>
      <c r="M6241" s="5">
        <v>0</v>
      </c>
      <c r="N6241" s="5">
        <f t="shared" si="1067"/>
        <v>0</v>
      </c>
      <c r="O6241" s="5">
        <v>0</v>
      </c>
      <c r="P6241" s="5">
        <v>0</v>
      </c>
      <c r="Q6241" s="5">
        <f t="shared" si="1068"/>
        <v>0</v>
      </c>
      <c r="R6241" s="5">
        <v>0</v>
      </c>
      <c r="S6241" s="5">
        <v>0</v>
      </c>
      <c r="T6241" s="5">
        <f t="shared" si="1069"/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f t="shared" si="1072"/>
        <v>0</v>
      </c>
      <c r="Z6241" s="5">
        <v>0</v>
      </c>
      <c r="AA6241" s="5">
        <v>0</v>
      </c>
      <c r="AB6241" s="5">
        <f t="shared" si="1073"/>
        <v>0</v>
      </c>
      <c r="AC6241" s="5">
        <v>0</v>
      </c>
      <c r="AD6241" s="5">
        <v>0</v>
      </c>
      <c r="AE6241" s="5">
        <f t="shared" si="1074"/>
        <v>0</v>
      </c>
      <c r="AF6241" s="5">
        <v>0</v>
      </c>
      <c r="AG6241" s="6"/>
      <c r="AH6241" s="5">
        <v>0</v>
      </c>
      <c r="AI6241" s="5">
        <v>0</v>
      </c>
      <c r="AJ6241" s="5">
        <v>0</v>
      </c>
      <c r="AK6241" s="5">
        <f t="shared" si="1075"/>
        <v>0</v>
      </c>
      <c r="AL6241" s="5">
        <v>0</v>
      </c>
      <c r="AM6241" s="5">
        <v>0</v>
      </c>
      <c r="AN6241" s="5">
        <f t="shared" si="1076"/>
        <v>0</v>
      </c>
      <c r="AO6241" s="5">
        <v>0</v>
      </c>
      <c r="AP6241" s="5">
        <v>0</v>
      </c>
      <c r="AQ6241" s="5">
        <f t="shared" si="1077"/>
        <v>0</v>
      </c>
      <c r="AR6241" s="5">
        <v>0</v>
      </c>
      <c r="AS6241" s="6"/>
      <c r="AT6241" s="5">
        <v>0</v>
      </c>
      <c r="AU6241" s="5">
        <v>0</v>
      </c>
      <c r="AV6241" t="str">
        <f t="shared" si="1070"/>
        <v>N</v>
      </c>
      <c r="AW6241" t="s">
        <v>60</v>
      </c>
      <c r="AX6241" t="s">
        <v>61</v>
      </c>
      <c r="AY6241" t="s">
        <v>445</v>
      </c>
      <c r="AZ6241" t="s">
        <v>445</v>
      </c>
      <c r="BA6241" t="str">
        <f t="shared" si="1071"/>
        <v>N</v>
      </c>
    </row>
    <row r="6242" spans="1:53" ht="57">
      <c r="A6242" t="s">
        <v>2996</v>
      </c>
      <c r="B6242" t="s">
        <v>54</v>
      </c>
      <c r="C6242" t="s">
        <v>89</v>
      </c>
      <c r="D6242">
        <v>2023</v>
      </c>
      <c r="F6242">
        <v>91052019</v>
      </c>
      <c r="G6242" s="7" t="s">
        <v>14281</v>
      </c>
      <c r="H6242" t="s">
        <v>1813</v>
      </c>
      <c r="I6242" t="s">
        <v>14282</v>
      </c>
      <c r="J6242" t="s">
        <v>58</v>
      </c>
      <c r="K6242" t="s">
        <v>93</v>
      </c>
      <c r="L6242" s="5">
        <v>0</v>
      </c>
      <c r="M6242" s="5">
        <v>0</v>
      </c>
      <c r="N6242" s="5">
        <f t="shared" si="1067"/>
        <v>0</v>
      </c>
      <c r="O6242" s="5">
        <v>0</v>
      </c>
      <c r="P6242" s="5">
        <v>0</v>
      </c>
      <c r="Q6242" s="5">
        <f t="shared" si="1068"/>
        <v>0</v>
      </c>
      <c r="R6242" s="5">
        <v>0</v>
      </c>
      <c r="S6242" s="5">
        <v>0</v>
      </c>
      <c r="T6242" s="5">
        <f t="shared" si="1069"/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f t="shared" si="1072"/>
        <v>0</v>
      </c>
      <c r="Z6242" s="5">
        <v>0</v>
      </c>
      <c r="AA6242" s="5">
        <v>0</v>
      </c>
      <c r="AB6242" s="5">
        <f t="shared" si="1073"/>
        <v>0</v>
      </c>
      <c r="AC6242" s="5">
        <v>0</v>
      </c>
      <c r="AD6242" s="5">
        <v>0</v>
      </c>
      <c r="AE6242" s="5">
        <f t="shared" si="1074"/>
        <v>0</v>
      </c>
      <c r="AF6242" s="5">
        <v>0</v>
      </c>
      <c r="AG6242" s="6"/>
      <c r="AH6242" s="5">
        <v>0</v>
      </c>
      <c r="AI6242" s="5">
        <v>0</v>
      </c>
      <c r="AJ6242" s="5">
        <v>0</v>
      </c>
      <c r="AK6242" s="5">
        <f t="shared" si="1075"/>
        <v>0</v>
      </c>
      <c r="AL6242" s="5">
        <v>0</v>
      </c>
      <c r="AM6242" s="5">
        <v>0</v>
      </c>
      <c r="AN6242" s="5">
        <f t="shared" si="1076"/>
        <v>0</v>
      </c>
      <c r="AO6242" s="5">
        <v>0</v>
      </c>
      <c r="AP6242" s="5">
        <v>0</v>
      </c>
      <c r="AQ6242" s="5">
        <f t="shared" si="1077"/>
        <v>0</v>
      </c>
      <c r="AR6242" s="5">
        <v>0</v>
      </c>
      <c r="AS6242" s="6"/>
      <c r="AT6242" s="5">
        <v>0</v>
      </c>
      <c r="AU6242" s="5">
        <v>0</v>
      </c>
      <c r="AV6242" t="str">
        <f t="shared" si="1070"/>
        <v>N</v>
      </c>
      <c r="AW6242" t="s">
        <v>60</v>
      </c>
      <c r="AX6242" t="s">
        <v>61</v>
      </c>
      <c r="AY6242" t="s">
        <v>445</v>
      </c>
      <c r="AZ6242" t="s">
        <v>445</v>
      </c>
      <c r="BA6242" t="str">
        <f t="shared" si="1071"/>
        <v>N</v>
      </c>
    </row>
    <row r="6243" spans="1:53" ht="57">
      <c r="A6243" t="s">
        <v>2996</v>
      </c>
      <c r="B6243" t="s">
        <v>54</v>
      </c>
      <c r="C6243" t="s">
        <v>89</v>
      </c>
      <c r="D6243">
        <v>2023</v>
      </c>
      <c r="F6243">
        <v>87430027</v>
      </c>
      <c r="G6243" s="7" t="s">
        <v>14283</v>
      </c>
      <c r="H6243" t="s">
        <v>1813</v>
      </c>
      <c r="I6243" t="s">
        <v>14284</v>
      </c>
      <c r="J6243" t="s">
        <v>58</v>
      </c>
      <c r="K6243" t="s">
        <v>93</v>
      </c>
      <c r="L6243" s="5">
        <v>0</v>
      </c>
      <c r="M6243" s="5">
        <v>0</v>
      </c>
      <c r="N6243" s="5">
        <f t="shared" si="1067"/>
        <v>0</v>
      </c>
      <c r="O6243" s="5">
        <v>0</v>
      </c>
      <c r="P6243" s="5">
        <v>0</v>
      </c>
      <c r="Q6243" s="5">
        <f t="shared" si="1068"/>
        <v>0</v>
      </c>
      <c r="R6243" s="5">
        <v>0</v>
      </c>
      <c r="S6243" s="5">
        <v>0</v>
      </c>
      <c r="T6243" s="5">
        <f t="shared" si="1069"/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f t="shared" si="1072"/>
        <v>0</v>
      </c>
      <c r="Z6243" s="5">
        <v>0</v>
      </c>
      <c r="AA6243" s="5">
        <v>0</v>
      </c>
      <c r="AB6243" s="5">
        <f t="shared" si="1073"/>
        <v>0</v>
      </c>
      <c r="AC6243" s="5">
        <v>0</v>
      </c>
      <c r="AD6243" s="5">
        <v>0</v>
      </c>
      <c r="AE6243" s="5">
        <f t="shared" si="1074"/>
        <v>0</v>
      </c>
      <c r="AF6243" s="5">
        <v>0</v>
      </c>
      <c r="AG6243" s="6"/>
      <c r="AH6243" s="5">
        <v>0</v>
      </c>
      <c r="AI6243" s="5">
        <v>0</v>
      </c>
      <c r="AJ6243" s="5">
        <v>0</v>
      </c>
      <c r="AK6243" s="5">
        <f t="shared" si="1075"/>
        <v>0</v>
      </c>
      <c r="AL6243" s="5">
        <v>0</v>
      </c>
      <c r="AM6243" s="5">
        <v>0</v>
      </c>
      <c r="AN6243" s="5">
        <f t="shared" si="1076"/>
        <v>0</v>
      </c>
      <c r="AO6243" s="5">
        <v>0</v>
      </c>
      <c r="AP6243" s="5">
        <v>0</v>
      </c>
      <c r="AQ6243" s="5">
        <f t="shared" si="1077"/>
        <v>0</v>
      </c>
      <c r="AR6243" s="5">
        <v>0</v>
      </c>
      <c r="AS6243" s="6"/>
      <c r="AT6243" s="5">
        <v>0</v>
      </c>
      <c r="AU6243" s="5">
        <v>0</v>
      </c>
      <c r="AV6243" t="str">
        <f t="shared" si="1070"/>
        <v>N</v>
      </c>
      <c r="AW6243" t="s">
        <v>60</v>
      </c>
      <c r="AX6243" t="s">
        <v>61</v>
      </c>
      <c r="AY6243" t="s">
        <v>445</v>
      </c>
      <c r="AZ6243" t="s">
        <v>445</v>
      </c>
      <c r="BA6243" t="str">
        <f t="shared" si="1071"/>
        <v>N</v>
      </c>
    </row>
    <row r="6244" spans="1:53" ht="42.75">
      <c r="A6244" t="s">
        <v>2996</v>
      </c>
      <c r="B6244" t="s">
        <v>54</v>
      </c>
      <c r="C6244" t="s">
        <v>89</v>
      </c>
      <c r="D6244">
        <v>2023</v>
      </c>
      <c r="F6244">
        <v>87102016</v>
      </c>
      <c r="G6244" s="7" t="s">
        <v>14285</v>
      </c>
      <c r="H6244" t="s">
        <v>1813</v>
      </c>
      <c r="I6244" t="s">
        <v>14286</v>
      </c>
      <c r="J6244" t="s">
        <v>58</v>
      </c>
      <c r="K6244" t="s">
        <v>93</v>
      </c>
      <c r="L6244" s="5">
        <v>0</v>
      </c>
      <c r="M6244" s="5">
        <v>0</v>
      </c>
      <c r="N6244" s="5">
        <f t="shared" si="1067"/>
        <v>0</v>
      </c>
      <c r="O6244" s="5">
        <v>0</v>
      </c>
      <c r="P6244" s="5">
        <v>0</v>
      </c>
      <c r="Q6244" s="5">
        <f t="shared" si="1068"/>
        <v>0</v>
      </c>
      <c r="R6244" s="5">
        <v>0</v>
      </c>
      <c r="S6244" s="5">
        <v>0</v>
      </c>
      <c r="T6244" s="5">
        <f t="shared" si="1069"/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f t="shared" si="1072"/>
        <v>0</v>
      </c>
      <c r="Z6244" s="5">
        <v>0</v>
      </c>
      <c r="AA6244" s="5">
        <v>0</v>
      </c>
      <c r="AB6244" s="5">
        <f t="shared" si="1073"/>
        <v>0</v>
      </c>
      <c r="AC6244" s="5">
        <v>0</v>
      </c>
      <c r="AD6244" s="5">
        <v>0</v>
      </c>
      <c r="AE6244" s="5">
        <f t="shared" si="1074"/>
        <v>0</v>
      </c>
      <c r="AF6244" s="5">
        <v>0</v>
      </c>
      <c r="AG6244" s="6"/>
      <c r="AH6244" s="5">
        <v>0</v>
      </c>
      <c r="AI6244" s="5">
        <v>0</v>
      </c>
      <c r="AJ6244" s="5">
        <v>0</v>
      </c>
      <c r="AK6244" s="5">
        <f t="shared" si="1075"/>
        <v>0</v>
      </c>
      <c r="AL6244" s="5">
        <v>0</v>
      </c>
      <c r="AM6244" s="5">
        <v>0</v>
      </c>
      <c r="AN6244" s="5">
        <f t="shared" si="1076"/>
        <v>0</v>
      </c>
      <c r="AO6244" s="5">
        <v>0</v>
      </c>
      <c r="AP6244" s="5">
        <v>0</v>
      </c>
      <c r="AQ6244" s="5">
        <f t="shared" si="1077"/>
        <v>0</v>
      </c>
      <c r="AR6244" s="5">
        <v>0</v>
      </c>
      <c r="AS6244" s="6"/>
      <c r="AT6244" s="5">
        <v>0</v>
      </c>
      <c r="AU6244" s="5">
        <v>0</v>
      </c>
      <c r="AV6244" t="str">
        <f t="shared" si="1070"/>
        <v>N</v>
      </c>
      <c r="AW6244" t="s">
        <v>60</v>
      </c>
      <c r="AX6244" t="s">
        <v>61</v>
      </c>
      <c r="AY6244" t="s">
        <v>445</v>
      </c>
      <c r="AZ6244" t="s">
        <v>445</v>
      </c>
      <c r="BA6244" t="str">
        <f t="shared" si="1071"/>
        <v>N</v>
      </c>
    </row>
    <row r="6245" spans="1:53" ht="71.25">
      <c r="A6245" t="s">
        <v>2996</v>
      </c>
      <c r="B6245" t="s">
        <v>54</v>
      </c>
      <c r="C6245" t="s">
        <v>89</v>
      </c>
      <c r="D6245">
        <v>2023</v>
      </c>
      <c r="F6245">
        <v>99141021</v>
      </c>
      <c r="G6245" s="7" t="s">
        <v>14225</v>
      </c>
      <c r="H6245" t="s">
        <v>14212</v>
      </c>
      <c r="I6245" t="s">
        <v>14287</v>
      </c>
      <c r="J6245" t="s">
        <v>101</v>
      </c>
      <c r="K6245" t="s">
        <v>93</v>
      </c>
      <c r="L6245" s="5">
        <v>0</v>
      </c>
      <c r="M6245" s="5">
        <v>0</v>
      </c>
      <c r="N6245" s="5">
        <f t="shared" si="1067"/>
        <v>0</v>
      </c>
      <c r="O6245" s="5">
        <v>0</v>
      </c>
      <c r="P6245" s="5">
        <v>0</v>
      </c>
      <c r="Q6245" s="5">
        <f t="shared" si="1068"/>
        <v>0</v>
      </c>
      <c r="R6245" s="5">
        <v>0</v>
      </c>
      <c r="S6245" s="5">
        <v>0</v>
      </c>
      <c r="T6245" s="5">
        <f t="shared" si="1069"/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f t="shared" si="1072"/>
        <v>0</v>
      </c>
      <c r="Z6245" s="5">
        <v>0</v>
      </c>
      <c r="AA6245" s="5">
        <v>0</v>
      </c>
      <c r="AB6245" s="5">
        <f t="shared" si="1073"/>
        <v>0</v>
      </c>
      <c r="AC6245" s="5">
        <v>0</v>
      </c>
      <c r="AD6245" s="5">
        <v>0</v>
      </c>
      <c r="AE6245" s="5">
        <f t="shared" si="1074"/>
        <v>0</v>
      </c>
      <c r="AF6245" s="5">
        <v>0</v>
      </c>
      <c r="AG6245" s="6"/>
      <c r="AH6245" s="5">
        <v>0</v>
      </c>
      <c r="AI6245" s="5">
        <v>0</v>
      </c>
      <c r="AJ6245" s="5">
        <v>0</v>
      </c>
      <c r="AK6245" s="5">
        <f t="shared" si="1075"/>
        <v>0</v>
      </c>
      <c r="AL6245" s="5">
        <v>0</v>
      </c>
      <c r="AM6245" s="5">
        <v>0</v>
      </c>
      <c r="AN6245" s="5">
        <f t="shared" si="1076"/>
        <v>0</v>
      </c>
      <c r="AO6245" s="5">
        <v>0</v>
      </c>
      <c r="AP6245" s="5">
        <v>0</v>
      </c>
      <c r="AQ6245" s="5">
        <f t="shared" si="1077"/>
        <v>0</v>
      </c>
      <c r="AR6245" s="5">
        <v>0</v>
      </c>
      <c r="AS6245" s="6"/>
      <c r="AT6245" s="5">
        <v>0</v>
      </c>
      <c r="AU6245" s="5">
        <v>0</v>
      </c>
      <c r="AV6245" t="str">
        <f t="shared" si="1070"/>
        <v>N</v>
      </c>
      <c r="AW6245" t="s">
        <v>60</v>
      </c>
      <c r="AX6245" t="s">
        <v>61</v>
      </c>
      <c r="AY6245" t="s">
        <v>445</v>
      </c>
      <c r="AZ6245" t="s">
        <v>445</v>
      </c>
      <c r="BA6245" t="str">
        <f t="shared" si="1071"/>
        <v>N</v>
      </c>
    </row>
    <row r="6246" spans="1:53" ht="71.25">
      <c r="A6246" t="s">
        <v>2996</v>
      </c>
      <c r="B6246" t="s">
        <v>54</v>
      </c>
      <c r="C6246" t="s">
        <v>89</v>
      </c>
      <c r="D6246">
        <v>2023</v>
      </c>
      <c r="F6246">
        <v>93400018</v>
      </c>
      <c r="G6246" s="7" t="s">
        <v>14233</v>
      </c>
      <c r="H6246" t="s">
        <v>14212</v>
      </c>
      <c r="I6246" t="s">
        <v>14234</v>
      </c>
      <c r="J6246" t="s">
        <v>101</v>
      </c>
      <c r="K6246" t="s">
        <v>93</v>
      </c>
      <c r="L6246" s="5">
        <v>0</v>
      </c>
      <c r="M6246" s="5">
        <v>0</v>
      </c>
      <c r="N6246" s="5">
        <f t="shared" si="1067"/>
        <v>0</v>
      </c>
      <c r="O6246" s="5">
        <v>0</v>
      </c>
      <c r="P6246" s="5">
        <v>0</v>
      </c>
      <c r="Q6246" s="5">
        <f t="shared" si="1068"/>
        <v>0</v>
      </c>
      <c r="R6246" s="5">
        <v>0</v>
      </c>
      <c r="S6246" s="5">
        <v>0</v>
      </c>
      <c r="T6246" s="5">
        <f t="shared" si="1069"/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f t="shared" si="1072"/>
        <v>0</v>
      </c>
      <c r="Z6246" s="5">
        <v>0</v>
      </c>
      <c r="AA6246" s="5">
        <v>0</v>
      </c>
      <c r="AB6246" s="5">
        <f t="shared" si="1073"/>
        <v>0</v>
      </c>
      <c r="AC6246" s="5">
        <v>0</v>
      </c>
      <c r="AD6246" s="5">
        <v>0</v>
      </c>
      <c r="AE6246" s="5">
        <f t="shared" si="1074"/>
        <v>0</v>
      </c>
      <c r="AF6246" s="5">
        <v>0</v>
      </c>
      <c r="AG6246" s="6"/>
      <c r="AH6246" s="5">
        <v>0</v>
      </c>
      <c r="AI6246" s="5">
        <v>0</v>
      </c>
      <c r="AJ6246" s="5">
        <v>0</v>
      </c>
      <c r="AK6246" s="5">
        <f t="shared" si="1075"/>
        <v>0</v>
      </c>
      <c r="AL6246" s="5">
        <v>0</v>
      </c>
      <c r="AM6246" s="5">
        <v>0</v>
      </c>
      <c r="AN6246" s="5">
        <f t="shared" si="1076"/>
        <v>0</v>
      </c>
      <c r="AO6246" s="5">
        <v>0</v>
      </c>
      <c r="AP6246" s="5">
        <v>0</v>
      </c>
      <c r="AQ6246" s="5">
        <f t="shared" si="1077"/>
        <v>0</v>
      </c>
      <c r="AR6246" s="5">
        <v>0</v>
      </c>
      <c r="AS6246" s="6"/>
      <c r="AT6246" s="5">
        <v>0</v>
      </c>
      <c r="AU6246" s="5">
        <v>0</v>
      </c>
      <c r="AV6246" t="str">
        <f t="shared" si="1070"/>
        <v>N</v>
      </c>
      <c r="AW6246" t="s">
        <v>60</v>
      </c>
      <c r="AX6246" t="s">
        <v>61</v>
      </c>
      <c r="AY6246" t="s">
        <v>445</v>
      </c>
      <c r="AZ6246" t="s">
        <v>445</v>
      </c>
      <c r="BA6246" t="str">
        <f t="shared" si="1071"/>
        <v>N</v>
      </c>
    </row>
    <row r="6247" spans="1:53" ht="71.25">
      <c r="A6247" t="s">
        <v>2996</v>
      </c>
      <c r="B6247" t="s">
        <v>54</v>
      </c>
      <c r="C6247" t="s">
        <v>89</v>
      </c>
      <c r="D6247">
        <v>2023</v>
      </c>
      <c r="F6247">
        <v>99141021</v>
      </c>
      <c r="G6247" s="7" t="s">
        <v>14225</v>
      </c>
      <c r="H6247" t="s">
        <v>14212</v>
      </c>
      <c r="I6247" t="s">
        <v>14288</v>
      </c>
      <c r="J6247" t="s">
        <v>101</v>
      </c>
      <c r="K6247" t="s">
        <v>93</v>
      </c>
      <c r="L6247" s="5">
        <v>0</v>
      </c>
      <c r="M6247" s="5">
        <v>0</v>
      </c>
      <c r="N6247" s="5">
        <f t="shared" si="1067"/>
        <v>0</v>
      </c>
      <c r="O6247" s="5">
        <v>0</v>
      </c>
      <c r="P6247" s="5">
        <v>0</v>
      </c>
      <c r="Q6247" s="5">
        <f t="shared" si="1068"/>
        <v>0</v>
      </c>
      <c r="R6247" s="5">
        <v>0</v>
      </c>
      <c r="S6247" s="5">
        <v>0</v>
      </c>
      <c r="T6247" s="5">
        <f t="shared" si="1069"/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f t="shared" si="1072"/>
        <v>0</v>
      </c>
      <c r="Z6247" s="5">
        <v>0</v>
      </c>
      <c r="AA6247" s="5">
        <v>0</v>
      </c>
      <c r="AB6247" s="5">
        <f t="shared" si="1073"/>
        <v>0</v>
      </c>
      <c r="AC6247" s="5">
        <v>0</v>
      </c>
      <c r="AD6247" s="5">
        <v>0</v>
      </c>
      <c r="AE6247" s="5">
        <f t="shared" si="1074"/>
        <v>0</v>
      </c>
      <c r="AF6247" s="5">
        <v>0</v>
      </c>
      <c r="AG6247" s="6"/>
      <c r="AH6247" s="5">
        <v>0</v>
      </c>
      <c r="AI6247" s="5">
        <v>0</v>
      </c>
      <c r="AJ6247" s="5">
        <v>0</v>
      </c>
      <c r="AK6247" s="5">
        <f t="shared" si="1075"/>
        <v>0</v>
      </c>
      <c r="AL6247" s="5">
        <v>0</v>
      </c>
      <c r="AM6247" s="5">
        <v>0</v>
      </c>
      <c r="AN6247" s="5">
        <f t="shared" si="1076"/>
        <v>0</v>
      </c>
      <c r="AO6247" s="5">
        <v>0</v>
      </c>
      <c r="AP6247" s="5">
        <v>0</v>
      </c>
      <c r="AQ6247" s="5">
        <f t="shared" si="1077"/>
        <v>0</v>
      </c>
      <c r="AR6247" s="5">
        <v>0</v>
      </c>
      <c r="AS6247" s="6"/>
      <c r="AT6247" s="5">
        <v>0</v>
      </c>
      <c r="AU6247" s="5">
        <v>0</v>
      </c>
      <c r="AV6247" t="str">
        <f t="shared" si="1070"/>
        <v>N</v>
      </c>
      <c r="AW6247" t="s">
        <v>60</v>
      </c>
      <c r="AX6247" t="s">
        <v>61</v>
      </c>
      <c r="AY6247" t="s">
        <v>445</v>
      </c>
      <c r="AZ6247" t="s">
        <v>445</v>
      </c>
      <c r="BA6247" t="str">
        <f t="shared" si="1071"/>
        <v>N</v>
      </c>
    </row>
    <row r="6248" spans="1:53" ht="57">
      <c r="A6248" t="s">
        <v>2996</v>
      </c>
      <c r="B6248" t="s">
        <v>54</v>
      </c>
      <c r="C6248" t="s">
        <v>89</v>
      </c>
      <c r="D6248">
        <v>2023</v>
      </c>
      <c r="F6248">
        <v>87221019</v>
      </c>
      <c r="G6248" s="7" t="s">
        <v>14289</v>
      </c>
      <c r="H6248" t="s">
        <v>1813</v>
      </c>
      <c r="I6248" t="s">
        <v>14290</v>
      </c>
      <c r="J6248" t="s">
        <v>58</v>
      </c>
      <c r="K6248" t="s">
        <v>93</v>
      </c>
      <c r="L6248" s="5">
        <v>0</v>
      </c>
      <c r="M6248" s="5">
        <v>0</v>
      </c>
      <c r="N6248" s="5">
        <f t="shared" si="1067"/>
        <v>0</v>
      </c>
      <c r="O6248" s="5">
        <v>0</v>
      </c>
      <c r="P6248" s="5">
        <v>0</v>
      </c>
      <c r="Q6248" s="5">
        <f t="shared" si="1068"/>
        <v>0</v>
      </c>
      <c r="R6248" s="5">
        <v>0</v>
      </c>
      <c r="S6248" s="5">
        <v>0</v>
      </c>
      <c r="T6248" s="5">
        <f t="shared" si="1069"/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f t="shared" si="1072"/>
        <v>0</v>
      </c>
      <c r="Z6248" s="5">
        <v>0</v>
      </c>
      <c r="AA6248" s="5">
        <v>0</v>
      </c>
      <c r="AB6248" s="5">
        <f t="shared" si="1073"/>
        <v>0</v>
      </c>
      <c r="AC6248" s="5">
        <v>0</v>
      </c>
      <c r="AD6248" s="5">
        <v>0</v>
      </c>
      <c r="AE6248" s="5">
        <f t="shared" si="1074"/>
        <v>0</v>
      </c>
      <c r="AF6248" s="5">
        <v>0</v>
      </c>
      <c r="AG6248" s="6"/>
      <c r="AH6248" s="5">
        <v>0</v>
      </c>
      <c r="AI6248" s="5">
        <v>0</v>
      </c>
      <c r="AJ6248" s="5">
        <v>0</v>
      </c>
      <c r="AK6248" s="5">
        <f t="shared" si="1075"/>
        <v>0</v>
      </c>
      <c r="AL6248" s="5">
        <v>0</v>
      </c>
      <c r="AM6248" s="5">
        <v>0</v>
      </c>
      <c r="AN6248" s="5">
        <f t="shared" si="1076"/>
        <v>0</v>
      </c>
      <c r="AO6248" s="5">
        <v>0</v>
      </c>
      <c r="AP6248" s="5">
        <v>0</v>
      </c>
      <c r="AQ6248" s="5">
        <f t="shared" si="1077"/>
        <v>0</v>
      </c>
      <c r="AR6248" s="5">
        <v>0</v>
      </c>
      <c r="AS6248" s="6"/>
      <c r="AT6248" s="5">
        <v>0</v>
      </c>
      <c r="AU6248" s="5">
        <v>0</v>
      </c>
      <c r="AV6248" t="str">
        <f t="shared" si="1070"/>
        <v>N</v>
      </c>
      <c r="AW6248" t="s">
        <v>60</v>
      </c>
      <c r="AX6248" t="s">
        <v>61</v>
      </c>
      <c r="AY6248" t="s">
        <v>445</v>
      </c>
      <c r="AZ6248" t="s">
        <v>445</v>
      </c>
      <c r="BA6248" t="str">
        <f t="shared" si="1071"/>
        <v>N</v>
      </c>
    </row>
    <row r="6249" spans="1:53" ht="57">
      <c r="A6249" t="s">
        <v>2996</v>
      </c>
      <c r="B6249" t="s">
        <v>54</v>
      </c>
      <c r="C6249" t="s">
        <v>89</v>
      </c>
      <c r="D6249">
        <v>2023</v>
      </c>
      <c r="F6249">
        <v>93330035</v>
      </c>
      <c r="G6249" s="7" t="s">
        <v>14291</v>
      </c>
      <c r="H6249" t="s">
        <v>1813</v>
      </c>
      <c r="I6249" t="s">
        <v>14292</v>
      </c>
      <c r="J6249" t="s">
        <v>58</v>
      </c>
      <c r="K6249" t="s">
        <v>93</v>
      </c>
      <c r="L6249" s="5">
        <v>0</v>
      </c>
      <c r="M6249" s="5">
        <v>0</v>
      </c>
      <c r="N6249" s="5">
        <f t="shared" si="1067"/>
        <v>0</v>
      </c>
      <c r="O6249" s="5">
        <v>0</v>
      </c>
      <c r="P6249" s="5">
        <v>0</v>
      </c>
      <c r="Q6249" s="5">
        <f t="shared" si="1068"/>
        <v>0</v>
      </c>
      <c r="R6249" s="5">
        <v>0</v>
      </c>
      <c r="S6249" s="5">
        <v>0</v>
      </c>
      <c r="T6249" s="5">
        <f t="shared" si="1069"/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f t="shared" si="1072"/>
        <v>0</v>
      </c>
      <c r="Z6249" s="5">
        <v>0</v>
      </c>
      <c r="AA6249" s="5">
        <v>0</v>
      </c>
      <c r="AB6249" s="5">
        <f t="shared" si="1073"/>
        <v>0</v>
      </c>
      <c r="AC6249" s="5">
        <v>0</v>
      </c>
      <c r="AD6249" s="5">
        <v>0</v>
      </c>
      <c r="AE6249" s="5">
        <f t="shared" si="1074"/>
        <v>0</v>
      </c>
      <c r="AF6249" s="5">
        <v>0</v>
      </c>
      <c r="AG6249" s="6"/>
      <c r="AH6249" s="5">
        <v>0</v>
      </c>
      <c r="AI6249" s="5">
        <v>0</v>
      </c>
      <c r="AJ6249" s="5">
        <v>0</v>
      </c>
      <c r="AK6249" s="5">
        <f t="shared" si="1075"/>
        <v>0</v>
      </c>
      <c r="AL6249" s="5">
        <v>0</v>
      </c>
      <c r="AM6249" s="5">
        <v>0</v>
      </c>
      <c r="AN6249" s="5">
        <f t="shared" si="1076"/>
        <v>0</v>
      </c>
      <c r="AO6249" s="5">
        <v>0</v>
      </c>
      <c r="AP6249" s="5">
        <v>0</v>
      </c>
      <c r="AQ6249" s="5">
        <f t="shared" si="1077"/>
        <v>0</v>
      </c>
      <c r="AR6249" s="5">
        <v>0</v>
      </c>
      <c r="AS6249" s="6"/>
      <c r="AT6249" s="5">
        <v>0</v>
      </c>
      <c r="AU6249" s="5">
        <v>0</v>
      </c>
      <c r="AV6249" t="str">
        <f t="shared" si="1070"/>
        <v>N</v>
      </c>
      <c r="AW6249" t="s">
        <v>60</v>
      </c>
      <c r="AX6249" t="s">
        <v>61</v>
      </c>
      <c r="AY6249" t="s">
        <v>445</v>
      </c>
      <c r="AZ6249" t="s">
        <v>445</v>
      </c>
      <c r="BA6249" t="str">
        <f t="shared" si="1071"/>
        <v>N</v>
      </c>
    </row>
    <row r="6250" spans="1:53" ht="71.25">
      <c r="A6250" t="s">
        <v>2996</v>
      </c>
      <c r="B6250" t="s">
        <v>54</v>
      </c>
      <c r="C6250" t="s">
        <v>89</v>
      </c>
      <c r="D6250">
        <v>2023</v>
      </c>
      <c r="F6250">
        <v>87082005</v>
      </c>
      <c r="G6250" s="7" t="s">
        <v>14293</v>
      </c>
      <c r="H6250" t="s">
        <v>1813</v>
      </c>
      <c r="I6250" t="s">
        <v>14294</v>
      </c>
      <c r="J6250" t="s">
        <v>58</v>
      </c>
      <c r="K6250" t="s">
        <v>93</v>
      </c>
      <c r="L6250" s="5">
        <v>0</v>
      </c>
      <c r="M6250" s="5">
        <v>0</v>
      </c>
      <c r="N6250" s="5">
        <f t="shared" si="1067"/>
        <v>0</v>
      </c>
      <c r="O6250" s="5">
        <v>0</v>
      </c>
      <c r="P6250" s="5">
        <v>0</v>
      </c>
      <c r="Q6250" s="5">
        <f t="shared" si="1068"/>
        <v>0</v>
      </c>
      <c r="R6250" s="5">
        <v>0</v>
      </c>
      <c r="S6250" s="5">
        <v>0</v>
      </c>
      <c r="T6250" s="5">
        <f t="shared" si="1069"/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f t="shared" si="1072"/>
        <v>0</v>
      </c>
      <c r="Z6250" s="5">
        <v>0</v>
      </c>
      <c r="AA6250" s="5">
        <v>0</v>
      </c>
      <c r="AB6250" s="5">
        <f t="shared" si="1073"/>
        <v>0</v>
      </c>
      <c r="AC6250" s="5">
        <v>0</v>
      </c>
      <c r="AD6250" s="5">
        <v>0</v>
      </c>
      <c r="AE6250" s="5">
        <f t="shared" si="1074"/>
        <v>0</v>
      </c>
      <c r="AF6250" s="5">
        <v>0</v>
      </c>
      <c r="AG6250" s="6"/>
      <c r="AH6250" s="5">
        <v>0</v>
      </c>
      <c r="AI6250" s="5">
        <v>0</v>
      </c>
      <c r="AJ6250" s="5">
        <v>0</v>
      </c>
      <c r="AK6250" s="5">
        <f t="shared" si="1075"/>
        <v>0</v>
      </c>
      <c r="AL6250" s="5">
        <v>0</v>
      </c>
      <c r="AM6250" s="5">
        <v>0</v>
      </c>
      <c r="AN6250" s="5">
        <f t="shared" si="1076"/>
        <v>0</v>
      </c>
      <c r="AO6250" s="5">
        <v>0</v>
      </c>
      <c r="AP6250" s="5">
        <v>0</v>
      </c>
      <c r="AQ6250" s="5">
        <f t="shared" si="1077"/>
        <v>0</v>
      </c>
      <c r="AR6250" s="5">
        <v>0</v>
      </c>
      <c r="AS6250" s="6"/>
      <c r="AT6250" s="5">
        <v>0</v>
      </c>
      <c r="AU6250" s="5">
        <v>0</v>
      </c>
      <c r="AV6250" t="str">
        <f t="shared" si="1070"/>
        <v>N</v>
      </c>
      <c r="AW6250" t="s">
        <v>60</v>
      </c>
      <c r="AX6250" t="s">
        <v>61</v>
      </c>
      <c r="AY6250" t="s">
        <v>445</v>
      </c>
      <c r="AZ6250" t="s">
        <v>445</v>
      </c>
      <c r="BA6250" t="str">
        <f t="shared" si="1071"/>
        <v>N</v>
      </c>
    </row>
    <row r="6251" spans="1:53" ht="42.75">
      <c r="A6251" t="s">
        <v>2996</v>
      </c>
      <c r="B6251" t="s">
        <v>54</v>
      </c>
      <c r="C6251" t="s">
        <v>89</v>
      </c>
      <c r="D6251">
        <v>2023</v>
      </c>
      <c r="F6251">
        <v>89233011</v>
      </c>
      <c r="G6251" s="7" t="s">
        <v>14295</v>
      </c>
      <c r="H6251" t="s">
        <v>1813</v>
      </c>
      <c r="I6251" t="s">
        <v>14296</v>
      </c>
      <c r="J6251" t="s">
        <v>58</v>
      </c>
      <c r="K6251" t="s">
        <v>93</v>
      </c>
      <c r="L6251" s="5">
        <v>0</v>
      </c>
      <c r="M6251" s="5">
        <v>0</v>
      </c>
      <c r="N6251" s="5">
        <f t="shared" si="1067"/>
        <v>0</v>
      </c>
      <c r="O6251" s="5">
        <v>0</v>
      </c>
      <c r="P6251" s="5">
        <v>0</v>
      </c>
      <c r="Q6251" s="5">
        <f t="shared" si="1068"/>
        <v>0</v>
      </c>
      <c r="R6251" s="5">
        <v>0</v>
      </c>
      <c r="S6251" s="5">
        <v>0</v>
      </c>
      <c r="T6251" s="5">
        <f t="shared" si="1069"/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f t="shared" si="1072"/>
        <v>0</v>
      </c>
      <c r="Z6251" s="5">
        <v>0</v>
      </c>
      <c r="AA6251" s="5">
        <v>0</v>
      </c>
      <c r="AB6251" s="5">
        <f t="shared" si="1073"/>
        <v>0</v>
      </c>
      <c r="AC6251" s="5">
        <v>0</v>
      </c>
      <c r="AD6251" s="5">
        <v>0</v>
      </c>
      <c r="AE6251" s="5">
        <f t="shared" si="1074"/>
        <v>0</v>
      </c>
      <c r="AF6251" s="5">
        <v>0</v>
      </c>
      <c r="AG6251" s="6"/>
      <c r="AH6251" s="5">
        <v>0</v>
      </c>
      <c r="AI6251" s="5">
        <v>0</v>
      </c>
      <c r="AJ6251" s="5">
        <v>0</v>
      </c>
      <c r="AK6251" s="5">
        <f t="shared" si="1075"/>
        <v>0</v>
      </c>
      <c r="AL6251" s="5">
        <v>0</v>
      </c>
      <c r="AM6251" s="5">
        <v>0</v>
      </c>
      <c r="AN6251" s="5">
        <f t="shared" si="1076"/>
        <v>0</v>
      </c>
      <c r="AO6251" s="5">
        <v>0</v>
      </c>
      <c r="AP6251" s="5">
        <v>0</v>
      </c>
      <c r="AQ6251" s="5">
        <f t="shared" si="1077"/>
        <v>0</v>
      </c>
      <c r="AR6251" s="5">
        <v>0</v>
      </c>
      <c r="AS6251" s="6"/>
      <c r="AT6251" s="5">
        <v>0</v>
      </c>
      <c r="AU6251" s="5">
        <v>0</v>
      </c>
      <c r="AV6251" t="str">
        <f t="shared" si="1070"/>
        <v>N</v>
      </c>
      <c r="AW6251" t="s">
        <v>60</v>
      </c>
      <c r="AX6251" t="s">
        <v>61</v>
      </c>
      <c r="AY6251" t="s">
        <v>445</v>
      </c>
      <c r="AZ6251" t="s">
        <v>445</v>
      </c>
      <c r="BA6251" t="str">
        <f t="shared" si="1071"/>
        <v>N</v>
      </c>
    </row>
    <row r="6252" spans="1:53" ht="42.75">
      <c r="A6252" t="s">
        <v>2996</v>
      </c>
      <c r="B6252" t="s">
        <v>54</v>
      </c>
      <c r="C6252" t="s">
        <v>89</v>
      </c>
      <c r="D6252">
        <v>2023</v>
      </c>
      <c r="F6252">
        <v>87201019</v>
      </c>
      <c r="G6252" s="7" t="s">
        <v>14297</v>
      </c>
      <c r="H6252" t="s">
        <v>1813</v>
      </c>
      <c r="I6252" t="s">
        <v>14298</v>
      </c>
      <c r="J6252" t="s">
        <v>58</v>
      </c>
      <c r="K6252" t="s">
        <v>93</v>
      </c>
      <c r="L6252" s="5">
        <v>0</v>
      </c>
      <c r="M6252" s="5">
        <v>0</v>
      </c>
      <c r="N6252" s="5">
        <f t="shared" si="1067"/>
        <v>0</v>
      </c>
      <c r="O6252" s="5">
        <v>0</v>
      </c>
      <c r="P6252" s="5">
        <v>0</v>
      </c>
      <c r="Q6252" s="5">
        <f t="shared" si="1068"/>
        <v>0</v>
      </c>
      <c r="R6252" s="5">
        <v>0</v>
      </c>
      <c r="S6252" s="5">
        <v>0</v>
      </c>
      <c r="T6252" s="5">
        <f t="shared" si="1069"/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f t="shared" si="1072"/>
        <v>0</v>
      </c>
      <c r="Z6252" s="5">
        <v>0</v>
      </c>
      <c r="AA6252" s="5">
        <v>0</v>
      </c>
      <c r="AB6252" s="5">
        <f t="shared" si="1073"/>
        <v>0</v>
      </c>
      <c r="AC6252" s="5">
        <v>0</v>
      </c>
      <c r="AD6252" s="5">
        <v>0</v>
      </c>
      <c r="AE6252" s="5">
        <f t="shared" si="1074"/>
        <v>0</v>
      </c>
      <c r="AF6252" s="5">
        <v>0</v>
      </c>
      <c r="AG6252" s="6"/>
      <c r="AH6252" s="5">
        <v>0</v>
      </c>
      <c r="AI6252" s="5">
        <v>0</v>
      </c>
      <c r="AJ6252" s="5">
        <v>0</v>
      </c>
      <c r="AK6252" s="5">
        <f t="shared" si="1075"/>
        <v>0</v>
      </c>
      <c r="AL6252" s="5">
        <v>0</v>
      </c>
      <c r="AM6252" s="5">
        <v>0</v>
      </c>
      <c r="AN6252" s="5">
        <f t="shared" si="1076"/>
        <v>0</v>
      </c>
      <c r="AO6252" s="5">
        <v>0</v>
      </c>
      <c r="AP6252" s="5">
        <v>0</v>
      </c>
      <c r="AQ6252" s="5">
        <f t="shared" si="1077"/>
        <v>0</v>
      </c>
      <c r="AR6252" s="5">
        <v>0</v>
      </c>
      <c r="AS6252" s="6"/>
      <c r="AT6252" s="5">
        <v>0</v>
      </c>
      <c r="AU6252" s="5">
        <v>0</v>
      </c>
      <c r="AV6252" t="str">
        <f t="shared" si="1070"/>
        <v>N</v>
      </c>
      <c r="AW6252" t="s">
        <v>60</v>
      </c>
      <c r="AX6252" t="s">
        <v>61</v>
      </c>
      <c r="AY6252" t="s">
        <v>445</v>
      </c>
      <c r="AZ6252" t="s">
        <v>445</v>
      </c>
      <c r="BA6252" t="str">
        <f t="shared" si="1071"/>
        <v>N</v>
      </c>
    </row>
    <row r="6253" spans="1:53" ht="71.25">
      <c r="A6253" t="s">
        <v>2996</v>
      </c>
      <c r="B6253" t="s">
        <v>54</v>
      </c>
      <c r="C6253" t="s">
        <v>89</v>
      </c>
      <c r="D6253">
        <v>2023</v>
      </c>
      <c r="F6253">
        <v>87332007</v>
      </c>
      <c r="G6253" s="7" t="s">
        <v>14299</v>
      </c>
      <c r="H6253" t="s">
        <v>1813</v>
      </c>
      <c r="I6253" t="s">
        <v>14300</v>
      </c>
      <c r="J6253" t="s">
        <v>58</v>
      </c>
      <c r="K6253" t="s">
        <v>93</v>
      </c>
      <c r="L6253" s="5">
        <v>0</v>
      </c>
      <c r="M6253" s="5">
        <v>0</v>
      </c>
      <c r="N6253" s="5">
        <f t="shared" si="1067"/>
        <v>0</v>
      </c>
      <c r="O6253" s="5">
        <v>0</v>
      </c>
      <c r="P6253" s="5">
        <v>0</v>
      </c>
      <c r="Q6253" s="5">
        <f t="shared" si="1068"/>
        <v>0</v>
      </c>
      <c r="R6253" s="5">
        <v>0</v>
      </c>
      <c r="S6253" s="5">
        <v>0</v>
      </c>
      <c r="T6253" s="5">
        <f t="shared" si="1069"/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f t="shared" si="1072"/>
        <v>0</v>
      </c>
      <c r="Z6253" s="5">
        <v>0</v>
      </c>
      <c r="AA6253" s="5">
        <v>0</v>
      </c>
      <c r="AB6253" s="5">
        <f t="shared" si="1073"/>
        <v>0</v>
      </c>
      <c r="AC6253" s="5">
        <v>0</v>
      </c>
      <c r="AD6253" s="5">
        <v>0</v>
      </c>
      <c r="AE6253" s="5">
        <f t="shared" si="1074"/>
        <v>0</v>
      </c>
      <c r="AF6253" s="5">
        <v>0</v>
      </c>
      <c r="AG6253" s="6"/>
      <c r="AH6253" s="5">
        <v>0</v>
      </c>
      <c r="AI6253" s="5">
        <v>0</v>
      </c>
      <c r="AJ6253" s="5">
        <v>0</v>
      </c>
      <c r="AK6253" s="5">
        <f t="shared" si="1075"/>
        <v>0</v>
      </c>
      <c r="AL6253" s="5">
        <v>0</v>
      </c>
      <c r="AM6253" s="5">
        <v>0</v>
      </c>
      <c r="AN6253" s="5">
        <f t="shared" si="1076"/>
        <v>0</v>
      </c>
      <c r="AO6253" s="5">
        <v>0</v>
      </c>
      <c r="AP6253" s="5">
        <v>0</v>
      </c>
      <c r="AQ6253" s="5">
        <f t="shared" si="1077"/>
        <v>0</v>
      </c>
      <c r="AR6253" s="5">
        <v>0</v>
      </c>
      <c r="AS6253" s="6"/>
      <c r="AT6253" s="5">
        <v>0</v>
      </c>
      <c r="AU6253" s="5">
        <v>0</v>
      </c>
      <c r="AV6253" t="str">
        <f t="shared" si="1070"/>
        <v>N</v>
      </c>
      <c r="AW6253" t="s">
        <v>60</v>
      </c>
      <c r="AX6253" t="s">
        <v>61</v>
      </c>
      <c r="AY6253" t="s">
        <v>445</v>
      </c>
      <c r="AZ6253" t="s">
        <v>445</v>
      </c>
      <c r="BA6253" t="str">
        <f t="shared" si="1071"/>
        <v>N</v>
      </c>
    </row>
    <row r="6254" spans="1:53" ht="71.25">
      <c r="A6254" t="s">
        <v>2996</v>
      </c>
      <c r="B6254" t="s">
        <v>54</v>
      </c>
      <c r="C6254" t="s">
        <v>89</v>
      </c>
      <c r="D6254">
        <v>2023</v>
      </c>
      <c r="F6254">
        <v>99141021</v>
      </c>
      <c r="G6254" s="7" t="s">
        <v>14225</v>
      </c>
      <c r="H6254" t="s">
        <v>1813</v>
      </c>
      <c r="I6254" t="s">
        <v>14301</v>
      </c>
      <c r="J6254" t="s">
        <v>58</v>
      </c>
      <c r="K6254" t="s">
        <v>93</v>
      </c>
      <c r="L6254" s="5">
        <v>0</v>
      </c>
      <c r="M6254" s="5">
        <v>0</v>
      </c>
      <c r="N6254" s="5">
        <f t="shared" si="1067"/>
        <v>0</v>
      </c>
      <c r="O6254" s="5">
        <v>0</v>
      </c>
      <c r="P6254" s="5">
        <v>0</v>
      </c>
      <c r="Q6254" s="5">
        <f t="shared" si="1068"/>
        <v>0</v>
      </c>
      <c r="R6254" s="5">
        <v>0</v>
      </c>
      <c r="S6254" s="5">
        <v>0</v>
      </c>
      <c r="T6254" s="5">
        <f t="shared" si="1069"/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f t="shared" si="1072"/>
        <v>0</v>
      </c>
      <c r="Z6254" s="5">
        <v>0</v>
      </c>
      <c r="AA6254" s="5">
        <v>0</v>
      </c>
      <c r="AB6254" s="5">
        <f t="shared" si="1073"/>
        <v>0</v>
      </c>
      <c r="AC6254" s="5">
        <v>0</v>
      </c>
      <c r="AD6254" s="5">
        <v>0</v>
      </c>
      <c r="AE6254" s="5">
        <f t="shared" si="1074"/>
        <v>0</v>
      </c>
      <c r="AF6254" s="5">
        <v>0</v>
      </c>
      <c r="AG6254" s="6"/>
      <c r="AH6254" s="5">
        <v>0</v>
      </c>
      <c r="AI6254" s="5">
        <v>0</v>
      </c>
      <c r="AJ6254" s="5">
        <v>0</v>
      </c>
      <c r="AK6254" s="5">
        <f t="shared" si="1075"/>
        <v>0</v>
      </c>
      <c r="AL6254" s="5">
        <v>0</v>
      </c>
      <c r="AM6254" s="5">
        <v>0</v>
      </c>
      <c r="AN6254" s="5">
        <f t="shared" si="1076"/>
        <v>0</v>
      </c>
      <c r="AO6254" s="5">
        <v>0</v>
      </c>
      <c r="AP6254" s="5">
        <v>0</v>
      </c>
      <c r="AQ6254" s="5">
        <f t="shared" si="1077"/>
        <v>0</v>
      </c>
      <c r="AR6254" s="5">
        <v>0</v>
      </c>
      <c r="AS6254" s="6"/>
      <c r="AT6254" s="5">
        <v>0</v>
      </c>
      <c r="AU6254" s="5">
        <v>0</v>
      </c>
      <c r="AV6254" t="str">
        <f t="shared" si="1070"/>
        <v>N</v>
      </c>
      <c r="AW6254" t="s">
        <v>60</v>
      </c>
      <c r="AX6254" t="s">
        <v>61</v>
      </c>
      <c r="AY6254" t="s">
        <v>445</v>
      </c>
      <c r="AZ6254" t="s">
        <v>445</v>
      </c>
      <c r="BA6254" t="str">
        <f t="shared" si="1071"/>
        <v>N</v>
      </c>
    </row>
    <row r="6255" spans="1:53" ht="71.25">
      <c r="A6255" t="s">
        <v>2996</v>
      </c>
      <c r="B6255" t="s">
        <v>54</v>
      </c>
      <c r="C6255" t="s">
        <v>89</v>
      </c>
      <c r="D6255">
        <v>2023</v>
      </c>
      <c r="F6255">
        <v>99141021</v>
      </c>
      <c r="G6255" s="7" t="s">
        <v>14225</v>
      </c>
      <c r="H6255" t="s">
        <v>1813</v>
      </c>
      <c r="I6255" t="s">
        <v>14302</v>
      </c>
      <c r="J6255" t="s">
        <v>58</v>
      </c>
      <c r="K6255" t="s">
        <v>93</v>
      </c>
      <c r="L6255" s="5">
        <v>0</v>
      </c>
      <c r="M6255" s="5">
        <v>0</v>
      </c>
      <c r="N6255" s="5">
        <f t="shared" si="1067"/>
        <v>0</v>
      </c>
      <c r="O6255" s="5">
        <v>0</v>
      </c>
      <c r="P6255" s="5">
        <v>0</v>
      </c>
      <c r="Q6255" s="5">
        <f t="shared" si="1068"/>
        <v>0</v>
      </c>
      <c r="R6255" s="5">
        <v>0</v>
      </c>
      <c r="S6255" s="5">
        <v>0</v>
      </c>
      <c r="T6255" s="5">
        <f t="shared" si="1069"/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f t="shared" si="1072"/>
        <v>0</v>
      </c>
      <c r="Z6255" s="5">
        <v>0</v>
      </c>
      <c r="AA6255" s="5">
        <v>0</v>
      </c>
      <c r="AB6255" s="5">
        <f t="shared" si="1073"/>
        <v>0</v>
      </c>
      <c r="AC6255" s="5">
        <v>0</v>
      </c>
      <c r="AD6255" s="5">
        <v>0</v>
      </c>
      <c r="AE6255" s="5">
        <f t="shared" si="1074"/>
        <v>0</v>
      </c>
      <c r="AF6255" s="5">
        <v>0</v>
      </c>
      <c r="AG6255" s="6"/>
      <c r="AH6255" s="5">
        <v>0</v>
      </c>
      <c r="AI6255" s="5">
        <v>0</v>
      </c>
      <c r="AJ6255" s="5">
        <v>0</v>
      </c>
      <c r="AK6255" s="5">
        <f t="shared" si="1075"/>
        <v>0</v>
      </c>
      <c r="AL6255" s="5">
        <v>0</v>
      </c>
      <c r="AM6255" s="5">
        <v>0</v>
      </c>
      <c r="AN6255" s="5">
        <f t="shared" si="1076"/>
        <v>0</v>
      </c>
      <c r="AO6255" s="5">
        <v>0</v>
      </c>
      <c r="AP6255" s="5">
        <v>0</v>
      </c>
      <c r="AQ6255" s="5">
        <f t="shared" si="1077"/>
        <v>0</v>
      </c>
      <c r="AR6255" s="5">
        <v>0</v>
      </c>
      <c r="AS6255" s="6"/>
      <c r="AT6255" s="5">
        <v>0</v>
      </c>
      <c r="AU6255" s="5">
        <v>0</v>
      </c>
      <c r="AV6255" t="str">
        <f t="shared" si="1070"/>
        <v>N</v>
      </c>
      <c r="AW6255" t="s">
        <v>60</v>
      </c>
      <c r="AX6255" t="s">
        <v>61</v>
      </c>
      <c r="AY6255" t="s">
        <v>445</v>
      </c>
      <c r="AZ6255" t="s">
        <v>445</v>
      </c>
      <c r="BA6255" t="str">
        <f t="shared" si="1071"/>
        <v>N</v>
      </c>
    </row>
    <row r="6256" spans="1:53" ht="71.25">
      <c r="A6256" t="s">
        <v>2996</v>
      </c>
      <c r="B6256" t="s">
        <v>54</v>
      </c>
      <c r="C6256" t="s">
        <v>89</v>
      </c>
      <c r="D6256">
        <v>2023</v>
      </c>
      <c r="F6256">
        <v>99141021</v>
      </c>
      <c r="G6256" s="7" t="s">
        <v>14225</v>
      </c>
      <c r="H6256" t="s">
        <v>14212</v>
      </c>
      <c r="I6256" t="s">
        <v>14301</v>
      </c>
      <c r="J6256" t="s">
        <v>101</v>
      </c>
      <c r="K6256" t="s">
        <v>93</v>
      </c>
      <c r="L6256" s="5">
        <v>0</v>
      </c>
      <c r="M6256" s="5">
        <v>0</v>
      </c>
      <c r="N6256" s="5">
        <f t="shared" si="1067"/>
        <v>0</v>
      </c>
      <c r="O6256" s="5">
        <v>0</v>
      </c>
      <c r="P6256" s="5">
        <v>0</v>
      </c>
      <c r="Q6256" s="5">
        <f t="shared" si="1068"/>
        <v>0</v>
      </c>
      <c r="R6256" s="5">
        <v>0</v>
      </c>
      <c r="S6256" s="5">
        <v>0</v>
      </c>
      <c r="T6256" s="5">
        <f t="shared" si="1069"/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f t="shared" si="1072"/>
        <v>0</v>
      </c>
      <c r="Z6256" s="5">
        <v>0</v>
      </c>
      <c r="AA6256" s="5">
        <v>0</v>
      </c>
      <c r="AB6256" s="5">
        <f t="shared" si="1073"/>
        <v>0</v>
      </c>
      <c r="AC6256" s="5">
        <v>0</v>
      </c>
      <c r="AD6256" s="5">
        <v>0</v>
      </c>
      <c r="AE6256" s="5">
        <f t="shared" si="1074"/>
        <v>0</v>
      </c>
      <c r="AF6256" s="5">
        <v>0</v>
      </c>
      <c r="AG6256" s="6"/>
      <c r="AH6256" s="5">
        <v>0</v>
      </c>
      <c r="AI6256" s="5">
        <v>0</v>
      </c>
      <c r="AJ6256" s="5">
        <v>0</v>
      </c>
      <c r="AK6256" s="5">
        <f t="shared" si="1075"/>
        <v>0</v>
      </c>
      <c r="AL6256" s="5">
        <v>0</v>
      </c>
      <c r="AM6256" s="5">
        <v>0</v>
      </c>
      <c r="AN6256" s="5">
        <f t="shared" si="1076"/>
        <v>0</v>
      </c>
      <c r="AO6256" s="5">
        <v>0</v>
      </c>
      <c r="AP6256" s="5">
        <v>0</v>
      </c>
      <c r="AQ6256" s="5">
        <f t="shared" si="1077"/>
        <v>0</v>
      </c>
      <c r="AR6256" s="5">
        <v>0</v>
      </c>
      <c r="AS6256" s="6"/>
      <c r="AT6256" s="5">
        <v>0</v>
      </c>
      <c r="AU6256" s="5">
        <v>0</v>
      </c>
      <c r="AV6256" t="str">
        <f t="shared" si="1070"/>
        <v>N</v>
      </c>
      <c r="AW6256" t="s">
        <v>60</v>
      </c>
      <c r="AX6256" t="s">
        <v>61</v>
      </c>
      <c r="AY6256" t="s">
        <v>445</v>
      </c>
      <c r="AZ6256" t="s">
        <v>445</v>
      </c>
      <c r="BA6256" t="str">
        <f t="shared" si="1071"/>
        <v>N</v>
      </c>
    </row>
    <row r="6257" spans="1:53" ht="57">
      <c r="A6257" t="s">
        <v>2996</v>
      </c>
      <c r="B6257" t="s">
        <v>54</v>
      </c>
      <c r="C6257" t="s">
        <v>89</v>
      </c>
      <c r="D6257">
        <v>2023</v>
      </c>
      <c r="F6257">
        <v>87162015</v>
      </c>
      <c r="G6257" s="7" t="s">
        <v>14303</v>
      </c>
      <c r="H6257" t="s">
        <v>1813</v>
      </c>
      <c r="I6257" t="s">
        <v>14304</v>
      </c>
      <c r="J6257" t="s">
        <v>58</v>
      </c>
      <c r="K6257" t="s">
        <v>93</v>
      </c>
      <c r="L6257" s="5">
        <v>0</v>
      </c>
      <c r="M6257" s="5">
        <v>0</v>
      </c>
      <c r="N6257" s="5">
        <f t="shared" si="1067"/>
        <v>0</v>
      </c>
      <c r="O6257" s="5">
        <v>0</v>
      </c>
      <c r="P6257" s="5">
        <v>0</v>
      </c>
      <c r="Q6257" s="5">
        <f t="shared" si="1068"/>
        <v>0</v>
      </c>
      <c r="R6257" s="5">
        <v>0</v>
      </c>
      <c r="S6257" s="5">
        <v>0</v>
      </c>
      <c r="T6257" s="5">
        <f t="shared" si="1069"/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f t="shared" si="1072"/>
        <v>0</v>
      </c>
      <c r="Z6257" s="5">
        <v>0</v>
      </c>
      <c r="AA6257" s="5">
        <v>0</v>
      </c>
      <c r="AB6257" s="5">
        <f t="shared" si="1073"/>
        <v>0</v>
      </c>
      <c r="AC6257" s="5">
        <v>0</v>
      </c>
      <c r="AD6257" s="5">
        <v>0</v>
      </c>
      <c r="AE6257" s="5">
        <f t="shared" si="1074"/>
        <v>0</v>
      </c>
      <c r="AF6257" s="5">
        <v>0</v>
      </c>
      <c r="AG6257" s="6"/>
      <c r="AH6257" s="5">
        <v>0</v>
      </c>
      <c r="AI6257" s="5">
        <v>0</v>
      </c>
      <c r="AJ6257" s="5">
        <v>0</v>
      </c>
      <c r="AK6257" s="5">
        <f t="shared" si="1075"/>
        <v>0</v>
      </c>
      <c r="AL6257" s="5">
        <v>0</v>
      </c>
      <c r="AM6257" s="5">
        <v>0</v>
      </c>
      <c r="AN6257" s="5">
        <f t="shared" si="1076"/>
        <v>0</v>
      </c>
      <c r="AO6257" s="5">
        <v>0</v>
      </c>
      <c r="AP6257" s="5">
        <v>0</v>
      </c>
      <c r="AQ6257" s="5">
        <f t="shared" si="1077"/>
        <v>0</v>
      </c>
      <c r="AR6257" s="5">
        <v>0</v>
      </c>
      <c r="AS6257" s="6"/>
      <c r="AT6257" s="5">
        <v>0</v>
      </c>
      <c r="AU6257" s="5">
        <v>0</v>
      </c>
      <c r="AV6257" t="str">
        <f t="shared" si="1070"/>
        <v>N</v>
      </c>
      <c r="AW6257" t="s">
        <v>60</v>
      </c>
      <c r="AX6257" t="s">
        <v>61</v>
      </c>
      <c r="AY6257" t="s">
        <v>445</v>
      </c>
      <c r="AZ6257" t="s">
        <v>445</v>
      </c>
      <c r="BA6257" t="str">
        <f t="shared" si="1071"/>
        <v>N</v>
      </c>
    </row>
    <row r="6258" spans="1:53" ht="42.75">
      <c r="A6258" t="s">
        <v>2996</v>
      </c>
      <c r="B6258" t="s">
        <v>54</v>
      </c>
      <c r="C6258" t="s">
        <v>89</v>
      </c>
      <c r="D6258">
        <v>2023</v>
      </c>
      <c r="F6258">
        <v>93290058</v>
      </c>
      <c r="G6258" s="7" t="s">
        <v>14305</v>
      </c>
      <c r="H6258" t="s">
        <v>1813</v>
      </c>
      <c r="I6258" t="s">
        <v>14306</v>
      </c>
      <c r="J6258" t="s">
        <v>58</v>
      </c>
      <c r="K6258" t="s">
        <v>93</v>
      </c>
      <c r="L6258" s="5">
        <v>0</v>
      </c>
      <c r="M6258" s="5">
        <v>0</v>
      </c>
      <c r="N6258" s="5">
        <f t="shared" si="1067"/>
        <v>0</v>
      </c>
      <c r="O6258" s="5">
        <v>0</v>
      </c>
      <c r="P6258" s="5">
        <v>0</v>
      </c>
      <c r="Q6258" s="5">
        <f t="shared" si="1068"/>
        <v>0</v>
      </c>
      <c r="R6258" s="5">
        <v>0</v>
      </c>
      <c r="S6258" s="5">
        <v>0</v>
      </c>
      <c r="T6258" s="5">
        <f t="shared" si="1069"/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f t="shared" si="1072"/>
        <v>0</v>
      </c>
      <c r="Z6258" s="5">
        <v>0</v>
      </c>
      <c r="AA6258" s="5">
        <v>0</v>
      </c>
      <c r="AB6258" s="5">
        <f t="shared" si="1073"/>
        <v>0</v>
      </c>
      <c r="AC6258" s="5">
        <v>0</v>
      </c>
      <c r="AD6258" s="5">
        <v>0</v>
      </c>
      <c r="AE6258" s="5">
        <f t="shared" si="1074"/>
        <v>0</v>
      </c>
      <c r="AF6258" s="5">
        <v>0</v>
      </c>
      <c r="AG6258" s="6"/>
      <c r="AH6258" s="5">
        <v>0</v>
      </c>
      <c r="AI6258" s="5">
        <v>0</v>
      </c>
      <c r="AJ6258" s="5">
        <v>0</v>
      </c>
      <c r="AK6258" s="5">
        <f t="shared" si="1075"/>
        <v>0</v>
      </c>
      <c r="AL6258" s="5">
        <v>0</v>
      </c>
      <c r="AM6258" s="5">
        <v>0</v>
      </c>
      <c r="AN6258" s="5">
        <f t="shared" si="1076"/>
        <v>0</v>
      </c>
      <c r="AO6258" s="5">
        <v>0</v>
      </c>
      <c r="AP6258" s="5">
        <v>0</v>
      </c>
      <c r="AQ6258" s="5">
        <f t="shared" si="1077"/>
        <v>0</v>
      </c>
      <c r="AR6258" s="5">
        <v>0</v>
      </c>
      <c r="AS6258" s="6"/>
      <c r="AT6258" s="5">
        <v>0</v>
      </c>
      <c r="AU6258" s="5">
        <v>0</v>
      </c>
      <c r="AV6258" t="str">
        <f t="shared" si="1070"/>
        <v>N</v>
      </c>
      <c r="AW6258" t="s">
        <v>60</v>
      </c>
      <c r="AX6258" t="s">
        <v>61</v>
      </c>
      <c r="AY6258" t="s">
        <v>445</v>
      </c>
      <c r="AZ6258" t="s">
        <v>445</v>
      </c>
      <c r="BA6258" t="str">
        <f t="shared" si="1071"/>
        <v>N</v>
      </c>
    </row>
    <row r="6259" spans="1:53" ht="71.25">
      <c r="A6259" t="s">
        <v>2996</v>
      </c>
      <c r="B6259" t="s">
        <v>54</v>
      </c>
      <c r="C6259" t="s">
        <v>89</v>
      </c>
      <c r="D6259">
        <v>2023</v>
      </c>
      <c r="F6259">
        <v>93410056</v>
      </c>
      <c r="G6259" s="7" t="s">
        <v>14307</v>
      </c>
      <c r="H6259" t="s">
        <v>1813</v>
      </c>
      <c r="I6259" t="s">
        <v>14308</v>
      </c>
      <c r="J6259" t="s">
        <v>58</v>
      </c>
      <c r="K6259" t="s">
        <v>93</v>
      </c>
      <c r="L6259" s="5">
        <v>0</v>
      </c>
      <c r="M6259" s="5">
        <v>0</v>
      </c>
      <c r="N6259" s="5">
        <f t="shared" si="1067"/>
        <v>0</v>
      </c>
      <c r="O6259" s="5">
        <v>0</v>
      </c>
      <c r="P6259" s="5">
        <v>0</v>
      </c>
      <c r="Q6259" s="5">
        <f t="shared" si="1068"/>
        <v>0</v>
      </c>
      <c r="R6259" s="5">
        <v>0</v>
      </c>
      <c r="S6259" s="5">
        <v>0</v>
      </c>
      <c r="T6259" s="5">
        <f t="shared" si="1069"/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f t="shared" si="1072"/>
        <v>0</v>
      </c>
      <c r="Z6259" s="5">
        <v>0</v>
      </c>
      <c r="AA6259" s="5">
        <v>0</v>
      </c>
      <c r="AB6259" s="5">
        <f t="shared" si="1073"/>
        <v>0</v>
      </c>
      <c r="AC6259" s="5">
        <v>0</v>
      </c>
      <c r="AD6259" s="5">
        <v>0</v>
      </c>
      <c r="AE6259" s="5">
        <f t="shared" si="1074"/>
        <v>0</v>
      </c>
      <c r="AF6259" s="5">
        <v>0</v>
      </c>
      <c r="AG6259" s="6"/>
      <c r="AH6259" s="5">
        <v>0</v>
      </c>
      <c r="AI6259" s="5">
        <v>0</v>
      </c>
      <c r="AJ6259" s="5">
        <v>0</v>
      </c>
      <c r="AK6259" s="5">
        <f t="shared" si="1075"/>
        <v>0</v>
      </c>
      <c r="AL6259" s="5">
        <v>0</v>
      </c>
      <c r="AM6259" s="5">
        <v>0</v>
      </c>
      <c r="AN6259" s="5">
        <f t="shared" si="1076"/>
        <v>0</v>
      </c>
      <c r="AO6259" s="5">
        <v>0</v>
      </c>
      <c r="AP6259" s="5">
        <v>0</v>
      </c>
      <c r="AQ6259" s="5">
        <f t="shared" si="1077"/>
        <v>0</v>
      </c>
      <c r="AR6259" s="5">
        <v>0</v>
      </c>
      <c r="AS6259" s="6"/>
      <c r="AT6259" s="5">
        <v>0</v>
      </c>
      <c r="AU6259" s="5">
        <v>0</v>
      </c>
      <c r="AV6259" t="str">
        <f t="shared" si="1070"/>
        <v>N</v>
      </c>
      <c r="AW6259" t="s">
        <v>60</v>
      </c>
      <c r="AX6259" t="s">
        <v>61</v>
      </c>
      <c r="AY6259" t="s">
        <v>445</v>
      </c>
      <c r="AZ6259" t="s">
        <v>445</v>
      </c>
      <c r="BA6259" t="str">
        <f t="shared" si="1071"/>
        <v>N</v>
      </c>
    </row>
    <row r="6260" spans="1:53" ht="71.25">
      <c r="A6260" t="s">
        <v>2996</v>
      </c>
      <c r="B6260" t="s">
        <v>54</v>
      </c>
      <c r="C6260" t="s">
        <v>89</v>
      </c>
      <c r="D6260">
        <v>2023</v>
      </c>
      <c r="F6260">
        <v>85421007</v>
      </c>
      <c r="G6260" s="7" t="s">
        <v>14309</v>
      </c>
      <c r="H6260" t="s">
        <v>1813</v>
      </c>
      <c r="I6260" t="s">
        <v>14310</v>
      </c>
      <c r="J6260" t="s">
        <v>58</v>
      </c>
      <c r="K6260" t="s">
        <v>93</v>
      </c>
      <c r="L6260" s="5">
        <v>0</v>
      </c>
      <c r="M6260" s="5">
        <v>0</v>
      </c>
      <c r="N6260" s="5">
        <f t="shared" si="1067"/>
        <v>0</v>
      </c>
      <c r="O6260" s="5">
        <v>0</v>
      </c>
      <c r="P6260" s="5">
        <v>0</v>
      </c>
      <c r="Q6260" s="5">
        <f t="shared" si="1068"/>
        <v>0</v>
      </c>
      <c r="R6260" s="5">
        <v>0</v>
      </c>
      <c r="S6260" s="5">
        <v>0</v>
      </c>
      <c r="T6260" s="5">
        <f t="shared" si="1069"/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f t="shared" si="1072"/>
        <v>0</v>
      </c>
      <c r="Z6260" s="5">
        <v>0</v>
      </c>
      <c r="AA6260" s="5">
        <v>0</v>
      </c>
      <c r="AB6260" s="5">
        <f t="shared" si="1073"/>
        <v>0</v>
      </c>
      <c r="AC6260" s="5">
        <v>0</v>
      </c>
      <c r="AD6260" s="5">
        <v>0</v>
      </c>
      <c r="AE6260" s="5">
        <f t="shared" si="1074"/>
        <v>0</v>
      </c>
      <c r="AF6260" s="5">
        <v>0</v>
      </c>
      <c r="AG6260" s="6"/>
      <c r="AH6260" s="5">
        <v>0</v>
      </c>
      <c r="AI6260" s="5">
        <v>0</v>
      </c>
      <c r="AJ6260" s="5">
        <v>0</v>
      </c>
      <c r="AK6260" s="5">
        <f t="shared" si="1075"/>
        <v>0</v>
      </c>
      <c r="AL6260" s="5">
        <v>0</v>
      </c>
      <c r="AM6260" s="5">
        <v>0</v>
      </c>
      <c r="AN6260" s="5">
        <f t="shared" si="1076"/>
        <v>0</v>
      </c>
      <c r="AO6260" s="5">
        <v>0</v>
      </c>
      <c r="AP6260" s="5">
        <v>0</v>
      </c>
      <c r="AQ6260" s="5">
        <f t="shared" si="1077"/>
        <v>0</v>
      </c>
      <c r="AR6260" s="5">
        <v>0</v>
      </c>
      <c r="AS6260" s="6"/>
      <c r="AT6260" s="5">
        <v>0</v>
      </c>
      <c r="AU6260" s="5">
        <v>0</v>
      </c>
      <c r="AV6260" t="str">
        <f t="shared" si="1070"/>
        <v>N</v>
      </c>
      <c r="AW6260" t="s">
        <v>60</v>
      </c>
      <c r="AX6260" t="s">
        <v>61</v>
      </c>
      <c r="AY6260" t="s">
        <v>445</v>
      </c>
      <c r="AZ6260" t="s">
        <v>445</v>
      </c>
      <c r="BA6260" t="str">
        <f t="shared" si="1071"/>
        <v>N</v>
      </c>
    </row>
    <row r="6261" spans="1:53" ht="57">
      <c r="A6261" t="s">
        <v>2996</v>
      </c>
      <c r="B6261" t="s">
        <v>54</v>
      </c>
      <c r="C6261" t="s">
        <v>89</v>
      </c>
      <c r="D6261">
        <v>2023</v>
      </c>
      <c r="F6261">
        <v>87232008</v>
      </c>
      <c r="G6261" s="7" t="s">
        <v>14311</v>
      </c>
      <c r="H6261" t="s">
        <v>1813</v>
      </c>
      <c r="I6261" t="s">
        <v>14312</v>
      </c>
      <c r="J6261" t="s">
        <v>58</v>
      </c>
      <c r="K6261" t="s">
        <v>93</v>
      </c>
      <c r="L6261" s="5">
        <v>0</v>
      </c>
      <c r="M6261" s="5">
        <v>0</v>
      </c>
      <c r="N6261" s="5">
        <f t="shared" si="1067"/>
        <v>0</v>
      </c>
      <c r="O6261" s="5">
        <v>0</v>
      </c>
      <c r="P6261" s="5">
        <v>0</v>
      </c>
      <c r="Q6261" s="5">
        <f t="shared" si="1068"/>
        <v>0</v>
      </c>
      <c r="R6261" s="5">
        <v>0</v>
      </c>
      <c r="S6261" s="5">
        <v>0</v>
      </c>
      <c r="T6261" s="5">
        <f t="shared" si="1069"/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f t="shared" si="1072"/>
        <v>0</v>
      </c>
      <c r="Z6261" s="5">
        <v>0</v>
      </c>
      <c r="AA6261" s="5">
        <v>0</v>
      </c>
      <c r="AB6261" s="5">
        <f t="shared" si="1073"/>
        <v>0</v>
      </c>
      <c r="AC6261" s="5">
        <v>0</v>
      </c>
      <c r="AD6261" s="5">
        <v>0</v>
      </c>
      <c r="AE6261" s="5">
        <f t="shared" si="1074"/>
        <v>0</v>
      </c>
      <c r="AF6261" s="5">
        <v>0</v>
      </c>
      <c r="AG6261" s="6"/>
      <c r="AH6261" s="5">
        <v>0</v>
      </c>
      <c r="AI6261" s="5">
        <v>0</v>
      </c>
      <c r="AJ6261" s="5">
        <v>0</v>
      </c>
      <c r="AK6261" s="5">
        <f t="shared" si="1075"/>
        <v>0</v>
      </c>
      <c r="AL6261" s="5">
        <v>0</v>
      </c>
      <c r="AM6261" s="5">
        <v>0</v>
      </c>
      <c r="AN6261" s="5">
        <f t="shared" si="1076"/>
        <v>0</v>
      </c>
      <c r="AO6261" s="5">
        <v>0</v>
      </c>
      <c r="AP6261" s="5">
        <v>0</v>
      </c>
      <c r="AQ6261" s="5">
        <f t="shared" si="1077"/>
        <v>0</v>
      </c>
      <c r="AR6261" s="5">
        <v>0</v>
      </c>
      <c r="AS6261" s="6"/>
      <c r="AT6261" s="5">
        <v>0</v>
      </c>
      <c r="AU6261" s="5">
        <v>0</v>
      </c>
      <c r="AV6261" t="str">
        <f t="shared" si="1070"/>
        <v>N</v>
      </c>
      <c r="AW6261" t="s">
        <v>60</v>
      </c>
      <c r="AX6261" t="s">
        <v>61</v>
      </c>
      <c r="AY6261" t="s">
        <v>445</v>
      </c>
      <c r="AZ6261" t="s">
        <v>445</v>
      </c>
      <c r="BA6261" t="str">
        <f t="shared" si="1071"/>
        <v>N</v>
      </c>
    </row>
    <row r="6262" spans="1:53" ht="71.25">
      <c r="A6262" t="s">
        <v>2996</v>
      </c>
      <c r="B6262" t="s">
        <v>54</v>
      </c>
      <c r="C6262" t="s">
        <v>89</v>
      </c>
      <c r="D6262">
        <v>2023</v>
      </c>
      <c r="F6262">
        <v>99141021</v>
      </c>
      <c r="G6262" s="7" t="s">
        <v>14225</v>
      </c>
      <c r="H6262" t="s">
        <v>14212</v>
      </c>
      <c r="I6262" t="s">
        <v>14302</v>
      </c>
      <c r="J6262" t="s">
        <v>101</v>
      </c>
      <c r="K6262" t="s">
        <v>93</v>
      </c>
      <c r="L6262" s="5">
        <v>0</v>
      </c>
      <c r="M6262" s="5">
        <v>0</v>
      </c>
      <c r="N6262" s="5">
        <f t="shared" si="1067"/>
        <v>0</v>
      </c>
      <c r="O6262" s="5">
        <v>0</v>
      </c>
      <c r="P6262" s="5">
        <v>0</v>
      </c>
      <c r="Q6262" s="5">
        <f t="shared" si="1068"/>
        <v>0</v>
      </c>
      <c r="R6262" s="5">
        <v>0</v>
      </c>
      <c r="S6262" s="5">
        <v>0</v>
      </c>
      <c r="T6262" s="5">
        <f t="shared" si="1069"/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f t="shared" si="1072"/>
        <v>0</v>
      </c>
      <c r="Z6262" s="5">
        <v>0</v>
      </c>
      <c r="AA6262" s="5">
        <v>0</v>
      </c>
      <c r="AB6262" s="5">
        <f t="shared" si="1073"/>
        <v>0</v>
      </c>
      <c r="AC6262" s="5">
        <v>0</v>
      </c>
      <c r="AD6262" s="5">
        <v>0</v>
      </c>
      <c r="AE6262" s="5">
        <f t="shared" si="1074"/>
        <v>0</v>
      </c>
      <c r="AF6262" s="5">
        <v>0</v>
      </c>
      <c r="AG6262" s="6"/>
      <c r="AH6262" s="5">
        <v>0</v>
      </c>
      <c r="AI6262" s="5">
        <v>0</v>
      </c>
      <c r="AJ6262" s="5">
        <v>0</v>
      </c>
      <c r="AK6262" s="5">
        <f t="shared" si="1075"/>
        <v>0</v>
      </c>
      <c r="AL6262" s="5">
        <v>0</v>
      </c>
      <c r="AM6262" s="5">
        <v>0</v>
      </c>
      <c r="AN6262" s="5">
        <f t="shared" si="1076"/>
        <v>0</v>
      </c>
      <c r="AO6262" s="5">
        <v>0</v>
      </c>
      <c r="AP6262" s="5">
        <v>0</v>
      </c>
      <c r="AQ6262" s="5">
        <f t="shared" si="1077"/>
        <v>0</v>
      </c>
      <c r="AR6262" s="5">
        <v>0</v>
      </c>
      <c r="AS6262" s="6"/>
      <c r="AT6262" s="5">
        <v>0</v>
      </c>
      <c r="AU6262" s="5">
        <v>0</v>
      </c>
      <c r="AV6262" t="str">
        <f t="shared" si="1070"/>
        <v>N</v>
      </c>
      <c r="AW6262" t="s">
        <v>60</v>
      </c>
      <c r="AX6262" t="s">
        <v>61</v>
      </c>
      <c r="AY6262" t="s">
        <v>445</v>
      </c>
      <c r="AZ6262" t="s">
        <v>445</v>
      </c>
      <c r="BA6262" t="str">
        <f t="shared" si="1071"/>
        <v>N</v>
      </c>
    </row>
    <row r="6263" spans="1:53">
      <c r="A6263" t="s">
        <v>436</v>
      </c>
      <c r="B6263" t="s">
        <v>54</v>
      </c>
      <c r="C6263" t="s">
        <v>89</v>
      </c>
      <c r="D6263">
        <v>2023</v>
      </c>
      <c r="F6263" t="s">
        <v>14313</v>
      </c>
      <c r="G6263" t="s">
        <v>14314</v>
      </c>
      <c r="H6263" t="s">
        <v>14315</v>
      </c>
      <c r="I6263" t="s">
        <v>14316</v>
      </c>
      <c r="J6263" t="s">
        <v>92</v>
      </c>
      <c r="K6263" t="s">
        <v>93</v>
      </c>
      <c r="L6263" s="5">
        <v>0</v>
      </c>
      <c r="M6263" s="5">
        <v>0</v>
      </c>
      <c r="N6263" s="5">
        <f t="shared" si="1067"/>
        <v>0</v>
      </c>
      <c r="O6263" s="5">
        <v>0</v>
      </c>
      <c r="P6263" s="5">
        <v>0</v>
      </c>
      <c r="Q6263" s="5">
        <f t="shared" si="1068"/>
        <v>0</v>
      </c>
      <c r="R6263" s="5">
        <v>0</v>
      </c>
      <c r="S6263" s="5">
        <v>0</v>
      </c>
      <c r="T6263" s="5">
        <f t="shared" si="1069"/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f t="shared" si="1072"/>
        <v>0</v>
      </c>
      <c r="Z6263" s="5">
        <v>0</v>
      </c>
      <c r="AA6263" s="5">
        <v>0</v>
      </c>
      <c r="AB6263" s="5">
        <f t="shared" si="1073"/>
        <v>0</v>
      </c>
      <c r="AC6263" s="5">
        <v>0</v>
      </c>
      <c r="AD6263" s="5">
        <v>0</v>
      </c>
      <c r="AE6263" s="5">
        <f t="shared" si="1074"/>
        <v>0</v>
      </c>
      <c r="AF6263" s="5">
        <v>1</v>
      </c>
      <c r="AG6263" s="6">
        <v>45113</v>
      </c>
      <c r="AH6263" s="5">
        <v>1</v>
      </c>
      <c r="AI6263" s="5">
        <v>0</v>
      </c>
      <c r="AJ6263" s="5">
        <v>0</v>
      </c>
      <c r="AK6263" s="5">
        <f t="shared" si="1075"/>
        <v>0</v>
      </c>
      <c r="AL6263" s="5">
        <v>0</v>
      </c>
      <c r="AM6263" s="5">
        <v>0</v>
      </c>
      <c r="AN6263" s="5">
        <f t="shared" si="1076"/>
        <v>0</v>
      </c>
      <c r="AO6263" s="5">
        <v>0</v>
      </c>
      <c r="AP6263" s="5">
        <v>0</v>
      </c>
      <c r="AQ6263" s="5">
        <f t="shared" si="1077"/>
        <v>0</v>
      </c>
      <c r="AR6263" s="5">
        <v>0</v>
      </c>
      <c r="AS6263" s="6"/>
      <c r="AT6263" s="5">
        <v>0</v>
      </c>
      <c r="AU6263" s="5">
        <v>0</v>
      </c>
      <c r="AV6263" t="str">
        <f t="shared" si="1070"/>
        <v>N</v>
      </c>
      <c r="AW6263" t="s">
        <v>60</v>
      </c>
      <c r="AX6263" t="s">
        <v>61</v>
      </c>
      <c r="AY6263" t="s">
        <v>62</v>
      </c>
      <c r="AZ6263" t="s">
        <v>62</v>
      </c>
      <c r="BA6263" t="str">
        <f t="shared" si="1071"/>
        <v>N</v>
      </c>
    </row>
    <row r="6264" spans="1:53">
      <c r="A6264" t="s">
        <v>436</v>
      </c>
      <c r="B6264" t="s">
        <v>54</v>
      </c>
      <c r="C6264" t="s">
        <v>89</v>
      </c>
      <c r="D6264">
        <v>2023</v>
      </c>
      <c r="F6264" t="s">
        <v>14317</v>
      </c>
      <c r="G6264" t="s">
        <v>14318</v>
      </c>
      <c r="H6264" t="s">
        <v>14319</v>
      </c>
      <c r="I6264" t="s">
        <v>14320</v>
      </c>
      <c r="J6264" t="s">
        <v>92</v>
      </c>
      <c r="K6264" t="s">
        <v>93</v>
      </c>
      <c r="L6264" s="5">
        <v>0</v>
      </c>
      <c r="M6264" s="5">
        <v>0</v>
      </c>
      <c r="N6264" s="5">
        <f t="shared" si="1067"/>
        <v>0</v>
      </c>
      <c r="O6264" s="5">
        <v>0</v>
      </c>
      <c r="P6264" s="5">
        <v>0</v>
      </c>
      <c r="Q6264" s="5">
        <f t="shared" si="1068"/>
        <v>0</v>
      </c>
      <c r="R6264" s="5">
        <v>0</v>
      </c>
      <c r="S6264" s="5">
        <v>0</v>
      </c>
      <c r="T6264" s="5">
        <f t="shared" si="1069"/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f t="shared" si="1072"/>
        <v>0</v>
      </c>
      <c r="Z6264" s="5">
        <v>0</v>
      </c>
      <c r="AA6264" s="5">
        <v>0</v>
      </c>
      <c r="AB6264" s="5">
        <f t="shared" si="1073"/>
        <v>0</v>
      </c>
      <c r="AC6264" s="5">
        <v>0</v>
      </c>
      <c r="AD6264" s="5">
        <v>0</v>
      </c>
      <c r="AE6264" s="5">
        <f t="shared" si="1074"/>
        <v>0</v>
      </c>
      <c r="AF6264" s="5">
        <v>1</v>
      </c>
      <c r="AG6264" s="6">
        <v>45113</v>
      </c>
      <c r="AH6264" s="5">
        <v>1</v>
      </c>
      <c r="AI6264" s="5">
        <v>0</v>
      </c>
      <c r="AJ6264" s="5">
        <v>0</v>
      </c>
      <c r="AK6264" s="5">
        <f t="shared" si="1075"/>
        <v>0</v>
      </c>
      <c r="AL6264" s="5">
        <v>0</v>
      </c>
      <c r="AM6264" s="5">
        <v>0</v>
      </c>
      <c r="AN6264" s="5">
        <f t="shared" si="1076"/>
        <v>0</v>
      </c>
      <c r="AO6264" s="5">
        <v>0</v>
      </c>
      <c r="AP6264" s="5">
        <v>0</v>
      </c>
      <c r="AQ6264" s="5">
        <f t="shared" si="1077"/>
        <v>0</v>
      </c>
      <c r="AR6264" s="5">
        <v>0</v>
      </c>
      <c r="AS6264" s="6"/>
      <c r="AT6264" s="5">
        <v>0</v>
      </c>
      <c r="AU6264" s="5">
        <v>0</v>
      </c>
      <c r="AV6264" t="str">
        <f t="shared" si="1070"/>
        <v>N</v>
      </c>
      <c r="AW6264" t="s">
        <v>60</v>
      </c>
      <c r="AX6264" t="s">
        <v>61</v>
      </c>
      <c r="AY6264" t="s">
        <v>62</v>
      </c>
      <c r="AZ6264" t="s">
        <v>62</v>
      </c>
      <c r="BA6264" t="str">
        <f t="shared" si="1071"/>
        <v>N</v>
      </c>
    </row>
    <row r="6265" spans="1:53">
      <c r="A6265" t="s">
        <v>436</v>
      </c>
      <c r="B6265" t="s">
        <v>54</v>
      </c>
      <c r="C6265" t="s">
        <v>89</v>
      </c>
      <c r="D6265">
        <v>2023</v>
      </c>
      <c r="F6265" t="s">
        <v>14321</v>
      </c>
      <c r="G6265" t="s">
        <v>14322</v>
      </c>
      <c r="H6265" t="s">
        <v>14319</v>
      </c>
      <c r="I6265" t="s">
        <v>14323</v>
      </c>
      <c r="J6265" t="s">
        <v>92</v>
      </c>
      <c r="K6265" t="s">
        <v>93</v>
      </c>
      <c r="L6265" s="5">
        <v>0</v>
      </c>
      <c r="M6265" s="5">
        <v>0</v>
      </c>
      <c r="N6265" s="5">
        <f t="shared" si="1067"/>
        <v>0</v>
      </c>
      <c r="O6265" s="5">
        <v>0</v>
      </c>
      <c r="P6265" s="5">
        <v>0</v>
      </c>
      <c r="Q6265" s="5">
        <f t="shared" si="1068"/>
        <v>0</v>
      </c>
      <c r="R6265" s="5">
        <v>0</v>
      </c>
      <c r="S6265" s="5">
        <v>0</v>
      </c>
      <c r="T6265" s="5">
        <f t="shared" si="1069"/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f t="shared" si="1072"/>
        <v>0</v>
      </c>
      <c r="Z6265" s="5">
        <v>0</v>
      </c>
      <c r="AA6265" s="5">
        <v>0</v>
      </c>
      <c r="AB6265" s="5">
        <f t="shared" si="1073"/>
        <v>0</v>
      </c>
      <c r="AC6265" s="5">
        <v>0</v>
      </c>
      <c r="AD6265" s="5">
        <v>0</v>
      </c>
      <c r="AE6265" s="5">
        <f t="shared" si="1074"/>
        <v>0</v>
      </c>
      <c r="AF6265" s="5">
        <v>1</v>
      </c>
      <c r="AG6265" s="6">
        <v>45113</v>
      </c>
      <c r="AH6265" s="5">
        <v>1</v>
      </c>
      <c r="AI6265" s="5">
        <v>0</v>
      </c>
      <c r="AJ6265" s="5">
        <v>0</v>
      </c>
      <c r="AK6265" s="5">
        <f t="shared" si="1075"/>
        <v>0</v>
      </c>
      <c r="AL6265" s="5">
        <v>0</v>
      </c>
      <c r="AM6265" s="5">
        <v>0</v>
      </c>
      <c r="AN6265" s="5">
        <f t="shared" si="1076"/>
        <v>0</v>
      </c>
      <c r="AO6265" s="5">
        <v>0</v>
      </c>
      <c r="AP6265" s="5">
        <v>0</v>
      </c>
      <c r="AQ6265" s="5">
        <f t="shared" si="1077"/>
        <v>0</v>
      </c>
      <c r="AR6265" s="5">
        <v>0</v>
      </c>
      <c r="AS6265" s="6"/>
      <c r="AT6265" s="5">
        <v>0</v>
      </c>
      <c r="AU6265" s="5">
        <v>0</v>
      </c>
      <c r="AV6265" t="str">
        <f t="shared" si="1070"/>
        <v>N</v>
      </c>
      <c r="AW6265" t="s">
        <v>60</v>
      </c>
      <c r="AX6265" t="s">
        <v>61</v>
      </c>
      <c r="AY6265" t="s">
        <v>62</v>
      </c>
      <c r="AZ6265" t="s">
        <v>62</v>
      </c>
      <c r="BA6265" t="str">
        <f t="shared" si="1071"/>
        <v>N</v>
      </c>
    </row>
    <row r="6266" spans="1:53">
      <c r="A6266" t="s">
        <v>436</v>
      </c>
      <c r="B6266" t="s">
        <v>54</v>
      </c>
      <c r="C6266" t="s">
        <v>89</v>
      </c>
      <c r="D6266">
        <v>2023</v>
      </c>
      <c r="F6266" t="s">
        <v>14324</v>
      </c>
      <c r="G6266" t="s">
        <v>14325</v>
      </c>
      <c r="H6266" t="s">
        <v>14326</v>
      </c>
      <c r="I6266" t="s">
        <v>14327</v>
      </c>
      <c r="J6266" t="s">
        <v>101</v>
      </c>
      <c r="K6266" t="s">
        <v>93</v>
      </c>
      <c r="L6266" s="5">
        <v>0</v>
      </c>
      <c r="M6266" s="5">
        <v>0</v>
      </c>
      <c r="N6266" s="5">
        <f t="shared" si="1067"/>
        <v>0</v>
      </c>
      <c r="O6266" s="5">
        <v>0</v>
      </c>
      <c r="P6266" s="5">
        <v>0</v>
      </c>
      <c r="Q6266" s="5">
        <f t="shared" si="1068"/>
        <v>0</v>
      </c>
      <c r="R6266" s="5">
        <v>0</v>
      </c>
      <c r="S6266" s="5">
        <v>0</v>
      </c>
      <c r="T6266" s="5">
        <f t="shared" si="1069"/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f t="shared" si="1072"/>
        <v>0</v>
      </c>
      <c r="Z6266" s="5">
        <v>0</v>
      </c>
      <c r="AA6266" s="5">
        <v>0</v>
      </c>
      <c r="AB6266" s="5">
        <f t="shared" si="1073"/>
        <v>0</v>
      </c>
      <c r="AC6266" s="5">
        <v>0</v>
      </c>
      <c r="AD6266" s="5">
        <v>0</v>
      </c>
      <c r="AE6266" s="5">
        <f t="shared" si="1074"/>
        <v>0</v>
      </c>
      <c r="AF6266" s="5">
        <v>1</v>
      </c>
      <c r="AG6266" s="6">
        <v>44937</v>
      </c>
      <c r="AH6266" s="5">
        <v>1</v>
      </c>
      <c r="AI6266" s="5">
        <v>0</v>
      </c>
      <c r="AJ6266" s="5">
        <v>0</v>
      </c>
      <c r="AK6266" s="5">
        <f t="shared" si="1075"/>
        <v>0</v>
      </c>
      <c r="AL6266" s="5">
        <v>0</v>
      </c>
      <c r="AM6266" s="5">
        <v>0</v>
      </c>
      <c r="AN6266" s="5">
        <f t="shared" si="1076"/>
        <v>0</v>
      </c>
      <c r="AO6266" s="5">
        <v>0</v>
      </c>
      <c r="AP6266" s="5">
        <v>0</v>
      </c>
      <c r="AQ6266" s="5">
        <f t="shared" si="1077"/>
        <v>0</v>
      </c>
      <c r="AR6266" s="5">
        <v>0</v>
      </c>
      <c r="AS6266" s="6"/>
      <c r="AT6266" s="5">
        <v>0</v>
      </c>
      <c r="AU6266" s="5">
        <v>0</v>
      </c>
      <c r="AV6266" t="str">
        <f t="shared" si="1070"/>
        <v>N</v>
      </c>
      <c r="AW6266" t="s">
        <v>60</v>
      </c>
      <c r="AX6266" t="s">
        <v>61</v>
      </c>
      <c r="AY6266" t="s">
        <v>62</v>
      </c>
      <c r="AZ6266" t="s">
        <v>62</v>
      </c>
      <c r="BA6266" t="str">
        <f t="shared" si="1071"/>
        <v>N</v>
      </c>
    </row>
    <row r="6267" spans="1:53">
      <c r="A6267" t="s">
        <v>436</v>
      </c>
      <c r="B6267" t="s">
        <v>54</v>
      </c>
      <c r="C6267" t="s">
        <v>89</v>
      </c>
      <c r="D6267">
        <v>2023</v>
      </c>
      <c r="F6267" t="s">
        <v>14328</v>
      </c>
      <c r="G6267" t="s">
        <v>14329</v>
      </c>
      <c r="H6267" t="s">
        <v>14330</v>
      </c>
      <c r="I6267" t="s">
        <v>14331</v>
      </c>
      <c r="J6267" t="s">
        <v>101</v>
      </c>
      <c r="K6267" t="s">
        <v>93</v>
      </c>
      <c r="L6267" s="5">
        <v>0</v>
      </c>
      <c r="M6267" s="5">
        <v>0</v>
      </c>
      <c r="N6267" s="5">
        <f t="shared" si="1067"/>
        <v>0</v>
      </c>
      <c r="O6267" s="5">
        <v>0</v>
      </c>
      <c r="P6267" s="5">
        <v>0</v>
      </c>
      <c r="Q6267" s="5">
        <f t="shared" si="1068"/>
        <v>0</v>
      </c>
      <c r="R6267" s="5">
        <v>0</v>
      </c>
      <c r="S6267" s="5">
        <v>0</v>
      </c>
      <c r="T6267" s="5">
        <f t="shared" si="1069"/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f t="shared" si="1072"/>
        <v>0</v>
      </c>
      <c r="Z6267" s="5">
        <v>0</v>
      </c>
      <c r="AA6267" s="5">
        <v>0</v>
      </c>
      <c r="AB6267" s="5">
        <f t="shared" si="1073"/>
        <v>0</v>
      </c>
      <c r="AC6267" s="5">
        <v>0</v>
      </c>
      <c r="AD6267" s="5">
        <v>0</v>
      </c>
      <c r="AE6267" s="5">
        <f t="shared" si="1074"/>
        <v>0</v>
      </c>
      <c r="AF6267" s="5">
        <v>1</v>
      </c>
      <c r="AG6267" s="6">
        <v>45033</v>
      </c>
      <c r="AH6267" s="5">
        <v>1</v>
      </c>
      <c r="AI6267" s="5">
        <v>0</v>
      </c>
      <c r="AJ6267" s="5">
        <v>0</v>
      </c>
      <c r="AK6267" s="5">
        <f t="shared" si="1075"/>
        <v>0</v>
      </c>
      <c r="AL6267" s="5">
        <v>0</v>
      </c>
      <c r="AM6267" s="5">
        <v>0</v>
      </c>
      <c r="AN6267" s="5">
        <f t="shared" si="1076"/>
        <v>0</v>
      </c>
      <c r="AO6267" s="5">
        <v>0</v>
      </c>
      <c r="AP6267" s="5">
        <v>0</v>
      </c>
      <c r="AQ6267" s="5">
        <f t="shared" si="1077"/>
        <v>0</v>
      </c>
      <c r="AR6267" s="5">
        <v>0</v>
      </c>
      <c r="AS6267" s="6"/>
      <c r="AT6267" s="5">
        <v>0</v>
      </c>
      <c r="AU6267" s="5">
        <v>0</v>
      </c>
      <c r="AV6267" t="str">
        <f t="shared" si="1070"/>
        <v>N</v>
      </c>
      <c r="AW6267" t="s">
        <v>60</v>
      </c>
      <c r="AX6267" t="s">
        <v>61</v>
      </c>
      <c r="AY6267" t="s">
        <v>62</v>
      </c>
      <c r="AZ6267" t="s">
        <v>62</v>
      </c>
      <c r="BA6267" t="str">
        <f t="shared" si="1071"/>
        <v>N</v>
      </c>
    </row>
    <row r="6268" spans="1:53">
      <c r="A6268" t="s">
        <v>436</v>
      </c>
      <c r="B6268" t="s">
        <v>54</v>
      </c>
      <c r="C6268" t="s">
        <v>89</v>
      </c>
      <c r="D6268">
        <v>2023</v>
      </c>
      <c r="F6268" t="s">
        <v>14332</v>
      </c>
      <c r="G6268" t="s">
        <v>14333</v>
      </c>
      <c r="H6268" t="s">
        <v>14334</v>
      </c>
      <c r="I6268" t="s">
        <v>14335</v>
      </c>
      <c r="J6268" t="s">
        <v>101</v>
      </c>
      <c r="K6268" t="s">
        <v>93</v>
      </c>
      <c r="L6268" s="5">
        <v>0</v>
      </c>
      <c r="M6268" s="5">
        <v>0</v>
      </c>
      <c r="N6268" s="5">
        <f t="shared" si="1067"/>
        <v>0</v>
      </c>
      <c r="O6268" s="5">
        <v>0</v>
      </c>
      <c r="P6268" s="5">
        <v>0</v>
      </c>
      <c r="Q6268" s="5">
        <f t="shared" si="1068"/>
        <v>0</v>
      </c>
      <c r="R6268" s="5">
        <v>0</v>
      </c>
      <c r="S6268" s="5">
        <v>0</v>
      </c>
      <c r="T6268" s="5">
        <f t="shared" si="1069"/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f t="shared" si="1072"/>
        <v>0</v>
      </c>
      <c r="Z6268" s="5">
        <v>0</v>
      </c>
      <c r="AA6268" s="5">
        <v>0</v>
      </c>
      <c r="AB6268" s="5">
        <f t="shared" si="1073"/>
        <v>0</v>
      </c>
      <c r="AC6268" s="5">
        <v>0</v>
      </c>
      <c r="AD6268" s="5">
        <v>0</v>
      </c>
      <c r="AE6268" s="5">
        <f t="shared" si="1074"/>
        <v>0</v>
      </c>
      <c r="AF6268" s="5">
        <v>1</v>
      </c>
      <c r="AG6268" s="6">
        <v>45033</v>
      </c>
      <c r="AH6268" s="5">
        <v>1</v>
      </c>
      <c r="AI6268" s="5">
        <v>0</v>
      </c>
      <c r="AJ6268" s="5">
        <v>0</v>
      </c>
      <c r="AK6268" s="5">
        <f t="shared" si="1075"/>
        <v>0</v>
      </c>
      <c r="AL6268" s="5">
        <v>0</v>
      </c>
      <c r="AM6268" s="5">
        <v>0</v>
      </c>
      <c r="AN6268" s="5">
        <f t="shared" si="1076"/>
        <v>0</v>
      </c>
      <c r="AO6268" s="5">
        <v>0</v>
      </c>
      <c r="AP6268" s="5">
        <v>0</v>
      </c>
      <c r="AQ6268" s="5">
        <f t="shared" si="1077"/>
        <v>0</v>
      </c>
      <c r="AR6268" s="5">
        <v>0</v>
      </c>
      <c r="AS6268" s="6"/>
      <c r="AT6268" s="5">
        <v>0</v>
      </c>
      <c r="AU6268" s="5">
        <v>0</v>
      </c>
      <c r="AV6268" t="str">
        <f t="shared" si="1070"/>
        <v>N</v>
      </c>
      <c r="AW6268" t="s">
        <v>60</v>
      </c>
      <c r="AX6268" t="s">
        <v>61</v>
      </c>
      <c r="AY6268" t="s">
        <v>62</v>
      </c>
      <c r="AZ6268" t="s">
        <v>62</v>
      </c>
      <c r="BA6268" t="str">
        <f t="shared" si="1071"/>
        <v>N</v>
      </c>
    </row>
    <row r="6269" spans="1:53">
      <c r="A6269" t="s">
        <v>436</v>
      </c>
      <c r="B6269" t="s">
        <v>54</v>
      </c>
      <c r="C6269" t="s">
        <v>89</v>
      </c>
      <c r="D6269">
        <v>2023</v>
      </c>
      <c r="F6269" t="s">
        <v>14336</v>
      </c>
      <c r="G6269" t="s">
        <v>14337</v>
      </c>
      <c r="H6269" t="s">
        <v>14338</v>
      </c>
      <c r="I6269" t="s">
        <v>14339</v>
      </c>
      <c r="J6269" t="s">
        <v>101</v>
      </c>
      <c r="K6269" t="s">
        <v>93</v>
      </c>
      <c r="L6269" s="5">
        <v>0</v>
      </c>
      <c r="M6269" s="5">
        <v>0</v>
      </c>
      <c r="N6269" s="5">
        <f t="shared" si="1067"/>
        <v>0</v>
      </c>
      <c r="O6269" s="5">
        <v>0</v>
      </c>
      <c r="P6269" s="5">
        <v>0</v>
      </c>
      <c r="Q6269" s="5">
        <f t="shared" si="1068"/>
        <v>0</v>
      </c>
      <c r="R6269" s="5">
        <v>0</v>
      </c>
      <c r="S6269" s="5">
        <v>0</v>
      </c>
      <c r="T6269" s="5">
        <f t="shared" si="1069"/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f t="shared" si="1072"/>
        <v>0</v>
      </c>
      <c r="Z6269" s="5">
        <v>0</v>
      </c>
      <c r="AA6269" s="5">
        <v>0</v>
      </c>
      <c r="AB6269" s="5">
        <f t="shared" si="1073"/>
        <v>0</v>
      </c>
      <c r="AC6269" s="5">
        <v>0</v>
      </c>
      <c r="AD6269" s="5">
        <v>0</v>
      </c>
      <c r="AE6269" s="5">
        <f t="shared" si="1074"/>
        <v>0</v>
      </c>
      <c r="AF6269" s="5">
        <v>1</v>
      </c>
      <c r="AG6269" s="6">
        <v>45082</v>
      </c>
      <c r="AH6269" s="5">
        <v>1</v>
      </c>
      <c r="AI6269" s="5">
        <v>0</v>
      </c>
      <c r="AJ6269" s="5">
        <v>0</v>
      </c>
      <c r="AK6269" s="5">
        <f t="shared" si="1075"/>
        <v>0</v>
      </c>
      <c r="AL6269" s="5">
        <v>0</v>
      </c>
      <c r="AM6269" s="5">
        <v>0</v>
      </c>
      <c r="AN6269" s="5">
        <f t="shared" si="1076"/>
        <v>0</v>
      </c>
      <c r="AO6269" s="5">
        <v>0</v>
      </c>
      <c r="AP6269" s="5">
        <v>0</v>
      </c>
      <c r="AQ6269" s="5">
        <f t="shared" si="1077"/>
        <v>0</v>
      </c>
      <c r="AR6269" s="5">
        <v>0</v>
      </c>
      <c r="AS6269" s="6"/>
      <c r="AT6269" s="5">
        <v>0</v>
      </c>
      <c r="AU6269" s="5">
        <v>0</v>
      </c>
      <c r="AV6269" t="str">
        <f t="shared" si="1070"/>
        <v>N</v>
      </c>
      <c r="AW6269" t="s">
        <v>60</v>
      </c>
      <c r="AX6269" t="s">
        <v>61</v>
      </c>
      <c r="AY6269" t="s">
        <v>62</v>
      </c>
      <c r="AZ6269" t="s">
        <v>62</v>
      </c>
      <c r="BA6269" t="str">
        <f t="shared" si="1071"/>
        <v>N</v>
      </c>
    </row>
    <row r="6270" spans="1:53">
      <c r="A6270" t="s">
        <v>436</v>
      </c>
      <c r="B6270" t="s">
        <v>54</v>
      </c>
      <c r="C6270" t="s">
        <v>89</v>
      </c>
      <c r="D6270">
        <v>2023</v>
      </c>
      <c r="F6270" t="s">
        <v>14340</v>
      </c>
      <c r="G6270" t="s">
        <v>14341</v>
      </c>
      <c r="H6270" t="s">
        <v>14342</v>
      </c>
      <c r="I6270" t="s">
        <v>14343</v>
      </c>
      <c r="J6270" t="s">
        <v>101</v>
      </c>
      <c r="K6270" t="s">
        <v>93</v>
      </c>
      <c r="L6270" s="5">
        <v>0</v>
      </c>
      <c r="M6270" s="5">
        <v>0</v>
      </c>
      <c r="N6270" s="5">
        <f t="shared" si="1067"/>
        <v>0</v>
      </c>
      <c r="O6270" s="5">
        <v>0</v>
      </c>
      <c r="P6270" s="5">
        <v>0</v>
      </c>
      <c r="Q6270" s="5">
        <f t="shared" si="1068"/>
        <v>0</v>
      </c>
      <c r="R6270" s="5">
        <v>0</v>
      </c>
      <c r="S6270" s="5">
        <v>0</v>
      </c>
      <c r="T6270" s="5">
        <f t="shared" si="1069"/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f t="shared" si="1072"/>
        <v>0</v>
      </c>
      <c r="Z6270" s="5">
        <v>0</v>
      </c>
      <c r="AA6270" s="5">
        <v>0</v>
      </c>
      <c r="AB6270" s="5">
        <f t="shared" si="1073"/>
        <v>0</v>
      </c>
      <c r="AC6270" s="5">
        <v>0</v>
      </c>
      <c r="AD6270" s="5">
        <v>0</v>
      </c>
      <c r="AE6270" s="5">
        <f t="shared" si="1074"/>
        <v>0</v>
      </c>
      <c r="AF6270" s="5">
        <v>1</v>
      </c>
      <c r="AG6270" s="6">
        <v>45189</v>
      </c>
      <c r="AH6270" s="5">
        <v>1</v>
      </c>
      <c r="AI6270" s="5">
        <v>0</v>
      </c>
      <c r="AJ6270" s="5">
        <v>0</v>
      </c>
      <c r="AK6270" s="5">
        <f t="shared" si="1075"/>
        <v>0</v>
      </c>
      <c r="AL6270" s="5">
        <v>0</v>
      </c>
      <c r="AM6270" s="5">
        <v>0</v>
      </c>
      <c r="AN6270" s="5">
        <f t="shared" si="1076"/>
        <v>0</v>
      </c>
      <c r="AO6270" s="5">
        <v>0</v>
      </c>
      <c r="AP6270" s="5">
        <v>0</v>
      </c>
      <c r="AQ6270" s="5">
        <f t="shared" si="1077"/>
        <v>0</v>
      </c>
      <c r="AR6270" s="5">
        <v>0</v>
      </c>
      <c r="AS6270" s="6"/>
      <c r="AT6270" s="5">
        <v>0</v>
      </c>
      <c r="AU6270" s="5">
        <v>0</v>
      </c>
      <c r="AV6270" t="str">
        <f t="shared" si="1070"/>
        <v>N</v>
      </c>
      <c r="AW6270" t="s">
        <v>60</v>
      </c>
      <c r="AX6270" t="s">
        <v>61</v>
      </c>
      <c r="AY6270" t="s">
        <v>62</v>
      </c>
      <c r="AZ6270" t="s">
        <v>62</v>
      </c>
      <c r="BA6270" t="str">
        <f t="shared" si="1071"/>
        <v>N</v>
      </c>
    </row>
    <row r="6271" spans="1:53">
      <c r="A6271" t="s">
        <v>436</v>
      </c>
      <c r="B6271" t="s">
        <v>54</v>
      </c>
      <c r="C6271" t="s">
        <v>89</v>
      </c>
      <c r="D6271">
        <v>2023</v>
      </c>
      <c r="F6271" t="s">
        <v>14344</v>
      </c>
      <c r="G6271" t="s">
        <v>14345</v>
      </c>
      <c r="H6271" t="s">
        <v>14346</v>
      </c>
      <c r="I6271" t="s">
        <v>14347</v>
      </c>
      <c r="J6271" t="s">
        <v>101</v>
      </c>
      <c r="K6271" t="s">
        <v>93</v>
      </c>
      <c r="L6271" s="5">
        <v>0</v>
      </c>
      <c r="M6271" s="5">
        <v>0</v>
      </c>
      <c r="N6271" s="5">
        <f t="shared" si="1067"/>
        <v>0</v>
      </c>
      <c r="O6271" s="5">
        <v>0</v>
      </c>
      <c r="P6271" s="5">
        <v>0</v>
      </c>
      <c r="Q6271" s="5">
        <f t="shared" si="1068"/>
        <v>0</v>
      </c>
      <c r="R6271" s="5">
        <v>0</v>
      </c>
      <c r="S6271" s="5">
        <v>0</v>
      </c>
      <c r="T6271" s="5">
        <f t="shared" si="1069"/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f t="shared" si="1072"/>
        <v>0</v>
      </c>
      <c r="Z6271" s="5">
        <v>0</v>
      </c>
      <c r="AA6271" s="5">
        <v>0</v>
      </c>
      <c r="AB6271" s="5">
        <f t="shared" si="1073"/>
        <v>0</v>
      </c>
      <c r="AC6271" s="5">
        <v>0</v>
      </c>
      <c r="AD6271" s="5">
        <v>0</v>
      </c>
      <c r="AE6271" s="5">
        <f t="shared" si="1074"/>
        <v>0</v>
      </c>
      <c r="AF6271" s="5">
        <v>1</v>
      </c>
      <c r="AG6271" s="6">
        <v>45033</v>
      </c>
      <c r="AH6271" s="5">
        <v>1</v>
      </c>
      <c r="AI6271" s="5">
        <v>0</v>
      </c>
      <c r="AJ6271" s="5">
        <v>0</v>
      </c>
      <c r="AK6271" s="5">
        <f t="shared" si="1075"/>
        <v>0</v>
      </c>
      <c r="AL6271" s="5">
        <v>0</v>
      </c>
      <c r="AM6271" s="5">
        <v>0</v>
      </c>
      <c r="AN6271" s="5">
        <f t="shared" si="1076"/>
        <v>0</v>
      </c>
      <c r="AO6271" s="5">
        <v>0</v>
      </c>
      <c r="AP6271" s="5">
        <v>0</v>
      </c>
      <c r="AQ6271" s="5">
        <f t="shared" si="1077"/>
        <v>0</v>
      </c>
      <c r="AR6271" s="5">
        <v>0</v>
      </c>
      <c r="AS6271" s="6"/>
      <c r="AT6271" s="5">
        <v>0</v>
      </c>
      <c r="AU6271" s="5">
        <v>0</v>
      </c>
      <c r="AV6271" t="str">
        <f t="shared" si="1070"/>
        <v>N</v>
      </c>
      <c r="AW6271" t="s">
        <v>60</v>
      </c>
      <c r="AX6271" t="s">
        <v>61</v>
      </c>
      <c r="AY6271" t="s">
        <v>62</v>
      </c>
      <c r="AZ6271" t="s">
        <v>62</v>
      </c>
      <c r="BA6271" t="str">
        <f t="shared" si="1071"/>
        <v>N</v>
      </c>
    </row>
    <row r="6272" spans="1:53">
      <c r="A6272" t="s">
        <v>436</v>
      </c>
      <c r="B6272" t="s">
        <v>54</v>
      </c>
      <c r="C6272" t="s">
        <v>89</v>
      </c>
      <c r="D6272">
        <v>2023</v>
      </c>
      <c r="F6272" t="s">
        <v>14348</v>
      </c>
      <c r="G6272" t="s">
        <v>14349</v>
      </c>
      <c r="H6272" t="s">
        <v>14350</v>
      </c>
      <c r="I6272" t="s">
        <v>14351</v>
      </c>
      <c r="J6272" t="s">
        <v>101</v>
      </c>
      <c r="K6272" t="s">
        <v>93</v>
      </c>
      <c r="L6272" s="5">
        <v>0</v>
      </c>
      <c r="M6272" s="5">
        <v>0</v>
      </c>
      <c r="N6272" s="5">
        <f t="shared" si="1067"/>
        <v>0</v>
      </c>
      <c r="O6272" s="5">
        <v>0</v>
      </c>
      <c r="P6272" s="5">
        <v>0</v>
      </c>
      <c r="Q6272" s="5">
        <f t="shared" si="1068"/>
        <v>0</v>
      </c>
      <c r="R6272" s="5">
        <v>0</v>
      </c>
      <c r="S6272" s="5">
        <v>0</v>
      </c>
      <c r="T6272" s="5">
        <f t="shared" si="1069"/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f t="shared" si="1072"/>
        <v>0</v>
      </c>
      <c r="Z6272" s="5">
        <v>0</v>
      </c>
      <c r="AA6272" s="5">
        <v>0</v>
      </c>
      <c r="AB6272" s="5">
        <f t="shared" si="1073"/>
        <v>0</v>
      </c>
      <c r="AC6272" s="5">
        <v>0</v>
      </c>
      <c r="AD6272" s="5">
        <v>0</v>
      </c>
      <c r="AE6272" s="5">
        <f t="shared" si="1074"/>
        <v>0</v>
      </c>
      <c r="AF6272" s="5">
        <v>1</v>
      </c>
      <c r="AG6272" s="6">
        <v>45033</v>
      </c>
      <c r="AH6272" s="5">
        <v>1</v>
      </c>
      <c r="AI6272" s="5">
        <v>0</v>
      </c>
      <c r="AJ6272" s="5">
        <v>0</v>
      </c>
      <c r="AK6272" s="5">
        <f t="shared" si="1075"/>
        <v>0</v>
      </c>
      <c r="AL6272" s="5">
        <v>0</v>
      </c>
      <c r="AM6272" s="5">
        <v>0</v>
      </c>
      <c r="AN6272" s="5">
        <f t="shared" si="1076"/>
        <v>0</v>
      </c>
      <c r="AO6272" s="5">
        <v>0</v>
      </c>
      <c r="AP6272" s="5">
        <v>0</v>
      </c>
      <c r="AQ6272" s="5">
        <f t="shared" si="1077"/>
        <v>0</v>
      </c>
      <c r="AR6272" s="5">
        <v>0</v>
      </c>
      <c r="AS6272" s="6"/>
      <c r="AT6272" s="5">
        <v>0</v>
      </c>
      <c r="AU6272" s="5">
        <v>0</v>
      </c>
      <c r="AV6272" t="str">
        <f t="shared" si="1070"/>
        <v>N</v>
      </c>
      <c r="AW6272" t="s">
        <v>60</v>
      </c>
      <c r="AX6272" t="s">
        <v>61</v>
      </c>
      <c r="AY6272" t="s">
        <v>62</v>
      </c>
      <c r="AZ6272" t="s">
        <v>62</v>
      </c>
      <c r="BA6272" t="str">
        <f t="shared" si="1071"/>
        <v>N</v>
      </c>
    </row>
    <row r="6273" spans="1:53">
      <c r="A6273" t="s">
        <v>436</v>
      </c>
      <c r="B6273" t="s">
        <v>54</v>
      </c>
      <c r="C6273" t="s">
        <v>89</v>
      </c>
      <c r="D6273">
        <v>2023</v>
      </c>
      <c r="F6273" t="s">
        <v>14352</v>
      </c>
      <c r="G6273" t="s">
        <v>14353</v>
      </c>
      <c r="H6273" t="s">
        <v>14354</v>
      </c>
      <c r="I6273" t="s">
        <v>14355</v>
      </c>
      <c r="J6273" t="s">
        <v>101</v>
      </c>
      <c r="K6273" t="s">
        <v>93</v>
      </c>
      <c r="L6273" s="5">
        <v>0</v>
      </c>
      <c r="M6273" s="5">
        <v>0</v>
      </c>
      <c r="N6273" s="5">
        <f t="shared" si="1067"/>
        <v>0</v>
      </c>
      <c r="O6273" s="5">
        <v>0</v>
      </c>
      <c r="P6273" s="5">
        <v>0</v>
      </c>
      <c r="Q6273" s="5">
        <f t="shared" si="1068"/>
        <v>0</v>
      </c>
      <c r="R6273" s="5">
        <v>0</v>
      </c>
      <c r="S6273" s="5">
        <v>0</v>
      </c>
      <c r="T6273" s="5">
        <f t="shared" si="1069"/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f t="shared" si="1072"/>
        <v>0</v>
      </c>
      <c r="Z6273" s="5">
        <v>0</v>
      </c>
      <c r="AA6273" s="5">
        <v>0</v>
      </c>
      <c r="AB6273" s="5">
        <f t="shared" si="1073"/>
        <v>0</v>
      </c>
      <c r="AC6273" s="5">
        <v>0</v>
      </c>
      <c r="AD6273" s="5">
        <v>0</v>
      </c>
      <c r="AE6273" s="5">
        <f t="shared" si="1074"/>
        <v>0</v>
      </c>
      <c r="AF6273" s="5">
        <v>1</v>
      </c>
      <c r="AG6273" s="6">
        <v>45033</v>
      </c>
      <c r="AH6273" s="5">
        <v>1</v>
      </c>
      <c r="AI6273" s="5">
        <v>0</v>
      </c>
      <c r="AJ6273" s="5">
        <v>0</v>
      </c>
      <c r="AK6273" s="5">
        <f t="shared" si="1075"/>
        <v>0</v>
      </c>
      <c r="AL6273" s="5">
        <v>0</v>
      </c>
      <c r="AM6273" s="5">
        <v>0</v>
      </c>
      <c r="AN6273" s="5">
        <f t="shared" si="1076"/>
        <v>0</v>
      </c>
      <c r="AO6273" s="5">
        <v>0</v>
      </c>
      <c r="AP6273" s="5">
        <v>0</v>
      </c>
      <c r="AQ6273" s="5">
        <f t="shared" si="1077"/>
        <v>0</v>
      </c>
      <c r="AR6273" s="5">
        <v>0</v>
      </c>
      <c r="AS6273" s="6"/>
      <c r="AT6273" s="5">
        <v>0</v>
      </c>
      <c r="AU6273" s="5">
        <v>0</v>
      </c>
      <c r="AV6273" t="str">
        <f t="shared" si="1070"/>
        <v>N</v>
      </c>
      <c r="AW6273" t="s">
        <v>60</v>
      </c>
      <c r="AX6273" t="s">
        <v>61</v>
      </c>
      <c r="AY6273" t="s">
        <v>62</v>
      </c>
      <c r="AZ6273" t="s">
        <v>62</v>
      </c>
      <c r="BA6273" t="str">
        <f t="shared" si="1071"/>
        <v>N</v>
      </c>
    </row>
    <row r="6274" spans="1:53">
      <c r="A6274" t="s">
        <v>436</v>
      </c>
      <c r="B6274" t="s">
        <v>54</v>
      </c>
      <c r="C6274" t="s">
        <v>89</v>
      </c>
      <c r="D6274">
        <v>2023</v>
      </c>
      <c r="F6274" t="s">
        <v>14356</v>
      </c>
      <c r="G6274" t="s">
        <v>14357</v>
      </c>
      <c r="H6274" t="s">
        <v>14358</v>
      </c>
      <c r="I6274" t="s">
        <v>14359</v>
      </c>
      <c r="J6274" t="s">
        <v>101</v>
      </c>
      <c r="K6274" t="s">
        <v>93</v>
      </c>
      <c r="L6274" s="5">
        <v>0</v>
      </c>
      <c r="M6274" s="5">
        <v>0</v>
      </c>
      <c r="N6274" s="5">
        <f t="shared" ref="N6274:N6337" si="1078">L6274+M6274</f>
        <v>0</v>
      </c>
      <c r="O6274" s="5">
        <v>0</v>
      </c>
      <c r="P6274" s="5">
        <v>0</v>
      </c>
      <c r="Q6274" s="5">
        <f t="shared" ref="Q6274:Q6337" si="1079">O6274+P6274</f>
        <v>0</v>
      </c>
      <c r="R6274" s="5">
        <v>0</v>
      </c>
      <c r="S6274" s="5">
        <v>0</v>
      </c>
      <c r="T6274" s="5">
        <f t="shared" ref="T6274:T6337" si="1080">R6274+S6274</f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f t="shared" si="1072"/>
        <v>0</v>
      </c>
      <c r="Z6274" s="5">
        <v>0</v>
      </c>
      <c r="AA6274" s="5">
        <v>0</v>
      </c>
      <c r="AB6274" s="5">
        <f t="shared" si="1073"/>
        <v>0</v>
      </c>
      <c r="AC6274" s="5">
        <v>0</v>
      </c>
      <c r="AD6274" s="5">
        <v>0</v>
      </c>
      <c r="AE6274" s="5">
        <f t="shared" si="1074"/>
        <v>0</v>
      </c>
      <c r="AF6274" s="5">
        <v>1</v>
      </c>
      <c r="AG6274" s="6">
        <v>45082</v>
      </c>
      <c r="AH6274" s="5">
        <v>1</v>
      </c>
      <c r="AI6274" s="5">
        <v>0</v>
      </c>
      <c r="AJ6274" s="5">
        <v>0</v>
      </c>
      <c r="AK6274" s="5">
        <f t="shared" si="1075"/>
        <v>0</v>
      </c>
      <c r="AL6274" s="5">
        <v>0</v>
      </c>
      <c r="AM6274" s="5">
        <v>0</v>
      </c>
      <c r="AN6274" s="5">
        <f t="shared" si="1076"/>
        <v>0</v>
      </c>
      <c r="AO6274" s="5">
        <v>0</v>
      </c>
      <c r="AP6274" s="5">
        <v>0</v>
      </c>
      <c r="AQ6274" s="5">
        <f t="shared" si="1077"/>
        <v>0</v>
      </c>
      <c r="AR6274" s="5">
        <v>0</v>
      </c>
      <c r="AS6274" s="6"/>
      <c r="AT6274" s="5">
        <v>0</v>
      </c>
      <c r="AU6274" s="5">
        <v>0</v>
      </c>
      <c r="AV6274" t="str">
        <f t="shared" ref="AV6274:AV6337" si="1081">IF(AU6274 &gt; 0, "Y", "N")</f>
        <v>N</v>
      </c>
      <c r="AW6274" t="s">
        <v>60</v>
      </c>
      <c r="AX6274" t="s">
        <v>61</v>
      </c>
      <c r="AY6274" t="s">
        <v>62</v>
      </c>
      <c r="AZ6274" t="s">
        <v>62</v>
      </c>
      <c r="BA6274" t="str">
        <f t="shared" ref="BA6274:BA6337" si="1082">IF(OR(L6274&gt;0, O6274&gt;0, R6274&gt;0, W6274&gt;0, Z6274&gt;0, AC6274&gt;0, AI6274&gt;0, AL6274&gt;0, AO6274&gt;0, M6274&gt;0), "Y", "N")</f>
        <v>N</v>
      </c>
    </row>
    <row r="6275" spans="1:53">
      <c r="A6275" t="s">
        <v>436</v>
      </c>
      <c r="B6275" t="s">
        <v>54</v>
      </c>
      <c r="C6275" t="s">
        <v>89</v>
      </c>
      <c r="D6275">
        <v>2023</v>
      </c>
      <c r="F6275" t="s">
        <v>14360</v>
      </c>
      <c r="G6275" t="s">
        <v>14361</v>
      </c>
      <c r="H6275" t="s">
        <v>14362</v>
      </c>
      <c r="I6275" t="s">
        <v>14363</v>
      </c>
      <c r="J6275" t="s">
        <v>101</v>
      </c>
      <c r="K6275" t="s">
        <v>93</v>
      </c>
      <c r="L6275" s="5">
        <v>0</v>
      </c>
      <c r="M6275" s="5">
        <v>0</v>
      </c>
      <c r="N6275" s="5">
        <f t="shared" si="1078"/>
        <v>0</v>
      </c>
      <c r="O6275" s="5">
        <v>0</v>
      </c>
      <c r="P6275" s="5">
        <v>0</v>
      </c>
      <c r="Q6275" s="5">
        <f t="shared" si="1079"/>
        <v>0</v>
      </c>
      <c r="R6275" s="5">
        <v>0</v>
      </c>
      <c r="S6275" s="5">
        <v>0</v>
      </c>
      <c r="T6275" s="5">
        <f t="shared" si="1080"/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f t="shared" ref="Y6275:Y6338" si="1083">W6275+X6275</f>
        <v>0</v>
      </c>
      <c r="Z6275" s="5">
        <v>0</v>
      </c>
      <c r="AA6275" s="5">
        <v>0</v>
      </c>
      <c r="AB6275" s="5">
        <f t="shared" ref="AB6275:AB6338" si="1084">SUM(Z6275:AA6275)</f>
        <v>0</v>
      </c>
      <c r="AC6275" s="5">
        <v>0</v>
      </c>
      <c r="AD6275" s="5">
        <v>0</v>
      </c>
      <c r="AE6275" s="5">
        <f t="shared" ref="AE6275:AE6338" si="1085">SUM(AC6275:AD6275)</f>
        <v>0</v>
      </c>
      <c r="AF6275" s="5">
        <v>1</v>
      </c>
      <c r="AG6275" s="6">
        <v>45105</v>
      </c>
      <c r="AH6275" s="5">
        <v>1</v>
      </c>
      <c r="AI6275" s="5">
        <v>0</v>
      </c>
      <c r="AJ6275" s="5">
        <v>0</v>
      </c>
      <c r="AK6275" s="5">
        <f t="shared" ref="AK6275:AK6338" si="1086">SUM(AI6275:AJ6275)</f>
        <v>0</v>
      </c>
      <c r="AL6275" s="5">
        <v>0</v>
      </c>
      <c r="AM6275" s="5">
        <v>0</v>
      </c>
      <c r="AN6275" s="5">
        <f t="shared" ref="AN6275:AN6338" si="1087">SUM(AL6275:AM6275)</f>
        <v>0</v>
      </c>
      <c r="AO6275" s="5">
        <v>0</v>
      </c>
      <c r="AP6275" s="5">
        <v>0</v>
      </c>
      <c r="AQ6275" s="5">
        <f t="shared" ref="AQ6275:AQ6338" si="1088">SUM(AO6275:AP6275)</f>
        <v>0</v>
      </c>
      <c r="AR6275" s="5">
        <v>0</v>
      </c>
      <c r="AS6275" s="6"/>
      <c r="AT6275" s="5">
        <v>0</v>
      </c>
      <c r="AU6275" s="5">
        <v>0</v>
      </c>
      <c r="AV6275" t="str">
        <f t="shared" si="1081"/>
        <v>N</v>
      </c>
      <c r="AW6275" t="s">
        <v>60</v>
      </c>
      <c r="AX6275" t="s">
        <v>61</v>
      </c>
      <c r="AY6275" t="s">
        <v>62</v>
      </c>
      <c r="AZ6275" t="s">
        <v>62</v>
      </c>
      <c r="BA6275" t="str">
        <f t="shared" si="1082"/>
        <v>N</v>
      </c>
    </row>
    <row r="6276" spans="1:53">
      <c r="A6276" t="s">
        <v>436</v>
      </c>
      <c r="B6276" t="s">
        <v>54</v>
      </c>
      <c r="C6276" t="s">
        <v>89</v>
      </c>
      <c r="D6276">
        <v>2023</v>
      </c>
      <c r="F6276" t="s">
        <v>14364</v>
      </c>
      <c r="G6276" t="s">
        <v>14365</v>
      </c>
      <c r="H6276" t="s">
        <v>14366</v>
      </c>
      <c r="I6276" t="s">
        <v>14367</v>
      </c>
      <c r="J6276" t="s">
        <v>101</v>
      </c>
      <c r="K6276" t="s">
        <v>93</v>
      </c>
      <c r="L6276" s="5">
        <v>0</v>
      </c>
      <c r="M6276" s="5">
        <v>0</v>
      </c>
      <c r="N6276" s="5">
        <f t="shared" si="1078"/>
        <v>0</v>
      </c>
      <c r="O6276" s="5">
        <v>0</v>
      </c>
      <c r="P6276" s="5">
        <v>0</v>
      </c>
      <c r="Q6276" s="5">
        <f t="shared" si="1079"/>
        <v>0</v>
      </c>
      <c r="R6276" s="5">
        <v>0</v>
      </c>
      <c r="S6276" s="5">
        <v>0</v>
      </c>
      <c r="T6276" s="5">
        <f t="shared" si="1080"/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f t="shared" si="1083"/>
        <v>0</v>
      </c>
      <c r="Z6276" s="5">
        <v>0</v>
      </c>
      <c r="AA6276" s="5">
        <v>0</v>
      </c>
      <c r="AB6276" s="5">
        <f t="shared" si="1084"/>
        <v>0</v>
      </c>
      <c r="AC6276" s="5">
        <v>0</v>
      </c>
      <c r="AD6276" s="5">
        <v>0</v>
      </c>
      <c r="AE6276" s="5">
        <f t="shared" si="1085"/>
        <v>0</v>
      </c>
      <c r="AF6276" s="5">
        <v>1</v>
      </c>
      <c r="AG6276" s="6">
        <v>45033</v>
      </c>
      <c r="AH6276" s="5">
        <v>1</v>
      </c>
      <c r="AI6276" s="5">
        <v>0</v>
      </c>
      <c r="AJ6276" s="5">
        <v>0</v>
      </c>
      <c r="AK6276" s="5">
        <f t="shared" si="1086"/>
        <v>0</v>
      </c>
      <c r="AL6276" s="5">
        <v>0</v>
      </c>
      <c r="AM6276" s="5">
        <v>0</v>
      </c>
      <c r="AN6276" s="5">
        <f t="shared" si="1087"/>
        <v>0</v>
      </c>
      <c r="AO6276" s="5">
        <v>0</v>
      </c>
      <c r="AP6276" s="5">
        <v>0</v>
      </c>
      <c r="AQ6276" s="5">
        <f t="shared" si="1088"/>
        <v>0</v>
      </c>
      <c r="AR6276" s="5">
        <v>0</v>
      </c>
      <c r="AS6276" s="6"/>
      <c r="AT6276" s="5">
        <v>0</v>
      </c>
      <c r="AU6276" s="5">
        <v>0</v>
      </c>
      <c r="AV6276" t="str">
        <f t="shared" si="1081"/>
        <v>N</v>
      </c>
      <c r="AW6276" t="s">
        <v>60</v>
      </c>
      <c r="AX6276" t="s">
        <v>61</v>
      </c>
      <c r="AY6276" t="s">
        <v>62</v>
      </c>
      <c r="AZ6276" t="s">
        <v>62</v>
      </c>
      <c r="BA6276" t="str">
        <f t="shared" si="1082"/>
        <v>N</v>
      </c>
    </row>
    <row r="6277" spans="1:53">
      <c r="A6277" t="s">
        <v>436</v>
      </c>
      <c r="B6277" t="s">
        <v>54</v>
      </c>
      <c r="C6277" t="s">
        <v>89</v>
      </c>
      <c r="D6277">
        <v>2023</v>
      </c>
      <c r="F6277" t="s">
        <v>14368</v>
      </c>
      <c r="G6277" t="s">
        <v>14369</v>
      </c>
      <c r="H6277" t="s">
        <v>14370</v>
      </c>
      <c r="I6277" t="s">
        <v>14371</v>
      </c>
      <c r="J6277" t="s">
        <v>101</v>
      </c>
      <c r="K6277" t="s">
        <v>93</v>
      </c>
      <c r="L6277" s="5">
        <v>0</v>
      </c>
      <c r="M6277" s="5">
        <v>0</v>
      </c>
      <c r="N6277" s="5">
        <f t="shared" si="1078"/>
        <v>0</v>
      </c>
      <c r="O6277" s="5">
        <v>0</v>
      </c>
      <c r="P6277" s="5">
        <v>0</v>
      </c>
      <c r="Q6277" s="5">
        <f t="shared" si="1079"/>
        <v>0</v>
      </c>
      <c r="R6277" s="5">
        <v>0</v>
      </c>
      <c r="S6277" s="5">
        <v>0</v>
      </c>
      <c r="T6277" s="5">
        <f t="shared" si="1080"/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f t="shared" si="1083"/>
        <v>0</v>
      </c>
      <c r="Z6277" s="5">
        <v>0</v>
      </c>
      <c r="AA6277" s="5">
        <v>0</v>
      </c>
      <c r="AB6277" s="5">
        <f t="shared" si="1084"/>
        <v>0</v>
      </c>
      <c r="AC6277" s="5">
        <v>0</v>
      </c>
      <c r="AD6277" s="5">
        <v>0</v>
      </c>
      <c r="AE6277" s="5">
        <f t="shared" si="1085"/>
        <v>0</v>
      </c>
      <c r="AF6277" s="5">
        <v>1</v>
      </c>
      <c r="AG6277" s="6">
        <v>45033</v>
      </c>
      <c r="AH6277" s="5">
        <v>1</v>
      </c>
      <c r="AI6277" s="5">
        <v>0</v>
      </c>
      <c r="AJ6277" s="5">
        <v>0</v>
      </c>
      <c r="AK6277" s="5">
        <f t="shared" si="1086"/>
        <v>0</v>
      </c>
      <c r="AL6277" s="5">
        <v>0</v>
      </c>
      <c r="AM6277" s="5">
        <v>0</v>
      </c>
      <c r="AN6277" s="5">
        <f t="shared" si="1087"/>
        <v>0</v>
      </c>
      <c r="AO6277" s="5">
        <v>0</v>
      </c>
      <c r="AP6277" s="5">
        <v>0</v>
      </c>
      <c r="AQ6277" s="5">
        <f t="shared" si="1088"/>
        <v>0</v>
      </c>
      <c r="AR6277" s="5">
        <v>0</v>
      </c>
      <c r="AS6277" s="6"/>
      <c r="AT6277" s="5">
        <v>0</v>
      </c>
      <c r="AU6277" s="5">
        <v>0</v>
      </c>
      <c r="AV6277" t="str">
        <f t="shared" si="1081"/>
        <v>N</v>
      </c>
      <c r="AW6277" t="s">
        <v>60</v>
      </c>
      <c r="AX6277" t="s">
        <v>61</v>
      </c>
      <c r="AY6277" t="s">
        <v>62</v>
      </c>
      <c r="AZ6277" t="s">
        <v>62</v>
      </c>
      <c r="BA6277" t="str">
        <f t="shared" si="1082"/>
        <v>N</v>
      </c>
    </row>
    <row r="6278" spans="1:53">
      <c r="A6278" t="s">
        <v>436</v>
      </c>
      <c r="B6278" t="s">
        <v>54</v>
      </c>
      <c r="C6278" t="s">
        <v>89</v>
      </c>
      <c r="D6278">
        <v>2023</v>
      </c>
      <c r="F6278" t="s">
        <v>14372</v>
      </c>
      <c r="G6278" t="s">
        <v>14373</v>
      </c>
      <c r="H6278" t="s">
        <v>14374</v>
      </c>
      <c r="I6278" t="s">
        <v>14375</v>
      </c>
      <c r="J6278" t="s">
        <v>101</v>
      </c>
      <c r="K6278" t="s">
        <v>93</v>
      </c>
      <c r="L6278" s="5">
        <v>0</v>
      </c>
      <c r="M6278" s="5">
        <v>0</v>
      </c>
      <c r="N6278" s="5">
        <f t="shared" si="1078"/>
        <v>0</v>
      </c>
      <c r="O6278" s="5">
        <v>0</v>
      </c>
      <c r="P6278" s="5">
        <v>0</v>
      </c>
      <c r="Q6278" s="5">
        <f t="shared" si="1079"/>
        <v>0</v>
      </c>
      <c r="R6278" s="5">
        <v>0</v>
      </c>
      <c r="S6278" s="5">
        <v>0</v>
      </c>
      <c r="T6278" s="5">
        <f t="shared" si="1080"/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f t="shared" si="1083"/>
        <v>0</v>
      </c>
      <c r="Z6278" s="5">
        <v>0</v>
      </c>
      <c r="AA6278" s="5">
        <v>0</v>
      </c>
      <c r="AB6278" s="5">
        <f t="shared" si="1084"/>
        <v>0</v>
      </c>
      <c r="AC6278" s="5">
        <v>0</v>
      </c>
      <c r="AD6278" s="5">
        <v>0</v>
      </c>
      <c r="AE6278" s="5">
        <f t="shared" si="1085"/>
        <v>0</v>
      </c>
      <c r="AF6278" s="5">
        <v>1</v>
      </c>
      <c r="AG6278" s="6">
        <v>45082</v>
      </c>
      <c r="AH6278" s="5">
        <v>1</v>
      </c>
      <c r="AI6278" s="5">
        <v>0</v>
      </c>
      <c r="AJ6278" s="5">
        <v>0</v>
      </c>
      <c r="AK6278" s="5">
        <f t="shared" si="1086"/>
        <v>0</v>
      </c>
      <c r="AL6278" s="5">
        <v>0</v>
      </c>
      <c r="AM6278" s="5">
        <v>0</v>
      </c>
      <c r="AN6278" s="5">
        <f t="shared" si="1087"/>
        <v>0</v>
      </c>
      <c r="AO6278" s="5">
        <v>0</v>
      </c>
      <c r="AP6278" s="5">
        <v>0</v>
      </c>
      <c r="AQ6278" s="5">
        <f t="shared" si="1088"/>
        <v>0</v>
      </c>
      <c r="AR6278" s="5">
        <v>0</v>
      </c>
      <c r="AS6278" s="6"/>
      <c r="AT6278" s="5">
        <v>0</v>
      </c>
      <c r="AU6278" s="5">
        <v>0</v>
      </c>
      <c r="AV6278" t="str">
        <f t="shared" si="1081"/>
        <v>N</v>
      </c>
      <c r="AW6278" t="s">
        <v>60</v>
      </c>
      <c r="AX6278" t="s">
        <v>61</v>
      </c>
      <c r="AY6278" t="s">
        <v>62</v>
      </c>
      <c r="AZ6278" t="s">
        <v>62</v>
      </c>
      <c r="BA6278" t="str">
        <f t="shared" si="1082"/>
        <v>N</v>
      </c>
    </row>
    <row r="6279" spans="1:53">
      <c r="A6279" t="s">
        <v>436</v>
      </c>
      <c r="B6279" t="s">
        <v>54</v>
      </c>
      <c r="C6279" t="s">
        <v>89</v>
      </c>
      <c r="D6279">
        <v>2023</v>
      </c>
      <c r="F6279" t="s">
        <v>14376</v>
      </c>
      <c r="G6279" t="s">
        <v>14377</v>
      </c>
      <c r="H6279" t="s">
        <v>14378</v>
      </c>
      <c r="I6279" t="s">
        <v>14379</v>
      </c>
      <c r="J6279" t="s">
        <v>101</v>
      </c>
      <c r="K6279" t="s">
        <v>93</v>
      </c>
      <c r="L6279" s="5">
        <v>0</v>
      </c>
      <c r="M6279" s="5">
        <v>0</v>
      </c>
      <c r="N6279" s="5">
        <f t="shared" si="1078"/>
        <v>0</v>
      </c>
      <c r="O6279" s="5">
        <v>0</v>
      </c>
      <c r="P6279" s="5">
        <v>0</v>
      </c>
      <c r="Q6279" s="5">
        <f t="shared" si="1079"/>
        <v>0</v>
      </c>
      <c r="R6279" s="5">
        <v>0</v>
      </c>
      <c r="S6279" s="5">
        <v>0</v>
      </c>
      <c r="T6279" s="5">
        <f t="shared" si="1080"/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f t="shared" si="1083"/>
        <v>0</v>
      </c>
      <c r="Z6279" s="5">
        <v>0</v>
      </c>
      <c r="AA6279" s="5">
        <v>0</v>
      </c>
      <c r="AB6279" s="5">
        <f t="shared" si="1084"/>
        <v>0</v>
      </c>
      <c r="AC6279" s="5">
        <v>0</v>
      </c>
      <c r="AD6279" s="5">
        <v>0</v>
      </c>
      <c r="AE6279" s="5">
        <f t="shared" si="1085"/>
        <v>0</v>
      </c>
      <c r="AF6279" s="5">
        <v>1</v>
      </c>
      <c r="AG6279" s="6">
        <v>45033</v>
      </c>
      <c r="AH6279" s="5">
        <v>1</v>
      </c>
      <c r="AI6279" s="5">
        <v>0</v>
      </c>
      <c r="AJ6279" s="5">
        <v>0</v>
      </c>
      <c r="AK6279" s="5">
        <f t="shared" si="1086"/>
        <v>0</v>
      </c>
      <c r="AL6279" s="5">
        <v>0</v>
      </c>
      <c r="AM6279" s="5">
        <v>0</v>
      </c>
      <c r="AN6279" s="5">
        <f t="shared" si="1087"/>
        <v>0</v>
      </c>
      <c r="AO6279" s="5">
        <v>0</v>
      </c>
      <c r="AP6279" s="5">
        <v>0</v>
      </c>
      <c r="AQ6279" s="5">
        <f t="shared" si="1088"/>
        <v>0</v>
      </c>
      <c r="AR6279" s="5">
        <v>0</v>
      </c>
      <c r="AS6279" s="6"/>
      <c r="AT6279" s="5">
        <v>0</v>
      </c>
      <c r="AU6279" s="5">
        <v>0</v>
      </c>
      <c r="AV6279" t="str">
        <f t="shared" si="1081"/>
        <v>N</v>
      </c>
      <c r="AW6279" t="s">
        <v>60</v>
      </c>
      <c r="AX6279" t="s">
        <v>61</v>
      </c>
      <c r="AY6279" t="s">
        <v>62</v>
      </c>
      <c r="AZ6279" t="s">
        <v>62</v>
      </c>
      <c r="BA6279" t="str">
        <f t="shared" si="1082"/>
        <v>N</v>
      </c>
    </row>
    <row r="6280" spans="1:53">
      <c r="A6280" t="s">
        <v>436</v>
      </c>
      <c r="B6280" t="s">
        <v>54</v>
      </c>
      <c r="C6280" t="s">
        <v>89</v>
      </c>
      <c r="D6280">
        <v>2023</v>
      </c>
      <c r="F6280" t="s">
        <v>14380</v>
      </c>
      <c r="G6280" t="s">
        <v>14381</v>
      </c>
      <c r="H6280" t="s">
        <v>14382</v>
      </c>
      <c r="I6280" t="s">
        <v>14383</v>
      </c>
      <c r="J6280" t="s">
        <v>101</v>
      </c>
      <c r="K6280" t="s">
        <v>93</v>
      </c>
      <c r="L6280" s="5">
        <v>0</v>
      </c>
      <c r="M6280" s="5">
        <v>0</v>
      </c>
      <c r="N6280" s="5">
        <f t="shared" si="1078"/>
        <v>0</v>
      </c>
      <c r="O6280" s="5">
        <v>0</v>
      </c>
      <c r="P6280" s="5">
        <v>0</v>
      </c>
      <c r="Q6280" s="5">
        <f t="shared" si="1079"/>
        <v>0</v>
      </c>
      <c r="R6280" s="5">
        <v>0</v>
      </c>
      <c r="S6280" s="5">
        <v>0</v>
      </c>
      <c r="T6280" s="5">
        <f t="shared" si="1080"/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f t="shared" si="1083"/>
        <v>0</v>
      </c>
      <c r="Z6280" s="5">
        <v>0</v>
      </c>
      <c r="AA6280" s="5">
        <v>0</v>
      </c>
      <c r="AB6280" s="5">
        <f t="shared" si="1084"/>
        <v>0</v>
      </c>
      <c r="AC6280" s="5">
        <v>0</v>
      </c>
      <c r="AD6280" s="5">
        <v>0</v>
      </c>
      <c r="AE6280" s="5">
        <f t="shared" si="1085"/>
        <v>0</v>
      </c>
      <c r="AF6280" s="5">
        <v>1</v>
      </c>
      <c r="AG6280" s="6">
        <v>45033</v>
      </c>
      <c r="AH6280" s="5">
        <v>1</v>
      </c>
      <c r="AI6280" s="5">
        <v>0</v>
      </c>
      <c r="AJ6280" s="5">
        <v>0</v>
      </c>
      <c r="AK6280" s="5">
        <f t="shared" si="1086"/>
        <v>0</v>
      </c>
      <c r="AL6280" s="5">
        <v>0</v>
      </c>
      <c r="AM6280" s="5">
        <v>0</v>
      </c>
      <c r="AN6280" s="5">
        <f t="shared" si="1087"/>
        <v>0</v>
      </c>
      <c r="AO6280" s="5">
        <v>0</v>
      </c>
      <c r="AP6280" s="5">
        <v>0</v>
      </c>
      <c r="AQ6280" s="5">
        <f t="shared" si="1088"/>
        <v>0</v>
      </c>
      <c r="AR6280" s="5">
        <v>0</v>
      </c>
      <c r="AS6280" s="6"/>
      <c r="AT6280" s="5">
        <v>0</v>
      </c>
      <c r="AU6280" s="5">
        <v>0</v>
      </c>
      <c r="AV6280" t="str">
        <f t="shared" si="1081"/>
        <v>N</v>
      </c>
      <c r="AW6280" t="s">
        <v>60</v>
      </c>
      <c r="AX6280" t="s">
        <v>61</v>
      </c>
      <c r="AY6280" t="s">
        <v>62</v>
      </c>
      <c r="AZ6280" t="s">
        <v>62</v>
      </c>
      <c r="BA6280" t="str">
        <f t="shared" si="1082"/>
        <v>N</v>
      </c>
    </row>
    <row r="6281" spans="1:53">
      <c r="A6281" t="s">
        <v>436</v>
      </c>
      <c r="B6281" t="s">
        <v>54</v>
      </c>
      <c r="C6281" t="s">
        <v>89</v>
      </c>
      <c r="D6281">
        <v>2023</v>
      </c>
      <c r="F6281" t="s">
        <v>14384</v>
      </c>
      <c r="G6281" t="s">
        <v>14385</v>
      </c>
      <c r="H6281" t="s">
        <v>14386</v>
      </c>
      <c r="I6281" t="s">
        <v>14387</v>
      </c>
      <c r="J6281" t="s">
        <v>101</v>
      </c>
      <c r="K6281" t="s">
        <v>93</v>
      </c>
      <c r="L6281" s="5">
        <v>0</v>
      </c>
      <c r="M6281" s="5">
        <v>0</v>
      </c>
      <c r="N6281" s="5">
        <f t="shared" si="1078"/>
        <v>0</v>
      </c>
      <c r="O6281" s="5">
        <v>0</v>
      </c>
      <c r="P6281" s="5">
        <v>0</v>
      </c>
      <c r="Q6281" s="5">
        <f t="shared" si="1079"/>
        <v>0</v>
      </c>
      <c r="R6281" s="5">
        <v>0</v>
      </c>
      <c r="S6281" s="5">
        <v>0</v>
      </c>
      <c r="T6281" s="5">
        <f t="shared" si="1080"/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f t="shared" si="1083"/>
        <v>0</v>
      </c>
      <c r="Z6281" s="5">
        <v>0</v>
      </c>
      <c r="AA6281" s="5">
        <v>0</v>
      </c>
      <c r="AB6281" s="5">
        <f t="shared" si="1084"/>
        <v>0</v>
      </c>
      <c r="AC6281" s="5">
        <v>0</v>
      </c>
      <c r="AD6281" s="5">
        <v>0</v>
      </c>
      <c r="AE6281" s="5">
        <f t="shared" si="1085"/>
        <v>0</v>
      </c>
      <c r="AF6281" s="5">
        <v>1</v>
      </c>
      <c r="AG6281" s="6">
        <v>45033</v>
      </c>
      <c r="AH6281" s="5">
        <v>1</v>
      </c>
      <c r="AI6281" s="5">
        <v>0</v>
      </c>
      <c r="AJ6281" s="5">
        <v>0</v>
      </c>
      <c r="AK6281" s="5">
        <f t="shared" si="1086"/>
        <v>0</v>
      </c>
      <c r="AL6281" s="5">
        <v>0</v>
      </c>
      <c r="AM6281" s="5">
        <v>0</v>
      </c>
      <c r="AN6281" s="5">
        <f t="shared" si="1087"/>
        <v>0</v>
      </c>
      <c r="AO6281" s="5">
        <v>0</v>
      </c>
      <c r="AP6281" s="5">
        <v>0</v>
      </c>
      <c r="AQ6281" s="5">
        <f t="shared" si="1088"/>
        <v>0</v>
      </c>
      <c r="AR6281" s="5">
        <v>0</v>
      </c>
      <c r="AS6281" s="6"/>
      <c r="AT6281" s="5">
        <v>0</v>
      </c>
      <c r="AU6281" s="5">
        <v>0</v>
      </c>
      <c r="AV6281" t="str">
        <f t="shared" si="1081"/>
        <v>N</v>
      </c>
      <c r="AW6281" t="s">
        <v>60</v>
      </c>
      <c r="AX6281" t="s">
        <v>61</v>
      </c>
      <c r="AY6281" t="s">
        <v>62</v>
      </c>
      <c r="AZ6281" t="s">
        <v>62</v>
      </c>
      <c r="BA6281" t="str">
        <f t="shared" si="1082"/>
        <v>N</v>
      </c>
    </row>
    <row r="6282" spans="1:53">
      <c r="A6282" t="s">
        <v>436</v>
      </c>
      <c r="B6282" t="s">
        <v>54</v>
      </c>
      <c r="C6282" t="s">
        <v>89</v>
      </c>
      <c r="D6282">
        <v>2023</v>
      </c>
      <c r="F6282" t="s">
        <v>14388</v>
      </c>
      <c r="G6282" t="s">
        <v>14389</v>
      </c>
      <c r="H6282" t="s">
        <v>14390</v>
      </c>
      <c r="I6282" t="s">
        <v>14391</v>
      </c>
      <c r="J6282" t="s">
        <v>101</v>
      </c>
      <c r="K6282" t="s">
        <v>93</v>
      </c>
      <c r="L6282" s="5">
        <v>0</v>
      </c>
      <c r="M6282" s="5">
        <v>0</v>
      </c>
      <c r="N6282" s="5">
        <f t="shared" si="1078"/>
        <v>0</v>
      </c>
      <c r="O6282" s="5">
        <v>0</v>
      </c>
      <c r="P6282" s="5">
        <v>0</v>
      </c>
      <c r="Q6282" s="5">
        <f t="shared" si="1079"/>
        <v>0</v>
      </c>
      <c r="R6282" s="5">
        <v>0</v>
      </c>
      <c r="S6282" s="5">
        <v>0</v>
      </c>
      <c r="T6282" s="5">
        <f t="shared" si="1080"/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f t="shared" si="1083"/>
        <v>0</v>
      </c>
      <c r="Z6282" s="5">
        <v>0</v>
      </c>
      <c r="AA6282" s="5">
        <v>0</v>
      </c>
      <c r="AB6282" s="5">
        <f t="shared" si="1084"/>
        <v>0</v>
      </c>
      <c r="AC6282" s="5">
        <v>0</v>
      </c>
      <c r="AD6282" s="5">
        <v>0</v>
      </c>
      <c r="AE6282" s="5">
        <f t="shared" si="1085"/>
        <v>0</v>
      </c>
      <c r="AF6282" s="5">
        <v>1</v>
      </c>
      <c r="AG6282" s="6">
        <v>45082</v>
      </c>
      <c r="AH6282" s="5">
        <v>1</v>
      </c>
      <c r="AI6282" s="5">
        <v>0</v>
      </c>
      <c r="AJ6282" s="5">
        <v>0</v>
      </c>
      <c r="AK6282" s="5">
        <f t="shared" si="1086"/>
        <v>0</v>
      </c>
      <c r="AL6282" s="5">
        <v>0</v>
      </c>
      <c r="AM6282" s="5">
        <v>0</v>
      </c>
      <c r="AN6282" s="5">
        <f t="shared" si="1087"/>
        <v>0</v>
      </c>
      <c r="AO6282" s="5">
        <v>0</v>
      </c>
      <c r="AP6282" s="5">
        <v>0</v>
      </c>
      <c r="AQ6282" s="5">
        <f t="shared" si="1088"/>
        <v>0</v>
      </c>
      <c r="AR6282" s="5">
        <v>0</v>
      </c>
      <c r="AS6282" s="6"/>
      <c r="AT6282" s="5">
        <v>0</v>
      </c>
      <c r="AU6282" s="5">
        <v>0</v>
      </c>
      <c r="AV6282" t="str">
        <f t="shared" si="1081"/>
        <v>N</v>
      </c>
      <c r="AW6282" t="s">
        <v>60</v>
      </c>
      <c r="AX6282" t="s">
        <v>61</v>
      </c>
      <c r="AY6282" t="s">
        <v>62</v>
      </c>
      <c r="AZ6282" t="s">
        <v>62</v>
      </c>
      <c r="BA6282" t="str">
        <f t="shared" si="1082"/>
        <v>N</v>
      </c>
    </row>
    <row r="6283" spans="1:53">
      <c r="A6283" t="s">
        <v>436</v>
      </c>
      <c r="B6283" t="s">
        <v>54</v>
      </c>
      <c r="C6283" t="s">
        <v>89</v>
      </c>
      <c r="D6283">
        <v>2023</v>
      </c>
      <c r="F6283" t="s">
        <v>14392</v>
      </c>
      <c r="G6283" t="s">
        <v>14393</v>
      </c>
      <c r="H6283" t="s">
        <v>14394</v>
      </c>
      <c r="I6283" t="s">
        <v>14395</v>
      </c>
      <c r="J6283" t="s">
        <v>101</v>
      </c>
      <c r="K6283" t="s">
        <v>93</v>
      </c>
      <c r="L6283" s="5">
        <v>0</v>
      </c>
      <c r="M6283" s="5">
        <v>0</v>
      </c>
      <c r="N6283" s="5">
        <f t="shared" si="1078"/>
        <v>0</v>
      </c>
      <c r="O6283" s="5">
        <v>0</v>
      </c>
      <c r="P6283" s="5">
        <v>0</v>
      </c>
      <c r="Q6283" s="5">
        <f t="shared" si="1079"/>
        <v>0</v>
      </c>
      <c r="R6283" s="5">
        <v>0</v>
      </c>
      <c r="S6283" s="5">
        <v>0</v>
      </c>
      <c r="T6283" s="5">
        <f t="shared" si="1080"/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f t="shared" si="1083"/>
        <v>0</v>
      </c>
      <c r="Z6283" s="5">
        <v>0</v>
      </c>
      <c r="AA6283" s="5">
        <v>0</v>
      </c>
      <c r="AB6283" s="5">
        <f t="shared" si="1084"/>
        <v>0</v>
      </c>
      <c r="AC6283" s="5">
        <v>0</v>
      </c>
      <c r="AD6283" s="5">
        <v>0</v>
      </c>
      <c r="AE6283" s="5">
        <f t="shared" si="1085"/>
        <v>0</v>
      </c>
      <c r="AF6283" s="5">
        <v>1</v>
      </c>
      <c r="AG6283" s="6">
        <v>45082</v>
      </c>
      <c r="AH6283" s="5">
        <v>1</v>
      </c>
      <c r="AI6283" s="5">
        <v>0</v>
      </c>
      <c r="AJ6283" s="5">
        <v>0</v>
      </c>
      <c r="AK6283" s="5">
        <f t="shared" si="1086"/>
        <v>0</v>
      </c>
      <c r="AL6283" s="5">
        <v>0</v>
      </c>
      <c r="AM6283" s="5">
        <v>0</v>
      </c>
      <c r="AN6283" s="5">
        <f t="shared" si="1087"/>
        <v>0</v>
      </c>
      <c r="AO6283" s="5">
        <v>0</v>
      </c>
      <c r="AP6283" s="5">
        <v>0</v>
      </c>
      <c r="AQ6283" s="5">
        <f t="shared" si="1088"/>
        <v>0</v>
      </c>
      <c r="AR6283" s="5">
        <v>0</v>
      </c>
      <c r="AS6283" s="6"/>
      <c r="AT6283" s="5">
        <v>0</v>
      </c>
      <c r="AU6283" s="5">
        <v>0</v>
      </c>
      <c r="AV6283" t="str">
        <f t="shared" si="1081"/>
        <v>N</v>
      </c>
      <c r="AW6283" t="s">
        <v>60</v>
      </c>
      <c r="AX6283" t="s">
        <v>61</v>
      </c>
      <c r="AY6283" t="s">
        <v>62</v>
      </c>
      <c r="AZ6283" t="s">
        <v>62</v>
      </c>
      <c r="BA6283" t="str">
        <f t="shared" si="1082"/>
        <v>N</v>
      </c>
    </row>
    <row r="6284" spans="1:53">
      <c r="A6284" t="s">
        <v>436</v>
      </c>
      <c r="B6284" t="s">
        <v>54</v>
      </c>
      <c r="C6284" t="s">
        <v>89</v>
      </c>
      <c r="D6284">
        <v>2023</v>
      </c>
      <c r="F6284" t="s">
        <v>14396</v>
      </c>
      <c r="G6284" t="s">
        <v>14397</v>
      </c>
      <c r="H6284" t="s">
        <v>14398</v>
      </c>
      <c r="I6284" t="s">
        <v>14399</v>
      </c>
      <c r="J6284" t="s">
        <v>101</v>
      </c>
      <c r="K6284" t="s">
        <v>93</v>
      </c>
      <c r="L6284" s="5">
        <v>0</v>
      </c>
      <c r="M6284" s="5">
        <v>0</v>
      </c>
      <c r="N6284" s="5">
        <f t="shared" si="1078"/>
        <v>0</v>
      </c>
      <c r="O6284" s="5">
        <v>0</v>
      </c>
      <c r="P6284" s="5">
        <v>0</v>
      </c>
      <c r="Q6284" s="5">
        <f t="shared" si="1079"/>
        <v>0</v>
      </c>
      <c r="R6284" s="5">
        <v>0</v>
      </c>
      <c r="S6284" s="5">
        <v>0</v>
      </c>
      <c r="T6284" s="5">
        <f t="shared" si="1080"/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f t="shared" si="1083"/>
        <v>0</v>
      </c>
      <c r="Z6284" s="5">
        <v>0</v>
      </c>
      <c r="AA6284" s="5">
        <v>0</v>
      </c>
      <c r="AB6284" s="5">
        <f t="shared" si="1084"/>
        <v>0</v>
      </c>
      <c r="AC6284" s="5">
        <v>0</v>
      </c>
      <c r="AD6284" s="5">
        <v>0</v>
      </c>
      <c r="AE6284" s="5">
        <f t="shared" si="1085"/>
        <v>0</v>
      </c>
      <c r="AF6284" s="5">
        <v>1</v>
      </c>
      <c r="AG6284" s="6">
        <v>45138</v>
      </c>
      <c r="AH6284" s="5">
        <v>1</v>
      </c>
      <c r="AI6284" s="5">
        <v>0</v>
      </c>
      <c r="AJ6284" s="5">
        <v>0</v>
      </c>
      <c r="AK6284" s="5">
        <f t="shared" si="1086"/>
        <v>0</v>
      </c>
      <c r="AL6284" s="5">
        <v>0</v>
      </c>
      <c r="AM6284" s="5">
        <v>0</v>
      </c>
      <c r="AN6284" s="5">
        <f t="shared" si="1087"/>
        <v>0</v>
      </c>
      <c r="AO6284" s="5">
        <v>0</v>
      </c>
      <c r="AP6284" s="5">
        <v>0</v>
      </c>
      <c r="AQ6284" s="5">
        <f t="shared" si="1088"/>
        <v>0</v>
      </c>
      <c r="AR6284" s="5">
        <v>0</v>
      </c>
      <c r="AS6284" s="6"/>
      <c r="AT6284" s="5">
        <v>0</v>
      </c>
      <c r="AU6284" s="5">
        <v>0</v>
      </c>
      <c r="AV6284" t="str">
        <f t="shared" si="1081"/>
        <v>N</v>
      </c>
      <c r="AW6284" t="s">
        <v>60</v>
      </c>
      <c r="AX6284" t="s">
        <v>61</v>
      </c>
      <c r="AY6284" t="s">
        <v>62</v>
      </c>
      <c r="AZ6284" t="s">
        <v>62</v>
      </c>
      <c r="BA6284" t="str">
        <f t="shared" si="1082"/>
        <v>N</v>
      </c>
    </row>
    <row r="6285" spans="1:53">
      <c r="A6285" t="s">
        <v>436</v>
      </c>
      <c r="B6285" t="s">
        <v>54</v>
      </c>
      <c r="C6285" t="s">
        <v>89</v>
      </c>
      <c r="D6285">
        <v>2023</v>
      </c>
      <c r="F6285" t="s">
        <v>14400</v>
      </c>
      <c r="G6285" t="s">
        <v>14401</v>
      </c>
      <c r="H6285" t="s">
        <v>14402</v>
      </c>
      <c r="I6285" t="s">
        <v>14403</v>
      </c>
      <c r="J6285" t="s">
        <v>101</v>
      </c>
      <c r="K6285" t="s">
        <v>93</v>
      </c>
      <c r="L6285" s="5">
        <v>0</v>
      </c>
      <c r="M6285" s="5">
        <v>0</v>
      </c>
      <c r="N6285" s="5">
        <f t="shared" si="1078"/>
        <v>0</v>
      </c>
      <c r="O6285" s="5">
        <v>0</v>
      </c>
      <c r="P6285" s="5">
        <v>0</v>
      </c>
      <c r="Q6285" s="5">
        <f t="shared" si="1079"/>
        <v>0</v>
      </c>
      <c r="R6285" s="5">
        <v>0</v>
      </c>
      <c r="S6285" s="5">
        <v>0</v>
      </c>
      <c r="T6285" s="5">
        <f t="shared" si="1080"/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f t="shared" si="1083"/>
        <v>0</v>
      </c>
      <c r="Z6285" s="5">
        <v>0</v>
      </c>
      <c r="AA6285" s="5">
        <v>0</v>
      </c>
      <c r="AB6285" s="5">
        <f t="shared" si="1084"/>
        <v>0</v>
      </c>
      <c r="AC6285" s="5">
        <v>0</v>
      </c>
      <c r="AD6285" s="5">
        <v>0</v>
      </c>
      <c r="AE6285" s="5">
        <f t="shared" si="1085"/>
        <v>0</v>
      </c>
      <c r="AF6285" s="5">
        <v>1</v>
      </c>
      <c r="AG6285" s="6">
        <v>45189</v>
      </c>
      <c r="AH6285" s="5">
        <v>1</v>
      </c>
      <c r="AI6285" s="5">
        <v>0</v>
      </c>
      <c r="AJ6285" s="5">
        <v>0</v>
      </c>
      <c r="AK6285" s="5">
        <f t="shared" si="1086"/>
        <v>0</v>
      </c>
      <c r="AL6285" s="5">
        <v>0</v>
      </c>
      <c r="AM6285" s="5">
        <v>0</v>
      </c>
      <c r="AN6285" s="5">
        <f t="shared" si="1087"/>
        <v>0</v>
      </c>
      <c r="AO6285" s="5">
        <v>0</v>
      </c>
      <c r="AP6285" s="5">
        <v>0</v>
      </c>
      <c r="AQ6285" s="5">
        <f t="shared" si="1088"/>
        <v>0</v>
      </c>
      <c r="AR6285" s="5">
        <v>0</v>
      </c>
      <c r="AS6285" s="6"/>
      <c r="AT6285" s="5">
        <v>0</v>
      </c>
      <c r="AU6285" s="5">
        <v>0</v>
      </c>
      <c r="AV6285" t="str">
        <f t="shared" si="1081"/>
        <v>N</v>
      </c>
      <c r="AW6285" t="s">
        <v>60</v>
      </c>
      <c r="AX6285" t="s">
        <v>61</v>
      </c>
      <c r="AY6285" t="s">
        <v>62</v>
      </c>
      <c r="AZ6285" t="s">
        <v>62</v>
      </c>
      <c r="BA6285" t="str">
        <f t="shared" si="1082"/>
        <v>N</v>
      </c>
    </row>
    <row r="6286" spans="1:53">
      <c r="A6286" t="s">
        <v>436</v>
      </c>
      <c r="B6286" t="s">
        <v>54</v>
      </c>
      <c r="C6286" t="s">
        <v>89</v>
      </c>
      <c r="D6286">
        <v>2023</v>
      </c>
      <c r="F6286" t="s">
        <v>14404</v>
      </c>
      <c r="G6286" t="s">
        <v>14405</v>
      </c>
      <c r="H6286" t="s">
        <v>14406</v>
      </c>
      <c r="I6286" t="s">
        <v>14407</v>
      </c>
      <c r="J6286" t="s">
        <v>101</v>
      </c>
      <c r="K6286" t="s">
        <v>93</v>
      </c>
      <c r="L6286" s="5">
        <v>0</v>
      </c>
      <c r="M6286" s="5">
        <v>0</v>
      </c>
      <c r="N6286" s="5">
        <f t="shared" si="1078"/>
        <v>0</v>
      </c>
      <c r="O6286" s="5">
        <v>0</v>
      </c>
      <c r="P6286" s="5">
        <v>0</v>
      </c>
      <c r="Q6286" s="5">
        <f t="shared" si="1079"/>
        <v>0</v>
      </c>
      <c r="R6286" s="5">
        <v>0</v>
      </c>
      <c r="S6286" s="5">
        <v>0</v>
      </c>
      <c r="T6286" s="5">
        <f t="shared" si="1080"/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f t="shared" si="1083"/>
        <v>0</v>
      </c>
      <c r="Z6286" s="5">
        <v>0</v>
      </c>
      <c r="AA6286" s="5">
        <v>0</v>
      </c>
      <c r="AB6286" s="5">
        <f t="shared" si="1084"/>
        <v>0</v>
      </c>
      <c r="AC6286" s="5">
        <v>0</v>
      </c>
      <c r="AD6286" s="5">
        <v>0</v>
      </c>
      <c r="AE6286" s="5">
        <f t="shared" si="1085"/>
        <v>0</v>
      </c>
      <c r="AF6286" s="5">
        <v>1</v>
      </c>
      <c r="AG6286" s="6">
        <v>45189</v>
      </c>
      <c r="AH6286" s="5">
        <v>1</v>
      </c>
      <c r="AI6286" s="5">
        <v>0</v>
      </c>
      <c r="AJ6286" s="5">
        <v>0</v>
      </c>
      <c r="AK6286" s="5">
        <f t="shared" si="1086"/>
        <v>0</v>
      </c>
      <c r="AL6286" s="5">
        <v>0</v>
      </c>
      <c r="AM6286" s="5">
        <v>0</v>
      </c>
      <c r="AN6286" s="5">
        <f t="shared" si="1087"/>
        <v>0</v>
      </c>
      <c r="AO6286" s="5">
        <v>0</v>
      </c>
      <c r="AP6286" s="5">
        <v>0</v>
      </c>
      <c r="AQ6286" s="5">
        <f t="shared" si="1088"/>
        <v>0</v>
      </c>
      <c r="AR6286" s="5">
        <v>0</v>
      </c>
      <c r="AS6286" s="6"/>
      <c r="AT6286" s="5">
        <v>0</v>
      </c>
      <c r="AU6286" s="5">
        <v>0</v>
      </c>
      <c r="AV6286" t="str">
        <f t="shared" si="1081"/>
        <v>N</v>
      </c>
      <c r="AW6286" t="s">
        <v>60</v>
      </c>
      <c r="AX6286" t="s">
        <v>61</v>
      </c>
      <c r="AY6286" t="s">
        <v>62</v>
      </c>
      <c r="AZ6286" t="s">
        <v>62</v>
      </c>
      <c r="BA6286" t="str">
        <f t="shared" si="1082"/>
        <v>N</v>
      </c>
    </row>
    <row r="6287" spans="1:53">
      <c r="A6287" t="s">
        <v>436</v>
      </c>
      <c r="B6287" t="s">
        <v>54</v>
      </c>
      <c r="C6287" t="s">
        <v>89</v>
      </c>
      <c r="D6287">
        <v>2023</v>
      </c>
      <c r="F6287" t="s">
        <v>14408</v>
      </c>
      <c r="G6287" t="s">
        <v>14409</v>
      </c>
      <c r="H6287" t="s">
        <v>14410</v>
      </c>
      <c r="I6287" t="s">
        <v>14411</v>
      </c>
      <c r="J6287" t="s">
        <v>101</v>
      </c>
      <c r="K6287" t="s">
        <v>93</v>
      </c>
      <c r="L6287" s="5">
        <v>0</v>
      </c>
      <c r="M6287" s="5">
        <v>0</v>
      </c>
      <c r="N6287" s="5">
        <f t="shared" si="1078"/>
        <v>0</v>
      </c>
      <c r="O6287" s="5">
        <v>0</v>
      </c>
      <c r="P6287" s="5">
        <v>0</v>
      </c>
      <c r="Q6287" s="5">
        <f t="shared" si="1079"/>
        <v>0</v>
      </c>
      <c r="R6287" s="5">
        <v>0</v>
      </c>
      <c r="S6287" s="5">
        <v>0</v>
      </c>
      <c r="T6287" s="5">
        <f t="shared" si="1080"/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f t="shared" si="1083"/>
        <v>0</v>
      </c>
      <c r="Z6287" s="5">
        <v>0</v>
      </c>
      <c r="AA6287" s="5">
        <v>0</v>
      </c>
      <c r="AB6287" s="5">
        <f t="shared" si="1084"/>
        <v>0</v>
      </c>
      <c r="AC6287" s="5">
        <v>0</v>
      </c>
      <c r="AD6287" s="5">
        <v>0</v>
      </c>
      <c r="AE6287" s="5">
        <f t="shared" si="1085"/>
        <v>0</v>
      </c>
      <c r="AF6287" s="5">
        <v>1</v>
      </c>
      <c r="AG6287" s="6">
        <v>45033</v>
      </c>
      <c r="AH6287" s="5">
        <v>1</v>
      </c>
      <c r="AI6287" s="5">
        <v>0</v>
      </c>
      <c r="AJ6287" s="5">
        <v>0</v>
      </c>
      <c r="AK6287" s="5">
        <f t="shared" si="1086"/>
        <v>0</v>
      </c>
      <c r="AL6287" s="5">
        <v>0</v>
      </c>
      <c r="AM6287" s="5">
        <v>0</v>
      </c>
      <c r="AN6287" s="5">
        <f t="shared" si="1087"/>
        <v>0</v>
      </c>
      <c r="AO6287" s="5">
        <v>0</v>
      </c>
      <c r="AP6287" s="5">
        <v>0</v>
      </c>
      <c r="AQ6287" s="5">
        <f t="shared" si="1088"/>
        <v>0</v>
      </c>
      <c r="AR6287" s="5">
        <v>0</v>
      </c>
      <c r="AS6287" s="6"/>
      <c r="AT6287" s="5">
        <v>0</v>
      </c>
      <c r="AU6287" s="5">
        <v>0</v>
      </c>
      <c r="AV6287" t="str">
        <f t="shared" si="1081"/>
        <v>N</v>
      </c>
      <c r="AW6287" t="s">
        <v>60</v>
      </c>
      <c r="AX6287" t="s">
        <v>61</v>
      </c>
      <c r="AY6287" t="s">
        <v>62</v>
      </c>
      <c r="AZ6287" t="s">
        <v>62</v>
      </c>
      <c r="BA6287" t="str">
        <f t="shared" si="1082"/>
        <v>N</v>
      </c>
    </row>
    <row r="6288" spans="1:53">
      <c r="A6288" t="s">
        <v>436</v>
      </c>
      <c r="B6288" t="s">
        <v>54</v>
      </c>
      <c r="C6288" t="s">
        <v>89</v>
      </c>
      <c r="D6288">
        <v>2023</v>
      </c>
      <c r="F6288" t="s">
        <v>14412</v>
      </c>
      <c r="G6288" t="s">
        <v>14413</v>
      </c>
      <c r="H6288" t="s">
        <v>14414</v>
      </c>
      <c r="I6288" t="s">
        <v>14415</v>
      </c>
      <c r="J6288" t="s">
        <v>101</v>
      </c>
      <c r="K6288" t="s">
        <v>93</v>
      </c>
      <c r="L6288" s="5">
        <v>0</v>
      </c>
      <c r="M6288" s="5">
        <v>0</v>
      </c>
      <c r="N6288" s="5">
        <f t="shared" si="1078"/>
        <v>0</v>
      </c>
      <c r="O6288" s="5">
        <v>0</v>
      </c>
      <c r="P6288" s="5">
        <v>0</v>
      </c>
      <c r="Q6288" s="5">
        <f t="shared" si="1079"/>
        <v>0</v>
      </c>
      <c r="R6288" s="5">
        <v>0</v>
      </c>
      <c r="S6288" s="5">
        <v>0</v>
      </c>
      <c r="T6288" s="5">
        <f t="shared" si="1080"/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f t="shared" si="1083"/>
        <v>0</v>
      </c>
      <c r="Z6288" s="5">
        <v>0</v>
      </c>
      <c r="AA6288" s="5">
        <v>0</v>
      </c>
      <c r="AB6288" s="5">
        <f t="shared" si="1084"/>
        <v>0</v>
      </c>
      <c r="AC6288" s="5">
        <v>0</v>
      </c>
      <c r="AD6288" s="5">
        <v>0</v>
      </c>
      <c r="AE6288" s="5">
        <f t="shared" si="1085"/>
        <v>0</v>
      </c>
      <c r="AF6288" s="5">
        <v>1</v>
      </c>
      <c r="AG6288" s="6">
        <v>45105</v>
      </c>
      <c r="AH6288" s="5">
        <v>1</v>
      </c>
      <c r="AI6288" s="5">
        <v>0</v>
      </c>
      <c r="AJ6288" s="5">
        <v>0</v>
      </c>
      <c r="AK6288" s="5">
        <f t="shared" si="1086"/>
        <v>0</v>
      </c>
      <c r="AL6288" s="5">
        <v>0</v>
      </c>
      <c r="AM6288" s="5">
        <v>0</v>
      </c>
      <c r="AN6288" s="5">
        <f t="shared" si="1087"/>
        <v>0</v>
      </c>
      <c r="AO6288" s="5">
        <v>0</v>
      </c>
      <c r="AP6288" s="5">
        <v>0</v>
      </c>
      <c r="AQ6288" s="5">
        <f t="shared" si="1088"/>
        <v>0</v>
      </c>
      <c r="AR6288" s="5">
        <v>0</v>
      </c>
      <c r="AS6288" s="6"/>
      <c r="AT6288" s="5">
        <v>0</v>
      </c>
      <c r="AU6288" s="5">
        <v>0</v>
      </c>
      <c r="AV6288" t="str">
        <f t="shared" si="1081"/>
        <v>N</v>
      </c>
      <c r="AW6288" t="s">
        <v>60</v>
      </c>
      <c r="AX6288" t="s">
        <v>61</v>
      </c>
      <c r="AY6288" t="s">
        <v>62</v>
      </c>
      <c r="AZ6288" t="s">
        <v>62</v>
      </c>
      <c r="BA6288" t="str">
        <f t="shared" si="1082"/>
        <v>N</v>
      </c>
    </row>
    <row r="6289" spans="1:53">
      <c r="A6289" t="s">
        <v>436</v>
      </c>
      <c r="B6289" t="s">
        <v>54</v>
      </c>
      <c r="C6289" t="s">
        <v>89</v>
      </c>
      <c r="D6289">
        <v>2023</v>
      </c>
      <c r="F6289" t="s">
        <v>14416</v>
      </c>
      <c r="G6289" t="s">
        <v>14417</v>
      </c>
      <c r="H6289" t="s">
        <v>14418</v>
      </c>
      <c r="I6289" t="s">
        <v>14419</v>
      </c>
      <c r="J6289" t="s">
        <v>101</v>
      </c>
      <c r="K6289" t="s">
        <v>93</v>
      </c>
      <c r="L6289" s="5">
        <v>0</v>
      </c>
      <c r="M6289" s="5">
        <v>0</v>
      </c>
      <c r="N6289" s="5">
        <f t="shared" si="1078"/>
        <v>0</v>
      </c>
      <c r="O6289" s="5">
        <v>0</v>
      </c>
      <c r="P6289" s="5">
        <v>0</v>
      </c>
      <c r="Q6289" s="5">
        <f t="shared" si="1079"/>
        <v>0</v>
      </c>
      <c r="R6289" s="5">
        <v>0</v>
      </c>
      <c r="S6289" s="5">
        <v>0</v>
      </c>
      <c r="T6289" s="5">
        <f t="shared" si="1080"/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f t="shared" si="1083"/>
        <v>0</v>
      </c>
      <c r="Z6289" s="5">
        <v>0</v>
      </c>
      <c r="AA6289" s="5">
        <v>0</v>
      </c>
      <c r="AB6289" s="5">
        <f t="shared" si="1084"/>
        <v>0</v>
      </c>
      <c r="AC6289" s="5">
        <v>0</v>
      </c>
      <c r="AD6289" s="5">
        <v>0</v>
      </c>
      <c r="AE6289" s="5">
        <f t="shared" si="1085"/>
        <v>0</v>
      </c>
      <c r="AF6289" s="5">
        <v>1</v>
      </c>
      <c r="AG6289" s="6">
        <v>44964</v>
      </c>
      <c r="AH6289" s="5">
        <v>1</v>
      </c>
      <c r="AI6289" s="5">
        <v>0</v>
      </c>
      <c r="AJ6289" s="5">
        <v>0</v>
      </c>
      <c r="AK6289" s="5">
        <f t="shared" si="1086"/>
        <v>0</v>
      </c>
      <c r="AL6289" s="5">
        <v>0</v>
      </c>
      <c r="AM6289" s="5">
        <v>0</v>
      </c>
      <c r="AN6289" s="5">
        <f t="shared" si="1087"/>
        <v>0</v>
      </c>
      <c r="AO6289" s="5">
        <v>0</v>
      </c>
      <c r="AP6289" s="5">
        <v>0</v>
      </c>
      <c r="AQ6289" s="5">
        <f t="shared" si="1088"/>
        <v>0</v>
      </c>
      <c r="AR6289" s="5">
        <v>0</v>
      </c>
      <c r="AS6289" s="6"/>
      <c r="AT6289" s="5">
        <v>0</v>
      </c>
      <c r="AU6289" s="5">
        <v>0</v>
      </c>
      <c r="AV6289" t="str">
        <f t="shared" si="1081"/>
        <v>N</v>
      </c>
      <c r="AW6289" t="s">
        <v>60</v>
      </c>
      <c r="AX6289" t="s">
        <v>61</v>
      </c>
      <c r="AY6289" t="s">
        <v>62</v>
      </c>
      <c r="AZ6289" t="s">
        <v>62</v>
      </c>
      <c r="BA6289" t="str">
        <f t="shared" si="1082"/>
        <v>N</v>
      </c>
    </row>
    <row r="6290" spans="1:53">
      <c r="A6290" t="s">
        <v>436</v>
      </c>
      <c r="B6290" t="s">
        <v>54</v>
      </c>
      <c r="C6290" t="s">
        <v>89</v>
      </c>
      <c r="D6290">
        <v>2023</v>
      </c>
      <c r="F6290" t="s">
        <v>14420</v>
      </c>
      <c r="G6290" t="s">
        <v>14421</v>
      </c>
      <c r="H6290" t="s">
        <v>14422</v>
      </c>
      <c r="I6290" t="s">
        <v>14423</v>
      </c>
      <c r="J6290" t="s">
        <v>101</v>
      </c>
      <c r="K6290" t="s">
        <v>93</v>
      </c>
      <c r="L6290" s="5">
        <v>0</v>
      </c>
      <c r="M6290" s="5">
        <v>0</v>
      </c>
      <c r="N6290" s="5">
        <f t="shared" si="1078"/>
        <v>0</v>
      </c>
      <c r="O6290" s="5">
        <v>0</v>
      </c>
      <c r="P6290" s="5">
        <v>0</v>
      </c>
      <c r="Q6290" s="5">
        <f t="shared" si="1079"/>
        <v>0</v>
      </c>
      <c r="R6290" s="5">
        <v>0</v>
      </c>
      <c r="S6290" s="5">
        <v>0</v>
      </c>
      <c r="T6290" s="5">
        <f t="shared" si="1080"/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f t="shared" si="1083"/>
        <v>0</v>
      </c>
      <c r="Z6290" s="5">
        <v>0</v>
      </c>
      <c r="AA6290" s="5">
        <v>0</v>
      </c>
      <c r="AB6290" s="5">
        <f t="shared" si="1084"/>
        <v>0</v>
      </c>
      <c r="AC6290" s="5">
        <v>0</v>
      </c>
      <c r="AD6290" s="5">
        <v>0</v>
      </c>
      <c r="AE6290" s="5">
        <f t="shared" si="1085"/>
        <v>0</v>
      </c>
      <c r="AF6290" s="5">
        <v>1</v>
      </c>
      <c r="AG6290" s="6">
        <v>45105</v>
      </c>
      <c r="AH6290" s="5">
        <v>1</v>
      </c>
      <c r="AI6290" s="5">
        <v>0</v>
      </c>
      <c r="AJ6290" s="5">
        <v>0</v>
      </c>
      <c r="AK6290" s="5">
        <f t="shared" si="1086"/>
        <v>0</v>
      </c>
      <c r="AL6290" s="5">
        <v>0</v>
      </c>
      <c r="AM6290" s="5">
        <v>0</v>
      </c>
      <c r="AN6290" s="5">
        <f t="shared" si="1087"/>
        <v>0</v>
      </c>
      <c r="AO6290" s="5">
        <v>0</v>
      </c>
      <c r="AP6290" s="5">
        <v>0</v>
      </c>
      <c r="AQ6290" s="5">
        <f t="shared" si="1088"/>
        <v>0</v>
      </c>
      <c r="AR6290" s="5">
        <v>0</v>
      </c>
      <c r="AS6290" s="6"/>
      <c r="AT6290" s="5">
        <v>0</v>
      </c>
      <c r="AU6290" s="5">
        <v>0</v>
      </c>
      <c r="AV6290" t="str">
        <f t="shared" si="1081"/>
        <v>N</v>
      </c>
      <c r="AW6290" t="s">
        <v>60</v>
      </c>
      <c r="AX6290" t="s">
        <v>61</v>
      </c>
      <c r="AY6290" t="s">
        <v>62</v>
      </c>
      <c r="AZ6290" t="s">
        <v>62</v>
      </c>
      <c r="BA6290" t="str">
        <f t="shared" si="1082"/>
        <v>N</v>
      </c>
    </row>
    <row r="6291" spans="1:53">
      <c r="A6291" t="s">
        <v>436</v>
      </c>
      <c r="B6291" t="s">
        <v>54</v>
      </c>
      <c r="C6291" t="s">
        <v>89</v>
      </c>
      <c r="D6291">
        <v>2023</v>
      </c>
      <c r="F6291" t="s">
        <v>14424</v>
      </c>
      <c r="G6291" t="s">
        <v>14425</v>
      </c>
      <c r="H6291" t="s">
        <v>14426</v>
      </c>
      <c r="I6291" t="s">
        <v>14427</v>
      </c>
      <c r="J6291" t="s">
        <v>101</v>
      </c>
      <c r="K6291" t="s">
        <v>93</v>
      </c>
      <c r="L6291" s="5">
        <v>0</v>
      </c>
      <c r="M6291" s="5">
        <v>0</v>
      </c>
      <c r="N6291" s="5">
        <f t="shared" si="1078"/>
        <v>0</v>
      </c>
      <c r="O6291" s="5">
        <v>0</v>
      </c>
      <c r="P6291" s="5">
        <v>0</v>
      </c>
      <c r="Q6291" s="5">
        <f t="shared" si="1079"/>
        <v>0</v>
      </c>
      <c r="R6291" s="5">
        <v>0</v>
      </c>
      <c r="S6291" s="5">
        <v>0</v>
      </c>
      <c r="T6291" s="5">
        <f t="shared" si="1080"/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f t="shared" si="1083"/>
        <v>0</v>
      </c>
      <c r="Z6291" s="5">
        <v>0</v>
      </c>
      <c r="AA6291" s="5">
        <v>0</v>
      </c>
      <c r="AB6291" s="5">
        <f t="shared" si="1084"/>
        <v>0</v>
      </c>
      <c r="AC6291" s="5">
        <v>0</v>
      </c>
      <c r="AD6291" s="5">
        <v>0</v>
      </c>
      <c r="AE6291" s="5">
        <f t="shared" si="1085"/>
        <v>0</v>
      </c>
      <c r="AF6291" s="5">
        <v>1</v>
      </c>
      <c r="AG6291" s="6">
        <v>45105</v>
      </c>
      <c r="AH6291" s="5">
        <v>1</v>
      </c>
      <c r="AI6291" s="5">
        <v>0</v>
      </c>
      <c r="AJ6291" s="5">
        <v>0</v>
      </c>
      <c r="AK6291" s="5">
        <f t="shared" si="1086"/>
        <v>0</v>
      </c>
      <c r="AL6291" s="5">
        <v>0</v>
      </c>
      <c r="AM6291" s="5">
        <v>0</v>
      </c>
      <c r="AN6291" s="5">
        <f t="shared" si="1087"/>
        <v>0</v>
      </c>
      <c r="AO6291" s="5">
        <v>0</v>
      </c>
      <c r="AP6291" s="5">
        <v>0</v>
      </c>
      <c r="AQ6291" s="5">
        <f t="shared" si="1088"/>
        <v>0</v>
      </c>
      <c r="AR6291" s="5">
        <v>0</v>
      </c>
      <c r="AS6291" s="6"/>
      <c r="AT6291" s="5">
        <v>0</v>
      </c>
      <c r="AU6291" s="5">
        <v>0</v>
      </c>
      <c r="AV6291" t="str">
        <f t="shared" si="1081"/>
        <v>N</v>
      </c>
      <c r="AW6291" t="s">
        <v>60</v>
      </c>
      <c r="AX6291" t="s">
        <v>61</v>
      </c>
      <c r="AY6291" t="s">
        <v>62</v>
      </c>
      <c r="AZ6291" t="s">
        <v>62</v>
      </c>
      <c r="BA6291" t="str">
        <f t="shared" si="1082"/>
        <v>N</v>
      </c>
    </row>
    <row r="6292" spans="1:53">
      <c r="A6292" t="s">
        <v>436</v>
      </c>
      <c r="B6292" t="s">
        <v>54</v>
      </c>
      <c r="C6292" t="s">
        <v>89</v>
      </c>
      <c r="D6292">
        <v>2023</v>
      </c>
      <c r="F6292" t="s">
        <v>5062</v>
      </c>
      <c r="G6292" t="s">
        <v>14428</v>
      </c>
      <c r="H6292" t="s">
        <v>14429</v>
      </c>
      <c r="I6292" t="s">
        <v>14430</v>
      </c>
      <c r="J6292" t="s">
        <v>101</v>
      </c>
      <c r="K6292" t="s">
        <v>93</v>
      </c>
      <c r="L6292" s="5">
        <v>0</v>
      </c>
      <c r="M6292" s="5">
        <v>0</v>
      </c>
      <c r="N6292" s="5">
        <f t="shared" si="1078"/>
        <v>0</v>
      </c>
      <c r="O6292" s="5">
        <v>0</v>
      </c>
      <c r="P6292" s="5">
        <v>0</v>
      </c>
      <c r="Q6292" s="5">
        <f t="shared" si="1079"/>
        <v>0</v>
      </c>
      <c r="R6292" s="5">
        <v>0</v>
      </c>
      <c r="S6292" s="5">
        <v>0</v>
      </c>
      <c r="T6292" s="5">
        <f t="shared" si="1080"/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f t="shared" si="1083"/>
        <v>0</v>
      </c>
      <c r="Z6292" s="5">
        <v>0</v>
      </c>
      <c r="AA6292" s="5">
        <v>0</v>
      </c>
      <c r="AB6292" s="5">
        <f t="shared" si="1084"/>
        <v>0</v>
      </c>
      <c r="AC6292" s="5">
        <v>0</v>
      </c>
      <c r="AD6292" s="5">
        <v>0</v>
      </c>
      <c r="AE6292" s="5">
        <f t="shared" si="1085"/>
        <v>0</v>
      </c>
      <c r="AF6292" s="5">
        <v>1</v>
      </c>
      <c r="AG6292" s="6">
        <v>44966</v>
      </c>
      <c r="AH6292" s="5">
        <v>1</v>
      </c>
      <c r="AI6292" s="5">
        <v>0</v>
      </c>
      <c r="AJ6292" s="5">
        <v>0</v>
      </c>
      <c r="AK6292" s="5">
        <f t="shared" si="1086"/>
        <v>0</v>
      </c>
      <c r="AL6292" s="5">
        <v>0</v>
      </c>
      <c r="AM6292" s="5">
        <v>0</v>
      </c>
      <c r="AN6292" s="5">
        <f t="shared" si="1087"/>
        <v>0</v>
      </c>
      <c r="AO6292" s="5">
        <v>0</v>
      </c>
      <c r="AP6292" s="5">
        <v>0</v>
      </c>
      <c r="AQ6292" s="5">
        <f t="shared" si="1088"/>
        <v>0</v>
      </c>
      <c r="AR6292" s="5">
        <v>0</v>
      </c>
      <c r="AS6292" s="6"/>
      <c r="AT6292" s="5">
        <v>0</v>
      </c>
      <c r="AU6292" s="5">
        <v>0</v>
      </c>
      <c r="AV6292" t="str">
        <f t="shared" si="1081"/>
        <v>N</v>
      </c>
      <c r="AW6292" t="s">
        <v>60</v>
      </c>
      <c r="AX6292" t="s">
        <v>61</v>
      </c>
      <c r="AY6292" t="s">
        <v>62</v>
      </c>
      <c r="AZ6292" t="s">
        <v>62</v>
      </c>
      <c r="BA6292" t="str">
        <f t="shared" si="1082"/>
        <v>N</v>
      </c>
    </row>
    <row r="6293" spans="1:53">
      <c r="A6293" t="s">
        <v>1465</v>
      </c>
      <c r="B6293" t="s">
        <v>54</v>
      </c>
      <c r="C6293" t="s">
        <v>55</v>
      </c>
      <c r="D6293">
        <v>2023</v>
      </c>
      <c r="F6293" t="s">
        <v>14431</v>
      </c>
      <c r="G6293" t="s">
        <v>14432</v>
      </c>
      <c r="H6293" t="s">
        <v>14433</v>
      </c>
      <c r="I6293" t="s">
        <v>14434</v>
      </c>
      <c r="J6293" t="s">
        <v>58</v>
      </c>
      <c r="K6293" t="s">
        <v>59</v>
      </c>
      <c r="L6293" s="5">
        <v>0</v>
      </c>
      <c r="M6293" s="5">
        <v>0</v>
      </c>
      <c r="N6293" s="5">
        <f t="shared" si="1078"/>
        <v>0</v>
      </c>
      <c r="O6293" s="5">
        <v>0</v>
      </c>
      <c r="P6293" s="5">
        <v>0</v>
      </c>
      <c r="Q6293" s="5">
        <f t="shared" si="1079"/>
        <v>0</v>
      </c>
      <c r="R6293" s="5">
        <v>0</v>
      </c>
      <c r="S6293" s="5">
        <v>0</v>
      </c>
      <c r="T6293" s="5">
        <f t="shared" si="1080"/>
        <v>0</v>
      </c>
      <c r="U6293" s="5">
        <v>1</v>
      </c>
      <c r="V6293" s="5">
        <v>1</v>
      </c>
      <c r="W6293" s="5">
        <v>0</v>
      </c>
      <c r="X6293" s="5">
        <v>0</v>
      </c>
      <c r="Y6293" s="5">
        <f t="shared" si="1083"/>
        <v>0</v>
      </c>
      <c r="Z6293" s="5">
        <v>0</v>
      </c>
      <c r="AA6293" s="5">
        <v>0</v>
      </c>
      <c r="AB6293" s="5">
        <f t="shared" si="1084"/>
        <v>0</v>
      </c>
      <c r="AC6293" s="5">
        <v>0</v>
      </c>
      <c r="AD6293" s="5">
        <v>0</v>
      </c>
      <c r="AE6293" s="5">
        <f t="shared" si="1085"/>
        <v>0</v>
      </c>
      <c r="AF6293" s="5">
        <v>1</v>
      </c>
      <c r="AG6293" s="6">
        <v>45076</v>
      </c>
      <c r="AH6293" s="5">
        <v>1</v>
      </c>
      <c r="AI6293" s="5">
        <v>0</v>
      </c>
      <c r="AJ6293" s="5">
        <v>0</v>
      </c>
      <c r="AK6293" s="5">
        <f t="shared" si="1086"/>
        <v>0</v>
      </c>
      <c r="AL6293" s="5">
        <v>0</v>
      </c>
      <c r="AM6293" s="5">
        <v>0</v>
      </c>
      <c r="AN6293" s="5">
        <f t="shared" si="1087"/>
        <v>0</v>
      </c>
      <c r="AO6293" s="5">
        <v>0</v>
      </c>
      <c r="AP6293" s="5">
        <v>0</v>
      </c>
      <c r="AQ6293" s="5">
        <f t="shared" si="1088"/>
        <v>0</v>
      </c>
      <c r="AR6293" s="5">
        <v>1</v>
      </c>
      <c r="AS6293" s="6">
        <v>45176</v>
      </c>
      <c r="AT6293" s="5">
        <v>1</v>
      </c>
      <c r="AU6293" s="5">
        <v>0</v>
      </c>
      <c r="AV6293" t="str">
        <f t="shared" si="1081"/>
        <v>N</v>
      </c>
      <c r="AW6293" t="s">
        <v>60</v>
      </c>
      <c r="AX6293" t="s">
        <v>61</v>
      </c>
      <c r="AY6293" t="s">
        <v>62</v>
      </c>
      <c r="AZ6293" t="s">
        <v>62</v>
      </c>
      <c r="BA6293" t="str">
        <f t="shared" si="1082"/>
        <v>N</v>
      </c>
    </row>
    <row r="6294" spans="1:53">
      <c r="A6294" t="s">
        <v>53</v>
      </c>
      <c r="B6294" t="s">
        <v>54</v>
      </c>
      <c r="C6294" t="s">
        <v>89</v>
      </c>
      <c r="D6294">
        <v>2023</v>
      </c>
      <c r="F6294" t="s">
        <v>14435</v>
      </c>
      <c r="G6294" t="s">
        <v>14436</v>
      </c>
      <c r="I6294" t="s">
        <v>14437</v>
      </c>
      <c r="J6294" t="s">
        <v>101</v>
      </c>
      <c r="K6294" t="s">
        <v>93</v>
      </c>
      <c r="L6294" s="5">
        <v>0</v>
      </c>
      <c r="M6294" s="5">
        <v>0</v>
      </c>
      <c r="N6294" s="5">
        <f t="shared" si="1078"/>
        <v>0</v>
      </c>
      <c r="O6294" s="5">
        <v>0</v>
      </c>
      <c r="P6294" s="5">
        <v>0</v>
      </c>
      <c r="Q6294" s="5">
        <f t="shared" si="1079"/>
        <v>0</v>
      </c>
      <c r="R6294" s="5">
        <v>0</v>
      </c>
      <c r="S6294" s="5">
        <v>0</v>
      </c>
      <c r="T6294" s="5">
        <f t="shared" si="1080"/>
        <v>0</v>
      </c>
      <c r="U6294" s="5">
        <v>1</v>
      </c>
      <c r="V6294" s="5">
        <v>1</v>
      </c>
      <c r="W6294" s="5">
        <v>0</v>
      </c>
      <c r="X6294" s="5">
        <v>0</v>
      </c>
      <c r="Y6294" s="5">
        <f t="shared" si="1083"/>
        <v>0</v>
      </c>
      <c r="Z6294" s="5">
        <v>0</v>
      </c>
      <c r="AA6294" s="5">
        <v>0</v>
      </c>
      <c r="AB6294" s="5">
        <f t="shared" si="1084"/>
        <v>0</v>
      </c>
      <c r="AC6294" s="5">
        <v>0</v>
      </c>
      <c r="AD6294" s="5">
        <v>0</v>
      </c>
      <c r="AE6294" s="5">
        <f t="shared" si="1085"/>
        <v>0</v>
      </c>
      <c r="AF6294" s="5">
        <v>1</v>
      </c>
      <c r="AG6294" s="6">
        <v>45042</v>
      </c>
      <c r="AH6294" s="5">
        <v>1</v>
      </c>
      <c r="AI6294" s="5">
        <v>0</v>
      </c>
      <c r="AJ6294" s="5">
        <v>0</v>
      </c>
      <c r="AK6294" s="5">
        <f t="shared" si="1086"/>
        <v>0</v>
      </c>
      <c r="AL6294" s="5">
        <v>0</v>
      </c>
      <c r="AM6294" s="5">
        <v>0</v>
      </c>
      <c r="AN6294" s="5">
        <f t="shared" si="1087"/>
        <v>0</v>
      </c>
      <c r="AO6294" s="5">
        <v>0</v>
      </c>
      <c r="AP6294" s="5">
        <v>0</v>
      </c>
      <c r="AQ6294" s="5">
        <f t="shared" si="1088"/>
        <v>0</v>
      </c>
      <c r="AR6294" s="5">
        <v>1</v>
      </c>
      <c r="AS6294" s="6">
        <v>45252</v>
      </c>
      <c r="AT6294" s="5">
        <v>1</v>
      </c>
      <c r="AU6294" s="5">
        <v>0</v>
      </c>
      <c r="AV6294" t="str">
        <f t="shared" si="1081"/>
        <v>N</v>
      </c>
      <c r="AW6294" t="s">
        <v>60</v>
      </c>
      <c r="AX6294" t="s">
        <v>61</v>
      </c>
      <c r="AY6294" t="s">
        <v>62</v>
      </c>
      <c r="AZ6294" t="s">
        <v>62</v>
      </c>
      <c r="BA6294" t="str">
        <f t="shared" si="1082"/>
        <v>N</v>
      </c>
    </row>
    <row r="6295" spans="1:53">
      <c r="A6295" t="s">
        <v>53</v>
      </c>
      <c r="B6295" t="s">
        <v>54</v>
      </c>
      <c r="C6295" t="s">
        <v>89</v>
      </c>
      <c r="D6295">
        <v>2023</v>
      </c>
      <c r="F6295" t="s">
        <v>14438</v>
      </c>
      <c r="G6295" t="s">
        <v>14439</v>
      </c>
      <c r="I6295" t="s">
        <v>14440</v>
      </c>
      <c r="J6295" t="s">
        <v>101</v>
      </c>
      <c r="K6295" t="s">
        <v>93</v>
      </c>
      <c r="L6295" s="5">
        <v>0</v>
      </c>
      <c r="M6295" s="5">
        <v>0</v>
      </c>
      <c r="N6295" s="5">
        <f t="shared" si="1078"/>
        <v>0</v>
      </c>
      <c r="O6295" s="5">
        <v>0</v>
      </c>
      <c r="P6295" s="5">
        <v>0</v>
      </c>
      <c r="Q6295" s="5">
        <f t="shared" si="1079"/>
        <v>0</v>
      </c>
      <c r="R6295" s="5">
        <v>0</v>
      </c>
      <c r="S6295" s="5">
        <v>0</v>
      </c>
      <c r="T6295" s="5">
        <f t="shared" si="1080"/>
        <v>0</v>
      </c>
      <c r="U6295" s="5">
        <v>1</v>
      </c>
      <c r="V6295" s="5">
        <v>1</v>
      </c>
      <c r="W6295" s="5">
        <v>0</v>
      </c>
      <c r="X6295" s="5">
        <v>0</v>
      </c>
      <c r="Y6295" s="5">
        <f t="shared" si="1083"/>
        <v>0</v>
      </c>
      <c r="Z6295" s="5">
        <v>0</v>
      </c>
      <c r="AA6295" s="5">
        <v>0</v>
      </c>
      <c r="AB6295" s="5">
        <f t="shared" si="1084"/>
        <v>0</v>
      </c>
      <c r="AC6295" s="5">
        <v>0</v>
      </c>
      <c r="AD6295" s="5">
        <v>0</v>
      </c>
      <c r="AE6295" s="5">
        <f t="shared" si="1085"/>
        <v>0</v>
      </c>
      <c r="AF6295" s="5">
        <v>1</v>
      </c>
      <c r="AG6295" s="6">
        <v>45042</v>
      </c>
      <c r="AH6295" s="5">
        <v>1</v>
      </c>
      <c r="AI6295" s="5">
        <v>0</v>
      </c>
      <c r="AJ6295" s="5">
        <v>0</v>
      </c>
      <c r="AK6295" s="5">
        <f t="shared" si="1086"/>
        <v>0</v>
      </c>
      <c r="AL6295" s="5">
        <v>0</v>
      </c>
      <c r="AM6295" s="5">
        <v>0</v>
      </c>
      <c r="AN6295" s="5">
        <f t="shared" si="1087"/>
        <v>0</v>
      </c>
      <c r="AO6295" s="5">
        <v>0</v>
      </c>
      <c r="AP6295" s="5">
        <v>0</v>
      </c>
      <c r="AQ6295" s="5">
        <f t="shared" si="1088"/>
        <v>0</v>
      </c>
      <c r="AR6295" s="5">
        <v>1</v>
      </c>
      <c r="AS6295" s="6">
        <v>45252</v>
      </c>
      <c r="AT6295" s="5">
        <v>1</v>
      </c>
      <c r="AU6295" s="5">
        <v>0</v>
      </c>
      <c r="AV6295" t="str">
        <f t="shared" si="1081"/>
        <v>N</v>
      </c>
      <c r="AW6295" t="s">
        <v>60</v>
      </c>
      <c r="AX6295" t="s">
        <v>61</v>
      </c>
      <c r="AY6295" t="s">
        <v>62</v>
      </c>
      <c r="AZ6295" t="s">
        <v>62</v>
      </c>
      <c r="BA6295" t="str">
        <f t="shared" si="1082"/>
        <v>N</v>
      </c>
    </row>
    <row r="6296" spans="1:53">
      <c r="A6296" t="s">
        <v>53</v>
      </c>
      <c r="B6296" t="s">
        <v>54</v>
      </c>
      <c r="C6296" t="s">
        <v>89</v>
      </c>
      <c r="D6296">
        <v>2023</v>
      </c>
      <c r="F6296" t="s">
        <v>14441</v>
      </c>
      <c r="G6296" t="s">
        <v>14442</v>
      </c>
      <c r="I6296" t="s">
        <v>14443</v>
      </c>
      <c r="J6296" t="s">
        <v>101</v>
      </c>
      <c r="K6296" t="s">
        <v>93</v>
      </c>
      <c r="L6296" s="5">
        <v>0</v>
      </c>
      <c r="M6296" s="5">
        <v>0</v>
      </c>
      <c r="N6296" s="5">
        <f t="shared" si="1078"/>
        <v>0</v>
      </c>
      <c r="O6296" s="5">
        <v>0</v>
      </c>
      <c r="P6296" s="5">
        <v>0</v>
      </c>
      <c r="Q6296" s="5">
        <f t="shared" si="1079"/>
        <v>0</v>
      </c>
      <c r="R6296" s="5">
        <v>0</v>
      </c>
      <c r="S6296" s="5">
        <v>0</v>
      </c>
      <c r="T6296" s="5">
        <f t="shared" si="1080"/>
        <v>0</v>
      </c>
      <c r="U6296" s="5">
        <v>1</v>
      </c>
      <c r="V6296" s="5">
        <v>1</v>
      </c>
      <c r="W6296" s="5">
        <v>0</v>
      </c>
      <c r="X6296" s="5">
        <v>0</v>
      </c>
      <c r="Y6296" s="5">
        <f t="shared" si="1083"/>
        <v>0</v>
      </c>
      <c r="Z6296" s="5">
        <v>0</v>
      </c>
      <c r="AA6296" s="5">
        <v>0</v>
      </c>
      <c r="AB6296" s="5">
        <f t="shared" si="1084"/>
        <v>0</v>
      </c>
      <c r="AC6296" s="5">
        <v>0</v>
      </c>
      <c r="AD6296" s="5">
        <v>0</v>
      </c>
      <c r="AE6296" s="5">
        <f t="shared" si="1085"/>
        <v>0</v>
      </c>
      <c r="AF6296" s="5">
        <v>1</v>
      </c>
      <c r="AG6296" s="6">
        <v>45042</v>
      </c>
      <c r="AH6296" s="5">
        <v>1</v>
      </c>
      <c r="AI6296" s="5">
        <v>0</v>
      </c>
      <c r="AJ6296" s="5">
        <v>0</v>
      </c>
      <c r="AK6296" s="5">
        <f t="shared" si="1086"/>
        <v>0</v>
      </c>
      <c r="AL6296" s="5">
        <v>0</v>
      </c>
      <c r="AM6296" s="5">
        <v>0</v>
      </c>
      <c r="AN6296" s="5">
        <f t="shared" si="1087"/>
        <v>0</v>
      </c>
      <c r="AO6296" s="5">
        <v>0</v>
      </c>
      <c r="AP6296" s="5">
        <v>0</v>
      </c>
      <c r="AQ6296" s="5">
        <f t="shared" si="1088"/>
        <v>0</v>
      </c>
      <c r="AR6296" s="5">
        <v>1</v>
      </c>
      <c r="AS6296" s="6">
        <v>45252</v>
      </c>
      <c r="AT6296" s="5">
        <v>1</v>
      </c>
      <c r="AU6296" s="5">
        <v>0</v>
      </c>
      <c r="AV6296" t="str">
        <f t="shared" si="1081"/>
        <v>N</v>
      </c>
      <c r="AW6296" t="s">
        <v>60</v>
      </c>
      <c r="AX6296" t="s">
        <v>61</v>
      </c>
      <c r="AY6296" t="s">
        <v>62</v>
      </c>
      <c r="AZ6296" t="s">
        <v>62</v>
      </c>
      <c r="BA6296" t="str">
        <f t="shared" si="1082"/>
        <v>N</v>
      </c>
    </row>
    <row r="6297" spans="1:53">
      <c r="A6297" t="s">
        <v>53</v>
      </c>
      <c r="B6297" t="s">
        <v>54</v>
      </c>
      <c r="C6297" t="s">
        <v>89</v>
      </c>
      <c r="D6297">
        <v>2023</v>
      </c>
      <c r="F6297" t="s">
        <v>14444</v>
      </c>
      <c r="G6297" t="s">
        <v>14445</v>
      </c>
      <c r="I6297" t="s">
        <v>14446</v>
      </c>
      <c r="J6297" t="s">
        <v>101</v>
      </c>
      <c r="K6297" t="s">
        <v>93</v>
      </c>
      <c r="L6297" s="5">
        <v>0</v>
      </c>
      <c r="M6297" s="5">
        <v>0</v>
      </c>
      <c r="N6297" s="5">
        <f t="shared" si="1078"/>
        <v>0</v>
      </c>
      <c r="O6297" s="5">
        <v>0</v>
      </c>
      <c r="P6297" s="5">
        <v>0</v>
      </c>
      <c r="Q6297" s="5">
        <f t="shared" si="1079"/>
        <v>0</v>
      </c>
      <c r="R6297" s="5">
        <v>0</v>
      </c>
      <c r="S6297" s="5">
        <v>0</v>
      </c>
      <c r="T6297" s="5">
        <f t="shared" si="1080"/>
        <v>0</v>
      </c>
      <c r="U6297" s="5">
        <v>1</v>
      </c>
      <c r="V6297" s="5">
        <v>1</v>
      </c>
      <c r="W6297" s="5">
        <v>0</v>
      </c>
      <c r="X6297" s="5">
        <v>0</v>
      </c>
      <c r="Y6297" s="5">
        <f t="shared" si="1083"/>
        <v>0</v>
      </c>
      <c r="Z6297" s="5">
        <v>0</v>
      </c>
      <c r="AA6297" s="5">
        <v>0</v>
      </c>
      <c r="AB6297" s="5">
        <f t="shared" si="1084"/>
        <v>0</v>
      </c>
      <c r="AC6297" s="5">
        <v>0</v>
      </c>
      <c r="AD6297" s="5">
        <v>0</v>
      </c>
      <c r="AE6297" s="5">
        <f t="shared" si="1085"/>
        <v>0</v>
      </c>
      <c r="AF6297" s="5">
        <v>1</v>
      </c>
      <c r="AG6297" s="6">
        <v>44993</v>
      </c>
      <c r="AH6297" s="5">
        <v>1</v>
      </c>
      <c r="AI6297" s="5">
        <v>0</v>
      </c>
      <c r="AJ6297" s="5">
        <v>0</v>
      </c>
      <c r="AK6297" s="5">
        <f t="shared" si="1086"/>
        <v>0</v>
      </c>
      <c r="AL6297" s="5">
        <v>0</v>
      </c>
      <c r="AM6297" s="5">
        <v>0</v>
      </c>
      <c r="AN6297" s="5">
        <f t="shared" si="1087"/>
        <v>0</v>
      </c>
      <c r="AO6297" s="5">
        <v>0</v>
      </c>
      <c r="AP6297" s="5">
        <v>0</v>
      </c>
      <c r="AQ6297" s="5">
        <f t="shared" si="1088"/>
        <v>0</v>
      </c>
      <c r="AR6297" s="5">
        <v>1</v>
      </c>
      <c r="AS6297" s="6">
        <v>45197</v>
      </c>
      <c r="AT6297" s="5">
        <v>1</v>
      </c>
      <c r="AU6297" s="5">
        <v>0</v>
      </c>
      <c r="AV6297" t="str">
        <f t="shared" si="1081"/>
        <v>N</v>
      </c>
      <c r="AW6297" t="s">
        <v>60</v>
      </c>
      <c r="AX6297" t="s">
        <v>61</v>
      </c>
      <c r="AY6297" t="s">
        <v>62</v>
      </c>
      <c r="AZ6297" t="s">
        <v>62</v>
      </c>
      <c r="BA6297" t="str">
        <f t="shared" si="1082"/>
        <v>N</v>
      </c>
    </row>
    <row r="6298" spans="1:53">
      <c r="A6298" t="s">
        <v>53</v>
      </c>
      <c r="B6298" t="s">
        <v>54</v>
      </c>
      <c r="C6298" t="s">
        <v>89</v>
      </c>
      <c r="D6298">
        <v>2023</v>
      </c>
      <c r="F6298" t="s">
        <v>14447</v>
      </c>
      <c r="G6298" t="s">
        <v>14448</v>
      </c>
      <c r="I6298" t="s">
        <v>14449</v>
      </c>
      <c r="J6298" t="s">
        <v>101</v>
      </c>
      <c r="K6298" t="s">
        <v>93</v>
      </c>
      <c r="L6298" s="5">
        <v>0</v>
      </c>
      <c r="M6298" s="5">
        <v>0</v>
      </c>
      <c r="N6298" s="5">
        <f t="shared" si="1078"/>
        <v>0</v>
      </c>
      <c r="O6298" s="5">
        <v>0</v>
      </c>
      <c r="P6298" s="5">
        <v>0</v>
      </c>
      <c r="Q6298" s="5">
        <f t="shared" si="1079"/>
        <v>0</v>
      </c>
      <c r="R6298" s="5">
        <v>0</v>
      </c>
      <c r="S6298" s="5">
        <v>0</v>
      </c>
      <c r="T6298" s="5">
        <f t="shared" si="1080"/>
        <v>0</v>
      </c>
      <c r="U6298" s="5">
        <v>1</v>
      </c>
      <c r="V6298" s="5">
        <v>1</v>
      </c>
      <c r="W6298" s="5">
        <v>0</v>
      </c>
      <c r="X6298" s="5">
        <v>0</v>
      </c>
      <c r="Y6298" s="5">
        <f t="shared" si="1083"/>
        <v>0</v>
      </c>
      <c r="Z6298" s="5">
        <v>0</v>
      </c>
      <c r="AA6298" s="5">
        <v>0</v>
      </c>
      <c r="AB6298" s="5">
        <f t="shared" si="1084"/>
        <v>0</v>
      </c>
      <c r="AC6298" s="5">
        <v>0</v>
      </c>
      <c r="AD6298" s="5">
        <v>0</v>
      </c>
      <c r="AE6298" s="5">
        <f t="shared" si="1085"/>
        <v>0</v>
      </c>
      <c r="AF6298" s="5">
        <v>1</v>
      </c>
      <c r="AG6298" s="6">
        <v>45007</v>
      </c>
      <c r="AH6298" s="5">
        <v>1</v>
      </c>
      <c r="AI6298" s="5">
        <v>0</v>
      </c>
      <c r="AJ6298" s="5">
        <v>0</v>
      </c>
      <c r="AK6298" s="5">
        <f t="shared" si="1086"/>
        <v>0</v>
      </c>
      <c r="AL6298" s="5">
        <v>0</v>
      </c>
      <c r="AM6298" s="5">
        <v>0</v>
      </c>
      <c r="AN6298" s="5">
        <f t="shared" si="1087"/>
        <v>0</v>
      </c>
      <c r="AO6298" s="5">
        <v>0</v>
      </c>
      <c r="AP6298" s="5">
        <v>0</v>
      </c>
      <c r="AQ6298" s="5">
        <f t="shared" si="1088"/>
        <v>0</v>
      </c>
      <c r="AR6298" s="5">
        <v>1</v>
      </c>
      <c r="AS6298" s="6">
        <v>45188</v>
      </c>
      <c r="AT6298" s="5">
        <v>1</v>
      </c>
      <c r="AU6298" s="5">
        <v>0</v>
      </c>
      <c r="AV6298" t="str">
        <f t="shared" si="1081"/>
        <v>N</v>
      </c>
      <c r="AW6298" t="s">
        <v>60</v>
      </c>
      <c r="AX6298" t="s">
        <v>61</v>
      </c>
      <c r="AY6298" t="s">
        <v>62</v>
      </c>
      <c r="AZ6298" t="s">
        <v>62</v>
      </c>
      <c r="BA6298" t="str">
        <f t="shared" si="1082"/>
        <v>N</v>
      </c>
    </row>
    <row r="6299" spans="1:53">
      <c r="A6299" t="s">
        <v>53</v>
      </c>
      <c r="B6299" t="s">
        <v>54</v>
      </c>
      <c r="C6299" t="s">
        <v>89</v>
      </c>
      <c r="D6299">
        <v>2023</v>
      </c>
      <c r="F6299" t="s">
        <v>14450</v>
      </c>
      <c r="G6299" t="s">
        <v>14451</v>
      </c>
      <c r="I6299" t="s">
        <v>14452</v>
      </c>
      <c r="J6299" t="s">
        <v>101</v>
      </c>
      <c r="K6299" t="s">
        <v>93</v>
      </c>
      <c r="L6299" s="5">
        <v>0</v>
      </c>
      <c r="M6299" s="5">
        <v>0</v>
      </c>
      <c r="N6299" s="5">
        <f t="shared" si="1078"/>
        <v>0</v>
      </c>
      <c r="O6299" s="5">
        <v>0</v>
      </c>
      <c r="P6299" s="5">
        <v>0</v>
      </c>
      <c r="Q6299" s="5">
        <f t="shared" si="1079"/>
        <v>0</v>
      </c>
      <c r="R6299" s="5">
        <v>0</v>
      </c>
      <c r="S6299" s="5">
        <v>0</v>
      </c>
      <c r="T6299" s="5">
        <f t="shared" si="1080"/>
        <v>0</v>
      </c>
      <c r="U6299" s="5">
        <v>1</v>
      </c>
      <c r="V6299" s="5">
        <v>1</v>
      </c>
      <c r="W6299" s="5">
        <v>0</v>
      </c>
      <c r="X6299" s="5">
        <v>0</v>
      </c>
      <c r="Y6299" s="5">
        <f t="shared" si="1083"/>
        <v>0</v>
      </c>
      <c r="Z6299" s="5">
        <v>0</v>
      </c>
      <c r="AA6299" s="5">
        <v>0</v>
      </c>
      <c r="AB6299" s="5">
        <f t="shared" si="1084"/>
        <v>0</v>
      </c>
      <c r="AC6299" s="5">
        <v>0</v>
      </c>
      <c r="AD6299" s="5">
        <v>0</v>
      </c>
      <c r="AE6299" s="5">
        <f t="shared" si="1085"/>
        <v>0</v>
      </c>
      <c r="AF6299" s="5">
        <v>1</v>
      </c>
      <c r="AG6299" s="6">
        <v>45042</v>
      </c>
      <c r="AH6299" s="5">
        <v>1</v>
      </c>
      <c r="AI6299" s="5">
        <v>0</v>
      </c>
      <c r="AJ6299" s="5">
        <v>0</v>
      </c>
      <c r="AK6299" s="5">
        <f t="shared" si="1086"/>
        <v>0</v>
      </c>
      <c r="AL6299" s="5">
        <v>0</v>
      </c>
      <c r="AM6299" s="5">
        <v>0</v>
      </c>
      <c r="AN6299" s="5">
        <f t="shared" si="1087"/>
        <v>0</v>
      </c>
      <c r="AO6299" s="5">
        <v>0</v>
      </c>
      <c r="AP6299" s="5">
        <v>0</v>
      </c>
      <c r="AQ6299" s="5">
        <f t="shared" si="1088"/>
        <v>0</v>
      </c>
      <c r="AR6299" s="5">
        <v>1</v>
      </c>
      <c r="AS6299" s="6">
        <v>45273</v>
      </c>
      <c r="AT6299" s="5">
        <v>1</v>
      </c>
      <c r="AU6299" s="5">
        <v>0</v>
      </c>
      <c r="AV6299" t="str">
        <f t="shared" si="1081"/>
        <v>N</v>
      </c>
      <c r="AW6299" t="s">
        <v>60</v>
      </c>
      <c r="AX6299" t="s">
        <v>61</v>
      </c>
      <c r="AY6299" t="s">
        <v>62</v>
      </c>
      <c r="AZ6299" t="s">
        <v>62</v>
      </c>
      <c r="BA6299" t="str">
        <f t="shared" si="1082"/>
        <v>N</v>
      </c>
    </row>
    <row r="6300" spans="1:53">
      <c r="A6300" t="s">
        <v>53</v>
      </c>
      <c r="B6300" t="s">
        <v>54</v>
      </c>
      <c r="C6300" t="s">
        <v>89</v>
      </c>
      <c r="D6300">
        <v>2023</v>
      </c>
      <c r="F6300" t="s">
        <v>14453</v>
      </c>
      <c r="G6300" t="s">
        <v>14454</v>
      </c>
      <c r="I6300" t="s">
        <v>14455</v>
      </c>
      <c r="J6300" t="s">
        <v>101</v>
      </c>
      <c r="K6300" t="s">
        <v>93</v>
      </c>
      <c r="L6300" s="5">
        <v>0</v>
      </c>
      <c r="M6300" s="5">
        <v>0</v>
      </c>
      <c r="N6300" s="5">
        <f t="shared" si="1078"/>
        <v>0</v>
      </c>
      <c r="O6300" s="5">
        <v>0</v>
      </c>
      <c r="P6300" s="5">
        <v>0</v>
      </c>
      <c r="Q6300" s="5">
        <f t="shared" si="1079"/>
        <v>0</v>
      </c>
      <c r="R6300" s="5">
        <v>0</v>
      </c>
      <c r="S6300" s="5">
        <v>0</v>
      </c>
      <c r="T6300" s="5">
        <f t="shared" si="1080"/>
        <v>0</v>
      </c>
      <c r="U6300" s="5">
        <v>1</v>
      </c>
      <c r="V6300" s="5">
        <v>1</v>
      </c>
      <c r="W6300" s="5">
        <v>0</v>
      </c>
      <c r="X6300" s="5">
        <v>0</v>
      </c>
      <c r="Y6300" s="5">
        <f t="shared" si="1083"/>
        <v>0</v>
      </c>
      <c r="Z6300" s="5">
        <v>0</v>
      </c>
      <c r="AA6300" s="5">
        <v>0</v>
      </c>
      <c r="AB6300" s="5">
        <f t="shared" si="1084"/>
        <v>0</v>
      </c>
      <c r="AC6300" s="5">
        <v>0</v>
      </c>
      <c r="AD6300" s="5">
        <v>0</v>
      </c>
      <c r="AE6300" s="5">
        <f t="shared" si="1085"/>
        <v>0</v>
      </c>
      <c r="AF6300" s="5">
        <v>1</v>
      </c>
      <c r="AG6300" s="6">
        <v>45042</v>
      </c>
      <c r="AH6300" s="5">
        <v>1</v>
      </c>
      <c r="AI6300" s="5">
        <v>0</v>
      </c>
      <c r="AJ6300" s="5">
        <v>0</v>
      </c>
      <c r="AK6300" s="5">
        <f t="shared" si="1086"/>
        <v>0</v>
      </c>
      <c r="AL6300" s="5">
        <v>0</v>
      </c>
      <c r="AM6300" s="5">
        <v>0</v>
      </c>
      <c r="AN6300" s="5">
        <f t="shared" si="1087"/>
        <v>0</v>
      </c>
      <c r="AO6300" s="5">
        <v>0</v>
      </c>
      <c r="AP6300" s="5">
        <v>0</v>
      </c>
      <c r="AQ6300" s="5">
        <f t="shared" si="1088"/>
        <v>0</v>
      </c>
      <c r="AR6300" s="5">
        <v>1</v>
      </c>
      <c r="AS6300" s="6">
        <v>45252</v>
      </c>
      <c r="AT6300" s="5">
        <v>1</v>
      </c>
      <c r="AU6300" s="5">
        <v>0</v>
      </c>
      <c r="AV6300" t="str">
        <f t="shared" si="1081"/>
        <v>N</v>
      </c>
      <c r="AW6300" t="s">
        <v>60</v>
      </c>
      <c r="AX6300" t="s">
        <v>61</v>
      </c>
      <c r="AY6300" t="s">
        <v>62</v>
      </c>
      <c r="AZ6300" t="s">
        <v>62</v>
      </c>
      <c r="BA6300" t="str">
        <f t="shared" si="1082"/>
        <v>N</v>
      </c>
    </row>
    <row r="6301" spans="1:53">
      <c r="A6301" t="s">
        <v>53</v>
      </c>
      <c r="B6301" t="s">
        <v>54</v>
      </c>
      <c r="C6301" t="s">
        <v>89</v>
      </c>
      <c r="D6301">
        <v>2023</v>
      </c>
      <c r="F6301" t="s">
        <v>14456</v>
      </c>
      <c r="G6301" t="s">
        <v>14457</v>
      </c>
      <c r="I6301" t="s">
        <v>14458</v>
      </c>
      <c r="J6301" t="s">
        <v>101</v>
      </c>
      <c r="K6301" t="s">
        <v>93</v>
      </c>
      <c r="L6301" s="5">
        <v>0</v>
      </c>
      <c r="M6301" s="5">
        <v>0</v>
      </c>
      <c r="N6301" s="5">
        <f t="shared" si="1078"/>
        <v>0</v>
      </c>
      <c r="O6301" s="5">
        <v>0</v>
      </c>
      <c r="P6301" s="5">
        <v>0</v>
      </c>
      <c r="Q6301" s="5">
        <f t="shared" si="1079"/>
        <v>0</v>
      </c>
      <c r="R6301" s="5">
        <v>0</v>
      </c>
      <c r="S6301" s="5">
        <v>0</v>
      </c>
      <c r="T6301" s="5">
        <f t="shared" si="1080"/>
        <v>0</v>
      </c>
      <c r="U6301" s="5">
        <v>1</v>
      </c>
      <c r="V6301" s="5">
        <v>1</v>
      </c>
      <c r="W6301" s="5">
        <v>0</v>
      </c>
      <c r="X6301" s="5">
        <v>0</v>
      </c>
      <c r="Y6301" s="5">
        <f t="shared" si="1083"/>
        <v>0</v>
      </c>
      <c r="Z6301" s="5">
        <v>0</v>
      </c>
      <c r="AA6301" s="5">
        <v>0</v>
      </c>
      <c r="AB6301" s="5">
        <f t="shared" si="1084"/>
        <v>0</v>
      </c>
      <c r="AC6301" s="5">
        <v>0</v>
      </c>
      <c r="AD6301" s="5">
        <v>0</v>
      </c>
      <c r="AE6301" s="5">
        <f t="shared" si="1085"/>
        <v>0</v>
      </c>
      <c r="AF6301" s="5">
        <v>1</v>
      </c>
      <c r="AG6301" s="6">
        <v>44993</v>
      </c>
      <c r="AH6301" s="5">
        <v>1</v>
      </c>
      <c r="AI6301" s="5">
        <v>0</v>
      </c>
      <c r="AJ6301" s="5">
        <v>0</v>
      </c>
      <c r="AK6301" s="5">
        <f t="shared" si="1086"/>
        <v>0</v>
      </c>
      <c r="AL6301" s="5">
        <v>0</v>
      </c>
      <c r="AM6301" s="5">
        <v>0</v>
      </c>
      <c r="AN6301" s="5">
        <f t="shared" si="1087"/>
        <v>0</v>
      </c>
      <c r="AO6301" s="5">
        <v>0</v>
      </c>
      <c r="AP6301" s="5">
        <v>0</v>
      </c>
      <c r="AQ6301" s="5">
        <f t="shared" si="1088"/>
        <v>0</v>
      </c>
      <c r="AR6301" s="5">
        <v>1</v>
      </c>
      <c r="AS6301" s="6">
        <v>45197</v>
      </c>
      <c r="AT6301" s="5">
        <v>1</v>
      </c>
      <c r="AU6301" s="5">
        <v>0</v>
      </c>
      <c r="AV6301" t="str">
        <f t="shared" si="1081"/>
        <v>N</v>
      </c>
      <c r="AW6301" t="s">
        <v>60</v>
      </c>
      <c r="AX6301" t="s">
        <v>61</v>
      </c>
      <c r="AY6301" t="s">
        <v>62</v>
      </c>
      <c r="AZ6301" t="s">
        <v>62</v>
      </c>
      <c r="BA6301" t="str">
        <f t="shared" si="1082"/>
        <v>N</v>
      </c>
    </row>
    <row r="6302" spans="1:53">
      <c r="A6302" t="s">
        <v>53</v>
      </c>
      <c r="B6302" t="s">
        <v>54</v>
      </c>
      <c r="C6302" t="s">
        <v>89</v>
      </c>
      <c r="D6302">
        <v>2023</v>
      </c>
      <c r="F6302" t="s">
        <v>14459</v>
      </c>
      <c r="G6302" t="s">
        <v>14460</v>
      </c>
      <c r="I6302" t="s">
        <v>14461</v>
      </c>
      <c r="J6302" t="s">
        <v>101</v>
      </c>
      <c r="K6302" t="s">
        <v>93</v>
      </c>
      <c r="L6302" s="5">
        <v>0</v>
      </c>
      <c r="M6302" s="5">
        <v>0</v>
      </c>
      <c r="N6302" s="5">
        <f t="shared" si="1078"/>
        <v>0</v>
      </c>
      <c r="O6302" s="5">
        <v>0</v>
      </c>
      <c r="P6302" s="5">
        <v>0</v>
      </c>
      <c r="Q6302" s="5">
        <f t="shared" si="1079"/>
        <v>0</v>
      </c>
      <c r="R6302" s="5">
        <v>0</v>
      </c>
      <c r="S6302" s="5">
        <v>0</v>
      </c>
      <c r="T6302" s="5">
        <f t="shared" si="1080"/>
        <v>0</v>
      </c>
      <c r="U6302" s="5">
        <v>1</v>
      </c>
      <c r="V6302" s="5">
        <v>1</v>
      </c>
      <c r="W6302" s="5">
        <v>0</v>
      </c>
      <c r="X6302" s="5">
        <v>0</v>
      </c>
      <c r="Y6302" s="5">
        <f t="shared" si="1083"/>
        <v>0</v>
      </c>
      <c r="Z6302" s="5">
        <v>0</v>
      </c>
      <c r="AA6302" s="5">
        <v>0</v>
      </c>
      <c r="AB6302" s="5">
        <f t="shared" si="1084"/>
        <v>0</v>
      </c>
      <c r="AC6302" s="5">
        <v>0</v>
      </c>
      <c r="AD6302" s="5">
        <v>0</v>
      </c>
      <c r="AE6302" s="5">
        <f t="shared" si="1085"/>
        <v>0</v>
      </c>
      <c r="AF6302" s="5">
        <v>1</v>
      </c>
      <c r="AG6302" s="6">
        <v>45042</v>
      </c>
      <c r="AH6302" s="5">
        <v>1</v>
      </c>
      <c r="AI6302" s="5">
        <v>0</v>
      </c>
      <c r="AJ6302" s="5">
        <v>0</v>
      </c>
      <c r="AK6302" s="5">
        <f t="shared" si="1086"/>
        <v>0</v>
      </c>
      <c r="AL6302" s="5">
        <v>0</v>
      </c>
      <c r="AM6302" s="5">
        <v>0</v>
      </c>
      <c r="AN6302" s="5">
        <f t="shared" si="1087"/>
        <v>0</v>
      </c>
      <c r="AO6302" s="5">
        <v>0</v>
      </c>
      <c r="AP6302" s="5">
        <v>0</v>
      </c>
      <c r="AQ6302" s="5">
        <f t="shared" si="1088"/>
        <v>0</v>
      </c>
      <c r="AR6302" s="5">
        <v>1</v>
      </c>
      <c r="AS6302" s="6">
        <v>45273</v>
      </c>
      <c r="AT6302" s="5">
        <v>1</v>
      </c>
      <c r="AU6302" s="5">
        <v>0</v>
      </c>
      <c r="AV6302" t="str">
        <f t="shared" si="1081"/>
        <v>N</v>
      </c>
      <c r="AW6302" t="s">
        <v>60</v>
      </c>
      <c r="AX6302" t="s">
        <v>61</v>
      </c>
      <c r="AY6302" t="s">
        <v>62</v>
      </c>
      <c r="AZ6302" t="s">
        <v>62</v>
      </c>
      <c r="BA6302" t="str">
        <f t="shared" si="1082"/>
        <v>N</v>
      </c>
    </row>
    <row r="6303" spans="1:53">
      <c r="A6303" t="s">
        <v>53</v>
      </c>
      <c r="B6303" t="s">
        <v>54</v>
      </c>
      <c r="C6303" t="s">
        <v>89</v>
      </c>
      <c r="D6303">
        <v>2023</v>
      </c>
      <c r="F6303" t="s">
        <v>14462</v>
      </c>
      <c r="G6303" t="s">
        <v>14463</v>
      </c>
      <c r="I6303" t="s">
        <v>14464</v>
      </c>
      <c r="J6303" t="s">
        <v>101</v>
      </c>
      <c r="K6303" t="s">
        <v>93</v>
      </c>
      <c r="L6303" s="5">
        <v>0</v>
      </c>
      <c r="M6303" s="5">
        <v>0</v>
      </c>
      <c r="N6303" s="5">
        <f t="shared" si="1078"/>
        <v>0</v>
      </c>
      <c r="O6303" s="5">
        <v>0</v>
      </c>
      <c r="P6303" s="5">
        <v>0</v>
      </c>
      <c r="Q6303" s="5">
        <f t="shared" si="1079"/>
        <v>0</v>
      </c>
      <c r="R6303" s="5">
        <v>0</v>
      </c>
      <c r="S6303" s="5">
        <v>0</v>
      </c>
      <c r="T6303" s="5">
        <f t="shared" si="1080"/>
        <v>0</v>
      </c>
      <c r="U6303" s="5">
        <v>1</v>
      </c>
      <c r="V6303" s="5">
        <v>1</v>
      </c>
      <c r="W6303" s="5">
        <v>0</v>
      </c>
      <c r="X6303" s="5">
        <v>0</v>
      </c>
      <c r="Y6303" s="5">
        <f t="shared" si="1083"/>
        <v>0</v>
      </c>
      <c r="Z6303" s="5">
        <v>0</v>
      </c>
      <c r="AA6303" s="5">
        <v>0</v>
      </c>
      <c r="AB6303" s="5">
        <f t="shared" si="1084"/>
        <v>0</v>
      </c>
      <c r="AC6303" s="5">
        <v>0</v>
      </c>
      <c r="AD6303" s="5">
        <v>0</v>
      </c>
      <c r="AE6303" s="5">
        <f t="shared" si="1085"/>
        <v>0</v>
      </c>
      <c r="AF6303" s="5">
        <v>1</v>
      </c>
      <c r="AG6303" s="6">
        <v>45007</v>
      </c>
      <c r="AH6303" s="5">
        <v>1</v>
      </c>
      <c r="AI6303" s="5">
        <v>0</v>
      </c>
      <c r="AJ6303" s="5">
        <v>0</v>
      </c>
      <c r="AK6303" s="5">
        <f t="shared" si="1086"/>
        <v>0</v>
      </c>
      <c r="AL6303" s="5">
        <v>0</v>
      </c>
      <c r="AM6303" s="5">
        <v>0</v>
      </c>
      <c r="AN6303" s="5">
        <f t="shared" si="1087"/>
        <v>0</v>
      </c>
      <c r="AO6303" s="5">
        <v>0</v>
      </c>
      <c r="AP6303" s="5">
        <v>0</v>
      </c>
      <c r="AQ6303" s="5">
        <f t="shared" si="1088"/>
        <v>0</v>
      </c>
      <c r="AR6303" s="5">
        <v>1</v>
      </c>
      <c r="AS6303" s="6">
        <v>45188</v>
      </c>
      <c r="AT6303" s="5">
        <v>1</v>
      </c>
      <c r="AU6303" s="5">
        <v>0</v>
      </c>
      <c r="AV6303" t="str">
        <f t="shared" si="1081"/>
        <v>N</v>
      </c>
      <c r="AW6303" t="s">
        <v>60</v>
      </c>
      <c r="AX6303" t="s">
        <v>61</v>
      </c>
      <c r="AY6303" t="s">
        <v>62</v>
      </c>
      <c r="AZ6303" t="s">
        <v>62</v>
      </c>
      <c r="BA6303" t="str">
        <f t="shared" si="1082"/>
        <v>N</v>
      </c>
    </row>
    <row r="6304" spans="1:53">
      <c r="A6304" t="s">
        <v>1465</v>
      </c>
      <c r="B6304" t="s">
        <v>54</v>
      </c>
      <c r="C6304" t="s">
        <v>55</v>
      </c>
      <c r="D6304">
        <v>2023</v>
      </c>
      <c r="F6304" t="s">
        <v>14465</v>
      </c>
      <c r="G6304" t="s">
        <v>14466</v>
      </c>
      <c r="H6304" t="s">
        <v>14467</v>
      </c>
      <c r="I6304" t="s">
        <v>14468</v>
      </c>
      <c r="J6304" t="s">
        <v>255</v>
      </c>
      <c r="K6304" t="s">
        <v>93</v>
      </c>
      <c r="L6304" s="5">
        <v>0</v>
      </c>
      <c r="M6304" s="5">
        <v>0</v>
      </c>
      <c r="N6304" s="5">
        <f t="shared" si="1078"/>
        <v>0</v>
      </c>
      <c r="O6304" s="5">
        <v>0</v>
      </c>
      <c r="P6304" s="5">
        <v>0</v>
      </c>
      <c r="Q6304" s="5">
        <f t="shared" si="1079"/>
        <v>0</v>
      </c>
      <c r="R6304" s="5">
        <v>0</v>
      </c>
      <c r="S6304" s="5">
        <v>0</v>
      </c>
      <c r="T6304" s="5">
        <f t="shared" si="1080"/>
        <v>0</v>
      </c>
      <c r="U6304" s="5">
        <v>3</v>
      </c>
      <c r="V6304" s="5">
        <v>3</v>
      </c>
      <c r="W6304" s="5">
        <v>0</v>
      </c>
      <c r="X6304" s="5">
        <v>0</v>
      </c>
      <c r="Y6304" s="5">
        <f t="shared" si="1083"/>
        <v>0</v>
      </c>
      <c r="Z6304" s="5">
        <v>0</v>
      </c>
      <c r="AA6304" s="5">
        <v>0</v>
      </c>
      <c r="AB6304" s="5">
        <f t="shared" si="1084"/>
        <v>0</v>
      </c>
      <c r="AC6304" s="5">
        <v>0</v>
      </c>
      <c r="AD6304" s="5">
        <v>0</v>
      </c>
      <c r="AE6304" s="5">
        <f t="shared" si="1085"/>
        <v>0</v>
      </c>
      <c r="AF6304" s="5">
        <v>0</v>
      </c>
      <c r="AG6304" s="6"/>
      <c r="AH6304" s="5">
        <v>0</v>
      </c>
      <c r="AI6304" s="5">
        <v>0</v>
      </c>
      <c r="AJ6304" s="5">
        <v>0</v>
      </c>
      <c r="AK6304" s="5">
        <f t="shared" si="1086"/>
        <v>0</v>
      </c>
      <c r="AL6304" s="5">
        <v>0</v>
      </c>
      <c r="AM6304" s="5">
        <v>0</v>
      </c>
      <c r="AN6304" s="5">
        <f t="shared" si="1087"/>
        <v>0</v>
      </c>
      <c r="AO6304" s="5">
        <v>0</v>
      </c>
      <c r="AP6304" s="5">
        <v>0</v>
      </c>
      <c r="AQ6304" s="5">
        <f t="shared" si="1088"/>
        <v>0</v>
      </c>
      <c r="AR6304" s="5">
        <v>0</v>
      </c>
      <c r="AS6304" s="6"/>
      <c r="AT6304" s="5">
        <v>0</v>
      </c>
      <c r="AU6304" s="5">
        <v>0</v>
      </c>
      <c r="AV6304" t="str">
        <f t="shared" si="1081"/>
        <v>N</v>
      </c>
      <c r="AW6304" t="s">
        <v>60</v>
      </c>
      <c r="AX6304" t="s">
        <v>61</v>
      </c>
      <c r="AY6304" t="s">
        <v>62</v>
      </c>
      <c r="AZ6304" t="s">
        <v>62</v>
      </c>
      <c r="BA6304" t="str">
        <f t="shared" si="1082"/>
        <v>N</v>
      </c>
    </row>
    <row r="6305" spans="1:53">
      <c r="A6305" t="s">
        <v>436</v>
      </c>
      <c r="B6305" t="s">
        <v>54</v>
      </c>
      <c r="C6305" t="s">
        <v>89</v>
      </c>
      <c r="D6305">
        <v>2023</v>
      </c>
      <c r="F6305" t="s">
        <v>14469</v>
      </c>
      <c r="G6305" t="s">
        <v>14470</v>
      </c>
      <c r="H6305" t="s">
        <v>14471</v>
      </c>
      <c r="I6305" t="s">
        <v>14472</v>
      </c>
      <c r="J6305" t="s">
        <v>258</v>
      </c>
      <c r="K6305" t="s">
        <v>59</v>
      </c>
      <c r="L6305" s="5">
        <v>0</v>
      </c>
      <c r="M6305" s="5">
        <v>0</v>
      </c>
      <c r="N6305" s="5">
        <f t="shared" si="1078"/>
        <v>0</v>
      </c>
      <c r="O6305" s="5">
        <v>0</v>
      </c>
      <c r="P6305" s="5">
        <v>0</v>
      </c>
      <c r="Q6305" s="5">
        <f t="shared" si="1079"/>
        <v>0</v>
      </c>
      <c r="R6305" s="5">
        <v>0</v>
      </c>
      <c r="S6305" s="5">
        <v>0</v>
      </c>
      <c r="T6305" s="5">
        <f t="shared" si="1080"/>
        <v>0</v>
      </c>
      <c r="U6305" s="5">
        <v>82</v>
      </c>
      <c r="V6305" s="5">
        <v>82</v>
      </c>
      <c r="W6305" s="5">
        <v>0</v>
      </c>
      <c r="X6305" s="5">
        <v>0</v>
      </c>
      <c r="Y6305" s="5">
        <f t="shared" si="1083"/>
        <v>0</v>
      </c>
      <c r="Z6305" s="5">
        <v>0</v>
      </c>
      <c r="AA6305" s="5">
        <v>0</v>
      </c>
      <c r="AB6305" s="5">
        <f t="shared" si="1084"/>
        <v>0</v>
      </c>
      <c r="AC6305" s="5">
        <v>0</v>
      </c>
      <c r="AD6305" s="5">
        <v>0</v>
      </c>
      <c r="AE6305" s="5">
        <f t="shared" si="1085"/>
        <v>0</v>
      </c>
      <c r="AF6305" s="5">
        <v>0</v>
      </c>
      <c r="AG6305" s="6"/>
      <c r="AH6305" s="5">
        <v>0</v>
      </c>
      <c r="AI6305" s="5">
        <v>0</v>
      </c>
      <c r="AJ6305" s="5">
        <v>0</v>
      </c>
      <c r="AK6305" s="5">
        <f t="shared" si="1086"/>
        <v>0</v>
      </c>
      <c r="AL6305" s="5">
        <v>0</v>
      </c>
      <c r="AM6305" s="5">
        <v>0</v>
      </c>
      <c r="AN6305" s="5">
        <f t="shared" si="1087"/>
        <v>0</v>
      </c>
      <c r="AO6305" s="5">
        <v>0</v>
      </c>
      <c r="AP6305" s="5">
        <v>0</v>
      </c>
      <c r="AQ6305" s="5">
        <f t="shared" si="1088"/>
        <v>0</v>
      </c>
      <c r="AR6305" s="5">
        <v>0</v>
      </c>
      <c r="AS6305" s="6"/>
      <c r="AT6305" s="5">
        <v>0</v>
      </c>
      <c r="AU6305" s="5">
        <v>0</v>
      </c>
      <c r="AV6305" t="str">
        <f t="shared" si="1081"/>
        <v>N</v>
      </c>
      <c r="AW6305" t="s">
        <v>60</v>
      </c>
      <c r="AX6305" t="s">
        <v>61</v>
      </c>
      <c r="AY6305" t="s">
        <v>62</v>
      </c>
      <c r="AZ6305" t="s">
        <v>62</v>
      </c>
      <c r="BA6305" t="str">
        <f t="shared" si="1082"/>
        <v>N</v>
      </c>
    </row>
    <row r="6306" spans="1:53">
      <c r="A6306" t="s">
        <v>436</v>
      </c>
      <c r="B6306" t="s">
        <v>54</v>
      </c>
      <c r="C6306" t="s">
        <v>89</v>
      </c>
      <c r="D6306">
        <v>2023</v>
      </c>
      <c r="F6306" t="s">
        <v>14473</v>
      </c>
      <c r="G6306" t="s">
        <v>14474</v>
      </c>
      <c r="H6306" t="s">
        <v>14475</v>
      </c>
      <c r="I6306" t="s">
        <v>14476</v>
      </c>
      <c r="J6306" t="s">
        <v>101</v>
      </c>
      <c r="K6306" t="s">
        <v>59</v>
      </c>
      <c r="L6306" s="5">
        <v>0</v>
      </c>
      <c r="M6306" s="5">
        <v>0</v>
      </c>
      <c r="N6306" s="5">
        <f t="shared" si="1078"/>
        <v>0</v>
      </c>
      <c r="O6306" s="5">
        <v>0</v>
      </c>
      <c r="P6306" s="5">
        <v>0</v>
      </c>
      <c r="Q6306" s="5">
        <f t="shared" si="1079"/>
        <v>0</v>
      </c>
      <c r="R6306" s="5">
        <v>0</v>
      </c>
      <c r="S6306" s="5">
        <v>0</v>
      </c>
      <c r="T6306" s="5">
        <f t="shared" si="1080"/>
        <v>0</v>
      </c>
      <c r="U6306" s="5">
        <v>58</v>
      </c>
      <c r="V6306" s="5">
        <v>58</v>
      </c>
      <c r="W6306" s="5">
        <v>0</v>
      </c>
      <c r="X6306" s="5">
        <v>0</v>
      </c>
      <c r="Y6306" s="5">
        <f t="shared" si="1083"/>
        <v>0</v>
      </c>
      <c r="Z6306" s="5">
        <v>0</v>
      </c>
      <c r="AA6306" s="5">
        <v>0</v>
      </c>
      <c r="AB6306" s="5">
        <f t="shared" si="1084"/>
        <v>0</v>
      </c>
      <c r="AC6306" s="5">
        <v>0</v>
      </c>
      <c r="AD6306" s="5">
        <v>0</v>
      </c>
      <c r="AE6306" s="5">
        <f t="shared" si="1085"/>
        <v>0</v>
      </c>
      <c r="AF6306" s="5">
        <v>0</v>
      </c>
      <c r="AG6306" s="6"/>
      <c r="AH6306" s="5">
        <v>0</v>
      </c>
      <c r="AI6306" s="5">
        <v>0</v>
      </c>
      <c r="AJ6306" s="5">
        <v>0</v>
      </c>
      <c r="AK6306" s="5">
        <f t="shared" si="1086"/>
        <v>0</v>
      </c>
      <c r="AL6306" s="5">
        <v>0</v>
      </c>
      <c r="AM6306" s="5">
        <v>0</v>
      </c>
      <c r="AN6306" s="5">
        <f t="shared" si="1087"/>
        <v>0</v>
      </c>
      <c r="AO6306" s="5">
        <v>0</v>
      </c>
      <c r="AP6306" s="5">
        <v>0</v>
      </c>
      <c r="AQ6306" s="5">
        <f t="shared" si="1088"/>
        <v>0</v>
      </c>
      <c r="AR6306" s="5">
        <v>0</v>
      </c>
      <c r="AS6306" s="6"/>
      <c r="AT6306" s="5">
        <v>0</v>
      </c>
      <c r="AU6306" s="5">
        <v>0</v>
      </c>
      <c r="AV6306" t="str">
        <f t="shared" si="1081"/>
        <v>N</v>
      </c>
      <c r="AW6306" t="s">
        <v>60</v>
      </c>
      <c r="AX6306" t="s">
        <v>61</v>
      </c>
      <c r="AY6306" t="s">
        <v>62</v>
      </c>
      <c r="AZ6306" t="s">
        <v>62</v>
      </c>
      <c r="BA6306" t="str">
        <f t="shared" si="1082"/>
        <v>N</v>
      </c>
    </row>
    <row r="6307" spans="1:53">
      <c r="A6307" t="s">
        <v>436</v>
      </c>
      <c r="B6307" t="s">
        <v>54</v>
      </c>
      <c r="C6307" t="s">
        <v>89</v>
      </c>
      <c r="D6307">
        <v>2023</v>
      </c>
      <c r="F6307" t="s">
        <v>14477</v>
      </c>
      <c r="G6307" t="s">
        <v>14478</v>
      </c>
      <c r="H6307" t="s">
        <v>14479</v>
      </c>
      <c r="I6307" t="s">
        <v>14480</v>
      </c>
      <c r="J6307" t="s">
        <v>255</v>
      </c>
      <c r="K6307" t="s">
        <v>59</v>
      </c>
      <c r="L6307" s="5">
        <v>0</v>
      </c>
      <c r="M6307" s="5">
        <v>0</v>
      </c>
      <c r="N6307" s="5">
        <f t="shared" si="1078"/>
        <v>0</v>
      </c>
      <c r="O6307" s="5">
        <v>0</v>
      </c>
      <c r="P6307" s="5">
        <v>0</v>
      </c>
      <c r="Q6307" s="5">
        <f t="shared" si="1079"/>
        <v>0</v>
      </c>
      <c r="R6307" s="5">
        <v>0</v>
      </c>
      <c r="S6307" s="5">
        <v>0</v>
      </c>
      <c r="T6307" s="5">
        <f t="shared" si="1080"/>
        <v>0</v>
      </c>
      <c r="U6307" s="5">
        <v>4</v>
      </c>
      <c r="V6307" s="5">
        <v>4</v>
      </c>
      <c r="W6307" s="5">
        <v>0</v>
      </c>
      <c r="X6307" s="5">
        <v>0</v>
      </c>
      <c r="Y6307" s="5">
        <f t="shared" si="1083"/>
        <v>0</v>
      </c>
      <c r="Z6307" s="5">
        <v>0</v>
      </c>
      <c r="AA6307" s="5">
        <v>0</v>
      </c>
      <c r="AB6307" s="5">
        <f t="shared" si="1084"/>
        <v>0</v>
      </c>
      <c r="AC6307" s="5">
        <v>0</v>
      </c>
      <c r="AD6307" s="5">
        <v>0</v>
      </c>
      <c r="AE6307" s="5">
        <f t="shared" si="1085"/>
        <v>0</v>
      </c>
      <c r="AF6307" s="5">
        <v>0</v>
      </c>
      <c r="AG6307" s="6"/>
      <c r="AH6307" s="5">
        <v>0</v>
      </c>
      <c r="AI6307" s="5">
        <v>0</v>
      </c>
      <c r="AJ6307" s="5">
        <v>0</v>
      </c>
      <c r="AK6307" s="5">
        <f t="shared" si="1086"/>
        <v>0</v>
      </c>
      <c r="AL6307" s="5">
        <v>0</v>
      </c>
      <c r="AM6307" s="5">
        <v>0</v>
      </c>
      <c r="AN6307" s="5">
        <f t="shared" si="1087"/>
        <v>0</v>
      </c>
      <c r="AO6307" s="5">
        <v>0</v>
      </c>
      <c r="AP6307" s="5">
        <v>0</v>
      </c>
      <c r="AQ6307" s="5">
        <f t="shared" si="1088"/>
        <v>0</v>
      </c>
      <c r="AR6307" s="5">
        <v>0</v>
      </c>
      <c r="AS6307" s="6"/>
      <c r="AT6307" s="5">
        <v>0</v>
      </c>
      <c r="AU6307" s="5">
        <v>0</v>
      </c>
      <c r="AV6307" t="str">
        <f t="shared" si="1081"/>
        <v>N</v>
      </c>
      <c r="AW6307" t="s">
        <v>60</v>
      </c>
      <c r="AX6307" t="s">
        <v>61</v>
      </c>
      <c r="AY6307" t="s">
        <v>62</v>
      </c>
      <c r="AZ6307" t="s">
        <v>62</v>
      </c>
      <c r="BA6307" t="str">
        <f t="shared" si="1082"/>
        <v>N</v>
      </c>
    </row>
    <row r="6308" spans="1:53">
      <c r="A6308" t="s">
        <v>436</v>
      </c>
      <c r="B6308" t="s">
        <v>54</v>
      </c>
      <c r="C6308" t="s">
        <v>89</v>
      </c>
      <c r="D6308">
        <v>2023</v>
      </c>
      <c r="F6308" t="s">
        <v>14481</v>
      </c>
      <c r="G6308" t="s">
        <v>14482</v>
      </c>
      <c r="H6308" t="s">
        <v>14483</v>
      </c>
      <c r="I6308" t="s">
        <v>14484</v>
      </c>
      <c r="J6308" t="s">
        <v>258</v>
      </c>
      <c r="K6308" t="s">
        <v>59</v>
      </c>
      <c r="L6308" s="5">
        <v>0</v>
      </c>
      <c r="M6308" s="5">
        <v>0</v>
      </c>
      <c r="N6308" s="5">
        <f t="shared" si="1078"/>
        <v>0</v>
      </c>
      <c r="O6308" s="5">
        <v>0</v>
      </c>
      <c r="P6308" s="5">
        <v>0</v>
      </c>
      <c r="Q6308" s="5">
        <f t="shared" si="1079"/>
        <v>0</v>
      </c>
      <c r="R6308" s="5">
        <v>0</v>
      </c>
      <c r="S6308" s="5">
        <v>0</v>
      </c>
      <c r="T6308" s="5">
        <f t="shared" si="1080"/>
        <v>0</v>
      </c>
      <c r="U6308" s="5">
        <v>104</v>
      </c>
      <c r="V6308" s="5">
        <v>104</v>
      </c>
      <c r="W6308" s="5">
        <v>0</v>
      </c>
      <c r="X6308" s="5">
        <v>0</v>
      </c>
      <c r="Y6308" s="5">
        <f t="shared" si="1083"/>
        <v>0</v>
      </c>
      <c r="Z6308" s="5">
        <v>0</v>
      </c>
      <c r="AA6308" s="5">
        <v>0</v>
      </c>
      <c r="AB6308" s="5">
        <f t="shared" si="1084"/>
        <v>0</v>
      </c>
      <c r="AC6308" s="5">
        <v>0</v>
      </c>
      <c r="AD6308" s="5">
        <v>0</v>
      </c>
      <c r="AE6308" s="5">
        <f t="shared" si="1085"/>
        <v>0</v>
      </c>
      <c r="AF6308" s="5">
        <v>0</v>
      </c>
      <c r="AG6308" s="6"/>
      <c r="AH6308" s="5">
        <v>0</v>
      </c>
      <c r="AI6308" s="5">
        <v>0</v>
      </c>
      <c r="AJ6308" s="5">
        <v>0</v>
      </c>
      <c r="AK6308" s="5">
        <f t="shared" si="1086"/>
        <v>0</v>
      </c>
      <c r="AL6308" s="5">
        <v>0</v>
      </c>
      <c r="AM6308" s="5">
        <v>0</v>
      </c>
      <c r="AN6308" s="5">
        <f t="shared" si="1087"/>
        <v>0</v>
      </c>
      <c r="AO6308" s="5">
        <v>0</v>
      </c>
      <c r="AP6308" s="5">
        <v>0</v>
      </c>
      <c r="AQ6308" s="5">
        <f t="shared" si="1088"/>
        <v>0</v>
      </c>
      <c r="AR6308" s="5">
        <v>0</v>
      </c>
      <c r="AS6308" s="6"/>
      <c r="AT6308" s="5">
        <v>0</v>
      </c>
      <c r="AU6308" s="5">
        <v>0</v>
      </c>
      <c r="AV6308" t="str">
        <f t="shared" si="1081"/>
        <v>N</v>
      </c>
      <c r="AW6308" t="s">
        <v>60</v>
      </c>
      <c r="AX6308" t="s">
        <v>61</v>
      </c>
      <c r="AY6308" t="s">
        <v>62</v>
      </c>
      <c r="AZ6308" t="s">
        <v>62</v>
      </c>
      <c r="BA6308" t="str">
        <f t="shared" si="1082"/>
        <v>N</v>
      </c>
    </row>
    <row r="6309" spans="1:53">
      <c r="A6309" t="s">
        <v>436</v>
      </c>
      <c r="B6309" t="s">
        <v>54</v>
      </c>
      <c r="C6309" t="s">
        <v>89</v>
      </c>
      <c r="D6309">
        <v>2023</v>
      </c>
      <c r="F6309" t="s">
        <v>14485</v>
      </c>
      <c r="G6309" t="s">
        <v>14486</v>
      </c>
      <c r="H6309" t="s">
        <v>14487</v>
      </c>
      <c r="I6309" t="s">
        <v>14488</v>
      </c>
      <c r="J6309" t="s">
        <v>258</v>
      </c>
      <c r="K6309" t="s">
        <v>59</v>
      </c>
      <c r="L6309" s="5">
        <v>0</v>
      </c>
      <c r="M6309" s="5">
        <v>0</v>
      </c>
      <c r="N6309" s="5">
        <f t="shared" si="1078"/>
        <v>0</v>
      </c>
      <c r="O6309" s="5">
        <v>0</v>
      </c>
      <c r="P6309" s="5">
        <v>0</v>
      </c>
      <c r="Q6309" s="5">
        <f t="shared" si="1079"/>
        <v>0</v>
      </c>
      <c r="R6309" s="5">
        <v>0</v>
      </c>
      <c r="S6309" s="5">
        <v>0</v>
      </c>
      <c r="T6309" s="5">
        <f t="shared" si="1080"/>
        <v>0</v>
      </c>
      <c r="U6309" s="5">
        <v>104</v>
      </c>
      <c r="V6309" s="5">
        <v>104</v>
      </c>
      <c r="W6309" s="5">
        <v>0</v>
      </c>
      <c r="X6309" s="5">
        <v>0</v>
      </c>
      <c r="Y6309" s="5">
        <f t="shared" si="1083"/>
        <v>0</v>
      </c>
      <c r="Z6309" s="5">
        <v>0</v>
      </c>
      <c r="AA6309" s="5">
        <v>0</v>
      </c>
      <c r="AB6309" s="5">
        <f t="shared" si="1084"/>
        <v>0</v>
      </c>
      <c r="AC6309" s="5">
        <v>0</v>
      </c>
      <c r="AD6309" s="5">
        <v>0</v>
      </c>
      <c r="AE6309" s="5">
        <f t="shared" si="1085"/>
        <v>0</v>
      </c>
      <c r="AF6309" s="5">
        <v>0</v>
      </c>
      <c r="AG6309" s="6"/>
      <c r="AH6309" s="5">
        <v>0</v>
      </c>
      <c r="AI6309" s="5">
        <v>0</v>
      </c>
      <c r="AJ6309" s="5">
        <v>0</v>
      </c>
      <c r="AK6309" s="5">
        <f t="shared" si="1086"/>
        <v>0</v>
      </c>
      <c r="AL6309" s="5">
        <v>0</v>
      </c>
      <c r="AM6309" s="5">
        <v>0</v>
      </c>
      <c r="AN6309" s="5">
        <f t="shared" si="1087"/>
        <v>0</v>
      </c>
      <c r="AO6309" s="5">
        <v>0</v>
      </c>
      <c r="AP6309" s="5">
        <v>0</v>
      </c>
      <c r="AQ6309" s="5">
        <f t="shared" si="1088"/>
        <v>0</v>
      </c>
      <c r="AR6309" s="5">
        <v>0</v>
      </c>
      <c r="AS6309" s="6"/>
      <c r="AT6309" s="5">
        <v>0</v>
      </c>
      <c r="AU6309" s="5">
        <v>0</v>
      </c>
      <c r="AV6309" t="str">
        <f t="shared" si="1081"/>
        <v>N</v>
      </c>
      <c r="AW6309" t="s">
        <v>60</v>
      </c>
      <c r="AX6309" t="s">
        <v>61</v>
      </c>
      <c r="AY6309" t="s">
        <v>62</v>
      </c>
      <c r="AZ6309" t="s">
        <v>62</v>
      </c>
      <c r="BA6309" t="str">
        <f t="shared" si="1082"/>
        <v>N</v>
      </c>
    </row>
    <row r="6310" spans="1:53">
      <c r="A6310" t="s">
        <v>436</v>
      </c>
      <c r="B6310" t="s">
        <v>54</v>
      </c>
      <c r="C6310" t="s">
        <v>89</v>
      </c>
      <c r="D6310">
        <v>2023</v>
      </c>
      <c r="F6310" t="s">
        <v>14489</v>
      </c>
      <c r="G6310" t="s">
        <v>14490</v>
      </c>
      <c r="H6310" t="s">
        <v>14491</v>
      </c>
      <c r="I6310" t="s">
        <v>14492</v>
      </c>
      <c r="J6310" t="s">
        <v>258</v>
      </c>
      <c r="K6310" t="s">
        <v>59</v>
      </c>
      <c r="L6310" s="5">
        <v>0</v>
      </c>
      <c r="M6310" s="5">
        <v>0</v>
      </c>
      <c r="N6310" s="5">
        <f t="shared" si="1078"/>
        <v>0</v>
      </c>
      <c r="O6310" s="5">
        <v>0</v>
      </c>
      <c r="P6310" s="5">
        <v>0</v>
      </c>
      <c r="Q6310" s="5">
        <f t="shared" si="1079"/>
        <v>0</v>
      </c>
      <c r="R6310" s="5">
        <v>0</v>
      </c>
      <c r="S6310" s="5">
        <v>0</v>
      </c>
      <c r="T6310" s="5">
        <f t="shared" si="1080"/>
        <v>0</v>
      </c>
      <c r="U6310" s="5">
        <v>340</v>
      </c>
      <c r="V6310" s="5">
        <v>340</v>
      </c>
      <c r="W6310" s="5">
        <v>0</v>
      </c>
      <c r="X6310" s="5">
        <v>0</v>
      </c>
      <c r="Y6310" s="5">
        <f t="shared" si="1083"/>
        <v>0</v>
      </c>
      <c r="Z6310" s="5">
        <v>0</v>
      </c>
      <c r="AA6310" s="5">
        <v>0</v>
      </c>
      <c r="AB6310" s="5">
        <f t="shared" si="1084"/>
        <v>0</v>
      </c>
      <c r="AC6310" s="5">
        <v>0</v>
      </c>
      <c r="AD6310" s="5">
        <v>0</v>
      </c>
      <c r="AE6310" s="5">
        <f t="shared" si="1085"/>
        <v>0</v>
      </c>
      <c r="AF6310" s="5">
        <v>0</v>
      </c>
      <c r="AG6310" s="6"/>
      <c r="AH6310" s="5">
        <v>0</v>
      </c>
      <c r="AI6310" s="5">
        <v>0</v>
      </c>
      <c r="AJ6310" s="5">
        <v>0</v>
      </c>
      <c r="AK6310" s="5">
        <f t="shared" si="1086"/>
        <v>0</v>
      </c>
      <c r="AL6310" s="5">
        <v>0</v>
      </c>
      <c r="AM6310" s="5">
        <v>0</v>
      </c>
      <c r="AN6310" s="5">
        <f t="shared" si="1087"/>
        <v>0</v>
      </c>
      <c r="AO6310" s="5">
        <v>0</v>
      </c>
      <c r="AP6310" s="5">
        <v>0</v>
      </c>
      <c r="AQ6310" s="5">
        <f t="shared" si="1088"/>
        <v>0</v>
      </c>
      <c r="AR6310" s="5">
        <v>0</v>
      </c>
      <c r="AS6310" s="6"/>
      <c r="AT6310" s="5">
        <v>0</v>
      </c>
      <c r="AU6310" s="5">
        <v>0</v>
      </c>
      <c r="AV6310" t="str">
        <f t="shared" si="1081"/>
        <v>N</v>
      </c>
      <c r="AW6310" t="s">
        <v>60</v>
      </c>
      <c r="AX6310" t="s">
        <v>61</v>
      </c>
      <c r="AY6310" t="s">
        <v>62</v>
      </c>
      <c r="AZ6310" t="s">
        <v>62</v>
      </c>
      <c r="BA6310" t="str">
        <f t="shared" si="1082"/>
        <v>N</v>
      </c>
    </row>
    <row r="6311" spans="1:53">
      <c r="A6311" t="s">
        <v>436</v>
      </c>
      <c r="B6311" t="s">
        <v>54</v>
      </c>
      <c r="C6311" t="s">
        <v>89</v>
      </c>
      <c r="D6311">
        <v>2023</v>
      </c>
      <c r="F6311" t="s">
        <v>14493</v>
      </c>
      <c r="G6311" t="s">
        <v>14494</v>
      </c>
      <c r="H6311" t="s">
        <v>14495</v>
      </c>
      <c r="I6311" t="s">
        <v>14496</v>
      </c>
      <c r="J6311" t="s">
        <v>255</v>
      </c>
      <c r="K6311" t="s">
        <v>59</v>
      </c>
      <c r="L6311" s="5">
        <v>0</v>
      </c>
      <c r="M6311" s="5">
        <v>0</v>
      </c>
      <c r="N6311" s="5">
        <f t="shared" si="1078"/>
        <v>0</v>
      </c>
      <c r="O6311" s="5">
        <v>0</v>
      </c>
      <c r="P6311" s="5">
        <v>0</v>
      </c>
      <c r="Q6311" s="5">
        <f t="shared" si="1079"/>
        <v>0</v>
      </c>
      <c r="R6311" s="5">
        <v>0</v>
      </c>
      <c r="S6311" s="5">
        <v>0</v>
      </c>
      <c r="T6311" s="5">
        <f t="shared" si="1080"/>
        <v>0</v>
      </c>
      <c r="U6311" s="5">
        <v>4</v>
      </c>
      <c r="V6311" s="5">
        <v>4</v>
      </c>
      <c r="W6311" s="5">
        <v>0</v>
      </c>
      <c r="X6311" s="5">
        <v>0</v>
      </c>
      <c r="Y6311" s="5">
        <f t="shared" si="1083"/>
        <v>0</v>
      </c>
      <c r="Z6311" s="5">
        <v>0</v>
      </c>
      <c r="AA6311" s="5">
        <v>0</v>
      </c>
      <c r="AB6311" s="5">
        <f t="shared" si="1084"/>
        <v>0</v>
      </c>
      <c r="AC6311" s="5">
        <v>0</v>
      </c>
      <c r="AD6311" s="5">
        <v>0</v>
      </c>
      <c r="AE6311" s="5">
        <f t="shared" si="1085"/>
        <v>0</v>
      </c>
      <c r="AF6311" s="5">
        <v>0</v>
      </c>
      <c r="AG6311" s="6"/>
      <c r="AH6311" s="5">
        <v>0</v>
      </c>
      <c r="AI6311" s="5">
        <v>0</v>
      </c>
      <c r="AJ6311" s="5">
        <v>0</v>
      </c>
      <c r="AK6311" s="5">
        <f t="shared" si="1086"/>
        <v>0</v>
      </c>
      <c r="AL6311" s="5">
        <v>0</v>
      </c>
      <c r="AM6311" s="5">
        <v>0</v>
      </c>
      <c r="AN6311" s="5">
        <f t="shared" si="1087"/>
        <v>0</v>
      </c>
      <c r="AO6311" s="5">
        <v>0</v>
      </c>
      <c r="AP6311" s="5">
        <v>0</v>
      </c>
      <c r="AQ6311" s="5">
        <f t="shared" si="1088"/>
        <v>0</v>
      </c>
      <c r="AR6311" s="5">
        <v>0</v>
      </c>
      <c r="AS6311" s="6"/>
      <c r="AT6311" s="5">
        <v>0</v>
      </c>
      <c r="AU6311" s="5">
        <v>0</v>
      </c>
      <c r="AV6311" t="str">
        <f t="shared" si="1081"/>
        <v>N</v>
      </c>
      <c r="AW6311" t="s">
        <v>60</v>
      </c>
      <c r="AX6311" t="s">
        <v>61</v>
      </c>
      <c r="AY6311" t="s">
        <v>62</v>
      </c>
      <c r="AZ6311" t="s">
        <v>62</v>
      </c>
      <c r="BA6311" t="str">
        <f t="shared" si="1082"/>
        <v>N</v>
      </c>
    </row>
    <row r="6312" spans="1:53">
      <c r="A6312" t="s">
        <v>436</v>
      </c>
      <c r="B6312" t="s">
        <v>54</v>
      </c>
      <c r="C6312" t="s">
        <v>89</v>
      </c>
      <c r="D6312">
        <v>2023</v>
      </c>
      <c r="F6312" t="s">
        <v>14473</v>
      </c>
      <c r="G6312" t="s">
        <v>14497</v>
      </c>
      <c r="H6312" t="s">
        <v>14498</v>
      </c>
      <c r="I6312" t="s">
        <v>14499</v>
      </c>
      <c r="J6312" t="s">
        <v>258</v>
      </c>
      <c r="K6312" t="s">
        <v>59</v>
      </c>
      <c r="L6312" s="5">
        <v>0</v>
      </c>
      <c r="M6312" s="5">
        <v>0</v>
      </c>
      <c r="N6312" s="5">
        <f t="shared" si="1078"/>
        <v>0</v>
      </c>
      <c r="O6312" s="5">
        <v>0</v>
      </c>
      <c r="P6312" s="5">
        <v>0</v>
      </c>
      <c r="Q6312" s="5">
        <f t="shared" si="1079"/>
        <v>0</v>
      </c>
      <c r="R6312" s="5">
        <v>0</v>
      </c>
      <c r="S6312" s="5">
        <v>0</v>
      </c>
      <c r="T6312" s="5">
        <f t="shared" si="1080"/>
        <v>0</v>
      </c>
      <c r="U6312" s="5">
        <v>105</v>
      </c>
      <c r="V6312" s="5">
        <v>105</v>
      </c>
      <c r="W6312" s="5">
        <v>0</v>
      </c>
      <c r="X6312" s="5">
        <v>0</v>
      </c>
      <c r="Y6312" s="5">
        <f t="shared" si="1083"/>
        <v>0</v>
      </c>
      <c r="Z6312" s="5">
        <v>0</v>
      </c>
      <c r="AA6312" s="5">
        <v>0</v>
      </c>
      <c r="AB6312" s="5">
        <f t="shared" si="1084"/>
        <v>0</v>
      </c>
      <c r="AC6312" s="5">
        <v>0</v>
      </c>
      <c r="AD6312" s="5">
        <v>0</v>
      </c>
      <c r="AE6312" s="5">
        <f t="shared" si="1085"/>
        <v>0</v>
      </c>
      <c r="AF6312" s="5">
        <v>0</v>
      </c>
      <c r="AG6312" s="6"/>
      <c r="AH6312" s="5">
        <v>0</v>
      </c>
      <c r="AI6312" s="5">
        <v>0</v>
      </c>
      <c r="AJ6312" s="5">
        <v>0</v>
      </c>
      <c r="AK6312" s="5">
        <f t="shared" si="1086"/>
        <v>0</v>
      </c>
      <c r="AL6312" s="5">
        <v>0</v>
      </c>
      <c r="AM6312" s="5">
        <v>0</v>
      </c>
      <c r="AN6312" s="5">
        <f t="shared" si="1087"/>
        <v>0</v>
      </c>
      <c r="AO6312" s="5">
        <v>0</v>
      </c>
      <c r="AP6312" s="5">
        <v>0</v>
      </c>
      <c r="AQ6312" s="5">
        <f t="shared" si="1088"/>
        <v>0</v>
      </c>
      <c r="AR6312" s="5">
        <v>0</v>
      </c>
      <c r="AS6312" s="6"/>
      <c r="AT6312" s="5">
        <v>0</v>
      </c>
      <c r="AU6312" s="5">
        <v>0</v>
      </c>
      <c r="AV6312" t="str">
        <f t="shared" si="1081"/>
        <v>N</v>
      </c>
      <c r="AW6312" t="s">
        <v>60</v>
      </c>
      <c r="AX6312" t="s">
        <v>61</v>
      </c>
      <c r="AY6312" t="s">
        <v>62</v>
      </c>
      <c r="AZ6312" t="s">
        <v>62</v>
      </c>
      <c r="BA6312" t="str">
        <f t="shared" si="1082"/>
        <v>N</v>
      </c>
    </row>
    <row r="6313" spans="1:53">
      <c r="A6313" t="s">
        <v>1465</v>
      </c>
      <c r="B6313" t="s">
        <v>54</v>
      </c>
      <c r="C6313" t="s">
        <v>55</v>
      </c>
      <c r="D6313">
        <v>2023</v>
      </c>
      <c r="F6313" t="s">
        <v>14500</v>
      </c>
      <c r="G6313" t="s">
        <v>14501</v>
      </c>
      <c r="H6313" t="s">
        <v>14502</v>
      </c>
      <c r="I6313" t="s">
        <v>14503</v>
      </c>
      <c r="J6313" t="s">
        <v>255</v>
      </c>
      <c r="K6313" t="s">
        <v>59</v>
      </c>
      <c r="L6313" s="5">
        <v>0</v>
      </c>
      <c r="M6313" s="5">
        <v>0</v>
      </c>
      <c r="N6313" s="5">
        <f t="shared" si="1078"/>
        <v>0</v>
      </c>
      <c r="O6313" s="5">
        <v>0</v>
      </c>
      <c r="P6313" s="5">
        <v>0</v>
      </c>
      <c r="Q6313" s="5">
        <f t="shared" si="1079"/>
        <v>0</v>
      </c>
      <c r="R6313" s="5">
        <v>0</v>
      </c>
      <c r="S6313" s="5">
        <v>0</v>
      </c>
      <c r="T6313" s="5">
        <f t="shared" si="1080"/>
        <v>0</v>
      </c>
      <c r="U6313" s="5">
        <v>2</v>
      </c>
      <c r="V6313" s="5">
        <v>2</v>
      </c>
      <c r="W6313" s="5">
        <v>0</v>
      </c>
      <c r="X6313" s="5">
        <v>0</v>
      </c>
      <c r="Y6313" s="5">
        <f t="shared" si="1083"/>
        <v>0</v>
      </c>
      <c r="Z6313" s="5">
        <v>0</v>
      </c>
      <c r="AA6313" s="5">
        <v>0</v>
      </c>
      <c r="AB6313" s="5">
        <f t="shared" si="1084"/>
        <v>0</v>
      </c>
      <c r="AC6313" s="5">
        <v>0</v>
      </c>
      <c r="AD6313" s="5">
        <v>0</v>
      </c>
      <c r="AE6313" s="5">
        <f t="shared" si="1085"/>
        <v>0</v>
      </c>
      <c r="AF6313" s="5">
        <v>0</v>
      </c>
      <c r="AG6313" s="6"/>
      <c r="AH6313" s="5">
        <v>0</v>
      </c>
      <c r="AI6313" s="5">
        <v>0</v>
      </c>
      <c r="AJ6313" s="5">
        <v>0</v>
      </c>
      <c r="AK6313" s="5">
        <f t="shared" si="1086"/>
        <v>0</v>
      </c>
      <c r="AL6313" s="5">
        <v>0</v>
      </c>
      <c r="AM6313" s="5">
        <v>0</v>
      </c>
      <c r="AN6313" s="5">
        <f t="shared" si="1087"/>
        <v>0</v>
      </c>
      <c r="AO6313" s="5">
        <v>0</v>
      </c>
      <c r="AP6313" s="5">
        <v>0</v>
      </c>
      <c r="AQ6313" s="5">
        <f t="shared" si="1088"/>
        <v>0</v>
      </c>
      <c r="AR6313" s="5">
        <v>0</v>
      </c>
      <c r="AS6313" s="6"/>
      <c r="AT6313" s="5">
        <v>0</v>
      </c>
      <c r="AU6313" s="5">
        <v>0</v>
      </c>
      <c r="AV6313" t="str">
        <f t="shared" si="1081"/>
        <v>N</v>
      </c>
      <c r="AW6313" t="s">
        <v>60</v>
      </c>
      <c r="AX6313" t="s">
        <v>61</v>
      </c>
      <c r="AY6313" t="s">
        <v>62</v>
      </c>
      <c r="AZ6313" t="s">
        <v>62</v>
      </c>
      <c r="BA6313" t="str">
        <f t="shared" si="1082"/>
        <v>N</v>
      </c>
    </row>
    <row r="6314" spans="1:53">
      <c r="A6314" t="s">
        <v>436</v>
      </c>
      <c r="B6314" t="s">
        <v>54</v>
      </c>
      <c r="C6314" t="s">
        <v>89</v>
      </c>
      <c r="D6314">
        <v>2023</v>
      </c>
      <c r="F6314" t="s">
        <v>14504</v>
      </c>
      <c r="G6314" t="s">
        <v>14490</v>
      </c>
      <c r="H6314" t="s">
        <v>14505</v>
      </c>
      <c r="I6314" t="s">
        <v>14506</v>
      </c>
      <c r="J6314" t="s">
        <v>258</v>
      </c>
      <c r="K6314" t="s">
        <v>59</v>
      </c>
      <c r="L6314" s="5">
        <v>0</v>
      </c>
      <c r="M6314" s="5">
        <v>0</v>
      </c>
      <c r="N6314" s="5">
        <f t="shared" si="1078"/>
        <v>0</v>
      </c>
      <c r="O6314" s="5">
        <v>0</v>
      </c>
      <c r="P6314" s="5">
        <v>0</v>
      </c>
      <c r="Q6314" s="5">
        <f t="shared" si="1079"/>
        <v>0</v>
      </c>
      <c r="R6314" s="5">
        <v>0</v>
      </c>
      <c r="S6314" s="5">
        <v>0</v>
      </c>
      <c r="T6314" s="5">
        <f t="shared" si="1080"/>
        <v>0</v>
      </c>
      <c r="U6314" s="5">
        <v>103</v>
      </c>
      <c r="V6314" s="5">
        <v>103</v>
      </c>
      <c r="W6314" s="5">
        <v>0</v>
      </c>
      <c r="X6314" s="5">
        <v>0</v>
      </c>
      <c r="Y6314" s="5">
        <f t="shared" si="1083"/>
        <v>0</v>
      </c>
      <c r="Z6314" s="5">
        <v>0</v>
      </c>
      <c r="AA6314" s="5">
        <v>0</v>
      </c>
      <c r="AB6314" s="5">
        <f t="shared" si="1084"/>
        <v>0</v>
      </c>
      <c r="AC6314" s="5">
        <v>0</v>
      </c>
      <c r="AD6314" s="5">
        <v>0</v>
      </c>
      <c r="AE6314" s="5">
        <f t="shared" si="1085"/>
        <v>0</v>
      </c>
      <c r="AF6314" s="5">
        <v>0</v>
      </c>
      <c r="AG6314" s="6"/>
      <c r="AH6314" s="5">
        <v>0</v>
      </c>
      <c r="AI6314" s="5">
        <v>0</v>
      </c>
      <c r="AJ6314" s="5">
        <v>0</v>
      </c>
      <c r="AK6314" s="5">
        <f t="shared" si="1086"/>
        <v>0</v>
      </c>
      <c r="AL6314" s="5">
        <v>0</v>
      </c>
      <c r="AM6314" s="5">
        <v>0</v>
      </c>
      <c r="AN6314" s="5">
        <f t="shared" si="1087"/>
        <v>0</v>
      </c>
      <c r="AO6314" s="5">
        <v>0</v>
      </c>
      <c r="AP6314" s="5">
        <v>0</v>
      </c>
      <c r="AQ6314" s="5">
        <f t="shared" si="1088"/>
        <v>0</v>
      </c>
      <c r="AR6314" s="5">
        <v>0</v>
      </c>
      <c r="AS6314" s="6"/>
      <c r="AT6314" s="5">
        <v>0</v>
      </c>
      <c r="AU6314" s="5">
        <v>0</v>
      </c>
      <c r="AV6314" t="str">
        <f t="shared" si="1081"/>
        <v>N</v>
      </c>
      <c r="AW6314" t="s">
        <v>60</v>
      </c>
      <c r="AX6314" t="s">
        <v>61</v>
      </c>
      <c r="AY6314" t="s">
        <v>62</v>
      </c>
      <c r="AZ6314" t="s">
        <v>62</v>
      </c>
      <c r="BA6314" t="str">
        <f t="shared" si="1082"/>
        <v>N</v>
      </c>
    </row>
    <row r="6315" spans="1:53">
      <c r="A6315" t="s">
        <v>436</v>
      </c>
      <c r="B6315" t="s">
        <v>54</v>
      </c>
      <c r="C6315" t="s">
        <v>89</v>
      </c>
      <c r="D6315">
        <v>2023</v>
      </c>
      <c r="F6315" t="s">
        <v>14473</v>
      </c>
      <c r="G6315" t="s">
        <v>14474</v>
      </c>
      <c r="H6315" t="s">
        <v>14507</v>
      </c>
      <c r="I6315" t="s">
        <v>14508</v>
      </c>
      <c r="J6315" t="s">
        <v>101</v>
      </c>
      <c r="K6315" t="s">
        <v>59</v>
      </c>
      <c r="L6315" s="5">
        <v>0</v>
      </c>
      <c r="M6315" s="5">
        <v>0</v>
      </c>
      <c r="N6315" s="5">
        <f t="shared" si="1078"/>
        <v>0</v>
      </c>
      <c r="O6315" s="5">
        <v>0</v>
      </c>
      <c r="P6315" s="5">
        <v>0</v>
      </c>
      <c r="Q6315" s="5">
        <f t="shared" si="1079"/>
        <v>0</v>
      </c>
      <c r="R6315" s="5">
        <v>0</v>
      </c>
      <c r="S6315" s="5">
        <v>0</v>
      </c>
      <c r="T6315" s="5">
        <f t="shared" si="1080"/>
        <v>0</v>
      </c>
      <c r="U6315" s="5">
        <v>175</v>
      </c>
      <c r="V6315" s="5">
        <v>175</v>
      </c>
      <c r="W6315" s="5">
        <v>0</v>
      </c>
      <c r="X6315" s="5">
        <v>0</v>
      </c>
      <c r="Y6315" s="5">
        <f t="shared" si="1083"/>
        <v>0</v>
      </c>
      <c r="Z6315" s="5">
        <v>0</v>
      </c>
      <c r="AA6315" s="5">
        <v>0</v>
      </c>
      <c r="AB6315" s="5">
        <f t="shared" si="1084"/>
        <v>0</v>
      </c>
      <c r="AC6315" s="5">
        <v>0</v>
      </c>
      <c r="AD6315" s="5">
        <v>0</v>
      </c>
      <c r="AE6315" s="5">
        <f t="shared" si="1085"/>
        <v>0</v>
      </c>
      <c r="AF6315" s="5">
        <v>0</v>
      </c>
      <c r="AG6315" s="6"/>
      <c r="AH6315" s="5">
        <v>0</v>
      </c>
      <c r="AI6315" s="5">
        <v>0</v>
      </c>
      <c r="AJ6315" s="5">
        <v>0</v>
      </c>
      <c r="AK6315" s="5">
        <f t="shared" si="1086"/>
        <v>0</v>
      </c>
      <c r="AL6315" s="5">
        <v>0</v>
      </c>
      <c r="AM6315" s="5">
        <v>0</v>
      </c>
      <c r="AN6315" s="5">
        <f t="shared" si="1087"/>
        <v>0</v>
      </c>
      <c r="AO6315" s="5">
        <v>0</v>
      </c>
      <c r="AP6315" s="5">
        <v>0</v>
      </c>
      <c r="AQ6315" s="5">
        <f t="shared" si="1088"/>
        <v>0</v>
      </c>
      <c r="AR6315" s="5">
        <v>0</v>
      </c>
      <c r="AS6315" s="6"/>
      <c r="AT6315" s="5">
        <v>0</v>
      </c>
      <c r="AU6315" s="5">
        <v>0</v>
      </c>
      <c r="AV6315" t="str">
        <f t="shared" si="1081"/>
        <v>N</v>
      </c>
      <c r="AW6315" t="s">
        <v>60</v>
      </c>
      <c r="AX6315" t="s">
        <v>61</v>
      </c>
      <c r="AY6315" t="s">
        <v>62</v>
      </c>
      <c r="AZ6315" t="s">
        <v>62</v>
      </c>
      <c r="BA6315" t="str">
        <f t="shared" si="1082"/>
        <v>N</v>
      </c>
    </row>
    <row r="6316" spans="1:53">
      <c r="A6316" t="s">
        <v>1465</v>
      </c>
      <c r="B6316" t="s">
        <v>54</v>
      </c>
      <c r="C6316" t="s">
        <v>55</v>
      </c>
      <c r="D6316">
        <v>2023</v>
      </c>
      <c r="F6316" t="s">
        <v>14509</v>
      </c>
      <c r="G6316" t="s">
        <v>14510</v>
      </c>
      <c r="H6316" t="s">
        <v>14511</v>
      </c>
      <c r="I6316" t="s">
        <v>14512</v>
      </c>
      <c r="J6316" t="s">
        <v>58</v>
      </c>
      <c r="K6316" t="s">
        <v>59</v>
      </c>
      <c r="L6316" s="5">
        <v>0</v>
      </c>
      <c r="M6316" s="5">
        <v>0</v>
      </c>
      <c r="N6316" s="5">
        <f t="shared" si="1078"/>
        <v>0</v>
      </c>
      <c r="O6316" s="5">
        <v>0</v>
      </c>
      <c r="P6316" s="5">
        <v>0</v>
      </c>
      <c r="Q6316" s="5">
        <f t="shared" si="1079"/>
        <v>0</v>
      </c>
      <c r="R6316" s="5">
        <v>0</v>
      </c>
      <c r="S6316" s="5">
        <v>0</v>
      </c>
      <c r="T6316" s="5">
        <f t="shared" si="1080"/>
        <v>0</v>
      </c>
      <c r="U6316" s="5">
        <v>1</v>
      </c>
      <c r="V6316" s="5">
        <v>1</v>
      </c>
      <c r="W6316" s="5">
        <v>0</v>
      </c>
      <c r="X6316" s="5">
        <v>0</v>
      </c>
      <c r="Y6316" s="5">
        <f t="shared" si="1083"/>
        <v>0</v>
      </c>
      <c r="Z6316" s="5">
        <v>0</v>
      </c>
      <c r="AA6316" s="5">
        <v>0</v>
      </c>
      <c r="AB6316" s="5">
        <f t="shared" si="1084"/>
        <v>0</v>
      </c>
      <c r="AC6316" s="5">
        <v>0</v>
      </c>
      <c r="AD6316" s="5">
        <v>0</v>
      </c>
      <c r="AE6316" s="5">
        <f t="shared" si="1085"/>
        <v>0</v>
      </c>
      <c r="AF6316" s="5">
        <v>1</v>
      </c>
      <c r="AG6316" s="6">
        <v>45181</v>
      </c>
      <c r="AH6316" s="5">
        <v>1</v>
      </c>
      <c r="AI6316" s="5">
        <v>0</v>
      </c>
      <c r="AJ6316" s="5">
        <v>0</v>
      </c>
      <c r="AK6316" s="5">
        <f t="shared" si="1086"/>
        <v>0</v>
      </c>
      <c r="AL6316" s="5">
        <v>0</v>
      </c>
      <c r="AM6316" s="5">
        <v>0</v>
      </c>
      <c r="AN6316" s="5">
        <f t="shared" si="1087"/>
        <v>0</v>
      </c>
      <c r="AO6316" s="5">
        <v>0</v>
      </c>
      <c r="AP6316" s="5">
        <v>0</v>
      </c>
      <c r="AQ6316" s="5">
        <f t="shared" si="1088"/>
        <v>0</v>
      </c>
      <c r="AR6316" s="5">
        <v>0</v>
      </c>
      <c r="AS6316" s="6"/>
      <c r="AT6316" s="5">
        <v>0</v>
      </c>
      <c r="AU6316" s="5">
        <v>0</v>
      </c>
      <c r="AV6316" t="str">
        <f t="shared" si="1081"/>
        <v>N</v>
      </c>
      <c r="AW6316" t="s">
        <v>60</v>
      </c>
      <c r="AX6316" t="s">
        <v>61</v>
      </c>
      <c r="AY6316" t="s">
        <v>62</v>
      </c>
      <c r="AZ6316" t="s">
        <v>62</v>
      </c>
      <c r="BA6316" t="str">
        <f t="shared" si="1082"/>
        <v>N</v>
      </c>
    </row>
    <row r="6317" spans="1:53">
      <c r="A6317" t="s">
        <v>1465</v>
      </c>
      <c r="B6317" t="s">
        <v>54</v>
      </c>
      <c r="C6317" t="s">
        <v>55</v>
      </c>
      <c r="D6317">
        <v>2023</v>
      </c>
      <c r="F6317" t="s">
        <v>14513</v>
      </c>
      <c r="G6317" t="s">
        <v>14514</v>
      </c>
      <c r="H6317" t="s">
        <v>14515</v>
      </c>
      <c r="I6317" t="s">
        <v>14516</v>
      </c>
      <c r="J6317" t="s">
        <v>58</v>
      </c>
      <c r="K6317" t="s">
        <v>59</v>
      </c>
      <c r="L6317" s="5">
        <v>0</v>
      </c>
      <c r="M6317" s="5">
        <v>0</v>
      </c>
      <c r="N6317" s="5">
        <f t="shared" si="1078"/>
        <v>0</v>
      </c>
      <c r="O6317" s="5">
        <v>0</v>
      </c>
      <c r="P6317" s="5">
        <v>0</v>
      </c>
      <c r="Q6317" s="5">
        <f t="shared" si="1079"/>
        <v>0</v>
      </c>
      <c r="R6317" s="5">
        <v>0</v>
      </c>
      <c r="S6317" s="5">
        <v>0</v>
      </c>
      <c r="T6317" s="5">
        <f t="shared" si="1080"/>
        <v>0</v>
      </c>
      <c r="U6317" s="5">
        <v>1</v>
      </c>
      <c r="V6317" s="5">
        <v>1</v>
      </c>
      <c r="W6317" s="5">
        <v>0</v>
      </c>
      <c r="X6317" s="5">
        <v>0</v>
      </c>
      <c r="Y6317" s="5">
        <f t="shared" si="1083"/>
        <v>0</v>
      </c>
      <c r="Z6317" s="5">
        <v>0</v>
      </c>
      <c r="AA6317" s="5">
        <v>0</v>
      </c>
      <c r="AB6317" s="5">
        <f t="shared" si="1084"/>
        <v>0</v>
      </c>
      <c r="AC6317" s="5">
        <v>0</v>
      </c>
      <c r="AD6317" s="5">
        <v>0</v>
      </c>
      <c r="AE6317" s="5">
        <f t="shared" si="1085"/>
        <v>0</v>
      </c>
      <c r="AF6317" s="5">
        <v>1</v>
      </c>
      <c r="AG6317" s="6">
        <v>45167</v>
      </c>
      <c r="AH6317" s="5">
        <v>1</v>
      </c>
      <c r="AI6317" s="5">
        <v>0</v>
      </c>
      <c r="AJ6317" s="5">
        <v>0</v>
      </c>
      <c r="AK6317" s="5">
        <f t="shared" si="1086"/>
        <v>0</v>
      </c>
      <c r="AL6317" s="5">
        <v>0</v>
      </c>
      <c r="AM6317" s="5">
        <v>0</v>
      </c>
      <c r="AN6317" s="5">
        <f t="shared" si="1087"/>
        <v>0</v>
      </c>
      <c r="AO6317" s="5">
        <v>0</v>
      </c>
      <c r="AP6317" s="5">
        <v>0</v>
      </c>
      <c r="AQ6317" s="5">
        <f t="shared" si="1088"/>
        <v>0</v>
      </c>
      <c r="AR6317" s="5">
        <v>0</v>
      </c>
      <c r="AS6317" s="6"/>
      <c r="AT6317" s="5">
        <v>0</v>
      </c>
      <c r="AU6317" s="5">
        <v>0</v>
      </c>
      <c r="AV6317" t="str">
        <f t="shared" si="1081"/>
        <v>N</v>
      </c>
      <c r="AW6317" t="s">
        <v>60</v>
      </c>
      <c r="AX6317" t="s">
        <v>61</v>
      </c>
      <c r="AY6317" t="s">
        <v>62</v>
      </c>
      <c r="AZ6317" t="s">
        <v>62</v>
      </c>
      <c r="BA6317" t="str">
        <f t="shared" si="1082"/>
        <v>N</v>
      </c>
    </row>
    <row r="6318" spans="1:53">
      <c r="A6318" t="s">
        <v>1465</v>
      </c>
      <c r="B6318" t="s">
        <v>54</v>
      </c>
      <c r="C6318" t="s">
        <v>55</v>
      </c>
      <c r="D6318">
        <v>2023</v>
      </c>
      <c r="F6318" t="s">
        <v>14517</v>
      </c>
      <c r="G6318" t="s">
        <v>14518</v>
      </c>
      <c r="H6318" t="s">
        <v>14519</v>
      </c>
      <c r="I6318" t="s">
        <v>14520</v>
      </c>
      <c r="J6318" t="s">
        <v>58</v>
      </c>
      <c r="K6318" t="s">
        <v>59</v>
      </c>
      <c r="L6318" s="5">
        <v>0</v>
      </c>
      <c r="M6318" s="5">
        <v>0</v>
      </c>
      <c r="N6318" s="5">
        <f t="shared" si="1078"/>
        <v>0</v>
      </c>
      <c r="O6318" s="5">
        <v>0</v>
      </c>
      <c r="P6318" s="5">
        <v>0</v>
      </c>
      <c r="Q6318" s="5">
        <f t="shared" si="1079"/>
        <v>0</v>
      </c>
      <c r="R6318" s="5">
        <v>0</v>
      </c>
      <c r="S6318" s="5">
        <v>0</v>
      </c>
      <c r="T6318" s="5">
        <f t="shared" si="1080"/>
        <v>0</v>
      </c>
      <c r="U6318" s="5">
        <v>1</v>
      </c>
      <c r="V6318" s="5">
        <v>1</v>
      </c>
      <c r="W6318" s="5">
        <v>0</v>
      </c>
      <c r="X6318" s="5">
        <v>0</v>
      </c>
      <c r="Y6318" s="5">
        <f t="shared" si="1083"/>
        <v>0</v>
      </c>
      <c r="Z6318" s="5">
        <v>0</v>
      </c>
      <c r="AA6318" s="5">
        <v>0</v>
      </c>
      <c r="AB6318" s="5">
        <f t="shared" si="1084"/>
        <v>0</v>
      </c>
      <c r="AC6318" s="5">
        <v>0</v>
      </c>
      <c r="AD6318" s="5">
        <v>0</v>
      </c>
      <c r="AE6318" s="5">
        <f t="shared" si="1085"/>
        <v>0</v>
      </c>
      <c r="AF6318" s="5">
        <v>1</v>
      </c>
      <c r="AG6318" s="6">
        <v>45170</v>
      </c>
      <c r="AH6318" s="5">
        <v>1</v>
      </c>
      <c r="AI6318" s="5">
        <v>0</v>
      </c>
      <c r="AJ6318" s="5">
        <v>0</v>
      </c>
      <c r="AK6318" s="5">
        <f t="shared" si="1086"/>
        <v>0</v>
      </c>
      <c r="AL6318" s="5">
        <v>0</v>
      </c>
      <c r="AM6318" s="5">
        <v>0</v>
      </c>
      <c r="AN6318" s="5">
        <f t="shared" si="1087"/>
        <v>0</v>
      </c>
      <c r="AO6318" s="5">
        <v>0</v>
      </c>
      <c r="AP6318" s="5">
        <v>0</v>
      </c>
      <c r="AQ6318" s="5">
        <f t="shared" si="1088"/>
        <v>0</v>
      </c>
      <c r="AR6318" s="5">
        <v>0</v>
      </c>
      <c r="AS6318" s="6"/>
      <c r="AT6318" s="5">
        <v>0</v>
      </c>
      <c r="AU6318" s="5">
        <v>0</v>
      </c>
      <c r="AV6318" t="str">
        <f t="shared" si="1081"/>
        <v>N</v>
      </c>
      <c r="AW6318" t="s">
        <v>60</v>
      </c>
      <c r="AX6318" t="s">
        <v>61</v>
      </c>
      <c r="AY6318" t="s">
        <v>62</v>
      </c>
      <c r="AZ6318" t="s">
        <v>62</v>
      </c>
      <c r="BA6318" t="str">
        <f t="shared" si="1082"/>
        <v>N</v>
      </c>
    </row>
    <row r="6319" spans="1:53">
      <c r="A6319" t="s">
        <v>1465</v>
      </c>
      <c r="B6319" t="s">
        <v>54</v>
      </c>
      <c r="C6319" t="s">
        <v>55</v>
      </c>
      <c r="D6319">
        <v>2023</v>
      </c>
      <c r="F6319" t="s">
        <v>14521</v>
      </c>
      <c r="G6319" t="s">
        <v>14522</v>
      </c>
      <c r="H6319" t="s">
        <v>14523</v>
      </c>
      <c r="I6319" t="s">
        <v>14524</v>
      </c>
      <c r="J6319" t="s">
        <v>58</v>
      </c>
      <c r="K6319" t="s">
        <v>59</v>
      </c>
      <c r="L6319" s="5">
        <v>0</v>
      </c>
      <c r="M6319" s="5">
        <v>0</v>
      </c>
      <c r="N6319" s="5">
        <f t="shared" si="1078"/>
        <v>0</v>
      </c>
      <c r="O6319" s="5">
        <v>0</v>
      </c>
      <c r="P6319" s="5">
        <v>0</v>
      </c>
      <c r="Q6319" s="5">
        <f t="shared" si="1079"/>
        <v>0</v>
      </c>
      <c r="R6319" s="5">
        <v>0</v>
      </c>
      <c r="S6319" s="5">
        <v>0</v>
      </c>
      <c r="T6319" s="5">
        <f t="shared" si="1080"/>
        <v>0</v>
      </c>
      <c r="U6319" s="5">
        <v>1</v>
      </c>
      <c r="V6319" s="5">
        <v>1</v>
      </c>
      <c r="W6319" s="5">
        <v>0</v>
      </c>
      <c r="X6319" s="5">
        <v>0</v>
      </c>
      <c r="Y6319" s="5">
        <f t="shared" si="1083"/>
        <v>0</v>
      </c>
      <c r="Z6319" s="5">
        <v>0</v>
      </c>
      <c r="AA6319" s="5">
        <v>0</v>
      </c>
      <c r="AB6319" s="5">
        <f t="shared" si="1084"/>
        <v>0</v>
      </c>
      <c r="AC6319" s="5">
        <v>0</v>
      </c>
      <c r="AD6319" s="5">
        <v>0</v>
      </c>
      <c r="AE6319" s="5">
        <f t="shared" si="1085"/>
        <v>0</v>
      </c>
      <c r="AF6319" s="5">
        <v>1</v>
      </c>
      <c r="AG6319" s="6">
        <v>45142</v>
      </c>
      <c r="AH6319" s="5">
        <v>1</v>
      </c>
      <c r="AI6319" s="5">
        <v>0</v>
      </c>
      <c r="AJ6319" s="5">
        <v>0</v>
      </c>
      <c r="AK6319" s="5">
        <f t="shared" si="1086"/>
        <v>0</v>
      </c>
      <c r="AL6319" s="5">
        <v>0</v>
      </c>
      <c r="AM6319" s="5">
        <v>0</v>
      </c>
      <c r="AN6319" s="5">
        <f t="shared" si="1087"/>
        <v>0</v>
      </c>
      <c r="AO6319" s="5">
        <v>0</v>
      </c>
      <c r="AP6319" s="5">
        <v>0</v>
      </c>
      <c r="AQ6319" s="5">
        <f t="shared" si="1088"/>
        <v>0</v>
      </c>
      <c r="AR6319" s="5">
        <v>0</v>
      </c>
      <c r="AS6319" s="6"/>
      <c r="AT6319" s="5">
        <v>0</v>
      </c>
      <c r="AU6319" s="5">
        <v>0</v>
      </c>
      <c r="AV6319" t="str">
        <f t="shared" si="1081"/>
        <v>N</v>
      </c>
      <c r="AW6319" t="s">
        <v>60</v>
      </c>
      <c r="AX6319" t="s">
        <v>61</v>
      </c>
      <c r="AY6319" t="s">
        <v>62</v>
      </c>
      <c r="AZ6319" t="s">
        <v>62</v>
      </c>
      <c r="BA6319" t="str">
        <f t="shared" si="1082"/>
        <v>N</v>
      </c>
    </row>
    <row r="6320" spans="1:53">
      <c r="A6320" t="s">
        <v>1465</v>
      </c>
      <c r="B6320" t="s">
        <v>54</v>
      </c>
      <c r="C6320" t="s">
        <v>55</v>
      </c>
      <c r="D6320">
        <v>2023</v>
      </c>
      <c r="F6320" t="s">
        <v>14525</v>
      </c>
      <c r="G6320" t="s">
        <v>14526</v>
      </c>
      <c r="H6320" t="s">
        <v>14527</v>
      </c>
      <c r="I6320" t="s">
        <v>14528</v>
      </c>
      <c r="J6320" t="s">
        <v>58</v>
      </c>
      <c r="K6320" t="s">
        <v>59</v>
      </c>
      <c r="L6320" s="5">
        <v>0</v>
      </c>
      <c r="M6320" s="5">
        <v>0</v>
      </c>
      <c r="N6320" s="5">
        <f t="shared" si="1078"/>
        <v>0</v>
      </c>
      <c r="O6320" s="5">
        <v>0</v>
      </c>
      <c r="P6320" s="5">
        <v>0</v>
      </c>
      <c r="Q6320" s="5">
        <f t="shared" si="1079"/>
        <v>0</v>
      </c>
      <c r="R6320" s="5">
        <v>0</v>
      </c>
      <c r="S6320" s="5">
        <v>0</v>
      </c>
      <c r="T6320" s="5">
        <f t="shared" si="1080"/>
        <v>0</v>
      </c>
      <c r="U6320" s="5">
        <v>1</v>
      </c>
      <c r="V6320" s="5">
        <v>1</v>
      </c>
      <c r="W6320" s="5">
        <v>0</v>
      </c>
      <c r="X6320" s="5">
        <v>0</v>
      </c>
      <c r="Y6320" s="5">
        <f t="shared" si="1083"/>
        <v>0</v>
      </c>
      <c r="Z6320" s="5">
        <v>0</v>
      </c>
      <c r="AA6320" s="5">
        <v>0</v>
      </c>
      <c r="AB6320" s="5">
        <f t="shared" si="1084"/>
        <v>0</v>
      </c>
      <c r="AC6320" s="5">
        <v>0</v>
      </c>
      <c r="AD6320" s="5">
        <v>0</v>
      </c>
      <c r="AE6320" s="5">
        <f t="shared" si="1085"/>
        <v>0</v>
      </c>
      <c r="AF6320" s="5">
        <v>1</v>
      </c>
      <c r="AG6320" s="6">
        <v>45259</v>
      </c>
      <c r="AH6320" s="5">
        <v>1</v>
      </c>
      <c r="AI6320" s="5">
        <v>0</v>
      </c>
      <c r="AJ6320" s="5">
        <v>0</v>
      </c>
      <c r="AK6320" s="5">
        <f t="shared" si="1086"/>
        <v>0</v>
      </c>
      <c r="AL6320" s="5">
        <v>0</v>
      </c>
      <c r="AM6320" s="5">
        <v>0</v>
      </c>
      <c r="AN6320" s="5">
        <f t="shared" si="1087"/>
        <v>0</v>
      </c>
      <c r="AO6320" s="5">
        <v>0</v>
      </c>
      <c r="AP6320" s="5">
        <v>0</v>
      </c>
      <c r="AQ6320" s="5">
        <f t="shared" si="1088"/>
        <v>0</v>
      </c>
      <c r="AR6320" s="5">
        <v>0</v>
      </c>
      <c r="AS6320" s="6"/>
      <c r="AT6320" s="5">
        <v>0</v>
      </c>
      <c r="AU6320" s="5">
        <v>0</v>
      </c>
      <c r="AV6320" t="str">
        <f t="shared" si="1081"/>
        <v>N</v>
      </c>
      <c r="AW6320" t="s">
        <v>60</v>
      </c>
      <c r="AX6320" t="s">
        <v>61</v>
      </c>
      <c r="AY6320" t="s">
        <v>62</v>
      </c>
      <c r="AZ6320" t="s">
        <v>62</v>
      </c>
      <c r="BA6320" t="str">
        <f t="shared" si="1082"/>
        <v>N</v>
      </c>
    </row>
    <row r="6321" spans="1:53">
      <c r="A6321" t="s">
        <v>1465</v>
      </c>
      <c r="B6321" t="s">
        <v>54</v>
      </c>
      <c r="C6321" t="s">
        <v>55</v>
      </c>
      <c r="D6321">
        <v>2023</v>
      </c>
      <c r="F6321" t="s">
        <v>14529</v>
      </c>
      <c r="G6321" t="s">
        <v>14530</v>
      </c>
      <c r="H6321" t="s">
        <v>14531</v>
      </c>
      <c r="I6321" t="s">
        <v>14532</v>
      </c>
      <c r="J6321" t="s">
        <v>58</v>
      </c>
      <c r="K6321" t="s">
        <v>59</v>
      </c>
      <c r="L6321" s="5">
        <v>0</v>
      </c>
      <c r="M6321" s="5">
        <v>0</v>
      </c>
      <c r="N6321" s="5">
        <f t="shared" si="1078"/>
        <v>0</v>
      </c>
      <c r="O6321" s="5">
        <v>0</v>
      </c>
      <c r="P6321" s="5">
        <v>0</v>
      </c>
      <c r="Q6321" s="5">
        <f t="shared" si="1079"/>
        <v>0</v>
      </c>
      <c r="R6321" s="5">
        <v>0</v>
      </c>
      <c r="S6321" s="5">
        <v>0</v>
      </c>
      <c r="T6321" s="5">
        <f t="shared" si="1080"/>
        <v>0</v>
      </c>
      <c r="U6321" s="5">
        <v>1</v>
      </c>
      <c r="V6321" s="5">
        <v>1</v>
      </c>
      <c r="W6321" s="5">
        <v>0</v>
      </c>
      <c r="X6321" s="5">
        <v>0</v>
      </c>
      <c r="Y6321" s="5">
        <f t="shared" si="1083"/>
        <v>0</v>
      </c>
      <c r="Z6321" s="5">
        <v>0</v>
      </c>
      <c r="AA6321" s="5">
        <v>0</v>
      </c>
      <c r="AB6321" s="5">
        <f t="shared" si="1084"/>
        <v>0</v>
      </c>
      <c r="AC6321" s="5">
        <v>0</v>
      </c>
      <c r="AD6321" s="5">
        <v>0</v>
      </c>
      <c r="AE6321" s="5">
        <f t="shared" si="1085"/>
        <v>0</v>
      </c>
      <c r="AF6321" s="5">
        <v>1</v>
      </c>
      <c r="AG6321" s="6">
        <v>45281</v>
      </c>
      <c r="AH6321" s="5">
        <v>1</v>
      </c>
      <c r="AI6321" s="5">
        <v>0</v>
      </c>
      <c r="AJ6321" s="5">
        <v>0</v>
      </c>
      <c r="AK6321" s="5">
        <f t="shared" si="1086"/>
        <v>0</v>
      </c>
      <c r="AL6321" s="5">
        <v>0</v>
      </c>
      <c r="AM6321" s="5">
        <v>0</v>
      </c>
      <c r="AN6321" s="5">
        <f t="shared" si="1087"/>
        <v>0</v>
      </c>
      <c r="AO6321" s="5">
        <v>0</v>
      </c>
      <c r="AP6321" s="5">
        <v>0</v>
      </c>
      <c r="AQ6321" s="5">
        <f t="shared" si="1088"/>
        <v>0</v>
      </c>
      <c r="AR6321" s="5">
        <v>0</v>
      </c>
      <c r="AS6321" s="6"/>
      <c r="AT6321" s="5">
        <v>0</v>
      </c>
      <c r="AU6321" s="5">
        <v>0</v>
      </c>
      <c r="AV6321" t="str">
        <f t="shared" si="1081"/>
        <v>N</v>
      </c>
      <c r="AW6321" t="s">
        <v>60</v>
      </c>
      <c r="AX6321" t="s">
        <v>61</v>
      </c>
      <c r="AY6321" t="s">
        <v>62</v>
      </c>
      <c r="AZ6321" t="s">
        <v>62</v>
      </c>
      <c r="BA6321" t="str">
        <f t="shared" si="1082"/>
        <v>N</v>
      </c>
    </row>
    <row r="6322" spans="1:53">
      <c r="A6322" t="s">
        <v>1465</v>
      </c>
      <c r="B6322" t="s">
        <v>54</v>
      </c>
      <c r="C6322" t="s">
        <v>55</v>
      </c>
      <c r="D6322">
        <v>2023</v>
      </c>
      <c r="F6322" t="s">
        <v>14533</v>
      </c>
      <c r="G6322" t="s">
        <v>14534</v>
      </c>
      <c r="H6322" t="s">
        <v>14535</v>
      </c>
      <c r="I6322" t="s">
        <v>14536</v>
      </c>
      <c r="J6322" t="s">
        <v>58</v>
      </c>
      <c r="K6322" t="s">
        <v>59</v>
      </c>
      <c r="L6322" s="5">
        <v>0</v>
      </c>
      <c r="M6322" s="5">
        <v>0</v>
      </c>
      <c r="N6322" s="5">
        <f t="shared" si="1078"/>
        <v>0</v>
      </c>
      <c r="O6322" s="5">
        <v>0</v>
      </c>
      <c r="P6322" s="5">
        <v>0</v>
      </c>
      <c r="Q6322" s="5">
        <f t="shared" si="1079"/>
        <v>0</v>
      </c>
      <c r="R6322" s="5">
        <v>0</v>
      </c>
      <c r="S6322" s="5">
        <v>0</v>
      </c>
      <c r="T6322" s="5">
        <f t="shared" si="1080"/>
        <v>0</v>
      </c>
      <c r="U6322" s="5">
        <v>1</v>
      </c>
      <c r="V6322" s="5">
        <v>1</v>
      </c>
      <c r="W6322" s="5">
        <v>0</v>
      </c>
      <c r="X6322" s="5">
        <v>0</v>
      </c>
      <c r="Y6322" s="5">
        <f t="shared" si="1083"/>
        <v>0</v>
      </c>
      <c r="Z6322" s="5">
        <v>0</v>
      </c>
      <c r="AA6322" s="5">
        <v>0</v>
      </c>
      <c r="AB6322" s="5">
        <f t="shared" si="1084"/>
        <v>0</v>
      </c>
      <c r="AC6322" s="5">
        <v>0</v>
      </c>
      <c r="AD6322" s="5">
        <v>0</v>
      </c>
      <c r="AE6322" s="5">
        <f t="shared" si="1085"/>
        <v>0</v>
      </c>
      <c r="AF6322" s="5">
        <v>1</v>
      </c>
      <c r="AG6322" s="6">
        <v>45271</v>
      </c>
      <c r="AH6322" s="5">
        <v>1</v>
      </c>
      <c r="AI6322" s="5">
        <v>0</v>
      </c>
      <c r="AJ6322" s="5">
        <v>0</v>
      </c>
      <c r="AK6322" s="5">
        <f t="shared" si="1086"/>
        <v>0</v>
      </c>
      <c r="AL6322" s="5">
        <v>0</v>
      </c>
      <c r="AM6322" s="5">
        <v>0</v>
      </c>
      <c r="AN6322" s="5">
        <f t="shared" si="1087"/>
        <v>0</v>
      </c>
      <c r="AO6322" s="5">
        <v>0</v>
      </c>
      <c r="AP6322" s="5">
        <v>0</v>
      </c>
      <c r="AQ6322" s="5">
        <f t="shared" si="1088"/>
        <v>0</v>
      </c>
      <c r="AR6322" s="5">
        <v>0</v>
      </c>
      <c r="AS6322" s="6"/>
      <c r="AT6322" s="5">
        <v>0</v>
      </c>
      <c r="AU6322" s="5">
        <v>0</v>
      </c>
      <c r="AV6322" t="str">
        <f t="shared" si="1081"/>
        <v>N</v>
      </c>
      <c r="AW6322" t="s">
        <v>60</v>
      </c>
      <c r="AX6322" t="s">
        <v>61</v>
      </c>
      <c r="AY6322" t="s">
        <v>62</v>
      </c>
      <c r="AZ6322" t="s">
        <v>62</v>
      </c>
      <c r="BA6322" t="str">
        <f t="shared" si="1082"/>
        <v>N</v>
      </c>
    </row>
    <row r="6323" spans="1:53">
      <c r="A6323" t="s">
        <v>1465</v>
      </c>
      <c r="B6323" t="s">
        <v>54</v>
      </c>
      <c r="C6323" t="s">
        <v>55</v>
      </c>
      <c r="D6323">
        <v>2023</v>
      </c>
      <c r="F6323" t="s">
        <v>14537</v>
      </c>
      <c r="G6323" t="s">
        <v>14538</v>
      </c>
      <c r="H6323" t="s">
        <v>14539</v>
      </c>
      <c r="I6323" t="s">
        <v>14540</v>
      </c>
      <c r="J6323" t="s">
        <v>58</v>
      </c>
      <c r="K6323" t="s">
        <v>59</v>
      </c>
      <c r="L6323" s="5">
        <v>0</v>
      </c>
      <c r="M6323" s="5">
        <v>0</v>
      </c>
      <c r="N6323" s="5">
        <f t="shared" si="1078"/>
        <v>0</v>
      </c>
      <c r="O6323" s="5">
        <v>0</v>
      </c>
      <c r="P6323" s="5">
        <v>0</v>
      </c>
      <c r="Q6323" s="5">
        <f t="shared" si="1079"/>
        <v>0</v>
      </c>
      <c r="R6323" s="5">
        <v>0</v>
      </c>
      <c r="S6323" s="5">
        <v>0</v>
      </c>
      <c r="T6323" s="5">
        <f t="shared" si="1080"/>
        <v>0</v>
      </c>
      <c r="U6323" s="5">
        <v>1</v>
      </c>
      <c r="V6323" s="5">
        <v>1</v>
      </c>
      <c r="W6323" s="5">
        <v>0</v>
      </c>
      <c r="X6323" s="5">
        <v>0</v>
      </c>
      <c r="Y6323" s="5">
        <f t="shared" si="1083"/>
        <v>0</v>
      </c>
      <c r="Z6323" s="5">
        <v>0</v>
      </c>
      <c r="AA6323" s="5">
        <v>0</v>
      </c>
      <c r="AB6323" s="5">
        <f t="shared" si="1084"/>
        <v>0</v>
      </c>
      <c r="AC6323" s="5">
        <v>0</v>
      </c>
      <c r="AD6323" s="5">
        <v>0</v>
      </c>
      <c r="AE6323" s="5">
        <f t="shared" si="1085"/>
        <v>0</v>
      </c>
      <c r="AF6323" s="5">
        <v>1</v>
      </c>
      <c r="AG6323" s="6">
        <v>45201</v>
      </c>
      <c r="AH6323" s="5">
        <v>1</v>
      </c>
      <c r="AI6323" s="5">
        <v>0</v>
      </c>
      <c r="AJ6323" s="5">
        <v>0</v>
      </c>
      <c r="AK6323" s="5">
        <f t="shared" si="1086"/>
        <v>0</v>
      </c>
      <c r="AL6323" s="5">
        <v>0</v>
      </c>
      <c r="AM6323" s="5">
        <v>0</v>
      </c>
      <c r="AN6323" s="5">
        <f t="shared" si="1087"/>
        <v>0</v>
      </c>
      <c r="AO6323" s="5">
        <v>0</v>
      </c>
      <c r="AP6323" s="5">
        <v>0</v>
      </c>
      <c r="AQ6323" s="5">
        <f t="shared" si="1088"/>
        <v>0</v>
      </c>
      <c r="AR6323" s="5">
        <v>0</v>
      </c>
      <c r="AS6323" s="6"/>
      <c r="AT6323" s="5">
        <v>0</v>
      </c>
      <c r="AU6323" s="5">
        <v>0</v>
      </c>
      <c r="AV6323" t="str">
        <f t="shared" si="1081"/>
        <v>N</v>
      </c>
      <c r="AW6323" t="s">
        <v>60</v>
      </c>
      <c r="AX6323" t="s">
        <v>61</v>
      </c>
      <c r="AY6323" t="s">
        <v>62</v>
      </c>
      <c r="AZ6323" t="s">
        <v>62</v>
      </c>
      <c r="BA6323" t="str">
        <f t="shared" si="1082"/>
        <v>N</v>
      </c>
    </row>
    <row r="6324" spans="1:53">
      <c r="A6324" t="s">
        <v>1465</v>
      </c>
      <c r="B6324" t="s">
        <v>54</v>
      </c>
      <c r="C6324" t="s">
        <v>55</v>
      </c>
      <c r="D6324">
        <v>2023</v>
      </c>
      <c r="F6324" t="s">
        <v>14541</v>
      </c>
      <c r="G6324" t="s">
        <v>14542</v>
      </c>
      <c r="H6324" t="s">
        <v>14543</v>
      </c>
      <c r="I6324" t="s">
        <v>14544</v>
      </c>
      <c r="J6324" t="s">
        <v>58</v>
      </c>
      <c r="K6324" t="s">
        <v>93</v>
      </c>
      <c r="L6324" s="5">
        <v>0</v>
      </c>
      <c r="M6324" s="5">
        <v>0</v>
      </c>
      <c r="N6324" s="5">
        <f t="shared" si="1078"/>
        <v>0</v>
      </c>
      <c r="O6324" s="5">
        <v>0</v>
      </c>
      <c r="P6324" s="5">
        <v>0</v>
      </c>
      <c r="Q6324" s="5">
        <f t="shared" si="1079"/>
        <v>0</v>
      </c>
      <c r="R6324" s="5">
        <v>0</v>
      </c>
      <c r="S6324" s="5">
        <v>0</v>
      </c>
      <c r="T6324" s="5">
        <f t="shared" si="1080"/>
        <v>0</v>
      </c>
      <c r="U6324" s="5">
        <v>1</v>
      </c>
      <c r="V6324" s="5">
        <v>1</v>
      </c>
      <c r="W6324" s="5">
        <v>0</v>
      </c>
      <c r="X6324" s="5">
        <v>0</v>
      </c>
      <c r="Y6324" s="5">
        <f t="shared" si="1083"/>
        <v>0</v>
      </c>
      <c r="Z6324" s="5">
        <v>0</v>
      </c>
      <c r="AA6324" s="5">
        <v>0</v>
      </c>
      <c r="AB6324" s="5">
        <f t="shared" si="1084"/>
        <v>0</v>
      </c>
      <c r="AC6324" s="5">
        <v>0</v>
      </c>
      <c r="AD6324" s="5">
        <v>0</v>
      </c>
      <c r="AE6324" s="5">
        <f t="shared" si="1085"/>
        <v>0</v>
      </c>
      <c r="AF6324" s="5">
        <v>1</v>
      </c>
      <c r="AG6324" s="6">
        <v>45072</v>
      </c>
      <c r="AH6324" s="5">
        <v>1</v>
      </c>
      <c r="AI6324" s="5">
        <v>0</v>
      </c>
      <c r="AJ6324" s="5">
        <v>0</v>
      </c>
      <c r="AK6324" s="5">
        <f t="shared" si="1086"/>
        <v>0</v>
      </c>
      <c r="AL6324" s="5">
        <v>0</v>
      </c>
      <c r="AM6324" s="5">
        <v>0</v>
      </c>
      <c r="AN6324" s="5">
        <f t="shared" si="1087"/>
        <v>0</v>
      </c>
      <c r="AO6324" s="5">
        <v>0</v>
      </c>
      <c r="AP6324" s="5">
        <v>0</v>
      </c>
      <c r="AQ6324" s="5">
        <f t="shared" si="1088"/>
        <v>0</v>
      </c>
      <c r="AR6324" s="5">
        <v>0</v>
      </c>
      <c r="AS6324" s="6"/>
      <c r="AT6324" s="5">
        <v>0</v>
      </c>
      <c r="AU6324" s="5">
        <v>0</v>
      </c>
      <c r="AV6324" t="str">
        <f t="shared" si="1081"/>
        <v>N</v>
      </c>
      <c r="AW6324" t="s">
        <v>60</v>
      </c>
      <c r="AX6324" t="s">
        <v>61</v>
      </c>
      <c r="AY6324" t="s">
        <v>62</v>
      </c>
      <c r="AZ6324" t="s">
        <v>62</v>
      </c>
      <c r="BA6324" t="str">
        <f t="shared" si="1082"/>
        <v>N</v>
      </c>
    </row>
    <row r="6325" spans="1:53">
      <c r="A6325" t="s">
        <v>1465</v>
      </c>
      <c r="B6325" t="s">
        <v>54</v>
      </c>
      <c r="C6325" t="s">
        <v>55</v>
      </c>
      <c r="D6325">
        <v>2023</v>
      </c>
      <c r="F6325" t="s">
        <v>14545</v>
      </c>
      <c r="G6325" t="s">
        <v>14546</v>
      </c>
      <c r="H6325" t="s">
        <v>14547</v>
      </c>
      <c r="I6325" t="s">
        <v>14548</v>
      </c>
      <c r="J6325" t="s">
        <v>101</v>
      </c>
      <c r="K6325" t="s">
        <v>93</v>
      </c>
      <c r="L6325" s="5">
        <v>0</v>
      </c>
      <c r="M6325" s="5">
        <v>0</v>
      </c>
      <c r="N6325" s="5">
        <f t="shared" si="1078"/>
        <v>0</v>
      </c>
      <c r="O6325" s="5">
        <v>0</v>
      </c>
      <c r="P6325" s="5">
        <v>0</v>
      </c>
      <c r="Q6325" s="5">
        <f t="shared" si="1079"/>
        <v>0</v>
      </c>
      <c r="R6325" s="5">
        <v>0</v>
      </c>
      <c r="S6325" s="5">
        <v>0</v>
      </c>
      <c r="T6325" s="5">
        <f t="shared" si="1080"/>
        <v>0</v>
      </c>
      <c r="U6325" s="5">
        <v>1</v>
      </c>
      <c r="V6325" s="5">
        <v>1</v>
      </c>
      <c r="W6325" s="5">
        <v>0</v>
      </c>
      <c r="X6325" s="5">
        <v>0</v>
      </c>
      <c r="Y6325" s="5">
        <f t="shared" si="1083"/>
        <v>0</v>
      </c>
      <c r="Z6325" s="5">
        <v>0</v>
      </c>
      <c r="AA6325" s="5">
        <v>0</v>
      </c>
      <c r="AB6325" s="5">
        <f t="shared" si="1084"/>
        <v>0</v>
      </c>
      <c r="AC6325" s="5">
        <v>0</v>
      </c>
      <c r="AD6325" s="5">
        <v>0</v>
      </c>
      <c r="AE6325" s="5">
        <f t="shared" si="1085"/>
        <v>0</v>
      </c>
      <c r="AF6325" s="5">
        <v>0</v>
      </c>
      <c r="AG6325" s="6"/>
      <c r="AH6325" s="5">
        <v>0</v>
      </c>
      <c r="AI6325" s="5">
        <v>0</v>
      </c>
      <c r="AJ6325" s="5">
        <v>0</v>
      </c>
      <c r="AK6325" s="5">
        <f t="shared" si="1086"/>
        <v>0</v>
      </c>
      <c r="AL6325" s="5">
        <v>0</v>
      </c>
      <c r="AM6325" s="5">
        <v>0</v>
      </c>
      <c r="AN6325" s="5">
        <f t="shared" si="1087"/>
        <v>0</v>
      </c>
      <c r="AO6325" s="5">
        <v>0</v>
      </c>
      <c r="AP6325" s="5">
        <v>0</v>
      </c>
      <c r="AQ6325" s="5">
        <f t="shared" si="1088"/>
        <v>0</v>
      </c>
      <c r="AR6325" s="5">
        <v>0</v>
      </c>
      <c r="AS6325" s="6"/>
      <c r="AT6325" s="5">
        <v>0</v>
      </c>
      <c r="AU6325" s="5">
        <v>0</v>
      </c>
      <c r="AV6325" t="str">
        <f t="shared" si="1081"/>
        <v>N</v>
      </c>
      <c r="AW6325" t="s">
        <v>60</v>
      </c>
      <c r="AX6325" t="s">
        <v>61</v>
      </c>
      <c r="AY6325" t="s">
        <v>62</v>
      </c>
      <c r="AZ6325" t="s">
        <v>62</v>
      </c>
      <c r="BA6325" t="str">
        <f t="shared" si="1082"/>
        <v>N</v>
      </c>
    </row>
    <row r="6326" spans="1:53">
      <c r="A6326" t="s">
        <v>1465</v>
      </c>
      <c r="B6326" t="s">
        <v>54</v>
      </c>
      <c r="C6326" t="s">
        <v>55</v>
      </c>
      <c r="D6326">
        <v>2023</v>
      </c>
      <c r="F6326" t="s">
        <v>14549</v>
      </c>
      <c r="G6326" t="s">
        <v>14550</v>
      </c>
      <c r="H6326" t="s">
        <v>14551</v>
      </c>
      <c r="I6326" t="s">
        <v>14552</v>
      </c>
      <c r="J6326" t="s">
        <v>101</v>
      </c>
      <c r="K6326" t="s">
        <v>93</v>
      </c>
      <c r="L6326" s="5">
        <v>0</v>
      </c>
      <c r="M6326" s="5">
        <v>0</v>
      </c>
      <c r="N6326" s="5">
        <f t="shared" si="1078"/>
        <v>0</v>
      </c>
      <c r="O6326" s="5">
        <v>0</v>
      </c>
      <c r="P6326" s="5">
        <v>0</v>
      </c>
      <c r="Q6326" s="5">
        <f t="shared" si="1079"/>
        <v>0</v>
      </c>
      <c r="R6326" s="5">
        <v>0</v>
      </c>
      <c r="S6326" s="5">
        <v>0</v>
      </c>
      <c r="T6326" s="5">
        <f t="shared" si="1080"/>
        <v>0</v>
      </c>
      <c r="U6326" s="5">
        <v>1</v>
      </c>
      <c r="V6326" s="5">
        <v>1</v>
      </c>
      <c r="W6326" s="5">
        <v>0</v>
      </c>
      <c r="X6326" s="5">
        <v>0</v>
      </c>
      <c r="Y6326" s="5">
        <f t="shared" si="1083"/>
        <v>0</v>
      </c>
      <c r="Z6326" s="5">
        <v>0</v>
      </c>
      <c r="AA6326" s="5">
        <v>0</v>
      </c>
      <c r="AB6326" s="5">
        <f t="shared" si="1084"/>
        <v>0</v>
      </c>
      <c r="AC6326" s="5">
        <v>0</v>
      </c>
      <c r="AD6326" s="5">
        <v>0</v>
      </c>
      <c r="AE6326" s="5">
        <f t="shared" si="1085"/>
        <v>0</v>
      </c>
      <c r="AF6326" s="5">
        <v>0</v>
      </c>
      <c r="AG6326" s="6"/>
      <c r="AH6326" s="5">
        <v>0</v>
      </c>
      <c r="AI6326" s="5">
        <v>0</v>
      </c>
      <c r="AJ6326" s="5">
        <v>0</v>
      </c>
      <c r="AK6326" s="5">
        <f t="shared" si="1086"/>
        <v>0</v>
      </c>
      <c r="AL6326" s="5">
        <v>0</v>
      </c>
      <c r="AM6326" s="5">
        <v>0</v>
      </c>
      <c r="AN6326" s="5">
        <f t="shared" si="1087"/>
        <v>0</v>
      </c>
      <c r="AO6326" s="5">
        <v>0</v>
      </c>
      <c r="AP6326" s="5">
        <v>0</v>
      </c>
      <c r="AQ6326" s="5">
        <f t="shared" si="1088"/>
        <v>0</v>
      </c>
      <c r="AR6326" s="5">
        <v>0</v>
      </c>
      <c r="AS6326" s="6"/>
      <c r="AT6326" s="5">
        <v>0</v>
      </c>
      <c r="AU6326" s="5">
        <v>0</v>
      </c>
      <c r="AV6326" t="str">
        <f t="shared" si="1081"/>
        <v>N</v>
      </c>
      <c r="AW6326" t="s">
        <v>60</v>
      </c>
      <c r="AX6326" t="s">
        <v>61</v>
      </c>
      <c r="AY6326" t="s">
        <v>62</v>
      </c>
      <c r="AZ6326" t="s">
        <v>62</v>
      </c>
      <c r="BA6326" t="str">
        <f t="shared" si="1082"/>
        <v>N</v>
      </c>
    </row>
    <row r="6327" spans="1:53">
      <c r="A6327" t="s">
        <v>1465</v>
      </c>
      <c r="B6327" t="s">
        <v>54</v>
      </c>
      <c r="C6327" t="s">
        <v>55</v>
      </c>
      <c r="D6327">
        <v>2023</v>
      </c>
      <c r="F6327" t="s">
        <v>14553</v>
      </c>
      <c r="G6327" t="s">
        <v>14554</v>
      </c>
      <c r="H6327" t="s">
        <v>14555</v>
      </c>
      <c r="I6327" t="s">
        <v>14556</v>
      </c>
      <c r="J6327" t="s">
        <v>58</v>
      </c>
      <c r="K6327" t="s">
        <v>93</v>
      </c>
      <c r="L6327" s="5">
        <v>0</v>
      </c>
      <c r="M6327" s="5">
        <v>0</v>
      </c>
      <c r="N6327" s="5">
        <f t="shared" si="1078"/>
        <v>0</v>
      </c>
      <c r="O6327" s="5">
        <v>0</v>
      </c>
      <c r="P6327" s="5">
        <v>0</v>
      </c>
      <c r="Q6327" s="5">
        <f t="shared" si="1079"/>
        <v>0</v>
      </c>
      <c r="R6327" s="5">
        <v>0</v>
      </c>
      <c r="S6327" s="5">
        <v>0</v>
      </c>
      <c r="T6327" s="5">
        <f t="shared" si="1080"/>
        <v>0</v>
      </c>
      <c r="U6327" s="5">
        <v>1</v>
      </c>
      <c r="V6327" s="5">
        <v>1</v>
      </c>
      <c r="W6327" s="5">
        <v>0</v>
      </c>
      <c r="X6327" s="5">
        <v>0</v>
      </c>
      <c r="Y6327" s="5">
        <f t="shared" si="1083"/>
        <v>0</v>
      </c>
      <c r="Z6327" s="5">
        <v>0</v>
      </c>
      <c r="AA6327" s="5">
        <v>0</v>
      </c>
      <c r="AB6327" s="5">
        <f t="shared" si="1084"/>
        <v>0</v>
      </c>
      <c r="AC6327" s="5">
        <v>0</v>
      </c>
      <c r="AD6327" s="5">
        <v>0</v>
      </c>
      <c r="AE6327" s="5">
        <f t="shared" si="1085"/>
        <v>0</v>
      </c>
      <c r="AF6327" s="5">
        <v>0</v>
      </c>
      <c r="AG6327" s="6"/>
      <c r="AH6327" s="5">
        <v>0</v>
      </c>
      <c r="AI6327" s="5">
        <v>0</v>
      </c>
      <c r="AJ6327" s="5">
        <v>0</v>
      </c>
      <c r="AK6327" s="5">
        <f t="shared" si="1086"/>
        <v>0</v>
      </c>
      <c r="AL6327" s="5">
        <v>0</v>
      </c>
      <c r="AM6327" s="5">
        <v>0</v>
      </c>
      <c r="AN6327" s="5">
        <f t="shared" si="1087"/>
        <v>0</v>
      </c>
      <c r="AO6327" s="5">
        <v>0</v>
      </c>
      <c r="AP6327" s="5">
        <v>0</v>
      </c>
      <c r="AQ6327" s="5">
        <f t="shared" si="1088"/>
        <v>0</v>
      </c>
      <c r="AR6327" s="5">
        <v>0</v>
      </c>
      <c r="AS6327" s="6"/>
      <c r="AT6327" s="5">
        <v>0</v>
      </c>
      <c r="AU6327" s="5">
        <v>0</v>
      </c>
      <c r="AV6327" t="str">
        <f t="shared" si="1081"/>
        <v>N</v>
      </c>
      <c r="AW6327" t="s">
        <v>60</v>
      </c>
      <c r="AX6327" t="s">
        <v>61</v>
      </c>
      <c r="AY6327" t="s">
        <v>62</v>
      </c>
      <c r="AZ6327" t="s">
        <v>62</v>
      </c>
      <c r="BA6327" t="str">
        <f t="shared" si="1082"/>
        <v>N</v>
      </c>
    </row>
    <row r="6328" spans="1:53">
      <c r="A6328" t="s">
        <v>1465</v>
      </c>
      <c r="B6328" t="s">
        <v>54</v>
      </c>
      <c r="C6328" t="s">
        <v>55</v>
      </c>
      <c r="D6328">
        <v>2023</v>
      </c>
      <c r="F6328" t="s">
        <v>14557</v>
      </c>
      <c r="G6328" t="s">
        <v>14558</v>
      </c>
      <c r="H6328" t="s">
        <v>14559</v>
      </c>
      <c r="I6328" t="s">
        <v>14560</v>
      </c>
      <c r="J6328" t="s">
        <v>58</v>
      </c>
      <c r="K6328" t="s">
        <v>93</v>
      </c>
      <c r="L6328" s="5">
        <v>0</v>
      </c>
      <c r="M6328" s="5">
        <v>0</v>
      </c>
      <c r="N6328" s="5">
        <f t="shared" si="1078"/>
        <v>0</v>
      </c>
      <c r="O6328" s="5">
        <v>0</v>
      </c>
      <c r="P6328" s="5">
        <v>0</v>
      </c>
      <c r="Q6328" s="5">
        <f t="shared" si="1079"/>
        <v>0</v>
      </c>
      <c r="R6328" s="5">
        <v>0</v>
      </c>
      <c r="S6328" s="5">
        <v>0</v>
      </c>
      <c r="T6328" s="5">
        <f t="shared" si="1080"/>
        <v>0</v>
      </c>
      <c r="U6328" s="5">
        <v>1</v>
      </c>
      <c r="V6328" s="5">
        <v>1</v>
      </c>
      <c r="W6328" s="5">
        <v>0</v>
      </c>
      <c r="X6328" s="5">
        <v>0</v>
      </c>
      <c r="Y6328" s="5">
        <f t="shared" si="1083"/>
        <v>0</v>
      </c>
      <c r="Z6328" s="5">
        <v>0</v>
      </c>
      <c r="AA6328" s="5">
        <v>0</v>
      </c>
      <c r="AB6328" s="5">
        <f t="shared" si="1084"/>
        <v>0</v>
      </c>
      <c r="AC6328" s="5">
        <v>0</v>
      </c>
      <c r="AD6328" s="5">
        <v>0</v>
      </c>
      <c r="AE6328" s="5">
        <f t="shared" si="1085"/>
        <v>0</v>
      </c>
      <c r="AF6328" s="5">
        <v>0</v>
      </c>
      <c r="AG6328" s="6"/>
      <c r="AH6328" s="5">
        <v>0</v>
      </c>
      <c r="AI6328" s="5">
        <v>0</v>
      </c>
      <c r="AJ6328" s="5">
        <v>0</v>
      </c>
      <c r="AK6328" s="5">
        <f t="shared" si="1086"/>
        <v>0</v>
      </c>
      <c r="AL6328" s="5">
        <v>0</v>
      </c>
      <c r="AM6328" s="5">
        <v>0</v>
      </c>
      <c r="AN6328" s="5">
        <f t="shared" si="1087"/>
        <v>0</v>
      </c>
      <c r="AO6328" s="5">
        <v>0</v>
      </c>
      <c r="AP6328" s="5">
        <v>0</v>
      </c>
      <c r="AQ6328" s="5">
        <f t="shared" si="1088"/>
        <v>0</v>
      </c>
      <c r="AR6328" s="5">
        <v>0</v>
      </c>
      <c r="AS6328" s="6"/>
      <c r="AT6328" s="5">
        <v>0</v>
      </c>
      <c r="AU6328" s="5">
        <v>0</v>
      </c>
      <c r="AV6328" t="str">
        <f t="shared" si="1081"/>
        <v>N</v>
      </c>
      <c r="AW6328" t="s">
        <v>60</v>
      </c>
      <c r="AX6328" t="s">
        <v>61</v>
      </c>
      <c r="AY6328" t="s">
        <v>62</v>
      </c>
      <c r="AZ6328" t="s">
        <v>62</v>
      </c>
      <c r="BA6328" t="str">
        <f t="shared" si="1082"/>
        <v>N</v>
      </c>
    </row>
    <row r="6329" spans="1:53">
      <c r="A6329" t="s">
        <v>1465</v>
      </c>
      <c r="B6329" t="s">
        <v>54</v>
      </c>
      <c r="C6329" t="s">
        <v>55</v>
      </c>
      <c r="D6329">
        <v>2023</v>
      </c>
      <c r="F6329" t="s">
        <v>14561</v>
      </c>
      <c r="G6329" t="s">
        <v>14562</v>
      </c>
      <c r="H6329" t="s">
        <v>14563</v>
      </c>
      <c r="I6329" t="s">
        <v>14564</v>
      </c>
      <c r="J6329" t="s">
        <v>58</v>
      </c>
      <c r="K6329" t="s">
        <v>59</v>
      </c>
      <c r="L6329" s="5">
        <v>0</v>
      </c>
      <c r="M6329" s="5">
        <v>0</v>
      </c>
      <c r="N6329" s="5">
        <f t="shared" si="1078"/>
        <v>0</v>
      </c>
      <c r="O6329" s="5">
        <v>0</v>
      </c>
      <c r="P6329" s="5">
        <v>0</v>
      </c>
      <c r="Q6329" s="5">
        <f t="shared" si="1079"/>
        <v>0</v>
      </c>
      <c r="R6329" s="5">
        <v>0</v>
      </c>
      <c r="S6329" s="5">
        <v>0</v>
      </c>
      <c r="T6329" s="5">
        <f t="shared" si="1080"/>
        <v>0</v>
      </c>
      <c r="U6329" s="5">
        <v>1</v>
      </c>
      <c r="V6329" s="5">
        <v>1</v>
      </c>
      <c r="W6329" s="5">
        <v>0</v>
      </c>
      <c r="X6329" s="5">
        <v>0</v>
      </c>
      <c r="Y6329" s="5">
        <f t="shared" si="1083"/>
        <v>0</v>
      </c>
      <c r="Z6329" s="5">
        <v>0</v>
      </c>
      <c r="AA6329" s="5">
        <v>0</v>
      </c>
      <c r="AB6329" s="5">
        <f t="shared" si="1084"/>
        <v>0</v>
      </c>
      <c r="AC6329" s="5">
        <v>0</v>
      </c>
      <c r="AD6329" s="5">
        <v>0</v>
      </c>
      <c r="AE6329" s="5">
        <f t="shared" si="1085"/>
        <v>0</v>
      </c>
      <c r="AF6329" s="5">
        <v>0</v>
      </c>
      <c r="AG6329" s="6"/>
      <c r="AH6329" s="5">
        <v>0</v>
      </c>
      <c r="AI6329" s="5">
        <v>0</v>
      </c>
      <c r="AJ6329" s="5">
        <v>0</v>
      </c>
      <c r="AK6329" s="5">
        <f t="shared" si="1086"/>
        <v>0</v>
      </c>
      <c r="AL6329" s="5">
        <v>0</v>
      </c>
      <c r="AM6329" s="5">
        <v>0</v>
      </c>
      <c r="AN6329" s="5">
        <f t="shared" si="1087"/>
        <v>0</v>
      </c>
      <c r="AO6329" s="5">
        <v>0</v>
      </c>
      <c r="AP6329" s="5">
        <v>0</v>
      </c>
      <c r="AQ6329" s="5">
        <f t="shared" si="1088"/>
        <v>0</v>
      </c>
      <c r="AR6329" s="5">
        <v>0</v>
      </c>
      <c r="AS6329" s="6"/>
      <c r="AT6329" s="5">
        <v>0</v>
      </c>
      <c r="AU6329" s="5">
        <v>0</v>
      </c>
      <c r="AV6329" t="str">
        <f t="shared" si="1081"/>
        <v>N</v>
      </c>
      <c r="AW6329" t="s">
        <v>60</v>
      </c>
      <c r="AX6329" t="s">
        <v>61</v>
      </c>
      <c r="AY6329" t="s">
        <v>62</v>
      </c>
      <c r="AZ6329" t="s">
        <v>62</v>
      </c>
      <c r="BA6329" t="str">
        <f t="shared" si="1082"/>
        <v>N</v>
      </c>
    </row>
    <row r="6330" spans="1:53">
      <c r="A6330" t="s">
        <v>1465</v>
      </c>
      <c r="B6330" t="s">
        <v>54</v>
      </c>
      <c r="C6330" t="s">
        <v>55</v>
      </c>
      <c r="D6330">
        <v>2023</v>
      </c>
      <c r="F6330" t="s">
        <v>14565</v>
      </c>
      <c r="G6330" t="s">
        <v>14566</v>
      </c>
      <c r="H6330" t="s">
        <v>14567</v>
      </c>
      <c r="I6330" t="s">
        <v>14568</v>
      </c>
      <c r="J6330" t="s">
        <v>58</v>
      </c>
      <c r="K6330" t="s">
        <v>59</v>
      </c>
      <c r="L6330" s="5">
        <v>0</v>
      </c>
      <c r="M6330" s="5">
        <v>0</v>
      </c>
      <c r="N6330" s="5">
        <f t="shared" si="1078"/>
        <v>0</v>
      </c>
      <c r="O6330" s="5">
        <v>0</v>
      </c>
      <c r="P6330" s="5">
        <v>0</v>
      </c>
      <c r="Q6330" s="5">
        <f t="shared" si="1079"/>
        <v>0</v>
      </c>
      <c r="R6330" s="5">
        <v>0</v>
      </c>
      <c r="S6330" s="5">
        <v>0</v>
      </c>
      <c r="T6330" s="5">
        <f t="shared" si="1080"/>
        <v>0</v>
      </c>
      <c r="U6330" s="5">
        <v>1</v>
      </c>
      <c r="V6330" s="5">
        <v>1</v>
      </c>
      <c r="W6330" s="5">
        <v>0</v>
      </c>
      <c r="X6330" s="5">
        <v>0</v>
      </c>
      <c r="Y6330" s="5">
        <f t="shared" si="1083"/>
        <v>0</v>
      </c>
      <c r="Z6330" s="5">
        <v>0</v>
      </c>
      <c r="AA6330" s="5">
        <v>0</v>
      </c>
      <c r="AB6330" s="5">
        <f t="shared" si="1084"/>
        <v>0</v>
      </c>
      <c r="AC6330" s="5">
        <v>0</v>
      </c>
      <c r="AD6330" s="5">
        <v>0</v>
      </c>
      <c r="AE6330" s="5">
        <f t="shared" si="1085"/>
        <v>0</v>
      </c>
      <c r="AF6330" s="5">
        <v>0</v>
      </c>
      <c r="AG6330" s="6"/>
      <c r="AH6330" s="5">
        <v>0</v>
      </c>
      <c r="AI6330" s="5">
        <v>0</v>
      </c>
      <c r="AJ6330" s="5">
        <v>0</v>
      </c>
      <c r="AK6330" s="5">
        <f t="shared" si="1086"/>
        <v>0</v>
      </c>
      <c r="AL6330" s="5">
        <v>0</v>
      </c>
      <c r="AM6330" s="5">
        <v>0</v>
      </c>
      <c r="AN6330" s="5">
        <f t="shared" si="1087"/>
        <v>0</v>
      </c>
      <c r="AO6330" s="5">
        <v>0</v>
      </c>
      <c r="AP6330" s="5">
        <v>0</v>
      </c>
      <c r="AQ6330" s="5">
        <f t="shared" si="1088"/>
        <v>0</v>
      </c>
      <c r="AR6330" s="5">
        <v>0</v>
      </c>
      <c r="AS6330" s="6"/>
      <c r="AT6330" s="5">
        <v>0</v>
      </c>
      <c r="AU6330" s="5">
        <v>0</v>
      </c>
      <c r="AV6330" t="str">
        <f t="shared" si="1081"/>
        <v>N</v>
      </c>
      <c r="AW6330" t="s">
        <v>60</v>
      </c>
      <c r="AX6330" t="s">
        <v>61</v>
      </c>
      <c r="AY6330" t="s">
        <v>62</v>
      </c>
      <c r="AZ6330" t="s">
        <v>62</v>
      </c>
      <c r="BA6330" t="str">
        <f t="shared" si="1082"/>
        <v>N</v>
      </c>
    </row>
    <row r="6331" spans="1:53">
      <c r="A6331" t="s">
        <v>1465</v>
      </c>
      <c r="B6331" t="s">
        <v>54</v>
      </c>
      <c r="C6331" t="s">
        <v>55</v>
      </c>
      <c r="D6331">
        <v>2023</v>
      </c>
      <c r="F6331" t="s">
        <v>14569</v>
      </c>
      <c r="G6331" t="s">
        <v>14570</v>
      </c>
      <c r="H6331" t="s">
        <v>14571</v>
      </c>
      <c r="I6331" t="s">
        <v>14572</v>
      </c>
      <c r="J6331" t="s">
        <v>58</v>
      </c>
      <c r="K6331" t="s">
        <v>59</v>
      </c>
      <c r="L6331" s="5">
        <v>0</v>
      </c>
      <c r="M6331" s="5">
        <v>0</v>
      </c>
      <c r="N6331" s="5">
        <f t="shared" si="1078"/>
        <v>0</v>
      </c>
      <c r="O6331" s="5">
        <v>0</v>
      </c>
      <c r="P6331" s="5">
        <v>0</v>
      </c>
      <c r="Q6331" s="5">
        <f t="shared" si="1079"/>
        <v>0</v>
      </c>
      <c r="R6331" s="5">
        <v>0</v>
      </c>
      <c r="S6331" s="5">
        <v>0</v>
      </c>
      <c r="T6331" s="5">
        <f t="shared" si="1080"/>
        <v>0</v>
      </c>
      <c r="U6331" s="5">
        <v>1</v>
      </c>
      <c r="V6331" s="5">
        <v>1</v>
      </c>
      <c r="W6331" s="5">
        <v>0</v>
      </c>
      <c r="X6331" s="5">
        <v>0</v>
      </c>
      <c r="Y6331" s="5">
        <f t="shared" si="1083"/>
        <v>0</v>
      </c>
      <c r="Z6331" s="5">
        <v>0</v>
      </c>
      <c r="AA6331" s="5">
        <v>0</v>
      </c>
      <c r="AB6331" s="5">
        <f t="shared" si="1084"/>
        <v>0</v>
      </c>
      <c r="AC6331" s="5">
        <v>0</v>
      </c>
      <c r="AD6331" s="5">
        <v>0</v>
      </c>
      <c r="AE6331" s="5">
        <f t="shared" si="1085"/>
        <v>0</v>
      </c>
      <c r="AF6331" s="5">
        <v>0</v>
      </c>
      <c r="AG6331" s="6"/>
      <c r="AH6331" s="5">
        <v>0</v>
      </c>
      <c r="AI6331" s="5">
        <v>0</v>
      </c>
      <c r="AJ6331" s="5">
        <v>0</v>
      </c>
      <c r="AK6331" s="5">
        <f t="shared" si="1086"/>
        <v>0</v>
      </c>
      <c r="AL6331" s="5">
        <v>0</v>
      </c>
      <c r="AM6331" s="5">
        <v>0</v>
      </c>
      <c r="AN6331" s="5">
        <f t="shared" si="1087"/>
        <v>0</v>
      </c>
      <c r="AO6331" s="5">
        <v>0</v>
      </c>
      <c r="AP6331" s="5">
        <v>0</v>
      </c>
      <c r="AQ6331" s="5">
        <f t="shared" si="1088"/>
        <v>0</v>
      </c>
      <c r="AR6331" s="5">
        <v>0</v>
      </c>
      <c r="AS6331" s="6"/>
      <c r="AT6331" s="5">
        <v>0</v>
      </c>
      <c r="AU6331" s="5">
        <v>0</v>
      </c>
      <c r="AV6331" t="str">
        <f t="shared" si="1081"/>
        <v>N</v>
      </c>
      <c r="AW6331" t="s">
        <v>60</v>
      </c>
      <c r="AX6331" t="s">
        <v>61</v>
      </c>
      <c r="AY6331" t="s">
        <v>62</v>
      </c>
      <c r="AZ6331" t="s">
        <v>62</v>
      </c>
      <c r="BA6331" t="str">
        <f t="shared" si="1082"/>
        <v>N</v>
      </c>
    </row>
    <row r="6332" spans="1:53">
      <c r="A6332" t="s">
        <v>1465</v>
      </c>
      <c r="B6332" t="s">
        <v>54</v>
      </c>
      <c r="C6332" t="s">
        <v>55</v>
      </c>
      <c r="D6332">
        <v>2023</v>
      </c>
      <c r="F6332" t="s">
        <v>14573</v>
      </c>
      <c r="G6332" t="s">
        <v>14574</v>
      </c>
      <c r="H6332" t="s">
        <v>14575</v>
      </c>
      <c r="I6332" t="s">
        <v>14576</v>
      </c>
      <c r="J6332" t="s">
        <v>58</v>
      </c>
      <c r="K6332" t="s">
        <v>59</v>
      </c>
      <c r="L6332" s="5">
        <v>0</v>
      </c>
      <c r="M6332" s="5">
        <v>0</v>
      </c>
      <c r="N6332" s="5">
        <f t="shared" si="1078"/>
        <v>0</v>
      </c>
      <c r="O6332" s="5">
        <v>0</v>
      </c>
      <c r="P6332" s="5">
        <v>0</v>
      </c>
      <c r="Q6332" s="5">
        <f t="shared" si="1079"/>
        <v>0</v>
      </c>
      <c r="R6332" s="5">
        <v>0</v>
      </c>
      <c r="S6332" s="5">
        <v>0</v>
      </c>
      <c r="T6332" s="5">
        <f t="shared" si="1080"/>
        <v>0</v>
      </c>
      <c r="U6332" s="5">
        <v>1</v>
      </c>
      <c r="V6332" s="5">
        <v>1</v>
      </c>
      <c r="W6332" s="5">
        <v>0</v>
      </c>
      <c r="X6332" s="5">
        <v>0</v>
      </c>
      <c r="Y6332" s="5">
        <f t="shared" si="1083"/>
        <v>0</v>
      </c>
      <c r="Z6332" s="5">
        <v>0</v>
      </c>
      <c r="AA6332" s="5">
        <v>0</v>
      </c>
      <c r="AB6332" s="5">
        <f t="shared" si="1084"/>
        <v>0</v>
      </c>
      <c r="AC6332" s="5">
        <v>0</v>
      </c>
      <c r="AD6332" s="5">
        <v>0</v>
      </c>
      <c r="AE6332" s="5">
        <f t="shared" si="1085"/>
        <v>0</v>
      </c>
      <c r="AF6332" s="5">
        <v>0</v>
      </c>
      <c r="AG6332" s="6"/>
      <c r="AH6332" s="5">
        <v>0</v>
      </c>
      <c r="AI6332" s="5">
        <v>0</v>
      </c>
      <c r="AJ6332" s="5">
        <v>0</v>
      </c>
      <c r="AK6332" s="5">
        <f t="shared" si="1086"/>
        <v>0</v>
      </c>
      <c r="AL6332" s="5">
        <v>0</v>
      </c>
      <c r="AM6332" s="5">
        <v>0</v>
      </c>
      <c r="AN6332" s="5">
        <f t="shared" si="1087"/>
        <v>0</v>
      </c>
      <c r="AO6332" s="5">
        <v>0</v>
      </c>
      <c r="AP6332" s="5">
        <v>0</v>
      </c>
      <c r="AQ6332" s="5">
        <f t="shared" si="1088"/>
        <v>0</v>
      </c>
      <c r="AR6332" s="5">
        <v>0</v>
      </c>
      <c r="AS6332" s="6"/>
      <c r="AT6332" s="5">
        <v>0</v>
      </c>
      <c r="AU6332" s="5">
        <v>0</v>
      </c>
      <c r="AV6332" t="str">
        <f t="shared" si="1081"/>
        <v>N</v>
      </c>
      <c r="AW6332" t="s">
        <v>60</v>
      </c>
      <c r="AX6332" t="s">
        <v>61</v>
      </c>
      <c r="AY6332" t="s">
        <v>62</v>
      </c>
      <c r="AZ6332" t="s">
        <v>62</v>
      </c>
      <c r="BA6332" t="str">
        <f t="shared" si="1082"/>
        <v>N</v>
      </c>
    </row>
    <row r="6333" spans="1:53">
      <c r="A6333" t="s">
        <v>1465</v>
      </c>
      <c r="B6333" t="s">
        <v>54</v>
      </c>
      <c r="C6333" t="s">
        <v>55</v>
      </c>
      <c r="D6333">
        <v>2023</v>
      </c>
      <c r="F6333" t="s">
        <v>14577</v>
      </c>
      <c r="G6333" t="s">
        <v>14578</v>
      </c>
      <c r="H6333" t="s">
        <v>14579</v>
      </c>
      <c r="I6333" t="s">
        <v>14580</v>
      </c>
      <c r="J6333" t="s">
        <v>58</v>
      </c>
      <c r="K6333" t="s">
        <v>59</v>
      </c>
      <c r="L6333" s="5">
        <v>0</v>
      </c>
      <c r="M6333" s="5">
        <v>0</v>
      </c>
      <c r="N6333" s="5">
        <f t="shared" si="1078"/>
        <v>0</v>
      </c>
      <c r="O6333" s="5">
        <v>0</v>
      </c>
      <c r="P6333" s="5">
        <v>0</v>
      </c>
      <c r="Q6333" s="5">
        <f t="shared" si="1079"/>
        <v>0</v>
      </c>
      <c r="R6333" s="5">
        <v>0</v>
      </c>
      <c r="S6333" s="5">
        <v>0</v>
      </c>
      <c r="T6333" s="5">
        <f t="shared" si="1080"/>
        <v>0</v>
      </c>
      <c r="U6333" s="5">
        <v>1</v>
      </c>
      <c r="V6333" s="5">
        <v>1</v>
      </c>
      <c r="W6333" s="5">
        <v>0</v>
      </c>
      <c r="X6333" s="5">
        <v>0</v>
      </c>
      <c r="Y6333" s="5">
        <f t="shared" si="1083"/>
        <v>0</v>
      </c>
      <c r="Z6333" s="5">
        <v>0</v>
      </c>
      <c r="AA6333" s="5">
        <v>0</v>
      </c>
      <c r="AB6333" s="5">
        <f t="shared" si="1084"/>
        <v>0</v>
      </c>
      <c r="AC6333" s="5">
        <v>0</v>
      </c>
      <c r="AD6333" s="5">
        <v>0</v>
      </c>
      <c r="AE6333" s="5">
        <f t="shared" si="1085"/>
        <v>0</v>
      </c>
      <c r="AF6333" s="5">
        <v>0</v>
      </c>
      <c r="AG6333" s="6"/>
      <c r="AH6333" s="5">
        <v>0</v>
      </c>
      <c r="AI6333" s="5">
        <v>0</v>
      </c>
      <c r="AJ6333" s="5">
        <v>0</v>
      </c>
      <c r="AK6333" s="5">
        <f t="shared" si="1086"/>
        <v>0</v>
      </c>
      <c r="AL6333" s="5">
        <v>0</v>
      </c>
      <c r="AM6333" s="5">
        <v>0</v>
      </c>
      <c r="AN6333" s="5">
        <f t="shared" si="1087"/>
        <v>0</v>
      </c>
      <c r="AO6333" s="5">
        <v>0</v>
      </c>
      <c r="AP6333" s="5">
        <v>0</v>
      </c>
      <c r="AQ6333" s="5">
        <f t="shared" si="1088"/>
        <v>0</v>
      </c>
      <c r="AR6333" s="5">
        <v>0</v>
      </c>
      <c r="AS6333" s="6"/>
      <c r="AT6333" s="5">
        <v>0</v>
      </c>
      <c r="AU6333" s="5">
        <v>0</v>
      </c>
      <c r="AV6333" t="str">
        <f t="shared" si="1081"/>
        <v>N</v>
      </c>
      <c r="AW6333" t="s">
        <v>60</v>
      </c>
      <c r="AX6333" t="s">
        <v>61</v>
      </c>
      <c r="AY6333" t="s">
        <v>62</v>
      </c>
      <c r="AZ6333" t="s">
        <v>62</v>
      </c>
      <c r="BA6333" t="str">
        <f t="shared" si="1082"/>
        <v>N</v>
      </c>
    </row>
    <row r="6334" spans="1:53">
      <c r="A6334" t="s">
        <v>1465</v>
      </c>
      <c r="B6334" t="s">
        <v>54</v>
      </c>
      <c r="C6334" t="s">
        <v>55</v>
      </c>
      <c r="D6334">
        <v>2023</v>
      </c>
      <c r="F6334" t="s">
        <v>14581</v>
      </c>
      <c r="G6334" t="s">
        <v>14582</v>
      </c>
      <c r="H6334" t="s">
        <v>14583</v>
      </c>
      <c r="I6334" t="s">
        <v>14584</v>
      </c>
      <c r="J6334" t="s">
        <v>58</v>
      </c>
      <c r="K6334" t="s">
        <v>59</v>
      </c>
      <c r="L6334" s="5">
        <v>0</v>
      </c>
      <c r="M6334" s="5">
        <v>0</v>
      </c>
      <c r="N6334" s="5">
        <f t="shared" si="1078"/>
        <v>0</v>
      </c>
      <c r="O6334" s="5">
        <v>0</v>
      </c>
      <c r="P6334" s="5">
        <v>0</v>
      </c>
      <c r="Q6334" s="5">
        <f t="shared" si="1079"/>
        <v>0</v>
      </c>
      <c r="R6334" s="5">
        <v>0</v>
      </c>
      <c r="S6334" s="5">
        <v>0</v>
      </c>
      <c r="T6334" s="5">
        <f t="shared" si="1080"/>
        <v>0</v>
      </c>
      <c r="U6334" s="5">
        <v>1</v>
      </c>
      <c r="V6334" s="5">
        <v>1</v>
      </c>
      <c r="W6334" s="5">
        <v>0</v>
      </c>
      <c r="X6334" s="5">
        <v>0</v>
      </c>
      <c r="Y6334" s="5">
        <f t="shared" si="1083"/>
        <v>0</v>
      </c>
      <c r="Z6334" s="5">
        <v>0</v>
      </c>
      <c r="AA6334" s="5">
        <v>0</v>
      </c>
      <c r="AB6334" s="5">
        <f t="shared" si="1084"/>
        <v>0</v>
      </c>
      <c r="AC6334" s="5">
        <v>0</v>
      </c>
      <c r="AD6334" s="5">
        <v>0</v>
      </c>
      <c r="AE6334" s="5">
        <f t="shared" si="1085"/>
        <v>0</v>
      </c>
      <c r="AF6334" s="5">
        <v>0</v>
      </c>
      <c r="AG6334" s="6"/>
      <c r="AH6334" s="5">
        <v>0</v>
      </c>
      <c r="AI6334" s="5">
        <v>0</v>
      </c>
      <c r="AJ6334" s="5">
        <v>0</v>
      </c>
      <c r="AK6334" s="5">
        <f t="shared" si="1086"/>
        <v>0</v>
      </c>
      <c r="AL6334" s="5">
        <v>0</v>
      </c>
      <c r="AM6334" s="5">
        <v>0</v>
      </c>
      <c r="AN6334" s="5">
        <f t="shared" si="1087"/>
        <v>0</v>
      </c>
      <c r="AO6334" s="5">
        <v>0</v>
      </c>
      <c r="AP6334" s="5">
        <v>0</v>
      </c>
      <c r="AQ6334" s="5">
        <f t="shared" si="1088"/>
        <v>0</v>
      </c>
      <c r="AR6334" s="5">
        <v>0</v>
      </c>
      <c r="AS6334" s="6"/>
      <c r="AT6334" s="5">
        <v>0</v>
      </c>
      <c r="AU6334" s="5">
        <v>0</v>
      </c>
      <c r="AV6334" t="str">
        <f t="shared" si="1081"/>
        <v>N</v>
      </c>
      <c r="AW6334" t="s">
        <v>60</v>
      </c>
      <c r="AX6334" t="s">
        <v>61</v>
      </c>
      <c r="AY6334" t="s">
        <v>62</v>
      </c>
      <c r="AZ6334" t="s">
        <v>62</v>
      </c>
      <c r="BA6334" t="str">
        <f t="shared" si="1082"/>
        <v>N</v>
      </c>
    </row>
    <row r="6335" spans="1:53">
      <c r="A6335" t="s">
        <v>53</v>
      </c>
      <c r="B6335" t="s">
        <v>54</v>
      </c>
      <c r="C6335" t="s">
        <v>89</v>
      </c>
      <c r="D6335">
        <v>2023</v>
      </c>
      <c r="F6335" t="s">
        <v>14585</v>
      </c>
      <c r="G6335" t="s">
        <v>14586</v>
      </c>
      <c r="I6335" t="s">
        <v>14587</v>
      </c>
      <c r="J6335" t="s">
        <v>58</v>
      </c>
      <c r="K6335" t="s">
        <v>59</v>
      </c>
      <c r="L6335" s="5">
        <v>0</v>
      </c>
      <c r="M6335" s="5">
        <v>0</v>
      </c>
      <c r="N6335" s="5">
        <f t="shared" si="1078"/>
        <v>0</v>
      </c>
      <c r="O6335" s="5">
        <v>0</v>
      </c>
      <c r="P6335" s="5">
        <v>0</v>
      </c>
      <c r="Q6335" s="5">
        <f t="shared" si="1079"/>
        <v>0</v>
      </c>
      <c r="R6335" s="5">
        <v>0</v>
      </c>
      <c r="S6335" s="5">
        <v>0</v>
      </c>
      <c r="T6335" s="5">
        <f t="shared" si="1080"/>
        <v>0</v>
      </c>
      <c r="U6335" s="5">
        <v>1</v>
      </c>
      <c r="V6335" s="5">
        <v>1</v>
      </c>
      <c r="W6335" s="5">
        <v>0</v>
      </c>
      <c r="X6335" s="5">
        <v>0</v>
      </c>
      <c r="Y6335" s="5">
        <f t="shared" si="1083"/>
        <v>0</v>
      </c>
      <c r="Z6335" s="5">
        <v>0</v>
      </c>
      <c r="AA6335" s="5">
        <v>0</v>
      </c>
      <c r="AB6335" s="5">
        <f t="shared" si="1084"/>
        <v>0</v>
      </c>
      <c r="AC6335" s="5">
        <v>0</v>
      </c>
      <c r="AD6335" s="5">
        <v>0</v>
      </c>
      <c r="AE6335" s="5">
        <f t="shared" si="1085"/>
        <v>0</v>
      </c>
      <c r="AF6335" s="5">
        <v>0</v>
      </c>
      <c r="AG6335" s="6"/>
      <c r="AH6335" s="5">
        <v>0</v>
      </c>
      <c r="AI6335" s="5">
        <v>0</v>
      </c>
      <c r="AJ6335" s="5">
        <v>0</v>
      </c>
      <c r="AK6335" s="5">
        <f t="shared" si="1086"/>
        <v>0</v>
      </c>
      <c r="AL6335" s="5">
        <v>0</v>
      </c>
      <c r="AM6335" s="5">
        <v>0</v>
      </c>
      <c r="AN6335" s="5">
        <f t="shared" si="1087"/>
        <v>0</v>
      </c>
      <c r="AO6335" s="5">
        <v>0</v>
      </c>
      <c r="AP6335" s="5">
        <v>0</v>
      </c>
      <c r="AQ6335" s="5">
        <f t="shared" si="1088"/>
        <v>0</v>
      </c>
      <c r="AR6335" s="5">
        <v>0</v>
      </c>
      <c r="AS6335" s="6"/>
      <c r="AT6335" s="5">
        <v>0</v>
      </c>
      <c r="AU6335" s="5">
        <v>0</v>
      </c>
      <c r="AV6335" t="str">
        <f t="shared" si="1081"/>
        <v>N</v>
      </c>
      <c r="AW6335" t="s">
        <v>60</v>
      </c>
      <c r="AX6335" t="s">
        <v>60</v>
      </c>
      <c r="AY6335" t="s">
        <v>62</v>
      </c>
      <c r="AZ6335" t="s">
        <v>62</v>
      </c>
      <c r="BA6335" t="str">
        <f t="shared" si="1082"/>
        <v>N</v>
      </c>
    </row>
    <row r="6336" spans="1:53">
      <c r="A6336" t="s">
        <v>53</v>
      </c>
      <c r="B6336" t="s">
        <v>54</v>
      </c>
      <c r="C6336" t="s">
        <v>55</v>
      </c>
      <c r="D6336">
        <v>2023</v>
      </c>
      <c r="F6336" t="s">
        <v>14588</v>
      </c>
      <c r="G6336" t="s">
        <v>14589</v>
      </c>
      <c r="I6336" t="s">
        <v>14590</v>
      </c>
      <c r="J6336" t="s">
        <v>58</v>
      </c>
      <c r="K6336" t="s">
        <v>59</v>
      </c>
      <c r="L6336" s="5">
        <v>0</v>
      </c>
      <c r="M6336" s="5">
        <v>0</v>
      </c>
      <c r="N6336" s="5">
        <f t="shared" si="1078"/>
        <v>0</v>
      </c>
      <c r="O6336" s="5">
        <v>0</v>
      </c>
      <c r="P6336" s="5">
        <v>0</v>
      </c>
      <c r="Q6336" s="5">
        <f t="shared" si="1079"/>
        <v>0</v>
      </c>
      <c r="R6336" s="5">
        <v>0</v>
      </c>
      <c r="S6336" s="5">
        <v>0</v>
      </c>
      <c r="T6336" s="5">
        <f t="shared" si="1080"/>
        <v>0</v>
      </c>
      <c r="U6336" s="5">
        <v>1</v>
      </c>
      <c r="V6336" s="5">
        <v>1</v>
      </c>
      <c r="W6336" s="5">
        <v>0</v>
      </c>
      <c r="X6336" s="5">
        <v>0</v>
      </c>
      <c r="Y6336" s="5">
        <f t="shared" si="1083"/>
        <v>0</v>
      </c>
      <c r="Z6336" s="5">
        <v>0</v>
      </c>
      <c r="AA6336" s="5">
        <v>0</v>
      </c>
      <c r="AB6336" s="5">
        <f t="shared" si="1084"/>
        <v>0</v>
      </c>
      <c r="AC6336" s="5">
        <v>0</v>
      </c>
      <c r="AD6336" s="5">
        <v>0</v>
      </c>
      <c r="AE6336" s="5">
        <f t="shared" si="1085"/>
        <v>0</v>
      </c>
      <c r="AF6336" s="5">
        <v>0</v>
      </c>
      <c r="AG6336" s="6"/>
      <c r="AH6336" s="5">
        <v>0</v>
      </c>
      <c r="AI6336" s="5">
        <v>0</v>
      </c>
      <c r="AJ6336" s="5">
        <v>0</v>
      </c>
      <c r="AK6336" s="5">
        <f t="shared" si="1086"/>
        <v>0</v>
      </c>
      <c r="AL6336" s="5">
        <v>0</v>
      </c>
      <c r="AM6336" s="5">
        <v>0</v>
      </c>
      <c r="AN6336" s="5">
        <f t="shared" si="1087"/>
        <v>0</v>
      </c>
      <c r="AO6336" s="5">
        <v>0</v>
      </c>
      <c r="AP6336" s="5">
        <v>0</v>
      </c>
      <c r="AQ6336" s="5">
        <f t="shared" si="1088"/>
        <v>0</v>
      </c>
      <c r="AR6336" s="5">
        <v>0</v>
      </c>
      <c r="AS6336" s="6"/>
      <c r="AT6336" s="5">
        <v>0</v>
      </c>
      <c r="AU6336" s="5">
        <v>0</v>
      </c>
      <c r="AV6336" t="str">
        <f t="shared" si="1081"/>
        <v>N</v>
      </c>
      <c r="AW6336" t="s">
        <v>60</v>
      </c>
      <c r="AX6336" t="s">
        <v>61</v>
      </c>
      <c r="AY6336" t="s">
        <v>62</v>
      </c>
      <c r="AZ6336" t="s">
        <v>62</v>
      </c>
      <c r="BA6336" t="str">
        <f t="shared" si="1082"/>
        <v>N</v>
      </c>
    </row>
    <row r="6337" spans="1:53">
      <c r="A6337" t="s">
        <v>53</v>
      </c>
      <c r="B6337" t="s">
        <v>54</v>
      </c>
      <c r="C6337" t="s">
        <v>89</v>
      </c>
      <c r="D6337">
        <v>2023</v>
      </c>
      <c r="F6337" t="s">
        <v>14043</v>
      </c>
      <c r="G6337" t="s">
        <v>14591</v>
      </c>
      <c r="I6337" t="s">
        <v>14592</v>
      </c>
      <c r="J6337" t="s">
        <v>58</v>
      </c>
      <c r="K6337" t="s">
        <v>59</v>
      </c>
      <c r="L6337" s="5">
        <v>0</v>
      </c>
      <c r="M6337" s="5">
        <v>0</v>
      </c>
      <c r="N6337" s="5">
        <f t="shared" si="1078"/>
        <v>0</v>
      </c>
      <c r="O6337" s="5">
        <v>0</v>
      </c>
      <c r="P6337" s="5">
        <v>0</v>
      </c>
      <c r="Q6337" s="5">
        <f t="shared" si="1079"/>
        <v>0</v>
      </c>
      <c r="R6337" s="5">
        <v>0</v>
      </c>
      <c r="S6337" s="5">
        <v>0</v>
      </c>
      <c r="T6337" s="5">
        <f t="shared" si="1080"/>
        <v>0</v>
      </c>
      <c r="U6337" s="5">
        <v>1</v>
      </c>
      <c r="V6337" s="5">
        <v>1</v>
      </c>
      <c r="W6337" s="5">
        <v>0</v>
      </c>
      <c r="X6337" s="5">
        <v>0</v>
      </c>
      <c r="Y6337" s="5">
        <f t="shared" si="1083"/>
        <v>0</v>
      </c>
      <c r="Z6337" s="5">
        <v>0</v>
      </c>
      <c r="AA6337" s="5">
        <v>0</v>
      </c>
      <c r="AB6337" s="5">
        <f t="shared" si="1084"/>
        <v>0</v>
      </c>
      <c r="AC6337" s="5">
        <v>0</v>
      </c>
      <c r="AD6337" s="5">
        <v>0</v>
      </c>
      <c r="AE6337" s="5">
        <f t="shared" si="1085"/>
        <v>0</v>
      </c>
      <c r="AF6337" s="5">
        <v>0</v>
      </c>
      <c r="AG6337" s="6"/>
      <c r="AH6337" s="5">
        <v>0</v>
      </c>
      <c r="AI6337" s="5">
        <v>0</v>
      </c>
      <c r="AJ6337" s="5">
        <v>0</v>
      </c>
      <c r="AK6337" s="5">
        <f t="shared" si="1086"/>
        <v>0</v>
      </c>
      <c r="AL6337" s="5">
        <v>0</v>
      </c>
      <c r="AM6337" s="5">
        <v>0</v>
      </c>
      <c r="AN6337" s="5">
        <f t="shared" si="1087"/>
        <v>0</v>
      </c>
      <c r="AO6337" s="5">
        <v>0</v>
      </c>
      <c r="AP6337" s="5">
        <v>0</v>
      </c>
      <c r="AQ6337" s="5">
        <f t="shared" si="1088"/>
        <v>0</v>
      </c>
      <c r="AR6337" s="5">
        <v>0</v>
      </c>
      <c r="AS6337" s="6"/>
      <c r="AT6337" s="5">
        <v>0</v>
      </c>
      <c r="AU6337" s="5">
        <v>0</v>
      </c>
      <c r="AV6337" t="str">
        <f t="shared" si="1081"/>
        <v>N</v>
      </c>
      <c r="AW6337" t="s">
        <v>60</v>
      </c>
      <c r="AX6337" t="s">
        <v>61</v>
      </c>
      <c r="AY6337" t="s">
        <v>62</v>
      </c>
      <c r="AZ6337" t="s">
        <v>62</v>
      </c>
      <c r="BA6337" t="str">
        <f t="shared" si="1082"/>
        <v>N</v>
      </c>
    </row>
    <row r="6338" spans="1:53">
      <c r="A6338" t="s">
        <v>53</v>
      </c>
      <c r="B6338" t="s">
        <v>54</v>
      </c>
      <c r="C6338" t="s">
        <v>89</v>
      </c>
      <c r="D6338">
        <v>2023</v>
      </c>
      <c r="F6338" t="s">
        <v>14593</v>
      </c>
      <c r="G6338" t="s">
        <v>14594</v>
      </c>
      <c r="I6338" t="s">
        <v>14595</v>
      </c>
      <c r="J6338" t="s">
        <v>101</v>
      </c>
      <c r="K6338" t="s">
        <v>93</v>
      </c>
      <c r="L6338" s="5">
        <v>0</v>
      </c>
      <c r="M6338" s="5">
        <v>0</v>
      </c>
      <c r="N6338" s="5">
        <f t="shared" ref="N6338:N6401" si="1089">L6338+M6338</f>
        <v>0</v>
      </c>
      <c r="O6338" s="5">
        <v>0</v>
      </c>
      <c r="P6338" s="5">
        <v>0</v>
      </c>
      <c r="Q6338" s="5">
        <f t="shared" ref="Q6338:Q6401" si="1090">O6338+P6338</f>
        <v>0</v>
      </c>
      <c r="R6338" s="5">
        <v>0</v>
      </c>
      <c r="S6338" s="5">
        <v>0</v>
      </c>
      <c r="T6338" s="5">
        <f t="shared" ref="T6338:T6401" si="1091">R6338+S6338</f>
        <v>0</v>
      </c>
      <c r="U6338" s="5">
        <v>1</v>
      </c>
      <c r="V6338" s="5">
        <v>1</v>
      </c>
      <c r="W6338" s="5">
        <v>0</v>
      </c>
      <c r="X6338" s="5">
        <v>0</v>
      </c>
      <c r="Y6338" s="5">
        <f t="shared" si="1083"/>
        <v>0</v>
      </c>
      <c r="Z6338" s="5">
        <v>0</v>
      </c>
      <c r="AA6338" s="5">
        <v>0</v>
      </c>
      <c r="AB6338" s="5">
        <f t="shared" si="1084"/>
        <v>0</v>
      </c>
      <c r="AC6338" s="5">
        <v>0</v>
      </c>
      <c r="AD6338" s="5">
        <v>0</v>
      </c>
      <c r="AE6338" s="5">
        <f t="shared" si="1085"/>
        <v>0</v>
      </c>
      <c r="AF6338" s="5">
        <v>0</v>
      </c>
      <c r="AG6338" s="6"/>
      <c r="AH6338" s="5">
        <v>0</v>
      </c>
      <c r="AI6338" s="5">
        <v>0</v>
      </c>
      <c r="AJ6338" s="5">
        <v>0</v>
      </c>
      <c r="AK6338" s="5">
        <f t="shared" si="1086"/>
        <v>0</v>
      </c>
      <c r="AL6338" s="5">
        <v>0</v>
      </c>
      <c r="AM6338" s="5">
        <v>0</v>
      </c>
      <c r="AN6338" s="5">
        <f t="shared" si="1087"/>
        <v>0</v>
      </c>
      <c r="AO6338" s="5">
        <v>0</v>
      </c>
      <c r="AP6338" s="5">
        <v>0</v>
      </c>
      <c r="AQ6338" s="5">
        <f t="shared" si="1088"/>
        <v>0</v>
      </c>
      <c r="AR6338" s="5">
        <v>0</v>
      </c>
      <c r="AS6338" s="6"/>
      <c r="AT6338" s="5">
        <v>0</v>
      </c>
      <c r="AU6338" s="5">
        <v>0</v>
      </c>
      <c r="AV6338" t="str">
        <f t="shared" ref="AV6338:AV6401" si="1092">IF(AU6338 &gt; 0, "Y", "N")</f>
        <v>N</v>
      </c>
      <c r="AW6338" t="s">
        <v>60</v>
      </c>
      <c r="AX6338" t="s">
        <v>61</v>
      </c>
      <c r="AY6338" t="s">
        <v>62</v>
      </c>
      <c r="AZ6338" t="s">
        <v>62</v>
      </c>
      <c r="BA6338" t="str">
        <f t="shared" ref="BA6338:BA6401" si="1093">IF(OR(L6338&gt;0, O6338&gt;0, R6338&gt;0, W6338&gt;0, Z6338&gt;0, AC6338&gt;0, AI6338&gt;0, AL6338&gt;0, AO6338&gt;0, M6338&gt;0), "Y", "N")</f>
        <v>N</v>
      </c>
    </row>
    <row r="6339" spans="1:53">
      <c r="A6339" t="s">
        <v>53</v>
      </c>
      <c r="B6339" t="s">
        <v>54</v>
      </c>
      <c r="C6339" t="s">
        <v>89</v>
      </c>
      <c r="D6339">
        <v>2023</v>
      </c>
      <c r="F6339" t="s">
        <v>14596</v>
      </c>
      <c r="G6339" t="s">
        <v>14597</v>
      </c>
      <c r="I6339" t="s">
        <v>14598</v>
      </c>
      <c r="J6339" t="s">
        <v>101</v>
      </c>
      <c r="K6339" t="s">
        <v>93</v>
      </c>
      <c r="L6339" s="5">
        <v>0</v>
      </c>
      <c r="M6339" s="5">
        <v>0</v>
      </c>
      <c r="N6339" s="5">
        <f t="shared" si="1089"/>
        <v>0</v>
      </c>
      <c r="O6339" s="5">
        <v>0</v>
      </c>
      <c r="P6339" s="5">
        <v>0</v>
      </c>
      <c r="Q6339" s="5">
        <f t="shared" si="1090"/>
        <v>0</v>
      </c>
      <c r="R6339" s="5">
        <v>0</v>
      </c>
      <c r="S6339" s="5">
        <v>0</v>
      </c>
      <c r="T6339" s="5">
        <f t="shared" si="1091"/>
        <v>0</v>
      </c>
      <c r="U6339" s="5">
        <v>1</v>
      </c>
      <c r="V6339" s="5">
        <v>1</v>
      </c>
      <c r="W6339" s="5">
        <v>0</v>
      </c>
      <c r="X6339" s="5">
        <v>0</v>
      </c>
      <c r="Y6339" s="5">
        <f t="shared" ref="Y6339:Y6402" si="1094">W6339+X6339</f>
        <v>0</v>
      </c>
      <c r="Z6339" s="5">
        <v>0</v>
      </c>
      <c r="AA6339" s="5">
        <v>0</v>
      </c>
      <c r="AB6339" s="5">
        <f t="shared" ref="AB6339:AB6402" si="1095">SUM(Z6339:AA6339)</f>
        <v>0</v>
      </c>
      <c r="AC6339" s="5">
        <v>0</v>
      </c>
      <c r="AD6339" s="5">
        <v>0</v>
      </c>
      <c r="AE6339" s="5">
        <f t="shared" ref="AE6339:AE6402" si="1096">SUM(AC6339:AD6339)</f>
        <v>0</v>
      </c>
      <c r="AF6339" s="5">
        <v>0</v>
      </c>
      <c r="AG6339" s="6"/>
      <c r="AH6339" s="5">
        <v>0</v>
      </c>
      <c r="AI6339" s="5">
        <v>0</v>
      </c>
      <c r="AJ6339" s="5">
        <v>0</v>
      </c>
      <c r="AK6339" s="5">
        <f t="shared" ref="AK6339:AK6402" si="1097">SUM(AI6339:AJ6339)</f>
        <v>0</v>
      </c>
      <c r="AL6339" s="5">
        <v>0</v>
      </c>
      <c r="AM6339" s="5">
        <v>0</v>
      </c>
      <c r="AN6339" s="5">
        <f t="shared" ref="AN6339:AN6402" si="1098">SUM(AL6339:AM6339)</f>
        <v>0</v>
      </c>
      <c r="AO6339" s="5">
        <v>0</v>
      </c>
      <c r="AP6339" s="5">
        <v>0</v>
      </c>
      <c r="AQ6339" s="5">
        <f t="shared" ref="AQ6339:AQ6402" si="1099">SUM(AO6339:AP6339)</f>
        <v>0</v>
      </c>
      <c r="AR6339" s="5">
        <v>0</v>
      </c>
      <c r="AS6339" s="6"/>
      <c r="AT6339" s="5">
        <v>0</v>
      </c>
      <c r="AU6339" s="5">
        <v>0</v>
      </c>
      <c r="AV6339" t="str">
        <f t="shared" si="1092"/>
        <v>N</v>
      </c>
      <c r="AW6339" t="s">
        <v>60</v>
      </c>
      <c r="AX6339" t="s">
        <v>60</v>
      </c>
      <c r="AY6339" t="s">
        <v>62</v>
      </c>
      <c r="AZ6339" t="s">
        <v>62</v>
      </c>
      <c r="BA6339" t="str">
        <f t="shared" si="1093"/>
        <v>N</v>
      </c>
    </row>
    <row r="6340" spans="1:53">
      <c r="A6340" t="s">
        <v>53</v>
      </c>
      <c r="B6340" t="s">
        <v>54</v>
      </c>
      <c r="C6340" t="s">
        <v>89</v>
      </c>
      <c r="D6340">
        <v>2023</v>
      </c>
      <c r="F6340" t="s">
        <v>14585</v>
      </c>
      <c r="G6340" t="s">
        <v>14586</v>
      </c>
      <c r="I6340" t="s">
        <v>14587</v>
      </c>
      <c r="J6340" t="s">
        <v>101</v>
      </c>
      <c r="K6340" t="s">
        <v>93</v>
      </c>
      <c r="L6340" s="5">
        <v>0</v>
      </c>
      <c r="M6340" s="5">
        <v>0</v>
      </c>
      <c r="N6340" s="5">
        <f t="shared" si="1089"/>
        <v>0</v>
      </c>
      <c r="O6340" s="5">
        <v>0</v>
      </c>
      <c r="P6340" s="5">
        <v>0</v>
      </c>
      <c r="Q6340" s="5">
        <f t="shared" si="1090"/>
        <v>0</v>
      </c>
      <c r="R6340" s="5">
        <v>0</v>
      </c>
      <c r="S6340" s="5">
        <v>0</v>
      </c>
      <c r="T6340" s="5">
        <f t="shared" si="1091"/>
        <v>0</v>
      </c>
      <c r="U6340" s="5">
        <v>1</v>
      </c>
      <c r="V6340" s="5">
        <v>1</v>
      </c>
      <c r="W6340" s="5">
        <v>0</v>
      </c>
      <c r="X6340" s="5">
        <v>0</v>
      </c>
      <c r="Y6340" s="5">
        <f t="shared" si="1094"/>
        <v>0</v>
      </c>
      <c r="Z6340" s="5">
        <v>0</v>
      </c>
      <c r="AA6340" s="5">
        <v>0</v>
      </c>
      <c r="AB6340" s="5">
        <f t="shared" si="1095"/>
        <v>0</v>
      </c>
      <c r="AC6340" s="5">
        <v>0</v>
      </c>
      <c r="AD6340" s="5">
        <v>0</v>
      </c>
      <c r="AE6340" s="5">
        <f t="shared" si="1096"/>
        <v>0</v>
      </c>
      <c r="AF6340" s="5">
        <v>0</v>
      </c>
      <c r="AG6340" s="6"/>
      <c r="AH6340" s="5">
        <v>0</v>
      </c>
      <c r="AI6340" s="5">
        <v>0</v>
      </c>
      <c r="AJ6340" s="5">
        <v>0</v>
      </c>
      <c r="AK6340" s="5">
        <f t="shared" si="1097"/>
        <v>0</v>
      </c>
      <c r="AL6340" s="5">
        <v>0</v>
      </c>
      <c r="AM6340" s="5">
        <v>0</v>
      </c>
      <c r="AN6340" s="5">
        <f t="shared" si="1098"/>
        <v>0</v>
      </c>
      <c r="AO6340" s="5">
        <v>0</v>
      </c>
      <c r="AP6340" s="5">
        <v>0</v>
      </c>
      <c r="AQ6340" s="5">
        <f t="shared" si="1099"/>
        <v>0</v>
      </c>
      <c r="AR6340" s="5">
        <v>0</v>
      </c>
      <c r="AS6340" s="6"/>
      <c r="AT6340" s="5">
        <v>0</v>
      </c>
      <c r="AU6340" s="5">
        <v>0</v>
      </c>
      <c r="AV6340" t="str">
        <f t="shared" si="1092"/>
        <v>N</v>
      </c>
      <c r="AW6340" t="s">
        <v>60</v>
      </c>
      <c r="AX6340" t="s">
        <v>60</v>
      </c>
      <c r="AY6340" t="s">
        <v>62</v>
      </c>
      <c r="AZ6340" t="s">
        <v>62</v>
      </c>
      <c r="BA6340" t="str">
        <f t="shared" si="1093"/>
        <v>N</v>
      </c>
    </row>
    <row r="6341" spans="1:53">
      <c r="A6341" t="s">
        <v>53</v>
      </c>
      <c r="B6341" t="s">
        <v>54</v>
      </c>
      <c r="C6341" t="s">
        <v>89</v>
      </c>
      <c r="D6341">
        <v>2023</v>
      </c>
      <c r="F6341" t="s">
        <v>14043</v>
      </c>
      <c r="G6341" t="s">
        <v>14591</v>
      </c>
      <c r="I6341" t="s">
        <v>14592</v>
      </c>
      <c r="J6341" t="s">
        <v>101</v>
      </c>
      <c r="K6341" t="s">
        <v>93</v>
      </c>
      <c r="L6341" s="5">
        <v>0</v>
      </c>
      <c r="M6341" s="5">
        <v>0</v>
      </c>
      <c r="N6341" s="5">
        <f t="shared" si="1089"/>
        <v>0</v>
      </c>
      <c r="O6341" s="5">
        <v>0</v>
      </c>
      <c r="P6341" s="5">
        <v>0</v>
      </c>
      <c r="Q6341" s="5">
        <f t="shared" si="1090"/>
        <v>0</v>
      </c>
      <c r="R6341" s="5">
        <v>0</v>
      </c>
      <c r="S6341" s="5">
        <v>0</v>
      </c>
      <c r="T6341" s="5">
        <f t="shared" si="1091"/>
        <v>0</v>
      </c>
      <c r="U6341" s="5">
        <v>1</v>
      </c>
      <c r="V6341" s="5">
        <v>1</v>
      </c>
      <c r="W6341" s="5">
        <v>0</v>
      </c>
      <c r="X6341" s="5">
        <v>0</v>
      </c>
      <c r="Y6341" s="5">
        <f t="shared" si="1094"/>
        <v>0</v>
      </c>
      <c r="Z6341" s="5">
        <v>0</v>
      </c>
      <c r="AA6341" s="5">
        <v>0</v>
      </c>
      <c r="AB6341" s="5">
        <f t="shared" si="1095"/>
        <v>0</v>
      </c>
      <c r="AC6341" s="5">
        <v>0</v>
      </c>
      <c r="AD6341" s="5">
        <v>0</v>
      </c>
      <c r="AE6341" s="5">
        <f t="shared" si="1096"/>
        <v>0</v>
      </c>
      <c r="AF6341" s="5">
        <v>0</v>
      </c>
      <c r="AG6341" s="6"/>
      <c r="AH6341" s="5">
        <v>0</v>
      </c>
      <c r="AI6341" s="5">
        <v>0</v>
      </c>
      <c r="AJ6341" s="5">
        <v>0</v>
      </c>
      <c r="AK6341" s="5">
        <f t="shared" si="1097"/>
        <v>0</v>
      </c>
      <c r="AL6341" s="5">
        <v>0</v>
      </c>
      <c r="AM6341" s="5">
        <v>0</v>
      </c>
      <c r="AN6341" s="5">
        <f t="shared" si="1098"/>
        <v>0</v>
      </c>
      <c r="AO6341" s="5">
        <v>0</v>
      </c>
      <c r="AP6341" s="5">
        <v>0</v>
      </c>
      <c r="AQ6341" s="5">
        <f t="shared" si="1099"/>
        <v>0</v>
      </c>
      <c r="AR6341" s="5">
        <v>0</v>
      </c>
      <c r="AS6341" s="6"/>
      <c r="AT6341" s="5">
        <v>0</v>
      </c>
      <c r="AU6341" s="5">
        <v>0</v>
      </c>
      <c r="AV6341" t="str">
        <f t="shared" si="1092"/>
        <v>N</v>
      </c>
      <c r="AW6341" t="s">
        <v>60</v>
      </c>
      <c r="AX6341" t="s">
        <v>61</v>
      </c>
      <c r="AY6341" t="s">
        <v>62</v>
      </c>
      <c r="AZ6341" t="s">
        <v>62</v>
      </c>
      <c r="BA6341" t="str">
        <f t="shared" si="1093"/>
        <v>N</v>
      </c>
    </row>
    <row r="6342" spans="1:53">
      <c r="A6342" t="s">
        <v>53</v>
      </c>
      <c r="B6342" t="s">
        <v>54</v>
      </c>
      <c r="C6342" t="s">
        <v>55</v>
      </c>
      <c r="D6342">
        <v>2023</v>
      </c>
      <c r="F6342" t="s">
        <v>14025</v>
      </c>
      <c r="G6342" t="s">
        <v>14599</v>
      </c>
      <c r="I6342" t="s">
        <v>14600</v>
      </c>
      <c r="J6342" t="s">
        <v>101</v>
      </c>
      <c r="K6342" t="s">
        <v>93</v>
      </c>
      <c r="L6342" s="5">
        <v>0</v>
      </c>
      <c r="M6342" s="5">
        <v>0</v>
      </c>
      <c r="N6342" s="5">
        <f t="shared" si="1089"/>
        <v>0</v>
      </c>
      <c r="O6342" s="5">
        <v>0</v>
      </c>
      <c r="P6342" s="5">
        <v>0</v>
      </c>
      <c r="Q6342" s="5">
        <f t="shared" si="1090"/>
        <v>0</v>
      </c>
      <c r="R6342" s="5">
        <v>0</v>
      </c>
      <c r="S6342" s="5">
        <v>0</v>
      </c>
      <c r="T6342" s="5">
        <f t="shared" si="1091"/>
        <v>0</v>
      </c>
      <c r="U6342" s="5">
        <v>1</v>
      </c>
      <c r="V6342" s="5">
        <v>1</v>
      </c>
      <c r="W6342" s="5">
        <v>0</v>
      </c>
      <c r="X6342" s="5">
        <v>0</v>
      </c>
      <c r="Y6342" s="5">
        <f t="shared" si="1094"/>
        <v>0</v>
      </c>
      <c r="Z6342" s="5">
        <v>0</v>
      </c>
      <c r="AA6342" s="5">
        <v>0</v>
      </c>
      <c r="AB6342" s="5">
        <f t="shared" si="1095"/>
        <v>0</v>
      </c>
      <c r="AC6342" s="5">
        <v>0</v>
      </c>
      <c r="AD6342" s="5">
        <v>0</v>
      </c>
      <c r="AE6342" s="5">
        <f t="shared" si="1096"/>
        <v>0</v>
      </c>
      <c r="AF6342" s="5">
        <v>0</v>
      </c>
      <c r="AG6342" s="6"/>
      <c r="AH6342" s="5">
        <v>0</v>
      </c>
      <c r="AI6342" s="5">
        <v>0</v>
      </c>
      <c r="AJ6342" s="5">
        <v>0</v>
      </c>
      <c r="AK6342" s="5">
        <f t="shared" si="1097"/>
        <v>0</v>
      </c>
      <c r="AL6342" s="5">
        <v>0</v>
      </c>
      <c r="AM6342" s="5">
        <v>0</v>
      </c>
      <c r="AN6342" s="5">
        <f t="shared" si="1098"/>
        <v>0</v>
      </c>
      <c r="AO6342" s="5">
        <v>0</v>
      </c>
      <c r="AP6342" s="5">
        <v>0</v>
      </c>
      <c r="AQ6342" s="5">
        <f t="shared" si="1099"/>
        <v>0</v>
      </c>
      <c r="AR6342" s="5">
        <v>0</v>
      </c>
      <c r="AS6342" s="6"/>
      <c r="AT6342" s="5">
        <v>0</v>
      </c>
      <c r="AU6342" s="5">
        <v>0</v>
      </c>
      <c r="AV6342" t="str">
        <f t="shared" si="1092"/>
        <v>N</v>
      </c>
      <c r="AW6342" t="s">
        <v>60</v>
      </c>
      <c r="AX6342" t="s">
        <v>61</v>
      </c>
      <c r="AY6342" t="s">
        <v>62</v>
      </c>
      <c r="AZ6342" t="s">
        <v>62</v>
      </c>
      <c r="BA6342" t="str">
        <f t="shared" si="1093"/>
        <v>N</v>
      </c>
    </row>
    <row r="6343" spans="1:53">
      <c r="A6343" t="s">
        <v>53</v>
      </c>
      <c r="B6343" t="s">
        <v>54</v>
      </c>
      <c r="C6343" t="s">
        <v>89</v>
      </c>
      <c r="D6343">
        <v>2023</v>
      </c>
      <c r="F6343" t="s">
        <v>14601</v>
      </c>
      <c r="G6343" t="s">
        <v>14602</v>
      </c>
      <c r="I6343" t="s">
        <v>14603</v>
      </c>
      <c r="J6343" t="s">
        <v>101</v>
      </c>
      <c r="K6343" t="s">
        <v>93</v>
      </c>
      <c r="L6343" s="5">
        <v>0</v>
      </c>
      <c r="M6343" s="5">
        <v>0</v>
      </c>
      <c r="N6343" s="5">
        <f t="shared" si="1089"/>
        <v>0</v>
      </c>
      <c r="O6343" s="5">
        <v>0</v>
      </c>
      <c r="P6343" s="5">
        <v>0</v>
      </c>
      <c r="Q6343" s="5">
        <f t="shared" si="1090"/>
        <v>0</v>
      </c>
      <c r="R6343" s="5">
        <v>0</v>
      </c>
      <c r="S6343" s="5">
        <v>0</v>
      </c>
      <c r="T6343" s="5">
        <f t="shared" si="1091"/>
        <v>0</v>
      </c>
      <c r="U6343" s="5">
        <v>1</v>
      </c>
      <c r="V6343" s="5">
        <v>1</v>
      </c>
      <c r="W6343" s="5">
        <v>0</v>
      </c>
      <c r="X6343" s="5">
        <v>0</v>
      </c>
      <c r="Y6343" s="5">
        <f t="shared" si="1094"/>
        <v>0</v>
      </c>
      <c r="Z6343" s="5">
        <v>0</v>
      </c>
      <c r="AA6343" s="5">
        <v>0</v>
      </c>
      <c r="AB6343" s="5">
        <f t="shared" si="1095"/>
        <v>0</v>
      </c>
      <c r="AC6343" s="5">
        <v>0</v>
      </c>
      <c r="AD6343" s="5">
        <v>0</v>
      </c>
      <c r="AE6343" s="5">
        <f t="shared" si="1096"/>
        <v>0</v>
      </c>
      <c r="AF6343" s="5">
        <v>0</v>
      </c>
      <c r="AG6343" s="6"/>
      <c r="AH6343" s="5">
        <v>0</v>
      </c>
      <c r="AI6343" s="5">
        <v>0</v>
      </c>
      <c r="AJ6343" s="5">
        <v>0</v>
      </c>
      <c r="AK6343" s="5">
        <f t="shared" si="1097"/>
        <v>0</v>
      </c>
      <c r="AL6343" s="5">
        <v>0</v>
      </c>
      <c r="AM6343" s="5">
        <v>0</v>
      </c>
      <c r="AN6343" s="5">
        <f t="shared" si="1098"/>
        <v>0</v>
      </c>
      <c r="AO6343" s="5">
        <v>0</v>
      </c>
      <c r="AP6343" s="5">
        <v>0</v>
      </c>
      <c r="AQ6343" s="5">
        <f t="shared" si="1099"/>
        <v>0</v>
      </c>
      <c r="AR6343" s="5">
        <v>0</v>
      </c>
      <c r="AS6343" s="6"/>
      <c r="AT6343" s="5">
        <v>0</v>
      </c>
      <c r="AU6343" s="5">
        <v>0</v>
      </c>
      <c r="AV6343" t="str">
        <f t="shared" si="1092"/>
        <v>N</v>
      </c>
      <c r="AW6343" t="s">
        <v>60</v>
      </c>
      <c r="AX6343" t="s">
        <v>60</v>
      </c>
      <c r="AY6343" t="s">
        <v>62</v>
      </c>
      <c r="AZ6343" t="s">
        <v>62</v>
      </c>
      <c r="BA6343" t="str">
        <f t="shared" si="1093"/>
        <v>N</v>
      </c>
    </row>
    <row r="6344" spans="1:53">
      <c r="A6344" t="s">
        <v>53</v>
      </c>
      <c r="B6344" t="s">
        <v>54</v>
      </c>
      <c r="C6344" t="s">
        <v>89</v>
      </c>
      <c r="D6344">
        <v>2023</v>
      </c>
      <c r="F6344" t="s">
        <v>14604</v>
      </c>
      <c r="G6344" t="s">
        <v>14605</v>
      </c>
      <c r="I6344" t="s">
        <v>14606</v>
      </c>
      <c r="J6344" t="s">
        <v>101</v>
      </c>
      <c r="K6344" t="s">
        <v>93</v>
      </c>
      <c r="L6344" s="5">
        <v>0</v>
      </c>
      <c r="M6344" s="5">
        <v>0</v>
      </c>
      <c r="N6344" s="5">
        <f t="shared" si="1089"/>
        <v>0</v>
      </c>
      <c r="O6344" s="5">
        <v>0</v>
      </c>
      <c r="P6344" s="5">
        <v>0</v>
      </c>
      <c r="Q6344" s="5">
        <f t="shared" si="1090"/>
        <v>0</v>
      </c>
      <c r="R6344" s="5">
        <v>0</v>
      </c>
      <c r="S6344" s="5">
        <v>0</v>
      </c>
      <c r="T6344" s="5">
        <f t="shared" si="1091"/>
        <v>0</v>
      </c>
      <c r="U6344" s="5">
        <v>1</v>
      </c>
      <c r="V6344" s="5">
        <v>1</v>
      </c>
      <c r="W6344" s="5">
        <v>0</v>
      </c>
      <c r="X6344" s="5">
        <v>0</v>
      </c>
      <c r="Y6344" s="5">
        <f t="shared" si="1094"/>
        <v>0</v>
      </c>
      <c r="Z6344" s="5">
        <v>0</v>
      </c>
      <c r="AA6344" s="5">
        <v>0</v>
      </c>
      <c r="AB6344" s="5">
        <f t="shared" si="1095"/>
        <v>0</v>
      </c>
      <c r="AC6344" s="5">
        <v>0</v>
      </c>
      <c r="AD6344" s="5">
        <v>0</v>
      </c>
      <c r="AE6344" s="5">
        <f t="shared" si="1096"/>
        <v>0</v>
      </c>
      <c r="AF6344" s="5">
        <v>0</v>
      </c>
      <c r="AG6344" s="6"/>
      <c r="AH6344" s="5">
        <v>0</v>
      </c>
      <c r="AI6344" s="5">
        <v>0</v>
      </c>
      <c r="AJ6344" s="5">
        <v>0</v>
      </c>
      <c r="AK6344" s="5">
        <f t="shared" si="1097"/>
        <v>0</v>
      </c>
      <c r="AL6344" s="5">
        <v>0</v>
      </c>
      <c r="AM6344" s="5">
        <v>0</v>
      </c>
      <c r="AN6344" s="5">
        <f t="shared" si="1098"/>
        <v>0</v>
      </c>
      <c r="AO6344" s="5">
        <v>0</v>
      </c>
      <c r="AP6344" s="5">
        <v>0</v>
      </c>
      <c r="AQ6344" s="5">
        <f t="shared" si="1099"/>
        <v>0</v>
      </c>
      <c r="AR6344" s="5">
        <v>0</v>
      </c>
      <c r="AS6344" s="6"/>
      <c r="AT6344" s="5">
        <v>0</v>
      </c>
      <c r="AU6344" s="5">
        <v>0</v>
      </c>
      <c r="AV6344" t="str">
        <f t="shared" si="1092"/>
        <v>N</v>
      </c>
      <c r="AW6344" t="s">
        <v>60</v>
      </c>
      <c r="AX6344" t="s">
        <v>60</v>
      </c>
      <c r="AY6344" t="s">
        <v>62</v>
      </c>
      <c r="AZ6344" t="s">
        <v>62</v>
      </c>
      <c r="BA6344" t="str">
        <f t="shared" si="1093"/>
        <v>N</v>
      </c>
    </row>
    <row r="6345" spans="1:53">
      <c r="A6345" t="s">
        <v>53</v>
      </c>
      <c r="B6345" t="s">
        <v>54</v>
      </c>
      <c r="C6345" t="s">
        <v>55</v>
      </c>
      <c r="D6345">
        <v>2023</v>
      </c>
      <c r="F6345" t="s">
        <v>14607</v>
      </c>
      <c r="G6345" t="s">
        <v>14608</v>
      </c>
      <c r="I6345" t="s">
        <v>14609</v>
      </c>
      <c r="J6345" t="s">
        <v>101</v>
      </c>
      <c r="K6345" t="s">
        <v>93</v>
      </c>
      <c r="L6345" s="5">
        <v>0</v>
      </c>
      <c r="M6345" s="5">
        <v>0</v>
      </c>
      <c r="N6345" s="5">
        <f t="shared" si="1089"/>
        <v>0</v>
      </c>
      <c r="O6345" s="5">
        <v>0</v>
      </c>
      <c r="P6345" s="5">
        <v>0</v>
      </c>
      <c r="Q6345" s="5">
        <f t="shared" si="1090"/>
        <v>0</v>
      </c>
      <c r="R6345" s="5">
        <v>0</v>
      </c>
      <c r="S6345" s="5">
        <v>0</v>
      </c>
      <c r="T6345" s="5">
        <f t="shared" si="1091"/>
        <v>0</v>
      </c>
      <c r="U6345" s="5">
        <v>1</v>
      </c>
      <c r="V6345" s="5">
        <v>1</v>
      </c>
      <c r="W6345" s="5">
        <v>0</v>
      </c>
      <c r="X6345" s="5">
        <v>0</v>
      </c>
      <c r="Y6345" s="5">
        <f t="shared" si="1094"/>
        <v>0</v>
      </c>
      <c r="Z6345" s="5">
        <v>0</v>
      </c>
      <c r="AA6345" s="5">
        <v>0</v>
      </c>
      <c r="AB6345" s="5">
        <f t="shared" si="1095"/>
        <v>0</v>
      </c>
      <c r="AC6345" s="5">
        <v>0</v>
      </c>
      <c r="AD6345" s="5">
        <v>0</v>
      </c>
      <c r="AE6345" s="5">
        <f t="shared" si="1096"/>
        <v>0</v>
      </c>
      <c r="AF6345" s="5">
        <v>0</v>
      </c>
      <c r="AG6345" s="6"/>
      <c r="AH6345" s="5">
        <v>0</v>
      </c>
      <c r="AI6345" s="5">
        <v>0</v>
      </c>
      <c r="AJ6345" s="5">
        <v>0</v>
      </c>
      <c r="AK6345" s="5">
        <f t="shared" si="1097"/>
        <v>0</v>
      </c>
      <c r="AL6345" s="5">
        <v>0</v>
      </c>
      <c r="AM6345" s="5">
        <v>0</v>
      </c>
      <c r="AN6345" s="5">
        <f t="shared" si="1098"/>
        <v>0</v>
      </c>
      <c r="AO6345" s="5">
        <v>0</v>
      </c>
      <c r="AP6345" s="5">
        <v>0</v>
      </c>
      <c r="AQ6345" s="5">
        <f t="shared" si="1099"/>
        <v>0</v>
      </c>
      <c r="AR6345" s="5">
        <v>0</v>
      </c>
      <c r="AS6345" s="6"/>
      <c r="AT6345" s="5">
        <v>0</v>
      </c>
      <c r="AU6345" s="5">
        <v>0</v>
      </c>
      <c r="AV6345" t="str">
        <f t="shared" si="1092"/>
        <v>N</v>
      </c>
      <c r="AW6345" t="s">
        <v>60</v>
      </c>
      <c r="AX6345" t="s">
        <v>61</v>
      </c>
      <c r="AY6345" t="s">
        <v>62</v>
      </c>
      <c r="AZ6345" t="s">
        <v>62</v>
      </c>
      <c r="BA6345" t="str">
        <f t="shared" si="1093"/>
        <v>N</v>
      </c>
    </row>
    <row r="6346" spans="1:53">
      <c r="A6346" t="s">
        <v>53</v>
      </c>
      <c r="B6346" t="s">
        <v>54</v>
      </c>
      <c r="C6346" t="s">
        <v>89</v>
      </c>
      <c r="D6346">
        <v>2023</v>
      </c>
      <c r="F6346" t="s">
        <v>14610</v>
      </c>
      <c r="G6346" t="s">
        <v>14611</v>
      </c>
      <c r="I6346" t="s">
        <v>14612</v>
      </c>
      <c r="J6346" t="s">
        <v>101</v>
      </c>
      <c r="K6346" t="s">
        <v>93</v>
      </c>
      <c r="L6346" s="5">
        <v>0</v>
      </c>
      <c r="M6346" s="5">
        <v>0</v>
      </c>
      <c r="N6346" s="5">
        <f t="shared" si="1089"/>
        <v>0</v>
      </c>
      <c r="O6346" s="5">
        <v>0</v>
      </c>
      <c r="P6346" s="5">
        <v>0</v>
      </c>
      <c r="Q6346" s="5">
        <f t="shared" si="1090"/>
        <v>0</v>
      </c>
      <c r="R6346" s="5">
        <v>0</v>
      </c>
      <c r="S6346" s="5">
        <v>0</v>
      </c>
      <c r="T6346" s="5">
        <f t="shared" si="1091"/>
        <v>0</v>
      </c>
      <c r="U6346" s="5">
        <v>1</v>
      </c>
      <c r="V6346" s="5">
        <v>1</v>
      </c>
      <c r="W6346" s="5">
        <v>0</v>
      </c>
      <c r="X6346" s="5">
        <v>0</v>
      </c>
      <c r="Y6346" s="5">
        <f t="shared" si="1094"/>
        <v>0</v>
      </c>
      <c r="Z6346" s="5">
        <v>0</v>
      </c>
      <c r="AA6346" s="5">
        <v>0</v>
      </c>
      <c r="AB6346" s="5">
        <f t="shared" si="1095"/>
        <v>0</v>
      </c>
      <c r="AC6346" s="5">
        <v>0</v>
      </c>
      <c r="AD6346" s="5">
        <v>0</v>
      </c>
      <c r="AE6346" s="5">
        <f t="shared" si="1096"/>
        <v>0</v>
      </c>
      <c r="AF6346" s="5">
        <v>0</v>
      </c>
      <c r="AG6346" s="6"/>
      <c r="AH6346" s="5">
        <v>0</v>
      </c>
      <c r="AI6346" s="5">
        <v>0</v>
      </c>
      <c r="AJ6346" s="5">
        <v>0</v>
      </c>
      <c r="AK6346" s="5">
        <f t="shared" si="1097"/>
        <v>0</v>
      </c>
      <c r="AL6346" s="5">
        <v>0</v>
      </c>
      <c r="AM6346" s="5">
        <v>0</v>
      </c>
      <c r="AN6346" s="5">
        <f t="shared" si="1098"/>
        <v>0</v>
      </c>
      <c r="AO6346" s="5">
        <v>0</v>
      </c>
      <c r="AP6346" s="5">
        <v>0</v>
      </c>
      <c r="AQ6346" s="5">
        <f t="shared" si="1099"/>
        <v>0</v>
      </c>
      <c r="AR6346" s="5">
        <v>0</v>
      </c>
      <c r="AS6346" s="6"/>
      <c r="AT6346" s="5">
        <v>0</v>
      </c>
      <c r="AU6346" s="5">
        <v>0</v>
      </c>
      <c r="AV6346" t="str">
        <f t="shared" si="1092"/>
        <v>N</v>
      </c>
      <c r="AW6346" t="s">
        <v>60</v>
      </c>
      <c r="AX6346" t="s">
        <v>61</v>
      </c>
      <c r="AY6346" t="s">
        <v>62</v>
      </c>
      <c r="AZ6346" t="s">
        <v>62</v>
      </c>
      <c r="BA6346" t="str">
        <f t="shared" si="1093"/>
        <v>N</v>
      </c>
    </row>
    <row r="6347" spans="1:53">
      <c r="A6347" t="s">
        <v>53</v>
      </c>
      <c r="B6347" t="s">
        <v>54</v>
      </c>
      <c r="C6347" t="s">
        <v>55</v>
      </c>
      <c r="D6347">
        <v>2023</v>
      </c>
      <c r="F6347" t="s">
        <v>14613</v>
      </c>
      <c r="G6347" t="s">
        <v>14614</v>
      </c>
      <c r="I6347" t="s">
        <v>14615</v>
      </c>
      <c r="J6347" t="s">
        <v>101</v>
      </c>
      <c r="K6347" t="s">
        <v>93</v>
      </c>
      <c r="L6347" s="5">
        <v>0</v>
      </c>
      <c r="M6347" s="5">
        <v>0</v>
      </c>
      <c r="N6347" s="5">
        <f t="shared" si="1089"/>
        <v>0</v>
      </c>
      <c r="O6347" s="5">
        <v>0</v>
      </c>
      <c r="P6347" s="5">
        <v>0</v>
      </c>
      <c r="Q6347" s="5">
        <f t="shared" si="1090"/>
        <v>0</v>
      </c>
      <c r="R6347" s="5">
        <v>0</v>
      </c>
      <c r="S6347" s="5">
        <v>0</v>
      </c>
      <c r="T6347" s="5">
        <f t="shared" si="1091"/>
        <v>0</v>
      </c>
      <c r="U6347" s="5">
        <v>1</v>
      </c>
      <c r="V6347" s="5">
        <v>1</v>
      </c>
      <c r="W6347" s="5">
        <v>0</v>
      </c>
      <c r="X6347" s="5">
        <v>0</v>
      </c>
      <c r="Y6347" s="5">
        <f t="shared" si="1094"/>
        <v>0</v>
      </c>
      <c r="Z6347" s="5">
        <v>0</v>
      </c>
      <c r="AA6347" s="5">
        <v>0</v>
      </c>
      <c r="AB6347" s="5">
        <f t="shared" si="1095"/>
        <v>0</v>
      </c>
      <c r="AC6347" s="5">
        <v>0</v>
      </c>
      <c r="AD6347" s="5">
        <v>0</v>
      </c>
      <c r="AE6347" s="5">
        <f t="shared" si="1096"/>
        <v>0</v>
      </c>
      <c r="AF6347" s="5">
        <v>0</v>
      </c>
      <c r="AG6347" s="6"/>
      <c r="AH6347" s="5">
        <v>0</v>
      </c>
      <c r="AI6347" s="5">
        <v>0</v>
      </c>
      <c r="AJ6347" s="5">
        <v>0</v>
      </c>
      <c r="AK6347" s="5">
        <f t="shared" si="1097"/>
        <v>0</v>
      </c>
      <c r="AL6347" s="5">
        <v>0</v>
      </c>
      <c r="AM6347" s="5">
        <v>0</v>
      </c>
      <c r="AN6347" s="5">
        <f t="shared" si="1098"/>
        <v>0</v>
      </c>
      <c r="AO6347" s="5">
        <v>0</v>
      </c>
      <c r="AP6347" s="5">
        <v>0</v>
      </c>
      <c r="AQ6347" s="5">
        <f t="shared" si="1099"/>
        <v>0</v>
      </c>
      <c r="AR6347" s="5">
        <v>0</v>
      </c>
      <c r="AS6347" s="6"/>
      <c r="AT6347" s="5">
        <v>0</v>
      </c>
      <c r="AU6347" s="5">
        <v>0</v>
      </c>
      <c r="AV6347" t="str">
        <f t="shared" si="1092"/>
        <v>N</v>
      </c>
      <c r="AW6347" t="s">
        <v>60</v>
      </c>
      <c r="AX6347" t="s">
        <v>61</v>
      </c>
      <c r="AY6347" t="s">
        <v>62</v>
      </c>
      <c r="AZ6347" t="s">
        <v>62</v>
      </c>
      <c r="BA6347" t="str">
        <f t="shared" si="1093"/>
        <v>N</v>
      </c>
    </row>
    <row r="6348" spans="1:53">
      <c r="A6348" t="s">
        <v>53</v>
      </c>
      <c r="B6348" t="s">
        <v>54</v>
      </c>
      <c r="C6348" t="s">
        <v>55</v>
      </c>
      <c r="D6348">
        <v>2023</v>
      </c>
      <c r="F6348" t="s">
        <v>184</v>
      </c>
      <c r="G6348" t="s">
        <v>185</v>
      </c>
      <c r="I6348" t="s">
        <v>14616</v>
      </c>
      <c r="J6348" t="s">
        <v>101</v>
      </c>
      <c r="K6348" t="s">
        <v>93</v>
      </c>
      <c r="L6348" s="5">
        <v>0</v>
      </c>
      <c r="M6348" s="5">
        <v>0</v>
      </c>
      <c r="N6348" s="5">
        <f t="shared" si="1089"/>
        <v>0</v>
      </c>
      <c r="O6348" s="5">
        <v>0</v>
      </c>
      <c r="P6348" s="5">
        <v>0</v>
      </c>
      <c r="Q6348" s="5">
        <f t="shared" si="1090"/>
        <v>0</v>
      </c>
      <c r="R6348" s="5">
        <v>0</v>
      </c>
      <c r="S6348" s="5">
        <v>0</v>
      </c>
      <c r="T6348" s="5">
        <f t="shared" si="1091"/>
        <v>0</v>
      </c>
      <c r="U6348" s="5">
        <v>1</v>
      </c>
      <c r="V6348" s="5">
        <v>1</v>
      </c>
      <c r="W6348" s="5">
        <v>0</v>
      </c>
      <c r="X6348" s="5">
        <v>0</v>
      </c>
      <c r="Y6348" s="5">
        <f t="shared" si="1094"/>
        <v>0</v>
      </c>
      <c r="Z6348" s="5">
        <v>0</v>
      </c>
      <c r="AA6348" s="5">
        <v>0</v>
      </c>
      <c r="AB6348" s="5">
        <f t="shared" si="1095"/>
        <v>0</v>
      </c>
      <c r="AC6348" s="5">
        <v>0</v>
      </c>
      <c r="AD6348" s="5">
        <v>0</v>
      </c>
      <c r="AE6348" s="5">
        <f t="shared" si="1096"/>
        <v>0</v>
      </c>
      <c r="AF6348" s="5">
        <v>0</v>
      </c>
      <c r="AG6348" s="6"/>
      <c r="AH6348" s="5">
        <v>0</v>
      </c>
      <c r="AI6348" s="5">
        <v>0</v>
      </c>
      <c r="AJ6348" s="5">
        <v>0</v>
      </c>
      <c r="AK6348" s="5">
        <f t="shared" si="1097"/>
        <v>0</v>
      </c>
      <c r="AL6348" s="5">
        <v>0</v>
      </c>
      <c r="AM6348" s="5">
        <v>0</v>
      </c>
      <c r="AN6348" s="5">
        <f t="shared" si="1098"/>
        <v>0</v>
      </c>
      <c r="AO6348" s="5">
        <v>0</v>
      </c>
      <c r="AP6348" s="5">
        <v>0</v>
      </c>
      <c r="AQ6348" s="5">
        <f t="shared" si="1099"/>
        <v>0</v>
      </c>
      <c r="AR6348" s="5">
        <v>0</v>
      </c>
      <c r="AS6348" s="6"/>
      <c r="AT6348" s="5">
        <v>0</v>
      </c>
      <c r="AU6348" s="5">
        <v>0</v>
      </c>
      <c r="AV6348" t="str">
        <f t="shared" si="1092"/>
        <v>N</v>
      </c>
      <c r="AW6348" t="s">
        <v>60</v>
      </c>
      <c r="AX6348" t="s">
        <v>61</v>
      </c>
      <c r="AY6348" t="s">
        <v>62</v>
      </c>
      <c r="AZ6348" t="s">
        <v>62</v>
      </c>
      <c r="BA6348" t="str">
        <f t="shared" si="1093"/>
        <v>N</v>
      </c>
    </row>
    <row r="6349" spans="1:53">
      <c r="A6349" t="s">
        <v>53</v>
      </c>
      <c r="B6349" t="s">
        <v>54</v>
      </c>
      <c r="C6349" t="s">
        <v>55</v>
      </c>
      <c r="D6349">
        <v>2023</v>
      </c>
      <c r="F6349" t="s">
        <v>14617</v>
      </c>
      <c r="G6349" t="s">
        <v>14618</v>
      </c>
      <c r="I6349" t="s">
        <v>14619</v>
      </c>
      <c r="J6349" t="s">
        <v>101</v>
      </c>
      <c r="K6349" t="s">
        <v>93</v>
      </c>
      <c r="L6349" s="5">
        <v>0</v>
      </c>
      <c r="M6349" s="5">
        <v>0</v>
      </c>
      <c r="N6349" s="5">
        <f t="shared" si="1089"/>
        <v>0</v>
      </c>
      <c r="O6349" s="5">
        <v>0</v>
      </c>
      <c r="P6349" s="5">
        <v>0</v>
      </c>
      <c r="Q6349" s="5">
        <f t="shared" si="1090"/>
        <v>0</v>
      </c>
      <c r="R6349" s="5">
        <v>0</v>
      </c>
      <c r="S6349" s="5">
        <v>0</v>
      </c>
      <c r="T6349" s="5">
        <f t="shared" si="1091"/>
        <v>0</v>
      </c>
      <c r="U6349" s="5">
        <v>1</v>
      </c>
      <c r="V6349" s="5">
        <v>1</v>
      </c>
      <c r="W6349" s="5">
        <v>0</v>
      </c>
      <c r="X6349" s="5">
        <v>0</v>
      </c>
      <c r="Y6349" s="5">
        <f t="shared" si="1094"/>
        <v>0</v>
      </c>
      <c r="Z6349" s="5">
        <v>0</v>
      </c>
      <c r="AA6349" s="5">
        <v>0</v>
      </c>
      <c r="AB6349" s="5">
        <f t="shared" si="1095"/>
        <v>0</v>
      </c>
      <c r="AC6349" s="5">
        <v>0</v>
      </c>
      <c r="AD6349" s="5">
        <v>0</v>
      </c>
      <c r="AE6349" s="5">
        <f t="shared" si="1096"/>
        <v>0</v>
      </c>
      <c r="AF6349" s="5">
        <v>0</v>
      </c>
      <c r="AG6349" s="6"/>
      <c r="AH6349" s="5">
        <v>0</v>
      </c>
      <c r="AI6349" s="5">
        <v>0</v>
      </c>
      <c r="AJ6349" s="5">
        <v>0</v>
      </c>
      <c r="AK6349" s="5">
        <f t="shared" si="1097"/>
        <v>0</v>
      </c>
      <c r="AL6349" s="5">
        <v>0</v>
      </c>
      <c r="AM6349" s="5">
        <v>0</v>
      </c>
      <c r="AN6349" s="5">
        <f t="shared" si="1098"/>
        <v>0</v>
      </c>
      <c r="AO6349" s="5">
        <v>0</v>
      </c>
      <c r="AP6349" s="5">
        <v>0</v>
      </c>
      <c r="AQ6349" s="5">
        <f t="shared" si="1099"/>
        <v>0</v>
      </c>
      <c r="AR6349" s="5">
        <v>0</v>
      </c>
      <c r="AS6349" s="6"/>
      <c r="AT6349" s="5">
        <v>0</v>
      </c>
      <c r="AU6349" s="5">
        <v>0</v>
      </c>
      <c r="AV6349" t="str">
        <f t="shared" si="1092"/>
        <v>N</v>
      </c>
      <c r="AW6349" t="s">
        <v>60</v>
      </c>
      <c r="AX6349" t="s">
        <v>60</v>
      </c>
      <c r="AY6349" t="s">
        <v>62</v>
      </c>
      <c r="AZ6349" t="s">
        <v>62</v>
      </c>
      <c r="BA6349" t="str">
        <f t="shared" si="1093"/>
        <v>N</v>
      </c>
    </row>
    <row r="6350" spans="1:53">
      <c r="A6350" t="s">
        <v>53</v>
      </c>
      <c r="B6350" t="s">
        <v>54</v>
      </c>
      <c r="C6350" t="s">
        <v>55</v>
      </c>
      <c r="D6350">
        <v>2023</v>
      </c>
      <c r="F6350" t="s">
        <v>4544</v>
      </c>
      <c r="G6350" t="s">
        <v>4545</v>
      </c>
      <c r="I6350" t="s">
        <v>14620</v>
      </c>
      <c r="J6350" t="s">
        <v>101</v>
      </c>
      <c r="K6350" t="s">
        <v>93</v>
      </c>
      <c r="L6350" s="5">
        <v>0</v>
      </c>
      <c r="M6350" s="5">
        <v>0</v>
      </c>
      <c r="N6350" s="5">
        <f t="shared" si="1089"/>
        <v>0</v>
      </c>
      <c r="O6350" s="5">
        <v>0</v>
      </c>
      <c r="P6350" s="5">
        <v>0</v>
      </c>
      <c r="Q6350" s="5">
        <f t="shared" si="1090"/>
        <v>0</v>
      </c>
      <c r="R6350" s="5">
        <v>0</v>
      </c>
      <c r="S6350" s="5">
        <v>0</v>
      </c>
      <c r="T6350" s="5">
        <f t="shared" si="1091"/>
        <v>0</v>
      </c>
      <c r="U6350" s="5">
        <v>1</v>
      </c>
      <c r="V6350" s="5">
        <v>1</v>
      </c>
      <c r="W6350" s="5">
        <v>0</v>
      </c>
      <c r="X6350" s="5">
        <v>0</v>
      </c>
      <c r="Y6350" s="5">
        <f t="shared" si="1094"/>
        <v>0</v>
      </c>
      <c r="Z6350" s="5">
        <v>0</v>
      </c>
      <c r="AA6350" s="5">
        <v>0</v>
      </c>
      <c r="AB6350" s="5">
        <f t="shared" si="1095"/>
        <v>0</v>
      </c>
      <c r="AC6350" s="5">
        <v>0</v>
      </c>
      <c r="AD6350" s="5">
        <v>0</v>
      </c>
      <c r="AE6350" s="5">
        <f t="shared" si="1096"/>
        <v>0</v>
      </c>
      <c r="AF6350" s="5">
        <v>0</v>
      </c>
      <c r="AG6350" s="6"/>
      <c r="AH6350" s="5">
        <v>0</v>
      </c>
      <c r="AI6350" s="5">
        <v>0</v>
      </c>
      <c r="AJ6350" s="5">
        <v>0</v>
      </c>
      <c r="AK6350" s="5">
        <f t="shared" si="1097"/>
        <v>0</v>
      </c>
      <c r="AL6350" s="5">
        <v>0</v>
      </c>
      <c r="AM6350" s="5">
        <v>0</v>
      </c>
      <c r="AN6350" s="5">
        <f t="shared" si="1098"/>
        <v>0</v>
      </c>
      <c r="AO6350" s="5">
        <v>0</v>
      </c>
      <c r="AP6350" s="5">
        <v>0</v>
      </c>
      <c r="AQ6350" s="5">
        <f t="shared" si="1099"/>
        <v>0</v>
      </c>
      <c r="AR6350" s="5">
        <v>0</v>
      </c>
      <c r="AS6350" s="6"/>
      <c r="AT6350" s="5">
        <v>0</v>
      </c>
      <c r="AU6350" s="5">
        <v>0</v>
      </c>
      <c r="AV6350" t="str">
        <f t="shared" si="1092"/>
        <v>N</v>
      </c>
      <c r="AW6350" t="s">
        <v>60</v>
      </c>
      <c r="AX6350" t="s">
        <v>61</v>
      </c>
      <c r="AY6350" t="s">
        <v>62</v>
      </c>
      <c r="AZ6350" t="s">
        <v>62</v>
      </c>
      <c r="BA6350" t="str">
        <f t="shared" si="1093"/>
        <v>N</v>
      </c>
    </row>
    <row r="6351" spans="1:53">
      <c r="A6351" t="s">
        <v>53</v>
      </c>
      <c r="B6351" t="s">
        <v>54</v>
      </c>
      <c r="C6351" t="s">
        <v>89</v>
      </c>
      <c r="D6351">
        <v>2023</v>
      </c>
      <c r="F6351" t="s">
        <v>14052</v>
      </c>
      <c r="G6351" t="s">
        <v>14053</v>
      </c>
      <c r="I6351" t="s">
        <v>14621</v>
      </c>
      <c r="J6351" t="s">
        <v>101</v>
      </c>
      <c r="K6351" t="s">
        <v>93</v>
      </c>
      <c r="L6351" s="5">
        <v>0</v>
      </c>
      <c r="M6351" s="5">
        <v>0</v>
      </c>
      <c r="N6351" s="5">
        <f t="shared" si="1089"/>
        <v>0</v>
      </c>
      <c r="O6351" s="5">
        <v>0</v>
      </c>
      <c r="P6351" s="5">
        <v>0</v>
      </c>
      <c r="Q6351" s="5">
        <f t="shared" si="1090"/>
        <v>0</v>
      </c>
      <c r="R6351" s="5">
        <v>0</v>
      </c>
      <c r="S6351" s="5">
        <v>0</v>
      </c>
      <c r="T6351" s="5">
        <f t="shared" si="1091"/>
        <v>0</v>
      </c>
      <c r="U6351" s="5">
        <v>1</v>
      </c>
      <c r="V6351" s="5">
        <v>1</v>
      </c>
      <c r="W6351" s="5">
        <v>0</v>
      </c>
      <c r="X6351" s="5">
        <v>0</v>
      </c>
      <c r="Y6351" s="5">
        <f t="shared" si="1094"/>
        <v>0</v>
      </c>
      <c r="Z6351" s="5">
        <v>0</v>
      </c>
      <c r="AA6351" s="5">
        <v>0</v>
      </c>
      <c r="AB6351" s="5">
        <f t="shared" si="1095"/>
        <v>0</v>
      </c>
      <c r="AC6351" s="5">
        <v>0</v>
      </c>
      <c r="AD6351" s="5">
        <v>0</v>
      </c>
      <c r="AE6351" s="5">
        <f t="shared" si="1096"/>
        <v>0</v>
      </c>
      <c r="AF6351" s="5">
        <v>0</v>
      </c>
      <c r="AG6351" s="6"/>
      <c r="AH6351" s="5">
        <v>0</v>
      </c>
      <c r="AI6351" s="5">
        <v>0</v>
      </c>
      <c r="AJ6351" s="5">
        <v>0</v>
      </c>
      <c r="AK6351" s="5">
        <f t="shared" si="1097"/>
        <v>0</v>
      </c>
      <c r="AL6351" s="5">
        <v>0</v>
      </c>
      <c r="AM6351" s="5">
        <v>0</v>
      </c>
      <c r="AN6351" s="5">
        <f t="shared" si="1098"/>
        <v>0</v>
      </c>
      <c r="AO6351" s="5">
        <v>0</v>
      </c>
      <c r="AP6351" s="5">
        <v>0</v>
      </c>
      <c r="AQ6351" s="5">
        <f t="shared" si="1099"/>
        <v>0</v>
      </c>
      <c r="AR6351" s="5">
        <v>0</v>
      </c>
      <c r="AS6351" s="6"/>
      <c r="AT6351" s="5">
        <v>0</v>
      </c>
      <c r="AU6351" s="5">
        <v>0</v>
      </c>
      <c r="AV6351" t="str">
        <f t="shared" si="1092"/>
        <v>N</v>
      </c>
      <c r="AW6351" t="s">
        <v>60</v>
      </c>
      <c r="AX6351" t="s">
        <v>60</v>
      </c>
      <c r="AY6351" t="s">
        <v>62</v>
      </c>
      <c r="AZ6351" t="s">
        <v>62</v>
      </c>
      <c r="BA6351" t="str">
        <f t="shared" si="1093"/>
        <v>N</v>
      </c>
    </row>
    <row r="6352" spans="1:53">
      <c r="A6352" t="s">
        <v>53</v>
      </c>
      <c r="B6352" t="s">
        <v>54</v>
      </c>
      <c r="C6352" t="s">
        <v>89</v>
      </c>
      <c r="D6352">
        <v>2023</v>
      </c>
      <c r="F6352" t="s">
        <v>14610</v>
      </c>
      <c r="G6352" t="s">
        <v>14622</v>
      </c>
      <c r="I6352" t="s">
        <v>14623</v>
      </c>
      <c r="J6352" t="s">
        <v>101</v>
      </c>
      <c r="K6352" t="s">
        <v>93</v>
      </c>
      <c r="L6352" s="5">
        <v>0</v>
      </c>
      <c r="M6352" s="5">
        <v>0</v>
      </c>
      <c r="N6352" s="5">
        <f t="shared" si="1089"/>
        <v>0</v>
      </c>
      <c r="O6352" s="5">
        <v>0</v>
      </c>
      <c r="P6352" s="5">
        <v>0</v>
      </c>
      <c r="Q6352" s="5">
        <f t="shared" si="1090"/>
        <v>0</v>
      </c>
      <c r="R6352" s="5">
        <v>0</v>
      </c>
      <c r="S6352" s="5">
        <v>0</v>
      </c>
      <c r="T6352" s="5">
        <f t="shared" si="1091"/>
        <v>0</v>
      </c>
      <c r="U6352" s="5">
        <v>1</v>
      </c>
      <c r="V6352" s="5">
        <v>1</v>
      </c>
      <c r="W6352" s="5">
        <v>0</v>
      </c>
      <c r="X6352" s="5">
        <v>0</v>
      </c>
      <c r="Y6352" s="5">
        <f t="shared" si="1094"/>
        <v>0</v>
      </c>
      <c r="Z6352" s="5">
        <v>0</v>
      </c>
      <c r="AA6352" s="5">
        <v>0</v>
      </c>
      <c r="AB6352" s="5">
        <f t="shared" si="1095"/>
        <v>0</v>
      </c>
      <c r="AC6352" s="5">
        <v>0</v>
      </c>
      <c r="AD6352" s="5">
        <v>0</v>
      </c>
      <c r="AE6352" s="5">
        <f t="shared" si="1096"/>
        <v>0</v>
      </c>
      <c r="AF6352" s="5">
        <v>0</v>
      </c>
      <c r="AG6352" s="6"/>
      <c r="AH6352" s="5">
        <v>0</v>
      </c>
      <c r="AI6352" s="5">
        <v>0</v>
      </c>
      <c r="AJ6352" s="5">
        <v>0</v>
      </c>
      <c r="AK6352" s="5">
        <f t="shared" si="1097"/>
        <v>0</v>
      </c>
      <c r="AL6352" s="5">
        <v>0</v>
      </c>
      <c r="AM6352" s="5">
        <v>0</v>
      </c>
      <c r="AN6352" s="5">
        <f t="shared" si="1098"/>
        <v>0</v>
      </c>
      <c r="AO6352" s="5">
        <v>0</v>
      </c>
      <c r="AP6352" s="5">
        <v>0</v>
      </c>
      <c r="AQ6352" s="5">
        <f t="shared" si="1099"/>
        <v>0</v>
      </c>
      <c r="AR6352" s="5">
        <v>0</v>
      </c>
      <c r="AS6352" s="6"/>
      <c r="AT6352" s="5">
        <v>0</v>
      </c>
      <c r="AU6352" s="5">
        <v>0</v>
      </c>
      <c r="AV6352" t="str">
        <f t="shared" si="1092"/>
        <v>N</v>
      </c>
      <c r="AW6352" t="s">
        <v>60</v>
      </c>
      <c r="AX6352" t="s">
        <v>61</v>
      </c>
      <c r="AY6352" t="s">
        <v>62</v>
      </c>
      <c r="AZ6352" t="s">
        <v>62</v>
      </c>
      <c r="BA6352" t="str">
        <f t="shared" si="1093"/>
        <v>N</v>
      </c>
    </row>
    <row r="6353" spans="1:53">
      <c r="A6353" t="s">
        <v>53</v>
      </c>
      <c r="B6353" t="s">
        <v>54</v>
      </c>
      <c r="C6353" t="s">
        <v>55</v>
      </c>
      <c r="D6353">
        <v>2023</v>
      </c>
      <c r="F6353" t="s">
        <v>14624</v>
      </c>
      <c r="G6353" t="s">
        <v>14625</v>
      </c>
      <c r="I6353" t="s">
        <v>14626</v>
      </c>
      <c r="J6353" t="s">
        <v>101</v>
      </c>
      <c r="K6353" t="s">
        <v>93</v>
      </c>
      <c r="L6353" s="5">
        <v>0</v>
      </c>
      <c r="M6353" s="5">
        <v>0</v>
      </c>
      <c r="N6353" s="5">
        <f t="shared" si="1089"/>
        <v>0</v>
      </c>
      <c r="O6353" s="5">
        <v>0</v>
      </c>
      <c r="P6353" s="5">
        <v>0</v>
      </c>
      <c r="Q6353" s="5">
        <f t="shared" si="1090"/>
        <v>0</v>
      </c>
      <c r="R6353" s="5">
        <v>0</v>
      </c>
      <c r="S6353" s="5">
        <v>0</v>
      </c>
      <c r="T6353" s="5">
        <f t="shared" si="1091"/>
        <v>0</v>
      </c>
      <c r="U6353" s="5">
        <v>1</v>
      </c>
      <c r="V6353" s="5">
        <v>1</v>
      </c>
      <c r="W6353" s="5">
        <v>0</v>
      </c>
      <c r="X6353" s="5">
        <v>0</v>
      </c>
      <c r="Y6353" s="5">
        <f t="shared" si="1094"/>
        <v>0</v>
      </c>
      <c r="Z6353" s="5">
        <v>0</v>
      </c>
      <c r="AA6353" s="5">
        <v>0</v>
      </c>
      <c r="AB6353" s="5">
        <f t="shared" si="1095"/>
        <v>0</v>
      </c>
      <c r="AC6353" s="5">
        <v>0</v>
      </c>
      <c r="AD6353" s="5">
        <v>0</v>
      </c>
      <c r="AE6353" s="5">
        <f t="shared" si="1096"/>
        <v>0</v>
      </c>
      <c r="AF6353" s="5">
        <v>0</v>
      </c>
      <c r="AG6353" s="6"/>
      <c r="AH6353" s="5">
        <v>0</v>
      </c>
      <c r="AI6353" s="5">
        <v>0</v>
      </c>
      <c r="AJ6353" s="5">
        <v>0</v>
      </c>
      <c r="AK6353" s="5">
        <f t="shared" si="1097"/>
        <v>0</v>
      </c>
      <c r="AL6353" s="5">
        <v>0</v>
      </c>
      <c r="AM6353" s="5">
        <v>0</v>
      </c>
      <c r="AN6353" s="5">
        <f t="shared" si="1098"/>
        <v>0</v>
      </c>
      <c r="AO6353" s="5">
        <v>0</v>
      </c>
      <c r="AP6353" s="5">
        <v>0</v>
      </c>
      <c r="AQ6353" s="5">
        <f t="shared" si="1099"/>
        <v>0</v>
      </c>
      <c r="AR6353" s="5">
        <v>0</v>
      </c>
      <c r="AS6353" s="6"/>
      <c r="AT6353" s="5">
        <v>0</v>
      </c>
      <c r="AU6353" s="5">
        <v>0</v>
      </c>
      <c r="AV6353" t="str">
        <f t="shared" si="1092"/>
        <v>N</v>
      </c>
      <c r="AW6353" t="s">
        <v>60</v>
      </c>
      <c r="AX6353" t="s">
        <v>60</v>
      </c>
      <c r="AY6353" t="s">
        <v>62</v>
      </c>
      <c r="AZ6353" t="s">
        <v>62</v>
      </c>
      <c r="BA6353" t="str">
        <f t="shared" si="1093"/>
        <v>N</v>
      </c>
    </row>
    <row r="6354" spans="1:53">
      <c r="A6354" t="s">
        <v>53</v>
      </c>
      <c r="B6354" t="s">
        <v>54</v>
      </c>
      <c r="C6354" t="s">
        <v>55</v>
      </c>
      <c r="D6354">
        <v>2023</v>
      </c>
      <c r="F6354" t="s">
        <v>14627</v>
      </c>
      <c r="G6354" t="s">
        <v>14628</v>
      </c>
      <c r="I6354" t="s">
        <v>14629</v>
      </c>
      <c r="J6354" t="s">
        <v>101</v>
      </c>
      <c r="K6354" t="s">
        <v>93</v>
      </c>
      <c r="L6354" s="5">
        <v>0</v>
      </c>
      <c r="M6354" s="5">
        <v>0</v>
      </c>
      <c r="N6354" s="5">
        <f t="shared" si="1089"/>
        <v>0</v>
      </c>
      <c r="O6354" s="5">
        <v>0</v>
      </c>
      <c r="P6354" s="5">
        <v>0</v>
      </c>
      <c r="Q6354" s="5">
        <f t="shared" si="1090"/>
        <v>0</v>
      </c>
      <c r="R6354" s="5">
        <v>0</v>
      </c>
      <c r="S6354" s="5">
        <v>0</v>
      </c>
      <c r="T6354" s="5">
        <f t="shared" si="1091"/>
        <v>0</v>
      </c>
      <c r="U6354" s="5">
        <v>1</v>
      </c>
      <c r="V6354" s="5">
        <v>1</v>
      </c>
      <c r="W6354" s="5">
        <v>0</v>
      </c>
      <c r="X6354" s="5">
        <v>0</v>
      </c>
      <c r="Y6354" s="5">
        <f t="shared" si="1094"/>
        <v>0</v>
      </c>
      <c r="Z6354" s="5">
        <v>0</v>
      </c>
      <c r="AA6354" s="5">
        <v>0</v>
      </c>
      <c r="AB6354" s="5">
        <f t="shared" si="1095"/>
        <v>0</v>
      </c>
      <c r="AC6354" s="5">
        <v>0</v>
      </c>
      <c r="AD6354" s="5">
        <v>0</v>
      </c>
      <c r="AE6354" s="5">
        <f t="shared" si="1096"/>
        <v>0</v>
      </c>
      <c r="AF6354" s="5">
        <v>0</v>
      </c>
      <c r="AG6354" s="6"/>
      <c r="AH6354" s="5">
        <v>0</v>
      </c>
      <c r="AI6354" s="5">
        <v>0</v>
      </c>
      <c r="AJ6354" s="5">
        <v>0</v>
      </c>
      <c r="AK6354" s="5">
        <f t="shared" si="1097"/>
        <v>0</v>
      </c>
      <c r="AL6354" s="5">
        <v>0</v>
      </c>
      <c r="AM6354" s="5">
        <v>0</v>
      </c>
      <c r="AN6354" s="5">
        <f t="shared" si="1098"/>
        <v>0</v>
      </c>
      <c r="AO6354" s="5">
        <v>0</v>
      </c>
      <c r="AP6354" s="5">
        <v>0</v>
      </c>
      <c r="AQ6354" s="5">
        <f t="shared" si="1099"/>
        <v>0</v>
      </c>
      <c r="AR6354" s="5">
        <v>0</v>
      </c>
      <c r="AS6354" s="6"/>
      <c r="AT6354" s="5">
        <v>0</v>
      </c>
      <c r="AU6354" s="5">
        <v>0</v>
      </c>
      <c r="AV6354" t="str">
        <f t="shared" si="1092"/>
        <v>N</v>
      </c>
      <c r="AW6354" t="s">
        <v>60</v>
      </c>
      <c r="AX6354" t="s">
        <v>61</v>
      </c>
      <c r="AY6354" t="s">
        <v>62</v>
      </c>
      <c r="AZ6354" t="s">
        <v>62</v>
      </c>
      <c r="BA6354" t="str">
        <f t="shared" si="1093"/>
        <v>N</v>
      </c>
    </row>
    <row r="6355" spans="1:53">
      <c r="A6355" t="s">
        <v>53</v>
      </c>
      <c r="B6355" t="s">
        <v>54</v>
      </c>
      <c r="C6355" t="s">
        <v>55</v>
      </c>
      <c r="D6355">
        <v>2023</v>
      </c>
      <c r="F6355" t="s">
        <v>14630</v>
      </c>
      <c r="G6355" t="s">
        <v>14631</v>
      </c>
      <c r="I6355" t="s">
        <v>14632</v>
      </c>
      <c r="J6355" t="s">
        <v>101</v>
      </c>
      <c r="K6355" t="s">
        <v>93</v>
      </c>
      <c r="L6355" s="5">
        <v>0</v>
      </c>
      <c r="M6355" s="5">
        <v>0</v>
      </c>
      <c r="N6355" s="5">
        <f t="shared" si="1089"/>
        <v>0</v>
      </c>
      <c r="O6355" s="5">
        <v>0</v>
      </c>
      <c r="P6355" s="5">
        <v>0</v>
      </c>
      <c r="Q6355" s="5">
        <f t="shared" si="1090"/>
        <v>0</v>
      </c>
      <c r="R6355" s="5">
        <v>0</v>
      </c>
      <c r="S6355" s="5">
        <v>0</v>
      </c>
      <c r="T6355" s="5">
        <f t="shared" si="1091"/>
        <v>0</v>
      </c>
      <c r="U6355" s="5">
        <v>1</v>
      </c>
      <c r="V6355" s="5">
        <v>1</v>
      </c>
      <c r="W6355" s="5">
        <v>0</v>
      </c>
      <c r="X6355" s="5">
        <v>0</v>
      </c>
      <c r="Y6355" s="5">
        <f t="shared" si="1094"/>
        <v>0</v>
      </c>
      <c r="Z6355" s="5">
        <v>0</v>
      </c>
      <c r="AA6355" s="5">
        <v>0</v>
      </c>
      <c r="AB6355" s="5">
        <f t="shared" si="1095"/>
        <v>0</v>
      </c>
      <c r="AC6355" s="5">
        <v>0</v>
      </c>
      <c r="AD6355" s="5">
        <v>0</v>
      </c>
      <c r="AE6355" s="5">
        <f t="shared" si="1096"/>
        <v>0</v>
      </c>
      <c r="AF6355" s="5">
        <v>0</v>
      </c>
      <c r="AG6355" s="6"/>
      <c r="AH6355" s="5">
        <v>0</v>
      </c>
      <c r="AI6355" s="5">
        <v>0</v>
      </c>
      <c r="AJ6355" s="5">
        <v>0</v>
      </c>
      <c r="AK6355" s="5">
        <f t="shared" si="1097"/>
        <v>0</v>
      </c>
      <c r="AL6355" s="5">
        <v>0</v>
      </c>
      <c r="AM6355" s="5">
        <v>0</v>
      </c>
      <c r="AN6355" s="5">
        <f t="shared" si="1098"/>
        <v>0</v>
      </c>
      <c r="AO6355" s="5">
        <v>0</v>
      </c>
      <c r="AP6355" s="5">
        <v>0</v>
      </c>
      <c r="AQ6355" s="5">
        <f t="shared" si="1099"/>
        <v>0</v>
      </c>
      <c r="AR6355" s="5">
        <v>0</v>
      </c>
      <c r="AS6355" s="6"/>
      <c r="AT6355" s="5">
        <v>0</v>
      </c>
      <c r="AU6355" s="5">
        <v>0</v>
      </c>
      <c r="AV6355" t="str">
        <f t="shared" si="1092"/>
        <v>N</v>
      </c>
      <c r="AW6355" t="s">
        <v>60</v>
      </c>
      <c r="AX6355" t="s">
        <v>61</v>
      </c>
      <c r="AY6355" t="s">
        <v>62</v>
      </c>
      <c r="AZ6355" t="s">
        <v>62</v>
      </c>
      <c r="BA6355" t="str">
        <f t="shared" si="1093"/>
        <v>N</v>
      </c>
    </row>
    <row r="6356" spans="1:53">
      <c r="A6356" t="s">
        <v>53</v>
      </c>
      <c r="B6356" t="s">
        <v>54</v>
      </c>
      <c r="C6356" t="s">
        <v>89</v>
      </c>
      <c r="D6356">
        <v>2023</v>
      </c>
      <c r="F6356" t="s">
        <v>14633</v>
      </c>
      <c r="G6356" t="s">
        <v>14634</v>
      </c>
      <c r="I6356" t="s">
        <v>14635</v>
      </c>
      <c r="J6356" t="s">
        <v>101</v>
      </c>
      <c r="K6356" t="s">
        <v>93</v>
      </c>
      <c r="L6356" s="5">
        <v>0</v>
      </c>
      <c r="M6356" s="5">
        <v>0</v>
      </c>
      <c r="N6356" s="5">
        <f t="shared" si="1089"/>
        <v>0</v>
      </c>
      <c r="O6356" s="5">
        <v>0</v>
      </c>
      <c r="P6356" s="5">
        <v>0</v>
      </c>
      <c r="Q6356" s="5">
        <f t="shared" si="1090"/>
        <v>0</v>
      </c>
      <c r="R6356" s="5">
        <v>0</v>
      </c>
      <c r="S6356" s="5">
        <v>0</v>
      </c>
      <c r="T6356" s="5">
        <f t="shared" si="1091"/>
        <v>0</v>
      </c>
      <c r="U6356" s="5">
        <v>1</v>
      </c>
      <c r="V6356" s="5">
        <v>1</v>
      </c>
      <c r="W6356" s="5">
        <v>0</v>
      </c>
      <c r="X6356" s="5">
        <v>0</v>
      </c>
      <c r="Y6356" s="5">
        <f t="shared" si="1094"/>
        <v>0</v>
      </c>
      <c r="Z6356" s="5">
        <v>0</v>
      </c>
      <c r="AA6356" s="5">
        <v>0</v>
      </c>
      <c r="AB6356" s="5">
        <f t="shared" si="1095"/>
        <v>0</v>
      </c>
      <c r="AC6356" s="5">
        <v>0</v>
      </c>
      <c r="AD6356" s="5">
        <v>0</v>
      </c>
      <c r="AE6356" s="5">
        <f t="shared" si="1096"/>
        <v>0</v>
      </c>
      <c r="AF6356" s="5">
        <v>0</v>
      </c>
      <c r="AG6356" s="6"/>
      <c r="AH6356" s="5">
        <v>0</v>
      </c>
      <c r="AI6356" s="5">
        <v>0</v>
      </c>
      <c r="AJ6356" s="5">
        <v>0</v>
      </c>
      <c r="AK6356" s="5">
        <f t="shared" si="1097"/>
        <v>0</v>
      </c>
      <c r="AL6356" s="5">
        <v>0</v>
      </c>
      <c r="AM6356" s="5">
        <v>0</v>
      </c>
      <c r="AN6356" s="5">
        <f t="shared" si="1098"/>
        <v>0</v>
      </c>
      <c r="AO6356" s="5">
        <v>0</v>
      </c>
      <c r="AP6356" s="5">
        <v>0</v>
      </c>
      <c r="AQ6356" s="5">
        <f t="shared" si="1099"/>
        <v>0</v>
      </c>
      <c r="AR6356" s="5">
        <v>0</v>
      </c>
      <c r="AS6356" s="6"/>
      <c r="AT6356" s="5">
        <v>0</v>
      </c>
      <c r="AU6356" s="5">
        <v>0</v>
      </c>
      <c r="AV6356" t="str">
        <f t="shared" si="1092"/>
        <v>N</v>
      </c>
      <c r="AW6356" t="s">
        <v>60</v>
      </c>
      <c r="AX6356" t="s">
        <v>60</v>
      </c>
      <c r="AY6356" t="s">
        <v>62</v>
      </c>
      <c r="AZ6356" t="s">
        <v>62</v>
      </c>
      <c r="BA6356" t="str">
        <f t="shared" si="1093"/>
        <v>N</v>
      </c>
    </row>
    <row r="6357" spans="1:53">
      <c r="A6357" t="s">
        <v>53</v>
      </c>
      <c r="B6357" t="s">
        <v>54</v>
      </c>
      <c r="C6357" t="s">
        <v>55</v>
      </c>
      <c r="D6357">
        <v>2023</v>
      </c>
      <c r="F6357" t="s">
        <v>14636</v>
      </c>
      <c r="G6357" t="s">
        <v>14637</v>
      </c>
      <c r="I6357" t="s">
        <v>14638</v>
      </c>
      <c r="J6357" t="s">
        <v>101</v>
      </c>
      <c r="K6357" t="s">
        <v>93</v>
      </c>
      <c r="L6357" s="5">
        <v>0</v>
      </c>
      <c r="M6357" s="5">
        <v>0</v>
      </c>
      <c r="N6357" s="5">
        <f t="shared" si="1089"/>
        <v>0</v>
      </c>
      <c r="O6357" s="5">
        <v>0</v>
      </c>
      <c r="P6357" s="5">
        <v>0</v>
      </c>
      <c r="Q6357" s="5">
        <f t="shared" si="1090"/>
        <v>0</v>
      </c>
      <c r="R6357" s="5">
        <v>0</v>
      </c>
      <c r="S6357" s="5">
        <v>0</v>
      </c>
      <c r="T6357" s="5">
        <f t="shared" si="1091"/>
        <v>0</v>
      </c>
      <c r="U6357" s="5">
        <v>1</v>
      </c>
      <c r="V6357" s="5">
        <v>1</v>
      </c>
      <c r="W6357" s="5">
        <v>0</v>
      </c>
      <c r="X6357" s="5">
        <v>0</v>
      </c>
      <c r="Y6357" s="5">
        <f t="shared" si="1094"/>
        <v>0</v>
      </c>
      <c r="Z6357" s="5">
        <v>0</v>
      </c>
      <c r="AA6357" s="5">
        <v>0</v>
      </c>
      <c r="AB6357" s="5">
        <f t="shared" si="1095"/>
        <v>0</v>
      </c>
      <c r="AC6357" s="5">
        <v>0</v>
      </c>
      <c r="AD6357" s="5">
        <v>0</v>
      </c>
      <c r="AE6357" s="5">
        <f t="shared" si="1096"/>
        <v>0</v>
      </c>
      <c r="AF6357" s="5">
        <v>0</v>
      </c>
      <c r="AG6357" s="6"/>
      <c r="AH6357" s="5">
        <v>0</v>
      </c>
      <c r="AI6357" s="5">
        <v>0</v>
      </c>
      <c r="AJ6357" s="5">
        <v>0</v>
      </c>
      <c r="AK6357" s="5">
        <f t="shared" si="1097"/>
        <v>0</v>
      </c>
      <c r="AL6357" s="5">
        <v>0</v>
      </c>
      <c r="AM6357" s="5">
        <v>0</v>
      </c>
      <c r="AN6357" s="5">
        <f t="shared" si="1098"/>
        <v>0</v>
      </c>
      <c r="AO6357" s="5">
        <v>0</v>
      </c>
      <c r="AP6357" s="5">
        <v>0</v>
      </c>
      <c r="AQ6357" s="5">
        <f t="shared" si="1099"/>
        <v>0</v>
      </c>
      <c r="AR6357" s="5">
        <v>0</v>
      </c>
      <c r="AS6357" s="6"/>
      <c r="AT6357" s="5">
        <v>0</v>
      </c>
      <c r="AU6357" s="5">
        <v>0</v>
      </c>
      <c r="AV6357" t="str">
        <f t="shared" si="1092"/>
        <v>N</v>
      </c>
      <c r="AW6357" t="s">
        <v>60</v>
      </c>
      <c r="AX6357" t="s">
        <v>61</v>
      </c>
      <c r="AY6357" t="s">
        <v>62</v>
      </c>
      <c r="AZ6357" t="s">
        <v>62</v>
      </c>
      <c r="BA6357" t="str">
        <f t="shared" si="1093"/>
        <v>N</v>
      </c>
    </row>
    <row r="6358" spans="1:53">
      <c r="A6358" t="s">
        <v>53</v>
      </c>
      <c r="B6358" t="s">
        <v>54</v>
      </c>
      <c r="C6358" t="s">
        <v>55</v>
      </c>
      <c r="D6358">
        <v>2023</v>
      </c>
      <c r="F6358" t="s">
        <v>14639</v>
      </c>
      <c r="G6358" t="s">
        <v>14640</v>
      </c>
      <c r="I6358" t="s">
        <v>14641</v>
      </c>
      <c r="J6358" t="s">
        <v>101</v>
      </c>
      <c r="K6358" t="s">
        <v>93</v>
      </c>
      <c r="L6358" s="5">
        <v>0</v>
      </c>
      <c r="M6358" s="5">
        <v>0</v>
      </c>
      <c r="N6358" s="5">
        <f t="shared" si="1089"/>
        <v>0</v>
      </c>
      <c r="O6358" s="5">
        <v>0</v>
      </c>
      <c r="P6358" s="5">
        <v>0</v>
      </c>
      <c r="Q6358" s="5">
        <f t="shared" si="1090"/>
        <v>0</v>
      </c>
      <c r="R6358" s="5">
        <v>0</v>
      </c>
      <c r="S6358" s="5">
        <v>0</v>
      </c>
      <c r="T6358" s="5">
        <f t="shared" si="1091"/>
        <v>0</v>
      </c>
      <c r="U6358" s="5">
        <v>1</v>
      </c>
      <c r="V6358" s="5">
        <v>1</v>
      </c>
      <c r="W6358" s="5">
        <v>0</v>
      </c>
      <c r="X6358" s="5">
        <v>0</v>
      </c>
      <c r="Y6358" s="5">
        <f t="shared" si="1094"/>
        <v>0</v>
      </c>
      <c r="Z6358" s="5">
        <v>0</v>
      </c>
      <c r="AA6358" s="5">
        <v>0</v>
      </c>
      <c r="AB6358" s="5">
        <f t="shared" si="1095"/>
        <v>0</v>
      </c>
      <c r="AC6358" s="5">
        <v>0</v>
      </c>
      <c r="AD6358" s="5">
        <v>0</v>
      </c>
      <c r="AE6358" s="5">
        <f t="shared" si="1096"/>
        <v>0</v>
      </c>
      <c r="AF6358" s="5">
        <v>0</v>
      </c>
      <c r="AG6358" s="6"/>
      <c r="AH6358" s="5">
        <v>0</v>
      </c>
      <c r="AI6358" s="5">
        <v>0</v>
      </c>
      <c r="AJ6358" s="5">
        <v>0</v>
      </c>
      <c r="AK6358" s="5">
        <f t="shared" si="1097"/>
        <v>0</v>
      </c>
      <c r="AL6358" s="5">
        <v>0</v>
      </c>
      <c r="AM6358" s="5">
        <v>0</v>
      </c>
      <c r="AN6358" s="5">
        <f t="shared" si="1098"/>
        <v>0</v>
      </c>
      <c r="AO6358" s="5">
        <v>0</v>
      </c>
      <c r="AP6358" s="5">
        <v>0</v>
      </c>
      <c r="AQ6358" s="5">
        <f t="shared" si="1099"/>
        <v>0</v>
      </c>
      <c r="AR6358" s="5">
        <v>0</v>
      </c>
      <c r="AS6358" s="6"/>
      <c r="AT6358" s="5">
        <v>0</v>
      </c>
      <c r="AU6358" s="5">
        <v>0</v>
      </c>
      <c r="AV6358" t="str">
        <f t="shared" si="1092"/>
        <v>N</v>
      </c>
      <c r="AW6358" t="s">
        <v>60</v>
      </c>
      <c r="AX6358" t="s">
        <v>60</v>
      </c>
      <c r="AY6358" t="s">
        <v>62</v>
      </c>
      <c r="AZ6358" t="s">
        <v>62</v>
      </c>
      <c r="BA6358" t="str">
        <f t="shared" si="1093"/>
        <v>N</v>
      </c>
    </row>
    <row r="6359" spans="1:53">
      <c r="A6359" t="s">
        <v>53</v>
      </c>
      <c r="B6359" t="s">
        <v>54</v>
      </c>
      <c r="C6359" t="s">
        <v>55</v>
      </c>
      <c r="D6359">
        <v>2023</v>
      </c>
      <c r="F6359" t="s">
        <v>14642</v>
      </c>
      <c r="G6359" t="s">
        <v>14643</v>
      </c>
      <c r="I6359" t="s">
        <v>14644</v>
      </c>
      <c r="J6359" t="s">
        <v>101</v>
      </c>
      <c r="K6359" t="s">
        <v>93</v>
      </c>
      <c r="L6359" s="5">
        <v>0</v>
      </c>
      <c r="M6359" s="5">
        <v>0</v>
      </c>
      <c r="N6359" s="5">
        <f t="shared" si="1089"/>
        <v>0</v>
      </c>
      <c r="O6359" s="5">
        <v>0</v>
      </c>
      <c r="P6359" s="5">
        <v>0</v>
      </c>
      <c r="Q6359" s="5">
        <f t="shared" si="1090"/>
        <v>0</v>
      </c>
      <c r="R6359" s="5">
        <v>0</v>
      </c>
      <c r="S6359" s="5">
        <v>0</v>
      </c>
      <c r="T6359" s="5">
        <f t="shared" si="1091"/>
        <v>0</v>
      </c>
      <c r="U6359" s="5">
        <v>1</v>
      </c>
      <c r="V6359" s="5">
        <v>1</v>
      </c>
      <c r="W6359" s="5">
        <v>0</v>
      </c>
      <c r="X6359" s="5">
        <v>0</v>
      </c>
      <c r="Y6359" s="5">
        <f t="shared" si="1094"/>
        <v>0</v>
      </c>
      <c r="Z6359" s="5">
        <v>0</v>
      </c>
      <c r="AA6359" s="5">
        <v>0</v>
      </c>
      <c r="AB6359" s="5">
        <f t="shared" si="1095"/>
        <v>0</v>
      </c>
      <c r="AC6359" s="5">
        <v>0</v>
      </c>
      <c r="AD6359" s="5">
        <v>0</v>
      </c>
      <c r="AE6359" s="5">
        <f t="shared" si="1096"/>
        <v>0</v>
      </c>
      <c r="AF6359" s="5">
        <v>0</v>
      </c>
      <c r="AG6359" s="6"/>
      <c r="AH6359" s="5">
        <v>0</v>
      </c>
      <c r="AI6359" s="5">
        <v>0</v>
      </c>
      <c r="AJ6359" s="5">
        <v>0</v>
      </c>
      <c r="AK6359" s="5">
        <f t="shared" si="1097"/>
        <v>0</v>
      </c>
      <c r="AL6359" s="5">
        <v>0</v>
      </c>
      <c r="AM6359" s="5">
        <v>0</v>
      </c>
      <c r="AN6359" s="5">
        <f t="shared" si="1098"/>
        <v>0</v>
      </c>
      <c r="AO6359" s="5">
        <v>0</v>
      </c>
      <c r="AP6359" s="5">
        <v>0</v>
      </c>
      <c r="AQ6359" s="5">
        <f t="shared" si="1099"/>
        <v>0</v>
      </c>
      <c r="AR6359" s="5">
        <v>0</v>
      </c>
      <c r="AS6359" s="6"/>
      <c r="AT6359" s="5">
        <v>0</v>
      </c>
      <c r="AU6359" s="5">
        <v>0</v>
      </c>
      <c r="AV6359" t="str">
        <f t="shared" si="1092"/>
        <v>N</v>
      </c>
      <c r="AW6359" t="s">
        <v>60</v>
      </c>
      <c r="AX6359" t="s">
        <v>61</v>
      </c>
      <c r="AY6359" t="s">
        <v>62</v>
      </c>
      <c r="AZ6359" t="s">
        <v>62</v>
      </c>
      <c r="BA6359" t="str">
        <f t="shared" si="1093"/>
        <v>N</v>
      </c>
    </row>
    <row r="6360" spans="1:53">
      <c r="A6360" t="s">
        <v>53</v>
      </c>
      <c r="B6360" t="s">
        <v>54</v>
      </c>
      <c r="C6360" t="s">
        <v>89</v>
      </c>
      <c r="D6360">
        <v>2023</v>
      </c>
      <c r="F6360" t="s">
        <v>14645</v>
      </c>
      <c r="G6360" t="s">
        <v>14646</v>
      </c>
      <c r="I6360" t="s">
        <v>14647</v>
      </c>
      <c r="J6360" t="s">
        <v>101</v>
      </c>
      <c r="K6360" t="s">
        <v>93</v>
      </c>
      <c r="L6360" s="5">
        <v>0</v>
      </c>
      <c r="M6360" s="5">
        <v>0</v>
      </c>
      <c r="N6360" s="5">
        <f t="shared" si="1089"/>
        <v>0</v>
      </c>
      <c r="O6360" s="5">
        <v>0</v>
      </c>
      <c r="P6360" s="5">
        <v>0</v>
      </c>
      <c r="Q6360" s="5">
        <f t="shared" si="1090"/>
        <v>0</v>
      </c>
      <c r="R6360" s="5">
        <v>0</v>
      </c>
      <c r="S6360" s="5">
        <v>0</v>
      </c>
      <c r="T6360" s="5">
        <f t="shared" si="1091"/>
        <v>0</v>
      </c>
      <c r="U6360" s="5">
        <v>1</v>
      </c>
      <c r="V6360" s="5">
        <v>1</v>
      </c>
      <c r="W6360" s="5">
        <v>0</v>
      </c>
      <c r="X6360" s="5">
        <v>0</v>
      </c>
      <c r="Y6360" s="5">
        <f t="shared" si="1094"/>
        <v>0</v>
      </c>
      <c r="Z6360" s="5">
        <v>0</v>
      </c>
      <c r="AA6360" s="5">
        <v>0</v>
      </c>
      <c r="AB6360" s="5">
        <f t="shared" si="1095"/>
        <v>0</v>
      </c>
      <c r="AC6360" s="5">
        <v>0</v>
      </c>
      <c r="AD6360" s="5">
        <v>0</v>
      </c>
      <c r="AE6360" s="5">
        <f t="shared" si="1096"/>
        <v>0</v>
      </c>
      <c r="AF6360" s="5">
        <v>0</v>
      </c>
      <c r="AG6360" s="6"/>
      <c r="AH6360" s="5">
        <v>0</v>
      </c>
      <c r="AI6360" s="5">
        <v>0</v>
      </c>
      <c r="AJ6360" s="5">
        <v>0</v>
      </c>
      <c r="AK6360" s="5">
        <f t="shared" si="1097"/>
        <v>0</v>
      </c>
      <c r="AL6360" s="5">
        <v>0</v>
      </c>
      <c r="AM6360" s="5">
        <v>0</v>
      </c>
      <c r="AN6360" s="5">
        <f t="shared" si="1098"/>
        <v>0</v>
      </c>
      <c r="AO6360" s="5">
        <v>0</v>
      </c>
      <c r="AP6360" s="5">
        <v>0</v>
      </c>
      <c r="AQ6360" s="5">
        <f t="shared" si="1099"/>
        <v>0</v>
      </c>
      <c r="AR6360" s="5">
        <v>0</v>
      </c>
      <c r="AS6360" s="6"/>
      <c r="AT6360" s="5">
        <v>0</v>
      </c>
      <c r="AU6360" s="5">
        <v>0</v>
      </c>
      <c r="AV6360" t="str">
        <f t="shared" si="1092"/>
        <v>N</v>
      </c>
      <c r="AW6360" t="s">
        <v>60</v>
      </c>
      <c r="AX6360" t="s">
        <v>60</v>
      </c>
      <c r="AY6360" t="s">
        <v>62</v>
      </c>
      <c r="AZ6360" t="s">
        <v>62</v>
      </c>
      <c r="BA6360" t="str">
        <f t="shared" si="1093"/>
        <v>N</v>
      </c>
    </row>
    <row r="6361" spans="1:53">
      <c r="A6361" t="s">
        <v>53</v>
      </c>
      <c r="B6361" t="s">
        <v>54</v>
      </c>
      <c r="C6361" t="s">
        <v>89</v>
      </c>
      <c r="D6361">
        <v>2023</v>
      </c>
      <c r="F6361" t="s">
        <v>14648</v>
      </c>
      <c r="G6361" t="s">
        <v>14649</v>
      </c>
      <c r="I6361" t="s">
        <v>14650</v>
      </c>
      <c r="J6361" t="s">
        <v>101</v>
      </c>
      <c r="K6361" t="s">
        <v>93</v>
      </c>
      <c r="L6361" s="5">
        <v>0</v>
      </c>
      <c r="M6361" s="5">
        <v>0</v>
      </c>
      <c r="N6361" s="5">
        <f t="shared" si="1089"/>
        <v>0</v>
      </c>
      <c r="O6361" s="5">
        <v>0</v>
      </c>
      <c r="P6361" s="5">
        <v>0</v>
      </c>
      <c r="Q6361" s="5">
        <f t="shared" si="1090"/>
        <v>0</v>
      </c>
      <c r="R6361" s="5">
        <v>0</v>
      </c>
      <c r="S6361" s="5">
        <v>0</v>
      </c>
      <c r="T6361" s="5">
        <f t="shared" si="1091"/>
        <v>0</v>
      </c>
      <c r="U6361" s="5">
        <v>1</v>
      </c>
      <c r="V6361" s="5">
        <v>1</v>
      </c>
      <c r="W6361" s="5">
        <v>0</v>
      </c>
      <c r="X6361" s="5">
        <v>0</v>
      </c>
      <c r="Y6361" s="5">
        <f t="shared" si="1094"/>
        <v>0</v>
      </c>
      <c r="Z6361" s="5">
        <v>0</v>
      </c>
      <c r="AA6361" s="5">
        <v>0</v>
      </c>
      <c r="AB6361" s="5">
        <f t="shared" si="1095"/>
        <v>0</v>
      </c>
      <c r="AC6361" s="5">
        <v>0</v>
      </c>
      <c r="AD6361" s="5">
        <v>0</v>
      </c>
      <c r="AE6361" s="5">
        <f t="shared" si="1096"/>
        <v>0</v>
      </c>
      <c r="AF6361" s="5">
        <v>0</v>
      </c>
      <c r="AG6361" s="6"/>
      <c r="AH6361" s="5">
        <v>0</v>
      </c>
      <c r="AI6361" s="5">
        <v>0</v>
      </c>
      <c r="AJ6361" s="5">
        <v>0</v>
      </c>
      <c r="AK6361" s="5">
        <f t="shared" si="1097"/>
        <v>0</v>
      </c>
      <c r="AL6361" s="5">
        <v>0</v>
      </c>
      <c r="AM6361" s="5">
        <v>0</v>
      </c>
      <c r="AN6361" s="5">
        <f t="shared" si="1098"/>
        <v>0</v>
      </c>
      <c r="AO6361" s="5">
        <v>0</v>
      </c>
      <c r="AP6361" s="5">
        <v>0</v>
      </c>
      <c r="AQ6361" s="5">
        <f t="shared" si="1099"/>
        <v>0</v>
      </c>
      <c r="AR6361" s="5">
        <v>0</v>
      </c>
      <c r="AS6361" s="6"/>
      <c r="AT6361" s="5">
        <v>0</v>
      </c>
      <c r="AU6361" s="5">
        <v>0</v>
      </c>
      <c r="AV6361" t="str">
        <f t="shared" si="1092"/>
        <v>N</v>
      </c>
      <c r="AW6361" t="s">
        <v>60</v>
      </c>
      <c r="AX6361" t="s">
        <v>61</v>
      </c>
      <c r="AY6361" t="s">
        <v>62</v>
      </c>
      <c r="AZ6361" t="s">
        <v>62</v>
      </c>
      <c r="BA6361" t="str">
        <f t="shared" si="1093"/>
        <v>N</v>
      </c>
    </row>
    <row r="6362" spans="1:53">
      <c r="A6362" t="s">
        <v>53</v>
      </c>
      <c r="B6362" t="s">
        <v>54</v>
      </c>
      <c r="C6362" t="s">
        <v>55</v>
      </c>
      <c r="D6362">
        <v>2023</v>
      </c>
      <c r="F6362" t="s">
        <v>14651</v>
      </c>
      <c r="G6362" t="s">
        <v>14652</v>
      </c>
      <c r="I6362" t="s">
        <v>14653</v>
      </c>
      <c r="J6362" t="s">
        <v>101</v>
      </c>
      <c r="K6362" t="s">
        <v>93</v>
      </c>
      <c r="L6362" s="5">
        <v>0</v>
      </c>
      <c r="M6362" s="5">
        <v>0</v>
      </c>
      <c r="N6362" s="5">
        <f t="shared" si="1089"/>
        <v>0</v>
      </c>
      <c r="O6362" s="5">
        <v>0</v>
      </c>
      <c r="P6362" s="5">
        <v>0</v>
      </c>
      <c r="Q6362" s="5">
        <f t="shared" si="1090"/>
        <v>0</v>
      </c>
      <c r="R6362" s="5">
        <v>0</v>
      </c>
      <c r="S6362" s="5">
        <v>0</v>
      </c>
      <c r="T6362" s="5">
        <f t="shared" si="1091"/>
        <v>0</v>
      </c>
      <c r="U6362" s="5">
        <v>1</v>
      </c>
      <c r="V6362" s="5">
        <v>1</v>
      </c>
      <c r="W6362" s="5">
        <v>0</v>
      </c>
      <c r="X6362" s="5">
        <v>0</v>
      </c>
      <c r="Y6362" s="5">
        <f t="shared" si="1094"/>
        <v>0</v>
      </c>
      <c r="Z6362" s="5">
        <v>0</v>
      </c>
      <c r="AA6362" s="5">
        <v>0</v>
      </c>
      <c r="AB6362" s="5">
        <f t="shared" si="1095"/>
        <v>0</v>
      </c>
      <c r="AC6362" s="5">
        <v>0</v>
      </c>
      <c r="AD6362" s="5">
        <v>0</v>
      </c>
      <c r="AE6362" s="5">
        <f t="shared" si="1096"/>
        <v>0</v>
      </c>
      <c r="AF6362" s="5">
        <v>0</v>
      </c>
      <c r="AG6362" s="6"/>
      <c r="AH6362" s="5">
        <v>0</v>
      </c>
      <c r="AI6362" s="5">
        <v>0</v>
      </c>
      <c r="AJ6362" s="5">
        <v>0</v>
      </c>
      <c r="AK6362" s="5">
        <f t="shared" si="1097"/>
        <v>0</v>
      </c>
      <c r="AL6362" s="5">
        <v>0</v>
      </c>
      <c r="AM6362" s="5">
        <v>0</v>
      </c>
      <c r="AN6362" s="5">
        <f t="shared" si="1098"/>
        <v>0</v>
      </c>
      <c r="AO6362" s="5">
        <v>0</v>
      </c>
      <c r="AP6362" s="5">
        <v>0</v>
      </c>
      <c r="AQ6362" s="5">
        <f t="shared" si="1099"/>
        <v>0</v>
      </c>
      <c r="AR6362" s="5">
        <v>0</v>
      </c>
      <c r="AS6362" s="6"/>
      <c r="AT6362" s="5">
        <v>0</v>
      </c>
      <c r="AU6362" s="5">
        <v>0</v>
      </c>
      <c r="AV6362" t="str">
        <f t="shared" si="1092"/>
        <v>N</v>
      </c>
      <c r="AW6362" t="s">
        <v>60</v>
      </c>
      <c r="AX6362" t="s">
        <v>61</v>
      </c>
      <c r="AY6362" t="s">
        <v>62</v>
      </c>
      <c r="AZ6362" t="s">
        <v>62</v>
      </c>
      <c r="BA6362" t="str">
        <f t="shared" si="1093"/>
        <v>N</v>
      </c>
    </row>
    <row r="6363" spans="1:53">
      <c r="A6363" t="s">
        <v>53</v>
      </c>
      <c r="B6363" t="s">
        <v>54</v>
      </c>
      <c r="C6363" t="s">
        <v>89</v>
      </c>
      <c r="D6363">
        <v>2023</v>
      </c>
      <c r="F6363" t="s">
        <v>14654</v>
      </c>
      <c r="G6363" t="s">
        <v>14655</v>
      </c>
      <c r="I6363" t="s">
        <v>14656</v>
      </c>
      <c r="J6363" t="s">
        <v>101</v>
      </c>
      <c r="K6363" t="s">
        <v>93</v>
      </c>
      <c r="L6363" s="5">
        <v>0</v>
      </c>
      <c r="M6363" s="5">
        <v>0</v>
      </c>
      <c r="N6363" s="5">
        <f t="shared" si="1089"/>
        <v>0</v>
      </c>
      <c r="O6363" s="5">
        <v>0</v>
      </c>
      <c r="P6363" s="5">
        <v>0</v>
      </c>
      <c r="Q6363" s="5">
        <f t="shared" si="1090"/>
        <v>0</v>
      </c>
      <c r="R6363" s="5">
        <v>0</v>
      </c>
      <c r="S6363" s="5">
        <v>0</v>
      </c>
      <c r="T6363" s="5">
        <f t="shared" si="1091"/>
        <v>0</v>
      </c>
      <c r="U6363" s="5">
        <v>1</v>
      </c>
      <c r="V6363" s="5">
        <v>1</v>
      </c>
      <c r="W6363" s="5">
        <v>0</v>
      </c>
      <c r="X6363" s="5">
        <v>0</v>
      </c>
      <c r="Y6363" s="5">
        <f t="shared" si="1094"/>
        <v>0</v>
      </c>
      <c r="Z6363" s="5">
        <v>0</v>
      </c>
      <c r="AA6363" s="5">
        <v>0</v>
      </c>
      <c r="AB6363" s="5">
        <f t="shared" si="1095"/>
        <v>0</v>
      </c>
      <c r="AC6363" s="5">
        <v>0</v>
      </c>
      <c r="AD6363" s="5">
        <v>0</v>
      </c>
      <c r="AE6363" s="5">
        <f t="shared" si="1096"/>
        <v>0</v>
      </c>
      <c r="AF6363" s="5">
        <v>0</v>
      </c>
      <c r="AG6363" s="6"/>
      <c r="AH6363" s="5">
        <v>0</v>
      </c>
      <c r="AI6363" s="5">
        <v>0</v>
      </c>
      <c r="AJ6363" s="5">
        <v>0</v>
      </c>
      <c r="AK6363" s="5">
        <f t="shared" si="1097"/>
        <v>0</v>
      </c>
      <c r="AL6363" s="5">
        <v>0</v>
      </c>
      <c r="AM6363" s="5">
        <v>0</v>
      </c>
      <c r="AN6363" s="5">
        <f t="shared" si="1098"/>
        <v>0</v>
      </c>
      <c r="AO6363" s="5">
        <v>0</v>
      </c>
      <c r="AP6363" s="5">
        <v>0</v>
      </c>
      <c r="AQ6363" s="5">
        <f t="shared" si="1099"/>
        <v>0</v>
      </c>
      <c r="AR6363" s="5">
        <v>0</v>
      </c>
      <c r="AS6363" s="6"/>
      <c r="AT6363" s="5">
        <v>0</v>
      </c>
      <c r="AU6363" s="5">
        <v>0</v>
      </c>
      <c r="AV6363" t="str">
        <f t="shared" si="1092"/>
        <v>N</v>
      </c>
      <c r="AW6363" t="s">
        <v>60</v>
      </c>
      <c r="AX6363" t="s">
        <v>61</v>
      </c>
      <c r="AY6363" t="s">
        <v>62</v>
      </c>
      <c r="AZ6363" t="s">
        <v>62</v>
      </c>
      <c r="BA6363" t="str">
        <f t="shared" si="1093"/>
        <v>N</v>
      </c>
    </row>
    <row r="6364" spans="1:53">
      <c r="A6364" t="s">
        <v>53</v>
      </c>
      <c r="B6364" t="s">
        <v>54</v>
      </c>
      <c r="C6364" t="s">
        <v>89</v>
      </c>
      <c r="D6364">
        <v>2023</v>
      </c>
      <c r="F6364" t="s">
        <v>14657</v>
      </c>
      <c r="G6364" t="s">
        <v>14658</v>
      </c>
      <c r="I6364" t="s">
        <v>14659</v>
      </c>
      <c r="J6364" t="s">
        <v>101</v>
      </c>
      <c r="K6364" t="s">
        <v>93</v>
      </c>
      <c r="L6364" s="5">
        <v>0</v>
      </c>
      <c r="M6364" s="5">
        <v>0</v>
      </c>
      <c r="N6364" s="5">
        <f t="shared" si="1089"/>
        <v>0</v>
      </c>
      <c r="O6364" s="5">
        <v>0</v>
      </c>
      <c r="P6364" s="5">
        <v>0</v>
      </c>
      <c r="Q6364" s="5">
        <f t="shared" si="1090"/>
        <v>0</v>
      </c>
      <c r="R6364" s="5">
        <v>0</v>
      </c>
      <c r="S6364" s="5">
        <v>0</v>
      </c>
      <c r="T6364" s="5">
        <f t="shared" si="1091"/>
        <v>0</v>
      </c>
      <c r="U6364" s="5">
        <v>1</v>
      </c>
      <c r="V6364" s="5">
        <v>1</v>
      </c>
      <c r="W6364" s="5">
        <v>0</v>
      </c>
      <c r="X6364" s="5">
        <v>0</v>
      </c>
      <c r="Y6364" s="5">
        <f t="shared" si="1094"/>
        <v>0</v>
      </c>
      <c r="Z6364" s="5">
        <v>0</v>
      </c>
      <c r="AA6364" s="5">
        <v>0</v>
      </c>
      <c r="AB6364" s="5">
        <f t="shared" si="1095"/>
        <v>0</v>
      </c>
      <c r="AC6364" s="5">
        <v>0</v>
      </c>
      <c r="AD6364" s="5">
        <v>0</v>
      </c>
      <c r="AE6364" s="5">
        <f t="shared" si="1096"/>
        <v>0</v>
      </c>
      <c r="AF6364" s="5">
        <v>0</v>
      </c>
      <c r="AG6364" s="6"/>
      <c r="AH6364" s="5">
        <v>0</v>
      </c>
      <c r="AI6364" s="5">
        <v>0</v>
      </c>
      <c r="AJ6364" s="5">
        <v>0</v>
      </c>
      <c r="AK6364" s="5">
        <f t="shared" si="1097"/>
        <v>0</v>
      </c>
      <c r="AL6364" s="5">
        <v>0</v>
      </c>
      <c r="AM6364" s="5">
        <v>0</v>
      </c>
      <c r="AN6364" s="5">
        <f t="shared" si="1098"/>
        <v>0</v>
      </c>
      <c r="AO6364" s="5">
        <v>0</v>
      </c>
      <c r="AP6364" s="5">
        <v>0</v>
      </c>
      <c r="AQ6364" s="5">
        <f t="shared" si="1099"/>
        <v>0</v>
      </c>
      <c r="AR6364" s="5">
        <v>0</v>
      </c>
      <c r="AS6364" s="6"/>
      <c r="AT6364" s="5">
        <v>0</v>
      </c>
      <c r="AU6364" s="5">
        <v>0</v>
      </c>
      <c r="AV6364" t="str">
        <f t="shared" si="1092"/>
        <v>N</v>
      </c>
      <c r="AW6364" t="s">
        <v>60</v>
      </c>
      <c r="AX6364" t="s">
        <v>61</v>
      </c>
      <c r="AY6364" t="s">
        <v>62</v>
      </c>
      <c r="AZ6364" t="s">
        <v>62</v>
      </c>
      <c r="BA6364" t="str">
        <f t="shared" si="1093"/>
        <v>N</v>
      </c>
    </row>
    <row r="6365" spans="1:53">
      <c r="A6365" t="s">
        <v>53</v>
      </c>
      <c r="B6365" t="s">
        <v>54</v>
      </c>
      <c r="C6365" t="s">
        <v>89</v>
      </c>
      <c r="D6365">
        <v>2023</v>
      </c>
      <c r="F6365" t="s">
        <v>14660</v>
      </c>
      <c r="G6365" t="s">
        <v>14661</v>
      </c>
      <c r="I6365" t="s">
        <v>14662</v>
      </c>
      <c r="J6365" t="s">
        <v>101</v>
      </c>
      <c r="K6365" t="s">
        <v>93</v>
      </c>
      <c r="L6365" s="5">
        <v>0</v>
      </c>
      <c r="M6365" s="5">
        <v>0</v>
      </c>
      <c r="N6365" s="5">
        <f t="shared" si="1089"/>
        <v>0</v>
      </c>
      <c r="O6365" s="5">
        <v>0</v>
      </c>
      <c r="P6365" s="5">
        <v>0</v>
      </c>
      <c r="Q6365" s="5">
        <f t="shared" si="1090"/>
        <v>0</v>
      </c>
      <c r="R6365" s="5">
        <v>0</v>
      </c>
      <c r="S6365" s="5">
        <v>0</v>
      </c>
      <c r="T6365" s="5">
        <f t="shared" si="1091"/>
        <v>0</v>
      </c>
      <c r="U6365" s="5">
        <v>1</v>
      </c>
      <c r="V6365" s="5">
        <v>1</v>
      </c>
      <c r="W6365" s="5">
        <v>0</v>
      </c>
      <c r="X6365" s="5">
        <v>0</v>
      </c>
      <c r="Y6365" s="5">
        <f t="shared" si="1094"/>
        <v>0</v>
      </c>
      <c r="Z6365" s="5">
        <v>0</v>
      </c>
      <c r="AA6365" s="5">
        <v>0</v>
      </c>
      <c r="AB6365" s="5">
        <f t="shared" si="1095"/>
        <v>0</v>
      </c>
      <c r="AC6365" s="5">
        <v>0</v>
      </c>
      <c r="AD6365" s="5">
        <v>0</v>
      </c>
      <c r="AE6365" s="5">
        <f t="shared" si="1096"/>
        <v>0</v>
      </c>
      <c r="AF6365" s="5">
        <v>0</v>
      </c>
      <c r="AG6365" s="6"/>
      <c r="AH6365" s="5">
        <v>0</v>
      </c>
      <c r="AI6365" s="5">
        <v>0</v>
      </c>
      <c r="AJ6365" s="5">
        <v>0</v>
      </c>
      <c r="AK6365" s="5">
        <f t="shared" si="1097"/>
        <v>0</v>
      </c>
      <c r="AL6365" s="5">
        <v>0</v>
      </c>
      <c r="AM6365" s="5">
        <v>0</v>
      </c>
      <c r="AN6365" s="5">
        <f t="shared" si="1098"/>
        <v>0</v>
      </c>
      <c r="AO6365" s="5">
        <v>0</v>
      </c>
      <c r="AP6365" s="5">
        <v>0</v>
      </c>
      <c r="AQ6365" s="5">
        <f t="shared" si="1099"/>
        <v>0</v>
      </c>
      <c r="AR6365" s="5">
        <v>0</v>
      </c>
      <c r="AS6365" s="6"/>
      <c r="AT6365" s="5">
        <v>0</v>
      </c>
      <c r="AU6365" s="5">
        <v>0</v>
      </c>
      <c r="AV6365" t="str">
        <f t="shared" si="1092"/>
        <v>N</v>
      </c>
      <c r="AW6365" t="s">
        <v>60</v>
      </c>
      <c r="AX6365" t="s">
        <v>60</v>
      </c>
      <c r="AY6365" t="s">
        <v>62</v>
      </c>
      <c r="AZ6365" t="s">
        <v>62</v>
      </c>
      <c r="BA6365" t="str">
        <f t="shared" si="1093"/>
        <v>N</v>
      </c>
    </row>
    <row r="6366" spans="1:53">
      <c r="A6366" t="s">
        <v>53</v>
      </c>
      <c r="B6366" t="s">
        <v>54</v>
      </c>
      <c r="C6366" t="s">
        <v>55</v>
      </c>
      <c r="D6366">
        <v>2023</v>
      </c>
      <c r="F6366" t="s">
        <v>3070</v>
      </c>
      <c r="G6366" t="s">
        <v>3071</v>
      </c>
      <c r="I6366" t="s">
        <v>14663</v>
      </c>
      <c r="J6366" t="s">
        <v>101</v>
      </c>
      <c r="K6366" t="s">
        <v>93</v>
      </c>
      <c r="L6366" s="5">
        <v>0</v>
      </c>
      <c r="M6366" s="5">
        <v>0</v>
      </c>
      <c r="N6366" s="5">
        <f t="shared" si="1089"/>
        <v>0</v>
      </c>
      <c r="O6366" s="5">
        <v>0</v>
      </c>
      <c r="P6366" s="5">
        <v>0</v>
      </c>
      <c r="Q6366" s="5">
        <f t="shared" si="1090"/>
        <v>0</v>
      </c>
      <c r="R6366" s="5">
        <v>0</v>
      </c>
      <c r="S6366" s="5">
        <v>0</v>
      </c>
      <c r="T6366" s="5">
        <f t="shared" si="1091"/>
        <v>0</v>
      </c>
      <c r="U6366" s="5">
        <v>1</v>
      </c>
      <c r="V6366" s="5">
        <v>1</v>
      </c>
      <c r="W6366" s="5">
        <v>0</v>
      </c>
      <c r="X6366" s="5">
        <v>0</v>
      </c>
      <c r="Y6366" s="5">
        <f t="shared" si="1094"/>
        <v>0</v>
      </c>
      <c r="Z6366" s="5">
        <v>0</v>
      </c>
      <c r="AA6366" s="5">
        <v>0</v>
      </c>
      <c r="AB6366" s="5">
        <f t="shared" si="1095"/>
        <v>0</v>
      </c>
      <c r="AC6366" s="5">
        <v>0</v>
      </c>
      <c r="AD6366" s="5">
        <v>0</v>
      </c>
      <c r="AE6366" s="5">
        <f t="shared" si="1096"/>
        <v>0</v>
      </c>
      <c r="AF6366" s="5">
        <v>0</v>
      </c>
      <c r="AG6366" s="6"/>
      <c r="AH6366" s="5">
        <v>0</v>
      </c>
      <c r="AI6366" s="5">
        <v>0</v>
      </c>
      <c r="AJ6366" s="5">
        <v>0</v>
      </c>
      <c r="AK6366" s="5">
        <f t="shared" si="1097"/>
        <v>0</v>
      </c>
      <c r="AL6366" s="5">
        <v>0</v>
      </c>
      <c r="AM6366" s="5">
        <v>0</v>
      </c>
      <c r="AN6366" s="5">
        <f t="shared" si="1098"/>
        <v>0</v>
      </c>
      <c r="AO6366" s="5">
        <v>0</v>
      </c>
      <c r="AP6366" s="5">
        <v>0</v>
      </c>
      <c r="AQ6366" s="5">
        <f t="shared" si="1099"/>
        <v>0</v>
      </c>
      <c r="AR6366" s="5">
        <v>0</v>
      </c>
      <c r="AS6366" s="6"/>
      <c r="AT6366" s="5">
        <v>0</v>
      </c>
      <c r="AU6366" s="5">
        <v>0</v>
      </c>
      <c r="AV6366" t="str">
        <f t="shared" si="1092"/>
        <v>N</v>
      </c>
      <c r="AW6366" t="s">
        <v>60</v>
      </c>
      <c r="AX6366" t="s">
        <v>61</v>
      </c>
      <c r="AY6366" t="s">
        <v>62</v>
      </c>
      <c r="AZ6366" t="s">
        <v>62</v>
      </c>
      <c r="BA6366" t="str">
        <f t="shared" si="1093"/>
        <v>N</v>
      </c>
    </row>
    <row r="6367" spans="1:53">
      <c r="A6367" t="s">
        <v>53</v>
      </c>
      <c r="B6367" t="s">
        <v>54</v>
      </c>
      <c r="C6367" t="s">
        <v>55</v>
      </c>
      <c r="D6367">
        <v>2023</v>
      </c>
      <c r="F6367" t="s">
        <v>7955</v>
      </c>
      <c r="G6367" t="s">
        <v>14664</v>
      </c>
      <c r="I6367" t="s">
        <v>14665</v>
      </c>
      <c r="J6367" t="s">
        <v>101</v>
      </c>
      <c r="K6367" t="s">
        <v>93</v>
      </c>
      <c r="L6367" s="5">
        <v>0</v>
      </c>
      <c r="M6367" s="5">
        <v>0</v>
      </c>
      <c r="N6367" s="5">
        <f t="shared" si="1089"/>
        <v>0</v>
      </c>
      <c r="O6367" s="5">
        <v>0</v>
      </c>
      <c r="P6367" s="5">
        <v>0</v>
      </c>
      <c r="Q6367" s="5">
        <f t="shared" si="1090"/>
        <v>0</v>
      </c>
      <c r="R6367" s="5">
        <v>0</v>
      </c>
      <c r="S6367" s="5">
        <v>0</v>
      </c>
      <c r="T6367" s="5">
        <f t="shared" si="1091"/>
        <v>0</v>
      </c>
      <c r="U6367" s="5">
        <v>1</v>
      </c>
      <c r="V6367" s="5">
        <v>1</v>
      </c>
      <c r="W6367" s="5">
        <v>0</v>
      </c>
      <c r="X6367" s="5">
        <v>0</v>
      </c>
      <c r="Y6367" s="5">
        <f t="shared" si="1094"/>
        <v>0</v>
      </c>
      <c r="Z6367" s="5">
        <v>0</v>
      </c>
      <c r="AA6367" s="5">
        <v>0</v>
      </c>
      <c r="AB6367" s="5">
        <f t="shared" si="1095"/>
        <v>0</v>
      </c>
      <c r="AC6367" s="5">
        <v>0</v>
      </c>
      <c r="AD6367" s="5">
        <v>0</v>
      </c>
      <c r="AE6367" s="5">
        <f t="shared" si="1096"/>
        <v>0</v>
      </c>
      <c r="AF6367" s="5">
        <v>0</v>
      </c>
      <c r="AG6367" s="6"/>
      <c r="AH6367" s="5">
        <v>0</v>
      </c>
      <c r="AI6367" s="5">
        <v>0</v>
      </c>
      <c r="AJ6367" s="5">
        <v>0</v>
      </c>
      <c r="AK6367" s="5">
        <f t="shared" si="1097"/>
        <v>0</v>
      </c>
      <c r="AL6367" s="5">
        <v>0</v>
      </c>
      <c r="AM6367" s="5">
        <v>0</v>
      </c>
      <c r="AN6367" s="5">
        <f t="shared" si="1098"/>
        <v>0</v>
      </c>
      <c r="AO6367" s="5">
        <v>0</v>
      </c>
      <c r="AP6367" s="5">
        <v>0</v>
      </c>
      <c r="AQ6367" s="5">
        <f t="shared" si="1099"/>
        <v>0</v>
      </c>
      <c r="AR6367" s="5">
        <v>0</v>
      </c>
      <c r="AS6367" s="6"/>
      <c r="AT6367" s="5">
        <v>0</v>
      </c>
      <c r="AU6367" s="5">
        <v>0</v>
      </c>
      <c r="AV6367" t="str">
        <f t="shared" si="1092"/>
        <v>N</v>
      </c>
      <c r="AW6367" t="s">
        <v>60</v>
      </c>
      <c r="AX6367" t="s">
        <v>61</v>
      </c>
      <c r="AY6367" t="s">
        <v>62</v>
      </c>
      <c r="AZ6367" t="s">
        <v>62</v>
      </c>
      <c r="BA6367" t="str">
        <f t="shared" si="1093"/>
        <v>N</v>
      </c>
    </row>
    <row r="6368" spans="1:53">
      <c r="A6368" t="s">
        <v>53</v>
      </c>
      <c r="B6368" t="s">
        <v>54</v>
      </c>
      <c r="C6368" t="s">
        <v>55</v>
      </c>
      <c r="D6368">
        <v>2023</v>
      </c>
      <c r="F6368" t="s">
        <v>14666</v>
      </c>
      <c r="G6368" t="s">
        <v>14667</v>
      </c>
      <c r="I6368" t="s">
        <v>14668</v>
      </c>
      <c r="J6368" t="s">
        <v>101</v>
      </c>
      <c r="K6368" t="s">
        <v>93</v>
      </c>
      <c r="L6368" s="5">
        <v>0</v>
      </c>
      <c r="M6368" s="5">
        <v>0</v>
      </c>
      <c r="N6368" s="5">
        <f t="shared" si="1089"/>
        <v>0</v>
      </c>
      <c r="O6368" s="5">
        <v>0</v>
      </c>
      <c r="P6368" s="5">
        <v>0</v>
      </c>
      <c r="Q6368" s="5">
        <f t="shared" si="1090"/>
        <v>0</v>
      </c>
      <c r="R6368" s="5">
        <v>0</v>
      </c>
      <c r="S6368" s="5">
        <v>0</v>
      </c>
      <c r="T6368" s="5">
        <f t="shared" si="1091"/>
        <v>0</v>
      </c>
      <c r="U6368" s="5">
        <v>1</v>
      </c>
      <c r="V6368" s="5">
        <v>1</v>
      </c>
      <c r="W6368" s="5">
        <v>0</v>
      </c>
      <c r="X6368" s="5">
        <v>0</v>
      </c>
      <c r="Y6368" s="5">
        <f t="shared" si="1094"/>
        <v>0</v>
      </c>
      <c r="Z6368" s="5">
        <v>0</v>
      </c>
      <c r="AA6368" s="5">
        <v>0</v>
      </c>
      <c r="AB6368" s="5">
        <f t="shared" si="1095"/>
        <v>0</v>
      </c>
      <c r="AC6368" s="5">
        <v>0</v>
      </c>
      <c r="AD6368" s="5">
        <v>0</v>
      </c>
      <c r="AE6368" s="5">
        <f t="shared" si="1096"/>
        <v>0</v>
      </c>
      <c r="AF6368" s="5">
        <v>0</v>
      </c>
      <c r="AG6368" s="6"/>
      <c r="AH6368" s="5">
        <v>0</v>
      </c>
      <c r="AI6368" s="5">
        <v>0</v>
      </c>
      <c r="AJ6368" s="5">
        <v>0</v>
      </c>
      <c r="AK6368" s="5">
        <f t="shared" si="1097"/>
        <v>0</v>
      </c>
      <c r="AL6368" s="5">
        <v>0</v>
      </c>
      <c r="AM6368" s="5">
        <v>0</v>
      </c>
      <c r="AN6368" s="5">
        <f t="shared" si="1098"/>
        <v>0</v>
      </c>
      <c r="AO6368" s="5">
        <v>0</v>
      </c>
      <c r="AP6368" s="5">
        <v>0</v>
      </c>
      <c r="AQ6368" s="5">
        <f t="shared" si="1099"/>
        <v>0</v>
      </c>
      <c r="AR6368" s="5">
        <v>0</v>
      </c>
      <c r="AS6368" s="6"/>
      <c r="AT6368" s="5">
        <v>0</v>
      </c>
      <c r="AU6368" s="5">
        <v>0</v>
      </c>
      <c r="AV6368" t="str">
        <f t="shared" si="1092"/>
        <v>N</v>
      </c>
      <c r="AW6368" t="s">
        <v>60</v>
      </c>
      <c r="AX6368" t="s">
        <v>60</v>
      </c>
      <c r="AY6368" t="s">
        <v>62</v>
      </c>
      <c r="AZ6368" t="s">
        <v>62</v>
      </c>
      <c r="BA6368" t="str">
        <f t="shared" si="1093"/>
        <v>N</v>
      </c>
    </row>
    <row r="6369" spans="1:53">
      <c r="A6369" t="s">
        <v>53</v>
      </c>
      <c r="B6369" t="s">
        <v>54</v>
      </c>
      <c r="C6369" t="s">
        <v>55</v>
      </c>
      <c r="D6369">
        <v>2023</v>
      </c>
      <c r="F6369" t="s">
        <v>14669</v>
      </c>
      <c r="G6369" t="s">
        <v>14670</v>
      </c>
      <c r="I6369" t="s">
        <v>14671</v>
      </c>
      <c r="J6369" t="s">
        <v>101</v>
      </c>
      <c r="K6369" t="s">
        <v>93</v>
      </c>
      <c r="L6369" s="5">
        <v>0</v>
      </c>
      <c r="M6369" s="5">
        <v>0</v>
      </c>
      <c r="N6369" s="5">
        <f t="shared" si="1089"/>
        <v>0</v>
      </c>
      <c r="O6369" s="5">
        <v>0</v>
      </c>
      <c r="P6369" s="5">
        <v>0</v>
      </c>
      <c r="Q6369" s="5">
        <f t="shared" si="1090"/>
        <v>0</v>
      </c>
      <c r="R6369" s="5">
        <v>0</v>
      </c>
      <c r="S6369" s="5">
        <v>0</v>
      </c>
      <c r="T6369" s="5">
        <f t="shared" si="1091"/>
        <v>0</v>
      </c>
      <c r="U6369" s="5">
        <v>1</v>
      </c>
      <c r="V6369" s="5">
        <v>1</v>
      </c>
      <c r="W6369" s="5">
        <v>0</v>
      </c>
      <c r="X6369" s="5">
        <v>0</v>
      </c>
      <c r="Y6369" s="5">
        <f t="shared" si="1094"/>
        <v>0</v>
      </c>
      <c r="Z6369" s="5">
        <v>0</v>
      </c>
      <c r="AA6369" s="5">
        <v>0</v>
      </c>
      <c r="AB6369" s="5">
        <f t="shared" si="1095"/>
        <v>0</v>
      </c>
      <c r="AC6369" s="5">
        <v>0</v>
      </c>
      <c r="AD6369" s="5">
        <v>0</v>
      </c>
      <c r="AE6369" s="5">
        <f t="shared" si="1096"/>
        <v>0</v>
      </c>
      <c r="AF6369" s="5">
        <v>0</v>
      </c>
      <c r="AG6369" s="6"/>
      <c r="AH6369" s="5">
        <v>0</v>
      </c>
      <c r="AI6369" s="5">
        <v>0</v>
      </c>
      <c r="AJ6369" s="5">
        <v>0</v>
      </c>
      <c r="AK6369" s="5">
        <f t="shared" si="1097"/>
        <v>0</v>
      </c>
      <c r="AL6369" s="5">
        <v>0</v>
      </c>
      <c r="AM6369" s="5">
        <v>0</v>
      </c>
      <c r="AN6369" s="5">
        <f t="shared" si="1098"/>
        <v>0</v>
      </c>
      <c r="AO6369" s="5">
        <v>0</v>
      </c>
      <c r="AP6369" s="5">
        <v>0</v>
      </c>
      <c r="AQ6369" s="5">
        <f t="shared" si="1099"/>
        <v>0</v>
      </c>
      <c r="AR6369" s="5">
        <v>0</v>
      </c>
      <c r="AS6369" s="6"/>
      <c r="AT6369" s="5">
        <v>0</v>
      </c>
      <c r="AU6369" s="5">
        <v>0</v>
      </c>
      <c r="AV6369" t="str">
        <f t="shared" si="1092"/>
        <v>N</v>
      </c>
      <c r="AW6369" t="s">
        <v>60</v>
      </c>
      <c r="AX6369" t="s">
        <v>61</v>
      </c>
      <c r="AY6369" t="s">
        <v>62</v>
      </c>
      <c r="AZ6369" t="s">
        <v>62</v>
      </c>
      <c r="BA6369" t="str">
        <f t="shared" si="1093"/>
        <v>N</v>
      </c>
    </row>
    <row r="6370" spans="1:53">
      <c r="A6370" t="s">
        <v>53</v>
      </c>
      <c r="B6370" t="s">
        <v>54</v>
      </c>
      <c r="C6370" t="s">
        <v>55</v>
      </c>
      <c r="D6370">
        <v>2023</v>
      </c>
      <c r="F6370" t="s">
        <v>14672</v>
      </c>
      <c r="G6370" t="s">
        <v>14673</v>
      </c>
      <c r="I6370" t="s">
        <v>14674</v>
      </c>
      <c r="J6370" t="s">
        <v>101</v>
      </c>
      <c r="K6370" t="s">
        <v>93</v>
      </c>
      <c r="L6370" s="5">
        <v>0</v>
      </c>
      <c r="M6370" s="5">
        <v>0</v>
      </c>
      <c r="N6370" s="5">
        <f t="shared" si="1089"/>
        <v>0</v>
      </c>
      <c r="O6370" s="5">
        <v>0</v>
      </c>
      <c r="P6370" s="5">
        <v>0</v>
      </c>
      <c r="Q6370" s="5">
        <f t="shared" si="1090"/>
        <v>0</v>
      </c>
      <c r="R6370" s="5">
        <v>0</v>
      </c>
      <c r="S6370" s="5">
        <v>0</v>
      </c>
      <c r="T6370" s="5">
        <f t="shared" si="1091"/>
        <v>0</v>
      </c>
      <c r="U6370" s="5">
        <v>1</v>
      </c>
      <c r="V6370" s="5">
        <v>1</v>
      </c>
      <c r="W6370" s="5">
        <v>0</v>
      </c>
      <c r="X6370" s="5">
        <v>0</v>
      </c>
      <c r="Y6370" s="5">
        <f t="shared" si="1094"/>
        <v>0</v>
      </c>
      <c r="Z6370" s="5">
        <v>0</v>
      </c>
      <c r="AA6370" s="5">
        <v>0</v>
      </c>
      <c r="AB6370" s="5">
        <f t="shared" si="1095"/>
        <v>0</v>
      </c>
      <c r="AC6370" s="5">
        <v>0</v>
      </c>
      <c r="AD6370" s="5">
        <v>0</v>
      </c>
      <c r="AE6370" s="5">
        <f t="shared" si="1096"/>
        <v>0</v>
      </c>
      <c r="AF6370" s="5">
        <v>0</v>
      </c>
      <c r="AG6370" s="6"/>
      <c r="AH6370" s="5">
        <v>0</v>
      </c>
      <c r="AI6370" s="5">
        <v>0</v>
      </c>
      <c r="AJ6370" s="5">
        <v>0</v>
      </c>
      <c r="AK6370" s="5">
        <f t="shared" si="1097"/>
        <v>0</v>
      </c>
      <c r="AL6370" s="5">
        <v>0</v>
      </c>
      <c r="AM6370" s="5">
        <v>0</v>
      </c>
      <c r="AN6370" s="5">
        <f t="shared" si="1098"/>
        <v>0</v>
      </c>
      <c r="AO6370" s="5">
        <v>0</v>
      </c>
      <c r="AP6370" s="5">
        <v>0</v>
      </c>
      <c r="AQ6370" s="5">
        <f t="shared" si="1099"/>
        <v>0</v>
      </c>
      <c r="AR6370" s="5">
        <v>0</v>
      </c>
      <c r="AS6370" s="6"/>
      <c r="AT6370" s="5">
        <v>0</v>
      </c>
      <c r="AU6370" s="5">
        <v>0</v>
      </c>
      <c r="AV6370" t="str">
        <f t="shared" si="1092"/>
        <v>N</v>
      </c>
      <c r="AW6370" t="s">
        <v>60</v>
      </c>
      <c r="AX6370" t="s">
        <v>61</v>
      </c>
      <c r="AY6370" t="s">
        <v>62</v>
      </c>
      <c r="AZ6370" t="s">
        <v>62</v>
      </c>
      <c r="BA6370" t="str">
        <f t="shared" si="1093"/>
        <v>N</v>
      </c>
    </row>
    <row r="6371" spans="1:53">
      <c r="A6371" t="s">
        <v>53</v>
      </c>
      <c r="B6371" t="s">
        <v>54</v>
      </c>
      <c r="C6371" t="s">
        <v>55</v>
      </c>
      <c r="D6371">
        <v>2023</v>
      </c>
      <c r="F6371" t="s">
        <v>14675</v>
      </c>
      <c r="G6371" t="s">
        <v>14676</v>
      </c>
      <c r="I6371" t="s">
        <v>14677</v>
      </c>
      <c r="J6371" t="s">
        <v>101</v>
      </c>
      <c r="K6371" t="s">
        <v>93</v>
      </c>
      <c r="L6371" s="5">
        <v>0</v>
      </c>
      <c r="M6371" s="5">
        <v>0</v>
      </c>
      <c r="N6371" s="5">
        <f t="shared" si="1089"/>
        <v>0</v>
      </c>
      <c r="O6371" s="5">
        <v>0</v>
      </c>
      <c r="P6371" s="5">
        <v>0</v>
      </c>
      <c r="Q6371" s="5">
        <f t="shared" si="1090"/>
        <v>0</v>
      </c>
      <c r="R6371" s="5">
        <v>0</v>
      </c>
      <c r="S6371" s="5">
        <v>0</v>
      </c>
      <c r="T6371" s="5">
        <f t="shared" si="1091"/>
        <v>0</v>
      </c>
      <c r="U6371" s="5">
        <v>1</v>
      </c>
      <c r="V6371" s="5">
        <v>1</v>
      </c>
      <c r="W6371" s="5">
        <v>0</v>
      </c>
      <c r="X6371" s="5">
        <v>0</v>
      </c>
      <c r="Y6371" s="5">
        <f t="shared" si="1094"/>
        <v>0</v>
      </c>
      <c r="Z6371" s="5">
        <v>0</v>
      </c>
      <c r="AA6371" s="5">
        <v>0</v>
      </c>
      <c r="AB6371" s="5">
        <f t="shared" si="1095"/>
        <v>0</v>
      </c>
      <c r="AC6371" s="5">
        <v>0</v>
      </c>
      <c r="AD6371" s="5">
        <v>0</v>
      </c>
      <c r="AE6371" s="5">
        <f t="shared" si="1096"/>
        <v>0</v>
      </c>
      <c r="AF6371" s="5">
        <v>0</v>
      </c>
      <c r="AG6371" s="6"/>
      <c r="AH6371" s="5">
        <v>0</v>
      </c>
      <c r="AI6371" s="5">
        <v>0</v>
      </c>
      <c r="AJ6371" s="5">
        <v>0</v>
      </c>
      <c r="AK6371" s="5">
        <f t="shared" si="1097"/>
        <v>0</v>
      </c>
      <c r="AL6371" s="5">
        <v>0</v>
      </c>
      <c r="AM6371" s="5">
        <v>0</v>
      </c>
      <c r="AN6371" s="5">
        <f t="shared" si="1098"/>
        <v>0</v>
      </c>
      <c r="AO6371" s="5">
        <v>0</v>
      </c>
      <c r="AP6371" s="5">
        <v>0</v>
      </c>
      <c r="AQ6371" s="5">
        <f t="shared" si="1099"/>
        <v>0</v>
      </c>
      <c r="AR6371" s="5">
        <v>0</v>
      </c>
      <c r="AS6371" s="6"/>
      <c r="AT6371" s="5">
        <v>0</v>
      </c>
      <c r="AU6371" s="5">
        <v>0</v>
      </c>
      <c r="AV6371" t="str">
        <f t="shared" si="1092"/>
        <v>N</v>
      </c>
      <c r="AW6371" t="s">
        <v>60</v>
      </c>
      <c r="AX6371" t="s">
        <v>61</v>
      </c>
      <c r="AY6371" t="s">
        <v>62</v>
      </c>
      <c r="AZ6371" t="s">
        <v>62</v>
      </c>
      <c r="BA6371" t="str">
        <f t="shared" si="1093"/>
        <v>N</v>
      </c>
    </row>
    <row r="6372" spans="1:53">
      <c r="A6372" t="s">
        <v>53</v>
      </c>
      <c r="B6372" t="s">
        <v>54</v>
      </c>
      <c r="C6372" t="s">
        <v>55</v>
      </c>
      <c r="D6372">
        <v>2023</v>
      </c>
      <c r="F6372" t="s">
        <v>14678</v>
      </c>
      <c r="G6372" t="s">
        <v>14679</v>
      </c>
      <c r="I6372" t="s">
        <v>14680</v>
      </c>
      <c r="J6372" t="s">
        <v>101</v>
      </c>
      <c r="K6372" t="s">
        <v>93</v>
      </c>
      <c r="L6372" s="5">
        <v>0</v>
      </c>
      <c r="M6372" s="5">
        <v>0</v>
      </c>
      <c r="N6372" s="5">
        <f t="shared" si="1089"/>
        <v>0</v>
      </c>
      <c r="O6372" s="5">
        <v>0</v>
      </c>
      <c r="P6372" s="5">
        <v>0</v>
      </c>
      <c r="Q6372" s="5">
        <f t="shared" si="1090"/>
        <v>0</v>
      </c>
      <c r="R6372" s="5">
        <v>0</v>
      </c>
      <c r="S6372" s="5">
        <v>0</v>
      </c>
      <c r="T6372" s="5">
        <f t="shared" si="1091"/>
        <v>0</v>
      </c>
      <c r="U6372" s="5">
        <v>1</v>
      </c>
      <c r="V6372" s="5">
        <v>1</v>
      </c>
      <c r="W6372" s="5">
        <v>0</v>
      </c>
      <c r="X6372" s="5">
        <v>0</v>
      </c>
      <c r="Y6372" s="5">
        <f t="shared" si="1094"/>
        <v>0</v>
      </c>
      <c r="Z6372" s="5">
        <v>0</v>
      </c>
      <c r="AA6372" s="5">
        <v>0</v>
      </c>
      <c r="AB6372" s="5">
        <f t="shared" si="1095"/>
        <v>0</v>
      </c>
      <c r="AC6372" s="5">
        <v>0</v>
      </c>
      <c r="AD6372" s="5">
        <v>0</v>
      </c>
      <c r="AE6372" s="5">
        <f t="shared" si="1096"/>
        <v>0</v>
      </c>
      <c r="AF6372" s="5">
        <v>0</v>
      </c>
      <c r="AG6372" s="6"/>
      <c r="AH6372" s="5">
        <v>0</v>
      </c>
      <c r="AI6372" s="5">
        <v>0</v>
      </c>
      <c r="AJ6372" s="5">
        <v>0</v>
      </c>
      <c r="AK6372" s="5">
        <f t="shared" si="1097"/>
        <v>0</v>
      </c>
      <c r="AL6372" s="5">
        <v>0</v>
      </c>
      <c r="AM6372" s="5">
        <v>0</v>
      </c>
      <c r="AN6372" s="5">
        <f t="shared" si="1098"/>
        <v>0</v>
      </c>
      <c r="AO6372" s="5">
        <v>0</v>
      </c>
      <c r="AP6372" s="5">
        <v>0</v>
      </c>
      <c r="AQ6372" s="5">
        <f t="shared" si="1099"/>
        <v>0</v>
      </c>
      <c r="AR6372" s="5">
        <v>0</v>
      </c>
      <c r="AS6372" s="6"/>
      <c r="AT6372" s="5">
        <v>0</v>
      </c>
      <c r="AU6372" s="5">
        <v>0</v>
      </c>
      <c r="AV6372" t="str">
        <f t="shared" si="1092"/>
        <v>N</v>
      </c>
      <c r="AW6372" t="s">
        <v>60</v>
      </c>
      <c r="AX6372" t="s">
        <v>61</v>
      </c>
      <c r="AY6372" t="s">
        <v>62</v>
      </c>
      <c r="AZ6372" t="s">
        <v>62</v>
      </c>
      <c r="BA6372" t="str">
        <f t="shared" si="1093"/>
        <v>N</v>
      </c>
    </row>
    <row r="6373" spans="1:53">
      <c r="A6373" t="s">
        <v>53</v>
      </c>
      <c r="B6373" t="s">
        <v>54</v>
      </c>
      <c r="C6373" t="s">
        <v>55</v>
      </c>
      <c r="D6373">
        <v>2023</v>
      </c>
      <c r="F6373" t="s">
        <v>14681</v>
      </c>
      <c r="G6373" t="s">
        <v>14682</v>
      </c>
      <c r="I6373" t="s">
        <v>14683</v>
      </c>
      <c r="J6373" t="s">
        <v>101</v>
      </c>
      <c r="K6373" t="s">
        <v>93</v>
      </c>
      <c r="L6373" s="5">
        <v>0</v>
      </c>
      <c r="M6373" s="5">
        <v>0</v>
      </c>
      <c r="N6373" s="5">
        <f t="shared" si="1089"/>
        <v>0</v>
      </c>
      <c r="O6373" s="5">
        <v>0</v>
      </c>
      <c r="P6373" s="5">
        <v>0</v>
      </c>
      <c r="Q6373" s="5">
        <f t="shared" si="1090"/>
        <v>0</v>
      </c>
      <c r="R6373" s="5">
        <v>0</v>
      </c>
      <c r="S6373" s="5">
        <v>0</v>
      </c>
      <c r="T6373" s="5">
        <f t="shared" si="1091"/>
        <v>0</v>
      </c>
      <c r="U6373" s="5">
        <v>1</v>
      </c>
      <c r="V6373" s="5">
        <v>1</v>
      </c>
      <c r="W6373" s="5">
        <v>0</v>
      </c>
      <c r="X6373" s="5">
        <v>0</v>
      </c>
      <c r="Y6373" s="5">
        <f t="shared" si="1094"/>
        <v>0</v>
      </c>
      <c r="Z6373" s="5">
        <v>0</v>
      </c>
      <c r="AA6373" s="5">
        <v>0</v>
      </c>
      <c r="AB6373" s="5">
        <f t="shared" si="1095"/>
        <v>0</v>
      </c>
      <c r="AC6373" s="5">
        <v>0</v>
      </c>
      <c r="AD6373" s="5">
        <v>0</v>
      </c>
      <c r="AE6373" s="5">
        <f t="shared" si="1096"/>
        <v>0</v>
      </c>
      <c r="AF6373" s="5">
        <v>0</v>
      </c>
      <c r="AG6373" s="6"/>
      <c r="AH6373" s="5">
        <v>0</v>
      </c>
      <c r="AI6373" s="5">
        <v>0</v>
      </c>
      <c r="AJ6373" s="5">
        <v>0</v>
      </c>
      <c r="AK6373" s="5">
        <f t="shared" si="1097"/>
        <v>0</v>
      </c>
      <c r="AL6373" s="5">
        <v>0</v>
      </c>
      <c r="AM6373" s="5">
        <v>0</v>
      </c>
      <c r="AN6373" s="5">
        <f t="shared" si="1098"/>
        <v>0</v>
      </c>
      <c r="AO6373" s="5">
        <v>0</v>
      </c>
      <c r="AP6373" s="5">
        <v>0</v>
      </c>
      <c r="AQ6373" s="5">
        <f t="shared" si="1099"/>
        <v>0</v>
      </c>
      <c r="AR6373" s="5">
        <v>0</v>
      </c>
      <c r="AS6373" s="6"/>
      <c r="AT6373" s="5">
        <v>0</v>
      </c>
      <c r="AU6373" s="5">
        <v>0</v>
      </c>
      <c r="AV6373" t="str">
        <f t="shared" si="1092"/>
        <v>N</v>
      </c>
      <c r="AW6373" t="s">
        <v>60</v>
      </c>
      <c r="AX6373" t="s">
        <v>61</v>
      </c>
      <c r="AY6373" t="s">
        <v>62</v>
      </c>
      <c r="AZ6373" t="s">
        <v>62</v>
      </c>
      <c r="BA6373" t="str">
        <f t="shared" si="1093"/>
        <v>N</v>
      </c>
    </row>
    <row r="6374" spans="1:53">
      <c r="A6374" t="s">
        <v>53</v>
      </c>
      <c r="B6374" t="s">
        <v>54</v>
      </c>
      <c r="C6374" t="s">
        <v>55</v>
      </c>
      <c r="D6374">
        <v>2023</v>
      </c>
      <c r="F6374" t="s">
        <v>7955</v>
      </c>
      <c r="G6374" t="s">
        <v>14664</v>
      </c>
      <c r="I6374" t="s">
        <v>14665</v>
      </c>
      <c r="J6374" t="s">
        <v>58</v>
      </c>
      <c r="K6374" t="s">
        <v>59</v>
      </c>
      <c r="L6374" s="5">
        <v>0</v>
      </c>
      <c r="M6374" s="5">
        <v>0</v>
      </c>
      <c r="N6374" s="5">
        <f t="shared" si="1089"/>
        <v>0</v>
      </c>
      <c r="O6374" s="5">
        <v>0</v>
      </c>
      <c r="P6374" s="5">
        <v>0</v>
      </c>
      <c r="Q6374" s="5">
        <f t="shared" si="1090"/>
        <v>0</v>
      </c>
      <c r="R6374" s="5">
        <v>0</v>
      </c>
      <c r="S6374" s="5">
        <v>0</v>
      </c>
      <c r="T6374" s="5">
        <f t="shared" si="1091"/>
        <v>0</v>
      </c>
      <c r="U6374" s="5">
        <v>1</v>
      </c>
      <c r="V6374" s="5">
        <v>1</v>
      </c>
      <c r="W6374" s="5">
        <v>0</v>
      </c>
      <c r="X6374" s="5">
        <v>0</v>
      </c>
      <c r="Y6374" s="5">
        <f t="shared" si="1094"/>
        <v>0</v>
      </c>
      <c r="Z6374" s="5">
        <v>0</v>
      </c>
      <c r="AA6374" s="5">
        <v>0</v>
      </c>
      <c r="AB6374" s="5">
        <f t="shared" si="1095"/>
        <v>0</v>
      </c>
      <c r="AC6374" s="5">
        <v>0</v>
      </c>
      <c r="AD6374" s="5">
        <v>0</v>
      </c>
      <c r="AE6374" s="5">
        <f t="shared" si="1096"/>
        <v>0</v>
      </c>
      <c r="AF6374" s="5">
        <v>0</v>
      </c>
      <c r="AG6374" s="6"/>
      <c r="AH6374" s="5">
        <v>0</v>
      </c>
      <c r="AI6374" s="5">
        <v>0</v>
      </c>
      <c r="AJ6374" s="5">
        <v>0</v>
      </c>
      <c r="AK6374" s="5">
        <f t="shared" si="1097"/>
        <v>0</v>
      </c>
      <c r="AL6374" s="5">
        <v>0</v>
      </c>
      <c r="AM6374" s="5">
        <v>0</v>
      </c>
      <c r="AN6374" s="5">
        <f t="shared" si="1098"/>
        <v>0</v>
      </c>
      <c r="AO6374" s="5">
        <v>0</v>
      </c>
      <c r="AP6374" s="5">
        <v>0</v>
      </c>
      <c r="AQ6374" s="5">
        <f t="shared" si="1099"/>
        <v>0</v>
      </c>
      <c r="AR6374" s="5">
        <v>0</v>
      </c>
      <c r="AS6374" s="6"/>
      <c r="AT6374" s="5">
        <v>0</v>
      </c>
      <c r="AU6374" s="5">
        <v>0</v>
      </c>
      <c r="AV6374" t="str">
        <f t="shared" si="1092"/>
        <v>N</v>
      </c>
      <c r="AW6374" t="s">
        <v>60</v>
      </c>
      <c r="AX6374" t="s">
        <v>61</v>
      </c>
      <c r="AY6374" t="s">
        <v>62</v>
      </c>
      <c r="AZ6374" t="s">
        <v>62</v>
      </c>
      <c r="BA6374" t="str">
        <f t="shared" si="1093"/>
        <v>N</v>
      </c>
    </row>
    <row r="6375" spans="1:53">
      <c r="A6375" t="s">
        <v>53</v>
      </c>
      <c r="B6375" t="s">
        <v>54</v>
      </c>
      <c r="C6375" t="s">
        <v>55</v>
      </c>
      <c r="D6375">
        <v>2023</v>
      </c>
      <c r="F6375" t="s">
        <v>14684</v>
      </c>
      <c r="G6375" t="s">
        <v>14685</v>
      </c>
      <c r="I6375" t="s">
        <v>14686</v>
      </c>
      <c r="J6375" t="s">
        <v>101</v>
      </c>
      <c r="K6375" t="s">
        <v>93</v>
      </c>
      <c r="L6375" s="5">
        <v>0</v>
      </c>
      <c r="M6375" s="5">
        <v>0</v>
      </c>
      <c r="N6375" s="5">
        <f t="shared" si="1089"/>
        <v>0</v>
      </c>
      <c r="O6375" s="5">
        <v>0</v>
      </c>
      <c r="P6375" s="5">
        <v>0</v>
      </c>
      <c r="Q6375" s="5">
        <f t="shared" si="1090"/>
        <v>0</v>
      </c>
      <c r="R6375" s="5">
        <v>0</v>
      </c>
      <c r="S6375" s="5">
        <v>0</v>
      </c>
      <c r="T6375" s="5">
        <f t="shared" si="1091"/>
        <v>0</v>
      </c>
      <c r="U6375" s="5">
        <v>1</v>
      </c>
      <c r="V6375" s="5">
        <v>1</v>
      </c>
      <c r="W6375" s="5">
        <v>0</v>
      </c>
      <c r="X6375" s="5">
        <v>0</v>
      </c>
      <c r="Y6375" s="5">
        <f t="shared" si="1094"/>
        <v>0</v>
      </c>
      <c r="Z6375" s="5">
        <v>0</v>
      </c>
      <c r="AA6375" s="5">
        <v>0</v>
      </c>
      <c r="AB6375" s="5">
        <f t="shared" si="1095"/>
        <v>0</v>
      </c>
      <c r="AC6375" s="5">
        <v>0</v>
      </c>
      <c r="AD6375" s="5">
        <v>0</v>
      </c>
      <c r="AE6375" s="5">
        <f t="shared" si="1096"/>
        <v>0</v>
      </c>
      <c r="AF6375" s="5">
        <v>0</v>
      </c>
      <c r="AG6375" s="6"/>
      <c r="AH6375" s="5">
        <v>0</v>
      </c>
      <c r="AI6375" s="5">
        <v>0</v>
      </c>
      <c r="AJ6375" s="5">
        <v>0</v>
      </c>
      <c r="AK6375" s="5">
        <f t="shared" si="1097"/>
        <v>0</v>
      </c>
      <c r="AL6375" s="5">
        <v>0</v>
      </c>
      <c r="AM6375" s="5">
        <v>0</v>
      </c>
      <c r="AN6375" s="5">
        <f t="shared" si="1098"/>
        <v>0</v>
      </c>
      <c r="AO6375" s="5">
        <v>0</v>
      </c>
      <c r="AP6375" s="5">
        <v>0</v>
      </c>
      <c r="AQ6375" s="5">
        <f t="shared" si="1099"/>
        <v>0</v>
      </c>
      <c r="AR6375" s="5">
        <v>0</v>
      </c>
      <c r="AS6375" s="6"/>
      <c r="AT6375" s="5">
        <v>0</v>
      </c>
      <c r="AU6375" s="5">
        <v>0</v>
      </c>
      <c r="AV6375" t="str">
        <f t="shared" si="1092"/>
        <v>N</v>
      </c>
      <c r="AW6375" t="s">
        <v>60</v>
      </c>
      <c r="AX6375" t="s">
        <v>61</v>
      </c>
      <c r="AY6375" t="s">
        <v>62</v>
      </c>
      <c r="AZ6375" t="s">
        <v>62</v>
      </c>
      <c r="BA6375" t="str">
        <f t="shared" si="1093"/>
        <v>N</v>
      </c>
    </row>
    <row r="6376" spans="1:53">
      <c r="A6376" t="s">
        <v>53</v>
      </c>
      <c r="B6376" t="s">
        <v>54</v>
      </c>
      <c r="C6376" t="s">
        <v>55</v>
      </c>
      <c r="D6376">
        <v>2023</v>
      </c>
      <c r="F6376" t="s">
        <v>14687</v>
      </c>
      <c r="G6376" t="s">
        <v>14688</v>
      </c>
      <c r="I6376" t="s">
        <v>14689</v>
      </c>
      <c r="J6376" t="s">
        <v>101</v>
      </c>
      <c r="K6376" t="s">
        <v>93</v>
      </c>
      <c r="L6376" s="5">
        <v>0</v>
      </c>
      <c r="M6376" s="5">
        <v>0</v>
      </c>
      <c r="N6376" s="5">
        <f t="shared" si="1089"/>
        <v>0</v>
      </c>
      <c r="O6376" s="5">
        <v>0</v>
      </c>
      <c r="P6376" s="5">
        <v>0</v>
      </c>
      <c r="Q6376" s="5">
        <f t="shared" si="1090"/>
        <v>0</v>
      </c>
      <c r="R6376" s="5">
        <v>0</v>
      </c>
      <c r="S6376" s="5">
        <v>0</v>
      </c>
      <c r="T6376" s="5">
        <f t="shared" si="1091"/>
        <v>0</v>
      </c>
      <c r="U6376" s="5">
        <v>1</v>
      </c>
      <c r="V6376" s="5">
        <v>1</v>
      </c>
      <c r="W6376" s="5">
        <v>0</v>
      </c>
      <c r="X6376" s="5">
        <v>0</v>
      </c>
      <c r="Y6376" s="5">
        <f t="shared" si="1094"/>
        <v>0</v>
      </c>
      <c r="Z6376" s="5">
        <v>0</v>
      </c>
      <c r="AA6376" s="5">
        <v>0</v>
      </c>
      <c r="AB6376" s="5">
        <f t="shared" si="1095"/>
        <v>0</v>
      </c>
      <c r="AC6376" s="5">
        <v>0</v>
      </c>
      <c r="AD6376" s="5">
        <v>0</v>
      </c>
      <c r="AE6376" s="5">
        <f t="shared" si="1096"/>
        <v>0</v>
      </c>
      <c r="AF6376" s="5">
        <v>0</v>
      </c>
      <c r="AG6376" s="6"/>
      <c r="AH6376" s="5">
        <v>0</v>
      </c>
      <c r="AI6376" s="5">
        <v>0</v>
      </c>
      <c r="AJ6376" s="5">
        <v>0</v>
      </c>
      <c r="AK6376" s="5">
        <f t="shared" si="1097"/>
        <v>0</v>
      </c>
      <c r="AL6376" s="5">
        <v>0</v>
      </c>
      <c r="AM6376" s="5">
        <v>0</v>
      </c>
      <c r="AN6376" s="5">
        <f t="shared" si="1098"/>
        <v>0</v>
      </c>
      <c r="AO6376" s="5">
        <v>0</v>
      </c>
      <c r="AP6376" s="5">
        <v>0</v>
      </c>
      <c r="AQ6376" s="5">
        <f t="shared" si="1099"/>
        <v>0</v>
      </c>
      <c r="AR6376" s="5">
        <v>0</v>
      </c>
      <c r="AS6376" s="6"/>
      <c r="AT6376" s="5">
        <v>0</v>
      </c>
      <c r="AU6376" s="5">
        <v>0</v>
      </c>
      <c r="AV6376" t="str">
        <f t="shared" si="1092"/>
        <v>N</v>
      </c>
      <c r="AW6376" t="s">
        <v>60</v>
      </c>
      <c r="AX6376" t="s">
        <v>61</v>
      </c>
      <c r="AY6376" t="s">
        <v>62</v>
      </c>
      <c r="AZ6376" t="s">
        <v>62</v>
      </c>
      <c r="BA6376" t="str">
        <f t="shared" si="1093"/>
        <v>N</v>
      </c>
    </row>
    <row r="6377" spans="1:53">
      <c r="A6377" t="s">
        <v>53</v>
      </c>
      <c r="B6377" t="s">
        <v>54</v>
      </c>
      <c r="C6377" t="s">
        <v>55</v>
      </c>
      <c r="D6377">
        <v>2023</v>
      </c>
      <c r="F6377" t="s">
        <v>14690</v>
      </c>
      <c r="G6377" t="s">
        <v>14691</v>
      </c>
      <c r="I6377" t="s">
        <v>14692</v>
      </c>
      <c r="J6377" t="s">
        <v>101</v>
      </c>
      <c r="K6377" t="s">
        <v>93</v>
      </c>
      <c r="L6377" s="5">
        <v>0</v>
      </c>
      <c r="M6377" s="5">
        <v>0</v>
      </c>
      <c r="N6377" s="5">
        <f t="shared" si="1089"/>
        <v>0</v>
      </c>
      <c r="O6377" s="5">
        <v>0</v>
      </c>
      <c r="P6377" s="5">
        <v>0</v>
      </c>
      <c r="Q6377" s="5">
        <f t="shared" si="1090"/>
        <v>0</v>
      </c>
      <c r="R6377" s="5">
        <v>0</v>
      </c>
      <c r="S6377" s="5">
        <v>0</v>
      </c>
      <c r="T6377" s="5">
        <f t="shared" si="1091"/>
        <v>0</v>
      </c>
      <c r="U6377" s="5">
        <v>1</v>
      </c>
      <c r="V6377" s="5">
        <v>1</v>
      </c>
      <c r="W6377" s="5">
        <v>0</v>
      </c>
      <c r="X6377" s="5">
        <v>0</v>
      </c>
      <c r="Y6377" s="5">
        <f t="shared" si="1094"/>
        <v>0</v>
      </c>
      <c r="Z6377" s="5">
        <v>0</v>
      </c>
      <c r="AA6377" s="5">
        <v>0</v>
      </c>
      <c r="AB6377" s="5">
        <f t="shared" si="1095"/>
        <v>0</v>
      </c>
      <c r="AC6377" s="5">
        <v>0</v>
      </c>
      <c r="AD6377" s="5">
        <v>0</v>
      </c>
      <c r="AE6377" s="5">
        <f t="shared" si="1096"/>
        <v>0</v>
      </c>
      <c r="AF6377" s="5">
        <v>0</v>
      </c>
      <c r="AG6377" s="6"/>
      <c r="AH6377" s="5">
        <v>0</v>
      </c>
      <c r="AI6377" s="5">
        <v>0</v>
      </c>
      <c r="AJ6377" s="5">
        <v>0</v>
      </c>
      <c r="AK6377" s="5">
        <f t="shared" si="1097"/>
        <v>0</v>
      </c>
      <c r="AL6377" s="5">
        <v>0</v>
      </c>
      <c r="AM6377" s="5">
        <v>0</v>
      </c>
      <c r="AN6377" s="5">
        <f t="shared" si="1098"/>
        <v>0</v>
      </c>
      <c r="AO6377" s="5">
        <v>0</v>
      </c>
      <c r="AP6377" s="5">
        <v>0</v>
      </c>
      <c r="AQ6377" s="5">
        <f t="shared" si="1099"/>
        <v>0</v>
      </c>
      <c r="AR6377" s="5">
        <v>0</v>
      </c>
      <c r="AS6377" s="6"/>
      <c r="AT6377" s="5">
        <v>0</v>
      </c>
      <c r="AU6377" s="5">
        <v>0</v>
      </c>
      <c r="AV6377" t="str">
        <f t="shared" si="1092"/>
        <v>N</v>
      </c>
      <c r="AW6377" t="s">
        <v>60</v>
      </c>
      <c r="AX6377" t="s">
        <v>61</v>
      </c>
      <c r="AY6377" t="s">
        <v>62</v>
      </c>
      <c r="AZ6377" t="s">
        <v>62</v>
      </c>
      <c r="BA6377" t="str">
        <f t="shared" si="1093"/>
        <v>N</v>
      </c>
    </row>
    <row r="6378" spans="1:53">
      <c r="A6378" t="s">
        <v>53</v>
      </c>
      <c r="B6378" t="s">
        <v>54</v>
      </c>
      <c r="C6378" t="s">
        <v>55</v>
      </c>
      <c r="D6378">
        <v>2023</v>
      </c>
      <c r="F6378" t="s">
        <v>14693</v>
      </c>
      <c r="G6378" t="s">
        <v>14694</v>
      </c>
      <c r="I6378" t="s">
        <v>14695</v>
      </c>
      <c r="J6378" t="s">
        <v>101</v>
      </c>
      <c r="K6378" t="s">
        <v>93</v>
      </c>
      <c r="L6378" s="5">
        <v>0</v>
      </c>
      <c r="M6378" s="5">
        <v>0</v>
      </c>
      <c r="N6378" s="5">
        <f t="shared" si="1089"/>
        <v>0</v>
      </c>
      <c r="O6378" s="5">
        <v>0</v>
      </c>
      <c r="P6378" s="5">
        <v>0</v>
      </c>
      <c r="Q6378" s="5">
        <f t="shared" si="1090"/>
        <v>0</v>
      </c>
      <c r="R6378" s="5">
        <v>0</v>
      </c>
      <c r="S6378" s="5">
        <v>0</v>
      </c>
      <c r="T6378" s="5">
        <f t="shared" si="1091"/>
        <v>0</v>
      </c>
      <c r="U6378" s="5">
        <v>1</v>
      </c>
      <c r="V6378" s="5">
        <v>1</v>
      </c>
      <c r="W6378" s="5">
        <v>0</v>
      </c>
      <c r="X6378" s="5">
        <v>0</v>
      </c>
      <c r="Y6378" s="5">
        <f t="shared" si="1094"/>
        <v>0</v>
      </c>
      <c r="Z6378" s="5">
        <v>0</v>
      </c>
      <c r="AA6378" s="5">
        <v>0</v>
      </c>
      <c r="AB6378" s="5">
        <f t="shared" si="1095"/>
        <v>0</v>
      </c>
      <c r="AC6378" s="5">
        <v>0</v>
      </c>
      <c r="AD6378" s="5">
        <v>0</v>
      </c>
      <c r="AE6378" s="5">
        <f t="shared" si="1096"/>
        <v>0</v>
      </c>
      <c r="AF6378" s="5">
        <v>0</v>
      </c>
      <c r="AG6378" s="6"/>
      <c r="AH6378" s="5">
        <v>0</v>
      </c>
      <c r="AI6378" s="5">
        <v>0</v>
      </c>
      <c r="AJ6378" s="5">
        <v>0</v>
      </c>
      <c r="AK6378" s="5">
        <f t="shared" si="1097"/>
        <v>0</v>
      </c>
      <c r="AL6378" s="5">
        <v>0</v>
      </c>
      <c r="AM6378" s="5">
        <v>0</v>
      </c>
      <c r="AN6378" s="5">
        <f t="shared" si="1098"/>
        <v>0</v>
      </c>
      <c r="AO6378" s="5">
        <v>0</v>
      </c>
      <c r="AP6378" s="5">
        <v>0</v>
      </c>
      <c r="AQ6378" s="5">
        <f t="shared" si="1099"/>
        <v>0</v>
      </c>
      <c r="AR6378" s="5">
        <v>0</v>
      </c>
      <c r="AS6378" s="6"/>
      <c r="AT6378" s="5">
        <v>0</v>
      </c>
      <c r="AU6378" s="5">
        <v>0</v>
      </c>
      <c r="AV6378" t="str">
        <f t="shared" si="1092"/>
        <v>N</v>
      </c>
      <c r="AW6378" t="s">
        <v>60</v>
      </c>
      <c r="AX6378" t="s">
        <v>61</v>
      </c>
      <c r="AY6378" t="s">
        <v>62</v>
      </c>
      <c r="AZ6378" t="s">
        <v>62</v>
      </c>
      <c r="BA6378" t="str">
        <f t="shared" si="1093"/>
        <v>N</v>
      </c>
    </row>
    <row r="6379" spans="1:53">
      <c r="A6379" t="s">
        <v>53</v>
      </c>
      <c r="B6379" t="s">
        <v>54</v>
      </c>
      <c r="C6379" t="s">
        <v>55</v>
      </c>
      <c r="D6379">
        <v>2023</v>
      </c>
      <c r="F6379" t="s">
        <v>14696</v>
      </c>
      <c r="G6379" t="s">
        <v>14697</v>
      </c>
      <c r="I6379" t="s">
        <v>14698</v>
      </c>
      <c r="J6379" t="s">
        <v>101</v>
      </c>
      <c r="K6379" t="s">
        <v>93</v>
      </c>
      <c r="L6379" s="5">
        <v>0</v>
      </c>
      <c r="M6379" s="5">
        <v>0</v>
      </c>
      <c r="N6379" s="5">
        <f t="shared" si="1089"/>
        <v>0</v>
      </c>
      <c r="O6379" s="5">
        <v>0</v>
      </c>
      <c r="P6379" s="5">
        <v>0</v>
      </c>
      <c r="Q6379" s="5">
        <f t="shared" si="1090"/>
        <v>0</v>
      </c>
      <c r="R6379" s="5">
        <v>0</v>
      </c>
      <c r="S6379" s="5">
        <v>0</v>
      </c>
      <c r="T6379" s="5">
        <f t="shared" si="1091"/>
        <v>0</v>
      </c>
      <c r="U6379" s="5">
        <v>1</v>
      </c>
      <c r="V6379" s="5">
        <v>1</v>
      </c>
      <c r="W6379" s="5">
        <v>0</v>
      </c>
      <c r="X6379" s="5">
        <v>0</v>
      </c>
      <c r="Y6379" s="5">
        <f t="shared" si="1094"/>
        <v>0</v>
      </c>
      <c r="Z6379" s="5">
        <v>0</v>
      </c>
      <c r="AA6379" s="5">
        <v>0</v>
      </c>
      <c r="AB6379" s="5">
        <f t="shared" si="1095"/>
        <v>0</v>
      </c>
      <c r="AC6379" s="5">
        <v>0</v>
      </c>
      <c r="AD6379" s="5">
        <v>0</v>
      </c>
      <c r="AE6379" s="5">
        <f t="shared" si="1096"/>
        <v>0</v>
      </c>
      <c r="AF6379" s="5">
        <v>1</v>
      </c>
      <c r="AG6379" s="6">
        <v>45237</v>
      </c>
      <c r="AH6379" s="5">
        <v>1</v>
      </c>
      <c r="AI6379" s="5">
        <v>0</v>
      </c>
      <c r="AJ6379" s="5">
        <v>0</v>
      </c>
      <c r="AK6379" s="5">
        <f t="shared" si="1097"/>
        <v>0</v>
      </c>
      <c r="AL6379" s="5">
        <v>0</v>
      </c>
      <c r="AM6379" s="5">
        <v>0</v>
      </c>
      <c r="AN6379" s="5">
        <f t="shared" si="1098"/>
        <v>0</v>
      </c>
      <c r="AO6379" s="5">
        <v>0</v>
      </c>
      <c r="AP6379" s="5">
        <v>0</v>
      </c>
      <c r="AQ6379" s="5">
        <f t="shared" si="1099"/>
        <v>0</v>
      </c>
      <c r="AR6379" s="5">
        <v>0</v>
      </c>
      <c r="AS6379" s="6"/>
      <c r="AT6379" s="5">
        <v>0</v>
      </c>
      <c r="AU6379" s="5">
        <v>0</v>
      </c>
      <c r="AV6379" t="str">
        <f t="shared" si="1092"/>
        <v>N</v>
      </c>
      <c r="AW6379" t="s">
        <v>60</v>
      </c>
      <c r="AX6379" t="s">
        <v>61</v>
      </c>
      <c r="AY6379" t="s">
        <v>62</v>
      </c>
      <c r="AZ6379" t="s">
        <v>62</v>
      </c>
      <c r="BA6379" t="str">
        <f t="shared" si="1093"/>
        <v>N</v>
      </c>
    </row>
    <row r="6380" spans="1:53">
      <c r="A6380" t="s">
        <v>53</v>
      </c>
      <c r="B6380" t="s">
        <v>54</v>
      </c>
      <c r="C6380" t="s">
        <v>89</v>
      </c>
      <c r="D6380">
        <v>2023</v>
      </c>
      <c r="F6380" t="s">
        <v>14699</v>
      </c>
      <c r="G6380" t="s">
        <v>14700</v>
      </c>
      <c r="I6380" t="s">
        <v>14701</v>
      </c>
      <c r="J6380" t="s">
        <v>101</v>
      </c>
      <c r="K6380" t="s">
        <v>93</v>
      </c>
      <c r="L6380" s="5">
        <v>0</v>
      </c>
      <c r="M6380" s="5">
        <v>0</v>
      </c>
      <c r="N6380" s="5">
        <f t="shared" si="1089"/>
        <v>0</v>
      </c>
      <c r="O6380" s="5">
        <v>0</v>
      </c>
      <c r="P6380" s="5">
        <v>0</v>
      </c>
      <c r="Q6380" s="5">
        <f t="shared" si="1090"/>
        <v>0</v>
      </c>
      <c r="R6380" s="5">
        <v>0</v>
      </c>
      <c r="S6380" s="5">
        <v>0</v>
      </c>
      <c r="T6380" s="5">
        <f t="shared" si="1091"/>
        <v>0</v>
      </c>
      <c r="U6380" s="5">
        <v>1</v>
      </c>
      <c r="V6380" s="5">
        <v>1</v>
      </c>
      <c r="W6380" s="5">
        <v>0</v>
      </c>
      <c r="X6380" s="5">
        <v>0</v>
      </c>
      <c r="Y6380" s="5">
        <f t="shared" si="1094"/>
        <v>0</v>
      </c>
      <c r="Z6380" s="5">
        <v>0</v>
      </c>
      <c r="AA6380" s="5">
        <v>0</v>
      </c>
      <c r="AB6380" s="5">
        <f t="shared" si="1095"/>
        <v>0</v>
      </c>
      <c r="AC6380" s="5">
        <v>0</v>
      </c>
      <c r="AD6380" s="5">
        <v>0</v>
      </c>
      <c r="AE6380" s="5">
        <f t="shared" si="1096"/>
        <v>0</v>
      </c>
      <c r="AF6380" s="5">
        <v>1</v>
      </c>
      <c r="AG6380" s="6">
        <v>45281</v>
      </c>
      <c r="AH6380" s="5">
        <v>1</v>
      </c>
      <c r="AI6380" s="5">
        <v>0</v>
      </c>
      <c r="AJ6380" s="5">
        <v>0</v>
      </c>
      <c r="AK6380" s="5">
        <f t="shared" si="1097"/>
        <v>0</v>
      </c>
      <c r="AL6380" s="5">
        <v>0</v>
      </c>
      <c r="AM6380" s="5">
        <v>0</v>
      </c>
      <c r="AN6380" s="5">
        <f t="shared" si="1098"/>
        <v>0</v>
      </c>
      <c r="AO6380" s="5">
        <v>0</v>
      </c>
      <c r="AP6380" s="5">
        <v>0</v>
      </c>
      <c r="AQ6380" s="5">
        <f t="shared" si="1099"/>
        <v>0</v>
      </c>
      <c r="AR6380" s="5">
        <v>0</v>
      </c>
      <c r="AS6380" s="6"/>
      <c r="AT6380" s="5">
        <v>0</v>
      </c>
      <c r="AU6380" s="5">
        <v>0</v>
      </c>
      <c r="AV6380" t="str">
        <f t="shared" si="1092"/>
        <v>N</v>
      </c>
      <c r="AW6380" t="s">
        <v>60</v>
      </c>
      <c r="AX6380" t="s">
        <v>60</v>
      </c>
      <c r="AY6380" t="s">
        <v>62</v>
      </c>
      <c r="AZ6380" t="s">
        <v>62</v>
      </c>
      <c r="BA6380" t="str">
        <f t="shared" si="1093"/>
        <v>N</v>
      </c>
    </row>
    <row r="6381" spans="1:53">
      <c r="A6381" t="s">
        <v>53</v>
      </c>
      <c r="B6381" t="s">
        <v>54</v>
      </c>
      <c r="C6381" t="s">
        <v>89</v>
      </c>
      <c r="D6381">
        <v>2023</v>
      </c>
      <c r="F6381" t="s">
        <v>14702</v>
      </c>
      <c r="G6381" t="s">
        <v>14703</v>
      </c>
      <c r="I6381" t="s">
        <v>14704</v>
      </c>
      <c r="J6381" t="s">
        <v>92</v>
      </c>
      <c r="K6381" t="s">
        <v>93</v>
      </c>
      <c r="L6381" s="5">
        <v>0</v>
      </c>
      <c r="M6381" s="5">
        <v>0</v>
      </c>
      <c r="N6381" s="5">
        <f t="shared" si="1089"/>
        <v>0</v>
      </c>
      <c r="O6381" s="5">
        <v>0</v>
      </c>
      <c r="P6381" s="5">
        <v>0</v>
      </c>
      <c r="Q6381" s="5">
        <f t="shared" si="1090"/>
        <v>0</v>
      </c>
      <c r="R6381" s="5">
        <v>0</v>
      </c>
      <c r="S6381" s="5">
        <v>0</v>
      </c>
      <c r="T6381" s="5">
        <f t="shared" si="1091"/>
        <v>0</v>
      </c>
      <c r="U6381" s="5">
        <v>1</v>
      </c>
      <c r="V6381" s="5">
        <v>1</v>
      </c>
      <c r="W6381" s="5">
        <v>0</v>
      </c>
      <c r="X6381" s="5">
        <v>0</v>
      </c>
      <c r="Y6381" s="5">
        <f t="shared" si="1094"/>
        <v>0</v>
      </c>
      <c r="Z6381" s="5">
        <v>0</v>
      </c>
      <c r="AA6381" s="5">
        <v>0</v>
      </c>
      <c r="AB6381" s="5">
        <f t="shared" si="1095"/>
        <v>0</v>
      </c>
      <c r="AC6381" s="5">
        <v>0</v>
      </c>
      <c r="AD6381" s="5">
        <v>0</v>
      </c>
      <c r="AE6381" s="5">
        <f t="shared" si="1096"/>
        <v>0</v>
      </c>
      <c r="AF6381" s="5">
        <v>1</v>
      </c>
      <c r="AG6381" s="6">
        <v>45280</v>
      </c>
      <c r="AH6381" s="5">
        <v>1</v>
      </c>
      <c r="AI6381" s="5">
        <v>0</v>
      </c>
      <c r="AJ6381" s="5">
        <v>0</v>
      </c>
      <c r="AK6381" s="5">
        <f t="shared" si="1097"/>
        <v>0</v>
      </c>
      <c r="AL6381" s="5">
        <v>0</v>
      </c>
      <c r="AM6381" s="5">
        <v>0</v>
      </c>
      <c r="AN6381" s="5">
        <f t="shared" si="1098"/>
        <v>0</v>
      </c>
      <c r="AO6381" s="5">
        <v>0</v>
      </c>
      <c r="AP6381" s="5">
        <v>0</v>
      </c>
      <c r="AQ6381" s="5">
        <f t="shared" si="1099"/>
        <v>0</v>
      </c>
      <c r="AR6381" s="5">
        <v>0</v>
      </c>
      <c r="AS6381" s="6"/>
      <c r="AT6381" s="5">
        <v>0</v>
      </c>
      <c r="AU6381" s="5">
        <v>0</v>
      </c>
      <c r="AV6381" t="str">
        <f t="shared" si="1092"/>
        <v>N</v>
      </c>
      <c r="AW6381" t="s">
        <v>60</v>
      </c>
      <c r="AX6381" t="s">
        <v>61</v>
      </c>
      <c r="AY6381" t="s">
        <v>62</v>
      </c>
      <c r="AZ6381" t="s">
        <v>62</v>
      </c>
      <c r="BA6381" t="str">
        <f t="shared" si="1093"/>
        <v>N</v>
      </c>
    </row>
    <row r="6382" spans="1:53">
      <c r="A6382" t="s">
        <v>53</v>
      </c>
      <c r="B6382" t="s">
        <v>54</v>
      </c>
      <c r="C6382" t="s">
        <v>55</v>
      </c>
      <c r="D6382">
        <v>2023</v>
      </c>
      <c r="F6382" t="s">
        <v>14040</v>
      </c>
      <c r="G6382" t="s">
        <v>14705</v>
      </c>
      <c r="I6382" t="s">
        <v>14706</v>
      </c>
      <c r="J6382" t="s">
        <v>58</v>
      </c>
      <c r="K6382" t="s">
        <v>59</v>
      </c>
      <c r="L6382" s="5">
        <v>0</v>
      </c>
      <c r="M6382" s="5">
        <v>0</v>
      </c>
      <c r="N6382" s="5">
        <f t="shared" si="1089"/>
        <v>0</v>
      </c>
      <c r="O6382" s="5">
        <v>0</v>
      </c>
      <c r="P6382" s="5">
        <v>0</v>
      </c>
      <c r="Q6382" s="5">
        <f t="shared" si="1090"/>
        <v>0</v>
      </c>
      <c r="R6382" s="5">
        <v>0</v>
      </c>
      <c r="S6382" s="5">
        <v>0</v>
      </c>
      <c r="T6382" s="5">
        <f t="shared" si="1091"/>
        <v>0</v>
      </c>
      <c r="U6382" s="5">
        <v>1</v>
      </c>
      <c r="V6382" s="5">
        <v>1</v>
      </c>
      <c r="W6382" s="5">
        <v>0</v>
      </c>
      <c r="X6382" s="5">
        <v>0</v>
      </c>
      <c r="Y6382" s="5">
        <f t="shared" si="1094"/>
        <v>0</v>
      </c>
      <c r="Z6382" s="5">
        <v>0</v>
      </c>
      <c r="AA6382" s="5">
        <v>0</v>
      </c>
      <c r="AB6382" s="5">
        <f t="shared" si="1095"/>
        <v>0</v>
      </c>
      <c r="AC6382" s="5">
        <v>0</v>
      </c>
      <c r="AD6382" s="5">
        <v>0</v>
      </c>
      <c r="AE6382" s="5">
        <f t="shared" si="1096"/>
        <v>0</v>
      </c>
      <c r="AF6382" s="5">
        <v>1</v>
      </c>
      <c r="AG6382" s="6">
        <v>45055</v>
      </c>
      <c r="AH6382" s="5">
        <v>1</v>
      </c>
      <c r="AI6382" s="5">
        <v>0</v>
      </c>
      <c r="AJ6382" s="5">
        <v>0</v>
      </c>
      <c r="AK6382" s="5">
        <f t="shared" si="1097"/>
        <v>0</v>
      </c>
      <c r="AL6382" s="5">
        <v>0</v>
      </c>
      <c r="AM6382" s="5">
        <v>0</v>
      </c>
      <c r="AN6382" s="5">
        <f t="shared" si="1098"/>
        <v>0</v>
      </c>
      <c r="AO6382" s="5">
        <v>0</v>
      </c>
      <c r="AP6382" s="5">
        <v>0</v>
      </c>
      <c r="AQ6382" s="5">
        <f t="shared" si="1099"/>
        <v>0</v>
      </c>
      <c r="AR6382" s="5">
        <v>0</v>
      </c>
      <c r="AS6382" s="6"/>
      <c r="AT6382" s="5">
        <v>0</v>
      </c>
      <c r="AU6382" s="5">
        <v>0</v>
      </c>
      <c r="AV6382" t="str">
        <f t="shared" si="1092"/>
        <v>N</v>
      </c>
      <c r="AW6382" t="s">
        <v>60</v>
      </c>
      <c r="AX6382" t="s">
        <v>61</v>
      </c>
      <c r="AY6382" t="s">
        <v>62</v>
      </c>
      <c r="AZ6382" t="s">
        <v>62</v>
      </c>
      <c r="BA6382" t="str">
        <f t="shared" si="1093"/>
        <v>N</v>
      </c>
    </row>
    <row r="6383" spans="1:53">
      <c r="A6383" t="s">
        <v>53</v>
      </c>
      <c r="B6383" t="s">
        <v>54</v>
      </c>
      <c r="C6383" t="s">
        <v>89</v>
      </c>
      <c r="D6383">
        <v>2023</v>
      </c>
      <c r="F6383" t="s">
        <v>14707</v>
      </c>
      <c r="G6383" t="s">
        <v>14708</v>
      </c>
      <c r="I6383" t="s">
        <v>14709</v>
      </c>
      <c r="J6383" t="s">
        <v>101</v>
      </c>
      <c r="K6383" t="s">
        <v>93</v>
      </c>
      <c r="L6383" s="5">
        <v>0</v>
      </c>
      <c r="M6383" s="5">
        <v>0</v>
      </c>
      <c r="N6383" s="5">
        <f t="shared" si="1089"/>
        <v>0</v>
      </c>
      <c r="O6383" s="5">
        <v>0</v>
      </c>
      <c r="P6383" s="5">
        <v>0</v>
      </c>
      <c r="Q6383" s="5">
        <f t="shared" si="1090"/>
        <v>0</v>
      </c>
      <c r="R6383" s="5">
        <v>0</v>
      </c>
      <c r="S6383" s="5">
        <v>0</v>
      </c>
      <c r="T6383" s="5">
        <f t="shared" si="1091"/>
        <v>0</v>
      </c>
      <c r="U6383" s="5">
        <v>1</v>
      </c>
      <c r="V6383" s="5">
        <v>1</v>
      </c>
      <c r="W6383" s="5">
        <v>0</v>
      </c>
      <c r="X6383" s="5">
        <v>0</v>
      </c>
      <c r="Y6383" s="5">
        <f t="shared" si="1094"/>
        <v>0</v>
      </c>
      <c r="Z6383" s="5">
        <v>0</v>
      </c>
      <c r="AA6383" s="5">
        <v>0</v>
      </c>
      <c r="AB6383" s="5">
        <f t="shared" si="1095"/>
        <v>0</v>
      </c>
      <c r="AC6383" s="5">
        <v>0</v>
      </c>
      <c r="AD6383" s="5">
        <v>0</v>
      </c>
      <c r="AE6383" s="5">
        <f t="shared" si="1096"/>
        <v>0</v>
      </c>
      <c r="AF6383" s="5">
        <v>1</v>
      </c>
      <c r="AG6383" s="6">
        <v>45209</v>
      </c>
      <c r="AH6383" s="5">
        <v>1</v>
      </c>
      <c r="AI6383" s="5">
        <v>0</v>
      </c>
      <c r="AJ6383" s="5">
        <v>0</v>
      </c>
      <c r="AK6383" s="5">
        <f t="shared" si="1097"/>
        <v>0</v>
      </c>
      <c r="AL6383" s="5">
        <v>0</v>
      </c>
      <c r="AM6383" s="5">
        <v>0</v>
      </c>
      <c r="AN6383" s="5">
        <f t="shared" si="1098"/>
        <v>0</v>
      </c>
      <c r="AO6383" s="5">
        <v>0</v>
      </c>
      <c r="AP6383" s="5">
        <v>0</v>
      </c>
      <c r="AQ6383" s="5">
        <f t="shared" si="1099"/>
        <v>0</v>
      </c>
      <c r="AR6383" s="5">
        <v>0</v>
      </c>
      <c r="AS6383" s="6"/>
      <c r="AT6383" s="5">
        <v>0</v>
      </c>
      <c r="AU6383" s="5">
        <v>0</v>
      </c>
      <c r="AV6383" t="str">
        <f t="shared" si="1092"/>
        <v>N</v>
      </c>
      <c r="AW6383" t="s">
        <v>60</v>
      </c>
      <c r="AX6383" t="s">
        <v>61</v>
      </c>
      <c r="AY6383" t="s">
        <v>62</v>
      </c>
      <c r="AZ6383" t="s">
        <v>62</v>
      </c>
      <c r="BA6383" t="str">
        <f t="shared" si="1093"/>
        <v>N</v>
      </c>
    </row>
    <row r="6384" spans="1:53">
      <c r="A6384" t="s">
        <v>53</v>
      </c>
      <c r="B6384" t="s">
        <v>54</v>
      </c>
      <c r="C6384" t="s">
        <v>89</v>
      </c>
      <c r="D6384">
        <v>2023</v>
      </c>
      <c r="F6384" t="s">
        <v>14710</v>
      </c>
      <c r="G6384" t="s">
        <v>14711</v>
      </c>
      <c r="I6384" t="s">
        <v>14712</v>
      </c>
      <c r="J6384" t="s">
        <v>101</v>
      </c>
      <c r="K6384" t="s">
        <v>93</v>
      </c>
      <c r="L6384" s="5">
        <v>0</v>
      </c>
      <c r="M6384" s="5">
        <v>0</v>
      </c>
      <c r="N6384" s="5">
        <f t="shared" si="1089"/>
        <v>0</v>
      </c>
      <c r="O6384" s="5">
        <v>0</v>
      </c>
      <c r="P6384" s="5">
        <v>0</v>
      </c>
      <c r="Q6384" s="5">
        <f t="shared" si="1090"/>
        <v>0</v>
      </c>
      <c r="R6384" s="5">
        <v>0</v>
      </c>
      <c r="S6384" s="5">
        <v>0</v>
      </c>
      <c r="T6384" s="5">
        <f t="shared" si="1091"/>
        <v>0</v>
      </c>
      <c r="U6384" s="5">
        <v>1</v>
      </c>
      <c r="V6384" s="5">
        <v>1</v>
      </c>
      <c r="W6384" s="5">
        <v>0</v>
      </c>
      <c r="X6384" s="5">
        <v>0</v>
      </c>
      <c r="Y6384" s="5">
        <f t="shared" si="1094"/>
        <v>0</v>
      </c>
      <c r="Z6384" s="5">
        <v>0</v>
      </c>
      <c r="AA6384" s="5">
        <v>0</v>
      </c>
      <c r="AB6384" s="5">
        <f t="shared" si="1095"/>
        <v>0</v>
      </c>
      <c r="AC6384" s="5">
        <v>0</v>
      </c>
      <c r="AD6384" s="5">
        <v>0</v>
      </c>
      <c r="AE6384" s="5">
        <f t="shared" si="1096"/>
        <v>0</v>
      </c>
      <c r="AF6384" s="5">
        <v>1</v>
      </c>
      <c r="AG6384" s="6">
        <v>45209</v>
      </c>
      <c r="AH6384" s="5">
        <v>1</v>
      </c>
      <c r="AI6384" s="5">
        <v>0</v>
      </c>
      <c r="AJ6384" s="5">
        <v>0</v>
      </c>
      <c r="AK6384" s="5">
        <f t="shared" si="1097"/>
        <v>0</v>
      </c>
      <c r="AL6384" s="5">
        <v>0</v>
      </c>
      <c r="AM6384" s="5">
        <v>0</v>
      </c>
      <c r="AN6384" s="5">
        <f t="shared" si="1098"/>
        <v>0</v>
      </c>
      <c r="AO6384" s="5">
        <v>0</v>
      </c>
      <c r="AP6384" s="5">
        <v>0</v>
      </c>
      <c r="AQ6384" s="5">
        <f t="shared" si="1099"/>
        <v>0</v>
      </c>
      <c r="AR6384" s="5">
        <v>0</v>
      </c>
      <c r="AS6384" s="6"/>
      <c r="AT6384" s="5">
        <v>0</v>
      </c>
      <c r="AU6384" s="5">
        <v>0</v>
      </c>
      <c r="AV6384" t="str">
        <f t="shared" si="1092"/>
        <v>N</v>
      </c>
      <c r="AW6384" t="s">
        <v>60</v>
      </c>
      <c r="AX6384" t="s">
        <v>61</v>
      </c>
      <c r="AY6384" t="s">
        <v>62</v>
      </c>
      <c r="AZ6384" t="s">
        <v>62</v>
      </c>
      <c r="BA6384" t="str">
        <f t="shared" si="1093"/>
        <v>N</v>
      </c>
    </row>
    <row r="6385" spans="1:53">
      <c r="A6385" t="s">
        <v>53</v>
      </c>
      <c r="B6385" t="s">
        <v>54</v>
      </c>
      <c r="C6385" t="s">
        <v>89</v>
      </c>
      <c r="D6385">
        <v>2023</v>
      </c>
      <c r="F6385" t="s">
        <v>14713</v>
      </c>
      <c r="G6385" t="s">
        <v>14714</v>
      </c>
      <c r="I6385" t="s">
        <v>14715</v>
      </c>
      <c r="J6385" t="s">
        <v>101</v>
      </c>
      <c r="K6385" t="s">
        <v>93</v>
      </c>
      <c r="L6385" s="5">
        <v>0</v>
      </c>
      <c r="M6385" s="5">
        <v>0</v>
      </c>
      <c r="N6385" s="5">
        <f t="shared" si="1089"/>
        <v>0</v>
      </c>
      <c r="O6385" s="5">
        <v>0</v>
      </c>
      <c r="P6385" s="5">
        <v>0</v>
      </c>
      <c r="Q6385" s="5">
        <f t="shared" si="1090"/>
        <v>0</v>
      </c>
      <c r="R6385" s="5">
        <v>0</v>
      </c>
      <c r="S6385" s="5">
        <v>0</v>
      </c>
      <c r="T6385" s="5">
        <f t="shared" si="1091"/>
        <v>0</v>
      </c>
      <c r="U6385" s="5">
        <v>1</v>
      </c>
      <c r="V6385" s="5">
        <v>1</v>
      </c>
      <c r="W6385" s="5">
        <v>0</v>
      </c>
      <c r="X6385" s="5">
        <v>0</v>
      </c>
      <c r="Y6385" s="5">
        <f t="shared" si="1094"/>
        <v>0</v>
      </c>
      <c r="Z6385" s="5">
        <v>0</v>
      </c>
      <c r="AA6385" s="5">
        <v>0</v>
      </c>
      <c r="AB6385" s="5">
        <f t="shared" si="1095"/>
        <v>0</v>
      </c>
      <c r="AC6385" s="5">
        <v>0</v>
      </c>
      <c r="AD6385" s="5">
        <v>0</v>
      </c>
      <c r="AE6385" s="5">
        <f t="shared" si="1096"/>
        <v>0</v>
      </c>
      <c r="AF6385" s="5">
        <v>1</v>
      </c>
      <c r="AG6385" s="6">
        <v>45071</v>
      </c>
      <c r="AH6385" s="5">
        <v>1</v>
      </c>
      <c r="AI6385" s="5">
        <v>0</v>
      </c>
      <c r="AJ6385" s="5">
        <v>0</v>
      </c>
      <c r="AK6385" s="5">
        <f t="shared" si="1097"/>
        <v>0</v>
      </c>
      <c r="AL6385" s="5">
        <v>0</v>
      </c>
      <c r="AM6385" s="5">
        <v>0</v>
      </c>
      <c r="AN6385" s="5">
        <f t="shared" si="1098"/>
        <v>0</v>
      </c>
      <c r="AO6385" s="5">
        <v>0</v>
      </c>
      <c r="AP6385" s="5">
        <v>0</v>
      </c>
      <c r="AQ6385" s="5">
        <f t="shared" si="1099"/>
        <v>0</v>
      </c>
      <c r="AR6385" s="5">
        <v>0</v>
      </c>
      <c r="AS6385" s="6"/>
      <c r="AT6385" s="5">
        <v>0</v>
      </c>
      <c r="AU6385" s="5">
        <v>0</v>
      </c>
      <c r="AV6385" t="str">
        <f t="shared" si="1092"/>
        <v>N</v>
      </c>
      <c r="AW6385" t="s">
        <v>60</v>
      </c>
      <c r="AX6385" t="s">
        <v>61</v>
      </c>
      <c r="AY6385" t="s">
        <v>62</v>
      </c>
      <c r="AZ6385" t="s">
        <v>62</v>
      </c>
      <c r="BA6385" t="str">
        <f t="shared" si="1093"/>
        <v>N</v>
      </c>
    </row>
    <row r="6386" spans="1:53">
      <c r="A6386" t="s">
        <v>53</v>
      </c>
      <c r="B6386" t="s">
        <v>54</v>
      </c>
      <c r="C6386" t="s">
        <v>89</v>
      </c>
      <c r="D6386">
        <v>2023</v>
      </c>
      <c r="F6386" t="s">
        <v>14716</v>
      </c>
      <c r="G6386" t="s">
        <v>14717</v>
      </c>
      <c r="I6386" t="s">
        <v>14718</v>
      </c>
      <c r="J6386" t="s">
        <v>101</v>
      </c>
      <c r="K6386" t="s">
        <v>93</v>
      </c>
      <c r="L6386" s="5">
        <v>0</v>
      </c>
      <c r="M6386" s="5">
        <v>0</v>
      </c>
      <c r="N6386" s="5">
        <f t="shared" si="1089"/>
        <v>0</v>
      </c>
      <c r="O6386" s="5">
        <v>0</v>
      </c>
      <c r="P6386" s="5">
        <v>0</v>
      </c>
      <c r="Q6386" s="5">
        <f t="shared" si="1090"/>
        <v>0</v>
      </c>
      <c r="R6386" s="5">
        <v>0</v>
      </c>
      <c r="S6386" s="5">
        <v>0</v>
      </c>
      <c r="T6386" s="5">
        <f t="shared" si="1091"/>
        <v>0</v>
      </c>
      <c r="U6386" s="5">
        <v>1</v>
      </c>
      <c r="V6386" s="5">
        <v>1</v>
      </c>
      <c r="W6386" s="5">
        <v>0</v>
      </c>
      <c r="X6386" s="5">
        <v>0</v>
      </c>
      <c r="Y6386" s="5">
        <f t="shared" si="1094"/>
        <v>0</v>
      </c>
      <c r="Z6386" s="5">
        <v>0</v>
      </c>
      <c r="AA6386" s="5">
        <v>0</v>
      </c>
      <c r="AB6386" s="5">
        <f t="shared" si="1095"/>
        <v>0</v>
      </c>
      <c r="AC6386" s="5">
        <v>0</v>
      </c>
      <c r="AD6386" s="5">
        <v>0</v>
      </c>
      <c r="AE6386" s="5">
        <f t="shared" si="1096"/>
        <v>0</v>
      </c>
      <c r="AF6386" s="5">
        <v>1</v>
      </c>
      <c r="AG6386" s="6">
        <v>45033</v>
      </c>
      <c r="AH6386" s="5">
        <v>1</v>
      </c>
      <c r="AI6386" s="5">
        <v>0</v>
      </c>
      <c r="AJ6386" s="5">
        <v>0</v>
      </c>
      <c r="AK6386" s="5">
        <f t="shared" si="1097"/>
        <v>0</v>
      </c>
      <c r="AL6386" s="5">
        <v>0</v>
      </c>
      <c r="AM6386" s="5">
        <v>0</v>
      </c>
      <c r="AN6386" s="5">
        <f t="shared" si="1098"/>
        <v>0</v>
      </c>
      <c r="AO6386" s="5">
        <v>0</v>
      </c>
      <c r="AP6386" s="5">
        <v>0</v>
      </c>
      <c r="AQ6386" s="5">
        <f t="shared" si="1099"/>
        <v>0</v>
      </c>
      <c r="AR6386" s="5">
        <v>0</v>
      </c>
      <c r="AS6386" s="6"/>
      <c r="AT6386" s="5">
        <v>0</v>
      </c>
      <c r="AU6386" s="5">
        <v>0</v>
      </c>
      <c r="AV6386" t="str">
        <f t="shared" si="1092"/>
        <v>N</v>
      </c>
      <c r="AW6386" t="s">
        <v>60</v>
      </c>
      <c r="AX6386" t="s">
        <v>61</v>
      </c>
      <c r="AY6386" t="s">
        <v>62</v>
      </c>
      <c r="AZ6386" t="s">
        <v>62</v>
      </c>
      <c r="BA6386" t="str">
        <f t="shared" si="1093"/>
        <v>N</v>
      </c>
    </row>
    <row r="6387" spans="1:53">
      <c r="A6387" t="s">
        <v>53</v>
      </c>
      <c r="B6387" t="s">
        <v>54</v>
      </c>
      <c r="C6387" t="s">
        <v>89</v>
      </c>
      <c r="D6387">
        <v>2023</v>
      </c>
      <c r="F6387" t="s">
        <v>14719</v>
      </c>
      <c r="G6387" t="s">
        <v>14720</v>
      </c>
      <c r="I6387" t="s">
        <v>14721</v>
      </c>
      <c r="J6387" t="s">
        <v>101</v>
      </c>
      <c r="K6387" t="s">
        <v>93</v>
      </c>
      <c r="L6387" s="5">
        <v>0</v>
      </c>
      <c r="M6387" s="5">
        <v>0</v>
      </c>
      <c r="N6387" s="5">
        <f t="shared" si="1089"/>
        <v>0</v>
      </c>
      <c r="O6387" s="5">
        <v>0</v>
      </c>
      <c r="P6387" s="5">
        <v>0</v>
      </c>
      <c r="Q6387" s="5">
        <f t="shared" si="1090"/>
        <v>0</v>
      </c>
      <c r="R6387" s="5">
        <v>0</v>
      </c>
      <c r="S6387" s="5">
        <v>0</v>
      </c>
      <c r="T6387" s="5">
        <f t="shared" si="1091"/>
        <v>0</v>
      </c>
      <c r="U6387" s="5">
        <v>1</v>
      </c>
      <c r="V6387" s="5">
        <v>1</v>
      </c>
      <c r="W6387" s="5">
        <v>0</v>
      </c>
      <c r="X6387" s="5">
        <v>0</v>
      </c>
      <c r="Y6387" s="5">
        <f t="shared" si="1094"/>
        <v>0</v>
      </c>
      <c r="Z6387" s="5">
        <v>0</v>
      </c>
      <c r="AA6387" s="5">
        <v>0</v>
      </c>
      <c r="AB6387" s="5">
        <f t="shared" si="1095"/>
        <v>0</v>
      </c>
      <c r="AC6387" s="5">
        <v>0</v>
      </c>
      <c r="AD6387" s="5">
        <v>0</v>
      </c>
      <c r="AE6387" s="5">
        <f t="shared" si="1096"/>
        <v>0</v>
      </c>
      <c r="AF6387" s="5">
        <v>1</v>
      </c>
      <c r="AG6387" s="6">
        <v>45209</v>
      </c>
      <c r="AH6387" s="5">
        <v>1</v>
      </c>
      <c r="AI6387" s="5">
        <v>0</v>
      </c>
      <c r="AJ6387" s="5">
        <v>0</v>
      </c>
      <c r="AK6387" s="5">
        <f t="shared" si="1097"/>
        <v>0</v>
      </c>
      <c r="AL6387" s="5">
        <v>0</v>
      </c>
      <c r="AM6387" s="5">
        <v>0</v>
      </c>
      <c r="AN6387" s="5">
        <f t="shared" si="1098"/>
        <v>0</v>
      </c>
      <c r="AO6387" s="5">
        <v>0</v>
      </c>
      <c r="AP6387" s="5">
        <v>0</v>
      </c>
      <c r="AQ6387" s="5">
        <f t="shared" si="1099"/>
        <v>0</v>
      </c>
      <c r="AR6387" s="5">
        <v>0</v>
      </c>
      <c r="AS6387" s="6"/>
      <c r="AT6387" s="5">
        <v>0</v>
      </c>
      <c r="AU6387" s="5">
        <v>0</v>
      </c>
      <c r="AV6387" t="str">
        <f t="shared" si="1092"/>
        <v>N</v>
      </c>
      <c r="AW6387" t="s">
        <v>60</v>
      </c>
      <c r="AX6387" t="s">
        <v>61</v>
      </c>
      <c r="AY6387" t="s">
        <v>62</v>
      </c>
      <c r="AZ6387" t="s">
        <v>62</v>
      </c>
      <c r="BA6387" t="str">
        <f t="shared" si="1093"/>
        <v>N</v>
      </c>
    </row>
    <row r="6388" spans="1:53">
      <c r="A6388" t="s">
        <v>53</v>
      </c>
      <c r="B6388" t="s">
        <v>54</v>
      </c>
      <c r="C6388" t="s">
        <v>89</v>
      </c>
      <c r="D6388">
        <v>2023</v>
      </c>
      <c r="F6388" t="s">
        <v>14722</v>
      </c>
      <c r="G6388" t="s">
        <v>14723</v>
      </c>
      <c r="I6388" t="s">
        <v>14724</v>
      </c>
      <c r="J6388" t="s">
        <v>101</v>
      </c>
      <c r="K6388" t="s">
        <v>93</v>
      </c>
      <c r="L6388" s="5">
        <v>0</v>
      </c>
      <c r="M6388" s="5">
        <v>0</v>
      </c>
      <c r="N6388" s="5">
        <f t="shared" si="1089"/>
        <v>0</v>
      </c>
      <c r="O6388" s="5">
        <v>0</v>
      </c>
      <c r="P6388" s="5">
        <v>0</v>
      </c>
      <c r="Q6388" s="5">
        <f t="shared" si="1090"/>
        <v>0</v>
      </c>
      <c r="R6388" s="5">
        <v>0</v>
      </c>
      <c r="S6388" s="5">
        <v>0</v>
      </c>
      <c r="T6388" s="5">
        <f t="shared" si="1091"/>
        <v>0</v>
      </c>
      <c r="U6388" s="5">
        <v>1</v>
      </c>
      <c r="V6388" s="5">
        <v>1</v>
      </c>
      <c r="W6388" s="5">
        <v>0</v>
      </c>
      <c r="X6388" s="5">
        <v>0</v>
      </c>
      <c r="Y6388" s="5">
        <f t="shared" si="1094"/>
        <v>0</v>
      </c>
      <c r="Z6388" s="5">
        <v>0</v>
      </c>
      <c r="AA6388" s="5">
        <v>0</v>
      </c>
      <c r="AB6388" s="5">
        <f t="shared" si="1095"/>
        <v>0</v>
      </c>
      <c r="AC6388" s="5">
        <v>0</v>
      </c>
      <c r="AD6388" s="5">
        <v>0</v>
      </c>
      <c r="AE6388" s="5">
        <f t="shared" si="1096"/>
        <v>0</v>
      </c>
      <c r="AF6388" s="5">
        <v>1</v>
      </c>
      <c r="AG6388" s="6">
        <v>45161</v>
      </c>
      <c r="AH6388" s="5">
        <v>1</v>
      </c>
      <c r="AI6388" s="5">
        <v>0</v>
      </c>
      <c r="AJ6388" s="5">
        <v>0</v>
      </c>
      <c r="AK6388" s="5">
        <f t="shared" si="1097"/>
        <v>0</v>
      </c>
      <c r="AL6388" s="5">
        <v>0</v>
      </c>
      <c r="AM6388" s="5">
        <v>0</v>
      </c>
      <c r="AN6388" s="5">
        <f t="shared" si="1098"/>
        <v>0</v>
      </c>
      <c r="AO6388" s="5">
        <v>0</v>
      </c>
      <c r="AP6388" s="5">
        <v>0</v>
      </c>
      <c r="AQ6388" s="5">
        <f t="shared" si="1099"/>
        <v>0</v>
      </c>
      <c r="AR6388" s="5">
        <v>0</v>
      </c>
      <c r="AS6388" s="6"/>
      <c r="AT6388" s="5">
        <v>0</v>
      </c>
      <c r="AU6388" s="5">
        <v>0</v>
      </c>
      <c r="AV6388" t="str">
        <f t="shared" si="1092"/>
        <v>N</v>
      </c>
      <c r="AW6388" t="s">
        <v>60</v>
      </c>
      <c r="AX6388" t="s">
        <v>61</v>
      </c>
      <c r="AY6388" t="s">
        <v>62</v>
      </c>
      <c r="AZ6388" t="s">
        <v>62</v>
      </c>
      <c r="BA6388" t="str">
        <f t="shared" si="1093"/>
        <v>N</v>
      </c>
    </row>
    <row r="6389" spans="1:53">
      <c r="A6389" t="s">
        <v>53</v>
      </c>
      <c r="B6389" t="s">
        <v>54</v>
      </c>
      <c r="C6389" t="s">
        <v>89</v>
      </c>
      <c r="D6389">
        <v>2023</v>
      </c>
      <c r="F6389" t="s">
        <v>14725</v>
      </c>
      <c r="G6389" t="s">
        <v>14726</v>
      </c>
      <c r="I6389" t="s">
        <v>14727</v>
      </c>
      <c r="J6389" t="s">
        <v>101</v>
      </c>
      <c r="K6389" t="s">
        <v>93</v>
      </c>
      <c r="L6389" s="5">
        <v>0</v>
      </c>
      <c r="M6389" s="5">
        <v>0</v>
      </c>
      <c r="N6389" s="5">
        <f t="shared" si="1089"/>
        <v>0</v>
      </c>
      <c r="O6389" s="5">
        <v>0</v>
      </c>
      <c r="P6389" s="5">
        <v>0</v>
      </c>
      <c r="Q6389" s="5">
        <f t="shared" si="1090"/>
        <v>0</v>
      </c>
      <c r="R6389" s="5">
        <v>0</v>
      </c>
      <c r="S6389" s="5">
        <v>0</v>
      </c>
      <c r="T6389" s="5">
        <f t="shared" si="1091"/>
        <v>0</v>
      </c>
      <c r="U6389" s="5">
        <v>1</v>
      </c>
      <c r="V6389" s="5">
        <v>1</v>
      </c>
      <c r="W6389" s="5">
        <v>0</v>
      </c>
      <c r="X6389" s="5">
        <v>0</v>
      </c>
      <c r="Y6389" s="5">
        <f t="shared" si="1094"/>
        <v>0</v>
      </c>
      <c r="Z6389" s="5">
        <v>0</v>
      </c>
      <c r="AA6389" s="5">
        <v>0</v>
      </c>
      <c r="AB6389" s="5">
        <f t="shared" si="1095"/>
        <v>0</v>
      </c>
      <c r="AC6389" s="5">
        <v>0</v>
      </c>
      <c r="AD6389" s="5">
        <v>0</v>
      </c>
      <c r="AE6389" s="5">
        <f t="shared" si="1096"/>
        <v>0</v>
      </c>
      <c r="AF6389" s="5">
        <v>1</v>
      </c>
      <c r="AG6389" s="6">
        <v>45042</v>
      </c>
      <c r="AH6389" s="5">
        <v>1</v>
      </c>
      <c r="AI6389" s="5">
        <v>0</v>
      </c>
      <c r="AJ6389" s="5">
        <v>0</v>
      </c>
      <c r="AK6389" s="5">
        <f t="shared" si="1097"/>
        <v>0</v>
      </c>
      <c r="AL6389" s="5">
        <v>0</v>
      </c>
      <c r="AM6389" s="5">
        <v>0</v>
      </c>
      <c r="AN6389" s="5">
        <f t="shared" si="1098"/>
        <v>0</v>
      </c>
      <c r="AO6389" s="5">
        <v>0</v>
      </c>
      <c r="AP6389" s="5">
        <v>0</v>
      </c>
      <c r="AQ6389" s="5">
        <f t="shared" si="1099"/>
        <v>0</v>
      </c>
      <c r="AR6389" s="5">
        <v>0</v>
      </c>
      <c r="AS6389" s="6"/>
      <c r="AT6389" s="5">
        <v>0</v>
      </c>
      <c r="AU6389" s="5">
        <v>0</v>
      </c>
      <c r="AV6389" t="str">
        <f t="shared" si="1092"/>
        <v>N</v>
      </c>
      <c r="AW6389" t="s">
        <v>60</v>
      </c>
      <c r="AX6389" t="s">
        <v>61</v>
      </c>
      <c r="AY6389" t="s">
        <v>62</v>
      </c>
      <c r="AZ6389" t="s">
        <v>62</v>
      </c>
      <c r="BA6389" t="str">
        <f t="shared" si="1093"/>
        <v>N</v>
      </c>
    </row>
    <row r="6390" spans="1:53">
      <c r="A6390" t="s">
        <v>53</v>
      </c>
      <c r="B6390" t="s">
        <v>54</v>
      </c>
      <c r="C6390" t="s">
        <v>89</v>
      </c>
      <c r="D6390">
        <v>2023</v>
      </c>
      <c r="F6390" t="s">
        <v>14728</v>
      </c>
      <c r="G6390" t="s">
        <v>14729</v>
      </c>
      <c r="I6390" t="s">
        <v>14730</v>
      </c>
      <c r="J6390" t="s">
        <v>101</v>
      </c>
      <c r="K6390" t="s">
        <v>93</v>
      </c>
      <c r="L6390" s="5">
        <v>0</v>
      </c>
      <c r="M6390" s="5">
        <v>0</v>
      </c>
      <c r="N6390" s="5">
        <f t="shared" si="1089"/>
        <v>0</v>
      </c>
      <c r="O6390" s="5">
        <v>0</v>
      </c>
      <c r="P6390" s="5">
        <v>0</v>
      </c>
      <c r="Q6390" s="5">
        <f t="shared" si="1090"/>
        <v>0</v>
      </c>
      <c r="R6390" s="5">
        <v>0</v>
      </c>
      <c r="S6390" s="5">
        <v>0</v>
      </c>
      <c r="T6390" s="5">
        <f t="shared" si="1091"/>
        <v>0</v>
      </c>
      <c r="U6390" s="5">
        <v>1</v>
      </c>
      <c r="V6390" s="5">
        <v>1</v>
      </c>
      <c r="W6390" s="5">
        <v>0</v>
      </c>
      <c r="X6390" s="5">
        <v>0</v>
      </c>
      <c r="Y6390" s="5">
        <f t="shared" si="1094"/>
        <v>0</v>
      </c>
      <c r="Z6390" s="5">
        <v>0</v>
      </c>
      <c r="AA6390" s="5">
        <v>0</v>
      </c>
      <c r="AB6390" s="5">
        <f t="shared" si="1095"/>
        <v>0</v>
      </c>
      <c r="AC6390" s="5">
        <v>0</v>
      </c>
      <c r="AD6390" s="5">
        <v>0</v>
      </c>
      <c r="AE6390" s="5">
        <f t="shared" si="1096"/>
        <v>0</v>
      </c>
      <c r="AF6390" s="5">
        <v>1</v>
      </c>
      <c r="AG6390" s="6">
        <v>45042</v>
      </c>
      <c r="AH6390" s="5">
        <v>1</v>
      </c>
      <c r="AI6390" s="5">
        <v>0</v>
      </c>
      <c r="AJ6390" s="5">
        <v>0</v>
      </c>
      <c r="AK6390" s="5">
        <f t="shared" si="1097"/>
        <v>0</v>
      </c>
      <c r="AL6390" s="5">
        <v>0</v>
      </c>
      <c r="AM6390" s="5">
        <v>0</v>
      </c>
      <c r="AN6390" s="5">
        <f t="shared" si="1098"/>
        <v>0</v>
      </c>
      <c r="AO6390" s="5">
        <v>0</v>
      </c>
      <c r="AP6390" s="5">
        <v>0</v>
      </c>
      <c r="AQ6390" s="5">
        <f t="shared" si="1099"/>
        <v>0</v>
      </c>
      <c r="AR6390" s="5">
        <v>0</v>
      </c>
      <c r="AS6390" s="6"/>
      <c r="AT6390" s="5">
        <v>0</v>
      </c>
      <c r="AU6390" s="5">
        <v>0</v>
      </c>
      <c r="AV6390" t="str">
        <f t="shared" si="1092"/>
        <v>N</v>
      </c>
      <c r="AW6390" t="s">
        <v>60</v>
      </c>
      <c r="AX6390" t="s">
        <v>61</v>
      </c>
      <c r="AY6390" t="s">
        <v>62</v>
      </c>
      <c r="AZ6390" t="s">
        <v>62</v>
      </c>
      <c r="BA6390" t="str">
        <f t="shared" si="1093"/>
        <v>N</v>
      </c>
    </row>
    <row r="6391" spans="1:53">
      <c r="A6391" t="s">
        <v>53</v>
      </c>
      <c r="B6391" t="s">
        <v>54</v>
      </c>
      <c r="C6391" t="s">
        <v>89</v>
      </c>
      <c r="D6391">
        <v>2023</v>
      </c>
      <c r="F6391" t="s">
        <v>14731</v>
      </c>
      <c r="G6391" t="s">
        <v>14732</v>
      </c>
      <c r="I6391" t="s">
        <v>14733</v>
      </c>
      <c r="J6391" t="s">
        <v>101</v>
      </c>
      <c r="K6391" t="s">
        <v>93</v>
      </c>
      <c r="L6391" s="5">
        <v>0</v>
      </c>
      <c r="M6391" s="5">
        <v>0</v>
      </c>
      <c r="N6391" s="5">
        <f t="shared" si="1089"/>
        <v>0</v>
      </c>
      <c r="O6391" s="5">
        <v>0</v>
      </c>
      <c r="P6391" s="5">
        <v>0</v>
      </c>
      <c r="Q6391" s="5">
        <f t="shared" si="1090"/>
        <v>0</v>
      </c>
      <c r="R6391" s="5">
        <v>0</v>
      </c>
      <c r="S6391" s="5">
        <v>0</v>
      </c>
      <c r="T6391" s="5">
        <f t="shared" si="1091"/>
        <v>0</v>
      </c>
      <c r="U6391" s="5">
        <v>1</v>
      </c>
      <c r="V6391" s="5">
        <v>1</v>
      </c>
      <c r="W6391" s="5">
        <v>0</v>
      </c>
      <c r="X6391" s="5">
        <v>0</v>
      </c>
      <c r="Y6391" s="5">
        <f t="shared" si="1094"/>
        <v>0</v>
      </c>
      <c r="Z6391" s="5">
        <v>0</v>
      </c>
      <c r="AA6391" s="5">
        <v>0</v>
      </c>
      <c r="AB6391" s="5">
        <f t="shared" si="1095"/>
        <v>0</v>
      </c>
      <c r="AC6391" s="5">
        <v>0</v>
      </c>
      <c r="AD6391" s="5">
        <v>0</v>
      </c>
      <c r="AE6391" s="5">
        <f t="shared" si="1096"/>
        <v>0</v>
      </c>
      <c r="AF6391" s="5">
        <v>1</v>
      </c>
      <c r="AG6391" s="6">
        <v>45071</v>
      </c>
      <c r="AH6391" s="5">
        <v>1</v>
      </c>
      <c r="AI6391" s="5">
        <v>0</v>
      </c>
      <c r="AJ6391" s="5">
        <v>0</v>
      </c>
      <c r="AK6391" s="5">
        <f t="shared" si="1097"/>
        <v>0</v>
      </c>
      <c r="AL6391" s="5">
        <v>0</v>
      </c>
      <c r="AM6391" s="5">
        <v>0</v>
      </c>
      <c r="AN6391" s="5">
        <f t="shared" si="1098"/>
        <v>0</v>
      </c>
      <c r="AO6391" s="5">
        <v>0</v>
      </c>
      <c r="AP6391" s="5">
        <v>0</v>
      </c>
      <c r="AQ6391" s="5">
        <f t="shared" si="1099"/>
        <v>0</v>
      </c>
      <c r="AR6391" s="5">
        <v>0</v>
      </c>
      <c r="AS6391" s="6"/>
      <c r="AT6391" s="5">
        <v>0</v>
      </c>
      <c r="AU6391" s="5">
        <v>0</v>
      </c>
      <c r="AV6391" t="str">
        <f t="shared" si="1092"/>
        <v>N</v>
      </c>
      <c r="AW6391" t="s">
        <v>60</v>
      </c>
      <c r="AX6391" t="s">
        <v>61</v>
      </c>
      <c r="AY6391" t="s">
        <v>62</v>
      </c>
      <c r="AZ6391" t="s">
        <v>62</v>
      </c>
      <c r="BA6391" t="str">
        <f t="shared" si="1093"/>
        <v>N</v>
      </c>
    </row>
    <row r="6392" spans="1:53">
      <c r="A6392" t="s">
        <v>53</v>
      </c>
      <c r="B6392" t="s">
        <v>54</v>
      </c>
      <c r="C6392" t="s">
        <v>89</v>
      </c>
      <c r="D6392">
        <v>2023</v>
      </c>
      <c r="F6392" t="s">
        <v>14734</v>
      </c>
      <c r="G6392" t="s">
        <v>14735</v>
      </c>
      <c r="I6392" t="s">
        <v>14736</v>
      </c>
      <c r="J6392" t="s">
        <v>101</v>
      </c>
      <c r="K6392" t="s">
        <v>93</v>
      </c>
      <c r="L6392" s="5">
        <v>0</v>
      </c>
      <c r="M6392" s="5">
        <v>0</v>
      </c>
      <c r="N6392" s="5">
        <f t="shared" si="1089"/>
        <v>0</v>
      </c>
      <c r="O6392" s="5">
        <v>0</v>
      </c>
      <c r="P6392" s="5">
        <v>0</v>
      </c>
      <c r="Q6392" s="5">
        <f t="shared" si="1090"/>
        <v>0</v>
      </c>
      <c r="R6392" s="5">
        <v>0</v>
      </c>
      <c r="S6392" s="5">
        <v>0</v>
      </c>
      <c r="T6392" s="5">
        <f t="shared" si="1091"/>
        <v>0</v>
      </c>
      <c r="U6392" s="5">
        <v>1</v>
      </c>
      <c r="V6392" s="5">
        <v>1</v>
      </c>
      <c r="W6392" s="5">
        <v>0</v>
      </c>
      <c r="X6392" s="5">
        <v>0</v>
      </c>
      <c r="Y6392" s="5">
        <f t="shared" si="1094"/>
        <v>0</v>
      </c>
      <c r="Z6392" s="5">
        <v>0</v>
      </c>
      <c r="AA6392" s="5">
        <v>0</v>
      </c>
      <c r="AB6392" s="5">
        <f t="shared" si="1095"/>
        <v>0</v>
      </c>
      <c r="AC6392" s="5">
        <v>0</v>
      </c>
      <c r="AD6392" s="5">
        <v>0</v>
      </c>
      <c r="AE6392" s="5">
        <f t="shared" si="1096"/>
        <v>0</v>
      </c>
      <c r="AF6392" s="5">
        <v>1</v>
      </c>
      <c r="AG6392" s="6">
        <v>45042</v>
      </c>
      <c r="AH6392" s="5">
        <v>1</v>
      </c>
      <c r="AI6392" s="5">
        <v>0</v>
      </c>
      <c r="AJ6392" s="5">
        <v>0</v>
      </c>
      <c r="AK6392" s="5">
        <f t="shared" si="1097"/>
        <v>0</v>
      </c>
      <c r="AL6392" s="5">
        <v>0</v>
      </c>
      <c r="AM6392" s="5">
        <v>0</v>
      </c>
      <c r="AN6392" s="5">
        <f t="shared" si="1098"/>
        <v>0</v>
      </c>
      <c r="AO6392" s="5">
        <v>0</v>
      </c>
      <c r="AP6392" s="5">
        <v>0</v>
      </c>
      <c r="AQ6392" s="5">
        <f t="shared" si="1099"/>
        <v>0</v>
      </c>
      <c r="AR6392" s="5">
        <v>0</v>
      </c>
      <c r="AS6392" s="6"/>
      <c r="AT6392" s="5">
        <v>0</v>
      </c>
      <c r="AU6392" s="5">
        <v>0</v>
      </c>
      <c r="AV6392" t="str">
        <f t="shared" si="1092"/>
        <v>N</v>
      </c>
      <c r="AW6392" t="s">
        <v>60</v>
      </c>
      <c r="AX6392" t="s">
        <v>61</v>
      </c>
      <c r="AY6392" t="s">
        <v>62</v>
      </c>
      <c r="AZ6392" t="s">
        <v>62</v>
      </c>
      <c r="BA6392" t="str">
        <f t="shared" si="1093"/>
        <v>N</v>
      </c>
    </row>
    <row r="6393" spans="1:53">
      <c r="A6393" t="s">
        <v>53</v>
      </c>
      <c r="B6393" t="s">
        <v>54</v>
      </c>
      <c r="C6393" t="s">
        <v>89</v>
      </c>
      <c r="D6393">
        <v>2023</v>
      </c>
      <c r="F6393" t="s">
        <v>14737</v>
      </c>
      <c r="G6393" t="s">
        <v>14738</v>
      </c>
      <c r="I6393" t="s">
        <v>14739</v>
      </c>
      <c r="J6393" t="s">
        <v>101</v>
      </c>
      <c r="K6393" t="s">
        <v>93</v>
      </c>
      <c r="L6393" s="5">
        <v>0</v>
      </c>
      <c r="M6393" s="5">
        <v>0</v>
      </c>
      <c r="N6393" s="5">
        <f t="shared" si="1089"/>
        <v>0</v>
      </c>
      <c r="O6393" s="5">
        <v>0</v>
      </c>
      <c r="P6393" s="5">
        <v>0</v>
      </c>
      <c r="Q6393" s="5">
        <f t="shared" si="1090"/>
        <v>0</v>
      </c>
      <c r="R6393" s="5">
        <v>0</v>
      </c>
      <c r="S6393" s="5">
        <v>0</v>
      </c>
      <c r="T6393" s="5">
        <f t="shared" si="1091"/>
        <v>0</v>
      </c>
      <c r="U6393" s="5">
        <v>1</v>
      </c>
      <c r="V6393" s="5">
        <v>1</v>
      </c>
      <c r="W6393" s="5">
        <v>0</v>
      </c>
      <c r="X6393" s="5">
        <v>0</v>
      </c>
      <c r="Y6393" s="5">
        <f t="shared" si="1094"/>
        <v>0</v>
      </c>
      <c r="Z6393" s="5">
        <v>0</v>
      </c>
      <c r="AA6393" s="5">
        <v>0</v>
      </c>
      <c r="AB6393" s="5">
        <f t="shared" si="1095"/>
        <v>0</v>
      </c>
      <c r="AC6393" s="5">
        <v>0</v>
      </c>
      <c r="AD6393" s="5">
        <v>0</v>
      </c>
      <c r="AE6393" s="5">
        <f t="shared" si="1096"/>
        <v>0</v>
      </c>
      <c r="AF6393" s="5">
        <v>1</v>
      </c>
      <c r="AG6393" s="6">
        <v>45071</v>
      </c>
      <c r="AH6393" s="5">
        <v>1</v>
      </c>
      <c r="AI6393" s="5">
        <v>0</v>
      </c>
      <c r="AJ6393" s="5">
        <v>0</v>
      </c>
      <c r="AK6393" s="5">
        <f t="shared" si="1097"/>
        <v>0</v>
      </c>
      <c r="AL6393" s="5">
        <v>0</v>
      </c>
      <c r="AM6393" s="5">
        <v>0</v>
      </c>
      <c r="AN6393" s="5">
        <f t="shared" si="1098"/>
        <v>0</v>
      </c>
      <c r="AO6393" s="5">
        <v>0</v>
      </c>
      <c r="AP6393" s="5">
        <v>0</v>
      </c>
      <c r="AQ6393" s="5">
        <f t="shared" si="1099"/>
        <v>0</v>
      </c>
      <c r="AR6393" s="5">
        <v>0</v>
      </c>
      <c r="AS6393" s="6"/>
      <c r="AT6393" s="5">
        <v>0</v>
      </c>
      <c r="AU6393" s="5">
        <v>0</v>
      </c>
      <c r="AV6393" t="str">
        <f t="shared" si="1092"/>
        <v>N</v>
      </c>
      <c r="AW6393" t="s">
        <v>60</v>
      </c>
      <c r="AX6393" t="s">
        <v>61</v>
      </c>
      <c r="AY6393" t="s">
        <v>62</v>
      </c>
      <c r="AZ6393" t="s">
        <v>62</v>
      </c>
      <c r="BA6393" t="str">
        <f t="shared" si="1093"/>
        <v>N</v>
      </c>
    </row>
    <row r="6394" spans="1:53">
      <c r="A6394" t="s">
        <v>53</v>
      </c>
      <c r="B6394" t="s">
        <v>54</v>
      </c>
      <c r="C6394" t="s">
        <v>89</v>
      </c>
      <c r="D6394">
        <v>2023</v>
      </c>
      <c r="F6394" t="s">
        <v>14740</v>
      </c>
      <c r="G6394" t="s">
        <v>14741</v>
      </c>
      <c r="I6394" t="s">
        <v>14742</v>
      </c>
      <c r="J6394" t="s">
        <v>101</v>
      </c>
      <c r="K6394" t="s">
        <v>93</v>
      </c>
      <c r="L6394" s="5">
        <v>0</v>
      </c>
      <c r="M6394" s="5">
        <v>0</v>
      </c>
      <c r="N6394" s="5">
        <f t="shared" si="1089"/>
        <v>0</v>
      </c>
      <c r="O6394" s="5">
        <v>0</v>
      </c>
      <c r="P6394" s="5">
        <v>0</v>
      </c>
      <c r="Q6394" s="5">
        <f t="shared" si="1090"/>
        <v>0</v>
      </c>
      <c r="R6394" s="5">
        <v>0</v>
      </c>
      <c r="S6394" s="5">
        <v>0</v>
      </c>
      <c r="T6394" s="5">
        <f t="shared" si="1091"/>
        <v>0</v>
      </c>
      <c r="U6394" s="5">
        <v>1</v>
      </c>
      <c r="V6394" s="5">
        <v>1</v>
      </c>
      <c r="W6394" s="5">
        <v>0</v>
      </c>
      <c r="X6394" s="5">
        <v>0</v>
      </c>
      <c r="Y6394" s="5">
        <f t="shared" si="1094"/>
        <v>0</v>
      </c>
      <c r="Z6394" s="5">
        <v>0</v>
      </c>
      <c r="AA6394" s="5">
        <v>0</v>
      </c>
      <c r="AB6394" s="5">
        <f t="shared" si="1095"/>
        <v>0</v>
      </c>
      <c r="AC6394" s="5">
        <v>0</v>
      </c>
      <c r="AD6394" s="5">
        <v>0</v>
      </c>
      <c r="AE6394" s="5">
        <f t="shared" si="1096"/>
        <v>0</v>
      </c>
      <c r="AF6394" s="5">
        <v>1</v>
      </c>
      <c r="AG6394" s="6">
        <v>45071</v>
      </c>
      <c r="AH6394" s="5">
        <v>1</v>
      </c>
      <c r="AI6394" s="5">
        <v>0</v>
      </c>
      <c r="AJ6394" s="5">
        <v>0</v>
      </c>
      <c r="AK6394" s="5">
        <f t="shared" si="1097"/>
        <v>0</v>
      </c>
      <c r="AL6394" s="5">
        <v>0</v>
      </c>
      <c r="AM6394" s="5">
        <v>0</v>
      </c>
      <c r="AN6394" s="5">
        <f t="shared" si="1098"/>
        <v>0</v>
      </c>
      <c r="AO6394" s="5">
        <v>0</v>
      </c>
      <c r="AP6394" s="5">
        <v>0</v>
      </c>
      <c r="AQ6394" s="5">
        <f t="shared" si="1099"/>
        <v>0</v>
      </c>
      <c r="AR6394" s="5">
        <v>0</v>
      </c>
      <c r="AS6394" s="6"/>
      <c r="AT6394" s="5">
        <v>0</v>
      </c>
      <c r="AU6394" s="5">
        <v>0</v>
      </c>
      <c r="AV6394" t="str">
        <f t="shared" si="1092"/>
        <v>N</v>
      </c>
      <c r="AW6394" t="s">
        <v>60</v>
      </c>
      <c r="AX6394" t="s">
        <v>61</v>
      </c>
      <c r="AY6394" t="s">
        <v>62</v>
      </c>
      <c r="AZ6394" t="s">
        <v>62</v>
      </c>
      <c r="BA6394" t="str">
        <f t="shared" si="1093"/>
        <v>N</v>
      </c>
    </row>
    <row r="6395" spans="1:53">
      <c r="A6395" t="s">
        <v>53</v>
      </c>
      <c r="B6395" t="s">
        <v>54</v>
      </c>
      <c r="C6395" t="s">
        <v>89</v>
      </c>
      <c r="D6395">
        <v>2023</v>
      </c>
      <c r="F6395" t="s">
        <v>14743</v>
      </c>
      <c r="G6395" t="s">
        <v>14744</v>
      </c>
      <c r="I6395" t="s">
        <v>14745</v>
      </c>
      <c r="J6395" t="s">
        <v>101</v>
      </c>
      <c r="K6395" t="s">
        <v>93</v>
      </c>
      <c r="L6395" s="5">
        <v>0</v>
      </c>
      <c r="M6395" s="5">
        <v>0</v>
      </c>
      <c r="N6395" s="5">
        <f t="shared" si="1089"/>
        <v>0</v>
      </c>
      <c r="O6395" s="5">
        <v>0</v>
      </c>
      <c r="P6395" s="5">
        <v>0</v>
      </c>
      <c r="Q6395" s="5">
        <f t="shared" si="1090"/>
        <v>0</v>
      </c>
      <c r="R6395" s="5">
        <v>0</v>
      </c>
      <c r="S6395" s="5">
        <v>0</v>
      </c>
      <c r="T6395" s="5">
        <f t="shared" si="1091"/>
        <v>0</v>
      </c>
      <c r="U6395" s="5">
        <v>1</v>
      </c>
      <c r="V6395" s="5">
        <v>1</v>
      </c>
      <c r="W6395" s="5">
        <v>0</v>
      </c>
      <c r="X6395" s="5">
        <v>0</v>
      </c>
      <c r="Y6395" s="5">
        <f t="shared" si="1094"/>
        <v>0</v>
      </c>
      <c r="Z6395" s="5">
        <v>0</v>
      </c>
      <c r="AA6395" s="5">
        <v>0</v>
      </c>
      <c r="AB6395" s="5">
        <f t="shared" si="1095"/>
        <v>0</v>
      </c>
      <c r="AC6395" s="5">
        <v>0</v>
      </c>
      <c r="AD6395" s="5">
        <v>0</v>
      </c>
      <c r="AE6395" s="5">
        <f t="shared" si="1096"/>
        <v>0</v>
      </c>
      <c r="AF6395" s="5">
        <v>1</v>
      </c>
      <c r="AG6395" s="6">
        <v>45265</v>
      </c>
      <c r="AH6395" s="5">
        <v>1</v>
      </c>
      <c r="AI6395" s="5">
        <v>0</v>
      </c>
      <c r="AJ6395" s="5">
        <v>0</v>
      </c>
      <c r="AK6395" s="5">
        <f t="shared" si="1097"/>
        <v>0</v>
      </c>
      <c r="AL6395" s="5">
        <v>0</v>
      </c>
      <c r="AM6395" s="5">
        <v>0</v>
      </c>
      <c r="AN6395" s="5">
        <f t="shared" si="1098"/>
        <v>0</v>
      </c>
      <c r="AO6395" s="5">
        <v>0</v>
      </c>
      <c r="AP6395" s="5">
        <v>0</v>
      </c>
      <c r="AQ6395" s="5">
        <f t="shared" si="1099"/>
        <v>0</v>
      </c>
      <c r="AR6395" s="5">
        <v>0</v>
      </c>
      <c r="AS6395" s="6"/>
      <c r="AT6395" s="5">
        <v>0</v>
      </c>
      <c r="AU6395" s="5">
        <v>0</v>
      </c>
      <c r="AV6395" t="str">
        <f t="shared" si="1092"/>
        <v>N</v>
      </c>
      <c r="AW6395" t="s">
        <v>60</v>
      </c>
      <c r="AX6395" t="s">
        <v>61</v>
      </c>
      <c r="AY6395" t="s">
        <v>62</v>
      </c>
      <c r="AZ6395" t="s">
        <v>62</v>
      </c>
      <c r="BA6395" t="str">
        <f t="shared" si="1093"/>
        <v>N</v>
      </c>
    </row>
    <row r="6396" spans="1:53">
      <c r="A6396" t="s">
        <v>53</v>
      </c>
      <c r="B6396" t="s">
        <v>54</v>
      </c>
      <c r="C6396" t="s">
        <v>89</v>
      </c>
      <c r="D6396">
        <v>2023</v>
      </c>
      <c r="F6396" t="s">
        <v>14746</v>
      </c>
      <c r="G6396" t="s">
        <v>14747</v>
      </c>
      <c r="I6396" t="s">
        <v>14748</v>
      </c>
      <c r="J6396" t="s">
        <v>101</v>
      </c>
      <c r="K6396" t="s">
        <v>93</v>
      </c>
      <c r="L6396" s="5">
        <v>0</v>
      </c>
      <c r="M6396" s="5">
        <v>0</v>
      </c>
      <c r="N6396" s="5">
        <f t="shared" si="1089"/>
        <v>0</v>
      </c>
      <c r="O6396" s="5">
        <v>0</v>
      </c>
      <c r="P6396" s="5">
        <v>0</v>
      </c>
      <c r="Q6396" s="5">
        <f t="shared" si="1090"/>
        <v>0</v>
      </c>
      <c r="R6396" s="5">
        <v>0</v>
      </c>
      <c r="S6396" s="5">
        <v>0</v>
      </c>
      <c r="T6396" s="5">
        <f t="shared" si="1091"/>
        <v>0</v>
      </c>
      <c r="U6396" s="5">
        <v>1</v>
      </c>
      <c r="V6396" s="5">
        <v>1</v>
      </c>
      <c r="W6396" s="5">
        <v>0</v>
      </c>
      <c r="X6396" s="5">
        <v>0</v>
      </c>
      <c r="Y6396" s="5">
        <f t="shared" si="1094"/>
        <v>0</v>
      </c>
      <c r="Z6396" s="5">
        <v>0</v>
      </c>
      <c r="AA6396" s="5">
        <v>0</v>
      </c>
      <c r="AB6396" s="5">
        <f t="shared" si="1095"/>
        <v>0</v>
      </c>
      <c r="AC6396" s="5">
        <v>0</v>
      </c>
      <c r="AD6396" s="5">
        <v>0</v>
      </c>
      <c r="AE6396" s="5">
        <f t="shared" si="1096"/>
        <v>0</v>
      </c>
      <c r="AF6396" s="5">
        <v>1</v>
      </c>
      <c r="AG6396" s="6">
        <v>45209</v>
      </c>
      <c r="AH6396" s="5">
        <v>1</v>
      </c>
      <c r="AI6396" s="5">
        <v>0</v>
      </c>
      <c r="AJ6396" s="5">
        <v>0</v>
      </c>
      <c r="AK6396" s="5">
        <f t="shared" si="1097"/>
        <v>0</v>
      </c>
      <c r="AL6396" s="5">
        <v>0</v>
      </c>
      <c r="AM6396" s="5">
        <v>0</v>
      </c>
      <c r="AN6396" s="5">
        <f t="shared" si="1098"/>
        <v>0</v>
      </c>
      <c r="AO6396" s="5">
        <v>0</v>
      </c>
      <c r="AP6396" s="5">
        <v>0</v>
      </c>
      <c r="AQ6396" s="5">
        <f t="shared" si="1099"/>
        <v>0</v>
      </c>
      <c r="AR6396" s="5">
        <v>0</v>
      </c>
      <c r="AS6396" s="6"/>
      <c r="AT6396" s="5">
        <v>0</v>
      </c>
      <c r="AU6396" s="5">
        <v>0</v>
      </c>
      <c r="AV6396" t="str">
        <f t="shared" si="1092"/>
        <v>N</v>
      </c>
      <c r="AW6396" t="s">
        <v>60</v>
      </c>
      <c r="AX6396" t="s">
        <v>61</v>
      </c>
      <c r="AY6396" t="s">
        <v>62</v>
      </c>
      <c r="AZ6396" t="s">
        <v>62</v>
      </c>
      <c r="BA6396" t="str">
        <f t="shared" si="1093"/>
        <v>N</v>
      </c>
    </row>
    <row r="6397" spans="1:53">
      <c r="A6397" t="s">
        <v>53</v>
      </c>
      <c r="B6397" t="s">
        <v>54</v>
      </c>
      <c r="C6397" t="s">
        <v>55</v>
      </c>
      <c r="D6397">
        <v>2023</v>
      </c>
      <c r="F6397" t="s">
        <v>14749</v>
      </c>
      <c r="G6397" t="s">
        <v>14750</v>
      </c>
      <c r="I6397" t="s">
        <v>14751</v>
      </c>
      <c r="J6397" t="s">
        <v>101</v>
      </c>
      <c r="K6397" t="s">
        <v>93</v>
      </c>
      <c r="L6397" s="5">
        <v>0</v>
      </c>
      <c r="M6397" s="5">
        <v>0</v>
      </c>
      <c r="N6397" s="5">
        <f t="shared" si="1089"/>
        <v>0</v>
      </c>
      <c r="O6397" s="5">
        <v>0</v>
      </c>
      <c r="P6397" s="5">
        <v>0</v>
      </c>
      <c r="Q6397" s="5">
        <f t="shared" si="1090"/>
        <v>0</v>
      </c>
      <c r="R6397" s="5">
        <v>0</v>
      </c>
      <c r="S6397" s="5">
        <v>0</v>
      </c>
      <c r="T6397" s="5">
        <f t="shared" si="1091"/>
        <v>0</v>
      </c>
      <c r="U6397" s="5">
        <v>1</v>
      </c>
      <c r="V6397" s="5">
        <v>1</v>
      </c>
      <c r="W6397" s="5">
        <v>0</v>
      </c>
      <c r="X6397" s="5">
        <v>0</v>
      </c>
      <c r="Y6397" s="5">
        <f t="shared" si="1094"/>
        <v>0</v>
      </c>
      <c r="Z6397" s="5">
        <v>0</v>
      </c>
      <c r="AA6397" s="5">
        <v>0</v>
      </c>
      <c r="AB6397" s="5">
        <f t="shared" si="1095"/>
        <v>0</v>
      </c>
      <c r="AC6397" s="5">
        <v>0</v>
      </c>
      <c r="AD6397" s="5">
        <v>0</v>
      </c>
      <c r="AE6397" s="5">
        <f t="shared" si="1096"/>
        <v>0</v>
      </c>
      <c r="AF6397" s="5">
        <v>1</v>
      </c>
      <c r="AG6397" s="6">
        <v>45232</v>
      </c>
      <c r="AH6397" s="5">
        <v>1</v>
      </c>
      <c r="AI6397" s="5">
        <v>0</v>
      </c>
      <c r="AJ6397" s="5">
        <v>0</v>
      </c>
      <c r="AK6397" s="5">
        <f t="shared" si="1097"/>
        <v>0</v>
      </c>
      <c r="AL6397" s="5">
        <v>0</v>
      </c>
      <c r="AM6397" s="5">
        <v>0</v>
      </c>
      <c r="AN6397" s="5">
        <f t="shared" si="1098"/>
        <v>0</v>
      </c>
      <c r="AO6397" s="5">
        <v>0</v>
      </c>
      <c r="AP6397" s="5">
        <v>0</v>
      </c>
      <c r="AQ6397" s="5">
        <f t="shared" si="1099"/>
        <v>0</v>
      </c>
      <c r="AR6397" s="5">
        <v>0</v>
      </c>
      <c r="AS6397" s="6"/>
      <c r="AT6397" s="5">
        <v>0</v>
      </c>
      <c r="AU6397" s="5">
        <v>0</v>
      </c>
      <c r="AV6397" t="str">
        <f t="shared" si="1092"/>
        <v>N</v>
      </c>
      <c r="AW6397" t="s">
        <v>60</v>
      </c>
      <c r="AX6397" t="s">
        <v>61</v>
      </c>
      <c r="AY6397" t="s">
        <v>62</v>
      </c>
      <c r="AZ6397" t="s">
        <v>62</v>
      </c>
      <c r="BA6397" t="str">
        <f t="shared" si="1093"/>
        <v>N</v>
      </c>
    </row>
    <row r="6398" spans="1:53">
      <c r="A6398" t="s">
        <v>53</v>
      </c>
      <c r="B6398" t="s">
        <v>54</v>
      </c>
      <c r="C6398" t="s">
        <v>89</v>
      </c>
      <c r="D6398">
        <v>2023</v>
      </c>
      <c r="F6398" t="s">
        <v>14752</v>
      </c>
      <c r="G6398" t="s">
        <v>14753</v>
      </c>
      <c r="I6398" t="s">
        <v>14754</v>
      </c>
      <c r="J6398" t="s">
        <v>101</v>
      </c>
      <c r="K6398" t="s">
        <v>93</v>
      </c>
      <c r="L6398" s="5">
        <v>0</v>
      </c>
      <c r="M6398" s="5">
        <v>0</v>
      </c>
      <c r="N6398" s="5">
        <f t="shared" si="1089"/>
        <v>0</v>
      </c>
      <c r="O6398" s="5">
        <v>0</v>
      </c>
      <c r="P6398" s="5">
        <v>0</v>
      </c>
      <c r="Q6398" s="5">
        <f t="shared" si="1090"/>
        <v>0</v>
      </c>
      <c r="R6398" s="5">
        <v>0</v>
      </c>
      <c r="S6398" s="5">
        <v>0</v>
      </c>
      <c r="T6398" s="5">
        <f t="shared" si="1091"/>
        <v>0</v>
      </c>
      <c r="U6398" s="5">
        <v>1</v>
      </c>
      <c r="V6398" s="5">
        <v>1</v>
      </c>
      <c r="W6398" s="5">
        <v>0</v>
      </c>
      <c r="X6398" s="5">
        <v>0</v>
      </c>
      <c r="Y6398" s="5">
        <f t="shared" si="1094"/>
        <v>0</v>
      </c>
      <c r="Z6398" s="5">
        <v>0</v>
      </c>
      <c r="AA6398" s="5">
        <v>0</v>
      </c>
      <c r="AB6398" s="5">
        <f t="shared" si="1095"/>
        <v>0</v>
      </c>
      <c r="AC6398" s="5">
        <v>0</v>
      </c>
      <c r="AD6398" s="5">
        <v>0</v>
      </c>
      <c r="AE6398" s="5">
        <f t="shared" si="1096"/>
        <v>0</v>
      </c>
      <c r="AF6398" s="5">
        <v>1</v>
      </c>
      <c r="AG6398" s="6">
        <v>45161</v>
      </c>
      <c r="AH6398" s="5">
        <v>1</v>
      </c>
      <c r="AI6398" s="5">
        <v>0</v>
      </c>
      <c r="AJ6398" s="5">
        <v>0</v>
      </c>
      <c r="AK6398" s="5">
        <f t="shared" si="1097"/>
        <v>0</v>
      </c>
      <c r="AL6398" s="5">
        <v>0</v>
      </c>
      <c r="AM6398" s="5">
        <v>0</v>
      </c>
      <c r="AN6398" s="5">
        <f t="shared" si="1098"/>
        <v>0</v>
      </c>
      <c r="AO6398" s="5">
        <v>0</v>
      </c>
      <c r="AP6398" s="5">
        <v>0</v>
      </c>
      <c r="AQ6398" s="5">
        <f t="shared" si="1099"/>
        <v>0</v>
      </c>
      <c r="AR6398" s="5">
        <v>0</v>
      </c>
      <c r="AS6398" s="6"/>
      <c r="AT6398" s="5">
        <v>0</v>
      </c>
      <c r="AU6398" s="5">
        <v>0</v>
      </c>
      <c r="AV6398" t="str">
        <f t="shared" si="1092"/>
        <v>N</v>
      </c>
      <c r="AW6398" t="s">
        <v>60</v>
      </c>
      <c r="AX6398" t="s">
        <v>61</v>
      </c>
      <c r="AY6398" t="s">
        <v>62</v>
      </c>
      <c r="AZ6398" t="s">
        <v>62</v>
      </c>
      <c r="BA6398" t="str">
        <f t="shared" si="1093"/>
        <v>N</v>
      </c>
    </row>
    <row r="6399" spans="1:53">
      <c r="A6399" t="s">
        <v>53</v>
      </c>
      <c r="B6399" t="s">
        <v>54</v>
      </c>
      <c r="C6399" t="s">
        <v>89</v>
      </c>
      <c r="D6399">
        <v>2023</v>
      </c>
      <c r="F6399" t="s">
        <v>14755</v>
      </c>
      <c r="G6399" t="s">
        <v>14756</v>
      </c>
      <c r="I6399" t="s">
        <v>14757</v>
      </c>
      <c r="J6399" t="s">
        <v>101</v>
      </c>
      <c r="K6399" t="s">
        <v>93</v>
      </c>
      <c r="L6399" s="5">
        <v>0</v>
      </c>
      <c r="M6399" s="5">
        <v>0</v>
      </c>
      <c r="N6399" s="5">
        <f t="shared" si="1089"/>
        <v>0</v>
      </c>
      <c r="O6399" s="5">
        <v>0</v>
      </c>
      <c r="P6399" s="5">
        <v>0</v>
      </c>
      <c r="Q6399" s="5">
        <f t="shared" si="1090"/>
        <v>0</v>
      </c>
      <c r="R6399" s="5">
        <v>0</v>
      </c>
      <c r="S6399" s="5">
        <v>0</v>
      </c>
      <c r="T6399" s="5">
        <f t="shared" si="1091"/>
        <v>0</v>
      </c>
      <c r="U6399" s="5">
        <v>1</v>
      </c>
      <c r="V6399" s="5">
        <v>1</v>
      </c>
      <c r="W6399" s="5">
        <v>0</v>
      </c>
      <c r="X6399" s="5">
        <v>0</v>
      </c>
      <c r="Y6399" s="5">
        <f t="shared" si="1094"/>
        <v>0</v>
      </c>
      <c r="Z6399" s="5">
        <v>0</v>
      </c>
      <c r="AA6399" s="5">
        <v>0</v>
      </c>
      <c r="AB6399" s="5">
        <f t="shared" si="1095"/>
        <v>0</v>
      </c>
      <c r="AC6399" s="5">
        <v>0</v>
      </c>
      <c r="AD6399" s="5">
        <v>0</v>
      </c>
      <c r="AE6399" s="5">
        <f t="shared" si="1096"/>
        <v>0</v>
      </c>
      <c r="AF6399" s="5">
        <v>1</v>
      </c>
      <c r="AG6399" s="6">
        <v>45071</v>
      </c>
      <c r="AH6399" s="5">
        <v>1</v>
      </c>
      <c r="AI6399" s="5">
        <v>0</v>
      </c>
      <c r="AJ6399" s="5">
        <v>0</v>
      </c>
      <c r="AK6399" s="5">
        <f t="shared" si="1097"/>
        <v>0</v>
      </c>
      <c r="AL6399" s="5">
        <v>0</v>
      </c>
      <c r="AM6399" s="5">
        <v>0</v>
      </c>
      <c r="AN6399" s="5">
        <f t="shared" si="1098"/>
        <v>0</v>
      </c>
      <c r="AO6399" s="5">
        <v>0</v>
      </c>
      <c r="AP6399" s="5">
        <v>0</v>
      </c>
      <c r="AQ6399" s="5">
        <f t="shared" si="1099"/>
        <v>0</v>
      </c>
      <c r="AR6399" s="5">
        <v>0</v>
      </c>
      <c r="AS6399" s="6"/>
      <c r="AT6399" s="5">
        <v>0</v>
      </c>
      <c r="AU6399" s="5">
        <v>0</v>
      </c>
      <c r="AV6399" t="str">
        <f t="shared" si="1092"/>
        <v>N</v>
      </c>
      <c r="AW6399" t="s">
        <v>60</v>
      </c>
      <c r="AX6399" t="s">
        <v>61</v>
      </c>
      <c r="AY6399" t="s">
        <v>62</v>
      </c>
      <c r="AZ6399" t="s">
        <v>62</v>
      </c>
      <c r="BA6399" t="str">
        <f t="shared" si="1093"/>
        <v>N</v>
      </c>
    </row>
    <row r="6400" spans="1:53">
      <c r="A6400" t="s">
        <v>53</v>
      </c>
      <c r="B6400" t="s">
        <v>54</v>
      </c>
      <c r="C6400" t="s">
        <v>89</v>
      </c>
      <c r="D6400">
        <v>2023</v>
      </c>
      <c r="F6400" t="s">
        <v>14758</v>
      </c>
      <c r="G6400" t="s">
        <v>14759</v>
      </c>
      <c r="I6400" t="s">
        <v>14760</v>
      </c>
      <c r="J6400" t="s">
        <v>101</v>
      </c>
      <c r="K6400" t="s">
        <v>93</v>
      </c>
      <c r="L6400" s="5">
        <v>0</v>
      </c>
      <c r="M6400" s="5">
        <v>0</v>
      </c>
      <c r="N6400" s="5">
        <f t="shared" si="1089"/>
        <v>0</v>
      </c>
      <c r="O6400" s="5">
        <v>0</v>
      </c>
      <c r="P6400" s="5">
        <v>0</v>
      </c>
      <c r="Q6400" s="5">
        <f t="shared" si="1090"/>
        <v>0</v>
      </c>
      <c r="R6400" s="5">
        <v>0</v>
      </c>
      <c r="S6400" s="5">
        <v>0</v>
      </c>
      <c r="T6400" s="5">
        <f t="shared" si="1091"/>
        <v>0</v>
      </c>
      <c r="U6400" s="5">
        <v>1</v>
      </c>
      <c r="V6400" s="5">
        <v>1</v>
      </c>
      <c r="W6400" s="5">
        <v>0</v>
      </c>
      <c r="X6400" s="5">
        <v>0</v>
      </c>
      <c r="Y6400" s="5">
        <f t="shared" si="1094"/>
        <v>0</v>
      </c>
      <c r="Z6400" s="5">
        <v>0</v>
      </c>
      <c r="AA6400" s="5">
        <v>0</v>
      </c>
      <c r="AB6400" s="5">
        <f t="shared" si="1095"/>
        <v>0</v>
      </c>
      <c r="AC6400" s="5">
        <v>0</v>
      </c>
      <c r="AD6400" s="5">
        <v>0</v>
      </c>
      <c r="AE6400" s="5">
        <f t="shared" si="1096"/>
        <v>0</v>
      </c>
      <c r="AF6400" s="5">
        <v>1</v>
      </c>
      <c r="AG6400" s="6">
        <v>45033</v>
      </c>
      <c r="AH6400" s="5">
        <v>1</v>
      </c>
      <c r="AI6400" s="5">
        <v>0</v>
      </c>
      <c r="AJ6400" s="5">
        <v>0</v>
      </c>
      <c r="AK6400" s="5">
        <f t="shared" si="1097"/>
        <v>0</v>
      </c>
      <c r="AL6400" s="5">
        <v>0</v>
      </c>
      <c r="AM6400" s="5">
        <v>0</v>
      </c>
      <c r="AN6400" s="5">
        <f t="shared" si="1098"/>
        <v>0</v>
      </c>
      <c r="AO6400" s="5">
        <v>0</v>
      </c>
      <c r="AP6400" s="5">
        <v>0</v>
      </c>
      <c r="AQ6400" s="5">
        <f t="shared" si="1099"/>
        <v>0</v>
      </c>
      <c r="AR6400" s="5">
        <v>0</v>
      </c>
      <c r="AS6400" s="6"/>
      <c r="AT6400" s="5">
        <v>0</v>
      </c>
      <c r="AU6400" s="5">
        <v>0</v>
      </c>
      <c r="AV6400" t="str">
        <f t="shared" si="1092"/>
        <v>N</v>
      </c>
      <c r="AW6400" t="s">
        <v>60</v>
      </c>
      <c r="AX6400" t="s">
        <v>61</v>
      </c>
      <c r="AY6400" t="s">
        <v>62</v>
      </c>
      <c r="AZ6400" t="s">
        <v>62</v>
      </c>
      <c r="BA6400" t="str">
        <f t="shared" si="1093"/>
        <v>N</v>
      </c>
    </row>
    <row r="6401" spans="1:53">
      <c r="A6401" t="s">
        <v>53</v>
      </c>
      <c r="B6401" t="s">
        <v>54</v>
      </c>
      <c r="C6401" t="s">
        <v>89</v>
      </c>
      <c r="D6401">
        <v>2023</v>
      </c>
      <c r="F6401" t="s">
        <v>14761</v>
      </c>
      <c r="G6401" t="s">
        <v>14762</v>
      </c>
      <c r="I6401" t="s">
        <v>14763</v>
      </c>
      <c r="J6401" t="s">
        <v>101</v>
      </c>
      <c r="K6401" t="s">
        <v>93</v>
      </c>
      <c r="L6401" s="5">
        <v>0</v>
      </c>
      <c r="M6401" s="5">
        <v>0</v>
      </c>
      <c r="N6401" s="5">
        <f t="shared" si="1089"/>
        <v>0</v>
      </c>
      <c r="O6401" s="5">
        <v>0</v>
      </c>
      <c r="P6401" s="5">
        <v>0</v>
      </c>
      <c r="Q6401" s="5">
        <f t="shared" si="1090"/>
        <v>0</v>
      </c>
      <c r="R6401" s="5">
        <v>0</v>
      </c>
      <c r="S6401" s="5">
        <v>0</v>
      </c>
      <c r="T6401" s="5">
        <f t="shared" si="1091"/>
        <v>0</v>
      </c>
      <c r="U6401" s="5">
        <v>1</v>
      </c>
      <c r="V6401" s="5">
        <v>1</v>
      </c>
      <c r="W6401" s="5">
        <v>0</v>
      </c>
      <c r="X6401" s="5">
        <v>0</v>
      </c>
      <c r="Y6401" s="5">
        <f t="shared" si="1094"/>
        <v>0</v>
      </c>
      <c r="Z6401" s="5">
        <v>0</v>
      </c>
      <c r="AA6401" s="5">
        <v>0</v>
      </c>
      <c r="AB6401" s="5">
        <f t="shared" si="1095"/>
        <v>0</v>
      </c>
      <c r="AC6401" s="5">
        <v>0</v>
      </c>
      <c r="AD6401" s="5">
        <v>0</v>
      </c>
      <c r="AE6401" s="5">
        <f t="shared" si="1096"/>
        <v>0</v>
      </c>
      <c r="AF6401" s="5">
        <v>1</v>
      </c>
      <c r="AG6401" s="6">
        <v>45033</v>
      </c>
      <c r="AH6401" s="5">
        <v>1</v>
      </c>
      <c r="AI6401" s="5">
        <v>0</v>
      </c>
      <c r="AJ6401" s="5">
        <v>0</v>
      </c>
      <c r="AK6401" s="5">
        <f t="shared" si="1097"/>
        <v>0</v>
      </c>
      <c r="AL6401" s="5">
        <v>0</v>
      </c>
      <c r="AM6401" s="5">
        <v>0</v>
      </c>
      <c r="AN6401" s="5">
        <f t="shared" si="1098"/>
        <v>0</v>
      </c>
      <c r="AO6401" s="5">
        <v>0</v>
      </c>
      <c r="AP6401" s="5">
        <v>0</v>
      </c>
      <c r="AQ6401" s="5">
        <f t="shared" si="1099"/>
        <v>0</v>
      </c>
      <c r="AR6401" s="5">
        <v>0</v>
      </c>
      <c r="AS6401" s="6"/>
      <c r="AT6401" s="5">
        <v>0</v>
      </c>
      <c r="AU6401" s="5">
        <v>0</v>
      </c>
      <c r="AV6401" t="str">
        <f t="shared" si="1092"/>
        <v>N</v>
      </c>
      <c r="AW6401" t="s">
        <v>60</v>
      </c>
      <c r="AX6401" t="s">
        <v>61</v>
      </c>
      <c r="AY6401" t="s">
        <v>62</v>
      </c>
      <c r="AZ6401" t="s">
        <v>62</v>
      </c>
      <c r="BA6401" t="str">
        <f t="shared" si="1093"/>
        <v>N</v>
      </c>
    </row>
    <row r="6402" spans="1:53">
      <c r="A6402" t="s">
        <v>53</v>
      </c>
      <c r="B6402" t="s">
        <v>54</v>
      </c>
      <c r="C6402" t="s">
        <v>89</v>
      </c>
      <c r="D6402">
        <v>2023</v>
      </c>
      <c r="F6402" t="s">
        <v>14764</v>
      </c>
      <c r="G6402" t="s">
        <v>14765</v>
      </c>
      <c r="I6402" t="s">
        <v>14766</v>
      </c>
      <c r="J6402" t="s">
        <v>101</v>
      </c>
      <c r="K6402" t="s">
        <v>93</v>
      </c>
      <c r="L6402" s="5">
        <v>0</v>
      </c>
      <c r="M6402" s="5">
        <v>0</v>
      </c>
      <c r="N6402" s="5">
        <f t="shared" ref="N6402:N6465" si="1100">L6402+M6402</f>
        <v>0</v>
      </c>
      <c r="O6402" s="5">
        <v>0</v>
      </c>
      <c r="P6402" s="5">
        <v>0</v>
      </c>
      <c r="Q6402" s="5">
        <f t="shared" ref="Q6402:Q6465" si="1101">O6402+P6402</f>
        <v>0</v>
      </c>
      <c r="R6402" s="5">
        <v>0</v>
      </c>
      <c r="S6402" s="5">
        <v>0</v>
      </c>
      <c r="T6402" s="5">
        <f t="shared" ref="T6402:T6465" si="1102">R6402+S6402</f>
        <v>0</v>
      </c>
      <c r="U6402" s="5">
        <v>1</v>
      </c>
      <c r="V6402" s="5">
        <v>1</v>
      </c>
      <c r="W6402" s="5">
        <v>0</v>
      </c>
      <c r="X6402" s="5">
        <v>0</v>
      </c>
      <c r="Y6402" s="5">
        <f t="shared" si="1094"/>
        <v>0</v>
      </c>
      <c r="Z6402" s="5">
        <v>0</v>
      </c>
      <c r="AA6402" s="5">
        <v>0</v>
      </c>
      <c r="AB6402" s="5">
        <f t="shared" si="1095"/>
        <v>0</v>
      </c>
      <c r="AC6402" s="5">
        <v>0</v>
      </c>
      <c r="AD6402" s="5">
        <v>0</v>
      </c>
      <c r="AE6402" s="5">
        <f t="shared" si="1096"/>
        <v>0</v>
      </c>
      <c r="AF6402" s="5">
        <v>1</v>
      </c>
      <c r="AG6402" s="6">
        <v>45104</v>
      </c>
      <c r="AH6402" s="5">
        <v>1</v>
      </c>
      <c r="AI6402" s="5">
        <v>0</v>
      </c>
      <c r="AJ6402" s="5">
        <v>0</v>
      </c>
      <c r="AK6402" s="5">
        <f t="shared" si="1097"/>
        <v>0</v>
      </c>
      <c r="AL6402" s="5">
        <v>0</v>
      </c>
      <c r="AM6402" s="5">
        <v>0</v>
      </c>
      <c r="AN6402" s="5">
        <f t="shared" si="1098"/>
        <v>0</v>
      </c>
      <c r="AO6402" s="5">
        <v>0</v>
      </c>
      <c r="AP6402" s="5">
        <v>0</v>
      </c>
      <c r="AQ6402" s="5">
        <f t="shared" si="1099"/>
        <v>0</v>
      </c>
      <c r="AR6402" s="5">
        <v>0</v>
      </c>
      <c r="AS6402" s="6"/>
      <c r="AT6402" s="5">
        <v>0</v>
      </c>
      <c r="AU6402" s="5">
        <v>0</v>
      </c>
      <c r="AV6402" t="str">
        <f t="shared" ref="AV6402:AV6465" si="1103">IF(AU6402 &gt; 0, "Y", "N")</f>
        <v>N</v>
      </c>
      <c r="AW6402" t="s">
        <v>60</v>
      </c>
      <c r="AX6402" t="s">
        <v>61</v>
      </c>
      <c r="AY6402" t="s">
        <v>62</v>
      </c>
      <c r="AZ6402" t="s">
        <v>62</v>
      </c>
      <c r="BA6402" t="str">
        <f t="shared" ref="BA6402:BA6465" si="1104">IF(OR(L6402&gt;0, O6402&gt;0, R6402&gt;0, W6402&gt;0, Z6402&gt;0, AC6402&gt;0, AI6402&gt;0, AL6402&gt;0, AO6402&gt;0, M6402&gt;0), "Y", "N")</f>
        <v>N</v>
      </c>
    </row>
    <row r="6403" spans="1:53">
      <c r="A6403" t="s">
        <v>53</v>
      </c>
      <c r="B6403" t="s">
        <v>54</v>
      </c>
      <c r="C6403" t="s">
        <v>89</v>
      </c>
      <c r="D6403">
        <v>2023</v>
      </c>
      <c r="F6403" t="s">
        <v>14767</v>
      </c>
      <c r="G6403" t="s">
        <v>14768</v>
      </c>
      <c r="I6403" t="s">
        <v>14769</v>
      </c>
      <c r="J6403" t="s">
        <v>101</v>
      </c>
      <c r="K6403" t="s">
        <v>93</v>
      </c>
      <c r="L6403" s="5">
        <v>0</v>
      </c>
      <c r="M6403" s="5">
        <v>0</v>
      </c>
      <c r="N6403" s="5">
        <f t="shared" si="1100"/>
        <v>0</v>
      </c>
      <c r="O6403" s="5">
        <v>0</v>
      </c>
      <c r="P6403" s="5">
        <v>0</v>
      </c>
      <c r="Q6403" s="5">
        <f t="shared" si="1101"/>
        <v>0</v>
      </c>
      <c r="R6403" s="5">
        <v>0</v>
      </c>
      <c r="S6403" s="5">
        <v>0</v>
      </c>
      <c r="T6403" s="5">
        <f t="shared" si="1102"/>
        <v>0</v>
      </c>
      <c r="U6403" s="5">
        <v>1</v>
      </c>
      <c r="V6403" s="5">
        <v>1</v>
      </c>
      <c r="W6403" s="5">
        <v>0</v>
      </c>
      <c r="X6403" s="5">
        <v>0</v>
      </c>
      <c r="Y6403" s="5">
        <f t="shared" ref="Y6403:Y6466" si="1105">W6403+X6403</f>
        <v>0</v>
      </c>
      <c r="Z6403" s="5">
        <v>0</v>
      </c>
      <c r="AA6403" s="5">
        <v>0</v>
      </c>
      <c r="AB6403" s="5">
        <f t="shared" ref="AB6403:AB6466" si="1106">SUM(Z6403:AA6403)</f>
        <v>0</v>
      </c>
      <c r="AC6403" s="5">
        <v>0</v>
      </c>
      <c r="AD6403" s="5">
        <v>0</v>
      </c>
      <c r="AE6403" s="5">
        <f t="shared" ref="AE6403:AE6466" si="1107">SUM(AC6403:AD6403)</f>
        <v>0</v>
      </c>
      <c r="AF6403" s="5">
        <v>1</v>
      </c>
      <c r="AG6403" s="6">
        <v>45265</v>
      </c>
      <c r="AH6403" s="5">
        <v>1</v>
      </c>
      <c r="AI6403" s="5">
        <v>0</v>
      </c>
      <c r="AJ6403" s="5">
        <v>0</v>
      </c>
      <c r="AK6403" s="5">
        <f t="shared" ref="AK6403:AK6466" si="1108">SUM(AI6403:AJ6403)</f>
        <v>0</v>
      </c>
      <c r="AL6403" s="5">
        <v>0</v>
      </c>
      <c r="AM6403" s="5">
        <v>0</v>
      </c>
      <c r="AN6403" s="5">
        <f t="shared" ref="AN6403:AN6466" si="1109">SUM(AL6403:AM6403)</f>
        <v>0</v>
      </c>
      <c r="AO6403" s="5">
        <v>0</v>
      </c>
      <c r="AP6403" s="5">
        <v>0</v>
      </c>
      <c r="AQ6403" s="5">
        <f t="shared" ref="AQ6403:AQ6466" si="1110">SUM(AO6403:AP6403)</f>
        <v>0</v>
      </c>
      <c r="AR6403" s="5">
        <v>0</v>
      </c>
      <c r="AS6403" s="6"/>
      <c r="AT6403" s="5">
        <v>0</v>
      </c>
      <c r="AU6403" s="5">
        <v>0</v>
      </c>
      <c r="AV6403" t="str">
        <f t="shared" si="1103"/>
        <v>N</v>
      </c>
      <c r="AW6403" t="s">
        <v>60</v>
      </c>
      <c r="AX6403" t="s">
        <v>61</v>
      </c>
      <c r="AY6403" t="s">
        <v>62</v>
      </c>
      <c r="AZ6403" t="s">
        <v>62</v>
      </c>
      <c r="BA6403" t="str">
        <f t="shared" si="1104"/>
        <v>N</v>
      </c>
    </row>
    <row r="6404" spans="1:53">
      <c r="A6404" t="s">
        <v>53</v>
      </c>
      <c r="B6404" t="s">
        <v>54</v>
      </c>
      <c r="C6404" t="s">
        <v>89</v>
      </c>
      <c r="D6404">
        <v>2023</v>
      </c>
      <c r="F6404" t="s">
        <v>14770</v>
      </c>
      <c r="G6404" t="s">
        <v>14771</v>
      </c>
      <c r="I6404" t="s">
        <v>14772</v>
      </c>
      <c r="J6404" t="s">
        <v>101</v>
      </c>
      <c r="K6404" t="s">
        <v>93</v>
      </c>
      <c r="L6404" s="5">
        <v>0</v>
      </c>
      <c r="M6404" s="5">
        <v>0</v>
      </c>
      <c r="N6404" s="5">
        <f t="shared" si="1100"/>
        <v>0</v>
      </c>
      <c r="O6404" s="5">
        <v>0</v>
      </c>
      <c r="P6404" s="5">
        <v>0</v>
      </c>
      <c r="Q6404" s="5">
        <f t="shared" si="1101"/>
        <v>0</v>
      </c>
      <c r="R6404" s="5">
        <v>0</v>
      </c>
      <c r="S6404" s="5">
        <v>0</v>
      </c>
      <c r="T6404" s="5">
        <f t="shared" si="1102"/>
        <v>0</v>
      </c>
      <c r="U6404" s="5">
        <v>1</v>
      </c>
      <c r="V6404" s="5">
        <v>1</v>
      </c>
      <c r="W6404" s="5">
        <v>0</v>
      </c>
      <c r="X6404" s="5">
        <v>0</v>
      </c>
      <c r="Y6404" s="5">
        <f t="shared" si="1105"/>
        <v>0</v>
      </c>
      <c r="Z6404" s="5">
        <v>0</v>
      </c>
      <c r="AA6404" s="5">
        <v>0</v>
      </c>
      <c r="AB6404" s="5">
        <f t="shared" si="1106"/>
        <v>0</v>
      </c>
      <c r="AC6404" s="5">
        <v>0</v>
      </c>
      <c r="AD6404" s="5">
        <v>0</v>
      </c>
      <c r="AE6404" s="5">
        <f t="shared" si="1107"/>
        <v>0</v>
      </c>
      <c r="AF6404" s="5">
        <v>1</v>
      </c>
      <c r="AG6404" s="6">
        <v>45071</v>
      </c>
      <c r="AH6404" s="5">
        <v>1</v>
      </c>
      <c r="AI6404" s="5">
        <v>0</v>
      </c>
      <c r="AJ6404" s="5">
        <v>0</v>
      </c>
      <c r="AK6404" s="5">
        <f t="shared" si="1108"/>
        <v>0</v>
      </c>
      <c r="AL6404" s="5">
        <v>0</v>
      </c>
      <c r="AM6404" s="5">
        <v>0</v>
      </c>
      <c r="AN6404" s="5">
        <f t="shared" si="1109"/>
        <v>0</v>
      </c>
      <c r="AO6404" s="5">
        <v>0</v>
      </c>
      <c r="AP6404" s="5">
        <v>0</v>
      </c>
      <c r="AQ6404" s="5">
        <f t="shared" si="1110"/>
        <v>0</v>
      </c>
      <c r="AR6404" s="5">
        <v>0</v>
      </c>
      <c r="AS6404" s="6"/>
      <c r="AT6404" s="5">
        <v>0</v>
      </c>
      <c r="AU6404" s="5">
        <v>0</v>
      </c>
      <c r="AV6404" t="str">
        <f t="shared" si="1103"/>
        <v>N</v>
      </c>
      <c r="AW6404" t="s">
        <v>60</v>
      </c>
      <c r="AX6404" t="s">
        <v>61</v>
      </c>
      <c r="AY6404" t="s">
        <v>62</v>
      </c>
      <c r="AZ6404" t="s">
        <v>62</v>
      </c>
      <c r="BA6404" t="str">
        <f t="shared" si="1104"/>
        <v>N</v>
      </c>
    </row>
    <row r="6405" spans="1:53">
      <c r="A6405" t="s">
        <v>53</v>
      </c>
      <c r="B6405" t="s">
        <v>54</v>
      </c>
      <c r="C6405" t="s">
        <v>89</v>
      </c>
      <c r="D6405">
        <v>2023</v>
      </c>
      <c r="F6405" t="s">
        <v>14773</v>
      </c>
      <c r="G6405" t="s">
        <v>14774</v>
      </c>
      <c r="I6405" t="s">
        <v>14775</v>
      </c>
      <c r="J6405" t="s">
        <v>101</v>
      </c>
      <c r="K6405" t="s">
        <v>93</v>
      </c>
      <c r="L6405" s="5">
        <v>0</v>
      </c>
      <c r="M6405" s="5">
        <v>0</v>
      </c>
      <c r="N6405" s="5">
        <f t="shared" si="1100"/>
        <v>0</v>
      </c>
      <c r="O6405" s="5">
        <v>0</v>
      </c>
      <c r="P6405" s="5">
        <v>0</v>
      </c>
      <c r="Q6405" s="5">
        <f t="shared" si="1101"/>
        <v>0</v>
      </c>
      <c r="R6405" s="5">
        <v>0</v>
      </c>
      <c r="S6405" s="5">
        <v>0</v>
      </c>
      <c r="T6405" s="5">
        <f t="shared" si="1102"/>
        <v>0</v>
      </c>
      <c r="U6405" s="5">
        <v>1</v>
      </c>
      <c r="V6405" s="5">
        <v>1</v>
      </c>
      <c r="W6405" s="5">
        <v>0</v>
      </c>
      <c r="X6405" s="5">
        <v>0</v>
      </c>
      <c r="Y6405" s="5">
        <f t="shared" si="1105"/>
        <v>0</v>
      </c>
      <c r="Z6405" s="5">
        <v>0</v>
      </c>
      <c r="AA6405" s="5">
        <v>0</v>
      </c>
      <c r="AB6405" s="5">
        <f t="shared" si="1106"/>
        <v>0</v>
      </c>
      <c r="AC6405" s="5">
        <v>0</v>
      </c>
      <c r="AD6405" s="5">
        <v>0</v>
      </c>
      <c r="AE6405" s="5">
        <f t="shared" si="1107"/>
        <v>0</v>
      </c>
      <c r="AF6405" s="5">
        <v>1</v>
      </c>
      <c r="AG6405" s="6">
        <v>45099</v>
      </c>
      <c r="AH6405" s="5">
        <v>1</v>
      </c>
      <c r="AI6405" s="5">
        <v>0</v>
      </c>
      <c r="AJ6405" s="5">
        <v>0</v>
      </c>
      <c r="AK6405" s="5">
        <f t="shared" si="1108"/>
        <v>0</v>
      </c>
      <c r="AL6405" s="5">
        <v>0</v>
      </c>
      <c r="AM6405" s="5">
        <v>0</v>
      </c>
      <c r="AN6405" s="5">
        <f t="shared" si="1109"/>
        <v>0</v>
      </c>
      <c r="AO6405" s="5">
        <v>0</v>
      </c>
      <c r="AP6405" s="5">
        <v>0</v>
      </c>
      <c r="AQ6405" s="5">
        <f t="shared" si="1110"/>
        <v>0</v>
      </c>
      <c r="AR6405" s="5">
        <v>0</v>
      </c>
      <c r="AS6405" s="6"/>
      <c r="AT6405" s="5">
        <v>0</v>
      </c>
      <c r="AU6405" s="5">
        <v>0</v>
      </c>
      <c r="AV6405" t="str">
        <f t="shared" si="1103"/>
        <v>N</v>
      </c>
      <c r="AW6405" t="s">
        <v>60</v>
      </c>
      <c r="AX6405" t="s">
        <v>61</v>
      </c>
      <c r="AY6405" t="s">
        <v>62</v>
      </c>
      <c r="AZ6405" t="s">
        <v>62</v>
      </c>
      <c r="BA6405" t="str">
        <f t="shared" si="1104"/>
        <v>N</v>
      </c>
    </row>
    <row r="6406" spans="1:53">
      <c r="A6406" t="s">
        <v>53</v>
      </c>
      <c r="B6406" t="s">
        <v>54</v>
      </c>
      <c r="C6406" t="s">
        <v>89</v>
      </c>
      <c r="D6406">
        <v>2023</v>
      </c>
      <c r="F6406" t="s">
        <v>14776</v>
      </c>
      <c r="G6406" t="s">
        <v>14777</v>
      </c>
      <c r="I6406" t="s">
        <v>14778</v>
      </c>
      <c r="J6406" t="s">
        <v>101</v>
      </c>
      <c r="K6406" t="s">
        <v>93</v>
      </c>
      <c r="L6406" s="5">
        <v>0</v>
      </c>
      <c r="M6406" s="5">
        <v>0</v>
      </c>
      <c r="N6406" s="5">
        <f t="shared" si="1100"/>
        <v>0</v>
      </c>
      <c r="O6406" s="5">
        <v>0</v>
      </c>
      <c r="P6406" s="5">
        <v>0</v>
      </c>
      <c r="Q6406" s="5">
        <f t="shared" si="1101"/>
        <v>0</v>
      </c>
      <c r="R6406" s="5">
        <v>0</v>
      </c>
      <c r="S6406" s="5">
        <v>0</v>
      </c>
      <c r="T6406" s="5">
        <f t="shared" si="1102"/>
        <v>0</v>
      </c>
      <c r="U6406" s="5">
        <v>1</v>
      </c>
      <c r="V6406" s="5">
        <v>1</v>
      </c>
      <c r="W6406" s="5">
        <v>0</v>
      </c>
      <c r="X6406" s="5">
        <v>0</v>
      </c>
      <c r="Y6406" s="5">
        <f t="shared" si="1105"/>
        <v>0</v>
      </c>
      <c r="Z6406" s="5">
        <v>0</v>
      </c>
      <c r="AA6406" s="5">
        <v>0</v>
      </c>
      <c r="AB6406" s="5">
        <f t="shared" si="1106"/>
        <v>0</v>
      </c>
      <c r="AC6406" s="5">
        <v>0</v>
      </c>
      <c r="AD6406" s="5">
        <v>0</v>
      </c>
      <c r="AE6406" s="5">
        <f t="shared" si="1107"/>
        <v>0</v>
      </c>
      <c r="AF6406" s="5">
        <v>1</v>
      </c>
      <c r="AG6406" s="6">
        <v>45209</v>
      </c>
      <c r="AH6406" s="5">
        <v>1</v>
      </c>
      <c r="AI6406" s="5">
        <v>0</v>
      </c>
      <c r="AJ6406" s="5">
        <v>0</v>
      </c>
      <c r="AK6406" s="5">
        <f t="shared" si="1108"/>
        <v>0</v>
      </c>
      <c r="AL6406" s="5">
        <v>0</v>
      </c>
      <c r="AM6406" s="5">
        <v>0</v>
      </c>
      <c r="AN6406" s="5">
        <f t="shared" si="1109"/>
        <v>0</v>
      </c>
      <c r="AO6406" s="5">
        <v>0</v>
      </c>
      <c r="AP6406" s="5">
        <v>0</v>
      </c>
      <c r="AQ6406" s="5">
        <f t="shared" si="1110"/>
        <v>0</v>
      </c>
      <c r="AR6406" s="5">
        <v>0</v>
      </c>
      <c r="AS6406" s="6"/>
      <c r="AT6406" s="5">
        <v>0</v>
      </c>
      <c r="AU6406" s="5">
        <v>0</v>
      </c>
      <c r="AV6406" t="str">
        <f t="shared" si="1103"/>
        <v>N</v>
      </c>
      <c r="AW6406" t="s">
        <v>60</v>
      </c>
      <c r="AX6406" t="s">
        <v>61</v>
      </c>
      <c r="AY6406" t="s">
        <v>62</v>
      </c>
      <c r="AZ6406" t="s">
        <v>62</v>
      </c>
      <c r="BA6406" t="str">
        <f t="shared" si="1104"/>
        <v>N</v>
      </c>
    </row>
    <row r="6407" spans="1:53">
      <c r="A6407" t="s">
        <v>53</v>
      </c>
      <c r="B6407" t="s">
        <v>54</v>
      </c>
      <c r="C6407" t="s">
        <v>89</v>
      </c>
      <c r="D6407">
        <v>2023</v>
      </c>
      <c r="F6407" t="s">
        <v>14779</v>
      </c>
      <c r="G6407" t="s">
        <v>14780</v>
      </c>
      <c r="I6407" t="s">
        <v>14781</v>
      </c>
      <c r="J6407" t="s">
        <v>101</v>
      </c>
      <c r="K6407" t="s">
        <v>93</v>
      </c>
      <c r="L6407" s="5">
        <v>0</v>
      </c>
      <c r="M6407" s="5">
        <v>0</v>
      </c>
      <c r="N6407" s="5">
        <f t="shared" si="1100"/>
        <v>0</v>
      </c>
      <c r="O6407" s="5">
        <v>0</v>
      </c>
      <c r="P6407" s="5">
        <v>0</v>
      </c>
      <c r="Q6407" s="5">
        <f t="shared" si="1101"/>
        <v>0</v>
      </c>
      <c r="R6407" s="5">
        <v>0</v>
      </c>
      <c r="S6407" s="5">
        <v>0</v>
      </c>
      <c r="T6407" s="5">
        <f t="shared" si="1102"/>
        <v>0</v>
      </c>
      <c r="U6407" s="5">
        <v>1</v>
      </c>
      <c r="V6407" s="5">
        <v>1</v>
      </c>
      <c r="W6407" s="5">
        <v>0</v>
      </c>
      <c r="X6407" s="5">
        <v>0</v>
      </c>
      <c r="Y6407" s="5">
        <f t="shared" si="1105"/>
        <v>0</v>
      </c>
      <c r="Z6407" s="5">
        <v>0</v>
      </c>
      <c r="AA6407" s="5">
        <v>0</v>
      </c>
      <c r="AB6407" s="5">
        <f t="shared" si="1106"/>
        <v>0</v>
      </c>
      <c r="AC6407" s="5">
        <v>0</v>
      </c>
      <c r="AD6407" s="5">
        <v>0</v>
      </c>
      <c r="AE6407" s="5">
        <f t="shared" si="1107"/>
        <v>0</v>
      </c>
      <c r="AF6407" s="5">
        <v>1</v>
      </c>
      <c r="AG6407" s="6">
        <v>45209</v>
      </c>
      <c r="AH6407" s="5">
        <v>1</v>
      </c>
      <c r="AI6407" s="5">
        <v>0</v>
      </c>
      <c r="AJ6407" s="5">
        <v>0</v>
      </c>
      <c r="AK6407" s="5">
        <f t="shared" si="1108"/>
        <v>0</v>
      </c>
      <c r="AL6407" s="5">
        <v>0</v>
      </c>
      <c r="AM6407" s="5">
        <v>0</v>
      </c>
      <c r="AN6407" s="5">
        <f t="shared" si="1109"/>
        <v>0</v>
      </c>
      <c r="AO6407" s="5">
        <v>0</v>
      </c>
      <c r="AP6407" s="5">
        <v>0</v>
      </c>
      <c r="AQ6407" s="5">
        <f t="shared" si="1110"/>
        <v>0</v>
      </c>
      <c r="AR6407" s="5">
        <v>0</v>
      </c>
      <c r="AS6407" s="6"/>
      <c r="AT6407" s="5">
        <v>0</v>
      </c>
      <c r="AU6407" s="5">
        <v>0</v>
      </c>
      <c r="AV6407" t="str">
        <f t="shared" si="1103"/>
        <v>N</v>
      </c>
      <c r="AW6407" t="s">
        <v>60</v>
      </c>
      <c r="AX6407" t="s">
        <v>61</v>
      </c>
      <c r="AY6407" t="s">
        <v>62</v>
      </c>
      <c r="AZ6407" t="s">
        <v>62</v>
      </c>
      <c r="BA6407" t="str">
        <f t="shared" si="1104"/>
        <v>N</v>
      </c>
    </row>
    <row r="6408" spans="1:53">
      <c r="A6408" t="s">
        <v>53</v>
      </c>
      <c r="B6408" t="s">
        <v>54</v>
      </c>
      <c r="C6408" t="s">
        <v>89</v>
      </c>
      <c r="D6408">
        <v>2023</v>
      </c>
      <c r="F6408" t="s">
        <v>14782</v>
      </c>
      <c r="G6408" t="s">
        <v>14783</v>
      </c>
      <c r="I6408" t="s">
        <v>14784</v>
      </c>
      <c r="J6408" t="s">
        <v>101</v>
      </c>
      <c r="K6408" t="s">
        <v>93</v>
      </c>
      <c r="L6408" s="5">
        <v>0</v>
      </c>
      <c r="M6408" s="5">
        <v>0</v>
      </c>
      <c r="N6408" s="5">
        <f t="shared" si="1100"/>
        <v>0</v>
      </c>
      <c r="O6408" s="5">
        <v>0</v>
      </c>
      <c r="P6408" s="5">
        <v>0</v>
      </c>
      <c r="Q6408" s="5">
        <f t="shared" si="1101"/>
        <v>0</v>
      </c>
      <c r="R6408" s="5">
        <v>0</v>
      </c>
      <c r="S6408" s="5">
        <v>0</v>
      </c>
      <c r="T6408" s="5">
        <f t="shared" si="1102"/>
        <v>0</v>
      </c>
      <c r="U6408" s="5">
        <v>1</v>
      </c>
      <c r="V6408" s="5">
        <v>1</v>
      </c>
      <c r="W6408" s="5">
        <v>0</v>
      </c>
      <c r="X6408" s="5">
        <v>0</v>
      </c>
      <c r="Y6408" s="5">
        <f t="shared" si="1105"/>
        <v>0</v>
      </c>
      <c r="Z6408" s="5">
        <v>0</v>
      </c>
      <c r="AA6408" s="5">
        <v>0</v>
      </c>
      <c r="AB6408" s="5">
        <f t="shared" si="1106"/>
        <v>0</v>
      </c>
      <c r="AC6408" s="5">
        <v>0</v>
      </c>
      <c r="AD6408" s="5">
        <v>0</v>
      </c>
      <c r="AE6408" s="5">
        <f t="shared" si="1107"/>
        <v>0</v>
      </c>
      <c r="AF6408" s="5">
        <v>1</v>
      </c>
      <c r="AG6408" s="6">
        <v>45071</v>
      </c>
      <c r="AH6408" s="5">
        <v>1</v>
      </c>
      <c r="AI6408" s="5">
        <v>0</v>
      </c>
      <c r="AJ6408" s="5">
        <v>0</v>
      </c>
      <c r="AK6408" s="5">
        <f t="shared" si="1108"/>
        <v>0</v>
      </c>
      <c r="AL6408" s="5">
        <v>0</v>
      </c>
      <c r="AM6408" s="5">
        <v>0</v>
      </c>
      <c r="AN6408" s="5">
        <f t="shared" si="1109"/>
        <v>0</v>
      </c>
      <c r="AO6408" s="5">
        <v>0</v>
      </c>
      <c r="AP6408" s="5">
        <v>0</v>
      </c>
      <c r="AQ6408" s="5">
        <f t="shared" si="1110"/>
        <v>0</v>
      </c>
      <c r="AR6408" s="5">
        <v>0</v>
      </c>
      <c r="AS6408" s="6"/>
      <c r="AT6408" s="5">
        <v>0</v>
      </c>
      <c r="AU6408" s="5">
        <v>0</v>
      </c>
      <c r="AV6408" t="str">
        <f t="shared" si="1103"/>
        <v>N</v>
      </c>
      <c r="AW6408" t="s">
        <v>60</v>
      </c>
      <c r="AX6408" t="s">
        <v>61</v>
      </c>
      <c r="AY6408" t="s">
        <v>62</v>
      </c>
      <c r="AZ6408" t="s">
        <v>62</v>
      </c>
      <c r="BA6408" t="str">
        <f t="shared" si="1104"/>
        <v>N</v>
      </c>
    </row>
    <row r="6409" spans="1:53">
      <c r="A6409" t="s">
        <v>53</v>
      </c>
      <c r="B6409" t="s">
        <v>54</v>
      </c>
      <c r="C6409" t="s">
        <v>55</v>
      </c>
      <c r="D6409">
        <v>2023</v>
      </c>
      <c r="F6409" t="s">
        <v>14785</v>
      </c>
      <c r="G6409" t="s">
        <v>14786</v>
      </c>
      <c r="I6409" t="s">
        <v>14787</v>
      </c>
      <c r="J6409" t="s">
        <v>101</v>
      </c>
      <c r="K6409" t="s">
        <v>93</v>
      </c>
      <c r="L6409" s="5">
        <v>0</v>
      </c>
      <c r="M6409" s="5">
        <v>0</v>
      </c>
      <c r="N6409" s="5">
        <f t="shared" si="1100"/>
        <v>0</v>
      </c>
      <c r="O6409" s="5">
        <v>0</v>
      </c>
      <c r="P6409" s="5">
        <v>0</v>
      </c>
      <c r="Q6409" s="5">
        <f t="shared" si="1101"/>
        <v>0</v>
      </c>
      <c r="R6409" s="5">
        <v>0</v>
      </c>
      <c r="S6409" s="5">
        <v>0</v>
      </c>
      <c r="T6409" s="5">
        <f t="shared" si="1102"/>
        <v>0</v>
      </c>
      <c r="U6409" s="5">
        <v>1</v>
      </c>
      <c r="V6409" s="5">
        <v>1</v>
      </c>
      <c r="W6409" s="5">
        <v>0</v>
      </c>
      <c r="X6409" s="5">
        <v>0</v>
      </c>
      <c r="Y6409" s="5">
        <f t="shared" si="1105"/>
        <v>0</v>
      </c>
      <c r="Z6409" s="5">
        <v>0</v>
      </c>
      <c r="AA6409" s="5">
        <v>0</v>
      </c>
      <c r="AB6409" s="5">
        <f t="shared" si="1106"/>
        <v>0</v>
      </c>
      <c r="AC6409" s="5">
        <v>0</v>
      </c>
      <c r="AD6409" s="5">
        <v>0</v>
      </c>
      <c r="AE6409" s="5">
        <f t="shared" si="1107"/>
        <v>0</v>
      </c>
      <c r="AF6409" s="5">
        <v>1</v>
      </c>
      <c r="AG6409" s="6">
        <v>45044</v>
      </c>
      <c r="AH6409" s="5">
        <v>1</v>
      </c>
      <c r="AI6409" s="5">
        <v>0</v>
      </c>
      <c r="AJ6409" s="5">
        <v>0</v>
      </c>
      <c r="AK6409" s="5">
        <f t="shared" si="1108"/>
        <v>0</v>
      </c>
      <c r="AL6409" s="5">
        <v>0</v>
      </c>
      <c r="AM6409" s="5">
        <v>0</v>
      </c>
      <c r="AN6409" s="5">
        <f t="shared" si="1109"/>
        <v>0</v>
      </c>
      <c r="AO6409" s="5">
        <v>0</v>
      </c>
      <c r="AP6409" s="5">
        <v>0</v>
      </c>
      <c r="AQ6409" s="5">
        <f t="shared" si="1110"/>
        <v>0</v>
      </c>
      <c r="AR6409" s="5">
        <v>0</v>
      </c>
      <c r="AS6409" s="6"/>
      <c r="AT6409" s="5">
        <v>0</v>
      </c>
      <c r="AU6409" s="5">
        <v>0</v>
      </c>
      <c r="AV6409" t="str">
        <f t="shared" si="1103"/>
        <v>N</v>
      </c>
      <c r="AW6409" t="s">
        <v>60</v>
      </c>
      <c r="AX6409" t="s">
        <v>60</v>
      </c>
      <c r="AY6409" t="s">
        <v>62</v>
      </c>
      <c r="AZ6409" t="s">
        <v>62</v>
      </c>
      <c r="BA6409" t="str">
        <f t="shared" si="1104"/>
        <v>N</v>
      </c>
    </row>
    <row r="6410" spans="1:53">
      <c r="A6410" t="s">
        <v>53</v>
      </c>
      <c r="B6410" t="s">
        <v>54</v>
      </c>
      <c r="C6410" t="s">
        <v>89</v>
      </c>
      <c r="D6410">
        <v>2023</v>
      </c>
      <c r="F6410" t="s">
        <v>14788</v>
      </c>
      <c r="G6410" t="s">
        <v>14789</v>
      </c>
      <c r="I6410" t="s">
        <v>14790</v>
      </c>
      <c r="J6410" t="s">
        <v>101</v>
      </c>
      <c r="K6410" t="s">
        <v>93</v>
      </c>
      <c r="L6410" s="5">
        <v>0</v>
      </c>
      <c r="M6410" s="5">
        <v>0</v>
      </c>
      <c r="N6410" s="5">
        <f t="shared" si="1100"/>
        <v>0</v>
      </c>
      <c r="O6410" s="5">
        <v>0</v>
      </c>
      <c r="P6410" s="5">
        <v>0</v>
      </c>
      <c r="Q6410" s="5">
        <f t="shared" si="1101"/>
        <v>0</v>
      </c>
      <c r="R6410" s="5">
        <v>0</v>
      </c>
      <c r="S6410" s="5">
        <v>0</v>
      </c>
      <c r="T6410" s="5">
        <f t="shared" si="1102"/>
        <v>0</v>
      </c>
      <c r="U6410" s="5">
        <v>1</v>
      </c>
      <c r="V6410" s="5">
        <v>1</v>
      </c>
      <c r="W6410" s="5">
        <v>0</v>
      </c>
      <c r="X6410" s="5">
        <v>0</v>
      </c>
      <c r="Y6410" s="5">
        <f t="shared" si="1105"/>
        <v>0</v>
      </c>
      <c r="Z6410" s="5">
        <v>0</v>
      </c>
      <c r="AA6410" s="5">
        <v>0</v>
      </c>
      <c r="AB6410" s="5">
        <f t="shared" si="1106"/>
        <v>0</v>
      </c>
      <c r="AC6410" s="5">
        <v>0</v>
      </c>
      <c r="AD6410" s="5">
        <v>0</v>
      </c>
      <c r="AE6410" s="5">
        <f t="shared" si="1107"/>
        <v>0</v>
      </c>
      <c r="AF6410" s="5">
        <v>1</v>
      </c>
      <c r="AG6410" s="6">
        <v>45033</v>
      </c>
      <c r="AH6410" s="5">
        <v>1</v>
      </c>
      <c r="AI6410" s="5">
        <v>0</v>
      </c>
      <c r="AJ6410" s="5">
        <v>0</v>
      </c>
      <c r="AK6410" s="5">
        <f t="shared" si="1108"/>
        <v>0</v>
      </c>
      <c r="AL6410" s="5">
        <v>0</v>
      </c>
      <c r="AM6410" s="5">
        <v>0</v>
      </c>
      <c r="AN6410" s="5">
        <f t="shared" si="1109"/>
        <v>0</v>
      </c>
      <c r="AO6410" s="5">
        <v>0</v>
      </c>
      <c r="AP6410" s="5">
        <v>0</v>
      </c>
      <c r="AQ6410" s="5">
        <f t="shared" si="1110"/>
        <v>0</v>
      </c>
      <c r="AR6410" s="5">
        <v>0</v>
      </c>
      <c r="AS6410" s="6"/>
      <c r="AT6410" s="5">
        <v>0</v>
      </c>
      <c r="AU6410" s="5">
        <v>0</v>
      </c>
      <c r="AV6410" t="str">
        <f t="shared" si="1103"/>
        <v>N</v>
      </c>
      <c r="AW6410" t="s">
        <v>60</v>
      </c>
      <c r="AX6410" t="s">
        <v>61</v>
      </c>
      <c r="AY6410" t="s">
        <v>62</v>
      </c>
      <c r="AZ6410" t="s">
        <v>62</v>
      </c>
      <c r="BA6410" t="str">
        <f t="shared" si="1104"/>
        <v>N</v>
      </c>
    </row>
    <row r="6411" spans="1:53">
      <c r="A6411" t="s">
        <v>53</v>
      </c>
      <c r="B6411" t="s">
        <v>54</v>
      </c>
      <c r="C6411" t="s">
        <v>89</v>
      </c>
      <c r="D6411">
        <v>2023</v>
      </c>
      <c r="F6411" t="s">
        <v>14791</v>
      </c>
      <c r="G6411" t="s">
        <v>14792</v>
      </c>
      <c r="I6411" t="s">
        <v>14793</v>
      </c>
      <c r="J6411" t="s">
        <v>101</v>
      </c>
      <c r="K6411" t="s">
        <v>93</v>
      </c>
      <c r="L6411" s="5">
        <v>0</v>
      </c>
      <c r="M6411" s="5">
        <v>0</v>
      </c>
      <c r="N6411" s="5">
        <f t="shared" si="1100"/>
        <v>0</v>
      </c>
      <c r="O6411" s="5">
        <v>0</v>
      </c>
      <c r="P6411" s="5">
        <v>0</v>
      </c>
      <c r="Q6411" s="5">
        <f t="shared" si="1101"/>
        <v>0</v>
      </c>
      <c r="R6411" s="5">
        <v>0</v>
      </c>
      <c r="S6411" s="5">
        <v>0</v>
      </c>
      <c r="T6411" s="5">
        <f t="shared" si="1102"/>
        <v>0</v>
      </c>
      <c r="U6411" s="5">
        <v>1</v>
      </c>
      <c r="V6411" s="5">
        <v>1</v>
      </c>
      <c r="W6411" s="5">
        <v>0</v>
      </c>
      <c r="X6411" s="5">
        <v>0</v>
      </c>
      <c r="Y6411" s="5">
        <f t="shared" si="1105"/>
        <v>0</v>
      </c>
      <c r="Z6411" s="5">
        <v>0</v>
      </c>
      <c r="AA6411" s="5">
        <v>0</v>
      </c>
      <c r="AB6411" s="5">
        <f t="shared" si="1106"/>
        <v>0</v>
      </c>
      <c r="AC6411" s="5">
        <v>0</v>
      </c>
      <c r="AD6411" s="5">
        <v>0</v>
      </c>
      <c r="AE6411" s="5">
        <f t="shared" si="1107"/>
        <v>0</v>
      </c>
      <c r="AF6411" s="5">
        <v>1</v>
      </c>
      <c r="AG6411" s="6">
        <v>45099</v>
      </c>
      <c r="AH6411" s="5">
        <v>1</v>
      </c>
      <c r="AI6411" s="5">
        <v>0</v>
      </c>
      <c r="AJ6411" s="5">
        <v>0</v>
      </c>
      <c r="AK6411" s="5">
        <f t="shared" si="1108"/>
        <v>0</v>
      </c>
      <c r="AL6411" s="5">
        <v>0</v>
      </c>
      <c r="AM6411" s="5">
        <v>0</v>
      </c>
      <c r="AN6411" s="5">
        <f t="shared" si="1109"/>
        <v>0</v>
      </c>
      <c r="AO6411" s="5">
        <v>0</v>
      </c>
      <c r="AP6411" s="5">
        <v>0</v>
      </c>
      <c r="AQ6411" s="5">
        <f t="shared" si="1110"/>
        <v>0</v>
      </c>
      <c r="AR6411" s="5">
        <v>0</v>
      </c>
      <c r="AS6411" s="6"/>
      <c r="AT6411" s="5">
        <v>0</v>
      </c>
      <c r="AU6411" s="5">
        <v>0</v>
      </c>
      <c r="AV6411" t="str">
        <f t="shared" si="1103"/>
        <v>N</v>
      </c>
      <c r="AW6411" t="s">
        <v>60</v>
      </c>
      <c r="AX6411" t="s">
        <v>61</v>
      </c>
      <c r="AY6411" t="s">
        <v>62</v>
      </c>
      <c r="AZ6411" t="s">
        <v>62</v>
      </c>
      <c r="BA6411" t="str">
        <f t="shared" si="1104"/>
        <v>N</v>
      </c>
    </row>
    <row r="6412" spans="1:53">
      <c r="A6412" t="s">
        <v>53</v>
      </c>
      <c r="B6412" t="s">
        <v>54</v>
      </c>
      <c r="C6412" t="s">
        <v>89</v>
      </c>
      <c r="D6412">
        <v>2023</v>
      </c>
      <c r="F6412" t="s">
        <v>14794</v>
      </c>
      <c r="G6412" t="s">
        <v>14795</v>
      </c>
      <c r="I6412" t="s">
        <v>14796</v>
      </c>
      <c r="J6412" t="s">
        <v>101</v>
      </c>
      <c r="K6412" t="s">
        <v>93</v>
      </c>
      <c r="L6412" s="5">
        <v>0</v>
      </c>
      <c r="M6412" s="5">
        <v>0</v>
      </c>
      <c r="N6412" s="5">
        <f t="shared" si="1100"/>
        <v>0</v>
      </c>
      <c r="O6412" s="5">
        <v>0</v>
      </c>
      <c r="P6412" s="5">
        <v>0</v>
      </c>
      <c r="Q6412" s="5">
        <f t="shared" si="1101"/>
        <v>0</v>
      </c>
      <c r="R6412" s="5">
        <v>0</v>
      </c>
      <c r="S6412" s="5">
        <v>0</v>
      </c>
      <c r="T6412" s="5">
        <f t="shared" si="1102"/>
        <v>0</v>
      </c>
      <c r="U6412" s="5">
        <v>1</v>
      </c>
      <c r="V6412" s="5">
        <v>1</v>
      </c>
      <c r="W6412" s="5">
        <v>0</v>
      </c>
      <c r="X6412" s="5">
        <v>0</v>
      </c>
      <c r="Y6412" s="5">
        <f t="shared" si="1105"/>
        <v>0</v>
      </c>
      <c r="Z6412" s="5">
        <v>0</v>
      </c>
      <c r="AA6412" s="5">
        <v>0</v>
      </c>
      <c r="AB6412" s="5">
        <f t="shared" si="1106"/>
        <v>0</v>
      </c>
      <c r="AC6412" s="5">
        <v>0</v>
      </c>
      <c r="AD6412" s="5">
        <v>0</v>
      </c>
      <c r="AE6412" s="5">
        <f t="shared" si="1107"/>
        <v>0</v>
      </c>
      <c r="AF6412" s="5">
        <v>1</v>
      </c>
      <c r="AG6412" s="6">
        <v>45070</v>
      </c>
      <c r="AH6412" s="5">
        <v>1</v>
      </c>
      <c r="AI6412" s="5">
        <v>0</v>
      </c>
      <c r="AJ6412" s="5">
        <v>0</v>
      </c>
      <c r="AK6412" s="5">
        <f t="shared" si="1108"/>
        <v>0</v>
      </c>
      <c r="AL6412" s="5">
        <v>0</v>
      </c>
      <c r="AM6412" s="5">
        <v>0</v>
      </c>
      <c r="AN6412" s="5">
        <f t="shared" si="1109"/>
        <v>0</v>
      </c>
      <c r="AO6412" s="5">
        <v>0</v>
      </c>
      <c r="AP6412" s="5">
        <v>0</v>
      </c>
      <c r="AQ6412" s="5">
        <f t="shared" si="1110"/>
        <v>0</v>
      </c>
      <c r="AR6412" s="5">
        <v>0</v>
      </c>
      <c r="AS6412" s="6"/>
      <c r="AT6412" s="5">
        <v>0</v>
      </c>
      <c r="AU6412" s="5">
        <v>0</v>
      </c>
      <c r="AV6412" t="str">
        <f t="shared" si="1103"/>
        <v>N</v>
      </c>
      <c r="AW6412" t="s">
        <v>60</v>
      </c>
      <c r="AX6412" t="s">
        <v>61</v>
      </c>
      <c r="AY6412" t="s">
        <v>62</v>
      </c>
      <c r="AZ6412" t="s">
        <v>62</v>
      </c>
      <c r="BA6412" t="str">
        <f t="shared" si="1104"/>
        <v>N</v>
      </c>
    </row>
    <row r="6413" spans="1:53">
      <c r="A6413" t="s">
        <v>53</v>
      </c>
      <c r="B6413" t="s">
        <v>54</v>
      </c>
      <c r="C6413" t="s">
        <v>89</v>
      </c>
      <c r="D6413">
        <v>2023</v>
      </c>
      <c r="F6413" t="s">
        <v>14797</v>
      </c>
      <c r="G6413" t="s">
        <v>14798</v>
      </c>
      <c r="I6413" t="s">
        <v>14799</v>
      </c>
      <c r="J6413" t="s">
        <v>101</v>
      </c>
      <c r="K6413" t="s">
        <v>93</v>
      </c>
      <c r="L6413" s="5">
        <v>0</v>
      </c>
      <c r="M6413" s="5">
        <v>0</v>
      </c>
      <c r="N6413" s="5">
        <f t="shared" si="1100"/>
        <v>0</v>
      </c>
      <c r="O6413" s="5">
        <v>0</v>
      </c>
      <c r="P6413" s="5">
        <v>0</v>
      </c>
      <c r="Q6413" s="5">
        <f t="shared" si="1101"/>
        <v>0</v>
      </c>
      <c r="R6413" s="5">
        <v>0</v>
      </c>
      <c r="S6413" s="5">
        <v>0</v>
      </c>
      <c r="T6413" s="5">
        <f t="shared" si="1102"/>
        <v>0</v>
      </c>
      <c r="U6413" s="5">
        <v>1</v>
      </c>
      <c r="V6413" s="5">
        <v>1</v>
      </c>
      <c r="W6413" s="5">
        <v>0</v>
      </c>
      <c r="X6413" s="5">
        <v>0</v>
      </c>
      <c r="Y6413" s="5">
        <f t="shared" si="1105"/>
        <v>0</v>
      </c>
      <c r="Z6413" s="5">
        <v>0</v>
      </c>
      <c r="AA6413" s="5">
        <v>0</v>
      </c>
      <c r="AB6413" s="5">
        <f t="shared" si="1106"/>
        <v>0</v>
      </c>
      <c r="AC6413" s="5">
        <v>0</v>
      </c>
      <c r="AD6413" s="5">
        <v>0</v>
      </c>
      <c r="AE6413" s="5">
        <f t="shared" si="1107"/>
        <v>0</v>
      </c>
      <c r="AF6413" s="5">
        <v>1</v>
      </c>
      <c r="AG6413" s="6">
        <v>45209</v>
      </c>
      <c r="AH6413" s="5">
        <v>1</v>
      </c>
      <c r="AI6413" s="5">
        <v>0</v>
      </c>
      <c r="AJ6413" s="5">
        <v>0</v>
      </c>
      <c r="AK6413" s="5">
        <f t="shared" si="1108"/>
        <v>0</v>
      </c>
      <c r="AL6413" s="5">
        <v>0</v>
      </c>
      <c r="AM6413" s="5">
        <v>0</v>
      </c>
      <c r="AN6413" s="5">
        <f t="shared" si="1109"/>
        <v>0</v>
      </c>
      <c r="AO6413" s="5">
        <v>0</v>
      </c>
      <c r="AP6413" s="5">
        <v>0</v>
      </c>
      <c r="AQ6413" s="5">
        <f t="shared" si="1110"/>
        <v>0</v>
      </c>
      <c r="AR6413" s="5">
        <v>0</v>
      </c>
      <c r="AS6413" s="6"/>
      <c r="AT6413" s="5">
        <v>0</v>
      </c>
      <c r="AU6413" s="5">
        <v>0</v>
      </c>
      <c r="AV6413" t="str">
        <f t="shared" si="1103"/>
        <v>N</v>
      </c>
      <c r="AW6413" t="s">
        <v>60</v>
      </c>
      <c r="AX6413" t="s">
        <v>61</v>
      </c>
      <c r="AY6413" t="s">
        <v>62</v>
      </c>
      <c r="AZ6413" t="s">
        <v>62</v>
      </c>
      <c r="BA6413" t="str">
        <f t="shared" si="1104"/>
        <v>N</v>
      </c>
    </row>
    <row r="6414" spans="1:53">
      <c r="A6414" t="s">
        <v>53</v>
      </c>
      <c r="B6414" t="s">
        <v>54</v>
      </c>
      <c r="C6414" t="s">
        <v>89</v>
      </c>
      <c r="D6414">
        <v>2023</v>
      </c>
      <c r="F6414" t="s">
        <v>14800</v>
      </c>
      <c r="G6414" t="s">
        <v>14801</v>
      </c>
      <c r="I6414" t="s">
        <v>14802</v>
      </c>
      <c r="J6414" t="s">
        <v>101</v>
      </c>
      <c r="K6414" t="s">
        <v>93</v>
      </c>
      <c r="L6414" s="5">
        <v>0</v>
      </c>
      <c r="M6414" s="5">
        <v>0</v>
      </c>
      <c r="N6414" s="5">
        <f t="shared" si="1100"/>
        <v>0</v>
      </c>
      <c r="O6414" s="5">
        <v>0</v>
      </c>
      <c r="P6414" s="5">
        <v>0</v>
      </c>
      <c r="Q6414" s="5">
        <f t="shared" si="1101"/>
        <v>0</v>
      </c>
      <c r="R6414" s="5">
        <v>0</v>
      </c>
      <c r="S6414" s="5">
        <v>0</v>
      </c>
      <c r="T6414" s="5">
        <f t="shared" si="1102"/>
        <v>0</v>
      </c>
      <c r="U6414" s="5">
        <v>1</v>
      </c>
      <c r="V6414" s="5">
        <v>1</v>
      </c>
      <c r="W6414" s="5">
        <v>0</v>
      </c>
      <c r="X6414" s="5">
        <v>0</v>
      </c>
      <c r="Y6414" s="5">
        <f t="shared" si="1105"/>
        <v>0</v>
      </c>
      <c r="Z6414" s="5">
        <v>0</v>
      </c>
      <c r="AA6414" s="5">
        <v>0</v>
      </c>
      <c r="AB6414" s="5">
        <f t="shared" si="1106"/>
        <v>0</v>
      </c>
      <c r="AC6414" s="5">
        <v>0</v>
      </c>
      <c r="AD6414" s="5">
        <v>0</v>
      </c>
      <c r="AE6414" s="5">
        <f t="shared" si="1107"/>
        <v>0</v>
      </c>
      <c r="AF6414" s="5">
        <v>1</v>
      </c>
      <c r="AG6414" s="6">
        <v>45161</v>
      </c>
      <c r="AH6414" s="5">
        <v>1</v>
      </c>
      <c r="AI6414" s="5">
        <v>0</v>
      </c>
      <c r="AJ6414" s="5">
        <v>0</v>
      </c>
      <c r="AK6414" s="5">
        <f t="shared" si="1108"/>
        <v>0</v>
      </c>
      <c r="AL6414" s="5">
        <v>0</v>
      </c>
      <c r="AM6414" s="5">
        <v>0</v>
      </c>
      <c r="AN6414" s="5">
        <f t="shared" si="1109"/>
        <v>0</v>
      </c>
      <c r="AO6414" s="5">
        <v>0</v>
      </c>
      <c r="AP6414" s="5">
        <v>0</v>
      </c>
      <c r="AQ6414" s="5">
        <f t="shared" si="1110"/>
        <v>0</v>
      </c>
      <c r="AR6414" s="5">
        <v>0</v>
      </c>
      <c r="AS6414" s="6"/>
      <c r="AT6414" s="5">
        <v>0</v>
      </c>
      <c r="AU6414" s="5">
        <v>0</v>
      </c>
      <c r="AV6414" t="str">
        <f t="shared" si="1103"/>
        <v>N</v>
      </c>
      <c r="AW6414" t="s">
        <v>60</v>
      </c>
      <c r="AX6414" t="s">
        <v>61</v>
      </c>
      <c r="AY6414" t="s">
        <v>62</v>
      </c>
      <c r="AZ6414" t="s">
        <v>62</v>
      </c>
      <c r="BA6414" t="str">
        <f t="shared" si="1104"/>
        <v>N</v>
      </c>
    </row>
    <row r="6415" spans="1:53">
      <c r="A6415" t="s">
        <v>53</v>
      </c>
      <c r="B6415" t="s">
        <v>54</v>
      </c>
      <c r="C6415" t="s">
        <v>89</v>
      </c>
      <c r="D6415">
        <v>2023</v>
      </c>
      <c r="F6415" t="s">
        <v>14803</v>
      </c>
      <c r="G6415" t="s">
        <v>14804</v>
      </c>
      <c r="I6415" t="s">
        <v>14805</v>
      </c>
      <c r="J6415" t="s">
        <v>101</v>
      </c>
      <c r="K6415" t="s">
        <v>93</v>
      </c>
      <c r="L6415" s="5">
        <v>0</v>
      </c>
      <c r="M6415" s="5">
        <v>0</v>
      </c>
      <c r="N6415" s="5">
        <f t="shared" si="1100"/>
        <v>0</v>
      </c>
      <c r="O6415" s="5">
        <v>0</v>
      </c>
      <c r="P6415" s="5">
        <v>0</v>
      </c>
      <c r="Q6415" s="5">
        <f t="shared" si="1101"/>
        <v>0</v>
      </c>
      <c r="R6415" s="5">
        <v>0</v>
      </c>
      <c r="S6415" s="5">
        <v>0</v>
      </c>
      <c r="T6415" s="5">
        <f t="shared" si="1102"/>
        <v>0</v>
      </c>
      <c r="U6415" s="5">
        <v>1</v>
      </c>
      <c r="V6415" s="5">
        <v>1</v>
      </c>
      <c r="W6415" s="5">
        <v>0</v>
      </c>
      <c r="X6415" s="5">
        <v>0</v>
      </c>
      <c r="Y6415" s="5">
        <f t="shared" si="1105"/>
        <v>0</v>
      </c>
      <c r="Z6415" s="5">
        <v>0</v>
      </c>
      <c r="AA6415" s="5">
        <v>0</v>
      </c>
      <c r="AB6415" s="5">
        <f t="shared" si="1106"/>
        <v>0</v>
      </c>
      <c r="AC6415" s="5">
        <v>0</v>
      </c>
      <c r="AD6415" s="5">
        <v>0</v>
      </c>
      <c r="AE6415" s="5">
        <f t="shared" si="1107"/>
        <v>0</v>
      </c>
      <c r="AF6415" s="5">
        <v>1</v>
      </c>
      <c r="AG6415" s="6">
        <v>45042</v>
      </c>
      <c r="AH6415" s="5">
        <v>1</v>
      </c>
      <c r="AI6415" s="5">
        <v>0</v>
      </c>
      <c r="AJ6415" s="5">
        <v>0</v>
      </c>
      <c r="AK6415" s="5">
        <f t="shared" si="1108"/>
        <v>0</v>
      </c>
      <c r="AL6415" s="5">
        <v>0</v>
      </c>
      <c r="AM6415" s="5">
        <v>0</v>
      </c>
      <c r="AN6415" s="5">
        <f t="shared" si="1109"/>
        <v>0</v>
      </c>
      <c r="AO6415" s="5">
        <v>0</v>
      </c>
      <c r="AP6415" s="5">
        <v>0</v>
      </c>
      <c r="AQ6415" s="5">
        <f t="shared" si="1110"/>
        <v>0</v>
      </c>
      <c r="AR6415" s="5">
        <v>0</v>
      </c>
      <c r="AS6415" s="6"/>
      <c r="AT6415" s="5">
        <v>0</v>
      </c>
      <c r="AU6415" s="5">
        <v>0</v>
      </c>
      <c r="AV6415" t="str">
        <f t="shared" si="1103"/>
        <v>N</v>
      </c>
      <c r="AW6415" t="s">
        <v>60</v>
      </c>
      <c r="AX6415" t="s">
        <v>61</v>
      </c>
      <c r="AY6415" t="s">
        <v>62</v>
      </c>
      <c r="AZ6415" t="s">
        <v>62</v>
      </c>
      <c r="BA6415" t="str">
        <f t="shared" si="1104"/>
        <v>N</v>
      </c>
    </row>
    <row r="6416" spans="1:53">
      <c r="A6416" t="s">
        <v>53</v>
      </c>
      <c r="B6416" t="s">
        <v>54</v>
      </c>
      <c r="C6416" t="s">
        <v>89</v>
      </c>
      <c r="D6416">
        <v>2023</v>
      </c>
      <c r="F6416" t="s">
        <v>14806</v>
      </c>
      <c r="G6416" t="s">
        <v>14807</v>
      </c>
      <c r="I6416" t="s">
        <v>14808</v>
      </c>
      <c r="J6416" t="s">
        <v>101</v>
      </c>
      <c r="K6416" t="s">
        <v>93</v>
      </c>
      <c r="L6416" s="5">
        <v>0</v>
      </c>
      <c r="M6416" s="5">
        <v>0</v>
      </c>
      <c r="N6416" s="5">
        <f t="shared" si="1100"/>
        <v>0</v>
      </c>
      <c r="O6416" s="5">
        <v>0</v>
      </c>
      <c r="P6416" s="5">
        <v>0</v>
      </c>
      <c r="Q6416" s="5">
        <f t="shared" si="1101"/>
        <v>0</v>
      </c>
      <c r="R6416" s="5">
        <v>0</v>
      </c>
      <c r="S6416" s="5">
        <v>0</v>
      </c>
      <c r="T6416" s="5">
        <f t="shared" si="1102"/>
        <v>0</v>
      </c>
      <c r="U6416" s="5">
        <v>1</v>
      </c>
      <c r="V6416" s="5">
        <v>1</v>
      </c>
      <c r="W6416" s="5">
        <v>0</v>
      </c>
      <c r="X6416" s="5">
        <v>0</v>
      </c>
      <c r="Y6416" s="5">
        <f t="shared" si="1105"/>
        <v>0</v>
      </c>
      <c r="Z6416" s="5">
        <v>0</v>
      </c>
      <c r="AA6416" s="5">
        <v>0</v>
      </c>
      <c r="AB6416" s="5">
        <f t="shared" si="1106"/>
        <v>0</v>
      </c>
      <c r="AC6416" s="5">
        <v>0</v>
      </c>
      <c r="AD6416" s="5">
        <v>0</v>
      </c>
      <c r="AE6416" s="5">
        <f t="shared" si="1107"/>
        <v>0</v>
      </c>
      <c r="AF6416" s="5">
        <v>1</v>
      </c>
      <c r="AG6416" s="6">
        <v>45071</v>
      </c>
      <c r="AH6416" s="5">
        <v>1</v>
      </c>
      <c r="AI6416" s="5">
        <v>0</v>
      </c>
      <c r="AJ6416" s="5">
        <v>0</v>
      </c>
      <c r="AK6416" s="5">
        <f t="shared" si="1108"/>
        <v>0</v>
      </c>
      <c r="AL6416" s="5">
        <v>0</v>
      </c>
      <c r="AM6416" s="5">
        <v>0</v>
      </c>
      <c r="AN6416" s="5">
        <f t="shared" si="1109"/>
        <v>0</v>
      </c>
      <c r="AO6416" s="5">
        <v>0</v>
      </c>
      <c r="AP6416" s="5">
        <v>0</v>
      </c>
      <c r="AQ6416" s="5">
        <f t="shared" si="1110"/>
        <v>0</v>
      </c>
      <c r="AR6416" s="5">
        <v>0</v>
      </c>
      <c r="AS6416" s="6"/>
      <c r="AT6416" s="5">
        <v>0</v>
      </c>
      <c r="AU6416" s="5">
        <v>0</v>
      </c>
      <c r="AV6416" t="str">
        <f t="shared" si="1103"/>
        <v>N</v>
      </c>
      <c r="AW6416" t="s">
        <v>60</v>
      </c>
      <c r="AX6416" t="s">
        <v>61</v>
      </c>
      <c r="AY6416" t="s">
        <v>62</v>
      </c>
      <c r="AZ6416" t="s">
        <v>62</v>
      </c>
      <c r="BA6416" t="str">
        <f t="shared" si="1104"/>
        <v>N</v>
      </c>
    </row>
    <row r="6417" spans="1:53">
      <c r="A6417" t="s">
        <v>53</v>
      </c>
      <c r="B6417" t="s">
        <v>54</v>
      </c>
      <c r="C6417" t="s">
        <v>89</v>
      </c>
      <c r="D6417">
        <v>2023</v>
      </c>
      <c r="F6417" t="s">
        <v>14809</v>
      </c>
      <c r="G6417" t="s">
        <v>14810</v>
      </c>
      <c r="I6417" t="s">
        <v>14811</v>
      </c>
      <c r="J6417" t="s">
        <v>101</v>
      </c>
      <c r="K6417" t="s">
        <v>93</v>
      </c>
      <c r="L6417" s="5">
        <v>0</v>
      </c>
      <c r="M6417" s="5">
        <v>0</v>
      </c>
      <c r="N6417" s="5">
        <f t="shared" si="1100"/>
        <v>0</v>
      </c>
      <c r="O6417" s="5">
        <v>0</v>
      </c>
      <c r="P6417" s="5">
        <v>0</v>
      </c>
      <c r="Q6417" s="5">
        <f t="shared" si="1101"/>
        <v>0</v>
      </c>
      <c r="R6417" s="5">
        <v>0</v>
      </c>
      <c r="S6417" s="5">
        <v>0</v>
      </c>
      <c r="T6417" s="5">
        <f t="shared" si="1102"/>
        <v>0</v>
      </c>
      <c r="U6417" s="5">
        <v>1</v>
      </c>
      <c r="V6417" s="5">
        <v>1</v>
      </c>
      <c r="W6417" s="5">
        <v>0</v>
      </c>
      <c r="X6417" s="5">
        <v>0</v>
      </c>
      <c r="Y6417" s="5">
        <f t="shared" si="1105"/>
        <v>0</v>
      </c>
      <c r="Z6417" s="5">
        <v>0</v>
      </c>
      <c r="AA6417" s="5">
        <v>0</v>
      </c>
      <c r="AB6417" s="5">
        <f t="shared" si="1106"/>
        <v>0</v>
      </c>
      <c r="AC6417" s="5">
        <v>0</v>
      </c>
      <c r="AD6417" s="5">
        <v>0</v>
      </c>
      <c r="AE6417" s="5">
        <f t="shared" si="1107"/>
        <v>0</v>
      </c>
      <c r="AF6417" s="5">
        <v>1</v>
      </c>
      <c r="AG6417" s="6">
        <v>45033</v>
      </c>
      <c r="AH6417" s="5">
        <v>1</v>
      </c>
      <c r="AI6417" s="5">
        <v>0</v>
      </c>
      <c r="AJ6417" s="5">
        <v>0</v>
      </c>
      <c r="AK6417" s="5">
        <f t="shared" si="1108"/>
        <v>0</v>
      </c>
      <c r="AL6417" s="5">
        <v>0</v>
      </c>
      <c r="AM6417" s="5">
        <v>0</v>
      </c>
      <c r="AN6417" s="5">
        <f t="shared" si="1109"/>
        <v>0</v>
      </c>
      <c r="AO6417" s="5">
        <v>0</v>
      </c>
      <c r="AP6417" s="5">
        <v>0</v>
      </c>
      <c r="AQ6417" s="5">
        <f t="shared" si="1110"/>
        <v>0</v>
      </c>
      <c r="AR6417" s="5">
        <v>0</v>
      </c>
      <c r="AS6417" s="6"/>
      <c r="AT6417" s="5">
        <v>0</v>
      </c>
      <c r="AU6417" s="5">
        <v>0</v>
      </c>
      <c r="AV6417" t="str">
        <f t="shared" si="1103"/>
        <v>N</v>
      </c>
      <c r="AW6417" t="s">
        <v>60</v>
      </c>
      <c r="AX6417" t="s">
        <v>61</v>
      </c>
      <c r="AY6417" t="s">
        <v>62</v>
      </c>
      <c r="AZ6417" t="s">
        <v>62</v>
      </c>
      <c r="BA6417" t="str">
        <f t="shared" si="1104"/>
        <v>N</v>
      </c>
    </row>
    <row r="6418" spans="1:53">
      <c r="A6418" t="s">
        <v>53</v>
      </c>
      <c r="B6418" t="s">
        <v>54</v>
      </c>
      <c r="C6418" t="s">
        <v>89</v>
      </c>
      <c r="D6418">
        <v>2023</v>
      </c>
      <c r="F6418" t="s">
        <v>14812</v>
      </c>
      <c r="G6418" t="s">
        <v>14813</v>
      </c>
      <c r="I6418" t="s">
        <v>14814</v>
      </c>
      <c r="J6418" t="s">
        <v>101</v>
      </c>
      <c r="K6418" t="s">
        <v>93</v>
      </c>
      <c r="L6418" s="5">
        <v>0</v>
      </c>
      <c r="M6418" s="5">
        <v>0</v>
      </c>
      <c r="N6418" s="5">
        <f t="shared" si="1100"/>
        <v>0</v>
      </c>
      <c r="O6418" s="5">
        <v>0</v>
      </c>
      <c r="P6418" s="5">
        <v>0</v>
      </c>
      <c r="Q6418" s="5">
        <f t="shared" si="1101"/>
        <v>0</v>
      </c>
      <c r="R6418" s="5">
        <v>0</v>
      </c>
      <c r="S6418" s="5">
        <v>0</v>
      </c>
      <c r="T6418" s="5">
        <f t="shared" si="1102"/>
        <v>0</v>
      </c>
      <c r="U6418" s="5">
        <v>1</v>
      </c>
      <c r="V6418" s="5">
        <v>1</v>
      </c>
      <c r="W6418" s="5">
        <v>0</v>
      </c>
      <c r="X6418" s="5">
        <v>0</v>
      </c>
      <c r="Y6418" s="5">
        <f t="shared" si="1105"/>
        <v>0</v>
      </c>
      <c r="Z6418" s="5">
        <v>0</v>
      </c>
      <c r="AA6418" s="5">
        <v>0</v>
      </c>
      <c r="AB6418" s="5">
        <f t="shared" si="1106"/>
        <v>0</v>
      </c>
      <c r="AC6418" s="5">
        <v>0</v>
      </c>
      <c r="AD6418" s="5">
        <v>0</v>
      </c>
      <c r="AE6418" s="5">
        <f t="shared" si="1107"/>
        <v>0</v>
      </c>
      <c r="AF6418" s="5">
        <v>1</v>
      </c>
      <c r="AG6418" s="6">
        <v>45104</v>
      </c>
      <c r="AH6418" s="5">
        <v>1</v>
      </c>
      <c r="AI6418" s="5">
        <v>0</v>
      </c>
      <c r="AJ6418" s="5">
        <v>0</v>
      </c>
      <c r="AK6418" s="5">
        <f t="shared" si="1108"/>
        <v>0</v>
      </c>
      <c r="AL6418" s="5">
        <v>0</v>
      </c>
      <c r="AM6418" s="5">
        <v>0</v>
      </c>
      <c r="AN6418" s="5">
        <f t="shared" si="1109"/>
        <v>0</v>
      </c>
      <c r="AO6418" s="5">
        <v>0</v>
      </c>
      <c r="AP6418" s="5">
        <v>0</v>
      </c>
      <c r="AQ6418" s="5">
        <f t="shared" si="1110"/>
        <v>0</v>
      </c>
      <c r="AR6418" s="5">
        <v>0</v>
      </c>
      <c r="AS6418" s="6"/>
      <c r="AT6418" s="5">
        <v>0</v>
      </c>
      <c r="AU6418" s="5">
        <v>0</v>
      </c>
      <c r="AV6418" t="str">
        <f t="shared" si="1103"/>
        <v>N</v>
      </c>
      <c r="AW6418" t="s">
        <v>60</v>
      </c>
      <c r="AX6418" t="s">
        <v>61</v>
      </c>
      <c r="AY6418" t="s">
        <v>62</v>
      </c>
      <c r="AZ6418" t="s">
        <v>62</v>
      </c>
      <c r="BA6418" t="str">
        <f t="shared" si="1104"/>
        <v>N</v>
      </c>
    </row>
    <row r="6419" spans="1:53">
      <c r="A6419" t="s">
        <v>53</v>
      </c>
      <c r="B6419" t="s">
        <v>54</v>
      </c>
      <c r="C6419" t="s">
        <v>89</v>
      </c>
      <c r="D6419">
        <v>2023</v>
      </c>
      <c r="F6419" t="s">
        <v>14815</v>
      </c>
      <c r="G6419" t="s">
        <v>14816</v>
      </c>
      <c r="I6419" t="s">
        <v>14817</v>
      </c>
      <c r="J6419" t="s">
        <v>101</v>
      </c>
      <c r="K6419" t="s">
        <v>93</v>
      </c>
      <c r="L6419" s="5">
        <v>0</v>
      </c>
      <c r="M6419" s="5">
        <v>0</v>
      </c>
      <c r="N6419" s="5">
        <f t="shared" si="1100"/>
        <v>0</v>
      </c>
      <c r="O6419" s="5">
        <v>0</v>
      </c>
      <c r="P6419" s="5">
        <v>0</v>
      </c>
      <c r="Q6419" s="5">
        <f t="shared" si="1101"/>
        <v>0</v>
      </c>
      <c r="R6419" s="5">
        <v>0</v>
      </c>
      <c r="S6419" s="5">
        <v>0</v>
      </c>
      <c r="T6419" s="5">
        <f t="shared" si="1102"/>
        <v>0</v>
      </c>
      <c r="U6419" s="5">
        <v>1</v>
      </c>
      <c r="V6419" s="5">
        <v>1</v>
      </c>
      <c r="W6419" s="5">
        <v>0</v>
      </c>
      <c r="X6419" s="5">
        <v>0</v>
      </c>
      <c r="Y6419" s="5">
        <f t="shared" si="1105"/>
        <v>0</v>
      </c>
      <c r="Z6419" s="5">
        <v>0</v>
      </c>
      <c r="AA6419" s="5">
        <v>0</v>
      </c>
      <c r="AB6419" s="5">
        <f t="shared" si="1106"/>
        <v>0</v>
      </c>
      <c r="AC6419" s="5">
        <v>0</v>
      </c>
      <c r="AD6419" s="5">
        <v>0</v>
      </c>
      <c r="AE6419" s="5">
        <f t="shared" si="1107"/>
        <v>0</v>
      </c>
      <c r="AF6419" s="5">
        <v>1</v>
      </c>
      <c r="AG6419" s="6">
        <v>45161</v>
      </c>
      <c r="AH6419" s="5">
        <v>1</v>
      </c>
      <c r="AI6419" s="5">
        <v>0</v>
      </c>
      <c r="AJ6419" s="5">
        <v>0</v>
      </c>
      <c r="AK6419" s="5">
        <f t="shared" si="1108"/>
        <v>0</v>
      </c>
      <c r="AL6419" s="5">
        <v>0</v>
      </c>
      <c r="AM6419" s="5">
        <v>0</v>
      </c>
      <c r="AN6419" s="5">
        <f t="shared" si="1109"/>
        <v>0</v>
      </c>
      <c r="AO6419" s="5">
        <v>0</v>
      </c>
      <c r="AP6419" s="5">
        <v>0</v>
      </c>
      <c r="AQ6419" s="5">
        <f t="shared" si="1110"/>
        <v>0</v>
      </c>
      <c r="AR6419" s="5">
        <v>0</v>
      </c>
      <c r="AS6419" s="6"/>
      <c r="AT6419" s="5">
        <v>0</v>
      </c>
      <c r="AU6419" s="5">
        <v>0</v>
      </c>
      <c r="AV6419" t="str">
        <f t="shared" si="1103"/>
        <v>N</v>
      </c>
      <c r="AW6419" t="s">
        <v>60</v>
      </c>
      <c r="AX6419" t="s">
        <v>61</v>
      </c>
      <c r="AY6419" t="s">
        <v>62</v>
      </c>
      <c r="AZ6419" t="s">
        <v>62</v>
      </c>
      <c r="BA6419" t="str">
        <f t="shared" si="1104"/>
        <v>N</v>
      </c>
    </row>
    <row r="6420" spans="1:53">
      <c r="A6420" t="s">
        <v>53</v>
      </c>
      <c r="B6420" t="s">
        <v>54</v>
      </c>
      <c r="C6420" t="s">
        <v>89</v>
      </c>
      <c r="D6420">
        <v>2023</v>
      </c>
      <c r="F6420" t="s">
        <v>14818</v>
      </c>
      <c r="G6420" t="s">
        <v>14819</v>
      </c>
      <c r="I6420" t="s">
        <v>14820</v>
      </c>
      <c r="J6420" t="s">
        <v>101</v>
      </c>
      <c r="K6420" t="s">
        <v>93</v>
      </c>
      <c r="L6420" s="5">
        <v>0</v>
      </c>
      <c r="M6420" s="5">
        <v>0</v>
      </c>
      <c r="N6420" s="5">
        <f t="shared" si="1100"/>
        <v>0</v>
      </c>
      <c r="O6420" s="5">
        <v>0</v>
      </c>
      <c r="P6420" s="5">
        <v>0</v>
      </c>
      <c r="Q6420" s="5">
        <f t="shared" si="1101"/>
        <v>0</v>
      </c>
      <c r="R6420" s="5">
        <v>0</v>
      </c>
      <c r="S6420" s="5">
        <v>0</v>
      </c>
      <c r="T6420" s="5">
        <f t="shared" si="1102"/>
        <v>0</v>
      </c>
      <c r="U6420" s="5">
        <v>1</v>
      </c>
      <c r="V6420" s="5">
        <v>1</v>
      </c>
      <c r="W6420" s="5">
        <v>0</v>
      </c>
      <c r="X6420" s="5">
        <v>0</v>
      </c>
      <c r="Y6420" s="5">
        <f t="shared" si="1105"/>
        <v>0</v>
      </c>
      <c r="Z6420" s="5">
        <v>0</v>
      </c>
      <c r="AA6420" s="5">
        <v>0</v>
      </c>
      <c r="AB6420" s="5">
        <f t="shared" si="1106"/>
        <v>0</v>
      </c>
      <c r="AC6420" s="5">
        <v>0</v>
      </c>
      <c r="AD6420" s="5">
        <v>0</v>
      </c>
      <c r="AE6420" s="5">
        <f t="shared" si="1107"/>
        <v>0</v>
      </c>
      <c r="AF6420" s="5">
        <v>1</v>
      </c>
      <c r="AG6420" s="6">
        <v>45209</v>
      </c>
      <c r="AH6420" s="5">
        <v>1</v>
      </c>
      <c r="AI6420" s="5">
        <v>0</v>
      </c>
      <c r="AJ6420" s="5">
        <v>0</v>
      </c>
      <c r="AK6420" s="5">
        <f t="shared" si="1108"/>
        <v>0</v>
      </c>
      <c r="AL6420" s="5">
        <v>0</v>
      </c>
      <c r="AM6420" s="5">
        <v>0</v>
      </c>
      <c r="AN6420" s="5">
        <f t="shared" si="1109"/>
        <v>0</v>
      </c>
      <c r="AO6420" s="5">
        <v>0</v>
      </c>
      <c r="AP6420" s="5">
        <v>0</v>
      </c>
      <c r="AQ6420" s="5">
        <f t="shared" si="1110"/>
        <v>0</v>
      </c>
      <c r="AR6420" s="5">
        <v>0</v>
      </c>
      <c r="AS6420" s="6"/>
      <c r="AT6420" s="5">
        <v>0</v>
      </c>
      <c r="AU6420" s="5">
        <v>0</v>
      </c>
      <c r="AV6420" t="str">
        <f t="shared" si="1103"/>
        <v>N</v>
      </c>
      <c r="AW6420" t="s">
        <v>60</v>
      </c>
      <c r="AX6420" t="s">
        <v>61</v>
      </c>
      <c r="AY6420" t="s">
        <v>62</v>
      </c>
      <c r="AZ6420" t="s">
        <v>62</v>
      </c>
      <c r="BA6420" t="str">
        <f t="shared" si="1104"/>
        <v>N</v>
      </c>
    </row>
    <row r="6421" spans="1:53">
      <c r="A6421" t="s">
        <v>436</v>
      </c>
      <c r="B6421" t="s">
        <v>54</v>
      </c>
      <c r="C6421" t="s">
        <v>89</v>
      </c>
      <c r="D6421">
        <v>2023</v>
      </c>
      <c r="F6421" t="s">
        <v>14821</v>
      </c>
      <c r="G6421" t="s">
        <v>14822</v>
      </c>
      <c r="H6421" t="s">
        <v>14823</v>
      </c>
      <c r="I6421" t="s">
        <v>14824</v>
      </c>
      <c r="J6421" t="s">
        <v>58</v>
      </c>
      <c r="K6421" t="s">
        <v>59</v>
      </c>
      <c r="L6421" s="5">
        <v>0</v>
      </c>
      <c r="M6421" s="5">
        <v>0</v>
      </c>
      <c r="N6421" s="5">
        <f t="shared" si="1100"/>
        <v>0</v>
      </c>
      <c r="O6421" s="5">
        <v>0</v>
      </c>
      <c r="P6421" s="5">
        <v>0</v>
      </c>
      <c r="Q6421" s="5">
        <f t="shared" si="1101"/>
        <v>0</v>
      </c>
      <c r="R6421" s="5">
        <v>0</v>
      </c>
      <c r="S6421" s="5">
        <v>0</v>
      </c>
      <c r="T6421" s="5">
        <f t="shared" si="1102"/>
        <v>0</v>
      </c>
      <c r="U6421" s="5">
        <v>0</v>
      </c>
      <c r="V6421" s="5">
        <v>0</v>
      </c>
      <c r="W6421" s="5">
        <v>0</v>
      </c>
      <c r="X6421" s="5">
        <v>0</v>
      </c>
      <c r="Y6421" s="5">
        <f t="shared" si="1105"/>
        <v>0</v>
      </c>
      <c r="Z6421" s="5">
        <v>0</v>
      </c>
      <c r="AA6421" s="5">
        <v>1</v>
      </c>
      <c r="AB6421" s="5">
        <f t="shared" si="1106"/>
        <v>1</v>
      </c>
      <c r="AC6421" s="5">
        <v>0</v>
      </c>
      <c r="AD6421" s="5">
        <v>0</v>
      </c>
      <c r="AE6421" s="5">
        <f t="shared" si="1107"/>
        <v>0</v>
      </c>
      <c r="AF6421" s="5">
        <v>0</v>
      </c>
      <c r="AG6421" s="6">
        <v>45021</v>
      </c>
      <c r="AH6421" s="5">
        <v>1</v>
      </c>
      <c r="AI6421" s="5">
        <v>0</v>
      </c>
      <c r="AJ6421" s="5">
        <v>0</v>
      </c>
      <c r="AK6421" s="5">
        <f t="shared" si="1108"/>
        <v>0</v>
      </c>
      <c r="AL6421" s="5">
        <v>0</v>
      </c>
      <c r="AM6421" s="5">
        <v>1</v>
      </c>
      <c r="AN6421" s="5">
        <f t="shared" si="1109"/>
        <v>1</v>
      </c>
      <c r="AO6421" s="5">
        <v>0</v>
      </c>
      <c r="AP6421" s="5">
        <v>0</v>
      </c>
      <c r="AQ6421" s="5">
        <f t="shared" si="1110"/>
        <v>0</v>
      </c>
      <c r="AR6421" s="5">
        <v>0</v>
      </c>
      <c r="AS6421" s="6">
        <v>45189</v>
      </c>
      <c r="AT6421" s="5">
        <v>1</v>
      </c>
      <c r="AU6421" s="5">
        <v>0</v>
      </c>
      <c r="AV6421" t="str">
        <f t="shared" si="1103"/>
        <v>N</v>
      </c>
      <c r="AW6421" t="s">
        <v>60</v>
      </c>
      <c r="AX6421" t="s">
        <v>61</v>
      </c>
      <c r="AY6421" t="s">
        <v>2637</v>
      </c>
      <c r="AZ6421" t="s">
        <v>2637</v>
      </c>
      <c r="BA6421" t="str">
        <f t="shared" si="1104"/>
        <v>N</v>
      </c>
    </row>
    <row r="6422" spans="1:53">
      <c r="A6422" t="s">
        <v>436</v>
      </c>
      <c r="B6422" t="s">
        <v>54</v>
      </c>
      <c r="C6422" t="s">
        <v>89</v>
      </c>
      <c r="D6422">
        <v>2023</v>
      </c>
      <c r="F6422" t="s">
        <v>14825</v>
      </c>
      <c r="G6422" t="s">
        <v>14826</v>
      </c>
      <c r="H6422" t="s">
        <v>6338</v>
      </c>
      <c r="I6422" t="s">
        <v>14827</v>
      </c>
      <c r="J6422" t="s">
        <v>58</v>
      </c>
      <c r="K6422" t="s">
        <v>59</v>
      </c>
      <c r="L6422" s="5">
        <v>0</v>
      </c>
      <c r="M6422" s="5">
        <v>0</v>
      </c>
      <c r="N6422" s="5">
        <f t="shared" si="1100"/>
        <v>0</v>
      </c>
      <c r="O6422" s="5">
        <v>0</v>
      </c>
      <c r="P6422" s="5">
        <v>0</v>
      </c>
      <c r="Q6422" s="5">
        <f t="shared" si="1101"/>
        <v>0</v>
      </c>
      <c r="R6422" s="5">
        <v>0</v>
      </c>
      <c r="S6422" s="5">
        <v>0</v>
      </c>
      <c r="T6422" s="5">
        <f t="shared" si="1102"/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f t="shared" si="1105"/>
        <v>0</v>
      </c>
      <c r="Z6422" s="5">
        <v>0</v>
      </c>
      <c r="AA6422" s="5">
        <v>1</v>
      </c>
      <c r="AB6422" s="5">
        <f t="shared" si="1106"/>
        <v>1</v>
      </c>
      <c r="AC6422" s="5">
        <v>0</v>
      </c>
      <c r="AD6422" s="5">
        <v>0</v>
      </c>
      <c r="AE6422" s="5">
        <f t="shared" si="1107"/>
        <v>0</v>
      </c>
      <c r="AF6422" s="5">
        <v>0</v>
      </c>
      <c r="AG6422" s="6">
        <v>45063</v>
      </c>
      <c r="AH6422" s="5">
        <v>1</v>
      </c>
      <c r="AI6422" s="5">
        <v>0</v>
      </c>
      <c r="AJ6422" s="5">
        <v>0</v>
      </c>
      <c r="AK6422" s="5">
        <f t="shared" si="1108"/>
        <v>0</v>
      </c>
      <c r="AL6422" s="5">
        <v>0</v>
      </c>
      <c r="AM6422" s="5">
        <v>1</v>
      </c>
      <c r="AN6422" s="5">
        <f t="shared" si="1109"/>
        <v>1</v>
      </c>
      <c r="AO6422" s="5">
        <v>0</v>
      </c>
      <c r="AP6422" s="5">
        <v>0</v>
      </c>
      <c r="AQ6422" s="5">
        <f t="shared" si="1110"/>
        <v>0</v>
      </c>
      <c r="AR6422" s="5">
        <v>0</v>
      </c>
      <c r="AS6422" s="6">
        <v>45138</v>
      </c>
      <c r="AT6422" s="5">
        <v>1</v>
      </c>
      <c r="AU6422" s="5">
        <v>0</v>
      </c>
      <c r="AV6422" t="str">
        <f t="shared" si="1103"/>
        <v>N</v>
      </c>
      <c r="AW6422" t="s">
        <v>60</v>
      </c>
      <c r="AX6422" t="s">
        <v>61</v>
      </c>
      <c r="AY6422" t="s">
        <v>2637</v>
      </c>
      <c r="AZ6422" t="s">
        <v>2637</v>
      </c>
      <c r="BA6422" t="str">
        <f t="shared" si="1104"/>
        <v>N</v>
      </c>
    </row>
    <row r="6423" spans="1:53">
      <c r="A6423" t="s">
        <v>436</v>
      </c>
      <c r="B6423" t="s">
        <v>54</v>
      </c>
      <c r="C6423" t="s">
        <v>89</v>
      </c>
      <c r="D6423">
        <v>2023</v>
      </c>
      <c r="F6423" t="s">
        <v>14828</v>
      </c>
      <c r="G6423" t="s">
        <v>14829</v>
      </c>
      <c r="H6423" t="s">
        <v>14830</v>
      </c>
      <c r="I6423" t="s">
        <v>14831</v>
      </c>
      <c r="J6423" t="s">
        <v>58</v>
      </c>
      <c r="K6423" t="s">
        <v>59</v>
      </c>
      <c r="L6423" s="5">
        <v>0</v>
      </c>
      <c r="M6423" s="5">
        <v>0</v>
      </c>
      <c r="N6423" s="5">
        <f t="shared" si="1100"/>
        <v>0</v>
      </c>
      <c r="O6423" s="5">
        <v>0</v>
      </c>
      <c r="P6423" s="5">
        <v>0</v>
      </c>
      <c r="Q6423" s="5">
        <f t="shared" si="1101"/>
        <v>0</v>
      </c>
      <c r="R6423" s="5">
        <v>0</v>
      </c>
      <c r="S6423" s="5">
        <v>0</v>
      </c>
      <c r="T6423" s="5">
        <f t="shared" si="1102"/>
        <v>0</v>
      </c>
      <c r="U6423" s="5">
        <v>0</v>
      </c>
      <c r="V6423" s="5">
        <v>0</v>
      </c>
      <c r="W6423" s="5">
        <v>0</v>
      </c>
      <c r="X6423" s="5">
        <v>0</v>
      </c>
      <c r="Y6423" s="5">
        <f t="shared" si="1105"/>
        <v>0</v>
      </c>
      <c r="Z6423" s="5">
        <v>0</v>
      </c>
      <c r="AA6423" s="5">
        <v>1</v>
      </c>
      <c r="AB6423" s="5">
        <f t="shared" si="1106"/>
        <v>1</v>
      </c>
      <c r="AC6423" s="5">
        <v>0</v>
      </c>
      <c r="AD6423" s="5">
        <v>0</v>
      </c>
      <c r="AE6423" s="5">
        <f t="shared" si="1107"/>
        <v>0</v>
      </c>
      <c r="AF6423" s="5">
        <v>0</v>
      </c>
      <c r="AG6423" s="6">
        <v>44987</v>
      </c>
      <c r="AH6423" s="5">
        <v>1</v>
      </c>
      <c r="AI6423" s="5">
        <v>0</v>
      </c>
      <c r="AJ6423" s="5">
        <v>0</v>
      </c>
      <c r="AK6423" s="5">
        <f t="shared" si="1108"/>
        <v>0</v>
      </c>
      <c r="AL6423" s="5">
        <v>0</v>
      </c>
      <c r="AM6423" s="5">
        <v>1</v>
      </c>
      <c r="AN6423" s="5">
        <f t="shared" si="1109"/>
        <v>1</v>
      </c>
      <c r="AO6423" s="5">
        <v>0</v>
      </c>
      <c r="AP6423" s="5">
        <v>0</v>
      </c>
      <c r="AQ6423" s="5">
        <f t="shared" si="1110"/>
        <v>0</v>
      </c>
      <c r="AR6423" s="5">
        <v>0</v>
      </c>
      <c r="AS6423" s="6">
        <v>45127</v>
      </c>
      <c r="AT6423" s="5">
        <v>1</v>
      </c>
      <c r="AU6423" s="5">
        <v>0</v>
      </c>
      <c r="AV6423" t="str">
        <f t="shared" si="1103"/>
        <v>N</v>
      </c>
      <c r="AW6423" t="s">
        <v>60</v>
      </c>
      <c r="AX6423" t="s">
        <v>61</v>
      </c>
      <c r="AY6423" t="s">
        <v>2637</v>
      </c>
      <c r="AZ6423" t="s">
        <v>2637</v>
      </c>
      <c r="BA6423" t="str">
        <f t="shared" si="1104"/>
        <v>N</v>
      </c>
    </row>
    <row r="6424" spans="1:53">
      <c r="A6424" t="s">
        <v>436</v>
      </c>
      <c r="B6424" t="s">
        <v>54</v>
      </c>
      <c r="C6424" t="s">
        <v>89</v>
      </c>
      <c r="D6424">
        <v>2023</v>
      </c>
      <c r="F6424" t="s">
        <v>14832</v>
      </c>
      <c r="G6424" t="s">
        <v>14833</v>
      </c>
      <c r="H6424" t="s">
        <v>5071</v>
      </c>
      <c r="I6424" t="s">
        <v>14834</v>
      </c>
      <c r="J6424" t="s">
        <v>58</v>
      </c>
      <c r="K6424" t="s">
        <v>59</v>
      </c>
      <c r="L6424" s="5">
        <v>0</v>
      </c>
      <c r="M6424" s="5">
        <v>0</v>
      </c>
      <c r="N6424" s="5">
        <f t="shared" si="1100"/>
        <v>0</v>
      </c>
      <c r="O6424" s="5">
        <v>0</v>
      </c>
      <c r="P6424" s="5">
        <v>0</v>
      </c>
      <c r="Q6424" s="5">
        <f t="shared" si="1101"/>
        <v>0</v>
      </c>
      <c r="R6424" s="5">
        <v>0</v>
      </c>
      <c r="S6424" s="5">
        <v>0</v>
      </c>
      <c r="T6424" s="5">
        <f t="shared" si="1102"/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f t="shared" si="1105"/>
        <v>0</v>
      </c>
      <c r="Z6424" s="5">
        <v>0</v>
      </c>
      <c r="AA6424" s="5">
        <v>1</v>
      </c>
      <c r="AB6424" s="5">
        <f t="shared" si="1106"/>
        <v>1</v>
      </c>
      <c r="AC6424" s="5">
        <v>0</v>
      </c>
      <c r="AD6424" s="5">
        <v>0</v>
      </c>
      <c r="AE6424" s="5">
        <f t="shared" si="1107"/>
        <v>0</v>
      </c>
      <c r="AF6424" s="5">
        <v>0</v>
      </c>
      <c r="AG6424" s="6">
        <v>45064</v>
      </c>
      <c r="AH6424" s="5">
        <v>1</v>
      </c>
      <c r="AI6424" s="5">
        <v>0</v>
      </c>
      <c r="AJ6424" s="5">
        <v>0</v>
      </c>
      <c r="AK6424" s="5">
        <f t="shared" si="1108"/>
        <v>0</v>
      </c>
      <c r="AL6424" s="5">
        <v>0</v>
      </c>
      <c r="AM6424" s="5">
        <v>1</v>
      </c>
      <c r="AN6424" s="5">
        <f t="shared" si="1109"/>
        <v>1</v>
      </c>
      <c r="AO6424" s="5">
        <v>0</v>
      </c>
      <c r="AP6424" s="5">
        <v>0</v>
      </c>
      <c r="AQ6424" s="5">
        <f t="shared" si="1110"/>
        <v>0</v>
      </c>
      <c r="AR6424" s="5">
        <v>0</v>
      </c>
      <c r="AS6424" s="6">
        <v>45134</v>
      </c>
      <c r="AT6424" s="5">
        <v>1</v>
      </c>
      <c r="AU6424" s="5">
        <v>0</v>
      </c>
      <c r="AV6424" t="str">
        <f t="shared" si="1103"/>
        <v>N</v>
      </c>
      <c r="AW6424" t="s">
        <v>60</v>
      </c>
      <c r="AX6424" t="s">
        <v>61</v>
      </c>
      <c r="AY6424" t="s">
        <v>2637</v>
      </c>
      <c r="AZ6424" t="s">
        <v>2637</v>
      </c>
      <c r="BA6424" t="str">
        <f t="shared" si="1104"/>
        <v>N</v>
      </c>
    </row>
    <row r="6425" spans="1:53">
      <c r="A6425" t="s">
        <v>436</v>
      </c>
      <c r="B6425" t="s">
        <v>54</v>
      </c>
      <c r="C6425" t="s">
        <v>89</v>
      </c>
      <c r="D6425">
        <v>2023</v>
      </c>
      <c r="F6425" t="s">
        <v>11785</v>
      </c>
      <c r="G6425" t="s">
        <v>14835</v>
      </c>
      <c r="H6425" t="s">
        <v>14836</v>
      </c>
      <c r="I6425" t="s">
        <v>14837</v>
      </c>
      <c r="J6425" t="s">
        <v>58</v>
      </c>
      <c r="K6425" t="s">
        <v>59</v>
      </c>
      <c r="L6425" s="5">
        <v>0</v>
      </c>
      <c r="M6425" s="5">
        <v>0</v>
      </c>
      <c r="N6425" s="5">
        <f t="shared" si="1100"/>
        <v>0</v>
      </c>
      <c r="O6425" s="5">
        <v>0</v>
      </c>
      <c r="P6425" s="5">
        <v>0</v>
      </c>
      <c r="Q6425" s="5">
        <f t="shared" si="1101"/>
        <v>0</v>
      </c>
      <c r="R6425" s="5">
        <v>0</v>
      </c>
      <c r="S6425" s="5">
        <v>0</v>
      </c>
      <c r="T6425" s="5">
        <f t="shared" si="1102"/>
        <v>0</v>
      </c>
      <c r="U6425" s="5">
        <v>0</v>
      </c>
      <c r="V6425" s="5">
        <v>0</v>
      </c>
      <c r="W6425" s="5">
        <v>0</v>
      </c>
      <c r="X6425" s="5">
        <v>0</v>
      </c>
      <c r="Y6425" s="5">
        <f t="shared" si="1105"/>
        <v>0</v>
      </c>
      <c r="Z6425" s="5">
        <v>0</v>
      </c>
      <c r="AA6425" s="5">
        <v>1</v>
      </c>
      <c r="AB6425" s="5">
        <f t="shared" si="1106"/>
        <v>1</v>
      </c>
      <c r="AC6425" s="5">
        <v>0</v>
      </c>
      <c r="AD6425" s="5">
        <v>0</v>
      </c>
      <c r="AE6425" s="5">
        <f t="shared" si="1107"/>
        <v>0</v>
      </c>
      <c r="AF6425" s="5">
        <v>0</v>
      </c>
      <c r="AG6425" s="6">
        <v>45062</v>
      </c>
      <c r="AH6425" s="5">
        <v>1</v>
      </c>
      <c r="AI6425" s="5">
        <v>0</v>
      </c>
      <c r="AJ6425" s="5">
        <v>0</v>
      </c>
      <c r="AK6425" s="5">
        <f t="shared" si="1108"/>
        <v>0</v>
      </c>
      <c r="AL6425" s="5">
        <v>0</v>
      </c>
      <c r="AM6425" s="5">
        <v>1</v>
      </c>
      <c r="AN6425" s="5">
        <f t="shared" si="1109"/>
        <v>1</v>
      </c>
      <c r="AO6425" s="5">
        <v>0</v>
      </c>
      <c r="AP6425" s="5">
        <v>0</v>
      </c>
      <c r="AQ6425" s="5">
        <f t="shared" si="1110"/>
        <v>0</v>
      </c>
      <c r="AR6425" s="5">
        <v>0</v>
      </c>
      <c r="AS6425" s="6">
        <v>45167</v>
      </c>
      <c r="AT6425" s="5">
        <v>1</v>
      </c>
      <c r="AU6425" s="5">
        <v>0</v>
      </c>
      <c r="AV6425" t="str">
        <f t="shared" si="1103"/>
        <v>N</v>
      </c>
      <c r="AW6425" t="s">
        <v>60</v>
      </c>
      <c r="AX6425" t="s">
        <v>61</v>
      </c>
      <c r="AY6425" t="s">
        <v>2637</v>
      </c>
      <c r="AZ6425" t="s">
        <v>2637</v>
      </c>
      <c r="BA6425" t="str">
        <f t="shared" si="1104"/>
        <v>N</v>
      </c>
    </row>
    <row r="6426" spans="1:53">
      <c r="A6426" t="s">
        <v>436</v>
      </c>
      <c r="B6426" t="s">
        <v>54</v>
      </c>
      <c r="C6426" t="s">
        <v>89</v>
      </c>
      <c r="D6426">
        <v>2023</v>
      </c>
      <c r="F6426" t="s">
        <v>14838</v>
      </c>
      <c r="G6426" t="s">
        <v>14839</v>
      </c>
      <c r="H6426" t="s">
        <v>14840</v>
      </c>
      <c r="I6426" t="s">
        <v>14841</v>
      </c>
      <c r="J6426" t="s">
        <v>58</v>
      </c>
      <c r="K6426" t="s">
        <v>59</v>
      </c>
      <c r="L6426" s="5">
        <v>0</v>
      </c>
      <c r="M6426" s="5">
        <v>0</v>
      </c>
      <c r="N6426" s="5">
        <f t="shared" si="1100"/>
        <v>0</v>
      </c>
      <c r="O6426" s="5">
        <v>0</v>
      </c>
      <c r="P6426" s="5">
        <v>0</v>
      </c>
      <c r="Q6426" s="5">
        <f t="shared" si="1101"/>
        <v>0</v>
      </c>
      <c r="R6426" s="5">
        <v>0</v>
      </c>
      <c r="S6426" s="5">
        <v>0</v>
      </c>
      <c r="T6426" s="5">
        <f t="shared" si="1102"/>
        <v>0</v>
      </c>
      <c r="U6426" s="5">
        <v>0</v>
      </c>
      <c r="V6426" s="5">
        <v>0</v>
      </c>
      <c r="W6426" s="5">
        <v>0</v>
      </c>
      <c r="X6426" s="5">
        <v>0</v>
      </c>
      <c r="Y6426" s="5">
        <f t="shared" si="1105"/>
        <v>0</v>
      </c>
      <c r="Z6426" s="5">
        <v>0</v>
      </c>
      <c r="AA6426" s="5">
        <v>1</v>
      </c>
      <c r="AB6426" s="5">
        <f t="shared" si="1106"/>
        <v>1</v>
      </c>
      <c r="AC6426" s="5">
        <v>0</v>
      </c>
      <c r="AD6426" s="5">
        <v>0</v>
      </c>
      <c r="AE6426" s="5">
        <f t="shared" si="1107"/>
        <v>0</v>
      </c>
      <c r="AF6426" s="5">
        <v>0</v>
      </c>
      <c r="AG6426" s="6">
        <v>45050</v>
      </c>
      <c r="AH6426" s="5">
        <v>1</v>
      </c>
      <c r="AI6426" s="5">
        <v>0</v>
      </c>
      <c r="AJ6426" s="5">
        <v>0</v>
      </c>
      <c r="AK6426" s="5">
        <f t="shared" si="1108"/>
        <v>0</v>
      </c>
      <c r="AL6426" s="5">
        <v>0</v>
      </c>
      <c r="AM6426" s="5">
        <v>1</v>
      </c>
      <c r="AN6426" s="5">
        <f t="shared" si="1109"/>
        <v>1</v>
      </c>
      <c r="AO6426" s="5">
        <v>0</v>
      </c>
      <c r="AP6426" s="5">
        <v>0</v>
      </c>
      <c r="AQ6426" s="5">
        <f t="shared" si="1110"/>
        <v>0</v>
      </c>
      <c r="AR6426" s="5">
        <v>0</v>
      </c>
      <c r="AS6426" s="6">
        <v>45239</v>
      </c>
      <c r="AT6426" s="5">
        <v>1</v>
      </c>
      <c r="AU6426" s="5">
        <v>0</v>
      </c>
      <c r="AV6426" t="str">
        <f t="shared" si="1103"/>
        <v>N</v>
      </c>
      <c r="AW6426" t="s">
        <v>60</v>
      </c>
      <c r="AX6426" t="s">
        <v>61</v>
      </c>
      <c r="AY6426" t="s">
        <v>2637</v>
      </c>
      <c r="AZ6426" t="s">
        <v>2637</v>
      </c>
      <c r="BA6426" t="str">
        <f t="shared" si="1104"/>
        <v>N</v>
      </c>
    </row>
    <row r="6427" spans="1:53">
      <c r="A6427" t="s">
        <v>436</v>
      </c>
      <c r="B6427" t="s">
        <v>54</v>
      </c>
      <c r="C6427" t="s">
        <v>89</v>
      </c>
      <c r="D6427">
        <v>2023</v>
      </c>
      <c r="F6427" t="s">
        <v>14842</v>
      </c>
      <c r="G6427" t="s">
        <v>14843</v>
      </c>
      <c r="H6427" t="s">
        <v>14844</v>
      </c>
      <c r="I6427" t="s">
        <v>14845</v>
      </c>
      <c r="J6427" t="s">
        <v>58</v>
      </c>
      <c r="K6427" t="s">
        <v>59</v>
      </c>
      <c r="L6427" s="5">
        <v>0</v>
      </c>
      <c r="M6427" s="5">
        <v>0</v>
      </c>
      <c r="N6427" s="5">
        <f t="shared" si="1100"/>
        <v>0</v>
      </c>
      <c r="O6427" s="5">
        <v>0</v>
      </c>
      <c r="P6427" s="5">
        <v>0</v>
      </c>
      <c r="Q6427" s="5">
        <f t="shared" si="1101"/>
        <v>0</v>
      </c>
      <c r="R6427" s="5">
        <v>0</v>
      </c>
      <c r="S6427" s="5">
        <v>0</v>
      </c>
      <c r="T6427" s="5">
        <f t="shared" si="1102"/>
        <v>0</v>
      </c>
      <c r="U6427" s="5">
        <v>0</v>
      </c>
      <c r="V6427" s="5">
        <v>0</v>
      </c>
      <c r="W6427" s="5">
        <v>0</v>
      </c>
      <c r="X6427" s="5">
        <v>0</v>
      </c>
      <c r="Y6427" s="5">
        <f t="shared" si="1105"/>
        <v>0</v>
      </c>
      <c r="Z6427" s="5">
        <v>0</v>
      </c>
      <c r="AA6427" s="5">
        <v>1</v>
      </c>
      <c r="AB6427" s="5">
        <f t="shared" si="1106"/>
        <v>1</v>
      </c>
      <c r="AC6427" s="5">
        <v>0</v>
      </c>
      <c r="AD6427" s="5">
        <v>0</v>
      </c>
      <c r="AE6427" s="5">
        <f t="shared" si="1107"/>
        <v>0</v>
      </c>
      <c r="AF6427" s="5">
        <v>0</v>
      </c>
      <c r="AG6427" s="6">
        <v>44931</v>
      </c>
      <c r="AH6427" s="5">
        <v>1</v>
      </c>
      <c r="AI6427" s="5">
        <v>0</v>
      </c>
      <c r="AJ6427" s="5">
        <v>0</v>
      </c>
      <c r="AK6427" s="5">
        <f t="shared" si="1108"/>
        <v>0</v>
      </c>
      <c r="AL6427" s="5">
        <v>0</v>
      </c>
      <c r="AM6427" s="5">
        <v>1</v>
      </c>
      <c r="AN6427" s="5">
        <f t="shared" si="1109"/>
        <v>1</v>
      </c>
      <c r="AO6427" s="5">
        <v>0</v>
      </c>
      <c r="AP6427" s="5">
        <v>0</v>
      </c>
      <c r="AQ6427" s="5">
        <f t="shared" si="1110"/>
        <v>0</v>
      </c>
      <c r="AR6427" s="5">
        <v>0</v>
      </c>
      <c r="AS6427" s="6">
        <v>44984</v>
      </c>
      <c r="AT6427" s="5">
        <v>1</v>
      </c>
      <c r="AU6427" s="5">
        <v>0</v>
      </c>
      <c r="AV6427" t="str">
        <f t="shared" si="1103"/>
        <v>N</v>
      </c>
      <c r="AW6427" t="s">
        <v>60</v>
      </c>
      <c r="AX6427" t="s">
        <v>61</v>
      </c>
      <c r="AY6427" t="s">
        <v>2637</v>
      </c>
      <c r="AZ6427" t="s">
        <v>2637</v>
      </c>
      <c r="BA6427" t="str">
        <f t="shared" si="1104"/>
        <v>N</v>
      </c>
    </row>
    <row r="6428" spans="1:53">
      <c r="A6428" t="s">
        <v>436</v>
      </c>
      <c r="B6428" t="s">
        <v>54</v>
      </c>
      <c r="C6428" t="s">
        <v>89</v>
      </c>
      <c r="D6428">
        <v>2023</v>
      </c>
      <c r="F6428" t="s">
        <v>14846</v>
      </c>
      <c r="G6428" t="s">
        <v>14847</v>
      </c>
      <c r="H6428" t="s">
        <v>14848</v>
      </c>
      <c r="I6428" t="s">
        <v>14849</v>
      </c>
      <c r="J6428" t="s">
        <v>58</v>
      </c>
      <c r="K6428" t="s">
        <v>59</v>
      </c>
      <c r="L6428" s="5">
        <v>0</v>
      </c>
      <c r="M6428" s="5">
        <v>0</v>
      </c>
      <c r="N6428" s="5">
        <f t="shared" si="1100"/>
        <v>0</v>
      </c>
      <c r="O6428" s="5">
        <v>0</v>
      </c>
      <c r="P6428" s="5">
        <v>0</v>
      </c>
      <c r="Q6428" s="5">
        <f t="shared" si="1101"/>
        <v>0</v>
      </c>
      <c r="R6428" s="5">
        <v>0</v>
      </c>
      <c r="S6428" s="5">
        <v>0</v>
      </c>
      <c r="T6428" s="5">
        <f t="shared" si="1102"/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f t="shared" si="1105"/>
        <v>0</v>
      </c>
      <c r="Z6428" s="5">
        <v>0</v>
      </c>
      <c r="AA6428" s="5">
        <v>1</v>
      </c>
      <c r="AB6428" s="5">
        <f t="shared" si="1106"/>
        <v>1</v>
      </c>
      <c r="AC6428" s="5">
        <v>0</v>
      </c>
      <c r="AD6428" s="5">
        <v>0</v>
      </c>
      <c r="AE6428" s="5">
        <f t="shared" si="1107"/>
        <v>0</v>
      </c>
      <c r="AF6428" s="5">
        <v>0</v>
      </c>
      <c r="AG6428" s="6">
        <v>45029</v>
      </c>
      <c r="AH6428" s="5">
        <v>1</v>
      </c>
      <c r="AI6428" s="5">
        <v>0</v>
      </c>
      <c r="AJ6428" s="5">
        <v>0</v>
      </c>
      <c r="AK6428" s="5">
        <f t="shared" si="1108"/>
        <v>0</v>
      </c>
      <c r="AL6428" s="5">
        <v>0</v>
      </c>
      <c r="AM6428" s="5">
        <v>1</v>
      </c>
      <c r="AN6428" s="5">
        <f t="shared" si="1109"/>
        <v>1</v>
      </c>
      <c r="AO6428" s="5">
        <v>0</v>
      </c>
      <c r="AP6428" s="5">
        <v>0</v>
      </c>
      <c r="AQ6428" s="5">
        <f t="shared" si="1110"/>
        <v>0</v>
      </c>
      <c r="AR6428" s="5">
        <v>0</v>
      </c>
      <c r="AS6428" s="6">
        <v>45174</v>
      </c>
      <c r="AT6428" s="5">
        <v>1</v>
      </c>
      <c r="AU6428" s="5">
        <v>0</v>
      </c>
      <c r="AV6428" t="str">
        <f t="shared" si="1103"/>
        <v>N</v>
      </c>
      <c r="AW6428" t="s">
        <v>60</v>
      </c>
      <c r="AX6428" t="s">
        <v>61</v>
      </c>
      <c r="AY6428" t="s">
        <v>2637</v>
      </c>
      <c r="AZ6428" t="s">
        <v>2637</v>
      </c>
      <c r="BA6428" t="str">
        <f t="shared" si="1104"/>
        <v>N</v>
      </c>
    </row>
    <row r="6429" spans="1:53">
      <c r="A6429" t="s">
        <v>436</v>
      </c>
      <c r="B6429" t="s">
        <v>54</v>
      </c>
      <c r="C6429" t="s">
        <v>89</v>
      </c>
      <c r="D6429">
        <v>2023</v>
      </c>
      <c r="F6429" t="s">
        <v>14850</v>
      </c>
      <c r="G6429" t="s">
        <v>14851</v>
      </c>
      <c r="H6429" t="s">
        <v>14852</v>
      </c>
      <c r="I6429" t="s">
        <v>14853</v>
      </c>
      <c r="J6429" t="s">
        <v>58</v>
      </c>
      <c r="K6429" t="s">
        <v>59</v>
      </c>
      <c r="L6429" s="5">
        <v>0</v>
      </c>
      <c r="M6429" s="5">
        <v>0</v>
      </c>
      <c r="N6429" s="5">
        <f t="shared" si="1100"/>
        <v>0</v>
      </c>
      <c r="O6429" s="5">
        <v>0</v>
      </c>
      <c r="P6429" s="5">
        <v>0</v>
      </c>
      <c r="Q6429" s="5">
        <f t="shared" si="1101"/>
        <v>0</v>
      </c>
      <c r="R6429" s="5">
        <v>0</v>
      </c>
      <c r="S6429" s="5">
        <v>0</v>
      </c>
      <c r="T6429" s="5">
        <f t="shared" si="1102"/>
        <v>0</v>
      </c>
      <c r="U6429" s="5">
        <v>0</v>
      </c>
      <c r="V6429" s="5">
        <v>0</v>
      </c>
      <c r="W6429" s="5">
        <v>0</v>
      </c>
      <c r="X6429" s="5">
        <v>0</v>
      </c>
      <c r="Y6429" s="5">
        <f t="shared" si="1105"/>
        <v>0</v>
      </c>
      <c r="Z6429" s="5">
        <v>0</v>
      </c>
      <c r="AA6429" s="5">
        <v>1</v>
      </c>
      <c r="AB6429" s="5">
        <f t="shared" si="1106"/>
        <v>1</v>
      </c>
      <c r="AC6429" s="5">
        <v>0</v>
      </c>
      <c r="AD6429" s="5">
        <v>0</v>
      </c>
      <c r="AE6429" s="5">
        <f t="shared" si="1107"/>
        <v>0</v>
      </c>
      <c r="AF6429" s="5">
        <v>0</v>
      </c>
      <c r="AG6429" s="6">
        <v>44986</v>
      </c>
      <c r="AH6429" s="5">
        <v>1</v>
      </c>
      <c r="AI6429" s="5">
        <v>0</v>
      </c>
      <c r="AJ6429" s="5">
        <v>0</v>
      </c>
      <c r="AK6429" s="5">
        <f t="shared" si="1108"/>
        <v>0</v>
      </c>
      <c r="AL6429" s="5">
        <v>0</v>
      </c>
      <c r="AM6429" s="5">
        <v>1</v>
      </c>
      <c r="AN6429" s="5">
        <f t="shared" si="1109"/>
        <v>1</v>
      </c>
      <c r="AO6429" s="5">
        <v>0</v>
      </c>
      <c r="AP6429" s="5">
        <v>0</v>
      </c>
      <c r="AQ6429" s="5">
        <f t="shared" si="1110"/>
        <v>0</v>
      </c>
      <c r="AR6429" s="5">
        <v>0</v>
      </c>
      <c r="AS6429" s="6">
        <v>45076</v>
      </c>
      <c r="AT6429" s="5">
        <v>1</v>
      </c>
      <c r="AU6429" s="5">
        <v>0</v>
      </c>
      <c r="AV6429" t="str">
        <f t="shared" si="1103"/>
        <v>N</v>
      </c>
      <c r="AW6429" t="s">
        <v>60</v>
      </c>
      <c r="AX6429" t="s">
        <v>61</v>
      </c>
      <c r="AY6429" t="s">
        <v>2637</v>
      </c>
      <c r="AZ6429" t="s">
        <v>2637</v>
      </c>
      <c r="BA6429" t="str">
        <f t="shared" si="1104"/>
        <v>N</v>
      </c>
    </row>
    <row r="6430" spans="1:53">
      <c r="A6430" t="s">
        <v>436</v>
      </c>
      <c r="B6430" t="s">
        <v>54</v>
      </c>
      <c r="C6430" t="s">
        <v>89</v>
      </c>
      <c r="D6430">
        <v>2023</v>
      </c>
      <c r="F6430" t="s">
        <v>14854</v>
      </c>
      <c r="G6430" t="s">
        <v>14855</v>
      </c>
      <c r="H6430" t="s">
        <v>12458</v>
      </c>
      <c r="I6430" t="s">
        <v>14856</v>
      </c>
      <c r="J6430" t="s">
        <v>58</v>
      </c>
      <c r="K6430" t="s">
        <v>59</v>
      </c>
      <c r="L6430" s="5">
        <v>0</v>
      </c>
      <c r="M6430" s="5">
        <v>0</v>
      </c>
      <c r="N6430" s="5">
        <f t="shared" si="1100"/>
        <v>0</v>
      </c>
      <c r="O6430" s="5">
        <v>0</v>
      </c>
      <c r="P6430" s="5">
        <v>0</v>
      </c>
      <c r="Q6430" s="5">
        <f t="shared" si="1101"/>
        <v>0</v>
      </c>
      <c r="R6430" s="5">
        <v>0</v>
      </c>
      <c r="S6430" s="5">
        <v>0</v>
      </c>
      <c r="T6430" s="5">
        <f t="shared" si="1102"/>
        <v>0</v>
      </c>
      <c r="U6430" s="5">
        <v>0</v>
      </c>
      <c r="V6430" s="5">
        <v>0</v>
      </c>
      <c r="W6430" s="5">
        <v>0</v>
      </c>
      <c r="X6430" s="5">
        <v>0</v>
      </c>
      <c r="Y6430" s="5">
        <f t="shared" si="1105"/>
        <v>0</v>
      </c>
      <c r="Z6430" s="5">
        <v>0</v>
      </c>
      <c r="AA6430" s="5">
        <v>1</v>
      </c>
      <c r="AB6430" s="5">
        <f t="shared" si="1106"/>
        <v>1</v>
      </c>
      <c r="AC6430" s="5">
        <v>0</v>
      </c>
      <c r="AD6430" s="5">
        <v>0</v>
      </c>
      <c r="AE6430" s="5">
        <f t="shared" si="1107"/>
        <v>0</v>
      </c>
      <c r="AF6430" s="5">
        <v>0</v>
      </c>
      <c r="AG6430" s="6">
        <v>45062</v>
      </c>
      <c r="AH6430" s="5">
        <v>1</v>
      </c>
      <c r="AI6430" s="5">
        <v>0</v>
      </c>
      <c r="AJ6430" s="5">
        <v>0</v>
      </c>
      <c r="AK6430" s="5">
        <f t="shared" si="1108"/>
        <v>0</v>
      </c>
      <c r="AL6430" s="5">
        <v>0</v>
      </c>
      <c r="AM6430" s="5">
        <v>1</v>
      </c>
      <c r="AN6430" s="5">
        <f t="shared" si="1109"/>
        <v>1</v>
      </c>
      <c r="AO6430" s="5">
        <v>0</v>
      </c>
      <c r="AP6430" s="5">
        <v>0</v>
      </c>
      <c r="AQ6430" s="5">
        <f t="shared" si="1110"/>
        <v>0</v>
      </c>
      <c r="AR6430" s="5">
        <v>0</v>
      </c>
      <c r="AS6430" s="6">
        <v>45223</v>
      </c>
      <c r="AT6430" s="5">
        <v>1</v>
      </c>
      <c r="AU6430" s="5">
        <v>0</v>
      </c>
      <c r="AV6430" t="str">
        <f t="shared" si="1103"/>
        <v>N</v>
      </c>
      <c r="AW6430" t="s">
        <v>60</v>
      </c>
      <c r="AX6430" t="s">
        <v>61</v>
      </c>
      <c r="AY6430" t="s">
        <v>2637</v>
      </c>
      <c r="AZ6430" t="s">
        <v>2637</v>
      </c>
      <c r="BA6430" t="str">
        <f t="shared" si="1104"/>
        <v>N</v>
      </c>
    </row>
    <row r="6431" spans="1:53">
      <c r="A6431" t="s">
        <v>436</v>
      </c>
      <c r="B6431" t="s">
        <v>54</v>
      </c>
      <c r="C6431" t="s">
        <v>89</v>
      </c>
      <c r="D6431">
        <v>2023</v>
      </c>
      <c r="F6431" t="s">
        <v>14857</v>
      </c>
      <c r="G6431" t="s">
        <v>14858</v>
      </c>
      <c r="H6431" t="s">
        <v>14859</v>
      </c>
      <c r="I6431" t="s">
        <v>14860</v>
      </c>
      <c r="J6431" t="s">
        <v>58</v>
      </c>
      <c r="K6431" t="s">
        <v>59</v>
      </c>
      <c r="L6431" s="5">
        <v>0</v>
      </c>
      <c r="M6431" s="5">
        <v>0</v>
      </c>
      <c r="N6431" s="5">
        <f t="shared" si="1100"/>
        <v>0</v>
      </c>
      <c r="O6431" s="5">
        <v>0</v>
      </c>
      <c r="P6431" s="5">
        <v>0</v>
      </c>
      <c r="Q6431" s="5">
        <f t="shared" si="1101"/>
        <v>0</v>
      </c>
      <c r="R6431" s="5">
        <v>0</v>
      </c>
      <c r="S6431" s="5">
        <v>0</v>
      </c>
      <c r="T6431" s="5">
        <f t="shared" si="1102"/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f t="shared" si="1105"/>
        <v>0</v>
      </c>
      <c r="Z6431" s="5">
        <v>0</v>
      </c>
      <c r="AA6431" s="5">
        <v>1</v>
      </c>
      <c r="AB6431" s="5">
        <f t="shared" si="1106"/>
        <v>1</v>
      </c>
      <c r="AC6431" s="5">
        <v>0</v>
      </c>
      <c r="AD6431" s="5">
        <v>0</v>
      </c>
      <c r="AE6431" s="5">
        <f t="shared" si="1107"/>
        <v>0</v>
      </c>
      <c r="AF6431" s="5">
        <v>0</v>
      </c>
      <c r="AG6431" s="6">
        <v>44994</v>
      </c>
      <c r="AH6431" s="5">
        <v>1</v>
      </c>
      <c r="AI6431" s="5">
        <v>0</v>
      </c>
      <c r="AJ6431" s="5">
        <v>0</v>
      </c>
      <c r="AK6431" s="5">
        <f t="shared" si="1108"/>
        <v>0</v>
      </c>
      <c r="AL6431" s="5">
        <v>0</v>
      </c>
      <c r="AM6431" s="5">
        <v>1</v>
      </c>
      <c r="AN6431" s="5">
        <f t="shared" si="1109"/>
        <v>1</v>
      </c>
      <c r="AO6431" s="5">
        <v>0</v>
      </c>
      <c r="AP6431" s="5">
        <v>0</v>
      </c>
      <c r="AQ6431" s="5">
        <f t="shared" si="1110"/>
        <v>0</v>
      </c>
      <c r="AR6431" s="5">
        <v>0</v>
      </c>
      <c r="AS6431" s="6">
        <v>45139</v>
      </c>
      <c r="AT6431" s="5">
        <v>1</v>
      </c>
      <c r="AU6431" s="5">
        <v>0</v>
      </c>
      <c r="AV6431" t="str">
        <f t="shared" si="1103"/>
        <v>N</v>
      </c>
      <c r="AW6431" t="s">
        <v>60</v>
      </c>
      <c r="AX6431" t="s">
        <v>61</v>
      </c>
      <c r="AY6431" t="s">
        <v>2637</v>
      </c>
      <c r="AZ6431" t="s">
        <v>2637</v>
      </c>
      <c r="BA6431" t="str">
        <f t="shared" si="1104"/>
        <v>N</v>
      </c>
    </row>
    <row r="6432" spans="1:53">
      <c r="A6432" t="s">
        <v>436</v>
      </c>
      <c r="B6432" t="s">
        <v>54</v>
      </c>
      <c r="C6432" t="s">
        <v>89</v>
      </c>
      <c r="D6432">
        <v>2023</v>
      </c>
      <c r="F6432" t="s">
        <v>11702</v>
      </c>
      <c r="G6432" t="s">
        <v>14861</v>
      </c>
      <c r="H6432" t="s">
        <v>14862</v>
      </c>
      <c r="I6432" t="s">
        <v>14863</v>
      </c>
      <c r="J6432" t="s">
        <v>58</v>
      </c>
      <c r="K6432" t="s">
        <v>59</v>
      </c>
      <c r="L6432" s="5">
        <v>0</v>
      </c>
      <c r="M6432" s="5">
        <v>0</v>
      </c>
      <c r="N6432" s="5">
        <f t="shared" si="1100"/>
        <v>0</v>
      </c>
      <c r="O6432" s="5">
        <v>0</v>
      </c>
      <c r="P6432" s="5">
        <v>0</v>
      </c>
      <c r="Q6432" s="5">
        <f t="shared" si="1101"/>
        <v>0</v>
      </c>
      <c r="R6432" s="5">
        <v>0</v>
      </c>
      <c r="S6432" s="5">
        <v>0</v>
      </c>
      <c r="T6432" s="5">
        <f t="shared" si="1102"/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f t="shared" si="1105"/>
        <v>0</v>
      </c>
      <c r="Z6432" s="5">
        <v>0</v>
      </c>
      <c r="AA6432" s="5">
        <v>1</v>
      </c>
      <c r="AB6432" s="5">
        <f t="shared" si="1106"/>
        <v>1</v>
      </c>
      <c r="AC6432" s="5">
        <v>0</v>
      </c>
      <c r="AD6432" s="5">
        <v>0</v>
      </c>
      <c r="AE6432" s="5">
        <f t="shared" si="1107"/>
        <v>0</v>
      </c>
      <c r="AF6432" s="5">
        <v>0</v>
      </c>
      <c r="AG6432" s="6">
        <v>44952</v>
      </c>
      <c r="AH6432" s="5">
        <v>1</v>
      </c>
      <c r="AI6432" s="5">
        <v>0</v>
      </c>
      <c r="AJ6432" s="5">
        <v>0</v>
      </c>
      <c r="AK6432" s="5">
        <f t="shared" si="1108"/>
        <v>0</v>
      </c>
      <c r="AL6432" s="5">
        <v>0</v>
      </c>
      <c r="AM6432" s="5">
        <v>1</v>
      </c>
      <c r="AN6432" s="5">
        <f t="shared" si="1109"/>
        <v>1</v>
      </c>
      <c r="AO6432" s="5">
        <v>0</v>
      </c>
      <c r="AP6432" s="5">
        <v>0</v>
      </c>
      <c r="AQ6432" s="5">
        <f t="shared" si="1110"/>
        <v>0</v>
      </c>
      <c r="AR6432" s="5">
        <v>0</v>
      </c>
      <c r="AS6432" s="6">
        <v>45134</v>
      </c>
      <c r="AT6432" s="5">
        <v>1</v>
      </c>
      <c r="AU6432" s="5">
        <v>0</v>
      </c>
      <c r="AV6432" t="str">
        <f t="shared" si="1103"/>
        <v>N</v>
      </c>
      <c r="AW6432" t="s">
        <v>60</v>
      </c>
      <c r="AX6432" t="s">
        <v>61</v>
      </c>
      <c r="AY6432" t="s">
        <v>2637</v>
      </c>
      <c r="AZ6432" t="s">
        <v>2637</v>
      </c>
      <c r="BA6432" t="str">
        <f t="shared" si="1104"/>
        <v>N</v>
      </c>
    </row>
    <row r="6433" spans="1:53">
      <c r="A6433" t="s">
        <v>436</v>
      </c>
      <c r="B6433" t="s">
        <v>54</v>
      </c>
      <c r="C6433" t="s">
        <v>89</v>
      </c>
      <c r="D6433">
        <v>2023</v>
      </c>
      <c r="F6433" t="s">
        <v>14864</v>
      </c>
      <c r="G6433" t="s">
        <v>14865</v>
      </c>
      <c r="H6433" t="s">
        <v>14866</v>
      </c>
      <c r="I6433" t="s">
        <v>14867</v>
      </c>
      <c r="J6433" t="s">
        <v>58</v>
      </c>
      <c r="K6433" t="s">
        <v>59</v>
      </c>
      <c r="L6433" s="5">
        <v>0</v>
      </c>
      <c r="M6433" s="5">
        <v>0</v>
      </c>
      <c r="N6433" s="5">
        <f t="shared" si="1100"/>
        <v>0</v>
      </c>
      <c r="O6433" s="5">
        <v>0</v>
      </c>
      <c r="P6433" s="5">
        <v>0</v>
      </c>
      <c r="Q6433" s="5">
        <f t="shared" si="1101"/>
        <v>0</v>
      </c>
      <c r="R6433" s="5">
        <v>0</v>
      </c>
      <c r="S6433" s="5">
        <v>0</v>
      </c>
      <c r="T6433" s="5">
        <f t="shared" si="1102"/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f t="shared" si="1105"/>
        <v>0</v>
      </c>
      <c r="Z6433" s="5">
        <v>0</v>
      </c>
      <c r="AA6433" s="5">
        <v>1</v>
      </c>
      <c r="AB6433" s="5">
        <f t="shared" si="1106"/>
        <v>1</v>
      </c>
      <c r="AC6433" s="5">
        <v>0</v>
      </c>
      <c r="AD6433" s="5">
        <v>0</v>
      </c>
      <c r="AE6433" s="5">
        <f t="shared" si="1107"/>
        <v>0</v>
      </c>
      <c r="AF6433" s="5">
        <v>0</v>
      </c>
      <c r="AG6433" s="6">
        <v>44943</v>
      </c>
      <c r="AH6433" s="5">
        <v>1</v>
      </c>
      <c r="AI6433" s="5">
        <v>0</v>
      </c>
      <c r="AJ6433" s="5">
        <v>0</v>
      </c>
      <c r="AK6433" s="5">
        <f t="shared" si="1108"/>
        <v>0</v>
      </c>
      <c r="AL6433" s="5">
        <v>0</v>
      </c>
      <c r="AM6433" s="5">
        <v>1</v>
      </c>
      <c r="AN6433" s="5">
        <f t="shared" si="1109"/>
        <v>1</v>
      </c>
      <c r="AO6433" s="5">
        <v>0</v>
      </c>
      <c r="AP6433" s="5">
        <v>0</v>
      </c>
      <c r="AQ6433" s="5">
        <f t="shared" si="1110"/>
        <v>0</v>
      </c>
      <c r="AR6433" s="5">
        <v>0</v>
      </c>
      <c r="AS6433" s="6">
        <v>45022</v>
      </c>
      <c r="AT6433" s="5">
        <v>1</v>
      </c>
      <c r="AU6433" s="5">
        <v>0</v>
      </c>
      <c r="AV6433" t="str">
        <f t="shared" si="1103"/>
        <v>N</v>
      </c>
      <c r="AW6433" t="s">
        <v>60</v>
      </c>
      <c r="AX6433" t="s">
        <v>61</v>
      </c>
      <c r="AY6433" t="s">
        <v>2637</v>
      </c>
      <c r="AZ6433" t="s">
        <v>2637</v>
      </c>
      <c r="BA6433" t="str">
        <f t="shared" si="1104"/>
        <v>N</v>
      </c>
    </row>
    <row r="6434" spans="1:53">
      <c r="A6434" t="s">
        <v>436</v>
      </c>
      <c r="B6434" t="s">
        <v>54</v>
      </c>
      <c r="C6434" t="s">
        <v>89</v>
      </c>
      <c r="D6434">
        <v>2023</v>
      </c>
      <c r="F6434" t="s">
        <v>14868</v>
      </c>
      <c r="G6434" t="s">
        <v>14869</v>
      </c>
      <c r="H6434" t="s">
        <v>14870</v>
      </c>
      <c r="I6434" t="s">
        <v>14871</v>
      </c>
      <c r="J6434" t="s">
        <v>58</v>
      </c>
      <c r="K6434" t="s">
        <v>59</v>
      </c>
      <c r="L6434" s="5">
        <v>0</v>
      </c>
      <c r="M6434" s="5">
        <v>0</v>
      </c>
      <c r="N6434" s="5">
        <f t="shared" si="1100"/>
        <v>0</v>
      </c>
      <c r="O6434" s="5">
        <v>0</v>
      </c>
      <c r="P6434" s="5">
        <v>0</v>
      </c>
      <c r="Q6434" s="5">
        <f t="shared" si="1101"/>
        <v>0</v>
      </c>
      <c r="R6434" s="5">
        <v>0</v>
      </c>
      <c r="S6434" s="5">
        <v>0</v>
      </c>
      <c r="T6434" s="5">
        <f t="shared" si="1102"/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f t="shared" si="1105"/>
        <v>0</v>
      </c>
      <c r="Z6434" s="5">
        <v>0</v>
      </c>
      <c r="AA6434" s="5">
        <v>1</v>
      </c>
      <c r="AB6434" s="5">
        <f t="shared" si="1106"/>
        <v>1</v>
      </c>
      <c r="AC6434" s="5">
        <v>0</v>
      </c>
      <c r="AD6434" s="5">
        <v>0</v>
      </c>
      <c r="AE6434" s="5">
        <f t="shared" si="1107"/>
        <v>0</v>
      </c>
      <c r="AF6434" s="5">
        <v>0</v>
      </c>
      <c r="AG6434" s="6">
        <v>44992</v>
      </c>
      <c r="AH6434" s="5">
        <v>1</v>
      </c>
      <c r="AI6434" s="5">
        <v>0</v>
      </c>
      <c r="AJ6434" s="5">
        <v>0</v>
      </c>
      <c r="AK6434" s="5">
        <f t="shared" si="1108"/>
        <v>0</v>
      </c>
      <c r="AL6434" s="5">
        <v>0</v>
      </c>
      <c r="AM6434" s="5">
        <v>1</v>
      </c>
      <c r="AN6434" s="5">
        <f t="shared" si="1109"/>
        <v>1</v>
      </c>
      <c r="AO6434" s="5">
        <v>0</v>
      </c>
      <c r="AP6434" s="5">
        <v>0</v>
      </c>
      <c r="AQ6434" s="5">
        <f t="shared" si="1110"/>
        <v>0</v>
      </c>
      <c r="AR6434" s="5">
        <v>0</v>
      </c>
      <c r="AS6434" s="6">
        <v>45229</v>
      </c>
      <c r="AT6434" s="5">
        <v>1</v>
      </c>
      <c r="AU6434" s="5">
        <v>0</v>
      </c>
      <c r="AV6434" t="str">
        <f t="shared" si="1103"/>
        <v>N</v>
      </c>
      <c r="AW6434" t="s">
        <v>60</v>
      </c>
      <c r="AX6434" t="s">
        <v>61</v>
      </c>
      <c r="AY6434" t="s">
        <v>2637</v>
      </c>
      <c r="AZ6434" t="s">
        <v>2637</v>
      </c>
      <c r="BA6434" t="str">
        <f t="shared" si="1104"/>
        <v>N</v>
      </c>
    </row>
    <row r="6435" spans="1:53">
      <c r="A6435" t="s">
        <v>436</v>
      </c>
      <c r="B6435" t="s">
        <v>54</v>
      </c>
      <c r="C6435" t="s">
        <v>89</v>
      </c>
      <c r="D6435">
        <v>2023</v>
      </c>
      <c r="F6435" t="s">
        <v>14872</v>
      </c>
      <c r="G6435" t="s">
        <v>14873</v>
      </c>
      <c r="H6435" t="s">
        <v>14874</v>
      </c>
      <c r="I6435" t="s">
        <v>14875</v>
      </c>
      <c r="J6435" t="s">
        <v>58</v>
      </c>
      <c r="K6435" t="s">
        <v>59</v>
      </c>
      <c r="L6435" s="5">
        <v>0</v>
      </c>
      <c r="M6435" s="5">
        <v>0</v>
      </c>
      <c r="N6435" s="5">
        <f t="shared" si="1100"/>
        <v>0</v>
      </c>
      <c r="O6435" s="5">
        <v>0</v>
      </c>
      <c r="P6435" s="5">
        <v>0</v>
      </c>
      <c r="Q6435" s="5">
        <f t="shared" si="1101"/>
        <v>0</v>
      </c>
      <c r="R6435" s="5">
        <v>0</v>
      </c>
      <c r="S6435" s="5">
        <v>0</v>
      </c>
      <c r="T6435" s="5">
        <f t="shared" si="1102"/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f t="shared" si="1105"/>
        <v>0</v>
      </c>
      <c r="Z6435" s="5">
        <v>0</v>
      </c>
      <c r="AA6435" s="5">
        <v>1</v>
      </c>
      <c r="AB6435" s="5">
        <f t="shared" si="1106"/>
        <v>1</v>
      </c>
      <c r="AC6435" s="5">
        <v>0</v>
      </c>
      <c r="AD6435" s="5">
        <v>0</v>
      </c>
      <c r="AE6435" s="5">
        <f t="shared" si="1107"/>
        <v>0</v>
      </c>
      <c r="AF6435" s="5">
        <v>0</v>
      </c>
      <c r="AG6435" s="6">
        <v>45022</v>
      </c>
      <c r="AH6435" s="5">
        <v>1</v>
      </c>
      <c r="AI6435" s="5">
        <v>0</v>
      </c>
      <c r="AJ6435" s="5">
        <v>0</v>
      </c>
      <c r="AK6435" s="5">
        <f t="shared" si="1108"/>
        <v>0</v>
      </c>
      <c r="AL6435" s="5">
        <v>0</v>
      </c>
      <c r="AM6435" s="5">
        <v>1</v>
      </c>
      <c r="AN6435" s="5">
        <f t="shared" si="1109"/>
        <v>1</v>
      </c>
      <c r="AO6435" s="5">
        <v>0</v>
      </c>
      <c r="AP6435" s="5">
        <v>0</v>
      </c>
      <c r="AQ6435" s="5">
        <f t="shared" si="1110"/>
        <v>0</v>
      </c>
      <c r="AR6435" s="5">
        <v>0</v>
      </c>
      <c r="AS6435" s="6">
        <v>45119</v>
      </c>
      <c r="AT6435" s="5">
        <v>1</v>
      </c>
      <c r="AU6435" s="5">
        <v>0</v>
      </c>
      <c r="AV6435" t="str">
        <f t="shared" si="1103"/>
        <v>N</v>
      </c>
      <c r="AW6435" t="s">
        <v>60</v>
      </c>
      <c r="AX6435" t="s">
        <v>61</v>
      </c>
      <c r="AY6435" t="s">
        <v>2637</v>
      </c>
      <c r="AZ6435" t="s">
        <v>2637</v>
      </c>
      <c r="BA6435" t="str">
        <f t="shared" si="1104"/>
        <v>N</v>
      </c>
    </row>
    <row r="6436" spans="1:53">
      <c r="A6436" t="s">
        <v>436</v>
      </c>
      <c r="B6436" t="s">
        <v>54</v>
      </c>
      <c r="C6436" t="s">
        <v>89</v>
      </c>
      <c r="D6436">
        <v>2023</v>
      </c>
      <c r="F6436" t="s">
        <v>14876</v>
      </c>
      <c r="G6436" t="s">
        <v>14877</v>
      </c>
      <c r="H6436" t="s">
        <v>14878</v>
      </c>
      <c r="I6436" t="s">
        <v>14879</v>
      </c>
      <c r="J6436" t="s">
        <v>58</v>
      </c>
      <c r="K6436" t="s">
        <v>59</v>
      </c>
      <c r="L6436" s="5">
        <v>0</v>
      </c>
      <c r="M6436" s="5">
        <v>0</v>
      </c>
      <c r="N6436" s="5">
        <f t="shared" si="1100"/>
        <v>0</v>
      </c>
      <c r="O6436" s="5">
        <v>0</v>
      </c>
      <c r="P6436" s="5">
        <v>0</v>
      </c>
      <c r="Q6436" s="5">
        <f t="shared" si="1101"/>
        <v>0</v>
      </c>
      <c r="R6436" s="5">
        <v>0</v>
      </c>
      <c r="S6436" s="5">
        <v>0</v>
      </c>
      <c r="T6436" s="5">
        <f t="shared" si="1102"/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f t="shared" si="1105"/>
        <v>0</v>
      </c>
      <c r="Z6436" s="5">
        <v>0</v>
      </c>
      <c r="AA6436" s="5">
        <v>1</v>
      </c>
      <c r="AB6436" s="5">
        <f t="shared" si="1106"/>
        <v>1</v>
      </c>
      <c r="AC6436" s="5">
        <v>0</v>
      </c>
      <c r="AD6436" s="5">
        <v>0</v>
      </c>
      <c r="AE6436" s="5">
        <f t="shared" si="1107"/>
        <v>0</v>
      </c>
      <c r="AF6436" s="5">
        <v>0</v>
      </c>
      <c r="AG6436" s="6">
        <v>45076</v>
      </c>
      <c r="AH6436" s="5">
        <v>1</v>
      </c>
      <c r="AI6436" s="5">
        <v>0</v>
      </c>
      <c r="AJ6436" s="5">
        <v>0</v>
      </c>
      <c r="AK6436" s="5">
        <f t="shared" si="1108"/>
        <v>0</v>
      </c>
      <c r="AL6436" s="5">
        <v>0</v>
      </c>
      <c r="AM6436" s="5">
        <v>1</v>
      </c>
      <c r="AN6436" s="5">
        <f t="shared" si="1109"/>
        <v>1</v>
      </c>
      <c r="AO6436" s="5">
        <v>0</v>
      </c>
      <c r="AP6436" s="5">
        <v>0</v>
      </c>
      <c r="AQ6436" s="5">
        <f t="shared" si="1110"/>
        <v>0</v>
      </c>
      <c r="AR6436" s="5">
        <v>0</v>
      </c>
      <c r="AS6436" s="6">
        <v>45175</v>
      </c>
      <c r="AT6436" s="5">
        <v>1</v>
      </c>
      <c r="AU6436" s="5">
        <v>0</v>
      </c>
      <c r="AV6436" t="str">
        <f t="shared" si="1103"/>
        <v>N</v>
      </c>
      <c r="AW6436" t="s">
        <v>60</v>
      </c>
      <c r="AX6436" t="s">
        <v>61</v>
      </c>
      <c r="AY6436" t="s">
        <v>2637</v>
      </c>
      <c r="AZ6436" t="s">
        <v>2637</v>
      </c>
      <c r="BA6436" t="str">
        <f t="shared" si="1104"/>
        <v>N</v>
      </c>
    </row>
    <row r="6437" spans="1:53">
      <c r="A6437" t="s">
        <v>436</v>
      </c>
      <c r="B6437" t="s">
        <v>54</v>
      </c>
      <c r="C6437" t="s">
        <v>89</v>
      </c>
      <c r="D6437">
        <v>2023</v>
      </c>
      <c r="F6437" t="s">
        <v>6665</v>
      </c>
      <c r="G6437" t="s">
        <v>6666</v>
      </c>
      <c r="H6437" t="s">
        <v>12458</v>
      </c>
      <c r="I6437" t="s">
        <v>14880</v>
      </c>
      <c r="J6437" t="s">
        <v>58</v>
      </c>
      <c r="K6437" t="s">
        <v>59</v>
      </c>
      <c r="L6437" s="5">
        <v>0</v>
      </c>
      <c r="M6437" s="5">
        <v>0</v>
      </c>
      <c r="N6437" s="5">
        <f t="shared" si="1100"/>
        <v>0</v>
      </c>
      <c r="O6437" s="5">
        <v>0</v>
      </c>
      <c r="P6437" s="5">
        <v>0</v>
      </c>
      <c r="Q6437" s="5">
        <f t="shared" si="1101"/>
        <v>0</v>
      </c>
      <c r="R6437" s="5">
        <v>0</v>
      </c>
      <c r="S6437" s="5">
        <v>0</v>
      </c>
      <c r="T6437" s="5">
        <f t="shared" si="1102"/>
        <v>0</v>
      </c>
      <c r="U6437" s="5">
        <v>0</v>
      </c>
      <c r="V6437" s="5">
        <v>0</v>
      </c>
      <c r="W6437" s="5">
        <v>0</v>
      </c>
      <c r="X6437" s="5">
        <v>0</v>
      </c>
      <c r="Y6437" s="5">
        <f t="shared" si="1105"/>
        <v>0</v>
      </c>
      <c r="Z6437" s="5">
        <v>0</v>
      </c>
      <c r="AA6437" s="5">
        <v>1</v>
      </c>
      <c r="AB6437" s="5">
        <f t="shared" si="1106"/>
        <v>1</v>
      </c>
      <c r="AC6437" s="5">
        <v>0</v>
      </c>
      <c r="AD6437" s="5">
        <v>0</v>
      </c>
      <c r="AE6437" s="5">
        <f t="shared" si="1107"/>
        <v>0</v>
      </c>
      <c r="AF6437" s="5">
        <v>0</v>
      </c>
      <c r="AG6437" s="6">
        <v>45042</v>
      </c>
      <c r="AH6437" s="5">
        <v>1</v>
      </c>
      <c r="AI6437" s="5">
        <v>0</v>
      </c>
      <c r="AJ6437" s="5">
        <v>0</v>
      </c>
      <c r="AK6437" s="5">
        <f t="shared" si="1108"/>
        <v>0</v>
      </c>
      <c r="AL6437" s="5">
        <v>0</v>
      </c>
      <c r="AM6437" s="5">
        <v>1</v>
      </c>
      <c r="AN6437" s="5">
        <f t="shared" si="1109"/>
        <v>1</v>
      </c>
      <c r="AO6437" s="5">
        <v>0</v>
      </c>
      <c r="AP6437" s="5">
        <v>0</v>
      </c>
      <c r="AQ6437" s="5">
        <f t="shared" si="1110"/>
        <v>0</v>
      </c>
      <c r="AR6437" s="5">
        <v>0</v>
      </c>
      <c r="AS6437" s="6">
        <v>45259</v>
      </c>
      <c r="AT6437" s="5">
        <v>1</v>
      </c>
      <c r="AU6437" s="5">
        <v>0</v>
      </c>
      <c r="AV6437" t="str">
        <f t="shared" si="1103"/>
        <v>N</v>
      </c>
      <c r="AW6437" t="s">
        <v>60</v>
      </c>
      <c r="AX6437" t="s">
        <v>61</v>
      </c>
      <c r="AY6437" t="s">
        <v>2637</v>
      </c>
      <c r="AZ6437" t="s">
        <v>2637</v>
      </c>
      <c r="BA6437" t="str">
        <f t="shared" si="1104"/>
        <v>N</v>
      </c>
    </row>
    <row r="6438" spans="1:53">
      <c r="A6438" t="s">
        <v>436</v>
      </c>
      <c r="B6438" t="s">
        <v>54</v>
      </c>
      <c r="C6438" t="s">
        <v>89</v>
      </c>
      <c r="D6438">
        <v>2023</v>
      </c>
      <c r="F6438" t="s">
        <v>14881</v>
      </c>
      <c r="G6438" t="s">
        <v>14882</v>
      </c>
      <c r="H6438" t="s">
        <v>12607</v>
      </c>
      <c r="I6438" t="s">
        <v>14883</v>
      </c>
      <c r="J6438" t="s">
        <v>58</v>
      </c>
      <c r="K6438" t="s">
        <v>59</v>
      </c>
      <c r="L6438" s="5">
        <v>0</v>
      </c>
      <c r="M6438" s="5">
        <v>0</v>
      </c>
      <c r="N6438" s="5">
        <f t="shared" si="1100"/>
        <v>0</v>
      </c>
      <c r="O6438" s="5">
        <v>0</v>
      </c>
      <c r="P6438" s="5">
        <v>0</v>
      </c>
      <c r="Q6438" s="5">
        <f t="shared" si="1101"/>
        <v>0</v>
      </c>
      <c r="R6438" s="5">
        <v>0</v>
      </c>
      <c r="S6438" s="5">
        <v>0</v>
      </c>
      <c r="T6438" s="5">
        <f t="shared" si="1102"/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f t="shared" si="1105"/>
        <v>0</v>
      </c>
      <c r="Z6438" s="5">
        <v>0</v>
      </c>
      <c r="AA6438" s="5">
        <v>1</v>
      </c>
      <c r="AB6438" s="5">
        <f t="shared" si="1106"/>
        <v>1</v>
      </c>
      <c r="AC6438" s="5">
        <v>0</v>
      </c>
      <c r="AD6438" s="5">
        <v>0</v>
      </c>
      <c r="AE6438" s="5">
        <f t="shared" si="1107"/>
        <v>0</v>
      </c>
      <c r="AF6438" s="5">
        <v>0</v>
      </c>
      <c r="AG6438" s="6">
        <v>44952</v>
      </c>
      <c r="AH6438" s="5">
        <v>1</v>
      </c>
      <c r="AI6438" s="5">
        <v>0</v>
      </c>
      <c r="AJ6438" s="5">
        <v>0</v>
      </c>
      <c r="AK6438" s="5">
        <f t="shared" si="1108"/>
        <v>0</v>
      </c>
      <c r="AL6438" s="5">
        <v>0</v>
      </c>
      <c r="AM6438" s="5">
        <v>1</v>
      </c>
      <c r="AN6438" s="5">
        <f t="shared" si="1109"/>
        <v>1</v>
      </c>
      <c r="AO6438" s="5">
        <v>0</v>
      </c>
      <c r="AP6438" s="5">
        <v>0</v>
      </c>
      <c r="AQ6438" s="5">
        <f t="shared" si="1110"/>
        <v>0</v>
      </c>
      <c r="AR6438" s="5">
        <v>0</v>
      </c>
      <c r="AS6438" s="6">
        <v>45160</v>
      </c>
      <c r="AT6438" s="5">
        <v>1</v>
      </c>
      <c r="AU6438" s="5">
        <v>0</v>
      </c>
      <c r="AV6438" t="str">
        <f t="shared" si="1103"/>
        <v>N</v>
      </c>
      <c r="AW6438" t="s">
        <v>60</v>
      </c>
      <c r="AX6438" t="s">
        <v>61</v>
      </c>
      <c r="AY6438" t="s">
        <v>2637</v>
      </c>
      <c r="AZ6438" t="s">
        <v>2637</v>
      </c>
      <c r="BA6438" t="str">
        <f t="shared" si="1104"/>
        <v>N</v>
      </c>
    </row>
    <row r="6439" spans="1:53">
      <c r="A6439" t="s">
        <v>436</v>
      </c>
      <c r="B6439" t="s">
        <v>54</v>
      </c>
      <c r="C6439" t="s">
        <v>89</v>
      </c>
      <c r="D6439">
        <v>2023</v>
      </c>
      <c r="F6439" t="s">
        <v>14884</v>
      </c>
      <c r="G6439" t="s">
        <v>14885</v>
      </c>
      <c r="H6439" t="s">
        <v>14852</v>
      </c>
      <c r="I6439" t="s">
        <v>14886</v>
      </c>
      <c r="J6439" t="s">
        <v>58</v>
      </c>
      <c r="K6439" t="s">
        <v>59</v>
      </c>
      <c r="L6439" s="5">
        <v>0</v>
      </c>
      <c r="M6439" s="5">
        <v>0</v>
      </c>
      <c r="N6439" s="5">
        <f t="shared" si="1100"/>
        <v>0</v>
      </c>
      <c r="O6439" s="5">
        <v>0</v>
      </c>
      <c r="P6439" s="5">
        <v>0</v>
      </c>
      <c r="Q6439" s="5">
        <f t="shared" si="1101"/>
        <v>0</v>
      </c>
      <c r="R6439" s="5">
        <v>0</v>
      </c>
      <c r="S6439" s="5">
        <v>0</v>
      </c>
      <c r="T6439" s="5">
        <f t="shared" si="1102"/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f t="shared" si="1105"/>
        <v>0</v>
      </c>
      <c r="Z6439" s="5">
        <v>0</v>
      </c>
      <c r="AA6439" s="5">
        <v>1</v>
      </c>
      <c r="AB6439" s="5">
        <f t="shared" si="1106"/>
        <v>1</v>
      </c>
      <c r="AC6439" s="5">
        <v>0</v>
      </c>
      <c r="AD6439" s="5">
        <v>0</v>
      </c>
      <c r="AE6439" s="5">
        <f t="shared" si="1107"/>
        <v>0</v>
      </c>
      <c r="AF6439" s="5">
        <v>0</v>
      </c>
      <c r="AG6439" s="6">
        <v>44959</v>
      </c>
      <c r="AH6439" s="5">
        <v>1</v>
      </c>
      <c r="AI6439" s="5">
        <v>0</v>
      </c>
      <c r="AJ6439" s="5">
        <v>0</v>
      </c>
      <c r="AK6439" s="5">
        <f t="shared" si="1108"/>
        <v>0</v>
      </c>
      <c r="AL6439" s="5">
        <v>0</v>
      </c>
      <c r="AM6439" s="5">
        <v>1</v>
      </c>
      <c r="AN6439" s="5">
        <f t="shared" si="1109"/>
        <v>1</v>
      </c>
      <c r="AO6439" s="5">
        <v>0</v>
      </c>
      <c r="AP6439" s="5">
        <v>0</v>
      </c>
      <c r="AQ6439" s="5">
        <f t="shared" si="1110"/>
        <v>0</v>
      </c>
      <c r="AR6439" s="5">
        <v>0</v>
      </c>
      <c r="AS6439" s="6">
        <v>45056</v>
      </c>
      <c r="AT6439" s="5">
        <v>1</v>
      </c>
      <c r="AU6439" s="5">
        <v>0</v>
      </c>
      <c r="AV6439" t="str">
        <f t="shared" si="1103"/>
        <v>N</v>
      </c>
      <c r="AW6439" t="s">
        <v>60</v>
      </c>
      <c r="AX6439" t="s">
        <v>61</v>
      </c>
      <c r="AY6439" t="s">
        <v>2637</v>
      </c>
      <c r="AZ6439" t="s">
        <v>2637</v>
      </c>
      <c r="BA6439" t="str">
        <f t="shared" si="1104"/>
        <v>N</v>
      </c>
    </row>
    <row r="6440" spans="1:53">
      <c r="A6440" t="s">
        <v>436</v>
      </c>
      <c r="B6440" t="s">
        <v>54</v>
      </c>
      <c r="C6440" t="s">
        <v>89</v>
      </c>
      <c r="D6440">
        <v>2023</v>
      </c>
      <c r="F6440" t="s">
        <v>10281</v>
      </c>
      <c r="G6440" t="s">
        <v>14887</v>
      </c>
      <c r="H6440" t="s">
        <v>14888</v>
      </c>
      <c r="I6440" t="s">
        <v>14889</v>
      </c>
      <c r="J6440" t="s">
        <v>58</v>
      </c>
      <c r="K6440" t="s">
        <v>59</v>
      </c>
      <c r="L6440" s="5">
        <v>0</v>
      </c>
      <c r="M6440" s="5">
        <v>0</v>
      </c>
      <c r="N6440" s="5">
        <f t="shared" si="1100"/>
        <v>0</v>
      </c>
      <c r="O6440" s="5">
        <v>0</v>
      </c>
      <c r="P6440" s="5">
        <v>0</v>
      </c>
      <c r="Q6440" s="5">
        <f t="shared" si="1101"/>
        <v>0</v>
      </c>
      <c r="R6440" s="5">
        <v>0</v>
      </c>
      <c r="S6440" s="5">
        <v>0</v>
      </c>
      <c r="T6440" s="5">
        <f t="shared" si="1102"/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f t="shared" si="1105"/>
        <v>0</v>
      </c>
      <c r="Z6440" s="5">
        <v>0</v>
      </c>
      <c r="AA6440" s="5">
        <v>1</v>
      </c>
      <c r="AB6440" s="5">
        <f t="shared" si="1106"/>
        <v>1</v>
      </c>
      <c r="AC6440" s="5">
        <v>0</v>
      </c>
      <c r="AD6440" s="5">
        <v>0</v>
      </c>
      <c r="AE6440" s="5">
        <f t="shared" si="1107"/>
        <v>0</v>
      </c>
      <c r="AF6440" s="5">
        <v>0</v>
      </c>
      <c r="AG6440" s="6">
        <v>45057</v>
      </c>
      <c r="AH6440" s="5">
        <v>1</v>
      </c>
      <c r="AI6440" s="5">
        <v>0</v>
      </c>
      <c r="AJ6440" s="5">
        <v>0</v>
      </c>
      <c r="AK6440" s="5">
        <f t="shared" si="1108"/>
        <v>0</v>
      </c>
      <c r="AL6440" s="5">
        <v>0</v>
      </c>
      <c r="AM6440" s="5">
        <v>1</v>
      </c>
      <c r="AN6440" s="5">
        <f t="shared" si="1109"/>
        <v>1</v>
      </c>
      <c r="AO6440" s="5">
        <v>0</v>
      </c>
      <c r="AP6440" s="5">
        <v>0</v>
      </c>
      <c r="AQ6440" s="5">
        <f t="shared" si="1110"/>
        <v>0</v>
      </c>
      <c r="AR6440" s="5">
        <v>0</v>
      </c>
      <c r="AS6440" s="6">
        <v>45215</v>
      </c>
      <c r="AT6440" s="5">
        <v>1</v>
      </c>
      <c r="AU6440" s="5">
        <v>0</v>
      </c>
      <c r="AV6440" t="str">
        <f t="shared" si="1103"/>
        <v>N</v>
      </c>
      <c r="AW6440" t="s">
        <v>60</v>
      </c>
      <c r="AX6440" t="s">
        <v>61</v>
      </c>
      <c r="AY6440" t="s">
        <v>2637</v>
      </c>
      <c r="AZ6440" t="s">
        <v>2637</v>
      </c>
      <c r="BA6440" t="str">
        <f t="shared" si="1104"/>
        <v>N</v>
      </c>
    </row>
    <row r="6441" spans="1:53">
      <c r="A6441" t="s">
        <v>436</v>
      </c>
      <c r="B6441" t="s">
        <v>54</v>
      </c>
      <c r="C6441" t="s">
        <v>89</v>
      </c>
      <c r="D6441">
        <v>2023</v>
      </c>
      <c r="F6441" t="s">
        <v>14890</v>
      </c>
      <c r="G6441" t="s">
        <v>14891</v>
      </c>
      <c r="H6441" t="s">
        <v>12784</v>
      </c>
      <c r="I6441" t="s">
        <v>14892</v>
      </c>
      <c r="J6441" t="s">
        <v>58</v>
      </c>
      <c r="K6441" t="s">
        <v>59</v>
      </c>
      <c r="L6441" s="5">
        <v>0</v>
      </c>
      <c r="M6441" s="5">
        <v>0</v>
      </c>
      <c r="N6441" s="5">
        <f t="shared" si="1100"/>
        <v>0</v>
      </c>
      <c r="O6441" s="5">
        <v>0</v>
      </c>
      <c r="P6441" s="5">
        <v>0</v>
      </c>
      <c r="Q6441" s="5">
        <f t="shared" si="1101"/>
        <v>0</v>
      </c>
      <c r="R6441" s="5">
        <v>0</v>
      </c>
      <c r="S6441" s="5">
        <v>0</v>
      </c>
      <c r="T6441" s="5">
        <f t="shared" si="1102"/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f t="shared" si="1105"/>
        <v>0</v>
      </c>
      <c r="Z6441" s="5">
        <v>0</v>
      </c>
      <c r="AA6441" s="5">
        <v>1</v>
      </c>
      <c r="AB6441" s="5">
        <f t="shared" si="1106"/>
        <v>1</v>
      </c>
      <c r="AC6441" s="5">
        <v>0</v>
      </c>
      <c r="AD6441" s="5">
        <v>0</v>
      </c>
      <c r="AE6441" s="5">
        <f t="shared" si="1107"/>
        <v>0</v>
      </c>
      <c r="AF6441" s="5">
        <v>0</v>
      </c>
      <c r="AG6441" s="6">
        <v>45040</v>
      </c>
      <c r="AH6441" s="5">
        <v>1</v>
      </c>
      <c r="AI6441" s="5">
        <v>0</v>
      </c>
      <c r="AJ6441" s="5">
        <v>0</v>
      </c>
      <c r="AK6441" s="5">
        <f t="shared" si="1108"/>
        <v>0</v>
      </c>
      <c r="AL6441" s="5">
        <v>0</v>
      </c>
      <c r="AM6441" s="5">
        <v>1</v>
      </c>
      <c r="AN6441" s="5">
        <f t="shared" si="1109"/>
        <v>1</v>
      </c>
      <c r="AO6441" s="5">
        <v>0</v>
      </c>
      <c r="AP6441" s="5">
        <v>0</v>
      </c>
      <c r="AQ6441" s="5">
        <f t="shared" si="1110"/>
        <v>0</v>
      </c>
      <c r="AR6441" s="5">
        <v>0</v>
      </c>
      <c r="AS6441" s="6">
        <v>45146</v>
      </c>
      <c r="AT6441" s="5">
        <v>1</v>
      </c>
      <c r="AU6441" s="5">
        <v>0</v>
      </c>
      <c r="AV6441" t="str">
        <f t="shared" si="1103"/>
        <v>N</v>
      </c>
      <c r="AW6441" t="s">
        <v>60</v>
      </c>
      <c r="AX6441" t="s">
        <v>61</v>
      </c>
      <c r="AY6441" t="s">
        <v>2637</v>
      </c>
      <c r="AZ6441" t="s">
        <v>2637</v>
      </c>
      <c r="BA6441" t="str">
        <f t="shared" si="1104"/>
        <v>N</v>
      </c>
    </row>
    <row r="6442" spans="1:53">
      <c r="A6442" t="s">
        <v>436</v>
      </c>
      <c r="B6442" t="s">
        <v>54</v>
      </c>
      <c r="C6442" t="s">
        <v>89</v>
      </c>
      <c r="D6442">
        <v>2023</v>
      </c>
      <c r="F6442" t="s">
        <v>11785</v>
      </c>
      <c r="G6442" t="s">
        <v>14893</v>
      </c>
      <c r="H6442" t="s">
        <v>14894</v>
      </c>
      <c r="I6442" t="s">
        <v>14895</v>
      </c>
      <c r="J6442" t="s">
        <v>58</v>
      </c>
      <c r="K6442" t="s">
        <v>59</v>
      </c>
      <c r="L6442" s="5">
        <v>0</v>
      </c>
      <c r="M6442" s="5">
        <v>0</v>
      </c>
      <c r="N6442" s="5">
        <f t="shared" si="1100"/>
        <v>0</v>
      </c>
      <c r="O6442" s="5">
        <v>0</v>
      </c>
      <c r="P6442" s="5">
        <v>0</v>
      </c>
      <c r="Q6442" s="5">
        <f t="shared" si="1101"/>
        <v>0</v>
      </c>
      <c r="R6442" s="5">
        <v>0</v>
      </c>
      <c r="S6442" s="5">
        <v>0</v>
      </c>
      <c r="T6442" s="5">
        <f t="shared" si="1102"/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f t="shared" si="1105"/>
        <v>0</v>
      </c>
      <c r="Z6442" s="5">
        <v>0</v>
      </c>
      <c r="AA6442" s="5">
        <v>1</v>
      </c>
      <c r="AB6442" s="5">
        <f t="shared" si="1106"/>
        <v>1</v>
      </c>
      <c r="AC6442" s="5">
        <v>0</v>
      </c>
      <c r="AD6442" s="5">
        <v>0</v>
      </c>
      <c r="AE6442" s="5">
        <f t="shared" si="1107"/>
        <v>0</v>
      </c>
      <c r="AF6442" s="5">
        <v>0</v>
      </c>
      <c r="AG6442" s="6">
        <v>45062</v>
      </c>
      <c r="AH6442" s="5">
        <v>1</v>
      </c>
      <c r="AI6442" s="5">
        <v>0</v>
      </c>
      <c r="AJ6442" s="5">
        <v>0</v>
      </c>
      <c r="AK6442" s="5">
        <f t="shared" si="1108"/>
        <v>0</v>
      </c>
      <c r="AL6442" s="5">
        <v>0</v>
      </c>
      <c r="AM6442" s="5">
        <v>1</v>
      </c>
      <c r="AN6442" s="5">
        <f t="shared" si="1109"/>
        <v>1</v>
      </c>
      <c r="AO6442" s="5">
        <v>0</v>
      </c>
      <c r="AP6442" s="5">
        <v>0</v>
      </c>
      <c r="AQ6442" s="5">
        <f t="shared" si="1110"/>
        <v>0</v>
      </c>
      <c r="AR6442" s="5">
        <v>0</v>
      </c>
      <c r="AS6442" s="6">
        <v>45167</v>
      </c>
      <c r="AT6442" s="5">
        <v>1</v>
      </c>
      <c r="AU6442" s="5">
        <v>0</v>
      </c>
      <c r="AV6442" t="str">
        <f t="shared" si="1103"/>
        <v>N</v>
      </c>
      <c r="AW6442" t="s">
        <v>60</v>
      </c>
      <c r="AX6442" t="s">
        <v>61</v>
      </c>
      <c r="AY6442" t="s">
        <v>2637</v>
      </c>
      <c r="AZ6442" t="s">
        <v>2637</v>
      </c>
      <c r="BA6442" t="str">
        <f t="shared" si="1104"/>
        <v>N</v>
      </c>
    </row>
    <row r="6443" spans="1:53">
      <c r="A6443" t="s">
        <v>436</v>
      </c>
      <c r="B6443" t="s">
        <v>54</v>
      </c>
      <c r="C6443" t="s">
        <v>89</v>
      </c>
      <c r="D6443">
        <v>2023</v>
      </c>
      <c r="F6443" t="s">
        <v>14896</v>
      </c>
      <c r="G6443" t="s">
        <v>14897</v>
      </c>
      <c r="H6443" t="s">
        <v>14862</v>
      </c>
      <c r="I6443" t="s">
        <v>14898</v>
      </c>
      <c r="J6443" t="s">
        <v>58</v>
      </c>
      <c r="K6443" t="s">
        <v>59</v>
      </c>
      <c r="L6443" s="5">
        <v>0</v>
      </c>
      <c r="M6443" s="5">
        <v>0</v>
      </c>
      <c r="N6443" s="5">
        <f t="shared" si="1100"/>
        <v>0</v>
      </c>
      <c r="O6443" s="5">
        <v>0</v>
      </c>
      <c r="P6443" s="5">
        <v>0</v>
      </c>
      <c r="Q6443" s="5">
        <f t="shared" si="1101"/>
        <v>0</v>
      </c>
      <c r="R6443" s="5">
        <v>0</v>
      </c>
      <c r="S6443" s="5">
        <v>0</v>
      </c>
      <c r="T6443" s="5">
        <f t="shared" si="1102"/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f t="shared" si="1105"/>
        <v>0</v>
      </c>
      <c r="Z6443" s="5">
        <v>0</v>
      </c>
      <c r="AA6443" s="5">
        <v>1</v>
      </c>
      <c r="AB6443" s="5">
        <f t="shared" si="1106"/>
        <v>1</v>
      </c>
      <c r="AC6443" s="5">
        <v>0</v>
      </c>
      <c r="AD6443" s="5">
        <v>0</v>
      </c>
      <c r="AE6443" s="5">
        <f t="shared" si="1107"/>
        <v>0</v>
      </c>
      <c r="AF6443" s="5">
        <v>0</v>
      </c>
      <c r="AG6443" s="6">
        <v>44963</v>
      </c>
      <c r="AH6443" s="5">
        <v>1</v>
      </c>
      <c r="AI6443" s="5">
        <v>0</v>
      </c>
      <c r="AJ6443" s="5">
        <v>0</v>
      </c>
      <c r="AK6443" s="5">
        <f t="shared" si="1108"/>
        <v>0</v>
      </c>
      <c r="AL6443" s="5">
        <v>0</v>
      </c>
      <c r="AM6443" s="5">
        <v>1</v>
      </c>
      <c r="AN6443" s="5">
        <f t="shared" si="1109"/>
        <v>1</v>
      </c>
      <c r="AO6443" s="5">
        <v>0</v>
      </c>
      <c r="AP6443" s="5">
        <v>0</v>
      </c>
      <c r="AQ6443" s="5">
        <f t="shared" si="1110"/>
        <v>0</v>
      </c>
      <c r="AR6443" s="5">
        <v>0</v>
      </c>
      <c r="AS6443" s="6">
        <v>45146</v>
      </c>
      <c r="AT6443" s="5">
        <v>1</v>
      </c>
      <c r="AU6443" s="5">
        <v>0</v>
      </c>
      <c r="AV6443" t="str">
        <f t="shared" si="1103"/>
        <v>N</v>
      </c>
      <c r="AW6443" t="s">
        <v>60</v>
      </c>
      <c r="AX6443" t="s">
        <v>61</v>
      </c>
      <c r="AY6443" t="s">
        <v>2637</v>
      </c>
      <c r="AZ6443" t="s">
        <v>2637</v>
      </c>
      <c r="BA6443" t="str">
        <f t="shared" si="1104"/>
        <v>N</v>
      </c>
    </row>
    <row r="6444" spans="1:53">
      <c r="A6444" t="s">
        <v>436</v>
      </c>
      <c r="B6444" t="s">
        <v>54</v>
      </c>
      <c r="C6444" t="s">
        <v>89</v>
      </c>
      <c r="D6444">
        <v>2023</v>
      </c>
      <c r="F6444" t="s">
        <v>14899</v>
      </c>
      <c r="G6444" t="s">
        <v>14900</v>
      </c>
      <c r="H6444" t="s">
        <v>2754</v>
      </c>
      <c r="I6444" t="s">
        <v>14901</v>
      </c>
      <c r="J6444" t="s">
        <v>58</v>
      </c>
      <c r="K6444" t="s">
        <v>59</v>
      </c>
      <c r="L6444" s="5">
        <v>0</v>
      </c>
      <c r="M6444" s="5">
        <v>0</v>
      </c>
      <c r="N6444" s="5">
        <f t="shared" si="1100"/>
        <v>0</v>
      </c>
      <c r="O6444" s="5">
        <v>0</v>
      </c>
      <c r="P6444" s="5">
        <v>0</v>
      </c>
      <c r="Q6444" s="5">
        <f t="shared" si="1101"/>
        <v>0</v>
      </c>
      <c r="R6444" s="5">
        <v>0</v>
      </c>
      <c r="S6444" s="5">
        <v>0</v>
      </c>
      <c r="T6444" s="5">
        <f t="shared" si="1102"/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f t="shared" si="1105"/>
        <v>0</v>
      </c>
      <c r="Z6444" s="5">
        <v>0</v>
      </c>
      <c r="AA6444" s="5">
        <v>1</v>
      </c>
      <c r="AB6444" s="5">
        <f t="shared" si="1106"/>
        <v>1</v>
      </c>
      <c r="AC6444" s="5">
        <v>0</v>
      </c>
      <c r="AD6444" s="5">
        <v>0</v>
      </c>
      <c r="AE6444" s="5">
        <f t="shared" si="1107"/>
        <v>0</v>
      </c>
      <c r="AF6444" s="5">
        <v>0</v>
      </c>
      <c r="AG6444" s="6">
        <v>44987</v>
      </c>
      <c r="AH6444" s="5">
        <v>1</v>
      </c>
      <c r="AI6444" s="5">
        <v>0</v>
      </c>
      <c r="AJ6444" s="5">
        <v>0</v>
      </c>
      <c r="AK6444" s="5">
        <f t="shared" si="1108"/>
        <v>0</v>
      </c>
      <c r="AL6444" s="5">
        <v>0</v>
      </c>
      <c r="AM6444" s="5">
        <v>1</v>
      </c>
      <c r="AN6444" s="5">
        <f t="shared" si="1109"/>
        <v>1</v>
      </c>
      <c r="AO6444" s="5">
        <v>0</v>
      </c>
      <c r="AP6444" s="5">
        <v>0</v>
      </c>
      <c r="AQ6444" s="5">
        <f t="shared" si="1110"/>
        <v>0</v>
      </c>
      <c r="AR6444" s="5">
        <v>0</v>
      </c>
      <c r="AS6444" s="6">
        <v>45098</v>
      </c>
      <c r="AT6444" s="5">
        <v>1</v>
      </c>
      <c r="AU6444" s="5">
        <v>0</v>
      </c>
      <c r="AV6444" t="str">
        <f t="shared" si="1103"/>
        <v>N</v>
      </c>
      <c r="AW6444" t="s">
        <v>60</v>
      </c>
      <c r="AX6444" t="s">
        <v>61</v>
      </c>
      <c r="AY6444" t="s">
        <v>2637</v>
      </c>
      <c r="AZ6444" t="s">
        <v>2637</v>
      </c>
      <c r="BA6444" t="str">
        <f t="shared" si="1104"/>
        <v>N</v>
      </c>
    </row>
    <row r="6445" spans="1:53">
      <c r="A6445" t="s">
        <v>436</v>
      </c>
      <c r="B6445" t="s">
        <v>54</v>
      </c>
      <c r="C6445" t="s">
        <v>89</v>
      </c>
      <c r="D6445">
        <v>2023</v>
      </c>
      <c r="F6445" t="s">
        <v>14902</v>
      </c>
      <c r="G6445" t="s">
        <v>14903</v>
      </c>
      <c r="H6445" t="s">
        <v>14904</v>
      </c>
      <c r="I6445" t="s">
        <v>14905</v>
      </c>
      <c r="J6445" t="s">
        <v>58</v>
      </c>
      <c r="K6445" t="s">
        <v>59</v>
      </c>
      <c r="L6445" s="5">
        <v>0</v>
      </c>
      <c r="M6445" s="5">
        <v>0</v>
      </c>
      <c r="N6445" s="5">
        <f t="shared" si="1100"/>
        <v>0</v>
      </c>
      <c r="O6445" s="5">
        <v>0</v>
      </c>
      <c r="P6445" s="5">
        <v>0</v>
      </c>
      <c r="Q6445" s="5">
        <f t="shared" si="1101"/>
        <v>0</v>
      </c>
      <c r="R6445" s="5">
        <v>0</v>
      </c>
      <c r="S6445" s="5">
        <v>0</v>
      </c>
      <c r="T6445" s="5">
        <f t="shared" si="1102"/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f t="shared" si="1105"/>
        <v>0</v>
      </c>
      <c r="Z6445" s="5">
        <v>0</v>
      </c>
      <c r="AA6445" s="5">
        <v>1</v>
      </c>
      <c r="AB6445" s="5">
        <f t="shared" si="1106"/>
        <v>1</v>
      </c>
      <c r="AC6445" s="5">
        <v>0</v>
      </c>
      <c r="AD6445" s="5">
        <v>0</v>
      </c>
      <c r="AE6445" s="5">
        <f t="shared" si="1107"/>
        <v>0</v>
      </c>
      <c r="AF6445" s="5">
        <v>0</v>
      </c>
      <c r="AG6445" s="6">
        <v>45139</v>
      </c>
      <c r="AH6445" s="5">
        <v>1</v>
      </c>
      <c r="AI6445" s="5">
        <v>0</v>
      </c>
      <c r="AJ6445" s="5">
        <v>0</v>
      </c>
      <c r="AK6445" s="5">
        <f t="shared" si="1108"/>
        <v>0</v>
      </c>
      <c r="AL6445" s="5">
        <v>0</v>
      </c>
      <c r="AM6445" s="5">
        <v>1</v>
      </c>
      <c r="AN6445" s="5">
        <f t="shared" si="1109"/>
        <v>1</v>
      </c>
      <c r="AO6445" s="5">
        <v>0</v>
      </c>
      <c r="AP6445" s="5">
        <v>0</v>
      </c>
      <c r="AQ6445" s="5">
        <f t="shared" si="1110"/>
        <v>0</v>
      </c>
      <c r="AR6445" s="5">
        <v>0</v>
      </c>
      <c r="AS6445" s="6">
        <v>45239</v>
      </c>
      <c r="AT6445" s="5">
        <v>1</v>
      </c>
      <c r="AU6445" s="5">
        <v>0</v>
      </c>
      <c r="AV6445" t="str">
        <f t="shared" si="1103"/>
        <v>N</v>
      </c>
      <c r="AW6445" t="s">
        <v>60</v>
      </c>
      <c r="AX6445" t="s">
        <v>61</v>
      </c>
      <c r="AY6445" t="s">
        <v>2637</v>
      </c>
      <c r="AZ6445" t="s">
        <v>2637</v>
      </c>
      <c r="BA6445" t="str">
        <f t="shared" si="1104"/>
        <v>N</v>
      </c>
    </row>
    <row r="6446" spans="1:53">
      <c r="A6446" t="s">
        <v>436</v>
      </c>
      <c r="B6446" t="s">
        <v>54</v>
      </c>
      <c r="C6446" t="s">
        <v>89</v>
      </c>
      <c r="D6446">
        <v>2023</v>
      </c>
      <c r="F6446" t="s">
        <v>6332</v>
      </c>
      <c r="G6446" t="s">
        <v>6333</v>
      </c>
      <c r="H6446" t="s">
        <v>14906</v>
      </c>
      <c r="I6446" t="s">
        <v>14907</v>
      </c>
      <c r="J6446" t="s">
        <v>58</v>
      </c>
      <c r="K6446" t="s">
        <v>59</v>
      </c>
      <c r="L6446" s="5">
        <v>0</v>
      </c>
      <c r="M6446" s="5">
        <v>0</v>
      </c>
      <c r="N6446" s="5">
        <f t="shared" si="1100"/>
        <v>0</v>
      </c>
      <c r="O6446" s="5">
        <v>0</v>
      </c>
      <c r="P6446" s="5">
        <v>0</v>
      </c>
      <c r="Q6446" s="5">
        <f t="shared" si="1101"/>
        <v>0</v>
      </c>
      <c r="R6446" s="5">
        <v>0</v>
      </c>
      <c r="S6446" s="5">
        <v>0</v>
      </c>
      <c r="T6446" s="5">
        <f t="shared" si="1102"/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f t="shared" si="1105"/>
        <v>0</v>
      </c>
      <c r="Z6446" s="5">
        <v>0</v>
      </c>
      <c r="AA6446" s="5">
        <v>1</v>
      </c>
      <c r="AB6446" s="5">
        <f t="shared" si="1106"/>
        <v>1</v>
      </c>
      <c r="AC6446" s="5">
        <v>0</v>
      </c>
      <c r="AD6446" s="5">
        <v>0</v>
      </c>
      <c r="AE6446" s="5">
        <f t="shared" si="1107"/>
        <v>0</v>
      </c>
      <c r="AF6446" s="5">
        <v>0</v>
      </c>
      <c r="AG6446" s="6">
        <v>45050</v>
      </c>
      <c r="AH6446" s="5">
        <v>1</v>
      </c>
      <c r="AI6446" s="5">
        <v>0</v>
      </c>
      <c r="AJ6446" s="5">
        <v>0</v>
      </c>
      <c r="AK6446" s="5">
        <f t="shared" si="1108"/>
        <v>0</v>
      </c>
      <c r="AL6446" s="5">
        <v>0</v>
      </c>
      <c r="AM6446" s="5">
        <v>1</v>
      </c>
      <c r="AN6446" s="5">
        <f t="shared" si="1109"/>
        <v>1</v>
      </c>
      <c r="AO6446" s="5">
        <v>0</v>
      </c>
      <c r="AP6446" s="5">
        <v>0</v>
      </c>
      <c r="AQ6446" s="5">
        <f t="shared" si="1110"/>
        <v>0</v>
      </c>
      <c r="AR6446" s="5">
        <v>0</v>
      </c>
      <c r="AS6446" s="6">
        <v>45127</v>
      </c>
      <c r="AT6446" s="5">
        <v>1</v>
      </c>
      <c r="AU6446" s="5">
        <v>0</v>
      </c>
      <c r="AV6446" t="str">
        <f t="shared" si="1103"/>
        <v>N</v>
      </c>
      <c r="AW6446" t="s">
        <v>60</v>
      </c>
      <c r="AX6446" t="s">
        <v>61</v>
      </c>
      <c r="AY6446" t="s">
        <v>2637</v>
      </c>
      <c r="AZ6446" t="s">
        <v>2637</v>
      </c>
      <c r="BA6446" t="str">
        <f t="shared" si="1104"/>
        <v>N</v>
      </c>
    </row>
    <row r="6447" spans="1:53">
      <c r="A6447" t="s">
        <v>436</v>
      </c>
      <c r="B6447" t="s">
        <v>54</v>
      </c>
      <c r="C6447" t="s">
        <v>89</v>
      </c>
      <c r="D6447">
        <v>2023</v>
      </c>
      <c r="F6447" t="s">
        <v>14908</v>
      </c>
      <c r="G6447" t="s">
        <v>14909</v>
      </c>
      <c r="H6447" t="s">
        <v>12147</v>
      </c>
      <c r="I6447" t="s">
        <v>14910</v>
      </c>
      <c r="J6447" t="s">
        <v>58</v>
      </c>
      <c r="K6447" t="s">
        <v>59</v>
      </c>
      <c r="L6447" s="5">
        <v>0</v>
      </c>
      <c r="M6447" s="5">
        <v>0</v>
      </c>
      <c r="N6447" s="5">
        <f t="shared" si="1100"/>
        <v>0</v>
      </c>
      <c r="O6447" s="5">
        <v>0</v>
      </c>
      <c r="P6447" s="5">
        <v>0</v>
      </c>
      <c r="Q6447" s="5">
        <f t="shared" si="1101"/>
        <v>0</v>
      </c>
      <c r="R6447" s="5">
        <v>0</v>
      </c>
      <c r="S6447" s="5">
        <v>0</v>
      </c>
      <c r="T6447" s="5">
        <f t="shared" si="1102"/>
        <v>0</v>
      </c>
      <c r="U6447" s="5">
        <v>0</v>
      </c>
      <c r="V6447" s="5">
        <v>0</v>
      </c>
      <c r="W6447" s="5">
        <v>0</v>
      </c>
      <c r="X6447" s="5">
        <v>0</v>
      </c>
      <c r="Y6447" s="5">
        <f t="shared" si="1105"/>
        <v>0</v>
      </c>
      <c r="Z6447" s="5">
        <v>0</v>
      </c>
      <c r="AA6447" s="5">
        <v>1</v>
      </c>
      <c r="AB6447" s="5">
        <f t="shared" si="1106"/>
        <v>1</v>
      </c>
      <c r="AC6447" s="5">
        <v>0</v>
      </c>
      <c r="AD6447" s="5">
        <v>0</v>
      </c>
      <c r="AE6447" s="5">
        <f t="shared" si="1107"/>
        <v>0</v>
      </c>
      <c r="AF6447" s="5">
        <v>0</v>
      </c>
      <c r="AG6447" s="6">
        <v>44994</v>
      </c>
      <c r="AH6447" s="5">
        <v>1</v>
      </c>
      <c r="AI6447" s="5">
        <v>0</v>
      </c>
      <c r="AJ6447" s="5">
        <v>0</v>
      </c>
      <c r="AK6447" s="5">
        <f t="shared" si="1108"/>
        <v>0</v>
      </c>
      <c r="AL6447" s="5">
        <v>0</v>
      </c>
      <c r="AM6447" s="5">
        <v>1</v>
      </c>
      <c r="AN6447" s="5">
        <f t="shared" si="1109"/>
        <v>1</v>
      </c>
      <c r="AO6447" s="5">
        <v>0</v>
      </c>
      <c r="AP6447" s="5">
        <v>0</v>
      </c>
      <c r="AQ6447" s="5">
        <f t="shared" si="1110"/>
        <v>0</v>
      </c>
      <c r="AR6447" s="5">
        <v>0</v>
      </c>
      <c r="AS6447" s="6">
        <v>45215</v>
      </c>
      <c r="AT6447" s="5">
        <v>1</v>
      </c>
      <c r="AU6447" s="5">
        <v>0</v>
      </c>
      <c r="AV6447" t="str">
        <f t="shared" si="1103"/>
        <v>N</v>
      </c>
      <c r="AW6447" t="s">
        <v>60</v>
      </c>
      <c r="AX6447" t="s">
        <v>61</v>
      </c>
      <c r="AY6447" t="s">
        <v>2637</v>
      </c>
      <c r="AZ6447" t="s">
        <v>2637</v>
      </c>
      <c r="BA6447" t="str">
        <f t="shared" si="1104"/>
        <v>N</v>
      </c>
    </row>
    <row r="6448" spans="1:53">
      <c r="A6448" t="s">
        <v>436</v>
      </c>
      <c r="B6448" t="s">
        <v>54</v>
      </c>
      <c r="C6448" t="s">
        <v>89</v>
      </c>
      <c r="D6448">
        <v>2023</v>
      </c>
      <c r="F6448" t="s">
        <v>14911</v>
      </c>
      <c r="G6448" t="s">
        <v>14912</v>
      </c>
      <c r="H6448" t="s">
        <v>14913</v>
      </c>
      <c r="I6448" t="s">
        <v>14914</v>
      </c>
      <c r="J6448" t="s">
        <v>58</v>
      </c>
      <c r="K6448" t="s">
        <v>59</v>
      </c>
      <c r="L6448" s="5">
        <v>0</v>
      </c>
      <c r="M6448" s="5">
        <v>0</v>
      </c>
      <c r="N6448" s="5">
        <f t="shared" si="1100"/>
        <v>0</v>
      </c>
      <c r="O6448" s="5">
        <v>0</v>
      </c>
      <c r="P6448" s="5">
        <v>0</v>
      </c>
      <c r="Q6448" s="5">
        <f t="shared" si="1101"/>
        <v>0</v>
      </c>
      <c r="R6448" s="5">
        <v>0</v>
      </c>
      <c r="S6448" s="5">
        <v>0</v>
      </c>
      <c r="T6448" s="5">
        <f t="shared" si="1102"/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f t="shared" si="1105"/>
        <v>0</v>
      </c>
      <c r="Z6448" s="5">
        <v>0</v>
      </c>
      <c r="AA6448" s="5">
        <v>1</v>
      </c>
      <c r="AB6448" s="5">
        <f t="shared" si="1106"/>
        <v>1</v>
      </c>
      <c r="AC6448" s="5">
        <v>0</v>
      </c>
      <c r="AD6448" s="5">
        <v>0</v>
      </c>
      <c r="AE6448" s="5">
        <f t="shared" si="1107"/>
        <v>0</v>
      </c>
      <c r="AF6448" s="5">
        <v>0</v>
      </c>
      <c r="AG6448" s="6">
        <v>45106</v>
      </c>
      <c r="AH6448" s="5">
        <v>1</v>
      </c>
      <c r="AI6448" s="5">
        <v>0</v>
      </c>
      <c r="AJ6448" s="5">
        <v>0</v>
      </c>
      <c r="AK6448" s="5">
        <f t="shared" si="1108"/>
        <v>0</v>
      </c>
      <c r="AL6448" s="5">
        <v>0</v>
      </c>
      <c r="AM6448" s="5">
        <v>1</v>
      </c>
      <c r="AN6448" s="5">
        <f t="shared" si="1109"/>
        <v>1</v>
      </c>
      <c r="AO6448" s="5">
        <v>0</v>
      </c>
      <c r="AP6448" s="5">
        <v>0</v>
      </c>
      <c r="AQ6448" s="5">
        <f t="shared" si="1110"/>
        <v>0</v>
      </c>
      <c r="AR6448" s="5">
        <v>0</v>
      </c>
      <c r="AS6448" s="6">
        <v>45168</v>
      </c>
      <c r="AT6448" s="5">
        <v>1</v>
      </c>
      <c r="AU6448" s="5">
        <v>0</v>
      </c>
      <c r="AV6448" t="str">
        <f t="shared" si="1103"/>
        <v>N</v>
      </c>
      <c r="AW6448" t="s">
        <v>60</v>
      </c>
      <c r="AX6448" t="s">
        <v>61</v>
      </c>
      <c r="AY6448" t="s">
        <v>2637</v>
      </c>
      <c r="AZ6448" t="s">
        <v>2637</v>
      </c>
      <c r="BA6448" t="str">
        <f t="shared" si="1104"/>
        <v>N</v>
      </c>
    </row>
    <row r="6449" spans="1:53">
      <c r="A6449" t="s">
        <v>436</v>
      </c>
      <c r="B6449" t="s">
        <v>54</v>
      </c>
      <c r="C6449" t="s">
        <v>89</v>
      </c>
      <c r="D6449">
        <v>2023</v>
      </c>
      <c r="F6449" t="s">
        <v>14915</v>
      </c>
      <c r="G6449" t="s">
        <v>14916</v>
      </c>
      <c r="H6449" t="s">
        <v>14917</v>
      </c>
      <c r="I6449" t="s">
        <v>14918</v>
      </c>
      <c r="J6449" t="s">
        <v>58</v>
      </c>
      <c r="K6449" t="s">
        <v>59</v>
      </c>
      <c r="L6449" s="5">
        <v>0</v>
      </c>
      <c r="M6449" s="5">
        <v>0</v>
      </c>
      <c r="N6449" s="5">
        <f t="shared" si="1100"/>
        <v>0</v>
      </c>
      <c r="O6449" s="5">
        <v>0</v>
      </c>
      <c r="P6449" s="5">
        <v>0</v>
      </c>
      <c r="Q6449" s="5">
        <f t="shared" si="1101"/>
        <v>0</v>
      </c>
      <c r="R6449" s="5">
        <v>0</v>
      </c>
      <c r="S6449" s="5">
        <v>0</v>
      </c>
      <c r="T6449" s="5">
        <f t="shared" si="1102"/>
        <v>0</v>
      </c>
      <c r="U6449" s="5">
        <v>0</v>
      </c>
      <c r="V6449" s="5">
        <v>0</v>
      </c>
      <c r="W6449" s="5">
        <v>0</v>
      </c>
      <c r="X6449" s="5">
        <v>0</v>
      </c>
      <c r="Y6449" s="5">
        <f t="shared" si="1105"/>
        <v>0</v>
      </c>
      <c r="Z6449" s="5">
        <v>0</v>
      </c>
      <c r="AA6449" s="5">
        <v>1</v>
      </c>
      <c r="AB6449" s="5">
        <f t="shared" si="1106"/>
        <v>1</v>
      </c>
      <c r="AC6449" s="5">
        <v>0</v>
      </c>
      <c r="AD6449" s="5">
        <v>0</v>
      </c>
      <c r="AE6449" s="5">
        <f t="shared" si="1107"/>
        <v>0</v>
      </c>
      <c r="AF6449" s="5">
        <v>0</v>
      </c>
      <c r="AG6449" s="6">
        <v>44949</v>
      </c>
      <c r="AH6449" s="5">
        <v>1</v>
      </c>
      <c r="AI6449" s="5">
        <v>0</v>
      </c>
      <c r="AJ6449" s="5">
        <v>0</v>
      </c>
      <c r="AK6449" s="5">
        <f t="shared" si="1108"/>
        <v>0</v>
      </c>
      <c r="AL6449" s="5">
        <v>0</v>
      </c>
      <c r="AM6449" s="5">
        <v>1</v>
      </c>
      <c r="AN6449" s="5">
        <f t="shared" si="1109"/>
        <v>1</v>
      </c>
      <c r="AO6449" s="5">
        <v>0</v>
      </c>
      <c r="AP6449" s="5">
        <v>0</v>
      </c>
      <c r="AQ6449" s="5">
        <f t="shared" si="1110"/>
        <v>0</v>
      </c>
      <c r="AR6449" s="5">
        <v>0</v>
      </c>
      <c r="AS6449" s="6">
        <v>45028</v>
      </c>
      <c r="AT6449" s="5">
        <v>1</v>
      </c>
      <c r="AU6449" s="5">
        <v>0</v>
      </c>
      <c r="AV6449" t="str">
        <f t="shared" si="1103"/>
        <v>N</v>
      </c>
      <c r="AW6449" t="s">
        <v>60</v>
      </c>
      <c r="AX6449" t="s">
        <v>61</v>
      </c>
      <c r="AY6449" t="s">
        <v>2637</v>
      </c>
      <c r="AZ6449" t="s">
        <v>2637</v>
      </c>
      <c r="BA6449" t="str">
        <f t="shared" si="1104"/>
        <v>N</v>
      </c>
    </row>
    <row r="6450" spans="1:53">
      <c r="A6450" t="s">
        <v>436</v>
      </c>
      <c r="B6450" t="s">
        <v>54</v>
      </c>
      <c r="C6450" t="s">
        <v>89</v>
      </c>
      <c r="D6450">
        <v>2023</v>
      </c>
      <c r="F6450" t="s">
        <v>14919</v>
      </c>
      <c r="G6450" t="s">
        <v>14920</v>
      </c>
      <c r="H6450" t="s">
        <v>5071</v>
      </c>
      <c r="I6450" t="s">
        <v>14921</v>
      </c>
      <c r="J6450" t="s">
        <v>58</v>
      </c>
      <c r="K6450" t="s">
        <v>59</v>
      </c>
      <c r="L6450" s="5">
        <v>0</v>
      </c>
      <c r="M6450" s="5">
        <v>0</v>
      </c>
      <c r="N6450" s="5">
        <f t="shared" si="1100"/>
        <v>0</v>
      </c>
      <c r="O6450" s="5">
        <v>0</v>
      </c>
      <c r="P6450" s="5">
        <v>0</v>
      </c>
      <c r="Q6450" s="5">
        <f t="shared" si="1101"/>
        <v>0</v>
      </c>
      <c r="R6450" s="5">
        <v>0</v>
      </c>
      <c r="S6450" s="5">
        <v>0</v>
      </c>
      <c r="T6450" s="5">
        <f t="shared" si="1102"/>
        <v>0</v>
      </c>
      <c r="U6450" s="5">
        <v>0</v>
      </c>
      <c r="V6450" s="5">
        <v>0</v>
      </c>
      <c r="W6450" s="5">
        <v>0</v>
      </c>
      <c r="X6450" s="5">
        <v>0</v>
      </c>
      <c r="Y6450" s="5">
        <f t="shared" si="1105"/>
        <v>0</v>
      </c>
      <c r="Z6450" s="5">
        <v>0</v>
      </c>
      <c r="AA6450" s="5">
        <v>1</v>
      </c>
      <c r="AB6450" s="5">
        <f t="shared" si="1106"/>
        <v>1</v>
      </c>
      <c r="AC6450" s="5">
        <v>0</v>
      </c>
      <c r="AD6450" s="5">
        <v>0</v>
      </c>
      <c r="AE6450" s="5">
        <f t="shared" si="1107"/>
        <v>0</v>
      </c>
      <c r="AF6450" s="5">
        <v>0</v>
      </c>
      <c r="AG6450" s="6">
        <v>45012</v>
      </c>
      <c r="AH6450" s="5">
        <v>1</v>
      </c>
      <c r="AI6450" s="5">
        <v>0</v>
      </c>
      <c r="AJ6450" s="5">
        <v>0</v>
      </c>
      <c r="AK6450" s="5">
        <f t="shared" si="1108"/>
        <v>0</v>
      </c>
      <c r="AL6450" s="5">
        <v>0</v>
      </c>
      <c r="AM6450" s="5">
        <v>1</v>
      </c>
      <c r="AN6450" s="5">
        <f t="shared" si="1109"/>
        <v>1</v>
      </c>
      <c r="AO6450" s="5">
        <v>0</v>
      </c>
      <c r="AP6450" s="5">
        <v>0</v>
      </c>
      <c r="AQ6450" s="5">
        <f t="shared" si="1110"/>
        <v>0</v>
      </c>
      <c r="AR6450" s="5">
        <v>0</v>
      </c>
      <c r="AS6450" s="6">
        <v>45118</v>
      </c>
      <c r="AT6450" s="5">
        <v>1</v>
      </c>
      <c r="AU6450" s="5">
        <v>0</v>
      </c>
      <c r="AV6450" t="str">
        <f t="shared" si="1103"/>
        <v>N</v>
      </c>
      <c r="AW6450" t="s">
        <v>60</v>
      </c>
      <c r="AX6450" t="s">
        <v>61</v>
      </c>
      <c r="AY6450" t="s">
        <v>2637</v>
      </c>
      <c r="AZ6450" t="s">
        <v>2637</v>
      </c>
      <c r="BA6450" t="str">
        <f t="shared" si="1104"/>
        <v>N</v>
      </c>
    </row>
    <row r="6451" spans="1:53">
      <c r="A6451" t="s">
        <v>436</v>
      </c>
      <c r="B6451" t="s">
        <v>54</v>
      </c>
      <c r="C6451" t="s">
        <v>89</v>
      </c>
      <c r="D6451">
        <v>2023</v>
      </c>
      <c r="F6451" t="s">
        <v>14922</v>
      </c>
      <c r="G6451" t="s">
        <v>14923</v>
      </c>
      <c r="H6451" t="s">
        <v>14924</v>
      </c>
      <c r="I6451" t="s">
        <v>14925</v>
      </c>
      <c r="J6451" t="s">
        <v>58</v>
      </c>
      <c r="K6451" t="s">
        <v>59</v>
      </c>
      <c r="L6451" s="5">
        <v>0</v>
      </c>
      <c r="M6451" s="5">
        <v>0</v>
      </c>
      <c r="N6451" s="5">
        <f t="shared" si="1100"/>
        <v>0</v>
      </c>
      <c r="O6451" s="5">
        <v>0</v>
      </c>
      <c r="P6451" s="5">
        <v>0</v>
      </c>
      <c r="Q6451" s="5">
        <f t="shared" si="1101"/>
        <v>0</v>
      </c>
      <c r="R6451" s="5">
        <v>0</v>
      </c>
      <c r="S6451" s="5">
        <v>0</v>
      </c>
      <c r="T6451" s="5">
        <f t="shared" si="1102"/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f t="shared" si="1105"/>
        <v>0</v>
      </c>
      <c r="Z6451" s="5">
        <v>0</v>
      </c>
      <c r="AA6451" s="5">
        <v>1</v>
      </c>
      <c r="AB6451" s="5">
        <f t="shared" si="1106"/>
        <v>1</v>
      </c>
      <c r="AC6451" s="5">
        <v>0</v>
      </c>
      <c r="AD6451" s="5">
        <v>0</v>
      </c>
      <c r="AE6451" s="5">
        <f t="shared" si="1107"/>
        <v>0</v>
      </c>
      <c r="AF6451" s="5">
        <v>0</v>
      </c>
      <c r="AG6451" s="6">
        <v>44993</v>
      </c>
      <c r="AH6451" s="5">
        <v>1</v>
      </c>
      <c r="AI6451" s="5">
        <v>0</v>
      </c>
      <c r="AJ6451" s="5">
        <v>0</v>
      </c>
      <c r="AK6451" s="5">
        <f t="shared" si="1108"/>
        <v>0</v>
      </c>
      <c r="AL6451" s="5">
        <v>0</v>
      </c>
      <c r="AM6451" s="5">
        <v>1</v>
      </c>
      <c r="AN6451" s="5">
        <f t="shared" si="1109"/>
        <v>1</v>
      </c>
      <c r="AO6451" s="5">
        <v>0</v>
      </c>
      <c r="AP6451" s="5">
        <v>0</v>
      </c>
      <c r="AQ6451" s="5">
        <f t="shared" si="1110"/>
        <v>0</v>
      </c>
      <c r="AR6451" s="5">
        <v>0</v>
      </c>
      <c r="AS6451" s="6">
        <v>45099</v>
      </c>
      <c r="AT6451" s="5">
        <v>1</v>
      </c>
      <c r="AU6451" s="5">
        <v>0</v>
      </c>
      <c r="AV6451" t="str">
        <f t="shared" si="1103"/>
        <v>N</v>
      </c>
      <c r="AW6451" t="s">
        <v>60</v>
      </c>
      <c r="AX6451" t="s">
        <v>61</v>
      </c>
      <c r="AY6451" t="s">
        <v>2637</v>
      </c>
      <c r="AZ6451" t="s">
        <v>2637</v>
      </c>
      <c r="BA6451" t="str">
        <f t="shared" si="1104"/>
        <v>N</v>
      </c>
    </row>
    <row r="6452" spans="1:53">
      <c r="A6452" t="s">
        <v>436</v>
      </c>
      <c r="B6452" t="s">
        <v>54</v>
      </c>
      <c r="C6452" t="s">
        <v>89</v>
      </c>
      <c r="D6452">
        <v>2023</v>
      </c>
      <c r="F6452" t="s">
        <v>14926</v>
      </c>
      <c r="G6452" t="s">
        <v>14927</v>
      </c>
      <c r="H6452" t="s">
        <v>14928</v>
      </c>
      <c r="I6452" t="s">
        <v>14929</v>
      </c>
      <c r="J6452" t="s">
        <v>58</v>
      </c>
      <c r="K6452" t="s">
        <v>59</v>
      </c>
      <c r="L6452" s="5">
        <v>0</v>
      </c>
      <c r="M6452" s="5">
        <v>0</v>
      </c>
      <c r="N6452" s="5">
        <f t="shared" si="1100"/>
        <v>0</v>
      </c>
      <c r="O6452" s="5">
        <v>0</v>
      </c>
      <c r="P6452" s="5">
        <v>0</v>
      </c>
      <c r="Q6452" s="5">
        <f t="shared" si="1101"/>
        <v>0</v>
      </c>
      <c r="R6452" s="5">
        <v>0</v>
      </c>
      <c r="S6452" s="5">
        <v>0</v>
      </c>
      <c r="T6452" s="5">
        <f t="shared" si="1102"/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f t="shared" si="1105"/>
        <v>0</v>
      </c>
      <c r="Z6452" s="5">
        <v>0</v>
      </c>
      <c r="AA6452" s="5">
        <v>1</v>
      </c>
      <c r="AB6452" s="5">
        <f t="shared" si="1106"/>
        <v>1</v>
      </c>
      <c r="AC6452" s="5">
        <v>0</v>
      </c>
      <c r="AD6452" s="5">
        <v>0</v>
      </c>
      <c r="AE6452" s="5">
        <f t="shared" si="1107"/>
        <v>0</v>
      </c>
      <c r="AF6452" s="5">
        <v>0</v>
      </c>
      <c r="AG6452" s="6">
        <v>45033</v>
      </c>
      <c r="AH6452" s="5">
        <v>1</v>
      </c>
      <c r="AI6452" s="5">
        <v>0</v>
      </c>
      <c r="AJ6452" s="5">
        <v>0</v>
      </c>
      <c r="AK6452" s="5">
        <f t="shared" si="1108"/>
        <v>0</v>
      </c>
      <c r="AL6452" s="5">
        <v>0</v>
      </c>
      <c r="AM6452" s="5">
        <v>1</v>
      </c>
      <c r="AN6452" s="5">
        <f t="shared" si="1109"/>
        <v>1</v>
      </c>
      <c r="AO6452" s="5">
        <v>0</v>
      </c>
      <c r="AP6452" s="5">
        <v>0</v>
      </c>
      <c r="AQ6452" s="5">
        <f t="shared" si="1110"/>
        <v>0</v>
      </c>
      <c r="AR6452" s="5">
        <v>0</v>
      </c>
      <c r="AS6452" s="6">
        <v>45175</v>
      </c>
      <c r="AT6452" s="5">
        <v>1</v>
      </c>
      <c r="AU6452" s="5">
        <v>0</v>
      </c>
      <c r="AV6452" t="str">
        <f t="shared" si="1103"/>
        <v>N</v>
      </c>
      <c r="AW6452" t="s">
        <v>60</v>
      </c>
      <c r="AX6452" t="s">
        <v>61</v>
      </c>
      <c r="AY6452" t="s">
        <v>2637</v>
      </c>
      <c r="AZ6452" t="s">
        <v>2637</v>
      </c>
      <c r="BA6452" t="str">
        <f t="shared" si="1104"/>
        <v>N</v>
      </c>
    </row>
    <row r="6453" spans="1:53">
      <c r="A6453" t="s">
        <v>436</v>
      </c>
      <c r="B6453" t="s">
        <v>54</v>
      </c>
      <c r="C6453" t="s">
        <v>89</v>
      </c>
      <c r="D6453">
        <v>2023</v>
      </c>
      <c r="F6453" t="s">
        <v>14876</v>
      </c>
      <c r="G6453" t="s">
        <v>14930</v>
      </c>
      <c r="H6453" t="s">
        <v>14878</v>
      </c>
      <c r="I6453" t="s">
        <v>14931</v>
      </c>
      <c r="J6453" t="s">
        <v>58</v>
      </c>
      <c r="K6453" t="s">
        <v>59</v>
      </c>
      <c r="L6453" s="5">
        <v>0</v>
      </c>
      <c r="M6453" s="5">
        <v>0</v>
      </c>
      <c r="N6453" s="5">
        <f t="shared" si="1100"/>
        <v>0</v>
      </c>
      <c r="O6453" s="5">
        <v>0</v>
      </c>
      <c r="P6453" s="5">
        <v>0</v>
      </c>
      <c r="Q6453" s="5">
        <f t="shared" si="1101"/>
        <v>0</v>
      </c>
      <c r="R6453" s="5">
        <v>0</v>
      </c>
      <c r="S6453" s="5">
        <v>0</v>
      </c>
      <c r="T6453" s="5">
        <f t="shared" si="1102"/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f t="shared" si="1105"/>
        <v>0</v>
      </c>
      <c r="Z6453" s="5">
        <v>0</v>
      </c>
      <c r="AA6453" s="5">
        <v>1</v>
      </c>
      <c r="AB6453" s="5">
        <f t="shared" si="1106"/>
        <v>1</v>
      </c>
      <c r="AC6453" s="5">
        <v>0</v>
      </c>
      <c r="AD6453" s="5">
        <v>0</v>
      </c>
      <c r="AE6453" s="5">
        <f t="shared" si="1107"/>
        <v>0</v>
      </c>
      <c r="AF6453" s="5">
        <v>0</v>
      </c>
      <c r="AG6453" s="6">
        <v>45076</v>
      </c>
      <c r="AH6453" s="5">
        <v>1</v>
      </c>
      <c r="AI6453" s="5">
        <v>0</v>
      </c>
      <c r="AJ6453" s="5">
        <v>0</v>
      </c>
      <c r="AK6453" s="5">
        <f t="shared" si="1108"/>
        <v>0</v>
      </c>
      <c r="AL6453" s="5">
        <v>0</v>
      </c>
      <c r="AM6453" s="5">
        <v>1</v>
      </c>
      <c r="AN6453" s="5">
        <f t="shared" si="1109"/>
        <v>1</v>
      </c>
      <c r="AO6453" s="5">
        <v>0</v>
      </c>
      <c r="AP6453" s="5">
        <v>0</v>
      </c>
      <c r="AQ6453" s="5">
        <f t="shared" si="1110"/>
        <v>0</v>
      </c>
      <c r="AR6453" s="5">
        <v>0</v>
      </c>
      <c r="AS6453" s="6">
        <v>45175</v>
      </c>
      <c r="AT6453" s="5">
        <v>1</v>
      </c>
      <c r="AU6453" s="5">
        <v>0</v>
      </c>
      <c r="AV6453" t="str">
        <f t="shared" si="1103"/>
        <v>N</v>
      </c>
      <c r="AW6453" t="s">
        <v>60</v>
      </c>
      <c r="AX6453" t="s">
        <v>61</v>
      </c>
      <c r="AY6453" t="s">
        <v>2637</v>
      </c>
      <c r="AZ6453" t="s">
        <v>2637</v>
      </c>
      <c r="BA6453" t="str">
        <f t="shared" si="1104"/>
        <v>N</v>
      </c>
    </row>
    <row r="6454" spans="1:53">
      <c r="A6454" t="s">
        <v>436</v>
      </c>
      <c r="B6454" t="s">
        <v>54</v>
      </c>
      <c r="C6454" t="s">
        <v>89</v>
      </c>
      <c r="D6454">
        <v>2023</v>
      </c>
      <c r="F6454" t="s">
        <v>14932</v>
      </c>
      <c r="G6454" t="s">
        <v>14933</v>
      </c>
      <c r="H6454" t="s">
        <v>12784</v>
      </c>
      <c r="I6454" t="s">
        <v>14934</v>
      </c>
      <c r="J6454" t="s">
        <v>58</v>
      </c>
      <c r="K6454" t="s">
        <v>59</v>
      </c>
      <c r="L6454" s="5">
        <v>0</v>
      </c>
      <c r="M6454" s="5">
        <v>0</v>
      </c>
      <c r="N6454" s="5">
        <f t="shared" si="1100"/>
        <v>0</v>
      </c>
      <c r="O6454" s="5">
        <v>0</v>
      </c>
      <c r="P6454" s="5">
        <v>0</v>
      </c>
      <c r="Q6454" s="5">
        <f t="shared" si="1101"/>
        <v>0</v>
      </c>
      <c r="R6454" s="5">
        <v>0</v>
      </c>
      <c r="S6454" s="5">
        <v>0</v>
      </c>
      <c r="T6454" s="5">
        <f t="shared" si="1102"/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f t="shared" si="1105"/>
        <v>0</v>
      </c>
      <c r="Z6454" s="5">
        <v>0</v>
      </c>
      <c r="AA6454" s="5">
        <v>1</v>
      </c>
      <c r="AB6454" s="5">
        <f t="shared" si="1106"/>
        <v>1</v>
      </c>
      <c r="AC6454" s="5">
        <v>0</v>
      </c>
      <c r="AD6454" s="5">
        <v>0</v>
      </c>
      <c r="AE6454" s="5">
        <f t="shared" si="1107"/>
        <v>0</v>
      </c>
      <c r="AF6454" s="5">
        <v>0</v>
      </c>
      <c r="AG6454" s="6">
        <v>44949</v>
      </c>
      <c r="AH6454" s="5">
        <v>1</v>
      </c>
      <c r="AI6454" s="5">
        <v>0</v>
      </c>
      <c r="AJ6454" s="5">
        <v>0</v>
      </c>
      <c r="AK6454" s="5">
        <f t="shared" si="1108"/>
        <v>0</v>
      </c>
      <c r="AL6454" s="5">
        <v>0</v>
      </c>
      <c r="AM6454" s="5">
        <v>1</v>
      </c>
      <c r="AN6454" s="5">
        <f t="shared" si="1109"/>
        <v>1</v>
      </c>
      <c r="AO6454" s="5">
        <v>0</v>
      </c>
      <c r="AP6454" s="5">
        <v>0</v>
      </c>
      <c r="AQ6454" s="5">
        <f t="shared" si="1110"/>
        <v>0</v>
      </c>
      <c r="AR6454" s="5">
        <v>0</v>
      </c>
      <c r="AS6454" s="6">
        <v>45155</v>
      </c>
      <c r="AT6454" s="5">
        <v>1</v>
      </c>
      <c r="AU6454" s="5">
        <v>0</v>
      </c>
      <c r="AV6454" t="str">
        <f t="shared" si="1103"/>
        <v>N</v>
      </c>
      <c r="AW6454" t="s">
        <v>60</v>
      </c>
      <c r="AX6454" t="s">
        <v>61</v>
      </c>
      <c r="AY6454" t="s">
        <v>2637</v>
      </c>
      <c r="AZ6454" t="s">
        <v>2637</v>
      </c>
      <c r="BA6454" t="str">
        <f t="shared" si="1104"/>
        <v>N</v>
      </c>
    </row>
    <row r="6455" spans="1:53">
      <c r="A6455" t="s">
        <v>436</v>
      </c>
      <c r="B6455" t="s">
        <v>54</v>
      </c>
      <c r="C6455" t="s">
        <v>89</v>
      </c>
      <c r="D6455">
        <v>2023</v>
      </c>
      <c r="F6455" t="s">
        <v>14935</v>
      </c>
      <c r="G6455" t="s">
        <v>14936</v>
      </c>
      <c r="H6455" t="s">
        <v>14937</v>
      </c>
      <c r="I6455" t="s">
        <v>14938</v>
      </c>
      <c r="J6455" t="s">
        <v>58</v>
      </c>
      <c r="K6455" t="s">
        <v>59</v>
      </c>
      <c r="L6455" s="5">
        <v>0</v>
      </c>
      <c r="M6455" s="5">
        <v>0</v>
      </c>
      <c r="N6455" s="5">
        <f t="shared" si="1100"/>
        <v>0</v>
      </c>
      <c r="O6455" s="5">
        <v>0</v>
      </c>
      <c r="P6455" s="5">
        <v>0</v>
      </c>
      <c r="Q6455" s="5">
        <f t="shared" si="1101"/>
        <v>0</v>
      </c>
      <c r="R6455" s="5">
        <v>0</v>
      </c>
      <c r="S6455" s="5">
        <v>0</v>
      </c>
      <c r="T6455" s="5">
        <f t="shared" si="1102"/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f t="shared" si="1105"/>
        <v>0</v>
      </c>
      <c r="Z6455" s="5">
        <v>0</v>
      </c>
      <c r="AA6455" s="5">
        <v>1</v>
      </c>
      <c r="AB6455" s="5">
        <f t="shared" si="1106"/>
        <v>1</v>
      </c>
      <c r="AC6455" s="5">
        <v>0</v>
      </c>
      <c r="AD6455" s="5">
        <v>0</v>
      </c>
      <c r="AE6455" s="5">
        <f t="shared" si="1107"/>
        <v>0</v>
      </c>
      <c r="AF6455" s="5">
        <v>0</v>
      </c>
      <c r="AG6455" s="6">
        <v>44949</v>
      </c>
      <c r="AH6455" s="5">
        <v>1</v>
      </c>
      <c r="AI6455" s="5">
        <v>0</v>
      </c>
      <c r="AJ6455" s="5">
        <v>0</v>
      </c>
      <c r="AK6455" s="5">
        <f t="shared" si="1108"/>
        <v>0</v>
      </c>
      <c r="AL6455" s="5">
        <v>0</v>
      </c>
      <c r="AM6455" s="5">
        <v>1</v>
      </c>
      <c r="AN6455" s="5">
        <f t="shared" si="1109"/>
        <v>1</v>
      </c>
      <c r="AO6455" s="5">
        <v>0</v>
      </c>
      <c r="AP6455" s="5">
        <v>0</v>
      </c>
      <c r="AQ6455" s="5">
        <f t="shared" si="1110"/>
        <v>0</v>
      </c>
      <c r="AR6455" s="5">
        <v>0</v>
      </c>
      <c r="AS6455" s="6">
        <v>45229</v>
      </c>
      <c r="AT6455" s="5">
        <v>1</v>
      </c>
      <c r="AU6455" s="5">
        <v>0</v>
      </c>
      <c r="AV6455" t="str">
        <f t="shared" si="1103"/>
        <v>N</v>
      </c>
      <c r="AW6455" t="s">
        <v>60</v>
      </c>
      <c r="AX6455" t="s">
        <v>61</v>
      </c>
      <c r="AY6455" t="s">
        <v>2637</v>
      </c>
      <c r="AZ6455" t="s">
        <v>2637</v>
      </c>
      <c r="BA6455" t="str">
        <f t="shared" si="1104"/>
        <v>N</v>
      </c>
    </row>
    <row r="6456" spans="1:53">
      <c r="A6456" t="s">
        <v>436</v>
      </c>
      <c r="B6456" t="s">
        <v>54</v>
      </c>
      <c r="C6456" t="s">
        <v>89</v>
      </c>
      <c r="D6456">
        <v>2023</v>
      </c>
      <c r="F6456" t="s">
        <v>14939</v>
      </c>
      <c r="G6456" t="s">
        <v>14940</v>
      </c>
      <c r="H6456" t="s">
        <v>14941</v>
      </c>
      <c r="I6456" t="s">
        <v>14942</v>
      </c>
      <c r="J6456" t="s">
        <v>58</v>
      </c>
      <c r="K6456" t="s">
        <v>59</v>
      </c>
      <c r="L6456" s="5">
        <v>0</v>
      </c>
      <c r="M6456" s="5">
        <v>0</v>
      </c>
      <c r="N6456" s="5">
        <f t="shared" si="1100"/>
        <v>0</v>
      </c>
      <c r="O6456" s="5">
        <v>0</v>
      </c>
      <c r="P6456" s="5">
        <v>0</v>
      </c>
      <c r="Q6456" s="5">
        <f t="shared" si="1101"/>
        <v>0</v>
      </c>
      <c r="R6456" s="5">
        <v>0</v>
      </c>
      <c r="S6456" s="5">
        <v>0</v>
      </c>
      <c r="T6456" s="5">
        <f t="shared" si="1102"/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f t="shared" si="1105"/>
        <v>0</v>
      </c>
      <c r="Z6456" s="5">
        <v>0</v>
      </c>
      <c r="AA6456" s="5">
        <v>1</v>
      </c>
      <c r="AB6456" s="5">
        <f t="shared" si="1106"/>
        <v>1</v>
      </c>
      <c r="AC6456" s="5">
        <v>0</v>
      </c>
      <c r="AD6456" s="5">
        <v>0</v>
      </c>
      <c r="AE6456" s="5">
        <f t="shared" si="1107"/>
        <v>0</v>
      </c>
      <c r="AF6456" s="5">
        <v>0</v>
      </c>
      <c r="AG6456" s="6">
        <v>45040</v>
      </c>
      <c r="AH6456" s="5">
        <v>1</v>
      </c>
      <c r="AI6456" s="5">
        <v>0</v>
      </c>
      <c r="AJ6456" s="5">
        <v>0</v>
      </c>
      <c r="AK6456" s="5">
        <f t="shared" si="1108"/>
        <v>0</v>
      </c>
      <c r="AL6456" s="5">
        <v>0</v>
      </c>
      <c r="AM6456" s="5">
        <v>1</v>
      </c>
      <c r="AN6456" s="5">
        <f t="shared" si="1109"/>
        <v>1</v>
      </c>
      <c r="AO6456" s="5">
        <v>0</v>
      </c>
      <c r="AP6456" s="5">
        <v>0</v>
      </c>
      <c r="AQ6456" s="5">
        <f t="shared" si="1110"/>
        <v>0</v>
      </c>
      <c r="AR6456" s="5">
        <v>0</v>
      </c>
      <c r="AS6456" s="6">
        <v>45155</v>
      </c>
      <c r="AT6456" s="5">
        <v>1</v>
      </c>
      <c r="AU6456" s="5">
        <v>0</v>
      </c>
      <c r="AV6456" t="str">
        <f t="shared" si="1103"/>
        <v>N</v>
      </c>
      <c r="AW6456" t="s">
        <v>60</v>
      </c>
      <c r="AX6456" t="s">
        <v>61</v>
      </c>
      <c r="AY6456" t="s">
        <v>2637</v>
      </c>
      <c r="AZ6456" t="s">
        <v>2637</v>
      </c>
      <c r="BA6456" t="str">
        <f t="shared" si="1104"/>
        <v>N</v>
      </c>
    </row>
    <row r="6457" spans="1:53">
      <c r="A6457" t="s">
        <v>436</v>
      </c>
      <c r="B6457" t="s">
        <v>54</v>
      </c>
      <c r="C6457" t="s">
        <v>89</v>
      </c>
      <c r="D6457">
        <v>2023</v>
      </c>
      <c r="F6457" t="s">
        <v>14943</v>
      </c>
      <c r="G6457" t="s">
        <v>14944</v>
      </c>
      <c r="H6457" t="s">
        <v>14913</v>
      </c>
      <c r="I6457" t="s">
        <v>14945</v>
      </c>
      <c r="J6457" t="s">
        <v>58</v>
      </c>
      <c r="K6457" t="s">
        <v>59</v>
      </c>
      <c r="L6457" s="5">
        <v>0</v>
      </c>
      <c r="M6457" s="5">
        <v>0</v>
      </c>
      <c r="N6457" s="5">
        <f t="shared" si="1100"/>
        <v>0</v>
      </c>
      <c r="O6457" s="5">
        <v>0</v>
      </c>
      <c r="P6457" s="5">
        <v>0</v>
      </c>
      <c r="Q6457" s="5">
        <f t="shared" si="1101"/>
        <v>0</v>
      </c>
      <c r="R6457" s="5">
        <v>0</v>
      </c>
      <c r="S6457" s="5">
        <v>0</v>
      </c>
      <c r="T6457" s="5">
        <f t="shared" si="1102"/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f t="shared" si="1105"/>
        <v>0</v>
      </c>
      <c r="Z6457" s="5">
        <v>0</v>
      </c>
      <c r="AA6457" s="5">
        <v>1</v>
      </c>
      <c r="AB6457" s="5">
        <f t="shared" si="1106"/>
        <v>1</v>
      </c>
      <c r="AC6457" s="5">
        <v>0</v>
      </c>
      <c r="AD6457" s="5">
        <v>0</v>
      </c>
      <c r="AE6457" s="5">
        <f t="shared" si="1107"/>
        <v>0</v>
      </c>
      <c r="AF6457" s="5">
        <v>0</v>
      </c>
      <c r="AG6457" s="6">
        <v>44963</v>
      </c>
      <c r="AH6457" s="5">
        <v>1</v>
      </c>
      <c r="AI6457" s="5">
        <v>0</v>
      </c>
      <c r="AJ6457" s="5">
        <v>0</v>
      </c>
      <c r="AK6457" s="5">
        <f t="shared" si="1108"/>
        <v>0</v>
      </c>
      <c r="AL6457" s="5">
        <v>0</v>
      </c>
      <c r="AM6457" s="5">
        <v>1</v>
      </c>
      <c r="AN6457" s="5">
        <f t="shared" si="1109"/>
        <v>1</v>
      </c>
      <c r="AO6457" s="5">
        <v>0</v>
      </c>
      <c r="AP6457" s="5">
        <v>0</v>
      </c>
      <c r="AQ6457" s="5">
        <f t="shared" si="1110"/>
        <v>0</v>
      </c>
      <c r="AR6457" s="5">
        <v>0</v>
      </c>
      <c r="AS6457" s="6">
        <v>45089</v>
      </c>
      <c r="AT6457" s="5">
        <v>1</v>
      </c>
      <c r="AU6457" s="5">
        <v>0</v>
      </c>
      <c r="AV6457" t="str">
        <f t="shared" si="1103"/>
        <v>N</v>
      </c>
      <c r="AW6457" t="s">
        <v>60</v>
      </c>
      <c r="AX6457" t="s">
        <v>61</v>
      </c>
      <c r="AY6457" t="s">
        <v>2637</v>
      </c>
      <c r="AZ6457" t="s">
        <v>2637</v>
      </c>
      <c r="BA6457" t="str">
        <f t="shared" si="1104"/>
        <v>N</v>
      </c>
    </row>
    <row r="6458" spans="1:53">
      <c r="A6458" t="s">
        <v>436</v>
      </c>
      <c r="B6458" t="s">
        <v>54</v>
      </c>
      <c r="C6458" t="s">
        <v>89</v>
      </c>
      <c r="D6458">
        <v>2023</v>
      </c>
      <c r="F6458" t="s">
        <v>12811</v>
      </c>
      <c r="G6458" t="s">
        <v>14946</v>
      </c>
      <c r="H6458" t="s">
        <v>14947</v>
      </c>
      <c r="I6458" t="s">
        <v>14948</v>
      </c>
      <c r="J6458" t="s">
        <v>58</v>
      </c>
      <c r="K6458" t="s">
        <v>59</v>
      </c>
      <c r="L6458" s="5">
        <v>0</v>
      </c>
      <c r="M6458" s="5">
        <v>0</v>
      </c>
      <c r="N6458" s="5">
        <f t="shared" si="1100"/>
        <v>0</v>
      </c>
      <c r="O6458" s="5">
        <v>0</v>
      </c>
      <c r="P6458" s="5">
        <v>0</v>
      </c>
      <c r="Q6458" s="5">
        <f t="shared" si="1101"/>
        <v>0</v>
      </c>
      <c r="R6458" s="5">
        <v>0</v>
      </c>
      <c r="S6458" s="5">
        <v>0</v>
      </c>
      <c r="T6458" s="5">
        <f t="shared" si="1102"/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f t="shared" si="1105"/>
        <v>0</v>
      </c>
      <c r="Z6458" s="5">
        <v>0</v>
      </c>
      <c r="AA6458" s="5">
        <v>1</v>
      </c>
      <c r="AB6458" s="5">
        <f t="shared" si="1106"/>
        <v>1</v>
      </c>
      <c r="AC6458" s="5">
        <v>0</v>
      </c>
      <c r="AD6458" s="5">
        <v>0</v>
      </c>
      <c r="AE6458" s="5">
        <f t="shared" si="1107"/>
        <v>0</v>
      </c>
      <c r="AF6458" s="5">
        <v>0</v>
      </c>
      <c r="AG6458" s="6">
        <v>44929</v>
      </c>
      <c r="AH6458" s="5">
        <v>1</v>
      </c>
      <c r="AI6458" s="5">
        <v>0</v>
      </c>
      <c r="AJ6458" s="5">
        <v>0</v>
      </c>
      <c r="AK6458" s="5">
        <f t="shared" si="1108"/>
        <v>0</v>
      </c>
      <c r="AL6458" s="5">
        <v>0</v>
      </c>
      <c r="AM6458" s="5">
        <v>1</v>
      </c>
      <c r="AN6458" s="5">
        <f t="shared" si="1109"/>
        <v>1</v>
      </c>
      <c r="AO6458" s="5">
        <v>0</v>
      </c>
      <c r="AP6458" s="5">
        <v>0</v>
      </c>
      <c r="AQ6458" s="5">
        <f t="shared" si="1110"/>
        <v>0</v>
      </c>
      <c r="AR6458" s="5">
        <v>0</v>
      </c>
      <c r="AS6458" s="6">
        <v>44977</v>
      </c>
      <c r="AT6458" s="5">
        <v>1</v>
      </c>
      <c r="AU6458" s="5">
        <v>0</v>
      </c>
      <c r="AV6458" t="str">
        <f t="shared" si="1103"/>
        <v>N</v>
      </c>
      <c r="AW6458" t="s">
        <v>60</v>
      </c>
      <c r="AX6458" t="s">
        <v>61</v>
      </c>
      <c r="AY6458" t="s">
        <v>2637</v>
      </c>
      <c r="AZ6458" t="s">
        <v>2637</v>
      </c>
      <c r="BA6458" t="str">
        <f t="shared" si="1104"/>
        <v>N</v>
      </c>
    </row>
    <row r="6459" spans="1:53">
      <c r="A6459" t="s">
        <v>436</v>
      </c>
      <c r="B6459" t="s">
        <v>54</v>
      </c>
      <c r="C6459" t="s">
        <v>89</v>
      </c>
      <c r="D6459">
        <v>2023</v>
      </c>
      <c r="F6459" t="s">
        <v>14949</v>
      </c>
      <c r="G6459" t="s">
        <v>14950</v>
      </c>
      <c r="H6459" t="s">
        <v>14951</v>
      </c>
      <c r="I6459" t="s">
        <v>14952</v>
      </c>
      <c r="J6459" t="s">
        <v>58</v>
      </c>
      <c r="K6459" t="s">
        <v>59</v>
      </c>
      <c r="L6459" s="5">
        <v>0</v>
      </c>
      <c r="M6459" s="5">
        <v>0</v>
      </c>
      <c r="N6459" s="5">
        <f t="shared" si="1100"/>
        <v>0</v>
      </c>
      <c r="O6459" s="5">
        <v>0</v>
      </c>
      <c r="P6459" s="5">
        <v>0</v>
      </c>
      <c r="Q6459" s="5">
        <f t="shared" si="1101"/>
        <v>0</v>
      </c>
      <c r="R6459" s="5">
        <v>0</v>
      </c>
      <c r="S6459" s="5">
        <v>0</v>
      </c>
      <c r="T6459" s="5">
        <f t="shared" si="1102"/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f t="shared" si="1105"/>
        <v>0</v>
      </c>
      <c r="Z6459" s="5">
        <v>0</v>
      </c>
      <c r="AA6459" s="5">
        <v>1</v>
      </c>
      <c r="AB6459" s="5">
        <f t="shared" si="1106"/>
        <v>1</v>
      </c>
      <c r="AC6459" s="5">
        <v>0</v>
      </c>
      <c r="AD6459" s="5">
        <v>0</v>
      </c>
      <c r="AE6459" s="5">
        <f t="shared" si="1107"/>
        <v>0</v>
      </c>
      <c r="AF6459" s="5">
        <v>0</v>
      </c>
      <c r="AG6459" s="6">
        <v>44956</v>
      </c>
      <c r="AH6459" s="5">
        <v>1</v>
      </c>
      <c r="AI6459" s="5">
        <v>0</v>
      </c>
      <c r="AJ6459" s="5">
        <v>0</v>
      </c>
      <c r="AK6459" s="5">
        <f t="shared" si="1108"/>
        <v>0</v>
      </c>
      <c r="AL6459" s="5">
        <v>0</v>
      </c>
      <c r="AM6459" s="5">
        <v>1</v>
      </c>
      <c r="AN6459" s="5">
        <f t="shared" si="1109"/>
        <v>1</v>
      </c>
      <c r="AO6459" s="5">
        <v>0</v>
      </c>
      <c r="AP6459" s="5">
        <v>0</v>
      </c>
      <c r="AQ6459" s="5">
        <f t="shared" si="1110"/>
        <v>0</v>
      </c>
      <c r="AR6459" s="5">
        <v>0</v>
      </c>
      <c r="AS6459" s="6">
        <v>45225</v>
      </c>
      <c r="AT6459" s="5">
        <v>1</v>
      </c>
      <c r="AU6459" s="5">
        <v>0</v>
      </c>
      <c r="AV6459" t="str">
        <f t="shared" si="1103"/>
        <v>N</v>
      </c>
      <c r="AW6459" t="s">
        <v>60</v>
      </c>
      <c r="AX6459" t="s">
        <v>61</v>
      </c>
      <c r="AY6459" t="s">
        <v>2637</v>
      </c>
      <c r="AZ6459" t="s">
        <v>2637</v>
      </c>
      <c r="BA6459" t="str">
        <f t="shared" si="1104"/>
        <v>N</v>
      </c>
    </row>
    <row r="6460" spans="1:53">
      <c r="A6460" t="s">
        <v>436</v>
      </c>
      <c r="B6460" t="s">
        <v>54</v>
      </c>
      <c r="C6460" t="s">
        <v>89</v>
      </c>
      <c r="D6460">
        <v>2023</v>
      </c>
      <c r="F6460" t="s">
        <v>14953</v>
      </c>
      <c r="G6460" t="s">
        <v>14954</v>
      </c>
      <c r="H6460" t="s">
        <v>2720</v>
      </c>
      <c r="I6460" t="s">
        <v>14955</v>
      </c>
      <c r="J6460" t="s">
        <v>58</v>
      </c>
      <c r="K6460" t="s">
        <v>59</v>
      </c>
      <c r="L6460" s="5">
        <v>0</v>
      </c>
      <c r="M6460" s="5">
        <v>0</v>
      </c>
      <c r="N6460" s="5">
        <f t="shared" si="1100"/>
        <v>0</v>
      </c>
      <c r="O6460" s="5">
        <v>0</v>
      </c>
      <c r="P6460" s="5">
        <v>0</v>
      </c>
      <c r="Q6460" s="5">
        <f t="shared" si="1101"/>
        <v>0</v>
      </c>
      <c r="R6460" s="5">
        <v>0</v>
      </c>
      <c r="S6460" s="5">
        <v>0</v>
      </c>
      <c r="T6460" s="5">
        <f t="shared" si="1102"/>
        <v>0</v>
      </c>
      <c r="U6460" s="5">
        <v>0</v>
      </c>
      <c r="V6460" s="5">
        <v>0</v>
      </c>
      <c r="W6460" s="5">
        <v>0</v>
      </c>
      <c r="X6460" s="5">
        <v>0</v>
      </c>
      <c r="Y6460" s="5">
        <f t="shared" si="1105"/>
        <v>0</v>
      </c>
      <c r="Z6460" s="5">
        <v>0</v>
      </c>
      <c r="AA6460" s="5">
        <v>1</v>
      </c>
      <c r="AB6460" s="5">
        <f t="shared" si="1106"/>
        <v>1</v>
      </c>
      <c r="AC6460" s="5">
        <v>0</v>
      </c>
      <c r="AD6460" s="5">
        <v>0</v>
      </c>
      <c r="AE6460" s="5">
        <f t="shared" si="1107"/>
        <v>0</v>
      </c>
      <c r="AF6460" s="5">
        <v>0</v>
      </c>
      <c r="AG6460" s="6">
        <v>45005</v>
      </c>
      <c r="AH6460" s="5">
        <v>1</v>
      </c>
      <c r="AI6460" s="5">
        <v>0</v>
      </c>
      <c r="AJ6460" s="5">
        <v>0</v>
      </c>
      <c r="AK6460" s="5">
        <f t="shared" si="1108"/>
        <v>0</v>
      </c>
      <c r="AL6460" s="5">
        <v>0</v>
      </c>
      <c r="AM6460" s="5">
        <v>1</v>
      </c>
      <c r="AN6460" s="5">
        <f t="shared" si="1109"/>
        <v>1</v>
      </c>
      <c r="AO6460" s="5">
        <v>0</v>
      </c>
      <c r="AP6460" s="5">
        <v>0</v>
      </c>
      <c r="AQ6460" s="5">
        <f t="shared" si="1110"/>
        <v>0</v>
      </c>
      <c r="AR6460" s="5">
        <v>0</v>
      </c>
      <c r="AS6460" s="6">
        <v>45125</v>
      </c>
      <c r="AT6460" s="5">
        <v>1</v>
      </c>
      <c r="AU6460" s="5">
        <v>0</v>
      </c>
      <c r="AV6460" t="str">
        <f t="shared" si="1103"/>
        <v>N</v>
      </c>
      <c r="AW6460" t="s">
        <v>60</v>
      </c>
      <c r="AX6460" t="s">
        <v>61</v>
      </c>
      <c r="AY6460" t="s">
        <v>2637</v>
      </c>
      <c r="AZ6460" t="s">
        <v>2637</v>
      </c>
      <c r="BA6460" t="str">
        <f t="shared" si="1104"/>
        <v>N</v>
      </c>
    </row>
    <row r="6461" spans="1:53">
      <c r="A6461" t="s">
        <v>436</v>
      </c>
      <c r="B6461" t="s">
        <v>54</v>
      </c>
      <c r="C6461" t="s">
        <v>89</v>
      </c>
      <c r="D6461">
        <v>2023</v>
      </c>
      <c r="F6461" t="s">
        <v>14956</v>
      </c>
      <c r="G6461" t="s">
        <v>14957</v>
      </c>
      <c r="H6461" t="s">
        <v>14958</v>
      </c>
      <c r="I6461" t="s">
        <v>14959</v>
      </c>
      <c r="J6461" t="s">
        <v>58</v>
      </c>
      <c r="K6461" t="s">
        <v>59</v>
      </c>
      <c r="L6461" s="5">
        <v>0</v>
      </c>
      <c r="M6461" s="5">
        <v>0</v>
      </c>
      <c r="N6461" s="5">
        <f t="shared" si="1100"/>
        <v>0</v>
      </c>
      <c r="O6461" s="5">
        <v>0</v>
      </c>
      <c r="P6461" s="5">
        <v>0</v>
      </c>
      <c r="Q6461" s="5">
        <f t="shared" si="1101"/>
        <v>0</v>
      </c>
      <c r="R6461" s="5">
        <v>0</v>
      </c>
      <c r="S6461" s="5">
        <v>0</v>
      </c>
      <c r="T6461" s="5">
        <f t="shared" si="1102"/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f t="shared" si="1105"/>
        <v>0</v>
      </c>
      <c r="Z6461" s="5">
        <v>0</v>
      </c>
      <c r="AA6461" s="5">
        <v>1</v>
      </c>
      <c r="AB6461" s="5">
        <f t="shared" si="1106"/>
        <v>1</v>
      </c>
      <c r="AC6461" s="5">
        <v>0</v>
      </c>
      <c r="AD6461" s="5">
        <v>0</v>
      </c>
      <c r="AE6461" s="5">
        <f t="shared" si="1107"/>
        <v>0</v>
      </c>
      <c r="AF6461" s="5">
        <v>0</v>
      </c>
      <c r="AG6461" s="6">
        <v>44993</v>
      </c>
      <c r="AH6461" s="5">
        <v>1</v>
      </c>
      <c r="AI6461" s="5">
        <v>0</v>
      </c>
      <c r="AJ6461" s="5">
        <v>0</v>
      </c>
      <c r="AK6461" s="5">
        <f t="shared" si="1108"/>
        <v>0</v>
      </c>
      <c r="AL6461" s="5">
        <v>0</v>
      </c>
      <c r="AM6461" s="5">
        <v>1</v>
      </c>
      <c r="AN6461" s="5">
        <f t="shared" si="1109"/>
        <v>1</v>
      </c>
      <c r="AO6461" s="5">
        <v>0</v>
      </c>
      <c r="AP6461" s="5">
        <v>0</v>
      </c>
      <c r="AQ6461" s="5">
        <f t="shared" si="1110"/>
        <v>0</v>
      </c>
      <c r="AR6461" s="5">
        <v>0</v>
      </c>
      <c r="AS6461" s="6">
        <v>45084</v>
      </c>
      <c r="AT6461" s="5">
        <v>1</v>
      </c>
      <c r="AU6461" s="5">
        <v>0</v>
      </c>
      <c r="AV6461" t="str">
        <f t="shared" si="1103"/>
        <v>N</v>
      </c>
      <c r="AW6461" t="s">
        <v>60</v>
      </c>
      <c r="AX6461" t="s">
        <v>61</v>
      </c>
      <c r="AY6461" t="s">
        <v>2637</v>
      </c>
      <c r="AZ6461" t="s">
        <v>2637</v>
      </c>
      <c r="BA6461" t="str">
        <f t="shared" si="1104"/>
        <v>N</v>
      </c>
    </row>
    <row r="6462" spans="1:53">
      <c r="A6462" t="s">
        <v>436</v>
      </c>
      <c r="B6462" t="s">
        <v>54</v>
      </c>
      <c r="C6462" t="s">
        <v>89</v>
      </c>
      <c r="D6462">
        <v>2023</v>
      </c>
      <c r="F6462" t="s">
        <v>14960</v>
      </c>
      <c r="G6462" t="s">
        <v>14961</v>
      </c>
      <c r="H6462" t="s">
        <v>14962</v>
      </c>
      <c r="I6462" t="s">
        <v>14963</v>
      </c>
      <c r="J6462" t="s">
        <v>58</v>
      </c>
      <c r="K6462" t="s">
        <v>59</v>
      </c>
      <c r="L6462" s="5">
        <v>0</v>
      </c>
      <c r="M6462" s="5">
        <v>0</v>
      </c>
      <c r="N6462" s="5">
        <f t="shared" si="1100"/>
        <v>0</v>
      </c>
      <c r="O6462" s="5">
        <v>0</v>
      </c>
      <c r="P6462" s="5">
        <v>0</v>
      </c>
      <c r="Q6462" s="5">
        <f t="shared" si="1101"/>
        <v>0</v>
      </c>
      <c r="R6462" s="5">
        <v>0</v>
      </c>
      <c r="S6462" s="5">
        <v>0</v>
      </c>
      <c r="T6462" s="5">
        <f t="shared" si="1102"/>
        <v>0</v>
      </c>
      <c r="U6462" s="5">
        <v>0</v>
      </c>
      <c r="V6462" s="5">
        <v>0</v>
      </c>
      <c r="W6462" s="5">
        <v>0</v>
      </c>
      <c r="X6462" s="5">
        <v>0</v>
      </c>
      <c r="Y6462" s="5">
        <f t="shared" si="1105"/>
        <v>0</v>
      </c>
      <c r="Z6462" s="5">
        <v>0</v>
      </c>
      <c r="AA6462" s="5">
        <v>1</v>
      </c>
      <c r="AB6462" s="5">
        <f t="shared" si="1106"/>
        <v>1</v>
      </c>
      <c r="AC6462" s="5">
        <v>0</v>
      </c>
      <c r="AD6462" s="5">
        <v>0</v>
      </c>
      <c r="AE6462" s="5">
        <f t="shared" si="1107"/>
        <v>0</v>
      </c>
      <c r="AF6462" s="5">
        <v>0</v>
      </c>
      <c r="AG6462" s="6">
        <v>44986</v>
      </c>
      <c r="AH6462" s="5">
        <v>1</v>
      </c>
      <c r="AI6462" s="5">
        <v>0</v>
      </c>
      <c r="AJ6462" s="5">
        <v>0</v>
      </c>
      <c r="AK6462" s="5">
        <f t="shared" si="1108"/>
        <v>0</v>
      </c>
      <c r="AL6462" s="5">
        <v>0</v>
      </c>
      <c r="AM6462" s="5">
        <v>1</v>
      </c>
      <c r="AN6462" s="5">
        <f t="shared" si="1109"/>
        <v>1</v>
      </c>
      <c r="AO6462" s="5">
        <v>0</v>
      </c>
      <c r="AP6462" s="5">
        <v>0</v>
      </c>
      <c r="AQ6462" s="5">
        <f t="shared" si="1110"/>
        <v>0</v>
      </c>
      <c r="AR6462" s="5">
        <v>0</v>
      </c>
      <c r="AS6462" s="6">
        <v>45078</v>
      </c>
      <c r="AT6462" s="5">
        <v>1</v>
      </c>
      <c r="AU6462" s="5">
        <v>0</v>
      </c>
      <c r="AV6462" t="str">
        <f t="shared" si="1103"/>
        <v>N</v>
      </c>
      <c r="AW6462" t="s">
        <v>60</v>
      </c>
      <c r="AX6462" t="s">
        <v>61</v>
      </c>
      <c r="AY6462" t="s">
        <v>2637</v>
      </c>
      <c r="AZ6462" t="s">
        <v>2637</v>
      </c>
      <c r="BA6462" t="str">
        <f t="shared" si="1104"/>
        <v>N</v>
      </c>
    </row>
    <row r="6463" spans="1:53">
      <c r="A6463" t="s">
        <v>436</v>
      </c>
      <c r="B6463" t="s">
        <v>54</v>
      </c>
      <c r="C6463" t="s">
        <v>89</v>
      </c>
      <c r="D6463">
        <v>2023</v>
      </c>
      <c r="F6463" t="s">
        <v>14964</v>
      </c>
      <c r="G6463" t="s">
        <v>14965</v>
      </c>
      <c r="H6463" t="s">
        <v>14966</v>
      </c>
      <c r="I6463" t="s">
        <v>14967</v>
      </c>
      <c r="J6463" t="s">
        <v>58</v>
      </c>
      <c r="K6463" t="s">
        <v>59</v>
      </c>
      <c r="L6463" s="5">
        <v>0</v>
      </c>
      <c r="M6463" s="5">
        <v>0</v>
      </c>
      <c r="N6463" s="5">
        <f t="shared" si="1100"/>
        <v>0</v>
      </c>
      <c r="O6463" s="5">
        <v>0</v>
      </c>
      <c r="P6463" s="5">
        <v>0</v>
      </c>
      <c r="Q6463" s="5">
        <f t="shared" si="1101"/>
        <v>0</v>
      </c>
      <c r="R6463" s="5">
        <v>0</v>
      </c>
      <c r="S6463" s="5">
        <v>0</v>
      </c>
      <c r="T6463" s="5">
        <f t="shared" si="1102"/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f t="shared" si="1105"/>
        <v>0</v>
      </c>
      <c r="Z6463" s="5">
        <v>0</v>
      </c>
      <c r="AA6463" s="5">
        <v>1</v>
      </c>
      <c r="AB6463" s="5">
        <f t="shared" si="1106"/>
        <v>1</v>
      </c>
      <c r="AC6463" s="5">
        <v>0</v>
      </c>
      <c r="AD6463" s="5">
        <v>0</v>
      </c>
      <c r="AE6463" s="5">
        <f t="shared" si="1107"/>
        <v>0</v>
      </c>
      <c r="AF6463" s="5">
        <v>0</v>
      </c>
      <c r="AG6463" s="6">
        <v>45015</v>
      </c>
      <c r="AH6463" s="5">
        <v>1</v>
      </c>
      <c r="AI6463" s="5">
        <v>0</v>
      </c>
      <c r="AJ6463" s="5">
        <v>0</v>
      </c>
      <c r="AK6463" s="5">
        <f t="shared" si="1108"/>
        <v>0</v>
      </c>
      <c r="AL6463" s="5">
        <v>0</v>
      </c>
      <c r="AM6463" s="5">
        <v>1</v>
      </c>
      <c r="AN6463" s="5">
        <f t="shared" si="1109"/>
        <v>1</v>
      </c>
      <c r="AO6463" s="5">
        <v>0</v>
      </c>
      <c r="AP6463" s="5">
        <v>0</v>
      </c>
      <c r="AQ6463" s="5">
        <f t="shared" si="1110"/>
        <v>0</v>
      </c>
      <c r="AR6463" s="5">
        <v>0</v>
      </c>
      <c r="AS6463" s="6">
        <v>45126</v>
      </c>
      <c r="AT6463" s="5">
        <v>1</v>
      </c>
      <c r="AU6463" s="5">
        <v>0</v>
      </c>
      <c r="AV6463" t="str">
        <f t="shared" si="1103"/>
        <v>N</v>
      </c>
      <c r="AW6463" t="s">
        <v>60</v>
      </c>
      <c r="AX6463" t="s">
        <v>61</v>
      </c>
      <c r="AY6463" t="s">
        <v>2637</v>
      </c>
      <c r="AZ6463" t="s">
        <v>2637</v>
      </c>
      <c r="BA6463" t="str">
        <f t="shared" si="1104"/>
        <v>N</v>
      </c>
    </row>
    <row r="6464" spans="1:53">
      <c r="A6464" t="s">
        <v>436</v>
      </c>
      <c r="B6464" t="s">
        <v>54</v>
      </c>
      <c r="C6464" t="s">
        <v>89</v>
      </c>
      <c r="D6464">
        <v>2023</v>
      </c>
      <c r="F6464" t="s">
        <v>14968</v>
      </c>
      <c r="G6464" t="s">
        <v>14969</v>
      </c>
      <c r="H6464" t="s">
        <v>2720</v>
      </c>
      <c r="I6464" t="s">
        <v>14970</v>
      </c>
      <c r="J6464" t="s">
        <v>58</v>
      </c>
      <c r="K6464" t="s">
        <v>59</v>
      </c>
      <c r="L6464" s="5">
        <v>0</v>
      </c>
      <c r="M6464" s="5">
        <v>0</v>
      </c>
      <c r="N6464" s="5">
        <f t="shared" si="1100"/>
        <v>0</v>
      </c>
      <c r="O6464" s="5">
        <v>0</v>
      </c>
      <c r="P6464" s="5">
        <v>0</v>
      </c>
      <c r="Q6464" s="5">
        <f t="shared" si="1101"/>
        <v>0</v>
      </c>
      <c r="R6464" s="5">
        <v>0</v>
      </c>
      <c r="S6464" s="5">
        <v>0</v>
      </c>
      <c r="T6464" s="5">
        <f t="shared" si="1102"/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f t="shared" si="1105"/>
        <v>0</v>
      </c>
      <c r="Z6464" s="5">
        <v>0</v>
      </c>
      <c r="AA6464" s="5">
        <v>1</v>
      </c>
      <c r="AB6464" s="5">
        <f t="shared" si="1106"/>
        <v>1</v>
      </c>
      <c r="AC6464" s="5">
        <v>0</v>
      </c>
      <c r="AD6464" s="5">
        <v>0</v>
      </c>
      <c r="AE6464" s="5">
        <f t="shared" si="1107"/>
        <v>0</v>
      </c>
      <c r="AF6464" s="5">
        <v>0</v>
      </c>
      <c r="AG6464" s="6">
        <v>45069</v>
      </c>
      <c r="AH6464" s="5">
        <v>1</v>
      </c>
      <c r="AI6464" s="5">
        <v>0</v>
      </c>
      <c r="AJ6464" s="5">
        <v>0</v>
      </c>
      <c r="AK6464" s="5">
        <f t="shared" si="1108"/>
        <v>0</v>
      </c>
      <c r="AL6464" s="5">
        <v>0</v>
      </c>
      <c r="AM6464" s="5">
        <v>1</v>
      </c>
      <c r="AN6464" s="5">
        <f t="shared" si="1109"/>
        <v>1</v>
      </c>
      <c r="AO6464" s="5">
        <v>0</v>
      </c>
      <c r="AP6464" s="5">
        <v>0</v>
      </c>
      <c r="AQ6464" s="5">
        <f t="shared" si="1110"/>
        <v>0</v>
      </c>
      <c r="AR6464" s="5">
        <v>0</v>
      </c>
      <c r="AS6464" s="6">
        <v>45264</v>
      </c>
      <c r="AT6464" s="5">
        <v>1</v>
      </c>
      <c r="AU6464" s="5">
        <v>0</v>
      </c>
      <c r="AV6464" t="str">
        <f t="shared" si="1103"/>
        <v>N</v>
      </c>
      <c r="AW6464" t="s">
        <v>60</v>
      </c>
      <c r="AX6464" t="s">
        <v>61</v>
      </c>
      <c r="AY6464" t="s">
        <v>2637</v>
      </c>
      <c r="AZ6464" t="s">
        <v>2637</v>
      </c>
      <c r="BA6464" t="str">
        <f t="shared" si="1104"/>
        <v>N</v>
      </c>
    </row>
    <row r="6465" spans="1:53">
      <c r="A6465" t="s">
        <v>436</v>
      </c>
      <c r="B6465" t="s">
        <v>54</v>
      </c>
      <c r="C6465" t="s">
        <v>89</v>
      </c>
      <c r="D6465">
        <v>2023</v>
      </c>
      <c r="F6465" t="s">
        <v>14971</v>
      </c>
      <c r="G6465" t="s">
        <v>14972</v>
      </c>
      <c r="H6465" t="s">
        <v>14973</v>
      </c>
      <c r="I6465" t="s">
        <v>14974</v>
      </c>
      <c r="J6465" t="s">
        <v>58</v>
      </c>
      <c r="K6465" t="s">
        <v>59</v>
      </c>
      <c r="L6465" s="5">
        <v>0</v>
      </c>
      <c r="M6465" s="5">
        <v>0</v>
      </c>
      <c r="N6465" s="5">
        <f t="shared" si="1100"/>
        <v>0</v>
      </c>
      <c r="O6465" s="5">
        <v>0</v>
      </c>
      <c r="P6465" s="5">
        <v>0</v>
      </c>
      <c r="Q6465" s="5">
        <f t="shared" si="1101"/>
        <v>0</v>
      </c>
      <c r="R6465" s="5">
        <v>0</v>
      </c>
      <c r="S6465" s="5">
        <v>0</v>
      </c>
      <c r="T6465" s="5">
        <f t="shared" si="1102"/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f t="shared" si="1105"/>
        <v>0</v>
      </c>
      <c r="Z6465" s="5">
        <v>0</v>
      </c>
      <c r="AA6465" s="5">
        <v>1</v>
      </c>
      <c r="AB6465" s="5">
        <f t="shared" si="1106"/>
        <v>1</v>
      </c>
      <c r="AC6465" s="5">
        <v>0</v>
      </c>
      <c r="AD6465" s="5">
        <v>0</v>
      </c>
      <c r="AE6465" s="5">
        <f t="shared" si="1107"/>
        <v>0</v>
      </c>
      <c r="AF6465" s="5">
        <v>0</v>
      </c>
      <c r="AG6465" s="6">
        <v>45062</v>
      </c>
      <c r="AH6465" s="5">
        <v>1</v>
      </c>
      <c r="AI6465" s="5">
        <v>0</v>
      </c>
      <c r="AJ6465" s="5">
        <v>0</v>
      </c>
      <c r="AK6465" s="5">
        <f t="shared" si="1108"/>
        <v>0</v>
      </c>
      <c r="AL6465" s="5">
        <v>0</v>
      </c>
      <c r="AM6465" s="5">
        <v>1</v>
      </c>
      <c r="AN6465" s="5">
        <f t="shared" si="1109"/>
        <v>1</v>
      </c>
      <c r="AO6465" s="5">
        <v>0</v>
      </c>
      <c r="AP6465" s="5">
        <v>0</v>
      </c>
      <c r="AQ6465" s="5">
        <f t="shared" si="1110"/>
        <v>0</v>
      </c>
      <c r="AR6465" s="5">
        <v>0</v>
      </c>
      <c r="AS6465" s="6">
        <v>45271</v>
      </c>
      <c r="AT6465" s="5">
        <v>1</v>
      </c>
      <c r="AU6465" s="5">
        <v>0</v>
      </c>
      <c r="AV6465" t="str">
        <f t="shared" si="1103"/>
        <v>N</v>
      </c>
      <c r="AW6465" t="s">
        <v>60</v>
      </c>
      <c r="AX6465" t="s">
        <v>61</v>
      </c>
      <c r="AY6465" t="s">
        <v>2637</v>
      </c>
      <c r="AZ6465" t="s">
        <v>2637</v>
      </c>
      <c r="BA6465" t="str">
        <f t="shared" si="1104"/>
        <v>N</v>
      </c>
    </row>
    <row r="6466" spans="1:53">
      <c r="A6466" t="s">
        <v>436</v>
      </c>
      <c r="B6466" t="s">
        <v>54</v>
      </c>
      <c r="C6466" t="s">
        <v>89</v>
      </c>
      <c r="D6466">
        <v>2023</v>
      </c>
      <c r="F6466" t="s">
        <v>14975</v>
      </c>
      <c r="G6466" t="s">
        <v>14976</v>
      </c>
      <c r="H6466" t="s">
        <v>14977</v>
      </c>
      <c r="I6466" t="s">
        <v>14978</v>
      </c>
      <c r="J6466" t="s">
        <v>58</v>
      </c>
      <c r="K6466" t="s">
        <v>59</v>
      </c>
      <c r="L6466" s="5">
        <v>0</v>
      </c>
      <c r="M6466" s="5">
        <v>0</v>
      </c>
      <c r="N6466" s="5">
        <f t="shared" ref="N6466:N6529" si="1111">L6466+M6466</f>
        <v>0</v>
      </c>
      <c r="O6466" s="5">
        <v>0</v>
      </c>
      <c r="P6466" s="5">
        <v>0</v>
      </c>
      <c r="Q6466" s="5">
        <f t="shared" ref="Q6466:Q6529" si="1112">O6466+P6466</f>
        <v>0</v>
      </c>
      <c r="R6466" s="5">
        <v>0</v>
      </c>
      <c r="S6466" s="5">
        <v>0</v>
      </c>
      <c r="T6466" s="5">
        <f t="shared" ref="T6466:T6529" si="1113">R6466+S6466</f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f t="shared" si="1105"/>
        <v>0</v>
      </c>
      <c r="Z6466" s="5">
        <v>0</v>
      </c>
      <c r="AA6466" s="5">
        <v>1</v>
      </c>
      <c r="AB6466" s="5">
        <f t="shared" si="1106"/>
        <v>1</v>
      </c>
      <c r="AC6466" s="5">
        <v>0</v>
      </c>
      <c r="AD6466" s="5">
        <v>0</v>
      </c>
      <c r="AE6466" s="5">
        <f t="shared" si="1107"/>
        <v>0</v>
      </c>
      <c r="AF6466" s="5">
        <v>0</v>
      </c>
      <c r="AG6466" s="6">
        <v>45050</v>
      </c>
      <c r="AH6466" s="5">
        <v>1</v>
      </c>
      <c r="AI6466" s="5">
        <v>0</v>
      </c>
      <c r="AJ6466" s="5">
        <v>0</v>
      </c>
      <c r="AK6466" s="5">
        <f t="shared" si="1108"/>
        <v>0</v>
      </c>
      <c r="AL6466" s="5">
        <v>0</v>
      </c>
      <c r="AM6466" s="5">
        <v>1</v>
      </c>
      <c r="AN6466" s="5">
        <f t="shared" si="1109"/>
        <v>1</v>
      </c>
      <c r="AO6466" s="5">
        <v>0</v>
      </c>
      <c r="AP6466" s="5">
        <v>0</v>
      </c>
      <c r="AQ6466" s="5">
        <f t="shared" si="1110"/>
        <v>0</v>
      </c>
      <c r="AR6466" s="5">
        <v>0</v>
      </c>
      <c r="AS6466" s="6">
        <v>45230</v>
      </c>
      <c r="AT6466" s="5">
        <v>1</v>
      </c>
      <c r="AU6466" s="5">
        <v>0</v>
      </c>
      <c r="AV6466" t="str">
        <f t="shared" ref="AV6466:AV6529" si="1114">IF(AU6466 &gt; 0, "Y", "N")</f>
        <v>N</v>
      </c>
      <c r="AW6466" t="s">
        <v>60</v>
      </c>
      <c r="AX6466" t="s">
        <v>61</v>
      </c>
      <c r="AY6466" t="s">
        <v>2637</v>
      </c>
      <c r="AZ6466" t="s">
        <v>2637</v>
      </c>
      <c r="BA6466" t="str">
        <f t="shared" ref="BA6466:BA6529" si="1115">IF(OR(L6466&gt;0, O6466&gt;0, R6466&gt;0, W6466&gt;0, Z6466&gt;0, AC6466&gt;0, AI6466&gt;0, AL6466&gt;0, AO6466&gt;0, M6466&gt;0), "Y", "N")</f>
        <v>N</v>
      </c>
    </row>
    <row r="6467" spans="1:53">
      <c r="A6467" t="s">
        <v>436</v>
      </c>
      <c r="B6467" t="s">
        <v>54</v>
      </c>
      <c r="C6467" t="s">
        <v>89</v>
      </c>
      <c r="D6467">
        <v>2023</v>
      </c>
      <c r="F6467" t="s">
        <v>14979</v>
      </c>
      <c r="G6467" t="s">
        <v>14980</v>
      </c>
      <c r="H6467" t="s">
        <v>14981</v>
      </c>
      <c r="I6467" t="s">
        <v>14982</v>
      </c>
      <c r="J6467" t="s">
        <v>58</v>
      </c>
      <c r="K6467" t="s">
        <v>59</v>
      </c>
      <c r="L6467" s="5">
        <v>0</v>
      </c>
      <c r="M6467" s="5">
        <v>0</v>
      </c>
      <c r="N6467" s="5">
        <f t="shared" si="1111"/>
        <v>0</v>
      </c>
      <c r="O6467" s="5">
        <v>0</v>
      </c>
      <c r="P6467" s="5">
        <v>0</v>
      </c>
      <c r="Q6467" s="5">
        <f t="shared" si="1112"/>
        <v>0</v>
      </c>
      <c r="R6467" s="5">
        <v>0</v>
      </c>
      <c r="S6467" s="5">
        <v>0</v>
      </c>
      <c r="T6467" s="5">
        <f t="shared" si="1113"/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f t="shared" ref="Y6467:Y6530" si="1116">W6467+X6467</f>
        <v>0</v>
      </c>
      <c r="Z6467" s="5">
        <v>0</v>
      </c>
      <c r="AA6467" s="5">
        <v>1</v>
      </c>
      <c r="AB6467" s="5">
        <f t="shared" ref="AB6467:AB6530" si="1117">SUM(Z6467:AA6467)</f>
        <v>1</v>
      </c>
      <c r="AC6467" s="5">
        <v>0</v>
      </c>
      <c r="AD6467" s="5">
        <v>0</v>
      </c>
      <c r="AE6467" s="5">
        <f t="shared" ref="AE6467:AE6530" si="1118">SUM(AC6467:AD6467)</f>
        <v>0</v>
      </c>
      <c r="AF6467" s="5">
        <v>0</v>
      </c>
      <c r="AG6467" s="6">
        <v>45040</v>
      </c>
      <c r="AH6467" s="5">
        <v>1</v>
      </c>
      <c r="AI6467" s="5">
        <v>0</v>
      </c>
      <c r="AJ6467" s="5">
        <v>0</v>
      </c>
      <c r="AK6467" s="5">
        <f t="shared" ref="AK6467:AK6530" si="1119">SUM(AI6467:AJ6467)</f>
        <v>0</v>
      </c>
      <c r="AL6467" s="5">
        <v>0</v>
      </c>
      <c r="AM6467" s="5">
        <v>1</v>
      </c>
      <c r="AN6467" s="5">
        <f t="shared" ref="AN6467:AN6530" si="1120">SUM(AL6467:AM6467)</f>
        <v>1</v>
      </c>
      <c r="AO6467" s="5">
        <v>0</v>
      </c>
      <c r="AP6467" s="5">
        <v>0</v>
      </c>
      <c r="AQ6467" s="5">
        <f t="shared" ref="AQ6467:AQ6530" si="1121">SUM(AO6467:AP6467)</f>
        <v>0</v>
      </c>
      <c r="AR6467" s="5">
        <v>0</v>
      </c>
      <c r="AS6467" s="6">
        <v>45258</v>
      </c>
      <c r="AT6467" s="5">
        <v>1</v>
      </c>
      <c r="AU6467" s="5">
        <v>0</v>
      </c>
      <c r="AV6467" t="str">
        <f t="shared" si="1114"/>
        <v>N</v>
      </c>
      <c r="AW6467" t="s">
        <v>60</v>
      </c>
      <c r="AX6467" t="s">
        <v>61</v>
      </c>
      <c r="AY6467" t="s">
        <v>2637</v>
      </c>
      <c r="AZ6467" t="s">
        <v>2637</v>
      </c>
      <c r="BA6467" t="str">
        <f t="shared" si="1115"/>
        <v>N</v>
      </c>
    </row>
    <row r="6468" spans="1:53">
      <c r="A6468" t="s">
        <v>436</v>
      </c>
      <c r="B6468" t="s">
        <v>54</v>
      </c>
      <c r="C6468" t="s">
        <v>89</v>
      </c>
      <c r="D6468">
        <v>2023</v>
      </c>
      <c r="F6468" t="s">
        <v>14983</v>
      </c>
      <c r="G6468" t="s">
        <v>14984</v>
      </c>
      <c r="H6468" t="s">
        <v>14852</v>
      </c>
      <c r="I6468" t="s">
        <v>14985</v>
      </c>
      <c r="J6468" t="s">
        <v>58</v>
      </c>
      <c r="K6468" t="s">
        <v>59</v>
      </c>
      <c r="L6468" s="5">
        <v>0</v>
      </c>
      <c r="M6468" s="5">
        <v>0</v>
      </c>
      <c r="N6468" s="5">
        <f t="shared" si="1111"/>
        <v>0</v>
      </c>
      <c r="O6468" s="5">
        <v>0</v>
      </c>
      <c r="P6468" s="5">
        <v>0</v>
      </c>
      <c r="Q6468" s="5">
        <f t="shared" si="1112"/>
        <v>0</v>
      </c>
      <c r="R6468" s="5">
        <v>0</v>
      </c>
      <c r="S6468" s="5">
        <v>0</v>
      </c>
      <c r="T6468" s="5">
        <f t="shared" si="1113"/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f t="shared" si="1116"/>
        <v>0</v>
      </c>
      <c r="Z6468" s="5">
        <v>0</v>
      </c>
      <c r="AA6468" s="5">
        <v>1</v>
      </c>
      <c r="AB6468" s="5">
        <f t="shared" si="1117"/>
        <v>1</v>
      </c>
      <c r="AC6468" s="5">
        <v>0</v>
      </c>
      <c r="AD6468" s="5">
        <v>0</v>
      </c>
      <c r="AE6468" s="5">
        <f t="shared" si="1118"/>
        <v>0</v>
      </c>
      <c r="AF6468" s="5">
        <v>0</v>
      </c>
      <c r="AG6468" s="6">
        <v>45085</v>
      </c>
      <c r="AH6468" s="5">
        <v>1</v>
      </c>
      <c r="AI6468" s="5">
        <v>0</v>
      </c>
      <c r="AJ6468" s="5">
        <v>0</v>
      </c>
      <c r="AK6468" s="5">
        <f t="shared" si="1119"/>
        <v>0</v>
      </c>
      <c r="AL6468" s="5">
        <v>0</v>
      </c>
      <c r="AM6468" s="5">
        <v>1</v>
      </c>
      <c r="AN6468" s="5">
        <f t="shared" si="1120"/>
        <v>1</v>
      </c>
      <c r="AO6468" s="5">
        <v>0</v>
      </c>
      <c r="AP6468" s="5">
        <v>0</v>
      </c>
      <c r="AQ6468" s="5">
        <f t="shared" si="1121"/>
        <v>0</v>
      </c>
      <c r="AR6468" s="5">
        <v>0</v>
      </c>
      <c r="AS6468" s="6">
        <v>45169</v>
      </c>
      <c r="AT6468" s="5">
        <v>1</v>
      </c>
      <c r="AU6468" s="5">
        <v>0</v>
      </c>
      <c r="AV6468" t="str">
        <f t="shared" si="1114"/>
        <v>N</v>
      </c>
      <c r="AW6468" t="s">
        <v>60</v>
      </c>
      <c r="AX6468" t="s">
        <v>61</v>
      </c>
      <c r="AY6468" t="s">
        <v>2637</v>
      </c>
      <c r="AZ6468" t="s">
        <v>2637</v>
      </c>
      <c r="BA6468" t="str">
        <f t="shared" si="1115"/>
        <v>N</v>
      </c>
    </row>
    <row r="6469" spans="1:53">
      <c r="A6469" t="s">
        <v>436</v>
      </c>
      <c r="B6469" t="s">
        <v>54</v>
      </c>
      <c r="C6469" t="s">
        <v>89</v>
      </c>
      <c r="D6469">
        <v>2023</v>
      </c>
      <c r="F6469" t="s">
        <v>14986</v>
      </c>
      <c r="G6469" t="s">
        <v>14987</v>
      </c>
      <c r="H6469" t="s">
        <v>14988</v>
      </c>
      <c r="I6469" t="s">
        <v>14989</v>
      </c>
      <c r="J6469" t="s">
        <v>58</v>
      </c>
      <c r="K6469" t="s">
        <v>59</v>
      </c>
      <c r="L6469" s="5">
        <v>0</v>
      </c>
      <c r="M6469" s="5">
        <v>0</v>
      </c>
      <c r="N6469" s="5">
        <f t="shared" si="1111"/>
        <v>0</v>
      </c>
      <c r="O6469" s="5">
        <v>0</v>
      </c>
      <c r="P6469" s="5">
        <v>0</v>
      </c>
      <c r="Q6469" s="5">
        <f t="shared" si="1112"/>
        <v>0</v>
      </c>
      <c r="R6469" s="5">
        <v>0</v>
      </c>
      <c r="S6469" s="5">
        <v>0</v>
      </c>
      <c r="T6469" s="5">
        <f t="shared" si="1113"/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f t="shared" si="1116"/>
        <v>0</v>
      </c>
      <c r="Z6469" s="5">
        <v>0</v>
      </c>
      <c r="AA6469" s="5">
        <v>1</v>
      </c>
      <c r="AB6469" s="5">
        <f t="shared" si="1117"/>
        <v>1</v>
      </c>
      <c r="AC6469" s="5">
        <v>0</v>
      </c>
      <c r="AD6469" s="5">
        <v>0</v>
      </c>
      <c r="AE6469" s="5">
        <f t="shared" si="1118"/>
        <v>0</v>
      </c>
      <c r="AF6469" s="5">
        <v>0</v>
      </c>
      <c r="AG6469" s="6">
        <v>45084</v>
      </c>
      <c r="AH6469" s="5">
        <v>1</v>
      </c>
      <c r="AI6469" s="5">
        <v>0</v>
      </c>
      <c r="AJ6469" s="5">
        <v>0</v>
      </c>
      <c r="AK6469" s="5">
        <f t="shared" si="1119"/>
        <v>0</v>
      </c>
      <c r="AL6469" s="5">
        <v>0</v>
      </c>
      <c r="AM6469" s="5">
        <v>1</v>
      </c>
      <c r="AN6469" s="5">
        <f t="shared" si="1120"/>
        <v>1</v>
      </c>
      <c r="AO6469" s="5">
        <v>0</v>
      </c>
      <c r="AP6469" s="5">
        <v>0</v>
      </c>
      <c r="AQ6469" s="5">
        <f t="shared" si="1121"/>
        <v>0</v>
      </c>
      <c r="AR6469" s="5">
        <v>0</v>
      </c>
      <c r="AS6469" s="6">
        <v>45201</v>
      </c>
      <c r="AT6469" s="5">
        <v>1</v>
      </c>
      <c r="AU6469" s="5">
        <v>0</v>
      </c>
      <c r="AV6469" t="str">
        <f t="shared" si="1114"/>
        <v>N</v>
      </c>
      <c r="AW6469" t="s">
        <v>60</v>
      </c>
      <c r="AX6469" t="s">
        <v>61</v>
      </c>
      <c r="AY6469" t="s">
        <v>2637</v>
      </c>
      <c r="AZ6469" t="s">
        <v>2637</v>
      </c>
      <c r="BA6469" t="str">
        <f t="shared" si="1115"/>
        <v>N</v>
      </c>
    </row>
    <row r="6470" spans="1:53">
      <c r="A6470" t="s">
        <v>436</v>
      </c>
      <c r="B6470" t="s">
        <v>54</v>
      </c>
      <c r="C6470" t="s">
        <v>89</v>
      </c>
      <c r="D6470">
        <v>2023</v>
      </c>
      <c r="F6470" t="s">
        <v>14990</v>
      </c>
      <c r="G6470" t="s">
        <v>14991</v>
      </c>
      <c r="H6470" t="s">
        <v>14992</v>
      </c>
      <c r="I6470" t="s">
        <v>14993</v>
      </c>
      <c r="J6470" t="s">
        <v>58</v>
      </c>
      <c r="K6470" t="s">
        <v>59</v>
      </c>
      <c r="L6470" s="5">
        <v>0</v>
      </c>
      <c r="M6470" s="5">
        <v>0</v>
      </c>
      <c r="N6470" s="5">
        <f t="shared" si="1111"/>
        <v>0</v>
      </c>
      <c r="O6470" s="5">
        <v>0</v>
      </c>
      <c r="P6470" s="5">
        <v>0</v>
      </c>
      <c r="Q6470" s="5">
        <f t="shared" si="1112"/>
        <v>0</v>
      </c>
      <c r="R6470" s="5">
        <v>0</v>
      </c>
      <c r="S6470" s="5">
        <v>0</v>
      </c>
      <c r="T6470" s="5">
        <f t="shared" si="1113"/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f t="shared" si="1116"/>
        <v>0</v>
      </c>
      <c r="Z6470" s="5">
        <v>0</v>
      </c>
      <c r="AA6470" s="5">
        <v>1</v>
      </c>
      <c r="AB6470" s="5">
        <f t="shared" si="1117"/>
        <v>1</v>
      </c>
      <c r="AC6470" s="5">
        <v>0</v>
      </c>
      <c r="AD6470" s="5">
        <v>0</v>
      </c>
      <c r="AE6470" s="5">
        <f t="shared" si="1118"/>
        <v>0</v>
      </c>
      <c r="AF6470" s="5">
        <v>0</v>
      </c>
      <c r="AG6470" s="6">
        <v>45154</v>
      </c>
      <c r="AH6470" s="5">
        <v>1</v>
      </c>
      <c r="AI6470" s="5">
        <v>0</v>
      </c>
      <c r="AJ6470" s="5">
        <v>0</v>
      </c>
      <c r="AK6470" s="5">
        <f t="shared" si="1119"/>
        <v>0</v>
      </c>
      <c r="AL6470" s="5">
        <v>0</v>
      </c>
      <c r="AM6470" s="5">
        <v>1</v>
      </c>
      <c r="AN6470" s="5">
        <f t="shared" si="1120"/>
        <v>1</v>
      </c>
      <c r="AO6470" s="5">
        <v>0</v>
      </c>
      <c r="AP6470" s="5">
        <v>0</v>
      </c>
      <c r="AQ6470" s="5">
        <f t="shared" si="1121"/>
        <v>0</v>
      </c>
      <c r="AR6470" s="5">
        <v>0</v>
      </c>
      <c r="AS6470" s="6">
        <v>45280</v>
      </c>
      <c r="AT6470" s="5">
        <v>1</v>
      </c>
      <c r="AU6470" s="5">
        <v>0</v>
      </c>
      <c r="AV6470" t="str">
        <f t="shared" si="1114"/>
        <v>N</v>
      </c>
      <c r="AW6470" t="s">
        <v>60</v>
      </c>
      <c r="AX6470" t="s">
        <v>61</v>
      </c>
      <c r="AY6470" t="s">
        <v>2637</v>
      </c>
      <c r="AZ6470" t="s">
        <v>2637</v>
      </c>
      <c r="BA6470" t="str">
        <f t="shared" si="1115"/>
        <v>N</v>
      </c>
    </row>
    <row r="6471" spans="1:53">
      <c r="A6471" t="s">
        <v>436</v>
      </c>
      <c r="B6471" t="s">
        <v>54</v>
      </c>
      <c r="C6471" t="s">
        <v>89</v>
      </c>
      <c r="D6471">
        <v>2023</v>
      </c>
      <c r="F6471" t="s">
        <v>14994</v>
      </c>
      <c r="G6471" t="s">
        <v>14995</v>
      </c>
      <c r="H6471" t="s">
        <v>14996</v>
      </c>
      <c r="I6471" t="s">
        <v>14997</v>
      </c>
      <c r="J6471" t="s">
        <v>58</v>
      </c>
      <c r="K6471" t="s">
        <v>59</v>
      </c>
      <c r="L6471" s="5">
        <v>0</v>
      </c>
      <c r="M6471" s="5">
        <v>0</v>
      </c>
      <c r="N6471" s="5">
        <f t="shared" si="1111"/>
        <v>0</v>
      </c>
      <c r="O6471" s="5">
        <v>0</v>
      </c>
      <c r="P6471" s="5">
        <v>0</v>
      </c>
      <c r="Q6471" s="5">
        <f t="shared" si="1112"/>
        <v>0</v>
      </c>
      <c r="R6471" s="5">
        <v>0</v>
      </c>
      <c r="S6471" s="5">
        <v>0</v>
      </c>
      <c r="T6471" s="5">
        <f t="shared" si="1113"/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f t="shared" si="1116"/>
        <v>0</v>
      </c>
      <c r="Z6471" s="5">
        <v>0</v>
      </c>
      <c r="AA6471" s="5">
        <v>1</v>
      </c>
      <c r="AB6471" s="5">
        <f t="shared" si="1117"/>
        <v>1</v>
      </c>
      <c r="AC6471" s="5">
        <v>0</v>
      </c>
      <c r="AD6471" s="5">
        <v>0</v>
      </c>
      <c r="AE6471" s="5">
        <f t="shared" si="1118"/>
        <v>0</v>
      </c>
      <c r="AF6471" s="5">
        <v>0</v>
      </c>
      <c r="AG6471" s="6">
        <v>44951</v>
      </c>
      <c r="AH6471" s="5">
        <v>1</v>
      </c>
      <c r="AI6471" s="5">
        <v>0</v>
      </c>
      <c r="AJ6471" s="5">
        <v>0</v>
      </c>
      <c r="AK6471" s="5">
        <f t="shared" si="1119"/>
        <v>0</v>
      </c>
      <c r="AL6471" s="5">
        <v>0</v>
      </c>
      <c r="AM6471" s="5">
        <v>1</v>
      </c>
      <c r="AN6471" s="5">
        <f t="shared" si="1120"/>
        <v>1</v>
      </c>
      <c r="AO6471" s="5">
        <v>0</v>
      </c>
      <c r="AP6471" s="5">
        <v>0</v>
      </c>
      <c r="AQ6471" s="5">
        <f t="shared" si="1121"/>
        <v>0</v>
      </c>
      <c r="AR6471" s="5">
        <v>0</v>
      </c>
      <c r="AS6471" s="6">
        <v>45042</v>
      </c>
      <c r="AT6471" s="5">
        <v>1</v>
      </c>
      <c r="AU6471" s="5">
        <v>0</v>
      </c>
      <c r="AV6471" t="str">
        <f t="shared" si="1114"/>
        <v>N</v>
      </c>
      <c r="AW6471" t="s">
        <v>60</v>
      </c>
      <c r="AX6471" t="s">
        <v>61</v>
      </c>
      <c r="AY6471" t="s">
        <v>2637</v>
      </c>
      <c r="AZ6471" t="s">
        <v>2637</v>
      </c>
      <c r="BA6471" t="str">
        <f t="shared" si="1115"/>
        <v>N</v>
      </c>
    </row>
    <row r="6472" spans="1:53">
      <c r="A6472" t="s">
        <v>436</v>
      </c>
      <c r="B6472" t="s">
        <v>54</v>
      </c>
      <c r="C6472" t="s">
        <v>89</v>
      </c>
      <c r="D6472">
        <v>2023</v>
      </c>
      <c r="F6472" t="s">
        <v>14998</v>
      </c>
      <c r="G6472" t="s">
        <v>14999</v>
      </c>
      <c r="H6472" t="s">
        <v>15000</v>
      </c>
      <c r="I6472" t="s">
        <v>15001</v>
      </c>
      <c r="J6472" t="s">
        <v>58</v>
      </c>
      <c r="K6472" t="s">
        <v>59</v>
      </c>
      <c r="L6472" s="5">
        <v>0</v>
      </c>
      <c r="M6472" s="5">
        <v>0</v>
      </c>
      <c r="N6472" s="5">
        <f t="shared" si="1111"/>
        <v>0</v>
      </c>
      <c r="O6472" s="5">
        <v>0</v>
      </c>
      <c r="P6472" s="5">
        <v>0</v>
      </c>
      <c r="Q6472" s="5">
        <f t="shared" si="1112"/>
        <v>0</v>
      </c>
      <c r="R6472" s="5">
        <v>0</v>
      </c>
      <c r="S6472" s="5">
        <v>0</v>
      </c>
      <c r="T6472" s="5">
        <f t="shared" si="1113"/>
        <v>0</v>
      </c>
      <c r="U6472" s="5">
        <v>0</v>
      </c>
      <c r="V6472" s="5">
        <v>0</v>
      </c>
      <c r="W6472" s="5">
        <v>0</v>
      </c>
      <c r="X6472" s="5">
        <v>0</v>
      </c>
      <c r="Y6472" s="5">
        <f t="shared" si="1116"/>
        <v>0</v>
      </c>
      <c r="Z6472" s="5">
        <v>0</v>
      </c>
      <c r="AA6472" s="5">
        <v>1</v>
      </c>
      <c r="AB6472" s="5">
        <f t="shared" si="1117"/>
        <v>1</v>
      </c>
      <c r="AC6472" s="5">
        <v>0</v>
      </c>
      <c r="AD6472" s="5">
        <v>0</v>
      </c>
      <c r="AE6472" s="5">
        <f t="shared" si="1118"/>
        <v>0</v>
      </c>
      <c r="AF6472" s="5">
        <v>0</v>
      </c>
      <c r="AG6472" s="6">
        <v>44952</v>
      </c>
      <c r="AH6472" s="5">
        <v>1</v>
      </c>
      <c r="AI6472" s="5">
        <v>0</v>
      </c>
      <c r="AJ6472" s="5">
        <v>0</v>
      </c>
      <c r="AK6472" s="5">
        <f t="shared" si="1119"/>
        <v>0</v>
      </c>
      <c r="AL6472" s="5">
        <v>0</v>
      </c>
      <c r="AM6472" s="5">
        <v>1</v>
      </c>
      <c r="AN6472" s="5">
        <f t="shared" si="1120"/>
        <v>1</v>
      </c>
      <c r="AO6472" s="5">
        <v>0</v>
      </c>
      <c r="AP6472" s="5">
        <v>0</v>
      </c>
      <c r="AQ6472" s="5">
        <f t="shared" si="1121"/>
        <v>0</v>
      </c>
      <c r="AR6472" s="5">
        <v>0</v>
      </c>
      <c r="AS6472" s="6">
        <v>45148</v>
      </c>
      <c r="AT6472" s="5">
        <v>1</v>
      </c>
      <c r="AU6472" s="5">
        <v>0</v>
      </c>
      <c r="AV6472" t="str">
        <f t="shared" si="1114"/>
        <v>N</v>
      </c>
      <c r="AW6472" t="s">
        <v>60</v>
      </c>
      <c r="AX6472" t="s">
        <v>61</v>
      </c>
      <c r="AY6472" t="s">
        <v>2637</v>
      </c>
      <c r="AZ6472" t="s">
        <v>2637</v>
      </c>
      <c r="BA6472" t="str">
        <f t="shared" si="1115"/>
        <v>N</v>
      </c>
    </row>
    <row r="6473" spans="1:53">
      <c r="A6473" t="s">
        <v>436</v>
      </c>
      <c r="B6473" t="s">
        <v>54</v>
      </c>
      <c r="C6473" t="s">
        <v>89</v>
      </c>
      <c r="D6473">
        <v>2023</v>
      </c>
      <c r="F6473" t="s">
        <v>14896</v>
      </c>
      <c r="G6473" t="s">
        <v>15002</v>
      </c>
      <c r="H6473" t="s">
        <v>15003</v>
      </c>
      <c r="I6473" t="s">
        <v>15004</v>
      </c>
      <c r="J6473" t="s">
        <v>58</v>
      </c>
      <c r="K6473" t="s">
        <v>59</v>
      </c>
      <c r="L6473" s="5">
        <v>0</v>
      </c>
      <c r="M6473" s="5">
        <v>0</v>
      </c>
      <c r="N6473" s="5">
        <f t="shared" si="1111"/>
        <v>0</v>
      </c>
      <c r="O6473" s="5">
        <v>0</v>
      </c>
      <c r="P6473" s="5">
        <v>0</v>
      </c>
      <c r="Q6473" s="5">
        <f t="shared" si="1112"/>
        <v>0</v>
      </c>
      <c r="R6473" s="5">
        <v>0</v>
      </c>
      <c r="S6473" s="5">
        <v>0</v>
      </c>
      <c r="T6473" s="5">
        <f t="shared" si="1113"/>
        <v>0</v>
      </c>
      <c r="U6473" s="5">
        <v>0</v>
      </c>
      <c r="V6473" s="5">
        <v>0</v>
      </c>
      <c r="W6473" s="5">
        <v>0</v>
      </c>
      <c r="X6473" s="5">
        <v>0</v>
      </c>
      <c r="Y6473" s="5">
        <f t="shared" si="1116"/>
        <v>0</v>
      </c>
      <c r="Z6473" s="5">
        <v>0</v>
      </c>
      <c r="AA6473" s="5">
        <v>1</v>
      </c>
      <c r="AB6473" s="5">
        <f t="shared" si="1117"/>
        <v>1</v>
      </c>
      <c r="AC6473" s="5">
        <v>0</v>
      </c>
      <c r="AD6473" s="5">
        <v>0</v>
      </c>
      <c r="AE6473" s="5">
        <f t="shared" si="1118"/>
        <v>0</v>
      </c>
      <c r="AF6473" s="5">
        <v>0</v>
      </c>
      <c r="AG6473" s="6">
        <v>44963</v>
      </c>
      <c r="AH6473" s="5">
        <v>1</v>
      </c>
      <c r="AI6473" s="5">
        <v>0</v>
      </c>
      <c r="AJ6473" s="5">
        <v>0</v>
      </c>
      <c r="AK6473" s="5">
        <f t="shared" si="1119"/>
        <v>0</v>
      </c>
      <c r="AL6473" s="5">
        <v>0</v>
      </c>
      <c r="AM6473" s="5">
        <v>1</v>
      </c>
      <c r="AN6473" s="5">
        <f t="shared" si="1120"/>
        <v>1</v>
      </c>
      <c r="AO6473" s="5">
        <v>0</v>
      </c>
      <c r="AP6473" s="5">
        <v>0</v>
      </c>
      <c r="AQ6473" s="5">
        <f t="shared" si="1121"/>
        <v>0</v>
      </c>
      <c r="AR6473" s="5">
        <v>0</v>
      </c>
      <c r="AS6473" s="6">
        <v>45146</v>
      </c>
      <c r="AT6473" s="5">
        <v>1</v>
      </c>
      <c r="AU6473" s="5">
        <v>0</v>
      </c>
      <c r="AV6473" t="str">
        <f t="shared" si="1114"/>
        <v>N</v>
      </c>
      <c r="AW6473" t="s">
        <v>60</v>
      </c>
      <c r="AX6473" t="s">
        <v>61</v>
      </c>
      <c r="AY6473" t="s">
        <v>2637</v>
      </c>
      <c r="AZ6473" t="s">
        <v>2637</v>
      </c>
      <c r="BA6473" t="str">
        <f t="shared" si="1115"/>
        <v>N</v>
      </c>
    </row>
    <row r="6474" spans="1:53">
      <c r="A6474" t="s">
        <v>436</v>
      </c>
      <c r="B6474" t="s">
        <v>54</v>
      </c>
      <c r="C6474" t="s">
        <v>89</v>
      </c>
      <c r="D6474">
        <v>2023</v>
      </c>
      <c r="F6474" t="s">
        <v>15005</v>
      </c>
      <c r="G6474" t="s">
        <v>15006</v>
      </c>
      <c r="H6474" t="s">
        <v>14852</v>
      </c>
      <c r="I6474" t="s">
        <v>15007</v>
      </c>
      <c r="J6474" t="s">
        <v>58</v>
      </c>
      <c r="K6474" t="s">
        <v>59</v>
      </c>
      <c r="L6474" s="5">
        <v>0</v>
      </c>
      <c r="M6474" s="5">
        <v>0</v>
      </c>
      <c r="N6474" s="5">
        <f t="shared" si="1111"/>
        <v>0</v>
      </c>
      <c r="O6474" s="5">
        <v>0</v>
      </c>
      <c r="P6474" s="5">
        <v>0</v>
      </c>
      <c r="Q6474" s="5">
        <f t="shared" si="1112"/>
        <v>0</v>
      </c>
      <c r="R6474" s="5">
        <v>0</v>
      </c>
      <c r="S6474" s="5">
        <v>0</v>
      </c>
      <c r="T6474" s="5">
        <f t="shared" si="1113"/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f t="shared" si="1116"/>
        <v>0</v>
      </c>
      <c r="Z6474" s="5">
        <v>0</v>
      </c>
      <c r="AA6474" s="5">
        <v>1</v>
      </c>
      <c r="AB6474" s="5">
        <f t="shared" si="1117"/>
        <v>1</v>
      </c>
      <c r="AC6474" s="5">
        <v>0</v>
      </c>
      <c r="AD6474" s="5">
        <v>0</v>
      </c>
      <c r="AE6474" s="5">
        <f t="shared" si="1118"/>
        <v>0</v>
      </c>
      <c r="AF6474" s="5">
        <v>0</v>
      </c>
      <c r="AG6474" s="6">
        <v>44986</v>
      </c>
      <c r="AH6474" s="5">
        <v>1</v>
      </c>
      <c r="AI6474" s="5">
        <v>0</v>
      </c>
      <c r="AJ6474" s="5">
        <v>0</v>
      </c>
      <c r="AK6474" s="5">
        <f t="shared" si="1119"/>
        <v>0</v>
      </c>
      <c r="AL6474" s="5">
        <v>0</v>
      </c>
      <c r="AM6474" s="5">
        <v>1</v>
      </c>
      <c r="AN6474" s="5">
        <f t="shared" si="1120"/>
        <v>1</v>
      </c>
      <c r="AO6474" s="5">
        <v>0</v>
      </c>
      <c r="AP6474" s="5">
        <v>0</v>
      </c>
      <c r="AQ6474" s="5">
        <f t="shared" si="1121"/>
        <v>0</v>
      </c>
      <c r="AR6474" s="5">
        <v>0</v>
      </c>
      <c r="AS6474" s="6">
        <v>45194</v>
      </c>
      <c r="AT6474" s="5">
        <v>1</v>
      </c>
      <c r="AU6474" s="5">
        <v>0</v>
      </c>
      <c r="AV6474" t="str">
        <f t="shared" si="1114"/>
        <v>N</v>
      </c>
      <c r="AW6474" t="s">
        <v>60</v>
      </c>
      <c r="AX6474" t="s">
        <v>61</v>
      </c>
      <c r="AY6474" t="s">
        <v>2637</v>
      </c>
      <c r="AZ6474" t="s">
        <v>2637</v>
      </c>
      <c r="BA6474" t="str">
        <f t="shared" si="1115"/>
        <v>N</v>
      </c>
    </row>
    <row r="6475" spans="1:53">
      <c r="A6475" t="s">
        <v>436</v>
      </c>
      <c r="B6475" t="s">
        <v>54</v>
      </c>
      <c r="C6475" t="s">
        <v>89</v>
      </c>
      <c r="D6475">
        <v>2023</v>
      </c>
      <c r="F6475" t="s">
        <v>15008</v>
      </c>
      <c r="G6475" t="s">
        <v>15009</v>
      </c>
      <c r="H6475" t="s">
        <v>14852</v>
      </c>
      <c r="I6475" t="s">
        <v>15010</v>
      </c>
      <c r="J6475" t="s">
        <v>58</v>
      </c>
      <c r="K6475" t="s">
        <v>59</v>
      </c>
      <c r="L6475" s="5">
        <v>0</v>
      </c>
      <c r="M6475" s="5">
        <v>0</v>
      </c>
      <c r="N6475" s="5">
        <f t="shared" si="1111"/>
        <v>0</v>
      </c>
      <c r="O6475" s="5">
        <v>0</v>
      </c>
      <c r="P6475" s="5">
        <v>0</v>
      </c>
      <c r="Q6475" s="5">
        <f t="shared" si="1112"/>
        <v>0</v>
      </c>
      <c r="R6475" s="5">
        <v>0</v>
      </c>
      <c r="S6475" s="5">
        <v>0</v>
      </c>
      <c r="T6475" s="5">
        <f t="shared" si="1113"/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f t="shared" si="1116"/>
        <v>0</v>
      </c>
      <c r="Z6475" s="5">
        <v>0</v>
      </c>
      <c r="AA6475" s="5">
        <v>1</v>
      </c>
      <c r="AB6475" s="5">
        <f t="shared" si="1117"/>
        <v>1</v>
      </c>
      <c r="AC6475" s="5">
        <v>0</v>
      </c>
      <c r="AD6475" s="5">
        <v>0</v>
      </c>
      <c r="AE6475" s="5">
        <f t="shared" si="1118"/>
        <v>0</v>
      </c>
      <c r="AF6475" s="5">
        <v>0</v>
      </c>
      <c r="AG6475" s="6">
        <v>44978</v>
      </c>
      <c r="AH6475" s="5">
        <v>1</v>
      </c>
      <c r="AI6475" s="5">
        <v>0</v>
      </c>
      <c r="AJ6475" s="5">
        <v>0</v>
      </c>
      <c r="AK6475" s="5">
        <f t="shared" si="1119"/>
        <v>0</v>
      </c>
      <c r="AL6475" s="5">
        <v>0</v>
      </c>
      <c r="AM6475" s="5">
        <v>1</v>
      </c>
      <c r="AN6475" s="5">
        <f t="shared" si="1120"/>
        <v>1</v>
      </c>
      <c r="AO6475" s="5">
        <v>0</v>
      </c>
      <c r="AP6475" s="5">
        <v>0</v>
      </c>
      <c r="AQ6475" s="5">
        <f t="shared" si="1121"/>
        <v>0</v>
      </c>
      <c r="AR6475" s="5">
        <v>0</v>
      </c>
      <c r="AS6475" s="6">
        <v>45243</v>
      </c>
      <c r="AT6475" s="5">
        <v>1</v>
      </c>
      <c r="AU6475" s="5">
        <v>0</v>
      </c>
      <c r="AV6475" t="str">
        <f t="shared" si="1114"/>
        <v>N</v>
      </c>
      <c r="AW6475" t="s">
        <v>60</v>
      </c>
      <c r="AX6475" t="s">
        <v>61</v>
      </c>
      <c r="AY6475" t="s">
        <v>2637</v>
      </c>
      <c r="AZ6475" t="s">
        <v>2637</v>
      </c>
      <c r="BA6475" t="str">
        <f t="shared" si="1115"/>
        <v>N</v>
      </c>
    </row>
    <row r="6476" spans="1:53">
      <c r="A6476" t="s">
        <v>436</v>
      </c>
      <c r="B6476" t="s">
        <v>54</v>
      </c>
      <c r="C6476" t="s">
        <v>89</v>
      </c>
      <c r="D6476">
        <v>2023</v>
      </c>
      <c r="F6476" t="s">
        <v>15011</v>
      </c>
      <c r="G6476" t="s">
        <v>15012</v>
      </c>
      <c r="H6476" t="s">
        <v>15013</v>
      </c>
      <c r="I6476" t="s">
        <v>15014</v>
      </c>
      <c r="J6476" t="s">
        <v>58</v>
      </c>
      <c r="K6476" t="s">
        <v>59</v>
      </c>
      <c r="L6476" s="5">
        <v>0</v>
      </c>
      <c r="M6476" s="5">
        <v>0</v>
      </c>
      <c r="N6476" s="5">
        <f t="shared" si="1111"/>
        <v>0</v>
      </c>
      <c r="O6476" s="5">
        <v>0</v>
      </c>
      <c r="P6476" s="5">
        <v>0</v>
      </c>
      <c r="Q6476" s="5">
        <f t="shared" si="1112"/>
        <v>0</v>
      </c>
      <c r="R6476" s="5">
        <v>0</v>
      </c>
      <c r="S6476" s="5">
        <v>0</v>
      </c>
      <c r="T6476" s="5">
        <f t="shared" si="1113"/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f t="shared" si="1116"/>
        <v>0</v>
      </c>
      <c r="Z6476" s="5">
        <v>0</v>
      </c>
      <c r="AA6476" s="5">
        <v>1</v>
      </c>
      <c r="AB6476" s="5">
        <f t="shared" si="1117"/>
        <v>1</v>
      </c>
      <c r="AC6476" s="5">
        <v>0</v>
      </c>
      <c r="AD6476" s="5">
        <v>0</v>
      </c>
      <c r="AE6476" s="5">
        <f t="shared" si="1118"/>
        <v>0</v>
      </c>
      <c r="AF6476" s="5">
        <v>0</v>
      </c>
      <c r="AG6476" s="6">
        <v>44970</v>
      </c>
      <c r="AH6476" s="5">
        <v>1</v>
      </c>
      <c r="AI6476" s="5">
        <v>0</v>
      </c>
      <c r="AJ6476" s="5">
        <v>0</v>
      </c>
      <c r="AK6476" s="5">
        <f t="shared" si="1119"/>
        <v>0</v>
      </c>
      <c r="AL6476" s="5">
        <v>0</v>
      </c>
      <c r="AM6476" s="5">
        <v>1</v>
      </c>
      <c r="AN6476" s="5">
        <f t="shared" si="1120"/>
        <v>1</v>
      </c>
      <c r="AO6476" s="5">
        <v>0</v>
      </c>
      <c r="AP6476" s="5">
        <v>0</v>
      </c>
      <c r="AQ6476" s="5">
        <f t="shared" si="1121"/>
        <v>0</v>
      </c>
      <c r="AR6476" s="5">
        <v>0</v>
      </c>
      <c r="AS6476" s="6">
        <v>45162</v>
      </c>
      <c r="AT6476" s="5">
        <v>1</v>
      </c>
      <c r="AU6476" s="5">
        <v>0</v>
      </c>
      <c r="AV6476" t="str">
        <f t="shared" si="1114"/>
        <v>N</v>
      </c>
      <c r="AW6476" t="s">
        <v>60</v>
      </c>
      <c r="AX6476" t="s">
        <v>61</v>
      </c>
      <c r="AY6476" t="s">
        <v>2637</v>
      </c>
      <c r="AZ6476" t="s">
        <v>2637</v>
      </c>
      <c r="BA6476" t="str">
        <f t="shared" si="1115"/>
        <v>N</v>
      </c>
    </row>
    <row r="6477" spans="1:53">
      <c r="A6477" t="s">
        <v>436</v>
      </c>
      <c r="B6477" t="s">
        <v>54</v>
      </c>
      <c r="C6477" t="s">
        <v>89</v>
      </c>
      <c r="D6477">
        <v>2023</v>
      </c>
      <c r="F6477" t="s">
        <v>15015</v>
      </c>
      <c r="G6477" t="s">
        <v>15016</v>
      </c>
      <c r="H6477" t="s">
        <v>12784</v>
      </c>
      <c r="I6477" t="s">
        <v>15017</v>
      </c>
      <c r="J6477" t="s">
        <v>58</v>
      </c>
      <c r="K6477" t="s">
        <v>59</v>
      </c>
      <c r="L6477" s="5">
        <v>0</v>
      </c>
      <c r="M6477" s="5">
        <v>0</v>
      </c>
      <c r="N6477" s="5">
        <f t="shared" si="1111"/>
        <v>0</v>
      </c>
      <c r="O6477" s="5">
        <v>0</v>
      </c>
      <c r="P6477" s="5">
        <v>0</v>
      </c>
      <c r="Q6477" s="5">
        <f t="shared" si="1112"/>
        <v>0</v>
      </c>
      <c r="R6477" s="5">
        <v>0</v>
      </c>
      <c r="S6477" s="5">
        <v>0</v>
      </c>
      <c r="T6477" s="5">
        <f t="shared" si="1113"/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f t="shared" si="1116"/>
        <v>0</v>
      </c>
      <c r="Z6477" s="5">
        <v>0</v>
      </c>
      <c r="AA6477" s="5">
        <v>1</v>
      </c>
      <c r="AB6477" s="5">
        <f t="shared" si="1117"/>
        <v>1</v>
      </c>
      <c r="AC6477" s="5">
        <v>0</v>
      </c>
      <c r="AD6477" s="5">
        <v>0</v>
      </c>
      <c r="AE6477" s="5">
        <f t="shared" si="1118"/>
        <v>0</v>
      </c>
      <c r="AF6477" s="5">
        <v>0</v>
      </c>
      <c r="AG6477" s="6">
        <v>44994</v>
      </c>
      <c r="AH6477" s="5">
        <v>1</v>
      </c>
      <c r="AI6477" s="5">
        <v>0</v>
      </c>
      <c r="AJ6477" s="5">
        <v>0</v>
      </c>
      <c r="AK6477" s="5">
        <f t="shared" si="1119"/>
        <v>0</v>
      </c>
      <c r="AL6477" s="5">
        <v>0</v>
      </c>
      <c r="AM6477" s="5">
        <v>1</v>
      </c>
      <c r="AN6477" s="5">
        <f t="shared" si="1120"/>
        <v>1</v>
      </c>
      <c r="AO6477" s="5">
        <v>0</v>
      </c>
      <c r="AP6477" s="5">
        <v>0</v>
      </c>
      <c r="AQ6477" s="5">
        <f t="shared" si="1121"/>
        <v>0</v>
      </c>
      <c r="AR6477" s="5">
        <v>0</v>
      </c>
      <c r="AS6477" s="6">
        <v>45280</v>
      </c>
      <c r="AT6477" s="5">
        <v>1</v>
      </c>
      <c r="AU6477" s="5">
        <v>0</v>
      </c>
      <c r="AV6477" t="str">
        <f t="shared" si="1114"/>
        <v>N</v>
      </c>
      <c r="AW6477" t="s">
        <v>60</v>
      </c>
      <c r="AX6477" t="s">
        <v>61</v>
      </c>
      <c r="AY6477" t="s">
        <v>2637</v>
      </c>
      <c r="AZ6477" t="s">
        <v>2637</v>
      </c>
      <c r="BA6477" t="str">
        <f t="shared" si="1115"/>
        <v>N</v>
      </c>
    </row>
    <row r="6478" spans="1:53">
      <c r="A6478" t="s">
        <v>436</v>
      </c>
      <c r="B6478" t="s">
        <v>54</v>
      </c>
      <c r="C6478" t="s">
        <v>89</v>
      </c>
      <c r="D6478">
        <v>2023</v>
      </c>
      <c r="F6478" t="s">
        <v>15018</v>
      </c>
      <c r="G6478" t="s">
        <v>15019</v>
      </c>
      <c r="H6478" t="s">
        <v>15020</v>
      </c>
      <c r="I6478" t="s">
        <v>15021</v>
      </c>
      <c r="J6478" t="s">
        <v>58</v>
      </c>
      <c r="K6478" t="s">
        <v>59</v>
      </c>
      <c r="L6478" s="5">
        <v>0</v>
      </c>
      <c r="M6478" s="5">
        <v>0</v>
      </c>
      <c r="N6478" s="5">
        <f t="shared" si="1111"/>
        <v>0</v>
      </c>
      <c r="O6478" s="5">
        <v>0</v>
      </c>
      <c r="P6478" s="5">
        <v>0</v>
      </c>
      <c r="Q6478" s="5">
        <f t="shared" si="1112"/>
        <v>0</v>
      </c>
      <c r="R6478" s="5">
        <v>0</v>
      </c>
      <c r="S6478" s="5">
        <v>0</v>
      </c>
      <c r="T6478" s="5">
        <f t="shared" si="1113"/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f t="shared" si="1116"/>
        <v>0</v>
      </c>
      <c r="Z6478" s="5">
        <v>0</v>
      </c>
      <c r="AA6478" s="5">
        <v>1</v>
      </c>
      <c r="AB6478" s="5">
        <f t="shared" si="1117"/>
        <v>1</v>
      </c>
      <c r="AC6478" s="5">
        <v>0</v>
      </c>
      <c r="AD6478" s="5">
        <v>0</v>
      </c>
      <c r="AE6478" s="5">
        <f t="shared" si="1118"/>
        <v>0</v>
      </c>
      <c r="AF6478" s="5">
        <v>0</v>
      </c>
      <c r="AG6478" s="6">
        <v>45036</v>
      </c>
      <c r="AH6478" s="5">
        <v>1</v>
      </c>
      <c r="AI6478" s="5">
        <v>0</v>
      </c>
      <c r="AJ6478" s="5">
        <v>0</v>
      </c>
      <c r="AK6478" s="5">
        <f t="shared" si="1119"/>
        <v>0</v>
      </c>
      <c r="AL6478" s="5">
        <v>0</v>
      </c>
      <c r="AM6478" s="5">
        <v>1</v>
      </c>
      <c r="AN6478" s="5">
        <f t="shared" si="1120"/>
        <v>1</v>
      </c>
      <c r="AO6478" s="5">
        <v>0</v>
      </c>
      <c r="AP6478" s="5">
        <v>0</v>
      </c>
      <c r="AQ6478" s="5">
        <f t="shared" si="1121"/>
        <v>0</v>
      </c>
      <c r="AR6478" s="5">
        <v>0</v>
      </c>
      <c r="AS6478" s="6">
        <v>45224</v>
      </c>
      <c r="AT6478" s="5">
        <v>1</v>
      </c>
      <c r="AU6478" s="5">
        <v>0</v>
      </c>
      <c r="AV6478" t="str">
        <f t="shared" si="1114"/>
        <v>N</v>
      </c>
      <c r="AW6478" t="s">
        <v>60</v>
      </c>
      <c r="AX6478" t="s">
        <v>61</v>
      </c>
      <c r="AY6478" t="s">
        <v>2637</v>
      </c>
      <c r="AZ6478" t="s">
        <v>2637</v>
      </c>
      <c r="BA6478" t="str">
        <f t="shared" si="1115"/>
        <v>N</v>
      </c>
    </row>
    <row r="6479" spans="1:53">
      <c r="A6479" t="s">
        <v>436</v>
      </c>
      <c r="B6479" t="s">
        <v>54</v>
      </c>
      <c r="C6479" t="s">
        <v>89</v>
      </c>
      <c r="D6479">
        <v>2023</v>
      </c>
      <c r="F6479" t="s">
        <v>15022</v>
      </c>
      <c r="G6479" t="s">
        <v>15023</v>
      </c>
      <c r="H6479" t="s">
        <v>15024</v>
      </c>
      <c r="I6479" t="s">
        <v>15025</v>
      </c>
      <c r="J6479" t="s">
        <v>58</v>
      </c>
      <c r="K6479" t="s">
        <v>59</v>
      </c>
      <c r="L6479" s="5">
        <v>0</v>
      </c>
      <c r="M6479" s="5">
        <v>0</v>
      </c>
      <c r="N6479" s="5">
        <f t="shared" si="1111"/>
        <v>0</v>
      </c>
      <c r="O6479" s="5">
        <v>0</v>
      </c>
      <c r="P6479" s="5">
        <v>0</v>
      </c>
      <c r="Q6479" s="5">
        <f t="shared" si="1112"/>
        <v>0</v>
      </c>
      <c r="R6479" s="5">
        <v>0</v>
      </c>
      <c r="S6479" s="5">
        <v>0</v>
      </c>
      <c r="T6479" s="5">
        <f t="shared" si="1113"/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f t="shared" si="1116"/>
        <v>0</v>
      </c>
      <c r="Z6479" s="5">
        <v>0</v>
      </c>
      <c r="AA6479" s="5">
        <v>1</v>
      </c>
      <c r="AB6479" s="5">
        <f t="shared" si="1117"/>
        <v>1</v>
      </c>
      <c r="AC6479" s="5">
        <v>0</v>
      </c>
      <c r="AD6479" s="5">
        <v>0</v>
      </c>
      <c r="AE6479" s="5">
        <f t="shared" si="1118"/>
        <v>0</v>
      </c>
      <c r="AF6479" s="5">
        <v>0</v>
      </c>
      <c r="AG6479" s="6">
        <v>45085</v>
      </c>
      <c r="AH6479" s="5">
        <v>1</v>
      </c>
      <c r="AI6479" s="5">
        <v>0</v>
      </c>
      <c r="AJ6479" s="5">
        <v>0</v>
      </c>
      <c r="AK6479" s="5">
        <f t="shared" si="1119"/>
        <v>0</v>
      </c>
      <c r="AL6479" s="5">
        <v>0</v>
      </c>
      <c r="AM6479" s="5">
        <v>1</v>
      </c>
      <c r="AN6479" s="5">
        <f t="shared" si="1120"/>
        <v>1</v>
      </c>
      <c r="AO6479" s="5">
        <v>0</v>
      </c>
      <c r="AP6479" s="5">
        <v>0</v>
      </c>
      <c r="AQ6479" s="5">
        <f t="shared" si="1121"/>
        <v>0</v>
      </c>
      <c r="AR6479" s="5">
        <v>0</v>
      </c>
      <c r="AS6479" s="6">
        <v>45265</v>
      </c>
      <c r="AT6479" s="5">
        <v>1</v>
      </c>
      <c r="AU6479" s="5">
        <v>0</v>
      </c>
      <c r="AV6479" t="str">
        <f t="shared" si="1114"/>
        <v>N</v>
      </c>
      <c r="AW6479" t="s">
        <v>60</v>
      </c>
      <c r="AX6479" t="s">
        <v>61</v>
      </c>
      <c r="AY6479" t="s">
        <v>2637</v>
      </c>
      <c r="AZ6479" t="s">
        <v>2637</v>
      </c>
      <c r="BA6479" t="str">
        <f t="shared" si="1115"/>
        <v>N</v>
      </c>
    </row>
    <row r="6480" spans="1:53">
      <c r="A6480" t="s">
        <v>436</v>
      </c>
      <c r="B6480" t="s">
        <v>54</v>
      </c>
      <c r="C6480" t="s">
        <v>89</v>
      </c>
      <c r="D6480">
        <v>2023</v>
      </c>
      <c r="F6480" t="s">
        <v>15026</v>
      </c>
      <c r="G6480" t="s">
        <v>15027</v>
      </c>
      <c r="H6480" t="s">
        <v>15028</v>
      </c>
      <c r="I6480" t="s">
        <v>15029</v>
      </c>
      <c r="J6480" t="s">
        <v>58</v>
      </c>
      <c r="K6480" t="s">
        <v>59</v>
      </c>
      <c r="L6480" s="5">
        <v>0</v>
      </c>
      <c r="M6480" s="5">
        <v>0</v>
      </c>
      <c r="N6480" s="5">
        <f t="shared" si="1111"/>
        <v>0</v>
      </c>
      <c r="O6480" s="5">
        <v>0</v>
      </c>
      <c r="P6480" s="5">
        <v>0</v>
      </c>
      <c r="Q6480" s="5">
        <f t="shared" si="1112"/>
        <v>0</v>
      </c>
      <c r="R6480" s="5">
        <v>0</v>
      </c>
      <c r="S6480" s="5">
        <v>0</v>
      </c>
      <c r="T6480" s="5">
        <f t="shared" si="1113"/>
        <v>0</v>
      </c>
      <c r="U6480" s="5">
        <v>0</v>
      </c>
      <c r="V6480" s="5">
        <v>0</v>
      </c>
      <c r="W6480" s="5">
        <v>0</v>
      </c>
      <c r="X6480" s="5">
        <v>0</v>
      </c>
      <c r="Y6480" s="5">
        <f t="shared" si="1116"/>
        <v>0</v>
      </c>
      <c r="Z6480" s="5">
        <v>0</v>
      </c>
      <c r="AA6480" s="5">
        <v>1</v>
      </c>
      <c r="AB6480" s="5">
        <f t="shared" si="1117"/>
        <v>1</v>
      </c>
      <c r="AC6480" s="5">
        <v>0</v>
      </c>
      <c r="AD6480" s="5">
        <v>0</v>
      </c>
      <c r="AE6480" s="5">
        <f t="shared" si="1118"/>
        <v>0</v>
      </c>
      <c r="AF6480" s="5">
        <v>0</v>
      </c>
      <c r="AG6480" s="6">
        <v>45048</v>
      </c>
      <c r="AH6480" s="5">
        <v>1</v>
      </c>
      <c r="AI6480" s="5">
        <v>0</v>
      </c>
      <c r="AJ6480" s="5">
        <v>0</v>
      </c>
      <c r="AK6480" s="5">
        <f t="shared" si="1119"/>
        <v>0</v>
      </c>
      <c r="AL6480" s="5">
        <v>0</v>
      </c>
      <c r="AM6480" s="5">
        <v>1</v>
      </c>
      <c r="AN6480" s="5">
        <f t="shared" si="1120"/>
        <v>1</v>
      </c>
      <c r="AO6480" s="5">
        <v>0</v>
      </c>
      <c r="AP6480" s="5">
        <v>0</v>
      </c>
      <c r="AQ6480" s="5">
        <f t="shared" si="1121"/>
        <v>0</v>
      </c>
      <c r="AR6480" s="5">
        <v>0</v>
      </c>
      <c r="AS6480" s="6">
        <v>45209</v>
      </c>
      <c r="AT6480" s="5">
        <v>1</v>
      </c>
      <c r="AU6480" s="5">
        <v>0</v>
      </c>
      <c r="AV6480" t="str">
        <f t="shared" si="1114"/>
        <v>N</v>
      </c>
      <c r="AW6480" t="s">
        <v>60</v>
      </c>
      <c r="AX6480" t="s">
        <v>61</v>
      </c>
      <c r="AY6480" t="s">
        <v>2637</v>
      </c>
      <c r="AZ6480" t="s">
        <v>2637</v>
      </c>
      <c r="BA6480" t="str">
        <f t="shared" si="1115"/>
        <v>N</v>
      </c>
    </row>
    <row r="6481" spans="1:53">
      <c r="A6481" t="s">
        <v>436</v>
      </c>
      <c r="B6481" t="s">
        <v>54</v>
      </c>
      <c r="C6481" t="s">
        <v>89</v>
      </c>
      <c r="D6481">
        <v>2023</v>
      </c>
      <c r="F6481" t="s">
        <v>5117</v>
      </c>
      <c r="G6481" t="s">
        <v>5118</v>
      </c>
      <c r="H6481" t="s">
        <v>15030</v>
      </c>
      <c r="I6481" t="s">
        <v>15031</v>
      </c>
      <c r="J6481" t="s">
        <v>58</v>
      </c>
      <c r="K6481" t="s">
        <v>59</v>
      </c>
      <c r="L6481" s="5">
        <v>0</v>
      </c>
      <c r="M6481" s="5">
        <v>0</v>
      </c>
      <c r="N6481" s="5">
        <f t="shared" si="1111"/>
        <v>0</v>
      </c>
      <c r="O6481" s="5">
        <v>0</v>
      </c>
      <c r="P6481" s="5">
        <v>0</v>
      </c>
      <c r="Q6481" s="5">
        <f t="shared" si="1112"/>
        <v>0</v>
      </c>
      <c r="R6481" s="5">
        <v>0</v>
      </c>
      <c r="S6481" s="5">
        <v>0</v>
      </c>
      <c r="T6481" s="5">
        <f t="shared" si="1113"/>
        <v>0</v>
      </c>
      <c r="U6481" s="5">
        <v>0</v>
      </c>
      <c r="V6481" s="5">
        <v>0</v>
      </c>
      <c r="W6481" s="5">
        <v>0</v>
      </c>
      <c r="X6481" s="5">
        <v>0</v>
      </c>
      <c r="Y6481" s="5">
        <f t="shared" si="1116"/>
        <v>0</v>
      </c>
      <c r="Z6481" s="5">
        <v>0</v>
      </c>
      <c r="AA6481" s="5">
        <v>1</v>
      </c>
      <c r="AB6481" s="5">
        <f t="shared" si="1117"/>
        <v>1</v>
      </c>
      <c r="AC6481" s="5">
        <v>0</v>
      </c>
      <c r="AD6481" s="5">
        <v>0</v>
      </c>
      <c r="AE6481" s="5">
        <f t="shared" si="1118"/>
        <v>0</v>
      </c>
      <c r="AF6481" s="5">
        <v>0</v>
      </c>
      <c r="AG6481" s="6">
        <v>45112</v>
      </c>
      <c r="AH6481" s="5">
        <v>1</v>
      </c>
      <c r="AI6481" s="5">
        <v>0</v>
      </c>
      <c r="AJ6481" s="5">
        <v>0</v>
      </c>
      <c r="AK6481" s="5">
        <f t="shared" si="1119"/>
        <v>0</v>
      </c>
      <c r="AL6481" s="5">
        <v>0</v>
      </c>
      <c r="AM6481" s="5">
        <v>1</v>
      </c>
      <c r="AN6481" s="5">
        <f t="shared" si="1120"/>
        <v>1</v>
      </c>
      <c r="AO6481" s="5">
        <v>0</v>
      </c>
      <c r="AP6481" s="5">
        <v>0</v>
      </c>
      <c r="AQ6481" s="5">
        <f t="shared" si="1121"/>
        <v>0</v>
      </c>
      <c r="AR6481" s="5">
        <v>0</v>
      </c>
      <c r="AS6481" s="6">
        <v>45271</v>
      </c>
      <c r="AT6481" s="5">
        <v>1</v>
      </c>
      <c r="AU6481" s="5">
        <v>0</v>
      </c>
      <c r="AV6481" t="str">
        <f t="shared" si="1114"/>
        <v>N</v>
      </c>
      <c r="AW6481" t="s">
        <v>60</v>
      </c>
      <c r="AX6481" t="s">
        <v>61</v>
      </c>
      <c r="AY6481" t="s">
        <v>2637</v>
      </c>
      <c r="AZ6481" t="s">
        <v>2637</v>
      </c>
      <c r="BA6481" t="str">
        <f t="shared" si="1115"/>
        <v>N</v>
      </c>
    </row>
    <row r="6482" spans="1:53">
      <c r="A6482" t="s">
        <v>436</v>
      </c>
      <c r="B6482" t="s">
        <v>54</v>
      </c>
      <c r="C6482" t="s">
        <v>89</v>
      </c>
      <c r="D6482">
        <v>2023</v>
      </c>
      <c r="F6482" t="s">
        <v>15032</v>
      </c>
      <c r="G6482" t="s">
        <v>15033</v>
      </c>
      <c r="H6482" t="s">
        <v>15034</v>
      </c>
      <c r="I6482" t="s">
        <v>15035</v>
      </c>
      <c r="J6482" t="s">
        <v>58</v>
      </c>
      <c r="K6482" t="s">
        <v>59</v>
      </c>
      <c r="L6482" s="5">
        <v>0</v>
      </c>
      <c r="M6482" s="5">
        <v>0</v>
      </c>
      <c r="N6482" s="5">
        <f t="shared" si="1111"/>
        <v>0</v>
      </c>
      <c r="O6482" s="5">
        <v>0</v>
      </c>
      <c r="P6482" s="5">
        <v>0</v>
      </c>
      <c r="Q6482" s="5">
        <f t="shared" si="1112"/>
        <v>0</v>
      </c>
      <c r="R6482" s="5">
        <v>0</v>
      </c>
      <c r="S6482" s="5">
        <v>0</v>
      </c>
      <c r="T6482" s="5">
        <f t="shared" si="1113"/>
        <v>0</v>
      </c>
      <c r="U6482" s="5">
        <v>0</v>
      </c>
      <c r="V6482" s="5">
        <v>0</v>
      </c>
      <c r="W6482" s="5">
        <v>0</v>
      </c>
      <c r="X6482" s="5">
        <v>0</v>
      </c>
      <c r="Y6482" s="5">
        <f t="shared" si="1116"/>
        <v>0</v>
      </c>
      <c r="Z6482" s="5">
        <v>0</v>
      </c>
      <c r="AA6482" s="5">
        <v>1</v>
      </c>
      <c r="AB6482" s="5">
        <f t="shared" si="1117"/>
        <v>1</v>
      </c>
      <c r="AC6482" s="5">
        <v>0</v>
      </c>
      <c r="AD6482" s="5">
        <v>0</v>
      </c>
      <c r="AE6482" s="5">
        <f t="shared" si="1118"/>
        <v>0</v>
      </c>
      <c r="AF6482" s="5">
        <v>0</v>
      </c>
      <c r="AG6482" s="6">
        <v>45182</v>
      </c>
      <c r="AH6482" s="5">
        <v>1</v>
      </c>
      <c r="AI6482" s="5">
        <v>0</v>
      </c>
      <c r="AJ6482" s="5">
        <v>0</v>
      </c>
      <c r="AK6482" s="5">
        <f t="shared" si="1119"/>
        <v>0</v>
      </c>
      <c r="AL6482" s="5">
        <v>0</v>
      </c>
      <c r="AM6482" s="5">
        <v>1</v>
      </c>
      <c r="AN6482" s="5">
        <f t="shared" si="1120"/>
        <v>1</v>
      </c>
      <c r="AO6482" s="5">
        <v>0</v>
      </c>
      <c r="AP6482" s="5">
        <v>0</v>
      </c>
      <c r="AQ6482" s="5">
        <f t="shared" si="1121"/>
        <v>0</v>
      </c>
      <c r="AR6482" s="5">
        <v>0</v>
      </c>
      <c r="AS6482" s="6">
        <v>45287</v>
      </c>
      <c r="AT6482" s="5">
        <v>1</v>
      </c>
      <c r="AU6482" s="5">
        <v>0</v>
      </c>
      <c r="AV6482" t="str">
        <f t="shared" si="1114"/>
        <v>N</v>
      </c>
      <c r="AW6482" t="s">
        <v>60</v>
      </c>
      <c r="AX6482" t="s">
        <v>61</v>
      </c>
      <c r="AY6482" t="s">
        <v>2637</v>
      </c>
      <c r="AZ6482" t="s">
        <v>2637</v>
      </c>
      <c r="BA6482" t="str">
        <f t="shared" si="1115"/>
        <v>N</v>
      </c>
    </row>
    <row r="6483" spans="1:53">
      <c r="A6483" t="s">
        <v>436</v>
      </c>
      <c r="B6483" t="s">
        <v>54</v>
      </c>
      <c r="C6483" t="s">
        <v>89</v>
      </c>
      <c r="D6483">
        <v>2023</v>
      </c>
      <c r="F6483" t="s">
        <v>15036</v>
      </c>
      <c r="G6483" t="s">
        <v>15037</v>
      </c>
      <c r="H6483" t="s">
        <v>15038</v>
      </c>
      <c r="I6483" t="s">
        <v>15039</v>
      </c>
      <c r="J6483" t="s">
        <v>58</v>
      </c>
      <c r="K6483" t="s">
        <v>59</v>
      </c>
      <c r="L6483" s="5">
        <v>0</v>
      </c>
      <c r="M6483" s="5">
        <v>0</v>
      </c>
      <c r="N6483" s="5">
        <f t="shared" si="1111"/>
        <v>0</v>
      </c>
      <c r="O6483" s="5">
        <v>0</v>
      </c>
      <c r="P6483" s="5">
        <v>0</v>
      </c>
      <c r="Q6483" s="5">
        <f t="shared" si="1112"/>
        <v>0</v>
      </c>
      <c r="R6483" s="5">
        <v>0</v>
      </c>
      <c r="S6483" s="5">
        <v>0</v>
      </c>
      <c r="T6483" s="5">
        <f t="shared" si="1113"/>
        <v>0</v>
      </c>
      <c r="U6483" s="5">
        <v>0</v>
      </c>
      <c r="V6483" s="5">
        <v>0</v>
      </c>
      <c r="W6483" s="5">
        <v>0</v>
      </c>
      <c r="X6483" s="5">
        <v>0</v>
      </c>
      <c r="Y6483" s="5">
        <f t="shared" si="1116"/>
        <v>0</v>
      </c>
      <c r="Z6483" s="5">
        <v>0</v>
      </c>
      <c r="AA6483" s="5">
        <v>1</v>
      </c>
      <c r="AB6483" s="5">
        <f t="shared" si="1117"/>
        <v>1</v>
      </c>
      <c r="AC6483" s="5">
        <v>0</v>
      </c>
      <c r="AD6483" s="5">
        <v>0</v>
      </c>
      <c r="AE6483" s="5">
        <f t="shared" si="1118"/>
        <v>0</v>
      </c>
      <c r="AF6483" s="5">
        <v>0</v>
      </c>
      <c r="AG6483" s="6">
        <v>44935</v>
      </c>
      <c r="AH6483" s="5">
        <v>1</v>
      </c>
      <c r="AI6483" s="5">
        <v>0</v>
      </c>
      <c r="AJ6483" s="5">
        <v>0</v>
      </c>
      <c r="AK6483" s="5">
        <f t="shared" si="1119"/>
        <v>0</v>
      </c>
      <c r="AL6483" s="5">
        <v>0</v>
      </c>
      <c r="AM6483" s="5">
        <v>1</v>
      </c>
      <c r="AN6483" s="5">
        <f t="shared" si="1120"/>
        <v>1</v>
      </c>
      <c r="AO6483" s="5">
        <v>0</v>
      </c>
      <c r="AP6483" s="5">
        <v>0</v>
      </c>
      <c r="AQ6483" s="5">
        <f t="shared" si="1121"/>
        <v>0</v>
      </c>
      <c r="AR6483" s="5">
        <v>0</v>
      </c>
      <c r="AS6483" s="6">
        <v>45194</v>
      </c>
      <c r="AT6483" s="5">
        <v>1</v>
      </c>
      <c r="AU6483" s="5">
        <v>0</v>
      </c>
      <c r="AV6483" t="str">
        <f t="shared" si="1114"/>
        <v>N</v>
      </c>
      <c r="AW6483" t="s">
        <v>60</v>
      </c>
      <c r="AX6483" t="s">
        <v>61</v>
      </c>
      <c r="AY6483" t="s">
        <v>2637</v>
      </c>
      <c r="AZ6483" t="s">
        <v>2637</v>
      </c>
      <c r="BA6483" t="str">
        <f t="shared" si="1115"/>
        <v>N</v>
      </c>
    </row>
    <row r="6484" spans="1:53">
      <c r="A6484" t="s">
        <v>436</v>
      </c>
      <c r="B6484" t="s">
        <v>54</v>
      </c>
      <c r="C6484" t="s">
        <v>89</v>
      </c>
      <c r="D6484">
        <v>2023</v>
      </c>
      <c r="F6484" t="s">
        <v>15040</v>
      </c>
      <c r="G6484" t="s">
        <v>15041</v>
      </c>
      <c r="H6484" t="s">
        <v>15042</v>
      </c>
      <c r="I6484" t="s">
        <v>15043</v>
      </c>
      <c r="J6484" t="s">
        <v>58</v>
      </c>
      <c r="K6484" t="s">
        <v>59</v>
      </c>
      <c r="L6484" s="5">
        <v>0</v>
      </c>
      <c r="M6484" s="5">
        <v>0</v>
      </c>
      <c r="N6484" s="5">
        <f t="shared" si="1111"/>
        <v>0</v>
      </c>
      <c r="O6484" s="5">
        <v>0</v>
      </c>
      <c r="P6484" s="5">
        <v>0</v>
      </c>
      <c r="Q6484" s="5">
        <f t="shared" si="1112"/>
        <v>0</v>
      </c>
      <c r="R6484" s="5">
        <v>0</v>
      </c>
      <c r="S6484" s="5">
        <v>0</v>
      </c>
      <c r="T6484" s="5">
        <f t="shared" si="1113"/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f t="shared" si="1116"/>
        <v>0</v>
      </c>
      <c r="Z6484" s="5">
        <v>0</v>
      </c>
      <c r="AA6484" s="5">
        <v>1</v>
      </c>
      <c r="AB6484" s="5">
        <f t="shared" si="1117"/>
        <v>1</v>
      </c>
      <c r="AC6484" s="5">
        <v>0</v>
      </c>
      <c r="AD6484" s="5">
        <v>0</v>
      </c>
      <c r="AE6484" s="5">
        <f t="shared" si="1118"/>
        <v>0</v>
      </c>
      <c r="AF6484" s="5">
        <v>0</v>
      </c>
      <c r="AG6484" s="6">
        <v>44944</v>
      </c>
      <c r="AH6484" s="5">
        <v>1</v>
      </c>
      <c r="AI6484" s="5">
        <v>0</v>
      </c>
      <c r="AJ6484" s="5">
        <v>0</v>
      </c>
      <c r="AK6484" s="5">
        <f t="shared" si="1119"/>
        <v>0</v>
      </c>
      <c r="AL6484" s="5">
        <v>0</v>
      </c>
      <c r="AM6484" s="5">
        <v>1</v>
      </c>
      <c r="AN6484" s="5">
        <f t="shared" si="1120"/>
        <v>1</v>
      </c>
      <c r="AO6484" s="5">
        <v>0</v>
      </c>
      <c r="AP6484" s="5">
        <v>0</v>
      </c>
      <c r="AQ6484" s="5">
        <f t="shared" si="1121"/>
        <v>0</v>
      </c>
      <c r="AR6484" s="5">
        <v>0</v>
      </c>
      <c r="AS6484" s="6">
        <v>45083</v>
      </c>
      <c r="AT6484" s="5">
        <v>1</v>
      </c>
      <c r="AU6484" s="5">
        <v>0</v>
      </c>
      <c r="AV6484" t="str">
        <f t="shared" si="1114"/>
        <v>N</v>
      </c>
      <c r="AW6484" t="s">
        <v>60</v>
      </c>
      <c r="AX6484" t="s">
        <v>61</v>
      </c>
      <c r="AY6484" t="s">
        <v>2637</v>
      </c>
      <c r="AZ6484" t="s">
        <v>2637</v>
      </c>
      <c r="BA6484" t="str">
        <f t="shared" si="1115"/>
        <v>N</v>
      </c>
    </row>
    <row r="6485" spans="1:53">
      <c r="A6485" t="s">
        <v>436</v>
      </c>
      <c r="B6485" t="s">
        <v>54</v>
      </c>
      <c r="C6485" t="s">
        <v>89</v>
      </c>
      <c r="D6485">
        <v>2023</v>
      </c>
      <c r="F6485" t="s">
        <v>15044</v>
      </c>
      <c r="G6485" t="s">
        <v>15045</v>
      </c>
      <c r="H6485" t="s">
        <v>14830</v>
      </c>
      <c r="I6485" t="s">
        <v>15046</v>
      </c>
      <c r="J6485" t="s">
        <v>58</v>
      </c>
      <c r="K6485" t="s">
        <v>59</v>
      </c>
      <c r="L6485" s="5">
        <v>0</v>
      </c>
      <c r="M6485" s="5">
        <v>0</v>
      </c>
      <c r="N6485" s="5">
        <f t="shared" si="1111"/>
        <v>0</v>
      </c>
      <c r="O6485" s="5">
        <v>0</v>
      </c>
      <c r="P6485" s="5">
        <v>0</v>
      </c>
      <c r="Q6485" s="5">
        <f t="shared" si="1112"/>
        <v>0</v>
      </c>
      <c r="R6485" s="5">
        <v>0</v>
      </c>
      <c r="S6485" s="5">
        <v>0</v>
      </c>
      <c r="T6485" s="5">
        <f t="shared" si="1113"/>
        <v>0</v>
      </c>
      <c r="U6485" s="5">
        <v>0</v>
      </c>
      <c r="V6485" s="5">
        <v>0</v>
      </c>
      <c r="W6485" s="5">
        <v>0</v>
      </c>
      <c r="X6485" s="5">
        <v>0</v>
      </c>
      <c r="Y6485" s="5">
        <f t="shared" si="1116"/>
        <v>0</v>
      </c>
      <c r="Z6485" s="5">
        <v>0</v>
      </c>
      <c r="AA6485" s="5">
        <v>1</v>
      </c>
      <c r="AB6485" s="5">
        <f t="shared" si="1117"/>
        <v>1</v>
      </c>
      <c r="AC6485" s="5">
        <v>0</v>
      </c>
      <c r="AD6485" s="5">
        <v>0</v>
      </c>
      <c r="AE6485" s="5">
        <f t="shared" si="1118"/>
        <v>0</v>
      </c>
      <c r="AF6485" s="5">
        <v>0</v>
      </c>
      <c r="AG6485" s="6">
        <v>44950</v>
      </c>
      <c r="AH6485" s="5">
        <v>1</v>
      </c>
      <c r="AI6485" s="5">
        <v>0</v>
      </c>
      <c r="AJ6485" s="5">
        <v>0</v>
      </c>
      <c r="AK6485" s="5">
        <f t="shared" si="1119"/>
        <v>0</v>
      </c>
      <c r="AL6485" s="5">
        <v>0</v>
      </c>
      <c r="AM6485" s="5">
        <v>1</v>
      </c>
      <c r="AN6485" s="5">
        <f t="shared" si="1120"/>
        <v>1</v>
      </c>
      <c r="AO6485" s="5">
        <v>0</v>
      </c>
      <c r="AP6485" s="5">
        <v>0</v>
      </c>
      <c r="AQ6485" s="5">
        <f t="shared" si="1121"/>
        <v>0</v>
      </c>
      <c r="AR6485" s="5">
        <v>0</v>
      </c>
      <c r="AS6485" s="6">
        <v>45219</v>
      </c>
      <c r="AT6485" s="5">
        <v>1</v>
      </c>
      <c r="AU6485" s="5">
        <v>0</v>
      </c>
      <c r="AV6485" t="str">
        <f t="shared" si="1114"/>
        <v>N</v>
      </c>
      <c r="AW6485" t="s">
        <v>60</v>
      </c>
      <c r="AX6485" t="s">
        <v>61</v>
      </c>
      <c r="AY6485" t="s">
        <v>2637</v>
      </c>
      <c r="AZ6485" t="s">
        <v>2637</v>
      </c>
      <c r="BA6485" t="str">
        <f t="shared" si="1115"/>
        <v>N</v>
      </c>
    </row>
    <row r="6486" spans="1:53">
      <c r="A6486" t="s">
        <v>436</v>
      </c>
      <c r="B6486" t="s">
        <v>54</v>
      </c>
      <c r="C6486" t="s">
        <v>89</v>
      </c>
      <c r="D6486">
        <v>2023</v>
      </c>
      <c r="F6486" t="s">
        <v>15047</v>
      </c>
      <c r="G6486" t="s">
        <v>15048</v>
      </c>
      <c r="H6486" t="s">
        <v>15049</v>
      </c>
      <c r="I6486" t="s">
        <v>15050</v>
      </c>
      <c r="J6486" t="s">
        <v>58</v>
      </c>
      <c r="K6486" t="s">
        <v>59</v>
      </c>
      <c r="L6486" s="5">
        <v>0</v>
      </c>
      <c r="M6486" s="5">
        <v>0</v>
      </c>
      <c r="N6486" s="5">
        <f t="shared" si="1111"/>
        <v>0</v>
      </c>
      <c r="O6486" s="5">
        <v>0</v>
      </c>
      <c r="P6486" s="5">
        <v>0</v>
      </c>
      <c r="Q6486" s="5">
        <f t="shared" si="1112"/>
        <v>0</v>
      </c>
      <c r="R6486" s="5">
        <v>0</v>
      </c>
      <c r="S6486" s="5">
        <v>0</v>
      </c>
      <c r="T6486" s="5">
        <f t="shared" si="1113"/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f t="shared" si="1116"/>
        <v>0</v>
      </c>
      <c r="Z6486" s="5">
        <v>0</v>
      </c>
      <c r="AA6486" s="5">
        <v>1</v>
      </c>
      <c r="AB6486" s="5">
        <f t="shared" si="1117"/>
        <v>1</v>
      </c>
      <c r="AC6486" s="5">
        <v>0</v>
      </c>
      <c r="AD6486" s="5">
        <v>0</v>
      </c>
      <c r="AE6486" s="5">
        <f t="shared" si="1118"/>
        <v>0</v>
      </c>
      <c r="AF6486" s="5">
        <v>0</v>
      </c>
      <c r="AG6486" s="6">
        <v>44951</v>
      </c>
      <c r="AH6486" s="5">
        <v>1</v>
      </c>
      <c r="AI6486" s="5">
        <v>0</v>
      </c>
      <c r="AJ6486" s="5">
        <v>0</v>
      </c>
      <c r="AK6486" s="5">
        <f t="shared" si="1119"/>
        <v>0</v>
      </c>
      <c r="AL6486" s="5">
        <v>0</v>
      </c>
      <c r="AM6486" s="5">
        <v>1</v>
      </c>
      <c r="AN6486" s="5">
        <f t="shared" si="1120"/>
        <v>1</v>
      </c>
      <c r="AO6486" s="5">
        <v>0</v>
      </c>
      <c r="AP6486" s="5">
        <v>0</v>
      </c>
      <c r="AQ6486" s="5">
        <f t="shared" si="1121"/>
        <v>0</v>
      </c>
      <c r="AR6486" s="5">
        <v>0</v>
      </c>
      <c r="AS6486" s="6">
        <v>45145</v>
      </c>
      <c r="AT6486" s="5">
        <v>1</v>
      </c>
      <c r="AU6486" s="5">
        <v>0</v>
      </c>
      <c r="AV6486" t="str">
        <f t="shared" si="1114"/>
        <v>N</v>
      </c>
      <c r="AW6486" t="s">
        <v>60</v>
      </c>
      <c r="AX6486" t="s">
        <v>61</v>
      </c>
      <c r="AY6486" t="s">
        <v>2637</v>
      </c>
      <c r="AZ6486" t="s">
        <v>2637</v>
      </c>
      <c r="BA6486" t="str">
        <f t="shared" si="1115"/>
        <v>N</v>
      </c>
    </row>
    <row r="6487" spans="1:53">
      <c r="A6487" t="s">
        <v>436</v>
      </c>
      <c r="B6487" t="s">
        <v>54</v>
      </c>
      <c r="C6487" t="s">
        <v>89</v>
      </c>
      <c r="D6487">
        <v>2023</v>
      </c>
      <c r="F6487" t="s">
        <v>14998</v>
      </c>
      <c r="G6487" t="s">
        <v>15051</v>
      </c>
      <c r="H6487" t="s">
        <v>12458</v>
      </c>
      <c r="I6487" t="s">
        <v>15052</v>
      </c>
      <c r="J6487" t="s">
        <v>58</v>
      </c>
      <c r="K6487" t="s">
        <v>59</v>
      </c>
      <c r="L6487" s="5">
        <v>0</v>
      </c>
      <c r="M6487" s="5">
        <v>0</v>
      </c>
      <c r="N6487" s="5">
        <f t="shared" si="1111"/>
        <v>0</v>
      </c>
      <c r="O6487" s="5">
        <v>0</v>
      </c>
      <c r="P6487" s="5">
        <v>0</v>
      </c>
      <c r="Q6487" s="5">
        <f t="shared" si="1112"/>
        <v>0</v>
      </c>
      <c r="R6487" s="5">
        <v>0</v>
      </c>
      <c r="S6487" s="5">
        <v>0</v>
      </c>
      <c r="T6487" s="5">
        <f t="shared" si="1113"/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f t="shared" si="1116"/>
        <v>0</v>
      </c>
      <c r="Z6487" s="5">
        <v>0</v>
      </c>
      <c r="AA6487" s="5">
        <v>1</v>
      </c>
      <c r="AB6487" s="5">
        <f t="shared" si="1117"/>
        <v>1</v>
      </c>
      <c r="AC6487" s="5">
        <v>0</v>
      </c>
      <c r="AD6487" s="5">
        <v>0</v>
      </c>
      <c r="AE6487" s="5">
        <f t="shared" si="1118"/>
        <v>0</v>
      </c>
      <c r="AF6487" s="5">
        <v>0</v>
      </c>
      <c r="AG6487" s="6">
        <v>44952</v>
      </c>
      <c r="AH6487" s="5">
        <v>1</v>
      </c>
      <c r="AI6487" s="5">
        <v>0</v>
      </c>
      <c r="AJ6487" s="5">
        <v>0</v>
      </c>
      <c r="AK6487" s="5">
        <f t="shared" si="1119"/>
        <v>0</v>
      </c>
      <c r="AL6487" s="5">
        <v>0</v>
      </c>
      <c r="AM6487" s="5">
        <v>1</v>
      </c>
      <c r="AN6487" s="5">
        <f t="shared" si="1120"/>
        <v>1</v>
      </c>
      <c r="AO6487" s="5">
        <v>0</v>
      </c>
      <c r="AP6487" s="5">
        <v>0</v>
      </c>
      <c r="AQ6487" s="5">
        <f t="shared" si="1121"/>
        <v>0</v>
      </c>
      <c r="AR6487" s="5">
        <v>0</v>
      </c>
      <c r="AS6487" s="6">
        <v>45197</v>
      </c>
      <c r="AT6487" s="5">
        <v>1</v>
      </c>
      <c r="AU6487" s="5">
        <v>0</v>
      </c>
      <c r="AV6487" t="str">
        <f t="shared" si="1114"/>
        <v>N</v>
      </c>
      <c r="AW6487" t="s">
        <v>60</v>
      </c>
      <c r="AX6487" t="s">
        <v>61</v>
      </c>
      <c r="AY6487" t="s">
        <v>2637</v>
      </c>
      <c r="AZ6487" t="s">
        <v>2637</v>
      </c>
      <c r="BA6487" t="str">
        <f t="shared" si="1115"/>
        <v>N</v>
      </c>
    </row>
    <row r="6488" spans="1:53">
      <c r="A6488" t="s">
        <v>436</v>
      </c>
      <c r="B6488" t="s">
        <v>54</v>
      </c>
      <c r="C6488" t="s">
        <v>89</v>
      </c>
      <c r="D6488">
        <v>2023</v>
      </c>
      <c r="F6488" t="s">
        <v>15053</v>
      </c>
      <c r="G6488" t="s">
        <v>15054</v>
      </c>
      <c r="H6488" t="s">
        <v>15055</v>
      </c>
      <c r="I6488" t="s">
        <v>15056</v>
      </c>
      <c r="J6488" t="s">
        <v>58</v>
      </c>
      <c r="K6488" t="s">
        <v>59</v>
      </c>
      <c r="L6488" s="5">
        <v>0</v>
      </c>
      <c r="M6488" s="5">
        <v>0</v>
      </c>
      <c r="N6488" s="5">
        <f t="shared" si="1111"/>
        <v>0</v>
      </c>
      <c r="O6488" s="5">
        <v>0</v>
      </c>
      <c r="P6488" s="5">
        <v>0</v>
      </c>
      <c r="Q6488" s="5">
        <f t="shared" si="1112"/>
        <v>0</v>
      </c>
      <c r="R6488" s="5">
        <v>0</v>
      </c>
      <c r="S6488" s="5">
        <v>0</v>
      </c>
      <c r="T6488" s="5">
        <f t="shared" si="1113"/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f t="shared" si="1116"/>
        <v>0</v>
      </c>
      <c r="Z6488" s="5">
        <v>0</v>
      </c>
      <c r="AA6488" s="5">
        <v>1</v>
      </c>
      <c r="AB6488" s="5">
        <f t="shared" si="1117"/>
        <v>1</v>
      </c>
      <c r="AC6488" s="5">
        <v>0</v>
      </c>
      <c r="AD6488" s="5">
        <v>0</v>
      </c>
      <c r="AE6488" s="5">
        <f t="shared" si="1118"/>
        <v>0</v>
      </c>
      <c r="AF6488" s="5">
        <v>0</v>
      </c>
      <c r="AG6488" s="6">
        <v>45145</v>
      </c>
      <c r="AH6488" s="5">
        <v>1</v>
      </c>
      <c r="AI6488" s="5">
        <v>0</v>
      </c>
      <c r="AJ6488" s="5">
        <v>0</v>
      </c>
      <c r="AK6488" s="5">
        <f t="shared" si="1119"/>
        <v>0</v>
      </c>
      <c r="AL6488" s="5">
        <v>0</v>
      </c>
      <c r="AM6488" s="5">
        <v>1</v>
      </c>
      <c r="AN6488" s="5">
        <f t="shared" si="1120"/>
        <v>1</v>
      </c>
      <c r="AO6488" s="5">
        <v>0</v>
      </c>
      <c r="AP6488" s="5">
        <v>0</v>
      </c>
      <c r="AQ6488" s="5">
        <f t="shared" si="1121"/>
        <v>0</v>
      </c>
      <c r="AR6488" s="5">
        <v>0</v>
      </c>
      <c r="AS6488" s="6">
        <v>45260</v>
      </c>
      <c r="AT6488" s="5">
        <v>1</v>
      </c>
      <c r="AU6488" s="5">
        <v>0</v>
      </c>
      <c r="AV6488" t="str">
        <f t="shared" si="1114"/>
        <v>N</v>
      </c>
      <c r="AW6488" t="s">
        <v>60</v>
      </c>
      <c r="AX6488" t="s">
        <v>61</v>
      </c>
      <c r="AY6488" t="s">
        <v>2637</v>
      </c>
      <c r="AZ6488" t="s">
        <v>2637</v>
      </c>
      <c r="BA6488" t="str">
        <f t="shared" si="1115"/>
        <v>N</v>
      </c>
    </row>
    <row r="6489" spans="1:53">
      <c r="A6489" t="s">
        <v>436</v>
      </c>
      <c r="B6489" t="s">
        <v>54</v>
      </c>
      <c r="C6489" t="s">
        <v>89</v>
      </c>
      <c r="D6489">
        <v>2023</v>
      </c>
      <c r="F6489" t="s">
        <v>6332</v>
      </c>
      <c r="G6489" t="s">
        <v>6333</v>
      </c>
      <c r="H6489" t="s">
        <v>15057</v>
      </c>
      <c r="I6489" t="s">
        <v>15058</v>
      </c>
      <c r="J6489" t="s">
        <v>58</v>
      </c>
      <c r="K6489" t="s">
        <v>59</v>
      </c>
      <c r="L6489" s="5">
        <v>0</v>
      </c>
      <c r="M6489" s="5">
        <v>0</v>
      </c>
      <c r="N6489" s="5">
        <f t="shared" si="1111"/>
        <v>0</v>
      </c>
      <c r="O6489" s="5">
        <v>0</v>
      </c>
      <c r="P6489" s="5">
        <v>0</v>
      </c>
      <c r="Q6489" s="5">
        <f t="shared" si="1112"/>
        <v>0</v>
      </c>
      <c r="R6489" s="5">
        <v>0</v>
      </c>
      <c r="S6489" s="5">
        <v>0</v>
      </c>
      <c r="T6489" s="5">
        <f t="shared" si="1113"/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f t="shared" si="1116"/>
        <v>0</v>
      </c>
      <c r="Z6489" s="5">
        <v>0</v>
      </c>
      <c r="AA6489" s="5">
        <v>1</v>
      </c>
      <c r="AB6489" s="5">
        <f t="shared" si="1117"/>
        <v>1</v>
      </c>
      <c r="AC6489" s="5">
        <v>0</v>
      </c>
      <c r="AD6489" s="5">
        <v>0</v>
      </c>
      <c r="AE6489" s="5">
        <f t="shared" si="1118"/>
        <v>0</v>
      </c>
      <c r="AF6489" s="5">
        <v>0</v>
      </c>
      <c r="AG6489" s="6">
        <v>45050</v>
      </c>
      <c r="AH6489" s="5">
        <v>1</v>
      </c>
      <c r="AI6489" s="5">
        <v>0</v>
      </c>
      <c r="AJ6489" s="5">
        <v>0</v>
      </c>
      <c r="AK6489" s="5">
        <f t="shared" si="1119"/>
        <v>0</v>
      </c>
      <c r="AL6489" s="5">
        <v>0</v>
      </c>
      <c r="AM6489" s="5">
        <v>1</v>
      </c>
      <c r="AN6489" s="5">
        <f t="shared" si="1120"/>
        <v>1</v>
      </c>
      <c r="AO6489" s="5">
        <v>0</v>
      </c>
      <c r="AP6489" s="5">
        <v>0</v>
      </c>
      <c r="AQ6489" s="5">
        <f t="shared" si="1121"/>
        <v>0</v>
      </c>
      <c r="AR6489" s="5">
        <v>0</v>
      </c>
      <c r="AS6489" s="6">
        <v>45127</v>
      </c>
      <c r="AT6489" s="5">
        <v>1</v>
      </c>
      <c r="AU6489" s="5">
        <v>0</v>
      </c>
      <c r="AV6489" t="str">
        <f t="shared" si="1114"/>
        <v>N</v>
      </c>
      <c r="AW6489" t="s">
        <v>60</v>
      </c>
      <c r="AX6489" t="s">
        <v>61</v>
      </c>
      <c r="AY6489" t="s">
        <v>2637</v>
      </c>
      <c r="AZ6489" t="s">
        <v>2637</v>
      </c>
      <c r="BA6489" t="str">
        <f t="shared" si="1115"/>
        <v>N</v>
      </c>
    </row>
    <row r="6490" spans="1:53">
      <c r="A6490" t="s">
        <v>436</v>
      </c>
      <c r="B6490" t="s">
        <v>54</v>
      </c>
      <c r="C6490" t="s">
        <v>89</v>
      </c>
      <c r="D6490">
        <v>2023</v>
      </c>
      <c r="F6490" t="s">
        <v>15059</v>
      </c>
      <c r="G6490" t="s">
        <v>15060</v>
      </c>
      <c r="H6490" t="s">
        <v>15061</v>
      </c>
      <c r="I6490" t="s">
        <v>15062</v>
      </c>
      <c r="J6490" t="s">
        <v>58</v>
      </c>
      <c r="K6490" t="s">
        <v>59</v>
      </c>
      <c r="L6490" s="5">
        <v>0</v>
      </c>
      <c r="M6490" s="5">
        <v>0</v>
      </c>
      <c r="N6490" s="5">
        <f t="shared" si="1111"/>
        <v>0</v>
      </c>
      <c r="O6490" s="5">
        <v>0</v>
      </c>
      <c r="P6490" s="5">
        <v>0</v>
      </c>
      <c r="Q6490" s="5">
        <f t="shared" si="1112"/>
        <v>0</v>
      </c>
      <c r="R6490" s="5">
        <v>0</v>
      </c>
      <c r="S6490" s="5">
        <v>0</v>
      </c>
      <c r="T6490" s="5">
        <f t="shared" si="1113"/>
        <v>0</v>
      </c>
      <c r="U6490" s="5">
        <v>0</v>
      </c>
      <c r="V6490" s="5">
        <v>0</v>
      </c>
      <c r="W6490" s="5">
        <v>0</v>
      </c>
      <c r="X6490" s="5">
        <v>0</v>
      </c>
      <c r="Y6490" s="5">
        <f t="shared" si="1116"/>
        <v>0</v>
      </c>
      <c r="Z6490" s="5">
        <v>0</v>
      </c>
      <c r="AA6490" s="5">
        <v>1</v>
      </c>
      <c r="AB6490" s="5">
        <f t="shared" si="1117"/>
        <v>1</v>
      </c>
      <c r="AC6490" s="5">
        <v>0</v>
      </c>
      <c r="AD6490" s="5">
        <v>0</v>
      </c>
      <c r="AE6490" s="5">
        <f t="shared" si="1118"/>
        <v>0</v>
      </c>
      <c r="AF6490" s="5">
        <v>0</v>
      </c>
      <c r="AG6490" s="6">
        <v>44937</v>
      </c>
      <c r="AH6490" s="5">
        <v>1</v>
      </c>
      <c r="AI6490" s="5">
        <v>0</v>
      </c>
      <c r="AJ6490" s="5">
        <v>0</v>
      </c>
      <c r="AK6490" s="5">
        <f t="shared" si="1119"/>
        <v>0</v>
      </c>
      <c r="AL6490" s="5">
        <v>0</v>
      </c>
      <c r="AM6490" s="5">
        <v>1</v>
      </c>
      <c r="AN6490" s="5">
        <f t="shared" si="1120"/>
        <v>1</v>
      </c>
      <c r="AO6490" s="5">
        <v>0</v>
      </c>
      <c r="AP6490" s="5">
        <v>0</v>
      </c>
      <c r="AQ6490" s="5">
        <f t="shared" si="1121"/>
        <v>0</v>
      </c>
      <c r="AR6490" s="5">
        <v>0</v>
      </c>
      <c r="AS6490" s="6">
        <v>45015</v>
      </c>
      <c r="AT6490" s="5">
        <v>1</v>
      </c>
      <c r="AU6490" s="5">
        <v>0</v>
      </c>
      <c r="AV6490" t="str">
        <f t="shared" si="1114"/>
        <v>N</v>
      </c>
      <c r="AW6490" t="s">
        <v>60</v>
      </c>
      <c r="AX6490" t="s">
        <v>61</v>
      </c>
      <c r="AY6490" t="s">
        <v>2637</v>
      </c>
      <c r="AZ6490" t="s">
        <v>2637</v>
      </c>
      <c r="BA6490" t="str">
        <f t="shared" si="1115"/>
        <v>N</v>
      </c>
    </row>
    <row r="6491" spans="1:53">
      <c r="A6491" t="s">
        <v>436</v>
      </c>
      <c r="B6491" t="s">
        <v>54</v>
      </c>
      <c r="C6491" t="s">
        <v>89</v>
      </c>
      <c r="D6491">
        <v>2023</v>
      </c>
      <c r="F6491" t="s">
        <v>15063</v>
      </c>
      <c r="G6491" t="s">
        <v>15064</v>
      </c>
      <c r="H6491" t="s">
        <v>5071</v>
      </c>
      <c r="I6491" t="s">
        <v>15065</v>
      </c>
      <c r="J6491" t="s">
        <v>58</v>
      </c>
      <c r="K6491" t="s">
        <v>59</v>
      </c>
      <c r="L6491" s="5">
        <v>0</v>
      </c>
      <c r="M6491" s="5">
        <v>0</v>
      </c>
      <c r="N6491" s="5">
        <f t="shared" si="1111"/>
        <v>0</v>
      </c>
      <c r="O6491" s="5">
        <v>0</v>
      </c>
      <c r="P6491" s="5">
        <v>0</v>
      </c>
      <c r="Q6491" s="5">
        <f t="shared" si="1112"/>
        <v>0</v>
      </c>
      <c r="R6491" s="5">
        <v>0</v>
      </c>
      <c r="S6491" s="5">
        <v>0</v>
      </c>
      <c r="T6491" s="5">
        <f t="shared" si="1113"/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f t="shared" si="1116"/>
        <v>0</v>
      </c>
      <c r="Z6491" s="5">
        <v>0</v>
      </c>
      <c r="AA6491" s="5">
        <v>1</v>
      </c>
      <c r="AB6491" s="5">
        <f t="shared" si="1117"/>
        <v>1</v>
      </c>
      <c r="AC6491" s="5">
        <v>0</v>
      </c>
      <c r="AD6491" s="5">
        <v>0</v>
      </c>
      <c r="AE6491" s="5">
        <f t="shared" si="1118"/>
        <v>0</v>
      </c>
      <c r="AF6491" s="5">
        <v>0</v>
      </c>
      <c r="AG6491" s="6">
        <v>44938</v>
      </c>
      <c r="AH6491" s="5">
        <v>1</v>
      </c>
      <c r="AI6491" s="5">
        <v>0</v>
      </c>
      <c r="AJ6491" s="5">
        <v>0</v>
      </c>
      <c r="AK6491" s="5">
        <f t="shared" si="1119"/>
        <v>0</v>
      </c>
      <c r="AL6491" s="5">
        <v>0</v>
      </c>
      <c r="AM6491" s="5">
        <v>1</v>
      </c>
      <c r="AN6491" s="5">
        <f t="shared" si="1120"/>
        <v>1</v>
      </c>
      <c r="AO6491" s="5">
        <v>0</v>
      </c>
      <c r="AP6491" s="5">
        <v>0</v>
      </c>
      <c r="AQ6491" s="5">
        <f t="shared" si="1121"/>
        <v>0</v>
      </c>
      <c r="AR6491" s="5">
        <v>0</v>
      </c>
      <c r="AS6491" s="6">
        <v>45056</v>
      </c>
      <c r="AT6491" s="5">
        <v>1</v>
      </c>
      <c r="AU6491" s="5">
        <v>0</v>
      </c>
      <c r="AV6491" t="str">
        <f t="shared" si="1114"/>
        <v>N</v>
      </c>
      <c r="AW6491" t="s">
        <v>60</v>
      </c>
      <c r="AX6491" t="s">
        <v>61</v>
      </c>
      <c r="AY6491" t="s">
        <v>2637</v>
      </c>
      <c r="AZ6491" t="s">
        <v>2637</v>
      </c>
      <c r="BA6491" t="str">
        <f t="shared" si="1115"/>
        <v>N</v>
      </c>
    </row>
    <row r="6492" spans="1:53">
      <c r="A6492" t="s">
        <v>436</v>
      </c>
      <c r="B6492" t="s">
        <v>54</v>
      </c>
      <c r="C6492" t="s">
        <v>89</v>
      </c>
      <c r="D6492">
        <v>2023</v>
      </c>
      <c r="F6492" t="s">
        <v>15066</v>
      </c>
      <c r="G6492" t="s">
        <v>15067</v>
      </c>
      <c r="H6492" t="s">
        <v>12784</v>
      </c>
      <c r="I6492" t="s">
        <v>15068</v>
      </c>
      <c r="J6492" t="s">
        <v>58</v>
      </c>
      <c r="K6492" t="s">
        <v>59</v>
      </c>
      <c r="L6492" s="5">
        <v>0</v>
      </c>
      <c r="M6492" s="5">
        <v>0</v>
      </c>
      <c r="N6492" s="5">
        <f t="shared" si="1111"/>
        <v>0</v>
      </c>
      <c r="O6492" s="5">
        <v>0</v>
      </c>
      <c r="P6492" s="5">
        <v>0</v>
      </c>
      <c r="Q6492" s="5">
        <f t="shared" si="1112"/>
        <v>0</v>
      </c>
      <c r="R6492" s="5">
        <v>0</v>
      </c>
      <c r="S6492" s="5">
        <v>0</v>
      </c>
      <c r="T6492" s="5">
        <f t="shared" si="1113"/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f t="shared" si="1116"/>
        <v>0</v>
      </c>
      <c r="Z6492" s="5">
        <v>0</v>
      </c>
      <c r="AA6492" s="5">
        <v>1</v>
      </c>
      <c r="AB6492" s="5">
        <f t="shared" si="1117"/>
        <v>1</v>
      </c>
      <c r="AC6492" s="5">
        <v>0</v>
      </c>
      <c r="AD6492" s="5">
        <v>0</v>
      </c>
      <c r="AE6492" s="5">
        <f t="shared" si="1118"/>
        <v>0</v>
      </c>
      <c r="AF6492" s="5">
        <v>0</v>
      </c>
      <c r="AG6492" s="6">
        <v>44943</v>
      </c>
      <c r="AH6492" s="5">
        <v>1</v>
      </c>
      <c r="AI6492" s="5">
        <v>0</v>
      </c>
      <c r="AJ6492" s="5">
        <v>0</v>
      </c>
      <c r="AK6492" s="5">
        <f t="shared" si="1119"/>
        <v>0</v>
      </c>
      <c r="AL6492" s="5">
        <v>0</v>
      </c>
      <c r="AM6492" s="5">
        <v>1</v>
      </c>
      <c r="AN6492" s="5">
        <f t="shared" si="1120"/>
        <v>1</v>
      </c>
      <c r="AO6492" s="5">
        <v>0</v>
      </c>
      <c r="AP6492" s="5">
        <v>0</v>
      </c>
      <c r="AQ6492" s="5">
        <f t="shared" si="1121"/>
        <v>0</v>
      </c>
      <c r="AR6492" s="5">
        <v>0</v>
      </c>
      <c r="AS6492" s="6">
        <v>45077</v>
      </c>
      <c r="AT6492" s="5">
        <v>1</v>
      </c>
      <c r="AU6492" s="5">
        <v>0</v>
      </c>
      <c r="AV6492" t="str">
        <f t="shared" si="1114"/>
        <v>N</v>
      </c>
      <c r="AW6492" t="s">
        <v>60</v>
      </c>
      <c r="AX6492" t="s">
        <v>61</v>
      </c>
      <c r="AY6492" t="s">
        <v>2637</v>
      </c>
      <c r="AZ6492" t="s">
        <v>2637</v>
      </c>
      <c r="BA6492" t="str">
        <f t="shared" si="1115"/>
        <v>N</v>
      </c>
    </row>
    <row r="6493" spans="1:53">
      <c r="A6493" t="s">
        <v>436</v>
      </c>
      <c r="B6493" t="s">
        <v>54</v>
      </c>
      <c r="C6493" t="s">
        <v>89</v>
      </c>
      <c r="D6493">
        <v>2023</v>
      </c>
      <c r="F6493" t="s">
        <v>15069</v>
      </c>
      <c r="G6493" t="s">
        <v>15070</v>
      </c>
      <c r="H6493" t="s">
        <v>15071</v>
      </c>
      <c r="I6493" t="s">
        <v>15072</v>
      </c>
      <c r="J6493" t="s">
        <v>58</v>
      </c>
      <c r="K6493" t="s">
        <v>59</v>
      </c>
      <c r="L6493" s="5">
        <v>0</v>
      </c>
      <c r="M6493" s="5">
        <v>0</v>
      </c>
      <c r="N6493" s="5">
        <f t="shared" si="1111"/>
        <v>0</v>
      </c>
      <c r="O6493" s="5">
        <v>0</v>
      </c>
      <c r="P6493" s="5">
        <v>0</v>
      </c>
      <c r="Q6493" s="5">
        <f t="shared" si="1112"/>
        <v>0</v>
      </c>
      <c r="R6493" s="5">
        <v>0</v>
      </c>
      <c r="S6493" s="5">
        <v>0</v>
      </c>
      <c r="T6493" s="5">
        <f t="shared" si="1113"/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f t="shared" si="1116"/>
        <v>0</v>
      </c>
      <c r="Z6493" s="5">
        <v>0</v>
      </c>
      <c r="AA6493" s="5">
        <v>1</v>
      </c>
      <c r="AB6493" s="5">
        <f t="shared" si="1117"/>
        <v>1</v>
      </c>
      <c r="AC6493" s="5">
        <v>0</v>
      </c>
      <c r="AD6493" s="5">
        <v>0</v>
      </c>
      <c r="AE6493" s="5">
        <f t="shared" si="1118"/>
        <v>0</v>
      </c>
      <c r="AF6493" s="5">
        <v>0</v>
      </c>
      <c r="AG6493" s="6">
        <v>44944</v>
      </c>
      <c r="AH6493" s="5">
        <v>1</v>
      </c>
      <c r="AI6493" s="5">
        <v>0</v>
      </c>
      <c r="AJ6493" s="5">
        <v>0</v>
      </c>
      <c r="AK6493" s="5">
        <f t="shared" si="1119"/>
        <v>0</v>
      </c>
      <c r="AL6493" s="5">
        <v>0</v>
      </c>
      <c r="AM6493" s="5">
        <v>1</v>
      </c>
      <c r="AN6493" s="5">
        <f t="shared" si="1120"/>
        <v>1</v>
      </c>
      <c r="AO6493" s="5">
        <v>0</v>
      </c>
      <c r="AP6493" s="5">
        <v>0</v>
      </c>
      <c r="AQ6493" s="5">
        <f t="shared" si="1121"/>
        <v>0</v>
      </c>
      <c r="AR6493" s="5">
        <v>0</v>
      </c>
      <c r="AS6493" s="6">
        <v>45196</v>
      </c>
      <c r="AT6493" s="5">
        <v>1</v>
      </c>
      <c r="AU6493" s="5">
        <v>0</v>
      </c>
      <c r="AV6493" t="str">
        <f t="shared" si="1114"/>
        <v>N</v>
      </c>
      <c r="AW6493" t="s">
        <v>60</v>
      </c>
      <c r="AX6493" t="s">
        <v>61</v>
      </c>
      <c r="AY6493" t="s">
        <v>2637</v>
      </c>
      <c r="AZ6493" t="s">
        <v>2637</v>
      </c>
      <c r="BA6493" t="str">
        <f t="shared" si="1115"/>
        <v>N</v>
      </c>
    </row>
    <row r="6494" spans="1:53">
      <c r="A6494" t="s">
        <v>436</v>
      </c>
      <c r="B6494" t="s">
        <v>54</v>
      </c>
      <c r="C6494" t="s">
        <v>89</v>
      </c>
      <c r="D6494">
        <v>2023</v>
      </c>
      <c r="F6494" t="s">
        <v>15073</v>
      </c>
      <c r="G6494" t="s">
        <v>15074</v>
      </c>
      <c r="H6494" t="s">
        <v>2754</v>
      </c>
      <c r="I6494" t="s">
        <v>15075</v>
      </c>
      <c r="J6494" t="s">
        <v>58</v>
      </c>
      <c r="K6494" t="s">
        <v>59</v>
      </c>
      <c r="L6494" s="5">
        <v>0</v>
      </c>
      <c r="M6494" s="5">
        <v>0</v>
      </c>
      <c r="N6494" s="5">
        <f t="shared" si="1111"/>
        <v>0</v>
      </c>
      <c r="O6494" s="5">
        <v>0</v>
      </c>
      <c r="P6494" s="5">
        <v>0</v>
      </c>
      <c r="Q6494" s="5">
        <f t="shared" si="1112"/>
        <v>0</v>
      </c>
      <c r="R6494" s="5">
        <v>0</v>
      </c>
      <c r="S6494" s="5">
        <v>0</v>
      </c>
      <c r="T6494" s="5">
        <f t="shared" si="1113"/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f t="shared" si="1116"/>
        <v>0</v>
      </c>
      <c r="Z6494" s="5">
        <v>0</v>
      </c>
      <c r="AA6494" s="5">
        <v>1</v>
      </c>
      <c r="AB6494" s="5">
        <f t="shared" si="1117"/>
        <v>1</v>
      </c>
      <c r="AC6494" s="5">
        <v>0</v>
      </c>
      <c r="AD6494" s="5">
        <v>0</v>
      </c>
      <c r="AE6494" s="5">
        <f t="shared" si="1118"/>
        <v>0</v>
      </c>
      <c r="AF6494" s="5">
        <v>0</v>
      </c>
      <c r="AG6494" s="6">
        <v>44957</v>
      </c>
      <c r="AH6494" s="5">
        <v>1</v>
      </c>
      <c r="AI6494" s="5">
        <v>0</v>
      </c>
      <c r="AJ6494" s="5">
        <v>0</v>
      </c>
      <c r="AK6494" s="5">
        <f t="shared" si="1119"/>
        <v>0</v>
      </c>
      <c r="AL6494" s="5">
        <v>0</v>
      </c>
      <c r="AM6494" s="5">
        <v>1</v>
      </c>
      <c r="AN6494" s="5">
        <f t="shared" si="1120"/>
        <v>1</v>
      </c>
      <c r="AO6494" s="5">
        <v>0</v>
      </c>
      <c r="AP6494" s="5">
        <v>0</v>
      </c>
      <c r="AQ6494" s="5">
        <f t="shared" si="1121"/>
        <v>0</v>
      </c>
      <c r="AR6494" s="5">
        <v>0</v>
      </c>
      <c r="AS6494" s="6">
        <v>45245</v>
      </c>
      <c r="AT6494" s="5">
        <v>1</v>
      </c>
      <c r="AU6494" s="5">
        <v>0</v>
      </c>
      <c r="AV6494" t="str">
        <f t="shared" si="1114"/>
        <v>N</v>
      </c>
      <c r="AW6494" t="s">
        <v>60</v>
      </c>
      <c r="AX6494" t="s">
        <v>61</v>
      </c>
      <c r="AY6494" t="s">
        <v>2637</v>
      </c>
      <c r="AZ6494" t="s">
        <v>2637</v>
      </c>
      <c r="BA6494" t="str">
        <f t="shared" si="1115"/>
        <v>N</v>
      </c>
    </row>
    <row r="6495" spans="1:53">
      <c r="A6495" t="s">
        <v>436</v>
      </c>
      <c r="B6495" t="s">
        <v>54</v>
      </c>
      <c r="C6495" t="s">
        <v>89</v>
      </c>
      <c r="D6495">
        <v>2023</v>
      </c>
      <c r="F6495" t="s">
        <v>7101</v>
      </c>
      <c r="G6495" t="s">
        <v>7102</v>
      </c>
      <c r="H6495" t="s">
        <v>10788</v>
      </c>
      <c r="I6495" t="s">
        <v>15076</v>
      </c>
      <c r="J6495" t="s">
        <v>58</v>
      </c>
      <c r="K6495" t="s">
        <v>59</v>
      </c>
      <c r="L6495" s="5">
        <v>0</v>
      </c>
      <c r="M6495" s="5">
        <v>0</v>
      </c>
      <c r="N6495" s="5">
        <f t="shared" si="1111"/>
        <v>0</v>
      </c>
      <c r="O6495" s="5">
        <v>0</v>
      </c>
      <c r="P6495" s="5">
        <v>0</v>
      </c>
      <c r="Q6495" s="5">
        <f t="shared" si="1112"/>
        <v>0</v>
      </c>
      <c r="R6495" s="5">
        <v>0</v>
      </c>
      <c r="S6495" s="5">
        <v>0</v>
      </c>
      <c r="T6495" s="5">
        <f t="shared" si="1113"/>
        <v>0</v>
      </c>
      <c r="U6495" s="5">
        <v>0</v>
      </c>
      <c r="V6495" s="5">
        <v>0</v>
      </c>
      <c r="W6495" s="5">
        <v>0</v>
      </c>
      <c r="X6495" s="5">
        <v>0</v>
      </c>
      <c r="Y6495" s="5">
        <f t="shared" si="1116"/>
        <v>0</v>
      </c>
      <c r="Z6495" s="5">
        <v>0</v>
      </c>
      <c r="AA6495" s="5">
        <v>1</v>
      </c>
      <c r="AB6495" s="5">
        <f t="shared" si="1117"/>
        <v>1</v>
      </c>
      <c r="AC6495" s="5">
        <v>0</v>
      </c>
      <c r="AD6495" s="5">
        <v>0</v>
      </c>
      <c r="AE6495" s="5">
        <f t="shared" si="1118"/>
        <v>0</v>
      </c>
      <c r="AF6495" s="5">
        <v>0</v>
      </c>
      <c r="AG6495" s="6">
        <v>44958</v>
      </c>
      <c r="AH6495" s="5">
        <v>1</v>
      </c>
      <c r="AI6495" s="5">
        <v>0</v>
      </c>
      <c r="AJ6495" s="5">
        <v>0</v>
      </c>
      <c r="AK6495" s="5">
        <f t="shared" si="1119"/>
        <v>0</v>
      </c>
      <c r="AL6495" s="5">
        <v>0</v>
      </c>
      <c r="AM6495" s="5">
        <v>1</v>
      </c>
      <c r="AN6495" s="5">
        <f t="shared" si="1120"/>
        <v>1</v>
      </c>
      <c r="AO6495" s="5">
        <v>0</v>
      </c>
      <c r="AP6495" s="5">
        <v>0</v>
      </c>
      <c r="AQ6495" s="5">
        <f t="shared" si="1121"/>
        <v>0</v>
      </c>
      <c r="AR6495" s="5">
        <v>0</v>
      </c>
      <c r="AS6495" s="6">
        <v>45041</v>
      </c>
      <c r="AT6495" s="5">
        <v>1</v>
      </c>
      <c r="AU6495" s="5">
        <v>0</v>
      </c>
      <c r="AV6495" t="str">
        <f t="shared" si="1114"/>
        <v>N</v>
      </c>
      <c r="AW6495" t="s">
        <v>60</v>
      </c>
      <c r="AX6495" t="s">
        <v>61</v>
      </c>
      <c r="AY6495" t="s">
        <v>2637</v>
      </c>
      <c r="AZ6495" t="s">
        <v>2637</v>
      </c>
      <c r="BA6495" t="str">
        <f t="shared" si="1115"/>
        <v>N</v>
      </c>
    </row>
    <row r="6496" spans="1:53">
      <c r="A6496" t="s">
        <v>436</v>
      </c>
      <c r="B6496" t="s">
        <v>54</v>
      </c>
      <c r="C6496" t="s">
        <v>89</v>
      </c>
      <c r="D6496">
        <v>2023</v>
      </c>
      <c r="F6496" t="s">
        <v>15077</v>
      </c>
      <c r="G6496" t="s">
        <v>15078</v>
      </c>
      <c r="H6496" t="s">
        <v>2720</v>
      </c>
      <c r="I6496" t="s">
        <v>15079</v>
      </c>
      <c r="J6496" t="s">
        <v>58</v>
      </c>
      <c r="K6496" t="s">
        <v>59</v>
      </c>
      <c r="L6496" s="5">
        <v>0</v>
      </c>
      <c r="M6496" s="5">
        <v>0</v>
      </c>
      <c r="N6496" s="5">
        <f t="shared" si="1111"/>
        <v>0</v>
      </c>
      <c r="O6496" s="5">
        <v>0</v>
      </c>
      <c r="P6496" s="5">
        <v>0</v>
      </c>
      <c r="Q6496" s="5">
        <f t="shared" si="1112"/>
        <v>0</v>
      </c>
      <c r="R6496" s="5">
        <v>0</v>
      </c>
      <c r="S6496" s="5">
        <v>0</v>
      </c>
      <c r="T6496" s="5">
        <f t="shared" si="1113"/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f t="shared" si="1116"/>
        <v>0</v>
      </c>
      <c r="Z6496" s="5">
        <v>0</v>
      </c>
      <c r="AA6496" s="5">
        <v>1</v>
      </c>
      <c r="AB6496" s="5">
        <f t="shared" si="1117"/>
        <v>1</v>
      </c>
      <c r="AC6496" s="5">
        <v>0</v>
      </c>
      <c r="AD6496" s="5">
        <v>0</v>
      </c>
      <c r="AE6496" s="5">
        <f t="shared" si="1118"/>
        <v>0</v>
      </c>
      <c r="AF6496" s="5">
        <v>0</v>
      </c>
      <c r="AG6496" s="6">
        <v>44992</v>
      </c>
      <c r="AH6496" s="5">
        <v>1</v>
      </c>
      <c r="AI6496" s="5">
        <v>0</v>
      </c>
      <c r="AJ6496" s="5">
        <v>0</v>
      </c>
      <c r="AK6496" s="5">
        <f t="shared" si="1119"/>
        <v>0</v>
      </c>
      <c r="AL6496" s="5">
        <v>0</v>
      </c>
      <c r="AM6496" s="5">
        <v>1</v>
      </c>
      <c r="AN6496" s="5">
        <f t="shared" si="1120"/>
        <v>1</v>
      </c>
      <c r="AO6496" s="5">
        <v>0</v>
      </c>
      <c r="AP6496" s="5">
        <v>0</v>
      </c>
      <c r="AQ6496" s="5">
        <f t="shared" si="1121"/>
        <v>0</v>
      </c>
      <c r="AR6496" s="5">
        <v>0</v>
      </c>
      <c r="AS6496" s="6">
        <v>45159</v>
      </c>
      <c r="AT6496" s="5">
        <v>1</v>
      </c>
      <c r="AU6496" s="5">
        <v>0</v>
      </c>
      <c r="AV6496" t="str">
        <f t="shared" si="1114"/>
        <v>N</v>
      </c>
      <c r="AW6496" t="s">
        <v>60</v>
      </c>
      <c r="AX6496" t="s">
        <v>61</v>
      </c>
      <c r="AY6496" t="s">
        <v>2637</v>
      </c>
      <c r="AZ6496" t="s">
        <v>2637</v>
      </c>
      <c r="BA6496" t="str">
        <f t="shared" si="1115"/>
        <v>N</v>
      </c>
    </row>
    <row r="6497" spans="1:53">
      <c r="A6497" t="s">
        <v>436</v>
      </c>
      <c r="B6497" t="s">
        <v>54</v>
      </c>
      <c r="C6497" t="s">
        <v>89</v>
      </c>
      <c r="D6497">
        <v>2023</v>
      </c>
      <c r="F6497" t="s">
        <v>10220</v>
      </c>
      <c r="G6497" t="s">
        <v>10221</v>
      </c>
      <c r="H6497" t="s">
        <v>15080</v>
      </c>
      <c r="I6497" t="s">
        <v>15081</v>
      </c>
      <c r="J6497" t="s">
        <v>58</v>
      </c>
      <c r="K6497" t="s">
        <v>59</v>
      </c>
      <c r="L6497" s="5">
        <v>0</v>
      </c>
      <c r="M6497" s="5">
        <v>0</v>
      </c>
      <c r="N6497" s="5">
        <f t="shared" si="1111"/>
        <v>0</v>
      </c>
      <c r="O6497" s="5">
        <v>0</v>
      </c>
      <c r="P6497" s="5">
        <v>0</v>
      </c>
      <c r="Q6497" s="5">
        <f t="shared" si="1112"/>
        <v>0</v>
      </c>
      <c r="R6497" s="5">
        <v>0</v>
      </c>
      <c r="S6497" s="5">
        <v>0</v>
      </c>
      <c r="T6497" s="5">
        <f t="shared" si="1113"/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f t="shared" si="1116"/>
        <v>0</v>
      </c>
      <c r="Z6497" s="5">
        <v>0</v>
      </c>
      <c r="AA6497" s="5">
        <v>1</v>
      </c>
      <c r="AB6497" s="5">
        <f t="shared" si="1117"/>
        <v>1</v>
      </c>
      <c r="AC6497" s="5">
        <v>0</v>
      </c>
      <c r="AD6497" s="5">
        <v>0</v>
      </c>
      <c r="AE6497" s="5">
        <f t="shared" si="1118"/>
        <v>0</v>
      </c>
      <c r="AF6497" s="5">
        <v>0</v>
      </c>
      <c r="AG6497" s="6">
        <v>45020</v>
      </c>
      <c r="AH6497" s="5">
        <v>1</v>
      </c>
      <c r="AI6497" s="5">
        <v>0</v>
      </c>
      <c r="AJ6497" s="5">
        <v>0</v>
      </c>
      <c r="AK6497" s="5">
        <f t="shared" si="1119"/>
        <v>0</v>
      </c>
      <c r="AL6497" s="5">
        <v>0</v>
      </c>
      <c r="AM6497" s="5">
        <v>1</v>
      </c>
      <c r="AN6497" s="5">
        <f t="shared" si="1120"/>
        <v>1</v>
      </c>
      <c r="AO6497" s="5">
        <v>0</v>
      </c>
      <c r="AP6497" s="5">
        <v>0</v>
      </c>
      <c r="AQ6497" s="5">
        <f t="shared" si="1121"/>
        <v>0</v>
      </c>
      <c r="AR6497" s="5">
        <v>0</v>
      </c>
      <c r="AS6497" s="6">
        <v>45118</v>
      </c>
      <c r="AT6497" s="5">
        <v>1</v>
      </c>
      <c r="AU6497" s="5">
        <v>0</v>
      </c>
      <c r="AV6497" t="str">
        <f t="shared" si="1114"/>
        <v>N</v>
      </c>
      <c r="AW6497" t="s">
        <v>60</v>
      </c>
      <c r="AX6497" t="s">
        <v>61</v>
      </c>
      <c r="AY6497" t="s">
        <v>2637</v>
      </c>
      <c r="AZ6497" t="s">
        <v>2637</v>
      </c>
      <c r="BA6497" t="str">
        <f t="shared" si="1115"/>
        <v>N</v>
      </c>
    </row>
    <row r="6498" spans="1:53">
      <c r="A6498" t="s">
        <v>436</v>
      </c>
      <c r="B6498" t="s">
        <v>54</v>
      </c>
      <c r="C6498" t="s">
        <v>89</v>
      </c>
      <c r="D6498">
        <v>2023</v>
      </c>
      <c r="F6498" t="s">
        <v>14167</v>
      </c>
      <c r="G6498" t="s">
        <v>15082</v>
      </c>
      <c r="H6498" t="s">
        <v>15083</v>
      </c>
      <c r="I6498" t="s">
        <v>15084</v>
      </c>
      <c r="J6498" t="s">
        <v>58</v>
      </c>
      <c r="K6498" t="s">
        <v>59</v>
      </c>
      <c r="L6498" s="5">
        <v>0</v>
      </c>
      <c r="M6498" s="5">
        <v>0</v>
      </c>
      <c r="N6498" s="5">
        <f t="shared" si="1111"/>
        <v>0</v>
      </c>
      <c r="O6498" s="5">
        <v>0</v>
      </c>
      <c r="P6498" s="5">
        <v>0</v>
      </c>
      <c r="Q6498" s="5">
        <f t="shared" si="1112"/>
        <v>0</v>
      </c>
      <c r="R6498" s="5">
        <v>0</v>
      </c>
      <c r="S6498" s="5">
        <v>0</v>
      </c>
      <c r="T6498" s="5">
        <f t="shared" si="1113"/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f t="shared" si="1116"/>
        <v>0</v>
      </c>
      <c r="Z6498" s="5">
        <v>0</v>
      </c>
      <c r="AA6498" s="5">
        <v>1</v>
      </c>
      <c r="AB6498" s="5">
        <f t="shared" si="1117"/>
        <v>1</v>
      </c>
      <c r="AC6498" s="5">
        <v>0</v>
      </c>
      <c r="AD6498" s="5">
        <v>0</v>
      </c>
      <c r="AE6498" s="5">
        <f t="shared" si="1118"/>
        <v>0</v>
      </c>
      <c r="AF6498" s="5">
        <v>0</v>
      </c>
      <c r="AG6498" s="6">
        <v>44987</v>
      </c>
      <c r="AH6498" s="5">
        <v>1</v>
      </c>
      <c r="AI6498" s="5">
        <v>0</v>
      </c>
      <c r="AJ6498" s="5">
        <v>0</v>
      </c>
      <c r="AK6498" s="5">
        <f t="shared" si="1119"/>
        <v>0</v>
      </c>
      <c r="AL6498" s="5">
        <v>0</v>
      </c>
      <c r="AM6498" s="5">
        <v>1</v>
      </c>
      <c r="AN6498" s="5">
        <f t="shared" si="1120"/>
        <v>1</v>
      </c>
      <c r="AO6498" s="5">
        <v>0</v>
      </c>
      <c r="AP6498" s="5">
        <v>0</v>
      </c>
      <c r="AQ6498" s="5">
        <f t="shared" si="1121"/>
        <v>0</v>
      </c>
      <c r="AR6498" s="5">
        <v>0</v>
      </c>
      <c r="AS6498" s="6">
        <v>45160</v>
      </c>
      <c r="AT6498" s="5">
        <v>1</v>
      </c>
      <c r="AU6498" s="5">
        <v>0</v>
      </c>
      <c r="AV6498" t="str">
        <f t="shared" si="1114"/>
        <v>N</v>
      </c>
      <c r="AW6498" t="s">
        <v>60</v>
      </c>
      <c r="AX6498" t="s">
        <v>61</v>
      </c>
      <c r="AY6498" t="s">
        <v>2637</v>
      </c>
      <c r="AZ6498" t="s">
        <v>2637</v>
      </c>
      <c r="BA6498" t="str">
        <f t="shared" si="1115"/>
        <v>N</v>
      </c>
    </row>
    <row r="6499" spans="1:53">
      <c r="A6499" t="s">
        <v>436</v>
      </c>
      <c r="B6499" t="s">
        <v>54</v>
      </c>
      <c r="C6499" t="s">
        <v>89</v>
      </c>
      <c r="D6499">
        <v>2023</v>
      </c>
      <c r="F6499" t="s">
        <v>15085</v>
      </c>
      <c r="G6499" t="s">
        <v>15086</v>
      </c>
      <c r="H6499" t="s">
        <v>12655</v>
      </c>
      <c r="I6499" t="s">
        <v>15087</v>
      </c>
      <c r="J6499" t="s">
        <v>58</v>
      </c>
      <c r="K6499" t="s">
        <v>59</v>
      </c>
      <c r="L6499" s="5">
        <v>0</v>
      </c>
      <c r="M6499" s="5">
        <v>0</v>
      </c>
      <c r="N6499" s="5">
        <f t="shared" si="1111"/>
        <v>0</v>
      </c>
      <c r="O6499" s="5">
        <v>0</v>
      </c>
      <c r="P6499" s="5">
        <v>0</v>
      </c>
      <c r="Q6499" s="5">
        <f t="shared" si="1112"/>
        <v>0</v>
      </c>
      <c r="R6499" s="5">
        <v>0</v>
      </c>
      <c r="S6499" s="5">
        <v>0</v>
      </c>
      <c r="T6499" s="5">
        <f t="shared" si="1113"/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f t="shared" si="1116"/>
        <v>0</v>
      </c>
      <c r="Z6499" s="5">
        <v>0</v>
      </c>
      <c r="AA6499" s="5">
        <v>1</v>
      </c>
      <c r="AB6499" s="5">
        <f t="shared" si="1117"/>
        <v>1</v>
      </c>
      <c r="AC6499" s="5">
        <v>0</v>
      </c>
      <c r="AD6499" s="5">
        <v>0</v>
      </c>
      <c r="AE6499" s="5">
        <f t="shared" si="1118"/>
        <v>0</v>
      </c>
      <c r="AF6499" s="5">
        <v>0</v>
      </c>
      <c r="AG6499" s="6">
        <v>44980</v>
      </c>
      <c r="AH6499" s="5">
        <v>1</v>
      </c>
      <c r="AI6499" s="5">
        <v>0</v>
      </c>
      <c r="AJ6499" s="5">
        <v>0</v>
      </c>
      <c r="AK6499" s="5">
        <f t="shared" si="1119"/>
        <v>0</v>
      </c>
      <c r="AL6499" s="5">
        <v>0</v>
      </c>
      <c r="AM6499" s="5">
        <v>1</v>
      </c>
      <c r="AN6499" s="5">
        <f t="shared" si="1120"/>
        <v>1</v>
      </c>
      <c r="AO6499" s="5">
        <v>0</v>
      </c>
      <c r="AP6499" s="5">
        <v>0</v>
      </c>
      <c r="AQ6499" s="5">
        <f t="shared" si="1121"/>
        <v>0</v>
      </c>
      <c r="AR6499" s="5">
        <v>0</v>
      </c>
      <c r="AS6499" s="6">
        <v>45082</v>
      </c>
      <c r="AT6499" s="5">
        <v>1</v>
      </c>
      <c r="AU6499" s="5">
        <v>0</v>
      </c>
      <c r="AV6499" t="str">
        <f t="shared" si="1114"/>
        <v>N</v>
      </c>
      <c r="AW6499" t="s">
        <v>60</v>
      </c>
      <c r="AX6499" t="s">
        <v>61</v>
      </c>
      <c r="AY6499" t="s">
        <v>2637</v>
      </c>
      <c r="AZ6499" t="s">
        <v>2637</v>
      </c>
      <c r="BA6499" t="str">
        <f t="shared" si="1115"/>
        <v>N</v>
      </c>
    </row>
    <row r="6500" spans="1:53">
      <c r="A6500" t="s">
        <v>436</v>
      </c>
      <c r="B6500" t="s">
        <v>54</v>
      </c>
      <c r="C6500" t="s">
        <v>89</v>
      </c>
      <c r="D6500">
        <v>2023</v>
      </c>
      <c r="F6500" t="s">
        <v>15088</v>
      </c>
      <c r="G6500" t="s">
        <v>15089</v>
      </c>
      <c r="H6500" t="s">
        <v>15090</v>
      </c>
      <c r="I6500" t="s">
        <v>15091</v>
      </c>
      <c r="J6500" t="s">
        <v>58</v>
      </c>
      <c r="K6500" t="s">
        <v>59</v>
      </c>
      <c r="L6500" s="5">
        <v>0</v>
      </c>
      <c r="M6500" s="5">
        <v>0</v>
      </c>
      <c r="N6500" s="5">
        <f t="shared" si="1111"/>
        <v>0</v>
      </c>
      <c r="O6500" s="5">
        <v>0</v>
      </c>
      <c r="P6500" s="5">
        <v>0</v>
      </c>
      <c r="Q6500" s="5">
        <f t="shared" si="1112"/>
        <v>0</v>
      </c>
      <c r="R6500" s="5">
        <v>0</v>
      </c>
      <c r="S6500" s="5">
        <v>0</v>
      </c>
      <c r="T6500" s="5">
        <f t="shared" si="1113"/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f t="shared" si="1116"/>
        <v>0</v>
      </c>
      <c r="Z6500" s="5">
        <v>0</v>
      </c>
      <c r="AA6500" s="5">
        <v>1</v>
      </c>
      <c r="AB6500" s="5">
        <f t="shared" si="1117"/>
        <v>1</v>
      </c>
      <c r="AC6500" s="5">
        <v>0</v>
      </c>
      <c r="AD6500" s="5">
        <v>0</v>
      </c>
      <c r="AE6500" s="5">
        <f t="shared" si="1118"/>
        <v>0</v>
      </c>
      <c r="AF6500" s="5">
        <v>0</v>
      </c>
      <c r="AG6500" s="6">
        <v>44963</v>
      </c>
      <c r="AH6500" s="5">
        <v>1</v>
      </c>
      <c r="AI6500" s="5">
        <v>0</v>
      </c>
      <c r="AJ6500" s="5">
        <v>0</v>
      </c>
      <c r="AK6500" s="5">
        <f t="shared" si="1119"/>
        <v>0</v>
      </c>
      <c r="AL6500" s="5">
        <v>0</v>
      </c>
      <c r="AM6500" s="5">
        <v>1</v>
      </c>
      <c r="AN6500" s="5">
        <f t="shared" si="1120"/>
        <v>1</v>
      </c>
      <c r="AO6500" s="5">
        <v>0</v>
      </c>
      <c r="AP6500" s="5">
        <v>0</v>
      </c>
      <c r="AQ6500" s="5">
        <f t="shared" si="1121"/>
        <v>0</v>
      </c>
      <c r="AR6500" s="5">
        <v>0</v>
      </c>
      <c r="AS6500" s="6">
        <v>45162</v>
      </c>
      <c r="AT6500" s="5">
        <v>1</v>
      </c>
      <c r="AU6500" s="5">
        <v>0</v>
      </c>
      <c r="AV6500" t="str">
        <f t="shared" si="1114"/>
        <v>N</v>
      </c>
      <c r="AW6500" t="s">
        <v>60</v>
      </c>
      <c r="AX6500" t="s">
        <v>61</v>
      </c>
      <c r="AY6500" t="s">
        <v>2637</v>
      </c>
      <c r="AZ6500" t="s">
        <v>2637</v>
      </c>
      <c r="BA6500" t="str">
        <f t="shared" si="1115"/>
        <v>N</v>
      </c>
    </row>
    <row r="6501" spans="1:53">
      <c r="A6501" t="s">
        <v>436</v>
      </c>
      <c r="B6501" t="s">
        <v>54</v>
      </c>
      <c r="C6501" t="s">
        <v>89</v>
      </c>
      <c r="D6501">
        <v>2023</v>
      </c>
      <c r="F6501" t="s">
        <v>14971</v>
      </c>
      <c r="G6501" t="s">
        <v>14972</v>
      </c>
      <c r="H6501" t="s">
        <v>15092</v>
      </c>
      <c r="I6501" t="s">
        <v>15093</v>
      </c>
      <c r="J6501" t="s">
        <v>58</v>
      </c>
      <c r="K6501" t="s">
        <v>59</v>
      </c>
      <c r="L6501" s="5">
        <v>0</v>
      </c>
      <c r="M6501" s="5">
        <v>0</v>
      </c>
      <c r="N6501" s="5">
        <f t="shared" si="1111"/>
        <v>0</v>
      </c>
      <c r="O6501" s="5">
        <v>0</v>
      </c>
      <c r="P6501" s="5">
        <v>0</v>
      </c>
      <c r="Q6501" s="5">
        <f t="shared" si="1112"/>
        <v>0</v>
      </c>
      <c r="R6501" s="5">
        <v>0</v>
      </c>
      <c r="S6501" s="5">
        <v>0</v>
      </c>
      <c r="T6501" s="5">
        <f t="shared" si="1113"/>
        <v>0</v>
      </c>
      <c r="U6501" s="5">
        <v>0</v>
      </c>
      <c r="V6501" s="5">
        <v>0</v>
      </c>
      <c r="W6501" s="5">
        <v>0</v>
      </c>
      <c r="X6501" s="5">
        <v>0</v>
      </c>
      <c r="Y6501" s="5">
        <f t="shared" si="1116"/>
        <v>0</v>
      </c>
      <c r="Z6501" s="5">
        <v>0</v>
      </c>
      <c r="AA6501" s="5">
        <v>1</v>
      </c>
      <c r="AB6501" s="5">
        <f t="shared" si="1117"/>
        <v>1</v>
      </c>
      <c r="AC6501" s="5">
        <v>0</v>
      </c>
      <c r="AD6501" s="5">
        <v>0</v>
      </c>
      <c r="AE6501" s="5">
        <f t="shared" si="1118"/>
        <v>0</v>
      </c>
      <c r="AF6501" s="5">
        <v>0</v>
      </c>
      <c r="AG6501" s="6">
        <v>45062</v>
      </c>
      <c r="AH6501" s="5">
        <v>1</v>
      </c>
      <c r="AI6501" s="5">
        <v>0</v>
      </c>
      <c r="AJ6501" s="5">
        <v>0</v>
      </c>
      <c r="AK6501" s="5">
        <f t="shared" si="1119"/>
        <v>0</v>
      </c>
      <c r="AL6501" s="5">
        <v>0</v>
      </c>
      <c r="AM6501" s="5">
        <v>1</v>
      </c>
      <c r="AN6501" s="5">
        <f t="shared" si="1120"/>
        <v>1</v>
      </c>
      <c r="AO6501" s="5">
        <v>0</v>
      </c>
      <c r="AP6501" s="5">
        <v>0</v>
      </c>
      <c r="AQ6501" s="5">
        <f t="shared" si="1121"/>
        <v>0</v>
      </c>
      <c r="AR6501" s="5">
        <v>0</v>
      </c>
      <c r="AS6501" s="6">
        <v>45271</v>
      </c>
      <c r="AT6501" s="5">
        <v>1</v>
      </c>
      <c r="AU6501" s="5">
        <v>0</v>
      </c>
      <c r="AV6501" t="str">
        <f t="shared" si="1114"/>
        <v>N</v>
      </c>
      <c r="AW6501" t="s">
        <v>60</v>
      </c>
      <c r="AX6501" t="s">
        <v>61</v>
      </c>
      <c r="AY6501" t="s">
        <v>2637</v>
      </c>
      <c r="AZ6501" t="s">
        <v>2637</v>
      </c>
      <c r="BA6501" t="str">
        <f t="shared" si="1115"/>
        <v>N</v>
      </c>
    </row>
    <row r="6502" spans="1:53">
      <c r="A6502" t="s">
        <v>436</v>
      </c>
      <c r="B6502" t="s">
        <v>54</v>
      </c>
      <c r="C6502" t="s">
        <v>89</v>
      </c>
      <c r="D6502">
        <v>2023</v>
      </c>
      <c r="F6502" t="s">
        <v>15094</v>
      </c>
      <c r="G6502" t="s">
        <v>15095</v>
      </c>
      <c r="H6502" t="s">
        <v>15096</v>
      </c>
      <c r="I6502" t="s">
        <v>15097</v>
      </c>
      <c r="J6502" t="s">
        <v>58</v>
      </c>
      <c r="K6502" t="s">
        <v>59</v>
      </c>
      <c r="L6502" s="5">
        <v>0</v>
      </c>
      <c r="M6502" s="5">
        <v>0</v>
      </c>
      <c r="N6502" s="5">
        <f t="shared" si="1111"/>
        <v>0</v>
      </c>
      <c r="O6502" s="5">
        <v>0</v>
      </c>
      <c r="P6502" s="5">
        <v>0</v>
      </c>
      <c r="Q6502" s="5">
        <f t="shared" si="1112"/>
        <v>0</v>
      </c>
      <c r="R6502" s="5">
        <v>0</v>
      </c>
      <c r="S6502" s="5">
        <v>0</v>
      </c>
      <c r="T6502" s="5">
        <f t="shared" si="1113"/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f t="shared" si="1116"/>
        <v>0</v>
      </c>
      <c r="Z6502" s="5">
        <v>0</v>
      </c>
      <c r="AA6502" s="5">
        <v>1</v>
      </c>
      <c r="AB6502" s="5">
        <f t="shared" si="1117"/>
        <v>1</v>
      </c>
      <c r="AC6502" s="5">
        <v>0</v>
      </c>
      <c r="AD6502" s="5">
        <v>0</v>
      </c>
      <c r="AE6502" s="5">
        <f t="shared" si="1118"/>
        <v>0</v>
      </c>
      <c r="AF6502" s="5">
        <v>0</v>
      </c>
      <c r="AG6502" s="6">
        <v>45099</v>
      </c>
      <c r="AH6502" s="5">
        <v>1</v>
      </c>
      <c r="AI6502" s="5">
        <v>0</v>
      </c>
      <c r="AJ6502" s="5">
        <v>0</v>
      </c>
      <c r="AK6502" s="5">
        <f t="shared" si="1119"/>
        <v>0</v>
      </c>
      <c r="AL6502" s="5">
        <v>0</v>
      </c>
      <c r="AM6502" s="5">
        <v>1</v>
      </c>
      <c r="AN6502" s="5">
        <f t="shared" si="1120"/>
        <v>1</v>
      </c>
      <c r="AO6502" s="5">
        <v>0</v>
      </c>
      <c r="AP6502" s="5">
        <v>0</v>
      </c>
      <c r="AQ6502" s="5">
        <f t="shared" si="1121"/>
        <v>0</v>
      </c>
      <c r="AR6502" s="5">
        <v>0</v>
      </c>
      <c r="AS6502" s="6">
        <v>45260</v>
      </c>
      <c r="AT6502" s="5">
        <v>1</v>
      </c>
      <c r="AU6502" s="5">
        <v>0</v>
      </c>
      <c r="AV6502" t="str">
        <f t="shared" si="1114"/>
        <v>N</v>
      </c>
      <c r="AW6502" t="s">
        <v>60</v>
      </c>
      <c r="AX6502" t="s">
        <v>61</v>
      </c>
      <c r="AY6502" t="s">
        <v>2637</v>
      </c>
      <c r="AZ6502" t="s">
        <v>2637</v>
      </c>
      <c r="BA6502" t="str">
        <f t="shared" si="1115"/>
        <v>N</v>
      </c>
    </row>
    <row r="6503" spans="1:53">
      <c r="A6503" t="s">
        <v>436</v>
      </c>
      <c r="B6503" t="s">
        <v>54</v>
      </c>
      <c r="C6503" t="s">
        <v>89</v>
      </c>
      <c r="D6503">
        <v>2023</v>
      </c>
      <c r="F6503" t="s">
        <v>15098</v>
      </c>
      <c r="G6503" t="s">
        <v>15099</v>
      </c>
      <c r="H6503" t="s">
        <v>15100</v>
      </c>
      <c r="I6503" t="s">
        <v>15101</v>
      </c>
      <c r="J6503" t="s">
        <v>58</v>
      </c>
      <c r="K6503" t="s">
        <v>59</v>
      </c>
      <c r="L6503" s="5">
        <v>0</v>
      </c>
      <c r="M6503" s="5">
        <v>0</v>
      </c>
      <c r="N6503" s="5">
        <f t="shared" si="1111"/>
        <v>0</v>
      </c>
      <c r="O6503" s="5">
        <v>0</v>
      </c>
      <c r="P6503" s="5">
        <v>0</v>
      </c>
      <c r="Q6503" s="5">
        <f t="shared" si="1112"/>
        <v>0</v>
      </c>
      <c r="R6503" s="5">
        <v>0</v>
      </c>
      <c r="S6503" s="5">
        <v>0</v>
      </c>
      <c r="T6503" s="5">
        <f t="shared" si="1113"/>
        <v>0</v>
      </c>
      <c r="U6503" s="5">
        <v>0</v>
      </c>
      <c r="V6503" s="5">
        <v>0</v>
      </c>
      <c r="W6503" s="5">
        <v>0</v>
      </c>
      <c r="X6503" s="5">
        <v>0</v>
      </c>
      <c r="Y6503" s="5">
        <f t="shared" si="1116"/>
        <v>0</v>
      </c>
      <c r="Z6503" s="5">
        <v>0</v>
      </c>
      <c r="AA6503" s="5">
        <v>1</v>
      </c>
      <c r="AB6503" s="5">
        <f t="shared" si="1117"/>
        <v>1</v>
      </c>
      <c r="AC6503" s="5">
        <v>0</v>
      </c>
      <c r="AD6503" s="5">
        <v>0</v>
      </c>
      <c r="AE6503" s="5">
        <f t="shared" si="1118"/>
        <v>0</v>
      </c>
      <c r="AF6503" s="5">
        <v>0</v>
      </c>
      <c r="AG6503" s="6">
        <v>45028</v>
      </c>
      <c r="AH6503" s="5">
        <v>1</v>
      </c>
      <c r="AI6503" s="5">
        <v>0</v>
      </c>
      <c r="AJ6503" s="5">
        <v>0</v>
      </c>
      <c r="AK6503" s="5">
        <f t="shared" si="1119"/>
        <v>0</v>
      </c>
      <c r="AL6503" s="5">
        <v>0</v>
      </c>
      <c r="AM6503" s="5">
        <v>1</v>
      </c>
      <c r="AN6503" s="5">
        <f t="shared" si="1120"/>
        <v>1</v>
      </c>
      <c r="AO6503" s="5">
        <v>0</v>
      </c>
      <c r="AP6503" s="5">
        <v>0</v>
      </c>
      <c r="AQ6503" s="5">
        <f t="shared" si="1121"/>
        <v>0</v>
      </c>
      <c r="AR6503" s="5">
        <v>0</v>
      </c>
      <c r="AS6503" s="6">
        <v>45272</v>
      </c>
      <c r="AT6503" s="5">
        <v>1</v>
      </c>
      <c r="AU6503" s="5">
        <v>0</v>
      </c>
      <c r="AV6503" t="str">
        <f t="shared" si="1114"/>
        <v>N</v>
      </c>
      <c r="AW6503" t="s">
        <v>60</v>
      </c>
      <c r="AX6503" t="s">
        <v>61</v>
      </c>
      <c r="AY6503" t="s">
        <v>2637</v>
      </c>
      <c r="AZ6503" t="s">
        <v>2637</v>
      </c>
      <c r="BA6503" t="str">
        <f t="shared" si="1115"/>
        <v>N</v>
      </c>
    </row>
    <row r="6504" spans="1:53">
      <c r="A6504" t="s">
        <v>436</v>
      </c>
      <c r="B6504" t="s">
        <v>54</v>
      </c>
      <c r="C6504" t="s">
        <v>89</v>
      </c>
      <c r="D6504">
        <v>2023</v>
      </c>
      <c r="F6504" t="s">
        <v>15102</v>
      </c>
      <c r="G6504" t="s">
        <v>15103</v>
      </c>
      <c r="H6504" t="s">
        <v>14981</v>
      </c>
      <c r="I6504" t="s">
        <v>15104</v>
      </c>
      <c r="J6504" t="s">
        <v>58</v>
      </c>
      <c r="K6504" t="s">
        <v>59</v>
      </c>
      <c r="L6504" s="5">
        <v>0</v>
      </c>
      <c r="M6504" s="5">
        <v>0</v>
      </c>
      <c r="N6504" s="5">
        <f t="shared" si="1111"/>
        <v>0</v>
      </c>
      <c r="O6504" s="5">
        <v>0</v>
      </c>
      <c r="P6504" s="5">
        <v>0</v>
      </c>
      <c r="Q6504" s="5">
        <f t="shared" si="1112"/>
        <v>0</v>
      </c>
      <c r="R6504" s="5">
        <v>0</v>
      </c>
      <c r="S6504" s="5">
        <v>0</v>
      </c>
      <c r="T6504" s="5">
        <f t="shared" si="1113"/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f t="shared" si="1116"/>
        <v>0</v>
      </c>
      <c r="Z6504" s="5">
        <v>0</v>
      </c>
      <c r="AA6504" s="5">
        <v>1</v>
      </c>
      <c r="AB6504" s="5">
        <f t="shared" si="1117"/>
        <v>1</v>
      </c>
      <c r="AC6504" s="5">
        <v>0</v>
      </c>
      <c r="AD6504" s="5">
        <v>0</v>
      </c>
      <c r="AE6504" s="5">
        <f t="shared" si="1118"/>
        <v>0</v>
      </c>
      <c r="AF6504" s="5">
        <v>0</v>
      </c>
      <c r="AG6504" s="6">
        <v>45127</v>
      </c>
      <c r="AH6504" s="5">
        <v>1</v>
      </c>
      <c r="AI6504" s="5">
        <v>0</v>
      </c>
      <c r="AJ6504" s="5">
        <v>0</v>
      </c>
      <c r="AK6504" s="5">
        <f t="shared" si="1119"/>
        <v>0</v>
      </c>
      <c r="AL6504" s="5">
        <v>0</v>
      </c>
      <c r="AM6504" s="5">
        <v>1</v>
      </c>
      <c r="AN6504" s="5">
        <f t="shared" si="1120"/>
        <v>1</v>
      </c>
      <c r="AO6504" s="5">
        <v>0</v>
      </c>
      <c r="AP6504" s="5">
        <v>0</v>
      </c>
      <c r="AQ6504" s="5">
        <f t="shared" si="1121"/>
        <v>0</v>
      </c>
      <c r="AR6504" s="5">
        <v>0</v>
      </c>
      <c r="AS6504" s="6">
        <v>45230</v>
      </c>
      <c r="AT6504" s="5">
        <v>1</v>
      </c>
      <c r="AU6504" s="5">
        <v>0</v>
      </c>
      <c r="AV6504" t="str">
        <f t="shared" si="1114"/>
        <v>N</v>
      </c>
      <c r="AW6504" t="s">
        <v>60</v>
      </c>
      <c r="AX6504" t="s">
        <v>61</v>
      </c>
      <c r="AY6504" t="s">
        <v>2637</v>
      </c>
      <c r="AZ6504" t="s">
        <v>2637</v>
      </c>
      <c r="BA6504" t="str">
        <f t="shared" si="1115"/>
        <v>N</v>
      </c>
    </row>
    <row r="6505" spans="1:53">
      <c r="A6505" t="s">
        <v>436</v>
      </c>
      <c r="B6505" t="s">
        <v>54</v>
      </c>
      <c r="C6505" t="s">
        <v>89</v>
      </c>
      <c r="D6505">
        <v>2023</v>
      </c>
      <c r="F6505" t="s">
        <v>15105</v>
      </c>
      <c r="G6505" t="s">
        <v>15106</v>
      </c>
      <c r="H6505" t="s">
        <v>15107</v>
      </c>
      <c r="I6505" t="s">
        <v>15108</v>
      </c>
      <c r="J6505" t="s">
        <v>58</v>
      </c>
      <c r="K6505" t="s">
        <v>59</v>
      </c>
      <c r="L6505" s="5">
        <v>0</v>
      </c>
      <c r="M6505" s="5">
        <v>0</v>
      </c>
      <c r="N6505" s="5">
        <f t="shared" si="1111"/>
        <v>0</v>
      </c>
      <c r="O6505" s="5">
        <v>0</v>
      </c>
      <c r="P6505" s="5">
        <v>0</v>
      </c>
      <c r="Q6505" s="5">
        <f t="shared" si="1112"/>
        <v>0</v>
      </c>
      <c r="R6505" s="5">
        <v>0</v>
      </c>
      <c r="S6505" s="5">
        <v>0</v>
      </c>
      <c r="T6505" s="5">
        <f t="shared" si="1113"/>
        <v>0</v>
      </c>
      <c r="U6505" s="5">
        <v>0</v>
      </c>
      <c r="V6505" s="5">
        <v>0</v>
      </c>
      <c r="W6505" s="5">
        <v>0</v>
      </c>
      <c r="X6505" s="5">
        <v>0</v>
      </c>
      <c r="Y6505" s="5">
        <f t="shared" si="1116"/>
        <v>0</v>
      </c>
      <c r="Z6505" s="5">
        <v>0</v>
      </c>
      <c r="AA6505" s="5">
        <v>1</v>
      </c>
      <c r="AB6505" s="5">
        <f t="shared" si="1117"/>
        <v>1</v>
      </c>
      <c r="AC6505" s="5">
        <v>0</v>
      </c>
      <c r="AD6505" s="5">
        <v>0</v>
      </c>
      <c r="AE6505" s="5">
        <f t="shared" si="1118"/>
        <v>0</v>
      </c>
      <c r="AF6505" s="5">
        <v>0</v>
      </c>
      <c r="AG6505" s="6">
        <v>45034</v>
      </c>
      <c r="AH6505" s="5">
        <v>1</v>
      </c>
      <c r="AI6505" s="5">
        <v>0</v>
      </c>
      <c r="AJ6505" s="5">
        <v>0</v>
      </c>
      <c r="AK6505" s="5">
        <f t="shared" si="1119"/>
        <v>0</v>
      </c>
      <c r="AL6505" s="5">
        <v>0</v>
      </c>
      <c r="AM6505" s="5">
        <v>1</v>
      </c>
      <c r="AN6505" s="5">
        <f t="shared" si="1120"/>
        <v>1</v>
      </c>
      <c r="AO6505" s="5">
        <v>0</v>
      </c>
      <c r="AP6505" s="5">
        <v>0</v>
      </c>
      <c r="AQ6505" s="5">
        <f t="shared" si="1121"/>
        <v>0</v>
      </c>
      <c r="AR6505" s="5">
        <v>0</v>
      </c>
      <c r="AS6505" s="6">
        <v>45176</v>
      </c>
      <c r="AT6505" s="5">
        <v>1</v>
      </c>
      <c r="AU6505" s="5">
        <v>0</v>
      </c>
      <c r="AV6505" t="str">
        <f t="shared" si="1114"/>
        <v>N</v>
      </c>
      <c r="AW6505" t="s">
        <v>60</v>
      </c>
      <c r="AX6505" t="s">
        <v>61</v>
      </c>
      <c r="AY6505" t="s">
        <v>2637</v>
      </c>
      <c r="AZ6505" t="s">
        <v>2637</v>
      </c>
      <c r="BA6505" t="str">
        <f t="shared" si="1115"/>
        <v>N</v>
      </c>
    </row>
    <row r="6506" spans="1:53">
      <c r="A6506" t="s">
        <v>436</v>
      </c>
      <c r="B6506" t="s">
        <v>54</v>
      </c>
      <c r="C6506" t="s">
        <v>89</v>
      </c>
      <c r="D6506">
        <v>2023</v>
      </c>
      <c r="F6506" t="s">
        <v>15109</v>
      </c>
      <c r="G6506" t="s">
        <v>15110</v>
      </c>
      <c r="H6506" t="s">
        <v>15111</v>
      </c>
      <c r="I6506" t="s">
        <v>15112</v>
      </c>
      <c r="J6506" t="s">
        <v>58</v>
      </c>
      <c r="K6506" t="s">
        <v>59</v>
      </c>
      <c r="L6506" s="5">
        <v>0</v>
      </c>
      <c r="M6506" s="5">
        <v>0</v>
      </c>
      <c r="N6506" s="5">
        <f t="shared" si="1111"/>
        <v>0</v>
      </c>
      <c r="O6506" s="5">
        <v>0</v>
      </c>
      <c r="P6506" s="5">
        <v>0</v>
      </c>
      <c r="Q6506" s="5">
        <f t="shared" si="1112"/>
        <v>0</v>
      </c>
      <c r="R6506" s="5">
        <v>0</v>
      </c>
      <c r="S6506" s="5">
        <v>0</v>
      </c>
      <c r="T6506" s="5">
        <f t="shared" si="1113"/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f t="shared" si="1116"/>
        <v>0</v>
      </c>
      <c r="Z6506" s="5">
        <v>0</v>
      </c>
      <c r="AA6506" s="5">
        <v>1</v>
      </c>
      <c r="AB6506" s="5">
        <f t="shared" si="1117"/>
        <v>1</v>
      </c>
      <c r="AC6506" s="5">
        <v>0</v>
      </c>
      <c r="AD6506" s="5">
        <v>0</v>
      </c>
      <c r="AE6506" s="5">
        <f t="shared" si="1118"/>
        <v>0</v>
      </c>
      <c r="AF6506" s="5">
        <v>0</v>
      </c>
      <c r="AG6506" s="6">
        <v>45131</v>
      </c>
      <c r="AH6506" s="5">
        <v>1</v>
      </c>
      <c r="AI6506" s="5">
        <v>0</v>
      </c>
      <c r="AJ6506" s="5">
        <v>0</v>
      </c>
      <c r="AK6506" s="5">
        <f t="shared" si="1119"/>
        <v>0</v>
      </c>
      <c r="AL6506" s="5">
        <v>0</v>
      </c>
      <c r="AM6506" s="5">
        <v>1</v>
      </c>
      <c r="AN6506" s="5">
        <f t="shared" si="1120"/>
        <v>1</v>
      </c>
      <c r="AO6506" s="5">
        <v>0</v>
      </c>
      <c r="AP6506" s="5">
        <v>0</v>
      </c>
      <c r="AQ6506" s="5">
        <f t="shared" si="1121"/>
        <v>0</v>
      </c>
      <c r="AR6506" s="5">
        <v>0</v>
      </c>
      <c r="AS6506" s="6">
        <v>45195</v>
      </c>
      <c r="AT6506" s="5">
        <v>1</v>
      </c>
      <c r="AU6506" s="5">
        <v>0</v>
      </c>
      <c r="AV6506" t="str">
        <f t="shared" si="1114"/>
        <v>N</v>
      </c>
      <c r="AW6506" t="s">
        <v>60</v>
      </c>
      <c r="AX6506" t="s">
        <v>61</v>
      </c>
      <c r="AY6506" t="s">
        <v>2637</v>
      </c>
      <c r="AZ6506" t="s">
        <v>2637</v>
      </c>
      <c r="BA6506" t="str">
        <f t="shared" si="1115"/>
        <v>N</v>
      </c>
    </row>
    <row r="6507" spans="1:53">
      <c r="A6507" t="s">
        <v>436</v>
      </c>
      <c r="B6507" t="s">
        <v>54</v>
      </c>
      <c r="C6507" t="s">
        <v>89</v>
      </c>
      <c r="D6507">
        <v>2023</v>
      </c>
      <c r="F6507" t="s">
        <v>15113</v>
      </c>
      <c r="G6507" t="s">
        <v>15114</v>
      </c>
      <c r="H6507" t="s">
        <v>15115</v>
      </c>
      <c r="I6507" t="s">
        <v>15116</v>
      </c>
      <c r="J6507" t="s">
        <v>58</v>
      </c>
      <c r="K6507" t="s">
        <v>59</v>
      </c>
      <c r="L6507" s="5">
        <v>0</v>
      </c>
      <c r="M6507" s="5">
        <v>0</v>
      </c>
      <c r="N6507" s="5">
        <f t="shared" si="1111"/>
        <v>0</v>
      </c>
      <c r="O6507" s="5">
        <v>0</v>
      </c>
      <c r="P6507" s="5">
        <v>0</v>
      </c>
      <c r="Q6507" s="5">
        <f t="shared" si="1112"/>
        <v>0</v>
      </c>
      <c r="R6507" s="5">
        <v>0</v>
      </c>
      <c r="S6507" s="5">
        <v>0</v>
      </c>
      <c r="T6507" s="5">
        <f t="shared" si="1113"/>
        <v>0</v>
      </c>
      <c r="U6507" s="5">
        <v>0</v>
      </c>
      <c r="V6507" s="5">
        <v>0</v>
      </c>
      <c r="W6507" s="5">
        <v>0</v>
      </c>
      <c r="X6507" s="5">
        <v>0</v>
      </c>
      <c r="Y6507" s="5">
        <f t="shared" si="1116"/>
        <v>0</v>
      </c>
      <c r="Z6507" s="5">
        <v>0</v>
      </c>
      <c r="AA6507" s="5">
        <v>1</v>
      </c>
      <c r="AB6507" s="5">
        <f t="shared" si="1117"/>
        <v>1</v>
      </c>
      <c r="AC6507" s="5">
        <v>0</v>
      </c>
      <c r="AD6507" s="5">
        <v>0</v>
      </c>
      <c r="AE6507" s="5">
        <f t="shared" si="1118"/>
        <v>0</v>
      </c>
      <c r="AF6507" s="5">
        <v>0</v>
      </c>
      <c r="AG6507" s="6">
        <v>45106</v>
      </c>
      <c r="AH6507" s="5">
        <v>1</v>
      </c>
      <c r="AI6507" s="5">
        <v>0</v>
      </c>
      <c r="AJ6507" s="5">
        <v>0</v>
      </c>
      <c r="AK6507" s="5">
        <f t="shared" si="1119"/>
        <v>0</v>
      </c>
      <c r="AL6507" s="5">
        <v>0</v>
      </c>
      <c r="AM6507" s="5">
        <v>1</v>
      </c>
      <c r="AN6507" s="5">
        <f t="shared" si="1120"/>
        <v>1</v>
      </c>
      <c r="AO6507" s="5">
        <v>0</v>
      </c>
      <c r="AP6507" s="5">
        <v>0</v>
      </c>
      <c r="AQ6507" s="5">
        <f t="shared" si="1121"/>
        <v>0</v>
      </c>
      <c r="AR6507" s="5">
        <v>0</v>
      </c>
      <c r="AS6507" s="6">
        <v>45272</v>
      </c>
      <c r="AT6507" s="5">
        <v>1</v>
      </c>
      <c r="AU6507" s="5">
        <v>0</v>
      </c>
      <c r="AV6507" t="str">
        <f t="shared" si="1114"/>
        <v>N</v>
      </c>
      <c r="AW6507" t="s">
        <v>60</v>
      </c>
      <c r="AX6507" t="s">
        <v>61</v>
      </c>
      <c r="AY6507" t="s">
        <v>2637</v>
      </c>
      <c r="AZ6507" t="s">
        <v>2637</v>
      </c>
      <c r="BA6507" t="str">
        <f t="shared" si="1115"/>
        <v>N</v>
      </c>
    </row>
    <row r="6508" spans="1:53">
      <c r="A6508" t="s">
        <v>436</v>
      </c>
      <c r="B6508" t="s">
        <v>54</v>
      </c>
      <c r="C6508" t="s">
        <v>89</v>
      </c>
      <c r="D6508">
        <v>2023</v>
      </c>
      <c r="F6508" t="s">
        <v>15117</v>
      </c>
      <c r="G6508" t="s">
        <v>15118</v>
      </c>
      <c r="H6508" t="s">
        <v>15119</v>
      </c>
      <c r="I6508" t="s">
        <v>15120</v>
      </c>
      <c r="J6508" t="s">
        <v>58</v>
      </c>
      <c r="K6508" t="s">
        <v>59</v>
      </c>
      <c r="L6508" s="5">
        <v>0</v>
      </c>
      <c r="M6508" s="5">
        <v>0</v>
      </c>
      <c r="N6508" s="5">
        <f t="shared" si="1111"/>
        <v>0</v>
      </c>
      <c r="O6508" s="5">
        <v>0</v>
      </c>
      <c r="P6508" s="5">
        <v>0</v>
      </c>
      <c r="Q6508" s="5">
        <f t="shared" si="1112"/>
        <v>0</v>
      </c>
      <c r="R6508" s="5">
        <v>0</v>
      </c>
      <c r="S6508" s="5">
        <v>0</v>
      </c>
      <c r="T6508" s="5">
        <f t="shared" si="1113"/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f t="shared" si="1116"/>
        <v>0</v>
      </c>
      <c r="Z6508" s="5">
        <v>0</v>
      </c>
      <c r="AA6508" s="5">
        <v>1</v>
      </c>
      <c r="AB6508" s="5">
        <f t="shared" si="1117"/>
        <v>1</v>
      </c>
      <c r="AC6508" s="5">
        <v>0</v>
      </c>
      <c r="AD6508" s="5">
        <v>0</v>
      </c>
      <c r="AE6508" s="5">
        <f t="shared" si="1118"/>
        <v>0</v>
      </c>
      <c r="AF6508" s="5">
        <v>0</v>
      </c>
      <c r="AG6508" s="6">
        <v>45145</v>
      </c>
      <c r="AH6508" s="5">
        <v>1</v>
      </c>
      <c r="AI6508" s="5">
        <v>0</v>
      </c>
      <c r="AJ6508" s="5">
        <v>0</v>
      </c>
      <c r="AK6508" s="5">
        <f t="shared" si="1119"/>
        <v>0</v>
      </c>
      <c r="AL6508" s="5">
        <v>0</v>
      </c>
      <c r="AM6508" s="5">
        <v>1</v>
      </c>
      <c r="AN6508" s="5">
        <f t="shared" si="1120"/>
        <v>1</v>
      </c>
      <c r="AO6508" s="5">
        <v>0</v>
      </c>
      <c r="AP6508" s="5">
        <v>0</v>
      </c>
      <c r="AQ6508" s="5">
        <f t="shared" si="1121"/>
        <v>0</v>
      </c>
      <c r="AR6508" s="5">
        <v>0</v>
      </c>
      <c r="AS6508" s="6">
        <v>45279</v>
      </c>
      <c r="AT6508" s="5">
        <v>1</v>
      </c>
      <c r="AU6508" s="5">
        <v>0</v>
      </c>
      <c r="AV6508" t="str">
        <f t="shared" si="1114"/>
        <v>N</v>
      </c>
      <c r="AW6508" t="s">
        <v>60</v>
      </c>
      <c r="AX6508" t="s">
        <v>61</v>
      </c>
      <c r="AY6508" t="s">
        <v>2637</v>
      </c>
      <c r="AZ6508" t="s">
        <v>2637</v>
      </c>
      <c r="BA6508" t="str">
        <f t="shared" si="1115"/>
        <v>N</v>
      </c>
    </row>
    <row r="6509" spans="1:53">
      <c r="A6509" t="s">
        <v>436</v>
      </c>
      <c r="B6509" t="s">
        <v>54</v>
      </c>
      <c r="C6509" t="s">
        <v>89</v>
      </c>
      <c r="D6509">
        <v>2023</v>
      </c>
      <c r="F6509" t="s">
        <v>15121</v>
      </c>
      <c r="G6509" t="s">
        <v>15122</v>
      </c>
      <c r="H6509" t="s">
        <v>15123</v>
      </c>
      <c r="I6509" t="s">
        <v>15124</v>
      </c>
      <c r="J6509" t="s">
        <v>58</v>
      </c>
      <c r="K6509" t="s">
        <v>59</v>
      </c>
      <c r="L6509" s="5">
        <v>0</v>
      </c>
      <c r="M6509" s="5">
        <v>0</v>
      </c>
      <c r="N6509" s="5">
        <f t="shared" si="1111"/>
        <v>0</v>
      </c>
      <c r="O6509" s="5">
        <v>0</v>
      </c>
      <c r="P6509" s="5">
        <v>0</v>
      </c>
      <c r="Q6509" s="5">
        <f t="shared" si="1112"/>
        <v>0</v>
      </c>
      <c r="R6509" s="5">
        <v>0</v>
      </c>
      <c r="S6509" s="5">
        <v>0</v>
      </c>
      <c r="T6509" s="5">
        <f t="shared" si="1113"/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f t="shared" si="1116"/>
        <v>0</v>
      </c>
      <c r="Z6509" s="5">
        <v>0</v>
      </c>
      <c r="AA6509" s="5">
        <v>1</v>
      </c>
      <c r="AB6509" s="5">
        <f t="shared" si="1117"/>
        <v>1</v>
      </c>
      <c r="AC6509" s="5">
        <v>0</v>
      </c>
      <c r="AD6509" s="5">
        <v>0</v>
      </c>
      <c r="AE6509" s="5">
        <f t="shared" si="1118"/>
        <v>0</v>
      </c>
      <c r="AF6509" s="5">
        <v>0</v>
      </c>
      <c r="AG6509" s="6">
        <v>45174</v>
      </c>
      <c r="AH6509" s="5">
        <v>1</v>
      </c>
      <c r="AI6509" s="5">
        <v>0</v>
      </c>
      <c r="AJ6509" s="5">
        <v>0</v>
      </c>
      <c r="AK6509" s="5">
        <f t="shared" si="1119"/>
        <v>0</v>
      </c>
      <c r="AL6509" s="5">
        <v>0</v>
      </c>
      <c r="AM6509" s="5">
        <v>1</v>
      </c>
      <c r="AN6509" s="5">
        <f t="shared" si="1120"/>
        <v>1</v>
      </c>
      <c r="AO6509" s="5">
        <v>0</v>
      </c>
      <c r="AP6509" s="5">
        <v>0</v>
      </c>
      <c r="AQ6509" s="5">
        <f t="shared" si="1121"/>
        <v>0</v>
      </c>
      <c r="AR6509" s="5">
        <v>0</v>
      </c>
      <c r="AS6509" s="6">
        <v>45280</v>
      </c>
      <c r="AT6509" s="5">
        <v>1</v>
      </c>
      <c r="AU6509" s="5">
        <v>0</v>
      </c>
      <c r="AV6509" t="str">
        <f t="shared" si="1114"/>
        <v>N</v>
      </c>
      <c r="AW6509" t="s">
        <v>60</v>
      </c>
      <c r="AX6509" t="s">
        <v>61</v>
      </c>
      <c r="AY6509" t="s">
        <v>2637</v>
      </c>
      <c r="AZ6509" t="s">
        <v>2637</v>
      </c>
      <c r="BA6509" t="str">
        <f t="shared" si="1115"/>
        <v>N</v>
      </c>
    </row>
    <row r="6510" spans="1:53">
      <c r="A6510" t="s">
        <v>436</v>
      </c>
      <c r="B6510" t="s">
        <v>54</v>
      </c>
      <c r="C6510" t="s">
        <v>89</v>
      </c>
      <c r="D6510">
        <v>2023</v>
      </c>
      <c r="F6510" t="s">
        <v>15121</v>
      </c>
      <c r="G6510" t="s">
        <v>15125</v>
      </c>
      <c r="H6510" t="s">
        <v>15126</v>
      </c>
      <c r="I6510" t="s">
        <v>15127</v>
      </c>
      <c r="J6510" t="s">
        <v>58</v>
      </c>
      <c r="K6510" t="s">
        <v>59</v>
      </c>
      <c r="L6510" s="5">
        <v>0</v>
      </c>
      <c r="M6510" s="5">
        <v>0</v>
      </c>
      <c r="N6510" s="5">
        <f t="shared" si="1111"/>
        <v>0</v>
      </c>
      <c r="O6510" s="5">
        <v>0</v>
      </c>
      <c r="P6510" s="5">
        <v>0</v>
      </c>
      <c r="Q6510" s="5">
        <f t="shared" si="1112"/>
        <v>0</v>
      </c>
      <c r="R6510" s="5">
        <v>0</v>
      </c>
      <c r="S6510" s="5">
        <v>0</v>
      </c>
      <c r="T6510" s="5">
        <f t="shared" si="1113"/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f t="shared" si="1116"/>
        <v>0</v>
      </c>
      <c r="Z6510" s="5">
        <v>0</v>
      </c>
      <c r="AA6510" s="5">
        <v>1</v>
      </c>
      <c r="AB6510" s="5">
        <f t="shared" si="1117"/>
        <v>1</v>
      </c>
      <c r="AC6510" s="5">
        <v>0</v>
      </c>
      <c r="AD6510" s="5">
        <v>0</v>
      </c>
      <c r="AE6510" s="5">
        <f t="shared" si="1118"/>
        <v>0</v>
      </c>
      <c r="AF6510" s="5">
        <v>0</v>
      </c>
      <c r="AG6510" s="6">
        <v>45174</v>
      </c>
      <c r="AH6510" s="5">
        <v>1</v>
      </c>
      <c r="AI6510" s="5">
        <v>0</v>
      </c>
      <c r="AJ6510" s="5">
        <v>0</v>
      </c>
      <c r="AK6510" s="5">
        <f t="shared" si="1119"/>
        <v>0</v>
      </c>
      <c r="AL6510" s="5">
        <v>0</v>
      </c>
      <c r="AM6510" s="5">
        <v>1</v>
      </c>
      <c r="AN6510" s="5">
        <f t="shared" si="1120"/>
        <v>1</v>
      </c>
      <c r="AO6510" s="5">
        <v>0</v>
      </c>
      <c r="AP6510" s="5">
        <v>0</v>
      </c>
      <c r="AQ6510" s="5">
        <f t="shared" si="1121"/>
        <v>0</v>
      </c>
      <c r="AR6510" s="5">
        <v>0</v>
      </c>
      <c r="AS6510" s="6">
        <v>45280</v>
      </c>
      <c r="AT6510" s="5">
        <v>1</v>
      </c>
      <c r="AU6510" s="5">
        <v>0</v>
      </c>
      <c r="AV6510" t="str">
        <f t="shared" si="1114"/>
        <v>N</v>
      </c>
      <c r="AW6510" t="s">
        <v>60</v>
      </c>
      <c r="AX6510" t="s">
        <v>61</v>
      </c>
      <c r="AY6510" t="s">
        <v>2637</v>
      </c>
      <c r="AZ6510" t="s">
        <v>2637</v>
      </c>
      <c r="BA6510" t="str">
        <f t="shared" si="1115"/>
        <v>N</v>
      </c>
    </row>
    <row r="6511" spans="1:53">
      <c r="A6511" t="s">
        <v>436</v>
      </c>
      <c r="B6511" t="s">
        <v>54</v>
      </c>
      <c r="C6511" t="s">
        <v>89</v>
      </c>
      <c r="D6511">
        <v>2023</v>
      </c>
      <c r="F6511" t="s">
        <v>15128</v>
      </c>
      <c r="G6511" t="s">
        <v>15129</v>
      </c>
      <c r="H6511" t="s">
        <v>15130</v>
      </c>
      <c r="I6511" t="s">
        <v>15131</v>
      </c>
      <c r="J6511" t="s">
        <v>58</v>
      </c>
      <c r="K6511" t="s">
        <v>59</v>
      </c>
      <c r="L6511" s="5">
        <v>0</v>
      </c>
      <c r="M6511" s="5">
        <v>0</v>
      </c>
      <c r="N6511" s="5">
        <f t="shared" si="1111"/>
        <v>0</v>
      </c>
      <c r="O6511" s="5">
        <v>0</v>
      </c>
      <c r="P6511" s="5">
        <v>0</v>
      </c>
      <c r="Q6511" s="5">
        <f t="shared" si="1112"/>
        <v>0</v>
      </c>
      <c r="R6511" s="5">
        <v>0</v>
      </c>
      <c r="S6511" s="5">
        <v>0</v>
      </c>
      <c r="T6511" s="5">
        <f t="shared" si="1113"/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f t="shared" si="1116"/>
        <v>0</v>
      </c>
      <c r="Z6511" s="5">
        <v>0</v>
      </c>
      <c r="AA6511" s="5">
        <v>1</v>
      </c>
      <c r="AB6511" s="5">
        <f t="shared" si="1117"/>
        <v>1</v>
      </c>
      <c r="AC6511" s="5">
        <v>0</v>
      </c>
      <c r="AD6511" s="5">
        <v>0</v>
      </c>
      <c r="AE6511" s="5">
        <f t="shared" si="1118"/>
        <v>0</v>
      </c>
      <c r="AF6511" s="5">
        <v>0</v>
      </c>
      <c r="AG6511" s="6">
        <v>45161</v>
      </c>
      <c r="AH6511" s="5">
        <v>1</v>
      </c>
      <c r="AI6511" s="5">
        <v>0</v>
      </c>
      <c r="AJ6511" s="5">
        <v>0</v>
      </c>
      <c r="AK6511" s="5">
        <f t="shared" si="1119"/>
        <v>0</v>
      </c>
      <c r="AL6511" s="5">
        <v>0</v>
      </c>
      <c r="AM6511" s="5">
        <v>1</v>
      </c>
      <c r="AN6511" s="5">
        <f t="shared" si="1120"/>
        <v>1</v>
      </c>
      <c r="AO6511" s="5">
        <v>0</v>
      </c>
      <c r="AP6511" s="5">
        <v>0</v>
      </c>
      <c r="AQ6511" s="5">
        <f t="shared" si="1121"/>
        <v>0</v>
      </c>
      <c r="AR6511" s="5">
        <v>0</v>
      </c>
      <c r="AS6511" s="6">
        <v>45230</v>
      </c>
      <c r="AT6511" s="5">
        <v>1</v>
      </c>
      <c r="AU6511" s="5">
        <v>0</v>
      </c>
      <c r="AV6511" t="str">
        <f t="shared" si="1114"/>
        <v>N</v>
      </c>
      <c r="AW6511" t="s">
        <v>60</v>
      </c>
      <c r="AX6511" t="s">
        <v>61</v>
      </c>
      <c r="AY6511" t="s">
        <v>2637</v>
      </c>
      <c r="AZ6511" t="s">
        <v>2637</v>
      </c>
      <c r="BA6511" t="str">
        <f t="shared" si="1115"/>
        <v>N</v>
      </c>
    </row>
    <row r="6512" spans="1:53">
      <c r="A6512" t="s">
        <v>436</v>
      </c>
      <c r="B6512" t="s">
        <v>54</v>
      </c>
      <c r="C6512" t="s">
        <v>89</v>
      </c>
      <c r="D6512">
        <v>2023</v>
      </c>
      <c r="F6512" t="s">
        <v>12751</v>
      </c>
      <c r="G6512" t="s">
        <v>12752</v>
      </c>
      <c r="H6512" t="s">
        <v>12753</v>
      </c>
      <c r="I6512" t="s">
        <v>12754</v>
      </c>
      <c r="J6512" t="s">
        <v>58</v>
      </c>
      <c r="K6512" t="s">
        <v>59</v>
      </c>
      <c r="L6512" s="5">
        <v>0</v>
      </c>
      <c r="M6512" s="5">
        <v>0</v>
      </c>
      <c r="N6512" s="5">
        <f t="shared" si="1111"/>
        <v>0</v>
      </c>
      <c r="O6512" s="5">
        <v>0</v>
      </c>
      <c r="P6512" s="5">
        <v>0</v>
      </c>
      <c r="Q6512" s="5">
        <f t="shared" si="1112"/>
        <v>0</v>
      </c>
      <c r="R6512" s="5">
        <v>0</v>
      </c>
      <c r="S6512" s="5">
        <v>0</v>
      </c>
      <c r="T6512" s="5">
        <f t="shared" si="1113"/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f t="shared" si="1116"/>
        <v>0</v>
      </c>
      <c r="Z6512" s="5">
        <v>0</v>
      </c>
      <c r="AA6512" s="5">
        <v>0</v>
      </c>
      <c r="AB6512" s="5">
        <f t="shared" si="1117"/>
        <v>0</v>
      </c>
      <c r="AC6512" s="5">
        <v>0</v>
      </c>
      <c r="AD6512" s="5">
        <v>0</v>
      </c>
      <c r="AE6512" s="5">
        <f t="shared" si="1118"/>
        <v>0</v>
      </c>
      <c r="AF6512" s="5">
        <v>0</v>
      </c>
      <c r="AG6512" s="6"/>
      <c r="AH6512" s="5">
        <v>0</v>
      </c>
      <c r="AI6512" s="5">
        <v>0</v>
      </c>
      <c r="AJ6512" s="5">
        <v>0</v>
      </c>
      <c r="AK6512" s="5">
        <f t="shared" si="1119"/>
        <v>0</v>
      </c>
      <c r="AL6512" s="5">
        <v>0</v>
      </c>
      <c r="AM6512" s="5">
        <v>1</v>
      </c>
      <c r="AN6512" s="5">
        <f t="shared" si="1120"/>
        <v>1</v>
      </c>
      <c r="AO6512" s="5">
        <v>0</v>
      </c>
      <c r="AP6512" s="5">
        <v>0</v>
      </c>
      <c r="AQ6512" s="5">
        <f t="shared" si="1121"/>
        <v>0</v>
      </c>
      <c r="AR6512" s="5">
        <v>0</v>
      </c>
      <c r="AS6512" s="6">
        <v>45012</v>
      </c>
      <c r="AT6512" s="5">
        <v>1</v>
      </c>
      <c r="AU6512" s="5">
        <v>0</v>
      </c>
      <c r="AV6512" t="str">
        <f t="shared" si="1114"/>
        <v>N</v>
      </c>
      <c r="AW6512" t="s">
        <v>60</v>
      </c>
      <c r="AX6512" t="s">
        <v>61</v>
      </c>
      <c r="AY6512" t="s">
        <v>2637</v>
      </c>
      <c r="AZ6512" t="s">
        <v>2637</v>
      </c>
      <c r="BA6512" t="str">
        <f t="shared" si="1115"/>
        <v>N</v>
      </c>
    </row>
    <row r="6513" spans="1:53">
      <c r="A6513" t="s">
        <v>436</v>
      </c>
      <c r="B6513" t="s">
        <v>54</v>
      </c>
      <c r="C6513" t="s">
        <v>89</v>
      </c>
      <c r="D6513">
        <v>2023</v>
      </c>
      <c r="F6513" t="s">
        <v>12258</v>
      </c>
      <c r="G6513" t="s">
        <v>12259</v>
      </c>
      <c r="H6513" t="s">
        <v>12188</v>
      </c>
      <c r="I6513" t="s">
        <v>12260</v>
      </c>
      <c r="J6513" t="s">
        <v>58</v>
      </c>
      <c r="K6513" t="s">
        <v>59</v>
      </c>
      <c r="L6513" s="5">
        <v>0</v>
      </c>
      <c r="M6513" s="5">
        <v>0</v>
      </c>
      <c r="N6513" s="5">
        <f t="shared" si="1111"/>
        <v>0</v>
      </c>
      <c r="O6513" s="5">
        <v>0</v>
      </c>
      <c r="P6513" s="5">
        <v>0</v>
      </c>
      <c r="Q6513" s="5">
        <f t="shared" si="1112"/>
        <v>0</v>
      </c>
      <c r="R6513" s="5">
        <v>0</v>
      </c>
      <c r="S6513" s="5">
        <v>0</v>
      </c>
      <c r="T6513" s="5">
        <f t="shared" si="1113"/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f t="shared" si="1116"/>
        <v>0</v>
      </c>
      <c r="Z6513" s="5">
        <v>0</v>
      </c>
      <c r="AA6513" s="5">
        <v>0</v>
      </c>
      <c r="AB6513" s="5">
        <f t="shared" si="1117"/>
        <v>0</v>
      </c>
      <c r="AC6513" s="5">
        <v>0</v>
      </c>
      <c r="AD6513" s="5">
        <v>0</v>
      </c>
      <c r="AE6513" s="5">
        <f t="shared" si="1118"/>
        <v>0</v>
      </c>
      <c r="AF6513" s="5">
        <v>0</v>
      </c>
      <c r="AG6513" s="6"/>
      <c r="AH6513" s="5">
        <v>0</v>
      </c>
      <c r="AI6513" s="5">
        <v>0</v>
      </c>
      <c r="AJ6513" s="5">
        <v>0</v>
      </c>
      <c r="AK6513" s="5">
        <f t="shared" si="1119"/>
        <v>0</v>
      </c>
      <c r="AL6513" s="5">
        <v>0</v>
      </c>
      <c r="AM6513" s="5">
        <v>1</v>
      </c>
      <c r="AN6513" s="5">
        <f t="shared" si="1120"/>
        <v>1</v>
      </c>
      <c r="AO6513" s="5">
        <v>0</v>
      </c>
      <c r="AP6513" s="5">
        <v>0</v>
      </c>
      <c r="AQ6513" s="5">
        <f t="shared" si="1121"/>
        <v>0</v>
      </c>
      <c r="AR6513" s="5">
        <v>0</v>
      </c>
      <c r="AS6513" s="6">
        <v>44979</v>
      </c>
      <c r="AT6513" s="5">
        <v>1</v>
      </c>
      <c r="AU6513" s="5">
        <v>0</v>
      </c>
      <c r="AV6513" t="str">
        <f t="shared" si="1114"/>
        <v>N</v>
      </c>
      <c r="AW6513" t="s">
        <v>60</v>
      </c>
      <c r="AX6513" t="s">
        <v>61</v>
      </c>
      <c r="AY6513" t="s">
        <v>2637</v>
      </c>
      <c r="AZ6513" t="s">
        <v>2637</v>
      </c>
      <c r="BA6513" t="str">
        <f t="shared" si="1115"/>
        <v>N</v>
      </c>
    </row>
    <row r="6514" spans="1:53">
      <c r="A6514" t="s">
        <v>436</v>
      </c>
      <c r="B6514" t="s">
        <v>54</v>
      </c>
      <c r="C6514" t="s">
        <v>89</v>
      </c>
      <c r="D6514">
        <v>2023</v>
      </c>
      <c r="F6514" t="s">
        <v>12863</v>
      </c>
      <c r="G6514" t="s">
        <v>15132</v>
      </c>
      <c r="H6514" t="s">
        <v>2754</v>
      </c>
      <c r="I6514" t="s">
        <v>12865</v>
      </c>
      <c r="J6514" t="s">
        <v>58</v>
      </c>
      <c r="K6514" t="s">
        <v>59</v>
      </c>
      <c r="L6514" s="5">
        <v>0</v>
      </c>
      <c r="M6514" s="5">
        <v>0</v>
      </c>
      <c r="N6514" s="5">
        <f t="shared" si="1111"/>
        <v>0</v>
      </c>
      <c r="O6514" s="5">
        <v>0</v>
      </c>
      <c r="P6514" s="5">
        <v>0</v>
      </c>
      <c r="Q6514" s="5">
        <f t="shared" si="1112"/>
        <v>0</v>
      </c>
      <c r="R6514" s="5">
        <v>0</v>
      </c>
      <c r="S6514" s="5">
        <v>0</v>
      </c>
      <c r="T6514" s="5">
        <f t="shared" si="1113"/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f t="shared" si="1116"/>
        <v>0</v>
      </c>
      <c r="Z6514" s="5">
        <v>0</v>
      </c>
      <c r="AA6514" s="5">
        <v>0</v>
      </c>
      <c r="AB6514" s="5">
        <f t="shared" si="1117"/>
        <v>0</v>
      </c>
      <c r="AC6514" s="5">
        <v>0</v>
      </c>
      <c r="AD6514" s="5">
        <v>0</v>
      </c>
      <c r="AE6514" s="5">
        <f t="shared" si="1118"/>
        <v>0</v>
      </c>
      <c r="AF6514" s="5">
        <v>0</v>
      </c>
      <c r="AG6514" s="6"/>
      <c r="AH6514" s="5">
        <v>0</v>
      </c>
      <c r="AI6514" s="5">
        <v>0</v>
      </c>
      <c r="AJ6514" s="5">
        <v>0</v>
      </c>
      <c r="AK6514" s="5">
        <f t="shared" si="1119"/>
        <v>0</v>
      </c>
      <c r="AL6514" s="5">
        <v>0</v>
      </c>
      <c r="AM6514" s="5">
        <v>1</v>
      </c>
      <c r="AN6514" s="5">
        <f t="shared" si="1120"/>
        <v>1</v>
      </c>
      <c r="AO6514" s="5">
        <v>0</v>
      </c>
      <c r="AP6514" s="5">
        <v>0</v>
      </c>
      <c r="AQ6514" s="5">
        <f t="shared" si="1121"/>
        <v>0</v>
      </c>
      <c r="AR6514" s="5">
        <v>0</v>
      </c>
      <c r="AS6514" s="6">
        <v>45266</v>
      </c>
      <c r="AT6514" s="5">
        <v>1</v>
      </c>
      <c r="AU6514" s="5">
        <v>0</v>
      </c>
      <c r="AV6514" t="str">
        <f t="shared" si="1114"/>
        <v>N</v>
      </c>
      <c r="AW6514" t="s">
        <v>60</v>
      </c>
      <c r="AX6514" t="s">
        <v>61</v>
      </c>
      <c r="AY6514" t="s">
        <v>2637</v>
      </c>
      <c r="AZ6514" t="s">
        <v>2637</v>
      </c>
      <c r="BA6514" t="str">
        <f t="shared" si="1115"/>
        <v>N</v>
      </c>
    </row>
    <row r="6515" spans="1:53">
      <c r="A6515" t="s">
        <v>436</v>
      </c>
      <c r="B6515" t="s">
        <v>54</v>
      </c>
      <c r="C6515" t="s">
        <v>89</v>
      </c>
      <c r="D6515">
        <v>2023</v>
      </c>
      <c r="F6515" t="s">
        <v>13053</v>
      </c>
      <c r="G6515" t="s">
        <v>15133</v>
      </c>
      <c r="H6515" t="s">
        <v>13055</v>
      </c>
      <c r="I6515" t="s">
        <v>13056</v>
      </c>
      <c r="J6515" t="s">
        <v>58</v>
      </c>
      <c r="K6515" t="s">
        <v>59</v>
      </c>
      <c r="L6515" s="5">
        <v>0</v>
      </c>
      <c r="M6515" s="5">
        <v>0</v>
      </c>
      <c r="N6515" s="5">
        <f t="shared" si="1111"/>
        <v>0</v>
      </c>
      <c r="O6515" s="5">
        <v>0</v>
      </c>
      <c r="P6515" s="5">
        <v>0</v>
      </c>
      <c r="Q6515" s="5">
        <f t="shared" si="1112"/>
        <v>0</v>
      </c>
      <c r="R6515" s="5">
        <v>0</v>
      </c>
      <c r="S6515" s="5">
        <v>0</v>
      </c>
      <c r="T6515" s="5">
        <f t="shared" si="1113"/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f t="shared" si="1116"/>
        <v>0</v>
      </c>
      <c r="Z6515" s="5">
        <v>0</v>
      </c>
      <c r="AA6515" s="5">
        <v>0</v>
      </c>
      <c r="AB6515" s="5">
        <f t="shared" si="1117"/>
        <v>0</v>
      </c>
      <c r="AC6515" s="5">
        <v>0</v>
      </c>
      <c r="AD6515" s="5">
        <v>0</v>
      </c>
      <c r="AE6515" s="5">
        <f t="shared" si="1118"/>
        <v>0</v>
      </c>
      <c r="AF6515" s="5">
        <v>0</v>
      </c>
      <c r="AG6515" s="6"/>
      <c r="AH6515" s="5">
        <v>0</v>
      </c>
      <c r="AI6515" s="5">
        <v>0</v>
      </c>
      <c r="AJ6515" s="5">
        <v>0</v>
      </c>
      <c r="AK6515" s="5">
        <f t="shared" si="1119"/>
        <v>0</v>
      </c>
      <c r="AL6515" s="5">
        <v>0</v>
      </c>
      <c r="AM6515" s="5">
        <v>1</v>
      </c>
      <c r="AN6515" s="5">
        <f t="shared" si="1120"/>
        <v>1</v>
      </c>
      <c r="AO6515" s="5">
        <v>0</v>
      </c>
      <c r="AP6515" s="5">
        <v>0</v>
      </c>
      <c r="AQ6515" s="5">
        <f t="shared" si="1121"/>
        <v>0</v>
      </c>
      <c r="AR6515" s="5">
        <v>0</v>
      </c>
      <c r="AS6515" s="6">
        <v>45028</v>
      </c>
      <c r="AT6515" s="5">
        <v>1</v>
      </c>
      <c r="AU6515" s="5">
        <v>0</v>
      </c>
      <c r="AV6515" t="str">
        <f t="shared" si="1114"/>
        <v>N</v>
      </c>
      <c r="AW6515" t="s">
        <v>60</v>
      </c>
      <c r="AX6515" t="s">
        <v>61</v>
      </c>
      <c r="AY6515" t="s">
        <v>2637</v>
      </c>
      <c r="AZ6515" t="s">
        <v>2637</v>
      </c>
      <c r="BA6515" t="str">
        <f t="shared" si="1115"/>
        <v>N</v>
      </c>
    </row>
    <row r="6516" spans="1:53">
      <c r="A6516" t="s">
        <v>436</v>
      </c>
      <c r="B6516" t="s">
        <v>54</v>
      </c>
      <c r="C6516" t="s">
        <v>89</v>
      </c>
      <c r="D6516">
        <v>2023</v>
      </c>
      <c r="F6516" t="s">
        <v>12551</v>
      </c>
      <c r="G6516" t="s">
        <v>12552</v>
      </c>
      <c r="H6516" t="s">
        <v>12553</v>
      </c>
      <c r="I6516" t="s">
        <v>12554</v>
      </c>
      <c r="J6516" t="s">
        <v>58</v>
      </c>
      <c r="K6516" t="s">
        <v>59</v>
      </c>
      <c r="L6516" s="5">
        <v>0</v>
      </c>
      <c r="M6516" s="5">
        <v>0</v>
      </c>
      <c r="N6516" s="5">
        <f t="shared" si="1111"/>
        <v>0</v>
      </c>
      <c r="O6516" s="5">
        <v>0</v>
      </c>
      <c r="P6516" s="5">
        <v>0</v>
      </c>
      <c r="Q6516" s="5">
        <f t="shared" si="1112"/>
        <v>0</v>
      </c>
      <c r="R6516" s="5">
        <v>0</v>
      </c>
      <c r="S6516" s="5">
        <v>0</v>
      </c>
      <c r="T6516" s="5">
        <f t="shared" si="1113"/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f t="shared" si="1116"/>
        <v>0</v>
      </c>
      <c r="Z6516" s="5">
        <v>0</v>
      </c>
      <c r="AA6516" s="5">
        <v>0</v>
      </c>
      <c r="AB6516" s="5">
        <f t="shared" si="1117"/>
        <v>0</v>
      </c>
      <c r="AC6516" s="5">
        <v>0</v>
      </c>
      <c r="AD6516" s="5">
        <v>0</v>
      </c>
      <c r="AE6516" s="5">
        <f t="shared" si="1118"/>
        <v>0</v>
      </c>
      <c r="AF6516" s="5">
        <v>0</v>
      </c>
      <c r="AG6516" s="6"/>
      <c r="AH6516" s="5">
        <v>0</v>
      </c>
      <c r="AI6516" s="5">
        <v>0</v>
      </c>
      <c r="AJ6516" s="5">
        <v>0</v>
      </c>
      <c r="AK6516" s="5">
        <f t="shared" si="1119"/>
        <v>0</v>
      </c>
      <c r="AL6516" s="5">
        <v>0</v>
      </c>
      <c r="AM6516" s="5">
        <v>1</v>
      </c>
      <c r="AN6516" s="5">
        <f t="shared" si="1120"/>
        <v>1</v>
      </c>
      <c r="AO6516" s="5">
        <v>0</v>
      </c>
      <c r="AP6516" s="5">
        <v>0</v>
      </c>
      <c r="AQ6516" s="5">
        <f t="shared" si="1121"/>
        <v>0</v>
      </c>
      <c r="AR6516" s="5">
        <v>0</v>
      </c>
      <c r="AS6516" s="6">
        <v>45062</v>
      </c>
      <c r="AT6516" s="5">
        <v>1</v>
      </c>
      <c r="AU6516" s="5">
        <v>0</v>
      </c>
      <c r="AV6516" t="str">
        <f t="shared" si="1114"/>
        <v>N</v>
      </c>
      <c r="AW6516" t="s">
        <v>60</v>
      </c>
      <c r="AX6516" t="s">
        <v>61</v>
      </c>
      <c r="AY6516" t="s">
        <v>2637</v>
      </c>
      <c r="AZ6516" t="s">
        <v>2637</v>
      </c>
      <c r="BA6516" t="str">
        <f t="shared" si="1115"/>
        <v>N</v>
      </c>
    </row>
    <row r="6517" spans="1:53">
      <c r="A6517" t="s">
        <v>436</v>
      </c>
      <c r="B6517" t="s">
        <v>54</v>
      </c>
      <c r="C6517" t="s">
        <v>89</v>
      </c>
      <c r="D6517">
        <v>2023</v>
      </c>
      <c r="F6517" t="s">
        <v>12653</v>
      </c>
      <c r="G6517" t="s">
        <v>12654</v>
      </c>
      <c r="H6517" t="s">
        <v>12655</v>
      </c>
      <c r="I6517" t="s">
        <v>12656</v>
      </c>
      <c r="J6517" t="s">
        <v>58</v>
      </c>
      <c r="K6517" t="s">
        <v>59</v>
      </c>
      <c r="L6517" s="5">
        <v>0</v>
      </c>
      <c r="M6517" s="5">
        <v>0</v>
      </c>
      <c r="N6517" s="5">
        <f t="shared" si="1111"/>
        <v>0</v>
      </c>
      <c r="O6517" s="5">
        <v>0</v>
      </c>
      <c r="P6517" s="5">
        <v>0</v>
      </c>
      <c r="Q6517" s="5">
        <f t="shared" si="1112"/>
        <v>0</v>
      </c>
      <c r="R6517" s="5">
        <v>0</v>
      </c>
      <c r="S6517" s="5">
        <v>0</v>
      </c>
      <c r="T6517" s="5">
        <f t="shared" si="1113"/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f t="shared" si="1116"/>
        <v>0</v>
      </c>
      <c r="Z6517" s="5">
        <v>0</v>
      </c>
      <c r="AA6517" s="5">
        <v>0</v>
      </c>
      <c r="AB6517" s="5">
        <f t="shared" si="1117"/>
        <v>0</v>
      </c>
      <c r="AC6517" s="5">
        <v>0</v>
      </c>
      <c r="AD6517" s="5">
        <v>0</v>
      </c>
      <c r="AE6517" s="5">
        <f t="shared" si="1118"/>
        <v>0</v>
      </c>
      <c r="AF6517" s="5">
        <v>0</v>
      </c>
      <c r="AG6517" s="6"/>
      <c r="AH6517" s="5">
        <v>0</v>
      </c>
      <c r="AI6517" s="5">
        <v>0</v>
      </c>
      <c r="AJ6517" s="5">
        <v>0</v>
      </c>
      <c r="AK6517" s="5">
        <f t="shared" si="1119"/>
        <v>0</v>
      </c>
      <c r="AL6517" s="5">
        <v>0</v>
      </c>
      <c r="AM6517" s="5">
        <v>1</v>
      </c>
      <c r="AN6517" s="5">
        <f t="shared" si="1120"/>
        <v>1</v>
      </c>
      <c r="AO6517" s="5">
        <v>0</v>
      </c>
      <c r="AP6517" s="5">
        <v>0</v>
      </c>
      <c r="AQ6517" s="5">
        <f t="shared" si="1121"/>
        <v>0</v>
      </c>
      <c r="AR6517" s="5">
        <v>0</v>
      </c>
      <c r="AS6517" s="6">
        <v>45054</v>
      </c>
      <c r="AT6517" s="5">
        <v>1</v>
      </c>
      <c r="AU6517" s="5">
        <v>0</v>
      </c>
      <c r="AV6517" t="str">
        <f t="shared" si="1114"/>
        <v>N</v>
      </c>
      <c r="AW6517" t="s">
        <v>60</v>
      </c>
      <c r="AX6517" t="s">
        <v>61</v>
      </c>
      <c r="AY6517" t="s">
        <v>2637</v>
      </c>
      <c r="AZ6517" t="s">
        <v>2637</v>
      </c>
      <c r="BA6517" t="str">
        <f t="shared" si="1115"/>
        <v>N</v>
      </c>
    </row>
    <row r="6518" spans="1:53">
      <c r="A6518" t="s">
        <v>436</v>
      </c>
      <c r="B6518" t="s">
        <v>54</v>
      </c>
      <c r="C6518" t="s">
        <v>89</v>
      </c>
      <c r="D6518">
        <v>2023</v>
      </c>
      <c r="F6518" t="s">
        <v>6323</v>
      </c>
      <c r="G6518" t="s">
        <v>12667</v>
      </c>
      <c r="H6518" t="s">
        <v>2754</v>
      </c>
      <c r="I6518" t="s">
        <v>12668</v>
      </c>
      <c r="J6518" t="s">
        <v>58</v>
      </c>
      <c r="K6518" t="s">
        <v>59</v>
      </c>
      <c r="L6518" s="5">
        <v>0</v>
      </c>
      <c r="M6518" s="5">
        <v>0</v>
      </c>
      <c r="N6518" s="5">
        <f t="shared" si="1111"/>
        <v>0</v>
      </c>
      <c r="O6518" s="5">
        <v>0</v>
      </c>
      <c r="P6518" s="5">
        <v>0</v>
      </c>
      <c r="Q6518" s="5">
        <f t="shared" si="1112"/>
        <v>0</v>
      </c>
      <c r="R6518" s="5">
        <v>0</v>
      </c>
      <c r="S6518" s="5">
        <v>0</v>
      </c>
      <c r="T6518" s="5">
        <f t="shared" si="1113"/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f t="shared" si="1116"/>
        <v>0</v>
      </c>
      <c r="Z6518" s="5">
        <v>0</v>
      </c>
      <c r="AA6518" s="5">
        <v>0</v>
      </c>
      <c r="AB6518" s="5">
        <f t="shared" si="1117"/>
        <v>0</v>
      </c>
      <c r="AC6518" s="5">
        <v>0</v>
      </c>
      <c r="AD6518" s="5">
        <v>0</v>
      </c>
      <c r="AE6518" s="5">
        <f t="shared" si="1118"/>
        <v>0</v>
      </c>
      <c r="AF6518" s="5">
        <v>0</v>
      </c>
      <c r="AG6518" s="6"/>
      <c r="AH6518" s="5">
        <v>0</v>
      </c>
      <c r="AI6518" s="5">
        <v>0</v>
      </c>
      <c r="AJ6518" s="5">
        <v>0</v>
      </c>
      <c r="AK6518" s="5">
        <f t="shared" si="1119"/>
        <v>0</v>
      </c>
      <c r="AL6518" s="5">
        <v>0</v>
      </c>
      <c r="AM6518" s="5">
        <v>1</v>
      </c>
      <c r="AN6518" s="5">
        <f t="shared" si="1120"/>
        <v>1</v>
      </c>
      <c r="AO6518" s="5">
        <v>0</v>
      </c>
      <c r="AP6518" s="5">
        <v>0</v>
      </c>
      <c r="AQ6518" s="5">
        <f t="shared" si="1121"/>
        <v>0</v>
      </c>
      <c r="AR6518" s="5">
        <v>0</v>
      </c>
      <c r="AS6518" s="6">
        <v>45139</v>
      </c>
      <c r="AT6518" s="5">
        <v>1</v>
      </c>
      <c r="AU6518" s="5">
        <v>0</v>
      </c>
      <c r="AV6518" t="str">
        <f t="shared" si="1114"/>
        <v>N</v>
      </c>
      <c r="AW6518" t="s">
        <v>60</v>
      </c>
      <c r="AX6518" t="s">
        <v>61</v>
      </c>
      <c r="AY6518" t="s">
        <v>2637</v>
      </c>
      <c r="AZ6518" t="s">
        <v>2637</v>
      </c>
      <c r="BA6518" t="str">
        <f t="shared" si="1115"/>
        <v>N</v>
      </c>
    </row>
    <row r="6519" spans="1:53">
      <c r="A6519" t="s">
        <v>436</v>
      </c>
      <c r="B6519" t="s">
        <v>54</v>
      </c>
      <c r="C6519" t="s">
        <v>89</v>
      </c>
      <c r="D6519">
        <v>2023</v>
      </c>
      <c r="F6519" t="s">
        <v>13073</v>
      </c>
      <c r="G6519" t="s">
        <v>13074</v>
      </c>
      <c r="H6519" t="s">
        <v>13075</v>
      </c>
      <c r="I6519" t="s">
        <v>13076</v>
      </c>
      <c r="J6519" t="s">
        <v>58</v>
      </c>
      <c r="K6519" t="s">
        <v>59</v>
      </c>
      <c r="L6519" s="5">
        <v>0</v>
      </c>
      <c r="M6519" s="5">
        <v>0</v>
      </c>
      <c r="N6519" s="5">
        <f t="shared" si="1111"/>
        <v>0</v>
      </c>
      <c r="O6519" s="5">
        <v>0</v>
      </c>
      <c r="P6519" s="5">
        <v>0</v>
      </c>
      <c r="Q6519" s="5">
        <f t="shared" si="1112"/>
        <v>0</v>
      </c>
      <c r="R6519" s="5">
        <v>0</v>
      </c>
      <c r="S6519" s="5">
        <v>0</v>
      </c>
      <c r="T6519" s="5">
        <f t="shared" si="1113"/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f t="shared" si="1116"/>
        <v>0</v>
      </c>
      <c r="Z6519" s="5">
        <v>0</v>
      </c>
      <c r="AA6519" s="5">
        <v>0</v>
      </c>
      <c r="AB6519" s="5">
        <f t="shared" si="1117"/>
        <v>0</v>
      </c>
      <c r="AC6519" s="5">
        <v>0</v>
      </c>
      <c r="AD6519" s="5">
        <v>0</v>
      </c>
      <c r="AE6519" s="5">
        <f t="shared" si="1118"/>
        <v>0</v>
      </c>
      <c r="AF6519" s="5">
        <v>0</v>
      </c>
      <c r="AG6519" s="6"/>
      <c r="AH6519" s="5">
        <v>0</v>
      </c>
      <c r="AI6519" s="5">
        <v>0</v>
      </c>
      <c r="AJ6519" s="5">
        <v>0</v>
      </c>
      <c r="AK6519" s="5">
        <f t="shared" si="1119"/>
        <v>0</v>
      </c>
      <c r="AL6519" s="5">
        <v>0</v>
      </c>
      <c r="AM6519" s="5">
        <v>1</v>
      </c>
      <c r="AN6519" s="5">
        <f t="shared" si="1120"/>
        <v>1</v>
      </c>
      <c r="AO6519" s="5">
        <v>0</v>
      </c>
      <c r="AP6519" s="5">
        <v>0</v>
      </c>
      <c r="AQ6519" s="5">
        <f t="shared" si="1121"/>
        <v>0</v>
      </c>
      <c r="AR6519" s="5">
        <v>0</v>
      </c>
      <c r="AS6519" s="6">
        <v>44957</v>
      </c>
      <c r="AT6519" s="5">
        <v>1</v>
      </c>
      <c r="AU6519" s="5">
        <v>0</v>
      </c>
      <c r="AV6519" t="str">
        <f t="shared" si="1114"/>
        <v>N</v>
      </c>
      <c r="AW6519" t="s">
        <v>60</v>
      </c>
      <c r="AX6519" t="s">
        <v>61</v>
      </c>
      <c r="AY6519" t="s">
        <v>2637</v>
      </c>
      <c r="AZ6519" t="s">
        <v>2637</v>
      </c>
      <c r="BA6519" t="str">
        <f t="shared" si="1115"/>
        <v>N</v>
      </c>
    </row>
    <row r="6520" spans="1:53">
      <c r="A6520" t="s">
        <v>436</v>
      </c>
      <c r="B6520" t="s">
        <v>54</v>
      </c>
      <c r="C6520" t="s">
        <v>89</v>
      </c>
      <c r="D6520">
        <v>2023</v>
      </c>
      <c r="F6520" t="s">
        <v>12460</v>
      </c>
      <c r="G6520" t="s">
        <v>15134</v>
      </c>
      <c r="H6520" t="s">
        <v>12462</v>
      </c>
      <c r="I6520" t="s">
        <v>12463</v>
      </c>
      <c r="J6520" t="s">
        <v>58</v>
      </c>
      <c r="K6520" t="s">
        <v>59</v>
      </c>
      <c r="L6520" s="5">
        <v>0</v>
      </c>
      <c r="M6520" s="5">
        <v>0</v>
      </c>
      <c r="N6520" s="5">
        <f t="shared" si="1111"/>
        <v>0</v>
      </c>
      <c r="O6520" s="5">
        <v>0</v>
      </c>
      <c r="P6520" s="5">
        <v>0</v>
      </c>
      <c r="Q6520" s="5">
        <f t="shared" si="1112"/>
        <v>0</v>
      </c>
      <c r="R6520" s="5">
        <v>0</v>
      </c>
      <c r="S6520" s="5">
        <v>0</v>
      </c>
      <c r="T6520" s="5">
        <f t="shared" si="1113"/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f t="shared" si="1116"/>
        <v>0</v>
      </c>
      <c r="Z6520" s="5">
        <v>0</v>
      </c>
      <c r="AA6520" s="5">
        <v>0</v>
      </c>
      <c r="AB6520" s="5">
        <f t="shared" si="1117"/>
        <v>0</v>
      </c>
      <c r="AC6520" s="5">
        <v>0</v>
      </c>
      <c r="AD6520" s="5">
        <v>0</v>
      </c>
      <c r="AE6520" s="5">
        <f t="shared" si="1118"/>
        <v>0</v>
      </c>
      <c r="AF6520" s="5">
        <v>0</v>
      </c>
      <c r="AG6520" s="6"/>
      <c r="AH6520" s="5">
        <v>0</v>
      </c>
      <c r="AI6520" s="5">
        <v>0</v>
      </c>
      <c r="AJ6520" s="5">
        <v>0</v>
      </c>
      <c r="AK6520" s="5">
        <f t="shared" si="1119"/>
        <v>0</v>
      </c>
      <c r="AL6520" s="5">
        <v>0</v>
      </c>
      <c r="AM6520" s="5">
        <v>1</v>
      </c>
      <c r="AN6520" s="5">
        <f t="shared" si="1120"/>
        <v>1</v>
      </c>
      <c r="AO6520" s="5">
        <v>0</v>
      </c>
      <c r="AP6520" s="5">
        <v>0</v>
      </c>
      <c r="AQ6520" s="5">
        <f t="shared" si="1121"/>
        <v>0</v>
      </c>
      <c r="AR6520" s="5">
        <v>0</v>
      </c>
      <c r="AS6520" s="6">
        <v>45015</v>
      </c>
      <c r="AT6520" s="5">
        <v>1</v>
      </c>
      <c r="AU6520" s="5">
        <v>0</v>
      </c>
      <c r="AV6520" t="str">
        <f t="shared" si="1114"/>
        <v>N</v>
      </c>
      <c r="AW6520" t="s">
        <v>60</v>
      </c>
      <c r="AX6520" t="s">
        <v>61</v>
      </c>
      <c r="AY6520" t="s">
        <v>2637</v>
      </c>
      <c r="AZ6520" t="s">
        <v>2637</v>
      </c>
      <c r="BA6520" t="str">
        <f t="shared" si="1115"/>
        <v>N</v>
      </c>
    </row>
    <row r="6521" spans="1:53">
      <c r="A6521" t="s">
        <v>436</v>
      </c>
      <c r="B6521" t="s">
        <v>54</v>
      </c>
      <c r="C6521" t="s">
        <v>89</v>
      </c>
      <c r="D6521">
        <v>2023</v>
      </c>
      <c r="F6521" t="s">
        <v>12851</v>
      </c>
      <c r="G6521" t="s">
        <v>15135</v>
      </c>
      <c r="H6521" t="s">
        <v>4884</v>
      </c>
      <c r="I6521" t="s">
        <v>12853</v>
      </c>
      <c r="J6521" t="s">
        <v>58</v>
      </c>
      <c r="K6521" t="s">
        <v>59</v>
      </c>
      <c r="L6521" s="5">
        <v>0</v>
      </c>
      <c r="M6521" s="5">
        <v>0</v>
      </c>
      <c r="N6521" s="5">
        <f t="shared" si="1111"/>
        <v>0</v>
      </c>
      <c r="O6521" s="5">
        <v>0</v>
      </c>
      <c r="P6521" s="5">
        <v>0</v>
      </c>
      <c r="Q6521" s="5">
        <f t="shared" si="1112"/>
        <v>0</v>
      </c>
      <c r="R6521" s="5">
        <v>0</v>
      </c>
      <c r="S6521" s="5">
        <v>0</v>
      </c>
      <c r="T6521" s="5">
        <f t="shared" si="1113"/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f t="shared" si="1116"/>
        <v>0</v>
      </c>
      <c r="Z6521" s="5">
        <v>0</v>
      </c>
      <c r="AA6521" s="5">
        <v>0</v>
      </c>
      <c r="AB6521" s="5">
        <f t="shared" si="1117"/>
        <v>0</v>
      </c>
      <c r="AC6521" s="5">
        <v>0</v>
      </c>
      <c r="AD6521" s="5">
        <v>0</v>
      </c>
      <c r="AE6521" s="5">
        <f t="shared" si="1118"/>
        <v>0</v>
      </c>
      <c r="AF6521" s="5">
        <v>0</v>
      </c>
      <c r="AG6521" s="6"/>
      <c r="AH6521" s="5">
        <v>0</v>
      </c>
      <c r="AI6521" s="5">
        <v>0</v>
      </c>
      <c r="AJ6521" s="5">
        <v>0</v>
      </c>
      <c r="AK6521" s="5">
        <f t="shared" si="1119"/>
        <v>0</v>
      </c>
      <c r="AL6521" s="5">
        <v>0</v>
      </c>
      <c r="AM6521" s="5">
        <v>1</v>
      </c>
      <c r="AN6521" s="5">
        <f t="shared" si="1120"/>
        <v>1</v>
      </c>
      <c r="AO6521" s="5">
        <v>0</v>
      </c>
      <c r="AP6521" s="5">
        <v>0</v>
      </c>
      <c r="AQ6521" s="5">
        <f t="shared" si="1121"/>
        <v>0</v>
      </c>
      <c r="AR6521" s="5">
        <v>0</v>
      </c>
      <c r="AS6521" s="6">
        <v>44986</v>
      </c>
      <c r="AT6521" s="5">
        <v>1</v>
      </c>
      <c r="AU6521" s="5">
        <v>0</v>
      </c>
      <c r="AV6521" t="str">
        <f t="shared" si="1114"/>
        <v>N</v>
      </c>
      <c r="AW6521" t="s">
        <v>60</v>
      </c>
      <c r="AX6521" t="s">
        <v>61</v>
      </c>
      <c r="AY6521" t="s">
        <v>2637</v>
      </c>
      <c r="AZ6521" t="s">
        <v>2637</v>
      </c>
      <c r="BA6521" t="str">
        <f t="shared" si="1115"/>
        <v>N</v>
      </c>
    </row>
    <row r="6522" spans="1:53">
      <c r="A6522" t="s">
        <v>436</v>
      </c>
      <c r="B6522" t="s">
        <v>54</v>
      </c>
      <c r="C6522" t="s">
        <v>89</v>
      </c>
      <c r="D6522">
        <v>2023</v>
      </c>
      <c r="F6522" t="s">
        <v>12403</v>
      </c>
      <c r="G6522" t="s">
        <v>15136</v>
      </c>
      <c r="H6522" t="s">
        <v>13066</v>
      </c>
      <c r="I6522" t="s">
        <v>13067</v>
      </c>
      <c r="J6522" t="s">
        <v>58</v>
      </c>
      <c r="K6522" t="s">
        <v>59</v>
      </c>
      <c r="L6522" s="5">
        <v>0</v>
      </c>
      <c r="M6522" s="5">
        <v>0</v>
      </c>
      <c r="N6522" s="5">
        <f t="shared" si="1111"/>
        <v>0</v>
      </c>
      <c r="O6522" s="5">
        <v>0</v>
      </c>
      <c r="P6522" s="5">
        <v>0</v>
      </c>
      <c r="Q6522" s="5">
        <f t="shared" si="1112"/>
        <v>0</v>
      </c>
      <c r="R6522" s="5">
        <v>0</v>
      </c>
      <c r="S6522" s="5">
        <v>0</v>
      </c>
      <c r="T6522" s="5">
        <f t="shared" si="1113"/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f t="shared" si="1116"/>
        <v>0</v>
      </c>
      <c r="Z6522" s="5">
        <v>0</v>
      </c>
      <c r="AA6522" s="5">
        <v>0</v>
      </c>
      <c r="AB6522" s="5">
        <f t="shared" si="1117"/>
        <v>0</v>
      </c>
      <c r="AC6522" s="5">
        <v>0</v>
      </c>
      <c r="AD6522" s="5">
        <v>0</v>
      </c>
      <c r="AE6522" s="5">
        <f t="shared" si="1118"/>
        <v>0</v>
      </c>
      <c r="AF6522" s="5">
        <v>0</v>
      </c>
      <c r="AG6522" s="6"/>
      <c r="AH6522" s="5">
        <v>0</v>
      </c>
      <c r="AI6522" s="5">
        <v>0</v>
      </c>
      <c r="AJ6522" s="5">
        <v>0</v>
      </c>
      <c r="AK6522" s="5">
        <f t="shared" si="1119"/>
        <v>0</v>
      </c>
      <c r="AL6522" s="5">
        <v>0</v>
      </c>
      <c r="AM6522" s="5">
        <v>1</v>
      </c>
      <c r="AN6522" s="5">
        <f t="shared" si="1120"/>
        <v>1</v>
      </c>
      <c r="AO6522" s="5">
        <v>0</v>
      </c>
      <c r="AP6522" s="5">
        <v>0</v>
      </c>
      <c r="AQ6522" s="5">
        <f t="shared" si="1121"/>
        <v>0</v>
      </c>
      <c r="AR6522" s="5">
        <v>0</v>
      </c>
      <c r="AS6522" s="6">
        <v>44950</v>
      </c>
      <c r="AT6522" s="5">
        <v>1</v>
      </c>
      <c r="AU6522" s="5">
        <v>0</v>
      </c>
      <c r="AV6522" t="str">
        <f t="shared" si="1114"/>
        <v>N</v>
      </c>
      <c r="AW6522" t="s">
        <v>60</v>
      </c>
      <c r="AX6522" t="s">
        <v>61</v>
      </c>
      <c r="AY6522" t="s">
        <v>2637</v>
      </c>
      <c r="AZ6522" t="s">
        <v>2637</v>
      </c>
      <c r="BA6522" t="str">
        <f t="shared" si="1115"/>
        <v>N</v>
      </c>
    </row>
    <row r="6523" spans="1:53">
      <c r="A6523" t="s">
        <v>436</v>
      </c>
      <c r="B6523" t="s">
        <v>54</v>
      </c>
      <c r="C6523" t="s">
        <v>89</v>
      </c>
      <c r="D6523">
        <v>2023</v>
      </c>
      <c r="F6523" t="s">
        <v>12279</v>
      </c>
      <c r="G6523" t="s">
        <v>12280</v>
      </c>
      <c r="H6523" t="s">
        <v>5071</v>
      </c>
      <c r="I6523" t="s">
        <v>12281</v>
      </c>
      <c r="J6523" t="s">
        <v>58</v>
      </c>
      <c r="K6523" t="s">
        <v>59</v>
      </c>
      <c r="L6523" s="5">
        <v>0</v>
      </c>
      <c r="M6523" s="5">
        <v>0</v>
      </c>
      <c r="N6523" s="5">
        <f t="shared" si="1111"/>
        <v>0</v>
      </c>
      <c r="O6523" s="5">
        <v>0</v>
      </c>
      <c r="P6523" s="5">
        <v>0</v>
      </c>
      <c r="Q6523" s="5">
        <f t="shared" si="1112"/>
        <v>0</v>
      </c>
      <c r="R6523" s="5">
        <v>0</v>
      </c>
      <c r="S6523" s="5">
        <v>0</v>
      </c>
      <c r="T6523" s="5">
        <f t="shared" si="1113"/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f t="shared" si="1116"/>
        <v>0</v>
      </c>
      <c r="Z6523" s="5">
        <v>0</v>
      </c>
      <c r="AA6523" s="5">
        <v>0</v>
      </c>
      <c r="AB6523" s="5">
        <f t="shared" si="1117"/>
        <v>0</v>
      </c>
      <c r="AC6523" s="5">
        <v>0</v>
      </c>
      <c r="AD6523" s="5">
        <v>0</v>
      </c>
      <c r="AE6523" s="5">
        <f t="shared" si="1118"/>
        <v>0</v>
      </c>
      <c r="AF6523" s="5">
        <v>0</v>
      </c>
      <c r="AG6523" s="6"/>
      <c r="AH6523" s="5">
        <v>0</v>
      </c>
      <c r="AI6523" s="5">
        <v>0</v>
      </c>
      <c r="AJ6523" s="5">
        <v>0</v>
      </c>
      <c r="AK6523" s="5">
        <f t="shared" si="1119"/>
        <v>0</v>
      </c>
      <c r="AL6523" s="5">
        <v>0</v>
      </c>
      <c r="AM6523" s="5">
        <v>1</v>
      </c>
      <c r="AN6523" s="5">
        <f t="shared" si="1120"/>
        <v>1</v>
      </c>
      <c r="AO6523" s="5">
        <v>0</v>
      </c>
      <c r="AP6523" s="5">
        <v>0</v>
      </c>
      <c r="AQ6523" s="5">
        <f t="shared" si="1121"/>
        <v>0</v>
      </c>
      <c r="AR6523" s="5">
        <v>0</v>
      </c>
      <c r="AS6523" s="6">
        <v>45106</v>
      </c>
      <c r="AT6523" s="5">
        <v>1</v>
      </c>
      <c r="AU6523" s="5">
        <v>0</v>
      </c>
      <c r="AV6523" t="str">
        <f t="shared" si="1114"/>
        <v>N</v>
      </c>
      <c r="AW6523" t="s">
        <v>60</v>
      </c>
      <c r="AX6523" t="s">
        <v>61</v>
      </c>
      <c r="AY6523" t="s">
        <v>2637</v>
      </c>
      <c r="AZ6523" t="s">
        <v>2637</v>
      </c>
      <c r="BA6523" t="str">
        <f t="shared" si="1115"/>
        <v>N</v>
      </c>
    </row>
    <row r="6524" spans="1:53">
      <c r="A6524" t="s">
        <v>436</v>
      </c>
      <c r="B6524" t="s">
        <v>54</v>
      </c>
      <c r="C6524" t="s">
        <v>89</v>
      </c>
      <c r="D6524">
        <v>2023</v>
      </c>
      <c r="F6524" t="s">
        <v>6878</v>
      </c>
      <c r="G6524" t="s">
        <v>6879</v>
      </c>
      <c r="H6524" t="s">
        <v>15137</v>
      </c>
      <c r="I6524" t="s">
        <v>6881</v>
      </c>
      <c r="J6524" t="s">
        <v>58</v>
      </c>
      <c r="K6524" t="s">
        <v>59</v>
      </c>
      <c r="L6524" s="5">
        <v>0</v>
      </c>
      <c r="M6524" s="5">
        <v>0</v>
      </c>
      <c r="N6524" s="5">
        <f t="shared" si="1111"/>
        <v>0</v>
      </c>
      <c r="O6524" s="5">
        <v>0</v>
      </c>
      <c r="P6524" s="5">
        <v>0</v>
      </c>
      <c r="Q6524" s="5">
        <f t="shared" si="1112"/>
        <v>0</v>
      </c>
      <c r="R6524" s="5">
        <v>0</v>
      </c>
      <c r="S6524" s="5">
        <v>0</v>
      </c>
      <c r="T6524" s="5">
        <f t="shared" si="1113"/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f t="shared" si="1116"/>
        <v>0</v>
      </c>
      <c r="Z6524" s="5">
        <v>0</v>
      </c>
      <c r="AA6524" s="5">
        <v>0</v>
      </c>
      <c r="AB6524" s="5">
        <f t="shared" si="1117"/>
        <v>0</v>
      </c>
      <c r="AC6524" s="5">
        <v>0</v>
      </c>
      <c r="AD6524" s="5">
        <v>0</v>
      </c>
      <c r="AE6524" s="5">
        <f t="shared" si="1118"/>
        <v>0</v>
      </c>
      <c r="AF6524" s="5">
        <v>0</v>
      </c>
      <c r="AG6524" s="6"/>
      <c r="AH6524" s="5">
        <v>0</v>
      </c>
      <c r="AI6524" s="5">
        <v>0</v>
      </c>
      <c r="AJ6524" s="5">
        <v>0</v>
      </c>
      <c r="AK6524" s="5">
        <f t="shared" si="1119"/>
        <v>0</v>
      </c>
      <c r="AL6524" s="5">
        <v>0</v>
      </c>
      <c r="AM6524" s="5">
        <v>1</v>
      </c>
      <c r="AN6524" s="5">
        <f t="shared" si="1120"/>
        <v>1</v>
      </c>
      <c r="AO6524" s="5">
        <v>0</v>
      </c>
      <c r="AP6524" s="5">
        <v>0</v>
      </c>
      <c r="AQ6524" s="5">
        <f t="shared" si="1121"/>
        <v>0</v>
      </c>
      <c r="AR6524" s="5">
        <v>0</v>
      </c>
      <c r="AS6524" s="6">
        <v>45281</v>
      </c>
      <c r="AT6524" s="5">
        <v>1</v>
      </c>
      <c r="AU6524" s="5">
        <v>0</v>
      </c>
      <c r="AV6524" t="str">
        <f t="shared" si="1114"/>
        <v>N</v>
      </c>
      <c r="AW6524" t="s">
        <v>60</v>
      </c>
      <c r="AX6524" t="s">
        <v>61</v>
      </c>
      <c r="AY6524" t="s">
        <v>2637</v>
      </c>
      <c r="AZ6524" t="s">
        <v>2637</v>
      </c>
      <c r="BA6524" t="str">
        <f t="shared" si="1115"/>
        <v>N</v>
      </c>
    </row>
    <row r="6525" spans="1:53">
      <c r="A6525" t="s">
        <v>436</v>
      </c>
      <c r="B6525" t="s">
        <v>54</v>
      </c>
      <c r="C6525" t="s">
        <v>89</v>
      </c>
      <c r="D6525">
        <v>2023</v>
      </c>
      <c r="F6525" t="s">
        <v>4982</v>
      </c>
      <c r="G6525" t="s">
        <v>4983</v>
      </c>
      <c r="H6525" t="s">
        <v>2754</v>
      </c>
      <c r="I6525" t="s">
        <v>12531</v>
      </c>
      <c r="J6525" t="s">
        <v>58</v>
      </c>
      <c r="K6525" t="s">
        <v>59</v>
      </c>
      <c r="L6525" s="5">
        <v>0</v>
      </c>
      <c r="M6525" s="5">
        <v>0</v>
      </c>
      <c r="N6525" s="5">
        <f t="shared" si="1111"/>
        <v>0</v>
      </c>
      <c r="O6525" s="5">
        <v>0</v>
      </c>
      <c r="P6525" s="5">
        <v>0</v>
      </c>
      <c r="Q6525" s="5">
        <f t="shared" si="1112"/>
        <v>0</v>
      </c>
      <c r="R6525" s="5">
        <v>0</v>
      </c>
      <c r="S6525" s="5">
        <v>0</v>
      </c>
      <c r="T6525" s="5">
        <f t="shared" si="1113"/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f t="shared" si="1116"/>
        <v>0</v>
      </c>
      <c r="Z6525" s="5">
        <v>0</v>
      </c>
      <c r="AA6525" s="5">
        <v>0</v>
      </c>
      <c r="AB6525" s="5">
        <f t="shared" si="1117"/>
        <v>0</v>
      </c>
      <c r="AC6525" s="5">
        <v>0</v>
      </c>
      <c r="AD6525" s="5">
        <v>0</v>
      </c>
      <c r="AE6525" s="5">
        <f t="shared" si="1118"/>
        <v>0</v>
      </c>
      <c r="AF6525" s="5">
        <v>0</v>
      </c>
      <c r="AG6525" s="6"/>
      <c r="AH6525" s="5">
        <v>0</v>
      </c>
      <c r="AI6525" s="5">
        <v>0</v>
      </c>
      <c r="AJ6525" s="5">
        <v>0</v>
      </c>
      <c r="AK6525" s="5">
        <f t="shared" si="1119"/>
        <v>0</v>
      </c>
      <c r="AL6525" s="5">
        <v>0</v>
      </c>
      <c r="AM6525" s="5">
        <v>1</v>
      </c>
      <c r="AN6525" s="5">
        <f t="shared" si="1120"/>
        <v>1</v>
      </c>
      <c r="AO6525" s="5">
        <v>0</v>
      </c>
      <c r="AP6525" s="5">
        <v>0</v>
      </c>
      <c r="AQ6525" s="5">
        <f t="shared" si="1121"/>
        <v>0</v>
      </c>
      <c r="AR6525" s="5">
        <v>0</v>
      </c>
      <c r="AS6525" s="6">
        <v>45154</v>
      </c>
      <c r="AT6525" s="5">
        <v>1</v>
      </c>
      <c r="AU6525" s="5">
        <v>0</v>
      </c>
      <c r="AV6525" t="str">
        <f t="shared" si="1114"/>
        <v>N</v>
      </c>
      <c r="AW6525" t="s">
        <v>60</v>
      </c>
      <c r="AX6525" t="s">
        <v>61</v>
      </c>
      <c r="AY6525" t="s">
        <v>2637</v>
      </c>
      <c r="AZ6525" t="s">
        <v>2637</v>
      </c>
      <c r="BA6525" t="str">
        <f t="shared" si="1115"/>
        <v>N</v>
      </c>
    </row>
    <row r="6526" spans="1:53">
      <c r="A6526" t="s">
        <v>436</v>
      </c>
      <c r="B6526" t="s">
        <v>54</v>
      </c>
      <c r="C6526" t="s">
        <v>89</v>
      </c>
      <c r="D6526">
        <v>2023</v>
      </c>
      <c r="F6526" t="s">
        <v>12587</v>
      </c>
      <c r="G6526" t="s">
        <v>12588</v>
      </c>
      <c r="H6526" t="s">
        <v>6904</v>
      </c>
      <c r="I6526" t="s">
        <v>12589</v>
      </c>
      <c r="J6526" t="s">
        <v>58</v>
      </c>
      <c r="K6526" t="s">
        <v>59</v>
      </c>
      <c r="L6526" s="5">
        <v>0</v>
      </c>
      <c r="M6526" s="5">
        <v>0</v>
      </c>
      <c r="N6526" s="5">
        <f t="shared" si="1111"/>
        <v>0</v>
      </c>
      <c r="O6526" s="5">
        <v>0</v>
      </c>
      <c r="P6526" s="5">
        <v>0</v>
      </c>
      <c r="Q6526" s="5">
        <f t="shared" si="1112"/>
        <v>0</v>
      </c>
      <c r="R6526" s="5">
        <v>0</v>
      </c>
      <c r="S6526" s="5">
        <v>0</v>
      </c>
      <c r="T6526" s="5">
        <f t="shared" si="1113"/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f t="shared" si="1116"/>
        <v>0</v>
      </c>
      <c r="Z6526" s="5">
        <v>0</v>
      </c>
      <c r="AA6526" s="5">
        <v>0</v>
      </c>
      <c r="AB6526" s="5">
        <f t="shared" si="1117"/>
        <v>0</v>
      </c>
      <c r="AC6526" s="5">
        <v>0</v>
      </c>
      <c r="AD6526" s="5">
        <v>0</v>
      </c>
      <c r="AE6526" s="5">
        <f t="shared" si="1118"/>
        <v>0</v>
      </c>
      <c r="AF6526" s="5">
        <v>0</v>
      </c>
      <c r="AG6526" s="6"/>
      <c r="AH6526" s="5">
        <v>0</v>
      </c>
      <c r="AI6526" s="5">
        <v>0</v>
      </c>
      <c r="AJ6526" s="5">
        <v>0</v>
      </c>
      <c r="AK6526" s="5">
        <f t="shared" si="1119"/>
        <v>0</v>
      </c>
      <c r="AL6526" s="5">
        <v>0</v>
      </c>
      <c r="AM6526" s="5">
        <v>1</v>
      </c>
      <c r="AN6526" s="5">
        <f t="shared" si="1120"/>
        <v>1</v>
      </c>
      <c r="AO6526" s="5">
        <v>0</v>
      </c>
      <c r="AP6526" s="5">
        <v>0</v>
      </c>
      <c r="AQ6526" s="5">
        <f t="shared" si="1121"/>
        <v>0</v>
      </c>
      <c r="AR6526" s="5">
        <v>0</v>
      </c>
      <c r="AS6526" s="6">
        <v>45069</v>
      </c>
      <c r="AT6526" s="5">
        <v>1</v>
      </c>
      <c r="AU6526" s="5">
        <v>0</v>
      </c>
      <c r="AV6526" t="str">
        <f t="shared" si="1114"/>
        <v>N</v>
      </c>
      <c r="AW6526" t="s">
        <v>60</v>
      </c>
      <c r="AX6526" t="s">
        <v>61</v>
      </c>
      <c r="AY6526" t="s">
        <v>2637</v>
      </c>
      <c r="AZ6526" t="s">
        <v>2637</v>
      </c>
      <c r="BA6526" t="str">
        <f t="shared" si="1115"/>
        <v>N</v>
      </c>
    </row>
    <row r="6527" spans="1:53">
      <c r="A6527" t="s">
        <v>436</v>
      </c>
      <c r="B6527" t="s">
        <v>54</v>
      </c>
      <c r="C6527" t="s">
        <v>89</v>
      </c>
      <c r="D6527">
        <v>2023</v>
      </c>
      <c r="F6527" t="s">
        <v>6401</v>
      </c>
      <c r="G6527" t="s">
        <v>6402</v>
      </c>
      <c r="H6527" t="s">
        <v>6904</v>
      </c>
      <c r="I6527" t="s">
        <v>12650</v>
      </c>
      <c r="J6527" t="s">
        <v>58</v>
      </c>
      <c r="K6527" t="s">
        <v>59</v>
      </c>
      <c r="L6527" s="5">
        <v>0</v>
      </c>
      <c r="M6527" s="5">
        <v>0</v>
      </c>
      <c r="N6527" s="5">
        <f t="shared" si="1111"/>
        <v>0</v>
      </c>
      <c r="O6527" s="5">
        <v>0</v>
      </c>
      <c r="P6527" s="5">
        <v>0</v>
      </c>
      <c r="Q6527" s="5">
        <f t="shared" si="1112"/>
        <v>0</v>
      </c>
      <c r="R6527" s="5">
        <v>0</v>
      </c>
      <c r="S6527" s="5">
        <v>0</v>
      </c>
      <c r="T6527" s="5">
        <f t="shared" si="1113"/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f t="shared" si="1116"/>
        <v>0</v>
      </c>
      <c r="Z6527" s="5">
        <v>0</v>
      </c>
      <c r="AA6527" s="5">
        <v>0</v>
      </c>
      <c r="AB6527" s="5">
        <f t="shared" si="1117"/>
        <v>0</v>
      </c>
      <c r="AC6527" s="5">
        <v>0</v>
      </c>
      <c r="AD6527" s="5">
        <v>0</v>
      </c>
      <c r="AE6527" s="5">
        <f t="shared" si="1118"/>
        <v>0</v>
      </c>
      <c r="AF6527" s="5">
        <v>0</v>
      </c>
      <c r="AG6527" s="6"/>
      <c r="AH6527" s="5">
        <v>0</v>
      </c>
      <c r="AI6527" s="5">
        <v>0</v>
      </c>
      <c r="AJ6527" s="5">
        <v>0</v>
      </c>
      <c r="AK6527" s="5">
        <f t="shared" si="1119"/>
        <v>0</v>
      </c>
      <c r="AL6527" s="5">
        <v>0</v>
      </c>
      <c r="AM6527" s="5">
        <v>1</v>
      </c>
      <c r="AN6527" s="5">
        <f t="shared" si="1120"/>
        <v>1</v>
      </c>
      <c r="AO6527" s="5">
        <v>0</v>
      </c>
      <c r="AP6527" s="5">
        <v>0</v>
      </c>
      <c r="AQ6527" s="5">
        <f t="shared" si="1121"/>
        <v>0</v>
      </c>
      <c r="AR6527" s="5">
        <v>0</v>
      </c>
      <c r="AS6527" s="6">
        <v>45076</v>
      </c>
      <c r="AT6527" s="5">
        <v>1</v>
      </c>
      <c r="AU6527" s="5">
        <v>0</v>
      </c>
      <c r="AV6527" t="str">
        <f t="shared" si="1114"/>
        <v>N</v>
      </c>
      <c r="AW6527" t="s">
        <v>60</v>
      </c>
      <c r="AX6527" t="s">
        <v>61</v>
      </c>
      <c r="AY6527" t="s">
        <v>2637</v>
      </c>
      <c r="AZ6527" t="s">
        <v>2637</v>
      </c>
      <c r="BA6527" t="str">
        <f t="shared" si="1115"/>
        <v>N</v>
      </c>
    </row>
    <row r="6528" spans="1:53">
      <c r="A6528" t="s">
        <v>436</v>
      </c>
      <c r="B6528" t="s">
        <v>54</v>
      </c>
      <c r="C6528" t="s">
        <v>89</v>
      </c>
      <c r="D6528">
        <v>2023</v>
      </c>
      <c r="F6528" t="s">
        <v>12584</v>
      </c>
      <c r="G6528" t="s">
        <v>12585</v>
      </c>
      <c r="H6528" t="s">
        <v>2720</v>
      </c>
      <c r="I6528" t="s">
        <v>12586</v>
      </c>
      <c r="J6528" t="s">
        <v>58</v>
      </c>
      <c r="K6528" t="s">
        <v>59</v>
      </c>
      <c r="L6528" s="5">
        <v>0</v>
      </c>
      <c r="M6528" s="5">
        <v>0</v>
      </c>
      <c r="N6528" s="5">
        <f t="shared" si="1111"/>
        <v>0</v>
      </c>
      <c r="O6528" s="5">
        <v>0</v>
      </c>
      <c r="P6528" s="5">
        <v>0</v>
      </c>
      <c r="Q6528" s="5">
        <f t="shared" si="1112"/>
        <v>0</v>
      </c>
      <c r="R6528" s="5">
        <v>0</v>
      </c>
      <c r="S6528" s="5">
        <v>0</v>
      </c>
      <c r="T6528" s="5">
        <f t="shared" si="1113"/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f t="shared" si="1116"/>
        <v>0</v>
      </c>
      <c r="Z6528" s="5">
        <v>0</v>
      </c>
      <c r="AA6528" s="5">
        <v>0</v>
      </c>
      <c r="AB6528" s="5">
        <f t="shared" si="1117"/>
        <v>0</v>
      </c>
      <c r="AC6528" s="5">
        <v>0</v>
      </c>
      <c r="AD6528" s="5">
        <v>0</v>
      </c>
      <c r="AE6528" s="5">
        <f t="shared" si="1118"/>
        <v>0</v>
      </c>
      <c r="AF6528" s="5">
        <v>0</v>
      </c>
      <c r="AG6528" s="6"/>
      <c r="AH6528" s="5">
        <v>0</v>
      </c>
      <c r="AI6528" s="5">
        <v>0</v>
      </c>
      <c r="AJ6528" s="5">
        <v>0</v>
      </c>
      <c r="AK6528" s="5">
        <f t="shared" si="1119"/>
        <v>0</v>
      </c>
      <c r="AL6528" s="5">
        <v>0</v>
      </c>
      <c r="AM6528" s="5">
        <v>1</v>
      </c>
      <c r="AN6528" s="5">
        <f t="shared" si="1120"/>
        <v>1</v>
      </c>
      <c r="AO6528" s="5">
        <v>0</v>
      </c>
      <c r="AP6528" s="5">
        <v>0</v>
      </c>
      <c r="AQ6528" s="5">
        <f t="shared" si="1121"/>
        <v>0</v>
      </c>
      <c r="AR6528" s="5">
        <v>0</v>
      </c>
      <c r="AS6528" s="6">
        <v>45015</v>
      </c>
      <c r="AT6528" s="5">
        <v>1</v>
      </c>
      <c r="AU6528" s="5">
        <v>0</v>
      </c>
      <c r="AV6528" t="str">
        <f t="shared" si="1114"/>
        <v>N</v>
      </c>
      <c r="AW6528" t="s">
        <v>60</v>
      </c>
      <c r="AX6528" t="s">
        <v>61</v>
      </c>
      <c r="AY6528" t="s">
        <v>2637</v>
      </c>
      <c r="AZ6528" t="s">
        <v>2637</v>
      </c>
      <c r="BA6528" t="str">
        <f t="shared" si="1115"/>
        <v>N</v>
      </c>
    </row>
    <row r="6529" spans="1:53">
      <c r="A6529" t="s">
        <v>436</v>
      </c>
      <c r="B6529" t="s">
        <v>54</v>
      </c>
      <c r="C6529" t="s">
        <v>89</v>
      </c>
      <c r="D6529">
        <v>2023</v>
      </c>
      <c r="F6529" t="s">
        <v>12792</v>
      </c>
      <c r="G6529" t="s">
        <v>12793</v>
      </c>
      <c r="H6529" t="s">
        <v>12794</v>
      </c>
      <c r="I6529" t="s">
        <v>12795</v>
      </c>
      <c r="J6529" t="s">
        <v>58</v>
      </c>
      <c r="K6529" t="s">
        <v>59</v>
      </c>
      <c r="L6529" s="5">
        <v>0</v>
      </c>
      <c r="M6529" s="5">
        <v>0</v>
      </c>
      <c r="N6529" s="5">
        <f t="shared" si="1111"/>
        <v>0</v>
      </c>
      <c r="O6529" s="5">
        <v>0</v>
      </c>
      <c r="P6529" s="5">
        <v>0</v>
      </c>
      <c r="Q6529" s="5">
        <f t="shared" si="1112"/>
        <v>0</v>
      </c>
      <c r="R6529" s="5">
        <v>0</v>
      </c>
      <c r="S6529" s="5">
        <v>0</v>
      </c>
      <c r="T6529" s="5">
        <f t="shared" si="1113"/>
        <v>0</v>
      </c>
      <c r="U6529" s="5">
        <v>0</v>
      </c>
      <c r="V6529" s="5">
        <v>0</v>
      </c>
      <c r="W6529" s="5">
        <v>0</v>
      </c>
      <c r="X6529" s="5">
        <v>0</v>
      </c>
      <c r="Y6529" s="5">
        <f t="shared" si="1116"/>
        <v>0</v>
      </c>
      <c r="Z6529" s="5">
        <v>0</v>
      </c>
      <c r="AA6529" s="5">
        <v>0</v>
      </c>
      <c r="AB6529" s="5">
        <f t="shared" si="1117"/>
        <v>0</v>
      </c>
      <c r="AC6529" s="5">
        <v>0</v>
      </c>
      <c r="AD6529" s="5">
        <v>0</v>
      </c>
      <c r="AE6529" s="5">
        <f t="shared" si="1118"/>
        <v>0</v>
      </c>
      <c r="AF6529" s="5">
        <v>0</v>
      </c>
      <c r="AG6529" s="6"/>
      <c r="AH6529" s="5">
        <v>0</v>
      </c>
      <c r="AI6529" s="5">
        <v>0</v>
      </c>
      <c r="AJ6529" s="5">
        <v>0</v>
      </c>
      <c r="AK6529" s="5">
        <f t="shared" si="1119"/>
        <v>0</v>
      </c>
      <c r="AL6529" s="5">
        <v>0</v>
      </c>
      <c r="AM6529" s="5">
        <v>1</v>
      </c>
      <c r="AN6529" s="5">
        <f t="shared" si="1120"/>
        <v>1</v>
      </c>
      <c r="AO6529" s="5">
        <v>0</v>
      </c>
      <c r="AP6529" s="5">
        <v>0</v>
      </c>
      <c r="AQ6529" s="5">
        <f t="shared" si="1121"/>
        <v>0</v>
      </c>
      <c r="AR6529" s="5">
        <v>0</v>
      </c>
      <c r="AS6529" s="6">
        <v>45098</v>
      </c>
      <c r="AT6529" s="5">
        <v>1</v>
      </c>
      <c r="AU6529" s="5">
        <v>0</v>
      </c>
      <c r="AV6529" t="str">
        <f t="shared" si="1114"/>
        <v>N</v>
      </c>
      <c r="AW6529" t="s">
        <v>60</v>
      </c>
      <c r="AX6529" t="s">
        <v>61</v>
      </c>
      <c r="AY6529" t="s">
        <v>2637</v>
      </c>
      <c r="AZ6529" t="s">
        <v>2637</v>
      </c>
      <c r="BA6529" t="str">
        <f t="shared" si="1115"/>
        <v>N</v>
      </c>
    </row>
    <row r="6530" spans="1:53">
      <c r="A6530" t="s">
        <v>436</v>
      </c>
      <c r="B6530" t="s">
        <v>54</v>
      </c>
      <c r="C6530" t="s">
        <v>89</v>
      </c>
      <c r="D6530">
        <v>2023</v>
      </c>
      <c r="F6530" t="s">
        <v>7142</v>
      </c>
      <c r="G6530" t="s">
        <v>7143</v>
      </c>
      <c r="H6530" t="s">
        <v>4884</v>
      </c>
      <c r="I6530" t="s">
        <v>7144</v>
      </c>
      <c r="J6530" t="s">
        <v>58</v>
      </c>
      <c r="K6530" t="s">
        <v>59</v>
      </c>
      <c r="L6530" s="5">
        <v>0</v>
      </c>
      <c r="M6530" s="5">
        <v>0</v>
      </c>
      <c r="N6530" s="5">
        <f t="shared" ref="N6530:N6593" si="1122">L6530+M6530</f>
        <v>0</v>
      </c>
      <c r="O6530" s="5">
        <v>0</v>
      </c>
      <c r="P6530" s="5">
        <v>0</v>
      </c>
      <c r="Q6530" s="5">
        <f t="shared" ref="Q6530:Q6593" si="1123">O6530+P6530</f>
        <v>0</v>
      </c>
      <c r="R6530" s="5">
        <v>0</v>
      </c>
      <c r="S6530" s="5">
        <v>0</v>
      </c>
      <c r="T6530" s="5">
        <f t="shared" ref="T6530:T6593" si="1124">R6530+S6530</f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f t="shared" si="1116"/>
        <v>0</v>
      </c>
      <c r="Z6530" s="5">
        <v>0</v>
      </c>
      <c r="AA6530" s="5">
        <v>0</v>
      </c>
      <c r="AB6530" s="5">
        <f t="shared" si="1117"/>
        <v>0</v>
      </c>
      <c r="AC6530" s="5">
        <v>0</v>
      </c>
      <c r="AD6530" s="5">
        <v>0</v>
      </c>
      <c r="AE6530" s="5">
        <f t="shared" si="1118"/>
        <v>0</v>
      </c>
      <c r="AF6530" s="5">
        <v>0</v>
      </c>
      <c r="AG6530" s="6"/>
      <c r="AH6530" s="5">
        <v>0</v>
      </c>
      <c r="AI6530" s="5">
        <v>0</v>
      </c>
      <c r="AJ6530" s="5">
        <v>0</v>
      </c>
      <c r="AK6530" s="5">
        <f t="shared" si="1119"/>
        <v>0</v>
      </c>
      <c r="AL6530" s="5">
        <v>0</v>
      </c>
      <c r="AM6530" s="5">
        <v>1</v>
      </c>
      <c r="AN6530" s="5">
        <f t="shared" si="1120"/>
        <v>1</v>
      </c>
      <c r="AO6530" s="5">
        <v>0</v>
      </c>
      <c r="AP6530" s="5">
        <v>0</v>
      </c>
      <c r="AQ6530" s="5">
        <f t="shared" si="1121"/>
        <v>0</v>
      </c>
      <c r="AR6530" s="5">
        <v>0</v>
      </c>
      <c r="AS6530" s="6">
        <v>45084</v>
      </c>
      <c r="AT6530" s="5">
        <v>1</v>
      </c>
      <c r="AU6530" s="5">
        <v>0</v>
      </c>
      <c r="AV6530" t="str">
        <f t="shared" ref="AV6530:AV6593" si="1125">IF(AU6530 &gt; 0, "Y", "N")</f>
        <v>N</v>
      </c>
      <c r="AW6530" t="s">
        <v>60</v>
      </c>
      <c r="AX6530" t="s">
        <v>61</v>
      </c>
      <c r="AY6530" t="s">
        <v>2637</v>
      </c>
      <c r="AZ6530" t="s">
        <v>2637</v>
      </c>
      <c r="BA6530" t="str">
        <f t="shared" ref="BA6530:BA6593" si="1126">IF(OR(L6530&gt;0, O6530&gt;0, R6530&gt;0, W6530&gt;0, Z6530&gt;0, AC6530&gt;0, AI6530&gt;0, AL6530&gt;0, AO6530&gt;0, M6530&gt;0), "Y", "N")</f>
        <v>N</v>
      </c>
    </row>
    <row r="6531" spans="1:53">
      <c r="A6531" t="s">
        <v>436</v>
      </c>
      <c r="B6531" t="s">
        <v>54</v>
      </c>
      <c r="C6531" t="s">
        <v>89</v>
      </c>
      <c r="D6531">
        <v>2023</v>
      </c>
      <c r="F6531" t="s">
        <v>13008</v>
      </c>
      <c r="G6531" t="s">
        <v>13009</v>
      </c>
      <c r="H6531" t="s">
        <v>13010</v>
      </c>
      <c r="I6531" t="s">
        <v>13011</v>
      </c>
      <c r="J6531" t="s">
        <v>58</v>
      </c>
      <c r="K6531" t="s">
        <v>59</v>
      </c>
      <c r="L6531" s="5">
        <v>0</v>
      </c>
      <c r="M6531" s="5">
        <v>0</v>
      </c>
      <c r="N6531" s="5">
        <f t="shared" si="1122"/>
        <v>0</v>
      </c>
      <c r="O6531" s="5">
        <v>0</v>
      </c>
      <c r="P6531" s="5">
        <v>0</v>
      </c>
      <c r="Q6531" s="5">
        <f t="shared" si="1123"/>
        <v>0</v>
      </c>
      <c r="R6531" s="5">
        <v>0</v>
      </c>
      <c r="S6531" s="5">
        <v>0</v>
      </c>
      <c r="T6531" s="5">
        <f t="shared" si="1124"/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f t="shared" ref="Y6531:Y6594" si="1127">W6531+X6531</f>
        <v>0</v>
      </c>
      <c r="Z6531" s="5">
        <v>0</v>
      </c>
      <c r="AA6531" s="5">
        <v>0</v>
      </c>
      <c r="AB6531" s="5">
        <f t="shared" ref="AB6531:AB6594" si="1128">SUM(Z6531:AA6531)</f>
        <v>0</v>
      </c>
      <c r="AC6531" s="5">
        <v>0</v>
      </c>
      <c r="AD6531" s="5">
        <v>0</v>
      </c>
      <c r="AE6531" s="5">
        <f t="shared" ref="AE6531:AE6594" si="1129">SUM(AC6531:AD6531)</f>
        <v>0</v>
      </c>
      <c r="AF6531" s="5">
        <v>0</v>
      </c>
      <c r="AG6531" s="6"/>
      <c r="AH6531" s="5">
        <v>0</v>
      </c>
      <c r="AI6531" s="5">
        <v>0</v>
      </c>
      <c r="AJ6531" s="5">
        <v>0</v>
      </c>
      <c r="AK6531" s="5">
        <f t="shared" ref="AK6531:AK6594" si="1130">SUM(AI6531:AJ6531)</f>
        <v>0</v>
      </c>
      <c r="AL6531" s="5">
        <v>0</v>
      </c>
      <c r="AM6531" s="5">
        <v>1</v>
      </c>
      <c r="AN6531" s="5">
        <f t="shared" ref="AN6531:AN6594" si="1131">SUM(AL6531:AM6531)</f>
        <v>1</v>
      </c>
      <c r="AO6531" s="5">
        <v>0</v>
      </c>
      <c r="AP6531" s="5">
        <v>0</v>
      </c>
      <c r="AQ6531" s="5">
        <f t="shared" ref="AQ6531:AQ6594" si="1132">SUM(AO6531:AP6531)</f>
        <v>0</v>
      </c>
      <c r="AR6531" s="5">
        <v>0</v>
      </c>
      <c r="AS6531" s="6">
        <v>44973</v>
      </c>
      <c r="AT6531" s="5">
        <v>1</v>
      </c>
      <c r="AU6531" s="5">
        <v>0</v>
      </c>
      <c r="AV6531" t="str">
        <f t="shared" si="1125"/>
        <v>N</v>
      </c>
      <c r="AW6531" t="s">
        <v>60</v>
      </c>
      <c r="AX6531" t="s">
        <v>61</v>
      </c>
      <c r="AY6531" t="s">
        <v>2637</v>
      </c>
      <c r="AZ6531" t="s">
        <v>2637</v>
      </c>
      <c r="BA6531" t="str">
        <f t="shared" si="1126"/>
        <v>N</v>
      </c>
    </row>
    <row r="6532" spans="1:53">
      <c r="A6532" t="s">
        <v>436</v>
      </c>
      <c r="B6532" t="s">
        <v>54</v>
      </c>
      <c r="C6532" t="s">
        <v>89</v>
      </c>
      <c r="D6532">
        <v>2023</v>
      </c>
      <c r="F6532" t="s">
        <v>12699</v>
      </c>
      <c r="G6532" t="s">
        <v>15138</v>
      </c>
      <c r="H6532" t="s">
        <v>2754</v>
      </c>
      <c r="I6532" t="s">
        <v>12701</v>
      </c>
      <c r="J6532" t="s">
        <v>58</v>
      </c>
      <c r="K6532" t="s">
        <v>59</v>
      </c>
      <c r="L6532" s="5">
        <v>0</v>
      </c>
      <c r="M6532" s="5">
        <v>0</v>
      </c>
      <c r="N6532" s="5">
        <f t="shared" si="1122"/>
        <v>0</v>
      </c>
      <c r="O6532" s="5">
        <v>0</v>
      </c>
      <c r="P6532" s="5">
        <v>0</v>
      </c>
      <c r="Q6532" s="5">
        <f t="shared" si="1123"/>
        <v>0</v>
      </c>
      <c r="R6532" s="5">
        <v>0</v>
      </c>
      <c r="S6532" s="5">
        <v>0</v>
      </c>
      <c r="T6532" s="5">
        <f t="shared" si="1124"/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f t="shared" si="1127"/>
        <v>0</v>
      </c>
      <c r="Z6532" s="5">
        <v>0</v>
      </c>
      <c r="AA6532" s="5">
        <v>0</v>
      </c>
      <c r="AB6532" s="5">
        <f t="shared" si="1128"/>
        <v>0</v>
      </c>
      <c r="AC6532" s="5">
        <v>0</v>
      </c>
      <c r="AD6532" s="5">
        <v>0</v>
      </c>
      <c r="AE6532" s="5">
        <f t="shared" si="1129"/>
        <v>0</v>
      </c>
      <c r="AF6532" s="5">
        <v>0</v>
      </c>
      <c r="AG6532" s="6"/>
      <c r="AH6532" s="5">
        <v>0</v>
      </c>
      <c r="AI6532" s="5">
        <v>0</v>
      </c>
      <c r="AJ6532" s="5">
        <v>0</v>
      </c>
      <c r="AK6532" s="5">
        <f t="shared" si="1130"/>
        <v>0</v>
      </c>
      <c r="AL6532" s="5">
        <v>0</v>
      </c>
      <c r="AM6532" s="5">
        <v>1</v>
      </c>
      <c r="AN6532" s="5">
        <f t="shared" si="1131"/>
        <v>1</v>
      </c>
      <c r="AO6532" s="5">
        <v>0</v>
      </c>
      <c r="AP6532" s="5">
        <v>0</v>
      </c>
      <c r="AQ6532" s="5">
        <f t="shared" si="1132"/>
        <v>0</v>
      </c>
      <c r="AR6532" s="5">
        <v>0</v>
      </c>
      <c r="AS6532" s="6">
        <v>45062</v>
      </c>
      <c r="AT6532" s="5">
        <v>1</v>
      </c>
      <c r="AU6532" s="5">
        <v>0</v>
      </c>
      <c r="AV6532" t="str">
        <f t="shared" si="1125"/>
        <v>N</v>
      </c>
      <c r="AW6532" t="s">
        <v>60</v>
      </c>
      <c r="AX6532" t="s">
        <v>61</v>
      </c>
      <c r="AY6532" t="s">
        <v>2637</v>
      </c>
      <c r="AZ6532" t="s">
        <v>2637</v>
      </c>
      <c r="BA6532" t="str">
        <f t="shared" si="1126"/>
        <v>N</v>
      </c>
    </row>
    <row r="6533" spans="1:53">
      <c r="A6533" t="s">
        <v>436</v>
      </c>
      <c r="B6533" t="s">
        <v>54</v>
      </c>
      <c r="C6533" t="s">
        <v>89</v>
      </c>
      <c r="D6533">
        <v>2023</v>
      </c>
      <c r="F6533" t="s">
        <v>13002</v>
      </c>
      <c r="G6533" t="s">
        <v>13003</v>
      </c>
      <c r="H6533" t="s">
        <v>6239</v>
      </c>
      <c r="I6533" t="s">
        <v>13004</v>
      </c>
      <c r="J6533" t="s">
        <v>58</v>
      </c>
      <c r="K6533" t="s">
        <v>59</v>
      </c>
      <c r="L6533" s="5">
        <v>0</v>
      </c>
      <c r="M6533" s="5">
        <v>0</v>
      </c>
      <c r="N6533" s="5">
        <f t="shared" si="1122"/>
        <v>0</v>
      </c>
      <c r="O6533" s="5">
        <v>0</v>
      </c>
      <c r="P6533" s="5">
        <v>0</v>
      </c>
      <c r="Q6533" s="5">
        <f t="shared" si="1123"/>
        <v>0</v>
      </c>
      <c r="R6533" s="5">
        <v>0</v>
      </c>
      <c r="S6533" s="5">
        <v>0</v>
      </c>
      <c r="T6533" s="5">
        <f t="shared" si="1124"/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f t="shared" si="1127"/>
        <v>0</v>
      </c>
      <c r="Z6533" s="5">
        <v>0</v>
      </c>
      <c r="AA6533" s="5">
        <v>0</v>
      </c>
      <c r="AB6533" s="5">
        <f t="shared" si="1128"/>
        <v>0</v>
      </c>
      <c r="AC6533" s="5">
        <v>0</v>
      </c>
      <c r="AD6533" s="5">
        <v>0</v>
      </c>
      <c r="AE6533" s="5">
        <f t="shared" si="1129"/>
        <v>0</v>
      </c>
      <c r="AF6533" s="5">
        <v>0</v>
      </c>
      <c r="AG6533" s="6"/>
      <c r="AH6533" s="5">
        <v>0</v>
      </c>
      <c r="AI6533" s="5">
        <v>0</v>
      </c>
      <c r="AJ6533" s="5">
        <v>0</v>
      </c>
      <c r="AK6533" s="5">
        <f t="shared" si="1130"/>
        <v>0</v>
      </c>
      <c r="AL6533" s="5">
        <v>0</v>
      </c>
      <c r="AM6533" s="5">
        <v>1</v>
      </c>
      <c r="AN6533" s="5">
        <f t="shared" si="1131"/>
        <v>1</v>
      </c>
      <c r="AO6533" s="5">
        <v>0</v>
      </c>
      <c r="AP6533" s="5">
        <v>0</v>
      </c>
      <c r="AQ6533" s="5">
        <f t="shared" si="1132"/>
        <v>0</v>
      </c>
      <c r="AR6533" s="5">
        <v>0</v>
      </c>
      <c r="AS6533" s="6">
        <v>45082</v>
      </c>
      <c r="AT6533" s="5">
        <v>1</v>
      </c>
      <c r="AU6533" s="5">
        <v>0</v>
      </c>
      <c r="AV6533" t="str">
        <f t="shared" si="1125"/>
        <v>N</v>
      </c>
      <c r="AW6533" t="s">
        <v>60</v>
      </c>
      <c r="AX6533" t="s">
        <v>61</v>
      </c>
      <c r="AY6533" t="s">
        <v>2637</v>
      </c>
      <c r="AZ6533" t="s">
        <v>2637</v>
      </c>
      <c r="BA6533" t="str">
        <f t="shared" si="1126"/>
        <v>N</v>
      </c>
    </row>
    <row r="6534" spans="1:53">
      <c r="A6534" t="s">
        <v>436</v>
      </c>
      <c r="B6534" t="s">
        <v>54</v>
      </c>
      <c r="C6534" t="s">
        <v>89</v>
      </c>
      <c r="D6534">
        <v>2023</v>
      </c>
      <c r="F6534" t="s">
        <v>12845</v>
      </c>
      <c r="G6534" t="s">
        <v>12846</v>
      </c>
      <c r="H6534" t="s">
        <v>6520</v>
      </c>
      <c r="I6534" t="s">
        <v>12847</v>
      </c>
      <c r="J6534" t="s">
        <v>58</v>
      </c>
      <c r="K6534" t="s">
        <v>59</v>
      </c>
      <c r="L6534" s="5">
        <v>0</v>
      </c>
      <c r="M6534" s="5">
        <v>0</v>
      </c>
      <c r="N6534" s="5">
        <f t="shared" si="1122"/>
        <v>0</v>
      </c>
      <c r="O6534" s="5">
        <v>0</v>
      </c>
      <c r="P6534" s="5">
        <v>0</v>
      </c>
      <c r="Q6534" s="5">
        <f t="shared" si="1123"/>
        <v>0</v>
      </c>
      <c r="R6534" s="5">
        <v>0</v>
      </c>
      <c r="S6534" s="5">
        <v>0</v>
      </c>
      <c r="T6534" s="5">
        <f t="shared" si="1124"/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f t="shared" si="1127"/>
        <v>0</v>
      </c>
      <c r="Z6534" s="5">
        <v>0</v>
      </c>
      <c r="AA6534" s="5">
        <v>0</v>
      </c>
      <c r="AB6534" s="5">
        <f t="shared" si="1128"/>
        <v>0</v>
      </c>
      <c r="AC6534" s="5">
        <v>0</v>
      </c>
      <c r="AD6534" s="5">
        <v>0</v>
      </c>
      <c r="AE6534" s="5">
        <f t="shared" si="1129"/>
        <v>0</v>
      </c>
      <c r="AF6534" s="5">
        <v>0</v>
      </c>
      <c r="AG6534" s="6"/>
      <c r="AH6534" s="5">
        <v>0</v>
      </c>
      <c r="AI6534" s="5">
        <v>0</v>
      </c>
      <c r="AJ6534" s="5">
        <v>0</v>
      </c>
      <c r="AK6534" s="5">
        <f t="shared" si="1130"/>
        <v>0</v>
      </c>
      <c r="AL6534" s="5">
        <v>0</v>
      </c>
      <c r="AM6534" s="5">
        <v>1</v>
      </c>
      <c r="AN6534" s="5">
        <f t="shared" si="1131"/>
        <v>1</v>
      </c>
      <c r="AO6534" s="5">
        <v>0</v>
      </c>
      <c r="AP6534" s="5">
        <v>0</v>
      </c>
      <c r="AQ6534" s="5">
        <f t="shared" si="1132"/>
        <v>0</v>
      </c>
      <c r="AR6534" s="5">
        <v>0</v>
      </c>
      <c r="AS6534" s="6">
        <v>44959</v>
      </c>
      <c r="AT6534" s="5">
        <v>1</v>
      </c>
      <c r="AU6534" s="5">
        <v>0</v>
      </c>
      <c r="AV6534" t="str">
        <f t="shared" si="1125"/>
        <v>N</v>
      </c>
      <c r="AW6534" t="s">
        <v>60</v>
      </c>
      <c r="AX6534" t="s">
        <v>61</v>
      </c>
      <c r="AY6534" t="s">
        <v>2637</v>
      </c>
      <c r="AZ6534" t="s">
        <v>2637</v>
      </c>
      <c r="BA6534" t="str">
        <f t="shared" si="1126"/>
        <v>N</v>
      </c>
    </row>
    <row r="6535" spans="1:53">
      <c r="A6535" t="s">
        <v>436</v>
      </c>
      <c r="B6535" t="s">
        <v>54</v>
      </c>
      <c r="C6535" t="s">
        <v>89</v>
      </c>
      <c r="D6535">
        <v>2023</v>
      </c>
      <c r="F6535" t="s">
        <v>12173</v>
      </c>
      <c r="G6535" t="s">
        <v>12174</v>
      </c>
      <c r="H6535" t="s">
        <v>12175</v>
      </c>
      <c r="I6535" t="s">
        <v>12176</v>
      </c>
      <c r="J6535" t="s">
        <v>58</v>
      </c>
      <c r="K6535" t="s">
        <v>59</v>
      </c>
      <c r="L6535" s="5">
        <v>0</v>
      </c>
      <c r="M6535" s="5">
        <v>0</v>
      </c>
      <c r="N6535" s="5">
        <f t="shared" si="1122"/>
        <v>0</v>
      </c>
      <c r="O6535" s="5">
        <v>0</v>
      </c>
      <c r="P6535" s="5">
        <v>0</v>
      </c>
      <c r="Q6535" s="5">
        <f t="shared" si="1123"/>
        <v>0</v>
      </c>
      <c r="R6535" s="5">
        <v>0</v>
      </c>
      <c r="S6535" s="5">
        <v>0</v>
      </c>
      <c r="T6535" s="5">
        <f t="shared" si="1124"/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f t="shared" si="1127"/>
        <v>0</v>
      </c>
      <c r="Z6535" s="5">
        <v>0</v>
      </c>
      <c r="AA6535" s="5">
        <v>0</v>
      </c>
      <c r="AB6535" s="5">
        <f t="shared" si="1128"/>
        <v>0</v>
      </c>
      <c r="AC6535" s="5">
        <v>0</v>
      </c>
      <c r="AD6535" s="5">
        <v>0</v>
      </c>
      <c r="AE6535" s="5">
        <f t="shared" si="1129"/>
        <v>0</v>
      </c>
      <c r="AF6535" s="5">
        <v>0</v>
      </c>
      <c r="AG6535" s="6"/>
      <c r="AH6535" s="5">
        <v>0</v>
      </c>
      <c r="AI6535" s="5">
        <v>0</v>
      </c>
      <c r="AJ6535" s="5">
        <v>0</v>
      </c>
      <c r="AK6535" s="5">
        <f t="shared" si="1130"/>
        <v>0</v>
      </c>
      <c r="AL6535" s="5">
        <v>0</v>
      </c>
      <c r="AM6535" s="5">
        <v>1</v>
      </c>
      <c r="AN6535" s="5">
        <f t="shared" si="1131"/>
        <v>1</v>
      </c>
      <c r="AO6535" s="5">
        <v>0</v>
      </c>
      <c r="AP6535" s="5">
        <v>0</v>
      </c>
      <c r="AQ6535" s="5">
        <f t="shared" si="1132"/>
        <v>0</v>
      </c>
      <c r="AR6535" s="5">
        <v>0</v>
      </c>
      <c r="AS6535" s="6">
        <v>45132</v>
      </c>
      <c r="AT6535" s="5">
        <v>1</v>
      </c>
      <c r="AU6535" s="5">
        <v>0</v>
      </c>
      <c r="AV6535" t="str">
        <f t="shared" si="1125"/>
        <v>N</v>
      </c>
      <c r="AW6535" t="s">
        <v>60</v>
      </c>
      <c r="AX6535" t="s">
        <v>61</v>
      </c>
      <c r="AY6535" t="s">
        <v>2637</v>
      </c>
      <c r="AZ6535" t="s">
        <v>2637</v>
      </c>
      <c r="BA6535" t="str">
        <f t="shared" si="1126"/>
        <v>N</v>
      </c>
    </row>
    <row r="6536" spans="1:53">
      <c r="A6536" t="s">
        <v>436</v>
      </c>
      <c r="B6536" t="s">
        <v>54</v>
      </c>
      <c r="C6536" t="s">
        <v>89</v>
      </c>
      <c r="D6536">
        <v>2023</v>
      </c>
      <c r="F6536" t="s">
        <v>13025</v>
      </c>
      <c r="G6536" t="s">
        <v>13026</v>
      </c>
      <c r="H6536" t="s">
        <v>2754</v>
      </c>
      <c r="I6536" t="s">
        <v>13027</v>
      </c>
      <c r="J6536" t="s">
        <v>58</v>
      </c>
      <c r="K6536" t="s">
        <v>59</v>
      </c>
      <c r="L6536" s="5">
        <v>0</v>
      </c>
      <c r="M6536" s="5">
        <v>0</v>
      </c>
      <c r="N6536" s="5">
        <f t="shared" si="1122"/>
        <v>0</v>
      </c>
      <c r="O6536" s="5">
        <v>0</v>
      </c>
      <c r="P6536" s="5">
        <v>0</v>
      </c>
      <c r="Q6536" s="5">
        <f t="shared" si="1123"/>
        <v>0</v>
      </c>
      <c r="R6536" s="5">
        <v>0</v>
      </c>
      <c r="S6536" s="5">
        <v>0</v>
      </c>
      <c r="T6536" s="5">
        <f t="shared" si="1124"/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f t="shared" si="1127"/>
        <v>0</v>
      </c>
      <c r="Z6536" s="5">
        <v>0</v>
      </c>
      <c r="AA6536" s="5">
        <v>0</v>
      </c>
      <c r="AB6536" s="5">
        <f t="shared" si="1128"/>
        <v>0</v>
      </c>
      <c r="AC6536" s="5">
        <v>0</v>
      </c>
      <c r="AD6536" s="5">
        <v>0</v>
      </c>
      <c r="AE6536" s="5">
        <f t="shared" si="1129"/>
        <v>0</v>
      </c>
      <c r="AF6536" s="5">
        <v>0</v>
      </c>
      <c r="AG6536" s="6"/>
      <c r="AH6536" s="5">
        <v>0</v>
      </c>
      <c r="AI6536" s="5">
        <v>0</v>
      </c>
      <c r="AJ6536" s="5">
        <v>0</v>
      </c>
      <c r="AK6536" s="5">
        <f t="shared" si="1130"/>
        <v>0</v>
      </c>
      <c r="AL6536" s="5">
        <v>0</v>
      </c>
      <c r="AM6536" s="5">
        <v>1</v>
      </c>
      <c r="AN6536" s="5">
        <f t="shared" si="1131"/>
        <v>1</v>
      </c>
      <c r="AO6536" s="5">
        <v>0</v>
      </c>
      <c r="AP6536" s="5">
        <v>0</v>
      </c>
      <c r="AQ6536" s="5">
        <f t="shared" si="1132"/>
        <v>0</v>
      </c>
      <c r="AR6536" s="5">
        <v>0</v>
      </c>
      <c r="AS6536" s="6">
        <v>45001</v>
      </c>
      <c r="AT6536" s="5">
        <v>1</v>
      </c>
      <c r="AU6536" s="5">
        <v>0</v>
      </c>
      <c r="AV6536" t="str">
        <f t="shared" si="1125"/>
        <v>N</v>
      </c>
      <c r="AW6536" t="s">
        <v>60</v>
      </c>
      <c r="AX6536" t="s">
        <v>61</v>
      </c>
      <c r="AY6536" t="s">
        <v>2637</v>
      </c>
      <c r="AZ6536" t="s">
        <v>2637</v>
      </c>
      <c r="BA6536" t="str">
        <f t="shared" si="1126"/>
        <v>N</v>
      </c>
    </row>
    <row r="6537" spans="1:53">
      <c r="A6537" t="s">
        <v>436</v>
      </c>
      <c r="B6537" t="s">
        <v>54</v>
      </c>
      <c r="C6537" t="s">
        <v>89</v>
      </c>
      <c r="D6537">
        <v>2023</v>
      </c>
      <c r="F6537" t="s">
        <v>12474</v>
      </c>
      <c r="G6537" t="s">
        <v>12475</v>
      </c>
      <c r="H6537" t="s">
        <v>2754</v>
      </c>
      <c r="I6537" t="s">
        <v>12476</v>
      </c>
      <c r="J6537" t="s">
        <v>58</v>
      </c>
      <c r="K6537" t="s">
        <v>59</v>
      </c>
      <c r="L6537" s="5">
        <v>0</v>
      </c>
      <c r="M6537" s="5">
        <v>0</v>
      </c>
      <c r="N6537" s="5">
        <f t="shared" si="1122"/>
        <v>0</v>
      </c>
      <c r="O6537" s="5">
        <v>0</v>
      </c>
      <c r="P6537" s="5">
        <v>0</v>
      </c>
      <c r="Q6537" s="5">
        <f t="shared" si="1123"/>
        <v>0</v>
      </c>
      <c r="R6537" s="5">
        <v>0</v>
      </c>
      <c r="S6537" s="5">
        <v>0</v>
      </c>
      <c r="T6537" s="5">
        <f t="shared" si="1124"/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f t="shared" si="1127"/>
        <v>0</v>
      </c>
      <c r="Z6537" s="5">
        <v>0</v>
      </c>
      <c r="AA6537" s="5">
        <v>0</v>
      </c>
      <c r="AB6537" s="5">
        <f t="shared" si="1128"/>
        <v>0</v>
      </c>
      <c r="AC6537" s="5">
        <v>0</v>
      </c>
      <c r="AD6537" s="5">
        <v>0</v>
      </c>
      <c r="AE6537" s="5">
        <f t="shared" si="1129"/>
        <v>0</v>
      </c>
      <c r="AF6537" s="5">
        <v>0</v>
      </c>
      <c r="AG6537" s="6"/>
      <c r="AH6537" s="5">
        <v>0</v>
      </c>
      <c r="AI6537" s="5">
        <v>0</v>
      </c>
      <c r="AJ6537" s="5">
        <v>0</v>
      </c>
      <c r="AK6537" s="5">
        <f t="shared" si="1130"/>
        <v>0</v>
      </c>
      <c r="AL6537" s="5">
        <v>0</v>
      </c>
      <c r="AM6537" s="5">
        <v>1</v>
      </c>
      <c r="AN6537" s="5">
        <f t="shared" si="1131"/>
        <v>1</v>
      </c>
      <c r="AO6537" s="5">
        <v>0</v>
      </c>
      <c r="AP6537" s="5">
        <v>0</v>
      </c>
      <c r="AQ6537" s="5">
        <f t="shared" si="1132"/>
        <v>0</v>
      </c>
      <c r="AR6537" s="5">
        <v>0</v>
      </c>
      <c r="AS6537" s="6">
        <v>45106</v>
      </c>
      <c r="AT6537" s="5">
        <v>1</v>
      </c>
      <c r="AU6537" s="5">
        <v>0</v>
      </c>
      <c r="AV6537" t="str">
        <f t="shared" si="1125"/>
        <v>N</v>
      </c>
      <c r="AW6537" t="s">
        <v>60</v>
      </c>
      <c r="AX6537" t="s">
        <v>61</v>
      </c>
      <c r="AY6537" t="s">
        <v>2637</v>
      </c>
      <c r="AZ6537" t="s">
        <v>2637</v>
      </c>
      <c r="BA6537" t="str">
        <f t="shared" si="1126"/>
        <v>N</v>
      </c>
    </row>
    <row r="6538" spans="1:53">
      <c r="A6538" t="s">
        <v>436</v>
      </c>
      <c r="B6538" t="s">
        <v>54</v>
      </c>
      <c r="C6538" t="s">
        <v>89</v>
      </c>
      <c r="D6538">
        <v>2023</v>
      </c>
      <c r="F6538" t="s">
        <v>13018</v>
      </c>
      <c r="G6538" t="s">
        <v>13019</v>
      </c>
      <c r="H6538" t="s">
        <v>13020</v>
      </c>
      <c r="I6538" t="s">
        <v>13021</v>
      </c>
      <c r="J6538" t="s">
        <v>58</v>
      </c>
      <c r="K6538" t="s">
        <v>59</v>
      </c>
      <c r="L6538" s="5">
        <v>0</v>
      </c>
      <c r="M6538" s="5">
        <v>0</v>
      </c>
      <c r="N6538" s="5">
        <f t="shared" si="1122"/>
        <v>0</v>
      </c>
      <c r="O6538" s="5">
        <v>0</v>
      </c>
      <c r="P6538" s="5">
        <v>0</v>
      </c>
      <c r="Q6538" s="5">
        <f t="shared" si="1123"/>
        <v>0</v>
      </c>
      <c r="R6538" s="5">
        <v>0</v>
      </c>
      <c r="S6538" s="5">
        <v>0</v>
      </c>
      <c r="T6538" s="5">
        <f t="shared" si="1124"/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f t="shared" si="1127"/>
        <v>0</v>
      </c>
      <c r="Z6538" s="5">
        <v>0</v>
      </c>
      <c r="AA6538" s="5">
        <v>0</v>
      </c>
      <c r="AB6538" s="5">
        <f t="shared" si="1128"/>
        <v>0</v>
      </c>
      <c r="AC6538" s="5">
        <v>0</v>
      </c>
      <c r="AD6538" s="5">
        <v>0</v>
      </c>
      <c r="AE6538" s="5">
        <f t="shared" si="1129"/>
        <v>0</v>
      </c>
      <c r="AF6538" s="5">
        <v>0</v>
      </c>
      <c r="AG6538" s="6"/>
      <c r="AH6538" s="5">
        <v>0</v>
      </c>
      <c r="AI6538" s="5">
        <v>0</v>
      </c>
      <c r="AJ6538" s="5">
        <v>0</v>
      </c>
      <c r="AK6538" s="5">
        <f t="shared" si="1130"/>
        <v>0</v>
      </c>
      <c r="AL6538" s="5">
        <v>0</v>
      </c>
      <c r="AM6538" s="5">
        <v>1</v>
      </c>
      <c r="AN6538" s="5">
        <f t="shared" si="1131"/>
        <v>1</v>
      </c>
      <c r="AO6538" s="5">
        <v>0</v>
      </c>
      <c r="AP6538" s="5">
        <v>0</v>
      </c>
      <c r="AQ6538" s="5">
        <f t="shared" si="1132"/>
        <v>0</v>
      </c>
      <c r="AR6538" s="5">
        <v>0</v>
      </c>
      <c r="AS6538" s="6">
        <v>45082</v>
      </c>
      <c r="AT6538" s="5">
        <v>1</v>
      </c>
      <c r="AU6538" s="5">
        <v>0</v>
      </c>
      <c r="AV6538" t="str">
        <f t="shared" si="1125"/>
        <v>N</v>
      </c>
      <c r="AW6538" t="s">
        <v>60</v>
      </c>
      <c r="AX6538" t="s">
        <v>61</v>
      </c>
      <c r="AY6538" t="s">
        <v>2637</v>
      </c>
      <c r="AZ6538" t="s">
        <v>2637</v>
      </c>
      <c r="BA6538" t="str">
        <f t="shared" si="1126"/>
        <v>N</v>
      </c>
    </row>
    <row r="6539" spans="1:53">
      <c r="A6539" t="s">
        <v>436</v>
      </c>
      <c r="B6539" t="s">
        <v>54</v>
      </c>
      <c r="C6539" t="s">
        <v>89</v>
      </c>
      <c r="D6539">
        <v>2023</v>
      </c>
      <c r="F6539" t="s">
        <v>12122</v>
      </c>
      <c r="G6539" t="s">
        <v>12123</v>
      </c>
      <c r="H6539" t="s">
        <v>12124</v>
      </c>
      <c r="I6539" t="s">
        <v>12125</v>
      </c>
      <c r="J6539" t="s">
        <v>58</v>
      </c>
      <c r="K6539" t="s">
        <v>59</v>
      </c>
      <c r="L6539" s="5">
        <v>0</v>
      </c>
      <c r="M6539" s="5">
        <v>0</v>
      </c>
      <c r="N6539" s="5">
        <f t="shared" si="1122"/>
        <v>0</v>
      </c>
      <c r="O6539" s="5">
        <v>0</v>
      </c>
      <c r="P6539" s="5">
        <v>0</v>
      </c>
      <c r="Q6539" s="5">
        <f t="shared" si="1123"/>
        <v>0</v>
      </c>
      <c r="R6539" s="5">
        <v>0</v>
      </c>
      <c r="S6539" s="5">
        <v>0</v>
      </c>
      <c r="T6539" s="5">
        <f t="shared" si="1124"/>
        <v>0</v>
      </c>
      <c r="U6539" s="5">
        <v>0</v>
      </c>
      <c r="V6539" s="5">
        <v>0</v>
      </c>
      <c r="W6539" s="5">
        <v>0</v>
      </c>
      <c r="X6539" s="5">
        <v>0</v>
      </c>
      <c r="Y6539" s="5">
        <f t="shared" si="1127"/>
        <v>0</v>
      </c>
      <c r="Z6539" s="5">
        <v>0</v>
      </c>
      <c r="AA6539" s="5">
        <v>0</v>
      </c>
      <c r="AB6539" s="5">
        <f t="shared" si="1128"/>
        <v>0</v>
      </c>
      <c r="AC6539" s="5">
        <v>0</v>
      </c>
      <c r="AD6539" s="5">
        <v>0</v>
      </c>
      <c r="AE6539" s="5">
        <f t="shared" si="1129"/>
        <v>0</v>
      </c>
      <c r="AF6539" s="5">
        <v>0</v>
      </c>
      <c r="AG6539" s="6"/>
      <c r="AH6539" s="5">
        <v>0</v>
      </c>
      <c r="AI6539" s="5">
        <v>0</v>
      </c>
      <c r="AJ6539" s="5">
        <v>0</v>
      </c>
      <c r="AK6539" s="5">
        <f t="shared" si="1130"/>
        <v>0</v>
      </c>
      <c r="AL6539" s="5">
        <v>0</v>
      </c>
      <c r="AM6539" s="5">
        <v>1</v>
      </c>
      <c r="AN6539" s="5">
        <f t="shared" si="1131"/>
        <v>1</v>
      </c>
      <c r="AO6539" s="5">
        <v>0</v>
      </c>
      <c r="AP6539" s="5">
        <v>0</v>
      </c>
      <c r="AQ6539" s="5">
        <f t="shared" si="1132"/>
        <v>0</v>
      </c>
      <c r="AR6539" s="5">
        <v>0</v>
      </c>
      <c r="AS6539" s="6">
        <v>45090</v>
      </c>
      <c r="AT6539" s="5">
        <v>1</v>
      </c>
      <c r="AU6539" s="5">
        <v>0</v>
      </c>
      <c r="AV6539" t="str">
        <f t="shared" si="1125"/>
        <v>N</v>
      </c>
      <c r="AW6539" t="s">
        <v>60</v>
      </c>
      <c r="AX6539" t="s">
        <v>61</v>
      </c>
      <c r="AY6539" t="s">
        <v>2637</v>
      </c>
      <c r="AZ6539" t="s">
        <v>2637</v>
      </c>
      <c r="BA6539" t="str">
        <f t="shared" si="1126"/>
        <v>N</v>
      </c>
    </row>
    <row r="6540" spans="1:53">
      <c r="A6540" t="s">
        <v>436</v>
      </c>
      <c r="B6540" t="s">
        <v>54</v>
      </c>
      <c r="C6540" t="s">
        <v>89</v>
      </c>
      <c r="D6540">
        <v>2023</v>
      </c>
      <c r="F6540" t="s">
        <v>12803</v>
      </c>
      <c r="G6540" t="s">
        <v>12804</v>
      </c>
      <c r="H6540" t="s">
        <v>12805</v>
      </c>
      <c r="I6540" t="s">
        <v>12806</v>
      </c>
      <c r="J6540" t="s">
        <v>58</v>
      </c>
      <c r="K6540" t="s">
        <v>59</v>
      </c>
      <c r="L6540" s="5">
        <v>0</v>
      </c>
      <c r="M6540" s="5">
        <v>0</v>
      </c>
      <c r="N6540" s="5">
        <f t="shared" si="1122"/>
        <v>0</v>
      </c>
      <c r="O6540" s="5">
        <v>0</v>
      </c>
      <c r="P6540" s="5">
        <v>0</v>
      </c>
      <c r="Q6540" s="5">
        <f t="shared" si="1123"/>
        <v>0</v>
      </c>
      <c r="R6540" s="5">
        <v>0</v>
      </c>
      <c r="S6540" s="5">
        <v>0</v>
      </c>
      <c r="T6540" s="5">
        <f t="shared" si="1124"/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f t="shared" si="1127"/>
        <v>0</v>
      </c>
      <c r="Z6540" s="5">
        <v>0</v>
      </c>
      <c r="AA6540" s="5">
        <v>0</v>
      </c>
      <c r="AB6540" s="5">
        <f t="shared" si="1128"/>
        <v>0</v>
      </c>
      <c r="AC6540" s="5">
        <v>0</v>
      </c>
      <c r="AD6540" s="5">
        <v>0</v>
      </c>
      <c r="AE6540" s="5">
        <f t="shared" si="1129"/>
        <v>0</v>
      </c>
      <c r="AF6540" s="5">
        <v>0</v>
      </c>
      <c r="AG6540" s="6"/>
      <c r="AH6540" s="5">
        <v>0</v>
      </c>
      <c r="AI6540" s="5">
        <v>0</v>
      </c>
      <c r="AJ6540" s="5">
        <v>0</v>
      </c>
      <c r="AK6540" s="5">
        <f t="shared" si="1130"/>
        <v>0</v>
      </c>
      <c r="AL6540" s="5">
        <v>0</v>
      </c>
      <c r="AM6540" s="5">
        <v>1</v>
      </c>
      <c r="AN6540" s="5">
        <f t="shared" si="1131"/>
        <v>1</v>
      </c>
      <c r="AO6540" s="5">
        <v>0</v>
      </c>
      <c r="AP6540" s="5">
        <v>0</v>
      </c>
      <c r="AQ6540" s="5">
        <f t="shared" si="1132"/>
        <v>0</v>
      </c>
      <c r="AR6540" s="5">
        <v>0</v>
      </c>
      <c r="AS6540" s="6">
        <v>45189</v>
      </c>
      <c r="AT6540" s="5">
        <v>1</v>
      </c>
      <c r="AU6540" s="5">
        <v>0</v>
      </c>
      <c r="AV6540" t="str">
        <f t="shared" si="1125"/>
        <v>N</v>
      </c>
      <c r="AW6540" t="s">
        <v>60</v>
      </c>
      <c r="AX6540" t="s">
        <v>61</v>
      </c>
      <c r="AY6540" t="s">
        <v>2637</v>
      </c>
      <c r="AZ6540" t="s">
        <v>2637</v>
      </c>
      <c r="BA6540" t="str">
        <f t="shared" si="1126"/>
        <v>N</v>
      </c>
    </row>
    <row r="6541" spans="1:53">
      <c r="A6541" t="s">
        <v>436</v>
      </c>
      <c r="B6541" t="s">
        <v>54</v>
      </c>
      <c r="C6541" t="s">
        <v>89</v>
      </c>
      <c r="D6541">
        <v>2023</v>
      </c>
      <c r="F6541" t="s">
        <v>12364</v>
      </c>
      <c r="G6541" t="s">
        <v>12365</v>
      </c>
      <c r="H6541" t="s">
        <v>4884</v>
      </c>
      <c r="I6541" t="s">
        <v>12366</v>
      </c>
      <c r="J6541" t="s">
        <v>58</v>
      </c>
      <c r="K6541" t="s">
        <v>59</v>
      </c>
      <c r="L6541" s="5">
        <v>0</v>
      </c>
      <c r="M6541" s="5">
        <v>0</v>
      </c>
      <c r="N6541" s="5">
        <f t="shared" si="1122"/>
        <v>0</v>
      </c>
      <c r="O6541" s="5">
        <v>0</v>
      </c>
      <c r="P6541" s="5">
        <v>0</v>
      </c>
      <c r="Q6541" s="5">
        <f t="shared" si="1123"/>
        <v>0</v>
      </c>
      <c r="R6541" s="5">
        <v>0</v>
      </c>
      <c r="S6541" s="5">
        <v>0</v>
      </c>
      <c r="T6541" s="5">
        <f t="shared" si="1124"/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f t="shared" si="1127"/>
        <v>0</v>
      </c>
      <c r="Z6541" s="5">
        <v>0</v>
      </c>
      <c r="AA6541" s="5">
        <v>0</v>
      </c>
      <c r="AB6541" s="5">
        <f t="shared" si="1128"/>
        <v>0</v>
      </c>
      <c r="AC6541" s="5">
        <v>0</v>
      </c>
      <c r="AD6541" s="5">
        <v>0</v>
      </c>
      <c r="AE6541" s="5">
        <f t="shared" si="1129"/>
        <v>0</v>
      </c>
      <c r="AF6541" s="5">
        <v>0</v>
      </c>
      <c r="AG6541" s="6"/>
      <c r="AH6541" s="5">
        <v>0</v>
      </c>
      <c r="AI6541" s="5">
        <v>0</v>
      </c>
      <c r="AJ6541" s="5">
        <v>0</v>
      </c>
      <c r="AK6541" s="5">
        <f t="shared" si="1130"/>
        <v>0</v>
      </c>
      <c r="AL6541" s="5">
        <v>0</v>
      </c>
      <c r="AM6541" s="5">
        <v>1</v>
      </c>
      <c r="AN6541" s="5">
        <f t="shared" si="1131"/>
        <v>1</v>
      </c>
      <c r="AO6541" s="5">
        <v>0</v>
      </c>
      <c r="AP6541" s="5">
        <v>0</v>
      </c>
      <c r="AQ6541" s="5">
        <f t="shared" si="1132"/>
        <v>0</v>
      </c>
      <c r="AR6541" s="5">
        <v>0</v>
      </c>
      <c r="AS6541" s="6">
        <v>45043</v>
      </c>
      <c r="AT6541" s="5">
        <v>1</v>
      </c>
      <c r="AU6541" s="5">
        <v>0</v>
      </c>
      <c r="AV6541" t="str">
        <f t="shared" si="1125"/>
        <v>N</v>
      </c>
      <c r="AW6541" t="s">
        <v>60</v>
      </c>
      <c r="AX6541" t="s">
        <v>61</v>
      </c>
      <c r="AY6541" t="s">
        <v>2637</v>
      </c>
      <c r="AZ6541" t="s">
        <v>2637</v>
      </c>
      <c r="BA6541" t="str">
        <f t="shared" si="1126"/>
        <v>N</v>
      </c>
    </row>
    <row r="6542" spans="1:53">
      <c r="A6542" t="s">
        <v>436</v>
      </c>
      <c r="B6542" t="s">
        <v>54</v>
      </c>
      <c r="C6542" t="s">
        <v>89</v>
      </c>
      <c r="D6542">
        <v>2023</v>
      </c>
      <c r="F6542" t="s">
        <v>12573</v>
      </c>
      <c r="G6542" t="s">
        <v>12574</v>
      </c>
      <c r="H6542" t="s">
        <v>12575</v>
      </c>
      <c r="I6542" t="s">
        <v>12576</v>
      </c>
      <c r="J6542" t="s">
        <v>58</v>
      </c>
      <c r="K6542" t="s">
        <v>59</v>
      </c>
      <c r="L6542" s="5">
        <v>0</v>
      </c>
      <c r="M6542" s="5">
        <v>0</v>
      </c>
      <c r="N6542" s="5">
        <f t="shared" si="1122"/>
        <v>0</v>
      </c>
      <c r="O6542" s="5">
        <v>0</v>
      </c>
      <c r="P6542" s="5">
        <v>0</v>
      </c>
      <c r="Q6542" s="5">
        <f t="shared" si="1123"/>
        <v>0</v>
      </c>
      <c r="R6542" s="5">
        <v>0</v>
      </c>
      <c r="S6542" s="5">
        <v>0</v>
      </c>
      <c r="T6542" s="5">
        <f t="shared" si="1124"/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f t="shared" si="1127"/>
        <v>0</v>
      </c>
      <c r="Z6542" s="5">
        <v>0</v>
      </c>
      <c r="AA6542" s="5">
        <v>0</v>
      </c>
      <c r="AB6542" s="5">
        <f t="shared" si="1128"/>
        <v>0</v>
      </c>
      <c r="AC6542" s="5">
        <v>0</v>
      </c>
      <c r="AD6542" s="5">
        <v>0</v>
      </c>
      <c r="AE6542" s="5">
        <f t="shared" si="1129"/>
        <v>0</v>
      </c>
      <c r="AF6542" s="5">
        <v>0</v>
      </c>
      <c r="AG6542" s="6"/>
      <c r="AH6542" s="5">
        <v>0</v>
      </c>
      <c r="AI6542" s="5">
        <v>0</v>
      </c>
      <c r="AJ6542" s="5">
        <v>0</v>
      </c>
      <c r="AK6542" s="5">
        <f t="shared" si="1130"/>
        <v>0</v>
      </c>
      <c r="AL6542" s="5">
        <v>0</v>
      </c>
      <c r="AM6542" s="5">
        <v>1</v>
      </c>
      <c r="AN6542" s="5">
        <f t="shared" si="1131"/>
        <v>1</v>
      </c>
      <c r="AO6542" s="5">
        <v>0</v>
      </c>
      <c r="AP6542" s="5">
        <v>0</v>
      </c>
      <c r="AQ6542" s="5">
        <f t="shared" si="1132"/>
        <v>0</v>
      </c>
      <c r="AR6542" s="5">
        <v>0</v>
      </c>
      <c r="AS6542" s="6">
        <v>45197</v>
      </c>
      <c r="AT6542" s="5">
        <v>1</v>
      </c>
      <c r="AU6542" s="5">
        <v>0</v>
      </c>
      <c r="AV6542" t="str">
        <f t="shared" si="1125"/>
        <v>N</v>
      </c>
      <c r="AW6542" t="s">
        <v>60</v>
      </c>
      <c r="AX6542" t="s">
        <v>61</v>
      </c>
      <c r="AY6542" t="s">
        <v>2637</v>
      </c>
      <c r="AZ6542" t="s">
        <v>2637</v>
      </c>
      <c r="BA6542" t="str">
        <f t="shared" si="1126"/>
        <v>N</v>
      </c>
    </row>
    <row r="6543" spans="1:53">
      <c r="A6543" t="s">
        <v>436</v>
      </c>
      <c r="B6543" t="s">
        <v>54</v>
      </c>
      <c r="C6543" t="s">
        <v>89</v>
      </c>
      <c r="D6543">
        <v>2023</v>
      </c>
      <c r="F6543" t="s">
        <v>13022</v>
      </c>
      <c r="G6543" t="s">
        <v>13023</v>
      </c>
      <c r="H6543" t="s">
        <v>2754</v>
      </c>
      <c r="I6543" t="s">
        <v>13024</v>
      </c>
      <c r="J6543" t="s">
        <v>58</v>
      </c>
      <c r="K6543" t="s">
        <v>59</v>
      </c>
      <c r="L6543" s="5">
        <v>0</v>
      </c>
      <c r="M6543" s="5">
        <v>0</v>
      </c>
      <c r="N6543" s="5">
        <f t="shared" si="1122"/>
        <v>0</v>
      </c>
      <c r="O6543" s="5">
        <v>0</v>
      </c>
      <c r="P6543" s="5">
        <v>0</v>
      </c>
      <c r="Q6543" s="5">
        <f t="shared" si="1123"/>
        <v>0</v>
      </c>
      <c r="R6543" s="5">
        <v>0</v>
      </c>
      <c r="S6543" s="5">
        <v>0</v>
      </c>
      <c r="T6543" s="5">
        <f t="shared" si="1124"/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f t="shared" si="1127"/>
        <v>0</v>
      </c>
      <c r="Z6543" s="5">
        <v>0</v>
      </c>
      <c r="AA6543" s="5">
        <v>0</v>
      </c>
      <c r="AB6543" s="5">
        <f t="shared" si="1128"/>
        <v>0</v>
      </c>
      <c r="AC6543" s="5">
        <v>0</v>
      </c>
      <c r="AD6543" s="5">
        <v>0</v>
      </c>
      <c r="AE6543" s="5">
        <f t="shared" si="1129"/>
        <v>0</v>
      </c>
      <c r="AF6543" s="5">
        <v>0</v>
      </c>
      <c r="AG6543" s="6"/>
      <c r="AH6543" s="5">
        <v>0</v>
      </c>
      <c r="AI6543" s="5">
        <v>0</v>
      </c>
      <c r="AJ6543" s="5">
        <v>0</v>
      </c>
      <c r="AK6543" s="5">
        <f t="shared" si="1130"/>
        <v>0</v>
      </c>
      <c r="AL6543" s="5">
        <v>0</v>
      </c>
      <c r="AM6543" s="5">
        <v>1</v>
      </c>
      <c r="AN6543" s="5">
        <f t="shared" si="1131"/>
        <v>1</v>
      </c>
      <c r="AO6543" s="5">
        <v>0</v>
      </c>
      <c r="AP6543" s="5">
        <v>0</v>
      </c>
      <c r="AQ6543" s="5">
        <f t="shared" si="1132"/>
        <v>0</v>
      </c>
      <c r="AR6543" s="5">
        <v>0</v>
      </c>
      <c r="AS6543" s="6">
        <v>45138</v>
      </c>
      <c r="AT6543" s="5">
        <v>1</v>
      </c>
      <c r="AU6543" s="5">
        <v>0</v>
      </c>
      <c r="AV6543" t="str">
        <f t="shared" si="1125"/>
        <v>N</v>
      </c>
      <c r="AW6543" t="s">
        <v>60</v>
      </c>
      <c r="AX6543" t="s">
        <v>61</v>
      </c>
      <c r="AY6543" t="s">
        <v>2637</v>
      </c>
      <c r="AZ6543" t="s">
        <v>2637</v>
      </c>
      <c r="BA6543" t="str">
        <f t="shared" si="1126"/>
        <v>N</v>
      </c>
    </row>
    <row r="6544" spans="1:53">
      <c r="A6544" t="s">
        <v>436</v>
      </c>
      <c r="B6544" t="s">
        <v>54</v>
      </c>
      <c r="C6544" t="s">
        <v>89</v>
      </c>
      <c r="D6544">
        <v>2023</v>
      </c>
      <c r="F6544" t="s">
        <v>12689</v>
      </c>
      <c r="G6544" t="s">
        <v>12690</v>
      </c>
      <c r="H6544" t="s">
        <v>12691</v>
      </c>
      <c r="I6544" t="s">
        <v>12692</v>
      </c>
      <c r="J6544" t="s">
        <v>58</v>
      </c>
      <c r="K6544" t="s">
        <v>59</v>
      </c>
      <c r="L6544" s="5">
        <v>0</v>
      </c>
      <c r="M6544" s="5">
        <v>0</v>
      </c>
      <c r="N6544" s="5">
        <f t="shared" si="1122"/>
        <v>0</v>
      </c>
      <c r="O6544" s="5">
        <v>0</v>
      </c>
      <c r="P6544" s="5">
        <v>0</v>
      </c>
      <c r="Q6544" s="5">
        <f t="shared" si="1123"/>
        <v>0</v>
      </c>
      <c r="R6544" s="5">
        <v>0</v>
      </c>
      <c r="S6544" s="5">
        <v>0</v>
      </c>
      <c r="T6544" s="5">
        <f t="shared" si="1124"/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f t="shared" si="1127"/>
        <v>0</v>
      </c>
      <c r="Z6544" s="5">
        <v>0</v>
      </c>
      <c r="AA6544" s="5">
        <v>0</v>
      </c>
      <c r="AB6544" s="5">
        <f t="shared" si="1128"/>
        <v>0</v>
      </c>
      <c r="AC6544" s="5">
        <v>0</v>
      </c>
      <c r="AD6544" s="5">
        <v>0</v>
      </c>
      <c r="AE6544" s="5">
        <f t="shared" si="1129"/>
        <v>0</v>
      </c>
      <c r="AF6544" s="5">
        <v>0</v>
      </c>
      <c r="AG6544" s="6"/>
      <c r="AH6544" s="5">
        <v>0</v>
      </c>
      <c r="AI6544" s="5">
        <v>0</v>
      </c>
      <c r="AJ6544" s="5">
        <v>0</v>
      </c>
      <c r="AK6544" s="5">
        <f t="shared" si="1130"/>
        <v>0</v>
      </c>
      <c r="AL6544" s="5">
        <v>0</v>
      </c>
      <c r="AM6544" s="5">
        <v>1</v>
      </c>
      <c r="AN6544" s="5">
        <f t="shared" si="1131"/>
        <v>1</v>
      </c>
      <c r="AO6544" s="5">
        <v>0</v>
      </c>
      <c r="AP6544" s="5">
        <v>0</v>
      </c>
      <c r="AQ6544" s="5">
        <f t="shared" si="1132"/>
        <v>0</v>
      </c>
      <c r="AR6544" s="5">
        <v>0</v>
      </c>
      <c r="AS6544" s="6">
        <v>45252</v>
      </c>
      <c r="AT6544" s="5">
        <v>1</v>
      </c>
      <c r="AU6544" s="5">
        <v>0</v>
      </c>
      <c r="AV6544" t="str">
        <f t="shared" si="1125"/>
        <v>N</v>
      </c>
      <c r="AW6544" t="s">
        <v>60</v>
      </c>
      <c r="AX6544" t="s">
        <v>61</v>
      </c>
      <c r="AY6544" t="s">
        <v>2637</v>
      </c>
      <c r="AZ6544" t="s">
        <v>2637</v>
      </c>
      <c r="BA6544" t="str">
        <f t="shared" si="1126"/>
        <v>N</v>
      </c>
    </row>
    <row r="6545" spans="1:53">
      <c r="A6545" t="s">
        <v>436</v>
      </c>
      <c r="B6545" t="s">
        <v>54</v>
      </c>
      <c r="C6545" t="s">
        <v>89</v>
      </c>
      <c r="D6545">
        <v>2023</v>
      </c>
      <c r="F6545" t="s">
        <v>12392</v>
      </c>
      <c r="G6545" t="s">
        <v>15139</v>
      </c>
      <c r="H6545" t="s">
        <v>12394</v>
      </c>
      <c r="I6545" t="s">
        <v>12395</v>
      </c>
      <c r="J6545" t="s">
        <v>58</v>
      </c>
      <c r="K6545" t="s">
        <v>59</v>
      </c>
      <c r="L6545" s="5">
        <v>0</v>
      </c>
      <c r="M6545" s="5">
        <v>0</v>
      </c>
      <c r="N6545" s="5">
        <f t="shared" si="1122"/>
        <v>0</v>
      </c>
      <c r="O6545" s="5">
        <v>0</v>
      </c>
      <c r="P6545" s="5">
        <v>0</v>
      </c>
      <c r="Q6545" s="5">
        <f t="shared" si="1123"/>
        <v>0</v>
      </c>
      <c r="R6545" s="5">
        <v>0</v>
      </c>
      <c r="S6545" s="5">
        <v>0</v>
      </c>
      <c r="T6545" s="5">
        <f t="shared" si="1124"/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f t="shared" si="1127"/>
        <v>0</v>
      </c>
      <c r="Z6545" s="5">
        <v>0</v>
      </c>
      <c r="AA6545" s="5">
        <v>0</v>
      </c>
      <c r="AB6545" s="5">
        <f t="shared" si="1128"/>
        <v>0</v>
      </c>
      <c r="AC6545" s="5">
        <v>0</v>
      </c>
      <c r="AD6545" s="5">
        <v>0</v>
      </c>
      <c r="AE6545" s="5">
        <f t="shared" si="1129"/>
        <v>0</v>
      </c>
      <c r="AF6545" s="5">
        <v>0</v>
      </c>
      <c r="AG6545" s="6"/>
      <c r="AH6545" s="5">
        <v>0</v>
      </c>
      <c r="AI6545" s="5">
        <v>0</v>
      </c>
      <c r="AJ6545" s="5">
        <v>0</v>
      </c>
      <c r="AK6545" s="5">
        <f t="shared" si="1130"/>
        <v>0</v>
      </c>
      <c r="AL6545" s="5">
        <v>0</v>
      </c>
      <c r="AM6545" s="5">
        <v>1</v>
      </c>
      <c r="AN6545" s="5">
        <f t="shared" si="1131"/>
        <v>1</v>
      </c>
      <c r="AO6545" s="5">
        <v>0</v>
      </c>
      <c r="AP6545" s="5">
        <v>0</v>
      </c>
      <c r="AQ6545" s="5">
        <f t="shared" si="1132"/>
        <v>0</v>
      </c>
      <c r="AR6545" s="5">
        <v>0</v>
      </c>
      <c r="AS6545" s="6">
        <v>45041</v>
      </c>
      <c r="AT6545" s="5">
        <v>1</v>
      </c>
      <c r="AU6545" s="5">
        <v>0</v>
      </c>
      <c r="AV6545" t="str">
        <f t="shared" si="1125"/>
        <v>N</v>
      </c>
      <c r="AW6545" t="s">
        <v>60</v>
      </c>
      <c r="AX6545" t="s">
        <v>61</v>
      </c>
      <c r="AY6545" t="s">
        <v>2637</v>
      </c>
      <c r="AZ6545" t="s">
        <v>2637</v>
      </c>
      <c r="BA6545" t="str">
        <f t="shared" si="1126"/>
        <v>N</v>
      </c>
    </row>
    <row r="6546" spans="1:53">
      <c r="A6546" t="s">
        <v>436</v>
      </c>
      <c r="B6546" t="s">
        <v>54</v>
      </c>
      <c r="C6546" t="s">
        <v>89</v>
      </c>
      <c r="D6546">
        <v>2023</v>
      </c>
      <c r="F6546" t="s">
        <v>12875</v>
      </c>
      <c r="G6546" t="s">
        <v>12876</v>
      </c>
      <c r="H6546" t="s">
        <v>12575</v>
      </c>
      <c r="I6546" t="s">
        <v>12877</v>
      </c>
      <c r="J6546" t="s">
        <v>58</v>
      </c>
      <c r="K6546" t="s">
        <v>59</v>
      </c>
      <c r="L6546" s="5">
        <v>0</v>
      </c>
      <c r="M6546" s="5">
        <v>0</v>
      </c>
      <c r="N6546" s="5">
        <f t="shared" si="1122"/>
        <v>0</v>
      </c>
      <c r="O6546" s="5">
        <v>0</v>
      </c>
      <c r="P6546" s="5">
        <v>0</v>
      </c>
      <c r="Q6546" s="5">
        <f t="shared" si="1123"/>
        <v>0</v>
      </c>
      <c r="R6546" s="5">
        <v>0</v>
      </c>
      <c r="S6546" s="5">
        <v>0</v>
      </c>
      <c r="T6546" s="5">
        <f t="shared" si="1124"/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f t="shared" si="1127"/>
        <v>0</v>
      </c>
      <c r="Z6546" s="5">
        <v>0</v>
      </c>
      <c r="AA6546" s="5">
        <v>0</v>
      </c>
      <c r="AB6546" s="5">
        <f t="shared" si="1128"/>
        <v>0</v>
      </c>
      <c r="AC6546" s="5">
        <v>0</v>
      </c>
      <c r="AD6546" s="5">
        <v>0</v>
      </c>
      <c r="AE6546" s="5">
        <f t="shared" si="1129"/>
        <v>0</v>
      </c>
      <c r="AF6546" s="5">
        <v>0</v>
      </c>
      <c r="AG6546" s="6"/>
      <c r="AH6546" s="5">
        <v>0</v>
      </c>
      <c r="AI6546" s="5">
        <v>0</v>
      </c>
      <c r="AJ6546" s="5">
        <v>0</v>
      </c>
      <c r="AK6546" s="5">
        <f t="shared" si="1130"/>
        <v>0</v>
      </c>
      <c r="AL6546" s="5">
        <v>0</v>
      </c>
      <c r="AM6546" s="5">
        <v>1</v>
      </c>
      <c r="AN6546" s="5">
        <f t="shared" si="1131"/>
        <v>1</v>
      </c>
      <c r="AO6546" s="5">
        <v>0</v>
      </c>
      <c r="AP6546" s="5">
        <v>0</v>
      </c>
      <c r="AQ6546" s="5">
        <f t="shared" si="1132"/>
        <v>0</v>
      </c>
      <c r="AR6546" s="5">
        <v>0</v>
      </c>
      <c r="AS6546" s="6">
        <v>45056</v>
      </c>
      <c r="AT6546" s="5">
        <v>1</v>
      </c>
      <c r="AU6546" s="5">
        <v>0</v>
      </c>
      <c r="AV6546" t="str">
        <f t="shared" si="1125"/>
        <v>N</v>
      </c>
      <c r="AW6546" t="s">
        <v>60</v>
      </c>
      <c r="AX6546" t="s">
        <v>61</v>
      </c>
      <c r="AY6546" t="s">
        <v>2637</v>
      </c>
      <c r="AZ6546" t="s">
        <v>2637</v>
      </c>
      <c r="BA6546" t="str">
        <f t="shared" si="1126"/>
        <v>N</v>
      </c>
    </row>
    <row r="6547" spans="1:53">
      <c r="A6547" t="s">
        <v>436</v>
      </c>
      <c r="B6547" t="s">
        <v>54</v>
      </c>
      <c r="C6547" t="s">
        <v>89</v>
      </c>
      <c r="D6547">
        <v>2023</v>
      </c>
      <c r="F6547" t="s">
        <v>12973</v>
      </c>
      <c r="G6547" t="s">
        <v>12974</v>
      </c>
      <c r="H6547" t="s">
        <v>2720</v>
      </c>
      <c r="I6547" t="s">
        <v>12975</v>
      </c>
      <c r="J6547" t="s">
        <v>58</v>
      </c>
      <c r="K6547" t="s">
        <v>59</v>
      </c>
      <c r="L6547" s="5">
        <v>0</v>
      </c>
      <c r="M6547" s="5">
        <v>0</v>
      </c>
      <c r="N6547" s="5">
        <f t="shared" si="1122"/>
        <v>0</v>
      </c>
      <c r="O6547" s="5">
        <v>0</v>
      </c>
      <c r="P6547" s="5">
        <v>0</v>
      </c>
      <c r="Q6547" s="5">
        <f t="shared" si="1123"/>
        <v>0</v>
      </c>
      <c r="R6547" s="5">
        <v>0</v>
      </c>
      <c r="S6547" s="5">
        <v>0</v>
      </c>
      <c r="T6547" s="5">
        <f t="shared" si="1124"/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f t="shared" si="1127"/>
        <v>0</v>
      </c>
      <c r="Z6547" s="5">
        <v>0</v>
      </c>
      <c r="AA6547" s="5">
        <v>0</v>
      </c>
      <c r="AB6547" s="5">
        <f t="shared" si="1128"/>
        <v>0</v>
      </c>
      <c r="AC6547" s="5">
        <v>0</v>
      </c>
      <c r="AD6547" s="5">
        <v>0</v>
      </c>
      <c r="AE6547" s="5">
        <f t="shared" si="1129"/>
        <v>0</v>
      </c>
      <c r="AF6547" s="5">
        <v>0</v>
      </c>
      <c r="AG6547" s="6"/>
      <c r="AH6547" s="5">
        <v>0</v>
      </c>
      <c r="AI6547" s="5">
        <v>0</v>
      </c>
      <c r="AJ6547" s="5">
        <v>0</v>
      </c>
      <c r="AK6547" s="5">
        <f t="shared" si="1130"/>
        <v>0</v>
      </c>
      <c r="AL6547" s="5">
        <v>0</v>
      </c>
      <c r="AM6547" s="5">
        <v>1</v>
      </c>
      <c r="AN6547" s="5">
        <f t="shared" si="1131"/>
        <v>1</v>
      </c>
      <c r="AO6547" s="5">
        <v>0</v>
      </c>
      <c r="AP6547" s="5">
        <v>0</v>
      </c>
      <c r="AQ6547" s="5">
        <f t="shared" si="1132"/>
        <v>0</v>
      </c>
      <c r="AR6547" s="5">
        <v>0</v>
      </c>
      <c r="AS6547" s="6">
        <v>45015</v>
      </c>
      <c r="AT6547" s="5">
        <v>1</v>
      </c>
      <c r="AU6547" s="5">
        <v>0</v>
      </c>
      <c r="AV6547" t="str">
        <f t="shared" si="1125"/>
        <v>N</v>
      </c>
      <c r="AW6547" t="s">
        <v>60</v>
      </c>
      <c r="AX6547" t="s">
        <v>61</v>
      </c>
      <c r="AY6547" t="s">
        <v>2637</v>
      </c>
      <c r="AZ6547" t="s">
        <v>2637</v>
      </c>
      <c r="BA6547" t="str">
        <f t="shared" si="1126"/>
        <v>N</v>
      </c>
    </row>
    <row r="6548" spans="1:53">
      <c r="A6548" t="s">
        <v>436</v>
      </c>
      <c r="B6548" t="s">
        <v>54</v>
      </c>
      <c r="C6548" t="s">
        <v>89</v>
      </c>
      <c r="D6548">
        <v>2023</v>
      </c>
      <c r="F6548" t="s">
        <v>5021</v>
      </c>
      <c r="G6548" t="s">
        <v>15140</v>
      </c>
      <c r="H6548" t="s">
        <v>5023</v>
      </c>
      <c r="I6548" t="s">
        <v>5024</v>
      </c>
      <c r="J6548" t="s">
        <v>58</v>
      </c>
      <c r="K6548" t="s">
        <v>59</v>
      </c>
      <c r="L6548" s="5">
        <v>0</v>
      </c>
      <c r="M6548" s="5">
        <v>0</v>
      </c>
      <c r="N6548" s="5">
        <f t="shared" si="1122"/>
        <v>0</v>
      </c>
      <c r="O6548" s="5">
        <v>0</v>
      </c>
      <c r="P6548" s="5">
        <v>0</v>
      </c>
      <c r="Q6548" s="5">
        <f t="shared" si="1123"/>
        <v>0</v>
      </c>
      <c r="R6548" s="5">
        <v>0</v>
      </c>
      <c r="S6548" s="5">
        <v>0</v>
      </c>
      <c r="T6548" s="5">
        <f t="shared" si="1124"/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f t="shared" si="1127"/>
        <v>0</v>
      </c>
      <c r="Z6548" s="5">
        <v>0</v>
      </c>
      <c r="AA6548" s="5">
        <v>0</v>
      </c>
      <c r="AB6548" s="5">
        <f t="shared" si="1128"/>
        <v>0</v>
      </c>
      <c r="AC6548" s="5">
        <v>0</v>
      </c>
      <c r="AD6548" s="5">
        <v>0</v>
      </c>
      <c r="AE6548" s="5">
        <f t="shared" si="1129"/>
        <v>0</v>
      </c>
      <c r="AF6548" s="5">
        <v>0</v>
      </c>
      <c r="AG6548" s="6"/>
      <c r="AH6548" s="5">
        <v>0</v>
      </c>
      <c r="AI6548" s="5">
        <v>0</v>
      </c>
      <c r="AJ6548" s="5">
        <v>0</v>
      </c>
      <c r="AK6548" s="5">
        <f t="shared" si="1130"/>
        <v>0</v>
      </c>
      <c r="AL6548" s="5">
        <v>0</v>
      </c>
      <c r="AM6548" s="5">
        <v>1</v>
      </c>
      <c r="AN6548" s="5">
        <f t="shared" si="1131"/>
        <v>1</v>
      </c>
      <c r="AO6548" s="5">
        <v>0</v>
      </c>
      <c r="AP6548" s="5">
        <v>0</v>
      </c>
      <c r="AQ6548" s="5">
        <f t="shared" si="1132"/>
        <v>0</v>
      </c>
      <c r="AR6548" s="5">
        <v>0</v>
      </c>
      <c r="AS6548" s="6">
        <v>45112</v>
      </c>
      <c r="AT6548" s="5">
        <v>1</v>
      </c>
      <c r="AU6548" s="5">
        <v>0</v>
      </c>
      <c r="AV6548" t="str">
        <f t="shared" si="1125"/>
        <v>N</v>
      </c>
      <c r="AW6548" t="s">
        <v>60</v>
      </c>
      <c r="AX6548" t="s">
        <v>61</v>
      </c>
      <c r="AY6548" t="s">
        <v>2637</v>
      </c>
      <c r="AZ6548" t="s">
        <v>2637</v>
      </c>
      <c r="BA6548" t="str">
        <f t="shared" si="1126"/>
        <v>N</v>
      </c>
    </row>
    <row r="6549" spans="1:53">
      <c r="A6549" t="s">
        <v>436</v>
      </c>
      <c r="B6549" t="s">
        <v>54</v>
      </c>
      <c r="C6549" t="s">
        <v>89</v>
      </c>
      <c r="D6549">
        <v>2023</v>
      </c>
      <c r="F6549" t="s">
        <v>12426</v>
      </c>
      <c r="G6549" t="s">
        <v>15141</v>
      </c>
      <c r="H6549" t="s">
        <v>6904</v>
      </c>
      <c r="I6549" t="s">
        <v>12833</v>
      </c>
      <c r="J6549" t="s">
        <v>58</v>
      </c>
      <c r="K6549" t="s">
        <v>59</v>
      </c>
      <c r="L6549" s="5">
        <v>0</v>
      </c>
      <c r="M6549" s="5">
        <v>0</v>
      </c>
      <c r="N6549" s="5">
        <f t="shared" si="1122"/>
        <v>0</v>
      </c>
      <c r="O6549" s="5">
        <v>0</v>
      </c>
      <c r="P6549" s="5">
        <v>0</v>
      </c>
      <c r="Q6549" s="5">
        <f t="shared" si="1123"/>
        <v>0</v>
      </c>
      <c r="R6549" s="5">
        <v>0</v>
      </c>
      <c r="S6549" s="5">
        <v>0</v>
      </c>
      <c r="T6549" s="5">
        <f t="shared" si="1124"/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f t="shared" si="1127"/>
        <v>0</v>
      </c>
      <c r="Z6549" s="5">
        <v>0</v>
      </c>
      <c r="AA6549" s="5">
        <v>0</v>
      </c>
      <c r="AB6549" s="5">
        <f t="shared" si="1128"/>
        <v>0</v>
      </c>
      <c r="AC6549" s="5">
        <v>0</v>
      </c>
      <c r="AD6549" s="5">
        <v>0</v>
      </c>
      <c r="AE6549" s="5">
        <f t="shared" si="1129"/>
        <v>0</v>
      </c>
      <c r="AF6549" s="5">
        <v>0</v>
      </c>
      <c r="AG6549" s="6"/>
      <c r="AH6549" s="5">
        <v>0</v>
      </c>
      <c r="AI6549" s="5">
        <v>0</v>
      </c>
      <c r="AJ6549" s="5">
        <v>0</v>
      </c>
      <c r="AK6549" s="5">
        <f t="shared" si="1130"/>
        <v>0</v>
      </c>
      <c r="AL6549" s="5">
        <v>0</v>
      </c>
      <c r="AM6549" s="5">
        <v>1</v>
      </c>
      <c r="AN6549" s="5">
        <f t="shared" si="1131"/>
        <v>1</v>
      </c>
      <c r="AO6549" s="5">
        <v>0</v>
      </c>
      <c r="AP6549" s="5">
        <v>0</v>
      </c>
      <c r="AQ6549" s="5">
        <f t="shared" si="1132"/>
        <v>0</v>
      </c>
      <c r="AR6549" s="5">
        <v>0</v>
      </c>
      <c r="AS6549" s="6">
        <v>45078</v>
      </c>
      <c r="AT6549" s="5">
        <v>1</v>
      </c>
      <c r="AU6549" s="5">
        <v>0</v>
      </c>
      <c r="AV6549" t="str">
        <f t="shared" si="1125"/>
        <v>N</v>
      </c>
      <c r="AW6549" t="s">
        <v>60</v>
      </c>
      <c r="AX6549" t="s">
        <v>61</v>
      </c>
      <c r="AY6549" t="s">
        <v>2637</v>
      </c>
      <c r="AZ6549" t="s">
        <v>2637</v>
      </c>
      <c r="BA6549" t="str">
        <f t="shared" si="1126"/>
        <v>N</v>
      </c>
    </row>
    <row r="6550" spans="1:53">
      <c r="A6550" t="s">
        <v>436</v>
      </c>
      <c r="B6550" t="s">
        <v>54</v>
      </c>
      <c r="C6550" t="s">
        <v>89</v>
      </c>
      <c r="D6550">
        <v>2023</v>
      </c>
      <c r="F6550" t="s">
        <v>12930</v>
      </c>
      <c r="G6550" t="s">
        <v>12931</v>
      </c>
      <c r="H6550" t="s">
        <v>5050</v>
      </c>
      <c r="I6550" t="s">
        <v>12932</v>
      </c>
      <c r="J6550" t="s">
        <v>58</v>
      </c>
      <c r="K6550" t="s">
        <v>59</v>
      </c>
      <c r="L6550" s="5">
        <v>0</v>
      </c>
      <c r="M6550" s="5">
        <v>0</v>
      </c>
      <c r="N6550" s="5">
        <f t="shared" si="1122"/>
        <v>0</v>
      </c>
      <c r="O6550" s="5">
        <v>0</v>
      </c>
      <c r="P6550" s="5">
        <v>0</v>
      </c>
      <c r="Q6550" s="5">
        <f t="shared" si="1123"/>
        <v>0</v>
      </c>
      <c r="R6550" s="5">
        <v>0</v>
      </c>
      <c r="S6550" s="5">
        <v>0</v>
      </c>
      <c r="T6550" s="5">
        <f t="shared" si="1124"/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f t="shared" si="1127"/>
        <v>0</v>
      </c>
      <c r="Z6550" s="5">
        <v>0</v>
      </c>
      <c r="AA6550" s="5">
        <v>0</v>
      </c>
      <c r="AB6550" s="5">
        <f t="shared" si="1128"/>
        <v>0</v>
      </c>
      <c r="AC6550" s="5">
        <v>0</v>
      </c>
      <c r="AD6550" s="5">
        <v>0</v>
      </c>
      <c r="AE6550" s="5">
        <f t="shared" si="1129"/>
        <v>0</v>
      </c>
      <c r="AF6550" s="5">
        <v>0</v>
      </c>
      <c r="AG6550" s="6"/>
      <c r="AH6550" s="5">
        <v>0</v>
      </c>
      <c r="AI6550" s="5">
        <v>0</v>
      </c>
      <c r="AJ6550" s="5">
        <v>0</v>
      </c>
      <c r="AK6550" s="5">
        <f t="shared" si="1130"/>
        <v>0</v>
      </c>
      <c r="AL6550" s="5">
        <v>0</v>
      </c>
      <c r="AM6550" s="5">
        <v>1</v>
      </c>
      <c r="AN6550" s="5">
        <f t="shared" si="1131"/>
        <v>1</v>
      </c>
      <c r="AO6550" s="5">
        <v>0</v>
      </c>
      <c r="AP6550" s="5">
        <v>0</v>
      </c>
      <c r="AQ6550" s="5">
        <f t="shared" si="1132"/>
        <v>0</v>
      </c>
      <c r="AR6550" s="5">
        <v>0</v>
      </c>
      <c r="AS6550" s="6">
        <v>45041</v>
      </c>
      <c r="AT6550" s="5">
        <v>1</v>
      </c>
      <c r="AU6550" s="5">
        <v>0</v>
      </c>
      <c r="AV6550" t="str">
        <f t="shared" si="1125"/>
        <v>N</v>
      </c>
      <c r="AW6550" t="s">
        <v>60</v>
      </c>
      <c r="AX6550" t="s">
        <v>61</v>
      </c>
      <c r="AY6550" t="s">
        <v>2637</v>
      </c>
      <c r="AZ6550" t="s">
        <v>2637</v>
      </c>
      <c r="BA6550" t="str">
        <f t="shared" si="1126"/>
        <v>N</v>
      </c>
    </row>
    <row r="6551" spans="1:53">
      <c r="A6551" t="s">
        <v>436</v>
      </c>
      <c r="B6551" t="s">
        <v>54</v>
      </c>
      <c r="C6551" t="s">
        <v>89</v>
      </c>
      <c r="D6551">
        <v>2023</v>
      </c>
      <c r="F6551" t="s">
        <v>12786</v>
      </c>
      <c r="G6551" t="s">
        <v>12787</v>
      </c>
      <c r="H6551" t="s">
        <v>4884</v>
      </c>
      <c r="I6551" t="s">
        <v>12914</v>
      </c>
      <c r="J6551" t="s">
        <v>58</v>
      </c>
      <c r="K6551" t="s">
        <v>59</v>
      </c>
      <c r="L6551" s="5">
        <v>0</v>
      </c>
      <c r="M6551" s="5">
        <v>0</v>
      </c>
      <c r="N6551" s="5">
        <f t="shared" si="1122"/>
        <v>0</v>
      </c>
      <c r="O6551" s="5">
        <v>0</v>
      </c>
      <c r="P6551" s="5">
        <v>0</v>
      </c>
      <c r="Q6551" s="5">
        <f t="shared" si="1123"/>
        <v>0</v>
      </c>
      <c r="R6551" s="5">
        <v>0</v>
      </c>
      <c r="S6551" s="5">
        <v>0</v>
      </c>
      <c r="T6551" s="5">
        <f t="shared" si="1124"/>
        <v>0</v>
      </c>
      <c r="U6551" s="5">
        <v>0</v>
      </c>
      <c r="V6551" s="5">
        <v>0</v>
      </c>
      <c r="W6551" s="5">
        <v>0</v>
      </c>
      <c r="X6551" s="5">
        <v>0</v>
      </c>
      <c r="Y6551" s="5">
        <f t="shared" si="1127"/>
        <v>0</v>
      </c>
      <c r="Z6551" s="5">
        <v>0</v>
      </c>
      <c r="AA6551" s="5">
        <v>0</v>
      </c>
      <c r="AB6551" s="5">
        <f t="shared" si="1128"/>
        <v>0</v>
      </c>
      <c r="AC6551" s="5">
        <v>0</v>
      </c>
      <c r="AD6551" s="5">
        <v>0</v>
      </c>
      <c r="AE6551" s="5">
        <f t="shared" si="1129"/>
        <v>0</v>
      </c>
      <c r="AF6551" s="5">
        <v>0</v>
      </c>
      <c r="AG6551" s="6"/>
      <c r="AH6551" s="5">
        <v>0</v>
      </c>
      <c r="AI6551" s="5">
        <v>0</v>
      </c>
      <c r="AJ6551" s="5">
        <v>0</v>
      </c>
      <c r="AK6551" s="5">
        <f t="shared" si="1130"/>
        <v>0</v>
      </c>
      <c r="AL6551" s="5">
        <v>0</v>
      </c>
      <c r="AM6551" s="5">
        <v>1</v>
      </c>
      <c r="AN6551" s="5">
        <f t="shared" si="1131"/>
        <v>1</v>
      </c>
      <c r="AO6551" s="5">
        <v>0</v>
      </c>
      <c r="AP6551" s="5">
        <v>0</v>
      </c>
      <c r="AQ6551" s="5">
        <f t="shared" si="1132"/>
        <v>0</v>
      </c>
      <c r="AR6551" s="5">
        <v>0</v>
      </c>
      <c r="AS6551" s="6">
        <v>45068</v>
      </c>
      <c r="AT6551" s="5">
        <v>1</v>
      </c>
      <c r="AU6551" s="5">
        <v>0</v>
      </c>
      <c r="AV6551" t="str">
        <f t="shared" si="1125"/>
        <v>N</v>
      </c>
      <c r="AW6551" t="s">
        <v>60</v>
      </c>
      <c r="AX6551" t="s">
        <v>61</v>
      </c>
      <c r="AY6551" t="s">
        <v>2637</v>
      </c>
      <c r="AZ6551" t="s">
        <v>2637</v>
      </c>
      <c r="BA6551" t="str">
        <f t="shared" si="1126"/>
        <v>N</v>
      </c>
    </row>
    <row r="6552" spans="1:53">
      <c r="A6552" t="s">
        <v>436</v>
      </c>
      <c r="B6552" t="s">
        <v>54</v>
      </c>
      <c r="C6552" t="s">
        <v>89</v>
      </c>
      <c r="D6552">
        <v>2023</v>
      </c>
      <c r="F6552" t="s">
        <v>12762</v>
      </c>
      <c r="G6552" t="s">
        <v>12763</v>
      </c>
      <c r="H6552" t="s">
        <v>12764</v>
      </c>
      <c r="I6552" t="s">
        <v>12765</v>
      </c>
      <c r="J6552" t="s">
        <v>58</v>
      </c>
      <c r="K6552" t="s">
        <v>59</v>
      </c>
      <c r="L6552" s="5">
        <v>0</v>
      </c>
      <c r="M6552" s="5">
        <v>0</v>
      </c>
      <c r="N6552" s="5">
        <f t="shared" si="1122"/>
        <v>0</v>
      </c>
      <c r="O6552" s="5">
        <v>0</v>
      </c>
      <c r="P6552" s="5">
        <v>0</v>
      </c>
      <c r="Q6552" s="5">
        <f t="shared" si="1123"/>
        <v>0</v>
      </c>
      <c r="R6552" s="5">
        <v>0</v>
      </c>
      <c r="S6552" s="5">
        <v>0</v>
      </c>
      <c r="T6552" s="5">
        <f t="shared" si="1124"/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f t="shared" si="1127"/>
        <v>0</v>
      </c>
      <c r="Z6552" s="5">
        <v>0</v>
      </c>
      <c r="AA6552" s="5">
        <v>0</v>
      </c>
      <c r="AB6552" s="5">
        <f t="shared" si="1128"/>
        <v>0</v>
      </c>
      <c r="AC6552" s="5">
        <v>0</v>
      </c>
      <c r="AD6552" s="5">
        <v>0</v>
      </c>
      <c r="AE6552" s="5">
        <f t="shared" si="1129"/>
        <v>0</v>
      </c>
      <c r="AF6552" s="5">
        <v>0</v>
      </c>
      <c r="AG6552" s="6"/>
      <c r="AH6552" s="5">
        <v>0</v>
      </c>
      <c r="AI6552" s="5">
        <v>0</v>
      </c>
      <c r="AJ6552" s="5">
        <v>0</v>
      </c>
      <c r="AK6552" s="5">
        <f t="shared" si="1130"/>
        <v>0</v>
      </c>
      <c r="AL6552" s="5">
        <v>0</v>
      </c>
      <c r="AM6552" s="5">
        <v>1</v>
      </c>
      <c r="AN6552" s="5">
        <f t="shared" si="1131"/>
        <v>1</v>
      </c>
      <c r="AO6552" s="5">
        <v>0</v>
      </c>
      <c r="AP6552" s="5">
        <v>0</v>
      </c>
      <c r="AQ6552" s="5">
        <f t="shared" si="1132"/>
        <v>0</v>
      </c>
      <c r="AR6552" s="5">
        <v>0</v>
      </c>
      <c r="AS6552" s="6">
        <v>45154</v>
      </c>
      <c r="AT6552" s="5">
        <v>1</v>
      </c>
      <c r="AU6552" s="5">
        <v>0</v>
      </c>
      <c r="AV6552" t="str">
        <f t="shared" si="1125"/>
        <v>N</v>
      </c>
      <c r="AW6552" t="s">
        <v>60</v>
      </c>
      <c r="AX6552" t="s">
        <v>61</v>
      </c>
      <c r="AY6552" t="s">
        <v>2637</v>
      </c>
      <c r="AZ6552" t="s">
        <v>2637</v>
      </c>
      <c r="BA6552" t="str">
        <f t="shared" si="1126"/>
        <v>N</v>
      </c>
    </row>
    <row r="6553" spans="1:53">
      <c r="A6553" t="s">
        <v>436</v>
      </c>
      <c r="B6553" t="s">
        <v>54</v>
      </c>
      <c r="C6553" t="s">
        <v>89</v>
      </c>
      <c r="D6553">
        <v>2023</v>
      </c>
      <c r="F6553" t="s">
        <v>6191</v>
      </c>
      <c r="G6553" t="s">
        <v>15142</v>
      </c>
      <c r="H6553" t="s">
        <v>12277</v>
      </c>
      <c r="I6553" t="s">
        <v>12278</v>
      </c>
      <c r="J6553" t="s">
        <v>58</v>
      </c>
      <c r="K6553" t="s">
        <v>59</v>
      </c>
      <c r="L6553" s="5">
        <v>0</v>
      </c>
      <c r="M6553" s="5">
        <v>0</v>
      </c>
      <c r="N6553" s="5">
        <f t="shared" si="1122"/>
        <v>0</v>
      </c>
      <c r="O6553" s="5">
        <v>0</v>
      </c>
      <c r="P6553" s="5">
        <v>0</v>
      </c>
      <c r="Q6553" s="5">
        <f t="shared" si="1123"/>
        <v>0</v>
      </c>
      <c r="R6553" s="5">
        <v>0</v>
      </c>
      <c r="S6553" s="5">
        <v>0</v>
      </c>
      <c r="T6553" s="5">
        <f t="shared" si="1124"/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f t="shared" si="1127"/>
        <v>0</v>
      </c>
      <c r="Z6553" s="5">
        <v>0</v>
      </c>
      <c r="AA6553" s="5">
        <v>0</v>
      </c>
      <c r="AB6553" s="5">
        <f t="shared" si="1128"/>
        <v>0</v>
      </c>
      <c r="AC6553" s="5">
        <v>0</v>
      </c>
      <c r="AD6553" s="5">
        <v>0</v>
      </c>
      <c r="AE6553" s="5">
        <f t="shared" si="1129"/>
        <v>0</v>
      </c>
      <c r="AF6553" s="5">
        <v>0</v>
      </c>
      <c r="AG6553" s="6"/>
      <c r="AH6553" s="5">
        <v>0</v>
      </c>
      <c r="AI6553" s="5">
        <v>0</v>
      </c>
      <c r="AJ6553" s="5">
        <v>0</v>
      </c>
      <c r="AK6553" s="5">
        <f t="shared" si="1130"/>
        <v>0</v>
      </c>
      <c r="AL6553" s="5">
        <v>0</v>
      </c>
      <c r="AM6553" s="5">
        <v>1</v>
      </c>
      <c r="AN6553" s="5">
        <f t="shared" si="1131"/>
        <v>1</v>
      </c>
      <c r="AO6553" s="5">
        <v>0</v>
      </c>
      <c r="AP6553" s="5">
        <v>0</v>
      </c>
      <c r="AQ6553" s="5">
        <f t="shared" si="1132"/>
        <v>0</v>
      </c>
      <c r="AR6553" s="5">
        <v>0</v>
      </c>
      <c r="AS6553" s="6">
        <v>45091</v>
      </c>
      <c r="AT6553" s="5">
        <v>1</v>
      </c>
      <c r="AU6553" s="5">
        <v>0</v>
      </c>
      <c r="AV6553" t="str">
        <f t="shared" si="1125"/>
        <v>N</v>
      </c>
      <c r="AW6553" t="s">
        <v>60</v>
      </c>
      <c r="AX6553" t="s">
        <v>61</v>
      </c>
      <c r="AY6553" t="s">
        <v>2637</v>
      </c>
      <c r="AZ6553" t="s">
        <v>2637</v>
      </c>
      <c r="BA6553" t="str">
        <f t="shared" si="1126"/>
        <v>N</v>
      </c>
    </row>
    <row r="6554" spans="1:53">
      <c r="A6554" t="s">
        <v>436</v>
      </c>
      <c r="B6554" t="s">
        <v>54</v>
      </c>
      <c r="C6554" t="s">
        <v>89</v>
      </c>
      <c r="D6554">
        <v>2023</v>
      </c>
      <c r="F6554" t="s">
        <v>12186</v>
      </c>
      <c r="G6554" t="s">
        <v>12187</v>
      </c>
      <c r="H6554" t="s">
        <v>12188</v>
      </c>
      <c r="I6554" t="s">
        <v>12189</v>
      </c>
      <c r="J6554" t="s">
        <v>58</v>
      </c>
      <c r="K6554" t="s">
        <v>59</v>
      </c>
      <c r="L6554" s="5">
        <v>0</v>
      </c>
      <c r="M6554" s="5">
        <v>0</v>
      </c>
      <c r="N6554" s="5">
        <f t="shared" si="1122"/>
        <v>0</v>
      </c>
      <c r="O6554" s="5">
        <v>0</v>
      </c>
      <c r="P6554" s="5">
        <v>0</v>
      </c>
      <c r="Q6554" s="5">
        <f t="shared" si="1123"/>
        <v>0</v>
      </c>
      <c r="R6554" s="5">
        <v>0</v>
      </c>
      <c r="S6554" s="5">
        <v>0</v>
      </c>
      <c r="T6554" s="5">
        <f t="shared" si="1124"/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f t="shared" si="1127"/>
        <v>0</v>
      </c>
      <c r="Z6554" s="5">
        <v>0</v>
      </c>
      <c r="AA6554" s="5">
        <v>0</v>
      </c>
      <c r="AB6554" s="5">
        <f t="shared" si="1128"/>
        <v>0</v>
      </c>
      <c r="AC6554" s="5">
        <v>0</v>
      </c>
      <c r="AD6554" s="5">
        <v>0</v>
      </c>
      <c r="AE6554" s="5">
        <f t="shared" si="1129"/>
        <v>0</v>
      </c>
      <c r="AF6554" s="5">
        <v>0</v>
      </c>
      <c r="AG6554" s="6"/>
      <c r="AH6554" s="5">
        <v>0</v>
      </c>
      <c r="AI6554" s="5">
        <v>0</v>
      </c>
      <c r="AJ6554" s="5">
        <v>0</v>
      </c>
      <c r="AK6554" s="5">
        <f t="shared" si="1130"/>
        <v>0</v>
      </c>
      <c r="AL6554" s="5">
        <v>0</v>
      </c>
      <c r="AM6554" s="5">
        <v>1</v>
      </c>
      <c r="AN6554" s="5">
        <f t="shared" si="1131"/>
        <v>1</v>
      </c>
      <c r="AO6554" s="5">
        <v>0</v>
      </c>
      <c r="AP6554" s="5">
        <v>0</v>
      </c>
      <c r="AQ6554" s="5">
        <f t="shared" si="1132"/>
        <v>0</v>
      </c>
      <c r="AR6554" s="5">
        <v>0</v>
      </c>
      <c r="AS6554" s="6">
        <v>45070</v>
      </c>
      <c r="AT6554" s="5">
        <v>1</v>
      </c>
      <c r="AU6554" s="5">
        <v>0</v>
      </c>
      <c r="AV6554" t="str">
        <f t="shared" si="1125"/>
        <v>N</v>
      </c>
      <c r="AW6554" t="s">
        <v>60</v>
      </c>
      <c r="AX6554" t="s">
        <v>61</v>
      </c>
      <c r="AY6554" t="s">
        <v>2637</v>
      </c>
      <c r="AZ6554" t="s">
        <v>2637</v>
      </c>
      <c r="BA6554" t="str">
        <f t="shared" si="1126"/>
        <v>N</v>
      </c>
    </row>
    <row r="6555" spans="1:53">
      <c r="A6555" t="s">
        <v>436</v>
      </c>
      <c r="B6555" t="s">
        <v>54</v>
      </c>
      <c r="C6555" t="s">
        <v>89</v>
      </c>
      <c r="D6555">
        <v>2023</v>
      </c>
      <c r="F6555" t="s">
        <v>12164</v>
      </c>
      <c r="G6555" t="s">
        <v>12165</v>
      </c>
      <c r="H6555" t="s">
        <v>6904</v>
      </c>
      <c r="I6555" t="s">
        <v>12166</v>
      </c>
      <c r="J6555" t="s">
        <v>58</v>
      </c>
      <c r="K6555" t="s">
        <v>59</v>
      </c>
      <c r="L6555" s="5">
        <v>0</v>
      </c>
      <c r="M6555" s="5">
        <v>0</v>
      </c>
      <c r="N6555" s="5">
        <f t="shared" si="1122"/>
        <v>0</v>
      </c>
      <c r="O6555" s="5">
        <v>0</v>
      </c>
      <c r="P6555" s="5">
        <v>0</v>
      </c>
      <c r="Q6555" s="5">
        <f t="shared" si="1123"/>
        <v>0</v>
      </c>
      <c r="R6555" s="5">
        <v>0</v>
      </c>
      <c r="S6555" s="5">
        <v>0</v>
      </c>
      <c r="T6555" s="5">
        <f t="shared" si="1124"/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f t="shared" si="1127"/>
        <v>0</v>
      </c>
      <c r="Z6555" s="5">
        <v>0</v>
      </c>
      <c r="AA6555" s="5">
        <v>0</v>
      </c>
      <c r="AB6555" s="5">
        <f t="shared" si="1128"/>
        <v>0</v>
      </c>
      <c r="AC6555" s="5">
        <v>0</v>
      </c>
      <c r="AD6555" s="5">
        <v>0</v>
      </c>
      <c r="AE6555" s="5">
        <f t="shared" si="1129"/>
        <v>0</v>
      </c>
      <c r="AF6555" s="5">
        <v>0</v>
      </c>
      <c r="AG6555" s="6"/>
      <c r="AH6555" s="5">
        <v>0</v>
      </c>
      <c r="AI6555" s="5">
        <v>0</v>
      </c>
      <c r="AJ6555" s="5">
        <v>0</v>
      </c>
      <c r="AK6555" s="5">
        <f t="shared" si="1130"/>
        <v>0</v>
      </c>
      <c r="AL6555" s="5">
        <v>0</v>
      </c>
      <c r="AM6555" s="5">
        <v>1</v>
      </c>
      <c r="AN6555" s="5">
        <f t="shared" si="1131"/>
        <v>1</v>
      </c>
      <c r="AO6555" s="5">
        <v>0</v>
      </c>
      <c r="AP6555" s="5">
        <v>0</v>
      </c>
      <c r="AQ6555" s="5">
        <f t="shared" si="1132"/>
        <v>0</v>
      </c>
      <c r="AR6555" s="5">
        <v>0</v>
      </c>
      <c r="AS6555" s="6">
        <v>45034</v>
      </c>
      <c r="AT6555" s="5">
        <v>1</v>
      </c>
      <c r="AU6555" s="5">
        <v>0</v>
      </c>
      <c r="AV6555" t="str">
        <f t="shared" si="1125"/>
        <v>N</v>
      </c>
      <c r="AW6555" t="s">
        <v>60</v>
      </c>
      <c r="AX6555" t="s">
        <v>61</v>
      </c>
      <c r="AY6555" t="s">
        <v>2637</v>
      </c>
      <c r="AZ6555" t="s">
        <v>2637</v>
      </c>
      <c r="BA6555" t="str">
        <f t="shared" si="1126"/>
        <v>N</v>
      </c>
    </row>
    <row r="6556" spans="1:53">
      <c r="A6556" t="s">
        <v>436</v>
      </c>
      <c r="B6556" t="s">
        <v>54</v>
      </c>
      <c r="C6556" t="s">
        <v>89</v>
      </c>
      <c r="D6556">
        <v>2023</v>
      </c>
      <c r="F6556" t="s">
        <v>12778</v>
      </c>
      <c r="G6556" t="s">
        <v>12779</v>
      </c>
      <c r="H6556" t="s">
        <v>12904</v>
      </c>
      <c r="I6556" t="s">
        <v>12905</v>
      </c>
      <c r="J6556" t="s">
        <v>58</v>
      </c>
      <c r="K6556" t="s">
        <v>59</v>
      </c>
      <c r="L6556" s="5">
        <v>0</v>
      </c>
      <c r="M6556" s="5">
        <v>0</v>
      </c>
      <c r="N6556" s="5">
        <f t="shared" si="1122"/>
        <v>0</v>
      </c>
      <c r="O6556" s="5">
        <v>0</v>
      </c>
      <c r="P6556" s="5">
        <v>0</v>
      </c>
      <c r="Q6556" s="5">
        <f t="shared" si="1123"/>
        <v>0</v>
      </c>
      <c r="R6556" s="5">
        <v>0</v>
      </c>
      <c r="S6556" s="5">
        <v>0</v>
      </c>
      <c r="T6556" s="5">
        <f t="shared" si="1124"/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f t="shared" si="1127"/>
        <v>0</v>
      </c>
      <c r="Z6556" s="5">
        <v>0</v>
      </c>
      <c r="AA6556" s="5">
        <v>0</v>
      </c>
      <c r="AB6556" s="5">
        <f t="shared" si="1128"/>
        <v>0</v>
      </c>
      <c r="AC6556" s="5">
        <v>0</v>
      </c>
      <c r="AD6556" s="5">
        <v>0</v>
      </c>
      <c r="AE6556" s="5">
        <f t="shared" si="1129"/>
        <v>0</v>
      </c>
      <c r="AF6556" s="5">
        <v>0</v>
      </c>
      <c r="AG6556" s="6"/>
      <c r="AH6556" s="5">
        <v>0</v>
      </c>
      <c r="AI6556" s="5">
        <v>0</v>
      </c>
      <c r="AJ6556" s="5">
        <v>0</v>
      </c>
      <c r="AK6556" s="5">
        <f t="shared" si="1130"/>
        <v>0</v>
      </c>
      <c r="AL6556" s="5">
        <v>0</v>
      </c>
      <c r="AM6556" s="5">
        <v>1</v>
      </c>
      <c r="AN6556" s="5">
        <f t="shared" si="1131"/>
        <v>1</v>
      </c>
      <c r="AO6556" s="5">
        <v>0</v>
      </c>
      <c r="AP6556" s="5">
        <v>0</v>
      </c>
      <c r="AQ6556" s="5">
        <f t="shared" si="1132"/>
        <v>0</v>
      </c>
      <c r="AR6556" s="5">
        <v>0</v>
      </c>
      <c r="AS6556" s="6">
        <v>44966</v>
      </c>
      <c r="AT6556" s="5">
        <v>1</v>
      </c>
      <c r="AU6556" s="5">
        <v>0</v>
      </c>
      <c r="AV6556" t="str">
        <f t="shared" si="1125"/>
        <v>N</v>
      </c>
      <c r="AW6556" t="s">
        <v>60</v>
      </c>
      <c r="AX6556" t="s">
        <v>61</v>
      </c>
      <c r="AY6556" t="s">
        <v>2637</v>
      </c>
      <c r="AZ6556" t="s">
        <v>2637</v>
      </c>
      <c r="BA6556" t="str">
        <f t="shared" si="1126"/>
        <v>N</v>
      </c>
    </row>
    <row r="6557" spans="1:53">
      <c r="A6557" t="s">
        <v>436</v>
      </c>
      <c r="B6557" t="s">
        <v>54</v>
      </c>
      <c r="C6557" t="s">
        <v>89</v>
      </c>
      <c r="D6557">
        <v>2023</v>
      </c>
      <c r="F6557" t="s">
        <v>12532</v>
      </c>
      <c r="G6557" t="s">
        <v>12533</v>
      </c>
      <c r="H6557" t="s">
        <v>12534</v>
      </c>
      <c r="I6557" t="s">
        <v>12535</v>
      </c>
      <c r="J6557" t="s">
        <v>58</v>
      </c>
      <c r="K6557" t="s">
        <v>59</v>
      </c>
      <c r="L6557" s="5">
        <v>0</v>
      </c>
      <c r="M6557" s="5">
        <v>0</v>
      </c>
      <c r="N6557" s="5">
        <f t="shared" si="1122"/>
        <v>0</v>
      </c>
      <c r="O6557" s="5">
        <v>0</v>
      </c>
      <c r="P6557" s="5">
        <v>0</v>
      </c>
      <c r="Q6557" s="5">
        <f t="shared" si="1123"/>
        <v>0</v>
      </c>
      <c r="R6557" s="5">
        <v>0</v>
      </c>
      <c r="S6557" s="5">
        <v>0</v>
      </c>
      <c r="T6557" s="5">
        <f t="shared" si="1124"/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f t="shared" si="1127"/>
        <v>0</v>
      </c>
      <c r="Z6557" s="5">
        <v>0</v>
      </c>
      <c r="AA6557" s="5">
        <v>0</v>
      </c>
      <c r="AB6557" s="5">
        <f t="shared" si="1128"/>
        <v>0</v>
      </c>
      <c r="AC6557" s="5">
        <v>0</v>
      </c>
      <c r="AD6557" s="5">
        <v>0</v>
      </c>
      <c r="AE6557" s="5">
        <f t="shared" si="1129"/>
        <v>0</v>
      </c>
      <c r="AF6557" s="5">
        <v>0</v>
      </c>
      <c r="AG6557" s="6"/>
      <c r="AH6557" s="5">
        <v>0</v>
      </c>
      <c r="AI6557" s="5">
        <v>0</v>
      </c>
      <c r="AJ6557" s="5">
        <v>0</v>
      </c>
      <c r="AK6557" s="5">
        <f t="shared" si="1130"/>
        <v>0</v>
      </c>
      <c r="AL6557" s="5">
        <v>0</v>
      </c>
      <c r="AM6557" s="5">
        <v>1</v>
      </c>
      <c r="AN6557" s="5">
        <f t="shared" si="1131"/>
        <v>1</v>
      </c>
      <c r="AO6557" s="5">
        <v>0</v>
      </c>
      <c r="AP6557" s="5">
        <v>0</v>
      </c>
      <c r="AQ6557" s="5">
        <f t="shared" si="1132"/>
        <v>0</v>
      </c>
      <c r="AR6557" s="5">
        <v>0</v>
      </c>
      <c r="AS6557" s="6">
        <v>45054</v>
      </c>
      <c r="AT6557" s="5">
        <v>1</v>
      </c>
      <c r="AU6557" s="5">
        <v>0</v>
      </c>
      <c r="AV6557" t="str">
        <f t="shared" si="1125"/>
        <v>N</v>
      </c>
      <c r="AW6557" t="s">
        <v>60</v>
      </c>
      <c r="AX6557" t="s">
        <v>61</v>
      </c>
      <c r="AY6557" t="s">
        <v>2637</v>
      </c>
      <c r="AZ6557" t="s">
        <v>2637</v>
      </c>
      <c r="BA6557" t="str">
        <f t="shared" si="1126"/>
        <v>N</v>
      </c>
    </row>
    <row r="6558" spans="1:53">
      <c r="A6558" t="s">
        <v>436</v>
      </c>
      <c r="B6558" t="s">
        <v>54</v>
      </c>
      <c r="C6558" t="s">
        <v>89</v>
      </c>
      <c r="D6558">
        <v>2023</v>
      </c>
      <c r="F6558" t="s">
        <v>12547</v>
      </c>
      <c r="G6558" t="s">
        <v>12548</v>
      </c>
      <c r="H6558" t="s">
        <v>12549</v>
      </c>
      <c r="I6558" t="s">
        <v>12550</v>
      </c>
      <c r="J6558" t="s">
        <v>58</v>
      </c>
      <c r="K6558" t="s">
        <v>59</v>
      </c>
      <c r="L6558" s="5">
        <v>0</v>
      </c>
      <c r="M6558" s="5">
        <v>0</v>
      </c>
      <c r="N6558" s="5">
        <f t="shared" si="1122"/>
        <v>0</v>
      </c>
      <c r="O6558" s="5">
        <v>0</v>
      </c>
      <c r="P6558" s="5">
        <v>0</v>
      </c>
      <c r="Q6558" s="5">
        <f t="shared" si="1123"/>
        <v>0</v>
      </c>
      <c r="R6558" s="5">
        <v>0</v>
      </c>
      <c r="S6558" s="5">
        <v>0</v>
      </c>
      <c r="T6558" s="5">
        <f t="shared" si="1124"/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f t="shared" si="1127"/>
        <v>0</v>
      </c>
      <c r="Z6558" s="5">
        <v>0</v>
      </c>
      <c r="AA6558" s="5">
        <v>0</v>
      </c>
      <c r="AB6558" s="5">
        <f t="shared" si="1128"/>
        <v>0</v>
      </c>
      <c r="AC6558" s="5">
        <v>0</v>
      </c>
      <c r="AD6558" s="5">
        <v>0</v>
      </c>
      <c r="AE6558" s="5">
        <f t="shared" si="1129"/>
        <v>0</v>
      </c>
      <c r="AF6558" s="5">
        <v>0</v>
      </c>
      <c r="AG6558" s="6"/>
      <c r="AH6558" s="5">
        <v>0</v>
      </c>
      <c r="AI6558" s="5">
        <v>0</v>
      </c>
      <c r="AJ6558" s="5">
        <v>0</v>
      </c>
      <c r="AK6558" s="5">
        <f t="shared" si="1130"/>
        <v>0</v>
      </c>
      <c r="AL6558" s="5">
        <v>0</v>
      </c>
      <c r="AM6558" s="5">
        <v>1</v>
      </c>
      <c r="AN6558" s="5">
        <f t="shared" si="1131"/>
        <v>1</v>
      </c>
      <c r="AO6558" s="5">
        <v>0</v>
      </c>
      <c r="AP6558" s="5">
        <v>0</v>
      </c>
      <c r="AQ6558" s="5">
        <f t="shared" si="1132"/>
        <v>0</v>
      </c>
      <c r="AR6558" s="5">
        <v>0</v>
      </c>
      <c r="AS6558" s="6">
        <v>44984</v>
      </c>
      <c r="AT6558" s="5">
        <v>1</v>
      </c>
      <c r="AU6558" s="5">
        <v>0</v>
      </c>
      <c r="AV6558" t="str">
        <f t="shared" si="1125"/>
        <v>N</v>
      </c>
      <c r="AW6558" t="s">
        <v>60</v>
      </c>
      <c r="AX6558" t="s">
        <v>61</v>
      </c>
      <c r="AY6558" t="s">
        <v>2637</v>
      </c>
      <c r="AZ6558" t="s">
        <v>2637</v>
      </c>
      <c r="BA6558" t="str">
        <f t="shared" si="1126"/>
        <v>N</v>
      </c>
    </row>
    <row r="6559" spans="1:53">
      <c r="A6559" t="s">
        <v>436</v>
      </c>
      <c r="B6559" t="s">
        <v>54</v>
      </c>
      <c r="C6559" t="s">
        <v>89</v>
      </c>
      <c r="D6559">
        <v>2023</v>
      </c>
      <c r="F6559" t="s">
        <v>12487</v>
      </c>
      <c r="G6559" t="s">
        <v>12488</v>
      </c>
      <c r="H6559" t="s">
        <v>2720</v>
      </c>
      <c r="I6559" t="s">
        <v>13057</v>
      </c>
      <c r="J6559" t="s">
        <v>58</v>
      </c>
      <c r="K6559" t="s">
        <v>59</v>
      </c>
      <c r="L6559" s="5">
        <v>0</v>
      </c>
      <c r="M6559" s="5">
        <v>0</v>
      </c>
      <c r="N6559" s="5">
        <f t="shared" si="1122"/>
        <v>0</v>
      </c>
      <c r="O6559" s="5">
        <v>0</v>
      </c>
      <c r="P6559" s="5">
        <v>0</v>
      </c>
      <c r="Q6559" s="5">
        <f t="shared" si="1123"/>
        <v>0</v>
      </c>
      <c r="R6559" s="5">
        <v>0</v>
      </c>
      <c r="S6559" s="5">
        <v>0</v>
      </c>
      <c r="T6559" s="5">
        <f t="shared" si="1124"/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f t="shared" si="1127"/>
        <v>0</v>
      </c>
      <c r="Z6559" s="5">
        <v>0</v>
      </c>
      <c r="AA6559" s="5">
        <v>0</v>
      </c>
      <c r="AB6559" s="5">
        <f t="shared" si="1128"/>
        <v>0</v>
      </c>
      <c r="AC6559" s="5">
        <v>0</v>
      </c>
      <c r="AD6559" s="5">
        <v>0</v>
      </c>
      <c r="AE6559" s="5">
        <f t="shared" si="1129"/>
        <v>0</v>
      </c>
      <c r="AF6559" s="5">
        <v>0</v>
      </c>
      <c r="AG6559" s="6"/>
      <c r="AH6559" s="5">
        <v>0</v>
      </c>
      <c r="AI6559" s="5">
        <v>0</v>
      </c>
      <c r="AJ6559" s="5">
        <v>0</v>
      </c>
      <c r="AK6559" s="5">
        <f t="shared" si="1130"/>
        <v>0</v>
      </c>
      <c r="AL6559" s="5">
        <v>0</v>
      </c>
      <c r="AM6559" s="5">
        <v>1</v>
      </c>
      <c r="AN6559" s="5">
        <f t="shared" si="1131"/>
        <v>1</v>
      </c>
      <c r="AO6559" s="5">
        <v>0</v>
      </c>
      <c r="AP6559" s="5">
        <v>0</v>
      </c>
      <c r="AQ6559" s="5">
        <f t="shared" si="1132"/>
        <v>0</v>
      </c>
      <c r="AR6559" s="5">
        <v>0</v>
      </c>
      <c r="AS6559" s="6">
        <v>45069</v>
      </c>
      <c r="AT6559" s="5">
        <v>1</v>
      </c>
      <c r="AU6559" s="5">
        <v>0</v>
      </c>
      <c r="AV6559" t="str">
        <f t="shared" si="1125"/>
        <v>N</v>
      </c>
      <c r="AW6559" t="s">
        <v>60</v>
      </c>
      <c r="AX6559" t="s">
        <v>61</v>
      </c>
      <c r="AY6559" t="s">
        <v>2637</v>
      </c>
      <c r="AZ6559" t="s">
        <v>2637</v>
      </c>
      <c r="BA6559" t="str">
        <f t="shared" si="1126"/>
        <v>N</v>
      </c>
    </row>
    <row r="6560" spans="1:53">
      <c r="A6560" t="s">
        <v>436</v>
      </c>
      <c r="B6560" t="s">
        <v>54</v>
      </c>
      <c r="C6560" t="s">
        <v>89</v>
      </c>
      <c r="D6560">
        <v>2023</v>
      </c>
      <c r="F6560" t="s">
        <v>7027</v>
      </c>
      <c r="G6560" t="s">
        <v>7028</v>
      </c>
      <c r="H6560" t="s">
        <v>12537</v>
      </c>
      <c r="I6560" t="s">
        <v>7271</v>
      </c>
      <c r="J6560" t="s">
        <v>58</v>
      </c>
      <c r="K6560" t="s">
        <v>59</v>
      </c>
      <c r="L6560" s="5">
        <v>0</v>
      </c>
      <c r="M6560" s="5">
        <v>0</v>
      </c>
      <c r="N6560" s="5">
        <f t="shared" si="1122"/>
        <v>0</v>
      </c>
      <c r="O6560" s="5">
        <v>0</v>
      </c>
      <c r="P6560" s="5">
        <v>0</v>
      </c>
      <c r="Q6560" s="5">
        <f t="shared" si="1123"/>
        <v>0</v>
      </c>
      <c r="R6560" s="5">
        <v>0</v>
      </c>
      <c r="S6560" s="5">
        <v>0</v>
      </c>
      <c r="T6560" s="5">
        <f t="shared" si="1124"/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f t="shared" si="1127"/>
        <v>0</v>
      </c>
      <c r="Z6560" s="5">
        <v>0</v>
      </c>
      <c r="AA6560" s="5">
        <v>0</v>
      </c>
      <c r="AB6560" s="5">
        <f t="shared" si="1128"/>
        <v>0</v>
      </c>
      <c r="AC6560" s="5">
        <v>0</v>
      </c>
      <c r="AD6560" s="5">
        <v>0</v>
      </c>
      <c r="AE6560" s="5">
        <f t="shared" si="1129"/>
        <v>0</v>
      </c>
      <c r="AF6560" s="5">
        <v>0</v>
      </c>
      <c r="AG6560" s="6"/>
      <c r="AH6560" s="5">
        <v>0</v>
      </c>
      <c r="AI6560" s="5">
        <v>0</v>
      </c>
      <c r="AJ6560" s="5">
        <v>0</v>
      </c>
      <c r="AK6560" s="5">
        <f t="shared" si="1130"/>
        <v>0</v>
      </c>
      <c r="AL6560" s="5">
        <v>0</v>
      </c>
      <c r="AM6560" s="5">
        <v>1</v>
      </c>
      <c r="AN6560" s="5">
        <f t="shared" si="1131"/>
        <v>1</v>
      </c>
      <c r="AO6560" s="5">
        <v>0</v>
      </c>
      <c r="AP6560" s="5">
        <v>0</v>
      </c>
      <c r="AQ6560" s="5">
        <f t="shared" si="1132"/>
        <v>0</v>
      </c>
      <c r="AR6560" s="5">
        <v>0</v>
      </c>
      <c r="AS6560" s="6">
        <v>44956</v>
      </c>
      <c r="AT6560" s="5">
        <v>1</v>
      </c>
      <c r="AU6560" s="5">
        <v>0</v>
      </c>
      <c r="AV6560" t="str">
        <f t="shared" si="1125"/>
        <v>N</v>
      </c>
      <c r="AW6560" t="s">
        <v>60</v>
      </c>
      <c r="AX6560" t="s">
        <v>61</v>
      </c>
      <c r="AY6560" t="s">
        <v>2637</v>
      </c>
      <c r="AZ6560" t="s">
        <v>2637</v>
      </c>
      <c r="BA6560" t="str">
        <f t="shared" si="1126"/>
        <v>N</v>
      </c>
    </row>
    <row r="6561" spans="1:53">
      <c r="A6561" t="s">
        <v>436</v>
      </c>
      <c r="B6561" t="s">
        <v>54</v>
      </c>
      <c r="C6561" t="s">
        <v>89</v>
      </c>
      <c r="D6561">
        <v>2023</v>
      </c>
      <c r="F6561" t="s">
        <v>15143</v>
      </c>
      <c r="G6561" t="s">
        <v>12331</v>
      </c>
      <c r="H6561" t="s">
        <v>2720</v>
      </c>
      <c r="I6561" t="s">
        <v>12332</v>
      </c>
      <c r="J6561" t="s">
        <v>58</v>
      </c>
      <c r="K6561" t="s">
        <v>59</v>
      </c>
      <c r="L6561" s="5">
        <v>0</v>
      </c>
      <c r="M6561" s="5">
        <v>0</v>
      </c>
      <c r="N6561" s="5">
        <f t="shared" si="1122"/>
        <v>0</v>
      </c>
      <c r="O6561" s="5">
        <v>0</v>
      </c>
      <c r="P6561" s="5">
        <v>0</v>
      </c>
      <c r="Q6561" s="5">
        <f t="shared" si="1123"/>
        <v>0</v>
      </c>
      <c r="R6561" s="5">
        <v>0</v>
      </c>
      <c r="S6561" s="5">
        <v>0</v>
      </c>
      <c r="T6561" s="5">
        <f t="shared" si="1124"/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f t="shared" si="1127"/>
        <v>0</v>
      </c>
      <c r="Z6561" s="5">
        <v>0</v>
      </c>
      <c r="AA6561" s="5">
        <v>0</v>
      </c>
      <c r="AB6561" s="5">
        <f t="shared" si="1128"/>
        <v>0</v>
      </c>
      <c r="AC6561" s="5">
        <v>0</v>
      </c>
      <c r="AD6561" s="5">
        <v>0</v>
      </c>
      <c r="AE6561" s="5">
        <f t="shared" si="1129"/>
        <v>0</v>
      </c>
      <c r="AF6561" s="5">
        <v>0</v>
      </c>
      <c r="AG6561" s="6"/>
      <c r="AH6561" s="5">
        <v>0</v>
      </c>
      <c r="AI6561" s="5">
        <v>0</v>
      </c>
      <c r="AJ6561" s="5">
        <v>0</v>
      </c>
      <c r="AK6561" s="5">
        <f t="shared" si="1130"/>
        <v>0</v>
      </c>
      <c r="AL6561" s="5">
        <v>0</v>
      </c>
      <c r="AM6561" s="5">
        <v>1</v>
      </c>
      <c r="AN6561" s="5">
        <f t="shared" si="1131"/>
        <v>1</v>
      </c>
      <c r="AO6561" s="5">
        <v>0</v>
      </c>
      <c r="AP6561" s="5">
        <v>0</v>
      </c>
      <c r="AQ6561" s="5">
        <f t="shared" si="1132"/>
        <v>0</v>
      </c>
      <c r="AR6561" s="5">
        <v>0</v>
      </c>
      <c r="AS6561" s="6">
        <v>45043</v>
      </c>
      <c r="AT6561" s="5">
        <v>1</v>
      </c>
      <c r="AU6561" s="5">
        <v>0</v>
      </c>
      <c r="AV6561" t="str">
        <f t="shared" si="1125"/>
        <v>N</v>
      </c>
      <c r="AW6561" t="s">
        <v>60</v>
      </c>
      <c r="AX6561" t="s">
        <v>61</v>
      </c>
      <c r="AY6561" t="s">
        <v>2637</v>
      </c>
      <c r="AZ6561" t="s">
        <v>2637</v>
      </c>
      <c r="BA6561" t="str">
        <f t="shared" si="1126"/>
        <v>N</v>
      </c>
    </row>
    <row r="6562" spans="1:53">
      <c r="A6562" t="s">
        <v>436</v>
      </c>
      <c r="B6562" t="s">
        <v>54</v>
      </c>
      <c r="C6562" t="s">
        <v>89</v>
      </c>
      <c r="D6562">
        <v>2023</v>
      </c>
      <c r="F6562" t="s">
        <v>12435</v>
      </c>
      <c r="G6562" t="s">
        <v>15144</v>
      </c>
      <c r="H6562" t="s">
        <v>12437</v>
      </c>
      <c r="I6562" t="s">
        <v>12438</v>
      </c>
      <c r="J6562" t="s">
        <v>58</v>
      </c>
      <c r="K6562" t="s">
        <v>59</v>
      </c>
      <c r="L6562" s="5">
        <v>0</v>
      </c>
      <c r="M6562" s="5">
        <v>0</v>
      </c>
      <c r="N6562" s="5">
        <f t="shared" si="1122"/>
        <v>0</v>
      </c>
      <c r="O6562" s="5">
        <v>0</v>
      </c>
      <c r="P6562" s="5">
        <v>0</v>
      </c>
      <c r="Q6562" s="5">
        <f t="shared" si="1123"/>
        <v>0</v>
      </c>
      <c r="R6562" s="5">
        <v>0</v>
      </c>
      <c r="S6562" s="5">
        <v>0</v>
      </c>
      <c r="T6562" s="5">
        <f t="shared" si="1124"/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f t="shared" si="1127"/>
        <v>0</v>
      </c>
      <c r="Z6562" s="5">
        <v>0</v>
      </c>
      <c r="AA6562" s="5">
        <v>0</v>
      </c>
      <c r="AB6562" s="5">
        <f t="shared" si="1128"/>
        <v>0</v>
      </c>
      <c r="AC6562" s="5">
        <v>0</v>
      </c>
      <c r="AD6562" s="5">
        <v>0</v>
      </c>
      <c r="AE6562" s="5">
        <f t="shared" si="1129"/>
        <v>0</v>
      </c>
      <c r="AF6562" s="5">
        <v>0</v>
      </c>
      <c r="AG6562" s="6"/>
      <c r="AH6562" s="5">
        <v>0</v>
      </c>
      <c r="AI6562" s="5">
        <v>0</v>
      </c>
      <c r="AJ6562" s="5">
        <v>0</v>
      </c>
      <c r="AK6562" s="5">
        <f t="shared" si="1130"/>
        <v>0</v>
      </c>
      <c r="AL6562" s="5">
        <v>0</v>
      </c>
      <c r="AM6562" s="5">
        <v>1</v>
      </c>
      <c r="AN6562" s="5">
        <f t="shared" si="1131"/>
        <v>1</v>
      </c>
      <c r="AO6562" s="5">
        <v>0</v>
      </c>
      <c r="AP6562" s="5">
        <v>0</v>
      </c>
      <c r="AQ6562" s="5">
        <f t="shared" si="1132"/>
        <v>0</v>
      </c>
      <c r="AR6562" s="5">
        <v>0</v>
      </c>
      <c r="AS6562" s="6">
        <v>45040</v>
      </c>
      <c r="AT6562" s="5">
        <v>1</v>
      </c>
      <c r="AU6562" s="5">
        <v>0</v>
      </c>
      <c r="AV6562" t="str">
        <f t="shared" si="1125"/>
        <v>N</v>
      </c>
      <c r="AW6562" t="s">
        <v>60</v>
      </c>
      <c r="AX6562" t="s">
        <v>61</v>
      </c>
      <c r="AY6562" t="s">
        <v>2637</v>
      </c>
      <c r="AZ6562" t="s">
        <v>2637</v>
      </c>
      <c r="BA6562" t="str">
        <f t="shared" si="1126"/>
        <v>N</v>
      </c>
    </row>
    <row r="6563" spans="1:53">
      <c r="A6563" t="s">
        <v>436</v>
      </c>
      <c r="B6563" t="s">
        <v>54</v>
      </c>
      <c r="C6563" t="s">
        <v>89</v>
      </c>
      <c r="D6563">
        <v>2023</v>
      </c>
      <c r="F6563" t="s">
        <v>12640</v>
      </c>
      <c r="G6563" t="s">
        <v>12641</v>
      </c>
      <c r="H6563" t="s">
        <v>12642</v>
      </c>
      <c r="I6563" t="s">
        <v>12643</v>
      </c>
      <c r="J6563" t="s">
        <v>58</v>
      </c>
      <c r="K6563" t="s">
        <v>59</v>
      </c>
      <c r="L6563" s="5">
        <v>0</v>
      </c>
      <c r="M6563" s="5">
        <v>0</v>
      </c>
      <c r="N6563" s="5">
        <f t="shared" si="1122"/>
        <v>0</v>
      </c>
      <c r="O6563" s="5">
        <v>0</v>
      </c>
      <c r="P6563" s="5">
        <v>0</v>
      </c>
      <c r="Q6563" s="5">
        <f t="shared" si="1123"/>
        <v>0</v>
      </c>
      <c r="R6563" s="5">
        <v>0</v>
      </c>
      <c r="S6563" s="5">
        <v>0</v>
      </c>
      <c r="T6563" s="5">
        <f t="shared" si="1124"/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f t="shared" si="1127"/>
        <v>0</v>
      </c>
      <c r="Z6563" s="5">
        <v>0</v>
      </c>
      <c r="AA6563" s="5">
        <v>0</v>
      </c>
      <c r="AB6563" s="5">
        <f t="shared" si="1128"/>
        <v>0</v>
      </c>
      <c r="AC6563" s="5">
        <v>0</v>
      </c>
      <c r="AD6563" s="5">
        <v>0</v>
      </c>
      <c r="AE6563" s="5">
        <f t="shared" si="1129"/>
        <v>0</v>
      </c>
      <c r="AF6563" s="5">
        <v>0</v>
      </c>
      <c r="AG6563" s="6"/>
      <c r="AH6563" s="5">
        <v>0</v>
      </c>
      <c r="AI6563" s="5">
        <v>0</v>
      </c>
      <c r="AJ6563" s="5">
        <v>0</v>
      </c>
      <c r="AK6563" s="5">
        <f t="shared" si="1130"/>
        <v>0</v>
      </c>
      <c r="AL6563" s="5">
        <v>0</v>
      </c>
      <c r="AM6563" s="5">
        <v>1</v>
      </c>
      <c r="AN6563" s="5">
        <f t="shared" si="1131"/>
        <v>1</v>
      </c>
      <c r="AO6563" s="5">
        <v>0</v>
      </c>
      <c r="AP6563" s="5">
        <v>0</v>
      </c>
      <c r="AQ6563" s="5">
        <f t="shared" si="1132"/>
        <v>0</v>
      </c>
      <c r="AR6563" s="5">
        <v>0</v>
      </c>
      <c r="AS6563" s="6">
        <v>45034</v>
      </c>
      <c r="AT6563" s="5">
        <v>1</v>
      </c>
      <c r="AU6563" s="5">
        <v>0</v>
      </c>
      <c r="AV6563" t="str">
        <f t="shared" si="1125"/>
        <v>N</v>
      </c>
      <c r="AW6563" t="s">
        <v>60</v>
      </c>
      <c r="AX6563" t="s">
        <v>61</v>
      </c>
      <c r="AY6563" t="s">
        <v>2637</v>
      </c>
      <c r="AZ6563" t="s">
        <v>2637</v>
      </c>
      <c r="BA6563" t="str">
        <f t="shared" si="1126"/>
        <v>N</v>
      </c>
    </row>
    <row r="6564" spans="1:53">
      <c r="A6564" t="s">
        <v>436</v>
      </c>
      <c r="B6564" t="s">
        <v>54</v>
      </c>
      <c r="C6564" t="s">
        <v>89</v>
      </c>
      <c r="D6564">
        <v>2023</v>
      </c>
      <c r="F6564" t="s">
        <v>15145</v>
      </c>
      <c r="G6564" t="s">
        <v>12827</v>
      </c>
      <c r="H6564" t="s">
        <v>12828</v>
      </c>
      <c r="I6564" t="s">
        <v>12829</v>
      </c>
      <c r="J6564" t="s">
        <v>58</v>
      </c>
      <c r="K6564" t="s">
        <v>59</v>
      </c>
      <c r="L6564" s="5">
        <v>0</v>
      </c>
      <c r="M6564" s="5">
        <v>0</v>
      </c>
      <c r="N6564" s="5">
        <f t="shared" si="1122"/>
        <v>0</v>
      </c>
      <c r="O6564" s="5">
        <v>0</v>
      </c>
      <c r="P6564" s="5">
        <v>0</v>
      </c>
      <c r="Q6564" s="5">
        <f t="shared" si="1123"/>
        <v>0</v>
      </c>
      <c r="R6564" s="5">
        <v>0</v>
      </c>
      <c r="S6564" s="5">
        <v>0</v>
      </c>
      <c r="T6564" s="5">
        <f t="shared" si="1124"/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f t="shared" si="1127"/>
        <v>0</v>
      </c>
      <c r="Z6564" s="5">
        <v>0</v>
      </c>
      <c r="AA6564" s="5">
        <v>0</v>
      </c>
      <c r="AB6564" s="5">
        <f t="shared" si="1128"/>
        <v>0</v>
      </c>
      <c r="AC6564" s="5">
        <v>0</v>
      </c>
      <c r="AD6564" s="5">
        <v>0</v>
      </c>
      <c r="AE6564" s="5">
        <f t="shared" si="1129"/>
        <v>0</v>
      </c>
      <c r="AF6564" s="5">
        <v>0</v>
      </c>
      <c r="AG6564" s="6"/>
      <c r="AH6564" s="5">
        <v>0</v>
      </c>
      <c r="AI6564" s="5">
        <v>0</v>
      </c>
      <c r="AJ6564" s="5">
        <v>0</v>
      </c>
      <c r="AK6564" s="5">
        <f t="shared" si="1130"/>
        <v>0</v>
      </c>
      <c r="AL6564" s="5">
        <v>0</v>
      </c>
      <c r="AM6564" s="5">
        <v>1</v>
      </c>
      <c r="AN6564" s="5">
        <f t="shared" si="1131"/>
        <v>1</v>
      </c>
      <c r="AO6564" s="5">
        <v>0</v>
      </c>
      <c r="AP6564" s="5">
        <v>0</v>
      </c>
      <c r="AQ6564" s="5">
        <f t="shared" si="1132"/>
        <v>0</v>
      </c>
      <c r="AR6564" s="5">
        <v>0</v>
      </c>
      <c r="AS6564" s="6">
        <v>45015</v>
      </c>
      <c r="AT6564" s="5">
        <v>1</v>
      </c>
      <c r="AU6564" s="5">
        <v>0</v>
      </c>
      <c r="AV6564" t="str">
        <f t="shared" si="1125"/>
        <v>N</v>
      </c>
      <c r="AW6564" t="s">
        <v>60</v>
      </c>
      <c r="AX6564" t="s">
        <v>61</v>
      </c>
      <c r="AY6564" t="s">
        <v>2637</v>
      </c>
      <c r="AZ6564" t="s">
        <v>2637</v>
      </c>
      <c r="BA6564" t="str">
        <f t="shared" si="1126"/>
        <v>N</v>
      </c>
    </row>
    <row r="6565" spans="1:53">
      <c r="A6565" t="s">
        <v>436</v>
      </c>
      <c r="B6565" t="s">
        <v>54</v>
      </c>
      <c r="C6565" t="s">
        <v>89</v>
      </c>
      <c r="D6565">
        <v>2023</v>
      </c>
      <c r="F6565" t="s">
        <v>12160</v>
      </c>
      <c r="G6565" t="s">
        <v>12161</v>
      </c>
      <c r="H6565" t="s">
        <v>12162</v>
      </c>
      <c r="I6565" t="s">
        <v>12163</v>
      </c>
      <c r="J6565" t="s">
        <v>58</v>
      </c>
      <c r="K6565" t="s">
        <v>59</v>
      </c>
      <c r="L6565" s="5">
        <v>0</v>
      </c>
      <c r="M6565" s="5">
        <v>0</v>
      </c>
      <c r="N6565" s="5">
        <f t="shared" si="1122"/>
        <v>0</v>
      </c>
      <c r="O6565" s="5">
        <v>0</v>
      </c>
      <c r="P6565" s="5">
        <v>0</v>
      </c>
      <c r="Q6565" s="5">
        <f t="shared" si="1123"/>
        <v>0</v>
      </c>
      <c r="R6565" s="5">
        <v>0</v>
      </c>
      <c r="S6565" s="5">
        <v>0</v>
      </c>
      <c r="T6565" s="5">
        <f t="shared" si="1124"/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f t="shared" si="1127"/>
        <v>0</v>
      </c>
      <c r="Z6565" s="5">
        <v>0</v>
      </c>
      <c r="AA6565" s="5">
        <v>0</v>
      </c>
      <c r="AB6565" s="5">
        <f t="shared" si="1128"/>
        <v>0</v>
      </c>
      <c r="AC6565" s="5">
        <v>0</v>
      </c>
      <c r="AD6565" s="5">
        <v>0</v>
      </c>
      <c r="AE6565" s="5">
        <f t="shared" si="1129"/>
        <v>0</v>
      </c>
      <c r="AF6565" s="5">
        <v>0</v>
      </c>
      <c r="AG6565" s="6"/>
      <c r="AH6565" s="5">
        <v>0</v>
      </c>
      <c r="AI6565" s="5">
        <v>0</v>
      </c>
      <c r="AJ6565" s="5">
        <v>0</v>
      </c>
      <c r="AK6565" s="5">
        <f t="shared" si="1130"/>
        <v>0</v>
      </c>
      <c r="AL6565" s="5">
        <v>0</v>
      </c>
      <c r="AM6565" s="5">
        <v>1</v>
      </c>
      <c r="AN6565" s="5">
        <f t="shared" si="1131"/>
        <v>1</v>
      </c>
      <c r="AO6565" s="5">
        <v>0</v>
      </c>
      <c r="AP6565" s="5">
        <v>0</v>
      </c>
      <c r="AQ6565" s="5">
        <f t="shared" si="1132"/>
        <v>0</v>
      </c>
      <c r="AR6565" s="5">
        <v>0</v>
      </c>
      <c r="AS6565" s="6">
        <v>45012</v>
      </c>
      <c r="AT6565" s="5">
        <v>1</v>
      </c>
      <c r="AU6565" s="5">
        <v>0</v>
      </c>
      <c r="AV6565" t="str">
        <f t="shared" si="1125"/>
        <v>N</v>
      </c>
      <c r="AW6565" t="s">
        <v>60</v>
      </c>
      <c r="AX6565" t="s">
        <v>61</v>
      </c>
      <c r="AY6565" t="s">
        <v>2637</v>
      </c>
      <c r="AZ6565" t="s">
        <v>2637</v>
      </c>
      <c r="BA6565" t="str">
        <f t="shared" si="1126"/>
        <v>N</v>
      </c>
    </row>
    <row r="6566" spans="1:53">
      <c r="A6566" t="s">
        <v>436</v>
      </c>
      <c r="B6566" t="s">
        <v>54</v>
      </c>
      <c r="C6566" t="s">
        <v>89</v>
      </c>
      <c r="D6566">
        <v>2023</v>
      </c>
      <c r="F6566" t="s">
        <v>12270</v>
      </c>
      <c r="G6566" t="s">
        <v>12271</v>
      </c>
      <c r="H6566" t="s">
        <v>15146</v>
      </c>
      <c r="I6566" t="s">
        <v>12273</v>
      </c>
      <c r="J6566" t="s">
        <v>58</v>
      </c>
      <c r="K6566" t="s">
        <v>59</v>
      </c>
      <c r="L6566" s="5">
        <v>0</v>
      </c>
      <c r="M6566" s="5">
        <v>0</v>
      </c>
      <c r="N6566" s="5">
        <f t="shared" si="1122"/>
        <v>0</v>
      </c>
      <c r="O6566" s="5">
        <v>0</v>
      </c>
      <c r="P6566" s="5">
        <v>0</v>
      </c>
      <c r="Q6566" s="5">
        <f t="shared" si="1123"/>
        <v>0</v>
      </c>
      <c r="R6566" s="5">
        <v>0</v>
      </c>
      <c r="S6566" s="5">
        <v>0</v>
      </c>
      <c r="T6566" s="5">
        <f t="shared" si="1124"/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f t="shared" si="1127"/>
        <v>0</v>
      </c>
      <c r="Z6566" s="5">
        <v>0</v>
      </c>
      <c r="AA6566" s="5">
        <v>0</v>
      </c>
      <c r="AB6566" s="5">
        <f t="shared" si="1128"/>
        <v>0</v>
      </c>
      <c r="AC6566" s="5">
        <v>0</v>
      </c>
      <c r="AD6566" s="5">
        <v>0</v>
      </c>
      <c r="AE6566" s="5">
        <f t="shared" si="1129"/>
        <v>0</v>
      </c>
      <c r="AF6566" s="5">
        <v>0</v>
      </c>
      <c r="AG6566" s="6"/>
      <c r="AH6566" s="5">
        <v>0</v>
      </c>
      <c r="AI6566" s="5">
        <v>0</v>
      </c>
      <c r="AJ6566" s="5">
        <v>0</v>
      </c>
      <c r="AK6566" s="5">
        <f t="shared" si="1130"/>
        <v>0</v>
      </c>
      <c r="AL6566" s="5">
        <v>0</v>
      </c>
      <c r="AM6566" s="5">
        <v>1</v>
      </c>
      <c r="AN6566" s="5">
        <f t="shared" si="1131"/>
        <v>1</v>
      </c>
      <c r="AO6566" s="5">
        <v>0</v>
      </c>
      <c r="AP6566" s="5">
        <v>0</v>
      </c>
      <c r="AQ6566" s="5">
        <f t="shared" si="1132"/>
        <v>0</v>
      </c>
      <c r="AR6566" s="5">
        <v>0</v>
      </c>
      <c r="AS6566" s="6">
        <v>45237</v>
      </c>
      <c r="AT6566" s="5">
        <v>1</v>
      </c>
      <c r="AU6566" s="5">
        <v>0</v>
      </c>
      <c r="AV6566" t="str">
        <f t="shared" si="1125"/>
        <v>N</v>
      </c>
      <c r="AW6566" t="s">
        <v>60</v>
      </c>
      <c r="AX6566" t="s">
        <v>61</v>
      </c>
      <c r="AY6566" t="s">
        <v>2637</v>
      </c>
      <c r="AZ6566" t="s">
        <v>2637</v>
      </c>
      <c r="BA6566" t="str">
        <f t="shared" si="1126"/>
        <v>N</v>
      </c>
    </row>
    <row r="6567" spans="1:53">
      <c r="A6567" t="s">
        <v>436</v>
      </c>
      <c r="B6567" t="s">
        <v>54</v>
      </c>
      <c r="C6567" t="s">
        <v>89</v>
      </c>
      <c r="D6567">
        <v>2023</v>
      </c>
      <c r="F6567" t="s">
        <v>12742</v>
      </c>
      <c r="G6567" t="s">
        <v>12743</v>
      </c>
      <c r="H6567" t="s">
        <v>6904</v>
      </c>
      <c r="I6567" t="s">
        <v>12744</v>
      </c>
      <c r="J6567" t="s">
        <v>58</v>
      </c>
      <c r="K6567" t="s">
        <v>59</v>
      </c>
      <c r="L6567" s="5">
        <v>0</v>
      </c>
      <c r="M6567" s="5">
        <v>0</v>
      </c>
      <c r="N6567" s="5">
        <f t="shared" si="1122"/>
        <v>0</v>
      </c>
      <c r="O6567" s="5">
        <v>0</v>
      </c>
      <c r="P6567" s="5">
        <v>0</v>
      </c>
      <c r="Q6567" s="5">
        <f t="shared" si="1123"/>
        <v>0</v>
      </c>
      <c r="R6567" s="5">
        <v>0</v>
      </c>
      <c r="S6567" s="5">
        <v>0</v>
      </c>
      <c r="T6567" s="5">
        <f t="shared" si="1124"/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f t="shared" si="1127"/>
        <v>0</v>
      </c>
      <c r="Z6567" s="5">
        <v>0</v>
      </c>
      <c r="AA6567" s="5">
        <v>0</v>
      </c>
      <c r="AB6567" s="5">
        <f t="shared" si="1128"/>
        <v>0</v>
      </c>
      <c r="AC6567" s="5">
        <v>0</v>
      </c>
      <c r="AD6567" s="5">
        <v>0</v>
      </c>
      <c r="AE6567" s="5">
        <f t="shared" si="1129"/>
        <v>0</v>
      </c>
      <c r="AF6567" s="5">
        <v>0</v>
      </c>
      <c r="AG6567" s="6"/>
      <c r="AH6567" s="5">
        <v>0</v>
      </c>
      <c r="AI6567" s="5">
        <v>0</v>
      </c>
      <c r="AJ6567" s="5">
        <v>0</v>
      </c>
      <c r="AK6567" s="5">
        <f t="shared" si="1130"/>
        <v>0</v>
      </c>
      <c r="AL6567" s="5">
        <v>0</v>
      </c>
      <c r="AM6567" s="5">
        <v>1</v>
      </c>
      <c r="AN6567" s="5">
        <f t="shared" si="1131"/>
        <v>1</v>
      </c>
      <c r="AO6567" s="5">
        <v>0</v>
      </c>
      <c r="AP6567" s="5">
        <v>0</v>
      </c>
      <c r="AQ6567" s="5">
        <f t="shared" si="1132"/>
        <v>0</v>
      </c>
      <c r="AR6567" s="5">
        <v>0</v>
      </c>
      <c r="AS6567" s="6">
        <v>44971</v>
      </c>
      <c r="AT6567" s="5">
        <v>1</v>
      </c>
      <c r="AU6567" s="5">
        <v>0</v>
      </c>
      <c r="AV6567" t="str">
        <f t="shared" si="1125"/>
        <v>N</v>
      </c>
      <c r="AW6567" t="s">
        <v>60</v>
      </c>
      <c r="AX6567" t="s">
        <v>61</v>
      </c>
      <c r="AY6567" t="s">
        <v>2637</v>
      </c>
      <c r="AZ6567" t="s">
        <v>2637</v>
      </c>
      <c r="BA6567" t="str">
        <f t="shared" si="1126"/>
        <v>N</v>
      </c>
    </row>
    <row r="6568" spans="1:53">
      <c r="A6568" t="s">
        <v>436</v>
      </c>
      <c r="B6568" t="s">
        <v>54</v>
      </c>
      <c r="C6568" t="s">
        <v>89</v>
      </c>
      <c r="D6568">
        <v>2023</v>
      </c>
      <c r="F6568" t="s">
        <v>12021</v>
      </c>
      <c r="G6568" t="s">
        <v>15147</v>
      </c>
      <c r="H6568" t="s">
        <v>6904</v>
      </c>
      <c r="I6568" t="s">
        <v>12508</v>
      </c>
      <c r="J6568" t="s">
        <v>58</v>
      </c>
      <c r="K6568" t="s">
        <v>59</v>
      </c>
      <c r="L6568" s="5">
        <v>0</v>
      </c>
      <c r="M6568" s="5">
        <v>0</v>
      </c>
      <c r="N6568" s="5">
        <f t="shared" si="1122"/>
        <v>0</v>
      </c>
      <c r="O6568" s="5">
        <v>0</v>
      </c>
      <c r="P6568" s="5">
        <v>0</v>
      </c>
      <c r="Q6568" s="5">
        <f t="shared" si="1123"/>
        <v>0</v>
      </c>
      <c r="R6568" s="5">
        <v>0</v>
      </c>
      <c r="S6568" s="5">
        <v>0</v>
      </c>
      <c r="T6568" s="5">
        <f t="shared" si="1124"/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f t="shared" si="1127"/>
        <v>0</v>
      </c>
      <c r="Z6568" s="5">
        <v>0</v>
      </c>
      <c r="AA6568" s="5">
        <v>0</v>
      </c>
      <c r="AB6568" s="5">
        <f t="shared" si="1128"/>
        <v>0</v>
      </c>
      <c r="AC6568" s="5">
        <v>0</v>
      </c>
      <c r="AD6568" s="5">
        <v>0</v>
      </c>
      <c r="AE6568" s="5">
        <f t="shared" si="1129"/>
        <v>0</v>
      </c>
      <c r="AF6568" s="5">
        <v>0</v>
      </c>
      <c r="AG6568" s="6"/>
      <c r="AH6568" s="5">
        <v>0</v>
      </c>
      <c r="AI6568" s="5">
        <v>0</v>
      </c>
      <c r="AJ6568" s="5">
        <v>0</v>
      </c>
      <c r="AK6568" s="5">
        <f t="shared" si="1130"/>
        <v>0</v>
      </c>
      <c r="AL6568" s="5">
        <v>0</v>
      </c>
      <c r="AM6568" s="5">
        <v>1</v>
      </c>
      <c r="AN6568" s="5">
        <f t="shared" si="1131"/>
        <v>1</v>
      </c>
      <c r="AO6568" s="5">
        <v>0</v>
      </c>
      <c r="AP6568" s="5">
        <v>0</v>
      </c>
      <c r="AQ6568" s="5">
        <f t="shared" si="1132"/>
        <v>0</v>
      </c>
      <c r="AR6568" s="5">
        <v>0</v>
      </c>
      <c r="AS6568" s="6">
        <v>44972</v>
      </c>
      <c r="AT6568" s="5">
        <v>1</v>
      </c>
      <c r="AU6568" s="5">
        <v>0</v>
      </c>
      <c r="AV6568" t="str">
        <f t="shared" si="1125"/>
        <v>N</v>
      </c>
      <c r="AW6568" t="s">
        <v>60</v>
      </c>
      <c r="AX6568" t="s">
        <v>61</v>
      </c>
      <c r="AY6568" t="s">
        <v>2637</v>
      </c>
      <c r="AZ6568" t="s">
        <v>2637</v>
      </c>
      <c r="BA6568" t="str">
        <f t="shared" si="1126"/>
        <v>N</v>
      </c>
    </row>
    <row r="6569" spans="1:53">
      <c r="A6569" t="s">
        <v>436</v>
      </c>
      <c r="B6569" t="s">
        <v>54</v>
      </c>
      <c r="C6569" t="s">
        <v>89</v>
      </c>
      <c r="D6569">
        <v>2023</v>
      </c>
      <c r="F6569" t="s">
        <v>12521</v>
      </c>
      <c r="G6569" t="s">
        <v>15148</v>
      </c>
      <c r="H6569" t="s">
        <v>6239</v>
      </c>
      <c r="I6569" t="s">
        <v>12523</v>
      </c>
      <c r="J6569" t="s">
        <v>58</v>
      </c>
      <c r="K6569" t="s">
        <v>59</v>
      </c>
      <c r="L6569" s="5">
        <v>0</v>
      </c>
      <c r="M6569" s="5">
        <v>0</v>
      </c>
      <c r="N6569" s="5">
        <f t="shared" si="1122"/>
        <v>0</v>
      </c>
      <c r="O6569" s="5">
        <v>0</v>
      </c>
      <c r="P6569" s="5">
        <v>0</v>
      </c>
      <c r="Q6569" s="5">
        <f t="shared" si="1123"/>
        <v>0</v>
      </c>
      <c r="R6569" s="5">
        <v>0</v>
      </c>
      <c r="S6569" s="5">
        <v>0</v>
      </c>
      <c r="T6569" s="5">
        <f t="shared" si="1124"/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f t="shared" si="1127"/>
        <v>0</v>
      </c>
      <c r="Z6569" s="5">
        <v>0</v>
      </c>
      <c r="AA6569" s="5">
        <v>0</v>
      </c>
      <c r="AB6569" s="5">
        <f t="shared" si="1128"/>
        <v>0</v>
      </c>
      <c r="AC6569" s="5">
        <v>0</v>
      </c>
      <c r="AD6569" s="5">
        <v>0</v>
      </c>
      <c r="AE6569" s="5">
        <f t="shared" si="1129"/>
        <v>0</v>
      </c>
      <c r="AF6569" s="5">
        <v>0</v>
      </c>
      <c r="AG6569" s="6"/>
      <c r="AH6569" s="5">
        <v>0</v>
      </c>
      <c r="AI6569" s="5">
        <v>0</v>
      </c>
      <c r="AJ6569" s="5">
        <v>0</v>
      </c>
      <c r="AK6569" s="5">
        <f t="shared" si="1130"/>
        <v>0</v>
      </c>
      <c r="AL6569" s="5">
        <v>0</v>
      </c>
      <c r="AM6569" s="5">
        <v>1</v>
      </c>
      <c r="AN6569" s="5">
        <f t="shared" si="1131"/>
        <v>1</v>
      </c>
      <c r="AO6569" s="5">
        <v>0</v>
      </c>
      <c r="AP6569" s="5">
        <v>0</v>
      </c>
      <c r="AQ6569" s="5">
        <f t="shared" si="1132"/>
        <v>0</v>
      </c>
      <c r="AR6569" s="5">
        <v>0</v>
      </c>
      <c r="AS6569" s="6">
        <v>45006</v>
      </c>
      <c r="AT6569" s="5">
        <v>1</v>
      </c>
      <c r="AU6569" s="5">
        <v>0</v>
      </c>
      <c r="AV6569" t="str">
        <f t="shared" si="1125"/>
        <v>N</v>
      </c>
      <c r="AW6569" t="s">
        <v>60</v>
      </c>
      <c r="AX6569" t="s">
        <v>61</v>
      </c>
      <c r="AY6569" t="s">
        <v>2637</v>
      </c>
      <c r="AZ6569" t="s">
        <v>2637</v>
      </c>
      <c r="BA6569" t="str">
        <f t="shared" si="1126"/>
        <v>N</v>
      </c>
    </row>
    <row r="6570" spans="1:53">
      <c r="A6570" t="s">
        <v>436</v>
      </c>
      <c r="B6570" t="s">
        <v>54</v>
      </c>
      <c r="C6570" t="s">
        <v>89</v>
      </c>
      <c r="D6570">
        <v>2023</v>
      </c>
      <c r="F6570" t="s">
        <v>12396</v>
      </c>
      <c r="G6570" t="s">
        <v>12397</v>
      </c>
      <c r="H6570" t="s">
        <v>12398</v>
      </c>
      <c r="I6570" t="s">
        <v>12399</v>
      </c>
      <c r="J6570" t="s">
        <v>58</v>
      </c>
      <c r="K6570" t="s">
        <v>59</v>
      </c>
      <c r="L6570" s="5">
        <v>0</v>
      </c>
      <c r="M6570" s="5">
        <v>0</v>
      </c>
      <c r="N6570" s="5">
        <f t="shared" si="1122"/>
        <v>0</v>
      </c>
      <c r="O6570" s="5">
        <v>0</v>
      </c>
      <c r="P6570" s="5">
        <v>0</v>
      </c>
      <c r="Q6570" s="5">
        <f t="shared" si="1123"/>
        <v>0</v>
      </c>
      <c r="R6570" s="5">
        <v>0</v>
      </c>
      <c r="S6570" s="5">
        <v>0</v>
      </c>
      <c r="T6570" s="5">
        <f t="shared" si="1124"/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f t="shared" si="1127"/>
        <v>0</v>
      </c>
      <c r="Z6570" s="5">
        <v>0</v>
      </c>
      <c r="AA6570" s="5">
        <v>0</v>
      </c>
      <c r="AB6570" s="5">
        <f t="shared" si="1128"/>
        <v>0</v>
      </c>
      <c r="AC6570" s="5">
        <v>0</v>
      </c>
      <c r="AD6570" s="5">
        <v>0</v>
      </c>
      <c r="AE6570" s="5">
        <f t="shared" si="1129"/>
        <v>0</v>
      </c>
      <c r="AF6570" s="5">
        <v>0</v>
      </c>
      <c r="AG6570" s="6"/>
      <c r="AH6570" s="5">
        <v>0</v>
      </c>
      <c r="AI6570" s="5">
        <v>0</v>
      </c>
      <c r="AJ6570" s="5">
        <v>0</v>
      </c>
      <c r="AK6570" s="5">
        <f t="shared" si="1130"/>
        <v>0</v>
      </c>
      <c r="AL6570" s="5">
        <v>0</v>
      </c>
      <c r="AM6570" s="5">
        <v>1</v>
      </c>
      <c r="AN6570" s="5">
        <f t="shared" si="1131"/>
        <v>1</v>
      </c>
      <c r="AO6570" s="5">
        <v>0</v>
      </c>
      <c r="AP6570" s="5">
        <v>0</v>
      </c>
      <c r="AQ6570" s="5">
        <f t="shared" si="1132"/>
        <v>0</v>
      </c>
      <c r="AR6570" s="5">
        <v>0</v>
      </c>
      <c r="AS6570" s="6">
        <v>45096</v>
      </c>
      <c r="AT6570" s="5">
        <v>1</v>
      </c>
      <c r="AU6570" s="5">
        <v>0</v>
      </c>
      <c r="AV6570" t="str">
        <f t="shared" si="1125"/>
        <v>N</v>
      </c>
      <c r="AW6570" t="s">
        <v>60</v>
      </c>
      <c r="AX6570" t="s">
        <v>61</v>
      </c>
      <c r="AY6570" t="s">
        <v>2637</v>
      </c>
      <c r="AZ6570" t="s">
        <v>2637</v>
      </c>
      <c r="BA6570" t="str">
        <f t="shared" si="1126"/>
        <v>N</v>
      </c>
    </row>
    <row r="6571" spans="1:53">
      <c r="A6571" t="s">
        <v>436</v>
      </c>
      <c r="B6571" t="s">
        <v>54</v>
      </c>
      <c r="C6571" t="s">
        <v>89</v>
      </c>
      <c r="D6571">
        <v>2023</v>
      </c>
      <c r="F6571" t="s">
        <v>12984</v>
      </c>
      <c r="G6571" t="s">
        <v>12985</v>
      </c>
      <c r="H6571" t="s">
        <v>12575</v>
      </c>
      <c r="I6571" t="s">
        <v>12986</v>
      </c>
      <c r="J6571" t="s">
        <v>58</v>
      </c>
      <c r="K6571" t="s">
        <v>59</v>
      </c>
      <c r="L6571" s="5">
        <v>0</v>
      </c>
      <c r="M6571" s="5">
        <v>0</v>
      </c>
      <c r="N6571" s="5">
        <f t="shared" si="1122"/>
        <v>0</v>
      </c>
      <c r="O6571" s="5">
        <v>0</v>
      </c>
      <c r="P6571" s="5">
        <v>0</v>
      </c>
      <c r="Q6571" s="5">
        <f t="shared" si="1123"/>
        <v>0</v>
      </c>
      <c r="R6571" s="5">
        <v>0</v>
      </c>
      <c r="S6571" s="5">
        <v>0</v>
      </c>
      <c r="T6571" s="5">
        <f t="shared" si="1124"/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f t="shared" si="1127"/>
        <v>0</v>
      </c>
      <c r="Z6571" s="5">
        <v>0</v>
      </c>
      <c r="AA6571" s="5">
        <v>0</v>
      </c>
      <c r="AB6571" s="5">
        <f t="shared" si="1128"/>
        <v>0</v>
      </c>
      <c r="AC6571" s="5">
        <v>0</v>
      </c>
      <c r="AD6571" s="5">
        <v>0</v>
      </c>
      <c r="AE6571" s="5">
        <f t="shared" si="1129"/>
        <v>0</v>
      </c>
      <c r="AF6571" s="5">
        <v>0</v>
      </c>
      <c r="AG6571" s="6"/>
      <c r="AH6571" s="5">
        <v>0</v>
      </c>
      <c r="AI6571" s="5">
        <v>0</v>
      </c>
      <c r="AJ6571" s="5">
        <v>0</v>
      </c>
      <c r="AK6571" s="5">
        <f t="shared" si="1130"/>
        <v>0</v>
      </c>
      <c r="AL6571" s="5">
        <v>0</v>
      </c>
      <c r="AM6571" s="5">
        <v>1</v>
      </c>
      <c r="AN6571" s="5">
        <f t="shared" si="1131"/>
        <v>1</v>
      </c>
      <c r="AO6571" s="5">
        <v>0</v>
      </c>
      <c r="AP6571" s="5">
        <v>0</v>
      </c>
      <c r="AQ6571" s="5">
        <f t="shared" si="1132"/>
        <v>0</v>
      </c>
      <c r="AR6571" s="5">
        <v>0</v>
      </c>
      <c r="AS6571" s="6">
        <v>45036</v>
      </c>
      <c r="AT6571" s="5">
        <v>1</v>
      </c>
      <c r="AU6571" s="5">
        <v>0</v>
      </c>
      <c r="AV6571" t="str">
        <f t="shared" si="1125"/>
        <v>N</v>
      </c>
      <c r="AW6571" t="s">
        <v>60</v>
      </c>
      <c r="AX6571" t="s">
        <v>61</v>
      </c>
      <c r="AY6571" t="s">
        <v>2637</v>
      </c>
      <c r="AZ6571" t="s">
        <v>2637</v>
      </c>
      <c r="BA6571" t="str">
        <f t="shared" si="1126"/>
        <v>N</v>
      </c>
    </row>
    <row r="6572" spans="1:53">
      <c r="A6572" t="s">
        <v>436</v>
      </c>
      <c r="B6572" t="s">
        <v>54</v>
      </c>
      <c r="C6572" t="s">
        <v>89</v>
      </c>
      <c r="D6572">
        <v>2023</v>
      </c>
      <c r="F6572" t="s">
        <v>6936</v>
      </c>
      <c r="G6572" t="s">
        <v>6937</v>
      </c>
      <c r="H6572" t="s">
        <v>6938</v>
      </c>
      <c r="I6572" t="s">
        <v>6939</v>
      </c>
      <c r="J6572" t="s">
        <v>58</v>
      </c>
      <c r="K6572" t="s">
        <v>59</v>
      </c>
      <c r="L6572" s="5">
        <v>0</v>
      </c>
      <c r="M6572" s="5">
        <v>0</v>
      </c>
      <c r="N6572" s="5">
        <f t="shared" si="1122"/>
        <v>0</v>
      </c>
      <c r="O6572" s="5">
        <v>0</v>
      </c>
      <c r="P6572" s="5">
        <v>0</v>
      </c>
      <c r="Q6572" s="5">
        <f t="shared" si="1123"/>
        <v>0</v>
      </c>
      <c r="R6572" s="5">
        <v>0</v>
      </c>
      <c r="S6572" s="5">
        <v>0</v>
      </c>
      <c r="T6572" s="5">
        <f t="shared" si="1124"/>
        <v>0</v>
      </c>
      <c r="U6572" s="5">
        <v>0</v>
      </c>
      <c r="V6572" s="5">
        <v>0</v>
      </c>
      <c r="W6572" s="5">
        <v>0</v>
      </c>
      <c r="X6572" s="5">
        <v>0</v>
      </c>
      <c r="Y6572" s="5">
        <f t="shared" si="1127"/>
        <v>0</v>
      </c>
      <c r="Z6572" s="5">
        <v>0</v>
      </c>
      <c r="AA6572" s="5">
        <v>0</v>
      </c>
      <c r="AB6572" s="5">
        <f t="shared" si="1128"/>
        <v>0</v>
      </c>
      <c r="AC6572" s="5">
        <v>0</v>
      </c>
      <c r="AD6572" s="5">
        <v>0</v>
      </c>
      <c r="AE6572" s="5">
        <f t="shared" si="1129"/>
        <v>0</v>
      </c>
      <c r="AF6572" s="5">
        <v>0</v>
      </c>
      <c r="AG6572" s="6"/>
      <c r="AH6572" s="5">
        <v>0</v>
      </c>
      <c r="AI6572" s="5">
        <v>0</v>
      </c>
      <c r="AJ6572" s="5">
        <v>0</v>
      </c>
      <c r="AK6572" s="5">
        <f t="shared" si="1130"/>
        <v>0</v>
      </c>
      <c r="AL6572" s="5">
        <v>0</v>
      </c>
      <c r="AM6572" s="5">
        <v>1</v>
      </c>
      <c r="AN6572" s="5">
        <f t="shared" si="1131"/>
        <v>1</v>
      </c>
      <c r="AO6572" s="5">
        <v>0</v>
      </c>
      <c r="AP6572" s="5">
        <v>0</v>
      </c>
      <c r="AQ6572" s="5">
        <f t="shared" si="1132"/>
        <v>0</v>
      </c>
      <c r="AR6572" s="5">
        <v>0</v>
      </c>
      <c r="AS6572" s="6">
        <v>45120</v>
      </c>
      <c r="AT6572" s="5">
        <v>1</v>
      </c>
      <c r="AU6572" s="5">
        <v>0</v>
      </c>
      <c r="AV6572" t="str">
        <f t="shared" si="1125"/>
        <v>N</v>
      </c>
      <c r="AW6572" t="s">
        <v>60</v>
      </c>
      <c r="AX6572" t="s">
        <v>61</v>
      </c>
      <c r="AY6572" t="s">
        <v>2637</v>
      </c>
      <c r="AZ6572" t="s">
        <v>2637</v>
      </c>
      <c r="BA6572" t="str">
        <f t="shared" si="1126"/>
        <v>N</v>
      </c>
    </row>
    <row r="6573" spans="1:53">
      <c r="A6573" t="s">
        <v>436</v>
      </c>
      <c r="B6573" t="s">
        <v>54</v>
      </c>
      <c r="C6573" t="s">
        <v>89</v>
      </c>
      <c r="D6573">
        <v>2023</v>
      </c>
      <c r="F6573" t="s">
        <v>12400</v>
      </c>
      <c r="G6573" t="s">
        <v>12963</v>
      </c>
      <c r="H6573" t="s">
        <v>2720</v>
      </c>
      <c r="I6573" t="s">
        <v>12964</v>
      </c>
      <c r="J6573" t="s">
        <v>58</v>
      </c>
      <c r="K6573" t="s">
        <v>59</v>
      </c>
      <c r="L6573" s="5">
        <v>0</v>
      </c>
      <c r="M6573" s="5">
        <v>0</v>
      </c>
      <c r="N6573" s="5">
        <f t="shared" si="1122"/>
        <v>0</v>
      </c>
      <c r="O6573" s="5">
        <v>0</v>
      </c>
      <c r="P6573" s="5">
        <v>0</v>
      </c>
      <c r="Q6573" s="5">
        <f t="shared" si="1123"/>
        <v>0</v>
      </c>
      <c r="R6573" s="5">
        <v>0</v>
      </c>
      <c r="S6573" s="5">
        <v>0</v>
      </c>
      <c r="T6573" s="5">
        <f t="shared" si="1124"/>
        <v>0</v>
      </c>
      <c r="U6573" s="5">
        <v>0</v>
      </c>
      <c r="V6573" s="5">
        <v>0</v>
      </c>
      <c r="W6573" s="5">
        <v>0</v>
      </c>
      <c r="X6573" s="5">
        <v>0</v>
      </c>
      <c r="Y6573" s="5">
        <f t="shared" si="1127"/>
        <v>0</v>
      </c>
      <c r="Z6573" s="5">
        <v>0</v>
      </c>
      <c r="AA6573" s="5">
        <v>0</v>
      </c>
      <c r="AB6573" s="5">
        <f t="shared" si="1128"/>
        <v>0</v>
      </c>
      <c r="AC6573" s="5">
        <v>0</v>
      </c>
      <c r="AD6573" s="5">
        <v>0</v>
      </c>
      <c r="AE6573" s="5">
        <f t="shared" si="1129"/>
        <v>0</v>
      </c>
      <c r="AF6573" s="5">
        <v>0</v>
      </c>
      <c r="AG6573" s="6"/>
      <c r="AH6573" s="5">
        <v>0</v>
      </c>
      <c r="AI6573" s="5">
        <v>0</v>
      </c>
      <c r="AJ6573" s="5">
        <v>0</v>
      </c>
      <c r="AK6573" s="5">
        <f t="shared" si="1130"/>
        <v>0</v>
      </c>
      <c r="AL6573" s="5">
        <v>0</v>
      </c>
      <c r="AM6573" s="5">
        <v>1</v>
      </c>
      <c r="AN6573" s="5">
        <f t="shared" si="1131"/>
        <v>1</v>
      </c>
      <c r="AO6573" s="5">
        <v>0</v>
      </c>
      <c r="AP6573" s="5">
        <v>0</v>
      </c>
      <c r="AQ6573" s="5">
        <f t="shared" si="1132"/>
        <v>0</v>
      </c>
      <c r="AR6573" s="5">
        <v>0</v>
      </c>
      <c r="AS6573" s="6">
        <v>45036</v>
      </c>
      <c r="AT6573" s="5">
        <v>1</v>
      </c>
      <c r="AU6573" s="5">
        <v>0</v>
      </c>
      <c r="AV6573" t="str">
        <f t="shared" si="1125"/>
        <v>N</v>
      </c>
      <c r="AW6573" t="s">
        <v>60</v>
      </c>
      <c r="AX6573" t="s">
        <v>61</v>
      </c>
      <c r="AY6573" t="s">
        <v>2637</v>
      </c>
      <c r="AZ6573" t="s">
        <v>2637</v>
      </c>
      <c r="BA6573" t="str">
        <f t="shared" si="1126"/>
        <v>N</v>
      </c>
    </row>
    <row r="6574" spans="1:53">
      <c r="A6574" t="s">
        <v>436</v>
      </c>
      <c r="B6574" t="s">
        <v>54</v>
      </c>
      <c r="C6574" t="s">
        <v>89</v>
      </c>
      <c r="D6574">
        <v>2023</v>
      </c>
      <c r="F6574" t="s">
        <v>12135</v>
      </c>
      <c r="G6574" t="s">
        <v>12136</v>
      </c>
      <c r="H6574" t="s">
        <v>12137</v>
      </c>
      <c r="I6574" t="s">
        <v>12138</v>
      </c>
      <c r="J6574" t="s">
        <v>58</v>
      </c>
      <c r="K6574" t="s">
        <v>59</v>
      </c>
      <c r="L6574" s="5">
        <v>0</v>
      </c>
      <c r="M6574" s="5">
        <v>0</v>
      </c>
      <c r="N6574" s="5">
        <f t="shared" si="1122"/>
        <v>0</v>
      </c>
      <c r="O6574" s="5">
        <v>0</v>
      </c>
      <c r="P6574" s="5">
        <v>0</v>
      </c>
      <c r="Q6574" s="5">
        <f t="shared" si="1123"/>
        <v>0</v>
      </c>
      <c r="R6574" s="5">
        <v>0</v>
      </c>
      <c r="S6574" s="5">
        <v>0</v>
      </c>
      <c r="T6574" s="5">
        <f t="shared" si="1124"/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f t="shared" si="1127"/>
        <v>0</v>
      </c>
      <c r="Z6574" s="5">
        <v>0</v>
      </c>
      <c r="AA6574" s="5">
        <v>0</v>
      </c>
      <c r="AB6574" s="5">
        <f t="shared" si="1128"/>
        <v>0</v>
      </c>
      <c r="AC6574" s="5">
        <v>0</v>
      </c>
      <c r="AD6574" s="5">
        <v>0</v>
      </c>
      <c r="AE6574" s="5">
        <f t="shared" si="1129"/>
        <v>0</v>
      </c>
      <c r="AF6574" s="5">
        <v>0</v>
      </c>
      <c r="AG6574" s="6"/>
      <c r="AH6574" s="5">
        <v>0</v>
      </c>
      <c r="AI6574" s="5">
        <v>0</v>
      </c>
      <c r="AJ6574" s="5">
        <v>0</v>
      </c>
      <c r="AK6574" s="5">
        <f t="shared" si="1130"/>
        <v>0</v>
      </c>
      <c r="AL6574" s="5">
        <v>0</v>
      </c>
      <c r="AM6574" s="5">
        <v>1</v>
      </c>
      <c r="AN6574" s="5">
        <f t="shared" si="1131"/>
        <v>1</v>
      </c>
      <c r="AO6574" s="5">
        <v>0</v>
      </c>
      <c r="AP6574" s="5">
        <v>0</v>
      </c>
      <c r="AQ6574" s="5">
        <f t="shared" si="1132"/>
        <v>0</v>
      </c>
      <c r="AR6574" s="5">
        <v>0</v>
      </c>
      <c r="AS6574" s="6">
        <v>45001</v>
      </c>
      <c r="AT6574" s="5">
        <v>1</v>
      </c>
      <c r="AU6574" s="5">
        <v>0</v>
      </c>
      <c r="AV6574" t="str">
        <f t="shared" si="1125"/>
        <v>N</v>
      </c>
      <c r="AW6574" t="s">
        <v>60</v>
      </c>
      <c r="AX6574" t="s">
        <v>61</v>
      </c>
      <c r="AY6574" t="s">
        <v>2637</v>
      </c>
      <c r="AZ6574" t="s">
        <v>2637</v>
      </c>
      <c r="BA6574" t="str">
        <f t="shared" si="1126"/>
        <v>N</v>
      </c>
    </row>
    <row r="6575" spans="1:53">
      <c r="A6575" t="s">
        <v>436</v>
      </c>
      <c r="B6575" t="s">
        <v>54</v>
      </c>
      <c r="C6575" t="s">
        <v>89</v>
      </c>
      <c r="D6575">
        <v>2023</v>
      </c>
      <c r="F6575" t="s">
        <v>12782</v>
      </c>
      <c r="G6575" t="s">
        <v>12783</v>
      </c>
      <c r="H6575" t="s">
        <v>12784</v>
      </c>
      <c r="I6575" t="s">
        <v>12785</v>
      </c>
      <c r="J6575" t="s">
        <v>58</v>
      </c>
      <c r="K6575" t="s">
        <v>59</v>
      </c>
      <c r="L6575" s="5">
        <v>0</v>
      </c>
      <c r="M6575" s="5">
        <v>0</v>
      </c>
      <c r="N6575" s="5">
        <f t="shared" si="1122"/>
        <v>0</v>
      </c>
      <c r="O6575" s="5">
        <v>0</v>
      </c>
      <c r="P6575" s="5">
        <v>0</v>
      </c>
      <c r="Q6575" s="5">
        <f t="shared" si="1123"/>
        <v>0</v>
      </c>
      <c r="R6575" s="5">
        <v>0</v>
      </c>
      <c r="S6575" s="5">
        <v>0</v>
      </c>
      <c r="T6575" s="5">
        <f t="shared" si="1124"/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f t="shared" si="1127"/>
        <v>0</v>
      </c>
      <c r="Z6575" s="5">
        <v>0</v>
      </c>
      <c r="AA6575" s="5">
        <v>0</v>
      </c>
      <c r="AB6575" s="5">
        <f t="shared" si="1128"/>
        <v>0</v>
      </c>
      <c r="AC6575" s="5">
        <v>0</v>
      </c>
      <c r="AD6575" s="5">
        <v>0</v>
      </c>
      <c r="AE6575" s="5">
        <f t="shared" si="1129"/>
        <v>0</v>
      </c>
      <c r="AF6575" s="5">
        <v>0</v>
      </c>
      <c r="AG6575" s="6"/>
      <c r="AH6575" s="5">
        <v>0</v>
      </c>
      <c r="AI6575" s="5">
        <v>0</v>
      </c>
      <c r="AJ6575" s="5">
        <v>0</v>
      </c>
      <c r="AK6575" s="5">
        <f t="shared" si="1130"/>
        <v>0</v>
      </c>
      <c r="AL6575" s="5">
        <v>0</v>
      </c>
      <c r="AM6575" s="5">
        <v>1</v>
      </c>
      <c r="AN6575" s="5">
        <f t="shared" si="1131"/>
        <v>1</v>
      </c>
      <c r="AO6575" s="5">
        <v>0</v>
      </c>
      <c r="AP6575" s="5">
        <v>0</v>
      </c>
      <c r="AQ6575" s="5">
        <f t="shared" si="1132"/>
        <v>0</v>
      </c>
      <c r="AR6575" s="5">
        <v>0</v>
      </c>
      <c r="AS6575" s="6">
        <v>45014</v>
      </c>
      <c r="AT6575" s="5">
        <v>1</v>
      </c>
      <c r="AU6575" s="5">
        <v>0</v>
      </c>
      <c r="AV6575" t="str">
        <f t="shared" si="1125"/>
        <v>N</v>
      </c>
      <c r="AW6575" t="s">
        <v>60</v>
      </c>
      <c r="AX6575" t="s">
        <v>61</v>
      </c>
      <c r="AY6575" t="s">
        <v>2637</v>
      </c>
      <c r="AZ6575" t="s">
        <v>2637</v>
      </c>
      <c r="BA6575" t="str">
        <f t="shared" si="1126"/>
        <v>N</v>
      </c>
    </row>
    <row r="6576" spans="1:53">
      <c r="A6576" t="s">
        <v>436</v>
      </c>
      <c r="B6576" t="s">
        <v>54</v>
      </c>
      <c r="C6576" t="s">
        <v>89</v>
      </c>
      <c r="D6576">
        <v>2023</v>
      </c>
      <c r="F6576" t="s">
        <v>12342</v>
      </c>
      <c r="G6576" t="s">
        <v>12343</v>
      </c>
      <c r="H6576" t="s">
        <v>5071</v>
      </c>
      <c r="I6576" t="s">
        <v>12344</v>
      </c>
      <c r="J6576" t="s">
        <v>58</v>
      </c>
      <c r="K6576" t="s">
        <v>59</v>
      </c>
      <c r="L6576" s="5">
        <v>0</v>
      </c>
      <c r="M6576" s="5">
        <v>0</v>
      </c>
      <c r="N6576" s="5">
        <f t="shared" si="1122"/>
        <v>0</v>
      </c>
      <c r="O6576" s="5">
        <v>0</v>
      </c>
      <c r="P6576" s="5">
        <v>0</v>
      </c>
      <c r="Q6576" s="5">
        <f t="shared" si="1123"/>
        <v>0</v>
      </c>
      <c r="R6576" s="5">
        <v>0</v>
      </c>
      <c r="S6576" s="5">
        <v>0</v>
      </c>
      <c r="T6576" s="5">
        <f t="shared" si="1124"/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f t="shared" si="1127"/>
        <v>0</v>
      </c>
      <c r="Z6576" s="5">
        <v>0</v>
      </c>
      <c r="AA6576" s="5">
        <v>0</v>
      </c>
      <c r="AB6576" s="5">
        <f t="shared" si="1128"/>
        <v>0</v>
      </c>
      <c r="AC6576" s="5">
        <v>0</v>
      </c>
      <c r="AD6576" s="5">
        <v>0</v>
      </c>
      <c r="AE6576" s="5">
        <f t="shared" si="1129"/>
        <v>0</v>
      </c>
      <c r="AF6576" s="5">
        <v>0</v>
      </c>
      <c r="AG6576" s="6"/>
      <c r="AH6576" s="5">
        <v>0</v>
      </c>
      <c r="AI6576" s="5">
        <v>0</v>
      </c>
      <c r="AJ6576" s="5">
        <v>0</v>
      </c>
      <c r="AK6576" s="5">
        <f t="shared" si="1130"/>
        <v>0</v>
      </c>
      <c r="AL6576" s="5">
        <v>0</v>
      </c>
      <c r="AM6576" s="5">
        <v>1</v>
      </c>
      <c r="AN6576" s="5">
        <f t="shared" si="1131"/>
        <v>1</v>
      </c>
      <c r="AO6576" s="5">
        <v>0</v>
      </c>
      <c r="AP6576" s="5">
        <v>0</v>
      </c>
      <c r="AQ6576" s="5">
        <f t="shared" si="1132"/>
        <v>0</v>
      </c>
      <c r="AR6576" s="5">
        <v>0</v>
      </c>
      <c r="AS6576" s="6">
        <v>44952</v>
      </c>
      <c r="AT6576" s="5">
        <v>1</v>
      </c>
      <c r="AU6576" s="5">
        <v>0</v>
      </c>
      <c r="AV6576" t="str">
        <f t="shared" si="1125"/>
        <v>N</v>
      </c>
      <c r="AW6576" t="s">
        <v>60</v>
      </c>
      <c r="AX6576" t="s">
        <v>61</v>
      </c>
      <c r="AY6576" t="s">
        <v>2637</v>
      </c>
      <c r="AZ6576" t="s">
        <v>2637</v>
      </c>
      <c r="BA6576" t="str">
        <f t="shared" si="1126"/>
        <v>N</v>
      </c>
    </row>
    <row r="6577" spans="1:53">
      <c r="A6577" t="s">
        <v>436</v>
      </c>
      <c r="B6577" t="s">
        <v>54</v>
      </c>
      <c r="C6577" t="s">
        <v>89</v>
      </c>
      <c r="D6577">
        <v>2023</v>
      </c>
      <c r="F6577" t="s">
        <v>10389</v>
      </c>
      <c r="G6577" t="s">
        <v>10390</v>
      </c>
      <c r="H6577" t="s">
        <v>2754</v>
      </c>
      <c r="I6577" t="s">
        <v>10391</v>
      </c>
      <c r="J6577" t="s">
        <v>58</v>
      </c>
      <c r="K6577" t="s">
        <v>59</v>
      </c>
      <c r="L6577" s="5">
        <v>0</v>
      </c>
      <c r="M6577" s="5">
        <v>0</v>
      </c>
      <c r="N6577" s="5">
        <f t="shared" si="1122"/>
        <v>0</v>
      </c>
      <c r="O6577" s="5">
        <v>0</v>
      </c>
      <c r="P6577" s="5">
        <v>0</v>
      </c>
      <c r="Q6577" s="5">
        <f t="shared" si="1123"/>
        <v>0</v>
      </c>
      <c r="R6577" s="5">
        <v>0</v>
      </c>
      <c r="S6577" s="5">
        <v>0</v>
      </c>
      <c r="T6577" s="5">
        <f t="shared" si="1124"/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f t="shared" si="1127"/>
        <v>0</v>
      </c>
      <c r="Z6577" s="5">
        <v>0</v>
      </c>
      <c r="AA6577" s="5">
        <v>0</v>
      </c>
      <c r="AB6577" s="5">
        <f t="shared" si="1128"/>
        <v>0</v>
      </c>
      <c r="AC6577" s="5">
        <v>0</v>
      </c>
      <c r="AD6577" s="5">
        <v>0</v>
      </c>
      <c r="AE6577" s="5">
        <f t="shared" si="1129"/>
        <v>0</v>
      </c>
      <c r="AF6577" s="5">
        <v>0</v>
      </c>
      <c r="AG6577" s="6"/>
      <c r="AH6577" s="5">
        <v>0</v>
      </c>
      <c r="AI6577" s="5">
        <v>0</v>
      </c>
      <c r="AJ6577" s="5">
        <v>0</v>
      </c>
      <c r="AK6577" s="5">
        <f t="shared" si="1130"/>
        <v>0</v>
      </c>
      <c r="AL6577" s="5">
        <v>0</v>
      </c>
      <c r="AM6577" s="5">
        <v>1</v>
      </c>
      <c r="AN6577" s="5">
        <f t="shared" si="1131"/>
        <v>1</v>
      </c>
      <c r="AO6577" s="5">
        <v>0</v>
      </c>
      <c r="AP6577" s="5">
        <v>0</v>
      </c>
      <c r="AQ6577" s="5">
        <f t="shared" si="1132"/>
        <v>0</v>
      </c>
      <c r="AR6577" s="5">
        <v>0</v>
      </c>
      <c r="AS6577" s="6">
        <v>45082</v>
      </c>
      <c r="AT6577" s="5">
        <v>1</v>
      </c>
      <c r="AU6577" s="5">
        <v>0</v>
      </c>
      <c r="AV6577" t="str">
        <f t="shared" si="1125"/>
        <v>N</v>
      </c>
      <c r="AW6577" t="s">
        <v>60</v>
      </c>
      <c r="AX6577" t="s">
        <v>61</v>
      </c>
      <c r="AY6577" t="s">
        <v>2637</v>
      </c>
      <c r="AZ6577" t="s">
        <v>2637</v>
      </c>
      <c r="BA6577" t="str">
        <f t="shared" si="1126"/>
        <v>N</v>
      </c>
    </row>
    <row r="6578" spans="1:53">
      <c r="A6578" t="s">
        <v>436</v>
      </c>
      <c r="B6578" t="s">
        <v>54</v>
      </c>
      <c r="C6578" t="s">
        <v>89</v>
      </c>
      <c r="D6578">
        <v>2023</v>
      </c>
      <c r="F6578" t="s">
        <v>7516</v>
      </c>
      <c r="G6578" t="s">
        <v>7517</v>
      </c>
      <c r="H6578" t="s">
        <v>7518</v>
      </c>
      <c r="I6578" t="s">
        <v>7519</v>
      </c>
      <c r="J6578" t="s">
        <v>58</v>
      </c>
      <c r="K6578" t="s">
        <v>59</v>
      </c>
      <c r="L6578" s="5">
        <v>0</v>
      </c>
      <c r="M6578" s="5">
        <v>0</v>
      </c>
      <c r="N6578" s="5">
        <f t="shared" si="1122"/>
        <v>0</v>
      </c>
      <c r="O6578" s="5">
        <v>0</v>
      </c>
      <c r="P6578" s="5">
        <v>0</v>
      </c>
      <c r="Q6578" s="5">
        <f t="shared" si="1123"/>
        <v>0</v>
      </c>
      <c r="R6578" s="5">
        <v>0</v>
      </c>
      <c r="S6578" s="5">
        <v>0</v>
      </c>
      <c r="T6578" s="5">
        <f t="shared" si="1124"/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f t="shared" si="1127"/>
        <v>0</v>
      </c>
      <c r="Z6578" s="5">
        <v>0</v>
      </c>
      <c r="AA6578" s="5">
        <v>0</v>
      </c>
      <c r="AB6578" s="5">
        <f t="shared" si="1128"/>
        <v>0</v>
      </c>
      <c r="AC6578" s="5">
        <v>0</v>
      </c>
      <c r="AD6578" s="5">
        <v>0</v>
      </c>
      <c r="AE6578" s="5">
        <f t="shared" si="1129"/>
        <v>0</v>
      </c>
      <c r="AF6578" s="5">
        <v>0</v>
      </c>
      <c r="AG6578" s="6"/>
      <c r="AH6578" s="5">
        <v>0</v>
      </c>
      <c r="AI6578" s="5">
        <v>0</v>
      </c>
      <c r="AJ6578" s="5">
        <v>0</v>
      </c>
      <c r="AK6578" s="5">
        <f t="shared" si="1130"/>
        <v>0</v>
      </c>
      <c r="AL6578" s="5">
        <v>0</v>
      </c>
      <c r="AM6578" s="5">
        <v>1</v>
      </c>
      <c r="AN6578" s="5">
        <f t="shared" si="1131"/>
        <v>1</v>
      </c>
      <c r="AO6578" s="5">
        <v>0</v>
      </c>
      <c r="AP6578" s="5">
        <v>0</v>
      </c>
      <c r="AQ6578" s="5">
        <f t="shared" si="1132"/>
        <v>0</v>
      </c>
      <c r="AR6578" s="5">
        <v>0</v>
      </c>
      <c r="AS6578" s="6">
        <v>45048</v>
      </c>
      <c r="AT6578" s="5">
        <v>1</v>
      </c>
      <c r="AU6578" s="5">
        <v>0</v>
      </c>
      <c r="AV6578" t="str">
        <f t="shared" si="1125"/>
        <v>N</v>
      </c>
      <c r="AW6578" t="s">
        <v>60</v>
      </c>
      <c r="AX6578" t="s">
        <v>61</v>
      </c>
      <c r="AY6578" t="s">
        <v>2637</v>
      </c>
      <c r="AZ6578" t="s">
        <v>2637</v>
      </c>
      <c r="BA6578" t="str">
        <f t="shared" si="1126"/>
        <v>N</v>
      </c>
    </row>
    <row r="6579" spans="1:53">
      <c r="A6579" t="s">
        <v>436</v>
      </c>
      <c r="B6579" t="s">
        <v>54</v>
      </c>
      <c r="C6579" t="s">
        <v>89</v>
      </c>
      <c r="D6579">
        <v>2023</v>
      </c>
      <c r="F6579" t="s">
        <v>12432</v>
      </c>
      <c r="G6579" t="s">
        <v>12433</v>
      </c>
      <c r="H6579" t="s">
        <v>2754</v>
      </c>
      <c r="I6579" t="s">
        <v>12434</v>
      </c>
      <c r="J6579" t="s">
        <v>58</v>
      </c>
      <c r="K6579" t="s">
        <v>59</v>
      </c>
      <c r="L6579" s="5">
        <v>0</v>
      </c>
      <c r="M6579" s="5">
        <v>0</v>
      </c>
      <c r="N6579" s="5">
        <f t="shared" si="1122"/>
        <v>0</v>
      </c>
      <c r="O6579" s="5">
        <v>0</v>
      </c>
      <c r="P6579" s="5">
        <v>0</v>
      </c>
      <c r="Q6579" s="5">
        <f t="shared" si="1123"/>
        <v>0</v>
      </c>
      <c r="R6579" s="5">
        <v>0</v>
      </c>
      <c r="S6579" s="5">
        <v>0</v>
      </c>
      <c r="T6579" s="5">
        <f t="shared" si="1124"/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f t="shared" si="1127"/>
        <v>0</v>
      </c>
      <c r="Z6579" s="5">
        <v>0</v>
      </c>
      <c r="AA6579" s="5">
        <v>0</v>
      </c>
      <c r="AB6579" s="5">
        <f t="shared" si="1128"/>
        <v>0</v>
      </c>
      <c r="AC6579" s="5">
        <v>0</v>
      </c>
      <c r="AD6579" s="5">
        <v>0</v>
      </c>
      <c r="AE6579" s="5">
        <f t="shared" si="1129"/>
        <v>0</v>
      </c>
      <c r="AF6579" s="5">
        <v>0</v>
      </c>
      <c r="AG6579" s="6"/>
      <c r="AH6579" s="5">
        <v>0</v>
      </c>
      <c r="AI6579" s="5">
        <v>0</v>
      </c>
      <c r="AJ6579" s="5">
        <v>0</v>
      </c>
      <c r="AK6579" s="5">
        <f t="shared" si="1130"/>
        <v>0</v>
      </c>
      <c r="AL6579" s="5">
        <v>0</v>
      </c>
      <c r="AM6579" s="5">
        <v>1</v>
      </c>
      <c r="AN6579" s="5">
        <f t="shared" si="1131"/>
        <v>1</v>
      </c>
      <c r="AO6579" s="5">
        <v>0</v>
      </c>
      <c r="AP6579" s="5">
        <v>0</v>
      </c>
      <c r="AQ6579" s="5">
        <f t="shared" si="1132"/>
        <v>0</v>
      </c>
      <c r="AR6579" s="5">
        <v>0</v>
      </c>
      <c r="AS6579" s="6">
        <v>45218</v>
      </c>
      <c r="AT6579" s="5">
        <v>1</v>
      </c>
      <c r="AU6579" s="5">
        <v>0</v>
      </c>
      <c r="AV6579" t="str">
        <f t="shared" si="1125"/>
        <v>N</v>
      </c>
      <c r="AW6579" t="s">
        <v>60</v>
      </c>
      <c r="AX6579" t="s">
        <v>61</v>
      </c>
      <c r="AY6579" t="s">
        <v>2637</v>
      </c>
      <c r="AZ6579" t="s">
        <v>2637</v>
      </c>
      <c r="BA6579" t="str">
        <f t="shared" si="1126"/>
        <v>N</v>
      </c>
    </row>
    <row r="6580" spans="1:53">
      <c r="A6580" t="s">
        <v>436</v>
      </c>
      <c r="B6580" t="s">
        <v>54</v>
      </c>
      <c r="C6580" t="s">
        <v>89</v>
      </c>
      <c r="D6580">
        <v>2023</v>
      </c>
      <c r="F6580" t="s">
        <v>12657</v>
      </c>
      <c r="G6580" t="s">
        <v>12658</v>
      </c>
      <c r="H6580" t="s">
        <v>12659</v>
      </c>
      <c r="I6580" t="s">
        <v>12660</v>
      </c>
      <c r="J6580" t="s">
        <v>58</v>
      </c>
      <c r="K6580" t="s">
        <v>59</v>
      </c>
      <c r="L6580" s="5">
        <v>0</v>
      </c>
      <c r="M6580" s="5">
        <v>0</v>
      </c>
      <c r="N6580" s="5">
        <f t="shared" si="1122"/>
        <v>0</v>
      </c>
      <c r="O6580" s="5">
        <v>0</v>
      </c>
      <c r="P6580" s="5">
        <v>0</v>
      </c>
      <c r="Q6580" s="5">
        <f t="shared" si="1123"/>
        <v>0</v>
      </c>
      <c r="R6580" s="5">
        <v>0</v>
      </c>
      <c r="S6580" s="5">
        <v>0</v>
      </c>
      <c r="T6580" s="5">
        <f t="shared" si="1124"/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f t="shared" si="1127"/>
        <v>0</v>
      </c>
      <c r="Z6580" s="5">
        <v>0</v>
      </c>
      <c r="AA6580" s="5">
        <v>0</v>
      </c>
      <c r="AB6580" s="5">
        <f t="shared" si="1128"/>
        <v>0</v>
      </c>
      <c r="AC6580" s="5">
        <v>0</v>
      </c>
      <c r="AD6580" s="5">
        <v>0</v>
      </c>
      <c r="AE6580" s="5">
        <f t="shared" si="1129"/>
        <v>0</v>
      </c>
      <c r="AF6580" s="5">
        <v>0</v>
      </c>
      <c r="AG6580" s="6"/>
      <c r="AH6580" s="5">
        <v>0</v>
      </c>
      <c r="AI6580" s="5">
        <v>0</v>
      </c>
      <c r="AJ6580" s="5">
        <v>0</v>
      </c>
      <c r="AK6580" s="5">
        <f t="shared" si="1130"/>
        <v>0</v>
      </c>
      <c r="AL6580" s="5">
        <v>0</v>
      </c>
      <c r="AM6580" s="5">
        <v>1</v>
      </c>
      <c r="AN6580" s="5">
        <f t="shared" si="1131"/>
        <v>1</v>
      </c>
      <c r="AO6580" s="5">
        <v>0</v>
      </c>
      <c r="AP6580" s="5">
        <v>0</v>
      </c>
      <c r="AQ6580" s="5">
        <f t="shared" si="1132"/>
        <v>0</v>
      </c>
      <c r="AR6580" s="5">
        <v>0</v>
      </c>
      <c r="AS6580" s="6">
        <v>45001</v>
      </c>
      <c r="AT6580" s="5">
        <v>1</v>
      </c>
      <c r="AU6580" s="5">
        <v>0</v>
      </c>
      <c r="AV6580" t="str">
        <f t="shared" si="1125"/>
        <v>N</v>
      </c>
      <c r="AW6580" t="s">
        <v>60</v>
      </c>
      <c r="AX6580" t="s">
        <v>61</v>
      </c>
      <c r="AY6580" t="s">
        <v>2637</v>
      </c>
      <c r="AZ6580" t="s">
        <v>2637</v>
      </c>
      <c r="BA6580" t="str">
        <f t="shared" si="1126"/>
        <v>N</v>
      </c>
    </row>
    <row r="6581" spans="1:53">
      <c r="A6581" t="s">
        <v>436</v>
      </c>
      <c r="B6581" t="s">
        <v>54</v>
      </c>
      <c r="C6581" t="s">
        <v>89</v>
      </c>
      <c r="D6581">
        <v>2023</v>
      </c>
      <c r="F6581" t="s">
        <v>12295</v>
      </c>
      <c r="G6581" t="s">
        <v>12296</v>
      </c>
      <c r="H6581" t="s">
        <v>4884</v>
      </c>
      <c r="I6581" t="s">
        <v>12297</v>
      </c>
      <c r="J6581" t="s">
        <v>58</v>
      </c>
      <c r="K6581" t="s">
        <v>59</v>
      </c>
      <c r="L6581" s="5">
        <v>0</v>
      </c>
      <c r="M6581" s="5">
        <v>0</v>
      </c>
      <c r="N6581" s="5">
        <f t="shared" si="1122"/>
        <v>0</v>
      </c>
      <c r="O6581" s="5">
        <v>0</v>
      </c>
      <c r="P6581" s="5">
        <v>0</v>
      </c>
      <c r="Q6581" s="5">
        <f t="shared" si="1123"/>
        <v>0</v>
      </c>
      <c r="R6581" s="5">
        <v>0</v>
      </c>
      <c r="S6581" s="5">
        <v>0</v>
      </c>
      <c r="T6581" s="5">
        <f t="shared" si="1124"/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f t="shared" si="1127"/>
        <v>0</v>
      </c>
      <c r="Z6581" s="5">
        <v>0</v>
      </c>
      <c r="AA6581" s="5">
        <v>0</v>
      </c>
      <c r="AB6581" s="5">
        <f t="shared" si="1128"/>
        <v>0</v>
      </c>
      <c r="AC6581" s="5">
        <v>0</v>
      </c>
      <c r="AD6581" s="5">
        <v>0</v>
      </c>
      <c r="AE6581" s="5">
        <f t="shared" si="1129"/>
        <v>0</v>
      </c>
      <c r="AF6581" s="5">
        <v>0</v>
      </c>
      <c r="AG6581" s="6"/>
      <c r="AH6581" s="5">
        <v>0</v>
      </c>
      <c r="AI6581" s="5">
        <v>0</v>
      </c>
      <c r="AJ6581" s="5">
        <v>0</v>
      </c>
      <c r="AK6581" s="5">
        <f t="shared" si="1130"/>
        <v>0</v>
      </c>
      <c r="AL6581" s="5">
        <v>0</v>
      </c>
      <c r="AM6581" s="5">
        <v>1</v>
      </c>
      <c r="AN6581" s="5">
        <f t="shared" si="1131"/>
        <v>1</v>
      </c>
      <c r="AO6581" s="5">
        <v>0</v>
      </c>
      <c r="AP6581" s="5">
        <v>0</v>
      </c>
      <c r="AQ6581" s="5">
        <f t="shared" si="1132"/>
        <v>0</v>
      </c>
      <c r="AR6581" s="5">
        <v>0</v>
      </c>
      <c r="AS6581" s="6">
        <v>44942</v>
      </c>
      <c r="AT6581" s="5">
        <v>1</v>
      </c>
      <c r="AU6581" s="5">
        <v>0</v>
      </c>
      <c r="AV6581" t="str">
        <f t="shared" si="1125"/>
        <v>N</v>
      </c>
      <c r="AW6581" t="s">
        <v>60</v>
      </c>
      <c r="AX6581" t="s">
        <v>61</v>
      </c>
      <c r="AY6581" t="s">
        <v>2637</v>
      </c>
      <c r="AZ6581" t="s">
        <v>2637</v>
      </c>
      <c r="BA6581" t="str">
        <f t="shared" si="1126"/>
        <v>N</v>
      </c>
    </row>
    <row r="6582" spans="1:53">
      <c r="A6582" t="s">
        <v>436</v>
      </c>
      <c r="B6582" t="s">
        <v>54</v>
      </c>
      <c r="C6582" t="s">
        <v>89</v>
      </c>
      <c r="D6582">
        <v>2023</v>
      </c>
      <c r="F6582" t="s">
        <v>12180</v>
      </c>
      <c r="G6582" t="s">
        <v>12181</v>
      </c>
      <c r="H6582" t="s">
        <v>2720</v>
      </c>
      <c r="I6582" t="s">
        <v>12182</v>
      </c>
      <c r="J6582" t="s">
        <v>58</v>
      </c>
      <c r="K6582" t="s">
        <v>59</v>
      </c>
      <c r="L6582" s="5">
        <v>0</v>
      </c>
      <c r="M6582" s="5">
        <v>0</v>
      </c>
      <c r="N6582" s="5">
        <f t="shared" si="1122"/>
        <v>0</v>
      </c>
      <c r="O6582" s="5">
        <v>0</v>
      </c>
      <c r="P6582" s="5">
        <v>0</v>
      </c>
      <c r="Q6582" s="5">
        <f t="shared" si="1123"/>
        <v>0</v>
      </c>
      <c r="R6582" s="5">
        <v>0</v>
      </c>
      <c r="S6582" s="5">
        <v>0</v>
      </c>
      <c r="T6582" s="5">
        <f t="shared" si="1124"/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f t="shared" si="1127"/>
        <v>0</v>
      </c>
      <c r="Z6582" s="5">
        <v>0</v>
      </c>
      <c r="AA6582" s="5">
        <v>0</v>
      </c>
      <c r="AB6582" s="5">
        <f t="shared" si="1128"/>
        <v>0</v>
      </c>
      <c r="AC6582" s="5">
        <v>0</v>
      </c>
      <c r="AD6582" s="5">
        <v>0</v>
      </c>
      <c r="AE6582" s="5">
        <f t="shared" si="1129"/>
        <v>0</v>
      </c>
      <c r="AF6582" s="5">
        <v>0</v>
      </c>
      <c r="AG6582" s="6"/>
      <c r="AH6582" s="5">
        <v>0</v>
      </c>
      <c r="AI6582" s="5">
        <v>0</v>
      </c>
      <c r="AJ6582" s="5">
        <v>0</v>
      </c>
      <c r="AK6582" s="5">
        <f t="shared" si="1130"/>
        <v>0</v>
      </c>
      <c r="AL6582" s="5">
        <v>0</v>
      </c>
      <c r="AM6582" s="5">
        <v>1</v>
      </c>
      <c r="AN6582" s="5">
        <f t="shared" si="1131"/>
        <v>1</v>
      </c>
      <c r="AO6582" s="5">
        <v>0</v>
      </c>
      <c r="AP6582" s="5">
        <v>0</v>
      </c>
      <c r="AQ6582" s="5">
        <f t="shared" si="1132"/>
        <v>0</v>
      </c>
      <c r="AR6582" s="5">
        <v>0</v>
      </c>
      <c r="AS6582" s="6">
        <v>45096</v>
      </c>
      <c r="AT6582" s="5">
        <v>1</v>
      </c>
      <c r="AU6582" s="5">
        <v>0</v>
      </c>
      <c r="AV6582" t="str">
        <f t="shared" si="1125"/>
        <v>N</v>
      </c>
      <c r="AW6582" t="s">
        <v>60</v>
      </c>
      <c r="AX6582" t="s">
        <v>61</v>
      </c>
      <c r="AY6582" t="s">
        <v>2637</v>
      </c>
      <c r="AZ6582" t="s">
        <v>2637</v>
      </c>
      <c r="BA6582" t="str">
        <f t="shared" si="1126"/>
        <v>N</v>
      </c>
    </row>
    <row r="6583" spans="1:53">
      <c r="A6583" t="s">
        <v>436</v>
      </c>
      <c r="B6583" t="s">
        <v>54</v>
      </c>
      <c r="C6583" t="s">
        <v>89</v>
      </c>
      <c r="D6583">
        <v>2023</v>
      </c>
      <c r="F6583" t="s">
        <v>12993</v>
      </c>
      <c r="G6583" t="s">
        <v>12994</v>
      </c>
      <c r="H6583" t="s">
        <v>5071</v>
      </c>
      <c r="I6583" t="s">
        <v>12995</v>
      </c>
      <c r="J6583" t="s">
        <v>58</v>
      </c>
      <c r="K6583" t="s">
        <v>59</v>
      </c>
      <c r="L6583" s="5">
        <v>0</v>
      </c>
      <c r="M6583" s="5">
        <v>0</v>
      </c>
      <c r="N6583" s="5">
        <f t="shared" si="1122"/>
        <v>0</v>
      </c>
      <c r="O6583" s="5">
        <v>0</v>
      </c>
      <c r="P6583" s="5">
        <v>0</v>
      </c>
      <c r="Q6583" s="5">
        <f t="shared" si="1123"/>
        <v>0</v>
      </c>
      <c r="R6583" s="5">
        <v>0</v>
      </c>
      <c r="S6583" s="5">
        <v>0</v>
      </c>
      <c r="T6583" s="5">
        <f t="shared" si="1124"/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f t="shared" si="1127"/>
        <v>0</v>
      </c>
      <c r="Z6583" s="5">
        <v>0</v>
      </c>
      <c r="AA6583" s="5">
        <v>0</v>
      </c>
      <c r="AB6583" s="5">
        <f t="shared" si="1128"/>
        <v>0</v>
      </c>
      <c r="AC6583" s="5">
        <v>0</v>
      </c>
      <c r="AD6583" s="5">
        <v>0</v>
      </c>
      <c r="AE6583" s="5">
        <f t="shared" si="1129"/>
        <v>0</v>
      </c>
      <c r="AF6583" s="5">
        <v>0</v>
      </c>
      <c r="AG6583" s="6"/>
      <c r="AH6583" s="5">
        <v>0</v>
      </c>
      <c r="AI6583" s="5">
        <v>0</v>
      </c>
      <c r="AJ6583" s="5">
        <v>0</v>
      </c>
      <c r="AK6583" s="5">
        <f t="shared" si="1130"/>
        <v>0</v>
      </c>
      <c r="AL6583" s="5">
        <v>0</v>
      </c>
      <c r="AM6583" s="5">
        <v>1</v>
      </c>
      <c r="AN6583" s="5">
        <f t="shared" si="1131"/>
        <v>1</v>
      </c>
      <c r="AO6583" s="5">
        <v>0</v>
      </c>
      <c r="AP6583" s="5">
        <v>0</v>
      </c>
      <c r="AQ6583" s="5">
        <f t="shared" si="1132"/>
        <v>0</v>
      </c>
      <c r="AR6583" s="5">
        <v>0</v>
      </c>
      <c r="AS6583" s="6">
        <v>45085</v>
      </c>
      <c r="AT6583" s="5">
        <v>1</v>
      </c>
      <c r="AU6583" s="5">
        <v>0</v>
      </c>
      <c r="AV6583" t="str">
        <f t="shared" si="1125"/>
        <v>N</v>
      </c>
      <c r="AW6583" t="s">
        <v>60</v>
      </c>
      <c r="AX6583" t="s">
        <v>61</v>
      </c>
      <c r="AY6583" t="s">
        <v>2637</v>
      </c>
      <c r="AZ6583" t="s">
        <v>2637</v>
      </c>
      <c r="BA6583" t="str">
        <f t="shared" si="1126"/>
        <v>N</v>
      </c>
    </row>
    <row r="6584" spans="1:53">
      <c r="A6584" t="s">
        <v>436</v>
      </c>
      <c r="B6584" t="s">
        <v>54</v>
      </c>
      <c r="C6584" t="s">
        <v>89</v>
      </c>
      <c r="D6584">
        <v>2023</v>
      </c>
      <c r="F6584" t="s">
        <v>12943</v>
      </c>
      <c r="G6584" t="s">
        <v>12944</v>
      </c>
      <c r="H6584" t="s">
        <v>4884</v>
      </c>
      <c r="I6584" t="s">
        <v>12945</v>
      </c>
      <c r="J6584" t="s">
        <v>58</v>
      </c>
      <c r="K6584" t="s">
        <v>59</v>
      </c>
      <c r="L6584" s="5">
        <v>0</v>
      </c>
      <c r="M6584" s="5">
        <v>0</v>
      </c>
      <c r="N6584" s="5">
        <f t="shared" si="1122"/>
        <v>0</v>
      </c>
      <c r="O6584" s="5">
        <v>0</v>
      </c>
      <c r="P6584" s="5">
        <v>0</v>
      </c>
      <c r="Q6584" s="5">
        <f t="shared" si="1123"/>
        <v>0</v>
      </c>
      <c r="R6584" s="5">
        <v>0</v>
      </c>
      <c r="S6584" s="5">
        <v>0</v>
      </c>
      <c r="T6584" s="5">
        <f t="shared" si="1124"/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f t="shared" si="1127"/>
        <v>0</v>
      </c>
      <c r="Z6584" s="5">
        <v>0</v>
      </c>
      <c r="AA6584" s="5">
        <v>0</v>
      </c>
      <c r="AB6584" s="5">
        <f t="shared" si="1128"/>
        <v>0</v>
      </c>
      <c r="AC6584" s="5">
        <v>0</v>
      </c>
      <c r="AD6584" s="5">
        <v>0</v>
      </c>
      <c r="AE6584" s="5">
        <f t="shared" si="1129"/>
        <v>0</v>
      </c>
      <c r="AF6584" s="5">
        <v>0</v>
      </c>
      <c r="AG6584" s="6"/>
      <c r="AH6584" s="5">
        <v>0</v>
      </c>
      <c r="AI6584" s="5">
        <v>0</v>
      </c>
      <c r="AJ6584" s="5">
        <v>0</v>
      </c>
      <c r="AK6584" s="5">
        <f t="shared" si="1130"/>
        <v>0</v>
      </c>
      <c r="AL6584" s="5">
        <v>0</v>
      </c>
      <c r="AM6584" s="5">
        <v>1</v>
      </c>
      <c r="AN6584" s="5">
        <f t="shared" si="1131"/>
        <v>1</v>
      </c>
      <c r="AO6584" s="5">
        <v>0</v>
      </c>
      <c r="AP6584" s="5">
        <v>0</v>
      </c>
      <c r="AQ6584" s="5">
        <f t="shared" si="1132"/>
        <v>0</v>
      </c>
      <c r="AR6584" s="5">
        <v>0</v>
      </c>
      <c r="AS6584" s="6">
        <v>45105</v>
      </c>
      <c r="AT6584" s="5">
        <v>1</v>
      </c>
      <c r="AU6584" s="5">
        <v>0</v>
      </c>
      <c r="AV6584" t="str">
        <f t="shared" si="1125"/>
        <v>N</v>
      </c>
      <c r="AW6584" t="s">
        <v>60</v>
      </c>
      <c r="AX6584" t="s">
        <v>61</v>
      </c>
      <c r="AY6584" t="s">
        <v>2637</v>
      </c>
      <c r="AZ6584" t="s">
        <v>2637</v>
      </c>
      <c r="BA6584" t="str">
        <f t="shared" si="1126"/>
        <v>N</v>
      </c>
    </row>
    <row r="6585" spans="1:53">
      <c r="A6585" t="s">
        <v>436</v>
      </c>
      <c r="B6585" t="s">
        <v>54</v>
      </c>
      <c r="C6585" t="s">
        <v>89</v>
      </c>
      <c r="D6585">
        <v>2023</v>
      </c>
      <c r="F6585" t="s">
        <v>10268</v>
      </c>
      <c r="G6585" t="s">
        <v>10269</v>
      </c>
      <c r="H6585" t="s">
        <v>12843</v>
      </c>
      <c r="I6585" t="s">
        <v>12844</v>
      </c>
      <c r="J6585" t="s">
        <v>58</v>
      </c>
      <c r="K6585" t="s">
        <v>59</v>
      </c>
      <c r="L6585" s="5">
        <v>0</v>
      </c>
      <c r="M6585" s="5">
        <v>0</v>
      </c>
      <c r="N6585" s="5">
        <f t="shared" si="1122"/>
        <v>0</v>
      </c>
      <c r="O6585" s="5">
        <v>0</v>
      </c>
      <c r="P6585" s="5">
        <v>0</v>
      </c>
      <c r="Q6585" s="5">
        <f t="shared" si="1123"/>
        <v>0</v>
      </c>
      <c r="R6585" s="5">
        <v>0</v>
      </c>
      <c r="S6585" s="5">
        <v>0</v>
      </c>
      <c r="T6585" s="5">
        <f t="shared" si="1124"/>
        <v>0</v>
      </c>
      <c r="U6585" s="5">
        <v>0</v>
      </c>
      <c r="V6585" s="5">
        <v>0</v>
      </c>
      <c r="W6585" s="5">
        <v>0</v>
      </c>
      <c r="X6585" s="5">
        <v>0</v>
      </c>
      <c r="Y6585" s="5">
        <f t="shared" si="1127"/>
        <v>0</v>
      </c>
      <c r="Z6585" s="5">
        <v>0</v>
      </c>
      <c r="AA6585" s="5">
        <v>0</v>
      </c>
      <c r="AB6585" s="5">
        <f t="shared" si="1128"/>
        <v>0</v>
      </c>
      <c r="AC6585" s="5">
        <v>0</v>
      </c>
      <c r="AD6585" s="5">
        <v>0</v>
      </c>
      <c r="AE6585" s="5">
        <f t="shared" si="1129"/>
        <v>0</v>
      </c>
      <c r="AF6585" s="5">
        <v>0</v>
      </c>
      <c r="AG6585" s="6"/>
      <c r="AH6585" s="5">
        <v>0</v>
      </c>
      <c r="AI6585" s="5">
        <v>0</v>
      </c>
      <c r="AJ6585" s="5">
        <v>0</v>
      </c>
      <c r="AK6585" s="5">
        <f t="shared" si="1130"/>
        <v>0</v>
      </c>
      <c r="AL6585" s="5">
        <v>0</v>
      </c>
      <c r="AM6585" s="5">
        <v>1</v>
      </c>
      <c r="AN6585" s="5">
        <f t="shared" si="1131"/>
        <v>1</v>
      </c>
      <c r="AO6585" s="5">
        <v>0</v>
      </c>
      <c r="AP6585" s="5">
        <v>0</v>
      </c>
      <c r="AQ6585" s="5">
        <f t="shared" si="1132"/>
        <v>0</v>
      </c>
      <c r="AR6585" s="5">
        <v>0</v>
      </c>
      <c r="AS6585" s="6">
        <v>44991</v>
      </c>
      <c r="AT6585" s="5">
        <v>1</v>
      </c>
      <c r="AU6585" s="5">
        <v>0</v>
      </c>
      <c r="AV6585" t="str">
        <f t="shared" si="1125"/>
        <v>N</v>
      </c>
      <c r="AW6585" t="s">
        <v>60</v>
      </c>
      <c r="AX6585" t="s">
        <v>61</v>
      </c>
      <c r="AY6585" t="s">
        <v>2637</v>
      </c>
      <c r="AZ6585" t="s">
        <v>2637</v>
      </c>
      <c r="BA6585" t="str">
        <f t="shared" si="1126"/>
        <v>N</v>
      </c>
    </row>
    <row r="6586" spans="1:53">
      <c r="A6586" t="s">
        <v>436</v>
      </c>
      <c r="B6586" t="s">
        <v>54</v>
      </c>
      <c r="C6586" t="s">
        <v>89</v>
      </c>
      <c r="D6586">
        <v>2023</v>
      </c>
      <c r="F6586" t="s">
        <v>12414</v>
      </c>
      <c r="G6586" t="s">
        <v>12415</v>
      </c>
      <c r="H6586" t="s">
        <v>12416</v>
      </c>
      <c r="I6586" t="s">
        <v>12417</v>
      </c>
      <c r="J6586" t="s">
        <v>58</v>
      </c>
      <c r="K6586" t="s">
        <v>59</v>
      </c>
      <c r="L6586" s="5">
        <v>0</v>
      </c>
      <c r="M6586" s="5">
        <v>0</v>
      </c>
      <c r="N6586" s="5">
        <f t="shared" si="1122"/>
        <v>0</v>
      </c>
      <c r="O6586" s="5">
        <v>0</v>
      </c>
      <c r="P6586" s="5">
        <v>0</v>
      </c>
      <c r="Q6586" s="5">
        <f t="shared" si="1123"/>
        <v>0</v>
      </c>
      <c r="R6586" s="5">
        <v>0</v>
      </c>
      <c r="S6586" s="5">
        <v>0</v>
      </c>
      <c r="T6586" s="5">
        <f t="shared" si="1124"/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f t="shared" si="1127"/>
        <v>0</v>
      </c>
      <c r="Z6586" s="5">
        <v>0</v>
      </c>
      <c r="AA6586" s="5">
        <v>0</v>
      </c>
      <c r="AB6586" s="5">
        <f t="shared" si="1128"/>
        <v>0</v>
      </c>
      <c r="AC6586" s="5">
        <v>0</v>
      </c>
      <c r="AD6586" s="5">
        <v>0</v>
      </c>
      <c r="AE6586" s="5">
        <f t="shared" si="1129"/>
        <v>0</v>
      </c>
      <c r="AF6586" s="5">
        <v>0</v>
      </c>
      <c r="AG6586" s="6"/>
      <c r="AH6586" s="5">
        <v>0</v>
      </c>
      <c r="AI6586" s="5">
        <v>0</v>
      </c>
      <c r="AJ6586" s="5">
        <v>0</v>
      </c>
      <c r="AK6586" s="5">
        <f t="shared" si="1130"/>
        <v>0</v>
      </c>
      <c r="AL6586" s="5">
        <v>0</v>
      </c>
      <c r="AM6586" s="5">
        <v>1</v>
      </c>
      <c r="AN6586" s="5">
        <f t="shared" si="1131"/>
        <v>1</v>
      </c>
      <c r="AO6586" s="5">
        <v>0</v>
      </c>
      <c r="AP6586" s="5">
        <v>0</v>
      </c>
      <c r="AQ6586" s="5">
        <f t="shared" si="1132"/>
        <v>0</v>
      </c>
      <c r="AR6586" s="5">
        <v>0</v>
      </c>
      <c r="AS6586" s="6">
        <v>45015</v>
      </c>
      <c r="AT6586" s="5">
        <v>1</v>
      </c>
      <c r="AU6586" s="5">
        <v>0</v>
      </c>
      <c r="AV6586" t="str">
        <f t="shared" si="1125"/>
        <v>N</v>
      </c>
      <c r="AW6586" t="s">
        <v>60</v>
      </c>
      <c r="AX6586" t="s">
        <v>61</v>
      </c>
      <c r="AY6586" t="s">
        <v>2637</v>
      </c>
      <c r="AZ6586" t="s">
        <v>2637</v>
      </c>
      <c r="BA6586" t="str">
        <f t="shared" si="1126"/>
        <v>N</v>
      </c>
    </row>
    <row r="6587" spans="1:53">
      <c r="A6587" t="s">
        <v>436</v>
      </c>
      <c r="B6587" t="s">
        <v>54</v>
      </c>
      <c r="C6587" t="s">
        <v>89</v>
      </c>
      <c r="D6587">
        <v>2023</v>
      </c>
      <c r="F6587" t="s">
        <v>12897</v>
      </c>
      <c r="G6587" t="s">
        <v>12898</v>
      </c>
      <c r="H6587" t="s">
        <v>12899</v>
      </c>
      <c r="I6587" t="s">
        <v>12900</v>
      </c>
      <c r="J6587" t="s">
        <v>58</v>
      </c>
      <c r="K6587" t="s">
        <v>59</v>
      </c>
      <c r="L6587" s="5">
        <v>0</v>
      </c>
      <c r="M6587" s="5">
        <v>0</v>
      </c>
      <c r="N6587" s="5">
        <f t="shared" si="1122"/>
        <v>0</v>
      </c>
      <c r="O6587" s="5">
        <v>0</v>
      </c>
      <c r="P6587" s="5">
        <v>0</v>
      </c>
      <c r="Q6587" s="5">
        <f t="shared" si="1123"/>
        <v>0</v>
      </c>
      <c r="R6587" s="5">
        <v>0</v>
      </c>
      <c r="S6587" s="5">
        <v>0</v>
      </c>
      <c r="T6587" s="5">
        <f t="shared" si="1124"/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f t="shared" si="1127"/>
        <v>0</v>
      </c>
      <c r="Z6587" s="5">
        <v>0</v>
      </c>
      <c r="AA6587" s="5">
        <v>0</v>
      </c>
      <c r="AB6587" s="5">
        <f t="shared" si="1128"/>
        <v>0</v>
      </c>
      <c r="AC6587" s="5">
        <v>0</v>
      </c>
      <c r="AD6587" s="5">
        <v>0</v>
      </c>
      <c r="AE6587" s="5">
        <f t="shared" si="1129"/>
        <v>0</v>
      </c>
      <c r="AF6587" s="5">
        <v>0</v>
      </c>
      <c r="AG6587" s="6"/>
      <c r="AH6587" s="5">
        <v>0</v>
      </c>
      <c r="AI6587" s="5">
        <v>0</v>
      </c>
      <c r="AJ6587" s="5">
        <v>0</v>
      </c>
      <c r="AK6587" s="5">
        <f t="shared" si="1130"/>
        <v>0</v>
      </c>
      <c r="AL6587" s="5">
        <v>0</v>
      </c>
      <c r="AM6587" s="5">
        <v>1</v>
      </c>
      <c r="AN6587" s="5">
        <f t="shared" si="1131"/>
        <v>1</v>
      </c>
      <c r="AO6587" s="5">
        <v>0</v>
      </c>
      <c r="AP6587" s="5">
        <v>0</v>
      </c>
      <c r="AQ6587" s="5">
        <f t="shared" si="1132"/>
        <v>0</v>
      </c>
      <c r="AR6587" s="5">
        <v>0</v>
      </c>
      <c r="AS6587" s="6">
        <v>45133</v>
      </c>
      <c r="AT6587" s="5">
        <v>1</v>
      </c>
      <c r="AU6587" s="5">
        <v>0</v>
      </c>
      <c r="AV6587" t="str">
        <f t="shared" si="1125"/>
        <v>N</v>
      </c>
      <c r="AW6587" t="s">
        <v>60</v>
      </c>
      <c r="AX6587" t="s">
        <v>61</v>
      </c>
      <c r="AY6587" t="s">
        <v>2637</v>
      </c>
      <c r="AZ6587" t="s">
        <v>2637</v>
      </c>
      <c r="BA6587" t="str">
        <f t="shared" si="1126"/>
        <v>N</v>
      </c>
    </row>
    <row r="6588" spans="1:53">
      <c r="A6588" t="s">
        <v>436</v>
      </c>
      <c r="B6588" t="s">
        <v>54</v>
      </c>
      <c r="C6588" t="s">
        <v>89</v>
      </c>
      <c r="D6588">
        <v>2023</v>
      </c>
      <c r="F6588" t="s">
        <v>12966</v>
      </c>
      <c r="G6588" t="s">
        <v>12967</v>
      </c>
      <c r="H6588" t="s">
        <v>12968</v>
      </c>
      <c r="I6588" t="s">
        <v>12969</v>
      </c>
      <c r="J6588" t="s">
        <v>58</v>
      </c>
      <c r="K6588" t="s">
        <v>59</v>
      </c>
      <c r="L6588" s="5">
        <v>0</v>
      </c>
      <c r="M6588" s="5">
        <v>0</v>
      </c>
      <c r="N6588" s="5">
        <f t="shared" si="1122"/>
        <v>0</v>
      </c>
      <c r="O6588" s="5">
        <v>0</v>
      </c>
      <c r="P6588" s="5">
        <v>0</v>
      </c>
      <c r="Q6588" s="5">
        <f t="shared" si="1123"/>
        <v>0</v>
      </c>
      <c r="R6588" s="5">
        <v>0</v>
      </c>
      <c r="S6588" s="5">
        <v>0</v>
      </c>
      <c r="T6588" s="5">
        <f t="shared" si="1124"/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f t="shared" si="1127"/>
        <v>0</v>
      </c>
      <c r="Z6588" s="5">
        <v>0</v>
      </c>
      <c r="AA6588" s="5">
        <v>0</v>
      </c>
      <c r="AB6588" s="5">
        <f t="shared" si="1128"/>
        <v>0</v>
      </c>
      <c r="AC6588" s="5">
        <v>0</v>
      </c>
      <c r="AD6588" s="5">
        <v>0</v>
      </c>
      <c r="AE6588" s="5">
        <f t="shared" si="1129"/>
        <v>0</v>
      </c>
      <c r="AF6588" s="5">
        <v>0</v>
      </c>
      <c r="AG6588" s="6"/>
      <c r="AH6588" s="5">
        <v>0</v>
      </c>
      <c r="AI6588" s="5">
        <v>0</v>
      </c>
      <c r="AJ6588" s="5">
        <v>0</v>
      </c>
      <c r="AK6588" s="5">
        <f t="shared" si="1130"/>
        <v>0</v>
      </c>
      <c r="AL6588" s="5">
        <v>0</v>
      </c>
      <c r="AM6588" s="5">
        <v>1</v>
      </c>
      <c r="AN6588" s="5">
        <f t="shared" si="1131"/>
        <v>1</v>
      </c>
      <c r="AO6588" s="5">
        <v>0</v>
      </c>
      <c r="AP6588" s="5">
        <v>0</v>
      </c>
      <c r="AQ6588" s="5">
        <f t="shared" si="1132"/>
        <v>0</v>
      </c>
      <c r="AR6588" s="5">
        <v>0</v>
      </c>
      <c r="AS6588" s="6">
        <v>44977</v>
      </c>
      <c r="AT6588" s="5">
        <v>1</v>
      </c>
      <c r="AU6588" s="5">
        <v>0</v>
      </c>
      <c r="AV6588" t="str">
        <f t="shared" si="1125"/>
        <v>N</v>
      </c>
      <c r="AW6588" t="s">
        <v>60</v>
      </c>
      <c r="AX6588" t="s">
        <v>61</v>
      </c>
      <c r="AY6588" t="s">
        <v>2637</v>
      </c>
      <c r="AZ6588" t="s">
        <v>2637</v>
      </c>
      <c r="BA6588" t="str">
        <f t="shared" si="1126"/>
        <v>N</v>
      </c>
    </row>
    <row r="6589" spans="1:53">
      <c r="A6589" t="s">
        <v>436</v>
      </c>
      <c r="B6589" t="s">
        <v>54</v>
      </c>
      <c r="C6589" t="s">
        <v>89</v>
      </c>
      <c r="D6589">
        <v>2023</v>
      </c>
      <c r="F6589" t="s">
        <v>12627</v>
      </c>
      <c r="G6589" t="s">
        <v>12628</v>
      </c>
      <c r="H6589" t="s">
        <v>2720</v>
      </c>
      <c r="I6589" t="s">
        <v>12629</v>
      </c>
      <c r="J6589" t="s">
        <v>58</v>
      </c>
      <c r="K6589" t="s">
        <v>59</v>
      </c>
      <c r="L6589" s="5">
        <v>0</v>
      </c>
      <c r="M6589" s="5">
        <v>0</v>
      </c>
      <c r="N6589" s="5">
        <f t="shared" si="1122"/>
        <v>0</v>
      </c>
      <c r="O6589" s="5">
        <v>0</v>
      </c>
      <c r="P6589" s="5">
        <v>0</v>
      </c>
      <c r="Q6589" s="5">
        <f t="shared" si="1123"/>
        <v>0</v>
      </c>
      <c r="R6589" s="5">
        <v>0</v>
      </c>
      <c r="S6589" s="5">
        <v>0</v>
      </c>
      <c r="T6589" s="5">
        <f t="shared" si="1124"/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f t="shared" si="1127"/>
        <v>0</v>
      </c>
      <c r="Z6589" s="5">
        <v>0</v>
      </c>
      <c r="AA6589" s="5">
        <v>0</v>
      </c>
      <c r="AB6589" s="5">
        <f t="shared" si="1128"/>
        <v>0</v>
      </c>
      <c r="AC6589" s="5">
        <v>0</v>
      </c>
      <c r="AD6589" s="5">
        <v>0</v>
      </c>
      <c r="AE6589" s="5">
        <f t="shared" si="1129"/>
        <v>0</v>
      </c>
      <c r="AF6589" s="5">
        <v>0</v>
      </c>
      <c r="AG6589" s="6"/>
      <c r="AH6589" s="5">
        <v>0</v>
      </c>
      <c r="AI6589" s="5">
        <v>0</v>
      </c>
      <c r="AJ6589" s="5">
        <v>0</v>
      </c>
      <c r="AK6589" s="5">
        <f t="shared" si="1130"/>
        <v>0</v>
      </c>
      <c r="AL6589" s="5">
        <v>0</v>
      </c>
      <c r="AM6589" s="5">
        <v>1</v>
      </c>
      <c r="AN6589" s="5">
        <f t="shared" si="1131"/>
        <v>1</v>
      </c>
      <c r="AO6589" s="5">
        <v>0</v>
      </c>
      <c r="AP6589" s="5">
        <v>0</v>
      </c>
      <c r="AQ6589" s="5">
        <f t="shared" si="1132"/>
        <v>0</v>
      </c>
      <c r="AR6589" s="5">
        <v>0</v>
      </c>
      <c r="AS6589" s="6">
        <v>45125</v>
      </c>
      <c r="AT6589" s="5">
        <v>1</v>
      </c>
      <c r="AU6589" s="5">
        <v>0</v>
      </c>
      <c r="AV6589" t="str">
        <f t="shared" si="1125"/>
        <v>N</v>
      </c>
      <c r="AW6589" t="s">
        <v>60</v>
      </c>
      <c r="AX6589" t="s">
        <v>61</v>
      </c>
      <c r="AY6589" t="s">
        <v>2637</v>
      </c>
      <c r="AZ6589" t="s">
        <v>2637</v>
      </c>
      <c r="BA6589" t="str">
        <f t="shared" si="1126"/>
        <v>N</v>
      </c>
    </row>
    <row r="6590" spans="1:53">
      <c r="A6590" t="s">
        <v>436</v>
      </c>
      <c r="B6590" t="s">
        <v>54</v>
      </c>
      <c r="C6590" t="s">
        <v>89</v>
      </c>
      <c r="D6590">
        <v>2023</v>
      </c>
      <c r="F6590" t="s">
        <v>12885</v>
      </c>
      <c r="G6590" t="s">
        <v>12886</v>
      </c>
      <c r="H6590" t="s">
        <v>12091</v>
      </c>
      <c r="I6590" t="s">
        <v>12887</v>
      </c>
      <c r="J6590" t="s">
        <v>58</v>
      </c>
      <c r="K6590" t="s">
        <v>59</v>
      </c>
      <c r="L6590" s="5">
        <v>0</v>
      </c>
      <c r="M6590" s="5">
        <v>0</v>
      </c>
      <c r="N6590" s="5">
        <f t="shared" si="1122"/>
        <v>0</v>
      </c>
      <c r="O6590" s="5">
        <v>0</v>
      </c>
      <c r="P6590" s="5">
        <v>0</v>
      </c>
      <c r="Q6590" s="5">
        <f t="shared" si="1123"/>
        <v>0</v>
      </c>
      <c r="R6590" s="5">
        <v>0</v>
      </c>
      <c r="S6590" s="5">
        <v>0</v>
      </c>
      <c r="T6590" s="5">
        <f t="shared" si="1124"/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f t="shared" si="1127"/>
        <v>0</v>
      </c>
      <c r="Z6590" s="5">
        <v>0</v>
      </c>
      <c r="AA6590" s="5">
        <v>0</v>
      </c>
      <c r="AB6590" s="5">
        <f t="shared" si="1128"/>
        <v>0</v>
      </c>
      <c r="AC6590" s="5">
        <v>0</v>
      </c>
      <c r="AD6590" s="5">
        <v>0</v>
      </c>
      <c r="AE6590" s="5">
        <f t="shared" si="1129"/>
        <v>0</v>
      </c>
      <c r="AF6590" s="5">
        <v>0</v>
      </c>
      <c r="AG6590" s="6"/>
      <c r="AH6590" s="5">
        <v>0</v>
      </c>
      <c r="AI6590" s="5">
        <v>0</v>
      </c>
      <c r="AJ6590" s="5">
        <v>0</v>
      </c>
      <c r="AK6590" s="5">
        <f t="shared" si="1130"/>
        <v>0</v>
      </c>
      <c r="AL6590" s="5">
        <v>0</v>
      </c>
      <c r="AM6590" s="5">
        <v>1</v>
      </c>
      <c r="AN6590" s="5">
        <f t="shared" si="1131"/>
        <v>1</v>
      </c>
      <c r="AO6590" s="5">
        <v>0</v>
      </c>
      <c r="AP6590" s="5">
        <v>0</v>
      </c>
      <c r="AQ6590" s="5">
        <f t="shared" si="1132"/>
        <v>0</v>
      </c>
      <c r="AR6590" s="5">
        <v>0</v>
      </c>
      <c r="AS6590" s="6">
        <v>44943</v>
      </c>
      <c r="AT6590" s="5">
        <v>1</v>
      </c>
      <c r="AU6590" s="5">
        <v>0</v>
      </c>
      <c r="AV6590" t="str">
        <f t="shared" si="1125"/>
        <v>N</v>
      </c>
      <c r="AW6590" t="s">
        <v>60</v>
      </c>
      <c r="AX6590" t="s">
        <v>61</v>
      </c>
      <c r="AY6590" t="s">
        <v>2637</v>
      </c>
      <c r="AZ6590" t="s">
        <v>2637</v>
      </c>
      <c r="BA6590" t="str">
        <f t="shared" si="1126"/>
        <v>N</v>
      </c>
    </row>
    <row r="6591" spans="1:53">
      <c r="A6591" t="s">
        <v>436</v>
      </c>
      <c r="B6591" t="s">
        <v>54</v>
      </c>
      <c r="C6591" t="s">
        <v>89</v>
      </c>
      <c r="D6591">
        <v>2023</v>
      </c>
      <c r="F6591" t="s">
        <v>2805</v>
      </c>
      <c r="G6591" t="s">
        <v>2806</v>
      </c>
      <c r="H6591" t="s">
        <v>12729</v>
      </c>
      <c r="I6591" t="s">
        <v>12730</v>
      </c>
      <c r="J6591" t="s">
        <v>58</v>
      </c>
      <c r="K6591" t="s">
        <v>59</v>
      </c>
      <c r="L6591" s="5">
        <v>0</v>
      </c>
      <c r="M6591" s="5">
        <v>0</v>
      </c>
      <c r="N6591" s="5">
        <f t="shared" si="1122"/>
        <v>0</v>
      </c>
      <c r="O6591" s="5">
        <v>0</v>
      </c>
      <c r="P6591" s="5">
        <v>0</v>
      </c>
      <c r="Q6591" s="5">
        <f t="shared" si="1123"/>
        <v>0</v>
      </c>
      <c r="R6591" s="5">
        <v>0</v>
      </c>
      <c r="S6591" s="5">
        <v>0</v>
      </c>
      <c r="T6591" s="5">
        <f t="shared" si="1124"/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f t="shared" si="1127"/>
        <v>0</v>
      </c>
      <c r="Z6591" s="5">
        <v>0</v>
      </c>
      <c r="AA6591" s="5">
        <v>0</v>
      </c>
      <c r="AB6591" s="5">
        <f t="shared" si="1128"/>
        <v>0</v>
      </c>
      <c r="AC6591" s="5">
        <v>0</v>
      </c>
      <c r="AD6591" s="5">
        <v>0</v>
      </c>
      <c r="AE6591" s="5">
        <f t="shared" si="1129"/>
        <v>0</v>
      </c>
      <c r="AF6591" s="5">
        <v>0</v>
      </c>
      <c r="AG6591" s="6"/>
      <c r="AH6591" s="5">
        <v>0</v>
      </c>
      <c r="AI6591" s="5">
        <v>0</v>
      </c>
      <c r="AJ6591" s="5">
        <v>0</v>
      </c>
      <c r="AK6591" s="5">
        <f t="shared" si="1130"/>
        <v>0</v>
      </c>
      <c r="AL6591" s="5">
        <v>0</v>
      </c>
      <c r="AM6591" s="5">
        <v>1</v>
      </c>
      <c r="AN6591" s="5">
        <f t="shared" si="1131"/>
        <v>1</v>
      </c>
      <c r="AO6591" s="5">
        <v>0</v>
      </c>
      <c r="AP6591" s="5">
        <v>0</v>
      </c>
      <c r="AQ6591" s="5">
        <f t="shared" si="1132"/>
        <v>0</v>
      </c>
      <c r="AR6591" s="5">
        <v>0</v>
      </c>
      <c r="AS6591" s="6">
        <v>45064</v>
      </c>
      <c r="AT6591" s="5">
        <v>1</v>
      </c>
      <c r="AU6591" s="5">
        <v>0</v>
      </c>
      <c r="AV6591" t="str">
        <f t="shared" si="1125"/>
        <v>N</v>
      </c>
      <c r="AW6591" t="s">
        <v>60</v>
      </c>
      <c r="AX6591" t="s">
        <v>61</v>
      </c>
      <c r="AY6591" t="s">
        <v>2637</v>
      </c>
      <c r="AZ6591" t="s">
        <v>2637</v>
      </c>
      <c r="BA6591" t="str">
        <f t="shared" si="1126"/>
        <v>N</v>
      </c>
    </row>
    <row r="6592" spans="1:53">
      <c r="A6592" t="s">
        <v>436</v>
      </c>
      <c r="B6592" t="s">
        <v>54</v>
      </c>
      <c r="C6592" t="s">
        <v>89</v>
      </c>
      <c r="D6592">
        <v>2023</v>
      </c>
      <c r="F6592" t="s">
        <v>10304</v>
      </c>
      <c r="G6592" t="s">
        <v>10305</v>
      </c>
      <c r="H6592" t="s">
        <v>10306</v>
      </c>
      <c r="I6592" t="s">
        <v>10307</v>
      </c>
      <c r="J6592" t="s">
        <v>58</v>
      </c>
      <c r="K6592" t="s">
        <v>59</v>
      </c>
      <c r="L6592" s="5">
        <v>0</v>
      </c>
      <c r="M6592" s="5">
        <v>0</v>
      </c>
      <c r="N6592" s="5">
        <f t="shared" si="1122"/>
        <v>0</v>
      </c>
      <c r="O6592" s="5">
        <v>0</v>
      </c>
      <c r="P6592" s="5">
        <v>0</v>
      </c>
      <c r="Q6592" s="5">
        <f t="shared" si="1123"/>
        <v>0</v>
      </c>
      <c r="R6592" s="5">
        <v>0</v>
      </c>
      <c r="S6592" s="5">
        <v>0</v>
      </c>
      <c r="T6592" s="5">
        <f t="shared" si="1124"/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f t="shared" si="1127"/>
        <v>0</v>
      </c>
      <c r="Z6592" s="5">
        <v>0</v>
      </c>
      <c r="AA6592" s="5">
        <v>0</v>
      </c>
      <c r="AB6592" s="5">
        <f t="shared" si="1128"/>
        <v>0</v>
      </c>
      <c r="AC6592" s="5">
        <v>0</v>
      </c>
      <c r="AD6592" s="5">
        <v>0</v>
      </c>
      <c r="AE6592" s="5">
        <f t="shared" si="1129"/>
        <v>0</v>
      </c>
      <c r="AF6592" s="5">
        <v>0</v>
      </c>
      <c r="AG6592" s="6"/>
      <c r="AH6592" s="5">
        <v>0</v>
      </c>
      <c r="AI6592" s="5">
        <v>0</v>
      </c>
      <c r="AJ6592" s="5">
        <v>0</v>
      </c>
      <c r="AK6592" s="5">
        <f t="shared" si="1130"/>
        <v>0</v>
      </c>
      <c r="AL6592" s="5">
        <v>0</v>
      </c>
      <c r="AM6592" s="5">
        <v>1</v>
      </c>
      <c r="AN6592" s="5">
        <f t="shared" si="1131"/>
        <v>1</v>
      </c>
      <c r="AO6592" s="5">
        <v>0</v>
      </c>
      <c r="AP6592" s="5">
        <v>0</v>
      </c>
      <c r="AQ6592" s="5">
        <f t="shared" si="1132"/>
        <v>0</v>
      </c>
      <c r="AR6592" s="5">
        <v>0</v>
      </c>
      <c r="AS6592" s="6">
        <v>44943</v>
      </c>
      <c r="AT6592" s="5">
        <v>1</v>
      </c>
      <c r="AU6592" s="5">
        <v>0</v>
      </c>
      <c r="AV6592" t="str">
        <f t="shared" si="1125"/>
        <v>N</v>
      </c>
      <c r="AW6592" t="s">
        <v>60</v>
      </c>
      <c r="AX6592" t="s">
        <v>61</v>
      </c>
      <c r="AY6592" t="s">
        <v>2637</v>
      </c>
      <c r="AZ6592" t="s">
        <v>2637</v>
      </c>
      <c r="BA6592" t="str">
        <f t="shared" si="1126"/>
        <v>N</v>
      </c>
    </row>
    <row r="6593" spans="1:53">
      <c r="A6593" t="s">
        <v>436</v>
      </c>
      <c r="B6593" t="s">
        <v>54</v>
      </c>
      <c r="C6593" t="s">
        <v>89</v>
      </c>
      <c r="D6593">
        <v>2023</v>
      </c>
      <c r="F6593" t="s">
        <v>12951</v>
      </c>
      <c r="G6593" t="s">
        <v>12952</v>
      </c>
      <c r="H6593" t="s">
        <v>5050</v>
      </c>
      <c r="I6593" t="s">
        <v>12953</v>
      </c>
      <c r="J6593" t="s">
        <v>58</v>
      </c>
      <c r="K6593" t="s">
        <v>59</v>
      </c>
      <c r="L6593" s="5">
        <v>0</v>
      </c>
      <c r="M6593" s="5">
        <v>0</v>
      </c>
      <c r="N6593" s="5">
        <f t="shared" si="1122"/>
        <v>0</v>
      </c>
      <c r="O6593" s="5">
        <v>0</v>
      </c>
      <c r="P6593" s="5">
        <v>0</v>
      </c>
      <c r="Q6593" s="5">
        <f t="shared" si="1123"/>
        <v>0</v>
      </c>
      <c r="R6593" s="5">
        <v>0</v>
      </c>
      <c r="S6593" s="5">
        <v>0</v>
      </c>
      <c r="T6593" s="5">
        <f t="shared" si="1124"/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f t="shared" si="1127"/>
        <v>0</v>
      </c>
      <c r="Z6593" s="5">
        <v>0</v>
      </c>
      <c r="AA6593" s="5">
        <v>0</v>
      </c>
      <c r="AB6593" s="5">
        <f t="shared" si="1128"/>
        <v>0</v>
      </c>
      <c r="AC6593" s="5">
        <v>0</v>
      </c>
      <c r="AD6593" s="5">
        <v>0</v>
      </c>
      <c r="AE6593" s="5">
        <f t="shared" si="1129"/>
        <v>0</v>
      </c>
      <c r="AF6593" s="5">
        <v>0</v>
      </c>
      <c r="AG6593" s="6"/>
      <c r="AH6593" s="5">
        <v>0</v>
      </c>
      <c r="AI6593" s="5">
        <v>0</v>
      </c>
      <c r="AJ6593" s="5">
        <v>0</v>
      </c>
      <c r="AK6593" s="5">
        <f t="shared" si="1130"/>
        <v>0</v>
      </c>
      <c r="AL6593" s="5">
        <v>0</v>
      </c>
      <c r="AM6593" s="5">
        <v>1</v>
      </c>
      <c r="AN6593" s="5">
        <f t="shared" si="1131"/>
        <v>1</v>
      </c>
      <c r="AO6593" s="5">
        <v>0</v>
      </c>
      <c r="AP6593" s="5">
        <v>0</v>
      </c>
      <c r="AQ6593" s="5">
        <f t="shared" si="1132"/>
        <v>0</v>
      </c>
      <c r="AR6593" s="5">
        <v>0</v>
      </c>
      <c r="AS6593" s="6">
        <v>45125</v>
      </c>
      <c r="AT6593" s="5">
        <v>1</v>
      </c>
      <c r="AU6593" s="5">
        <v>0</v>
      </c>
      <c r="AV6593" t="str">
        <f t="shared" si="1125"/>
        <v>N</v>
      </c>
      <c r="AW6593" t="s">
        <v>60</v>
      </c>
      <c r="AX6593" t="s">
        <v>61</v>
      </c>
      <c r="AY6593" t="s">
        <v>2637</v>
      </c>
      <c r="AZ6593" t="s">
        <v>2637</v>
      </c>
      <c r="BA6593" t="str">
        <f t="shared" si="1126"/>
        <v>N</v>
      </c>
    </row>
    <row r="6594" spans="1:53">
      <c r="A6594" t="s">
        <v>436</v>
      </c>
      <c r="B6594" t="s">
        <v>54</v>
      </c>
      <c r="C6594" t="s">
        <v>89</v>
      </c>
      <c r="D6594">
        <v>2023</v>
      </c>
      <c r="F6594" t="s">
        <v>12439</v>
      </c>
      <c r="G6594" t="s">
        <v>12440</v>
      </c>
      <c r="H6594" t="s">
        <v>4884</v>
      </c>
      <c r="I6594" t="s">
        <v>12441</v>
      </c>
      <c r="J6594" t="s">
        <v>58</v>
      </c>
      <c r="K6594" t="s">
        <v>59</v>
      </c>
      <c r="L6594" s="5">
        <v>0</v>
      </c>
      <c r="M6594" s="5">
        <v>0</v>
      </c>
      <c r="N6594" s="5">
        <f t="shared" ref="N6594:N6657" si="1133">L6594+M6594</f>
        <v>0</v>
      </c>
      <c r="O6594" s="5">
        <v>0</v>
      </c>
      <c r="P6594" s="5">
        <v>0</v>
      </c>
      <c r="Q6594" s="5">
        <f t="shared" ref="Q6594:Q6657" si="1134">O6594+P6594</f>
        <v>0</v>
      </c>
      <c r="R6594" s="5">
        <v>0</v>
      </c>
      <c r="S6594" s="5">
        <v>0</v>
      </c>
      <c r="T6594" s="5">
        <f t="shared" ref="T6594:T6657" si="1135">R6594+S6594</f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f t="shared" si="1127"/>
        <v>0</v>
      </c>
      <c r="Z6594" s="5">
        <v>0</v>
      </c>
      <c r="AA6594" s="5">
        <v>0</v>
      </c>
      <c r="AB6594" s="5">
        <f t="shared" si="1128"/>
        <v>0</v>
      </c>
      <c r="AC6594" s="5">
        <v>0</v>
      </c>
      <c r="AD6594" s="5">
        <v>0</v>
      </c>
      <c r="AE6594" s="5">
        <f t="shared" si="1129"/>
        <v>0</v>
      </c>
      <c r="AF6594" s="5">
        <v>0</v>
      </c>
      <c r="AG6594" s="6"/>
      <c r="AH6594" s="5">
        <v>0</v>
      </c>
      <c r="AI6594" s="5">
        <v>0</v>
      </c>
      <c r="AJ6594" s="5">
        <v>0</v>
      </c>
      <c r="AK6594" s="5">
        <f t="shared" si="1130"/>
        <v>0</v>
      </c>
      <c r="AL6594" s="5">
        <v>0</v>
      </c>
      <c r="AM6594" s="5">
        <v>1</v>
      </c>
      <c r="AN6594" s="5">
        <f t="shared" si="1131"/>
        <v>1</v>
      </c>
      <c r="AO6594" s="5">
        <v>0</v>
      </c>
      <c r="AP6594" s="5">
        <v>0</v>
      </c>
      <c r="AQ6594" s="5">
        <f t="shared" si="1132"/>
        <v>0</v>
      </c>
      <c r="AR6594" s="5">
        <v>0</v>
      </c>
      <c r="AS6594" s="6">
        <v>45014</v>
      </c>
      <c r="AT6594" s="5">
        <v>1</v>
      </c>
      <c r="AU6594" s="5">
        <v>0</v>
      </c>
      <c r="AV6594" t="str">
        <f t="shared" ref="AV6594:AV6657" si="1136">IF(AU6594 &gt; 0, "Y", "N")</f>
        <v>N</v>
      </c>
      <c r="AW6594" t="s">
        <v>60</v>
      </c>
      <c r="AX6594" t="s">
        <v>61</v>
      </c>
      <c r="AY6594" t="s">
        <v>2637</v>
      </c>
      <c r="AZ6594" t="s">
        <v>2637</v>
      </c>
      <c r="BA6594" t="str">
        <f t="shared" ref="BA6594:BA6657" si="1137">IF(OR(L6594&gt;0, O6594&gt;0, R6594&gt;0, W6594&gt;0, Z6594&gt;0, AC6594&gt;0, AI6594&gt;0, AL6594&gt;0, AO6594&gt;0, M6594&gt;0), "Y", "N")</f>
        <v>N</v>
      </c>
    </row>
    <row r="6595" spans="1:53">
      <c r="A6595" t="s">
        <v>436</v>
      </c>
      <c r="B6595" t="s">
        <v>54</v>
      </c>
      <c r="C6595" t="s">
        <v>89</v>
      </c>
      <c r="D6595">
        <v>2023</v>
      </c>
      <c r="F6595" t="s">
        <v>12291</v>
      </c>
      <c r="G6595" t="s">
        <v>12292</v>
      </c>
      <c r="H6595" t="s">
        <v>12293</v>
      </c>
      <c r="I6595" t="s">
        <v>12294</v>
      </c>
      <c r="J6595" t="s">
        <v>58</v>
      </c>
      <c r="K6595" t="s">
        <v>59</v>
      </c>
      <c r="L6595" s="5">
        <v>0</v>
      </c>
      <c r="M6595" s="5">
        <v>0</v>
      </c>
      <c r="N6595" s="5">
        <f t="shared" si="1133"/>
        <v>0</v>
      </c>
      <c r="O6595" s="5">
        <v>0</v>
      </c>
      <c r="P6595" s="5">
        <v>0</v>
      </c>
      <c r="Q6595" s="5">
        <f t="shared" si="1134"/>
        <v>0</v>
      </c>
      <c r="R6595" s="5">
        <v>0</v>
      </c>
      <c r="S6595" s="5">
        <v>0</v>
      </c>
      <c r="T6595" s="5">
        <f t="shared" si="1135"/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f t="shared" ref="Y6595:Y6658" si="1138">W6595+X6595</f>
        <v>0</v>
      </c>
      <c r="Z6595" s="5">
        <v>0</v>
      </c>
      <c r="AA6595" s="5">
        <v>0</v>
      </c>
      <c r="AB6595" s="5">
        <f t="shared" ref="AB6595:AB6658" si="1139">SUM(Z6595:AA6595)</f>
        <v>0</v>
      </c>
      <c r="AC6595" s="5">
        <v>0</v>
      </c>
      <c r="AD6595" s="5">
        <v>0</v>
      </c>
      <c r="AE6595" s="5">
        <f t="shared" ref="AE6595:AE6658" si="1140">SUM(AC6595:AD6595)</f>
        <v>0</v>
      </c>
      <c r="AF6595" s="5">
        <v>0</v>
      </c>
      <c r="AG6595" s="6"/>
      <c r="AH6595" s="5">
        <v>0</v>
      </c>
      <c r="AI6595" s="5">
        <v>0</v>
      </c>
      <c r="AJ6595" s="5">
        <v>0</v>
      </c>
      <c r="AK6595" s="5">
        <f t="shared" ref="AK6595:AK6658" si="1141">SUM(AI6595:AJ6595)</f>
        <v>0</v>
      </c>
      <c r="AL6595" s="5">
        <v>0</v>
      </c>
      <c r="AM6595" s="5">
        <v>1</v>
      </c>
      <c r="AN6595" s="5">
        <f t="shared" ref="AN6595:AN6658" si="1142">SUM(AL6595:AM6595)</f>
        <v>1</v>
      </c>
      <c r="AO6595" s="5">
        <v>0</v>
      </c>
      <c r="AP6595" s="5">
        <v>0</v>
      </c>
      <c r="AQ6595" s="5">
        <f t="shared" ref="AQ6595:AQ6658" si="1143">SUM(AO6595:AP6595)</f>
        <v>0</v>
      </c>
      <c r="AR6595" s="5">
        <v>0</v>
      </c>
      <c r="AS6595" s="6">
        <v>45019</v>
      </c>
      <c r="AT6595" s="5">
        <v>1</v>
      </c>
      <c r="AU6595" s="5">
        <v>0</v>
      </c>
      <c r="AV6595" t="str">
        <f t="shared" si="1136"/>
        <v>N</v>
      </c>
      <c r="AW6595" t="s">
        <v>60</v>
      </c>
      <c r="AX6595" t="s">
        <v>61</v>
      </c>
      <c r="AY6595" t="s">
        <v>2637</v>
      </c>
      <c r="AZ6595" t="s">
        <v>2637</v>
      </c>
      <c r="BA6595" t="str">
        <f t="shared" si="1137"/>
        <v>N</v>
      </c>
    </row>
    <row r="6596" spans="1:53">
      <c r="A6596" t="s">
        <v>436</v>
      </c>
      <c r="B6596" t="s">
        <v>54</v>
      </c>
      <c r="C6596" t="s">
        <v>89</v>
      </c>
      <c r="D6596">
        <v>2023</v>
      </c>
      <c r="F6596" t="s">
        <v>7160</v>
      </c>
      <c r="G6596" t="s">
        <v>7161</v>
      </c>
      <c r="H6596" t="s">
        <v>7162</v>
      </c>
      <c r="I6596" t="s">
        <v>7163</v>
      </c>
      <c r="J6596" t="s">
        <v>58</v>
      </c>
      <c r="K6596" t="s">
        <v>59</v>
      </c>
      <c r="L6596" s="5">
        <v>0</v>
      </c>
      <c r="M6596" s="5">
        <v>0</v>
      </c>
      <c r="N6596" s="5">
        <f t="shared" si="1133"/>
        <v>0</v>
      </c>
      <c r="O6596" s="5">
        <v>0</v>
      </c>
      <c r="P6596" s="5">
        <v>0</v>
      </c>
      <c r="Q6596" s="5">
        <f t="shared" si="1134"/>
        <v>0</v>
      </c>
      <c r="R6596" s="5">
        <v>0</v>
      </c>
      <c r="S6596" s="5">
        <v>0</v>
      </c>
      <c r="T6596" s="5">
        <f t="shared" si="1135"/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f t="shared" si="1138"/>
        <v>0</v>
      </c>
      <c r="Z6596" s="5">
        <v>0</v>
      </c>
      <c r="AA6596" s="5">
        <v>0</v>
      </c>
      <c r="AB6596" s="5">
        <f t="shared" si="1139"/>
        <v>0</v>
      </c>
      <c r="AC6596" s="5">
        <v>0</v>
      </c>
      <c r="AD6596" s="5">
        <v>0</v>
      </c>
      <c r="AE6596" s="5">
        <f t="shared" si="1140"/>
        <v>0</v>
      </c>
      <c r="AF6596" s="5">
        <v>0</v>
      </c>
      <c r="AG6596" s="6"/>
      <c r="AH6596" s="5">
        <v>0</v>
      </c>
      <c r="AI6596" s="5">
        <v>0</v>
      </c>
      <c r="AJ6596" s="5">
        <v>0</v>
      </c>
      <c r="AK6596" s="5">
        <f t="shared" si="1141"/>
        <v>0</v>
      </c>
      <c r="AL6596" s="5">
        <v>0</v>
      </c>
      <c r="AM6596" s="5">
        <v>1</v>
      </c>
      <c r="AN6596" s="5">
        <f t="shared" si="1142"/>
        <v>1</v>
      </c>
      <c r="AO6596" s="5">
        <v>0</v>
      </c>
      <c r="AP6596" s="5">
        <v>0</v>
      </c>
      <c r="AQ6596" s="5">
        <f t="shared" si="1143"/>
        <v>0</v>
      </c>
      <c r="AR6596" s="5">
        <v>0</v>
      </c>
      <c r="AS6596" s="6">
        <v>45049</v>
      </c>
      <c r="AT6596" s="5">
        <v>1</v>
      </c>
      <c r="AU6596" s="5">
        <v>0</v>
      </c>
      <c r="AV6596" t="str">
        <f t="shared" si="1136"/>
        <v>N</v>
      </c>
      <c r="AW6596" t="s">
        <v>60</v>
      </c>
      <c r="AX6596" t="s">
        <v>61</v>
      </c>
      <c r="AY6596" t="s">
        <v>2637</v>
      </c>
      <c r="AZ6596" t="s">
        <v>2637</v>
      </c>
      <c r="BA6596" t="str">
        <f t="shared" si="1137"/>
        <v>N</v>
      </c>
    </row>
    <row r="6597" spans="1:53">
      <c r="A6597" t="s">
        <v>436</v>
      </c>
      <c r="B6597" t="s">
        <v>54</v>
      </c>
      <c r="C6597" t="s">
        <v>89</v>
      </c>
      <c r="D6597">
        <v>2023</v>
      </c>
      <c r="F6597" t="s">
        <v>12848</v>
      </c>
      <c r="G6597" t="s">
        <v>12849</v>
      </c>
      <c r="H6597" t="s">
        <v>5071</v>
      </c>
      <c r="I6597" t="s">
        <v>12850</v>
      </c>
      <c r="J6597" t="s">
        <v>58</v>
      </c>
      <c r="K6597" t="s">
        <v>59</v>
      </c>
      <c r="L6597" s="5">
        <v>0</v>
      </c>
      <c r="M6597" s="5">
        <v>0</v>
      </c>
      <c r="N6597" s="5">
        <f t="shared" si="1133"/>
        <v>0</v>
      </c>
      <c r="O6597" s="5">
        <v>0</v>
      </c>
      <c r="P6597" s="5">
        <v>0</v>
      </c>
      <c r="Q6597" s="5">
        <f t="shared" si="1134"/>
        <v>0</v>
      </c>
      <c r="R6597" s="5">
        <v>0</v>
      </c>
      <c r="S6597" s="5">
        <v>0</v>
      </c>
      <c r="T6597" s="5">
        <f t="shared" si="1135"/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f t="shared" si="1138"/>
        <v>0</v>
      </c>
      <c r="Z6597" s="5">
        <v>0</v>
      </c>
      <c r="AA6597" s="5">
        <v>0</v>
      </c>
      <c r="AB6597" s="5">
        <f t="shared" si="1139"/>
        <v>0</v>
      </c>
      <c r="AC6597" s="5">
        <v>0</v>
      </c>
      <c r="AD6597" s="5">
        <v>0</v>
      </c>
      <c r="AE6597" s="5">
        <f t="shared" si="1140"/>
        <v>0</v>
      </c>
      <c r="AF6597" s="5">
        <v>0</v>
      </c>
      <c r="AG6597" s="6"/>
      <c r="AH6597" s="5">
        <v>0</v>
      </c>
      <c r="AI6597" s="5">
        <v>0</v>
      </c>
      <c r="AJ6597" s="5">
        <v>0</v>
      </c>
      <c r="AK6597" s="5">
        <f t="shared" si="1141"/>
        <v>0</v>
      </c>
      <c r="AL6597" s="5">
        <v>0</v>
      </c>
      <c r="AM6597" s="5">
        <v>1</v>
      </c>
      <c r="AN6597" s="5">
        <f t="shared" si="1142"/>
        <v>1</v>
      </c>
      <c r="AO6597" s="5">
        <v>0</v>
      </c>
      <c r="AP6597" s="5">
        <v>0</v>
      </c>
      <c r="AQ6597" s="5">
        <f t="shared" si="1143"/>
        <v>0</v>
      </c>
      <c r="AR6597" s="5">
        <v>0</v>
      </c>
      <c r="AS6597" s="6">
        <v>45099</v>
      </c>
      <c r="AT6597" s="5">
        <v>1</v>
      </c>
      <c r="AU6597" s="5">
        <v>0</v>
      </c>
      <c r="AV6597" t="str">
        <f t="shared" si="1136"/>
        <v>N</v>
      </c>
      <c r="AW6597" t="s">
        <v>60</v>
      </c>
      <c r="AX6597" t="s">
        <v>61</v>
      </c>
      <c r="AY6597" t="s">
        <v>2637</v>
      </c>
      <c r="AZ6597" t="s">
        <v>2637</v>
      </c>
      <c r="BA6597" t="str">
        <f t="shared" si="1137"/>
        <v>N</v>
      </c>
    </row>
    <row r="6598" spans="1:53">
      <c r="A6598" t="s">
        <v>436</v>
      </c>
      <c r="B6598" t="s">
        <v>54</v>
      </c>
      <c r="C6598" t="s">
        <v>89</v>
      </c>
      <c r="D6598">
        <v>2023</v>
      </c>
      <c r="F6598" t="s">
        <v>12910</v>
      </c>
      <c r="G6598" t="s">
        <v>12911</v>
      </c>
      <c r="H6598" t="s">
        <v>12912</v>
      </c>
      <c r="I6598" t="s">
        <v>12913</v>
      </c>
      <c r="J6598" t="s">
        <v>58</v>
      </c>
      <c r="K6598" t="s">
        <v>59</v>
      </c>
      <c r="L6598" s="5">
        <v>0</v>
      </c>
      <c r="M6598" s="5">
        <v>0</v>
      </c>
      <c r="N6598" s="5">
        <f t="shared" si="1133"/>
        <v>0</v>
      </c>
      <c r="O6598" s="5">
        <v>0</v>
      </c>
      <c r="P6598" s="5">
        <v>0</v>
      </c>
      <c r="Q6598" s="5">
        <f t="shared" si="1134"/>
        <v>0</v>
      </c>
      <c r="R6598" s="5">
        <v>0</v>
      </c>
      <c r="S6598" s="5">
        <v>0</v>
      </c>
      <c r="T6598" s="5">
        <f t="shared" si="1135"/>
        <v>0</v>
      </c>
      <c r="U6598" s="5">
        <v>0</v>
      </c>
      <c r="V6598" s="5">
        <v>0</v>
      </c>
      <c r="W6598" s="5">
        <v>0</v>
      </c>
      <c r="X6598" s="5">
        <v>0</v>
      </c>
      <c r="Y6598" s="5">
        <f t="shared" si="1138"/>
        <v>0</v>
      </c>
      <c r="Z6598" s="5">
        <v>0</v>
      </c>
      <c r="AA6598" s="5">
        <v>0</v>
      </c>
      <c r="AB6598" s="5">
        <f t="shared" si="1139"/>
        <v>0</v>
      </c>
      <c r="AC6598" s="5">
        <v>0</v>
      </c>
      <c r="AD6598" s="5">
        <v>0</v>
      </c>
      <c r="AE6598" s="5">
        <f t="shared" si="1140"/>
        <v>0</v>
      </c>
      <c r="AF6598" s="5">
        <v>0</v>
      </c>
      <c r="AG6598" s="6"/>
      <c r="AH6598" s="5">
        <v>0</v>
      </c>
      <c r="AI6598" s="5">
        <v>0</v>
      </c>
      <c r="AJ6598" s="5">
        <v>0</v>
      </c>
      <c r="AK6598" s="5">
        <f t="shared" si="1141"/>
        <v>0</v>
      </c>
      <c r="AL6598" s="5">
        <v>0</v>
      </c>
      <c r="AM6598" s="5">
        <v>1</v>
      </c>
      <c r="AN6598" s="5">
        <f t="shared" si="1142"/>
        <v>1</v>
      </c>
      <c r="AO6598" s="5">
        <v>0</v>
      </c>
      <c r="AP6598" s="5">
        <v>0</v>
      </c>
      <c r="AQ6598" s="5">
        <f t="shared" si="1143"/>
        <v>0</v>
      </c>
      <c r="AR6598" s="5">
        <v>0</v>
      </c>
      <c r="AS6598" s="6">
        <v>44951</v>
      </c>
      <c r="AT6598" s="5">
        <v>1</v>
      </c>
      <c r="AU6598" s="5">
        <v>0</v>
      </c>
      <c r="AV6598" t="str">
        <f t="shared" si="1136"/>
        <v>N</v>
      </c>
      <c r="AW6598" t="s">
        <v>60</v>
      </c>
      <c r="AX6598" t="s">
        <v>61</v>
      </c>
      <c r="AY6598" t="s">
        <v>2637</v>
      </c>
      <c r="AZ6598" t="s">
        <v>2637</v>
      </c>
      <c r="BA6598" t="str">
        <f t="shared" si="1137"/>
        <v>N</v>
      </c>
    </row>
    <row r="6599" spans="1:53">
      <c r="A6599" t="s">
        <v>436</v>
      </c>
      <c r="B6599" t="s">
        <v>54</v>
      </c>
      <c r="C6599" t="s">
        <v>89</v>
      </c>
      <c r="D6599">
        <v>2023</v>
      </c>
      <c r="F6599" t="s">
        <v>12676</v>
      </c>
      <c r="G6599" t="s">
        <v>12677</v>
      </c>
      <c r="H6599" t="s">
        <v>2720</v>
      </c>
      <c r="I6599" t="s">
        <v>12678</v>
      </c>
      <c r="J6599" t="s">
        <v>58</v>
      </c>
      <c r="K6599" t="s">
        <v>59</v>
      </c>
      <c r="L6599" s="5">
        <v>0</v>
      </c>
      <c r="M6599" s="5">
        <v>0</v>
      </c>
      <c r="N6599" s="5">
        <f t="shared" si="1133"/>
        <v>0</v>
      </c>
      <c r="O6599" s="5">
        <v>0</v>
      </c>
      <c r="P6599" s="5">
        <v>0</v>
      </c>
      <c r="Q6599" s="5">
        <f t="shared" si="1134"/>
        <v>0</v>
      </c>
      <c r="R6599" s="5">
        <v>0</v>
      </c>
      <c r="S6599" s="5">
        <v>0</v>
      </c>
      <c r="T6599" s="5">
        <f t="shared" si="1135"/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f t="shared" si="1138"/>
        <v>0</v>
      </c>
      <c r="Z6599" s="5">
        <v>0</v>
      </c>
      <c r="AA6599" s="5">
        <v>0</v>
      </c>
      <c r="AB6599" s="5">
        <f t="shared" si="1139"/>
        <v>0</v>
      </c>
      <c r="AC6599" s="5">
        <v>0</v>
      </c>
      <c r="AD6599" s="5">
        <v>0</v>
      </c>
      <c r="AE6599" s="5">
        <f t="shared" si="1140"/>
        <v>0</v>
      </c>
      <c r="AF6599" s="5">
        <v>0</v>
      </c>
      <c r="AG6599" s="6"/>
      <c r="AH6599" s="5">
        <v>0</v>
      </c>
      <c r="AI6599" s="5">
        <v>0</v>
      </c>
      <c r="AJ6599" s="5">
        <v>0</v>
      </c>
      <c r="AK6599" s="5">
        <f t="shared" si="1141"/>
        <v>0</v>
      </c>
      <c r="AL6599" s="5">
        <v>0</v>
      </c>
      <c r="AM6599" s="5">
        <v>1</v>
      </c>
      <c r="AN6599" s="5">
        <f t="shared" si="1142"/>
        <v>1</v>
      </c>
      <c r="AO6599" s="5">
        <v>0</v>
      </c>
      <c r="AP6599" s="5">
        <v>0</v>
      </c>
      <c r="AQ6599" s="5">
        <f t="shared" si="1143"/>
        <v>0</v>
      </c>
      <c r="AR6599" s="5">
        <v>0</v>
      </c>
      <c r="AS6599" s="6">
        <v>45106</v>
      </c>
      <c r="AT6599" s="5">
        <v>1</v>
      </c>
      <c r="AU6599" s="5">
        <v>0</v>
      </c>
      <c r="AV6599" t="str">
        <f t="shared" si="1136"/>
        <v>N</v>
      </c>
      <c r="AW6599" t="s">
        <v>60</v>
      </c>
      <c r="AX6599" t="s">
        <v>61</v>
      </c>
      <c r="AY6599" t="s">
        <v>2637</v>
      </c>
      <c r="AZ6599" t="s">
        <v>2637</v>
      </c>
      <c r="BA6599" t="str">
        <f t="shared" si="1137"/>
        <v>N</v>
      </c>
    </row>
    <row r="6600" spans="1:53">
      <c r="A6600" t="s">
        <v>436</v>
      </c>
      <c r="B6600" t="s">
        <v>54</v>
      </c>
      <c r="C6600" t="s">
        <v>89</v>
      </c>
      <c r="D6600">
        <v>2023</v>
      </c>
      <c r="F6600" t="s">
        <v>12524</v>
      </c>
      <c r="G6600" t="s">
        <v>12525</v>
      </c>
      <c r="H6600" t="s">
        <v>2754</v>
      </c>
      <c r="I6600" t="s">
        <v>12526</v>
      </c>
      <c r="J6600" t="s">
        <v>58</v>
      </c>
      <c r="K6600" t="s">
        <v>59</v>
      </c>
      <c r="L6600" s="5">
        <v>0</v>
      </c>
      <c r="M6600" s="5">
        <v>0</v>
      </c>
      <c r="N6600" s="5">
        <f t="shared" si="1133"/>
        <v>0</v>
      </c>
      <c r="O6600" s="5">
        <v>0</v>
      </c>
      <c r="P6600" s="5">
        <v>0</v>
      </c>
      <c r="Q6600" s="5">
        <f t="shared" si="1134"/>
        <v>0</v>
      </c>
      <c r="R6600" s="5">
        <v>0</v>
      </c>
      <c r="S6600" s="5">
        <v>0</v>
      </c>
      <c r="T6600" s="5">
        <f t="shared" si="1135"/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f t="shared" si="1138"/>
        <v>0</v>
      </c>
      <c r="Z6600" s="5">
        <v>0</v>
      </c>
      <c r="AA6600" s="5">
        <v>0</v>
      </c>
      <c r="AB6600" s="5">
        <f t="shared" si="1139"/>
        <v>0</v>
      </c>
      <c r="AC6600" s="5">
        <v>0</v>
      </c>
      <c r="AD6600" s="5">
        <v>0</v>
      </c>
      <c r="AE6600" s="5">
        <f t="shared" si="1140"/>
        <v>0</v>
      </c>
      <c r="AF6600" s="5">
        <v>0</v>
      </c>
      <c r="AG6600" s="6"/>
      <c r="AH6600" s="5">
        <v>0</v>
      </c>
      <c r="AI6600" s="5">
        <v>0</v>
      </c>
      <c r="AJ6600" s="5">
        <v>0</v>
      </c>
      <c r="AK6600" s="5">
        <f t="shared" si="1141"/>
        <v>0</v>
      </c>
      <c r="AL6600" s="5">
        <v>0</v>
      </c>
      <c r="AM6600" s="5">
        <v>1</v>
      </c>
      <c r="AN6600" s="5">
        <f t="shared" si="1142"/>
        <v>1</v>
      </c>
      <c r="AO6600" s="5">
        <v>0</v>
      </c>
      <c r="AP6600" s="5">
        <v>0</v>
      </c>
      <c r="AQ6600" s="5">
        <f t="shared" si="1143"/>
        <v>0</v>
      </c>
      <c r="AR6600" s="5">
        <v>0</v>
      </c>
      <c r="AS6600" s="6">
        <v>45198</v>
      </c>
      <c r="AT6600" s="5">
        <v>1</v>
      </c>
      <c r="AU6600" s="5">
        <v>0</v>
      </c>
      <c r="AV6600" t="str">
        <f t="shared" si="1136"/>
        <v>N</v>
      </c>
      <c r="AW6600" t="s">
        <v>60</v>
      </c>
      <c r="AX6600" t="s">
        <v>61</v>
      </c>
      <c r="AY6600" t="s">
        <v>2637</v>
      </c>
      <c r="AZ6600" t="s">
        <v>2637</v>
      </c>
      <c r="BA6600" t="str">
        <f t="shared" si="1137"/>
        <v>N</v>
      </c>
    </row>
    <row r="6601" spans="1:53">
      <c r="A6601" t="s">
        <v>436</v>
      </c>
      <c r="B6601" t="s">
        <v>54</v>
      </c>
      <c r="C6601" t="s">
        <v>89</v>
      </c>
      <c r="D6601">
        <v>2023</v>
      </c>
      <c r="F6601" t="s">
        <v>12881</v>
      </c>
      <c r="G6601" t="s">
        <v>12882</v>
      </c>
      <c r="H6601" t="s">
        <v>12883</v>
      </c>
      <c r="I6601" t="s">
        <v>12884</v>
      </c>
      <c r="J6601" t="s">
        <v>58</v>
      </c>
      <c r="K6601" t="s">
        <v>59</v>
      </c>
      <c r="L6601" s="5">
        <v>0</v>
      </c>
      <c r="M6601" s="5">
        <v>0</v>
      </c>
      <c r="N6601" s="5">
        <f t="shared" si="1133"/>
        <v>0</v>
      </c>
      <c r="O6601" s="5">
        <v>0</v>
      </c>
      <c r="P6601" s="5">
        <v>0</v>
      </c>
      <c r="Q6601" s="5">
        <f t="shared" si="1134"/>
        <v>0</v>
      </c>
      <c r="R6601" s="5">
        <v>0</v>
      </c>
      <c r="S6601" s="5">
        <v>0</v>
      </c>
      <c r="T6601" s="5">
        <f t="shared" si="1135"/>
        <v>0</v>
      </c>
      <c r="U6601" s="5">
        <v>0</v>
      </c>
      <c r="V6601" s="5">
        <v>0</v>
      </c>
      <c r="W6601" s="5">
        <v>0</v>
      </c>
      <c r="X6601" s="5">
        <v>0</v>
      </c>
      <c r="Y6601" s="5">
        <f t="shared" si="1138"/>
        <v>0</v>
      </c>
      <c r="Z6601" s="5">
        <v>0</v>
      </c>
      <c r="AA6601" s="5">
        <v>0</v>
      </c>
      <c r="AB6601" s="5">
        <f t="shared" si="1139"/>
        <v>0</v>
      </c>
      <c r="AC6601" s="5">
        <v>0</v>
      </c>
      <c r="AD6601" s="5">
        <v>0</v>
      </c>
      <c r="AE6601" s="5">
        <f t="shared" si="1140"/>
        <v>0</v>
      </c>
      <c r="AF6601" s="5">
        <v>0</v>
      </c>
      <c r="AG6601" s="6"/>
      <c r="AH6601" s="5">
        <v>0</v>
      </c>
      <c r="AI6601" s="5">
        <v>0</v>
      </c>
      <c r="AJ6601" s="5">
        <v>0</v>
      </c>
      <c r="AK6601" s="5">
        <f t="shared" si="1141"/>
        <v>0</v>
      </c>
      <c r="AL6601" s="5">
        <v>0</v>
      </c>
      <c r="AM6601" s="5">
        <v>1</v>
      </c>
      <c r="AN6601" s="5">
        <f t="shared" si="1142"/>
        <v>1</v>
      </c>
      <c r="AO6601" s="5">
        <v>0</v>
      </c>
      <c r="AP6601" s="5">
        <v>0</v>
      </c>
      <c r="AQ6601" s="5">
        <f t="shared" si="1143"/>
        <v>0</v>
      </c>
      <c r="AR6601" s="5">
        <v>0</v>
      </c>
      <c r="AS6601" s="6">
        <v>45190</v>
      </c>
      <c r="AT6601" s="5">
        <v>1</v>
      </c>
      <c r="AU6601" s="5">
        <v>0</v>
      </c>
      <c r="AV6601" t="str">
        <f t="shared" si="1136"/>
        <v>N</v>
      </c>
      <c r="AW6601" t="s">
        <v>60</v>
      </c>
      <c r="AX6601" t="s">
        <v>61</v>
      </c>
      <c r="AY6601" t="s">
        <v>2637</v>
      </c>
      <c r="AZ6601" t="s">
        <v>2637</v>
      </c>
      <c r="BA6601" t="str">
        <f t="shared" si="1137"/>
        <v>N</v>
      </c>
    </row>
    <row r="6602" spans="1:53">
      <c r="A6602" t="s">
        <v>436</v>
      </c>
      <c r="B6602" t="s">
        <v>54</v>
      </c>
      <c r="C6602" t="s">
        <v>89</v>
      </c>
      <c r="D6602">
        <v>2023</v>
      </c>
      <c r="F6602" t="s">
        <v>6922</v>
      </c>
      <c r="G6602" t="s">
        <v>6923</v>
      </c>
      <c r="H6602" t="s">
        <v>6992</v>
      </c>
      <c r="I6602" t="s">
        <v>6993</v>
      </c>
      <c r="J6602" t="s">
        <v>58</v>
      </c>
      <c r="K6602" t="s">
        <v>59</v>
      </c>
      <c r="L6602" s="5">
        <v>0</v>
      </c>
      <c r="M6602" s="5">
        <v>0</v>
      </c>
      <c r="N6602" s="5">
        <f t="shared" si="1133"/>
        <v>0</v>
      </c>
      <c r="O6602" s="5">
        <v>0</v>
      </c>
      <c r="P6602" s="5">
        <v>0</v>
      </c>
      <c r="Q6602" s="5">
        <f t="shared" si="1134"/>
        <v>0</v>
      </c>
      <c r="R6602" s="5">
        <v>0</v>
      </c>
      <c r="S6602" s="5">
        <v>0</v>
      </c>
      <c r="T6602" s="5">
        <f t="shared" si="1135"/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f t="shared" si="1138"/>
        <v>0</v>
      </c>
      <c r="Z6602" s="5">
        <v>0</v>
      </c>
      <c r="AA6602" s="5">
        <v>0</v>
      </c>
      <c r="AB6602" s="5">
        <f t="shared" si="1139"/>
        <v>0</v>
      </c>
      <c r="AC6602" s="5">
        <v>0</v>
      </c>
      <c r="AD6602" s="5">
        <v>0</v>
      </c>
      <c r="AE6602" s="5">
        <f t="shared" si="1140"/>
        <v>0</v>
      </c>
      <c r="AF6602" s="5">
        <v>0</v>
      </c>
      <c r="AG6602" s="6"/>
      <c r="AH6602" s="5">
        <v>0</v>
      </c>
      <c r="AI6602" s="5">
        <v>0</v>
      </c>
      <c r="AJ6602" s="5">
        <v>0</v>
      </c>
      <c r="AK6602" s="5">
        <f t="shared" si="1141"/>
        <v>0</v>
      </c>
      <c r="AL6602" s="5">
        <v>0</v>
      </c>
      <c r="AM6602" s="5">
        <v>1</v>
      </c>
      <c r="AN6602" s="5">
        <f t="shared" si="1142"/>
        <v>1</v>
      </c>
      <c r="AO6602" s="5">
        <v>0</v>
      </c>
      <c r="AP6602" s="5">
        <v>0</v>
      </c>
      <c r="AQ6602" s="5">
        <f t="shared" si="1143"/>
        <v>0</v>
      </c>
      <c r="AR6602" s="5">
        <v>0</v>
      </c>
      <c r="AS6602" s="6">
        <v>45246</v>
      </c>
      <c r="AT6602" s="5">
        <v>1</v>
      </c>
      <c r="AU6602" s="5">
        <v>0</v>
      </c>
      <c r="AV6602" t="str">
        <f t="shared" si="1136"/>
        <v>N</v>
      </c>
      <c r="AW6602" t="s">
        <v>60</v>
      </c>
      <c r="AX6602" t="s">
        <v>61</v>
      </c>
      <c r="AY6602" t="s">
        <v>2637</v>
      </c>
      <c r="AZ6602" t="s">
        <v>2637</v>
      </c>
      <c r="BA6602" t="str">
        <f t="shared" si="1137"/>
        <v>N</v>
      </c>
    </row>
    <row r="6603" spans="1:53">
      <c r="A6603" t="s">
        <v>436</v>
      </c>
      <c r="B6603" t="s">
        <v>54</v>
      </c>
      <c r="C6603" t="s">
        <v>89</v>
      </c>
      <c r="D6603">
        <v>2023</v>
      </c>
      <c r="F6603" t="s">
        <v>12406</v>
      </c>
      <c r="G6603" t="s">
        <v>12407</v>
      </c>
      <c r="H6603" t="s">
        <v>6275</v>
      </c>
      <c r="I6603" t="s">
        <v>12408</v>
      </c>
      <c r="J6603" t="s">
        <v>58</v>
      </c>
      <c r="K6603" t="s">
        <v>59</v>
      </c>
      <c r="L6603" s="5">
        <v>0</v>
      </c>
      <c r="M6603" s="5">
        <v>0</v>
      </c>
      <c r="N6603" s="5">
        <f t="shared" si="1133"/>
        <v>0</v>
      </c>
      <c r="O6603" s="5">
        <v>0</v>
      </c>
      <c r="P6603" s="5">
        <v>0</v>
      </c>
      <c r="Q6603" s="5">
        <f t="shared" si="1134"/>
        <v>0</v>
      </c>
      <c r="R6603" s="5">
        <v>0</v>
      </c>
      <c r="S6603" s="5">
        <v>0</v>
      </c>
      <c r="T6603" s="5">
        <f t="shared" si="1135"/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f t="shared" si="1138"/>
        <v>0</v>
      </c>
      <c r="Z6603" s="5">
        <v>0</v>
      </c>
      <c r="AA6603" s="5">
        <v>0</v>
      </c>
      <c r="AB6603" s="5">
        <f t="shared" si="1139"/>
        <v>0</v>
      </c>
      <c r="AC6603" s="5">
        <v>0</v>
      </c>
      <c r="AD6603" s="5">
        <v>0</v>
      </c>
      <c r="AE6603" s="5">
        <f t="shared" si="1140"/>
        <v>0</v>
      </c>
      <c r="AF6603" s="5">
        <v>0</v>
      </c>
      <c r="AG6603" s="6"/>
      <c r="AH6603" s="5">
        <v>0</v>
      </c>
      <c r="AI6603" s="5">
        <v>0</v>
      </c>
      <c r="AJ6603" s="5">
        <v>0</v>
      </c>
      <c r="AK6603" s="5">
        <f t="shared" si="1141"/>
        <v>0</v>
      </c>
      <c r="AL6603" s="5">
        <v>0</v>
      </c>
      <c r="AM6603" s="5">
        <v>1</v>
      </c>
      <c r="AN6603" s="5">
        <f t="shared" si="1142"/>
        <v>1</v>
      </c>
      <c r="AO6603" s="5">
        <v>0</v>
      </c>
      <c r="AP6603" s="5">
        <v>0</v>
      </c>
      <c r="AQ6603" s="5">
        <f t="shared" si="1143"/>
        <v>0</v>
      </c>
      <c r="AR6603" s="5">
        <v>0</v>
      </c>
      <c r="AS6603" s="6">
        <v>45203</v>
      </c>
      <c r="AT6603" s="5">
        <v>1</v>
      </c>
      <c r="AU6603" s="5">
        <v>0</v>
      </c>
      <c r="AV6603" t="str">
        <f t="shared" si="1136"/>
        <v>N</v>
      </c>
      <c r="AW6603" t="s">
        <v>60</v>
      </c>
      <c r="AX6603" t="s">
        <v>61</v>
      </c>
      <c r="AY6603" t="s">
        <v>2637</v>
      </c>
      <c r="AZ6603" t="s">
        <v>2637</v>
      </c>
      <c r="BA6603" t="str">
        <f t="shared" si="1137"/>
        <v>N</v>
      </c>
    </row>
    <row r="6604" spans="1:53">
      <c r="A6604" t="s">
        <v>436</v>
      </c>
      <c r="B6604" t="s">
        <v>54</v>
      </c>
      <c r="C6604" t="s">
        <v>89</v>
      </c>
      <c r="D6604">
        <v>2023</v>
      </c>
      <c r="F6604" t="s">
        <v>12442</v>
      </c>
      <c r="G6604" t="s">
        <v>12443</v>
      </c>
      <c r="H6604" t="s">
        <v>12444</v>
      </c>
      <c r="I6604" t="s">
        <v>12445</v>
      </c>
      <c r="J6604" t="s">
        <v>58</v>
      </c>
      <c r="K6604" t="s">
        <v>59</v>
      </c>
      <c r="L6604" s="5">
        <v>0</v>
      </c>
      <c r="M6604" s="5">
        <v>0</v>
      </c>
      <c r="N6604" s="5">
        <f t="shared" si="1133"/>
        <v>0</v>
      </c>
      <c r="O6604" s="5">
        <v>0</v>
      </c>
      <c r="P6604" s="5">
        <v>0</v>
      </c>
      <c r="Q6604" s="5">
        <f t="shared" si="1134"/>
        <v>0</v>
      </c>
      <c r="R6604" s="5">
        <v>0</v>
      </c>
      <c r="S6604" s="5">
        <v>0</v>
      </c>
      <c r="T6604" s="5">
        <f t="shared" si="1135"/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f t="shared" si="1138"/>
        <v>0</v>
      </c>
      <c r="Z6604" s="5">
        <v>0</v>
      </c>
      <c r="AA6604" s="5">
        <v>0</v>
      </c>
      <c r="AB6604" s="5">
        <f t="shared" si="1139"/>
        <v>0</v>
      </c>
      <c r="AC6604" s="5">
        <v>0</v>
      </c>
      <c r="AD6604" s="5">
        <v>0</v>
      </c>
      <c r="AE6604" s="5">
        <f t="shared" si="1140"/>
        <v>0</v>
      </c>
      <c r="AF6604" s="5">
        <v>0</v>
      </c>
      <c r="AG6604" s="6"/>
      <c r="AH6604" s="5">
        <v>0</v>
      </c>
      <c r="AI6604" s="5">
        <v>0</v>
      </c>
      <c r="AJ6604" s="5">
        <v>0</v>
      </c>
      <c r="AK6604" s="5">
        <f t="shared" si="1141"/>
        <v>0</v>
      </c>
      <c r="AL6604" s="5">
        <v>0</v>
      </c>
      <c r="AM6604" s="5">
        <v>1</v>
      </c>
      <c r="AN6604" s="5">
        <f t="shared" si="1142"/>
        <v>1</v>
      </c>
      <c r="AO6604" s="5">
        <v>0</v>
      </c>
      <c r="AP6604" s="5">
        <v>0</v>
      </c>
      <c r="AQ6604" s="5">
        <f t="shared" si="1143"/>
        <v>0</v>
      </c>
      <c r="AR6604" s="5">
        <v>0</v>
      </c>
      <c r="AS6604" s="6">
        <v>45231</v>
      </c>
      <c r="AT6604" s="5">
        <v>1</v>
      </c>
      <c r="AU6604" s="5">
        <v>0</v>
      </c>
      <c r="AV6604" t="str">
        <f t="shared" si="1136"/>
        <v>N</v>
      </c>
      <c r="AW6604" t="s">
        <v>60</v>
      </c>
      <c r="AX6604" t="s">
        <v>61</v>
      </c>
      <c r="AY6604" t="s">
        <v>2637</v>
      </c>
      <c r="AZ6604" t="s">
        <v>2637</v>
      </c>
      <c r="BA6604" t="str">
        <f t="shared" si="1137"/>
        <v>N</v>
      </c>
    </row>
    <row r="6605" spans="1:53">
      <c r="A6605" t="s">
        <v>436</v>
      </c>
      <c r="B6605" t="s">
        <v>54</v>
      </c>
      <c r="C6605" t="s">
        <v>89</v>
      </c>
      <c r="D6605">
        <v>2023</v>
      </c>
      <c r="F6605" t="s">
        <v>12403</v>
      </c>
      <c r="G6605" t="s">
        <v>15149</v>
      </c>
      <c r="H6605" t="s">
        <v>2754</v>
      </c>
      <c r="I6605" t="s">
        <v>12405</v>
      </c>
      <c r="J6605" t="s">
        <v>58</v>
      </c>
      <c r="K6605" t="s">
        <v>59</v>
      </c>
      <c r="L6605" s="5">
        <v>0</v>
      </c>
      <c r="M6605" s="5">
        <v>0</v>
      </c>
      <c r="N6605" s="5">
        <f t="shared" si="1133"/>
        <v>0</v>
      </c>
      <c r="O6605" s="5">
        <v>0</v>
      </c>
      <c r="P6605" s="5">
        <v>0</v>
      </c>
      <c r="Q6605" s="5">
        <f t="shared" si="1134"/>
        <v>0</v>
      </c>
      <c r="R6605" s="5">
        <v>0</v>
      </c>
      <c r="S6605" s="5">
        <v>0</v>
      </c>
      <c r="T6605" s="5">
        <f t="shared" si="1135"/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f t="shared" si="1138"/>
        <v>0</v>
      </c>
      <c r="Z6605" s="5">
        <v>0</v>
      </c>
      <c r="AA6605" s="5">
        <v>0</v>
      </c>
      <c r="AB6605" s="5">
        <f t="shared" si="1139"/>
        <v>0</v>
      </c>
      <c r="AC6605" s="5">
        <v>0</v>
      </c>
      <c r="AD6605" s="5">
        <v>0</v>
      </c>
      <c r="AE6605" s="5">
        <f t="shared" si="1140"/>
        <v>0</v>
      </c>
      <c r="AF6605" s="5">
        <v>0</v>
      </c>
      <c r="AG6605" s="6"/>
      <c r="AH6605" s="5">
        <v>0</v>
      </c>
      <c r="AI6605" s="5">
        <v>0</v>
      </c>
      <c r="AJ6605" s="5">
        <v>0</v>
      </c>
      <c r="AK6605" s="5">
        <f t="shared" si="1141"/>
        <v>0</v>
      </c>
      <c r="AL6605" s="5">
        <v>0</v>
      </c>
      <c r="AM6605" s="5">
        <v>1</v>
      </c>
      <c r="AN6605" s="5">
        <f t="shared" si="1142"/>
        <v>1</v>
      </c>
      <c r="AO6605" s="5">
        <v>0</v>
      </c>
      <c r="AP6605" s="5">
        <v>0</v>
      </c>
      <c r="AQ6605" s="5">
        <f t="shared" si="1143"/>
        <v>0</v>
      </c>
      <c r="AR6605" s="5">
        <v>0</v>
      </c>
      <c r="AS6605" s="6">
        <v>44950</v>
      </c>
      <c r="AT6605" s="5">
        <v>1</v>
      </c>
      <c r="AU6605" s="5">
        <v>0</v>
      </c>
      <c r="AV6605" t="str">
        <f t="shared" si="1136"/>
        <v>N</v>
      </c>
      <c r="AW6605" t="s">
        <v>60</v>
      </c>
      <c r="AX6605" t="s">
        <v>61</v>
      </c>
      <c r="AY6605" t="s">
        <v>2637</v>
      </c>
      <c r="AZ6605" t="s">
        <v>2637</v>
      </c>
      <c r="BA6605" t="str">
        <f t="shared" si="1137"/>
        <v>N</v>
      </c>
    </row>
    <row r="6606" spans="1:53">
      <c r="A6606" t="s">
        <v>436</v>
      </c>
      <c r="B6606" t="s">
        <v>54</v>
      </c>
      <c r="C6606" t="s">
        <v>89</v>
      </c>
      <c r="D6606">
        <v>2023</v>
      </c>
      <c r="F6606" t="s">
        <v>12264</v>
      </c>
      <c r="G6606" t="s">
        <v>12265</v>
      </c>
      <c r="H6606" t="s">
        <v>11787</v>
      </c>
      <c r="I6606" t="s">
        <v>12266</v>
      </c>
      <c r="J6606" t="s">
        <v>58</v>
      </c>
      <c r="K6606" t="s">
        <v>59</v>
      </c>
      <c r="L6606" s="5">
        <v>0</v>
      </c>
      <c r="M6606" s="5">
        <v>0</v>
      </c>
      <c r="N6606" s="5">
        <f t="shared" si="1133"/>
        <v>0</v>
      </c>
      <c r="O6606" s="5">
        <v>0</v>
      </c>
      <c r="P6606" s="5">
        <v>0</v>
      </c>
      <c r="Q6606" s="5">
        <f t="shared" si="1134"/>
        <v>0</v>
      </c>
      <c r="R6606" s="5">
        <v>0</v>
      </c>
      <c r="S6606" s="5">
        <v>0</v>
      </c>
      <c r="T6606" s="5">
        <f t="shared" si="1135"/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f t="shared" si="1138"/>
        <v>0</v>
      </c>
      <c r="Z6606" s="5">
        <v>0</v>
      </c>
      <c r="AA6606" s="5">
        <v>0</v>
      </c>
      <c r="AB6606" s="5">
        <f t="shared" si="1139"/>
        <v>0</v>
      </c>
      <c r="AC6606" s="5">
        <v>0</v>
      </c>
      <c r="AD6606" s="5">
        <v>0</v>
      </c>
      <c r="AE6606" s="5">
        <f t="shared" si="1140"/>
        <v>0</v>
      </c>
      <c r="AF6606" s="5">
        <v>0</v>
      </c>
      <c r="AG6606" s="6"/>
      <c r="AH6606" s="5">
        <v>0</v>
      </c>
      <c r="AI6606" s="5">
        <v>0</v>
      </c>
      <c r="AJ6606" s="5">
        <v>0</v>
      </c>
      <c r="AK6606" s="5">
        <f t="shared" si="1141"/>
        <v>0</v>
      </c>
      <c r="AL6606" s="5">
        <v>0</v>
      </c>
      <c r="AM6606" s="5">
        <v>1</v>
      </c>
      <c r="AN6606" s="5">
        <f t="shared" si="1142"/>
        <v>1</v>
      </c>
      <c r="AO6606" s="5">
        <v>0</v>
      </c>
      <c r="AP6606" s="5">
        <v>0</v>
      </c>
      <c r="AQ6606" s="5">
        <f t="shared" si="1143"/>
        <v>0</v>
      </c>
      <c r="AR6606" s="5">
        <v>0</v>
      </c>
      <c r="AS6606" s="6">
        <v>45033</v>
      </c>
      <c r="AT6606" s="5">
        <v>1</v>
      </c>
      <c r="AU6606" s="5">
        <v>0</v>
      </c>
      <c r="AV6606" t="str">
        <f t="shared" si="1136"/>
        <v>N</v>
      </c>
      <c r="AW6606" t="s">
        <v>60</v>
      </c>
      <c r="AX6606" t="s">
        <v>61</v>
      </c>
      <c r="AY6606" t="s">
        <v>2637</v>
      </c>
      <c r="AZ6606" t="s">
        <v>2637</v>
      </c>
      <c r="BA6606" t="str">
        <f t="shared" si="1137"/>
        <v>N</v>
      </c>
    </row>
    <row r="6607" spans="1:53">
      <c r="A6607" t="s">
        <v>436</v>
      </c>
      <c r="B6607" t="s">
        <v>54</v>
      </c>
      <c r="C6607" t="s">
        <v>89</v>
      </c>
      <c r="D6607">
        <v>2023</v>
      </c>
      <c r="F6607" t="s">
        <v>10728</v>
      </c>
      <c r="G6607" t="s">
        <v>10729</v>
      </c>
      <c r="H6607" t="s">
        <v>10730</v>
      </c>
      <c r="I6607" t="s">
        <v>10731</v>
      </c>
      <c r="J6607" t="s">
        <v>58</v>
      </c>
      <c r="K6607" t="s">
        <v>59</v>
      </c>
      <c r="L6607" s="5">
        <v>0</v>
      </c>
      <c r="M6607" s="5">
        <v>0</v>
      </c>
      <c r="N6607" s="5">
        <f t="shared" si="1133"/>
        <v>0</v>
      </c>
      <c r="O6607" s="5">
        <v>0</v>
      </c>
      <c r="P6607" s="5">
        <v>0</v>
      </c>
      <c r="Q6607" s="5">
        <f t="shared" si="1134"/>
        <v>0</v>
      </c>
      <c r="R6607" s="5">
        <v>0</v>
      </c>
      <c r="S6607" s="5">
        <v>0</v>
      </c>
      <c r="T6607" s="5">
        <f t="shared" si="1135"/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f t="shared" si="1138"/>
        <v>0</v>
      </c>
      <c r="Z6607" s="5">
        <v>0</v>
      </c>
      <c r="AA6607" s="5">
        <v>0</v>
      </c>
      <c r="AB6607" s="5">
        <f t="shared" si="1139"/>
        <v>0</v>
      </c>
      <c r="AC6607" s="5">
        <v>0</v>
      </c>
      <c r="AD6607" s="5">
        <v>0</v>
      </c>
      <c r="AE6607" s="5">
        <f t="shared" si="1140"/>
        <v>0</v>
      </c>
      <c r="AF6607" s="5">
        <v>0</v>
      </c>
      <c r="AG6607" s="6"/>
      <c r="AH6607" s="5">
        <v>0</v>
      </c>
      <c r="AI6607" s="5">
        <v>0</v>
      </c>
      <c r="AJ6607" s="5">
        <v>0</v>
      </c>
      <c r="AK6607" s="5">
        <f t="shared" si="1141"/>
        <v>0</v>
      </c>
      <c r="AL6607" s="5">
        <v>0</v>
      </c>
      <c r="AM6607" s="5">
        <v>1</v>
      </c>
      <c r="AN6607" s="5">
        <f t="shared" si="1142"/>
        <v>1</v>
      </c>
      <c r="AO6607" s="5">
        <v>0</v>
      </c>
      <c r="AP6607" s="5">
        <v>0</v>
      </c>
      <c r="AQ6607" s="5">
        <f t="shared" si="1143"/>
        <v>0</v>
      </c>
      <c r="AR6607" s="5">
        <v>0</v>
      </c>
      <c r="AS6607" s="6">
        <v>45006</v>
      </c>
      <c r="AT6607" s="5">
        <v>1</v>
      </c>
      <c r="AU6607" s="5">
        <v>0</v>
      </c>
      <c r="AV6607" t="str">
        <f t="shared" si="1136"/>
        <v>N</v>
      </c>
      <c r="AW6607" t="s">
        <v>60</v>
      </c>
      <c r="AX6607" t="s">
        <v>61</v>
      </c>
      <c r="AY6607" t="s">
        <v>2637</v>
      </c>
      <c r="AZ6607" t="s">
        <v>2637</v>
      </c>
      <c r="BA6607" t="str">
        <f t="shared" si="1137"/>
        <v>N</v>
      </c>
    </row>
    <row r="6608" spans="1:53">
      <c r="A6608" t="s">
        <v>436</v>
      </c>
      <c r="B6608" t="s">
        <v>54</v>
      </c>
      <c r="C6608" t="s">
        <v>89</v>
      </c>
      <c r="D6608">
        <v>2023</v>
      </c>
      <c r="F6608" t="s">
        <v>12199</v>
      </c>
      <c r="G6608" t="s">
        <v>12200</v>
      </c>
      <c r="H6608" t="s">
        <v>2754</v>
      </c>
      <c r="I6608" t="s">
        <v>12536</v>
      </c>
      <c r="J6608" t="s">
        <v>58</v>
      </c>
      <c r="K6608" t="s">
        <v>59</v>
      </c>
      <c r="L6608" s="5">
        <v>0</v>
      </c>
      <c r="M6608" s="5">
        <v>0</v>
      </c>
      <c r="N6608" s="5">
        <f t="shared" si="1133"/>
        <v>0</v>
      </c>
      <c r="O6608" s="5">
        <v>0</v>
      </c>
      <c r="P6608" s="5">
        <v>0</v>
      </c>
      <c r="Q6608" s="5">
        <f t="shared" si="1134"/>
        <v>0</v>
      </c>
      <c r="R6608" s="5">
        <v>0</v>
      </c>
      <c r="S6608" s="5">
        <v>0</v>
      </c>
      <c r="T6608" s="5">
        <f t="shared" si="1135"/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f t="shared" si="1138"/>
        <v>0</v>
      </c>
      <c r="Z6608" s="5">
        <v>0</v>
      </c>
      <c r="AA6608" s="5">
        <v>0</v>
      </c>
      <c r="AB6608" s="5">
        <f t="shared" si="1139"/>
        <v>0</v>
      </c>
      <c r="AC6608" s="5">
        <v>0</v>
      </c>
      <c r="AD6608" s="5">
        <v>0</v>
      </c>
      <c r="AE6608" s="5">
        <f t="shared" si="1140"/>
        <v>0</v>
      </c>
      <c r="AF6608" s="5">
        <v>0</v>
      </c>
      <c r="AG6608" s="6"/>
      <c r="AH6608" s="5">
        <v>0</v>
      </c>
      <c r="AI6608" s="5">
        <v>0</v>
      </c>
      <c r="AJ6608" s="5">
        <v>0</v>
      </c>
      <c r="AK6608" s="5">
        <f t="shared" si="1141"/>
        <v>0</v>
      </c>
      <c r="AL6608" s="5">
        <v>0</v>
      </c>
      <c r="AM6608" s="5">
        <v>1</v>
      </c>
      <c r="AN6608" s="5">
        <f t="shared" si="1142"/>
        <v>1</v>
      </c>
      <c r="AO6608" s="5">
        <v>0</v>
      </c>
      <c r="AP6608" s="5">
        <v>0</v>
      </c>
      <c r="AQ6608" s="5">
        <f t="shared" si="1143"/>
        <v>0</v>
      </c>
      <c r="AR6608" s="5">
        <v>0</v>
      </c>
      <c r="AS6608" s="6">
        <v>45125</v>
      </c>
      <c r="AT6608" s="5">
        <v>1</v>
      </c>
      <c r="AU6608" s="5">
        <v>0</v>
      </c>
      <c r="AV6608" t="str">
        <f t="shared" si="1136"/>
        <v>N</v>
      </c>
      <c r="AW6608" t="s">
        <v>60</v>
      </c>
      <c r="AX6608" t="s">
        <v>61</v>
      </c>
      <c r="AY6608" t="s">
        <v>2637</v>
      </c>
      <c r="AZ6608" t="s">
        <v>2637</v>
      </c>
      <c r="BA6608" t="str">
        <f t="shared" si="1137"/>
        <v>N</v>
      </c>
    </row>
    <row r="6609" spans="1:53">
      <c r="A6609" t="s">
        <v>436</v>
      </c>
      <c r="B6609" t="s">
        <v>54</v>
      </c>
      <c r="C6609" t="s">
        <v>89</v>
      </c>
      <c r="D6609">
        <v>2023</v>
      </c>
      <c r="F6609" t="s">
        <v>12426</v>
      </c>
      <c r="G6609" t="s">
        <v>15150</v>
      </c>
      <c r="H6609" t="s">
        <v>2754</v>
      </c>
      <c r="I6609" t="s">
        <v>12428</v>
      </c>
      <c r="J6609" t="s">
        <v>58</v>
      </c>
      <c r="K6609" t="s">
        <v>59</v>
      </c>
      <c r="L6609" s="5">
        <v>0</v>
      </c>
      <c r="M6609" s="5">
        <v>0</v>
      </c>
      <c r="N6609" s="5">
        <f t="shared" si="1133"/>
        <v>0</v>
      </c>
      <c r="O6609" s="5">
        <v>0</v>
      </c>
      <c r="P6609" s="5">
        <v>0</v>
      </c>
      <c r="Q6609" s="5">
        <f t="shared" si="1134"/>
        <v>0</v>
      </c>
      <c r="R6609" s="5">
        <v>0</v>
      </c>
      <c r="S6609" s="5">
        <v>0</v>
      </c>
      <c r="T6609" s="5">
        <f t="shared" si="1135"/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f t="shared" si="1138"/>
        <v>0</v>
      </c>
      <c r="Z6609" s="5">
        <v>0</v>
      </c>
      <c r="AA6609" s="5">
        <v>0</v>
      </c>
      <c r="AB6609" s="5">
        <f t="shared" si="1139"/>
        <v>0</v>
      </c>
      <c r="AC6609" s="5">
        <v>0</v>
      </c>
      <c r="AD6609" s="5">
        <v>0</v>
      </c>
      <c r="AE6609" s="5">
        <f t="shared" si="1140"/>
        <v>0</v>
      </c>
      <c r="AF6609" s="5">
        <v>0</v>
      </c>
      <c r="AG6609" s="6"/>
      <c r="AH6609" s="5">
        <v>0</v>
      </c>
      <c r="AI6609" s="5">
        <v>0</v>
      </c>
      <c r="AJ6609" s="5">
        <v>0</v>
      </c>
      <c r="AK6609" s="5">
        <f t="shared" si="1141"/>
        <v>0</v>
      </c>
      <c r="AL6609" s="5">
        <v>0</v>
      </c>
      <c r="AM6609" s="5">
        <v>1</v>
      </c>
      <c r="AN6609" s="5">
        <f t="shared" si="1142"/>
        <v>1</v>
      </c>
      <c r="AO6609" s="5">
        <v>0</v>
      </c>
      <c r="AP6609" s="5">
        <v>0</v>
      </c>
      <c r="AQ6609" s="5">
        <f t="shared" si="1143"/>
        <v>0</v>
      </c>
      <c r="AR6609" s="5">
        <v>0</v>
      </c>
      <c r="AS6609" s="6">
        <v>45078</v>
      </c>
      <c r="AT6609" s="5">
        <v>1</v>
      </c>
      <c r="AU6609" s="5">
        <v>0</v>
      </c>
      <c r="AV6609" t="str">
        <f t="shared" si="1136"/>
        <v>N</v>
      </c>
      <c r="AW6609" t="s">
        <v>60</v>
      </c>
      <c r="AX6609" t="s">
        <v>61</v>
      </c>
      <c r="AY6609" t="s">
        <v>2637</v>
      </c>
      <c r="AZ6609" t="s">
        <v>2637</v>
      </c>
      <c r="BA6609" t="str">
        <f t="shared" si="1137"/>
        <v>N</v>
      </c>
    </row>
    <row r="6610" spans="1:53">
      <c r="A6610" t="s">
        <v>436</v>
      </c>
      <c r="B6610" t="s">
        <v>54</v>
      </c>
      <c r="C6610" t="s">
        <v>89</v>
      </c>
      <c r="D6610">
        <v>2023</v>
      </c>
      <c r="F6610" t="s">
        <v>12613</v>
      </c>
      <c r="G6610" t="s">
        <v>12614</v>
      </c>
      <c r="H6610" t="s">
        <v>12615</v>
      </c>
      <c r="I6610" t="s">
        <v>12616</v>
      </c>
      <c r="J6610" t="s">
        <v>58</v>
      </c>
      <c r="K6610" t="s">
        <v>59</v>
      </c>
      <c r="L6610" s="5">
        <v>0</v>
      </c>
      <c r="M6610" s="5">
        <v>0</v>
      </c>
      <c r="N6610" s="5">
        <f t="shared" si="1133"/>
        <v>0</v>
      </c>
      <c r="O6610" s="5">
        <v>0</v>
      </c>
      <c r="P6610" s="5">
        <v>0</v>
      </c>
      <c r="Q6610" s="5">
        <f t="shared" si="1134"/>
        <v>0</v>
      </c>
      <c r="R6610" s="5">
        <v>0</v>
      </c>
      <c r="S6610" s="5">
        <v>0</v>
      </c>
      <c r="T6610" s="5">
        <f t="shared" si="1135"/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f t="shared" si="1138"/>
        <v>0</v>
      </c>
      <c r="Z6610" s="5">
        <v>0</v>
      </c>
      <c r="AA6610" s="5">
        <v>0</v>
      </c>
      <c r="AB6610" s="5">
        <f t="shared" si="1139"/>
        <v>0</v>
      </c>
      <c r="AC6610" s="5">
        <v>0</v>
      </c>
      <c r="AD6610" s="5">
        <v>0</v>
      </c>
      <c r="AE6610" s="5">
        <f t="shared" si="1140"/>
        <v>0</v>
      </c>
      <c r="AF6610" s="5">
        <v>0</v>
      </c>
      <c r="AG6610" s="6"/>
      <c r="AH6610" s="5">
        <v>0</v>
      </c>
      <c r="AI6610" s="5">
        <v>0</v>
      </c>
      <c r="AJ6610" s="5">
        <v>0</v>
      </c>
      <c r="AK6610" s="5">
        <f t="shared" si="1141"/>
        <v>0</v>
      </c>
      <c r="AL6610" s="5">
        <v>0</v>
      </c>
      <c r="AM6610" s="5">
        <v>1</v>
      </c>
      <c r="AN6610" s="5">
        <f t="shared" si="1142"/>
        <v>1</v>
      </c>
      <c r="AO6610" s="5">
        <v>0</v>
      </c>
      <c r="AP6610" s="5">
        <v>0</v>
      </c>
      <c r="AQ6610" s="5">
        <f t="shared" si="1143"/>
        <v>0</v>
      </c>
      <c r="AR6610" s="5">
        <v>0</v>
      </c>
      <c r="AS6610" s="6">
        <v>44957</v>
      </c>
      <c r="AT6610" s="5">
        <v>1</v>
      </c>
      <c r="AU6610" s="5">
        <v>0</v>
      </c>
      <c r="AV6610" t="str">
        <f t="shared" si="1136"/>
        <v>N</v>
      </c>
      <c r="AW6610" t="s">
        <v>60</v>
      </c>
      <c r="AX6610" t="s">
        <v>61</v>
      </c>
      <c r="AY6610" t="s">
        <v>2637</v>
      </c>
      <c r="AZ6610" t="s">
        <v>2637</v>
      </c>
      <c r="BA6610" t="str">
        <f t="shared" si="1137"/>
        <v>N</v>
      </c>
    </row>
    <row r="6611" spans="1:53">
      <c r="A6611" t="s">
        <v>436</v>
      </c>
      <c r="B6611" t="s">
        <v>54</v>
      </c>
      <c r="C6611" t="s">
        <v>89</v>
      </c>
      <c r="D6611">
        <v>2023</v>
      </c>
      <c r="F6611" t="s">
        <v>13042</v>
      </c>
      <c r="G6611" t="s">
        <v>15151</v>
      </c>
      <c r="H6611" t="s">
        <v>12394</v>
      </c>
      <c r="I6611" t="s">
        <v>13044</v>
      </c>
      <c r="J6611" t="s">
        <v>58</v>
      </c>
      <c r="K6611" t="s">
        <v>59</v>
      </c>
      <c r="L6611" s="5">
        <v>0</v>
      </c>
      <c r="M6611" s="5">
        <v>0</v>
      </c>
      <c r="N6611" s="5">
        <f t="shared" si="1133"/>
        <v>0</v>
      </c>
      <c r="O6611" s="5">
        <v>0</v>
      </c>
      <c r="P6611" s="5">
        <v>0</v>
      </c>
      <c r="Q6611" s="5">
        <f t="shared" si="1134"/>
        <v>0</v>
      </c>
      <c r="R6611" s="5">
        <v>0</v>
      </c>
      <c r="S6611" s="5">
        <v>0</v>
      </c>
      <c r="T6611" s="5">
        <f t="shared" si="1135"/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f t="shared" si="1138"/>
        <v>0</v>
      </c>
      <c r="Z6611" s="5">
        <v>0</v>
      </c>
      <c r="AA6611" s="5">
        <v>0</v>
      </c>
      <c r="AB6611" s="5">
        <f t="shared" si="1139"/>
        <v>0</v>
      </c>
      <c r="AC6611" s="5">
        <v>0</v>
      </c>
      <c r="AD6611" s="5">
        <v>0</v>
      </c>
      <c r="AE6611" s="5">
        <f t="shared" si="1140"/>
        <v>0</v>
      </c>
      <c r="AF6611" s="5">
        <v>0</v>
      </c>
      <c r="AG6611" s="6"/>
      <c r="AH6611" s="5">
        <v>0</v>
      </c>
      <c r="AI6611" s="5">
        <v>0</v>
      </c>
      <c r="AJ6611" s="5">
        <v>0</v>
      </c>
      <c r="AK6611" s="5">
        <f t="shared" si="1141"/>
        <v>0</v>
      </c>
      <c r="AL6611" s="5">
        <v>0</v>
      </c>
      <c r="AM6611" s="5">
        <v>1</v>
      </c>
      <c r="AN6611" s="5">
        <f t="shared" si="1142"/>
        <v>1</v>
      </c>
      <c r="AO6611" s="5">
        <v>0</v>
      </c>
      <c r="AP6611" s="5">
        <v>0</v>
      </c>
      <c r="AQ6611" s="5">
        <f t="shared" si="1143"/>
        <v>0</v>
      </c>
      <c r="AR6611" s="5">
        <v>0</v>
      </c>
      <c r="AS6611" s="6">
        <v>45041</v>
      </c>
      <c r="AT6611" s="5">
        <v>1</v>
      </c>
      <c r="AU6611" s="5">
        <v>0</v>
      </c>
      <c r="AV6611" t="str">
        <f t="shared" si="1136"/>
        <v>N</v>
      </c>
      <c r="AW6611" t="s">
        <v>60</v>
      </c>
      <c r="AX6611" t="s">
        <v>61</v>
      </c>
      <c r="AY6611" t="s">
        <v>2637</v>
      </c>
      <c r="AZ6611" t="s">
        <v>2637</v>
      </c>
      <c r="BA6611" t="str">
        <f t="shared" si="1137"/>
        <v>N</v>
      </c>
    </row>
    <row r="6612" spans="1:53">
      <c r="A6612" t="s">
        <v>436</v>
      </c>
      <c r="B6612" t="s">
        <v>54</v>
      </c>
      <c r="C6612" t="s">
        <v>89</v>
      </c>
      <c r="D6612">
        <v>2023</v>
      </c>
      <c r="F6612" t="s">
        <v>12835</v>
      </c>
      <c r="G6612" t="s">
        <v>12836</v>
      </c>
      <c r="H6612" t="s">
        <v>12837</v>
      </c>
      <c r="I6612" t="s">
        <v>12838</v>
      </c>
      <c r="J6612" t="s">
        <v>58</v>
      </c>
      <c r="K6612" t="s">
        <v>59</v>
      </c>
      <c r="L6612" s="5">
        <v>0</v>
      </c>
      <c r="M6612" s="5">
        <v>0</v>
      </c>
      <c r="N6612" s="5">
        <f t="shared" si="1133"/>
        <v>0</v>
      </c>
      <c r="O6612" s="5">
        <v>0</v>
      </c>
      <c r="P6612" s="5">
        <v>0</v>
      </c>
      <c r="Q6612" s="5">
        <f t="shared" si="1134"/>
        <v>0</v>
      </c>
      <c r="R6612" s="5">
        <v>0</v>
      </c>
      <c r="S6612" s="5">
        <v>0</v>
      </c>
      <c r="T6612" s="5">
        <f t="shared" si="1135"/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f t="shared" si="1138"/>
        <v>0</v>
      </c>
      <c r="Z6612" s="5">
        <v>0</v>
      </c>
      <c r="AA6612" s="5">
        <v>0</v>
      </c>
      <c r="AB6612" s="5">
        <f t="shared" si="1139"/>
        <v>0</v>
      </c>
      <c r="AC6612" s="5">
        <v>0</v>
      </c>
      <c r="AD6612" s="5">
        <v>0</v>
      </c>
      <c r="AE6612" s="5">
        <f t="shared" si="1140"/>
        <v>0</v>
      </c>
      <c r="AF6612" s="5">
        <v>0</v>
      </c>
      <c r="AG6612" s="6"/>
      <c r="AH6612" s="5">
        <v>0</v>
      </c>
      <c r="AI6612" s="5">
        <v>0</v>
      </c>
      <c r="AJ6612" s="5">
        <v>0</v>
      </c>
      <c r="AK6612" s="5">
        <f t="shared" si="1141"/>
        <v>0</v>
      </c>
      <c r="AL6612" s="5">
        <v>0</v>
      </c>
      <c r="AM6612" s="5">
        <v>1</v>
      </c>
      <c r="AN6612" s="5">
        <f t="shared" si="1142"/>
        <v>1</v>
      </c>
      <c r="AO6612" s="5">
        <v>0</v>
      </c>
      <c r="AP6612" s="5">
        <v>0</v>
      </c>
      <c r="AQ6612" s="5">
        <f t="shared" si="1143"/>
        <v>0</v>
      </c>
      <c r="AR6612" s="5">
        <v>0</v>
      </c>
      <c r="AS6612" s="6">
        <v>45188</v>
      </c>
      <c r="AT6612" s="5">
        <v>1</v>
      </c>
      <c r="AU6612" s="5">
        <v>0</v>
      </c>
      <c r="AV6612" t="str">
        <f t="shared" si="1136"/>
        <v>N</v>
      </c>
      <c r="AW6612" t="s">
        <v>60</v>
      </c>
      <c r="AX6612" t="s">
        <v>61</v>
      </c>
      <c r="AY6612" t="s">
        <v>2637</v>
      </c>
      <c r="AZ6612" t="s">
        <v>2637</v>
      </c>
      <c r="BA6612" t="str">
        <f t="shared" si="1137"/>
        <v>N</v>
      </c>
    </row>
    <row r="6613" spans="1:53">
      <c r="A6613" t="s">
        <v>436</v>
      </c>
      <c r="B6613" t="s">
        <v>54</v>
      </c>
      <c r="C6613" t="s">
        <v>89</v>
      </c>
      <c r="D6613">
        <v>2023</v>
      </c>
      <c r="F6613" t="s">
        <v>12250</v>
      </c>
      <c r="G6613" t="s">
        <v>12251</v>
      </c>
      <c r="H6613" t="s">
        <v>12252</v>
      </c>
      <c r="I6613" t="s">
        <v>12253</v>
      </c>
      <c r="J6613" t="s">
        <v>58</v>
      </c>
      <c r="K6613" t="s">
        <v>59</v>
      </c>
      <c r="L6613" s="5">
        <v>0</v>
      </c>
      <c r="M6613" s="5">
        <v>0</v>
      </c>
      <c r="N6613" s="5">
        <f t="shared" si="1133"/>
        <v>0</v>
      </c>
      <c r="O6613" s="5">
        <v>0</v>
      </c>
      <c r="P6613" s="5">
        <v>0</v>
      </c>
      <c r="Q6613" s="5">
        <f t="shared" si="1134"/>
        <v>0</v>
      </c>
      <c r="R6613" s="5">
        <v>0</v>
      </c>
      <c r="S6613" s="5">
        <v>0</v>
      </c>
      <c r="T6613" s="5">
        <f t="shared" si="1135"/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f t="shared" si="1138"/>
        <v>0</v>
      </c>
      <c r="Z6613" s="5">
        <v>0</v>
      </c>
      <c r="AA6613" s="5">
        <v>0</v>
      </c>
      <c r="AB6613" s="5">
        <f t="shared" si="1139"/>
        <v>0</v>
      </c>
      <c r="AC6613" s="5">
        <v>0</v>
      </c>
      <c r="AD6613" s="5">
        <v>0</v>
      </c>
      <c r="AE6613" s="5">
        <f t="shared" si="1140"/>
        <v>0</v>
      </c>
      <c r="AF6613" s="5">
        <v>0</v>
      </c>
      <c r="AG6613" s="6"/>
      <c r="AH6613" s="5">
        <v>0</v>
      </c>
      <c r="AI6613" s="5">
        <v>0</v>
      </c>
      <c r="AJ6613" s="5">
        <v>0</v>
      </c>
      <c r="AK6613" s="5">
        <f t="shared" si="1141"/>
        <v>0</v>
      </c>
      <c r="AL6613" s="5">
        <v>0</v>
      </c>
      <c r="AM6613" s="5">
        <v>1</v>
      </c>
      <c r="AN6613" s="5">
        <f t="shared" si="1142"/>
        <v>1</v>
      </c>
      <c r="AO6613" s="5">
        <v>0</v>
      </c>
      <c r="AP6613" s="5">
        <v>0</v>
      </c>
      <c r="AQ6613" s="5">
        <f t="shared" si="1143"/>
        <v>0</v>
      </c>
      <c r="AR6613" s="5">
        <v>0</v>
      </c>
      <c r="AS6613" s="6">
        <v>44973</v>
      </c>
      <c r="AT6613" s="5">
        <v>1</v>
      </c>
      <c r="AU6613" s="5">
        <v>0</v>
      </c>
      <c r="AV6613" t="str">
        <f t="shared" si="1136"/>
        <v>N</v>
      </c>
      <c r="AW6613" t="s">
        <v>60</v>
      </c>
      <c r="AX6613" t="s">
        <v>61</v>
      </c>
      <c r="AY6613" t="s">
        <v>2637</v>
      </c>
      <c r="AZ6613" t="s">
        <v>2637</v>
      </c>
      <c r="BA6613" t="str">
        <f t="shared" si="1137"/>
        <v>N</v>
      </c>
    </row>
    <row r="6614" spans="1:53">
      <c r="A6614" t="s">
        <v>436</v>
      </c>
      <c r="B6614" t="s">
        <v>54</v>
      </c>
      <c r="C6614" t="s">
        <v>89</v>
      </c>
      <c r="D6614">
        <v>2023</v>
      </c>
      <c r="F6614" t="s">
        <v>12491</v>
      </c>
      <c r="G6614" t="s">
        <v>12492</v>
      </c>
      <c r="H6614" t="s">
        <v>12493</v>
      </c>
      <c r="I6614" t="s">
        <v>12494</v>
      </c>
      <c r="J6614" t="s">
        <v>58</v>
      </c>
      <c r="K6614" t="s">
        <v>59</v>
      </c>
      <c r="L6614" s="5">
        <v>0</v>
      </c>
      <c r="M6614" s="5">
        <v>0</v>
      </c>
      <c r="N6614" s="5">
        <f t="shared" si="1133"/>
        <v>0</v>
      </c>
      <c r="O6614" s="5">
        <v>0</v>
      </c>
      <c r="P6614" s="5">
        <v>0</v>
      </c>
      <c r="Q6614" s="5">
        <f t="shared" si="1134"/>
        <v>0</v>
      </c>
      <c r="R6614" s="5">
        <v>0</v>
      </c>
      <c r="S6614" s="5">
        <v>0</v>
      </c>
      <c r="T6614" s="5">
        <f t="shared" si="1135"/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f t="shared" si="1138"/>
        <v>0</v>
      </c>
      <c r="Z6614" s="5">
        <v>0</v>
      </c>
      <c r="AA6614" s="5">
        <v>0</v>
      </c>
      <c r="AB6614" s="5">
        <f t="shared" si="1139"/>
        <v>0</v>
      </c>
      <c r="AC6614" s="5">
        <v>0</v>
      </c>
      <c r="AD6614" s="5">
        <v>0</v>
      </c>
      <c r="AE6614" s="5">
        <f t="shared" si="1140"/>
        <v>0</v>
      </c>
      <c r="AF6614" s="5">
        <v>0</v>
      </c>
      <c r="AG6614" s="6"/>
      <c r="AH6614" s="5">
        <v>0</v>
      </c>
      <c r="AI6614" s="5">
        <v>0</v>
      </c>
      <c r="AJ6614" s="5">
        <v>0</v>
      </c>
      <c r="AK6614" s="5">
        <f t="shared" si="1141"/>
        <v>0</v>
      </c>
      <c r="AL6614" s="5">
        <v>0</v>
      </c>
      <c r="AM6614" s="5">
        <v>1</v>
      </c>
      <c r="AN6614" s="5">
        <f t="shared" si="1142"/>
        <v>1</v>
      </c>
      <c r="AO6614" s="5">
        <v>0</v>
      </c>
      <c r="AP6614" s="5">
        <v>0</v>
      </c>
      <c r="AQ6614" s="5">
        <f t="shared" si="1143"/>
        <v>0</v>
      </c>
      <c r="AR6614" s="5">
        <v>0</v>
      </c>
      <c r="AS6614" s="6">
        <v>45042</v>
      </c>
      <c r="AT6614" s="5">
        <v>1</v>
      </c>
      <c r="AU6614" s="5">
        <v>0</v>
      </c>
      <c r="AV6614" t="str">
        <f t="shared" si="1136"/>
        <v>N</v>
      </c>
      <c r="AW6614" t="s">
        <v>60</v>
      </c>
      <c r="AX6614" t="s">
        <v>61</v>
      </c>
      <c r="AY6614" t="s">
        <v>2637</v>
      </c>
      <c r="AZ6614" t="s">
        <v>2637</v>
      </c>
      <c r="BA6614" t="str">
        <f t="shared" si="1137"/>
        <v>N</v>
      </c>
    </row>
    <row r="6615" spans="1:53">
      <c r="A6615" t="s">
        <v>436</v>
      </c>
      <c r="B6615" t="s">
        <v>54</v>
      </c>
      <c r="C6615" t="s">
        <v>89</v>
      </c>
      <c r="D6615">
        <v>2023</v>
      </c>
      <c r="F6615" t="s">
        <v>12190</v>
      </c>
      <c r="G6615" t="s">
        <v>12191</v>
      </c>
      <c r="H6615" t="s">
        <v>12192</v>
      </c>
      <c r="I6615" t="s">
        <v>12193</v>
      </c>
      <c r="J6615" t="s">
        <v>58</v>
      </c>
      <c r="K6615" t="s">
        <v>59</v>
      </c>
      <c r="L6615" s="5">
        <v>0</v>
      </c>
      <c r="M6615" s="5">
        <v>0</v>
      </c>
      <c r="N6615" s="5">
        <f t="shared" si="1133"/>
        <v>0</v>
      </c>
      <c r="O6615" s="5">
        <v>0</v>
      </c>
      <c r="P6615" s="5">
        <v>0</v>
      </c>
      <c r="Q6615" s="5">
        <f t="shared" si="1134"/>
        <v>0</v>
      </c>
      <c r="R6615" s="5">
        <v>0</v>
      </c>
      <c r="S6615" s="5">
        <v>0</v>
      </c>
      <c r="T6615" s="5">
        <f t="shared" si="1135"/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f t="shared" si="1138"/>
        <v>0</v>
      </c>
      <c r="Z6615" s="5">
        <v>0</v>
      </c>
      <c r="AA6615" s="5">
        <v>0</v>
      </c>
      <c r="AB6615" s="5">
        <f t="shared" si="1139"/>
        <v>0</v>
      </c>
      <c r="AC6615" s="5">
        <v>0</v>
      </c>
      <c r="AD6615" s="5">
        <v>0</v>
      </c>
      <c r="AE6615" s="5">
        <f t="shared" si="1140"/>
        <v>0</v>
      </c>
      <c r="AF6615" s="5">
        <v>0</v>
      </c>
      <c r="AG6615" s="6"/>
      <c r="AH6615" s="5">
        <v>0</v>
      </c>
      <c r="AI6615" s="5">
        <v>0</v>
      </c>
      <c r="AJ6615" s="5">
        <v>0</v>
      </c>
      <c r="AK6615" s="5">
        <f t="shared" si="1141"/>
        <v>0</v>
      </c>
      <c r="AL6615" s="5">
        <v>0</v>
      </c>
      <c r="AM6615" s="5">
        <v>1</v>
      </c>
      <c r="AN6615" s="5">
        <f t="shared" si="1142"/>
        <v>1</v>
      </c>
      <c r="AO6615" s="5">
        <v>0</v>
      </c>
      <c r="AP6615" s="5">
        <v>0</v>
      </c>
      <c r="AQ6615" s="5">
        <f t="shared" si="1143"/>
        <v>0</v>
      </c>
      <c r="AR6615" s="5">
        <v>0</v>
      </c>
      <c r="AS6615" s="6">
        <v>44929</v>
      </c>
      <c r="AT6615" s="5">
        <v>1</v>
      </c>
      <c r="AU6615" s="5">
        <v>0</v>
      </c>
      <c r="AV6615" t="str">
        <f t="shared" si="1136"/>
        <v>N</v>
      </c>
      <c r="AW6615" t="s">
        <v>60</v>
      </c>
      <c r="AX6615" t="s">
        <v>61</v>
      </c>
      <c r="AY6615" t="s">
        <v>2637</v>
      </c>
      <c r="AZ6615" t="s">
        <v>2637</v>
      </c>
      <c r="BA6615" t="str">
        <f t="shared" si="1137"/>
        <v>N</v>
      </c>
    </row>
    <row r="6616" spans="1:53">
      <c r="A6616" t="s">
        <v>436</v>
      </c>
      <c r="B6616" t="s">
        <v>54</v>
      </c>
      <c r="C6616" t="s">
        <v>89</v>
      </c>
      <c r="D6616">
        <v>2023</v>
      </c>
      <c r="F6616" t="s">
        <v>12901</v>
      </c>
      <c r="G6616" t="s">
        <v>12902</v>
      </c>
      <c r="H6616" t="s">
        <v>6555</v>
      </c>
      <c r="I6616" t="s">
        <v>12903</v>
      </c>
      <c r="J6616" t="s">
        <v>58</v>
      </c>
      <c r="K6616" t="s">
        <v>59</v>
      </c>
      <c r="L6616" s="5">
        <v>0</v>
      </c>
      <c r="M6616" s="5">
        <v>0</v>
      </c>
      <c r="N6616" s="5">
        <f t="shared" si="1133"/>
        <v>0</v>
      </c>
      <c r="O6616" s="5">
        <v>0</v>
      </c>
      <c r="P6616" s="5">
        <v>0</v>
      </c>
      <c r="Q6616" s="5">
        <f t="shared" si="1134"/>
        <v>0</v>
      </c>
      <c r="R6616" s="5">
        <v>0</v>
      </c>
      <c r="S6616" s="5">
        <v>0</v>
      </c>
      <c r="T6616" s="5">
        <f t="shared" si="1135"/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f t="shared" si="1138"/>
        <v>0</v>
      </c>
      <c r="Z6616" s="5">
        <v>0</v>
      </c>
      <c r="AA6616" s="5">
        <v>0</v>
      </c>
      <c r="AB6616" s="5">
        <f t="shared" si="1139"/>
        <v>0</v>
      </c>
      <c r="AC6616" s="5">
        <v>0</v>
      </c>
      <c r="AD6616" s="5">
        <v>0</v>
      </c>
      <c r="AE6616" s="5">
        <f t="shared" si="1140"/>
        <v>0</v>
      </c>
      <c r="AF6616" s="5">
        <v>0</v>
      </c>
      <c r="AG6616" s="6"/>
      <c r="AH6616" s="5">
        <v>0</v>
      </c>
      <c r="AI6616" s="5">
        <v>0</v>
      </c>
      <c r="AJ6616" s="5">
        <v>0</v>
      </c>
      <c r="AK6616" s="5">
        <f t="shared" si="1141"/>
        <v>0</v>
      </c>
      <c r="AL6616" s="5">
        <v>0</v>
      </c>
      <c r="AM6616" s="5">
        <v>1</v>
      </c>
      <c r="AN6616" s="5">
        <f t="shared" si="1142"/>
        <v>1</v>
      </c>
      <c r="AO6616" s="5">
        <v>0</v>
      </c>
      <c r="AP6616" s="5">
        <v>0</v>
      </c>
      <c r="AQ6616" s="5">
        <f t="shared" si="1143"/>
        <v>0</v>
      </c>
      <c r="AR6616" s="5">
        <v>0</v>
      </c>
      <c r="AS6616" s="6">
        <v>45063</v>
      </c>
      <c r="AT6616" s="5">
        <v>1</v>
      </c>
      <c r="AU6616" s="5">
        <v>0</v>
      </c>
      <c r="AV6616" t="str">
        <f t="shared" si="1136"/>
        <v>N</v>
      </c>
      <c r="AW6616" t="s">
        <v>60</v>
      </c>
      <c r="AX6616" t="s">
        <v>61</v>
      </c>
      <c r="AY6616" t="s">
        <v>2637</v>
      </c>
      <c r="AZ6616" t="s">
        <v>2637</v>
      </c>
      <c r="BA6616" t="str">
        <f t="shared" si="1137"/>
        <v>N</v>
      </c>
    </row>
    <row r="6617" spans="1:53">
      <c r="A6617" t="s">
        <v>436</v>
      </c>
      <c r="B6617" t="s">
        <v>54</v>
      </c>
      <c r="C6617" t="s">
        <v>89</v>
      </c>
      <c r="D6617">
        <v>2023</v>
      </c>
      <c r="F6617" t="s">
        <v>7297</v>
      </c>
      <c r="G6617" t="s">
        <v>7298</v>
      </c>
      <c r="H6617" t="s">
        <v>2754</v>
      </c>
      <c r="I6617" t="s">
        <v>7299</v>
      </c>
      <c r="J6617" t="s">
        <v>58</v>
      </c>
      <c r="K6617" t="s">
        <v>59</v>
      </c>
      <c r="L6617" s="5">
        <v>0</v>
      </c>
      <c r="M6617" s="5">
        <v>0</v>
      </c>
      <c r="N6617" s="5">
        <f t="shared" si="1133"/>
        <v>0</v>
      </c>
      <c r="O6617" s="5">
        <v>0</v>
      </c>
      <c r="P6617" s="5">
        <v>0</v>
      </c>
      <c r="Q6617" s="5">
        <f t="shared" si="1134"/>
        <v>0</v>
      </c>
      <c r="R6617" s="5">
        <v>0</v>
      </c>
      <c r="S6617" s="5">
        <v>0</v>
      </c>
      <c r="T6617" s="5">
        <f t="shared" si="1135"/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f t="shared" si="1138"/>
        <v>0</v>
      </c>
      <c r="Z6617" s="5">
        <v>0</v>
      </c>
      <c r="AA6617" s="5">
        <v>0</v>
      </c>
      <c r="AB6617" s="5">
        <f t="shared" si="1139"/>
        <v>0</v>
      </c>
      <c r="AC6617" s="5">
        <v>0</v>
      </c>
      <c r="AD6617" s="5">
        <v>0</v>
      </c>
      <c r="AE6617" s="5">
        <f t="shared" si="1140"/>
        <v>0</v>
      </c>
      <c r="AF6617" s="5">
        <v>0</v>
      </c>
      <c r="AG6617" s="6"/>
      <c r="AH6617" s="5">
        <v>0</v>
      </c>
      <c r="AI6617" s="5">
        <v>0</v>
      </c>
      <c r="AJ6617" s="5">
        <v>0</v>
      </c>
      <c r="AK6617" s="5">
        <f t="shared" si="1141"/>
        <v>0</v>
      </c>
      <c r="AL6617" s="5">
        <v>0</v>
      </c>
      <c r="AM6617" s="5">
        <v>1</v>
      </c>
      <c r="AN6617" s="5">
        <f t="shared" si="1142"/>
        <v>1</v>
      </c>
      <c r="AO6617" s="5">
        <v>0</v>
      </c>
      <c r="AP6617" s="5">
        <v>0</v>
      </c>
      <c r="AQ6617" s="5">
        <f t="shared" si="1143"/>
        <v>0</v>
      </c>
      <c r="AR6617" s="5">
        <v>0</v>
      </c>
      <c r="AS6617" s="6">
        <v>45246</v>
      </c>
      <c r="AT6617" s="5">
        <v>1</v>
      </c>
      <c r="AU6617" s="5">
        <v>0</v>
      </c>
      <c r="AV6617" t="str">
        <f t="shared" si="1136"/>
        <v>N</v>
      </c>
      <c r="AW6617" t="s">
        <v>60</v>
      </c>
      <c r="AX6617" t="s">
        <v>61</v>
      </c>
      <c r="AY6617" t="s">
        <v>2637</v>
      </c>
      <c r="AZ6617" t="s">
        <v>2637</v>
      </c>
      <c r="BA6617" t="str">
        <f t="shared" si="1137"/>
        <v>N</v>
      </c>
    </row>
    <row r="6618" spans="1:53">
      <c r="A6618" t="s">
        <v>436</v>
      </c>
      <c r="B6618" t="s">
        <v>54</v>
      </c>
      <c r="C6618" t="s">
        <v>89</v>
      </c>
      <c r="D6618">
        <v>2023</v>
      </c>
      <c r="F6618" t="s">
        <v>12246</v>
      </c>
      <c r="G6618" t="s">
        <v>12247</v>
      </c>
      <c r="H6618" t="s">
        <v>5071</v>
      </c>
      <c r="I6618" t="s">
        <v>12248</v>
      </c>
      <c r="J6618" t="s">
        <v>58</v>
      </c>
      <c r="K6618" t="s">
        <v>59</v>
      </c>
      <c r="L6618" s="5">
        <v>0</v>
      </c>
      <c r="M6618" s="5">
        <v>0</v>
      </c>
      <c r="N6618" s="5">
        <f t="shared" si="1133"/>
        <v>0</v>
      </c>
      <c r="O6618" s="5">
        <v>0</v>
      </c>
      <c r="P6618" s="5">
        <v>0</v>
      </c>
      <c r="Q6618" s="5">
        <f t="shared" si="1134"/>
        <v>0</v>
      </c>
      <c r="R6618" s="5">
        <v>0</v>
      </c>
      <c r="S6618" s="5">
        <v>0</v>
      </c>
      <c r="T6618" s="5">
        <f t="shared" si="1135"/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f t="shared" si="1138"/>
        <v>0</v>
      </c>
      <c r="Z6618" s="5">
        <v>0</v>
      </c>
      <c r="AA6618" s="5">
        <v>0</v>
      </c>
      <c r="AB6618" s="5">
        <f t="shared" si="1139"/>
        <v>0</v>
      </c>
      <c r="AC6618" s="5">
        <v>0</v>
      </c>
      <c r="AD6618" s="5">
        <v>0</v>
      </c>
      <c r="AE6618" s="5">
        <f t="shared" si="1140"/>
        <v>0</v>
      </c>
      <c r="AF6618" s="5">
        <v>0</v>
      </c>
      <c r="AG6618" s="6"/>
      <c r="AH6618" s="5">
        <v>0</v>
      </c>
      <c r="AI6618" s="5">
        <v>0</v>
      </c>
      <c r="AJ6618" s="5">
        <v>0</v>
      </c>
      <c r="AK6618" s="5">
        <f t="shared" si="1141"/>
        <v>0</v>
      </c>
      <c r="AL6618" s="5">
        <v>0</v>
      </c>
      <c r="AM6618" s="5">
        <v>1</v>
      </c>
      <c r="AN6618" s="5">
        <f t="shared" si="1142"/>
        <v>1</v>
      </c>
      <c r="AO6618" s="5">
        <v>0</v>
      </c>
      <c r="AP6618" s="5">
        <v>0</v>
      </c>
      <c r="AQ6618" s="5">
        <f t="shared" si="1143"/>
        <v>0</v>
      </c>
      <c r="AR6618" s="5">
        <v>0</v>
      </c>
      <c r="AS6618" s="6">
        <v>44952</v>
      </c>
      <c r="AT6618" s="5">
        <v>1</v>
      </c>
      <c r="AU6618" s="5">
        <v>0</v>
      </c>
      <c r="AV6618" t="str">
        <f t="shared" si="1136"/>
        <v>N</v>
      </c>
      <c r="AW6618" t="s">
        <v>60</v>
      </c>
      <c r="AX6618" t="s">
        <v>61</v>
      </c>
      <c r="AY6618" t="s">
        <v>2637</v>
      </c>
      <c r="AZ6618" t="s">
        <v>2637</v>
      </c>
      <c r="BA6618" t="str">
        <f t="shared" si="1137"/>
        <v>N</v>
      </c>
    </row>
    <row r="6619" spans="1:53">
      <c r="A6619" t="s">
        <v>436</v>
      </c>
      <c r="B6619" t="s">
        <v>54</v>
      </c>
      <c r="C6619" t="s">
        <v>89</v>
      </c>
      <c r="D6619">
        <v>2023</v>
      </c>
      <c r="F6619" t="s">
        <v>12818</v>
      </c>
      <c r="G6619" t="s">
        <v>12819</v>
      </c>
      <c r="H6619" t="s">
        <v>13028</v>
      </c>
      <c r="I6619" t="s">
        <v>13029</v>
      </c>
      <c r="J6619" t="s">
        <v>58</v>
      </c>
      <c r="K6619" t="s">
        <v>59</v>
      </c>
      <c r="L6619" s="5">
        <v>0</v>
      </c>
      <c r="M6619" s="5">
        <v>0</v>
      </c>
      <c r="N6619" s="5">
        <f t="shared" si="1133"/>
        <v>0</v>
      </c>
      <c r="O6619" s="5">
        <v>0</v>
      </c>
      <c r="P6619" s="5">
        <v>0</v>
      </c>
      <c r="Q6619" s="5">
        <f t="shared" si="1134"/>
        <v>0</v>
      </c>
      <c r="R6619" s="5">
        <v>0</v>
      </c>
      <c r="S6619" s="5">
        <v>0</v>
      </c>
      <c r="T6619" s="5">
        <f t="shared" si="1135"/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f t="shared" si="1138"/>
        <v>0</v>
      </c>
      <c r="Z6619" s="5">
        <v>0</v>
      </c>
      <c r="AA6619" s="5">
        <v>0</v>
      </c>
      <c r="AB6619" s="5">
        <f t="shared" si="1139"/>
        <v>0</v>
      </c>
      <c r="AC6619" s="5">
        <v>0</v>
      </c>
      <c r="AD6619" s="5">
        <v>0</v>
      </c>
      <c r="AE6619" s="5">
        <f t="shared" si="1140"/>
        <v>0</v>
      </c>
      <c r="AF6619" s="5">
        <v>0</v>
      </c>
      <c r="AG6619" s="6"/>
      <c r="AH6619" s="5">
        <v>0</v>
      </c>
      <c r="AI6619" s="5">
        <v>0</v>
      </c>
      <c r="AJ6619" s="5">
        <v>0</v>
      </c>
      <c r="AK6619" s="5">
        <f t="shared" si="1141"/>
        <v>0</v>
      </c>
      <c r="AL6619" s="5">
        <v>0</v>
      </c>
      <c r="AM6619" s="5">
        <v>1</v>
      </c>
      <c r="AN6619" s="5">
        <f t="shared" si="1142"/>
        <v>1</v>
      </c>
      <c r="AO6619" s="5">
        <v>0</v>
      </c>
      <c r="AP6619" s="5">
        <v>0</v>
      </c>
      <c r="AQ6619" s="5">
        <f t="shared" si="1143"/>
        <v>0</v>
      </c>
      <c r="AR6619" s="5">
        <v>0</v>
      </c>
      <c r="AS6619" s="6">
        <v>44963</v>
      </c>
      <c r="AT6619" s="5">
        <v>1</v>
      </c>
      <c r="AU6619" s="5">
        <v>0</v>
      </c>
      <c r="AV6619" t="str">
        <f t="shared" si="1136"/>
        <v>N</v>
      </c>
      <c r="AW6619" t="s">
        <v>60</v>
      </c>
      <c r="AX6619" t="s">
        <v>61</v>
      </c>
      <c r="AY6619" t="s">
        <v>2637</v>
      </c>
      <c r="AZ6619" t="s">
        <v>2637</v>
      </c>
      <c r="BA6619" t="str">
        <f t="shared" si="1137"/>
        <v>N</v>
      </c>
    </row>
    <row r="6620" spans="1:53">
      <c r="A6620" t="s">
        <v>436</v>
      </c>
      <c r="B6620" t="s">
        <v>54</v>
      </c>
      <c r="C6620" t="s">
        <v>89</v>
      </c>
      <c r="D6620">
        <v>2023</v>
      </c>
      <c r="F6620" t="s">
        <v>13087</v>
      </c>
      <c r="G6620" t="s">
        <v>13088</v>
      </c>
      <c r="H6620" t="s">
        <v>5071</v>
      </c>
      <c r="I6620" t="s">
        <v>13089</v>
      </c>
      <c r="J6620" t="s">
        <v>58</v>
      </c>
      <c r="K6620" t="s">
        <v>59</v>
      </c>
      <c r="L6620" s="5">
        <v>0</v>
      </c>
      <c r="M6620" s="5">
        <v>0</v>
      </c>
      <c r="N6620" s="5">
        <f t="shared" si="1133"/>
        <v>0</v>
      </c>
      <c r="O6620" s="5">
        <v>0</v>
      </c>
      <c r="P6620" s="5">
        <v>0</v>
      </c>
      <c r="Q6620" s="5">
        <f t="shared" si="1134"/>
        <v>0</v>
      </c>
      <c r="R6620" s="5">
        <v>0</v>
      </c>
      <c r="S6620" s="5">
        <v>0</v>
      </c>
      <c r="T6620" s="5">
        <f t="shared" si="1135"/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f t="shared" si="1138"/>
        <v>0</v>
      </c>
      <c r="Z6620" s="5">
        <v>0</v>
      </c>
      <c r="AA6620" s="5">
        <v>0</v>
      </c>
      <c r="AB6620" s="5">
        <f t="shared" si="1139"/>
        <v>0</v>
      </c>
      <c r="AC6620" s="5">
        <v>0</v>
      </c>
      <c r="AD6620" s="5">
        <v>0</v>
      </c>
      <c r="AE6620" s="5">
        <f t="shared" si="1140"/>
        <v>0</v>
      </c>
      <c r="AF6620" s="5">
        <v>0</v>
      </c>
      <c r="AG6620" s="6"/>
      <c r="AH6620" s="5">
        <v>0</v>
      </c>
      <c r="AI6620" s="5">
        <v>0</v>
      </c>
      <c r="AJ6620" s="5">
        <v>0</v>
      </c>
      <c r="AK6620" s="5">
        <f t="shared" si="1141"/>
        <v>0</v>
      </c>
      <c r="AL6620" s="5">
        <v>0</v>
      </c>
      <c r="AM6620" s="5">
        <v>1</v>
      </c>
      <c r="AN6620" s="5">
        <f t="shared" si="1142"/>
        <v>1</v>
      </c>
      <c r="AO6620" s="5">
        <v>0</v>
      </c>
      <c r="AP6620" s="5">
        <v>0</v>
      </c>
      <c r="AQ6620" s="5">
        <f t="shared" si="1143"/>
        <v>0</v>
      </c>
      <c r="AR6620" s="5">
        <v>0</v>
      </c>
      <c r="AS6620" s="6">
        <v>44978</v>
      </c>
      <c r="AT6620" s="5">
        <v>1</v>
      </c>
      <c r="AU6620" s="5">
        <v>0</v>
      </c>
      <c r="AV6620" t="str">
        <f t="shared" si="1136"/>
        <v>N</v>
      </c>
      <c r="AW6620" t="s">
        <v>60</v>
      </c>
      <c r="AX6620" t="s">
        <v>61</v>
      </c>
      <c r="AY6620" t="s">
        <v>2637</v>
      </c>
      <c r="AZ6620" t="s">
        <v>2637</v>
      </c>
      <c r="BA6620" t="str">
        <f t="shared" si="1137"/>
        <v>N</v>
      </c>
    </row>
    <row r="6621" spans="1:53">
      <c r="A6621" t="s">
        <v>436</v>
      </c>
      <c r="B6621" t="s">
        <v>54</v>
      </c>
      <c r="C6621" t="s">
        <v>89</v>
      </c>
      <c r="D6621">
        <v>2023</v>
      </c>
      <c r="F6621" t="s">
        <v>12351</v>
      </c>
      <c r="G6621" t="s">
        <v>12352</v>
      </c>
      <c r="H6621" t="s">
        <v>12353</v>
      </c>
      <c r="I6621" t="s">
        <v>12354</v>
      </c>
      <c r="J6621" t="s">
        <v>58</v>
      </c>
      <c r="K6621" t="s">
        <v>59</v>
      </c>
      <c r="L6621" s="5">
        <v>0</v>
      </c>
      <c r="M6621" s="5">
        <v>0</v>
      </c>
      <c r="N6621" s="5">
        <f t="shared" si="1133"/>
        <v>0</v>
      </c>
      <c r="O6621" s="5">
        <v>0</v>
      </c>
      <c r="P6621" s="5">
        <v>0</v>
      </c>
      <c r="Q6621" s="5">
        <f t="shared" si="1134"/>
        <v>0</v>
      </c>
      <c r="R6621" s="5">
        <v>0</v>
      </c>
      <c r="S6621" s="5">
        <v>0</v>
      </c>
      <c r="T6621" s="5">
        <f t="shared" si="1135"/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f t="shared" si="1138"/>
        <v>0</v>
      </c>
      <c r="Z6621" s="5">
        <v>0</v>
      </c>
      <c r="AA6621" s="5">
        <v>0</v>
      </c>
      <c r="AB6621" s="5">
        <f t="shared" si="1139"/>
        <v>0</v>
      </c>
      <c r="AC6621" s="5">
        <v>0</v>
      </c>
      <c r="AD6621" s="5">
        <v>0</v>
      </c>
      <c r="AE6621" s="5">
        <f t="shared" si="1140"/>
        <v>0</v>
      </c>
      <c r="AF6621" s="5">
        <v>0</v>
      </c>
      <c r="AG6621" s="6"/>
      <c r="AH6621" s="5">
        <v>0</v>
      </c>
      <c r="AI6621" s="5">
        <v>0</v>
      </c>
      <c r="AJ6621" s="5">
        <v>0</v>
      </c>
      <c r="AK6621" s="5">
        <f t="shared" si="1141"/>
        <v>0</v>
      </c>
      <c r="AL6621" s="5">
        <v>0</v>
      </c>
      <c r="AM6621" s="5">
        <v>1</v>
      </c>
      <c r="AN6621" s="5">
        <f t="shared" si="1142"/>
        <v>1</v>
      </c>
      <c r="AO6621" s="5">
        <v>0</v>
      </c>
      <c r="AP6621" s="5">
        <v>0</v>
      </c>
      <c r="AQ6621" s="5">
        <f t="shared" si="1143"/>
        <v>0</v>
      </c>
      <c r="AR6621" s="5">
        <v>0</v>
      </c>
      <c r="AS6621" s="6">
        <v>45125</v>
      </c>
      <c r="AT6621" s="5">
        <v>1</v>
      </c>
      <c r="AU6621" s="5">
        <v>0</v>
      </c>
      <c r="AV6621" t="str">
        <f t="shared" si="1136"/>
        <v>N</v>
      </c>
      <c r="AW6621" t="s">
        <v>60</v>
      </c>
      <c r="AX6621" t="s">
        <v>61</v>
      </c>
      <c r="AY6621" t="s">
        <v>2637</v>
      </c>
      <c r="AZ6621" t="s">
        <v>2637</v>
      </c>
      <c r="BA6621" t="str">
        <f t="shared" si="1137"/>
        <v>N</v>
      </c>
    </row>
    <row r="6622" spans="1:53">
      <c r="A6622" t="s">
        <v>436</v>
      </c>
      <c r="B6622" t="s">
        <v>54</v>
      </c>
      <c r="C6622" t="s">
        <v>89</v>
      </c>
      <c r="D6622">
        <v>2023</v>
      </c>
      <c r="F6622" t="s">
        <v>12757</v>
      </c>
      <c r="G6622" t="s">
        <v>12758</v>
      </c>
      <c r="H6622" t="s">
        <v>12607</v>
      </c>
      <c r="I6622" t="s">
        <v>12759</v>
      </c>
      <c r="J6622" t="s">
        <v>58</v>
      </c>
      <c r="K6622" t="s">
        <v>59</v>
      </c>
      <c r="L6622" s="5">
        <v>0</v>
      </c>
      <c r="M6622" s="5">
        <v>0</v>
      </c>
      <c r="N6622" s="5">
        <f t="shared" si="1133"/>
        <v>0</v>
      </c>
      <c r="O6622" s="5">
        <v>0</v>
      </c>
      <c r="P6622" s="5">
        <v>0</v>
      </c>
      <c r="Q6622" s="5">
        <f t="shared" si="1134"/>
        <v>0</v>
      </c>
      <c r="R6622" s="5">
        <v>0</v>
      </c>
      <c r="S6622" s="5">
        <v>0</v>
      </c>
      <c r="T6622" s="5">
        <f t="shared" si="1135"/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f t="shared" si="1138"/>
        <v>0</v>
      </c>
      <c r="Z6622" s="5">
        <v>0</v>
      </c>
      <c r="AA6622" s="5">
        <v>0</v>
      </c>
      <c r="AB6622" s="5">
        <f t="shared" si="1139"/>
        <v>0</v>
      </c>
      <c r="AC6622" s="5">
        <v>0</v>
      </c>
      <c r="AD6622" s="5">
        <v>0</v>
      </c>
      <c r="AE6622" s="5">
        <f t="shared" si="1140"/>
        <v>0</v>
      </c>
      <c r="AF6622" s="5">
        <v>0</v>
      </c>
      <c r="AG6622" s="6"/>
      <c r="AH6622" s="5">
        <v>0</v>
      </c>
      <c r="AI6622" s="5">
        <v>0</v>
      </c>
      <c r="AJ6622" s="5">
        <v>0</v>
      </c>
      <c r="AK6622" s="5">
        <f t="shared" si="1141"/>
        <v>0</v>
      </c>
      <c r="AL6622" s="5">
        <v>0</v>
      </c>
      <c r="AM6622" s="5">
        <v>1</v>
      </c>
      <c r="AN6622" s="5">
        <f t="shared" si="1142"/>
        <v>1</v>
      </c>
      <c r="AO6622" s="5">
        <v>0</v>
      </c>
      <c r="AP6622" s="5">
        <v>0</v>
      </c>
      <c r="AQ6622" s="5">
        <f t="shared" si="1143"/>
        <v>0</v>
      </c>
      <c r="AR6622" s="5">
        <v>0</v>
      </c>
      <c r="AS6622" s="6">
        <v>45204</v>
      </c>
      <c r="AT6622" s="5">
        <v>1</v>
      </c>
      <c r="AU6622" s="5">
        <v>0</v>
      </c>
      <c r="AV6622" t="str">
        <f t="shared" si="1136"/>
        <v>N</v>
      </c>
      <c r="AW6622" t="s">
        <v>60</v>
      </c>
      <c r="AX6622" t="s">
        <v>61</v>
      </c>
      <c r="AY6622" t="s">
        <v>2637</v>
      </c>
      <c r="AZ6622" t="s">
        <v>2637</v>
      </c>
      <c r="BA6622" t="str">
        <f t="shared" si="1137"/>
        <v>N</v>
      </c>
    </row>
    <row r="6623" spans="1:53">
      <c r="A6623" t="s">
        <v>436</v>
      </c>
      <c r="B6623" t="s">
        <v>54</v>
      </c>
      <c r="C6623" t="s">
        <v>89</v>
      </c>
      <c r="D6623">
        <v>2023</v>
      </c>
      <c r="F6623" t="s">
        <v>6465</v>
      </c>
      <c r="G6623" t="s">
        <v>6466</v>
      </c>
      <c r="H6623" t="s">
        <v>2754</v>
      </c>
      <c r="I6623" t="s">
        <v>12527</v>
      </c>
      <c r="J6623" t="s">
        <v>58</v>
      </c>
      <c r="K6623" t="s">
        <v>59</v>
      </c>
      <c r="L6623" s="5">
        <v>0</v>
      </c>
      <c r="M6623" s="5">
        <v>0</v>
      </c>
      <c r="N6623" s="5">
        <f t="shared" si="1133"/>
        <v>0</v>
      </c>
      <c r="O6623" s="5">
        <v>0</v>
      </c>
      <c r="P6623" s="5">
        <v>0</v>
      </c>
      <c r="Q6623" s="5">
        <f t="shared" si="1134"/>
        <v>0</v>
      </c>
      <c r="R6623" s="5">
        <v>0</v>
      </c>
      <c r="S6623" s="5">
        <v>0</v>
      </c>
      <c r="T6623" s="5">
        <f t="shared" si="1135"/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f t="shared" si="1138"/>
        <v>0</v>
      </c>
      <c r="Z6623" s="5">
        <v>0</v>
      </c>
      <c r="AA6623" s="5">
        <v>0</v>
      </c>
      <c r="AB6623" s="5">
        <f t="shared" si="1139"/>
        <v>0</v>
      </c>
      <c r="AC6623" s="5">
        <v>0</v>
      </c>
      <c r="AD6623" s="5">
        <v>0</v>
      </c>
      <c r="AE6623" s="5">
        <f t="shared" si="1140"/>
        <v>0</v>
      </c>
      <c r="AF6623" s="5">
        <v>0</v>
      </c>
      <c r="AG6623" s="6"/>
      <c r="AH6623" s="5">
        <v>0</v>
      </c>
      <c r="AI6623" s="5">
        <v>0</v>
      </c>
      <c r="AJ6623" s="5">
        <v>0</v>
      </c>
      <c r="AK6623" s="5">
        <f t="shared" si="1141"/>
        <v>0</v>
      </c>
      <c r="AL6623" s="5">
        <v>0</v>
      </c>
      <c r="AM6623" s="5">
        <v>1</v>
      </c>
      <c r="AN6623" s="5">
        <f t="shared" si="1142"/>
        <v>1</v>
      </c>
      <c r="AO6623" s="5">
        <v>0</v>
      </c>
      <c r="AP6623" s="5">
        <v>0</v>
      </c>
      <c r="AQ6623" s="5">
        <f t="shared" si="1143"/>
        <v>0</v>
      </c>
      <c r="AR6623" s="5">
        <v>0</v>
      </c>
      <c r="AS6623" s="6">
        <v>44971</v>
      </c>
      <c r="AT6623" s="5">
        <v>1</v>
      </c>
      <c r="AU6623" s="5">
        <v>0</v>
      </c>
      <c r="AV6623" t="str">
        <f t="shared" si="1136"/>
        <v>N</v>
      </c>
      <c r="AW6623" t="s">
        <v>60</v>
      </c>
      <c r="AX6623" t="s">
        <v>61</v>
      </c>
      <c r="AY6623" t="s">
        <v>2637</v>
      </c>
      <c r="AZ6623" t="s">
        <v>2637</v>
      </c>
      <c r="BA6623" t="str">
        <f t="shared" si="1137"/>
        <v>N</v>
      </c>
    </row>
    <row r="6624" spans="1:53">
      <c r="A6624" t="s">
        <v>436</v>
      </c>
      <c r="B6624" t="s">
        <v>54</v>
      </c>
      <c r="C6624" t="s">
        <v>89</v>
      </c>
      <c r="D6624">
        <v>2023</v>
      </c>
      <c r="F6624" t="s">
        <v>12706</v>
      </c>
      <c r="G6624" t="s">
        <v>12707</v>
      </c>
      <c r="H6624" t="s">
        <v>12708</v>
      </c>
      <c r="I6624" t="s">
        <v>12709</v>
      </c>
      <c r="J6624" t="s">
        <v>58</v>
      </c>
      <c r="K6624" t="s">
        <v>59</v>
      </c>
      <c r="L6624" s="5">
        <v>0</v>
      </c>
      <c r="M6624" s="5">
        <v>0</v>
      </c>
      <c r="N6624" s="5">
        <f t="shared" si="1133"/>
        <v>0</v>
      </c>
      <c r="O6624" s="5">
        <v>0</v>
      </c>
      <c r="P6624" s="5">
        <v>0</v>
      </c>
      <c r="Q6624" s="5">
        <f t="shared" si="1134"/>
        <v>0</v>
      </c>
      <c r="R6624" s="5">
        <v>0</v>
      </c>
      <c r="S6624" s="5">
        <v>0</v>
      </c>
      <c r="T6624" s="5">
        <f t="shared" si="1135"/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f t="shared" si="1138"/>
        <v>0</v>
      </c>
      <c r="Z6624" s="5">
        <v>0</v>
      </c>
      <c r="AA6624" s="5">
        <v>0</v>
      </c>
      <c r="AB6624" s="5">
        <f t="shared" si="1139"/>
        <v>0</v>
      </c>
      <c r="AC6624" s="5">
        <v>0</v>
      </c>
      <c r="AD6624" s="5">
        <v>0</v>
      </c>
      <c r="AE6624" s="5">
        <f t="shared" si="1140"/>
        <v>0</v>
      </c>
      <c r="AF6624" s="5">
        <v>0</v>
      </c>
      <c r="AG6624" s="6"/>
      <c r="AH6624" s="5">
        <v>0</v>
      </c>
      <c r="AI6624" s="5">
        <v>0</v>
      </c>
      <c r="AJ6624" s="5">
        <v>0</v>
      </c>
      <c r="AK6624" s="5">
        <f t="shared" si="1141"/>
        <v>0</v>
      </c>
      <c r="AL6624" s="5">
        <v>0</v>
      </c>
      <c r="AM6624" s="5">
        <v>1</v>
      </c>
      <c r="AN6624" s="5">
        <f t="shared" si="1142"/>
        <v>1</v>
      </c>
      <c r="AO6624" s="5">
        <v>0</v>
      </c>
      <c r="AP6624" s="5">
        <v>0</v>
      </c>
      <c r="AQ6624" s="5">
        <f t="shared" si="1143"/>
        <v>0</v>
      </c>
      <c r="AR6624" s="5">
        <v>0</v>
      </c>
      <c r="AS6624" s="6">
        <v>45040</v>
      </c>
      <c r="AT6624" s="5">
        <v>1</v>
      </c>
      <c r="AU6624" s="5">
        <v>0</v>
      </c>
      <c r="AV6624" t="str">
        <f t="shared" si="1136"/>
        <v>N</v>
      </c>
      <c r="AW6624" t="s">
        <v>60</v>
      </c>
      <c r="AX6624" t="s">
        <v>61</v>
      </c>
      <c r="AY6624" t="s">
        <v>2637</v>
      </c>
      <c r="AZ6624" t="s">
        <v>2637</v>
      </c>
      <c r="BA6624" t="str">
        <f t="shared" si="1137"/>
        <v>N</v>
      </c>
    </row>
    <row r="6625" spans="1:53">
      <c r="A6625" t="s">
        <v>436</v>
      </c>
      <c r="B6625" t="s">
        <v>54</v>
      </c>
      <c r="C6625" t="s">
        <v>89</v>
      </c>
      <c r="D6625">
        <v>2023</v>
      </c>
      <c r="F6625" t="s">
        <v>12274</v>
      </c>
      <c r="G6625" t="s">
        <v>12275</v>
      </c>
      <c r="H6625" t="s">
        <v>6555</v>
      </c>
      <c r="I6625" t="s">
        <v>12276</v>
      </c>
      <c r="J6625" t="s">
        <v>58</v>
      </c>
      <c r="K6625" t="s">
        <v>59</v>
      </c>
      <c r="L6625" s="5">
        <v>0</v>
      </c>
      <c r="M6625" s="5">
        <v>0</v>
      </c>
      <c r="N6625" s="5">
        <f t="shared" si="1133"/>
        <v>0</v>
      </c>
      <c r="O6625" s="5">
        <v>0</v>
      </c>
      <c r="P6625" s="5">
        <v>0</v>
      </c>
      <c r="Q6625" s="5">
        <f t="shared" si="1134"/>
        <v>0</v>
      </c>
      <c r="R6625" s="5">
        <v>0</v>
      </c>
      <c r="S6625" s="5">
        <v>0</v>
      </c>
      <c r="T6625" s="5">
        <f t="shared" si="1135"/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f t="shared" si="1138"/>
        <v>0</v>
      </c>
      <c r="Z6625" s="5">
        <v>0</v>
      </c>
      <c r="AA6625" s="5">
        <v>0</v>
      </c>
      <c r="AB6625" s="5">
        <f t="shared" si="1139"/>
        <v>0</v>
      </c>
      <c r="AC6625" s="5">
        <v>0</v>
      </c>
      <c r="AD6625" s="5">
        <v>0</v>
      </c>
      <c r="AE6625" s="5">
        <f t="shared" si="1140"/>
        <v>0</v>
      </c>
      <c r="AF6625" s="5">
        <v>0</v>
      </c>
      <c r="AG6625" s="6"/>
      <c r="AH6625" s="5">
        <v>0</v>
      </c>
      <c r="AI6625" s="5">
        <v>0</v>
      </c>
      <c r="AJ6625" s="5">
        <v>0</v>
      </c>
      <c r="AK6625" s="5">
        <f t="shared" si="1141"/>
        <v>0</v>
      </c>
      <c r="AL6625" s="5">
        <v>0</v>
      </c>
      <c r="AM6625" s="5">
        <v>1</v>
      </c>
      <c r="AN6625" s="5">
        <f t="shared" si="1142"/>
        <v>1</v>
      </c>
      <c r="AO6625" s="5">
        <v>0</v>
      </c>
      <c r="AP6625" s="5">
        <v>0</v>
      </c>
      <c r="AQ6625" s="5">
        <f t="shared" si="1143"/>
        <v>0</v>
      </c>
      <c r="AR6625" s="5">
        <v>0</v>
      </c>
      <c r="AS6625" s="6">
        <v>45099</v>
      </c>
      <c r="AT6625" s="5">
        <v>1</v>
      </c>
      <c r="AU6625" s="5">
        <v>0</v>
      </c>
      <c r="AV6625" t="str">
        <f t="shared" si="1136"/>
        <v>N</v>
      </c>
      <c r="AW6625" t="s">
        <v>60</v>
      </c>
      <c r="AX6625" t="s">
        <v>61</v>
      </c>
      <c r="AY6625" t="s">
        <v>2637</v>
      </c>
      <c r="AZ6625" t="s">
        <v>2637</v>
      </c>
      <c r="BA6625" t="str">
        <f t="shared" si="1137"/>
        <v>N</v>
      </c>
    </row>
    <row r="6626" spans="1:53">
      <c r="A6626" t="s">
        <v>436</v>
      </c>
      <c r="B6626" t="s">
        <v>54</v>
      </c>
      <c r="C6626" t="s">
        <v>89</v>
      </c>
      <c r="D6626">
        <v>2023</v>
      </c>
      <c r="F6626" t="s">
        <v>12254</v>
      </c>
      <c r="G6626" t="s">
        <v>12255</v>
      </c>
      <c r="H6626" t="s">
        <v>12256</v>
      </c>
      <c r="I6626" t="s">
        <v>12257</v>
      </c>
      <c r="J6626" t="s">
        <v>58</v>
      </c>
      <c r="K6626" t="s">
        <v>59</v>
      </c>
      <c r="L6626" s="5">
        <v>0</v>
      </c>
      <c r="M6626" s="5">
        <v>0</v>
      </c>
      <c r="N6626" s="5">
        <f t="shared" si="1133"/>
        <v>0</v>
      </c>
      <c r="O6626" s="5">
        <v>0</v>
      </c>
      <c r="P6626" s="5">
        <v>0</v>
      </c>
      <c r="Q6626" s="5">
        <f t="shared" si="1134"/>
        <v>0</v>
      </c>
      <c r="R6626" s="5">
        <v>0</v>
      </c>
      <c r="S6626" s="5">
        <v>0</v>
      </c>
      <c r="T6626" s="5">
        <f t="shared" si="1135"/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f t="shared" si="1138"/>
        <v>0</v>
      </c>
      <c r="Z6626" s="5">
        <v>0</v>
      </c>
      <c r="AA6626" s="5">
        <v>0</v>
      </c>
      <c r="AB6626" s="5">
        <f t="shared" si="1139"/>
        <v>0</v>
      </c>
      <c r="AC6626" s="5">
        <v>0</v>
      </c>
      <c r="AD6626" s="5">
        <v>0</v>
      </c>
      <c r="AE6626" s="5">
        <f t="shared" si="1140"/>
        <v>0</v>
      </c>
      <c r="AF6626" s="5">
        <v>0</v>
      </c>
      <c r="AG6626" s="6"/>
      <c r="AH6626" s="5">
        <v>0</v>
      </c>
      <c r="AI6626" s="5">
        <v>0</v>
      </c>
      <c r="AJ6626" s="5">
        <v>0</v>
      </c>
      <c r="AK6626" s="5">
        <f t="shared" si="1141"/>
        <v>0</v>
      </c>
      <c r="AL6626" s="5">
        <v>0</v>
      </c>
      <c r="AM6626" s="5">
        <v>1</v>
      </c>
      <c r="AN6626" s="5">
        <f t="shared" si="1142"/>
        <v>1</v>
      </c>
      <c r="AO6626" s="5">
        <v>0</v>
      </c>
      <c r="AP6626" s="5">
        <v>0</v>
      </c>
      <c r="AQ6626" s="5">
        <f t="shared" si="1143"/>
        <v>0</v>
      </c>
      <c r="AR6626" s="5">
        <v>0</v>
      </c>
      <c r="AS6626" s="6">
        <v>45134</v>
      </c>
      <c r="AT6626" s="5">
        <v>1</v>
      </c>
      <c r="AU6626" s="5">
        <v>0</v>
      </c>
      <c r="AV6626" t="str">
        <f t="shared" si="1136"/>
        <v>N</v>
      </c>
      <c r="AW6626" t="s">
        <v>60</v>
      </c>
      <c r="AX6626" t="s">
        <v>61</v>
      </c>
      <c r="AY6626" t="s">
        <v>2637</v>
      </c>
      <c r="AZ6626" t="s">
        <v>2637</v>
      </c>
      <c r="BA6626" t="str">
        <f t="shared" si="1137"/>
        <v>N</v>
      </c>
    </row>
    <row r="6627" spans="1:53">
      <c r="A6627" t="s">
        <v>436</v>
      </c>
      <c r="B6627" t="s">
        <v>54</v>
      </c>
      <c r="C6627" t="s">
        <v>89</v>
      </c>
      <c r="D6627">
        <v>2023</v>
      </c>
      <c r="F6627" t="s">
        <v>12644</v>
      </c>
      <c r="G6627" t="s">
        <v>12645</v>
      </c>
      <c r="H6627" t="s">
        <v>2720</v>
      </c>
      <c r="I6627" t="s">
        <v>12646</v>
      </c>
      <c r="J6627" t="s">
        <v>58</v>
      </c>
      <c r="K6627" t="s">
        <v>59</v>
      </c>
      <c r="L6627" s="5">
        <v>0</v>
      </c>
      <c r="M6627" s="5">
        <v>0</v>
      </c>
      <c r="N6627" s="5">
        <f t="shared" si="1133"/>
        <v>0</v>
      </c>
      <c r="O6627" s="5">
        <v>0</v>
      </c>
      <c r="P6627" s="5">
        <v>0</v>
      </c>
      <c r="Q6627" s="5">
        <f t="shared" si="1134"/>
        <v>0</v>
      </c>
      <c r="R6627" s="5">
        <v>0</v>
      </c>
      <c r="S6627" s="5">
        <v>0</v>
      </c>
      <c r="T6627" s="5">
        <f t="shared" si="1135"/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f t="shared" si="1138"/>
        <v>0</v>
      </c>
      <c r="Z6627" s="5">
        <v>0</v>
      </c>
      <c r="AA6627" s="5">
        <v>0</v>
      </c>
      <c r="AB6627" s="5">
        <f t="shared" si="1139"/>
        <v>0</v>
      </c>
      <c r="AC6627" s="5">
        <v>0</v>
      </c>
      <c r="AD6627" s="5">
        <v>0</v>
      </c>
      <c r="AE6627" s="5">
        <f t="shared" si="1140"/>
        <v>0</v>
      </c>
      <c r="AF6627" s="5">
        <v>0</v>
      </c>
      <c r="AG6627" s="6"/>
      <c r="AH6627" s="5">
        <v>0</v>
      </c>
      <c r="AI6627" s="5">
        <v>0</v>
      </c>
      <c r="AJ6627" s="5">
        <v>0</v>
      </c>
      <c r="AK6627" s="5">
        <f t="shared" si="1141"/>
        <v>0</v>
      </c>
      <c r="AL6627" s="5">
        <v>0</v>
      </c>
      <c r="AM6627" s="5">
        <v>1</v>
      </c>
      <c r="AN6627" s="5">
        <f t="shared" si="1142"/>
        <v>1</v>
      </c>
      <c r="AO6627" s="5">
        <v>0</v>
      </c>
      <c r="AP6627" s="5">
        <v>0</v>
      </c>
      <c r="AQ6627" s="5">
        <f t="shared" si="1143"/>
        <v>0</v>
      </c>
      <c r="AR6627" s="5">
        <v>0</v>
      </c>
      <c r="AS6627" s="6">
        <v>45008</v>
      </c>
      <c r="AT6627" s="5">
        <v>1</v>
      </c>
      <c r="AU6627" s="5">
        <v>0</v>
      </c>
      <c r="AV6627" t="str">
        <f t="shared" si="1136"/>
        <v>N</v>
      </c>
      <c r="AW6627" t="s">
        <v>60</v>
      </c>
      <c r="AX6627" t="s">
        <v>61</v>
      </c>
      <c r="AY6627" t="s">
        <v>2637</v>
      </c>
      <c r="AZ6627" t="s">
        <v>2637</v>
      </c>
      <c r="BA6627" t="str">
        <f t="shared" si="1137"/>
        <v>N</v>
      </c>
    </row>
    <row r="6628" spans="1:53">
      <c r="A6628" t="s">
        <v>436</v>
      </c>
      <c r="B6628" t="s">
        <v>54</v>
      </c>
      <c r="C6628" t="s">
        <v>89</v>
      </c>
      <c r="D6628">
        <v>2023</v>
      </c>
      <c r="F6628" t="s">
        <v>12786</v>
      </c>
      <c r="G6628" t="s">
        <v>12787</v>
      </c>
      <c r="H6628" t="s">
        <v>6904</v>
      </c>
      <c r="I6628" t="s">
        <v>12788</v>
      </c>
      <c r="J6628" t="s">
        <v>58</v>
      </c>
      <c r="K6628" t="s">
        <v>59</v>
      </c>
      <c r="L6628" s="5">
        <v>0</v>
      </c>
      <c r="M6628" s="5">
        <v>0</v>
      </c>
      <c r="N6628" s="5">
        <f t="shared" si="1133"/>
        <v>0</v>
      </c>
      <c r="O6628" s="5">
        <v>0</v>
      </c>
      <c r="P6628" s="5">
        <v>0</v>
      </c>
      <c r="Q6628" s="5">
        <f t="shared" si="1134"/>
        <v>0</v>
      </c>
      <c r="R6628" s="5">
        <v>0</v>
      </c>
      <c r="S6628" s="5">
        <v>0</v>
      </c>
      <c r="T6628" s="5">
        <f t="shared" si="1135"/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f t="shared" si="1138"/>
        <v>0</v>
      </c>
      <c r="Z6628" s="5">
        <v>0</v>
      </c>
      <c r="AA6628" s="5">
        <v>0</v>
      </c>
      <c r="AB6628" s="5">
        <f t="shared" si="1139"/>
        <v>0</v>
      </c>
      <c r="AC6628" s="5">
        <v>0</v>
      </c>
      <c r="AD6628" s="5">
        <v>0</v>
      </c>
      <c r="AE6628" s="5">
        <f t="shared" si="1140"/>
        <v>0</v>
      </c>
      <c r="AF6628" s="5">
        <v>0</v>
      </c>
      <c r="AG6628" s="6"/>
      <c r="AH6628" s="5">
        <v>0</v>
      </c>
      <c r="AI6628" s="5">
        <v>0</v>
      </c>
      <c r="AJ6628" s="5">
        <v>0</v>
      </c>
      <c r="AK6628" s="5">
        <f t="shared" si="1141"/>
        <v>0</v>
      </c>
      <c r="AL6628" s="5">
        <v>0</v>
      </c>
      <c r="AM6628" s="5">
        <v>1</v>
      </c>
      <c r="AN6628" s="5">
        <f t="shared" si="1142"/>
        <v>1</v>
      </c>
      <c r="AO6628" s="5">
        <v>0</v>
      </c>
      <c r="AP6628" s="5">
        <v>0</v>
      </c>
      <c r="AQ6628" s="5">
        <f t="shared" si="1143"/>
        <v>0</v>
      </c>
      <c r="AR6628" s="5">
        <v>0</v>
      </c>
      <c r="AS6628" s="6">
        <v>45068</v>
      </c>
      <c r="AT6628" s="5">
        <v>1</v>
      </c>
      <c r="AU6628" s="5">
        <v>0</v>
      </c>
      <c r="AV6628" t="str">
        <f t="shared" si="1136"/>
        <v>N</v>
      </c>
      <c r="AW6628" t="s">
        <v>60</v>
      </c>
      <c r="AX6628" t="s">
        <v>61</v>
      </c>
      <c r="AY6628" t="s">
        <v>2637</v>
      </c>
      <c r="AZ6628" t="s">
        <v>2637</v>
      </c>
      <c r="BA6628" t="str">
        <f t="shared" si="1137"/>
        <v>N</v>
      </c>
    </row>
    <row r="6629" spans="1:53">
      <c r="A6629" t="s">
        <v>436</v>
      </c>
      <c r="B6629" t="s">
        <v>54</v>
      </c>
      <c r="C6629" t="s">
        <v>89</v>
      </c>
      <c r="D6629">
        <v>2023</v>
      </c>
      <c r="F6629" t="s">
        <v>12214</v>
      </c>
      <c r="G6629" t="s">
        <v>12215</v>
      </c>
      <c r="H6629" t="s">
        <v>5071</v>
      </c>
      <c r="I6629" t="s">
        <v>12216</v>
      </c>
      <c r="J6629" t="s">
        <v>58</v>
      </c>
      <c r="K6629" t="s">
        <v>59</v>
      </c>
      <c r="L6629" s="5">
        <v>0</v>
      </c>
      <c r="M6629" s="5">
        <v>0</v>
      </c>
      <c r="N6629" s="5">
        <f t="shared" si="1133"/>
        <v>0</v>
      </c>
      <c r="O6629" s="5">
        <v>0</v>
      </c>
      <c r="P6629" s="5">
        <v>0</v>
      </c>
      <c r="Q6629" s="5">
        <f t="shared" si="1134"/>
        <v>0</v>
      </c>
      <c r="R6629" s="5">
        <v>0</v>
      </c>
      <c r="S6629" s="5">
        <v>0</v>
      </c>
      <c r="T6629" s="5">
        <f t="shared" si="1135"/>
        <v>0</v>
      </c>
      <c r="U6629" s="5">
        <v>0</v>
      </c>
      <c r="V6629" s="5">
        <v>0</v>
      </c>
      <c r="W6629" s="5">
        <v>0</v>
      </c>
      <c r="X6629" s="5">
        <v>0</v>
      </c>
      <c r="Y6629" s="5">
        <f t="shared" si="1138"/>
        <v>0</v>
      </c>
      <c r="Z6629" s="5">
        <v>0</v>
      </c>
      <c r="AA6629" s="5">
        <v>0</v>
      </c>
      <c r="AB6629" s="5">
        <f t="shared" si="1139"/>
        <v>0</v>
      </c>
      <c r="AC6629" s="5">
        <v>0</v>
      </c>
      <c r="AD6629" s="5">
        <v>0</v>
      </c>
      <c r="AE6629" s="5">
        <f t="shared" si="1140"/>
        <v>0</v>
      </c>
      <c r="AF6629" s="5">
        <v>0</v>
      </c>
      <c r="AG6629" s="6"/>
      <c r="AH6629" s="5">
        <v>0</v>
      </c>
      <c r="AI6629" s="5">
        <v>0</v>
      </c>
      <c r="AJ6629" s="5">
        <v>0</v>
      </c>
      <c r="AK6629" s="5">
        <f t="shared" si="1141"/>
        <v>0</v>
      </c>
      <c r="AL6629" s="5">
        <v>0</v>
      </c>
      <c r="AM6629" s="5">
        <v>1</v>
      </c>
      <c r="AN6629" s="5">
        <f t="shared" si="1142"/>
        <v>1</v>
      </c>
      <c r="AO6629" s="5">
        <v>0</v>
      </c>
      <c r="AP6629" s="5">
        <v>0</v>
      </c>
      <c r="AQ6629" s="5">
        <f t="shared" si="1143"/>
        <v>0</v>
      </c>
      <c r="AR6629" s="5">
        <v>0</v>
      </c>
      <c r="AS6629" s="6">
        <v>44958</v>
      </c>
      <c r="AT6629" s="5">
        <v>1</v>
      </c>
      <c r="AU6629" s="5">
        <v>0</v>
      </c>
      <c r="AV6629" t="str">
        <f t="shared" si="1136"/>
        <v>N</v>
      </c>
      <c r="AW6629" t="s">
        <v>60</v>
      </c>
      <c r="AX6629" t="s">
        <v>61</v>
      </c>
      <c r="AY6629" t="s">
        <v>2637</v>
      </c>
      <c r="AZ6629" t="s">
        <v>2637</v>
      </c>
      <c r="BA6629" t="str">
        <f t="shared" si="1137"/>
        <v>N</v>
      </c>
    </row>
    <row r="6630" spans="1:53">
      <c r="A6630" t="s">
        <v>436</v>
      </c>
      <c r="B6630" t="s">
        <v>54</v>
      </c>
      <c r="C6630" t="s">
        <v>89</v>
      </c>
      <c r="D6630">
        <v>2023</v>
      </c>
      <c r="F6630" t="s">
        <v>12371</v>
      </c>
      <c r="G6630" t="s">
        <v>12372</v>
      </c>
      <c r="H6630" t="s">
        <v>12373</v>
      </c>
      <c r="I6630" t="s">
        <v>12374</v>
      </c>
      <c r="J6630" t="s">
        <v>58</v>
      </c>
      <c r="K6630" t="s">
        <v>59</v>
      </c>
      <c r="L6630" s="5">
        <v>0</v>
      </c>
      <c r="M6630" s="5">
        <v>0</v>
      </c>
      <c r="N6630" s="5">
        <f t="shared" si="1133"/>
        <v>0</v>
      </c>
      <c r="O6630" s="5">
        <v>0</v>
      </c>
      <c r="P6630" s="5">
        <v>0</v>
      </c>
      <c r="Q6630" s="5">
        <f t="shared" si="1134"/>
        <v>0</v>
      </c>
      <c r="R6630" s="5">
        <v>0</v>
      </c>
      <c r="S6630" s="5">
        <v>0</v>
      </c>
      <c r="T6630" s="5">
        <f t="shared" si="1135"/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f t="shared" si="1138"/>
        <v>0</v>
      </c>
      <c r="Z6630" s="5">
        <v>0</v>
      </c>
      <c r="AA6630" s="5">
        <v>0</v>
      </c>
      <c r="AB6630" s="5">
        <f t="shared" si="1139"/>
        <v>0</v>
      </c>
      <c r="AC6630" s="5">
        <v>0</v>
      </c>
      <c r="AD6630" s="5">
        <v>0</v>
      </c>
      <c r="AE6630" s="5">
        <f t="shared" si="1140"/>
        <v>0</v>
      </c>
      <c r="AF6630" s="5">
        <v>0</v>
      </c>
      <c r="AG6630" s="6"/>
      <c r="AH6630" s="5">
        <v>0</v>
      </c>
      <c r="AI6630" s="5">
        <v>0</v>
      </c>
      <c r="AJ6630" s="5">
        <v>0</v>
      </c>
      <c r="AK6630" s="5">
        <f t="shared" si="1141"/>
        <v>0</v>
      </c>
      <c r="AL6630" s="5">
        <v>0</v>
      </c>
      <c r="AM6630" s="5">
        <v>1</v>
      </c>
      <c r="AN6630" s="5">
        <f t="shared" si="1142"/>
        <v>1</v>
      </c>
      <c r="AO6630" s="5">
        <v>0</v>
      </c>
      <c r="AP6630" s="5">
        <v>0</v>
      </c>
      <c r="AQ6630" s="5">
        <f t="shared" si="1143"/>
        <v>0</v>
      </c>
      <c r="AR6630" s="5">
        <v>0</v>
      </c>
      <c r="AS6630" s="6">
        <v>45140</v>
      </c>
      <c r="AT6630" s="5">
        <v>1</v>
      </c>
      <c r="AU6630" s="5">
        <v>0</v>
      </c>
      <c r="AV6630" t="str">
        <f t="shared" si="1136"/>
        <v>N</v>
      </c>
      <c r="AW6630" t="s">
        <v>60</v>
      </c>
      <c r="AX6630" t="s">
        <v>61</v>
      </c>
      <c r="AY6630" t="s">
        <v>2637</v>
      </c>
      <c r="AZ6630" t="s">
        <v>2637</v>
      </c>
      <c r="BA6630" t="str">
        <f t="shared" si="1137"/>
        <v>N</v>
      </c>
    </row>
    <row r="6631" spans="1:53">
      <c r="A6631" t="s">
        <v>436</v>
      </c>
      <c r="B6631" t="s">
        <v>54</v>
      </c>
      <c r="C6631" t="s">
        <v>89</v>
      </c>
      <c r="D6631">
        <v>2023</v>
      </c>
      <c r="F6631" t="s">
        <v>12723</v>
      </c>
      <c r="G6631" t="s">
        <v>12724</v>
      </c>
      <c r="H6631" t="s">
        <v>2720</v>
      </c>
      <c r="I6631" t="s">
        <v>12725</v>
      </c>
      <c r="J6631" t="s">
        <v>58</v>
      </c>
      <c r="K6631" t="s">
        <v>59</v>
      </c>
      <c r="L6631" s="5">
        <v>0</v>
      </c>
      <c r="M6631" s="5">
        <v>0</v>
      </c>
      <c r="N6631" s="5">
        <f t="shared" si="1133"/>
        <v>0</v>
      </c>
      <c r="O6631" s="5">
        <v>0</v>
      </c>
      <c r="P6631" s="5">
        <v>0</v>
      </c>
      <c r="Q6631" s="5">
        <f t="shared" si="1134"/>
        <v>0</v>
      </c>
      <c r="R6631" s="5">
        <v>0</v>
      </c>
      <c r="S6631" s="5">
        <v>0</v>
      </c>
      <c r="T6631" s="5">
        <f t="shared" si="1135"/>
        <v>0</v>
      </c>
      <c r="U6631" s="5">
        <v>0</v>
      </c>
      <c r="V6631" s="5">
        <v>0</v>
      </c>
      <c r="W6631" s="5">
        <v>0</v>
      </c>
      <c r="X6631" s="5">
        <v>0</v>
      </c>
      <c r="Y6631" s="5">
        <f t="shared" si="1138"/>
        <v>0</v>
      </c>
      <c r="Z6631" s="5">
        <v>0</v>
      </c>
      <c r="AA6631" s="5">
        <v>0</v>
      </c>
      <c r="AB6631" s="5">
        <f t="shared" si="1139"/>
        <v>0</v>
      </c>
      <c r="AC6631" s="5">
        <v>0</v>
      </c>
      <c r="AD6631" s="5">
        <v>0</v>
      </c>
      <c r="AE6631" s="5">
        <f t="shared" si="1140"/>
        <v>0</v>
      </c>
      <c r="AF6631" s="5">
        <v>0</v>
      </c>
      <c r="AG6631" s="6"/>
      <c r="AH6631" s="5">
        <v>0</v>
      </c>
      <c r="AI6631" s="5">
        <v>0</v>
      </c>
      <c r="AJ6631" s="5">
        <v>0</v>
      </c>
      <c r="AK6631" s="5">
        <f t="shared" si="1141"/>
        <v>0</v>
      </c>
      <c r="AL6631" s="5">
        <v>0</v>
      </c>
      <c r="AM6631" s="5">
        <v>1</v>
      </c>
      <c r="AN6631" s="5">
        <f t="shared" si="1142"/>
        <v>1</v>
      </c>
      <c r="AO6631" s="5">
        <v>0</v>
      </c>
      <c r="AP6631" s="5">
        <v>0</v>
      </c>
      <c r="AQ6631" s="5">
        <f t="shared" si="1143"/>
        <v>0</v>
      </c>
      <c r="AR6631" s="5">
        <v>0</v>
      </c>
      <c r="AS6631" s="6">
        <v>45239</v>
      </c>
      <c r="AT6631" s="5">
        <v>1</v>
      </c>
      <c r="AU6631" s="5">
        <v>0</v>
      </c>
      <c r="AV6631" t="str">
        <f t="shared" si="1136"/>
        <v>N</v>
      </c>
      <c r="AW6631" t="s">
        <v>60</v>
      </c>
      <c r="AX6631" t="s">
        <v>61</v>
      </c>
      <c r="AY6631" t="s">
        <v>2637</v>
      </c>
      <c r="AZ6631" t="s">
        <v>2637</v>
      </c>
      <c r="BA6631" t="str">
        <f t="shared" si="1137"/>
        <v>N</v>
      </c>
    </row>
    <row r="6632" spans="1:53">
      <c r="A6632" t="s">
        <v>436</v>
      </c>
      <c r="B6632" t="s">
        <v>54</v>
      </c>
      <c r="C6632" t="s">
        <v>89</v>
      </c>
      <c r="D6632">
        <v>2023</v>
      </c>
      <c r="F6632" t="s">
        <v>12301</v>
      </c>
      <c r="G6632" t="s">
        <v>12302</v>
      </c>
      <c r="H6632" t="s">
        <v>6904</v>
      </c>
      <c r="I6632" t="s">
        <v>12303</v>
      </c>
      <c r="J6632" t="s">
        <v>58</v>
      </c>
      <c r="K6632" t="s">
        <v>59</v>
      </c>
      <c r="L6632" s="5">
        <v>0</v>
      </c>
      <c r="M6632" s="5">
        <v>0</v>
      </c>
      <c r="N6632" s="5">
        <f t="shared" si="1133"/>
        <v>0</v>
      </c>
      <c r="O6632" s="5">
        <v>0</v>
      </c>
      <c r="P6632" s="5">
        <v>0</v>
      </c>
      <c r="Q6632" s="5">
        <f t="shared" si="1134"/>
        <v>0</v>
      </c>
      <c r="R6632" s="5">
        <v>0</v>
      </c>
      <c r="S6632" s="5">
        <v>0</v>
      </c>
      <c r="T6632" s="5">
        <f t="shared" si="1135"/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f t="shared" si="1138"/>
        <v>0</v>
      </c>
      <c r="Z6632" s="5">
        <v>0</v>
      </c>
      <c r="AA6632" s="5">
        <v>0</v>
      </c>
      <c r="AB6632" s="5">
        <f t="shared" si="1139"/>
        <v>0</v>
      </c>
      <c r="AC6632" s="5">
        <v>0</v>
      </c>
      <c r="AD6632" s="5">
        <v>0</v>
      </c>
      <c r="AE6632" s="5">
        <f t="shared" si="1140"/>
        <v>0</v>
      </c>
      <c r="AF6632" s="5">
        <v>0</v>
      </c>
      <c r="AG6632" s="6"/>
      <c r="AH6632" s="5">
        <v>0</v>
      </c>
      <c r="AI6632" s="5">
        <v>0</v>
      </c>
      <c r="AJ6632" s="5">
        <v>0</v>
      </c>
      <c r="AK6632" s="5">
        <f t="shared" si="1141"/>
        <v>0</v>
      </c>
      <c r="AL6632" s="5">
        <v>0</v>
      </c>
      <c r="AM6632" s="5">
        <v>1</v>
      </c>
      <c r="AN6632" s="5">
        <f t="shared" si="1142"/>
        <v>1</v>
      </c>
      <c r="AO6632" s="5">
        <v>0</v>
      </c>
      <c r="AP6632" s="5">
        <v>0</v>
      </c>
      <c r="AQ6632" s="5">
        <f t="shared" si="1143"/>
        <v>0</v>
      </c>
      <c r="AR6632" s="5">
        <v>0</v>
      </c>
      <c r="AS6632" s="6">
        <v>44985</v>
      </c>
      <c r="AT6632" s="5">
        <v>1</v>
      </c>
      <c r="AU6632" s="5">
        <v>0</v>
      </c>
      <c r="AV6632" t="str">
        <f t="shared" si="1136"/>
        <v>N</v>
      </c>
      <c r="AW6632" t="s">
        <v>60</v>
      </c>
      <c r="AX6632" t="s">
        <v>61</v>
      </c>
      <c r="AY6632" t="s">
        <v>2637</v>
      </c>
      <c r="AZ6632" t="s">
        <v>2637</v>
      </c>
      <c r="BA6632" t="str">
        <f t="shared" si="1137"/>
        <v>N</v>
      </c>
    </row>
    <row r="6633" spans="1:53">
      <c r="A6633" t="s">
        <v>436</v>
      </c>
      <c r="B6633" t="s">
        <v>54</v>
      </c>
      <c r="C6633" t="s">
        <v>89</v>
      </c>
      <c r="D6633">
        <v>2023</v>
      </c>
      <c r="F6633" t="s">
        <v>12528</v>
      </c>
      <c r="G6633" t="s">
        <v>12529</v>
      </c>
      <c r="H6633" t="s">
        <v>5050</v>
      </c>
      <c r="I6633" t="s">
        <v>12530</v>
      </c>
      <c r="J6633" t="s">
        <v>58</v>
      </c>
      <c r="K6633" t="s">
        <v>59</v>
      </c>
      <c r="L6633" s="5">
        <v>0</v>
      </c>
      <c r="M6633" s="5">
        <v>0</v>
      </c>
      <c r="N6633" s="5">
        <f t="shared" si="1133"/>
        <v>0</v>
      </c>
      <c r="O6633" s="5">
        <v>0</v>
      </c>
      <c r="P6633" s="5">
        <v>0</v>
      </c>
      <c r="Q6633" s="5">
        <f t="shared" si="1134"/>
        <v>0</v>
      </c>
      <c r="R6633" s="5">
        <v>0</v>
      </c>
      <c r="S6633" s="5">
        <v>0</v>
      </c>
      <c r="T6633" s="5">
        <f t="shared" si="1135"/>
        <v>0</v>
      </c>
      <c r="U6633" s="5">
        <v>0</v>
      </c>
      <c r="V6633" s="5">
        <v>0</v>
      </c>
      <c r="W6633" s="5">
        <v>0</v>
      </c>
      <c r="X6633" s="5">
        <v>0</v>
      </c>
      <c r="Y6633" s="5">
        <f t="shared" si="1138"/>
        <v>0</v>
      </c>
      <c r="Z6633" s="5">
        <v>0</v>
      </c>
      <c r="AA6633" s="5">
        <v>0</v>
      </c>
      <c r="AB6633" s="5">
        <f t="shared" si="1139"/>
        <v>0</v>
      </c>
      <c r="AC6633" s="5">
        <v>0</v>
      </c>
      <c r="AD6633" s="5">
        <v>0</v>
      </c>
      <c r="AE6633" s="5">
        <f t="shared" si="1140"/>
        <v>0</v>
      </c>
      <c r="AF6633" s="5">
        <v>0</v>
      </c>
      <c r="AG6633" s="6"/>
      <c r="AH6633" s="5">
        <v>0</v>
      </c>
      <c r="AI6633" s="5">
        <v>0</v>
      </c>
      <c r="AJ6633" s="5">
        <v>0</v>
      </c>
      <c r="AK6633" s="5">
        <f t="shared" si="1141"/>
        <v>0</v>
      </c>
      <c r="AL6633" s="5">
        <v>0</v>
      </c>
      <c r="AM6633" s="5">
        <v>1</v>
      </c>
      <c r="AN6633" s="5">
        <f t="shared" si="1142"/>
        <v>1</v>
      </c>
      <c r="AO6633" s="5">
        <v>0</v>
      </c>
      <c r="AP6633" s="5">
        <v>0</v>
      </c>
      <c r="AQ6633" s="5">
        <f t="shared" si="1143"/>
        <v>0</v>
      </c>
      <c r="AR6633" s="5">
        <v>0</v>
      </c>
      <c r="AS6633" s="6">
        <v>45176</v>
      </c>
      <c r="AT6633" s="5">
        <v>1</v>
      </c>
      <c r="AU6633" s="5">
        <v>0</v>
      </c>
      <c r="AV6633" t="str">
        <f t="shared" si="1136"/>
        <v>N</v>
      </c>
      <c r="AW6633" t="s">
        <v>60</v>
      </c>
      <c r="AX6633" t="s">
        <v>61</v>
      </c>
      <c r="AY6633" t="s">
        <v>2637</v>
      </c>
      <c r="AZ6633" t="s">
        <v>2637</v>
      </c>
      <c r="BA6633" t="str">
        <f t="shared" si="1137"/>
        <v>N</v>
      </c>
    </row>
    <row r="6634" spans="1:53">
      <c r="A6634" t="s">
        <v>436</v>
      </c>
      <c r="B6634" t="s">
        <v>54</v>
      </c>
      <c r="C6634" t="s">
        <v>89</v>
      </c>
      <c r="D6634">
        <v>2023</v>
      </c>
      <c r="F6634" t="s">
        <v>12452</v>
      </c>
      <c r="G6634" t="s">
        <v>12453</v>
      </c>
      <c r="H6634" t="s">
        <v>12454</v>
      </c>
      <c r="I6634" t="s">
        <v>12455</v>
      </c>
      <c r="J6634" t="s">
        <v>58</v>
      </c>
      <c r="K6634" t="s">
        <v>59</v>
      </c>
      <c r="L6634" s="5">
        <v>0</v>
      </c>
      <c r="M6634" s="5">
        <v>0</v>
      </c>
      <c r="N6634" s="5">
        <f t="shared" si="1133"/>
        <v>0</v>
      </c>
      <c r="O6634" s="5">
        <v>0</v>
      </c>
      <c r="P6634" s="5">
        <v>0</v>
      </c>
      <c r="Q6634" s="5">
        <f t="shared" si="1134"/>
        <v>0</v>
      </c>
      <c r="R6634" s="5">
        <v>0</v>
      </c>
      <c r="S6634" s="5">
        <v>0</v>
      </c>
      <c r="T6634" s="5">
        <f t="shared" si="1135"/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f t="shared" si="1138"/>
        <v>0</v>
      </c>
      <c r="Z6634" s="5">
        <v>0</v>
      </c>
      <c r="AA6634" s="5">
        <v>0</v>
      </c>
      <c r="AB6634" s="5">
        <f t="shared" si="1139"/>
        <v>0</v>
      </c>
      <c r="AC6634" s="5">
        <v>0</v>
      </c>
      <c r="AD6634" s="5">
        <v>0</v>
      </c>
      <c r="AE6634" s="5">
        <f t="shared" si="1140"/>
        <v>0</v>
      </c>
      <c r="AF6634" s="5">
        <v>0</v>
      </c>
      <c r="AG6634" s="6"/>
      <c r="AH6634" s="5">
        <v>0</v>
      </c>
      <c r="AI6634" s="5">
        <v>0</v>
      </c>
      <c r="AJ6634" s="5">
        <v>0</v>
      </c>
      <c r="AK6634" s="5">
        <f t="shared" si="1141"/>
        <v>0</v>
      </c>
      <c r="AL6634" s="5">
        <v>0</v>
      </c>
      <c r="AM6634" s="5">
        <v>1</v>
      </c>
      <c r="AN6634" s="5">
        <f t="shared" si="1142"/>
        <v>1</v>
      </c>
      <c r="AO6634" s="5">
        <v>0</v>
      </c>
      <c r="AP6634" s="5">
        <v>0</v>
      </c>
      <c r="AQ6634" s="5">
        <f t="shared" si="1143"/>
        <v>0</v>
      </c>
      <c r="AR6634" s="5">
        <v>0</v>
      </c>
      <c r="AS6634" s="6">
        <v>44950</v>
      </c>
      <c r="AT6634" s="5">
        <v>1</v>
      </c>
      <c r="AU6634" s="5">
        <v>0</v>
      </c>
      <c r="AV6634" t="str">
        <f t="shared" si="1136"/>
        <v>N</v>
      </c>
      <c r="AW6634" t="s">
        <v>60</v>
      </c>
      <c r="AX6634" t="s">
        <v>61</v>
      </c>
      <c r="AY6634" t="s">
        <v>2637</v>
      </c>
      <c r="AZ6634" t="s">
        <v>2637</v>
      </c>
      <c r="BA6634" t="str">
        <f t="shared" si="1137"/>
        <v>N</v>
      </c>
    </row>
    <row r="6635" spans="1:53">
      <c r="A6635" t="s">
        <v>436</v>
      </c>
      <c r="B6635" t="s">
        <v>54</v>
      </c>
      <c r="C6635" t="s">
        <v>89</v>
      </c>
      <c r="D6635">
        <v>2023</v>
      </c>
      <c r="F6635" t="s">
        <v>12789</v>
      </c>
      <c r="G6635" t="s">
        <v>12790</v>
      </c>
      <c r="H6635" t="s">
        <v>10788</v>
      </c>
      <c r="I6635" t="s">
        <v>12791</v>
      </c>
      <c r="J6635" t="s">
        <v>58</v>
      </c>
      <c r="K6635" t="s">
        <v>59</v>
      </c>
      <c r="L6635" s="5">
        <v>0</v>
      </c>
      <c r="M6635" s="5">
        <v>0</v>
      </c>
      <c r="N6635" s="5">
        <f t="shared" si="1133"/>
        <v>0</v>
      </c>
      <c r="O6635" s="5">
        <v>0</v>
      </c>
      <c r="P6635" s="5">
        <v>0</v>
      </c>
      <c r="Q6635" s="5">
        <f t="shared" si="1134"/>
        <v>0</v>
      </c>
      <c r="R6635" s="5">
        <v>0</v>
      </c>
      <c r="S6635" s="5">
        <v>0</v>
      </c>
      <c r="T6635" s="5">
        <f t="shared" si="1135"/>
        <v>0</v>
      </c>
      <c r="U6635" s="5">
        <v>0</v>
      </c>
      <c r="V6635" s="5">
        <v>0</v>
      </c>
      <c r="W6635" s="5">
        <v>0</v>
      </c>
      <c r="X6635" s="5">
        <v>0</v>
      </c>
      <c r="Y6635" s="5">
        <f t="shared" si="1138"/>
        <v>0</v>
      </c>
      <c r="Z6635" s="5">
        <v>0</v>
      </c>
      <c r="AA6635" s="5">
        <v>0</v>
      </c>
      <c r="AB6635" s="5">
        <f t="shared" si="1139"/>
        <v>0</v>
      </c>
      <c r="AC6635" s="5">
        <v>0</v>
      </c>
      <c r="AD6635" s="5">
        <v>0</v>
      </c>
      <c r="AE6635" s="5">
        <f t="shared" si="1140"/>
        <v>0</v>
      </c>
      <c r="AF6635" s="5">
        <v>0</v>
      </c>
      <c r="AG6635" s="6"/>
      <c r="AH6635" s="5">
        <v>0</v>
      </c>
      <c r="AI6635" s="5">
        <v>0</v>
      </c>
      <c r="AJ6635" s="5">
        <v>0</v>
      </c>
      <c r="AK6635" s="5">
        <f t="shared" si="1141"/>
        <v>0</v>
      </c>
      <c r="AL6635" s="5">
        <v>0</v>
      </c>
      <c r="AM6635" s="5">
        <v>1</v>
      </c>
      <c r="AN6635" s="5">
        <f t="shared" si="1142"/>
        <v>1</v>
      </c>
      <c r="AO6635" s="5">
        <v>0</v>
      </c>
      <c r="AP6635" s="5">
        <v>0</v>
      </c>
      <c r="AQ6635" s="5">
        <f t="shared" si="1143"/>
        <v>0</v>
      </c>
      <c r="AR6635" s="5">
        <v>0</v>
      </c>
      <c r="AS6635" s="6">
        <v>44957</v>
      </c>
      <c r="AT6635" s="5">
        <v>1</v>
      </c>
      <c r="AU6635" s="5">
        <v>0</v>
      </c>
      <c r="AV6635" t="str">
        <f t="shared" si="1136"/>
        <v>N</v>
      </c>
      <c r="AW6635" t="s">
        <v>60</v>
      </c>
      <c r="AX6635" t="s">
        <v>61</v>
      </c>
      <c r="AY6635" t="s">
        <v>2637</v>
      </c>
      <c r="AZ6635" t="s">
        <v>2637</v>
      </c>
      <c r="BA6635" t="str">
        <f t="shared" si="1137"/>
        <v>N</v>
      </c>
    </row>
    <row r="6636" spans="1:53">
      <c r="A6636" t="s">
        <v>436</v>
      </c>
      <c r="B6636" t="s">
        <v>54</v>
      </c>
      <c r="C6636" t="s">
        <v>89</v>
      </c>
      <c r="D6636">
        <v>2023</v>
      </c>
      <c r="F6636" t="s">
        <v>13014</v>
      </c>
      <c r="G6636" t="s">
        <v>13015</v>
      </c>
      <c r="H6636" t="s">
        <v>13016</v>
      </c>
      <c r="I6636" t="s">
        <v>13017</v>
      </c>
      <c r="J6636" t="s">
        <v>58</v>
      </c>
      <c r="K6636" t="s">
        <v>59</v>
      </c>
      <c r="L6636" s="5">
        <v>0</v>
      </c>
      <c r="M6636" s="5">
        <v>0</v>
      </c>
      <c r="N6636" s="5">
        <f t="shared" si="1133"/>
        <v>0</v>
      </c>
      <c r="O6636" s="5">
        <v>0</v>
      </c>
      <c r="P6636" s="5">
        <v>0</v>
      </c>
      <c r="Q6636" s="5">
        <f t="shared" si="1134"/>
        <v>0</v>
      </c>
      <c r="R6636" s="5">
        <v>0</v>
      </c>
      <c r="S6636" s="5">
        <v>0</v>
      </c>
      <c r="T6636" s="5">
        <f t="shared" si="1135"/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f t="shared" si="1138"/>
        <v>0</v>
      </c>
      <c r="Z6636" s="5">
        <v>0</v>
      </c>
      <c r="AA6636" s="5">
        <v>0</v>
      </c>
      <c r="AB6636" s="5">
        <f t="shared" si="1139"/>
        <v>0</v>
      </c>
      <c r="AC6636" s="5">
        <v>0</v>
      </c>
      <c r="AD6636" s="5">
        <v>0</v>
      </c>
      <c r="AE6636" s="5">
        <f t="shared" si="1140"/>
        <v>0</v>
      </c>
      <c r="AF6636" s="5">
        <v>0</v>
      </c>
      <c r="AG6636" s="6"/>
      <c r="AH6636" s="5">
        <v>0</v>
      </c>
      <c r="AI6636" s="5">
        <v>0</v>
      </c>
      <c r="AJ6636" s="5">
        <v>0</v>
      </c>
      <c r="AK6636" s="5">
        <f t="shared" si="1141"/>
        <v>0</v>
      </c>
      <c r="AL6636" s="5">
        <v>0</v>
      </c>
      <c r="AM6636" s="5">
        <v>1</v>
      </c>
      <c r="AN6636" s="5">
        <f t="shared" si="1142"/>
        <v>1</v>
      </c>
      <c r="AO6636" s="5">
        <v>0</v>
      </c>
      <c r="AP6636" s="5">
        <v>0</v>
      </c>
      <c r="AQ6636" s="5">
        <f t="shared" si="1143"/>
        <v>0</v>
      </c>
      <c r="AR6636" s="5">
        <v>0</v>
      </c>
      <c r="AS6636" s="6">
        <v>44978</v>
      </c>
      <c r="AT6636" s="5">
        <v>1</v>
      </c>
      <c r="AU6636" s="5">
        <v>0</v>
      </c>
      <c r="AV6636" t="str">
        <f t="shared" si="1136"/>
        <v>N</v>
      </c>
      <c r="AW6636" t="s">
        <v>60</v>
      </c>
      <c r="AX6636" t="s">
        <v>61</v>
      </c>
      <c r="AY6636" t="s">
        <v>2637</v>
      </c>
      <c r="AZ6636" t="s">
        <v>2637</v>
      </c>
      <c r="BA6636" t="str">
        <f t="shared" si="1137"/>
        <v>N</v>
      </c>
    </row>
    <row r="6637" spans="1:53">
      <c r="A6637" t="s">
        <v>436</v>
      </c>
      <c r="B6637" t="s">
        <v>54</v>
      </c>
      <c r="C6637" t="s">
        <v>89</v>
      </c>
      <c r="D6637">
        <v>2023</v>
      </c>
      <c r="F6637" t="s">
        <v>12131</v>
      </c>
      <c r="G6637" t="s">
        <v>12132</v>
      </c>
      <c r="H6637" t="s">
        <v>12133</v>
      </c>
      <c r="I6637" t="s">
        <v>12134</v>
      </c>
      <c r="J6637" t="s">
        <v>58</v>
      </c>
      <c r="K6637" t="s">
        <v>59</v>
      </c>
      <c r="L6637" s="5">
        <v>0</v>
      </c>
      <c r="M6637" s="5">
        <v>0</v>
      </c>
      <c r="N6637" s="5">
        <f t="shared" si="1133"/>
        <v>0</v>
      </c>
      <c r="O6637" s="5">
        <v>0</v>
      </c>
      <c r="P6637" s="5">
        <v>0</v>
      </c>
      <c r="Q6637" s="5">
        <f t="shared" si="1134"/>
        <v>0</v>
      </c>
      <c r="R6637" s="5">
        <v>0</v>
      </c>
      <c r="S6637" s="5">
        <v>0</v>
      </c>
      <c r="T6637" s="5">
        <f t="shared" si="1135"/>
        <v>0</v>
      </c>
      <c r="U6637" s="5">
        <v>0</v>
      </c>
      <c r="V6637" s="5">
        <v>0</v>
      </c>
      <c r="W6637" s="5">
        <v>0</v>
      </c>
      <c r="X6637" s="5">
        <v>0</v>
      </c>
      <c r="Y6637" s="5">
        <f t="shared" si="1138"/>
        <v>0</v>
      </c>
      <c r="Z6637" s="5">
        <v>0</v>
      </c>
      <c r="AA6637" s="5">
        <v>0</v>
      </c>
      <c r="AB6637" s="5">
        <f t="shared" si="1139"/>
        <v>0</v>
      </c>
      <c r="AC6637" s="5">
        <v>0</v>
      </c>
      <c r="AD6637" s="5">
        <v>0</v>
      </c>
      <c r="AE6637" s="5">
        <f t="shared" si="1140"/>
        <v>0</v>
      </c>
      <c r="AF6637" s="5">
        <v>0</v>
      </c>
      <c r="AG6637" s="6"/>
      <c r="AH6637" s="5">
        <v>0</v>
      </c>
      <c r="AI6637" s="5">
        <v>0</v>
      </c>
      <c r="AJ6637" s="5">
        <v>0</v>
      </c>
      <c r="AK6637" s="5">
        <f t="shared" si="1141"/>
        <v>0</v>
      </c>
      <c r="AL6637" s="5">
        <v>0</v>
      </c>
      <c r="AM6637" s="5">
        <v>1</v>
      </c>
      <c r="AN6637" s="5">
        <f t="shared" si="1142"/>
        <v>1</v>
      </c>
      <c r="AO6637" s="5">
        <v>0</v>
      </c>
      <c r="AP6637" s="5">
        <v>0</v>
      </c>
      <c r="AQ6637" s="5">
        <f t="shared" si="1143"/>
        <v>0</v>
      </c>
      <c r="AR6637" s="5">
        <v>0</v>
      </c>
      <c r="AS6637" s="6">
        <v>45112</v>
      </c>
      <c r="AT6637" s="5">
        <v>1</v>
      </c>
      <c r="AU6637" s="5">
        <v>0</v>
      </c>
      <c r="AV6637" t="str">
        <f t="shared" si="1136"/>
        <v>N</v>
      </c>
      <c r="AW6637" t="s">
        <v>60</v>
      </c>
      <c r="AX6637" t="s">
        <v>61</v>
      </c>
      <c r="AY6637" t="s">
        <v>2637</v>
      </c>
      <c r="AZ6637" t="s">
        <v>2637</v>
      </c>
      <c r="BA6637" t="str">
        <f t="shared" si="1137"/>
        <v>N</v>
      </c>
    </row>
    <row r="6638" spans="1:53">
      <c r="A6638" t="s">
        <v>436</v>
      </c>
      <c r="B6638" t="s">
        <v>54</v>
      </c>
      <c r="C6638" t="s">
        <v>89</v>
      </c>
      <c r="D6638">
        <v>2023</v>
      </c>
      <c r="F6638" t="s">
        <v>12976</v>
      </c>
      <c r="G6638" t="s">
        <v>12977</v>
      </c>
      <c r="H6638" t="s">
        <v>12978</v>
      </c>
      <c r="I6638" t="s">
        <v>12979</v>
      </c>
      <c r="J6638" t="s">
        <v>58</v>
      </c>
      <c r="K6638" t="s">
        <v>59</v>
      </c>
      <c r="L6638" s="5">
        <v>0</v>
      </c>
      <c r="M6638" s="5">
        <v>0</v>
      </c>
      <c r="N6638" s="5">
        <f t="shared" si="1133"/>
        <v>0</v>
      </c>
      <c r="O6638" s="5">
        <v>0</v>
      </c>
      <c r="P6638" s="5">
        <v>0</v>
      </c>
      <c r="Q6638" s="5">
        <f t="shared" si="1134"/>
        <v>0</v>
      </c>
      <c r="R6638" s="5">
        <v>0</v>
      </c>
      <c r="S6638" s="5">
        <v>0</v>
      </c>
      <c r="T6638" s="5">
        <f t="shared" si="1135"/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f t="shared" si="1138"/>
        <v>0</v>
      </c>
      <c r="Z6638" s="5">
        <v>0</v>
      </c>
      <c r="AA6638" s="5">
        <v>0</v>
      </c>
      <c r="AB6638" s="5">
        <f t="shared" si="1139"/>
        <v>0</v>
      </c>
      <c r="AC6638" s="5">
        <v>0</v>
      </c>
      <c r="AD6638" s="5">
        <v>0</v>
      </c>
      <c r="AE6638" s="5">
        <f t="shared" si="1140"/>
        <v>0</v>
      </c>
      <c r="AF6638" s="5">
        <v>0</v>
      </c>
      <c r="AG6638" s="6"/>
      <c r="AH6638" s="5">
        <v>0</v>
      </c>
      <c r="AI6638" s="5">
        <v>0</v>
      </c>
      <c r="AJ6638" s="5">
        <v>0</v>
      </c>
      <c r="AK6638" s="5">
        <f t="shared" si="1141"/>
        <v>0</v>
      </c>
      <c r="AL6638" s="5">
        <v>0</v>
      </c>
      <c r="AM6638" s="5">
        <v>1</v>
      </c>
      <c r="AN6638" s="5">
        <f t="shared" si="1142"/>
        <v>1</v>
      </c>
      <c r="AO6638" s="5">
        <v>0</v>
      </c>
      <c r="AP6638" s="5">
        <v>0</v>
      </c>
      <c r="AQ6638" s="5">
        <f t="shared" si="1143"/>
        <v>0</v>
      </c>
      <c r="AR6638" s="5">
        <v>0</v>
      </c>
      <c r="AS6638" s="6">
        <v>44978</v>
      </c>
      <c r="AT6638" s="5">
        <v>1</v>
      </c>
      <c r="AU6638" s="5">
        <v>0</v>
      </c>
      <c r="AV6638" t="str">
        <f t="shared" si="1136"/>
        <v>N</v>
      </c>
      <c r="AW6638" t="s">
        <v>60</v>
      </c>
      <c r="AX6638" t="s">
        <v>61</v>
      </c>
      <c r="AY6638" t="s">
        <v>2637</v>
      </c>
      <c r="AZ6638" t="s">
        <v>2637</v>
      </c>
      <c r="BA6638" t="str">
        <f t="shared" si="1137"/>
        <v>N</v>
      </c>
    </row>
    <row r="6639" spans="1:53">
      <c r="A6639" t="s">
        <v>436</v>
      </c>
      <c r="B6639" t="s">
        <v>54</v>
      </c>
      <c r="C6639" t="s">
        <v>89</v>
      </c>
      <c r="D6639">
        <v>2023</v>
      </c>
      <c r="F6639" t="s">
        <v>12745</v>
      </c>
      <c r="G6639" t="s">
        <v>12746</v>
      </c>
      <c r="H6639" t="s">
        <v>4884</v>
      </c>
      <c r="I6639" t="s">
        <v>12747</v>
      </c>
      <c r="J6639" t="s">
        <v>58</v>
      </c>
      <c r="K6639" t="s">
        <v>59</v>
      </c>
      <c r="L6639" s="5">
        <v>0</v>
      </c>
      <c r="M6639" s="5">
        <v>0</v>
      </c>
      <c r="N6639" s="5">
        <f t="shared" si="1133"/>
        <v>0</v>
      </c>
      <c r="O6639" s="5">
        <v>0</v>
      </c>
      <c r="P6639" s="5">
        <v>0</v>
      </c>
      <c r="Q6639" s="5">
        <f t="shared" si="1134"/>
        <v>0</v>
      </c>
      <c r="R6639" s="5">
        <v>0</v>
      </c>
      <c r="S6639" s="5">
        <v>0</v>
      </c>
      <c r="T6639" s="5">
        <f t="shared" si="1135"/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f t="shared" si="1138"/>
        <v>0</v>
      </c>
      <c r="Z6639" s="5">
        <v>0</v>
      </c>
      <c r="AA6639" s="5">
        <v>0</v>
      </c>
      <c r="AB6639" s="5">
        <f t="shared" si="1139"/>
        <v>0</v>
      </c>
      <c r="AC6639" s="5">
        <v>0</v>
      </c>
      <c r="AD6639" s="5">
        <v>0</v>
      </c>
      <c r="AE6639" s="5">
        <f t="shared" si="1140"/>
        <v>0</v>
      </c>
      <c r="AF6639" s="5">
        <v>0</v>
      </c>
      <c r="AG6639" s="6"/>
      <c r="AH6639" s="5">
        <v>0</v>
      </c>
      <c r="AI6639" s="5">
        <v>0</v>
      </c>
      <c r="AJ6639" s="5">
        <v>0</v>
      </c>
      <c r="AK6639" s="5">
        <f t="shared" si="1141"/>
        <v>0</v>
      </c>
      <c r="AL6639" s="5">
        <v>0</v>
      </c>
      <c r="AM6639" s="5">
        <v>1</v>
      </c>
      <c r="AN6639" s="5">
        <f t="shared" si="1142"/>
        <v>1</v>
      </c>
      <c r="AO6639" s="5">
        <v>0</v>
      </c>
      <c r="AP6639" s="5">
        <v>0</v>
      </c>
      <c r="AQ6639" s="5">
        <f t="shared" si="1143"/>
        <v>0</v>
      </c>
      <c r="AR6639" s="5">
        <v>0</v>
      </c>
      <c r="AS6639" s="6">
        <v>44951</v>
      </c>
      <c r="AT6639" s="5">
        <v>1</v>
      </c>
      <c r="AU6639" s="5">
        <v>0</v>
      </c>
      <c r="AV6639" t="str">
        <f t="shared" si="1136"/>
        <v>N</v>
      </c>
      <c r="AW6639" t="s">
        <v>60</v>
      </c>
      <c r="AX6639" t="s">
        <v>61</v>
      </c>
      <c r="AY6639" t="s">
        <v>2637</v>
      </c>
      <c r="AZ6639" t="s">
        <v>2637</v>
      </c>
      <c r="BA6639" t="str">
        <f t="shared" si="1137"/>
        <v>N</v>
      </c>
    </row>
    <row r="6640" spans="1:53">
      <c r="A6640" t="s">
        <v>436</v>
      </c>
      <c r="B6640" t="s">
        <v>54</v>
      </c>
      <c r="C6640" t="s">
        <v>89</v>
      </c>
      <c r="D6640">
        <v>2023</v>
      </c>
      <c r="F6640" t="s">
        <v>12980</v>
      </c>
      <c r="G6640" t="s">
        <v>12981</v>
      </c>
      <c r="H6640" t="s">
        <v>12982</v>
      </c>
      <c r="I6640" t="s">
        <v>12983</v>
      </c>
      <c r="J6640" t="s">
        <v>58</v>
      </c>
      <c r="K6640" t="s">
        <v>59</v>
      </c>
      <c r="L6640" s="5">
        <v>0</v>
      </c>
      <c r="M6640" s="5">
        <v>0</v>
      </c>
      <c r="N6640" s="5">
        <f t="shared" si="1133"/>
        <v>0</v>
      </c>
      <c r="O6640" s="5">
        <v>0</v>
      </c>
      <c r="P6640" s="5">
        <v>0</v>
      </c>
      <c r="Q6640" s="5">
        <f t="shared" si="1134"/>
        <v>0</v>
      </c>
      <c r="R6640" s="5">
        <v>0</v>
      </c>
      <c r="S6640" s="5">
        <v>0</v>
      </c>
      <c r="T6640" s="5">
        <f t="shared" si="1135"/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f t="shared" si="1138"/>
        <v>0</v>
      </c>
      <c r="Z6640" s="5">
        <v>0</v>
      </c>
      <c r="AA6640" s="5">
        <v>0</v>
      </c>
      <c r="AB6640" s="5">
        <f t="shared" si="1139"/>
        <v>0</v>
      </c>
      <c r="AC6640" s="5">
        <v>0</v>
      </c>
      <c r="AD6640" s="5">
        <v>0</v>
      </c>
      <c r="AE6640" s="5">
        <f t="shared" si="1140"/>
        <v>0</v>
      </c>
      <c r="AF6640" s="5">
        <v>0</v>
      </c>
      <c r="AG6640" s="6"/>
      <c r="AH6640" s="5">
        <v>0</v>
      </c>
      <c r="AI6640" s="5">
        <v>0</v>
      </c>
      <c r="AJ6640" s="5">
        <v>0</v>
      </c>
      <c r="AK6640" s="5">
        <f t="shared" si="1141"/>
        <v>0</v>
      </c>
      <c r="AL6640" s="5">
        <v>0</v>
      </c>
      <c r="AM6640" s="5">
        <v>1</v>
      </c>
      <c r="AN6640" s="5">
        <f t="shared" si="1142"/>
        <v>1</v>
      </c>
      <c r="AO6640" s="5">
        <v>0</v>
      </c>
      <c r="AP6640" s="5">
        <v>0</v>
      </c>
      <c r="AQ6640" s="5">
        <f t="shared" si="1143"/>
        <v>0</v>
      </c>
      <c r="AR6640" s="5">
        <v>0</v>
      </c>
      <c r="AS6640" s="6">
        <v>45105</v>
      </c>
      <c r="AT6640" s="5">
        <v>1</v>
      </c>
      <c r="AU6640" s="5">
        <v>0</v>
      </c>
      <c r="AV6640" t="str">
        <f t="shared" si="1136"/>
        <v>N</v>
      </c>
      <c r="AW6640" t="s">
        <v>60</v>
      </c>
      <c r="AX6640" t="s">
        <v>61</v>
      </c>
      <c r="AY6640" t="s">
        <v>2637</v>
      </c>
      <c r="AZ6640" t="s">
        <v>2637</v>
      </c>
      <c r="BA6640" t="str">
        <f t="shared" si="1137"/>
        <v>N</v>
      </c>
    </row>
    <row r="6641" spans="1:53">
      <c r="A6641" t="s">
        <v>436</v>
      </c>
      <c r="B6641" t="s">
        <v>54</v>
      </c>
      <c r="C6641" t="s">
        <v>89</v>
      </c>
      <c r="D6641">
        <v>2023</v>
      </c>
      <c r="F6641" t="s">
        <v>12987</v>
      </c>
      <c r="G6641" t="s">
        <v>12988</v>
      </c>
      <c r="H6641" t="s">
        <v>5071</v>
      </c>
      <c r="I6641" t="s">
        <v>12989</v>
      </c>
      <c r="J6641" t="s">
        <v>58</v>
      </c>
      <c r="K6641" t="s">
        <v>59</v>
      </c>
      <c r="L6641" s="5">
        <v>0</v>
      </c>
      <c r="M6641" s="5">
        <v>0</v>
      </c>
      <c r="N6641" s="5">
        <f t="shared" si="1133"/>
        <v>0</v>
      </c>
      <c r="O6641" s="5">
        <v>0</v>
      </c>
      <c r="P6641" s="5">
        <v>0</v>
      </c>
      <c r="Q6641" s="5">
        <f t="shared" si="1134"/>
        <v>0</v>
      </c>
      <c r="R6641" s="5">
        <v>0</v>
      </c>
      <c r="S6641" s="5">
        <v>0</v>
      </c>
      <c r="T6641" s="5">
        <f t="shared" si="1135"/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f t="shared" si="1138"/>
        <v>0</v>
      </c>
      <c r="Z6641" s="5">
        <v>0</v>
      </c>
      <c r="AA6641" s="5">
        <v>0</v>
      </c>
      <c r="AB6641" s="5">
        <f t="shared" si="1139"/>
        <v>0</v>
      </c>
      <c r="AC6641" s="5">
        <v>0</v>
      </c>
      <c r="AD6641" s="5">
        <v>0</v>
      </c>
      <c r="AE6641" s="5">
        <f t="shared" si="1140"/>
        <v>0</v>
      </c>
      <c r="AF6641" s="5">
        <v>0</v>
      </c>
      <c r="AG6641" s="6"/>
      <c r="AH6641" s="5">
        <v>0</v>
      </c>
      <c r="AI6641" s="5">
        <v>0</v>
      </c>
      <c r="AJ6641" s="5">
        <v>0</v>
      </c>
      <c r="AK6641" s="5">
        <f t="shared" si="1141"/>
        <v>0</v>
      </c>
      <c r="AL6641" s="5">
        <v>0</v>
      </c>
      <c r="AM6641" s="5">
        <v>1</v>
      </c>
      <c r="AN6641" s="5">
        <f t="shared" si="1142"/>
        <v>1</v>
      </c>
      <c r="AO6641" s="5">
        <v>0</v>
      </c>
      <c r="AP6641" s="5">
        <v>0</v>
      </c>
      <c r="AQ6641" s="5">
        <f t="shared" si="1143"/>
        <v>0</v>
      </c>
      <c r="AR6641" s="5">
        <v>0</v>
      </c>
      <c r="AS6641" s="6">
        <v>44966</v>
      </c>
      <c r="AT6641" s="5">
        <v>1</v>
      </c>
      <c r="AU6641" s="5">
        <v>0</v>
      </c>
      <c r="AV6641" t="str">
        <f t="shared" si="1136"/>
        <v>N</v>
      </c>
      <c r="AW6641" t="s">
        <v>60</v>
      </c>
      <c r="AX6641" t="s">
        <v>61</v>
      </c>
      <c r="AY6641" t="s">
        <v>2637</v>
      </c>
      <c r="AZ6641" t="s">
        <v>2637</v>
      </c>
      <c r="BA6641" t="str">
        <f t="shared" si="1137"/>
        <v>N</v>
      </c>
    </row>
    <row r="6642" spans="1:53">
      <c r="A6642" t="s">
        <v>436</v>
      </c>
      <c r="B6642" t="s">
        <v>54</v>
      </c>
      <c r="C6642" t="s">
        <v>89</v>
      </c>
      <c r="D6642">
        <v>2023</v>
      </c>
      <c r="F6642" t="s">
        <v>12456</v>
      </c>
      <c r="G6642" t="s">
        <v>12457</v>
      </c>
      <c r="H6642" t="s">
        <v>12458</v>
      </c>
      <c r="I6642" t="s">
        <v>12459</v>
      </c>
      <c r="J6642" t="s">
        <v>58</v>
      </c>
      <c r="K6642" t="s">
        <v>59</v>
      </c>
      <c r="L6642" s="5">
        <v>0</v>
      </c>
      <c r="M6642" s="5">
        <v>0</v>
      </c>
      <c r="N6642" s="5">
        <f t="shared" si="1133"/>
        <v>0</v>
      </c>
      <c r="O6642" s="5">
        <v>0</v>
      </c>
      <c r="P6642" s="5">
        <v>0</v>
      </c>
      <c r="Q6642" s="5">
        <f t="shared" si="1134"/>
        <v>0</v>
      </c>
      <c r="R6642" s="5">
        <v>0</v>
      </c>
      <c r="S6642" s="5">
        <v>0</v>
      </c>
      <c r="T6642" s="5">
        <f t="shared" si="1135"/>
        <v>0</v>
      </c>
      <c r="U6642" s="5">
        <v>0</v>
      </c>
      <c r="V6642" s="5">
        <v>0</v>
      </c>
      <c r="W6642" s="5">
        <v>0</v>
      </c>
      <c r="X6642" s="5">
        <v>0</v>
      </c>
      <c r="Y6642" s="5">
        <f t="shared" si="1138"/>
        <v>0</v>
      </c>
      <c r="Z6642" s="5">
        <v>0</v>
      </c>
      <c r="AA6642" s="5">
        <v>0</v>
      </c>
      <c r="AB6642" s="5">
        <f t="shared" si="1139"/>
        <v>0</v>
      </c>
      <c r="AC6642" s="5">
        <v>0</v>
      </c>
      <c r="AD6642" s="5">
        <v>0</v>
      </c>
      <c r="AE6642" s="5">
        <f t="shared" si="1140"/>
        <v>0</v>
      </c>
      <c r="AF6642" s="5">
        <v>0</v>
      </c>
      <c r="AG6642" s="6"/>
      <c r="AH6642" s="5">
        <v>0</v>
      </c>
      <c r="AI6642" s="5">
        <v>0</v>
      </c>
      <c r="AJ6642" s="5">
        <v>0</v>
      </c>
      <c r="AK6642" s="5">
        <f t="shared" si="1141"/>
        <v>0</v>
      </c>
      <c r="AL6642" s="5">
        <v>0</v>
      </c>
      <c r="AM6642" s="5">
        <v>1</v>
      </c>
      <c r="AN6642" s="5">
        <f t="shared" si="1142"/>
        <v>1</v>
      </c>
      <c r="AO6642" s="5">
        <v>0</v>
      </c>
      <c r="AP6642" s="5">
        <v>0</v>
      </c>
      <c r="AQ6642" s="5">
        <f t="shared" si="1143"/>
        <v>0</v>
      </c>
      <c r="AR6642" s="5">
        <v>0</v>
      </c>
      <c r="AS6642" s="6">
        <v>44952</v>
      </c>
      <c r="AT6642" s="5">
        <v>1</v>
      </c>
      <c r="AU6642" s="5">
        <v>0</v>
      </c>
      <c r="AV6642" t="str">
        <f t="shared" si="1136"/>
        <v>N</v>
      </c>
      <c r="AW6642" t="s">
        <v>60</v>
      </c>
      <c r="AX6642" t="s">
        <v>61</v>
      </c>
      <c r="AY6642" t="s">
        <v>2637</v>
      </c>
      <c r="AZ6642" t="s">
        <v>2637</v>
      </c>
      <c r="BA6642" t="str">
        <f t="shared" si="1137"/>
        <v>N</v>
      </c>
    </row>
    <row r="6643" spans="1:53">
      <c r="A6643" t="s">
        <v>436</v>
      </c>
      <c r="B6643" t="s">
        <v>54</v>
      </c>
      <c r="C6643" t="s">
        <v>89</v>
      </c>
      <c r="D6643">
        <v>2023</v>
      </c>
      <c r="F6643" t="s">
        <v>12449</v>
      </c>
      <c r="G6643" t="s">
        <v>12450</v>
      </c>
      <c r="H6643" t="s">
        <v>2754</v>
      </c>
      <c r="I6643" t="s">
        <v>12451</v>
      </c>
      <c r="J6643" t="s">
        <v>58</v>
      </c>
      <c r="K6643" t="s">
        <v>59</v>
      </c>
      <c r="L6643" s="5">
        <v>0</v>
      </c>
      <c r="M6643" s="5">
        <v>0</v>
      </c>
      <c r="N6643" s="5">
        <f t="shared" si="1133"/>
        <v>0</v>
      </c>
      <c r="O6643" s="5">
        <v>0</v>
      </c>
      <c r="P6643" s="5">
        <v>0</v>
      </c>
      <c r="Q6643" s="5">
        <f t="shared" si="1134"/>
        <v>0</v>
      </c>
      <c r="R6643" s="5">
        <v>0</v>
      </c>
      <c r="S6643" s="5">
        <v>0</v>
      </c>
      <c r="T6643" s="5">
        <f t="shared" si="1135"/>
        <v>0</v>
      </c>
      <c r="U6643" s="5">
        <v>0</v>
      </c>
      <c r="V6643" s="5">
        <v>0</v>
      </c>
      <c r="W6643" s="5">
        <v>0</v>
      </c>
      <c r="X6643" s="5">
        <v>0</v>
      </c>
      <c r="Y6643" s="5">
        <f t="shared" si="1138"/>
        <v>0</v>
      </c>
      <c r="Z6643" s="5">
        <v>0</v>
      </c>
      <c r="AA6643" s="5">
        <v>0</v>
      </c>
      <c r="AB6643" s="5">
        <f t="shared" si="1139"/>
        <v>0</v>
      </c>
      <c r="AC6643" s="5">
        <v>0</v>
      </c>
      <c r="AD6643" s="5">
        <v>0</v>
      </c>
      <c r="AE6643" s="5">
        <f t="shared" si="1140"/>
        <v>0</v>
      </c>
      <c r="AF6643" s="5">
        <v>0</v>
      </c>
      <c r="AG6643" s="6"/>
      <c r="AH6643" s="5">
        <v>0</v>
      </c>
      <c r="AI6643" s="5">
        <v>0</v>
      </c>
      <c r="AJ6643" s="5">
        <v>0</v>
      </c>
      <c r="AK6643" s="5">
        <f t="shared" si="1141"/>
        <v>0</v>
      </c>
      <c r="AL6643" s="5">
        <v>0</v>
      </c>
      <c r="AM6643" s="5">
        <v>1</v>
      </c>
      <c r="AN6643" s="5">
        <f t="shared" si="1142"/>
        <v>1</v>
      </c>
      <c r="AO6643" s="5">
        <v>0</v>
      </c>
      <c r="AP6643" s="5">
        <v>0</v>
      </c>
      <c r="AQ6643" s="5">
        <f t="shared" si="1143"/>
        <v>0</v>
      </c>
      <c r="AR6643" s="5">
        <v>0</v>
      </c>
      <c r="AS6643" s="6">
        <v>44965</v>
      </c>
      <c r="AT6643" s="5">
        <v>1</v>
      </c>
      <c r="AU6643" s="5">
        <v>0</v>
      </c>
      <c r="AV6643" t="str">
        <f t="shared" si="1136"/>
        <v>N</v>
      </c>
      <c r="AW6643" t="s">
        <v>60</v>
      </c>
      <c r="AX6643" t="s">
        <v>61</v>
      </c>
      <c r="AY6643" t="s">
        <v>2637</v>
      </c>
      <c r="AZ6643" t="s">
        <v>2637</v>
      </c>
      <c r="BA6643" t="str">
        <f t="shared" si="1137"/>
        <v>N</v>
      </c>
    </row>
    <row r="6644" spans="1:53">
      <c r="A6644" t="s">
        <v>436</v>
      </c>
      <c r="B6644" t="s">
        <v>54</v>
      </c>
      <c r="C6644" t="s">
        <v>89</v>
      </c>
      <c r="D6644">
        <v>2023</v>
      </c>
      <c r="F6644" t="s">
        <v>12423</v>
      </c>
      <c r="G6644" t="s">
        <v>12424</v>
      </c>
      <c r="H6644" t="s">
        <v>12755</v>
      </c>
      <c r="I6644" t="s">
        <v>12756</v>
      </c>
      <c r="J6644" t="s">
        <v>58</v>
      </c>
      <c r="K6644" t="s">
        <v>59</v>
      </c>
      <c r="L6644" s="5">
        <v>0</v>
      </c>
      <c r="M6644" s="5">
        <v>0</v>
      </c>
      <c r="N6644" s="5">
        <f t="shared" si="1133"/>
        <v>0</v>
      </c>
      <c r="O6644" s="5">
        <v>0</v>
      </c>
      <c r="P6644" s="5">
        <v>0</v>
      </c>
      <c r="Q6644" s="5">
        <f t="shared" si="1134"/>
        <v>0</v>
      </c>
      <c r="R6644" s="5">
        <v>0</v>
      </c>
      <c r="S6644" s="5">
        <v>0</v>
      </c>
      <c r="T6644" s="5">
        <f t="shared" si="1135"/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f t="shared" si="1138"/>
        <v>0</v>
      </c>
      <c r="Z6644" s="5">
        <v>0</v>
      </c>
      <c r="AA6644" s="5">
        <v>0</v>
      </c>
      <c r="AB6644" s="5">
        <f t="shared" si="1139"/>
        <v>0</v>
      </c>
      <c r="AC6644" s="5">
        <v>0</v>
      </c>
      <c r="AD6644" s="5">
        <v>0</v>
      </c>
      <c r="AE6644" s="5">
        <f t="shared" si="1140"/>
        <v>0</v>
      </c>
      <c r="AF6644" s="5">
        <v>0</v>
      </c>
      <c r="AG6644" s="6"/>
      <c r="AH6644" s="5">
        <v>0</v>
      </c>
      <c r="AI6644" s="5">
        <v>0</v>
      </c>
      <c r="AJ6644" s="5">
        <v>0</v>
      </c>
      <c r="AK6644" s="5">
        <f t="shared" si="1141"/>
        <v>0</v>
      </c>
      <c r="AL6644" s="5">
        <v>0</v>
      </c>
      <c r="AM6644" s="5">
        <v>1</v>
      </c>
      <c r="AN6644" s="5">
        <f t="shared" si="1142"/>
        <v>1</v>
      </c>
      <c r="AO6644" s="5">
        <v>0</v>
      </c>
      <c r="AP6644" s="5">
        <v>0</v>
      </c>
      <c r="AQ6644" s="5">
        <f t="shared" si="1143"/>
        <v>0</v>
      </c>
      <c r="AR6644" s="5">
        <v>0</v>
      </c>
      <c r="AS6644" s="6">
        <v>45113</v>
      </c>
      <c r="AT6644" s="5">
        <v>1</v>
      </c>
      <c r="AU6644" s="5">
        <v>0</v>
      </c>
      <c r="AV6644" t="str">
        <f t="shared" si="1136"/>
        <v>N</v>
      </c>
      <c r="AW6644" t="s">
        <v>60</v>
      </c>
      <c r="AX6644" t="s">
        <v>61</v>
      </c>
      <c r="AY6644" t="s">
        <v>2637</v>
      </c>
      <c r="AZ6644" t="s">
        <v>2637</v>
      </c>
      <c r="BA6644" t="str">
        <f t="shared" si="1137"/>
        <v>N</v>
      </c>
    </row>
    <row r="6645" spans="1:53">
      <c r="A6645" t="s">
        <v>436</v>
      </c>
      <c r="B6645" t="s">
        <v>54</v>
      </c>
      <c r="C6645" t="s">
        <v>89</v>
      </c>
      <c r="D6645">
        <v>2023</v>
      </c>
      <c r="F6645" t="s">
        <v>12382</v>
      </c>
      <c r="G6645" t="s">
        <v>15152</v>
      </c>
      <c r="H6645" t="s">
        <v>12384</v>
      </c>
      <c r="I6645" t="s">
        <v>12385</v>
      </c>
      <c r="J6645" t="s">
        <v>58</v>
      </c>
      <c r="K6645" t="s">
        <v>59</v>
      </c>
      <c r="L6645" s="5">
        <v>0</v>
      </c>
      <c r="M6645" s="5">
        <v>0</v>
      </c>
      <c r="N6645" s="5">
        <f t="shared" si="1133"/>
        <v>0</v>
      </c>
      <c r="O6645" s="5">
        <v>0</v>
      </c>
      <c r="P6645" s="5">
        <v>0</v>
      </c>
      <c r="Q6645" s="5">
        <f t="shared" si="1134"/>
        <v>0</v>
      </c>
      <c r="R6645" s="5">
        <v>0</v>
      </c>
      <c r="S6645" s="5">
        <v>0</v>
      </c>
      <c r="T6645" s="5">
        <f t="shared" si="1135"/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f t="shared" si="1138"/>
        <v>0</v>
      </c>
      <c r="Z6645" s="5">
        <v>0</v>
      </c>
      <c r="AA6645" s="5">
        <v>0</v>
      </c>
      <c r="AB6645" s="5">
        <f t="shared" si="1139"/>
        <v>0</v>
      </c>
      <c r="AC6645" s="5">
        <v>0</v>
      </c>
      <c r="AD6645" s="5">
        <v>0</v>
      </c>
      <c r="AE6645" s="5">
        <f t="shared" si="1140"/>
        <v>0</v>
      </c>
      <c r="AF6645" s="5">
        <v>0</v>
      </c>
      <c r="AG6645" s="6"/>
      <c r="AH6645" s="5">
        <v>0</v>
      </c>
      <c r="AI6645" s="5">
        <v>0</v>
      </c>
      <c r="AJ6645" s="5">
        <v>0</v>
      </c>
      <c r="AK6645" s="5">
        <f t="shared" si="1141"/>
        <v>0</v>
      </c>
      <c r="AL6645" s="5">
        <v>0</v>
      </c>
      <c r="AM6645" s="5">
        <v>1</v>
      </c>
      <c r="AN6645" s="5">
        <f t="shared" si="1142"/>
        <v>1</v>
      </c>
      <c r="AO6645" s="5">
        <v>0</v>
      </c>
      <c r="AP6645" s="5">
        <v>0</v>
      </c>
      <c r="AQ6645" s="5">
        <f t="shared" si="1143"/>
        <v>0</v>
      </c>
      <c r="AR6645" s="5">
        <v>0</v>
      </c>
      <c r="AS6645" s="6">
        <v>45208</v>
      </c>
      <c r="AT6645" s="5">
        <v>1</v>
      </c>
      <c r="AU6645" s="5">
        <v>0</v>
      </c>
      <c r="AV6645" t="str">
        <f t="shared" si="1136"/>
        <v>N</v>
      </c>
      <c r="AW6645" t="s">
        <v>60</v>
      </c>
      <c r="AX6645" t="s">
        <v>61</v>
      </c>
      <c r="AY6645" t="s">
        <v>2637</v>
      </c>
      <c r="AZ6645" t="s">
        <v>2637</v>
      </c>
      <c r="BA6645" t="str">
        <f t="shared" si="1137"/>
        <v>N</v>
      </c>
    </row>
    <row r="6646" spans="1:53">
      <c r="A6646" t="s">
        <v>436</v>
      </c>
      <c r="B6646" t="s">
        <v>54</v>
      </c>
      <c r="C6646" t="s">
        <v>89</v>
      </c>
      <c r="D6646">
        <v>2023</v>
      </c>
      <c r="F6646" t="s">
        <v>12581</v>
      </c>
      <c r="G6646" t="s">
        <v>12582</v>
      </c>
      <c r="H6646" t="s">
        <v>6904</v>
      </c>
      <c r="I6646" t="s">
        <v>12583</v>
      </c>
      <c r="J6646" t="s">
        <v>58</v>
      </c>
      <c r="K6646" t="s">
        <v>59</v>
      </c>
      <c r="L6646" s="5">
        <v>0</v>
      </c>
      <c r="M6646" s="5">
        <v>0</v>
      </c>
      <c r="N6646" s="5">
        <f t="shared" si="1133"/>
        <v>0</v>
      </c>
      <c r="O6646" s="5">
        <v>0</v>
      </c>
      <c r="P6646" s="5">
        <v>0</v>
      </c>
      <c r="Q6646" s="5">
        <f t="shared" si="1134"/>
        <v>0</v>
      </c>
      <c r="R6646" s="5">
        <v>0</v>
      </c>
      <c r="S6646" s="5">
        <v>0</v>
      </c>
      <c r="T6646" s="5">
        <f t="shared" si="1135"/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f t="shared" si="1138"/>
        <v>0</v>
      </c>
      <c r="Z6646" s="5">
        <v>0</v>
      </c>
      <c r="AA6646" s="5">
        <v>0</v>
      </c>
      <c r="AB6646" s="5">
        <f t="shared" si="1139"/>
        <v>0</v>
      </c>
      <c r="AC6646" s="5">
        <v>0</v>
      </c>
      <c r="AD6646" s="5">
        <v>0</v>
      </c>
      <c r="AE6646" s="5">
        <f t="shared" si="1140"/>
        <v>0</v>
      </c>
      <c r="AF6646" s="5">
        <v>0</v>
      </c>
      <c r="AG6646" s="6"/>
      <c r="AH6646" s="5">
        <v>0</v>
      </c>
      <c r="AI6646" s="5">
        <v>0</v>
      </c>
      <c r="AJ6646" s="5">
        <v>0</v>
      </c>
      <c r="AK6646" s="5">
        <f t="shared" si="1141"/>
        <v>0</v>
      </c>
      <c r="AL6646" s="5">
        <v>0</v>
      </c>
      <c r="AM6646" s="5">
        <v>1</v>
      </c>
      <c r="AN6646" s="5">
        <f t="shared" si="1142"/>
        <v>1</v>
      </c>
      <c r="AO6646" s="5">
        <v>0</v>
      </c>
      <c r="AP6646" s="5">
        <v>0</v>
      </c>
      <c r="AQ6646" s="5">
        <f t="shared" si="1143"/>
        <v>0</v>
      </c>
      <c r="AR6646" s="5">
        <v>0</v>
      </c>
      <c r="AS6646" s="6">
        <v>45175</v>
      </c>
      <c r="AT6646" s="5">
        <v>1</v>
      </c>
      <c r="AU6646" s="5">
        <v>0</v>
      </c>
      <c r="AV6646" t="str">
        <f t="shared" si="1136"/>
        <v>N</v>
      </c>
      <c r="AW6646" t="s">
        <v>60</v>
      </c>
      <c r="AX6646" t="s">
        <v>61</v>
      </c>
      <c r="AY6646" t="s">
        <v>2637</v>
      </c>
      <c r="AZ6646" t="s">
        <v>2637</v>
      </c>
      <c r="BA6646" t="str">
        <f t="shared" si="1137"/>
        <v>N</v>
      </c>
    </row>
    <row r="6647" spans="1:53">
      <c r="A6647" t="s">
        <v>436</v>
      </c>
      <c r="B6647" t="s">
        <v>54</v>
      </c>
      <c r="C6647" t="s">
        <v>89</v>
      </c>
      <c r="D6647">
        <v>2023</v>
      </c>
      <c r="F6647" t="s">
        <v>6922</v>
      </c>
      <c r="G6647" t="s">
        <v>6923</v>
      </c>
      <c r="H6647" t="s">
        <v>6338</v>
      </c>
      <c r="I6647" t="s">
        <v>6924</v>
      </c>
      <c r="J6647" t="s">
        <v>58</v>
      </c>
      <c r="K6647" t="s">
        <v>59</v>
      </c>
      <c r="L6647" s="5">
        <v>0</v>
      </c>
      <c r="M6647" s="5">
        <v>0</v>
      </c>
      <c r="N6647" s="5">
        <f t="shared" si="1133"/>
        <v>0</v>
      </c>
      <c r="O6647" s="5">
        <v>0</v>
      </c>
      <c r="P6647" s="5">
        <v>0</v>
      </c>
      <c r="Q6647" s="5">
        <f t="shared" si="1134"/>
        <v>0</v>
      </c>
      <c r="R6647" s="5">
        <v>0</v>
      </c>
      <c r="S6647" s="5">
        <v>0</v>
      </c>
      <c r="T6647" s="5">
        <f t="shared" si="1135"/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f t="shared" si="1138"/>
        <v>0</v>
      </c>
      <c r="Z6647" s="5">
        <v>0</v>
      </c>
      <c r="AA6647" s="5">
        <v>0</v>
      </c>
      <c r="AB6647" s="5">
        <f t="shared" si="1139"/>
        <v>0</v>
      </c>
      <c r="AC6647" s="5">
        <v>0</v>
      </c>
      <c r="AD6647" s="5">
        <v>0</v>
      </c>
      <c r="AE6647" s="5">
        <f t="shared" si="1140"/>
        <v>0</v>
      </c>
      <c r="AF6647" s="5">
        <v>0</v>
      </c>
      <c r="AG6647" s="6"/>
      <c r="AH6647" s="5">
        <v>0</v>
      </c>
      <c r="AI6647" s="5">
        <v>0</v>
      </c>
      <c r="AJ6647" s="5">
        <v>0</v>
      </c>
      <c r="AK6647" s="5">
        <f t="shared" si="1141"/>
        <v>0</v>
      </c>
      <c r="AL6647" s="5">
        <v>0</v>
      </c>
      <c r="AM6647" s="5">
        <v>1</v>
      </c>
      <c r="AN6647" s="5">
        <f t="shared" si="1142"/>
        <v>1</v>
      </c>
      <c r="AO6647" s="5">
        <v>0</v>
      </c>
      <c r="AP6647" s="5">
        <v>0</v>
      </c>
      <c r="AQ6647" s="5">
        <f t="shared" si="1143"/>
        <v>0</v>
      </c>
      <c r="AR6647" s="5">
        <v>0</v>
      </c>
      <c r="AS6647" s="6">
        <v>45246</v>
      </c>
      <c r="AT6647" s="5">
        <v>1</v>
      </c>
      <c r="AU6647" s="5">
        <v>0</v>
      </c>
      <c r="AV6647" t="str">
        <f t="shared" si="1136"/>
        <v>N</v>
      </c>
      <c r="AW6647" t="s">
        <v>60</v>
      </c>
      <c r="AX6647" t="s">
        <v>61</v>
      </c>
      <c r="AY6647" t="s">
        <v>2637</v>
      </c>
      <c r="AZ6647" t="s">
        <v>2637</v>
      </c>
      <c r="BA6647" t="str">
        <f t="shared" si="1137"/>
        <v>N</v>
      </c>
    </row>
    <row r="6648" spans="1:53">
      <c r="A6648" t="s">
        <v>436</v>
      </c>
      <c r="B6648" t="s">
        <v>54</v>
      </c>
      <c r="C6648" t="s">
        <v>89</v>
      </c>
      <c r="D6648">
        <v>2023</v>
      </c>
      <c r="F6648" t="s">
        <v>10461</v>
      </c>
      <c r="G6648" t="s">
        <v>10462</v>
      </c>
      <c r="H6648" t="s">
        <v>7122</v>
      </c>
      <c r="I6648" t="s">
        <v>10463</v>
      </c>
      <c r="J6648" t="s">
        <v>58</v>
      </c>
      <c r="K6648" t="s">
        <v>59</v>
      </c>
      <c r="L6648" s="5">
        <v>0</v>
      </c>
      <c r="M6648" s="5">
        <v>0</v>
      </c>
      <c r="N6648" s="5">
        <f t="shared" si="1133"/>
        <v>0</v>
      </c>
      <c r="O6648" s="5">
        <v>0</v>
      </c>
      <c r="P6648" s="5">
        <v>0</v>
      </c>
      <c r="Q6648" s="5">
        <f t="shared" si="1134"/>
        <v>0</v>
      </c>
      <c r="R6648" s="5">
        <v>0</v>
      </c>
      <c r="S6648" s="5">
        <v>0</v>
      </c>
      <c r="T6648" s="5">
        <f t="shared" si="1135"/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f t="shared" si="1138"/>
        <v>0</v>
      </c>
      <c r="Z6648" s="5">
        <v>0</v>
      </c>
      <c r="AA6648" s="5">
        <v>0</v>
      </c>
      <c r="AB6648" s="5">
        <f t="shared" si="1139"/>
        <v>0</v>
      </c>
      <c r="AC6648" s="5">
        <v>0</v>
      </c>
      <c r="AD6648" s="5">
        <v>0</v>
      </c>
      <c r="AE6648" s="5">
        <f t="shared" si="1140"/>
        <v>0</v>
      </c>
      <c r="AF6648" s="5">
        <v>0</v>
      </c>
      <c r="AG6648" s="6"/>
      <c r="AH6648" s="5">
        <v>0</v>
      </c>
      <c r="AI6648" s="5">
        <v>0</v>
      </c>
      <c r="AJ6648" s="5">
        <v>0</v>
      </c>
      <c r="AK6648" s="5">
        <f t="shared" si="1141"/>
        <v>0</v>
      </c>
      <c r="AL6648" s="5">
        <v>0</v>
      </c>
      <c r="AM6648" s="5">
        <v>1</v>
      </c>
      <c r="AN6648" s="5">
        <f t="shared" si="1142"/>
        <v>1</v>
      </c>
      <c r="AO6648" s="5">
        <v>0</v>
      </c>
      <c r="AP6648" s="5">
        <v>0</v>
      </c>
      <c r="AQ6648" s="5">
        <f t="shared" si="1143"/>
        <v>0</v>
      </c>
      <c r="AR6648" s="5">
        <v>0</v>
      </c>
      <c r="AS6648" s="6">
        <v>44942</v>
      </c>
      <c r="AT6648" s="5">
        <v>1</v>
      </c>
      <c r="AU6648" s="5">
        <v>0</v>
      </c>
      <c r="AV6648" t="str">
        <f t="shared" si="1136"/>
        <v>N</v>
      </c>
      <c r="AW6648" t="s">
        <v>60</v>
      </c>
      <c r="AX6648" t="s">
        <v>61</v>
      </c>
      <c r="AY6648" t="s">
        <v>2637</v>
      </c>
      <c r="AZ6648" t="s">
        <v>2637</v>
      </c>
      <c r="BA6648" t="str">
        <f t="shared" si="1137"/>
        <v>N</v>
      </c>
    </row>
    <row r="6649" spans="1:53">
      <c r="A6649" t="s">
        <v>436</v>
      </c>
      <c r="B6649" t="s">
        <v>54</v>
      </c>
      <c r="C6649" t="s">
        <v>89</v>
      </c>
      <c r="D6649">
        <v>2023</v>
      </c>
      <c r="F6649" t="s">
        <v>10363</v>
      </c>
      <c r="G6649" t="s">
        <v>10364</v>
      </c>
      <c r="H6649" t="s">
        <v>10365</v>
      </c>
      <c r="I6649" t="s">
        <v>10366</v>
      </c>
      <c r="J6649" t="s">
        <v>58</v>
      </c>
      <c r="K6649" t="s">
        <v>59</v>
      </c>
      <c r="L6649" s="5">
        <v>0</v>
      </c>
      <c r="M6649" s="5">
        <v>0</v>
      </c>
      <c r="N6649" s="5">
        <f t="shared" si="1133"/>
        <v>0</v>
      </c>
      <c r="O6649" s="5">
        <v>0</v>
      </c>
      <c r="P6649" s="5">
        <v>0</v>
      </c>
      <c r="Q6649" s="5">
        <f t="shared" si="1134"/>
        <v>0</v>
      </c>
      <c r="R6649" s="5">
        <v>0</v>
      </c>
      <c r="S6649" s="5">
        <v>0</v>
      </c>
      <c r="T6649" s="5">
        <f t="shared" si="1135"/>
        <v>0</v>
      </c>
      <c r="U6649" s="5">
        <v>0</v>
      </c>
      <c r="V6649" s="5">
        <v>0</v>
      </c>
      <c r="W6649" s="5">
        <v>0</v>
      </c>
      <c r="X6649" s="5">
        <v>0</v>
      </c>
      <c r="Y6649" s="5">
        <f t="shared" si="1138"/>
        <v>0</v>
      </c>
      <c r="Z6649" s="5">
        <v>0</v>
      </c>
      <c r="AA6649" s="5">
        <v>0</v>
      </c>
      <c r="AB6649" s="5">
        <f t="shared" si="1139"/>
        <v>0</v>
      </c>
      <c r="AC6649" s="5">
        <v>0</v>
      </c>
      <c r="AD6649" s="5">
        <v>0</v>
      </c>
      <c r="AE6649" s="5">
        <f t="shared" si="1140"/>
        <v>0</v>
      </c>
      <c r="AF6649" s="5">
        <v>0</v>
      </c>
      <c r="AG6649" s="6"/>
      <c r="AH6649" s="5">
        <v>0</v>
      </c>
      <c r="AI6649" s="5">
        <v>0</v>
      </c>
      <c r="AJ6649" s="5">
        <v>0</v>
      </c>
      <c r="AK6649" s="5">
        <f t="shared" si="1141"/>
        <v>0</v>
      </c>
      <c r="AL6649" s="5">
        <v>0</v>
      </c>
      <c r="AM6649" s="5">
        <v>1</v>
      </c>
      <c r="AN6649" s="5">
        <f t="shared" si="1142"/>
        <v>1</v>
      </c>
      <c r="AO6649" s="5">
        <v>0</v>
      </c>
      <c r="AP6649" s="5">
        <v>0</v>
      </c>
      <c r="AQ6649" s="5">
        <f t="shared" si="1143"/>
        <v>0</v>
      </c>
      <c r="AR6649" s="5">
        <v>0</v>
      </c>
      <c r="AS6649" s="6">
        <v>45153</v>
      </c>
      <c r="AT6649" s="5">
        <v>1</v>
      </c>
      <c r="AU6649" s="5">
        <v>0</v>
      </c>
      <c r="AV6649" t="str">
        <f t="shared" si="1136"/>
        <v>N</v>
      </c>
      <c r="AW6649" t="s">
        <v>60</v>
      </c>
      <c r="AX6649" t="s">
        <v>61</v>
      </c>
      <c r="AY6649" t="s">
        <v>2637</v>
      </c>
      <c r="AZ6649" t="s">
        <v>2637</v>
      </c>
      <c r="BA6649" t="str">
        <f t="shared" si="1137"/>
        <v>N</v>
      </c>
    </row>
    <row r="6650" spans="1:53">
      <c r="A6650" t="s">
        <v>436</v>
      </c>
      <c r="B6650" t="s">
        <v>54</v>
      </c>
      <c r="C6650" t="s">
        <v>89</v>
      </c>
      <c r="D6650">
        <v>2023</v>
      </c>
      <c r="F6650" t="s">
        <v>12217</v>
      </c>
      <c r="G6650" t="s">
        <v>12218</v>
      </c>
      <c r="H6650" t="s">
        <v>10399</v>
      </c>
      <c r="I6650" t="s">
        <v>12219</v>
      </c>
      <c r="J6650" t="s">
        <v>58</v>
      </c>
      <c r="K6650" t="s">
        <v>59</v>
      </c>
      <c r="L6650" s="5">
        <v>0</v>
      </c>
      <c r="M6650" s="5">
        <v>0</v>
      </c>
      <c r="N6650" s="5">
        <f t="shared" si="1133"/>
        <v>0</v>
      </c>
      <c r="O6650" s="5">
        <v>0</v>
      </c>
      <c r="P6650" s="5">
        <v>0</v>
      </c>
      <c r="Q6650" s="5">
        <f t="shared" si="1134"/>
        <v>0</v>
      </c>
      <c r="R6650" s="5">
        <v>0</v>
      </c>
      <c r="S6650" s="5">
        <v>0</v>
      </c>
      <c r="T6650" s="5">
        <f t="shared" si="1135"/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f t="shared" si="1138"/>
        <v>0</v>
      </c>
      <c r="Z6650" s="5">
        <v>0</v>
      </c>
      <c r="AA6650" s="5">
        <v>0</v>
      </c>
      <c r="AB6650" s="5">
        <f t="shared" si="1139"/>
        <v>0</v>
      </c>
      <c r="AC6650" s="5">
        <v>0</v>
      </c>
      <c r="AD6650" s="5">
        <v>0</v>
      </c>
      <c r="AE6650" s="5">
        <f t="shared" si="1140"/>
        <v>0</v>
      </c>
      <c r="AF6650" s="5">
        <v>0</v>
      </c>
      <c r="AG6650" s="6"/>
      <c r="AH6650" s="5">
        <v>0</v>
      </c>
      <c r="AI6650" s="5">
        <v>0</v>
      </c>
      <c r="AJ6650" s="5">
        <v>0</v>
      </c>
      <c r="AK6650" s="5">
        <f t="shared" si="1141"/>
        <v>0</v>
      </c>
      <c r="AL6650" s="5">
        <v>0</v>
      </c>
      <c r="AM6650" s="5">
        <v>1</v>
      </c>
      <c r="AN6650" s="5">
        <f t="shared" si="1142"/>
        <v>1</v>
      </c>
      <c r="AO6650" s="5">
        <v>0</v>
      </c>
      <c r="AP6650" s="5">
        <v>0</v>
      </c>
      <c r="AQ6650" s="5">
        <f t="shared" si="1143"/>
        <v>0</v>
      </c>
      <c r="AR6650" s="5">
        <v>0</v>
      </c>
      <c r="AS6650" s="6">
        <v>45183</v>
      </c>
      <c r="AT6650" s="5">
        <v>1</v>
      </c>
      <c r="AU6650" s="5">
        <v>0</v>
      </c>
      <c r="AV6650" t="str">
        <f t="shared" si="1136"/>
        <v>N</v>
      </c>
      <c r="AW6650" t="s">
        <v>60</v>
      </c>
      <c r="AX6650" t="s">
        <v>61</v>
      </c>
      <c r="AY6650" t="s">
        <v>2637</v>
      </c>
      <c r="AZ6650" t="s">
        <v>2637</v>
      </c>
      <c r="BA6650" t="str">
        <f t="shared" si="1137"/>
        <v>N</v>
      </c>
    </row>
    <row r="6651" spans="1:53">
      <c r="A6651" t="s">
        <v>436</v>
      </c>
      <c r="B6651" t="s">
        <v>54</v>
      </c>
      <c r="C6651" t="s">
        <v>89</v>
      </c>
      <c r="D6651">
        <v>2023</v>
      </c>
      <c r="F6651" t="s">
        <v>12892</v>
      </c>
      <c r="G6651" t="s">
        <v>12893</v>
      </c>
      <c r="H6651" t="s">
        <v>6239</v>
      </c>
      <c r="I6651" t="s">
        <v>12894</v>
      </c>
      <c r="J6651" t="s">
        <v>58</v>
      </c>
      <c r="K6651" t="s">
        <v>59</v>
      </c>
      <c r="L6651" s="5">
        <v>0</v>
      </c>
      <c r="M6651" s="5">
        <v>0</v>
      </c>
      <c r="N6651" s="5">
        <f t="shared" si="1133"/>
        <v>0</v>
      </c>
      <c r="O6651" s="5">
        <v>0</v>
      </c>
      <c r="P6651" s="5">
        <v>0</v>
      </c>
      <c r="Q6651" s="5">
        <f t="shared" si="1134"/>
        <v>0</v>
      </c>
      <c r="R6651" s="5">
        <v>0</v>
      </c>
      <c r="S6651" s="5">
        <v>0</v>
      </c>
      <c r="T6651" s="5">
        <f t="shared" si="1135"/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f t="shared" si="1138"/>
        <v>0</v>
      </c>
      <c r="Z6651" s="5">
        <v>0</v>
      </c>
      <c r="AA6651" s="5">
        <v>0</v>
      </c>
      <c r="AB6651" s="5">
        <f t="shared" si="1139"/>
        <v>0</v>
      </c>
      <c r="AC6651" s="5">
        <v>0</v>
      </c>
      <c r="AD6651" s="5">
        <v>0</v>
      </c>
      <c r="AE6651" s="5">
        <f t="shared" si="1140"/>
        <v>0</v>
      </c>
      <c r="AF6651" s="5">
        <v>0</v>
      </c>
      <c r="AG6651" s="6"/>
      <c r="AH6651" s="5">
        <v>0</v>
      </c>
      <c r="AI6651" s="5">
        <v>0</v>
      </c>
      <c r="AJ6651" s="5">
        <v>0</v>
      </c>
      <c r="AK6651" s="5">
        <f t="shared" si="1141"/>
        <v>0</v>
      </c>
      <c r="AL6651" s="5">
        <v>0</v>
      </c>
      <c r="AM6651" s="5">
        <v>1</v>
      </c>
      <c r="AN6651" s="5">
        <f t="shared" si="1142"/>
        <v>1</v>
      </c>
      <c r="AO6651" s="5">
        <v>0</v>
      </c>
      <c r="AP6651" s="5">
        <v>0</v>
      </c>
      <c r="AQ6651" s="5">
        <f t="shared" si="1143"/>
        <v>0</v>
      </c>
      <c r="AR6651" s="5">
        <v>0</v>
      </c>
      <c r="AS6651" s="6">
        <v>45166</v>
      </c>
      <c r="AT6651" s="5">
        <v>1</v>
      </c>
      <c r="AU6651" s="5">
        <v>0</v>
      </c>
      <c r="AV6651" t="str">
        <f t="shared" si="1136"/>
        <v>N</v>
      </c>
      <c r="AW6651" t="s">
        <v>60</v>
      </c>
      <c r="AX6651" t="s">
        <v>61</v>
      </c>
      <c r="AY6651" t="s">
        <v>2637</v>
      </c>
      <c r="AZ6651" t="s">
        <v>2637</v>
      </c>
      <c r="BA6651" t="str">
        <f t="shared" si="1137"/>
        <v>N</v>
      </c>
    </row>
    <row r="6652" spans="1:53">
      <c r="A6652" t="s">
        <v>436</v>
      </c>
      <c r="B6652" t="s">
        <v>54</v>
      </c>
      <c r="C6652" t="s">
        <v>89</v>
      </c>
      <c r="D6652">
        <v>2023</v>
      </c>
      <c r="F6652" t="s">
        <v>12119</v>
      </c>
      <c r="G6652" t="s">
        <v>12120</v>
      </c>
      <c r="H6652" t="s">
        <v>5071</v>
      </c>
      <c r="I6652" t="s">
        <v>12121</v>
      </c>
      <c r="J6652" t="s">
        <v>58</v>
      </c>
      <c r="K6652" t="s">
        <v>59</v>
      </c>
      <c r="L6652" s="5">
        <v>0</v>
      </c>
      <c r="M6652" s="5">
        <v>0</v>
      </c>
      <c r="N6652" s="5">
        <f t="shared" si="1133"/>
        <v>0</v>
      </c>
      <c r="O6652" s="5">
        <v>0</v>
      </c>
      <c r="P6652" s="5">
        <v>0</v>
      </c>
      <c r="Q6652" s="5">
        <f t="shared" si="1134"/>
        <v>0</v>
      </c>
      <c r="R6652" s="5">
        <v>0</v>
      </c>
      <c r="S6652" s="5">
        <v>0</v>
      </c>
      <c r="T6652" s="5">
        <f t="shared" si="1135"/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f t="shared" si="1138"/>
        <v>0</v>
      </c>
      <c r="Z6652" s="5">
        <v>0</v>
      </c>
      <c r="AA6652" s="5">
        <v>0</v>
      </c>
      <c r="AB6652" s="5">
        <f t="shared" si="1139"/>
        <v>0</v>
      </c>
      <c r="AC6652" s="5">
        <v>0</v>
      </c>
      <c r="AD6652" s="5">
        <v>0</v>
      </c>
      <c r="AE6652" s="5">
        <f t="shared" si="1140"/>
        <v>0</v>
      </c>
      <c r="AF6652" s="5">
        <v>0</v>
      </c>
      <c r="AG6652" s="6"/>
      <c r="AH6652" s="5">
        <v>0</v>
      </c>
      <c r="AI6652" s="5">
        <v>0</v>
      </c>
      <c r="AJ6652" s="5">
        <v>0</v>
      </c>
      <c r="AK6652" s="5">
        <f t="shared" si="1141"/>
        <v>0</v>
      </c>
      <c r="AL6652" s="5">
        <v>0</v>
      </c>
      <c r="AM6652" s="5">
        <v>1</v>
      </c>
      <c r="AN6652" s="5">
        <f t="shared" si="1142"/>
        <v>1</v>
      </c>
      <c r="AO6652" s="5">
        <v>0</v>
      </c>
      <c r="AP6652" s="5">
        <v>0</v>
      </c>
      <c r="AQ6652" s="5">
        <f t="shared" si="1143"/>
        <v>0</v>
      </c>
      <c r="AR6652" s="5">
        <v>0</v>
      </c>
      <c r="AS6652" s="6">
        <v>44951</v>
      </c>
      <c r="AT6652" s="5">
        <v>1</v>
      </c>
      <c r="AU6652" s="5">
        <v>0</v>
      </c>
      <c r="AV6652" t="str">
        <f t="shared" si="1136"/>
        <v>N</v>
      </c>
      <c r="AW6652" t="s">
        <v>60</v>
      </c>
      <c r="AX6652" t="s">
        <v>61</v>
      </c>
      <c r="AY6652" t="s">
        <v>2637</v>
      </c>
      <c r="AZ6652" t="s">
        <v>2637</v>
      </c>
      <c r="BA6652" t="str">
        <f t="shared" si="1137"/>
        <v>N</v>
      </c>
    </row>
    <row r="6653" spans="1:53">
      <c r="A6653" t="s">
        <v>436</v>
      </c>
      <c r="B6653" t="s">
        <v>54</v>
      </c>
      <c r="C6653" t="s">
        <v>89</v>
      </c>
      <c r="D6653">
        <v>2023</v>
      </c>
      <c r="F6653" t="s">
        <v>15153</v>
      </c>
      <c r="G6653" t="s">
        <v>12325</v>
      </c>
      <c r="H6653" t="s">
        <v>6239</v>
      </c>
      <c r="I6653" t="s">
        <v>12326</v>
      </c>
      <c r="J6653" t="s">
        <v>58</v>
      </c>
      <c r="K6653" t="s">
        <v>59</v>
      </c>
      <c r="L6653" s="5">
        <v>0</v>
      </c>
      <c r="M6653" s="5">
        <v>0</v>
      </c>
      <c r="N6653" s="5">
        <f t="shared" si="1133"/>
        <v>0</v>
      </c>
      <c r="O6653" s="5">
        <v>0</v>
      </c>
      <c r="P6653" s="5">
        <v>0</v>
      </c>
      <c r="Q6653" s="5">
        <f t="shared" si="1134"/>
        <v>0</v>
      </c>
      <c r="R6653" s="5">
        <v>0</v>
      </c>
      <c r="S6653" s="5">
        <v>0</v>
      </c>
      <c r="T6653" s="5">
        <f t="shared" si="1135"/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f t="shared" si="1138"/>
        <v>0</v>
      </c>
      <c r="Z6653" s="5">
        <v>0</v>
      </c>
      <c r="AA6653" s="5">
        <v>0</v>
      </c>
      <c r="AB6653" s="5">
        <f t="shared" si="1139"/>
        <v>0</v>
      </c>
      <c r="AC6653" s="5">
        <v>0</v>
      </c>
      <c r="AD6653" s="5">
        <v>0</v>
      </c>
      <c r="AE6653" s="5">
        <f t="shared" si="1140"/>
        <v>0</v>
      </c>
      <c r="AF6653" s="5">
        <v>0</v>
      </c>
      <c r="AG6653" s="6"/>
      <c r="AH6653" s="5">
        <v>0</v>
      </c>
      <c r="AI6653" s="5">
        <v>0</v>
      </c>
      <c r="AJ6653" s="5">
        <v>0</v>
      </c>
      <c r="AK6653" s="5">
        <f t="shared" si="1141"/>
        <v>0</v>
      </c>
      <c r="AL6653" s="5">
        <v>0</v>
      </c>
      <c r="AM6653" s="5">
        <v>1</v>
      </c>
      <c r="AN6653" s="5">
        <f t="shared" si="1142"/>
        <v>1</v>
      </c>
      <c r="AO6653" s="5">
        <v>0</v>
      </c>
      <c r="AP6653" s="5">
        <v>0</v>
      </c>
      <c r="AQ6653" s="5">
        <f t="shared" si="1143"/>
        <v>0</v>
      </c>
      <c r="AR6653" s="5">
        <v>0</v>
      </c>
      <c r="AS6653" s="6">
        <v>45043</v>
      </c>
      <c r="AT6653" s="5">
        <v>1</v>
      </c>
      <c r="AU6653" s="5">
        <v>0</v>
      </c>
      <c r="AV6653" t="str">
        <f t="shared" si="1136"/>
        <v>N</v>
      </c>
      <c r="AW6653" t="s">
        <v>60</v>
      </c>
      <c r="AX6653" t="s">
        <v>61</v>
      </c>
      <c r="AY6653" t="s">
        <v>2637</v>
      </c>
      <c r="AZ6653" t="s">
        <v>2637</v>
      </c>
      <c r="BA6653" t="str">
        <f t="shared" si="1137"/>
        <v>N</v>
      </c>
    </row>
    <row r="6654" spans="1:53">
      <c r="A6654" t="s">
        <v>436</v>
      </c>
      <c r="B6654" t="s">
        <v>54</v>
      </c>
      <c r="C6654" t="s">
        <v>89</v>
      </c>
      <c r="D6654">
        <v>2023</v>
      </c>
      <c r="F6654" t="s">
        <v>10268</v>
      </c>
      <c r="G6654" t="s">
        <v>10269</v>
      </c>
      <c r="H6654" t="s">
        <v>2754</v>
      </c>
      <c r="I6654" t="s">
        <v>12558</v>
      </c>
      <c r="J6654" t="s">
        <v>58</v>
      </c>
      <c r="K6654" t="s">
        <v>59</v>
      </c>
      <c r="L6654" s="5">
        <v>0</v>
      </c>
      <c r="M6654" s="5">
        <v>0</v>
      </c>
      <c r="N6654" s="5">
        <f t="shared" si="1133"/>
        <v>0</v>
      </c>
      <c r="O6654" s="5">
        <v>0</v>
      </c>
      <c r="P6654" s="5">
        <v>0</v>
      </c>
      <c r="Q6654" s="5">
        <f t="shared" si="1134"/>
        <v>0</v>
      </c>
      <c r="R6654" s="5">
        <v>0</v>
      </c>
      <c r="S6654" s="5">
        <v>0</v>
      </c>
      <c r="T6654" s="5">
        <f t="shared" si="1135"/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f t="shared" si="1138"/>
        <v>0</v>
      </c>
      <c r="Z6654" s="5">
        <v>0</v>
      </c>
      <c r="AA6654" s="5">
        <v>0</v>
      </c>
      <c r="AB6654" s="5">
        <f t="shared" si="1139"/>
        <v>0</v>
      </c>
      <c r="AC6654" s="5">
        <v>0</v>
      </c>
      <c r="AD6654" s="5">
        <v>0</v>
      </c>
      <c r="AE6654" s="5">
        <f t="shared" si="1140"/>
        <v>0</v>
      </c>
      <c r="AF6654" s="5">
        <v>0</v>
      </c>
      <c r="AG6654" s="6"/>
      <c r="AH6654" s="5">
        <v>0</v>
      </c>
      <c r="AI6654" s="5">
        <v>0</v>
      </c>
      <c r="AJ6654" s="5">
        <v>0</v>
      </c>
      <c r="AK6654" s="5">
        <f t="shared" si="1141"/>
        <v>0</v>
      </c>
      <c r="AL6654" s="5">
        <v>0</v>
      </c>
      <c r="AM6654" s="5">
        <v>1</v>
      </c>
      <c r="AN6654" s="5">
        <f t="shared" si="1142"/>
        <v>1</v>
      </c>
      <c r="AO6654" s="5">
        <v>0</v>
      </c>
      <c r="AP6654" s="5">
        <v>0</v>
      </c>
      <c r="AQ6654" s="5">
        <f t="shared" si="1143"/>
        <v>0</v>
      </c>
      <c r="AR6654" s="5">
        <v>0</v>
      </c>
      <c r="AS6654" s="6">
        <v>44991</v>
      </c>
      <c r="AT6654" s="5">
        <v>1</v>
      </c>
      <c r="AU6654" s="5">
        <v>0</v>
      </c>
      <c r="AV6654" t="str">
        <f t="shared" si="1136"/>
        <v>N</v>
      </c>
      <c r="AW6654" t="s">
        <v>60</v>
      </c>
      <c r="AX6654" t="s">
        <v>61</v>
      </c>
      <c r="AY6654" t="s">
        <v>2637</v>
      </c>
      <c r="AZ6654" t="s">
        <v>2637</v>
      </c>
      <c r="BA6654" t="str">
        <f t="shared" si="1137"/>
        <v>N</v>
      </c>
    </row>
    <row r="6655" spans="1:53">
      <c r="A6655" t="s">
        <v>436</v>
      </c>
      <c r="B6655" t="s">
        <v>54</v>
      </c>
      <c r="C6655" t="s">
        <v>89</v>
      </c>
      <c r="D6655">
        <v>2023</v>
      </c>
      <c r="F6655" t="s">
        <v>12699</v>
      </c>
      <c r="G6655" t="s">
        <v>15154</v>
      </c>
      <c r="H6655" t="s">
        <v>10788</v>
      </c>
      <c r="I6655" t="s">
        <v>12702</v>
      </c>
      <c r="J6655" t="s">
        <v>58</v>
      </c>
      <c r="K6655" t="s">
        <v>59</v>
      </c>
      <c r="L6655" s="5">
        <v>0</v>
      </c>
      <c r="M6655" s="5">
        <v>0</v>
      </c>
      <c r="N6655" s="5">
        <f t="shared" si="1133"/>
        <v>0</v>
      </c>
      <c r="O6655" s="5">
        <v>0</v>
      </c>
      <c r="P6655" s="5">
        <v>0</v>
      </c>
      <c r="Q6655" s="5">
        <f t="shared" si="1134"/>
        <v>0</v>
      </c>
      <c r="R6655" s="5">
        <v>0</v>
      </c>
      <c r="S6655" s="5">
        <v>0</v>
      </c>
      <c r="T6655" s="5">
        <f t="shared" si="1135"/>
        <v>0</v>
      </c>
      <c r="U6655" s="5">
        <v>0</v>
      </c>
      <c r="V6655" s="5">
        <v>0</v>
      </c>
      <c r="W6655" s="5">
        <v>0</v>
      </c>
      <c r="X6655" s="5">
        <v>0</v>
      </c>
      <c r="Y6655" s="5">
        <f t="shared" si="1138"/>
        <v>0</v>
      </c>
      <c r="Z6655" s="5">
        <v>0</v>
      </c>
      <c r="AA6655" s="5">
        <v>0</v>
      </c>
      <c r="AB6655" s="5">
        <f t="shared" si="1139"/>
        <v>0</v>
      </c>
      <c r="AC6655" s="5">
        <v>0</v>
      </c>
      <c r="AD6655" s="5">
        <v>0</v>
      </c>
      <c r="AE6655" s="5">
        <f t="shared" si="1140"/>
        <v>0</v>
      </c>
      <c r="AF6655" s="5">
        <v>0</v>
      </c>
      <c r="AG6655" s="6"/>
      <c r="AH6655" s="5">
        <v>0</v>
      </c>
      <c r="AI6655" s="5">
        <v>0</v>
      </c>
      <c r="AJ6655" s="5">
        <v>0</v>
      </c>
      <c r="AK6655" s="5">
        <f t="shared" si="1141"/>
        <v>0</v>
      </c>
      <c r="AL6655" s="5">
        <v>0</v>
      </c>
      <c r="AM6655" s="5">
        <v>1</v>
      </c>
      <c r="AN6655" s="5">
        <f t="shared" si="1142"/>
        <v>1</v>
      </c>
      <c r="AO6655" s="5">
        <v>0</v>
      </c>
      <c r="AP6655" s="5">
        <v>0</v>
      </c>
      <c r="AQ6655" s="5">
        <f t="shared" si="1143"/>
        <v>0</v>
      </c>
      <c r="AR6655" s="5">
        <v>0</v>
      </c>
      <c r="AS6655" s="6">
        <v>44958</v>
      </c>
      <c r="AT6655" s="5">
        <v>1</v>
      </c>
      <c r="AU6655" s="5">
        <v>0</v>
      </c>
      <c r="AV6655" t="str">
        <f t="shared" si="1136"/>
        <v>N</v>
      </c>
      <c r="AW6655" t="s">
        <v>60</v>
      </c>
      <c r="AX6655" t="s">
        <v>61</v>
      </c>
      <c r="AY6655" t="s">
        <v>2637</v>
      </c>
      <c r="AZ6655" t="s">
        <v>2637</v>
      </c>
      <c r="BA6655" t="str">
        <f t="shared" si="1137"/>
        <v>N</v>
      </c>
    </row>
    <row r="6656" spans="1:53">
      <c r="A6656" t="s">
        <v>436</v>
      </c>
      <c r="B6656" t="s">
        <v>54</v>
      </c>
      <c r="C6656" t="s">
        <v>89</v>
      </c>
      <c r="D6656">
        <v>2023</v>
      </c>
      <c r="F6656" t="s">
        <v>12854</v>
      </c>
      <c r="G6656" t="s">
        <v>12855</v>
      </c>
      <c r="H6656" t="s">
        <v>12856</v>
      </c>
      <c r="I6656" t="s">
        <v>12857</v>
      </c>
      <c r="J6656" t="s">
        <v>58</v>
      </c>
      <c r="K6656" t="s">
        <v>59</v>
      </c>
      <c r="L6656" s="5">
        <v>0</v>
      </c>
      <c r="M6656" s="5">
        <v>0</v>
      </c>
      <c r="N6656" s="5">
        <f t="shared" si="1133"/>
        <v>0</v>
      </c>
      <c r="O6656" s="5">
        <v>0</v>
      </c>
      <c r="P6656" s="5">
        <v>0</v>
      </c>
      <c r="Q6656" s="5">
        <f t="shared" si="1134"/>
        <v>0</v>
      </c>
      <c r="R6656" s="5">
        <v>0</v>
      </c>
      <c r="S6656" s="5">
        <v>0</v>
      </c>
      <c r="T6656" s="5">
        <f t="shared" si="1135"/>
        <v>0</v>
      </c>
      <c r="U6656" s="5">
        <v>0</v>
      </c>
      <c r="V6656" s="5">
        <v>0</v>
      </c>
      <c r="W6656" s="5">
        <v>0</v>
      </c>
      <c r="X6656" s="5">
        <v>0</v>
      </c>
      <c r="Y6656" s="5">
        <f t="shared" si="1138"/>
        <v>0</v>
      </c>
      <c r="Z6656" s="5">
        <v>0</v>
      </c>
      <c r="AA6656" s="5">
        <v>0</v>
      </c>
      <c r="AB6656" s="5">
        <f t="shared" si="1139"/>
        <v>0</v>
      </c>
      <c r="AC6656" s="5">
        <v>0</v>
      </c>
      <c r="AD6656" s="5">
        <v>0</v>
      </c>
      <c r="AE6656" s="5">
        <f t="shared" si="1140"/>
        <v>0</v>
      </c>
      <c r="AF6656" s="5">
        <v>0</v>
      </c>
      <c r="AG6656" s="6"/>
      <c r="AH6656" s="5">
        <v>0</v>
      </c>
      <c r="AI6656" s="5">
        <v>0</v>
      </c>
      <c r="AJ6656" s="5">
        <v>0</v>
      </c>
      <c r="AK6656" s="5">
        <f t="shared" si="1141"/>
        <v>0</v>
      </c>
      <c r="AL6656" s="5">
        <v>0</v>
      </c>
      <c r="AM6656" s="5">
        <v>1</v>
      </c>
      <c r="AN6656" s="5">
        <f t="shared" si="1142"/>
        <v>1</v>
      </c>
      <c r="AO6656" s="5">
        <v>0</v>
      </c>
      <c r="AP6656" s="5">
        <v>0</v>
      </c>
      <c r="AQ6656" s="5">
        <f t="shared" si="1143"/>
        <v>0</v>
      </c>
      <c r="AR6656" s="5">
        <v>0</v>
      </c>
      <c r="AS6656" s="6">
        <v>44977</v>
      </c>
      <c r="AT6656" s="5">
        <v>1</v>
      </c>
      <c r="AU6656" s="5">
        <v>0</v>
      </c>
      <c r="AV6656" t="str">
        <f t="shared" si="1136"/>
        <v>N</v>
      </c>
      <c r="AW6656" t="s">
        <v>60</v>
      </c>
      <c r="AX6656" t="s">
        <v>61</v>
      </c>
      <c r="AY6656" t="s">
        <v>2637</v>
      </c>
      <c r="AZ6656" t="s">
        <v>2637</v>
      </c>
      <c r="BA6656" t="str">
        <f t="shared" si="1137"/>
        <v>N</v>
      </c>
    </row>
    <row r="6657" spans="1:53">
      <c r="A6657" t="s">
        <v>436</v>
      </c>
      <c r="B6657" t="s">
        <v>54</v>
      </c>
      <c r="C6657" t="s">
        <v>89</v>
      </c>
      <c r="D6657">
        <v>2023</v>
      </c>
      <c r="F6657" t="s">
        <v>12778</v>
      </c>
      <c r="G6657" t="s">
        <v>12779</v>
      </c>
      <c r="H6657" t="s">
        <v>12780</v>
      </c>
      <c r="I6657" t="s">
        <v>12781</v>
      </c>
      <c r="J6657" t="s">
        <v>58</v>
      </c>
      <c r="K6657" t="s">
        <v>59</v>
      </c>
      <c r="L6657" s="5">
        <v>0</v>
      </c>
      <c r="M6657" s="5">
        <v>0</v>
      </c>
      <c r="N6657" s="5">
        <f t="shared" si="1133"/>
        <v>0</v>
      </c>
      <c r="O6657" s="5">
        <v>0</v>
      </c>
      <c r="P6657" s="5">
        <v>0</v>
      </c>
      <c r="Q6657" s="5">
        <f t="shared" si="1134"/>
        <v>0</v>
      </c>
      <c r="R6657" s="5">
        <v>0</v>
      </c>
      <c r="S6657" s="5">
        <v>0</v>
      </c>
      <c r="T6657" s="5">
        <f t="shared" si="1135"/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f t="shared" si="1138"/>
        <v>0</v>
      </c>
      <c r="Z6657" s="5">
        <v>0</v>
      </c>
      <c r="AA6657" s="5">
        <v>0</v>
      </c>
      <c r="AB6657" s="5">
        <f t="shared" si="1139"/>
        <v>0</v>
      </c>
      <c r="AC6657" s="5">
        <v>0</v>
      </c>
      <c r="AD6657" s="5">
        <v>0</v>
      </c>
      <c r="AE6657" s="5">
        <f t="shared" si="1140"/>
        <v>0</v>
      </c>
      <c r="AF6657" s="5">
        <v>0</v>
      </c>
      <c r="AG6657" s="6"/>
      <c r="AH6657" s="5">
        <v>0</v>
      </c>
      <c r="AI6657" s="5">
        <v>0</v>
      </c>
      <c r="AJ6657" s="5">
        <v>0</v>
      </c>
      <c r="AK6657" s="5">
        <f t="shared" si="1141"/>
        <v>0</v>
      </c>
      <c r="AL6657" s="5">
        <v>0</v>
      </c>
      <c r="AM6657" s="5">
        <v>1</v>
      </c>
      <c r="AN6657" s="5">
        <f t="shared" si="1142"/>
        <v>1</v>
      </c>
      <c r="AO6657" s="5">
        <v>0</v>
      </c>
      <c r="AP6657" s="5">
        <v>0</v>
      </c>
      <c r="AQ6657" s="5">
        <f t="shared" si="1143"/>
        <v>0</v>
      </c>
      <c r="AR6657" s="5">
        <v>0</v>
      </c>
      <c r="AS6657" s="6">
        <v>44966</v>
      </c>
      <c r="AT6657" s="5">
        <v>1</v>
      </c>
      <c r="AU6657" s="5">
        <v>0</v>
      </c>
      <c r="AV6657" t="str">
        <f t="shared" si="1136"/>
        <v>N</v>
      </c>
      <c r="AW6657" t="s">
        <v>60</v>
      </c>
      <c r="AX6657" t="s">
        <v>61</v>
      </c>
      <c r="AY6657" t="s">
        <v>2637</v>
      </c>
      <c r="AZ6657" t="s">
        <v>2637</v>
      </c>
      <c r="BA6657" t="str">
        <f t="shared" si="1137"/>
        <v>N</v>
      </c>
    </row>
    <row r="6658" spans="1:53">
      <c r="A6658" t="s">
        <v>436</v>
      </c>
      <c r="B6658" t="s">
        <v>54</v>
      </c>
      <c r="C6658" t="s">
        <v>89</v>
      </c>
      <c r="D6658">
        <v>2023</v>
      </c>
      <c r="F6658" t="s">
        <v>12726</v>
      </c>
      <c r="G6658" t="s">
        <v>12727</v>
      </c>
      <c r="H6658" t="s">
        <v>5071</v>
      </c>
      <c r="I6658" t="s">
        <v>12728</v>
      </c>
      <c r="J6658" t="s">
        <v>58</v>
      </c>
      <c r="K6658" t="s">
        <v>59</v>
      </c>
      <c r="L6658" s="5">
        <v>0</v>
      </c>
      <c r="M6658" s="5">
        <v>0</v>
      </c>
      <c r="N6658" s="5">
        <f t="shared" ref="N6658:N6721" si="1144">L6658+M6658</f>
        <v>0</v>
      </c>
      <c r="O6658" s="5">
        <v>0</v>
      </c>
      <c r="P6658" s="5">
        <v>0</v>
      </c>
      <c r="Q6658" s="5">
        <f t="shared" ref="Q6658:Q6721" si="1145">O6658+P6658</f>
        <v>0</v>
      </c>
      <c r="R6658" s="5">
        <v>0</v>
      </c>
      <c r="S6658" s="5">
        <v>0</v>
      </c>
      <c r="T6658" s="5">
        <f t="shared" ref="T6658:T6721" si="1146">R6658+S6658</f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f t="shared" si="1138"/>
        <v>0</v>
      </c>
      <c r="Z6658" s="5">
        <v>0</v>
      </c>
      <c r="AA6658" s="5">
        <v>0</v>
      </c>
      <c r="AB6658" s="5">
        <f t="shared" si="1139"/>
        <v>0</v>
      </c>
      <c r="AC6658" s="5">
        <v>0</v>
      </c>
      <c r="AD6658" s="5">
        <v>0</v>
      </c>
      <c r="AE6658" s="5">
        <f t="shared" si="1140"/>
        <v>0</v>
      </c>
      <c r="AF6658" s="5">
        <v>0</v>
      </c>
      <c r="AG6658" s="6"/>
      <c r="AH6658" s="5">
        <v>0</v>
      </c>
      <c r="AI6658" s="5">
        <v>0</v>
      </c>
      <c r="AJ6658" s="5">
        <v>0</v>
      </c>
      <c r="AK6658" s="5">
        <f t="shared" si="1141"/>
        <v>0</v>
      </c>
      <c r="AL6658" s="5">
        <v>0</v>
      </c>
      <c r="AM6658" s="5">
        <v>1</v>
      </c>
      <c r="AN6658" s="5">
        <f t="shared" si="1142"/>
        <v>1</v>
      </c>
      <c r="AO6658" s="5">
        <v>0</v>
      </c>
      <c r="AP6658" s="5">
        <v>0</v>
      </c>
      <c r="AQ6658" s="5">
        <f t="shared" si="1143"/>
        <v>0</v>
      </c>
      <c r="AR6658" s="5">
        <v>0</v>
      </c>
      <c r="AS6658" s="6">
        <v>45007</v>
      </c>
      <c r="AT6658" s="5">
        <v>1</v>
      </c>
      <c r="AU6658" s="5">
        <v>0</v>
      </c>
      <c r="AV6658" t="str">
        <f t="shared" ref="AV6658:AV6721" si="1147">IF(AU6658 &gt; 0, "Y", "N")</f>
        <v>N</v>
      </c>
      <c r="AW6658" t="s">
        <v>60</v>
      </c>
      <c r="AX6658" t="s">
        <v>61</v>
      </c>
      <c r="AY6658" t="s">
        <v>2637</v>
      </c>
      <c r="AZ6658" t="s">
        <v>2637</v>
      </c>
      <c r="BA6658" t="str">
        <f t="shared" ref="BA6658:BA6721" si="1148">IF(OR(L6658&gt;0, O6658&gt;0, R6658&gt;0, W6658&gt;0, Z6658&gt;0, AC6658&gt;0, AI6658&gt;0, AL6658&gt;0, AO6658&gt;0, M6658&gt;0), "Y", "N")</f>
        <v>N</v>
      </c>
    </row>
    <row r="6659" spans="1:53">
      <c r="A6659" t="s">
        <v>436</v>
      </c>
      <c r="B6659" t="s">
        <v>54</v>
      </c>
      <c r="C6659" t="s">
        <v>89</v>
      </c>
      <c r="D6659">
        <v>2023</v>
      </c>
      <c r="F6659" t="s">
        <v>12647</v>
      </c>
      <c r="G6659" t="s">
        <v>12648</v>
      </c>
      <c r="H6659" t="s">
        <v>2754</v>
      </c>
      <c r="I6659" t="s">
        <v>12649</v>
      </c>
      <c r="J6659" t="s">
        <v>58</v>
      </c>
      <c r="K6659" t="s">
        <v>59</v>
      </c>
      <c r="L6659" s="5">
        <v>0</v>
      </c>
      <c r="M6659" s="5">
        <v>0</v>
      </c>
      <c r="N6659" s="5">
        <f t="shared" si="1144"/>
        <v>0</v>
      </c>
      <c r="O6659" s="5">
        <v>0</v>
      </c>
      <c r="P6659" s="5">
        <v>0</v>
      </c>
      <c r="Q6659" s="5">
        <f t="shared" si="1145"/>
        <v>0</v>
      </c>
      <c r="R6659" s="5">
        <v>0</v>
      </c>
      <c r="S6659" s="5">
        <v>0</v>
      </c>
      <c r="T6659" s="5">
        <f t="shared" si="1146"/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f t="shared" ref="Y6659:Y6722" si="1149">W6659+X6659</f>
        <v>0</v>
      </c>
      <c r="Z6659" s="5">
        <v>0</v>
      </c>
      <c r="AA6659" s="5">
        <v>0</v>
      </c>
      <c r="AB6659" s="5">
        <f t="shared" ref="AB6659:AB6722" si="1150">SUM(Z6659:AA6659)</f>
        <v>0</v>
      </c>
      <c r="AC6659" s="5">
        <v>0</v>
      </c>
      <c r="AD6659" s="5">
        <v>0</v>
      </c>
      <c r="AE6659" s="5">
        <f t="shared" ref="AE6659:AE6722" si="1151">SUM(AC6659:AD6659)</f>
        <v>0</v>
      </c>
      <c r="AF6659" s="5">
        <v>0</v>
      </c>
      <c r="AG6659" s="6"/>
      <c r="AH6659" s="5">
        <v>0</v>
      </c>
      <c r="AI6659" s="5">
        <v>0</v>
      </c>
      <c r="AJ6659" s="5">
        <v>0</v>
      </c>
      <c r="AK6659" s="5">
        <f t="shared" ref="AK6659:AK6722" si="1152">SUM(AI6659:AJ6659)</f>
        <v>0</v>
      </c>
      <c r="AL6659" s="5">
        <v>0</v>
      </c>
      <c r="AM6659" s="5">
        <v>1</v>
      </c>
      <c r="AN6659" s="5">
        <f t="shared" ref="AN6659:AN6722" si="1153">SUM(AL6659:AM6659)</f>
        <v>1</v>
      </c>
      <c r="AO6659" s="5">
        <v>0</v>
      </c>
      <c r="AP6659" s="5">
        <v>0</v>
      </c>
      <c r="AQ6659" s="5">
        <f t="shared" ref="AQ6659:AQ6722" si="1154">SUM(AO6659:AP6659)</f>
        <v>0</v>
      </c>
      <c r="AR6659" s="5">
        <v>0</v>
      </c>
      <c r="AS6659" s="6">
        <v>45189</v>
      </c>
      <c r="AT6659" s="5">
        <v>1</v>
      </c>
      <c r="AU6659" s="5">
        <v>0</v>
      </c>
      <c r="AV6659" t="str">
        <f t="shared" si="1147"/>
        <v>N</v>
      </c>
      <c r="AW6659" t="s">
        <v>60</v>
      </c>
      <c r="AX6659" t="s">
        <v>61</v>
      </c>
      <c r="AY6659" t="s">
        <v>2637</v>
      </c>
      <c r="AZ6659" t="s">
        <v>2637</v>
      </c>
      <c r="BA6659" t="str">
        <f t="shared" si="1148"/>
        <v>N</v>
      </c>
    </row>
    <row r="6660" spans="1:53">
      <c r="A6660" t="s">
        <v>436</v>
      </c>
      <c r="B6660" t="s">
        <v>54</v>
      </c>
      <c r="C6660" t="s">
        <v>89</v>
      </c>
      <c r="D6660">
        <v>2023</v>
      </c>
      <c r="F6660" t="s">
        <v>12918</v>
      </c>
      <c r="G6660" t="s">
        <v>15155</v>
      </c>
      <c r="H6660" t="s">
        <v>12920</v>
      </c>
      <c r="I6660" t="s">
        <v>12921</v>
      </c>
      <c r="J6660" t="s">
        <v>58</v>
      </c>
      <c r="K6660" t="s">
        <v>59</v>
      </c>
      <c r="L6660" s="5">
        <v>0</v>
      </c>
      <c r="M6660" s="5">
        <v>0</v>
      </c>
      <c r="N6660" s="5">
        <f t="shared" si="1144"/>
        <v>0</v>
      </c>
      <c r="O6660" s="5">
        <v>0</v>
      </c>
      <c r="P6660" s="5">
        <v>0</v>
      </c>
      <c r="Q6660" s="5">
        <f t="shared" si="1145"/>
        <v>0</v>
      </c>
      <c r="R6660" s="5">
        <v>0</v>
      </c>
      <c r="S6660" s="5">
        <v>0</v>
      </c>
      <c r="T6660" s="5">
        <f t="shared" si="1146"/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f t="shared" si="1149"/>
        <v>0</v>
      </c>
      <c r="Z6660" s="5">
        <v>0</v>
      </c>
      <c r="AA6660" s="5">
        <v>0</v>
      </c>
      <c r="AB6660" s="5">
        <f t="shared" si="1150"/>
        <v>0</v>
      </c>
      <c r="AC6660" s="5">
        <v>0</v>
      </c>
      <c r="AD6660" s="5">
        <v>0</v>
      </c>
      <c r="AE6660" s="5">
        <f t="shared" si="1151"/>
        <v>0</v>
      </c>
      <c r="AF6660" s="5">
        <v>0</v>
      </c>
      <c r="AG6660" s="6"/>
      <c r="AH6660" s="5">
        <v>0</v>
      </c>
      <c r="AI6660" s="5">
        <v>0</v>
      </c>
      <c r="AJ6660" s="5">
        <v>0</v>
      </c>
      <c r="AK6660" s="5">
        <f t="shared" si="1152"/>
        <v>0</v>
      </c>
      <c r="AL6660" s="5">
        <v>0</v>
      </c>
      <c r="AM6660" s="5">
        <v>1</v>
      </c>
      <c r="AN6660" s="5">
        <f t="shared" si="1153"/>
        <v>1</v>
      </c>
      <c r="AO6660" s="5">
        <v>0</v>
      </c>
      <c r="AP6660" s="5">
        <v>0</v>
      </c>
      <c r="AQ6660" s="5">
        <f t="shared" si="1154"/>
        <v>0</v>
      </c>
      <c r="AR6660" s="5">
        <v>0</v>
      </c>
      <c r="AS6660" s="6">
        <v>45117</v>
      </c>
      <c r="AT6660" s="5">
        <v>1</v>
      </c>
      <c r="AU6660" s="5">
        <v>0</v>
      </c>
      <c r="AV6660" t="str">
        <f t="shared" si="1147"/>
        <v>N</v>
      </c>
      <c r="AW6660" t="s">
        <v>60</v>
      </c>
      <c r="AX6660" t="s">
        <v>61</v>
      </c>
      <c r="AY6660" t="s">
        <v>2637</v>
      </c>
      <c r="AZ6660" t="s">
        <v>2637</v>
      </c>
      <c r="BA6660" t="str">
        <f t="shared" si="1148"/>
        <v>N</v>
      </c>
    </row>
    <row r="6661" spans="1:53">
      <c r="A6661" t="s">
        <v>436</v>
      </c>
      <c r="B6661" t="s">
        <v>54</v>
      </c>
      <c r="C6661" t="s">
        <v>89</v>
      </c>
      <c r="D6661">
        <v>2023</v>
      </c>
      <c r="F6661" t="s">
        <v>12471</v>
      </c>
      <c r="G6661" t="s">
        <v>12472</v>
      </c>
      <c r="H6661" t="s">
        <v>6904</v>
      </c>
      <c r="I6661" t="s">
        <v>12473</v>
      </c>
      <c r="J6661" t="s">
        <v>58</v>
      </c>
      <c r="K6661" t="s">
        <v>59</v>
      </c>
      <c r="L6661" s="5">
        <v>0</v>
      </c>
      <c r="M6661" s="5">
        <v>0</v>
      </c>
      <c r="N6661" s="5">
        <f t="shared" si="1144"/>
        <v>0</v>
      </c>
      <c r="O6661" s="5">
        <v>0</v>
      </c>
      <c r="P6661" s="5">
        <v>0</v>
      </c>
      <c r="Q6661" s="5">
        <f t="shared" si="1145"/>
        <v>0</v>
      </c>
      <c r="R6661" s="5">
        <v>0</v>
      </c>
      <c r="S6661" s="5">
        <v>0</v>
      </c>
      <c r="T6661" s="5">
        <f t="shared" si="1146"/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f t="shared" si="1149"/>
        <v>0</v>
      </c>
      <c r="Z6661" s="5">
        <v>0</v>
      </c>
      <c r="AA6661" s="5">
        <v>0</v>
      </c>
      <c r="AB6661" s="5">
        <f t="shared" si="1150"/>
        <v>0</v>
      </c>
      <c r="AC6661" s="5">
        <v>0</v>
      </c>
      <c r="AD6661" s="5">
        <v>0</v>
      </c>
      <c r="AE6661" s="5">
        <f t="shared" si="1151"/>
        <v>0</v>
      </c>
      <c r="AF6661" s="5">
        <v>0</v>
      </c>
      <c r="AG6661" s="6"/>
      <c r="AH6661" s="5">
        <v>0</v>
      </c>
      <c r="AI6661" s="5">
        <v>0</v>
      </c>
      <c r="AJ6661" s="5">
        <v>0</v>
      </c>
      <c r="AK6661" s="5">
        <f t="shared" si="1152"/>
        <v>0</v>
      </c>
      <c r="AL6661" s="5">
        <v>0</v>
      </c>
      <c r="AM6661" s="5">
        <v>1</v>
      </c>
      <c r="AN6661" s="5">
        <f t="shared" si="1153"/>
        <v>1</v>
      </c>
      <c r="AO6661" s="5">
        <v>0</v>
      </c>
      <c r="AP6661" s="5">
        <v>0</v>
      </c>
      <c r="AQ6661" s="5">
        <f t="shared" si="1154"/>
        <v>0</v>
      </c>
      <c r="AR6661" s="5">
        <v>0</v>
      </c>
      <c r="AS6661" s="6">
        <v>45057</v>
      </c>
      <c r="AT6661" s="5">
        <v>1</v>
      </c>
      <c r="AU6661" s="5">
        <v>0</v>
      </c>
      <c r="AV6661" t="str">
        <f t="shared" si="1147"/>
        <v>N</v>
      </c>
      <c r="AW6661" t="s">
        <v>60</v>
      </c>
      <c r="AX6661" t="s">
        <v>61</v>
      </c>
      <c r="AY6661" t="s">
        <v>2637</v>
      </c>
      <c r="AZ6661" t="s">
        <v>2637</v>
      </c>
      <c r="BA6661" t="str">
        <f t="shared" si="1148"/>
        <v>N</v>
      </c>
    </row>
    <row r="6662" spans="1:53">
      <c r="A6662" t="s">
        <v>436</v>
      </c>
      <c r="B6662" t="s">
        <v>54</v>
      </c>
      <c r="C6662" t="s">
        <v>89</v>
      </c>
      <c r="D6662">
        <v>2023</v>
      </c>
      <c r="F6662" t="s">
        <v>12800</v>
      </c>
      <c r="G6662" t="s">
        <v>12801</v>
      </c>
      <c r="H6662" t="s">
        <v>2720</v>
      </c>
      <c r="I6662" t="s">
        <v>12802</v>
      </c>
      <c r="J6662" t="s">
        <v>58</v>
      </c>
      <c r="K6662" t="s">
        <v>59</v>
      </c>
      <c r="L6662" s="5">
        <v>0</v>
      </c>
      <c r="M6662" s="5">
        <v>0</v>
      </c>
      <c r="N6662" s="5">
        <f t="shared" si="1144"/>
        <v>0</v>
      </c>
      <c r="O6662" s="5">
        <v>0</v>
      </c>
      <c r="P6662" s="5">
        <v>0</v>
      </c>
      <c r="Q6662" s="5">
        <f t="shared" si="1145"/>
        <v>0</v>
      </c>
      <c r="R6662" s="5">
        <v>0</v>
      </c>
      <c r="S6662" s="5">
        <v>0</v>
      </c>
      <c r="T6662" s="5">
        <f t="shared" si="1146"/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f t="shared" si="1149"/>
        <v>0</v>
      </c>
      <c r="Z6662" s="5">
        <v>0</v>
      </c>
      <c r="AA6662" s="5">
        <v>0</v>
      </c>
      <c r="AB6662" s="5">
        <f t="shared" si="1150"/>
        <v>0</v>
      </c>
      <c r="AC6662" s="5">
        <v>0</v>
      </c>
      <c r="AD6662" s="5">
        <v>0</v>
      </c>
      <c r="AE6662" s="5">
        <f t="shared" si="1151"/>
        <v>0</v>
      </c>
      <c r="AF6662" s="5">
        <v>0</v>
      </c>
      <c r="AG6662" s="6"/>
      <c r="AH6662" s="5">
        <v>0</v>
      </c>
      <c r="AI6662" s="5">
        <v>0</v>
      </c>
      <c r="AJ6662" s="5">
        <v>0</v>
      </c>
      <c r="AK6662" s="5">
        <f t="shared" si="1152"/>
        <v>0</v>
      </c>
      <c r="AL6662" s="5">
        <v>0</v>
      </c>
      <c r="AM6662" s="5">
        <v>1</v>
      </c>
      <c r="AN6662" s="5">
        <f t="shared" si="1153"/>
        <v>1</v>
      </c>
      <c r="AO6662" s="5">
        <v>0</v>
      </c>
      <c r="AP6662" s="5">
        <v>0</v>
      </c>
      <c r="AQ6662" s="5">
        <f t="shared" si="1154"/>
        <v>0</v>
      </c>
      <c r="AR6662" s="5">
        <v>0</v>
      </c>
      <c r="AS6662" s="6">
        <v>45014</v>
      </c>
      <c r="AT6662" s="5">
        <v>1</v>
      </c>
      <c r="AU6662" s="5">
        <v>0</v>
      </c>
      <c r="AV6662" t="str">
        <f t="shared" si="1147"/>
        <v>N</v>
      </c>
      <c r="AW6662" t="s">
        <v>60</v>
      </c>
      <c r="AX6662" t="s">
        <v>61</v>
      </c>
      <c r="AY6662" t="s">
        <v>2637</v>
      </c>
      <c r="AZ6662" t="s">
        <v>2637</v>
      </c>
      <c r="BA6662" t="str">
        <f t="shared" si="1148"/>
        <v>N</v>
      </c>
    </row>
    <row r="6663" spans="1:53">
      <c r="A6663" t="s">
        <v>436</v>
      </c>
      <c r="B6663" t="s">
        <v>54</v>
      </c>
      <c r="C6663" t="s">
        <v>89</v>
      </c>
      <c r="D6663">
        <v>2023</v>
      </c>
      <c r="F6663" t="s">
        <v>12766</v>
      </c>
      <c r="G6663" t="s">
        <v>12767</v>
      </c>
      <c r="H6663" t="s">
        <v>2720</v>
      </c>
      <c r="I6663" t="s">
        <v>12768</v>
      </c>
      <c r="J6663" t="s">
        <v>58</v>
      </c>
      <c r="K6663" t="s">
        <v>59</v>
      </c>
      <c r="L6663" s="5">
        <v>0</v>
      </c>
      <c r="M6663" s="5">
        <v>0</v>
      </c>
      <c r="N6663" s="5">
        <f t="shared" si="1144"/>
        <v>0</v>
      </c>
      <c r="O6663" s="5">
        <v>0</v>
      </c>
      <c r="P6663" s="5">
        <v>0</v>
      </c>
      <c r="Q6663" s="5">
        <f t="shared" si="1145"/>
        <v>0</v>
      </c>
      <c r="R6663" s="5">
        <v>0</v>
      </c>
      <c r="S6663" s="5">
        <v>0</v>
      </c>
      <c r="T6663" s="5">
        <f t="shared" si="1146"/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f t="shared" si="1149"/>
        <v>0</v>
      </c>
      <c r="Z6663" s="5">
        <v>0</v>
      </c>
      <c r="AA6663" s="5">
        <v>0</v>
      </c>
      <c r="AB6663" s="5">
        <f t="shared" si="1150"/>
        <v>0</v>
      </c>
      <c r="AC6663" s="5">
        <v>0</v>
      </c>
      <c r="AD6663" s="5">
        <v>0</v>
      </c>
      <c r="AE6663" s="5">
        <f t="shared" si="1151"/>
        <v>0</v>
      </c>
      <c r="AF6663" s="5">
        <v>0</v>
      </c>
      <c r="AG6663" s="6"/>
      <c r="AH6663" s="5">
        <v>0</v>
      </c>
      <c r="AI6663" s="5">
        <v>0</v>
      </c>
      <c r="AJ6663" s="5">
        <v>0</v>
      </c>
      <c r="AK6663" s="5">
        <f t="shared" si="1152"/>
        <v>0</v>
      </c>
      <c r="AL6663" s="5">
        <v>0</v>
      </c>
      <c r="AM6663" s="5">
        <v>1</v>
      </c>
      <c r="AN6663" s="5">
        <f t="shared" si="1153"/>
        <v>1</v>
      </c>
      <c r="AO6663" s="5">
        <v>0</v>
      </c>
      <c r="AP6663" s="5">
        <v>0</v>
      </c>
      <c r="AQ6663" s="5">
        <f t="shared" si="1154"/>
        <v>0</v>
      </c>
      <c r="AR6663" s="5">
        <v>0</v>
      </c>
      <c r="AS6663" s="6">
        <v>44970</v>
      </c>
      <c r="AT6663" s="5">
        <v>1</v>
      </c>
      <c r="AU6663" s="5">
        <v>0</v>
      </c>
      <c r="AV6663" t="str">
        <f t="shared" si="1147"/>
        <v>N</v>
      </c>
      <c r="AW6663" t="s">
        <v>60</v>
      </c>
      <c r="AX6663" t="s">
        <v>61</v>
      </c>
      <c r="AY6663" t="s">
        <v>2637</v>
      </c>
      <c r="AZ6663" t="s">
        <v>2637</v>
      </c>
      <c r="BA6663" t="str">
        <f t="shared" si="1148"/>
        <v>N</v>
      </c>
    </row>
    <row r="6664" spans="1:53">
      <c r="A6664" t="s">
        <v>436</v>
      </c>
      <c r="B6664" t="s">
        <v>54</v>
      </c>
      <c r="C6664" t="s">
        <v>89</v>
      </c>
      <c r="D6664">
        <v>2023</v>
      </c>
      <c r="F6664" t="s">
        <v>10317</v>
      </c>
      <c r="G6664" t="s">
        <v>10318</v>
      </c>
      <c r="H6664" t="s">
        <v>6239</v>
      </c>
      <c r="I6664" t="s">
        <v>10319</v>
      </c>
      <c r="J6664" t="s">
        <v>58</v>
      </c>
      <c r="K6664" t="s">
        <v>59</v>
      </c>
      <c r="L6664" s="5">
        <v>0</v>
      </c>
      <c r="M6664" s="5">
        <v>0</v>
      </c>
      <c r="N6664" s="5">
        <f t="shared" si="1144"/>
        <v>0</v>
      </c>
      <c r="O6664" s="5">
        <v>0</v>
      </c>
      <c r="P6664" s="5">
        <v>0</v>
      </c>
      <c r="Q6664" s="5">
        <f t="shared" si="1145"/>
        <v>0</v>
      </c>
      <c r="R6664" s="5">
        <v>0</v>
      </c>
      <c r="S6664" s="5">
        <v>0</v>
      </c>
      <c r="T6664" s="5">
        <f t="shared" si="1146"/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f t="shared" si="1149"/>
        <v>0</v>
      </c>
      <c r="Z6664" s="5">
        <v>0</v>
      </c>
      <c r="AA6664" s="5">
        <v>0</v>
      </c>
      <c r="AB6664" s="5">
        <f t="shared" si="1150"/>
        <v>0</v>
      </c>
      <c r="AC6664" s="5">
        <v>0</v>
      </c>
      <c r="AD6664" s="5">
        <v>0</v>
      </c>
      <c r="AE6664" s="5">
        <f t="shared" si="1151"/>
        <v>0</v>
      </c>
      <c r="AF6664" s="5">
        <v>0</v>
      </c>
      <c r="AG6664" s="6"/>
      <c r="AH6664" s="5">
        <v>0</v>
      </c>
      <c r="AI6664" s="5">
        <v>0</v>
      </c>
      <c r="AJ6664" s="5">
        <v>0</v>
      </c>
      <c r="AK6664" s="5">
        <f t="shared" si="1152"/>
        <v>0</v>
      </c>
      <c r="AL6664" s="5">
        <v>0</v>
      </c>
      <c r="AM6664" s="5">
        <v>1</v>
      </c>
      <c r="AN6664" s="5">
        <f t="shared" si="1153"/>
        <v>1</v>
      </c>
      <c r="AO6664" s="5">
        <v>0</v>
      </c>
      <c r="AP6664" s="5">
        <v>0</v>
      </c>
      <c r="AQ6664" s="5">
        <f t="shared" si="1154"/>
        <v>0</v>
      </c>
      <c r="AR6664" s="5">
        <v>0</v>
      </c>
      <c r="AS6664" s="6">
        <v>45054</v>
      </c>
      <c r="AT6664" s="5">
        <v>1</v>
      </c>
      <c r="AU6664" s="5">
        <v>0</v>
      </c>
      <c r="AV6664" t="str">
        <f t="shared" si="1147"/>
        <v>N</v>
      </c>
      <c r="AW6664" t="s">
        <v>60</v>
      </c>
      <c r="AX6664" t="s">
        <v>61</v>
      </c>
      <c r="AY6664" t="s">
        <v>2637</v>
      </c>
      <c r="AZ6664" t="s">
        <v>2637</v>
      </c>
      <c r="BA6664" t="str">
        <f t="shared" si="1148"/>
        <v>N</v>
      </c>
    </row>
    <row r="6665" spans="1:53">
      <c r="A6665" t="s">
        <v>436</v>
      </c>
      <c r="B6665" t="s">
        <v>54</v>
      </c>
      <c r="C6665" t="s">
        <v>89</v>
      </c>
      <c r="D6665">
        <v>2023</v>
      </c>
      <c r="F6665" t="s">
        <v>10697</v>
      </c>
      <c r="G6665" t="s">
        <v>10698</v>
      </c>
      <c r="H6665" t="s">
        <v>10113</v>
      </c>
      <c r="I6665" t="s">
        <v>10699</v>
      </c>
      <c r="J6665" t="s">
        <v>58</v>
      </c>
      <c r="K6665" t="s">
        <v>59</v>
      </c>
      <c r="L6665" s="5">
        <v>0</v>
      </c>
      <c r="M6665" s="5">
        <v>0</v>
      </c>
      <c r="N6665" s="5">
        <f t="shared" si="1144"/>
        <v>0</v>
      </c>
      <c r="O6665" s="5">
        <v>0</v>
      </c>
      <c r="P6665" s="5">
        <v>0</v>
      </c>
      <c r="Q6665" s="5">
        <f t="shared" si="1145"/>
        <v>0</v>
      </c>
      <c r="R6665" s="5">
        <v>0</v>
      </c>
      <c r="S6665" s="5">
        <v>0</v>
      </c>
      <c r="T6665" s="5">
        <f t="shared" si="1146"/>
        <v>0</v>
      </c>
      <c r="U6665" s="5">
        <v>0</v>
      </c>
      <c r="V6665" s="5">
        <v>0</v>
      </c>
      <c r="W6665" s="5">
        <v>0</v>
      </c>
      <c r="X6665" s="5">
        <v>0</v>
      </c>
      <c r="Y6665" s="5">
        <f t="shared" si="1149"/>
        <v>0</v>
      </c>
      <c r="Z6665" s="5">
        <v>0</v>
      </c>
      <c r="AA6665" s="5">
        <v>0</v>
      </c>
      <c r="AB6665" s="5">
        <f t="shared" si="1150"/>
        <v>0</v>
      </c>
      <c r="AC6665" s="5">
        <v>0</v>
      </c>
      <c r="AD6665" s="5">
        <v>0</v>
      </c>
      <c r="AE6665" s="5">
        <f t="shared" si="1151"/>
        <v>0</v>
      </c>
      <c r="AF6665" s="5">
        <v>0</v>
      </c>
      <c r="AG6665" s="6"/>
      <c r="AH6665" s="5">
        <v>0</v>
      </c>
      <c r="AI6665" s="5">
        <v>0</v>
      </c>
      <c r="AJ6665" s="5">
        <v>0</v>
      </c>
      <c r="AK6665" s="5">
        <f t="shared" si="1152"/>
        <v>0</v>
      </c>
      <c r="AL6665" s="5">
        <v>0</v>
      </c>
      <c r="AM6665" s="5">
        <v>1</v>
      </c>
      <c r="AN6665" s="5">
        <f t="shared" si="1153"/>
        <v>1</v>
      </c>
      <c r="AO6665" s="5">
        <v>0</v>
      </c>
      <c r="AP6665" s="5">
        <v>0</v>
      </c>
      <c r="AQ6665" s="5">
        <f t="shared" si="1154"/>
        <v>0</v>
      </c>
      <c r="AR6665" s="5">
        <v>0</v>
      </c>
      <c r="AS6665" s="6">
        <v>45030</v>
      </c>
      <c r="AT6665" s="5">
        <v>1</v>
      </c>
      <c r="AU6665" s="5">
        <v>0</v>
      </c>
      <c r="AV6665" t="str">
        <f t="shared" si="1147"/>
        <v>N</v>
      </c>
      <c r="AW6665" t="s">
        <v>60</v>
      </c>
      <c r="AX6665" t="s">
        <v>61</v>
      </c>
      <c r="AY6665" t="s">
        <v>2637</v>
      </c>
      <c r="AZ6665" t="s">
        <v>2637</v>
      </c>
      <c r="BA6665" t="str">
        <f t="shared" si="1148"/>
        <v>N</v>
      </c>
    </row>
    <row r="6666" spans="1:53">
      <c r="A6666" t="s">
        <v>436</v>
      </c>
      <c r="B6666" t="s">
        <v>54</v>
      </c>
      <c r="C6666" t="s">
        <v>89</v>
      </c>
      <c r="D6666">
        <v>2023</v>
      </c>
      <c r="F6666" t="s">
        <v>12570</v>
      </c>
      <c r="G6666" t="s">
        <v>12571</v>
      </c>
      <c r="H6666" t="s">
        <v>2720</v>
      </c>
      <c r="I6666" t="s">
        <v>12572</v>
      </c>
      <c r="J6666" t="s">
        <v>58</v>
      </c>
      <c r="K6666" t="s">
        <v>59</v>
      </c>
      <c r="L6666" s="5">
        <v>0</v>
      </c>
      <c r="M6666" s="5">
        <v>0</v>
      </c>
      <c r="N6666" s="5">
        <f t="shared" si="1144"/>
        <v>0</v>
      </c>
      <c r="O6666" s="5">
        <v>0</v>
      </c>
      <c r="P6666" s="5">
        <v>0</v>
      </c>
      <c r="Q6666" s="5">
        <f t="shared" si="1145"/>
        <v>0</v>
      </c>
      <c r="R6666" s="5">
        <v>0</v>
      </c>
      <c r="S6666" s="5">
        <v>0</v>
      </c>
      <c r="T6666" s="5">
        <f t="shared" si="1146"/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f t="shared" si="1149"/>
        <v>0</v>
      </c>
      <c r="Z6666" s="5">
        <v>0</v>
      </c>
      <c r="AA6666" s="5">
        <v>0</v>
      </c>
      <c r="AB6666" s="5">
        <f t="shared" si="1150"/>
        <v>0</v>
      </c>
      <c r="AC6666" s="5">
        <v>0</v>
      </c>
      <c r="AD6666" s="5">
        <v>0</v>
      </c>
      <c r="AE6666" s="5">
        <f t="shared" si="1151"/>
        <v>0</v>
      </c>
      <c r="AF6666" s="5">
        <v>0</v>
      </c>
      <c r="AG6666" s="6"/>
      <c r="AH6666" s="5">
        <v>0</v>
      </c>
      <c r="AI6666" s="5">
        <v>0</v>
      </c>
      <c r="AJ6666" s="5">
        <v>0</v>
      </c>
      <c r="AK6666" s="5">
        <f t="shared" si="1152"/>
        <v>0</v>
      </c>
      <c r="AL6666" s="5">
        <v>0</v>
      </c>
      <c r="AM6666" s="5">
        <v>1</v>
      </c>
      <c r="AN6666" s="5">
        <f t="shared" si="1153"/>
        <v>1</v>
      </c>
      <c r="AO6666" s="5">
        <v>0</v>
      </c>
      <c r="AP6666" s="5">
        <v>0</v>
      </c>
      <c r="AQ6666" s="5">
        <f t="shared" si="1154"/>
        <v>0</v>
      </c>
      <c r="AR6666" s="5">
        <v>0</v>
      </c>
      <c r="AS6666" s="6">
        <v>44956</v>
      </c>
      <c r="AT6666" s="5">
        <v>1</v>
      </c>
      <c r="AU6666" s="5">
        <v>0</v>
      </c>
      <c r="AV6666" t="str">
        <f t="shared" si="1147"/>
        <v>N</v>
      </c>
      <c r="AW6666" t="s">
        <v>60</v>
      </c>
      <c r="AX6666" t="s">
        <v>61</v>
      </c>
      <c r="AY6666" t="s">
        <v>2637</v>
      </c>
      <c r="AZ6666" t="s">
        <v>2637</v>
      </c>
      <c r="BA6666" t="str">
        <f t="shared" si="1148"/>
        <v>N</v>
      </c>
    </row>
    <row r="6667" spans="1:53">
      <c r="A6667" t="s">
        <v>436</v>
      </c>
      <c r="B6667" t="s">
        <v>54</v>
      </c>
      <c r="C6667" t="s">
        <v>89</v>
      </c>
      <c r="D6667">
        <v>2023</v>
      </c>
      <c r="F6667" t="s">
        <v>12139</v>
      </c>
      <c r="G6667" t="s">
        <v>12140</v>
      </c>
      <c r="H6667" t="s">
        <v>2720</v>
      </c>
      <c r="I6667" t="s">
        <v>12141</v>
      </c>
      <c r="J6667" t="s">
        <v>58</v>
      </c>
      <c r="K6667" t="s">
        <v>59</v>
      </c>
      <c r="L6667" s="5">
        <v>0</v>
      </c>
      <c r="M6667" s="5">
        <v>0</v>
      </c>
      <c r="N6667" s="5">
        <f t="shared" si="1144"/>
        <v>0</v>
      </c>
      <c r="O6667" s="5">
        <v>0</v>
      </c>
      <c r="P6667" s="5">
        <v>0</v>
      </c>
      <c r="Q6667" s="5">
        <f t="shared" si="1145"/>
        <v>0</v>
      </c>
      <c r="R6667" s="5">
        <v>0</v>
      </c>
      <c r="S6667" s="5">
        <v>0</v>
      </c>
      <c r="T6667" s="5">
        <f t="shared" si="1146"/>
        <v>0</v>
      </c>
      <c r="U6667" s="5">
        <v>0</v>
      </c>
      <c r="V6667" s="5">
        <v>0</v>
      </c>
      <c r="W6667" s="5">
        <v>0</v>
      </c>
      <c r="X6667" s="5">
        <v>0</v>
      </c>
      <c r="Y6667" s="5">
        <f t="shared" si="1149"/>
        <v>0</v>
      </c>
      <c r="Z6667" s="5">
        <v>0</v>
      </c>
      <c r="AA6667" s="5">
        <v>0</v>
      </c>
      <c r="AB6667" s="5">
        <f t="shared" si="1150"/>
        <v>0</v>
      </c>
      <c r="AC6667" s="5">
        <v>0</v>
      </c>
      <c r="AD6667" s="5">
        <v>0</v>
      </c>
      <c r="AE6667" s="5">
        <f t="shared" si="1151"/>
        <v>0</v>
      </c>
      <c r="AF6667" s="5">
        <v>0</v>
      </c>
      <c r="AG6667" s="6"/>
      <c r="AH6667" s="5">
        <v>0</v>
      </c>
      <c r="AI6667" s="5">
        <v>0</v>
      </c>
      <c r="AJ6667" s="5">
        <v>0</v>
      </c>
      <c r="AK6667" s="5">
        <f t="shared" si="1152"/>
        <v>0</v>
      </c>
      <c r="AL6667" s="5">
        <v>0</v>
      </c>
      <c r="AM6667" s="5">
        <v>1</v>
      </c>
      <c r="AN6667" s="5">
        <f t="shared" si="1153"/>
        <v>1</v>
      </c>
      <c r="AO6667" s="5">
        <v>0</v>
      </c>
      <c r="AP6667" s="5">
        <v>0</v>
      </c>
      <c r="AQ6667" s="5">
        <f t="shared" si="1154"/>
        <v>0</v>
      </c>
      <c r="AR6667" s="5">
        <v>0</v>
      </c>
      <c r="AS6667" s="6">
        <v>44936</v>
      </c>
      <c r="AT6667" s="5">
        <v>1</v>
      </c>
      <c r="AU6667" s="5">
        <v>0</v>
      </c>
      <c r="AV6667" t="str">
        <f t="shared" si="1147"/>
        <v>N</v>
      </c>
      <c r="AW6667" t="s">
        <v>60</v>
      </c>
      <c r="AX6667" t="s">
        <v>61</v>
      </c>
      <c r="AY6667" t="s">
        <v>2637</v>
      </c>
      <c r="AZ6667" t="s">
        <v>2637</v>
      </c>
      <c r="BA6667" t="str">
        <f t="shared" si="1148"/>
        <v>N</v>
      </c>
    </row>
    <row r="6668" spans="1:53">
      <c r="A6668" t="s">
        <v>436</v>
      </c>
      <c r="B6668" t="s">
        <v>54</v>
      </c>
      <c r="C6668" t="s">
        <v>89</v>
      </c>
      <c r="D6668">
        <v>2023</v>
      </c>
      <c r="F6668" t="s">
        <v>10722</v>
      </c>
      <c r="G6668" t="s">
        <v>10723</v>
      </c>
      <c r="H6668" t="s">
        <v>2720</v>
      </c>
      <c r="I6668" t="s">
        <v>10724</v>
      </c>
      <c r="J6668" t="s">
        <v>58</v>
      </c>
      <c r="K6668" t="s">
        <v>59</v>
      </c>
      <c r="L6668" s="5">
        <v>0</v>
      </c>
      <c r="M6668" s="5">
        <v>0</v>
      </c>
      <c r="N6668" s="5">
        <f t="shared" si="1144"/>
        <v>0</v>
      </c>
      <c r="O6668" s="5">
        <v>0</v>
      </c>
      <c r="P6668" s="5">
        <v>0</v>
      </c>
      <c r="Q6668" s="5">
        <f t="shared" si="1145"/>
        <v>0</v>
      </c>
      <c r="R6668" s="5">
        <v>0</v>
      </c>
      <c r="S6668" s="5">
        <v>0</v>
      </c>
      <c r="T6668" s="5">
        <f t="shared" si="1146"/>
        <v>0</v>
      </c>
      <c r="U6668" s="5">
        <v>0</v>
      </c>
      <c r="V6668" s="5">
        <v>0</v>
      </c>
      <c r="W6668" s="5">
        <v>0</v>
      </c>
      <c r="X6668" s="5">
        <v>0</v>
      </c>
      <c r="Y6668" s="5">
        <f t="shared" si="1149"/>
        <v>0</v>
      </c>
      <c r="Z6668" s="5">
        <v>0</v>
      </c>
      <c r="AA6668" s="5">
        <v>0</v>
      </c>
      <c r="AB6668" s="5">
        <f t="shared" si="1150"/>
        <v>0</v>
      </c>
      <c r="AC6668" s="5">
        <v>0</v>
      </c>
      <c r="AD6668" s="5">
        <v>0</v>
      </c>
      <c r="AE6668" s="5">
        <f t="shared" si="1151"/>
        <v>0</v>
      </c>
      <c r="AF6668" s="5">
        <v>0</v>
      </c>
      <c r="AG6668" s="6"/>
      <c r="AH6668" s="5">
        <v>0</v>
      </c>
      <c r="AI6668" s="5">
        <v>0</v>
      </c>
      <c r="AJ6668" s="5">
        <v>0</v>
      </c>
      <c r="AK6668" s="5">
        <f t="shared" si="1152"/>
        <v>0</v>
      </c>
      <c r="AL6668" s="5">
        <v>0</v>
      </c>
      <c r="AM6668" s="5">
        <v>1</v>
      </c>
      <c r="AN6668" s="5">
        <f t="shared" si="1153"/>
        <v>1</v>
      </c>
      <c r="AO6668" s="5">
        <v>0</v>
      </c>
      <c r="AP6668" s="5">
        <v>0</v>
      </c>
      <c r="AQ6668" s="5">
        <f t="shared" si="1154"/>
        <v>0</v>
      </c>
      <c r="AR6668" s="5">
        <v>0</v>
      </c>
      <c r="AS6668" s="6">
        <v>44986</v>
      </c>
      <c r="AT6668" s="5">
        <v>1</v>
      </c>
      <c r="AU6668" s="5">
        <v>0</v>
      </c>
      <c r="AV6668" t="str">
        <f t="shared" si="1147"/>
        <v>N</v>
      </c>
      <c r="AW6668" t="s">
        <v>60</v>
      </c>
      <c r="AX6668" t="s">
        <v>61</v>
      </c>
      <c r="AY6668" t="s">
        <v>2637</v>
      </c>
      <c r="AZ6668" t="s">
        <v>2637</v>
      </c>
      <c r="BA6668" t="str">
        <f t="shared" si="1148"/>
        <v>N</v>
      </c>
    </row>
    <row r="6669" spans="1:53">
      <c r="A6669" t="s">
        <v>436</v>
      </c>
      <c r="B6669" t="s">
        <v>54</v>
      </c>
      <c r="C6669" t="s">
        <v>89</v>
      </c>
      <c r="D6669">
        <v>2023</v>
      </c>
      <c r="F6669" t="s">
        <v>10522</v>
      </c>
      <c r="G6669" t="s">
        <v>10523</v>
      </c>
      <c r="H6669" t="s">
        <v>6904</v>
      </c>
      <c r="I6669" t="s">
        <v>12324</v>
      </c>
      <c r="J6669" t="s">
        <v>58</v>
      </c>
      <c r="K6669" t="s">
        <v>59</v>
      </c>
      <c r="L6669" s="5">
        <v>0</v>
      </c>
      <c r="M6669" s="5">
        <v>0</v>
      </c>
      <c r="N6669" s="5">
        <f t="shared" si="1144"/>
        <v>0</v>
      </c>
      <c r="O6669" s="5">
        <v>0</v>
      </c>
      <c r="P6669" s="5">
        <v>0</v>
      </c>
      <c r="Q6669" s="5">
        <f t="shared" si="1145"/>
        <v>0</v>
      </c>
      <c r="R6669" s="5">
        <v>0</v>
      </c>
      <c r="S6669" s="5">
        <v>0</v>
      </c>
      <c r="T6669" s="5">
        <f t="shared" si="1146"/>
        <v>0</v>
      </c>
      <c r="U6669" s="5">
        <v>0</v>
      </c>
      <c r="V6669" s="5">
        <v>0</v>
      </c>
      <c r="W6669" s="5">
        <v>0</v>
      </c>
      <c r="X6669" s="5">
        <v>0</v>
      </c>
      <c r="Y6669" s="5">
        <f t="shared" si="1149"/>
        <v>0</v>
      </c>
      <c r="Z6669" s="5">
        <v>0</v>
      </c>
      <c r="AA6669" s="5">
        <v>0</v>
      </c>
      <c r="AB6669" s="5">
        <f t="shared" si="1150"/>
        <v>0</v>
      </c>
      <c r="AC6669" s="5">
        <v>0</v>
      </c>
      <c r="AD6669" s="5">
        <v>0</v>
      </c>
      <c r="AE6669" s="5">
        <f t="shared" si="1151"/>
        <v>0</v>
      </c>
      <c r="AF6669" s="5">
        <v>0</v>
      </c>
      <c r="AG6669" s="6"/>
      <c r="AH6669" s="5">
        <v>0</v>
      </c>
      <c r="AI6669" s="5">
        <v>0</v>
      </c>
      <c r="AJ6669" s="5">
        <v>0</v>
      </c>
      <c r="AK6669" s="5">
        <f t="shared" si="1152"/>
        <v>0</v>
      </c>
      <c r="AL6669" s="5">
        <v>0</v>
      </c>
      <c r="AM6669" s="5">
        <v>1</v>
      </c>
      <c r="AN6669" s="5">
        <f t="shared" si="1153"/>
        <v>1</v>
      </c>
      <c r="AO6669" s="5">
        <v>0</v>
      </c>
      <c r="AP6669" s="5">
        <v>0</v>
      </c>
      <c r="AQ6669" s="5">
        <f t="shared" si="1154"/>
        <v>0</v>
      </c>
      <c r="AR6669" s="5">
        <v>0</v>
      </c>
      <c r="AS6669" s="6">
        <v>45058</v>
      </c>
      <c r="AT6669" s="5">
        <v>1</v>
      </c>
      <c r="AU6669" s="5">
        <v>0</v>
      </c>
      <c r="AV6669" t="str">
        <f t="shared" si="1147"/>
        <v>N</v>
      </c>
      <c r="AW6669" t="s">
        <v>60</v>
      </c>
      <c r="AX6669" t="s">
        <v>61</v>
      </c>
      <c r="AY6669" t="s">
        <v>2637</v>
      </c>
      <c r="AZ6669" t="s">
        <v>2637</v>
      </c>
      <c r="BA6669" t="str">
        <f t="shared" si="1148"/>
        <v>N</v>
      </c>
    </row>
    <row r="6670" spans="1:53">
      <c r="A6670" t="s">
        <v>436</v>
      </c>
      <c r="B6670" t="s">
        <v>54</v>
      </c>
      <c r="C6670" t="s">
        <v>89</v>
      </c>
      <c r="D6670">
        <v>2023</v>
      </c>
      <c r="F6670" t="s">
        <v>12419</v>
      </c>
      <c r="G6670" t="s">
        <v>15156</v>
      </c>
      <c r="H6670" t="s">
        <v>12421</v>
      </c>
      <c r="I6670" t="s">
        <v>12422</v>
      </c>
      <c r="J6670" t="s">
        <v>58</v>
      </c>
      <c r="K6670" t="s">
        <v>59</v>
      </c>
      <c r="L6670" s="5">
        <v>0</v>
      </c>
      <c r="M6670" s="5">
        <v>0</v>
      </c>
      <c r="N6670" s="5">
        <f t="shared" si="1144"/>
        <v>0</v>
      </c>
      <c r="O6670" s="5">
        <v>0</v>
      </c>
      <c r="P6670" s="5">
        <v>0</v>
      </c>
      <c r="Q6670" s="5">
        <f t="shared" si="1145"/>
        <v>0</v>
      </c>
      <c r="R6670" s="5">
        <v>0</v>
      </c>
      <c r="S6670" s="5">
        <v>0</v>
      </c>
      <c r="T6670" s="5">
        <f t="shared" si="1146"/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f t="shared" si="1149"/>
        <v>0</v>
      </c>
      <c r="Z6670" s="5">
        <v>0</v>
      </c>
      <c r="AA6670" s="5">
        <v>0</v>
      </c>
      <c r="AB6670" s="5">
        <f t="shared" si="1150"/>
        <v>0</v>
      </c>
      <c r="AC6670" s="5">
        <v>0</v>
      </c>
      <c r="AD6670" s="5">
        <v>0</v>
      </c>
      <c r="AE6670" s="5">
        <f t="shared" si="1151"/>
        <v>0</v>
      </c>
      <c r="AF6670" s="5">
        <v>0</v>
      </c>
      <c r="AG6670" s="6"/>
      <c r="AH6670" s="5">
        <v>0</v>
      </c>
      <c r="AI6670" s="5">
        <v>0</v>
      </c>
      <c r="AJ6670" s="5">
        <v>0</v>
      </c>
      <c r="AK6670" s="5">
        <f t="shared" si="1152"/>
        <v>0</v>
      </c>
      <c r="AL6670" s="5">
        <v>0</v>
      </c>
      <c r="AM6670" s="5">
        <v>1</v>
      </c>
      <c r="AN6670" s="5">
        <f t="shared" si="1153"/>
        <v>1</v>
      </c>
      <c r="AO6670" s="5">
        <v>0</v>
      </c>
      <c r="AP6670" s="5">
        <v>0</v>
      </c>
      <c r="AQ6670" s="5">
        <f t="shared" si="1154"/>
        <v>0</v>
      </c>
      <c r="AR6670" s="5">
        <v>0</v>
      </c>
      <c r="AS6670" s="6">
        <v>45041</v>
      </c>
      <c r="AT6670" s="5">
        <v>1</v>
      </c>
      <c r="AU6670" s="5">
        <v>0</v>
      </c>
      <c r="AV6670" t="str">
        <f t="shared" si="1147"/>
        <v>N</v>
      </c>
      <c r="AW6670" t="s">
        <v>60</v>
      </c>
      <c r="AX6670" t="s">
        <v>61</v>
      </c>
      <c r="AY6670" t="s">
        <v>2637</v>
      </c>
      <c r="AZ6670" t="s">
        <v>2637</v>
      </c>
      <c r="BA6670" t="str">
        <f t="shared" si="1148"/>
        <v>N</v>
      </c>
    </row>
    <row r="6671" spans="1:53">
      <c r="A6671" t="s">
        <v>436</v>
      </c>
      <c r="B6671" t="s">
        <v>54</v>
      </c>
      <c r="C6671" t="s">
        <v>89</v>
      </c>
      <c r="D6671">
        <v>2023</v>
      </c>
      <c r="F6671" t="s">
        <v>12304</v>
      </c>
      <c r="G6671" t="s">
        <v>12305</v>
      </c>
      <c r="H6671" t="s">
        <v>10399</v>
      </c>
      <c r="I6671" t="s">
        <v>12306</v>
      </c>
      <c r="J6671" t="s">
        <v>58</v>
      </c>
      <c r="K6671" t="s">
        <v>59</v>
      </c>
      <c r="L6671" s="5">
        <v>0</v>
      </c>
      <c r="M6671" s="5">
        <v>0</v>
      </c>
      <c r="N6671" s="5">
        <f t="shared" si="1144"/>
        <v>0</v>
      </c>
      <c r="O6671" s="5">
        <v>0</v>
      </c>
      <c r="P6671" s="5">
        <v>0</v>
      </c>
      <c r="Q6671" s="5">
        <f t="shared" si="1145"/>
        <v>0</v>
      </c>
      <c r="R6671" s="5">
        <v>0</v>
      </c>
      <c r="S6671" s="5">
        <v>0</v>
      </c>
      <c r="T6671" s="5">
        <f t="shared" si="1146"/>
        <v>0</v>
      </c>
      <c r="U6671" s="5">
        <v>0</v>
      </c>
      <c r="V6671" s="5">
        <v>0</v>
      </c>
      <c r="W6671" s="5">
        <v>0</v>
      </c>
      <c r="X6671" s="5">
        <v>0</v>
      </c>
      <c r="Y6671" s="5">
        <f t="shared" si="1149"/>
        <v>0</v>
      </c>
      <c r="Z6671" s="5">
        <v>0</v>
      </c>
      <c r="AA6671" s="5">
        <v>0</v>
      </c>
      <c r="AB6671" s="5">
        <f t="shared" si="1150"/>
        <v>0</v>
      </c>
      <c r="AC6671" s="5">
        <v>0</v>
      </c>
      <c r="AD6671" s="5">
        <v>0</v>
      </c>
      <c r="AE6671" s="5">
        <f t="shared" si="1151"/>
        <v>0</v>
      </c>
      <c r="AF6671" s="5">
        <v>0</v>
      </c>
      <c r="AG6671" s="6"/>
      <c r="AH6671" s="5">
        <v>0</v>
      </c>
      <c r="AI6671" s="5">
        <v>0</v>
      </c>
      <c r="AJ6671" s="5">
        <v>0</v>
      </c>
      <c r="AK6671" s="5">
        <f t="shared" si="1152"/>
        <v>0</v>
      </c>
      <c r="AL6671" s="5">
        <v>0</v>
      </c>
      <c r="AM6671" s="5">
        <v>1</v>
      </c>
      <c r="AN6671" s="5">
        <f t="shared" si="1153"/>
        <v>1</v>
      </c>
      <c r="AO6671" s="5">
        <v>0</v>
      </c>
      <c r="AP6671" s="5">
        <v>0</v>
      </c>
      <c r="AQ6671" s="5">
        <f t="shared" si="1154"/>
        <v>0</v>
      </c>
      <c r="AR6671" s="5">
        <v>0</v>
      </c>
      <c r="AS6671" s="6">
        <v>45015</v>
      </c>
      <c r="AT6671" s="5">
        <v>1</v>
      </c>
      <c r="AU6671" s="5">
        <v>0</v>
      </c>
      <c r="AV6671" t="str">
        <f t="shared" si="1147"/>
        <v>N</v>
      </c>
      <c r="AW6671" t="s">
        <v>60</v>
      </c>
      <c r="AX6671" t="s">
        <v>61</v>
      </c>
      <c r="AY6671" t="s">
        <v>2637</v>
      </c>
      <c r="AZ6671" t="s">
        <v>2637</v>
      </c>
      <c r="BA6671" t="str">
        <f t="shared" si="1148"/>
        <v>N</v>
      </c>
    </row>
    <row r="6672" spans="1:53">
      <c r="A6672" t="s">
        <v>436</v>
      </c>
      <c r="B6672" t="s">
        <v>54</v>
      </c>
      <c r="C6672" t="s">
        <v>89</v>
      </c>
      <c r="D6672">
        <v>2023</v>
      </c>
      <c r="F6672" t="s">
        <v>12597</v>
      </c>
      <c r="G6672" t="s">
        <v>12598</v>
      </c>
      <c r="H6672" t="s">
        <v>12599</v>
      </c>
      <c r="I6672" t="s">
        <v>12600</v>
      </c>
      <c r="J6672" t="s">
        <v>58</v>
      </c>
      <c r="K6672" t="s">
        <v>59</v>
      </c>
      <c r="L6672" s="5">
        <v>0</v>
      </c>
      <c r="M6672" s="5">
        <v>0</v>
      </c>
      <c r="N6672" s="5">
        <f t="shared" si="1144"/>
        <v>0</v>
      </c>
      <c r="O6672" s="5">
        <v>0</v>
      </c>
      <c r="P6672" s="5">
        <v>0</v>
      </c>
      <c r="Q6672" s="5">
        <f t="shared" si="1145"/>
        <v>0</v>
      </c>
      <c r="R6672" s="5">
        <v>0</v>
      </c>
      <c r="S6672" s="5">
        <v>0</v>
      </c>
      <c r="T6672" s="5">
        <f t="shared" si="1146"/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f t="shared" si="1149"/>
        <v>0</v>
      </c>
      <c r="Z6672" s="5">
        <v>0</v>
      </c>
      <c r="AA6672" s="5">
        <v>0</v>
      </c>
      <c r="AB6672" s="5">
        <f t="shared" si="1150"/>
        <v>0</v>
      </c>
      <c r="AC6672" s="5">
        <v>0</v>
      </c>
      <c r="AD6672" s="5">
        <v>0</v>
      </c>
      <c r="AE6672" s="5">
        <f t="shared" si="1151"/>
        <v>0</v>
      </c>
      <c r="AF6672" s="5">
        <v>0</v>
      </c>
      <c r="AG6672" s="6"/>
      <c r="AH6672" s="5">
        <v>0</v>
      </c>
      <c r="AI6672" s="5">
        <v>0</v>
      </c>
      <c r="AJ6672" s="5">
        <v>0</v>
      </c>
      <c r="AK6672" s="5">
        <f t="shared" si="1152"/>
        <v>0</v>
      </c>
      <c r="AL6672" s="5">
        <v>0</v>
      </c>
      <c r="AM6672" s="5">
        <v>1</v>
      </c>
      <c r="AN6672" s="5">
        <f t="shared" si="1153"/>
        <v>1</v>
      </c>
      <c r="AO6672" s="5">
        <v>0</v>
      </c>
      <c r="AP6672" s="5">
        <v>0</v>
      </c>
      <c r="AQ6672" s="5">
        <f t="shared" si="1154"/>
        <v>0</v>
      </c>
      <c r="AR6672" s="5">
        <v>0</v>
      </c>
      <c r="AS6672" s="6">
        <v>45092</v>
      </c>
      <c r="AT6672" s="5">
        <v>1</v>
      </c>
      <c r="AU6672" s="5">
        <v>0</v>
      </c>
      <c r="AV6672" t="str">
        <f t="shared" si="1147"/>
        <v>N</v>
      </c>
      <c r="AW6672" t="s">
        <v>60</v>
      </c>
      <c r="AX6672" t="s">
        <v>61</v>
      </c>
      <c r="AY6672" t="s">
        <v>2637</v>
      </c>
      <c r="AZ6672" t="s">
        <v>2637</v>
      </c>
      <c r="BA6672" t="str">
        <f t="shared" si="1148"/>
        <v>N</v>
      </c>
    </row>
    <row r="6673" spans="1:53">
      <c r="A6673" t="s">
        <v>436</v>
      </c>
      <c r="B6673" t="s">
        <v>54</v>
      </c>
      <c r="C6673" t="s">
        <v>89</v>
      </c>
      <c r="D6673">
        <v>2023</v>
      </c>
      <c r="F6673" t="s">
        <v>12860</v>
      </c>
      <c r="G6673" t="s">
        <v>15157</v>
      </c>
      <c r="H6673" t="s">
        <v>2754</v>
      </c>
      <c r="I6673" t="s">
        <v>12862</v>
      </c>
      <c r="J6673" t="s">
        <v>58</v>
      </c>
      <c r="K6673" t="s">
        <v>59</v>
      </c>
      <c r="L6673" s="5">
        <v>0</v>
      </c>
      <c r="M6673" s="5">
        <v>0</v>
      </c>
      <c r="N6673" s="5">
        <f t="shared" si="1144"/>
        <v>0</v>
      </c>
      <c r="O6673" s="5">
        <v>0</v>
      </c>
      <c r="P6673" s="5">
        <v>0</v>
      </c>
      <c r="Q6673" s="5">
        <f t="shared" si="1145"/>
        <v>0</v>
      </c>
      <c r="R6673" s="5">
        <v>0</v>
      </c>
      <c r="S6673" s="5">
        <v>0</v>
      </c>
      <c r="T6673" s="5">
        <f t="shared" si="1146"/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f t="shared" si="1149"/>
        <v>0</v>
      </c>
      <c r="Z6673" s="5">
        <v>0</v>
      </c>
      <c r="AA6673" s="5">
        <v>0</v>
      </c>
      <c r="AB6673" s="5">
        <f t="shared" si="1150"/>
        <v>0</v>
      </c>
      <c r="AC6673" s="5">
        <v>0</v>
      </c>
      <c r="AD6673" s="5">
        <v>0</v>
      </c>
      <c r="AE6673" s="5">
        <f t="shared" si="1151"/>
        <v>0</v>
      </c>
      <c r="AF6673" s="5">
        <v>0</v>
      </c>
      <c r="AG6673" s="6"/>
      <c r="AH6673" s="5">
        <v>0</v>
      </c>
      <c r="AI6673" s="5">
        <v>0</v>
      </c>
      <c r="AJ6673" s="5">
        <v>0</v>
      </c>
      <c r="AK6673" s="5">
        <f t="shared" si="1152"/>
        <v>0</v>
      </c>
      <c r="AL6673" s="5">
        <v>0</v>
      </c>
      <c r="AM6673" s="5">
        <v>1</v>
      </c>
      <c r="AN6673" s="5">
        <f t="shared" si="1153"/>
        <v>1</v>
      </c>
      <c r="AO6673" s="5">
        <v>0</v>
      </c>
      <c r="AP6673" s="5">
        <v>0</v>
      </c>
      <c r="AQ6673" s="5">
        <f t="shared" si="1154"/>
        <v>0</v>
      </c>
      <c r="AR6673" s="5">
        <v>0</v>
      </c>
      <c r="AS6673" s="6">
        <v>45105</v>
      </c>
      <c r="AT6673" s="5">
        <v>1</v>
      </c>
      <c r="AU6673" s="5">
        <v>0</v>
      </c>
      <c r="AV6673" t="str">
        <f t="shared" si="1147"/>
        <v>N</v>
      </c>
      <c r="AW6673" t="s">
        <v>60</v>
      </c>
      <c r="AX6673" t="s">
        <v>61</v>
      </c>
      <c r="AY6673" t="s">
        <v>2637</v>
      </c>
      <c r="AZ6673" t="s">
        <v>2637</v>
      </c>
      <c r="BA6673" t="str">
        <f t="shared" si="1148"/>
        <v>N</v>
      </c>
    </row>
    <row r="6674" spans="1:53">
      <c r="A6674" t="s">
        <v>436</v>
      </c>
      <c r="B6674" t="s">
        <v>54</v>
      </c>
      <c r="C6674" t="s">
        <v>89</v>
      </c>
      <c r="D6674">
        <v>2023</v>
      </c>
      <c r="F6674" t="s">
        <v>12512</v>
      </c>
      <c r="G6674" t="s">
        <v>12513</v>
      </c>
      <c r="H6674" t="s">
        <v>5071</v>
      </c>
      <c r="I6674" t="s">
        <v>12514</v>
      </c>
      <c r="J6674" t="s">
        <v>58</v>
      </c>
      <c r="K6674" t="s">
        <v>59</v>
      </c>
      <c r="L6674" s="5">
        <v>0</v>
      </c>
      <c r="M6674" s="5">
        <v>0</v>
      </c>
      <c r="N6674" s="5">
        <f t="shared" si="1144"/>
        <v>0</v>
      </c>
      <c r="O6674" s="5">
        <v>0</v>
      </c>
      <c r="P6674" s="5">
        <v>0</v>
      </c>
      <c r="Q6674" s="5">
        <f t="shared" si="1145"/>
        <v>0</v>
      </c>
      <c r="R6674" s="5">
        <v>0</v>
      </c>
      <c r="S6674" s="5">
        <v>0</v>
      </c>
      <c r="T6674" s="5">
        <f t="shared" si="1146"/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f t="shared" si="1149"/>
        <v>0</v>
      </c>
      <c r="Z6674" s="5">
        <v>0</v>
      </c>
      <c r="AA6674" s="5">
        <v>0</v>
      </c>
      <c r="AB6674" s="5">
        <f t="shared" si="1150"/>
        <v>0</v>
      </c>
      <c r="AC6674" s="5">
        <v>0</v>
      </c>
      <c r="AD6674" s="5">
        <v>0</v>
      </c>
      <c r="AE6674" s="5">
        <f t="shared" si="1151"/>
        <v>0</v>
      </c>
      <c r="AF6674" s="5">
        <v>0</v>
      </c>
      <c r="AG6674" s="6"/>
      <c r="AH6674" s="5">
        <v>0</v>
      </c>
      <c r="AI6674" s="5">
        <v>0</v>
      </c>
      <c r="AJ6674" s="5">
        <v>0</v>
      </c>
      <c r="AK6674" s="5">
        <f t="shared" si="1152"/>
        <v>0</v>
      </c>
      <c r="AL6674" s="5">
        <v>0</v>
      </c>
      <c r="AM6674" s="5">
        <v>1</v>
      </c>
      <c r="AN6674" s="5">
        <f t="shared" si="1153"/>
        <v>1</v>
      </c>
      <c r="AO6674" s="5">
        <v>0</v>
      </c>
      <c r="AP6674" s="5">
        <v>0</v>
      </c>
      <c r="AQ6674" s="5">
        <f t="shared" si="1154"/>
        <v>0</v>
      </c>
      <c r="AR6674" s="5">
        <v>0</v>
      </c>
      <c r="AS6674" s="6">
        <v>44957</v>
      </c>
      <c r="AT6674" s="5">
        <v>1</v>
      </c>
      <c r="AU6674" s="5">
        <v>0</v>
      </c>
      <c r="AV6674" t="str">
        <f t="shared" si="1147"/>
        <v>N</v>
      </c>
      <c r="AW6674" t="s">
        <v>60</v>
      </c>
      <c r="AX6674" t="s">
        <v>61</v>
      </c>
      <c r="AY6674" t="s">
        <v>2637</v>
      </c>
      <c r="AZ6674" t="s">
        <v>2637</v>
      </c>
      <c r="BA6674" t="str">
        <f t="shared" si="1148"/>
        <v>N</v>
      </c>
    </row>
    <row r="6675" spans="1:53">
      <c r="A6675" t="s">
        <v>436</v>
      </c>
      <c r="B6675" t="s">
        <v>54</v>
      </c>
      <c r="C6675" t="s">
        <v>89</v>
      </c>
      <c r="D6675">
        <v>2023</v>
      </c>
      <c r="F6675" t="s">
        <v>15158</v>
      </c>
      <c r="G6675" t="s">
        <v>15159</v>
      </c>
      <c r="H6675" t="s">
        <v>4884</v>
      </c>
      <c r="I6675" t="s">
        <v>12735</v>
      </c>
      <c r="J6675" t="s">
        <v>58</v>
      </c>
      <c r="K6675" t="s">
        <v>59</v>
      </c>
      <c r="L6675" s="5">
        <v>0</v>
      </c>
      <c r="M6675" s="5">
        <v>0</v>
      </c>
      <c r="N6675" s="5">
        <f t="shared" si="1144"/>
        <v>0</v>
      </c>
      <c r="O6675" s="5">
        <v>0</v>
      </c>
      <c r="P6675" s="5">
        <v>0</v>
      </c>
      <c r="Q6675" s="5">
        <f t="shared" si="1145"/>
        <v>0</v>
      </c>
      <c r="R6675" s="5">
        <v>0</v>
      </c>
      <c r="S6675" s="5">
        <v>0</v>
      </c>
      <c r="T6675" s="5">
        <f t="shared" si="1146"/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f t="shared" si="1149"/>
        <v>0</v>
      </c>
      <c r="Z6675" s="5">
        <v>0</v>
      </c>
      <c r="AA6675" s="5">
        <v>0</v>
      </c>
      <c r="AB6675" s="5">
        <f t="shared" si="1150"/>
        <v>0</v>
      </c>
      <c r="AC6675" s="5">
        <v>0</v>
      </c>
      <c r="AD6675" s="5">
        <v>0</v>
      </c>
      <c r="AE6675" s="5">
        <f t="shared" si="1151"/>
        <v>0</v>
      </c>
      <c r="AF6675" s="5">
        <v>0</v>
      </c>
      <c r="AG6675" s="6"/>
      <c r="AH6675" s="5">
        <v>0</v>
      </c>
      <c r="AI6675" s="5">
        <v>0</v>
      </c>
      <c r="AJ6675" s="5">
        <v>0</v>
      </c>
      <c r="AK6675" s="5">
        <f t="shared" si="1152"/>
        <v>0</v>
      </c>
      <c r="AL6675" s="5">
        <v>0</v>
      </c>
      <c r="AM6675" s="5">
        <v>1</v>
      </c>
      <c r="AN6675" s="5">
        <f t="shared" si="1153"/>
        <v>1</v>
      </c>
      <c r="AO6675" s="5">
        <v>0</v>
      </c>
      <c r="AP6675" s="5">
        <v>0</v>
      </c>
      <c r="AQ6675" s="5">
        <f t="shared" si="1154"/>
        <v>0</v>
      </c>
      <c r="AR6675" s="5">
        <v>0</v>
      </c>
      <c r="AS6675" s="6">
        <v>45105</v>
      </c>
      <c r="AT6675" s="5">
        <v>1</v>
      </c>
      <c r="AU6675" s="5">
        <v>0</v>
      </c>
      <c r="AV6675" t="str">
        <f t="shared" si="1147"/>
        <v>N</v>
      </c>
      <c r="AW6675" t="s">
        <v>60</v>
      </c>
      <c r="AX6675" t="s">
        <v>61</v>
      </c>
      <c r="AY6675" t="s">
        <v>2637</v>
      </c>
      <c r="AZ6675" t="s">
        <v>2637</v>
      </c>
      <c r="BA6675" t="str">
        <f t="shared" si="1148"/>
        <v>N</v>
      </c>
    </row>
    <row r="6676" spans="1:53">
      <c r="A6676" t="s">
        <v>436</v>
      </c>
      <c r="B6676" t="s">
        <v>54</v>
      </c>
      <c r="C6676" t="s">
        <v>89</v>
      </c>
      <c r="D6676">
        <v>2023</v>
      </c>
      <c r="F6676" t="s">
        <v>12177</v>
      </c>
      <c r="G6676" t="s">
        <v>12178</v>
      </c>
      <c r="H6676" t="s">
        <v>11787</v>
      </c>
      <c r="I6676" t="s">
        <v>12179</v>
      </c>
      <c r="J6676" t="s">
        <v>58</v>
      </c>
      <c r="K6676" t="s">
        <v>59</v>
      </c>
      <c r="L6676" s="5">
        <v>0</v>
      </c>
      <c r="M6676" s="5">
        <v>0</v>
      </c>
      <c r="N6676" s="5">
        <f t="shared" si="1144"/>
        <v>0</v>
      </c>
      <c r="O6676" s="5">
        <v>0</v>
      </c>
      <c r="P6676" s="5">
        <v>0</v>
      </c>
      <c r="Q6676" s="5">
        <f t="shared" si="1145"/>
        <v>0</v>
      </c>
      <c r="R6676" s="5">
        <v>0</v>
      </c>
      <c r="S6676" s="5">
        <v>0</v>
      </c>
      <c r="T6676" s="5">
        <f t="shared" si="1146"/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f t="shared" si="1149"/>
        <v>0</v>
      </c>
      <c r="Z6676" s="5">
        <v>0</v>
      </c>
      <c r="AA6676" s="5">
        <v>0</v>
      </c>
      <c r="AB6676" s="5">
        <f t="shared" si="1150"/>
        <v>0</v>
      </c>
      <c r="AC6676" s="5">
        <v>0</v>
      </c>
      <c r="AD6676" s="5">
        <v>0</v>
      </c>
      <c r="AE6676" s="5">
        <f t="shared" si="1151"/>
        <v>0</v>
      </c>
      <c r="AF6676" s="5">
        <v>0</v>
      </c>
      <c r="AG6676" s="6"/>
      <c r="AH6676" s="5">
        <v>0</v>
      </c>
      <c r="AI6676" s="5">
        <v>0</v>
      </c>
      <c r="AJ6676" s="5">
        <v>0</v>
      </c>
      <c r="AK6676" s="5">
        <f t="shared" si="1152"/>
        <v>0</v>
      </c>
      <c r="AL6676" s="5">
        <v>0</v>
      </c>
      <c r="AM6676" s="5">
        <v>1</v>
      </c>
      <c r="AN6676" s="5">
        <f t="shared" si="1153"/>
        <v>1</v>
      </c>
      <c r="AO6676" s="5">
        <v>0</v>
      </c>
      <c r="AP6676" s="5">
        <v>0</v>
      </c>
      <c r="AQ6676" s="5">
        <f t="shared" si="1154"/>
        <v>0</v>
      </c>
      <c r="AR6676" s="5">
        <v>0</v>
      </c>
      <c r="AS6676" s="6">
        <v>45012</v>
      </c>
      <c r="AT6676" s="5">
        <v>1</v>
      </c>
      <c r="AU6676" s="5">
        <v>0</v>
      </c>
      <c r="AV6676" t="str">
        <f t="shared" si="1147"/>
        <v>N</v>
      </c>
      <c r="AW6676" t="s">
        <v>60</v>
      </c>
      <c r="AX6676" t="s">
        <v>61</v>
      </c>
      <c r="AY6676" t="s">
        <v>2637</v>
      </c>
      <c r="AZ6676" t="s">
        <v>2637</v>
      </c>
      <c r="BA6676" t="str">
        <f t="shared" si="1148"/>
        <v>N</v>
      </c>
    </row>
    <row r="6677" spans="1:53">
      <c r="A6677" t="s">
        <v>436</v>
      </c>
      <c r="B6677" t="s">
        <v>54</v>
      </c>
      <c r="C6677" t="s">
        <v>89</v>
      </c>
      <c r="D6677">
        <v>2023</v>
      </c>
      <c r="F6677" t="s">
        <v>12240</v>
      </c>
      <c r="G6677" t="s">
        <v>15160</v>
      </c>
      <c r="H6677" t="s">
        <v>5071</v>
      </c>
      <c r="I6677" t="s">
        <v>12242</v>
      </c>
      <c r="J6677" t="s">
        <v>58</v>
      </c>
      <c r="K6677" t="s">
        <v>59</v>
      </c>
      <c r="L6677" s="5">
        <v>0</v>
      </c>
      <c r="M6677" s="5">
        <v>0</v>
      </c>
      <c r="N6677" s="5">
        <f t="shared" si="1144"/>
        <v>0</v>
      </c>
      <c r="O6677" s="5">
        <v>0</v>
      </c>
      <c r="P6677" s="5">
        <v>0</v>
      </c>
      <c r="Q6677" s="5">
        <f t="shared" si="1145"/>
        <v>0</v>
      </c>
      <c r="R6677" s="5">
        <v>0</v>
      </c>
      <c r="S6677" s="5">
        <v>0</v>
      </c>
      <c r="T6677" s="5">
        <f t="shared" si="1146"/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f t="shared" si="1149"/>
        <v>0</v>
      </c>
      <c r="Z6677" s="5">
        <v>0</v>
      </c>
      <c r="AA6677" s="5">
        <v>0</v>
      </c>
      <c r="AB6677" s="5">
        <f t="shared" si="1150"/>
        <v>0</v>
      </c>
      <c r="AC6677" s="5">
        <v>0</v>
      </c>
      <c r="AD6677" s="5">
        <v>0</v>
      </c>
      <c r="AE6677" s="5">
        <f t="shared" si="1151"/>
        <v>0</v>
      </c>
      <c r="AF6677" s="5">
        <v>0</v>
      </c>
      <c r="AG6677" s="6"/>
      <c r="AH6677" s="5">
        <v>0</v>
      </c>
      <c r="AI6677" s="5">
        <v>0</v>
      </c>
      <c r="AJ6677" s="5">
        <v>0</v>
      </c>
      <c r="AK6677" s="5">
        <f t="shared" si="1152"/>
        <v>0</v>
      </c>
      <c r="AL6677" s="5">
        <v>0</v>
      </c>
      <c r="AM6677" s="5">
        <v>1</v>
      </c>
      <c r="AN6677" s="5">
        <f t="shared" si="1153"/>
        <v>1</v>
      </c>
      <c r="AO6677" s="5">
        <v>0</v>
      </c>
      <c r="AP6677" s="5">
        <v>0</v>
      </c>
      <c r="AQ6677" s="5">
        <f t="shared" si="1154"/>
        <v>0</v>
      </c>
      <c r="AR6677" s="5">
        <v>0</v>
      </c>
      <c r="AS6677" s="6">
        <v>44952</v>
      </c>
      <c r="AT6677" s="5">
        <v>1</v>
      </c>
      <c r="AU6677" s="5">
        <v>0</v>
      </c>
      <c r="AV6677" t="str">
        <f t="shared" si="1147"/>
        <v>N</v>
      </c>
      <c r="AW6677" t="s">
        <v>60</v>
      </c>
      <c r="AX6677" t="s">
        <v>61</v>
      </c>
      <c r="AY6677" t="s">
        <v>2637</v>
      </c>
      <c r="AZ6677" t="s">
        <v>2637</v>
      </c>
      <c r="BA6677" t="str">
        <f t="shared" si="1148"/>
        <v>N</v>
      </c>
    </row>
    <row r="6678" spans="1:53">
      <c r="A6678" t="s">
        <v>436</v>
      </c>
      <c r="B6678" t="s">
        <v>54</v>
      </c>
      <c r="C6678" t="s">
        <v>89</v>
      </c>
      <c r="D6678">
        <v>2023</v>
      </c>
      <c r="F6678" t="s">
        <v>1880</v>
      </c>
      <c r="G6678" t="s">
        <v>1881</v>
      </c>
      <c r="H6678" t="s">
        <v>2720</v>
      </c>
      <c r="I6678" t="s">
        <v>7246</v>
      </c>
      <c r="J6678" t="s">
        <v>58</v>
      </c>
      <c r="K6678" t="s">
        <v>59</v>
      </c>
      <c r="L6678" s="5">
        <v>0</v>
      </c>
      <c r="M6678" s="5">
        <v>0</v>
      </c>
      <c r="N6678" s="5">
        <f t="shared" si="1144"/>
        <v>0</v>
      </c>
      <c r="O6678" s="5">
        <v>0</v>
      </c>
      <c r="P6678" s="5">
        <v>0</v>
      </c>
      <c r="Q6678" s="5">
        <f t="shared" si="1145"/>
        <v>0</v>
      </c>
      <c r="R6678" s="5">
        <v>0</v>
      </c>
      <c r="S6678" s="5">
        <v>0</v>
      </c>
      <c r="T6678" s="5">
        <f t="shared" si="1146"/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f t="shared" si="1149"/>
        <v>0</v>
      </c>
      <c r="Z6678" s="5">
        <v>0</v>
      </c>
      <c r="AA6678" s="5">
        <v>0</v>
      </c>
      <c r="AB6678" s="5">
        <f t="shared" si="1150"/>
        <v>0</v>
      </c>
      <c r="AC6678" s="5">
        <v>0</v>
      </c>
      <c r="AD6678" s="5">
        <v>0</v>
      </c>
      <c r="AE6678" s="5">
        <f t="shared" si="1151"/>
        <v>0</v>
      </c>
      <c r="AF6678" s="5">
        <v>0</v>
      </c>
      <c r="AG6678" s="6"/>
      <c r="AH6678" s="5">
        <v>0</v>
      </c>
      <c r="AI6678" s="5">
        <v>0</v>
      </c>
      <c r="AJ6678" s="5">
        <v>0</v>
      </c>
      <c r="AK6678" s="5">
        <f t="shared" si="1152"/>
        <v>0</v>
      </c>
      <c r="AL6678" s="5">
        <v>0</v>
      </c>
      <c r="AM6678" s="5">
        <v>1</v>
      </c>
      <c r="AN6678" s="5">
        <f t="shared" si="1153"/>
        <v>1</v>
      </c>
      <c r="AO6678" s="5">
        <v>0</v>
      </c>
      <c r="AP6678" s="5">
        <v>0</v>
      </c>
      <c r="AQ6678" s="5">
        <f t="shared" si="1154"/>
        <v>0</v>
      </c>
      <c r="AR6678" s="5">
        <v>0</v>
      </c>
      <c r="AS6678" s="6">
        <v>44958</v>
      </c>
      <c r="AT6678" s="5">
        <v>1</v>
      </c>
      <c r="AU6678" s="5">
        <v>0</v>
      </c>
      <c r="AV6678" t="str">
        <f t="shared" si="1147"/>
        <v>N</v>
      </c>
      <c r="AW6678" t="s">
        <v>60</v>
      </c>
      <c r="AX6678" t="s">
        <v>61</v>
      </c>
      <c r="AY6678" t="s">
        <v>2637</v>
      </c>
      <c r="AZ6678" t="s">
        <v>2637</v>
      </c>
      <c r="BA6678" t="str">
        <f t="shared" si="1148"/>
        <v>N</v>
      </c>
    </row>
    <row r="6679" spans="1:53">
      <c r="A6679" t="s">
        <v>436</v>
      </c>
      <c r="B6679" t="s">
        <v>54</v>
      </c>
      <c r="C6679" t="s">
        <v>89</v>
      </c>
      <c r="D6679">
        <v>2023</v>
      </c>
      <c r="F6679" t="s">
        <v>6827</v>
      </c>
      <c r="G6679" t="s">
        <v>7218</v>
      </c>
      <c r="H6679" t="s">
        <v>7219</v>
      </c>
      <c r="I6679" t="s">
        <v>7220</v>
      </c>
      <c r="J6679" t="s">
        <v>58</v>
      </c>
      <c r="K6679" t="s">
        <v>59</v>
      </c>
      <c r="L6679" s="5">
        <v>0</v>
      </c>
      <c r="M6679" s="5">
        <v>0</v>
      </c>
      <c r="N6679" s="5">
        <f t="shared" si="1144"/>
        <v>0</v>
      </c>
      <c r="O6679" s="5">
        <v>0</v>
      </c>
      <c r="P6679" s="5">
        <v>0</v>
      </c>
      <c r="Q6679" s="5">
        <f t="shared" si="1145"/>
        <v>0</v>
      </c>
      <c r="R6679" s="5">
        <v>0</v>
      </c>
      <c r="S6679" s="5">
        <v>0</v>
      </c>
      <c r="T6679" s="5">
        <f t="shared" si="1146"/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f t="shared" si="1149"/>
        <v>0</v>
      </c>
      <c r="Z6679" s="5">
        <v>0</v>
      </c>
      <c r="AA6679" s="5">
        <v>0</v>
      </c>
      <c r="AB6679" s="5">
        <f t="shared" si="1150"/>
        <v>0</v>
      </c>
      <c r="AC6679" s="5">
        <v>0</v>
      </c>
      <c r="AD6679" s="5">
        <v>0</v>
      </c>
      <c r="AE6679" s="5">
        <f t="shared" si="1151"/>
        <v>0</v>
      </c>
      <c r="AF6679" s="5">
        <v>0</v>
      </c>
      <c r="AG6679" s="6"/>
      <c r="AH6679" s="5">
        <v>0</v>
      </c>
      <c r="AI6679" s="5">
        <v>0</v>
      </c>
      <c r="AJ6679" s="5">
        <v>0</v>
      </c>
      <c r="AK6679" s="5">
        <f t="shared" si="1152"/>
        <v>0</v>
      </c>
      <c r="AL6679" s="5">
        <v>0</v>
      </c>
      <c r="AM6679" s="5">
        <v>1</v>
      </c>
      <c r="AN6679" s="5">
        <f t="shared" si="1153"/>
        <v>1</v>
      </c>
      <c r="AO6679" s="5">
        <v>0</v>
      </c>
      <c r="AP6679" s="5">
        <v>0</v>
      </c>
      <c r="AQ6679" s="5">
        <f t="shared" si="1154"/>
        <v>0</v>
      </c>
      <c r="AR6679" s="5">
        <v>0</v>
      </c>
      <c r="AS6679" s="6">
        <v>45183</v>
      </c>
      <c r="AT6679" s="5">
        <v>1</v>
      </c>
      <c r="AU6679" s="5">
        <v>0</v>
      </c>
      <c r="AV6679" t="str">
        <f t="shared" si="1147"/>
        <v>N</v>
      </c>
      <c r="AW6679" t="s">
        <v>60</v>
      </c>
      <c r="AX6679" t="s">
        <v>61</v>
      </c>
      <c r="AY6679" t="s">
        <v>2637</v>
      </c>
      <c r="AZ6679" t="s">
        <v>2637</v>
      </c>
      <c r="BA6679" t="str">
        <f t="shared" si="1148"/>
        <v>N</v>
      </c>
    </row>
    <row r="6680" spans="1:53">
      <c r="A6680" t="s">
        <v>436</v>
      </c>
      <c r="B6680" t="s">
        <v>54</v>
      </c>
      <c r="C6680" t="s">
        <v>89</v>
      </c>
      <c r="D6680">
        <v>2023</v>
      </c>
      <c r="F6680" t="s">
        <v>7247</v>
      </c>
      <c r="G6680" t="s">
        <v>7248</v>
      </c>
      <c r="H6680" t="s">
        <v>2720</v>
      </c>
      <c r="I6680" t="s">
        <v>7249</v>
      </c>
      <c r="J6680" t="s">
        <v>58</v>
      </c>
      <c r="K6680" t="s">
        <v>59</v>
      </c>
      <c r="L6680" s="5">
        <v>0</v>
      </c>
      <c r="M6680" s="5">
        <v>0</v>
      </c>
      <c r="N6680" s="5">
        <f t="shared" si="1144"/>
        <v>0</v>
      </c>
      <c r="O6680" s="5">
        <v>0</v>
      </c>
      <c r="P6680" s="5">
        <v>0</v>
      </c>
      <c r="Q6680" s="5">
        <f t="shared" si="1145"/>
        <v>0</v>
      </c>
      <c r="R6680" s="5">
        <v>0</v>
      </c>
      <c r="S6680" s="5">
        <v>0</v>
      </c>
      <c r="T6680" s="5">
        <f t="shared" si="1146"/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f t="shared" si="1149"/>
        <v>0</v>
      </c>
      <c r="Z6680" s="5">
        <v>0</v>
      </c>
      <c r="AA6680" s="5">
        <v>0</v>
      </c>
      <c r="AB6680" s="5">
        <f t="shared" si="1150"/>
        <v>0</v>
      </c>
      <c r="AC6680" s="5">
        <v>0</v>
      </c>
      <c r="AD6680" s="5">
        <v>0</v>
      </c>
      <c r="AE6680" s="5">
        <f t="shared" si="1151"/>
        <v>0</v>
      </c>
      <c r="AF6680" s="5">
        <v>0</v>
      </c>
      <c r="AG6680" s="6"/>
      <c r="AH6680" s="5">
        <v>0</v>
      </c>
      <c r="AI6680" s="5">
        <v>0</v>
      </c>
      <c r="AJ6680" s="5">
        <v>0</v>
      </c>
      <c r="AK6680" s="5">
        <f t="shared" si="1152"/>
        <v>0</v>
      </c>
      <c r="AL6680" s="5">
        <v>0</v>
      </c>
      <c r="AM6680" s="5">
        <v>1</v>
      </c>
      <c r="AN6680" s="5">
        <f t="shared" si="1153"/>
        <v>1</v>
      </c>
      <c r="AO6680" s="5">
        <v>0</v>
      </c>
      <c r="AP6680" s="5">
        <v>0</v>
      </c>
      <c r="AQ6680" s="5">
        <f t="shared" si="1154"/>
        <v>0</v>
      </c>
      <c r="AR6680" s="5">
        <v>0</v>
      </c>
      <c r="AS6680" s="6">
        <v>44986</v>
      </c>
      <c r="AT6680" s="5">
        <v>1</v>
      </c>
      <c r="AU6680" s="5">
        <v>0</v>
      </c>
      <c r="AV6680" t="str">
        <f t="shared" si="1147"/>
        <v>N</v>
      </c>
      <c r="AW6680" t="s">
        <v>60</v>
      </c>
      <c r="AX6680" t="s">
        <v>61</v>
      </c>
      <c r="AY6680" t="s">
        <v>2637</v>
      </c>
      <c r="AZ6680" t="s">
        <v>2637</v>
      </c>
      <c r="BA6680" t="str">
        <f t="shared" si="1148"/>
        <v>N</v>
      </c>
    </row>
    <row r="6681" spans="1:53">
      <c r="A6681" t="s">
        <v>436</v>
      </c>
      <c r="B6681" t="s">
        <v>54</v>
      </c>
      <c r="C6681" t="s">
        <v>89</v>
      </c>
      <c r="D6681">
        <v>2023</v>
      </c>
      <c r="F6681" t="s">
        <v>6834</v>
      </c>
      <c r="G6681" t="s">
        <v>6835</v>
      </c>
      <c r="H6681" t="s">
        <v>6836</v>
      </c>
      <c r="I6681" t="s">
        <v>6837</v>
      </c>
      <c r="J6681" t="s">
        <v>58</v>
      </c>
      <c r="K6681" t="s">
        <v>59</v>
      </c>
      <c r="L6681" s="5">
        <v>0</v>
      </c>
      <c r="M6681" s="5">
        <v>0</v>
      </c>
      <c r="N6681" s="5">
        <f t="shared" si="1144"/>
        <v>0</v>
      </c>
      <c r="O6681" s="5">
        <v>0</v>
      </c>
      <c r="P6681" s="5">
        <v>0</v>
      </c>
      <c r="Q6681" s="5">
        <f t="shared" si="1145"/>
        <v>0</v>
      </c>
      <c r="R6681" s="5">
        <v>0</v>
      </c>
      <c r="S6681" s="5">
        <v>0</v>
      </c>
      <c r="T6681" s="5">
        <f t="shared" si="1146"/>
        <v>0</v>
      </c>
      <c r="U6681" s="5">
        <v>0</v>
      </c>
      <c r="V6681" s="5">
        <v>0</v>
      </c>
      <c r="W6681" s="5">
        <v>0</v>
      </c>
      <c r="X6681" s="5">
        <v>0</v>
      </c>
      <c r="Y6681" s="5">
        <f t="shared" si="1149"/>
        <v>0</v>
      </c>
      <c r="Z6681" s="5">
        <v>0</v>
      </c>
      <c r="AA6681" s="5">
        <v>0</v>
      </c>
      <c r="AB6681" s="5">
        <f t="shared" si="1150"/>
        <v>0</v>
      </c>
      <c r="AC6681" s="5">
        <v>0</v>
      </c>
      <c r="AD6681" s="5">
        <v>0</v>
      </c>
      <c r="AE6681" s="5">
        <f t="shared" si="1151"/>
        <v>0</v>
      </c>
      <c r="AF6681" s="5">
        <v>0</v>
      </c>
      <c r="AG6681" s="6"/>
      <c r="AH6681" s="5">
        <v>0</v>
      </c>
      <c r="AI6681" s="5">
        <v>0</v>
      </c>
      <c r="AJ6681" s="5">
        <v>0</v>
      </c>
      <c r="AK6681" s="5">
        <f t="shared" si="1152"/>
        <v>0</v>
      </c>
      <c r="AL6681" s="5">
        <v>0</v>
      </c>
      <c r="AM6681" s="5">
        <v>1</v>
      </c>
      <c r="AN6681" s="5">
        <f t="shared" si="1153"/>
        <v>1</v>
      </c>
      <c r="AO6681" s="5">
        <v>0</v>
      </c>
      <c r="AP6681" s="5">
        <v>0</v>
      </c>
      <c r="AQ6681" s="5">
        <f t="shared" si="1154"/>
        <v>0</v>
      </c>
      <c r="AR6681" s="5">
        <v>0</v>
      </c>
      <c r="AS6681" s="6">
        <v>45097</v>
      </c>
      <c r="AT6681" s="5">
        <v>1</v>
      </c>
      <c r="AU6681" s="5">
        <v>0</v>
      </c>
      <c r="AV6681" t="str">
        <f t="shared" si="1147"/>
        <v>N</v>
      </c>
      <c r="AW6681" t="s">
        <v>60</v>
      </c>
      <c r="AX6681" t="s">
        <v>61</v>
      </c>
      <c r="AY6681" t="s">
        <v>2637</v>
      </c>
      <c r="AZ6681" t="s">
        <v>2637</v>
      </c>
      <c r="BA6681" t="str">
        <f t="shared" si="1148"/>
        <v>N</v>
      </c>
    </row>
    <row r="6682" spans="1:53">
      <c r="A6682" t="s">
        <v>436</v>
      </c>
      <c r="B6682" t="s">
        <v>54</v>
      </c>
      <c r="C6682" t="s">
        <v>89</v>
      </c>
      <c r="D6682">
        <v>2023</v>
      </c>
      <c r="F6682" t="s">
        <v>10474</v>
      </c>
      <c r="G6682" t="s">
        <v>10475</v>
      </c>
      <c r="H6682" t="s">
        <v>10476</v>
      </c>
      <c r="I6682" t="s">
        <v>10477</v>
      </c>
      <c r="J6682" t="s">
        <v>58</v>
      </c>
      <c r="K6682" t="s">
        <v>59</v>
      </c>
      <c r="L6682" s="5">
        <v>0</v>
      </c>
      <c r="M6682" s="5">
        <v>0</v>
      </c>
      <c r="N6682" s="5">
        <f t="shared" si="1144"/>
        <v>0</v>
      </c>
      <c r="O6682" s="5">
        <v>0</v>
      </c>
      <c r="P6682" s="5">
        <v>0</v>
      </c>
      <c r="Q6682" s="5">
        <f t="shared" si="1145"/>
        <v>0</v>
      </c>
      <c r="R6682" s="5">
        <v>0</v>
      </c>
      <c r="S6682" s="5">
        <v>0</v>
      </c>
      <c r="T6682" s="5">
        <f t="shared" si="1146"/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f t="shared" si="1149"/>
        <v>0</v>
      </c>
      <c r="Z6682" s="5">
        <v>0</v>
      </c>
      <c r="AA6682" s="5">
        <v>0</v>
      </c>
      <c r="AB6682" s="5">
        <f t="shared" si="1150"/>
        <v>0</v>
      </c>
      <c r="AC6682" s="5">
        <v>0</v>
      </c>
      <c r="AD6682" s="5">
        <v>0</v>
      </c>
      <c r="AE6682" s="5">
        <f t="shared" si="1151"/>
        <v>0</v>
      </c>
      <c r="AF6682" s="5">
        <v>0</v>
      </c>
      <c r="AG6682" s="6"/>
      <c r="AH6682" s="5">
        <v>0</v>
      </c>
      <c r="AI6682" s="5">
        <v>0</v>
      </c>
      <c r="AJ6682" s="5">
        <v>0</v>
      </c>
      <c r="AK6682" s="5">
        <f t="shared" si="1152"/>
        <v>0</v>
      </c>
      <c r="AL6682" s="5">
        <v>0</v>
      </c>
      <c r="AM6682" s="5">
        <v>1</v>
      </c>
      <c r="AN6682" s="5">
        <f t="shared" si="1153"/>
        <v>1</v>
      </c>
      <c r="AO6682" s="5">
        <v>0</v>
      </c>
      <c r="AP6682" s="5">
        <v>0</v>
      </c>
      <c r="AQ6682" s="5">
        <f t="shared" si="1154"/>
        <v>0</v>
      </c>
      <c r="AR6682" s="5">
        <v>0</v>
      </c>
      <c r="AS6682" s="6">
        <v>44942</v>
      </c>
      <c r="AT6682" s="5">
        <v>1</v>
      </c>
      <c r="AU6682" s="5">
        <v>0</v>
      </c>
      <c r="AV6682" t="str">
        <f t="shared" si="1147"/>
        <v>N</v>
      </c>
      <c r="AW6682" t="s">
        <v>60</v>
      </c>
      <c r="AX6682" t="s">
        <v>61</v>
      </c>
      <c r="AY6682" t="s">
        <v>2637</v>
      </c>
      <c r="AZ6682" t="s">
        <v>2637</v>
      </c>
      <c r="BA6682" t="str">
        <f t="shared" si="1148"/>
        <v>N</v>
      </c>
    </row>
    <row r="6683" spans="1:53">
      <c r="A6683" t="s">
        <v>436</v>
      </c>
      <c r="B6683" t="s">
        <v>54</v>
      </c>
      <c r="C6683" t="s">
        <v>89</v>
      </c>
      <c r="D6683">
        <v>2023</v>
      </c>
      <c r="F6683" t="s">
        <v>10519</v>
      </c>
      <c r="G6683" t="s">
        <v>15161</v>
      </c>
      <c r="H6683" t="s">
        <v>2720</v>
      </c>
      <c r="I6683" t="s">
        <v>10521</v>
      </c>
      <c r="J6683" t="s">
        <v>58</v>
      </c>
      <c r="K6683" t="s">
        <v>59</v>
      </c>
      <c r="L6683" s="5">
        <v>0</v>
      </c>
      <c r="M6683" s="5">
        <v>0</v>
      </c>
      <c r="N6683" s="5">
        <f t="shared" si="1144"/>
        <v>0</v>
      </c>
      <c r="O6683" s="5">
        <v>0</v>
      </c>
      <c r="P6683" s="5">
        <v>0</v>
      </c>
      <c r="Q6683" s="5">
        <f t="shared" si="1145"/>
        <v>0</v>
      </c>
      <c r="R6683" s="5">
        <v>0</v>
      </c>
      <c r="S6683" s="5">
        <v>0</v>
      </c>
      <c r="T6683" s="5">
        <f t="shared" si="1146"/>
        <v>0</v>
      </c>
      <c r="U6683" s="5">
        <v>0</v>
      </c>
      <c r="V6683" s="5">
        <v>0</v>
      </c>
      <c r="W6683" s="5">
        <v>0</v>
      </c>
      <c r="X6683" s="5">
        <v>0</v>
      </c>
      <c r="Y6683" s="5">
        <f t="shared" si="1149"/>
        <v>0</v>
      </c>
      <c r="Z6683" s="5">
        <v>0</v>
      </c>
      <c r="AA6683" s="5">
        <v>0</v>
      </c>
      <c r="AB6683" s="5">
        <f t="shared" si="1150"/>
        <v>0</v>
      </c>
      <c r="AC6683" s="5">
        <v>0</v>
      </c>
      <c r="AD6683" s="5">
        <v>0</v>
      </c>
      <c r="AE6683" s="5">
        <f t="shared" si="1151"/>
        <v>0</v>
      </c>
      <c r="AF6683" s="5">
        <v>0</v>
      </c>
      <c r="AG6683" s="6"/>
      <c r="AH6683" s="5">
        <v>0</v>
      </c>
      <c r="AI6683" s="5">
        <v>0</v>
      </c>
      <c r="AJ6683" s="5">
        <v>0</v>
      </c>
      <c r="AK6683" s="5">
        <f t="shared" si="1152"/>
        <v>0</v>
      </c>
      <c r="AL6683" s="5">
        <v>0</v>
      </c>
      <c r="AM6683" s="5">
        <v>1</v>
      </c>
      <c r="AN6683" s="5">
        <f t="shared" si="1153"/>
        <v>1</v>
      </c>
      <c r="AO6683" s="5">
        <v>0</v>
      </c>
      <c r="AP6683" s="5">
        <v>0</v>
      </c>
      <c r="AQ6683" s="5">
        <f t="shared" si="1154"/>
        <v>0</v>
      </c>
      <c r="AR6683" s="5">
        <v>0</v>
      </c>
      <c r="AS6683" s="6">
        <v>44964</v>
      </c>
      <c r="AT6683" s="5">
        <v>1</v>
      </c>
      <c r="AU6683" s="5">
        <v>0</v>
      </c>
      <c r="AV6683" t="str">
        <f t="shared" si="1147"/>
        <v>N</v>
      </c>
      <c r="AW6683" t="s">
        <v>60</v>
      </c>
      <c r="AX6683" t="s">
        <v>61</v>
      </c>
      <c r="AY6683" t="s">
        <v>2637</v>
      </c>
      <c r="AZ6683" t="s">
        <v>2637</v>
      </c>
      <c r="BA6683" t="str">
        <f t="shared" si="1148"/>
        <v>N</v>
      </c>
    </row>
    <row r="6684" spans="1:53">
      <c r="A6684" t="s">
        <v>436</v>
      </c>
      <c r="B6684" t="s">
        <v>54</v>
      </c>
      <c r="C6684" t="s">
        <v>89</v>
      </c>
      <c r="D6684">
        <v>2023</v>
      </c>
      <c r="F6684" t="s">
        <v>12500</v>
      </c>
      <c r="G6684" t="s">
        <v>12501</v>
      </c>
      <c r="H6684" t="s">
        <v>12502</v>
      </c>
      <c r="I6684" t="s">
        <v>12503</v>
      </c>
      <c r="J6684" t="s">
        <v>58</v>
      </c>
      <c r="K6684" t="s">
        <v>59</v>
      </c>
      <c r="L6684" s="5">
        <v>0</v>
      </c>
      <c r="M6684" s="5">
        <v>0</v>
      </c>
      <c r="N6684" s="5">
        <f t="shared" si="1144"/>
        <v>0</v>
      </c>
      <c r="O6684" s="5">
        <v>0</v>
      </c>
      <c r="P6684" s="5">
        <v>0</v>
      </c>
      <c r="Q6684" s="5">
        <f t="shared" si="1145"/>
        <v>0</v>
      </c>
      <c r="R6684" s="5">
        <v>0</v>
      </c>
      <c r="S6684" s="5">
        <v>0</v>
      </c>
      <c r="T6684" s="5">
        <f t="shared" si="1146"/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f t="shared" si="1149"/>
        <v>0</v>
      </c>
      <c r="Z6684" s="5">
        <v>0</v>
      </c>
      <c r="AA6684" s="5">
        <v>0</v>
      </c>
      <c r="AB6684" s="5">
        <f t="shared" si="1150"/>
        <v>0</v>
      </c>
      <c r="AC6684" s="5">
        <v>0</v>
      </c>
      <c r="AD6684" s="5">
        <v>0</v>
      </c>
      <c r="AE6684" s="5">
        <f t="shared" si="1151"/>
        <v>0</v>
      </c>
      <c r="AF6684" s="5">
        <v>0</v>
      </c>
      <c r="AG6684" s="6"/>
      <c r="AH6684" s="5">
        <v>0</v>
      </c>
      <c r="AI6684" s="5">
        <v>0</v>
      </c>
      <c r="AJ6684" s="5">
        <v>0</v>
      </c>
      <c r="AK6684" s="5">
        <f t="shared" si="1152"/>
        <v>0</v>
      </c>
      <c r="AL6684" s="5">
        <v>0</v>
      </c>
      <c r="AM6684" s="5">
        <v>1</v>
      </c>
      <c r="AN6684" s="5">
        <f t="shared" si="1153"/>
        <v>1</v>
      </c>
      <c r="AO6684" s="5">
        <v>0</v>
      </c>
      <c r="AP6684" s="5">
        <v>0</v>
      </c>
      <c r="AQ6684" s="5">
        <f t="shared" si="1154"/>
        <v>0</v>
      </c>
      <c r="AR6684" s="5">
        <v>0</v>
      </c>
      <c r="AS6684" s="6">
        <v>45089</v>
      </c>
      <c r="AT6684" s="5">
        <v>1</v>
      </c>
      <c r="AU6684" s="5">
        <v>0</v>
      </c>
      <c r="AV6684" t="str">
        <f t="shared" si="1147"/>
        <v>N</v>
      </c>
      <c r="AW6684" t="s">
        <v>60</v>
      </c>
      <c r="AX6684" t="s">
        <v>61</v>
      </c>
      <c r="AY6684" t="s">
        <v>2637</v>
      </c>
      <c r="AZ6684" t="s">
        <v>2637</v>
      </c>
      <c r="BA6684" t="str">
        <f t="shared" si="1148"/>
        <v>N</v>
      </c>
    </row>
    <row r="6685" spans="1:53">
      <c r="A6685" t="s">
        <v>436</v>
      </c>
      <c r="B6685" t="s">
        <v>54</v>
      </c>
      <c r="C6685" t="s">
        <v>89</v>
      </c>
      <c r="D6685">
        <v>2023</v>
      </c>
      <c r="F6685" t="s">
        <v>12105</v>
      </c>
      <c r="G6685" t="s">
        <v>12106</v>
      </c>
      <c r="H6685" t="s">
        <v>13081</v>
      </c>
      <c r="I6685" t="s">
        <v>13082</v>
      </c>
      <c r="J6685" t="s">
        <v>58</v>
      </c>
      <c r="K6685" t="s">
        <v>59</v>
      </c>
      <c r="L6685" s="5">
        <v>0</v>
      </c>
      <c r="M6685" s="5">
        <v>0</v>
      </c>
      <c r="N6685" s="5">
        <f t="shared" si="1144"/>
        <v>0</v>
      </c>
      <c r="O6685" s="5">
        <v>0</v>
      </c>
      <c r="P6685" s="5">
        <v>0</v>
      </c>
      <c r="Q6685" s="5">
        <f t="shared" si="1145"/>
        <v>0</v>
      </c>
      <c r="R6685" s="5">
        <v>0</v>
      </c>
      <c r="S6685" s="5">
        <v>0</v>
      </c>
      <c r="T6685" s="5">
        <f t="shared" si="1146"/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f t="shared" si="1149"/>
        <v>0</v>
      </c>
      <c r="Z6685" s="5">
        <v>0</v>
      </c>
      <c r="AA6685" s="5">
        <v>0</v>
      </c>
      <c r="AB6685" s="5">
        <f t="shared" si="1150"/>
        <v>0</v>
      </c>
      <c r="AC6685" s="5">
        <v>0</v>
      </c>
      <c r="AD6685" s="5">
        <v>0</v>
      </c>
      <c r="AE6685" s="5">
        <f t="shared" si="1151"/>
        <v>0</v>
      </c>
      <c r="AF6685" s="5">
        <v>0</v>
      </c>
      <c r="AG6685" s="6"/>
      <c r="AH6685" s="5">
        <v>0</v>
      </c>
      <c r="AI6685" s="5">
        <v>0</v>
      </c>
      <c r="AJ6685" s="5">
        <v>0</v>
      </c>
      <c r="AK6685" s="5">
        <f t="shared" si="1152"/>
        <v>0</v>
      </c>
      <c r="AL6685" s="5">
        <v>0</v>
      </c>
      <c r="AM6685" s="5">
        <v>1</v>
      </c>
      <c r="AN6685" s="5">
        <f t="shared" si="1153"/>
        <v>1</v>
      </c>
      <c r="AO6685" s="5">
        <v>0</v>
      </c>
      <c r="AP6685" s="5">
        <v>0</v>
      </c>
      <c r="AQ6685" s="5">
        <f t="shared" si="1154"/>
        <v>0</v>
      </c>
      <c r="AR6685" s="5">
        <v>0</v>
      </c>
      <c r="AS6685" s="6">
        <v>45044</v>
      </c>
      <c r="AT6685" s="5">
        <v>1</v>
      </c>
      <c r="AU6685" s="5">
        <v>0</v>
      </c>
      <c r="AV6685" t="str">
        <f t="shared" si="1147"/>
        <v>N</v>
      </c>
      <c r="AW6685" t="s">
        <v>60</v>
      </c>
      <c r="AX6685" t="s">
        <v>61</v>
      </c>
      <c r="AY6685" t="s">
        <v>2637</v>
      </c>
      <c r="AZ6685" t="s">
        <v>2637</v>
      </c>
      <c r="BA6685" t="str">
        <f t="shared" si="1148"/>
        <v>N</v>
      </c>
    </row>
    <row r="6686" spans="1:53">
      <c r="A6686" t="s">
        <v>436</v>
      </c>
      <c r="B6686" t="s">
        <v>54</v>
      </c>
      <c r="C6686" t="s">
        <v>89</v>
      </c>
      <c r="D6686">
        <v>2023</v>
      </c>
      <c r="F6686" t="s">
        <v>12570</v>
      </c>
      <c r="G6686" t="s">
        <v>13005</v>
      </c>
      <c r="H6686" t="s">
        <v>13006</v>
      </c>
      <c r="I6686" t="s">
        <v>13007</v>
      </c>
      <c r="J6686" t="s">
        <v>58</v>
      </c>
      <c r="K6686" t="s">
        <v>59</v>
      </c>
      <c r="L6686" s="5">
        <v>0</v>
      </c>
      <c r="M6686" s="5">
        <v>0</v>
      </c>
      <c r="N6686" s="5">
        <f t="shared" si="1144"/>
        <v>0</v>
      </c>
      <c r="O6686" s="5">
        <v>0</v>
      </c>
      <c r="P6686" s="5">
        <v>0</v>
      </c>
      <c r="Q6686" s="5">
        <f t="shared" si="1145"/>
        <v>0</v>
      </c>
      <c r="R6686" s="5">
        <v>0</v>
      </c>
      <c r="S6686" s="5">
        <v>0</v>
      </c>
      <c r="T6686" s="5">
        <f t="shared" si="1146"/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f t="shared" si="1149"/>
        <v>0</v>
      </c>
      <c r="Z6686" s="5">
        <v>0</v>
      </c>
      <c r="AA6686" s="5">
        <v>0</v>
      </c>
      <c r="AB6686" s="5">
        <f t="shared" si="1150"/>
        <v>0</v>
      </c>
      <c r="AC6686" s="5">
        <v>0</v>
      </c>
      <c r="AD6686" s="5">
        <v>0</v>
      </c>
      <c r="AE6686" s="5">
        <f t="shared" si="1151"/>
        <v>0</v>
      </c>
      <c r="AF6686" s="5">
        <v>0</v>
      </c>
      <c r="AG6686" s="6"/>
      <c r="AH6686" s="5">
        <v>0</v>
      </c>
      <c r="AI6686" s="5">
        <v>0</v>
      </c>
      <c r="AJ6686" s="5">
        <v>0</v>
      </c>
      <c r="AK6686" s="5">
        <f t="shared" si="1152"/>
        <v>0</v>
      </c>
      <c r="AL6686" s="5">
        <v>0</v>
      </c>
      <c r="AM6686" s="5">
        <v>1</v>
      </c>
      <c r="AN6686" s="5">
        <f t="shared" si="1153"/>
        <v>1</v>
      </c>
      <c r="AO6686" s="5">
        <v>0</v>
      </c>
      <c r="AP6686" s="5">
        <v>0</v>
      </c>
      <c r="AQ6686" s="5">
        <f t="shared" si="1154"/>
        <v>0</v>
      </c>
      <c r="AR6686" s="5">
        <v>0</v>
      </c>
      <c r="AS6686" s="6">
        <v>44957</v>
      </c>
      <c r="AT6686" s="5">
        <v>1</v>
      </c>
      <c r="AU6686" s="5">
        <v>0</v>
      </c>
      <c r="AV6686" t="str">
        <f t="shared" si="1147"/>
        <v>N</v>
      </c>
      <c r="AW6686" t="s">
        <v>60</v>
      </c>
      <c r="AX6686" t="s">
        <v>61</v>
      </c>
      <c r="AY6686" t="s">
        <v>2637</v>
      </c>
      <c r="AZ6686" t="s">
        <v>2637</v>
      </c>
      <c r="BA6686" t="str">
        <f t="shared" si="1148"/>
        <v>N</v>
      </c>
    </row>
    <row r="6687" spans="1:53">
      <c r="A6687" t="s">
        <v>436</v>
      </c>
      <c r="B6687" t="s">
        <v>54</v>
      </c>
      <c r="C6687" t="s">
        <v>89</v>
      </c>
      <c r="D6687">
        <v>2023</v>
      </c>
      <c r="F6687" t="s">
        <v>12267</v>
      </c>
      <c r="G6687" t="s">
        <v>12268</v>
      </c>
      <c r="H6687" t="s">
        <v>2754</v>
      </c>
      <c r="I6687" t="s">
        <v>12269</v>
      </c>
      <c r="J6687" t="s">
        <v>58</v>
      </c>
      <c r="K6687" t="s">
        <v>59</v>
      </c>
      <c r="L6687" s="5">
        <v>0</v>
      </c>
      <c r="M6687" s="5">
        <v>0</v>
      </c>
      <c r="N6687" s="5">
        <f t="shared" si="1144"/>
        <v>0</v>
      </c>
      <c r="O6687" s="5">
        <v>0</v>
      </c>
      <c r="P6687" s="5">
        <v>0</v>
      </c>
      <c r="Q6687" s="5">
        <f t="shared" si="1145"/>
        <v>0</v>
      </c>
      <c r="R6687" s="5">
        <v>0</v>
      </c>
      <c r="S6687" s="5">
        <v>0</v>
      </c>
      <c r="T6687" s="5">
        <f t="shared" si="1146"/>
        <v>0</v>
      </c>
      <c r="U6687" s="5">
        <v>0</v>
      </c>
      <c r="V6687" s="5">
        <v>0</v>
      </c>
      <c r="W6687" s="5">
        <v>0</v>
      </c>
      <c r="X6687" s="5">
        <v>0</v>
      </c>
      <c r="Y6687" s="5">
        <f t="shared" si="1149"/>
        <v>0</v>
      </c>
      <c r="Z6687" s="5">
        <v>0</v>
      </c>
      <c r="AA6687" s="5">
        <v>0</v>
      </c>
      <c r="AB6687" s="5">
        <f t="shared" si="1150"/>
        <v>0</v>
      </c>
      <c r="AC6687" s="5">
        <v>0</v>
      </c>
      <c r="AD6687" s="5">
        <v>0</v>
      </c>
      <c r="AE6687" s="5">
        <f t="shared" si="1151"/>
        <v>0</v>
      </c>
      <c r="AF6687" s="5">
        <v>0</v>
      </c>
      <c r="AG6687" s="6"/>
      <c r="AH6687" s="5">
        <v>0</v>
      </c>
      <c r="AI6687" s="5">
        <v>0</v>
      </c>
      <c r="AJ6687" s="5">
        <v>0</v>
      </c>
      <c r="AK6687" s="5">
        <f t="shared" si="1152"/>
        <v>0</v>
      </c>
      <c r="AL6687" s="5">
        <v>0</v>
      </c>
      <c r="AM6687" s="5">
        <v>1</v>
      </c>
      <c r="AN6687" s="5">
        <f t="shared" si="1153"/>
        <v>1</v>
      </c>
      <c r="AO6687" s="5">
        <v>0</v>
      </c>
      <c r="AP6687" s="5">
        <v>0</v>
      </c>
      <c r="AQ6687" s="5">
        <f t="shared" si="1154"/>
        <v>0</v>
      </c>
      <c r="AR6687" s="5">
        <v>0</v>
      </c>
      <c r="AS6687" s="6">
        <v>45062</v>
      </c>
      <c r="AT6687" s="5">
        <v>1</v>
      </c>
      <c r="AU6687" s="5">
        <v>0</v>
      </c>
      <c r="AV6687" t="str">
        <f t="shared" si="1147"/>
        <v>N</v>
      </c>
      <c r="AW6687" t="s">
        <v>60</v>
      </c>
      <c r="AX6687" t="s">
        <v>61</v>
      </c>
      <c r="AY6687" t="s">
        <v>2637</v>
      </c>
      <c r="AZ6687" t="s">
        <v>2637</v>
      </c>
      <c r="BA6687" t="str">
        <f t="shared" si="1148"/>
        <v>N</v>
      </c>
    </row>
    <row r="6688" spans="1:53">
      <c r="A6688" t="s">
        <v>436</v>
      </c>
      <c r="B6688" t="s">
        <v>54</v>
      </c>
      <c r="C6688" t="s">
        <v>89</v>
      </c>
      <c r="D6688">
        <v>2023</v>
      </c>
      <c r="F6688" t="s">
        <v>12818</v>
      </c>
      <c r="G6688" t="s">
        <v>12819</v>
      </c>
      <c r="H6688" t="s">
        <v>5071</v>
      </c>
      <c r="I6688" t="s">
        <v>12820</v>
      </c>
      <c r="J6688" t="s">
        <v>58</v>
      </c>
      <c r="K6688" t="s">
        <v>59</v>
      </c>
      <c r="L6688" s="5">
        <v>0</v>
      </c>
      <c r="M6688" s="5">
        <v>0</v>
      </c>
      <c r="N6688" s="5">
        <f t="shared" si="1144"/>
        <v>0</v>
      </c>
      <c r="O6688" s="5">
        <v>0</v>
      </c>
      <c r="P6688" s="5">
        <v>0</v>
      </c>
      <c r="Q6688" s="5">
        <f t="shared" si="1145"/>
        <v>0</v>
      </c>
      <c r="R6688" s="5">
        <v>0</v>
      </c>
      <c r="S6688" s="5">
        <v>0</v>
      </c>
      <c r="T6688" s="5">
        <f t="shared" si="1146"/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f t="shared" si="1149"/>
        <v>0</v>
      </c>
      <c r="Z6688" s="5">
        <v>0</v>
      </c>
      <c r="AA6688" s="5">
        <v>0</v>
      </c>
      <c r="AB6688" s="5">
        <f t="shared" si="1150"/>
        <v>0</v>
      </c>
      <c r="AC6688" s="5">
        <v>0</v>
      </c>
      <c r="AD6688" s="5">
        <v>0</v>
      </c>
      <c r="AE6688" s="5">
        <f t="shared" si="1151"/>
        <v>0</v>
      </c>
      <c r="AF6688" s="5">
        <v>0</v>
      </c>
      <c r="AG6688" s="6"/>
      <c r="AH6688" s="5">
        <v>0</v>
      </c>
      <c r="AI6688" s="5">
        <v>0</v>
      </c>
      <c r="AJ6688" s="5">
        <v>0</v>
      </c>
      <c r="AK6688" s="5">
        <f t="shared" si="1152"/>
        <v>0</v>
      </c>
      <c r="AL6688" s="5">
        <v>0</v>
      </c>
      <c r="AM6688" s="5">
        <v>1</v>
      </c>
      <c r="AN6688" s="5">
        <f t="shared" si="1153"/>
        <v>1</v>
      </c>
      <c r="AO6688" s="5">
        <v>0</v>
      </c>
      <c r="AP6688" s="5">
        <v>0</v>
      </c>
      <c r="AQ6688" s="5">
        <f t="shared" si="1154"/>
        <v>0</v>
      </c>
      <c r="AR6688" s="5">
        <v>0</v>
      </c>
      <c r="AS6688" s="6">
        <v>44959</v>
      </c>
      <c r="AT6688" s="5">
        <v>1</v>
      </c>
      <c r="AU6688" s="5">
        <v>0</v>
      </c>
      <c r="AV6688" t="str">
        <f t="shared" si="1147"/>
        <v>N</v>
      </c>
      <c r="AW6688" t="s">
        <v>60</v>
      </c>
      <c r="AX6688" t="s">
        <v>61</v>
      </c>
      <c r="AY6688" t="s">
        <v>2637</v>
      </c>
      <c r="AZ6688" t="s">
        <v>2637</v>
      </c>
      <c r="BA6688" t="str">
        <f t="shared" si="1148"/>
        <v>N</v>
      </c>
    </row>
    <row r="6689" spans="1:53">
      <c r="A6689" t="s">
        <v>436</v>
      </c>
      <c r="B6689" t="s">
        <v>54</v>
      </c>
      <c r="C6689" t="s">
        <v>89</v>
      </c>
      <c r="D6689">
        <v>2023</v>
      </c>
      <c r="F6689" t="s">
        <v>12664</v>
      </c>
      <c r="G6689" t="s">
        <v>12665</v>
      </c>
      <c r="H6689" t="s">
        <v>5030</v>
      </c>
      <c r="I6689" t="s">
        <v>12666</v>
      </c>
      <c r="J6689" t="s">
        <v>58</v>
      </c>
      <c r="K6689" t="s">
        <v>59</v>
      </c>
      <c r="L6689" s="5">
        <v>0</v>
      </c>
      <c r="M6689" s="5">
        <v>0</v>
      </c>
      <c r="N6689" s="5">
        <f t="shared" si="1144"/>
        <v>0</v>
      </c>
      <c r="O6689" s="5">
        <v>0</v>
      </c>
      <c r="P6689" s="5">
        <v>0</v>
      </c>
      <c r="Q6689" s="5">
        <f t="shared" si="1145"/>
        <v>0</v>
      </c>
      <c r="R6689" s="5">
        <v>0</v>
      </c>
      <c r="S6689" s="5">
        <v>0</v>
      </c>
      <c r="T6689" s="5">
        <f t="shared" si="1146"/>
        <v>0</v>
      </c>
      <c r="U6689" s="5">
        <v>0</v>
      </c>
      <c r="V6689" s="5">
        <v>0</v>
      </c>
      <c r="W6689" s="5">
        <v>0</v>
      </c>
      <c r="X6689" s="5">
        <v>0</v>
      </c>
      <c r="Y6689" s="5">
        <f t="shared" si="1149"/>
        <v>0</v>
      </c>
      <c r="Z6689" s="5">
        <v>0</v>
      </c>
      <c r="AA6689" s="5">
        <v>0</v>
      </c>
      <c r="AB6689" s="5">
        <f t="shared" si="1150"/>
        <v>0</v>
      </c>
      <c r="AC6689" s="5">
        <v>0</v>
      </c>
      <c r="AD6689" s="5">
        <v>0</v>
      </c>
      <c r="AE6689" s="5">
        <f t="shared" si="1151"/>
        <v>0</v>
      </c>
      <c r="AF6689" s="5">
        <v>0</v>
      </c>
      <c r="AG6689" s="6"/>
      <c r="AH6689" s="5">
        <v>0</v>
      </c>
      <c r="AI6689" s="5">
        <v>0</v>
      </c>
      <c r="AJ6689" s="5">
        <v>0</v>
      </c>
      <c r="AK6689" s="5">
        <f t="shared" si="1152"/>
        <v>0</v>
      </c>
      <c r="AL6689" s="5">
        <v>0</v>
      </c>
      <c r="AM6689" s="5">
        <v>1</v>
      </c>
      <c r="AN6689" s="5">
        <f t="shared" si="1153"/>
        <v>1</v>
      </c>
      <c r="AO6689" s="5">
        <v>0</v>
      </c>
      <c r="AP6689" s="5">
        <v>0</v>
      </c>
      <c r="AQ6689" s="5">
        <f t="shared" si="1154"/>
        <v>0</v>
      </c>
      <c r="AR6689" s="5">
        <v>0</v>
      </c>
      <c r="AS6689" s="6">
        <v>45168</v>
      </c>
      <c r="AT6689" s="5">
        <v>1</v>
      </c>
      <c r="AU6689" s="5">
        <v>0</v>
      </c>
      <c r="AV6689" t="str">
        <f t="shared" si="1147"/>
        <v>N</v>
      </c>
      <c r="AW6689" t="s">
        <v>60</v>
      </c>
      <c r="AX6689" t="s">
        <v>61</v>
      </c>
      <c r="AY6689" t="s">
        <v>2637</v>
      </c>
      <c r="AZ6689" t="s">
        <v>2637</v>
      </c>
      <c r="BA6689" t="str">
        <f t="shared" si="1148"/>
        <v>N</v>
      </c>
    </row>
    <row r="6690" spans="1:53">
      <c r="A6690" t="s">
        <v>436</v>
      </c>
      <c r="B6690" t="s">
        <v>54</v>
      </c>
      <c r="C6690" t="s">
        <v>89</v>
      </c>
      <c r="D6690">
        <v>2023</v>
      </c>
      <c r="F6690" t="s">
        <v>6323</v>
      </c>
      <c r="G6690" t="s">
        <v>12669</v>
      </c>
      <c r="H6690" t="s">
        <v>12670</v>
      </c>
      <c r="I6690" t="s">
        <v>12671</v>
      </c>
      <c r="J6690" t="s">
        <v>58</v>
      </c>
      <c r="K6690" t="s">
        <v>59</v>
      </c>
      <c r="L6690" s="5">
        <v>0</v>
      </c>
      <c r="M6690" s="5">
        <v>0</v>
      </c>
      <c r="N6690" s="5">
        <f t="shared" si="1144"/>
        <v>0</v>
      </c>
      <c r="O6690" s="5">
        <v>0</v>
      </c>
      <c r="P6690" s="5">
        <v>0</v>
      </c>
      <c r="Q6690" s="5">
        <f t="shared" si="1145"/>
        <v>0</v>
      </c>
      <c r="R6690" s="5">
        <v>0</v>
      </c>
      <c r="S6690" s="5">
        <v>0</v>
      </c>
      <c r="T6690" s="5">
        <f t="shared" si="1146"/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f t="shared" si="1149"/>
        <v>0</v>
      </c>
      <c r="Z6690" s="5">
        <v>0</v>
      </c>
      <c r="AA6690" s="5">
        <v>0</v>
      </c>
      <c r="AB6690" s="5">
        <f t="shared" si="1150"/>
        <v>0</v>
      </c>
      <c r="AC6690" s="5">
        <v>0</v>
      </c>
      <c r="AD6690" s="5">
        <v>0</v>
      </c>
      <c r="AE6690" s="5">
        <f t="shared" si="1151"/>
        <v>0</v>
      </c>
      <c r="AF6690" s="5">
        <v>0</v>
      </c>
      <c r="AG6690" s="6"/>
      <c r="AH6690" s="5">
        <v>0</v>
      </c>
      <c r="AI6690" s="5">
        <v>0</v>
      </c>
      <c r="AJ6690" s="5">
        <v>0</v>
      </c>
      <c r="AK6690" s="5">
        <f t="shared" si="1152"/>
        <v>0</v>
      </c>
      <c r="AL6690" s="5">
        <v>0</v>
      </c>
      <c r="AM6690" s="5">
        <v>1</v>
      </c>
      <c r="AN6690" s="5">
        <f t="shared" si="1153"/>
        <v>1</v>
      </c>
      <c r="AO6690" s="5">
        <v>0</v>
      </c>
      <c r="AP6690" s="5">
        <v>0</v>
      </c>
      <c r="AQ6690" s="5">
        <f t="shared" si="1154"/>
        <v>0</v>
      </c>
      <c r="AR6690" s="5">
        <v>0</v>
      </c>
      <c r="AS6690" s="6">
        <v>45139</v>
      </c>
      <c r="AT6690" s="5">
        <v>1</v>
      </c>
      <c r="AU6690" s="5">
        <v>0</v>
      </c>
      <c r="AV6690" t="str">
        <f t="shared" si="1147"/>
        <v>N</v>
      </c>
      <c r="AW6690" t="s">
        <v>60</v>
      </c>
      <c r="AX6690" t="s">
        <v>61</v>
      </c>
      <c r="AY6690" t="s">
        <v>2637</v>
      </c>
      <c r="AZ6690" t="s">
        <v>2637</v>
      </c>
      <c r="BA6690" t="str">
        <f t="shared" si="1148"/>
        <v>N</v>
      </c>
    </row>
    <row r="6691" spans="1:53">
      <c r="A6691" t="s">
        <v>436</v>
      </c>
      <c r="B6691" t="s">
        <v>54</v>
      </c>
      <c r="C6691" t="s">
        <v>89</v>
      </c>
      <c r="D6691">
        <v>2023</v>
      </c>
      <c r="F6691" t="s">
        <v>12119</v>
      </c>
      <c r="G6691" t="s">
        <v>12126</v>
      </c>
      <c r="H6691" t="s">
        <v>12127</v>
      </c>
      <c r="I6691" t="s">
        <v>12128</v>
      </c>
      <c r="J6691" t="s">
        <v>58</v>
      </c>
      <c r="K6691" t="s">
        <v>59</v>
      </c>
      <c r="L6691" s="5">
        <v>0</v>
      </c>
      <c r="M6691" s="5">
        <v>0</v>
      </c>
      <c r="N6691" s="5">
        <f t="shared" si="1144"/>
        <v>0</v>
      </c>
      <c r="O6691" s="5">
        <v>0</v>
      </c>
      <c r="P6691" s="5">
        <v>0</v>
      </c>
      <c r="Q6691" s="5">
        <f t="shared" si="1145"/>
        <v>0</v>
      </c>
      <c r="R6691" s="5">
        <v>0</v>
      </c>
      <c r="S6691" s="5">
        <v>0</v>
      </c>
      <c r="T6691" s="5">
        <f t="shared" si="1146"/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f t="shared" si="1149"/>
        <v>0</v>
      </c>
      <c r="Z6691" s="5">
        <v>0</v>
      </c>
      <c r="AA6691" s="5">
        <v>0</v>
      </c>
      <c r="AB6691" s="5">
        <f t="shared" si="1150"/>
        <v>0</v>
      </c>
      <c r="AC6691" s="5">
        <v>0</v>
      </c>
      <c r="AD6691" s="5">
        <v>0</v>
      </c>
      <c r="AE6691" s="5">
        <f t="shared" si="1151"/>
        <v>0</v>
      </c>
      <c r="AF6691" s="5">
        <v>0</v>
      </c>
      <c r="AG6691" s="6"/>
      <c r="AH6691" s="5">
        <v>0</v>
      </c>
      <c r="AI6691" s="5">
        <v>0</v>
      </c>
      <c r="AJ6691" s="5">
        <v>0</v>
      </c>
      <c r="AK6691" s="5">
        <f t="shared" si="1152"/>
        <v>0</v>
      </c>
      <c r="AL6691" s="5">
        <v>0</v>
      </c>
      <c r="AM6691" s="5">
        <v>1</v>
      </c>
      <c r="AN6691" s="5">
        <f t="shared" si="1153"/>
        <v>1</v>
      </c>
      <c r="AO6691" s="5">
        <v>0</v>
      </c>
      <c r="AP6691" s="5">
        <v>0</v>
      </c>
      <c r="AQ6691" s="5">
        <f t="shared" si="1154"/>
        <v>0</v>
      </c>
      <c r="AR6691" s="5">
        <v>0</v>
      </c>
      <c r="AS6691" s="6">
        <v>44951</v>
      </c>
      <c r="AT6691" s="5">
        <v>1</v>
      </c>
      <c r="AU6691" s="5">
        <v>0</v>
      </c>
      <c r="AV6691" t="str">
        <f t="shared" si="1147"/>
        <v>N</v>
      </c>
      <c r="AW6691" t="s">
        <v>60</v>
      </c>
      <c r="AX6691" t="s">
        <v>61</v>
      </c>
      <c r="AY6691" t="s">
        <v>2637</v>
      </c>
      <c r="AZ6691" t="s">
        <v>2637</v>
      </c>
      <c r="BA6691" t="str">
        <f t="shared" si="1148"/>
        <v>N</v>
      </c>
    </row>
    <row r="6692" spans="1:53">
      <c r="A6692" t="s">
        <v>436</v>
      </c>
      <c r="B6692" t="s">
        <v>54</v>
      </c>
      <c r="C6692" t="s">
        <v>89</v>
      </c>
      <c r="D6692">
        <v>2023</v>
      </c>
      <c r="F6692" t="s">
        <v>12686</v>
      </c>
      <c r="G6692" t="s">
        <v>12687</v>
      </c>
      <c r="H6692" t="s">
        <v>5071</v>
      </c>
      <c r="I6692" t="s">
        <v>12688</v>
      </c>
      <c r="J6692" t="s">
        <v>58</v>
      </c>
      <c r="K6692" t="s">
        <v>59</v>
      </c>
      <c r="L6692" s="5">
        <v>0</v>
      </c>
      <c r="M6692" s="5">
        <v>0</v>
      </c>
      <c r="N6692" s="5">
        <f t="shared" si="1144"/>
        <v>0</v>
      </c>
      <c r="O6692" s="5">
        <v>0</v>
      </c>
      <c r="P6692" s="5">
        <v>0</v>
      </c>
      <c r="Q6692" s="5">
        <f t="shared" si="1145"/>
        <v>0</v>
      </c>
      <c r="R6692" s="5">
        <v>0</v>
      </c>
      <c r="S6692" s="5">
        <v>0</v>
      </c>
      <c r="T6692" s="5">
        <f t="shared" si="1146"/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f t="shared" si="1149"/>
        <v>0</v>
      </c>
      <c r="Z6692" s="5">
        <v>0</v>
      </c>
      <c r="AA6692" s="5">
        <v>0</v>
      </c>
      <c r="AB6692" s="5">
        <f t="shared" si="1150"/>
        <v>0</v>
      </c>
      <c r="AC6692" s="5">
        <v>0</v>
      </c>
      <c r="AD6692" s="5">
        <v>0</v>
      </c>
      <c r="AE6692" s="5">
        <f t="shared" si="1151"/>
        <v>0</v>
      </c>
      <c r="AF6692" s="5">
        <v>0</v>
      </c>
      <c r="AG6692" s="6"/>
      <c r="AH6692" s="5">
        <v>0</v>
      </c>
      <c r="AI6692" s="5">
        <v>0</v>
      </c>
      <c r="AJ6692" s="5">
        <v>0</v>
      </c>
      <c r="AK6692" s="5">
        <f t="shared" si="1152"/>
        <v>0</v>
      </c>
      <c r="AL6692" s="5">
        <v>0</v>
      </c>
      <c r="AM6692" s="5">
        <v>1</v>
      </c>
      <c r="AN6692" s="5">
        <f t="shared" si="1153"/>
        <v>1</v>
      </c>
      <c r="AO6692" s="5">
        <v>0</v>
      </c>
      <c r="AP6692" s="5">
        <v>0</v>
      </c>
      <c r="AQ6692" s="5">
        <f t="shared" si="1154"/>
        <v>0</v>
      </c>
      <c r="AR6692" s="5">
        <v>0</v>
      </c>
      <c r="AS6692" s="6">
        <v>44952</v>
      </c>
      <c r="AT6692" s="5">
        <v>1</v>
      </c>
      <c r="AU6692" s="5">
        <v>0</v>
      </c>
      <c r="AV6692" t="str">
        <f t="shared" si="1147"/>
        <v>N</v>
      </c>
      <c r="AW6692" t="s">
        <v>60</v>
      </c>
      <c r="AX6692" t="s">
        <v>61</v>
      </c>
      <c r="AY6692" t="s">
        <v>2637</v>
      </c>
      <c r="AZ6692" t="s">
        <v>2637</v>
      </c>
      <c r="BA6692" t="str">
        <f t="shared" si="1148"/>
        <v>N</v>
      </c>
    </row>
    <row r="6693" spans="1:53">
      <c r="A6693" t="s">
        <v>436</v>
      </c>
      <c r="B6693" t="s">
        <v>54</v>
      </c>
      <c r="C6693" t="s">
        <v>89</v>
      </c>
      <c r="D6693">
        <v>2023</v>
      </c>
      <c r="F6693" t="s">
        <v>7055</v>
      </c>
      <c r="G6693" t="s">
        <v>7056</v>
      </c>
      <c r="H6693" t="s">
        <v>12515</v>
      </c>
      <c r="I6693" t="s">
        <v>12516</v>
      </c>
      <c r="J6693" t="s">
        <v>58</v>
      </c>
      <c r="K6693" t="s">
        <v>59</v>
      </c>
      <c r="L6693" s="5">
        <v>0</v>
      </c>
      <c r="M6693" s="5">
        <v>0</v>
      </c>
      <c r="N6693" s="5">
        <f t="shared" si="1144"/>
        <v>0</v>
      </c>
      <c r="O6693" s="5">
        <v>0</v>
      </c>
      <c r="P6693" s="5">
        <v>0</v>
      </c>
      <c r="Q6693" s="5">
        <f t="shared" si="1145"/>
        <v>0</v>
      </c>
      <c r="R6693" s="5">
        <v>0</v>
      </c>
      <c r="S6693" s="5">
        <v>0</v>
      </c>
      <c r="T6693" s="5">
        <f t="shared" si="1146"/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f t="shared" si="1149"/>
        <v>0</v>
      </c>
      <c r="Z6693" s="5">
        <v>0</v>
      </c>
      <c r="AA6693" s="5">
        <v>0</v>
      </c>
      <c r="AB6693" s="5">
        <f t="shared" si="1150"/>
        <v>0</v>
      </c>
      <c r="AC6693" s="5">
        <v>0</v>
      </c>
      <c r="AD6693" s="5">
        <v>0</v>
      </c>
      <c r="AE6693" s="5">
        <f t="shared" si="1151"/>
        <v>0</v>
      </c>
      <c r="AF6693" s="5">
        <v>0</v>
      </c>
      <c r="AG6693" s="6"/>
      <c r="AH6693" s="5">
        <v>0</v>
      </c>
      <c r="AI6693" s="5">
        <v>0</v>
      </c>
      <c r="AJ6693" s="5">
        <v>0</v>
      </c>
      <c r="AK6693" s="5">
        <f t="shared" si="1152"/>
        <v>0</v>
      </c>
      <c r="AL6693" s="5">
        <v>0</v>
      </c>
      <c r="AM6693" s="5">
        <v>1</v>
      </c>
      <c r="AN6693" s="5">
        <f t="shared" si="1153"/>
        <v>1</v>
      </c>
      <c r="AO6693" s="5">
        <v>0</v>
      </c>
      <c r="AP6693" s="5">
        <v>0</v>
      </c>
      <c r="AQ6693" s="5">
        <f t="shared" si="1154"/>
        <v>0</v>
      </c>
      <c r="AR6693" s="5">
        <v>0</v>
      </c>
      <c r="AS6693" s="6">
        <v>44992</v>
      </c>
      <c r="AT6693" s="5">
        <v>1</v>
      </c>
      <c r="AU6693" s="5">
        <v>0</v>
      </c>
      <c r="AV6693" t="str">
        <f t="shared" si="1147"/>
        <v>N</v>
      </c>
      <c r="AW6693" t="s">
        <v>60</v>
      </c>
      <c r="AX6693" t="s">
        <v>61</v>
      </c>
      <c r="AY6693" t="s">
        <v>2637</v>
      </c>
      <c r="AZ6693" t="s">
        <v>2637</v>
      </c>
      <c r="BA6693" t="str">
        <f t="shared" si="1148"/>
        <v>N</v>
      </c>
    </row>
    <row r="6694" spans="1:53">
      <c r="A6694" t="s">
        <v>436</v>
      </c>
      <c r="B6694" t="s">
        <v>54</v>
      </c>
      <c r="C6694" t="s">
        <v>89</v>
      </c>
      <c r="D6694">
        <v>2023</v>
      </c>
      <c r="F6694" t="s">
        <v>6940</v>
      </c>
      <c r="G6694" t="s">
        <v>6941</v>
      </c>
      <c r="H6694" t="s">
        <v>12946</v>
      </c>
      <c r="I6694" t="s">
        <v>12947</v>
      </c>
      <c r="J6694" t="s">
        <v>58</v>
      </c>
      <c r="K6694" t="s">
        <v>59</v>
      </c>
      <c r="L6694" s="5">
        <v>0</v>
      </c>
      <c r="M6694" s="5">
        <v>0</v>
      </c>
      <c r="N6694" s="5">
        <f t="shared" si="1144"/>
        <v>0</v>
      </c>
      <c r="O6694" s="5">
        <v>0</v>
      </c>
      <c r="P6694" s="5">
        <v>0</v>
      </c>
      <c r="Q6694" s="5">
        <f t="shared" si="1145"/>
        <v>0</v>
      </c>
      <c r="R6694" s="5">
        <v>0</v>
      </c>
      <c r="S6694" s="5">
        <v>0</v>
      </c>
      <c r="T6694" s="5">
        <f t="shared" si="1146"/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f t="shared" si="1149"/>
        <v>0</v>
      </c>
      <c r="Z6694" s="5">
        <v>0</v>
      </c>
      <c r="AA6694" s="5">
        <v>0</v>
      </c>
      <c r="AB6694" s="5">
        <f t="shared" si="1150"/>
        <v>0</v>
      </c>
      <c r="AC6694" s="5">
        <v>0</v>
      </c>
      <c r="AD6694" s="5">
        <v>0</v>
      </c>
      <c r="AE6694" s="5">
        <f t="shared" si="1151"/>
        <v>0</v>
      </c>
      <c r="AF6694" s="5">
        <v>0</v>
      </c>
      <c r="AG6694" s="6"/>
      <c r="AH6694" s="5">
        <v>0</v>
      </c>
      <c r="AI6694" s="5">
        <v>0</v>
      </c>
      <c r="AJ6694" s="5">
        <v>0</v>
      </c>
      <c r="AK6694" s="5">
        <f t="shared" si="1152"/>
        <v>0</v>
      </c>
      <c r="AL6694" s="5">
        <v>0</v>
      </c>
      <c r="AM6694" s="5">
        <v>1</v>
      </c>
      <c r="AN6694" s="5">
        <f t="shared" si="1153"/>
        <v>1</v>
      </c>
      <c r="AO6694" s="5">
        <v>0</v>
      </c>
      <c r="AP6694" s="5">
        <v>0</v>
      </c>
      <c r="AQ6694" s="5">
        <f t="shared" si="1154"/>
        <v>0</v>
      </c>
      <c r="AR6694" s="5">
        <v>0</v>
      </c>
      <c r="AS6694" s="6">
        <v>45001</v>
      </c>
      <c r="AT6694" s="5">
        <v>1</v>
      </c>
      <c r="AU6694" s="5">
        <v>0</v>
      </c>
      <c r="AV6694" t="str">
        <f t="shared" si="1147"/>
        <v>N</v>
      </c>
      <c r="AW6694" t="s">
        <v>60</v>
      </c>
      <c r="AX6694" t="s">
        <v>61</v>
      </c>
      <c r="AY6694" t="s">
        <v>2637</v>
      </c>
      <c r="AZ6694" t="s">
        <v>2637</v>
      </c>
      <c r="BA6694" t="str">
        <f t="shared" si="1148"/>
        <v>N</v>
      </c>
    </row>
    <row r="6695" spans="1:53">
      <c r="A6695" t="s">
        <v>436</v>
      </c>
      <c r="B6695" t="s">
        <v>54</v>
      </c>
      <c r="C6695" t="s">
        <v>89</v>
      </c>
      <c r="D6695">
        <v>2023</v>
      </c>
      <c r="F6695" t="s">
        <v>12948</v>
      </c>
      <c r="G6695" t="s">
        <v>15162</v>
      </c>
      <c r="H6695" t="s">
        <v>4884</v>
      </c>
      <c r="I6695" t="s">
        <v>12950</v>
      </c>
      <c r="J6695" t="s">
        <v>58</v>
      </c>
      <c r="K6695" t="s">
        <v>59</v>
      </c>
      <c r="L6695" s="5">
        <v>0</v>
      </c>
      <c r="M6695" s="5">
        <v>0</v>
      </c>
      <c r="N6695" s="5">
        <f t="shared" si="1144"/>
        <v>0</v>
      </c>
      <c r="O6695" s="5">
        <v>0</v>
      </c>
      <c r="P6695" s="5">
        <v>0</v>
      </c>
      <c r="Q6695" s="5">
        <f t="shared" si="1145"/>
        <v>0</v>
      </c>
      <c r="R6695" s="5">
        <v>0</v>
      </c>
      <c r="S6695" s="5">
        <v>0</v>
      </c>
      <c r="T6695" s="5">
        <f t="shared" si="1146"/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f t="shared" si="1149"/>
        <v>0</v>
      </c>
      <c r="Z6695" s="5">
        <v>0</v>
      </c>
      <c r="AA6695" s="5">
        <v>0</v>
      </c>
      <c r="AB6695" s="5">
        <f t="shared" si="1150"/>
        <v>0</v>
      </c>
      <c r="AC6695" s="5">
        <v>0</v>
      </c>
      <c r="AD6695" s="5">
        <v>0</v>
      </c>
      <c r="AE6695" s="5">
        <f t="shared" si="1151"/>
        <v>0</v>
      </c>
      <c r="AF6695" s="5">
        <v>0</v>
      </c>
      <c r="AG6695" s="6"/>
      <c r="AH6695" s="5">
        <v>0</v>
      </c>
      <c r="AI6695" s="5">
        <v>0</v>
      </c>
      <c r="AJ6695" s="5">
        <v>0</v>
      </c>
      <c r="AK6695" s="5">
        <f t="shared" si="1152"/>
        <v>0</v>
      </c>
      <c r="AL6695" s="5">
        <v>0</v>
      </c>
      <c r="AM6695" s="5">
        <v>1</v>
      </c>
      <c r="AN6695" s="5">
        <f t="shared" si="1153"/>
        <v>1</v>
      </c>
      <c r="AO6695" s="5">
        <v>0</v>
      </c>
      <c r="AP6695" s="5">
        <v>0</v>
      </c>
      <c r="AQ6695" s="5">
        <f t="shared" si="1154"/>
        <v>0</v>
      </c>
      <c r="AR6695" s="5">
        <v>0</v>
      </c>
      <c r="AS6695" s="6">
        <v>45153</v>
      </c>
      <c r="AT6695" s="5">
        <v>1</v>
      </c>
      <c r="AU6695" s="5">
        <v>0</v>
      </c>
      <c r="AV6695" t="str">
        <f t="shared" si="1147"/>
        <v>N</v>
      </c>
      <c r="AW6695" t="s">
        <v>60</v>
      </c>
      <c r="AX6695" t="s">
        <v>61</v>
      </c>
      <c r="AY6695" t="s">
        <v>2637</v>
      </c>
      <c r="AZ6695" t="s">
        <v>2637</v>
      </c>
      <c r="BA6695" t="str">
        <f t="shared" si="1148"/>
        <v>N</v>
      </c>
    </row>
    <row r="6696" spans="1:53">
      <c r="A6696" t="s">
        <v>436</v>
      </c>
      <c r="B6696" t="s">
        <v>54</v>
      </c>
      <c r="C6696" t="s">
        <v>89</v>
      </c>
      <c r="D6696">
        <v>2023</v>
      </c>
      <c r="F6696" t="s">
        <v>12609</v>
      </c>
      <c r="G6696" t="s">
        <v>12610</v>
      </c>
      <c r="H6696" t="s">
        <v>12611</v>
      </c>
      <c r="I6696" t="s">
        <v>12612</v>
      </c>
      <c r="J6696" t="s">
        <v>58</v>
      </c>
      <c r="K6696" t="s">
        <v>59</v>
      </c>
      <c r="L6696" s="5">
        <v>0</v>
      </c>
      <c r="M6696" s="5">
        <v>0</v>
      </c>
      <c r="N6696" s="5">
        <f t="shared" si="1144"/>
        <v>0</v>
      </c>
      <c r="O6696" s="5">
        <v>0</v>
      </c>
      <c r="P6696" s="5">
        <v>0</v>
      </c>
      <c r="Q6696" s="5">
        <f t="shared" si="1145"/>
        <v>0</v>
      </c>
      <c r="R6696" s="5">
        <v>0</v>
      </c>
      <c r="S6696" s="5">
        <v>0</v>
      </c>
      <c r="T6696" s="5">
        <f t="shared" si="1146"/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f t="shared" si="1149"/>
        <v>0</v>
      </c>
      <c r="Z6696" s="5">
        <v>0</v>
      </c>
      <c r="AA6696" s="5">
        <v>0</v>
      </c>
      <c r="AB6696" s="5">
        <f t="shared" si="1150"/>
        <v>0</v>
      </c>
      <c r="AC6696" s="5">
        <v>0</v>
      </c>
      <c r="AD6696" s="5">
        <v>0</v>
      </c>
      <c r="AE6696" s="5">
        <f t="shared" si="1151"/>
        <v>0</v>
      </c>
      <c r="AF6696" s="5">
        <v>0</v>
      </c>
      <c r="AG6696" s="6"/>
      <c r="AH6696" s="5">
        <v>0</v>
      </c>
      <c r="AI6696" s="5">
        <v>0</v>
      </c>
      <c r="AJ6696" s="5">
        <v>0</v>
      </c>
      <c r="AK6696" s="5">
        <f t="shared" si="1152"/>
        <v>0</v>
      </c>
      <c r="AL6696" s="5">
        <v>0</v>
      </c>
      <c r="AM6696" s="5">
        <v>1</v>
      </c>
      <c r="AN6696" s="5">
        <f t="shared" si="1153"/>
        <v>1</v>
      </c>
      <c r="AO6696" s="5">
        <v>0</v>
      </c>
      <c r="AP6696" s="5">
        <v>0</v>
      </c>
      <c r="AQ6696" s="5">
        <f t="shared" si="1154"/>
        <v>0</v>
      </c>
      <c r="AR6696" s="5">
        <v>0</v>
      </c>
      <c r="AS6696" s="6">
        <v>45237</v>
      </c>
      <c r="AT6696" s="5">
        <v>1</v>
      </c>
      <c r="AU6696" s="5">
        <v>0</v>
      </c>
      <c r="AV6696" t="str">
        <f t="shared" si="1147"/>
        <v>N</v>
      </c>
      <c r="AW6696" t="s">
        <v>60</v>
      </c>
      <c r="AX6696" t="s">
        <v>61</v>
      </c>
      <c r="AY6696" t="s">
        <v>2637</v>
      </c>
      <c r="AZ6696" t="s">
        <v>2637</v>
      </c>
      <c r="BA6696" t="str">
        <f t="shared" si="1148"/>
        <v>N</v>
      </c>
    </row>
    <row r="6697" spans="1:53">
      <c r="A6697" t="s">
        <v>436</v>
      </c>
      <c r="B6697" t="s">
        <v>54</v>
      </c>
      <c r="C6697" t="s">
        <v>89</v>
      </c>
      <c r="D6697">
        <v>2023</v>
      </c>
      <c r="F6697" t="s">
        <v>12542</v>
      </c>
      <c r="G6697" t="s">
        <v>6920</v>
      </c>
      <c r="H6697" t="s">
        <v>4884</v>
      </c>
      <c r="I6697" t="s">
        <v>12543</v>
      </c>
      <c r="J6697" t="s">
        <v>58</v>
      </c>
      <c r="K6697" t="s">
        <v>59</v>
      </c>
      <c r="L6697" s="5">
        <v>0</v>
      </c>
      <c r="M6697" s="5">
        <v>0</v>
      </c>
      <c r="N6697" s="5">
        <f t="shared" si="1144"/>
        <v>0</v>
      </c>
      <c r="O6697" s="5">
        <v>0</v>
      </c>
      <c r="P6697" s="5">
        <v>0</v>
      </c>
      <c r="Q6697" s="5">
        <f t="shared" si="1145"/>
        <v>0</v>
      </c>
      <c r="R6697" s="5">
        <v>0</v>
      </c>
      <c r="S6697" s="5">
        <v>0</v>
      </c>
      <c r="T6697" s="5">
        <f t="shared" si="1146"/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f t="shared" si="1149"/>
        <v>0</v>
      </c>
      <c r="Z6697" s="5">
        <v>0</v>
      </c>
      <c r="AA6697" s="5">
        <v>0</v>
      </c>
      <c r="AB6697" s="5">
        <f t="shared" si="1150"/>
        <v>0</v>
      </c>
      <c r="AC6697" s="5">
        <v>0</v>
      </c>
      <c r="AD6697" s="5">
        <v>0</v>
      </c>
      <c r="AE6697" s="5">
        <f t="shared" si="1151"/>
        <v>0</v>
      </c>
      <c r="AF6697" s="5">
        <v>0</v>
      </c>
      <c r="AG6697" s="6"/>
      <c r="AH6697" s="5">
        <v>0</v>
      </c>
      <c r="AI6697" s="5">
        <v>0</v>
      </c>
      <c r="AJ6697" s="5">
        <v>0</v>
      </c>
      <c r="AK6697" s="5">
        <f t="shared" si="1152"/>
        <v>0</v>
      </c>
      <c r="AL6697" s="5">
        <v>0</v>
      </c>
      <c r="AM6697" s="5">
        <v>1</v>
      </c>
      <c r="AN6697" s="5">
        <f t="shared" si="1153"/>
        <v>1</v>
      </c>
      <c r="AO6697" s="5">
        <v>0</v>
      </c>
      <c r="AP6697" s="5">
        <v>0</v>
      </c>
      <c r="AQ6697" s="5">
        <f t="shared" si="1154"/>
        <v>0</v>
      </c>
      <c r="AR6697" s="5">
        <v>0</v>
      </c>
      <c r="AS6697" s="6">
        <v>45140</v>
      </c>
      <c r="AT6697" s="5">
        <v>1</v>
      </c>
      <c r="AU6697" s="5">
        <v>0</v>
      </c>
      <c r="AV6697" t="str">
        <f t="shared" si="1147"/>
        <v>N</v>
      </c>
      <c r="AW6697" t="s">
        <v>60</v>
      </c>
      <c r="AX6697" t="s">
        <v>61</v>
      </c>
      <c r="AY6697" t="s">
        <v>2637</v>
      </c>
      <c r="AZ6697" t="s">
        <v>2637</v>
      </c>
      <c r="BA6697" t="str">
        <f t="shared" si="1148"/>
        <v>N</v>
      </c>
    </row>
    <row r="6698" spans="1:53">
      <c r="A6698" t="s">
        <v>436</v>
      </c>
      <c r="B6698" t="s">
        <v>54</v>
      </c>
      <c r="C6698" t="s">
        <v>89</v>
      </c>
      <c r="D6698">
        <v>2023</v>
      </c>
      <c r="F6698" t="s">
        <v>13062</v>
      </c>
      <c r="G6698" t="s">
        <v>13063</v>
      </c>
      <c r="H6698" t="s">
        <v>13064</v>
      </c>
      <c r="I6698" t="s">
        <v>13065</v>
      </c>
      <c r="J6698" t="s">
        <v>58</v>
      </c>
      <c r="K6698" t="s">
        <v>59</v>
      </c>
      <c r="L6698" s="5">
        <v>0</v>
      </c>
      <c r="M6698" s="5">
        <v>0</v>
      </c>
      <c r="N6698" s="5">
        <f t="shared" si="1144"/>
        <v>0</v>
      </c>
      <c r="O6698" s="5">
        <v>0</v>
      </c>
      <c r="P6698" s="5">
        <v>0</v>
      </c>
      <c r="Q6698" s="5">
        <f t="shared" si="1145"/>
        <v>0</v>
      </c>
      <c r="R6698" s="5">
        <v>0</v>
      </c>
      <c r="S6698" s="5">
        <v>0</v>
      </c>
      <c r="T6698" s="5">
        <f t="shared" si="1146"/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f t="shared" si="1149"/>
        <v>0</v>
      </c>
      <c r="Z6698" s="5">
        <v>0</v>
      </c>
      <c r="AA6698" s="5">
        <v>0</v>
      </c>
      <c r="AB6698" s="5">
        <f t="shared" si="1150"/>
        <v>0</v>
      </c>
      <c r="AC6698" s="5">
        <v>0</v>
      </c>
      <c r="AD6698" s="5">
        <v>0</v>
      </c>
      <c r="AE6698" s="5">
        <f t="shared" si="1151"/>
        <v>0</v>
      </c>
      <c r="AF6698" s="5">
        <v>0</v>
      </c>
      <c r="AG6698" s="6"/>
      <c r="AH6698" s="5">
        <v>0</v>
      </c>
      <c r="AI6698" s="5">
        <v>0</v>
      </c>
      <c r="AJ6698" s="5">
        <v>0</v>
      </c>
      <c r="AK6698" s="5">
        <f t="shared" si="1152"/>
        <v>0</v>
      </c>
      <c r="AL6698" s="5">
        <v>0</v>
      </c>
      <c r="AM6698" s="5">
        <v>1</v>
      </c>
      <c r="AN6698" s="5">
        <f t="shared" si="1153"/>
        <v>1</v>
      </c>
      <c r="AO6698" s="5">
        <v>0</v>
      </c>
      <c r="AP6698" s="5">
        <v>0</v>
      </c>
      <c r="AQ6698" s="5">
        <f t="shared" si="1154"/>
        <v>0</v>
      </c>
      <c r="AR6698" s="5">
        <v>0</v>
      </c>
      <c r="AS6698" s="6">
        <v>45089</v>
      </c>
      <c r="AT6698" s="5">
        <v>1</v>
      </c>
      <c r="AU6698" s="5">
        <v>0</v>
      </c>
      <c r="AV6698" t="str">
        <f t="shared" si="1147"/>
        <v>N</v>
      </c>
      <c r="AW6698" t="s">
        <v>60</v>
      </c>
      <c r="AX6698" t="s">
        <v>61</v>
      </c>
      <c r="AY6698" t="s">
        <v>2637</v>
      </c>
      <c r="AZ6698" t="s">
        <v>2637</v>
      </c>
      <c r="BA6698" t="str">
        <f t="shared" si="1148"/>
        <v>N</v>
      </c>
    </row>
    <row r="6699" spans="1:53">
      <c r="A6699" t="s">
        <v>436</v>
      </c>
      <c r="B6699" t="s">
        <v>54</v>
      </c>
      <c r="C6699" t="s">
        <v>89</v>
      </c>
      <c r="D6699">
        <v>2023</v>
      </c>
      <c r="F6699" t="s">
        <v>12199</v>
      </c>
      <c r="G6699" t="s">
        <v>12200</v>
      </c>
      <c r="H6699" t="s">
        <v>12201</v>
      </c>
      <c r="I6699" t="s">
        <v>12202</v>
      </c>
      <c r="J6699" t="s">
        <v>58</v>
      </c>
      <c r="K6699" t="s">
        <v>59</v>
      </c>
      <c r="L6699" s="5">
        <v>0</v>
      </c>
      <c r="M6699" s="5">
        <v>0</v>
      </c>
      <c r="N6699" s="5">
        <f t="shared" si="1144"/>
        <v>0</v>
      </c>
      <c r="O6699" s="5">
        <v>0</v>
      </c>
      <c r="P6699" s="5">
        <v>0</v>
      </c>
      <c r="Q6699" s="5">
        <f t="shared" si="1145"/>
        <v>0</v>
      </c>
      <c r="R6699" s="5">
        <v>0</v>
      </c>
      <c r="S6699" s="5">
        <v>0</v>
      </c>
      <c r="T6699" s="5">
        <f t="shared" si="1146"/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f t="shared" si="1149"/>
        <v>0</v>
      </c>
      <c r="Z6699" s="5">
        <v>0</v>
      </c>
      <c r="AA6699" s="5">
        <v>0</v>
      </c>
      <c r="AB6699" s="5">
        <f t="shared" si="1150"/>
        <v>0</v>
      </c>
      <c r="AC6699" s="5">
        <v>0</v>
      </c>
      <c r="AD6699" s="5">
        <v>0</v>
      </c>
      <c r="AE6699" s="5">
        <f t="shared" si="1151"/>
        <v>0</v>
      </c>
      <c r="AF6699" s="5">
        <v>0</v>
      </c>
      <c r="AG6699" s="6"/>
      <c r="AH6699" s="5">
        <v>0</v>
      </c>
      <c r="AI6699" s="5">
        <v>0</v>
      </c>
      <c r="AJ6699" s="5">
        <v>0</v>
      </c>
      <c r="AK6699" s="5">
        <f t="shared" si="1152"/>
        <v>0</v>
      </c>
      <c r="AL6699" s="5">
        <v>0</v>
      </c>
      <c r="AM6699" s="5">
        <v>1</v>
      </c>
      <c r="AN6699" s="5">
        <f t="shared" si="1153"/>
        <v>1</v>
      </c>
      <c r="AO6699" s="5">
        <v>0</v>
      </c>
      <c r="AP6699" s="5">
        <v>0</v>
      </c>
      <c r="AQ6699" s="5">
        <f t="shared" si="1154"/>
        <v>0</v>
      </c>
      <c r="AR6699" s="5">
        <v>0</v>
      </c>
      <c r="AS6699" s="6">
        <v>45272</v>
      </c>
      <c r="AT6699" s="5">
        <v>1</v>
      </c>
      <c r="AU6699" s="5">
        <v>0</v>
      </c>
      <c r="AV6699" t="str">
        <f t="shared" si="1147"/>
        <v>N</v>
      </c>
      <c r="AW6699" t="s">
        <v>60</v>
      </c>
      <c r="AX6699" t="s">
        <v>61</v>
      </c>
      <c r="AY6699" t="s">
        <v>2637</v>
      </c>
      <c r="AZ6699" t="s">
        <v>2637</v>
      </c>
      <c r="BA6699" t="str">
        <f t="shared" si="1148"/>
        <v>N</v>
      </c>
    </row>
    <row r="6700" spans="1:53">
      <c r="A6700" t="s">
        <v>436</v>
      </c>
      <c r="B6700" t="s">
        <v>54</v>
      </c>
      <c r="C6700" t="s">
        <v>89</v>
      </c>
      <c r="D6700">
        <v>2023</v>
      </c>
      <c r="F6700" t="s">
        <v>12313</v>
      </c>
      <c r="G6700" t="s">
        <v>12314</v>
      </c>
      <c r="H6700" t="s">
        <v>12315</v>
      </c>
      <c r="I6700" t="s">
        <v>12316</v>
      </c>
      <c r="J6700" t="s">
        <v>58</v>
      </c>
      <c r="K6700" t="s">
        <v>59</v>
      </c>
      <c r="L6700" s="5">
        <v>0</v>
      </c>
      <c r="M6700" s="5">
        <v>0</v>
      </c>
      <c r="N6700" s="5">
        <f t="shared" si="1144"/>
        <v>0</v>
      </c>
      <c r="O6700" s="5">
        <v>0</v>
      </c>
      <c r="P6700" s="5">
        <v>0</v>
      </c>
      <c r="Q6700" s="5">
        <f t="shared" si="1145"/>
        <v>0</v>
      </c>
      <c r="R6700" s="5">
        <v>0</v>
      </c>
      <c r="S6700" s="5">
        <v>0</v>
      </c>
      <c r="T6700" s="5">
        <f t="shared" si="1146"/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f t="shared" si="1149"/>
        <v>0</v>
      </c>
      <c r="Z6700" s="5">
        <v>0</v>
      </c>
      <c r="AA6700" s="5">
        <v>0</v>
      </c>
      <c r="AB6700" s="5">
        <f t="shared" si="1150"/>
        <v>0</v>
      </c>
      <c r="AC6700" s="5">
        <v>0</v>
      </c>
      <c r="AD6700" s="5">
        <v>0</v>
      </c>
      <c r="AE6700" s="5">
        <f t="shared" si="1151"/>
        <v>0</v>
      </c>
      <c r="AF6700" s="5">
        <v>0</v>
      </c>
      <c r="AG6700" s="6"/>
      <c r="AH6700" s="5">
        <v>0</v>
      </c>
      <c r="AI6700" s="5">
        <v>0</v>
      </c>
      <c r="AJ6700" s="5">
        <v>0</v>
      </c>
      <c r="AK6700" s="5">
        <f t="shared" si="1152"/>
        <v>0</v>
      </c>
      <c r="AL6700" s="5">
        <v>0</v>
      </c>
      <c r="AM6700" s="5">
        <v>1</v>
      </c>
      <c r="AN6700" s="5">
        <f t="shared" si="1153"/>
        <v>1</v>
      </c>
      <c r="AO6700" s="5">
        <v>0</v>
      </c>
      <c r="AP6700" s="5">
        <v>0</v>
      </c>
      <c r="AQ6700" s="5">
        <f t="shared" si="1154"/>
        <v>0</v>
      </c>
      <c r="AR6700" s="5">
        <v>0</v>
      </c>
      <c r="AS6700" s="6">
        <v>45008</v>
      </c>
      <c r="AT6700" s="5">
        <v>1</v>
      </c>
      <c r="AU6700" s="5">
        <v>0</v>
      </c>
      <c r="AV6700" t="str">
        <f t="shared" si="1147"/>
        <v>N</v>
      </c>
      <c r="AW6700" t="s">
        <v>60</v>
      </c>
      <c r="AX6700" t="s">
        <v>61</v>
      </c>
      <c r="AY6700" t="s">
        <v>2637</v>
      </c>
      <c r="AZ6700" t="s">
        <v>2637</v>
      </c>
      <c r="BA6700" t="str">
        <f t="shared" si="1148"/>
        <v>N</v>
      </c>
    </row>
    <row r="6701" spans="1:53">
      <c r="A6701" t="s">
        <v>436</v>
      </c>
      <c r="B6701" t="s">
        <v>54</v>
      </c>
      <c r="C6701" t="s">
        <v>89</v>
      </c>
      <c r="D6701">
        <v>2023</v>
      </c>
      <c r="F6701" t="s">
        <v>12254</v>
      </c>
      <c r="G6701" t="s">
        <v>12255</v>
      </c>
      <c r="H6701" t="s">
        <v>12784</v>
      </c>
      <c r="I6701" t="s">
        <v>13012</v>
      </c>
      <c r="J6701" t="s">
        <v>58</v>
      </c>
      <c r="K6701" t="s">
        <v>59</v>
      </c>
      <c r="L6701" s="5">
        <v>0</v>
      </c>
      <c r="M6701" s="5">
        <v>0</v>
      </c>
      <c r="N6701" s="5">
        <f t="shared" si="1144"/>
        <v>0</v>
      </c>
      <c r="O6701" s="5">
        <v>0</v>
      </c>
      <c r="P6701" s="5">
        <v>0</v>
      </c>
      <c r="Q6701" s="5">
        <f t="shared" si="1145"/>
        <v>0</v>
      </c>
      <c r="R6701" s="5">
        <v>0</v>
      </c>
      <c r="S6701" s="5">
        <v>0</v>
      </c>
      <c r="T6701" s="5">
        <f t="shared" si="1146"/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f t="shared" si="1149"/>
        <v>0</v>
      </c>
      <c r="Z6701" s="5">
        <v>0</v>
      </c>
      <c r="AA6701" s="5">
        <v>0</v>
      </c>
      <c r="AB6701" s="5">
        <f t="shared" si="1150"/>
        <v>0</v>
      </c>
      <c r="AC6701" s="5">
        <v>0</v>
      </c>
      <c r="AD6701" s="5">
        <v>0</v>
      </c>
      <c r="AE6701" s="5">
        <f t="shared" si="1151"/>
        <v>0</v>
      </c>
      <c r="AF6701" s="5">
        <v>0</v>
      </c>
      <c r="AG6701" s="6"/>
      <c r="AH6701" s="5">
        <v>0</v>
      </c>
      <c r="AI6701" s="5">
        <v>0</v>
      </c>
      <c r="AJ6701" s="5">
        <v>0</v>
      </c>
      <c r="AK6701" s="5">
        <f t="shared" si="1152"/>
        <v>0</v>
      </c>
      <c r="AL6701" s="5">
        <v>0</v>
      </c>
      <c r="AM6701" s="5">
        <v>1</v>
      </c>
      <c r="AN6701" s="5">
        <f t="shared" si="1153"/>
        <v>1</v>
      </c>
      <c r="AO6701" s="5">
        <v>0</v>
      </c>
      <c r="AP6701" s="5">
        <v>0</v>
      </c>
      <c r="AQ6701" s="5">
        <f t="shared" si="1154"/>
        <v>0</v>
      </c>
      <c r="AR6701" s="5">
        <v>0</v>
      </c>
      <c r="AS6701" s="6">
        <v>45134</v>
      </c>
      <c r="AT6701" s="5">
        <v>1</v>
      </c>
      <c r="AU6701" s="5">
        <v>0</v>
      </c>
      <c r="AV6701" t="str">
        <f t="shared" si="1147"/>
        <v>N</v>
      </c>
      <c r="AW6701" t="s">
        <v>60</v>
      </c>
      <c r="AX6701" t="s">
        <v>61</v>
      </c>
      <c r="AY6701" t="s">
        <v>2637</v>
      </c>
      <c r="AZ6701" t="s">
        <v>2637</v>
      </c>
      <c r="BA6701" t="str">
        <f t="shared" si="1148"/>
        <v>N</v>
      </c>
    </row>
    <row r="6702" spans="1:53">
      <c r="A6702" t="s">
        <v>436</v>
      </c>
      <c r="B6702" t="s">
        <v>54</v>
      </c>
      <c r="C6702" t="s">
        <v>89</v>
      </c>
      <c r="D6702">
        <v>2023</v>
      </c>
      <c r="F6702" t="s">
        <v>12167</v>
      </c>
      <c r="G6702" t="s">
        <v>12168</v>
      </c>
      <c r="H6702" t="s">
        <v>5071</v>
      </c>
      <c r="I6702" t="s">
        <v>12169</v>
      </c>
      <c r="J6702" t="s">
        <v>58</v>
      </c>
      <c r="K6702" t="s">
        <v>59</v>
      </c>
      <c r="L6702" s="5">
        <v>0</v>
      </c>
      <c r="M6702" s="5">
        <v>0</v>
      </c>
      <c r="N6702" s="5">
        <f t="shared" si="1144"/>
        <v>0</v>
      </c>
      <c r="O6702" s="5">
        <v>0</v>
      </c>
      <c r="P6702" s="5">
        <v>0</v>
      </c>
      <c r="Q6702" s="5">
        <f t="shared" si="1145"/>
        <v>0</v>
      </c>
      <c r="R6702" s="5">
        <v>0</v>
      </c>
      <c r="S6702" s="5">
        <v>0</v>
      </c>
      <c r="T6702" s="5">
        <f t="shared" si="1146"/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f t="shared" si="1149"/>
        <v>0</v>
      </c>
      <c r="Z6702" s="5">
        <v>0</v>
      </c>
      <c r="AA6702" s="5">
        <v>0</v>
      </c>
      <c r="AB6702" s="5">
        <f t="shared" si="1150"/>
        <v>0</v>
      </c>
      <c r="AC6702" s="5">
        <v>0</v>
      </c>
      <c r="AD6702" s="5">
        <v>0</v>
      </c>
      <c r="AE6702" s="5">
        <f t="shared" si="1151"/>
        <v>0</v>
      </c>
      <c r="AF6702" s="5">
        <v>0</v>
      </c>
      <c r="AG6702" s="6"/>
      <c r="AH6702" s="5">
        <v>0</v>
      </c>
      <c r="AI6702" s="5">
        <v>0</v>
      </c>
      <c r="AJ6702" s="5">
        <v>0</v>
      </c>
      <c r="AK6702" s="5">
        <f t="shared" si="1152"/>
        <v>0</v>
      </c>
      <c r="AL6702" s="5">
        <v>0</v>
      </c>
      <c r="AM6702" s="5">
        <v>1</v>
      </c>
      <c r="AN6702" s="5">
        <f t="shared" si="1153"/>
        <v>1</v>
      </c>
      <c r="AO6702" s="5">
        <v>0</v>
      </c>
      <c r="AP6702" s="5">
        <v>0</v>
      </c>
      <c r="AQ6702" s="5">
        <f t="shared" si="1154"/>
        <v>0</v>
      </c>
      <c r="AR6702" s="5">
        <v>0</v>
      </c>
      <c r="AS6702" s="6">
        <v>45027</v>
      </c>
      <c r="AT6702" s="5">
        <v>1</v>
      </c>
      <c r="AU6702" s="5">
        <v>0</v>
      </c>
      <c r="AV6702" t="str">
        <f t="shared" si="1147"/>
        <v>N</v>
      </c>
      <c r="AW6702" t="s">
        <v>60</v>
      </c>
      <c r="AX6702" t="s">
        <v>61</v>
      </c>
      <c r="AY6702" t="s">
        <v>2637</v>
      </c>
      <c r="AZ6702" t="s">
        <v>2637</v>
      </c>
      <c r="BA6702" t="str">
        <f t="shared" si="1148"/>
        <v>N</v>
      </c>
    </row>
    <row r="6703" spans="1:53">
      <c r="A6703" t="s">
        <v>436</v>
      </c>
      <c r="B6703" t="s">
        <v>54</v>
      </c>
      <c r="C6703" t="s">
        <v>89</v>
      </c>
      <c r="D6703">
        <v>2023</v>
      </c>
      <c r="F6703" t="s">
        <v>12301</v>
      </c>
      <c r="G6703" t="s">
        <v>12302</v>
      </c>
      <c r="H6703" t="s">
        <v>12355</v>
      </c>
      <c r="I6703" t="s">
        <v>12356</v>
      </c>
      <c r="J6703" t="s">
        <v>58</v>
      </c>
      <c r="K6703" t="s">
        <v>59</v>
      </c>
      <c r="L6703" s="5">
        <v>0</v>
      </c>
      <c r="M6703" s="5">
        <v>0</v>
      </c>
      <c r="N6703" s="5">
        <f t="shared" si="1144"/>
        <v>0</v>
      </c>
      <c r="O6703" s="5">
        <v>0</v>
      </c>
      <c r="P6703" s="5">
        <v>0</v>
      </c>
      <c r="Q6703" s="5">
        <f t="shared" si="1145"/>
        <v>0</v>
      </c>
      <c r="R6703" s="5">
        <v>0</v>
      </c>
      <c r="S6703" s="5">
        <v>0</v>
      </c>
      <c r="T6703" s="5">
        <f t="shared" si="1146"/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f t="shared" si="1149"/>
        <v>0</v>
      </c>
      <c r="Z6703" s="5">
        <v>0</v>
      </c>
      <c r="AA6703" s="5">
        <v>0</v>
      </c>
      <c r="AB6703" s="5">
        <f t="shared" si="1150"/>
        <v>0</v>
      </c>
      <c r="AC6703" s="5">
        <v>0</v>
      </c>
      <c r="AD6703" s="5">
        <v>0</v>
      </c>
      <c r="AE6703" s="5">
        <f t="shared" si="1151"/>
        <v>0</v>
      </c>
      <c r="AF6703" s="5">
        <v>0</v>
      </c>
      <c r="AG6703" s="6"/>
      <c r="AH6703" s="5">
        <v>0</v>
      </c>
      <c r="AI6703" s="5">
        <v>0</v>
      </c>
      <c r="AJ6703" s="5">
        <v>0</v>
      </c>
      <c r="AK6703" s="5">
        <f t="shared" si="1152"/>
        <v>0</v>
      </c>
      <c r="AL6703" s="5">
        <v>0</v>
      </c>
      <c r="AM6703" s="5">
        <v>1</v>
      </c>
      <c r="AN6703" s="5">
        <f t="shared" si="1153"/>
        <v>1</v>
      </c>
      <c r="AO6703" s="5">
        <v>0</v>
      </c>
      <c r="AP6703" s="5">
        <v>0</v>
      </c>
      <c r="AQ6703" s="5">
        <f t="shared" si="1154"/>
        <v>0</v>
      </c>
      <c r="AR6703" s="5">
        <v>0</v>
      </c>
      <c r="AS6703" s="6">
        <v>45069</v>
      </c>
      <c r="AT6703" s="5">
        <v>1</v>
      </c>
      <c r="AU6703" s="5">
        <v>0</v>
      </c>
      <c r="AV6703" t="str">
        <f t="shared" si="1147"/>
        <v>N</v>
      </c>
      <c r="AW6703" t="s">
        <v>60</v>
      </c>
      <c r="AX6703" t="s">
        <v>61</v>
      </c>
      <c r="AY6703" t="s">
        <v>2637</v>
      </c>
      <c r="AZ6703" t="s">
        <v>2637</v>
      </c>
      <c r="BA6703" t="str">
        <f t="shared" si="1148"/>
        <v>N</v>
      </c>
    </row>
    <row r="6704" spans="1:53">
      <c r="A6704" t="s">
        <v>436</v>
      </c>
      <c r="B6704" t="s">
        <v>54</v>
      </c>
      <c r="C6704" t="s">
        <v>89</v>
      </c>
      <c r="D6704">
        <v>2023</v>
      </c>
      <c r="F6704" t="s">
        <v>6191</v>
      </c>
      <c r="G6704" t="s">
        <v>6192</v>
      </c>
      <c r="H6704" t="s">
        <v>4884</v>
      </c>
      <c r="I6704" t="s">
        <v>12499</v>
      </c>
      <c r="J6704" t="s">
        <v>58</v>
      </c>
      <c r="K6704" t="s">
        <v>59</v>
      </c>
      <c r="L6704" s="5">
        <v>0</v>
      </c>
      <c r="M6704" s="5">
        <v>0</v>
      </c>
      <c r="N6704" s="5">
        <f t="shared" si="1144"/>
        <v>0</v>
      </c>
      <c r="O6704" s="5">
        <v>0</v>
      </c>
      <c r="P6704" s="5">
        <v>0</v>
      </c>
      <c r="Q6704" s="5">
        <f t="shared" si="1145"/>
        <v>0</v>
      </c>
      <c r="R6704" s="5">
        <v>0</v>
      </c>
      <c r="S6704" s="5">
        <v>0</v>
      </c>
      <c r="T6704" s="5">
        <f t="shared" si="1146"/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f t="shared" si="1149"/>
        <v>0</v>
      </c>
      <c r="Z6704" s="5">
        <v>0</v>
      </c>
      <c r="AA6704" s="5">
        <v>0</v>
      </c>
      <c r="AB6704" s="5">
        <f t="shared" si="1150"/>
        <v>0</v>
      </c>
      <c r="AC6704" s="5">
        <v>0</v>
      </c>
      <c r="AD6704" s="5">
        <v>0</v>
      </c>
      <c r="AE6704" s="5">
        <f t="shared" si="1151"/>
        <v>0</v>
      </c>
      <c r="AF6704" s="5">
        <v>0</v>
      </c>
      <c r="AG6704" s="6"/>
      <c r="AH6704" s="5">
        <v>0</v>
      </c>
      <c r="AI6704" s="5">
        <v>0</v>
      </c>
      <c r="AJ6704" s="5">
        <v>0</v>
      </c>
      <c r="AK6704" s="5">
        <f t="shared" si="1152"/>
        <v>0</v>
      </c>
      <c r="AL6704" s="5">
        <v>0</v>
      </c>
      <c r="AM6704" s="5">
        <v>1</v>
      </c>
      <c r="AN6704" s="5">
        <f t="shared" si="1153"/>
        <v>1</v>
      </c>
      <c r="AO6704" s="5">
        <v>0</v>
      </c>
      <c r="AP6704" s="5">
        <v>0</v>
      </c>
      <c r="AQ6704" s="5">
        <f t="shared" si="1154"/>
        <v>0</v>
      </c>
      <c r="AR6704" s="5">
        <v>0</v>
      </c>
      <c r="AS6704" s="6">
        <v>45091</v>
      </c>
      <c r="AT6704" s="5">
        <v>1</v>
      </c>
      <c r="AU6704" s="5">
        <v>0</v>
      </c>
      <c r="AV6704" t="str">
        <f t="shared" si="1147"/>
        <v>N</v>
      </c>
      <c r="AW6704" t="s">
        <v>60</v>
      </c>
      <c r="AX6704" t="s">
        <v>61</v>
      </c>
      <c r="AY6704" t="s">
        <v>2637</v>
      </c>
      <c r="AZ6704" t="s">
        <v>2637</v>
      </c>
      <c r="BA6704" t="str">
        <f t="shared" si="1148"/>
        <v>N</v>
      </c>
    </row>
    <row r="6705" spans="1:53">
      <c r="A6705" t="s">
        <v>436</v>
      </c>
      <c r="B6705" t="s">
        <v>54</v>
      </c>
      <c r="C6705" t="s">
        <v>89</v>
      </c>
      <c r="D6705">
        <v>2023</v>
      </c>
      <c r="F6705" t="s">
        <v>12152</v>
      </c>
      <c r="G6705" t="s">
        <v>15163</v>
      </c>
      <c r="H6705" t="s">
        <v>12154</v>
      </c>
      <c r="I6705" t="s">
        <v>12155</v>
      </c>
      <c r="J6705" t="s">
        <v>58</v>
      </c>
      <c r="K6705" t="s">
        <v>59</v>
      </c>
      <c r="L6705" s="5">
        <v>0</v>
      </c>
      <c r="M6705" s="5">
        <v>0</v>
      </c>
      <c r="N6705" s="5">
        <f t="shared" si="1144"/>
        <v>0</v>
      </c>
      <c r="O6705" s="5">
        <v>0</v>
      </c>
      <c r="P6705" s="5">
        <v>0</v>
      </c>
      <c r="Q6705" s="5">
        <f t="shared" si="1145"/>
        <v>0</v>
      </c>
      <c r="R6705" s="5">
        <v>0</v>
      </c>
      <c r="S6705" s="5">
        <v>0</v>
      </c>
      <c r="T6705" s="5">
        <f t="shared" si="1146"/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f t="shared" si="1149"/>
        <v>0</v>
      </c>
      <c r="Z6705" s="5">
        <v>0</v>
      </c>
      <c r="AA6705" s="5">
        <v>0</v>
      </c>
      <c r="AB6705" s="5">
        <f t="shared" si="1150"/>
        <v>0</v>
      </c>
      <c r="AC6705" s="5">
        <v>0</v>
      </c>
      <c r="AD6705" s="5">
        <v>0</v>
      </c>
      <c r="AE6705" s="5">
        <f t="shared" si="1151"/>
        <v>0</v>
      </c>
      <c r="AF6705" s="5">
        <v>0</v>
      </c>
      <c r="AG6705" s="6"/>
      <c r="AH6705" s="5">
        <v>0</v>
      </c>
      <c r="AI6705" s="5">
        <v>0</v>
      </c>
      <c r="AJ6705" s="5">
        <v>0</v>
      </c>
      <c r="AK6705" s="5">
        <f t="shared" si="1152"/>
        <v>0</v>
      </c>
      <c r="AL6705" s="5">
        <v>0</v>
      </c>
      <c r="AM6705" s="5">
        <v>1</v>
      </c>
      <c r="AN6705" s="5">
        <f t="shared" si="1153"/>
        <v>1</v>
      </c>
      <c r="AO6705" s="5">
        <v>0</v>
      </c>
      <c r="AP6705" s="5">
        <v>0</v>
      </c>
      <c r="AQ6705" s="5">
        <f t="shared" si="1154"/>
        <v>0</v>
      </c>
      <c r="AR6705" s="5">
        <v>0</v>
      </c>
      <c r="AS6705" s="6">
        <v>45118</v>
      </c>
      <c r="AT6705" s="5">
        <v>1</v>
      </c>
      <c r="AU6705" s="5">
        <v>0</v>
      </c>
      <c r="AV6705" t="str">
        <f t="shared" si="1147"/>
        <v>N</v>
      </c>
      <c r="AW6705" t="s">
        <v>60</v>
      </c>
      <c r="AX6705" t="s">
        <v>61</v>
      </c>
      <c r="AY6705" t="s">
        <v>2637</v>
      </c>
      <c r="AZ6705" t="s">
        <v>2637</v>
      </c>
      <c r="BA6705" t="str">
        <f t="shared" si="1148"/>
        <v>N</v>
      </c>
    </row>
    <row r="6706" spans="1:53">
      <c r="A6706" t="s">
        <v>436</v>
      </c>
      <c r="B6706" t="s">
        <v>54</v>
      </c>
      <c r="C6706" t="s">
        <v>89</v>
      </c>
      <c r="D6706">
        <v>2023</v>
      </c>
      <c r="F6706" t="s">
        <v>12796</v>
      </c>
      <c r="G6706" t="s">
        <v>12797</v>
      </c>
      <c r="H6706" t="s">
        <v>12798</v>
      </c>
      <c r="I6706" t="s">
        <v>12799</v>
      </c>
      <c r="J6706" t="s">
        <v>58</v>
      </c>
      <c r="K6706" t="s">
        <v>59</v>
      </c>
      <c r="L6706" s="5">
        <v>0</v>
      </c>
      <c r="M6706" s="5">
        <v>0</v>
      </c>
      <c r="N6706" s="5">
        <f t="shared" si="1144"/>
        <v>0</v>
      </c>
      <c r="O6706" s="5">
        <v>0</v>
      </c>
      <c r="P6706" s="5">
        <v>0</v>
      </c>
      <c r="Q6706" s="5">
        <f t="shared" si="1145"/>
        <v>0</v>
      </c>
      <c r="R6706" s="5">
        <v>0</v>
      </c>
      <c r="S6706" s="5">
        <v>0</v>
      </c>
      <c r="T6706" s="5">
        <f t="shared" si="1146"/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f t="shared" si="1149"/>
        <v>0</v>
      </c>
      <c r="Z6706" s="5">
        <v>0</v>
      </c>
      <c r="AA6706" s="5">
        <v>0</v>
      </c>
      <c r="AB6706" s="5">
        <f t="shared" si="1150"/>
        <v>0</v>
      </c>
      <c r="AC6706" s="5">
        <v>0</v>
      </c>
      <c r="AD6706" s="5">
        <v>0</v>
      </c>
      <c r="AE6706" s="5">
        <f t="shared" si="1151"/>
        <v>0</v>
      </c>
      <c r="AF6706" s="5">
        <v>0</v>
      </c>
      <c r="AG6706" s="6"/>
      <c r="AH6706" s="5">
        <v>0</v>
      </c>
      <c r="AI6706" s="5">
        <v>0</v>
      </c>
      <c r="AJ6706" s="5">
        <v>0</v>
      </c>
      <c r="AK6706" s="5">
        <f t="shared" si="1152"/>
        <v>0</v>
      </c>
      <c r="AL6706" s="5">
        <v>0</v>
      </c>
      <c r="AM6706" s="5">
        <v>1</v>
      </c>
      <c r="AN6706" s="5">
        <f t="shared" si="1153"/>
        <v>1</v>
      </c>
      <c r="AO6706" s="5">
        <v>0</v>
      </c>
      <c r="AP6706" s="5">
        <v>0</v>
      </c>
      <c r="AQ6706" s="5">
        <f t="shared" si="1154"/>
        <v>0</v>
      </c>
      <c r="AR6706" s="5">
        <v>0</v>
      </c>
      <c r="AS6706" s="6">
        <v>44973</v>
      </c>
      <c r="AT6706" s="5">
        <v>1</v>
      </c>
      <c r="AU6706" s="5">
        <v>0</v>
      </c>
      <c r="AV6706" t="str">
        <f t="shared" si="1147"/>
        <v>N</v>
      </c>
      <c r="AW6706" t="s">
        <v>60</v>
      </c>
      <c r="AX6706" t="s">
        <v>61</v>
      </c>
      <c r="AY6706" t="s">
        <v>2637</v>
      </c>
      <c r="AZ6706" t="s">
        <v>2637</v>
      </c>
      <c r="BA6706" t="str">
        <f t="shared" si="1148"/>
        <v>N</v>
      </c>
    </row>
    <row r="6707" spans="1:53">
      <c r="A6707" t="s">
        <v>436</v>
      </c>
      <c r="B6707" t="s">
        <v>54</v>
      </c>
      <c r="C6707" t="s">
        <v>89</v>
      </c>
      <c r="D6707">
        <v>2023</v>
      </c>
      <c r="F6707" t="s">
        <v>12561</v>
      </c>
      <c r="G6707" t="s">
        <v>15164</v>
      </c>
      <c r="H6707" t="s">
        <v>6904</v>
      </c>
      <c r="I6707" t="s">
        <v>12624</v>
      </c>
      <c r="J6707" t="s">
        <v>58</v>
      </c>
      <c r="K6707" t="s">
        <v>59</v>
      </c>
      <c r="L6707" s="5">
        <v>0</v>
      </c>
      <c r="M6707" s="5">
        <v>0</v>
      </c>
      <c r="N6707" s="5">
        <f t="shared" si="1144"/>
        <v>0</v>
      </c>
      <c r="O6707" s="5">
        <v>0</v>
      </c>
      <c r="P6707" s="5">
        <v>0</v>
      </c>
      <c r="Q6707" s="5">
        <f t="shared" si="1145"/>
        <v>0</v>
      </c>
      <c r="R6707" s="5">
        <v>0</v>
      </c>
      <c r="S6707" s="5">
        <v>0</v>
      </c>
      <c r="T6707" s="5">
        <f t="shared" si="1146"/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f t="shared" si="1149"/>
        <v>0</v>
      </c>
      <c r="Z6707" s="5">
        <v>0</v>
      </c>
      <c r="AA6707" s="5">
        <v>0</v>
      </c>
      <c r="AB6707" s="5">
        <f t="shared" si="1150"/>
        <v>0</v>
      </c>
      <c r="AC6707" s="5">
        <v>0</v>
      </c>
      <c r="AD6707" s="5">
        <v>0</v>
      </c>
      <c r="AE6707" s="5">
        <f t="shared" si="1151"/>
        <v>0</v>
      </c>
      <c r="AF6707" s="5">
        <v>0</v>
      </c>
      <c r="AG6707" s="6"/>
      <c r="AH6707" s="5">
        <v>0</v>
      </c>
      <c r="AI6707" s="5">
        <v>0</v>
      </c>
      <c r="AJ6707" s="5">
        <v>0</v>
      </c>
      <c r="AK6707" s="5">
        <f t="shared" si="1152"/>
        <v>0</v>
      </c>
      <c r="AL6707" s="5">
        <v>0</v>
      </c>
      <c r="AM6707" s="5">
        <v>1</v>
      </c>
      <c r="AN6707" s="5">
        <f t="shared" si="1153"/>
        <v>1</v>
      </c>
      <c r="AO6707" s="5">
        <v>0</v>
      </c>
      <c r="AP6707" s="5">
        <v>0</v>
      </c>
      <c r="AQ6707" s="5">
        <f t="shared" si="1154"/>
        <v>0</v>
      </c>
      <c r="AR6707" s="5">
        <v>0</v>
      </c>
      <c r="AS6707" s="6">
        <v>45078</v>
      </c>
      <c r="AT6707" s="5">
        <v>1</v>
      </c>
      <c r="AU6707" s="5">
        <v>0</v>
      </c>
      <c r="AV6707" t="str">
        <f t="shared" si="1147"/>
        <v>N</v>
      </c>
      <c r="AW6707" t="s">
        <v>60</v>
      </c>
      <c r="AX6707" t="s">
        <v>61</v>
      </c>
      <c r="AY6707" t="s">
        <v>2637</v>
      </c>
      <c r="AZ6707" t="s">
        <v>2637</v>
      </c>
      <c r="BA6707" t="str">
        <f t="shared" si="1148"/>
        <v>N</v>
      </c>
    </row>
    <row r="6708" spans="1:53">
      <c r="A6708" t="s">
        <v>436</v>
      </c>
      <c r="B6708" t="s">
        <v>54</v>
      </c>
      <c r="C6708" t="s">
        <v>89</v>
      </c>
      <c r="D6708">
        <v>2023</v>
      </c>
      <c r="F6708" t="s">
        <v>15165</v>
      </c>
      <c r="G6708" t="s">
        <v>12625</v>
      </c>
      <c r="H6708" t="s">
        <v>4884</v>
      </c>
      <c r="I6708" t="s">
        <v>12626</v>
      </c>
      <c r="J6708" t="s">
        <v>58</v>
      </c>
      <c r="K6708" t="s">
        <v>59</v>
      </c>
      <c r="L6708" s="5">
        <v>0</v>
      </c>
      <c r="M6708" s="5">
        <v>0</v>
      </c>
      <c r="N6708" s="5">
        <f t="shared" si="1144"/>
        <v>0</v>
      </c>
      <c r="O6708" s="5">
        <v>0</v>
      </c>
      <c r="P6708" s="5">
        <v>0</v>
      </c>
      <c r="Q6708" s="5">
        <f t="shared" si="1145"/>
        <v>0</v>
      </c>
      <c r="R6708" s="5">
        <v>0</v>
      </c>
      <c r="S6708" s="5">
        <v>0</v>
      </c>
      <c r="T6708" s="5">
        <f t="shared" si="1146"/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f t="shared" si="1149"/>
        <v>0</v>
      </c>
      <c r="Z6708" s="5">
        <v>0</v>
      </c>
      <c r="AA6708" s="5">
        <v>0</v>
      </c>
      <c r="AB6708" s="5">
        <f t="shared" si="1150"/>
        <v>0</v>
      </c>
      <c r="AC6708" s="5">
        <v>0</v>
      </c>
      <c r="AD6708" s="5">
        <v>0</v>
      </c>
      <c r="AE6708" s="5">
        <f t="shared" si="1151"/>
        <v>0</v>
      </c>
      <c r="AF6708" s="5">
        <v>0</v>
      </c>
      <c r="AG6708" s="6"/>
      <c r="AH6708" s="5">
        <v>0</v>
      </c>
      <c r="AI6708" s="5">
        <v>0</v>
      </c>
      <c r="AJ6708" s="5">
        <v>0</v>
      </c>
      <c r="AK6708" s="5">
        <f t="shared" si="1152"/>
        <v>0</v>
      </c>
      <c r="AL6708" s="5">
        <v>0</v>
      </c>
      <c r="AM6708" s="5">
        <v>1</v>
      </c>
      <c r="AN6708" s="5">
        <f t="shared" si="1153"/>
        <v>1</v>
      </c>
      <c r="AO6708" s="5">
        <v>0</v>
      </c>
      <c r="AP6708" s="5">
        <v>0</v>
      </c>
      <c r="AQ6708" s="5">
        <f t="shared" si="1154"/>
        <v>0</v>
      </c>
      <c r="AR6708" s="5">
        <v>0</v>
      </c>
      <c r="AS6708" s="6">
        <v>45008</v>
      </c>
      <c r="AT6708" s="5">
        <v>1</v>
      </c>
      <c r="AU6708" s="5">
        <v>0</v>
      </c>
      <c r="AV6708" t="str">
        <f t="shared" si="1147"/>
        <v>N</v>
      </c>
      <c r="AW6708" t="s">
        <v>60</v>
      </c>
      <c r="AX6708" t="s">
        <v>61</v>
      </c>
      <c r="AY6708" t="s">
        <v>2637</v>
      </c>
      <c r="AZ6708" t="s">
        <v>2637</v>
      </c>
      <c r="BA6708" t="str">
        <f t="shared" si="1148"/>
        <v>N</v>
      </c>
    </row>
    <row r="6709" spans="1:53">
      <c r="A6709" t="s">
        <v>436</v>
      </c>
      <c r="B6709" t="s">
        <v>54</v>
      </c>
      <c r="C6709" t="s">
        <v>89</v>
      </c>
      <c r="D6709">
        <v>2023</v>
      </c>
      <c r="F6709" t="s">
        <v>12807</v>
      </c>
      <c r="G6709" t="s">
        <v>12808</v>
      </c>
      <c r="H6709" t="s">
        <v>12809</v>
      </c>
      <c r="I6709" t="s">
        <v>12810</v>
      </c>
      <c r="J6709" t="s">
        <v>58</v>
      </c>
      <c r="K6709" t="s">
        <v>59</v>
      </c>
      <c r="L6709" s="5">
        <v>0</v>
      </c>
      <c r="M6709" s="5">
        <v>0</v>
      </c>
      <c r="N6709" s="5">
        <f t="shared" si="1144"/>
        <v>0</v>
      </c>
      <c r="O6709" s="5">
        <v>0</v>
      </c>
      <c r="P6709" s="5">
        <v>0</v>
      </c>
      <c r="Q6709" s="5">
        <f t="shared" si="1145"/>
        <v>0</v>
      </c>
      <c r="R6709" s="5">
        <v>0</v>
      </c>
      <c r="S6709" s="5">
        <v>0</v>
      </c>
      <c r="T6709" s="5">
        <f t="shared" si="1146"/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f t="shared" si="1149"/>
        <v>0</v>
      </c>
      <c r="Z6709" s="5">
        <v>0</v>
      </c>
      <c r="AA6709" s="5">
        <v>0</v>
      </c>
      <c r="AB6709" s="5">
        <f t="shared" si="1150"/>
        <v>0</v>
      </c>
      <c r="AC6709" s="5">
        <v>0</v>
      </c>
      <c r="AD6709" s="5">
        <v>0</v>
      </c>
      <c r="AE6709" s="5">
        <f t="shared" si="1151"/>
        <v>0</v>
      </c>
      <c r="AF6709" s="5">
        <v>0</v>
      </c>
      <c r="AG6709" s="6"/>
      <c r="AH6709" s="5">
        <v>0</v>
      </c>
      <c r="AI6709" s="5">
        <v>0</v>
      </c>
      <c r="AJ6709" s="5">
        <v>0</v>
      </c>
      <c r="AK6709" s="5">
        <f t="shared" si="1152"/>
        <v>0</v>
      </c>
      <c r="AL6709" s="5">
        <v>0</v>
      </c>
      <c r="AM6709" s="5">
        <v>1</v>
      </c>
      <c r="AN6709" s="5">
        <f t="shared" si="1153"/>
        <v>1</v>
      </c>
      <c r="AO6709" s="5">
        <v>0</v>
      </c>
      <c r="AP6709" s="5">
        <v>0</v>
      </c>
      <c r="AQ6709" s="5">
        <f t="shared" si="1154"/>
        <v>0</v>
      </c>
      <c r="AR6709" s="5">
        <v>0</v>
      </c>
      <c r="AS6709" s="6">
        <v>45210</v>
      </c>
      <c r="AT6709" s="5">
        <v>1</v>
      </c>
      <c r="AU6709" s="5">
        <v>0</v>
      </c>
      <c r="AV6709" t="str">
        <f t="shared" si="1147"/>
        <v>N</v>
      </c>
      <c r="AW6709" t="s">
        <v>60</v>
      </c>
      <c r="AX6709" t="s">
        <v>61</v>
      </c>
      <c r="AY6709" t="s">
        <v>2637</v>
      </c>
      <c r="AZ6709" t="s">
        <v>2637</v>
      </c>
      <c r="BA6709" t="str">
        <f t="shared" si="1148"/>
        <v>N</v>
      </c>
    </row>
    <row r="6710" spans="1:53">
      <c r="A6710" t="s">
        <v>436</v>
      </c>
      <c r="B6710" t="s">
        <v>54</v>
      </c>
      <c r="C6710" t="s">
        <v>89</v>
      </c>
      <c r="D6710">
        <v>2023</v>
      </c>
      <c r="F6710" t="s">
        <v>12320</v>
      </c>
      <c r="G6710" t="s">
        <v>12321</v>
      </c>
      <c r="H6710" t="s">
        <v>12322</v>
      </c>
      <c r="I6710" t="s">
        <v>12323</v>
      </c>
      <c r="J6710" t="s">
        <v>58</v>
      </c>
      <c r="K6710" t="s">
        <v>59</v>
      </c>
      <c r="L6710" s="5">
        <v>0</v>
      </c>
      <c r="M6710" s="5">
        <v>0</v>
      </c>
      <c r="N6710" s="5">
        <f t="shared" si="1144"/>
        <v>0</v>
      </c>
      <c r="O6710" s="5">
        <v>0</v>
      </c>
      <c r="P6710" s="5">
        <v>0</v>
      </c>
      <c r="Q6710" s="5">
        <f t="shared" si="1145"/>
        <v>0</v>
      </c>
      <c r="R6710" s="5">
        <v>0</v>
      </c>
      <c r="S6710" s="5">
        <v>0</v>
      </c>
      <c r="T6710" s="5">
        <f t="shared" si="1146"/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f t="shared" si="1149"/>
        <v>0</v>
      </c>
      <c r="Z6710" s="5">
        <v>0</v>
      </c>
      <c r="AA6710" s="5">
        <v>0</v>
      </c>
      <c r="AB6710" s="5">
        <f t="shared" si="1150"/>
        <v>0</v>
      </c>
      <c r="AC6710" s="5">
        <v>0</v>
      </c>
      <c r="AD6710" s="5">
        <v>0</v>
      </c>
      <c r="AE6710" s="5">
        <f t="shared" si="1151"/>
        <v>0</v>
      </c>
      <c r="AF6710" s="5">
        <v>0</v>
      </c>
      <c r="AG6710" s="6"/>
      <c r="AH6710" s="5">
        <v>0</v>
      </c>
      <c r="AI6710" s="5">
        <v>0</v>
      </c>
      <c r="AJ6710" s="5">
        <v>0</v>
      </c>
      <c r="AK6710" s="5">
        <f t="shared" si="1152"/>
        <v>0</v>
      </c>
      <c r="AL6710" s="5">
        <v>0</v>
      </c>
      <c r="AM6710" s="5">
        <v>1</v>
      </c>
      <c r="AN6710" s="5">
        <f t="shared" si="1153"/>
        <v>1</v>
      </c>
      <c r="AO6710" s="5">
        <v>0</v>
      </c>
      <c r="AP6710" s="5">
        <v>0</v>
      </c>
      <c r="AQ6710" s="5">
        <f t="shared" si="1154"/>
        <v>0</v>
      </c>
      <c r="AR6710" s="5">
        <v>0</v>
      </c>
      <c r="AS6710" s="6">
        <v>45063</v>
      </c>
      <c r="AT6710" s="5">
        <v>1</v>
      </c>
      <c r="AU6710" s="5">
        <v>0</v>
      </c>
      <c r="AV6710" t="str">
        <f t="shared" si="1147"/>
        <v>N</v>
      </c>
      <c r="AW6710" t="s">
        <v>60</v>
      </c>
      <c r="AX6710" t="s">
        <v>61</v>
      </c>
      <c r="AY6710" t="s">
        <v>2637</v>
      </c>
      <c r="AZ6710" t="s">
        <v>2637</v>
      </c>
      <c r="BA6710" t="str">
        <f t="shared" si="1148"/>
        <v>N</v>
      </c>
    </row>
    <row r="6711" spans="1:53">
      <c r="A6711" t="s">
        <v>436</v>
      </c>
      <c r="B6711" t="s">
        <v>54</v>
      </c>
      <c r="C6711" t="s">
        <v>89</v>
      </c>
      <c r="D6711">
        <v>2023</v>
      </c>
      <c r="F6711" t="s">
        <v>12195</v>
      </c>
      <c r="G6711" t="s">
        <v>12196</v>
      </c>
      <c r="H6711" t="s">
        <v>12197</v>
      </c>
      <c r="I6711" t="s">
        <v>12198</v>
      </c>
      <c r="J6711" t="s">
        <v>58</v>
      </c>
      <c r="K6711" t="s">
        <v>59</v>
      </c>
      <c r="L6711" s="5">
        <v>0</v>
      </c>
      <c r="M6711" s="5">
        <v>0</v>
      </c>
      <c r="N6711" s="5">
        <f t="shared" si="1144"/>
        <v>0</v>
      </c>
      <c r="O6711" s="5">
        <v>0</v>
      </c>
      <c r="P6711" s="5">
        <v>0</v>
      </c>
      <c r="Q6711" s="5">
        <f t="shared" si="1145"/>
        <v>0</v>
      </c>
      <c r="R6711" s="5">
        <v>0</v>
      </c>
      <c r="S6711" s="5">
        <v>0</v>
      </c>
      <c r="T6711" s="5">
        <f t="shared" si="1146"/>
        <v>0</v>
      </c>
      <c r="U6711" s="5">
        <v>0</v>
      </c>
      <c r="V6711" s="5">
        <v>0</v>
      </c>
      <c r="W6711" s="5">
        <v>0</v>
      </c>
      <c r="X6711" s="5">
        <v>0</v>
      </c>
      <c r="Y6711" s="5">
        <f t="shared" si="1149"/>
        <v>0</v>
      </c>
      <c r="Z6711" s="5">
        <v>0</v>
      </c>
      <c r="AA6711" s="5">
        <v>0</v>
      </c>
      <c r="AB6711" s="5">
        <f t="shared" si="1150"/>
        <v>0</v>
      </c>
      <c r="AC6711" s="5">
        <v>0</v>
      </c>
      <c r="AD6711" s="5">
        <v>0</v>
      </c>
      <c r="AE6711" s="5">
        <f t="shared" si="1151"/>
        <v>0</v>
      </c>
      <c r="AF6711" s="5">
        <v>0</v>
      </c>
      <c r="AG6711" s="6"/>
      <c r="AH6711" s="5">
        <v>0</v>
      </c>
      <c r="AI6711" s="5">
        <v>0</v>
      </c>
      <c r="AJ6711" s="5">
        <v>0</v>
      </c>
      <c r="AK6711" s="5">
        <f t="shared" si="1152"/>
        <v>0</v>
      </c>
      <c r="AL6711" s="5">
        <v>0</v>
      </c>
      <c r="AM6711" s="5">
        <v>1</v>
      </c>
      <c r="AN6711" s="5">
        <f t="shared" si="1153"/>
        <v>1</v>
      </c>
      <c r="AO6711" s="5">
        <v>0</v>
      </c>
      <c r="AP6711" s="5">
        <v>0</v>
      </c>
      <c r="AQ6711" s="5">
        <f t="shared" si="1154"/>
        <v>0</v>
      </c>
      <c r="AR6711" s="5">
        <v>0</v>
      </c>
      <c r="AS6711" s="6">
        <v>45019</v>
      </c>
      <c r="AT6711" s="5">
        <v>1</v>
      </c>
      <c r="AU6711" s="5">
        <v>0</v>
      </c>
      <c r="AV6711" t="str">
        <f t="shared" si="1147"/>
        <v>N</v>
      </c>
      <c r="AW6711" t="s">
        <v>60</v>
      </c>
      <c r="AX6711" t="s">
        <v>61</v>
      </c>
      <c r="AY6711" t="s">
        <v>2637</v>
      </c>
      <c r="AZ6711" t="s">
        <v>2637</v>
      </c>
      <c r="BA6711" t="str">
        <f t="shared" si="1148"/>
        <v>N</v>
      </c>
    </row>
    <row r="6712" spans="1:53">
      <c r="A6712" t="s">
        <v>436</v>
      </c>
      <c r="B6712" t="s">
        <v>54</v>
      </c>
      <c r="C6712" t="s">
        <v>89</v>
      </c>
      <c r="D6712">
        <v>2023</v>
      </c>
      <c r="F6712" t="s">
        <v>12889</v>
      </c>
      <c r="G6712" t="s">
        <v>12890</v>
      </c>
      <c r="H6712" t="s">
        <v>5071</v>
      </c>
      <c r="I6712" t="s">
        <v>12891</v>
      </c>
      <c r="J6712" t="s">
        <v>58</v>
      </c>
      <c r="K6712" t="s">
        <v>59</v>
      </c>
      <c r="L6712" s="5">
        <v>0</v>
      </c>
      <c r="M6712" s="5">
        <v>0</v>
      </c>
      <c r="N6712" s="5">
        <f t="shared" si="1144"/>
        <v>0</v>
      </c>
      <c r="O6712" s="5">
        <v>0</v>
      </c>
      <c r="P6712" s="5">
        <v>0</v>
      </c>
      <c r="Q6712" s="5">
        <f t="shared" si="1145"/>
        <v>0</v>
      </c>
      <c r="R6712" s="5">
        <v>0</v>
      </c>
      <c r="S6712" s="5">
        <v>0</v>
      </c>
      <c r="T6712" s="5">
        <f t="shared" si="1146"/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f t="shared" si="1149"/>
        <v>0</v>
      </c>
      <c r="Z6712" s="5">
        <v>0</v>
      </c>
      <c r="AA6712" s="5">
        <v>0</v>
      </c>
      <c r="AB6712" s="5">
        <f t="shared" si="1150"/>
        <v>0</v>
      </c>
      <c r="AC6712" s="5">
        <v>0</v>
      </c>
      <c r="AD6712" s="5">
        <v>0</v>
      </c>
      <c r="AE6712" s="5">
        <f t="shared" si="1151"/>
        <v>0</v>
      </c>
      <c r="AF6712" s="5">
        <v>0</v>
      </c>
      <c r="AG6712" s="6"/>
      <c r="AH6712" s="5">
        <v>0</v>
      </c>
      <c r="AI6712" s="5">
        <v>0</v>
      </c>
      <c r="AJ6712" s="5">
        <v>0</v>
      </c>
      <c r="AK6712" s="5">
        <f t="shared" si="1152"/>
        <v>0</v>
      </c>
      <c r="AL6712" s="5">
        <v>0</v>
      </c>
      <c r="AM6712" s="5">
        <v>1</v>
      </c>
      <c r="AN6712" s="5">
        <f t="shared" si="1153"/>
        <v>1</v>
      </c>
      <c r="AO6712" s="5">
        <v>0</v>
      </c>
      <c r="AP6712" s="5">
        <v>0</v>
      </c>
      <c r="AQ6712" s="5">
        <f t="shared" si="1154"/>
        <v>0</v>
      </c>
      <c r="AR6712" s="5">
        <v>0</v>
      </c>
      <c r="AS6712" s="6">
        <v>45118</v>
      </c>
      <c r="AT6712" s="5">
        <v>1</v>
      </c>
      <c r="AU6712" s="5">
        <v>0</v>
      </c>
      <c r="AV6712" t="str">
        <f t="shared" si="1147"/>
        <v>N</v>
      </c>
      <c r="AW6712" t="s">
        <v>60</v>
      </c>
      <c r="AX6712" t="s">
        <v>61</v>
      </c>
      <c r="AY6712" t="s">
        <v>2637</v>
      </c>
      <c r="AZ6712" t="s">
        <v>2637</v>
      </c>
      <c r="BA6712" t="str">
        <f t="shared" si="1148"/>
        <v>N</v>
      </c>
    </row>
    <row r="6713" spans="1:53">
      <c r="A6713" t="s">
        <v>436</v>
      </c>
      <c r="B6713" t="s">
        <v>54</v>
      </c>
      <c r="C6713" t="s">
        <v>89</v>
      </c>
      <c r="D6713">
        <v>2023</v>
      </c>
      <c r="F6713" t="s">
        <v>12206</v>
      </c>
      <c r="G6713" t="s">
        <v>12207</v>
      </c>
      <c r="H6713" t="s">
        <v>5071</v>
      </c>
      <c r="I6713" t="s">
        <v>12208</v>
      </c>
      <c r="J6713" t="s">
        <v>58</v>
      </c>
      <c r="K6713" t="s">
        <v>59</v>
      </c>
      <c r="L6713" s="5">
        <v>0</v>
      </c>
      <c r="M6713" s="5">
        <v>0</v>
      </c>
      <c r="N6713" s="5">
        <f t="shared" si="1144"/>
        <v>0</v>
      </c>
      <c r="O6713" s="5">
        <v>0</v>
      </c>
      <c r="P6713" s="5">
        <v>0</v>
      </c>
      <c r="Q6713" s="5">
        <f t="shared" si="1145"/>
        <v>0</v>
      </c>
      <c r="R6713" s="5">
        <v>0</v>
      </c>
      <c r="S6713" s="5">
        <v>0</v>
      </c>
      <c r="T6713" s="5">
        <f t="shared" si="1146"/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f t="shared" si="1149"/>
        <v>0</v>
      </c>
      <c r="Z6713" s="5">
        <v>0</v>
      </c>
      <c r="AA6713" s="5">
        <v>0</v>
      </c>
      <c r="AB6713" s="5">
        <f t="shared" si="1150"/>
        <v>0</v>
      </c>
      <c r="AC6713" s="5">
        <v>0</v>
      </c>
      <c r="AD6713" s="5">
        <v>0</v>
      </c>
      <c r="AE6713" s="5">
        <f t="shared" si="1151"/>
        <v>0</v>
      </c>
      <c r="AF6713" s="5">
        <v>0</v>
      </c>
      <c r="AG6713" s="6"/>
      <c r="AH6713" s="5">
        <v>0</v>
      </c>
      <c r="AI6713" s="5">
        <v>0</v>
      </c>
      <c r="AJ6713" s="5">
        <v>0</v>
      </c>
      <c r="AK6713" s="5">
        <f t="shared" si="1152"/>
        <v>0</v>
      </c>
      <c r="AL6713" s="5">
        <v>0</v>
      </c>
      <c r="AM6713" s="5">
        <v>1</v>
      </c>
      <c r="AN6713" s="5">
        <f t="shared" si="1153"/>
        <v>1</v>
      </c>
      <c r="AO6713" s="5">
        <v>0</v>
      </c>
      <c r="AP6713" s="5">
        <v>0</v>
      </c>
      <c r="AQ6713" s="5">
        <f t="shared" si="1154"/>
        <v>0</v>
      </c>
      <c r="AR6713" s="5">
        <v>0</v>
      </c>
      <c r="AS6713" s="6">
        <v>44971</v>
      </c>
      <c r="AT6713" s="5">
        <v>1</v>
      </c>
      <c r="AU6713" s="5">
        <v>0</v>
      </c>
      <c r="AV6713" t="str">
        <f t="shared" si="1147"/>
        <v>N</v>
      </c>
      <c r="AW6713" t="s">
        <v>60</v>
      </c>
      <c r="AX6713" t="s">
        <v>61</v>
      </c>
      <c r="AY6713" t="s">
        <v>2637</v>
      </c>
      <c r="AZ6713" t="s">
        <v>2637</v>
      </c>
      <c r="BA6713" t="str">
        <f t="shared" si="1148"/>
        <v>N</v>
      </c>
    </row>
    <row r="6714" spans="1:53">
      <c r="A6714" t="s">
        <v>436</v>
      </c>
      <c r="B6714" t="s">
        <v>54</v>
      </c>
      <c r="C6714" t="s">
        <v>89</v>
      </c>
      <c r="D6714">
        <v>2023</v>
      </c>
      <c r="F6714" t="s">
        <v>15166</v>
      </c>
      <c r="G6714" t="s">
        <v>12375</v>
      </c>
      <c r="H6714" t="s">
        <v>12376</v>
      </c>
      <c r="I6714" t="s">
        <v>12377</v>
      </c>
      <c r="J6714" t="s">
        <v>58</v>
      </c>
      <c r="K6714" t="s">
        <v>59</v>
      </c>
      <c r="L6714" s="5">
        <v>0</v>
      </c>
      <c r="M6714" s="5">
        <v>0</v>
      </c>
      <c r="N6714" s="5">
        <f t="shared" si="1144"/>
        <v>0</v>
      </c>
      <c r="O6714" s="5">
        <v>0</v>
      </c>
      <c r="P6714" s="5">
        <v>0</v>
      </c>
      <c r="Q6714" s="5">
        <f t="shared" si="1145"/>
        <v>0</v>
      </c>
      <c r="R6714" s="5">
        <v>0</v>
      </c>
      <c r="S6714" s="5">
        <v>0</v>
      </c>
      <c r="T6714" s="5">
        <f t="shared" si="1146"/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f t="shared" si="1149"/>
        <v>0</v>
      </c>
      <c r="Z6714" s="5">
        <v>0</v>
      </c>
      <c r="AA6714" s="5">
        <v>0</v>
      </c>
      <c r="AB6714" s="5">
        <f t="shared" si="1150"/>
        <v>0</v>
      </c>
      <c r="AC6714" s="5">
        <v>0</v>
      </c>
      <c r="AD6714" s="5">
        <v>0</v>
      </c>
      <c r="AE6714" s="5">
        <f t="shared" si="1151"/>
        <v>0</v>
      </c>
      <c r="AF6714" s="5">
        <v>0</v>
      </c>
      <c r="AG6714" s="6"/>
      <c r="AH6714" s="5">
        <v>0</v>
      </c>
      <c r="AI6714" s="5">
        <v>0</v>
      </c>
      <c r="AJ6714" s="5">
        <v>0</v>
      </c>
      <c r="AK6714" s="5">
        <f t="shared" si="1152"/>
        <v>0</v>
      </c>
      <c r="AL6714" s="5">
        <v>0</v>
      </c>
      <c r="AM6714" s="5">
        <v>1</v>
      </c>
      <c r="AN6714" s="5">
        <f t="shared" si="1153"/>
        <v>1</v>
      </c>
      <c r="AO6714" s="5">
        <v>0</v>
      </c>
      <c r="AP6714" s="5">
        <v>0</v>
      </c>
      <c r="AQ6714" s="5">
        <f t="shared" si="1154"/>
        <v>0</v>
      </c>
      <c r="AR6714" s="5">
        <v>0</v>
      </c>
      <c r="AS6714" s="6">
        <v>45055</v>
      </c>
      <c r="AT6714" s="5">
        <v>1</v>
      </c>
      <c r="AU6714" s="5">
        <v>0</v>
      </c>
      <c r="AV6714" t="str">
        <f t="shared" si="1147"/>
        <v>N</v>
      </c>
      <c r="AW6714" t="s">
        <v>60</v>
      </c>
      <c r="AX6714" t="s">
        <v>61</v>
      </c>
      <c r="AY6714" t="s">
        <v>2637</v>
      </c>
      <c r="AZ6714" t="s">
        <v>2637</v>
      </c>
      <c r="BA6714" t="str">
        <f t="shared" si="1148"/>
        <v>N</v>
      </c>
    </row>
    <row r="6715" spans="1:53">
      <c r="A6715" t="s">
        <v>436</v>
      </c>
      <c r="B6715" t="s">
        <v>54</v>
      </c>
      <c r="C6715" t="s">
        <v>89</v>
      </c>
      <c r="D6715">
        <v>2023</v>
      </c>
      <c r="F6715" t="s">
        <v>6604</v>
      </c>
      <c r="G6715" t="s">
        <v>6605</v>
      </c>
      <c r="H6715" t="s">
        <v>6606</v>
      </c>
      <c r="I6715" t="s">
        <v>6607</v>
      </c>
      <c r="J6715" t="s">
        <v>58</v>
      </c>
      <c r="K6715" t="s">
        <v>59</v>
      </c>
      <c r="L6715" s="5">
        <v>0</v>
      </c>
      <c r="M6715" s="5">
        <v>0</v>
      </c>
      <c r="N6715" s="5">
        <f t="shared" si="1144"/>
        <v>0</v>
      </c>
      <c r="O6715" s="5">
        <v>0</v>
      </c>
      <c r="P6715" s="5">
        <v>0</v>
      </c>
      <c r="Q6715" s="5">
        <f t="shared" si="1145"/>
        <v>0</v>
      </c>
      <c r="R6715" s="5">
        <v>0</v>
      </c>
      <c r="S6715" s="5">
        <v>0</v>
      </c>
      <c r="T6715" s="5">
        <f t="shared" si="1146"/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f t="shared" si="1149"/>
        <v>0</v>
      </c>
      <c r="Z6715" s="5">
        <v>0</v>
      </c>
      <c r="AA6715" s="5">
        <v>0</v>
      </c>
      <c r="AB6715" s="5">
        <f t="shared" si="1150"/>
        <v>0</v>
      </c>
      <c r="AC6715" s="5">
        <v>0</v>
      </c>
      <c r="AD6715" s="5">
        <v>0</v>
      </c>
      <c r="AE6715" s="5">
        <f t="shared" si="1151"/>
        <v>0</v>
      </c>
      <c r="AF6715" s="5">
        <v>0</v>
      </c>
      <c r="AG6715" s="6"/>
      <c r="AH6715" s="5">
        <v>0</v>
      </c>
      <c r="AI6715" s="5">
        <v>0</v>
      </c>
      <c r="AJ6715" s="5">
        <v>0</v>
      </c>
      <c r="AK6715" s="5">
        <f t="shared" si="1152"/>
        <v>0</v>
      </c>
      <c r="AL6715" s="5">
        <v>0</v>
      </c>
      <c r="AM6715" s="5">
        <v>1</v>
      </c>
      <c r="AN6715" s="5">
        <f t="shared" si="1153"/>
        <v>1</v>
      </c>
      <c r="AO6715" s="5">
        <v>0</v>
      </c>
      <c r="AP6715" s="5">
        <v>0</v>
      </c>
      <c r="AQ6715" s="5">
        <f t="shared" si="1154"/>
        <v>0</v>
      </c>
      <c r="AR6715" s="5">
        <v>0</v>
      </c>
      <c r="AS6715" s="6">
        <v>45040</v>
      </c>
      <c r="AT6715" s="5">
        <v>1</v>
      </c>
      <c r="AU6715" s="5">
        <v>0</v>
      </c>
      <c r="AV6715" t="str">
        <f t="shared" si="1147"/>
        <v>N</v>
      </c>
      <c r="AW6715" t="s">
        <v>60</v>
      </c>
      <c r="AX6715" t="s">
        <v>61</v>
      </c>
      <c r="AY6715" t="s">
        <v>2637</v>
      </c>
      <c r="AZ6715" t="s">
        <v>2637</v>
      </c>
      <c r="BA6715" t="str">
        <f t="shared" si="1148"/>
        <v>N</v>
      </c>
    </row>
    <row r="6716" spans="1:53">
      <c r="A6716" t="s">
        <v>436</v>
      </c>
      <c r="B6716" t="s">
        <v>54</v>
      </c>
      <c r="C6716" t="s">
        <v>89</v>
      </c>
      <c r="D6716">
        <v>2023</v>
      </c>
      <c r="F6716" t="s">
        <v>12400</v>
      </c>
      <c r="G6716" t="s">
        <v>12401</v>
      </c>
      <c r="H6716" t="s">
        <v>2754</v>
      </c>
      <c r="I6716" t="s">
        <v>12402</v>
      </c>
      <c r="J6716" t="s">
        <v>58</v>
      </c>
      <c r="K6716" t="s">
        <v>59</v>
      </c>
      <c r="L6716" s="5">
        <v>0</v>
      </c>
      <c r="M6716" s="5">
        <v>0</v>
      </c>
      <c r="N6716" s="5">
        <f t="shared" si="1144"/>
        <v>0</v>
      </c>
      <c r="O6716" s="5">
        <v>0</v>
      </c>
      <c r="P6716" s="5">
        <v>0</v>
      </c>
      <c r="Q6716" s="5">
        <f t="shared" si="1145"/>
        <v>0</v>
      </c>
      <c r="R6716" s="5">
        <v>0</v>
      </c>
      <c r="S6716" s="5">
        <v>0</v>
      </c>
      <c r="T6716" s="5">
        <f t="shared" si="1146"/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f t="shared" si="1149"/>
        <v>0</v>
      </c>
      <c r="Z6716" s="5">
        <v>0</v>
      </c>
      <c r="AA6716" s="5">
        <v>0</v>
      </c>
      <c r="AB6716" s="5">
        <f t="shared" si="1150"/>
        <v>0</v>
      </c>
      <c r="AC6716" s="5">
        <v>0</v>
      </c>
      <c r="AD6716" s="5">
        <v>0</v>
      </c>
      <c r="AE6716" s="5">
        <f t="shared" si="1151"/>
        <v>0</v>
      </c>
      <c r="AF6716" s="5">
        <v>0</v>
      </c>
      <c r="AG6716" s="6"/>
      <c r="AH6716" s="5">
        <v>0</v>
      </c>
      <c r="AI6716" s="5">
        <v>0</v>
      </c>
      <c r="AJ6716" s="5">
        <v>0</v>
      </c>
      <c r="AK6716" s="5">
        <f t="shared" si="1152"/>
        <v>0</v>
      </c>
      <c r="AL6716" s="5">
        <v>0</v>
      </c>
      <c r="AM6716" s="5">
        <v>1</v>
      </c>
      <c r="AN6716" s="5">
        <f t="shared" si="1153"/>
        <v>1</v>
      </c>
      <c r="AO6716" s="5">
        <v>0</v>
      </c>
      <c r="AP6716" s="5">
        <v>0</v>
      </c>
      <c r="AQ6716" s="5">
        <f t="shared" si="1154"/>
        <v>0</v>
      </c>
      <c r="AR6716" s="5">
        <v>0</v>
      </c>
      <c r="AS6716" s="6">
        <v>45033</v>
      </c>
      <c r="AT6716" s="5">
        <v>1</v>
      </c>
      <c r="AU6716" s="5">
        <v>0</v>
      </c>
      <c r="AV6716" t="str">
        <f t="shared" si="1147"/>
        <v>N</v>
      </c>
      <c r="AW6716" t="s">
        <v>60</v>
      </c>
      <c r="AX6716" t="s">
        <v>61</v>
      </c>
      <c r="AY6716" t="s">
        <v>2637</v>
      </c>
      <c r="AZ6716" t="s">
        <v>2637</v>
      </c>
      <c r="BA6716" t="str">
        <f t="shared" si="1148"/>
        <v>N</v>
      </c>
    </row>
    <row r="6717" spans="1:53">
      <c r="A6717" t="s">
        <v>436</v>
      </c>
      <c r="B6717" t="s">
        <v>54</v>
      </c>
      <c r="C6717" t="s">
        <v>89</v>
      </c>
      <c r="D6717">
        <v>2023</v>
      </c>
      <c r="F6717" t="s">
        <v>12815</v>
      </c>
      <c r="G6717" t="s">
        <v>15167</v>
      </c>
      <c r="H6717" t="s">
        <v>2754</v>
      </c>
      <c r="I6717" t="s">
        <v>12817</v>
      </c>
      <c r="J6717" t="s">
        <v>58</v>
      </c>
      <c r="K6717" t="s">
        <v>59</v>
      </c>
      <c r="L6717" s="5">
        <v>0</v>
      </c>
      <c r="M6717" s="5">
        <v>0</v>
      </c>
      <c r="N6717" s="5">
        <f t="shared" si="1144"/>
        <v>0</v>
      </c>
      <c r="O6717" s="5">
        <v>0</v>
      </c>
      <c r="P6717" s="5">
        <v>0</v>
      </c>
      <c r="Q6717" s="5">
        <f t="shared" si="1145"/>
        <v>0</v>
      </c>
      <c r="R6717" s="5">
        <v>0</v>
      </c>
      <c r="S6717" s="5">
        <v>0</v>
      </c>
      <c r="T6717" s="5">
        <f t="shared" si="1146"/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f t="shared" si="1149"/>
        <v>0</v>
      </c>
      <c r="Z6717" s="5">
        <v>0</v>
      </c>
      <c r="AA6717" s="5">
        <v>0</v>
      </c>
      <c r="AB6717" s="5">
        <f t="shared" si="1150"/>
        <v>0</v>
      </c>
      <c r="AC6717" s="5">
        <v>0</v>
      </c>
      <c r="AD6717" s="5">
        <v>0</v>
      </c>
      <c r="AE6717" s="5">
        <f t="shared" si="1151"/>
        <v>0</v>
      </c>
      <c r="AF6717" s="5">
        <v>0</v>
      </c>
      <c r="AG6717" s="6"/>
      <c r="AH6717" s="5">
        <v>0</v>
      </c>
      <c r="AI6717" s="5">
        <v>0</v>
      </c>
      <c r="AJ6717" s="5">
        <v>0</v>
      </c>
      <c r="AK6717" s="5">
        <f t="shared" si="1152"/>
        <v>0</v>
      </c>
      <c r="AL6717" s="5">
        <v>0</v>
      </c>
      <c r="AM6717" s="5">
        <v>1</v>
      </c>
      <c r="AN6717" s="5">
        <f t="shared" si="1153"/>
        <v>1</v>
      </c>
      <c r="AO6717" s="5">
        <v>0</v>
      </c>
      <c r="AP6717" s="5">
        <v>0</v>
      </c>
      <c r="AQ6717" s="5">
        <f t="shared" si="1154"/>
        <v>0</v>
      </c>
      <c r="AR6717" s="5">
        <v>0</v>
      </c>
      <c r="AS6717" s="6">
        <v>45138</v>
      </c>
      <c r="AT6717" s="5">
        <v>1</v>
      </c>
      <c r="AU6717" s="5">
        <v>0</v>
      </c>
      <c r="AV6717" t="str">
        <f t="shared" si="1147"/>
        <v>N</v>
      </c>
      <c r="AW6717" t="s">
        <v>60</v>
      </c>
      <c r="AX6717" t="s">
        <v>61</v>
      </c>
      <c r="AY6717" t="s">
        <v>2637</v>
      </c>
      <c r="AZ6717" t="s">
        <v>2637</v>
      </c>
      <c r="BA6717" t="str">
        <f t="shared" si="1148"/>
        <v>N</v>
      </c>
    </row>
    <row r="6718" spans="1:53">
      <c r="A6718" t="s">
        <v>436</v>
      </c>
      <c r="B6718" t="s">
        <v>54</v>
      </c>
      <c r="C6718" t="s">
        <v>89</v>
      </c>
      <c r="D6718">
        <v>2023</v>
      </c>
      <c r="F6718" t="s">
        <v>12170</v>
      </c>
      <c r="G6718" t="s">
        <v>12171</v>
      </c>
      <c r="H6718" t="s">
        <v>2754</v>
      </c>
      <c r="I6718" t="s">
        <v>12172</v>
      </c>
      <c r="J6718" t="s">
        <v>58</v>
      </c>
      <c r="K6718" t="s">
        <v>59</v>
      </c>
      <c r="L6718" s="5">
        <v>0</v>
      </c>
      <c r="M6718" s="5">
        <v>0</v>
      </c>
      <c r="N6718" s="5">
        <f t="shared" si="1144"/>
        <v>0</v>
      </c>
      <c r="O6718" s="5">
        <v>0</v>
      </c>
      <c r="P6718" s="5">
        <v>0</v>
      </c>
      <c r="Q6718" s="5">
        <f t="shared" si="1145"/>
        <v>0</v>
      </c>
      <c r="R6718" s="5">
        <v>0</v>
      </c>
      <c r="S6718" s="5">
        <v>0</v>
      </c>
      <c r="T6718" s="5">
        <f t="shared" si="1146"/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f t="shared" si="1149"/>
        <v>0</v>
      </c>
      <c r="Z6718" s="5">
        <v>0</v>
      </c>
      <c r="AA6718" s="5">
        <v>0</v>
      </c>
      <c r="AB6718" s="5">
        <f t="shared" si="1150"/>
        <v>0</v>
      </c>
      <c r="AC6718" s="5">
        <v>0</v>
      </c>
      <c r="AD6718" s="5">
        <v>0</v>
      </c>
      <c r="AE6718" s="5">
        <f t="shared" si="1151"/>
        <v>0</v>
      </c>
      <c r="AF6718" s="5">
        <v>0</v>
      </c>
      <c r="AG6718" s="6"/>
      <c r="AH6718" s="5">
        <v>0</v>
      </c>
      <c r="AI6718" s="5">
        <v>0</v>
      </c>
      <c r="AJ6718" s="5">
        <v>0</v>
      </c>
      <c r="AK6718" s="5">
        <f t="shared" si="1152"/>
        <v>0</v>
      </c>
      <c r="AL6718" s="5">
        <v>0</v>
      </c>
      <c r="AM6718" s="5">
        <v>1</v>
      </c>
      <c r="AN6718" s="5">
        <f t="shared" si="1153"/>
        <v>1</v>
      </c>
      <c r="AO6718" s="5">
        <v>0</v>
      </c>
      <c r="AP6718" s="5">
        <v>0</v>
      </c>
      <c r="AQ6718" s="5">
        <f t="shared" si="1154"/>
        <v>0</v>
      </c>
      <c r="AR6718" s="5">
        <v>0</v>
      </c>
      <c r="AS6718" s="6">
        <v>44964</v>
      </c>
      <c r="AT6718" s="5">
        <v>1</v>
      </c>
      <c r="AU6718" s="5">
        <v>0</v>
      </c>
      <c r="AV6718" t="str">
        <f t="shared" si="1147"/>
        <v>N</v>
      </c>
      <c r="AW6718" t="s">
        <v>60</v>
      </c>
      <c r="AX6718" t="s">
        <v>61</v>
      </c>
      <c r="AY6718" t="s">
        <v>2637</v>
      </c>
      <c r="AZ6718" t="s">
        <v>2637</v>
      </c>
      <c r="BA6718" t="str">
        <f t="shared" si="1148"/>
        <v>N</v>
      </c>
    </row>
    <row r="6719" spans="1:53">
      <c r="A6719" t="s">
        <v>436</v>
      </c>
      <c r="B6719" t="s">
        <v>54</v>
      </c>
      <c r="C6719" t="s">
        <v>89</v>
      </c>
      <c r="D6719">
        <v>2023</v>
      </c>
      <c r="F6719" t="s">
        <v>12477</v>
      </c>
      <c r="G6719" t="s">
        <v>15168</v>
      </c>
      <c r="H6719" t="s">
        <v>12479</v>
      </c>
      <c r="I6719" t="s">
        <v>12480</v>
      </c>
      <c r="J6719" t="s">
        <v>58</v>
      </c>
      <c r="K6719" t="s">
        <v>59</v>
      </c>
      <c r="L6719" s="5">
        <v>0</v>
      </c>
      <c r="M6719" s="5">
        <v>0</v>
      </c>
      <c r="N6719" s="5">
        <f t="shared" si="1144"/>
        <v>0</v>
      </c>
      <c r="O6719" s="5">
        <v>0</v>
      </c>
      <c r="P6719" s="5">
        <v>0</v>
      </c>
      <c r="Q6719" s="5">
        <f t="shared" si="1145"/>
        <v>0</v>
      </c>
      <c r="R6719" s="5">
        <v>0</v>
      </c>
      <c r="S6719" s="5">
        <v>0</v>
      </c>
      <c r="T6719" s="5">
        <f t="shared" si="1146"/>
        <v>0</v>
      </c>
      <c r="U6719" s="5">
        <v>0</v>
      </c>
      <c r="V6719" s="5">
        <v>0</v>
      </c>
      <c r="W6719" s="5">
        <v>0</v>
      </c>
      <c r="X6719" s="5">
        <v>0</v>
      </c>
      <c r="Y6719" s="5">
        <f t="shared" si="1149"/>
        <v>0</v>
      </c>
      <c r="Z6719" s="5">
        <v>0</v>
      </c>
      <c r="AA6719" s="5">
        <v>0</v>
      </c>
      <c r="AB6719" s="5">
        <f t="shared" si="1150"/>
        <v>0</v>
      </c>
      <c r="AC6719" s="5">
        <v>0</v>
      </c>
      <c r="AD6719" s="5">
        <v>0</v>
      </c>
      <c r="AE6719" s="5">
        <f t="shared" si="1151"/>
        <v>0</v>
      </c>
      <c r="AF6719" s="5">
        <v>0</v>
      </c>
      <c r="AG6719" s="6"/>
      <c r="AH6719" s="5">
        <v>0</v>
      </c>
      <c r="AI6719" s="5">
        <v>0</v>
      </c>
      <c r="AJ6719" s="5">
        <v>0</v>
      </c>
      <c r="AK6719" s="5">
        <f t="shared" si="1152"/>
        <v>0</v>
      </c>
      <c r="AL6719" s="5">
        <v>0</v>
      </c>
      <c r="AM6719" s="5">
        <v>1</v>
      </c>
      <c r="AN6719" s="5">
        <f t="shared" si="1153"/>
        <v>1</v>
      </c>
      <c r="AO6719" s="5">
        <v>0</v>
      </c>
      <c r="AP6719" s="5">
        <v>0</v>
      </c>
      <c r="AQ6719" s="5">
        <f t="shared" si="1154"/>
        <v>0</v>
      </c>
      <c r="AR6719" s="5">
        <v>0</v>
      </c>
      <c r="AS6719" s="6">
        <v>44971</v>
      </c>
      <c r="AT6719" s="5">
        <v>1</v>
      </c>
      <c r="AU6719" s="5">
        <v>0</v>
      </c>
      <c r="AV6719" t="str">
        <f t="shared" si="1147"/>
        <v>N</v>
      </c>
      <c r="AW6719" t="s">
        <v>60</v>
      </c>
      <c r="AX6719" t="s">
        <v>61</v>
      </c>
      <c r="AY6719" t="s">
        <v>2637</v>
      </c>
      <c r="AZ6719" t="s">
        <v>2637</v>
      </c>
      <c r="BA6719" t="str">
        <f t="shared" si="1148"/>
        <v>N</v>
      </c>
    </row>
    <row r="6720" spans="1:53">
      <c r="A6720" t="s">
        <v>436</v>
      </c>
      <c r="B6720" t="s">
        <v>54</v>
      </c>
      <c r="C6720" t="s">
        <v>89</v>
      </c>
      <c r="D6720">
        <v>2023</v>
      </c>
      <c r="F6720" t="s">
        <v>12487</v>
      </c>
      <c r="G6720" t="s">
        <v>12488</v>
      </c>
      <c r="H6720" t="s">
        <v>12489</v>
      </c>
      <c r="I6720" t="s">
        <v>12490</v>
      </c>
      <c r="J6720" t="s">
        <v>58</v>
      </c>
      <c r="K6720" t="s">
        <v>59</v>
      </c>
      <c r="L6720" s="5">
        <v>0</v>
      </c>
      <c r="M6720" s="5">
        <v>0</v>
      </c>
      <c r="N6720" s="5">
        <f t="shared" si="1144"/>
        <v>0</v>
      </c>
      <c r="O6720" s="5">
        <v>0</v>
      </c>
      <c r="P6720" s="5">
        <v>0</v>
      </c>
      <c r="Q6720" s="5">
        <f t="shared" si="1145"/>
        <v>0</v>
      </c>
      <c r="R6720" s="5">
        <v>0</v>
      </c>
      <c r="S6720" s="5">
        <v>0</v>
      </c>
      <c r="T6720" s="5">
        <f t="shared" si="1146"/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f t="shared" si="1149"/>
        <v>0</v>
      </c>
      <c r="Z6720" s="5">
        <v>0</v>
      </c>
      <c r="AA6720" s="5">
        <v>0</v>
      </c>
      <c r="AB6720" s="5">
        <f t="shared" si="1150"/>
        <v>0</v>
      </c>
      <c r="AC6720" s="5">
        <v>0</v>
      </c>
      <c r="AD6720" s="5">
        <v>0</v>
      </c>
      <c r="AE6720" s="5">
        <f t="shared" si="1151"/>
        <v>0</v>
      </c>
      <c r="AF6720" s="5">
        <v>0</v>
      </c>
      <c r="AG6720" s="6"/>
      <c r="AH6720" s="5">
        <v>0</v>
      </c>
      <c r="AI6720" s="5">
        <v>0</v>
      </c>
      <c r="AJ6720" s="5">
        <v>0</v>
      </c>
      <c r="AK6720" s="5">
        <f t="shared" si="1152"/>
        <v>0</v>
      </c>
      <c r="AL6720" s="5">
        <v>0</v>
      </c>
      <c r="AM6720" s="5">
        <v>1</v>
      </c>
      <c r="AN6720" s="5">
        <f t="shared" si="1153"/>
        <v>1</v>
      </c>
      <c r="AO6720" s="5">
        <v>0</v>
      </c>
      <c r="AP6720" s="5">
        <v>0</v>
      </c>
      <c r="AQ6720" s="5">
        <f t="shared" si="1154"/>
        <v>0</v>
      </c>
      <c r="AR6720" s="5">
        <v>0</v>
      </c>
      <c r="AS6720" s="6">
        <v>45069</v>
      </c>
      <c r="AT6720" s="5">
        <v>1</v>
      </c>
      <c r="AU6720" s="5">
        <v>0</v>
      </c>
      <c r="AV6720" t="str">
        <f t="shared" si="1147"/>
        <v>N</v>
      </c>
      <c r="AW6720" t="s">
        <v>60</v>
      </c>
      <c r="AX6720" t="s">
        <v>61</v>
      </c>
      <c r="AY6720" t="s">
        <v>2637</v>
      </c>
      <c r="AZ6720" t="s">
        <v>2637</v>
      </c>
      <c r="BA6720" t="str">
        <f t="shared" si="1148"/>
        <v>N</v>
      </c>
    </row>
    <row r="6721" spans="1:53">
      <c r="A6721" t="s">
        <v>436</v>
      </c>
      <c r="B6721" t="s">
        <v>54</v>
      </c>
      <c r="C6721" t="s">
        <v>89</v>
      </c>
      <c r="D6721">
        <v>2023</v>
      </c>
      <c r="F6721" t="s">
        <v>12696</v>
      </c>
      <c r="G6721" t="s">
        <v>12697</v>
      </c>
      <c r="H6721" t="s">
        <v>2754</v>
      </c>
      <c r="I6721" t="s">
        <v>12698</v>
      </c>
      <c r="J6721" t="s">
        <v>58</v>
      </c>
      <c r="K6721" t="s">
        <v>59</v>
      </c>
      <c r="L6721" s="5">
        <v>0</v>
      </c>
      <c r="M6721" s="5">
        <v>0</v>
      </c>
      <c r="N6721" s="5">
        <f t="shared" si="1144"/>
        <v>0</v>
      </c>
      <c r="O6721" s="5">
        <v>0</v>
      </c>
      <c r="P6721" s="5">
        <v>0</v>
      </c>
      <c r="Q6721" s="5">
        <f t="shared" si="1145"/>
        <v>0</v>
      </c>
      <c r="R6721" s="5">
        <v>0</v>
      </c>
      <c r="S6721" s="5">
        <v>0</v>
      </c>
      <c r="T6721" s="5">
        <f t="shared" si="1146"/>
        <v>0</v>
      </c>
      <c r="U6721" s="5">
        <v>0</v>
      </c>
      <c r="V6721" s="5">
        <v>0</v>
      </c>
      <c r="W6721" s="5">
        <v>0</v>
      </c>
      <c r="X6721" s="5">
        <v>0</v>
      </c>
      <c r="Y6721" s="5">
        <f t="shared" si="1149"/>
        <v>0</v>
      </c>
      <c r="Z6721" s="5">
        <v>0</v>
      </c>
      <c r="AA6721" s="5">
        <v>0</v>
      </c>
      <c r="AB6721" s="5">
        <f t="shared" si="1150"/>
        <v>0</v>
      </c>
      <c r="AC6721" s="5">
        <v>0</v>
      </c>
      <c r="AD6721" s="5">
        <v>0</v>
      </c>
      <c r="AE6721" s="5">
        <f t="shared" si="1151"/>
        <v>0</v>
      </c>
      <c r="AF6721" s="5">
        <v>0</v>
      </c>
      <c r="AG6721" s="6"/>
      <c r="AH6721" s="5">
        <v>0</v>
      </c>
      <c r="AI6721" s="5">
        <v>0</v>
      </c>
      <c r="AJ6721" s="5">
        <v>0</v>
      </c>
      <c r="AK6721" s="5">
        <f t="shared" si="1152"/>
        <v>0</v>
      </c>
      <c r="AL6721" s="5">
        <v>0</v>
      </c>
      <c r="AM6721" s="5">
        <v>1</v>
      </c>
      <c r="AN6721" s="5">
        <f t="shared" si="1153"/>
        <v>1</v>
      </c>
      <c r="AO6721" s="5">
        <v>0</v>
      </c>
      <c r="AP6721" s="5">
        <v>0</v>
      </c>
      <c r="AQ6721" s="5">
        <f t="shared" si="1154"/>
        <v>0</v>
      </c>
      <c r="AR6721" s="5">
        <v>0</v>
      </c>
      <c r="AS6721" s="6">
        <v>45091</v>
      </c>
      <c r="AT6721" s="5">
        <v>1</v>
      </c>
      <c r="AU6721" s="5">
        <v>0</v>
      </c>
      <c r="AV6721" t="str">
        <f t="shared" si="1147"/>
        <v>N</v>
      </c>
      <c r="AW6721" t="s">
        <v>60</v>
      </c>
      <c r="AX6721" t="s">
        <v>61</v>
      </c>
      <c r="AY6721" t="s">
        <v>2637</v>
      </c>
      <c r="AZ6721" t="s">
        <v>2637</v>
      </c>
      <c r="BA6721" t="str">
        <f t="shared" si="1148"/>
        <v>N</v>
      </c>
    </row>
    <row r="6722" spans="1:53">
      <c r="A6722" t="s">
        <v>436</v>
      </c>
      <c r="B6722" t="s">
        <v>54</v>
      </c>
      <c r="C6722" t="s">
        <v>89</v>
      </c>
      <c r="D6722">
        <v>2023</v>
      </c>
      <c r="F6722" t="s">
        <v>12504</v>
      </c>
      <c r="G6722" t="s">
        <v>12505</v>
      </c>
      <c r="H6722" t="s">
        <v>15169</v>
      </c>
      <c r="I6722" t="s">
        <v>15170</v>
      </c>
      <c r="J6722" t="s">
        <v>58</v>
      </c>
      <c r="K6722" t="s">
        <v>59</v>
      </c>
      <c r="L6722" s="5">
        <v>0</v>
      </c>
      <c r="M6722" s="5">
        <v>0</v>
      </c>
      <c r="N6722" s="5">
        <f t="shared" ref="N6722:N6785" si="1155">L6722+M6722</f>
        <v>0</v>
      </c>
      <c r="O6722" s="5">
        <v>0</v>
      </c>
      <c r="P6722" s="5">
        <v>0</v>
      </c>
      <c r="Q6722" s="5">
        <f t="shared" ref="Q6722:Q6785" si="1156">O6722+P6722</f>
        <v>0</v>
      </c>
      <c r="R6722" s="5">
        <v>0</v>
      </c>
      <c r="S6722" s="5">
        <v>0</v>
      </c>
      <c r="T6722" s="5">
        <f t="shared" ref="T6722:T6785" si="1157">R6722+S6722</f>
        <v>0</v>
      </c>
      <c r="U6722" s="5">
        <v>0</v>
      </c>
      <c r="V6722" s="5">
        <v>0</v>
      </c>
      <c r="W6722" s="5">
        <v>0</v>
      </c>
      <c r="X6722" s="5">
        <v>0</v>
      </c>
      <c r="Y6722" s="5">
        <f t="shared" si="1149"/>
        <v>0</v>
      </c>
      <c r="Z6722" s="5">
        <v>0</v>
      </c>
      <c r="AA6722" s="5">
        <v>1</v>
      </c>
      <c r="AB6722" s="5">
        <f t="shared" si="1150"/>
        <v>1</v>
      </c>
      <c r="AC6722" s="5">
        <v>0</v>
      </c>
      <c r="AD6722" s="5">
        <v>0</v>
      </c>
      <c r="AE6722" s="5">
        <f t="shared" si="1151"/>
        <v>0</v>
      </c>
      <c r="AF6722" s="5">
        <v>0</v>
      </c>
      <c r="AG6722" s="6">
        <v>45224</v>
      </c>
      <c r="AH6722" s="5">
        <v>1</v>
      </c>
      <c r="AI6722" s="5">
        <v>0</v>
      </c>
      <c r="AJ6722" s="5">
        <v>0</v>
      </c>
      <c r="AK6722" s="5">
        <f t="shared" si="1152"/>
        <v>0</v>
      </c>
      <c r="AL6722" s="5">
        <v>0</v>
      </c>
      <c r="AM6722" s="5">
        <v>0</v>
      </c>
      <c r="AN6722" s="5">
        <f t="shared" si="1153"/>
        <v>0</v>
      </c>
      <c r="AO6722" s="5">
        <v>0</v>
      </c>
      <c r="AP6722" s="5">
        <v>0</v>
      </c>
      <c r="AQ6722" s="5">
        <f t="shared" si="1154"/>
        <v>0</v>
      </c>
      <c r="AR6722" s="5">
        <v>0</v>
      </c>
      <c r="AS6722" s="6"/>
      <c r="AT6722" s="5">
        <v>0</v>
      </c>
      <c r="AU6722" s="5">
        <v>0</v>
      </c>
      <c r="AV6722" t="str">
        <f t="shared" ref="AV6722:AV6785" si="1158">IF(AU6722 &gt; 0, "Y", "N")</f>
        <v>N</v>
      </c>
      <c r="AW6722" t="s">
        <v>60</v>
      </c>
      <c r="AX6722" t="s">
        <v>61</v>
      </c>
      <c r="AY6722" t="s">
        <v>2637</v>
      </c>
      <c r="AZ6722" t="s">
        <v>2637</v>
      </c>
      <c r="BA6722" t="str">
        <f t="shared" ref="BA6722:BA6785" si="1159">IF(OR(L6722&gt;0, O6722&gt;0, R6722&gt;0, W6722&gt;0, Z6722&gt;0, AC6722&gt;0, AI6722&gt;0, AL6722&gt;0, AO6722&gt;0, M6722&gt;0), "Y", "N")</f>
        <v>N</v>
      </c>
    </row>
    <row r="6723" spans="1:53">
      <c r="A6723" t="s">
        <v>436</v>
      </c>
      <c r="B6723" t="s">
        <v>54</v>
      </c>
      <c r="C6723" t="s">
        <v>89</v>
      </c>
      <c r="D6723">
        <v>2023</v>
      </c>
      <c r="F6723" t="s">
        <v>15171</v>
      </c>
      <c r="G6723" t="s">
        <v>15172</v>
      </c>
      <c r="H6723" t="s">
        <v>15173</v>
      </c>
      <c r="I6723" t="s">
        <v>15174</v>
      </c>
      <c r="J6723" t="s">
        <v>58</v>
      </c>
      <c r="K6723" t="s">
        <v>59</v>
      </c>
      <c r="L6723" s="5">
        <v>0</v>
      </c>
      <c r="M6723" s="5">
        <v>0</v>
      </c>
      <c r="N6723" s="5">
        <f t="shared" si="1155"/>
        <v>0</v>
      </c>
      <c r="O6723" s="5">
        <v>0</v>
      </c>
      <c r="P6723" s="5">
        <v>0</v>
      </c>
      <c r="Q6723" s="5">
        <f t="shared" si="1156"/>
        <v>0</v>
      </c>
      <c r="R6723" s="5">
        <v>0</v>
      </c>
      <c r="S6723" s="5">
        <v>0</v>
      </c>
      <c r="T6723" s="5">
        <f t="shared" si="1157"/>
        <v>0</v>
      </c>
      <c r="U6723" s="5">
        <v>0</v>
      </c>
      <c r="V6723" s="5">
        <v>0</v>
      </c>
      <c r="W6723" s="5">
        <v>0</v>
      </c>
      <c r="X6723" s="5">
        <v>0</v>
      </c>
      <c r="Y6723" s="5">
        <f t="shared" ref="Y6723:Y6786" si="1160">W6723+X6723</f>
        <v>0</v>
      </c>
      <c r="Z6723" s="5">
        <v>0</v>
      </c>
      <c r="AA6723" s="5">
        <v>1</v>
      </c>
      <c r="AB6723" s="5">
        <f t="shared" ref="AB6723:AB6786" si="1161">SUM(Z6723:AA6723)</f>
        <v>1</v>
      </c>
      <c r="AC6723" s="5">
        <v>0</v>
      </c>
      <c r="AD6723" s="5">
        <v>0</v>
      </c>
      <c r="AE6723" s="5">
        <f t="shared" ref="AE6723:AE6786" si="1162">SUM(AC6723:AD6723)</f>
        <v>0</v>
      </c>
      <c r="AF6723" s="5">
        <v>0</v>
      </c>
      <c r="AG6723" s="6">
        <v>45090</v>
      </c>
      <c r="AH6723" s="5">
        <v>1</v>
      </c>
      <c r="AI6723" s="5">
        <v>0</v>
      </c>
      <c r="AJ6723" s="5">
        <v>0</v>
      </c>
      <c r="AK6723" s="5">
        <f t="shared" ref="AK6723:AK6786" si="1163">SUM(AI6723:AJ6723)</f>
        <v>0</v>
      </c>
      <c r="AL6723" s="5">
        <v>0</v>
      </c>
      <c r="AM6723" s="5">
        <v>0</v>
      </c>
      <c r="AN6723" s="5">
        <f t="shared" ref="AN6723:AN6786" si="1164">SUM(AL6723:AM6723)</f>
        <v>0</v>
      </c>
      <c r="AO6723" s="5">
        <v>0</v>
      </c>
      <c r="AP6723" s="5">
        <v>0</v>
      </c>
      <c r="AQ6723" s="5">
        <f t="shared" ref="AQ6723:AQ6786" si="1165">SUM(AO6723:AP6723)</f>
        <v>0</v>
      </c>
      <c r="AR6723" s="5">
        <v>0</v>
      </c>
      <c r="AS6723" s="6"/>
      <c r="AT6723" s="5">
        <v>0</v>
      </c>
      <c r="AU6723" s="5">
        <v>0</v>
      </c>
      <c r="AV6723" t="str">
        <f t="shared" si="1158"/>
        <v>N</v>
      </c>
      <c r="AW6723" t="s">
        <v>60</v>
      </c>
      <c r="AX6723" t="s">
        <v>61</v>
      </c>
      <c r="AY6723" t="s">
        <v>2637</v>
      </c>
      <c r="AZ6723" t="s">
        <v>2637</v>
      </c>
      <c r="BA6723" t="str">
        <f t="shared" si="1159"/>
        <v>N</v>
      </c>
    </row>
    <row r="6724" spans="1:53">
      <c r="A6724" t="s">
        <v>436</v>
      </c>
      <c r="B6724" t="s">
        <v>54</v>
      </c>
      <c r="C6724" t="s">
        <v>89</v>
      </c>
      <c r="D6724">
        <v>2023</v>
      </c>
      <c r="F6724" t="s">
        <v>15175</v>
      </c>
      <c r="G6724" t="s">
        <v>15176</v>
      </c>
      <c r="H6724" t="s">
        <v>12458</v>
      </c>
      <c r="I6724" t="s">
        <v>15177</v>
      </c>
      <c r="J6724" t="s">
        <v>58</v>
      </c>
      <c r="K6724" t="s">
        <v>59</v>
      </c>
      <c r="L6724" s="5">
        <v>0</v>
      </c>
      <c r="M6724" s="5">
        <v>0</v>
      </c>
      <c r="N6724" s="5">
        <f t="shared" si="1155"/>
        <v>0</v>
      </c>
      <c r="O6724" s="5">
        <v>0</v>
      </c>
      <c r="P6724" s="5">
        <v>0</v>
      </c>
      <c r="Q6724" s="5">
        <f t="shared" si="1156"/>
        <v>0</v>
      </c>
      <c r="R6724" s="5">
        <v>0</v>
      </c>
      <c r="S6724" s="5">
        <v>0</v>
      </c>
      <c r="T6724" s="5">
        <f t="shared" si="1157"/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f t="shared" si="1160"/>
        <v>0</v>
      </c>
      <c r="Z6724" s="5">
        <v>0</v>
      </c>
      <c r="AA6724" s="5">
        <v>1</v>
      </c>
      <c r="AB6724" s="5">
        <f t="shared" si="1161"/>
        <v>1</v>
      </c>
      <c r="AC6724" s="5">
        <v>0</v>
      </c>
      <c r="AD6724" s="5">
        <v>0</v>
      </c>
      <c r="AE6724" s="5">
        <f t="shared" si="1162"/>
        <v>0</v>
      </c>
      <c r="AF6724" s="5">
        <v>0</v>
      </c>
      <c r="AG6724" s="6">
        <v>45259</v>
      </c>
      <c r="AH6724" s="5">
        <v>1</v>
      </c>
      <c r="AI6724" s="5">
        <v>0</v>
      </c>
      <c r="AJ6724" s="5">
        <v>0</v>
      </c>
      <c r="AK6724" s="5">
        <f t="shared" si="1163"/>
        <v>0</v>
      </c>
      <c r="AL6724" s="5">
        <v>0</v>
      </c>
      <c r="AM6724" s="5">
        <v>0</v>
      </c>
      <c r="AN6724" s="5">
        <f t="shared" si="1164"/>
        <v>0</v>
      </c>
      <c r="AO6724" s="5">
        <v>0</v>
      </c>
      <c r="AP6724" s="5">
        <v>0</v>
      </c>
      <c r="AQ6724" s="5">
        <f t="shared" si="1165"/>
        <v>0</v>
      </c>
      <c r="AR6724" s="5">
        <v>0</v>
      </c>
      <c r="AS6724" s="6"/>
      <c r="AT6724" s="5">
        <v>0</v>
      </c>
      <c r="AU6724" s="5">
        <v>0</v>
      </c>
      <c r="AV6724" t="str">
        <f t="shared" si="1158"/>
        <v>N</v>
      </c>
      <c r="AW6724" t="s">
        <v>60</v>
      </c>
      <c r="AX6724" t="s">
        <v>61</v>
      </c>
      <c r="AY6724" t="s">
        <v>2637</v>
      </c>
      <c r="AZ6724" t="s">
        <v>2637</v>
      </c>
      <c r="BA6724" t="str">
        <f t="shared" si="1159"/>
        <v>N</v>
      </c>
    </row>
    <row r="6725" spans="1:53">
      <c r="A6725" t="s">
        <v>436</v>
      </c>
      <c r="B6725" t="s">
        <v>54</v>
      </c>
      <c r="C6725" t="s">
        <v>89</v>
      </c>
      <c r="D6725">
        <v>2023</v>
      </c>
      <c r="F6725" t="s">
        <v>15178</v>
      </c>
      <c r="G6725" t="s">
        <v>15179</v>
      </c>
      <c r="H6725" t="s">
        <v>14852</v>
      </c>
      <c r="I6725" t="s">
        <v>15180</v>
      </c>
      <c r="J6725" t="s">
        <v>58</v>
      </c>
      <c r="K6725" t="s">
        <v>59</v>
      </c>
      <c r="L6725" s="5">
        <v>0</v>
      </c>
      <c r="M6725" s="5">
        <v>0</v>
      </c>
      <c r="N6725" s="5">
        <f t="shared" si="1155"/>
        <v>0</v>
      </c>
      <c r="O6725" s="5">
        <v>0</v>
      </c>
      <c r="P6725" s="5">
        <v>0</v>
      </c>
      <c r="Q6725" s="5">
        <f t="shared" si="1156"/>
        <v>0</v>
      </c>
      <c r="R6725" s="5">
        <v>0</v>
      </c>
      <c r="S6725" s="5">
        <v>0</v>
      </c>
      <c r="T6725" s="5">
        <f t="shared" si="1157"/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f t="shared" si="1160"/>
        <v>0</v>
      </c>
      <c r="Z6725" s="5">
        <v>0</v>
      </c>
      <c r="AA6725" s="5">
        <v>1</v>
      </c>
      <c r="AB6725" s="5">
        <f t="shared" si="1161"/>
        <v>1</v>
      </c>
      <c r="AC6725" s="5">
        <v>0</v>
      </c>
      <c r="AD6725" s="5">
        <v>0</v>
      </c>
      <c r="AE6725" s="5">
        <f t="shared" si="1162"/>
        <v>0</v>
      </c>
      <c r="AF6725" s="5">
        <v>0</v>
      </c>
      <c r="AG6725" s="6">
        <v>45070</v>
      </c>
      <c r="AH6725" s="5">
        <v>1</v>
      </c>
      <c r="AI6725" s="5">
        <v>0</v>
      </c>
      <c r="AJ6725" s="5">
        <v>0</v>
      </c>
      <c r="AK6725" s="5">
        <f t="shared" si="1163"/>
        <v>0</v>
      </c>
      <c r="AL6725" s="5">
        <v>0</v>
      </c>
      <c r="AM6725" s="5">
        <v>0</v>
      </c>
      <c r="AN6725" s="5">
        <f t="shared" si="1164"/>
        <v>0</v>
      </c>
      <c r="AO6725" s="5">
        <v>0</v>
      </c>
      <c r="AP6725" s="5">
        <v>0</v>
      </c>
      <c r="AQ6725" s="5">
        <f t="shared" si="1165"/>
        <v>0</v>
      </c>
      <c r="AR6725" s="5">
        <v>0</v>
      </c>
      <c r="AS6725" s="6"/>
      <c r="AT6725" s="5">
        <v>0</v>
      </c>
      <c r="AU6725" s="5">
        <v>0</v>
      </c>
      <c r="AV6725" t="str">
        <f t="shared" si="1158"/>
        <v>N</v>
      </c>
      <c r="AW6725" t="s">
        <v>60</v>
      </c>
      <c r="AX6725" t="s">
        <v>61</v>
      </c>
      <c r="AY6725" t="s">
        <v>2637</v>
      </c>
      <c r="AZ6725" t="s">
        <v>2637</v>
      </c>
      <c r="BA6725" t="str">
        <f t="shared" si="1159"/>
        <v>N</v>
      </c>
    </row>
    <row r="6726" spans="1:53">
      <c r="A6726" t="s">
        <v>436</v>
      </c>
      <c r="B6726" t="s">
        <v>54</v>
      </c>
      <c r="C6726" t="s">
        <v>89</v>
      </c>
      <c r="D6726">
        <v>2023</v>
      </c>
      <c r="F6726" t="s">
        <v>15181</v>
      </c>
      <c r="G6726" t="s">
        <v>15182</v>
      </c>
      <c r="H6726" t="s">
        <v>12458</v>
      </c>
      <c r="I6726" t="s">
        <v>15183</v>
      </c>
      <c r="J6726" t="s">
        <v>58</v>
      </c>
      <c r="K6726" t="s">
        <v>59</v>
      </c>
      <c r="L6726" s="5">
        <v>0</v>
      </c>
      <c r="M6726" s="5">
        <v>0</v>
      </c>
      <c r="N6726" s="5">
        <f t="shared" si="1155"/>
        <v>0</v>
      </c>
      <c r="O6726" s="5">
        <v>0</v>
      </c>
      <c r="P6726" s="5">
        <v>0</v>
      </c>
      <c r="Q6726" s="5">
        <f t="shared" si="1156"/>
        <v>0</v>
      </c>
      <c r="R6726" s="5">
        <v>0</v>
      </c>
      <c r="S6726" s="5">
        <v>0</v>
      </c>
      <c r="T6726" s="5">
        <f t="shared" si="1157"/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f t="shared" si="1160"/>
        <v>0</v>
      </c>
      <c r="Z6726" s="5">
        <v>0</v>
      </c>
      <c r="AA6726" s="5">
        <v>1</v>
      </c>
      <c r="AB6726" s="5">
        <f t="shared" si="1161"/>
        <v>1</v>
      </c>
      <c r="AC6726" s="5">
        <v>0</v>
      </c>
      <c r="AD6726" s="5">
        <v>0</v>
      </c>
      <c r="AE6726" s="5">
        <f t="shared" si="1162"/>
        <v>0</v>
      </c>
      <c r="AF6726" s="5">
        <v>0</v>
      </c>
      <c r="AG6726" s="6">
        <v>45070</v>
      </c>
      <c r="AH6726" s="5">
        <v>1</v>
      </c>
      <c r="AI6726" s="5">
        <v>0</v>
      </c>
      <c r="AJ6726" s="5">
        <v>0</v>
      </c>
      <c r="AK6726" s="5">
        <f t="shared" si="1163"/>
        <v>0</v>
      </c>
      <c r="AL6726" s="5">
        <v>0</v>
      </c>
      <c r="AM6726" s="5">
        <v>0</v>
      </c>
      <c r="AN6726" s="5">
        <f t="shared" si="1164"/>
        <v>0</v>
      </c>
      <c r="AO6726" s="5">
        <v>0</v>
      </c>
      <c r="AP6726" s="5">
        <v>0</v>
      </c>
      <c r="AQ6726" s="5">
        <f t="shared" si="1165"/>
        <v>0</v>
      </c>
      <c r="AR6726" s="5">
        <v>0</v>
      </c>
      <c r="AS6726" s="6"/>
      <c r="AT6726" s="5">
        <v>0</v>
      </c>
      <c r="AU6726" s="5">
        <v>0</v>
      </c>
      <c r="AV6726" t="str">
        <f t="shared" si="1158"/>
        <v>N</v>
      </c>
      <c r="AW6726" t="s">
        <v>60</v>
      </c>
      <c r="AX6726" t="s">
        <v>61</v>
      </c>
      <c r="AY6726" t="s">
        <v>2637</v>
      </c>
      <c r="AZ6726" t="s">
        <v>2637</v>
      </c>
      <c r="BA6726" t="str">
        <f t="shared" si="1159"/>
        <v>N</v>
      </c>
    </row>
    <row r="6727" spans="1:53">
      <c r="A6727" t="s">
        <v>436</v>
      </c>
      <c r="B6727" t="s">
        <v>54</v>
      </c>
      <c r="C6727" t="s">
        <v>89</v>
      </c>
      <c r="D6727">
        <v>2023</v>
      </c>
      <c r="F6727" t="s">
        <v>15184</v>
      </c>
      <c r="G6727" t="s">
        <v>15185</v>
      </c>
      <c r="H6727" t="s">
        <v>15186</v>
      </c>
      <c r="I6727" t="s">
        <v>15187</v>
      </c>
      <c r="J6727" t="s">
        <v>58</v>
      </c>
      <c r="K6727" t="s">
        <v>59</v>
      </c>
      <c r="L6727" s="5">
        <v>0</v>
      </c>
      <c r="M6727" s="5">
        <v>0</v>
      </c>
      <c r="N6727" s="5">
        <f t="shared" si="1155"/>
        <v>0</v>
      </c>
      <c r="O6727" s="5">
        <v>0</v>
      </c>
      <c r="P6727" s="5">
        <v>0</v>
      </c>
      <c r="Q6727" s="5">
        <f t="shared" si="1156"/>
        <v>0</v>
      </c>
      <c r="R6727" s="5">
        <v>0</v>
      </c>
      <c r="S6727" s="5">
        <v>0</v>
      </c>
      <c r="T6727" s="5">
        <f t="shared" si="1157"/>
        <v>0</v>
      </c>
      <c r="U6727" s="5">
        <v>0</v>
      </c>
      <c r="V6727" s="5">
        <v>0</v>
      </c>
      <c r="W6727" s="5">
        <v>0</v>
      </c>
      <c r="X6727" s="5">
        <v>0</v>
      </c>
      <c r="Y6727" s="5">
        <f t="shared" si="1160"/>
        <v>0</v>
      </c>
      <c r="Z6727" s="5">
        <v>0</v>
      </c>
      <c r="AA6727" s="5">
        <v>1</v>
      </c>
      <c r="AB6727" s="5">
        <f t="shared" si="1161"/>
        <v>1</v>
      </c>
      <c r="AC6727" s="5">
        <v>0</v>
      </c>
      <c r="AD6727" s="5">
        <v>0</v>
      </c>
      <c r="AE6727" s="5">
        <f t="shared" si="1162"/>
        <v>0</v>
      </c>
      <c r="AF6727" s="5">
        <v>0</v>
      </c>
      <c r="AG6727" s="6">
        <v>45071</v>
      </c>
      <c r="AH6727" s="5">
        <v>1</v>
      </c>
      <c r="AI6727" s="5">
        <v>0</v>
      </c>
      <c r="AJ6727" s="5">
        <v>0</v>
      </c>
      <c r="AK6727" s="5">
        <f t="shared" si="1163"/>
        <v>0</v>
      </c>
      <c r="AL6727" s="5">
        <v>0</v>
      </c>
      <c r="AM6727" s="5">
        <v>0</v>
      </c>
      <c r="AN6727" s="5">
        <f t="shared" si="1164"/>
        <v>0</v>
      </c>
      <c r="AO6727" s="5">
        <v>0</v>
      </c>
      <c r="AP6727" s="5">
        <v>0</v>
      </c>
      <c r="AQ6727" s="5">
        <f t="shared" si="1165"/>
        <v>0</v>
      </c>
      <c r="AR6727" s="5">
        <v>0</v>
      </c>
      <c r="AS6727" s="6"/>
      <c r="AT6727" s="5">
        <v>0</v>
      </c>
      <c r="AU6727" s="5">
        <v>0</v>
      </c>
      <c r="AV6727" t="str">
        <f t="shared" si="1158"/>
        <v>N</v>
      </c>
      <c r="AW6727" t="s">
        <v>60</v>
      </c>
      <c r="AX6727" t="s">
        <v>61</v>
      </c>
      <c r="AY6727" t="s">
        <v>2637</v>
      </c>
      <c r="AZ6727" t="s">
        <v>2637</v>
      </c>
      <c r="BA6727" t="str">
        <f t="shared" si="1159"/>
        <v>N</v>
      </c>
    </row>
    <row r="6728" spans="1:53">
      <c r="A6728" t="s">
        <v>436</v>
      </c>
      <c r="B6728" t="s">
        <v>54</v>
      </c>
      <c r="C6728" t="s">
        <v>89</v>
      </c>
      <c r="D6728">
        <v>2023</v>
      </c>
      <c r="F6728" t="s">
        <v>15188</v>
      </c>
      <c r="G6728" t="s">
        <v>15189</v>
      </c>
      <c r="H6728" t="s">
        <v>15190</v>
      </c>
      <c r="I6728" t="s">
        <v>15191</v>
      </c>
      <c r="J6728" t="s">
        <v>58</v>
      </c>
      <c r="K6728" t="s">
        <v>59</v>
      </c>
      <c r="L6728" s="5">
        <v>0</v>
      </c>
      <c r="M6728" s="5">
        <v>0</v>
      </c>
      <c r="N6728" s="5">
        <f t="shared" si="1155"/>
        <v>0</v>
      </c>
      <c r="O6728" s="5">
        <v>0</v>
      </c>
      <c r="P6728" s="5">
        <v>0</v>
      </c>
      <c r="Q6728" s="5">
        <f t="shared" si="1156"/>
        <v>0</v>
      </c>
      <c r="R6728" s="5">
        <v>0</v>
      </c>
      <c r="S6728" s="5">
        <v>0</v>
      </c>
      <c r="T6728" s="5">
        <f t="shared" si="1157"/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f t="shared" si="1160"/>
        <v>0</v>
      </c>
      <c r="Z6728" s="5">
        <v>0</v>
      </c>
      <c r="AA6728" s="5">
        <v>1</v>
      </c>
      <c r="AB6728" s="5">
        <f t="shared" si="1161"/>
        <v>1</v>
      </c>
      <c r="AC6728" s="5">
        <v>0</v>
      </c>
      <c r="AD6728" s="5">
        <v>0</v>
      </c>
      <c r="AE6728" s="5">
        <f t="shared" si="1162"/>
        <v>0</v>
      </c>
      <c r="AF6728" s="5">
        <v>0</v>
      </c>
      <c r="AG6728" s="6">
        <v>44944</v>
      </c>
      <c r="AH6728" s="5">
        <v>1</v>
      </c>
      <c r="AI6728" s="5">
        <v>0</v>
      </c>
      <c r="AJ6728" s="5">
        <v>0</v>
      </c>
      <c r="AK6728" s="5">
        <f t="shared" si="1163"/>
        <v>0</v>
      </c>
      <c r="AL6728" s="5">
        <v>0</v>
      </c>
      <c r="AM6728" s="5">
        <v>0</v>
      </c>
      <c r="AN6728" s="5">
        <f t="shared" si="1164"/>
        <v>0</v>
      </c>
      <c r="AO6728" s="5">
        <v>0</v>
      </c>
      <c r="AP6728" s="5">
        <v>0</v>
      </c>
      <c r="AQ6728" s="5">
        <f t="shared" si="1165"/>
        <v>0</v>
      </c>
      <c r="AR6728" s="5">
        <v>0</v>
      </c>
      <c r="AS6728" s="6"/>
      <c r="AT6728" s="5">
        <v>0</v>
      </c>
      <c r="AU6728" s="5">
        <v>0</v>
      </c>
      <c r="AV6728" t="str">
        <f t="shared" si="1158"/>
        <v>N</v>
      </c>
      <c r="AW6728" t="s">
        <v>60</v>
      </c>
      <c r="AX6728" t="s">
        <v>61</v>
      </c>
      <c r="AY6728" t="s">
        <v>2637</v>
      </c>
      <c r="AZ6728" t="s">
        <v>2637</v>
      </c>
      <c r="BA6728" t="str">
        <f t="shared" si="1159"/>
        <v>N</v>
      </c>
    </row>
    <row r="6729" spans="1:53">
      <c r="A6729" t="s">
        <v>436</v>
      </c>
      <c r="B6729" t="s">
        <v>54</v>
      </c>
      <c r="C6729" t="s">
        <v>89</v>
      </c>
      <c r="D6729">
        <v>2023</v>
      </c>
      <c r="F6729" t="s">
        <v>2726</v>
      </c>
      <c r="G6729" t="s">
        <v>2727</v>
      </c>
      <c r="H6729" t="s">
        <v>15192</v>
      </c>
      <c r="I6729" t="s">
        <v>15193</v>
      </c>
      <c r="J6729" t="s">
        <v>58</v>
      </c>
      <c r="K6729" t="s">
        <v>59</v>
      </c>
      <c r="L6729" s="5">
        <v>0</v>
      </c>
      <c r="M6729" s="5">
        <v>0</v>
      </c>
      <c r="N6729" s="5">
        <f t="shared" si="1155"/>
        <v>0</v>
      </c>
      <c r="O6729" s="5">
        <v>0</v>
      </c>
      <c r="P6729" s="5">
        <v>0</v>
      </c>
      <c r="Q6729" s="5">
        <f t="shared" si="1156"/>
        <v>0</v>
      </c>
      <c r="R6729" s="5">
        <v>0</v>
      </c>
      <c r="S6729" s="5">
        <v>0</v>
      </c>
      <c r="T6729" s="5">
        <f t="shared" si="1157"/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f t="shared" si="1160"/>
        <v>0</v>
      </c>
      <c r="Z6729" s="5">
        <v>0</v>
      </c>
      <c r="AA6729" s="5">
        <v>1</v>
      </c>
      <c r="AB6729" s="5">
        <f t="shared" si="1161"/>
        <v>1</v>
      </c>
      <c r="AC6729" s="5">
        <v>0</v>
      </c>
      <c r="AD6729" s="5">
        <v>0</v>
      </c>
      <c r="AE6729" s="5">
        <f t="shared" si="1162"/>
        <v>0</v>
      </c>
      <c r="AF6729" s="5">
        <v>0</v>
      </c>
      <c r="AG6729" s="6">
        <v>44964</v>
      </c>
      <c r="AH6729" s="5">
        <v>1</v>
      </c>
      <c r="AI6729" s="5">
        <v>0</v>
      </c>
      <c r="AJ6729" s="5">
        <v>0</v>
      </c>
      <c r="AK6729" s="5">
        <f t="shared" si="1163"/>
        <v>0</v>
      </c>
      <c r="AL6729" s="5">
        <v>0</v>
      </c>
      <c r="AM6729" s="5">
        <v>0</v>
      </c>
      <c r="AN6729" s="5">
        <f t="shared" si="1164"/>
        <v>0</v>
      </c>
      <c r="AO6729" s="5">
        <v>0</v>
      </c>
      <c r="AP6729" s="5">
        <v>0</v>
      </c>
      <c r="AQ6729" s="5">
        <f t="shared" si="1165"/>
        <v>0</v>
      </c>
      <c r="AR6729" s="5">
        <v>0</v>
      </c>
      <c r="AS6729" s="6"/>
      <c r="AT6729" s="5">
        <v>0</v>
      </c>
      <c r="AU6729" s="5">
        <v>0</v>
      </c>
      <c r="AV6729" t="str">
        <f t="shared" si="1158"/>
        <v>N</v>
      </c>
      <c r="AW6729" t="s">
        <v>60</v>
      </c>
      <c r="AX6729" t="s">
        <v>61</v>
      </c>
      <c r="AY6729" t="s">
        <v>2637</v>
      </c>
      <c r="AZ6729" t="s">
        <v>2637</v>
      </c>
      <c r="BA6729" t="str">
        <f t="shared" si="1159"/>
        <v>N</v>
      </c>
    </row>
    <row r="6730" spans="1:53">
      <c r="A6730" t="s">
        <v>436</v>
      </c>
      <c r="B6730" t="s">
        <v>54</v>
      </c>
      <c r="C6730" t="s">
        <v>89</v>
      </c>
      <c r="D6730">
        <v>2023</v>
      </c>
      <c r="F6730" t="s">
        <v>14416</v>
      </c>
      <c r="G6730" t="s">
        <v>15194</v>
      </c>
      <c r="H6730" t="s">
        <v>15195</v>
      </c>
      <c r="I6730" t="s">
        <v>15196</v>
      </c>
      <c r="J6730" t="s">
        <v>58</v>
      </c>
      <c r="K6730" t="s">
        <v>59</v>
      </c>
      <c r="L6730" s="5">
        <v>0</v>
      </c>
      <c r="M6730" s="5">
        <v>0</v>
      </c>
      <c r="N6730" s="5">
        <f t="shared" si="1155"/>
        <v>0</v>
      </c>
      <c r="O6730" s="5">
        <v>0</v>
      </c>
      <c r="P6730" s="5">
        <v>0</v>
      </c>
      <c r="Q6730" s="5">
        <f t="shared" si="1156"/>
        <v>0</v>
      </c>
      <c r="R6730" s="5">
        <v>0</v>
      </c>
      <c r="S6730" s="5">
        <v>0</v>
      </c>
      <c r="T6730" s="5">
        <f t="shared" si="1157"/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f t="shared" si="1160"/>
        <v>0</v>
      </c>
      <c r="Z6730" s="5">
        <v>0</v>
      </c>
      <c r="AA6730" s="5">
        <v>1</v>
      </c>
      <c r="AB6730" s="5">
        <f t="shared" si="1161"/>
        <v>1</v>
      </c>
      <c r="AC6730" s="5">
        <v>0</v>
      </c>
      <c r="AD6730" s="5">
        <v>0</v>
      </c>
      <c r="AE6730" s="5">
        <f t="shared" si="1162"/>
        <v>0</v>
      </c>
      <c r="AF6730" s="5">
        <v>0</v>
      </c>
      <c r="AG6730" s="6">
        <v>44964</v>
      </c>
      <c r="AH6730" s="5">
        <v>1</v>
      </c>
      <c r="AI6730" s="5">
        <v>0</v>
      </c>
      <c r="AJ6730" s="5">
        <v>0</v>
      </c>
      <c r="AK6730" s="5">
        <f t="shared" si="1163"/>
        <v>0</v>
      </c>
      <c r="AL6730" s="5">
        <v>0</v>
      </c>
      <c r="AM6730" s="5">
        <v>0</v>
      </c>
      <c r="AN6730" s="5">
        <f t="shared" si="1164"/>
        <v>0</v>
      </c>
      <c r="AO6730" s="5">
        <v>0</v>
      </c>
      <c r="AP6730" s="5">
        <v>0</v>
      </c>
      <c r="AQ6730" s="5">
        <f t="shared" si="1165"/>
        <v>0</v>
      </c>
      <c r="AR6730" s="5">
        <v>0</v>
      </c>
      <c r="AS6730" s="6"/>
      <c r="AT6730" s="5">
        <v>0</v>
      </c>
      <c r="AU6730" s="5">
        <v>0</v>
      </c>
      <c r="AV6730" t="str">
        <f t="shared" si="1158"/>
        <v>N</v>
      </c>
      <c r="AW6730" t="s">
        <v>60</v>
      </c>
      <c r="AX6730" t="s">
        <v>61</v>
      </c>
      <c r="AY6730" t="s">
        <v>2637</v>
      </c>
      <c r="AZ6730" t="s">
        <v>2637</v>
      </c>
      <c r="BA6730" t="str">
        <f t="shared" si="1159"/>
        <v>N</v>
      </c>
    </row>
    <row r="6731" spans="1:53">
      <c r="A6731" t="s">
        <v>436</v>
      </c>
      <c r="B6731" t="s">
        <v>54</v>
      </c>
      <c r="C6731" t="s">
        <v>89</v>
      </c>
      <c r="D6731">
        <v>2023</v>
      </c>
      <c r="F6731" t="s">
        <v>15197</v>
      </c>
      <c r="G6731" t="s">
        <v>15198</v>
      </c>
      <c r="H6731" t="s">
        <v>15199</v>
      </c>
      <c r="I6731" t="s">
        <v>15200</v>
      </c>
      <c r="J6731" t="s">
        <v>58</v>
      </c>
      <c r="K6731" t="s">
        <v>59</v>
      </c>
      <c r="L6731" s="5">
        <v>0</v>
      </c>
      <c r="M6731" s="5">
        <v>0</v>
      </c>
      <c r="N6731" s="5">
        <f t="shared" si="1155"/>
        <v>0</v>
      </c>
      <c r="O6731" s="5">
        <v>0</v>
      </c>
      <c r="P6731" s="5">
        <v>0</v>
      </c>
      <c r="Q6731" s="5">
        <f t="shared" si="1156"/>
        <v>0</v>
      </c>
      <c r="R6731" s="5">
        <v>0</v>
      </c>
      <c r="S6731" s="5">
        <v>0</v>
      </c>
      <c r="T6731" s="5">
        <f t="shared" si="1157"/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f t="shared" si="1160"/>
        <v>0</v>
      </c>
      <c r="Z6731" s="5">
        <v>0</v>
      </c>
      <c r="AA6731" s="5">
        <v>1</v>
      </c>
      <c r="AB6731" s="5">
        <f t="shared" si="1161"/>
        <v>1</v>
      </c>
      <c r="AC6731" s="5">
        <v>0</v>
      </c>
      <c r="AD6731" s="5">
        <v>0</v>
      </c>
      <c r="AE6731" s="5">
        <f t="shared" si="1162"/>
        <v>0</v>
      </c>
      <c r="AF6731" s="5">
        <v>0</v>
      </c>
      <c r="AG6731" s="6">
        <v>45260</v>
      </c>
      <c r="AH6731" s="5">
        <v>1</v>
      </c>
      <c r="AI6731" s="5">
        <v>0</v>
      </c>
      <c r="AJ6731" s="5">
        <v>0</v>
      </c>
      <c r="AK6731" s="5">
        <f t="shared" si="1163"/>
        <v>0</v>
      </c>
      <c r="AL6731" s="5">
        <v>0</v>
      </c>
      <c r="AM6731" s="5">
        <v>0</v>
      </c>
      <c r="AN6731" s="5">
        <f t="shared" si="1164"/>
        <v>0</v>
      </c>
      <c r="AO6731" s="5">
        <v>0</v>
      </c>
      <c r="AP6731" s="5">
        <v>0</v>
      </c>
      <c r="AQ6731" s="5">
        <f t="shared" si="1165"/>
        <v>0</v>
      </c>
      <c r="AR6731" s="5">
        <v>0</v>
      </c>
      <c r="AS6731" s="6"/>
      <c r="AT6731" s="5">
        <v>0</v>
      </c>
      <c r="AU6731" s="5">
        <v>0</v>
      </c>
      <c r="AV6731" t="str">
        <f t="shared" si="1158"/>
        <v>N</v>
      </c>
      <c r="AW6731" t="s">
        <v>60</v>
      </c>
      <c r="AX6731" t="s">
        <v>61</v>
      </c>
      <c r="AY6731" t="s">
        <v>2637</v>
      </c>
      <c r="AZ6731" t="s">
        <v>2637</v>
      </c>
      <c r="BA6731" t="str">
        <f t="shared" si="1159"/>
        <v>N</v>
      </c>
    </row>
    <row r="6732" spans="1:53">
      <c r="A6732" t="s">
        <v>436</v>
      </c>
      <c r="B6732" t="s">
        <v>54</v>
      </c>
      <c r="C6732" t="s">
        <v>89</v>
      </c>
      <c r="D6732">
        <v>2023</v>
      </c>
      <c r="F6732" t="s">
        <v>15201</v>
      </c>
      <c r="G6732" t="s">
        <v>15202</v>
      </c>
      <c r="H6732" t="s">
        <v>15203</v>
      </c>
      <c r="I6732" t="s">
        <v>15204</v>
      </c>
      <c r="J6732" t="s">
        <v>58</v>
      </c>
      <c r="K6732" t="s">
        <v>59</v>
      </c>
      <c r="L6732" s="5">
        <v>0</v>
      </c>
      <c r="M6732" s="5">
        <v>0</v>
      </c>
      <c r="N6732" s="5">
        <f t="shared" si="1155"/>
        <v>0</v>
      </c>
      <c r="O6732" s="5">
        <v>0</v>
      </c>
      <c r="P6732" s="5">
        <v>0</v>
      </c>
      <c r="Q6732" s="5">
        <f t="shared" si="1156"/>
        <v>0</v>
      </c>
      <c r="R6732" s="5">
        <v>0</v>
      </c>
      <c r="S6732" s="5">
        <v>0</v>
      </c>
      <c r="T6732" s="5">
        <f t="shared" si="1157"/>
        <v>0</v>
      </c>
      <c r="U6732" s="5">
        <v>0</v>
      </c>
      <c r="V6732" s="5">
        <v>0</v>
      </c>
      <c r="W6732" s="5">
        <v>0</v>
      </c>
      <c r="X6732" s="5">
        <v>0</v>
      </c>
      <c r="Y6732" s="5">
        <f t="shared" si="1160"/>
        <v>0</v>
      </c>
      <c r="Z6732" s="5">
        <v>0</v>
      </c>
      <c r="AA6732" s="5">
        <v>1</v>
      </c>
      <c r="AB6732" s="5">
        <f t="shared" si="1161"/>
        <v>1</v>
      </c>
      <c r="AC6732" s="5">
        <v>0</v>
      </c>
      <c r="AD6732" s="5">
        <v>0</v>
      </c>
      <c r="AE6732" s="5">
        <f t="shared" si="1162"/>
        <v>0</v>
      </c>
      <c r="AF6732" s="5">
        <v>0</v>
      </c>
      <c r="AG6732" s="6">
        <v>45174</v>
      </c>
      <c r="AH6732" s="5">
        <v>1</v>
      </c>
      <c r="AI6732" s="5">
        <v>0</v>
      </c>
      <c r="AJ6732" s="5">
        <v>0</v>
      </c>
      <c r="AK6732" s="5">
        <f t="shared" si="1163"/>
        <v>0</v>
      </c>
      <c r="AL6732" s="5">
        <v>0</v>
      </c>
      <c r="AM6732" s="5">
        <v>0</v>
      </c>
      <c r="AN6732" s="5">
        <f t="shared" si="1164"/>
        <v>0</v>
      </c>
      <c r="AO6732" s="5">
        <v>0</v>
      </c>
      <c r="AP6732" s="5">
        <v>0</v>
      </c>
      <c r="AQ6732" s="5">
        <f t="shared" si="1165"/>
        <v>0</v>
      </c>
      <c r="AR6732" s="5">
        <v>0</v>
      </c>
      <c r="AS6732" s="6"/>
      <c r="AT6732" s="5">
        <v>0</v>
      </c>
      <c r="AU6732" s="5">
        <v>0</v>
      </c>
      <c r="AV6732" t="str">
        <f t="shared" si="1158"/>
        <v>N</v>
      </c>
      <c r="AW6732" t="s">
        <v>60</v>
      </c>
      <c r="AX6732" t="s">
        <v>61</v>
      </c>
      <c r="AY6732" t="s">
        <v>2637</v>
      </c>
      <c r="AZ6732" t="s">
        <v>2637</v>
      </c>
      <c r="BA6732" t="str">
        <f t="shared" si="1159"/>
        <v>N</v>
      </c>
    </row>
    <row r="6733" spans="1:53">
      <c r="A6733" t="s">
        <v>436</v>
      </c>
      <c r="B6733" t="s">
        <v>54</v>
      </c>
      <c r="C6733" t="s">
        <v>89</v>
      </c>
      <c r="D6733">
        <v>2023</v>
      </c>
      <c r="F6733" t="s">
        <v>15205</v>
      </c>
      <c r="G6733" t="s">
        <v>15206</v>
      </c>
      <c r="H6733" t="s">
        <v>14852</v>
      </c>
      <c r="I6733" t="s">
        <v>15207</v>
      </c>
      <c r="J6733" t="s">
        <v>58</v>
      </c>
      <c r="K6733" t="s">
        <v>59</v>
      </c>
      <c r="L6733" s="5">
        <v>0</v>
      </c>
      <c r="M6733" s="5">
        <v>0</v>
      </c>
      <c r="N6733" s="5">
        <f t="shared" si="1155"/>
        <v>0</v>
      </c>
      <c r="O6733" s="5">
        <v>0</v>
      </c>
      <c r="P6733" s="5">
        <v>0</v>
      </c>
      <c r="Q6733" s="5">
        <f t="shared" si="1156"/>
        <v>0</v>
      </c>
      <c r="R6733" s="5">
        <v>0</v>
      </c>
      <c r="S6733" s="5">
        <v>0</v>
      </c>
      <c r="T6733" s="5">
        <f t="shared" si="1157"/>
        <v>0</v>
      </c>
      <c r="U6733" s="5">
        <v>0</v>
      </c>
      <c r="V6733" s="5">
        <v>0</v>
      </c>
      <c r="W6733" s="5">
        <v>0</v>
      </c>
      <c r="X6733" s="5">
        <v>0</v>
      </c>
      <c r="Y6733" s="5">
        <f t="shared" si="1160"/>
        <v>0</v>
      </c>
      <c r="Z6733" s="5">
        <v>0</v>
      </c>
      <c r="AA6733" s="5">
        <v>1</v>
      </c>
      <c r="AB6733" s="5">
        <f t="shared" si="1161"/>
        <v>1</v>
      </c>
      <c r="AC6733" s="5">
        <v>0</v>
      </c>
      <c r="AD6733" s="5">
        <v>0</v>
      </c>
      <c r="AE6733" s="5">
        <f t="shared" si="1162"/>
        <v>0</v>
      </c>
      <c r="AF6733" s="5">
        <v>0</v>
      </c>
      <c r="AG6733" s="6">
        <v>45154</v>
      </c>
      <c r="AH6733" s="5">
        <v>1</v>
      </c>
      <c r="AI6733" s="5">
        <v>0</v>
      </c>
      <c r="AJ6733" s="5">
        <v>0</v>
      </c>
      <c r="AK6733" s="5">
        <f t="shared" si="1163"/>
        <v>0</v>
      </c>
      <c r="AL6733" s="5">
        <v>0</v>
      </c>
      <c r="AM6733" s="5">
        <v>0</v>
      </c>
      <c r="AN6733" s="5">
        <f t="shared" si="1164"/>
        <v>0</v>
      </c>
      <c r="AO6733" s="5">
        <v>0</v>
      </c>
      <c r="AP6733" s="5">
        <v>0</v>
      </c>
      <c r="AQ6733" s="5">
        <f t="shared" si="1165"/>
        <v>0</v>
      </c>
      <c r="AR6733" s="5">
        <v>0</v>
      </c>
      <c r="AS6733" s="6"/>
      <c r="AT6733" s="5">
        <v>0</v>
      </c>
      <c r="AU6733" s="5">
        <v>0</v>
      </c>
      <c r="AV6733" t="str">
        <f t="shared" si="1158"/>
        <v>N</v>
      </c>
      <c r="AW6733" t="s">
        <v>60</v>
      </c>
      <c r="AX6733" t="s">
        <v>61</v>
      </c>
      <c r="AY6733" t="s">
        <v>2637</v>
      </c>
      <c r="AZ6733" t="s">
        <v>2637</v>
      </c>
      <c r="BA6733" t="str">
        <f t="shared" si="1159"/>
        <v>N</v>
      </c>
    </row>
    <row r="6734" spans="1:53">
      <c r="A6734" t="s">
        <v>436</v>
      </c>
      <c r="B6734" t="s">
        <v>54</v>
      </c>
      <c r="C6734" t="s">
        <v>89</v>
      </c>
      <c r="D6734">
        <v>2023</v>
      </c>
      <c r="F6734" t="s">
        <v>15208</v>
      </c>
      <c r="G6734" t="s">
        <v>15209</v>
      </c>
      <c r="H6734" t="s">
        <v>12329</v>
      </c>
      <c r="I6734" t="s">
        <v>15210</v>
      </c>
      <c r="J6734" t="s">
        <v>58</v>
      </c>
      <c r="K6734" t="s">
        <v>59</v>
      </c>
      <c r="L6734" s="5">
        <v>0</v>
      </c>
      <c r="M6734" s="5">
        <v>0</v>
      </c>
      <c r="N6734" s="5">
        <f t="shared" si="1155"/>
        <v>0</v>
      </c>
      <c r="O6734" s="5">
        <v>0</v>
      </c>
      <c r="P6734" s="5">
        <v>0</v>
      </c>
      <c r="Q6734" s="5">
        <f t="shared" si="1156"/>
        <v>0</v>
      </c>
      <c r="R6734" s="5">
        <v>0</v>
      </c>
      <c r="S6734" s="5">
        <v>0</v>
      </c>
      <c r="T6734" s="5">
        <f t="shared" si="1157"/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f t="shared" si="1160"/>
        <v>0</v>
      </c>
      <c r="Z6734" s="5">
        <v>0</v>
      </c>
      <c r="AA6734" s="5">
        <v>1</v>
      </c>
      <c r="AB6734" s="5">
        <f t="shared" si="1161"/>
        <v>1</v>
      </c>
      <c r="AC6734" s="5">
        <v>0</v>
      </c>
      <c r="AD6734" s="5">
        <v>0</v>
      </c>
      <c r="AE6734" s="5">
        <f t="shared" si="1162"/>
        <v>0</v>
      </c>
      <c r="AF6734" s="5">
        <v>0</v>
      </c>
      <c r="AG6734" s="6">
        <v>45257</v>
      </c>
      <c r="AH6734" s="5">
        <v>1</v>
      </c>
      <c r="AI6734" s="5">
        <v>0</v>
      </c>
      <c r="AJ6734" s="5">
        <v>0</v>
      </c>
      <c r="AK6734" s="5">
        <f t="shared" si="1163"/>
        <v>0</v>
      </c>
      <c r="AL6734" s="5">
        <v>0</v>
      </c>
      <c r="AM6734" s="5">
        <v>0</v>
      </c>
      <c r="AN6734" s="5">
        <f t="shared" si="1164"/>
        <v>0</v>
      </c>
      <c r="AO6734" s="5">
        <v>0</v>
      </c>
      <c r="AP6734" s="5">
        <v>0</v>
      </c>
      <c r="AQ6734" s="5">
        <f t="shared" si="1165"/>
        <v>0</v>
      </c>
      <c r="AR6734" s="5">
        <v>0</v>
      </c>
      <c r="AS6734" s="6"/>
      <c r="AT6734" s="5">
        <v>0</v>
      </c>
      <c r="AU6734" s="5">
        <v>0</v>
      </c>
      <c r="AV6734" t="str">
        <f t="shared" si="1158"/>
        <v>N</v>
      </c>
      <c r="AW6734" t="s">
        <v>60</v>
      </c>
      <c r="AX6734" t="s">
        <v>61</v>
      </c>
      <c r="AY6734" t="s">
        <v>2637</v>
      </c>
      <c r="AZ6734" t="s">
        <v>2637</v>
      </c>
      <c r="BA6734" t="str">
        <f t="shared" si="1159"/>
        <v>N</v>
      </c>
    </row>
    <row r="6735" spans="1:53">
      <c r="A6735" t="s">
        <v>436</v>
      </c>
      <c r="B6735" t="s">
        <v>54</v>
      </c>
      <c r="C6735" t="s">
        <v>89</v>
      </c>
      <c r="D6735">
        <v>2023</v>
      </c>
      <c r="F6735" t="s">
        <v>15211</v>
      </c>
      <c r="G6735" t="s">
        <v>15212</v>
      </c>
      <c r="H6735" t="s">
        <v>15213</v>
      </c>
      <c r="I6735" t="s">
        <v>15214</v>
      </c>
      <c r="J6735" t="s">
        <v>58</v>
      </c>
      <c r="K6735" t="s">
        <v>59</v>
      </c>
      <c r="L6735" s="5">
        <v>0</v>
      </c>
      <c r="M6735" s="5">
        <v>0</v>
      </c>
      <c r="N6735" s="5">
        <f t="shared" si="1155"/>
        <v>0</v>
      </c>
      <c r="O6735" s="5">
        <v>0</v>
      </c>
      <c r="P6735" s="5">
        <v>0</v>
      </c>
      <c r="Q6735" s="5">
        <f t="shared" si="1156"/>
        <v>0</v>
      </c>
      <c r="R6735" s="5">
        <v>0</v>
      </c>
      <c r="S6735" s="5">
        <v>0</v>
      </c>
      <c r="T6735" s="5">
        <f t="shared" si="1157"/>
        <v>0</v>
      </c>
      <c r="U6735" s="5">
        <v>0</v>
      </c>
      <c r="V6735" s="5">
        <v>0</v>
      </c>
      <c r="W6735" s="5">
        <v>0</v>
      </c>
      <c r="X6735" s="5">
        <v>0</v>
      </c>
      <c r="Y6735" s="5">
        <f t="shared" si="1160"/>
        <v>0</v>
      </c>
      <c r="Z6735" s="5">
        <v>0</v>
      </c>
      <c r="AA6735" s="5">
        <v>1</v>
      </c>
      <c r="AB6735" s="5">
        <f t="shared" si="1161"/>
        <v>1</v>
      </c>
      <c r="AC6735" s="5">
        <v>0</v>
      </c>
      <c r="AD6735" s="5">
        <v>0</v>
      </c>
      <c r="AE6735" s="5">
        <f t="shared" si="1162"/>
        <v>0</v>
      </c>
      <c r="AF6735" s="5">
        <v>0</v>
      </c>
      <c r="AG6735" s="6">
        <v>45036</v>
      </c>
      <c r="AH6735" s="5">
        <v>1</v>
      </c>
      <c r="AI6735" s="5">
        <v>0</v>
      </c>
      <c r="AJ6735" s="5">
        <v>0</v>
      </c>
      <c r="AK6735" s="5">
        <f t="shared" si="1163"/>
        <v>0</v>
      </c>
      <c r="AL6735" s="5">
        <v>0</v>
      </c>
      <c r="AM6735" s="5">
        <v>0</v>
      </c>
      <c r="AN6735" s="5">
        <f t="shared" si="1164"/>
        <v>0</v>
      </c>
      <c r="AO6735" s="5">
        <v>0</v>
      </c>
      <c r="AP6735" s="5">
        <v>0</v>
      </c>
      <c r="AQ6735" s="5">
        <f t="shared" si="1165"/>
        <v>0</v>
      </c>
      <c r="AR6735" s="5">
        <v>0</v>
      </c>
      <c r="AS6735" s="6"/>
      <c r="AT6735" s="5">
        <v>0</v>
      </c>
      <c r="AU6735" s="5">
        <v>0</v>
      </c>
      <c r="AV6735" t="str">
        <f t="shared" si="1158"/>
        <v>N</v>
      </c>
      <c r="AW6735" t="s">
        <v>60</v>
      </c>
      <c r="AX6735" t="s">
        <v>61</v>
      </c>
      <c r="AY6735" t="s">
        <v>2637</v>
      </c>
      <c r="AZ6735" t="s">
        <v>2637</v>
      </c>
      <c r="BA6735" t="str">
        <f t="shared" si="1159"/>
        <v>N</v>
      </c>
    </row>
    <row r="6736" spans="1:53">
      <c r="A6736" t="s">
        <v>436</v>
      </c>
      <c r="B6736" t="s">
        <v>54</v>
      </c>
      <c r="C6736" t="s">
        <v>89</v>
      </c>
      <c r="D6736">
        <v>2023</v>
      </c>
      <c r="F6736" t="s">
        <v>15215</v>
      </c>
      <c r="G6736" t="s">
        <v>15216</v>
      </c>
      <c r="H6736" t="s">
        <v>15217</v>
      </c>
      <c r="I6736" t="s">
        <v>15218</v>
      </c>
      <c r="J6736" t="s">
        <v>58</v>
      </c>
      <c r="K6736" t="s">
        <v>59</v>
      </c>
      <c r="L6736" s="5">
        <v>0</v>
      </c>
      <c r="M6736" s="5">
        <v>0</v>
      </c>
      <c r="N6736" s="5">
        <f t="shared" si="1155"/>
        <v>0</v>
      </c>
      <c r="O6736" s="5">
        <v>0</v>
      </c>
      <c r="P6736" s="5">
        <v>0</v>
      </c>
      <c r="Q6736" s="5">
        <f t="shared" si="1156"/>
        <v>0</v>
      </c>
      <c r="R6736" s="5">
        <v>0</v>
      </c>
      <c r="S6736" s="5">
        <v>0</v>
      </c>
      <c r="T6736" s="5">
        <f t="shared" si="1157"/>
        <v>0</v>
      </c>
      <c r="U6736" s="5">
        <v>0</v>
      </c>
      <c r="V6736" s="5">
        <v>0</v>
      </c>
      <c r="W6736" s="5">
        <v>0</v>
      </c>
      <c r="X6736" s="5">
        <v>0</v>
      </c>
      <c r="Y6736" s="5">
        <f t="shared" si="1160"/>
        <v>0</v>
      </c>
      <c r="Z6736" s="5">
        <v>0</v>
      </c>
      <c r="AA6736" s="5">
        <v>1</v>
      </c>
      <c r="AB6736" s="5">
        <f t="shared" si="1161"/>
        <v>1</v>
      </c>
      <c r="AC6736" s="5">
        <v>0</v>
      </c>
      <c r="AD6736" s="5">
        <v>0</v>
      </c>
      <c r="AE6736" s="5">
        <f t="shared" si="1162"/>
        <v>0</v>
      </c>
      <c r="AF6736" s="5">
        <v>0</v>
      </c>
      <c r="AG6736" s="6">
        <v>45090</v>
      </c>
      <c r="AH6736" s="5">
        <v>1</v>
      </c>
      <c r="AI6736" s="5">
        <v>0</v>
      </c>
      <c r="AJ6736" s="5">
        <v>0</v>
      </c>
      <c r="AK6736" s="5">
        <f t="shared" si="1163"/>
        <v>0</v>
      </c>
      <c r="AL6736" s="5">
        <v>0</v>
      </c>
      <c r="AM6736" s="5">
        <v>0</v>
      </c>
      <c r="AN6736" s="5">
        <f t="shared" si="1164"/>
        <v>0</v>
      </c>
      <c r="AO6736" s="5">
        <v>0</v>
      </c>
      <c r="AP6736" s="5">
        <v>0</v>
      </c>
      <c r="AQ6736" s="5">
        <f t="shared" si="1165"/>
        <v>0</v>
      </c>
      <c r="AR6736" s="5">
        <v>0</v>
      </c>
      <c r="AS6736" s="6"/>
      <c r="AT6736" s="5">
        <v>0</v>
      </c>
      <c r="AU6736" s="5">
        <v>0</v>
      </c>
      <c r="AV6736" t="str">
        <f t="shared" si="1158"/>
        <v>N</v>
      </c>
      <c r="AW6736" t="s">
        <v>60</v>
      </c>
      <c r="AX6736" t="s">
        <v>61</v>
      </c>
      <c r="AY6736" t="s">
        <v>2637</v>
      </c>
      <c r="AZ6736" t="s">
        <v>2637</v>
      </c>
      <c r="BA6736" t="str">
        <f t="shared" si="1159"/>
        <v>N</v>
      </c>
    </row>
    <row r="6737" spans="1:53">
      <c r="A6737" t="s">
        <v>436</v>
      </c>
      <c r="B6737" t="s">
        <v>54</v>
      </c>
      <c r="C6737" t="s">
        <v>89</v>
      </c>
      <c r="D6737">
        <v>2023</v>
      </c>
      <c r="F6737" t="s">
        <v>15219</v>
      </c>
      <c r="G6737" t="s">
        <v>15220</v>
      </c>
      <c r="H6737" t="s">
        <v>12784</v>
      </c>
      <c r="I6737" t="s">
        <v>15221</v>
      </c>
      <c r="J6737" t="s">
        <v>58</v>
      </c>
      <c r="K6737" t="s">
        <v>59</v>
      </c>
      <c r="L6737" s="5">
        <v>0</v>
      </c>
      <c r="M6737" s="5">
        <v>0</v>
      </c>
      <c r="N6737" s="5">
        <f t="shared" si="1155"/>
        <v>0</v>
      </c>
      <c r="O6737" s="5">
        <v>0</v>
      </c>
      <c r="P6737" s="5">
        <v>0</v>
      </c>
      <c r="Q6737" s="5">
        <f t="shared" si="1156"/>
        <v>0</v>
      </c>
      <c r="R6737" s="5">
        <v>0</v>
      </c>
      <c r="S6737" s="5">
        <v>0</v>
      </c>
      <c r="T6737" s="5">
        <f t="shared" si="1157"/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f t="shared" si="1160"/>
        <v>0</v>
      </c>
      <c r="Z6737" s="5">
        <v>0</v>
      </c>
      <c r="AA6737" s="5">
        <v>1</v>
      </c>
      <c r="AB6737" s="5">
        <f t="shared" si="1161"/>
        <v>1</v>
      </c>
      <c r="AC6737" s="5">
        <v>0</v>
      </c>
      <c r="AD6737" s="5">
        <v>0</v>
      </c>
      <c r="AE6737" s="5">
        <f t="shared" si="1162"/>
        <v>0</v>
      </c>
      <c r="AF6737" s="5">
        <v>0</v>
      </c>
      <c r="AG6737" s="6">
        <v>45210</v>
      </c>
      <c r="AH6737" s="5">
        <v>1</v>
      </c>
      <c r="AI6737" s="5">
        <v>0</v>
      </c>
      <c r="AJ6737" s="5">
        <v>0</v>
      </c>
      <c r="AK6737" s="5">
        <f t="shared" si="1163"/>
        <v>0</v>
      </c>
      <c r="AL6737" s="5">
        <v>0</v>
      </c>
      <c r="AM6737" s="5">
        <v>0</v>
      </c>
      <c r="AN6737" s="5">
        <f t="shared" si="1164"/>
        <v>0</v>
      </c>
      <c r="AO6737" s="5">
        <v>0</v>
      </c>
      <c r="AP6737" s="5">
        <v>0</v>
      </c>
      <c r="AQ6737" s="5">
        <f t="shared" si="1165"/>
        <v>0</v>
      </c>
      <c r="AR6737" s="5">
        <v>0</v>
      </c>
      <c r="AS6737" s="6"/>
      <c r="AT6737" s="5">
        <v>0</v>
      </c>
      <c r="AU6737" s="5">
        <v>0</v>
      </c>
      <c r="AV6737" t="str">
        <f t="shared" si="1158"/>
        <v>N</v>
      </c>
      <c r="AW6737" t="s">
        <v>60</v>
      </c>
      <c r="AX6737" t="s">
        <v>61</v>
      </c>
      <c r="AY6737" t="s">
        <v>2637</v>
      </c>
      <c r="AZ6737" t="s">
        <v>2637</v>
      </c>
      <c r="BA6737" t="str">
        <f t="shared" si="1159"/>
        <v>N</v>
      </c>
    </row>
    <row r="6738" spans="1:53">
      <c r="A6738" t="s">
        <v>436</v>
      </c>
      <c r="B6738" t="s">
        <v>54</v>
      </c>
      <c r="C6738" t="s">
        <v>89</v>
      </c>
      <c r="D6738">
        <v>2023</v>
      </c>
      <c r="F6738" t="s">
        <v>15222</v>
      </c>
      <c r="G6738" t="s">
        <v>15223</v>
      </c>
      <c r="H6738" t="s">
        <v>15224</v>
      </c>
      <c r="I6738" t="s">
        <v>15225</v>
      </c>
      <c r="J6738" t="s">
        <v>58</v>
      </c>
      <c r="K6738" t="s">
        <v>59</v>
      </c>
      <c r="L6738" s="5">
        <v>0</v>
      </c>
      <c r="M6738" s="5">
        <v>0</v>
      </c>
      <c r="N6738" s="5">
        <f t="shared" si="1155"/>
        <v>0</v>
      </c>
      <c r="O6738" s="5">
        <v>0</v>
      </c>
      <c r="P6738" s="5">
        <v>0</v>
      </c>
      <c r="Q6738" s="5">
        <f t="shared" si="1156"/>
        <v>0</v>
      </c>
      <c r="R6738" s="5">
        <v>0</v>
      </c>
      <c r="S6738" s="5">
        <v>0</v>
      </c>
      <c r="T6738" s="5">
        <f t="shared" si="1157"/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f t="shared" si="1160"/>
        <v>0</v>
      </c>
      <c r="Z6738" s="5">
        <v>0</v>
      </c>
      <c r="AA6738" s="5">
        <v>1</v>
      </c>
      <c r="AB6738" s="5">
        <f t="shared" si="1161"/>
        <v>1</v>
      </c>
      <c r="AC6738" s="5">
        <v>0</v>
      </c>
      <c r="AD6738" s="5">
        <v>0</v>
      </c>
      <c r="AE6738" s="5">
        <f t="shared" si="1162"/>
        <v>0</v>
      </c>
      <c r="AF6738" s="5">
        <v>0</v>
      </c>
      <c r="AG6738" s="6">
        <v>45106</v>
      </c>
      <c r="AH6738" s="5">
        <v>1</v>
      </c>
      <c r="AI6738" s="5">
        <v>0</v>
      </c>
      <c r="AJ6738" s="5">
        <v>0</v>
      </c>
      <c r="AK6738" s="5">
        <f t="shared" si="1163"/>
        <v>0</v>
      </c>
      <c r="AL6738" s="5">
        <v>0</v>
      </c>
      <c r="AM6738" s="5">
        <v>0</v>
      </c>
      <c r="AN6738" s="5">
        <f t="shared" si="1164"/>
        <v>0</v>
      </c>
      <c r="AO6738" s="5">
        <v>0</v>
      </c>
      <c r="AP6738" s="5">
        <v>0</v>
      </c>
      <c r="AQ6738" s="5">
        <f t="shared" si="1165"/>
        <v>0</v>
      </c>
      <c r="AR6738" s="5">
        <v>0</v>
      </c>
      <c r="AS6738" s="6"/>
      <c r="AT6738" s="5">
        <v>0</v>
      </c>
      <c r="AU6738" s="5">
        <v>0</v>
      </c>
      <c r="AV6738" t="str">
        <f t="shared" si="1158"/>
        <v>N</v>
      </c>
      <c r="AW6738" t="s">
        <v>60</v>
      </c>
      <c r="AX6738" t="s">
        <v>61</v>
      </c>
      <c r="AY6738" t="s">
        <v>2637</v>
      </c>
      <c r="AZ6738" t="s">
        <v>2637</v>
      </c>
      <c r="BA6738" t="str">
        <f t="shared" si="1159"/>
        <v>N</v>
      </c>
    </row>
    <row r="6739" spans="1:53">
      <c r="A6739" t="s">
        <v>436</v>
      </c>
      <c r="B6739" t="s">
        <v>54</v>
      </c>
      <c r="C6739" t="s">
        <v>89</v>
      </c>
      <c r="D6739">
        <v>2023</v>
      </c>
      <c r="F6739" t="s">
        <v>15226</v>
      </c>
      <c r="G6739" t="s">
        <v>15227</v>
      </c>
      <c r="H6739" t="s">
        <v>12458</v>
      </c>
      <c r="I6739" t="s">
        <v>15228</v>
      </c>
      <c r="J6739" t="s">
        <v>58</v>
      </c>
      <c r="K6739" t="s">
        <v>59</v>
      </c>
      <c r="L6739" s="5">
        <v>0</v>
      </c>
      <c r="M6739" s="5">
        <v>0</v>
      </c>
      <c r="N6739" s="5">
        <f t="shared" si="1155"/>
        <v>0</v>
      </c>
      <c r="O6739" s="5">
        <v>0</v>
      </c>
      <c r="P6739" s="5">
        <v>0</v>
      </c>
      <c r="Q6739" s="5">
        <f t="shared" si="1156"/>
        <v>0</v>
      </c>
      <c r="R6739" s="5">
        <v>0</v>
      </c>
      <c r="S6739" s="5">
        <v>0</v>
      </c>
      <c r="T6739" s="5">
        <f t="shared" si="1157"/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f t="shared" si="1160"/>
        <v>0</v>
      </c>
      <c r="Z6739" s="5">
        <v>0</v>
      </c>
      <c r="AA6739" s="5">
        <v>1</v>
      </c>
      <c r="AB6739" s="5">
        <f t="shared" si="1161"/>
        <v>1</v>
      </c>
      <c r="AC6739" s="5">
        <v>0</v>
      </c>
      <c r="AD6739" s="5">
        <v>0</v>
      </c>
      <c r="AE6739" s="5">
        <f t="shared" si="1162"/>
        <v>0</v>
      </c>
      <c r="AF6739" s="5">
        <v>0</v>
      </c>
      <c r="AG6739" s="6">
        <v>45014</v>
      </c>
      <c r="AH6739" s="5">
        <v>1</v>
      </c>
      <c r="AI6739" s="5">
        <v>0</v>
      </c>
      <c r="AJ6739" s="5">
        <v>0</v>
      </c>
      <c r="AK6739" s="5">
        <f t="shared" si="1163"/>
        <v>0</v>
      </c>
      <c r="AL6739" s="5">
        <v>0</v>
      </c>
      <c r="AM6739" s="5">
        <v>0</v>
      </c>
      <c r="AN6739" s="5">
        <f t="shared" si="1164"/>
        <v>0</v>
      </c>
      <c r="AO6739" s="5">
        <v>0</v>
      </c>
      <c r="AP6739" s="5">
        <v>0</v>
      </c>
      <c r="AQ6739" s="5">
        <f t="shared" si="1165"/>
        <v>0</v>
      </c>
      <c r="AR6739" s="5">
        <v>0</v>
      </c>
      <c r="AS6739" s="6"/>
      <c r="AT6739" s="5">
        <v>0</v>
      </c>
      <c r="AU6739" s="5">
        <v>0</v>
      </c>
      <c r="AV6739" t="str">
        <f t="shared" si="1158"/>
        <v>N</v>
      </c>
      <c r="AW6739" t="s">
        <v>60</v>
      </c>
      <c r="AX6739" t="s">
        <v>61</v>
      </c>
      <c r="AY6739" t="s">
        <v>2637</v>
      </c>
      <c r="AZ6739" t="s">
        <v>2637</v>
      </c>
      <c r="BA6739" t="str">
        <f t="shared" si="1159"/>
        <v>N</v>
      </c>
    </row>
    <row r="6740" spans="1:53">
      <c r="A6740" t="s">
        <v>436</v>
      </c>
      <c r="B6740" t="s">
        <v>54</v>
      </c>
      <c r="C6740" t="s">
        <v>89</v>
      </c>
      <c r="D6740">
        <v>2023</v>
      </c>
      <c r="F6740" t="s">
        <v>15229</v>
      </c>
      <c r="G6740" t="s">
        <v>15230</v>
      </c>
      <c r="H6740" t="s">
        <v>14988</v>
      </c>
      <c r="I6740" t="s">
        <v>15231</v>
      </c>
      <c r="J6740" t="s">
        <v>58</v>
      </c>
      <c r="K6740" t="s">
        <v>59</v>
      </c>
      <c r="L6740" s="5">
        <v>0</v>
      </c>
      <c r="M6740" s="5">
        <v>0</v>
      </c>
      <c r="N6740" s="5">
        <f t="shared" si="1155"/>
        <v>0</v>
      </c>
      <c r="O6740" s="5">
        <v>0</v>
      </c>
      <c r="P6740" s="5">
        <v>0</v>
      </c>
      <c r="Q6740" s="5">
        <f t="shared" si="1156"/>
        <v>0</v>
      </c>
      <c r="R6740" s="5">
        <v>0</v>
      </c>
      <c r="S6740" s="5">
        <v>0</v>
      </c>
      <c r="T6740" s="5">
        <f t="shared" si="1157"/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f t="shared" si="1160"/>
        <v>0</v>
      </c>
      <c r="Z6740" s="5">
        <v>0</v>
      </c>
      <c r="AA6740" s="5">
        <v>1</v>
      </c>
      <c r="AB6740" s="5">
        <f t="shared" si="1161"/>
        <v>1</v>
      </c>
      <c r="AC6740" s="5">
        <v>0</v>
      </c>
      <c r="AD6740" s="5">
        <v>0</v>
      </c>
      <c r="AE6740" s="5">
        <f t="shared" si="1162"/>
        <v>0</v>
      </c>
      <c r="AF6740" s="5">
        <v>0</v>
      </c>
      <c r="AG6740" s="6">
        <v>45127</v>
      </c>
      <c r="AH6740" s="5">
        <v>1</v>
      </c>
      <c r="AI6740" s="5">
        <v>0</v>
      </c>
      <c r="AJ6740" s="5">
        <v>0</v>
      </c>
      <c r="AK6740" s="5">
        <f t="shared" si="1163"/>
        <v>0</v>
      </c>
      <c r="AL6740" s="5">
        <v>0</v>
      </c>
      <c r="AM6740" s="5">
        <v>0</v>
      </c>
      <c r="AN6740" s="5">
        <f t="shared" si="1164"/>
        <v>0</v>
      </c>
      <c r="AO6740" s="5">
        <v>0</v>
      </c>
      <c r="AP6740" s="5">
        <v>0</v>
      </c>
      <c r="AQ6740" s="5">
        <f t="shared" si="1165"/>
        <v>0</v>
      </c>
      <c r="AR6740" s="5">
        <v>0</v>
      </c>
      <c r="AS6740" s="6"/>
      <c r="AT6740" s="5">
        <v>0</v>
      </c>
      <c r="AU6740" s="5">
        <v>0</v>
      </c>
      <c r="AV6740" t="str">
        <f t="shared" si="1158"/>
        <v>N</v>
      </c>
      <c r="AW6740" t="s">
        <v>60</v>
      </c>
      <c r="AX6740" t="s">
        <v>61</v>
      </c>
      <c r="AY6740" t="s">
        <v>2637</v>
      </c>
      <c r="AZ6740" t="s">
        <v>2637</v>
      </c>
      <c r="BA6740" t="str">
        <f t="shared" si="1159"/>
        <v>N</v>
      </c>
    </row>
    <row r="6741" spans="1:53">
      <c r="A6741" t="s">
        <v>436</v>
      </c>
      <c r="B6741" t="s">
        <v>54</v>
      </c>
      <c r="C6741" t="s">
        <v>89</v>
      </c>
      <c r="D6741">
        <v>2023</v>
      </c>
      <c r="F6741" t="s">
        <v>15232</v>
      </c>
      <c r="G6741" t="s">
        <v>15233</v>
      </c>
      <c r="H6741" t="s">
        <v>12458</v>
      </c>
      <c r="I6741" t="s">
        <v>15234</v>
      </c>
      <c r="J6741" t="s">
        <v>58</v>
      </c>
      <c r="K6741" t="s">
        <v>59</v>
      </c>
      <c r="L6741" s="5">
        <v>0</v>
      </c>
      <c r="M6741" s="5">
        <v>0</v>
      </c>
      <c r="N6741" s="5">
        <f t="shared" si="1155"/>
        <v>0</v>
      </c>
      <c r="O6741" s="5">
        <v>0</v>
      </c>
      <c r="P6741" s="5">
        <v>0</v>
      </c>
      <c r="Q6741" s="5">
        <f t="shared" si="1156"/>
        <v>0</v>
      </c>
      <c r="R6741" s="5">
        <v>0</v>
      </c>
      <c r="S6741" s="5">
        <v>0</v>
      </c>
      <c r="T6741" s="5">
        <f t="shared" si="1157"/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f t="shared" si="1160"/>
        <v>0</v>
      </c>
      <c r="Z6741" s="5">
        <v>0</v>
      </c>
      <c r="AA6741" s="5">
        <v>1</v>
      </c>
      <c r="AB6741" s="5">
        <f t="shared" si="1161"/>
        <v>1</v>
      </c>
      <c r="AC6741" s="5">
        <v>0</v>
      </c>
      <c r="AD6741" s="5">
        <v>0</v>
      </c>
      <c r="AE6741" s="5">
        <f t="shared" si="1162"/>
        <v>0</v>
      </c>
      <c r="AF6741" s="5">
        <v>0</v>
      </c>
      <c r="AG6741" s="6">
        <v>45027</v>
      </c>
      <c r="AH6741" s="5">
        <v>1</v>
      </c>
      <c r="AI6741" s="5">
        <v>0</v>
      </c>
      <c r="AJ6741" s="5">
        <v>0</v>
      </c>
      <c r="AK6741" s="5">
        <f t="shared" si="1163"/>
        <v>0</v>
      </c>
      <c r="AL6741" s="5">
        <v>0</v>
      </c>
      <c r="AM6741" s="5">
        <v>0</v>
      </c>
      <c r="AN6741" s="5">
        <f t="shared" si="1164"/>
        <v>0</v>
      </c>
      <c r="AO6741" s="5">
        <v>0</v>
      </c>
      <c r="AP6741" s="5">
        <v>0</v>
      </c>
      <c r="AQ6741" s="5">
        <f t="shared" si="1165"/>
        <v>0</v>
      </c>
      <c r="AR6741" s="5">
        <v>0</v>
      </c>
      <c r="AS6741" s="6"/>
      <c r="AT6741" s="5">
        <v>0</v>
      </c>
      <c r="AU6741" s="5">
        <v>0</v>
      </c>
      <c r="AV6741" t="str">
        <f t="shared" si="1158"/>
        <v>N</v>
      </c>
      <c r="AW6741" t="s">
        <v>60</v>
      </c>
      <c r="AX6741" t="s">
        <v>61</v>
      </c>
      <c r="AY6741" t="s">
        <v>2637</v>
      </c>
      <c r="AZ6741" t="s">
        <v>2637</v>
      </c>
      <c r="BA6741" t="str">
        <f t="shared" si="1159"/>
        <v>N</v>
      </c>
    </row>
    <row r="6742" spans="1:53">
      <c r="A6742" t="s">
        <v>436</v>
      </c>
      <c r="B6742" t="s">
        <v>54</v>
      </c>
      <c r="C6742" t="s">
        <v>89</v>
      </c>
      <c r="D6742">
        <v>2023</v>
      </c>
      <c r="F6742" t="s">
        <v>15235</v>
      </c>
      <c r="G6742" t="s">
        <v>15236</v>
      </c>
      <c r="H6742" t="s">
        <v>12458</v>
      </c>
      <c r="I6742" t="s">
        <v>15237</v>
      </c>
      <c r="J6742" t="s">
        <v>58</v>
      </c>
      <c r="K6742" t="s">
        <v>59</v>
      </c>
      <c r="L6742" s="5">
        <v>0</v>
      </c>
      <c r="M6742" s="5">
        <v>0</v>
      </c>
      <c r="N6742" s="5">
        <f t="shared" si="1155"/>
        <v>0</v>
      </c>
      <c r="O6742" s="5">
        <v>0</v>
      </c>
      <c r="P6742" s="5">
        <v>0</v>
      </c>
      <c r="Q6742" s="5">
        <f t="shared" si="1156"/>
        <v>0</v>
      </c>
      <c r="R6742" s="5">
        <v>0</v>
      </c>
      <c r="S6742" s="5">
        <v>0</v>
      </c>
      <c r="T6742" s="5">
        <f t="shared" si="1157"/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f t="shared" si="1160"/>
        <v>0</v>
      </c>
      <c r="Z6742" s="5">
        <v>0</v>
      </c>
      <c r="AA6742" s="5">
        <v>1</v>
      </c>
      <c r="AB6742" s="5">
        <f t="shared" si="1161"/>
        <v>1</v>
      </c>
      <c r="AC6742" s="5">
        <v>0</v>
      </c>
      <c r="AD6742" s="5">
        <v>0</v>
      </c>
      <c r="AE6742" s="5">
        <f t="shared" si="1162"/>
        <v>0</v>
      </c>
      <c r="AF6742" s="5">
        <v>0</v>
      </c>
      <c r="AG6742" s="6">
        <v>45033</v>
      </c>
      <c r="AH6742" s="5">
        <v>1</v>
      </c>
      <c r="AI6742" s="5">
        <v>0</v>
      </c>
      <c r="AJ6742" s="5">
        <v>0</v>
      </c>
      <c r="AK6742" s="5">
        <f t="shared" si="1163"/>
        <v>0</v>
      </c>
      <c r="AL6742" s="5">
        <v>0</v>
      </c>
      <c r="AM6742" s="5">
        <v>0</v>
      </c>
      <c r="AN6742" s="5">
        <f t="shared" si="1164"/>
        <v>0</v>
      </c>
      <c r="AO6742" s="5">
        <v>0</v>
      </c>
      <c r="AP6742" s="5">
        <v>0</v>
      </c>
      <c r="AQ6742" s="5">
        <f t="shared" si="1165"/>
        <v>0</v>
      </c>
      <c r="AR6742" s="5">
        <v>0</v>
      </c>
      <c r="AS6742" s="6"/>
      <c r="AT6742" s="5">
        <v>0</v>
      </c>
      <c r="AU6742" s="5">
        <v>0</v>
      </c>
      <c r="AV6742" t="str">
        <f t="shared" si="1158"/>
        <v>N</v>
      </c>
      <c r="AW6742" t="s">
        <v>60</v>
      </c>
      <c r="AX6742" t="s">
        <v>61</v>
      </c>
      <c r="AY6742" t="s">
        <v>2637</v>
      </c>
      <c r="AZ6742" t="s">
        <v>2637</v>
      </c>
      <c r="BA6742" t="str">
        <f t="shared" si="1159"/>
        <v>N</v>
      </c>
    </row>
    <row r="6743" spans="1:53">
      <c r="A6743" t="s">
        <v>436</v>
      </c>
      <c r="B6743" t="s">
        <v>54</v>
      </c>
      <c r="C6743" t="s">
        <v>89</v>
      </c>
      <c r="D6743">
        <v>2023</v>
      </c>
      <c r="F6743" t="s">
        <v>15238</v>
      </c>
      <c r="G6743" t="s">
        <v>15239</v>
      </c>
      <c r="H6743" t="s">
        <v>15240</v>
      </c>
      <c r="I6743" t="s">
        <v>15241</v>
      </c>
      <c r="J6743" t="s">
        <v>58</v>
      </c>
      <c r="K6743" t="s">
        <v>59</v>
      </c>
      <c r="L6743" s="5">
        <v>0</v>
      </c>
      <c r="M6743" s="5">
        <v>0</v>
      </c>
      <c r="N6743" s="5">
        <f t="shared" si="1155"/>
        <v>0</v>
      </c>
      <c r="O6743" s="5">
        <v>0</v>
      </c>
      <c r="P6743" s="5">
        <v>0</v>
      </c>
      <c r="Q6743" s="5">
        <f t="shared" si="1156"/>
        <v>0</v>
      </c>
      <c r="R6743" s="5">
        <v>0</v>
      </c>
      <c r="S6743" s="5">
        <v>0</v>
      </c>
      <c r="T6743" s="5">
        <f t="shared" si="1157"/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f t="shared" si="1160"/>
        <v>0</v>
      </c>
      <c r="Z6743" s="5">
        <v>0</v>
      </c>
      <c r="AA6743" s="5">
        <v>1</v>
      </c>
      <c r="AB6743" s="5">
        <f t="shared" si="1161"/>
        <v>1</v>
      </c>
      <c r="AC6743" s="5">
        <v>0</v>
      </c>
      <c r="AD6743" s="5">
        <v>0</v>
      </c>
      <c r="AE6743" s="5">
        <f t="shared" si="1162"/>
        <v>0</v>
      </c>
      <c r="AF6743" s="5">
        <v>0</v>
      </c>
      <c r="AG6743" s="6">
        <v>45082</v>
      </c>
      <c r="AH6743" s="5">
        <v>1</v>
      </c>
      <c r="AI6743" s="5">
        <v>0</v>
      </c>
      <c r="AJ6743" s="5">
        <v>0</v>
      </c>
      <c r="AK6743" s="5">
        <f t="shared" si="1163"/>
        <v>0</v>
      </c>
      <c r="AL6743" s="5">
        <v>0</v>
      </c>
      <c r="AM6743" s="5">
        <v>0</v>
      </c>
      <c r="AN6743" s="5">
        <f t="shared" si="1164"/>
        <v>0</v>
      </c>
      <c r="AO6743" s="5">
        <v>0</v>
      </c>
      <c r="AP6743" s="5">
        <v>0</v>
      </c>
      <c r="AQ6743" s="5">
        <f t="shared" si="1165"/>
        <v>0</v>
      </c>
      <c r="AR6743" s="5">
        <v>0</v>
      </c>
      <c r="AS6743" s="6"/>
      <c r="AT6743" s="5">
        <v>0</v>
      </c>
      <c r="AU6743" s="5">
        <v>0</v>
      </c>
      <c r="AV6743" t="str">
        <f t="shared" si="1158"/>
        <v>N</v>
      </c>
      <c r="AW6743" t="s">
        <v>60</v>
      </c>
      <c r="AX6743" t="s">
        <v>61</v>
      </c>
      <c r="AY6743" t="s">
        <v>2637</v>
      </c>
      <c r="AZ6743" t="s">
        <v>2637</v>
      </c>
      <c r="BA6743" t="str">
        <f t="shared" si="1159"/>
        <v>N</v>
      </c>
    </row>
    <row r="6744" spans="1:53">
      <c r="A6744" t="s">
        <v>436</v>
      </c>
      <c r="B6744" t="s">
        <v>54</v>
      </c>
      <c r="C6744" t="s">
        <v>89</v>
      </c>
      <c r="D6744">
        <v>2023</v>
      </c>
      <c r="F6744" t="s">
        <v>15242</v>
      </c>
      <c r="G6744" t="s">
        <v>15243</v>
      </c>
      <c r="H6744" t="s">
        <v>15244</v>
      </c>
      <c r="I6744" t="s">
        <v>15245</v>
      </c>
      <c r="J6744" t="s">
        <v>58</v>
      </c>
      <c r="K6744" t="s">
        <v>59</v>
      </c>
      <c r="L6744" s="5">
        <v>0</v>
      </c>
      <c r="M6744" s="5">
        <v>0</v>
      </c>
      <c r="N6744" s="5">
        <f t="shared" si="1155"/>
        <v>0</v>
      </c>
      <c r="O6744" s="5">
        <v>0</v>
      </c>
      <c r="P6744" s="5">
        <v>0</v>
      </c>
      <c r="Q6744" s="5">
        <f t="shared" si="1156"/>
        <v>0</v>
      </c>
      <c r="R6744" s="5">
        <v>0</v>
      </c>
      <c r="S6744" s="5">
        <v>0</v>
      </c>
      <c r="T6744" s="5">
        <f t="shared" si="1157"/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f t="shared" si="1160"/>
        <v>0</v>
      </c>
      <c r="Z6744" s="5">
        <v>0</v>
      </c>
      <c r="AA6744" s="5">
        <v>1</v>
      </c>
      <c r="AB6744" s="5">
        <f t="shared" si="1161"/>
        <v>1</v>
      </c>
      <c r="AC6744" s="5">
        <v>0</v>
      </c>
      <c r="AD6744" s="5">
        <v>0</v>
      </c>
      <c r="AE6744" s="5">
        <f t="shared" si="1162"/>
        <v>0</v>
      </c>
      <c r="AF6744" s="5">
        <v>0</v>
      </c>
      <c r="AG6744" s="6">
        <v>44980</v>
      </c>
      <c r="AH6744" s="5">
        <v>1</v>
      </c>
      <c r="AI6744" s="5">
        <v>0</v>
      </c>
      <c r="AJ6744" s="5">
        <v>0</v>
      </c>
      <c r="AK6744" s="5">
        <f t="shared" si="1163"/>
        <v>0</v>
      </c>
      <c r="AL6744" s="5">
        <v>0</v>
      </c>
      <c r="AM6744" s="5">
        <v>0</v>
      </c>
      <c r="AN6744" s="5">
        <f t="shared" si="1164"/>
        <v>0</v>
      </c>
      <c r="AO6744" s="5">
        <v>0</v>
      </c>
      <c r="AP6744" s="5">
        <v>0</v>
      </c>
      <c r="AQ6744" s="5">
        <f t="shared" si="1165"/>
        <v>0</v>
      </c>
      <c r="AR6744" s="5">
        <v>0</v>
      </c>
      <c r="AS6744" s="6"/>
      <c r="AT6744" s="5">
        <v>0</v>
      </c>
      <c r="AU6744" s="5">
        <v>0</v>
      </c>
      <c r="AV6744" t="str">
        <f t="shared" si="1158"/>
        <v>N</v>
      </c>
      <c r="AW6744" t="s">
        <v>60</v>
      </c>
      <c r="AX6744" t="s">
        <v>61</v>
      </c>
      <c r="AY6744" t="s">
        <v>2637</v>
      </c>
      <c r="AZ6744" t="s">
        <v>2637</v>
      </c>
      <c r="BA6744" t="str">
        <f t="shared" si="1159"/>
        <v>N</v>
      </c>
    </row>
    <row r="6745" spans="1:53">
      <c r="A6745" t="s">
        <v>436</v>
      </c>
      <c r="B6745" t="s">
        <v>54</v>
      </c>
      <c r="C6745" t="s">
        <v>89</v>
      </c>
      <c r="D6745">
        <v>2023</v>
      </c>
      <c r="F6745" t="s">
        <v>15246</v>
      </c>
      <c r="G6745" t="s">
        <v>15247</v>
      </c>
      <c r="H6745" t="s">
        <v>15173</v>
      </c>
      <c r="I6745" t="s">
        <v>15248</v>
      </c>
      <c r="J6745" t="s">
        <v>58</v>
      </c>
      <c r="K6745" t="s">
        <v>59</v>
      </c>
      <c r="L6745" s="5">
        <v>0</v>
      </c>
      <c r="M6745" s="5">
        <v>0</v>
      </c>
      <c r="N6745" s="5">
        <f t="shared" si="1155"/>
        <v>0</v>
      </c>
      <c r="O6745" s="5">
        <v>0</v>
      </c>
      <c r="P6745" s="5">
        <v>0</v>
      </c>
      <c r="Q6745" s="5">
        <f t="shared" si="1156"/>
        <v>0</v>
      </c>
      <c r="R6745" s="5">
        <v>0</v>
      </c>
      <c r="S6745" s="5">
        <v>0</v>
      </c>
      <c r="T6745" s="5">
        <f t="shared" si="1157"/>
        <v>0</v>
      </c>
      <c r="U6745" s="5">
        <v>0</v>
      </c>
      <c r="V6745" s="5">
        <v>0</v>
      </c>
      <c r="W6745" s="5">
        <v>0</v>
      </c>
      <c r="X6745" s="5">
        <v>0</v>
      </c>
      <c r="Y6745" s="5">
        <f t="shared" si="1160"/>
        <v>0</v>
      </c>
      <c r="Z6745" s="5">
        <v>0</v>
      </c>
      <c r="AA6745" s="5">
        <v>1</v>
      </c>
      <c r="AB6745" s="5">
        <f t="shared" si="1161"/>
        <v>1</v>
      </c>
      <c r="AC6745" s="5">
        <v>0</v>
      </c>
      <c r="AD6745" s="5">
        <v>0</v>
      </c>
      <c r="AE6745" s="5">
        <f t="shared" si="1162"/>
        <v>0</v>
      </c>
      <c r="AF6745" s="5">
        <v>0</v>
      </c>
      <c r="AG6745" s="6">
        <v>45001</v>
      </c>
      <c r="AH6745" s="5">
        <v>1</v>
      </c>
      <c r="AI6745" s="5">
        <v>0</v>
      </c>
      <c r="AJ6745" s="5">
        <v>0</v>
      </c>
      <c r="AK6745" s="5">
        <f t="shared" si="1163"/>
        <v>0</v>
      </c>
      <c r="AL6745" s="5">
        <v>0</v>
      </c>
      <c r="AM6745" s="5">
        <v>0</v>
      </c>
      <c r="AN6745" s="5">
        <f t="shared" si="1164"/>
        <v>0</v>
      </c>
      <c r="AO6745" s="5">
        <v>0</v>
      </c>
      <c r="AP6745" s="5">
        <v>0</v>
      </c>
      <c r="AQ6745" s="5">
        <f t="shared" si="1165"/>
        <v>0</v>
      </c>
      <c r="AR6745" s="5">
        <v>0</v>
      </c>
      <c r="AS6745" s="6"/>
      <c r="AT6745" s="5">
        <v>0</v>
      </c>
      <c r="AU6745" s="5">
        <v>0</v>
      </c>
      <c r="AV6745" t="str">
        <f t="shared" si="1158"/>
        <v>N</v>
      </c>
      <c r="AW6745" t="s">
        <v>60</v>
      </c>
      <c r="AX6745" t="s">
        <v>61</v>
      </c>
      <c r="AY6745" t="s">
        <v>2637</v>
      </c>
      <c r="AZ6745" t="s">
        <v>2637</v>
      </c>
      <c r="BA6745" t="str">
        <f t="shared" si="1159"/>
        <v>N</v>
      </c>
    </row>
    <row r="6746" spans="1:53">
      <c r="A6746" t="s">
        <v>436</v>
      </c>
      <c r="B6746" t="s">
        <v>54</v>
      </c>
      <c r="C6746" t="s">
        <v>89</v>
      </c>
      <c r="D6746">
        <v>2023</v>
      </c>
      <c r="F6746" t="s">
        <v>15249</v>
      </c>
      <c r="G6746" t="s">
        <v>15250</v>
      </c>
      <c r="H6746" t="s">
        <v>14988</v>
      </c>
      <c r="I6746" t="s">
        <v>15251</v>
      </c>
      <c r="J6746" t="s">
        <v>58</v>
      </c>
      <c r="K6746" t="s">
        <v>59</v>
      </c>
      <c r="L6746" s="5">
        <v>0</v>
      </c>
      <c r="M6746" s="5">
        <v>0</v>
      </c>
      <c r="N6746" s="5">
        <f t="shared" si="1155"/>
        <v>0</v>
      </c>
      <c r="O6746" s="5">
        <v>0</v>
      </c>
      <c r="P6746" s="5">
        <v>0</v>
      </c>
      <c r="Q6746" s="5">
        <f t="shared" si="1156"/>
        <v>0</v>
      </c>
      <c r="R6746" s="5">
        <v>0</v>
      </c>
      <c r="S6746" s="5">
        <v>0</v>
      </c>
      <c r="T6746" s="5">
        <f t="shared" si="1157"/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f t="shared" si="1160"/>
        <v>0</v>
      </c>
      <c r="Z6746" s="5">
        <v>0</v>
      </c>
      <c r="AA6746" s="5">
        <v>1</v>
      </c>
      <c r="AB6746" s="5">
        <f t="shared" si="1161"/>
        <v>1</v>
      </c>
      <c r="AC6746" s="5">
        <v>0</v>
      </c>
      <c r="AD6746" s="5">
        <v>0</v>
      </c>
      <c r="AE6746" s="5">
        <f t="shared" si="1162"/>
        <v>0</v>
      </c>
      <c r="AF6746" s="5">
        <v>0</v>
      </c>
      <c r="AG6746" s="6">
        <v>45055</v>
      </c>
      <c r="AH6746" s="5">
        <v>1</v>
      </c>
      <c r="AI6746" s="5">
        <v>0</v>
      </c>
      <c r="AJ6746" s="5">
        <v>0</v>
      </c>
      <c r="AK6746" s="5">
        <f t="shared" si="1163"/>
        <v>0</v>
      </c>
      <c r="AL6746" s="5">
        <v>0</v>
      </c>
      <c r="AM6746" s="5">
        <v>0</v>
      </c>
      <c r="AN6746" s="5">
        <f t="shared" si="1164"/>
        <v>0</v>
      </c>
      <c r="AO6746" s="5">
        <v>0</v>
      </c>
      <c r="AP6746" s="5">
        <v>0</v>
      </c>
      <c r="AQ6746" s="5">
        <f t="shared" si="1165"/>
        <v>0</v>
      </c>
      <c r="AR6746" s="5">
        <v>0</v>
      </c>
      <c r="AS6746" s="6"/>
      <c r="AT6746" s="5">
        <v>0</v>
      </c>
      <c r="AU6746" s="5">
        <v>0</v>
      </c>
      <c r="AV6746" t="str">
        <f t="shared" si="1158"/>
        <v>N</v>
      </c>
      <c r="AW6746" t="s">
        <v>60</v>
      </c>
      <c r="AX6746" t="s">
        <v>61</v>
      </c>
      <c r="AY6746" t="s">
        <v>2637</v>
      </c>
      <c r="AZ6746" t="s">
        <v>2637</v>
      </c>
      <c r="BA6746" t="str">
        <f t="shared" si="1159"/>
        <v>N</v>
      </c>
    </row>
    <row r="6747" spans="1:53">
      <c r="A6747" t="s">
        <v>436</v>
      </c>
      <c r="B6747" t="s">
        <v>54</v>
      </c>
      <c r="C6747" t="s">
        <v>89</v>
      </c>
      <c r="D6747">
        <v>2023</v>
      </c>
      <c r="F6747" t="s">
        <v>15252</v>
      </c>
      <c r="G6747" t="s">
        <v>15253</v>
      </c>
      <c r="H6747" t="s">
        <v>15254</v>
      </c>
      <c r="I6747" t="s">
        <v>15255</v>
      </c>
      <c r="J6747" t="s">
        <v>58</v>
      </c>
      <c r="K6747" t="s">
        <v>59</v>
      </c>
      <c r="L6747" s="5">
        <v>0</v>
      </c>
      <c r="M6747" s="5">
        <v>0</v>
      </c>
      <c r="N6747" s="5">
        <f t="shared" si="1155"/>
        <v>0</v>
      </c>
      <c r="O6747" s="5">
        <v>0</v>
      </c>
      <c r="P6747" s="5">
        <v>0</v>
      </c>
      <c r="Q6747" s="5">
        <f t="shared" si="1156"/>
        <v>0</v>
      </c>
      <c r="R6747" s="5">
        <v>0</v>
      </c>
      <c r="S6747" s="5">
        <v>0</v>
      </c>
      <c r="T6747" s="5">
        <f t="shared" si="1157"/>
        <v>0</v>
      </c>
      <c r="U6747" s="5">
        <v>0</v>
      </c>
      <c r="V6747" s="5">
        <v>0</v>
      </c>
      <c r="W6747" s="5">
        <v>0</v>
      </c>
      <c r="X6747" s="5">
        <v>0</v>
      </c>
      <c r="Y6747" s="5">
        <f t="shared" si="1160"/>
        <v>0</v>
      </c>
      <c r="Z6747" s="5">
        <v>0</v>
      </c>
      <c r="AA6747" s="5">
        <v>1</v>
      </c>
      <c r="AB6747" s="5">
        <f t="shared" si="1161"/>
        <v>1</v>
      </c>
      <c r="AC6747" s="5">
        <v>0</v>
      </c>
      <c r="AD6747" s="5">
        <v>0</v>
      </c>
      <c r="AE6747" s="5">
        <f t="shared" si="1162"/>
        <v>0</v>
      </c>
      <c r="AF6747" s="5">
        <v>0</v>
      </c>
      <c r="AG6747" s="6">
        <v>45189</v>
      </c>
      <c r="AH6747" s="5">
        <v>1</v>
      </c>
      <c r="AI6747" s="5">
        <v>0</v>
      </c>
      <c r="AJ6747" s="5">
        <v>0</v>
      </c>
      <c r="AK6747" s="5">
        <f t="shared" si="1163"/>
        <v>0</v>
      </c>
      <c r="AL6747" s="5">
        <v>0</v>
      </c>
      <c r="AM6747" s="5">
        <v>0</v>
      </c>
      <c r="AN6747" s="5">
        <f t="shared" si="1164"/>
        <v>0</v>
      </c>
      <c r="AO6747" s="5">
        <v>0</v>
      </c>
      <c r="AP6747" s="5">
        <v>0</v>
      </c>
      <c r="AQ6747" s="5">
        <f t="shared" si="1165"/>
        <v>0</v>
      </c>
      <c r="AR6747" s="5">
        <v>0</v>
      </c>
      <c r="AS6747" s="6"/>
      <c r="AT6747" s="5">
        <v>0</v>
      </c>
      <c r="AU6747" s="5">
        <v>0</v>
      </c>
      <c r="AV6747" t="str">
        <f t="shared" si="1158"/>
        <v>N</v>
      </c>
      <c r="AW6747" t="s">
        <v>60</v>
      </c>
      <c r="AX6747" t="s">
        <v>61</v>
      </c>
      <c r="AY6747" t="s">
        <v>2637</v>
      </c>
      <c r="AZ6747" t="s">
        <v>2637</v>
      </c>
      <c r="BA6747" t="str">
        <f t="shared" si="1159"/>
        <v>N</v>
      </c>
    </row>
    <row r="6748" spans="1:53">
      <c r="A6748" t="s">
        <v>436</v>
      </c>
      <c r="B6748" t="s">
        <v>54</v>
      </c>
      <c r="C6748" t="s">
        <v>89</v>
      </c>
      <c r="D6748">
        <v>2023</v>
      </c>
      <c r="F6748" t="s">
        <v>15256</v>
      </c>
      <c r="G6748" t="s">
        <v>15257</v>
      </c>
      <c r="H6748" t="s">
        <v>15258</v>
      </c>
      <c r="I6748" t="s">
        <v>15259</v>
      </c>
      <c r="J6748" t="s">
        <v>58</v>
      </c>
      <c r="K6748" t="s">
        <v>59</v>
      </c>
      <c r="L6748" s="5">
        <v>0</v>
      </c>
      <c r="M6748" s="5">
        <v>0</v>
      </c>
      <c r="N6748" s="5">
        <f t="shared" si="1155"/>
        <v>0</v>
      </c>
      <c r="O6748" s="5">
        <v>0</v>
      </c>
      <c r="P6748" s="5">
        <v>0</v>
      </c>
      <c r="Q6748" s="5">
        <f t="shared" si="1156"/>
        <v>0</v>
      </c>
      <c r="R6748" s="5">
        <v>0</v>
      </c>
      <c r="S6748" s="5">
        <v>0</v>
      </c>
      <c r="T6748" s="5">
        <f t="shared" si="1157"/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f t="shared" si="1160"/>
        <v>0</v>
      </c>
      <c r="Z6748" s="5">
        <v>0</v>
      </c>
      <c r="AA6748" s="5">
        <v>1</v>
      </c>
      <c r="AB6748" s="5">
        <f t="shared" si="1161"/>
        <v>1</v>
      </c>
      <c r="AC6748" s="5">
        <v>0</v>
      </c>
      <c r="AD6748" s="5">
        <v>0</v>
      </c>
      <c r="AE6748" s="5">
        <f t="shared" si="1162"/>
        <v>0</v>
      </c>
      <c r="AF6748" s="5">
        <v>0</v>
      </c>
      <c r="AG6748" s="6">
        <v>45035</v>
      </c>
      <c r="AH6748" s="5">
        <v>1</v>
      </c>
      <c r="AI6748" s="5">
        <v>0</v>
      </c>
      <c r="AJ6748" s="5">
        <v>0</v>
      </c>
      <c r="AK6748" s="5">
        <f t="shared" si="1163"/>
        <v>0</v>
      </c>
      <c r="AL6748" s="5">
        <v>0</v>
      </c>
      <c r="AM6748" s="5">
        <v>0</v>
      </c>
      <c r="AN6748" s="5">
        <f t="shared" si="1164"/>
        <v>0</v>
      </c>
      <c r="AO6748" s="5">
        <v>0</v>
      </c>
      <c r="AP6748" s="5">
        <v>0</v>
      </c>
      <c r="AQ6748" s="5">
        <f t="shared" si="1165"/>
        <v>0</v>
      </c>
      <c r="AR6748" s="5">
        <v>0</v>
      </c>
      <c r="AS6748" s="6"/>
      <c r="AT6748" s="5">
        <v>0</v>
      </c>
      <c r="AU6748" s="5">
        <v>0</v>
      </c>
      <c r="AV6748" t="str">
        <f t="shared" si="1158"/>
        <v>N</v>
      </c>
      <c r="AW6748" t="s">
        <v>60</v>
      </c>
      <c r="AX6748" t="s">
        <v>61</v>
      </c>
      <c r="AY6748" t="s">
        <v>2637</v>
      </c>
      <c r="AZ6748" t="s">
        <v>2637</v>
      </c>
      <c r="BA6748" t="str">
        <f t="shared" si="1159"/>
        <v>N</v>
      </c>
    </row>
    <row r="6749" spans="1:53">
      <c r="A6749" t="s">
        <v>436</v>
      </c>
      <c r="B6749" t="s">
        <v>54</v>
      </c>
      <c r="C6749" t="s">
        <v>89</v>
      </c>
      <c r="D6749">
        <v>2023</v>
      </c>
      <c r="F6749" t="s">
        <v>15260</v>
      </c>
      <c r="G6749" t="s">
        <v>15261</v>
      </c>
      <c r="H6749" t="s">
        <v>15262</v>
      </c>
      <c r="I6749" t="s">
        <v>15263</v>
      </c>
      <c r="J6749" t="s">
        <v>58</v>
      </c>
      <c r="K6749" t="s">
        <v>59</v>
      </c>
      <c r="L6749" s="5">
        <v>0</v>
      </c>
      <c r="M6749" s="5">
        <v>0</v>
      </c>
      <c r="N6749" s="5">
        <f t="shared" si="1155"/>
        <v>0</v>
      </c>
      <c r="O6749" s="5">
        <v>0</v>
      </c>
      <c r="P6749" s="5">
        <v>0</v>
      </c>
      <c r="Q6749" s="5">
        <f t="shared" si="1156"/>
        <v>0</v>
      </c>
      <c r="R6749" s="5">
        <v>0</v>
      </c>
      <c r="S6749" s="5">
        <v>0</v>
      </c>
      <c r="T6749" s="5">
        <f t="shared" si="1157"/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f t="shared" si="1160"/>
        <v>0</v>
      </c>
      <c r="Z6749" s="5">
        <v>0</v>
      </c>
      <c r="AA6749" s="5">
        <v>1</v>
      </c>
      <c r="AB6749" s="5">
        <f t="shared" si="1161"/>
        <v>1</v>
      </c>
      <c r="AC6749" s="5">
        <v>0</v>
      </c>
      <c r="AD6749" s="5">
        <v>0</v>
      </c>
      <c r="AE6749" s="5">
        <f t="shared" si="1162"/>
        <v>0</v>
      </c>
      <c r="AF6749" s="5">
        <v>0</v>
      </c>
      <c r="AG6749" s="6">
        <v>44987</v>
      </c>
      <c r="AH6749" s="5">
        <v>1</v>
      </c>
      <c r="AI6749" s="5">
        <v>0</v>
      </c>
      <c r="AJ6749" s="5">
        <v>0</v>
      </c>
      <c r="AK6749" s="5">
        <f t="shared" si="1163"/>
        <v>0</v>
      </c>
      <c r="AL6749" s="5">
        <v>0</v>
      </c>
      <c r="AM6749" s="5">
        <v>0</v>
      </c>
      <c r="AN6749" s="5">
        <f t="shared" si="1164"/>
        <v>0</v>
      </c>
      <c r="AO6749" s="5">
        <v>0</v>
      </c>
      <c r="AP6749" s="5">
        <v>0</v>
      </c>
      <c r="AQ6749" s="5">
        <f t="shared" si="1165"/>
        <v>0</v>
      </c>
      <c r="AR6749" s="5">
        <v>0</v>
      </c>
      <c r="AS6749" s="6"/>
      <c r="AT6749" s="5">
        <v>0</v>
      </c>
      <c r="AU6749" s="5">
        <v>0</v>
      </c>
      <c r="AV6749" t="str">
        <f t="shared" si="1158"/>
        <v>N</v>
      </c>
      <c r="AW6749" t="s">
        <v>60</v>
      </c>
      <c r="AX6749" t="s">
        <v>61</v>
      </c>
      <c r="AY6749" t="s">
        <v>2637</v>
      </c>
      <c r="AZ6749" t="s">
        <v>2637</v>
      </c>
      <c r="BA6749" t="str">
        <f t="shared" si="1159"/>
        <v>N</v>
      </c>
    </row>
    <row r="6750" spans="1:53">
      <c r="A6750" t="s">
        <v>436</v>
      </c>
      <c r="B6750" t="s">
        <v>54</v>
      </c>
      <c r="C6750" t="s">
        <v>89</v>
      </c>
      <c r="D6750">
        <v>2023</v>
      </c>
      <c r="F6750" t="s">
        <v>15264</v>
      </c>
      <c r="G6750" t="s">
        <v>15265</v>
      </c>
      <c r="H6750" t="s">
        <v>15266</v>
      </c>
      <c r="I6750" t="s">
        <v>15267</v>
      </c>
      <c r="J6750" t="s">
        <v>58</v>
      </c>
      <c r="K6750" t="s">
        <v>59</v>
      </c>
      <c r="L6750" s="5">
        <v>0</v>
      </c>
      <c r="M6750" s="5">
        <v>0</v>
      </c>
      <c r="N6750" s="5">
        <f t="shared" si="1155"/>
        <v>0</v>
      </c>
      <c r="O6750" s="5">
        <v>0</v>
      </c>
      <c r="P6750" s="5">
        <v>0</v>
      </c>
      <c r="Q6750" s="5">
        <f t="shared" si="1156"/>
        <v>0</v>
      </c>
      <c r="R6750" s="5">
        <v>0</v>
      </c>
      <c r="S6750" s="5">
        <v>0</v>
      </c>
      <c r="T6750" s="5">
        <f t="shared" si="1157"/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f t="shared" si="1160"/>
        <v>0</v>
      </c>
      <c r="Z6750" s="5">
        <v>0</v>
      </c>
      <c r="AA6750" s="5">
        <v>1</v>
      </c>
      <c r="AB6750" s="5">
        <f t="shared" si="1161"/>
        <v>1</v>
      </c>
      <c r="AC6750" s="5">
        <v>0</v>
      </c>
      <c r="AD6750" s="5">
        <v>0</v>
      </c>
      <c r="AE6750" s="5">
        <f t="shared" si="1162"/>
        <v>0</v>
      </c>
      <c r="AF6750" s="5">
        <v>0</v>
      </c>
      <c r="AG6750" s="6">
        <v>45098</v>
      </c>
      <c r="AH6750" s="5">
        <v>1</v>
      </c>
      <c r="AI6750" s="5">
        <v>0</v>
      </c>
      <c r="AJ6750" s="5">
        <v>0</v>
      </c>
      <c r="AK6750" s="5">
        <f t="shared" si="1163"/>
        <v>0</v>
      </c>
      <c r="AL6750" s="5">
        <v>0</v>
      </c>
      <c r="AM6750" s="5">
        <v>0</v>
      </c>
      <c r="AN6750" s="5">
        <f t="shared" si="1164"/>
        <v>0</v>
      </c>
      <c r="AO6750" s="5">
        <v>0</v>
      </c>
      <c r="AP6750" s="5">
        <v>0</v>
      </c>
      <c r="AQ6750" s="5">
        <f t="shared" si="1165"/>
        <v>0</v>
      </c>
      <c r="AR6750" s="5">
        <v>0</v>
      </c>
      <c r="AS6750" s="6"/>
      <c r="AT6750" s="5">
        <v>0</v>
      </c>
      <c r="AU6750" s="5">
        <v>0</v>
      </c>
      <c r="AV6750" t="str">
        <f t="shared" si="1158"/>
        <v>N</v>
      </c>
      <c r="AW6750" t="s">
        <v>60</v>
      </c>
      <c r="AX6750" t="s">
        <v>61</v>
      </c>
      <c r="AY6750" t="s">
        <v>2637</v>
      </c>
      <c r="AZ6750" t="s">
        <v>2637</v>
      </c>
      <c r="BA6750" t="str">
        <f t="shared" si="1159"/>
        <v>N</v>
      </c>
    </row>
    <row r="6751" spans="1:53">
      <c r="A6751" t="s">
        <v>436</v>
      </c>
      <c r="B6751" t="s">
        <v>54</v>
      </c>
      <c r="C6751" t="s">
        <v>89</v>
      </c>
      <c r="D6751">
        <v>2023</v>
      </c>
      <c r="F6751" t="s">
        <v>7367</v>
      </c>
      <c r="G6751" t="s">
        <v>15268</v>
      </c>
      <c r="H6751" t="s">
        <v>15269</v>
      </c>
      <c r="I6751" t="s">
        <v>7370</v>
      </c>
      <c r="J6751" t="s">
        <v>58</v>
      </c>
      <c r="K6751" t="s">
        <v>59</v>
      </c>
      <c r="L6751" s="5">
        <v>0</v>
      </c>
      <c r="M6751" s="5">
        <v>0</v>
      </c>
      <c r="N6751" s="5">
        <f t="shared" si="1155"/>
        <v>0</v>
      </c>
      <c r="O6751" s="5">
        <v>0</v>
      </c>
      <c r="P6751" s="5">
        <v>0</v>
      </c>
      <c r="Q6751" s="5">
        <f t="shared" si="1156"/>
        <v>0</v>
      </c>
      <c r="R6751" s="5">
        <v>0</v>
      </c>
      <c r="S6751" s="5">
        <v>0</v>
      </c>
      <c r="T6751" s="5">
        <f t="shared" si="1157"/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f t="shared" si="1160"/>
        <v>0</v>
      </c>
      <c r="Z6751" s="5">
        <v>0</v>
      </c>
      <c r="AA6751" s="5">
        <v>1</v>
      </c>
      <c r="AB6751" s="5">
        <f t="shared" si="1161"/>
        <v>1</v>
      </c>
      <c r="AC6751" s="5">
        <v>0</v>
      </c>
      <c r="AD6751" s="5">
        <v>0</v>
      </c>
      <c r="AE6751" s="5">
        <f t="shared" si="1162"/>
        <v>0</v>
      </c>
      <c r="AF6751" s="5">
        <v>0</v>
      </c>
      <c r="AG6751" s="6">
        <v>45215</v>
      </c>
      <c r="AH6751" s="5">
        <v>1</v>
      </c>
      <c r="AI6751" s="5">
        <v>0</v>
      </c>
      <c r="AJ6751" s="5">
        <v>0</v>
      </c>
      <c r="AK6751" s="5">
        <f t="shared" si="1163"/>
        <v>0</v>
      </c>
      <c r="AL6751" s="5">
        <v>0</v>
      </c>
      <c r="AM6751" s="5">
        <v>0</v>
      </c>
      <c r="AN6751" s="5">
        <f t="shared" si="1164"/>
        <v>0</v>
      </c>
      <c r="AO6751" s="5">
        <v>0</v>
      </c>
      <c r="AP6751" s="5">
        <v>0</v>
      </c>
      <c r="AQ6751" s="5">
        <f t="shared" si="1165"/>
        <v>0</v>
      </c>
      <c r="AR6751" s="5">
        <v>0</v>
      </c>
      <c r="AS6751" s="6"/>
      <c r="AT6751" s="5">
        <v>0</v>
      </c>
      <c r="AU6751" s="5">
        <v>0</v>
      </c>
      <c r="AV6751" t="str">
        <f t="shared" si="1158"/>
        <v>N</v>
      </c>
      <c r="AW6751" t="s">
        <v>60</v>
      </c>
      <c r="AX6751" t="s">
        <v>61</v>
      </c>
      <c r="AY6751" t="s">
        <v>2637</v>
      </c>
      <c r="AZ6751" t="s">
        <v>2637</v>
      </c>
      <c r="BA6751" t="str">
        <f t="shared" si="1159"/>
        <v>N</v>
      </c>
    </row>
    <row r="6752" spans="1:53">
      <c r="A6752" t="s">
        <v>436</v>
      </c>
      <c r="B6752" t="s">
        <v>54</v>
      </c>
      <c r="C6752" t="s">
        <v>89</v>
      </c>
      <c r="D6752">
        <v>2023</v>
      </c>
      <c r="F6752" t="s">
        <v>15270</v>
      </c>
      <c r="G6752" t="s">
        <v>15271</v>
      </c>
      <c r="H6752" t="s">
        <v>15272</v>
      </c>
      <c r="I6752" t="s">
        <v>15273</v>
      </c>
      <c r="J6752" t="s">
        <v>58</v>
      </c>
      <c r="K6752" t="s">
        <v>59</v>
      </c>
      <c r="L6752" s="5">
        <v>0</v>
      </c>
      <c r="M6752" s="5">
        <v>0</v>
      </c>
      <c r="N6752" s="5">
        <f t="shared" si="1155"/>
        <v>0</v>
      </c>
      <c r="O6752" s="5">
        <v>0</v>
      </c>
      <c r="P6752" s="5">
        <v>0</v>
      </c>
      <c r="Q6752" s="5">
        <f t="shared" si="1156"/>
        <v>0</v>
      </c>
      <c r="R6752" s="5">
        <v>0</v>
      </c>
      <c r="S6752" s="5">
        <v>0</v>
      </c>
      <c r="T6752" s="5">
        <f t="shared" si="1157"/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f t="shared" si="1160"/>
        <v>0</v>
      </c>
      <c r="Z6752" s="5">
        <v>0</v>
      </c>
      <c r="AA6752" s="5">
        <v>1</v>
      </c>
      <c r="AB6752" s="5">
        <f t="shared" si="1161"/>
        <v>1</v>
      </c>
      <c r="AC6752" s="5">
        <v>0</v>
      </c>
      <c r="AD6752" s="5">
        <v>0</v>
      </c>
      <c r="AE6752" s="5">
        <f t="shared" si="1162"/>
        <v>0</v>
      </c>
      <c r="AF6752" s="5">
        <v>0</v>
      </c>
      <c r="AG6752" s="6">
        <v>45218</v>
      </c>
      <c r="AH6752" s="5">
        <v>1</v>
      </c>
      <c r="AI6752" s="5">
        <v>0</v>
      </c>
      <c r="AJ6752" s="5">
        <v>0</v>
      </c>
      <c r="AK6752" s="5">
        <f t="shared" si="1163"/>
        <v>0</v>
      </c>
      <c r="AL6752" s="5">
        <v>0</v>
      </c>
      <c r="AM6752" s="5">
        <v>0</v>
      </c>
      <c r="AN6752" s="5">
        <f t="shared" si="1164"/>
        <v>0</v>
      </c>
      <c r="AO6752" s="5">
        <v>0</v>
      </c>
      <c r="AP6752" s="5">
        <v>0</v>
      </c>
      <c r="AQ6752" s="5">
        <f t="shared" si="1165"/>
        <v>0</v>
      </c>
      <c r="AR6752" s="5">
        <v>0</v>
      </c>
      <c r="AS6752" s="6"/>
      <c r="AT6752" s="5">
        <v>0</v>
      </c>
      <c r="AU6752" s="5">
        <v>0</v>
      </c>
      <c r="AV6752" t="str">
        <f t="shared" si="1158"/>
        <v>N</v>
      </c>
      <c r="AW6752" t="s">
        <v>60</v>
      </c>
      <c r="AX6752" t="s">
        <v>61</v>
      </c>
      <c r="AY6752" t="s">
        <v>2637</v>
      </c>
      <c r="AZ6752" t="s">
        <v>2637</v>
      </c>
      <c r="BA6752" t="str">
        <f t="shared" si="1159"/>
        <v>N</v>
      </c>
    </row>
    <row r="6753" spans="1:53">
      <c r="A6753" t="s">
        <v>436</v>
      </c>
      <c r="B6753" t="s">
        <v>54</v>
      </c>
      <c r="C6753" t="s">
        <v>89</v>
      </c>
      <c r="D6753">
        <v>2023</v>
      </c>
      <c r="F6753" t="s">
        <v>15274</v>
      </c>
      <c r="G6753" t="s">
        <v>15275</v>
      </c>
      <c r="H6753" t="s">
        <v>15276</v>
      </c>
      <c r="I6753" t="s">
        <v>15277</v>
      </c>
      <c r="J6753" t="s">
        <v>58</v>
      </c>
      <c r="K6753" t="s">
        <v>59</v>
      </c>
      <c r="L6753" s="5">
        <v>0</v>
      </c>
      <c r="M6753" s="5">
        <v>0</v>
      </c>
      <c r="N6753" s="5">
        <f t="shared" si="1155"/>
        <v>0</v>
      </c>
      <c r="O6753" s="5">
        <v>0</v>
      </c>
      <c r="P6753" s="5">
        <v>0</v>
      </c>
      <c r="Q6753" s="5">
        <f t="shared" si="1156"/>
        <v>0</v>
      </c>
      <c r="R6753" s="5">
        <v>0</v>
      </c>
      <c r="S6753" s="5">
        <v>0</v>
      </c>
      <c r="T6753" s="5">
        <f t="shared" si="1157"/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f t="shared" si="1160"/>
        <v>0</v>
      </c>
      <c r="Z6753" s="5">
        <v>0</v>
      </c>
      <c r="AA6753" s="5">
        <v>1</v>
      </c>
      <c r="AB6753" s="5">
        <f t="shared" si="1161"/>
        <v>1</v>
      </c>
      <c r="AC6753" s="5">
        <v>0</v>
      </c>
      <c r="AD6753" s="5">
        <v>0</v>
      </c>
      <c r="AE6753" s="5">
        <f t="shared" si="1162"/>
        <v>0</v>
      </c>
      <c r="AF6753" s="5">
        <v>0</v>
      </c>
      <c r="AG6753" s="6">
        <v>45077</v>
      </c>
      <c r="AH6753" s="5">
        <v>1</v>
      </c>
      <c r="AI6753" s="5">
        <v>0</v>
      </c>
      <c r="AJ6753" s="5">
        <v>0</v>
      </c>
      <c r="AK6753" s="5">
        <f t="shared" si="1163"/>
        <v>0</v>
      </c>
      <c r="AL6753" s="5">
        <v>0</v>
      </c>
      <c r="AM6753" s="5">
        <v>0</v>
      </c>
      <c r="AN6753" s="5">
        <f t="shared" si="1164"/>
        <v>0</v>
      </c>
      <c r="AO6753" s="5">
        <v>0</v>
      </c>
      <c r="AP6753" s="5">
        <v>0</v>
      </c>
      <c r="AQ6753" s="5">
        <f t="shared" si="1165"/>
        <v>0</v>
      </c>
      <c r="AR6753" s="5">
        <v>0</v>
      </c>
      <c r="AS6753" s="6"/>
      <c r="AT6753" s="5">
        <v>0</v>
      </c>
      <c r="AU6753" s="5">
        <v>0</v>
      </c>
      <c r="AV6753" t="str">
        <f t="shared" si="1158"/>
        <v>N</v>
      </c>
      <c r="AW6753" t="s">
        <v>60</v>
      </c>
      <c r="AX6753" t="s">
        <v>61</v>
      </c>
      <c r="AY6753" t="s">
        <v>2637</v>
      </c>
      <c r="AZ6753" t="s">
        <v>2637</v>
      </c>
      <c r="BA6753" t="str">
        <f t="shared" si="1159"/>
        <v>N</v>
      </c>
    </row>
    <row r="6754" spans="1:53">
      <c r="A6754" t="s">
        <v>436</v>
      </c>
      <c r="B6754" t="s">
        <v>54</v>
      </c>
      <c r="C6754" t="s">
        <v>89</v>
      </c>
      <c r="D6754">
        <v>2023</v>
      </c>
      <c r="F6754" t="s">
        <v>15278</v>
      </c>
      <c r="G6754" t="s">
        <v>15279</v>
      </c>
      <c r="H6754" t="s">
        <v>15280</v>
      </c>
      <c r="I6754" t="s">
        <v>15281</v>
      </c>
      <c r="J6754" t="s">
        <v>58</v>
      </c>
      <c r="K6754" t="s">
        <v>59</v>
      </c>
      <c r="L6754" s="5">
        <v>0</v>
      </c>
      <c r="M6754" s="5">
        <v>0</v>
      </c>
      <c r="N6754" s="5">
        <f t="shared" si="1155"/>
        <v>0</v>
      </c>
      <c r="O6754" s="5">
        <v>0</v>
      </c>
      <c r="P6754" s="5">
        <v>0</v>
      </c>
      <c r="Q6754" s="5">
        <f t="shared" si="1156"/>
        <v>0</v>
      </c>
      <c r="R6754" s="5">
        <v>0</v>
      </c>
      <c r="S6754" s="5">
        <v>0</v>
      </c>
      <c r="T6754" s="5">
        <f t="shared" si="1157"/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f t="shared" si="1160"/>
        <v>0</v>
      </c>
      <c r="Z6754" s="5">
        <v>0</v>
      </c>
      <c r="AA6754" s="5">
        <v>1</v>
      </c>
      <c r="AB6754" s="5">
        <f t="shared" si="1161"/>
        <v>1</v>
      </c>
      <c r="AC6754" s="5">
        <v>0</v>
      </c>
      <c r="AD6754" s="5">
        <v>0</v>
      </c>
      <c r="AE6754" s="5">
        <f t="shared" si="1162"/>
        <v>0</v>
      </c>
      <c r="AF6754" s="5">
        <v>0</v>
      </c>
      <c r="AG6754" s="6">
        <v>45222</v>
      </c>
      <c r="AH6754" s="5">
        <v>1</v>
      </c>
      <c r="AI6754" s="5">
        <v>0</v>
      </c>
      <c r="AJ6754" s="5">
        <v>0</v>
      </c>
      <c r="AK6754" s="5">
        <f t="shared" si="1163"/>
        <v>0</v>
      </c>
      <c r="AL6754" s="5">
        <v>0</v>
      </c>
      <c r="AM6754" s="5">
        <v>0</v>
      </c>
      <c r="AN6754" s="5">
        <f t="shared" si="1164"/>
        <v>0</v>
      </c>
      <c r="AO6754" s="5">
        <v>0</v>
      </c>
      <c r="AP6754" s="5">
        <v>0</v>
      </c>
      <c r="AQ6754" s="5">
        <f t="shared" si="1165"/>
        <v>0</v>
      </c>
      <c r="AR6754" s="5">
        <v>0</v>
      </c>
      <c r="AS6754" s="6"/>
      <c r="AT6754" s="5">
        <v>0</v>
      </c>
      <c r="AU6754" s="5">
        <v>0</v>
      </c>
      <c r="AV6754" t="str">
        <f t="shared" si="1158"/>
        <v>N</v>
      </c>
      <c r="AW6754" t="s">
        <v>60</v>
      </c>
      <c r="AX6754" t="s">
        <v>61</v>
      </c>
      <c r="AY6754" t="s">
        <v>2637</v>
      </c>
      <c r="AZ6754" t="s">
        <v>2637</v>
      </c>
      <c r="BA6754" t="str">
        <f t="shared" si="1159"/>
        <v>N</v>
      </c>
    </row>
    <row r="6755" spans="1:53">
      <c r="A6755" t="s">
        <v>436</v>
      </c>
      <c r="B6755" t="s">
        <v>54</v>
      </c>
      <c r="C6755" t="s">
        <v>89</v>
      </c>
      <c r="D6755">
        <v>2023</v>
      </c>
      <c r="F6755" t="s">
        <v>15282</v>
      </c>
      <c r="G6755" t="s">
        <v>15283</v>
      </c>
      <c r="H6755" t="s">
        <v>15284</v>
      </c>
      <c r="I6755" t="s">
        <v>15285</v>
      </c>
      <c r="J6755" t="s">
        <v>58</v>
      </c>
      <c r="K6755" t="s">
        <v>59</v>
      </c>
      <c r="L6755" s="5">
        <v>0</v>
      </c>
      <c r="M6755" s="5">
        <v>0</v>
      </c>
      <c r="N6755" s="5">
        <f t="shared" si="1155"/>
        <v>0</v>
      </c>
      <c r="O6755" s="5">
        <v>0</v>
      </c>
      <c r="P6755" s="5">
        <v>0</v>
      </c>
      <c r="Q6755" s="5">
        <f t="shared" si="1156"/>
        <v>0</v>
      </c>
      <c r="R6755" s="5">
        <v>0</v>
      </c>
      <c r="S6755" s="5">
        <v>0</v>
      </c>
      <c r="T6755" s="5">
        <f t="shared" si="1157"/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f t="shared" si="1160"/>
        <v>0</v>
      </c>
      <c r="Z6755" s="5">
        <v>0</v>
      </c>
      <c r="AA6755" s="5">
        <v>1</v>
      </c>
      <c r="AB6755" s="5">
        <f t="shared" si="1161"/>
        <v>1</v>
      </c>
      <c r="AC6755" s="5">
        <v>0</v>
      </c>
      <c r="AD6755" s="5">
        <v>0</v>
      </c>
      <c r="AE6755" s="5">
        <f t="shared" si="1162"/>
        <v>0</v>
      </c>
      <c r="AF6755" s="5">
        <v>0</v>
      </c>
      <c r="AG6755" s="6">
        <v>45141</v>
      </c>
      <c r="AH6755" s="5">
        <v>1</v>
      </c>
      <c r="AI6755" s="5">
        <v>0</v>
      </c>
      <c r="AJ6755" s="5">
        <v>0</v>
      </c>
      <c r="AK6755" s="5">
        <f t="shared" si="1163"/>
        <v>0</v>
      </c>
      <c r="AL6755" s="5">
        <v>0</v>
      </c>
      <c r="AM6755" s="5">
        <v>0</v>
      </c>
      <c r="AN6755" s="5">
        <f t="shared" si="1164"/>
        <v>0</v>
      </c>
      <c r="AO6755" s="5">
        <v>0</v>
      </c>
      <c r="AP6755" s="5">
        <v>0</v>
      </c>
      <c r="AQ6755" s="5">
        <f t="shared" si="1165"/>
        <v>0</v>
      </c>
      <c r="AR6755" s="5">
        <v>0</v>
      </c>
      <c r="AS6755" s="6"/>
      <c r="AT6755" s="5">
        <v>0</v>
      </c>
      <c r="AU6755" s="5">
        <v>0</v>
      </c>
      <c r="AV6755" t="str">
        <f t="shared" si="1158"/>
        <v>N</v>
      </c>
      <c r="AW6755" t="s">
        <v>60</v>
      </c>
      <c r="AX6755" t="s">
        <v>61</v>
      </c>
      <c r="AY6755" t="s">
        <v>2637</v>
      </c>
      <c r="AZ6755" t="s">
        <v>2637</v>
      </c>
      <c r="BA6755" t="str">
        <f t="shared" si="1159"/>
        <v>N</v>
      </c>
    </row>
    <row r="6756" spans="1:53">
      <c r="A6756" t="s">
        <v>436</v>
      </c>
      <c r="B6756" t="s">
        <v>54</v>
      </c>
      <c r="C6756" t="s">
        <v>89</v>
      </c>
      <c r="D6756">
        <v>2023</v>
      </c>
      <c r="F6756" t="s">
        <v>15286</v>
      </c>
      <c r="G6756" t="s">
        <v>15287</v>
      </c>
      <c r="H6756" t="s">
        <v>15288</v>
      </c>
      <c r="I6756" t="s">
        <v>15289</v>
      </c>
      <c r="J6756" t="s">
        <v>58</v>
      </c>
      <c r="K6756" t="s">
        <v>59</v>
      </c>
      <c r="L6756" s="5">
        <v>0</v>
      </c>
      <c r="M6756" s="5">
        <v>0</v>
      </c>
      <c r="N6756" s="5">
        <f t="shared" si="1155"/>
        <v>0</v>
      </c>
      <c r="O6756" s="5">
        <v>0</v>
      </c>
      <c r="P6756" s="5">
        <v>0</v>
      </c>
      <c r="Q6756" s="5">
        <f t="shared" si="1156"/>
        <v>0</v>
      </c>
      <c r="R6756" s="5">
        <v>0</v>
      </c>
      <c r="S6756" s="5">
        <v>0</v>
      </c>
      <c r="T6756" s="5">
        <f t="shared" si="1157"/>
        <v>0</v>
      </c>
      <c r="U6756" s="5">
        <v>0</v>
      </c>
      <c r="V6756" s="5">
        <v>0</v>
      </c>
      <c r="W6756" s="5">
        <v>0</v>
      </c>
      <c r="X6756" s="5">
        <v>0</v>
      </c>
      <c r="Y6756" s="5">
        <f t="shared" si="1160"/>
        <v>0</v>
      </c>
      <c r="Z6756" s="5">
        <v>0</v>
      </c>
      <c r="AA6756" s="5">
        <v>1</v>
      </c>
      <c r="AB6756" s="5">
        <f t="shared" si="1161"/>
        <v>1</v>
      </c>
      <c r="AC6756" s="5">
        <v>0</v>
      </c>
      <c r="AD6756" s="5">
        <v>0</v>
      </c>
      <c r="AE6756" s="5">
        <f t="shared" si="1162"/>
        <v>0</v>
      </c>
      <c r="AF6756" s="5">
        <v>0</v>
      </c>
      <c r="AG6756" s="6">
        <v>44945</v>
      </c>
      <c r="AH6756" s="5">
        <v>1</v>
      </c>
      <c r="AI6756" s="5">
        <v>0</v>
      </c>
      <c r="AJ6756" s="5">
        <v>0</v>
      </c>
      <c r="AK6756" s="5">
        <f t="shared" si="1163"/>
        <v>0</v>
      </c>
      <c r="AL6756" s="5">
        <v>0</v>
      </c>
      <c r="AM6756" s="5">
        <v>0</v>
      </c>
      <c r="AN6756" s="5">
        <f t="shared" si="1164"/>
        <v>0</v>
      </c>
      <c r="AO6756" s="5">
        <v>0</v>
      </c>
      <c r="AP6756" s="5">
        <v>0</v>
      </c>
      <c r="AQ6756" s="5">
        <f t="shared" si="1165"/>
        <v>0</v>
      </c>
      <c r="AR6756" s="5">
        <v>0</v>
      </c>
      <c r="AS6756" s="6"/>
      <c r="AT6756" s="5">
        <v>0</v>
      </c>
      <c r="AU6756" s="5">
        <v>0</v>
      </c>
      <c r="AV6756" t="str">
        <f t="shared" si="1158"/>
        <v>N</v>
      </c>
      <c r="AW6756" t="s">
        <v>60</v>
      </c>
      <c r="AX6756" t="s">
        <v>61</v>
      </c>
      <c r="AY6756" t="s">
        <v>2637</v>
      </c>
      <c r="AZ6756" t="s">
        <v>2637</v>
      </c>
      <c r="BA6756" t="str">
        <f t="shared" si="1159"/>
        <v>N</v>
      </c>
    </row>
    <row r="6757" spans="1:53">
      <c r="A6757" t="s">
        <v>436</v>
      </c>
      <c r="B6757" t="s">
        <v>54</v>
      </c>
      <c r="C6757" t="s">
        <v>89</v>
      </c>
      <c r="D6757">
        <v>2023</v>
      </c>
      <c r="F6757" t="s">
        <v>15290</v>
      </c>
      <c r="G6757" t="s">
        <v>15291</v>
      </c>
      <c r="H6757" t="s">
        <v>15292</v>
      </c>
      <c r="I6757" t="s">
        <v>15293</v>
      </c>
      <c r="J6757" t="s">
        <v>58</v>
      </c>
      <c r="K6757" t="s">
        <v>59</v>
      </c>
      <c r="L6757" s="5">
        <v>0</v>
      </c>
      <c r="M6757" s="5">
        <v>0</v>
      </c>
      <c r="N6757" s="5">
        <f t="shared" si="1155"/>
        <v>0</v>
      </c>
      <c r="O6757" s="5">
        <v>0</v>
      </c>
      <c r="P6757" s="5">
        <v>0</v>
      </c>
      <c r="Q6757" s="5">
        <f t="shared" si="1156"/>
        <v>0</v>
      </c>
      <c r="R6757" s="5">
        <v>0</v>
      </c>
      <c r="S6757" s="5">
        <v>0</v>
      </c>
      <c r="T6757" s="5">
        <f t="shared" si="1157"/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f t="shared" si="1160"/>
        <v>0</v>
      </c>
      <c r="Z6757" s="5">
        <v>0</v>
      </c>
      <c r="AA6757" s="5">
        <v>1</v>
      </c>
      <c r="AB6757" s="5">
        <f t="shared" si="1161"/>
        <v>1</v>
      </c>
      <c r="AC6757" s="5">
        <v>0</v>
      </c>
      <c r="AD6757" s="5">
        <v>0</v>
      </c>
      <c r="AE6757" s="5">
        <f t="shared" si="1162"/>
        <v>0</v>
      </c>
      <c r="AF6757" s="5">
        <v>0</v>
      </c>
      <c r="AG6757" s="6">
        <v>45007</v>
      </c>
      <c r="AH6757" s="5">
        <v>1</v>
      </c>
      <c r="AI6757" s="5">
        <v>0</v>
      </c>
      <c r="AJ6757" s="5">
        <v>0</v>
      </c>
      <c r="AK6757" s="5">
        <f t="shared" si="1163"/>
        <v>0</v>
      </c>
      <c r="AL6757" s="5">
        <v>0</v>
      </c>
      <c r="AM6757" s="5">
        <v>0</v>
      </c>
      <c r="AN6757" s="5">
        <f t="shared" si="1164"/>
        <v>0</v>
      </c>
      <c r="AO6757" s="5">
        <v>0</v>
      </c>
      <c r="AP6757" s="5">
        <v>0</v>
      </c>
      <c r="AQ6757" s="5">
        <f t="shared" si="1165"/>
        <v>0</v>
      </c>
      <c r="AR6757" s="5">
        <v>0</v>
      </c>
      <c r="AS6757" s="6"/>
      <c r="AT6757" s="5">
        <v>0</v>
      </c>
      <c r="AU6757" s="5">
        <v>0</v>
      </c>
      <c r="AV6757" t="str">
        <f t="shared" si="1158"/>
        <v>N</v>
      </c>
      <c r="AW6757" t="s">
        <v>60</v>
      </c>
      <c r="AX6757" t="s">
        <v>61</v>
      </c>
      <c r="AY6757" t="s">
        <v>2637</v>
      </c>
      <c r="AZ6757" t="s">
        <v>2637</v>
      </c>
      <c r="BA6757" t="str">
        <f t="shared" si="1159"/>
        <v>N</v>
      </c>
    </row>
    <row r="6758" spans="1:53">
      <c r="A6758" t="s">
        <v>436</v>
      </c>
      <c r="B6758" t="s">
        <v>54</v>
      </c>
      <c r="C6758" t="s">
        <v>89</v>
      </c>
      <c r="D6758">
        <v>2023</v>
      </c>
      <c r="F6758" t="s">
        <v>15294</v>
      </c>
      <c r="G6758" t="s">
        <v>15295</v>
      </c>
      <c r="H6758" t="s">
        <v>15296</v>
      </c>
      <c r="I6758" t="s">
        <v>15297</v>
      </c>
      <c r="J6758" t="s">
        <v>58</v>
      </c>
      <c r="K6758" t="s">
        <v>59</v>
      </c>
      <c r="L6758" s="5">
        <v>0</v>
      </c>
      <c r="M6758" s="5">
        <v>0</v>
      </c>
      <c r="N6758" s="5">
        <f t="shared" si="1155"/>
        <v>0</v>
      </c>
      <c r="O6758" s="5">
        <v>0</v>
      </c>
      <c r="P6758" s="5">
        <v>0</v>
      </c>
      <c r="Q6758" s="5">
        <f t="shared" si="1156"/>
        <v>0</v>
      </c>
      <c r="R6758" s="5">
        <v>0</v>
      </c>
      <c r="S6758" s="5">
        <v>0</v>
      </c>
      <c r="T6758" s="5">
        <f t="shared" si="1157"/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f t="shared" si="1160"/>
        <v>0</v>
      </c>
      <c r="Z6758" s="5">
        <v>0</v>
      </c>
      <c r="AA6758" s="5">
        <v>1</v>
      </c>
      <c r="AB6758" s="5">
        <f t="shared" si="1161"/>
        <v>1</v>
      </c>
      <c r="AC6758" s="5">
        <v>0</v>
      </c>
      <c r="AD6758" s="5">
        <v>0</v>
      </c>
      <c r="AE6758" s="5">
        <f t="shared" si="1162"/>
        <v>0</v>
      </c>
      <c r="AF6758" s="5">
        <v>0</v>
      </c>
      <c r="AG6758" s="6">
        <v>45265</v>
      </c>
      <c r="AH6758" s="5">
        <v>1</v>
      </c>
      <c r="AI6758" s="5">
        <v>0</v>
      </c>
      <c r="AJ6758" s="5">
        <v>0</v>
      </c>
      <c r="AK6758" s="5">
        <f t="shared" si="1163"/>
        <v>0</v>
      </c>
      <c r="AL6758" s="5">
        <v>0</v>
      </c>
      <c r="AM6758" s="5">
        <v>0</v>
      </c>
      <c r="AN6758" s="5">
        <f t="shared" si="1164"/>
        <v>0</v>
      </c>
      <c r="AO6758" s="5">
        <v>0</v>
      </c>
      <c r="AP6758" s="5">
        <v>0</v>
      </c>
      <c r="AQ6758" s="5">
        <f t="shared" si="1165"/>
        <v>0</v>
      </c>
      <c r="AR6758" s="5">
        <v>0</v>
      </c>
      <c r="AS6758" s="6"/>
      <c r="AT6758" s="5">
        <v>0</v>
      </c>
      <c r="AU6758" s="5">
        <v>0</v>
      </c>
      <c r="AV6758" t="str">
        <f t="shared" si="1158"/>
        <v>N</v>
      </c>
      <c r="AW6758" t="s">
        <v>60</v>
      </c>
      <c r="AX6758" t="s">
        <v>61</v>
      </c>
      <c r="AY6758" t="s">
        <v>2637</v>
      </c>
      <c r="AZ6758" t="s">
        <v>2637</v>
      </c>
      <c r="BA6758" t="str">
        <f t="shared" si="1159"/>
        <v>N</v>
      </c>
    </row>
    <row r="6759" spans="1:53">
      <c r="A6759" t="s">
        <v>436</v>
      </c>
      <c r="B6759" t="s">
        <v>54</v>
      </c>
      <c r="C6759" t="s">
        <v>89</v>
      </c>
      <c r="D6759">
        <v>2023</v>
      </c>
      <c r="F6759" t="s">
        <v>15298</v>
      </c>
      <c r="G6759" t="s">
        <v>15299</v>
      </c>
      <c r="H6759" t="s">
        <v>15300</v>
      </c>
      <c r="I6759" t="s">
        <v>15301</v>
      </c>
      <c r="J6759" t="s">
        <v>58</v>
      </c>
      <c r="K6759" t="s">
        <v>59</v>
      </c>
      <c r="L6759" s="5">
        <v>0</v>
      </c>
      <c r="M6759" s="5">
        <v>0</v>
      </c>
      <c r="N6759" s="5">
        <f t="shared" si="1155"/>
        <v>0</v>
      </c>
      <c r="O6759" s="5">
        <v>0</v>
      </c>
      <c r="P6759" s="5">
        <v>0</v>
      </c>
      <c r="Q6759" s="5">
        <f t="shared" si="1156"/>
        <v>0</v>
      </c>
      <c r="R6759" s="5">
        <v>0</v>
      </c>
      <c r="S6759" s="5">
        <v>0</v>
      </c>
      <c r="T6759" s="5">
        <f t="shared" si="1157"/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f t="shared" si="1160"/>
        <v>0</v>
      </c>
      <c r="Z6759" s="5">
        <v>0</v>
      </c>
      <c r="AA6759" s="5">
        <v>1</v>
      </c>
      <c r="AB6759" s="5">
        <f t="shared" si="1161"/>
        <v>1</v>
      </c>
      <c r="AC6759" s="5">
        <v>0</v>
      </c>
      <c r="AD6759" s="5">
        <v>0</v>
      </c>
      <c r="AE6759" s="5">
        <f t="shared" si="1162"/>
        <v>0</v>
      </c>
      <c r="AF6759" s="5">
        <v>0</v>
      </c>
      <c r="AG6759" s="6">
        <v>45272</v>
      </c>
      <c r="AH6759" s="5">
        <v>1</v>
      </c>
      <c r="AI6759" s="5">
        <v>0</v>
      </c>
      <c r="AJ6759" s="5">
        <v>0</v>
      </c>
      <c r="AK6759" s="5">
        <f t="shared" si="1163"/>
        <v>0</v>
      </c>
      <c r="AL6759" s="5">
        <v>0</v>
      </c>
      <c r="AM6759" s="5">
        <v>0</v>
      </c>
      <c r="AN6759" s="5">
        <f t="shared" si="1164"/>
        <v>0</v>
      </c>
      <c r="AO6759" s="5">
        <v>0</v>
      </c>
      <c r="AP6759" s="5">
        <v>0</v>
      </c>
      <c r="AQ6759" s="5">
        <f t="shared" si="1165"/>
        <v>0</v>
      </c>
      <c r="AR6759" s="5">
        <v>0</v>
      </c>
      <c r="AS6759" s="6"/>
      <c r="AT6759" s="5">
        <v>0</v>
      </c>
      <c r="AU6759" s="5">
        <v>0</v>
      </c>
      <c r="AV6759" t="str">
        <f t="shared" si="1158"/>
        <v>N</v>
      </c>
      <c r="AW6759" t="s">
        <v>60</v>
      </c>
      <c r="AX6759" t="s">
        <v>61</v>
      </c>
      <c r="AY6759" t="s">
        <v>2637</v>
      </c>
      <c r="AZ6759" t="s">
        <v>2637</v>
      </c>
      <c r="BA6759" t="str">
        <f t="shared" si="1159"/>
        <v>N</v>
      </c>
    </row>
    <row r="6760" spans="1:53">
      <c r="A6760" t="s">
        <v>436</v>
      </c>
      <c r="B6760" t="s">
        <v>54</v>
      </c>
      <c r="C6760" t="s">
        <v>89</v>
      </c>
      <c r="D6760">
        <v>2023</v>
      </c>
      <c r="F6760" t="s">
        <v>15302</v>
      </c>
      <c r="G6760" t="s">
        <v>15303</v>
      </c>
      <c r="H6760" t="s">
        <v>15304</v>
      </c>
      <c r="I6760" t="s">
        <v>15305</v>
      </c>
      <c r="J6760" t="s">
        <v>58</v>
      </c>
      <c r="K6760" t="s">
        <v>59</v>
      </c>
      <c r="L6760" s="5">
        <v>0</v>
      </c>
      <c r="M6760" s="5">
        <v>0</v>
      </c>
      <c r="N6760" s="5">
        <f t="shared" si="1155"/>
        <v>0</v>
      </c>
      <c r="O6760" s="5">
        <v>0</v>
      </c>
      <c r="P6760" s="5">
        <v>0</v>
      </c>
      <c r="Q6760" s="5">
        <f t="shared" si="1156"/>
        <v>0</v>
      </c>
      <c r="R6760" s="5">
        <v>0</v>
      </c>
      <c r="S6760" s="5">
        <v>0</v>
      </c>
      <c r="T6760" s="5">
        <f t="shared" si="1157"/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f t="shared" si="1160"/>
        <v>0</v>
      </c>
      <c r="Z6760" s="5">
        <v>0</v>
      </c>
      <c r="AA6760" s="5">
        <v>1</v>
      </c>
      <c r="AB6760" s="5">
        <f t="shared" si="1161"/>
        <v>1</v>
      </c>
      <c r="AC6760" s="5">
        <v>0</v>
      </c>
      <c r="AD6760" s="5">
        <v>0</v>
      </c>
      <c r="AE6760" s="5">
        <f t="shared" si="1162"/>
        <v>0</v>
      </c>
      <c r="AF6760" s="5">
        <v>0</v>
      </c>
      <c r="AG6760" s="6">
        <v>45266</v>
      </c>
      <c r="AH6760" s="5">
        <v>1</v>
      </c>
      <c r="AI6760" s="5">
        <v>0</v>
      </c>
      <c r="AJ6760" s="5">
        <v>0</v>
      </c>
      <c r="AK6760" s="5">
        <f t="shared" si="1163"/>
        <v>0</v>
      </c>
      <c r="AL6760" s="5">
        <v>0</v>
      </c>
      <c r="AM6760" s="5">
        <v>0</v>
      </c>
      <c r="AN6760" s="5">
        <f t="shared" si="1164"/>
        <v>0</v>
      </c>
      <c r="AO6760" s="5">
        <v>0</v>
      </c>
      <c r="AP6760" s="5">
        <v>0</v>
      </c>
      <c r="AQ6760" s="5">
        <f t="shared" si="1165"/>
        <v>0</v>
      </c>
      <c r="AR6760" s="5">
        <v>0</v>
      </c>
      <c r="AS6760" s="6"/>
      <c r="AT6760" s="5">
        <v>0</v>
      </c>
      <c r="AU6760" s="5">
        <v>0</v>
      </c>
      <c r="AV6760" t="str">
        <f t="shared" si="1158"/>
        <v>N</v>
      </c>
      <c r="AW6760" t="s">
        <v>60</v>
      </c>
      <c r="AX6760" t="s">
        <v>61</v>
      </c>
      <c r="AY6760" t="s">
        <v>2637</v>
      </c>
      <c r="AZ6760" t="s">
        <v>2637</v>
      </c>
      <c r="BA6760" t="str">
        <f t="shared" si="1159"/>
        <v>N</v>
      </c>
    </row>
    <row r="6761" spans="1:53">
      <c r="A6761" t="s">
        <v>436</v>
      </c>
      <c r="B6761" t="s">
        <v>54</v>
      </c>
      <c r="C6761" t="s">
        <v>89</v>
      </c>
      <c r="D6761">
        <v>2023</v>
      </c>
      <c r="F6761" t="s">
        <v>15306</v>
      </c>
      <c r="G6761" t="s">
        <v>15307</v>
      </c>
      <c r="H6761" t="s">
        <v>15308</v>
      </c>
      <c r="I6761" t="s">
        <v>15309</v>
      </c>
      <c r="J6761" t="s">
        <v>58</v>
      </c>
      <c r="K6761" t="s">
        <v>59</v>
      </c>
      <c r="L6761" s="5">
        <v>0</v>
      </c>
      <c r="M6761" s="5">
        <v>0</v>
      </c>
      <c r="N6761" s="5">
        <f t="shared" si="1155"/>
        <v>0</v>
      </c>
      <c r="O6761" s="5">
        <v>0</v>
      </c>
      <c r="P6761" s="5">
        <v>0</v>
      </c>
      <c r="Q6761" s="5">
        <f t="shared" si="1156"/>
        <v>0</v>
      </c>
      <c r="R6761" s="5">
        <v>0</v>
      </c>
      <c r="S6761" s="5">
        <v>0</v>
      </c>
      <c r="T6761" s="5">
        <f t="shared" si="1157"/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f t="shared" si="1160"/>
        <v>0</v>
      </c>
      <c r="Z6761" s="5">
        <v>0</v>
      </c>
      <c r="AA6761" s="5">
        <v>1</v>
      </c>
      <c r="AB6761" s="5">
        <f t="shared" si="1161"/>
        <v>1</v>
      </c>
      <c r="AC6761" s="5">
        <v>0</v>
      </c>
      <c r="AD6761" s="5">
        <v>0</v>
      </c>
      <c r="AE6761" s="5">
        <f t="shared" si="1162"/>
        <v>0</v>
      </c>
      <c r="AF6761" s="5">
        <v>0</v>
      </c>
      <c r="AG6761" s="6">
        <v>45090</v>
      </c>
      <c r="AH6761" s="5">
        <v>1</v>
      </c>
      <c r="AI6761" s="5">
        <v>0</v>
      </c>
      <c r="AJ6761" s="5">
        <v>0</v>
      </c>
      <c r="AK6761" s="5">
        <f t="shared" si="1163"/>
        <v>0</v>
      </c>
      <c r="AL6761" s="5">
        <v>0</v>
      </c>
      <c r="AM6761" s="5">
        <v>0</v>
      </c>
      <c r="AN6761" s="5">
        <f t="shared" si="1164"/>
        <v>0</v>
      </c>
      <c r="AO6761" s="5">
        <v>0</v>
      </c>
      <c r="AP6761" s="5">
        <v>0</v>
      </c>
      <c r="AQ6761" s="5">
        <f t="shared" si="1165"/>
        <v>0</v>
      </c>
      <c r="AR6761" s="5">
        <v>0</v>
      </c>
      <c r="AS6761" s="6"/>
      <c r="AT6761" s="5">
        <v>0</v>
      </c>
      <c r="AU6761" s="5">
        <v>0</v>
      </c>
      <c r="AV6761" t="str">
        <f t="shared" si="1158"/>
        <v>N</v>
      </c>
      <c r="AW6761" t="s">
        <v>60</v>
      </c>
      <c r="AX6761" t="s">
        <v>61</v>
      </c>
      <c r="AY6761" t="s">
        <v>2637</v>
      </c>
      <c r="AZ6761" t="s">
        <v>2637</v>
      </c>
      <c r="BA6761" t="str">
        <f t="shared" si="1159"/>
        <v>N</v>
      </c>
    </row>
    <row r="6762" spans="1:53">
      <c r="A6762" t="s">
        <v>436</v>
      </c>
      <c r="B6762" t="s">
        <v>54</v>
      </c>
      <c r="C6762" t="s">
        <v>89</v>
      </c>
      <c r="D6762">
        <v>2023</v>
      </c>
      <c r="F6762" t="s">
        <v>14899</v>
      </c>
      <c r="G6762" t="s">
        <v>14900</v>
      </c>
      <c r="H6762" t="s">
        <v>15310</v>
      </c>
      <c r="I6762" t="s">
        <v>15311</v>
      </c>
      <c r="J6762" t="s">
        <v>58</v>
      </c>
      <c r="K6762" t="s">
        <v>59</v>
      </c>
      <c r="L6762" s="5">
        <v>0</v>
      </c>
      <c r="M6762" s="5">
        <v>0</v>
      </c>
      <c r="N6762" s="5">
        <f t="shared" si="1155"/>
        <v>0</v>
      </c>
      <c r="O6762" s="5">
        <v>0</v>
      </c>
      <c r="P6762" s="5">
        <v>0</v>
      </c>
      <c r="Q6762" s="5">
        <f t="shared" si="1156"/>
        <v>0</v>
      </c>
      <c r="R6762" s="5">
        <v>0</v>
      </c>
      <c r="S6762" s="5">
        <v>0</v>
      </c>
      <c r="T6762" s="5">
        <f t="shared" si="1157"/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f t="shared" si="1160"/>
        <v>0</v>
      </c>
      <c r="Z6762" s="5">
        <v>0</v>
      </c>
      <c r="AA6762" s="5">
        <v>1</v>
      </c>
      <c r="AB6762" s="5">
        <f t="shared" si="1161"/>
        <v>1</v>
      </c>
      <c r="AC6762" s="5">
        <v>0</v>
      </c>
      <c r="AD6762" s="5">
        <v>0</v>
      </c>
      <c r="AE6762" s="5">
        <f t="shared" si="1162"/>
        <v>0</v>
      </c>
      <c r="AF6762" s="5">
        <v>0</v>
      </c>
      <c r="AG6762" s="6">
        <v>44987</v>
      </c>
      <c r="AH6762" s="5">
        <v>1</v>
      </c>
      <c r="AI6762" s="5">
        <v>0</v>
      </c>
      <c r="AJ6762" s="5">
        <v>0</v>
      </c>
      <c r="AK6762" s="5">
        <f t="shared" si="1163"/>
        <v>0</v>
      </c>
      <c r="AL6762" s="5">
        <v>0</v>
      </c>
      <c r="AM6762" s="5">
        <v>0</v>
      </c>
      <c r="AN6762" s="5">
        <f t="shared" si="1164"/>
        <v>0</v>
      </c>
      <c r="AO6762" s="5">
        <v>0</v>
      </c>
      <c r="AP6762" s="5">
        <v>0</v>
      </c>
      <c r="AQ6762" s="5">
        <f t="shared" si="1165"/>
        <v>0</v>
      </c>
      <c r="AR6762" s="5">
        <v>0</v>
      </c>
      <c r="AS6762" s="6"/>
      <c r="AT6762" s="5">
        <v>0</v>
      </c>
      <c r="AU6762" s="5">
        <v>0</v>
      </c>
      <c r="AV6762" t="str">
        <f t="shared" si="1158"/>
        <v>N</v>
      </c>
      <c r="AW6762" t="s">
        <v>60</v>
      </c>
      <c r="AX6762" t="s">
        <v>61</v>
      </c>
      <c r="AY6762" t="s">
        <v>2637</v>
      </c>
      <c r="AZ6762" t="s">
        <v>2637</v>
      </c>
      <c r="BA6762" t="str">
        <f t="shared" si="1159"/>
        <v>N</v>
      </c>
    </row>
    <row r="6763" spans="1:53">
      <c r="A6763" t="s">
        <v>436</v>
      </c>
      <c r="B6763" t="s">
        <v>54</v>
      </c>
      <c r="C6763" t="s">
        <v>89</v>
      </c>
      <c r="D6763">
        <v>2023</v>
      </c>
      <c r="F6763" t="s">
        <v>2726</v>
      </c>
      <c r="G6763" t="s">
        <v>2727</v>
      </c>
      <c r="H6763" t="s">
        <v>15312</v>
      </c>
      <c r="I6763" t="s">
        <v>15313</v>
      </c>
      <c r="J6763" t="s">
        <v>58</v>
      </c>
      <c r="K6763" t="s">
        <v>59</v>
      </c>
      <c r="L6763" s="5">
        <v>0</v>
      </c>
      <c r="M6763" s="5">
        <v>0</v>
      </c>
      <c r="N6763" s="5">
        <f t="shared" si="1155"/>
        <v>0</v>
      </c>
      <c r="O6763" s="5">
        <v>0</v>
      </c>
      <c r="P6763" s="5">
        <v>0</v>
      </c>
      <c r="Q6763" s="5">
        <f t="shared" si="1156"/>
        <v>0</v>
      </c>
      <c r="R6763" s="5">
        <v>0</v>
      </c>
      <c r="S6763" s="5">
        <v>0</v>
      </c>
      <c r="T6763" s="5">
        <f t="shared" si="1157"/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f t="shared" si="1160"/>
        <v>0</v>
      </c>
      <c r="Z6763" s="5">
        <v>0</v>
      </c>
      <c r="AA6763" s="5">
        <v>1</v>
      </c>
      <c r="AB6763" s="5">
        <f t="shared" si="1161"/>
        <v>1</v>
      </c>
      <c r="AC6763" s="5">
        <v>0</v>
      </c>
      <c r="AD6763" s="5">
        <v>0</v>
      </c>
      <c r="AE6763" s="5">
        <f t="shared" si="1162"/>
        <v>0</v>
      </c>
      <c r="AF6763" s="5">
        <v>0</v>
      </c>
      <c r="AG6763" s="6">
        <v>44964</v>
      </c>
      <c r="AH6763" s="5">
        <v>1</v>
      </c>
      <c r="AI6763" s="5">
        <v>0</v>
      </c>
      <c r="AJ6763" s="5">
        <v>0</v>
      </c>
      <c r="AK6763" s="5">
        <f t="shared" si="1163"/>
        <v>0</v>
      </c>
      <c r="AL6763" s="5">
        <v>0</v>
      </c>
      <c r="AM6763" s="5">
        <v>0</v>
      </c>
      <c r="AN6763" s="5">
        <f t="shared" si="1164"/>
        <v>0</v>
      </c>
      <c r="AO6763" s="5">
        <v>0</v>
      </c>
      <c r="AP6763" s="5">
        <v>0</v>
      </c>
      <c r="AQ6763" s="5">
        <f t="shared" si="1165"/>
        <v>0</v>
      </c>
      <c r="AR6763" s="5">
        <v>0</v>
      </c>
      <c r="AS6763" s="6"/>
      <c r="AT6763" s="5">
        <v>0</v>
      </c>
      <c r="AU6763" s="5">
        <v>0</v>
      </c>
      <c r="AV6763" t="str">
        <f t="shared" si="1158"/>
        <v>N</v>
      </c>
      <c r="AW6763" t="s">
        <v>60</v>
      </c>
      <c r="AX6763" t="s">
        <v>61</v>
      </c>
      <c r="AY6763" t="s">
        <v>2637</v>
      </c>
      <c r="AZ6763" t="s">
        <v>2637</v>
      </c>
      <c r="BA6763" t="str">
        <f t="shared" si="1159"/>
        <v>N</v>
      </c>
    </row>
    <row r="6764" spans="1:53">
      <c r="A6764" t="s">
        <v>436</v>
      </c>
      <c r="B6764" t="s">
        <v>54</v>
      </c>
      <c r="C6764" t="s">
        <v>89</v>
      </c>
      <c r="D6764">
        <v>2023</v>
      </c>
      <c r="F6764" t="s">
        <v>15314</v>
      </c>
      <c r="G6764" t="s">
        <v>15315</v>
      </c>
      <c r="H6764" t="s">
        <v>15316</v>
      </c>
      <c r="I6764" t="s">
        <v>15317</v>
      </c>
      <c r="J6764" t="s">
        <v>58</v>
      </c>
      <c r="K6764" t="s">
        <v>59</v>
      </c>
      <c r="L6764" s="5">
        <v>0</v>
      </c>
      <c r="M6764" s="5">
        <v>0</v>
      </c>
      <c r="N6764" s="5">
        <f t="shared" si="1155"/>
        <v>0</v>
      </c>
      <c r="O6764" s="5">
        <v>0</v>
      </c>
      <c r="P6764" s="5">
        <v>0</v>
      </c>
      <c r="Q6764" s="5">
        <f t="shared" si="1156"/>
        <v>0</v>
      </c>
      <c r="R6764" s="5">
        <v>0</v>
      </c>
      <c r="S6764" s="5">
        <v>0</v>
      </c>
      <c r="T6764" s="5">
        <f t="shared" si="1157"/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f t="shared" si="1160"/>
        <v>0</v>
      </c>
      <c r="Z6764" s="5">
        <v>0</v>
      </c>
      <c r="AA6764" s="5">
        <v>1</v>
      </c>
      <c r="AB6764" s="5">
        <f t="shared" si="1161"/>
        <v>1</v>
      </c>
      <c r="AC6764" s="5">
        <v>0</v>
      </c>
      <c r="AD6764" s="5">
        <v>0</v>
      </c>
      <c r="AE6764" s="5">
        <f t="shared" si="1162"/>
        <v>0</v>
      </c>
      <c r="AF6764" s="5">
        <v>0</v>
      </c>
      <c r="AG6764" s="6">
        <v>45189</v>
      </c>
      <c r="AH6764" s="5">
        <v>1</v>
      </c>
      <c r="AI6764" s="5">
        <v>0</v>
      </c>
      <c r="AJ6764" s="5">
        <v>0</v>
      </c>
      <c r="AK6764" s="5">
        <f t="shared" si="1163"/>
        <v>0</v>
      </c>
      <c r="AL6764" s="5">
        <v>0</v>
      </c>
      <c r="AM6764" s="5">
        <v>0</v>
      </c>
      <c r="AN6764" s="5">
        <f t="shared" si="1164"/>
        <v>0</v>
      </c>
      <c r="AO6764" s="5">
        <v>0</v>
      </c>
      <c r="AP6764" s="5">
        <v>0</v>
      </c>
      <c r="AQ6764" s="5">
        <f t="shared" si="1165"/>
        <v>0</v>
      </c>
      <c r="AR6764" s="5">
        <v>0</v>
      </c>
      <c r="AS6764" s="6"/>
      <c r="AT6764" s="5">
        <v>0</v>
      </c>
      <c r="AU6764" s="5">
        <v>0</v>
      </c>
      <c r="AV6764" t="str">
        <f t="shared" si="1158"/>
        <v>N</v>
      </c>
      <c r="AW6764" t="s">
        <v>60</v>
      </c>
      <c r="AX6764" t="s">
        <v>61</v>
      </c>
      <c r="AY6764" t="s">
        <v>2637</v>
      </c>
      <c r="AZ6764" t="s">
        <v>2637</v>
      </c>
      <c r="BA6764" t="str">
        <f t="shared" si="1159"/>
        <v>N</v>
      </c>
    </row>
    <row r="6765" spans="1:53">
      <c r="A6765" t="s">
        <v>436</v>
      </c>
      <c r="B6765" t="s">
        <v>54</v>
      </c>
      <c r="C6765" t="s">
        <v>89</v>
      </c>
      <c r="D6765">
        <v>2023</v>
      </c>
      <c r="F6765" t="s">
        <v>15318</v>
      </c>
      <c r="G6765" t="s">
        <v>15319</v>
      </c>
      <c r="H6765" t="s">
        <v>15320</v>
      </c>
      <c r="I6765" t="s">
        <v>15321</v>
      </c>
      <c r="J6765" t="s">
        <v>58</v>
      </c>
      <c r="K6765" t="s">
        <v>59</v>
      </c>
      <c r="L6765" s="5">
        <v>0</v>
      </c>
      <c r="M6765" s="5">
        <v>0</v>
      </c>
      <c r="N6765" s="5">
        <f t="shared" si="1155"/>
        <v>0</v>
      </c>
      <c r="O6765" s="5">
        <v>0</v>
      </c>
      <c r="P6765" s="5">
        <v>0</v>
      </c>
      <c r="Q6765" s="5">
        <f t="shared" si="1156"/>
        <v>0</v>
      </c>
      <c r="R6765" s="5">
        <v>0</v>
      </c>
      <c r="S6765" s="5">
        <v>0</v>
      </c>
      <c r="T6765" s="5">
        <f t="shared" si="1157"/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f t="shared" si="1160"/>
        <v>0</v>
      </c>
      <c r="Z6765" s="5">
        <v>0</v>
      </c>
      <c r="AA6765" s="5">
        <v>1</v>
      </c>
      <c r="AB6765" s="5">
        <f t="shared" si="1161"/>
        <v>1</v>
      </c>
      <c r="AC6765" s="5">
        <v>0</v>
      </c>
      <c r="AD6765" s="5">
        <v>0</v>
      </c>
      <c r="AE6765" s="5">
        <f t="shared" si="1162"/>
        <v>0</v>
      </c>
      <c r="AF6765" s="5">
        <v>0</v>
      </c>
      <c r="AG6765" s="6">
        <v>45230</v>
      </c>
      <c r="AH6765" s="5">
        <v>1</v>
      </c>
      <c r="AI6765" s="5">
        <v>0</v>
      </c>
      <c r="AJ6765" s="5">
        <v>0</v>
      </c>
      <c r="AK6765" s="5">
        <f t="shared" si="1163"/>
        <v>0</v>
      </c>
      <c r="AL6765" s="5">
        <v>0</v>
      </c>
      <c r="AM6765" s="5">
        <v>0</v>
      </c>
      <c r="AN6765" s="5">
        <f t="shared" si="1164"/>
        <v>0</v>
      </c>
      <c r="AO6765" s="5">
        <v>0</v>
      </c>
      <c r="AP6765" s="5">
        <v>0</v>
      </c>
      <c r="AQ6765" s="5">
        <f t="shared" si="1165"/>
        <v>0</v>
      </c>
      <c r="AR6765" s="5">
        <v>0</v>
      </c>
      <c r="AS6765" s="6"/>
      <c r="AT6765" s="5">
        <v>0</v>
      </c>
      <c r="AU6765" s="5">
        <v>0</v>
      </c>
      <c r="AV6765" t="str">
        <f t="shared" si="1158"/>
        <v>N</v>
      </c>
      <c r="AW6765" t="s">
        <v>60</v>
      </c>
      <c r="AX6765" t="s">
        <v>61</v>
      </c>
      <c r="AY6765" t="s">
        <v>2637</v>
      </c>
      <c r="AZ6765" t="s">
        <v>2637</v>
      </c>
      <c r="BA6765" t="str">
        <f t="shared" si="1159"/>
        <v>N</v>
      </c>
    </row>
    <row r="6766" spans="1:53">
      <c r="A6766" t="s">
        <v>436</v>
      </c>
      <c r="B6766" t="s">
        <v>54</v>
      </c>
      <c r="C6766" t="s">
        <v>89</v>
      </c>
      <c r="D6766">
        <v>2023</v>
      </c>
      <c r="F6766" t="s">
        <v>15322</v>
      </c>
      <c r="G6766" t="s">
        <v>15323</v>
      </c>
      <c r="H6766" t="s">
        <v>12655</v>
      </c>
      <c r="I6766" t="s">
        <v>15324</v>
      </c>
      <c r="J6766" t="s">
        <v>58</v>
      </c>
      <c r="K6766" t="s">
        <v>59</v>
      </c>
      <c r="L6766" s="5">
        <v>0</v>
      </c>
      <c r="M6766" s="5">
        <v>0</v>
      </c>
      <c r="N6766" s="5">
        <f t="shared" si="1155"/>
        <v>0</v>
      </c>
      <c r="O6766" s="5">
        <v>0</v>
      </c>
      <c r="P6766" s="5">
        <v>0</v>
      </c>
      <c r="Q6766" s="5">
        <f t="shared" si="1156"/>
        <v>0</v>
      </c>
      <c r="R6766" s="5">
        <v>0</v>
      </c>
      <c r="S6766" s="5">
        <v>0</v>
      </c>
      <c r="T6766" s="5">
        <f t="shared" si="1157"/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f t="shared" si="1160"/>
        <v>0</v>
      </c>
      <c r="Z6766" s="5">
        <v>0</v>
      </c>
      <c r="AA6766" s="5">
        <v>1</v>
      </c>
      <c r="AB6766" s="5">
        <f t="shared" si="1161"/>
        <v>1</v>
      </c>
      <c r="AC6766" s="5">
        <v>0</v>
      </c>
      <c r="AD6766" s="5">
        <v>0</v>
      </c>
      <c r="AE6766" s="5">
        <f t="shared" si="1162"/>
        <v>0</v>
      </c>
      <c r="AF6766" s="5">
        <v>0</v>
      </c>
      <c r="AG6766" s="6">
        <v>45225</v>
      </c>
      <c r="AH6766" s="5">
        <v>1</v>
      </c>
      <c r="AI6766" s="5">
        <v>0</v>
      </c>
      <c r="AJ6766" s="5">
        <v>0</v>
      </c>
      <c r="AK6766" s="5">
        <f t="shared" si="1163"/>
        <v>0</v>
      </c>
      <c r="AL6766" s="5">
        <v>0</v>
      </c>
      <c r="AM6766" s="5">
        <v>0</v>
      </c>
      <c r="AN6766" s="5">
        <f t="shared" si="1164"/>
        <v>0</v>
      </c>
      <c r="AO6766" s="5">
        <v>0</v>
      </c>
      <c r="AP6766" s="5">
        <v>0</v>
      </c>
      <c r="AQ6766" s="5">
        <f t="shared" si="1165"/>
        <v>0</v>
      </c>
      <c r="AR6766" s="5">
        <v>0</v>
      </c>
      <c r="AS6766" s="6"/>
      <c r="AT6766" s="5">
        <v>0</v>
      </c>
      <c r="AU6766" s="5">
        <v>0</v>
      </c>
      <c r="AV6766" t="str">
        <f t="shared" si="1158"/>
        <v>N</v>
      </c>
      <c r="AW6766" t="s">
        <v>60</v>
      </c>
      <c r="AX6766" t="s">
        <v>61</v>
      </c>
      <c r="AY6766" t="s">
        <v>2637</v>
      </c>
      <c r="AZ6766" t="s">
        <v>2637</v>
      </c>
      <c r="BA6766" t="str">
        <f t="shared" si="1159"/>
        <v>N</v>
      </c>
    </row>
    <row r="6767" spans="1:53">
      <c r="A6767" t="s">
        <v>436</v>
      </c>
      <c r="B6767" t="s">
        <v>54</v>
      </c>
      <c r="C6767" t="s">
        <v>89</v>
      </c>
      <c r="D6767">
        <v>2023</v>
      </c>
      <c r="F6767" t="s">
        <v>15325</v>
      </c>
      <c r="G6767" t="s">
        <v>15326</v>
      </c>
      <c r="H6767" t="s">
        <v>15327</v>
      </c>
      <c r="I6767" t="s">
        <v>15328</v>
      </c>
      <c r="J6767" t="s">
        <v>58</v>
      </c>
      <c r="K6767" t="s">
        <v>59</v>
      </c>
      <c r="L6767" s="5">
        <v>0</v>
      </c>
      <c r="M6767" s="5">
        <v>0</v>
      </c>
      <c r="N6767" s="5">
        <f t="shared" si="1155"/>
        <v>0</v>
      </c>
      <c r="O6767" s="5">
        <v>0</v>
      </c>
      <c r="P6767" s="5">
        <v>0</v>
      </c>
      <c r="Q6767" s="5">
        <f t="shared" si="1156"/>
        <v>0</v>
      </c>
      <c r="R6767" s="5">
        <v>0</v>
      </c>
      <c r="S6767" s="5">
        <v>0</v>
      </c>
      <c r="T6767" s="5">
        <f t="shared" si="1157"/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f t="shared" si="1160"/>
        <v>0</v>
      </c>
      <c r="Z6767" s="5">
        <v>0</v>
      </c>
      <c r="AA6767" s="5">
        <v>1</v>
      </c>
      <c r="AB6767" s="5">
        <f t="shared" si="1161"/>
        <v>1</v>
      </c>
      <c r="AC6767" s="5">
        <v>0</v>
      </c>
      <c r="AD6767" s="5">
        <v>0</v>
      </c>
      <c r="AE6767" s="5">
        <f t="shared" si="1162"/>
        <v>0</v>
      </c>
      <c r="AF6767" s="5">
        <v>0</v>
      </c>
      <c r="AG6767" s="6">
        <v>44991</v>
      </c>
      <c r="AH6767" s="5">
        <v>1</v>
      </c>
      <c r="AI6767" s="5">
        <v>0</v>
      </c>
      <c r="AJ6767" s="5">
        <v>0</v>
      </c>
      <c r="AK6767" s="5">
        <f t="shared" si="1163"/>
        <v>0</v>
      </c>
      <c r="AL6767" s="5">
        <v>0</v>
      </c>
      <c r="AM6767" s="5">
        <v>0</v>
      </c>
      <c r="AN6767" s="5">
        <f t="shared" si="1164"/>
        <v>0</v>
      </c>
      <c r="AO6767" s="5">
        <v>0</v>
      </c>
      <c r="AP6767" s="5">
        <v>0</v>
      </c>
      <c r="AQ6767" s="5">
        <f t="shared" si="1165"/>
        <v>0</v>
      </c>
      <c r="AR6767" s="5">
        <v>0</v>
      </c>
      <c r="AS6767" s="6"/>
      <c r="AT6767" s="5">
        <v>0</v>
      </c>
      <c r="AU6767" s="5">
        <v>0</v>
      </c>
      <c r="AV6767" t="str">
        <f t="shared" si="1158"/>
        <v>N</v>
      </c>
      <c r="AW6767" t="s">
        <v>60</v>
      </c>
      <c r="AX6767" t="s">
        <v>61</v>
      </c>
      <c r="AY6767" t="s">
        <v>2637</v>
      </c>
      <c r="AZ6767" t="s">
        <v>2637</v>
      </c>
      <c r="BA6767" t="str">
        <f t="shared" si="1159"/>
        <v>N</v>
      </c>
    </row>
    <row r="6768" spans="1:53">
      <c r="A6768" t="s">
        <v>436</v>
      </c>
      <c r="B6768" t="s">
        <v>54</v>
      </c>
      <c r="C6768" t="s">
        <v>89</v>
      </c>
      <c r="D6768">
        <v>2023</v>
      </c>
      <c r="F6768" t="s">
        <v>15329</v>
      </c>
      <c r="G6768" t="s">
        <v>15330</v>
      </c>
      <c r="H6768" t="s">
        <v>15331</v>
      </c>
      <c r="I6768" t="s">
        <v>15332</v>
      </c>
      <c r="J6768" t="s">
        <v>58</v>
      </c>
      <c r="K6768" t="s">
        <v>59</v>
      </c>
      <c r="L6768" s="5">
        <v>0</v>
      </c>
      <c r="M6768" s="5">
        <v>0</v>
      </c>
      <c r="N6768" s="5">
        <f t="shared" si="1155"/>
        <v>0</v>
      </c>
      <c r="O6768" s="5">
        <v>0</v>
      </c>
      <c r="P6768" s="5">
        <v>0</v>
      </c>
      <c r="Q6768" s="5">
        <f t="shared" si="1156"/>
        <v>0</v>
      </c>
      <c r="R6768" s="5">
        <v>0</v>
      </c>
      <c r="S6768" s="5">
        <v>0</v>
      </c>
      <c r="T6768" s="5">
        <f t="shared" si="1157"/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f t="shared" si="1160"/>
        <v>0</v>
      </c>
      <c r="Z6768" s="5">
        <v>0</v>
      </c>
      <c r="AA6768" s="5">
        <v>1</v>
      </c>
      <c r="AB6768" s="5">
        <f t="shared" si="1161"/>
        <v>1</v>
      </c>
      <c r="AC6768" s="5">
        <v>0</v>
      </c>
      <c r="AD6768" s="5">
        <v>0</v>
      </c>
      <c r="AE6768" s="5">
        <f t="shared" si="1162"/>
        <v>0</v>
      </c>
      <c r="AF6768" s="5">
        <v>0</v>
      </c>
      <c r="AG6768" s="6">
        <v>45239</v>
      </c>
      <c r="AH6768" s="5">
        <v>1</v>
      </c>
      <c r="AI6768" s="5">
        <v>0</v>
      </c>
      <c r="AJ6768" s="5">
        <v>0</v>
      </c>
      <c r="AK6768" s="5">
        <f t="shared" si="1163"/>
        <v>0</v>
      </c>
      <c r="AL6768" s="5">
        <v>0</v>
      </c>
      <c r="AM6768" s="5">
        <v>0</v>
      </c>
      <c r="AN6768" s="5">
        <f t="shared" si="1164"/>
        <v>0</v>
      </c>
      <c r="AO6768" s="5">
        <v>0</v>
      </c>
      <c r="AP6768" s="5">
        <v>0</v>
      </c>
      <c r="AQ6768" s="5">
        <f t="shared" si="1165"/>
        <v>0</v>
      </c>
      <c r="AR6768" s="5">
        <v>0</v>
      </c>
      <c r="AS6768" s="6"/>
      <c r="AT6768" s="5">
        <v>0</v>
      </c>
      <c r="AU6768" s="5">
        <v>0</v>
      </c>
      <c r="AV6768" t="str">
        <f t="shared" si="1158"/>
        <v>N</v>
      </c>
      <c r="AW6768" t="s">
        <v>60</v>
      </c>
      <c r="AX6768" t="s">
        <v>61</v>
      </c>
      <c r="AY6768" t="s">
        <v>2637</v>
      </c>
      <c r="AZ6768" t="s">
        <v>2637</v>
      </c>
      <c r="BA6768" t="str">
        <f t="shared" si="1159"/>
        <v>N</v>
      </c>
    </row>
    <row r="6769" spans="1:53">
      <c r="A6769" t="s">
        <v>436</v>
      </c>
      <c r="B6769" t="s">
        <v>54</v>
      </c>
      <c r="C6769" t="s">
        <v>89</v>
      </c>
      <c r="D6769">
        <v>2023</v>
      </c>
      <c r="F6769" t="s">
        <v>15333</v>
      </c>
      <c r="G6769" t="s">
        <v>15334</v>
      </c>
      <c r="H6769" t="s">
        <v>15335</v>
      </c>
      <c r="I6769" t="s">
        <v>15336</v>
      </c>
      <c r="J6769" t="s">
        <v>58</v>
      </c>
      <c r="K6769" t="s">
        <v>59</v>
      </c>
      <c r="L6769" s="5">
        <v>0</v>
      </c>
      <c r="M6769" s="5">
        <v>0</v>
      </c>
      <c r="N6769" s="5">
        <f t="shared" si="1155"/>
        <v>0</v>
      </c>
      <c r="O6769" s="5">
        <v>0</v>
      </c>
      <c r="P6769" s="5">
        <v>0</v>
      </c>
      <c r="Q6769" s="5">
        <f t="shared" si="1156"/>
        <v>0</v>
      </c>
      <c r="R6769" s="5">
        <v>0</v>
      </c>
      <c r="S6769" s="5">
        <v>0</v>
      </c>
      <c r="T6769" s="5">
        <f t="shared" si="1157"/>
        <v>0</v>
      </c>
      <c r="U6769" s="5">
        <v>0</v>
      </c>
      <c r="V6769" s="5">
        <v>0</v>
      </c>
      <c r="W6769" s="5">
        <v>0</v>
      </c>
      <c r="X6769" s="5">
        <v>0</v>
      </c>
      <c r="Y6769" s="5">
        <f t="shared" si="1160"/>
        <v>0</v>
      </c>
      <c r="Z6769" s="5">
        <v>0</v>
      </c>
      <c r="AA6769" s="5">
        <v>1</v>
      </c>
      <c r="AB6769" s="5">
        <f t="shared" si="1161"/>
        <v>1</v>
      </c>
      <c r="AC6769" s="5">
        <v>0</v>
      </c>
      <c r="AD6769" s="5">
        <v>0</v>
      </c>
      <c r="AE6769" s="5">
        <f t="shared" si="1162"/>
        <v>0</v>
      </c>
      <c r="AF6769" s="5">
        <v>0</v>
      </c>
      <c r="AG6769" s="6">
        <v>45019</v>
      </c>
      <c r="AH6769" s="5">
        <v>1</v>
      </c>
      <c r="AI6769" s="5">
        <v>0</v>
      </c>
      <c r="AJ6769" s="5">
        <v>0</v>
      </c>
      <c r="AK6769" s="5">
        <f t="shared" si="1163"/>
        <v>0</v>
      </c>
      <c r="AL6769" s="5">
        <v>0</v>
      </c>
      <c r="AM6769" s="5">
        <v>0</v>
      </c>
      <c r="AN6769" s="5">
        <f t="shared" si="1164"/>
        <v>0</v>
      </c>
      <c r="AO6769" s="5">
        <v>0</v>
      </c>
      <c r="AP6769" s="5">
        <v>0</v>
      </c>
      <c r="AQ6769" s="5">
        <f t="shared" si="1165"/>
        <v>0</v>
      </c>
      <c r="AR6769" s="5">
        <v>0</v>
      </c>
      <c r="AS6769" s="6"/>
      <c r="AT6769" s="5">
        <v>0</v>
      </c>
      <c r="AU6769" s="5">
        <v>0</v>
      </c>
      <c r="AV6769" t="str">
        <f t="shared" si="1158"/>
        <v>N</v>
      </c>
      <c r="AW6769" t="s">
        <v>60</v>
      </c>
      <c r="AX6769" t="s">
        <v>61</v>
      </c>
      <c r="AY6769" t="s">
        <v>2637</v>
      </c>
      <c r="AZ6769" t="s">
        <v>2637</v>
      </c>
      <c r="BA6769" t="str">
        <f t="shared" si="1159"/>
        <v>N</v>
      </c>
    </row>
    <row r="6770" spans="1:53">
      <c r="A6770" t="s">
        <v>436</v>
      </c>
      <c r="B6770" t="s">
        <v>54</v>
      </c>
      <c r="C6770" t="s">
        <v>89</v>
      </c>
      <c r="D6770">
        <v>2023</v>
      </c>
      <c r="F6770" t="s">
        <v>15337</v>
      </c>
      <c r="G6770" t="s">
        <v>15338</v>
      </c>
      <c r="H6770" t="s">
        <v>15339</v>
      </c>
      <c r="I6770" t="s">
        <v>15340</v>
      </c>
      <c r="J6770" t="s">
        <v>58</v>
      </c>
      <c r="K6770" t="s">
        <v>59</v>
      </c>
      <c r="L6770" s="5">
        <v>0</v>
      </c>
      <c r="M6770" s="5">
        <v>0</v>
      </c>
      <c r="N6770" s="5">
        <f t="shared" si="1155"/>
        <v>0</v>
      </c>
      <c r="O6770" s="5">
        <v>0</v>
      </c>
      <c r="P6770" s="5">
        <v>0</v>
      </c>
      <c r="Q6770" s="5">
        <f t="shared" si="1156"/>
        <v>0</v>
      </c>
      <c r="R6770" s="5">
        <v>0</v>
      </c>
      <c r="S6770" s="5">
        <v>0</v>
      </c>
      <c r="T6770" s="5">
        <f t="shared" si="1157"/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f t="shared" si="1160"/>
        <v>0</v>
      </c>
      <c r="Z6770" s="5">
        <v>0</v>
      </c>
      <c r="AA6770" s="5">
        <v>1</v>
      </c>
      <c r="AB6770" s="5">
        <f t="shared" si="1161"/>
        <v>1</v>
      </c>
      <c r="AC6770" s="5">
        <v>0</v>
      </c>
      <c r="AD6770" s="5">
        <v>0</v>
      </c>
      <c r="AE6770" s="5">
        <f t="shared" si="1162"/>
        <v>0</v>
      </c>
      <c r="AF6770" s="5">
        <v>0</v>
      </c>
      <c r="AG6770" s="6">
        <v>45288</v>
      </c>
      <c r="AH6770" s="5">
        <v>1</v>
      </c>
      <c r="AI6770" s="5">
        <v>0</v>
      </c>
      <c r="AJ6770" s="5">
        <v>0</v>
      </c>
      <c r="AK6770" s="5">
        <f t="shared" si="1163"/>
        <v>0</v>
      </c>
      <c r="AL6770" s="5">
        <v>0</v>
      </c>
      <c r="AM6770" s="5">
        <v>0</v>
      </c>
      <c r="AN6770" s="5">
        <f t="shared" si="1164"/>
        <v>0</v>
      </c>
      <c r="AO6770" s="5">
        <v>0</v>
      </c>
      <c r="AP6770" s="5">
        <v>0</v>
      </c>
      <c r="AQ6770" s="5">
        <f t="shared" si="1165"/>
        <v>0</v>
      </c>
      <c r="AR6770" s="5">
        <v>0</v>
      </c>
      <c r="AS6770" s="6"/>
      <c r="AT6770" s="5">
        <v>0</v>
      </c>
      <c r="AU6770" s="5">
        <v>0</v>
      </c>
      <c r="AV6770" t="str">
        <f t="shared" si="1158"/>
        <v>N</v>
      </c>
      <c r="AW6770" t="s">
        <v>60</v>
      </c>
      <c r="AX6770" t="s">
        <v>61</v>
      </c>
      <c r="AY6770" t="s">
        <v>2637</v>
      </c>
      <c r="AZ6770" t="s">
        <v>2637</v>
      </c>
      <c r="BA6770" t="str">
        <f t="shared" si="1159"/>
        <v>N</v>
      </c>
    </row>
    <row r="6771" spans="1:53">
      <c r="A6771" t="s">
        <v>436</v>
      </c>
      <c r="B6771" t="s">
        <v>54</v>
      </c>
      <c r="C6771" t="s">
        <v>89</v>
      </c>
      <c r="D6771">
        <v>2023</v>
      </c>
      <c r="F6771" t="s">
        <v>15341</v>
      </c>
      <c r="G6771" t="s">
        <v>15342</v>
      </c>
      <c r="H6771" t="s">
        <v>15343</v>
      </c>
      <c r="I6771" t="s">
        <v>15344</v>
      </c>
      <c r="J6771" t="s">
        <v>58</v>
      </c>
      <c r="K6771" t="s">
        <v>59</v>
      </c>
      <c r="L6771" s="5">
        <v>0</v>
      </c>
      <c r="M6771" s="5">
        <v>0</v>
      </c>
      <c r="N6771" s="5">
        <f t="shared" si="1155"/>
        <v>0</v>
      </c>
      <c r="O6771" s="5">
        <v>0</v>
      </c>
      <c r="P6771" s="5">
        <v>0</v>
      </c>
      <c r="Q6771" s="5">
        <f t="shared" si="1156"/>
        <v>0</v>
      </c>
      <c r="R6771" s="5">
        <v>0</v>
      </c>
      <c r="S6771" s="5">
        <v>0</v>
      </c>
      <c r="T6771" s="5">
        <f t="shared" si="1157"/>
        <v>0</v>
      </c>
      <c r="U6771" s="5">
        <v>0</v>
      </c>
      <c r="V6771" s="5">
        <v>0</v>
      </c>
      <c r="W6771" s="5">
        <v>0</v>
      </c>
      <c r="X6771" s="5">
        <v>0</v>
      </c>
      <c r="Y6771" s="5">
        <f t="shared" si="1160"/>
        <v>0</v>
      </c>
      <c r="Z6771" s="5">
        <v>0</v>
      </c>
      <c r="AA6771" s="5">
        <v>1</v>
      </c>
      <c r="AB6771" s="5">
        <f t="shared" si="1161"/>
        <v>1</v>
      </c>
      <c r="AC6771" s="5">
        <v>0</v>
      </c>
      <c r="AD6771" s="5">
        <v>0</v>
      </c>
      <c r="AE6771" s="5">
        <f t="shared" si="1162"/>
        <v>0</v>
      </c>
      <c r="AF6771" s="5">
        <v>0</v>
      </c>
      <c r="AG6771" s="6">
        <v>45161</v>
      </c>
      <c r="AH6771" s="5">
        <v>1</v>
      </c>
      <c r="AI6771" s="5">
        <v>0</v>
      </c>
      <c r="AJ6771" s="5">
        <v>0</v>
      </c>
      <c r="AK6771" s="5">
        <f t="shared" si="1163"/>
        <v>0</v>
      </c>
      <c r="AL6771" s="5">
        <v>0</v>
      </c>
      <c r="AM6771" s="5">
        <v>0</v>
      </c>
      <c r="AN6771" s="5">
        <f t="shared" si="1164"/>
        <v>0</v>
      </c>
      <c r="AO6771" s="5">
        <v>0</v>
      </c>
      <c r="AP6771" s="5">
        <v>0</v>
      </c>
      <c r="AQ6771" s="5">
        <f t="shared" si="1165"/>
        <v>0</v>
      </c>
      <c r="AR6771" s="5">
        <v>0</v>
      </c>
      <c r="AS6771" s="6"/>
      <c r="AT6771" s="5">
        <v>0</v>
      </c>
      <c r="AU6771" s="5">
        <v>0</v>
      </c>
      <c r="AV6771" t="str">
        <f t="shared" si="1158"/>
        <v>N</v>
      </c>
      <c r="AW6771" t="s">
        <v>60</v>
      </c>
      <c r="AX6771" t="s">
        <v>61</v>
      </c>
      <c r="AY6771" t="s">
        <v>2637</v>
      </c>
      <c r="AZ6771" t="s">
        <v>2637</v>
      </c>
      <c r="BA6771" t="str">
        <f t="shared" si="1159"/>
        <v>N</v>
      </c>
    </row>
    <row r="6772" spans="1:53">
      <c r="A6772" t="s">
        <v>436</v>
      </c>
      <c r="B6772" t="s">
        <v>54</v>
      </c>
      <c r="C6772" t="s">
        <v>89</v>
      </c>
      <c r="D6772">
        <v>2023</v>
      </c>
      <c r="F6772" t="s">
        <v>15345</v>
      </c>
      <c r="G6772" t="s">
        <v>15346</v>
      </c>
      <c r="H6772" t="s">
        <v>15347</v>
      </c>
      <c r="I6772" t="s">
        <v>15348</v>
      </c>
      <c r="J6772" t="s">
        <v>58</v>
      </c>
      <c r="K6772" t="s">
        <v>59</v>
      </c>
      <c r="L6772" s="5">
        <v>0</v>
      </c>
      <c r="M6772" s="5">
        <v>0</v>
      </c>
      <c r="N6772" s="5">
        <f t="shared" si="1155"/>
        <v>0</v>
      </c>
      <c r="O6772" s="5">
        <v>0</v>
      </c>
      <c r="P6772" s="5">
        <v>0</v>
      </c>
      <c r="Q6772" s="5">
        <f t="shared" si="1156"/>
        <v>0</v>
      </c>
      <c r="R6772" s="5">
        <v>0</v>
      </c>
      <c r="S6772" s="5">
        <v>0</v>
      </c>
      <c r="T6772" s="5">
        <f t="shared" si="1157"/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f t="shared" si="1160"/>
        <v>0</v>
      </c>
      <c r="Z6772" s="5">
        <v>0</v>
      </c>
      <c r="AA6772" s="5">
        <v>1</v>
      </c>
      <c r="AB6772" s="5">
        <f t="shared" si="1161"/>
        <v>1</v>
      </c>
      <c r="AC6772" s="5">
        <v>0</v>
      </c>
      <c r="AD6772" s="5">
        <v>0</v>
      </c>
      <c r="AE6772" s="5">
        <f t="shared" si="1162"/>
        <v>0</v>
      </c>
      <c r="AF6772" s="5">
        <v>0</v>
      </c>
      <c r="AG6772" s="6">
        <v>44942</v>
      </c>
      <c r="AH6772" s="5">
        <v>1</v>
      </c>
      <c r="AI6772" s="5">
        <v>0</v>
      </c>
      <c r="AJ6772" s="5">
        <v>0</v>
      </c>
      <c r="AK6772" s="5">
        <f t="shared" si="1163"/>
        <v>0</v>
      </c>
      <c r="AL6772" s="5">
        <v>0</v>
      </c>
      <c r="AM6772" s="5">
        <v>0</v>
      </c>
      <c r="AN6772" s="5">
        <f t="shared" si="1164"/>
        <v>0</v>
      </c>
      <c r="AO6772" s="5">
        <v>0</v>
      </c>
      <c r="AP6772" s="5">
        <v>0</v>
      </c>
      <c r="AQ6772" s="5">
        <f t="shared" si="1165"/>
        <v>0</v>
      </c>
      <c r="AR6772" s="5">
        <v>0</v>
      </c>
      <c r="AS6772" s="6"/>
      <c r="AT6772" s="5">
        <v>0</v>
      </c>
      <c r="AU6772" s="5">
        <v>0</v>
      </c>
      <c r="AV6772" t="str">
        <f t="shared" si="1158"/>
        <v>N</v>
      </c>
      <c r="AW6772" t="s">
        <v>60</v>
      </c>
      <c r="AX6772" t="s">
        <v>61</v>
      </c>
      <c r="AY6772" t="s">
        <v>2637</v>
      </c>
      <c r="AZ6772" t="s">
        <v>2637</v>
      </c>
      <c r="BA6772" t="str">
        <f t="shared" si="1159"/>
        <v>N</v>
      </c>
    </row>
    <row r="6773" spans="1:53">
      <c r="A6773" t="s">
        <v>436</v>
      </c>
      <c r="B6773" t="s">
        <v>54</v>
      </c>
      <c r="C6773" t="s">
        <v>89</v>
      </c>
      <c r="D6773">
        <v>2023</v>
      </c>
      <c r="F6773" t="s">
        <v>15349</v>
      </c>
      <c r="G6773" t="s">
        <v>15350</v>
      </c>
      <c r="H6773" t="s">
        <v>15351</v>
      </c>
      <c r="I6773" t="s">
        <v>15352</v>
      </c>
      <c r="J6773" t="s">
        <v>58</v>
      </c>
      <c r="K6773" t="s">
        <v>59</v>
      </c>
      <c r="L6773" s="5">
        <v>0</v>
      </c>
      <c r="M6773" s="5">
        <v>0</v>
      </c>
      <c r="N6773" s="5">
        <f t="shared" si="1155"/>
        <v>0</v>
      </c>
      <c r="O6773" s="5">
        <v>0</v>
      </c>
      <c r="P6773" s="5">
        <v>0</v>
      </c>
      <c r="Q6773" s="5">
        <f t="shared" si="1156"/>
        <v>0</v>
      </c>
      <c r="R6773" s="5">
        <v>0</v>
      </c>
      <c r="S6773" s="5">
        <v>0</v>
      </c>
      <c r="T6773" s="5">
        <f t="shared" si="1157"/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f t="shared" si="1160"/>
        <v>0</v>
      </c>
      <c r="Z6773" s="5">
        <v>0</v>
      </c>
      <c r="AA6773" s="5">
        <v>1</v>
      </c>
      <c r="AB6773" s="5">
        <f t="shared" si="1161"/>
        <v>1</v>
      </c>
      <c r="AC6773" s="5">
        <v>0</v>
      </c>
      <c r="AD6773" s="5">
        <v>0</v>
      </c>
      <c r="AE6773" s="5">
        <f t="shared" si="1162"/>
        <v>0</v>
      </c>
      <c r="AF6773" s="5">
        <v>0</v>
      </c>
      <c r="AG6773" s="6">
        <v>45028</v>
      </c>
      <c r="AH6773" s="5">
        <v>1</v>
      </c>
      <c r="AI6773" s="5">
        <v>0</v>
      </c>
      <c r="AJ6773" s="5">
        <v>0</v>
      </c>
      <c r="AK6773" s="5">
        <f t="shared" si="1163"/>
        <v>0</v>
      </c>
      <c r="AL6773" s="5">
        <v>0</v>
      </c>
      <c r="AM6773" s="5">
        <v>0</v>
      </c>
      <c r="AN6773" s="5">
        <f t="shared" si="1164"/>
        <v>0</v>
      </c>
      <c r="AO6773" s="5">
        <v>0</v>
      </c>
      <c r="AP6773" s="5">
        <v>0</v>
      </c>
      <c r="AQ6773" s="5">
        <f t="shared" si="1165"/>
        <v>0</v>
      </c>
      <c r="AR6773" s="5">
        <v>0</v>
      </c>
      <c r="AS6773" s="6"/>
      <c r="AT6773" s="5">
        <v>0</v>
      </c>
      <c r="AU6773" s="5">
        <v>0</v>
      </c>
      <c r="AV6773" t="str">
        <f t="shared" si="1158"/>
        <v>N</v>
      </c>
      <c r="AW6773" t="s">
        <v>60</v>
      </c>
      <c r="AX6773" t="s">
        <v>61</v>
      </c>
      <c r="AY6773" t="s">
        <v>2637</v>
      </c>
      <c r="AZ6773" t="s">
        <v>2637</v>
      </c>
      <c r="BA6773" t="str">
        <f t="shared" si="1159"/>
        <v>N</v>
      </c>
    </row>
    <row r="6774" spans="1:53">
      <c r="A6774" t="s">
        <v>436</v>
      </c>
      <c r="B6774" t="s">
        <v>54</v>
      </c>
      <c r="C6774" t="s">
        <v>89</v>
      </c>
      <c r="D6774">
        <v>2023</v>
      </c>
      <c r="F6774" t="s">
        <v>15353</v>
      </c>
      <c r="G6774" t="s">
        <v>15354</v>
      </c>
      <c r="H6774" t="s">
        <v>15355</v>
      </c>
      <c r="I6774" t="s">
        <v>15356</v>
      </c>
      <c r="J6774" t="s">
        <v>58</v>
      </c>
      <c r="K6774" t="s">
        <v>59</v>
      </c>
      <c r="L6774" s="5">
        <v>0</v>
      </c>
      <c r="M6774" s="5">
        <v>0</v>
      </c>
      <c r="N6774" s="5">
        <f t="shared" si="1155"/>
        <v>0</v>
      </c>
      <c r="O6774" s="5">
        <v>0</v>
      </c>
      <c r="P6774" s="5">
        <v>0</v>
      </c>
      <c r="Q6774" s="5">
        <f t="shared" si="1156"/>
        <v>0</v>
      </c>
      <c r="R6774" s="5">
        <v>0</v>
      </c>
      <c r="S6774" s="5">
        <v>0</v>
      </c>
      <c r="T6774" s="5">
        <f t="shared" si="1157"/>
        <v>0</v>
      </c>
      <c r="U6774" s="5">
        <v>0</v>
      </c>
      <c r="V6774" s="5">
        <v>0</v>
      </c>
      <c r="W6774" s="5">
        <v>0</v>
      </c>
      <c r="X6774" s="5">
        <v>0</v>
      </c>
      <c r="Y6774" s="5">
        <f t="shared" si="1160"/>
        <v>0</v>
      </c>
      <c r="Z6774" s="5">
        <v>0</v>
      </c>
      <c r="AA6774" s="5">
        <v>1</v>
      </c>
      <c r="AB6774" s="5">
        <f t="shared" si="1161"/>
        <v>1</v>
      </c>
      <c r="AC6774" s="5">
        <v>0</v>
      </c>
      <c r="AD6774" s="5">
        <v>0</v>
      </c>
      <c r="AE6774" s="5">
        <f t="shared" si="1162"/>
        <v>0</v>
      </c>
      <c r="AF6774" s="5">
        <v>0</v>
      </c>
      <c r="AG6774" s="6">
        <v>45224</v>
      </c>
      <c r="AH6774" s="5">
        <v>1</v>
      </c>
      <c r="AI6774" s="5">
        <v>0</v>
      </c>
      <c r="AJ6774" s="5">
        <v>0</v>
      </c>
      <c r="AK6774" s="5">
        <f t="shared" si="1163"/>
        <v>0</v>
      </c>
      <c r="AL6774" s="5">
        <v>0</v>
      </c>
      <c r="AM6774" s="5">
        <v>0</v>
      </c>
      <c r="AN6774" s="5">
        <f t="shared" si="1164"/>
        <v>0</v>
      </c>
      <c r="AO6774" s="5">
        <v>0</v>
      </c>
      <c r="AP6774" s="5">
        <v>0</v>
      </c>
      <c r="AQ6774" s="5">
        <f t="shared" si="1165"/>
        <v>0</v>
      </c>
      <c r="AR6774" s="5">
        <v>0</v>
      </c>
      <c r="AS6774" s="6"/>
      <c r="AT6774" s="5">
        <v>0</v>
      </c>
      <c r="AU6774" s="5">
        <v>0</v>
      </c>
      <c r="AV6774" t="str">
        <f t="shared" si="1158"/>
        <v>N</v>
      </c>
      <c r="AW6774" t="s">
        <v>60</v>
      </c>
      <c r="AX6774" t="s">
        <v>61</v>
      </c>
      <c r="AY6774" t="s">
        <v>2637</v>
      </c>
      <c r="AZ6774" t="s">
        <v>2637</v>
      </c>
      <c r="BA6774" t="str">
        <f t="shared" si="1159"/>
        <v>N</v>
      </c>
    </row>
    <row r="6775" spans="1:53">
      <c r="A6775" t="s">
        <v>436</v>
      </c>
      <c r="B6775" t="s">
        <v>54</v>
      </c>
      <c r="C6775" t="s">
        <v>89</v>
      </c>
      <c r="D6775">
        <v>2023</v>
      </c>
      <c r="F6775" t="s">
        <v>15357</v>
      </c>
      <c r="G6775" t="s">
        <v>15358</v>
      </c>
      <c r="H6775" t="s">
        <v>14988</v>
      </c>
      <c r="I6775" t="s">
        <v>15359</v>
      </c>
      <c r="J6775" t="s">
        <v>58</v>
      </c>
      <c r="K6775" t="s">
        <v>59</v>
      </c>
      <c r="L6775" s="5">
        <v>0</v>
      </c>
      <c r="M6775" s="5">
        <v>0</v>
      </c>
      <c r="N6775" s="5">
        <f t="shared" si="1155"/>
        <v>0</v>
      </c>
      <c r="O6775" s="5">
        <v>0</v>
      </c>
      <c r="P6775" s="5">
        <v>0</v>
      </c>
      <c r="Q6775" s="5">
        <f t="shared" si="1156"/>
        <v>0</v>
      </c>
      <c r="R6775" s="5">
        <v>0</v>
      </c>
      <c r="S6775" s="5">
        <v>0</v>
      </c>
      <c r="T6775" s="5">
        <f t="shared" si="1157"/>
        <v>0</v>
      </c>
      <c r="U6775" s="5">
        <v>0</v>
      </c>
      <c r="V6775" s="5">
        <v>0</v>
      </c>
      <c r="W6775" s="5">
        <v>0</v>
      </c>
      <c r="X6775" s="5">
        <v>0</v>
      </c>
      <c r="Y6775" s="5">
        <f t="shared" si="1160"/>
        <v>0</v>
      </c>
      <c r="Z6775" s="5">
        <v>0</v>
      </c>
      <c r="AA6775" s="5">
        <v>1</v>
      </c>
      <c r="AB6775" s="5">
        <f t="shared" si="1161"/>
        <v>1</v>
      </c>
      <c r="AC6775" s="5">
        <v>0</v>
      </c>
      <c r="AD6775" s="5">
        <v>0</v>
      </c>
      <c r="AE6775" s="5">
        <f t="shared" si="1162"/>
        <v>0</v>
      </c>
      <c r="AF6775" s="5">
        <v>0</v>
      </c>
      <c r="AG6775" s="6">
        <v>44999</v>
      </c>
      <c r="AH6775" s="5">
        <v>1</v>
      </c>
      <c r="AI6775" s="5">
        <v>0</v>
      </c>
      <c r="AJ6775" s="5">
        <v>0</v>
      </c>
      <c r="AK6775" s="5">
        <f t="shared" si="1163"/>
        <v>0</v>
      </c>
      <c r="AL6775" s="5">
        <v>0</v>
      </c>
      <c r="AM6775" s="5">
        <v>0</v>
      </c>
      <c r="AN6775" s="5">
        <f t="shared" si="1164"/>
        <v>0</v>
      </c>
      <c r="AO6775" s="5">
        <v>0</v>
      </c>
      <c r="AP6775" s="5">
        <v>0</v>
      </c>
      <c r="AQ6775" s="5">
        <f t="shared" si="1165"/>
        <v>0</v>
      </c>
      <c r="AR6775" s="5">
        <v>0</v>
      </c>
      <c r="AS6775" s="6"/>
      <c r="AT6775" s="5">
        <v>0</v>
      </c>
      <c r="AU6775" s="5">
        <v>0</v>
      </c>
      <c r="AV6775" t="str">
        <f t="shared" si="1158"/>
        <v>N</v>
      </c>
      <c r="AW6775" t="s">
        <v>60</v>
      </c>
      <c r="AX6775" t="s">
        <v>61</v>
      </c>
      <c r="AY6775" t="s">
        <v>2637</v>
      </c>
      <c r="AZ6775" t="s">
        <v>2637</v>
      </c>
      <c r="BA6775" t="str">
        <f t="shared" si="1159"/>
        <v>N</v>
      </c>
    </row>
    <row r="6776" spans="1:53">
      <c r="A6776" t="s">
        <v>436</v>
      </c>
      <c r="B6776" t="s">
        <v>54</v>
      </c>
      <c r="C6776" t="s">
        <v>89</v>
      </c>
      <c r="D6776">
        <v>2023</v>
      </c>
      <c r="F6776" t="s">
        <v>15360</v>
      </c>
      <c r="G6776" t="s">
        <v>15361</v>
      </c>
      <c r="H6776" t="s">
        <v>15362</v>
      </c>
      <c r="I6776" t="s">
        <v>15363</v>
      </c>
      <c r="J6776" t="s">
        <v>58</v>
      </c>
      <c r="K6776" t="s">
        <v>59</v>
      </c>
      <c r="L6776" s="5">
        <v>0</v>
      </c>
      <c r="M6776" s="5">
        <v>0</v>
      </c>
      <c r="N6776" s="5">
        <f t="shared" si="1155"/>
        <v>0</v>
      </c>
      <c r="O6776" s="5">
        <v>0</v>
      </c>
      <c r="P6776" s="5">
        <v>0</v>
      </c>
      <c r="Q6776" s="5">
        <f t="shared" si="1156"/>
        <v>0</v>
      </c>
      <c r="R6776" s="5">
        <v>0</v>
      </c>
      <c r="S6776" s="5">
        <v>0</v>
      </c>
      <c r="T6776" s="5">
        <f t="shared" si="1157"/>
        <v>0</v>
      </c>
      <c r="U6776" s="5">
        <v>0</v>
      </c>
      <c r="V6776" s="5">
        <v>0</v>
      </c>
      <c r="W6776" s="5">
        <v>0</v>
      </c>
      <c r="X6776" s="5">
        <v>0</v>
      </c>
      <c r="Y6776" s="5">
        <f t="shared" si="1160"/>
        <v>0</v>
      </c>
      <c r="Z6776" s="5">
        <v>0</v>
      </c>
      <c r="AA6776" s="5">
        <v>1</v>
      </c>
      <c r="AB6776" s="5">
        <f t="shared" si="1161"/>
        <v>1</v>
      </c>
      <c r="AC6776" s="5">
        <v>0</v>
      </c>
      <c r="AD6776" s="5">
        <v>0</v>
      </c>
      <c r="AE6776" s="5">
        <f t="shared" si="1162"/>
        <v>0</v>
      </c>
      <c r="AF6776" s="5">
        <v>0</v>
      </c>
      <c r="AG6776" s="6">
        <v>44980</v>
      </c>
      <c r="AH6776" s="5">
        <v>1</v>
      </c>
      <c r="AI6776" s="5">
        <v>0</v>
      </c>
      <c r="AJ6776" s="5">
        <v>0</v>
      </c>
      <c r="AK6776" s="5">
        <f t="shared" si="1163"/>
        <v>0</v>
      </c>
      <c r="AL6776" s="5">
        <v>0</v>
      </c>
      <c r="AM6776" s="5">
        <v>0</v>
      </c>
      <c r="AN6776" s="5">
        <f t="shared" si="1164"/>
        <v>0</v>
      </c>
      <c r="AO6776" s="5">
        <v>0</v>
      </c>
      <c r="AP6776" s="5">
        <v>0</v>
      </c>
      <c r="AQ6776" s="5">
        <f t="shared" si="1165"/>
        <v>0</v>
      </c>
      <c r="AR6776" s="5">
        <v>0</v>
      </c>
      <c r="AS6776" s="6"/>
      <c r="AT6776" s="5">
        <v>0</v>
      </c>
      <c r="AU6776" s="5">
        <v>0</v>
      </c>
      <c r="AV6776" t="str">
        <f t="shared" si="1158"/>
        <v>N</v>
      </c>
      <c r="AW6776" t="s">
        <v>60</v>
      </c>
      <c r="AX6776" t="s">
        <v>61</v>
      </c>
      <c r="AY6776" t="s">
        <v>2637</v>
      </c>
      <c r="AZ6776" t="s">
        <v>2637</v>
      </c>
      <c r="BA6776" t="str">
        <f t="shared" si="1159"/>
        <v>N</v>
      </c>
    </row>
    <row r="6777" spans="1:53">
      <c r="A6777" t="s">
        <v>436</v>
      </c>
      <c r="B6777" t="s">
        <v>54</v>
      </c>
      <c r="C6777" t="s">
        <v>89</v>
      </c>
      <c r="D6777">
        <v>2023</v>
      </c>
      <c r="F6777" t="s">
        <v>15364</v>
      </c>
      <c r="G6777" t="s">
        <v>15365</v>
      </c>
      <c r="H6777" t="s">
        <v>15366</v>
      </c>
      <c r="I6777" t="s">
        <v>15367</v>
      </c>
      <c r="J6777" t="s">
        <v>58</v>
      </c>
      <c r="K6777" t="s">
        <v>59</v>
      </c>
      <c r="L6777" s="5">
        <v>0</v>
      </c>
      <c r="M6777" s="5">
        <v>0</v>
      </c>
      <c r="N6777" s="5">
        <f t="shared" si="1155"/>
        <v>0</v>
      </c>
      <c r="O6777" s="5">
        <v>0</v>
      </c>
      <c r="P6777" s="5">
        <v>0</v>
      </c>
      <c r="Q6777" s="5">
        <f t="shared" si="1156"/>
        <v>0</v>
      </c>
      <c r="R6777" s="5">
        <v>0</v>
      </c>
      <c r="S6777" s="5">
        <v>0</v>
      </c>
      <c r="T6777" s="5">
        <f t="shared" si="1157"/>
        <v>0</v>
      </c>
      <c r="U6777" s="5">
        <v>0</v>
      </c>
      <c r="V6777" s="5">
        <v>0</v>
      </c>
      <c r="W6777" s="5">
        <v>0</v>
      </c>
      <c r="X6777" s="5">
        <v>0</v>
      </c>
      <c r="Y6777" s="5">
        <f t="shared" si="1160"/>
        <v>0</v>
      </c>
      <c r="Z6777" s="5">
        <v>0</v>
      </c>
      <c r="AA6777" s="5">
        <v>1</v>
      </c>
      <c r="AB6777" s="5">
        <f t="shared" si="1161"/>
        <v>1</v>
      </c>
      <c r="AC6777" s="5">
        <v>0</v>
      </c>
      <c r="AD6777" s="5">
        <v>0</v>
      </c>
      <c r="AE6777" s="5">
        <f t="shared" si="1162"/>
        <v>0</v>
      </c>
      <c r="AF6777" s="5">
        <v>0</v>
      </c>
      <c r="AG6777" s="6">
        <v>44951</v>
      </c>
      <c r="AH6777" s="5">
        <v>1</v>
      </c>
      <c r="AI6777" s="5">
        <v>0</v>
      </c>
      <c r="AJ6777" s="5">
        <v>0</v>
      </c>
      <c r="AK6777" s="5">
        <f t="shared" si="1163"/>
        <v>0</v>
      </c>
      <c r="AL6777" s="5">
        <v>0</v>
      </c>
      <c r="AM6777" s="5">
        <v>0</v>
      </c>
      <c r="AN6777" s="5">
        <f t="shared" si="1164"/>
        <v>0</v>
      </c>
      <c r="AO6777" s="5">
        <v>0</v>
      </c>
      <c r="AP6777" s="5">
        <v>0</v>
      </c>
      <c r="AQ6777" s="5">
        <f t="shared" si="1165"/>
        <v>0</v>
      </c>
      <c r="AR6777" s="5">
        <v>0</v>
      </c>
      <c r="AS6777" s="6"/>
      <c r="AT6777" s="5">
        <v>0</v>
      </c>
      <c r="AU6777" s="5">
        <v>0</v>
      </c>
      <c r="AV6777" t="str">
        <f t="shared" si="1158"/>
        <v>N</v>
      </c>
      <c r="AW6777" t="s">
        <v>60</v>
      </c>
      <c r="AX6777" t="s">
        <v>61</v>
      </c>
      <c r="AY6777" t="s">
        <v>2637</v>
      </c>
      <c r="AZ6777" t="s">
        <v>2637</v>
      </c>
      <c r="BA6777" t="str">
        <f t="shared" si="1159"/>
        <v>N</v>
      </c>
    </row>
    <row r="6778" spans="1:53">
      <c r="A6778" t="s">
        <v>436</v>
      </c>
      <c r="B6778" t="s">
        <v>54</v>
      </c>
      <c r="C6778" t="s">
        <v>89</v>
      </c>
      <c r="D6778">
        <v>2023</v>
      </c>
      <c r="F6778" t="s">
        <v>15368</v>
      </c>
      <c r="G6778" t="s">
        <v>15369</v>
      </c>
      <c r="H6778" t="s">
        <v>15370</v>
      </c>
      <c r="I6778" t="s">
        <v>15371</v>
      </c>
      <c r="J6778" t="s">
        <v>58</v>
      </c>
      <c r="K6778" t="s">
        <v>59</v>
      </c>
      <c r="L6778" s="5">
        <v>0</v>
      </c>
      <c r="M6778" s="5">
        <v>0</v>
      </c>
      <c r="N6778" s="5">
        <f t="shared" si="1155"/>
        <v>0</v>
      </c>
      <c r="O6778" s="5">
        <v>0</v>
      </c>
      <c r="P6778" s="5">
        <v>0</v>
      </c>
      <c r="Q6778" s="5">
        <f t="shared" si="1156"/>
        <v>0</v>
      </c>
      <c r="R6778" s="5">
        <v>0</v>
      </c>
      <c r="S6778" s="5">
        <v>0</v>
      </c>
      <c r="T6778" s="5">
        <f t="shared" si="1157"/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f t="shared" si="1160"/>
        <v>0</v>
      </c>
      <c r="Z6778" s="5">
        <v>0</v>
      </c>
      <c r="AA6778" s="5">
        <v>1</v>
      </c>
      <c r="AB6778" s="5">
        <f t="shared" si="1161"/>
        <v>1</v>
      </c>
      <c r="AC6778" s="5">
        <v>0</v>
      </c>
      <c r="AD6778" s="5">
        <v>0</v>
      </c>
      <c r="AE6778" s="5">
        <f t="shared" si="1162"/>
        <v>0</v>
      </c>
      <c r="AF6778" s="5">
        <v>0</v>
      </c>
      <c r="AG6778" s="6">
        <v>45162</v>
      </c>
      <c r="AH6778" s="5">
        <v>1</v>
      </c>
      <c r="AI6778" s="5">
        <v>0</v>
      </c>
      <c r="AJ6778" s="5">
        <v>0</v>
      </c>
      <c r="AK6778" s="5">
        <f t="shared" si="1163"/>
        <v>0</v>
      </c>
      <c r="AL6778" s="5">
        <v>0</v>
      </c>
      <c r="AM6778" s="5">
        <v>0</v>
      </c>
      <c r="AN6778" s="5">
        <f t="shared" si="1164"/>
        <v>0</v>
      </c>
      <c r="AO6778" s="5">
        <v>0</v>
      </c>
      <c r="AP6778" s="5">
        <v>0</v>
      </c>
      <c r="AQ6778" s="5">
        <f t="shared" si="1165"/>
        <v>0</v>
      </c>
      <c r="AR6778" s="5">
        <v>0</v>
      </c>
      <c r="AS6778" s="6"/>
      <c r="AT6778" s="5">
        <v>0</v>
      </c>
      <c r="AU6778" s="5">
        <v>0</v>
      </c>
      <c r="AV6778" t="str">
        <f t="shared" si="1158"/>
        <v>N</v>
      </c>
      <c r="AW6778" t="s">
        <v>60</v>
      </c>
      <c r="AX6778" t="s">
        <v>61</v>
      </c>
      <c r="AY6778" t="s">
        <v>2637</v>
      </c>
      <c r="AZ6778" t="s">
        <v>2637</v>
      </c>
      <c r="BA6778" t="str">
        <f t="shared" si="1159"/>
        <v>N</v>
      </c>
    </row>
    <row r="6779" spans="1:53">
      <c r="A6779" t="s">
        <v>436</v>
      </c>
      <c r="B6779" t="s">
        <v>54</v>
      </c>
      <c r="C6779" t="s">
        <v>89</v>
      </c>
      <c r="D6779">
        <v>2023</v>
      </c>
      <c r="F6779" t="s">
        <v>15372</v>
      </c>
      <c r="G6779" t="s">
        <v>15373</v>
      </c>
      <c r="H6779" t="s">
        <v>15374</v>
      </c>
      <c r="I6779" t="s">
        <v>15375</v>
      </c>
      <c r="J6779" t="s">
        <v>58</v>
      </c>
      <c r="K6779" t="s">
        <v>59</v>
      </c>
      <c r="L6779" s="5">
        <v>0</v>
      </c>
      <c r="M6779" s="5">
        <v>0</v>
      </c>
      <c r="N6779" s="5">
        <f t="shared" si="1155"/>
        <v>0</v>
      </c>
      <c r="O6779" s="5">
        <v>0</v>
      </c>
      <c r="P6779" s="5">
        <v>0</v>
      </c>
      <c r="Q6779" s="5">
        <f t="shared" si="1156"/>
        <v>0</v>
      </c>
      <c r="R6779" s="5">
        <v>0</v>
      </c>
      <c r="S6779" s="5">
        <v>0</v>
      </c>
      <c r="T6779" s="5">
        <f t="shared" si="1157"/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f t="shared" si="1160"/>
        <v>0</v>
      </c>
      <c r="Z6779" s="5">
        <v>0</v>
      </c>
      <c r="AA6779" s="5">
        <v>1</v>
      </c>
      <c r="AB6779" s="5">
        <f t="shared" si="1161"/>
        <v>1</v>
      </c>
      <c r="AC6779" s="5">
        <v>0</v>
      </c>
      <c r="AD6779" s="5">
        <v>0</v>
      </c>
      <c r="AE6779" s="5">
        <f t="shared" si="1162"/>
        <v>0</v>
      </c>
      <c r="AF6779" s="5">
        <v>0</v>
      </c>
      <c r="AG6779" s="6">
        <v>45208</v>
      </c>
      <c r="AH6779" s="5">
        <v>1</v>
      </c>
      <c r="AI6779" s="5">
        <v>0</v>
      </c>
      <c r="AJ6779" s="5">
        <v>0</v>
      </c>
      <c r="AK6779" s="5">
        <f t="shared" si="1163"/>
        <v>0</v>
      </c>
      <c r="AL6779" s="5">
        <v>0</v>
      </c>
      <c r="AM6779" s="5">
        <v>0</v>
      </c>
      <c r="AN6779" s="5">
        <f t="shared" si="1164"/>
        <v>0</v>
      </c>
      <c r="AO6779" s="5">
        <v>0</v>
      </c>
      <c r="AP6779" s="5">
        <v>0</v>
      </c>
      <c r="AQ6779" s="5">
        <f t="shared" si="1165"/>
        <v>0</v>
      </c>
      <c r="AR6779" s="5">
        <v>0</v>
      </c>
      <c r="AS6779" s="6"/>
      <c r="AT6779" s="5">
        <v>0</v>
      </c>
      <c r="AU6779" s="5">
        <v>0</v>
      </c>
      <c r="AV6779" t="str">
        <f t="shared" si="1158"/>
        <v>N</v>
      </c>
      <c r="AW6779" t="s">
        <v>60</v>
      </c>
      <c r="AX6779" t="s">
        <v>61</v>
      </c>
      <c r="AY6779" t="s">
        <v>2637</v>
      </c>
      <c r="AZ6779" t="s">
        <v>2637</v>
      </c>
      <c r="BA6779" t="str">
        <f t="shared" si="1159"/>
        <v>N</v>
      </c>
    </row>
    <row r="6780" spans="1:53">
      <c r="A6780" t="s">
        <v>436</v>
      </c>
      <c r="B6780" t="s">
        <v>54</v>
      </c>
      <c r="C6780" t="s">
        <v>89</v>
      </c>
      <c r="D6780">
        <v>2023</v>
      </c>
      <c r="F6780" t="s">
        <v>15376</v>
      </c>
      <c r="G6780" t="s">
        <v>15377</v>
      </c>
      <c r="H6780" t="s">
        <v>15378</v>
      </c>
      <c r="I6780" t="s">
        <v>15379</v>
      </c>
      <c r="J6780" t="s">
        <v>58</v>
      </c>
      <c r="K6780" t="s">
        <v>59</v>
      </c>
      <c r="L6780" s="5">
        <v>0</v>
      </c>
      <c r="M6780" s="5">
        <v>0</v>
      </c>
      <c r="N6780" s="5">
        <f t="shared" si="1155"/>
        <v>0</v>
      </c>
      <c r="O6780" s="5">
        <v>0</v>
      </c>
      <c r="P6780" s="5">
        <v>0</v>
      </c>
      <c r="Q6780" s="5">
        <f t="shared" si="1156"/>
        <v>0</v>
      </c>
      <c r="R6780" s="5">
        <v>0</v>
      </c>
      <c r="S6780" s="5">
        <v>0</v>
      </c>
      <c r="T6780" s="5">
        <f t="shared" si="1157"/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f t="shared" si="1160"/>
        <v>0</v>
      </c>
      <c r="Z6780" s="5">
        <v>0</v>
      </c>
      <c r="AA6780" s="5">
        <v>1</v>
      </c>
      <c r="AB6780" s="5">
        <f t="shared" si="1161"/>
        <v>1</v>
      </c>
      <c r="AC6780" s="5">
        <v>0</v>
      </c>
      <c r="AD6780" s="5">
        <v>0</v>
      </c>
      <c r="AE6780" s="5">
        <f t="shared" si="1162"/>
        <v>0</v>
      </c>
      <c r="AF6780" s="5">
        <v>0</v>
      </c>
      <c r="AG6780" s="6">
        <v>44994</v>
      </c>
      <c r="AH6780" s="5">
        <v>1</v>
      </c>
      <c r="AI6780" s="5">
        <v>0</v>
      </c>
      <c r="AJ6780" s="5">
        <v>0</v>
      </c>
      <c r="AK6780" s="5">
        <f t="shared" si="1163"/>
        <v>0</v>
      </c>
      <c r="AL6780" s="5">
        <v>0</v>
      </c>
      <c r="AM6780" s="5">
        <v>0</v>
      </c>
      <c r="AN6780" s="5">
        <f t="shared" si="1164"/>
        <v>0</v>
      </c>
      <c r="AO6780" s="5">
        <v>0</v>
      </c>
      <c r="AP6780" s="5">
        <v>0</v>
      </c>
      <c r="AQ6780" s="5">
        <f t="shared" si="1165"/>
        <v>0</v>
      </c>
      <c r="AR6780" s="5">
        <v>0</v>
      </c>
      <c r="AS6780" s="6"/>
      <c r="AT6780" s="5">
        <v>0</v>
      </c>
      <c r="AU6780" s="5">
        <v>0</v>
      </c>
      <c r="AV6780" t="str">
        <f t="shared" si="1158"/>
        <v>N</v>
      </c>
      <c r="AW6780" t="s">
        <v>60</v>
      </c>
      <c r="AX6780" t="s">
        <v>61</v>
      </c>
      <c r="AY6780" t="s">
        <v>2637</v>
      </c>
      <c r="AZ6780" t="s">
        <v>2637</v>
      </c>
      <c r="BA6780" t="str">
        <f t="shared" si="1159"/>
        <v>N</v>
      </c>
    </row>
    <row r="6781" spans="1:53">
      <c r="A6781" t="s">
        <v>436</v>
      </c>
      <c r="B6781" t="s">
        <v>54</v>
      </c>
      <c r="C6781" t="s">
        <v>89</v>
      </c>
      <c r="D6781">
        <v>2023</v>
      </c>
      <c r="F6781" t="s">
        <v>10529</v>
      </c>
      <c r="G6781" t="s">
        <v>10530</v>
      </c>
      <c r="H6781" t="s">
        <v>15380</v>
      </c>
      <c r="I6781" t="s">
        <v>15381</v>
      </c>
      <c r="J6781" t="s">
        <v>58</v>
      </c>
      <c r="K6781" t="s">
        <v>59</v>
      </c>
      <c r="L6781" s="5">
        <v>0</v>
      </c>
      <c r="M6781" s="5">
        <v>0</v>
      </c>
      <c r="N6781" s="5">
        <f t="shared" si="1155"/>
        <v>0</v>
      </c>
      <c r="O6781" s="5">
        <v>0</v>
      </c>
      <c r="P6781" s="5">
        <v>0</v>
      </c>
      <c r="Q6781" s="5">
        <f t="shared" si="1156"/>
        <v>0</v>
      </c>
      <c r="R6781" s="5">
        <v>0</v>
      </c>
      <c r="S6781" s="5">
        <v>0</v>
      </c>
      <c r="T6781" s="5">
        <f t="shared" si="1157"/>
        <v>0</v>
      </c>
      <c r="U6781" s="5">
        <v>0</v>
      </c>
      <c r="V6781" s="5">
        <v>0</v>
      </c>
      <c r="W6781" s="5">
        <v>0</v>
      </c>
      <c r="X6781" s="5">
        <v>0</v>
      </c>
      <c r="Y6781" s="5">
        <f t="shared" si="1160"/>
        <v>0</v>
      </c>
      <c r="Z6781" s="5">
        <v>0</v>
      </c>
      <c r="AA6781" s="5">
        <v>1</v>
      </c>
      <c r="AB6781" s="5">
        <f t="shared" si="1161"/>
        <v>1</v>
      </c>
      <c r="AC6781" s="5">
        <v>0</v>
      </c>
      <c r="AD6781" s="5">
        <v>0</v>
      </c>
      <c r="AE6781" s="5">
        <f t="shared" si="1162"/>
        <v>0</v>
      </c>
      <c r="AF6781" s="5">
        <v>0</v>
      </c>
      <c r="AG6781" s="6">
        <v>45077</v>
      </c>
      <c r="AH6781" s="5">
        <v>1</v>
      </c>
      <c r="AI6781" s="5">
        <v>0</v>
      </c>
      <c r="AJ6781" s="5">
        <v>0</v>
      </c>
      <c r="AK6781" s="5">
        <f t="shared" si="1163"/>
        <v>0</v>
      </c>
      <c r="AL6781" s="5">
        <v>0</v>
      </c>
      <c r="AM6781" s="5">
        <v>0</v>
      </c>
      <c r="AN6781" s="5">
        <f t="shared" si="1164"/>
        <v>0</v>
      </c>
      <c r="AO6781" s="5">
        <v>0</v>
      </c>
      <c r="AP6781" s="5">
        <v>0</v>
      </c>
      <c r="AQ6781" s="5">
        <f t="shared" si="1165"/>
        <v>0</v>
      </c>
      <c r="AR6781" s="5">
        <v>0</v>
      </c>
      <c r="AS6781" s="6"/>
      <c r="AT6781" s="5">
        <v>0</v>
      </c>
      <c r="AU6781" s="5">
        <v>0</v>
      </c>
      <c r="AV6781" t="str">
        <f t="shared" si="1158"/>
        <v>N</v>
      </c>
      <c r="AW6781" t="s">
        <v>60</v>
      </c>
      <c r="AX6781" t="s">
        <v>61</v>
      </c>
      <c r="AY6781" t="s">
        <v>2637</v>
      </c>
      <c r="AZ6781" t="s">
        <v>2637</v>
      </c>
      <c r="BA6781" t="str">
        <f t="shared" si="1159"/>
        <v>N</v>
      </c>
    </row>
    <row r="6782" spans="1:53">
      <c r="A6782" t="s">
        <v>436</v>
      </c>
      <c r="B6782" t="s">
        <v>54</v>
      </c>
      <c r="C6782" t="s">
        <v>89</v>
      </c>
      <c r="D6782">
        <v>2023</v>
      </c>
      <c r="F6782" t="s">
        <v>15382</v>
      </c>
      <c r="G6782" t="s">
        <v>15383</v>
      </c>
      <c r="H6782" t="s">
        <v>15384</v>
      </c>
      <c r="I6782" t="s">
        <v>15385</v>
      </c>
      <c r="J6782" t="s">
        <v>58</v>
      </c>
      <c r="K6782" t="s">
        <v>59</v>
      </c>
      <c r="L6782" s="5">
        <v>0</v>
      </c>
      <c r="M6782" s="5">
        <v>0</v>
      </c>
      <c r="N6782" s="5">
        <f t="shared" si="1155"/>
        <v>0</v>
      </c>
      <c r="O6782" s="5">
        <v>0</v>
      </c>
      <c r="P6782" s="5">
        <v>0</v>
      </c>
      <c r="Q6782" s="5">
        <f t="shared" si="1156"/>
        <v>0</v>
      </c>
      <c r="R6782" s="5">
        <v>0</v>
      </c>
      <c r="S6782" s="5">
        <v>0</v>
      </c>
      <c r="T6782" s="5">
        <f t="shared" si="1157"/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f t="shared" si="1160"/>
        <v>0</v>
      </c>
      <c r="Z6782" s="5">
        <v>0</v>
      </c>
      <c r="AA6782" s="5">
        <v>1</v>
      </c>
      <c r="AB6782" s="5">
        <f t="shared" si="1161"/>
        <v>1</v>
      </c>
      <c r="AC6782" s="5">
        <v>0</v>
      </c>
      <c r="AD6782" s="5">
        <v>0</v>
      </c>
      <c r="AE6782" s="5">
        <f t="shared" si="1162"/>
        <v>0</v>
      </c>
      <c r="AF6782" s="5">
        <v>0</v>
      </c>
      <c r="AG6782" s="6">
        <v>45231</v>
      </c>
      <c r="AH6782" s="5">
        <v>1</v>
      </c>
      <c r="AI6782" s="5">
        <v>0</v>
      </c>
      <c r="AJ6782" s="5">
        <v>0</v>
      </c>
      <c r="AK6782" s="5">
        <f t="shared" si="1163"/>
        <v>0</v>
      </c>
      <c r="AL6782" s="5">
        <v>0</v>
      </c>
      <c r="AM6782" s="5">
        <v>0</v>
      </c>
      <c r="AN6782" s="5">
        <f t="shared" si="1164"/>
        <v>0</v>
      </c>
      <c r="AO6782" s="5">
        <v>0</v>
      </c>
      <c r="AP6782" s="5">
        <v>0</v>
      </c>
      <c r="AQ6782" s="5">
        <f t="shared" si="1165"/>
        <v>0</v>
      </c>
      <c r="AR6782" s="5">
        <v>0</v>
      </c>
      <c r="AS6782" s="6"/>
      <c r="AT6782" s="5">
        <v>0</v>
      </c>
      <c r="AU6782" s="5">
        <v>0</v>
      </c>
      <c r="AV6782" t="str">
        <f t="shared" si="1158"/>
        <v>N</v>
      </c>
      <c r="AW6782" t="s">
        <v>60</v>
      </c>
      <c r="AX6782" t="s">
        <v>61</v>
      </c>
      <c r="AY6782" t="s">
        <v>2637</v>
      </c>
      <c r="AZ6782" t="s">
        <v>2637</v>
      </c>
      <c r="BA6782" t="str">
        <f t="shared" si="1159"/>
        <v>N</v>
      </c>
    </row>
    <row r="6783" spans="1:53">
      <c r="A6783" t="s">
        <v>436</v>
      </c>
      <c r="B6783" t="s">
        <v>54</v>
      </c>
      <c r="C6783" t="s">
        <v>89</v>
      </c>
      <c r="D6783">
        <v>2023</v>
      </c>
      <c r="F6783" t="s">
        <v>15386</v>
      </c>
      <c r="G6783" t="s">
        <v>15387</v>
      </c>
      <c r="H6783" t="s">
        <v>15388</v>
      </c>
      <c r="I6783" t="s">
        <v>15389</v>
      </c>
      <c r="J6783" t="s">
        <v>58</v>
      </c>
      <c r="K6783" t="s">
        <v>59</v>
      </c>
      <c r="L6783" s="5">
        <v>0</v>
      </c>
      <c r="M6783" s="5">
        <v>0</v>
      </c>
      <c r="N6783" s="5">
        <f t="shared" si="1155"/>
        <v>0</v>
      </c>
      <c r="O6783" s="5">
        <v>0</v>
      </c>
      <c r="P6783" s="5">
        <v>0</v>
      </c>
      <c r="Q6783" s="5">
        <f t="shared" si="1156"/>
        <v>0</v>
      </c>
      <c r="R6783" s="5">
        <v>0</v>
      </c>
      <c r="S6783" s="5">
        <v>0</v>
      </c>
      <c r="T6783" s="5">
        <f t="shared" si="1157"/>
        <v>0</v>
      </c>
      <c r="U6783" s="5">
        <v>0</v>
      </c>
      <c r="V6783" s="5">
        <v>0</v>
      </c>
      <c r="W6783" s="5">
        <v>0</v>
      </c>
      <c r="X6783" s="5">
        <v>0</v>
      </c>
      <c r="Y6783" s="5">
        <f t="shared" si="1160"/>
        <v>0</v>
      </c>
      <c r="Z6783" s="5">
        <v>0</v>
      </c>
      <c r="AA6783" s="5">
        <v>1</v>
      </c>
      <c r="AB6783" s="5">
        <f t="shared" si="1161"/>
        <v>1</v>
      </c>
      <c r="AC6783" s="5">
        <v>0</v>
      </c>
      <c r="AD6783" s="5">
        <v>0</v>
      </c>
      <c r="AE6783" s="5">
        <f t="shared" si="1162"/>
        <v>0</v>
      </c>
      <c r="AF6783" s="5">
        <v>0</v>
      </c>
      <c r="AG6783" s="6">
        <v>45020</v>
      </c>
      <c r="AH6783" s="5">
        <v>1</v>
      </c>
      <c r="AI6783" s="5">
        <v>0</v>
      </c>
      <c r="AJ6783" s="5">
        <v>0</v>
      </c>
      <c r="AK6783" s="5">
        <f t="shared" si="1163"/>
        <v>0</v>
      </c>
      <c r="AL6783" s="5">
        <v>0</v>
      </c>
      <c r="AM6783" s="5">
        <v>0</v>
      </c>
      <c r="AN6783" s="5">
        <f t="shared" si="1164"/>
        <v>0</v>
      </c>
      <c r="AO6783" s="5">
        <v>0</v>
      </c>
      <c r="AP6783" s="5">
        <v>0</v>
      </c>
      <c r="AQ6783" s="5">
        <f t="shared" si="1165"/>
        <v>0</v>
      </c>
      <c r="AR6783" s="5">
        <v>0</v>
      </c>
      <c r="AS6783" s="6"/>
      <c r="AT6783" s="5">
        <v>0</v>
      </c>
      <c r="AU6783" s="5">
        <v>0</v>
      </c>
      <c r="AV6783" t="str">
        <f t="shared" si="1158"/>
        <v>N</v>
      </c>
      <c r="AW6783" t="s">
        <v>60</v>
      </c>
      <c r="AX6783" t="s">
        <v>61</v>
      </c>
      <c r="AY6783" t="s">
        <v>2637</v>
      </c>
      <c r="AZ6783" t="s">
        <v>2637</v>
      </c>
      <c r="BA6783" t="str">
        <f t="shared" si="1159"/>
        <v>N</v>
      </c>
    </row>
    <row r="6784" spans="1:53">
      <c r="A6784" t="s">
        <v>436</v>
      </c>
      <c r="B6784" t="s">
        <v>54</v>
      </c>
      <c r="C6784" t="s">
        <v>89</v>
      </c>
      <c r="D6784">
        <v>2023</v>
      </c>
      <c r="F6784" t="s">
        <v>10529</v>
      </c>
      <c r="G6784" t="s">
        <v>10530</v>
      </c>
      <c r="H6784" t="s">
        <v>12655</v>
      </c>
      <c r="I6784" t="s">
        <v>15390</v>
      </c>
      <c r="J6784" t="s">
        <v>58</v>
      </c>
      <c r="K6784" t="s">
        <v>59</v>
      </c>
      <c r="L6784" s="5">
        <v>0</v>
      </c>
      <c r="M6784" s="5">
        <v>0</v>
      </c>
      <c r="N6784" s="5">
        <f t="shared" si="1155"/>
        <v>0</v>
      </c>
      <c r="O6784" s="5">
        <v>0</v>
      </c>
      <c r="P6784" s="5">
        <v>0</v>
      </c>
      <c r="Q6784" s="5">
        <f t="shared" si="1156"/>
        <v>0</v>
      </c>
      <c r="R6784" s="5">
        <v>0</v>
      </c>
      <c r="S6784" s="5">
        <v>0</v>
      </c>
      <c r="T6784" s="5">
        <f t="shared" si="1157"/>
        <v>0</v>
      </c>
      <c r="U6784" s="5">
        <v>0</v>
      </c>
      <c r="V6784" s="5">
        <v>0</v>
      </c>
      <c r="W6784" s="5">
        <v>0</v>
      </c>
      <c r="X6784" s="5">
        <v>0</v>
      </c>
      <c r="Y6784" s="5">
        <f t="shared" si="1160"/>
        <v>0</v>
      </c>
      <c r="Z6784" s="5">
        <v>0</v>
      </c>
      <c r="AA6784" s="5">
        <v>1</v>
      </c>
      <c r="AB6784" s="5">
        <f t="shared" si="1161"/>
        <v>1</v>
      </c>
      <c r="AC6784" s="5">
        <v>0</v>
      </c>
      <c r="AD6784" s="5">
        <v>0</v>
      </c>
      <c r="AE6784" s="5">
        <f t="shared" si="1162"/>
        <v>0</v>
      </c>
      <c r="AF6784" s="5">
        <v>0</v>
      </c>
      <c r="AG6784" s="6">
        <v>45077</v>
      </c>
      <c r="AH6784" s="5">
        <v>1</v>
      </c>
      <c r="AI6784" s="5">
        <v>0</v>
      </c>
      <c r="AJ6784" s="5">
        <v>0</v>
      </c>
      <c r="AK6784" s="5">
        <f t="shared" si="1163"/>
        <v>0</v>
      </c>
      <c r="AL6784" s="5">
        <v>0</v>
      </c>
      <c r="AM6784" s="5">
        <v>0</v>
      </c>
      <c r="AN6784" s="5">
        <f t="shared" si="1164"/>
        <v>0</v>
      </c>
      <c r="AO6784" s="5">
        <v>0</v>
      </c>
      <c r="AP6784" s="5">
        <v>0</v>
      </c>
      <c r="AQ6784" s="5">
        <f t="shared" si="1165"/>
        <v>0</v>
      </c>
      <c r="AR6784" s="5">
        <v>0</v>
      </c>
      <c r="AS6784" s="6"/>
      <c r="AT6784" s="5">
        <v>0</v>
      </c>
      <c r="AU6784" s="5">
        <v>0</v>
      </c>
      <c r="AV6784" t="str">
        <f t="shared" si="1158"/>
        <v>N</v>
      </c>
      <c r="AW6784" t="s">
        <v>60</v>
      </c>
      <c r="AX6784" t="s">
        <v>61</v>
      </c>
      <c r="AY6784" t="s">
        <v>2637</v>
      </c>
      <c r="AZ6784" t="s">
        <v>2637</v>
      </c>
      <c r="BA6784" t="str">
        <f t="shared" si="1159"/>
        <v>N</v>
      </c>
    </row>
    <row r="6785" spans="1:53">
      <c r="A6785" t="s">
        <v>436</v>
      </c>
      <c r="B6785" t="s">
        <v>54</v>
      </c>
      <c r="C6785" t="s">
        <v>89</v>
      </c>
      <c r="D6785">
        <v>2023</v>
      </c>
      <c r="F6785" t="s">
        <v>15391</v>
      </c>
      <c r="G6785" t="s">
        <v>15392</v>
      </c>
      <c r="H6785" t="s">
        <v>15393</v>
      </c>
      <c r="I6785" t="s">
        <v>15394</v>
      </c>
      <c r="J6785" t="s">
        <v>58</v>
      </c>
      <c r="K6785" t="s">
        <v>59</v>
      </c>
      <c r="L6785" s="5">
        <v>0</v>
      </c>
      <c r="M6785" s="5">
        <v>0</v>
      </c>
      <c r="N6785" s="5">
        <f t="shared" si="1155"/>
        <v>0</v>
      </c>
      <c r="O6785" s="5">
        <v>0</v>
      </c>
      <c r="P6785" s="5">
        <v>0</v>
      </c>
      <c r="Q6785" s="5">
        <f t="shared" si="1156"/>
        <v>0</v>
      </c>
      <c r="R6785" s="5">
        <v>0</v>
      </c>
      <c r="S6785" s="5">
        <v>0</v>
      </c>
      <c r="T6785" s="5">
        <f t="shared" si="1157"/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f t="shared" si="1160"/>
        <v>0</v>
      </c>
      <c r="Z6785" s="5">
        <v>0</v>
      </c>
      <c r="AA6785" s="5">
        <v>1</v>
      </c>
      <c r="AB6785" s="5">
        <f t="shared" si="1161"/>
        <v>1</v>
      </c>
      <c r="AC6785" s="5">
        <v>0</v>
      </c>
      <c r="AD6785" s="5">
        <v>0</v>
      </c>
      <c r="AE6785" s="5">
        <f t="shared" si="1162"/>
        <v>0</v>
      </c>
      <c r="AF6785" s="5">
        <v>0</v>
      </c>
      <c r="AG6785" s="6">
        <v>45092</v>
      </c>
      <c r="AH6785" s="5">
        <v>1</v>
      </c>
      <c r="AI6785" s="5">
        <v>0</v>
      </c>
      <c r="AJ6785" s="5">
        <v>0</v>
      </c>
      <c r="AK6785" s="5">
        <f t="shared" si="1163"/>
        <v>0</v>
      </c>
      <c r="AL6785" s="5">
        <v>0</v>
      </c>
      <c r="AM6785" s="5">
        <v>0</v>
      </c>
      <c r="AN6785" s="5">
        <f t="shared" si="1164"/>
        <v>0</v>
      </c>
      <c r="AO6785" s="5">
        <v>0</v>
      </c>
      <c r="AP6785" s="5">
        <v>0</v>
      </c>
      <c r="AQ6785" s="5">
        <f t="shared" si="1165"/>
        <v>0</v>
      </c>
      <c r="AR6785" s="5">
        <v>0</v>
      </c>
      <c r="AS6785" s="6"/>
      <c r="AT6785" s="5">
        <v>0</v>
      </c>
      <c r="AU6785" s="5">
        <v>0</v>
      </c>
      <c r="AV6785" t="str">
        <f t="shared" si="1158"/>
        <v>N</v>
      </c>
      <c r="AW6785" t="s">
        <v>60</v>
      </c>
      <c r="AX6785" t="s">
        <v>61</v>
      </c>
      <c r="AY6785" t="s">
        <v>2637</v>
      </c>
      <c r="AZ6785" t="s">
        <v>2637</v>
      </c>
      <c r="BA6785" t="str">
        <f t="shared" si="1159"/>
        <v>N</v>
      </c>
    </row>
    <row r="6786" spans="1:53">
      <c r="A6786" t="s">
        <v>436</v>
      </c>
      <c r="B6786" t="s">
        <v>54</v>
      </c>
      <c r="C6786" t="s">
        <v>89</v>
      </c>
      <c r="D6786">
        <v>2023</v>
      </c>
      <c r="F6786" t="s">
        <v>15395</v>
      </c>
      <c r="G6786" t="s">
        <v>15396</v>
      </c>
      <c r="H6786" t="s">
        <v>15397</v>
      </c>
      <c r="I6786" t="s">
        <v>15398</v>
      </c>
      <c r="J6786" t="s">
        <v>58</v>
      </c>
      <c r="K6786" t="s">
        <v>59</v>
      </c>
      <c r="L6786" s="5">
        <v>0</v>
      </c>
      <c r="M6786" s="5">
        <v>0</v>
      </c>
      <c r="N6786" s="5">
        <f t="shared" ref="N6786:N6849" si="1166">L6786+M6786</f>
        <v>0</v>
      </c>
      <c r="O6786" s="5">
        <v>0</v>
      </c>
      <c r="P6786" s="5">
        <v>0</v>
      </c>
      <c r="Q6786" s="5">
        <f t="shared" ref="Q6786:Q6849" si="1167">O6786+P6786</f>
        <v>0</v>
      </c>
      <c r="R6786" s="5">
        <v>0</v>
      </c>
      <c r="S6786" s="5">
        <v>0</v>
      </c>
      <c r="T6786" s="5">
        <f t="shared" ref="T6786:T6849" si="1168">R6786+S6786</f>
        <v>0</v>
      </c>
      <c r="U6786" s="5">
        <v>0</v>
      </c>
      <c r="V6786" s="5">
        <v>0</v>
      </c>
      <c r="W6786" s="5">
        <v>0</v>
      </c>
      <c r="X6786" s="5">
        <v>0</v>
      </c>
      <c r="Y6786" s="5">
        <f t="shared" si="1160"/>
        <v>0</v>
      </c>
      <c r="Z6786" s="5">
        <v>0</v>
      </c>
      <c r="AA6786" s="5">
        <v>1</v>
      </c>
      <c r="AB6786" s="5">
        <f t="shared" si="1161"/>
        <v>1</v>
      </c>
      <c r="AC6786" s="5">
        <v>0</v>
      </c>
      <c r="AD6786" s="5">
        <v>0</v>
      </c>
      <c r="AE6786" s="5">
        <f t="shared" si="1162"/>
        <v>0</v>
      </c>
      <c r="AF6786" s="5">
        <v>0</v>
      </c>
      <c r="AG6786" s="6">
        <v>45246</v>
      </c>
      <c r="AH6786" s="5">
        <v>1</v>
      </c>
      <c r="AI6786" s="5">
        <v>0</v>
      </c>
      <c r="AJ6786" s="5">
        <v>0</v>
      </c>
      <c r="AK6786" s="5">
        <f t="shared" si="1163"/>
        <v>0</v>
      </c>
      <c r="AL6786" s="5">
        <v>0</v>
      </c>
      <c r="AM6786" s="5">
        <v>0</v>
      </c>
      <c r="AN6786" s="5">
        <f t="shared" si="1164"/>
        <v>0</v>
      </c>
      <c r="AO6786" s="5">
        <v>0</v>
      </c>
      <c r="AP6786" s="5">
        <v>0</v>
      </c>
      <c r="AQ6786" s="5">
        <f t="shared" si="1165"/>
        <v>0</v>
      </c>
      <c r="AR6786" s="5">
        <v>0</v>
      </c>
      <c r="AS6786" s="6"/>
      <c r="AT6786" s="5">
        <v>0</v>
      </c>
      <c r="AU6786" s="5">
        <v>0</v>
      </c>
      <c r="AV6786" t="str">
        <f t="shared" ref="AV6786:AV6849" si="1169">IF(AU6786 &gt; 0, "Y", "N")</f>
        <v>N</v>
      </c>
      <c r="AW6786" t="s">
        <v>60</v>
      </c>
      <c r="AX6786" t="s">
        <v>61</v>
      </c>
      <c r="AY6786" t="s">
        <v>2637</v>
      </c>
      <c r="AZ6786" t="s">
        <v>2637</v>
      </c>
      <c r="BA6786" t="str">
        <f t="shared" ref="BA6786:BA6849" si="1170">IF(OR(L6786&gt;0, O6786&gt;0, R6786&gt;0, W6786&gt;0, Z6786&gt;0, AC6786&gt;0, AI6786&gt;0, AL6786&gt;0, AO6786&gt;0, M6786&gt;0), "Y", "N")</f>
        <v>N</v>
      </c>
    </row>
    <row r="6787" spans="1:53">
      <c r="A6787" t="s">
        <v>436</v>
      </c>
      <c r="B6787" t="s">
        <v>54</v>
      </c>
      <c r="C6787" t="s">
        <v>89</v>
      </c>
      <c r="D6787">
        <v>2023</v>
      </c>
      <c r="F6787" t="s">
        <v>15222</v>
      </c>
      <c r="G6787" t="s">
        <v>15399</v>
      </c>
      <c r="H6787" t="s">
        <v>15400</v>
      </c>
      <c r="I6787" t="s">
        <v>15401</v>
      </c>
      <c r="J6787" t="s">
        <v>58</v>
      </c>
      <c r="K6787" t="s">
        <v>59</v>
      </c>
      <c r="L6787" s="5">
        <v>0</v>
      </c>
      <c r="M6787" s="5">
        <v>0</v>
      </c>
      <c r="N6787" s="5">
        <f t="shared" si="1166"/>
        <v>0</v>
      </c>
      <c r="O6787" s="5">
        <v>0</v>
      </c>
      <c r="P6787" s="5">
        <v>0</v>
      </c>
      <c r="Q6787" s="5">
        <f t="shared" si="1167"/>
        <v>0</v>
      </c>
      <c r="R6787" s="5">
        <v>0</v>
      </c>
      <c r="S6787" s="5">
        <v>0</v>
      </c>
      <c r="T6787" s="5">
        <f t="shared" si="1168"/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f t="shared" ref="Y6787:Y6850" si="1171">W6787+X6787</f>
        <v>0</v>
      </c>
      <c r="Z6787" s="5">
        <v>0</v>
      </c>
      <c r="AA6787" s="5">
        <v>1</v>
      </c>
      <c r="AB6787" s="5">
        <f t="shared" ref="AB6787:AB6850" si="1172">SUM(Z6787:AA6787)</f>
        <v>1</v>
      </c>
      <c r="AC6787" s="5">
        <v>0</v>
      </c>
      <c r="AD6787" s="5">
        <v>0</v>
      </c>
      <c r="AE6787" s="5">
        <f t="shared" ref="AE6787:AE6850" si="1173">SUM(AC6787:AD6787)</f>
        <v>0</v>
      </c>
      <c r="AF6787" s="5">
        <v>0</v>
      </c>
      <c r="AG6787" s="6">
        <v>45106</v>
      </c>
      <c r="AH6787" s="5">
        <v>1</v>
      </c>
      <c r="AI6787" s="5">
        <v>0</v>
      </c>
      <c r="AJ6787" s="5">
        <v>0</v>
      </c>
      <c r="AK6787" s="5">
        <f t="shared" ref="AK6787:AK6850" si="1174">SUM(AI6787:AJ6787)</f>
        <v>0</v>
      </c>
      <c r="AL6787" s="5">
        <v>0</v>
      </c>
      <c r="AM6787" s="5">
        <v>0</v>
      </c>
      <c r="AN6787" s="5">
        <f t="shared" ref="AN6787:AN6850" si="1175">SUM(AL6787:AM6787)</f>
        <v>0</v>
      </c>
      <c r="AO6787" s="5">
        <v>0</v>
      </c>
      <c r="AP6787" s="5">
        <v>0</v>
      </c>
      <c r="AQ6787" s="5">
        <f t="shared" ref="AQ6787:AQ6850" si="1176">SUM(AO6787:AP6787)</f>
        <v>0</v>
      </c>
      <c r="AR6787" s="5">
        <v>0</v>
      </c>
      <c r="AS6787" s="6"/>
      <c r="AT6787" s="5">
        <v>0</v>
      </c>
      <c r="AU6787" s="5">
        <v>0</v>
      </c>
      <c r="AV6787" t="str">
        <f t="shared" si="1169"/>
        <v>N</v>
      </c>
      <c r="AW6787" t="s">
        <v>60</v>
      </c>
      <c r="AX6787" t="s">
        <v>61</v>
      </c>
      <c r="AY6787" t="s">
        <v>2637</v>
      </c>
      <c r="AZ6787" t="s">
        <v>2637</v>
      </c>
      <c r="BA6787" t="str">
        <f t="shared" si="1170"/>
        <v>N</v>
      </c>
    </row>
    <row r="6788" spans="1:53">
      <c r="A6788" t="s">
        <v>436</v>
      </c>
      <c r="B6788" t="s">
        <v>54</v>
      </c>
      <c r="C6788" t="s">
        <v>89</v>
      </c>
      <c r="D6788">
        <v>2023</v>
      </c>
      <c r="F6788" t="s">
        <v>15402</v>
      </c>
      <c r="G6788" t="s">
        <v>15403</v>
      </c>
      <c r="H6788" t="s">
        <v>15404</v>
      </c>
      <c r="I6788" t="s">
        <v>15405</v>
      </c>
      <c r="J6788" t="s">
        <v>58</v>
      </c>
      <c r="K6788" t="s">
        <v>59</v>
      </c>
      <c r="L6788" s="5">
        <v>0</v>
      </c>
      <c r="M6788" s="5">
        <v>0</v>
      </c>
      <c r="N6788" s="5">
        <f t="shared" si="1166"/>
        <v>0</v>
      </c>
      <c r="O6788" s="5">
        <v>0</v>
      </c>
      <c r="P6788" s="5">
        <v>0</v>
      </c>
      <c r="Q6788" s="5">
        <f t="shared" si="1167"/>
        <v>0</v>
      </c>
      <c r="R6788" s="5">
        <v>0</v>
      </c>
      <c r="S6788" s="5">
        <v>0</v>
      </c>
      <c r="T6788" s="5">
        <f t="shared" si="1168"/>
        <v>0</v>
      </c>
      <c r="U6788" s="5">
        <v>0</v>
      </c>
      <c r="V6788" s="5">
        <v>0</v>
      </c>
      <c r="W6788" s="5">
        <v>0</v>
      </c>
      <c r="X6788" s="5">
        <v>0</v>
      </c>
      <c r="Y6788" s="5">
        <f t="shared" si="1171"/>
        <v>0</v>
      </c>
      <c r="Z6788" s="5">
        <v>0</v>
      </c>
      <c r="AA6788" s="5">
        <v>1</v>
      </c>
      <c r="AB6788" s="5">
        <f t="shared" si="1172"/>
        <v>1</v>
      </c>
      <c r="AC6788" s="5">
        <v>0</v>
      </c>
      <c r="AD6788" s="5">
        <v>0</v>
      </c>
      <c r="AE6788" s="5">
        <f t="shared" si="1173"/>
        <v>0</v>
      </c>
      <c r="AF6788" s="5">
        <v>0</v>
      </c>
      <c r="AG6788" s="6">
        <v>45259</v>
      </c>
      <c r="AH6788" s="5">
        <v>1</v>
      </c>
      <c r="AI6788" s="5">
        <v>0</v>
      </c>
      <c r="AJ6788" s="5">
        <v>0</v>
      </c>
      <c r="AK6788" s="5">
        <f t="shared" si="1174"/>
        <v>0</v>
      </c>
      <c r="AL6788" s="5">
        <v>0</v>
      </c>
      <c r="AM6788" s="5">
        <v>0</v>
      </c>
      <c r="AN6788" s="5">
        <f t="shared" si="1175"/>
        <v>0</v>
      </c>
      <c r="AO6788" s="5">
        <v>0</v>
      </c>
      <c r="AP6788" s="5">
        <v>0</v>
      </c>
      <c r="AQ6788" s="5">
        <f t="shared" si="1176"/>
        <v>0</v>
      </c>
      <c r="AR6788" s="5">
        <v>0</v>
      </c>
      <c r="AS6788" s="6"/>
      <c r="AT6788" s="5">
        <v>0</v>
      </c>
      <c r="AU6788" s="5">
        <v>0</v>
      </c>
      <c r="AV6788" t="str">
        <f t="shared" si="1169"/>
        <v>N</v>
      </c>
      <c r="AW6788" t="s">
        <v>60</v>
      </c>
      <c r="AX6788" t="s">
        <v>61</v>
      </c>
      <c r="AY6788" t="s">
        <v>2637</v>
      </c>
      <c r="AZ6788" t="s">
        <v>2637</v>
      </c>
      <c r="BA6788" t="str">
        <f t="shared" si="1170"/>
        <v>N</v>
      </c>
    </row>
    <row r="6789" spans="1:53">
      <c r="A6789" t="s">
        <v>436</v>
      </c>
      <c r="B6789" t="s">
        <v>54</v>
      </c>
      <c r="C6789" t="s">
        <v>89</v>
      </c>
      <c r="D6789">
        <v>2023</v>
      </c>
      <c r="F6789" t="s">
        <v>15406</v>
      </c>
      <c r="G6789" t="s">
        <v>15407</v>
      </c>
      <c r="H6789" t="s">
        <v>15408</v>
      </c>
      <c r="I6789" t="s">
        <v>15409</v>
      </c>
      <c r="J6789" t="s">
        <v>58</v>
      </c>
      <c r="K6789" t="s">
        <v>59</v>
      </c>
      <c r="L6789" s="5">
        <v>0</v>
      </c>
      <c r="M6789" s="5">
        <v>0</v>
      </c>
      <c r="N6789" s="5">
        <f t="shared" si="1166"/>
        <v>0</v>
      </c>
      <c r="O6789" s="5">
        <v>0</v>
      </c>
      <c r="P6789" s="5">
        <v>0</v>
      </c>
      <c r="Q6789" s="5">
        <f t="shared" si="1167"/>
        <v>0</v>
      </c>
      <c r="R6789" s="5">
        <v>0</v>
      </c>
      <c r="S6789" s="5">
        <v>0</v>
      </c>
      <c r="T6789" s="5">
        <f t="shared" si="1168"/>
        <v>0</v>
      </c>
      <c r="U6789" s="5">
        <v>0</v>
      </c>
      <c r="V6789" s="5">
        <v>0</v>
      </c>
      <c r="W6789" s="5">
        <v>0</v>
      </c>
      <c r="X6789" s="5">
        <v>0</v>
      </c>
      <c r="Y6789" s="5">
        <f t="shared" si="1171"/>
        <v>0</v>
      </c>
      <c r="Z6789" s="5">
        <v>0</v>
      </c>
      <c r="AA6789" s="5">
        <v>1</v>
      </c>
      <c r="AB6789" s="5">
        <f t="shared" si="1172"/>
        <v>1</v>
      </c>
      <c r="AC6789" s="5">
        <v>0</v>
      </c>
      <c r="AD6789" s="5">
        <v>0</v>
      </c>
      <c r="AE6789" s="5">
        <f t="shared" si="1173"/>
        <v>0</v>
      </c>
      <c r="AF6789" s="5">
        <v>0</v>
      </c>
      <c r="AG6789" s="6">
        <v>45117</v>
      </c>
      <c r="AH6789" s="5">
        <v>1</v>
      </c>
      <c r="AI6789" s="5">
        <v>0</v>
      </c>
      <c r="AJ6789" s="5">
        <v>0</v>
      </c>
      <c r="AK6789" s="5">
        <f t="shared" si="1174"/>
        <v>0</v>
      </c>
      <c r="AL6789" s="5">
        <v>0</v>
      </c>
      <c r="AM6789" s="5">
        <v>0</v>
      </c>
      <c r="AN6789" s="5">
        <f t="shared" si="1175"/>
        <v>0</v>
      </c>
      <c r="AO6789" s="5">
        <v>0</v>
      </c>
      <c r="AP6789" s="5">
        <v>0</v>
      </c>
      <c r="AQ6789" s="5">
        <f t="shared" si="1176"/>
        <v>0</v>
      </c>
      <c r="AR6789" s="5">
        <v>0</v>
      </c>
      <c r="AS6789" s="6"/>
      <c r="AT6789" s="5">
        <v>0</v>
      </c>
      <c r="AU6789" s="5">
        <v>0</v>
      </c>
      <c r="AV6789" t="str">
        <f t="shared" si="1169"/>
        <v>N</v>
      </c>
      <c r="AW6789" t="s">
        <v>60</v>
      </c>
      <c r="AX6789" t="s">
        <v>61</v>
      </c>
      <c r="AY6789" t="s">
        <v>2637</v>
      </c>
      <c r="AZ6789" t="s">
        <v>2637</v>
      </c>
      <c r="BA6789" t="str">
        <f t="shared" si="1170"/>
        <v>N</v>
      </c>
    </row>
    <row r="6790" spans="1:53">
      <c r="A6790" t="s">
        <v>436</v>
      </c>
      <c r="B6790" t="s">
        <v>54</v>
      </c>
      <c r="C6790" t="s">
        <v>89</v>
      </c>
      <c r="D6790">
        <v>2023</v>
      </c>
      <c r="F6790" t="s">
        <v>15410</v>
      </c>
      <c r="G6790" t="s">
        <v>15411</v>
      </c>
      <c r="H6790" t="s">
        <v>15412</v>
      </c>
      <c r="I6790" t="s">
        <v>15413</v>
      </c>
      <c r="J6790" t="s">
        <v>58</v>
      </c>
      <c r="K6790" t="s">
        <v>59</v>
      </c>
      <c r="L6790" s="5">
        <v>0</v>
      </c>
      <c r="M6790" s="5">
        <v>0</v>
      </c>
      <c r="N6790" s="5">
        <f t="shared" si="1166"/>
        <v>0</v>
      </c>
      <c r="O6790" s="5">
        <v>0</v>
      </c>
      <c r="P6790" s="5">
        <v>0</v>
      </c>
      <c r="Q6790" s="5">
        <f t="shared" si="1167"/>
        <v>0</v>
      </c>
      <c r="R6790" s="5">
        <v>0</v>
      </c>
      <c r="S6790" s="5">
        <v>0</v>
      </c>
      <c r="T6790" s="5">
        <f t="shared" si="1168"/>
        <v>0</v>
      </c>
      <c r="U6790" s="5">
        <v>0</v>
      </c>
      <c r="V6790" s="5">
        <v>0</v>
      </c>
      <c r="W6790" s="5">
        <v>0</v>
      </c>
      <c r="X6790" s="5">
        <v>0</v>
      </c>
      <c r="Y6790" s="5">
        <f t="shared" si="1171"/>
        <v>0</v>
      </c>
      <c r="Z6790" s="5">
        <v>0</v>
      </c>
      <c r="AA6790" s="5">
        <v>1</v>
      </c>
      <c r="AB6790" s="5">
        <f t="shared" si="1172"/>
        <v>1</v>
      </c>
      <c r="AC6790" s="5">
        <v>0</v>
      </c>
      <c r="AD6790" s="5">
        <v>0</v>
      </c>
      <c r="AE6790" s="5">
        <f t="shared" si="1173"/>
        <v>0</v>
      </c>
      <c r="AF6790" s="5">
        <v>0</v>
      </c>
      <c r="AG6790" s="6">
        <v>45272</v>
      </c>
      <c r="AH6790" s="5">
        <v>1</v>
      </c>
      <c r="AI6790" s="5">
        <v>0</v>
      </c>
      <c r="AJ6790" s="5">
        <v>0</v>
      </c>
      <c r="AK6790" s="5">
        <f t="shared" si="1174"/>
        <v>0</v>
      </c>
      <c r="AL6790" s="5">
        <v>0</v>
      </c>
      <c r="AM6790" s="5">
        <v>0</v>
      </c>
      <c r="AN6790" s="5">
        <f t="shared" si="1175"/>
        <v>0</v>
      </c>
      <c r="AO6790" s="5">
        <v>0</v>
      </c>
      <c r="AP6790" s="5">
        <v>0</v>
      </c>
      <c r="AQ6790" s="5">
        <f t="shared" si="1176"/>
        <v>0</v>
      </c>
      <c r="AR6790" s="5">
        <v>0</v>
      </c>
      <c r="AS6790" s="6"/>
      <c r="AT6790" s="5">
        <v>0</v>
      </c>
      <c r="AU6790" s="5">
        <v>0</v>
      </c>
      <c r="AV6790" t="str">
        <f t="shared" si="1169"/>
        <v>N</v>
      </c>
      <c r="AW6790" t="s">
        <v>60</v>
      </c>
      <c r="AX6790" t="s">
        <v>61</v>
      </c>
      <c r="AY6790" t="s">
        <v>2637</v>
      </c>
      <c r="AZ6790" t="s">
        <v>2637</v>
      </c>
      <c r="BA6790" t="str">
        <f t="shared" si="1170"/>
        <v>N</v>
      </c>
    </row>
    <row r="6791" spans="1:53">
      <c r="A6791" t="s">
        <v>436</v>
      </c>
      <c r="B6791" t="s">
        <v>54</v>
      </c>
      <c r="C6791" t="s">
        <v>89</v>
      </c>
      <c r="D6791">
        <v>2023</v>
      </c>
      <c r="F6791" t="s">
        <v>15414</v>
      </c>
      <c r="G6791" t="s">
        <v>15415</v>
      </c>
      <c r="H6791" t="s">
        <v>15416</v>
      </c>
      <c r="I6791" t="s">
        <v>15417</v>
      </c>
      <c r="J6791" t="s">
        <v>58</v>
      </c>
      <c r="K6791" t="s">
        <v>59</v>
      </c>
      <c r="L6791" s="5">
        <v>0</v>
      </c>
      <c r="M6791" s="5">
        <v>0</v>
      </c>
      <c r="N6791" s="5">
        <f t="shared" si="1166"/>
        <v>0</v>
      </c>
      <c r="O6791" s="5">
        <v>0</v>
      </c>
      <c r="P6791" s="5">
        <v>0</v>
      </c>
      <c r="Q6791" s="5">
        <f t="shared" si="1167"/>
        <v>0</v>
      </c>
      <c r="R6791" s="5">
        <v>0</v>
      </c>
      <c r="S6791" s="5">
        <v>0</v>
      </c>
      <c r="T6791" s="5">
        <f t="shared" si="1168"/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f t="shared" si="1171"/>
        <v>0</v>
      </c>
      <c r="Z6791" s="5">
        <v>0</v>
      </c>
      <c r="AA6791" s="5">
        <v>1</v>
      </c>
      <c r="AB6791" s="5">
        <f t="shared" si="1172"/>
        <v>1</v>
      </c>
      <c r="AC6791" s="5">
        <v>0</v>
      </c>
      <c r="AD6791" s="5">
        <v>0</v>
      </c>
      <c r="AE6791" s="5">
        <f t="shared" si="1173"/>
        <v>0</v>
      </c>
      <c r="AF6791" s="5">
        <v>0</v>
      </c>
      <c r="AG6791" s="6">
        <v>44980</v>
      </c>
      <c r="AH6791" s="5">
        <v>1</v>
      </c>
      <c r="AI6791" s="5">
        <v>0</v>
      </c>
      <c r="AJ6791" s="5">
        <v>0</v>
      </c>
      <c r="AK6791" s="5">
        <f t="shared" si="1174"/>
        <v>0</v>
      </c>
      <c r="AL6791" s="5">
        <v>0</v>
      </c>
      <c r="AM6791" s="5">
        <v>0</v>
      </c>
      <c r="AN6791" s="5">
        <f t="shared" si="1175"/>
        <v>0</v>
      </c>
      <c r="AO6791" s="5">
        <v>0</v>
      </c>
      <c r="AP6791" s="5">
        <v>0</v>
      </c>
      <c r="AQ6791" s="5">
        <f t="shared" si="1176"/>
        <v>0</v>
      </c>
      <c r="AR6791" s="5">
        <v>0</v>
      </c>
      <c r="AS6791" s="6"/>
      <c r="AT6791" s="5">
        <v>0</v>
      </c>
      <c r="AU6791" s="5">
        <v>0</v>
      </c>
      <c r="AV6791" t="str">
        <f t="shared" si="1169"/>
        <v>N</v>
      </c>
      <c r="AW6791" t="s">
        <v>60</v>
      </c>
      <c r="AX6791" t="s">
        <v>61</v>
      </c>
      <c r="AY6791" t="s">
        <v>2637</v>
      </c>
      <c r="AZ6791" t="s">
        <v>2637</v>
      </c>
      <c r="BA6791" t="str">
        <f t="shared" si="1170"/>
        <v>N</v>
      </c>
    </row>
    <row r="6792" spans="1:53">
      <c r="A6792" t="s">
        <v>436</v>
      </c>
      <c r="B6792" t="s">
        <v>54</v>
      </c>
      <c r="C6792" t="s">
        <v>89</v>
      </c>
      <c r="D6792">
        <v>2023</v>
      </c>
      <c r="F6792" t="s">
        <v>6525</v>
      </c>
      <c r="G6792" t="s">
        <v>6526</v>
      </c>
      <c r="H6792" t="s">
        <v>15418</v>
      </c>
      <c r="I6792" t="s">
        <v>15419</v>
      </c>
      <c r="J6792" t="s">
        <v>58</v>
      </c>
      <c r="K6792" t="s">
        <v>59</v>
      </c>
      <c r="L6792" s="5">
        <v>0</v>
      </c>
      <c r="M6792" s="5">
        <v>0</v>
      </c>
      <c r="N6792" s="5">
        <f t="shared" si="1166"/>
        <v>0</v>
      </c>
      <c r="O6792" s="5">
        <v>0</v>
      </c>
      <c r="P6792" s="5">
        <v>0</v>
      </c>
      <c r="Q6792" s="5">
        <f t="shared" si="1167"/>
        <v>0</v>
      </c>
      <c r="R6792" s="5">
        <v>0</v>
      </c>
      <c r="S6792" s="5">
        <v>0</v>
      </c>
      <c r="T6792" s="5">
        <f t="shared" si="1168"/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f t="shared" si="1171"/>
        <v>0</v>
      </c>
      <c r="Z6792" s="5">
        <v>0</v>
      </c>
      <c r="AA6792" s="5">
        <v>1</v>
      </c>
      <c r="AB6792" s="5">
        <f t="shared" si="1172"/>
        <v>1</v>
      </c>
      <c r="AC6792" s="5">
        <v>0</v>
      </c>
      <c r="AD6792" s="5">
        <v>0</v>
      </c>
      <c r="AE6792" s="5">
        <f t="shared" si="1173"/>
        <v>0</v>
      </c>
      <c r="AF6792" s="5">
        <v>0</v>
      </c>
      <c r="AG6792" s="6">
        <v>45090</v>
      </c>
      <c r="AH6792" s="5">
        <v>1</v>
      </c>
      <c r="AI6792" s="5">
        <v>0</v>
      </c>
      <c r="AJ6792" s="5">
        <v>0</v>
      </c>
      <c r="AK6792" s="5">
        <f t="shared" si="1174"/>
        <v>0</v>
      </c>
      <c r="AL6792" s="5">
        <v>0</v>
      </c>
      <c r="AM6792" s="5">
        <v>0</v>
      </c>
      <c r="AN6792" s="5">
        <f t="shared" si="1175"/>
        <v>0</v>
      </c>
      <c r="AO6792" s="5">
        <v>0</v>
      </c>
      <c r="AP6792" s="5">
        <v>0</v>
      </c>
      <c r="AQ6792" s="5">
        <f t="shared" si="1176"/>
        <v>0</v>
      </c>
      <c r="AR6792" s="5">
        <v>0</v>
      </c>
      <c r="AS6792" s="6"/>
      <c r="AT6792" s="5">
        <v>0</v>
      </c>
      <c r="AU6792" s="5">
        <v>0</v>
      </c>
      <c r="AV6792" t="str">
        <f t="shared" si="1169"/>
        <v>N</v>
      </c>
      <c r="AW6792" t="s">
        <v>60</v>
      </c>
      <c r="AX6792" t="s">
        <v>61</v>
      </c>
      <c r="AY6792" t="s">
        <v>2637</v>
      </c>
      <c r="AZ6792" t="s">
        <v>2637</v>
      </c>
      <c r="BA6792" t="str">
        <f t="shared" si="1170"/>
        <v>N</v>
      </c>
    </row>
    <row r="6793" spans="1:53">
      <c r="A6793" t="s">
        <v>436</v>
      </c>
      <c r="B6793" t="s">
        <v>54</v>
      </c>
      <c r="C6793" t="s">
        <v>89</v>
      </c>
      <c r="D6793">
        <v>2023</v>
      </c>
      <c r="F6793" t="s">
        <v>15420</v>
      </c>
      <c r="G6793" t="s">
        <v>15421</v>
      </c>
      <c r="H6793" t="s">
        <v>15422</v>
      </c>
      <c r="I6793" t="s">
        <v>15423</v>
      </c>
      <c r="J6793" t="s">
        <v>58</v>
      </c>
      <c r="K6793" t="s">
        <v>59</v>
      </c>
      <c r="L6793" s="5">
        <v>0</v>
      </c>
      <c r="M6793" s="5">
        <v>0</v>
      </c>
      <c r="N6793" s="5">
        <f t="shared" si="1166"/>
        <v>0</v>
      </c>
      <c r="O6793" s="5">
        <v>0</v>
      </c>
      <c r="P6793" s="5">
        <v>0</v>
      </c>
      <c r="Q6793" s="5">
        <f t="shared" si="1167"/>
        <v>0</v>
      </c>
      <c r="R6793" s="5">
        <v>0</v>
      </c>
      <c r="S6793" s="5">
        <v>0</v>
      </c>
      <c r="T6793" s="5">
        <f t="shared" si="1168"/>
        <v>0</v>
      </c>
      <c r="U6793" s="5">
        <v>0</v>
      </c>
      <c r="V6793" s="5">
        <v>0</v>
      </c>
      <c r="W6793" s="5">
        <v>0</v>
      </c>
      <c r="X6793" s="5">
        <v>0</v>
      </c>
      <c r="Y6793" s="5">
        <f t="shared" si="1171"/>
        <v>0</v>
      </c>
      <c r="Z6793" s="5">
        <v>0</v>
      </c>
      <c r="AA6793" s="5">
        <v>1</v>
      </c>
      <c r="AB6793" s="5">
        <f t="shared" si="1172"/>
        <v>1</v>
      </c>
      <c r="AC6793" s="5">
        <v>0</v>
      </c>
      <c r="AD6793" s="5">
        <v>0</v>
      </c>
      <c r="AE6793" s="5">
        <f t="shared" si="1173"/>
        <v>0</v>
      </c>
      <c r="AF6793" s="5">
        <v>0</v>
      </c>
      <c r="AG6793" s="6">
        <v>45047</v>
      </c>
      <c r="AH6793" s="5">
        <v>1</v>
      </c>
      <c r="AI6793" s="5">
        <v>0</v>
      </c>
      <c r="AJ6793" s="5">
        <v>0</v>
      </c>
      <c r="AK6793" s="5">
        <f t="shared" si="1174"/>
        <v>0</v>
      </c>
      <c r="AL6793" s="5">
        <v>0</v>
      </c>
      <c r="AM6793" s="5">
        <v>0</v>
      </c>
      <c r="AN6793" s="5">
        <f t="shared" si="1175"/>
        <v>0</v>
      </c>
      <c r="AO6793" s="5">
        <v>0</v>
      </c>
      <c r="AP6793" s="5">
        <v>0</v>
      </c>
      <c r="AQ6793" s="5">
        <f t="shared" si="1176"/>
        <v>0</v>
      </c>
      <c r="AR6793" s="5">
        <v>0</v>
      </c>
      <c r="AS6793" s="6"/>
      <c r="AT6793" s="5">
        <v>0</v>
      </c>
      <c r="AU6793" s="5">
        <v>0</v>
      </c>
      <c r="AV6793" t="str">
        <f t="shared" si="1169"/>
        <v>N</v>
      </c>
      <c r="AW6793" t="s">
        <v>60</v>
      </c>
      <c r="AX6793" t="s">
        <v>61</v>
      </c>
      <c r="AY6793" t="s">
        <v>2637</v>
      </c>
      <c r="AZ6793" t="s">
        <v>2637</v>
      </c>
      <c r="BA6793" t="str">
        <f t="shared" si="1170"/>
        <v>N</v>
      </c>
    </row>
    <row r="6794" spans="1:53">
      <c r="A6794" t="s">
        <v>436</v>
      </c>
      <c r="B6794" t="s">
        <v>54</v>
      </c>
      <c r="C6794" t="s">
        <v>89</v>
      </c>
      <c r="D6794">
        <v>2023</v>
      </c>
      <c r="F6794" t="s">
        <v>15424</v>
      </c>
      <c r="G6794" t="s">
        <v>15425</v>
      </c>
      <c r="H6794" t="s">
        <v>14913</v>
      </c>
      <c r="I6794" t="s">
        <v>15426</v>
      </c>
      <c r="J6794" t="s">
        <v>58</v>
      </c>
      <c r="K6794" t="s">
        <v>59</v>
      </c>
      <c r="L6794" s="5">
        <v>0</v>
      </c>
      <c r="M6794" s="5">
        <v>0</v>
      </c>
      <c r="N6794" s="5">
        <f t="shared" si="1166"/>
        <v>0</v>
      </c>
      <c r="O6794" s="5">
        <v>0</v>
      </c>
      <c r="P6794" s="5">
        <v>0</v>
      </c>
      <c r="Q6794" s="5">
        <f t="shared" si="1167"/>
        <v>0</v>
      </c>
      <c r="R6794" s="5">
        <v>0</v>
      </c>
      <c r="S6794" s="5">
        <v>0</v>
      </c>
      <c r="T6794" s="5">
        <f t="shared" si="1168"/>
        <v>0</v>
      </c>
      <c r="U6794" s="5">
        <v>0</v>
      </c>
      <c r="V6794" s="5">
        <v>0</v>
      </c>
      <c r="W6794" s="5">
        <v>0</v>
      </c>
      <c r="X6794" s="5">
        <v>0</v>
      </c>
      <c r="Y6794" s="5">
        <f t="shared" si="1171"/>
        <v>0</v>
      </c>
      <c r="Z6794" s="5">
        <v>0</v>
      </c>
      <c r="AA6794" s="5">
        <v>1</v>
      </c>
      <c r="AB6794" s="5">
        <f t="shared" si="1172"/>
        <v>1</v>
      </c>
      <c r="AC6794" s="5">
        <v>0</v>
      </c>
      <c r="AD6794" s="5">
        <v>0</v>
      </c>
      <c r="AE6794" s="5">
        <f t="shared" si="1173"/>
        <v>0</v>
      </c>
      <c r="AF6794" s="5">
        <v>0</v>
      </c>
      <c r="AG6794" s="6">
        <v>45050</v>
      </c>
      <c r="AH6794" s="5">
        <v>1</v>
      </c>
      <c r="AI6794" s="5">
        <v>0</v>
      </c>
      <c r="AJ6794" s="5">
        <v>0</v>
      </c>
      <c r="AK6794" s="5">
        <f t="shared" si="1174"/>
        <v>0</v>
      </c>
      <c r="AL6794" s="5">
        <v>0</v>
      </c>
      <c r="AM6794" s="5">
        <v>0</v>
      </c>
      <c r="AN6794" s="5">
        <f t="shared" si="1175"/>
        <v>0</v>
      </c>
      <c r="AO6794" s="5">
        <v>0</v>
      </c>
      <c r="AP6794" s="5">
        <v>0</v>
      </c>
      <c r="AQ6794" s="5">
        <f t="shared" si="1176"/>
        <v>0</v>
      </c>
      <c r="AR6794" s="5">
        <v>0</v>
      </c>
      <c r="AS6794" s="6"/>
      <c r="AT6794" s="5">
        <v>0</v>
      </c>
      <c r="AU6794" s="5">
        <v>0</v>
      </c>
      <c r="AV6794" t="str">
        <f t="shared" si="1169"/>
        <v>N</v>
      </c>
      <c r="AW6794" t="s">
        <v>60</v>
      </c>
      <c r="AX6794" t="s">
        <v>61</v>
      </c>
      <c r="AY6794" t="s">
        <v>2637</v>
      </c>
      <c r="AZ6794" t="s">
        <v>2637</v>
      </c>
      <c r="BA6794" t="str">
        <f t="shared" si="1170"/>
        <v>N</v>
      </c>
    </row>
    <row r="6795" spans="1:53">
      <c r="A6795" t="s">
        <v>436</v>
      </c>
      <c r="B6795" t="s">
        <v>54</v>
      </c>
      <c r="C6795" t="s">
        <v>89</v>
      </c>
      <c r="D6795">
        <v>2023</v>
      </c>
      <c r="F6795" t="s">
        <v>15427</v>
      </c>
      <c r="G6795" t="s">
        <v>15428</v>
      </c>
      <c r="H6795" t="s">
        <v>15300</v>
      </c>
      <c r="I6795" t="s">
        <v>15429</v>
      </c>
      <c r="J6795" t="s">
        <v>58</v>
      </c>
      <c r="K6795" t="s">
        <v>59</v>
      </c>
      <c r="L6795" s="5">
        <v>0</v>
      </c>
      <c r="M6795" s="5">
        <v>0</v>
      </c>
      <c r="N6795" s="5">
        <f t="shared" si="1166"/>
        <v>0</v>
      </c>
      <c r="O6795" s="5">
        <v>0</v>
      </c>
      <c r="P6795" s="5">
        <v>0</v>
      </c>
      <c r="Q6795" s="5">
        <f t="shared" si="1167"/>
        <v>0</v>
      </c>
      <c r="R6795" s="5">
        <v>0</v>
      </c>
      <c r="S6795" s="5">
        <v>0</v>
      </c>
      <c r="T6795" s="5">
        <f t="shared" si="1168"/>
        <v>0</v>
      </c>
      <c r="U6795" s="5">
        <v>0</v>
      </c>
      <c r="V6795" s="5">
        <v>0</v>
      </c>
      <c r="W6795" s="5">
        <v>0</v>
      </c>
      <c r="X6795" s="5">
        <v>0</v>
      </c>
      <c r="Y6795" s="5">
        <f t="shared" si="1171"/>
        <v>0</v>
      </c>
      <c r="Z6795" s="5">
        <v>0</v>
      </c>
      <c r="AA6795" s="5">
        <v>1</v>
      </c>
      <c r="AB6795" s="5">
        <f t="shared" si="1172"/>
        <v>1</v>
      </c>
      <c r="AC6795" s="5">
        <v>0</v>
      </c>
      <c r="AD6795" s="5">
        <v>0</v>
      </c>
      <c r="AE6795" s="5">
        <f t="shared" si="1173"/>
        <v>0</v>
      </c>
      <c r="AF6795" s="5">
        <v>0</v>
      </c>
      <c r="AG6795" s="6">
        <v>45056</v>
      </c>
      <c r="AH6795" s="5">
        <v>1</v>
      </c>
      <c r="AI6795" s="5">
        <v>0</v>
      </c>
      <c r="AJ6795" s="5">
        <v>0</v>
      </c>
      <c r="AK6795" s="5">
        <f t="shared" si="1174"/>
        <v>0</v>
      </c>
      <c r="AL6795" s="5">
        <v>0</v>
      </c>
      <c r="AM6795" s="5">
        <v>0</v>
      </c>
      <c r="AN6795" s="5">
        <f t="shared" si="1175"/>
        <v>0</v>
      </c>
      <c r="AO6795" s="5">
        <v>0</v>
      </c>
      <c r="AP6795" s="5">
        <v>0</v>
      </c>
      <c r="AQ6795" s="5">
        <f t="shared" si="1176"/>
        <v>0</v>
      </c>
      <c r="AR6795" s="5">
        <v>0</v>
      </c>
      <c r="AS6795" s="6"/>
      <c r="AT6795" s="5">
        <v>0</v>
      </c>
      <c r="AU6795" s="5">
        <v>0</v>
      </c>
      <c r="AV6795" t="str">
        <f t="shared" si="1169"/>
        <v>N</v>
      </c>
      <c r="AW6795" t="s">
        <v>60</v>
      </c>
      <c r="AX6795" t="s">
        <v>61</v>
      </c>
      <c r="AY6795" t="s">
        <v>2637</v>
      </c>
      <c r="AZ6795" t="s">
        <v>2637</v>
      </c>
      <c r="BA6795" t="str">
        <f t="shared" si="1170"/>
        <v>N</v>
      </c>
    </row>
    <row r="6796" spans="1:53">
      <c r="A6796" t="s">
        <v>436</v>
      </c>
      <c r="B6796" t="s">
        <v>54</v>
      </c>
      <c r="C6796" t="s">
        <v>89</v>
      </c>
      <c r="D6796">
        <v>2023</v>
      </c>
      <c r="F6796" t="s">
        <v>15430</v>
      </c>
      <c r="G6796" t="s">
        <v>15431</v>
      </c>
      <c r="H6796" t="s">
        <v>15432</v>
      </c>
      <c r="I6796" t="s">
        <v>15433</v>
      </c>
      <c r="J6796" t="s">
        <v>58</v>
      </c>
      <c r="K6796" t="s">
        <v>59</v>
      </c>
      <c r="L6796" s="5">
        <v>0</v>
      </c>
      <c r="M6796" s="5">
        <v>0</v>
      </c>
      <c r="N6796" s="5">
        <f t="shared" si="1166"/>
        <v>0</v>
      </c>
      <c r="O6796" s="5">
        <v>0</v>
      </c>
      <c r="P6796" s="5">
        <v>0</v>
      </c>
      <c r="Q6796" s="5">
        <f t="shared" si="1167"/>
        <v>0</v>
      </c>
      <c r="R6796" s="5">
        <v>0</v>
      </c>
      <c r="S6796" s="5">
        <v>0</v>
      </c>
      <c r="T6796" s="5">
        <f t="shared" si="1168"/>
        <v>0</v>
      </c>
      <c r="U6796" s="5">
        <v>0</v>
      </c>
      <c r="V6796" s="5">
        <v>0</v>
      </c>
      <c r="W6796" s="5">
        <v>0</v>
      </c>
      <c r="X6796" s="5">
        <v>0</v>
      </c>
      <c r="Y6796" s="5">
        <f t="shared" si="1171"/>
        <v>0</v>
      </c>
      <c r="Z6796" s="5">
        <v>0</v>
      </c>
      <c r="AA6796" s="5">
        <v>1</v>
      </c>
      <c r="AB6796" s="5">
        <f t="shared" si="1172"/>
        <v>1</v>
      </c>
      <c r="AC6796" s="5">
        <v>0</v>
      </c>
      <c r="AD6796" s="5">
        <v>0</v>
      </c>
      <c r="AE6796" s="5">
        <f t="shared" si="1173"/>
        <v>0</v>
      </c>
      <c r="AF6796" s="5">
        <v>0</v>
      </c>
      <c r="AG6796" s="6">
        <v>45040</v>
      </c>
      <c r="AH6796" s="5">
        <v>1</v>
      </c>
      <c r="AI6796" s="5">
        <v>0</v>
      </c>
      <c r="AJ6796" s="5">
        <v>0</v>
      </c>
      <c r="AK6796" s="5">
        <f t="shared" si="1174"/>
        <v>0</v>
      </c>
      <c r="AL6796" s="5">
        <v>0</v>
      </c>
      <c r="AM6796" s="5">
        <v>0</v>
      </c>
      <c r="AN6796" s="5">
        <f t="shared" si="1175"/>
        <v>0</v>
      </c>
      <c r="AO6796" s="5">
        <v>0</v>
      </c>
      <c r="AP6796" s="5">
        <v>0</v>
      </c>
      <c r="AQ6796" s="5">
        <f t="shared" si="1176"/>
        <v>0</v>
      </c>
      <c r="AR6796" s="5">
        <v>0</v>
      </c>
      <c r="AS6796" s="6"/>
      <c r="AT6796" s="5">
        <v>0</v>
      </c>
      <c r="AU6796" s="5">
        <v>0</v>
      </c>
      <c r="AV6796" t="str">
        <f t="shared" si="1169"/>
        <v>N</v>
      </c>
      <c r="AW6796" t="s">
        <v>60</v>
      </c>
      <c r="AX6796" t="s">
        <v>61</v>
      </c>
      <c r="AY6796" t="s">
        <v>2637</v>
      </c>
      <c r="AZ6796" t="s">
        <v>2637</v>
      </c>
      <c r="BA6796" t="str">
        <f t="shared" si="1170"/>
        <v>N</v>
      </c>
    </row>
    <row r="6797" spans="1:53">
      <c r="A6797" t="s">
        <v>436</v>
      </c>
      <c r="B6797" t="s">
        <v>54</v>
      </c>
      <c r="C6797" t="s">
        <v>89</v>
      </c>
      <c r="D6797">
        <v>2023</v>
      </c>
      <c r="F6797" t="s">
        <v>15434</v>
      </c>
      <c r="G6797" t="s">
        <v>15435</v>
      </c>
      <c r="H6797" t="s">
        <v>14859</v>
      </c>
      <c r="I6797" t="s">
        <v>15436</v>
      </c>
      <c r="J6797" t="s">
        <v>58</v>
      </c>
      <c r="K6797" t="s">
        <v>59</v>
      </c>
      <c r="L6797" s="5">
        <v>0</v>
      </c>
      <c r="M6797" s="5">
        <v>0</v>
      </c>
      <c r="N6797" s="5">
        <f t="shared" si="1166"/>
        <v>0</v>
      </c>
      <c r="O6797" s="5">
        <v>0</v>
      </c>
      <c r="P6797" s="5">
        <v>0</v>
      </c>
      <c r="Q6797" s="5">
        <f t="shared" si="1167"/>
        <v>0</v>
      </c>
      <c r="R6797" s="5">
        <v>0</v>
      </c>
      <c r="S6797" s="5">
        <v>0</v>
      </c>
      <c r="T6797" s="5">
        <f t="shared" si="1168"/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f t="shared" si="1171"/>
        <v>0</v>
      </c>
      <c r="Z6797" s="5">
        <v>0</v>
      </c>
      <c r="AA6797" s="5">
        <v>1</v>
      </c>
      <c r="AB6797" s="5">
        <f t="shared" si="1172"/>
        <v>1</v>
      </c>
      <c r="AC6797" s="5">
        <v>0</v>
      </c>
      <c r="AD6797" s="5">
        <v>0</v>
      </c>
      <c r="AE6797" s="5">
        <f t="shared" si="1173"/>
        <v>0</v>
      </c>
      <c r="AF6797" s="5">
        <v>0</v>
      </c>
      <c r="AG6797" s="6">
        <v>45159</v>
      </c>
      <c r="AH6797" s="5">
        <v>1</v>
      </c>
      <c r="AI6797" s="5">
        <v>0</v>
      </c>
      <c r="AJ6797" s="5">
        <v>0</v>
      </c>
      <c r="AK6797" s="5">
        <f t="shared" si="1174"/>
        <v>0</v>
      </c>
      <c r="AL6797" s="5">
        <v>0</v>
      </c>
      <c r="AM6797" s="5">
        <v>0</v>
      </c>
      <c r="AN6797" s="5">
        <f t="shared" si="1175"/>
        <v>0</v>
      </c>
      <c r="AO6797" s="5">
        <v>0</v>
      </c>
      <c r="AP6797" s="5">
        <v>0</v>
      </c>
      <c r="AQ6797" s="5">
        <f t="shared" si="1176"/>
        <v>0</v>
      </c>
      <c r="AR6797" s="5">
        <v>0</v>
      </c>
      <c r="AS6797" s="6"/>
      <c r="AT6797" s="5">
        <v>0</v>
      </c>
      <c r="AU6797" s="5">
        <v>0</v>
      </c>
      <c r="AV6797" t="str">
        <f t="shared" si="1169"/>
        <v>N</v>
      </c>
      <c r="AW6797" t="s">
        <v>60</v>
      </c>
      <c r="AX6797" t="s">
        <v>61</v>
      </c>
      <c r="AY6797" t="s">
        <v>2637</v>
      </c>
      <c r="AZ6797" t="s">
        <v>2637</v>
      </c>
      <c r="BA6797" t="str">
        <f t="shared" si="1170"/>
        <v>N</v>
      </c>
    </row>
    <row r="6798" spans="1:53">
      <c r="A6798" t="s">
        <v>436</v>
      </c>
      <c r="B6798" t="s">
        <v>54</v>
      </c>
      <c r="C6798" t="s">
        <v>89</v>
      </c>
      <c r="D6798">
        <v>2023</v>
      </c>
      <c r="F6798" t="s">
        <v>10357</v>
      </c>
      <c r="G6798" t="s">
        <v>15437</v>
      </c>
      <c r="H6798" t="s">
        <v>15438</v>
      </c>
      <c r="I6798" t="s">
        <v>15439</v>
      </c>
      <c r="J6798" t="s">
        <v>58</v>
      </c>
      <c r="K6798" t="s">
        <v>59</v>
      </c>
      <c r="L6798" s="5">
        <v>0</v>
      </c>
      <c r="M6798" s="5">
        <v>0</v>
      </c>
      <c r="N6798" s="5">
        <f t="shared" si="1166"/>
        <v>0</v>
      </c>
      <c r="O6798" s="5">
        <v>0</v>
      </c>
      <c r="P6798" s="5">
        <v>0</v>
      </c>
      <c r="Q6798" s="5">
        <f t="shared" si="1167"/>
        <v>0</v>
      </c>
      <c r="R6798" s="5">
        <v>0</v>
      </c>
      <c r="S6798" s="5">
        <v>0</v>
      </c>
      <c r="T6798" s="5">
        <f t="shared" si="1168"/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f t="shared" si="1171"/>
        <v>0</v>
      </c>
      <c r="Z6798" s="5">
        <v>0</v>
      </c>
      <c r="AA6798" s="5">
        <v>1</v>
      </c>
      <c r="AB6798" s="5">
        <f t="shared" si="1172"/>
        <v>1</v>
      </c>
      <c r="AC6798" s="5">
        <v>0</v>
      </c>
      <c r="AD6798" s="5">
        <v>0</v>
      </c>
      <c r="AE6798" s="5">
        <f t="shared" si="1173"/>
        <v>0</v>
      </c>
      <c r="AF6798" s="5">
        <v>0</v>
      </c>
      <c r="AG6798" s="6">
        <v>45062</v>
      </c>
      <c r="AH6798" s="5">
        <v>1</v>
      </c>
      <c r="AI6798" s="5">
        <v>0</v>
      </c>
      <c r="AJ6798" s="5">
        <v>0</v>
      </c>
      <c r="AK6798" s="5">
        <f t="shared" si="1174"/>
        <v>0</v>
      </c>
      <c r="AL6798" s="5">
        <v>0</v>
      </c>
      <c r="AM6798" s="5">
        <v>0</v>
      </c>
      <c r="AN6798" s="5">
        <f t="shared" si="1175"/>
        <v>0</v>
      </c>
      <c r="AO6798" s="5">
        <v>0</v>
      </c>
      <c r="AP6798" s="5">
        <v>0</v>
      </c>
      <c r="AQ6798" s="5">
        <f t="shared" si="1176"/>
        <v>0</v>
      </c>
      <c r="AR6798" s="5">
        <v>0</v>
      </c>
      <c r="AS6798" s="6"/>
      <c r="AT6798" s="5">
        <v>0</v>
      </c>
      <c r="AU6798" s="5">
        <v>0</v>
      </c>
      <c r="AV6798" t="str">
        <f t="shared" si="1169"/>
        <v>N</v>
      </c>
      <c r="AW6798" t="s">
        <v>60</v>
      </c>
      <c r="AX6798" t="s">
        <v>61</v>
      </c>
      <c r="AY6798" t="s">
        <v>2637</v>
      </c>
      <c r="AZ6798" t="s">
        <v>2637</v>
      </c>
      <c r="BA6798" t="str">
        <f t="shared" si="1170"/>
        <v>N</v>
      </c>
    </row>
    <row r="6799" spans="1:53">
      <c r="A6799" t="s">
        <v>436</v>
      </c>
      <c r="B6799" t="s">
        <v>54</v>
      </c>
      <c r="C6799" t="s">
        <v>89</v>
      </c>
      <c r="D6799">
        <v>2023</v>
      </c>
      <c r="F6799" t="s">
        <v>15440</v>
      </c>
      <c r="G6799" t="s">
        <v>15441</v>
      </c>
      <c r="H6799" t="s">
        <v>14913</v>
      </c>
      <c r="I6799" t="s">
        <v>15442</v>
      </c>
      <c r="J6799" t="s">
        <v>58</v>
      </c>
      <c r="K6799" t="s">
        <v>59</v>
      </c>
      <c r="L6799" s="5">
        <v>0</v>
      </c>
      <c r="M6799" s="5">
        <v>0</v>
      </c>
      <c r="N6799" s="5">
        <f t="shared" si="1166"/>
        <v>0</v>
      </c>
      <c r="O6799" s="5">
        <v>0</v>
      </c>
      <c r="P6799" s="5">
        <v>0</v>
      </c>
      <c r="Q6799" s="5">
        <f t="shared" si="1167"/>
        <v>0</v>
      </c>
      <c r="R6799" s="5">
        <v>0</v>
      </c>
      <c r="S6799" s="5">
        <v>0</v>
      </c>
      <c r="T6799" s="5">
        <f t="shared" si="1168"/>
        <v>0</v>
      </c>
      <c r="U6799" s="5">
        <v>0</v>
      </c>
      <c r="V6799" s="5">
        <v>0</v>
      </c>
      <c r="W6799" s="5">
        <v>0</v>
      </c>
      <c r="X6799" s="5">
        <v>0</v>
      </c>
      <c r="Y6799" s="5">
        <f t="shared" si="1171"/>
        <v>0</v>
      </c>
      <c r="Z6799" s="5">
        <v>0</v>
      </c>
      <c r="AA6799" s="5">
        <v>1</v>
      </c>
      <c r="AB6799" s="5">
        <f t="shared" si="1172"/>
        <v>1</v>
      </c>
      <c r="AC6799" s="5">
        <v>0</v>
      </c>
      <c r="AD6799" s="5">
        <v>0</v>
      </c>
      <c r="AE6799" s="5">
        <f t="shared" si="1173"/>
        <v>0</v>
      </c>
      <c r="AF6799" s="5">
        <v>0</v>
      </c>
      <c r="AG6799" s="6">
        <v>45274</v>
      </c>
      <c r="AH6799" s="5">
        <v>1</v>
      </c>
      <c r="AI6799" s="5">
        <v>0</v>
      </c>
      <c r="AJ6799" s="5">
        <v>0</v>
      </c>
      <c r="AK6799" s="5">
        <f t="shared" si="1174"/>
        <v>0</v>
      </c>
      <c r="AL6799" s="5">
        <v>0</v>
      </c>
      <c r="AM6799" s="5">
        <v>0</v>
      </c>
      <c r="AN6799" s="5">
        <f t="shared" si="1175"/>
        <v>0</v>
      </c>
      <c r="AO6799" s="5">
        <v>0</v>
      </c>
      <c r="AP6799" s="5">
        <v>0</v>
      </c>
      <c r="AQ6799" s="5">
        <f t="shared" si="1176"/>
        <v>0</v>
      </c>
      <c r="AR6799" s="5">
        <v>0</v>
      </c>
      <c r="AS6799" s="6"/>
      <c r="AT6799" s="5">
        <v>0</v>
      </c>
      <c r="AU6799" s="5">
        <v>0</v>
      </c>
      <c r="AV6799" t="str">
        <f t="shared" si="1169"/>
        <v>N</v>
      </c>
      <c r="AW6799" t="s">
        <v>60</v>
      </c>
      <c r="AX6799" t="s">
        <v>61</v>
      </c>
      <c r="AY6799" t="s">
        <v>2637</v>
      </c>
      <c r="AZ6799" t="s">
        <v>2637</v>
      </c>
      <c r="BA6799" t="str">
        <f t="shared" si="1170"/>
        <v>N</v>
      </c>
    </row>
    <row r="6800" spans="1:53">
      <c r="A6800" t="s">
        <v>436</v>
      </c>
      <c r="B6800" t="s">
        <v>54</v>
      </c>
      <c r="C6800" t="s">
        <v>89</v>
      </c>
      <c r="D6800">
        <v>2023</v>
      </c>
      <c r="F6800" t="s">
        <v>15443</v>
      </c>
      <c r="G6800" t="s">
        <v>15444</v>
      </c>
      <c r="H6800" t="s">
        <v>14913</v>
      </c>
      <c r="I6800" t="s">
        <v>15445</v>
      </c>
      <c r="J6800" t="s">
        <v>58</v>
      </c>
      <c r="K6800" t="s">
        <v>59</v>
      </c>
      <c r="L6800" s="5">
        <v>0</v>
      </c>
      <c r="M6800" s="5">
        <v>0</v>
      </c>
      <c r="N6800" s="5">
        <f t="shared" si="1166"/>
        <v>0</v>
      </c>
      <c r="O6800" s="5">
        <v>0</v>
      </c>
      <c r="P6800" s="5">
        <v>0</v>
      </c>
      <c r="Q6800" s="5">
        <f t="shared" si="1167"/>
        <v>0</v>
      </c>
      <c r="R6800" s="5">
        <v>0</v>
      </c>
      <c r="S6800" s="5">
        <v>0</v>
      </c>
      <c r="T6800" s="5">
        <f t="shared" si="1168"/>
        <v>0</v>
      </c>
      <c r="U6800" s="5">
        <v>0</v>
      </c>
      <c r="V6800" s="5">
        <v>0</v>
      </c>
      <c r="W6800" s="5">
        <v>0</v>
      </c>
      <c r="X6800" s="5">
        <v>0</v>
      </c>
      <c r="Y6800" s="5">
        <f t="shared" si="1171"/>
        <v>0</v>
      </c>
      <c r="Z6800" s="5">
        <v>0</v>
      </c>
      <c r="AA6800" s="5">
        <v>1</v>
      </c>
      <c r="AB6800" s="5">
        <f t="shared" si="1172"/>
        <v>1</v>
      </c>
      <c r="AC6800" s="5">
        <v>0</v>
      </c>
      <c r="AD6800" s="5">
        <v>0</v>
      </c>
      <c r="AE6800" s="5">
        <f t="shared" si="1173"/>
        <v>0</v>
      </c>
      <c r="AF6800" s="5">
        <v>0</v>
      </c>
      <c r="AG6800" s="6">
        <v>45103</v>
      </c>
      <c r="AH6800" s="5">
        <v>1</v>
      </c>
      <c r="AI6800" s="5">
        <v>0</v>
      </c>
      <c r="AJ6800" s="5">
        <v>0</v>
      </c>
      <c r="AK6800" s="5">
        <f t="shared" si="1174"/>
        <v>0</v>
      </c>
      <c r="AL6800" s="5">
        <v>0</v>
      </c>
      <c r="AM6800" s="5">
        <v>0</v>
      </c>
      <c r="AN6800" s="5">
        <f t="shared" si="1175"/>
        <v>0</v>
      </c>
      <c r="AO6800" s="5">
        <v>0</v>
      </c>
      <c r="AP6800" s="5">
        <v>0</v>
      </c>
      <c r="AQ6800" s="5">
        <f t="shared" si="1176"/>
        <v>0</v>
      </c>
      <c r="AR6800" s="5">
        <v>0</v>
      </c>
      <c r="AS6800" s="6"/>
      <c r="AT6800" s="5">
        <v>0</v>
      </c>
      <c r="AU6800" s="5">
        <v>0</v>
      </c>
      <c r="AV6800" t="str">
        <f t="shared" si="1169"/>
        <v>N</v>
      </c>
      <c r="AW6800" t="s">
        <v>60</v>
      </c>
      <c r="AX6800" t="s">
        <v>61</v>
      </c>
      <c r="AY6800" t="s">
        <v>2637</v>
      </c>
      <c r="AZ6800" t="s">
        <v>2637</v>
      </c>
      <c r="BA6800" t="str">
        <f t="shared" si="1170"/>
        <v>N</v>
      </c>
    </row>
    <row r="6801" spans="1:53">
      <c r="A6801" t="s">
        <v>436</v>
      </c>
      <c r="B6801" t="s">
        <v>54</v>
      </c>
      <c r="C6801" t="s">
        <v>89</v>
      </c>
      <c r="D6801">
        <v>2023</v>
      </c>
      <c r="F6801" t="s">
        <v>15446</v>
      </c>
      <c r="G6801" t="s">
        <v>15447</v>
      </c>
      <c r="H6801" t="s">
        <v>15448</v>
      </c>
      <c r="I6801" t="s">
        <v>15449</v>
      </c>
      <c r="J6801" t="s">
        <v>58</v>
      </c>
      <c r="K6801" t="s">
        <v>59</v>
      </c>
      <c r="L6801" s="5">
        <v>0</v>
      </c>
      <c r="M6801" s="5">
        <v>0</v>
      </c>
      <c r="N6801" s="5">
        <f t="shared" si="1166"/>
        <v>0</v>
      </c>
      <c r="O6801" s="5">
        <v>0</v>
      </c>
      <c r="P6801" s="5">
        <v>0</v>
      </c>
      <c r="Q6801" s="5">
        <f t="shared" si="1167"/>
        <v>0</v>
      </c>
      <c r="R6801" s="5">
        <v>0</v>
      </c>
      <c r="S6801" s="5">
        <v>0</v>
      </c>
      <c r="T6801" s="5">
        <f t="shared" si="1168"/>
        <v>0</v>
      </c>
      <c r="U6801" s="5">
        <v>0</v>
      </c>
      <c r="V6801" s="5">
        <v>0</v>
      </c>
      <c r="W6801" s="5">
        <v>0</v>
      </c>
      <c r="X6801" s="5">
        <v>0</v>
      </c>
      <c r="Y6801" s="5">
        <f t="shared" si="1171"/>
        <v>0</v>
      </c>
      <c r="Z6801" s="5">
        <v>0</v>
      </c>
      <c r="AA6801" s="5">
        <v>1</v>
      </c>
      <c r="AB6801" s="5">
        <f t="shared" si="1172"/>
        <v>1</v>
      </c>
      <c r="AC6801" s="5">
        <v>0</v>
      </c>
      <c r="AD6801" s="5">
        <v>0</v>
      </c>
      <c r="AE6801" s="5">
        <f t="shared" si="1173"/>
        <v>0</v>
      </c>
      <c r="AF6801" s="5">
        <v>0</v>
      </c>
      <c r="AG6801" s="6">
        <v>44949</v>
      </c>
      <c r="AH6801" s="5">
        <v>1</v>
      </c>
      <c r="AI6801" s="5">
        <v>0</v>
      </c>
      <c r="AJ6801" s="5">
        <v>0</v>
      </c>
      <c r="AK6801" s="5">
        <f t="shared" si="1174"/>
        <v>0</v>
      </c>
      <c r="AL6801" s="5">
        <v>0</v>
      </c>
      <c r="AM6801" s="5">
        <v>0</v>
      </c>
      <c r="AN6801" s="5">
        <f t="shared" si="1175"/>
        <v>0</v>
      </c>
      <c r="AO6801" s="5">
        <v>0</v>
      </c>
      <c r="AP6801" s="5">
        <v>0</v>
      </c>
      <c r="AQ6801" s="5">
        <f t="shared" si="1176"/>
        <v>0</v>
      </c>
      <c r="AR6801" s="5">
        <v>0</v>
      </c>
      <c r="AS6801" s="6"/>
      <c r="AT6801" s="5">
        <v>0</v>
      </c>
      <c r="AU6801" s="5">
        <v>0</v>
      </c>
      <c r="AV6801" t="str">
        <f t="shared" si="1169"/>
        <v>N</v>
      </c>
      <c r="AW6801" t="s">
        <v>60</v>
      </c>
      <c r="AX6801" t="s">
        <v>61</v>
      </c>
      <c r="AY6801" t="s">
        <v>2637</v>
      </c>
      <c r="AZ6801" t="s">
        <v>2637</v>
      </c>
      <c r="BA6801" t="str">
        <f t="shared" si="1170"/>
        <v>N</v>
      </c>
    </row>
    <row r="6802" spans="1:53">
      <c r="A6802" t="s">
        <v>436</v>
      </c>
      <c r="B6802" t="s">
        <v>54</v>
      </c>
      <c r="C6802" t="s">
        <v>89</v>
      </c>
      <c r="D6802">
        <v>2023</v>
      </c>
      <c r="F6802" t="s">
        <v>15443</v>
      </c>
      <c r="G6802" t="s">
        <v>15444</v>
      </c>
      <c r="H6802" t="s">
        <v>15450</v>
      </c>
      <c r="I6802" t="s">
        <v>15451</v>
      </c>
      <c r="J6802" t="s">
        <v>58</v>
      </c>
      <c r="K6802" t="s">
        <v>59</v>
      </c>
      <c r="L6802" s="5">
        <v>0</v>
      </c>
      <c r="M6802" s="5">
        <v>0</v>
      </c>
      <c r="N6802" s="5">
        <f t="shared" si="1166"/>
        <v>0</v>
      </c>
      <c r="O6802" s="5">
        <v>0</v>
      </c>
      <c r="P6802" s="5">
        <v>0</v>
      </c>
      <c r="Q6802" s="5">
        <f t="shared" si="1167"/>
        <v>0</v>
      </c>
      <c r="R6802" s="5">
        <v>0</v>
      </c>
      <c r="S6802" s="5">
        <v>0</v>
      </c>
      <c r="T6802" s="5">
        <f t="shared" si="1168"/>
        <v>0</v>
      </c>
      <c r="U6802" s="5">
        <v>0</v>
      </c>
      <c r="V6802" s="5">
        <v>0</v>
      </c>
      <c r="W6802" s="5">
        <v>0</v>
      </c>
      <c r="X6802" s="5">
        <v>0</v>
      </c>
      <c r="Y6802" s="5">
        <f t="shared" si="1171"/>
        <v>0</v>
      </c>
      <c r="Z6802" s="5">
        <v>0</v>
      </c>
      <c r="AA6802" s="5">
        <v>1</v>
      </c>
      <c r="AB6802" s="5">
        <f t="shared" si="1172"/>
        <v>1</v>
      </c>
      <c r="AC6802" s="5">
        <v>0</v>
      </c>
      <c r="AD6802" s="5">
        <v>0</v>
      </c>
      <c r="AE6802" s="5">
        <f t="shared" si="1173"/>
        <v>0</v>
      </c>
      <c r="AF6802" s="5">
        <v>0</v>
      </c>
      <c r="AG6802" s="6">
        <v>45103</v>
      </c>
      <c r="AH6802" s="5">
        <v>1</v>
      </c>
      <c r="AI6802" s="5">
        <v>0</v>
      </c>
      <c r="AJ6802" s="5">
        <v>0</v>
      </c>
      <c r="AK6802" s="5">
        <f t="shared" si="1174"/>
        <v>0</v>
      </c>
      <c r="AL6802" s="5">
        <v>0</v>
      </c>
      <c r="AM6802" s="5">
        <v>0</v>
      </c>
      <c r="AN6802" s="5">
        <f t="shared" si="1175"/>
        <v>0</v>
      </c>
      <c r="AO6802" s="5">
        <v>0</v>
      </c>
      <c r="AP6802" s="5">
        <v>0</v>
      </c>
      <c r="AQ6802" s="5">
        <f t="shared" si="1176"/>
        <v>0</v>
      </c>
      <c r="AR6802" s="5">
        <v>0</v>
      </c>
      <c r="AS6802" s="6"/>
      <c r="AT6802" s="5">
        <v>0</v>
      </c>
      <c r="AU6802" s="5">
        <v>0</v>
      </c>
      <c r="AV6802" t="str">
        <f t="shared" si="1169"/>
        <v>N</v>
      </c>
      <c r="AW6802" t="s">
        <v>60</v>
      </c>
      <c r="AX6802" t="s">
        <v>61</v>
      </c>
      <c r="AY6802" t="s">
        <v>2637</v>
      </c>
      <c r="AZ6802" t="s">
        <v>2637</v>
      </c>
      <c r="BA6802" t="str">
        <f t="shared" si="1170"/>
        <v>N</v>
      </c>
    </row>
    <row r="6803" spans="1:53">
      <c r="A6803" t="s">
        <v>436</v>
      </c>
      <c r="B6803" t="s">
        <v>54</v>
      </c>
      <c r="C6803" t="s">
        <v>89</v>
      </c>
      <c r="D6803">
        <v>2023</v>
      </c>
      <c r="F6803" t="s">
        <v>15452</v>
      </c>
      <c r="G6803" t="s">
        <v>15453</v>
      </c>
      <c r="H6803" t="s">
        <v>15454</v>
      </c>
      <c r="I6803" t="s">
        <v>15455</v>
      </c>
      <c r="J6803" t="s">
        <v>58</v>
      </c>
      <c r="K6803" t="s">
        <v>59</v>
      </c>
      <c r="L6803" s="5">
        <v>0</v>
      </c>
      <c r="M6803" s="5">
        <v>0</v>
      </c>
      <c r="N6803" s="5">
        <f t="shared" si="1166"/>
        <v>0</v>
      </c>
      <c r="O6803" s="5">
        <v>0</v>
      </c>
      <c r="P6803" s="5">
        <v>0</v>
      </c>
      <c r="Q6803" s="5">
        <f t="shared" si="1167"/>
        <v>0</v>
      </c>
      <c r="R6803" s="5">
        <v>0</v>
      </c>
      <c r="S6803" s="5">
        <v>0</v>
      </c>
      <c r="T6803" s="5">
        <f t="shared" si="1168"/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f t="shared" si="1171"/>
        <v>0</v>
      </c>
      <c r="Z6803" s="5">
        <v>0</v>
      </c>
      <c r="AA6803" s="5">
        <v>1</v>
      </c>
      <c r="AB6803" s="5">
        <f t="shared" si="1172"/>
        <v>1</v>
      </c>
      <c r="AC6803" s="5">
        <v>0</v>
      </c>
      <c r="AD6803" s="5">
        <v>0</v>
      </c>
      <c r="AE6803" s="5">
        <f t="shared" si="1173"/>
        <v>0</v>
      </c>
      <c r="AF6803" s="5">
        <v>0</v>
      </c>
      <c r="AG6803" s="6">
        <v>45201</v>
      </c>
      <c r="AH6803" s="5">
        <v>1</v>
      </c>
      <c r="AI6803" s="5">
        <v>0</v>
      </c>
      <c r="AJ6803" s="5">
        <v>0</v>
      </c>
      <c r="AK6803" s="5">
        <f t="shared" si="1174"/>
        <v>0</v>
      </c>
      <c r="AL6803" s="5">
        <v>0</v>
      </c>
      <c r="AM6803" s="5">
        <v>0</v>
      </c>
      <c r="AN6803" s="5">
        <f t="shared" si="1175"/>
        <v>0</v>
      </c>
      <c r="AO6803" s="5">
        <v>0</v>
      </c>
      <c r="AP6803" s="5">
        <v>0</v>
      </c>
      <c r="AQ6803" s="5">
        <f t="shared" si="1176"/>
        <v>0</v>
      </c>
      <c r="AR6803" s="5">
        <v>0</v>
      </c>
      <c r="AS6803" s="6"/>
      <c r="AT6803" s="5">
        <v>0</v>
      </c>
      <c r="AU6803" s="5">
        <v>0</v>
      </c>
      <c r="AV6803" t="str">
        <f t="shared" si="1169"/>
        <v>N</v>
      </c>
      <c r="AW6803" t="s">
        <v>60</v>
      </c>
      <c r="AX6803" t="s">
        <v>61</v>
      </c>
      <c r="AY6803" t="s">
        <v>2637</v>
      </c>
      <c r="AZ6803" t="s">
        <v>2637</v>
      </c>
      <c r="BA6803" t="str">
        <f t="shared" si="1170"/>
        <v>N</v>
      </c>
    </row>
    <row r="6804" spans="1:53">
      <c r="A6804" t="s">
        <v>436</v>
      </c>
      <c r="B6804" t="s">
        <v>54</v>
      </c>
      <c r="C6804" t="s">
        <v>89</v>
      </c>
      <c r="D6804">
        <v>2023</v>
      </c>
      <c r="F6804" t="s">
        <v>10634</v>
      </c>
      <c r="G6804" t="s">
        <v>10635</v>
      </c>
      <c r="H6804" t="s">
        <v>15456</v>
      </c>
      <c r="I6804" t="s">
        <v>15457</v>
      </c>
      <c r="J6804" t="s">
        <v>58</v>
      </c>
      <c r="K6804" t="s">
        <v>59</v>
      </c>
      <c r="L6804" s="5">
        <v>0</v>
      </c>
      <c r="M6804" s="5">
        <v>0</v>
      </c>
      <c r="N6804" s="5">
        <f t="shared" si="1166"/>
        <v>0</v>
      </c>
      <c r="O6804" s="5">
        <v>0</v>
      </c>
      <c r="P6804" s="5">
        <v>0</v>
      </c>
      <c r="Q6804" s="5">
        <f t="shared" si="1167"/>
        <v>0</v>
      </c>
      <c r="R6804" s="5">
        <v>0</v>
      </c>
      <c r="S6804" s="5">
        <v>0</v>
      </c>
      <c r="T6804" s="5">
        <f t="shared" si="1168"/>
        <v>0</v>
      </c>
      <c r="U6804" s="5">
        <v>0</v>
      </c>
      <c r="V6804" s="5">
        <v>0</v>
      </c>
      <c r="W6804" s="5">
        <v>0</v>
      </c>
      <c r="X6804" s="5">
        <v>0</v>
      </c>
      <c r="Y6804" s="5">
        <f t="shared" si="1171"/>
        <v>0</v>
      </c>
      <c r="Z6804" s="5">
        <v>0</v>
      </c>
      <c r="AA6804" s="5">
        <v>1</v>
      </c>
      <c r="AB6804" s="5">
        <f t="shared" si="1172"/>
        <v>1</v>
      </c>
      <c r="AC6804" s="5">
        <v>0</v>
      </c>
      <c r="AD6804" s="5">
        <v>0</v>
      </c>
      <c r="AE6804" s="5">
        <f t="shared" si="1173"/>
        <v>0</v>
      </c>
      <c r="AF6804" s="5">
        <v>0</v>
      </c>
      <c r="AG6804" s="6">
        <v>45251</v>
      </c>
      <c r="AH6804" s="5">
        <v>1</v>
      </c>
      <c r="AI6804" s="5">
        <v>0</v>
      </c>
      <c r="AJ6804" s="5">
        <v>0</v>
      </c>
      <c r="AK6804" s="5">
        <f t="shared" si="1174"/>
        <v>0</v>
      </c>
      <c r="AL6804" s="5">
        <v>0</v>
      </c>
      <c r="AM6804" s="5">
        <v>0</v>
      </c>
      <c r="AN6804" s="5">
        <f t="shared" si="1175"/>
        <v>0</v>
      </c>
      <c r="AO6804" s="5">
        <v>0</v>
      </c>
      <c r="AP6804" s="5">
        <v>0</v>
      </c>
      <c r="AQ6804" s="5">
        <f t="shared" si="1176"/>
        <v>0</v>
      </c>
      <c r="AR6804" s="5">
        <v>0</v>
      </c>
      <c r="AS6804" s="6"/>
      <c r="AT6804" s="5">
        <v>0</v>
      </c>
      <c r="AU6804" s="5">
        <v>0</v>
      </c>
      <c r="AV6804" t="str">
        <f t="shared" si="1169"/>
        <v>N</v>
      </c>
      <c r="AW6804" t="s">
        <v>60</v>
      </c>
      <c r="AX6804" t="s">
        <v>61</v>
      </c>
      <c r="AY6804" t="s">
        <v>2637</v>
      </c>
      <c r="AZ6804" t="s">
        <v>2637</v>
      </c>
      <c r="BA6804" t="str">
        <f t="shared" si="1170"/>
        <v>N</v>
      </c>
    </row>
    <row r="6805" spans="1:53">
      <c r="A6805" t="s">
        <v>436</v>
      </c>
      <c r="B6805" t="s">
        <v>54</v>
      </c>
      <c r="C6805" t="s">
        <v>89</v>
      </c>
      <c r="D6805">
        <v>2023</v>
      </c>
      <c r="F6805" t="s">
        <v>6494</v>
      </c>
      <c r="G6805" t="s">
        <v>15458</v>
      </c>
      <c r="H6805" t="s">
        <v>14913</v>
      </c>
      <c r="I6805" t="s">
        <v>15459</v>
      </c>
      <c r="J6805" t="s">
        <v>58</v>
      </c>
      <c r="K6805" t="s">
        <v>59</v>
      </c>
      <c r="L6805" s="5">
        <v>0</v>
      </c>
      <c r="M6805" s="5">
        <v>0</v>
      </c>
      <c r="N6805" s="5">
        <f t="shared" si="1166"/>
        <v>0</v>
      </c>
      <c r="O6805" s="5">
        <v>0</v>
      </c>
      <c r="P6805" s="5">
        <v>0</v>
      </c>
      <c r="Q6805" s="5">
        <f t="shared" si="1167"/>
        <v>0</v>
      </c>
      <c r="R6805" s="5">
        <v>0</v>
      </c>
      <c r="S6805" s="5">
        <v>0</v>
      </c>
      <c r="T6805" s="5">
        <f t="shared" si="1168"/>
        <v>0</v>
      </c>
      <c r="U6805" s="5">
        <v>0</v>
      </c>
      <c r="V6805" s="5">
        <v>0</v>
      </c>
      <c r="W6805" s="5">
        <v>0</v>
      </c>
      <c r="X6805" s="5">
        <v>0</v>
      </c>
      <c r="Y6805" s="5">
        <f t="shared" si="1171"/>
        <v>0</v>
      </c>
      <c r="Z6805" s="5">
        <v>0</v>
      </c>
      <c r="AA6805" s="5">
        <v>1</v>
      </c>
      <c r="AB6805" s="5">
        <f t="shared" si="1172"/>
        <v>1</v>
      </c>
      <c r="AC6805" s="5">
        <v>0</v>
      </c>
      <c r="AD6805" s="5">
        <v>0</v>
      </c>
      <c r="AE6805" s="5">
        <f t="shared" si="1173"/>
        <v>0</v>
      </c>
      <c r="AF6805" s="5">
        <v>0</v>
      </c>
      <c r="AG6805" s="6">
        <v>45048</v>
      </c>
      <c r="AH6805" s="5">
        <v>1</v>
      </c>
      <c r="AI6805" s="5">
        <v>0</v>
      </c>
      <c r="AJ6805" s="5">
        <v>0</v>
      </c>
      <c r="AK6805" s="5">
        <f t="shared" si="1174"/>
        <v>0</v>
      </c>
      <c r="AL6805" s="5">
        <v>0</v>
      </c>
      <c r="AM6805" s="5">
        <v>0</v>
      </c>
      <c r="AN6805" s="5">
        <f t="shared" si="1175"/>
        <v>0</v>
      </c>
      <c r="AO6805" s="5">
        <v>0</v>
      </c>
      <c r="AP6805" s="5">
        <v>0</v>
      </c>
      <c r="AQ6805" s="5">
        <f t="shared" si="1176"/>
        <v>0</v>
      </c>
      <c r="AR6805" s="5">
        <v>0</v>
      </c>
      <c r="AS6805" s="6"/>
      <c r="AT6805" s="5">
        <v>0</v>
      </c>
      <c r="AU6805" s="5">
        <v>0</v>
      </c>
      <c r="AV6805" t="str">
        <f t="shared" si="1169"/>
        <v>N</v>
      </c>
      <c r="AW6805" t="s">
        <v>60</v>
      </c>
      <c r="AX6805" t="s">
        <v>61</v>
      </c>
      <c r="AY6805" t="s">
        <v>2637</v>
      </c>
      <c r="AZ6805" t="s">
        <v>2637</v>
      </c>
      <c r="BA6805" t="str">
        <f t="shared" si="1170"/>
        <v>N</v>
      </c>
    </row>
    <row r="6806" spans="1:53">
      <c r="A6806" t="s">
        <v>436</v>
      </c>
      <c r="B6806" t="s">
        <v>54</v>
      </c>
      <c r="C6806" t="s">
        <v>89</v>
      </c>
      <c r="D6806">
        <v>2023</v>
      </c>
      <c r="F6806" t="s">
        <v>15460</v>
      </c>
      <c r="G6806" t="s">
        <v>15461</v>
      </c>
      <c r="H6806" t="s">
        <v>15462</v>
      </c>
      <c r="I6806" t="s">
        <v>15463</v>
      </c>
      <c r="J6806" t="s">
        <v>58</v>
      </c>
      <c r="K6806" t="s">
        <v>59</v>
      </c>
      <c r="L6806" s="5">
        <v>0</v>
      </c>
      <c r="M6806" s="5">
        <v>0</v>
      </c>
      <c r="N6806" s="5">
        <f t="shared" si="1166"/>
        <v>0</v>
      </c>
      <c r="O6806" s="5">
        <v>0</v>
      </c>
      <c r="P6806" s="5">
        <v>0</v>
      </c>
      <c r="Q6806" s="5">
        <f t="shared" si="1167"/>
        <v>0</v>
      </c>
      <c r="R6806" s="5">
        <v>0</v>
      </c>
      <c r="S6806" s="5">
        <v>0</v>
      </c>
      <c r="T6806" s="5">
        <f t="shared" si="1168"/>
        <v>0</v>
      </c>
      <c r="U6806" s="5">
        <v>0</v>
      </c>
      <c r="V6806" s="5">
        <v>0</v>
      </c>
      <c r="W6806" s="5">
        <v>0</v>
      </c>
      <c r="X6806" s="5">
        <v>0</v>
      </c>
      <c r="Y6806" s="5">
        <f t="shared" si="1171"/>
        <v>0</v>
      </c>
      <c r="Z6806" s="5">
        <v>0</v>
      </c>
      <c r="AA6806" s="5">
        <v>1</v>
      </c>
      <c r="AB6806" s="5">
        <f t="shared" si="1172"/>
        <v>1</v>
      </c>
      <c r="AC6806" s="5">
        <v>0</v>
      </c>
      <c r="AD6806" s="5">
        <v>0</v>
      </c>
      <c r="AE6806" s="5">
        <f t="shared" si="1173"/>
        <v>0</v>
      </c>
      <c r="AF6806" s="5">
        <v>0</v>
      </c>
      <c r="AG6806" s="6">
        <v>45278</v>
      </c>
      <c r="AH6806" s="5">
        <v>1</v>
      </c>
      <c r="AI6806" s="5">
        <v>0</v>
      </c>
      <c r="AJ6806" s="5">
        <v>0</v>
      </c>
      <c r="AK6806" s="5">
        <f t="shared" si="1174"/>
        <v>0</v>
      </c>
      <c r="AL6806" s="5">
        <v>0</v>
      </c>
      <c r="AM6806" s="5">
        <v>0</v>
      </c>
      <c r="AN6806" s="5">
        <f t="shared" si="1175"/>
        <v>0</v>
      </c>
      <c r="AO6806" s="5">
        <v>0</v>
      </c>
      <c r="AP6806" s="5">
        <v>0</v>
      </c>
      <c r="AQ6806" s="5">
        <f t="shared" si="1176"/>
        <v>0</v>
      </c>
      <c r="AR6806" s="5">
        <v>0</v>
      </c>
      <c r="AS6806" s="6"/>
      <c r="AT6806" s="5">
        <v>0</v>
      </c>
      <c r="AU6806" s="5">
        <v>0</v>
      </c>
      <c r="AV6806" t="str">
        <f t="shared" si="1169"/>
        <v>N</v>
      </c>
      <c r="AW6806" t="s">
        <v>60</v>
      </c>
      <c r="AX6806" t="s">
        <v>61</v>
      </c>
      <c r="AY6806" t="s">
        <v>2637</v>
      </c>
      <c r="AZ6806" t="s">
        <v>2637</v>
      </c>
      <c r="BA6806" t="str">
        <f t="shared" si="1170"/>
        <v>N</v>
      </c>
    </row>
    <row r="6807" spans="1:53">
      <c r="A6807" t="s">
        <v>436</v>
      </c>
      <c r="B6807" t="s">
        <v>54</v>
      </c>
      <c r="C6807" t="s">
        <v>89</v>
      </c>
      <c r="D6807">
        <v>2023</v>
      </c>
      <c r="F6807" t="s">
        <v>15464</v>
      </c>
      <c r="G6807" t="s">
        <v>15465</v>
      </c>
      <c r="H6807" t="s">
        <v>15466</v>
      </c>
      <c r="I6807" t="s">
        <v>15467</v>
      </c>
      <c r="J6807" t="s">
        <v>58</v>
      </c>
      <c r="K6807" t="s">
        <v>59</v>
      </c>
      <c r="L6807" s="5">
        <v>0</v>
      </c>
      <c r="M6807" s="5">
        <v>0</v>
      </c>
      <c r="N6807" s="5">
        <f t="shared" si="1166"/>
        <v>0</v>
      </c>
      <c r="O6807" s="5">
        <v>0</v>
      </c>
      <c r="P6807" s="5">
        <v>0</v>
      </c>
      <c r="Q6807" s="5">
        <f t="shared" si="1167"/>
        <v>0</v>
      </c>
      <c r="R6807" s="5">
        <v>0</v>
      </c>
      <c r="S6807" s="5">
        <v>0</v>
      </c>
      <c r="T6807" s="5">
        <f t="shared" si="1168"/>
        <v>0</v>
      </c>
      <c r="U6807" s="5">
        <v>0</v>
      </c>
      <c r="V6807" s="5">
        <v>0</v>
      </c>
      <c r="W6807" s="5">
        <v>0</v>
      </c>
      <c r="X6807" s="5">
        <v>0</v>
      </c>
      <c r="Y6807" s="5">
        <f t="shared" si="1171"/>
        <v>0</v>
      </c>
      <c r="Z6807" s="5">
        <v>0</v>
      </c>
      <c r="AA6807" s="5">
        <v>1</v>
      </c>
      <c r="AB6807" s="5">
        <f t="shared" si="1172"/>
        <v>1</v>
      </c>
      <c r="AC6807" s="5">
        <v>0</v>
      </c>
      <c r="AD6807" s="5">
        <v>0</v>
      </c>
      <c r="AE6807" s="5">
        <f t="shared" si="1173"/>
        <v>0</v>
      </c>
      <c r="AF6807" s="5">
        <v>0</v>
      </c>
      <c r="AG6807" s="6">
        <v>45061</v>
      </c>
      <c r="AH6807" s="5">
        <v>1</v>
      </c>
      <c r="AI6807" s="5">
        <v>0</v>
      </c>
      <c r="AJ6807" s="5">
        <v>0</v>
      </c>
      <c r="AK6807" s="5">
        <f t="shared" si="1174"/>
        <v>0</v>
      </c>
      <c r="AL6807" s="5">
        <v>0</v>
      </c>
      <c r="AM6807" s="5">
        <v>0</v>
      </c>
      <c r="AN6807" s="5">
        <f t="shared" si="1175"/>
        <v>0</v>
      </c>
      <c r="AO6807" s="5">
        <v>0</v>
      </c>
      <c r="AP6807" s="5">
        <v>0</v>
      </c>
      <c r="AQ6807" s="5">
        <f t="shared" si="1176"/>
        <v>0</v>
      </c>
      <c r="AR6807" s="5">
        <v>0</v>
      </c>
      <c r="AS6807" s="6"/>
      <c r="AT6807" s="5">
        <v>0</v>
      </c>
      <c r="AU6807" s="5">
        <v>0</v>
      </c>
      <c r="AV6807" t="str">
        <f t="shared" si="1169"/>
        <v>N</v>
      </c>
      <c r="AW6807" t="s">
        <v>60</v>
      </c>
      <c r="AX6807" t="s">
        <v>61</v>
      </c>
      <c r="AY6807" t="s">
        <v>2637</v>
      </c>
      <c r="AZ6807" t="s">
        <v>2637</v>
      </c>
      <c r="BA6807" t="str">
        <f t="shared" si="1170"/>
        <v>N</v>
      </c>
    </row>
    <row r="6808" spans="1:53">
      <c r="A6808" t="s">
        <v>436</v>
      </c>
      <c r="B6808" t="s">
        <v>54</v>
      </c>
      <c r="C6808" t="s">
        <v>89</v>
      </c>
      <c r="D6808">
        <v>2023</v>
      </c>
      <c r="F6808" t="s">
        <v>15468</v>
      </c>
      <c r="G6808" t="s">
        <v>15469</v>
      </c>
      <c r="H6808" t="s">
        <v>15470</v>
      </c>
      <c r="I6808" t="s">
        <v>15471</v>
      </c>
      <c r="J6808" t="s">
        <v>58</v>
      </c>
      <c r="K6808" t="s">
        <v>59</v>
      </c>
      <c r="L6808" s="5">
        <v>0</v>
      </c>
      <c r="M6808" s="5">
        <v>0</v>
      </c>
      <c r="N6808" s="5">
        <f t="shared" si="1166"/>
        <v>0</v>
      </c>
      <c r="O6808" s="5">
        <v>0</v>
      </c>
      <c r="P6808" s="5">
        <v>0</v>
      </c>
      <c r="Q6808" s="5">
        <f t="shared" si="1167"/>
        <v>0</v>
      </c>
      <c r="R6808" s="5">
        <v>0</v>
      </c>
      <c r="S6808" s="5">
        <v>0</v>
      </c>
      <c r="T6808" s="5">
        <f t="shared" si="1168"/>
        <v>0</v>
      </c>
      <c r="U6808" s="5">
        <v>0</v>
      </c>
      <c r="V6808" s="5">
        <v>0</v>
      </c>
      <c r="W6808" s="5">
        <v>0</v>
      </c>
      <c r="X6808" s="5">
        <v>0</v>
      </c>
      <c r="Y6808" s="5">
        <f t="shared" si="1171"/>
        <v>0</v>
      </c>
      <c r="Z6808" s="5">
        <v>0</v>
      </c>
      <c r="AA6808" s="5">
        <v>1</v>
      </c>
      <c r="AB6808" s="5">
        <f t="shared" si="1172"/>
        <v>1</v>
      </c>
      <c r="AC6808" s="5">
        <v>0</v>
      </c>
      <c r="AD6808" s="5">
        <v>0</v>
      </c>
      <c r="AE6808" s="5">
        <f t="shared" si="1173"/>
        <v>0</v>
      </c>
      <c r="AF6808" s="5">
        <v>0</v>
      </c>
      <c r="AG6808" s="6">
        <v>45194</v>
      </c>
      <c r="AH6808" s="5">
        <v>1</v>
      </c>
      <c r="AI6808" s="5">
        <v>0</v>
      </c>
      <c r="AJ6808" s="5">
        <v>0</v>
      </c>
      <c r="AK6808" s="5">
        <f t="shared" si="1174"/>
        <v>0</v>
      </c>
      <c r="AL6808" s="5">
        <v>0</v>
      </c>
      <c r="AM6808" s="5">
        <v>0</v>
      </c>
      <c r="AN6808" s="5">
        <f t="shared" si="1175"/>
        <v>0</v>
      </c>
      <c r="AO6808" s="5">
        <v>0</v>
      </c>
      <c r="AP6808" s="5">
        <v>0</v>
      </c>
      <c r="AQ6808" s="5">
        <f t="shared" si="1176"/>
        <v>0</v>
      </c>
      <c r="AR6808" s="5">
        <v>0</v>
      </c>
      <c r="AS6808" s="6"/>
      <c r="AT6808" s="5">
        <v>0</v>
      </c>
      <c r="AU6808" s="5">
        <v>0</v>
      </c>
      <c r="AV6808" t="str">
        <f t="shared" si="1169"/>
        <v>N</v>
      </c>
      <c r="AW6808" t="s">
        <v>60</v>
      </c>
      <c r="AX6808" t="s">
        <v>61</v>
      </c>
      <c r="AY6808" t="s">
        <v>2637</v>
      </c>
      <c r="AZ6808" t="s">
        <v>2637</v>
      </c>
      <c r="BA6808" t="str">
        <f t="shared" si="1170"/>
        <v>N</v>
      </c>
    </row>
    <row r="6809" spans="1:53">
      <c r="A6809" t="s">
        <v>436</v>
      </c>
      <c r="B6809" t="s">
        <v>54</v>
      </c>
      <c r="C6809" t="s">
        <v>89</v>
      </c>
      <c r="D6809">
        <v>2023</v>
      </c>
      <c r="F6809" t="s">
        <v>2849</v>
      </c>
      <c r="G6809" t="s">
        <v>2850</v>
      </c>
      <c r="H6809" t="s">
        <v>2754</v>
      </c>
      <c r="I6809" t="s">
        <v>15472</v>
      </c>
      <c r="J6809" t="s">
        <v>58</v>
      </c>
      <c r="K6809" t="s">
        <v>59</v>
      </c>
      <c r="L6809" s="5">
        <v>0</v>
      </c>
      <c r="M6809" s="5">
        <v>0</v>
      </c>
      <c r="N6809" s="5">
        <f t="shared" si="1166"/>
        <v>0</v>
      </c>
      <c r="O6809" s="5">
        <v>0</v>
      </c>
      <c r="P6809" s="5">
        <v>0</v>
      </c>
      <c r="Q6809" s="5">
        <f t="shared" si="1167"/>
        <v>0</v>
      </c>
      <c r="R6809" s="5">
        <v>0</v>
      </c>
      <c r="S6809" s="5">
        <v>0</v>
      </c>
      <c r="T6809" s="5">
        <f t="shared" si="1168"/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f t="shared" si="1171"/>
        <v>0</v>
      </c>
      <c r="Z6809" s="5">
        <v>0</v>
      </c>
      <c r="AA6809" s="5">
        <v>1</v>
      </c>
      <c r="AB6809" s="5">
        <f t="shared" si="1172"/>
        <v>1</v>
      </c>
      <c r="AC6809" s="5">
        <v>0</v>
      </c>
      <c r="AD6809" s="5">
        <v>0</v>
      </c>
      <c r="AE6809" s="5">
        <f t="shared" si="1173"/>
        <v>0</v>
      </c>
      <c r="AF6809" s="5">
        <v>0</v>
      </c>
      <c r="AG6809" s="6">
        <v>44931</v>
      </c>
      <c r="AH6809" s="5">
        <v>1</v>
      </c>
      <c r="AI6809" s="5">
        <v>0</v>
      </c>
      <c r="AJ6809" s="5">
        <v>0</v>
      </c>
      <c r="AK6809" s="5">
        <f t="shared" si="1174"/>
        <v>0</v>
      </c>
      <c r="AL6809" s="5">
        <v>0</v>
      </c>
      <c r="AM6809" s="5">
        <v>0</v>
      </c>
      <c r="AN6809" s="5">
        <f t="shared" si="1175"/>
        <v>0</v>
      </c>
      <c r="AO6809" s="5">
        <v>0</v>
      </c>
      <c r="AP6809" s="5">
        <v>0</v>
      </c>
      <c r="AQ6809" s="5">
        <f t="shared" si="1176"/>
        <v>0</v>
      </c>
      <c r="AR6809" s="5">
        <v>0</v>
      </c>
      <c r="AS6809" s="6"/>
      <c r="AT6809" s="5">
        <v>0</v>
      </c>
      <c r="AU6809" s="5">
        <v>0</v>
      </c>
      <c r="AV6809" t="str">
        <f t="shared" si="1169"/>
        <v>N</v>
      </c>
      <c r="AW6809" t="s">
        <v>60</v>
      </c>
      <c r="AX6809" t="s">
        <v>61</v>
      </c>
      <c r="AY6809" t="s">
        <v>2637</v>
      </c>
      <c r="AZ6809" t="s">
        <v>2637</v>
      </c>
      <c r="BA6809" t="str">
        <f t="shared" si="1170"/>
        <v>N</v>
      </c>
    </row>
    <row r="6810" spans="1:53">
      <c r="A6810" t="s">
        <v>436</v>
      </c>
      <c r="B6810" t="s">
        <v>54</v>
      </c>
      <c r="C6810" t="s">
        <v>89</v>
      </c>
      <c r="D6810">
        <v>2023</v>
      </c>
      <c r="F6810" t="s">
        <v>15473</v>
      </c>
      <c r="G6810" t="s">
        <v>15474</v>
      </c>
      <c r="H6810" t="s">
        <v>15475</v>
      </c>
      <c r="I6810" t="s">
        <v>15476</v>
      </c>
      <c r="J6810" t="s">
        <v>58</v>
      </c>
      <c r="K6810" t="s">
        <v>59</v>
      </c>
      <c r="L6810" s="5">
        <v>0</v>
      </c>
      <c r="M6810" s="5">
        <v>0</v>
      </c>
      <c r="N6810" s="5">
        <f t="shared" si="1166"/>
        <v>0</v>
      </c>
      <c r="O6810" s="5">
        <v>0</v>
      </c>
      <c r="P6810" s="5">
        <v>0</v>
      </c>
      <c r="Q6810" s="5">
        <f t="shared" si="1167"/>
        <v>0</v>
      </c>
      <c r="R6810" s="5">
        <v>0</v>
      </c>
      <c r="S6810" s="5">
        <v>0</v>
      </c>
      <c r="T6810" s="5">
        <f t="shared" si="1168"/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f t="shared" si="1171"/>
        <v>0</v>
      </c>
      <c r="Z6810" s="5">
        <v>0</v>
      </c>
      <c r="AA6810" s="5">
        <v>1</v>
      </c>
      <c r="AB6810" s="5">
        <f t="shared" si="1172"/>
        <v>1</v>
      </c>
      <c r="AC6810" s="5">
        <v>0</v>
      </c>
      <c r="AD6810" s="5">
        <v>0</v>
      </c>
      <c r="AE6810" s="5">
        <f t="shared" si="1173"/>
        <v>0</v>
      </c>
      <c r="AF6810" s="5">
        <v>0</v>
      </c>
      <c r="AG6810" s="6">
        <v>45258</v>
      </c>
      <c r="AH6810" s="5">
        <v>1</v>
      </c>
      <c r="AI6810" s="5">
        <v>0</v>
      </c>
      <c r="AJ6810" s="5">
        <v>0</v>
      </c>
      <c r="AK6810" s="5">
        <f t="shared" si="1174"/>
        <v>0</v>
      </c>
      <c r="AL6810" s="5">
        <v>0</v>
      </c>
      <c r="AM6810" s="5">
        <v>0</v>
      </c>
      <c r="AN6810" s="5">
        <f t="shared" si="1175"/>
        <v>0</v>
      </c>
      <c r="AO6810" s="5">
        <v>0</v>
      </c>
      <c r="AP6810" s="5">
        <v>0</v>
      </c>
      <c r="AQ6810" s="5">
        <f t="shared" si="1176"/>
        <v>0</v>
      </c>
      <c r="AR6810" s="5">
        <v>0</v>
      </c>
      <c r="AS6810" s="6"/>
      <c r="AT6810" s="5">
        <v>0</v>
      </c>
      <c r="AU6810" s="5">
        <v>0</v>
      </c>
      <c r="AV6810" t="str">
        <f t="shared" si="1169"/>
        <v>N</v>
      </c>
      <c r="AW6810" t="s">
        <v>60</v>
      </c>
      <c r="AX6810" t="s">
        <v>61</v>
      </c>
      <c r="AY6810" t="s">
        <v>2637</v>
      </c>
      <c r="AZ6810" t="s">
        <v>2637</v>
      </c>
      <c r="BA6810" t="str">
        <f t="shared" si="1170"/>
        <v>N</v>
      </c>
    </row>
    <row r="6811" spans="1:53">
      <c r="A6811" t="s">
        <v>436</v>
      </c>
      <c r="B6811" t="s">
        <v>54</v>
      </c>
      <c r="C6811" t="s">
        <v>89</v>
      </c>
      <c r="D6811">
        <v>2023</v>
      </c>
      <c r="F6811" t="s">
        <v>15357</v>
      </c>
      <c r="G6811" t="s">
        <v>15358</v>
      </c>
      <c r="H6811" t="s">
        <v>15477</v>
      </c>
      <c r="I6811" t="s">
        <v>15478</v>
      </c>
      <c r="J6811" t="s">
        <v>58</v>
      </c>
      <c r="K6811" t="s">
        <v>59</v>
      </c>
      <c r="L6811" s="5">
        <v>0</v>
      </c>
      <c r="M6811" s="5">
        <v>0</v>
      </c>
      <c r="N6811" s="5">
        <f t="shared" si="1166"/>
        <v>0</v>
      </c>
      <c r="O6811" s="5">
        <v>0</v>
      </c>
      <c r="P6811" s="5">
        <v>0</v>
      </c>
      <c r="Q6811" s="5">
        <f t="shared" si="1167"/>
        <v>0</v>
      </c>
      <c r="R6811" s="5">
        <v>0</v>
      </c>
      <c r="S6811" s="5">
        <v>0</v>
      </c>
      <c r="T6811" s="5">
        <f t="shared" si="1168"/>
        <v>0</v>
      </c>
      <c r="U6811" s="5">
        <v>0</v>
      </c>
      <c r="V6811" s="5">
        <v>0</v>
      </c>
      <c r="W6811" s="5">
        <v>0</v>
      </c>
      <c r="X6811" s="5">
        <v>0</v>
      </c>
      <c r="Y6811" s="5">
        <f t="shared" si="1171"/>
        <v>0</v>
      </c>
      <c r="Z6811" s="5">
        <v>0</v>
      </c>
      <c r="AA6811" s="5">
        <v>1</v>
      </c>
      <c r="AB6811" s="5">
        <f t="shared" si="1172"/>
        <v>1</v>
      </c>
      <c r="AC6811" s="5">
        <v>0</v>
      </c>
      <c r="AD6811" s="5">
        <v>0</v>
      </c>
      <c r="AE6811" s="5">
        <f t="shared" si="1173"/>
        <v>0</v>
      </c>
      <c r="AF6811" s="5">
        <v>0</v>
      </c>
      <c r="AG6811" s="6">
        <v>44999</v>
      </c>
      <c r="AH6811" s="5">
        <v>1</v>
      </c>
      <c r="AI6811" s="5">
        <v>0</v>
      </c>
      <c r="AJ6811" s="5">
        <v>0</v>
      </c>
      <c r="AK6811" s="5">
        <f t="shared" si="1174"/>
        <v>0</v>
      </c>
      <c r="AL6811" s="5">
        <v>0</v>
      </c>
      <c r="AM6811" s="5">
        <v>0</v>
      </c>
      <c r="AN6811" s="5">
        <f t="shared" si="1175"/>
        <v>0</v>
      </c>
      <c r="AO6811" s="5">
        <v>0</v>
      </c>
      <c r="AP6811" s="5">
        <v>0</v>
      </c>
      <c r="AQ6811" s="5">
        <f t="shared" si="1176"/>
        <v>0</v>
      </c>
      <c r="AR6811" s="5">
        <v>0</v>
      </c>
      <c r="AS6811" s="6"/>
      <c r="AT6811" s="5">
        <v>0</v>
      </c>
      <c r="AU6811" s="5">
        <v>0</v>
      </c>
      <c r="AV6811" t="str">
        <f t="shared" si="1169"/>
        <v>N</v>
      </c>
      <c r="AW6811" t="s">
        <v>60</v>
      </c>
      <c r="AX6811" t="s">
        <v>61</v>
      </c>
      <c r="AY6811" t="s">
        <v>2637</v>
      </c>
      <c r="AZ6811" t="s">
        <v>2637</v>
      </c>
      <c r="BA6811" t="str">
        <f t="shared" si="1170"/>
        <v>N</v>
      </c>
    </row>
    <row r="6812" spans="1:53">
      <c r="A6812" t="s">
        <v>436</v>
      </c>
      <c r="B6812" t="s">
        <v>54</v>
      </c>
      <c r="C6812" t="s">
        <v>89</v>
      </c>
      <c r="D6812">
        <v>2023</v>
      </c>
      <c r="F6812" t="s">
        <v>15479</v>
      </c>
      <c r="G6812" t="s">
        <v>15480</v>
      </c>
      <c r="H6812" t="s">
        <v>15481</v>
      </c>
      <c r="I6812" t="s">
        <v>15482</v>
      </c>
      <c r="J6812" t="s">
        <v>58</v>
      </c>
      <c r="K6812" t="s">
        <v>59</v>
      </c>
      <c r="L6812" s="5">
        <v>0</v>
      </c>
      <c r="M6812" s="5">
        <v>0</v>
      </c>
      <c r="N6812" s="5">
        <f t="shared" si="1166"/>
        <v>0</v>
      </c>
      <c r="O6812" s="5">
        <v>0</v>
      </c>
      <c r="P6812" s="5">
        <v>0</v>
      </c>
      <c r="Q6812" s="5">
        <f t="shared" si="1167"/>
        <v>0</v>
      </c>
      <c r="R6812" s="5">
        <v>0</v>
      </c>
      <c r="S6812" s="5">
        <v>0</v>
      </c>
      <c r="T6812" s="5">
        <f t="shared" si="1168"/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f t="shared" si="1171"/>
        <v>0</v>
      </c>
      <c r="Z6812" s="5">
        <v>0</v>
      </c>
      <c r="AA6812" s="5">
        <v>1</v>
      </c>
      <c r="AB6812" s="5">
        <f t="shared" si="1172"/>
        <v>1</v>
      </c>
      <c r="AC6812" s="5">
        <v>0</v>
      </c>
      <c r="AD6812" s="5">
        <v>0</v>
      </c>
      <c r="AE6812" s="5">
        <f t="shared" si="1173"/>
        <v>0</v>
      </c>
      <c r="AF6812" s="5">
        <v>0</v>
      </c>
      <c r="AG6812" s="6">
        <v>45182</v>
      </c>
      <c r="AH6812" s="5">
        <v>1</v>
      </c>
      <c r="AI6812" s="5">
        <v>0</v>
      </c>
      <c r="AJ6812" s="5">
        <v>0</v>
      </c>
      <c r="AK6812" s="5">
        <f t="shared" si="1174"/>
        <v>0</v>
      </c>
      <c r="AL6812" s="5">
        <v>0</v>
      </c>
      <c r="AM6812" s="5">
        <v>0</v>
      </c>
      <c r="AN6812" s="5">
        <f t="shared" si="1175"/>
        <v>0</v>
      </c>
      <c r="AO6812" s="5">
        <v>0</v>
      </c>
      <c r="AP6812" s="5">
        <v>0</v>
      </c>
      <c r="AQ6812" s="5">
        <f t="shared" si="1176"/>
        <v>0</v>
      </c>
      <c r="AR6812" s="5">
        <v>0</v>
      </c>
      <c r="AS6812" s="6"/>
      <c r="AT6812" s="5">
        <v>0</v>
      </c>
      <c r="AU6812" s="5">
        <v>0</v>
      </c>
      <c r="AV6812" t="str">
        <f t="shared" si="1169"/>
        <v>N</v>
      </c>
      <c r="AW6812" t="s">
        <v>60</v>
      </c>
      <c r="AX6812" t="s">
        <v>61</v>
      </c>
      <c r="AY6812" t="s">
        <v>2637</v>
      </c>
      <c r="AZ6812" t="s">
        <v>2637</v>
      </c>
      <c r="BA6812" t="str">
        <f t="shared" si="1170"/>
        <v>N</v>
      </c>
    </row>
    <row r="6813" spans="1:53">
      <c r="A6813" t="s">
        <v>436</v>
      </c>
      <c r="B6813" t="s">
        <v>54</v>
      </c>
      <c r="C6813" t="s">
        <v>89</v>
      </c>
      <c r="D6813">
        <v>2023</v>
      </c>
      <c r="F6813" t="s">
        <v>15483</v>
      </c>
      <c r="G6813" t="s">
        <v>15484</v>
      </c>
      <c r="H6813" t="s">
        <v>12458</v>
      </c>
      <c r="I6813" t="s">
        <v>15485</v>
      </c>
      <c r="J6813" t="s">
        <v>58</v>
      </c>
      <c r="K6813" t="s">
        <v>59</v>
      </c>
      <c r="L6813" s="5">
        <v>0</v>
      </c>
      <c r="M6813" s="5">
        <v>0</v>
      </c>
      <c r="N6813" s="5">
        <f t="shared" si="1166"/>
        <v>0</v>
      </c>
      <c r="O6813" s="5">
        <v>0</v>
      </c>
      <c r="P6813" s="5">
        <v>0</v>
      </c>
      <c r="Q6813" s="5">
        <f t="shared" si="1167"/>
        <v>0</v>
      </c>
      <c r="R6813" s="5">
        <v>0</v>
      </c>
      <c r="S6813" s="5">
        <v>0</v>
      </c>
      <c r="T6813" s="5">
        <f t="shared" si="1168"/>
        <v>0</v>
      </c>
      <c r="U6813" s="5">
        <v>0</v>
      </c>
      <c r="V6813" s="5">
        <v>0</v>
      </c>
      <c r="W6813" s="5">
        <v>0</v>
      </c>
      <c r="X6813" s="5">
        <v>0</v>
      </c>
      <c r="Y6813" s="5">
        <f t="shared" si="1171"/>
        <v>0</v>
      </c>
      <c r="Z6813" s="5">
        <v>0</v>
      </c>
      <c r="AA6813" s="5">
        <v>1</v>
      </c>
      <c r="AB6813" s="5">
        <f t="shared" si="1172"/>
        <v>1</v>
      </c>
      <c r="AC6813" s="5">
        <v>0</v>
      </c>
      <c r="AD6813" s="5">
        <v>0</v>
      </c>
      <c r="AE6813" s="5">
        <f t="shared" si="1173"/>
        <v>0</v>
      </c>
      <c r="AF6813" s="5">
        <v>0</v>
      </c>
      <c r="AG6813" s="6">
        <v>44929</v>
      </c>
      <c r="AH6813" s="5">
        <v>1</v>
      </c>
      <c r="AI6813" s="5">
        <v>0</v>
      </c>
      <c r="AJ6813" s="5">
        <v>0</v>
      </c>
      <c r="AK6813" s="5">
        <f t="shared" si="1174"/>
        <v>0</v>
      </c>
      <c r="AL6813" s="5">
        <v>0</v>
      </c>
      <c r="AM6813" s="5">
        <v>0</v>
      </c>
      <c r="AN6813" s="5">
        <f t="shared" si="1175"/>
        <v>0</v>
      </c>
      <c r="AO6813" s="5">
        <v>0</v>
      </c>
      <c r="AP6813" s="5">
        <v>0</v>
      </c>
      <c r="AQ6813" s="5">
        <f t="shared" si="1176"/>
        <v>0</v>
      </c>
      <c r="AR6813" s="5">
        <v>0</v>
      </c>
      <c r="AS6813" s="6"/>
      <c r="AT6813" s="5">
        <v>0</v>
      </c>
      <c r="AU6813" s="5">
        <v>0</v>
      </c>
      <c r="AV6813" t="str">
        <f t="shared" si="1169"/>
        <v>N</v>
      </c>
      <c r="AW6813" t="s">
        <v>60</v>
      </c>
      <c r="AX6813" t="s">
        <v>61</v>
      </c>
      <c r="AY6813" t="s">
        <v>2637</v>
      </c>
      <c r="AZ6813" t="s">
        <v>2637</v>
      </c>
      <c r="BA6813" t="str">
        <f t="shared" si="1170"/>
        <v>N</v>
      </c>
    </row>
    <row r="6814" spans="1:53">
      <c r="A6814" t="s">
        <v>436</v>
      </c>
      <c r="B6814" t="s">
        <v>54</v>
      </c>
      <c r="C6814" t="s">
        <v>89</v>
      </c>
      <c r="D6814">
        <v>2023</v>
      </c>
      <c r="F6814" t="s">
        <v>15238</v>
      </c>
      <c r="G6814" t="s">
        <v>15239</v>
      </c>
      <c r="H6814" t="s">
        <v>15486</v>
      </c>
      <c r="I6814" t="s">
        <v>15487</v>
      </c>
      <c r="J6814" t="s">
        <v>58</v>
      </c>
      <c r="K6814" t="s">
        <v>59</v>
      </c>
      <c r="L6814" s="5">
        <v>0</v>
      </c>
      <c r="M6814" s="5">
        <v>0</v>
      </c>
      <c r="N6814" s="5">
        <f t="shared" si="1166"/>
        <v>0</v>
      </c>
      <c r="O6814" s="5">
        <v>0</v>
      </c>
      <c r="P6814" s="5">
        <v>0</v>
      </c>
      <c r="Q6814" s="5">
        <f t="shared" si="1167"/>
        <v>0</v>
      </c>
      <c r="R6814" s="5">
        <v>0</v>
      </c>
      <c r="S6814" s="5">
        <v>0</v>
      </c>
      <c r="T6814" s="5">
        <f t="shared" si="1168"/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f t="shared" si="1171"/>
        <v>0</v>
      </c>
      <c r="Z6814" s="5">
        <v>0</v>
      </c>
      <c r="AA6814" s="5">
        <v>1</v>
      </c>
      <c r="AB6814" s="5">
        <f t="shared" si="1172"/>
        <v>1</v>
      </c>
      <c r="AC6814" s="5">
        <v>0</v>
      </c>
      <c r="AD6814" s="5">
        <v>0</v>
      </c>
      <c r="AE6814" s="5">
        <f t="shared" si="1173"/>
        <v>0</v>
      </c>
      <c r="AF6814" s="5">
        <v>0</v>
      </c>
      <c r="AG6814" s="6">
        <v>45082</v>
      </c>
      <c r="AH6814" s="5">
        <v>1</v>
      </c>
      <c r="AI6814" s="5">
        <v>0</v>
      </c>
      <c r="AJ6814" s="5">
        <v>0</v>
      </c>
      <c r="AK6814" s="5">
        <f t="shared" si="1174"/>
        <v>0</v>
      </c>
      <c r="AL6814" s="5">
        <v>0</v>
      </c>
      <c r="AM6814" s="5">
        <v>0</v>
      </c>
      <c r="AN6814" s="5">
        <f t="shared" si="1175"/>
        <v>0</v>
      </c>
      <c r="AO6814" s="5">
        <v>0</v>
      </c>
      <c r="AP6814" s="5">
        <v>0</v>
      </c>
      <c r="AQ6814" s="5">
        <f t="shared" si="1176"/>
        <v>0</v>
      </c>
      <c r="AR6814" s="5">
        <v>0</v>
      </c>
      <c r="AS6814" s="6"/>
      <c r="AT6814" s="5">
        <v>0</v>
      </c>
      <c r="AU6814" s="5">
        <v>0</v>
      </c>
      <c r="AV6814" t="str">
        <f t="shared" si="1169"/>
        <v>N</v>
      </c>
      <c r="AW6814" t="s">
        <v>60</v>
      </c>
      <c r="AX6814" t="s">
        <v>61</v>
      </c>
      <c r="AY6814" t="s">
        <v>2637</v>
      </c>
      <c r="AZ6814" t="s">
        <v>2637</v>
      </c>
      <c r="BA6814" t="str">
        <f t="shared" si="1170"/>
        <v>N</v>
      </c>
    </row>
    <row r="6815" spans="1:53">
      <c r="A6815" t="s">
        <v>436</v>
      </c>
      <c r="B6815" t="s">
        <v>54</v>
      </c>
      <c r="C6815" t="s">
        <v>89</v>
      </c>
      <c r="D6815">
        <v>2023</v>
      </c>
      <c r="F6815" t="s">
        <v>15488</v>
      </c>
      <c r="G6815" t="s">
        <v>15489</v>
      </c>
      <c r="H6815" t="s">
        <v>15490</v>
      </c>
      <c r="I6815" t="s">
        <v>15491</v>
      </c>
      <c r="J6815" t="s">
        <v>58</v>
      </c>
      <c r="K6815" t="s">
        <v>59</v>
      </c>
      <c r="L6815" s="5">
        <v>0</v>
      </c>
      <c r="M6815" s="5">
        <v>0</v>
      </c>
      <c r="N6815" s="5">
        <f t="shared" si="1166"/>
        <v>0</v>
      </c>
      <c r="O6815" s="5">
        <v>0</v>
      </c>
      <c r="P6815" s="5">
        <v>0</v>
      </c>
      <c r="Q6815" s="5">
        <f t="shared" si="1167"/>
        <v>0</v>
      </c>
      <c r="R6815" s="5">
        <v>0</v>
      </c>
      <c r="S6815" s="5">
        <v>0</v>
      </c>
      <c r="T6815" s="5">
        <f t="shared" si="1168"/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f t="shared" si="1171"/>
        <v>0</v>
      </c>
      <c r="Z6815" s="5">
        <v>0</v>
      </c>
      <c r="AA6815" s="5">
        <v>1</v>
      </c>
      <c r="AB6815" s="5">
        <f t="shared" si="1172"/>
        <v>1</v>
      </c>
      <c r="AC6815" s="5">
        <v>0</v>
      </c>
      <c r="AD6815" s="5">
        <v>0</v>
      </c>
      <c r="AE6815" s="5">
        <f t="shared" si="1173"/>
        <v>0</v>
      </c>
      <c r="AF6815" s="5">
        <v>0</v>
      </c>
      <c r="AG6815" s="6">
        <v>45218</v>
      </c>
      <c r="AH6815" s="5">
        <v>1</v>
      </c>
      <c r="AI6815" s="5">
        <v>0</v>
      </c>
      <c r="AJ6815" s="5">
        <v>0</v>
      </c>
      <c r="AK6815" s="5">
        <f t="shared" si="1174"/>
        <v>0</v>
      </c>
      <c r="AL6815" s="5">
        <v>0</v>
      </c>
      <c r="AM6815" s="5">
        <v>0</v>
      </c>
      <c r="AN6815" s="5">
        <f t="shared" si="1175"/>
        <v>0</v>
      </c>
      <c r="AO6815" s="5">
        <v>0</v>
      </c>
      <c r="AP6815" s="5">
        <v>0</v>
      </c>
      <c r="AQ6815" s="5">
        <f t="shared" si="1176"/>
        <v>0</v>
      </c>
      <c r="AR6815" s="5">
        <v>0</v>
      </c>
      <c r="AS6815" s="6"/>
      <c r="AT6815" s="5">
        <v>0</v>
      </c>
      <c r="AU6815" s="5">
        <v>0</v>
      </c>
      <c r="AV6815" t="str">
        <f t="shared" si="1169"/>
        <v>N</v>
      </c>
      <c r="AW6815" t="s">
        <v>60</v>
      </c>
      <c r="AX6815" t="s">
        <v>61</v>
      </c>
      <c r="AY6815" t="s">
        <v>2637</v>
      </c>
      <c r="AZ6815" t="s">
        <v>2637</v>
      </c>
      <c r="BA6815" t="str">
        <f t="shared" si="1170"/>
        <v>N</v>
      </c>
    </row>
    <row r="6816" spans="1:53">
      <c r="A6816" t="s">
        <v>436</v>
      </c>
      <c r="B6816" t="s">
        <v>54</v>
      </c>
      <c r="C6816" t="s">
        <v>89</v>
      </c>
      <c r="D6816">
        <v>2023</v>
      </c>
      <c r="F6816" t="s">
        <v>15492</v>
      </c>
      <c r="G6816" t="s">
        <v>15493</v>
      </c>
      <c r="H6816" t="s">
        <v>12784</v>
      </c>
      <c r="I6816" t="s">
        <v>15494</v>
      </c>
      <c r="J6816" t="s">
        <v>58</v>
      </c>
      <c r="K6816" t="s">
        <v>59</v>
      </c>
      <c r="L6816" s="5">
        <v>0</v>
      </c>
      <c r="M6816" s="5">
        <v>0</v>
      </c>
      <c r="N6816" s="5">
        <f t="shared" si="1166"/>
        <v>0</v>
      </c>
      <c r="O6816" s="5">
        <v>0</v>
      </c>
      <c r="P6816" s="5">
        <v>0</v>
      </c>
      <c r="Q6816" s="5">
        <f t="shared" si="1167"/>
        <v>0</v>
      </c>
      <c r="R6816" s="5">
        <v>0</v>
      </c>
      <c r="S6816" s="5">
        <v>0</v>
      </c>
      <c r="T6816" s="5">
        <f t="shared" si="1168"/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f t="shared" si="1171"/>
        <v>0</v>
      </c>
      <c r="Z6816" s="5">
        <v>0</v>
      </c>
      <c r="AA6816" s="5">
        <v>1</v>
      </c>
      <c r="AB6816" s="5">
        <f t="shared" si="1172"/>
        <v>1</v>
      </c>
      <c r="AC6816" s="5">
        <v>0</v>
      </c>
      <c r="AD6816" s="5">
        <v>0</v>
      </c>
      <c r="AE6816" s="5">
        <f t="shared" si="1173"/>
        <v>0</v>
      </c>
      <c r="AF6816" s="5">
        <v>0</v>
      </c>
      <c r="AG6816" s="6">
        <v>44966</v>
      </c>
      <c r="AH6816" s="5">
        <v>1</v>
      </c>
      <c r="AI6816" s="5">
        <v>0</v>
      </c>
      <c r="AJ6816" s="5">
        <v>0</v>
      </c>
      <c r="AK6816" s="5">
        <f t="shared" si="1174"/>
        <v>0</v>
      </c>
      <c r="AL6816" s="5">
        <v>0</v>
      </c>
      <c r="AM6816" s="5">
        <v>0</v>
      </c>
      <c r="AN6816" s="5">
        <f t="shared" si="1175"/>
        <v>0</v>
      </c>
      <c r="AO6816" s="5">
        <v>0</v>
      </c>
      <c r="AP6816" s="5">
        <v>0</v>
      </c>
      <c r="AQ6816" s="5">
        <f t="shared" si="1176"/>
        <v>0</v>
      </c>
      <c r="AR6816" s="5">
        <v>0</v>
      </c>
      <c r="AS6816" s="6"/>
      <c r="AT6816" s="5">
        <v>0</v>
      </c>
      <c r="AU6816" s="5">
        <v>0</v>
      </c>
      <c r="AV6816" t="str">
        <f t="shared" si="1169"/>
        <v>N</v>
      </c>
      <c r="AW6816" t="s">
        <v>60</v>
      </c>
      <c r="AX6816" t="s">
        <v>61</v>
      </c>
      <c r="AY6816" t="s">
        <v>2637</v>
      </c>
      <c r="AZ6816" t="s">
        <v>2637</v>
      </c>
      <c r="BA6816" t="str">
        <f t="shared" si="1170"/>
        <v>N</v>
      </c>
    </row>
    <row r="6817" spans="1:53">
      <c r="A6817" t="s">
        <v>436</v>
      </c>
      <c r="B6817" t="s">
        <v>54</v>
      </c>
      <c r="C6817" t="s">
        <v>89</v>
      </c>
      <c r="D6817">
        <v>2023</v>
      </c>
      <c r="F6817" t="s">
        <v>15495</v>
      </c>
      <c r="G6817" t="s">
        <v>15496</v>
      </c>
      <c r="H6817" t="s">
        <v>15497</v>
      </c>
      <c r="I6817" t="s">
        <v>15498</v>
      </c>
      <c r="J6817" t="s">
        <v>58</v>
      </c>
      <c r="K6817" t="s">
        <v>59</v>
      </c>
      <c r="L6817" s="5">
        <v>0</v>
      </c>
      <c r="M6817" s="5">
        <v>0</v>
      </c>
      <c r="N6817" s="5">
        <f t="shared" si="1166"/>
        <v>0</v>
      </c>
      <c r="O6817" s="5">
        <v>0</v>
      </c>
      <c r="P6817" s="5">
        <v>0</v>
      </c>
      <c r="Q6817" s="5">
        <f t="shared" si="1167"/>
        <v>0</v>
      </c>
      <c r="R6817" s="5">
        <v>0</v>
      </c>
      <c r="S6817" s="5">
        <v>0</v>
      </c>
      <c r="T6817" s="5">
        <f t="shared" si="1168"/>
        <v>0</v>
      </c>
      <c r="U6817" s="5">
        <v>0</v>
      </c>
      <c r="V6817" s="5">
        <v>0</v>
      </c>
      <c r="W6817" s="5">
        <v>0</v>
      </c>
      <c r="X6817" s="5">
        <v>0</v>
      </c>
      <c r="Y6817" s="5">
        <f t="shared" si="1171"/>
        <v>0</v>
      </c>
      <c r="Z6817" s="5">
        <v>0</v>
      </c>
      <c r="AA6817" s="5">
        <v>1</v>
      </c>
      <c r="AB6817" s="5">
        <f t="shared" si="1172"/>
        <v>1</v>
      </c>
      <c r="AC6817" s="5">
        <v>0</v>
      </c>
      <c r="AD6817" s="5">
        <v>0</v>
      </c>
      <c r="AE6817" s="5">
        <f t="shared" si="1173"/>
        <v>0</v>
      </c>
      <c r="AF6817" s="5">
        <v>0</v>
      </c>
      <c r="AG6817" s="6">
        <v>45097</v>
      </c>
      <c r="AH6817" s="5">
        <v>1</v>
      </c>
      <c r="AI6817" s="5">
        <v>0</v>
      </c>
      <c r="AJ6817" s="5">
        <v>0</v>
      </c>
      <c r="AK6817" s="5">
        <f t="shared" si="1174"/>
        <v>0</v>
      </c>
      <c r="AL6817" s="5">
        <v>0</v>
      </c>
      <c r="AM6817" s="5">
        <v>0</v>
      </c>
      <c r="AN6817" s="5">
        <f t="shared" si="1175"/>
        <v>0</v>
      </c>
      <c r="AO6817" s="5">
        <v>0</v>
      </c>
      <c r="AP6817" s="5">
        <v>0</v>
      </c>
      <c r="AQ6817" s="5">
        <f t="shared" si="1176"/>
        <v>0</v>
      </c>
      <c r="AR6817" s="5">
        <v>0</v>
      </c>
      <c r="AS6817" s="6"/>
      <c r="AT6817" s="5">
        <v>0</v>
      </c>
      <c r="AU6817" s="5">
        <v>0</v>
      </c>
      <c r="AV6817" t="str">
        <f t="shared" si="1169"/>
        <v>N</v>
      </c>
      <c r="AW6817" t="s">
        <v>60</v>
      </c>
      <c r="AX6817" t="s">
        <v>61</v>
      </c>
      <c r="AY6817" t="s">
        <v>2637</v>
      </c>
      <c r="AZ6817" t="s">
        <v>2637</v>
      </c>
      <c r="BA6817" t="str">
        <f t="shared" si="1170"/>
        <v>N</v>
      </c>
    </row>
    <row r="6818" spans="1:53">
      <c r="A6818" t="s">
        <v>436</v>
      </c>
      <c r="B6818" t="s">
        <v>54</v>
      </c>
      <c r="C6818" t="s">
        <v>89</v>
      </c>
      <c r="D6818">
        <v>2023</v>
      </c>
      <c r="F6818" t="s">
        <v>15499</v>
      </c>
      <c r="G6818" t="s">
        <v>15500</v>
      </c>
      <c r="H6818" t="s">
        <v>15501</v>
      </c>
      <c r="I6818" t="s">
        <v>15502</v>
      </c>
      <c r="J6818" t="s">
        <v>58</v>
      </c>
      <c r="K6818" t="s">
        <v>59</v>
      </c>
      <c r="L6818" s="5">
        <v>0</v>
      </c>
      <c r="M6818" s="5">
        <v>0</v>
      </c>
      <c r="N6818" s="5">
        <f t="shared" si="1166"/>
        <v>0</v>
      </c>
      <c r="O6818" s="5">
        <v>0</v>
      </c>
      <c r="P6818" s="5">
        <v>0</v>
      </c>
      <c r="Q6818" s="5">
        <f t="shared" si="1167"/>
        <v>0</v>
      </c>
      <c r="R6818" s="5">
        <v>0</v>
      </c>
      <c r="S6818" s="5">
        <v>0</v>
      </c>
      <c r="T6818" s="5">
        <f t="shared" si="1168"/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f t="shared" si="1171"/>
        <v>0</v>
      </c>
      <c r="Z6818" s="5">
        <v>0</v>
      </c>
      <c r="AA6818" s="5">
        <v>1</v>
      </c>
      <c r="AB6818" s="5">
        <f t="shared" si="1172"/>
        <v>1</v>
      </c>
      <c r="AC6818" s="5">
        <v>0</v>
      </c>
      <c r="AD6818" s="5">
        <v>0</v>
      </c>
      <c r="AE6818" s="5">
        <f t="shared" si="1173"/>
        <v>0</v>
      </c>
      <c r="AF6818" s="5">
        <v>0</v>
      </c>
      <c r="AG6818" s="6">
        <v>45160</v>
      </c>
      <c r="AH6818" s="5">
        <v>1</v>
      </c>
      <c r="AI6818" s="5">
        <v>0</v>
      </c>
      <c r="AJ6818" s="5">
        <v>0</v>
      </c>
      <c r="AK6818" s="5">
        <f t="shared" si="1174"/>
        <v>0</v>
      </c>
      <c r="AL6818" s="5">
        <v>0</v>
      </c>
      <c r="AM6818" s="5">
        <v>0</v>
      </c>
      <c r="AN6818" s="5">
        <f t="shared" si="1175"/>
        <v>0</v>
      </c>
      <c r="AO6818" s="5">
        <v>0</v>
      </c>
      <c r="AP6818" s="5">
        <v>0</v>
      </c>
      <c r="AQ6818" s="5">
        <f t="shared" si="1176"/>
        <v>0</v>
      </c>
      <c r="AR6818" s="5">
        <v>0</v>
      </c>
      <c r="AS6818" s="6"/>
      <c r="AT6818" s="5">
        <v>0</v>
      </c>
      <c r="AU6818" s="5">
        <v>0</v>
      </c>
      <c r="AV6818" t="str">
        <f t="shared" si="1169"/>
        <v>N</v>
      </c>
      <c r="AW6818" t="s">
        <v>60</v>
      </c>
      <c r="AX6818" t="s">
        <v>61</v>
      </c>
      <c r="AY6818" t="s">
        <v>2637</v>
      </c>
      <c r="AZ6818" t="s">
        <v>2637</v>
      </c>
      <c r="BA6818" t="str">
        <f t="shared" si="1170"/>
        <v>N</v>
      </c>
    </row>
    <row r="6819" spans="1:53">
      <c r="A6819" t="s">
        <v>436</v>
      </c>
      <c r="B6819" t="s">
        <v>54</v>
      </c>
      <c r="C6819" t="s">
        <v>89</v>
      </c>
      <c r="D6819">
        <v>2023</v>
      </c>
      <c r="F6819" t="s">
        <v>15503</v>
      </c>
      <c r="G6819" t="s">
        <v>15504</v>
      </c>
      <c r="H6819" t="s">
        <v>12458</v>
      </c>
      <c r="I6819" t="s">
        <v>15505</v>
      </c>
      <c r="J6819" t="s">
        <v>58</v>
      </c>
      <c r="K6819" t="s">
        <v>59</v>
      </c>
      <c r="L6819" s="5">
        <v>0</v>
      </c>
      <c r="M6819" s="5">
        <v>0</v>
      </c>
      <c r="N6819" s="5">
        <f t="shared" si="1166"/>
        <v>0</v>
      </c>
      <c r="O6819" s="5">
        <v>0</v>
      </c>
      <c r="P6819" s="5">
        <v>0</v>
      </c>
      <c r="Q6819" s="5">
        <f t="shared" si="1167"/>
        <v>0</v>
      </c>
      <c r="R6819" s="5">
        <v>0</v>
      </c>
      <c r="S6819" s="5">
        <v>0</v>
      </c>
      <c r="T6819" s="5">
        <f t="shared" si="1168"/>
        <v>0</v>
      </c>
      <c r="U6819" s="5">
        <v>0</v>
      </c>
      <c r="V6819" s="5">
        <v>0</v>
      </c>
      <c r="W6819" s="5">
        <v>0</v>
      </c>
      <c r="X6819" s="5">
        <v>0</v>
      </c>
      <c r="Y6819" s="5">
        <f t="shared" si="1171"/>
        <v>0</v>
      </c>
      <c r="Z6819" s="5">
        <v>0</v>
      </c>
      <c r="AA6819" s="5">
        <v>1</v>
      </c>
      <c r="AB6819" s="5">
        <f t="shared" si="1172"/>
        <v>1</v>
      </c>
      <c r="AC6819" s="5">
        <v>0</v>
      </c>
      <c r="AD6819" s="5">
        <v>0</v>
      </c>
      <c r="AE6819" s="5">
        <f t="shared" si="1173"/>
        <v>0</v>
      </c>
      <c r="AF6819" s="5">
        <v>0</v>
      </c>
      <c r="AG6819" s="6">
        <v>45218</v>
      </c>
      <c r="AH6819" s="5">
        <v>1</v>
      </c>
      <c r="AI6819" s="5">
        <v>0</v>
      </c>
      <c r="AJ6819" s="5">
        <v>0</v>
      </c>
      <c r="AK6819" s="5">
        <f t="shared" si="1174"/>
        <v>0</v>
      </c>
      <c r="AL6819" s="5">
        <v>0</v>
      </c>
      <c r="AM6819" s="5">
        <v>0</v>
      </c>
      <c r="AN6819" s="5">
        <f t="shared" si="1175"/>
        <v>0</v>
      </c>
      <c r="AO6819" s="5">
        <v>0</v>
      </c>
      <c r="AP6819" s="5">
        <v>0</v>
      </c>
      <c r="AQ6819" s="5">
        <f t="shared" si="1176"/>
        <v>0</v>
      </c>
      <c r="AR6819" s="5">
        <v>0</v>
      </c>
      <c r="AS6819" s="6"/>
      <c r="AT6819" s="5">
        <v>0</v>
      </c>
      <c r="AU6819" s="5">
        <v>0</v>
      </c>
      <c r="AV6819" t="str">
        <f t="shared" si="1169"/>
        <v>N</v>
      </c>
      <c r="AW6819" t="s">
        <v>60</v>
      </c>
      <c r="AX6819" t="s">
        <v>61</v>
      </c>
      <c r="AY6819" t="s">
        <v>2637</v>
      </c>
      <c r="AZ6819" t="s">
        <v>2637</v>
      </c>
      <c r="BA6819" t="str">
        <f t="shared" si="1170"/>
        <v>N</v>
      </c>
    </row>
    <row r="6820" spans="1:53">
      <c r="A6820" t="s">
        <v>436</v>
      </c>
      <c r="B6820" t="s">
        <v>54</v>
      </c>
      <c r="C6820" t="s">
        <v>89</v>
      </c>
      <c r="D6820">
        <v>2023</v>
      </c>
      <c r="F6820" t="s">
        <v>15506</v>
      </c>
      <c r="G6820" t="s">
        <v>15507</v>
      </c>
      <c r="H6820" t="s">
        <v>14988</v>
      </c>
      <c r="I6820" t="s">
        <v>15508</v>
      </c>
      <c r="J6820" t="s">
        <v>58</v>
      </c>
      <c r="K6820" t="s">
        <v>59</v>
      </c>
      <c r="L6820" s="5">
        <v>0</v>
      </c>
      <c r="M6820" s="5">
        <v>0</v>
      </c>
      <c r="N6820" s="5">
        <f t="shared" si="1166"/>
        <v>0</v>
      </c>
      <c r="O6820" s="5">
        <v>0</v>
      </c>
      <c r="P6820" s="5">
        <v>0</v>
      </c>
      <c r="Q6820" s="5">
        <f t="shared" si="1167"/>
        <v>0</v>
      </c>
      <c r="R6820" s="5">
        <v>0</v>
      </c>
      <c r="S6820" s="5">
        <v>0</v>
      </c>
      <c r="T6820" s="5">
        <f t="shared" si="1168"/>
        <v>0</v>
      </c>
      <c r="U6820" s="5">
        <v>0</v>
      </c>
      <c r="V6820" s="5">
        <v>0</v>
      </c>
      <c r="W6820" s="5">
        <v>0</v>
      </c>
      <c r="X6820" s="5">
        <v>0</v>
      </c>
      <c r="Y6820" s="5">
        <f t="shared" si="1171"/>
        <v>0</v>
      </c>
      <c r="Z6820" s="5">
        <v>0</v>
      </c>
      <c r="AA6820" s="5">
        <v>1</v>
      </c>
      <c r="AB6820" s="5">
        <f t="shared" si="1172"/>
        <v>1</v>
      </c>
      <c r="AC6820" s="5">
        <v>0</v>
      </c>
      <c r="AD6820" s="5">
        <v>0</v>
      </c>
      <c r="AE6820" s="5">
        <f t="shared" si="1173"/>
        <v>0</v>
      </c>
      <c r="AF6820" s="5">
        <v>0</v>
      </c>
      <c r="AG6820" s="6">
        <v>45105</v>
      </c>
      <c r="AH6820" s="5">
        <v>1</v>
      </c>
      <c r="AI6820" s="5">
        <v>0</v>
      </c>
      <c r="AJ6820" s="5">
        <v>0</v>
      </c>
      <c r="AK6820" s="5">
        <f t="shared" si="1174"/>
        <v>0</v>
      </c>
      <c r="AL6820" s="5">
        <v>0</v>
      </c>
      <c r="AM6820" s="5">
        <v>0</v>
      </c>
      <c r="AN6820" s="5">
        <f t="shared" si="1175"/>
        <v>0</v>
      </c>
      <c r="AO6820" s="5">
        <v>0</v>
      </c>
      <c r="AP6820" s="5">
        <v>0</v>
      </c>
      <c r="AQ6820" s="5">
        <f t="shared" si="1176"/>
        <v>0</v>
      </c>
      <c r="AR6820" s="5">
        <v>0</v>
      </c>
      <c r="AS6820" s="6"/>
      <c r="AT6820" s="5">
        <v>0</v>
      </c>
      <c r="AU6820" s="5">
        <v>0</v>
      </c>
      <c r="AV6820" t="str">
        <f t="shared" si="1169"/>
        <v>N</v>
      </c>
      <c r="AW6820" t="s">
        <v>60</v>
      </c>
      <c r="AX6820" t="s">
        <v>61</v>
      </c>
      <c r="AY6820" t="s">
        <v>2637</v>
      </c>
      <c r="AZ6820" t="s">
        <v>2637</v>
      </c>
      <c r="BA6820" t="str">
        <f t="shared" si="1170"/>
        <v>N</v>
      </c>
    </row>
    <row r="6821" spans="1:53">
      <c r="A6821" t="s">
        <v>436</v>
      </c>
      <c r="B6821" t="s">
        <v>54</v>
      </c>
      <c r="C6821" t="s">
        <v>89</v>
      </c>
      <c r="D6821">
        <v>2023</v>
      </c>
      <c r="F6821" t="s">
        <v>15509</v>
      </c>
      <c r="G6821" t="s">
        <v>15510</v>
      </c>
      <c r="H6821" t="s">
        <v>11787</v>
      </c>
      <c r="I6821" t="s">
        <v>15511</v>
      </c>
      <c r="J6821" t="s">
        <v>58</v>
      </c>
      <c r="K6821" t="s">
        <v>59</v>
      </c>
      <c r="L6821" s="5">
        <v>0</v>
      </c>
      <c r="M6821" s="5">
        <v>0</v>
      </c>
      <c r="N6821" s="5">
        <f t="shared" si="1166"/>
        <v>0</v>
      </c>
      <c r="O6821" s="5">
        <v>0</v>
      </c>
      <c r="P6821" s="5">
        <v>0</v>
      </c>
      <c r="Q6821" s="5">
        <f t="shared" si="1167"/>
        <v>0</v>
      </c>
      <c r="R6821" s="5">
        <v>0</v>
      </c>
      <c r="S6821" s="5">
        <v>0</v>
      </c>
      <c r="T6821" s="5">
        <f t="shared" si="1168"/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f t="shared" si="1171"/>
        <v>0</v>
      </c>
      <c r="Z6821" s="5">
        <v>0</v>
      </c>
      <c r="AA6821" s="5">
        <v>1</v>
      </c>
      <c r="AB6821" s="5">
        <f t="shared" si="1172"/>
        <v>1</v>
      </c>
      <c r="AC6821" s="5">
        <v>0</v>
      </c>
      <c r="AD6821" s="5">
        <v>0</v>
      </c>
      <c r="AE6821" s="5">
        <f t="shared" si="1173"/>
        <v>0</v>
      </c>
      <c r="AF6821" s="5">
        <v>0</v>
      </c>
      <c r="AG6821" s="6">
        <v>45131</v>
      </c>
      <c r="AH6821" s="5">
        <v>1</v>
      </c>
      <c r="AI6821" s="5">
        <v>0</v>
      </c>
      <c r="AJ6821" s="5">
        <v>0</v>
      </c>
      <c r="AK6821" s="5">
        <f t="shared" si="1174"/>
        <v>0</v>
      </c>
      <c r="AL6821" s="5">
        <v>0</v>
      </c>
      <c r="AM6821" s="5">
        <v>0</v>
      </c>
      <c r="AN6821" s="5">
        <f t="shared" si="1175"/>
        <v>0</v>
      </c>
      <c r="AO6821" s="5">
        <v>0</v>
      </c>
      <c r="AP6821" s="5">
        <v>0</v>
      </c>
      <c r="AQ6821" s="5">
        <f t="shared" si="1176"/>
        <v>0</v>
      </c>
      <c r="AR6821" s="5">
        <v>0</v>
      </c>
      <c r="AS6821" s="6"/>
      <c r="AT6821" s="5">
        <v>0</v>
      </c>
      <c r="AU6821" s="5">
        <v>0</v>
      </c>
      <c r="AV6821" t="str">
        <f t="shared" si="1169"/>
        <v>N</v>
      </c>
      <c r="AW6821" t="s">
        <v>60</v>
      </c>
      <c r="AX6821" t="s">
        <v>61</v>
      </c>
      <c r="AY6821" t="s">
        <v>2637</v>
      </c>
      <c r="AZ6821" t="s">
        <v>2637</v>
      </c>
      <c r="BA6821" t="str">
        <f t="shared" si="1170"/>
        <v>N</v>
      </c>
    </row>
    <row r="6822" spans="1:53">
      <c r="A6822" t="s">
        <v>436</v>
      </c>
      <c r="B6822" t="s">
        <v>54</v>
      </c>
      <c r="C6822" t="s">
        <v>89</v>
      </c>
      <c r="D6822">
        <v>2023</v>
      </c>
      <c r="F6822" t="s">
        <v>15512</v>
      </c>
      <c r="G6822" t="s">
        <v>15513</v>
      </c>
      <c r="H6822" t="s">
        <v>15514</v>
      </c>
      <c r="I6822" t="s">
        <v>15515</v>
      </c>
      <c r="J6822" t="s">
        <v>58</v>
      </c>
      <c r="K6822" t="s">
        <v>59</v>
      </c>
      <c r="L6822" s="5">
        <v>0</v>
      </c>
      <c r="M6822" s="5">
        <v>0</v>
      </c>
      <c r="N6822" s="5">
        <f t="shared" si="1166"/>
        <v>0</v>
      </c>
      <c r="O6822" s="5">
        <v>0</v>
      </c>
      <c r="P6822" s="5">
        <v>0</v>
      </c>
      <c r="Q6822" s="5">
        <f t="shared" si="1167"/>
        <v>0</v>
      </c>
      <c r="R6822" s="5">
        <v>0</v>
      </c>
      <c r="S6822" s="5">
        <v>0</v>
      </c>
      <c r="T6822" s="5">
        <f t="shared" si="1168"/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f t="shared" si="1171"/>
        <v>0</v>
      </c>
      <c r="Z6822" s="5">
        <v>0</v>
      </c>
      <c r="AA6822" s="5">
        <v>1</v>
      </c>
      <c r="AB6822" s="5">
        <f t="shared" si="1172"/>
        <v>1</v>
      </c>
      <c r="AC6822" s="5">
        <v>0</v>
      </c>
      <c r="AD6822" s="5">
        <v>0</v>
      </c>
      <c r="AE6822" s="5">
        <f t="shared" si="1173"/>
        <v>0</v>
      </c>
      <c r="AF6822" s="5">
        <v>0</v>
      </c>
      <c r="AG6822" s="6">
        <v>45180</v>
      </c>
      <c r="AH6822" s="5">
        <v>1</v>
      </c>
      <c r="AI6822" s="5">
        <v>0</v>
      </c>
      <c r="AJ6822" s="5">
        <v>0</v>
      </c>
      <c r="AK6822" s="5">
        <f t="shared" si="1174"/>
        <v>0</v>
      </c>
      <c r="AL6822" s="5">
        <v>0</v>
      </c>
      <c r="AM6822" s="5">
        <v>0</v>
      </c>
      <c r="AN6822" s="5">
        <f t="shared" si="1175"/>
        <v>0</v>
      </c>
      <c r="AO6822" s="5">
        <v>0</v>
      </c>
      <c r="AP6822" s="5">
        <v>0</v>
      </c>
      <c r="AQ6822" s="5">
        <f t="shared" si="1176"/>
        <v>0</v>
      </c>
      <c r="AR6822" s="5">
        <v>0</v>
      </c>
      <c r="AS6822" s="6"/>
      <c r="AT6822" s="5">
        <v>0</v>
      </c>
      <c r="AU6822" s="5">
        <v>0</v>
      </c>
      <c r="AV6822" t="str">
        <f t="shared" si="1169"/>
        <v>N</v>
      </c>
      <c r="AW6822" t="s">
        <v>60</v>
      </c>
      <c r="AX6822" t="s">
        <v>61</v>
      </c>
      <c r="AY6822" t="s">
        <v>2637</v>
      </c>
      <c r="AZ6822" t="s">
        <v>2637</v>
      </c>
      <c r="BA6822" t="str">
        <f t="shared" si="1170"/>
        <v>N</v>
      </c>
    </row>
    <row r="6823" spans="1:53">
      <c r="A6823" t="s">
        <v>436</v>
      </c>
      <c r="B6823" t="s">
        <v>54</v>
      </c>
      <c r="C6823" t="s">
        <v>89</v>
      </c>
      <c r="D6823">
        <v>2023</v>
      </c>
      <c r="F6823" t="s">
        <v>15516</v>
      </c>
      <c r="G6823" t="s">
        <v>15517</v>
      </c>
      <c r="H6823" t="s">
        <v>15518</v>
      </c>
      <c r="I6823" t="s">
        <v>15519</v>
      </c>
      <c r="J6823" t="s">
        <v>58</v>
      </c>
      <c r="K6823" t="s">
        <v>59</v>
      </c>
      <c r="L6823" s="5">
        <v>0</v>
      </c>
      <c r="M6823" s="5">
        <v>0</v>
      </c>
      <c r="N6823" s="5">
        <f t="shared" si="1166"/>
        <v>0</v>
      </c>
      <c r="O6823" s="5">
        <v>0</v>
      </c>
      <c r="P6823" s="5">
        <v>0</v>
      </c>
      <c r="Q6823" s="5">
        <f t="shared" si="1167"/>
        <v>0</v>
      </c>
      <c r="R6823" s="5">
        <v>0</v>
      </c>
      <c r="S6823" s="5">
        <v>0</v>
      </c>
      <c r="T6823" s="5">
        <f t="shared" si="1168"/>
        <v>0</v>
      </c>
      <c r="U6823" s="5">
        <v>0</v>
      </c>
      <c r="V6823" s="5">
        <v>0</v>
      </c>
      <c r="W6823" s="5">
        <v>0</v>
      </c>
      <c r="X6823" s="5">
        <v>0</v>
      </c>
      <c r="Y6823" s="5">
        <f t="shared" si="1171"/>
        <v>0</v>
      </c>
      <c r="Z6823" s="5">
        <v>0</v>
      </c>
      <c r="AA6823" s="5">
        <v>1</v>
      </c>
      <c r="AB6823" s="5">
        <f t="shared" si="1172"/>
        <v>1</v>
      </c>
      <c r="AC6823" s="5">
        <v>0</v>
      </c>
      <c r="AD6823" s="5">
        <v>0</v>
      </c>
      <c r="AE6823" s="5">
        <f t="shared" si="1173"/>
        <v>0</v>
      </c>
      <c r="AF6823" s="5">
        <v>0</v>
      </c>
      <c r="AG6823" s="6">
        <v>45236</v>
      </c>
      <c r="AH6823" s="5">
        <v>1</v>
      </c>
      <c r="AI6823" s="5">
        <v>0</v>
      </c>
      <c r="AJ6823" s="5">
        <v>0</v>
      </c>
      <c r="AK6823" s="5">
        <f t="shared" si="1174"/>
        <v>0</v>
      </c>
      <c r="AL6823" s="5">
        <v>0</v>
      </c>
      <c r="AM6823" s="5">
        <v>0</v>
      </c>
      <c r="AN6823" s="5">
        <f t="shared" si="1175"/>
        <v>0</v>
      </c>
      <c r="AO6823" s="5">
        <v>0</v>
      </c>
      <c r="AP6823" s="5">
        <v>0</v>
      </c>
      <c r="AQ6823" s="5">
        <f t="shared" si="1176"/>
        <v>0</v>
      </c>
      <c r="AR6823" s="5">
        <v>0</v>
      </c>
      <c r="AS6823" s="6"/>
      <c r="AT6823" s="5">
        <v>0</v>
      </c>
      <c r="AU6823" s="5">
        <v>0</v>
      </c>
      <c r="AV6823" t="str">
        <f t="shared" si="1169"/>
        <v>N</v>
      </c>
      <c r="AW6823" t="s">
        <v>60</v>
      </c>
      <c r="AX6823" t="s">
        <v>61</v>
      </c>
      <c r="AY6823" t="s">
        <v>2637</v>
      </c>
      <c r="AZ6823" t="s">
        <v>2637</v>
      </c>
      <c r="BA6823" t="str">
        <f t="shared" si="1170"/>
        <v>N</v>
      </c>
    </row>
    <row r="6824" spans="1:53">
      <c r="A6824" t="s">
        <v>436</v>
      </c>
      <c r="B6824" t="s">
        <v>54</v>
      </c>
      <c r="C6824" t="s">
        <v>89</v>
      </c>
      <c r="D6824">
        <v>2023</v>
      </c>
      <c r="F6824" t="s">
        <v>15520</v>
      </c>
      <c r="G6824" t="s">
        <v>15521</v>
      </c>
      <c r="H6824" t="s">
        <v>15522</v>
      </c>
      <c r="I6824" t="s">
        <v>15523</v>
      </c>
      <c r="J6824" t="s">
        <v>58</v>
      </c>
      <c r="K6824" t="s">
        <v>59</v>
      </c>
      <c r="L6824" s="5">
        <v>0</v>
      </c>
      <c r="M6824" s="5">
        <v>0</v>
      </c>
      <c r="N6824" s="5">
        <f t="shared" si="1166"/>
        <v>0</v>
      </c>
      <c r="O6824" s="5">
        <v>0</v>
      </c>
      <c r="P6824" s="5">
        <v>0</v>
      </c>
      <c r="Q6824" s="5">
        <f t="shared" si="1167"/>
        <v>0</v>
      </c>
      <c r="R6824" s="5">
        <v>0</v>
      </c>
      <c r="S6824" s="5">
        <v>0</v>
      </c>
      <c r="T6824" s="5">
        <f t="shared" si="1168"/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f t="shared" si="1171"/>
        <v>0</v>
      </c>
      <c r="Z6824" s="5">
        <v>0</v>
      </c>
      <c r="AA6824" s="5">
        <v>1</v>
      </c>
      <c r="AB6824" s="5">
        <f t="shared" si="1172"/>
        <v>1</v>
      </c>
      <c r="AC6824" s="5">
        <v>0</v>
      </c>
      <c r="AD6824" s="5">
        <v>0</v>
      </c>
      <c r="AE6824" s="5">
        <f t="shared" si="1173"/>
        <v>0</v>
      </c>
      <c r="AF6824" s="5">
        <v>0</v>
      </c>
      <c r="AG6824" s="6">
        <v>45036</v>
      </c>
      <c r="AH6824" s="5">
        <v>1</v>
      </c>
      <c r="AI6824" s="5">
        <v>0</v>
      </c>
      <c r="AJ6824" s="5">
        <v>0</v>
      </c>
      <c r="AK6824" s="5">
        <f t="shared" si="1174"/>
        <v>0</v>
      </c>
      <c r="AL6824" s="5">
        <v>0</v>
      </c>
      <c r="AM6824" s="5">
        <v>0</v>
      </c>
      <c r="AN6824" s="5">
        <f t="shared" si="1175"/>
        <v>0</v>
      </c>
      <c r="AO6824" s="5">
        <v>0</v>
      </c>
      <c r="AP6824" s="5">
        <v>0</v>
      </c>
      <c r="AQ6824" s="5">
        <f t="shared" si="1176"/>
        <v>0</v>
      </c>
      <c r="AR6824" s="5">
        <v>0</v>
      </c>
      <c r="AS6824" s="6"/>
      <c r="AT6824" s="5">
        <v>0</v>
      </c>
      <c r="AU6824" s="5">
        <v>0</v>
      </c>
      <c r="AV6824" t="str">
        <f t="shared" si="1169"/>
        <v>N</v>
      </c>
      <c r="AW6824" t="s">
        <v>60</v>
      </c>
      <c r="AX6824" t="s">
        <v>61</v>
      </c>
      <c r="AY6824" t="s">
        <v>2637</v>
      </c>
      <c r="AZ6824" t="s">
        <v>2637</v>
      </c>
      <c r="BA6824" t="str">
        <f t="shared" si="1170"/>
        <v>N</v>
      </c>
    </row>
    <row r="6825" spans="1:53">
      <c r="A6825" t="s">
        <v>436</v>
      </c>
      <c r="B6825" t="s">
        <v>54</v>
      </c>
      <c r="C6825" t="s">
        <v>89</v>
      </c>
      <c r="D6825">
        <v>2023</v>
      </c>
      <c r="F6825" t="s">
        <v>15524</v>
      </c>
      <c r="G6825" t="s">
        <v>15525</v>
      </c>
      <c r="H6825" t="s">
        <v>12329</v>
      </c>
      <c r="I6825" t="s">
        <v>15526</v>
      </c>
      <c r="J6825" t="s">
        <v>58</v>
      </c>
      <c r="K6825" t="s">
        <v>59</v>
      </c>
      <c r="L6825" s="5">
        <v>0</v>
      </c>
      <c r="M6825" s="5">
        <v>0</v>
      </c>
      <c r="N6825" s="5">
        <f t="shared" si="1166"/>
        <v>0</v>
      </c>
      <c r="O6825" s="5">
        <v>0</v>
      </c>
      <c r="P6825" s="5">
        <v>0</v>
      </c>
      <c r="Q6825" s="5">
        <f t="shared" si="1167"/>
        <v>0</v>
      </c>
      <c r="R6825" s="5">
        <v>0</v>
      </c>
      <c r="S6825" s="5">
        <v>0</v>
      </c>
      <c r="T6825" s="5">
        <f t="shared" si="1168"/>
        <v>0</v>
      </c>
      <c r="U6825" s="5">
        <v>0</v>
      </c>
      <c r="V6825" s="5">
        <v>0</v>
      </c>
      <c r="W6825" s="5">
        <v>0</v>
      </c>
      <c r="X6825" s="5">
        <v>0</v>
      </c>
      <c r="Y6825" s="5">
        <f t="shared" si="1171"/>
        <v>0</v>
      </c>
      <c r="Z6825" s="5">
        <v>0</v>
      </c>
      <c r="AA6825" s="5">
        <v>1</v>
      </c>
      <c r="AB6825" s="5">
        <f t="shared" si="1172"/>
        <v>1</v>
      </c>
      <c r="AC6825" s="5">
        <v>0</v>
      </c>
      <c r="AD6825" s="5">
        <v>0</v>
      </c>
      <c r="AE6825" s="5">
        <f t="shared" si="1173"/>
        <v>0</v>
      </c>
      <c r="AF6825" s="5">
        <v>0</v>
      </c>
      <c r="AG6825" s="6">
        <v>45105</v>
      </c>
      <c r="AH6825" s="5">
        <v>1</v>
      </c>
      <c r="AI6825" s="5">
        <v>0</v>
      </c>
      <c r="AJ6825" s="5">
        <v>0</v>
      </c>
      <c r="AK6825" s="5">
        <f t="shared" si="1174"/>
        <v>0</v>
      </c>
      <c r="AL6825" s="5">
        <v>0</v>
      </c>
      <c r="AM6825" s="5">
        <v>0</v>
      </c>
      <c r="AN6825" s="5">
        <f t="shared" si="1175"/>
        <v>0</v>
      </c>
      <c r="AO6825" s="5">
        <v>0</v>
      </c>
      <c r="AP6825" s="5">
        <v>0</v>
      </c>
      <c r="AQ6825" s="5">
        <f t="shared" si="1176"/>
        <v>0</v>
      </c>
      <c r="AR6825" s="5">
        <v>0</v>
      </c>
      <c r="AS6825" s="6"/>
      <c r="AT6825" s="5">
        <v>0</v>
      </c>
      <c r="AU6825" s="5">
        <v>0</v>
      </c>
      <c r="AV6825" t="str">
        <f t="shared" si="1169"/>
        <v>N</v>
      </c>
      <c r="AW6825" t="s">
        <v>60</v>
      </c>
      <c r="AX6825" t="s">
        <v>61</v>
      </c>
      <c r="AY6825" t="s">
        <v>2637</v>
      </c>
      <c r="AZ6825" t="s">
        <v>2637</v>
      </c>
      <c r="BA6825" t="str">
        <f t="shared" si="1170"/>
        <v>N</v>
      </c>
    </row>
    <row r="6826" spans="1:53">
      <c r="A6826" t="s">
        <v>436</v>
      </c>
      <c r="B6826" t="s">
        <v>54</v>
      </c>
      <c r="C6826" t="s">
        <v>89</v>
      </c>
      <c r="D6826">
        <v>2023</v>
      </c>
      <c r="F6826" t="s">
        <v>15527</v>
      </c>
      <c r="G6826" t="s">
        <v>15528</v>
      </c>
      <c r="H6826" t="s">
        <v>15529</v>
      </c>
      <c r="I6826" t="s">
        <v>15530</v>
      </c>
      <c r="J6826" t="s">
        <v>58</v>
      </c>
      <c r="K6826" t="s">
        <v>59</v>
      </c>
      <c r="L6826" s="5">
        <v>0</v>
      </c>
      <c r="M6826" s="5">
        <v>0</v>
      </c>
      <c r="N6826" s="5">
        <f t="shared" si="1166"/>
        <v>0</v>
      </c>
      <c r="O6826" s="5">
        <v>0</v>
      </c>
      <c r="P6826" s="5">
        <v>0</v>
      </c>
      <c r="Q6826" s="5">
        <f t="shared" si="1167"/>
        <v>0</v>
      </c>
      <c r="R6826" s="5">
        <v>0</v>
      </c>
      <c r="S6826" s="5">
        <v>0</v>
      </c>
      <c r="T6826" s="5">
        <f t="shared" si="1168"/>
        <v>0</v>
      </c>
      <c r="U6826" s="5">
        <v>0</v>
      </c>
      <c r="V6826" s="5">
        <v>0</v>
      </c>
      <c r="W6826" s="5">
        <v>0</v>
      </c>
      <c r="X6826" s="5">
        <v>0</v>
      </c>
      <c r="Y6826" s="5">
        <f t="shared" si="1171"/>
        <v>0</v>
      </c>
      <c r="Z6826" s="5">
        <v>0</v>
      </c>
      <c r="AA6826" s="5">
        <v>1</v>
      </c>
      <c r="AB6826" s="5">
        <f t="shared" si="1172"/>
        <v>1</v>
      </c>
      <c r="AC6826" s="5">
        <v>0</v>
      </c>
      <c r="AD6826" s="5">
        <v>0</v>
      </c>
      <c r="AE6826" s="5">
        <f t="shared" si="1173"/>
        <v>0</v>
      </c>
      <c r="AF6826" s="5">
        <v>0</v>
      </c>
      <c r="AG6826" s="6">
        <v>45020</v>
      </c>
      <c r="AH6826" s="5">
        <v>1</v>
      </c>
      <c r="AI6826" s="5">
        <v>0</v>
      </c>
      <c r="AJ6826" s="5">
        <v>0</v>
      </c>
      <c r="AK6826" s="5">
        <f t="shared" si="1174"/>
        <v>0</v>
      </c>
      <c r="AL6826" s="5">
        <v>0</v>
      </c>
      <c r="AM6826" s="5">
        <v>0</v>
      </c>
      <c r="AN6826" s="5">
        <f t="shared" si="1175"/>
        <v>0</v>
      </c>
      <c r="AO6826" s="5">
        <v>0</v>
      </c>
      <c r="AP6826" s="5">
        <v>0</v>
      </c>
      <c r="AQ6826" s="5">
        <f t="shared" si="1176"/>
        <v>0</v>
      </c>
      <c r="AR6826" s="5">
        <v>0</v>
      </c>
      <c r="AS6826" s="6"/>
      <c r="AT6826" s="5">
        <v>0</v>
      </c>
      <c r="AU6826" s="5">
        <v>0</v>
      </c>
      <c r="AV6826" t="str">
        <f t="shared" si="1169"/>
        <v>N</v>
      </c>
      <c r="AW6826" t="s">
        <v>60</v>
      </c>
      <c r="AX6826" t="s">
        <v>61</v>
      </c>
      <c r="AY6826" t="s">
        <v>2637</v>
      </c>
      <c r="AZ6826" t="s">
        <v>2637</v>
      </c>
      <c r="BA6826" t="str">
        <f t="shared" si="1170"/>
        <v>N</v>
      </c>
    </row>
    <row r="6827" spans="1:53">
      <c r="A6827" t="s">
        <v>436</v>
      </c>
      <c r="B6827" t="s">
        <v>54</v>
      </c>
      <c r="C6827" t="s">
        <v>89</v>
      </c>
      <c r="D6827">
        <v>2023</v>
      </c>
      <c r="F6827" t="s">
        <v>15531</v>
      </c>
      <c r="G6827" t="s">
        <v>15532</v>
      </c>
      <c r="H6827" t="s">
        <v>15533</v>
      </c>
      <c r="I6827" t="s">
        <v>15534</v>
      </c>
      <c r="J6827" t="s">
        <v>58</v>
      </c>
      <c r="K6827" t="s">
        <v>59</v>
      </c>
      <c r="L6827" s="5">
        <v>0</v>
      </c>
      <c r="M6827" s="5">
        <v>0</v>
      </c>
      <c r="N6827" s="5">
        <f t="shared" si="1166"/>
        <v>0</v>
      </c>
      <c r="O6827" s="5">
        <v>0</v>
      </c>
      <c r="P6827" s="5">
        <v>0</v>
      </c>
      <c r="Q6827" s="5">
        <f t="shared" si="1167"/>
        <v>0</v>
      </c>
      <c r="R6827" s="5">
        <v>0</v>
      </c>
      <c r="S6827" s="5">
        <v>0</v>
      </c>
      <c r="T6827" s="5">
        <f t="shared" si="1168"/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f t="shared" si="1171"/>
        <v>0</v>
      </c>
      <c r="Z6827" s="5">
        <v>0</v>
      </c>
      <c r="AA6827" s="5">
        <v>1</v>
      </c>
      <c r="AB6827" s="5">
        <f t="shared" si="1172"/>
        <v>1</v>
      </c>
      <c r="AC6827" s="5">
        <v>0</v>
      </c>
      <c r="AD6827" s="5">
        <v>0</v>
      </c>
      <c r="AE6827" s="5">
        <f t="shared" si="1173"/>
        <v>0</v>
      </c>
      <c r="AF6827" s="5">
        <v>0</v>
      </c>
      <c r="AG6827" s="6">
        <v>45236</v>
      </c>
      <c r="AH6827" s="5">
        <v>1</v>
      </c>
      <c r="AI6827" s="5">
        <v>0</v>
      </c>
      <c r="AJ6827" s="5">
        <v>0</v>
      </c>
      <c r="AK6827" s="5">
        <f t="shared" si="1174"/>
        <v>0</v>
      </c>
      <c r="AL6827" s="5">
        <v>0</v>
      </c>
      <c r="AM6827" s="5">
        <v>0</v>
      </c>
      <c r="AN6827" s="5">
        <f t="shared" si="1175"/>
        <v>0</v>
      </c>
      <c r="AO6827" s="5">
        <v>0</v>
      </c>
      <c r="AP6827" s="5">
        <v>0</v>
      </c>
      <c r="AQ6827" s="5">
        <f t="shared" si="1176"/>
        <v>0</v>
      </c>
      <c r="AR6827" s="5">
        <v>0</v>
      </c>
      <c r="AS6827" s="6"/>
      <c r="AT6827" s="5">
        <v>0</v>
      </c>
      <c r="AU6827" s="5">
        <v>0</v>
      </c>
      <c r="AV6827" t="str">
        <f t="shared" si="1169"/>
        <v>N</v>
      </c>
      <c r="AW6827" t="s">
        <v>60</v>
      </c>
      <c r="AX6827" t="s">
        <v>61</v>
      </c>
      <c r="AY6827" t="s">
        <v>2637</v>
      </c>
      <c r="AZ6827" t="s">
        <v>2637</v>
      </c>
      <c r="BA6827" t="str">
        <f t="shared" si="1170"/>
        <v>N</v>
      </c>
    </row>
    <row r="6828" spans="1:53">
      <c r="A6828" t="s">
        <v>436</v>
      </c>
      <c r="B6828" t="s">
        <v>54</v>
      </c>
      <c r="C6828" t="s">
        <v>89</v>
      </c>
      <c r="D6828">
        <v>2023</v>
      </c>
      <c r="F6828" t="s">
        <v>15535</v>
      </c>
      <c r="G6828" t="s">
        <v>15536</v>
      </c>
      <c r="H6828" t="s">
        <v>14988</v>
      </c>
      <c r="I6828" t="s">
        <v>15537</v>
      </c>
      <c r="J6828" t="s">
        <v>58</v>
      </c>
      <c r="K6828" t="s">
        <v>59</v>
      </c>
      <c r="L6828" s="5">
        <v>0</v>
      </c>
      <c r="M6828" s="5">
        <v>0</v>
      </c>
      <c r="N6828" s="5">
        <f t="shared" si="1166"/>
        <v>0</v>
      </c>
      <c r="O6828" s="5">
        <v>0</v>
      </c>
      <c r="P6828" s="5">
        <v>0</v>
      </c>
      <c r="Q6828" s="5">
        <f t="shared" si="1167"/>
        <v>0</v>
      </c>
      <c r="R6828" s="5">
        <v>0</v>
      </c>
      <c r="S6828" s="5">
        <v>0</v>
      </c>
      <c r="T6828" s="5">
        <f t="shared" si="1168"/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f t="shared" si="1171"/>
        <v>0</v>
      </c>
      <c r="Z6828" s="5">
        <v>0</v>
      </c>
      <c r="AA6828" s="5">
        <v>1</v>
      </c>
      <c r="AB6828" s="5">
        <f t="shared" si="1172"/>
        <v>1</v>
      </c>
      <c r="AC6828" s="5">
        <v>0</v>
      </c>
      <c r="AD6828" s="5">
        <v>0</v>
      </c>
      <c r="AE6828" s="5">
        <f t="shared" si="1173"/>
        <v>0</v>
      </c>
      <c r="AF6828" s="5">
        <v>0</v>
      </c>
      <c r="AG6828" s="6">
        <v>45092</v>
      </c>
      <c r="AH6828" s="5">
        <v>1</v>
      </c>
      <c r="AI6828" s="5">
        <v>0</v>
      </c>
      <c r="AJ6828" s="5">
        <v>0</v>
      </c>
      <c r="AK6828" s="5">
        <f t="shared" si="1174"/>
        <v>0</v>
      </c>
      <c r="AL6828" s="5">
        <v>0</v>
      </c>
      <c r="AM6828" s="5">
        <v>0</v>
      </c>
      <c r="AN6828" s="5">
        <f t="shared" si="1175"/>
        <v>0</v>
      </c>
      <c r="AO6828" s="5">
        <v>0</v>
      </c>
      <c r="AP6828" s="5">
        <v>0</v>
      </c>
      <c r="AQ6828" s="5">
        <f t="shared" si="1176"/>
        <v>0</v>
      </c>
      <c r="AR6828" s="5">
        <v>0</v>
      </c>
      <c r="AS6828" s="6"/>
      <c r="AT6828" s="5">
        <v>0</v>
      </c>
      <c r="AU6828" s="5">
        <v>0</v>
      </c>
      <c r="AV6828" t="str">
        <f t="shared" si="1169"/>
        <v>N</v>
      </c>
      <c r="AW6828" t="s">
        <v>60</v>
      </c>
      <c r="AX6828" t="s">
        <v>61</v>
      </c>
      <c r="AY6828" t="s">
        <v>2637</v>
      </c>
      <c r="AZ6828" t="s">
        <v>2637</v>
      </c>
      <c r="BA6828" t="str">
        <f t="shared" si="1170"/>
        <v>N</v>
      </c>
    </row>
    <row r="6829" spans="1:53">
      <c r="A6829" t="s">
        <v>436</v>
      </c>
      <c r="B6829" t="s">
        <v>54</v>
      </c>
      <c r="C6829" t="s">
        <v>89</v>
      </c>
      <c r="D6829">
        <v>2023</v>
      </c>
      <c r="F6829" t="s">
        <v>5687</v>
      </c>
      <c r="G6829" t="s">
        <v>6733</v>
      </c>
      <c r="H6829" t="s">
        <v>15538</v>
      </c>
      <c r="I6829" t="s">
        <v>15539</v>
      </c>
      <c r="J6829" t="s">
        <v>58</v>
      </c>
      <c r="K6829" t="s">
        <v>59</v>
      </c>
      <c r="L6829" s="5">
        <v>0</v>
      </c>
      <c r="M6829" s="5">
        <v>0</v>
      </c>
      <c r="N6829" s="5">
        <f t="shared" si="1166"/>
        <v>0</v>
      </c>
      <c r="O6829" s="5">
        <v>0</v>
      </c>
      <c r="P6829" s="5">
        <v>0</v>
      </c>
      <c r="Q6829" s="5">
        <f t="shared" si="1167"/>
        <v>0</v>
      </c>
      <c r="R6829" s="5">
        <v>0</v>
      </c>
      <c r="S6829" s="5">
        <v>0</v>
      </c>
      <c r="T6829" s="5">
        <f t="shared" si="1168"/>
        <v>0</v>
      </c>
      <c r="U6829" s="5">
        <v>0</v>
      </c>
      <c r="V6829" s="5">
        <v>0</v>
      </c>
      <c r="W6829" s="5">
        <v>0</v>
      </c>
      <c r="X6829" s="5">
        <v>0</v>
      </c>
      <c r="Y6829" s="5">
        <f t="shared" si="1171"/>
        <v>0</v>
      </c>
      <c r="Z6829" s="5">
        <v>0</v>
      </c>
      <c r="AA6829" s="5">
        <v>1</v>
      </c>
      <c r="AB6829" s="5">
        <f t="shared" si="1172"/>
        <v>1</v>
      </c>
      <c r="AC6829" s="5">
        <v>0</v>
      </c>
      <c r="AD6829" s="5">
        <v>0</v>
      </c>
      <c r="AE6829" s="5">
        <f t="shared" si="1173"/>
        <v>0</v>
      </c>
      <c r="AF6829" s="5">
        <v>0</v>
      </c>
      <c r="AG6829" s="6">
        <v>45226</v>
      </c>
      <c r="AH6829" s="5">
        <v>1</v>
      </c>
      <c r="AI6829" s="5">
        <v>0</v>
      </c>
      <c r="AJ6829" s="5">
        <v>0</v>
      </c>
      <c r="AK6829" s="5">
        <f t="shared" si="1174"/>
        <v>0</v>
      </c>
      <c r="AL6829" s="5">
        <v>0</v>
      </c>
      <c r="AM6829" s="5">
        <v>0</v>
      </c>
      <c r="AN6829" s="5">
        <f t="shared" si="1175"/>
        <v>0</v>
      </c>
      <c r="AO6829" s="5">
        <v>0</v>
      </c>
      <c r="AP6829" s="5">
        <v>0</v>
      </c>
      <c r="AQ6829" s="5">
        <f t="shared" si="1176"/>
        <v>0</v>
      </c>
      <c r="AR6829" s="5">
        <v>0</v>
      </c>
      <c r="AS6829" s="6"/>
      <c r="AT6829" s="5">
        <v>0</v>
      </c>
      <c r="AU6829" s="5">
        <v>0</v>
      </c>
      <c r="AV6829" t="str">
        <f t="shared" si="1169"/>
        <v>N</v>
      </c>
      <c r="AW6829" t="s">
        <v>60</v>
      </c>
      <c r="AX6829" t="s">
        <v>61</v>
      </c>
      <c r="AY6829" t="s">
        <v>2637</v>
      </c>
      <c r="AZ6829" t="s">
        <v>2637</v>
      </c>
      <c r="BA6829" t="str">
        <f t="shared" si="1170"/>
        <v>N</v>
      </c>
    </row>
    <row r="6830" spans="1:53">
      <c r="A6830" t="s">
        <v>436</v>
      </c>
      <c r="B6830" t="s">
        <v>54</v>
      </c>
      <c r="C6830" t="s">
        <v>89</v>
      </c>
      <c r="D6830">
        <v>2023</v>
      </c>
      <c r="F6830" t="s">
        <v>15540</v>
      </c>
      <c r="G6830" t="s">
        <v>15541</v>
      </c>
      <c r="H6830" t="s">
        <v>14859</v>
      </c>
      <c r="I6830" t="s">
        <v>15542</v>
      </c>
      <c r="J6830" t="s">
        <v>58</v>
      </c>
      <c r="K6830" t="s">
        <v>59</v>
      </c>
      <c r="L6830" s="5">
        <v>0</v>
      </c>
      <c r="M6830" s="5">
        <v>0</v>
      </c>
      <c r="N6830" s="5">
        <f t="shared" si="1166"/>
        <v>0</v>
      </c>
      <c r="O6830" s="5">
        <v>0</v>
      </c>
      <c r="P6830" s="5">
        <v>0</v>
      </c>
      <c r="Q6830" s="5">
        <f t="shared" si="1167"/>
        <v>0</v>
      </c>
      <c r="R6830" s="5">
        <v>0</v>
      </c>
      <c r="S6830" s="5">
        <v>0</v>
      </c>
      <c r="T6830" s="5">
        <f t="shared" si="1168"/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f t="shared" si="1171"/>
        <v>0</v>
      </c>
      <c r="Z6830" s="5">
        <v>0</v>
      </c>
      <c r="AA6830" s="5">
        <v>1</v>
      </c>
      <c r="AB6830" s="5">
        <f t="shared" si="1172"/>
        <v>1</v>
      </c>
      <c r="AC6830" s="5">
        <v>0</v>
      </c>
      <c r="AD6830" s="5">
        <v>0</v>
      </c>
      <c r="AE6830" s="5">
        <f t="shared" si="1173"/>
        <v>0</v>
      </c>
      <c r="AF6830" s="5">
        <v>0</v>
      </c>
      <c r="AG6830" s="6">
        <v>45022</v>
      </c>
      <c r="AH6830" s="5">
        <v>1</v>
      </c>
      <c r="AI6830" s="5">
        <v>0</v>
      </c>
      <c r="AJ6830" s="5">
        <v>0</v>
      </c>
      <c r="AK6830" s="5">
        <f t="shared" si="1174"/>
        <v>0</v>
      </c>
      <c r="AL6830" s="5">
        <v>0</v>
      </c>
      <c r="AM6830" s="5">
        <v>0</v>
      </c>
      <c r="AN6830" s="5">
        <f t="shared" si="1175"/>
        <v>0</v>
      </c>
      <c r="AO6830" s="5">
        <v>0</v>
      </c>
      <c r="AP6830" s="5">
        <v>0</v>
      </c>
      <c r="AQ6830" s="5">
        <f t="shared" si="1176"/>
        <v>0</v>
      </c>
      <c r="AR6830" s="5">
        <v>0</v>
      </c>
      <c r="AS6830" s="6"/>
      <c r="AT6830" s="5">
        <v>0</v>
      </c>
      <c r="AU6830" s="5">
        <v>0</v>
      </c>
      <c r="AV6830" t="str">
        <f t="shared" si="1169"/>
        <v>N</v>
      </c>
      <c r="AW6830" t="s">
        <v>60</v>
      </c>
      <c r="AX6830" t="s">
        <v>61</v>
      </c>
      <c r="AY6830" t="s">
        <v>2637</v>
      </c>
      <c r="AZ6830" t="s">
        <v>2637</v>
      </c>
      <c r="BA6830" t="str">
        <f t="shared" si="1170"/>
        <v>N</v>
      </c>
    </row>
    <row r="6831" spans="1:53">
      <c r="A6831" t="s">
        <v>436</v>
      </c>
      <c r="B6831" t="s">
        <v>54</v>
      </c>
      <c r="C6831" t="s">
        <v>89</v>
      </c>
      <c r="D6831">
        <v>2023</v>
      </c>
      <c r="F6831" t="s">
        <v>15543</v>
      </c>
      <c r="G6831" t="s">
        <v>15544</v>
      </c>
      <c r="H6831" t="s">
        <v>15096</v>
      </c>
      <c r="I6831" t="s">
        <v>15545</v>
      </c>
      <c r="J6831" t="s">
        <v>58</v>
      </c>
      <c r="K6831" t="s">
        <v>59</v>
      </c>
      <c r="L6831" s="5">
        <v>0</v>
      </c>
      <c r="M6831" s="5">
        <v>0</v>
      </c>
      <c r="N6831" s="5">
        <f t="shared" si="1166"/>
        <v>0</v>
      </c>
      <c r="O6831" s="5">
        <v>0</v>
      </c>
      <c r="P6831" s="5">
        <v>0</v>
      </c>
      <c r="Q6831" s="5">
        <f t="shared" si="1167"/>
        <v>0</v>
      </c>
      <c r="R6831" s="5">
        <v>0</v>
      </c>
      <c r="S6831" s="5">
        <v>0</v>
      </c>
      <c r="T6831" s="5">
        <f t="shared" si="1168"/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f t="shared" si="1171"/>
        <v>0</v>
      </c>
      <c r="Z6831" s="5">
        <v>0</v>
      </c>
      <c r="AA6831" s="5">
        <v>1</v>
      </c>
      <c r="AB6831" s="5">
        <f t="shared" si="1172"/>
        <v>1</v>
      </c>
      <c r="AC6831" s="5">
        <v>0</v>
      </c>
      <c r="AD6831" s="5">
        <v>0</v>
      </c>
      <c r="AE6831" s="5">
        <f t="shared" si="1173"/>
        <v>0</v>
      </c>
      <c r="AF6831" s="5">
        <v>0</v>
      </c>
      <c r="AG6831" s="6">
        <v>45076</v>
      </c>
      <c r="AH6831" s="5">
        <v>1</v>
      </c>
      <c r="AI6831" s="5">
        <v>0</v>
      </c>
      <c r="AJ6831" s="5">
        <v>0</v>
      </c>
      <c r="AK6831" s="5">
        <f t="shared" si="1174"/>
        <v>0</v>
      </c>
      <c r="AL6831" s="5">
        <v>0</v>
      </c>
      <c r="AM6831" s="5">
        <v>0</v>
      </c>
      <c r="AN6831" s="5">
        <f t="shared" si="1175"/>
        <v>0</v>
      </c>
      <c r="AO6831" s="5">
        <v>0</v>
      </c>
      <c r="AP6831" s="5">
        <v>0</v>
      </c>
      <c r="AQ6831" s="5">
        <f t="shared" si="1176"/>
        <v>0</v>
      </c>
      <c r="AR6831" s="5">
        <v>0</v>
      </c>
      <c r="AS6831" s="6"/>
      <c r="AT6831" s="5">
        <v>0</v>
      </c>
      <c r="AU6831" s="5">
        <v>0</v>
      </c>
      <c r="AV6831" t="str">
        <f t="shared" si="1169"/>
        <v>N</v>
      </c>
      <c r="AW6831" t="s">
        <v>60</v>
      </c>
      <c r="AX6831" t="s">
        <v>61</v>
      </c>
      <c r="AY6831" t="s">
        <v>2637</v>
      </c>
      <c r="AZ6831" t="s">
        <v>2637</v>
      </c>
      <c r="BA6831" t="str">
        <f t="shared" si="1170"/>
        <v>N</v>
      </c>
    </row>
    <row r="6832" spans="1:53">
      <c r="A6832" t="s">
        <v>436</v>
      </c>
      <c r="B6832" t="s">
        <v>54</v>
      </c>
      <c r="C6832" t="s">
        <v>89</v>
      </c>
      <c r="D6832">
        <v>2023</v>
      </c>
      <c r="F6832" t="s">
        <v>15546</v>
      </c>
      <c r="G6832" t="s">
        <v>15547</v>
      </c>
      <c r="H6832" t="s">
        <v>15548</v>
      </c>
      <c r="I6832" t="s">
        <v>15549</v>
      </c>
      <c r="J6832" t="s">
        <v>58</v>
      </c>
      <c r="K6832" t="s">
        <v>59</v>
      </c>
      <c r="L6832" s="5">
        <v>0</v>
      </c>
      <c r="M6832" s="5">
        <v>0</v>
      </c>
      <c r="N6832" s="5">
        <f t="shared" si="1166"/>
        <v>0</v>
      </c>
      <c r="O6832" s="5">
        <v>0</v>
      </c>
      <c r="P6832" s="5">
        <v>0</v>
      </c>
      <c r="Q6832" s="5">
        <f t="shared" si="1167"/>
        <v>0</v>
      </c>
      <c r="R6832" s="5">
        <v>0</v>
      </c>
      <c r="S6832" s="5">
        <v>0</v>
      </c>
      <c r="T6832" s="5">
        <f t="shared" si="1168"/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f t="shared" si="1171"/>
        <v>0</v>
      </c>
      <c r="Z6832" s="5">
        <v>0</v>
      </c>
      <c r="AA6832" s="5">
        <v>1</v>
      </c>
      <c r="AB6832" s="5">
        <f t="shared" si="1172"/>
        <v>1</v>
      </c>
      <c r="AC6832" s="5">
        <v>0</v>
      </c>
      <c r="AD6832" s="5">
        <v>0</v>
      </c>
      <c r="AE6832" s="5">
        <f t="shared" si="1173"/>
        <v>0</v>
      </c>
      <c r="AF6832" s="5">
        <v>0</v>
      </c>
      <c r="AG6832" s="6">
        <v>45062</v>
      </c>
      <c r="AH6832" s="5">
        <v>1</v>
      </c>
      <c r="AI6832" s="5">
        <v>0</v>
      </c>
      <c r="AJ6832" s="5">
        <v>0</v>
      </c>
      <c r="AK6832" s="5">
        <f t="shared" si="1174"/>
        <v>0</v>
      </c>
      <c r="AL6832" s="5">
        <v>0</v>
      </c>
      <c r="AM6832" s="5">
        <v>0</v>
      </c>
      <c r="AN6832" s="5">
        <f t="shared" si="1175"/>
        <v>0</v>
      </c>
      <c r="AO6832" s="5">
        <v>0</v>
      </c>
      <c r="AP6832" s="5">
        <v>0</v>
      </c>
      <c r="AQ6832" s="5">
        <f t="shared" si="1176"/>
        <v>0</v>
      </c>
      <c r="AR6832" s="5">
        <v>0</v>
      </c>
      <c r="AS6832" s="6"/>
      <c r="AT6832" s="5">
        <v>0</v>
      </c>
      <c r="AU6832" s="5">
        <v>0</v>
      </c>
      <c r="AV6832" t="str">
        <f t="shared" si="1169"/>
        <v>N</v>
      </c>
      <c r="AW6832" t="s">
        <v>60</v>
      </c>
      <c r="AX6832" t="s">
        <v>61</v>
      </c>
      <c r="AY6832" t="s">
        <v>2637</v>
      </c>
      <c r="AZ6832" t="s">
        <v>2637</v>
      </c>
      <c r="BA6832" t="str">
        <f t="shared" si="1170"/>
        <v>N</v>
      </c>
    </row>
    <row r="6833" spans="1:53">
      <c r="A6833" t="s">
        <v>436</v>
      </c>
      <c r="B6833" t="s">
        <v>54</v>
      </c>
      <c r="C6833" t="s">
        <v>89</v>
      </c>
      <c r="D6833">
        <v>2023</v>
      </c>
      <c r="F6833" t="s">
        <v>15550</v>
      </c>
      <c r="G6833" t="s">
        <v>15551</v>
      </c>
      <c r="H6833" t="s">
        <v>15096</v>
      </c>
      <c r="I6833" t="s">
        <v>15552</v>
      </c>
      <c r="J6833" t="s">
        <v>58</v>
      </c>
      <c r="K6833" t="s">
        <v>59</v>
      </c>
      <c r="L6833" s="5">
        <v>0</v>
      </c>
      <c r="M6833" s="5">
        <v>0</v>
      </c>
      <c r="N6833" s="5">
        <f t="shared" si="1166"/>
        <v>0</v>
      </c>
      <c r="O6833" s="5">
        <v>0</v>
      </c>
      <c r="P6833" s="5">
        <v>0</v>
      </c>
      <c r="Q6833" s="5">
        <f t="shared" si="1167"/>
        <v>0</v>
      </c>
      <c r="R6833" s="5">
        <v>0</v>
      </c>
      <c r="S6833" s="5">
        <v>0</v>
      </c>
      <c r="T6833" s="5">
        <f t="shared" si="1168"/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f t="shared" si="1171"/>
        <v>0</v>
      </c>
      <c r="Z6833" s="5">
        <v>0</v>
      </c>
      <c r="AA6833" s="5">
        <v>1</v>
      </c>
      <c r="AB6833" s="5">
        <f t="shared" si="1172"/>
        <v>1</v>
      </c>
      <c r="AC6833" s="5">
        <v>0</v>
      </c>
      <c r="AD6833" s="5">
        <v>0</v>
      </c>
      <c r="AE6833" s="5">
        <f t="shared" si="1173"/>
        <v>0</v>
      </c>
      <c r="AF6833" s="5">
        <v>0</v>
      </c>
      <c r="AG6833" s="6">
        <v>45280</v>
      </c>
      <c r="AH6833" s="5">
        <v>1</v>
      </c>
      <c r="AI6833" s="5">
        <v>0</v>
      </c>
      <c r="AJ6833" s="5">
        <v>0</v>
      </c>
      <c r="AK6833" s="5">
        <f t="shared" si="1174"/>
        <v>0</v>
      </c>
      <c r="AL6833" s="5">
        <v>0</v>
      </c>
      <c r="AM6833" s="5">
        <v>0</v>
      </c>
      <c r="AN6833" s="5">
        <f t="shared" si="1175"/>
        <v>0</v>
      </c>
      <c r="AO6833" s="5">
        <v>0</v>
      </c>
      <c r="AP6833" s="5">
        <v>0</v>
      </c>
      <c r="AQ6833" s="5">
        <f t="shared" si="1176"/>
        <v>0</v>
      </c>
      <c r="AR6833" s="5">
        <v>0</v>
      </c>
      <c r="AS6833" s="6"/>
      <c r="AT6833" s="5">
        <v>0</v>
      </c>
      <c r="AU6833" s="5">
        <v>0</v>
      </c>
      <c r="AV6833" t="str">
        <f t="shared" si="1169"/>
        <v>N</v>
      </c>
      <c r="AW6833" t="s">
        <v>60</v>
      </c>
      <c r="AX6833" t="s">
        <v>61</v>
      </c>
      <c r="AY6833" t="s">
        <v>2637</v>
      </c>
      <c r="AZ6833" t="s">
        <v>2637</v>
      </c>
      <c r="BA6833" t="str">
        <f t="shared" si="1170"/>
        <v>N</v>
      </c>
    </row>
    <row r="6834" spans="1:53">
      <c r="A6834" t="s">
        <v>436</v>
      </c>
      <c r="B6834" t="s">
        <v>54</v>
      </c>
      <c r="C6834" t="s">
        <v>89</v>
      </c>
      <c r="D6834">
        <v>2023</v>
      </c>
      <c r="F6834" t="s">
        <v>15553</v>
      </c>
      <c r="G6834" t="s">
        <v>15554</v>
      </c>
      <c r="H6834" t="s">
        <v>15555</v>
      </c>
      <c r="I6834" t="s">
        <v>15556</v>
      </c>
      <c r="J6834" t="s">
        <v>58</v>
      </c>
      <c r="K6834" t="s">
        <v>59</v>
      </c>
      <c r="L6834" s="5">
        <v>0</v>
      </c>
      <c r="M6834" s="5">
        <v>0</v>
      </c>
      <c r="N6834" s="5">
        <f t="shared" si="1166"/>
        <v>0</v>
      </c>
      <c r="O6834" s="5">
        <v>0</v>
      </c>
      <c r="P6834" s="5">
        <v>0</v>
      </c>
      <c r="Q6834" s="5">
        <f t="shared" si="1167"/>
        <v>0</v>
      </c>
      <c r="R6834" s="5">
        <v>0</v>
      </c>
      <c r="S6834" s="5">
        <v>0</v>
      </c>
      <c r="T6834" s="5">
        <f t="shared" si="1168"/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f t="shared" si="1171"/>
        <v>0</v>
      </c>
      <c r="Z6834" s="5">
        <v>0</v>
      </c>
      <c r="AA6834" s="5">
        <v>1</v>
      </c>
      <c r="AB6834" s="5">
        <f t="shared" si="1172"/>
        <v>1</v>
      </c>
      <c r="AC6834" s="5">
        <v>0</v>
      </c>
      <c r="AD6834" s="5">
        <v>0</v>
      </c>
      <c r="AE6834" s="5">
        <f t="shared" si="1173"/>
        <v>0</v>
      </c>
      <c r="AF6834" s="5">
        <v>0</v>
      </c>
      <c r="AG6834" s="6">
        <v>45000</v>
      </c>
      <c r="AH6834" s="5">
        <v>1</v>
      </c>
      <c r="AI6834" s="5">
        <v>0</v>
      </c>
      <c r="AJ6834" s="5">
        <v>0</v>
      </c>
      <c r="AK6834" s="5">
        <f t="shared" si="1174"/>
        <v>0</v>
      </c>
      <c r="AL6834" s="5">
        <v>0</v>
      </c>
      <c r="AM6834" s="5">
        <v>0</v>
      </c>
      <c r="AN6834" s="5">
        <f t="shared" si="1175"/>
        <v>0</v>
      </c>
      <c r="AO6834" s="5">
        <v>0</v>
      </c>
      <c r="AP6834" s="5">
        <v>0</v>
      </c>
      <c r="AQ6834" s="5">
        <f t="shared" si="1176"/>
        <v>0</v>
      </c>
      <c r="AR6834" s="5">
        <v>0</v>
      </c>
      <c r="AS6834" s="6"/>
      <c r="AT6834" s="5">
        <v>0</v>
      </c>
      <c r="AU6834" s="5">
        <v>0</v>
      </c>
      <c r="AV6834" t="str">
        <f t="shared" si="1169"/>
        <v>N</v>
      </c>
      <c r="AW6834" t="s">
        <v>60</v>
      </c>
      <c r="AX6834" t="s">
        <v>61</v>
      </c>
      <c r="AY6834" t="s">
        <v>2637</v>
      </c>
      <c r="AZ6834" t="s">
        <v>2637</v>
      </c>
      <c r="BA6834" t="str">
        <f t="shared" si="1170"/>
        <v>N</v>
      </c>
    </row>
    <row r="6835" spans="1:53">
      <c r="A6835" t="s">
        <v>436</v>
      </c>
      <c r="B6835" t="s">
        <v>54</v>
      </c>
      <c r="C6835" t="s">
        <v>89</v>
      </c>
      <c r="D6835">
        <v>2023</v>
      </c>
      <c r="F6835" t="s">
        <v>15557</v>
      </c>
      <c r="G6835" t="s">
        <v>15558</v>
      </c>
      <c r="H6835" t="s">
        <v>15559</v>
      </c>
      <c r="I6835" t="s">
        <v>15560</v>
      </c>
      <c r="J6835" t="s">
        <v>58</v>
      </c>
      <c r="K6835" t="s">
        <v>59</v>
      </c>
      <c r="L6835" s="5">
        <v>0</v>
      </c>
      <c r="M6835" s="5">
        <v>0</v>
      </c>
      <c r="N6835" s="5">
        <f t="shared" si="1166"/>
        <v>0</v>
      </c>
      <c r="O6835" s="5">
        <v>0</v>
      </c>
      <c r="P6835" s="5">
        <v>0</v>
      </c>
      <c r="Q6835" s="5">
        <f t="shared" si="1167"/>
        <v>0</v>
      </c>
      <c r="R6835" s="5">
        <v>0</v>
      </c>
      <c r="S6835" s="5">
        <v>0</v>
      </c>
      <c r="T6835" s="5">
        <f t="shared" si="1168"/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f t="shared" si="1171"/>
        <v>0</v>
      </c>
      <c r="Z6835" s="5">
        <v>0</v>
      </c>
      <c r="AA6835" s="5">
        <v>1</v>
      </c>
      <c r="AB6835" s="5">
        <f t="shared" si="1172"/>
        <v>1</v>
      </c>
      <c r="AC6835" s="5">
        <v>0</v>
      </c>
      <c r="AD6835" s="5">
        <v>0</v>
      </c>
      <c r="AE6835" s="5">
        <f t="shared" si="1173"/>
        <v>0</v>
      </c>
      <c r="AF6835" s="5">
        <v>0</v>
      </c>
      <c r="AG6835" s="6">
        <v>45131</v>
      </c>
      <c r="AH6835" s="5">
        <v>1</v>
      </c>
      <c r="AI6835" s="5">
        <v>0</v>
      </c>
      <c r="AJ6835" s="5">
        <v>0</v>
      </c>
      <c r="AK6835" s="5">
        <f t="shared" si="1174"/>
        <v>0</v>
      </c>
      <c r="AL6835" s="5">
        <v>0</v>
      </c>
      <c r="AM6835" s="5">
        <v>0</v>
      </c>
      <c r="AN6835" s="5">
        <f t="shared" si="1175"/>
        <v>0</v>
      </c>
      <c r="AO6835" s="5">
        <v>0</v>
      </c>
      <c r="AP6835" s="5">
        <v>0</v>
      </c>
      <c r="AQ6835" s="5">
        <f t="shared" si="1176"/>
        <v>0</v>
      </c>
      <c r="AR6835" s="5">
        <v>0</v>
      </c>
      <c r="AS6835" s="6"/>
      <c r="AT6835" s="5">
        <v>0</v>
      </c>
      <c r="AU6835" s="5">
        <v>0</v>
      </c>
      <c r="AV6835" t="str">
        <f t="shared" si="1169"/>
        <v>N</v>
      </c>
      <c r="AW6835" t="s">
        <v>60</v>
      </c>
      <c r="AX6835" t="s">
        <v>61</v>
      </c>
      <c r="AY6835" t="s">
        <v>2637</v>
      </c>
      <c r="AZ6835" t="s">
        <v>2637</v>
      </c>
      <c r="BA6835" t="str">
        <f t="shared" si="1170"/>
        <v>N</v>
      </c>
    </row>
    <row r="6836" spans="1:53">
      <c r="A6836" t="s">
        <v>436</v>
      </c>
      <c r="B6836" t="s">
        <v>54</v>
      </c>
      <c r="C6836" t="s">
        <v>89</v>
      </c>
      <c r="D6836">
        <v>2023</v>
      </c>
      <c r="F6836" t="s">
        <v>15561</v>
      </c>
      <c r="G6836" t="s">
        <v>15562</v>
      </c>
      <c r="H6836" t="s">
        <v>15563</v>
      </c>
      <c r="I6836" t="s">
        <v>15564</v>
      </c>
      <c r="J6836" t="s">
        <v>58</v>
      </c>
      <c r="K6836" t="s">
        <v>59</v>
      </c>
      <c r="L6836" s="5">
        <v>0</v>
      </c>
      <c r="M6836" s="5">
        <v>0</v>
      </c>
      <c r="N6836" s="5">
        <f t="shared" si="1166"/>
        <v>0</v>
      </c>
      <c r="O6836" s="5">
        <v>0</v>
      </c>
      <c r="P6836" s="5">
        <v>0</v>
      </c>
      <c r="Q6836" s="5">
        <f t="shared" si="1167"/>
        <v>0</v>
      </c>
      <c r="R6836" s="5">
        <v>0</v>
      </c>
      <c r="S6836" s="5">
        <v>0</v>
      </c>
      <c r="T6836" s="5">
        <f t="shared" si="1168"/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f t="shared" si="1171"/>
        <v>0</v>
      </c>
      <c r="Z6836" s="5">
        <v>0</v>
      </c>
      <c r="AA6836" s="5">
        <v>1</v>
      </c>
      <c r="AB6836" s="5">
        <f t="shared" si="1172"/>
        <v>1</v>
      </c>
      <c r="AC6836" s="5">
        <v>0</v>
      </c>
      <c r="AD6836" s="5">
        <v>0</v>
      </c>
      <c r="AE6836" s="5">
        <f t="shared" si="1173"/>
        <v>0</v>
      </c>
      <c r="AF6836" s="5">
        <v>0</v>
      </c>
      <c r="AG6836" s="6">
        <v>45232</v>
      </c>
      <c r="AH6836" s="5">
        <v>1</v>
      </c>
      <c r="AI6836" s="5">
        <v>0</v>
      </c>
      <c r="AJ6836" s="5">
        <v>0</v>
      </c>
      <c r="AK6836" s="5">
        <f t="shared" si="1174"/>
        <v>0</v>
      </c>
      <c r="AL6836" s="5">
        <v>0</v>
      </c>
      <c r="AM6836" s="5">
        <v>0</v>
      </c>
      <c r="AN6836" s="5">
        <f t="shared" si="1175"/>
        <v>0</v>
      </c>
      <c r="AO6836" s="5">
        <v>0</v>
      </c>
      <c r="AP6836" s="5">
        <v>0</v>
      </c>
      <c r="AQ6836" s="5">
        <f t="shared" si="1176"/>
        <v>0</v>
      </c>
      <c r="AR6836" s="5">
        <v>0</v>
      </c>
      <c r="AS6836" s="6"/>
      <c r="AT6836" s="5">
        <v>0</v>
      </c>
      <c r="AU6836" s="5">
        <v>0</v>
      </c>
      <c r="AV6836" t="str">
        <f t="shared" si="1169"/>
        <v>N</v>
      </c>
      <c r="AW6836" t="s">
        <v>60</v>
      </c>
      <c r="AX6836" t="s">
        <v>61</v>
      </c>
      <c r="AY6836" t="s">
        <v>2637</v>
      </c>
      <c r="AZ6836" t="s">
        <v>2637</v>
      </c>
      <c r="BA6836" t="str">
        <f t="shared" si="1170"/>
        <v>N</v>
      </c>
    </row>
    <row r="6837" spans="1:53">
      <c r="A6837" t="s">
        <v>436</v>
      </c>
      <c r="B6837" t="s">
        <v>54</v>
      </c>
      <c r="C6837" t="s">
        <v>89</v>
      </c>
      <c r="D6837">
        <v>2023</v>
      </c>
      <c r="F6837" t="s">
        <v>2849</v>
      </c>
      <c r="G6837" t="s">
        <v>2850</v>
      </c>
      <c r="H6837" t="s">
        <v>15565</v>
      </c>
      <c r="I6837" t="s">
        <v>15566</v>
      </c>
      <c r="J6837" t="s">
        <v>58</v>
      </c>
      <c r="K6837" t="s">
        <v>59</v>
      </c>
      <c r="L6837" s="5">
        <v>0</v>
      </c>
      <c r="M6837" s="5">
        <v>0</v>
      </c>
      <c r="N6837" s="5">
        <f t="shared" si="1166"/>
        <v>0</v>
      </c>
      <c r="O6837" s="5">
        <v>0</v>
      </c>
      <c r="P6837" s="5">
        <v>0</v>
      </c>
      <c r="Q6837" s="5">
        <f t="shared" si="1167"/>
        <v>0</v>
      </c>
      <c r="R6837" s="5">
        <v>0</v>
      </c>
      <c r="S6837" s="5">
        <v>0</v>
      </c>
      <c r="T6837" s="5">
        <f t="shared" si="1168"/>
        <v>0</v>
      </c>
      <c r="U6837" s="5">
        <v>0</v>
      </c>
      <c r="V6837" s="5">
        <v>0</v>
      </c>
      <c r="W6837" s="5">
        <v>0</v>
      </c>
      <c r="X6837" s="5">
        <v>0</v>
      </c>
      <c r="Y6837" s="5">
        <f t="shared" si="1171"/>
        <v>0</v>
      </c>
      <c r="Z6837" s="5">
        <v>0</v>
      </c>
      <c r="AA6837" s="5">
        <v>1</v>
      </c>
      <c r="AB6837" s="5">
        <f t="shared" si="1172"/>
        <v>1</v>
      </c>
      <c r="AC6837" s="5">
        <v>0</v>
      </c>
      <c r="AD6837" s="5">
        <v>0</v>
      </c>
      <c r="AE6837" s="5">
        <f t="shared" si="1173"/>
        <v>0</v>
      </c>
      <c r="AF6837" s="5">
        <v>0</v>
      </c>
      <c r="AG6837" s="6">
        <v>44931</v>
      </c>
      <c r="AH6837" s="5">
        <v>1</v>
      </c>
      <c r="AI6837" s="5">
        <v>0</v>
      </c>
      <c r="AJ6837" s="5">
        <v>0</v>
      </c>
      <c r="AK6837" s="5">
        <f t="shared" si="1174"/>
        <v>0</v>
      </c>
      <c r="AL6837" s="5">
        <v>0</v>
      </c>
      <c r="AM6837" s="5">
        <v>0</v>
      </c>
      <c r="AN6837" s="5">
        <f t="shared" si="1175"/>
        <v>0</v>
      </c>
      <c r="AO6837" s="5">
        <v>0</v>
      </c>
      <c r="AP6837" s="5">
        <v>0</v>
      </c>
      <c r="AQ6837" s="5">
        <f t="shared" si="1176"/>
        <v>0</v>
      </c>
      <c r="AR6837" s="5">
        <v>0</v>
      </c>
      <c r="AS6837" s="6"/>
      <c r="AT6837" s="5">
        <v>0</v>
      </c>
      <c r="AU6837" s="5">
        <v>0</v>
      </c>
      <c r="AV6837" t="str">
        <f t="shared" si="1169"/>
        <v>N</v>
      </c>
      <c r="AW6837" t="s">
        <v>60</v>
      </c>
      <c r="AX6837" t="s">
        <v>61</v>
      </c>
      <c r="AY6837" t="s">
        <v>2637</v>
      </c>
      <c r="AZ6837" t="s">
        <v>2637</v>
      </c>
      <c r="BA6837" t="str">
        <f t="shared" si="1170"/>
        <v>N</v>
      </c>
    </row>
    <row r="6838" spans="1:53">
      <c r="A6838" t="s">
        <v>436</v>
      </c>
      <c r="B6838" t="s">
        <v>54</v>
      </c>
      <c r="C6838" t="s">
        <v>89</v>
      </c>
      <c r="D6838">
        <v>2023</v>
      </c>
      <c r="F6838" t="s">
        <v>15567</v>
      </c>
      <c r="G6838" t="s">
        <v>15568</v>
      </c>
      <c r="H6838" t="s">
        <v>15569</v>
      </c>
      <c r="I6838" t="s">
        <v>15570</v>
      </c>
      <c r="J6838" t="s">
        <v>58</v>
      </c>
      <c r="K6838" t="s">
        <v>59</v>
      </c>
      <c r="L6838" s="5">
        <v>0</v>
      </c>
      <c r="M6838" s="5">
        <v>0</v>
      </c>
      <c r="N6838" s="5">
        <f t="shared" si="1166"/>
        <v>0</v>
      </c>
      <c r="O6838" s="5">
        <v>0</v>
      </c>
      <c r="P6838" s="5">
        <v>0</v>
      </c>
      <c r="Q6838" s="5">
        <f t="shared" si="1167"/>
        <v>0</v>
      </c>
      <c r="R6838" s="5">
        <v>0</v>
      </c>
      <c r="S6838" s="5">
        <v>0</v>
      </c>
      <c r="T6838" s="5">
        <f t="shared" si="1168"/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f t="shared" si="1171"/>
        <v>0</v>
      </c>
      <c r="Z6838" s="5">
        <v>0</v>
      </c>
      <c r="AA6838" s="5">
        <v>1</v>
      </c>
      <c r="AB6838" s="5">
        <f t="shared" si="1172"/>
        <v>1</v>
      </c>
      <c r="AC6838" s="5">
        <v>0</v>
      </c>
      <c r="AD6838" s="5">
        <v>0</v>
      </c>
      <c r="AE6838" s="5">
        <f t="shared" si="1173"/>
        <v>0</v>
      </c>
      <c r="AF6838" s="5">
        <v>0</v>
      </c>
      <c r="AG6838" s="6">
        <v>45201</v>
      </c>
      <c r="AH6838" s="5">
        <v>1</v>
      </c>
      <c r="AI6838" s="5">
        <v>0</v>
      </c>
      <c r="AJ6838" s="5">
        <v>0</v>
      </c>
      <c r="AK6838" s="5">
        <f t="shared" si="1174"/>
        <v>0</v>
      </c>
      <c r="AL6838" s="5">
        <v>0</v>
      </c>
      <c r="AM6838" s="5">
        <v>0</v>
      </c>
      <c r="AN6838" s="5">
        <f t="shared" si="1175"/>
        <v>0</v>
      </c>
      <c r="AO6838" s="5">
        <v>0</v>
      </c>
      <c r="AP6838" s="5">
        <v>0</v>
      </c>
      <c r="AQ6838" s="5">
        <f t="shared" si="1176"/>
        <v>0</v>
      </c>
      <c r="AR6838" s="5">
        <v>0</v>
      </c>
      <c r="AS6838" s="6"/>
      <c r="AT6838" s="5">
        <v>0</v>
      </c>
      <c r="AU6838" s="5">
        <v>0</v>
      </c>
      <c r="AV6838" t="str">
        <f t="shared" si="1169"/>
        <v>N</v>
      </c>
      <c r="AW6838" t="s">
        <v>60</v>
      </c>
      <c r="AX6838" t="s">
        <v>61</v>
      </c>
      <c r="AY6838" t="s">
        <v>2637</v>
      </c>
      <c r="AZ6838" t="s">
        <v>2637</v>
      </c>
      <c r="BA6838" t="str">
        <f t="shared" si="1170"/>
        <v>N</v>
      </c>
    </row>
    <row r="6839" spans="1:53">
      <c r="A6839" t="s">
        <v>436</v>
      </c>
      <c r="B6839" t="s">
        <v>54</v>
      </c>
      <c r="C6839" t="s">
        <v>89</v>
      </c>
      <c r="D6839">
        <v>2023</v>
      </c>
      <c r="F6839" t="s">
        <v>15571</v>
      </c>
      <c r="G6839" t="s">
        <v>15572</v>
      </c>
      <c r="H6839" t="s">
        <v>12784</v>
      </c>
      <c r="I6839" t="s">
        <v>15573</v>
      </c>
      <c r="J6839" t="s">
        <v>58</v>
      </c>
      <c r="K6839" t="s">
        <v>59</v>
      </c>
      <c r="L6839" s="5">
        <v>0</v>
      </c>
      <c r="M6839" s="5">
        <v>0</v>
      </c>
      <c r="N6839" s="5">
        <f t="shared" si="1166"/>
        <v>0</v>
      </c>
      <c r="O6839" s="5">
        <v>0</v>
      </c>
      <c r="P6839" s="5">
        <v>0</v>
      </c>
      <c r="Q6839" s="5">
        <f t="shared" si="1167"/>
        <v>0</v>
      </c>
      <c r="R6839" s="5">
        <v>0</v>
      </c>
      <c r="S6839" s="5">
        <v>0</v>
      </c>
      <c r="T6839" s="5">
        <f t="shared" si="1168"/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f t="shared" si="1171"/>
        <v>0</v>
      </c>
      <c r="Z6839" s="5">
        <v>0</v>
      </c>
      <c r="AA6839" s="5">
        <v>1</v>
      </c>
      <c r="AB6839" s="5">
        <f t="shared" si="1172"/>
        <v>1</v>
      </c>
      <c r="AC6839" s="5">
        <v>0</v>
      </c>
      <c r="AD6839" s="5">
        <v>0</v>
      </c>
      <c r="AE6839" s="5">
        <f t="shared" si="1173"/>
        <v>0</v>
      </c>
      <c r="AF6839" s="5">
        <v>0</v>
      </c>
      <c r="AG6839" s="6">
        <v>45125</v>
      </c>
      <c r="AH6839" s="5">
        <v>1</v>
      </c>
      <c r="AI6839" s="5">
        <v>0</v>
      </c>
      <c r="AJ6839" s="5">
        <v>0</v>
      </c>
      <c r="AK6839" s="5">
        <f t="shared" si="1174"/>
        <v>0</v>
      </c>
      <c r="AL6839" s="5">
        <v>0</v>
      </c>
      <c r="AM6839" s="5">
        <v>0</v>
      </c>
      <c r="AN6839" s="5">
        <f t="shared" si="1175"/>
        <v>0</v>
      </c>
      <c r="AO6839" s="5">
        <v>0</v>
      </c>
      <c r="AP6839" s="5">
        <v>0</v>
      </c>
      <c r="AQ6839" s="5">
        <f t="shared" si="1176"/>
        <v>0</v>
      </c>
      <c r="AR6839" s="5">
        <v>0</v>
      </c>
      <c r="AS6839" s="6"/>
      <c r="AT6839" s="5">
        <v>0</v>
      </c>
      <c r="AU6839" s="5">
        <v>0</v>
      </c>
      <c r="AV6839" t="str">
        <f t="shared" si="1169"/>
        <v>N</v>
      </c>
      <c r="AW6839" t="s">
        <v>60</v>
      </c>
      <c r="AX6839" t="s">
        <v>61</v>
      </c>
      <c r="AY6839" t="s">
        <v>2637</v>
      </c>
      <c r="AZ6839" t="s">
        <v>2637</v>
      </c>
      <c r="BA6839" t="str">
        <f t="shared" si="1170"/>
        <v>N</v>
      </c>
    </row>
    <row r="6840" spans="1:53">
      <c r="A6840" t="s">
        <v>436</v>
      </c>
      <c r="B6840" t="s">
        <v>54</v>
      </c>
      <c r="C6840" t="s">
        <v>89</v>
      </c>
      <c r="D6840">
        <v>2023</v>
      </c>
      <c r="F6840" t="s">
        <v>15574</v>
      </c>
      <c r="G6840" t="s">
        <v>15575</v>
      </c>
      <c r="H6840" t="s">
        <v>15576</v>
      </c>
      <c r="I6840" t="s">
        <v>15577</v>
      </c>
      <c r="J6840" t="s">
        <v>58</v>
      </c>
      <c r="K6840" t="s">
        <v>59</v>
      </c>
      <c r="L6840" s="5">
        <v>0</v>
      </c>
      <c r="M6840" s="5">
        <v>0</v>
      </c>
      <c r="N6840" s="5">
        <f t="shared" si="1166"/>
        <v>0</v>
      </c>
      <c r="O6840" s="5">
        <v>0</v>
      </c>
      <c r="P6840" s="5">
        <v>0</v>
      </c>
      <c r="Q6840" s="5">
        <f t="shared" si="1167"/>
        <v>0</v>
      </c>
      <c r="R6840" s="5">
        <v>0</v>
      </c>
      <c r="S6840" s="5">
        <v>0</v>
      </c>
      <c r="T6840" s="5">
        <f t="shared" si="1168"/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f t="shared" si="1171"/>
        <v>0</v>
      </c>
      <c r="Z6840" s="5">
        <v>0</v>
      </c>
      <c r="AA6840" s="5">
        <v>1</v>
      </c>
      <c r="AB6840" s="5">
        <f t="shared" si="1172"/>
        <v>1</v>
      </c>
      <c r="AC6840" s="5">
        <v>0</v>
      </c>
      <c r="AD6840" s="5">
        <v>0</v>
      </c>
      <c r="AE6840" s="5">
        <f t="shared" si="1173"/>
        <v>0</v>
      </c>
      <c r="AF6840" s="5">
        <v>0</v>
      </c>
      <c r="AG6840" s="6">
        <v>45084</v>
      </c>
      <c r="AH6840" s="5">
        <v>1</v>
      </c>
      <c r="AI6840" s="5">
        <v>0</v>
      </c>
      <c r="AJ6840" s="5">
        <v>0</v>
      </c>
      <c r="AK6840" s="5">
        <f t="shared" si="1174"/>
        <v>0</v>
      </c>
      <c r="AL6840" s="5">
        <v>0</v>
      </c>
      <c r="AM6840" s="5">
        <v>0</v>
      </c>
      <c r="AN6840" s="5">
        <f t="shared" si="1175"/>
        <v>0</v>
      </c>
      <c r="AO6840" s="5">
        <v>0</v>
      </c>
      <c r="AP6840" s="5">
        <v>0</v>
      </c>
      <c r="AQ6840" s="5">
        <f t="shared" si="1176"/>
        <v>0</v>
      </c>
      <c r="AR6840" s="5">
        <v>0</v>
      </c>
      <c r="AS6840" s="6"/>
      <c r="AT6840" s="5">
        <v>0</v>
      </c>
      <c r="AU6840" s="5">
        <v>0</v>
      </c>
      <c r="AV6840" t="str">
        <f t="shared" si="1169"/>
        <v>N</v>
      </c>
      <c r="AW6840" t="s">
        <v>60</v>
      </c>
      <c r="AX6840" t="s">
        <v>61</v>
      </c>
      <c r="AY6840" t="s">
        <v>2637</v>
      </c>
      <c r="AZ6840" t="s">
        <v>2637</v>
      </c>
      <c r="BA6840" t="str">
        <f t="shared" si="1170"/>
        <v>N</v>
      </c>
    </row>
    <row r="6841" spans="1:53">
      <c r="A6841" t="s">
        <v>436</v>
      </c>
      <c r="B6841" t="s">
        <v>54</v>
      </c>
      <c r="C6841" t="s">
        <v>89</v>
      </c>
      <c r="D6841">
        <v>2023</v>
      </c>
      <c r="F6841" t="s">
        <v>15578</v>
      </c>
      <c r="G6841" t="s">
        <v>15579</v>
      </c>
      <c r="H6841" t="s">
        <v>15580</v>
      </c>
      <c r="I6841" t="s">
        <v>15581</v>
      </c>
      <c r="J6841" t="s">
        <v>58</v>
      </c>
      <c r="K6841" t="s">
        <v>59</v>
      </c>
      <c r="L6841" s="5">
        <v>0</v>
      </c>
      <c r="M6841" s="5">
        <v>0</v>
      </c>
      <c r="N6841" s="5">
        <f t="shared" si="1166"/>
        <v>0</v>
      </c>
      <c r="O6841" s="5">
        <v>0</v>
      </c>
      <c r="P6841" s="5">
        <v>0</v>
      </c>
      <c r="Q6841" s="5">
        <f t="shared" si="1167"/>
        <v>0</v>
      </c>
      <c r="R6841" s="5">
        <v>0</v>
      </c>
      <c r="S6841" s="5">
        <v>0</v>
      </c>
      <c r="T6841" s="5">
        <f t="shared" si="1168"/>
        <v>0</v>
      </c>
      <c r="U6841" s="5">
        <v>0</v>
      </c>
      <c r="V6841" s="5">
        <v>0</v>
      </c>
      <c r="W6841" s="5">
        <v>0</v>
      </c>
      <c r="X6841" s="5">
        <v>0</v>
      </c>
      <c r="Y6841" s="5">
        <f t="shared" si="1171"/>
        <v>0</v>
      </c>
      <c r="Z6841" s="5">
        <v>0</v>
      </c>
      <c r="AA6841" s="5">
        <v>1</v>
      </c>
      <c r="AB6841" s="5">
        <f t="shared" si="1172"/>
        <v>1</v>
      </c>
      <c r="AC6841" s="5">
        <v>0</v>
      </c>
      <c r="AD6841" s="5">
        <v>0</v>
      </c>
      <c r="AE6841" s="5">
        <f t="shared" si="1173"/>
        <v>0</v>
      </c>
      <c r="AF6841" s="5">
        <v>0</v>
      </c>
      <c r="AG6841" s="6">
        <v>45057</v>
      </c>
      <c r="AH6841" s="5">
        <v>1</v>
      </c>
      <c r="AI6841" s="5">
        <v>0</v>
      </c>
      <c r="AJ6841" s="5">
        <v>0</v>
      </c>
      <c r="AK6841" s="5">
        <f t="shared" si="1174"/>
        <v>0</v>
      </c>
      <c r="AL6841" s="5">
        <v>0</v>
      </c>
      <c r="AM6841" s="5">
        <v>0</v>
      </c>
      <c r="AN6841" s="5">
        <f t="shared" si="1175"/>
        <v>0</v>
      </c>
      <c r="AO6841" s="5">
        <v>0</v>
      </c>
      <c r="AP6841" s="5">
        <v>0</v>
      </c>
      <c r="AQ6841" s="5">
        <f t="shared" si="1176"/>
        <v>0</v>
      </c>
      <c r="AR6841" s="5">
        <v>0</v>
      </c>
      <c r="AS6841" s="6"/>
      <c r="AT6841" s="5">
        <v>0</v>
      </c>
      <c r="AU6841" s="5">
        <v>0</v>
      </c>
      <c r="AV6841" t="str">
        <f t="shared" si="1169"/>
        <v>N</v>
      </c>
      <c r="AW6841" t="s">
        <v>60</v>
      </c>
      <c r="AX6841" t="s">
        <v>61</v>
      </c>
      <c r="AY6841" t="s">
        <v>2637</v>
      </c>
      <c r="AZ6841" t="s">
        <v>2637</v>
      </c>
      <c r="BA6841" t="str">
        <f t="shared" si="1170"/>
        <v>N</v>
      </c>
    </row>
    <row r="6842" spans="1:53">
      <c r="A6842" t="s">
        <v>436</v>
      </c>
      <c r="B6842" t="s">
        <v>54</v>
      </c>
      <c r="C6842" t="s">
        <v>89</v>
      </c>
      <c r="D6842">
        <v>2023</v>
      </c>
      <c r="F6842" t="s">
        <v>15582</v>
      </c>
      <c r="G6842" t="s">
        <v>15583</v>
      </c>
      <c r="H6842" t="s">
        <v>14852</v>
      </c>
      <c r="I6842" t="s">
        <v>15584</v>
      </c>
      <c r="J6842" t="s">
        <v>58</v>
      </c>
      <c r="K6842" t="s">
        <v>59</v>
      </c>
      <c r="L6842" s="5">
        <v>0</v>
      </c>
      <c r="M6842" s="5">
        <v>0</v>
      </c>
      <c r="N6842" s="5">
        <f t="shared" si="1166"/>
        <v>0</v>
      </c>
      <c r="O6842" s="5">
        <v>0</v>
      </c>
      <c r="P6842" s="5">
        <v>0</v>
      </c>
      <c r="Q6842" s="5">
        <f t="shared" si="1167"/>
        <v>0</v>
      </c>
      <c r="R6842" s="5">
        <v>0</v>
      </c>
      <c r="S6842" s="5">
        <v>0</v>
      </c>
      <c r="T6842" s="5">
        <f t="shared" si="1168"/>
        <v>0</v>
      </c>
      <c r="U6842" s="5">
        <v>0</v>
      </c>
      <c r="V6842" s="5">
        <v>0</v>
      </c>
      <c r="W6842" s="5">
        <v>0</v>
      </c>
      <c r="X6842" s="5">
        <v>0</v>
      </c>
      <c r="Y6842" s="5">
        <f t="shared" si="1171"/>
        <v>0</v>
      </c>
      <c r="Z6842" s="5">
        <v>0</v>
      </c>
      <c r="AA6842" s="5">
        <v>1</v>
      </c>
      <c r="AB6842" s="5">
        <f t="shared" si="1172"/>
        <v>1</v>
      </c>
      <c r="AC6842" s="5">
        <v>0</v>
      </c>
      <c r="AD6842" s="5">
        <v>0</v>
      </c>
      <c r="AE6842" s="5">
        <f t="shared" si="1173"/>
        <v>0</v>
      </c>
      <c r="AF6842" s="5">
        <v>0</v>
      </c>
      <c r="AG6842" s="6">
        <v>45146</v>
      </c>
      <c r="AH6842" s="5">
        <v>1</v>
      </c>
      <c r="AI6842" s="5">
        <v>0</v>
      </c>
      <c r="AJ6842" s="5">
        <v>0</v>
      </c>
      <c r="AK6842" s="5">
        <f t="shared" si="1174"/>
        <v>0</v>
      </c>
      <c r="AL6842" s="5">
        <v>0</v>
      </c>
      <c r="AM6842" s="5">
        <v>0</v>
      </c>
      <c r="AN6842" s="5">
        <f t="shared" si="1175"/>
        <v>0</v>
      </c>
      <c r="AO6842" s="5">
        <v>0</v>
      </c>
      <c r="AP6842" s="5">
        <v>0</v>
      </c>
      <c r="AQ6842" s="5">
        <f t="shared" si="1176"/>
        <v>0</v>
      </c>
      <c r="AR6842" s="5">
        <v>0</v>
      </c>
      <c r="AS6842" s="6"/>
      <c r="AT6842" s="5">
        <v>0</v>
      </c>
      <c r="AU6842" s="5">
        <v>0</v>
      </c>
      <c r="AV6842" t="str">
        <f t="shared" si="1169"/>
        <v>N</v>
      </c>
      <c r="AW6842" t="s">
        <v>60</v>
      </c>
      <c r="AX6842" t="s">
        <v>61</v>
      </c>
      <c r="AY6842" t="s">
        <v>2637</v>
      </c>
      <c r="AZ6842" t="s">
        <v>2637</v>
      </c>
      <c r="BA6842" t="str">
        <f t="shared" si="1170"/>
        <v>N</v>
      </c>
    </row>
    <row r="6843" spans="1:53">
      <c r="A6843" t="s">
        <v>436</v>
      </c>
      <c r="B6843" t="s">
        <v>54</v>
      </c>
      <c r="C6843" t="s">
        <v>89</v>
      </c>
      <c r="D6843">
        <v>2023</v>
      </c>
      <c r="F6843" t="s">
        <v>15333</v>
      </c>
      <c r="G6843" t="s">
        <v>15334</v>
      </c>
      <c r="H6843" t="s">
        <v>15585</v>
      </c>
      <c r="I6843" t="s">
        <v>15586</v>
      </c>
      <c r="J6843" t="s">
        <v>58</v>
      </c>
      <c r="K6843" t="s">
        <v>59</v>
      </c>
      <c r="L6843" s="5">
        <v>0</v>
      </c>
      <c r="M6843" s="5">
        <v>0</v>
      </c>
      <c r="N6843" s="5">
        <f t="shared" si="1166"/>
        <v>0</v>
      </c>
      <c r="O6843" s="5">
        <v>0</v>
      </c>
      <c r="P6843" s="5">
        <v>0</v>
      </c>
      <c r="Q6843" s="5">
        <f t="shared" si="1167"/>
        <v>0</v>
      </c>
      <c r="R6843" s="5">
        <v>0</v>
      </c>
      <c r="S6843" s="5">
        <v>0</v>
      </c>
      <c r="T6843" s="5">
        <f t="shared" si="1168"/>
        <v>0</v>
      </c>
      <c r="U6843" s="5">
        <v>0</v>
      </c>
      <c r="V6843" s="5">
        <v>0</v>
      </c>
      <c r="W6843" s="5">
        <v>0</v>
      </c>
      <c r="X6843" s="5">
        <v>0</v>
      </c>
      <c r="Y6843" s="5">
        <f t="shared" si="1171"/>
        <v>0</v>
      </c>
      <c r="Z6843" s="5">
        <v>0</v>
      </c>
      <c r="AA6843" s="5">
        <v>1</v>
      </c>
      <c r="AB6843" s="5">
        <f t="shared" si="1172"/>
        <v>1</v>
      </c>
      <c r="AC6843" s="5">
        <v>0</v>
      </c>
      <c r="AD6843" s="5">
        <v>0</v>
      </c>
      <c r="AE6843" s="5">
        <f t="shared" si="1173"/>
        <v>0</v>
      </c>
      <c r="AF6843" s="5">
        <v>0</v>
      </c>
      <c r="AG6843" s="6">
        <v>45019</v>
      </c>
      <c r="AH6843" s="5">
        <v>1</v>
      </c>
      <c r="AI6843" s="5">
        <v>0</v>
      </c>
      <c r="AJ6843" s="5">
        <v>0</v>
      </c>
      <c r="AK6843" s="5">
        <f t="shared" si="1174"/>
        <v>0</v>
      </c>
      <c r="AL6843" s="5">
        <v>0</v>
      </c>
      <c r="AM6843" s="5">
        <v>0</v>
      </c>
      <c r="AN6843" s="5">
        <f t="shared" si="1175"/>
        <v>0</v>
      </c>
      <c r="AO6843" s="5">
        <v>0</v>
      </c>
      <c r="AP6843" s="5">
        <v>0</v>
      </c>
      <c r="AQ6843" s="5">
        <f t="shared" si="1176"/>
        <v>0</v>
      </c>
      <c r="AR6843" s="5">
        <v>0</v>
      </c>
      <c r="AS6843" s="6"/>
      <c r="AT6843" s="5">
        <v>0</v>
      </c>
      <c r="AU6843" s="5">
        <v>0</v>
      </c>
      <c r="AV6843" t="str">
        <f t="shared" si="1169"/>
        <v>N</v>
      </c>
      <c r="AW6843" t="s">
        <v>60</v>
      </c>
      <c r="AX6843" t="s">
        <v>61</v>
      </c>
      <c r="AY6843" t="s">
        <v>2637</v>
      </c>
      <c r="AZ6843" t="s">
        <v>2637</v>
      </c>
      <c r="BA6843" t="str">
        <f t="shared" si="1170"/>
        <v>N</v>
      </c>
    </row>
    <row r="6844" spans="1:53">
      <c r="A6844" t="s">
        <v>436</v>
      </c>
      <c r="B6844" t="s">
        <v>54</v>
      </c>
      <c r="C6844" t="s">
        <v>89</v>
      </c>
      <c r="D6844">
        <v>2023</v>
      </c>
      <c r="F6844" t="s">
        <v>15587</v>
      </c>
      <c r="G6844" t="s">
        <v>15588</v>
      </c>
      <c r="H6844" t="s">
        <v>15589</v>
      </c>
      <c r="I6844" t="s">
        <v>15590</v>
      </c>
      <c r="J6844" t="s">
        <v>58</v>
      </c>
      <c r="K6844" t="s">
        <v>59</v>
      </c>
      <c r="L6844" s="5">
        <v>0</v>
      </c>
      <c r="M6844" s="5">
        <v>0</v>
      </c>
      <c r="N6844" s="5">
        <f t="shared" si="1166"/>
        <v>0</v>
      </c>
      <c r="O6844" s="5">
        <v>0</v>
      </c>
      <c r="P6844" s="5">
        <v>0</v>
      </c>
      <c r="Q6844" s="5">
        <f t="shared" si="1167"/>
        <v>0</v>
      </c>
      <c r="R6844" s="5">
        <v>0</v>
      </c>
      <c r="S6844" s="5">
        <v>0</v>
      </c>
      <c r="T6844" s="5">
        <f t="shared" si="1168"/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f t="shared" si="1171"/>
        <v>0</v>
      </c>
      <c r="Z6844" s="5">
        <v>0</v>
      </c>
      <c r="AA6844" s="5">
        <v>1</v>
      </c>
      <c r="AB6844" s="5">
        <f t="shared" si="1172"/>
        <v>1</v>
      </c>
      <c r="AC6844" s="5">
        <v>0</v>
      </c>
      <c r="AD6844" s="5">
        <v>0</v>
      </c>
      <c r="AE6844" s="5">
        <f t="shared" si="1173"/>
        <v>0</v>
      </c>
      <c r="AF6844" s="5">
        <v>0</v>
      </c>
      <c r="AG6844" s="6">
        <v>45243</v>
      </c>
      <c r="AH6844" s="5">
        <v>1</v>
      </c>
      <c r="AI6844" s="5">
        <v>0</v>
      </c>
      <c r="AJ6844" s="5">
        <v>0</v>
      </c>
      <c r="AK6844" s="5">
        <f t="shared" si="1174"/>
        <v>0</v>
      </c>
      <c r="AL6844" s="5">
        <v>0</v>
      </c>
      <c r="AM6844" s="5">
        <v>0</v>
      </c>
      <c r="AN6844" s="5">
        <f t="shared" si="1175"/>
        <v>0</v>
      </c>
      <c r="AO6844" s="5">
        <v>0</v>
      </c>
      <c r="AP6844" s="5">
        <v>0</v>
      </c>
      <c r="AQ6844" s="5">
        <f t="shared" si="1176"/>
        <v>0</v>
      </c>
      <c r="AR6844" s="5">
        <v>0</v>
      </c>
      <c r="AS6844" s="6"/>
      <c r="AT6844" s="5">
        <v>0</v>
      </c>
      <c r="AU6844" s="5">
        <v>0</v>
      </c>
      <c r="AV6844" t="str">
        <f t="shared" si="1169"/>
        <v>N</v>
      </c>
      <c r="AW6844" t="s">
        <v>60</v>
      </c>
      <c r="AX6844" t="s">
        <v>61</v>
      </c>
      <c r="AY6844" t="s">
        <v>2637</v>
      </c>
      <c r="AZ6844" t="s">
        <v>2637</v>
      </c>
      <c r="BA6844" t="str">
        <f t="shared" si="1170"/>
        <v>N</v>
      </c>
    </row>
    <row r="6845" spans="1:53">
      <c r="A6845" t="s">
        <v>436</v>
      </c>
      <c r="B6845" t="s">
        <v>54</v>
      </c>
      <c r="C6845" t="s">
        <v>89</v>
      </c>
      <c r="D6845">
        <v>2023</v>
      </c>
      <c r="F6845" t="s">
        <v>15591</v>
      </c>
      <c r="G6845" t="s">
        <v>15592</v>
      </c>
      <c r="H6845" t="s">
        <v>15593</v>
      </c>
      <c r="I6845" t="s">
        <v>15594</v>
      </c>
      <c r="J6845" t="s">
        <v>58</v>
      </c>
      <c r="K6845" t="s">
        <v>59</v>
      </c>
      <c r="L6845" s="5">
        <v>0</v>
      </c>
      <c r="M6845" s="5">
        <v>0</v>
      </c>
      <c r="N6845" s="5">
        <f t="shared" si="1166"/>
        <v>0</v>
      </c>
      <c r="O6845" s="5">
        <v>0</v>
      </c>
      <c r="P6845" s="5">
        <v>0</v>
      </c>
      <c r="Q6845" s="5">
        <f t="shared" si="1167"/>
        <v>0</v>
      </c>
      <c r="R6845" s="5">
        <v>0</v>
      </c>
      <c r="S6845" s="5">
        <v>0</v>
      </c>
      <c r="T6845" s="5">
        <f t="shared" si="1168"/>
        <v>0</v>
      </c>
      <c r="U6845" s="5">
        <v>0</v>
      </c>
      <c r="V6845" s="5">
        <v>0</v>
      </c>
      <c r="W6845" s="5">
        <v>0</v>
      </c>
      <c r="X6845" s="5">
        <v>0</v>
      </c>
      <c r="Y6845" s="5">
        <f t="shared" si="1171"/>
        <v>0</v>
      </c>
      <c r="Z6845" s="5">
        <v>0</v>
      </c>
      <c r="AA6845" s="5">
        <v>1</v>
      </c>
      <c r="AB6845" s="5">
        <f t="shared" si="1172"/>
        <v>1</v>
      </c>
      <c r="AC6845" s="5">
        <v>0</v>
      </c>
      <c r="AD6845" s="5">
        <v>0</v>
      </c>
      <c r="AE6845" s="5">
        <f t="shared" si="1173"/>
        <v>0</v>
      </c>
      <c r="AF6845" s="5">
        <v>0</v>
      </c>
      <c r="AG6845" s="6">
        <v>45244</v>
      </c>
      <c r="AH6845" s="5">
        <v>1</v>
      </c>
      <c r="AI6845" s="5">
        <v>0</v>
      </c>
      <c r="AJ6845" s="5">
        <v>0</v>
      </c>
      <c r="AK6845" s="5">
        <f t="shared" si="1174"/>
        <v>0</v>
      </c>
      <c r="AL6845" s="5">
        <v>0</v>
      </c>
      <c r="AM6845" s="5">
        <v>0</v>
      </c>
      <c r="AN6845" s="5">
        <f t="shared" si="1175"/>
        <v>0</v>
      </c>
      <c r="AO6845" s="5">
        <v>0</v>
      </c>
      <c r="AP6845" s="5">
        <v>0</v>
      </c>
      <c r="AQ6845" s="5">
        <f t="shared" si="1176"/>
        <v>0</v>
      </c>
      <c r="AR6845" s="5">
        <v>0</v>
      </c>
      <c r="AS6845" s="6"/>
      <c r="AT6845" s="5">
        <v>0</v>
      </c>
      <c r="AU6845" s="5">
        <v>0</v>
      </c>
      <c r="AV6845" t="str">
        <f t="shared" si="1169"/>
        <v>N</v>
      </c>
      <c r="AW6845" t="s">
        <v>60</v>
      </c>
      <c r="AX6845" t="s">
        <v>61</v>
      </c>
      <c r="AY6845" t="s">
        <v>2637</v>
      </c>
      <c r="AZ6845" t="s">
        <v>2637</v>
      </c>
      <c r="BA6845" t="str">
        <f t="shared" si="1170"/>
        <v>N</v>
      </c>
    </row>
    <row r="6846" spans="1:53">
      <c r="A6846" t="s">
        <v>436</v>
      </c>
      <c r="B6846" t="s">
        <v>54</v>
      </c>
      <c r="C6846" t="s">
        <v>89</v>
      </c>
      <c r="D6846">
        <v>2023</v>
      </c>
      <c r="F6846" t="s">
        <v>15595</v>
      </c>
      <c r="G6846" t="s">
        <v>15596</v>
      </c>
      <c r="H6846" t="s">
        <v>15597</v>
      </c>
      <c r="I6846" t="s">
        <v>15598</v>
      </c>
      <c r="J6846" t="s">
        <v>58</v>
      </c>
      <c r="K6846" t="s">
        <v>59</v>
      </c>
      <c r="L6846" s="5">
        <v>0</v>
      </c>
      <c r="M6846" s="5">
        <v>0</v>
      </c>
      <c r="N6846" s="5">
        <f t="shared" si="1166"/>
        <v>0</v>
      </c>
      <c r="O6846" s="5">
        <v>0</v>
      </c>
      <c r="P6846" s="5">
        <v>0</v>
      </c>
      <c r="Q6846" s="5">
        <f t="shared" si="1167"/>
        <v>0</v>
      </c>
      <c r="R6846" s="5">
        <v>0</v>
      </c>
      <c r="S6846" s="5">
        <v>0</v>
      </c>
      <c r="T6846" s="5">
        <f t="shared" si="1168"/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f t="shared" si="1171"/>
        <v>0</v>
      </c>
      <c r="Z6846" s="5">
        <v>0</v>
      </c>
      <c r="AA6846" s="5">
        <v>1</v>
      </c>
      <c r="AB6846" s="5">
        <f t="shared" si="1172"/>
        <v>1</v>
      </c>
      <c r="AC6846" s="5">
        <v>0</v>
      </c>
      <c r="AD6846" s="5">
        <v>0</v>
      </c>
      <c r="AE6846" s="5">
        <f t="shared" si="1173"/>
        <v>0</v>
      </c>
      <c r="AF6846" s="5">
        <v>0</v>
      </c>
      <c r="AG6846" s="6">
        <v>45210</v>
      </c>
      <c r="AH6846" s="5">
        <v>1</v>
      </c>
      <c r="AI6846" s="5">
        <v>0</v>
      </c>
      <c r="AJ6846" s="5">
        <v>0</v>
      </c>
      <c r="AK6846" s="5">
        <f t="shared" si="1174"/>
        <v>0</v>
      </c>
      <c r="AL6846" s="5">
        <v>0</v>
      </c>
      <c r="AM6846" s="5">
        <v>0</v>
      </c>
      <c r="AN6846" s="5">
        <f t="shared" si="1175"/>
        <v>0</v>
      </c>
      <c r="AO6846" s="5">
        <v>0</v>
      </c>
      <c r="AP6846" s="5">
        <v>0</v>
      </c>
      <c r="AQ6846" s="5">
        <f t="shared" si="1176"/>
        <v>0</v>
      </c>
      <c r="AR6846" s="5">
        <v>0</v>
      </c>
      <c r="AS6846" s="6"/>
      <c r="AT6846" s="5">
        <v>0</v>
      </c>
      <c r="AU6846" s="5">
        <v>0</v>
      </c>
      <c r="AV6846" t="str">
        <f t="shared" si="1169"/>
        <v>N</v>
      </c>
      <c r="AW6846" t="s">
        <v>60</v>
      </c>
      <c r="AX6846" t="s">
        <v>61</v>
      </c>
      <c r="AY6846" t="s">
        <v>2637</v>
      </c>
      <c r="AZ6846" t="s">
        <v>2637</v>
      </c>
      <c r="BA6846" t="str">
        <f t="shared" si="1170"/>
        <v>N</v>
      </c>
    </row>
    <row r="6847" spans="1:53">
      <c r="A6847" t="s">
        <v>436</v>
      </c>
      <c r="B6847" t="s">
        <v>54</v>
      </c>
      <c r="C6847" t="s">
        <v>89</v>
      </c>
      <c r="D6847">
        <v>2023</v>
      </c>
      <c r="F6847" t="s">
        <v>15599</v>
      </c>
      <c r="G6847" t="s">
        <v>15600</v>
      </c>
      <c r="H6847" t="s">
        <v>15601</v>
      </c>
      <c r="I6847" t="s">
        <v>15602</v>
      </c>
      <c r="J6847" t="s">
        <v>58</v>
      </c>
      <c r="K6847" t="s">
        <v>59</v>
      </c>
      <c r="L6847" s="5">
        <v>0</v>
      </c>
      <c r="M6847" s="5">
        <v>0</v>
      </c>
      <c r="N6847" s="5">
        <f t="shared" si="1166"/>
        <v>0</v>
      </c>
      <c r="O6847" s="5">
        <v>0</v>
      </c>
      <c r="P6847" s="5">
        <v>0</v>
      </c>
      <c r="Q6847" s="5">
        <f t="shared" si="1167"/>
        <v>0</v>
      </c>
      <c r="R6847" s="5">
        <v>0</v>
      </c>
      <c r="S6847" s="5">
        <v>0</v>
      </c>
      <c r="T6847" s="5">
        <f t="shared" si="1168"/>
        <v>0</v>
      </c>
      <c r="U6847" s="5">
        <v>0</v>
      </c>
      <c r="V6847" s="5">
        <v>0</v>
      </c>
      <c r="W6847" s="5">
        <v>0</v>
      </c>
      <c r="X6847" s="5">
        <v>0</v>
      </c>
      <c r="Y6847" s="5">
        <f t="shared" si="1171"/>
        <v>0</v>
      </c>
      <c r="Z6847" s="5">
        <v>0</v>
      </c>
      <c r="AA6847" s="5">
        <v>1</v>
      </c>
      <c r="AB6847" s="5">
        <f t="shared" si="1172"/>
        <v>1</v>
      </c>
      <c r="AC6847" s="5">
        <v>0</v>
      </c>
      <c r="AD6847" s="5">
        <v>0</v>
      </c>
      <c r="AE6847" s="5">
        <f t="shared" si="1173"/>
        <v>0</v>
      </c>
      <c r="AF6847" s="5">
        <v>0</v>
      </c>
      <c r="AG6847" s="6">
        <v>45063</v>
      </c>
      <c r="AH6847" s="5">
        <v>1</v>
      </c>
      <c r="AI6847" s="5">
        <v>0</v>
      </c>
      <c r="AJ6847" s="5">
        <v>0</v>
      </c>
      <c r="AK6847" s="5">
        <f t="shared" si="1174"/>
        <v>0</v>
      </c>
      <c r="AL6847" s="5">
        <v>0</v>
      </c>
      <c r="AM6847" s="5">
        <v>0</v>
      </c>
      <c r="AN6847" s="5">
        <f t="shared" si="1175"/>
        <v>0</v>
      </c>
      <c r="AO6847" s="5">
        <v>0</v>
      </c>
      <c r="AP6847" s="5">
        <v>0</v>
      </c>
      <c r="AQ6847" s="5">
        <f t="shared" si="1176"/>
        <v>0</v>
      </c>
      <c r="AR6847" s="5">
        <v>0</v>
      </c>
      <c r="AS6847" s="6"/>
      <c r="AT6847" s="5">
        <v>0</v>
      </c>
      <c r="AU6847" s="5">
        <v>0</v>
      </c>
      <c r="AV6847" t="str">
        <f t="shared" si="1169"/>
        <v>N</v>
      </c>
      <c r="AW6847" t="s">
        <v>60</v>
      </c>
      <c r="AX6847" t="s">
        <v>61</v>
      </c>
      <c r="AY6847" t="s">
        <v>2637</v>
      </c>
      <c r="AZ6847" t="s">
        <v>2637</v>
      </c>
      <c r="BA6847" t="str">
        <f t="shared" si="1170"/>
        <v>N</v>
      </c>
    </row>
    <row r="6848" spans="1:53">
      <c r="A6848" t="s">
        <v>436</v>
      </c>
      <c r="B6848" t="s">
        <v>54</v>
      </c>
      <c r="C6848" t="s">
        <v>89</v>
      </c>
      <c r="D6848">
        <v>2023</v>
      </c>
      <c r="F6848" t="s">
        <v>15603</v>
      </c>
      <c r="G6848" t="s">
        <v>15604</v>
      </c>
      <c r="H6848" t="s">
        <v>15605</v>
      </c>
      <c r="I6848" t="s">
        <v>15606</v>
      </c>
      <c r="J6848" t="s">
        <v>58</v>
      </c>
      <c r="K6848" t="s">
        <v>59</v>
      </c>
      <c r="L6848" s="5">
        <v>0</v>
      </c>
      <c r="M6848" s="5">
        <v>0</v>
      </c>
      <c r="N6848" s="5">
        <f t="shared" si="1166"/>
        <v>0</v>
      </c>
      <c r="O6848" s="5">
        <v>0</v>
      </c>
      <c r="P6848" s="5">
        <v>0</v>
      </c>
      <c r="Q6848" s="5">
        <f t="shared" si="1167"/>
        <v>0</v>
      </c>
      <c r="R6848" s="5">
        <v>0</v>
      </c>
      <c r="S6848" s="5">
        <v>0</v>
      </c>
      <c r="T6848" s="5">
        <f t="shared" si="1168"/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f t="shared" si="1171"/>
        <v>0</v>
      </c>
      <c r="Z6848" s="5">
        <v>0</v>
      </c>
      <c r="AA6848" s="5">
        <v>1</v>
      </c>
      <c r="AB6848" s="5">
        <f t="shared" si="1172"/>
        <v>1</v>
      </c>
      <c r="AC6848" s="5">
        <v>0</v>
      </c>
      <c r="AD6848" s="5">
        <v>0</v>
      </c>
      <c r="AE6848" s="5">
        <f t="shared" si="1173"/>
        <v>0</v>
      </c>
      <c r="AF6848" s="5">
        <v>0</v>
      </c>
      <c r="AG6848" s="6">
        <v>45201</v>
      </c>
      <c r="AH6848" s="5">
        <v>1</v>
      </c>
      <c r="AI6848" s="5">
        <v>0</v>
      </c>
      <c r="AJ6848" s="5">
        <v>0</v>
      </c>
      <c r="AK6848" s="5">
        <f t="shared" si="1174"/>
        <v>0</v>
      </c>
      <c r="AL6848" s="5">
        <v>0</v>
      </c>
      <c r="AM6848" s="5">
        <v>0</v>
      </c>
      <c r="AN6848" s="5">
        <f t="shared" si="1175"/>
        <v>0</v>
      </c>
      <c r="AO6848" s="5">
        <v>0</v>
      </c>
      <c r="AP6848" s="5">
        <v>0</v>
      </c>
      <c r="AQ6848" s="5">
        <f t="shared" si="1176"/>
        <v>0</v>
      </c>
      <c r="AR6848" s="5">
        <v>0</v>
      </c>
      <c r="AS6848" s="6"/>
      <c r="AT6848" s="5">
        <v>0</v>
      </c>
      <c r="AU6848" s="5">
        <v>0</v>
      </c>
      <c r="AV6848" t="str">
        <f t="shared" si="1169"/>
        <v>N</v>
      </c>
      <c r="AW6848" t="s">
        <v>60</v>
      </c>
      <c r="AX6848" t="s">
        <v>61</v>
      </c>
      <c r="AY6848" t="s">
        <v>2637</v>
      </c>
      <c r="AZ6848" t="s">
        <v>2637</v>
      </c>
      <c r="BA6848" t="str">
        <f t="shared" si="1170"/>
        <v>N</v>
      </c>
    </row>
    <row r="6849" spans="1:53">
      <c r="A6849" t="s">
        <v>436</v>
      </c>
      <c r="B6849" t="s">
        <v>54</v>
      </c>
      <c r="C6849" t="s">
        <v>89</v>
      </c>
      <c r="D6849">
        <v>2023</v>
      </c>
      <c r="F6849" t="s">
        <v>15607</v>
      </c>
      <c r="G6849" t="s">
        <v>15608</v>
      </c>
      <c r="H6849" t="s">
        <v>15374</v>
      </c>
      <c r="I6849" t="s">
        <v>15609</v>
      </c>
      <c r="J6849" t="s">
        <v>58</v>
      </c>
      <c r="K6849" t="s">
        <v>59</v>
      </c>
      <c r="L6849" s="5">
        <v>0</v>
      </c>
      <c r="M6849" s="5">
        <v>0</v>
      </c>
      <c r="N6849" s="5">
        <f t="shared" si="1166"/>
        <v>0</v>
      </c>
      <c r="O6849" s="5">
        <v>0</v>
      </c>
      <c r="P6849" s="5">
        <v>0</v>
      </c>
      <c r="Q6849" s="5">
        <f t="shared" si="1167"/>
        <v>0</v>
      </c>
      <c r="R6849" s="5">
        <v>0</v>
      </c>
      <c r="S6849" s="5">
        <v>0</v>
      </c>
      <c r="T6849" s="5">
        <f t="shared" si="1168"/>
        <v>0</v>
      </c>
      <c r="U6849" s="5">
        <v>0</v>
      </c>
      <c r="V6849" s="5">
        <v>0</v>
      </c>
      <c r="W6849" s="5">
        <v>0</v>
      </c>
      <c r="X6849" s="5">
        <v>0</v>
      </c>
      <c r="Y6849" s="5">
        <f t="shared" si="1171"/>
        <v>0</v>
      </c>
      <c r="Z6849" s="5">
        <v>0</v>
      </c>
      <c r="AA6849" s="5">
        <v>1</v>
      </c>
      <c r="AB6849" s="5">
        <f t="shared" si="1172"/>
        <v>1</v>
      </c>
      <c r="AC6849" s="5">
        <v>0</v>
      </c>
      <c r="AD6849" s="5">
        <v>0</v>
      </c>
      <c r="AE6849" s="5">
        <f t="shared" si="1173"/>
        <v>0</v>
      </c>
      <c r="AF6849" s="5">
        <v>0</v>
      </c>
      <c r="AG6849" s="6">
        <v>45138</v>
      </c>
      <c r="AH6849" s="5">
        <v>1</v>
      </c>
      <c r="AI6849" s="5">
        <v>0</v>
      </c>
      <c r="AJ6849" s="5">
        <v>0</v>
      </c>
      <c r="AK6849" s="5">
        <f t="shared" si="1174"/>
        <v>0</v>
      </c>
      <c r="AL6849" s="5">
        <v>0</v>
      </c>
      <c r="AM6849" s="5">
        <v>0</v>
      </c>
      <c r="AN6849" s="5">
        <f t="shared" si="1175"/>
        <v>0</v>
      </c>
      <c r="AO6849" s="5">
        <v>0</v>
      </c>
      <c r="AP6849" s="5">
        <v>0</v>
      </c>
      <c r="AQ6849" s="5">
        <f t="shared" si="1176"/>
        <v>0</v>
      </c>
      <c r="AR6849" s="5">
        <v>0</v>
      </c>
      <c r="AS6849" s="6"/>
      <c r="AT6849" s="5">
        <v>0</v>
      </c>
      <c r="AU6849" s="5">
        <v>0</v>
      </c>
      <c r="AV6849" t="str">
        <f t="shared" si="1169"/>
        <v>N</v>
      </c>
      <c r="AW6849" t="s">
        <v>60</v>
      </c>
      <c r="AX6849" t="s">
        <v>61</v>
      </c>
      <c r="AY6849" t="s">
        <v>2637</v>
      </c>
      <c r="AZ6849" t="s">
        <v>2637</v>
      </c>
      <c r="BA6849" t="str">
        <f t="shared" si="1170"/>
        <v>N</v>
      </c>
    </row>
    <row r="6850" spans="1:53">
      <c r="A6850" t="s">
        <v>436</v>
      </c>
      <c r="B6850" t="s">
        <v>54</v>
      </c>
      <c r="C6850" t="s">
        <v>89</v>
      </c>
      <c r="D6850">
        <v>2023</v>
      </c>
      <c r="F6850" t="s">
        <v>15610</v>
      </c>
      <c r="G6850" t="s">
        <v>15611</v>
      </c>
      <c r="H6850" t="s">
        <v>15418</v>
      </c>
      <c r="I6850" t="s">
        <v>15612</v>
      </c>
      <c r="J6850" t="s">
        <v>58</v>
      </c>
      <c r="K6850" t="s">
        <v>59</v>
      </c>
      <c r="L6850" s="5">
        <v>0</v>
      </c>
      <c r="M6850" s="5">
        <v>0</v>
      </c>
      <c r="N6850" s="5">
        <f t="shared" ref="N6850:N6913" si="1177">L6850+M6850</f>
        <v>0</v>
      </c>
      <c r="O6850" s="5">
        <v>0</v>
      </c>
      <c r="P6850" s="5">
        <v>0</v>
      </c>
      <c r="Q6850" s="5">
        <f t="shared" ref="Q6850:Q6913" si="1178">O6850+P6850</f>
        <v>0</v>
      </c>
      <c r="R6850" s="5">
        <v>0</v>
      </c>
      <c r="S6850" s="5">
        <v>0</v>
      </c>
      <c r="T6850" s="5">
        <f t="shared" ref="T6850:T6913" si="1179">R6850+S6850</f>
        <v>0</v>
      </c>
      <c r="U6850" s="5">
        <v>0</v>
      </c>
      <c r="V6850" s="5">
        <v>0</v>
      </c>
      <c r="W6850" s="5">
        <v>0</v>
      </c>
      <c r="X6850" s="5">
        <v>0</v>
      </c>
      <c r="Y6850" s="5">
        <f t="shared" si="1171"/>
        <v>0</v>
      </c>
      <c r="Z6850" s="5">
        <v>0</v>
      </c>
      <c r="AA6850" s="5">
        <v>1</v>
      </c>
      <c r="AB6850" s="5">
        <f t="shared" si="1172"/>
        <v>1</v>
      </c>
      <c r="AC6850" s="5">
        <v>0</v>
      </c>
      <c r="AD6850" s="5">
        <v>0</v>
      </c>
      <c r="AE6850" s="5">
        <f t="shared" si="1173"/>
        <v>0</v>
      </c>
      <c r="AF6850" s="5">
        <v>0</v>
      </c>
      <c r="AG6850" s="6">
        <v>45148</v>
      </c>
      <c r="AH6850" s="5">
        <v>1</v>
      </c>
      <c r="AI6850" s="5">
        <v>0</v>
      </c>
      <c r="AJ6850" s="5">
        <v>0</v>
      </c>
      <c r="AK6850" s="5">
        <f t="shared" si="1174"/>
        <v>0</v>
      </c>
      <c r="AL6850" s="5">
        <v>0</v>
      </c>
      <c r="AM6850" s="5">
        <v>0</v>
      </c>
      <c r="AN6850" s="5">
        <f t="shared" si="1175"/>
        <v>0</v>
      </c>
      <c r="AO6850" s="5">
        <v>0</v>
      </c>
      <c r="AP6850" s="5">
        <v>0</v>
      </c>
      <c r="AQ6850" s="5">
        <f t="shared" si="1176"/>
        <v>0</v>
      </c>
      <c r="AR6850" s="5">
        <v>0</v>
      </c>
      <c r="AS6850" s="6"/>
      <c r="AT6850" s="5">
        <v>0</v>
      </c>
      <c r="AU6850" s="5">
        <v>0</v>
      </c>
      <c r="AV6850" t="str">
        <f t="shared" ref="AV6850:AV6913" si="1180">IF(AU6850 &gt; 0, "Y", "N")</f>
        <v>N</v>
      </c>
      <c r="AW6850" t="s">
        <v>60</v>
      </c>
      <c r="AX6850" t="s">
        <v>61</v>
      </c>
      <c r="AY6850" t="s">
        <v>2637</v>
      </c>
      <c r="AZ6850" t="s">
        <v>2637</v>
      </c>
      <c r="BA6850" t="str">
        <f t="shared" ref="BA6850:BA6913" si="1181">IF(OR(L6850&gt;0, O6850&gt;0, R6850&gt;0, W6850&gt;0, Z6850&gt;0, AC6850&gt;0, AI6850&gt;0, AL6850&gt;0, AO6850&gt;0, M6850&gt;0), "Y", "N")</f>
        <v>N</v>
      </c>
    </row>
    <row r="6851" spans="1:53">
      <c r="A6851" t="s">
        <v>436</v>
      </c>
      <c r="B6851" t="s">
        <v>54</v>
      </c>
      <c r="C6851" t="s">
        <v>89</v>
      </c>
      <c r="D6851">
        <v>2023</v>
      </c>
      <c r="F6851" t="s">
        <v>15613</v>
      </c>
      <c r="G6851" t="s">
        <v>15614</v>
      </c>
      <c r="H6851" t="s">
        <v>15615</v>
      </c>
      <c r="I6851" t="s">
        <v>15616</v>
      </c>
      <c r="J6851" t="s">
        <v>58</v>
      </c>
      <c r="K6851" t="s">
        <v>59</v>
      </c>
      <c r="L6851" s="5">
        <v>0</v>
      </c>
      <c r="M6851" s="5">
        <v>0</v>
      </c>
      <c r="N6851" s="5">
        <f t="shared" si="1177"/>
        <v>0</v>
      </c>
      <c r="O6851" s="5">
        <v>0</v>
      </c>
      <c r="P6851" s="5">
        <v>0</v>
      </c>
      <c r="Q6851" s="5">
        <f t="shared" si="1178"/>
        <v>0</v>
      </c>
      <c r="R6851" s="5">
        <v>0</v>
      </c>
      <c r="S6851" s="5">
        <v>0</v>
      </c>
      <c r="T6851" s="5">
        <f t="shared" si="1179"/>
        <v>0</v>
      </c>
      <c r="U6851" s="5">
        <v>0</v>
      </c>
      <c r="V6851" s="5">
        <v>0</v>
      </c>
      <c r="W6851" s="5">
        <v>0</v>
      </c>
      <c r="X6851" s="5">
        <v>0</v>
      </c>
      <c r="Y6851" s="5">
        <f t="shared" ref="Y6851:Y6914" si="1182">W6851+X6851</f>
        <v>0</v>
      </c>
      <c r="Z6851" s="5">
        <v>0</v>
      </c>
      <c r="AA6851" s="5">
        <v>1</v>
      </c>
      <c r="AB6851" s="5">
        <f t="shared" ref="AB6851:AB6914" si="1183">SUM(Z6851:AA6851)</f>
        <v>1</v>
      </c>
      <c r="AC6851" s="5">
        <v>0</v>
      </c>
      <c r="AD6851" s="5">
        <v>0</v>
      </c>
      <c r="AE6851" s="5">
        <f t="shared" ref="AE6851:AE6914" si="1184">SUM(AC6851:AD6851)</f>
        <v>0</v>
      </c>
      <c r="AF6851" s="5">
        <v>0</v>
      </c>
      <c r="AG6851" s="6">
        <v>45131</v>
      </c>
      <c r="AH6851" s="5">
        <v>1</v>
      </c>
      <c r="AI6851" s="5">
        <v>0</v>
      </c>
      <c r="AJ6851" s="5">
        <v>0</v>
      </c>
      <c r="AK6851" s="5">
        <f t="shared" ref="AK6851:AK6914" si="1185">SUM(AI6851:AJ6851)</f>
        <v>0</v>
      </c>
      <c r="AL6851" s="5">
        <v>0</v>
      </c>
      <c r="AM6851" s="5">
        <v>0</v>
      </c>
      <c r="AN6851" s="5">
        <f t="shared" ref="AN6851:AN6914" si="1186">SUM(AL6851:AM6851)</f>
        <v>0</v>
      </c>
      <c r="AO6851" s="5">
        <v>0</v>
      </c>
      <c r="AP6851" s="5">
        <v>0</v>
      </c>
      <c r="AQ6851" s="5">
        <f t="shared" ref="AQ6851:AQ6914" si="1187">SUM(AO6851:AP6851)</f>
        <v>0</v>
      </c>
      <c r="AR6851" s="5">
        <v>0</v>
      </c>
      <c r="AS6851" s="6"/>
      <c r="AT6851" s="5">
        <v>0</v>
      </c>
      <c r="AU6851" s="5">
        <v>0</v>
      </c>
      <c r="AV6851" t="str">
        <f t="shared" si="1180"/>
        <v>N</v>
      </c>
      <c r="AW6851" t="s">
        <v>60</v>
      </c>
      <c r="AX6851" t="s">
        <v>61</v>
      </c>
      <c r="AY6851" t="s">
        <v>2637</v>
      </c>
      <c r="AZ6851" t="s">
        <v>2637</v>
      </c>
      <c r="BA6851" t="str">
        <f t="shared" si="1181"/>
        <v>N</v>
      </c>
    </row>
    <row r="6852" spans="1:53">
      <c r="A6852" t="s">
        <v>436</v>
      </c>
      <c r="B6852" t="s">
        <v>54</v>
      </c>
      <c r="C6852" t="s">
        <v>89</v>
      </c>
      <c r="D6852">
        <v>2023</v>
      </c>
      <c r="F6852" t="s">
        <v>4783</v>
      </c>
      <c r="G6852" t="s">
        <v>4784</v>
      </c>
      <c r="H6852" t="s">
        <v>15617</v>
      </c>
      <c r="I6852" t="s">
        <v>15618</v>
      </c>
      <c r="J6852" t="s">
        <v>58</v>
      </c>
      <c r="K6852" t="s">
        <v>59</v>
      </c>
      <c r="L6852" s="5">
        <v>0</v>
      </c>
      <c r="M6852" s="5">
        <v>0</v>
      </c>
      <c r="N6852" s="5">
        <f t="shared" si="1177"/>
        <v>0</v>
      </c>
      <c r="O6852" s="5">
        <v>0</v>
      </c>
      <c r="P6852" s="5">
        <v>0</v>
      </c>
      <c r="Q6852" s="5">
        <f t="shared" si="1178"/>
        <v>0</v>
      </c>
      <c r="R6852" s="5">
        <v>0</v>
      </c>
      <c r="S6852" s="5">
        <v>0</v>
      </c>
      <c r="T6852" s="5">
        <f t="shared" si="1179"/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f t="shared" si="1182"/>
        <v>0</v>
      </c>
      <c r="Z6852" s="5">
        <v>0</v>
      </c>
      <c r="AA6852" s="5">
        <v>1</v>
      </c>
      <c r="AB6852" s="5">
        <f t="shared" si="1183"/>
        <v>1</v>
      </c>
      <c r="AC6852" s="5">
        <v>0</v>
      </c>
      <c r="AD6852" s="5">
        <v>0</v>
      </c>
      <c r="AE6852" s="5">
        <f t="shared" si="1184"/>
        <v>0</v>
      </c>
      <c r="AF6852" s="5">
        <v>0</v>
      </c>
      <c r="AG6852" s="6">
        <v>44950</v>
      </c>
      <c r="AH6852" s="5">
        <v>1</v>
      </c>
      <c r="AI6852" s="5">
        <v>0</v>
      </c>
      <c r="AJ6852" s="5">
        <v>0</v>
      </c>
      <c r="AK6852" s="5">
        <f t="shared" si="1185"/>
        <v>0</v>
      </c>
      <c r="AL6852" s="5">
        <v>0</v>
      </c>
      <c r="AM6852" s="5">
        <v>0</v>
      </c>
      <c r="AN6852" s="5">
        <f t="shared" si="1186"/>
        <v>0</v>
      </c>
      <c r="AO6852" s="5">
        <v>0</v>
      </c>
      <c r="AP6852" s="5">
        <v>0</v>
      </c>
      <c r="AQ6852" s="5">
        <f t="shared" si="1187"/>
        <v>0</v>
      </c>
      <c r="AR6852" s="5">
        <v>0</v>
      </c>
      <c r="AS6852" s="6"/>
      <c r="AT6852" s="5">
        <v>0</v>
      </c>
      <c r="AU6852" s="5">
        <v>0</v>
      </c>
      <c r="AV6852" t="str">
        <f t="shared" si="1180"/>
        <v>N</v>
      </c>
      <c r="AW6852" t="s">
        <v>60</v>
      </c>
      <c r="AX6852" t="s">
        <v>61</v>
      </c>
      <c r="AY6852" t="s">
        <v>2637</v>
      </c>
      <c r="AZ6852" t="s">
        <v>2637</v>
      </c>
      <c r="BA6852" t="str">
        <f t="shared" si="1181"/>
        <v>N</v>
      </c>
    </row>
    <row r="6853" spans="1:53">
      <c r="A6853" t="s">
        <v>436</v>
      </c>
      <c r="B6853" t="s">
        <v>54</v>
      </c>
      <c r="C6853" t="s">
        <v>89</v>
      </c>
      <c r="D6853">
        <v>2023</v>
      </c>
      <c r="F6853" t="s">
        <v>15619</v>
      </c>
      <c r="G6853" t="s">
        <v>15620</v>
      </c>
      <c r="H6853" t="s">
        <v>14878</v>
      </c>
      <c r="I6853" t="s">
        <v>15621</v>
      </c>
      <c r="J6853" t="s">
        <v>58</v>
      </c>
      <c r="K6853" t="s">
        <v>59</v>
      </c>
      <c r="L6853" s="5">
        <v>0</v>
      </c>
      <c r="M6853" s="5">
        <v>0</v>
      </c>
      <c r="N6853" s="5">
        <f t="shared" si="1177"/>
        <v>0</v>
      </c>
      <c r="O6853" s="5">
        <v>0</v>
      </c>
      <c r="P6853" s="5">
        <v>0</v>
      </c>
      <c r="Q6853" s="5">
        <f t="shared" si="1178"/>
        <v>0</v>
      </c>
      <c r="R6853" s="5">
        <v>0</v>
      </c>
      <c r="S6853" s="5">
        <v>0</v>
      </c>
      <c r="T6853" s="5">
        <f t="shared" si="1179"/>
        <v>0</v>
      </c>
      <c r="U6853" s="5">
        <v>0</v>
      </c>
      <c r="V6853" s="5">
        <v>0</v>
      </c>
      <c r="W6853" s="5">
        <v>0</v>
      </c>
      <c r="X6853" s="5">
        <v>0</v>
      </c>
      <c r="Y6853" s="5">
        <f t="shared" si="1182"/>
        <v>0</v>
      </c>
      <c r="Z6853" s="5">
        <v>0</v>
      </c>
      <c r="AA6853" s="5">
        <v>1</v>
      </c>
      <c r="AB6853" s="5">
        <f t="shared" si="1183"/>
        <v>1</v>
      </c>
      <c r="AC6853" s="5">
        <v>0</v>
      </c>
      <c r="AD6853" s="5">
        <v>0</v>
      </c>
      <c r="AE6853" s="5">
        <f t="shared" si="1184"/>
        <v>0</v>
      </c>
      <c r="AF6853" s="5">
        <v>0</v>
      </c>
      <c r="AG6853" s="6">
        <v>44978</v>
      </c>
      <c r="AH6853" s="5">
        <v>1</v>
      </c>
      <c r="AI6853" s="5">
        <v>0</v>
      </c>
      <c r="AJ6853" s="5">
        <v>0</v>
      </c>
      <c r="AK6853" s="5">
        <f t="shared" si="1185"/>
        <v>0</v>
      </c>
      <c r="AL6853" s="5">
        <v>0</v>
      </c>
      <c r="AM6853" s="5">
        <v>0</v>
      </c>
      <c r="AN6853" s="5">
        <f t="shared" si="1186"/>
        <v>0</v>
      </c>
      <c r="AO6853" s="5">
        <v>0</v>
      </c>
      <c r="AP6853" s="5">
        <v>0</v>
      </c>
      <c r="AQ6853" s="5">
        <f t="shared" si="1187"/>
        <v>0</v>
      </c>
      <c r="AR6853" s="5">
        <v>0</v>
      </c>
      <c r="AS6853" s="6"/>
      <c r="AT6853" s="5">
        <v>0</v>
      </c>
      <c r="AU6853" s="5">
        <v>0</v>
      </c>
      <c r="AV6853" t="str">
        <f t="shared" si="1180"/>
        <v>N</v>
      </c>
      <c r="AW6853" t="s">
        <v>60</v>
      </c>
      <c r="AX6853" t="s">
        <v>61</v>
      </c>
      <c r="AY6853" t="s">
        <v>2637</v>
      </c>
      <c r="AZ6853" t="s">
        <v>2637</v>
      </c>
      <c r="BA6853" t="str">
        <f t="shared" si="1181"/>
        <v>N</v>
      </c>
    </row>
    <row r="6854" spans="1:53">
      <c r="A6854" t="s">
        <v>436</v>
      </c>
      <c r="B6854" t="s">
        <v>54</v>
      </c>
      <c r="C6854" t="s">
        <v>89</v>
      </c>
      <c r="D6854">
        <v>2023</v>
      </c>
      <c r="F6854" t="s">
        <v>15622</v>
      </c>
      <c r="G6854" t="s">
        <v>15623</v>
      </c>
      <c r="H6854" t="s">
        <v>15624</v>
      </c>
      <c r="I6854" t="s">
        <v>15625</v>
      </c>
      <c r="J6854" t="s">
        <v>58</v>
      </c>
      <c r="K6854" t="s">
        <v>59</v>
      </c>
      <c r="L6854" s="5">
        <v>0</v>
      </c>
      <c r="M6854" s="5">
        <v>0</v>
      </c>
      <c r="N6854" s="5">
        <f t="shared" si="1177"/>
        <v>0</v>
      </c>
      <c r="O6854" s="5">
        <v>0</v>
      </c>
      <c r="P6854" s="5">
        <v>0</v>
      </c>
      <c r="Q6854" s="5">
        <f t="shared" si="1178"/>
        <v>0</v>
      </c>
      <c r="R6854" s="5">
        <v>0</v>
      </c>
      <c r="S6854" s="5">
        <v>0</v>
      </c>
      <c r="T6854" s="5">
        <f t="shared" si="1179"/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f t="shared" si="1182"/>
        <v>0</v>
      </c>
      <c r="Z6854" s="5">
        <v>0</v>
      </c>
      <c r="AA6854" s="5">
        <v>1</v>
      </c>
      <c r="AB6854" s="5">
        <f t="shared" si="1183"/>
        <v>1</v>
      </c>
      <c r="AC6854" s="5">
        <v>0</v>
      </c>
      <c r="AD6854" s="5">
        <v>0</v>
      </c>
      <c r="AE6854" s="5">
        <f t="shared" si="1184"/>
        <v>0</v>
      </c>
      <c r="AF6854" s="5">
        <v>0</v>
      </c>
      <c r="AG6854" s="6">
        <v>45274</v>
      </c>
      <c r="AH6854" s="5">
        <v>1</v>
      </c>
      <c r="AI6854" s="5">
        <v>0</v>
      </c>
      <c r="AJ6854" s="5">
        <v>0</v>
      </c>
      <c r="AK6854" s="5">
        <f t="shared" si="1185"/>
        <v>0</v>
      </c>
      <c r="AL6854" s="5">
        <v>0</v>
      </c>
      <c r="AM6854" s="5">
        <v>0</v>
      </c>
      <c r="AN6854" s="5">
        <f t="shared" si="1186"/>
        <v>0</v>
      </c>
      <c r="AO6854" s="5">
        <v>0</v>
      </c>
      <c r="AP6854" s="5">
        <v>0</v>
      </c>
      <c r="AQ6854" s="5">
        <f t="shared" si="1187"/>
        <v>0</v>
      </c>
      <c r="AR6854" s="5">
        <v>0</v>
      </c>
      <c r="AS6854" s="6"/>
      <c r="AT6854" s="5">
        <v>0</v>
      </c>
      <c r="AU6854" s="5">
        <v>0</v>
      </c>
      <c r="AV6854" t="str">
        <f t="shared" si="1180"/>
        <v>N</v>
      </c>
      <c r="AW6854" t="s">
        <v>60</v>
      </c>
      <c r="AX6854" t="s">
        <v>61</v>
      </c>
      <c r="AY6854" t="s">
        <v>2637</v>
      </c>
      <c r="AZ6854" t="s">
        <v>2637</v>
      </c>
      <c r="BA6854" t="str">
        <f t="shared" si="1181"/>
        <v>N</v>
      </c>
    </row>
    <row r="6855" spans="1:53">
      <c r="A6855" t="s">
        <v>436</v>
      </c>
      <c r="B6855" t="s">
        <v>54</v>
      </c>
      <c r="C6855" t="s">
        <v>89</v>
      </c>
      <c r="D6855">
        <v>2023</v>
      </c>
      <c r="F6855" t="s">
        <v>15201</v>
      </c>
      <c r="G6855" t="s">
        <v>15626</v>
      </c>
      <c r="H6855" t="s">
        <v>15627</v>
      </c>
      <c r="I6855" t="s">
        <v>15628</v>
      </c>
      <c r="J6855" t="s">
        <v>58</v>
      </c>
      <c r="K6855" t="s">
        <v>59</v>
      </c>
      <c r="L6855" s="5">
        <v>0</v>
      </c>
      <c r="M6855" s="5">
        <v>0</v>
      </c>
      <c r="N6855" s="5">
        <f t="shared" si="1177"/>
        <v>0</v>
      </c>
      <c r="O6855" s="5">
        <v>0</v>
      </c>
      <c r="P6855" s="5">
        <v>0</v>
      </c>
      <c r="Q6855" s="5">
        <f t="shared" si="1178"/>
        <v>0</v>
      </c>
      <c r="R6855" s="5">
        <v>0</v>
      </c>
      <c r="S6855" s="5">
        <v>0</v>
      </c>
      <c r="T6855" s="5">
        <f t="shared" si="1179"/>
        <v>0</v>
      </c>
      <c r="U6855" s="5">
        <v>0</v>
      </c>
      <c r="V6855" s="5">
        <v>0</v>
      </c>
      <c r="W6855" s="5">
        <v>0</v>
      </c>
      <c r="X6855" s="5">
        <v>0</v>
      </c>
      <c r="Y6855" s="5">
        <f t="shared" si="1182"/>
        <v>0</v>
      </c>
      <c r="Z6855" s="5">
        <v>0</v>
      </c>
      <c r="AA6855" s="5">
        <v>1</v>
      </c>
      <c r="AB6855" s="5">
        <f t="shared" si="1183"/>
        <v>1</v>
      </c>
      <c r="AC6855" s="5">
        <v>0</v>
      </c>
      <c r="AD6855" s="5">
        <v>0</v>
      </c>
      <c r="AE6855" s="5">
        <f t="shared" si="1184"/>
        <v>0</v>
      </c>
      <c r="AF6855" s="5">
        <v>0</v>
      </c>
      <c r="AG6855" s="6">
        <v>45174</v>
      </c>
      <c r="AH6855" s="5">
        <v>1</v>
      </c>
      <c r="AI6855" s="5">
        <v>0</v>
      </c>
      <c r="AJ6855" s="5">
        <v>0</v>
      </c>
      <c r="AK6855" s="5">
        <f t="shared" si="1185"/>
        <v>0</v>
      </c>
      <c r="AL6855" s="5">
        <v>0</v>
      </c>
      <c r="AM6855" s="5">
        <v>0</v>
      </c>
      <c r="AN6855" s="5">
        <f t="shared" si="1186"/>
        <v>0</v>
      </c>
      <c r="AO6855" s="5">
        <v>0</v>
      </c>
      <c r="AP6855" s="5">
        <v>0</v>
      </c>
      <c r="AQ6855" s="5">
        <f t="shared" si="1187"/>
        <v>0</v>
      </c>
      <c r="AR6855" s="5">
        <v>0</v>
      </c>
      <c r="AS6855" s="6"/>
      <c r="AT6855" s="5">
        <v>0</v>
      </c>
      <c r="AU6855" s="5">
        <v>0</v>
      </c>
      <c r="AV6855" t="str">
        <f t="shared" si="1180"/>
        <v>N</v>
      </c>
      <c r="AW6855" t="s">
        <v>60</v>
      </c>
      <c r="AX6855" t="s">
        <v>61</v>
      </c>
      <c r="AY6855" t="s">
        <v>2637</v>
      </c>
      <c r="AZ6855" t="s">
        <v>2637</v>
      </c>
      <c r="BA6855" t="str">
        <f t="shared" si="1181"/>
        <v>N</v>
      </c>
    </row>
    <row r="6856" spans="1:53">
      <c r="A6856" t="s">
        <v>436</v>
      </c>
      <c r="B6856" t="s">
        <v>54</v>
      </c>
      <c r="C6856" t="s">
        <v>89</v>
      </c>
      <c r="D6856">
        <v>2023</v>
      </c>
      <c r="F6856" t="s">
        <v>12696</v>
      </c>
      <c r="G6856" t="s">
        <v>12697</v>
      </c>
      <c r="H6856" t="s">
        <v>15629</v>
      </c>
      <c r="I6856" t="s">
        <v>15630</v>
      </c>
      <c r="J6856" t="s">
        <v>58</v>
      </c>
      <c r="K6856" t="s">
        <v>59</v>
      </c>
      <c r="L6856" s="5">
        <v>0</v>
      </c>
      <c r="M6856" s="5">
        <v>0</v>
      </c>
      <c r="N6856" s="5">
        <f t="shared" si="1177"/>
        <v>0</v>
      </c>
      <c r="O6856" s="5">
        <v>0</v>
      </c>
      <c r="P6856" s="5">
        <v>0</v>
      </c>
      <c r="Q6856" s="5">
        <f t="shared" si="1178"/>
        <v>0</v>
      </c>
      <c r="R6856" s="5">
        <v>0</v>
      </c>
      <c r="S6856" s="5">
        <v>0</v>
      </c>
      <c r="T6856" s="5">
        <f t="shared" si="1179"/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f t="shared" si="1182"/>
        <v>0</v>
      </c>
      <c r="Z6856" s="5">
        <v>0</v>
      </c>
      <c r="AA6856" s="5">
        <v>1</v>
      </c>
      <c r="AB6856" s="5">
        <f t="shared" si="1183"/>
        <v>1</v>
      </c>
      <c r="AC6856" s="5">
        <v>0</v>
      </c>
      <c r="AD6856" s="5">
        <v>0</v>
      </c>
      <c r="AE6856" s="5">
        <f t="shared" si="1184"/>
        <v>0</v>
      </c>
      <c r="AF6856" s="5">
        <v>0</v>
      </c>
      <c r="AG6856" s="6">
        <v>45187</v>
      </c>
      <c r="AH6856" s="5">
        <v>1</v>
      </c>
      <c r="AI6856" s="5">
        <v>0</v>
      </c>
      <c r="AJ6856" s="5">
        <v>0</v>
      </c>
      <c r="AK6856" s="5">
        <f t="shared" si="1185"/>
        <v>0</v>
      </c>
      <c r="AL6856" s="5">
        <v>0</v>
      </c>
      <c r="AM6856" s="5">
        <v>0</v>
      </c>
      <c r="AN6856" s="5">
        <f t="shared" si="1186"/>
        <v>0</v>
      </c>
      <c r="AO6856" s="5">
        <v>0</v>
      </c>
      <c r="AP6856" s="5">
        <v>0</v>
      </c>
      <c r="AQ6856" s="5">
        <f t="shared" si="1187"/>
        <v>0</v>
      </c>
      <c r="AR6856" s="5">
        <v>0</v>
      </c>
      <c r="AS6856" s="6"/>
      <c r="AT6856" s="5">
        <v>0</v>
      </c>
      <c r="AU6856" s="5">
        <v>0</v>
      </c>
      <c r="AV6856" t="str">
        <f t="shared" si="1180"/>
        <v>N</v>
      </c>
      <c r="AW6856" t="s">
        <v>60</v>
      </c>
      <c r="AX6856" t="s">
        <v>61</v>
      </c>
      <c r="AY6856" t="s">
        <v>2637</v>
      </c>
      <c r="AZ6856" t="s">
        <v>2637</v>
      </c>
      <c r="BA6856" t="str">
        <f t="shared" si="1181"/>
        <v>N</v>
      </c>
    </row>
    <row r="6857" spans="1:53">
      <c r="A6857" t="s">
        <v>436</v>
      </c>
      <c r="B6857" t="s">
        <v>54</v>
      </c>
      <c r="C6857" t="s">
        <v>89</v>
      </c>
      <c r="D6857">
        <v>2023</v>
      </c>
      <c r="F6857" t="s">
        <v>6794</v>
      </c>
      <c r="G6857" t="s">
        <v>6795</v>
      </c>
      <c r="H6857" t="s">
        <v>6796</v>
      </c>
      <c r="I6857" t="s">
        <v>6797</v>
      </c>
      <c r="J6857" t="s">
        <v>58</v>
      </c>
      <c r="K6857" t="s">
        <v>59</v>
      </c>
      <c r="L6857" s="5">
        <v>0</v>
      </c>
      <c r="M6857" s="5">
        <v>0</v>
      </c>
      <c r="N6857" s="5">
        <f t="shared" si="1177"/>
        <v>0</v>
      </c>
      <c r="O6857" s="5">
        <v>0</v>
      </c>
      <c r="P6857" s="5">
        <v>0</v>
      </c>
      <c r="Q6857" s="5">
        <f t="shared" si="1178"/>
        <v>0</v>
      </c>
      <c r="R6857" s="5">
        <v>0</v>
      </c>
      <c r="S6857" s="5">
        <v>0</v>
      </c>
      <c r="T6857" s="5">
        <f t="shared" si="1179"/>
        <v>0</v>
      </c>
      <c r="U6857" s="5">
        <v>0</v>
      </c>
      <c r="V6857" s="5">
        <v>0</v>
      </c>
      <c r="W6857" s="5">
        <v>0</v>
      </c>
      <c r="X6857" s="5">
        <v>0</v>
      </c>
      <c r="Y6857" s="5">
        <f t="shared" si="1182"/>
        <v>0</v>
      </c>
      <c r="Z6857" s="5">
        <v>0</v>
      </c>
      <c r="AA6857" s="5">
        <v>1</v>
      </c>
      <c r="AB6857" s="5">
        <f t="shared" si="1183"/>
        <v>1</v>
      </c>
      <c r="AC6857" s="5">
        <v>0</v>
      </c>
      <c r="AD6857" s="5">
        <v>0</v>
      </c>
      <c r="AE6857" s="5">
        <f t="shared" si="1184"/>
        <v>0</v>
      </c>
      <c r="AF6857" s="5">
        <v>0</v>
      </c>
      <c r="AG6857" s="6">
        <v>44986</v>
      </c>
      <c r="AH6857" s="5">
        <v>1</v>
      </c>
      <c r="AI6857" s="5">
        <v>0</v>
      </c>
      <c r="AJ6857" s="5">
        <v>0</v>
      </c>
      <c r="AK6857" s="5">
        <f t="shared" si="1185"/>
        <v>0</v>
      </c>
      <c r="AL6857" s="5">
        <v>0</v>
      </c>
      <c r="AM6857" s="5">
        <v>0</v>
      </c>
      <c r="AN6857" s="5">
        <f t="shared" si="1186"/>
        <v>0</v>
      </c>
      <c r="AO6857" s="5">
        <v>0</v>
      </c>
      <c r="AP6857" s="5">
        <v>0</v>
      </c>
      <c r="AQ6857" s="5">
        <f t="shared" si="1187"/>
        <v>0</v>
      </c>
      <c r="AR6857" s="5">
        <v>0</v>
      </c>
      <c r="AS6857" s="6"/>
      <c r="AT6857" s="5">
        <v>0</v>
      </c>
      <c r="AU6857" s="5">
        <v>0</v>
      </c>
      <c r="AV6857" t="str">
        <f t="shared" si="1180"/>
        <v>N</v>
      </c>
      <c r="AW6857" t="s">
        <v>60</v>
      </c>
      <c r="AX6857" t="s">
        <v>61</v>
      </c>
      <c r="AY6857" t="s">
        <v>2637</v>
      </c>
      <c r="AZ6857" t="s">
        <v>2637</v>
      </c>
      <c r="BA6857" t="str">
        <f t="shared" si="1181"/>
        <v>N</v>
      </c>
    </row>
    <row r="6858" spans="1:53">
      <c r="A6858" t="s">
        <v>436</v>
      </c>
      <c r="B6858" t="s">
        <v>54</v>
      </c>
      <c r="C6858" t="s">
        <v>89</v>
      </c>
      <c r="D6858">
        <v>2023</v>
      </c>
      <c r="F6858" t="s">
        <v>15631</v>
      </c>
      <c r="G6858" t="s">
        <v>15632</v>
      </c>
      <c r="H6858" t="s">
        <v>15042</v>
      </c>
      <c r="I6858" t="s">
        <v>15633</v>
      </c>
      <c r="J6858" t="s">
        <v>58</v>
      </c>
      <c r="K6858" t="s">
        <v>59</v>
      </c>
      <c r="L6858" s="5">
        <v>0</v>
      </c>
      <c r="M6858" s="5">
        <v>0</v>
      </c>
      <c r="N6858" s="5">
        <f t="shared" si="1177"/>
        <v>0</v>
      </c>
      <c r="O6858" s="5">
        <v>0</v>
      </c>
      <c r="P6858" s="5">
        <v>0</v>
      </c>
      <c r="Q6858" s="5">
        <f t="shared" si="1178"/>
        <v>0</v>
      </c>
      <c r="R6858" s="5">
        <v>0</v>
      </c>
      <c r="S6858" s="5">
        <v>0</v>
      </c>
      <c r="T6858" s="5">
        <f t="shared" si="1179"/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f t="shared" si="1182"/>
        <v>0</v>
      </c>
      <c r="Z6858" s="5">
        <v>0</v>
      </c>
      <c r="AA6858" s="5">
        <v>1</v>
      </c>
      <c r="AB6858" s="5">
        <f t="shared" si="1183"/>
        <v>1</v>
      </c>
      <c r="AC6858" s="5">
        <v>0</v>
      </c>
      <c r="AD6858" s="5">
        <v>0</v>
      </c>
      <c r="AE6858" s="5">
        <f t="shared" si="1184"/>
        <v>0</v>
      </c>
      <c r="AF6858" s="5">
        <v>0</v>
      </c>
      <c r="AG6858" s="6">
        <v>44945</v>
      </c>
      <c r="AH6858" s="5">
        <v>1</v>
      </c>
      <c r="AI6858" s="5">
        <v>0</v>
      </c>
      <c r="AJ6858" s="5">
        <v>0</v>
      </c>
      <c r="AK6858" s="5">
        <f t="shared" si="1185"/>
        <v>0</v>
      </c>
      <c r="AL6858" s="5">
        <v>0</v>
      </c>
      <c r="AM6858" s="5">
        <v>0</v>
      </c>
      <c r="AN6858" s="5">
        <f t="shared" si="1186"/>
        <v>0</v>
      </c>
      <c r="AO6858" s="5">
        <v>0</v>
      </c>
      <c r="AP6858" s="5">
        <v>0</v>
      </c>
      <c r="AQ6858" s="5">
        <f t="shared" si="1187"/>
        <v>0</v>
      </c>
      <c r="AR6858" s="5">
        <v>0</v>
      </c>
      <c r="AS6858" s="6"/>
      <c r="AT6858" s="5">
        <v>0</v>
      </c>
      <c r="AU6858" s="5">
        <v>0</v>
      </c>
      <c r="AV6858" t="str">
        <f t="shared" si="1180"/>
        <v>N</v>
      </c>
      <c r="AW6858" t="s">
        <v>60</v>
      </c>
      <c r="AX6858" t="s">
        <v>61</v>
      </c>
      <c r="AY6858" t="s">
        <v>2637</v>
      </c>
      <c r="AZ6858" t="s">
        <v>2637</v>
      </c>
      <c r="BA6858" t="str">
        <f t="shared" si="1181"/>
        <v>N</v>
      </c>
    </row>
    <row r="6859" spans="1:53">
      <c r="A6859" t="s">
        <v>436</v>
      </c>
      <c r="B6859" t="s">
        <v>54</v>
      </c>
      <c r="C6859" t="s">
        <v>89</v>
      </c>
      <c r="D6859">
        <v>2023</v>
      </c>
      <c r="F6859" t="s">
        <v>15634</v>
      </c>
      <c r="G6859" t="s">
        <v>15635</v>
      </c>
      <c r="H6859" t="s">
        <v>15636</v>
      </c>
      <c r="I6859" t="s">
        <v>15637</v>
      </c>
      <c r="J6859" t="s">
        <v>58</v>
      </c>
      <c r="K6859" t="s">
        <v>59</v>
      </c>
      <c r="L6859" s="5">
        <v>0</v>
      </c>
      <c r="M6859" s="5">
        <v>0</v>
      </c>
      <c r="N6859" s="5">
        <f t="shared" si="1177"/>
        <v>0</v>
      </c>
      <c r="O6859" s="5">
        <v>0</v>
      </c>
      <c r="P6859" s="5">
        <v>0</v>
      </c>
      <c r="Q6859" s="5">
        <f t="shared" si="1178"/>
        <v>0</v>
      </c>
      <c r="R6859" s="5">
        <v>0</v>
      </c>
      <c r="S6859" s="5">
        <v>0</v>
      </c>
      <c r="T6859" s="5">
        <f t="shared" si="1179"/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f t="shared" si="1182"/>
        <v>0</v>
      </c>
      <c r="Z6859" s="5">
        <v>0</v>
      </c>
      <c r="AA6859" s="5">
        <v>1</v>
      </c>
      <c r="AB6859" s="5">
        <f t="shared" si="1183"/>
        <v>1</v>
      </c>
      <c r="AC6859" s="5">
        <v>0</v>
      </c>
      <c r="AD6859" s="5">
        <v>0</v>
      </c>
      <c r="AE6859" s="5">
        <f t="shared" si="1184"/>
        <v>0</v>
      </c>
      <c r="AF6859" s="5">
        <v>0</v>
      </c>
      <c r="AG6859" s="6">
        <v>45175</v>
      </c>
      <c r="AH6859" s="5">
        <v>1</v>
      </c>
      <c r="AI6859" s="5">
        <v>0</v>
      </c>
      <c r="AJ6859" s="5">
        <v>0</v>
      </c>
      <c r="AK6859" s="5">
        <f t="shared" si="1185"/>
        <v>0</v>
      </c>
      <c r="AL6859" s="5">
        <v>0</v>
      </c>
      <c r="AM6859" s="5">
        <v>0</v>
      </c>
      <c r="AN6859" s="5">
        <f t="shared" si="1186"/>
        <v>0</v>
      </c>
      <c r="AO6859" s="5">
        <v>0</v>
      </c>
      <c r="AP6859" s="5">
        <v>0</v>
      </c>
      <c r="AQ6859" s="5">
        <f t="shared" si="1187"/>
        <v>0</v>
      </c>
      <c r="AR6859" s="5">
        <v>0</v>
      </c>
      <c r="AS6859" s="6"/>
      <c r="AT6859" s="5">
        <v>0</v>
      </c>
      <c r="AU6859" s="5">
        <v>0</v>
      </c>
      <c r="AV6859" t="str">
        <f t="shared" si="1180"/>
        <v>N</v>
      </c>
      <c r="AW6859" t="s">
        <v>60</v>
      </c>
      <c r="AX6859" t="s">
        <v>61</v>
      </c>
      <c r="AY6859" t="s">
        <v>2637</v>
      </c>
      <c r="AZ6859" t="s">
        <v>2637</v>
      </c>
      <c r="BA6859" t="str">
        <f t="shared" si="1181"/>
        <v>N</v>
      </c>
    </row>
    <row r="6860" spans="1:53">
      <c r="A6860" t="s">
        <v>436</v>
      </c>
      <c r="B6860" t="s">
        <v>54</v>
      </c>
      <c r="C6860" t="s">
        <v>89</v>
      </c>
      <c r="D6860">
        <v>2023</v>
      </c>
      <c r="F6860" t="s">
        <v>15638</v>
      </c>
      <c r="G6860" t="s">
        <v>15639</v>
      </c>
      <c r="H6860" t="s">
        <v>14852</v>
      </c>
      <c r="I6860" t="s">
        <v>15640</v>
      </c>
      <c r="J6860" t="s">
        <v>58</v>
      </c>
      <c r="K6860" t="s">
        <v>59</v>
      </c>
      <c r="L6860" s="5">
        <v>0</v>
      </c>
      <c r="M6860" s="5">
        <v>0</v>
      </c>
      <c r="N6860" s="5">
        <f t="shared" si="1177"/>
        <v>0</v>
      </c>
      <c r="O6860" s="5">
        <v>0</v>
      </c>
      <c r="P6860" s="5">
        <v>0</v>
      </c>
      <c r="Q6860" s="5">
        <f t="shared" si="1178"/>
        <v>0</v>
      </c>
      <c r="R6860" s="5">
        <v>0</v>
      </c>
      <c r="S6860" s="5">
        <v>0</v>
      </c>
      <c r="T6860" s="5">
        <f t="shared" si="1179"/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f t="shared" si="1182"/>
        <v>0</v>
      </c>
      <c r="Z6860" s="5">
        <v>0</v>
      </c>
      <c r="AA6860" s="5">
        <v>1</v>
      </c>
      <c r="AB6860" s="5">
        <f t="shared" si="1183"/>
        <v>1</v>
      </c>
      <c r="AC6860" s="5">
        <v>0</v>
      </c>
      <c r="AD6860" s="5">
        <v>0</v>
      </c>
      <c r="AE6860" s="5">
        <f t="shared" si="1184"/>
        <v>0</v>
      </c>
      <c r="AF6860" s="5">
        <v>0</v>
      </c>
      <c r="AG6860" s="6">
        <v>45271</v>
      </c>
      <c r="AH6860" s="5">
        <v>1</v>
      </c>
      <c r="AI6860" s="5">
        <v>0</v>
      </c>
      <c r="AJ6860" s="5">
        <v>0</v>
      </c>
      <c r="AK6860" s="5">
        <f t="shared" si="1185"/>
        <v>0</v>
      </c>
      <c r="AL6860" s="5">
        <v>0</v>
      </c>
      <c r="AM6860" s="5">
        <v>0</v>
      </c>
      <c r="AN6860" s="5">
        <f t="shared" si="1186"/>
        <v>0</v>
      </c>
      <c r="AO6860" s="5">
        <v>0</v>
      </c>
      <c r="AP6860" s="5">
        <v>0</v>
      </c>
      <c r="AQ6860" s="5">
        <f t="shared" si="1187"/>
        <v>0</v>
      </c>
      <c r="AR6860" s="5">
        <v>0</v>
      </c>
      <c r="AS6860" s="6"/>
      <c r="AT6860" s="5">
        <v>0</v>
      </c>
      <c r="AU6860" s="5">
        <v>0</v>
      </c>
      <c r="AV6860" t="str">
        <f t="shared" si="1180"/>
        <v>N</v>
      </c>
      <c r="AW6860" t="s">
        <v>60</v>
      </c>
      <c r="AX6860" t="s">
        <v>61</v>
      </c>
      <c r="AY6860" t="s">
        <v>2637</v>
      </c>
      <c r="AZ6860" t="s">
        <v>2637</v>
      </c>
      <c r="BA6860" t="str">
        <f t="shared" si="1181"/>
        <v>N</v>
      </c>
    </row>
    <row r="6861" spans="1:53">
      <c r="A6861" t="s">
        <v>436</v>
      </c>
      <c r="B6861" t="s">
        <v>54</v>
      </c>
      <c r="C6861" t="s">
        <v>89</v>
      </c>
      <c r="D6861">
        <v>2023</v>
      </c>
      <c r="F6861" t="s">
        <v>15641</v>
      </c>
      <c r="G6861" t="s">
        <v>15642</v>
      </c>
      <c r="H6861" t="s">
        <v>12784</v>
      </c>
      <c r="I6861" t="s">
        <v>15643</v>
      </c>
      <c r="J6861" t="s">
        <v>58</v>
      </c>
      <c r="K6861" t="s">
        <v>59</v>
      </c>
      <c r="L6861" s="5">
        <v>0</v>
      </c>
      <c r="M6861" s="5">
        <v>0</v>
      </c>
      <c r="N6861" s="5">
        <f t="shared" si="1177"/>
        <v>0</v>
      </c>
      <c r="O6861" s="5">
        <v>0</v>
      </c>
      <c r="P6861" s="5">
        <v>0</v>
      </c>
      <c r="Q6861" s="5">
        <f t="shared" si="1178"/>
        <v>0</v>
      </c>
      <c r="R6861" s="5">
        <v>0</v>
      </c>
      <c r="S6861" s="5">
        <v>0</v>
      </c>
      <c r="T6861" s="5">
        <f t="shared" si="1179"/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f t="shared" si="1182"/>
        <v>0</v>
      </c>
      <c r="Z6861" s="5">
        <v>0</v>
      </c>
      <c r="AA6861" s="5">
        <v>1</v>
      </c>
      <c r="AB6861" s="5">
        <f t="shared" si="1183"/>
        <v>1</v>
      </c>
      <c r="AC6861" s="5">
        <v>0</v>
      </c>
      <c r="AD6861" s="5">
        <v>0</v>
      </c>
      <c r="AE6861" s="5">
        <f t="shared" si="1184"/>
        <v>0</v>
      </c>
      <c r="AF6861" s="5">
        <v>0</v>
      </c>
      <c r="AG6861" s="6">
        <v>45040</v>
      </c>
      <c r="AH6861" s="5">
        <v>1</v>
      </c>
      <c r="AI6861" s="5">
        <v>0</v>
      </c>
      <c r="AJ6861" s="5">
        <v>0</v>
      </c>
      <c r="AK6861" s="5">
        <f t="shared" si="1185"/>
        <v>0</v>
      </c>
      <c r="AL6861" s="5">
        <v>0</v>
      </c>
      <c r="AM6861" s="5">
        <v>0</v>
      </c>
      <c r="AN6861" s="5">
        <f t="shared" si="1186"/>
        <v>0</v>
      </c>
      <c r="AO6861" s="5">
        <v>0</v>
      </c>
      <c r="AP6861" s="5">
        <v>0</v>
      </c>
      <c r="AQ6861" s="5">
        <f t="shared" si="1187"/>
        <v>0</v>
      </c>
      <c r="AR6861" s="5">
        <v>0</v>
      </c>
      <c r="AS6861" s="6"/>
      <c r="AT6861" s="5">
        <v>0</v>
      </c>
      <c r="AU6861" s="5">
        <v>0</v>
      </c>
      <c r="AV6861" t="str">
        <f t="shared" si="1180"/>
        <v>N</v>
      </c>
      <c r="AW6861" t="s">
        <v>60</v>
      </c>
      <c r="AX6861" t="s">
        <v>61</v>
      </c>
      <c r="AY6861" t="s">
        <v>2637</v>
      </c>
      <c r="AZ6861" t="s">
        <v>2637</v>
      </c>
      <c r="BA6861" t="str">
        <f t="shared" si="1181"/>
        <v>N</v>
      </c>
    </row>
    <row r="6862" spans="1:53">
      <c r="A6862" t="s">
        <v>436</v>
      </c>
      <c r="B6862" t="s">
        <v>54</v>
      </c>
      <c r="C6862" t="s">
        <v>89</v>
      </c>
      <c r="D6862">
        <v>2023</v>
      </c>
      <c r="F6862" t="s">
        <v>15644</v>
      </c>
      <c r="G6862" t="s">
        <v>15645</v>
      </c>
      <c r="H6862" t="s">
        <v>15646</v>
      </c>
      <c r="I6862" t="s">
        <v>15647</v>
      </c>
      <c r="J6862" t="s">
        <v>58</v>
      </c>
      <c r="K6862" t="s">
        <v>59</v>
      </c>
      <c r="L6862" s="5">
        <v>0</v>
      </c>
      <c r="M6862" s="5">
        <v>0</v>
      </c>
      <c r="N6862" s="5">
        <f t="shared" si="1177"/>
        <v>0</v>
      </c>
      <c r="O6862" s="5">
        <v>0</v>
      </c>
      <c r="P6862" s="5">
        <v>0</v>
      </c>
      <c r="Q6862" s="5">
        <f t="shared" si="1178"/>
        <v>0</v>
      </c>
      <c r="R6862" s="5">
        <v>0</v>
      </c>
      <c r="S6862" s="5">
        <v>0</v>
      </c>
      <c r="T6862" s="5">
        <f t="shared" si="1179"/>
        <v>0</v>
      </c>
      <c r="U6862" s="5">
        <v>0</v>
      </c>
      <c r="V6862" s="5">
        <v>0</v>
      </c>
      <c r="W6862" s="5">
        <v>0</v>
      </c>
      <c r="X6862" s="5">
        <v>0</v>
      </c>
      <c r="Y6862" s="5">
        <f t="shared" si="1182"/>
        <v>0</v>
      </c>
      <c r="Z6862" s="5">
        <v>0</v>
      </c>
      <c r="AA6862" s="5">
        <v>1</v>
      </c>
      <c r="AB6862" s="5">
        <f t="shared" si="1183"/>
        <v>1</v>
      </c>
      <c r="AC6862" s="5">
        <v>0</v>
      </c>
      <c r="AD6862" s="5">
        <v>0</v>
      </c>
      <c r="AE6862" s="5">
        <f t="shared" si="1184"/>
        <v>0</v>
      </c>
      <c r="AF6862" s="5">
        <v>0</v>
      </c>
      <c r="AG6862" s="6">
        <v>45035</v>
      </c>
      <c r="AH6862" s="5">
        <v>1</v>
      </c>
      <c r="AI6862" s="5">
        <v>0</v>
      </c>
      <c r="AJ6862" s="5">
        <v>0</v>
      </c>
      <c r="AK6862" s="5">
        <f t="shared" si="1185"/>
        <v>0</v>
      </c>
      <c r="AL6862" s="5">
        <v>0</v>
      </c>
      <c r="AM6862" s="5">
        <v>0</v>
      </c>
      <c r="AN6862" s="5">
        <f t="shared" si="1186"/>
        <v>0</v>
      </c>
      <c r="AO6862" s="5">
        <v>0</v>
      </c>
      <c r="AP6862" s="5">
        <v>0</v>
      </c>
      <c r="AQ6862" s="5">
        <f t="shared" si="1187"/>
        <v>0</v>
      </c>
      <c r="AR6862" s="5">
        <v>0</v>
      </c>
      <c r="AS6862" s="6"/>
      <c r="AT6862" s="5">
        <v>0</v>
      </c>
      <c r="AU6862" s="5">
        <v>0</v>
      </c>
      <c r="AV6862" t="str">
        <f t="shared" si="1180"/>
        <v>N</v>
      </c>
      <c r="AW6862" t="s">
        <v>60</v>
      </c>
      <c r="AX6862" t="s">
        <v>61</v>
      </c>
      <c r="AY6862" t="s">
        <v>2637</v>
      </c>
      <c r="AZ6862" t="s">
        <v>2637</v>
      </c>
      <c r="BA6862" t="str">
        <f t="shared" si="1181"/>
        <v>N</v>
      </c>
    </row>
    <row r="6863" spans="1:53">
      <c r="A6863" t="s">
        <v>436</v>
      </c>
      <c r="B6863" t="s">
        <v>54</v>
      </c>
      <c r="C6863" t="s">
        <v>89</v>
      </c>
      <c r="D6863">
        <v>2023</v>
      </c>
      <c r="F6863" t="s">
        <v>15648</v>
      </c>
      <c r="G6863" t="s">
        <v>15649</v>
      </c>
      <c r="H6863" t="s">
        <v>15650</v>
      </c>
      <c r="I6863" t="s">
        <v>15651</v>
      </c>
      <c r="J6863" t="s">
        <v>58</v>
      </c>
      <c r="K6863" t="s">
        <v>59</v>
      </c>
      <c r="L6863" s="5">
        <v>0</v>
      </c>
      <c r="M6863" s="5">
        <v>0</v>
      </c>
      <c r="N6863" s="5">
        <f t="shared" si="1177"/>
        <v>0</v>
      </c>
      <c r="O6863" s="5">
        <v>0</v>
      </c>
      <c r="P6863" s="5">
        <v>0</v>
      </c>
      <c r="Q6863" s="5">
        <f t="shared" si="1178"/>
        <v>0</v>
      </c>
      <c r="R6863" s="5">
        <v>0</v>
      </c>
      <c r="S6863" s="5">
        <v>0</v>
      </c>
      <c r="T6863" s="5">
        <f t="shared" si="1179"/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f t="shared" si="1182"/>
        <v>0</v>
      </c>
      <c r="Z6863" s="5">
        <v>0</v>
      </c>
      <c r="AA6863" s="5">
        <v>1</v>
      </c>
      <c r="AB6863" s="5">
        <f t="shared" si="1183"/>
        <v>1</v>
      </c>
      <c r="AC6863" s="5">
        <v>0</v>
      </c>
      <c r="AD6863" s="5">
        <v>0</v>
      </c>
      <c r="AE6863" s="5">
        <f t="shared" si="1184"/>
        <v>0</v>
      </c>
      <c r="AF6863" s="5">
        <v>0</v>
      </c>
      <c r="AG6863" s="6">
        <v>45070</v>
      </c>
      <c r="AH6863" s="5">
        <v>1</v>
      </c>
      <c r="AI6863" s="5">
        <v>0</v>
      </c>
      <c r="AJ6863" s="5">
        <v>0</v>
      </c>
      <c r="AK6863" s="5">
        <f t="shared" si="1185"/>
        <v>0</v>
      </c>
      <c r="AL6863" s="5">
        <v>0</v>
      </c>
      <c r="AM6863" s="5">
        <v>0</v>
      </c>
      <c r="AN6863" s="5">
        <f t="shared" si="1186"/>
        <v>0</v>
      </c>
      <c r="AO6863" s="5">
        <v>0</v>
      </c>
      <c r="AP6863" s="5">
        <v>0</v>
      </c>
      <c r="AQ6863" s="5">
        <f t="shared" si="1187"/>
        <v>0</v>
      </c>
      <c r="AR6863" s="5">
        <v>0</v>
      </c>
      <c r="AS6863" s="6"/>
      <c r="AT6863" s="5">
        <v>0</v>
      </c>
      <c r="AU6863" s="5">
        <v>0</v>
      </c>
      <c r="AV6863" t="str">
        <f t="shared" si="1180"/>
        <v>N</v>
      </c>
      <c r="AW6863" t="s">
        <v>60</v>
      </c>
      <c r="AX6863" t="s">
        <v>61</v>
      </c>
      <c r="AY6863" t="s">
        <v>2637</v>
      </c>
      <c r="AZ6863" t="s">
        <v>2637</v>
      </c>
      <c r="BA6863" t="str">
        <f t="shared" si="1181"/>
        <v>N</v>
      </c>
    </row>
    <row r="6864" spans="1:53">
      <c r="A6864" t="s">
        <v>436</v>
      </c>
      <c r="B6864" t="s">
        <v>54</v>
      </c>
      <c r="C6864" t="s">
        <v>89</v>
      </c>
      <c r="D6864">
        <v>2023</v>
      </c>
      <c r="F6864" t="s">
        <v>15652</v>
      </c>
      <c r="G6864" t="s">
        <v>15653</v>
      </c>
      <c r="H6864" t="s">
        <v>14870</v>
      </c>
      <c r="I6864" t="s">
        <v>15654</v>
      </c>
      <c r="J6864" t="s">
        <v>58</v>
      </c>
      <c r="K6864" t="s">
        <v>59</v>
      </c>
      <c r="L6864" s="5">
        <v>0</v>
      </c>
      <c r="M6864" s="5">
        <v>0</v>
      </c>
      <c r="N6864" s="5">
        <f t="shared" si="1177"/>
        <v>0</v>
      </c>
      <c r="O6864" s="5">
        <v>0</v>
      </c>
      <c r="P6864" s="5">
        <v>0</v>
      </c>
      <c r="Q6864" s="5">
        <f t="shared" si="1178"/>
        <v>0</v>
      </c>
      <c r="R6864" s="5">
        <v>0</v>
      </c>
      <c r="S6864" s="5">
        <v>0</v>
      </c>
      <c r="T6864" s="5">
        <f t="shared" si="1179"/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f t="shared" si="1182"/>
        <v>0</v>
      </c>
      <c r="Z6864" s="5">
        <v>0</v>
      </c>
      <c r="AA6864" s="5">
        <v>1</v>
      </c>
      <c r="AB6864" s="5">
        <f t="shared" si="1183"/>
        <v>1</v>
      </c>
      <c r="AC6864" s="5">
        <v>0</v>
      </c>
      <c r="AD6864" s="5">
        <v>0</v>
      </c>
      <c r="AE6864" s="5">
        <f t="shared" si="1184"/>
        <v>0</v>
      </c>
      <c r="AF6864" s="5">
        <v>0</v>
      </c>
      <c r="AG6864" s="6">
        <v>45183</v>
      </c>
      <c r="AH6864" s="5">
        <v>1</v>
      </c>
      <c r="AI6864" s="5">
        <v>0</v>
      </c>
      <c r="AJ6864" s="5">
        <v>0</v>
      </c>
      <c r="AK6864" s="5">
        <f t="shared" si="1185"/>
        <v>0</v>
      </c>
      <c r="AL6864" s="5">
        <v>0</v>
      </c>
      <c r="AM6864" s="5">
        <v>0</v>
      </c>
      <c r="AN6864" s="5">
        <f t="shared" si="1186"/>
        <v>0</v>
      </c>
      <c r="AO6864" s="5">
        <v>0</v>
      </c>
      <c r="AP6864" s="5">
        <v>0</v>
      </c>
      <c r="AQ6864" s="5">
        <f t="shared" si="1187"/>
        <v>0</v>
      </c>
      <c r="AR6864" s="5">
        <v>0</v>
      </c>
      <c r="AS6864" s="6"/>
      <c r="AT6864" s="5">
        <v>0</v>
      </c>
      <c r="AU6864" s="5">
        <v>0</v>
      </c>
      <c r="AV6864" t="str">
        <f t="shared" si="1180"/>
        <v>N</v>
      </c>
      <c r="AW6864" t="s">
        <v>60</v>
      </c>
      <c r="AX6864" t="s">
        <v>61</v>
      </c>
      <c r="AY6864" t="s">
        <v>2637</v>
      </c>
      <c r="AZ6864" t="s">
        <v>2637</v>
      </c>
      <c r="BA6864" t="str">
        <f t="shared" si="1181"/>
        <v>N</v>
      </c>
    </row>
    <row r="6865" spans="1:53">
      <c r="A6865" t="s">
        <v>436</v>
      </c>
      <c r="B6865" t="s">
        <v>54</v>
      </c>
      <c r="C6865" t="s">
        <v>89</v>
      </c>
      <c r="D6865">
        <v>2023</v>
      </c>
      <c r="F6865" t="s">
        <v>15655</v>
      </c>
      <c r="G6865" t="s">
        <v>15656</v>
      </c>
      <c r="H6865" t="s">
        <v>15657</v>
      </c>
      <c r="I6865" t="s">
        <v>15658</v>
      </c>
      <c r="J6865" t="s">
        <v>58</v>
      </c>
      <c r="K6865" t="s">
        <v>59</v>
      </c>
      <c r="L6865" s="5">
        <v>0</v>
      </c>
      <c r="M6865" s="5">
        <v>0</v>
      </c>
      <c r="N6865" s="5">
        <f t="shared" si="1177"/>
        <v>0</v>
      </c>
      <c r="O6865" s="5">
        <v>0</v>
      </c>
      <c r="P6865" s="5">
        <v>0</v>
      </c>
      <c r="Q6865" s="5">
        <f t="shared" si="1178"/>
        <v>0</v>
      </c>
      <c r="R6865" s="5">
        <v>0</v>
      </c>
      <c r="S6865" s="5">
        <v>0</v>
      </c>
      <c r="T6865" s="5">
        <f t="shared" si="1179"/>
        <v>0</v>
      </c>
      <c r="U6865" s="5">
        <v>0</v>
      </c>
      <c r="V6865" s="5">
        <v>0</v>
      </c>
      <c r="W6865" s="5">
        <v>0</v>
      </c>
      <c r="X6865" s="5">
        <v>0</v>
      </c>
      <c r="Y6865" s="5">
        <f t="shared" si="1182"/>
        <v>0</v>
      </c>
      <c r="Z6865" s="5">
        <v>0</v>
      </c>
      <c r="AA6865" s="5">
        <v>1</v>
      </c>
      <c r="AB6865" s="5">
        <f t="shared" si="1183"/>
        <v>1</v>
      </c>
      <c r="AC6865" s="5">
        <v>0</v>
      </c>
      <c r="AD6865" s="5">
        <v>0</v>
      </c>
      <c r="AE6865" s="5">
        <f t="shared" si="1184"/>
        <v>0</v>
      </c>
      <c r="AF6865" s="5">
        <v>0</v>
      </c>
      <c r="AG6865" s="6">
        <v>45077</v>
      </c>
      <c r="AH6865" s="5">
        <v>1</v>
      </c>
      <c r="AI6865" s="5">
        <v>0</v>
      </c>
      <c r="AJ6865" s="5">
        <v>0</v>
      </c>
      <c r="AK6865" s="5">
        <f t="shared" si="1185"/>
        <v>0</v>
      </c>
      <c r="AL6865" s="5">
        <v>0</v>
      </c>
      <c r="AM6865" s="5">
        <v>0</v>
      </c>
      <c r="AN6865" s="5">
        <f t="shared" si="1186"/>
        <v>0</v>
      </c>
      <c r="AO6865" s="5">
        <v>0</v>
      </c>
      <c r="AP6865" s="5">
        <v>0</v>
      </c>
      <c r="AQ6865" s="5">
        <f t="shared" si="1187"/>
        <v>0</v>
      </c>
      <c r="AR6865" s="5">
        <v>0</v>
      </c>
      <c r="AS6865" s="6"/>
      <c r="AT6865" s="5">
        <v>0</v>
      </c>
      <c r="AU6865" s="5">
        <v>0</v>
      </c>
      <c r="AV6865" t="str">
        <f t="shared" si="1180"/>
        <v>N</v>
      </c>
      <c r="AW6865" t="s">
        <v>60</v>
      </c>
      <c r="AX6865" t="s">
        <v>61</v>
      </c>
      <c r="AY6865" t="s">
        <v>2637</v>
      </c>
      <c r="AZ6865" t="s">
        <v>2637</v>
      </c>
      <c r="BA6865" t="str">
        <f t="shared" si="1181"/>
        <v>N</v>
      </c>
    </row>
    <row r="6866" spans="1:53">
      <c r="A6866" t="s">
        <v>436</v>
      </c>
      <c r="B6866" t="s">
        <v>54</v>
      </c>
      <c r="C6866" t="s">
        <v>89</v>
      </c>
      <c r="D6866">
        <v>2023</v>
      </c>
      <c r="F6866" t="s">
        <v>4757</v>
      </c>
      <c r="G6866" t="s">
        <v>4758</v>
      </c>
      <c r="H6866" t="s">
        <v>15659</v>
      </c>
      <c r="I6866" t="s">
        <v>15660</v>
      </c>
      <c r="J6866" t="s">
        <v>58</v>
      </c>
      <c r="K6866" t="s">
        <v>59</v>
      </c>
      <c r="L6866" s="5">
        <v>0</v>
      </c>
      <c r="M6866" s="5">
        <v>0</v>
      </c>
      <c r="N6866" s="5">
        <f t="shared" si="1177"/>
        <v>0</v>
      </c>
      <c r="O6866" s="5">
        <v>0</v>
      </c>
      <c r="P6866" s="5">
        <v>0</v>
      </c>
      <c r="Q6866" s="5">
        <f t="shared" si="1178"/>
        <v>0</v>
      </c>
      <c r="R6866" s="5">
        <v>0</v>
      </c>
      <c r="S6866" s="5">
        <v>0</v>
      </c>
      <c r="T6866" s="5">
        <f t="shared" si="1179"/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f t="shared" si="1182"/>
        <v>0</v>
      </c>
      <c r="Z6866" s="5">
        <v>0</v>
      </c>
      <c r="AA6866" s="5">
        <v>1</v>
      </c>
      <c r="AB6866" s="5">
        <f t="shared" si="1183"/>
        <v>1</v>
      </c>
      <c r="AC6866" s="5">
        <v>0</v>
      </c>
      <c r="AD6866" s="5">
        <v>0</v>
      </c>
      <c r="AE6866" s="5">
        <f t="shared" si="1184"/>
        <v>0</v>
      </c>
      <c r="AF6866" s="5">
        <v>0</v>
      </c>
      <c r="AG6866" s="6">
        <v>45257</v>
      </c>
      <c r="AH6866" s="5">
        <v>1</v>
      </c>
      <c r="AI6866" s="5">
        <v>0</v>
      </c>
      <c r="AJ6866" s="5">
        <v>0</v>
      </c>
      <c r="AK6866" s="5">
        <f t="shared" si="1185"/>
        <v>0</v>
      </c>
      <c r="AL6866" s="5">
        <v>0</v>
      </c>
      <c r="AM6866" s="5">
        <v>0</v>
      </c>
      <c r="AN6866" s="5">
        <f t="shared" si="1186"/>
        <v>0</v>
      </c>
      <c r="AO6866" s="5">
        <v>0</v>
      </c>
      <c r="AP6866" s="5">
        <v>0</v>
      </c>
      <c r="AQ6866" s="5">
        <f t="shared" si="1187"/>
        <v>0</v>
      </c>
      <c r="AR6866" s="5">
        <v>0</v>
      </c>
      <c r="AS6866" s="6"/>
      <c r="AT6866" s="5">
        <v>0</v>
      </c>
      <c r="AU6866" s="5">
        <v>0</v>
      </c>
      <c r="AV6866" t="str">
        <f t="shared" si="1180"/>
        <v>N</v>
      </c>
      <c r="AW6866" t="s">
        <v>60</v>
      </c>
      <c r="AX6866" t="s">
        <v>61</v>
      </c>
      <c r="AY6866" t="s">
        <v>2637</v>
      </c>
      <c r="AZ6866" t="s">
        <v>2637</v>
      </c>
      <c r="BA6866" t="str">
        <f t="shared" si="1181"/>
        <v>N</v>
      </c>
    </row>
    <row r="6867" spans="1:53">
      <c r="A6867" t="s">
        <v>436</v>
      </c>
      <c r="B6867" t="s">
        <v>54</v>
      </c>
      <c r="C6867" t="s">
        <v>89</v>
      </c>
      <c r="D6867">
        <v>2023</v>
      </c>
      <c r="F6867" t="s">
        <v>15661</v>
      </c>
      <c r="G6867" t="s">
        <v>15662</v>
      </c>
      <c r="H6867" t="s">
        <v>15083</v>
      </c>
      <c r="I6867" t="s">
        <v>15663</v>
      </c>
      <c r="J6867" t="s">
        <v>58</v>
      </c>
      <c r="K6867" t="s">
        <v>59</v>
      </c>
      <c r="L6867" s="5">
        <v>0</v>
      </c>
      <c r="M6867" s="5">
        <v>0</v>
      </c>
      <c r="N6867" s="5">
        <f t="shared" si="1177"/>
        <v>0</v>
      </c>
      <c r="O6867" s="5">
        <v>0</v>
      </c>
      <c r="P6867" s="5">
        <v>0</v>
      </c>
      <c r="Q6867" s="5">
        <f t="shared" si="1178"/>
        <v>0</v>
      </c>
      <c r="R6867" s="5">
        <v>0</v>
      </c>
      <c r="S6867" s="5">
        <v>0</v>
      </c>
      <c r="T6867" s="5">
        <f t="shared" si="1179"/>
        <v>0</v>
      </c>
      <c r="U6867" s="5">
        <v>0</v>
      </c>
      <c r="V6867" s="5">
        <v>0</v>
      </c>
      <c r="W6867" s="5">
        <v>0</v>
      </c>
      <c r="X6867" s="5">
        <v>0</v>
      </c>
      <c r="Y6867" s="5">
        <f t="shared" si="1182"/>
        <v>0</v>
      </c>
      <c r="Z6867" s="5">
        <v>0</v>
      </c>
      <c r="AA6867" s="5">
        <v>1</v>
      </c>
      <c r="AB6867" s="5">
        <f t="shared" si="1183"/>
        <v>1</v>
      </c>
      <c r="AC6867" s="5">
        <v>0</v>
      </c>
      <c r="AD6867" s="5">
        <v>0</v>
      </c>
      <c r="AE6867" s="5">
        <f t="shared" si="1184"/>
        <v>0</v>
      </c>
      <c r="AF6867" s="5">
        <v>0</v>
      </c>
      <c r="AG6867" s="6">
        <v>45155</v>
      </c>
      <c r="AH6867" s="5">
        <v>1</v>
      </c>
      <c r="AI6867" s="5">
        <v>0</v>
      </c>
      <c r="AJ6867" s="5">
        <v>0</v>
      </c>
      <c r="AK6867" s="5">
        <f t="shared" si="1185"/>
        <v>0</v>
      </c>
      <c r="AL6867" s="5">
        <v>0</v>
      </c>
      <c r="AM6867" s="5">
        <v>0</v>
      </c>
      <c r="AN6867" s="5">
        <f t="shared" si="1186"/>
        <v>0</v>
      </c>
      <c r="AO6867" s="5">
        <v>0</v>
      </c>
      <c r="AP6867" s="5">
        <v>0</v>
      </c>
      <c r="AQ6867" s="5">
        <f t="shared" si="1187"/>
        <v>0</v>
      </c>
      <c r="AR6867" s="5">
        <v>0</v>
      </c>
      <c r="AS6867" s="6"/>
      <c r="AT6867" s="5">
        <v>0</v>
      </c>
      <c r="AU6867" s="5">
        <v>0</v>
      </c>
      <c r="AV6867" t="str">
        <f t="shared" si="1180"/>
        <v>N</v>
      </c>
      <c r="AW6867" t="s">
        <v>60</v>
      </c>
      <c r="AX6867" t="s">
        <v>61</v>
      </c>
      <c r="AY6867" t="s">
        <v>2637</v>
      </c>
      <c r="AZ6867" t="s">
        <v>2637</v>
      </c>
      <c r="BA6867" t="str">
        <f t="shared" si="1181"/>
        <v>N</v>
      </c>
    </row>
    <row r="6868" spans="1:53">
      <c r="A6868" t="s">
        <v>436</v>
      </c>
      <c r="B6868" t="s">
        <v>54</v>
      </c>
      <c r="C6868" t="s">
        <v>89</v>
      </c>
      <c r="D6868">
        <v>2023</v>
      </c>
      <c r="F6868" t="s">
        <v>15664</v>
      </c>
      <c r="G6868" t="s">
        <v>15665</v>
      </c>
      <c r="H6868" t="s">
        <v>15666</v>
      </c>
      <c r="I6868" t="s">
        <v>15667</v>
      </c>
      <c r="J6868" t="s">
        <v>58</v>
      </c>
      <c r="K6868" t="s">
        <v>59</v>
      </c>
      <c r="L6868" s="5">
        <v>0</v>
      </c>
      <c r="M6868" s="5">
        <v>0</v>
      </c>
      <c r="N6868" s="5">
        <f t="shared" si="1177"/>
        <v>0</v>
      </c>
      <c r="O6868" s="5">
        <v>0</v>
      </c>
      <c r="P6868" s="5">
        <v>0</v>
      </c>
      <c r="Q6868" s="5">
        <f t="shared" si="1178"/>
        <v>0</v>
      </c>
      <c r="R6868" s="5">
        <v>0</v>
      </c>
      <c r="S6868" s="5">
        <v>0</v>
      </c>
      <c r="T6868" s="5">
        <f t="shared" si="1179"/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f t="shared" si="1182"/>
        <v>0</v>
      </c>
      <c r="Z6868" s="5">
        <v>0</v>
      </c>
      <c r="AA6868" s="5">
        <v>1</v>
      </c>
      <c r="AB6868" s="5">
        <f t="shared" si="1183"/>
        <v>1</v>
      </c>
      <c r="AC6868" s="5">
        <v>0</v>
      </c>
      <c r="AD6868" s="5">
        <v>0</v>
      </c>
      <c r="AE6868" s="5">
        <f t="shared" si="1184"/>
        <v>0</v>
      </c>
      <c r="AF6868" s="5">
        <v>0</v>
      </c>
      <c r="AG6868" s="6">
        <v>44998</v>
      </c>
      <c r="AH6868" s="5">
        <v>1</v>
      </c>
      <c r="AI6868" s="5">
        <v>0</v>
      </c>
      <c r="AJ6868" s="5">
        <v>0</v>
      </c>
      <c r="AK6868" s="5">
        <f t="shared" si="1185"/>
        <v>0</v>
      </c>
      <c r="AL6868" s="5">
        <v>0</v>
      </c>
      <c r="AM6868" s="5">
        <v>0</v>
      </c>
      <c r="AN6868" s="5">
        <f t="shared" si="1186"/>
        <v>0</v>
      </c>
      <c r="AO6868" s="5">
        <v>0</v>
      </c>
      <c r="AP6868" s="5">
        <v>0</v>
      </c>
      <c r="AQ6868" s="5">
        <f t="shared" si="1187"/>
        <v>0</v>
      </c>
      <c r="AR6868" s="5">
        <v>0</v>
      </c>
      <c r="AS6868" s="6"/>
      <c r="AT6868" s="5">
        <v>0</v>
      </c>
      <c r="AU6868" s="5">
        <v>0</v>
      </c>
      <c r="AV6868" t="str">
        <f t="shared" si="1180"/>
        <v>N</v>
      </c>
      <c r="AW6868" t="s">
        <v>60</v>
      </c>
      <c r="AX6868" t="s">
        <v>61</v>
      </c>
      <c r="AY6868" t="s">
        <v>2637</v>
      </c>
      <c r="AZ6868" t="s">
        <v>2637</v>
      </c>
      <c r="BA6868" t="str">
        <f t="shared" si="1181"/>
        <v>N</v>
      </c>
    </row>
    <row r="6869" spans="1:53">
      <c r="A6869" t="s">
        <v>436</v>
      </c>
      <c r="B6869" t="s">
        <v>54</v>
      </c>
      <c r="C6869" t="s">
        <v>89</v>
      </c>
      <c r="D6869">
        <v>2023</v>
      </c>
      <c r="F6869" t="s">
        <v>15668</v>
      </c>
      <c r="G6869" t="s">
        <v>15669</v>
      </c>
      <c r="H6869" t="s">
        <v>12655</v>
      </c>
      <c r="I6869" t="s">
        <v>15670</v>
      </c>
      <c r="J6869" t="s">
        <v>58</v>
      </c>
      <c r="K6869" t="s">
        <v>59</v>
      </c>
      <c r="L6869" s="5">
        <v>0</v>
      </c>
      <c r="M6869" s="5">
        <v>0</v>
      </c>
      <c r="N6869" s="5">
        <f t="shared" si="1177"/>
        <v>0</v>
      </c>
      <c r="O6869" s="5">
        <v>0</v>
      </c>
      <c r="P6869" s="5">
        <v>0</v>
      </c>
      <c r="Q6869" s="5">
        <f t="shared" si="1178"/>
        <v>0</v>
      </c>
      <c r="R6869" s="5">
        <v>0</v>
      </c>
      <c r="S6869" s="5">
        <v>0</v>
      </c>
      <c r="T6869" s="5">
        <f t="shared" si="1179"/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f t="shared" si="1182"/>
        <v>0</v>
      </c>
      <c r="Z6869" s="5">
        <v>0</v>
      </c>
      <c r="AA6869" s="5">
        <v>1</v>
      </c>
      <c r="AB6869" s="5">
        <f t="shared" si="1183"/>
        <v>1</v>
      </c>
      <c r="AC6869" s="5">
        <v>0</v>
      </c>
      <c r="AD6869" s="5">
        <v>0</v>
      </c>
      <c r="AE6869" s="5">
        <f t="shared" si="1184"/>
        <v>0</v>
      </c>
      <c r="AF6869" s="5">
        <v>0</v>
      </c>
      <c r="AG6869" s="6">
        <v>45181</v>
      </c>
      <c r="AH6869" s="5">
        <v>1</v>
      </c>
      <c r="AI6869" s="5">
        <v>0</v>
      </c>
      <c r="AJ6869" s="5">
        <v>0</v>
      </c>
      <c r="AK6869" s="5">
        <f t="shared" si="1185"/>
        <v>0</v>
      </c>
      <c r="AL6869" s="5">
        <v>0</v>
      </c>
      <c r="AM6869" s="5">
        <v>0</v>
      </c>
      <c r="AN6869" s="5">
        <f t="shared" si="1186"/>
        <v>0</v>
      </c>
      <c r="AO6869" s="5">
        <v>0</v>
      </c>
      <c r="AP6869" s="5">
        <v>0</v>
      </c>
      <c r="AQ6869" s="5">
        <f t="shared" si="1187"/>
        <v>0</v>
      </c>
      <c r="AR6869" s="5">
        <v>0</v>
      </c>
      <c r="AS6869" s="6"/>
      <c r="AT6869" s="5">
        <v>0</v>
      </c>
      <c r="AU6869" s="5">
        <v>0</v>
      </c>
      <c r="AV6869" t="str">
        <f t="shared" si="1180"/>
        <v>N</v>
      </c>
      <c r="AW6869" t="s">
        <v>60</v>
      </c>
      <c r="AX6869" t="s">
        <v>61</v>
      </c>
      <c r="AY6869" t="s">
        <v>2637</v>
      </c>
      <c r="AZ6869" t="s">
        <v>2637</v>
      </c>
      <c r="BA6869" t="str">
        <f t="shared" si="1181"/>
        <v>N</v>
      </c>
    </row>
    <row r="6870" spans="1:53">
      <c r="A6870" t="s">
        <v>436</v>
      </c>
      <c r="B6870" t="s">
        <v>54</v>
      </c>
      <c r="C6870" t="s">
        <v>89</v>
      </c>
      <c r="D6870">
        <v>2023</v>
      </c>
      <c r="F6870" t="s">
        <v>15671</v>
      </c>
      <c r="G6870" t="s">
        <v>15672</v>
      </c>
      <c r="H6870" t="s">
        <v>15673</v>
      </c>
      <c r="I6870" t="s">
        <v>15674</v>
      </c>
      <c r="J6870" t="s">
        <v>58</v>
      </c>
      <c r="K6870" t="s">
        <v>59</v>
      </c>
      <c r="L6870" s="5">
        <v>0</v>
      </c>
      <c r="M6870" s="5">
        <v>0</v>
      </c>
      <c r="N6870" s="5">
        <f t="shared" si="1177"/>
        <v>0</v>
      </c>
      <c r="O6870" s="5">
        <v>0</v>
      </c>
      <c r="P6870" s="5">
        <v>0</v>
      </c>
      <c r="Q6870" s="5">
        <f t="shared" si="1178"/>
        <v>0</v>
      </c>
      <c r="R6870" s="5">
        <v>0</v>
      </c>
      <c r="S6870" s="5">
        <v>0</v>
      </c>
      <c r="T6870" s="5">
        <f t="shared" si="1179"/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f t="shared" si="1182"/>
        <v>0</v>
      </c>
      <c r="Z6870" s="5">
        <v>0</v>
      </c>
      <c r="AA6870" s="5">
        <v>1</v>
      </c>
      <c r="AB6870" s="5">
        <f t="shared" si="1183"/>
        <v>1</v>
      </c>
      <c r="AC6870" s="5">
        <v>0</v>
      </c>
      <c r="AD6870" s="5">
        <v>0</v>
      </c>
      <c r="AE6870" s="5">
        <f t="shared" si="1184"/>
        <v>0</v>
      </c>
      <c r="AF6870" s="5">
        <v>0</v>
      </c>
      <c r="AG6870" s="6">
        <v>45278</v>
      </c>
      <c r="AH6870" s="5">
        <v>1</v>
      </c>
      <c r="AI6870" s="5">
        <v>0</v>
      </c>
      <c r="AJ6870" s="5">
        <v>0</v>
      </c>
      <c r="AK6870" s="5">
        <f t="shared" si="1185"/>
        <v>0</v>
      </c>
      <c r="AL6870" s="5">
        <v>0</v>
      </c>
      <c r="AM6870" s="5">
        <v>0</v>
      </c>
      <c r="AN6870" s="5">
        <f t="shared" si="1186"/>
        <v>0</v>
      </c>
      <c r="AO6870" s="5">
        <v>0</v>
      </c>
      <c r="AP6870" s="5">
        <v>0</v>
      </c>
      <c r="AQ6870" s="5">
        <f t="shared" si="1187"/>
        <v>0</v>
      </c>
      <c r="AR6870" s="5">
        <v>0</v>
      </c>
      <c r="AS6870" s="6"/>
      <c r="AT6870" s="5">
        <v>0</v>
      </c>
      <c r="AU6870" s="5">
        <v>0</v>
      </c>
      <c r="AV6870" t="str">
        <f t="shared" si="1180"/>
        <v>N</v>
      </c>
      <c r="AW6870" t="s">
        <v>60</v>
      </c>
      <c r="AX6870" t="s">
        <v>61</v>
      </c>
      <c r="AY6870" t="s">
        <v>2637</v>
      </c>
      <c r="AZ6870" t="s">
        <v>2637</v>
      </c>
      <c r="BA6870" t="str">
        <f t="shared" si="1181"/>
        <v>N</v>
      </c>
    </row>
    <row r="6871" spans="1:53">
      <c r="A6871" t="s">
        <v>436</v>
      </c>
      <c r="B6871" t="s">
        <v>54</v>
      </c>
      <c r="C6871" t="s">
        <v>89</v>
      </c>
      <c r="D6871">
        <v>2023</v>
      </c>
      <c r="F6871" t="s">
        <v>15675</v>
      </c>
      <c r="G6871" t="s">
        <v>15676</v>
      </c>
      <c r="H6871" t="s">
        <v>15677</v>
      </c>
      <c r="I6871" t="s">
        <v>15678</v>
      </c>
      <c r="J6871" t="s">
        <v>58</v>
      </c>
      <c r="K6871" t="s">
        <v>59</v>
      </c>
      <c r="L6871" s="5">
        <v>0</v>
      </c>
      <c r="M6871" s="5">
        <v>0</v>
      </c>
      <c r="N6871" s="5">
        <f t="shared" si="1177"/>
        <v>0</v>
      </c>
      <c r="O6871" s="5">
        <v>0</v>
      </c>
      <c r="P6871" s="5">
        <v>0</v>
      </c>
      <c r="Q6871" s="5">
        <f t="shared" si="1178"/>
        <v>0</v>
      </c>
      <c r="R6871" s="5">
        <v>0</v>
      </c>
      <c r="S6871" s="5">
        <v>0</v>
      </c>
      <c r="T6871" s="5">
        <f t="shared" si="1179"/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f t="shared" si="1182"/>
        <v>0</v>
      </c>
      <c r="Z6871" s="5">
        <v>0</v>
      </c>
      <c r="AA6871" s="5">
        <v>1</v>
      </c>
      <c r="AB6871" s="5">
        <f t="shared" si="1183"/>
        <v>1</v>
      </c>
      <c r="AC6871" s="5">
        <v>0</v>
      </c>
      <c r="AD6871" s="5">
        <v>0</v>
      </c>
      <c r="AE6871" s="5">
        <f t="shared" si="1184"/>
        <v>0</v>
      </c>
      <c r="AF6871" s="5">
        <v>0</v>
      </c>
      <c r="AG6871" s="6">
        <v>45139</v>
      </c>
      <c r="AH6871" s="5">
        <v>1</v>
      </c>
      <c r="AI6871" s="5">
        <v>0</v>
      </c>
      <c r="AJ6871" s="5">
        <v>0</v>
      </c>
      <c r="AK6871" s="5">
        <f t="shared" si="1185"/>
        <v>0</v>
      </c>
      <c r="AL6871" s="5">
        <v>0</v>
      </c>
      <c r="AM6871" s="5">
        <v>0</v>
      </c>
      <c r="AN6871" s="5">
        <f t="shared" si="1186"/>
        <v>0</v>
      </c>
      <c r="AO6871" s="5">
        <v>0</v>
      </c>
      <c r="AP6871" s="5">
        <v>0</v>
      </c>
      <c r="AQ6871" s="5">
        <f t="shared" si="1187"/>
        <v>0</v>
      </c>
      <c r="AR6871" s="5">
        <v>0</v>
      </c>
      <c r="AS6871" s="6"/>
      <c r="AT6871" s="5">
        <v>0</v>
      </c>
      <c r="AU6871" s="5">
        <v>0</v>
      </c>
      <c r="AV6871" t="str">
        <f t="shared" si="1180"/>
        <v>N</v>
      </c>
      <c r="AW6871" t="s">
        <v>60</v>
      </c>
      <c r="AX6871" t="s">
        <v>61</v>
      </c>
      <c r="AY6871" t="s">
        <v>2637</v>
      </c>
      <c r="AZ6871" t="s">
        <v>2637</v>
      </c>
      <c r="BA6871" t="str">
        <f t="shared" si="1181"/>
        <v>N</v>
      </c>
    </row>
    <row r="6872" spans="1:53">
      <c r="A6872" t="s">
        <v>436</v>
      </c>
      <c r="B6872" t="s">
        <v>54</v>
      </c>
      <c r="C6872" t="s">
        <v>89</v>
      </c>
      <c r="D6872">
        <v>2023</v>
      </c>
      <c r="F6872" t="s">
        <v>15679</v>
      </c>
      <c r="G6872" t="s">
        <v>15680</v>
      </c>
      <c r="H6872" t="s">
        <v>12784</v>
      </c>
      <c r="I6872" t="s">
        <v>15681</v>
      </c>
      <c r="J6872" t="s">
        <v>58</v>
      </c>
      <c r="K6872" t="s">
        <v>59</v>
      </c>
      <c r="L6872" s="5">
        <v>0</v>
      </c>
      <c r="M6872" s="5">
        <v>0</v>
      </c>
      <c r="N6872" s="5">
        <f t="shared" si="1177"/>
        <v>0</v>
      </c>
      <c r="O6872" s="5">
        <v>0</v>
      </c>
      <c r="P6872" s="5">
        <v>0</v>
      </c>
      <c r="Q6872" s="5">
        <f t="shared" si="1178"/>
        <v>0</v>
      </c>
      <c r="R6872" s="5">
        <v>0</v>
      </c>
      <c r="S6872" s="5">
        <v>0</v>
      </c>
      <c r="T6872" s="5">
        <f t="shared" si="1179"/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f t="shared" si="1182"/>
        <v>0</v>
      </c>
      <c r="Z6872" s="5">
        <v>0</v>
      </c>
      <c r="AA6872" s="5">
        <v>1</v>
      </c>
      <c r="AB6872" s="5">
        <f t="shared" si="1183"/>
        <v>1</v>
      </c>
      <c r="AC6872" s="5">
        <v>0</v>
      </c>
      <c r="AD6872" s="5">
        <v>0</v>
      </c>
      <c r="AE6872" s="5">
        <f t="shared" si="1184"/>
        <v>0</v>
      </c>
      <c r="AF6872" s="5">
        <v>0</v>
      </c>
      <c r="AG6872" s="6">
        <v>45217</v>
      </c>
      <c r="AH6872" s="5">
        <v>1</v>
      </c>
      <c r="AI6872" s="5">
        <v>0</v>
      </c>
      <c r="AJ6872" s="5">
        <v>0</v>
      </c>
      <c r="AK6872" s="5">
        <f t="shared" si="1185"/>
        <v>0</v>
      </c>
      <c r="AL6872" s="5">
        <v>0</v>
      </c>
      <c r="AM6872" s="5">
        <v>0</v>
      </c>
      <c r="AN6872" s="5">
        <f t="shared" si="1186"/>
        <v>0</v>
      </c>
      <c r="AO6872" s="5">
        <v>0</v>
      </c>
      <c r="AP6872" s="5">
        <v>0</v>
      </c>
      <c r="AQ6872" s="5">
        <f t="shared" si="1187"/>
        <v>0</v>
      </c>
      <c r="AR6872" s="5">
        <v>0</v>
      </c>
      <c r="AS6872" s="6"/>
      <c r="AT6872" s="5">
        <v>0</v>
      </c>
      <c r="AU6872" s="5">
        <v>0</v>
      </c>
      <c r="AV6872" t="str">
        <f t="shared" si="1180"/>
        <v>N</v>
      </c>
      <c r="AW6872" t="s">
        <v>60</v>
      </c>
      <c r="AX6872" t="s">
        <v>61</v>
      </c>
      <c r="AY6872" t="s">
        <v>2637</v>
      </c>
      <c r="AZ6872" t="s">
        <v>2637</v>
      </c>
      <c r="BA6872" t="str">
        <f t="shared" si="1181"/>
        <v>N</v>
      </c>
    </row>
    <row r="6873" spans="1:53">
      <c r="A6873" t="s">
        <v>436</v>
      </c>
      <c r="B6873" t="s">
        <v>54</v>
      </c>
      <c r="C6873" t="s">
        <v>89</v>
      </c>
      <c r="D6873">
        <v>2023</v>
      </c>
      <c r="F6873" t="s">
        <v>15682</v>
      </c>
      <c r="G6873" t="s">
        <v>15683</v>
      </c>
      <c r="H6873" t="s">
        <v>12784</v>
      </c>
      <c r="I6873" t="s">
        <v>15684</v>
      </c>
      <c r="J6873" t="s">
        <v>58</v>
      </c>
      <c r="K6873" t="s">
        <v>59</v>
      </c>
      <c r="L6873" s="5">
        <v>0</v>
      </c>
      <c r="M6873" s="5">
        <v>0</v>
      </c>
      <c r="N6873" s="5">
        <f t="shared" si="1177"/>
        <v>0</v>
      </c>
      <c r="O6873" s="5">
        <v>0</v>
      </c>
      <c r="P6873" s="5">
        <v>0</v>
      </c>
      <c r="Q6873" s="5">
        <f t="shared" si="1178"/>
        <v>0</v>
      </c>
      <c r="R6873" s="5">
        <v>0</v>
      </c>
      <c r="S6873" s="5">
        <v>0</v>
      </c>
      <c r="T6873" s="5">
        <f t="shared" si="1179"/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f t="shared" si="1182"/>
        <v>0</v>
      </c>
      <c r="Z6873" s="5">
        <v>0</v>
      </c>
      <c r="AA6873" s="5">
        <v>1</v>
      </c>
      <c r="AB6873" s="5">
        <f t="shared" si="1183"/>
        <v>1</v>
      </c>
      <c r="AC6873" s="5">
        <v>0</v>
      </c>
      <c r="AD6873" s="5">
        <v>0</v>
      </c>
      <c r="AE6873" s="5">
        <f t="shared" si="1184"/>
        <v>0</v>
      </c>
      <c r="AF6873" s="5">
        <v>0</v>
      </c>
      <c r="AG6873" s="6">
        <v>45041</v>
      </c>
      <c r="AH6873" s="5">
        <v>1</v>
      </c>
      <c r="AI6873" s="5">
        <v>0</v>
      </c>
      <c r="AJ6873" s="5">
        <v>0</v>
      </c>
      <c r="AK6873" s="5">
        <f t="shared" si="1185"/>
        <v>0</v>
      </c>
      <c r="AL6873" s="5">
        <v>0</v>
      </c>
      <c r="AM6873" s="5">
        <v>0</v>
      </c>
      <c r="AN6873" s="5">
        <f t="shared" si="1186"/>
        <v>0</v>
      </c>
      <c r="AO6873" s="5">
        <v>0</v>
      </c>
      <c r="AP6873" s="5">
        <v>0</v>
      </c>
      <c r="AQ6873" s="5">
        <f t="shared" si="1187"/>
        <v>0</v>
      </c>
      <c r="AR6873" s="5">
        <v>0</v>
      </c>
      <c r="AS6873" s="6"/>
      <c r="AT6873" s="5">
        <v>0</v>
      </c>
      <c r="AU6873" s="5">
        <v>0</v>
      </c>
      <c r="AV6873" t="str">
        <f t="shared" si="1180"/>
        <v>N</v>
      </c>
      <c r="AW6873" t="s">
        <v>60</v>
      </c>
      <c r="AX6873" t="s">
        <v>61</v>
      </c>
      <c r="AY6873" t="s">
        <v>2637</v>
      </c>
      <c r="AZ6873" t="s">
        <v>2637</v>
      </c>
      <c r="BA6873" t="str">
        <f t="shared" si="1181"/>
        <v>N</v>
      </c>
    </row>
    <row r="6874" spans="1:53">
      <c r="A6874" t="s">
        <v>436</v>
      </c>
      <c r="B6874" t="s">
        <v>54</v>
      </c>
      <c r="C6874" t="s">
        <v>89</v>
      </c>
      <c r="D6874">
        <v>2023</v>
      </c>
      <c r="F6874" t="s">
        <v>15685</v>
      </c>
      <c r="G6874" t="s">
        <v>15686</v>
      </c>
      <c r="H6874" t="s">
        <v>15687</v>
      </c>
      <c r="I6874" t="s">
        <v>15688</v>
      </c>
      <c r="J6874" t="s">
        <v>58</v>
      </c>
      <c r="K6874" t="s">
        <v>59</v>
      </c>
      <c r="L6874" s="5">
        <v>0</v>
      </c>
      <c r="M6874" s="5">
        <v>0</v>
      </c>
      <c r="N6874" s="5">
        <f t="shared" si="1177"/>
        <v>0</v>
      </c>
      <c r="O6874" s="5">
        <v>0</v>
      </c>
      <c r="P6874" s="5">
        <v>0</v>
      </c>
      <c r="Q6874" s="5">
        <f t="shared" si="1178"/>
        <v>0</v>
      </c>
      <c r="R6874" s="5">
        <v>0</v>
      </c>
      <c r="S6874" s="5">
        <v>0</v>
      </c>
      <c r="T6874" s="5">
        <f t="shared" si="1179"/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f t="shared" si="1182"/>
        <v>0</v>
      </c>
      <c r="Z6874" s="5">
        <v>0</v>
      </c>
      <c r="AA6874" s="5">
        <v>1</v>
      </c>
      <c r="AB6874" s="5">
        <f t="shared" si="1183"/>
        <v>1</v>
      </c>
      <c r="AC6874" s="5">
        <v>0</v>
      </c>
      <c r="AD6874" s="5">
        <v>0</v>
      </c>
      <c r="AE6874" s="5">
        <f t="shared" si="1184"/>
        <v>0</v>
      </c>
      <c r="AF6874" s="5">
        <v>0</v>
      </c>
      <c r="AG6874" s="6">
        <v>45099</v>
      </c>
      <c r="AH6874" s="5">
        <v>1</v>
      </c>
      <c r="AI6874" s="5">
        <v>0</v>
      </c>
      <c r="AJ6874" s="5">
        <v>0</v>
      </c>
      <c r="AK6874" s="5">
        <f t="shared" si="1185"/>
        <v>0</v>
      </c>
      <c r="AL6874" s="5">
        <v>0</v>
      </c>
      <c r="AM6874" s="5">
        <v>0</v>
      </c>
      <c r="AN6874" s="5">
        <f t="shared" si="1186"/>
        <v>0</v>
      </c>
      <c r="AO6874" s="5">
        <v>0</v>
      </c>
      <c r="AP6874" s="5">
        <v>0</v>
      </c>
      <c r="AQ6874" s="5">
        <f t="shared" si="1187"/>
        <v>0</v>
      </c>
      <c r="AR6874" s="5">
        <v>0</v>
      </c>
      <c r="AS6874" s="6"/>
      <c r="AT6874" s="5">
        <v>0</v>
      </c>
      <c r="AU6874" s="5">
        <v>0</v>
      </c>
      <c r="AV6874" t="str">
        <f t="shared" si="1180"/>
        <v>N</v>
      </c>
      <c r="AW6874" t="s">
        <v>60</v>
      </c>
      <c r="AX6874" t="s">
        <v>61</v>
      </c>
      <c r="AY6874" t="s">
        <v>2637</v>
      </c>
      <c r="AZ6874" t="s">
        <v>2637</v>
      </c>
      <c r="BA6874" t="str">
        <f t="shared" si="1181"/>
        <v>N</v>
      </c>
    </row>
    <row r="6875" spans="1:53">
      <c r="A6875" t="s">
        <v>436</v>
      </c>
      <c r="B6875" t="s">
        <v>54</v>
      </c>
      <c r="C6875" t="s">
        <v>89</v>
      </c>
      <c r="D6875">
        <v>2023</v>
      </c>
      <c r="F6875" t="s">
        <v>15689</v>
      </c>
      <c r="G6875" t="s">
        <v>15690</v>
      </c>
      <c r="H6875" t="s">
        <v>15691</v>
      </c>
      <c r="I6875" t="s">
        <v>15692</v>
      </c>
      <c r="J6875" t="s">
        <v>58</v>
      </c>
      <c r="K6875" t="s">
        <v>59</v>
      </c>
      <c r="L6875" s="5">
        <v>0</v>
      </c>
      <c r="M6875" s="5">
        <v>0</v>
      </c>
      <c r="N6875" s="5">
        <f t="shared" si="1177"/>
        <v>0</v>
      </c>
      <c r="O6875" s="5">
        <v>0</v>
      </c>
      <c r="P6875" s="5">
        <v>0</v>
      </c>
      <c r="Q6875" s="5">
        <f t="shared" si="1178"/>
        <v>0</v>
      </c>
      <c r="R6875" s="5">
        <v>0</v>
      </c>
      <c r="S6875" s="5">
        <v>0</v>
      </c>
      <c r="T6875" s="5">
        <f t="shared" si="1179"/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f t="shared" si="1182"/>
        <v>0</v>
      </c>
      <c r="Z6875" s="5">
        <v>0</v>
      </c>
      <c r="AA6875" s="5">
        <v>1</v>
      </c>
      <c r="AB6875" s="5">
        <f t="shared" si="1183"/>
        <v>1</v>
      </c>
      <c r="AC6875" s="5">
        <v>0</v>
      </c>
      <c r="AD6875" s="5">
        <v>0</v>
      </c>
      <c r="AE6875" s="5">
        <f t="shared" si="1184"/>
        <v>0</v>
      </c>
      <c r="AF6875" s="5">
        <v>0</v>
      </c>
      <c r="AG6875" s="6">
        <v>45251</v>
      </c>
      <c r="AH6875" s="5">
        <v>1</v>
      </c>
      <c r="AI6875" s="5">
        <v>0</v>
      </c>
      <c r="AJ6875" s="5">
        <v>0</v>
      </c>
      <c r="AK6875" s="5">
        <f t="shared" si="1185"/>
        <v>0</v>
      </c>
      <c r="AL6875" s="5">
        <v>0</v>
      </c>
      <c r="AM6875" s="5">
        <v>0</v>
      </c>
      <c r="AN6875" s="5">
        <f t="shared" si="1186"/>
        <v>0</v>
      </c>
      <c r="AO6875" s="5">
        <v>0</v>
      </c>
      <c r="AP6875" s="5">
        <v>0</v>
      </c>
      <c r="AQ6875" s="5">
        <f t="shared" si="1187"/>
        <v>0</v>
      </c>
      <c r="AR6875" s="5">
        <v>0</v>
      </c>
      <c r="AS6875" s="6"/>
      <c r="AT6875" s="5">
        <v>0</v>
      </c>
      <c r="AU6875" s="5">
        <v>0</v>
      </c>
      <c r="AV6875" t="str">
        <f t="shared" si="1180"/>
        <v>N</v>
      </c>
      <c r="AW6875" t="s">
        <v>60</v>
      </c>
      <c r="AX6875" t="s">
        <v>61</v>
      </c>
      <c r="AY6875" t="s">
        <v>2637</v>
      </c>
      <c r="AZ6875" t="s">
        <v>2637</v>
      </c>
      <c r="BA6875" t="str">
        <f t="shared" si="1181"/>
        <v>N</v>
      </c>
    </row>
    <row r="6876" spans="1:53">
      <c r="A6876" t="s">
        <v>436</v>
      </c>
      <c r="B6876" t="s">
        <v>54</v>
      </c>
      <c r="C6876" t="s">
        <v>89</v>
      </c>
      <c r="D6876">
        <v>2023</v>
      </c>
      <c r="F6876" t="s">
        <v>15693</v>
      </c>
      <c r="G6876" t="s">
        <v>15694</v>
      </c>
      <c r="H6876" t="s">
        <v>15695</v>
      </c>
      <c r="I6876" t="s">
        <v>15696</v>
      </c>
      <c r="J6876" t="s">
        <v>58</v>
      </c>
      <c r="K6876" t="s">
        <v>59</v>
      </c>
      <c r="L6876" s="5">
        <v>0</v>
      </c>
      <c r="M6876" s="5">
        <v>0</v>
      </c>
      <c r="N6876" s="5">
        <f t="shared" si="1177"/>
        <v>0</v>
      </c>
      <c r="O6876" s="5">
        <v>0</v>
      </c>
      <c r="P6876" s="5">
        <v>0</v>
      </c>
      <c r="Q6876" s="5">
        <f t="shared" si="1178"/>
        <v>0</v>
      </c>
      <c r="R6876" s="5">
        <v>0</v>
      </c>
      <c r="S6876" s="5">
        <v>0</v>
      </c>
      <c r="T6876" s="5">
        <f t="shared" si="1179"/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f t="shared" si="1182"/>
        <v>0</v>
      </c>
      <c r="Z6876" s="5">
        <v>0</v>
      </c>
      <c r="AA6876" s="5">
        <v>1</v>
      </c>
      <c r="AB6876" s="5">
        <f t="shared" si="1183"/>
        <v>1</v>
      </c>
      <c r="AC6876" s="5">
        <v>0</v>
      </c>
      <c r="AD6876" s="5">
        <v>0</v>
      </c>
      <c r="AE6876" s="5">
        <f t="shared" si="1184"/>
        <v>0</v>
      </c>
      <c r="AF6876" s="5">
        <v>0</v>
      </c>
      <c r="AG6876" s="6">
        <v>45166</v>
      </c>
      <c r="AH6876" s="5">
        <v>1</v>
      </c>
      <c r="AI6876" s="5">
        <v>0</v>
      </c>
      <c r="AJ6876" s="5">
        <v>0</v>
      </c>
      <c r="AK6876" s="5">
        <f t="shared" si="1185"/>
        <v>0</v>
      </c>
      <c r="AL6876" s="5">
        <v>0</v>
      </c>
      <c r="AM6876" s="5">
        <v>0</v>
      </c>
      <c r="AN6876" s="5">
        <f t="shared" si="1186"/>
        <v>0</v>
      </c>
      <c r="AO6876" s="5">
        <v>0</v>
      </c>
      <c r="AP6876" s="5">
        <v>0</v>
      </c>
      <c r="AQ6876" s="5">
        <f t="shared" si="1187"/>
        <v>0</v>
      </c>
      <c r="AR6876" s="5">
        <v>0</v>
      </c>
      <c r="AS6876" s="6"/>
      <c r="AT6876" s="5">
        <v>0</v>
      </c>
      <c r="AU6876" s="5">
        <v>0</v>
      </c>
      <c r="AV6876" t="str">
        <f t="shared" si="1180"/>
        <v>N</v>
      </c>
      <c r="AW6876" t="s">
        <v>60</v>
      </c>
      <c r="AX6876" t="s">
        <v>61</v>
      </c>
      <c r="AY6876" t="s">
        <v>2637</v>
      </c>
      <c r="AZ6876" t="s">
        <v>2637</v>
      </c>
      <c r="BA6876" t="str">
        <f t="shared" si="1181"/>
        <v>N</v>
      </c>
    </row>
    <row r="6877" spans="1:53">
      <c r="A6877" t="s">
        <v>436</v>
      </c>
      <c r="B6877" t="s">
        <v>54</v>
      </c>
      <c r="C6877" t="s">
        <v>89</v>
      </c>
      <c r="D6877">
        <v>2023</v>
      </c>
      <c r="F6877" t="s">
        <v>15420</v>
      </c>
      <c r="G6877" t="s">
        <v>15421</v>
      </c>
      <c r="H6877" t="s">
        <v>12458</v>
      </c>
      <c r="I6877" t="s">
        <v>15697</v>
      </c>
      <c r="J6877" t="s">
        <v>58</v>
      </c>
      <c r="K6877" t="s">
        <v>59</v>
      </c>
      <c r="L6877" s="5">
        <v>0</v>
      </c>
      <c r="M6877" s="5">
        <v>0</v>
      </c>
      <c r="N6877" s="5">
        <f t="shared" si="1177"/>
        <v>0</v>
      </c>
      <c r="O6877" s="5">
        <v>0</v>
      </c>
      <c r="P6877" s="5">
        <v>0</v>
      </c>
      <c r="Q6877" s="5">
        <f t="shared" si="1178"/>
        <v>0</v>
      </c>
      <c r="R6877" s="5">
        <v>0</v>
      </c>
      <c r="S6877" s="5">
        <v>0</v>
      </c>
      <c r="T6877" s="5">
        <f t="shared" si="1179"/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f t="shared" si="1182"/>
        <v>0</v>
      </c>
      <c r="Z6877" s="5">
        <v>0</v>
      </c>
      <c r="AA6877" s="5">
        <v>1</v>
      </c>
      <c r="AB6877" s="5">
        <f t="shared" si="1183"/>
        <v>1</v>
      </c>
      <c r="AC6877" s="5">
        <v>0</v>
      </c>
      <c r="AD6877" s="5">
        <v>0</v>
      </c>
      <c r="AE6877" s="5">
        <f t="shared" si="1184"/>
        <v>0</v>
      </c>
      <c r="AF6877" s="5">
        <v>0</v>
      </c>
      <c r="AG6877" s="6">
        <v>45047</v>
      </c>
      <c r="AH6877" s="5">
        <v>1</v>
      </c>
      <c r="AI6877" s="5">
        <v>0</v>
      </c>
      <c r="AJ6877" s="5">
        <v>0</v>
      </c>
      <c r="AK6877" s="5">
        <f t="shared" si="1185"/>
        <v>0</v>
      </c>
      <c r="AL6877" s="5">
        <v>0</v>
      </c>
      <c r="AM6877" s="5">
        <v>0</v>
      </c>
      <c r="AN6877" s="5">
        <f t="shared" si="1186"/>
        <v>0</v>
      </c>
      <c r="AO6877" s="5">
        <v>0</v>
      </c>
      <c r="AP6877" s="5">
        <v>0</v>
      </c>
      <c r="AQ6877" s="5">
        <f t="shared" si="1187"/>
        <v>0</v>
      </c>
      <c r="AR6877" s="5">
        <v>0</v>
      </c>
      <c r="AS6877" s="6"/>
      <c r="AT6877" s="5">
        <v>0</v>
      </c>
      <c r="AU6877" s="5">
        <v>0</v>
      </c>
      <c r="AV6877" t="str">
        <f t="shared" si="1180"/>
        <v>N</v>
      </c>
      <c r="AW6877" t="s">
        <v>60</v>
      </c>
      <c r="AX6877" t="s">
        <v>61</v>
      </c>
      <c r="AY6877" t="s">
        <v>2637</v>
      </c>
      <c r="AZ6877" t="s">
        <v>2637</v>
      </c>
      <c r="BA6877" t="str">
        <f t="shared" si="1181"/>
        <v>N</v>
      </c>
    </row>
    <row r="6878" spans="1:53">
      <c r="A6878" t="s">
        <v>436</v>
      </c>
      <c r="B6878" t="s">
        <v>54</v>
      </c>
      <c r="C6878" t="s">
        <v>89</v>
      </c>
      <c r="D6878">
        <v>2023</v>
      </c>
      <c r="F6878" t="s">
        <v>10809</v>
      </c>
      <c r="G6878" t="s">
        <v>10810</v>
      </c>
      <c r="H6878" t="s">
        <v>15698</v>
      </c>
      <c r="I6878" t="s">
        <v>15699</v>
      </c>
      <c r="J6878" t="s">
        <v>58</v>
      </c>
      <c r="K6878" t="s">
        <v>59</v>
      </c>
      <c r="L6878" s="5">
        <v>0</v>
      </c>
      <c r="M6878" s="5">
        <v>0</v>
      </c>
      <c r="N6878" s="5">
        <f t="shared" si="1177"/>
        <v>0</v>
      </c>
      <c r="O6878" s="5">
        <v>0</v>
      </c>
      <c r="P6878" s="5">
        <v>0</v>
      </c>
      <c r="Q6878" s="5">
        <f t="shared" si="1178"/>
        <v>0</v>
      </c>
      <c r="R6878" s="5">
        <v>0</v>
      </c>
      <c r="S6878" s="5">
        <v>0</v>
      </c>
      <c r="T6878" s="5">
        <f t="shared" si="1179"/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f t="shared" si="1182"/>
        <v>0</v>
      </c>
      <c r="Z6878" s="5">
        <v>0</v>
      </c>
      <c r="AA6878" s="5">
        <v>1</v>
      </c>
      <c r="AB6878" s="5">
        <f t="shared" si="1183"/>
        <v>1</v>
      </c>
      <c r="AC6878" s="5">
        <v>0</v>
      </c>
      <c r="AD6878" s="5">
        <v>0</v>
      </c>
      <c r="AE6878" s="5">
        <f t="shared" si="1184"/>
        <v>0</v>
      </c>
      <c r="AF6878" s="5">
        <v>0</v>
      </c>
      <c r="AG6878" s="6">
        <v>45112</v>
      </c>
      <c r="AH6878" s="5">
        <v>1</v>
      </c>
      <c r="AI6878" s="5">
        <v>0</v>
      </c>
      <c r="AJ6878" s="5">
        <v>0</v>
      </c>
      <c r="AK6878" s="5">
        <f t="shared" si="1185"/>
        <v>0</v>
      </c>
      <c r="AL6878" s="5">
        <v>0</v>
      </c>
      <c r="AM6878" s="5">
        <v>0</v>
      </c>
      <c r="AN6878" s="5">
        <f t="shared" si="1186"/>
        <v>0</v>
      </c>
      <c r="AO6878" s="5">
        <v>0</v>
      </c>
      <c r="AP6878" s="5">
        <v>0</v>
      </c>
      <c r="AQ6878" s="5">
        <f t="shared" si="1187"/>
        <v>0</v>
      </c>
      <c r="AR6878" s="5">
        <v>0</v>
      </c>
      <c r="AS6878" s="6"/>
      <c r="AT6878" s="5">
        <v>0</v>
      </c>
      <c r="AU6878" s="5">
        <v>0</v>
      </c>
      <c r="AV6878" t="str">
        <f t="shared" si="1180"/>
        <v>N</v>
      </c>
      <c r="AW6878" t="s">
        <v>60</v>
      </c>
      <c r="AX6878" t="s">
        <v>61</v>
      </c>
      <c r="AY6878" t="s">
        <v>2637</v>
      </c>
      <c r="AZ6878" t="s">
        <v>2637</v>
      </c>
      <c r="BA6878" t="str">
        <f t="shared" si="1181"/>
        <v>N</v>
      </c>
    </row>
    <row r="6879" spans="1:53">
      <c r="A6879" t="s">
        <v>436</v>
      </c>
      <c r="B6879" t="s">
        <v>54</v>
      </c>
      <c r="C6879" t="s">
        <v>89</v>
      </c>
      <c r="D6879">
        <v>2023</v>
      </c>
      <c r="F6879" t="s">
        <v>4822</v>
      </c>
      <c r="G6879" t="s">
        <v>4823</v>
      </c>
      <c r="H6879" t="s">
        <v>15700</v>
      </c>
      <c r="I6879" t="s">
        <v>15701</v>
      </c>
      <c r="J6879" t="s">
        <v>58</v>
      </c>
      <c r="K6879" t="s">
        <v>59</v>
      </c>
      <c r="L6879" s="5">
        <v>0</v>
      </c>
      <c r="M6879" s="5">
        <v>0</v>
      </c>
      <c r="N6879" s="5">
        <f t="shared" si="1177"/>
        <v>0</v>
      </c>
      <c r="O6879" s="5">
        <v>0</v>
      </c>
      <c r="P6879" s="5">
        <v>0</v>
      </c>
      <c r="Q6879" s="5">
        <f t="shared" si="1178"/>
        <v>0</v>
      </c>
      <c r="R6879" s="5">
        <v>0</v>
      </c>
      <c r="S6879" s="5">
        <v>0</v>
      </c>
      <c r="T6879" s="5">
        <f t="shared" si="1179"/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f t="shared" si="1182"/>
        <v>0</v>
      </c>
      <c r="Z6879" s="5">
        <v>0</v>
      </c>
      <c r="AA6879" s="5">
        <v>1</v>
      </c>
      <c r="AB6879" s="5">
        <f t="shared" si="1183"/>
        <v>1</v>
      </c>
      <c r="AC6879" s="5">
        <v>0</v>
      </c>
      <c r="AD6879" s="5">
        <v>0</v>
      </c>
      <c r="AE6879" s="5">
        <f t="shared" si="1184"/>
        <v>0</v>
      </c>
      <c r="AF6879" s="5">
        <v>0</v>
      </c>
      <c r="AG6879" s="6">
        <v>45162</v>
      </c>
      <c r="AH6879" s="5">
        <v>1</v>
      </c>
      <c r="AI6879" s="5">
        <v>0</v>
      </c>
      <c r="AJ6879" s="5">
        <v>0</v>
      </c>
      <c r="AK6879" s="5">
        <f t="shared" si="1185"/>
        <v>0</v>
      </c>
      <c r="AL6879" s="5">
        <v>0</v>
      </c>
      <c r="AM6879" s="5">
        <v>0</v>
      </c>
      <c r="AN6879" s="5">
        <f t="shared" si="1186"/>
        <v>0</v>
      </c>
      <c r="AO6879" s="5">
        <v>0</v>
      </c>
      <c r="AP6879" s="5">
        <v>0</v>
      </c>
      <c r="AQ6879" s="5">
        <f t="shared" si="1187"/>
        <v>0</v>
      </c>
      <c r="AR6879" s="5">
        <v>0</v>
      </c>
      <c r="AS6879" s="6"/>
      <c r="AT6879" s="5">
        <v>0</v>
      </c>
      <c r="AU6879" s="5">
        <v>0</v>
      </c>
      <c r="AV6879" t="str">
        <f t="shared" si="1180"/>
        <v>N</v>
      </c>
      <c r="AW6879" t="s">
        <v>60</v>
      </c>
      <c r="AX6879" t="s">
        <v>61</v>
      </c>
      <c r="AY6879" t="s">
        <v>2637</v>
      </c>
      <c r="AZ6879" t="s">
        <v>2637</v>
      </c>
      <c r="BA6879" t="str">
        <f t="shared" si="1181"/>
        <v>N</v>
      </c>
    </row>
    <row r="6880" spans="1:53">
      <c r="A6880" t="s">
        <v>436</v>
      </c>
      <c r="B6880" t="s">
        <v>54</v>
      </c>
      <c r="C6880" t="s">
        <v>89</v>
      </c>
      <c r="D6880">
        <v>2023</v>
      </c>
      <c r="F6880" t="s">
        <v>15702</v>
      </c>
      <c r="G6880" t="s">
        <v>15703</v>
      </c>
      <c r="H6880" t="s">
        <v>15704</v>
      </c>
      <c r="I6880" t="s">
        <v>15705</v>
      </c>
      <c r="J6880" t="s">
        <v>58</v>
      </c>
      <c r="K6880" t="s">
        <v>59</v>
      </c>
      <c r="L6880" s="5">
        <v>0</v>
      </c>
      <c r="M6880" s="5">
        <v>0</v>
      </c>
      <c r="N6880" s="5">
        <f t="shared" si="1177"/>
        <v>0</v>
      </c>
      <c r="O6880" s="5">
        <v>0</v>
      </c>
      <c r="P6880" s="5">
        <v>0</v>
      </c>
      <c r="Q6880" s="5">
        <f t="shared" si="1178"/>
        <v>0</v>
      </c>
      <c r="R6880" s="5">
        <v>0</v>
      </c>
      <c r="S6880" s="5">
        <v>0</v>
      </c>
      <c r="T6880" s="5">
        <f t="shared" si="1179"/>
        <v>0</v>
      </c>
      <c r="U6880" s="5">
        <v>0</v>
      </c>
      <c r="V6880" s="5">
        <v>0</v>
      </c>
      <c r="W6880" s="5">
        <v>0</v>
      </c>
      <c r="X6880" s="5">
        <v>0</v>
      </c>
      <c r="Y6880" s="5">
        <f t="shared" si="1182"/>
        <v>0</v>
      </c>
      <c r="Z6880" s="5">
        <v>0</v>
      </c>
      <c r="AA6880" s="5">
        <v>1</v>
      </c>
      <c r="AB6880" s="5">
        <f t="shared" si="1183"/>
        <v>1</v>
      </c>
      <c r="AC6880" s="5">
        <v>0</v>
      </c>
      <c r="AD6880" s="5">
        <v>0</v>
      </c>
      <c r="AE6880" s="5">
        <f t="shared" si="1184"/>
        <v>0</v>
      </c>
      <c r="AF6880" s="5">
        <v>0</v>
      </c>
      <c r="AG6880" s="6">
        <v>45189</v>
      </c>
      <c r="AH6880" s="5">
        <v>1</v>
      </c>
      <c r="AI6880" s="5">
        <v>0</v>
      </c>
      <c r="AJ6880" s="5">
        <v>0</v>
      </c>
      <c r="AK6880" s="5">
        <f t="shared" si="1185"/>
        <v>0</v>
      </c>
      <c r="AL6880" s="5">
        <v>0</v>
      </c>
      <c r="AM6880" s="5">
        <v>0</v>
      </c>
      <c r="AN6880" s="5">
        <f t="shared" si="1186"/>
        <v>0</v>
      </c>
      <c r="AO6880" s="5">
        <v>0</v>
      </c>
      <c r="AP6880" s="5">
        <v>0</v>
      </c>
      <c r="AQ6880" s="5">
        <f t="shared" si="1187"/>
        <v>0</v>
      </c>
      <c r="AR6880" s="5">
        <v>0</v>
      </c>
      <c r="AS6880" s="6"/>
      <c r="AT6880" s="5">
        <v>0</v>
      </c>
      <c r="AU6880" s="5">
        <v>0</v>
      </c>
      <c r="AV6880" t="str">
        <f t="shared" si="1180"/>
        <v>N</v>
      </c>
      <c r="AW6880" t="s">
        <v>60</v>
      </c>
      <c r="AX6880" t="s">
        <v>61</v>
      </c>
      <c r="AY6880" t="s">
        <v>2637</v>
      </c>
      <c r="AZ6880" t="s">
        <v>2637</v>
      </c>
      <c r="BA6880" t="str">
        <f t="shared" si="1181"/>
        <v>N</v>
      </c>
    </row>
    <row r="6881" spans="1:53">
      <c r="A6881" t="s">
        <v>436</v>
      </c>
      <c r="B6881" t="s">
        <v>54</v>
      </c>
      <c r="C6881" t="s">
        <v>89</v>
      </c>
      <c r="D6881">
        <v>2023</v>
      </c>
      <c r="F6881" t="s">
        <v>15706</v>
      </c>
      <c r="G6881" t="s">
        <v>15707</v>
      </c>
      <c r="H6881" t="s">
        <v>15708</v>
      </c>
      <c r="I6881" t="s">
        <v>15709</v>
      </c>
      <c r="J6881" t="s">
        <v>58</v>
      </c>
      <c r="K6881" t="s">
        <v>59</v>
      </c>
      <c r="L6881" s="5">
        <v>0</v>
      </c>
      <c r="M6881" s="5">
        <v>0</v>
      </c>
      <c r="N6881" s="5">
        <f t="shared" si="1177"/>
        <v>0</v>
      </c>
      <c r="O6881" s="5">
        <v>0</v>
      </c>
      <c r="P6881" s="5">
        <v>0</v>
      </c>
      <c r="Q6881" s="5">
        <f t="shared" si="1178"/>
        <v>0</v>
      </c>
      <c r="R6881" s="5">
        <v>0</v>
      </c>
      <c r="S6881" s="5">
        <v>0</v>
      </c>
      <c r="T6881" s="5">
        <f t="shared" si="1179"/>
        <v>0</v>
      </c>
      <c r="U6881" s="5">
        <v>0</v>
      </c>
      <c r="V6881" s="5">
        <v>0</v>
      </c>
      <c r="W6881" s="5">
        <v>0</v>
      </c>
      <c r="X6881" s="5">
        <v>0</v>
      </c>
      <c r="Y6881" s="5">
        <f t="shared" si="1182"/>
        <v>0</v>
      </c>
      <c r="Z6881" s="5">
        <v>0</v>
      </c>
      <c r="AA6881" s="5">
        <v>1</v>
      </c>
      <c r="AB6881" s="5">
        <f t="shared" si="1183"/>
        <v>1</v>
      </c>
      <c r="AC6881" s="5">
        <v>0</v>
      </c>
      <c r="AD6881" s="5">
        <v>0</v>
      </c>
      <c r="AE6881" s="5">
        <f t="shared" si="1184"/>
        <v>0</v>
      </c>
      <c r="AF6881" s="5">
        <v>0</v>
      </c>
      <c r="AG6881" s="6">
        <v>45244</v>
      </c>
      <c r="AH6881" s="5">
        <v>1</v>
      </c>
      <c r="AI6881" s="5">
        <v>0</v>
      </c>
      <c r="AJ6881" s="5">
        <v>0</v>
      </c>
      <c r="AK6881" s="5">
        <f t="shared" si="1185"/>
        <v>0</v>
      </c>
      <c r="AL6881" s="5">
        <v>0</v>
      </c>
      <c r="AM6881" s="5">
        <v>0</v>
      </c>
      <c r="AN6881" s="5">
        <f t="shared" si="1186"/>
        <v>0</v>
      </c>
      <c r="AO6881" s="5">
        <v>0</v>
      </c>
      <c r="AP6881" s="5">
        <v>0</v>
      </c>
      <c r="AQ6881" s="5">
        <f t="shared" si="1187"/>
        <v>0</v>
      </c>
      <c r="AR6881" s="5">
        <v>0</v>
      </c>
      <c r="AS6881" s="6"/>
      <c r="AT6881" s="5">
        <v>0</v>
      </c>
      <c r="AU6881" s="5">
        <v>0</v>
      </c>
      <c r="AV6881" t="str">
        <f t="shared" si="1180"/>
        <v>N</v>
      </c>
      <c r="AW6881" t="s">
        <v>60</v>
      </c>
      <c r="AX6881" t="s">
        <v>61</v>
      </c>
      <c r="AY6881" t="s">
        <v>2637</v>
      </c>
      <c r="AZ6881" t="s">
        <v>2637</v>
      </c>
      <c r="BA6881" t="str">
        <f t="shared" si="1181"/>
        <v>N</v>
      </c>
    </row>
    <row r="6882" spans="1:53">
      <c r="A6882" t="s">
        <v>436</v>
      </c>
      <c r="B6882" t="s">
        <v>54</v>
      </c>
      <c r="C6882" t="s">
        <v>89</v>
      </c>
      <c r="D6882">
        <v>2023</v>
      </c>
      <c r="F6882" t="s">
        <v>15710</v>
      </c>
      <c r="G6882" t="s">
        <v>15711</v>
      </c>
      <c r="H6882" t="s">
        <v>15712</v>
      </c>
      <c r="I6882" t="s">
        <v>15713</v>
      </c>
      <c r="J6882" t="s">
        <v>58</v>
      </c>
      <c r="K6882" t="s">
        <v>59</v>
      </c>
      <c r="L6882" s="5">
        <v>0</v>
      </c>
      <c r="M6882" s="5">
        <v>0</v>
      </c>
      <c r="N6882" s="5">
        <f t="shared" si="1177"/>
        <v>0</v>
      </c>
      <c r="O6882" s="5">
        <v>0</v>
      </c>
      <c r="P6882" s="5">
        <v>0</v>
      </c>
      <c r="Q6882" s="5">
        <f t="shared" si="1178"/>
        <v>0</v>
      </c>
      <c r="R6882" s="5">
        <v>0</v>
      </c>
      <c r="S6882" s="5">
        <v>0</v>
      </c>
      <c r="T6882" s="5">
        <f t="shared" si="1179"/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f t="shared" si="1182"/>
        <v>0</v>
      </c>
      <c r="Z6882" s="5">
        <v>0</v>
      </c>
      <c r="AA6882" s="5">
        <v>1</v>
      </c>
      <c r="AB6882" s="5">
        <f t="shared" si="1183"/>
        <v>1</v>
      </c>
      <c r="AC6882" s="5">
        <v>0</v>
      </c>
      <c r="AD6882" s="5">
        <v>0</v>
      </c>
      <c r="AE6882" s="5">
        <f t="shared" si="1184"/>
        <v>0</v>
      </c>
      <c r="AF6882" s="5">
        <v>0</v>
      </c>
      <c r="AG6882" s="6">
        <v>45035</v>
      </c>
      <c r="AH6882" s="5">
        <v>1</v>
      </c>
      <c r="AI6882" s="5">
        <v>0</v>
      </c>
      <c r="AJ6882" s="5">
        <v>0</v>
      </c>
      <c r="AK6882" s="5">
        <f t="shared" si="1185"/>
        <v>0</v>
      </c>
      <c r="AL6882" s="5">
        <v>0</v>
      </c>
      <c r="AM6882" s="5">
        <v>0</v>
      </c>
      <c r="AN6882" s="5">
        <f t="shared" si="1186"/>
        <v>0</v>
      </c>
      <c r="AO6882" s="5">
        <v>0</v>
      </c>
      <c r="AP6882" s="5">
        <v>0</v>
      </c>
      <c r="AQ6882" s="5">
        <f t="shared" si="1187"/>
        <v>0</v>
      </c>
      <c r="AR6882" s="5">
        <v>0</v>
      </c>
      <c r="AS6882" s="6"/>
      <c r="AT6882" s="5">
        <v>0</v>
      </c>
      <c r="AU6882" s="5">
        <v>0</v>
      </c>
      <c r="AV6882" t="str">
        <f t="shared" si="1180"/>
        <v>N</v>
      </c>
      <c r="AW6882" t="s">
        <v>60</v>
      </c>
      <c r="AX6882" t="s">
        <v>61</v>
      </c>
      <c r="AY6882" t="s">
        <v>2637</v>
      </c>
      <c r="AZ6882" t="s">
        <v>2637</v>
      </c>
      <c r="BA6882" t="str">
        <f t="shared" si="1181"/>
        <v>N</v>
      </c>
    </row>
    <row r="6883" spans="1:53">
      <c r="A6883" t="s">
        <v>436</v>
      </c>
      <c r="B6883" t="s">
        <v>54</v>
      </c>
      <c r="C6883" t="s">
        <v>89</v>
      </c>
      <c r="D6883">
        <v>2023</v>
      </c>
      <c r="F6883" t="s">
        <v>15714</v>
      </c>
      <c r="G6883" t="s">
        <v>15715</v>
      </c>
      <c r="H6883" t="s">
        <v>15716</v>
      </c>
      <c r="I6883" t="s">
        <v>15717</v>
      </c>
      <c r="J6883" t="s">
        <v>58</v>
      </c>
      <c r="K6883" t="s">
        <v>59</v>
      </c>
      <c r="L6883" s="5">
        <v>0</v>
      </c>
      <c r="M6883" s="5">
        <v>0</v>
      </c>
      <c r="N6883" s="5">
        <f t="shared" si="1177"/>
        <v>0</v>
      </c>
      <c r="O6883" s="5">
        <v>0</v>
      </c>
      <c r="P6883" s="5">
        <v>0</v>
      </c>
      <c r="Q6883" s="5">
        <f t="shared" si="1178"/>
        <v>0</v>
      </c>
      <c r="R6883" s="5">
        <v>0</v>
      </c>
      <c r="S6883" s="5">
        <v>0</v>
      </c>
      <c r="T6883" s="5">
        <f t="shared" si="1179"/>
        <v>0</v>
      </c>
      <c r="U6883" s="5">
        <v>0</v>
      </c>
      <c r="V6883" s="5">
        <v>0</v>
      </c>
      <c r="W6883" s="5">
        <v>0</v>
      </c>
      <c r="X6883" s="5">
        <v>0</v>
      </c>
      <c r="Y6883" s="5">
        <f t="shared" si="1182"/>
        <v>0</v>
      </c>
      <c r="Z6883" s="5">
        <v>0</v>
      </c>
      <c r="AA6883" s="5">
        <v>1</v>
      </c>
      <c r="AB6883" s="5">
        <f t="shared" si="1183"/>
        <v>1</v>
      </c>
      <c r="AC6883" s="5">
        <v>0</v>
      </c>
      <c r="AD6883" s="5">
        <v>0</v>
      </c>
      <c r="AE6883" s="5">
        <f t="shared" si="1184"/>
        <v>0</v>
      </c>
      <c r="AF6883" s="5">
        <v>0</v>
      </c>
      <c r="AG6883" s="6">
        <v>45257</v>
      </c>
      <c r="AH6883" s="5">
        <v>1</v>
      </c>
      <c r="AI6883" s="5">
        <v>0</v>
      </c>
      <c r="AJ6883" s="5">
        <v>0</v>
      </c>
      <c r="AK6883" s="5">
        <f t="shared" si="1185"/>
        <v>0</v>
      </c>
      <c r="AL6883" s="5">
        <v>0</v>
      </c>
      <c r="AM6883" s="5">
        <v>0</v>
      </c>
      <c r="AN6883" s="5">
        <f t="shared" si="1186"/>
        <v>0</v>
      </c>
      <c r="AO6883" s="5">
        <v>0</v>
      </c>
      <c r="AP6883" s="5">
        <v>0</v>
      </c>
      <c r="AQ6883" s="5">
        <f t="shared" si="1187"/>
        <v>0</v>
      </c>
      <c r="AR6883" s="5">
        <v>0</v>
      </c>
      <c r="AS6883" s="6"/>
      <c r="AT6883" s="5">
        <v>0</v>
      </c>
      <c r="AU6883" s="5">
        <v>0</v>
      </c>
      <c r="AV6883" t="str">
        <f t="shared" si="1180"/>
        <v>N</v>
      </c>
      <c r="AW6883" t="s">
        <v>60</v>
      </c>
      <c r="AX6883" t="s">
        <v>61</v>
      </c>
      <c r="AY6883" t="s">
        <v>2637</v>
      </c>
      <c r="AZ6883" t="s">
        <v>2637</v>
      </c>
      <c r="BA6883" t="str">
        <f t="shared" si="1181"/>
        <v>N</v>
      </c>
    </row>
    <row r="6884" spans="1:53">
      <c r="A6884" t="s">
        <v>436</v>
      </c>
      <c r="B6884" t="s">
        <v>54</v>
      </c>
      <c r="C6884" t="s">
        <v>89</v>
      </c>
      <c r="D6884">
        <v>2023</v>
      </c>
      <c r="F6884" t="s">
        <v>15718</v>
      </c>
      <c r="G6884" t="s">
        <v>15719</v>
      </c>
      <c r="H6884" t="s">
        <v>15720</v>
      </c>
      <c r="I6884" t="s">
        <v>15721</v>
      </c>
      <c r="J6884" t="s">
        <v>58</v>
      </c>
      <c r="K6884" t="s">
        <v>59</v>
      </c>
      <c r="L6884" s="5">
        <v>0</v>
      </c>
      <c r="M6884" s="5">
        <v>0</v>
      </c>
      <c r="N6884" s="5">
        <f t="shared" si="1177"/>
        <v>0</v>
      </c>
      <c r="O6884" s="5">
        <v>0</v>
      </c>
      <c r="P6884" s="5">
        <v>0</v>
      </c>
      <c r="Q6884" s="5">
        <f t="shared" si="1178"/>
        <v>0</v>
      </c>
      <c r="R6884" s="5">
        <v>0</v>
      </c>
      <c r="S6884" s="5">
        <v>0</v>
      </c>
      <c r="T6884" s="5">
        <f t="shared" si="1179"/>
        <v>0</v>
      </c>
      <c r="U6884" s="5">
        <v>0</v>
      </c>
      <c r="V6884" s="5">
        <v>0</v>
      </c>
      <c r="W6884" s="5">
        <v>0</v>
      </c>
      <c r="X6884" s="5">
        <v>0</v>
      </c>
      <c r="Y6884" s="5">
        <f t="shared" si="1182"/>
        <v>0</v>
      </c>
      <c r="Z6884" s="5">
        <v>0</v>
      </c>
      <c r="AA6884" s="5">
        <v>1</v>
      </c>
      <c r="AB6884" s="5">
        <f t="shared" si="1183"/>
        <v>1</v>
      </c>
      <c r="AC6884" s="5">
        <v>0</v>
      </c>
      <c r="AD6884" s="5">
        <v>0</v>
      </c>
      <c r="AE6884" s="5">
        <f t="shared" si="1184"/>
        <v>0</v>
      </c>
      <c r="AF6884" s="5">
        <v>0</v>
      </c>
      <c r="AG6884" s="6">
        <v>45217</v>
      </c>
      <c r="AH6884" s="5">
        <v>1</v>
      </c>
      <c r="AI6884" s="5">
        <v>0</v>
      </c>
      <c r="AJ6884" s="5">
        <v>0</v>
      </c>
      <c r="AK6884" s="5">
        <f t="shared" si="1185"/>
        <v>0</v>
      </c>
      <c r="AL6884" s="5">
        <v>0</v>
      </c>
      <c r="AM6884" s="5">
        <v>0</v>
      </c>
      <c r="AN6884" s="5">
        <f t="shared" si="1186"/>
        <v>0</v>
      </c>
      <c r="AO6884" s="5">
        <v>0</v>
      </c>
      <c r="AP6884" s="5">
        <v>0</v>
      </c>
      <c r="AQ6884" s="5">
        <f t="shared" si="1187"/>
        <v>0</v>
      </c>
      <c r="AR6884" s="5">
        <v>0</v>
      </c>
      <c r="AS6884" s="6"/>
      <c r="AT6884" s="5">
        <v>0</v>
      </c>
      <c r="AU6884" s="5">
        <v>0</v>
      </c>
      <c r="AV6884" t="str">
        <f t="shared" si="1180"/>
        <v>N</v>
      </c>
      <c r="AW6884" t="s">
        <v>60</v>
      </c>
      <c r="AX6884" t="s">
        <v>61</v>
      </c>
      <c r="AY6884" t="s">
        <v>2637</v>
      </c>
      <c r="AZ6884" t="s">
        <v>2637</v>
      </c>
      <c r="BA6884" t="str">
        <f t="shared" si="1181"/>
        <v>N</v>
      </c>
    </row>
    <row r="6885" spans="1:53">
      <c r="A6885" t="s">
        <v>436</v>
      </c>
      <c r="B6885" t="s">
        <v>54</v>
      </c>
      <c r="C6885" t="s">
        <v>89</v>
      </c>
      <c r="D6885">
        <v>2023</v>
      </c>
      <c r="F6885" t="s">
        <v>15722</v>
      </c>
      <c r="G6885" t="s">
        <v>15723</v>
      </c>
      <c r="H6885" t="s">
        <v>15269</v>
      </c>
      <c r="I6885" t="s">
        <v>15724</v>
      </c>
      <c r="J6885" t="s">
        <v>58</v>
      </c>
      <c r="K6885" t="s">
        <v>59</v>
      </c>
      <c r="L6885" s="5">
        <v>0</v>
      </c>
      <c r="M6885" s="5">
        <v>0</v>
      </c>
      <c r="N6885" s="5">
        <f t="shared" si="1177"/>
        <v>0</v>
      </c>
      <c r="O6885" s="5">
        <v>0</v>
      </c>
      <c r="P6885" s="5">
        <v>0</v>
      </c>
      <c r="Q6885" s="5">
        <f t="shared" si="1178"/>
        <v>0</v>
      </c>
      <c r="R6885" s="5">
        <v>0</v>
      </c>
      <c r="S6885" s="5">
        <v>0</v>
      </c>
      <c r="T6885" s="5">
        <f t="shared" si="1179"/>
        <v>0</v>
      </c>
      <c r="U6885" s="5">
        <v>0</v>
      </c>
      <c r="V6885" s="5">
        <v>0</v>
      </c>
      <c r="W6885" s="5">
        <v>0</v>
      </c>
      <c r="X6885" s="5">
        <v>0</v>
      </c>
      <c r="Y6885" s="5">
        <f t="shared" si="1182"/>
        <v>0</v>
      </c>
      <c r="Z6885" s="5">
        <v>0</v>
      </c>
      <c r="AA6885" s="5">
        <v>1</v>
      </c>
      <c r="AB6885" s="5">
        <f t="shared" si="1183"/>
        <v>1</v>
      </c>
      <c r="AC6885" s="5">
        <v>0</v>
      </c>
      <c r="AD6885" s="5">
        <v>0</v>
      </c>
      <c r="AE6885" s="5">
        <f t="shared" si="1184"/>
        <v>0</v>
      </c>
      <c r="AF6885" s="5">
        <v>0</v>
      </c>
      <c r="AG6885" s="6">
        <v>45265</v>
      </c>
      <c r="AH6885" s="5">
        <v>1</v>
      </c>
      <c r="AI6885" s="5">
        <v>0</v>
      </c>
      <c r="AJ6885" s="5">
        <v>0</v>
      </c>
      <c r="AK6885" s="5">
        <f t="shared" si="1185"/>
        <v>0</v>
      </c>
      <c r="AL6885" s="5">
        <v>0</v>
      </c>
      <c r="AM6885" s="5">
        <v>0</v>
      </c>
      <c r="AN6885" s="5">
        <f t="shared" si="1186"/>
        <v>0</v>
      </c>
      <c r="AO6885" s="5">
        <v>0</v>
      </c>
      <c r="AP6885" s="5">
        <v>0</v>
      </c>
      <c r="AQ6885" s="5">
        <f t="shared" si="1187"/>
        <v>0</v>
      </c>
      <c r="AR6885" s="5">
        <v>0</v>
      </c>
      <c r="AS6885" s="6"/>
      <c r="AT6885" s="5">
        <v>0</v>
      </c>
      <c r="AU6885" s="5">
        <v>0</v>
      </c>
      <c r="AV6885" t="str">
        <f t="shared" si="1180"/>
        <v>N</v>
      </c>
      <c r="AW6885" t="s">
        <v>60</v>
      </c>
      <c r="AX6885" t="s">
        <v>61</v>
      </c>
      <c r="AY6885" t="s">
        <v>2637</v>
      </c>
      <c r="AZ6885" t="s">
        <v>2637</v>
      </c>
      <c r="BA6885" t="str">
        <f t="shared" si="1181"/>
        <v>N</v>
      </c>
    </row>
    <row r="6886" spans="1:53">
      <c r="A6886" t="s">
        <v>436</v>
      </c>
      <c r="B6886" t="s">
        <v>54</v>
      </c>
      <c r="C6886" t="s">
        <v>89</v>
      </c>
      <c r="D6886">
        <v>2023</v>
      </c>
      <c r="F6886" t="s">
        <v>15725</v>
      </c>
      <c r="G6886" t="s">
        <v>15726</v>
      </c>
      <c r="H6886" t="s">
        <v>15727</v>
      </c>
      <c r="I6886" t="s">
        <v>15728</v>
      </c>
      <c r="J6886" t="s">
        <v>58</v>
      </c>
      <c r="K6886" t="s">
        <v>59</v>
      </c>
      <c r="L6886" s="5">
        <v>0</v>
      </c>
      <c r="M6886" s="5">
        <v>0</v>
      </c>
      <c r="N6886" s="5">
        <f t="shared" si="1177"/>
        <v>0</v>
      </c>
      <c r="O6886" s="5">
        <v>0</v>
      </c>
      <c r="P6886" s="5">
        <v>0</v>
      </c>
      <c r="Q6886" s="5">
        <f t="shared" si="1178"/>
        <v>0</v>
      </c>
      <c r="R6886" s="5">
        <v>0</v>
      </c>
      <c r="S6886" s="5">
        <v>0</v>
      </c>
      <c r="T6886" s="5">
        <f t="shared" si="1179"/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f t="shared" si="1182"/>
        <v>0</v>
      </c>
      <c r="Z6886" s="5">
        <v>0</v>
      </c>
      <c r="AA6886" s="5">
        <v>1</v>
      </c>
      <c r="AB6886" s="5">
        <f t="shared" si="1183"/>
        <v>1</v>
      </c>
      <c r="AC6886" s="5">
        <v>0</v>
      </c>
      <c r="AD6886" s="5">
        <v>0</v>
      </c>
      <c r="AE6886" s="5">
        <f t="shared" si="1184"/>
        <v>0</v>
      </c>
      <c r="AF6886" s="5">
        <v>0</v>
      </c>
      <c r="AG6886" s="6">
        <v>45246</v>
      </c>
      <c r="AH6886" s="5">
        <v>1</v>
      </c>
      <c r="AI6886" s="5">
        <v>0</v>
      </c>
      <c r="AJ6886" s="5">
        <v>0</v>
      </c>
      <c r="AK6886" s="5">
        <f t="shared" si="1185"/>
        <v>0</v>
      </c>
      <c r="AL6886" s="5">
        <v>0</v>
      </c>
      <c r="AM6886" s="5">
        <v>0</v>
      </c>
      <c r="AN6886" s="5">
        <f t="shared" si="1186"/>
        <v>0</v>
      </c>
      <c r="AO6886" s="5">
        <v>0</v>
      </c>
      <c r="AP6886" s="5">
        <v>0</v>
      </c>
      <c r="AQ6886" s="5">
        <f t="shared" si="1187"/>
        <v>0</v>
      </c>
      <c r="AR6886" s="5">
        <v>0</v>
      </c>
      <c r="AS6886" s="6"/>
      <c r="AT6886" s="5">
        <v>0</v>
      </c>
      <c r="AU6886" s="5">
        <v>0</v>
      </c>
      <c r="AV6886" t="str">
        <f t="shared" si="1180"/>
        <v>N</v>
      </c>
      <c r="AW6886" t="s">
        <v>60</v>
      </c>
      <c r="AX6886" t="s">
        <v>61</v>
      </c>
      <c r="AY6886" t="s">
        <v>2637</v>
      </c>
      <c r="AZ6886" t="s">
        <v>2637</v>
      </c>
      <c r="BA6886" t="str">
        <f t="shared" si="1181"/>
        <v>N</v>
      </c>
    </row>
    <row r="6887" spans="1:53">
      <c r="A6887" t="s">
        <v>436</v>
      </c>
      <c r="B6887" t="s">
        <v>54</v>
      </c>
      <c r="C6887" t="s">
        <v>89</v>
      </c>
      <c r="D6887">
        <v>2023</v>
      </c>
      <c r="F6887" t="s">
        <v>15729</v>
      </c>
      <c r="G6887" t="s">
        <v>15730</v>
      </c>
      <c r="H6887" t="s">
        <v>15731</v>
      </c>
      <c r="I6887" t="s">
        <v>15732</v>
      </c>
      <c r="J6887" t="s">
        <v>58</v>
      </c>
      <c r="K6887" t="s">
        <v>59</v>
      </c>
      <c r="L6887" s="5">
        <v>0</v>
      </c>
      <c r="M6887" s="5">
        <v>0</v>
      </c>
      <c r="N6887" s="5">
        <f t="shared" si="1177"/>
        <v>0</v>
      </c>
      <c r="O6887" s="5">
        <v>0</v>
      </c>
      <c r="P6887" s="5">
        <v>0</v>
      </c>
      <c r="Q6887" s="5">
        <f t="shared" si="1178"/>
        <v>0</v>
      </c>
      <c r="R6887" s="5">
        <v>0</v>
      </c>
      <c r="S6887" s="5">
        <v>0</v>
      </c>
      <c r="T6887" s="5">
        <f t="shared" si="1179"/>
        <v>0</v>
      </c>
      <c r="U6887" s="5">
        <v>0</v>
      </c>
      <c r="V6887" s="5">
        <v>0</v>
      </c>
      <c r="W6887" s="5">
        <v>0</v>
      </c>
      <c r="X6887" s="5">
        <v>0</v>
      </c>
      <c r="Y6887" s="5">
        <f t="shared" si="1182"/>
        <v>0</v>
      </c>
      <c r="Z6887" s="5">
        <v>0</v>
      </c>
      <c r="AA6887" s="5">
        <v>1</v>
      </c>
      <c r="AB6887" s="5">
        <f t="shared" si="1183"/>
        <v>1</v>
      </c>
      <c r="AC6887" s="5">
        <v>0</v>
      </c>
      <c r="AD6887" s="5">
        <v>0</v>
      </c>
      <c r="AE6887" s="5">
        <f t="shared" si="1184"/>
        <v>0</v>
      </c>
      <c r="AF6887" s="5">
        <v>0</v>
      </c>
      <c r="AG6887" s="6">
        <v>45280</v>
      </c>
      <c r="AH6887" s="5">
        <v>1</v>
      </c>
      <c r="AI6887" s="5">
        <v>0</v>
      </c>
      <c r="AJ6887" s="5">
        <v>0</v>
      </c>
      <c r="AK6887" s="5">
        <f t="shared" si="1185"/>
        <v>0</v>
      </c>
      <c r="AL6887" s="5">
        <v>0</v>
      </c>
      <c r="AM6887" s="5">
        <v>0</v>
      </c>
      <c r="AN6887" s="5">
        <f t="shared" si="1186"/>
        <v>0</v>
      </c>
      <c r="AO6887" s="5">
        <v>0</v>
      </c>
      <c r="AP6887" s="5">
        <v>0</v>
      </c>
      <c r="AQ6887" s="5">
        <f t="shared" si="1187"/>
        <v>0</v>
      </c>
      <c r="AR6887" s="5">
        <v>0</v>
      </c>
      <c r="AS6887" s="6"/>
      <c r="AT6887" s="5">
        <v>0</v>
      </c>
      <c r="AU6887" s="5">
        <v>0</v>
      </c>
      <c r="AV6887" t="str">
        <f t="shared" si="1180"/>
        <v>N</v>
      </c>
      <c r="AW6887" t="s">
        <v>60</v>
      </c>
      <c r="AX6887" t="s">
        <v>61</v>
      </c>
      <c r="AY6887" t="s">
        <v>2637</v>
      </c>
      <c r="AZ6887" t="s">
        <v>2637</v>
      </c>
      <c r="BA6887" t="str">
        <f t="shared" si="1181"/>
        <v>N</v>
      </c>
    </row>
    <row r="6888" spans="1:53">
      <c r="A6888" t="s">
        <v>436</v>
      </c>
      <c r="B6888" t="s">
        <v>54</v>
      </c>
      <c r="C6888" t="s">
        <v>89</v>
      </c>
      <c r="D6888">
        <v>2023</v>
      </c>
      <c r="F6888" t="s">
        <v>15733</v>
      </c>
      <c r="G6888" t="s">
        <v>15734</v>
      </c>
      <c r="H6888" t="s">
        <v>15735</v>
      </c>
      <c r="I6888" t="s">
        <v>15736</v>
      </c>
      <c r="J6888" t="s">
        <v>58</v>
      </c>
      <c r="K6888" t="s">
        <v>59</v>
      </c>
      <c r="L6888" s="5">
        <v>0</v>
      </c>
      <c r="M6888" s="5">
        <v>0</v>
      </c>
      <c r="N6888" s="5">
        <f t="shared" si="1177"/>
        <v>0</v>
      </c>
      <c r="O6888" s="5">
        <v>0</v>
      </c>
      <c r="P6888" s="5">
        <v>0</v>
      </c>
      <c r="Q6888" s="5">
        <f t="shared" si="1178"/>
        <v>0</v>
      </c>
      <c r="R6888" s="5">
        <v>0</v>
      </c>
      <c r="S6888" s="5">
        <v>0</v>
      </c>
      <c r="T6888" s="5">
        <f t="shared" si="1179"/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f t="shared" si="1182"/>
        <v>0</v>
      </c>
      <c r="Z6888" s="5">
        <v>0</v>
      </c>
      <c r="AA6888" s="5">
        <v>1</v>
      </c>
      <c r="AB6888" s="5">
        <f t="shared" si="1183"/>
        <v>1</v>
      </c>
      <c r="AC6888" s="5">
        <v>0</v>
      </c>
      <c r="AD6888" s="5">
        <v>0</v>
      </c>
      <c r="AE6888" s="5">
        <f t="shared" si="1184"/>
        <v>0</v>
      </c>
      <c r="AF6888" s="5">
        <v>0</v>
      </c>
      <c r="AG6888" s="6">
        <v>45145</v>
      </c>
      <c r="AH6888" s="5">
        <v>1</v>
      </c>
      <c r="AI6888" s="5">
        <v>0</v>
      </c>
      <c r="AJ6888" s="5">
        <v>0</v>
      </c>
      <c r="AK6888" s="5">
        <f t="shared" si="1185"/>
        <v>0</v>
      </c>
      <c r="AL6888" s="5">
        <v>0</v>
      </c>
      <c r="AM6888" s="5">
        <v>0</v>
      </c>
      <c r="AN6888" s="5">
        <f t="shared" si="1186"/>
        <v>0</v>
      </c>
      <c r="AO6888" s="5">
        <v>0</v>
      </c>
      <c r="AP6888" s="5">
        <v>0</v>
      </c>
      <c r="AQ6888" s="5">
        <f t="shared" si="1187"/>
        <v>0</v>
      </c>
      <c r="AR6888" s="5">
        <v>0</v>
      </c>
      <c r="AS6888" s="6"/>
      <c r="AT6888" s="5">
        <v>0</v>
      </c>
      <c r="AU6888" s="5">
        <v>0</v>
      </c>
      <c r="AV6888" t="str">
        <f t="shared" si="1180"/>
        <v>N</v>
      </c>
      <c r="AW6888" t="s">
        <v>60</v>
      </c>
      <c r="AX6888" t="s">
        <v>61</v>
      </c>
      <c r="AY6888" t="s">
        <v>2637</v>
      </c>
      <c r="AZ6888" t="s">
        <v>2637</v>
      </c>
      <c r="BA6888" t="str">
        <f t="shared" si="1181"/>
        <v>N</v>
      </c>
    </row>
    <row r="6889" spans="1:53">
      <c r="A6889" t="s">
        <v>436</v>
      </c>
      <c r="B6889" t="s">
        <v>54</v>
      </c>
      <c r="C6889" t="s">
        <v>89</v>
      </c>
      <c r="D6889">
        <v>2023</v>
      </c>
      <c r="F6889" t="s">
        <v>15737</v>
      </c>
      <c r="G6889" t="s">
        <v>15738</v>
      </c>
      <c r="H6889" t="s">
        <v>15739</v>
      </c>
      <c r="I6889" t="s">
        <v>15740</v>
      </c>
      <c r="J6889" t="s">
        <v>58</v>
      </c>
      <c r="K6889" t="s">
        <v>59</v>
      </c>
      <c r="L6889" s="5">
        <v>0</v>
      </c>
      <c r="M6889" s="5">
        <v>0</v>
      </c>
      <c r="N6889" s="5">
        <f t="shared" si="1177"/>
        <v>0</v>
      </c>
      <c r="O6889" s="5">
        <v>0</v>
      </c>
      <c r="P6889" s="5">
        <v>0</v>
      </c>
      <c r="Q6889" s="5">
        <f t="shared" si="1178"/>
        <v>0</v>
      </c>
      <c r="R6889" s="5">
        <v>0</v>
      </c>
      <c r="S6889" s="5">
        <v>0</v>
      </c>
      <c r="T6889" s="5">
        <f t="shared" si="1179"/>
        <v>0</v>
      </c>
      <c r="U6889" s="5">
        <v>0</v>
      </c>
      <c r="V6889" s="5">
        <v>0</v>
      </c>
      <c r="W6889" s="5">
        <v>0</v>
      </c>
      <c r="X6889" s="5">
        <v>0</v>
      </c>
      <c r="Y6889" s="5">
        <f t="shared" si="1182"/>
        <v>0</v>
      </c>
      <c r="Z6889" s="5">
        <v>0</v>
      </c>
      <c r="AA6889" s="5">
        <v>1</v>
      </c>
      <c r="AB6889" s="5">
        <f t="shared" si="1183"/>
        <v>1</v>
      </c>
      <c r="AC6889" s="5">
        <v>0</v>
      </c>
      <c r="AD6889" s="5">
        <v>0</v>
      </c>
      <c r="AE6889" s="5">
        <f t="shared" si="1184"/>
        <v>0</v>
      </c>
      <c r="AF6889" s="5">
        <v>0</v>
      </c>
      <c r="AG6889" s="6">
        <v>44943</v>
      </c>
      <c r="AH6889" s="5">
        <v>1</v>
      </c>
      <c r="AI6889" s="5">
        <v>0</v>
      </c>
      <c r="AJ6889" s="5">
        <v>0</v>
      </c>
      <c r="AK6889" s="5">
        <f t="shared" si="1185"/>
        <v>0</v>
      </c>
      <c r="AL6889" s="5">
        <v>0</v>
      </c>
      <c r="AM6889" s="5">
        <v>0</v>
      </c>
      <c r="AN6889" s="5">
        <f t="shared" si="1186"/>
        <v>0</v>
      </c>
      <c r="AO6889" s="5">
        <v>0</v>
      </c>
      <c r="AP6889" s="5">
        <v>0</v>
      </c>
      <c r="AQ6889" s="5">
        <f t="shared" si="1187"/>
        <v>0</v>
      </c>
      <c r="AR6889" s="5">
        <v>0</v>
      </c>
      <c r="AS6889" s="6"/>
      <c r="AT6889" s="5">
        <v>0</v>
      </c>
      <c r="AU6889" s="5">
        <v>0</v>
      </c>
      <c r="AV6889" t="str">
        <f t="shared" si="1180"/>
        <v>N</v>
      </c>
      <c r="AW6889" t="s">
        <v>60</v>
      </c>
      <c r="AX6889" t="s">
        <v>61</v>
      </c>
      <c r="AY6889" t="s">
        <v>2637</v>
      </c>
      <c r="AZ6889" t="s">
        <v>2637</v>
      </c>
      <c r="BA6889" t="str">
        <f t="shared" si="1181"/>
        <v>N</v>
      </c>
    </row>
    <row r="6890" spans="1:53">
      <c r="A6890" t="s">
        <v>436</v>
      </c>
      <c r="B6890" t="s">
        <v>54</v>
      </c>
      <c r="C6890" t="s">
        <v>89</v>
      </c>
      <c r="D6890">
        <v>2023</v>
      </c>
      <c r="F6890" t="s">
        <v>15741</v>
      </c>
      <c r="G6890" t="s">
        <v>15742</v>
      </c>
      <c r="H6890" t="s">
        <v>2754</v>
      </c>
      <c r="I6890" t="s">
        <v>15743</v>
      </c>
      <c r="J6890" t="s">
        <v>58</v>
      </c>
      <c r="K6890" t="s">
        <v>59</v>
      </c>
      <c r="L6890" s="5">
        <v>0</v>
      </c>
      <c r="M6890" s="5">
        <v>0</v>
      </c>
      <c r="N6890" s="5">
        <f t="shared" si="1177"/>
        <v>0</v>
      </c>
      <c r="O6890" s="5">
        <v>0</v>
      </c>
      <c r="P6890" s="5">
        <v>0</v>
      </c>
      <c r="Q6890" s="5">
        <f t="shared" si="1178"/>
        <v>0</v>
      </c>
      <c r="R6890" s="5">
        <v>0</v>
      </c>
      <c r="S6890" s="5">
        <v>0</v>
      </c>
      <c r="T6890" s="5">
        <f t="shared" si="1179"/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f t="shared" si="1182"/>
        <v>0</v>
      </c>
      <c r="Z6890" s="5">
        <v>0</v>
      </c>
      <c r="AA6890" s="5">
        <v>1</v>
      </c>
      <c r="AB6890" s="5">
        <f t="shared" si="1183"/>
        <v>1</v>
      </c>
      <c r="AC6890" s="5">
        <v>0</v>
      </c>
      <c r="AD6890" s="5">
        <v>0</v>
      </c>
      <c r="AE6890" s="5">
        <f t="shared" si="1184"/>
        <v>0</v>
      </c>
      <c r="AF6890" s="5">
        <v>0</v>
      </c>
      <c r="AG6890" s="6">
        <v>44985</v>
      </c>
      <c r="AH6890" s="5">
        <v>1</v>
      </c>
      <c r="AI6890" s="5">
        <v>0</v>
      </c>
      <c r="AJ6890" s="5">
        <v>0</v>
      </c>
      <c r="AK6890" s="5">
        <f t="shared" si="1185"/>
        <v>0</v>
      </c>
      <c r="AL6890" s="5">
        <v>0</v>
      </c>
      <c r="AM6890" s="5">
        <v>0</v>
      </c>
      <c r="AN6890" s="5">
        <f t="shared" si="1186"/>
        <v>0</v>
      </c>
      <c r="AO6890" s="5">
        <v>0</v>
      </c>
      <c r="AP6890" s="5">
        <v>0</v>
      </c>
      <c r="AQ6890" s="5">
        <f t="shared" si="1187"/>
        <v>0</v>
      </c>
      <c r="AR6890" s="5">
        <v>0</v>
      </c>
      <c r="AS6890" s="6"/>
      <c r="AT6890" s="5">
        <v>0</v>
      </c>
      <c r="AU6890" s="5">
        <v>0</v>
      </c>
      <c r="AV6890" t="str">
        <f t="shared" si="1180"/>
        <v>N</v>
      </c>
      <c r="AW6890" t="s">
        <v>60</v>
      </c>
      <c r="AX6890" t="s">
        <v>61</v>
      </c>
      <c r="AY6890" t="s">
        <v>2637</v>
      </c>
      <c r="AZ6890" t="s">
        <v>2637</v>
      </c>
      <c r="BA6890" t="str">
        <f t="shared" si="1181"/>
        <v>N</v>
      </c>
    </row>
    <row r="6891" spans="1:53">
      <c r="A6891" t="s">
        <v>436</v>
      </c>
      <c r="B6891" t="s">
        <v>54</v>
      </c>
      <c r="C6891" t="s">
        <v>89</v>
      </c>
      <c r="D6891">
        <v>2023</v>
      </c>
      <c r="F6891" t="s">
        <v>15744</v>
      </c>
      <c r="G6891" t="s">
        <v>15745</v>
      </c>
      <c r="H6891" t="s">
        <v>15746</v>
      </c>
      <c r="I6891" t="s">
        <v>15747</v>
      </c>
      <c r="J6891" t="s">
        <v>58</v>
      </c>
      <c r="K6891" t="s">
        <v>59</v>
      </c>
      <c r="L6891" s="5">
        <v>0</v>
      </c>
      <c r="M6891" s="5">
        <v>0</v>
      </c>
      <c r="N6891" s="5">
        <f t="shared" si="1177"/>
        <v>0</v>
      </c>
      <c r="O6891" s="5">
        <v>0</v>
      </c>
      <c r="P6891" s="5">
        <v>0</v>
      </c>
      <c r="Q6891" s="5">
        <f t="shared" si="1178"/>
        <v>0</v>
      </c>
      <c r="R6891" s="5">
        <v>0</v>
      </c>
      <c r="S6891" s="5">
        <v>0</v>
      </c>
      <c r="T6891" s="5">
        <f t="shared" si="1179"/>
        <v>0</v>
      </c>
      <c r="U6891" s="5">
        <v>0</v>
      </c>
      <c r="V6891" s="5">
        <v>0</v>
      </c>
      <c r="W6891" s="5">
        <v>0</v>
      </c>
      <c r="X6891" s="5">
        <v>0</v>
      </c>
      <c r="Y6891" s="5">
        <f t="shared" si="1182"/>
        <v>0</v>
      </c>
      <c r="Z6891" s="5">
        <v>0</v>
      </c>
      <c r="AA6891" s="5">
        <v>1</v>
      </c>
      <c r="AB6891" s="5">
        <f t="shared" si="1183"/>
        <v>1</v>
      </c>
      <c r="AC6891" s="5">
        <v>0</v>
      </c>
      <c r="AD6891" s="5">
        <v>0</v>
      </c>
      <c r="AE6891" s="5">
        <f t="shared" si="1184"/>
        <v>0</v>
      </c>
      <c r="AF6891" s="5">
        <v>0</v>
      </c>
      <c r="AG6891" s="6">
        <v>45043</v>
      </c>
      <c r="AH6891" s="5">
        <v>1</v>
      </c>
      <c r="AI6891" s="5">
        <v>0</v>
      </c>
      <c r="AJ6891" s="5">
        <v>0</v>
      </c>
      <c r="AK6891" s="5">
        <f t="shared" si="1185"/>
        <v>0</v>
      </c>
      <c r="AL6891" s="5">
        <v>0</v>
      </c>
      <c r="AM6891" s="5">
        <v>0</v>
      </c>
      <c r="AN6891" s="5">
        <f t="shared" si="1186"/>
        <v>0</v>
      </c>
      <c r="AO6891" s="5">
        <v>0</v>
      </c>
      <c r="AP6891" s="5">
        <v>0</v>
      </c>
      <c r="AQ6891" s="5">
        <f t="shared" si="1187"/>
        <v>0</v>
      </c>
      <c r="AR6891" s="5">
        <v>0</v>
      </c>
      <c r="AS6891" s="6"/>
      <c r="AT6891" s="5">
        <v>0</v>
      </c>
      <c r="AU6891" s="5">
        <v>0</v>
      </c>
      <c r="AV6891" t="str">
        <f t="shared" si="1180"/>
        <v>N</v>
      </c>
      <c r="AW6891" t="s">
        <v>60</v>
      </c>
      <c r="AX6891" t="s">
        <v>61</v>
      </c>
      <c r="AY6891" t="s">
        <v>2637</v>
      </c>
      <c r="AZ6891" t="s">
        <v>2637</v>
      </c>
      <c r="BA6891" t="str">
        <f t="shared" si="1181"/>
        <v>N</v>
      </c>
    </row>
    <row r="6892" spans="1:53">
      <c r="A6892" t="s">
        <v>436</v>
      </c>
      <c r="B6892" t="s">
        <v>54</v>
      </c>
      <c r="C6892" t="s">
        <v>89</v>
      </c>
      <c r="D6892">
        <v>2023</v>
      </c>
      <c r="F6892" t="s">
        <v>15748</v>
      </c>
      <c r="G6892" t="s">
        <v>15749</v>
      </c>
      <c r="H6892" t="s">
        <v>15750</v>
      </c>
      <c r="I6892" t="s">
        <v>15751</v>
      </c>
      <c r="J6892" t="s">
        <v>58</v>
      </c>
      <c r="K6892" t="s">
        <v>59</v>
      </c>
      <c r="L6892" s="5">
        <v>0</v>
      </c>
      <c r="M6892" s="5">
        <v>0</v>
      </c>
      <c r="N6892" s="5">
        <f t="shared" si="1177"/>
        <v>0</v>
      </c>
      <c r="O6892" s="5">
        <v>0</v>
      </c>
      <c r="P6892" s="5">
        <v>0</v>
      </c>
      <c r="Q6892" s="5">
        <f t="shared" si="1178"/>
        <v>0</v>
      </c>
      <c r="R6892" s="5">
        <v>0</v>
      </c>
      <c r="S6892" s="5">
        <v>0</v>
      </c>
      <c r="T6892" s="5">
        <f t="shared" si="1179"/>
        <v>0</v>
      </c>
      <c r="U6892" s="5">
        <v>0</v>
      </c>
      <c r="V6892" s="5">
        <v>0</v>
      </c>
      <c r="W6892" s="5">
        <v>0</v>
      </c>
      <c r="X6892" s="5">
        <v>0</v>
      </c>
      <c r="Y6892" s="5">
        <f t="shared" si="1182"/>
        <v>0</v>
      </c>
      <c r="Z6892" s="5">
        <v>0</v>
      </c>
      <c r="AA6892" s="5">
        <v>1</v>
      </c>
      <c r="AB6892" s="5">
        <f t="shared" si="1183"/>
        <v>1</v>
      </c>
      <c r="AC6892" s="5">
        <v>0</v>
      </c>
      <c r="AD6892" s="5">
        <v>0</v>
      </c>
      <c r="AE6892" s="5">
        <f t="shared" si="1184"/>
        <v>0</v>
      </c>
      <c r="AF6892" s="5">
        <v>0</v>
      </c>
      <c r="AG6892" s="6">
        <v>45288</v>
      </c>
      <c r="AH6892" s="5">
        <v>1</v>
      </c>
      <c r="AI6892" s="5">
        <v>0</v>
      </c>
      <c r="AJ6892" s="5">
        <v>0</v>
      </c>
      <c r="AK6892" s="5">
        <f t="shared" si="1185"/>
        <v>0</v>
      </c>
      <c r="AL6892" s="5">
        <v>0</v>
      </c>
      <c r="AM6892" s="5">
        <v>0</v>
      </c>
      <c r="AN6892" s="5">
        <f t="shared" si="1186"/>
        <v>0</v>
      </c>
      <c r="AO6892" s="5">
        <v>0</v>
      </c>
      <c r="AP6892" s="5">
        <v>0</v>
      </c>
      <c r="AQ6892" s="5">
        <f t="shared" si="1187"/>
        <v>0</v>
      </c>
      <c r="AR6892" s="5">
        <v>0</v>
      </c>
      <c r="AS6892" s="6"/>
      <c r="AT6892" s="5">
        <v>0</v>
      </c>
      <c r="AU6892" s="5">
        <v>0</v>
      </c>
      <c r="AV6892" t="str">
        <f t="shared" si="1180"/>
        <v>N</v>
      </c>
      <c r="AW6892" t="s">
        <v>60</v>
      </c>
      <c r="AX6892" t="s">
        <v>61</v>
      </c>
      <c r="AY6892" t="s">
        <v>2637</v>
      </c>
      <c r="AZ6892" t="s">
        <v>2637</v>
      </c>
      <c r="BA6892" t="str">
        <f t="shared" si="1181"/>
        <v>N</v>
      </c>
    </row>
    <row r="6893" spans="1:53">
      <c r="A6893" t="s">
        <v>436</v>
      </c>
      <c r="B6893" t="s">
        <v>54</v>
      </c>
      <c r="C6893" t="s">
        <v>89</v>
      </c>
      <c r="D6893">
        <v>2023</v>
      </c>
      <c r="F6893" t="s">
        <v>15460</v>
      </c>
      <c r="G6893" t="s">
        <v>15461</v>
      </c>
      <c r="H6893" t="s">
        <v>15752</v>
      </c>
      <c r="I6893" t="s">
        <v>15753</v>
      </c>
      <c r="J6893" t="s">
        <v>58</v>
      </c>
      <c r="K6893" t="s">
        <v>59</v>
      </c>
      <c r="L6893" s="5">
        <v>0</v>
      </c>
      <c r="M6893" s="5">
        <v>0</v>
      </c>
      <c r="N6893" s="5">
        <f t="shared" si="1177"/>
        <v>0</v>
      </c>
      <c r="O6893" s="5">
        <v>0</v>
      </c>
      <c r="P6893" s="5">
        <v>0</v>
      </c>
      <c r="Q6893" s="5">
        <f t="shared" si="1178"/>
        <v>0</v>
      </c>
      <c r="R6893" s="5">
        <v>0</v>
      </c>
      <c r="S6893" s="5">
        <v>0</v>
      </c>
      <c r="T6893" s="5">
        <f t="shared" si="1179"/>
        <v>0</v>
      </c>
      <c r="U6893" s="5">
        <v>0</v>
      </c>
      <c r="V6893" s="5">
        <v>0</v>
      </c>
      <c r="W6893" s="5">
        <v>0</v>
      </c>
      <c r="X6893" s="5">
        <v>0</v>
      </c>
      <c r="Y6893" s="5">
        <f t="shared" si="1182"/>
        <v>0</v>
      </c>
      <c r="Z6893" s="5">
        <v>0</v>
      </c>
      <c r="AA6893" s="5">
        <v>1</v>
      </c>
      <c r="AB6893" s="5">
        <f t="shared" si="1183"/>
        <v>1</v>
      </c>
      <c r="AC6893" s="5">
        <v>0</v>
      </c>
      <c r="AD6893" s="5">
        <v>0</v>
      </c>
      <c r="AE6893" s="5">
        <f t="shared" si="1184"/>
        <v>0</v>
      </c>
      <c r="AF6893" s="5">
        <v>0</v>
      </c>
      <c r="AG6893" s="6">
        <v>45189</v>
      </c>
      <c r="AH6893" s="5">
        <v>1</v>
      </c>
      <c r="AI6893" s="5">
        <v>0</v>
      </c>
      <c r="AJ6893" s="5">
        <v>0</v>
      </c>
      <c r="AK6893" s="5">
        <f t="shared" si="1185"/>
        <v>0</v>
      </c>
      <c r="AL6893" s="5">
        <v>0</v>
      </c>
      <c r="AM6893" s="5">
        <v>0</v>
      </c>
      <c r="AN6893" s="5">
        <f t="shared" si="1186"/>
        <v>0</v>
      </c>
      <c r="AO6893" s="5">
        <v>0</v>
      </c>
      <c r="AP6893" s="5">
        <v>0</v>
      </c>
      <c r="AQ6893" s="5">
        <f t="shared" si="1187"/>
        <v>0</v>
      </c>
      <c r="AR6893" s="5">
        <v>0</v>
      </c>
      <c r="AS6893" s="6"/>
      <c r="AT6893" s="5">
        <v>0</v>
      </c>
      <c r="AU6893" s="5">
        <v>0</v>
      </c>
      <c r="AV6893" t="str">
        <f t="shared" si="1180"/>
        <v>N</v>
      </c>
      <c r="AW6893" t="s">
        <v>60</v>
      </c>
      <c r="AX6893" t="s">
        <v>61</v>
      </c>
      <c r="AY6893" t="s">
        <v>2637</v>
      </c>
      <c r="AZ6893" t="s">
        <v>2637</v>
      </c>
      <c r="BA6893" t="str">
        <f t="shared" si="1181"/>
        <v>N</v>
      </c>
    </row>
    <row r="6894" spans="1:53">
      <c r="A6894" t="s">
        <v>436</v>
      </c>
      <c r="B6894" t="s">
        <v>54</v>
      </c>
      <c r="C6894" t="s">
        <v>89</v>
      </c>
      <c r="D6894">
        <v>2023</v>
      </c>
      <c r="F6894" t="s">
        <v>15337</v>
      </c>
      <c r="G6894" t="s">
        <v>15754</v>
      </c>
      <c r="H6894" t="s">
        <v>15755</v>
      </c>
      <c r="I6894" t="s">
        <v>15756</v>
      </c>
      <c r="J6894" t="s">
        <v>58</v>
      </c>
      <c r="K6894" t="s">
        <v>59</v>
      </c>
      <c r="L6894" s="5">
        <v>0</v>
      </c>
      <c r="M6894" s="5">
        <v>0</v>
      </c>
      <c r="N6894" s="5">
        <f t="shared" si="1177"/>
        <v>0</v>
      </c>
      <c r="O6894" s="5">
        <v>0</v>
      </c>
      <c r="P6894" s="5">
        <v>0</v>
      </c>
      <c r="Q6894" s="5">
        <f t="shared" si="1178"/>
        <v>0</v>
      </c>
      <c r="R6894" s="5">
        <v>0</v>
      </c>
      <c r="S6894" s="5">
        <v>0</v>
      </c>
      <c r="T6894" s="5">
        <f t="shared" si="1179"/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f t="shared" si="1182"/>
        <v>0</v>
      </c>
      <c r="Z6894" s="5">
        <v>0</v>
      </c>
      <c r="AA6894" s="5">
        <v>1</v>
      </c>
      <c r="AB6894" s="5">
        <f t="shared" si="1183"/>
        <v>1</v>
      </c>
      <c r="AC6894" s="5">
        <v>0</v>
      </c>
      <c r="AD6894" s="5">
        <v>0</v>
      </c>
      <c r="AE6894" s="5">
        <f t="shared" si="1184"/>
        <v>0</v>
      </c>
      <c r="AF6894" s="5">
        <v>0</v>
      </c>
      <c r="AG6894" s="6">
        <v>45288</v>
      </c>
      <c r="AH6894" s="5">
        <v>1</v>
      </c>
      <c r="AI6894" s="5">
        <v>0</v>
      </c>
      <c r="AJ6894" s="5">
        <v>0</v>
      </c>
      <c r="AK6894" s="5">
        <f t="shared" si="1185"/>
        <v>0</v>
      </c>
      <c r="AL6894" s="5">
        <v>0</v>
      </c>
      <c r="AM6894" s="5">
        <v>0</v>
      </c>
      <c r="AN6894" s="5">
        <f t="shared" si="1186"/>
        <v>0</v>
      </c>
      <c r="AO6894" s="5">
        <v>0</v>
      </c>
      <c r="AP6894" s="5">
        <v>0</v>
      </c>
      <c r="AQ6894" s="5">
        <f t="shared" si="1187"/>
        <v>0</v>
      </c>
      <c r="AR6894" s="5">
        <v>0</v>
      </c>
      <c r="AS6894" s="6"/>
      <c r="AT6894" s="5">
        <v>0</v>
      </c>
      <c r="AU6894" s="5">
        <v>0</v>
      </c>
      <c r="AV6894" t="str">
        <f t="shared" si="1180"/>
        <v>N</v>
      </c>
      <c r="AW6894" t="s">
        <v>60</v>
      </c>
      <c r="AX6894" t="s">
        <v>61</v>
      </c>
      <c r="AY6894" t="s">
        <v>2637</v>
      </c>
      <c r="AZ6894" t="s">
        <v>2637</v>
      </c>
      <c r="BA6894" t="str">
        <f t="shared" si="1181"/>
        <v>N</v>
      </c>
    </row>
    <row r="6895" spans="1:53">
      <c r="A6895" t="s">
        <v>436</v>
      </c>
      <c r="B6895" t="s">
        <v>54</v>
      </c>
      <c r="C6895" t="s">
        <v>89</v>
      </c>
      <c r="D6895">
        <v>2023</v>
      </c>
      <c r="F6895" t="s">
        <v>15757</v>
      </c>
      <c r="G6895" t="s">
        <v>15758</v>
      </c>
      <c r="H6895" t="s">
        <v>15759</v>
      </c>
      <c r="I6895" t="s">
        <v>15760</v>
      </c>
      <c r="J6895" t="s">
        <v>58</v>
      </c>
      <c r="K6895" t="s">
        <v>59</v>
      </c>
      <c r="L6895" s="5">
        <v>0</v>
      </c>
      <c r="M6895" s="5">
        <v>0</v>
      </c>
      <c r="N6895" s="5">
        <f t="shared" si="1177"/>
        <v>0</v>
      </c>
      <c r="O6895" s="5">
        <v>0</v>
      </c>
      <c r="P6895" s="5">
        <v>0</v>
      </c>
      <c r="Q6895" s="5">
        <f t="shared" si="1178"/>
        <v>0</v>
      </c>
      <c r="R6895" s="5">
        <v>0</v>
      </c>
      <c r="S6895" s="5">
        <v>0</v>
      </c>
      <c r="T6895" s="5">
        <f t="shared" si="1179"/>
        <v>0</v>
      </c>
      <c r="U6895" s="5">
        <v>0</v>
      </c>
      <c r="V6895" s="5">
        <v>0</v>
      </c>
      <c r="W6895" s="5">
        <v>0</v>
      </c>
      <c r="X6895" s="5">
        <v>0</v>
      </c>
      <c r="Y6895" s="5">
        <f t="shared" si="1182"/>
        <v>0</v>
      </c>
      <c r="Z6895" s="5">
        <v>0</v>
      </c>
      <c r="AA6895" s="5">
        <v>1</v>
      </c>
      <c r="AB6895" s="5">
        <f t="shared" si="1183"/>
        <v>1</v>
      </c>
      <c r="AC6895" s="5">
        <v>0</v>
      </c>
      <c r="AD6895" s="5">
        <v>0</v>
      </c>
      <c r="AE6895" s="5">
        <f t="shared" si="1184"/>
        <v>0</v>
      </c>
      <c r="AF6895" s="5">
        <v>0</v>
      </c>
      <c r="AG6895" s="6">
        <v>45230</v>
      </c>
      <c r="AH6895" s="5">
        <v>1</v>
      </c>
      <c r="AI6895" s="5">
        <v>0</v>
      </c>
      <c r="AJ6895" s="5">
        <v>0</v>
      </c>
      <c r="AK6895" s="5">
        <f t="shared" si="1185"/>
        <v>0</v>
      </c>
      <c r="AL6895" s="5">
        <v>0</v>
      </c>
      <c r="AM6895" s="5">
        <v>0</v>
      </c>
      <c r="AN6895" s="5">
        <f t="shared" si="1186"/>
        <v>0</v>
      </c>
      <c r="AO6895" s="5">
        <v>0</v>
      </c>
      <c r="AP6895" s="5">
        <v>0</v>
      </c>
      <c r="AQ6895" s="5">
        <f t="shared" si="1187"/>
        <v>0</v>
      </c>
      <c r="AR6895" s="5">
        <v>0</v>
      </c>
      <c r="AS6895" s="6"/>
      <c r="AT6895" s="5">
        <v>0</v>
      </c>
      <c r="AU6895" s="5">
        <v>0</v>
      </c>
      <c r="AV6895" t="str">
        <f t="shared" si="1180"/>
        <v>N</v>
      </c>
      <c r="AW6895" t="s">
        <v>60</v>
      </c>
      <c r="AX6895" t="s">
        <v>61</v>
      </c>
      <c r="AY6895" t="s">
        <v>2637</v>
      </c>
      <c r="AZ6895" t="s">
        <v>2637</v>
      </c>
      <c r="BA6895" t="str">
        <f t="shared" si="1181"/>
        <v>N</v>
      </c>
    </row>
    <row r="6896" spans="1:53">
      <c r="A6896" t="s">
        <v>436</v>
      </c>
      <c r="B6896" t="s">
        <v>54</v>
      </c>
      <c r="C6896" t="s">
        <v>89</v>
      </c>
      <c r="D6896">
        <v>2023</v>
      </c>
      <c r="F6896" t="s">
        <v>15761</v>
      </c>
      <c r="G6896" t="s">
        <v>15762</v>
      </c>
      <c r="H6896" t="s">
        <v>15763</v>
      </c>
      <c r="I6896" t="s">
        <v>15764</v>
      </c>
      <c r="J6896" t="s">
        <v>58</v>
      </c>
      <c r="K6896" t="s">
        <v>59</v>
      </c>
      <c r="L6896" s="5">
        <v>0</v>
      </c>
      <c r="M6896" s="5">
        <v>0</v>
      </c>
      <c r="N6896" s="5">
        <f t="shared" si="1177"/>
        <v>0</v>
      </c>
      <c r="O6896" s="5">
        <v>0</v>
      </c>
      <c r="P6896" s="5">
        <v>0</v>
      </c>
      <c r="Q6896" s="5">
        <f t="shared" si="1178"/>
        <v>0</v>
      </c>
      <c r="R6896" s="5">
        <v>0</v>
      </c>
      <c r="S6896" s="5">
        <v>0</v>
      </c>
      <c r="T6896" s="5">
        <f t="shared" si="1179"/>
        <v>0</v>
      </c>
      <c r="U6896" s="5">
        <v>0</v>
      </c>
      <c r="V6896" s="5">
        <v>0</v>
      </c>
      <c r="W6896" s="5">
        <v>0</v>
      </c>
      <c r="X6896" s="5">
        <v>0</v>
      </c>
      <c r="Y6896" s="5">
        <f t="shared" si="1182"/>
        <v>0</v>
      </c>
      <c r="Z6896" s="5">
        <v>0</v>
      </c>
      <c r="AA6896" s="5">
        <v>1</v>
      </c>
      <c r="AB6896" s="5">
        <f t="shared" si="1183"/>
        <v>1</v>
      </c>
      <c r="AC6896" s="5">
        <v>0</v>
      </c>
      <c r="AD6896" s="5">
        <v>0</v>
      </c>
      <c r="AE6896" s="5">
        <f t="shared" si="1184"/>
        <v>0</v>
      </c>
      <c r="AF6896" s="5">
        <v>0</v>
      </c>
      <c r="AG6896" s="6">
        <v>45034</v>
      </c>
      <c r="AH6896" s="5">
        <v>1</v>
      </c>
      <c r="AI6896" s="5">
        <v>0</v>
      </c>
      <c r="AJ6896" s="5">
        <v>0</v>
      </c>
      <c r="AK6896" s="5">
        <f t="shared" si="1185"/>
        <v>0</v>
      </c>
      <c r="AL6896" s="5">
        <v>0</v>
      </c>
      <c r="AM6896" s="5">
        <v>0</v>
      </c>
      <c r="AN6896" s="5">
        <f t="shared" si="1186"/>
        <v>0</v>
      </c>
      <c r="AO6896" s="5">
        <v>0</v>
      </c>
      <c r="AP6896" s="5">
        <v>0</v>
      </c>
      <c r="AQ6896" s="5">
        <f t="shared" si="1187"/>
        <v>0</v>
      </c>
      <c r="AR6896" s="5">
        <v>0</v>
      </c>
      <c r="AS6896" s="6"/>
      <c r="AT6896" s="5">
        <v>0</v>
      </c>
      <c r="AU6896" s="5">
        <v>0</v>
      </c>
      <c r="AV6896" t="str">
        <f t="shared" si="1180"/>
        <v>N</v>
      </c>
      <c r="AW6896" t="s">
        <v>60</v>
      </c>
      <c r="AX6896" t="s">
        <v>61</v>
      </c>
      <c r="AY6896" t="s">
        <v>2637</v>
      </c>
      <c r="AZ6896" t="s">
        <v>2637</v>
      </c>
      <c r="BA6896" t="str">
        <f t="shared" si="1181"/>
        <v>N</v>
      </c>
    </row>
    <row r="6897" spans="1:53">
      <c r="A6897" t="s">
        <v>436</v>
      </c>
      <c r="B6897" t="s">
        <v>54</v>
      </c>
      <c r="C6897" t="s">
        <v>89</v>
      </c>
      <c r="D6897">
        <v>2023</v>
      </c>
      <c r="F6897" t="s">
        <v>15765</v>
      </c>
      <c r="G6897" t="s">
        <v>15766</v>
      </c>
      <c r="H6897" t="s">
        <v>13068</v>
      </c>
      <c r="I6897" t="s">
        <v>15767</v>
      </c>
      <c r="J6897" t="s">
        <v>58</v>
      </c>
      <c r="K6897" t="s">
        <v>59</v>
      </c>
      <c r="L6897" s="5">
        <v>0</v>
      </c>
      <c r="M6897" s="5">
        <v>0</v>
      </c>
      <c r="N6897" s="5">
        <f t="shared" si="1177"/>
        <v>0</v>
      </c>
      <c r="O6897" s="5">
        <v>0</v>
      </c>
      <c r="P6897" s="5">
        <v>0</v>
      </c>
      <c r="Q6897" s="5">
        <f t="shared" si="1178"/>
        <v>0</v>
      </c>
      <c r="R6897" s="5">
        <v>0</v>
      </c>
      <c r="S6897" s="5">
        <v>0</v>
      </c>
      <c r="T6897" s="5">
        <f t="shared" si="1179"/>
        <v>0</v>
      </c>
      <c r="U6897" s="5">
        <v>0</v>
      </c>
      <c r="V6897" s="5">
        <v>0</v>
      </c>
      <c r="W6897" s="5">
        <v>0</v>
      </c>
      <c r="X6897" s="5">
        <v>0</v>
      </c>
      <c r="Y6897" s="5">
        <f t="shared" si="1182"/>
        <v>0</v>
      </c>
      <c r="Z6897" s="5">
        <v>0</v>
      </c>
      <c r="AA6897" s="5">
        <v>1</v>
      </c>
      <c r="AB6897" s="5">
        <f t="shared" si="1183"/>
        <v>1</v>
      </c>
      <c r="AC6897" s="5">
        <v>0</v>
      </c>
      <c r="AD6897" s="5">
        <v>0</v>
      </c>
      <c r="AE6897" s="5">
        <f t="shared" si="1184"/>
        <v>0</v>
      </c>
      <c r="AF6897" s="5">
        <v>0</v>
      </c>
      <c r="AG6897" s="6">
        <v>44998</v>
      </c>
      <c r="AH6897" s="5">
        <v>1</v>
      </c>
      <c r="AI6897" s="5">
        <v>0</v>
      </c>
      <c r="AJ6897" s="5">
        <v>0</v>
      </c>
      <c r="AK6897" s="5">
        <f t="shared" si="1185"/>
        <v>0</v>
      </c>
      <c r="AL6897" s="5">
        <v>0</v>
      </c>
      <c r="AM6897" s="5">
        <v>0</v>
      </c>
      <c r="AN6897" s="5">
        <f t="shared" si="1186"/>
        <v>0</v>
      </c>
      <c r="AO6897" s="5">
        <v>0</v>
      </c>
      <c r="AP6897" s="5">
        <v>0</v>
      </c>
      <c r="AQ6897" s="5">
        <f t="shared" si="1187"/>
        <v>0</v>
      </c>
      <c r="AR6897" s="5">
        <v>0</v>
      </c>
      <c r="AS6897" s="6"/>
      <c r="AT6897" s="5">
        <v>0</v>
      </c>
      <c r="AU6897" s="5">
        <v>0</v>
      </c>
      <c r="AV6897" t="str">
        <f t="shared" si="1180"/>
        <v>N</v>
      </c>
      <c r="AW6897" t="s">
        <v>60</v>
      </c>
      <c r="AX6897" t="s">
        <v>61</v>
      </c>
      <c r="AY6897" t="s">
        <v>2637</v>
      </c>
      <c r="AZ6897" t="s">
        <v>2637</v>
      </c>
      <c r="BA6897" t="str">
        <f t="shared" si="1181"/>
        <v>N</v>
      </c>
    </row>
    <row r="6898" spans="1:53">
      <c r="A6898" t="s">
        <v>436</v>
      </c>
      <c r="B6898" t="s">
        <v>54</v>
      </c>
      <c r="C6898" t="s">
        <v>89</v>
      </c>
      <c r="D6898">
        <v>2023</v>
      </c>
      <c r="F6898" t="s">
        <v>4783</v>
      </c>
      <c r="G6898" t="s">
        <v>4784</v>
      </c>
      <c r="H6898" t="s">
        <v>15768</v>
      </c>
      <c r="I6898" t="s">
        <v>15769</v>
      </c>
      <c r="J6898" t="s">
        <v>58</v>
      </c>
      <c r="K6898" t="s">
        <v>59</v>
      </c>
      <c r="L6898" s="5">
        <v>0</v>
      </c>
      <c r="M6898" s="5">
        <v>0</v>
      </c>
      <c r="N6898" s="5">
        <f t="shared" si="1177"/>
        <v>0</v>
      </c>
      <c r="O6898" s="5">
        <v>0</v>
      </c>
      <c r="P6898" s="5">
        <v>0</v>
      </c>
      <c r="Q6898" s="5">
        <f t="shared" si="1178"/>
        <v>0</v>
      </c>
      <c r="R6898" s="5">
        <v>0</v>
      </c>
      <c r="S6898" s="5">
        <v>0</v>
      </c>
      <c r="T6898" s="5">
        <f t="shared" si="1179"/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f t="shared" si="1182"/>
        <v>0</v>
      </c>
      <c r="Z6898" s="5">
        <v>0</v>
      </c>
      <c r="AA6898" s="5">
        <v>1</v>
      </c>
      <c r="AB6898" s="5">
        <f t="shared" si="1183"/>
        <v>1</v>
      </c>
      <c r="AC6898" s="5">
        <v>0</v>
      </c>
      <c r="AD6898" s="5">
        <v>0</v>
      </c>
      <c r="AE6898" s="5">
        <f t="shared" si="1184"/>
        <v>0</v>
      </c>
      <c r="AF6898" s="5">
        <v>0</v>
      </c>
      <c r="AG6898" s="6">
        <v>44950</v>
      </c>
      <c r="AH6898" s="5">
        <v>1</v>
      </c>
      <c r="AI6898" s="5">
        <v>0</v>
      </c>
      <c r="AJ6898" s="5">
        <v>0</v>
      </c>
      <c r="AK6898" s="5">
        <f t="shared" si="1185"/>
        <v>0</v>
      </c>
      <c r="AL6898" s="5">
        <v>0</v>
      </c>
      <c r="AM6898" s="5">
        <v>0</v>
      </c>
      <c r="AN6898" s="5">
        <f t="shared" si="1186"/>
        <v>0</v>
      </c>
      <c r="AO6898" s="5">
        <v>0</v>
      </c>
      <c r="AP6898" s="5">
        <v>0</v>
      </c>
      <c r="AQ6898" s="5">
        <f t="shared" si="1187"/>
        <v>0</v>
      </c>
      <c r="AR6898" s="5">
        <v>0</v>
      </c>
      <c r="AS6898" s="6"/>
      <c r="AT6898" s="5">
        <v>0</v>
      </c>
      <c r="AU6898" s="5">
        <v>0</v>
      </c>
      <c r="AV6898" t="str">
        <f t="shared" si="1180"/>
        <v>N</v>
      </c>
      <c r="AW6898" t="s">
        <v>60</v>
      </c>
      <c r="AX6898" t="s">
        <v>61</v>
      </c>
      <c r="AY6898" t="s">
        <v>2637</v>
      </c>
      <c r="AZ6898" t="s">
        <v>2637</v>
      </c>
      <c r="BA6898" t="str">
        <f t="shared" si="1181"/>
        <v>N</v>
      </c>
    </row>
    <row r="6899" spans="1:53">
      <c r="A6899" t="s">
        <v>436</v>
      </c>
      <c r="B6899" t="s">
        <v>54</v>
      </c>
      <c r="C6899" t="s">
        <v>89</v>
      </c>
      <c r="D6899">
        <v>2023</v>
      </c>
      <c r="F6899" t="s">
        <v>15770</v>
      </c>
      <c r="G6899" t="s">
        <v>15771</v>
      </c>
      <c r="H6899" t="s">
        <v>15772</v>
      </c>
      <c r="I6899" t="s">
        <v>15773</v>
      </c>
      <c r="J6899" t="s">
        <v>58</v>
      </c>
      <c r="K6899" t="s">
        <v>59</v>
      </c>
      <c r="L6899" s="5">
        <v>0</v>
      </c>
      <c r="M6899" s="5">
        <v>0</v>
      </c>
      <c r="N6899" s="5">
        <f t="shared" si="1177"/>
        <v>0</v>
      </c>
      <c r="O6899" s="5">
        <v>0</v>
      </c>
      <c r="P6899" s="5">
        <v>0</v>
      </c>
      <c r="Q6899" s="5">
        <f t="shared" si="1178"/>
        <v>0</v>
      </c>
      <c r="R6899" s="5">
        <v>0</v>
      </c>
      <c r="S6899" s="5">
        <v>0</v>
      </c>
      <c r="T6899" s="5">
        <f t="shared" si="1179"/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f t="shared" si="1182"/>
        <v>0</v>
      </c>
      <c r="Z6899" s="5">
        <v>0</v>
      </c>
      <c r="AA6899" s="5">
        <v>1</v>
      </c>
      <c r="AB6899" s="5">
        <f t="shared" si="1183"/>
        <v>1</v>
      </c>
      <c r="AC6899" s="5">
        <v>0</v>
      </c>
      <c r="AD6899" s="5">
        <v>0</v>
      </c>
      <c r="AE6899" s="5">
        <f t="shared" si="1184"/>
        <v>0</v>
      </c>
      <c r="AF6899" s="5">
        <v>0</v>
      </c>
      <c r="AG6899" s="6">
        <v>45054</v>
      </c>
      <c r="AH6899" s="5">
        <v>1</v>
      </c>
      <c r="AI6899" s="5">
        <v>0</v>
      </c>
      <c r="AJ6899" s="5">
        <v>0</v>
      </c>
      <c r="AK6899" s="5">
        <f t="shared" si="1185"/>
        <v>0</v>
      </c>
      <c r="AL6899" s="5">
        <v>0</v>
      </c>
      <c r="AM6899" s="5">
        <v>0</v>
      </c>
      <c r="AN6899" s="5">
        <f t="shared" si="1186"/>
        <v>0</v>
      </c>
      <c r="AO6899" s="5">
        <v>0</v>
      </c>
      <c r="AP6899" s="5">
        <v>0</v>
      </c>
      <c r="AQ6899" s="5">
        <f t="shared" si="1187"/>
        <v>0</v>
      </c>
      <c r="AR6899" s="5">
        <v>0</v>
      </c>
      <c r="AS6899" s="6"/>
      <c r="AT6899" s="5">
        <v>0</v>
      </c>
      <c r="AU6899" s="5">
        <v>0</v>
      </c>
      <c r="AV6899" t="str">
        <f t="shared" si="1180"/>
        <v>N</v>
      </c>
      <c r="AW6899" t="s">
        <v>60</v>
      </c>
      <c r="AX6899" t="s">
        <v>61</v>
      </c>
      <c r="AY6899" t="s">
        <v>2637</v>
      </c>
      <c r="AZ6899" t="s">
        <v>2637</v>
      </c>
      <c r="BA6899" t="str">
        <f t="shared" si="1181"/>
        <v>N</v>
      </c>
    </row>
    <row r="6900" spans="1:53">
      <c r="A6900" t="s">
        <v>436</v>
      </c>
      <c r="B6900" t="s">
        <v>54</v>
      </c>
      <c r="C6900" t="s">
        <v>89</v>
      </c>
      <c r="D6900">
        <v>2023</v>
      </c>
      <c r="F6900" t="s">
        <v>15774</v>
      </c>
      <c r="G6900" t="s">
        <v>15775</v>
      </c>
      <c r="H6900" t="s">
        <v>15776</v>
      </c>
      <c r="I6900" t="s">
        <v>15777</v>
      </c>
      <c r="J6900" t="s">
        <v>58</v>
      </c>
      <c r="K6900" t="s">
        <v>59</v>
      </c>
      <c r="L6900" s="5">
        <v>0</v>
      </c>
      <c r="M6900" s="5">
        <v>0</v>
      </c>
      <c r="N6900" s="5">
        <f t="shared" si="1177"/>
        <v>0</v>
      </c>
      <c r="O6900" s="5">
        <v>0</v>
      </c>
      <c r="P6900" s="5">
        <v>0</v>
      </c>
      <c r="Q6900" s="5">
        <f t="shared" si="1178"/>
        <v>0</v>
      </c>
      <c r="R6900" s="5">
        <v>0</v>
      </c>
      <c r="S6900" s="5">
        <v>0</v>
      </c>
      <c r="T6900" s="5">
        <f t="shared" si="1179"/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f t="shared" si="1182"/>
        <v>0</v>
      </c>
      <c r="Z6900" s="5">
        <v>0</v>
      </c>
      <c r="AA6900" s="5">
        <v>1</v>
      </c>
      <c r="AB6900" s="5">
        <f t="shared" si="1183"/>
        <v>1</v>
      </c>
      <c r="AC6900" s="5">
        <v>0</v>
      </c>
      <c r="AD6900" s="5">
        <v>0</v>
      </c>
      <c r="AE6900" s="5">
        <f t="shared" si="1184"/>
        <v>0</v>
      </c>
      <c r="AF6900" s="5">
        <v>0</v>
      </c>
      <c r="AG6900" s="6">
        <v>45236</v>
      </c>
      <c r="AH6900" s="5">
        <v>1</v>
      </c>
      <c r="AI6900" s="5">
        <v>0</v>
      </c>
      <c r="AJ6900" s="5">
        <v>0</v>
      </c>
      <c r="AK6900" s="5">
        <f t="shared" si="1185"/>
        <v>0</v>
      </c>
      <c r="AL6900" s="5">
        <v>0</v>
      </c>
      <c r="AM6900" s="5">
        <v>0</v>
      </c>
      <c r="AN6900" s="5">
        <f t="shared" si="1186"/>
        <v>0</v>
      </c>
      <c r="AO6900" s="5">
        <v>0</v>
      </c>
      <c r="AP6900" s="5">
        <v>0</v>
      </c>
      <c r="AQ6900" s="5">
        <f t="shared" si="1187"/>
        <v>0</v>
      </c>
      <c r="AR6900" s="5">
        <v>0</v>
      </c>
      <c r="AS6900" s="6"/>
      <c r="AT6900" s="5">
        <v>0</v>
      </c>
      <c r="AU6900" s="5">
        <v>0</v>
      </c>
      <c r="AV6900" t="str">
        <f t="shared" si="1180"/>
        <v>N</v>
      </c>
      <c r="AW6900" t="s">
        <v>60</v>
      </c>
      <c r="AX6900" t="s">
        <v>61</v>
      </c>
      <c r="AY6900" t="s">
        <v>2637</v>
      </c>
      <c r="AZ6900" t="s">
        <v>2637</v>
      </c>
      <c r="BA6900" t="str">
        <f t="shared" si="1181"/>
        <v>N</v>
      </c>
    </row>
    <row r="6901" spans="1:53">
      <c r="A6901" t="s">
        <v>436</v>
      </c>
      <c r="B6901" t="s">
        <v>54</v>
      </c>
      <c r="C6901" t="s">
        <v>89</v>
      </c>
      <c r="D6901">
        <v>2023</v>
      </c>
      <c r="F6901" t="s">
        <v>15778</v>
      </c>
      <c r="G6901" t="s">
        <v>15779</v>
      </c>
      <c r="H6901" t="s">
        <v>15780</v>
      </c>
      <c r="I6901" t="s">
        <v>15781</v>
      </c>
      <c r="J6901" t="s">
        <v>58</v>
      </c>
      <c r="K6901" t="s">
        <v>59</v>
      </c>
      <c r="L6901" s="5">
        <v>0</v>
      </c>
      <c r="M6901" s="5">
        <v>0</v>
      </c>
      <c r="N6901" s="5">
        <f t="shared" si="1177"/>
        <v>0</v>
      </c>
      <c r="O6901" s="5">
        <v>0</v>
      </c>
      <c r="P6901" s="5">
        <v>0</v>
      </c>
      <c r="Q6901" s="5">
        <f t="shared" si="1178"/>
        <v>0</v>
      </c>
      <c r="R6901" s="5">
        <v>0</v>
      </c>
      <c r="S6901" s="5">
        <v>0</v>
      </c>
      <c r="T6901" s="5">
        <f t="shared" si="1179"/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f t="shared" si="1182"/>
        <v>0</v>
      </c>
      <c r="Z6901" s="5">
        <v>0</v>
      </c>
      <c r="AA6901" s="5">
        <v>1</v>
      </c>
      <c r="AB6901" s="5">
        <f t="shared" si="1183"/>
        <v>1</v>
      </c>
      <c r="AC6901" s="5">
        <v>0</v>
      </c>
      <c r="AD6901" s="5">
        <v>0</v>
      </c>
      <c r="AE6901" s="5">
        <f t="shared" si="1184"/>
        <v>0</v>
      </c>
      <c r="AF6901" s="5">
        <v>0</v>
      </c>
      <c r="AG6901" s="6">
        <v>45264</v>
      </c>
      <c r="AH6901" s="5">
        <v>1</v>
      </c>
      <c r="AI6901" s="5">
        <v>0</v>
      </c>
      <c r="AJ6901" s="5">
        <v>0</v>
      </c>
      <c r="AK6901" s="5">
        <f t="shared" si="1185"/>
        <v>0</v>
      </c>
      <c r="AL6901" s="5">
        <v>0</v>
      </c>
      <c r="AM6901" s="5">
        <v>0</v>
      </c>
      <c r="AN6901" s="5">
        <f t="shared" si="1186"/>
        <v>0</v>
      </c>
      <c r="AO6901" s="5">
        <v>0</v>
      </c>
      <c r="AP6901" s="5">
        <v>0</v>
      </c>
      <c r="AQ6901" s="5">
        <f t="shared" si="1187"/>
        <v>0</v>
      </c>
      <c r="AR6901" s="5">
        <v>0</v>
      </c>
      <c r="AS6901" s="6"/>
      <c r="AT6901" s="5">
        <v>0</v>
      </c>
      <c r="AU6901" s="5">
        <v>0</v>
      </c>
      <c r="AV6901" t="str">
        <f t="shared" si="1180"/>
        <v>N</v>
      </c>
      <c r="AW6901" t="s">
        <v>60</v>
      </c>
      <c r="AX6901" t="s">
        <v>61</v>
      </c>
      <c r="AY6901" t="s">
        <v>2637</v>
      </c>
      <c r="AZ6901" t="s">
        <v>2637</v>
      </c>
      <c r="BA6901" t="str">
        <f t="shared" si="1181"/>
        <v>N</v>
      </c>
    </row>
    <row r="6902" spans="1:53">
      <c r="A6902" t="s">
        <v>436</v>
      </c>
      <c r="B6902" t="s">
        <v>54</v>
      </c>
      <c r="C6902" t="s">
        <v>89</v>
      </c>
      <c r="D6902">
        <v>2023</v>
      </c>
      <c r="F6902" t="s">
        <v>15782</v>
      </c>
      <c r="G6902" t="s">
        <v>15783</v>
      </c>
      <c r="H6902" t="s">
        <v>15784</v>
      </c>
      <c r="I6902" t="s">
        <v>15785</v>
      </c>
      <c r="J6902" t="s">
        <v>58</v>
      </c>
      <c r="K6902" t="s">
        <v>59</v>
      </c>
      <c r="L6902" s="5">
        <v>0</v>
      </c>
      <c r="M6902" s="5">
        <v>0</v>
      </c>
      <c r="N6902" s="5">
        <f t="shared" si="1177"/>
        <v>0</v>
      </c>
      <c r="O6902" s="5">
        <v>0</v>
      </c>
      <c r="P6902" s="5">
        <v>0</v>
      </c>
      <c r="Q6902" s="5">
        <f t="shared" si="1178"/>
        <v>0</v>
      </c>
      <c r="R6902" s="5">
        <v>0</v>
      </c>
      <c r="S6902" s="5">
        <v>0</v>
      </c>
      <c r="T6902" s="5">
        <f t="shared" si="1179"/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f t="shared" si="1182"/>
        <v>0</v>
      </c>
      <c r="Z6902" s="5">
        <v>0</v>
      </c>
      <c r="AA6902" s="5">
        <v>1</v>
      </c>
      <c r="AB6902" s="5">
        <f t="shared" si="1183"/>
        <v>1</v>
      </c>
      <c r="AC6902" s="5">
        <v>0</v>
      </c>
      <c r="AD6902" s="5">
        <v>0</v>
      </c>
      <c r="AE6902" s="5">
        <f t="shared" si="1184"/>
        <v>0</v>
      </c>
      <c r="AF6902" s="5">
        <v>0</v>
      </c>
      <c r="AG6902" s="6">
        <v>45204</v>
      </c>
      <c r="AH6902" s="5">
        <v>1</v>
      </c>
      <c r="AI6902" s="5">
        <v>0</v>
      </c>
      <c r="AJ6902" s="5">
        <v>0</v>
      </c>
      <c r="AK6902" s="5">
        <f t="shared" si="1185"/>
        <v>0</v>
      </c>
      <c r="AL6902" s="5">
        <v>0</v>
      </c>
      <c r="AM6902" s="5">
        <v>0</v>
      </c>
      <c r="AN6902" s="5">
        <f t="shared" si="1186"/>
        <v>0</v>
      </c>
      <c r="AO6902" s="5">
        <v>0</v>
      </c>
      <c r="AP6902" s="5">
        <v>0</v>
      </c>
      <c r="AQ6902" s="5">
        <f t="shared" si="1187"/>
        <v>0</v>
      </c>
      <c r="AR6902" s="5">
        <v>0</v>
      </c>
      <c r="AS6902" s="6"/>
      <c r="AT6902" s="5">
        <v>0</v>
      </c>
      <c r="AU6902" s="5">
        <v>0</v>
      </c>
      <c r="AV6902" t="str">
        <f t="shared" si="1180"/>
        <v>N</v>
      </c>
      <c r="AW6902" t="s">
        <v>60</v>
      </c>
      <c r="AX6902" t="s">
        <v>61</v>
      </c>
      <c r="AY6902" t="s">
        <v>2637</v>
      </c>
      <c r="AZ6902" t="s">
        <v>2637</v>
      </c>
      <c r="BA6902" t="str">
        <f t="shared" si="1181"/>
        <v>N</v>
      </c>
    </row>
    <row r="6903" spans="1:53">
      <c r="A6903" t="s">
        <v>436</v>
      </c>
      <c r="B6903" t="s">
        <v>54</v>
      </c>
      <c r="C6903" t="s">
        <v>89</v>
      </c>
      <c r="D6903">
        <v>2023</v>
      </c>
      <c r="F6903" t="s">
        <v>12830</v>
      </c>
      <c r="G6903" t="s">
        <v>12831</v>
      </c>
      <c r="H6903" t="s">
        <v>15786</v>
      </c>
      <c r="I6903" t="s">
        <v>15787</v>
      </c>
      <c r="J6903" t="s">
        <v>58</v>
      </c>
      <c r="K6903" t="s">
        <v>59</v>
      </c>
      <c r="L6903" s="5">
        <v>0</v>
      </c>
      <c r="M6903" s="5">
        <v>0</v>
      </c>
      <c r="N6903" s="5">
        <f t="shared" si="1177"/>
        <v>0</v>
      </c>
      <c r="O6903" s="5">
        <v>0</v>
      </c>
      <c r="P6903" s="5">
        <v>0</v>
      </c>
      <c r="Q6903" s="5">
        <f t="shared" si="1178"/>
        <v>0</v>
      </c>
      <c r="R6903" s="5">
        <v>0</v>
      </c>
      <c r="S6903" s="5">
        <v>0</v>
      </c>
      <c r="T6903" s="5">
        <f t="shared" si="1179"/>
        <v>0</v>
      </c>
      <c r="U6903" s="5">
        <v>0</v>
      </c>
      <c r="V6903" s="5">
        <v>0</v>
      </c>
      <c r="W6903" s="5">
        <v>0</v>
      </c>
      <c r="X6903" s="5">
        <v>0</v>
      </c>
      <c r="Y6903" s="5">
        <f t="shared" si="1182"/>
        <v>0</v>
      </c>
      <c r="Z6903" s="5">
        <v>0</v>
      </c>
      <c r="AA6903" s="5">
        <v>1</v>
      </c>
      <c r="AB6903" s="5">
        <f t="shared" si="1183"/>
        <v>1</v>
      </c>
      <c r="AC6903" s="5">
        <v>0</v>
      </c>
      <c r="AD6903" s="5">
        <v>0</v>
      </c>
      <c r="AE6903" s="5">
        <f t="shared" si="1184"/>
        <v>0</v>
      </c>
      <c r="AF6903" s="5">
        <v>0</v>
      </c>
      <c r="AG6903" s="6">
        <v>44987</v>
      </c>
      <c r="AH6903" s="5">
        <v>1</v>
      </c>
      <c r="AI6903" s="5">
        <v>0</v>
      </c>
      <c r="AJ6903" s="5">
        <v>0</v>
      </c>
      <c r="AK6903" s="5">
        <f t="shared" si="1185"/>
        <v>0</v>
      </c>
      <c r="AL6903" s="5">
        <v>0</v>
      </c>
      <c r="AM6903" s="5">
        <v>0</v>
      </c>
      <c r="AN6903" s="5">
        <f t="shared" si="1186"/>
        <v>0</v>
      </c>
      <c r="AO6903" s="5">
        <v>0</v>
      </c>
      <c r="AP6903" s="5">
        <v>0</v>
      </c>
      <c r="AQ6903" s="5">
        <f t="shared" si="1187"/>
        <v>0</v>
      </c>
      <c r="AR6903" s="5">
        <v>0</v>
      </c>
      <c r="AS6903" s="6"/>
      <c r="AT6903" s="5">
        <v>0</v>
      </c>
      <c r="AU6903" s="5">
        <v>0</v>
      </c>
      <c r="AV6903" t="str">
        <f t="shared" si="1180"/>
        <v>N</v>
      </c>
      <c r="AW6903" t="s">
        <v>60</v>
      </c>
      <c r="AX6903" t="s">
        <v>61</v>
      </c>
      <c r="AY6903" t="s">
        <v>2637</v>
      </c>
      <c r="AZ6903" t="s">
        <v>2637</v>
      </c>
      <c r="BA6903" t="str">
        <f t="shared" si="1181"/>
        <v>N</v>
      </c>
    </row>
    <row r="6904" spans="1:53">
      <c r="A6904" t="s">
        <v>436</v>
      </c>
      <c r="B6904" t="s">
        <v>54</v>
      </c>
      <c r="C6904" t="s">
        <v>89</v>
      </c>
      <c r="D6904">
        <v>2023</v>
      </c>
      <c r="F6904" t="s">
        <v>15503</v>
      </c>
      <c r="G6904" t="s">
        <v>15788</v>
      </c>
      <c r="H6904" t="s">
        <v>15789</v>
      </c>
      <c r="I6904" t="s">
        <v>15790</v>
      </c>
      <c r="J6904" t="s">
        <v>58</v>
      </c>
      <c r="K6904" t="s">
        <v>59</v>
      </c>
      <c r="L6904" s="5">
        <v>0</v>
      </c>
      <c r="M6904" s="5">
        <v>0</v>
      </c>
      <c r="N6904" s="5">
        <f t="shared" si="1177"/>
        <v>0</v>
      </c>
      <c r="O6904" s="5">
        <v>0</v>
      </c>
      <c r="P6904" s="5">
        <v>0</v>
      </c>
      <c r="Q6904" s="5">
        <f t="shared" si="1178"/>
        <v>0</v>
      </c>
      <c r="R6904" s="5">
        <v>0</v>
      </c>
      <c r="S6904" s="5">
        <v>0</v>
      </c>
      <c r="T6904" s="5">
        <f t="shared" si="1179"/>
        <v>0</v>
      </c>
      <c r="U6904" s="5">
        <v>0</v>
      </c>
      <c r="V6904" s="5">
        <v>0</v>
      </c>
      <c r="W6904" s="5">
        <v>0</v>
      </c>
      <c r="X6904" s="5">
        <v>0</v>
      </c>
      <c r="Y6904" s="5">
        <f t="shared" si="1182"/>
        <v>0</v>
      </c>
      <c r="Z6904" s="5">
        <v>0</v>
      </c>
      <c r="AA6904" s="5">
        <v>1</v>
      </c>
      <c r="AB6904" s="5">
        <f t="shared" si="1183"/>
        <v>1</v>
      </c>
      <c r="AC6904" s="5">
        <v>0</v>
      </c>
      <c r="AD6904" s="5">
        <v>0</v>
      </c>
      <c r="AE6904" s="5">
        <f t="shared" si="1184"/>
        <v>0</v>
      </c>
      <c r="AF6904" s="5">
        <v>0</v>
      </c>
      <c r="AG6904" s="6">
        <v>45218</v>
      </c>
      <c r="AH6904" s="5">
        <v>1</v>
      </c>
      <c r="AI6904" s="5">
        <v>0</v>
      </c>
      <c r="AJ6904" s="5">
        <v>0</v>
      </c>
      <c r="AK6904" s="5">
        <f t="shared" si="1185"/>
        <v>0</v>
      </c>
      <c r="AL6904" s="5">
        <v>0</v>
      </c>
      <c r="AM6904" s="5">
        <v>0</v>
      </c>
      <c r="AN6904" s="5">
        <f t="shared" si="1186"/>
        <v>0</v>
      </c>
      <c r="AO6904" s="5">
        <v>0</v>
      </c>
      <c r="AP6904" s="5">
        <v>0</v>
      </c>
      <c r="AQ6904" s="5">
        <f t="shared" si="1187"/>
        <v>0</v>
      </c>
      <c r="AR6904" s="5">
        <v>0</v>
      </c>
      <c r="AS6904" s="6"/>
      <c r="AT6904" s="5">
        <v>0</v>
      </c>
      <c r="AU6904" s="5">
        <v>0</v>
      </c>
      <c r="AV6904" t="str">
        <f t="shared" si="1180"/>
        <v>N</v>
      </c>
      <c r="AW6904" t="s">
        <v>60</v>
      </c>
      <c r="AX6904" t="s">
        <v>61</v>
      </c>
      <c r="AY6904" t="s">
        <v>2637</v>
      </c>
      <c r="AZ6904" t="s">
        <v>2637</v>
      </c>
      <c r="BA6904" t="str">
        <f t="shared" si="1181"/>
        <v>N</v>
      </c>
    </row>
    <row r="6905" spans="1:53">
      <c r="A6905" t="s">
        <v>436</v>
      </c>
      <c r="B6905" t="s">
        <v>54</v>
      </c>
      <c r="C6905" t="s">
        <v>89</v>
      </c>
      <c r="D6905">
        <v>2023</v>
      </c>
      <c r="F6905" t="s">
        <v>15791</v>
      </c>
      <c r="G6905" t="s">
        <v>15792</v>
      </c>
      <c r="H6905" t="s">
        <v>15793</v>
      </c>
      <c r="I6905" t="s">
        <v>15794</v>
      </c>
      <c r="J6905" t="s">
        <v>58</v>
      </c>
      <c r="K6905" t="s">
        <v>59</v>
      </c>
      <c r="L6905" s="5">
        <v>0</v>
      </c>
      <c r="M6905" s="5">
        <v>0</v>
      </c>
      <c r="N6905" s="5">
        <f t="shared" si="1177"/>
        <v>0</v>
      </c>
      <c r="O6905" s="5">
        <v>0</v>
      </c>
      <c r="P6905" s="5">
        <v>0</v>
      </c>
      <c r="Q6905" s="5">
        <f t="shared" si="1178"/>
        <v>0</v>
      </c>
      <c r="R6905" s="5">
        <v>0</v>
      </c>
      <c r="S6905" s="5">
        <v>0</v>
      </c>
      <c r="T6905" s="5">
        <f t="shared" si="1179"/>
        <v>0</v>
      </c>
      <c r="U6905" s="5">
        <v>0</v>
      </c>
      <c r="V6905" s="5">
        <v>0</v>
      </c>
      <c r="W6905" s="5">
        <v>0</v>
      </c>
      <c r="X6905" s="5">
        <v>0</v>
      </c>
      <c r="Y6905" s="5">
        <f t="shared" si="1182"/>
        <v>0</v>
      </c>
      <c r="Z6905" s="5">
        <v>0</v>
      </c>
      <c r="AA6905" s="5">
        <v>1</v>
      </c>
      <c r="AB6905" s="5">
        <f t="shared" si="1183"/>
        <v>1</v>
      </c>
      <c r="AC6905" s="5">
        <v>0</v>
      </c>
      <c r="AD6905" s="5">
        <v>0</v>
      </c>
      <c r="AE6905" s="5">
        <f t="shared" si="1184"/>
        <v>0</v>
      </c>
      <c r="AF6905" s="5">
        <v>0</v>
      </c>
      <c r="AG6905" s="6">
        <v>45071</v>
      </c>
      <c r="AH6905" s="5">
        <v>1</v>
      </c>
      <c r="AI6905" s="5">
        <v>0</v>
      </c>
      <c r="AJ6905" s="5">
        <v>0</v>
      </c>
      <c r="AK6905" s="5">
        <f t="shared" si="1185"/>
        <v>0</v>
      </c>
      <c r="AL6905" s="5">
        <v>0</v>
      </c>
      <c r="AM6905" s="5">
        <v>0</v>
      </c>
      <c r="AN6905" s="5">
        <f t="shared" si="1186"/>
        <v>0</v>
      </c>
      <c r="AO6905" s="5">
        <v>0</v>
      </c>
      <c r="AP6905" s="5">
        <v>0</v>
      </c>
      <c r="AQ6905" s="5">
        <f t="shared" si="1187"/>
        <v>0</v>
      </c>
      <c r="AR6905" s="5">
        <v>0</v>
      </c>
      <c r="AS6905" s="6"/>
      <c r="AT6905" s="5">
        <v>0</v>
      </c>
      <c r="AU6905" s="5">
        <v>0</v>
      </c>
      <c r="AV6905" t="str">
        <f t="shared" si="1180"/>
        <v>N</v>
      </c>
      <c r="AW6905" t="s">
        <v>60</v>
      </c>
      <c r="AX6905" t="s">
        <v>61</v>
      </c>
      <c r="AY6905" t="s">
        <v>2637</v>
      </c>
      <c r="AZ6905" t="s">
        <v>2637</v>
      </c>
      <c r="BA6905" t="str">
        <f t="shared" si="1181"/>
        <v>N</v>
      </c>
    </row>
    <row r="6906" spans="1:53">
      <c r="A6906" t="s">
        <v>436</v>
      </c>
      <c r="B6906" t="s">
        <v>54</v>
      </c>
      <c r="C6906" t="s">
        <v>89</v>
      </c>
      <c r="D6906">
        <v>2023</v>
      </c>
      <c r="F6906" t="s">
        <v>15795</v>
      </c>
      <c r="G6906" t="s">
        <v>15796</v>
      </c>
      <c r="H6906" t="s">
        <v>15797</v>
      </c>
      <c r="I6906" t="s">
        <v>15798</v>
      </c>
      <c r="J6906" t="s">
        <v>58</v>
      </c>
      <c r="K6906" t="s">
        <v>59</v>
      </c>
      <c r="L6906" s="5">
        <v>0</v>
      </c>
      <c r="M6906" s="5">
        <v>0</v>
      </c>
      <c r="N6906" s="5">
        <f t="shared" si="1177"/>
        <v>0</v>
      </c>
      <c r="O6906" s="5">
        <v>0</v>
      </c>
      <c r="P6906" s="5">
        <v>0</v>
      </c>
      <c r="Q6906" s="5">
        <f t="shared" si="1178"/>
        <v>0</v>
      </c>
      <c r="R6906" s="5">
        <v>0</v>
      </c>
      <c r="S6906" s="5">
        <v>0</v>
      </c>
      <c r="T6906" s="5">
        <f t="shared" si="1179"/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f t="shared" si="1182"/>
        <v>0</v>
      </c>
      <c r="Z6906" s="5">
        <v>0</v>
      </c>
      <c r="AA6906" s="5">
        <v>1</v>
      </c>
      <c r="AB6906" s="5">
        <f t="shared" si="1183"/>
        <v>1</v>
      </c>
      <c r="AC6906" s="5">
        <v>0</v>
      </c>
      <c r="AD6906" s="5">
        <v>0</v>
      </c>
      <c r="AE6906" s="5">
        <f t="shared" si="1184"/>
        <v>0</v>
      </c>
      <c r="AF6906" s="5">
        <v>0</v>
      </c>
      <c r="AG6906" s="6">
        <v>45195</v>
      </c>
      <c r="AH6906" s="5">
        <v>1</v>
      </c>
      <c r="AI6906" s="5">
        <v>0</v>
      </c>
      <c r="AJ6906" s="5">
        <v>0</v>
      </c>
      <c r="AK6906" s="5">
        <f t="shared" si="1185"/>
        <v>0</v>
      </c>
      <c r="AL6906" s="5">
        <v>0</v>
      </c>
      <c r="AM6906" s="5">
        <v>0</v>
      </c>
      <c r="AN6906" s="5">
        <f t="shared" si="1186"/>
        <v>0</v>
      </c>
      <c r="AO6906" s="5">
        <v>0</v>
      </c>
      <c r="AP6906" s="5">
        <v>0</v>
      </c>
      <c r="AQ6906" s="5">
        <f t="shared" si="1187"/>
        <v>0</v>
      </c>
      <c r="AR6906" s="5">
        <v>0</v>
      </c>
      <c r="AS6906" s="6"/>
      <c r="AT6906" s="5">
        <v>0</v>
      </c>
      <c r="AU6906" s="5">
        <v>0</v>
      </c>
      <c r="AV6906" t="str">
        <f t="shared" si="1180"/>
        <v>N</v>
      </c>
      <c r="AW6906" t="s">
        <v>60</v>
      </c>
      <c r="AX6906" t="s">
        <v>61</v>
      </c>
      <c r="AY6906" t="s">
        <v>2637</v>
      </c>
      <c r="AZ6906" t="s">
        <v>2637</v>
      </c>
      <c r="BA6906" t="str">
        <f t="shared" si="1181"/>
        <v>N</v>
      </c>
    </row>
    <row r="6907" spans="1:53">
      <c r="A6907" t="s">
        <v>436</v>
      </c>
      <c r="B6907" t="s">
        <v>54</v>
      </c>
      <c r="C6907" t="s">
        <v>89</v>
      </c>
      <c r="D6907">
        <v>2023</v>
      </c>
      <c r="F6907" t="s">
        <v>15799</v>
      </c>
      <c r="G6907" t="s">
        <v>15800</v>
      </c>
      <c r="H6907" t="s">
        <v>6555</v>
      </c>
      <c r="I6907" t="s">
        <v>15801</v>
      </c>
      <c r="J6907" t="s">
        <v>58</v>
      </c>
      <c r="K6907" t="s">
        <v>59</v>
      </c>
      <c r="L6907" s="5">
        <v>0</v>
      </c>
      <c r="M6907" s="5">
        <v>0</v>
      </c>
      <c r="N6907" s="5">
        <f t="shared" si="1177"/>
        <v>0</v>
      </c>
      <c r="O6907" s="5">
        <v>0</v>
      </c>
      <c r="P6907" s="5">
        <v>0</v>
      </c>
      <c r="Q6907" s="5">
        <f t="shared" si="1178"/>
        <v>0</v>
      </c>
      <c r="R6907" s="5">
        <v>0</v>
      </c>
      <c r="S6907" s="5">
        <v>0</v>
      </c>
      <c r="T6907" s="5">
        <f t="shared" si="1179"/>
        <v>0</v>
      </c>
      <c r="U6907" s="5">
        <v>0</v>
      </c>
      <c r="V6907" s="5">
        <v>0</v>
      </c>
      <c r="W6907" s="5">
        <v>0</v>
      </c>
      <c r="X6907" s="5">
        <v>0</v>
      </c>
      <c r="Y6907" s="5">
        <f t="shared" si="1182"/>
        <v>0</v>
      </c>
      <c r="Z6907" s="5">
        <v>0</v>
      </c>
      <c r="AA6907" s="5">
        <v>1</v>
      </c>
      <c r="AB6907" s="5">
        <f t="shared" si="1183"/>
        <v>1</v>
      </c>
      <c r="AC6907" s="5">
        <v>0</v>
      </c>
      <c r="AD6907" s="5">
        <v>0</v>
      </c>
      <c r="AE6907" s="5">
        <f t="shared" si="1184"/>
        <v>0</v>
      </c>
      <c r="AF6907" s="5">
        <v>0</v>
      </c>
      <c r="AG6907" s="6">
        <v>45153</v>
      </c>
      <c r="AH6907" s="5">
        <v>1</v>
      </c>
      <c r="AI6907" s="5">
        <v>0</v>
      </c>
      <c r="AJ6907" s="5">
        <v>0</v>
      </c>
      <c r="AK6907" s="5">
        <f t="shared" si="1185"/>
        <v>0</v>
      </c>
      <c r="AL6907" s="5">
        <v>0</v>
      </c>
      <c r="AM6907" s="5">
        <v>0</v>
      </c>
      <c r="AN6907" s="5">
        <f t="shared" si="1186"/>
        <v>0</v>
      </c>
      <c r="AO6907" s="5">
        <v>0</v>
      </c>
      <c r="AP6907" s="5">
        <v>0</v>
      </c>
      <c r="AQ6907" s="5">
        <f t="shared" si="1187"/>
        <v>0</v>
      </c>
      <c r="AR6907" s="5">
        <v>0</v>
      </c>
      <c r="AS6907" s="6"/>
      <c r="AT6907" s="5">
        <v>0</v>
      </c>
      <c r="AU6907" s="5">
        <v>0</v>
      </c>
      <c r="AV6907" t="str">
        <f t="shared" si="1180"/>
        <v>N</v>
      </c>
      <c r="AW6907" t="s">
        <v>60</v>
      </c>
      <c r="AX6907" t="s">
        <v>61</v>
      </c>
      <c r="AY6907" t="s">
        <v>2637</v>
      </c>
      <c r="AZ6907" t="s">
        <v>2637</v>
      </c>
      <c r="BA6907" t="str">
        <f t="shared" si="1181"/>
        <v>N</v>
      </c>
    </row>
    <row r="6908" spans="1:53">
      <c r="A6908" t="s">
        <v>436</v>
      </c>
      <c r="B6908" t="s">
        <v>54</v>
      </c>
      <c r="C6908" t="s">
        <v>89</v>
      </c>
      <c r="D6908">
        <v>2023</v>
      </c>
      <c r="F6908" t="s">
        <v>15802</v>
      </c>
      <c r="G6908" t="s">
        <v>15803</v>
      </c>
      <c r="H6908" t="s">
        <v>15804</v>
      </c>
      <c r="I6908" t="s">
        <v>15805</v>
      </c>
      <c r="J6908" t="s">
        <v>58</v>
      </c>
      <c r="K6908" t="s">
        <v>59</v>
      </c>
      <c r="L6908" s="5">
        <v>0</v>
      </c>
      <c r="M6908" s="5">
        <v>0</v>
      </c>
      <c r="N6908" s="5">
        <f t="shared" si="1177"/>
        <v>0</v>
      </c>
      <c r="O6908" s="5">
        <v>0</v>
      </c>
      <c r="P6908" s="5">
        <v>0</v>
      </c>
      <c r="Q6908" s="5">
        <f t="shared" si="1178"/>
        <v>0</v>
      </c>
      <c r="R6908" s="5">
        <v>0</v>
      </c>
      <c r="S6908" s="5">
        <v>0</v>
      </c>
      <c r="T6908" s="5">
        <f t="shared" si="1179"/>
        <v>0</v>
      </c>
      <c r="U6908" s="5">
        <v>0</v>
      </c>
      <c r="V6908" s="5">
        <v>0</v>
      </c>
      <c r="W6908" s="5">
        <v>0</v>
      </c>
      <c r="X6908" s="5">
        <v>0</v>
      </c>
      <c r="Y6908" s="5">
        <f t="shared" si="1182"/>
        <v>0</v>
      </c>
      <c r="Z6908" s="5">
        <v>0</v>
      </c>
      <c r="AA6908" s="5">
        <v>1</v>
      </c>
      <c r="AB6908" s="5">
        <f t="shared" si="1183"/>
        <v>1</v>
      </c>
      <c r="AC6908" s="5">
        <v>0</v>
      </c>
      <c r="AD6908" s="5">
        <v>0</v>
      </c>
      <c r="AE6908" s="5">
        <f t="shared" si="1184"/>
        <v>0</v>
      </c>
      <c r="AF6908" s="5">
        <v>0</v>
      </c>
      <c r="AG6908" s="6">
        <v>44979</v>
      </c>
      <c r="AH6908" s="5">
        <v>1</v>
      </c>
      <c r="AI6908" s="5">
        <v>0</v>
      </c>
      <c r="AJ6908" s="5">
        <v>0</v>
      </c>
      <c r="AK6908" s="5">
        <f t="shared" si="1185"/>
        <v>0</v>
      </c>
      <c r="AL6908" s="5">
        <v>0</v>
      </c>
      <c r="AM6908" s="5">
        <v>0</v>
      </c>
      <c r="AN6908" s="5">
        <f t="shared" si="1186"/>
        <v>0</v>
      </c>
      <c r="AO6908" s="5">
        <v>0</v>
      </c>
      <c r="AP6908" s="5">
        <v>0</v>
      </c>
      <c r="AQ6908" s="5">
        <f t="shared" si="1187"/>
        <v>0</v>
      </c>
      <c r="AR6908" s="5">
        <v>0</v>
      </c>
      <c r="AS6908" s="6"/>
      <c r="AT6908" s="5">
        <v>0</v>
      </c>
      <c r="AU6908" s="5">
        <v>0</v>
      </c>
      <c r="AV6908" t="str">
        <f t="shared" si="1180"/>
        <v>N</v>
      </c>
      <c r="AW6908" t="s">
        <v>60</v>
      </c>
      <c r="AX6908" t="s">
        <v>61</v>
      </c>
      <c r="AY6908" t="s">
        <v>2637</v>
      </c>
      <c r="AZ6908" t="s">
        <v>2637</v>
      </c>
      <c r="BA6908" t="str">
        <f t="shared" si="1181"/>
        <v>N</v>
      </c>
    </row>
    <row r="6909" spans="1:53">
      <c r="A6909" t="s">
        <v>436</v>
      </c>
      <c r="B6909" t="s">
        <v>54</v>
      </c>
      <c r="C6909" t="s">
        <v>89</v>
      </c>
      <c r="D6909">
        <v>2023</v>
      </c>
      <c r="F6909" t="s">
        <v>15702</v>
      </c>
      <c r="G6909" t="s">
        <v>15703</v>
      </c>
      <c r="H6909" t="s">
        <v>15806</v>
      </c>
      <c r="I6909" t="s">
        <v>15807</v>
      </c>
      <c r="J6909" t="s">
        <v>58</v>
      </c>
      <c r="K6909" t="s">
        <v>59</v>
      </c>
      <c r="L6909" s="5">
        <v>0</v>
      </c>
      <c r="M6909" s="5">
        <v>0</v>
      </c>
      <c r="N6909" s="5">
        <f t="shared" si="1177"/>
        <v>0</v>
      </c>
      <c r="O6909" s="5">
        <v>0</v>
      </c>
      <c r="P6909" s="5">
        <v>0</v>
      </c>
      <c r="Q6909" s="5">
        <f t="shared" si="1178"/>
        <v>0</v>
      </c>
      <c r="R6909" s="5">
        <v>0</v>
      </c>
      <c r="S6909" s="5">
        <v>0</v>
      </c>
      <c r="T6909" s="5">
        <f t="shared" si="1179"/>
        <v>0</v>
      </c>
      <c r="U6909" s="5">
        <v>0</v>
      </c>
      <c r="V6909" s="5">
        <v>0</v>
      </c>
      <c r="W6909" s="5">
        <v>0</v>
      </c>
      <c r="X6909" s="5">
        <v>0</v>
      </c>
      <c r="Y6909" s="5">
        <f t="shared" si="1182"/>
        <v>0</v>
      </c>
      <c r="Z6909" s="5">
        <v>0</v>
      </c>
      <c r="AA6909" s="5">
        <v>1</v>
      </c>
      <c r="AB6909" s="5">
        <f t="shared" si="1183"/>
        <v>1</v>
      </c>
      <c r="AC6909" s="5">
        <v>0</v>
      </c>
      <c r="AD6909" s="5">
        <v>0</v>
      </c>
      <c r="AE6909" s="5">
        <f t="shared" si="1184"/>
        <v>0</v>
      </c>
      <c r="AF6909" s="5">
        <v>0</v>
      </c>
      <c r="AG6909" s="6">
        <v>45189</v>
      </c>
      <c r="AH6909" s="5">
        <v>1</v>
      </c>
      <c r="AI6909" s="5">
        <v>0</v>
      </c>
      <c r="AJ6909" s="5">
        <v>0</v>
      </c>
      <c r="AK6909" s="5">
        <f t="shared" si="1185"/>
        <v>0</v>
      </c>
      <c r="AL6909" s="5">
        <v>0</v>
      </c>
      <c r="AM6909" s="5">
        <v>0</v>
      </c>
      <c r="AN6909" s="5">
        <f t="shared" si="1186"/>
        <v>0</v>
      </c>
      <c r="AO6909" s="5">
        <v>0</v>
      </c>
      <c r="AP6909" s="5">
        <v>0</v>
      </c>
      <c r="AQ6909" s="5">
        <f t="shared" si="1187"/>
        <v>0</v>
      </c>
      <c r="AR6909" s="5">
        <v>0</v>
      </c>
      <c r="AS6909" s="6"/>
      <c r="AT6909" s="5">
        <v>0</v>
      </c>
      <c r="AU6909" s="5">
        <v>0</v>
      </c>
      <c r="AV6909" t="str">
        <f t="shared" si="1180"/>
        <v>N</v>
      </c>
      <c r="AW6909" t="s">
        <v>60</v>
      </c>
      <c r="AX6909" t="s">
        <v>61</v>
      </c>
      <c r="AY6909" t="s">
        <v>2637</v>
      </c>
      <c r="AZ6909" t="s">
        <v>2637</v>
      </c>
      <c r="BA6909" t="str">
        <f t="shared" si="1181"/>
        <v>N</v>
      </c>
    </row>
    <row r="6910" spans="1:53">
      <c r="A6910" t="s">
        <v>436</v>
      </c>
      <c r="B6910" t="s">
        <v>54</v>
      </c>
      <c r="C6910" t="s">
        <v>89</v>
      </c>
      <c r="D6910">
        <v>2023</v>
      </c>
      <c r="F6910" t="s">
        <v>15808</v>
      </c>
      <c r="G6910" t="s">
        <v>15809</v>
      </c>
      <c r="H6910" t="s">
        <v>15810</v>
      </c>
      <c r="I6910" t="s">
        <v>15811</v>
      </c>
      <c r="J6910" t="s">
        <v>58</v>
      </c>
      <c r="K6910" t="s">
        <v>59</v>
      </c>
      <c r="L6910" s="5">
        <v>0</v>
      </c>
      <c r="M6910" s="5">
        <v>0</v>
      </c>
      <c r="N6910" s="5">
        <f t="shared" si="1177"/>
        <v>0</v>
      </c>
      <c r="O6910" s="5">
        <v>0</v>
      </c>
      <c r="P6910" s="5">
        <v>0</v>
      </c>
      <c r="Q6910" s="5">
        <f t="shared" si="1178"/>
        <v>0</v>
      </c>
      <c r="R6910" s="5">
        <v>0</v>
      </c>
      <c r="S6910" s="5">
        <v>0</v>
      </c>
      <c r="T6910" s="5">
        <f t="shared" si="1179"/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f t="shared" si="1182"/>
        <v>0</v>
      </c>
      <c r="Z6910" s="5">
        <v>0</v>
      </c>
      <c r="AA6910" s="5">
        <v>1</v>
      </c>
      <c r="AB6910" s="5">
        <f t="shared" si="1183"/>
        <v>1</v>
      </c>
      <c r="AC6910" s="5">
        <v>0</v>
      </c>
      <c r="AD6910" s="5">
        <v>0</v>
      </c>
      <c r="AE6910" s="5">
        <f t="shared" si="1184"/>
        <v>0</v>
      </c>
      <c r="AF6910" s="5">
        <v>0</v>
      </c>
      <c r="AG6910" s="6">
        <v>44956</v>
      </c>
      <c r="AH6910" s="5">
        <v>1</v>
      </c>
      <c r="AI6910" s="5">
        <v>0</v>
      </c>
      <c r="AJ6910" s="5">
        <v>0</v>
      </c>
      <c r="AK6910" s="5">
        <f t="shared" si="1185"/>
        <v>0</v>
      </c>
      <c r="AL6910" s="5">
        <v>0</v>
      </c>
      <c r="AM6910" s="5">
        <v>0</v>
      </c>
      <c r="AN6910" s="5">
        <f t="shared" si="1186"/>
        <v>0</v>
      </c>
      <c r="AO6910" s="5">
        <v>0</v>
      </c>
      <c r="AP6910" s="5">
        <v>0</v>
      </c>
      <c r="AQ6910" s="5">
        <f t="shared" si="1187"/>
        <v>0</v>
      </c>
      <c r="AR6910" s="5">
        <v>0</v>
      </c>
      <c r="AS6910" s="6"/>
      <c r="AT6910" s="5">
        <v>0</v>
      </c>
      <c r="AU6910" s="5">
        <v>0</v>
      </c>
      <c r="AV6910" t="str">
        <f t="shared" si="1180"/>
        <v>N</v>
      </c>
      <c r="AW6910" t="s">
        <v>60</v>
      </c>
      <c r="AX6910" t="s">
        <v>61</v>
      </c>
      <c r="AY6910" t="s">
        <v>2637</v>
      </c>
      <c r="AZ6910" t="s">
        <v>2637</v>
      </c>
      <c r="BA6910" t="str">
        <f t="shared" si="1181"/>
        <v>N</v>
      </c>
    </row>
    <row r="6911" spans="1:53">
      <c r="A6911" t="s">
        <v>436</v>
      </c>
      <c r="B6911" t="s">
        <v>54</v>
      </c>
      <c r="C6911" t="s">
        <v>89</v>
      </c>
      <c r="D6911">
        <v>2023</v>
      </c>
      <c r="F6911" t="s">
        <v>15232</v>
      </c>
      <c r="G6911" t="s">
        <v>15233</v>
      </c>
      <c r="H6911" t="s">
        <v>15812</v>
      </c>
      <c r="I6911" t="s">
        <v>15813</v>
      </c>
      <c r="J6911" t="s">
        <v>58</v>
      </c>
      <c r="K6911" t="s">
        <v>59</v>
      </c>
      <c r="L6911" s="5">
        <v>0</v>
      </c>
      <c r="M6911" s="5">
        <v>0</v>
      </c>
      <c r="N6911" s="5">
        <f t="shared" si="1177"/>
        <v>0</v>
      </c>
      <c r="O6911" s="5">
        <v>0</v>
      </c>
      <c r="P6911" s="5">
        <v>0</v>
      </c>
      <c r="Q6911" s="5">
        <f t="shared" si="1178"/>
        <v>0</v>
      </c>
      <c r="R6911" s="5">
        <v>0</v>
      </c>
      <c r="S6911" s="5">
        <v>0</v>
      </c>
      <c r="T6911" s="5">
        <f t="shared" si="1179"/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f t="shared" si="1182"/>
        <v>0</v>
      </c>
      <c r="Z6911" s="5">
        <v>0</v>
      </c>
      <c r="AA6911" s="5">
        <v>1</v>
      </c>
      <c r="AB6911" s="5">
        <f t="shared" si="1183"/>
        <v>1</v>
      </c>
      <c r="AC6911" s="5">
        <v>0</v>
      </c>
      <c r="AD6911" s="5">
        <v>0</v>
      </c>
      <c r="AE6911" s="5">
        <f t="shared" si="1184"/>
        <v>0</v>
      </c>
      <c r="AF6911" s="5">
        <v>0</v>
      </c>
      <c r="AG6911" s="6">
        <v>45027</v>
      </c>
      <c r="AH6911" s="5">
        <v>1</v>
      </c>
      <c r="AI6911" s="5">
        <v>0</v>
      </c>
      <c r="AJ6911" s="5">
        <v>0</v>
      </c>
      <c r="AK6911" s="5">
        <f t="shared" si="1185"/>
        <v>0</v>
      </c>
      <c r="AL6911" s="5">
        <v>0</v>
      </c>
      <c r="AM6911" s="5">
        <v>0</v>
      </c>
      <c r="AN6911" s="5">
        <f t="shared" si="1186"/>
        <v>0</v>
      </c>
      <c r="AO6911" s="5">
        <v>0</v>
      </c>
      <c r="AP6911" s="5">
        <v>0</v>
      </c>
      <c r="AQ6911" s="5">
        <f t="shared" si="1187"/>
        <v>0</v>
      </c>
      <c r="AR6911" s="5">
        <v>0</v>
      </c>
      <c r="AS6911" s="6"/>
      <c r="AT6911" s="5">
        <v>0</v>
      </c>
      <c r="AU6911" s="5">
        <v>0</v>
      </c>
      <c r="AV6911" t="str">
        <f t="shared" si="1180"/>
        <v>N</v>
      </c>
      <c r="AW6911" t="s">
        <v>60</v>
      </c>
      <c r="AX6911" t="s">
        <v>61</v>
      </c>
      <c r="AY6911" t="s">
        <v>2637</v>
      </c>
      <c r="AZ6911" t="s">
        <v>2637</v>
      </c>
      <c r="BA6911" t="str">
        <f t="shared" si="1181"/>
        <v>N</v>
      </c>
    </row>
    <row r="6912" spans="1:53">
      <c r="A6912" t="s">
        <v>436</v>
      </c>
      <c r="B6912" t="s">
        <v>54</v>
      </c>
      <c r="C6912" t="s">
        <v>89</v>
      </c>
      <c r="D6912">
        <v>2023</v>
      </c>
      <c r="F6912" t="s">
        <v>15814</v>
      </c>
      <c r="G6912" t="s">
        <v>15815</v>
      </c>
      <c r="H6912" t="s">
        <v>15816</v>
      </c>
      <c r="I6912" t="s">
        <v>15817</v>
      </c>
      <c r="J6912" t="s">
        <v>58</v>
      </c>
      <c r="K6912" t="s">
        <v>59</v>
      </c>
      <c r="L6912" s="5">
        <v>0</v>
      </c>
      <c r="M6912" s="5">
        <v>0</v>
      </c>
      <c r="N6912" s="5">
        <f t="shared" si="1177"/>
        <v>0</v>
      </c>
      <c r="O6912" s="5">
        <v>0</v>
      </c>
      <c r="P6912" s="5">
        <v>0</v>
      </c>
      <c r="Q6912" s="5">
        <f t="shared" si="1178"/>
        <v>0</v>
      </c>
      <c r="R6912" s="5">
        <v>0</v>
      </c>
      <c r="S6912" s="5">
        <v>0</v>
      </c>
      <c r="T6912" s="5">
        <f t="shared" si="1179"/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f t="shared" si="1182"/>
        <v>0</v>
      </c>
      <c r="Z6912" s="5">
        <v>0</v>
      </c>
      <c r="AA6912" s="5">
        <v>1</v>
      </c>
      <c r="AB6912" s="5">
        <f t="shared" si="1183"/>
        <v>1</v>
      </c>
      <c r="AC6912" s="5">
        <v>0</v>
      </c>
      <c r="AD6912" s="5">
        <v>0</v>
      </c>
      <c r="AE6912" s="5">
        <f t="shared" si="1184"/>
        <v>0</v>
      </c>
      <c r="AF6912" s="5">
        <v>0</v>
      </c>
      <c r="AG6912" s="6">
        <v>44944</v>
      </c>
      <c r="AH6912" s="5">
        <v>1</v>
      </c>
      <c r="AI6912" s="5">
        <v>0</v>
      </c>
      <c r="AJ6912" s="5">
        <v>0</v>
      </c>
      <c r="AK6912" s="5">
        <f t="shared" si="1185"/>
        <v>0</v>
      </c>
      <c r="AL6912" s="5">
        <v>0</v>
      </c>
      <c r="AM6912" s="5">
        <v>0</v>
      </c>
      <c r="AN6912" s="5">
        <f t="shared" si="1186"/>
        <v>0</v>
      </c>
      <c r="AO6912" s="5">
        <v>0</v>
      </c>
      <c r="AP6912" s="5">
        <v>0</v>
      </c>
      <c r="AQ6912" s="5">
        <f t="shared" si="1187"/>
        <v>0</v>
      </c>
      <c r="AR6912" s="5">
        <v>0</v>
      </c>
      <c r="AS6912" s="6"/>
      <c r="AT6912" s="5">
        <v>0</v>
      </c>
      <c r="AU6912" s="5">
        <v>0</v>
      </c>
      <c r="AV6912" t="str">
        <f t="shared" si="1180"/>
        <v>N</v>
      </c>
      <c r="AW6912" t="s">
        <v>60</v>
      </c>
      <c r="AX6912" t="s">
        <v>61</v>
      </c>
      <c r="AY6912" t="s">
        <v>2637</v>
      </c>
      <c r="AZ6912" t="s">
        <v>2637</v>
      </c>
      <c r="BA6912" t="str">
        <f t="shared" si="1181"/>
        <v>N</v>
      </c>
    </row>
    <row r="6913" spans="1:53">
      <c r="A6913" t="s">
        <v>436</v>
      </c>
      <c r="B6913" t="s">
        <v>54</v>
      </c>
      <c r="C6913" t="s">
        <v>89</v>
      </c>
      <c r="D6913">
        <v>2023</v>
      </c>
      <c r="F6913" t="s">
        <v>15818</v>
      </c>
      <c r="G6913" t="s">
        <v>15819</v>
      </c>
      <c r="H6913" t="s">
        <v>15820</v>
      </c>
      <c r="I6913" t="s">
        <v>15821</v>
      </c>
      <c r="J6913" t="s">
        <v>58</v>
      </c>
      <c r="K6913" t="s">
        <v>59</v>
      </c>
      <c r="L6913" s="5">
        <v>0</v>
      </c>
      <c r="M6913" s="5">
        <v>0</v>
      </c>
      <c r="N6913" s="5">
        <f t="shared" si="1177"/>
        <v>0</v>
      </c>
      <c r="O6913" s="5">
        <v>0</v>
      </c>
      <c r="P6913" s="5">
        <v>0</v>
      </c>
      <c r="Q6913" s="5">
        <f t="shared" si="1178"/>
        <v>0</v>
      </c>
      <c r="R6913" s="5">
        <v>0</v>
      </c>
      <c r="S6913" s="5">
        <v>0</v>
      </c>
      <c r="T6913" s="5">
        <f t="shared" si="1179"/>
        <v>0</v>
      </c>
      <c r="U6913" s="5">
        <v>0</v>
      </c>
      <c r="V6913" s="5">
        <v>0</v>
      </c>
      <c r="W6913" s="5">
        <v>0</v>
      </c>
      <c r="X6913" s="5">
        <v>0</v>
      </c>
      <c r="Y6913" s="5">
        <f t="shared" si="1182"/>
        <v>0</v>
      </c>
      <c r="Z6913" s="5">
        <v>0</v>
      </c>
      <c r="AA6913" s="5">
        <v>1</v>
      </c>
      <c r="AB6913" s="5">
        <f t="shared" si="1183"/>
        <v>1</v>
      </c>
      <c r="AC6913" s="5">
        <v>0</v>
      </c>
      <c r="AD6913" s="5">
        <v>0</v>
      </c>
      <c r="AE6913" s="5">
        <f t="shared" si="1184"/>
        <v>0</v>
      </c>
      <c r="AF6913" s="5">
        <v>0</v>
      </c>
      <c r="AG6913" s="6">
        <v>44965</v>
      </c>
      <c r="AH6913" s="5">
        <v>1</v>
      </c>
      <c r="AI6913" s="5">
        <v>0</v>
      </c>
      <c r="AJ6913" s="5">
        <v>0</v>
      </c>
      <c r="AK6913" s="5">
        <f t="shared" si="1185"/>
        <v>0</v>
      </c>
      <c r="AL6913" s="5">
        <v>0</v>
      </c>
      <c r="AM6913" s="5">
        <v>0</v>
      </c>
      <c r="AN6913" s="5">
        <f t="shared" si="1186"/>
        <v>0</v>
      </c>
      <c r="AO6913" s="5">
        <v>0</v>
      </c>
      <c r="AP6913" s="5">
        <v>0</v>
      </c>
      <c r="AQ6913" s="5">
        <f t="shared" si="1187"/>
        <v>0</v>
      </c>
      <c r="AR6913" s="5">
        <v>0</v>
      </c>
      <c r="AS6913" s="6"/>
      <c r="AT6913" s="5">
        <v>0</v>
      </c>
      <c r="AU6913" s="5">
        <v>0</v>
      </c>
      <c r="AV6913" t="str">
        <f t="shared" si="1180"/>
        <v>N</v>
      </c>
      <c r="AW6913" t="s">
        <v>60</v>
      </c>
      <c r="AX6913" t="s">
        <v>61</v>
      </c>
      <c r="AY6913" t="s">
        <v>2637</v>
      </c>
      <c r="AZ6913" t="s">
        <v>2637</v>
      </c>
      <c r="BA6913" t="str">
        <f t="shared" si="1181"/>
        <v>N</v>
      </c>
    </row>
    <row r="6914" spans="1:53">
      <c r="A6914" t="s">
        <v>436</v>
      </c>
      <c r="B6914" t="s">
        <v>54</v>
      </c>
      <c r="C6914" t="s">
        <v>89</v>
      </c>
      <c r="D6914">
        <v>2023</v>
      </c>
      <c r="F6914" t="s">
        <v>15822</v>
      </c>
      <c r="G6914" t="s">
        <v>15823</v>
      </c>
      <c r="H6914" t="s">
        <v>15824</v>
      </c>
      <c r="I6914" t="s">
        <v>15825</v>
      </c>
      <c r="J6914" t="s">
        <v>58</v>
      </c>
      <c r="K6914" t="s">
        <v>59</v>
      </c>
      <c r="L6914" s="5">
        <v>0</v>
      </c>
      <c r="M6914" s="5">
        <v>0</v>
      </c>
      <c r="N6914" s="5">
        <f t="shared" ref="N6914:N6977" si="1188">L6914+M6914</f>
        <v>0</v>
      </c>
      <c r="O6914" s="5">
        <v>0</v>
      </c>
      <c r="P6914" s="5">
        <v>0</v>
      </c>
      <c r="Q6914" s="5">
        <f t="shared" ref="Q6914:Q6977" si="1189">O6914+P6914</f>
        <v>0</v>
      </c>
      <c r="R6914" s="5">
        <v>0</v>
      </c>
      <c r="S6914" s="5">
        <v>0</v>
      </c>
      <c r="T6914" s="5">
        <f t="shared" ref="T6914:T6977" si="1190">R6914+S6914</f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f t="shared" si="1182"/>
        <v>0</v>
      </c>
      <c r="Z6914" s="5">
        <v>0</v>
      </c>
      <c r="AA6914" s="5">
        <v>1</v>
      </c>
      <c r="AB6914" s="5">
        <f t="shared" si="1183"/>
        <v>1</v>
      </c>
      <c r="AC6914" s="5">
        <v>0</v>
      </c>
      <c r="AD6914" s="5">
        <v>0</v>
      </c>
      <c r="AE6914" s="5">
        <f t="shared" si="1184"/>
        <v>0</v>
      </c>
      <c r="AF6914" s="5">
        <v>0</v>
      </c>
      <c r="AG6914" s="6">
        <v>45062</v>
      </c>
      <c r="AH6914" s="5">
        <v>1</v>
      </c>
      <c r="AI6914" s="5">
        <v>0</v>
      </c>
      <c r="AJ6914" s="5">
        <v>0</v>
      </c>
      <c r="AK6914" s="5">
        <f t="shared" si="1185"/>
        <v>0</v>
      </c>
      <c r="AL6914" s="5">
        <v>0</v>
      </c>
      <c r="AM6914" s="5">
        <v>0</v>
      </c>
      <c r="AN6914" s="5">
        <f t="shared" si="1186"/>
        <v>0</v>
      </c>
      <c r="AO6914" s="5">
        <v>0</v>
      </c>
      <c r="AP6914" s="5">
        <v>0</v>
      </c>
      <c r="AQ6914" s="5">
        <f t="shared" si="1187"/>
        <v>0</v>
      </c>
      <c r="AR6914" s="5">
        <v>0</v>
      </c>
      <c r="AS6914" s="6"/>
      <c r="AT6914" s="5">
        <v>0</v>
      </c>
      <c r="AU6914" s="5">
        <v>0</v>
      </c>
      <c r="AV6914" t="str">
        <f t="shared" ref="AV6914:AV6977" si="1191">IF(AU6914 &gt; 0, "Y", "N")</f>
        <v>N</v>
      </c>
      <c r="AW6914" t="s">
        <v>60</v>
      </c>
      <c r="AX6914" t="s">
        <v>61</v>
      </c>
      <c r="AY6914" t="s">
        <v>2637</v>
      </c>
      <c r="AZ6914" t="s">
        <v>2637</v>
      </c>
      <c r="BA6914" t="str">
        <f t="shared" ref="BA6914:BA6977" si="1192">IF(OR(L6914&gt;0, O6914&gt;0, R6914&gt;0, W6914&gt;0, Z6914&gt;0, AC6914&gt;0, AI6914&gt;0, AL6914&gt;0, AO6914&gt;0, M6914&gt;0), "Y", "N")</f>
        <v>N</v>
      </c>
    </row>
    <row r="6915" spans="1:53">
      <c r="A6915" t="s">
        <v>436</v>
      </c>
      <c r="B6915" t="s">
        <v>54</v>
      </c>
      <c r="C6915" t="s">
        <v>89</v>
      </c>
      <c r="D6915">
        <v>2023</v>
      </c>
      <c r="F6915" t="s">
        <v>15826</v>
      </c>
      <c r="G6915" t="s">
        <v>15827</v>
      </c>
      <c r="H6915" t="s">
        <v>12458</v>
      </c>
      <c r="I6915" t="s">
        <v>15828</v>
      </c>
      <c r="J6915" t="s">
        <v>58</v>
      </c>
      <c r="K6915" t="s">
        <v>59</v>
      </c>
      <c r="L6915" s="5">
        <v>0</v>
      </c>
      <c r="M6915" s="5">
        <v>0</v>
      </c>
      <c r="N6915" s="5">
        <f t="shared" si="1188"/>
        <v>0</v>
      </c>
      <c r="O6915" s="5">
        <v>0</v>
      </c>
      <c r="P6915" s="5">
        <v>0</v>
      </c>
      <c r="Q6915" s="5">
        <f t="shared" si="1189"/>
        <v>0</v>
      </c>
      <c r="R6915" s="5">
        <v>0</v>
      </c>
      <c r="S6915" s="5">
        <v>0</v>
      </c>
      <c r="T6915" s="5">
        <f t="shared" si="1190"/>
        <v>0</v>
      </c>
      <c r="U6915" s="5">
        <v>0</v>
      </c>
      <c r="V6915" s="5">
        <v>0</v>
      </c>
      <c r="W6915" s="5">
        <v>0</v>
      </c>
      <c r="X6915" s="5">
        <v>0</v>
      </c>
      <c r="Y6915" s="5">
        <f t="shared" ref="Y6915:Y6978" si="1193">W6915+X6915</f>
        <v>0</v>
      </c>
      <c r="Z6915" s="5">
        <v>0</v>
      </c>
      <c r="AA6915" s="5">
        <v>1</v>
      </c>
      <c r="AB6915" s="5">
        <f t="shared" ref="AB6915:AB6978" si="1194">SUM(Z6915:AA6915)</f>
        <v>1</v>
      </c>
      <c r="AC6915" s="5">
        <v>0</v>
      </c>
      <c r="AD6915" s="5">
        <v>0</v>
      </c>
      <c r="AE6915" s="5">
        <f t="shared" ref="AE6915:AE6978" si="1195">SUM(AC6915:AD6915)</f>
        <v>0</v>
      </c>
      <c r="AF6915" s="5">
        <v>0</v>
      </c>
      <c r="AG6915" s="6">
        <v>45117</v>
      </c>
      <c r="AH6915" s="5">
        <v>1</v>
      </c>
      <c r="AI6915" s="5">
        <v>0</v>
      </c>
      <c r="AJ6915" s="5">
        <v>0</v>
      </c>
      <c r="AK6915" s="5">
        <f t="shared" ref="AK6915:AK6978" si="1196">SUM(AI6915:AJ6915)</f>
        <v>0</v>
      </c>
      <c r="AL6915" s="5">
        <v>0</v>
      </c>
      <c r="AM6915" s="5">
        <v>0</v>
      </c>
      <c r="AN6915" s="5">
        <f t="shared" ref="AN6915:AN6978" si="1197">SUM(AL6915:AM6915)</f>
        <v>0</v>
      </c>
      <c r="AO6915" s="5">
        <v>0</v>
      </c>
      <c r="AP6915" s="5">
        <v>0</v>
      </c>
      <c r="AQ6915" s="5">
        <f t="shared" ref="AQ6915:AQ6978" si="1198">SUM(AO6915:AP6915)</f>
        <v>0</v>
      </c>
      <c r="AR6915" s="5">
        <v>0</v>
      </c>
      <c r="AS6915" s="6"/>
      <c r="AT6915" s="5">
        <v>0</v>
      </c>
      <c r="AU6915" s="5">
        <v>0</v>
      </c>
      <c r="AV6915" t="str">
        <f t="shared" si="1191"/>
        <v>N</v>
      </c>
      <c r="AW6915" t="s">
        <v>60</v>
      </c>
      <c r="AX6915" t="s">
        <v>61</v>
      </c>
      <c r="AY6915" t="s">
        <v>2637</v>
      </c>
      <c r="AZ6915" t="s">
        <v>2637</v>
      </c>
      <c r="BA6915" t="str">
        <f t="shared" si="1192"/>
        <v>N</v>
      </c>
    </row>
    <row r="6916" spans="1:53">
      <c r="A6916" t="s">
        <v>436</v>
      </c>
      <c r="B6916" t="s">
        <v>54</v>
      </c>
      <c r="C6916" t="s">
        <v>89</v>
      </c>
      <c r="D6916">
        <v>2023</v>
      </c>
      <c r="F6916" t="s">
        <v>14964</v>
      </c>
      <c r="G6916" t="s">
        <v>15829</v>
      </c>
      <c r="H6916" t="s">
        <v>15830</v>
      </c>
      <c r="I6916" t="s">
        <v>15831</v>
      </c>
      <c r="J6916" t="s">
        <v>58</v>
      </c>
      <c r="K6916" t="s">
        <v>59</v>
      </c>
      <c r="L6916" s="5">
        <v>0</v>
      </c>
      <c r="M6916" s="5">
        <v>0</v>
      </c>
      <c r="N6916" s="5">
        <f t="shared" si="1188"/>
        <v>0</v>
      </c>
      <c r="O6916" s="5">
        <v>0</v>
      </c>
      <c r="P6916" s="5">
        <v>0</v>
      </c>
      <c r="Q6916" s="5">
        <f t="shared" si="1189"/>
        <v>0</v>
      </c>
      <c r="R6916" s="5">
        <v>0</v>
      </c>
      <c r="S6916" s="5">
        <v>0</v>
      </c>
      <c r="T6916" s="5">
        <f t="shared" si="1190"/>
        <v>0</v>
      </c>
      <c r="U6916" s="5">
        <v>0</v>
      </c>
      <c r="V6916" s="5">
        <v>0</v>
      </c>
      <c r="W6916" s="5">
        <v>0</v>
      </c>
      <c r="X6916" s="5">
        <v>0</v>
      </c>
      <c r="Y6916" s="5">
        <f t="shared" si="1193"/>
        <v>0</v>
      </c>
      <c r="Z6916" s="5">
        <v>0</v>
      </c>
      <c r="AA6916" s="5">
        <v>1</v>
      </c>
      <c r="AB6916" s="5">
        <f t="shared" si="1194"/>
        <v>1</v>
      </c>
      <c r="AC6916" s="5">
        <v>0</v>
      </c>
      <c r="AD6916" s="5">
        <v>0</v>
      </c>
      <c r="AE6916" s="5">
        <f t="shared" si="1195"/>
        <v>0</v>
      </c>
      <c r="AF6916" s="5">
        <v>0</v>
      </c>
      <c r="AG6916" s="6">
        <v>44987</v>
      </c>
      <c r="AH6916" s="5">
        <v>1</v>
      </c>
      <c r="AI6916" s="5">
        <v>0</v>
      </c>
      <c r="AJ6916" s="5">
        <v>0</v>
      </c>
      <c r="AK6916" s="5">
        <f t="shared" si="1196"/>
        <v>0</v>
      </c>
      <c r="AL6916" s="5">
        <v>0</v>
      </c>
      <c r="AM6916" s="5">
        <v>0</v>
      </c>
      <c r="AN6916" s="5">
        <f t="shared" si="1197"/>
        <v>0</v>
      </c>
      <c r="AO6916" s="5">
        <v>0</v>
      </c>
      <c r="AP6916" s="5">
        <v>0</v>
      </c>
      <c r="AQ6916" s="5">
        <f t="shared" si="1198"/>
        <v>0</v>
      </c>
      <c r="AR6916" s="5">
        <v>0</v>
      </c>
      <c r="AS6916" s="6"/>
      <c r="AT6916" s="5">
        <v>0</v>
      </c>
      <c r="AU6916" s="5">
        <v>0</v>
      </c>
      <c r="AV6916" t="str">
        <f t="shared" si="1191"/>
        <v>N</v>
      </c>
      <c r="AW6916" t="s">
        <v>60</v>
      </c>
      <c r="AX6916" t="s">
        <v>61</v>
      </c>
      <c r="AY6916" t="s">
        <v>2637</v>
      </c>
      <c r="AZ6916" t="s">
        <v>2637</v>
      </c>
      <c r="BA6916" t="str">
        <f t="shared" si="1192"/>
        <v>N</v>
      </c>
    </row>
    <row r="6917" spans="1:53">
      <c r="A6917" t="s">
        <v>436</v>
      </c>
      <c r="B6917" t="s">
        <v>54</v>
      </c>
      <c r="C6917" t="s">
        <v>89</v>
      </c>
      <c r="D6917">
        <v>2023</v>
      </c>
      <c r="F6917" t="s">
        <v>15322</v>
      </c>
      <c r="G6917" t="s">
        <v>15323</v>
      </c>
      <c r="H6917" t="s">
        <v>12458</v>
      </c>
      <c r="I6917" t="s">
        <v>15832</v>
      </c>
      <c r="J6917" t="s">
        <v>58</v>
      </c>
      <c r="K6917" t="s">
        <v>59</v>
      </c>
      <c r="L6917" s="5">
        <v>0</v>
      </c>
      <c r="M6917" s="5">
        <v>0</v>
      </c>
      <c r="N6917" s="5">
        <f t="shared" si="1188"/>
        <v>0</v>
      </c>
      <c r="O6917" s="5">
        <v>0</v>
      </c>
      <c r="P6917" s="5">
        <v>0</v>
      </c>
      <c r="Q6917" s="5">
        <f t="shared" si="1189"/>
        <v>0</v>
      </c>
      <c r="R6917" s="5">
        <v>0</v>
      </c>
      <c r="S6917" s="5">
        <v>0</v>
      </c>
      <c r="T6917" s="5">
        <f t="shared" si="1190"/>
        <v>0</v>
      </c>
      <c r="U6917" s="5">
        <v>0</v>
      </c>
      <c r="V6917" s="5">
        <v>0</v>
      </c>
      <c r="W6917" s="5">
        <v>0</v>
      </c>
      <c r="X6917" s="5">
        <v>0</v>
      </c>
      <c r="Y6917" s="5">
        <f t="shared" si="1193"/>
        <v>0</v>
      </c>
      <c r="Z6917" s="5">
        <v>0</v>
      </c>
      <c r="AA6917" s="5">
        <v>1</v>
      </c>
      <c r="AB6917" s="5">
        <f t="shared" si="1194"/>
        <v>1</v>
      </c>
      <c r="AC6917" s="5">
        <v>0</v>
      </c>
      <c r="AD6917" s="5">
        <v>0</v>
      </c>
      <c r="AE6917" s="5">
        <f t="shared" si="1195"/>
        <v>0</v>
      </c>
      <c r="AF6917" s="5">
        <v>0</v>
      </c>
      <c r="AG6917" s="6">
        <v>45225</v>
      </c>
      <c r="AH6917" s="5">
        <v>1</v>
      </c>
      <c r="AI6917" s="5">
        <v>0</v>
      </c>
      <c r="AJ6917" s="5">
        <v>0</v>
      </c>
      <c r="AK6917" s="5">
        <f t="shared" si="1196"/>
        <v>0</v>
      </c>
      <c r="AL6917" s="5">
        <v>0</v>
      </c>
      <c r="AM6917" s="5">
        <v>0</v>
      </c>
      <c r="AN6917" s="5">
        <f t="shared" si="1197"/>
        <v>0</v>
      </c>
      <c r="AO6917" s="5">
        <v>0</v>
      </c>
      <c r="AP6917" s="5">
        <v>0</v>
      </c>
      <c r="AQ6917" s="5">
        <f t="shared" si="1198"/>
        <v>0</v>
      </c>
      <c r="AR6917" s="5">
        <v>0</v>
      </c>
      <c r="AS6917" s="6"/>
      <c r="AT6917" s="5">
        <v>0</v>
      </c>
      <c r="AU6917" s="5">
        <v>0</v>
      </c>
      <c r="AV6917" t="str">
        <f t="shared" si="1191"/>
        <v>N</v>
      </c>
      <c r="AW6917" t="s">
        <v>60</v>
      </c>
      <c r="AX6917" t="s">
        <v>61</v>
      </c>
      <c r="AY6917" t="s">
        <v>2637</v>
      </c>
      <c r="AZ6917" t="s">
        <v>2637</v>
      </c>
      <c r="BA6917" t="str">
        <f t="shared" si="1192"/>
        <v>N</v>
      </c>
    </row>
    <row r="6918" spans="1:53">
      <c r="A6918" t="s">
        <v>436</v>
      </c>
      <c r="B6918" t="s">
        <v>54</v>
      </c>
      <c r="C6918" t="s">
        <v>89</v>
      </c>
      <c r="D6918">
        <v>2023</v>
      </c>
      <c r="F6918" t="s">
        <v>15833</v>
      </c>
      <c r="G6918" t="s">
        <v>15834</v>
      </c>
      <c r="H6918" t="s">
        <v>15835</v>
      </c>
      <c r="I6918" t="s">
        <v>15836</v>
      </c>
      <c r="J6918" t="s">
        <v>58</v>
      </c>
      <c r="K6918" t="s">
        <v>59</v>
      </c>
      <c r="L6918" s="5">
        <v>0</v>
      </c>
      <c r="M6918" s="5">
        <v>0</v>
      </c>
      <c r="N6918" s="5">
        <f t="shared" si="1188"/>
        <v>0</v>
      </c>
      <c r="O6918" s="5">
        <v>0</v>
      </c>
      <c r="P6918" s="5">
        <v>0</v>
      </c>
      <c r="Q6918" s="5">
        <f t="shared" si="1189"/>
        <v>0</v>
      </c>
      <c r="R6918" s="5">
        <v>0</v>
      </c>
      <c r="S6918" s="5">
        <v>0</v>
      </c>
      <c r="T6918" s="5">
        <f t="shared" si="1190"/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f t="shared" si="1193"/>
        <v>0</v>
      </c>
      <c r="Z6918" s="5">
        <v>0</v>
      </c>
      <c r="AA6918" s="5">
        <v>1</v>
      </c>
      <c r="AB6918" s="5">
        <f t="shared" si="1194"/>
        <v>1</v>
      </c>
      <c r="AC6918" s="5">
        <v>0</v>
      </c>
      <c r="AD6918" s="5">
        <v>0</v>
      </c>
      <c r="AE6918" s="5">
        <f t="shared" si="1195"/>
        <v>0</v>
      </c>
      <c r="AF6918" s="5">
        <v>0</v>
      </c>
      <c r="AG6918" s="6">
        <v>45033</v>
      </c>
      <c r="AH6918" s="5">
        <v>1</v>
      </c>
      <c r="AI6918" s="5">
        <v>0</v>
      </c>
      <c r="AJ6918" s="5">
        <v>0</v>
      </c>
      <c r="AK6918" s="5">
        <f t="shared" si="1196"/>
        <v>0</v>
      </c>
      <c r="AL6918" s="5">
        <v>0</v>
      </c>
      <c r="AM6918" s="5">
        <v>0</v>
      </c>
      <c r="AN6918" s="5">
        <f t="shared" si="1197"/>
        <v>0</v>
      </c>
      <c r="AO6918" s="5">
        <v>0</v>
      </c>
      <c r="AP6918" s="5">
        <v>0</v>
      </c>
      <c r="AQ6918" s="5">
        <f t="shared" si="1198"/>
        <v>0</v>
      </c>
      <c r="AR6918" s="5">
        <v>0</v>
      </c>
      <c r="AS6918" s="6"/>
      <c r="AT6918" s="5">
        <v>0</v>
      </c>
      <c r="AU6918" s="5">
        <v>0</v>
      </c>
      <c r="AV6918" t="str">
        <f t="shared" si="1191"/>
        <v>N</v>
      </c>
      <c r="AW6918" t="s">
        <v>60</v>
      </c>
      <c r="AX6918" t="s">
        <v>61</v>
      </c>
      <c r="AY6918" t="s">
        <v>2637</v>
      </c>
      <c r="AZ6918" t="s">
        <v>2637</v>
      </c>
      <c r="BA6918" t="str">
        <f t="shared" si="1192"/>
        <v>N</v>
      </c>
    </row>
    <row r="6919" spans="1:53">
      <c r="A6919" t="s">
        <v>436</v>
      </c>
      <c r="B6919" t="s">
        <v>54</v>
      </c>
      <c r="C6919" t="s">
        <v>89</v>
      </c>
      <c r="D6919">
        <v>2023</v>
      </c>
      <c r="F6919" t="s">
        <v>15837</v>
      </c>
      <c r="G6919" t="s">
        <v>15838</v>
      </c>
      <c r="H6919" t="s">
        <v>15839</v>
      </c>
      <c r="I6919" t="s">
        <v>15840</v>
      </c>
      <c r="J6919" t="s">
        <v>58</v>
      </c>
      <c r="K6919" t="s">
        <v>59</v>
      </c>
      <c r="L6919" s="5">
        <v>0</v>
      </c>
      <c r="M6919" s="5">
        <v>0</v>
      </c>
      <c r="N6919" s="5">
        <f t="shared" si="1188"/>
        <v>0</v>
      </c>
      <c r="O6919" s="5">
        <v>0</v>
      </c>
      <c r="P6919" s="5">
        <v>0</v>
      </c>
      <c r="Q6919" s="5">
        <f t="shared" si="1189"/>
        <v>0</v>
      </c>
      <c r="R6919" s="5">
        <v>0</v>
      </c>
      <c r="S6919" s="5">
        <v>0</v>
      </c>
      <c r="T6919" s="5">
        <f t="shared" si="1190"/>
        <v>0</v>
      </c>
      <c r="U6919" s="5">
        <v>0</v>
      </c>
      <c r="V6919" s="5">
        <v>0</v>
      </c>
      <c r="W6919" s="5">
        <v>0</v>
      </c>
      <c r="X6919" s="5">
        <v>0</v>
      </c>
      <c r="Y6919" s="5">
        <f t="shared" si="1193"/>
        <v>0</v>
      </c>
      <c r="Z6919" s="5">
        <v>0</v>
      </c>
      <c r="AA6919" s="5">
        <v>1</v>
      </c>
      <c r="AB6919" s="5">
        <f t="shared" si="1194"/>
        <v>1</v>
      </c>
      <c r="AC6919" s="5">
        <v>0</v>
      </c>
      <c r="AD6919" s="5">
        <v>0</v>
      </c>
      <c r="AE6919" s="5">
        <f t="shared" si="1195"/>
        <v>0</v>
      </c>
      <c r="AF6919" s="5">
        <v>0</v>
      </c>
      <c r="AG6919" s="6">
        <v>45260</v>
      </c>
      <c r="AH6919" s="5">
        <v>1</v>
      </c>
      <c r="AI6919" s="5">
        <v>0</v>
      </c>
      <c r="AJ6919" s="5">
        <v>0</v>
      </c>
      <c r="AK6919" s="5">
        <f t="shared" si="1196"/>
        <v>0</v>
      </c>
      <c r="AL6919" s="5">
        <v>0</v>
      </c>
      <c r="AM6919" s="5">
        <v>0</v>
      </c>
      <c r="AN6919" s="5">
        <f t="shared" si="1197"/>
        <v>0</v>
      </c>
      <c r="AO6919" s="5">
        <v>0</v>
      </c>
      <c r="AP6919" s="5">
        <v>0</v>
      </c>
      <c r="AQ6919" s="5">
        <f t="shared" si="1198"/>
        <v>0</v>
      </c>
      <c r="AR6919" s="5">
        <v>0</v>
      </c>
      <c r="AS6919" s="6"/>
      <c r="AT6919" s="5">
        <v>0</v>
      </c>
      <c r="AU6919" s="5">
        <v>0</v>
      </c>
      <c r="AV6919" t="str">
        <f t="shared" si="1191"/>
        <v>N</v>
      </c>
      <c r="AW6919" t="s">
        <v>60</v>
      </c>
      <c r="AX6919" t="s">
        <v>61</v>
      </c>
      <c r="AY6919" t="s">
        <v>2637</v>
      </c>
      <c r="AZ6919" t="s">
        <v>2637</v>
      </c>
      <c r="BA6919" t="str">
        <f t="shared" si="1192"/>
        <v>N</v>
      </c>
    </row>
    <row r="6920" spans="1:53">
      <c r="A6920" t="s">
        <v>436</v>
      </c>
      <c r="B6920" t="s">
        <v>54</v>
      </c>
      <c r="C6920" t="s">
        <v>89</v>
      </c>
      <c r="D6920">
        <v>2023</v>
      </c>
      <c r="F6920" t="s">
        <v>15841</v>
      </c>
      <c r="G6920" t="s">
        <v>15842</v>
      </c>
      <c r="H6920" t="s">
        <v>12329</v>
      </c>
      <c r="I6920" t="s">
        <v>15843</v>
      </c>
      <c r="J6920" t="s">
        <v>58</v>
      </c>
      <c r="K6920" t="s">
        <v>59</v>
      </c>
      <c r="L6920" s="5">
        <v>0</v>
      </c>
      <c r="M6920" s="5">
        <v>0</v>
      </c>
      <c r="N6920" s="5">
        <f t="shared" si="1188"/>
        <v>0</v>
      </c>
      <c r="O6920" s="5">
        <v>0</v>
      </c>
      <c r="P6920" s="5">
        <v>0</v>
      </c>
      <c r="Q6920" s="5">
        <f t="shared" si="1189"/>
        <v>0</v>
      </c>
      <c r="R6920" s="5">
        <v>0</v>
      </c>
      <c r="S6920" s="5">
        <v>0</v>
      </c>
      <c r="T6920" s="5">
        <f t="shared" si="1190"/>
        <v>0</v>
      </c>
      <c r="U6920" s="5">
        <v>0</v>
      </c>
      <c r="V6920" s="5">
        <v>0</v>
      </c>
      <c r="W6920" s="5">
        <v>0</v>
      </c>
      <c r="X6920" s="5">
        <v>0</v>
      </c>
      <c r="Y6920" s="5">
        <f t="shared" si="1193"/>
        <v>0</v>
      </c>
      <c r="Z6920" s="5">
        <v>0</v>
      </c>
      <c r="AA6920" s="5">
        <v>1</v>
      </c>
      <c r="AB6920" s="5">
        <f t="shared" si="1194"/>
        <v>1</v>
      </c>
      <c r="AC6920" s="5">
        <v>0</v>
      </c>
      <c r="AD6920" s="5">
        <v>0</v>
      </c>
      <c r="AE6920" s="5">
        <f t="shared" si="1195"/>
        <v>0</v>
      </c>
      <c r="AF6920" s="5">
        <v>0</v>
      </c>
      <c r="AG6920" s="6">
        <v>45047</v>
      </c>
      <c r="AH6920" s="5">
        <v>1</v>
      </c>
      <c r="AI6920" s="5">
        <v>0</v>
      </c>
      <c r="AJ6920" s="5">
        <v>0</v>
      </c>
      <c r="AK6920" s="5">
        <f t="shared" si="1196"/>
        <v>0</v>
      </c>
      <c r="AL6920" s="5">
        <v>0</v>
      </c>
      <c r="AM6920" s="5">
        <v>0</v>
      </c>
      <c r="AN6920" s="5">
        <f t="shared" si="1197"/>
        <v>0</v>
      </c>
      <c r="AO6920" s="5">
        <v>0</v>
      </c>
      <c r="AP6920" s="5">
        <v>0</v>
      </c>
      <c r="AQ6920" s="5">
        <f t="shared" si="1198"/>
        <v>0</v>
      </c>
      <c r="AR6920" s="5">
        <v>0</v>
      </c>
      <c r="AS6920" s="6"/>
      <c r="AT6920" s="5">
        <v>0</v>
      </c>
      <c r="AU6920" s="5">
        <v>0</v>
      </c>
      <c r="AV6920" t="str">
        <f t="shared" si="1191"/>
        <v>N</v>
      </c>
      <c r="AW6920" t="s">
        <v>60</v>
      </c>
      <c r="AX6920" t="s">
        <v>61</v>
      </c>
      <c r="AY6920" t="s">
        <v>2637</v>
      </c>
      <c r="AZ6920" t="s">
        <v>2637</v>
      </c>
      <c r="BA6920" t="str">
        <f t="shared" si="1192"/>
        <v>N</v>
      </c>
    </row>
    <row r="6921" spans="1:53">
      <c r="A6921" t="s">
        <v>436</v>
      </c>
      <c r="B6921" t="s">
        <v>54</v>
      </c>
      <c r="C6921" t="s">
        <v>89</v>
      </c>
      <c r="D6921">
        <v>2023</v>
      </c>
      <c r="F6921" t="s">
        <v>15844</v>
      </c>
      <c r="G6921" t="s">
        <v>15845</v>
      </c>
      <c r="H6921" t="s">
        <v>15846</v>
      </c>
      <c r="I6921" t="s">
        <v>15847</v>
      </c>
      <c r="J6921" t="s">
        <v>58</v>
      </c>
      <c r="K6921" t="s">
        <v>59</v>
      </c>
      <c r="L6921" s="5">
        <v>0</v>
      </c>
      <c r="M6921" s="5">
        <v>0</v>
      </c>
      <c r="N6921" s="5">
        <f t="shared" si="1188"/>
        <v>0</v>
      </c>
      <c r="O6921" s="5">
        <v>0</v>
      </c>
      <c r="P6921" s="5">
        <v>0</v>
      </c>
      <c r="Q6921" s="5">
        <f t="shared" si="1189"/>
        <v>0</v>
      </c>
      <c r="R6921" s="5">
        <v>0</v>
      </c>
      <c r="S6921" s="5">
        <v>0</v>
      </c>
      <c r="T6921" s="5">
        <f t="shared" si="1190"/>
        <v>0</v>
      </c>
      <c r="U6921" s="5">
        <v>0</v>
      </c>
      <c r="V6921" s="5">
        <v>0</v>
      </c>
      <c r="W6921" s="5">
        <v>0</v>
      </c>
      <c r="X6921" s="5">
        <v>0</v>
      </c>
      <c r="Y6921" s="5">
        <f t="shared" si="1193"/>
        <v>0</v>
      </c>
      <c r="Z6921" s="5">
        <v>0</v>
      </c>
      <c r="AA6921" s="5">
        <v>1</v>
      </c>
      <c r="AB6921" s="5">
        <f t="shared" si="1194"/>
        <v>1</v>
      </c>
      <c r="AC6921" s="5">
        <v>0</v>
      </c>
      <c r="AD6921" s="5">
        <v>0</v>
      </c>
      <c r="AE6921" s="5">
        <f t="shared" si="1195"/>
        <v>0</v>
      </c>
      <c r="AF6921" s="5">
        <v>0</v>
      </c>
      <c r="AG6921" s="6">
        <v>45083</v>
      </c>
      <c r="AH6921" s="5">
        <v>1</v>
      </c>
      <c r="AI6921" s="5">
        <v>0</v>
      </c>
      <c r="AJ6921" s="5">
        <v>0</v>
      </c>
      <c r="AK6921" s="5">
        <f t="shared" si="1196"/>
        <v>0</v>
      </c>
      <c r="AL6921" s="5">
        <v>0</v>
      </c>
      <c r="AM6921" s="5">
        <v>0</v>
      </c>
      <c r="AN6921" s="5">
        <f t="shared" si="1197"/>
        <v>0</v>
      </c>
      <c r="AO6921" s="5">
        <v>0</v>
      </c>
      <c r="AP6921" s="5">
        <v>0</v>
      </c>
      <c r="AQ6921" s="5">
        <f t="shared" si="1198"/>
        <v>0</v>
      </c>
      <c r="AR6921" s="5">
        <v>0</v>
      </c>
      <c r="AS6921" s="6"/>
      <c r="AT6921" s="5">
        <v>0</v>
      </c>
      <c r="AU6921" s="5">
        <v>0</v>
      </c>
      <c r="AV6921" t="str">
        <f t="shared" si="1191"/>
        <v>N</v>
      </c>
      <c r="AW6921" t="s">
        <v>60</v>
      </c>
      <c r="AX6921" t="s">
        <v>61</v>
      </c>
      <c r="AY6921" t="s">
        <v>2637</v>
      </c>
      <c r="AZ6921" t="s">
        <v>2637</v>
      </c>
      <c r="BA6921" t="str">
        <f t="shared" si="1192"/>
        <v>N</v>
      </c>
    </row>
    <row r="6922" spans="1:53">
      <c r="A6922" t="s">
        <v>436</v>
      </c>
      <c r="B6922" t="s">
        <v>54</v>
      </c>
      <c r="C6922" t="s">
        <v>89</v>
      </c>
      <c r="D6922">
        <v>2023</v>
      </c>
      <c r="F6922" t="s">
        <v>15848</v>
      </c>
      <c r="G6922" t="s">
        <v>15849</v>
      </c>
      <c r="H6922" t="s">
        <v>15850</v>
      </c>
      <c r="I6922" t="s">
        <v>15851</v>
      </c>
      <c r="J6922" t="s">
        <v>58</v>
      </c>
      <c r="K6922" t="s">
        <v>59</v>
      </c>
      <c r="L6922" s="5">
        <v>0</v>
      </c>
      <c r="M6922" s="5">
        <v>0</v>
      </c>
      <c r="N6922" s="5">
        <f t="shared" si="1188"/>
        <v>0</v>
      </c>
      <c r="O6922" s="5">
        <v>0</v>
      </c>
      <c r="P6922" s="5">
        <v>0</v>
      </c>
      <c r="Q6922" s="5">
        <f t="shared" si="1189"/>
        <v>0</v>
      </c>
      <c r="R6922" s="5">
        <v>0</v>
      </c>
      <c r="S6922" s="5">
        <v>0</v>
      </c>
      <c r="T6922" s="5">
        <f t="shared" si="1190"/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f t="shared" si="1193"/>
        <v>0</v>
      </c>
      <c r="Z6922" s="5">
        <v>0</v>
      </c>
      <c r="AA6922" s="5">
        <v>1</v>
      </c>
      <c r="AB6922" s="5">
        <f t="shared" si="1194"/>
        <v>1</v>
      </c>
      <c r="AC6922" s="5">
        <v>0</v>
      </c>
      <c r="AD6922" s="5">
        <v>0</v>
      </c>
      <c r="AE6922" s="5">
        <f t="shared" si="1195"/>
        <v>0</v>
      </c>
      <c r="AF6922" s="5">
        <v>0</v>
      </c>
      <c r="AG6922" s="6">
        <v>45180</v>
      </c>
      <c r="AH6922" s="5">
        <v>1</v>
      </c>
      <c r="AI6922" s="5">
        <v>0</v>
      </c>
      <c r="AJ6922" s="5">
        <v>0</v>
      </c>
      <c r="AK6922" s="5">
        <f t="shared" si="1196"/>
        <v>0</v>
      </c>
      <c r="AL6922" s="5">
        <v>0</v>
      </c>
      <c r="AM6922" s="5">
        <v>0</v>
      </c>
      <c r="AN6922" s="5">
        <f t="shared" si="1197"/>
        <v>0</v>
      </c>
      <c r="AO6922" s="5">
        <v>0</v>
      </c>
      <c r="AP6922" s="5">
        <v>0</v>
      </c>
      <c r="AQ6922" s="5">
        <f t="shared" si="1198"/>
        <v>0</v>
      </c>
      <c r="AR6922" s="5">
        <v>0</v>
      </c>
      <c r="AS6922" s="6"/>
      <c r="AT6922" s="5">
        <v>0</v>
      </c>
      <c r="AU6922" s="5">
        <v>0</v>
      </c>
      <c r="AV6922" t="str">
        <f t="shared" si="1191"/>
        <v>N</v>
      </c>
      <c r="AW6922" t="s">
        <v>60</v>
      </c>
      <c r="AX6922" t="s">
        <v>61</v>
      </c>
      <c r="AY6922" t="s">
        <v>2637</v>
      </c>
      <c r="AZ6922" t="s">
        <v>2637</v>
      </c>
      <c r="BA6922" t="str">
        <f t="shared" si="1192"/>
        <v>N</v>
      </c>
    </row>
    <row r="6923" spans="1:53">
      <c r="A6923" t="s">
        <v>436</v>
      </c>
      <c r="B6923" t="s">
        <v>54</v>
      </c>
      <c r="C6923" t="s">
        <v>89</v>
      </c>
      <c r="D6923">
        <v>2023</v>
      </c>
      <c r="F6923" t="s">
        <v>15852</v>
      </c>
      <c r="G6923" t="s">
        <v>15853</v>
      </c>
      <c r="H6923" t="s">
        <v>15854</v>
      </c>
      <c r="I6923" t="s">
        <v>15855</v>
      </c>
      <c r="J6923" t="s">
        <v>58</v>
      </c>
      <c r="K6923" t="s">
        <v>59</v>
      </c>
      <c r="L6923" s="5">
        <v>0</v>
      </c>
      <c r="M6923" s="5">
        <v>0</v>
      </c>
      <c r="N6923" s="5">
        <f t="shared" si="1188"/>
        <v>0</v>
      </c>
      <c r="O6923" s="5">
        <v>0</v>
      </c>
      <c r="P6923" s="5">
        <v>0</v>
      </c>
      <c r="Q6923" s="5">
        <f t="shared" si="1189"/>
        <v>0</v>
      </c>
      <c r="R6923" s="5">
        <v>0</v>
      </c>
      <c r="S6923" s="5">
        <v>0</v>
      </c>
      <c r="T6923" s="5">
        <f t="shared" si="1190"/>
        <v>0</v>
      </c>
      <c r="U6923" s="5">
        <v>0</v>
      </c>
      <c r="V6923" s="5">
        <v>0</v>
      </c>
      <c r="W6923" s="5">
        <v>0</v>
      </c>
      <c r="X6923" s="5">
        <v>0</v>
      </c>
      <c r="Y6923" s="5">
        <f t="shared" si="1193"/>
        <v>0</v>
      </c>
      <c r="Z6923" s="5">
        <v>0</v>
      </c>
      <c r="AA6923" s="5">
        <v>1</v>
      </c>
      <c r="AB6923" s="5">
        <f t="shared" si="1194"/>
        <v>1</v>
      </c>
      <c r="AC6923" s="5">
        <v>0</v>
      </c>
      <c r="AD6923" s="5">
        <v>0</v>
      </c>
      <c r="AE6923" s="5">
        <f t="shared" si="1195"/>
        <v>0</v>
      </c>
      <c r="AF6923" s="5">
        <v>0</v>
      </c>
      <c r="AG6923" s="6">
        <v>45194</v>
      </c>
      <c r="AH6923" s="5">
        <v>1</v>
      </c>
      <c r="AI6923" s="5">
        <v>0</v>
      </c>
      <c r="AJ6923" s="5">
        <v>0</v>
      </c>
      <c r="AK6923" s="5">
        <f t="shared" si="1196"/>
        <v>0</v>
      </c>
      <c r="AL6923" s="5">
        <v>0</v>
      </c>
      <c r="AM6923" s="5">
        <v>0</v>
      </c>
      <c r="AN6923" s="5">
        <f t="shared" si="1197"/>
        <v>0</v>
      </c>
      <c r="AO6923" s="5">
        <v>0</v>
      </c>
      <c r="AP6923" s="5">
        <v>0</v>
      </c>
      <c r="AQ6923" s="5">
        <f t="shared" si="1198"/>
        <v>0</v>
      </c>
      <c r="AR6923" s="5">
        <v>0</v>
      </c>
      <c r="AS6923" s="6"/>
      <c r="AT6923" s="5">
        <v>0</v>
      </c>
      <c r="AU6923" s="5">
        <v>0</v>
      </c>
      <c r="AV6923" t="str">
        <f t="shared" si="1191"/>
        <v>N</v>
      </c>
      <c r="AW6923" t="s">
        <v>60</v>
      </c>
      <c r="AX6923" t="s">
        <v>61</v>
      </c>
      <c r="AY6923" t="s">
        <v>2637</v>
      </c>
      <c r="AZ6923" t="s">
        <v>2637</v>
      </c>
      <c r="BA6923" t="str">
        <f t="shared" si="1192"/>
        <v>N</v>
      </c>
    </row>
    <row r="6924" spans="1:53">
      <c r="A6924" t="s">
        <v>436</v>
      </c>
      <c r="B6924" t="s">
        <v>54</v>
      </c>
      <c r="C6924" t="s">
        <v>89</v>
      </c>
      <c r="D6924">
        <v>2023</v>
      </c>
      <c r="F6924" t="s">
        <v>15856</v>
      </c>
      <c r="G6924" t="s">
        <v>15857</v>
      </c>
      <c r="H6924" t="s">
        <v>15858</v>
      </c>
      <c r="I6924" t="s">
        <v>15859</v>
      </c>
      <c r="J6924" t="s">
        <v>58</v>
      </c>
      <c r="K6924" t="s">
        <v>59</v>
      </c>
      <c r="L6924" s="5">
        <v>0</v>
      </c>
      <c r="M6924" s="5">
        <v>0</v>
      </c>
      <c r="N6924" s="5">
        <f t="shared" si="1188"/>
        <v>0</v>
      </c>
      <c r="O6924" s="5">
        <v>0</v>
      </c>
      <c r="P6924" s="5">
        <v>0</v>
      </c>
      <c r="Q6924" s="5">
        <f t="shared" si="1189"/>
        <v>0</v>
      </c>
      <c r="R6924" s="5">
        <v>0</v>
      </c>
      <c r="S6924" s="5">
        <v>0</v>
      </c>
      <c r="T6924" s="5">
        <f t="shared" si="1190"/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f t="shared" si="1193"/>
        <v>0</v>
      </c>
      <c r="Z6924" s="5">
        <v>0</v>
      </c>
      <c r="AA6924" s="5">
        <v>1</v>
      </c>
      <c r="AB6924" s="5">
        <f t="shared" si="1194"/>
        <v>1</v>
      </c>
      <c r="AC6924" s="5">
        <v>0</v>
      </c>
      <c r="AD6924" s="5">
        <v>0</v>
      </c>
      <c r="AE6924" s="5">
        <f t="shared" si="1195"/>
        <v>0</v>
      </c>
      <c r="AF6924" s="5">
        <v>0</v>
      </c>
      <c r="AG6924" s="6">
        <v>45175</v>
      </c>
      <c r="AH6924" s="5">
        <v>1</v>
      </c>
      <c r="AI6924" s="5">
        <v>0</v>
      </c>
      <c r="AJ6924" s="5">
        <v>0</v>
      </c>
      <c r="AK6924" s="5">
        <f t="shared" si="1196"/>
        <v>0</v>
      </c>
      <c r="AL6924" s="5">
        <v>0</v>
      </c>
      <c r="AM6924" s="5">
        <v>0</v>
      </c>
      <c r="AN6924" s="5">
        <f t="shared" si="1197"/>
        <v>0</v>
      </c>
      <c r="AO6924" s="5">
        <v>0</v>
      </c>
      <c r="AP6924" s="5">
        <v>0</v>
      </c>
      <c r="AQ6924" s="5">
        <f t="shared" si="1198"/>
        <v>0</v>
      </c>
      <c r="AR6924" s="5">
        <v>0</v>
      </c>
      <c r="AS6924" s="6"/>
      <c r="AT6924" s="5">
        <v>0</v>
      </c>
      <c r="AU6924" s="5">
        <v>0</v>
      </c>
      <c r="AV6924" t="str">
        <f t="shared" si="1191"/>
        <v>N</v>
      </c>
      <c r="AW6924" t="s">
        <v>60</v>
      </c>
      <c r="AX6924" t="s">
        <v>61</v>
      </c>
      <c r="AY6924" t="s">
        <v>2637</v>
      </c>
      <c r="AZ6924" t="s">
        <v>2637</v>
      </c>
      <c r="BA6924" t="str">
        <f t="shared" si="1192"/>
        <v>N</v>
      </c>
    </row>
    <row r="6925" spans="1:53">
      <c r="A6925" t="s">
        <v>436</v>
      </c>
      <c r="B6925" t="s">
        <v>54</v>
      </c>
      <c r="C6925" t="s">
        <v>89</v>
      </c>
      <c r="D6925">
        <v>2023</v>
      </c>
      <c r="F6925" t="s">
        <v>15610</v>
      </c>
      <c r="G6925" t="s">
        <v>15611</v>
      </c>
      <c r="H6925" t="s">
        <v>15860</v>
      </c>
      <c r="I6925" t="s">
        <v>15861</v>
      </c>
      <c r="J6925" t="s">
        <v>58</v>
      </c>
      <c r="K6925" t="s">
        <v>59</v>
      </c>
      <c r="L6925" s="5">
        <v>0</v>
      </c>
      <c r="M6925" s="5">
        <v>0</v>
      </c>
      <c r="N6925" s="5">
        <f t="shared" si="1188"/>
        <v>0</v>
      </c>
      <c r="O6925" s="5">
        <v>0</v>
      </c>
      <c r="P6925" s="5">
        <v>0</v>
      </c>
      <c r="Q6925" s="5">
        <f t="shared" si="1189"/>
        <v>0</v>
      </c>
      <c r="R6925" s="5">
        <v>0</v>
      </c>
      <c r="S6925" s="5">
        <v>0</v>
      </c>
      <c r="T6925" s="5">
        <f t="shared" si="1190"/>
        <v>0</v>
      </c>
      <c r="U6925" s="5">
        <v>0</v>
      </c>
      <c r="V6925" s="5">
        <v>0</v>
      </c>
      <c r="W6925" s="5">
        <v>0</v>
      </c>
      <c r="X6925" s="5">
        <v>0</v>
      </c>
      <c r="Y6925" s="5">
        <f t="shared" si="1193"/>
        <v>0</v>
      </c>
      <c r="Z6925" s="5">
        <v>0</v>
      </c>
      <c r="AA6925" s="5">
        <v>1</v>
      </c>
      <c r="AB6925" s="5">
        <f t="shared" si="1194"/>
        <v>1</v>
      </c>
      <c r="AC6925" s="5">
        <v>0</v>
      </c>
      <c r="AD6925" s="5">
        <v>0</v>
      </c>
      <c r="AE6925" s="5">
        <f t="shared" si="1195"/>
        <v>0</v>
      </c>
      <c r="AF6925" s="5">
        <v>0</v>
      </c>
      <c r="AG6925" s="6">
        <v>45141</v>
      </c>
      <c r="AH6925" s="5">
        <v>1</v>
      </c>
      <c r="AI6925" s="5">
        <v>0</v>
      </c>
      <c r="AJ6925" s="5">
        <v>0</v>
      </c>
      <c r="AK6925" s="5">
        <f t="shared" si="1196"/>
        <v>0</v>
      </c>
      <c r="AL6925" s="5">
        <v>0</v>
      </c>
      <c r="AM6925" s="5">
        <v>0</v>
      </c>
      <c r="AN6925" s="5">
        <f t="shared" si="1197"/>
        <v>0</v>
      </c>
      <c r="AO6925" s="5">
        <v>0</v>
      </c>
      <c r="AP6925" s="5">
        <v>0</v>
      </c>
      <c r="AQ6925" s="5">
        <f t="shared" si="1198"/>
        <v>0</v>
      </c>
      <c r="AR6925" s="5">
        <v>0</v>
      </c>
      <c r="AS6925" s="6"/>
      <c r="AT6925" s="5">
        <v>0</v>
      </c>
      <c r="AU6925" s="5">
        <v>0</v>
      </c>
      <c r="AV6925" t="str">
        <f t="shared" si="1191"/>
        <v>N</v>
      </c>
      <c r="AW6925" t="s">
        <v>60</v>
      </c>
      <c r="AX6925" t="s">
        <v>61</v>
      </c>
      <c r="AY6925" t="s">
        <v>2637</v>
      </c>
      <c r="AZ6925" t="s">
        <v>2637</v>
      </c>
      <c r="BA6925" t="str">
        <f t="shared" si="1192"/>
        <v>N</v>
      </c>
    </row>
    <row r="6926" spans="1:53">
      <c r="A6926" t="s">
        <v>436</v>
      </c>
      <c r="B6926" t="s">
        <v>54</v>
      </c>
      <c r="C6926" t="s">
        <v>89</v>
      </c>
      <c r="D6926">
        <v>2023</v>
      </c>
      <c r="F6926" t="s">
        <v>15862</v>
      </c>
      <c r="G6926" t="s">
        <v>15863</v>
      </c>
      <c r="H6926" t="s">
        <v>15864</v>
      </c>
      <c r="I6926" t="s">
        <v>15865</v>
      </c>
      <c r="J6926" t="s">
        <v>58</v>
      </c>
      <c r="K6926" t="s">
        <v>59</v>
      </c>
      <c r="L6926" s="5">
        <v>0</v>
      </c>
      <c r="M6926" s="5">
        <v>0</v>
      </c>
      <c r="N6926" s="5">
        <f t="shared" si="1188"/>
        <v>0</v>
      </c>
      <c r="O6926" s="5">
        <v>0</v>
      </c>
      <c r="P6926" s="5">
        <v>0</v>
      </c>
      <c r="Q6926" s="5">
        <f t="shared" si="1189"/>
        <v>0</v>
      </c>
      <c r="R6926" s="5">
        <v>0</v>
      </c>
      <c r="S6926" s="5">
        <v>0</v>
      </c>
      <c r="T6926" s="5">
        <f t="shared" si="1190"/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f t="shared" si="1193"/>
        <v>0</v>
      </c>
      <c r="Z6926" s="5">
        <v>0</v>
      </c>
      <c r="AA6926" s="5">
        <v>1</v>
      </c>
      <c r="AB6926" s="5">
        <f t="shared" si="1194"/>
        <v>1</v>
      </c>
      <c r="AC6926" s="5">
        <v>0</v>
      </c>
      <c r="AD6926" s="5">
        <v>0</v>
      </c>
      <c r="AE6926" s="5">
        <f t="shared" si="1195"/>
        <v>0</v>
      </c>
      <c r="AF6926" s="5">
        <v>0</v>
      </c>
      <c r="AG6926" s="6">
        <v>45231</v>
      </c>
      <c r="AH6926" s="5">
        <v>1</v>
      </c>
      <c r="AI6926" s="5">
        <v>0</v>
      </c>
      <c r="AJ6926" s="5">
        <v>0</v>
      </c>
      <c r="AK6926" s="5">
        <f t="shared" si="1196"/>
        <v>0</v>
      </c>
      <c r="AL6926" s="5">
        <v>0</v>
      </c>
      <c r="AM6926" s="5">
        <v>0</v>
      </c>
      <c r="AN6926" s="5">
        <f t="shared" si="1197"/>
        <v>0</v>
      </c>
      <c r="AO6926" s="5">
        <v>0</v>
      </c>
      <c r="AP6926" s="5">
        <v>0</v>
      </c>
      <c r="AQ6926" s="5">
        <f t="shared" si="1198"/>
        <v>0</v>
      </c>
      <c r="AR6926" s="5">
        <v>0</v>
      </c>
      <c r="AS6926" s="6"/>
      <c r="AT6926" s="5">
        <v>0</v>
      </c>
      <c r="AU6926" s="5">
        <v>0</v>
      </c>
      <c r="AV6926" t="str">
        <f t="shared" si="1191"/>
        <v>N</v>
      </c>
      <c r="AW6926" t="s">
        <v>60</v>
      </c>
      <c r="AX6926" t="s">
        <v>61</v>
      </c>
      <c r="AY6926" t="s">
        <v>2637</v>
      </c>
      <c r="AZ6926" t="s">
        <v>2637</v>
      </c>
      <c r="BA6926" t="str">
        <f t="shared" si="1192"/>
        <v>N</v>
      </c>
    </row>
    <row r="6927" spans="1:53">
      <c r="A6927" t="s">
        <v>436</v>
      </c>
      <c r="B6927" t="s">
        <v>54</v>
      </c>
      <c r="C6927" t="s">
        <v>89</v>
      </c>
      <c r="D6927">
        <v>2023</v>
      </c>
      <c r="F6927" t="s">
        <v>15866</v>
      </c>
      <c r="G6927" t="s">
        <v>15867</v>
      </c>
      <c r="H6927" t="s">
        <v>12784</v>
      </c>
      <c r="I6927" t="s">
        <v>15868</v>
      </c>
      <c r="J6927" t="s">
        <v>58</v>
      </c>
      <c r="K6927" t="s">
        <v>59</v>
      </c>
      <c r="L6927" s="5">
        <v>0</v>
      </c>
      <c r="M6927" s="5">
        <v>0</v>
      </c>
      <c r="N6927" s="5">
        <f t="shared" si="1188"/>
        <v>0</v>
      </c>
      <c r="O6927" s="5">
        <v>0</v>
      </c>
      <c r="P6927" s="5">
        <v>0</v>
      </c>
      <c r="Q6927" s="5">
        <f t="shared" si="1189"/>
        <v>0</v>
      </c>
      <c r="R6927" s="5">
        <v>0</v>
      </c>
      <c r="S6927" s="5">
        <v>0</v>
      </c>
      <c r="T6927" s="5">
        <f t="shared" si="1190"/>
        <v>0</v>
      </c>
      <c r="U6927" s="5">
        <v>0</v>
      </c>
      <c r="V6927" s="5">
        <v>0</v>
      </c>
      <c r="W6927" s="5">
        <v>0</v>
      </c>
      <c r="X6927" s="5">
        <v>0</v>
      </c>
      <c r="Y6927" s="5">
        <f t="shared" si="1193"/>
        <v>0</v>
      </c>
      <c r="Z6927" s="5">
        <v>0</v>
      </c>
      <c r="AA6927" s="5">
        <v>1</v>
      </c>
      <c r="AB6927" s="5">
        <f t="shared" si="1194"/>
        <v>1</v>
      </c>
      <c r="AC6927" s="5">
        <v>0</v>
      </c>
      <c r="AD6927" s="5">
        <v>0</v>
      </c>
      <c r="AE6927" s="5">
        <f t="shared" si="1195"/>
        <v>0</v>
      </c>
      <c r="AF6927" s="5">
        <v>0</v>
      </c>
      <c r="AG6927" s="6">
        <v>45076</v>
      </c>
      <c r="AH6927" s="5">
        <v>1</v>
      </c>
      <c r="AI6927" s="5">
        <v>0</v>
      </c>
      <c r="AJ6927" s="5">
        <v>0</v>
      </c>
      <c r="AK6927" s="5">
        <f t="shared" si="1196"/>
        <v>0</v>
      </c>
      <c r="AL6927" s="5">
        <v>0</v>
      </c>
      <c r="AM6927" s="5">
        <v>0</v>
      </c>
      <c r="AN6927" s="5">
        <f t="shared" si="1197"/>
        <v>0</v>
      </c>
      <c r="AO6927" s="5">
        <v>0</v>
      </c>
      <c r="AP6927" s="5">
        <v>0</v>
      </c>
      <c r="AQ6927" s="5">
        <f t="shared" si="1198"/>
        <v>0</v>
      </c>
      <c r="AR6927" s="5">
        <v>0</v>
      </c>
      <c r="AS6927" s="6"/>
      <c r="AT6927" s="5">
        <v>0</v>
      </c>
      <c r="AU6927" s="5">
        <v>0</v>
      </c>
      <c r="AV6927" t="str">
        <f t="shared" si="1191"/>
        <v>N</v>
      </c>
      <c r="AW6927" t="s">
        <v>60</v>
      </c>
      <c r="AX6927" t="s">
        <v>61</v>
      </c>
      <c r="AY6927" t="s">
        <v>2637</v>
      </c>
      <c r="AZ6927" t="s">
        <v>2637</v>
      </c>
      <c r="BA6927" t="str">
        <f t="shared" si="1192"/>
        <v>N</v>
      </c>
    </row>
    <row r="6928" spans="1:53">
      <c r="A6928" t="s">
        <v>436</v>
      </c>
      <c r="B6928" t="s">
        <v>54</v>
      </c>
      <c r="C6928" t="s">
        <v>89</v>
      </c>
      <c r="D6928">
        <v>2023</v>
      </c>
      <c r="F6928" t="s">
        <v>15869</v>
      </c>
      <c r="G6928" t="s">
        <v>15870</v>
      </c>
      <c r="H6928" t="s">
        <v>14988</v>
      </c>
      <c r="I6928" t="s">
        <v>15871</v>
      </c>
      <c r="J6928" t="s">
        <v>58</v>
      </c>
      <c r="K6928" t="s">
        <v>59</v>
      </c>
      <c r="L6928" s="5">
        <v>0</v>
      </c>
      <c r="M6928" s="5">
        <v>0</v>
      </c>
      <c r="N6928" s="5">
        <f t="shared" si="1188"/>
        <v>0</v>
      </c>
      <c r="O6928" s="5">
        <v>0</v>
      </c>
      <c r="P6928" s="5">
        <v>0</v>
      </c>
      <c r="Q6928" s="5">
        <f t="shared" si="1189"/>
        <v>0</v>
      </c>
      <c r="R6928" s="5">
        <v>0</v>
      </c>
      <c r="S6928" s="5">
        <v>0</v>
      </c>
      <c r="T6928" s="5">
        <f t="shared" si="1190"/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f t="shared" si="1193"/>
        <v>0</v>
      </c>
      <c r="Z6928" s="5">
        <v>0</v>
      </c>
      <c r="AA6928" s="5">
        <v>1</v>
      </c>
      <c r="AB6928" s="5">
        <f t="shared" si="1194"/>
        <v>1</v>
      </c>
      <c r="AC6928" s="5">
        <v>0</v>
      </c>
      <c r="AD6928" s="5">
        <v>0</v>
      </c>
      <c r="AE6928" s="5">
        <f t="shared" si="1195"/>
        <v>0</v>
      </c>
      <c r="AF6928" s="5">
        <v>0</v>
      </c>
      <c r="AG6928" s="6">
        <v>45196</v>
      </c>
      <c r="AH6928" s="5">
        <v>1</v>
      </c>
      <c r="AI6928" s="5">
        <v>0</v>
      </c>
      <c r="AJ6928" s="5">
        <v>0</v>
      </c>
      <c r="AK6928" s="5">
        <f t="shared" si="1196"/>
        <v>0</v>
      </c>
      <c r="AL6928" s="5">
        <v>0</v>
      </c>
      <c r="AM6928" s="5">
        <v>0</v>
      </c>
      <c r="AN6928" s="5">
        <f t="shared" si="1197"/>
        <v>0</v>
      </c>
      <c r="AO6928" s="5">
        <v>0</v>
      </c>
      <c r="AP6928" s="5">
        <v>0</v>
      </c>
      <c r="AQ6928" s="5">
        <f t="shared" si="1198"/>
        <v>0</v>
      </c>
      <c r="AR6928" s="5">
        <v>0</v>
      </c>
      <c r="AS6928" s="6"/>
      <c r="AT6928" s="5">
        <v>0</v>
      </c>
      <c r="AU6928" s="5">
        <v>0</v>
      </c>
      <c r="AV6928" t="str">
        <f t="shared" si="1191"/>
        <v>N</v>
      </c>
      <c r="AW6928" t="s">
        <v>60</v>
      </c>
      <c r="AX6928" t="s">
        <v>61</v>
      </c>
      <c r="AY6928" t="s">
        <v>2637</v>
      </c>
      <c r="AZ6928" t="s">
        <v>2637</v>
      </c>
      <c r="BA6928" t="str">
        <f t="shared" si="1192"/>
        <v>N</v>
      </c>
    </row>
    <row r="6929" spans="1:53">
      <c r="A6929" t="s">
        <v>436</v>
      </c>
      <c r="B6929" t="s">
        <v>54</v>
      </c>
      <c r="C6929" t="s">
        <v>89</v>
      </c>
      <c r="D6929">
        <v>2023</v>
      </c>
      <c r="F6929" t="s">
        <v>14990</v>
      </c>
      <c r="G6929" t="s">
        <v>14991</v>
      </c>
      <c r="H6929" t="s">
        <v>15872</v>
      </c>
      <c r="I6929" t="s">
        <v>15873</v>
      </c>
      <c r="J6929" t="s">
        <v>58</v>
      </c>
      <c r="K6929" t="s">
        <v>59</v>
      </c>
      <c r="L6929" s="5">
        <v>0</v>
      </c>
      <c r="M6929" s="5">
        <v>0</v>
      </c>
      <c r="N6929" s="5">
        <f t="shared" si="1188"/>
        <v>0</v>
      </c>
      <c r="O6929" s="5">
        <v>0</v>
      </c>
      <c r="P6929" s="5">
        <v>0</v>
      </c>
      <c r="Q6929" s="5">
        <f t="shared" si="1189"/>
        <v>0</v>
      </c>
      <c r="R6929" s="5">
        <v>0</v>
      </c>
      <c r="S6929" s="5">
        <v>0</v>
      </c>
      <c r="T6929" s="5">
        <f t="shared" si="1190"/>
        <v>0</v>
      </c>
      <c r="U6929" s="5">
        <v>0</v>
      </c>
      <c r="V6929" s="5">
        <v>0</v>
      </c>
      <c r="W6929" s="5">
        <v>0</v>
      </c>
      <c r="X6929" s="5">
        <v>0</v>
      </c>
      <c r="Y6929" s="5">
        <f t="shared" si="1193"/>
        <v>0</v>
      </c>
      <c r="Z6929" s="5">
        <v>0</v>
      </c>
      <c r="AA6929" s="5">
        <v>1</v>
      </c>
      <c r="AB6929" s="5">
        <f t="shared" si="1194"/>
        <v>1</v>
      </c>
      <c r="AC6929" s="5">
        <v>0</v>
      </c>
      <c r="AD6929" s="5">
        <v>0</v>
      </c>
      <c r="AE6929" s="5">
        <f t="shared" si="1195"/>
        <v>0</v>
      </c>
      <c r="AF6929" s="5">
        <v>0</v>
      </c>
      <c r="AG6929" s="6">
        <v>45154</v>
      </c>
      <c r="AH6929" s="5">
        <v>1</v>
      </c>
      <c r="AI6929" s="5">
        <v>0</v>
      </c>
      <c r="AJ6929" s="5">
        <v>0</v>
      </c>
      <c r="AK6929" s="5">
        <f t="shared" si="1196"/>
        <v>0</v>
      </c>
      <c r="AL6929" s="5">
        <v>0</v>
      </c>
      <c r="AM6929" s="5">
        <v>0</v>
      </c>
      <c r="AN6929" s="5">
        <f t="shared" si="1197"/>
        <v>0</v>
      </c>
      <c r="AO6929" s="5">
        <v>0</v>
      </c>
      <c r="AP6929" s="5">
        <v>0</v>
      </c>
      <c r="AQ6929" s="5">
        <f t="shared" si="1198"/>
        <v>0</v>
      </c>
      <c r="AR6929" s="5">
        <v>0</v>
      </c>
      <c r="AS6929" s="6"/>
      <c r="AT6929" s="5">
        <v>0</v>
      </c>
      <c r="AU6929" s="5">
        <v>0</v>
      </c>
      <c r="AV6929" t="str">
        <f t="shared" si="1191"/>
        <v>N</v>
      </c>
      <c r="AW6929" t="s">
        <v>60</v>
      </c>
      <c r="AX6929" t="s">
        <v>61</v>
      </c>
      <c r="AY6929" t="s">
        <v>2637</v>
      </c>
      <c r="AZ6929" t="s">
        <v>2637</v>
      </c>
      <c r="BA6929" t="str">
        <f t="shared" si="1192"/>
        <v>N</v>
      </c>
    </row>
    <row r="6930" spans="1:53">
      <c r="A6930" t="s">
        <v>436</v>
      </c>
      <c r="B6930" t="s">
        <v>54</v>
      </c>
      <c r="C6930" t="s">
        <v>89</v>
      </c>
      <c r="D6930">
        <v>2023</v>
      </c>
      <c r="F6930" t="s">
        <v>12288</v>
      </c>
      <c r="G6930" t="s">
        <v>15874</v>
      </c>
      <c r="H6930" t="s">
        <v>15875</v>
      </c>
      <c r="I6930" t="s">
        <v>15876</v>
      </c>
      <c r="J6930" t="s">
        <v>58</v>
      </c>
      <c r="K6930" t="s">
        <v>59</v>
      </c>
      <c r="L6930" s="5">
        <v>0</v>
      </c>
      <c r="M6930" s="5">
        <v>0</v>
      </c>
      <c r="N6930" s="5">
        <f t="shared" si="1188"/>
        <v>0</v>
      </c>
      <c r="O6930" s="5">
        <v>0</v>
      </c>
      <c r="P6930" s="5">
        <v>0</v>
      </c>
      <c r="Q6930" s="5">
        <f t="shared" si="1189"/>
        <v>0</v>
      </c>
      <c r="R6930" s="5">
        <v>0</v>
      </c>
      <c r="S6930" s="5">
        <v>0</v>
      </c>
      <c r="T6930" s="5">
        <f t="shared" si="1190"/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f t="shared" si="1193"/>
        <v>0</v>
      </c>
      <c r="Z6930" s="5">
        <v>0</v>
      </c>
      <c r="AA6930" s="5">
        <v>1</v>
      </c>
      <c r="AB6930" s="5">
        <f t="shared" si="1194"/>
        <v>1</v>
      </c>
      <c r="AC6930" s="5">
        <v>0</v>
      </c>
      <c r="AD6930" s="5">
        <v>0</v>
      </c>
      <c r="AE6930" s="5">
        <f t="shared" si="1195"/>
        <v>0</v>
      </c>
      <c r="AF6930" s="5">
        <v>0</v>
      </c>
      <c r="AG6930" s="6">
        <v>45146</v>
      </c>
      <c r="AH6930" s="5">
        <v>1</v>
      </c>
      <c r="AI6930" s="5">
        <v>0</v>
      </c>
      <c r="AJ6930" s="5">
        <v>0</v>
      </c>
      <c r="AK6930" s="5">
        <f t="shared" si="1196"/>
        <v>0</v>
      </c>
      <c r="AL6930" s="5">
        <v>0</v>
      </c>
      <c r="AM6930" s="5">
        <v>0</v>
      </c>
      <c r="AN6930" s="5">
        <f t="shared" si="1197"/>
        <v>0</v>
      </c>
      <c r="AO6930" s="5">
        <v>0</v>
      </c>
      <c r="AP6930" s="5">
        <v>0</v>
      </c>
      <c r="AQ6930" s="5">
        <f t="shared" si="1198"/>
        <v>0</v>
      </c>
      <c r="AR6930" s="5">
        <v>0</v>
      </c>
      <c r="AS6930" s="6"/>
      <c r="AT6930" s="5">
        <v>0</v>
      </c>
      <c r="AU6930" s="5">
        <v>0</v>
      </c>
      <c r="AV6930" t="str">
        <f t="shared" si="1191"/>
        <v>N</v>
      </c>
      <c r="AW6930" t="s">
        <v>60</v>
      </c>
      <c r="AX6930" t="s">
        <v>61</v>
      </c>
      <c r="AY6930" t="s">
        <v>2637</v>
      </c>
      <c r="AZ6930" t="s">
        <v>2637</v>
      </c>
      <c r="BA6930" t="str">
        <f t="shared" si="1192"/>
        <v>N</v>
      </c>
    </row>
    <row r="6931" spans="1:53">
      <c r="A6931" t="s">
        <v>436</v>
      </c>
      <c r="B6931" t="s">
        <v>54</v>
      </c>
      <c r="C6931" t="s">
        <v>89</v>
      </c>
      <c r="D6931">
        <v>2023</v>
      </c>
      <c r="F6931" t="s">
        <v>15877</v>
      </c>
      <c r="G6931" t="s">
        <v>15878</v>
      </c>
      <c r="H6931" t="s">
        <v>15879</v>
      </c>
      <c r="I6931" t="s">
        <v>15880</v>
      </c>
      <c r="J6931" t="s">
        <v>58</v>
      </c>
      <c r="K6931" t="s">
        <v>59</v>
      </c>
      <c r="L6931" s="5">
        <v>0</v>
      </c>
      <c r="M6931" s="5">
        <v>0</v>
      </c>
      <c r="N6931" s="5">
        <f t="shared" si="1188"/>
        <v>0</v>
      </c>
      <c r="O6931" s="5">
        <v>0</v>
      </c>
      <c r="P6931" s="5">
        <v>0</v>
      </c>
      <c r="Q6931" s="5">
        <f t="shared" si="1189"/>
        <v>0</v>
      </c>
      <c r="R6931" s="5">
        <v>0</v>
      </c>
      <c r="S6931" s="5">
        <v>0</v>
      </c>
      <c r="T6931" s="5">
        <f t="shared" si="1190"/>
        <v>0</v>
      </c>
      <c r="U6931" s="5">
        <v>0</v>
      </c>
      <c r="V6931" s="5">
        <v>0</v>
      </c>
      <c r="W6931" s="5">
        <v>0</v>
      </c>
      <c r="X6931" s="5">
        <v>0</v>
      </c>
      <c r="Y6931" s="5">
        <f t="shared" si="1193"/>
        <v>0</v>
      </c>
      <c r="Z6931" s="5">
        <v>0</v>
      </c>
      <c r="AA6931" s="5">
        <v>1</v>
      </c>
      <c r="AB6931" s="5">
        <f t="shared" si="1194"/>
        <v>1</v>
      </c>
      <c r="AC6931" s="5">
        <v>0</v>
      </c>
      <c r="AD6931" s="5">
        <v>0</v>
      </c>
      <c r="AE6931" s="5">
        <f t="shared" si="1195"/>
        <v>0</v>
      </c>
      <c r="AF6931" s="5">
        <v>0</v>
      </c>
      <c r="AG6931" s="6">
        <v>45161</v>
      </c>
      <c r="AH6931" s="5">
        <v>1</v>
      </c>
      <c r="AI6931" s="5">
        <v>0</v>
      </c>
      <c r="AJ6931" s="5">
        <v>0</v>
      </c>
      <c r="AK6931" s="5">
        <f t="shared" si="1196"/>
        <v>0</v>
      </c>
      <c r="AL6931" s="5">
        <v>0</v>
      </c>
      <c r="AM6931" s="5">
        <v>0</v>
      </c>
      <c r="AN6931" s="5">
        <f t="shared" si="1197"/>
        <v>0</v>
      </c>
      <c r="AO6931" s="5">
        <v>0</v>
      </c>
      <c r="AP6931" s="5">
        <v>0</v>
      </c>
      <c r="AQ6931" s="5">
        <f t="shared" si="1198"/>
        <v>0</v>
      </c>
      <c r="AR6931" s="5">
        <v>0</v>
      </c>
      <c r="AS6931" s="6"/>
      <c r="AT6931" s="5">
        <v>0</v>
      </c>
      <c r="AU6931" s="5">
        <v>0</v>
      </c>
      <c r="AV6931" t="str">
        <f t="shared" si="1191"/>
        <v>N</v>
      </c>
      <c r="AW6931" t="s">
        <v>60</v>
      </c>
      <c r="AX6931" t="s">
        <v>61</v>
      </c>
      <c r="AY6931" t="s">
        <v>2637</v>
      </c>
      <c r="AZ6931" t="s">
        <v>2637</v>
      </c>
      <c r="BA6931" t="str">
        <f t="shared" si="1192"/>
        <v>N</v>
      </c>
    </row>
    <row r="6932" spans="1:53">
      <c r="A6932" t="s">
        <v>436</v>
      </c>
      <c r="B6932" t="s">
        <v>54</v>
      </c>
      <c r="C6932" t="s">
        <v>89</v>
      </c>
      <c r="D6932">
        <v>2023</v>
      </c>
      <c r="F6932" t="s">
        <v>15881</v>
      </c>
      <c r="G6932" t="s">
        <v>15882</v>
      </c>
      <c r="H6932" t="s">
        <v>15883</v>
      </c>
      <c r="I6932" t="s">
        <v>15884</v>
      </c>
      <c r="J6932" t="s">
        <v>58</v>
      </c>
      <c r="K6932" t="s">
        <v>59</v>
      </c>
      <c r="L6932" s="5">
        <v>0</v>
      </c>
      <c r="M6932" s="5">
        <v>0</v>
      </c>
      <c r="N6932" s="5">
        <f t="shared" si="1188"/>
        <v>0</v>
      </c>
      <c r="O6932" s="5">
        <v>0</v>
      </c>
      <c r="P6932" s="5">
        <v>0</v>
      </c>
      <c r="Q6932" s="5">
        <f t="shared" si="1189"/>
        <v>0</v>
      </c>
      <c r="R6932" s="5">
        <v>0</v>
      </c>
      <c r="S6932" s="5">
        <v>0</v>
      </c>
      <c r="T6932" s="5">
        <f t="shared" si="1190"/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f t="shared" si="1193"/>
        <v>0</v>
      </c>
      <c r="Z6932" s="5">
        <v>0</v>
      </c>
      <c r="AA6932" s="5">
        <v>1</v>
      </c>
      <c r="AB6932" s="5">
        <f t="shared" si="1194"/>
        <v>1</v>
      </c>
      <c r="AC6932" s="5">
        <v>0</v>
      </c>
      <c r="AD6932" s="5">
        <v>0</v>
      </c>
      <c r="AE6932" s="5">
        <f t="shared" si="1195"/>
        <v>0</v>
      </c>
      <c r="AF6932" s="5">
        <v>0</v>
      </c>
      <c r="AG6932" s="6">
        <v>45246</v>
      </c>
      <c r="AH6932" s="5">
        <v>1</v>
      </c>
      <c r="AI6932" s="5">
        <v>0</v>
      </c>
      <c r="AJ6932" s="5">
        <v>0</v>
      </c>
      <c r="AK6932" s="5">
        <f t="shared" si="1196"/>
        <v>0</v>
      </c>
      <c r="AL6932" s="5">
        <v>0</v>
      </c>
      <c r="AM6932" s="5">
        <v>0</v>
      </c>
      <c r="AN6932" s="5">
        <f t="shared" si="1197"/>
        <v>0</v>
      </c>
      <c r="AO6932" s="5">
        <v>0</v>
      </c>
      <c r="AP6932" s="5">
        <v>0</v>
      </c>
      <c r="AQ6932" s="5">
        <f t="shared" si="1198"/>
        <v>0</v>
      </c>
      <c r="AR6932" s="5">
        <v>0</v>
      </c>
      <c r="AS6932" s="6"/>
      <c r="AT6932" s="5">
        <v>0</v>
      </c>
      <c r="AU6932" s="5">
        <v>0</v>
      </c>
      <c r="AV6932" t="str">
        <f t="shared" si="1191"/>
        <v>N</v>
      </c>
      <c r="AW6932" t="s">
        <v>60</v>
      </c>
      <c r="AX6932" t="s">
        <v>61</v>
      </c>
      <c r="AY6932" t="s">
        <v>2637</v>
      </c>
      <c r="AZ6932" t="s">
        <v>2637</v>
      </c>
      <c r="BA6932" t="str">
        <f t="shared" si="1192"/>
        <v>N</v>
      </c>
    </row>
    <row r="6933" spans="1:53">
      <c r="A6933" t="s">
        <v>436</v>
      </c>
      <c r="B6933" t="s">
        <v>54</v>
      </c>
      <c r="C6933" t="s">
        <v>89</v>
      </c>
      <c r="D6933">
        <v>2023</v>
      </c>
      <c r="F6933" t="s">
        <v>15733</v>
      </c>
      <c r="G6933" t="s">
        <v>15885</v>
      </c>
      <c r="H6933" t="s">
        <v>7369</v>
      </c>
      <c r="I6933" t="s">
        <v>15886</v>
      </c>
      <c r="J6933" t="s">
        <v>58</v>
      </c>
      <c r="K6933" t="s">
        <v>59</v>
      </c>
      <c r="L6933" s="5">
        <v>0</v>
      </c>
      <c r="M6933" s="5">
        <v>0</v>
      </c>
      <c r="N6933" s="5">
        <f t="shared" si="1188"/>
        <v>0</v>
      </c>
      <c r="O6933" s="5">
        <v>0</v>
      </c>
      <c r="P6933" s="5">
        <v>0</v>
      </c>
      <c r="Q6933" s="5">
        <f t="shared" si="1189"/>
        <v>0</v>
      </c>
      <c r="R6933" s="5">
        <v>0</v>
      </c>
      <c r="S6933" s="5">
        <v>0</v>
      </c>
      <c r="T6933" s="5">
        <f t="shared" si="1190"/>
        <v>0</v>
      </c>
      <c r="U6933" s="5">
        <v>0</v>
      </c>
      <c r="V6933" s="5">
        <v>0</v>
      </c>
      <c r="W6933" s="5">
        <v>0</v>
      </c>
      <c r="X6933" s="5">
        <v>0</v>
      </c>
      <c r="Y6933" s="5">
        <f t="shared" si="1193"/>
        <v>0</v>
      </c>
      <c r="Z6933" s="5">
        <v>0</v>
      </c>
      <c r="AA6933" s="5">
        <v>1</v>
      </c>
      <c r="AB6933" s="5">
        <f t="shared" si="1194"/>
        <v>1</v>
      </c>
      <c r="AC6933" s="5">
        <v>0</v>
      </c>
      <c r="AD6933" s="5">
        <v>0</v>
      </c>
      <c r="AE6933" s="5">
        <f t="shared" si="1195"/>
        <v>0</v>
      </c>
      <c r="AF6933" s="5">
        <v>0</v>
      </c>
      <c r="AG6933" s="6">
        <v>45145</v>
      </c>
      <c r="AH6933" s="5">
        <v>1</v>
      </c>
      <c r="AI6933" s="5">
        <v>0</v>
      </c>
      <c r="AJ6933" s="5">
        <v>0</v>
      </c>
      <c r="AK6933" s="5">
        <f t="shared" si="1196"/>
        <v>0</v>
      </c>
      <c r="AL6933" s="5">
        <v>0</v>
      </c>
      <c r="AM6933" s="5">
        <v>0</v>
      </c>
      <c r="AN6933" s="5">
        <f t="shared" si="1197"/>
        <v>0</v>
      </c>
      <c r="AO6933" s="5">
        <v>0</v>
      </c>
      <c r="AP6933" s="5">
        <v>0</v>
      </c>
      <c r="AQ6933" s="5">
        <f t="shared" si="1198"/>
        <v>0</v>
      </c>
      <c r="AR6933" s="5">
        <v>0</v>
      </c>
      <c r="AS6933" s="6"/>
      <c r="AT6933" s="5">
        <v>0</v>
      </c>
      <c r="AU6933" s="5">
        <v>0</v>
      </c>
      <c r="AV6933" t="str">
        <f t="shared" si="1191"/>
        <v>N</v>
      </c>
      <c r="AW6933" t="s">
        <v>60</v>
      </c>
      <c r="AX6933" t="s">
        <v>61</v>
      </c>
      <c r="AY6933" t="s">
        <v>2637</v>
      </c>
      <c r="AZ6933" t="s">
        <v>2637</v>
      </c>
      <c r="BA6933" t="str">
        <f t="shared" si="1192"/>
        <v>N</v>
      </c>
    </row>
    <row r="6934" spans="1:53">
      <c r="A6934" t="s">
        <v>436</v>
      </c>
      <c r="B6934" t="s">
        <v>54</v>
      </c>
      <c r="C6934" t="s">
        <v>89</v>
      </c>
      <c r="D6934">
        <v>2023</v>
      </c>
      <c r="F6934" t="s">
        <v>10634</v>
      </c>
      <c r="G6934" t="s">
        <v>10635</v>
      </c>
      <c r="H6934" t="s">
        <v>15887</v>
      </c>
      <c r="I6934" t="s">
        <v>15888</v>
      </c>
      <c r="J6934" t="s">
        <v>58</v>
      </c>
      <c r="K6934" t="s">
        <v>59</v>
      </c>
      <c r="L6934" s="5">
        <v>0</v>
      </c>
      <c r="M6934" s="5">
        <v>0</v>
      </c>
      <c r="N6934" s="5">
        <f t="shared" si="1188"/>
        <v>0</v>
      </c>
      <c r="O6934" s="5">
        <v>0</v>
      </c>
      <c r="P6934" s="5">
        <v>0</v>
      </c>
      <c r="Q6934" s="5">
        <f t="shared" si="1189"/>
        <v>0</v>
      </c>
      <c r="R6934" s="5">
        <v>0</v>
      </c>
      <c r="S6934" s="5">
        <v>0</v>
      </c>
      <c r="T6934" s="5">
        <f t="shared" si="1190"/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f t="shared" si="1193"/>
        <v>0</v>
      </c>
      <c r="Z6934" s="5">
        <v>0</v>
      </c>
      <c r="AA6934" s="5">
        <v>1</v>
      </c>
      <c r="AB6934" s="5">
        <f t="shared" si="1194"/>
        <v>1</v>
      </c>
      <c r="AC6934" s="5">
        <v>0</v>
      </c>
      <c r="AD6934" s="5">
        <v>0</v>
      </c>
      <c r="AE6934" s="5">
        <f t="shared" si="1195"/>
        <v>0</v>
      </c>
      <c r="AF6934" s="5">
        <v>0</v>
      </c>
      <c r="AG6934" s="6">
        <v>45251</v>
      </c>
      <c r="AH6934" s="5">
        <v>1</v>
      </c>
      <c r="AI6934" s="5">
        <v>0</v>
      </c>
      <c r="AJ6934" s="5">
        <v>0</v>
      </c>
      <c r="AK6934" s="5">
        <f t="shared" si="1196"/>
        <v>0</v>
      </c>
      <c r="AL6934" s="5">
        <v>0</v>
      </c>
      <c r="AM6934" s="5">
        <v>0</v>
      </c>
      <c r="AN6934" s="5">
        <f t="shared" si="1197"/>
        <v>0</v>
      </c>
      <c r="AO6934" s="5">
        <v>0</v>
      </c>
      <c r="AP6934" s="5">
        <v>0</v>
      </c>
      <c r="AQ6934" s="5">
        <f t="shared" si="1198"/>
        <v>0</v>
      </c>
      <c r="AR6934" s="5">
        <v>0</v>
      </c>
      <c r="AS6934" s="6"/>
      <c r="AT6934" s="5">
        <v>0</v>
      </c>
      <c r="AU6934" s="5">
        <v>0</v>
      </c>
      <c r="AV6934" t="str">
        <f t="shared" si="1191"/>
        <v>N</v>
      </c>
      <c r="AW6934" t="s">
        <v>60</v>
      </c>
      <c r="AX6934" t="s">
        <v>61</v>
      </c>
      <c r="AY6934" t="s">
        <v>2637</v>
      </c>
      <c r="AZ6934" t="s">
        <v>2637</v>
      </c>
      <c r="BA6934" t="str">
        <f t="shared" si="1192"/>
        <v>N</v>
      </c>
    </row>
    <row r="6935" spans="1:53">
      <c r="A6935" t="s">
        <v>436</v>
      </c>
      <c r="B6935" t="s">
        <v>54</v>
      </c>
      <c r="C6935" t="s">
        <v>89</v>
      </c>
      <c r="D6935">
        <v>2023</v>
      </c>
      <c r="F6935" t="s">
        <v>6453</v>
      </c>
      <c r="G6935" t="s">
        <v>6454</v>
      </c>
      <c r="H6935" t="s">
        <v>6904</v>
      </c>
      <c r="I6935" t="s">
        <v>15889</v>
      </c>
      <c r="J6935" t="s">
        <v>58</v>
      </c>
      <c r="K6935" t="s">
        <v>59</v>
      </c>
      <c r="L6935" s="5">
        <v>0</v>
      </c>
      <c r="M6935" s="5">
        <v>0</v>
      </c>
      <c r="N6935" s="5">
        <f t="shared" si="1188"/>
        <v>0</v>
      </c>
      <c r="O6935" s="5">
        <v>0</v>
      </c>
      <c r="P6935" s="5">
        <v>0</v>
      </c>
      <c r="Q6935" s="5">
        <f t="shared" si="1189"/>
        <v>0</v>
      </c>
      <c r="R6935" s="5">
        <v>0</v>
      </c>
      <c r="S6935" s="5">
        <v>0</v>
      </c>
      <c r="T6935" s="5">
        <f t="shared" si="1190"/>
        <v>0</v>
      </c>
      <c r="U6935" s="5">
        <v>0</v>
      </c>
      <c r="V6935" s="5">
        <v>0</v>
      </c>
      <c r="W6935" s="5">
        <v>0</v>
      </c>
      <c r="X6935" s="5">
        <v>0</v>
      </c>
      <c r="Y6935" s="5">
        <f t="shared" si="1193"/>
        <v>0</v>
      </c>
      <c r="Z6935" s="5">
        <v>0</v>
      </c>
      <c r="AA6935" s="5">
        <v>1</v>
      </c>
      <c r="AB6935" s="5">
        <f t="shared" si="1194"/>
        <v>1</v>
      </c>
      <c r="AC6935" s="5">
        <v>0</v>
      </c>
      <c r="AD6935" s="5">
        <v>0</v>
      </c>
      <c r="AE6935" s="5">
        <f t="shared" si="1195"/>
        <v>0</v>
      </c>
      <c r="AF6935" s="5">
        <v>0</v>
      </c>
      <c r="AG6935" s="6">
        <v>44944</v>
      </c>
      <c r="AH6935" s="5">
        <v>1</v>
      </c>
      <c r="AI6935" s="5">
        <v>0</v>
      </c>
      <c r="AJ6935" s="5">
        <v>0</v>
      </c>
      <c r="AK6935" s="5">
        <f t="shared" si="1196"/>
        <v>0</v>
      </c>
      <c r="AL6935" s="5">
        <v>0</v>
      </c>
      <c r="AM6935" s="5">
        <v>0</v>
      </c>
      <c r="AN6935" s="5">
        <f t="shared" si="1197"/>
        <v>0</v>
      </c>
      <c r="AO6935" s="5">
        <v>0</v>
      </c>
      <c r="AP6935" s="5">
        <v>0</v>
      </c>
      <c r="AQ6935" s="5">
        <f t="shared" si="1198"/>
        <v>0</v>
      </c>
      <c r="AR6935" s="5">
        <v>0</v>
      </c>
      <c r="AS6935" s="6"/>
      <c r="AT6935" s="5">
        <v>0</v>
      </c>
      <c r="AU6935" s="5">
        <v>0</v>
      </c>
      <c r="AV6935" t="str">
        <f t="shared" si="1191"/>
        <v>N</v>
      </c>
      <c r="AW6935" t="s">
        <v>60</v>
      </c>
      <c r="AX6935" t="s">
        <v>61</v>
      </c>
      <c r="AY6935" t="s">
        <v>2637</v>
      </c>
      <c r="AZ6935" t="s">
        <v>2637</v>
      </c>
      <c r="BA6935" t="str">
        <f t="shared" si="1192"/>
        <v>N</v>
      </c>
    </row>
    <row r="6936" spans="1:53">
      <c r="A6936" t="s">
        <v>436</v>
      </c>
      <c r="B6936" t="s">
        <v>54</v>
      </c>
      <c r="C6936" t="s">
        <v>89</v>
      </c>
      <c r="D6936">
        <v>2023</v>
      </c>
      <c r="F6936" t="s">
        <v>15890</v>
      </c>
      <c r="G6936" t="s">
        <v>15891</v>
      </c>
      <c r="H6936" t="s">
        <v>12147</v>
      </c>
      <c r="I6936" t="s">
        <v>15892</v>
      </c>
      <c r="J6936" t="s">
        <v>58</v>
      </c>
      <c r="K6936" t="s">
        <v>59</v>
      </c>
      <c r="L6936" s="5">
        <v>0</v>
      </c>
      <c r="M6936" s="5">
        <v>0</v>
      </c>
      <c r="N6936" s="5">
        <f t="shared" si="1188"/>
        <v>0</v>
      </c>
      <c r="O6936" s="5">
        <v>0</v>
      </c>
      <c r="P6936" s="5">
        <v>0</v>
      </c>
      <c r="Q6936" s="5">
        <f t="shared" si="1189"/>
        <v>0</v>
      </c>
      <c r="R6936" s="5">
        <v>0</v>
      </c>
      <c r="S6936" s="5">
        <v>0</v>
      </c>
      <c r="T6936" s="5">
        <f t="shared" si="1190"/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f t="shared" si="1193"/>
        <v>0</v>
      </c>
      <c r="Z6936" s="5">
        <v>0</v>
      </c>
      <c r="AA6936" s="5">
        <v>1</v>
      </c>
      <c r="AB6936" s="5">
        <f t="shared" si="1194"/>
        <v>1</v>
      </c>
      <c r="AC6936" s="5">
        <v>0</v>
      </c>
      <c r="AD6936" s="5">
        <v>0</v>
      </c>
      <c r="AE6936" s="5">
        <f t="shared" si="1195"/>
        <v>0</v>
      </c>
      <c r="AF6936" s="5">
        <v>0</v>
      </c>
      <c r="AG6936" s="6">
        <v>44980</v>
      </c>
      <c r="AH6936" s="5">
        <v>1</v>
      </c>
      <c r="AI6936" s="5">
        <v>0</v>
      </c>
      <c r="AJ6936" s="5">
        <v>0</v>
      </c>
      <c r="AK6936" s="5">
        <f t="shared" si="1196"/>
        <v>0</v>
      </c>
      <c r="AL6936" s="5">
        <v>0</v>
      </c>
      <c r="AM6936" s="5">
        <v>0</v>
      </c>
      <c r="AN6936" s="5">
        <f t="shared" si="1197"/>
        <v>0</v>
      </c>
      <c r="AO6936" s="5">
        <v>0</v>
      </c>
      <c r="AP6936" s="5">
        <v>0</v>
      </c>
      <c r="AQ6936" s="5">
        <f t="shared" si="1198"/>
        <v>0</v>
      </c>
      <c r="AR6936" s="5">
        <v>0</v>
      </c>
      <c r="AS6936" s="6"/>
      <c r="AT6936" s="5">
        <v>0</v>
      </c>
      <c r="AU6936" s="5">
        <v>0</v>
      </c>
      <c r="AV6936" t="str">
        <f t="shared" si="1191"/>
        <v>N</v>
      </c>
      <c r="AW6936" t="s">
        <v>60</v>
      </c>
      <c r="AX6936" t="s">
        <v>61</v>
      </c>
      <c r="AY6936" t="s">
        <v>2637</v>
      </c>
      <c r="AZ6936" t="s">
        <v>2637</v>
      </c>
      <c r="BA6936" t="str">
        <f t="shared" si="1192"/>
        <v>N</v>
      </c>
    </row>
    <row r="6937" spans="1:53">
      <c r="A6937" t="s">
        <v>436</v>
      </c>
      <c r="B6937" t="s">
        <v>54</v>
      </c>
      <c r="C6937" t="s">
        <v>89</v>
      </c>
      <c r="D6937">
        <v>2023</v>
      </c>
      <c r="F6937" t="s">
        <v>15741</v>
      </c>
      <c r="G6937" t="s">
        <v>15893</v>
      </c>
      <c r="H6937" t="s">
        <v>2754</v>
      </c>
      <c r="I6937" t="s">
        <v>15894</v>
      </c>
      <c r="J6937" t="s">
        <v>58</v>
      </c>
      <c r="K6937" t="s">
        <v>59</v>
      </c>
      <c r="L6937" s="5">
        <v>0</v>
      </c>
      <c r="M6937" s="5">
        <v>0</v>
      </c>
      <c r="N6937" s="5">
        <f t="shared" si="1188"/>
        <v>0</v>
      </c>
      <c r="O6937" s="5">
        <v>0</v>
      </c>
      <c r="P6937" s="5">
        <v>0</v>
      </c>
      <c r="Q6937" s="5">
        <f t="shared" si="1189"/>
        <v>0</v>
      </c>
      <c r="R6937" s="5">
        <v>0</v>
      </c>
      <c r="S6937" s="5">
        <v>0</v>
      </c>
      <c r="T6937" s="5">
        <f t="shared" si="1190"/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f t="shared" si="1193"/>
        <v>0</v>
      </c>
      <c r="Z6937" s="5">
        <v>0</v>
      </c>
      <c r="AA6937" s="5">
        <v>1</v>
      </c>
      <c r="AB6937" s="5">
        <f t="shared" si="1194"/>
        <v>1</v>
      </c>
      <c r="AC6937" s="5">
        <v>0</v>
      </c>
      <c r="AD6937" s="5">
        <v>0</v>
      </c>
      <c r="AE6937" s="5">
        <f t="shared" si="1195"/>
        <v>0</v>
      </c>
      <c r="AF6937" s="5">
        <v>0</v>
      </c>
      <c r="AG6937" s="6">
        <v>44985</v>
      </c>
      <c r="AH6937" s="5">
        <v>1</v>
      </c>
      <c r="AI6937" s="5">
        <v>0</v>
      </c>
      <c r="AJ6937" s="5">
        <v>0</v>
      </c>
      <c r="AK6937" s="5">
        <f t="shared" si="1196"/>
        <v>0</v>
      </c>
      <c r="AL6937" s="5">
        <v>0</v>
      </c>
      <c r="AM6937" s="5">
        <v>0</v>
      </c>
      <c r="AN6937" s="5">
        <f t="shared" si="1197"/>
        <v>0</v>
      </c>
      <c r="AO6937" s="5">
        <v>0</v>
      </c>
      <c r="AP6937" s="5">
        <v>0</v>
      </c>
      <c r="AQ6937" s="5">
        <f t="shared" si="1198"/>
        <v>0</v>
      </c>
      <c r="AR6937" s="5">
        <v>0</v>
      </c>
      <c r="AS6937" s="6"/>
      <c r="AT6937" s="5">
        <v>0</v>
      </c>
      <c r="AU6937" s="5">
        <v>0</v>
      </c>
      <c r="AV6937" t="str">
        <f t="shared" si="1191"/>
        <v>N</v>
      </c>
      <c r="AW6937" t="s">
        <v>60</v>
      </c>
      <c r="AX6937" t="s">
        <v>61</v>
      </c>
      <c r="AY6937" t="s">
        <v>2637</v>
      </c>
      <c r="AZ6937" t="s">
        <v>2637</v>
      </c>
      <c r="BA6937" t="str">
        <f t="shared" si="1192"/>
        <v>N</v>
      </c>
    </row>
    <row r="6938" spans="1:53">
      <c r="A6938" t="s">
        <v>436</v>
      </c>
      <c r="B6938" t="s">
        <v>54</v>
      </c>
      <c r="C6938" t="s">
        <v>89</v>
      </c>
      <c r="D6938">
        <v>2023</v>
      </c>
      <c r="F6938" t="s">
        <v>15302</v>
      </c>
      <c r="G6938" t="s">
        <v>15303</v>
      </c>
      <c r="H6938" t="s">
        <v>15096</v>
      </c>
      <c r="I6938" t="s">
        <v>15895</v>
      </c>
      <c r="J6938" t="s">
        <v>58</v>
      </c>
      <c r="K6938" t="s">
        <v>59</v>
      </c>
      <c r="L6938" s="5">
        <v>0</v>
      </c>
      <c r="M6938" s="5">
        <v>0</v>
      </c>
      <c r="N6938" s="5">
        <f t="shared" si="1188"/>
        <v>0</v>
      </c>
      <c r="O6938" s="5">
        <v>0</v>
      </c>
      <c r="P6938" s="5">
        <v>0</v>
      </c>
      <c r="Q6938" s="5">
        <f t="shared" si="1189"/>
        <v>0</v>
      </c>
      <c r="R6938" s="5">
        <v>0</v>
      </c>
      <c r="S6938" s="5">
        <v>0</v>
      </c>
      <c r="T6938" s="5">
        <f t="shared" si="1190"/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f t="shared" si="1193"/>
        <v>0</v>
      </c>
      <c r="Z6938" s="5">
        <v>0</v>
      </c>
      <c r="AA6938" s="5">
        <v>1</v>
      </c>
      <c r="AB6938" s="5">
        <f t="shared" si="1194"/>
        <v>1</v>
      </c>
      <c r="AC6938" s="5">
        <v>0</v>
      </c>
      <c r="AD6938" s="5">
        <v>0</v>
      </c>
      <c r="AE6938" s="5">
        <f t="shared" si="1195"/>
        <v>0</v>
      </c>
      <c r="AF6938" s="5">
        <v>0</v>
      </c>
      <c r="AG6938" s="6">
        <v>45266</v>
      </c>
      <c r="AH6938" s="5">
        <v>1</v>
      </c>
      <c r="AI6938" s="5">
        <v>0</v>
      </c>
      <c r="AJ6938" s="5">
        <v>0</v>
      </c>
      <c r="AK6938" s="5">
        <f t="shared" si="1196"/>
        <v>0</v>
      </c>
      <c r="AL6938" s="5">
        <v>0</v>
      </c>
      <c r="AM6938" s="5">
        <v>0</v>
      </c>
      <c r="AN6938" s="5">
        <f t="shared" si="1197"/>
        <v>0</v>
      </c>
      <c r="AO6938" s="5">
        <v>0</v>
      </c>
      <c r="AP6938" s="5">
        <v>0</v>
      </c>
      <c r="AQ6938" s="5">
        <f t="shared" si="1198"/>
        <v>0</v>
      </c>
      <c r="AR6938" s="5">
        <v>0</v>
      </c>
      <c r="AS6938" s="6"/>
      <c r="AT6938" s="5">
        <v>0</v>
      </c>
      <c r="AU6938" s="5">
        <v>0</v>
      </c>
      <c r="AV6938" t="str">
        <f t="shared" si="1191"/>
        <v>N</v>
      </c>
      <c r="AW6938" t="s">
        <v>60</v>
      </c>
      <c r="AX6938" t="s">
        <v>61</v>
      </c>
      <c r="AY6938" t="s">
        <v>2637</v>
      </c>
      <c r="AZ6938" t="s">
        <v>2637</v>
      </c>
      <c r="BA6938" t="str">
        <f t="shared" si="1192"/>
        <v>N</v>
      </c>
    </row>
    <row r="6939" spans="1:53">
      <c r="A6939" t="s">
        <v>436</v>
      </c>
      <c r="B6939" t="s">
        <v>54</v>
      </c>
      <c r="C6939" t="s">
        <v>89</v>
      </c>
      <c r="D6939">
        <v>2023</v>
      </c>
      <c r="F6939" t="s">
        <v>15896</v>
      </c>
      <c r="G6939" t="s">
        <v>15897</v>
      </c>
      <c r="H6939" t="s">
        <v>15898</v>
      </c>
      <c r="I6939" t="s">
        <v>15899</v>
      </c>
      <c r="J6939" t="s">
        <v>58</v>
      </c>
      <c r="K6939" t="s">
        <v>59</v>
      </c>
      <c r="L6939" s="5">
        <v>0</v>
      </c>
      <c r="M6939" s="5">
        <v>0</v>
      </c>
      <c r="N6939" s="5">
        <f t="shared" si="1188"/>
        <v>0</v>
      </c>
      <c r="O6939" s="5">
        <v>0</v>
      </c>
      <c r="P6939" s="5">
        <v>0</v>
      </c>
      <c r="Q6939" s="5">
        <f t="shared" si="1189"/>
        <v>0</v>
      </c>
      <c r="R6939" s="5">
        <v>0</v>
      </c>
      <c r="S6939" s="5">
        <v>0</v>
      </c>
      <c r="T6939" s="5">
        <f t="shared" si="1190"/>
        <v>0</v>
      </c>
      <c r="U6939" s="5">
        <v>0</v>
      </c>
      <c r="V6939" s="5">
        <v>0</v>
      </c>
      <c r="W6939" s="5">
        <v>0</v>
      </c>
      <c r="X6939" s="5">
        <v>0</v>
      </c>
      <c r="Y6939" s="5">
        <f t="shared" si="1193"/>
        <v>0</v>
      </c>
      <c r="Z6939" s="5">
        <v>0</v>
      </c>
      <c r="AA6939" s="5">
        <v>1</v>
      </c>
      <c r="AB6939" s="5">
        <f t="shared" si="1194"/>
        <v>1</v>
      </c>
      <c r="AC6939" s="5">
        <v>0</v>
      </c>
      <c r="AD6939" s="5">
        <v>0</v>
      </c>
      <c r="AE6939" s="5">
        <f t="shared" si="1195"/>
        <v>0</v>
      </c>
      <c r="AF6939" s="5">
        <v>0</v>
      </c>
      <c r="AG6939" s="6">
        <v>45259</v>
      </c>
      <c r="AH6939" s="5">
        <v>1</v>
      </c>
      <c r="AI6939" s="5">
        <v>0</v>
      </c>
      <c r="AJ6939" s="5">
        <v>0</v>
      </c>
      <c r="AK6939" s="5">
        <f t="shared" si="1196"/>
        <v>0</v>
      </c>
      <c r="AL6939" s="5">
        <v>0</v>
      </c>
      <c r="AM6939" s="5">
        <v>0</v>
      </c>
      <c r="AN6939" s="5">
        <f t="shared" si="1197"/>
        <v>0</v>
      </c>
      <c r="AO6939" s="5">
        <v>0</v>
      </c>
      <c r="AP6939" s="5">
        <v>0</v>
      </c>
      <c r="AQ6939" s="5">
        <f t="shared" si="1198"/>
        <v>0</v>
      </c>
      <c r="AR6939" s="5">
        <v>0</v>
      </c>
      <c r="AS6939" s="6"/>
      <c r="AT6939" s="5">
        <v>0</v>
      </c>
      <c r="AU6939" s="5">
        <v>0</v>
      </c>
      <c r="AV6939" t="str">
        <f t="shared" si="1191"/>
        <v>N</v>
      </c>
      <c r="AW6939" t="s">
        <v>60</v>
      </c>
      <c r="AX6939" t="s">
        <v>61</v>
      </c>
      <c r="AY6939" t="s">
        <v>2637</v>
      </c>
      <c r="AZ6939" t="s">
        <v>2637</v>
      </c>
      <c r="BA6939" t="str">
        <f t="shared" si="1192"/>
        <v>N</v>
      </c>
    </row>
    <row r="6940" spans="1:53">
      <c r="A6940" t="s">
        <v>436</v>
      </c>
      <c r="B6940" t="s">
        <v>54</v>
      </c>
      <c r="C6940" t="s">
        <v>89</v>
      </c>
      <c r="D6940">
        <v>2023</v>
      </c>
      <c r="F6940" t="s">
        <v>15761</v>
      </c>
      <c r="G6940" t="s">
        <v>15762</v>
      </c>
      <c r="H6940" t="s">
        <v>15900</v>
      </c>
      <c r="I6940" t="s">
        <v>15901</v>
      </c>
      <c r="J6940" t="s">
        <v>58</v>
      </c>
      <c r="K6940" t="s">
        <v>59</v>
      </c>
      <c r="L6940" s="5">
        <v>0</v>
      </c>
      <c r="M6940" s="5">
        <v>0</v>
      </c>
      <c r="N6940" s="5">
        <f t="shared" si="1188"/>
        <v>0</v>
      </c>
      <c r="O6940" s="5">
        <v>0</v>
      </c>
      <c r="P6940" s="5">
        <v>0</v>
      </c>
      <c r="Q6940" s="5">
        <f t="shared" si="1189"/>
        <v>0</v>
      </c>
      <c r="R6940" s="5">
        <v>0</v>
      </c>
      <c r="S6940" s="5">
        <v>0</v>
      </c>
      <c r="T6940" s="5">
        <f t="shared" si="1190"/>
        <v>0</v>
      </c>
      <c r="U6940" s="5">
        <v>0</v>
      </c>
      <c r="V6940" s="5">
        <v>0</v>
      </c>
      <c r="W6940" s="5">
        <v>0</v>
      </c>
      <c r="X6940" s="5">
        <v>0</v>
      </c>
      <c r="Y6940" s="5">
        <f t="shared" si="1193"/>
        <v>0</v>
      </c>
      <c r="Z6940" s="5">
        <v>0</v>
      </c>
      <c r="AA6940" s="5">
        <v>1</v>
      </c>
      <c r="AB6940" s="5">
        <f t="shared" si="1194"/>
        <v>1</v>
      </c>
      <c r="AC6940" s="5">
        <v>0</v>
      </c>
      <c r="AD6940" s="5">
        <v>0</v>
      </c>
      <c r="AE6940" s="5">
        <f t="shared" si="1195"/>
        <v>0</v>
      </c>
      <c r="AF6940" s="5">
        <v>0</v>
      </c>
      <c r="AG6940" s="6">
        <v>45034</v>
      </c>
      <c r="AH6940" s="5">
        <v>1</v>
      </c>
      <c r="AI6940" s="5">
        <v>0</v>
      </c>
      <c r="AJ6940" s="5">
        <v>0</v>
      </c>
      <c r="AK6940" s="5">
        <f t="shared" si="1196"/>
        <v>0</v>
      </c>
      <c r="AL6940" s="5">
        <v>0</v>
      </c>
      <c r="AM6940" s="5">
        <v>0</v>
      </c>
      <c r="AN6940" s="5">
        <f t="shared" si="1197"/>
        <v>0</v>
      </c>
      <c r="AO6940" s="5">
        <v>0</v>
      </c>
      <c r="AP6940" s="5">
        <v>0</v>
      </c>
      <c r="AQ6940" s="5">
        <f t="shared" si="1198"/>
        <v>0</v>
      </c>
      <c r="AR6940" s="5">
        <v>0</v>
      </c>
      <c r="AS6940" s="6"/>
      <c r="AT6940" s="5">
        <v>0</v>
      </c>
      <c r="AU6940" s="5">
        <v>0</v>
      </c>
      <c r="AV6940" t="str">
        <f t="shared" si="1191"/>
        <v>N</v>
      </c>
      <c r="AW6940" t="s">
        <v>60</v>
      </c>
      <c r="AX6940" t="s">
        <v>61</v>
      </c>
      <c r="AY6940" t="s">
        <v>2637</v>
      </c>
      <c r="AZ6940" t="s">
        <v>2637</v>
      </c>
      <c r="BA6940" t="str">
        <f t="shared" si="1192"/>
        <v>N</v>
      </c>
    </row>
    <row r="6941" spans="1:53">
      <c r="A6941" t="s">
        <v>436</v>
      </c>
      <c r="B6941" t="s">
        <v>54</v>
      </c>
      <c r="C6941" t="s">
        <v>89</v>
      </c>
      <c r="D6941">
        <v>2023</v>
      </c>
      <c r="F6941" t="s">
        <v>15902</v>
      </c>
      <c r="G6941" t="s">
        <v>15903</v>
      </c>
      <c r="H6941" t="s">
        <v>5071</v>
      </c>
      <c r="I6941" t="s">
        <v>15904</v>
      </c>
      <c r="J6941" t="s">
        <v>58</v>
      </c>
      <c r="K6941" t="s">
        <v>59</v>
      </c>
      <c r="L6941" s="5">
        <v>0</v>
      </c>
      <c r="M6941" s="5">
        <v>0</v>
      </c>
      <c r="N6941" s="5">
        <f t="shared" si="1188"/>
        <v>0</v>
      </c>
      <c r="O6941" s="5">
        <v>0</v>
      </c>
      <c r="P6941" s="5">
        <v>0</v>
      </c>
      <c r="Q6941" s="5">
        <f t="shared" si="1189"/>
        <v>0</v>
      </c>
      <c r="R6941" s="5">
        <v>0</v>
      </c>
      <c r="S6941" s="5">
        <v>0</v>
      </c>
      <c r="T6941" s="5">
        <f t="shared" si="1190"/>
        <v>0</v>
      </c>
      <c r="U6941" s="5">
        <v>0</v>
      </c>
      <c r="V6941" s="5">
        <v>0</v>
      </c>
      <c r="W6941" s="5">
        <v>0</v>
      </c>
      <c r="X6941" s="5">
        <v>0</v>
      </c>
      <c r="Y6941" s="5">
        <f t="shared" si="1193"/>
        <v>0</v>
      </c>
      <c r="Z6941" s="5">
        <v>0</v>
      </c>
      <c r="AA6941" s="5">
        <v>1</v>
      </c>
      <c r="AB6941" s="5">
        <f t="shared" si="1194"/>
        <v>1</v>
      </c>
      <c r="AC6941" s="5">
        <v>0</v>
      </c>
      <c r="AD6941" s="5">
        <v>0</v>
      </c>
      <c r="AE6941" s="5">
        <f t="shared" si="1195"/>
        <v>0</v>
      </c>
      <c r="AF6941" s="5">
        <v>0</v>
      </c>
      <c r="AG6941" s="6">
        <v>44970</v>
      </c>
      <c r="AH6941" s="5">
        <v>1</v>
      </c>
      <c r="AI6941" s="5">
        <v>0</v>
      </c>
      <c r="AJ6941" s="5">
        <v>0</v>
      </c>
      <c r="AK6941" s="5">
        <f t="shared" si="1196"/>
        <v>0</v>
      </c>
      <c r="AL6941" s="5">
        <v>0</v>
      </c>
      <c r="AM6941" s="5">
        <v>0</v>
      </c>
      <c r="AN6941" s="5">
        <f t="shared" si="1197"/>
        <v>0</v>
      </c>
      <c r="AO6941" s="5">
        <v>0</v>
      </c>
      <c r="AP6941" s="5">
        <v>0</v>
      </c>
      <c r="AQ6941" s="5">
        <f t="shared" si="1198"/>
        <v>0</v>
      </c>
      <c r="AR6941" s="5">
        <v>0</v>
      </c>
      <c r="AS6941" s="6"/>
      <c r="AT6941" s="5">
        <v>0</v>
      </c>
      <c r="AU6941" s="5">
        <v>0</v>
      </c>
      <c r="AV6941" t="str">
        <f t="shared" si="1191"/>
        <v>N</v>
      </c>
      <c r="AW6941" t="s">
        <v>60</v>
      </c>
      <c r="AX6941" t="s">
        <v>61</v>
      </c>
      <c r="AY6941" t="s">
        <v>2637</v>
      </c>
      <c r="AZ6941" t="s">
        <v>2637</v>
      </c>
      <c r="BA6941" t="str">
        <f t="shared" si="1192"/>
        <v>N</v>
      </c>
    </row>
    <row r="6942" spans="1:53">
      <c r="A6942" t="s">
        <v>436</v>
      </c>
      <c r="B6942" t="s">
        <v>54</v>
      </c>
      <c r="C6942" t="s">
        <v>89</v>
      </c>
      <c r="D6942">
        <v>2023</v>
      </c>
      <c r="F6942" t="s">
        <v>15782</v>
      </c>
      <c r="G6942" t="s">
        <v>15783</v>
      </c>
      <c r="H6942" t="s">
        <v>15905</v>
      </c>
      <c r="I6942" t="s">
        <v>15906</v>
      </c>
      <c r="J6942" t="s">
        <v>58</v>
      </c>
      <c r="K6942" t="s">
        <v>59</v>
      </c>
      <c r="L6942" s="5">
        <v>0</v>
      </c>
      <c r="M6942" s="5">
        <v>0</v>
      </c>
      <c r="N6942" s="5">
        <f t="shared" si="1188"/>
        <v>0</v>
      </c>
      <c r="O6942" s="5">
        <v>0</v>
      </c>
      <c r="P6942" s="5">
        <v>0</v>
      </c>
      <c r="Q6942" s="5">
        <f t="shared" si="1189"/>
        <v>0</v>
      </c>
      <c r="R6942" s="5">
        <v>0</v>
      </c>
      <c r="S6942" s="5">
        <v>0</v>
      </c>
      <c r="T6942" s="5">
        <f t="shared" si="1190"/>
        <v>0</v>
      </c>
      <c r="U6942" s="5">
        <v>0</v>
      </c>
      <c r="V6942" s="5">
        <v>0</v>
      </c>
      <c r="W6942" s="5">
        <v>0</v>
      </c>
      <c r="X6942" s="5">
        <v>0</v>
      </c>
      <c r="Y6942" s="5">
        <f t="shared" si="1193"/>
        <v>0</v>
      </c>
      <c r="Z6942" s="5">
        <v>0</v>
      </c>
      <c r="AA6942" s="5">
        <v>1</v>
      </c>
      <c r="AB6942" s="5">
        <f t="shared" si="1194"/>
        <v>1</v>
      </c>
      <c r="AC6942" s="5">
        <v>0</v>
      </c>
      <c r="AD6942" s="5">
        <v>0</v>
      </c>
      <c r="AE6942" s="5">
        <f t="shared" si="1195"/>
        <v>0</v>
      </c>
      <c r="AF6942" s="5">
        <v>0</v>
      </c>
      <c r="AG6942" s="6">
        <v>45204</v>
      </c>
      <c r="AH6942" s="5">
        <v>1</v>
      </c>
      <c r="AI6942" s="5">
        <v>0</v>
      </c>
      <c r="AJ6942" s="5">
        <v>0</v>
      </c>
      <c r="AK6942" s="5">
        <f t="shared" si="1196"/>
        <v>0</v>
      </c>
      <c r="AL6942" s="5">
        <v>0</v>
      </c>
      <c r="AM6942" s="5">
        <v>0</v>
      </c>
      <c r="AN6942" s="5">
        <f t="shared" si="1197"/>
        <v>0</v>
      </c>
      <c r="AO6942" s="5">
        <v>0</v>
      </c>
      <c r="AP6942" s="5">
        <v>0</v>
      </c>
      <c r="AQ6942" s="5">
        <f t="shared" si="1198"/>
        <v>0</v>
      </c>
      <c r="AR6942" s="5">
        <v>0</v>
      </c>
      <c r="AS6942" s="6"/>
      <c r="AT6942" s="5">
        <v>0</v>
      </c>
      <c r="AU6942" s="5">
        <v>0</v>
      </c>
      <c r="AV6942" t="str">
        <f t="shared" si="1191"/>
        <v>N</v>
      </c>
      <c r="AW6942" t="s">
        <v>60</v>
      </c>
      <c r="AX6942" t="s">
        <v>61</v>
      </c>
      <c r="AY6942" t="s">
        <v>2637</v>
      </c>
      <c r="AZ6942" t="s">
        <v>2637</v>
      </c>
      <c r="BA6942" t="str">
        <f t="shared" si="1192"/>
        <v>N</v>
      </c>
    </row>
    <row r="6943" spans="1:53">
      <c r="A6943" t="s">
        <v>436</v>
      </c>
      <c r="B6943" t="s">
        <v>54</v>
      </c>
      <c r="C6943" t="s">
        <v>89</v>
      </c>
      <c r="D6943">
        <v>2023</v>
      </c>
      <c r="F6943" t="s">
        <v>15907</v>
      </c>
      <c r="G6943" t="s">
        <v>15908</v>
      </c>
      <c r="H6943" t="s">
        <v>6904</v>
      </c>
      <c r="I6943" t="s">
        <v>15909</v>
      </c>
      <c r="J6943" t="s">
        <v>58</v>
      </c>
      <c r="K6943" t="s">
        <v>59</v>
      </c>
      <c r="L6943" s="5">
        <v>0</v>
      </c>
      <c r="M6943" s="5">
        <v>0</v>
      </c>
      <c r="N6943" s="5">
        <f t="shared" si="1188"/>
        <v>0</v>
      </c>
      <c r="O6943" s="5">
        <v>0</v>
      </c>
      <c r="P6943" s="5">
        <v>0</v>
      </c>
      <c r="Q6943" s="5">
        <f t="shared" si="1189"/>
        <v>0</v>
      </c>
      <c r="R6943" s="5">
        <v>0</v>
      </c>
      <c r="S6943" s="5">
        <v>0</v>
      </c>
      <c r="T6943" s="5">
        <f t="shared" si="1190"/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f t="shared" si="1193"/>
        <v>0</v>
      </c>
      <c r="Z6943" s="5">
        <v>0</v>
      </c>
      <c r="AA6943" s="5">
        <v>1</v>
      </c>
      <c r="AB6943" s="5">
        <f t="shared" si="1194"/>
        <v>1</v>
      </c>
      <c r="AC6943" s="5">
        <v>0</v>
      </c>
      <c r="AD6943" s="5">
        <v>0</v>
      </c>
      <c r="AE6943" s="5">
        <f t="shared" si="1195"/>
        <v>0</v>
      </c>
      <c r="AF6943" s="5">
        <v>0</v>
      </c>
      <c r="AG6943" s="6">
        <v>44937</v>
      </c>
      <c r="AH6943" s="5">
        <v>1</v>
      </c>
      <c r="AI6943" s="5">
        <v>0</v>
      </c>
      <c r="AJ6943" s="5">
        <v>0</v>
      </c>
      <c r="AK6943" s="5">
        <f t="shared" si="1196"/>
        <v>0</v>
      </c>
      <c r="AL6943" s="5">
        <v>0</v>
      </c>
      <c r="AM6943" s="5">
        <v>0</v>
      </c>
      <c r="AN6943" s="5">
        <f t="shared" si="1197"/>
        <v>0</v>
      </c>
      <c r="AO6943" s="5">
        <v>0</v>
      </c>
      <c r="AP6943" s="5">
        <v>0</v>
      </c>
      <c r="AQ6943" s="5">
        <f t="shared" si="1198"/>
        <v>0</v>
      </c>
      <c r="AR6943" s="5">
        <v>0</v>
      </c>
      <c r="AS6943" s="6"/>
      <c r="AT6943" s="5">
        <v>0</v>
      </c>
      <c r="AU6943" s="5">
        <v>0</v>
      </c>
      <c r="AV6943" t="str">
        <f t="shared" si="1191"/>
        <v>N</v>
      </c>
      <c r="AW6943" t="s">
        <v>60</v>
      </c>
      <c r="AX6943" t="s">
        <v>61</v>
      </c>
      <c r="AY6943" t="s">
        <v>2637</v>
      </c>
      <c r="AZ6943" t="s">
        <v>2637</v>
      </c>
      <c r="BA6943" t="str">
        <f t="shared" si="1192"/>
        <v>N</v>
      </c>
    </row>
    <row r="6944" spans="1:53">
      <c r="A6944" t="s">
        <v>436</v>
      </c>
      <c r="B6944" t="s">
        <v>54</v>
      </c>
      <c r="C6944" t="s">
        <v>89</v>
      </c>
      <c r="D6944">
        <v>2023</v>
      </c>
      <c r="F6944" t="s">
        <v>15910</v>
      </c>
      <c r="G6944" t="s">
        <v>15911</v>
      </c>
      <c r="H6944" t="s">
        <v>5071</v>
      </c>
      <c r="I6944" t="s">
        <v>15912</v>
      </c>
      <c r="J6944" t="s">
        <v>58</v>
      </c>
      <c r="K6944" t="s">
        <v>59</v>
      </c>
      <c r="L6944" s="5">
        <v>0</v>
      </c>
      <c r="M6944" s="5">
        <v>0</v>
      </c>
      <c r="N6944" s="5">
        <f t="shared" si="1188"/>
        <v>0</v>
      </c>
      <c r="O6944" s="5">
        <v>0</v>
      </c>
      <c r="P6944" s="5">
        <v>0</v>
      </c>
      <c r="Q6944" s="5">
        <f t="shared" si="1189"/>
        <v>0</v>
      </c>
      <c r="R6944" s="5">
        <v>0</v>
      </c>
      <c r="S6944" s="5">
        <v>0</v>
      </c>
      <c r="T6944" s="5">
        <f t="shared" si="1190"/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f t="shared" si="1193"/>
        <v>0</v>
      </c>
      <c r="Z6944" s="5">
        <v>0</v>
      </c>
      <c r="AA6944" s="5">
        <v>1</v>
      </c>
      <c r="AB6944" s="5">
        <f t="shared" si="1194"/>
        <v>1</v>
      </c>
      <c r="AC6944" s="5">
        <v>0</v>
      </c>
      <c r="AD6944" s="5">
        <v>0</v>
      </c>
      <c r="AE6944" s="5">
        <f t="shared" si="1195"/>
        <v>0</v>
      </c>
      <c r="AF6944" s="5">
        <v>0</v>
      </c>
      <c r="AG6944" s="6">
        <v>45110</v>
      </c>
      <c r="AH6944" s="5">
        <v>1</v>
      </c>
      <c r="AI6944" s="5">
        <v>0</v>
      </c>
      <c r="AJ6944" s="5">
        <v>0</v>
      </c>
      <c r="AK6944" s="5">
        <f t="shared" si="1196"/>
        <v>0</v>
      </c>
      <c r="AL6944" s="5">
        <v>0</v>
      </c>
      <c r="AM6944" s="5">
        <v>0</v>
      </c>
      <c r="AN6944" s="5">
        <f t="shared" si="1197"/>
        <v>0</v>
      </c>
      <c r="AO6944" s="5">
        <v>0</v>
      </c>
      <c r="AP6944" s="5">
        <v>0</v>
      </c>
      <c r="AQ6944" s="5">
        <f t="shared" si="1198"/>
        <v>0</v>
      </c>
      <c r="AR6944" s="5">
        <v>0</v>
      </c>
      <c r="AS6944" s="6"/>
      <c r="AT6944" s="5">
        <v>0</v>
      </c>
      <c r="AU6944" s="5">
        <v>0</v>
      </c>
      <c r="AV6944" t="str">
        <f t="shared" si="1191"/>
        <v>N</v>
      </c>
      <c r="AW6944" t="s">
        <v>60</v>
      </c>
      <c r="AX6944" t="s">
        <v>61</v>
      </c>
      <c r="AY6944" t="s">
        <v>2637</v>
      </c>
      <c r="AZ6944" t="s">
        <v>2637</v>
      </c>
      <c r="BA6944" t="str">
        <f t="shared" si="1192"/>
        <v>N</v>
      </c>
    </row>
    <row r="6945" spans="1:53">
      <c r="A6945" t="s">
        <v>436</v>
      </c>
      <c r="B6945" t="s">
        <v>54</v>
      </c>
      <c r="C6945" t="s">
        <v>89</v>
      </c>
      <c r="D6945">
        <v>2023</v>
      </c>
      <c r="F6945" t="s">
        <v>11502</v>
      </c>
      <c r="G6945" t="s">
        <v>15913</v>
      </c>
      <c r="H6945" t="s">
        <v>15914</v>
      </c>
      <c r="I6945" t="s">
        <v>15915</v>
      </c>
      <c r="J6945" t="s">
        <v>58</v>
      </c>
      <c r="K6945" t="s">
        <v>59</v>
      </c>
      <c r="L6945" s="5">
        <v>0</v>
      </c>
      <c r="M6945" s="5">
        <v>0</v>
      </c>
      <c r="N6945" s="5">
        <f t="shared" si="1188"/>
        <v>0</v>
      </c>
      <c r="O6945" s="5">
        <v>0</v>
      </c>
      <c r="P6945" s="5">
        <v>0</v>
      </c>
      <c r="Q6945" s="5">
        <f t="shared" si="1189"/>
        <v>0</v>
      </c>
      <c r="R6945" s="5">
        <v>0</v>
      </c>
      <c r="S6945" s="5">
        <v>0</v>
      </c>
      <c r="T6945" s="5">
        <f t="shared" si="1190"/>
        <v>0</v>
      </c>
      <c r="U6945" s="5">
        <v>0</v>
      </c>
      <c r="V6945" s="5">
        <v>0</v>
      </c>
      <c r="W6945" s="5">
        <v>0</v>
      </c>
      <c r="X6945" s="5">
        <v>0</v>
      </c>
      <c r="Y6945" s="5">
        <f t="shared" si="1193"/>
        <v>0</v>
      </c>
      <c r="Z6945" s="5">
        <v>0</v>
      </c>
      <c r="AA6945" s="5">
        <v>1</v>
      </c>
      <c r="AB6945" s="5">
        <f t="shared" si="1194"/>
        <v>1</v>
      </c>
      <c r="AC6945" s="5">
        <v>0</v>
      </c>
      <c r="AD6945" s="5">
        <v>0</v>
      </c>
      <c r="AE6945" s="5">
        <f t="shared" si="1195"/>
        <v>0</v>
      </c>
      <c r="AF6945" s="5">
        <v>0</v>
      </c>
      <c r="AG6945" s="6">
        <v>45222</v>
      </c>
      <c r="AH6945" s="5">
        <v>1</v>
      </c>
      <c r="AI6945" s="5">
        <v>0</v>
      </c>
      <c r="AJ6945" s="5">
        <v>0</v>
      </c>
      <c r="AK6945" s="5">
        <f t="shared" si="1196"/>
        <v>0</v>
      </c>
      <c r="AL6945" s="5">
        <v>0</v>
      </c>
      <c r="AM6945" s="5">
        <v>0</v>
      </c>
      <c r="AN6945" s="5">
        <f t="shared" si="1197"/>
        <v>0</v>
      </c>
      <c r="AO6945" s="5">
        <v>0</v>
      </c>
      <c r="AP6945" s="5">
        <v>0</v>
      </c>
      <c r="AQ6945" s="5">
        <f t="shared" si="1198"/>
        <v>0</v>
      </c>
      <c r="AR6945" s="5">
        <v>0</v>
      </c>
      <c r="AS6945" s="6"/>
      <c r="AT6945" s="5">
        <v>0</v>
      </c>
      <c r="AU6945" s="5">
        <v>0</v>
      </c>
      <c r="AV6945" t="str">
        <f t="shared" si="1191"/>
        <v>N</v>
      </c>
      <c r="AW6945" t="s">
        <v>60</v>
      </c>
      <c r="AX6945" t="s">
        <v>61</v>
      </c>
      <c r="AY6945" t="s">
        <v>2637</v>
      </c>
      <c r="AZ6945" t="s">
        <v>2637</v>
      </c>
      <c r="BA6945" t="str">
        <f t="shared" si="1192"/>
        <v>N</v>
      </c>
    </row>
    <row r="6946" spans="1:53">
      <c r="A6946" t="s">
        <v>436</v>
      </c>
      <c r="B6946" t="s">
        <v>54</v>
      </c>
      <c r="C6946" t="s">
        <v>89</v>
      </c>
      <c r="D6946">
        <v>2023</v>
      </c>
      <c r="F6946" t="s">
        <v>15916</v>
      </c>
      <c r="G6946" t="s">
        <v>15917</v>
      </c>
      <c r="H6946" t="s">
        <v>15918</v>
      </c>
      <c r="I6946" t="s">
        <v>15919</v>
      </c>
      <c r="J6946" t="s">
        <v>58</v>
      </c>
      <c r="K6946" t="s">
        <v>59</v>
      </c>
      <c r="L6946" s="5">
        <v>0</v>
      </c>
      <c r="M6946" s="5">
        <v>0</v>
      </c>
      <c r="N6946" s="5">
        <f t="shared" si="1188"/>
        <v>0</v>
      </c>
      <c r="O6946" s="5">
        <v>0</v>
      </c>
      <c r="P6946" s="5">
        <v>0</v>
      </c>
      <c r="Q6946" s="5">
        <f t="shared" si="1189"/>
        <v>0</v>
      </c>
      <c r="R6946" s="5">
        <v>0</v>
      </c>
      <c r="S6946" s="5">
        <v>0</v>
      </c>
      <c r="T6946" s="5">
        <f t="shared" si="1190"/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f t="shared" si="1193"/>
        <v>0</v>
      </c>
      <c r="Z6946" s="5">
        <v>0</v>
      </c>
      <c r="AA6946" s="5">
        <v>1</v>
      </c>
      <c r="AB6946" s="5">
        <f t="shared" si="1194"/>
        <v>1</v>
      </c>
      <c r="AC6946" s="5">
        <v>0</v>
      </c>
      <c r="AD6946" s="5">
        <v>0</v>
      </c>
      <c r="AE6946" s="5">
        <f t="shared" si="1195"/>
        <v>0</v>
      </c>
      <c r="AF6946" s="5">
        <v>0</v>
      </c>
      <c r="AG6946" s="6">
        <v>44999</v>
      </c>
      <c r="AH6946" s="5">
        <v>1</v>
      </c>
      <c r="AI6946" s="5">
        <v>0</v>
      </c>
      <c r="AJ6946" s="5">
        <v>0</v>
      </c>
      <c r="AK6946" s="5">
        <f t="shared" si="1196"/>
        <v>0</v>
      </c>
      <c r="AL6946" s="5">
        <v>0</v>
      </c>
      <c r="AM6946" s="5">
        <v>0</v>
      </c>
      <c r="AN6946" s="5">
        <f t="shared" si="1197"/>
        <v>0</v>
      </c>
      <c r="AO6946" s="5">
        <v>0</v>
      </c>
      <c r="AP6946" s="5">
        <v>0</v>
      </c>
      <c r="AQ6946" s="5">
        <f t="shared" si="1198"/>
        <v>0</v>
      </c>
      <c r="AR6946" s="5">
        <v>0</v>
      </c>
      <c r="AS6946" s="6"/>
      <c r="AT6946" s="5">
        <v>0</v>
      </c>
      <c r="AU6946" s="5">
        <v>0</v>
      </c>
      <c r="AV6946" t="str">
        <f t="shared" si="1191"/>
        <v>N</v>
      </c>
      <c r="AW6946" t="s">
        <v>60</v>
      </c>
      <c r="AX6946" t="s">
        <v>61</v>
      </c>
      <c r="AY6946" t="s">
        <v>2637</v>
      </c>
      <c r="AZ6946" t="s">
        <v>2637</v>
      </c>
      <c r="BA6946" t="str">
        <f t="shared" si="1192"/>
        <v>N</v>
      </c>
    </row>
    <row r="6947" spans="1:53">
      <c r="A6947" t="s">
        <v>436</v>
      </c>
      <c r="B6947" t="s">
        <v>54</v>
      </c>
      <c r="C6947" t="s">
        <v>89</v>
      </c>
      <c r="D6947">
        <v>2023</v>
      </c>
      <c r="F6947" t="s">
        <v>15920</v>
      </c>
      <c r="G6947" t="s">
        <v>15921</v>
      </c>
      <c r="H6947" t="s">
        <v>12784</v>
      </c>
      <c r="I6947" t="s">
        <v>15922</v>
      </c>
      <c r="J6947" t="s">
        <v>58</v>
      </c>
      <c r="K6947" t="s">
        <v>59</v>
      </c>
      <c r="L6947" s="5">
        <v>0</v>
      </c>
      <c r="M6947" s="5">
        <v>0</v>
      </c>
      <c r="N6947" s="5">
        <f t="shared" si="1188"/>
        <v>0</v>
      </c>
      <c r="O6947" s="5">
        <v>0</v>
      </c>
      <c r="P6947" s="5">
        <v>0</v>
      </c>
      <c r="Q6947" s="5">
        <f t="shared" si="1189"/>
        <v>0</v>
      </c>
      <c r="R6947" s="5">
        <v>0</v>
      </c>
      <c r="S6947" s="5">
        <v>0</v>
      </c>
      <c r="T6947" s="5">
        <f t="shared" si="1190"/>
        <v>0</v>
      </c>
      <c r="U6947" s="5">
        <v>0</v>
      </c>
      <c r="V6947" s="5">
        <v>0</v>
      </c>
      <c r="W6947" s="5">
        <v>0</v>
      </c>
      <c r="X6947" s="5">
        <v>0</v>
      </c>
      <c r="Y6947" s="5">
        <f t="shared" si="1193"/>
        <v>0</v>
      </c>
      <c r="Z6947" s="5">
        <v>0</v>
      </c>
      <c r="AA6947" s="5">
        <v>1</v>
      </c>
      <c r="AB6947" s="5">
        <f t="shared" si="1194"/>
        <v>1</v>
      </c>
      <c r="AC6947" s="5">
        <v>0</v>
      </c>
      <c r="AD6947" s="5">
        <v>0</v>
      </c>
      <c r="AE6947" s="5">
        <f t="shared" si="1195"/>
        <v>0</v>
      </c>
      <c r="AF6947" s="5">
        <v>0</v>
      </c>
      <c r="AG6947" s="6">
        <v>44987</v>
      </c>
      <c r="AH6947" s="5">
        <v>1</v>
      </c>
      <c r="AI6947" s="5">
        <v>0</v>
      </c>
      <c r="AJ6947" s="5">
        <v>0</v>
      </c>
      <c r="AK6947" s="5">
        <f t="shared" si="1196"/>
        <v>0</v>
      </c>
      <c r="AL6947" s="5">
        <v>0</v>
      </c>
      <c r="AM6947" s="5">
        <v>0</v>
      </c>
      <c r="AN6947" s="5">
        <f t="shared" si="1197"/>
        <v>0</v>
      </c>
      <c r="AO6947" s="5">
        <v>0</v>
      </c>
      <c r="AP6947" s="5">
        <v>0</v>
      </c>
      <c r="AQ6947" s="5">
        <f t="shared" si="1198"/>
        <v>0</v>
      </c>
      <c r="AR6947" s="5">
        <v>0</v>
      </c>
      <c r="AS6947" s="6"/>
      <c r="AT6947" s="5">
        <v>0</v>
      </c>
      <c r="AU6947" s="5">
        <v>0</v>
      </c>
      <c r="AV6947" t="str">
        <f t="shared" si="1191"/>
        <v>N</v>
      </c>
      <c r="AW6947" t="s">
        <v>60</v>
      </c>
      <c r="AX6947" t="s">
        <v>61</v>
      </c>
      <c r="AY6947" t="s">
        <v>2637</v>
      </c>
      <c r="AZ6947" t="s">
        <v>2637</v>
      </c>
      <c r="BA6947" t="str">
        <f t="shared" si="1192"/>
        <v>N</v>
      </c>
    </row>
    <row r="6948" spans="1:53">
      <c r="A6948" t="s">
        <v>436</v>
      </c>
      <c r="B6948" t="s">
        <v>54</v>
      </c>
      <c r="C6948" t="s">
        <v>89</v>
      </c>
      <c r="D6948">
        <v>2023</v>
      </c>
      <c r="F6948" t="s">
        <v>15923</v>
      </c>
      <c r="G6948" t="s">
        <v>15924</v>
      </c>
      <c r="H6948" t="s">
        <v>15925</v>
      </c>
      <c r="I6948" t="s">
        <v>15926</v>
      </c>
      <c r="J6948" t="s">
        <v>58</v>
      </c>
      <c r="K6948" t="s">
        <v>59</v>
      </c>
      <c r="L6948" s="5">
        <v>0</v>
      </c>
      <c r="M6948" s="5">
        <v>0</v>
      </c>
      <c r="N6948" s="5">
        <f t="shared" si="1188"/>
        <v>0</v>
      </c>
      <c r="O6948" s="5">
        <v>0</v>
      </c>
      <c r="P6948" s="5">
        <v>0</v>
      </c>
      <c r="Q6948" s="5">
        <f t="shared" si="1189"/>
        <v>0</v>
      </c>
      <c r="R6948" s="5">
        <v>0</v>
      </c>
      <c r="S6948" s="5">
        <v>0</v>
      </c>
      <c r="T6948" s="5">
        <f t="shared" si="1190"/>
        <v>0</v>
      </c>
      <c r="U6948" s="5">
        <v>0</v>
      </c>
      <c r="V6948" s="5">
        <v>0</v>
      </c>
      <c r="W6948" s="5">
        <v>0</v>
      </c>
      <c r="X6948" s="5">
        <v>0</v>
      </c>
      <c r="Y6948" s="5">
        <f t="shared" si="1193"/>
        <v>0</v>
      </c>
      <c r="Z6948" s="5">
        <v>0</v>
      </c>
      <c r="AA6948" s="5">
        <v>1</v>
      </c>
      <c r="AB6948" s="5">
        <f t="shared" si="1194"/>
        <v>1</v>
      </c>
      <c r="AC6948" s="5">
        <v>0</v>
      </c>
      <c r="AD6948" s="5">
        <v>0</v>
      </c>
      <c r="AE6948" s="5">
        <f t="shared" si="1195"/>
        <v>0</v>
      </c>
      <c r="AF6948" s="5">
        <v>0</v>
      </c>
      <c r="AG6948" s="6">
        <v>44930</v>
      </c>
      <c r="AH6948" s="5">
        <v>1</v>
      </c>
      <c r="AI6948" s="5">
        <v>0</v>
      </c>
      <c r="AJ6948" s="5">
        <v>0</v>
      </c>
      <c r="AK6948" s="5">
        <f t="shared" si="1196"/>
        <v>0</v>
      </c>
      <c r="AL6948" s="5">
        <v>0</v>
      </c>
      <c r="AM6948" s="5">
        <v>0</v>
      </c>
      <c r="AN6948" s="5">
        <f t="shared" si="1197"/>
        <v>0</v>
      </c>
      <c r="AO6948" s="5">
        <v>0</v>
      </c>
      <c r="AP6948" s="5">
        <v>0</v>
      </c>
      <c r="AQ6948" s="5">
        <f t="shared" si="1198"/>
        <v>0</v>
      </c>
      <c r="AR6948" s="5">
        <v>0</v>
      </c>
      <c r="AS6948" s="6"/>
      <c r="AT6948" s="5">
        <v>0</v>
      </c>
      <c r="AU6948" s="5">
        <v>0</v>
      </c>
      <c r="AV6948" t="str">
        <f t="shared" si="1191"/>
        <v>N</v>
      </c>
      <c r="AW6948" t="s">
        <v>60</v>
      </c>
      <c r="AX6948" t="s">
        <v>61</v>
      </c>
      <c r="AY6948" t="s">
        <v>2637</v>
      </c>
      <c r="AZ6948" t="s">
        <v>2637</v>
      </c>
      <c r="BA6948" t="str">
        <f t="shared" si="1192"/>
        <v>N</v>
      </c>
    </row>
    <row r="6949" spans="1:53">
      <c r="A6949" t="s">
        <v>436</v>
      </c>
      <c r="B6949" t="s">
        <v>54</v>
      </c>
      <c r="C6949" t="s">
        <v>89</v>
      </c>
      <c r="D6949">
        <v>2023</v>
      </c>
      <c r="F6949" t="s">
        <v>15927</v>
      </c>
      <c r="G6949" t="s">
        <v>15928</v>
      </c>
      <c r="H6949" t="s">
        <v>15929</v>
      </c>
      <c r="I6949" t="s">
        <v>15930</v>
      </c>
      <c r="J6949" t="s">
        <v>58</v>
      </c>
      <c r="K6949" t="s">
        <v>59</v>
      </c>
      <c r="L6949" s="5">
        <v>0</v>
      </c>
      <c r="M6949" s="5">
        <v>0</v>
      </c>
      <c r="N6949" s="5">
        <f t="shared" si="1188"/>
        <v>0</v>
      </c>
      <c r="O6949" s="5">
        <v>0</v>
      </c>
      <c r="P6949" s="5">
        <v>0</v>
      </c>
      <c r="Q6949" s="5">
        <f t="shared" si="1189"/>
        <v>0</v>
      </c>
      <c r="R6949" s="5">
        <v>0</v>
      </c>
      <c r="S6949" s="5">
        <v>0</v>
      </c>
      <c r="T6949" s="5">
        <f t="shared" si="1190"/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f t="shared" si="1193"/>
        <v>0</v>
      </c>
      <c r="Z6949" s="5">
        <v>0</v>
      </c>
      <c r="AA6949" s="5">
        <v>1</v>
      </c>
      <c r="AB6949" s="5">
        <f t="shared" si="1194"/>
        <v>1</v>
      </c>
      <c r="AC6949" s="5">
        <v>0</v>
      </c>
      <c r="AD6949" s="5">
        <v>0</v>
      </c>
      <c r="AE6949" s="5">
        <f t="shared" si="1195"/>
        <v>0</v>
      </c>
      <c r="AF6949" s="5">
        <v>0</v>
      </c>
      <c r="AG6949" s="6">
        <v>45062</v>
      </c>
      <c r="AH6949" s="5">
        <v>1</v>
      </c>
      <c r="AI6949" s="5">
        <v>0</v>
      </c>
      <c r="AJ6949" s="5">
        <v>0</v>
      </c>
      <c r="AK6949" s="5">
        <f t="shared" si="1196"/>
        <v>0</v>
      </c>
      <c r="AL6949" s="5">
        <v>0</v>
      </c>
      <c r="AM6949" s="5">
        <v>0</v>
      </c>
      <c r="AN6949" s="5">
        <f t="shared" si="1197"/>
        <v>0</v>
      </c>
      <c r="AO6949" s="5">
        <v>0</v>
      </c>
      <c r="AP6949" s="5">
        <v>0</v>
      </c>
      <c r="AQ6949" s="5">
        <f t="shared" si="1198"/>
        <v>0</v>
      </c>
      <c r="AR6949" s="5">
        <v>0</v>
      </c>
      <c r="AS6949" s="6"/>
      <c r="AT6949" s="5">
        <v>0</v>
      </c>
      <c r="AU6949" s="5">
        <v>0</v>
      </c>
      <c r="AV6949" t="str">
        <f t="shared" si="1191"/>
        <v>N</v>
      </c>
      <c r="AW6949" t="s">
        <v>60</v>
      </c>
      <c r="AX6949" t="s">
        <v>61</v>
      </c>
      <c r="AY6949" t="s">
        <v>2637</v>
      </c>
      <c r="AZ6949" t="s">
        <v>2637</v>
      </c>
      <c r="BA6949" t="str">
        <f t="shared" si="1192"/>
        <v>N</v>
      </c>
    </row>
    <row r="6950" spans="1:53">
      <c r="A6950" t="s">
        <v>436</v>
      </c>
      <c r="B6950" t="s">
        <v>54</v>
      </c>
      <c r="C6950" t="s">
        <v>89</v>
      </c>
      <c r="D6950">
        <v>2023</v>
      </c>
      <c r="F6950" t="s">
        <v>15931</v>
      </c>
      <c r="G6950" t="s">
        <v>15932</v>
      </c>
      <c r="H6950" t="s">
        <v>15933</v>
      </c>
      <c r="I6950" t="s">
        <v>15934</v>
      </c>
      <c r="J6950" t="s">
        <v>58</v>
      </c>
      <c r="K6950" t="s">
        <v>59</v>
      </c>
      <c r="L6950" s="5">
        <v>0</v>
      </c>
      <c r="M6950" s="5">
        <v>0</v>
      </c>
      <c r="N6950" s="5">
        <f t="shared" si="1188"/>
        <v>0</v>
      </c>
      <c r="O6950" s="5">
        <v>0</v>
      </c>
      <c r="P6950" s="5">
        <v>0</v>
      </c>
      <c r="Q6950" s="5">
        <f t="shared" si="1189"/>
        <v>0</v>
      </c>
      <c r="R6950" s="5">
        <v>0</v>
      </c>
      <c r="S6950" s="5">
        <v>0</v>
      </c>
      <c r="T6950" s="5">
        <f t="shared" si="1190"/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f t="shared" si="1193"/>
        <v>0</v>
      </c>
      <c r="Z6950" s="5">
        <v>0</v>
      </c>
      <c r="AA6950" s="5">
        <v>1</v>
      </c>
      <c r="AB6950" s="5">
        <f t="shared" si="1194"/>
        <v>1</v>
      </c>
      <c r="AC6950" s="5">
        <v>0</v>
      </c>
      <c r="AD6950" s="5">
        <v>0</v>
      </c>
      <c r="AE6950" s="5">
        <f t="shared" si="1195"/>
        <v>0</v>
      </c>
      <c r="AF6950" s="5">
        <v>0</v>
      </c>
      <c r="AG6950" s="6">
        <v>45068</v>
      </c>
      <c r="AH6950" s="5">
        <v>1</v>
      </c>
      <c r="AI6950" s="5">
        <v>0</v>
      </c>
      <c r="AJ6950" s="5">
        <v>0</v>
      </c>
      <c r="AK6950" s="5">
        <f t="shared" si="1196"/>
        <v>0</v>
      </c>
      <c r="AL6950" s="5">
        <v>0</v>
      </c>
      <c r="AM6950" s="5">
        <v>0</v>
      </c>
      <c r="AN6950" s="5">
        <f t="shared" si="1197"/>
        <v>0</v>
      </c>
      <c r="AO6950" s="5">
        <v>0</v>
      </c>
      <c r="AP6950" s="5">
        <v>0</v>
      </c>
      <c r="AQ6950" s="5">
        <f t="shared" si="1198"/>
        <v>0</v>
      </c>
      <c r="AR6950" s="5">
        <v>0</v>
      </c>
      <c r="AS6950" s="6"/>
      <c r="AT6950" s="5">
        <v>0</v>
      </c>
      <c r="AU6950" s="5">
        <v>0</v>
      </c>
      <c r="AV6950" t="str">
        <f t="shared" si="1191"/>
        <v>N</v>
      </c>
      <c r="AW6950" t="s">
        <v>60</v>
      </c>
      <c r="AX6950" t="s">
        <v>61</v>
      </c>
      <c r="AY6950" t="s">
        <v>2637</v>
      </c>
      <c r="AZ6950" t="s">
        <v>2637</v>
      </c>
      <c r="BA6950" t="str">
        <f t="shared" si="1192"/>
        <v>N</v>
      </c>
    </row>
    <row r="6951" spans="1:53">
      <c r="A6951" t="s">
        <v>436</v>
      </c>
      <c r="B6951" t="s">
        <v>54</v>
      </c>
      <c r="C6951" t="s">
        <v>89</v>
      </c>
      <c r="D6951">
        <v>2023</v>
      </c>
      <c r="F6951" t="s">
        <v>15935</v>
      </c>
      <c r="G6951" t="s">
        <v>15936</v>
      </c>
      <c r="H6951" t="s">
        <v>14852</v>
      </c>
      <c r="I6951" t="s">
        <v>15937</v>
      </c>
      <c r="J6951" t="s">
        <v>58</v>
      </c>
      <c r="K6951" t="s">
        <v>59</v>
      </c>
      <c r="L6951" s="5">
        <v>0</v>
      </c>
      <c r="M6951" s="5">
        <v>0</v>
      </c>
      <c r="N6951" s="5">
        <f t="shared" si="1188"/>
        <v>0</v>
      </c>
      <c r="O6951" s="5">
        <v>0</v>
      </c>
      <c r="P6951" s="5">
        <v>0</v>
      </c>
      <c r="Q6951" s="5">
        <f t="shared" si="1189"/>
        <v>0</v>
      </c>
      <c r="R6951" s="5">
        <v>0</v>
      </c>
      <c r="S6951" s="5">
        <v>0</v>
      </c>
      <c r="T6951" s="5">
        <f t="shared" si="1190"/>
        <v>0</v>
      </c>
      <c r="U6951" s="5">
        <v>0</v>
      </c>
      <c r="V6951" s="5">
        <v>0</v>
      </c>
      <c r="W6951" s="5">
        <v>0</v>
      </c>
      <c r="X6951" s="5">
        <v>0</v>
      </c>
      <c r="Y6951" s="5">
        <f t="shared" si="1193"/>
        <v>0</v>
      </c>
      <c r="Z6951" s="5">
        <v>0</v>
      </c>
      <c r="AA6951" s="5">
        <v>1</v>
      </c>
      <c r="AB6951" s="5">
        <f t="shared" si="1194"/>
        <v>1</v>
      </c>
      <c r="AC6951" s="5">
        <v>0</v>
      </c>
      <c r="AD6951" s="5">
        <v>0</v>
      </c>
      <c r="AE6951" s="5">
        <f t="shared" si="1195"/>
        <v>0</v>
      </c>
      <c r="AF6951" s="5">
        <v>0</v>
      </c>
      <c r="AG6951" s="6">
        <v>45013</v>
      </c>
      <c r="AH6951" s="5">
        <v>1</v>
      </c>
      <c r="AI6951" s="5">
        <v>0</v>
      </c>
      <c r="AJ6951" s="5">
        <v>0</v>
      </c>
      <c r="AK6951" s="5">
        <f t="shared" si="1196"/>
        <v>0</v>
      </c>
      <c r="AL6951" s="5">
        <v>0</v>
      </c>
      <c r="AM6951" s="5">
        <v>0</v>
      </c>
      <c r="AN6951" s="5">
        <f t="shared" si="1197"/>
        <v>0</v>
      </c>
      <c r="AO6951" s="5">
        <v>0</v>
      </c>
      <c r="AP6951" s="5">
        <v>0</v>
      </c>
      <c r="AQ6951" s="5">
        <f t="shared" si="1198"/>
        <v>0</v>
      </c>
      <c r="AR6951" s="5">
        <v>0</v>
      </c>
      <c r="AS6951" s="6"/>
      <c r="AT6951" s="5">
        <v>0</v>
      </c>
      <c r="AU6951" s="5">
        <v>0</v>
      </c>
      <c r="AV6951" t="str">
        <f t="shared" si="1191"/>
        <v>N</v>
      </c>
      <c r="AW6951" t="s">
        <v>60</v>
      </c>
      <c r="AX6951" t="s">
        <v>61</v>
      </c>
      <c r="AY6951" t="s">
        <v>2637</v>
      </c>
      <c r="AZ6951" t="s">
        <v>2637</v>
      </c>
      <c r="BA6951" t="str">
        <f t="shared" si="1192"/>
        <v>N</v>
      </c>
    </row>
    <row r="6952" spans="1:53">
      <c r="A6952" t="s">
        <v>436</v>
      </c>
      <c r="B6952" t="s">
        <v>54</v>
      </c>
      <c r="C6952" t="s">
        <v>89</v>
      </c>
      <c r="D6952">
        <v>2023</v>
      </c>
      <c r="F6952" t="s">
        <v>15938</v>
      </c>
      <c r="G6952" t="s">
        <v>15939</v>
      </c>
      <c r="H6952" t="s">
        <v>14852</v>
      </c>
      <c r="I6952" t="s">
        <v>15940</v>
      </c>
      <c r="J6952" t="s">
        <v>58</v>
      </c>
      <c r="K6952" t="s">
        <v>59</v>
      </c>
      <c r="L6952" s="5">
        <v>0</v>
      </c>
      <c r="M6952" s="5">
        <v>0</v>
      </c>
      <c r="N6952" s="5">
        <f t="shared" si="1188"/>
        <v>0</v>
      </c>
      <c r="O6952" s="5">
        <v>0</v>
      </c>
      <c r="P6952" s="5">
        <v>0</v>
      </c>
      <c r="Q6952" s="5">
        <f t="shared" si="1189"/>
        <v>0</v>
      </c>
      <c r="R6952" s="5">
        <v>0</v>
      </c>
      <c r="S6952" s="5">
        <v>0</v>
      </c>
      <c r="T6952" s="5">
        <f t="shared" si="1190"/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f t="shared" si="1193"/>
        <v>0</v>
      </c>
      <c r="Z6952" s="5">
        <v>0</v>
      </c>
      <c r="AA6952" s="5">
        <v>1</v>
      </c>
      <c r="AB6952" s="5">
        <f t="shared" si="1194"/>
        <v>1</v>
      </c>
      <c r="AC6952" s="5">
        <v>0</v>
      </c>
      <c r="AD6952" s="5">
        <v>0</v>
      </c>
      <c r="AE6952" s="5">
        <f t="shared" si="1195"/>
        <v>0</v>
      </c>
      <c r="AF6952" s="5">
        <v>0</v>
      </c>
      <c r="AG6952" s="6">
        <v>44943</v>
      </c>
      <c r="AH6952" s="5">
        <v>1</v>
      </c>
      <c r="AI6952" s="5">
        <v>0</v>
      </c>
      <c r="AJ6952" s="5">
        <v>0</v>
      </c>
      <c r="AK6952" s="5">
        <f t="shared" si="1196"/>
        <v>0</v>
      </c>
      <c r="AL6952" s="5">
        <v>0</v>
      </c>
      <c r="AM6952" s="5">
        <v>0</v>
      </c>
      <c r="AN6952" s="5">
        <f t="shared" si="1197"/>
        <v>0</v>
      </c>
      <c r="AO6952" s="5">
        <v>0</v>
      </c>
      <c r="AP6952" s="5">
        <v>0</v>
      </c>
      <c r="AQ6952" s="5">
        <f t="shared" si="1198"/>
        <v>0</v>
      </c>
      <c r="AR6952" s="5">
        <v>0</v>
      </c>
      <c r="AS6952" s="6"/>
      <c r="AT6952" s="5">
        <v>0</v>
      </c>
      <c r="AU6952" s="5">
        <v>0</v>
      </c>
      <c r="AV6952" t="str">
        <f t="shared" si="1191"/>
        <v>N</v>
      </c>
      <c r="AW6952" t="s">
        <v>60</v>
      </c>
      <c r="AX6952" t="s">
        <v>61</v>
      </c>
      <c r="AY6952" t="s">
        <v>2637</v>
      </c>
      <c r="AZ6952" t="s">
        <v>2637</v>
      </c>
      <c r="BA6952" t="str">
        <f t="shared" si="1192"/>
        <v>N</v>
      </c>
    </row>
    <row r="6953" spans="1:53">
      <c r="A6953" t="s">
        <v>436</v>
      </c>
      <c r="B6953" t="s">
        <v>54</v>
      </c>
      <c r="C6953" t="s">
        <v>89</v>
      </c>
      <c r="D6953">
        <v>2023</v>
      </c>
      <c r="F6953" t="s">
        <v>15941</v>
      </c>
      <c r="G6953" t="s">
        <v>15942</v>
      </c>
      <c r="H6953" t="s">
        <v>15943</v>
      </c>
      <c r="I6953" t="s">
        <v>15944</v>
      </c>
      <c r="J6953" t="s">
        <v>58</v>
      </c>
      <c r="K6953" t="s">
        <v>59</v>
      </c>
      <c r="L6953" s="5">
        <v>0</v>
      </c>
      <c r="M6953" s="5">
        <v>0</v>
      </c>
      <c r="N6953" s="5">
        <f t="shared" si="1188"/>
        <v>0</v>
      </c>
      <c r="O6953" s="5">
        <v>0</v>
      </c>
      <c r="P6953" s="5">
        <v>0</v>
      </c>
      <c r="Q6953" s="5">
        <f t="shared" si="1189"/>
        <v>0</v>
      </c>
      <c r="R6953" s="5">
        <v>0</v>
      </c>
      <c r="S6953" s="5">
        <v>0</v>
      </c>
      <c r="T6953" s="5">
        <f t="shared" si="1190"/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f t="shared" si="1193"/>
        <v>0</v>
      </c>
      <c r="Z6953" s="5">
        <v>0</v>
      </c>
      <c r="AA6953" s="5">
        <v>1</v>
      </c>
      <c r="AB6953" s="5">
        <f t="shared" si="1194"/>
        <v>1</v>
      </c>
      <c r="AC6953" s="5">
        <v>0</v>
      </c>
      <c r="AD6953" s="5">
        <v>0</v>
      </c>
      <c r="AE6953" s="5">
        <f t="shared" si="1195"/>
        <v>0</v>
      </c>
      <c r="AF6953" s="5">
        <v>0</v>
      </c>
      <c r="AG6953" s="6">
        <v>45082</v>
      </c>
      <c r="AH6953" s="5">
        <v>1</v>
      </c>
      <c r="AI6953" s="5">
        <v>0</v>
      </c>
      <c r="AJ6953" s="5">
        <v>0</v>
      </c>
      <c r="AK6953" s="5">
        <f t="shared" si="1196"/>
        <v>0</v>
      </c>
      <c r="AL6953" s="5">
        <v>0</v>
      </c>
      <c r="AM6953" s="5">
        <v>0</v>
      </c>
      <c r="AN6953" s="5">
        <f t="shared" si="1197"/>
        <v>0</v>
      </c>
      <c r="AO6953" s="5">
        <v>0</v>
      </c>
      <c r="AP6953" s="5">
        <v>0</v>
      </c>
      <c r="AQ6953" s="5">
        <f t="shared" si="1198"/>
        <v>0</v>
      </c>
      <c r="AR6953" s="5">
        <v>0</v>
      </c>
      <c r="AS6953" s="6"/>
      <c r="AT6953" s="5">
        <v>0</v>
      </c>
      <c r="AU6953" s="5">
        <v>0</v>
      </c>
      <c r="AV6953" t="str">
        <f t="shared" si="1191"/>
        <v>N</v>
      </c>
      <c r="AW6953" t="s">
        <v>60</v>
      </c>
      <c r="AX6953" t="s">
        <v>61</v>
      </c>
      <c r="AY6953" t="s">
        <v>2637</v>
      </c>
      <c r="AZ6953" t="s">
        <v>2637</v>
      </c>
      <c r="BA6953" t="str">
        <f t="shared" si="1192"/>
        <v>N</v>
      </c>
    </row>
    <row r="6954" spans="1:53">
      <c r="A6954" t="s">
        <v>436</v>
      </c>
      <c r="B6954" t="s">
        <v>54</v>
      </c>
      <c r="C6954" t="s">
        <v>89</v>
      </c>
      <c r="D6954">
        <v>2023</v>
      </c>
      <c r="F6954" t="s">
        <v>15945</v>
      </c>
      <c r="G6954" t="s">
        <v>15946</v>
      </c>
      <c r="H6954" t="s">
        <v>15173</v>
      </c>
      <c r="I6954" t="s">
        <v>15947</v>
      </c>
      <c r="J6954" t="s">
        <v>58</v>
      </c>
      <c r="K6954" t="s">
        <v>59</v>
      </c>
      <c r="L6954" s="5">
        <v>0</v>
      </c>
      <c r="M6954" s="5">
        <v>0</v>
      </c>
      <c r="N6954" s="5">
        <f t="shared" si="1188"/>
        <v>0</v>
      </c>
      <c r="O6954" s="5">
        <v>0</v>
      </c>
      <c r="P6954" s="5">
        <v>0</v>
      </c>
      <c r="Q6954" s="5">
        <f t="shared" si="1189"/>
        <v>0</v>
      </c>
      <c r="R6954" s="5">
        <v>0</v>
      </c>
      <c r="S6954" s="5">
        <v>0</v>
      </c>
      <c r="T6954" s="5">
        <f t="shared" si="1190"/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f t="shared" si="1193"/>
        <v>0</v>
      </c>
      <c r="Z6954" s="5">
        <v>0</v>
      </c>
      <c r="AA6954" s="5">
        <v>1</v>
      </c>
      <c r="AB6954" s="5">
        <f t="shared" si="1194"/>
        <v>1</v>
      </c>
      <c r="AC6954" s="5">
        <v>0</v>
      </c>
      <c r="AD6954" s="5">
        <v>0</v>
      </c>
      <c r="AE6954" s="5">
        <f t="shared" si="1195"/>
        <v>0</v>
      </c>
      <c r="AF6954" s="5">
        <v>0</v>
      </c>
      <c r="AG6954" s="6">
        <v>45014</v>
      </c>
      <c r="AH6954" s="5">
        <v>1</v>
      </c>
      <c r="AI6954" s="5">
        <v>0</v>
      </c>
      <c r="AJ6954" s="5">
        <v>0</v>
      </c>
      <c r="AK6954" s="5">
        <f t="shared" si="1196"/>
        <v>0</v>
      </c>
      <c r="AL6954" s="5">
        <v>0</v>
      </c>
      <c r="AM6954" s="5">
        <v>0</v>
      </c>
      <c r="AN6954" s="5">
        <f t="shared" si="1197"/>
        <v>0</v>
      </c>
      <c r="AO6954" s="5">
        <v>0</v>
      </c>
      <c r="AP6954" s="5">
        <v>0</v>
      </c>
      <c r="AQ6954" s="5">
        <f t="shared" si="1198"/>
        <v>0</v>
      </c>
      <c r="AR6954" s="5">
        <v>0</v>
      </c>
      <c r="AS6954" s="6"/>
      <c r="AT6954" s="5">
        <v>0</v>
      </c>
      <c r="AU6954" s="5">
        <v>0</v>
      </c>
      <c r="AV6954" t="str">
        <f t="shared" si="1191"/>
        <v>N</v>
      </c>
      <c r="AW6954" t="s">
        <v>60</v>
      </c>
      <c r="AX6954" t="s">
        <v>61</v>
      </c>
      <c r="AY6954" t="s">
        <v>2637</v>
      </c>
      <c r="AZ6954" t="s">
        <v>2637</v>
      </c>
      <c r="BA6954" t="str">
        <f t="shared" si="1192"/>
        <v>N</v>
      </c>
    </row>
    <row r="6955" spans="1:53">
      <c r="A6955" t="s">
        <v>436</v>
      </c>
      <c r="B6955" t="s">
        <v>54</v>
      </c>
      <c r="C6955" t="s">
        <v>89</v>
      </c>
      <c r="D6955">
        <v>2023</v>
      </c>
      <c r="F6955" t="s">
        <v>15948</v>
      </c>
      <c r="G6955" t="s">
        <v>15949</v>
      </c>
      <c r="H6955" t="s">
        <v>14988</v>
      </c>
      <c r="I6955" t="s">
        <v>15950</v>
      </c>
      <c r="J6955" t="s">
        <v>58</v>
      </c>
      <c r="K6955" t="s">
        <v>59</v>
      </c>
      <c r="L6955" s="5">
        <v>0</v>
      </c>
      <c r="M6955" s="5">
        <v>0</v>
      </c>
      <c r="N6955" s="5">
        <f t="shared" si="1188"/>
        <v>0</v>
      </c>
      <c r="O6955" s="5">
        <v>0</v>
      </c>
      <c r="P6955" s="5">
        <v>0</v>
      </c>
      <c r="Q6955" s="5">
        <f t="shared" si="1189"/>
        <v>0</v>
      </c>
      <c r="R6955" s="5">
        <v>0</v>
      </c>
      <c r="S6955" s="5">
        <v>0</v>
      </c>
      <c r="T6955" s="5">
        <f t="shared" si="1190"/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f t="shared" si="1193"/>
        <v>0</v>
      </c>
      <c r="Z6955" s="5">
        <v>0</v>
      </c>
      <c r="AA6955" s="5">
        <v>1</v>
      </c>
      <c r="AB6955" s="5">
        <f t="shared" si="1194"/>
        <v>1</v>
      </c>
      <c r="AC6955" s="5">
        <v>0</v>
      </c>
      <c r="AD6955" s="5">
        <v>0</v>
      </c>
      <c r="AE6955" s="5">
        <f t="shared" si="1195"/>
        <v>0</v>
      </c>
      <c r="AF6955" s="5">
        <v>0</v>
      </c>
      <c r="AG6955" s="6">
        <v>45180</v>
      </c>
      <c r="AH6955" s="5">
        <v>1</v>
      </c>
      <c r="AI6955" s="5">
        <v>0</v>
      </c>
      <c r="AJ6955" s="5">
        <v>0</v>
      </c>
      <c r="AK6955" s="5">
        <f t="shared" si="1196"/>
        <v>0</v>
      </c>
      <c r="AL6955" s="5">
        <v>0</v>
      </c>
      <c r="AM6955" s="5">
        <v>0</v>
      </c>
      <c r="AN6955" s="5">
        <f t="shared" si="1197"/>
        <v>0</v>
      </c>
      <c r="AO6955" s="5">
        <v>0</v>
      </c>
      <c r="AP6955" s="5">
        <v>0</v>
      </c>
      <c r="AQ6955" s="5">
        <f t="shared" si="1198"/>
        <v>0</v>
      </c>
      <c r="AR6955" s="5">
        <v>0</v>
      </c>
      <c r="AS6955" s="6"/>
      <c r="AT6955" s="5">
        <v>0</v>
      </c>
      <c r="AU6955" s="5">
        <v>0</v>
      </c>
      <c r="AV6955" t="str">
        <f t="shared" si="1191"/>
        <v>N</v>
      </c>
      <c r="AW6955" t="s">
        <v>60</v>
      </c>
      <c r="AX6955" t="s">
        <v>61</v>
      </c>
      <c r="AY6955" t="s">
        <v>2637</v>
      </c>
      <c r="AZ6955" t="s">
        <v>2637</v>
      </c>
      <c r="BA6955" t="str">
        <f t="shared" si="1192"/>
        <v>N</v>
      </c>
    </row>
    <row r="6956" spans="1:53">
      <c r="A6956" t="s">
        <v>436</v>
      </c>
      <c r="B6956" t="s">
        <v>54</v>
      </c>
      <c r="C6956" t="s">
        <v>89</v>
      </c>
      <c r="D6956">
        <v>2023</v>
      </c>
      <c r="F6956" t="s">
        <v>15951</v>
      </c>
      <c r="G6956" t="s">
        <v>15952</v>
      </c>
      <c r="H6956" t="s">
        <v>12458</v>
      </c>
      <c r="I6956" t="s">
        <v>15953</v>
      </c>
      <c r="J6956" t="s">
        <v>58</v>
      </c>
      <c r="K6956" t="s">
        <v>59</v>
      </c>
      <c r="L6956" s="5">
        <v>0</v>
      </c>
      <c r="M6956" s="5">
        <v>0</v>
      </c>
      <c r="N6956" s="5">
        <f t="shared" si="1188"/>
        <v>0</v>
      </c>
      <c r="O6956" s="5">
        <v>0</v>
      </c>
      <c r="P6956" s="5">
        <v>0</v>
      </c>
      <c r="Q6956" s="5">
        <f t="shared" si="1189"/>
        <v>0</v>
      </c>
      <c r="R6956" s="5">
        <v>0</v>
      </c>
      <c r="S6956" s="5">
        <v>0</v>
      </c>
      <c r="T6956" s="5">
        <f t="shared" si="1190"/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f t="shared" si="1193"/>
        <v>0</v>
      </c>
      <c r="Z6956" s="5">
        <v>0</v>
      </c>
      <c r="AA6956" s="5">
        <v>1</v>
      </c>
      <c r="AB6956" s="5">
        <f t="shared" si="1194"/>
        <v>1</v>
      </c>
      <c r="AC6956" s="5">
        <v>0</v>
      </c>
      <c r="AD6956" s="5">
        <v>0</v>
      </c>
      <c r="AE6956" s="5">
        <f t="shared" si="1195"/>
        <v>0</v>
      </c>
      <c r="AF6956" s="5">
        <v>0</v>
      </c>
      <c r="AG6956" s="6">
        <v>45089</v>
      </c>
      <c r="AH6956" s="5">
        <v>1</v>
      </c>
      <c r="AI6956" s="5">
        <v>0</v>
      </c>
      <c r="AJ6956" s="5">
        <v>0</v>
      </c>
      <c r="AK6956" s="5">
        <f t="shared" si="1196"/>
        <v>0</v>
      </c>
      <c r="AL6956" s="5">
        <v>0</v>
      </c>
      <c r="AM6956" s="5">
        <v>0</v>
      </c>
      <c r="AN6956" s="5">
        <f t="shared" si="1197"/>
        <v>0</v>
      </c>
      <c r="AO6956" s="5">
        <v>0</v>
      </c>
      <c r="AP6956" s="5">
        <v>0</v>
      </c>
      <c r="AQ6956" s="5">
        <f t="shared" si="1198"/>
        <v>0</v>
      </c>
      <c r="AR6956" s="5">
        <v>0</v>
      </c>
      <c r="AS6956" s="6"/>
      <c r="AT6956" s="5">
        <v>0</v>
      </c>
      <c r="AU6956" s="5">
        <v>0</v>
      </c>
      <c r="AV6956" t="str">
        <f t="shared" si="1191"/>
        <v>N</v>
      </c>
      <c r="AW6956" t="s">
        <v>60</v>
      </c>
      <c r="AX6956" t="s">
        <v>61</v>
      </c>
      <c r="AY6956" t="s">
        <v>2637</v>
      </c>
      <c r="AZ6956" t="s">
        <v>2637</v>
      </c>
      <c r="BA6956" t="str">
        <f t="shared" si="1192"/>
        <v>N</v>
      </c>
    </row>
    <row r="6957" spans="1:53">
      <c r="A6957" t="s">
        <v>436</v>
      </c>
      <c r="B6957" t="s">
        <v>54</v>
      </c>
      <c r="C6957" t="s">
        <v>89</v>
      </c>
      <c r="D6957">
        <v>2023</v>
      </c>
      <c r="F6957" t="s">
        <v>15954</v>
      </c>
      <c r="G6957" t="s">
        <v>15955</v>
      </c>
      <c r="H6957" t="s">
        <v>15956</v>
      </c>
      <c r="I6957" t="s">
        <v>15957</v>
      </c>
      <c r="J6957" t="s">
        <v>58</v>
      </c>
      <c r="K6957" t="s">
        <v>59</v>
      </c>
      <c r="L6957" s="5">
        <v>0</v>
      </c>
      <c r="M6957" s="5">
        <v>0</v>
      </c>
      <c r="N6957" s="5">
        <f t="shared" si="1188"/>
        <v>0</v>
      </c>
      <c r="O6957" s="5">
        <v>0</v>
      </c>
      <c r="P6957" s="5">
        <v>0</v>
      </c>
      <c r="Q6957" s="5">
        <f t="shared" si="1189"/>
        <v>0</v>
      </c>
      <c r="R6957" s="5">
        <v>0</v>
      </c>
      <c r="S6957" s="5">
        <v>0</v>
      </c>
      <c r="T6957" s="5">
        <f t="shared" si="1190"/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f t="shared" si="1193"/>
        <v>0</v>
      </c>
      <c r="Z6957" s="5">
        <v>0</v>
      </c>
      <c r="AA6957" s="5">
        <v>1</v>
      </c>
      <c r="AB6957" s="5">
        <f t="shared" si="1194"/>
        <v>1</v>
      </c>
      <c r="AC6957" s="5">
        <v>0</v>
      </c>
      <c r="AD6957" s="5">
        <v>0</v>
      </c>
      <c r="AE6957" s="5">
        <f t="shared" si="1195"/>
        <v>0</v>
      </c>
      <c r="AF6957" s="5">
        <v>0</v>
      </c>
      <c r="AG6957" s="6">
        <v>45245</v>
      </c>
      <c r="AH6957" s="5">
        <v>1</v>
      </c>
      <c r="AI6957" s="5">
        <v>0</v>
      </c>
      <c r="AJ6957" s="5">
        <v>0</v>
      </c>
      <c r="AK6957" s="5">
        <f t="shared" si="1196"/>
        <v>0</v>
      </c>
      <c r="AL6957" s="5">
        <v>0</v>
      </c>
      <c r="AM6957" s="5">
        <v>0</v>
      </c>
      <c r="AN6957" s="5">
        <f t="shared" si="1197"/>
        <v>0</v>
      </c>
      <c r="AO6957" s="5">
        <v>0</v>
      </c>
      <c r="AP6957" s="5">
        <v>0</v>
      </c>
      <c r="AQ6957" s="5">
        <f t="shared" si="1198"/>
        <v>0</v>
      </c>
      <c r="AR6957" s="5">
        <v>0</v>
      </c>
      <c r="AS6957" s="6"/>
      <c r="AT6957" s="5">
        <v>0</v>
      </c>
      <c r="AU6957" s="5">
        <v>0</v>
      </c>
      <c r="AV6957" t="str">
        <f t="shared" si="1191"/>
        <v>N</v>
      </c>
      <c r="AW6957" t="s">
        <v>60</v>
      </c>
      <c r="AX6957" t="s">
        <v>61</v>
      </c>
      <c r="AY6957" t="s">
        <v>2637</v>
      </c>
      <c r="AZ6957" t="s">
        <v>2637</v>
      </c>
      <c r="BA6957" t="str">
        <f t="shared" si="1192"/>
        <v>N</v>
      </c>
    </row>
    <row r="6958" spans="1:53">
      <c r="A6958" t="s">
        <v>436</v>
      </c>
      <c r="B6958" t="s">
        <v>54</v>
      </c>
      <c r="C6958" t="s">
        <v>89</v>
      </c>
      <c r="D6958">
        <v>2023</v>
      </c>
      <c r="F6958" t="s">
        <v>15958</v>
      </c>
      <c r="G6958" t="s">
        <v>15959</v>
      </c>
      <c r="H6958" t="s">
        <v>15960</v>
      </c>
      <c r="I6958" t="s">
        <v>15961</v>
      </c>
      <c r="J6958" t="s">
        <v>58</v>
      </c>
      <c r="K6958" t="s">
        <v>59</v>
      </c>
      <c r="L6958" s="5">
        <v>0</v>
      </c>
      <c r="M6958" s="5">
        <v>0</v>
      </c>
      <c r="N6958" s="5">
        <f t="shared" si="1188"/>
        <v>0</v>
      </c>
      <c r="O6958" s="5">
        <v>0</v>
      </c>
      <c r="P6958" s="5">
        <v>0</v>
      </c>
      <c r="Q6958" s="5">
        <f t="shared" si="1189"/>
        <v>0</v>
      </c>
      <c r="R6958" s="5">
        <v>0</v>
      </c>
      <c r="S6958" s="5">
        <v>0</v>
      </c>
      <c r="T6958" s="5">
        <f t="shared" si="1190"/>
        <v>0</v>
      </c>
      <c r="U6958" s="5">
        <v>0</v>
      </c>
      <c r="V6958" s="5">
        <v>0</v>
      </c>
      <c r="W6958" s="5">
        <v>0</v>
      </c>
      <c r="X6958" s="5">
        <v>0</v>
      </c>
      <c r="Y6958" s="5">
        <f t="shared" si="1193"/>
        <v>0</v>
      </c>
      <c r="Z6958" s="5">
        <v>0</v>
      </c>
      <c r="AA6958" s="5">
        <v>1</v>
      </c>
      <c r="AB6958" s="5">
        <f t="shared" si="1194"/>
        <v>1</v>
      </c>
      <c r="AC6958" s="5">
        <v>0</v>
      </c>
      <c r="AD6958" s="5">
        <v>0</v>
      </c>
      <c r="AE6958" s="5">
        <f t="shared" si="1195"/>
        <v>0</v>
      </c>
      <c r="AF6958" s="5">
        <v>0</v>
      </c>
      <c r="AG6958" s="6">
        <v>45099</v>
      </c>
      <c r="AH6958" s="5">
        <v>1</v>
      </c>
      <c r="AI6958" s="5">
        <v>0</v>
      </c>
      <c r="AJ6958" s="5">
        <v>0</v>
      </c>
      <c r="AK6958" s="5">
        <f t="shared" si="1196"/>
        <v>0</v>
      </c>
      <c r="AL6958" s="5">
        <v>0</v>
      </c>
      <c r="AM6958" s="5">
        <v>0</v>
      </c>
      <c r="AN6958" s="5">
        <f t="shared" si="1197"/>
        <v>0</v>
      </c>
      <c r="AO6958" s="5">
        <v>0</v>
      </c>
      <c r="AP6958" s="5">
        <v>0</v>
      </c>
      <c r="AQ6958" s="5">
        <f t="shared" si="1198"/>
        <v>0</v>
      </c>
      <c r="AR6958" s="5">
        <v>0</v>
      </c>
      <c r="AS6958" s="6"/>
      <c r="AT6958" s="5">
        <v>0</v>
      </c>
      <c r="AU6958" s="5">
        <v>0</v>
      </c>
      <c r="AV6958" t="str">
        <f t="shared" si="1191"/>
        <v>N</v>
      </c>
      <c r="AW6958" t="s">
        <v>60</v>
      </c>
      <c r="AX6958" t="s">
        <v>61</v>
      </c>
      <c r="AY6958" t="s">
        <v>2637</v>
      </c>
      <c r="AZ6958" t="s">
        <v>2637</v>
      </c>
      <c r="BA6958" t="str">
        <f t="shared" si="1192"/>
        <v>N</v>
      </c>
    </row>
    <row r="6959" spans="1:53">
      <c r="A6959" t="s">
        <v>436</v>
      </c>
      <c r="B6959" t="s">
        <v>54</v>
      </c>
      <c r="C6959" t="s">
        <v>89</v>
      </c>
      <c r="D6959">
        <v>2023</v>
      </c>
      <c r="F6959" t="s">
        <v>15962</v>
      </c>
      <c r="G6959" t="s">
        <v>15963</v>
      </c>
      <c r="H6959" t="s">
        <v>15964</v>
      </c>
      <c r="I6959" t="s">
        <v>15965</v>
      </c>
      <c r="J6959" t="s">
        <v>58</v>
      </c>
      <c r="K6959" t="s">
        <v>59</v>
      </c>
      <c r="L6959" s="5">
        <v>0</v>
      </c>
      <c r="M6959" s="5">
        <v>0</v>
      </c>
      <c r="N6959" s="5">
        <f t="shared" si="1188"/>
        <v>0</v>
      </c>
      <c r="O6959" s="5">
        <v>0</v>
      </c>
      <c r="P6959" s="5">
        <v>0</v>
      </c>
      <c r="Q6959" s="5">
        <f t="shared" si="1189"/>
        <v>0</v>
      </c>
      <c r="R6959" s="5">
        <v>0</v>
      </c>
      <c r="S6959" s="5">
        <v>0</v>
      </c>
      <c r="T6959" s="5">
        <f t="shared" si="1190"/>
        <v>0</v>
      </c>
      <c r="U6959" s="5">
        <v>0</v>
      </c>
      <c r="V6959" s="5">
        <v>0</v>
      </c>
      <c r="W6959" s="5">
        <v>0</v>
      </c>
      <c r="X6959" s="5">
        <v>0</v>
      </c>
      <c r="Y6959" s="5">
        <f t="shared" si="1193"/>
        <v>0</v>
      </c>
      <c r="Z6959" s="5">
        <v>0</v>
      </c>
      <c r="AA6959" s="5">
        <v>1</v>
      </c>
      <c r="AB6959" s="5">
        <f t="shared" si="1194"/>
        <v>1</v>
      </c>
      <c r="AC6959" s="5">
        <v>0</v>
      </c>
      <c r="AD6959" s="5">
        <v>0</v>
      </c>
      <c r="AE6959" s="5">
        <f t="shared" si="1195"/>
        <v>0</v>
      </c>
      <c r="AF6959" s="5">
        <v>0</v>
      </c>
      <c r="AG6959" s="6">
        <v>45089</v>
      </c>
      <c r="AH6959" s="5">
        <v>1</v>
      </c>
      <c r="AI6959" s="5">
        <v>0</v>
      </c>
      <c r="AJ6959" s="5">
        <v>0</v>
      </c>
      <c r="AK6959" s="5">
        <f t="shared" si="1196"/>
        <v>0</v>
      </c>
      <c r="AL6959" s="5">
        <v>0</v>
      </c>
      <c r="AM6959" s="5">
        <v>0</v>
      </c>
      <c r="AN6959" s="5">
        <f t="shared" si="1197"/>
        <v>0</v>
      </c>
      <c r="AO6959" s="5">
        <v>0</v>
      </c>
      <c r="AP6959" s="5">
        <v>0</v>
      </c>
      <c r="AQ6959" s="5">
        <f t="shared" si="1198"/>
        <v>0</v>
      </c>
      <c r="AR6959" s="5">
        <v>0</v>
      </c>
      <c r="AS6959" s="6"/>
      <c r="AT6959" s="5">
        <v>0</v>
      </c>
      <c r="AU6959" s="5">
        <v>0</v>
      </c>
      <c r="AV6959" t="str">
        <f t="shared" si="1191"/>
        <v>N</v>
      </c>
      <c r="AW6959" t="s">
        <v>60</v>
      </c>
      <c r="AX6959" t="s">
        <v>61</v>
      </c>
      <c r="AY6959" t="s">
        <v>2637</v>
      </c>
      <c r="AZ6959" t="s">
        <v>2637</v>
      </c>
      <c r="BA6959" t="str">
        <f t="shared" si="1192"/>
        <v>N</v>
      </c>
    </row>
    <row r="6960" spans="1:53">
      <c r="A6960" t="s">
        <v>436</v>
      </c>
      <c r="B6960" t="s">
        <v>54</v>
      </c>
      <c r="C6960" t="s">
        <v>89</v>
      </c>
      <c r="D6960">
        <v>2023</v>
      </c>
      <c r="F6960" t="s">
        <v>15966</v>
      </c>
      <c r="G6960" t="s">
        <v>15967</v>
      </c>
      <c r="H6960" t="s">
        <v>14988</v>
      </c>
      <c r="I6960" t="s">
        <v>15968</v>
      </c>
      <c r="J6960" t="s">
        <v>58</v>
      </c>
      <c r="K6960" t="s">
        <v>59</v>
      </c>
      <c r="L6960" s="5">
        <v>0</v>
      </c>
      <c r="M6960" s="5">
        <v>0</v>
      </c>
      <c r="N6960" s="5">
        <f t="shared" si="1188"/>
        <v>0</v>
      </c>
      <c r="O6960" s="5">
        <v>0</v>
      </c>
      <c r="P6960" s="5">
        <v>0</v>
      </c>
      <c r="Q6960" s="5">
        <f t="shared" si="1189"/>
        <v>0</v>
      </c>
      <c r="R6960" s="5">
        <v>0</v>
      </c>
      <c r="S6960" s="5">
        <v>0</v>
      </c>
      <c r="T6960" s="5">
        <f t="shared" si="1190"/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f t="shared" si="1193"/>
        <v>0</v>
      </c>
      <c r="Z6960" s="5">
        <v>0</v>
      </c>
      <c r="AA6960" s="5">
        <v>1</v>
      </c>
      <c r="AB6960" s="5">
        <f t="shared" si="1194"/>
        <v>1</v>
      </c>
      <c r="AC6960" s="5">
        <v>0</v>
      </c>
      <c r="AD6960" s="5">
        <v>0</v>
      </c>
      <c r="AE6960" s="5">
        <f t="shared" si="1195"/>
        <v>0</v>
      </c>
      <c r="AF6960" s="5">
        <v>0</v>
      </c>
      <c r="AG6960" s="6">
        <v>45091</v>
      </c>
      <c r="AH6960" s="5">
        <v>1</v>
      </c>
      <c r="AI6960" s="5">
        <v>0</v>
      </c>
      <c r="AJ6960" s="5">
        <v>0</v>
      </c>
      <c r="AK6960" s="5">
        <f t="shared" si="1196"/>
        <v>0</v>
      </c>
      <c r="AL6960" s="5">
        <v>0</v>
      </c>
      <c r="AM6960" s="5">
        <v>0</v>
      </c>
      <c r="AN6960" s="5">
        <f t="shared" si="1197"/>
        <v>0</v>
      </c>
      <c r="AO6960" s="5">
        <v>0</v>
      </c>
      <c r="AP6960" s="5">
        <v>0</v>
      </c>
      <c r="AQ6960" s="5">
        <f t="shared" si="1198"/>
        <v>0</v>
      </c>
      <c r="AR6960" s="5">
        <v>0</v>
      </c>
      <c r="AS6960" s="6"/>
      <c r="AT6960" s="5">
        <v>0</v>
      </c>
      <c r="AU6960" s="5">
        <v>0</v>
      </c>
      <c r="AV6960" t="str">
        <f t="shared" si="1191"/>
        <v>N</v>
      </c>
      <c r="AW6960" t="s">
        <v>60</v>
      </c>
      <c r="AX6960" t="s">
        <v>61</v>
      </c>
      <c r="AY6960" t="s">
        <v>2637</v>
      </c>
      <c r="AZ6960" t="s">
        <v>2637</v>
      </c>
      <c r="BA6960" t="str">
        <f t="shared" si="1192"/>
        <v>N</v>
      </c>
    </row>
    <row r="6961" spans="1:53">
      <c r="A6961" t="s">
        <v>436</v>
      </c>
      <c r="B6961" t="s">
        <v>54</v>
      </c>
      <c r="C6961" t="s">
        <v>89</v>
      </c>
      <c r="D6961">
        <v>2023</v>
      </c>
      <c r="F6961" t="s">
        <v>15969</v>
      </c>
      <c r="G6961" t="s">
        <v>15970</v>
      </c>
      <c r="H6961" t="s">
        <v>12784</v>
      </c>
      <c r="I6961" t="s">
        <v>15971</v>
      </c>
      <c r="J6961" t="s">
        <v>58</v>
      </c>
      <c r="K6961" t="s">
        <v>59</v>
      </c>
      <c r="L6961" s="5">
        <v>0</v>
      </c>
      <c r="M6961" s="5">
        <v>0</v>
      </c>
      <c r="N6961" s="5">
        <f t="shared" si="1188"/>
        <v>0</v>
      </c>
      <c r="O6961" s="5">
        <v>0</v>
      </c>
      <c r="P6961" s="5">
        <v>0</v>
      </c>
      <c r="Q6961" s="5">
        <f t="shared" si="1189"/>
        <v>0</v>
      </c>
      <c r="R6961" s="5">
        <v>0</v>
      </c>
      <c r="S6961" s="5">
        <v>0</v>
      </c>
      <c r="T6961" s="5">
        <f t="shared" si="1190"/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f t="shared" si="1193"/>
        <v>0</v>
      </c>
      <c r="Z6961" s="5">
        <v>0</v>
      </c>
      <c r="AA6961" s="5">
        <v>1</v>
      </c>
      <c r="AB6961" s="5">
        <f t="shared" si="1194"/>
        <v>1</v>
      </c>
      <c r="AC6961" s="5">
        <v>0</v>
      </c>
      <c r="AD6961" s="5">
        <v>0</v>
      </c>
      <c r="AE6961" s="5">
        <f t="shared" si="1195"/>
        <v>0</v>
      </c>
      <c r="AF6961" s="5">
        <v>0</v>
      </c>
      <c r="AG6961" s="6">
        <v>45240</v>
      </c>
      <c r="AH6961" s="5">
        <v>1</v>
      </c>
      <c r="AI6961" s="5">
        <v>0</v>
      </c>
      <c r="AJ6961" s="5">
        <v>0</v>
      </c>
      <c r="AK6961" s="5">
        <f t="shared" si="1196"/>
        <v>0</v>
      </c>
      <c r="AL6961" s="5">
        <v>0</v>
      </c>
      <c r="AM6961" s="5">
        <v>0</v>
      </c>
      <c r="AN6961" s="5">
        <f t="shared" si="1197"/>
        <v>0</v>
      </c>
      <c r="AO6961" s="5">
        <v>0</v>
      </c>
      <c r="AP6961" s="5">
        <v>0</v>
      </c>
      <c r="AQ6961" s="5">
        <f t="shared" si="1198"/>
        <v>0</v>
      </c>
      <c r="AR6961" s="5">
        <v>0</v>
      </c>
      <c r="AS6961" s="6"/>
      <c r="AT6961" s="5">
        <v>0</v>
      </c>
      <c r="AU6961" s="5">
        <v>0</v>
      </c>
      <c r="AV6961" t="str">
        <f t="shared" si="1191"/>
        <v>N</v>
      </c>
      <c r="AW6961" t="s">
        <v>60</v>
      </c>
      <c r="AX6961" t="s">
        <v>61</v>
      </c>
      <c r="AY6961" t="s">
        <v>2637</v>
      </c>
      <c r="AZ6961" t="s">
        <v>2637</v>
      </c>
      <c r="BA6961" t="str">
        <f t="shared" si="1192"/>
        <v>N</v>
      </c>
    </row>
    <row r="6962" spans="1:53">
      <c r="A6962" t="s">
        <v>436</v>
      </c>
      <c r="B6962" t="s">
        <v>54</v>
      </c>
      <c r="C6962" t="s">
        <v>89</v>
      </c>
      <c r="D6962">
        <v>2023</v>
      </c>
      <c r="F6962" t="s">
        <v>15972</v>
      </c>
      <c r="G6962" t="s">
        <v>15973</v>
      </c>
      <c r="H6962" t="s">
        <v>12225</v>
      </c>
      <c r="I6962" t="s">
        <v>15974</v>
      </c>
      <c r="J6962" t="s">
        <v>58</v>
      </c>
      <c r="K6962" t="s">
        <v>59</v>
      </c>
      <c r="L6962" s="5">
        <v>0</v>
      </c>
      <c r="M6962" s="5">
        <v>0</v>
      </c>
      <c r="N6962" s="5">
        <f t="shared" si="1188"/>
        <v>0</v>
      </c>
      <c r="O6962" s="5">
        <v>0</v>
      </c>
      <c r="P6962" s="5">
        <v>0</v>
      </c>
      <c r="Q6962" s="5">
        <f t="shared" si="1189"/>
        <v>0</v>
      </c>
      <c r="R6962" s="5">
        <v>0</v>
      </c>
      <c r="S6962" s="5">
        <v>0</v>
      </c>
      <c r="T6962" s="5">
        <f t="shared" si="1190"/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f t="shared" si="1193"/>
        <v>0</v>
      </c>
      <c r="Z6962" s="5">
        <v>0</v>
      </c>
      <c r="AA6962" s="5">
        <v>1</v>
      </c>
      <c r="AB6962" s="5">
        <f t="shared" si="1194"/>
        <v>1</v>
      </c>
      <c r="AC6962" s="5">
        <v>0</v>
      </c>
      <c r="AD6962" s="5">
        <v>0</v>
      </c>
      <c r="AE6962" s="5">
        <f t="shared" si="1195"/>
        <v>0</v>
      </c>
      <c r="AF6962" s="5">
        <v>0</v>
      </c>
      <c r="AG6962" s="6">
        <v>45245</v>
      </c>
      <c r="AH6962" s="5">
        <v>1</v>
      </c>
      <c r="AI6962" s="5">
        <v>0</v>
      </c>
      <c r="AJ6962" s="5">
        <v>0</v>
      </c>
      <c r="AK6962" s="5">
        <f t="shared" si="1196"/>
        <v>0</v>
      </c>
      <c r="AL6962" s="5">
        <v>0</v>
      </c>
      <c r="AM6962" s="5">
        <v>0</v>
      </c>
      <c r="AN6962" s="5">
        <f t="shared" si="1197"/>
        <v>0</v>
      </c>
      <c r="AO6962" s="5">
        <v>0</v>
      </c>
      <c r="AP6962" s="5">
        <v>0</v>
      </c>
      <c r="AQ6962" s="5">
        <f t="shared" si="1198"/>
        <v>0</v>
      </c>
      <c r="AR6962" s="5">
        <v>0</v>
      </c>
      <c r="AS6962" s="6"/>
      <c r="AT6962" s="5">
        <v>0</v>
      </c>
      <c r="AU6962" s="5">
        <v>0</v>
      </c>
      <c r="AV6962" t="str">
        <f t="shared" si="1191"/>
        <v>N</v>
      </c>
      <c r="AW6962" t="s">
        <v>60</v>
      </c>
      <c r="AX6962" t="s">
        <v>61</v>
      </c>
      <c r="AY6962" t="s">
        <v>2637</v>
      </c>
      <c r="AZ6962" t="s">
        <v>2637</v>
      </c>
      <c r="BA6962" t="str">
        <f t="shared" si="1192"/>
        <v>N</v>
      </c>
    </row>
    <row r="6963" spans="1:53">
      <c r="A6963" t="s">
        <v>436</v>
      </c>
      <c r="B6963" t="s">
        <v>54</v>
      </c>
      <c r="C6963" t="s">
        <v>89</v>
      </c>
      <c r="D6963">
        <v>2023</v>
      </c>
      <c r="F6963" t="s">
        <v>7512</v>
      </c>
      <c r="G6963" t="s">
        <v>7513</v>
      </c>
      <c r="H6963" t="s">
        <v>15565</v>
      </c>
      <c r="I6963" t="s">
        <v>15975</v>
      </c>
      <c r="J6963" t="s">
        <v>58</v>
      </c>
      <c r="K6963" t="s">
        <v>59</v>
      </c>
      <c r="L6963" s="5">
        <v>0</v>
      </c>
      <c r="M6963" s="5">
        <v>0</v>
      </c>
      <c r="N6963" s="5">
        <f t="shared" si="1188"/>
        <v>0</v>
      </c>
      <c r="O6963" s="5">
        <v>0</v>
      </c>
      <c r="P6963" s="5">
        <v>0</v>
      </c>
      <c r="Q6963" s="5">
        <f t="shared" si="1189"/>
        <v>0</v>
      </c>
      <c r="R6963" s="5">
        <v>0</v>
      </c>
      <c r="S6963" s="5">
        <v>0</v>
      </c>
      <c r="T6963" s="5">
        <f t="shared" si="1190"/>
        <v>0</v>
      </c>
      <c r="U6963" s="5">
        <v>0</v>
      </c>
      <c r="V6963" s="5">
        <v>0</v>
      </c>
      <c r="W6963" s="5">
        <v>0</v>
      </c>
      <c r="X6963" s="5">
        <v>0</v>
      </c>
      <c r="Y6963" s="5">
        <f t="shared" si="1193"/>
        <v>0</v>
      </c>
      <c r="Z6963" s="5">
        <v>0</v>
      </c>
      <c r="AA6963" s="5">
        <v>1</v>
      </c>
      <c r="AB6963" s="5">
        <f t="shared" si="1194"/>
        <v>1</v>
      </c>
      <c r="AC6963" s="5">
        <v>0</v>
      </c>
      <c r="AD6963" s="5">
        <v>0</v>
      </c>
      <c r="AE6963" s="5">
        <f t="shared" si="1195"/>
        <v>0</v>
      </c>
      <c r="AF6963" s="5">
        <v>0</v>
      </c>
      <c r="AG6963" s="6">
        <v>45057</v>
      </c>
      <c r="AH6963" s="5">
        <v>1</v>
      </c>
      <c r="AI6963" s="5">
        <v>0</v>
      </c>
      <c r="AJ6963" s="5">
        <v>0</v>
      </c>
      <c r="AK6963" s="5">
        <f t="shared" si="1196"/>
        <v>0</v>
      </c>
      <c r="AL6963" s="5">
        <v>0</v>
      </c>
      <c r="AM6963" s="5">
        <v>0</v>
      </c>
      <c r="AN6963" s="5">
        <f t="shared" si="1197"/>
        <v>0</v>
      </c>
      <c r="AO6963" s="5">
        <v>0</v>
      </c>
      <c r="AP6963" s="5">
        <v>0</v>
      </c>
      <c r="AQ6963" s="5">
        <f t="shared" si="1198"/>
        <v>0</v>
      </c>
      <c r="AR6963" s="5">
        <v>0</v>
      </c>
      <c r="AS6963" s="6"/>
      <c r="AT6963" s="5">
        <v>0</v>
      </c>
      <c r="AU6963" s="5">
        <v>0</v>
      </c>
      <c r="AV6963" t="str">
        <f t="shared" si="1191"/>
        <v>N</v>
      </c>
      <c r="AW6963" t="s">
        <v>60</v>
      </c>
      <c r="AX6963" t="s">
        <v>61</v>
      </c>
      <c r="AY6963" t="s">
        <v>2637</v>
      </c>
      <c r="AZ6963" t="s">
        <v>2637</v>
      </c>
      <c r="BA6963" t="str">
        <f t="shared" si="1192"/>
        <v>N</v>
      </c>
    </row>
    <row r="6964" spans="1:53">
      <c r="A6964" t="s">
        <v>436</v>
      </c>
      <c r="B6964" t="s">
        <v>54</v>
      </c>
      <c r="C6964" t="s">
        <v>89</v>
      </c>
      <c r="D6964">
        <v>2023</v>
      </c>
      <c r="F6964" t="s">
        <v>15976</v>
      </c>
      <c r="G6964" t="s">
        <v>15977</v>
      </c>
      <c r="H6964" t="s">
        <v>15978</v>
      </c>
      <c r="I6964" t="s">
        <v>15979</v>
      </c>
      <c r="J6964" t="s">
        <v>58</v>
      </c>
      <c r="K6964" t="s">
        <v>59</v>
      </c>
      <c r="L6964" s="5">
        <v>0</v>
      </c>
      <c r="M6964" s="5">
        <v>0</v>
      </c>
      <c r="N6964" s="5">
        <f t="shared" si="1188"/>
        <v>0</v>
      </c>
      <c r="O6964" s="5">
        <v>0</v>
      </c>
      <c r="P6964" s="5">
        <v>0</v>
      </c>
      <c r="Q6964" s="5">
        <f t="shared" si="1189"/>
        <v>0</v>
      </c>
      <c r="R6964" s="5">
        <v>0</v>
      </c>
      <c r="S6964" s="5">
        <v>0</v>
      </c>
      <c r="T6964" s="5">
        <f t="shared" si="1190"/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f t="shared" si="1193"/>
        <v>0</v>
      </c>
      <c r="Z6964" s="5">
        <v>0</v>
      </c>
      <c r="AA6964" s="5">
        <v>1</v>
      </c>
      <c r="AB6964" s="5">
        <f t="shared" si="1194"/>
        <v>1</v>
      </c>
      <c r="AC6964" s="5">
        <v>0</v>
      </c>
      <c r="AD6964" s="5">
        <v>0</v>
      </c>
      <c r="AE6964" s="5">
        <f t="shared" si="1195"/>
        <v>0</v>
      </c>
      <c r="AF6964" s="5">
        <v>0</v>
      </c>
      <c r="AG6964" s="6">
        <v>45190</v>
      </c>
      <c r="AH6964" s="5">
        <v>1</v>
      </c>
      <c r="AI6964" s="5">
        <v>0</v>
      </c>
      <c r="AJ6964" s="5">
        <v>0</v>
      </c>
      <c r="AK6964" s="5">
        <f t="shared" si="1196"/>
        <v>0</v>
      </c>
      <c r="AL6964" s="5">
        <v>0</v>
      </c>
      <c r="AM6964" s="5">
        <v>0</v>
      </c>
      <c r="AN6964" s="5">
        <f t="shared" si="1197"/>
        <v>0</v>
      </c>
      <c r="AO6964" s="5">
        <v>0</v>
      </c>
      <c r="AP6964" s="5">
        <v>0</v>
      </c>
      <c r="AQ6964" s="5">
        <f t="shared" si="1198"/>
        <v>0</v>
      </c>
      <c r="AR6964" s="5">
        <v>0</v>
      </c>
      <c r="AS6964" s="6"/>
      <c r="AT6964" s="5">
        <v>0</v>
      </c>
      <c r="AU6964" s="5">
        <v>0</v>
      </c>
      <c r="AV6964" t="str">
        <f t="shared" si="1191"/>
        <v>N</v>
      </c>
      <c r="AW6964" t="s">
        <v>60</v>
      </c>
      <c r="AX6964" t="s">
        <v>61</v>
      </c>
      <c r="AY6964" t="s">
        <v>2637</v>
      </c>
      <c r="AZ6964" t="s">
        <v>2637</v>
      </c>
      <c r="BA6964" t="str">
        <f t="shared" si="1192"/>
        <v>N</v>
      </c>
    </row>
    <row r="6965" spans="1:53">
      <c r="A6965" t="s">
        <v>436</v>
      </c>
      <c r="B6965" t="s">
        <v>54</v>
      </c>
      <c r="C6965" t="s">
        <v>89</v>
      </c>
      <c r="D6965">
        <v>2023</v>
      </c>
      <c r="F6965" t="s">
        <v>15980</v>
      </c>
      <c r="G6965" t="s">
        <v>15981</v>
      </c>
      <c r="H6965" t="s">
        <v>15982</v>
      </c>
      <c r="I6965" t="s">
        <v>15983</v>
      </c>
      <c r="J6965" t="s">
        <v>58</v>
      </c>
      <c r="K6965" t="s">
        <v>59</v>
      </c>
      <c r="L6965" s="5">
        <v>0</v>
      </c>
      <c r="M6965" s="5">
        <v>0</v>
      </c>
      <c r="N6965" s="5">
        <f t="shared" si="1188"/>
        <v>0</v>
      </c>
      <c r="O6965" s="5">
        <v>0</v>
      </c>
      <c r="P6965" s="5">
        <v>0</v>
      </c>
      <c r="Q6965" s="5">
        <f t="shared" si="1189"/>
        <v>0</v>
      </c>
      <c r="R6965" s="5">
        <v>0</v>
      </c>
      <c r="S6965" s="5">
        <v>0</v>
      </c>
      <c r="T6965" s="5">
        <f t="shared" si="1190"/>
        <v>0</v>
      </c>
      <c r="U6965" s="5">
        <v>0</v>
      </c>
      <c r="V6965" s="5">
        <v>0</v>
      </c>
      <c r="W6965" s="5">
        <v>0</v>
      </c>
      <c r="X6965" s="5">
        <v>0</v>
      </c>
      <c r="Y6965" s="5">
        <f t="shared" si="1193"/>
        <v>0</v>
      </c>
      <c r="Z6965" s="5">
        <v>0</v>
      </c>
      <c r="AA6965" s="5">
        <v>1</v>
      </c>
      <c r="AB6965" s="5">
        <f t="shared" si="1194"/>
        <v>1</v>
      </c>
      <c r="AC6965" s="5">
        <v>0</v>
      </c>
      <c r="AD6965" s="5">
        <v>0</v>
      </c>
      <c r="AE6965" s="5">
        <f t="shared" si="1195"/>
        <v>0</v>
      </c>
      <c r="AF6965" s="5">
        <v>0</v>
      </c>
      <c r="AG6965" s="6">
        <v>45138</v>
      </c>
      <c r="AH6965" s="5">
        <v>1</v>
      </c>
      <c r="AI6965" s="5">
        <v>0</v>
      </c>
      <c r="AJ6965" s="5">
        <v>0</v>
      </c>
      <c r="AK6965" s="5">
        <f t="shared" si="1196"/>
        <v>0</v>
      </c>
      <c r="AL6965" s="5">
        <v>0</v>
      </c>
      <c r="AM6965" s="5">
        <v>0</v>
      </c>
      <c r="AN6965" s="5">
        <f t="shared" si="1197"/>
        <v>0</v>
      </c>
      <c r="AO6965" s="5">
        <v>0</v>
      </c>
      <c r="AP6965" s="5">
        <v>0</v>
      </c>
      <c r="AQ6965" s="5">
        <f t="shared" si="1198"/>
        <v>0</v>
      </c>
      <c r="AR6965" s="5">
        <v>0</v>
      </c>
      <c r="AS6965" s="6"/>
      <c r="AT6965" s="5">
        <v>0</v>
      </c>
      <c r="AU6965" s="5">
        <v>0</v>
      </c>
      <c r="AV6965" t="str">
        <f t="shared" si="1191"/>
        <v>N</v>
      </c>
      <c r="AW6965" t="s">
        <v>60</v>
      </c>
      <c r="AX6965" t="s">
        <v>61</v>
      </c>
      <c r="AY6965" t="s">
        <v>2637</v>
      </c>
      <c r="AZ6965" t="s">
        <v>2637</v>
      </c>
      <c r="BA6965" t="str">
        <f t="shared" si="1192"/>
        <v>N</v>
      </c>
    </row>
    <row r="6966" spans="1:53">
      <c r="A6966" t="s">
        <v>436</v>
      </c>
      <c r="B6966" t="s">
        <v>54</v>
      </c>
      <c r="C6966" t="s">
        <v>89</v>
      </c>
      <c r="D6966">
        <v>2023</v>
      </c>
      <c r="F6966" t="s">
        <v>15984</v>
      </c>
      <c r="G6966" t="s">
        <v>15985</v>
      </c>
      <c r="H6966" t="s">
        <v>15986</v>
      </c>
      <c r="I6966" t="s">
        <v>15987</v>
      </c>
      <c r="J6966" t="s">
        <v>58</v>
      </c>
      <c r="K6966" t="s">
        <v>59</v>
      </c>
      <c r="L6966" s="5">
        <v>0</v>
      </c>
      <c r="M6966" s="5">
        <v>0</v>
      </c>
      <c r="N6966" s="5">
        <f t="shared" si="1188"/>
        <v>0</v>
      </c>
      <c r="O6966" s="5">
        <v>0</v>
      </c>
      <c r="P6966" s="5">
        <v>0</v>
      </c>
      <c r="Q6966" s="5">
        <f t="shared" si="1189"/>
        <v>0</v>
      </c>
      <c r="R6966" s="5">
        <v>0</v>
      </c>
      <c r="S6966" s="5">
        <v>0</v>
      </c>
      <c r="T6966" s="5">
        <f t="shared" si="1190"/>
        <v>0</v>
      </c>
      <c r="U6966" s="5">
        <v>0</v>
      </c>
      <c r="V6966" s="5">
        <v>0</v>
      </c>
      <c r="W6966" s="5">
        <v>0</v>
      </c>
      <c r="X6966" s="5">
        <v>0</v>
      </c>
      <c r="Y6966" s="5">
        <f t="shared" si="1193"/>
        <v>0</v>
      </c>
      <c r="Z6966" s="5">
        <v>0</v>
      </c>
      <c r="AA6966" s="5">
        <v>1</v>
      </c>
      <c r="AB6966" s="5">
        <f t="shared" si="1194"/>
        <v>1</v>
      </c>
      <c r="AC6966" s="5">
        <v>0</v>
      </c>
      <c r="AD6966" s="5">
        <v>0</v>
      </c>
      <c r="AE6966" s="5">
        <f t="shared" si="1195"/>
        <v>0</v>
      </c>
      <c r="AF6966" s="5">
        <v>0</v>
      </c>
      <c r="AG6966" s="6">
        <v>45161</v>
      </c>
      <c r="AH6966" s="5">
        <v>1</v>
      </c>
      <c r="AI6966" s="5">
        <v>0</v>
      </c>
      <c r="AJ6966" s="5">
        <v>0</v>
      </c>
      <c r="AK6966" s="5">
        <f t="shared" si="1196"/>
        <v>0</v>
      </c>
      <c r="AL6966" s="5">
        <v>0</v>
      </c>
      <c r="AM6966" s="5">
        <v>0</v>
      </c>
      <c r="AN6966" s="5">
        <f t="shared" si="1197"/>
        <v>0</v>
      </c>
      <c r="AO6966" s="5">
        <v>0</v>
      </c>
      <c r="AP6966" s="5">
        <v>0</v>
      </c>
      <c r="AQ6966" s="5">
        <f t="shared" si="1198"/>
        <v>0</v>
      </c>
      <c r="AR6966" s="5">
        <v>0</v>
      </c>
      <c r="AS6966" s="6"/>
      <c r="AT6966" s="5">
        <v>0</v>
      </c>
      <c r="AU6966" s="5">
        <v>0</v>
      </c>
      <c r="AV6966" t="str">
        <f t="shared" si="1191"/>
        <v>N</v>
      </c>
      <c r="AW6966" t="s">
        <v>60</v>
      </c>
      <c r="AX6966" t="s">
        <v>61</v>
      </c>
      <c r="AY6966" t="s">
        <v>2637</v>
      </c>
      <c r="AZ6966" t="s">
        <v>2637</v>
      </c>
      <c r="BA6966" t="str">
        <f t="shared" si="1192"/>
        <v>N</v>
      </c>
    </row>
    <row r="6967" spans="1:53">
      <c r="A6967" t="s">
        <v>436</v>
      </c>
      <c r="B6967" t="s">
        <v>54</v>
      </c>
      <c r="C6967" t="s">
        <v>89</v>
      </c>
      <c r="D6967">
        <v>2023</v>
      </c>
      <c r="F6967" t="s">
        <v>15988</v>
      </c>
      <c r="G6967" t="s">
        <v>15989</v>
      </c>
      <c r="H6967" t="s">
        <v>15990</v>
      </c>
      <c r="I6967" t="s">
        <v>15991</v>
      </c>
      <c r="J6967" t="s">
        <v>58</v>
      </c>
      <c r="K6967" t="s">
        <v>59</v>
      </c>
      <c r="L6967" s="5">
        <v>0</v>
      </c>
      <c r="M6967" s="5">
        <v>0</v>
      </c>
      <c r="N6967" s="5">
        <f t="shared" si="1188"/>
        <v>0</v>
      </c>
      <c r="O6967" s="5">
        <v>0</v>
      </c>
      <c r="P6967" s="5">
        <v>0</v>
      </c>
      <c r="Q6967" s="5">
        <f t="shared" si="1189"/>
        <v>0</v>
      </c>
      <c r="R6967" s="5">
        <v>0</v>
      </c>
      <c r="S6967" s="5">
        <v>0</v>
      </c>
      <c r="T6967" s="5">
        <f t="shared" si="1190"/>
        <v>0</v>
      </c>
      <c r="U6967" s="5">
        <v>0</v>
      </c>
      <c r="V6967" s="5">
        <v>0</v>
      </c>
      <c r="W6967" s="5">
        <v>0</v>
      </c>
      <c r="X6967" s="5">
        <v>0</v>
      </c>
      <c r="Y6967" s="5">
        <f t="shared" si="1193"/>
        <v>0</v>
      </c>
      <c r="Z6967" s="5">
        <v>0</v>
      </c>
      <c r="AA6967" s="5">
        <v>1</v>
      </c>
      <c r="AB6967" s="5">
        <f t="shared" si="1194"/>
        <v>1</v>
      </c>
      <c r="AC6967" s="5">
        <v>0</v>
      </c>
      <c r="AD6967" s="5">
        <v>0</v>
      </c>
      <c r="AE6967" s="5">
        <f t="shared" si="1195"/>
        <v>0</v>
      </c>
      <c r="AF6967" s="5">
        <v>0</v>
      </c>
      <c r="AG6967" s="6">
        <v>45118</v>
      </c>
      <c r="AH6967" s="5">
        <v>1</v>
      </c>
      <c r="AI6967" s="5">
        <v>0</v>
      </c>
      <c r="AJ6967" s="5">
        <v>0</v>
      </c>
      <c r="AK6967" s="5">
        <f t="shared" si="1196"/>
        <v>0</v>
      </c>
      <c r="AL6967" s="5">
        <v>0</v>
      </c>
      <c r="AM6967" s="5">
        <v>0</v>
      </c>
      <c r="AN6967" s="5">
        <f t="shared" si="1197"/>
        <v>0</v>
      </c>
      <c r="AO6967" s="5">
        <v>0</v>
      </c>
      <c r="AP6967" s="5">
        <v>0</v>
      </c>
      <c r="AQ6967" s="5">
        <f t="shared" si="1198"/>
        <v>0</v>
      </c>
      <c r="AR6967" s="5">
        <v>0</v>
      </c>
      <c r="AS6967" s="6"/>
      <c r="AT6967" s="5">
        <v>0</v>
      </c>
      <c r="AU6967" s="5">
        <v>0</v>
      </c>
      <c r="AV6967" t="str">
        <f t="shared" si="1191"/>
        <v>N</v>
      </c>
      <c r="AW6967" t="s">
        <v>60</v>
      </c>
      <c r="AX6967" t="s">
        <v>61</v>
      </c>
      <c r="AY6967" t="s">
        <v>2637</v>
      </c>
      <c r="AZ6967" t="s">
        <v>2637</v>
      </c>
      <c r="BA6967" t="str">
        <f t="shared" si="1192"/>
        <v>N</v>
      </c>
    </row>
    <row r="6968" spans="1:53">
      <c r="A6968" t="s">
        <v>436</v>
      </c>
      <c r="B6968" t="s">
        <v>54</v>
      </c>
      <c r="C6968" t="s">
        <v>89</v>
      </c>
      <c r="D6968">
        <v>2023</v>
      </c>
      <c r="F6968" t="s">
        <v>15992</v>
      </c>
      <c r="G6968" t="s">
        <v>15993</v>
      </c>
      <c r="H6968" t="s">
        <v>15994</v>
      </c>
      <c r="I6968" t="s">
        <v>15995</v>
      </c>
      <c r="J6968" t="s">
        <v>58</v>
      </c>
      <c r="K6968" t="s">
        <v>59</v>
      </c>
      <c r="L6968" s="5">
        <v>0</v>
      </c>
      <c r="M6968" s="5">
        <v>0</v>
      </c>
      <c r="N6968" s="5">
        <f t="shared" si="1188"/>
        <v>0</v>
      </c>
      <c r="O6968" s="5">
        <v>0</v>
      </c>
      <c r="P6968" s="5">
        <v>0</v>
      </c>
      <c r="Q6968" s="5">
        <f t="shared" si="1189"/>
        <v>0</v>
      </c>
      <c r="R6968" s="5">
        <v>0</v>
      </c>
      <c r="S6968" s="5">
        <v>0</v>
      </c>
      <c r="T6968" s="5">
        <f t="shared" si="1190"/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f t="shared" si="1193"/>
        <v>0</v>
      </c>
      <c r="Z6968" s="5">
        <v>0</v>
      </c>
      <c r="AA6968" s="5">
        <v>1</v>
      </c>
      <c r="AB6968" s="5">
        <f t="shared" si="1194"/>
        <v>1</v>
      </c>
      <c r="AC6968" s="5">
        <v>0</v>
      </c>
      <c r="AD6968" s="5">
        <v>0</v>
      </c>
      <c r="AE6968" s="5">
        <f t="shared" si="1195"/>
        <v>0</v>
      </c>
      <c r="AF6968" s="5">
        <v>0</v>
      </c>
      <c r="AG6968" s="6">
        <v>45239</v>
      </c>
      <c r="AH6968" s="5">
        <v>1</v>
      </c>
      <c r="AI6968" s="5">
        <v>0</v>
      </c>
      <c r="AJ6968" s="5">
        <v>0</v>
      </c>
      <c r="AK6968" s="5">
        <f t="shared" si="1196"/>
        <v>0</v>
      </c>
      <c r="AL6968" s="5">
        <v>0</v>
      </c>
      <c r="AM6968" s="5">
        <v>0</v>
      </c>
      <c r="AN6968" s="5">
        <f t="shared" si="1197"/>
        <v>0</v>
      </c>
      <c r="AO6968" s="5">
        <v>0</v>
      </c>
      <c r="AP6968" s="5">
        <v>0</v>
      </c>
      <c r="AQ6968" s="5">
        <f t="shared" si="1198"/>
        <v>0</v>
      </c>
      <c r="AR6968" s="5">
        <v>0</v>
      </c>
      <c r="AS6968" s="6"/>
      <c r="AT6968" s="5">
        <v>0</v>
      </c>
      <c r="AU6968" s="5">
        <v>0</v>
      </c>
      <c r="AV6968" t="str">
        <f t="shared" si="1191"/>
        <v>N</v>
      </c>
      <c r="AW6968" t="s">
        <v>60</v>
      </c>
      <c r="AX6968" t="s">
        <v>61</v>
      </c>
      <c r="AY6968" t="s">
        <v>2637</v>
      </c>
      <c r="AZ6968" t="s">
        <v>2637</v>
      </c>
      <c r="BA6968" t="str">
        <f t="shared" si="1192"/>
        <v>N</v>
      </c>
    </row>
    <row r="6969" spans="1:53">
      <c r="A6969" t="s">
        <v>436</v>
      </c>
      <c r="B6969" t="s">
        <v>54</v>
      </c>
      <c r="C6969" t="s">
        <v>89</v>
      </c>
      <c r="D6969">
        <v>2023</v>
      </c>
      <c r="F6969" t="s">
        <v>15996</v>
      </c>
      <c r="G6969" t="s">
        <v>15997</v>
      </c>
      <c r="H6969" t="s">
        <v>15998</v>
      </c>
      <c r="I6969" t="s">
        <v>15999</v>
      </c>
      <c r="J6969" t="s">
        <v>58</v>
      </c>
      <c r="K6969" t="s">
        <v>59</v>
      </c>
      <c r="L6969" s="5">
        <v>0</v>
      </c>
      <c r="M6969" s="5">
        <v>0</v>
      </c>
      <c r="N6969" s="5">
        <f t="shared" si="1188"/>
        <v>0</v>
      </c>
      <c r="O6969" s="5">
        <v>0</v>
      </c>
      <c r="P6969" s="5">
        <v>0</v>
      </c>
      <c r="Q6969" s="5">
        <f t="shared" si="1189"/>
        <v>0</v>
      </c>
      <c r="R6969" s="5">
        <v>0</v>
      </c>
      <c r="S6969" s="5">
        <v>0</v>
      </c>
      <c r="T6969" s="5">
        <f t="shared" si="1190"/>
        <v>0</v>
      </c>
      <c r="U6969" s="5">
        <v>0</v>
      </c>
      <c r="V6969" s="5">
        <v>0</v>
      </c>
      <c r="W6969" s="5">
        <v>0</v>
      </c>
      <c r="X6969" s="5">
        <v>0</v>
      </c>
      <c r="Y6969" s="5">
        <f t="shared" si="1193"/>
        <v>0</v>
      </c>
      <c r="Z6969" s="5">
        <v>0</v>
      </c>
      <c r="AA6969" s="5">
        <v>1</v>
      </c>
      <c r="AB6969" s="5">
        <f t="shared" si="1194"/>
        <v>1</v>
      </c>
      <c r="AC6969" s="5">
        <v>0</v>
      </c>
      <c r="AD6969" s="5">
        <v>0</v>
      </c>
      <c r="AE6969" s="5">
        <f t="shared" si="1195"/>
        <v>0</v>
      </c>
      <c r="AF6969" s="5">
        <v>0</v>
      </c>
      <c r="AG6969" s="6">
        <v>45189</v>
      </c>
      <c r="AH6969" s="5">
        <v>1</v>
      </c>
      <c r="AI6969" s="5">
        <v>0</v>
      </c>
      <c r="AJ6969" s="5">
        <v>0</v>
      </c>
      <c r="AK6969" s="5">
        <f t="shared" si="1196"/>
        <v>0</v>
      </c>
      <c r="AL6969" s="5">
        <v>0</v>
      </c>
      <c r="AM6969" s="5">
        <v>0</v>
      </c>
      <c r="AN6969" s="5">
        <f t="shared" si="1197"/>
        <v>0</v>
      </c>
      <c r="AO6969" s="5">
        <v>0</v>
      </c>
      <c r="AP6969" s="5">
        <v>0</v>
      </c>
      <c r="AQ6969" s="5">
        <f t="shared" si="1198"/>
        <v>0</v>
      </c>
      <c r="AR6969" s="5">
        <v>0</v>
      </c>
      <c r="AS6969" s="6"/>
      <c r="AT6969" s="5">
        <v>0</v>
      </c>
      <c r="AU6969" s="5">
        <v>0</v>
      </c>
      <c r="AV6969" t="str">
        <f t="shared" si="1191"/>
        <v>N</v>
      </c>
      <c r="AW6969" t="s">
        <v>60</v>
      </c>
      <c r="AX6969" t="s">
        <v>61</v>
      </c>
      <c r="AY6969" t="s">
        <v>2637</v>
      </c>
      <c r="AZ6969" t="s">
        <v>2637</v>
      </c>
      <c r="BA6969" t="str">
        <f t="shared" si="1192"/>
        <v>N</v>
      </c>
    </row>
    <row r="6970" spans="1:53">
      <c r="A6970" t="s">
        <v>436</v>
      </c>
      <c r="B6970" t="s">
        <v>54</v>
      </c>
      <c r="C6970" t="s">
        <v>89</v>
      </c>
      <c r="D6970">
        <v>2023</v>
      </c>
      <c r="F6970" t="s">
        <v>16000</v>
      </c>
      <c r="G6970" t="s">
        <v>16001</v>
      </c>
      <c r="H6970" t="s">
        <v>16002</v>
      </c>
      <c r="I6970" t="s">
        <v>16003</v>
      </c>
      <c r="J6970" t="s">
        <v>58</v>
      </c>
      <c r="K6970" t="s">
        <v>59</v>
      </c>
      <c r="L6970" s="5">
        <v>0</v>
      </c>
      <c r="M6970" s="5">
        <v>0</v>
      </c>
      <c r="N6970" s="5">
        <f t="shared" si="1188"/>
        <v>0</v>
      </c>
      <c r="O6970" s="5">
        <v>0</v>
      </c>
      <c r="P6970" s="5">
        <v>0</v>
      </c>
      <c r="Q6970" s="5">
        <f t="shared" si="1189"/>
        <v>0</v>
      </c>
      <c r="R6970" s="5">
        <v>0</v>
      </c>
      <c r="S6970" s="5">
        <v>0</v>
      </c>
      <c r="T6970" s="5">
        <f t="shared" si="1190"/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f t="shared" si="1193"/>
        <v>0</v>
      </c>
      <c r="Z6970" s="5">
        <v>0</v>
      </c>
      <c r="AA6970" s="5">
        <v>1</v>
      </c>
      <c r="AB6970" s="5">
        <f t="shared" si="1194"/>
        <v>1</v>
      </c>
      <c r="AC6970" s="5">
        <v>0</v>
      </c>
      <c r="AD6970" s="5">
        <v>0</v>
      </c>
      <c r="AE6970" s="5">
        <f t="shared" si="1195"/>
        <v>0</v>
      </c>
      <c r="AF6970" s="5">
        <v>0</v>
      </c>
      <c r="AG6970" s="6">
        <v>45166</v>
      </c>
      <c r="AH6970" s="5">
        <v>1</v>
      </c>
      <c r="AI6970" s="5">
        <v>0</v>
      </c>
      <c r="AJ6970" s="5">
        <v>0</v>
      </c>
      <c r="AK6970" s="5">
        <f t="shared" si="1196"/>
        <v>0</v>
      </c>
      <c r="AL6970" s="5">
        <v>0</v>
      </c>
      <c r="AM6970" s="5">
        <v>0</v>
      </c>
      <c r="AN6970" s="5">
        <f t="shared" si="1197"/>
        <v>0</v>
      </c>
      <c r="AO6970" s="5">
        <v>0</v>
      </c>
      <c r="AP6970" s="5">
        <v>0</v>
      </c>
      <c r="AQ6970" s="5">
        <f t="shared" si="1198"/>
        <v>0</v>
      </c>
      <c r="AR6970" s="5">
        <v>0</v>
      </c>
      <c r="AS6970" s="6"/>
      <c r="AT6970" s="5">
        <v>0</v>
      </c>
      <c r="AU6970" s="5">
        <v>0</v>
      </c>
      <c r="AV6970" t="str">
        <f t="shared" si="1191"/>
        <v>N</v>
      </c>
      <c r="AW6970" t="s">
        <v>60</v>
      </c>
      <c r="AX6970" t="s">
        <v>61</v>
      </c>
      <c r="AY6970" t="s">
        <v>2637</v>
      </c>
      <c r="AZ6970" t="s">
        <v>2637</v>
      </c>
      <c r="BA6970" t="str">
        <f t="shared" si="1192"/>
        <v>N</v>
      </c>
    </row>
    <row r="6971" spans="1:53">
      <c r="A6971" t="s">
        <v>436</v>
      </c>
      <c r="B6971" t="s">
        <v>54</v>
      </c>
      <c r="C6971" t="s">
        <v>89</v>
      </c>
      <c r="D6971">
        <v>2023</v>
      </c>
      <c r="F6971" t="s">
        <v>16004</v>
      </c>
      <c r="G6971" t="s">
        <v>16005</v>
      </c>
      <c r="H6971" t="s">
        <v>14988</v>
      </c>
      <c r="I6971" t="s">
        <v>16006</v>
      </c>
      <c r="J6971" t="s">
        <v>58</v>
      </c>
      <c r="K6971" t="s">
        <v>59</v>
      </c>
      <c r="L6971" s="5">
        <v>0</v>
      </c>
      <c r="M6971" s="5">
        <v>0</v>
      </c>
      <c r="N6971" s="5">
        <f t="shared" si="1188"/>
        <v>0</v>
      </c>
      <c r="O6971" s="5">
        <v>0</v>
      </c>
      <c r="P6971" s="5">
        <v>0</v>
      </c>
      <c r="Q6971" s="5">
        <f t="shared" si="1189"/>
        <v>0</v>
      </c>
      <c r="R6971" s="5">
        <v>0</v>
      </c>
      <c r="S6971" s="5">
        <v>0</v>
      </c>
      <c r="T6971" s="5">
        <f t="shared" si="1190"/>
        <v>0</v>
      </c>
      <c r="U6971" s="5">
        <v>0</v>
      </c>
      <c r="V6971" s="5">
        <v>0</v>
      </c>
      <c r="W6971" s="5">
        <v>0</v>
      </c>
      <c r="X6971" s="5">
        <v>0</v>
      </c>
      <c r="Y6971" s="5">
        <f t="shared" si="1193"/>
        <v>0</v>
      </c>
      <c r="Z6971" s="5">
        <v>0</v>
      </c>
      <c r="AA6971" s="5">
        <v>1</v>
      </c>
      <c r="AB6971" s="5">
        <f t="shared" si="1194"/>
        <v>1</v>
      </c>
      <c r="AC6971" s="5">
        <v>0</v>
      </c>
      <c r="AD6971" s="5">
        <v>0</v>
      </c>
      <c r="AE6971" s="5">
        <f t="shared" si="1195"/>
        <v>0</v>
      </c>
      <c r="AF6971" s="5">
        <v>0</v>
      </c>
      <c r="AG6971" s="6">
        <v>45190</v>
      </c>
      <c r="AH6971" s="5">
        <v>1</v>
      </c>
      <c r="AI6971" s="5">
        <v>0</v>
      </c>
      <c r="AJ6971" s="5">
        <v>0</v>
      </c>
      <c r="AK6971" s="5">
        <f t="shared" si="1196"/>
        <v>0</v>
      </c>
      <c r="AL6971" s="5">
        <v>0</v>
      </c>
      <c r="AM6971" s="5">
        <v>0</v>
      </c>
      <c r="AN6971" s="5">
        <f t="shared" si="1197"/>
        <v>0</v>
      </c>
      <c r="AO6971" s="5">
        <v>0</v>
      </c>
      <c r="AP6971" s="5">
        <v>0</v>
      </c>
      <c r="AQ6971" s="5">
        <f t="shared" si="1198"/>
        <v>0</v>
      </c>
      <c r="AR6971" s="5">
        <v>0</v>
      </c>
      <c r="AS6971" s="6"/>
      <c r="AT6971" s="5">
        <v>0</v>
      </c>
      <c r="AU6971" s="5">
        <v>0</v>
      </c>
      <c r="AV6971" t="str">
        <f t="shared" si="1191"/>
        <v>N</v>
      </c>
      <c r="AW6971" t="s">
        <v>60</v>
      </c>
      <c r="AX6971" t="s">
        <v>61</v>
      </c>
      <c r="AY6971" t="s">
        <v>2637</v>
      </c>
      <c r="AZ6971" t="s">
        <v>2637</v>
      </c>
      <c r="BA6971" t="str">
        <f t="shared" si="1192"/>
        <v>N</v>
      </c>
    </row>
    <row r="6972" spans="1:53">
      <c r="A6972" t="s">
        <v>436</v>
      </c>
      <c r="B6972" t="s">
        <v>54</v>
      </c>
      <c r="C6972" t="s">
        <v>89</v>
      </c>
      <c r="D6972">
        <v>2023</v>
      </c>
      <c r="F6972" t="s">
        <v>11765</v>
      </c>
      <c r="G6972" t="s">
        <v>11766</v>
      </c>
      <c r="H6972" t="s">
        <v>15096</v>
      </c>
      <c r="I6972" t="s">
        <v>16007</v>
      </c>
      <c r="J6972" t="s">
        <v>58</v>
      </c>
      <c r="K6972" t="s">
        <v>59</v>
      </c>
      <c r="L6972" s="5">
        <v>0</v>
      </c>
      <c r="M6972" s="5">
        <v>0</v>
      </c>
      <c r="N6972" s="5">
        <f t="shared" si="1188"/>
        <v>0</v>
      </c>
      <c r="O6972" s="5">
        <v>0</v>
      </c>
      <c r="P6972" s="5">
        <v>0</v>
      </c>
      <c r="Q6972" s="5">
        <f t="shared" si="1189"/>
        <v>0</v>
      </c>
      <c r="R6972" s="5">
        <v>0</v>
      </c>
      <c r="S6972" s="5">
        <v>0</v>
      </c>
      <c r="T6972" s="5">
        <f t="shared" si="1190"/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f t="shared" si="1193"/>
        <v>0</v>
      </c>
      <c r="Z6972" s="5">
        <v>0</v>
      </c>
      <c r="AA6972" s="5">
        <v>1</v>
      </c>
      <c r="AB6972" s="5">
        <f t="shared" si="1194"/>
        <v>1</v>
      </c>
      <c r="AC6972" s="5">
        <v>0</v>
      </c>
      <c r="AD6972" s="5">
        <v>0</v>
      </c>
      <c r="AE6972" s="5">
        <f t="shared" si="1195"/>
        <v>0</v>
      </c>
      <c r="AF6972" s="5">
        <v>0</v>
      </c>
      <c r="AG6972" s="6">
        <v>45245</v>
      </c>
      <c r="AH6972" s="5">
        <v>1</v>
      </c>
      <c r="AI6972" s="5">
        <v>0</v>
      </c>
      <c r="AJ6972" s="5">
        <v>0</v>
      </c>
      <c r="AK6972" s="5">
        <f t="shared" si="1196"/>
        <v>0</v>
      </c>
      <c r="AL6972" s="5">
        <v>0</v>
      </c>
      <c r="AM6972" s="5">
        <v>0</v>
      </c>
      <c r="AN6972" s="5">
        <f t="shared" si="1197"/>
        <v>0</v>
      </c>
      <c r="AO6972" s="5">
        <v>0</v>
      </c>
      <c r="AP6972" s="5">
        <v>0</v>
      </c>
      <c r="AQ6972" s="5">
        <f t="shared" si="1198"/>
        <v>0</v>
      </c>
      <c r="AR6972" s="5">
        <v>0</v>
      </c>
      <c r="AS6972" s="6"/>
      <c r="AT6972" s="5">
        <v>0</v>
      </c>
      <c r="AU6972" s="5">
        <v>0</v>
      </c>
      <c r="AV6972" t="str">
        <f t="shared" si="1191"/>
        <v>N</v>
      </c>
      <c r="AW6972" t="s">
        <v>60</v>
      </c>
      <c r="AX6972" t="s">
        <v>61</v>
      </c>
      <c r="AY6972" t="s">
        <v>2637</v>
      </c>
      <c r="AZ6972" t="s">
        <v>2637</v>
      </c>
      <c r="BA6972" t="str">
        <f t="shared" si="1192"/>
        <v>N</v>
      </c>
    </row>
    <row r="6973" spans="1:53">
      <c r="A6973" t="s">
        <v>436</v>
      </c>
      <c r="B6973" t="s">
        <v>54</v>
      </c>
      <c r="C6973" t="s">
        <v>89</v>
      </c>
      <c r="D6973">
        <v>2023</v>
      </c>
      <c r="F6973" t="s">
        <v>16008</v>
      </c>
      <c r="G6973" t="s">
        <v>16009</v>
      </c>
      <c r="H6973" t="s">
        <v>16010</v>
      </c>
      <c r="I6973" t="s">
        <v>16011</v>
      </c>
      <c r="J6973" t="s">
        <v>58</v>
      </c>
      <c r="K6973" t="s">
        <v>59</v>
      </c>
      <c r="L6973" s="5">
        <v>0</v>
      </c>
      <c r="M6973" s="5">
        <v>0</v>
      </c>
      <c r="N6973" s="5">
        <f t="shared" si="1188"/>
        <v>0</v>
      </c>
      <c r="O6973" s="5">
        <v>0</v>
      </c>
      <c r="P6973" s="5">
        <v>0</v>
      </c>
      <c r="Q6973" s="5">
        <f t="shared" si="1189"/>
        <v>0</v>
      </c>
      <c r="R6973" s="5">
        <v>0</v>
      </c>
      <c r="S6973" s="5">
        <v>0</v>
      </c>
      <c r="T6973" s="5">
        <f t="shared" si="1190"/>
        <v>0</v>
      </c>
      <c r="U6973" s="5">
        <v>0</v>
      </c>
      <c r="V6973" s="5">
        <v>0</v>
      </c>
      <c r="W6973" s="5">
        <v>0</v>
      </c>
      <c r="X6973" s="5">
        <v>0</v>
      </c>
      <c r="Y6973" s="5">
        <f t="shared" si="1193"/>
        <v>0</v>
      </c>
      <c r="Z6973" s="5">
        <v>0</v>
      </c>
      <c r="AA6973" s="5">
        <v>1</v>
      </c>
      <c r="AB6973" s="5">
        <f t="shared" si="1194"/>
        <v>1</v>
      </c>
      <c r="AC6973" s="5">
        <v>0</v>
      </c>
      <c r="AD6973" s="5">
        <v>0</v>
      </c>
      <c r="AE6973" s="5">
        <f t="shared" si="1195"/>
        <v>0</v>
      </c>
      <c r="AF6973" s="5">
        <v>0</v>
      </c>
      <c r="AG6973" s="6">
        <v>45239</v>
      </c>
      <c r="AH6973" s="5">
        <v>1</v>
      </c>
      <c r="AI6973" s="5">
        <v>0</v>
      </c>
      <c r="AJ6973" s="5">
        <v>0</v>
      </c>
      <c r="AK6973" s="5">
        <f t="shared" si="1196"/>
        <v>0</v>
      </c>
      <c r="AL6973" s="5">
        <v>0</v>
      </c>
      <c r="AM6973" s="5">
        <v>0</v>
      </c>
      <c r="AN6973" s="5">
        <f t="shared" si="1197"/>
        <v>0</v>
      </c>
      <c r="AO6973" s="5">
        <v>0</v>
      </c>
      <c r="AP6973" s="5">
        <v>0</v>
      </c>
      <c r="AQ6973" s="5">
        <f t="shared" si="1198"/>
        <v>0</v>
      </c>
      <c r="AR6973" s="5">
        <v>0</v>
      </c>
      <c r="AS6973" s="6"/>
      <c r="AT6973" s="5">
        <v>0</v>
      </c>
      <c r="AU6973" s="5">
        <v>0</v>
      </c>
      <c r="AV6973" t="str">
        <f t="shared" si="1191"/>
        <v>N</v>
      </c>
      <c r="AW6973" t="s">
        <v>60</v>
      </c>
      <c r="AX6973" t="s">
        <v>61</v>
      </c>
      <c r="AY6973" t="s">
        <v>2637</v>
      </c>
      <c r="AZ6973" t="s">
        <v>2637</v>
      </c>
      <c r="BA6973" t="str">
        <f t="shared" si="1192"/>
        <v>N</v>
      </c>
    </row>
    <row r="6974" spans="1:53">
      <c r="A6974" t="s">
        <v>436</v>
      </c>
      <c r="B6974" t="s">
        <v>54</v>
      </c>
      <c r="C6974" t="s">
        <v>89</v>
      </c>
      <c r="D6974">
        <v>2023</v>
      </c>
      <c r="F6974" t="s">
        <v>16012</v>
      </c>
      <c r="G6974" t="s">
        <v>16013</v>
      </c>
      <c r="H6974" t="s">
        <v>16014</v>
      </c>
      <c r="I6974" t="s">
        <v>16015</v>
      </c>
      <c r="J6974" t="s">
        <v>58</v>
      </c>
      <c r="K6974" t="s">
        <v>59</v>
      </c>
      <c r="L6974" s="5">
        <v>0</v>
      </c>
      <c r="M6974" s="5">
        <v>0</v>
      </c>
      <c r="N6974" s="5">
        <f t="shared" si="1188"/>
        <v>0</v>
      </c>
      <c r="O6974" s="5">
        <v>0</v>
      </c>
      <c r="P6974" s="5">
        <v>0</v>
      </c>
      <c r="Q6974" s="5">
        <f t="shared" si="1189"/>
        <v>0</v>
      </c>
      <c r="R6974" s="5">
        <v>0</v>
      </c>
      <c r="S6974" s="5">
        <v>0</v>
      </c>
      <c r="T6974" s="5">
        <f t="shared" si="1190"/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f t="shared" si="1193"/>
        <v>0</v>
      </c>
      <c r="Z6974" s="5">
        <v>0</v>
      </c>
      <c r="AA6974" s="5">
        <v>1</v>
      </c>
      <c r="AB6974" s="5">
        <f t="shared" si="1194"/>
        <v>1</v>
      </c>
      <c r="AC6974" s="5">
        <v>0</v>
      </c>
      <c r="AD6974" s="5">
        <v>0</v>
      </c>
      <c r="AE6974" s="5">
        <f t="shared" si="1195"/>
        <v>0</v>
      </c>
      <c r="AF6974" s="5">
        <v>0</v>
      </c>
      <c r="AG6974" s="6">
        <v>45083</v>
      </c>
      <c r="AH6974" s="5">
        <v>1</v>
      </c>
      <c r="AI6974" s="5">
        <v>0</v>
      </c>
      <c r="AJ6974" s="5">
        <v>0</v>
      </c>
      <c r="AK6974" s="5">
        <f t="shared" si="1196"/>
        <v>0</v>
      </c>
      <c r="AL6974" s="5">
        <v>0</v>
      </c>
      <c r="AM6974" s="5">
        <v>0</v>
      </c>
      <c r="AN6974" s="5">
        <f t="shared" si="1197"/>
        <v>0</v>
      </c>
      <c r="AO6974" s="5">
        <v>0</v>
      </c>
      <c r="AP6974" s="5">
        <v>0</v>
      </c>
      <c r="AQ6974" s="5">
        <f t="shared" si="1198"/>
        <v>0</v>
      </c>
      <c r="AR6974" s="5">
        <v>0</v>
      </c>
      <c r="AS6974" s="6"/>
      <c r="AT6974" s="5">
        <v>0</v>
      </c>
      <c r="AU6974" s="5">
        <v>0</v>
      </c>
      <c r="AV6974" t="str">
        <f t="shared" si="1191"/>
        <v>N</v>
      </c>
      <c r="AW6974" t="s">
        <v>60</v>
      </c>
      <c r="AX6974" t="s">
        <v>61</v>
      </c>
      <c r="AY6974" t="s">
        <v>2637</v>
      </c>
      <c r="AZ6974" t="s">
        <v>2637</v>
      </c>
      <c r="BA6974" t="str">
        <f t="shared" si="1192"/>
        <v>N</v>
      </c>
    </row>
    <row r="6975" spans="1:53">
      <c r="A6975" t="s">
        <v>436</v>
      </c>
      <c r="B6975" t="s">
        <v>54</v>
      </c>
      <c r="C6975" t="s">
        <v>89</v>
      </c>
      <c r="D6975">
        <v>2023</v>
      </c>
      <c r="F6975" t="s">
        <v>16016</v>
      </c>
      <c r="G6975" t="s">
        <v>16017</v>
      </c>
      <c r="H6975" t="s">
        <v>2720</v>
      </c>
      <c r="I6975" t="s">
        <v>16018</v>
      </c>
      <c r="J6975" t="s">
        <v>58</v>
      </c>
      <c r="K6975" t="s">
        <v>59</v>
      </c>
      <c r="L6975" s="5">
        <v>0</v>
      </c>
      <c r="M6975" s="5">
        <v>0</v>
      </c>
      <c r="N6975" s="5">
        <f t="shared" si="1188"/>
        <v>0</v>
      </c>
      <c r="O6975" s="5">
        <v>0</v>
      </c>
      <c r="P6975" s="5">
        <v>0</v>
      </c>
      <c r="Q6975" s="5">
        <f t="shared" si="1189"/>
        <v>0</v>
      </c>
      <c r="R6975" s="5">
        <v>0</v>
      </c>
      <c r="S6975" s="5">
        <v>0</v>
      </c>
      <c r="T6975" s="5">
        <f t="shared" si="1190"/>
        <v>0</v>
      </c>
      <c r="U6975" s="5">
        <v>0</v>
      </c>
      <c r="V6975" s="5">
        <v>0</v>
      </c>
      <c r="W6975" s="5">
        <v>0</v>
      </c>
      <c r="X6975" s="5">
        <v>0</v>
      </c>
      <c r="Y6975" s="5">
        <f t="shared" si="1193"/>
        <v>0</v>
      </c>
      <c r="Z6975" s="5">
        <v>0</v>
      </c>
      <c r="AA6975" s="5">
        <v>1</v>
      </c>
      <c r="AB6975" s="5">
        <f t="shared" si="1194"/>
        <v>1</v>
      </c>
      <c r="AC6975" s="5">
        <v>0</v>
      </c>
      <c r="AD6975" s="5">
        <v>0</v>
      </c>
      <c r="AE6975" s="5">
        <f t="shared" si="1195"/>
        <v>0</v>
      </c>
      <c r="AF6975" s="5">
        <v>0</v>
      </c>
      <c r="AG6975" s="6">
        <v>44938</v>
      </c>
      <c r="AH6975" s="5">
        <v>1</v>
      </c>
      <c r="AI6975" s="5">
        <v>0</v>
      </c>
      <c r="AJ6975" s="5">
        <v>0</v>
      </c>
      <c r="AK6975" s="5">
        <f t="shared" si="1196"/>
        <v>0</v>
      </c>
      <c r="AL6975" s="5">
        <v>0</v>
      </c>
      <c r="AM6975" s="5">
        <v>0</v>
      </c>
      <c r="AN6975" s="5">
        <f t="shared" si="1197"/>
        <v>0</v>
      </c>
      <c r="AO6975" s="5">
        <v>0</v>
      </c>
      <c r="AP6975" s="5">
        <v>0</v>
      </c>
      <c r="AQ6975" s="5">
        <f t="shared" si="1198"/>
        <v>0</v>
      </c>
      <c r="AR6975" s="5">
        <v>0</v>
      </c>
      <c r="AS6975" s="6"/>
      <c r="AT6975" s="5">
        <v>0</v>
      </c>
      <c r="AU6975" s="5">
        <v>0</v>
      </c>
      <c r="AV6975" t="str">
        <f t="shared" si="1191"/>
        <v>N</v>
      </c>
      <c r="AW6975" t="s">
        <v>60</v>
      </c>
      <c r="AX6975" t="s">
        <v>61</v>
      </c>
      <c r="AY6975" t="s">
        <v>2637</v>
      </c>
      <c r="AZ6975" t="s">
        <v>2637</v>
      </c>
      <c r="BA6975" t="str">
        <f t="shared" si="1192"/>
        <v>N</v>
      </c>
    </row>
    <row r="6976" spans="1:53">
      <c r="A6976" t="s">
        <v>436</v>
      </c>
      <c r="B6976" t="s">
        <v>54</v>
      </c>
      <c r="C6976" t="s">
        <v>89</v>
      </c>
      <c r="D6976">
        <v>2023</v>
      </c>
      <c r="F6976" t="s">
        <v>15603</v>
      </c>
      <c r="G6976" t="s">
        <v>15604</v>
      </c>
      <c r="H6976" t="s">
        <v>16019</v>
      </c>
      <c r="I6976" t="s">
        <v>16020</v>
      </c>
      <c r="J6976" t="s">
        <v>58</v>
      </c>
      <c r="K6976" t="s">
        <v>59</v>
      </c>
      <c r="L6976" s="5">
        <v>0</v>
      </c>
      <c r="M6976" s="5">
        <v>0</v>
      </c>
      <c r="N6976" s="5">
        <f t="shared" si="1188"/>
        <v>0</v>
      </c>
      <c r="O6976" s="5">
        <v>0</v>
      </c>
      <c r="P6976" s="5">
        <v>0</v>
      </c>
      <c r="Q6976" s="5">
        <f t="shared" si="1189"/>
        <v>0</v>
      </c>
      <c r="R6976" s="5">
        <v>0</v>
      </c>
      <c r="S6976" s="5">
        <v>0</v>
      </c>
      <c r="T6976" s="5">
        <f t="shared" si="1190"/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f t="shared" si="1193"/>
        <v>0</v>
      </c>
      <c r="Z6976" s="5">
        <v>0</v>
      </c>
      <c r="AA6976" s="5">
        <v>1</v>
      </c>
      <c r="AB6976" s="5">
        <f t="shared" si="1194"/>
        <v>1</v>
      </c>
      <c r="AC6976" s="5">
        <v>0</v>
      </c>
      <c r="AD6976" s="5">
        <v>0</v>
      </c>
      <c r="AE6976" s="5">
        <f t="shared" si="1195"/>
        <v>0</v>
      </c>
      <c r="AF6976" s="5">
        <v>0</v>
      </c>
      <c r="AG6976" s="6">
        <v>45201</v>
      </c>
      <c r="AH6976" s="5">
        <v>1</v>
      </c>
      <c r="AI6976" s="5">
        <v>0</v>
      </c>
      <c r="AJ6976" s="5">
        <v>0</v>
      </c>
      <c r="AK6976" s="5">
        <f t="shared" si="1196"/>
        <v>0</v>
      </c>
      <c r="AL6976" s="5">
        <v>0</v>
      </c>
      <c r="AM6976" s="5">
        <v>0</v>
      </c>
      <c r="AN6976" s="5">
        <f t="shared" si="1197"/>
        <v>0</v>
      </c>
      <c r="AO6976" s="5">
        <v>0</v>
      </c>
      <c r="AP6976" s="5">
        <v>0</v>
      </c>
      <c r="AQ6976" s="5">
        <f t="shared" si="1198"/>
        <v>0</v>
      </c>
      <c r="AR6976" s="5">
        <v>0</v>
      </c>
      <c r="AS6976" s="6"/>
      <c r="AT6976" s="5">
        <v>0</v>
      </c>
      <c r="AU6976" s="5">
        <v>0</v>
      </c>
      <c r="AV6976" t="str">
        <f t="shared" si="1191"/>
        <v>N</v>
      </c>
      <c r="AW6976" t="s">
        <v>60</v>
      </c>
      <c r="AX6976" t="s">
        <v>61</v>
      </c>
      <c r="AY6976" t="s">
        <v>2637</v>
      </c>
      <c r="AZ6976" t="s">
        <v>2637</v>
      </c>
      <c r="BA6976" t="str">
        <f t="shared" si="1192"/>
        <v>N</v>
      </c>
    </row>
    <row r="6977" spans="1:53">
      <c r="A6977" t="s">
        <v>436</v>
      </c>
      <c r="B6977" t="s">
        <v>54</v>
      </c>
      <c r="C6977" t="s">
        <v>89</v>
      </c>
      <c r="D6977">
        <v>2023</v>
      </c>
      <c r="F6977" t="s">
        <v>16021</v>
      </c>
      <c r="G6977" t="s">
        <v>16022</v>
      </c>
      <c r="H6977" t="s">
        <v>12784</v>
      </c>
      <c r="I6977" t="s">
        <v>16023</v>
      </c>
      <c r="J6977" t="s">
        <v>58</v>
      </c>
      <c r="K6977" t="s">
        <v>59</v>
      </c>
      <c r="L6977" s="5">
        <v>0</v>
      </c>
      <c r="M6977" s="5">
        <v>0</v>
      </c>
      <c r="N6977" s="5">
        <f t="shared" si="1188"/>
        <v>0</v>
      </c>
      <c r="O6977" s="5">
        <v>0</v>
      </c>
      <c r="P6977" s="5">
        <v>0</v>
      </c>
      <c r="Q6977" s="5">
        <f t="shared" si="1189"/>
        <v>0</v>
      </c>
      <c r="R6977" s="5">
        <v>0</v>
      </c>
      <c r="S6977" s="5">
        <v>0</v>
      </c>
      <c r="T6977" s="5">
        <f t="shared" si="1190"/>
        <v>0</v>
      </c>
      <c r="U6977" s="5">
        <v>0</v>
      </c>
      <c r="V6977" s="5">
        <v>0</v>
      </c>
      <c r="W6977" s="5">
        <v>0</v>
      </c>
      <c r="X6977" s="5">
        <v>0</v>
      </c>
      <c r="Y6977" s="5">
        <f t="shared" si="1193"/>
        <v>0</v>
      </c>
      <c r="Z6977" s="5">
        <v>0</v>
      </c>
      <c r="AA6977" s="5">
        <v>1</v>
      </c>
      <c r="AB6977" s="5">
        <f t="shared" si="1194"/>
        <v>1</v>
      </c>
      <c r="AC6977" s="5">
        <v>0</v>
      </c>
      <c r="AD6977" s="5">
        <v>0</v>
      </c>
      <c r="AE6977" s="5">
        <f t="shared" si="1195"/>
        <v>0</v>
      </c>
      <c r="AF6977" s="5">
        <v>0</v>
      </c>
      <c r="AG6977" s="6">
        <v>45211</v>
      </c>
      <c r="AH6977" s="5">
        <v>1</v>
      </c>
      <c r="AI6977" s="5">
        <v>0</v>
      </c>
      <c r="AJ6977" s="5">
        <v>0</v>
      </c>
      <c r="AK6977" s="5">
        <f t="shared" si="1196"/>
        <v>0</v>
      </c>
      <c r="AL6977" s="5">
        <v>0</v>
      </c>
      <c r="AM6977" s="5">
        <v>0</v>
      </c>
      <c r="AN6977" s="5">
        <f t="shared" si="1197"/>
        <v>0</v>
      </c>
      <c r="AO6977" s="5">
        <v>0</v>
      </c>
      <c r="AP6977" s="5">
        <v>0</v>
      </c>
      <c r="AQ6977" s="5">
        <f t="shared" si="1198"/>
        <v>0</v>
      </c>
      <c r="AR6977" s="5">
        <v>0</v>
      </c>
      <c r="AS6977" s="6"/>
      <c r="AT6977" s="5">
        <v>0</v>
      </c>
      <c r="AU6977" s="5">
        <v>0</v>
      </c>
      <c r="AV6977" t="str">
        <f t="shared" si="1191"/>
        <v>N</v>
      </c>
      <c r="AW6977" t="s">
        <v>60</v>
      </c>
      <c r="AX6977" t="s">
        <v>61</v>
      </c>
      <c r="AY6977" t="s">
        <v>2637</v>
      </c>
      <c r="AZ6977" t="s">
        <v>2637</v>
      </c>
      <c r="BA6977" t="str">
        <f t="shared" si="1192"/>
        <v>N</v>
      </c>
    </row>
    <row r="6978" spans="1:53">
      <c r="A6978" t="s">
        <v>436</v>
      </c>
      <c r="B6978" t="s">
        <v>54</v>
      </c>
      <c r="C6978" t="s">
        <v>89</v>
      </c>
      <c r="D6978">
        <v>2023</v>
      </c>
      <c r="F6978" t="s">
        <v>16024</v>
      </c>
      <c r="G6978" t="s">
        <v>16025</v>
      </c>
      <c r="H6978" t="s">
        <v>16026</v>
      </c>
      <c r="I6978" t="s">
        <v>16027</v>
      </c>
      <c r="J6978" t="s">
        <v>58</v>
      </c>
      <c r="K6978" t="s">
        <v>59</v>
      </c>
      <c r="L6978" s="5">
        <v>0</v>
      </c>
      <c r="M6978" s="5">
        <v>0</v>
      </c>
      <c r="N6978" s="5">
        <f t="shared" ref="N6978:N7041" si="1199">L6978+M6978</f>
        <v>0</v>
      </c>
      <c r="O6978" s="5">
        <v>0</v>
      </c>
      <c r="P6978" s="5">
        <v>0</v>
      </c>
      <c r="Q6978" s="5">
        <f t="shared" ref="Q6978:Q7041" si="1200">O6978+P6978</f>
        <v>0</v>
      </c>
      <c r="R6978" s="5">
        <v>0</v>
      </c>
      <c r="S6978" s="5">
        <v>0</v>
      </c>
      <c r="T6978" s="5">
        <f t="shared" ref="T6978:T7041" si="1201">R6978+S6978</f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f t="shared" si="1193"/>
        <v>0</v>
      </c>
      <c r="Z6978" s="5">
        <v>0</v>
      </c>
      <c r="AA6978" s="5">
        <v>1</v>
      </c>
      <c r="AB6978" s="5">
        <f t="shared" si="1194"/>
        <v>1</v>
      </c>
      <c r="AC6978" s="5">
        <v>0</v>
      </c>
      <c r="AD6978" s="5">
        <v>0</v>
      </c>
      <c r="AE6978" s="5">
        <f t="shared" si="1195"/>
        <v>0</v>
      </c>
      <c r="AF6978" s="5">
        <v>0</v>
      </c>
      <c r="AG6978" s="6">
        <v>45268</v>
      </c>
      <c r="AH6978" s="5">
        <v>1</v>
      </c>
      <c r="AI6978" s="5">
        <v>0</v>
      </c>
      <c r="AJ6978" s="5">
        <v>0</v>
      </c>
      <c r="AK6978" s="5">
        <f t="shared" si="1196"/>
        <v>0</v>
      </c>
      <c r="AL6978" s="5">
        <v>0</v>
      </c>
      <c r="AM6978" s="5">
        <v>0</v>
      </c>
      <c r="AN6978" s="5">
        <f t="shared" si="1197"/>
        <v>0</v>
      </c>
      <c r="AO6978" s="5">
        <v>0</v>
      </c>
      <c r="AP6978" s="5">
        <v>0</v>
      </c>
      <c r="AQ6978" s="5">
        <f t="shared" si="1198"/>
        <v>0</v>
      </c>
      <c r="AR6978" s="5">
        <v>0</v>
      </c>
      <c r="AS6978" s="6"/>
      <c r="AT6978" s="5">
        <v>0</v>
      </c>
      <c r="AU6978" s="5">
        <v>0</v>
      </c>
      <c r="AV6978" t="str">
        <f t="shared" ref="AV6978:AV7041" si="1202">IF(AU6978 &gt; 0, "Y", "N")</f>
        <v>N</v>
      </c>
      <c r="AW6978" t="s">
        <v>60</v>
      </c>
      <c r="AX6978" t="s">
        <v>61</v>
      </c>
      <c r="AY6978" t="s">
        <v>2637</v>
      </c>
      <c r="AZ6978" t="s">
        <v>2637</v>
      </c>
      <c r="BA6978" t="str">
        <f t="shared" ref="BA6978:BA7041" si="1203">IF(OR(L6978&gt;0, O6978&gt;0, R6978&gt;0, W6978&gt;0, Z6978&gt;0, AC6978&gt;0, AI6978&gt;0, AL6978&gt;0, AO6978&gt;0, M6978&gt;0), "Y", "N")</f>
        <v>N</v>
      </c>
    </row>
    <row r="6979" spans="1:53">
      <c r="A6979" t="s">
        <v>436</v>
      </c>
      <c r="B6979" t="s">
        <v>54</v>
      </c>
      <c r="C6979" t="s">
        <v>89</v>
      </c>
      <c r="D6979">
        <v>2023</v>
      </c>
      <c r="F6979" t="s">
        <v>16028</v>
      </c>
      <c r="G6979" t="s">
        <v>16029</v>
      </c>
      <c r="H6979" t="s">
        <v>11787</v>
      </c>
      <c r="I6979" t="s">
        <v>16030</v>
      </c>
      <c r="J6979" t="s">
        <v>58</v>
      </c>
      <c r="K6979" t="s">
        <v>59</v>
      </c>
      <c r="L6979" s="5">
        <v>0</v>
      </c>
      <c r="M6979" s="5">
        <v>0</v>
      </c>
      <c r="N6979" s="5">
        <f t="shared" si="1199"/>
        <v>0</v>
      </c>
      <c r="O6979" s="5">
        <v>0</v>
      </c>
      <c r="P6979" s="5">
        <v>0</v>
      </c>
      <c r="Q6979" s="5">
        <f t="shared" si="1200"/>
        <v>0</v>
      </c>
      <c r="R6979" s="5">
        <v>0</v>
      </c>
      <c r="S6979" s="5">
        <v>0</v>
      </c>
      <c r="T6979" s="5">
        <f t="shared" si="1201"/>
        <v>0</v>
      </c>
      <c r="U6979" s="5">
        <v>0</v>
      </c>
      <c r="V6979" s="5">
        <v>0</v>
      </c>
      <c r="W6979" s="5">
        <v>0</v>
      </c>
      <c r="X6979" s="5">
        <v>0</v>
      </c>
      <c r="Y6979" s="5">
        <f t="shared" ref="Y6979:Y7042" si="1204">W6979+X6979</f>
        <v>0</v>
      </c>
      <c r="Z6979" s="5">
        <v>0</v>
      </c>
      <c r="AA6979" s="5">
        <v>1</v>
      </c>
      <c r="AB6979" s="5">
        <f t="shared" ref="AB6979:AB7042" si="1205">SUM(Z6979:AA6979)</f>
        <v>1</v>
      </c>
      <c r="AC6979" s="5">
        <v>0</v>
      </c>
      <c r="AD6979" s="5">
        <v>0</v>
      </c>
      <c r="AE6979" s="5">
        <f t="shared" ref="AE6979:AE7042" si="1206">SUM(AC6979:AD6979)</f>
        <v>0</v>
      </c>
      <c r="AF6979" s="5">
        <v>0</v>
      </c>
      <c r="AG6979" s="6">
        <v>44999</v>
      </c>
      <c r="AH6979" s="5">
        <v>1</v>
      </c>
      <c r="AI6979" s="5">
        <v>0</v>
      </c>
      <c r="AJ6979" s="5">
        <v>0</v>
      </c>
      <c r="AK6979" s="5">
        <f t="shared" ref="AK6979:AK7042" si="1207">SUM(AI6979:AJ6979)</f>
        <v>0</v>
      </c>
      <c r="AL6979" s="5">
        <v>0</v>
      </c>
      <c r="AM6979" s="5">
        <v>0</v>
      </c>
      <c r="AN6979" s="5">
        <f t="shared" ref="AN6979:AN7042" si="1208">SUM(AL6979:AM6979)</f>
        <v>0</v>
      </c>
      <c r="AO6979" s="5">
        <v>0</v>
      </c>
      <c r="AP6979" s="5">
        <v>0</v>
      </c>
      <c r="AQ6979" s="5">
        <f t="shared" ref="AQ6979:AQ7042" si="1209">SUM(AO6979:AP6979)</f>
        <v>0</v>
      </c>
      <c r="AR6979" s="5">
        <v>0</v>
      </c>
      <c r="AS6979" s="6"/>
      <c r="AT6979" s="5">
        <v>0</v>
      </c>
      <c r="AU6979" s="5">
        <v>0</v>
      </c>
      <c r="AV6979" t="str">
        <f t="shared" si="1202"/>
        <v>N</v>
      </c>
      <c r="AW6979" t="s">
        <v>60</v>
      </c>
      <c r="AX6979" t="s">
        <v>61</v>
      </c>
      <c r="AY6979" t="s">
        <v>2637</v>
      </c>
      <c r="AZ6979" t="s">
        <v>2637</v>
      </c>
      <c r="BA6979" t="str">
        <f t="shared" si="1203"/>
        <v>N</v>
      </c>
    </row>
    <row r="6980" spans="1:53">
      <c r="A6980" t="s">
        <v>436</v>
      </c>
      <c r="B6980" t="s">
        <v>54</v>
      </c>
      <c r="C6980" t="s">
        <v>89</v>
      </c>
      <c r="D6980">
        <v>2023</v>
      </c>
      <c r="F6980" t="s">
        <v>16031</v>
      </c>
      <c r="G6980" t="s">
        <v>16032</v>
      </c>
      <c r="H6980" t="s">
        <v>16033</v>
      </c>
      <c r="I6980" t="s">
        <v>16034</v>
      </c>
      <c r="J6980" t="s">
        <v>58</v>
      </c>
      <c r="K6980" t="s">
        <v>59</v>
      </c>
      <c r="L6980" s="5">
        <v>0</v>
      </c>
      <c r="M6980" s="5">
        <v>0</v>
      </c>
      <c r="N6980" s="5">
        <f t="shared" si="1199"/>
        <v>0</v>
      </c>
      <c r="O6980" s="5">
        <v>0</v>
      </c>
      <c r="P6980" s="5">
        <v>0</v>
      </c>
      <c r="Q6980" s="5">
        <f t="shared" si="1200"/>
        <v>0</v>
      </c>
      <c r="R6980" s="5">
        <v>0</v>
      </c>
      <c r="S6980" s="5">
        <v>0</v>
      </c>
      <c r="T6980" s="5">
        <f t="shared" si="1201"/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f t="shared" si="1204"/>
        <v>0</v>
      </c>
      <c r="Z6980" s="5">
        <v>0</v>
      </c>
      <c r="AA6980" s="5">
        <v>1</v>
      </c>
      <c r="AB6980" s="5">
        <f t="shared" si="1205"/>
        <v>1</v>
      </c>
      <c r="AC6980" s="5">
        <v>0</v>
      </c>
      <c r="AD6980" s="5">
        <v>0</v>
      </c>
      <c r="AE6980" s="5">
        <f t="shared" si="1206"/>
        <v>0</v>
      </c>
      <c r="AF6980" s="5">
        <v>0</v>
      </c>
      <c r="AG6980" s="6">
        <v>45099</v>
      </c>
      <c r="AH6980" s="5">
        <v>1</v>
      </c>
      <c r="AI6980" s="5">
        <v>0</v>
      </c>
      <c r="AJ6980" s="5">
        <v>0</v>
      </c>
      <c r="AK6980" s="5">
        <f t="shared" si="1207"/>
        <v>0</v>
      </c>
      <c r="AL6980" s="5">
        <v>0</v>
      </c>
      <c r="AM6980" s="5">
        <v>0</v>
      </c>
      <c r="AN6980" s="5">
        <f t="shared" si="1208"/>
        <v>0</v>
      </c>
      <c r="AO6980" s="5">
        <v>0</v>
      </c>
      <c r="AP6980" s="5">
        <v>0</v>
      </c>
      <c r="AQ6980" s="5">
        <f t="shared" si="1209"/>
        <v>0</v>
      </c>
      <c r="AR6980" s="5">
        <v>0</v>
      </c>
      <c r="AS6980" s="6"/>
      <c r="AT6980" s="5">
        <v>0</v>
      </c>
      <c r="AU6980" s="5">
        <v>0</v>
      </c>
      <c r="AV6980" t="str">
        <f t="shared" si="1202"/>
        <v>N</v>
      </c>
      <c r="AW6980" t="s">
        <v>60</v>
      </c>
      <c r="AX6980" t="s">
        <v>61</v>
      </c>
      <c r="AY6980" t="s">
        <v>2637</v>
      </c>
      <c r="AZ6980" t="s">
        <v>2637</v>
      </c>
      <c r="BA6980" t="str">
        <f t="shared" si="1203"/>
        <v>N</v>
      </c>
    </row>
    <row r="6981" spans="1:53">
      <c r="A6981" t="s">
        <v>436</v>
      </c>
      <c r="B6981" t="s">
        <v>54</v>
      </c>
      <c r="C6981" t="s">
        <v>89</v>
      </c>
      <c r="D6981">
        <v>2023</v>
      </c>
      <c r="F6981" t="s">
        <v>7512</v>
      </c>
      <c r="G6981" t="s">
        <v>7513</v>
      </c>
      <c r="H6981" t="s">
        <v>16035</v>
      </c>
      <c r="I6981" t="s">
        <v>16036</v>
      </c>
      <c r="J6981" t="s">
        <v>58</v>
      </c>
      <c r="K6981" t="s">
        <v>59</v>
      </c>
      <c r="L6981" s="5">
        <v>0</v>
      </c>
      <c r="M6981" s="5">
        <v>0</v>
      </c>
      <c r="N6981" s="5">
        <f t="shared" si="1199"/>
        <v>0</v>
      </c>
      <c r="O6981" s="5">
        <v>0</v>
      </c>
      <c r="P6981" s="5">
        <v>0</v>
      </c>
      <c r="Q6981" s="5">
        <f t="shared" si="1200"/>
        <v>0</v>
      </c>
      <c r="R6981" s="5">
        <v>0</v>
      </c>
      <c r="S6981" s="5">
        <v>0</v>
      </c>
      <c r="T6981" s="5">
        <f t="shared" si="1201"/>
        <v>0</v>
      </c>
      <c r="U6981" s="5">
        <v>0</v>
      </c>
      <c r="V6981" s="5">
        <v>0</v>
      </c>
      <c r="W6981" s="5">
        <v>0</v>
      </c>
      <c r="X6981" s="5">
        <v>0</v>
      </c>
      <c r="Y6981" s="5">
        <f t="shared" si="1204"/>
        <v>0</v>
      </c>
      <c r="Z6981" s="5">
        <v>0</v>
      </c>
      <c r="AA6981" s="5">
        <v>1</v>
      </c>
      <c r="AB6981" s="5">
        <f t="shared" si="1205"/>
        <v>1</v>
      </c>
      <c r="AC6981" s="5">
        <v>0</v>
      </c>
      <c r="AD6981" s="5">
        <v>0</v>
      </c>
      <c r="AE6981" s="5">
        <f t="shared" si="1206"/>
        <v>0</v>
      </c>
      <c r="AF6981" s="5">
        <v>0</v>
      </c>
      <c r="AG6981" s="6">
        <v>45057</v>
      </c>
      <c r="AH6981" s="5">
        <v>1</v>
      </c>
      <c r="AI6981" s="5">
        <v>0</v>
      </c>
      <c r="AJ6981" s="5">
        <v>0</v>
      </c>
      <c r="AK6981" s="5">
        <f t="shared" si="1207"/>
        <v>0</v>
      </c>
      <c r="AL6981" s="5">
        <v>0</v>
      </c>
      <c r="AM6981" s="5">
        <v>0</v>
      </c>
      <c r="AN6981" s="5">
        <f t="shared" si="1208"/>
        <v>0</v>
      </c>
      <c r="AO6981" s="5">
        <v>0</v>
      </c>
      <c r="AP6981" s="5">
        <v>0</v>
      </c>
      <c r="AQ6981" s="5">
        <f t="shared" si="1209"/>
        <v>0</v>
      </c>
      <c r="AR6981" s="5">
        <v>0</v>
      </c>
      <c r="AS6981" s="6"/>
      <c r="AT6981" s="5">
        <v>0</v>
      </c>
      <c r="AU6981" s="5">
        <v>0</v>
      </c>
      <c r="AV6981" t="str">
        <f t="shared" si="1202"/>
        <v>N</v>
      </c>
      <c r="AW6981" t="s">
        <v>60</v>
      </c>
      <c r="AX6981" t="s">
        <v>61</v>
      </c>
      <c r="AY6981" t="s">
        <v>2637</v>
      </c>
      <c r="AZ6981" t="s">
        <v>2637</v>
      </c>
      <c r="BA6981" t="str">
        <f t="shared" si="1203"/>
        <v>N</v>
      </c>
    </row>
    <row r="6982" spans="1:53">
      <c r="A6982" t="s">
        <v>436</v>
      </c>
      <c r="B6982" t="s">
        <v>54</v>
      </c>
      <c r="C6982" t="s">
        <v>89</v>
      </c>
      <c r="D6982">
        <v>2023</v>
      </c>
      <c r="F6982" t="s">
        <v>15916</v>
      </c>
      <c r="G6982" t="s">
        <v>15917</v>
      </c>
      <c r="H6982" t="s">
        <v>12784</v>
      </c>
      <c r="I6982" t="s">
        <v>16037</v>
      </c>
      <c r="J6982" t="s">
        <v>58</v>
      </c>
      <c r="K6982" t="s">
        <v>59</v>
      </c>
      <c r="L6982" s="5">
        <v>0</v>
      </c>
      <c r="M6982" s="5">
        <v>0</v>
      </c>
      <c r="N6982" s="5">
        <f t="shared" si="1199"/>
        <v>0</v>
      </c>
      <c r="O6982" s="5">
        <v>0</v>
      </c>
      <c r="P6982" s="5">
        <v>0</v>
      </c>
      <c r="Q6982" s="5">
        <f t="shared" si="1200"/>
        <v>0</v>
      </c>
      <c r="R6982" s="5">
        <v>0</v>
      </c>
      <c r="S6982" s="5">
        <v>0</v>
      </c>
      <c r="T6982" s="5">
        <f t="shared" si="1201"/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f t="shared" si="1204"/>
        <v>0</v>
      </c>
      <c r="Z6982" s="5">
        <v>0</v>
      </c>
      <c r="AA6982" s="5">
        <v>1</v>
      </c>
      <c r="AB6982" s="5">
        <f t="shared" si="1205"/>
        <v>1</v>
      </c>
      <c r="AC6982" s="5">
        <v>0</v>
      </c>
      <c r="AD6982" s="5">
        <v>0</v>
      </c>
      <c r="AE6982" s="5">
        <f t="shared" si="1206"/>
        <v>0</v>
      </c>
      <c r="AF6982" s="5">
        <v>0</v>
      </c>
      <c r="AG6982" s="6">
        <v>44999</v>
      </c>
      <c r="AH6982" s="5">
        <v>1</v>
      </c>
      <c r="AI6982" s="5">
        <v>0</v>
      </c>
      <c r="AJ6982" s="5">
        <v>0</v>
      </c>
      <c r="AK6982" s="5">
        <f t="shared" si="1207"/>
        <v>0</v>
      </c>
      <c r="AL6982" s="5">
        <v>0</v>
      </c>
      <c r="AM6982" s="5">
        <v>0</v>
      </c>
      <c r="AN6982" s="5">
        <f t="shared" si="1208"/>
        <v>0</v>
      </c>
      <c r="AO6982" s="5">
        <v>0</v>
      </c>
      <c r="AP6982" s="5">
        <v>0</v>
      </c>
      <c r="AQ6982" s="5">
        <f t="shared" si="1209"/>
        <v>0</v>
      </c>
      <c r="AR6982" s="5">
        <v>0</v>
      </c>
      <c r="AS6982" s="6"/>
      <c r="AT6982" s="5">
        <v>0</v>
      </c>
      <c r="AU6982" s="5">
        <v>0</v>
      </c>
      <c r="AV6982" t="str">
        <f t="shared" si="1202"/>
        <v>N</v>
      </c>
      <c r="AW6982" t="s">
        <v>60</v>
      </c>
      <c r="AX6982" t="s">
        <v>61</v>
      </c>
      <c r="AY6982" t="s">
        <v>2637</v>
      </c>
      <c r="AZ6982" t="s">
        <v>2637</v>
      </c>
      <c r="BA6982" t="str">
        <f t="shared" si="1203"/>
        <v>N</v>
      </c>
    </row>
    <row r="6983" spans="1:53">
      <c r="A6983" t="s">
        <v>436</v>
      </c>
      <c r="B6983" t="s">
        <v>54</v>
      </c>
      <c r="C6983" t="s">
        <v>89</v>
      </c>
      <c r="D6983">
        <v>2023</v>
      </c>
      <c r="F6983" t="s">
        <v>12524</v>
      </c>
      <c r="G6983" t="s">
        <v>12525</v>
      </c>
      <c r="H6983" t="s">
        <v>16038</v>
      </c>
      <c r="I6983" t="s">
        <v>16039</v>
      </c>
      <c r="J6983" t="s">
        <v>58</v>
      </c>
      <c r="K6983" t="s">
        <v>59</v>
      </c>
      <c r="L6983" s="5">
        <v>0</v>
      </c>
      <c r="M6983" s="5">
        <v>0</v>
      </c>
      <c r="N6983" s="5">
        <f t="shared" si="1199"/>
        <v>0</v>
      </c>
      <c r="O6983" s="5">
        <v>0</v>
      </c>
      <c r="P6983" s="5">
        <v>0</v>
      </c>
      <c r="Q6983" s="5">
        <f t="shared" si="1200"/>
        <v>0</v>
      </c>
      <c r="R6983" s="5">
        <v>0</v>
      </c>
      <c r="S6983" s="5">
        <v>0</v>
      </c>
      <c r="T6983" s="5">
        <f t="shared" si="1201"/>
        <v>0</v>
      </c>
      <c r="U6983" s="5">
        <v>0</v>
      </c>
      <c r="V6983" s="5">
        <v>0</v>
      </c>
      <c r="W6983" s="5">
        <v>0</v>
      </c>
      <c r="X6983" s="5">
        <v>0</v>
      </c>
      <c r="Y6983" s="5">
        <f t="shared" si="1204"/>
        <v>0</v>
      </c>
      <c r="Z6983" s="5">
        <v>0</v>
      </c>
      <c r="AA6983" s="5">
        <v>1</v>
      </c>
      <c r="AB6983" s="5">
        <f t="shared" si="1205"/>
        <v>1</v>
      </c>
      <c r="AC6983" s="5">
        <v>0</v>
      </c>
      <c r="AD6983" s="5">
        <v>0</v>
      </c>
      <c r="AE6983" s="5">
        <f t="shared" si="1206"/>
        <v>0</v>
      </c>
      <c r="AF6983" s="5">
        <v>0</v>
      </c>
      <c r="AG6983" s="6">
        <v>44966</v>
      </c>
      <c r="AH6983" s="5">
        <v>1</v>
      </c>
      <c r="AI6983" s="5">
        <v>0</v>
      </c>
      <c r="AJ6983" s="5">
        <v>0</v>
      </c>
      <c r="AK6983" s="5">
        <f t="shared" si="1207"/>
        <v>0</v>
      </c>
      <c r="AL6983" s="5">
        <v>0</v>
      </c>
      <c r="AM6983" s="5">
        <v>0</v>
      </c>
      <c r="AN6983" s="5">
        <f t="shared" si="1208"/>
        <v>0</v>
      </c>
      <c r="AO6983" s="5">
        <v>0</v>
      </c>
      <c r="AP6983" s="5">
        <v>0</v>
      </c>
      <c r="AQ6983" s="5">
        <f t="shared" si="1209"/>
        <v>0</v>
      </c>
      <c r="AR6983" s="5">
        <v>0</v>
      </c>
      <c r="AS6983" s="6"/>
      <c r="AT6983" s="5">
        <v>0</v>
      </c>
      <c r="AU6983" s="5">
        <v>0</v>
      </c>
      <c r="AV6983" t="str">
        <f t="shared" si="1202"/>
        <v>N</v>
      </c>
      <c r="AW6983" t="s">
        <v>60</v>
      </c>
      <c r="AX6983" t="s">
        <v>61</v>
      </c>
      <c r="AY6983" t="s">
        <v>2637</v>
      </c>
      <c r="AZ6983" t="s">
        <v>2637</v>
      </c>
      <c r="BA6983" t="str">
        <f t="shared" si="1203"/>
        <v>N</v>
      </c>
    </row>
    <row r="6984" spans="1:53">
      <c r="A6984" t="s">
        <v>436</v>
      </c>
      <c r="B6984" t="s">
        <v>54</v>
      </c>
      <c r="C6984" t="s">
        <v>89</v>
      </c>
      <c r="D6984">
        <v>2023</v>
      </c>
      <c r="F6984" t="s">
        <v>15927</v>
      </c>
      <c r="G6984" t="s">
        <v>15928</v>
      </c>
      <c r="H6984" t="s">
        <v>15355</v>
      </c>
      <c r="I6984" t="s">
        <v>16040</v>
      </c>
      <c r="J6984" t="s">
        <v>58</v>
      </c>
      <c r="K6984" t="s">
        <v>59</v>
      </c>
      <c r="L6984" s="5">
        <v>0</v>
      </c>
      <c r="M6984" s="5">
        <v>0</v>
      </c>
      <c r="N6984" s="5">
        <f t="shared" si="1199"/>
        <v>0</v>
      </c>
      <c r="O6984" s="5">
        <v>0</v>
      </c>
      <c r="P6984" s="5">
        <v>0</v>
      </c>
      <c r="Q6984" s="5">
        <f t="shared" si="1200"/>
        <v>0</v>
      </c>
      <c r="R6984" s="5">
        <v>0</v>
      </c>
      <c r="S6984" s="5">
        <v>0</v>
      </c>
      <c r="T6984" s="5">
        <f t="shared" si="1201"/>
        <v>0</v>
      </c>
      <c r="U6984" s="5">
        <v>0</v>
      </c>
      <c r="V6984" s="5">
        <v>0</v>
      </c>
      <c r="W6984" s="5">
        <v>0</v>
      </c>
      <c r="X6984" s="5">
        <v>0</v>
      </c>
      <c r="Y6984" s="5">
        <f t="shared" si="1204"/>
        <v>0</v>
      </c>
      <c r="Z6984" s="5">
        <v>0</v>
      </c>
      <c r="AA6984" s="5">
        <v>1</v>
      </c>
      <c r="AB6984" s="5">
        <f t="shared" si="1205"/>
        <v>1</v>
      </c>
      <c r="AC6984" s="5">
        <v>0</v>
      </c>
      <c r="AD6984" s="5">
        <v>0</v>
      </c>
      <c r="AE6984" s="5">
        <f t="shared" si="1206"/>
        <v>0</v>
      </c>
      <c r="AF6984" s="5">
        <v>0</v>
      </c>
      <c r="AG6984" s="6">
        <v>45062</v>
      </c>
      <c r="AH6984" s="5">
        <v>1</v>
      </c>
      <c r="AI6984" s="5">
        <v>0</v>
      </c>
      <c r="AJ6984" s="5">
        <v>0</v>
      </c>
      <c r="AK6984" s="5">
        <f t="shared" si="1207"/>
        <v>0</v>
      </c>
      <c r="AL6984" s="5">
        <v>0</v>
      </c>
      <c r="AM6984" s="5">
        <v>0</v>
      </c>
      <c r="AN6984" s="5">
        <f t="shared" si="1208"/>
        <v>0</v>
      </c>
      <c r="AO6984" s="5">
        <v>0</v>
      </c>
      <c r="AP6984" s="5">
        <v>0</v>
      </c>
      <c r="AQ6984" s="5">
        <f t="shared" si="1209"/>
        <v>0</v>
      </c>
      <c r="AR6984" s="5">
        <v>0</v>
      </c>
      <c r="AS6984" s="6"/>
      <c r="AT6984" s="5">
        <v>0</v>
      </c>
      <c r="AU6984" s="5">
        <v>0</v>
      </c>
      <c r="AV6984" t="str">
        <f t="shared" si="1202"/>
        <v>N</v>
      </c>
      <c r="AW6984" t="s">
        <v>60</v>
      </c>
      <c r="AX6984" t="s">
        <v>61</v>
      </c>
      <c r="AY6984" t="s">
        <v>2637</v>
      </c>
      <c r="AZ6984" t="s">
        <v>2637</v>
      </c>
      <c r="BA6984" t="str">
        <f t="shared" si="1203"/>
        <v>N</v>
      </c>
    </row>
    <row r="6985" spans="1:53">
      <c r="A6985" t="s">
        <v>436</v>
      </c>
      <c r="B6985" t="s">
        <v>54</v>
      </c>
      <c r="C6985" t="s">
        <v>89</v>
      </c>
      <c r="D6985">
        <v>2023</v>
      </c>
      <c r="F6985" t="s">
        <v>15246</v>
      </c>
      <c r="G6985" t="s">
        <v>15247</v>
      </c>
      <c r="H6985" t="s">
        <v>12225</v>
      </c>
      <c r="I6985" t="s">
        <v>16041</v>
      </c>
      <c r="J6985" t="s">
        <v>58</v>
      </c>
      <c r="K6985" t="s">
        <v>59</v>
      </c>
      <c r="L6985" s="5">
        <v>0</v>
      </c>
      <c r="M6985" s="5">
        <v>0</v>
      </c>
      <c r="N6985" s="5">
        <f t="shared" si="1199"/>
        <v>0</v>
      </c>
      <c r="O6985" s="5">
        <v>0</v>
      </c>
      <c r="P6985" s="5">
        <v>0</v>
      </c>
      <c r="Q6985" s="5">
        <f t="shared" si="1200"/>
        <v>0</v>
      </c>
      <c r="R6985" s="5">
        <v>0</v>
      </c>
      <c r="S6985" s="5">
        <v>0</v>
      </c>
      <c r="T6985" s="5">
        <f t="shared" si="1201"/>
        <v>0</v>
      </c>
      <c r="U6985" s="5">
        <v>0</v>
      </c>
      <c r="V6985" s="5">
        <v>0</v>
      </c>
      <c r="W6985" s="5">
        <v>0</v>
      </c>
      <c r="X6985" s="5">
        <v>0</v>
      </c>
      <c r="Y6985" s="5">
        <f t="shared" si="1204"/>
        <v>0</v>
      </c>
      <c r="Z6985" s="5">
        <v>0</v>
      </c>
      <c r="AA6985" s="5">
        <v>1</v>
      </c>
      <c r="AB6985" s="5">
        <f t="shared" si="1205"/>
        <v>1</v>
      </c>
      <c r="AC6985" s="5">
        <v>0</v>
      </c>
      <c r="AD6985" s="5">
        <v>0</v>
      </c>
      <c r="AE6985" s="5">
        <f t="shared" si="1206"/>
        <v>0</v>
      </c>
      <c r="AF6985" s="5">
        <v>0</v>
      </c>
      <c r="AG6985" s="6">
        <v>45001</v>
      </c>
      <c r="AH6985" s="5">
        <v>1</v>
      </c>
      <c r="AI6985" s="5">
        <v>0</v>
      </c>
      <c r="AJ6985" s="5">
        <v>0</v>
      </c>
      <c r="AK6985" s="5">
        <f t="shared" si="1207"/>
        <v>0</v>
      </c>
      <c r="AL6985" s="5">
        <v>0</v>
      </c>
      <c r="AM6985" s="5">
        <v>0</v>
      </c>
      <c r="AN6985" s="5">
        <f t="shared" si="1208"/>
        <v>0</v>
      </c>
      <c r="AO6985" s="5">
        <v>0</v>
      </c>
      <c r="AP6985" s="5">
        <v>0</v>
      </c>
      <c r="AQ6985" s="5">
        <f t="shared" si="1209"/>
        <v>0</v>
      </c>
      <c r="AR6985" s="5">
        <v>0</v>
      </c>
      <c r="AS6985" s="6"/>
      <c r="AT6985" s="5">
        <v>0</v>
      </c>
      <c r="AU6985" s="5">
        <v>0</v>
      </c>
      <c r="AV6985" t="str">
        <f t="shared" si="1202"/>
        <v>N</v>
      </c>
      <c r="AW6985" t="s">
        <v>60</v>
      </c>
      <c r="AX6985" t="s">
        <v>61</v>
      </c>
      <c r="AY6985" t="s">
        <v>2637</v>
      </c>
      <c r="AZ6985" t="s">
        <v>2637</v>
      </c>
      <c r="BA6985" t="str">
        <f t="shared" si="1203"/>
        <v>N</v>
      </c>
    </row>
    <row r="6986" spans="1:53">
      <c r="A6986" t="s">
        <v>436</v>
      </c>
      <c r="B6986" t="s">
        <v>54</v>
      </c>
      <c r="C6986" t="s">
        <v>89</v>
      </c>
      <c r="D6986">
        <v>2023</v>
      </c>
      <c r="F6986" t="s">
        <v>16042</v>
      </c>
      <c r="G6986" t="s">
        <v>16043</v>
      </c>
      <c r="H6986" t="s">
        <v>16044</v>
      </c>
      <c r="I6986" t="s">
        <v>16045</v>
      </c>
      <c r="J6986" t="s">
        <v>58</v>
      </c>
      <c r="K6986" t="s">
        <v>59</v>
      </c>
      <c r="L6986" s="5">
        <v>0</v>
      </c>
      <c r="M6986" s="5">
        <v>0</v>
      </c>
      <c r="N6986" s="5">
        <f t="shared" si="1199"/>
        <v>0</v>
      </c>
      <c r="O6986" s="5">
        <v>0</v>
      </c>
      <c r="P6986" s="5">
        <v>0</v>
      </c>
      <c r="Q6986" s="5">
        <f t="shared" si="1200"/>
        <v>0</v>
      </c>
      <c r="R6986" s="5">
        <v>0</v>
      </c>
      <c r="S6986" s="5">
        <v>0</v>
      </c>
      <c r="T6986" s="5">
        <f t="shared" si="1201"/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f t="shared" si="1204"/>
        <v>0</v>
      </c>
      <c r="Z6986" s="5">
        <v>0</v>
      </c>
      <c r="AA6986" s="5">
        <v>1</v>
      </c>
      <c r="AB6986" s="5">
        <f t="shared" si="1205"/>
        <v>1</v>
      </c>
      <c r="AC6986" s="5">
        <v>0</v>
      </c>
      <c r="AD6986" s="5">
        <v>0</v>
      </c>
      <c r="AE6986" s="5">
        <f t="shared" si="1206"/>
        <v>0</v>
      </c>
      <c r="AF6986" s="5">
        <v>0</v>
      </c>
      <c r="AG6986" s="6">
        <v>45138</v>
      </c>
      <c r="AH6986" s="5">
        <v>1</v>
      </c>
      <c r="AI6986" s="5">
        <v>0</v>
      </c>
      <c r="AJ6986" s="5">
        <v>0</v>
      </c>
      <c r="AK6986" s="5">
        <f t="shared" si="1207"/>
        <v>0</v>
      </c>
      <c r="AL6986" s="5">
        <v>0</v>
      </c>
      <c r="AM6986" s="5">
        <v>0</v>
      </c>
      <c r="AN6986" s="5">
        <f t="shared" si="1208"/>
        <v>0</v>
      </c>
      <c r="AO6986" s="5">
        <v>0</v>
      </c>
      <c r="AP6986" s="5">
        <v>0</v>
      </c>
      <c r="AQ6986" s="5">
        <f t="shared" si="1209"/>
        <v>0</v>
      </c>
      <c r="AR6986" s="5">
        <v>0</v>
      </c>
      <c r="AS6986" s="6"/>
      <c r="AT6986" s="5">
        <v>0</v>
      </c>
      <c r="AU6986" s="5">
        <v>0</v>
      </c>
      <c r="AV6986" t="str">
        <f t="shared" si="1202"/>
        <v>N</v>
      </c>
      <c r="AW6986" t="s">
        <v>60</v>
      </c>
      <c r="AX6986" t="s">
        <v>61</v>
      </c>
      <c r="AY6986" t="s">
        <v>2637</v>
      </c>
      <c r="AZ6986" t="s">
        <v>2637</v>
      </c>
      <c r="BA6986" t="str">
        <f t="shared" si="1203"/>
        <v>N</v>
      </c>
    </row>
    <row r="6987" spans="1:53">
      <c r="A6987" t="s">
        <v>436</v>
      </c>
      <c r="B6987" t="s">
        <v>54</v>
      </c>
      <c r="C6987" t="s">
        <v>89</v>
      </c>
      <c r="D6987">
        <v>2023</v>
      </c>
      <c r="F6987" t="s">
        <v>16046</v>
      </c>
      <c r="G6987" t="s">
        <v>16047</v>
      </c>
      <c r="H6987" t="s">
        <v>12458</v>
      </c>
      <c r="I6987" t="s">
        <v>16048</v>
      </c>
      <c r="J6987" t="s">
        <v>58</v>
      </c>
      <c r="K6987" t="s">
        <v>59</v>
      </c>
      <c r="L6987" s="5">
        <v>0</v>
      </c>
      <c r="M6987" s="5">
        <v>0</v>
      </c>
      <c r="N6987" s="5">
        <f t="shared" si="1199"/>
        <v>0</v>
      </c>
      <c r="O6987" s="5">
        <v>0</v>
      </c>
      <c r="P6987" s="5">
        <v>0</v>
      </c>
      <c r="Q6987" s="5">
        <f t="shared" si="1200"/>
        <v>0</v>
      </c>
      <c r="R6987" s="5">
        <v>0</v>
      </c>
      <c r="S6987" s="5">
        <v>0</v>
      </c>
      <c r="T6987" s="5">
        <f t="shared" si="1201"/>
        <v>0</v>
      </c>
      <c r="U6987" s="5">
        <v>0</v>
      </c>
      <c r="V6987" s="5">
        <v>0</v>
      </c>
      <c r="W6987" s="5">
        <v>0</v>
      </c>
      <c r="X6987" s="5">
        <v>0</v>
      </c>
      <c r="Y6987" s="5">
        <f t="shared" si="1204"/>
        <v>0</v>
      </c>
      <c r="Z6987" s="5">
        <v>0</v>
      </c>
      <c r="AA6987" s="5">
        <v>1</v>
      </c>
      <c r="AB6987" s="5">
        <f t="shared" si="1205"/>
        <v>1</v>
      </c>
      <c r="AC6987" s="5">
        <v>0</v>
      </c>
      <c r="AD6987" s="5">
        <v>0</v>
      </c>
      <c r="AE6987" s="5">
        <f t="shared" si="1206"/>
        <v>0</v>
      </c>
      <c r="AF6987" s="5">
        <v>0</v>
      </c>
      <c r="AG6987" s="6">
        <v>45013</v>
      </c>
      <c r="AH6987" s="5">
        <v>1</v>
      </c>
      <c r="AI6987" s="5">
        <v>0</v>
      </c>
      <c r="AJ6987" s="5">
        <v>0</v>
      </c>
      <c r="AK6987" s="5">
        <f t="shared" si="1207"/>
        <v>0</v>
      </c>
      <c r="AL6987" s="5">
        <v>0</v>
      </c>
      <c r="AM6987" s="5">
        <v>0</v>
      </c>
      <c r="AN6987" s="5">
        <f t="shared" si="1208"/>
        <v>0</v>
      </c>
      <c r="AO6987" s="5">
        <v>0</v>
      </c>
      <c r="AP6987" s="5">
        <v>0</v>
      </c>
      <c r="AQ6987" s="5">
        <f t="shared" si="1209"/>
        <v>0</v>
      </c>
      <c r="AR6987" s="5">
        <v>0</v>
      </c>
      <c r="AS6987" s="6"/>
      <c r="AT6987" s="5">
        <v>0</v>
      </c>
      <c r="AU6987" s="5">
        <v>0</v>
      </c>
      <c r="AV6987" t="str">
        <f t="shared" si="1202"/>
        <v>N</v>
      </c>
      <c r="AW6987" t="s">
        <v>60</v>
      </c>
      <c r="AX6987" t="s">
        <v>61</v>
      </c>
      <c r="AY6987" t="s">
        <v>2637</v>
      </c>
      <c r="AZ6987" t="s">
        <v>2637</v>
      </c>
      <c r="BA6987" t="str">
        <f t="shared" si="1203"/>
        <v>N</v>
      </c>
    </row>
    <row r="6988" spans="1:53">
      <c r="A6988" t="s">
        <v>436</v>
      </c>
      <c r="B6988" t="s">
        <v>54</v>
      </c>
      <c r="C6988" t="s">
        <v>89</v>
      </c>
      <c r="D6988">
        <v>2023</v>
      </c>
      <c r="F6988" t="s">
        <v>16049</v>
      </c>
      <c r="G6988" t="s">
        <v>16050</v>
      </c>
      <c r="H6988" t="s">
        <v>16051</v>
      </c>
      <c r="I6988" t="s">
        <v>16052</v>
      </c>
      <c r="J6988" t="s">
        <v>58</v>
      </c>
      <c r="K6988" t="s">
        <v>59</v>
      </c>
      <c r="L6988" s="5">
        <v>0</v>
      </c>
      <c r="M6988" s="5">
        <v>0</v>
      </c>
      <c r="N6988" s="5">
        <f t="shared" si="1199"/>
        <v>0</v>
      </c>
      <c r="O6988" s="5">
        <v>0</v>
      </c>
      <c r="P6988" s="5">
        <v>0</v>
      </c>
      <c r="Q6988" s="5">
        <f t="shared" si="1200"/>
        <v>0</v>
      </c>
      <c r="R6988" s="5">
        <v>0</v>
      </c>
      <c r="S6988" s="5">
        <v>0</v>
      </c>
      <c r="T6988" s="5">
        <f t="shared" si="1201"/>
        <v>0</v>
      </c>
      <c r="U6988" s="5">
        <v>0</v>
      </c>
      <c r="V6988" s="5">
        <v>0</v>
      </c>
      <c r="W6988" s="5">
        <v>0</v>
      </c>
      <c r="X6988" s="5">
        <v>0</v>
      </c>
      <c r="Y6988" s="5">
        <f t="shared" si="1204"/>
        <v>0</v>
      </c>
      <c r="Z6988" s="5">
        <v>0</v>
      </c>
      <c r="AA6988" s="5">
        <v>1</v>
      </c>
      <c r="AB6988" s="5">
        <f t="shared" si="1205"/>
        <v>1</v>
      </c>
      <c r="AC6988" s="5">
        <v>0</v>
      </c>
      <c r="AD6988" s="5">
        <v>0</v>
      </c>
      <c r="AE6988" s="5">
        <f t="shared" si="1206"/>
        <v>0</v>
      </c>
      <c r="AF6988" s="5">
        <v>0</v>
      </c>
      <c r="AG6988" s="6">
        <v>45154</v>
      </c>
      <c r="AH6988" s="5">
        <v>1</v>
      </c>
      <c r="AI6988" s="5">
        <v>0</v>
      </c>
      <c r="AJ6988" s="5">
        <v>0</v>
      </c>
      <c r="AK6988" s="5">
        <f t="shared" si="1207"/>
        <v>0</v>
      </c>
      <c r="AL6988" s="5">
        <v>0</v>
      </c>
      <c r="AM6988" s="5">
        <v>0</v>
      </c>
      <c r="AN6988" s="5">
        <f t="shared" si="1208"/>
        <v>0</v>
      </c>
      <c r="AO6988" s="5">
        <v>0</v>
      </c>
      <c r="AP6988" s="5">
        <v>0</v>
      </c>
      <c r="AQ6988" s="5">
        <f t="shared" si="1209"/>
        <v>0</v>
      </c>
      <c r="AR6988" s="5">
        <v>0</v>
      </c>
      <c r="AS6988" s="6"/>
      <c r="AT6988" s="5">
        <v>0</v>
      </c>
      <c r="AU6988" s="5">
        <v>0</v>
      </c>
      <c r="AV6988" t="str">
        <f t="shared" si="1202"/>
        <v>N</v>
      </c>
      <c r="AW6988" t="s">
        <v>60</v>
      </c>
      <c r="AX6988" t="s">
        <v>61</v>
      </c>
      <c r="AY6988" t="s">
        <v>2637</v>
      </c>
      <c r="AZ6988" t="s">
        <v>2637</v>
      </c>
      <c r="BA6988" t="str">
        <f t="shared" si="1203"/>
        <v>N</v>
      </c>
    </row>
    <row r="6989" spans="1:53">
      <c r="A6989" t="s">
        <v>436</v>
      </c>
      <c r="B6989" t="s">
        <v>54</v>
      </c>
      <c r="C6989" t="s">
        <v>89</v>
      </c>
      <c r="D6989">
        <v>2023</v>
      </c>
      <c r="F6989" t="s">
        <v>6618</v>
      </c>
      <c r="G6989" t="s">
        <v>6619</v>
      </c>
      <c r="H6989" t="s">
        <v>16053</v>
      </c>
      <c r="I6989" t="s">
        <v>16054</v>
      </c>
      <c r="J6989" t="s">
        <v>58</v>
      </c>
      <c r="K6989" t="s">
        <v>59</v>
      </c>
      <c r="L6989" s="5">
        <v>0</v>
      </c>
      <c r="M6989" s="5">
        <v>0</v>
      </c>
      <c r="N6989" s="5">
        <f t="shared" si="1199"/>
        <v>0</v>
      </c>
      <c r="O6989" s="5">
        <v>0</v>
      </c>
      <c r="P6989" s="5">
        <v>0</v>
      </c>
      <c r="Q6989" s="5">
        <f t="shared" si="1200"/>
        <v>0</v>
      </c>
      <c r="R6989" s="5">
        <v>0</v>
      </c>
      <c r="S6989" s="5">
        <v>0</v>
      </c>
      <c r="T6989" s="5">
        <f t="shared" si="1201"/>
        <v>0</v>
      </c>
      <c r="U6989" s="5">
        <v>0</v>
      </c>
      <c r="V6989" s="5">
        <v>0</v>
      </c>
      <c r="W6989" s="5">
        <v>0</v>
      </c>
      <c r="X6989" s="5">
        <v>0</v>
      </c>
      <c r="Y6989" s="5">
        <f t="shared" si="1204"/>
        <v>0</v>
      </c>
      <c r="Z6989" s="5">
        <v>0</v>
      </c>
      <c r="AA6989" s="5">
        <v>1</v>
      </c>
      <c r="AB6989" s="5">
        <f t="shared" si="1205"/>
        <v>1</v>
      </c>
      <c r="AC6989" s="5">
        <v>0</v>
      </c>
      <c r="AD6989" s="5">
        <v>0</v>
      </c>
      <c r="AE6989" s="5">
        <f t="shared" si="1206"/>
        <v>0</v>
      </c>
      <c r="AF6989" s="5">
        <v>0</v>
      </c>
      <c r="AG6989" s="6">
        <v>45160</v>
      </c>
      <c r="AH6989" s="5">
        <v>1</v>
      </c>
      <c r="AI6989" s="5">
        <v>0</v>
      </c>
      <c r="AJ6989" s="5">
        <v>0</v>
      </c>
      <c r="AK6989" s="5">
        <f t="shared" si="1207"/>
        <v>0</v>
      </c>
      <c r="AL6989" s="5">
        <v>0</v>
      </c>
      <c r="AM6989" s="5">
        <v>0</v>
      </c>
      <c r="AN6989" s="5">
        <f t="shared" si="1208"/>
        <v>0</v>
      </c>
      <c r="AO6989" s="5">
        <v>0</v>
      </c>
      <c r="AP6989" s="5">
        <v>0</v>
      </c>
      <c r="AQ6989" s="5">
        <f t="shared" si="1209"/>
        <v>0</v>
      </c>
      <c r="AR6989" s="5">
        <v>0</v>
      </c>
      <c r="AS6989" s="6"/>
      <c r="AT6989" s="5">
        <v>0</v>
      </c>
      <c r="AU6989" s="5">
        <v>0</v>
      </c>
      <c r="AV6989" t="str">
        <f t="shared" si="1202"/>
        <v>N</v>
      </c>
      <c r="AW6989" t="s">
        <v>60</v>
      </c>
      <c r="AX6989" t="s">
        <v>61</v>
      </c>
      <c r="AY6989" t="s">
        <v>2637</v>
      </c>
      <c r="AZ6989" t="s">
        <v>2637</v>
      </c>
      <c r="BA6989" t="str">
        <f t="shared" si="1203"/>
        <v>N</v>
      </c>
    </row>
    <row r="6990" spans="1:53">
      <c r="A6990" t="s">
        <v>436</v>
      </c>
      <c r="B6990" t="s">
        <v>54</v>
      </c>
      <c r="C6990" t="s">
        <v>89</v>
      </c>
      <c r="D6990">
        <v>2023</v>
      </c>
      <c r="F6990" t="s">
        <v>16055</v>
      </c>
      <c r="G6990" t="s">
        <v>16056</v>
      </c>
      <c r="H6990" t="s">
        <v>14852</v>
      </c>
      <c r="I6990" t="s">
        <v>16057</v>
      </c>
      <c r="J6990" t="s">
        <v>58</v>
      </c>
      <c r="K6990" t="s">
        <v>59</v>
      </c>
      <c r="L6990" s="5">
        <v>0</v>
      </c>
      <c r="M6990" s="5">
        <v>0</v>
      </c>
      <c r="N6990" s="5">
        <f t="shared" si="1199"/>
        <v>0</v>
      </c>
      <c r="O6990" s="5">
        <v>0</v>
      </c>
      <c r="P6990" s="5">
        <v>0</v>
      </c>
      <c r="Q6990" s="5">
        <f t="shared" si="1200"/>
        <v>0</v>
      </c>
      <c r="R6990" s="5">
        <v>0</v>
      </c>
      <c r="S6990" s="5">
        <v>0</v>
      </c>
      <c r="T6990" s="5">
        <f t="shared" si="1201"/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f t="shared" si="1204"/>
        <v>0</v>
      </c>
      <c r="Z6990" s="5">
        <v>0</v>
      </c>
      <c r="AA6990" s="5">
        <v>1</v>
      </c>
      <c r="AB6990" s="5">
        <f t="shared" si="1205"/>
        <v>1</v>
      </c>
      <c r="AC6990" s="5">
        <v>0</v>
      </c>
      <c r="AD6990" s="5">
        <v>0</v>
      </c>
      <c r="AE6990" s="5">
        <f t="shared" si="1206"/>
        <v>0</v>
      </c>
      <c r="AF6990" s="5">
        <v>0</v>
      </c>
      <c r="AG6990" s="6">
        <v>45084</v>
      </c>
      <c r="AH6990" s="5">
        <v>1</v>
      </c>
      <c r="AI6990" s="5">
        <v>0</v>
      </c>
      <c r="AJ6990" s="5">
        <v>0</v>
      </c>
      <c r="AK6990" s="5">
        <f t="shared" si="1207"/>
        <v>0</v>
      </c>
      <c r="AL6990" s="5">
        <v>0</v>
      </c>
      <c r="AM6990" s="5">
        <v>0</v>
      </c>
      <c r="AN6990" s="5">
        <f t="shared" si="1208"/>
        <v>0</v>
      </c>
      <c r="AO6990" s="5">
        <v>0</v>
      </c>
      <c r="AP6990" s="5">
        <v>0</v>
      </c>
      <c r="AQ6990" s="5">
        <f t="shared" si="1209"/>
        <v>0</v>
      </c>
      <c r="AR6990" s="5">
        <v>0</v>
      </c>
      <c r="AS6990" s="6"/>
      <c r="AT6990" s="5">
        <v>0</v>
      </c>
      <c r="AU6990" s="5">
        <v>0</v>
      </c>
      <c r="AV6990" t="str">
        <f t="shared" si="1202"/>
        <v>N</v>
      </c>
      <c r="AW6990" t="s">
        <v>60</v>
      </c>
      <c r="AX6990" t="s">
        <v>61</v>
      </c>
      <c r="AY6990" t="s">
        <v>2637</v>
      </c>
      <c r="AZ6990" t="s">
        <v>2637</v>
      </c>
      <c r="BA6990" t="str">
        <f t="shared" si="1203"/>
        <v>N</v>
      </c>
    </row>
    <row r="6991" spans="1:53">
      <c r="A6991" t="s">
        <v>436</v>
      </c>
      <c r="B6991" t="s">
        <v>54</v>
      </c>
      <c r="C6991" t="s">
        <v>89</v>
      </c>
      <c r="D6991">
        <v>2023</v>
      </c>
      <c r="F6991" t="s">
        <v>16058</v>
      </c>
      <c r="G6991" t="s">
        <v>16059</v>
      </c>
      <c r="H6991" t="s">
        <v>16060</v>
      </c>
      <c r="I6991" t="s">
        <v>16061</v>
      </c>
      <c r="J6991" t="s">
        <v>58</v>
      </c>
      <c r="K6991" t="s">
        <v>59</v>
      </c>
      <c r="L6991" s="5">
        <v>0</v>
      </c>
      <c r="M6991" s="5">
        <v>0</v>
      </c>
      <c r="N6991" s="5">
        <f t="shared" si="1199"/>
        <v>0</v>
      </c>
      <c r="O6991" s="5">
        <v>0</v>
      </c>
      <c r="P6991" s="5">
        <v>0</v>
      </c>
      <c r="Q6991" s="5">
        <f t="shared" si="1200"/>
        <v>0</v>
      </c>
      <c r="R6991" s="5">
        <v>0</v>
      </c>
      <c r="S6991" s="5">
        <v>0</v>
      </c>
      <c r="T6991" s="5">
        <f t="shared" si="1201"/>
        <v>0</v>
      </c>
      <c r="U6991" s="5">
        <v>0</v>
      </c>
      <c r="V6991" s="5">
        <v>0</v>
      </c>
      <c r="W6991" s="5">
        <v>0</v>
      </c>
      <c r="X6991" s="5">
        <v>0</v>
      </c>
      <c r="Y6991" s="5">
        <f t="shared" si="1204"/>
        <v>0</v>
      </c>
      <c r="Z6991" s="5">
        <v>0</v>
      </c>
      <c r="AA6991" s="5">
        <v>1</v>
      </c>
      <c r="AB6991" s="5">
        <f t="shared" si="1205"/>
        <v>1</v>
      </c>
      <c r="AC6991" s="5">
        <v>0</v>
      </c>
      <c r="AD6991" s="5">
        <v>0</v>
      </c>
      <c r="AE6991" s="5">
        <f t="shared" si="1206"/>
        <v>0</v>
      </c>
      <c r="AF6991" s="5">
        <v>0</v>
      </c>
      <c r="AG6991" s="6">
        <v>45230</v>
      </c>
      <c r="AH6991" s="5">
        <v>1</v>
      </c>
      <c r="AI6991" s="5">
        <v>0</v>
      </c>
      <c r="AJ6991" s="5">
        <v>0</v>
      </c>
      <c r="AK6991" s="5">
        <f t="shared" si="1207"/>
        <v>0</v>
      </c>
      <c r="AL6991" s="5">
        <v>0</v>
      </c>
      <c r="AM6991" s="5">
        <v>0</v>
      </c>
      <c r="AN6991" s="5">
        <f t="shared" si="1208"/>
        <v>0</v>
      </c>
      <c r="AO6991" s="5">
        <v>0</v>
      </c>
      <c r="AP6991" s="5">
        <v>0</v>
      </c>
      <c r="AQ6991" s="5">
        <f t="shared" si="1209"/>
        <v>0</v>
      </c>
      <c r="AR6991" s="5">
        <v>0</v>
      </c>
      <c r="AS6991" s="6"/>
      <c r="AT6991" s="5">
        <v>0</v>
      </c>
      <c r="AU6991" s="5">
        <v>0</v>
      </c>
      <c r="AV6991" t="str">
        <f t="shared" si="1202"/>
        <v>N</v>
      </c>
      <c r="AW6991" t="s">
        <v>60</v>
      </c>
      <c r="AX6991" t="s">
        <v>61</v>
      </c>
      <c r="AY6991" t="s">
        <v>2637</v>
      </c>
      <c r="AZ6991" t="s">
        <v>2637</v>
      </c>
      <c r="BA6991" t="str">
        <f t="shared" si="1203"/>
        <v>N</v>
      </c>
    </row>
    <row r="6992" spans="1:53">
      <c r="A6992" t="s">
        <v>436</v>
      </c>
      <c r="B6992" t="s">
        <v>54</v>
      </c>
      <c r="C6992" t="s">
        <v>89</v>
      </c>
      <c r="D6992">
        <v>2023</v>
      </c>
      <c r="F6992" t="s">
        <v>16062</v>
      </c>
      <c r="G6992" t="s">
        <v>16063</v>
      </c>
      <c r="H6992" t="s">
        <v>16064</v>
      </c>
      <c r="I6992" t="s">
        <v>16065</v>
      </c>
      <c r="J6992" t="s">
        <v>58</v>
      </c>
      <c r="K6992" t="s">
        <v>59</v>
      </c>
      <c r="L6992" s="5">
        <v>0</v>
      </c>
      <c r="M6992" s="5">
        <v>0</v>
      </c>
      <c r="N6992" s="5">
        <f t="shared" si="1199"/>
        <v>0</v>
      </c>
      <c r="O6992" s="5">
        <v>0</v>
      </c>
      <c r="P6992" s="5">
        <v>0</v>
      </c>
      <c r="Q6992" s="5">
        <f t="shared" si="1200"/>
        <v>0</v>
      </c>
      <c r="R6992" s="5">
        <v>0</v>
      </c>
      <c r="S6992" s="5">
        <v>0</v>
      </c>
      <c r="T6992" s="5">
        <f t="shared" si="1201"/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f t="shared" si="1204"/>
        <v>0</v>
      </c>
      <c r="Z6992" s="5">
        <v>0</v>
      </c>
      <c r="AA6992" s="5">
        <v>1</v>
      </c>
      <c r="AB6992" s="5">
        <f t="shared" si="1205"/>
        <v>1</v>
      </c>
      <c r="AC6992" s="5">
        <v>0</v>
      </c>
      <c r="AD6992" s="5">
        <v>0</v>
      </c>
      <c r="AE6992" s="5">
        <f t="shared" si="1206"/>
        <v>0</v>
      </c>
      <c r="AF6992" s="5">
        <v>0</v>
      </c>
      <c r="AG6992" s="6">
        <v>45195</v>
      </c>
      <c r="AH6992" s="5">
        <v>1</v>
      </c>
      <c r="AI6992" s="5">
        <v>0</v>
      </c>
      <c r="AJ6992" s="5">
        <v>0</v>
      </c>
      <c r="AK6992" s="5">
        <f t="shared" si="1207"/>
        <v>0</v>
      </c>
      <c r="AL6992" s="5">
        <v>0</v>
      </c>
      <c r="AM6992" s="5">
        <v>0</v>
      </c>
      <c r="AN6992" s="5">
        <f t="shared" si="1208"/>
        <v>0</v>
      </c>
      <c r="AO6992" s="5">
        <v>0</v>
      </c>
      <c r="AP6992" s="5">
        <v>0</v>
      </c>
      <c r="AQ6992" s="5">
        <f t="shared" si="1209"/>
        <v>0</v>
      </c>
      <c r="AR6992" s="5">
        <v>0</v>
      </c>
      <c r="AS6992" s="6"/>
      <c r="AT6992" s="5">
        <v>0</v>
      </c>
      <c r="AU6992" s="5">
        <v>0</v>
      </c>
      <c r="AV6992" t="str">
        <f t="shared" si="1202"/>
        <v>N</v>
      </c>
      <c r="AW6992" t="s">
        <v>60</v>
      </c>
      <c r="AX6992" t="s">
        <v>61</v>
      </c>
      <c r="AY6992" t="s">
        <v>2637</v>
      </c>
      <c r="AZ6992" t="s">
        <v>2637</v>
      </c>
      <c r="BA6992" t="str">
        <f t="shared" si="1203"/>
        <v>N</v>
      </c>
    </row>
    <row r="6993" spans="1:53">
      <c r="A6993" t="s">
        <v>436</v>
      </c>
      <c r="B6993" t="s">
        <v>54</v>
      </c>
      <c r="C6993" t="s">
        <v>89</v>
      </c>
      <c r="D6993">
        <v>2023</v>
      </c>
      <c r="F6993" t="s">
        <v>16066</v>
      </c>
      <c r="G6993" t="s">
        <v>16067</v>
      </c>
      <c r="H6993" t="s">
        <v>12655</v>
      </c>
      <c r="I6993" t="s">
        <v>16068</v>
      </c>
      <c r="J6993" t="s">
        <v>58</v>
      </c>
      <c r="K6993" t="s">
        <v>59</v>
      </c>
      <c r="L6993" s="5">
        <v>0</v>
      </c>
      <c r="M6993" s="5">
        <v>0</v>
      </c>
      <c r="N6993" s="5">
        <f t="shared" si="1199"/>
        <v>0</v>
      </c>
      <c r="O6993" s="5">
        <v>0</v>
      </c>
      <c r="P6993" s="5">
        <v>0</v>
      </c>
      <c r="Q6993" s="5">
        <f t="shared" si="1200"/>
        <v>0</v>
      </c>
      <c r="R6993" s="5">
        <v>0</v>
      </c>
      <c r="S6993" s="5">
        <v>0</v>
      </c>
      <c r="T6993" s="5">
        <f t="shared" si="1201"/>
        <v>0</v>
      </c>
      <c r="U6993" s="5">
        <v>0</v>
      </c>
      <c r="V6993" s="5">
        <v>0</v>
      </c>
      <c r="W6993" s="5">
        <v>0</v>
      </c>
      <c r="X6993" s="5">
        <v>0</v>
      </c>
      <c r="Y6993" s="5">
        <f t="shared" si="1204"/>
        <v>0</v>
      </c>
      <c r="Z6993" s="5">
        <v>0</v>
      </c>
      <c r="AA6993" s="5">
        <v>1</v>
      </c>
      <c r="AB6993" s="5">
        <f t="shared" si="1205"/>
        <v>1</v>
      </c>
      <c r="AC6993" s="5">
        <v>0</v>
      </c>
      <c r="AD6993" s="5">
        <v>0</v>
      </c>
      <c r="AE6993" s="5">
        <f t="shared" si="1206"/>
        <v>0</v>
      </c>
      <c r="AF6993" s="5">
        <v>0</v>
      </c>
      <c r="AG6993" s="6">
        <v>45211</v>
      </c>
      <c r="AH6993" s="5">
        <v>1</v>
      </c>
      <c r="AI6993" s="5">
        <v>0</v>
      </c>
      <c r="AJ6993" s="5">
        <v>0</v>
      </c>
      <c r="AK6993" s="5">
        <f t="shared" si="1207"/>
        <v>0</v>
      </c>
      <c r="AL6993" s="5">
        <v>0</v>
      </c>
      <c r="AM6993" s="5">
        <v>0</v>
      </c>
      <c r="AN6993" s="5">
        <f t="shared" si="1208"/>
        <v>0</v>
      </c>
      <c r="AO6993" s="5">
        <v>0</v>
      </c>
      <c r="AP6993" s="5">
        <v>0</v>
      </c>
      <c r="AQ6993" s="5">
        <f t="shared" si="1209"/>
        <v>0</v>
      </c>
      <c r="AR6993" s="5">
        <v>0</v>
      </c>
      <c r="AS6993" s="6"/>
      <c r="AT6993" s="5">
        <v>0</v>
      </c>
      <c r="AU6993" s="5">
        <v>0</v>
      </c>
      <c r="AV6993" t="str">
        <f t="shared" si="1202"/>
        <v>N</v>
      </c>
      <c r="AW6993" t="s">
        <v>60</v>
      </c>
      <c r="AX6993" t="s">
        <v>61</v>
      </c>
      <c r="AY6993" t="s">
        <v>2637</v>
      </c>
      <c r="AZ6993" t="s">
        <v>2637</v>
      </c>
      <c r="BA6993" t="str">
        <f t="shared" si="1203"/>
        <v>N</v>
      </c>
    </row>
    <row r="6994" spans="1:53">
      <c r="A6994" t="s">
        <v>436</v>
      </c>
      <c r="B6994" t="s">
        <v>54</v>
      </c>
      <c r="C6994" t="s">
        <v>89</v>
      </c>
      <c r="D6994">
        <v>2023</v>
      </c>
      <c r="F6994" t="s">
        <v>16069</v>
      </c>
      <c r="G6994" t="s">
        <v>16070</v>
      </c>
      <c r="H6994" t="s">
        <v>14852</v>
      </c>
      <c r="I6994" t="s">
        <v>16071</v>
      </c>
      <c r="J6994" t="s">
        <v>58</v>
      </c>
      <c r="K6994" t="s">
        <v>59</v>
      </c>
      <c r="L6994" s="5">
        <v>0</v>
      </c>
      <c r="M6994" s="5">
        <v>0</v>
      </c>
      <c r="N6994" s="5">
        <f t="shared" si="1199"/>
        <v>0</v>
      </c>
      <c r="O6994" s="5">
        <v>0</v>
      </c>
      <c r="P6994" s="5">
        <v>0</v>
      </c>
      <c r="Q6994" s="5">
        <f t="shared" si="1200"/>
        <v>0</v>
      </c>
      <c r="R6994" s="5">
        <v>0</v>
      </c>
      <c r="S6994" s="5">
        <v>0</v>
      </c>
      <c r="T6994" s="5">
        <f t="shared" si="1201"/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f t="shared" si="1204"/>
        <v>0</v>
      </c>
      <c r="Z6994" s="5">
        <v>0</v>
      </c>
      <c r="AA6994" s="5">
        <v>1</v>
      </c>
      <c r="AB6994" s="5">
        <f t="shared" si="1205"/>
        <v>1</v>
      </c>
      <c r="AC6994" s="5">
        <v>0</v>
      </c>
      <c r="AD6994" s="5">
        <v>0</v>
      </c>
      <c r="AE6994" s="5">
        <f t="shared" si="1206"/>
        <v>0</v>
      </c>
      <c r="AF6994" s="5">
        <v>0</v>
      </c>
      <c r="AG6994" s="6">
        <v>45113</v>
      </c>
      <c r="AH6994" s="5">
        <v>1</v>
      </c>
      <c r="AI6994" s="5">
        <v>0</v>
      </c>
      <c r="AJ6994" s="5">
        <v>0</v>
      </c>
      <c r="AK6994" s="5">
        <f t="shared" si="1207"/>
        <v>0</v>
      </c>
      <c r="AL6994" s="5">
        <v>0</v>
      </c>
      <c r="AM6994" s="5">
        <v>0</v>
      </c>
      <c r="AN6994" s="5">
        <f t="shared" si="1208"/>
        <v>0</v>
      </c>
      <c r="AO6994" s="5">
        <v>0</v>
      </c>
      <c r="AP6994" s="5">
        <v>0</v>
      </c>
      <c r="AQ6994" s="5">
        <f t="shared" si="1209"/>
        <v>0</v>
      </c>
      <c r="AR6994" s="5">
        <v>0</v>
      </c>
      <c r="AS6994" s="6"/>
      <c r="AT6994" s="5">
        <v>0</v>
      </c>
      <c r="AU6994" s="5">
        <v>0</v>
      </c>
      <c r="AV6994" t="str">
        <f t="shared" si="1202"/>
        <v>N</v>
      </c>
      <c r="AW6994" t="s">
        <v>60</v>
      </c>
      <c r="AX6994" t="s">
        <v>61</v>
      </c>
      <c r="AY6994" t="s">
        <v>2637</v>
      </c>
      <c r="AZ6994" t="s">
        <v>2637</v>
      </c>
      <c r="BA6994" t="str">
        <f t="shared" si="1203"/>
        <v>N</v>
      </c>
    </row>
    <row r="6995" spans="1:53">
      <c r="A6995" t="s">
        <v>436</v>
      </c>
      <c r="B6995" t="s">
        <v>54</v>
      </c>
      <c r="C6995" t="s">
        <v>89</v>
      </c>
      <c r="D6995">
        <v>2023</v>
      </c>
      <c r="F6995" t="s">
        <v>15452</v>
      </c>
      <c r="G6995" t="s">
        <v>15453</v>
      </c>
      <c r="H6995" t="s">
        <v>15860</v>
      </c>
      <c r="I6995" t="s">
        <v>16072</v>
      </c>
      <c r="J6995" t="s">
        <v>58</v>
      </c>
      <c r="K6995" t="s">
        <v>59</v>
      </c>
      <c r="L6995" s="5">
        <v>0</v>
      </c>
      <c r="M6995" s="5">
        <v>0</v>
      </c>
      <c r="N6995" s="5">
        <f t="shared" si="1199"/>
        <v>0</v>
      </c>
      <c r="O6995" s="5">
        <v>0</v>
      </c>
      <c r="P6995" s="5">
        <v>0</v>
      </c>
      <c r="Q6995" s="5">
        <f t="shared" si="1200"/>
        <v>0</v>
      </c>
      <c r="R6995" s="5">
        <v>0</v>
      </c>
      <c r="S6995" s="5">
        <v>0</v>
      </c>
      <c r="T6995" s="5">
        <f t="shared" si="1201"/>
        <v>0</v>
      </c>
      <c r="U6995" s="5">
        <v>0</v>
      </c>
      <c r="V6995" s="5">
        <v>0</v>
      </c>
      <c r="W6995" s="5">
        <v>0</v>
      </c>
      <c r="X6995" s="5">
        <v>0</v>
      </c>
      <c r="Y6995" s="5">
        <f t="shared" si="1204"/>
        <v>0</v>
      </c>
      <c r="Z6995" s="5">
        <v>0</v>
      </c>
      <c r="AA6995" s="5">
        <v>1</v>
      </c>
      <c r="AB6995" s="5">
        <f t="shared" si="1205"/>
        <v>1</v>
      </c>
      <c r="AC6995" s="5">
        <v>0</v>
      </c>
      <c r="AD6995" s="5">
        <v>0</v>
      </c>
      <c r="AE6995" s="5">
        <f t="shared" si="1206"/>
        <v>0</v>
      </c>
      <c r="AF6995" s="5">
        <v>0</v>
      </c>
      <c r="AG6995" s="6">
        <v>45201</v>
      </c>
      <c r="AH6995" s="5">
        <v>1</v>
      </c>
      <c r="AI6995" s="5">
        <v>0</v>
      </c>
      <c r="AJ6995" s="5">
        <v>0</v>
      </c>
      <c r="AK6995" s="5">
        <f t="shared" si="1207"/>
        <v>0</v>
      </c>
      <c r="AL6995" s="5">
        <v>0</v>
      </c>
      <c r="AM6995" s="5">
        <v>0</v>
      </c>
      <c r="AN6995" s="5">
        <f t="shared" si="1208"/>
        <v>0</v>
      </c>
      <c r="AO6995" s="5">
        <v>0</v>
      </c>
      <c r="AP6995" s="5">
        <v>0</v>
      </c>
      <c r="AQ6995" s="5">
        <f t="shared" si="1209"/>
        <v>0</v>
      </c>
      <c r="AR6995" s="5">
        <v>0</v>
      </c>
      <c r="AS6995" s="6"/>
      <c r="AT6995" s="5">
        <v>0</v>
      </c>
      <c r="AU6995" s="5">
        <v>0</v>
      </c>
      <c r="AV6995" t="str">
        <f t="shared" si="1202"/>
        <v>N</v>
      </c>
      <c r="AW6995" t="s">
        <v>60</v>
      </c>
      <c r="AX6995" t="s">
        <v>61</v>
      </c>
      <c r="AY6995" t="s">
        <v>2637</v>
      </c>
      <c r="AZ6995" t="s">
        <v>2637</v>
      </c>
      <c r="BA6995" t="str">
        <f t="shared" si="1203"/>
        <v>N</v>
      </c>
    </row>
    <row r="6996" spans="1:53">
      <c r="A6996" t="s">
        <v>436</v>
      </c>
      <c r="B6996" t="s">
        <v>54</v>
      </c>
      <c r="C6996" t="s">
        <v>89</v>
      </c>
      <c r="D6996">
        <v>2023</v>
      </c>
      <c r="F6996" t="s">
        <v>11919</v>
      </c>
      <c r="G6996" t="s">
        <v>11920</v>
      </c>
      <c r="H6996" t="s">
        <v>16073</v>
      </c>
      <c r="I6996" t="s">
        <v>16074</v>
      </c>
      <c r="J6996" t="s">
        <v>58</v>
      </c>
      <c r="K6996" t="s">
        <v>59</v>
      </c>
      <c r="L6996" s="5">
        <v>0</v>
      </c>
      <c r="M6996" s="5">
        <v>0</v>
      </c>
      <c r="N6996" s="5">
        <f t="shared" si="1199"/>
        <v>0</v>
      </c>
      <c r="O6996" s="5">
        <v>0</v>
      </c>
      <c r="P6996" s="5">
        <v>0</v>
      </c>
      <c r="Q6996" s="5">
        <f t="shared" si="1200"/>
        <v>0</v>
      </c>
      <c r="R6996" s="5">
        <v>0</v>
      </c>
      <c r="S6996" s="5">
        <v>0</v>
      </c>
      <c r="T6996" s="5">
        <f t="shared" si="1201"/>
        <v>0</v>
      </c>
      <c r="U6996" s="5">
        <v>0</v>
      </c>
      <c r="V6996" s="5">
        <v>0</v>
      </c>
      <c r="W6996" s="5">
        <v>0</v>
      </c>
      <c r="X6996" s="5">
        <v>0</v>
      </c>
      <c r="Y6996" s="5">
        <f t="shared" si="1204"/>
        <v>0</v>
      </c>
      <c r="Z6996" s="5">
        <v>0</v>
      </c>
      <c r="AA6996" s="5">
        <v>1</v>
      </c>
      <c r="AB6996" s="5">
        <f t="shared" si="1205"/>
        <v>1</v>
      </c>
      <c r="AC6996" s="5">
        <v>0</v>
      </c>
      <c r="AD6996" s="5">
        <v>0</v>
      </c>
      <c r="AE6996" s="5">
        <f t="shared" si="1206"/>
        <v>0</v>
      </c>
      <c r="AF6996" s="5">
        <v>0</v>
      </c>
      <c r="AG6996" s="6">
        <v>45085</v>
      </c>
      <c r="AH6996" s="5">
        <v>1</v>
      </c>
      <c r="AI6996" s="5">
        <v>0</v>
      </c>
      <c r="AJ6996" s="5">
        <v>0</v>
      </c>
      <c r="AK6996" s="5">
        <f t="shared" si="1207"/>
        <v>0</v>
      </c>
      <c r="AL6996" s="5">
        <v>0</v>
      </c>
      <c r="AM6996" s="5">
        <v>0</v>
      </c>
      <c r="AN6996" s="5">
        <f t="shared" si="1208"/>
        <v>0</v>
      </c>
      <c r="AO6996" s="5">
        <v>0</v>
      </c>
      <c r="AP6996" s="5">
        <v>0</v>
      </c>
      <c r="AQ6996" s="5">
        <f t="shared" si="1209"/>
        <v>0</v>
      </c>
      <c r="AR6996" s="5">
        <v>0</v>
      </c>
      <c r="AS6996" s="6"/>
      <c r="AT6996" s="5">
        <v>0</v>
      </c>
      <c r="AU6996" s="5">
        <v>0</v>
      </c>
      <c r="AV6996" t="str">
        <f t="shared" si="1202"/>
        <v>N</v>
      </c>
      <c r="AW6996" t="s">
        <v>60</v>
      </c>
      <c r="AX6996" t="s">
        <v>61</v>
      </c>
      <c r="AY6996" t="s">
        <v>2637</v>
      </c>
      <c r="AZ6996" t="s">
        <v>2637</v>
      </c>
      <c r="BA6996" t="str">
        <f t="shared" si="1203"/>
        <v>N</v>
      </c>
    </row>
    <row r="6997" spans="1:53">
      <c r="A6997" t="s">
        <v>436</v>
      </c>
      <c r="B6997" t="s">
        <v>54</v>
      </c>
      <c r="C6997" t="s">
        <v>89</v>
      </c>
      <c r="D6997">
        <v>2023</v>
      </c>
      <c r="F6997" t="s">
        <v>16075</v>
      </c>
      <c r="G6997" t="s">
        <v>16076</v>
      </c>
      <c r="H6997" t="s">
        <v>16077</v>
      </c>
      <c r="I6997" t="s">
        <v>16078</v>
      </c>
      <c r="J6997" t="s">
        <v>58</v>
      </c>
      <c r="K6997" t="s">
        <v>59</v>
      </c>
      <c r="L6997" s="5">
        <v>0</v>
      </c>
      <c r="M6997" s="5">
        <v>0</v>
      </c>
      <c r="N6997" s="5">
        <f t="shared" si="1199"/>
        <v>0</v>
      </c>
      <c r="O6997" s="5">
        <v>0</v>
      </c>
      <c r="P6997" s="5">
        <v>0</v>
      </c>
      <c r="Q6997" s="5">
        <f t="shared" si="1200"/>
        <v>0</v>
      </c>
      <c r="R6997" s="5">
        <v>0</v>
      </c>
      <c r="S6997" s="5">
        <v>0</v>
      </c>
      <c r="T6997" s="5">
        <f t="shared" si="1201"/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f t="shared" si="1204"/>
        <v>0</v>
      </c>
      <c r="Z6997" s="5">
        <v>0</v>
      </c>
      <c r="AA6997" s="5">
        <v>1</v>
      </c>
      <c r="AB6997" s="5">
        <f t="shared" si="1205"/>
        <v>1</v>
      </c>
      <c r="AC6997" s="5">
        <v>0</v>
      </c>
      <c r="AD6997" s="5">
        <v>0</v>
      </c>
      <c r="AE6997" s="5">
        <f t="shared" si="1206"/>
        <v>0</v>
      </c>
      <c r="AF6997" s="5">
        <v>0</v>
      </c>
      <c r="AG6997" s="6">
        <v>45138</v>
      </c>
      <c r="AH6997" s="5">
        <v>1</v>
      </c>
      <c r="AI6997" s="5">
        <v>0</v>
      </c>
      <c r="AJ6997" s="5">
        <v>0</v>
      </c>
      <c r="AK6997" s="5">
        <f t="shared" si="1207"/>
        <v>0</v>
      </c>
      <c r="AL6997" s="5">
        <v>0</v>
      </c>
      <c r="AM6997" s="5">
        <v>0</v>
      </c>
      <c r="AN6997" s="5">
        <f t="shared" si="1208"/>
        <v>0</v>
      </c>
      <c r="AO6997" s="5">
        <v>0</v>
      </c>
      <c r="AP6997" s="5">
        <v>0</v>
      </c>
      <c r="AQ6997" s="5">
        <f t="shared" si="1209"/>
        <v>0</v>
      </c>
      <c r="AR6997" s="5">
        <v>0</v>
      </c>
      <c r="AS6997" s="6"/>
      <c r="AT6997" s="5">
        <v>0</v>
      </c>
      <c r="AU6997" s="5">
        <v>0</v>
      </c>
      <c r="AV6997" t="str">
        <f t="shared" si="1202"/>
        <v>N</v>
      </c>
      <c r="AW6997" t="s">
        <v>60</v>
      </c>
      <c r="AX6997" t="s">
        <v>61</v>
      </c>
      <c r="AY6997" t="s">
        <v>2637</v>
      </c>
      <c r="AZ6997" t="s">
        <v>2637</v>
      </c>
      <c r="BA6997" t="str">
        <f t="shared" si="1203"/>
        <v>N</v>
      </c>
    </row>
    <row r="6998" spans="1:53">
      <c r="A6998" t="s">
        <v>436</v>
      </c>
      <c r="B6998" t="s">
        <v>54</v>
      </c>
      <c r="C6998" t="s">
        <v>89</v>
      </c>
      <c r="D6998">
        <v>2023</v>
      </c>
      <c r="F6998" t="s">
        <v>11984</v>
      </c>
      <c r="G6998" t="s">
        <v>11985</v>
      </c>
      <c r="H6998" t="s">
        <v>16079</v>
      </c>
      <c r="I6998" t="s">
        <v>16080</v>
      </c>
      <c r="J6998" t="s">
        <v>58</v>
      </c>
      <c r="K6998" t="s">
        <v>59</v>
      </c>
      <c r="L6998" s="5">
        <v>0</v>
      </c>
      <c r="M6998" s="5">
        <v>0</v>
      </c>
      <c r="N6998" s="5">
        <f t="shared" si="1199"/>
        <v>0</v>
      </c>
      <c r="O6998" s="5">
        <v>0</v>
      </c>
      <c r="P6998" s="5">
        <v>0</v>
      </c>
      <c r="Q6998" s="5">
        <f t="shared" si="1200"/>
        <v>0</v>
      </c>
      <c r="R6998" s="5">
        <v>0</v>
      </c>
      <c r="S6998" s="5">
        <v>0</v>
      </c>
      <c r="T6998" s="5">
        <f t="shared" si="1201"/>
        <v>0</v>
      </c>
      <c r="U6998" s="5">
        <v>0</v>
      </c>
      <c r="V6998" s="5">
        <v>0</v>
      </c>
      <c r="W6998" s="5">
        <v>0</v>
      </c>
      <c r="X6998" s="5">
        <v>0</v>
      </c>
      <c r="Y6998" s="5">
        <f t="shared" si="1204"/>
        <v>0</v>
      </c>
      <c r="Z6998" s="5">
        <v>0</v>
      </c>
      <c r="AA6998" s="5">
        <v>1</v>
      </c>
      <c r="AB6998" s="5">
        <f t="shared" si="1205"/>
        <v>1</v>
      </c>
      <c r="AC6998" s="5">
        <v>0</v>
      </c>
      <c r="AD6998" s="5">
        <v>0</v>
      </c>
      <c r="AE6998" s="5">
        <f t="shared" si="1206"/>
        <v>0</v>
      </c>
      <c r="AF6998" s="5">
        <v>0</v>
      </c>
      <c r="AG6998" s="6">
        <v>45217</v>
      </c>
      <c r="AH6998" s="5">
        <v>1</v>
      </c>
      <c r="AI6998" s="5">
        <v>0</v>
      </c>
      <c r="AJ6998" s="5">
        <v>0</v>
      </c>
      <c r="AK6998" s="5">
        <f t="shared" si="1207"/>
        <v>0</v>
      </c>
      <c r="AL6998" s="5">
        <v>0</v>
      </c>
      <c r="AM6998" s="5">
        <v>0</v>
      </c>
      <c r="AN6998" s="5">
        <f t="shared" si="1208"/>
        <v>0</v>
      </c>
      <c r="AO6998" s="5">
        <v>0</v>
      </c>
      <c r="AP6998" s="5">
        <v>0</v>
      </c>
      <c r="AQ6998" s="5">
        <f t="shared" si="1209"/>
        <v>0</v>
      </c>
      <c r="AR6998" s="5">
        <v>0</v>
      </c>
      <c r="AS6998" s="6"/>
      <c r="AT6998" s="5">
        <v>0</v>
      </c>
      <c r="AU6998" s="5">
        <v>0</v>
      </c>
      <c r="AV6998" t="str">
        <f t="shared" si="1202"/>
        <v>N</v>
      </c>
      <c r="AW6998" t="s">
        <v>60</v>
      </c>
      <c r="AX6998" t="s">
        <v>61</v>
      </c>
      <c r="AY6998" t="s">
        <v>2637</v>
      </c>
      <c r="AZ6998" t="s">
        <v>2637</v>
      </c>
      <c r="BA6998" t="str">
        <f t="shared" si="1203"/>
        <v>N</v>
      </c>
    </row>
    <row r="6999" spans="1:53">
      <c r="A6999" t="s">
        <v>436</v>
      </c>
      <c r="B6999" t="s">
        <v>54</v>
      </c>
      <c r="C6999" t="s">
        <v>89</v>
      </c>
      <c r="D6999">
        <v>2023</v>
      </c>
      <c r="F6999" t="s">
        <v>16081</v>
      </c>
      <c r="G6999" t="s">
        <v>16082</v>
      </c>
      <c r="H6999" t="s">
        <v>16083</v>
      </c>
      <c r="I6999" t="s">
        <v>16084</v>
      </c>
      <c r="J6999" t="s">
        <v>58</v>
      </c>
      <c r="K6999" t="s">
        <v>59</v>
      </c>
      <c r="L6999" s="5">
        <v>0</v>
      </c>
      <c r="M6999" s="5">
        <v>0</v>
      </c>
      <c r="N6999" s="5">
        <f t="shared" si="1199"/>
        <v>0</v>
      </c>
      <c r="O6999" s="5">
        <v>0</v>
      </c>
      <c r="P6999" s="5">
        <v>0</v>
      </c>
      <c r="Q6999" s="5">
        <f t="shared" si="1200"/>
        <v>0</v>
      </c>
      <c r="R6999" s="5">
        <v>0</v>
      </c>
      <c r="S6999" s="5">
        <v>0</v>
      </c>
      <c r="T6999" s="5">
        <f t="shared" si="1201"/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f t="shared" si="1204"/>
        <v>0</v>
      </c>
      <c r="Z6999" s="5">
        <v>0</v>
      </c>
      <c r="AA6999" s="5">
        <v>1</v>
      </c>
      <c r="AB6999" s="5">
        <f t="shared" si="1205"/>
        <v>1</v>
      </c>
      <c r="AC6999" s="5">
        <v>0</v>
      </c>
      <c r="AD6999" s="5">
        <v>0</v>
      </c>
      <c r="AE6999" s="5">
        <f t="shared" si="1206"/>
        <v>0</v>
      </c>
      <c r="AF6999" s="5">
        <v>0</v>
      </c>
      <c r="AG6999" s="6">
        <v>45194</v>
      </c>
      <c r="AH6999" s="5">
        <v>1</v>
      </c>
      <c r="AI6999" s="5">
        <v>0</v>
      </c>
      <c r="AJ6999" s="5">
        <v>0</v>
      </c>
      <c r="AK6999" s="5">
        <f t="shared" si="1207"/>
        <v>0</v>
      </c>
      <c r="AL6999" s="5">
        <v>0</v>
      </c>
      <c r="AM6999" s="5">
        <v>0</v>
      </c>
      <c r="AN6999" s="5">
        <f t="shared" si="1208"/>
        <v>0</v>
      </c>
      <c r="AO6999" s="5">
        <v>0</v>
      </c>
      <c r="AP6999" s="5">
        <v>0</v>
      </c>
      <c r="AQ6999" s="5">
        <f t="shared" si="1209"/>
        <v>0</v>
      </c>
      <c r="AR6999" s="5">
        <v>0</v>
      </c>
      <c r="AS6999" s="6"/>
      <c r="AT6999" s="5">
        <v>0</v>
      </c>
      <c r="AU6999" s="5">
        <v>0</v>
      </c>
      <c r="AV6999" t="str">
        <f t="shared" si="1202"/>
        <v>N</v>
      </c>
      <c r="AW6999" t="s">
        <v>60</v>
      </c>
      <c r="AX6999" t="s">
        <v>61</v>
      </c>
      <c r="AY6999" t="s">
        <v>2637</v>
      </c>
      <c r="AZ6999" t="s">
        <v>2637</v>
      </c>
      <c r="BA6999" t="str">
        <f t="shared" si="1203"/>
        <v>N</v>
      </c>
    </row>
    <row r="7000" spans="1:53">
      <c r="A7000" t="s">
        <v>436</v>
      </c>
      <c r="B7000" t="s">
        <v>54</v>
      </c>
      <c r="C7000" t="s">
        <v>89</v>
      </c>
      <c r="D7000">
        <v>2023</v>
      </c>
      <c r="F7000" t="s">
        <v>16085</v>
      </c>
      <c r="G7000" t="s">
        <v>16086</v>
      </c>
      <c r="H7000" t="s">
        <v>16087</v>
      </c>
      <c r="I7000" t="s">
        <v>16088</v>
      </c>
      <c r="J7000" t="s">
        <v>58</v>
      </c>
      <c r="K7000" t="s">
        <v>59</v>
      </c>
      <c r="L7000" s="5">
        <v>0</v>
      </c>
      <c r="M7000" s="5">
        <v>0</v>
      </c>
      <c r="N7000" s="5">
        <f t="shared" si="1199"/>
        <v>0</v>
      </c>
      <c r="O7000" s="5">
        <v>0</v>
      </c>
      <c r="P7000" s="5">
        <v>0</v>
      </c>
      <c r="Q7000" s="5">
        <f t="shared" si="1200"/>
        <v>0</v>
      </c>
      <c r="R7000" s="5">
        <v>0</v>
      </c>
      <c r="S7000" s="5">
        <v>0</v>
      </c>
      <c r="T7000" s="5">
        <f t="shared" si="1201"/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f t="shared" si="1204"/>
        <v>0</v>
      </c>
      <c r="Z7000" s="5">
        <v>0</v>
      </c>
      <c r="AA7000" s="5">
        <v>1</v>
      </c>
      <c r="AB7000" s="5">
        <f t="shared" si="1205"/>
        <v>1</v>
      </c>
      <c r="AC7000" s="5">
        <v>0</v>
      </c>
      <c r="AD7000" s="5">
        <v>0</v>
      </c>
      <c r="AE7000" s="5">
        <f t="shared" si="1206"/>
        <v>0</v>
      </c>
      <c r="AF7000" s="5">
        <v>0</v>
      </c>
      <c r="AG7000" s="6">
        <v>45230</v>
      </c>
      <c r="AH7000" s="5">
        <v>1</v>
      </c>
      <c r="AI7000" s="5">
        <v>0</v>
      </c>
      <c r="AJ7000" s="5">
        <v>0</v>
      </c>
      <c r="AK7000" s="5">
        <f t="shared" si="1207"/>
        <v>0</v>
      </c>
      <c r="AL7000" s="5">
        <v>0</v>
      </c>
      <c r="AM7000" s="5">
        <v>0</v>
      </c>
      <c r="AN7000" s="5">
        <f t="shared" si="1208"/>
        <v>0</v>
      </c>
      <c r="AO7000" s="5">
        <v>0</v>
      </c>
      <c r="AP7000" s="5">
        <v>0</v>
      </c>
      <c r="AQ7000" s="5">
        <f t="shared" si="1209"/>
        <v>0</v>
      </c>
      <c r="AR7000" s="5">
        <v>0</v>
      </c>
      <c r="AS7000" s="6"/>
      <c r="AT7000" s="5">
        <v>0</v>
      </c>
      <c r="AU7000" s="5">
        <v>0</v>
      </c>
      <c r="AV7000" t="str">
        <f t="shared" si="1202"/>
        <v>N</v>
      </c>
      <c r="AW7000" t="s">
        <v>60</v>
      </c>
      <c r="AX7000" t="s">
        <v>61</v>
      </c>
      <c r="AY7000" t="s">
        <v>2637</v>
      </c>
      <c r="AZ7000" t="s">
        <v>2637</v>
      </c>
      <c r="BA7000" t="str">
        <f t="shared" si="1203"/>
        <v>N</v>
      </c>
    </row>
    <row r="7001" spans="1:53">
      <c r="A7001" t="s">
        <v>436</v>
      </c>
      <c r="B7001" t="s">
        <v>54</v>
      </c>
      <c r="C7001" t="s">
        <v>89</v>
      </c>
      <c r="D7001">
        <v>2023</v>
      </c>
      <c r="F7001" t="s">
        <v>16089</v>
      </c>
      <c r="G7001" t="s">
        <v>16090</v>
      </c>
      <c r="H7001" t="s">
        <v>16091</v>
      </c>
      <c r="I7001" t="s">
        <v>16092</v>
      </c>
      <c r="J7001" t="s">
        <v>58</v>
      </c>
      <c r="K7001" t="s">
        <v>59</v>
      </c>
      <c r="L7001" s="5">
        <v>0</v>
      </c>
      <c r="M7001" s="5">
        <v>0</v>
      </c>
      <c r="N7001" s="5">
        <f t="shared" si="1199"/>
        <v>0</v>
      </c>
      <c r="O7001" s="5">
        <v>0</v>
      </c>
      <c r="P7001" s="5">
        <v>0</v>
      </c>
      <c r="Q7001" s="5">
        <f t="shared" si="1200"/>
        <v>0</v>
      </c>
      <c r="R7001" s="5">
        <v>0</v>
      </c>
      <c r="S7001" s="5">
        <v>0</v>
      </c>
      <c r="T7001" s="5">
        <f t="shared" si="1201"/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f t="shared" si="1204"/>
        <v>0</v>
      </c>
      <c r="Z7001" s="5">
        <v>0</v>
      </c>
      <c r="AA7001" s="5">
        <v>1</v>
      </c>
      <c r="AB7001" s="5">
        <f t="shared" si="1205"/>
        <v>1</v>
      </c>
      <c r="AC7001" s="5">
        <v>0</v>
      </c>
      <c r="AD7001" s="5">
        <v>0</v>
      </c>
      <c r="AE7001" s="5">
        <f t="shared" si="1206"/>
        <v>0</v>
      </c>
      <c r="AF7001" s="5">
        <v>0</v>
      </c>
      <c r="AG7001" s="6">
        <v>45152</v>
      </c>
      <c r="AH7001" s="5">
        <v>1</v>
      </c>
      <c r="AI7001" s="5">
        <v>0</v>
      </c>
      <c r="AJ7001" s="5">
        <v>0</v>
      </c>
      <c r="AK7001" s="5">
        <f t="shared" si="1207"/>
        <v>0</v>
      </c>
      <c r="AL7001" s="5">
        <v>0</v>
      </c>
      <c r="AM7001" s="5">
        <v>0</v>
      </c>
      <c r="AN7001" s="5">
        <f t="shared" si="1208"/>
        <v>0</v>
      </c>
      <c r="AO7001" s="5">
        <v>0</v>
      </c>
      <c r="AP7001" s="5">
        <v>0</v>
      </c>
      <c r="AQ7001" s="5">
        <f t="shared" si="1209"/>
        <v>0</v>
      </c>
      <c r="AR7001" s="5">
        <v>0</v>
      </c>
      <c r="AS7001" s="6"/>
      <c r="AT7001" s="5">
        <v>0</v>
      </c>
      <c r="AU7001" s="5">
        <v>0</v>
      </c>
      <c r="AV7001" t="str">
        <f t="shared" si="1202"/>
        <v>N</v>
      </c>
      <c r="AW7001" t="s">
        <v>60</v>
      </c>
      <c r="AX7001" t="s">
        <v>61</v>
      </c>
      <c r="AY7001" t="s">
        <v>2637</v>
      </c>
      <c r="AZ7001" t="s">
        <v>2637</v>
      </c>
      <c r="BA7001" t="str">
        <f t="shared" si="1203"/>
        <v>N</v>
      </c>
    </row>
    <row r="7002" spans="1:53">
      <c r="A7002" t="s">
        <v>436</v>
      </c>
      <c r="B7002" t="s">
        <v>54</v>
      </c>
      <c r="C7002" t="s">
        <v>89</v>
      </c>
      <c r="D7002">
        <v>2023</v>
      </c>
      <c r="F7002" t="s">
        <v>16093</v>
      </c>
      <c r="G7002" t="s">
        <v>16094</v>
      </c>
      <c r="H7002" t="s">
        <v>16091</v>
      </c>
      <c r="I7002" t="s">
        <v>16095</v>
      </c>
      <c r="J7002" t="s">
        <v>58</v>
      </c>
      <c r="K7002" t="s">
        <v>59</v>
      </c>
      <c r="L7002" s="5">
        <v>0</v>
      </c>
      <c r="M7002" s="5">
        <v>0</v>
      </c>
      <c r="N7002" s="5">
        <f t="shared" si="1199"/>
        <v>0</v>
      </c>
      <c r="O7002" s="5">
        <v>0</v>
      </c>
      <c r="P7002" s="5">
        <v>0</v>
      </c>
      <c r="Q7002" s="5">
        <f t="shared" si="1200"/>
        <v>0</v>
      </c>
      <c r="R7002" s="5">
        <v>0</v>
      </c>
      <c r="S7002" s="5">
        <v>0</v>
      </c>
      <c r="T7002" s="5">
        <f t="shared" si="1201"/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f t="shared" si="1204"/>
        <v>0</v>
      </c>
      <c r="Z7002" s="5">
        <v>0</v>
      </c>
      <c r="AA7002" s="5">
        <v>1</v>
      </c>
      <c r="AB7002" s="5">
        <f t="shared" si="1205"/>
        <v>1</v>
      </c>
      <c r="AC7002" s="5">
        <v>0</v>
      </c>
      <c r="AD7002" s="5">
        <v>0</v>
      </c>
      <c r="AE7002" s="5">
        <f t="shared" si="1206"/>
        <v>0</v>
      </c>
      <c r="AF7002" s="5">
        <v>0</v>
      </c>
      <c r="AG7002" s="6">
        <v>45194</v>
      </c>
      <c r="AH7002" s="5">
        <v>1</v>
      </c>
      <c r="AI7002" s="5">
        <v>0</v>
      </c>
      <c r="AJ7002" s="5">
        <v>0</v>
      </c>
      <c r="AK7002" s="5">
        <f t="shared" si="1207"/>
        <v>0</v>
      </c>
      <c r="AL7002" s="5">
        <v>0</v>
      </c>
      <c r="AM7002" s="5">
        <v>0</v>
      </c>
      <c r="AN7002" s="5">
        <f t="shared" si="1208"/>
        <v>0</v>
      </c>
      <c r="AO7002" s="5">
        <v>0</v>
      </c>
      <c r="AP7002" s="5">
        <v>0</v>
      </c>
      <c r="AQ7002" s="5">
        <f t="shared" si="1209"/>
        <v>0</v>
      </c>
      <c r="AR7002" s="5">
        <v>0</v>
      </c>
      <c r="AS7002" s="6"/>
      <c r="AT7002" s="5">
        <v>0</v>
      </c>
      <c r="AU7002" s="5">
        <v>0</v>
      </c>
      <c r="AV7002" t="str">
        <f t="shared" si="1202"/>
        <v>N</v>
      </c>
      <c r="AW7002" t="s">
        <v>60</v>
      </c>
      <c r="AX7002" t="s">
        <v>61</v>
      </c>
      <c r="AY7002" t="s">
        <v>2637</v>
      </c>
      <c r="AZ7002" t="s">
        <v>2637</v>
      </c>
      <c r="BA7002" t="str">
        <f t="shared" si="1203"/>
        <v>N</v>
      </c>
    </row>
    <row r="7003" spans="1:53">
      <c r="A7003" t="s">
        <v>436</v>
      </c>
      <c r="B7003" t="s">
        <v>54</v>
      </c>
      <c r="C7003" t="s">
        <v>89</v>
      </c>
      <c r="D7003">
        <v>2023</v>
      </c>
      <c r="F7003" t="s">
        <v>15553</v>
      </c>
      <c r="G7003" t="s">
        <v>16096</v>
      </c>
      <c r="H7003" t="s">
        <v>16097</v>
      </c>
      <c r="I7003" t="s">
        <v>16098</v>
      </c>
      <c r="J7003" t="s">
        <v>58</v>
      </c>
      <c r="K7003" t="s">
        <v>59</v>
      </c>
      <c r="L7003" s="5">
        <v>0</v>
      </c>
      <c r="M7003" s="5">
        <v>0</v>
      </c>
      <c r="N7003" s="5">
        <f t="shared" si="1199"/>
        <v>0</v>
      </c>
      <c r="O7003" s="5">
        <v>0</v>
      </c>
      <c r="P7003" s="5">
        <v>0</v>
      </c>
      <c r="Q7003" s="5">
        <f t="shared" si="1200"/>
        <v>0</v>
      </c>
      <c r="R7003" s="5">
        <v>0</v>
      </c>
      <c r="S7003" s="5">
        <v>0</v>
      </c>
      <c r="T7003" s="5">
        <f t="shared" si="1201"/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f t="shared" si="1204"/>
        <v>0</v>
      </c>
      <c r="Z7003" s="5">
        <v>0</v>
      </c>
      <c r="AA7003" s="5">
        <v>1</v>
      </c>
      <c r="AB7003" s="5">
        <f t="shared" si="1205"/>
        <v>1</v>
      </c>
      <c r="AC7003" s="5">
        <v>0</v>
      </c>
      <c r="AD7003" s="5">
        <v>0</v>
      </c>
      <c r="AE7003" s="5">
        <f t="shared" si="1206"/>
        <v>0</v>
      </c>
      <c r="AF7003" s="5">
        <v>0</v>
      </c>
      <c r="AG7003" s="6">
        <v>45000</v>
      </c>
      <c r="AH7003" s="5">
        <v>1</v>
      </c>
      <c r="AI7003" s="5">
        <v>0</v>
      </c>
      <c r="AJ7003" s="5">
        <v>0</v>
      </c>
      <c r="AK7003" s="5">
        <f t="shared" si="1207"/>
        <v>0</v>
      </c>
      <c r="AL7003" s="5">
        <v>0</v>
      </c>
      <c r="AM7003" s="5">
        <v>0</v>
      </c>
      <c r="AN7003" s="5">
        <f t="shared" si="1208"/>
        <v>0</v>
      </c>
      <c r="AO7003" s="5">
        <v>0</v>
      </c>
      <c r="AP7003" s="5">
        <v>0</v>
      </c>
      <c r="AQ7003" s="5">
        <f t="shared" si="1209"/>
        <v>0</v>
      </c>
      <c r="AR7003" s="5">
        <v>0</v>
      </c>
      <c r="AS7003" s="6"/>
      <c r="AT7003" s="5">
        <v>0</v>
      </c>
      <c r="AU7003" s="5">
        <v>0</v>
      </c>
      <c r="AV7003" t="str">
        <f t="shared" si="1202"/>
        <v>N</v>
      </c>
      <c r="AW7003" t="s">
        <v>60</v>
      </c>
      <c r="AX7003" t="s">
        <v>61</v>
      </c>
      <c r="AY7003" t="s">
        <v>2637</v>
      </c>
      <c r="AZ7003" t="s">
        <v>2637</v>
      </c>
      <c r="BA7003" t="str">
        <f t="shared" si="1203"/>
        <v>N</v>
      </c>
    </row>
    <row r="7004" spans="1:53">
      <c r="A7004" t="s">
        <v>436</v>
      </c>
      <c r="B7004" t="s">
        <v>54</v>
      </c>
      <c r="C7004" t="s">
        <v>89</v>
      </c>
      <c r="D7004">
        <v>2023</v>
      </c>
      <c r="F7004" t="s">
        <v>16099</v>
      </c>
      <c r="G7004" t="s">
        <v>16100</v>
      </c>
      <c r="H7004" t="s">
        <v>16101</v>
      </c>
      <c r="I7004" t="s">
        <v>16102</v>
      </c>
      <c r="J7004" t="s">
        <v>58</v>
      </c>
      <c r="K7004" t="s">
        <v>59</v>
      </c>
      <c r="L7004" s="5">
        <v>0</v>
      </c>
      <c r="M7004" s="5">
        <v>0</v>
      </c>
      <c r="N7004" s="5">
        <f t="shared" si="1199"/>
        <v>0</v>
      </c>
      <c r="O7004" s="5">
        <v>0</v>
      </c>
      <c r="P7004" s="5">
        <v>0</v>
      </c>
      <c r="Q7004" s="5">
        <f t="shared" si="1200"/>
        <v>0</v>
      </c>
      <c r="R7004" s="5">
        <v>0</v>
      </c>
      <c r="S7004" s="5">
        <v>0</v>
      </c>
      <c r="T7004" s="5">
        <f t="shared" si="1201"/>
        <v>0</v>
      </c>
      <c r="U7004" s="5">
        <v>0</v>
      </c>
      <c r="V7004" s="5">
        <v>0</v>
      </c>
      <c r="W7004" s="5">
        <v>0</v>
      </c>
      <c r="X7004" s="5">
        <v>0</v>
      </c>
      <c r="Y7004" s="5">
        <f t="shared" si="1204"/>
        <v>0</v>
      </c>
      <c r="Z7004" s="5">
        <v>0</v>
      </c>
      <c r="AA7004" s="5">
        <v>1</v>
      </c>
      <c r="AB7004" s="5">
        <f t="shared" si="1205"/>
        <v>1</v>
      </c>
      <c r="AC7004" s="5">
        <v>0</v>
      </c>
      <c r="AD7004" s="5">
        <v>0</v>
      </c>
      <c r="AE7004" s="5">
        <f t="shared" si="1206"/>
        <v>0</v>
      </c>
      <c r="AF7004" s="5">
        <v>0</v>
      </c>
      <c r="AG7004" s="6">
        <v>45176</v>
      </c>
      <c r="AH7004" s="5">
        <v>1</v>
      </c>
      <c r="AI7004" s="5">
        <v>0</v>
      </c>
      <c r="AJ7004" s="5">
        <v>0</v>
      </c>
      <c r="AK7004" s="5">
        <f t="shared" si="1207"/>
        <v>0</v>
      </c>
      <c r="AL7004" s="5">
        <v>0</v>
      </c>
      <c r="AM7004" s="5">
        <v>0</v>
      </c>
      <c r="AN7004" s="5">
        <f t="shared" si="1208"/>
        <v>0</v>
      </c>
      <c r="AO7004" s="5">
        <v>0</v>
      </c>
      <c r="AP7004" s="5">
        <v>0</v>
      </c>
      <c r="AQ7004" s="5">
        <f t="shared" si="1209"/>
        <v>0</v>
      </c>
      <c r="AR7004" s="5">
        <v>0</v>
      </c>
      <c r="AS7004" s="6"/>
      <c r="AT7004" s="5">
        <v>0</v>
      </c>
      <c r="AU7004" s="5">
        <v>0</v>
      </c>
      <c r="AV7004" t="str">
        <f t="shared" si="1202"/>
        <v>N</v>
      </c>
      <c r="AW7004" t="s">
        <v>60</v>
      </c>
      <c r="AX7004" t="s">
        <v>61</v>
      </c>
      <c r="AY7004" t="s">
        <v>2637</v>
      </c>
      <c r="AZ7004" t="s">
        <v>2637</v>
      </c>
      <c r="BA7004" t="str">
        <f t="shared" si="1203"/>
        <v>N</v>
      </c>
    </row>
    <row r="7005" spans="1:53">
      <c r="A7005" t="s">
        <v>436</v>
      </c>
      <c r="B7005" t="s">
        <v>54</v>
      </c>
      <c r="C7005" t="s">
        <v>89</v>
      </c>
      <c r="D7005">
        <v>2023</v>
      </c>
      <c r="F7005" t="s">
        <v>16103</v>
      </c>
      <c r="G7005" t="s">
        <v>16104</v>
      </c>
      <c r="H7005" t="s">
        <v>16105</v>
      </c>
      <c r="I7005" t="s">
        <v>16106</v>
      </c>
      <c r="J7005" t="s">
        <v>58</v>
      </c>
      <c r="K7005" t="s">
        <v>59</v>
      </c>
      <c r="L7005" s="5">
        <v>0</v>
      </c>
      <c r="M7005" s="5">
        <v>0</v>
      </c>
      <c r="N7005" s="5">
        <f t="shared" si="1199"/>
        <v>0</v>
      </c>
      <c r="O7005" s="5">
        <v>0</v>
      </c>
      <c r="P7005" s="5">
        <v>0</v>
      </c>
      <c r="Q7005" s="5">
        <f t="shared" si="1200"/>
        <v>0</v>
      </c>
      <c r="R7005" s="5">
        <v>0</v>
      </c>
      <c r="S7005" s="5">
        <v>0</v>
      </c>
      <c r="T7005" s="5">
        <f t="shared" si="1201"/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f t="shared" si="1204"/>
        <v>0</v>
      </c>
      <c r="Z7005" s="5">
        <v>0</v>
      </c>
      <c r="AA7005" s="5">
        <v>1</v>
      </c>
      <c r="AB7005" s="5">
        <f t="shared" si="1205"/>
        <v>1</v>
      </c>
      <c r="AC7005" s="5">
        <v>0</v>
      </c>
      <c r="AD7005" s="5">
        <v>0</v>
      </c>
      <c r="AE7005" s="5">
        <f t="shared" si="1206"/>
        <v>0</v>
      </c>
      <c r="AF7005" s="5">
        <v>0</v>
      </c>
      <c r="AG7005" s="6">
        <v>45274</v>
      </c>
      <c r="AH7005" s="5">
        <v>1</v>
      </c>
      <c r="AI7005" s="5">
        <v>0</v>
      </c>
      <c r="AJ7005" s="5">
        <v>0</v>
      </c>
      <c r="AK7005" s="5">
        <f t="shared" si="1207"/>
        <v>0</v>
      </c>
      <c r="AL7005" s="5">
        <v>0</v>
      </c>
      <c r="AM7005" s="5">
        <v>0</v>
      </c>
      <c r="AN7005" s="5">
        <f t="shared" si="1208"/>
        <v>0</v>
      </c>
      <c r="AO7005" s="5">
        <v>0</v>
      </c>
      <c r="AP7005" s="5">
        <v>0</v>
      </c>
      <c r="AQ7005" s="5">
        <f t="shared" si="1209"/>
        <v>0</v>
      </c>
      <c r="AR7005" s="5">
        <v>0</v>
      </c>
      <c r="AS7005" s="6"/>
      <c r="AT7005" s="5">
        <v>0</v>
      </c>
      <c r="AU7005" s="5">
        <v>0</v>
      </c>
      <c r="AV7005" t="str">
        <f t="shared" si="1202"/>
        <v>N</v>
      </c>
      <c r="AW7005" t="s">
        <v>60</v>
      </c>
      <c r="AX7005" t="s">
        <v>61</v>
      </c>
      <c r="AY7005" t="s">
        <v>2637</v>
      </c>
      <c r="AZ7005" t="s">
        <v>2637</v>
      </c>
      <c r="BA7005" t="str">
        <f t="shared" si="1203"/>
        <v>N</v>
      </c>
    </row>
    <row r="7006" spans="1:53">
      <c r="A7006" t="s">
        <v>436</v>
      </c>
      <c r="B7006" t="s">
        <v>54</v>
      </c>
      <c r="C7006" t="s">
        <v>89</v>
      </c>
      <c r="D7006">
        <v>2023</v>
      </c>
      <c r="F7006" t="s">
        <v>16107</v>
      </c>
      <c r="G7006" t="s">
        <v>16108</v>
      </c>
      <c r="H7006" t="s">
        <v>16109</v>
      </c>
      <c r="I7006" t="s">
        <v>16110</v>
      </c>
      <c r="J7006" t="s">
        <v>58</v>
      </c>
      <c r="K7006" t="s">
        <v>59</v>
      </c>
      <c r="L7006" s="5">
        <v>0</v>
      </c>
      <c r="M7006" s="5">
        <v>0</v>
      </c>
      <c r="N7006" s="5">
        <f t="shared" si="1199"/>
        <v>0</v>
      </c>
      <c r="O7006" s="5">
        <v>0</v>
      </c>
      <c r="P7006" s="5">
        <v>0</v>
      </c>
      <c r="Q7006" s="5">
        <f t="shared" si="1200"/>
        <v>0</v>
      </c>
      <c r="R7006" s="5">
        <v>0</v>
      </c>
      <c r="S7006" s="5">
        <v>0</v>
      </c>
      <c r="T7006" s="5">
        <f t="shared" si="1201"/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f t="shared" si="1204"/>
        <v>0</v>
      </c>
      <c r="Z7006" s="5">
        <v>0</v>
      </c>
      <c r="AA7006" s="5">
        <v>1</v>
      </c>
      <c r="AB7006" s="5">
        <f t="shared" si="1205"/>
        <v>1</v>
      </c>
      <c r="AC7006" s="5">
        <v>0</v>
      </c>
      <c r="AD7006" s="5">
        <v>0</v>
      </c>
      <c r="AE7006" s="5">
        <f t="shared" si="1206"/>
        <v>0</v>
      </c>
      <c r="AF7006" s="5">
        <v>0</v>
      </c>
      <c r="AG7006" s="6">
        <v>45266</v>
      </c>
      <c r="AH7006" s="5">
        <v>1</v>
      </c>
      <c r="AI7006" s="5">
        <v>0</v>
      </c>
      <c r="AJ7006" s="5">
        <v>0</v>
      </c>
      <c r="AK7006" s="5">
        <f t="shared" si="1207"/>
        <v>0</v>
      </c>
      <c r="AL7006" s="5">
        <v>0</v>
      </c>
      <c r="AM7006" s="5">
        <v>0</v>
      </c>
      <c r="AN7006" s="5">
        <f t="shared" si="1208"/>
        <v>0</v>
      </c>
      <c r="AO7006" s="5">
        <v>0</v>
      </c>
      <c r="AP7006" s="5">
        <v>0</v>
      </c>
      <c r="AQ7006" s="5">
        <f t="shared" si="1209"/>
        <v>0</v>
      </c>
      <c r="AR7006" s="5">
        <v>0</v>
      </c>
      <c r="AS7006" s="6"/>
      <c r="AT7006" s="5">
        <v>0</v>
      </c>
      <c r="AU7006" s="5">
        <v>0</v>
      </c>
      <c r="AV7006" t="str">
        <f t="shared" si="1202"/>
        <v>N</v>
      </c>
      <c r="AW7006" t="s">
        <v>60</v>
      </c>
      <c r="AX7006" t="s">
        <v>61</v>
      </c>
      <c r="AY7006" t="s">
        <v>2637</v>
      </c>
      <c r="AZ7006" t="s">
        <v>2637</v>
      </c>
      <c r="BA7006" t="str">
        <f t="shared" si="1203"/>
        <v>N</v>
      </c>
    </row>
    <row r="7007" spans="1:53">
      <c r="A7007" t="s">
        <v>436</v>
      </c>
      <c r="B7007" t="s">
        <v>54</v>
      </c>
      <c r="C7007" t="s">
        <v>89</v>
      </c>
      <c r="D7007">
        <v>2023</v>
      </c>
      <c r="F7007" t="s">
        <v>12996</v>
      </c>
      <c r="G7007" t="s">
        <v>12997</v>
      </c>
      <c r="H7007" t="s">
        <v>16111</v>
      </c>
      <c r="I7007" t="s">
        <v>16112</v>
      </c>
      <c r="J7007" t="s">
        <v>58</v>
      </c>
      <c r="K7007" t="s">
        <v>59</v>
      </c>
      <c r="L7007" s="5">
        <v>0</v>
      </c>
      <c r="M7007" s="5">
        <v>0</v>
      </c>
      <c r="N7007" s="5">
        <f t="shared" si="1199"/>
        <v>0</v>
      </c>
      <c r="O7007" s="5">
        <v>0</v>
      </c>
      <c r="P7007" s="5">
        <v>0</v>
      </c>
      <c r="Q7007" s="5">
        <f t="shared" si="1200"/>
        <v>0</v>
      </c>
      <c r="R7007" s="5">
        <v>0</v>
      </c>
      <c r="S7007" s="5">
        <v>0</v>
      </c>
      <c r="T7007" s="5">
        <f t="shared" si="1201"/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f t="shared" si="1204"/>
        <v>0</v>
      </c>
      <c r="Z7007" s="5">
        <v>0</v>
      </c>
      <c r="AA7007" s="5">
        <v>1</v>
      </c>
      <c r="AB7007" s="5">
        <f t="shared" si="1205"/>
        <v>1</v>
      </c>
      <c r="AC7007" s="5">
        <v>0</v>
      </c>
      <c r="AD7007" s="5">
        <v>0</v>
      </c>
      <c r="AE7007" s="5">
        <f t="shared" si="1206"/>
        <v>0</v>
      </c>
      <c r="AF7007" s="5">
        <v>0</v>
      </c>
      <c r="AG7007" s="6">
        <v>45208</v>
      </c>
      <c r="AH7007" s="5">
        <v>1</v>
      </c>
      <c r="AI7007" s="5">
        <v>0</v>
      </c>
      <c r="AJ7007" s="5">
        <v>0</v>
      </c>
      <c r="AK7007" s="5">
        <f t="shared" si="1207"/>
        <v>0</v>
      </c>
      <c r="AL7007" s="5">
        <v>0</v>
      </c>
      <c r="AM7007" s="5">
        <v>0</v>
      </c>
      <c r="AN7007" s="5">
        <f t="shared" si="1208"/>
        <v>0</v>
      </c>
      <c r="AO7007" s="5">
        <v>0</v>
      </c>
      <c r="AP7007" s="5">
        <v>0</v>
      </c>
      <c r="AQ7007" s="5">
        <f t="shared" si="1209"/>
        <v>0</v>
      </c>
      <c r="AR7007" s="5">
        <v>0</v>
      </c>
      <c r="AS7007" s="6"/>
      <c r="AT7007" s="5">
        <v>0</v>
      </c>
      <c r="AU7007" s="5">
        <v>0</v>
      </c>
      <c r="AV7007" t="str">
        <f t="shared" si="1202"/>
        <v>N</v>
      </c>
      <c r="AW7007" t="s">
        <v>60</v>
      </c>
      <c r="AX7007" t="s">
        <v>61</v>
      </c>
      <c r="AY7007" t="s">
        <v>2637</v>
      </c>
      <c r="AZ7007" t="s">
        <v>2637</v>
      </c>
      <c r="BA7007" t="str">
        <f t="shared" si="1203"/>
        <v>N</v>
      </c>
    </row>
    <row r="7008" spans="1:53">
      <c r="A7008" t="s">
        <v>436</v>
      </c>
      <c r="B7008" t="s">
        <v>54</v>
      </c>
      <c r="C7008" t="s">
        <v>89</v>
      </c>
      <c r="D7008">
        <v>2023</v>
      </c>
      <c r="F7008" t="s">
        <v>16113</v>
      </c>
      <c r="G7008" t="s">
        <v>16114</v>
      </c>
      <c r="H7008" t="s">
        <v>14913</v>
      </c>
      <c r="I7008" t="s">
        <v>16115</v>
      </c>
      <c r="J7008" t="s">
        <v>58</v>
      </c>
      <c r="K7008" t="s">
        <v>59</v>
      </c>
      <c r="L7008" s="5">
        <v>0</v>
      </c>
      <c r="M7008" s="5">
        <v>0</v>
      </c>
      <c r="N7008" s="5">
        <f t="shared" si="1199"/>
        <v>0</v>
      </c>
      <c r="O7008" s="5">
        <v>0</v>
      </c>
      <c r="P7008" s="5">
        <v>0</v>
      </c>
      <c r="Q7008" s="5">
        <f t="shared" si="1200"/>
        <v>0</v>
      </c>
      <c r="R7008" s="5">
        <v>0</v>
      </c>
      <c r="S7008" s="5">
        <v>0</v>
      </c>
      <c r="T7008" s="5">
        <f t="shared" si="1201"/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f t="shared" si="1204"/>
        <v>0</v>
      </c>
      <c r="Z7008" s="5">
        <v>0</v>
      </c>
      <c r="AA7008" s="5">
        <v>1</v>
      </c>
      <c r="AB7008" s="5">
        <f t="shared" si="1205"/>
        <v>1</v>
      </c>
      <c r="AC7008" s="5">
        <v>0</v>
      </c>
      <c r="AD7008" s="5">
        <v>0</v>
      </c>
      <c r="AE7008" s="5">
        <f t="shared" si="1206"/>
        <v>0</v>
      </c>
      <c r="AF7008" s="5">
        <v>0</v>
      </c>
      <c r="AG7008" s="6">
        <v>45259</v>
      </c>
      <c r="AH7008" s="5">
        <v>1</v>
      </c>
      <c r="AI7008" s="5">
        <v>0</v>
      </c>
      <c r="AJ7008" s="5">
        <v>0</v>
      </c>
      <c r="AK7008" s="5">
        <f t="shared" si="1207"/>
        <v>0</v>
      </c>
      <c r="AL7008" s="5">
        <v>0</v>
      </c>
      <c r="AM7008" s="5">
        <v>0</v>
      </c>
      <c r="AN7008" s="5">
        <f t="shared" si="1208"/>
        <v>0</v>
      </c>
      <c r="AO7008" s="5">
        <v>0</v>
      </c>
      <c r="AP7008" s="5">
        <v>0</v>
      </c>
      <c r="AQ7008" s="5">
        <f t="shared" si="1209"/>
        <v>0</v>
      </c>
      <c r="AR7008" s="5">
        <v>0</v>
      </c>
      <c r="AS7008" s="6"/>
      <c r="AT7008" s="5">
        <v>0</v>
      </c>
      <c r="AU7008" s="5">
        <v>0</v>
      </c>
      <c r="AV7008" t="str">
        <f t="shared" si="1202"/>
        <v>N</v>
      </c>
      <c r="AW7008" t="s">
        <v>60</v>
      </c>
      <c r="AX7008" t="s">
        <v>61</v>
      </c>
      <c r="AY7008" t="s">
        <v>2637</v>
      </c>
      <c r="AZ7008" t="s">
        <v>2637</v>
      </c>
      <c r="BA7008" t="str">
        <f t="shared" si="1203"/>
        <v>N</v>
      </c>
    </row>
    <row r="7009" spans="1:53">
      <c r="A7009" t="s">
        <v>436</v>
      </c>
      <c r="B7009" t="s">
        <v>54</v>
      </c>
      <c r="C7009" t="s">
        <v>89</v>
      </c>
      <c r="D7009">
        <v>2023</v>
      </c>
      <c r="F7009" t="s">
        <v>15710</v>
      </c>
      <c r="G7009" t="s">
        <v>16116</v>
      </c>
      <c r="H7009" t="s">
        <v>16117</v>
      </c>
      <c r="I7009" t="s">
        <v>16118</v>
      </c>
      <c r="J7009" t="s">
        <v>58</v>
      </c>
      <c r="K7009" t="s">
        <v>59</v>
      </c>
      <c r="L7009" s="5">
        <v>0</v>
      </c>
      <c r="M7009" s="5">
        <v>0</v>
      </c>
      <c r="N7009" s="5">
        <f t="shared" si="1199"/>
        <v>0</v>
      </c>
      <c r="O7009" s="5">
        <v>0</v>
      </c>
      <c r="P7009" s="5">
        <v>0</v>
      </c>
      <c r="Q7009" s="5">
        <f t="shared" si="1200"/>
        <v>0</v>
      </c>
      <c r="R7009" s="5">
        <v>0</v>
      </c>
      <c r="S7009" s="5">
        <v>0</v>
      </c>
      <c r="T7009" s="5">
        <f t="shared" si="1201"/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f t="shared" si="1204"/>
        <v>0</v>
      </c>
      <c r="Z7009" s="5">
        <v>0</v>
      </c>
      <c r="AA7009" s="5">
        <v>1</v>
      </c>
      <c r="AB7009" s="5">
        <f t="shared" si="1205"/>
        <v>1</v>
      </c>
      <c r="AC7009" s="5">
        <v>0</v>
      </c>
      <c r="AD7009" s="5">
        <v>0</v>
      </c>
      <c r="AE7009" s="5">
        <f t="shared" si="1206"/>
        <v>0</v>
      </c>
      <c r="AF7009" s="5">
        <v>0</v>
      </c>
      <c r="AG7009" s="6">
        <v>45035</v>
      </c>
      <c r="AH7009" s="5">
        <v>1</v>
      </c>
      <c r="AI7009" s="5">
        <v>0</v>
      </c>
      <c r="AJ7009" s="5">
        <v>0</v>
      </c>
      <c r="AK7009" s="5">
        <f t="shared" si="1207"/>
        <v>0</v>
      </c>
      <c r="AL7009" s="5">
        <v>0</v>
      </c>
      <c r="AM7009" s="5">
        <v>0</v>
      </c>
      <c r="AN7009" s="5">
        <f t="shared" si="1208"/>
        <v>0</v>
      </c>
      <c r="AO7009" s="5">
        <v>0</v>
      </c>
      <c r="AP7009" s="5">
        <v>0</v>
      </c>
      <c r="AQ7009" s="5">
        <f t="shared" si="1209"/>
        <v>0</v>
      </c>
      <c r="AR7009" s="5">
        <v>0</v>
      </c>
      <c r="AS7009" s="6"/>
      <c r="AT7009" s="5">
        <v>0</v>
      </c>
      <c r="AU7009" s="5">
        <v>0</v>
      </c>
      <c r="AV7009" t="str">
        <f t="shared" si="1202"/>
        <v>N</v>
      </c>
      <c r="AW7009" t="s">
        <v>60</v>
      </c>
      <c r="AX7009" t="s">
        <v>61</v>
      </c>
      <c r="AY7009" t="s">
        <v>2637</v>
      </c>
      <c r="AZ7009" t="s">
        <v>2637</v>
      </c>
      <c r="BA7009" t="str">
        <f t="shared" si="1203"/>
        <v>N</v>
      </c>
    </row>
    <row r="7010" spans="1:53">
      <c r="A7010" t="s">
        <v>436</v>
      </c>
      <c r="B7010" t="s">
        <v>54</v>
      </c>
      <c r="C7010" t="s">
        <v>89</v>
      </c>
      <c r="D7010">
        <v>2023</v>
      </c>
      <c r="F7010" t="s">
        <v>16119</v>
      </c>
      <c r="G7010" t="s">
        <v>16120</v>
      </c>
      <c r="H7010" t="s">
        <v>5071</v>
      </c>
      <c r="I7010" t="s">
        <v>16121</v>
      </c>
      <c r="J7010" t="s">
        <v>58</v>
      </c>
      <c r="K7010" t="s">
        <v>59</v>
      </c>
      <c r="L7010" s="5">
        <v>0</v>
      </c>
      <c r="M7010" s="5">
        <v>0</v>
      </c>
      <c r="N7010" s="5">
        <f t="shared" si="1199"/>
        <v>0</v>
      </c>
      <c r="O7010" s="5">
        <v>0</v>
      </c>
      <c r="P7010" s="5">
        <v>0</v>
      </c>
      <c r="Q7010" s="5">
        <f t="shared" si="1200"/>
        <v>0</v>
      </c>
      <c r="R7010" s="5">
        <v>0</v>
      </c>
      <c r="S7010" s="5">
        <v>0</v>
      </c>
      <c r="T7010" s="5">
        <f t="shared" si="1201"/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f t="shared" si="1204"/>
        <v>0</v>
      </c>
      <c r="Z7010" s="5">
        <v>0</v>
      </c>
      <c r="AA7010" s="5">
        <v>1</v>
      </c>
      <c r="AB7010" s="5">
        <f t="shared" si="1205"/>
        <v>1</v>
      </c>
      <c r="AC7010" s="5">
        <v>0</v>
      </c>
      <c r="AD7010" s="5">
        <v>0</v>
      </c>
      <c r="AE7010" s="5">
        <f t="shared" si="1206"/>
        <v>0</v>
      </c>
      <c r="AF7010" s="5">
        <v>0</v>
      </c>
      <c r="AG7010" s="6">
        <v>44949</v>
      </c>
      <c r="AH7010" s="5">
        <v>1</v>
      </c>
      <c r="AI7010" s="5">
        <v>0</v>
      </c>
      <c r="AJ7010" s="5">
        <v>0</v>
      </c>
      <c r="AK7010" s="5">
        <f t="shared" si="1207"/>
        <v>0</v>
      </c>
      <c r="AL7010" s="5">
        <v>0</v>
      </c>
      <c r="AM7010" s="5">
        <v>0</v>
      </c>
      <c r="AN7010" s="5">
        <f t="shared" si="1208"/>
        <v>0</v>
      </c>
      <c r="AO7010" s="5">
        <v>0</v>
      </c>
      <c r="AP7010" s="5">
        <v>0</v>
      </c>
      <c r="AQ7010" s="5">
        <f t="shared" si="1209"/>
        <v>0</v>
      </c>
      <c r="AR7010" s="5">
        <v>0</v>
      </c>
      <c r="AS7010" s="6"/>
      <c r="AT7010" s="5">
        <v>0</v>
      </c>
      <c r="AU7010" s="5">
        <v>0</v>
      </c>
      <c r="AV7010" t="str">
        <f t="shared" si="1202"/>
        <v>N</v>
      </c>
      <c r="AW7010" t="s">
        <v>60</v>
      </c>
      <c r="AX7010" t="s">
        <v>61</v>
      </c>
      <c r="AY7010" t="s">
        <v>2637</v>
      </c>
      <c r="AZ7010" t="s">
        <v>2637</v>
      </c>
      <c r="BA7010" t="str">
        <f t="shared" si="1203"/>
        <v>N</v>
      </c>
    </row>
    <row r="7011" spans="1:53">
      <c r="A7011" t="s">
        <v>436</v>
      </c>
      <c r="B7011" t="s">
        <v>54</v>
      </c>
      <c r="C7011" t="s">
        <v>89</v>
      </c>
      <c r="D7011">
        <v>2023</v>
      </c>
      <c r="F7011" t="s">
        <v>16122</v>
      </c>
      <c r="G7011" t="s">
        <v>16123</v>
      </c>
      <c r="H7011" t="s">
        <v>16124</v>
      </c>
      <c r="I7011" t="s">
        <v>16125</v>
      </c>
      <c r="J7011" t="s">
        <v>58</v>
      </c>
      <c r="K7011" t="s">
        <v>59</v>
      </c>
      <c r="L7011" s="5">
        <v>0</v>
      </c>
      <c r="M7011" s="5">
        <v>0</v>
      </c>
      <c r="N7011" s="5">
        <f t="shared" si="1199"/>
        <v>0</v>
      </c>
      <c r="O7011" s="5">
        <v>0</v>
      </c>
      <c r="P7011" s="5">
        <v>0</v>
      </c>
      <c r="Q7011" s="5">
        <f t="shared" si="1200"/>
        <v>0</v>
      </c>
      <c r="R7011" s="5">
        <v>0</v>
      </c>
      <c r="S7011" s="5">
        <v>0</v>
      </c>
      <c r="T7011" s="5">
        <f t="shared" si="1201"/>
        <v>0</v>
      </c>
      <c r="U7011" s="5">
        <v>0</v>
      </c>
      <c r="V7011" s="5">
        <v>0</v>
      </c>
      <c r="W7011" s="5">
        <v>0</v>
      </c>
      <c r="X7011" s="5">
        <v>0</v>
      </c>
      <c r="Y7011" s="5">
        <f t="shared" si="1204"/>
        <v>0</v>
      </c>
      <c r="Z7011" s="5">
        <v>0</v>
      </c>
      <c r="AA7011" s="5">
        <v>1</v>
      </c>
      <c r="AB7011" s="5">
        <f t="shared" si="1205"/>
        <v>1</v>
      </c>
      <c r="AC7011" s="5">
        <v>0</v>
      </c>
      <c r="AD7011" s="5">
        <v>0</v>
      </c>
      <c r="AE7011" s="5">
        <f t="shared" si="1206"/>
        <v>0</v>
      </c>
      <c r="AF7011" s="5">
        <v>0</v>
      </c>
      <c r="AG7011" s="6">
        <v>45236</v>
      </c>
      <c r="AH7011" s="5">
        <v>1</v>
      </c>
      <c r="AI7011" s="5">
        <v>0</v>
      </c>
      <c r="AJ7011" s="5">
        <v>0</v>
      </c>
      <c r="AK7011" s="5">
        <f t="shared" si="1207"/>
        <v>0</v>
      </c>
      <c r="AL7011" s="5">
        <v>0</v>
      </c>
      <c r="AM7011" s="5">
        <v>0</v>
      </c>
      <c r="AN7011" s="5">
        <f t="shared" si="1208"/>
        <v>0</v>
      </c>
      <c r="AO7011" s="5">
        <v>0</v>
      </c>
      <c r="AP7011" s="5">
        <v>0</v>
      </c>
      <c r="AQ7011" s="5">
        <f t="shared" si="1209"/>
        <v>0</v>
      </c>
      <c r="AR7011" s="5">
        <v>0</v>
      </c>
      <c r="AS7011" s="6"/>
      <c r="AT7011" s="5">
        <v>0</v>
      </c>
      <c r="AU7011" s="5">
        <v>0</v>
      </c>
      <c r="AV7011" t="str">
        <f t="shared" si="1202"/>
        <v>N</v>
      </c>
      <c r="AW7011" t="s">
        <v>60</v>
      </c>
      <c r="AX7011" t="s">
        <v>61</v>
      </c>
      <c r="AY7011" t="s">
        <v>2637</v>
      </c>
      <c r="AZ7011" t="s">
        <v>2637</v>
      </c>
      <c r="BA7011" t="str">
        <f t="shared" si="1203"/>
        <v>N</v>
      </c>
    </row>
    <row r="7012" spans="1:53">
      <c r="A7012" t="s">
        <v>436</v>
      </c>
      <c r="B7012" t="s">
        <v>54</v>
      </c>
      <c r="C7012" t="s">
        <v>89</v>
      </c>
      <c r="D7012">
        <v>2023</v>
      </c>
      <c r="F7012" t="s">
        <v>16126</v>
      </c>
      <c r="G7012" t="s">
        <v>16127</v>
      </c>
      <c r="H7012" t="s">
        <v>16128</v>
      </c>
      <c r="I7012" t="s">
        <v>16129</v>
      </c>
      <c r="J7012" t="s">
        <v>58</v>
      </c>
      <c r="K7012" t="s">
        <v>59</v>
      </c>
      <c r="L7012" s="5">
        <v>0</v>
      </c>
      <c r="M7012" s="5">
        <v>0</v>
      </c>
      <c r="N7012" s="5">
        <f t="shared" si="1199"/>
        <v>0</v>
      </c>
      <c r="O7012" s="5">
        <v>0</v>
      </c>
      <c r="P7012" s="5">
        <v>0</v>
      </c>
      <c r="Q7012" s="5">
        <f t="shared" si="1200"/>
        <v>0</v>
      </c>
      <c r="R7012" s="5">
        <v>0</v>
      </c>
      <c r="S7012" s="5">
        <v>0</v>
      </c>
      <c r="T7012" s="5">
        <f t="shared" si="1201"/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f t="shared" si="1204"/>
        <v>0</v>
      </c>
      <c r="Z7012" s="5">
        <v>0</v>
      </c>
      <c r="AA7012" s="5">
        <v>1</v>
      </c>
      <c r="AB7012" s="5">
        <f t="shared" si="1205"/>
        <v>1</v>
      </c>
      <c r="AC7012" s="5">
        <v>0</v>
      </c>
      <c r="AD7012" s="5">
        <v>0</v>
      </c>
      <c r="AE7012" s="5">
        <f t="shared" si="1206"/>
        <v>0</v>
      </c>
      <c r="AF7012" s="5">
        <v>0</v>
      </c>
      <c r="AG7012" s="6">
        <v>45267</v>
      </c>
      <c r="AH7012" s="5">
        <v>1</v>
      </c>
      <c r="AI7012" s="5">
        <v>0</v>
      </c>
      <c r="AJ7012" s="5">
        <v>0</v>
      </c>
      <c r="AK7012" s="5">
        <f t="shared" si="1207"/>
        <v>0</v>
      </c>
      <c r="AL7012" s="5">
        <v>0</v>
      </c>
      <c r="AM7012" s="5">
        <v>0</v>
      </c>
      <c r="AN7012" s="5">
        <f t="shared" si="1208"/>
        <v>0</v>
      </c>
      <c r="AO7012" s="5">
        <v>0</v>
      </c>
      <c r="AP7012" s="5">
        <v>0</v>
      </c>
      <c r="AQ7012" s="5">
        <f t="shared" si="1209"/>
        <v>0</v>
      </c>
      <c r="AR7012" s="5">
        <v>0</v>
      </c>
      <c r="AS7012" s="6"/>
      <c r="AT7012" s="5">
        <v>0</v>
      </c>
      <c r="AU7012" s="5">
        <v>0</v>
      </c>
      <c r="AV7012" t="str">
        <f t="shared" si="1202"/>
        <v>N</v>
      </c>
      <c r="AW7012" t="s">
        <v>60</v>
      </c>
      <c r="AX7012" t="s">
        <v>61</v>
      </c>
      <c r="AY7012" t="s">
        <v>2637</v>
      </c>
      <c r="AZ7012" t="s">
        <v>2637</v>
      </c>
      <c r="BA7012" t="str">
        <f t="shared" si="1203"/>
        <v>N</v>
      </c>
    </row>
    <row r="7013" spans="1:53">
      <c r="A7013" t="s">
        <v>436</v>
      </c>
      <c r="B7013" t="s">
        <v>54</v>
      </c>
      <c r="C7013" t="s">
        <v>89</v>
      </c>
      <c r="D7013">
        <v>2023</v>
      </c>
      <c r="F7013" t="s">
        <v>15410</v>
      </c>
      <c r="G7013" t="s">
        <v>15411</v>
      </c>
      <c r="H7013" t="s">
        <v>16130</v>
      </c>
      <c r="I7013" t="s">
        <v>16131</v>
      </c>
      <c r="J7013" t="s">
        <v>58</v>
      </c>
      <c r="K7013" t="s">
        <v>59</v>
      </c>
      <c r="L7013" s="5">
        <v>0</v>
      </c>
      <c r="M7013" s="5">
        <v>0</v>
      </c>
      <c r="N7013" s="5">
        <f t="shared" si="1199"/>
        <v>0</v>
      </c>
      <c r="O7013" s="5">
        <v>0</v>
      </c>
      <c r="P7013" s="5">
        <v>0</v>
      </c>
      <c r="Q7013" s="5">
        <f t="shared" si="1200"/>
        <v>0</v>
      </c>
      <c r="R7013" s="5">
        <v>0</v>
      </c>
      <c r="S7013" s="5">
        <v>0</v>
      </c>
      <c r="T7013" s="5">
        <f t="shared" si="1201"/>
        <v>0</v>
      </c>
      <c r="U7013" s="5">
        <v>0</v>
      </c>
      <c r="V7013" s="5">
        <v>0</v>
      </c>
      <c r="W7013" s="5">
        <v>0</v>
      </c>
      <c r="X7013" s="5">
        <v>0</v>
      </c>
      <c r="Y7013" s="5">
        <f t="shared" si="1204"/>
        <v>0</v>
      </c>
      <c r="Z7013" s="5">
        <v>0</v>
      </c>
      <c r="AA7013" s="5">
        <v>1</v>
      </c>
      <c r="AB7013" s="5">
        <f t="shared" si="1205"/>
        <v>1</v>
      </c>
      <c r="AC7013" s="5">
        <v>0</v>
      </c>
      <c r="AD7013" s="5">
        <v>0</v>
      </c>
      <c r="AE7013" s="5">
        <f t="shared" si="1206"/>
        <v>0</v>
      </c>
      <c r="AF7013" s="5">
        <v>0</v>
      </c>
      <c r="AG7013" s="6">
        <v>45272</v>
      </c>
      <c r="AH7013" s="5">
        <v>1</v>
      </c>
      <c r="AI7013" s="5">
        <v>0</v>
      </c>
      <c r="AJ7013" s="5">
        <v>0</v>
      </c>
      <c r="AK7013" s="5">
        <f t="shared" si="1207"/>
        <v>0</v>
      </c>
      <c r="AL7013" s="5">
        <v>0</v>
      </c>
      <c r="AM7013" s="5">
        <v>0</v>
      </c>
      <c r="AN7013" s="5">
        <f t="shared" si="1208"/>
        <v>0</v>
      </c>
      <c r="AO7013" s="5">
        <v>0</v>
      </c>
      <c r="AP7013" s="5">
        <v>0</v>
      </c>
      <c r="AQ7013" s="5">
        <f t="shared" si="1209"/>
        <v>0</v>
      </c>
      <c r="AR7013" s="5">
        <v>0</v>
      </c>
      <c r="AS7013" s="6"/>
      <c r="AT7013" s="5">
        <v>0</v>
      </c>
      <c r="AU7013" s="5">
        <v>0</v>
      </c>
      <c r="AV7013" t="str">
        <f t="shared" si="1202"/>
        <v>N</v>
      </c>
      <c r="AW7013" t="s">
        <v>60</v>
      </c>
      <c r="AX7013" t="s">
        <v>61</v>
      </c>
      <c r="AY7013" t="s">
        <v>2637</v>
      </c>
      <c r="AZ7013" t="s">
        <v>2637</v>
      </c>
      <c r="BA7013" t="str">
        <f t="shared" si="1203"/>
        <v>N</v>
      </c>
    </row>
    <row r="7014" spans="1:53">
      <c r="A7014" t="s">
        <v>436</v>
      </c>
      <c r="B7014" t="s">
        <v>54</v>
      </c>
      <c r="C7014" t="s">
        <v>89</v>
      </c>
      <c r="D7014">
        <v>2023</v>
      </c>
      <c r="F7014" t="s">
        <v>16132</v>
      </c>
      <c r="G7014" t="s">
        <v>16133</v>
      </c>
      <c r="H7014" t="s">
        <v>15316</v>
      </c>
      <c r="I7014" t="s">
        <v>16134</v>
      </c>
      <c r="J7014" t="s">
        <v>58</v>
      </c>
      <c r="K7014" t="s">
        <v>59</v>
      </c>
      <c r="L7014" s="5">
        <v>0</v>
      </c>
      <c r="M7014" s="5">
        <v>0</v>
      </c>
      <c r="N7014" s="5">
        <f t="shared" si="1199"/>
        <v>0</v>
      </c>
      <c r="O7014" s="5">
        <v>0</v>
      </c>
      <c r="P7014" s="5">
        <v>0</v>
      </c>
      <c r="Q7014" s="5">
        <f t="shared" si="1200"/>
        <v>0</v>
      </c>
      <c r="R7014" s="5">
        <v>0</v>
      </c>
      <c r="S7014" s="5">
        <v>0</v>
      </c>
      <c r="T7014" s="5">
        <f t="shared" si="1201"/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f t="shared" si="1204"/>
        <v>0</v>
      </c>
      <c r="Z7014" s="5">
        <v>0</v>
      </c>
      <c r="AA7014" s="5">
        <v>1</v>
      </c>
      <c r="AB7014" s="5">
        <f t="shared" si="1205"/>
        <v>1</v>
      </c>
      <c r="AC7014" s="5">
        <v>0</v>
      </c>
      <c r="AD7014" s="5">
        <v>0</v>
      </c>
      <c r="AE7014" s="5">
        <f t="shared" si="1206"/>
        <v>0</v>
      </c>
      <c r="AF7014" s="5">
        <v>0</v>
      </c>
      <c r="AG7014" s="6">
        <v>45181</v>
      </c>
      <c r="AH7014" s="5">
        <v>1</v>
      </c>
      <c r="AI7014" s="5">
        <v>0</v>
      </c>
      <c r="AJ7014" s="5">
        <v>0</v>
      </c>
      <c r="AK7014" s="5">
        <f t="shared" si="1207"/>
        <v>0</v>
      </c>
      <c r="AL7014" s="5">
        <v>0</v>
      </c>
      <c r="AM7014" s="5">
        <v>0</v>
      </c>
      <c r="AN7014" s="5">
        <f t="shared" si="1208"/>
        <v>0</v>
      </c>
      <c r="AO7014" s="5">
        <v>0</v>
      </c>
      <c r="AP7014" s="5">
        <v>0</v>
      </c>
      <c r="AQ7014" s="5">
        <f t="shared" si="1209"/>
        <v>0</v>
      </c>
      <c r="AR7014" s="5">
        <v>0</v>
      </c>
      <c r="AS7014" s="6"/>
      <c r="AT7014" s="5">
        <v>0</v>
      </c>
      <c r="AU7014" s="5">
        <v>0</v>
      </c>
      <c r="AV7014" t="str">
        <f t="shared" si="1202"/>
        <v>N</v>
      </c>
      <c r="AW7014" t="s">
        <v>60</v>
      </c>
      <c r="AX7014" t="s">
        <v>61</v>
      </c>
      <c r="AY7014" t="s">
        <v>2637</v>
      </c>
      <c r="AZ7014" t="s">
        <v>2637</v>
      </c>
      <c r="BA7014" t="str">
        <f t="shared" si="1203"/>
        <v>N</v>
      </c>
    </row>
    <row r="7015" spans="1:53">
      <c r="A7015" t="s">
        <v>436</v>
      </c>
      <c r="B7015" t="s">
        <v>54</v>
      </c>
      <c r="C7015" t="s">
        <v>89</v>
      </c>
      <c r="D7015">
        <v>2023</v>
      </c>
      <c r="F7015" t="s">
        <v>16135</v>
      </c>
      <c r="G7015" t="s">
        <v>16136</v>
      </c>
      <c r="H7015" t="s">
        <v>16137</v>
      </c>
      <c r="I7015" t="s">
        <v>16138</v>
      </c>
      <c r="J7015" t="s">
        <v>58</v>
      </c>
      <c r="K7015" t="s">
        <v>59</v>
      </c>
      <c r="L7015" s="5">
        <v>0</v>
      </c>
      <c r="M7015" s="5">
        <v>0</v>
      </c>
      <c r="N7015" s="5">
        <f t="shared" si="1199"/>
        <v>0</v>
      </c>
      <c r="O7015" s="5">
        <v>0</v>
      </c>
      <c r="P7015" s="5">
        <v>0</v>
      </c>
      <c r="Q7015" s="5">
        <f t="shared" si="1200"/>
        <v>0</v>
      </c>
      <c r="R7015" s="5">
        <v>0</v>
      </c>
      <c r="S7015" s="5">
        <v>0</v>
      </c>
      <c r="T7015" s="5">
        <f t="shared" si="1201"/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f t="shared" si="1204"/>
        <v>0</v>
      </c>
      <c r="Z7015" s="5">
        <v>0</v>
      </c>
      <c r="AA7015" s="5">
        <v>1</v>
      </c>
      <c r="AB7015" s="5">
        <f t="shared" si="1205"/>
        <v>1</v>
      </c>
      <c r="AC7015" s="5">
        <v>0</v>
      </c>
      <c r="AD7015" s="5">
        <v>0</v>
      </c>
      <c r="AE7015" s="5">
        <f t="shared" si="1206"/>
        <v>0</v>
      </c>
      <c r="AF7015" s="5">
        <v>0</v>
      </c>
      <c r="AG7015" s="6">
        <v>45251</v>
      </c>
      <c r="AH7015" s="5">
        <v>1</v>
      </c>
      <c r="AI7015" s="5">
        <v>0</v>
      </c>
      <c r="AJ7015" s="5">
        <v>0</v>
      </c>
      <c r="AK7015" s="5">
        <f t="shared" si="1207"/>
        <v>0</v>
      </c>
      <c r="AL7015" s="5">
        <v>0</v>
      </c>
      <c r="AM7015" s="5">
        <v>0</v>
      </c>
      <c r="AN7015" s="5">
        <f t="shared" si="1208"/>
        <v>0</v>
      </c>
      <c r="AO7015" s="5">
        <v>0</v>
      </c>
      <c r="AP7015" s="5">
        <v>0</v>
      </c>
      <c r="AQ7015" s="5">
        <f t="shared" si="1209"/>
        <v>0</v>
      </c>
      <c r="AR7015" s="5">
        <v>0</v>
      </c>
      <c r="AS7015" s="6"/>
      <c r="AT7015" s="5">
        <v>0</v>
      </c>
      <c r="AU7015" s="5">
        <v>0</v>
      </c>
      <c r="AV7015" t="str">
        <f t="shared" si="1202"/>
        <v>N</v>
      </c>
      <c r="AW7015" t="s">
        <v>60</v>
      </c>
      <c r="AX7015" t="s">
        <v>61</v>
      </c>
      <c r="AY7015" t="s">
        <v>2637</v>
      </c>
      <c r="AZ7015" t="s">
        <v>2637</v>
      </c>
      <c r="BA7015" t="str">
        <f t="shared" si="1203"/>
        <v>N</v>
      </c>
    </row>
    <row r="7016" spans="1:53">
      <c r="A7016" t="s">
        <v>436</v>
      </c>
      <c r="B7016" t="s">
        <v>54</v>
      </c>
      <c r="C7016" t="s">
        <v>89</v>
      </c>
      <c r="D7016">
        <v>2023</v>
      </c>
      <c r="F7016" t="s">
        <v>16139</v>
      </c>
      <c r="G7016" t="s">
        <v>16140</v>
      </c>
      <c r="H7016" t="s">
        <v>16141</v>
      </c>
      <c r="I7016" t="s">
        <v>16142</v>
      </c>
      <c r="J7016" t="s">
        <v>58</v>
      </c>
      <c r="K7016" t="s">
        <v>59</v>
      </c>
      <c r="L7016" s="5">
        <v>0</v>
      </c>
      <c r="M7016" s="5">
        <v>0</v>
      </c>
      <c r="N7016" s="5">
        <f t="shared" si="1199"/>
        <v>0</v>
      </c>
      <c r="O7016" s="5">
        <v>0</v>
      </c>
      <c r="P7016" s="5">
        <v>0</v>
      </c>
      <c r="Q7016" s="5">
        <f t="shared" si="1200"/>
        <v>0</v>
      </c>
      <c r="R7016" s="5">
        <v>0</v>
      </c>
      <c r="S7016" s="5">
        <v>0</v>
      </c>
      <c r="T7016" s="5">
        <f t="shared" si="1201"/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f t="shared" si="1204"/>
        <v>0</v>
      </c>
      <c r="Z7016" s="5">
        <v>0</v>
      </c>
      <c r="AA7016" s="5">
        <v>1</v>
      </c>
      <c r="AB7016" s="5">
        <f t="shared" si="1205"/>
        <v>1</v>
      </c>
      <c r="AC7016" s="5">
        <v>0</v>
      </c>
      <c r="AD7016" s="5">
        <v>0</v>
      </c>
      <c r="AE7016" s="5">
        <f t="shared" si="1206"/>
        <v>0</v>
      </c>
      <c r="AF7016" s="5">
        <v>0</v>
      </c>
      <c r="AG7016" s="6">
        <v>44991</v>
      </c>
      <c r="AH7016" s="5">
        <v>1</v>
      </c>
      <c r="AI7016" s="5">
        <v>0</v>
      </c>
      <c r="AJ7016" s="5">
        <v>0</v>
      </c>
      <c r="AK7016" s="5">
        <f t="shared" si="1207"/>
        <v>0</v>
      </c>
      <c r="AL7016" s="5">
        <v>0</v>
      </c>
      <c r="AM7016" s="5">
        <v>0</v>
      </c>
      <c r="AN7016" s="5">
        <f t="shared" si="1208"/>
        <v>0</v>
      </c>
      <c r="AO7016" s="5">
        <v>0</v>
      </c>
      <c r="AP7016" s="5">
        <v>0</v>
      </c>
      <c r="AQ7016" s="5">
        <f t="shared" si="1209"/>
        <v>0</v>
      </c>
      <c r="AR7016" s="5">
        <v>0</v>
      </c>
      <c r="AS7016" s="6"/>
      <c r="AT7016" s="5">
        <v>0</v>
      </c>
      <c r="AU7016" s="5">
        <v>0</v>
      </c>
      <c r="AV7016" t="str">
        <f t="shared" si="1202"/>
        <v>N</v>
      </c>
      <c r="AW7016" t="s">
        <v>60</v>
      </c>
      <c r="AX7016" t="s">
        <v>61</v>
      </c>
      <c r="AY7016" t="s">
        <v>2637</v>
      </c>
      <c r="AZ7016" t="s">
        <v>2637</v>
      </c>
      <c r="BA7016" t="str">
        <f t="shared" si="1203"/>
        <v>N</v>
      </c>
    </row>
    <row r="7017" spans="1:53">
      <c r="A7017" t="s">
        <v>436</v>
      </c>
      <c r="B7017" t="s">
        <v>54</v>
      </c>
      <c r="C7017" t="s">
        <v>89</v>
      </c>
      <c r="D7017">
        <v>2023</v>
      </c>
      <c r="F7017" t="s">
        <v>15765</v>
      </c>
      <c r="G7017" t="s">
        <v>16143</v>
      </c>
      <c r="H7017" t="s">
        <v>16144</v>
      </c>
      <c r="I7017" t="s">
        <v>16145</v>
      </c>
      <c r="J7017" t="s">
        <v>58</v>
      </c>
      <c r="K7017" t="s">
        <v>59</v>
      </c>
      <c r="L7017" s="5">
        <v>0</v>
      </c>
      <c r="M7017" s="5">
        <v>0</v>
      </c>
      <c r="N7017" s="5">
        <f t="shared" si="1199"/>
        <v>0</v>
      </c>
      <c r="O7017" s="5">
        <v>0</v>
      </c>
      <c r="P7017" s="5">
        <v>0</v>
      </c>
      <c r="Q7017" s="5">
        <f t="shared" si="1200"/>
        <v>0</v>
      </c>
      <c r="R7017" s="5">
        <v>0</v>
      </c>
      <c r="S7017" s="5">
        <v>0</v>
      </c>
      <c r="T7017" s="5">
        <f t="shared" si="1201"/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f t="shared" si="1204"/>
        <v>0</v>
      </c>
      <c r="Z7017" s="5">
        <v>0</v>
      </c>
      <c r="AA7017" s="5">
        <v>1</v>
      </c>
      <c r="AB7017" s="5">
        <f t="shared" si="1205"/>
        <v>1</v>
      </c>
      <c r="AC7017" s="5">
        <v>0</v>
      </c>
      <c r="AD7017" s="5">
        <v>0</v>
      </c>
      <c r="AE7017" s="5">
        <f t="shared" si="1206"/>
        <v>0</v>
      </c>
      <c r="AF7017" s="5">
        <v>0</v>
      </c>
      <c r="AG7017" s="6">
        <v>44998</v>
      </c>
      <c r="AH7017" s="5">
        <v>1</v>
      </c>
      <c r="AI7017" s="5">
        <v>0</v>
      </c>
      <c r="AJ7017" s="5">
        <v>0</v>
      </c>
      <c r="AK7017" s="5">
        <f t="shared" si="1207"/>
        <v>0</v>
      </c>
      <c r="AL7017" s="5">
        <v>0</v>
      </c>
      <c r="AM7017" s="5">
        <v>0</v>
      </c>
      <c r="AN7017" s="5">
        <f t="shared" si="1208"/>
        <v>0</v>
      </c>
      <c r="AO7017" s="5">
        <v>0</v>
      </c>
      <c r="AP7017" s="5">
        <v>0</v>
      </c>
      <c r="AQ7017" s="5">
        <f t="shared" si="1209"/>
        <v>0</v>
      </c>
      <c r="AR7017" s="5">
        <v>0</v>
      </c>
      <c r="AS7017" s="6"/>
      <c r="AT7017" s="5">
        <v>0</v>
      </c>
      <c r="AU7017" s="5">
        <v>0</v>
      </c>
      <c r="AV7017" t="str">
        <f t="shared" si="1202"/>
        <v>N</v>
      </c>
      <c r="AW7017" t="s">
        <v>60</v>
      </c>
      <c r="AX7017" t="s">
        <v>61</v>
      </c>
      <c r="AY7017" t="s">
        <v>2637</v>
      </c>
      <c r="AZ7017" t="s">
        <v>2637</v>
      </c>
      <c r="BA7017" t="str">
        <f t="shared" si="1203"/>
        <v>N</v>
      </c>
    </row>
    <row r="7018" spans="1:53">
      <c r="A7018" t="s">
        <v>436</v>
      </c>
      <c r="B7018" t="s">
        <v>54</v>
      </c>
      <c r="C7018" t="s">
        <v>89</v>
      </c>
      <c r="D7018">
        <v>2023</v>
      </c>
      <c r="F7018" t="s">
        <v>7430</v>
      </c>
      <c r="G7018" t="s">
        <v>7431</v>
      </c>
      <c r="H7018" t="s">
        <v>15304</v>
      </c>
      <c r="I7018" t="s">
        <v>16146</v>
      </c>
      <c r="J7018" t="s">
        <v>58</v>
      </c>
      <c r="K7018" t="s">
        <v>59</v>
      </c>
      <c r="L7018" s="5">
        <v>0</v>
      </c>
      <c r="M7018" s="5">
        <v>0</v>
      </c>
      <c r="N7018" s="5">
        <f t="shared" si="1199"/>
        <v>0</v>
      </c>
      <c r="O7018" s="5">
        <v>0</v>
      </c>
      <c r="P7018" s="5">
        <v>0</v>
      </c>
      <c r="Q7018" s="5">
        <f t="shared" si="1200"/>
        <v>0</v>
      </c>
      <c r="R7018" s="5">
        <v>0</v>
      </c>
      <c r="S7018" s="5">
        <v>0</v>
      </c>
      <c r="T7018" s="5">
        <f t="shared" si="1201"/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f t="shared" si="1204"/>
        <v>0</v>
      </c>
      <c r="Z7018" s="5">
        <v>0</v>
      </c>
      <c r="AA7018" s="5">
        <v>1</v>
      </c>
      <c r="AB7018" s="5">
        <f t="shared" si="1205"/>
        <v>1</v>
      </c>
      <c r="AC7018" s="5">
        <v>0</v>
      </c>
      <c r="AD7018" s="5">
        <v>0</v>
      </c>
      <c r="AE7018" s="5">
        <f t="shared" si="1206"/>
        <v>0</v>
      </c>
      <c r="AF7018" s="5">
        <v>0</v>
      </c>
      <c r="AG7018" s="6">
        <v>45264</v>
      </c>
      <c r="AH7018" s="5">
        <v>1</v>
      </c>
      <c r="AI7018" s="5">
        <v>0</v>
      </c>
      <c r="AJ7018" s="5">
        <v>0</v>
      </c>
      <c r="AK7018" s="5">
        <f t="shared" si="1207"/>
        <v>0</v>
      </c>
      <c r="AL7018" s="5">
        <v>0</v>
      </c>
      <c r="AM7018" s="5">
        <v>0</v>
      </c>
      <c r="AN7018" s="5">
        <f t="shared" si="1208"/>
        <v>0</v>
      </c>
      <c r="AO7018" s="5">
        <v>0</v>
      </c>
      <c r="AP7018" s="5">
        <v>0</v>
      </c>
      <c r="AQ7018" s="5">
        <f t="shared" si="1209"/>
        <v>0</v>
      </c>
      <c r="AR7018" s="5">
        <v>0</v>
      </c>
      <c r="AS7018" s="6"/>
      <c r="AT7018" s="5">
        <v>0</v>
      </c>
      <c r="AU7018" s="5">
        <v>0</v>
      </c>
      <c r="AV7018" t="str">
        <f t="shared" si="1202"/>
        <v>N</v>
      </c>
      <c r="AW7018" t="s">
        <v>60</v>
      </c>
      <c r="AX7018" t="s">
        <v>61</v>
      </c>
      <c r="AY7018" t="s">
        <v>2637</v>
      </c>
      <c r="AZ7018" t="s">
        <v>2637</v>
      </c>
      <c r="BA7018" t="str">
        <f t="shared" si="1203"/>
        <v>N</v>
      </c>
    </row>
    <row r="7019" spans="1:53">
      <c r="A7019" t="s">
        <v>436</v>
      </c>
      <c r="B7019" t="s">
        <v>54</v>
      </c>
      <c r="C7019" t="s">
        <v>89</v>
      </c>
      <c r="D7019">
        <v>2023</v>
      </c>
      <c r="F7019" t="s">
        <v>16147</v>
      </c>
      <c r="G7019" t="s">
        <v>16148</v>
      </c>
      <c r="H7019" t="s">
        <v>16149</v>
      </c>
      <c r="I7019" t="s">
        <v>16150</v>
      </c>
      <c r="J7019" t="s">
        <v>58</v>
      </c>
      <c r="K7019" t="s">
        <v>59</v>
      </c>
      <c r="L7019" s="5">
        <v>0</v>
      </c>
      <c r="M7019" s="5">
        <v>0</v>
      </c>
      <c r="N7019" s="5">
        <f t="shared" si="1199"/>
        <v>0</v>
      </c>
      <c r="O7019" s="5">
        <v>0</v>
      </c>
      <c r="P7019" s="5">
        <v>0</v>
      </c>
      <c r="Q7019" s="5">
        <f t="shared" si="1200"/>
        <v>0</v>
      </c>
      <c r="R7019" s="5">
        <v>0</v>
      </c>
      <c r="S7019" s="5">
        <v>0</v>
      </c>
      <c r="T7019" s="5">
        <f t="shared" si="1201"/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f t="shared" si="1204"/>
        <v>0</v>
      </c>
      <c r="Z7019" s="5">
        <v>0</v>
      </c>
      <c r="AA7019" s="5">
        <v>1</v>
      </c>
      <c r="AB7019" s="5">
        <f t="shared" si="1205"/>
        <v>1</v>
      </c>
      <c r="AC7019" s="5">
        <v>0</v>
      </c>
      <c r="AD7019" s="5">
        <v>0</v>
      </c>
      <c r="AE7019" s="5">
        <f t="shared" si="1206"/>
        <v>0</v>
      </c>
      <c r="AF7019" s="5">
        <v>0</v>
      </c>
      <c r="AG7019" s="6">
        <v>44966</v>
      </c>
      <c r="AH7019" s="5">
        <v>1</v>
      </c>
      <c r="AI7019" s="5">
        <v>0</v>
      </c>
      <c r="AJ7019" s="5">
        <v>0</v>
      </c>
      <c r="AK7019" s="5">
        <f t="shared" si="1207"/>
        <v>0</v>
      </c>
      <c r="AL7019" s="5">
        <v>0</v>
      </c>
      <c r="AM7019" s="5">
        <v>0</v>
      </c>
      <c r="AN7019" s="5">
        <f t="shared" si="1208"/>
        <v>0</v>
      </c>
      <c r="AO7019" s="5">
        <v>0</v>
      </c>
      <c r="AP7019" s="5">
        <v>0</v>
      </c>
      <c r="AQ7019" s="5">
        <f t="shared" si="1209"/>
        <v>0</v>
      </c>
      <c r="AR7019" s="5">
        <v>0</v>
      </c>
      <c r="AS7019" s="6"/>
      <c r="AT7019" s="5">
        <v>0</v>
      </c>
      <c r="AU7019" s="5">
        <v>0</v>
      </c>
      <c r="AV7019" t="str">
        <f t="shared" si="1202"/>
        <v>N</v>
      </c>
      <c r="AW7019" t="s">
        <v>60</v>
      </c>
      <c r="AX7019" t="s">
        <v>61</v>
      </c>
      <c r="AY7019" t="s">
        <v>2637</v>
      </c>
      <c r="AZ7019" t="s">
        <v>2637</v>
      </c>
      <c r="BA7019" t="str">
        <f t="shared" si="1203"/>
        <v>N</v>
      </c>
    </row>
    <row r="7020" spans="1:53">
      <c r="A7020" t="s">
        <v>436</v>
      </c>
      <c r="B7020" t="s">
        <v>54</v>
      </c>
      <c r="C7020" t="s">
        <v>89</v>
      </c>
      <c r="D7020">
        <v>2023</v>
      </c>
      <c r="F7020" t="s">
        <v>15907</v>
      </c>
      <c r="G7020" t="s">
        <v>16151</v>
      </c>
      <c r="H7020" t="s">
        <v>2754</v>
      </c>
      <c r="I7020" t="s">
        <v>16152</v>
      </c>
      <c r="J7020" t="s">
        <v>58</v>
      </c>
      <c r="K7020" t="s">
        <v>59</v>
      </c>
      <c r="L7020" s="5">
        <v>0</v>
      </c>
      <c r="M7020" s="5">
        <v>0</v>
      </c>
      <c r="N7020" s="5">
        <f t="shared" si="1199"/>
        <v>0</v>
      </c>
      <c r="O7020" s="5">
        <v>0</v>
      </c>
      <c r="P7020" s="5">
        <v>0</v>
      </c>
      <c r="Q7020" s="5">
        <f t="shared" si="1200"/>
        <v>0</v>
      </c>
      <c r="R7020" s="5">
        <v>0</v>
      </c>
      <c r="S7020" s="5">
        <v>0</v>
      </c>
      <c r="T7020" s="5">
        <f t="shared" si="1201"/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f t="shared" si="1204"/>
        <v>0</v>
      </c>
      <c r="Z7020" s="5">
        <v>0</v>
      </c>
      <c r="AA7020" s="5">
        <v>1</v>
      </c>
      <c r="AB7020" s="5">
        <f t="shared" si="1205"/>
        <v>1</v>
      </c>
      <c r="AC7020" s="5">
        <v>0</v>
      </c>
      <c r="AD7020" s="5">
        <v>0</v>
      </c>
      <c r="AE7020" s="5">
        <f t="shared" si="1206"/>
        <v>0</v>
      </c>
      <c r="AF7020" s="5">
        <v>0</v>
      </c>
      <c r="AG7020" s="6">
        <v>44937</v>
      </c>
      <c r="AH7020" s="5">
        <v>1</v>
      </c>
      <c r="AI7020" s="5">
        <v>0</v>
      </c>
      <c r="AJ7020" s="5">
        <v>0</v>
      </c>
      <c r="AK7020" s="5">
        <f t="shared" si="1207"/>
        <v>0</v>
      </c>
      <c r="AL7020" s="5">
        <v>0</v>
      </c>
      <c r="AM7020" s="5">
        <v>0</v>
      </c>
      <c r="AN7020" s="5">
        <f t="shared" si="1208"/>
        <v>0</v>
      </c>
      <c r="AO7020" s="5">
        <v>0</v>
      </c>
      <c r="AP7020" s="5">
        <v>0</v>
      </c>
      <c r="AQ7020" s="5">
        <f t="shared" si="1209"/>
        <v>0</v>
      </c>
      <c r="AR7020" s="5">
        <v>0</v>
      </c>
      <c r="AS7020" s="6"/>
      <c r="AT7020" s="5">
        <v>0</v>
      </c>
      <c r="AU7020" s="5">
        <v>0</v>
      </c>
      <c r="AV7020" t="str">
        <f t="shared" si="1202"/>
        <v>N</v>
      </c>
      <c r="AW7020" t="s">
        <v>60</v>
      </c>
      <c r="AX7020" t="s">
        <v>61</v>
      </c>
      <c r="AY7020" t="s">
        <v>2637</v>
      </c>
      <c r="AZ7020" t="s">
        <v>2637</v>
      </c>
      <c r="BA7020" t="str">
        <f t="shared" si="1203"/>
        <v>N</v>
      </c>
    </row>
    <row r="7021" spans="1:53">
      <c r="A7021" t="s">
        <v>436</v>
      </c>
      <c r="B7021" t="s">
        <v>54</v>
      </c>
      <c r="C7021" t="s">
        <v>89</v>
      </c>
      <c r="D7021">
        <v>2023</v>
      </c>
      <c r="F7021" t="s">
        <v>16153</v>
      </c>
      <c r="G7021" t="s">
        <v>16154</v>
      </c>
      <c r="H7021" t="s">
        <v>16155</v>
      </c>
      <c r="I7021" t="s">
        <v>16156</v>
      </c>
      <c r="J7021" t="s">
        <v>58</v>
      </c>
      <c r="K7021" t="s">
        <v>59</v>
      </c>
      <c r="L7021" s="5">
        <v>0</v>
      </c>
      <c r="M7021" s="5">
        <v>0</v>
      </c>
      <c r="N7021" s="5">
        <f t="shared" si="1199"/>
        <v>0</v>
      </c>
      <c r="O7021" s="5">
        <v>0</v>
      </c>
      <c r="P7021" s="5">
        <v>0</v>
      </c>
      <c r="Q7021" s="5">
        <f t="shared" si="1200"/>
        <v>0</v>
      </c>
      <c r="R7021" s="5">
        <v>0</v>
      </c>
      <c r="S7021" s="5">
        <v>0</v>
      </c>
      <c r="T7021" s="5">
        <f t="shared" si="1201"/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f t="shared" si="1204"/>
        <v>0</v>
      </c>
      <c r="Z7021" s="5">
        <v>0</v>
      </c>
      <c r="AA7021" s="5">
        <v>1</v>
      </c>
      <c r="AB7021" s="5">
        <f t="shared" si="1205"/>
        <v>1</v>
      </c>
      <c r="AC7021" s="5">
        <v>0</v>
      </c>
      <c r="AD7021" s="5">
        <v>0</v>
      </c>
      <c r="AE7021" s="5">
        <f t="shared" si="1206"/>
        <v>0</v>
      </c>
      <c r="AF7021" s="5">
        <v>0</v>
      </c>
      <c r="AG7021" s="6">
        <v>45127</v>
      </c>
      <c r="AH7021" s="5">
        <v>1</v>
      </c>
      <c r="AI7021" s="5">
        <v>0</v>
      </c>
      <c r="AJ7021" s="5">
        <v>0</v>
      </c>
      <c r="AK7021" s="5">
        <f t="shared" si="1207"/>
        <v>0</v>
      </c>
      <c r="AL7021" s="5">
        <v>0</v>
      </c>
      <c r="AM7021" s="5">
        <v>0</v>
      </c>
      <c r="AN7021" s="5">
        <f t="shared" si="1208"/>
        <v>0</v>
      </c>
      <c r="AO7021" s="5">
        <v>0</v>
      </c>
      <c r="AP7021" s="5">
        <v>0</v>
      </c>
      <c r="AQ7021" s="5">
        <f t="shared" si="1209"/>
        <v>0</v>
      </c>
      <c r="AR7021" s="5">
        <v>0</v>
      </c>
      <c r="AS7021" s="6"/>
      <c r="AT7021" s="5">
        <v>0</v>
      </c>
      <c r="AU7021" s="5">
        <v>0</v>
      </c>
      <c r="AV7021" t="str">
        <f t="shared" si="1202"/>
        <v>N</v>
      </c>
      <c r="AW7021" t="s">
        <v>60</v>
      </c>
      <c r="AX7021" t="s">
        <v>61</v>
      </c>
      <c r="AY7021" t="s">
        <v>2637</v>
      </c>
      <c r="AZ7021" t="s">
        <v>2637</v>
      </c>
      <c r="BA7021" t="str">
        <f t="shared" si="1203"/>
        <v>N</v>
      </c>
    </row>
    <row r="7022" spans="1:53">
      <c r="A7022" t="s">
        <v>436</v>
      </c>
      <c r="B7022" t="s">
        <v>54</v>
      </c>
      <c r="C7022" t="s">
        <v>89</v>
      </c>
      <c r="D7022">
        <v>2023</v>
      </c>
      <c r="F7022" t="s">
        <v>16157</v>
      </c>
      <c r="G7022" t="s">
        <v>16158</v>
      </c>
      <c r="H7022" t="s">
        <v>16159</v>
      </c>
      <c r="I7022" t="s">
        <v>16160</v>
      </c>
      <c r="J7022" t="s">
        <v>58</v>
      </c>
      <c r="K7022" t="s">
        <v>59</v>
      </c>
      <c r="L7022" s="5">
        <v>0</v>
      </c>
      <c r="M7022" s="5">
        <v>0</v>
      </c>
      <c r="N7022" s="5">
        <f t="shared" si="1199"/>
        <v>0</v>
      </c>
      <c r="O7022" s="5">
        <v>0</v>
      </c>
      <c r="P7022" s="5">
        <v>0</v>
      </c>
      <c r="Q7022" s="5">
        <f t="shared" si="1200"/>
        <v>0</v>
      </c>
      <c r="R7022" s="5">
        <v>0</v>
      </c>
      <c r="S7022" s="5">
        <v>0</v>
      </c>
      <c r="T7022" s="5">
        <f t="shared" si="1201"/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f t="shared" si="1204"/>
        <v>0</v>
      </c>
      <c r="Z7022" s="5">
        <v>0</v>
      </c>
      <c r="AA7022" s="5">
        <v>1</v>
      </c>
      <c r="AB7022" s="5">
        <f t="shared" si="1205"/>
        <v>1</v>
      </c>
      <c r="AC7022" s="5">
        <v>0</v>
      </c>
      <c r="AD7022" s="5">
        <v>0</v>
      </c>
      <c r="AE7022" s="5">
        <f t="shared" si="1206"/>
        <v>0</v>
      </c>
      <c r="AF7022" s="5">
        <v>0</v>
      </c>
      <c r="AG7022" s="6">
        <v>45047</v>
      </c>
      <c r="AH7022" s="5">
        <v>1</v>
      </c>
      <c r="AI7022" s="5">
        <v>0</v>
      </c>
      <c r="AJ7022" s="5">
        <v>0</v>
      </c>
      <c r="AK7022" s="5">
        <f t="shared" si="1207"/>
        <v>0</v>
      </c>
      <c r="AL7022" s="5">
        <v>0</v>
      </c>
      <c r="AM7022" s="5">
        <v>0</v>
      </c>
      <c r="AN7022" s="5">
        <f t="shared" si="1208"/>
        <v>0</v>
      </c>
      <c r="AO7022" s="5">
        <v>0</v>
      </c>
      <c r="AP7022" s="5">
        <v>0</v>
      </c>
      <c r="AQ7022" s="5">
        <f t="shared" si="1209"/>
        <v>0</v>
      </c>
      <c r="AR7022" s="5">
        <v>0</v>
      </c>
      <c r="AS7022" s="6"/>
      <c r="AT7022" s="5">
        <v>0</v>
      </c>
      <c r="AU7022" s="5">
        <v>0</v>
      </c>
      <c r="AV7022" t="str">
        <f t="shared" si="1202"/>
        <v>N</v>
      </c>
      <c r="AW7022" t="s">
        <v>60</v>
      </c>
      <c r="AX7022" t="s">
        <v>61</v>
      </c>
      <c r="AY7022" t="s">
        <v>2637</v>
      </c>
      <c r="AZ7022" t="s">
        <v>2637</v>
      </c>
      <c r="BA7022" t="str">
        <f t="shared" si="1203"/>
        <v>N</v>
      </c>
    </row>
    <row r="7023" spans="1:53">
      <c r="A7023" t="s">
        <v>436</v>
      </c>
      <c r="B7023" t="s">
        <v>54</v>
      </c>
      <c r="C7023" t="s">
        <v>89</v>
      </c>
      <c r="D7023">
        <v>2023</v>
      </c>
      <c r="F7023" t="s">
        <v>16161</v>
      </c>
      <c r="G7023" t="s">
        <v>16162</v>
      </c>
      <c r="H7023" t="s">
        <v>16163</v>
      </c>
      <c r="I7023" t="s">
        <v>16164</v>
      </c>
      <c r="J7023" t="s">
        <v>58</v>
      </c>
      <c r="K7023" t="s">
        <v>59</v>
      </c>
      <c r="L7023" s="5">
        <v>0</v>
      </c>
      <c r="M7023" s="5">
        <v>0</v>
      </c>
      <c r="N7023" s="5">
        <f t="shared" si="1199"/>
        <v>0</v>
      </c>
      <c r="O7023" s="5">
        <v>0</v>
      </c>
      <c r="P7023" s="5">
        <v>0</v>
      </c>
      <c r="Q7023" s="5">
        <f t="shared" si="1200"/>
        <v>0</v>
      </c>
      <c r="R7023" s="5">
        <v>0</v>
      </c>
      <c r="S7023" s="5">
        <v>0</v>
      </c>
      <c r="T7023" s="5">
        <f t="shared" si="1201"/>
        <v>0</v>
      </c>
      <c r="U7023" s="5">
        <v>0</v>
      </c>
      <c r="V7023" s="5">
        <v>0</v>
      </c>
      <c r="W7023" s="5">
        <v>0</v>
      </c>
      <c r="X7023" s="5">
        <v>0</v>
      </c>
      <c r="Y7023" s="5">
        <f t="shared" si="1204"/>
        <v>0</v>
      </c>
      <c r="Z7023" s="5">
        <v>0</v>
      </c>
      <c r="AA7023" s="5">
        <v>1</v>
      </c>
      <c r="AB7023" s="5">
        <f t="shared" si="1205"/>
        <v>1</v>
      </c>
      <c r="AC7023" s="5">
        <v>0</v>
      </c>
      <c r="AD7023" s="5">
        <v>0</v>
      </c>
      <c r="AE7023" s="5">
        <f t="shared" si="1206"/>
        <v>0</v>
      </c>
      <c r="AF7023" s="5">
        <v>0</v>
      </c>
      <c r="AG7023" s="6">
        <v>45259</v>
      </c>
      <c r="AH7023" s="5">
        <v>1</v>
      </c>
      <c r="AI7023" s="5">
        <v>0</v>
      </c>
      <c r="AJ7023" s="5">
        <v>0</v>
      </c>
      <c r="AK7023" s="5">
        <f t="shared" si="1207"/>
        <v>0</v>
      </c>
      <c r="AL7023" s="5">
        <v>0</v>
      </c>
      <c r="AM7023" s="5">
        <v>0</v>
      </c>
      <c r="AN7023" s="5">
        <f t="shared" si="1208"/>
        <v>0</v>
      </c>
      <c r="AO7023" s="5">
        <v>0</v>
      </c>
      <c r="AP7023" s="5">
        <v>0</v>
      </c>
      <c r="AQ7023" s="5">
        <f t="shared" si="1209"/>
        <v>0</v>
      </c>
      <c r="AR7023" s="5">
        <v>0</v>
      </c>
      <c r="AS7023" s="6"/>
      <c r="AT7023" s="5">
        <v>0</v>
      </c>
      <c r="AU7023" s="5">
        <v>0</v>
      </c>
      <c r="AV7023" t="str">
        <f t="shared" si="1202"/>
        <v>N</v>
      </c>
      <c r="AW7023" t="s">
        <v>60</v>
      </c>
      <c r="AX7023" t="s">
        <v>61</v>
      </c>
      <c r="AY7023" t="s">
        <v>2637</v>
      </c>
      <c r="AZ7023" t="s">
        <v>2637</v>
      </c>
      <c r="BA7023" t="str">
        <f t="shared" si="1203"/>
        <v>N</v>
      </c>
    </row>
    <row r="7024" spans="1:53">
      <c r="A7024" t="s">
        <v>436</v>
      </c>
      <c r="B7024" t="s">
        <v>54</v>
      </c>
      <c r="C7024" t="s">
        <v>89</v>
      </c>
      <c r="D7024">
        <v>2023</v>
      </c>
      <c r="F7024" t="s">
        <v>14416</v>
      </c>
      <c r="G7024" t="s">
        <v>16165</v>
      </c>
      <c r="H7024" t="s">
        <v>16166</v>
      </c>
      <c r="I7024" t="s">
        <v>16167</v>
      </c>
      <c r="J7024" t="s">
        <v>58</v>
      </c>
      <c r="K7024" t="s">
        <v>59</v>
      </c>
      <c r="L7024" s="5">
        <v>0</v>
      </c>
      <c r="M7024" s="5">
        <v>0</v>
      </c>
      <c r="N7024" s="5">
        <f t="shared" si="1199"/>
        <v>0</v>
      </c>
      <c r="O7024" s="5">
        <v>0</v>
      </c>
      <c r="P7024" s="5">
        <v>0</v>
      </c>
      <c r="Q7024" s="5">
        <f t="shared" si="1200"/>
        <v>0</v>
      </c>
      <c r="R7024" s="5">
        <v>0</v>
      </c>
      <c r="S7024" s="5">
        <v>0</v>
      </c>
      <c r="T7024" s="5">
        <f t="shared" si="1201"/>
        <v>0</v>
      </c>
      <c r="U7024" s="5">
        <v>0</v>
      </c>
      <c r="V7024" s="5">
        <v>0</v>
      </c>
      <c r="W7024" s="5">
        <v>0</v>
      </c>
      <c r="X7024" s="5">
        <v>0</v>
      </c>
      <c r="Y7024" s="5">
        <f t="shared" si="1204"/>
        <v>0</v>
      </c>
      <c r="Z7024" s="5">
        <v>0</v>
      </c>
      <c r="AA7024" s="5">
        <v>1</v>
      </c>
      <c r="AB7024" s="5">
        <f t="shared" si="1205"/>
        <v>1</v>
      </c>
      <c r="AC7024" s="5">
        <v>0</v>
      </c>
      <c r="AD7024" s="5">
        <v>0</v>
      </c>
      <c r="AE7024" s="5">
        <f t="shared" si="1206"/>
        <v>0</v>
      </c>
      <c r="AF7024" s="5">
        <v>0</v>
      </c>
      <c r="AG7024" s="6">
        <v>44964</v>
      </c>
      <c r="AH7024" s="5">
        <v>1</v>
      </c>
      <c r="AI7024" s="5">
        <v>0</v>
      </c>
      <c r="AJ7024" s="5">
        <v>0</v>
      </c>
      <c r="AK7024" s="5">
        <f t="shared" si="1207"/>
        <v>0</v>
      </c>
      <c r="AL7024" s="5">
        <v>0</v>
      </c>
      <c r="AM7024" s="5">
        <v>0</v>
      </c>
      <c r="AN7024" s="5">
        <f t="shared" si="1208"/>
        <v>0</v>
      </c>
      <c r="AO7024" s="5">
        <v>0</v>
      </c>
      <c r="AP7024" s="5">
        <v>0</v>
      </c>
      <c r="AQ7024" s="5">
        <f t="shared" si="1209"/>
        <v>0</v>
      </c>
      <c r="AR7024" s="5">
        <v>0</v>
      </c>
      <c r="AS7024" s="6"/>
      <c r="AT7024" s="5">
        <v>0</v>
      </c>
      <c r="AU7024" s="5">
        <v>0</v>
      </c>
      <c r="AV7024" t="str">
        <f t="shared" si="1202"/>
        <v>N</v>
      </c>
      <c r="AW7024" t="s">
        <v>60</v>
      </c>
      <c r="AX7024" t="s">
        <v>61</v>
      </c>
      <c r="AY7024" t="s">
        <v>2637</v>
      </c>
      <c r="AZ7024" t="s">
        <v>2637</v>
      </c>
      <c r="BA7024" t="str">
        <f t="shared" si="1203"/>
        <v>N</v>
      </c>
    </row>
    <row r="7025" spans="1:53">
      <c r="A7025" t="s">
        <v>436</v>
      </c>
      <c r="B7025" t="s">
        <v>54</v>
      </c>
      <c r="C7025" t="s">
        <v>89</v>
      </c>
      <c r="D7025">
        <v>2023</v>
      </c>
      <c r="F7025" t="s">
        <v>15215</v>
      </c>
      <c r="G7025" t="s">
        <v>16168</v>
      </c>
      <c r="H7025" t="s">
        <v>16169</v>
      </c>
      <c r="I7025" t="s">
        <v>16170</v>
      </c>
      <c r="J7025" t="s">
        <v>58</v>
      </c>
      <c r="K7025" t="s">
        <v>59</v>
      </c>
      <c r="L7025" s="5">
        <v>0</v>
      </c>
      <c r="M7025" s="5">
        <v>0</v>
      </c>
      <c r="N7025" s="5">
        <f t="shared" si="1199"/>
        <v>0</v>
      </c>
      <c r="O7025" s="5">
        <v>0</v>
      </c>
      <c r="P7025" s="5">
        <v>0</v>
      </c>
      <c r="Q7025" s="5">
        <f t="shared" si="1200"/>
        <v>0</v>
      </c>
      <c r="R7025" s="5">
        <v>0</v>
      </c>
      <c r="S7025" s="5">
        <v>0</v>
      </c>
      <c r="T7025" s="5">
        <f t="shared" si="1201"/>
        <v>0</v>
      </c>
      <c r="U7025" s="5">
        <v>0</v>
      </c>
      <c r="V7025" s="5">
        <v>0</v>
      </c>
      <c r="W7025" s="5">
        <v>0</v>
      </c>
      <c r="X7025" s="5">
        <v>0</v>
      </c>
      <c r="Y7025" s="5">
        <f t="shared" si="1204"/>
        <v>0</v>
      </c>
      <c r="Z7025" s="5">
        <v>0</v>
      </c>
      <c r="AA7025" s="5">
        <v>1</v>
      </c>
      <c r="AB7025" s="5">
        <f t="shared" si="1205"/>
        <v>1</v>
      </c>
      <c r="AC7025" s="5">
        <v>0</v>
      </c>
      <c r="AD7025" s="5">
        <v>0</v>
      </c>
      <c r="AE7025" s="5">
        <f t="shared" si="1206"/>
        <v>0</v>
      </c>
      <c r="AF7025" s="5">
        <v>0</v>
      </c>
      <c r="AG7025" s="6">
        <v>45090</v>
      </c>
      <c r="AH7025" s="5">
        <v>1</v>
      </c>
      <c r="AI7025" s="5">
        <v>0</v>
      </c>
      <c r="AJ7025" s="5">
        <v>0</v>
      </c>
      <c r="AK7025" s="5">
        <f t="shared" si="1207"/>
        <v>0</v>
      </c>
      <c r="AL7025" s="5">
        <v>0</v>
      </c>
      <c r="AM7025" s="5">
        <v>0</v>
      </c>
      <c r="AN7025" s="5">
        <f t="shared" si="1208"/>
        <v>0</v>
      </c>
      <c r="AO7025" s="5">
        <v>0</v>
      </c>
      <c r="AP7025" s="5">
        <v>0</v>
      </c>
      <c r="AQ7025" s="5">
        <f t="shared" si="1209"/>
        <v>0</v>
      </c>
      <c r="AR7025" s="5">
        <v>0</v>
      </c>
      <c r="AS7025" s="6"/>
      <c r="AT7025" s="5">
        <v>0</v>
      </c>
      <c r="AU7025" s="5">
        <v>0</v>
      </c>
      <c r="AV7025" t="str">
        <f t="shared" si="1202"/>
        <v>N</v>
      </c>
      <c r="AW7025" t="s">
        <v>60</v>
      </c>
      <c r="AX7025" t="s">
        <v>61</v>
      </c>
      <c r="AY7025" t="s">
        <v>2637</v>
      </c>
      <c r="AZ7025" t="s">
        <v>2637</v>
      </c>
      <c r="BA7025" t="str">
        <f t="shared" si="1203"/>
        <v>N</v>
      </c>
    </row>
    <row r="7026" spans="1:53">
      <c r="A7026" t="s">
        <v>436</v>
      </c>
      <c r="B7026" t="s">
        <v>54</v>
      </c>
      <c r="C7026" t="s">
        <v>89</v>
      </c>
      <c r="D7026">
        <v>2023</v>
      </c>
      <c r="F7026" t="s">
        <v>16171</v>
      </c>
      <c r="G7026" t="s">
        <v>16172</v>
      </c>
      <c r="H7026" t="s">
        <v>16173</v>
      </c>
      <c r="I7026" t="s">
        <v>16174</v>
      </c>
      <c r="J7026" t="s">
        <v>58</v>
      </c>
      <c r="K7026" t="s">
        <v>59</v>
      </c>
      <c r="L7026" s="5">
        <v>0</v>
      </c>
      <c r="M7026" s="5">
        <v>0</v>
      </c>
      <c r="N7026" s="5">
        <f t="shared" si="1199"/>
        <v>0</v>
      </c>
      <c r="O7026" s="5">
        <v>0</v>
      </c>
      <c r="P7026" s="5">
        <v>0</v>
      </c>
      <c r="Q7026" s="5">
        <f t="shared" si="1200"/>
        <v>0</v>
      </c>
      <c r="R7026" s="5">
        <v>0</v>
      </c>
      <c r="S7026" s="5">
        <v>0</v>
      </c>
      <c r="T7026" s="5">
        <f t="shared" si="1201"/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f t="shared" si="1204"/>
        <v>0</v>
      </c>
      <c r="Z7026" s="5">
        <v>0</v>
      </c>
      <c r="AA7026" s="5">
        <v>1</v>
      </c>
      <c r="AB7026" s="5">
        <f t="shared" si="1205"/>
        <v>1</v>
      </c>
      <c r="AC7026" s="5">
        <v>0</v>
      </c>
      <c r="AD7026" s="5">
        <v>0</v>
      </c>
      <c r="AE7026" s="5">
        <f t="shared" si="1206"/>
        <v>0</v>
      </c>
      <c r="AF7026" s="5">
        <v>0</v>
      </c>
      <c r="AG7026" s="6">
        <v>45034</v>
      </c>
      <c r="AH7026" s="5">
        <v>1</v>
      </c>
      <c r="AI7026" s="5">
        <v>0</v>
      </c>
      <c r="AJ7026" s="5">
        <v>0</v>
      </c>
      <c r="AK7026" s="5">
        <f t="shared" si="1207"/>
        <v>0</v>
      </c>
      <c r="AL7026" s="5">
        <v>0</v>
      </c>
      <c r="AM7026" s="5">
        <v>0</v>
      </c>
      <c r="AN7026" s="5">
        <f t="shared" si="1208"/>
        <v>0</v>
      </c>
      <c r="AO7026" s="5">
        <v>0</v>
      </c>
      <c r="AP7026" s="5">
        <v>0</v>
      </c>
      <c r="AQ7026" s="5">
        <f t="shared" si="1209"/>
        <v>0</v>
      </c>
      <c r="AR7026" s="5">
        <v>0</v>
      </c>
      <c r="AS7026" s="6"/>
      <c r="AT7026" s="5">
        <v>0</v>
      </c>
      <c r="AU7026" s="5">
        <v>0</v>
      </c>
      <c r="AV7026" t="str">
        <f t="shared" si="1202"/>
        <v>N</v>
      </c>
      <c r="AW7026" t="s">
        <v>60</v>
      </c>
      <c r="AX7026" t="s">
        <v>61</v>
      </c>
      <c r="AY7026" t="s">
        <v>2637</v>
      </c>
      <c r="AZ7026" t="s">
        <v>2637</v>
      </c>
      <c r="BA7026" t="str">
        <f t="shared" si="1203"/>
        <v>N</v>
      </c>
    </row>
    <row r="7027" spans="1:53">
      <c r="A7027" t="s">
        <v>436</v>
      </c>
      <c r="B7027" t="s">
        <v>54</v>
      </c>
      <c r="C7027" t="s">
        <v>89</v>
      </c>
      <c r="D7027">
        <v>2023</v>
      </c>
      <c r="F7027" t="s">
        <v>7094</v>
      </c>
      <c r="G7027" t="s">
        <v>7095</v>
      </c>
      <c r="H7027" t="s">
        <v>12458</v>
      </c>
      <c r="I7027" t="s">
        <v>16175</v>
      </c>
      <c r="J7027" t="s">
        <v>58</v>
      </c>
      <c r="K7027" t="s">
        <v>59</v>
      </c>
      <c r="L7027" s="5">
        <v>0</v>
      </c>
      <c r="M7027" s="5">
        <v>0</v>
      </c>
      <c r="N7027" s="5">
        <f t="shared" si="1199"/>
        <v>0</v>
      </c>
      <c r="O7027" s="5">
        <v>0</v>
      </c>
      <c r="P7027" s="5">
        <v>0</v>
      </c>
      <c r="Q7027" s="5">
        <f t="shared" si="1200"/>
        <v>0</v>
      </c>
      <c r="R7027" s="5">
        <v>0</v>
      </c>
      <c r="S7027" s="5">
        <v>0</v>
      </c>
      <c r="T7027" s="5">
        <f t="shared" si="1201"/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f t="shared" si="1204"/>
        <v>0</v>
      </c>
      <c r="Z7027" s="5">
        <v>0</v>
      </c>
      <c r="AA7027" s="5">
        <v>1</v>
      </c>
      <c r="AB7027" s="5">
        <f t="shared" si="1205"/>
        <v>1</v>
      </c>
      <c r="AC7027" s="5">
        <v>0</v>
      </c>
      <c r="AD7027" s="5">
        <v>0</v>
      </c>
      <c r="AE7027" s="5">
        <f t="shared" si="1206"/>
        <v>0</v>
      </c>
      <c r="AF7027" s="5">
        <v>0</v>
      </c>
      <c r="AG7027" s="6">
        <v>45110</v>
      </c>
      <c r="AH7027" s="5">
        <v>1</v>
      </c>
      <c r="AI7027" s="5">
        <v>0</v>
      </c>
      <c r="AJ7027" s="5">
        <v>0</v>
      </c>
      <c r="AK7027" s="5">
        <f t="shared" si="1207"/>
        <v>0</v>
      </c>
      <c r="AL7027" s="5">
        <v>0</v>
      </c>
      <c r="AM7027" s="5">
        <v>0</v>
      </c>
      <c r="AN7027" s="5">
        <f t="shared" si="1208"/>
        <v>0</v>
      </c>
      <c r="AO7027" s="5">
        <v>0</v>
      </c>
      <c r="AP7027" s="5">
        <v>0</v>
      </c>
      <c r="AQ7027" s="5">
        <f t="shared" si="1209"/>
        <v>0</v>
      </c>
      <c r="AR7027" s="5">
        <v>0</v>
      </c>
      <c r="AS7027" s="6"/>
      <c r="AT7027" s="5">
        <v>0</v>
      </c>
      <c r="AU7027" s="5">
        <v>0</v>
      </c>
      <c r="AV7027" t="str">
        <f t="shared" si="1202"/>
        <v>N</v>
      </c>
      <c r="AW7027" t="s">
        <v>60</v>
      </c>
      <c r="AX7027" t="s">
        <v>61</v>
      </c>
      <c r="AY7027" t="s">
        <v>2637</v>
      </c>
      <c r="AZ7027" t="s">
        <v>2637</v>
      </c>
      <c r="BA7027" t="str">
        <f t="shared" si="1203"/>
        <v>N</v>
      </c>
    </row>
    <row r="7028" spans="1:53">
      <c r="A7028" t="s">
        <v>436</v>
      </c>
      <c r="B7028" t="s">
        <v>54</v>
      </c>
      <c r="C7028" t="s">
        <v>89</v>
      </c>
      <c r="D7028">
        <v>2023</v>
      </c>
      <c r="F7028" t="s">
        <v>15235</v>
      </c>
      <c r="G7028" t="s">
        <v>15236</v>
      </c>
      <c r="H7028" t="s">
        <v>16176</v>
      </c>
      <c r="I7028" t="s">
        <v>16177</v>
      </c>
      <c r="J7028" t="s">
        <v>58</v>
      </c>
      <c r="K7028" t="s">
        <v>59</v>
      </c>
      <c r="L7028" s="5">
        <v>0</v>
      </c>
      <c r="M7028" s="5">
        <v>0</v>
      </c>
      <c r="N7028" s="5">
        <f t="shared" si="1199"/>
        <v>0</v>
      </c>
      <c r="O7028" s="5">
        <v>0</v>
      </c>
      <c r="P7028" s="5">
        <v>0</v>
      </c>
      <c r="Q7028" s="5">
        <f t="shared" si="1200"/>
        <v>0</v>
      </c>
      <c r="R7028" s="5">
        <v>0</v>
      </c>
      <c r="S7028" s="5">
        <v>0</v>
      </c>
      <c r="T7028" s="5">
        <f t="shared" si="1201"/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f t="shared" si="1204"/>
        <v>0</v>
      </c>
      <c r="Z7028" s="5">
        <v>0</v>
      </c>
      <c r="AA7028" s="5">
        <v>1</v>
      </c>
      <c r="AB7028" s="5">
        <f t="shared" si="1205"/>
        <v>1</v>
      </c>
      <c r="AC7028" s="5">
        <v>0</v>
      </c>
      <c r="AD7028" s="5">
        <v>0</v>
      </c>
      <c r="AE7028" s="5">
        <f t="shared" si="1206"/>
        <v>0</v>
      </c>
      <c r="AF7028" s="5">
        <v>0</v>
      </c>
      <c r="AG7028" s="6">
        <v>45033</v>
      </c>
      <c r="AH7028" s="5">
        <v>1</v>
      </c>
      <c r="AI7028" s="5">
        <v>0</v>
      </c>
      <c r="AJ7028" s="5">
        <v>0</v>
      </c>
      <c r="AK7028" s="5">
        <f t="shared" si="1207"/>
        <v>0</v>
      </c>
      <c r="AL7028" s="5">
        <v>0</v>
      </c>
      <c r="AM7028" s="5">
        <v>0</v>
      </c>
      <c r="AN7028" s="5">
        <f t="shared" si="1208"/>
        <v>0</v>
      </c>
      <c r="AO7028" s="5">
        <v>0</v>
      </c>
      <c r="AP7028" s="5">
        <v>0</v>
      </c>
      <c r="AQ7028" s="5">
        <f t="shared" si="1209"/>
        <v>0</v>
      </c>
      <c r="AR7028" s="5">
        <v>0</v>
      </c>
      <c r="AS7028" s="6"/>
      <c r="AT7028" s="5">
        <v>0</v>
      </c>
      <c r="AU7028" s="5">
        <v>0</v>
      </c>
      <c r="AV7028" t="str">
        <f t="shared" si="1202"/>
        <v>N</v>
      </c>
      <c r="AW7028" t="s">
        <v>60</v>
      </c>
      <c r="AX7028" t="s">
        <v>61</v>
      </c>
      <c r="AY7028" t="s">
        <v>2637</v>
      </c>
      <c r="AZ7028" t="s">
        <v>2637</v>
      </c>
      <c r="BA7028" t="str">
        <f t="shared" si="1203"/>
        <v>N</v>
      </c>
    </row>
    <row r="7029" spans="1:53">
      <c r="A7029" t="s">
        <v>436</v>
      </c>
      <c r="B7029" t="s">
        <v>54</v>
      </c>
      <c r="C7029" t="s">
        <v>89</v>
      </c>
      <c r="D7029">
        <v>2023</v>
      </c>
      <c r="F7029" t="s">
        <v>15818</v>
      </c>
      <c r="G7029" t="s">
        <v>15819</v>
      </c>
      <c r="H7029" t="s">
        <v>16178</v>
      </c>
      <c r="I7029" t="s">
        <v>16179</v>
      </c>
      <c r="J7029" t="s">
        <v>58</v>
      </c>
      <c r="K7029" t="s">
        <v>59</v>
      </c>
      <c r="L7029" s="5">
        <v>0</v>
      </c>
      <c r="M7029" s="5">
        <v>0</v>
      </c>
      <c r="N7029" s="5">
        <f t="shared" si="1199"/>
        <v>0</v>
      </c>
      <c r="O7029" s="5">
        <v>0</v>
      </c>
      <c r="P7029" s="5">
        <v>0</v>
      </c>
      <c r="Q7029" s="5">
        <f t="shared" si="1200"/>
        <v>0</v>
      </c>
      <c r="R7029" s="5">
        <v>0</v>
      </c>
      <c r="S7029" s="5">
        <v>0</v>
      </c>
      <c r="T7029" s="5">
        <f t="shared" si="1201"/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f t="shared" si="1204"/>
        <v>0</v>
      </c>
      <c r="Z7029" s="5">
        <v>0</v>
      </c>
      <c r="AA7029" s="5">
        <v>1</v>
      </c>
      <c r="AB7029" s="5">
        <f t="shared" si="1205"/>
        <v>1</v>
      </c>
      <c r="AC7029" s="5">
        <v>0</v>
      </c>
      <c r="AD7029" s="5">
        <v>0</v>
      </c>
      <c r="AE7029" s="5">
        <f t="shared" si="1206"/>
        <v>0</v>
      </c>
      <c r="AF7029" s="5">
        <v>0</v>
      </c>
      <c r="AG7029" s="6">
        <v>44965</v>
      </c>
      <c r="AH7029" s="5">
        <v>1</v>
      </c>
      <c r="AI7029" s="5">
        <v>0</v>
      </c>
      <c r="AJ7029" s="5">
        <v>0</v>
      </c>
      <c r="AK7029" s="5">
        <f t="shared" si="1207"/>
        <v>0</v>
      </c>
      <c r="AL7029" s="5">
        <v>0</v>
      </c>
      <c r="AM7029" s="5">
        <v>0</v>
      </c>
      <c r="AN7029" s="5">
        <f t="shared" si="1208"/>
        <v>0</v>
      </c>
      <c r="AO7029" s="5">
        <v>0</v>
      </c>
      <c r="AP7029" s="5">
        <v>0</v>
      </c>
      <c r="AQ7029" s="5">
        <f t="shared" si="1209"/>
        <v>0</v>
      </c>
      <c r="AR7029" s="5">
        <v>0</v>
      </c>
      <c r="AS7029" s="6"/>
      <c r="AT7029" s="5">
        <v>0</v>
      </c>
      <c r="AU7029" s="5">
        <v>0</v>
      </c>
      <c r="AV7029" t="str">
        <f t="shared" si="1202"/>
        <v>N</v>
      </c>
      <c r="AW7029" t="s">
        <v>60</v>
      </c>
      <c r="AX7029" t="s">
        <v>61</v>
      </c>
      <c r="AY7029" t="s">
        <v>2637</v>
      </c>
      <c r="AZ7029" t="s">
        <v>2637</v>
      </c>
      <c r="BA7029" t="str">
        <f t="shared" si="1203"/>
        <v>N</v>
      </c>
    </row>
    <row r="7030" spans="1:53">
      <c r="A7030" t="s">
        <v>436</v>
      </c>
      <c r="B7030" t="s">
        <v>54</v>
      </c>
      <c r="C7030" t="s">
        <v>89</v>
      </c>
      <c r="D7030">
        <v>2023</v>
      </c>
      <c r="F7030" t="s">
        <v>16180</v>
      </c>
      <c r="G7030" t="s">
        <v>16181</v>
      </c>
      <c r="H7030" t="s">
        <v>14852</v>
      </c>
      <c r="I7030" t="s">
        <v>16182</v>
      </c>
      <c r="J7030" t="s">
        <v>58</v>
      </c>
      <c r="K7030" t="s">
        <v>59</v>
      </c>
      <c r="L7030" s="5">
        <v>0</v>
      </c>
      <c r="M7030" s="5">
        <v>0</v>
      </c>
      <c r="N7030" s="5">
        <f t="shared" si="1199"/>
        <v>0</v>
      </c>
      <c r="O7030" s="5">
        <v>0</v>
      </c>
      <c r="P7030" s="5">
        <v>0</v>
      </c>
      <c r="Q7030" s="5">
        <f t="shared" si="1200"/>
        <v>0</v>
      </c>
      <c r="R7030" s="5">
        <v>0</v>
      </c>
      <c r="S7030" s="5">
        <v>0</v>
      </c>
      <c r="T7030" s="5">
        <f t="shared" si="1201"/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f t="shared" si="1204"/>
        <v>0</v>
      </c>
      <c r="Z7030" s="5">
        <v>0</v>
      </c>
      <c r="AA7030" s="5">
        <v>1</v>
      </c>
      <c r="AB7030" s="5">
        <f t="shared" si="1205"/>
        <v>1</v>
      </c>
      <c r="AC7030" s="5">
        <v>0</v>
      </c>
      <c r="AD7030" s="5">
        <v>0</v>
      </c>
      <c r="AE7030" s="5">
        <f t="shared" si="1206"/>
        <v>0</v>
      </c>
      <c r="AF7030" s="5">
        <v>0</v>
      </c>
      <c r="AG7030" s="6">
        <v>45141</v>
      </c>
      <c r="AH7030" s="5">
        <v>1</v>
      </c>
      <c r="AI7030" s="5">
        <v>0</v>
      </c>
      <c r="AJ7030" s="5">
        <v>0</v>
      </c>
      <c r="AK7030" s="5">
        <f t="shared" si="1207"/>
        <v>0</v>
      </c>
      <c r="AL7030" s="5">
        <v>0</v>
      </c>
      <c r="AM7030" s="5">
        <v>0</v>
      </c>
      <c r="AN7030" s="5">
        <f t="shared" si="1208"/>
        <v>0</v>
      </c>
      <c r="AO7030" s="5">
        <v>0</v>
      </c>
      <c r="AP7030" s="5">
        <v>0</v>
      </c>
      <c r="AQ7030" s="5">
        <f t="shared" si="1209"/>
        <v>0</v>
      </c>
      <c r="AR7030" s="5">
        <v>0</v>
      </c>
      <c r="AS7030" s="6"/>
      <c r="AT7030" s="5">
        <v>0</v>
      </c>
      <c r="AU7030" s="5">
        <v>0</v>
      </c>
      <c r="AV7030" t="str">
        <f t="shared" si="1202"/>
        <v>N</v>
      </c>
      <c r="AW7030" t="s">
        <v>60</v>
      </c>
      <c r="AX7030" t="s">
        <v>61</v>
      </c>
      <c r="AY7030" t="s">
        <v>2637</v>
      </c>
      <c r="AZ7030" t="s">
        <v>2637</v>
      </c>
      <c r="BA7030" t="str">
        <f t="shared" si="1203"/>
        <v>N</v>
      </c>
    </row>
    <row r="7031" spans="1:53">
      <c r="A7031" t="s">
        <v>436</v>
      </c>
      <c r="B7031" t="s">
        <v>54</v>
      </c>
      <c r="C7031" t="s">
        <v>89</v>
      </c>
      <c r="D7031">
        <v>2023</v>
      </c>
      <c r="F7031" t="s">
        <v>15644</v>
      </c>
      <c r="G7031" t="s">
        <v>15645</v>
      </c>
      <c r="H7031" t="s">
        <v>16183</v>
      </c>
      <c r="I7031" t="s">
        <v>16184</v>
      </c>
      <c r="J7031" t="s">
        <v>58</v>
      </c>
      <c r="K7031" t="s">
        <v>59</v>
      </c>
      <c r="L7031" s="5">
        <v>0</v>
      </c>
      <c r="M7031" s="5">
        <v>0</v>
      </c>
      <c r="N7031" s="5">
        <f t="shared" si="1199"/>
        <v>0</v>
      </c>
      <c r="O7031" s="5">
        <v>0</v>
      </c>
      <c r="P7031" s="5">
        <v>0</v>
      </c>
      <c r="Q7031" s="5">
        <f t="shared" si="1200"/>
        <v>0</v>
      </c>
      <c r="R7031" s="5">
        <v>0</v>
      </c>
      <c r="S7031" s="5">
        <v>0</v>
      </c>
      <c r="T7031" s="5">
        <f t="shared" si="1201"/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f t="shared" si="1204"/>
        <v>0</v>
      </c>
      <c r="Z7031" s="5">
        <v>0</v>
      </c>
      <c r="AA7031" s="5">
        <v>1</v>
      </c>
      <c r="AB7031" s="5">
        <f t="shared" si="1205"/>
        <v>1</v>
      </c>
      <c r="AC7031" s="5">
        <v>0</v>
      </c>
      <c r="AD7031" s="5">
        <v>0</v>
      </c>
      <c r="AE7031" s="5">
        <f t="shared" si="1206"/>
        <v>0</v>
      </c>
      <c r="AF7031" s="5">
        <v>0</v>
      </c>
      <c r="AG7031" s="6">
        <v>45035</v>
      </c>
      <c r="AH7031" s="5">
        <v>1</v>
      </c>
      <c r="AI7031" s="5">
        <v>0</v>
      </c>
      <c r="AJ7031" s="5">
        <v>0</v>
      </c>
      <c r="AK7031" s="5">
        <f t="shared" si="1207"/>
        <v>0</v>
      </c>
      <c r="AL7031" s="5">
        <v>0</v>
      </c>
      <c r="AM7031" s="5">
        <v>0</v>
      </c>
      <c r="AN7031" s="5">
        <f t="shared" si="1208"/>
        <v>0</v>
      </c>
      <c r="AO7031" s="5">
        <v>0</v>
      </c>
      <c r="AP7031" s="5">
        <v>0</v>
      </c>
      <c r="AQ7031" s="5">
        <f t="shared" si="1209"/>
        <v>0</v>
      </c>
      <c r="AR7031" s="5">
        <v>0</v>
      </c>
      <c r="AS7031" s="6"/>
      <c r="AT7031" s="5">
        <v>0</v>
      </c>
      <c r="AU7031" s="5">
        <v>0</v>
      </c>
      <c r="AV7031" t="str">
        <f t="shared" si="1202"/>
        <v>N</v>
      </c>
      <c r="AW7031" t="s">
        <v>60</v>
      </c>
      <c r="AX7031" t="s">
        <v>61</v>
      </c>
      <c r="AY7031" t="s">
        <v>2637</v>
      </c>
      <c r="AZ7031" t="s">
        <v>2637</v>
      </c>
      <c r="BA7031" t="str">
        <f t="shared" si="1203"/>
        <v>N</v>
      </c>
    </row>
    <row r="7032" spans="1:53">
      <c r="A7032" t="s">
        <v>436</v>
      </c>
      <c r="B7032" t="s">
        <v>54</v>
      </c>
      <c r="C7032" t="s">
        <v>89</v>
      </c>
      <c r="D7032">
        <v>2023</v>
      </c>
      <c r="F7032" t="s">
        <v>16185</v>
      </c>
      <c r="G7032" t="s">
        <v>16186</v>
      </c>
      <c r="H7032" t="s">
        <v>16187</v>
      </c>
      <c r="I7032" t="s">
        <v>16188</v>
      </c>
      <c r="J7032" t="s">
        <v>58</v>
      </c>
      <c r="K7032" t="s">
        <v>59</v>
      </c>
      <c r="L7032" s="5">
        <v>0</v>
      </c>
      <c r="M7032" s="5">
        <v>0</v>
      </c>
      <c r="N7032" s="5">
        <f t="shared" si="1199"/>
        <v>0</v>
      </c>
      <c r="O7032" s="5">
        <v>0</v>
      </c>
      <c r="P7032" s="5">
        <v>0</v>
      </c>
      <c r="Q7032" s="5">
        <f t="shared" si="1200"/>
        <v>0</v>
      </c>
      <c r="R7032" s="5">
        <v>0</v>
      </c>
      <c r="S7032" s="5">
        <v>0</v>
      </c>
      <c r="T7032" s="5">
        <f t="shared" si="1201"/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f t="shared" si="1204"/>
        <v>0</v>
      </c>
      <c r="Z7032" s="5">
        <v>0</v>
      </c>
      <c r="AA7032" s="5">
        <v>1</v>
      </c>
      <c r="AB7032" s="5">
        <f t="shared" si="1205"/>
        <v>1</v>
      </c>
      <c r="AC7032" s="5">
        <v>0</v>
      </c>
      <c r="AD7032" s="5">
        <v>0</v>
      </c>
      <c r="AE7032" s="5">
        <f t="shared" si="1206"/>
        <v>0</v>
      </c>
      <c r="AF7032" s="5">
        <v>0</v>
      </c>
      <c r="AG7032" s="6">
        <v>44943</v>
      </c>
      <c r="AH7032" s="5">
        <v>1</v>
      </c>
      <c r="AI7032" s="5">
        <v>0</v>
      </c>
      <c r="AJ7032" s="5">
        <v>0</v>
      </c>
      <c r="AK7032" s="5">
        <f t="shared" si="1207"/>
        <v>0</v>
      </c>
      <c r="AL7032" s="5">
        <v>0</v>
      </c>
      <c r="AM7032" s="5">
        <v>0</v>
      </c>
      <c r="AN7032" s="5">
        <f t="shared" si="1208"/>
        <v>0</v>
      </c>
      <c r="AO7032" s="5">
        <v>0</v>
      </c>
      <c r="AP7032" s="5">
        <v>0</v>
      </c>
      <c r="AQ7032" s="5">
        <f t="shared" si="1209"/>
        <v>0</v>
      </c>
      <c r="AR7032" s="5">
        <v>0</v>
      </c>
      <c r="AS7032" s="6"/>
      <c r="AT7032" s="5">
        <v>0</v>
      </c>
      <c r="AU7032" s="5">
        <v>0</v>
      </c>
      <c r="AV7032" t="str">
        <f t="shared" si="1202"/>
        <v>N</v>
      </c>
      <c r="AW7032" t="s">
        <v>60</v>
      </c>
      <c r="AX7032" t="s">
        <v>61</v>
      </c>
      <c r="AY7032" t="s">
        <v>2637</v>
      </c>
      <c r="AZ7032" t="s">
        <v>2637</v>
      </c>
      <c r="BA7032" t="str">
        <f t="shared" si="1203"/>
        <v>N</v>
      </c>
    </row>
    <row r="7033" spans="1:53">
      <c r="A7033" t="s">
        <v>436</v>
      </c>
      <c r="B7033" t="s">
        <v>54</v>
      </c>
      <c r="C7033" t="s">
        <v>89</v>
      </c>
      <c r="D7033">
        <v>2023</v>
      </c>
      <c r="F7033" t="s">
        <v>16189</v>
      </c>
      <c r="G7033" t="s">
        <v>16190</v>
      </c>
      <c r="H7033" t="s">
        <v>16191</v>
      </c>
      <c r="I7033" t="s">
        <v>16192</v>
      </c>
      <c r="J7033" t="s">
        <v>58</v>
      </c>
      <c r="K7033" t="s">
        <v>59</v>
      </c>
      <c r="L7033" s="5">
        <v>0</v>
      </c>
      <c r="M7033" s="5">
        <v>0</v>
      </c>
      <c r="N7033" s="5">
        <f t="shared" si="1199"/>
        <v>0</v>
      </c>
      <c r="O7033" s="5">
        <v>0</v>
      </c>
      <c r="P7033" s="5">
        <v>0</v>
      </c>
      <c r="Q7033" s="5">
        <f t="shared" si="1200"/>
        <v>0</v>
      </c>
      <c r="R7033" s="5">
        <v>0</v>
      </c>
      <c r="S7033" s="5">
        <v>0</v>
      </c>
      <c r="T7033" s="5">
        <f t="shared" si="1201"/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f t="shared" si="1204"/>
        <v>0</v>
      </c>
      <c r="Z7033" s="5">
        <v>0</v>
      </c>
      <c r="AA7033" s="5">
        <v>1</v>
      </c>
      <c r="AB7033" s="5">
        <f t="shared" si="1205"/>
        <v>1</v>
      </c>
      <c r="AC7033" s="5">
        <v>0</v>
      </c>
      <c r="AD7033" s="5">
        <v>0</v>
      </c>
      <c r="AE7033" s="5">
        <f t="shared" si="1206"/>
        <v>0</v>
      </c>
      <c r="AF7033" s="5">
        <v>0</v>
      </c>
      <c r="AG7033" s="6">
        <v>45034</v>
      </c>
      <c r="AH7033" s="5">
        <v>1</v>
      </c>
      <c r="AI7033" s="5">
        <v>0</v>
      </c>
      <c r="AJ7033" s="5">
        <v>0</v>
      </c>
      <c r="AK7033" s="5">
        <f t="shared" si="1207"/>
        <v>0</v>
      </c>
      <c r="AL7033" s="5">
        <v>0</v>
      </c>
      <c r="AM7033" s="5">
        <v>0</v>
      </c>
      <c r="AN7033" s="5">
        <f t="shared" si="1208"/>
        <v>0</v>
      </c>
      <c r="AO7033" s="5">
        <v>0</v>
      </c>
      <c r="AP7033" s="5">
        <v>0</v>
      </c>
      <c r="AQ7033" s="5">
        <f t="shared" si="1209"/>
        <v>0</v>
      </c>
      <c r="AR7033" s="5">
        <v>0</v>
      </c>
      <c r="AS7033" s="6"/>
      <c r="AT7033" s="5">
        <v>0</v>
      </c>
      <c r="AU7033" s="5">
        <v>0</v>
      </c>
      <c r="AV7033" t="str">
        <f t="shared" si="1202"/>
        <v>N</v>
      </c>
      <c r="AW7033" t="s">
        <v>60</v>
      </c>
      <c r="AX7033" t="s">
        <v>61</v>
      </c>
      <c r="AY7033" t="s">
        <v>2637</v>
      </c>
      <c r="AZ7033" t="s">
        <v>2637</v>
      </c>
      <c r="BA7033" t="str">
        <f t="shared" si="1203"/>
        <v>N</v>
      </c>
    </row>
    <row r="7034" spans="1:53">
      <c r="A7034" t="s">
        <v>436</v>
      </c>
      <c r="B7034" t="s">
        <v>54</v>
      </c>
      <c r="C7034" t="s">
        <v>89</v>
      </c>
      <c r="D7034">
        <v>2023</v>
      </c>
      <c r="F7034" t="s">
        <v>16193</v>
      </c>
      <c r="G7034" t="s">
        <v>16194</v>
      </c>
      <c r="H7034" t="s">
        <v>16195</v>
      </c>
      <c r="I7034" t="s">
        <v>16196</v>
      </c>
      <c r="J7034" t="s">
        <v>58</v>
      </c>
      <c r="K7034" t="s">
        <v>59</v>
      </c>
      <c r="L7034" s="5">
        <v>0</v>
      </c>
      <c r="M7034" s="5">
        <v>0</v>
      </c>
      <c r="N7034" s="5">
        <f t="shared" si="1199"/>
        <v>0</v>
      </c>
      <c r="O7034" s="5">
        <v>0</v>
      </c>
      <c r="P7034" s="5">
        <v>0</v>
      </c>
      <c r="Q7034" s="5">
        <f t="shared" si="1200"/>
        <v>0</v>
      </c>
      <c r="R7034" s="5">
        <v>0</v>
      </c>
      <c r="S7034" s="5">
        <v>0</v>
      </c>
      <c r="T7034" s="5">
        <f t="shared" si="1201"/>
        <v>0</v>
      </c>
      <c r="U7034" s="5">
        <v>0</v>
      </c>
      <c r="V7034" s="5">
        <v>0</v>
      </c>
      <c r="W7034" s="5">
        <v>0</v>
      </c>
      <c r="X7034" s="5">
        <v>0</v>
      </c>
      <c r="Y7034" s="5">
        <f t="shared" si="1204"/>
        <v>0</v>
      </c>
      <c r="Z7034" s="5">
        <v>0</v>
      </c>
      <c r="AA7034" s="5">
        <v>1</v>
      </c>
      <c r="AB7034" s="5">
        <f t="shared" si="1205"/>
        <v>1</v>
      </c>
      <c r="AC7034" s="5">
        <v>0</v>
      </c>
      <c r="AD7034" s="5">
        <v>0</v>
      </c>
      <c r="AE7034" s="5">
        <f t="shared" si="1206"/>
        <v>0</v>
      </c>
      <c r="AF7034" s="5">
        <v>0</v>
      </c>
      <c r="AG7034" s="6">
        <v>44992</v>
      </c>
      <c r="AH7034" s="5">
        <v>1</v>
      </c>
      <c r="AI7034" s="5">
        <v>0</v>
      </c>
      <c r="AJ7034" s="5">
        <v>0</v>
      </c>
      <c r="AK7034" s="5">
        <f t="shared" si="1207"/>
        <v>0</v>
      </c>
      <c r="AL7034" s="5">
        <v>0</v>
      </c>
      <c r="AM7034" s="5">
        <v>0</v>
      </c>
      <c r="AN7034" s="5">
        <f t="shared" si="1208"/>
        <v>0</v>
      </c>
      <c r="AO7034" s="5">
        <v>0</v>
      </c>
      <c r="AP7034" s="5">
        <v>0</v>
      </c>
      <c r="AQ7034" s="5">
        <f t="shared" si="1209"/>
        <v>0</v>
      </c>
      <c r="AR7034" s="5">
        <v>0</v>
      </c>
      <c r="AS7034" s="6"/>
      <c r="AT7034" s="5">
        <v>0</v>
      </c>
      <c r="AU7034" s="5">
        <v>0</v>
      </c>
      <c r="AV7034" t="str">
        <f t="shared" si="1202"/>
        <v>N</v>
      </c>
      <c r="AW7034" t="s">
        <v>60</v>
      </c>
      <c r="AX7034" t="s">
        <v>61</v>
      </c>
      <c r="AY7034" t="s">
        <v>2637</v>
      </c>
      <c r="AZ7034" t="s">
        <v>2637</v>
      </c>
      <c r="BA7034" t="str">
        <f t="shared" si="1203"/>
        <v>N</v>
      </c>
    </row>
    <row r="7035" spans="1:53">
      <c r="A7035" t="s">
        <v>436</v>
      </c>
      <c r="B7035" t="s">
        <v>54</v>
      </c>
      <c r="C7035" t="s">
        <v>89</v>
      </c>
      <c r="D7035">
        <v>2023</v>
      </c>
      <c r="F7035" t="s">
        <v>15841</v>
      </c>
      <c r="G7035" t="s">
        <v>15842</v>
      </c>
      <c r="H7035" t="s">
        <v>16197</v>
      </c>
      <c r="I7035" t="s">
        <v>16198</v>
      </c>
      <c r="J7035" t="s">
        <v>58</v>
      </c>
      <c r="K7035" t="s">
        <v>59</v>
      </c>
      <c r="L7035" s="5">
        <v>0</v>
      </c>
      <c r="M7035" s="5">
        <v>0</v>
      </c>
      <c r="N7035" s="5">
        <f t="shared" si="1199"/>
        <v>0</v>
      </c>
      <c r="O7035" s="5">
        <v>0</v>
      </c>
      <c r="P7035" s="5">
        <v>0</v>
      </c>
      <c r="Q7035" s="5">
        <f t="shared" si="1200"/>
        <v>0</v>
      </c>
      <c r="R7035" s="5">
        <v>0</v>
      </c>
      <c r="S7035" s="5">
        <v>0</v>
      </c>
      <c r="T7035" s="5">
        <f t="shared" si="1201"/>
        <v>0</v>
      </c>
      <c r="U7035" s="5">
        <v>0</v>
      </c>
      <c r="V7035" s="5">
        <v>0</v>
      </c>
      <c r="W7035" s="5">
        <v>0</v>
      </c>
      <c r="X7035" s="5">
        <v>0</v>
      </c>
      <c r="Y7035" s="5">
        <f t="shared" si="1204"/>
        <v>0</v>
      </c>
      <c r="Z7035" s="5">
        <v>0</v>
      </c>
      <c r="AA7035" s="5">
        <v>1</v>
      </c>
      <c r="AB7035" s="5">
        <f t="shared" si="1205"/>
        <v>1</v>
      </c>
      <c r="AC7035" s="5">
        <v>0</v>
      </c>
      <c r="AD7035" s="5">
        <v>0</v>
      </c>
      <c r="AE7035" s="5">
        <f t="shared" si="1206"/>
        <v>0</v>
      </c>
      <c r="AF7035" s="5">
        <v>0</v>
      </c>
      <c r="AG7035" s="6">
        <v>45047</v>
      </c>
      <c r="AH7035" s="5">
        <v>1</v>
      </c>
      <c r="AI7035" s="5">
        <v>0</v>
      </c>
      <c r="AJ7035" s="5">
        <v>0</v>
      </c>
      <c r="AK7035" s="5">
        <f t="shared" si="1207"/>
        <v>0</v>
      </c>
      <c r="AL7035" s="5">
        <v>0</v>
      </c>
      <c r="AM7035" s="5">
        <v>0</v>
      </c>
      <c r="AN7035" s="5">
        <f t="shared" si="1208"/>
        <v>0</v>
      </c>
      <c r="AO7035" s="5">
        <v>0</v>
      </c>
      <c r="AP7035" s="5">
        <v>0</v>
      </c>
      <c r="AQ7035" s="5">
        <f t="shared" si="1209"/>
        <v>0</v>
      </c>
      <c r="AR7035" s="5">
        <v>0</v>
      </c>
      <c r="AS7035" s="6"/>
      <c r="AT7035" s="5">
        <v>0</v>
      </c>
      <c r="AU7035" s="5">
        <v>0</v>
      </c>
      <c r="AV7035" t="str">
        <f t="shared" si="1202"/>
        <v>N</v>
      </c>
      <c r="AW7035" t="s">
        <v>60</v>
      </c>
      <c r="AX7035" t="s">
        <v>61</v>
      </c>
      <c r="AY7035" t="s">
        <v>2637</v>
      </c>
      <c r="AZ7035" t="s">
        <v>2637</v>
      </c>
      <c r="BA7035" t="str">
        <f t="shared" si="1203"/>
        <v>N</v>
      </c>
    </row>
    <row r="7036" spans="1:53">
      <c r="A7036" t="s">
        <v>436</v>
      </c>
      <c r="B7036" t="s">
        <v>54</v>
      </c>
      <c r="C7036" t="s">
        <v>89</v>
      </c>
      <c r="D7036">
        <v>2023</v>
      </c>
      <c r="F7036" t="s">
        <v>15464</v>
      </c>
      <c r="G7036" t="s">
        <v>15465</v>
      </c>
      <c r="H7036" t="s">
        <v>16199</v>
      </c>
      <c r="I7036" t="s">
        <v>16200</v>
      </c>
      <c r="J7036" t="s">
        <v>58</v>
      </c>
      <c r="K7036" t="s">
        <v>59</v>
      </c>
      <c r="L7036" s="5">
        <v>0</v>
      </c>
      <c r="M7036" s="5">
        <v>0</v>
      </c>
      <c r="N7036" s="5">
        <f t="shared" si="1199"/>
        <v>0</v>
      </c>
      <c r="O7036" s="5">
        <v>0</v>
      </c>
      <c r="P7036" s="5">
        <v>0</v>
      </c>
      <c r="Q7036" s="5">
        <f t="shared" si="1200"/>
        <v>0</v>
      </c>
      <c r="R7036" s="5">
        <v>0</v>
      </c>
      <c r="S7036" s="5">
        <v>0</v>
      </c>
      <c r="T7036" s="5">
        <f t="shared" si="1201"/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f t="shared" si="1204"/>
        <v>0</v>
      </c>
      <c r="Z7036" s="5">
        <v>0</v>
      </c>
      <c r="AA7036" s="5">
        <v>1</v>
      </c>
      <c r="AB7036" s="5">
        <f t="shared" si="1205"/>
        <v>1</v>
      </c>
      <c r="AC7036" s="5">
        <v>0</v>
      </c>
      <c r="AD7036" s="5">
        <v>0</v>
      </c>
      <c r="AE7036" s="5">
        <f t="shared" si="1206"/>
        <v>0</v>
      </c>
      <c r="AF7036" s="5">
        <v>0</v>
      </c>
      <c r="AG7036" s="6">
        <v>45061</v>
      </c>
      <c r="AH7036" s="5">
        <v>1</v>
      </c>
      <c r="AI7036" s="5">
        <v>0</v>
      </c>
      <c r="AJ7036" s="5">
        <v>0</v>
      </c>
      <c r="AK7036" s="5">
        <f t="shared" si="1207"/>
        <v>0</v>
      </c>
      <c r="AL7036" s="5">
        <v>0</v>
      </c>
      <c r="AM7036" s="5">
        <v>0</v>
      </c>
      <c r="AN7036" s="5">
        <f t="shared" si="1208"/>
        <v>0</v>
      </c>
      <c r="AO7036" s="5">
        <v>0</v>
      </c>
      <c r="AP7036" s="5">
        <v>0</v>
      </c>
      <c r="AQ7036" s="5">
        <f t="shared" si="1209"/>
        <v>0</v>
      </c>
      <c r="AR7036" s="5">
        <v>0</v>
      </c>
      <c r="AS7036" s="6"/>
      <c r="AT7036" s="5">
        <v>0</v>
      </c>
      <c r="AU7036" s="5">
        <v>0</v>
      </c>
      <c r="AV7036" t="str">
        <f t="shared" si="1202"/>
        <v>N</v>
      </c>
      <c r="AW7036" t="s">
        <v>60</v>
      </c>
      <c r="AX7036" t="s">
        <v>61</v>
      </c>
      <c r="AY7036" t="s">
        <v>2637</v>
      </c>
      <c r="AZ7036" t="s">
        <v>2637</v>
      </c>
      <c r="BA7036" t="str">
        <f t="shared" si="1203"/>
        <v>N</v>
      </c>
    </row>
    <row r="7037" spans="1:53">
      <c r="A7037" t="s">
        <v>436</v>
      </c>
      <c r="B7037" t="s">
        <v>54</v>
      </c>
      <c r="C7037" t="s">
        <v>89</v>
      </c>
      <c r="D7037">
        <v>2023</v>
      </c>
      <c r="F7037" t="s">
        <v>16201</v>
      </c>
      <c r="G7037" t="s">
        <v>16202</v>
      </c>
      <c r="H7037" t="s">
        <v>16203</v>
      </c>
      <c r="I7037" t="s">
        <v>16204</v>
      </c>
      <c r="J7037" t="s">
        <v>58</v>
      </c>
      <c r="K7037" t="s">
        <v>59</v>
      </c>
      <c r="L7037" s="5">
        <v>0</v>
      </c>
      <c r="M7037" s="5">
        <v>0</v>
      </c>
      <c r="N7037" s="5">
        <f t="shared" si="1199"/>
        <v>0</v>
      </c>
      <c r="O7037" s="5">
        <v>0</v>
      </c>
      <c r="P7037" s="5">
        <v>0</v>
      </c>
      <c r="Q7037" s="5">
        <f t="shared" si="1200"/>
        <v>0</v>
      </c>
      <c r="R7037" s="5">
        <v>0</v>
      </c>
      <c r="S7037" s="5">
        <v>0</v>
      </c>
      <c r="T7037" s="5">
        <f t="shared" si="1201"/>
        <v>0</v>
      </c>
      <c r="U7037" s="5">
        <v>0</v>
      </c>
      <c r="V7037" s="5">
        <v>0</v>
      </c>
      <c r="W7037" s="5">
        <v>0</v>
      </c>
      <c r="X7037" s="5">
        <v>0</v>
      </c>
      <c r="Y7037" s="5">
        <f t="shared" si="1204"/>
        <v>0</v>
      </c>
      <c r="Z7037" s="5">
        <v>0</v>
      </c>
      <c r="AA7037" s="5">
        <v>1</v>
      </c>
      <c r="AB7037" s="5">
        <f t="shared" si="1205"/>
        <v>1</v>
      </c>
      <c r="AC7037" s="5">
        <v>0</v>
      </c>
      <c r="AD7037" s="5">
        <v>0</v>
      </c>
      <c r="AE7037" s="5">
        <f t="shared" si="1206"/>
        <v>0</v>
      </c>
      <c r="AF7037" s="5">
        <v>0</v>
      </c>
      <c r="AG7037" s="6">
        <v>45007</v>
      </c>
      <c r="AH7037" s="5">
        <v>1</v>
      </c>
      <c r="AI7037" s="5">
        <v>0</v>
      </c>
      <c r="AJ7037" s="5">
        <v>0</v>
      </c>
      <c r="AK7037" s="5">
        <f t="shared" si="1207"/>
        <v>0</v>
      </c>
      <c r="AL7037" s="5">
        <v>0</v>
      </c>
      <c r="AM7037" s="5">
        <v>0</v>
      </c>
      <c r="AN7037" s="5">
        <f t="shared" si="1208"/>
        <v>0</v>
      </c>
      <c r="AO7037" s="5">
        <v>0</v>
      </c>
      <c r="AP7037" s="5">
        <v>0</v>
      </c>
      <c r="AQ7037" s="5">
        <f t="shared" si="1209"/>
        <v>0</v>
      </c>
      <c r="AR7037" s="5">
        <v>0</v>
      </c>
      <c r="AS7037" s="6"/>
      <c r="AT7037" s="5">
        <v>0</v>
      </c>
      <c r="AU7037" s="5">
        <v>0</v>
      </c>
      <c r="AV7037" t="str">
        <f t="shared" si="1202"/>
        <v>N</v>
      </c>
      <c r="AW7037" t="s">
        <v>60</v>
      </c>
      <c r="AX7037" t="s">
        <v>61</v>
      </c>
      <c r="AY7037" t="s">
        <v>2637</v>
      </c>
      <c r="AZ7037" t="s">
        <v>2637</v>
      </c>
      <c r="BA7037" t="str">
        <f t="shared" si="1203"/>
        <v>N</v>
      </c>
    </row>
    <row r="7038" spans="1:53">
      <c r="A7038" t="s">
        <v>436</v>
      </c>
      <c r="B7038" t="s">
        <v>54</v>
      </c>
      <c r="C7038" t="s">
        <v>89</v>
      </c>
      <c r="D7038">
        <v>2023</v>
      </c>
      <c r="F7038" t="s">
        <v>16205</v>
      </c>
      <c r="G7038" t="s">
        <v>16206</v>
      </c>
      <c r="H7038" t="s">
        <v>12784</v>
      </c>
      <c r="I7038" t="s">
        <v>16207</v>
      </c>
      <c r="J7038" t="s">
        <v>58</v>
      </c>
      <c r="K7038" t="s">
        <v>59</v>
      </c>
      <c r="L7038" s="5">
        <v>0</v>
      </c>
      <c r="M7038" s="5">
        <v>0</v>
      </c>
      <c r="N7038" s="5">
        <f t="shared" si="1199"/>
        <v>0</v>
      </c>
      <c r="O7038" s="5">
        <v>0</v>
      </c>
      <c r="P7038" s="5">
        <v>0</v>
      </c>
      <c r="Q7038" s="5">
        <f t="shared" si="1200"/>
        <v>0</v>
      </c>
      <c r="R7038" s="5">
        <v>0</v>
      </c>
      <c r="S7038" s="5">
        <v>0</v>
      </c>
      <c r="T7038" s="5">
        <f t="shared" si="1201"/>
        <v>0</v>
      </c>
      <c r="U7038" s="5">
        <v>0</v>
      </c>
      <c r="V7038" s="5">
        <v>0</v>
      </c>
      <c r="W7038" s="5">
        <v>0</v>
      </c>
      <c r="X7038" s="5">
        <v>0</v>
      </c>
      <c r="Y7038" s="5">
        <f t="shared" si="1204"/>
        <v>0</v>
      </c>
      <c r="Z7038" s="5">
        <v>0</v>
      </c>
      <c r="AA7038" s="5">
        <v>1</v>
      </c>
      <c r="AB7038" s="5">
        <f t="shared" si="1205"/>
        <v>1</v>
      </c>
      <c r="AC7038" s="5">
        <v>0</v>
      </c>
      <c r="AD7038" s="5">
        <v>0</v>
      </c>
      <c r="AE7038" s="5">
        <f t="shared" si="1206"/>
        <v>0</v>
      </c>
      <c r="AF7038" s="5">
        <v>0</v>
      </c>
      <c r="AG7038" s="6">
        <v>45180</v>
      </c>
      <c r="AH7038" s="5">
        <v>1</v>
      </c>
      <c r="AI7038" s="5">
        <v>0</v>
      </c>
      <c r="AJ7038" s="5">
        <v>0</v>
      </c>
      <c r="AK7038" s="5">
        <f t="shared" si="1207"/>
        <v>0</v>
      </c>
      <c r="AL7038" s="5">
        <v>0</v>
      </c>
      <c r="AM7038" s="5">
        <v>0</v>
      </c>
      <c r="AN7038" s="5">
        <f t="shared" si="1208"/>
        <v>0</v>
      </c>
      <c r="AO7038" s="5">
        <v>0</v>
      </c>
      <c r="AP7038" s="5">
        <v>0</v>
      </c>
      <c r="AQ7038" s="5">
        <f t="shared" si="1209"/>
        <v>0</v>
      </c>
      <c r="AR7038" s="5">
        <v>0</v>
      </c>
      <c r="AS7038" s="6"/>
      <c r="AT7038" s="5">
        <v>0</v>
      </c>
      <c r="AU7038" s="5">
        <v>0</v>
      </c>
      <c r="AV7038" t="str">
        <f t="shared" si="1202"/>
        <v>N</v>
      </c>
      <c r="AW7038" t="s">
        <v>60</v>
      </c>
      <c r="AX7038" t="s">
        <v>61</v>
      </c>
      <c r="AY7038" t="s">
        <v>2637</v>
      </c>
      <c r="AZ7038" t="s">
        <v>2637</v>
      </c>
      <c r="BA7038" t="str">
        <f t="shared" si="1203"/>
        <v>N</v>
      </c>
    </row>
    <row r="7039" spans="1:53">
      <c r="A7039" t="s">
        <v>436</v>
      </c>
      <c r="B7039" t="s">
        <v>54</v>
      </c>
      <c r="C7039" t="s">
        <v>89</v>
      </c>
      <c r="D7039">
        <v>2023</v>
      </c>
      <c r="F7039" t="s">
        <v>15282</v>
      </c>
      <c r="G7039" t="s">
        <v>15283</v>
      </c>
      <c r="H7039" t="s">
        <v>16208</v>
      </c>
      <c r="I7039" t="s">
        <v>16209</v>
      </c>
      <c r="J7039" t="s">
        <v>58</v>
      </c>
      <c r="K7039" t="s">
        <v>59</v>
      </c>
      <c r="L7039" s="5">
        <v>0</v>
      </c>
      <c r="M7039" s="5">
        <v>0</v>
      </c>
      <c r="N7039" s="5">
        <f t="shared" si="1199"/>
        <v>0</v>
      </c>
      <c r="O7039" s="5">
        <v>0</v>
      </c>
      <c r="P7039" s="5">
        <v>0</v>
      </c>
      <c r="Q7039" s="5">
        <f t="shared" si="1200"/>
        <v>0</v>
      </c>
      <c r="R7039" s="5">
        <v>0</v>
      </c>
      <c r="S7039" s="5">
        <v>0</v>
      </c>
      <c r="T7039" s="5">
        <f t="shared" si="1201"/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f t="shared" si="1204"/>
        <v>0</v>
      </c>
      <c r="Z7039" s="5">
        <v>0</v>
      </c>
      <c r="AA7039" s="5">
        <v>1</v>
      </c>
      <c r="AB7039" s="5">
        <f t="shared" si="1205"/>
        <v>1</v>
      </c>
      <c r="AC7039" s="5">
        <v>0</v>
      </c>
      <c r="AD7039" s="5">
        <v>0</v>
      </c>
      <c r="AE7039" s="5">
        <f t="shared" si="1206"/>
        <v>0</v>
      </c>
      <c r="AF7039" s="5">
        <v>0</v>
      </c>
      <c r="AG7039" s="6">
        <v>45141</v>
      </c>
      <c r="AH7039" s="5">
        <v>1</v>
      </c>
      <c r="AI7039" s="5">
        <v>0</v>
      </c>
      <c r="AJ7039" s="5">
        <v>0</v>
      </c>
      <c r="AK7039" s="5">
        <f t="shared" si="1207"/>
        <v>0</v>
      </c>
      <c r="AL7039" s="5">
        <v>0</v>
      </c>
      <c r="AM7039" s="5">
        <v>0</v>
      </c>
      <c r="AN7039" s="5">
        <f t="shared" si="1208"/>
        <v>0</v>
      </c>
      <c r="AO7039" s="5">
        <v>0</v>
      </c>
      <c r="AP7039" s="5">
        <v>0</v>
      </c>
      <c r="AQ7039" s="5">
        <f t="shared" si="1209"/>
        <v>0</v>
      </c>
      <c r="AR7039" s="5">
        <v>0</v>
      </c>
      <c r="AS7039" s="6"/>
      <c r="AT7039" s="5">
        <v>0</v>
      </c>
      <c r="AU7039" s="5">
        <v>0</v>
      </c>
      <c r="AV7039" t="str">
        <f t="shared" si="1202"/>
        <v>N</v>
      </c>
      <c r="AW7039" t="s">
        <v>60</v>
      </c>
      <c r="AX7039" t="s">
        <v>61</v>
      </c>
      <c r="AY7039" t="s">
        <v>2637</v>
      </c>
      <c r="AZ7039" t="s">
        <v>2637</v>
      </c>
      <c r="BA7039" t="str">
        <f t="shared" si="1203"/>
        <v>N</v>
      </c>
    </row>
    <row r="7040" spans="1:53">
      <c r="A7040" t="s">
        <v>436</v>
      </c>
      <c r="B7040" t="s">
        <v>54</v>
      </c>
      <c r="C7040" t="s">
        <v>89</v>
      </c>
      <c r="D7040">
        <v>2023</v>
      </c>
      <c r="F7040" t="s">
        <v>16210</v>
      </c>
      <c r="G7040" t="s">
        <v>16211</v>
      </c>
      <c r="H7040" t="s">
        <v>15173</v>
      </c>
      <c r="I7040" t="s">
        <v>16212</v>
      </c>
      <c r="J7040" t="s">
        <v>58</v>
      </c>
      <c r="K7040" t="s">
        <v>59</v>
      </c>
      <c r="L7040" s="5">
        <v>0</v>
      </c>
      <c r="M7040" s="5">
        <v>0</v>
      </c>
      <c r="N7040" s="5">
        <f t="shared" si="1199"/>
        <v>0</v>
      </c>
      <c r="O7040" s="5">
        <v>0</v>
      </c>
      <c r="P7040" s="5">
        <v>0</v>
      </c>
      <c r="Q7040" s="5">
        <f t="shared" si="1200"/>
        <v>0</v>
      </c>
      <c r="R7040" s="5">
        <v>0</v>
      </c>
      <c r="S7040" s="5">
        <v>0</v>
      </c>
      <c r="T7040" s="5">
        <f t="shared" si="1201"/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f t="shared" si="1204"/>
        <v>0</v>
      </c>
      <c r="Z7040" s="5">
        <v>0</v>
      </c>
      <c r="AA7040" s="5">
        <v>1</v>
      </c>
      <c r="AB7040" s="5">
        <f t="shared" si="1205"/>
        <v>1</v>
      </c>
      <c r="AC7040" s="5">
        <v>0</v>
      </c>
      <c r="AD7040" s="5">
        <v>0</v>
      </c>
      <c r="AE7040" s="5">
        <f t="shared" si="1206"/>
        <v>0</v>
      </c>
      <c r="AF7040" s="5">
        <v>0</v>
      </c>
      <c r="AG7040" s="6">
        <v>45125</v>
      </c>
      <c r="AH7040" s="5">
        <v>1</v>
      </c>
      <c r="AI7040" s="5">
        <v>0</v>
      </c>
      <c r="AJ7040" s="5">
        <v>0</v>
      </c>
      <c r="AK7040" s="5">
        <f t="shared" si="1207"/>
        <v>0</v>
      </c>
      <c r="AL7040" s="5">
        <v>0</v>
      </c>
      <c r="AM7040" s="5">
        <v>0</v>
      </c>
      <c r="AN7040" s="5">
        <f t="shared" si="1208"/>
        <v>0</v>
      </c>
      <c r="AO7040" s="5">
        <v>0</v>
      </c>
      <c r="AP7040" s="5">
        <v>0</v>
      </c>
      <c r="AQ7040" s="5">
        <f t="shared" si="1209"/>
        <v>0</v>
      </c>
      <c r="AR7040" s="5">
        <v>0</v>
      </c>
      <c r="AS7040" s="6"/>
      <c r="AT7040" s="5">
        <v>0</v>
      </c>
      <c r="AU7040" s="5">
        <v>0</v>
      </c>
      <c r="AV7040" t="str">
        <f t="shared" si="1202"/>
        <v>N</v>
      </c>
      <c r="AW7040" t="s">
        <v>60</v>
      </c>
      <c r="AX7040" t="s">
        <v>61</v>
      </c>
      <c r="AY7040" t="s">
        <v>2637</v>
      </c>
      <c r="AZ7040" t="s">
        <v>2637</v>
      </c>
      <c r="BA7040" t="str">
        <f t="shared" si="1203"/>
        <v>N</v>
      </c>
    </row>
    <row r="7041" spans="1:53">
      <c r="A7041" t="s">
        <v>436</v>
      </c>
      <c r="B7041" t="s">
        <v>54</v>
      </c>
      <c r="C7041" t="s">
        <v>89</v>
      </c>
      <c r="D7041">
        <v>2023</v>
      </c>
      <c r="F7041" t="s">
        <v>16213</v>
      </c>
      <c r="G7041" t="s">
        <v>16214</v>
      </c>
      <c r="H7041" t="s">
        <v>14852</v>
      </c>
      <c r="I7041" t="s">
        <v>16215</v>
      </c>
      <c r="J7041" t="s">
        <v>58</v>
      </c>
      <c r="K7041" t="s">
        <v>59</v>
      </c>
      <c r="L7041" s="5">
        <v>0</v>
      </c>
      <c r="M7041" s="5">
        <v>0</v>
      </c>
      <c r="N7041" s="5">
        <f t="shared" si="1199"/>
        <v>0</v>
      </c>
      <c r="O7041" s="5">
        <v>0</v>
      </c>
      <c r="P7041" s="5">
        <v>0</v>
      </c>
      <c r="Q7041" s="5">
        <f t="shared" si="1200"/>
        <v>0</v>
      </c>
      <c r="R7041" s="5">
        <v>0</v>
      </c>
      <c r="S7041" s="5">
        <v>0</v>
      </c>
      <c r="T7041" s="5">
        <f t="shared" si="1201"/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f t="shared" si="1204"/>
        <v>0</v>
      </c>
      <c r="Z7041" s="5">
        <v>0</v>
      </c>
      <c r="AA7041" s="5">
        <v>1</v>
      </c>
      <c r="AB7041" s="5">
        <f t="shared" si="1205"/>
        <v>1</v>
      </c>
      <c r="AC7041" s="5">
        <v>0</v>
      </c>
      <c r="AD7041" s="5">
        <v>0</v>
      </c>
      <c r="AE7041" s="5">
        <f t="shared" si="1206"/>
        <v>0</v>
      </c>
      <c r="AF7041" s="5">
        <v>0</v>
      </c>
      <c r="AG7041" s="6">
        <v>45139</v>
      </c>
      <c r="AH7041" s="5">
        <v>1</v>
      </c>
      <c r="AI7041" s="5">
        <v>0</v>
      </c>
      <c r="AJ7041" s="5">
        <v>0</v>
      </c>
      <c r="AK7041" s="5">
        <f t="shared" si="1207"/>
        <v>0</v>
      </c>
      <c r="AL7041" s="5">
        <v>0</v>
      </c>
      <c r="AM7041" s="5">
        <v>0</v>
      </c>
      <c r="AN7041" s="5">
        <f t="shared" si="1208"/>
        <v>0</v>
      </c>
      <c r="AO7041" s="5">
        <v>0</v>
      </c>
      <c r="AP7041" s="5">
        <v>0</v>
      </c>
      <c r="AQ7041" s="5">
        <f t="shared" si="1209"/>
        <v>0</v>
      </c>
      <c r="AR7041" s="5">
        <v>0</v>
      </c>
      <c r="AS7041" s="6"/>
      <c r="AT7041" s="5">
        <v>0</v>
      </c>
      <c r="AU7041" s="5">
        <v>0</v>
      </c>
      <c r="AV7041" t="str">
        <f t="shared" si="1202"/>
        <v>N</v>
      </c>
      <c r="AW7041" t="s">
        <v>60</v>
      </c>
      <c r="AX7041" t="s">
        <v>61</v>
      </c>
      <c r="AY7041" t="s">
        <v>2637</v>
      </c>
      <c r="AZ7041" t="s">
        <v>2637</v>
      </c>
      <c r="BA7041" t="str">
        <f t="shared" si="1203"/>
        <v>N</v>
      </c>
    </row>
    <row r="7042" spans="1:53">
      <c r="A7042" t="s">
        <v>436</v>
      </c>
      <c r="B7042" t="s">
        <v>54</v>
      </c>
      <c r="C7042" t="s">
        <v>89</v>
      </c>
      <c r="D7042">
        <v>2023</v>
      </c>
      <c r="F7042" t="s">
        <v>16216</v>
      </c>
      <c r="G7042" t="s">
        <v>16217</v>
      </c>
      <c r="H7042" t="s">
        <v>12784</v>
      </c>
      <c r="I7042" t="s">
        <v>16218</v>
      </c>
      <c r="J7042" t="s">
        <v>58</v>
      </c>
      <c r="K7042" t="s">
        <v>59</v>
      </c>
      <c r="L7042" s="5">
        <v>0</v>
      </c>
      <c r="M7042" s="5">
        <v>0</v>
      </c>
      <c r="N7042" s="5">
        <f t="shared" ref="N7042:N7105" si="1210">L7042+M7042</f>
        <v>0</v>
      </c>
      <c r="O7042" s="5">
        <v>0</v>
      </c>
      <c r="P7042" s="5">
        <v>0</v>
      </c>
      <c r="Q7042" s="5">
        <f t="shared" ref="Q7042:Q7105" si="1211">O7042+P7042</f>
        <v>0</v>
      </c>
      <c r="R7042" s="5">
        <v>0</v>
      </c>
      <c r="S7042" s="5">
        <v>0</v>
      </c>
      <c r="T7042" s="5">
        <f t="shared" ref="T7042:T7105" si="1212">R7042+S7042</f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f t="shared" si="1204"/>
        <v>0</v>
      </c>
      <c r="Z7042" s="5">
        <v>0</v>
      </c>
      <c r="AA7042" s="5">
        <v>1</v>
      </c>
      <c r="AB7042" s="5">
        <f t="shared" si="1205"/>
        <v>1</v>
      </c>
      <c r="AC7042" s="5">
        <v>0</v>
      </c>
      <c r="AD7042" s="5">
        <v>0</v>
      </c>
      <c r="AE7042" s="5">
        <f t="shared" si="1206"/>
        <v>0</v>
      </c>
      <c r="AF7042" s="5">
        <v>0</v>
      </c>
      <c r="AG7042" s="6">
        <v>45267</v>
      </c>
      <c r="AH7042" s="5">
        <v>1</v>
      </c>
      <c r="AI7042" s="5">
        <v>0</v>
      </c>
      <c r="AJ7042" s="5">
        <v>0</v>
      </c>
      <c r="AK7042" s="5">
        <f t="shared" si="1207"/>
        <v>0</v>
      </c>
      <c r="AL7042" s="5">
        <v>0</v>
      </c>
      <c r="AM7042" s="5">
        <v>0</v>
      </c>
      <c r="AN7042" s="5">
        <f t="shared" si="1208"/>
        <v>0</v>
      </c>
      <c r="AO7042" s="5">
        <v>0</v>
      </c>
      <c r="AP7042" s="5">
        <v>0</v>
      </c>
      <c r="AQ7042" s="5">
        <f t="shared" si="1209"/>
        <v>0</v>
      </c>
      <c r="AR7042" s="5">
        <v>0</v>
      </c>
      <c r="AS7042" s="6"/>
      <c r="AT7042" s="5">
        <v>0</v>
      </c>
      <c r="AU7042" s="5">
        <v>0</v>
      </c>
      <c r="AV7042" t="str">
        <f t="shared" ref="AV7042:AV7105" si="1213">IF(AU7042 &gt; 0, "Y", "N")</f>
        <v>N</v>
      </c>
      <c r="AW7042" t="s">
        <v>60</v>
      </c>
      <c r="AX7042" t="s">
        <v>61</v>
      </c>
      <c r="AY7042" t="s">
        <v>2637</v>
      </c>
      <c r="AZ7042" t="s">
        <v>2637</v>
      </c>
      <c r="BA7042" t="str">
        <f t="shared" ref="BA7042:BA7105" si="1214">IF(OR(L7042&gt;0, O7042&gt;0, R7042&gt;0, W7042&gt;0, Z7042&gt;0, AC7042&gt;0, AI7042&gt;0, AL7042&gt;0, AO7042&gt;0, M7042&gt;0), "Y", "N")</f>
        <v>N</v>
      </c>
    </row>
    <row r="7043" spans="1:53">
      <c r="A7043" t="s">
        <v>436</v>
      </c>
      <c r="B7043" t="s">
        <v>54</v>
      </c>
      <c r="C7043" t="s">
        <v>89</v>
      </c>
      <c r="D7043">
        <v>2023</v>
      </c>
      <c r="F7043" t="s">
        <v>16219</v>
      </c>
      <c r="G7043" t="s">
        <v>16220</v>
      </c>
      <c r="H7043" t="s">
        <v>16221</v>
      </c>
      <c r="I7043" t="s">
        <v>16222</v>
      </c>
      <c r="J7043" t="s">
        <v>58</v>
      </c>
      <c r="K7043" t="s">
        <v>59</v>
      </c>
      <c r="L7043" s="5">
        <v>0</v>
      </c>
      <c r="M7043" s="5">
        <v>0</v>
      </c>
      <c r="N7043" s="5">
        <f t="shared" si="1210"/>
        <v>0</v>
      </c>
      <c r="O7043" s="5">
        <v>0</v>
      </c>
      <c r="P7043" s="5">
        <v>0</v>
      </c>
      <c r="Q7043" s="5">
        <f t="shared" si="1211"/>
        <v>0</v>
      </c>
      <c r="R7043" s="5">
        <v>0</v>
      </c>
      <c r="S7043" s="5">
        <v>0</v>
      </c>
      <c r="T7043" s="5">
        <f t="shared" si="1212"/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f t="shared" ref="Y7043:Y7106" si="1215">W7043+X7043</f>
        <v>0</v>
      </c>
      <c r="Z7043" s="5">
        <v>0</v>
      </c>
      <c r="AA7043" s="5">
        <v>1</v>
      </c>
      <c r="AB7043" s="5">
        <f t="shared" ref="AB7043:AB7106" si="1216">SUM(Z7043:AA7043)</f>
        <v>1</v>
      </c>
      <c r="AC7043" s="5">
        <v>0</v>
      </c>
      <c r="AD7043" s="5">
        <v>0</v>
      </c>
      <c r="AE7043" s="5">
        <f t="shared" ref="AE7043:AE7106" si="1217">SUM(AC7043:AD7043)</f>
        <v>0</v>
      </c>
      <c r="AF7043" s="5">
        <v>0</v>
      </c>
      <c r="AG7043" s="6">
        <v>45068</v>
      </c>
      <c r="AH7043" s="5">
        <v>1</v>
      </c>
      <c r="AI7043" s="5">
        <v>0</v>
      </c>
      <c r="AJ7043" s="5">
        <v>0</v>
      </c>
      <c r="AK7043" s="5">
        <f t="shared" ref="AK7043:AK7106" si="1218">SUM(AI7043:AJ7043)</f>
        <v>0</v>
      </c>
      <c r="AL7043" s="5">
        <v>0</v>
      </c>
      <c r="AM7043" s="5">
        <v>0</v>
      </c>
      <c r="AN7043" s="5">
        <f t="shared" ref="AN7043:AN7106" si="1219">SUM(AL7043:AM7043)</f>
        <v>0</v>
      </c>
      <c r="AO7043" s="5">
        <v>0</v>
      </c>
      <c r="AP7043" s="5">
        <v>0</v>
      </c>
      <c r="AQ7043" s="5">
        <f t="shared" ref="AQ7043:AQ7106" si="1220">SUM(AO7043:AP7043)</f>
        <v>0</v>
      </c>
      <c r="AR7043" s="5">
        <v>0</v>
      </c>
      <c r="AS7043" s="6"/>
      <c r="AT7043" s="5">
        <v>0</v>
      </c>
      <c r="AU7043" s="5">
        <v>0</v>
      </c>
      <c r="AV7043" t="str">
        <f t="shared" si="1213"/>
        <v>N</v>
      </c>
      <c r="AW7043" t="s">
        <v>60</v>
      </c>
      <c r="AX7043" t="s">
        <v>61</v>
      </c>
      <c r="AY7043" t="s">
        <v>2637</v>
      </c>
      <c r="AZ7043" t="s">
        <v>2637</v>
      </c>
      <c r="BA7043" t="str">
        <f t="shared" si="1214"/>
        <v>N</v>
      </c>
    </row>
    <row r="7044" spans="1:53">
      <c r="A7044" t="s">
        <v>436</v>
      </c>
      <c r="B7044" t="s">
        <v>54</v>
      </c>
      <c r="C7044" t="s">
        <v>89</v>
      </c>
      <c r="D7044">
        <v>2023</v>
      </c>
      <c r="F7044" t="s">
        <v>15693</v>
      </c>
      <c r="G7044" t="s">
        <v>16223</v>
      </c>
      <c r="H7044" t="s">
        <v>16224</v>
      </c>
      <c r="I7044" t="s">
        <v>16225</v>
      </c>
      <c r="J7044" t="s">
        <v>58</v>
      </c>
      <c r="K7044" t="s">
        <v>59</v>
      </c>
      <c r="L7044" s="5">
        <v>0</v>
      </c>
      <c r="M7044" s="5">
        <v>0</v>
      </c>
      <c r="N7044" s="5">
        <f t="shared" si="1210"/>
        <v>0</v>
      </c>
      <c r="O7044" s="5">
        <v>0</v>
      </c>
      <c r="P7044" s="5">
        <v>0</v>
      </c>
      <c r="Q7044" s="5">
        <f t="shared" si="1211"/>
        <v>0</v>
      </c>
      <c r="R7044" s="5">
        <v>0</v>
      </c>
      <c r="S7044" s="5">
        <v>0</v>
      </c>
      <c r="T7044" s="5">
        <f t="shared" si="1212"/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f t="shared" si="1215"/>
        <v>0</v>
      </c>
      <c r="Z7044" s="5">
        <v>0</v>
      </c>
      <c r="AA7044" s="5">
        <v>1</v>
      </c>
      <c r="AB7044" s="5">
        <f t="shared" si="1216"/>
        <v>1</v>
      </c>
      <c r="AC7044" s="5">
        <v>0</v>
      </c>
      <c r="AD7044" s="5">
        <v>0</v>
      </c>
      <c r="AE7044" s="5">
        <f t="shared" si="1217"/>
        <v>0</v>
      </c>
      <c r="AF7044" s="5">
        <v>0</v>
      </c>
      <c r="AG7044" s="6">
        <v>45166</v>
      </c>
      <c r="AH7044" s="5">
        <v>1</v>
      </c>
      <c r="AI7044" s="5">
        <v>0</v>
      </c>
      <c r="AJ7044" s="5">
        <v>0</v>
      </c>
      <c r="AK7044" s="5">
        <f t="shared" si="1218"/>
        <v>0</v>
      </c>
      <c r="AL7044" s="5">
        <v>0</v>
      </c>
      <c r="AM7044" s="5">
        <v>0</v>
      </c>
      <c r="AN7044" s="5">
        <f t="shared" si="1219"/>
        <v>0</v>
      </c>
      <c r="AO7044" s="5">
        <v>0</v>
      </c>
      <c r="AP7044" s="5">
        <v>0</v>
      </c>
      <c r="AQ7044" s="5">
        <f t="shared" si="1220"/>
        <v>0</v>
      </c>
      <c r="AR7044" s="5">
        <v>0</v>
      </c>
      <c r="AS7044" s="6"/>
      <c r="AT7044" s="5">
        <v>0</v>
      </c>
      <c r="AU7044" s="5">
        <v>0</v>
      </c>
      <c r="AV7044" t="str">
        <f t="shared" si="1213"/>
        <v>N</v>
      </c>
      <c r="AW7044" t="s">
        <v>60</v>
      </c>
      <c r="AX7044" t="s">
        <v>61</v>
      </c>
      <c r="AY7044" t="s">
        <v>2637</v>
      </c>
      <c r="AZ7044" t="s">
        <v>2637</v>
      </c>
      <c r="BA7044" t="str">
        <f t="shared" si="1214"/>
        <v>N</v>
      </c>
    </row>
    <row r="7045" spans="1:53">
      <c r="A7045" t="s">
        <v>436</v>
      </c>
      <c r="B7045" t="s">
        <v>54</v>
      </c>
      <c r="C7045" t="s">
        <v>89</v>
      </c>
      <c r="D7045">
        <v>2023</v>
      </c>
      <c r="F7045" t="s">
        <v>16226</v>
      </c>
      <c r="G7045" t="s">
        <v>16227</v>
      </c>
      <c r="H7045" t="s">
        <v>14988</v>
      </c>
      <c r="I7045" t="s">
        <v>16228</v>
      </c>
      <c r="J7045" t="s">
        <v>58</v>
      </c>
      <c r="K7045" t="s">
        <v>59</v>
      </c>
      <c r="L7045" s="5">
        <v>0</v>
      </c>
      <c r="M7045" s="5">
        <v>0</v>
      </c>
      <c r="N7045" s="5">
        <f t="shared" si="1210"/>
        <v>0</v>
      </c>
      <c r="O7045" s="5">
        <v>0</v>
      </c>
      <c r="P7045" s="5">
        <v>0</v>
      </c>
      <c r="Q7045" s="5">
        <f t="shared" si="1211"/>
        <v>0</v>
      </c>
      <c r="R7045" s="5">
        <v>0</v>
      </c>
      <c r="S7045" s="5">
        <v>0</v>
      </c>
      <c r="T7045" s="5">
        <f t="shared" si="1212"/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f t="shared" si="1215"/>
        <v>0</v>
      </c>
      <c r="Z7045" s="5">
        <v>0</v>
      </c>
      <c r="AA7045" s="5">
        <v>1</v>
      </c>
      <c r="AB7045" s="5">
        <f t="shared" si="1216"/>
        <v>1</v>
      </c>
      <c r="AC7045" s="5">
        <v>0</v>
      </c>
      <c r="AD7045" s="5">
        <v>0</v>
      </c>
      <c r="AE7045" s="5">
        <f t="shared" si="1217"/>
        <v>0</v>
      </c>
      <c r="AF7045" s="5">
        <v>0</v>
      </c>
      <c r="AG7045" s="6">
        <v>45127</v>
      </c>
      <c r="AH7045" s="5">
        <v>1</v>
      </c>
      <c r="AI7045" s="5">
        <v>0</v>
      </c>
      <c r="AJ7045" s="5">
        <v>0</v>
      </c>
      <c r="AK7045" s="5">
        <f t="shared" si="1218"/>
        <v>0</v>
      </c>
      <c r="AL7045" s="5">
        <v>0</v>
      </c>
      <c r="AM7045" s="5">
        <v>0</v>
      </c>
      <c r="AN7045" s="5">
        <f t="shared" si="1219"/>
        <v>0</v>
      </c>
      <c r="AO7045" s="5">
        <v>0</v>
      </c>
      <c r="AP7045" s="5">
        <v>0</v>
      </c>
      <c r="AQ7045" s="5">
        <f t="shared" si="1220"/>
        <v>0</v>
      </c>
      <c r="AR7045" s="5">
        <v>0</v>
      </c>
      <c r="AS7045" s="6"/>
      <c r="AT7045" s="5">
        <v>0</v>
      </c>
      <c r="AU7045" s="5">
        <v>0</v>
      </c>
      <c r="AV7045" t="str">
        <f t="shared" si="1213"/>
        <v>N</v>
      </c>
      <c r="AW7045" t="s">
        <v>60</v>
      </c>
      <c r="AX7045" t="s">
        <v>61</v>
      </c>
      <c r="AY7045" t="s">
        <v>2637</v>
      </c>
      <c r="AZ7045" t="s">
        <v>2637</v>
      </c>
      <c r="BA7045" t="str">
        <f t="shared" si="1214"/>
        <v>N</v>
      </c>
    </row>
    <row r="7046" spans="1:53">
      <c r="A7046" t="s">
        <v>1460</v>
      </c>
      <c r="B7046" t="s">
        <v>54</v>
      </c>
      <c r="C7046" t="s">
        <v>89</v>
      </c>
      <c r="D7046">
        <v>2023</v>
      </c>
      <c r="F7046" t="s">
        <v>11522</v>
      </c>
      <c r="G7046" t="s">
        <v>11523</v>
      </c>
      <c r="I7046" t="s">
        <v>16229</v>
      </c>
      <c r="J7046" t="s">
        <v>255</v>
      </c>
      <c r="K7046" t="s">
        <v>59</v>
      </c>
      <c r="L7046" s="5">
        <v>0</v>
      </c>
      <c r="M7046" s="5">
        <v>0</v>
      </c>
      <c r="N7046" s="5">
        <f t="shared" si="1210"/>
        <v>0</v>
      </c>
      <c r="O7046" s="5">
        <v>0</v>
      </c>
      <c r="P7046" s="5">
        <v>0</v>
      </c>
      <c r="Q7046" s="5">
        <f t="shared" si="1211"/>
        <v>0</v>
      </c>
      <c r="R7046" s="5">
        <v>0</v>
      </c>
      <c r="S7046" s="5">
        <v>2</v>
      </c>
      <c r="T7046" s="5">
        <f t="shared" si="1212"/>
        <v>2</v>
      </c>
      <c r="U7046" s="5">
        <v>0</v>
      </c>
      <c r="V7046" s="5">
        <v>2</v>
      </c>
      <c r="W7046" s="5">
        <v>0</v>
      </c>
      <c r="X7046" s="5">
        <v>0</v>
      </c>
      <c r="Y7046" s="5">
        <f t="shared" si="1215"/>
        <v>0</v>
      </c>
      <c r="Z7046" s="5">
        <v>0</v>
      </c>
      <c r="AA7046" s="5">
        <v>0</v>
      </c>
      <c r="AB7046" s="5">
        <f t="shared" si="1216"/>
        <v>0</v>
      </c>
      <c r="AC7046" s="5">
        <v>0</v>
      </c>
      <c r="AD7046" s="5">
        <v>2</v>
      </c>
      <c r="AE7046" s="5">
        <f t="shared" si="1217"/>
        <v>2</v>
      </c>
      <c r="AF7046" s="5">
        <v>0</v>
      </c>
      <c r="AG7046" s="6">
        <v>45020</v>
      </c>
      <c r="AH7046" s="5">
        <v>2</v>
      </c>
      <c r="AI7046" s="5">
        <v>0</v>
      </c>
      <c r="AJ7046" s="5">
        <v>0</v>
      </c>
      <c r="AK7046" s="5">
        <f t="shared" si="1218"/>
        <v>0</v>
      </c>
      <c r="AL7046" s="5">
        <v>0</v>
      </c>
      <c r="AM7046" s="5">
        <v>0</v>
      </c>
      <c r="AN7046" s="5">
        <f t="shared" si="1219"/>
        <v>0</v>
      </c>
      <c r="AO7046" s="5">
        <v>0</v>
      </c>
      <c r="AP7046" s="5">
        <v>0</v>
      </c>
      <c r="AQ7046" s="5">
        <f t="shared" si="1220"/>
        <v>0</v>
      </c>
      <c r="AR7046" s="5">
        <v>0</v>
      </c>
      <c r="AS7046" s="6"/>
      <c r="AT7046" s="5">
        <v>0</v>
      </c>
      <c r="AU7046" s="5">
        <v>0</v>
      </c>
      <c r="AV7046" t="str">
        <f t="shared" si="1213"/>
        <v>N</v>
      </c>
      <c r="AW7046" t="s">
        <v>60</v>
      </c>
      <c r="AX7046" t="s">
        <v>61</v>
      </c>
      <c r="AY7046" t="s">
        <v>2655</v>
      </c>
      <c r="AZ7046" t="s">
        <v>2655</v>
      </c>
      <c r="BA7046" t="str">
        <f t="shared" si="1214"/>
        <v>N</v>
      </c>
    </row>
    <row r="7047" spans="1:53">
      <c r="A7047" t="s">
        <v>1460</v>
      </c>
      <c r="B7047" t="s">
        <v>54</v>
      </c>
      <c r="C7047" t="s">
        <v>89</v>
      </c>
      <c r="D7047">
        <v>2023</v>
      </c>
      <c r="F7047" t="s">
        <v>16230</v>
      </c>
      <c r="G7047" t="s">
        <v>16231</v>
      </c>
      <c r="I7047" t="s">
        <v>16232</v>
      </c>
      <c r="J7047" t="s">
        <v>258</v>
      </c>
      <c r="K7047" t="s">
        <v>59</v>
      </c>
      <c r="L7047" s="5">
        <v>0</v>
      </c>
      <c r="M7047" s="5">
        <v>0</v>
      </c>
      <c r="N7047" s="5">
        <f t="shared" si="1210"/>
        <v>0</v>
      </c>
      <c r="O7047" s="5">
        <v>0</v>
      </c>
      <c r="P7047" s="5">
        <v>0</v>
      </c>
      <c r="Q7047" s="5">
        <f t="shared" si="1211"/>
        <v>0</v>
      </c>
      <c r="R7047" s="5">
        <v>0</v>
      </c>
      <c r="S7047" s="5">
        <v>20</v>
      </c>
      <c r="T7047" s="5">
        <f t="shared" si="1212"/>
        <v>20</v>
      </c>
      <c r="U7047" s="5">
        <v>0</v>
      </c>
      <c r="V7047" s="5">
        <v>20</v>
      </c>
      <c r="W7047" s="5">
        <v>0</v>
      </c>
      <c r="X7047" s="5">
        <v>0</v>
      </c>
      <c r="Y7047" s="5">
        <f t="shared" si="1215"/>
        <v>0</v>
      </c>
      <c r="Z7047" s="5">
        <v>0</v>
      </c>
      <c r="AA7047" s="5">
        <v>0</v>
      </c>
      <c r="AB7047" s="5">
        <f t="shared" si="1216"/>
        <v>0</v>
      </c>
      <c r="AC7047" s="5">
        <v>0</v>
      </c>
      <c r="AD7047" s="5">
        <v>20</v>
      </c>
      <c r="AE7047" s="5">
        <f t="shared" si="1217"/>
        <v>20</v>
      </c>
      <c r="AF7047" s="5">
        <v>0</v>
      </c>
      <c r="AG7047" s="6">
        <v>45070</v>
      </c>
      <c r="AH7047" s="5">
        <v>20</v>
      </c>
      <c r="AI7047" s="5">
        <v>0</v>
      </c>
      <c r="AJ7047" s="5">
        <v>0</v>
      </c>
      <c r="AK7047" s="5">
        <f t="shared" si="1218"/>
        <v>0</v>
      </c>
      <c r="AL7047" s="5">
        <v>0</v>
      </c>
      <c r="AM7047" s="5">
        <v>0</v>
      </c>
      <c r="AN7047" s="5">
        <f t="shared" si="1219"/>
        <v>0</v>
      </c>
      <c r="AO7047" s="5">
        <v>0</v>
      </c>
      <c r="AP7047" s="5">
        <v>0</v>
      </c>
      <c r="AQ7047" s="5">
        <f t="shared" si="1220"/>
        <v>0</v>
      </c>
      <c r="AR7047" s="5">
        <v>0</v>
      </c>
      <c r="AS7047" s="6"/>
      <c r="AT7047" s="5">
        <v>0</v>
      </c>
      <c r="AU7047" s="5">
        <v>0</v>
      </c>
      <c r="AV7047" t="str">
        <f t="shared" si="1213"/>
        <v>N</v>
      </c>
      <c r="AW7047" t="s">
        <v>60</v>
      </c>
      <c r="AX7047" t="s">
        <v>61</v>
      </c>
      <c r="AY7047" t="s">
        <v>2655</v>
      </c>
      <c r="AZ7047" t="s">
        <v>2655</v>
      </c>
      <c r="BA7047" t="str">
        <f t="shared" si="1214"/>
        <v>N</v>
      </c>
    </row>
    <row r="7048" spans="1:53">
      <c r="A7048" t="s">
        <v>1460</v>
      </c>
      <c r="B7048" t="s">
        <v>54</v>
      </c>
      <c r="C7048" t="s">
        <v>89</v>
      </c>
      <c r="D7048">
        <v>2023</v>
      </c>
      <c r="F7048" t="s">
        <v>11522</v>
      </c>
      <c r="G7048" t="s">
        <v>11523</v>
      </c>
      <c r="I7048" t="s">
        <v>16233</v>
      </c>
      <c r="J7048" t="s">
        <v>258</v>
      </c>
      <c r="K7048" t="s">
        <v>59</v>
      </c>
      <c r="L7048" s="5">
        <v>0</v>
      </c>
      <c r="M7048" s="5">
        <v>0</v>
      </c>
      <c r="N7048" s="5">
        <f t="shared" si="1210"/>
        <v>0</v>
      </c>
      <c r="O7048" s="5">
        <v>0</v>
      </c>
      <c r="P7048" s="5">
        <v>0</v>
      </c>
      <c r="Q7048" s="5">
        <f t="shared" si="1211"/>
        <v>0</v>
      </c>
      <c r="R7048" s="5">
        <v>0</v>
      </c>
      <c r="S7048" s="5">
        <v>6</v>
      </c>
      <c r="T7048" s="5">
        <f t="shared" si="1212"/>
        <v>6</v>
      </c>
      <c r="U7048" s="5">
        <v>0</v>
      </c>
      <c r="V7048" s="5">
        <v>6</v>
      </c>
      <c r="W7048" s="5">
        <v>0</v>
      </c>
      <c r="X7048" s="5">
        <v>0</v>
      </c>
      <c r="Y7048" s="5">
        <f t="shared" si="1215"/>
        <v>0</v>
      </c>
      <c r="Z7048" s="5">
        <v>0</v>
      </c>
      <c r="AA7048" s="5">
        <v>0</v>
      </c>
      <c r="AB7048" s="5">
        <f t="shared" si="1216"/>
        <v>0</v>
      </c>
      <c r="AC7048" s="5">
        <v>0</v>
      </c>
      <c r="AD7048" s="5">
        <v>6</v>
      </c>
      <c r="AE7048" s="5">
        <f t="shared" si="1217"/>
        <v>6</v>
      </c>
      <c r="AF7048" s="5">
        <v>0</v>
      </c>
      <c r="AG7048" s="6">
        <v>45099</v>
      </c>
      <c r="AH7048" s="5">
        <v>6</v>
      </c>
      <c r="AI7048" s="5">
        <v>0</v>
      </c>
      <c r="AJ7048" s="5">
        <v>0</v>
      </c>
      <c r="AK7048" s="5">
        <f t="shared" si="1218"/>
        <v>0</v>
      </c>
      <c r="AL7048" s="5">
        <v>0</v>
      </c>
      <c r="AM7048" s="5">
        <v>0</v>
      </c>
      <c r="AN7048" s="5">
        <f t="shared" si="1219"/>
        <v>0</v>
      </c>
      <c r="AO7048" s="5">
        <v>0</v>
      </c>
      <c r="AP7048" s="5">
        <v>0</v>
      </c>
      <c r="AQ7048" s="5">
        <f t="shared" si="1220"/>
        <v>0</v>
      </c>
      <c r="AR7048" s="5">
        <v>0</v>
      </c>
      <c r="AS7048" s="6"/>
      <c r="AT7048" s="5">
        <v>0</v>
      </c>
      <c r="AU7048" s="5">
        <v>0</v>
      </c>
      <c r="AV7048" t="str">
        <f t="shared" si="1213"/>
        <v>N</v>
      </c>
      <c r="AW7048" t="s">
        <v>60</v>
      </c>
      <c r="AX7048" t="s">
        <v>61</v>
      </c>
      <c r="AY7048" t="s">
        <v>2655</v>
      </c>
      <c r="AZ7048" t="s">
        <v>2655</v>
      </c>
      <c r="BA7048" t="str">
        <f t="shared" si="1214"/>
        <v>N</v>
      </c>
    </row>
    <row r="7049" spans="1:53">
      <c r="A7049" t="s">
        <v>1460</v>
      </c>
      <c r="B7049" t="s">
        <v>54</v>
      </c>
      <c r="C7049" t="s">
        <v>89</v>
      </c>
      <c r="D7049">
        <v>2023</v>
      </c>
      <c r="F7049" t="s">
        <v>13114</v>
      </c>
      <c r="G7049" t="s">
        <v>13115</v>
      </c>
      <c r="I7049" t="s">
        <v>16234</v>
      </c>
      <c r="J7049" t="s">
        <v>58</v>
      </c>
      <c r="K7049" t="s">
        <v>59</v>
      </c>
      <c r="L7049" s="5">
        <v>0</v>
      </c>
      <c r="M7049" s="5">
        <v>0</v>
      </c>
      <c r="N7049" s="5">
        <f t="shared" si="1210"/>
        <v>0</v>
      </c>
      <c r="O7049" s="5">
        <v>0</v>
      </c>
      <c r="P7049" s="5">
        <v>0</v>
      </c>
      <c r="Q7049" s="5">
        <f t="shared" si="1211"/>
        <v>0</v>
      </c>
      <c r="R7049" s="5">
        <v>0</v>
      </c>
      <c r="S7049" s="5">
        <v>1</v>
      </c>
      <c r="T7049" s="5">
        <f t="shared" si="1212"/>
        <v>1</v>
      </c>
      <c r="U7049" s="5">
        <v>0</v>
      </c>
      <c r="V7049" s="5">
        <v>1</v>
      </c>
      <c r="W7049" s="5">
        <v>0</v>
      </c>
      <c r="X7049" s="5">
        <v>0</v>
      </c>
      <c r="Y7049" s="5">
        <f t="shared" si="1215"/>
        <v>0</v>
      </c>
      <c r="Z7049" s="5">
        <v>0</v>
      </c>
      <c r="AA7049" s="5">
        <v>0</v>
      </c>
      <c r="AB7049" s="5">
        <f t="shared" si="1216"/>
        <v>0</v>
      </c>
      <c r="AC7049" s="5">
        <v>0</v>
      </c>
      <c r="AD7049" s="5">
        <v>1</v>
      </c>
      <c r="AE7049" s="5">
        <f t="shared" si="1217"/>
        <v>1</v>
      </c>
      <c r="AF7049" s="5">
        <v>0</v>
      </c>
      <c r="AG7049" s="6">
        <v>44839</v>
      </c>
      <c r="AH7049" s="5">
        <v>1</v>
      </c>
      <c r="AI7049" s="5">
        <v>0</v>
      </c>
      <c r="AJ7049" s="5">
        <v>0</v>
      </c>
      <c r="AK7049" s="5">
        <f t="shared" si="1218"/>
        <v>0</v>
      </c>
      <c r="AL7049" s="5">
        <v>0</v>
      </c>
      <c r="AM7049" s="5">
        <v>0</v>
      </c>
      <c r="AN7049" s="5">
        <f t="shared" si="1219"/>
        <v>0</v>
      </c>
      <c r="AO7049" s="5">
        <v>0</v>
      </c>
      <c r="AP7049" s="5">
        <v>1</v>
      </c>
      <c r="AQ7049" s="5">
        <f t="shared" si="1220"/>
        <v>1</v>
      </c>
      <c r="AR7049" s="5">
        <v>0</v>
      </c>
      <c r="AS7049" s="6">
        <v>44945</v>
      </c>
      <c r="AT7049" s="5">
        <v>1</v>
      </c>
      <c r="AU7049" s="5">
        <v>0</v>
      </c>
      <c r="AV7049" t="str">
        <f t="shared" si="1213"/>
        <v>N</v>
      </c>
      <c r="AW7049" t="s">
        <v>60</v>
      </c>
      <c r="AX7049" t="s">
        <v>61</v>
      </c>
      <c r="AY7049" t="s">
        <v>2655</v>
      </c>
      <c r="AZ7049" t="s">
        <v>2655</v>
      </c>
      <c r="BA7049" t="str">
        <f t="shared" si="1214"/>
        <v>N</v>
      </c>
    </row>
    <row r="7050" spans="1:53">
      <c r="A7050" t="s">
        <v>1460</v>
      </c>
      <c r="B7050" t="s">
        <v>54</v>
      </c>
      <c r="C7050" t="s">
        <v>89</v>
      </c>
      <c r="D7050">
        <v>2023</v>
      </c>
      <c r="F7050" t="s">
        <v>16235</v>
      </c>
      <c r="G7050" t="s">
        <v>13117</v>
      </c>
      <c r="I7050" t="s">
        <v>16236</v>
      </c>
      <c r="J7050" t="s">
        <v>58</v>
      </c>
      <c r="K7050" t="s">
        <v>59</v>
      </c>
      <c r="L7050" s="5">
        <v>0</v>
      </c>
      <c r="M7050" s="5">
        <v>0</v>
      </c>
      <c r="N7050" s="5">
        <f t="shared" si="1210"/>
        <v>0</v>
      </c>
      <c r="O7050" s="5">
        <v>0</v>
      </c>
      <c r="P7050" s="5">
        <v>0</v>
      </c>
      <c r="Q7050" s="5">
        <f t="shared" si="1211"/>
        <v>0</v>
      </c>
      <c r="R7050" s="5">
        <v>0</v>
      </c>
      <c r="S7050" s="5">
        <v>1</v>
      </c>
      <c r="T7050" s="5">
        <f t="shared" si="1212"/>
        <v>1</v>
      </c>
      <c r="U7050" s="5">
        <v>0</v>
      </c>
      <c r="V7050" s="5">
        <v>1</v>
      </c>
      <c r="W7050" s="5">
        <v>0</v>
      </c>
      <c r="X7050" s="5">
        <v>0</v>
      </c>
      <c r="Y7050" s="5">
        <f t="shared" si="1215"/>
        <v>0</v>
      </c>
      <c r="Z7050" s="5">
        <v>0</v>
      </c>
      <c r="AA7050" s="5">
        <v>0</v>
      </c>
      <c r="AB7050" s="5">
        <f t="shared" si="1216"/>
        <v>0</v>
      </c>
      <c r="AC7050" s="5">
        <v>0</v>
      </c>
      <c r="AD7050" s="5">
        <v>1</v>
      </c>
      <c r="AE7050" s="5">
        <f t="shared" si="1217"/>
        <v>1</v>
      </c>
      <c r="AF7050" s="5">
        <v>0</v>
      </c>
      <c r="AG7050" s="6">
        <v>44635</v>
      </c>
      <c r="AH7050" s="5">
        <v>1</v>
      </c>
      <c r="AI7050" s="5">
        <v>0</v>
      </c>
      <c r="AJ7050" s="5">
        <v>0</v>
      </c>
      <c r="AK7050" s="5">
        <f t="shared" si="1218"/>
        <v>0</v>
      </c>
      <c r="AL7050" s="5">
        <v>0</v>
      </c>
      <c r="AM7050" s="5">
        <v>0</v>
      </c>
      <c r="AN7050" s="5">
        <f t="shared" si="1219"/>
        <v>0</v>
      </c>
      <c r="AO7050" s="5">
        <v>0</v>
      </c>
      <c r="AP7050" s="5">
        <v>1</v>
      </c>
      <c r="AQ7050" s="5">
        <f t="shared" si="1220"/>
        <v>1</v>
      </c>
      <c r="AR7050" s="5">
        <v>0</v>
      </c>
      <c r="AS7050" s="6">
        <v>45020</v>
      </c>
      <c r="AT7050" s="5">
        <v>1</v>
      </c>
      <c r="AU7050" s="5">
        <v>0</v>
      </c>
      <c r="AV7050" t="str">
        <f t="shared" si="1213"/>
        <v>N</v>
      </c>
      <c r="AW7050" t="s">
        <v>60</v>
      </c>
      <c r="AX7050" t="s">
        <v>61</v>
      </c>
      <c r="AY7050" t="s">
        <v>2655</v>
      </c>
      <c r="AZ7050" t="s">
        <v>2655</v>
      </c>
      <c r="BA7050" t="str">
        <f t="shared" si="1214"/>
        <v>N</v>
      </c>
    </row>
    <row r="7051" spans="1:53">
      <c r="A7051" t="s">
        <v>1460</v>
      </c>
      <c r="B7051" t="s">
        <v>54</v>
      </c>
      <c r="C7051" t="s">
        <v>89</v>
      </c>
      <c r="D7051">
        <v>2023</v>
      </c>
      <c r="F7051" t="s">
        <v>9847</v>
      </c>
      <c r="G7051" t="s">
        <v>9848</v>
      </c>
      <c r="I7051" t="s">
        <v>16237</v>
      </c>
      <c r="J7051" t="s">
        <v>58</v>
      </c>
      <c r="K7051" t="s">
        <v>59</v>
      </c>
      <c r="L7051" s="5">
        <v>0</v>
      </c>
      <c r="M7051" s="5">
        <v>0</v>
      </c>
      <c r="N7051" s="5">
        <f t="shared" si="1210"/>
        <v>0</v>
      </c>
      <c r="O7051" s="5">
        <v>0</v>
      </c>
      <c r="P7051" s="5">
        <v>0</v>
      </c>
      <c r="Q7051" s="5">
        <f t="shared" si="1211"/>
        <v>0</v>
      </c>
      <c r="R7051" s="5">
        <v>0</v>
      </c>
      <c r="S7051" s="5">
        <v>1</v>
      </c>
      <c r="T7051" s="5">
        <f t="shared" si="1212"/>
        <v>1</v>
      </c>
      <c r="U7051" s="5">
        <v>0</v>
      </c>
      <c r="V7051" s="5">
        <v>1</v>
      </c>
      <c r="W7051" s="5">
        <v>0</v>
      </c>
      <c r="X7051" s="5">
        <v>0</v>
      </c>
      <c r="Y7051" s="5">
        <f t="shared" si="1215"/>
        <v>0</v>
      </c>
      <c r="Z7051" s="5">
        <v>0</v>
      </c>
      <c r="AA7051" s="5">
        <v>0</v>
      </c>
      <c r="AB7051" s="5">
        <f t="shared" si="1216"/>
        <v>0</v>
      </c>
      <c r="AC7051" s="5">
        <v>0</v>
      </c>
      <c r="AD7051" s="5">
        <v>1</v>
      </c>
      <c r="AE7051" s="5">
        <f t="shared" si="1217"/>
        <v>1</v>
      </c>
      <c r="AF7051" s="5">
        <v>0</v>
      </c>
      <c r="AG7051" s="6">
        <v>44369</v>
      </c>
      <c r="AH7051" s="5">
        <v>1</v>
      </c>
      <c r="AI7051" s="5">
        <v>0</v>
      </c>
      <c r="AJ7051" s="5">
        <v>0</v>
      </c>
      <c r="AK7051" s="5">
        <f t="shared" si="1218"/>
        <v>0</v>
      </c>
      <c r="AL7051" s="5">
        <v>0</v>
      </c>
      <c r="AM7051" s="5">
        <v>0</v>
      </c>
      <c r="AN7051" s="5">
        <f t="shared" si="1219"/>
        <v>0</v>
      </c>
      <c r="AO7051" s="5">
        <v>0</v>
      </c>
      <c r="AP7051" s="5">
        <v>1</v>
      </c>
      <c r="AQ7051" s="5">
        <f t="shared" si="1220"/>
        <v>1</v>
      </c>
      <c r="AR7051" s="5">
        <v>0</v>
      </c>
      <c r="AS7051" s="6">
        <v>45166</v>
      </c>
      <c r="AT7051" s="5">
        <v>1</v>
      </c>
      <c r="AU7051" s="5">
        <v>0</v>
      </c>
      <c r="AV7051" t="str">
        <f t="shared" si="1213"/>
        <v>N</v>
      </c>
      <c r="AW7051" t="s">
        <v>60</v>
      </c>
      <c r="AX7051" t="s">
        <v>61</v>
      </c>
      <c r="AY7051" t="s">
        <v>2655</v>
      </c>
      <c r="AZ7051" t="s">
        <v>2655</v>
      </c>
      <c r="BA7051" t="str">
        <f t="shared" si="1214"/>
        <v>N</v>
      </c>
    </row>
    <row r="7052" spans="1:53">
      <c r="A7052" t="s">
        <v>1460</v>
      </c>
      <c r="B7052" t="s">
        <v>54</v>
      </c>
      <c r="C7052" t="s">
        <v>89</v>
      </c>
      <c r="D7052">
        <v>2023</v>
      </c>
      <c r="F7052" t="s">
        <v>13128</v>
      </c>
      <c r="G7052" t="s">
        <v>13129</v>
      </c>
      <c r="I7052" t="s">
        <v>16238</v>
      </c>
      <c r="J7052" t="s">
        <v>58</v>
      </c>
      <c r="K7052" t="s">
        <v>59</v>
      </c>
      <c r="L7052" s="5">
        <v>0</v>
      </c>
      <c r="M7052" s="5">
        <v>0</v>
      </c>
      <c r="N7052" s="5">
        <f t="shared" si="1210"/>
        <v>0</v>
      </c>
      <c r="O7052" s="5">
        <v>0</v>
      </c>
      <c r="P7052" s="5">
        <v>0</v>
      </c>
      <c r="Q7052" s="5">
        <f t="shared" si="1211"/>
        <v>0</v>
      </c>
      <c r="R7052" s="5">
        <v>0</v>
      </c>
      <c r="S7052" s="5">
        <v>1</v>
      </c>
      <c r="T7052" s="5">
        <f t="shared" si="1212"/>
        <v>1</v>
      </c>
      <c r="U7052" s="5">
        <v>0</v>
      </c>
      <c r="V7052" s="5">
        <v>1</v>
      </c>
      <c r="W7052" s="5">
        <v>0</v>
      </c>
      <c r="X7052" s="5">
        <v>0</v>
      </c>
      <c r="Y7052" s="5">
        <f t="shared" si="1215"/>
        <v>0</v>
      </c>
      <c r="Z7052" s="5">
        <v>0</v>
      </c>
      <c r="AA7052" s="5">
        <v>0</v>
      </c>
      <c r="AB7052" s="5">
        <f t="shared" si="1216"/>
        <v>0</v>
      </c>
      <c r="AC7052" s="5">
        <v>0</v>
      </c>
      <c r="AD7052" s="5">
        <v>1</v>
      </c>
      <c r="AE7052" s="5">
        <f t="shared" si="1217"/>
        <v>1</v>
      </c>
      <c r="AF7052" s="5">
        <v>0</v>
      </c>
      <c r="AG7052" s="6">
        <v>44830</v>
      </c>
      <c r="AH7052" s="5">
        <v>1</v>
      </c>
      <c r="AI7052" s="5">
        <v>0</v>
      </c>
      <c r="AJ7052" s="5">
        <v>0</v>
      </c>
      <c r="AK7052" s="5">
        <f t="shared" si="1218"/>
        <v>0</v>
      </c>
      <c r="AL7052" s="5">
        <v>0</v>
      </c>
      <c r="AM7052" s="5">
        <v>0</v>
      </c>
      <c r="AN7052" s="5">
        <f t="shared" si="1219"/>
        <v>0</v>
      </c>
      <c r="AO7052" s="5">
        <v>0</v>
      </c>
      <c r="AP7052" s="5">
        <v>1</v>
      </c>
      <c r="AQ7052" s="5">
        <f t="shared" si="1220"/>
        <v>1</v>
      </c>
      <c r="AR7052" s="5">
        <v>0</v>
      </c>
      <c r="AS7052" s="6">
        <v>44965</v>
      </c>
      <c r="AT7052" s="5">
        <v>1</v>
      </c>
      <c r="AU7052" s="5">
        <v>0</v>
      </c>
      <c r="AV7052" t="str">
        <f t="shared" si="1213"/>
        <v>N</v>
      </c>
      <c r="AW7052" t="s">
        <v>60</v>
      </c>
      <c r="AX7052" t="s">
        <v>61</v>
      </c>
      <c r="AY7052" t="s">
        <v>2655</v>
      </c>
      <c r="AZ7052" t="s">
        <v>2655</v>
      </c>
      <c r="BA7052" t="str">
        <f t="shared" si="1214"/>
        <v>N</v>
      </c>
    </row>
    <row r="7053" spans="1:53">
      <c r="A7053" t="s">
        <v>1460</v>
      </c>
      <c r="B7053" t="s">
        <v>54</v>
      </c>
      <c r="C7053" t="s">
        <v>89</v>
      </c>
      <c r="D7053">
        <v>2023</v>
      </c>
      <c r="F7053" t="s">
        <v>16239</v>
      </c>
      <c r="G7053" t="s">
        <v>16240</v>
      </c>
      <c r="I7053" t="s">
        <v>16241</v>
      </c>
      <c r="J7053" t="s">
        <v>58</v>
      </c>
      <c r="K7053" t="s">
        <v>59</v>
      </c>
      <c r="L7053" s="5">
        <v>0</v>
      </c>
      <c r="M7053" s="5">
        <v>0</v>
      </c>
      <c r="N7053" s="5">
        <f t="shared" si="1210"/>
        <v>0</v>
      </c>
      <c r="O7053" s="5">
        <v>0</v>
      </c>
      <c r="P7053" s="5">
        <v>0</v>
      </c>
      <c r="Q7053" s="5">
        <f t="shared" si="1211"/>
        <v>0</v>
      </c>
      <c r="R7053" s="5">
        <v>0</v>
      </c>
      <c r="S7053" s="5">
        <v>1</v>
      </c>
      <c r="T7053" s="5">
        <f t="shared" si="1212"/>
        <v>1</v>
      </c>
      <c r="U7053" s="5">
        <v>0</v>
      </c>
      <c r="V7053" s="5">
        <v>1</v>
      </c>
      <c r="W7053" s="5">
        <v>0</v>
      </c>
      <c r="X7053" s="5">
        <v>0</v>
      </c>
      <c r="Y7053" s="5">
        <f t="shared" si="1215"/>
        <v>0</v>
      </c>
      <c r="Z7053" s="5">
        <v>0</v>
      </c>
      <c r="AA7053" s="5">
        <v>0</v>
      </c>
      <c r="AB7053" s="5">
        <f t="shared" si="1216"/>
        <v>0</v>
      </c>
      <c r="AC7053" s="5">
        <v>0</v>
      </c>
      <c r="AD7053" s="5">
        <v>1</v>
      </c>
      <c r="AE7053" s="5">
        <f t="shared" si="1217"/>
        <v>1</v>
      </c>
      <c r="AF7053" s="5">
        <v>0</v>
      </c>
      <c r="AG7053" s="6">
        <v>45251</v>
      </c>
      <c r="AH7053" s="5">
        <v>1</v>
      </c>
      <c r="AI7053" s="5">
        <v>0</v>
      </c>
      <c r="AJ7053" s="5">
        <v>0</v>
      </c>
      <c r="AK7053" s="5">
        <f t="shared" si="1218"/>
        <v>0</v>
      </c>
      <c r="AL7053" s="5">
        <v>0</v>
      </c>
      <c r="AM7053" s="5">
        <v>0</v>
      </c>
      <c r="AN7053" s="5">
        <f t="shared" si="1219"/>
        <v>0</v>
      </c>
      <c r="AO7053" s="5">
        <v>0</v>
      </c>
      <c r="AP7053" s="5">
        <v>1</v>
      </c>
      <c r="AQ7053" s="5">
        <f t="shared" si="1220"/>
        <v>1</v>
      </c>
      <c r="AR7053" s="5">
        <v>0</v>
      </c>
      <c r="AS7053" s="6">
        <v>45280</v>
      </c>
      <c r="AT7053" s="5">
        <v>1</v>
      </c>
      <c r="AU7053" s="5">
        <v>0</v>
      </c>
      <c r="AV7053" t="str">
        <f t="shared" si="1213"/>
        <v>N</v>
      </c>
      <c r="AW7053" t="s">
        <v>60</v>
      </c>
      <c r="AX7053" t="s">
        <v>61</v>
      </c>
      <c r="AY7053" t="s">
        <v>2655</v>
      </c>
      <c r="AZ7053" t="s">
        <v>2655</v>
      </c>
      <c r="BA7053" t="str">
        <f t="shared" si="1214"/>
        <v>N</v>
      </c>
    </row>
    <row r="7054" spans="1:53">
      <c r="A7054" t="s">
        <v>1460</v>
      </c>
      <c r="B7054" t="s">
        <v>54</v>
      </c>
      <c r="C7054" t="s">
        <v>89</v>
      </c>
      <c r="D7054">
        <v>2023</v>
      </c>
      <c r="F7054" t="s">
        <v>9855</v>
      </c>
      <c r="G7054" t="s">
        <v>16242</v>
      </c>
      <c r="I7054" t="s">
        <v>16243</v>
      </c>
      <c r="J7054" t="s">
        <v>58</v>
      </c>
      <c r="K7054" t="s">
        <v>59</v>
      </c>
      <c r="L7054" s="5">
        <v>0</v>
      </c>
      <c r="M7054" s="5">
        <v>0</v>
      </c>
      <c r="N7054" s="5">
        <f t="shared" si="1210"/>
        <v>0</v>
      </c>
      <c r="O7054" s="5">
        <v>0</v>
      </c>
      <c r="P7054" s="5">
        <v>0</v>
      </c>
      <c r="Q7054" s="5">
        <f t="shared" si="1211"/>
        <v>0</v>
      </c>
      <c r="R7054" s="5">
        <v>0</v>
      </c>
      <c r="S7054" s="5">
        <v>1</v>
      </c>
      <c r="T7054" s="5">
        <f t="shared" si="1212"/>
        <v>1</v>
      </c>
      <c r="U7054" s="5">
        <v>0</v>
      </c>
      <c r="V7054" s="5">
        <v>1</v>
      </c>
      <c r="W7054" s="5">
        <v>0</v>
      </c>
      <c r="X7054" s="5">
        <v>0</v>
      </c>
      <c r="Y7054" s="5">
        <f t="shared" si="1215"/>
        <v>0</v>
      </c>
      <c r="Z7054" s="5">
        <v>0</v>
      </c>
      <c r="AA7054" s="5">
        <v>0</v>
      </c>
      <c r="AB7054" s="5">
        <f t="shared" si="1216"/>
        <v>0</v>
      </c>
      <c r="AC7054" s="5">
        <v>0</v>
      </c>
      <c r="AD7054" s="5">
        <v>1</v>
      </c>
      <c r="AE7054" s="5">
        <f t="shared" si="1217"/>
        <v>1</v>
      </c>
      <c r="AF7054" s="5">
        <v>0</v>
      </c>
      <c r="AG7054" s="6">
        <v>44448</v>
      </c>
      <c r="AH7054" s="5">
        <v>1</v>
      </c>
      <c r="AI7054" s="5">
        <v>0</v>
      </c>
      <c r="AJ7054" s="5">
        <v>0</v>
      </c>
      <c r="AK7054" s="5">
        <f t="shared" si="1218"/>
        <v>0</v>
      </c>
      <c r="AL7054" s="5">
        <v>0</v>
      </c>
      <c r="AM7054" s="5">
        <v>0</v>
      </c>
      <c r="AN7054" s="5">
        <f t="shared" si="1219"/>
        <v>0</v>
      </c>
      <c r="AO7054" s="5">
        <v>0</v>
      </c>
      <c r="AP7054" s="5">
        <v>1</v>
      </c>
      <c r="AQ7054" s="5">
        <f t="shared" si="1220"/>
        <v>1</v>
      </c>
      <c r="AR7054" s="5">
        <v>0</v>
      </c>
      <c r="AS7054" s="6">
        <v>44938</v>
      </c>
      <c r="AT7054" s="5">
        <v>1</v>
      </c>
      <c r="AU7054" s="5">
        <v>0</v>
      </c>
      <c r="AV7054" t="str">
        <f t="shared" si="1213"/>
        <v>N</v>
      </c>
      <c r="AW7054" t="s">
        <v>60</v>
      </c>
      <c r="AX7054" t="s">
        <v>61</v>
      </c>
      <c r="AY7054" t="s">
        <v>2655</v>
      </c>
      <c r="AZ7054" t="s">
        <v>2655</v>
      </c>
      <c r="BA7054" t="str">
        <f t="shared" si="1214"/>
        <v>N</v>
      </c>
    </row>
    <row r="7055" spans="1:53">
      <c r="A7055" t="s">
        <v>1460</v>
      </c>
      <c r="B7055" t="s">
        <v>54</v>
      </c>
      <c r="C7055" t="s">
        <v>89</v>
      </c>
      <c r="D7055">
        <v>2023</v>
      </c>
      <c r="F7055" t="s">
        <v>16244</v>
      </c>
      <c r="G7055" t="s">
        <v>16245</v>
      </c>
      <c r="I7055" t="s">
        <v>16246</v>
      </c>
      <c r="J7055" t="s">
        <v>58</v>
      </c>
      <c r="K7055" t="s">
        <v>59</v>
      </c>
      <c r="L7055" s="5">
        <v>0</v>
      </c>
      <c r="M7055" s="5">
        <v>0</v>
      </c>
      <c r="N7055" s="5">
        <f t="shared" si="1210"/>
        <v>0</v>
      </c>
      <c r="O7055" s="5">
        <v>0</v>
      </c>
      <c r="P7055" s="5">
        <v>0</v>
      </c>
      <c r="Q7055" s="5">
        <f t="shared" si="1211"/>
        <v>0</v>
      </c>
      <c r="R7055" s="5">
        <v>0</v>
      </c>
      <c r="S7055" s="5">
        <v>1</v>
      </c>
      <c r="T7055" s="5">
        <f t="shared" si="1212"/>
        <v>1</v>
      </c>
      <c r="U7055" s="5">
        <v>0</v>
      </c>
      <c r="V7055" s="5">
        <v>1</v>
      </c>
      <c r="W7055" s="5">
        <v>0</v>
      </c>
      <c r="X7055" s="5">
        <v>0</v>
      </c>
      <c r="Y7055" s="5">
        <f t="shared" si="1215"/>
        <v>0</v>
      </c>
      <c r="Z7055" s="5">
        <v>0</v>
      </c>
      <c r="AA7055" s="5">
        <v>0</v>
      </c>
      <c r="AB7055" s="5">
        <f t="shared" si="1216"/>
        <v>0</v>
      </c>
      <c r="AC7055" s="5">
        <v>0</v>
      </c>
      <c r="AD7055" s="5">
        <v>1</v>
      </c>
      <c r="AE7055" s="5">
        <f t="shared" si="1217"/>
        <v>1</v>
      </c>
      <c r="AF7055" s="5">
        <v>0</v>
      </c>
      <c r="AG7055" s="6">
        <v>45112</v>
      </c>
      <c r="AH7055" s="5">
        <v>1</v>
      </c>
      <c r="AI7055" s="5">
        <v>0</v>
      </c>
      <c r="AJ7055" s="5">
        <v>0</v>
      </c>
      <c r="AK7055" s="5">
        <f t="shared" si="1218"/>
        <v>0</v>
      </c>
      <c r="AL7055" s="5">
        <v>0</v>
      </c>
      <c r="AM7055" s="5">
        <v>0</v>
      </c>
      <c r="AN7055" s="5">
        <f t="shared" si="1219"/>
        <v>0</v>
      </c>
      <c r="AO7055" s="5">
        <v>0</v>
      </c>
      <c r="AP7055" s="5">
        <v>1</v>
      </c>
      <c r="AQ7055" s="5">
        <f t="shared" si="1220"/>
        <v>1</v>
      </c>
      <c r="AR7055" s="5">
        <v>0</v>
      </c>
      <c r="AS7055" s="6">
        <v>45247</v>
      </c>
      <c r="AT7055" s="5">
        <v>1</v>
      </c>
      <c r="AU7055" s="5">
        <v>0</v>
      </c>
      <c r="AV7055" t="str">
        <f t="shared" si="1213"/>
        <v>N</v>
      </c>
      <c r="AW7055" t="s">
        <v>60</v>
      </c>
      <c r="AX7055" t="s">
        <v>61</v>
      </c>
      <c r="AY7055" t="s">
        <v>2655</v>
      </c>
      <c r="AZ7055" t="s">
        <v>2655</v>
      </c>
      <c r="BA7055" t="str">
        <f t="shared" si="1214"/>
        <v>N</v>
      </c>
    </row>
    <row r="7056" spans="1:53">
      <c r="A7056" t="s">
        <v>1460</v>
      </c>
      <c r="B7056" t="s">
        <v>54</v>
      </c>
      <c r="C7056" t="s">
        <v>89</v>
      </c>
      <c r="D7056">
        <v>2023</v>
      </c>
      <c r="F7056" t="s">
        <v>13110</v>
      </c>
      <c r="G7056" t="s">
        <v>13111</v>
      </c>
      <c r="I7056" t="s">
        <v>16247</v>
      </c>
      <c r="J7056" t="s">
        <v>58</v>
      </c>
      <c r="K7056" t="s">
        <v>59</v>
      </c>
      <c r="L7056" s="5">
        <v>0</v>
      </c>
      <c r="M7056" s="5">
        <v>0</v>
      </c>
      <c r="N7056" s="5">
        <f t="shared" si="1210"/>
        <v>0</v>
      </c>
      <c r="O7056" s="5">
        <v>0</v>
      </c>
      <c r="P7056" s="5">
        <v>0</v>
      </c>
      <c r="Q7056" s="5">
        <f t="shared" si="1211"/>
        <v>0</v>
      </c>
      <c r="R7056" s="5">
        <v>0</v>
      </c>
      <c r="S7056" s="5">
        <v>1</v>
      </c>
      <c r="T7056" s="5">
        <f t="shared" si="1212"/>
        <v>1</v>
      </c>
      <c r="U7056" s="5">
        <v>0</v>
      </c>
      <c r="V7056" s="5">
        <v>1</v>
      </c>
      <c r="W7056" s="5">
        <v>0</v>
      </c>
      <c r="X7056" s="5">
        <v>0</v>
      </c>
      <c r="Y7056" s="5">
        <f t="shared" si="1215"/>
        <v>0</v>
      </c>
      <c r="Z7056" s="5">
        <v>0</v>
      </c>
      <c r="AA7056" s="5">
        <v>0</v>
      </c>
      <c r="AB7056" s="5">
        <f t="shared" si="1216"/>
        <v>0</v>
      </c>
      <c r="AC7056" s="5">
        <v>0</v>
      </c>
      <c r="AD7056" s="5">
        <v>1</v>
      </c>
      <c r="AE7056" s="5">
        <f t="shared" si="1217"/>
        <v>1</v>
      </c>
      <c r="AF7056" s="5">
        <v>0</v>
      </c>
      <c r="AG7056" s="6">
        <v>44768</v>
      </c>
      <c r="AH7056" s="5">
        <v>1</v>
      </c>
      <c r="AI7056" s="5">
        <v>0</v>
      </c>
      <c r="AJ7056" s="5">
        <v>0</v>
      </c>
      <c r="AK7056" s="5">
        <f t="shared" si="1218"/>
        <v>0</v>
      </c>
      <c r="AL7056" s="5">
        <v>0</v>
      </c>
      <c r="AM7056" s="5">
        <v>0</v>
      </c>
      <c r="AN7056" s="5">
        <f t="shared" si="1219"/>
        <v>0</v>
      </c>
      <c r="AO7056" s="5">
        <v>0</v>
      </c>
      <c r="AP7056" s="5">
        <v>1</v>
      </c>
      <c r="AQ7056" s="5">
        <f t="shared" si="1220"/>
        <v>1</v>
      </c>
      <c r="AR7056" s="5">
        <v>0</v>
      </c>
      <c r="AS7056" s="6">
        <v>44985</v>
      </c>
      <c r="AT7056" s="5">
        <v>1</v>
      </c>
      <c r="AU7056" s="5">
        <v>0</v>
      </c>
      <c r="AV7056" t="str">
        <f t="shared" si="1213"/>
        <v>N</v>
      </c>
      <c r="AW7056" t="s">
        <v>60</v>
      </c>
      <c r="AX7056" t="s">
        <v>61</v>
      </c>
      <c r="AY7056" t="s">
        <v>2655</v>
      </c>
      <c r="AZ7056" t="s">
        <v>2655</v>
      </c>
      <c r="BA7056" t="str">
        <f t="shared" si="1214"/>
        <v>N</v>
      </c>
    </row>
    <row r="7057" spans="1:53">
      <c r="A7057" t="s">
        <v>1460</v>
      </c>
      <c r="B7057" t="s">
        <v>54</v>
      </c>
      <c r="C7057" t="s">
        <v>89</v>
      </c>
      <c r="D7057">
        <v>2023</v>
      </c>
      <c r="F7057" t="s">
        <v>13112</v>
      </c>
      <c r="G7057" t="s">
        <v>13113</v>
      </c>
      <c r="I7057" t="s">
        <v>16248</v>
      </c>
      <c r="J7057" t="s">
        <v>58</v>
      </c>
      <c r="K7057" t="s">
        <v>59</v>
      </c>
      <c r="L7057" s="5">
        <v>0</v>
      </c>
      <c r="M7057" s="5">
        <v>0</v>
      </c>
      <c r="N7057" s="5">
        <f t="shared" si="1210"/>
        <v>0</v>
      </c>
      <c r="O7057" s="5">
        <v>0</v>
      </c>
      <c r="P7057" s="5">
        <v>0</v>
      </c>
      <c r="Q7057" s="5">
        <f t="shared" si="1211"/>
        <v>0</v>
      </c>
      <c r="R7057" s="5">
        <v>0</v>
      </c>
      <c r="S7057" s="5">
        <v>1</v>
      </c>
      <c r="T7057" s="5">
        <f t="shared" si="1212"/>
        <v>1</v>
      </c>
      <c r="U7057" s="5">
        <v>0</v>
      </c>
      <c r="V7057" s="5">
        <v>1</v>
      </c>
      <c r="W7057" s="5">
        <v>0</v>
      </c>
      <c r="X7057" s="5">
        <v>0</v>
      </c>
      <c r="Y7057" s="5">
        <f t="shared" si="1215"/>
        <v>0</v>
      </c>
      <c r="Z7057" s="5">
        <v>0</v>
      </c>
      <c r="AA7057" s="5">
        <v>0</v>
      </c>
      <c r="AB7057" s="5">
        <f t="shared" si="1216"/>
        <v>0</v>
      </c>
      <c r="AC7057" s="5">
        <v>0</v>
      </c>
      <c r="AD7057" s="5">
        <v>1</v>
      </c>
      <c r="AE7057" s="5">
        <f t="shared" si="1217"/>
        <v>1</v>
      </c>
      <c r="AF7057" s="5">
        <v>0</v>
      </c>
      <c r="AG7057" s="6">
        <v>44805</v>
      </c>
      <c r="AH7057" s="5">
        <v>1</v>
      </c>
      <c r="AI7057" s="5">
        <v>0</v>
      </c>
      <c r="AJ7057" s="5">
        <v>0</v>
      </c>
      <c r="AK7057" s="5">
        <f t="shared" si="1218"/>
        <v>0</v>
      </c>
      <c r="AL7057" s="5">
        <v>0</v>
      </c>
      <c r="AM7057" s="5">
        <v>0</v>
      </c>
      <c r="AN7057" s="5">
        <f t="shared" si="1219"/>
        <v>0</v>
      </c>
      <c r="AO7057" s="5">
        <v>0</v>
      </c>
      <c r="AP7057" s="5">
        <v>1</v>
      </c>
      <c r="AQ7057" s="5">
        <f t="shared" si="1220"/>
        <v>1</v>
      </c>
      <c r="AR7057" s="5">
        <v>0</v>
      </c>
      <c r="AS7057" s="6">
        <v>44979</v>
      </c>
      <c r="AT7057" s="5">
        <v>1</v>
      </c>
      <c r="AU7057" s="5">
        <v>0</v>
      </c>
      <c r="AV7057" t="str">
        <f t="shared" si="1213"/>
        <v>N</v>
      </c>
      <c r="AW7057" t="s">
        <v>60</v>
      </c>
      <c r="AX7057" t="s">
        <v>61</v>
      </c>
      <c r="AY7057" t="s">
        <v>2655</v>
      </c>
      <c r="AZ7057" t="s">
        <v>2655</v>
      </c>
      <c r="BA7057" t="str">
        <f t="shared" si="1214"/>
        <v>N</v>
      </c>
    </row>
    <row r="7058" spans="1:53">
      <c r="A7058" t="s">
        <v>1460</v>
      </c>
      <c r="B7058" t="s">
        <v>54</v>
      </c>
      <c r="C7058" t="s">
        <v>89</v>
      </c>
      <c r="D7058">
        <v>2023</v>
      </c>
      <c r="F7058" t="s">
        <v>13128</v>
      </c>
      <c r="G7058" t="s">
        <v>13129</v>
      </c>
      <c r="I7058" t="s">
        <v>16238</v>
      </c>
      <c r="J7058" t="s">
        <v>58</v>
      </c>
      <c r="K7058" t="s">
        <v>59</v>
      </c>
      <c r="L7058" s="5">
        <v>0</v>
      </c>
      <c r="M7058" s="5">
        <v>0</v>
      </c>
      <c r="N7058" s="5">
        <f t="shared" si="1210"/>
        <v>0</v>
      </c>
      <c r="O7058" s="5">
        <v>0</v>
      </c>
      <c r="P7058" s="5">
        <v>0</v>
      </c>
      <c r="Q7058" s="5">
        <f t="shared" si="1211"/>
        <v>0</v>
      </c>
      <c r="R7058" s="5">
        <v>0</v>
      </c>
      <c r="S7058" s="5">
        <v>1</v>
      </c>
      <c r="T7058" s="5">
        <f t="shared" si="1212"/>
        <v>1</v>
      </c>
      <c r="U7058" s="5">
        <v>0</v>
      </c>
      <c r="V7058" s="5">
        <v>1</v>
      </c>
      <c r="W7058" s="5">
        <v>0</v>
      </c>
      <c r="X7058" s="5">
        <v>0</v>
      </c>
      <c r="Y7058" s="5">
        <f t="shared" si="1215"/>
        <v>0</v>
      </c>
      <c r="Z7058" s="5">
        <v>0</v>
      </c>
      <c r="AA7058" s="5">
        <v>0</v>
      </c>
      <c r="AB7058" s="5">
        <f t="shared" si="1216"/>
        <v>0</v>
      </c>
      <c r="AC7058" s="5">
        <v>0</v>
      </c>
      <c r="AD7058" s="5">
        <v>1</v>
      </c>
      <c r="AE7058" s="5">
        <f t="shared" si="1217"/>
        <v>1</v>
      </c>
      <c r="AF7058" s="5">
        <v>0</v>
      </c>
      <c r="AG7058" s="6">
        <v>44830</v>
      </c>
      <c r="AH7058" s="5">
        <v>1</v>
      </c>
      <c r="AI7058" s="5">
        <v>0</v>
      </c>
      <c r="AJ7058" s="5">
        <v>0</v>
      </c>
      <c r="AK7058" s="5">
        <f t="shared" si="1218"/>
        <v>0</v>
      </c>
      <c r="AL7058" s="5">
        <v>0</v>
      </c>
      <c r="AM7058" s="5">
        <v>0</v>
      </c>
      <c r="AN7058" s="5">
        <f t="shared" si="1219"/>
        <v>0</v>
      </c>
      <c r="AO7058" s="5">
        <v>0</v>
      </c>
      <c r="AP7058" s="5">
        <v>1</v>
      </c>
      <c r="AQ7058" s="5">
        <f t="shared" si="1220"/>
        <v>1</v>
      </c>
      <c r="AR7058" s="5">
        <v>0</v>
      </c>
      <c r="AS7058" s="6">
        <v>44965</v>
      </c>
      <c r="AT7058" s="5">
        <v>1</v>
      </c>
      <c r="AU7058" s="5">
        <v>0</v>
      </c>
      <c r="AV7058" t="str">
        <f t="shared" si="1213"/>
        <v>N</v>
      </c>
      <c r="AW7058" t="s">
        <v>60</v>
      </c>
      <c r="AX7058" t="s">
        <v>61</v>
      </c>
      <c r="AY7058" t="s">
        <v>2655</v>
      </c>
      <c r="AZ7058" t="s">
        <v>2655</v>
      </c>
      <c r="BA7058" t="str">
        <f t="shared" si="1214"/>
        <v>N</v>
      </c>
    </row>
    <row r="7059" spans="1:53">
      <c r="A7059" t="s">
        <v>1460</v>
      </c>
      <c r="B7059" t="s">
        <v>54</v>
      </c>
      <c r="C7059" t="s">
        <v>89</v>
      </c>
      <c r="D7059">
        <v>2023</v>
      </c>
      <c r="F7059" t="s">
        <v>16249</v>
      </c>
      <c r="G7059" t="s">
        <v>16250</v>
      </c>
      <c r="I7059" t="s">
        <v>16251</v>
      </c>
      <c r="J7059" t="s">
        <v>58</v>
      </c>
      <c r="K7059" t="s">
        <v>59</v>
      </c>
      <c r="L7059" s="5">
        <v>0</v>
      </c>
      <c r="M7059" s="5">
        <v>0</v>
      </c>
      <c r="N7059" s="5">
        <f t="shared" si="1210"/>
        <v>0</v>
      </c>
      <c r="O7059" s="5">
        <v>0</v>
      </c>
      <c r="P7059" s="5">
        <v>0</v>
      </c>
      <c r="Q7059" s="5">
        <f t="shared" si="1211"/>
        <v>0</v>
      </c>
      <c r="R7059" s="5">
        <v>0</v>
      </c>
      <c r="S7059" s="5">
        <v>1</v>
      </c>
      <c r="T7059" s="5">
        <f t="shared" si="1212"/>
        <v>1</v>
      </c>
      <c r="U7059" s="5">
        <v>0</v>
      </c>
      <c r="V7059" s="5">
        <v>1</v>
      </c>
      <c r="W7059" s="5">
        <v>0</v>
      </c>
      <c r="X7059" s="5">
        <v>0</v>
      </c>
      <c r="Y7059" s="5">
        <f t="shared" si="1215"/>
        <v>0</v>
      </c>
      <c r="Z7059" s="5">
        <v>0</v>
      </c>
      <c r="AA7059" s="5">
        <v>0</v>
      </c>
      <c r="AB7059" s="5">
        <f t="shared" si="1216"/>
        <v>0</v>
      </c>
      <c r="AC7059" s="5">
        <v>0</v>
      </c>
      <c r="AD7059" s="5">
        <v>1</v>
      </c>
      <c r="AE7059" s="5">
        <f t="shared" si="1217"/>
        <v>1</v>
      </c>
      <c r="AF7059" s="5">
        <v>0</v>
      </c>
      <c r="AG7059" s="6">
        <v>45012</v>
      </c>
      <c r="AH7059" s="5">
        <v>1</v>
      </c>
      <c r="AI7059" s="5">
        <v>0</v>
      </c>
      <c r="AJ7059" s="5">
        <v>0</v>
      </c>
      <c r="AK7059" s="5">
        <f t="shared" si="1218"/>
        <v>0</v>
      </c>
      <c r="AL7059" s="5">
        <v>0</v>
      </c>
      <c r="AM7059" s="5">
        <v>0</v>
      </c>
      <c r="AN7059" s="5">
        <f t="shared" si="1219"/>
        <v>0</v>
      </c>
      <c r="AO7059" s="5">
        <v>0</v>
      </c>
      <c r="AP7059" s="5">
        <v>1</v>
      </c>
      <c r="AQ7059" s="5">
        <f t="shared" si="1220"/>
        <v>1</v>
      </c>
      <c r="AR7059" s="5">
        <v>0</v>
      </c>
      <c r="AS7059" s="6">
        <v>45229</v>
      </c>
      <c r="AT7059" s="5">
        <v>1</v>
      </c>
      <c r="AU7059" s="5">
        <v>0</v>
      </c>
      <c r="AV7059" t="str">
        <f t="shared" si="1213"/>
        <v>N</v>
      </c>
      <c r="AW7059" t="s">
        <v>60</v>
      </c>
      <c r="AX7059" t="s">
        <v>61</v>
      </c>
      <c r="AY7059" t="s">
        <v>2655</v>
      </c>
      <c r="AZ7059" t="s">
        <v>2655</v>
      </c>
      <c r="BA7059" t="str">
        <f t="shared" si="1214"/>
        <v>N</v>
      </c>
    </row>
    <row r="7060" spans="1:53">
      <c r="A7060" t="s">
        <v>1460</v>
      </c>
      <c r="B7060" t="s">
        <v>54</v>
      </c>
      <c r="C7060" t="s">
        <v>89</v>
      </c>
      <c r="D7060">
        <v>2023</v>
      </c>
      <c r="F7060" t="s">
        <v>16252</v>
      </c>
      <c r="G7060" t="s">
        <v>16253</v>
      </c>
      <c r="I7060" t="s">
        <v>16254</v>
      </c>
      <c r="J7060" t="s">
        <v>58</v>
      </c>
      <c r="K7060" t="s">
        <v>59</v>
      </c>
      <c r="L7060" s="5">
        <v>0</v>
      </c>
      <c r="M7060" s="5">
        <v>0</v>
      </c>
      <c r="N7060" s="5">
        <f t="shared" si="1210"/>
        <v>0</v>
      </c>
      <c r="O7060" s="5">
        <v>0</v>
      </c>
      <c r="P7060" s="5">
        <v>0</v>
      </c>
      <c r="Q7060" s="5">
        <f t="shared" si="1211"/>
        <v>0</v>
      </c>
      <c r="R7060" s="5">
        <v>0</v>
      </c>
      <c r="S7060" s="5">
        <v>1</v>
      </c>
      <c r="T7060" s="5">
        <f t="shared" si="1212"/>
        <v>1</v>
      </c>
      <c r="U7060" s="5">
        <v>0</v>
      </c>
      <c r="V7060" s="5">
        <v>1</v>
      </c>
      <c r="W7060" s="5">
        <v>0</v>
      </c>
      <c r="X7060" s="5">
        <v>0</v>
      </c>
      <c r="Y7060" s="5">
        <f t="shared" si="1215"/>
        <v>0</v>
      </c>
      <c r="Z7060" s="5">
        <v>0</v>
      </c>
      <c r="AA7060" s="5">
        <v>0</v>
      </c>
      <c r="AB7060" s="5">
        <f t="shared" si="1216"/>
        <v>0</v>
      </c>
      <c r="AC7060" s="5">
        <v>0</v>
      </c>
      <c r="AD7060" s="5">
        <v>1</v>
      </c>
      <c r="AE7060" s="5">
        <f t="shared" si="1217"/>
        <v>1</v>
      </c>
      <c r="AF7060" s="5">
        <v>0</v>
      </c>
      <c r="AG7060" s="6">
        <v>44938</v>
      </c>
      <c r="AH7060" s="5">
        <v>1</v>
      </c>
      <c r="AI7060" s="5">
        <v>0</v>
      </c>
      <c r="AJ7060" s="5">
        <v>0</v>
      </c>
      <c r="AK7060" s="5">
        <f t="shared" si="1218"/>
        <v>0</v>
      </c>
      <c r="AL7060" s="5">
        <v>0</v>
      </c>
      <c r="AM7060" s="5">
        <v>0</v>
      </c>
      <c r="AN7060" s="5">
        <f t="shared" si="1219"/>
        <v>0</v>
      </c>
      <c r="AO7060" s="5">
        <v>0</v>
      </c>
      <c r="AP7060" s="5">
        <v>1</v>
      </c>
      <c r="AQ7060" s="5">
        <f t="shared" si="1220"/>
        <v>1</v>
      </c>
      <c r="AR7060" s="5">
        <v>0</v>
      </c>
      <c r="AS7060" s="6">
        <v>45068</v>
      </c>
      <c r="AT7060" s="5">
        <v>1</v>
      </c>
      <c r="AU7060" s="5">
        <v>0</v>
      </c>
      <c r="AV7060" t="str">
        <f t="shared" si="1213"/>
        <v>N</v>
      </c>
      <c r="AW7060" t="s">
        <v>60</v>
      </c>
      <c r="AX7060" t="s">
        <v>61</v>
      </c>
      <c r="AY7060" t="s">
        <v>2655</v>
      </c>
      <c r="AZ7060" t="s">
        <v>2655</v>
      </c>
      <c r="BA7060" t="str">
        <f t="shared" si="1214"/>
        <v>N</v>
      </c>
    </row>
    <row r="7061" spans="1:53">
      <c r="A7061" t="s">
        <v>1460</v>
      </c>
      <c r="B7061" t="s">
        <v>54</v>
      </c>
      <c r="C7061" t="s">
        <v>89</v>
      </c>
      <c r="D7061">
        <v>2023</v>
      </c>
      <c r="F7061" t="s">
        <v>16255</v>
      </c>
      <c r="G7061" t="s">
        <v>16256</v>
      </c>
      <c r="I7061" t="s">
        <v>16257</v>
      </c>
      <c r="J7061" t="s">
        <v>58</v>
      </c>
      <c r="K7061" t="s">
        <v>59</v>
      </c>
      <c r="L7061" s="5">
        <v>0</v>
      </c>
      <c r="M7061" s="5">
        <v>0</v>
      </c>
      <c r="N7061" s="5">
        <f t="shared" si="1210"/>
        <v>0</v>
      </c>
      <c r="O7061" s="5">
        <v>0</v>
      </c>
      <c r="P7061" s="5">
        <v>0</v>
      </c>
      <c r="Q7061" s="5">
        <f t="shared" si="1211"/>
        <v>0</v>
      </c>
      <c r="R7061" s="5">
        <v>0</v>
      </c>
      <c r="S7061" s="5">
        <v>1</v>
      </c>
      <c r="T7061" s="5">
        <f t="shared" si="1212"/>
        <v>1</v>
      </c>
      <c r="U7061" s="5">
        <v>0</v>
      </c>
      <c r="V7061" s="5">
        <v>1</v>
      </c>
      <c r="W7061" s="5">
        <v>0</v>
      </c>
      <c r="X7061" s="5">
        <v>0</v>
      </c>
      <c r="Y7061" s="5">
        <f t="shared" si="1215"/>
        <v>0</v>
      </c>
      <c r="Z7061" s="5">
        <v>0</v>
      </c>
      <c r="AA7061" s="5">
        <v>0</v>
      </c>
      <c r="AB7061" s="5">
        <f t="shared" si="1216"/>
        <v>0</v>
      </c>
      <c r="AC7061" s="5">
        <v>0</v>
      </c>
      <c r="AD7061" s="5">
        <v>1</v>
      </c>
      <c r="AE7061" s="5">
        <f t="shared" si="1217"/>
        <v>1</v>
      </c>
      <c r="AF7061" s="5">
        <v>0</v>
      </c>
      <c r="AG7061" s="6">
        <v>44951</v>
      </c>
      <c r="AH7061" s="5">
        <v>1</v>
      </c>
      <c r="AI7061" s="5">
        <v>0</v>
      </c>
      <c r="AJ7061" s="5">
        <v>0</v>
      </c>
      <c r="AK7061" s="5">
        <f t="shared" si="1218"/>
        <v>0</v>
      </c>
      <c r="AL7061" s="5">
        <v>0</v>
      </c>
      <c r="AM7061" s="5">
        <v>0</v>
      </c>
      <c r="AN7061" s="5">
        <f t="shared" si="1219"/>
        <v>0</v>
      </c>
      <c r="AO7061" s="5">
        <v>0</v>
      </c>
      <c r="AP7061" s="5">
        <v>1</v>
      </c>
      <c r="AQ7061" s="5">
        <f t="shared" si="1220"/>
        <v>1</v>
      </c>
      <c r="AR7061" s="5">
        <v>0</v>
      </c>
      <c r="AS7061" s="6">
        <v>45183</v>
      </c>
      <c r="AT7061" s="5">
        <v>1</v>
      </c>
      <c r="AU7061" s="5">
        <v>0</v>
      </c>
      <c r="AV7061" t="str">
        <f t="shared" si="1213"/>
        <v>N</v>
      </c>
      <c r="AW7061" t="s">
        <v>60</v>
      </c>
      <c r="AX7061" t="s">
        <v>61</v>
      </c>
      <c r="AY7061" t="s">
        <v>2655</v>
      </c>
      <c r="AZ7061" t="s">
        <v>2655</v>
      </c>
      <c r="BA7061" t="str">
        <f t="shared" si="1214"/>
        <v>N</v>
      </c>
    </row>
    <row r="7062" spans="1:53">
      <c r="A7062" t="s">
        <v>1460</v>
      </c>
      <c r="B7062" t="s">
        <v>54</v>
      </c>
      <c r="C7062" t="s">
        <v>89</v>
      </c>
      <c r="D7062">
        <v>2023</v>
      </c>
      <c r="F7062" t="s">
        <v>16258</v>
      </c>
      <c r="G7062" t="s">
        <v>16259</v>
      </c>
      <c r="I7062" t="s">
        <v>16260</v>
      </c>
      <c r="J7062" t="s">
        <v>58</v>
      </c>
      <c r="K7062" t="s">
        <v>59</v>
      </c>
      <c r="L7062" s="5">
        <v>0</v>
      </c>
      <c r="M7062" s="5">
        <v>0</v>
      </c>
      <c r="N7062" s="5">
        <f t="shared" si="1210"/>
        <v>0</v>
      </c>
      <c r="O7062" s="5">
        <v>0</v>
      </c>
      <c r="P7062" s="5">
        <v>0</v>
      </c>
      <c r="Q7062" s="5">
        <f t="shared" si="1211"/>
        <v>0</v>
      </c>
      <c r="R7062" s="5">
        <v>0</v>
      </c>
      <c r="S7062" s="5">
        <v>1</v>
      </c>
      <c r="T7062" s="5">
        <f t="shared" si="1212"/>
        <v>1</v>
      </c>
      <c r="U7062" s="5">
        <v>0</v>
      </c>
      <c r="V7062" s="5">
        <v>1</v>
      </c>
      <c r="W7062" s="5">
        <v>0</v>
      </c>
      <c r="X7062" s="5">
        <v>0</v>
      </c>
      <c r="Y7062" s="5">
        <f t="shared" si="1215"/>
        <v>0</v>
      </c>
      <c r="Z7062" s="5">
        <v>0</v>
      </c>
      <c r="AA7062" s="5">
        <v>0</v>
      </c>
      <c r="AB7062" s="5">
        <f t="shared" si="1216"/>
        <v>0</v>
      </c>
      <c r="AC7062" s="5">
        <v>0</v>
      </c>
      <c r="AD7062" s="5">
        <v>1</v>
      </c>
      <c r="AE7062" s="5">
        <f t="shared" si="1217"/>
        <v>1</v>
      </c>
      <c r="AF7062" s="5">
        <v>0</v>
      </c>
      <c r="AG7062" s="6">
        <v>44965</v>
      </c>
      <c r="AH7062" s="5">
        <v>1</v>
      </c>
      <c r="AI7062" s="5">
        <v>0</v>
      </c>
      <c r="AJ7062" s="5">
        <v>0</v>
      </c>
      <c r="AK7062" s="5">
        <f t="shared" si="1218"/>
        <v>0</v>
      </c>
      <c r="AL7062" s="5">
        <v>0</v>
      </c>
      <c r="AM7062" s="5">
        <v>0</v>
      </c>
      <c r="AN7062" s="5">
        <f t="shared" si="1219"/>
        <v>0</v>
      </c>
      <c r="AO7062" s="5">
        <v>0</v>
      </c>
      <c r="AP7062" s="5">
        <v>1</v>
      </c>
      <c r="AQ7062" s="5">
        <f t="shared" si="1220"/>
        <v>1</v>
      </c>
      <c r="AR7062" s="5">
        <v>0</v>
      </c>
      <c r="AS7062" s="6">
        <v>45126</v>
      </c>
      <c r="AT7062" s="5">
        <v>1</v>
      </c>
      <c r="AU7062" s="5">
        <v>0</v>
      </c>
      <c r="AV7062" t="str">
        <f t="shared" si="1213"/>
        <v>N</v>
      </c>
      <c r="AW7062" t="s">
        <v>60</v>
      </c>
      <c r="AX7062" t="s">
        <v>61</v>
      </c>
      <c r="AY7062" t="s">
        <v>2655</v>
      </c>
      <c r="AZ7062" t="s">
        <v>2655</v>
      </c>
      <c r="BA7062" t="str">
        <f t="shared" si="1214"/>
        <v>N</v>
      </c>
    </row>
    <row r="7063" spans="1:53">
      <c r="A7063" t="s">
        <v>1460</v>
      </c>
      <c r="B7063" t="s">
        <v>54</v>
      </c>
      <c r="C7063" t="s">
        <v>89</v>
      </c>
      <c r="D7063">
        <v>2023</v>
      </c>
      <c r="F7063" t="s">
        <v>16261</v>
      </c>
      <c r="G7063" t="s">
        <v>16262</v>
      </c>
      <c r="I7063" t="s">
        <v>16263</v>
      </c>
      <c r="J7063" t="s">
        <v>58</v>
      </c>
      <c r="K7063" t="s">
        <v>59</v>
      </c>
      <c r="L7063" s="5">
        <v>0</v>
      </c>
      <c r="M7063" s="5">
        <v>0</v>
      </c>
      <c r="N7063" s="5">
        <f t="shared" si="1210"/>
        <v>0</v>
      </c>
      <c r="O7063" s="5">
        <v>0</v>
      </c>
      <c r="P7063" s="5">
        <v>0</v>
      </c>
      <c r="Q7063" s="5">
        <f t="shared" si="1211"/>
        <v>0</v>
      </c>
      <c r="R7063" s="5">
        <v>0</v>
      </c>
      <c r="S7063" s="5">
        <v>1</v>
      </c>
      <c r="T7063" s="5">
        <f t="shared" si="1212"/>
        <v>1</v>
      </c>
      <c r="U7063" s="5">
        <v>0</v>
      </c>
      <c r="V7063" s="5">
        <v>1</v>
      </c>
      <c r="W7063" s="5">
        <v>0</v>
      </c>
      <c r="X7063" s="5">
        <v>0</v>
      </c>
      <c r="Y7063" s="5">
        <f t="shared" si="1215"/>
        <v>0</v>
      </c>
      <c r="Z7063" s="5">
        <v>0</v>
      </c>
      <c r="AA7063" s="5">
        <v>0</v>
      </c>
      <c r="AB7063" s="5">
        <f t="shared" si="1216"/>
        <v>0</v>
      </c>
      <c r="AC7063" s="5">
        <v>0</v>
      </c>
      <c r="AD7063" s="5">
        <v>1</v>
      </c>
      <c r="AE7063" s="5">
        <f t="shared" si="1217"/>
        <v>1</v>
      </c>
      <c r="AF7063" s="5">
        <v>0</v>
      </c>
      <c r="AG7063" s="6">
        <v>45035</v>
      </c>
      <c r="AH7063" s="5">
        <v>1</v>
      </c>
      <c r="AI7063" s="5">
        <v>0</v>
      </c>
      <c r="AJ7063" s="5">
        <v>0</v>
      </c>
      <c r="AK7063" s="5">
        <f t="shared" si="1218"/>
        <v>0</v>
      </c>
      <c r="AL7063" s="5">
        <v>0</v>
      </c>
      <c r="AM7063" s="5">
        <v>0</v>
      </c>
      <c r="AN7063" s="5">
        <f t="shared" si="1219"/>
        <v>0</v>
      </c>
      <c r="AO7063" s="5">
        <v>0</v>
      </c>
      <c r="AP7063" s="5">
        <v>1</v>
      </c>
      <c r="AQ7063" s="5">
        <f t="shared" si="1220"/>
        <v>1</v>
      </c>
      <c r="AR7063" s="5">
        <v>0</v>
      </c>
      <c r="AS7063" s="6">
        <v>45212</v>
      </c>
      <c r="AT7063" s="5">
        <v>1</v>
      </c>
      <c r="AU7063" s="5">
        <v>0</v>
      </c>
      <c r="AV7063" t="str">
        <f t="shared" si="1213"/>
        <v>N</v>
      </c>
      <c r="AW7063" t="s">
        <v>60</v>
      </c>
      <c r="AX7063" t="s">
        <v>61</v>
      </c>
      <c r="AY7063" t="s">
        <v>2655</v>
      </c>
      <c r="AZ7063" t="s">
        <v>2655</v>
      </c>
      <c r="BA7063" t="str">
        <f t="shared" si="1214"/>
        <v>N</v>
      </c>
    </row>
    <row r="7064" spans="1:53">
      <c r="A7064" t="s">
        <v>1460</v>
      </c>
      <c r="B7064" t="s">
        <v>54</v>
      </c>
      <c r="C7064" t="s">
        <v>89</v>
      </c>
      <c r="D7064">
        <v>2023</v>
      </c>
      <c r="F7064" t="s">
        <v>13114</v>
      </c>
      <c r="G7064" t="s">
        <v>13115</v>
      </c>
      <c r="I7064" t="s">
        <v>16234</v>
      </c>
      <c r="J7064" t="s">
        <v>58</v>
      </c>
      <c r="K7064" t="s">
        <v>59</v>
      </c>
      <c r="L7064" s="5">
        <v>0</v>
      </c>
      <c r="M7064" s="5">
        <v>0</v>
      </c>
      <c r="N7064" s="5">
        <f t="shared" si="1210"/>
        <v>0</v>
      </c>
      <c r="O7064" s="5">
        <v>0</v>
      </c>
      <c r="P7064" s="5">
        <v>0</v>
      </c>
      <c r="Q7064" s="5">
        <f t="shared" si="1211"/>
        <v>0</v>
      </c>
      <c r="R7064" s="5">
        <v>0</v>
      </c>
      <c r="S7064" s="5">
        <v>1</v>
      </c>
      <c r="T7064" s="5">
        <f t="shared" si="1212"/>
        <v>1</v>
      </c>
      <c r="U7064" s="5">
        <v>0</v>
      </c>
      <c r="V7064" s="5">
        <v>1</v>
      </c>
      <c r="W7064" s="5">
        <v>0</v>
      </c>
      <c r="X7064" s="5">
        <v>0</v>
      </c>
      <c r="Y7064" s="5">
        <f t="shared" si="1215"/>
        <v>0</v>
      </c>
      <c r="Z7064" s="5">
        <v>0</v>
      </c>
      <c r="AA7064" s="5">
        <v>0</v>
      </c>
      <c r="AB7064" s="5">
        <f t="shared" si="1216"/>
        <v>0</v>
      </c>
      <c r="AC7064" s="5">
        <v>0</v>
      </c>
      <c r="AD7064" s="5">
        <v>1</v>
      </c>
      <c r="AE7064" s="5">
        <f t="shared" si="1217"/>
        <v>1</v>
      </c>
      <c r="AF7064" s="5">
        <v>0</v>
      </c>
      <c r="AG7064" s="6">
        <v>44839</v>
      </c>
      <c r="AH7064" s="5">
        <v>1</v>
      </c>
      <c r="AI7064" s="5">
        <v>0</v>
      </c>
      <c r="AJ7064" s="5">
        <v>0</v>
      </c>
      <c r="AK7064" s="5">
        <f t="shared" si="1218"/>
        <v>0</v>
      </c>
      <c r="AL7064" s="5">
        <v>0</v>
      </c>
      <c r="AM7064" s="5">
        <v>0</v>
      </c>
      <c r="AN7064" s="5">
        <f t="shared" si="1219"/>
        <v>0</v>
      </c>
      <c r="AO7064" s="5">
        <v>0</v>
      </c>
      <c r="AP7064" s="5">
        <v>1</v>
      </c>
      <c r="AQ7064" s="5">
        <f t="shared" si="1220"/>
        <v>1</v>
      </c>
      <c r="AR7064" s="5">
        <v>0</v>
      </c>
      <c r="AS7064" s="6">
        <v>44945</v>
      </c>
      <c r="AT7064" s="5">
        <v>1</v>
      </c>
      <c r="AU7064" s="5">
        <v>0</v>
      </c>
      <c r="AV7064" t="str">
        <f t="shared" si="1213"/>
        <v>N</v>
      </c>
      <c r="AW7064" t="s">
        <v>60</v>
      </c>
      <c r="AX7064" t="s">
        <v>61</v>
      </c>
      <c r="AY7064" t="s">
        <v>2655</v>
      </c>
      <c r="AZ7064" t="s">
        <v>2655</v>
      </c>
      <c r="BA7064" t="str">
        <f t="shared" si="1214"/>
        <v>N</v>
      </c>
    </row>
    <row r="7065" spans="1:53">
      <c r="A7065" t="s">
        <v>1460</v>
      </c>
      <c r="B7065" t="s">
        <v>54</v>
      </c>
      <c r="C7065" t="s">
        <v>89</v>
      </c>
      <c r="D7065">
        <v>2023</v>
      </c>
      <c r="F7065" t="s">
        <v>13118</v>
      </c>
      <c r="G7065" t="s">
        <v>13119</v>
      </c>
      <c r="I7065" t="s">
        <v>16264</v>
      </c>
      <c r="J7065" t="s">
        <v>58</v>
      </c>
      <c r="K7065" t="s">
        <v>59</v>
      </c>
      <c r="L7065" s="5">
        <v>0</v>
      </c>
      <c r="M7065" s="5">
        <v>0</v>
      </c>
      <c r="N7065" s="5">
        <f t="shared" si="1210"/>
        <v>0</v>
      </c>
      <c r="O7065" s="5">
        <v>0</v>
      </c>
      <c r="P7065" s="5">
        <v>0</v>
      </c>
      <c r="Q7065" s="5">
        <f t="shared" si="1211"/>
        <v>0</v>
      </c>
      <c r="R7065" s="5">
        <v>0</v>
      </c>
      <c r="S7065" s="5">
        <v>1</v>
      </c>
      <c r="T7065" s="5">
        <f t="shared" si="1212"/>
        <v>1</v>
      </c>
      <c r="U7065" s="5">
        <v>0</v>
      </c>
      <c r="V7065" s="5">
        <v>1</v>
      </c>
      <c r="W7065" s="5">
        <v>0</v>
      </c>
      <c r="X7065" s="5">
        <v>0</v>
      </c>
      <c r="Y7065" s="5">
        <f t="shared" si="1215"/>
        <v>0</v>
      </c>
      <c r="Z7065" s="5">
        <v>0</v>
      </c>
      <c r="AA7065" s="5">
        <v>0</v>
      </c>
      <c r="AB7065" s="5">
        <f t="shared" si="1216"/>
        <v>0</v>
      </c>
      <c r="AC7065" s="5">
        <v>0</v>
      </c>
      <c r="AD7065" s="5">
        <v>1</v>
      </c>
      <c r="AE7065" s="5">
        <f t="shared" si="1217"/>
        <v>1</v>
      </c>
      <c r="AF7065" s="5">
        <v>0</v>
      </c>
      <c r="AG7065" s="6">
        <v>44858</v>
      </c>
      <c r="AH7065" s="5">
        <v>1</v>
      </c>
      <c r="AI7065" s="5">
        <v>0</v>
      </c>
      <c r="AJ7065" s="5">
        <v>0</v>
      </c>
      <c r="AK7065" s="5">
        <f t="shared" si="1218"/>
        <v>0</v>
      </c>
      <c r="AL7065" s="5">
        <v>0</v>
      </c>
      <c r="AM7065" s="5">
        <v>0</v>
      </c>
      <c r="AN7065" s="5">
        <f t="shared" si="1219"/>
        <v>0</v>
      </c>
      <c r="AO7065" s="5">
        <v>0</v>
      </c>
      <c r="AP7065" s="5">
        <v>1</v>
      </c>
      <c r="AQ7065" s="5">
        <f t="shared" si="1220"/>
        <v>1</v>
      </c>
      <c r="AR7065" s="5">
        <v>0</v>
      </c>
      <c r="AS7065" s="6">
        <v>45180</v>
      </c>
      <c r="AT7065" s="5">
        <v>1</v>
      </c>
      <c r="AU7065" s="5">
        <v>0</v>
      </c>
      <c r="AV7065" t="str">
        <f t="shared" si="1213"/>
        <v>N</v>
      </c>
      <c r="AW7065" t="s">
        <v>60</v>
      </c>
      <c r="AX7065" t="s">
        <v>61</v>
      </c>
      <c r="AY7065" t="s">
        <v>2655</v>
      </c>
      <c r="AZ7065" t="s">
        <v>2655</v>
      </c>
      <c r="BA7065" t="str">
        <f t="shared" si="1214"/>
        <v>N</v>
      </c>
    </row>
    <row r="7066" spans="1:53">
      <c r="A7066" t="s">
        <v>1460</v>
      </c>
      <c r="B7066" t="s">
        <v>54</v>
      </c>
      <c r="C7066" t="s">
        <v>89</v>
      </c>
      <c r="D7066">
        <v>2023</v>
      </c>
      <c r="F7066" t="s">
        <v>13124</v>
      </c>
      <c r="G7066" t="s">
        <v>13125</v>
      </c>
      <c r="I7066" t="s">
        <v>16265</v>
      </c>
      <c r="J7066" t="s">
        <v>58</v>
      </c>
      <c r="K7066" t="s">
        <v>59</v>
      </c>
      <c r="L7066" s="5">
        <v>0</v>
      </c>
      <c r="M7066" s="5">
        <v>0</v>
      </c>
      <c r="N7066" s="5">
        <f t="shared" si="1210"/>
        <v>0</v>
      </c>
      <c r="O7066" s="5">
        <v>0</v>
      </c>
      <c r="P7066" s="5">
        <v>0</v>
      </c>
      <c r="Q7066" s="5">
        <f t="shared" si="1211"/>
        <v>0</v>
      </c>
      <c r="R7066" s="5">
        <v>0</v>
      </c>
      <c r="S7066" s="5">
        <v>1</v>
      </c>
      <c r="T7066" s="5">
        <f t="shared" si="1212"/>
        <v>1</v>
      </c>
      <c r="U7066" s="5">
        <v>0</v>
      </c>
      <c r="V7066" s="5">
        <v>1</v>
      </c>
      <c r="W7066" s="5">
        <v>0</v>
      </c>
      <c r="X7066" s="5">
        <v>0</v>
      </c>
      <c r="Y7066" s="5">
        <f t="shared" si="1215"/>
        <v>0</v>
      </c>
      <c r="Z7066" s="5">
        <v>0</v>
      </c>
      <c r="AA7066" s="5">
        <v>0</v>
      </c>
      <c r="AB7066" s="5">
        <f t="shared" si="1216"/>
        <v>0</v>
      </c>
      <c r="AC7066" s="5">
        <v>0</v>
      </c>
      <c r="AD7066" s="5">
        <v>1</v>
      </c>
      <c r="AE7066" s="5">
        <f t="shared" si="1217"/>
        <v>1</v>
      </c>
      <c r="AF7066" s="5">
        <v>0</v>
      </c>
      <c r="AG7066" s="6">
        <v>44827</v>
      </c>
      <c r="AH7066" s="5">
        <v>1</v>
      </c>
      <c r="AI7066" s="5">
        <v>0</v>
      </c>
      <c r="AJ7066" s="5">
        <v>0</v>
      </c>
      <c r="AK7066" s="5">
        <f t="shared" si="1218"/>
        <v>0</v>
      </c>
      <c r="AL7066" s="5">
        <v>0</v>
      </c>
      <c r="AM7066" s="5">
        <v>0</v>
      </c>
      <c r="AN7066" s="5">
        <f t="shared" si="1219"/>
        <v>0</v>
      </c>
      <c r="AO7066" s="5">
        <v>0</v>
      </c>
      <c r="AP7066" s="5">
        <v>1</v>
      </c>
      <c r="AQ7066" s="5">
        <f t="shared" si="1220"/>
        <v>1</v>
      </c>
      <c r="AR7066" s="5">
        <v>0</v>
      </c>
      <c r="AS7066" s="6">
        <v>45005</v>
      </c>
      <c r="AT7066" s="5">
        <v>1</v>
      </c>
      <c r="AU7066" s="5">
        <v>0</v>
      </c>
      <c r="AV7066" t="str">
        <f t="shared" si="1213"/>
        <v>N</v>
      </c>
      <c r="AW7066" t="s">
        <v>60</v>
      </c>
      <c r="AX7066" t="s">
        <v>61</v>
      </c>
      <c r="AY7066" t="s">
        <v>2655</v>
      </c>
      <c r="AZ7066" t="s">
        <v>2655</v>
      </c>
      <c r="BA7066" t="str">
        <f t="shared" si="1214"/>
        <v>N</v>
      </c>
    </row>
    <row r="7067" spans="1:53">
      <c r="A7067" t="s">
        <v>1460</v>
      </c>
      <c r="B7067" t="s">
        <v>54</v>
      </c>
      <c r="C7067" t="s">
        <v>89</v>
      </c>
      <c r="D7067">
        <v>2023</v>
      </c>
      <c r="F7067" t="s">
        <v>13108</v>
      </c>
      <c r="G7067" t="s">
        <v>13109</v>
      </c>
      <c r="I7067" t="s">
        <v>16266</v>
      </c>
      <c r="J7067" t="s">
        <v>58</v>
      </c>
      <c r="K7067" t="s">
        <v>59</v>
      </c>
      <c r="L7067" s="5">
        <v>0</v>
      </c>
      <c r="M7067" s="5">
        <v>0</v>
      </c>
      <c r="N7067" s="5">
        <f t="shared" si="1210"/>
        <v>0</v>
      </c>
      <c r="O7067" s="5">
        <v>0</v>
      </c>
      <c r="P7067" s="5">
        <v>0</v>
      </c>
      <c r="Q7067" s="5">
        <f t="shared" si="1211"/>
        <v>0</v>
      </c>
      <c r="R7067" s="5">
        <v>0</v>
      </c>
      <c r="S7067" s="5">
        <v>1</v>
      </c>
      <c r="T7067" s="5">
        <f t="shared" si="1212"/>
        <v>1</v>
      </c>
      <c r="U7067" s="5">
        <v>0</v>
      </c>
      <c r="V7067" s="5">
        <v>1</v>
      </c>
      <c r="W7067" s="5">
        <v>0</v>
      </c>
      <c r="X7067" s="5">
        <v>0</v>
      </c>
      <c r="Y7067" s="5">
        <f t="shared" si="1215"/>
        <v>0</v>
      </c>
      <c r="Z7067" s="5">
        <v>0</v>
      </c>
      <c r="AA7067" s="5">
        <v>0</v>
      </c>
      <c r="AB7067" s="5">
        <f t="shared" si="1216"/>
        <v>0</v>
      </c>
      <c r="AC7067" s="5">
        <v>0</v>
      </c>
      <c r="AD7067" s="5">
        <v>1</v>
      </c>
      <c r="AE7067" s="5">
        <f t="shared" si="1217"/>
        <v>1</v>
      </c>
      <c r="AF7067" s="5">
        <v>0</v>
      </c>
      <c r="AG7067" s="6">
        <v>44805</v>
      </c>
      <c r="AH7067" s="5">
        <v>1</v>
      </c>
      <c r="AI7067" s="5">
        <v>0</v>
      </c>
      <c r="AJ7067" s="5">
        <v>0</v>
      </c>
      <c r="AK7067" s="5">
        <f t="shared" si="1218"/>
        <v>0</v>
      </c>
      <c r="AL7067" s="5">
        <v>0</v>
      </c>
      <c r="AM7067" s="5">
        <v>0</v>
      </c>
      <c r="AN7067" s="5">
        <f t="shared" si="1219"/>
        <v>0</v>
      </c>
      <c r="AO7067" s="5">
        <v>0</v>
      </c>
      <c r="AP7067" s="5">
        <v>1</v>
      </c>
      <c r="AQ7067" s="5">
        <f t="shared" si="1220"/>
        <v>1</v>
      </c>
      <c r="AR7067" s="5">
        <v>0</v>
      </c>
      <c r="AS7067" s="6">
        <v>45105</v>
      </c>
      <c r="AT7067" s="5">
        <v>1</v>
      </c>
      <c r="AU7067" s="5">
        <v>0</v>
      </c>
      <c r="AV7067" t="str">
        <f t="shared" si="1213"/>
        <v>N</v>
      </c>
      <c r="AW7067" t="s">
        <v>60</v>
      </c>
      <c r="AX7067" t="s">
        <v>61</v>
      </c>
      <c r="AY7067" t="s">
        <v>2655</v>
      </c>
      <c r="AZ7067" t="s">
        <v>2655</v>
      </c>
      <c r="BA7067" t="str">
        <f t="shared" si="1214"/>
        <v>N</v>
      </c>
    </row>
    <row r="7068" spans="1:53">
      <c r="A7068" t="s">
        <v>1460</v>
      </c>
      <c r="B7068" t="s">
        <v>54</v>
      </c>
      <c r="C7068" t="s">
        <v>89</v>
      </c>
      <c r="D7068">
        <v>2023</v>
      </c>
      <c r="F7068" t="s">
        <v>13126</v>
      </c>
      <c r="G7068" t="s">
        <v>13127</v>
      </c>
      <c r="I7068" t="s">
        <v>16267</v>
      </c>
      <c r="J7068" t="s">
        <v>58</v>
      </c>
      <c r="K7068" t="s">
        <v>59</v>
      </c>
      <c r="L7068" s="5">
        <v>0</v>
      </c>
      <c r="M7068" s="5">
        <v>0</v>
      </c>
      <c r="N7068" s="5">
        <f t="shared" si="1210"/>
        <v>0</v>
      </c>
      <c r="O7068" s="5">
        <v>0</v>
      </c>
      <c r="P7068" s="5">
        <v>0</v>
      </c>
      <c r="Q7068" s="5">
        <f t="shared" si="1211"/>
        <v>0</v>
      </c>
      <c r="R7068" s="5">
        <v>0</v>
      </c>
      <c r="S7068" s="5">
        <v>1</v>
      </c>
      <c r="T7068" s="5">
        <f t="shared" si="1212"/>
        <v>1</v>
      </c>
      <c r="U7068" s="5">
        <v>0</v>
      </c>
      <c r="V7068" s="5">
        <v>1</v>
      </c>
      <c r="W7068" s="5">
        <v>0</v>
      </c>
      <c r="X7068" s="5">
        <v>0</v>
      </c>
      <c r="Y7068" s="5">
        <f t="shared" si="1215"/>
        <v>0</v>
      </c>
      <c r="Z7068" s="5">
        <v>0</v>
      </c>
      <c r="AA7068" s="5">
        <v>0</v>
      </c>
      <c r="AB7068" s="5">
        <f t="shared" si="1216"/>
        <v>0</v>
      </c>
      <c r="AC7068" s="5">
        <v>0</v>
      </c>
      <c r="AD7068" s="5">
        <v>1</v>
      </c>
      <c r="AE7068" s="5">
        <f t="shared" si="1217"/>
        <v>1</v>
      </c>
      <c r="AF7068" s="5">
        <v>0</v>
      </c>
      <c r="AG7068" s="6">
        <v>44804</v>
      </c>
      <c r="AH7068" s="5">
        <v>1</v>
      </c>
      <c r="AI7068" s="5">
        <v>0</v>
      </c>
      <c r="AJ7068" s="5">
        <v>0</v>
      </c>
      <c r="AK7068" s="5">
        <f t="shared" si="1218"/>
        <v>0</v>
      </c>
      <c r="AL7068" s="5">
        <v>0</v>
      </c>
      <c r="AM7068" s="5">
        <v>0</v>
      </c>
      <c r="AN7068" s="5">
        <f t="shared" si="1219"/>
        <v>0</v>
      </c>
      <c r="AO7068" s="5">
        <v>0</v>
      </c>
      <c r="AP7068" s="5">
        <v>1</v>
      </c>
      <c r="AQ7068" s="5">
        <f t="shared" si="1220"/>
        <v>1</v>
      </c>
      <c r="AR7068" s="5">
        <v>0</v>
      </c>
      <c r="AS7068" s="6">
        <v>45119</v>
      </c>
      <c r="AT7068" s="5">
        <v>1</v>
      </c>
      <c r="AU7068" s="5">
        <v>0</v>
      </c>
      <c r="AV7068" t="str">
        <f t="shared" si="1213"/>
        <v>N</v>
      </c>
      <c r="AW7068" t="s">
        <v>60</v>
      </c>
      <c r="AX7068" t="s">
        <v>61</v>
      </c>
      <c r="AY7068" t="s">
        <v>2655</v>
      </c>
      <c r="AZ7068" t="s">
        <v>2655</v>
      </c>
      <c r="BA7068" t="str">
        <f t="shared" si="1214"/>
        <v>N</v>
      </c>
    </row>
    <row r="7069" spans="1:53">
      <c r="A7069" t="s">
        <v>1460</v>
      </c>
      <c r="B7069" t="s">
        <v>54</v>
      </c>
      <c r="C7069" t="s">
        <v>89</v>
      </c>
      <c r="D7069">
        <v>2023</v>
      </c>
      <c r="F7069" t="s">
        <v>16268</v>
      </c>
      <c r="G7069" t="s">
        <v>16269</v>
      </c>
      <c r="I7069" t="s">
        <v>16270</v>
      </c>
      <c r="J7069" t="s">
        <v>58</v>
      </c>
      <c r="K7069" t="s">
        <v>59</v>
      </c>
      <c r="L7069" s="5">
        <v>0</v>
      </c>
      <c r="M7069" s="5">
        <v>0</v>
      </c>
      <c r="N7069" s="5">
        <f t="shared" si="1210"/>
        <v>0</v>
      </c>
      <c r="O7069" s="5">
        <v>0</v>
      </c>
      <c r="P7069" s="5">
        <v>0</v>
      </c>
      <c r="Q7069" s="5">
        <f t="shared" si="1211"/>
        <v>0</v>
      </c>
      <c r="R7069" s="5">
        <v>0</v>
      </c>
      <c r="S7069" s="5">
        <v>1</v>
      </c>
      <c r="T7069" s="5">
        <f t="shared" si="1212"/>
        <v>1</v>
      </c>
      <c r="U7069" s="5">
        <v>0</v>
      </c>
      <c r="V7069" s="5">
        <v>1</v>
      </c>
      <c r="W7069" s="5">
        <v>0</v>
      </c>
      <c r="X7069" s="5">
        <v>0</v>
      </c>
      <c r="Y7069" s="5">
        <f t="shared" si="1215"/>
        <v>0</v>
      </c>
      <c r="Z7069" s="5">
        <v>0</v>
      </c>
      <c r="AA7069" s="5">
        <v>0</v>
      </c>
      <c r="AB7069" s="5">
        <f t="shared" si="1216"/>
        <v>0</v>
      </c>
      <c r="AC7069" s="5">
        <v>0</v>
      </c>
      <c r="AD7069" s="5">
        <v>1</v>
      </c>
      <c r="AE7069" s="5">
        <f t="shared" si="1217"/>
        <v>1</v>
      </c>
      <c r="AF7069" s="5">
        <v>0</v>
      </c>
      <c r="AG7069" s="6">
        <v>45005</v>
      </c>
      <c r="AH7069" s="5">
        <v>1</v>
      </c>
      <c r="AI7069" s="5">
        <v>0</v>
      </c>
      <c r="AJ7069" s="5">
        <v>0</v>
      </c>
      <c r="AK7069" s="5">
        <f t="shared" si="1218"/>
        <v>0</v>
      </c>
      <c r="AL7069" s="5">
        <v>0</v>
      </c>
      <c r="AM7069" s="5">
        <v>0</v>
      </c>
      <c r="AN7069" s="5">
        <f t="shared" si="1219"/>
        <v>0</v>
      </c>
      <c r="AO7069" s="5">
        <v>0</v>
      </c>
      <c r="AP7069" s="5">
        <v>1</v>
      </c>
      <c r="AQ7069" s="5">
        <f t="shared" si="1220"/>
        <v>1</v>
      </c>
      <c r="AR7069" s="5">
        <v>0</v>
      </c>
      <c r="AS7069" s="6">
        <v>45152</v>
      </c>
      <c r="AT7069" s="5">
        <v>1</v>
      </c>
      <c r="AU7069" s="5">
        <v>0</v>
      </c>
      <c r="AV7069" t="str">
        <f t="shared" si="1213"/>
        <v>N</v>
      </c>
      <c r="AW7069" t="s">
        <v>60</v>
      </c>
      <c r="AX7069" t="s">
        <v>61</v>
      </c>
      <c r="AY7069" t="s">
        <v>2655</v>
      </c>
      <c r="AZ7069" t="s">
        <v>2655</v>
      </c>
      <c r="BA7069" t="str">
        <f t="shared" si="1214"/>
        <v>N</v>
      </c>
    </row>
    <row r="7070" spans="1:53">
      <c r="A7070" t="s">
        <v>1460</v>
      </c>
      <c r="B7070" t="s">
        <v>54</v>
      </c>
      <c r="C7070" t="s">
        <v>89</v>
      </c>
      <c r="D7070">
        <v>2023</v>
      </c>
      <c r="F7070" t="s">
        <v>16271</v>
      </c>
      <c r="G7070" t="s">
        <v>16272</v>
      </c>
      <c r="I7070" t="s">
        <v>16273</v>
      </c>
      <c r="J7070" t="s">
        <v>58</v>
      </c>
      <c r="K7070" t="s">
        <v>59</v>
      </c>
      <c r="L7070" s="5">
        <v>0</v>
      </c>
      <c r="M7070" s="5">
        <v>0</v>
      </c>
      <c r="N7070" s="5">
        <f t="shared" si="1210"/>
        <v>0</v>
      </c>
      <c r="O7070" s="5">
        <v>0</v>
      </c>
      <c r="P7070" s="5">
        <v>0</v>
      </c>
      <c r="Q7070" s="5">
        <f t="shared" si="1211"/>
        <v>0</v>
      </c>
      <c r="R7070" s="5">
        <v>0</v>
      </c>
      <c r="S7070" s="5">
        <v>1</v>
      </c>
      <c r="T7070" s="5">
        <f t="shared" si="1212"/>
        <v>1</v>
      </c>
      <c r="U7070" s="5">
        <v>0</v>
      </c>
      <c r="V7070" s="5">
        <v>1</v>
      </c>
      <c r="W7070" s="5">
        <v>0</v>
      </c>
      <c r="X7070" s="5">
        <v>0</v>
      </c>
      <c r="Y7070" s="5">
        <f t="shared" si="1215"/>
        <v>0</v>
      </c>
      <c r="Z7070" s="5">
        <v>0</v>
      </c>
      <c r="AA7070" s="5">
        <v>0</v>
      </c>
      <c r="AB7070" s="5">
        <f t="shared" si="1216"/>
        <v>0</v>
      </c>
      <c r="AC7070" s="5">
        <v>0</v>
      </c>
      <c r="AD7070" s="5">
        <v>1</v>
      </c>
      <c r="AE7070" s="5">
        <f t="shared" si="1217"/>
        <v>1</v>
      </c>
      <c r="AF7070" s="5">
        <v>0</v>
      </c>
      <c r="AG7070" s="6">
        <v>44944</v>
      </c>
      <c r="AH7070" s="5">
        <v>1</v>
      </c>
      <c r="AI7070" s="5">
        <v>0</v>
      </c>
      <c r="AJ7070" s="5">
        <v>0</v>
      </c>
      <c r="AK7070" s="5">
        <f t="shared" si="1218"/>
        <v>0</v>
      </c>
      <c r="AL7070" s="5">
        <v>0</v>
      </c>
      <c r="AM7070" s="5">
        <v>0</v>
      </c>
      <c r="AN7070" s="5">
        <f t="shared" si="1219"/>
        <v>0</v>
      </c>
      <c r="AO7070" s="5">
        <v>0</v>
      </c>
      <c r="AP7070" s="5">
        <v>1</v>
      </c>
      <c r="AQ7070" s="5">
        <f t="shared" si="1220"/>
        <v>1</v>
      </c>
      <c r="AR7070" s="5">
        <v>0</v>
      </c>
      <c r="AS7070" s="6">
        <v>45264</v>
      </c>
      <c r="AT7070" s="5">
        <v>1</v>
      </c>
      <c r="AU7070" s="5">
        <v>0</v>
      </c>
      <c r="AV7070" t="str">
        <f t="shared" si="1213"/>
        <v>N</v>
      </c>
      <c r="AW7070" t="s">
        <v>60</v>
      </c>
      <c r="AX7070" t="s">
        <v>61</v>
      </c>
      <c r="AY7070" t="s">
        <v>2655</v>
      </c>
      <c r="AZ7070" t="s">
        <v>2655</v>
      </c>
      <c r="BA7070" t="str">
        <f t="shared" si="1214"/>
        <v>N</v>
      </c>
    </row>
    <row r="7071" spans="1:53">
      <c r="A7071" t="s">
        <v>1460</v>
      </c>
      <c r="B7071" t="s">
        <v>54</v>
      </c>
      <c r="C7071" t="s">
        <v>89</v>
      </c>
      <c r="D7071">
        <v>2023</v>
      </c>
      <c r="F7071" t="s">
        <v>11494</v>
      </c>
      <c r="G7071" t="s">
        <v>4053</v>
      </c>
      <c r="I7071" t="s">
        <v>16274</v>
      </c>
      <c r="J7071" t="s">
        <v>58</v>
      </c>
      <c r="K7071" t="s">
        <v>59</v>
      </c>
      <c r="L7071" s="5">
        <v>0</v>
      </c>
      <c r="M7071" s="5">
        <v>0</v>
      </c>
      <c r="N7071" s="5">
        <f t="shared" si="1210"/>
        <v>0</v>
      </c>
      <c r="O7071" s="5">
        <v>0</v>
      </c>
      <c r="P7071" s="5">
        <v>0</v>
      </c>
      <c r="Q7071" s="5">
        <f t="shared" si="1211"/>
        <v>0</v>
      </c>
      <c r="R7071" s="5">
        <v>0</v>
      </c>
      <c r="S7071" s="5">
        <v>1</v>
      </c>
      <c r="T7071" s="5">
        <f t="shared" si="1212"/>
        <v>1</v>
      </c>
      <c r="U7071" s="5">
        <v>0</v>
      </c>
      <c r="V7071" s="5">
        <v>1</v>
      </c>
      <c r="W7071" s="5">
        <v>0</v>
      </c>
      <c r="X7071" s="5">
        <v>0</v>
      </c>
      <c r="Y7071" s="5">
        <f t="shared" si="1215"/>
        <v>0</v>
      </c>
      <c r="Z7071" s="5">
        <v>0</v>
      </c>
      <c r="AA7071" s="5">
        <v>0</v>
      </c>
      <c r="AB7071" s="5">
        <f t="shared" si="1216"/>
        <v>0</v>
      </c>
      <c r="AC7071" s="5">
        <v>0</v>
      </c>
      <c r="AD7071" s="5">
        <v>1</v>
      </c>
      <c r="AE7071" s="5">
        <f t="shared" si="1217"/>
        <v>1</v>
      </c>
      <c r="AF7071" s="5">
        <v>0</v>
      </c>
      <c r="AG7071" s="6">
        <v>44844</v>
      </c>
      <c r="AH7071" s="5">
        <v>1</v>
      </c>
      <c r="AI7071" s="5">
        <v>0</v>
      </c>
      <c r="AJ7071" s="5">
        <v>0</v>
      </c>
      <c r="AK7071" s="5">
        <f t="shared" si="1218"/>
        <v>0</v>
      </c>
      <c r="AL7071" s="5">
        <v>0</v>
      </c>
      <c r="AM7071" s="5">
        <v>0</v>
      </c>
      <c r="AN7071" s="5">
        <f t="shared" si="1219"/>
        <v>0</v>
      </c>
      <c r="AO7071" s="5">
        <v>0</v>
      </c>
      <c r="AP7071" s="5">
        <v>1</v>
      </c>
      <c r="AQ7071" s="5">
        <f t="shared" si="1220"/>
        <v>1</v>
      </c>
      <c r="AR7071" s="5">
        <v>0</v>
      </c>
      <c r="AS7071" s="6">
        <v>45124</v>
      </c>
      <c r="AT7071" s="5">
        <v>1</v>
      </c>
      <c r="AU7071" s="5">
        <v>0</v>
      </c>
      <c r="AV7071" t="str">
        <f t="shared" si="1213"/>
        <v>N</v>
      </c>
      <c r="AW7071" t="s">
        <v>60</v>
      </c>
      <c r="AX7071" t="s">
        <v>61</v>
      </c>
      <c r="AY7071" t="s">
        <v>2655</v>
      </c>
      <c r="AZ7071" t="s">
        <v>2655</v>
      </c>
      <c r="BA7071" t="str">
        <f t="shared" si="1214"/>
        <v>N</v>
      </c>
    </row>
    <row r="7072" spans="1:53">
      <c r="A7072" t="s">
        <v>1460</v>
      </c>
      <c r="B7072" t="s">
        <v>54</v>
      </c>
      <c r="C7072" t="s">
        <v>89</v>
      </c>
      <c r="D7072">
        <v>2023</v>
      </c>
      <c r="F7072" t="s">
        <v>13100</v>
      </c>
      <c r="G7072" t="s">
        <v>16275</v>
      </c>
      <c r="I7072" t="s">
        <v>16276</v>
      </c>
      <c r="J7072" t="s">
        <v>58</v>
      </c>
      <c r="K7072" t="s">
        <v>59</v>
      </c>
      <c r="L7072" s="5">
        <v>0</v>
      </c>
      <c r="M7072" s="5">
        <v>0</v>
      </c>
      <c r="N7072" s="5">
        <f t="shared" si="1210"/>
        <v>0</v>
      </c>
      <c r="O7072" s="5">
        <v>0</v>
      </c>
      <c r="P7072" s="5">
        <v>0</v>
      </c>
      <c r="Q7072" s="5">
        <f t="shared" si="1211"/>
        <v>0</v>
      </c>
      <c r="R7072" s="5">
        <v>0</v>
      </c>
      <c r="S7072" s="5">
        <v>1</v>
      </c>
      <c r="T7072" s="5">
        <f t="shared" si="1212"/>
        <v>1</v>
      </c>
      <c r="U7072" s="5">
        <v>0</v>
      </c>
      <c r="V7072" s="5">
        <v>1</v>
      </c>
      <c r="W7072" s="5">
        <v>0</v>
      </c>
      <c r="X7072" s="5">
        <v>0</v>
      </c>
      <c r="Y7072" s="5">
        <f t="shared" si="1215"/>
        <v>0</v>
      </c>
      <c r="Z7072" s="5">
        <v>0</v>
      </c>
      <c r="AA7072" s="5">
        <v>0</v>
      </c>
      <c r="AB7072" s="5">
        <f t="shared" si="1216"/>
        <v>0</v>
      </c>
      <c r="AC7072" s="5">
        <v>0</v>
      </c>
      <c r="AD7072" s="5">
        <v>1</v>
      </c>
      <c r="AE7072" s="5">
        <f t="shared" si="1217"/>
        <v>1</v>
      </c>
      <c r="AF7072" s="5">
        <v>0</v>
      </c>
      <c r="AG7072" s="6">
        <v>44699</v>
      </c>
      <c r="AH7072" s="5">
        <v>1</v>
      </c>
      <c r="AI7072" s="5">
        <v>0</v>
      </c>
      <c r="AJ7072" s="5">
        <v>0</v>
      </c>
      <c r="AK7072" s="5">
        <f t="shared" si="1218"/>
        <v>0</v>
      </c>
      <c r="AL7072" s="5">
        <v>0</v>
      </c>
      <c r="AM7072" s="5">
        <v>0</v>
      </c>
      <c r="AN7072" s="5">
        <f t="shared" si="1219"/>
        <v>0</v>
      </c>
      <c r="AO7072" s="5">
        <v>0</v>
      </c>
      <c r="AP7072" s="5">
        <v>1</v>
      </c>
      <c r="AQ7072" s="5">
        <f t="shared" si="1220"/>
        <v>1</v>
      </c>
      <c r="AR7072" s="5">
        <v>0</v>
      </c>
      <c r="AS7072" s="6">
        <v>45015</v>
      </c>
      <c r="AT7072" s="5">
        <v>1</v>
      </c>
      <c r="AU7072" s="5">
        <v>0</v>
      </c>
      <c r="AV7072" t="str">
        <f t="shared" si="1213"/>
        <v>N</v>
      </c>
      <c r="AW7072" t="s">
        <v>60</v>
      </c>
      <c r="AX7072" t="s">
        <v>61</v>
      </c>
      <c r="AY7072" t="s">
        <v>2655</v>
      </c>
      <c r="AZ7072" t="s">
        <v>2655</v>
      </c>
      <c r="BA7072" t="str">
        <f t="shared" si="1214"/>
        <v>N</v>
      </c>
    </row>
    <row r="7073" spans="1:53">
      <c r="A7073" t="s">
        <v>1460</v>
      </c>
      <c r="B7073" t="s">
        <v>54</v>
      </c>
      <c r="C7073" t="s">
        <v>89</v>
      </c>
      <c r="D7073">
        <v>2023</v>
      </c>
      <c r="F7073" t="s">
        <v>13112</v>
      </c>
      <c r="G7073" t="s">
        <v>13113</v>
      </c>
      <c r="I7073" t="s">
        <v>16248</v>
      </c>
      <c r="J7073" t="s">
        <v>58</v>
      </c>
      <c r="K7073" t="s">
        <v>59</v>
      </c>
      <c r="L7073" s="5">
        <v>0</v>
      </c>
      <c r="M7073" s="5">
        <v>0</v>
      </c>
      <c r="N7073" s="5">
        <f t="shared" si="1210"/>
        <v>0</v>
      </c>
      <c r="O7073" s="5">
        <v>0</v>
      </c>
      <c r="P7073" s="5">
        <v>0</v>
      </c>
      <c r="Q7073" s="5">
        <f t="shared" si="1211"/>
        <v>0</v>
      </c>
      <c r="R7073" s="5">
        <v>0</v>
      </c>
      <c r="S7073" s="5">
        <v>1</v>
      </c>
      <c r="T7073" s="5">
        <f t="shared" si="1212"/>
        <v>1</v>
      </c>
      <c r="U7073" s="5">
        <v>0</v>
      </c>
      <c r="V7073" s="5">
        <v>1</v>
      </c>
      <c r="W7073" s="5">
        <v>0</v>
      </c>
      <c r="X7073" s="5">
        <v>0</v>
      </c>
      <c r="Y7073" s="5">
        <f t="shared" si="1215"/>
        <v>0</v>
      </c>
      <c r="Z7073" s="5">
        <v>0</v>
      </c>
      <c r="AA7073" s="5">
        <v>0</v>
      </c>
      <c r="AB7073" s="5">
        <f t="shared" si="1216"/>
        <v>0</v>
      </c>
      <c r="AC7073" s="5">
        <v>0</v>
      </c>
      <c r="AD7073" s="5">
        <v>1</v>
      </c>
      <c r="AE7073" s="5">
        <f t="shared" si="1217"/>
        <v>1</v>
      </c>
      <c r="AF7073" s="5">
        <v>0</v>
      </c>
      <c r="AG7073" s="6">
        <v>44805</v>
      </c>
      <c r="AH7073" s="5">
        <v>1</v>
      </c>
      <c r="AI7073" s="5">
        <v>0</v>
      </c>
      <c r="AJ7073" s="5">
        <v>0</v>
      </c>
      <c r="AK7073" s="5">
        <f t="shared" si="1218"/>
        <v>0</v>
      </c>
      <c r="AL7073" s="5">
        <v>0</v>
      </c>
      <c r="AM7073" s="5">
        <v>0</v>
      </c>
      <c r="AN7073" s="5">
        <f t="shared" si="1219"/>
        <v>0</v>
      </c>
      <c r="AO7073" s="5">
        <v>0</v>
      </c>
      <c r="AP7073" s="5">
        <v>1</v>
      </c>
      <c r="AQ7073" s="5">
        <f t="shared" si="1220"/>
        <v>1</v>
      </c>
      <c r="AR7073" s="5">
        <v>0</v>
      </c>
      <c r="AS7073" s="6">
        <v>44979</v>
      </c>
      <c r="AT7073" s="5">
        <v>1</v>
      </c>
      <c r="AU7073" s="5">
        <v>0</v>
      </c>
      <c r="AV7073" t="str">
        <f t="shared" si="1213"/>
        <v>N</v>
      </c>
      <c r="AW7073" t="s">
        <v>60</v>
      </c>
      <c r="AX7073" t="s">
        <v>61</v>
      </c>
      <c r="AY7073" t="s">
        <v>2655</v>
      </c>
      <c r="AZ7073" t="s">
        <v>2655</v>
      </c>
      <c r="BA7073" t="str">
        <f t="shared" si="1214"/>
        <v>N</v>
      </c>
    </row>
    <row r="7074" spans="1:53">
      <c r="A7074" t="s">
        <v>1460</v>
      </c>
      <c r="B7074" t="s">
        <v>54</v>
      </c>
      <c r="C7074" t="s">
        <v>89</v>
      </c>
      <c r="D7074">
        <v>2023</v>
      </c>
      <c r="F7074" t="s">
        <v>16252</v>
      </c>
      <c r="G7074" t="s">
        <v>16253</v>
      </c>
      <c r="I7074" t="s">
        <v>16254</v>
      </c>
      <c r="J7074" t="s">
        <v>58</v>
      </c>
      <c r="K7074" t="s">
        <v>59</v>
      </c>
      <c r="L7074" s="5">
        <v>0</v>
      </c>
      <c r="M7074" s="5">
        <v>0</v>
      </c>
      <c r="N7074" s="5">
        <f t="shared" si="1210"/>
        <v>0</v>
      </c>
      <c r="O7074" s="5">
        <v>0</v>
      </c>
      <c r="P7074" s="5">
        <v>0</v>
      </c>
      <c r="Q7074" s="5">
        <f t="shared" si="1211"/>
        <v>0</v>
      </c>
      <c r="R7074" s="5">
        <v>0</v>
      </c>
      <c r="S7074" s="5">
        <v>1</v>
      </c>
      <c r="T7074" s="5">
        <f t="shared" si="1212"/>
        <v>1</v>
      </c>
      <c r="U7074" s="5">
        <v>0</v>
      </c>
      <c r="V7074" s="5">
        <v>1</v>
      </c>
      <c r="W7074" s="5">
        <v>0</v>
      </c>
      <c r="X7074" s="5">
        <v>0</v>
      </c>
      <c r="Y7074" s="5">
        <f t="shared" si="1215"/>
        <v>0</v>
      </c>
      <c r="Z7074" s="5">
        <v>0</v>
      </c>
      <c r="AA7074" s="5">
        <v>0</v>
      </c>
      <c r="AB7074" s="5">
        <f t="shared" si="1216"/>
        <v>0</v>
      </c>
      <c r="AC7074" s="5">
        <v>0</v>
      </c>
      <c r="AD7074" s="5">
        <v>1</v>
      </c>
      <c r="AE7074" s="5">
        <f t="shared" si="1217"/>
        <v>1</v>
      </c>
      <c r="AF7074" s="5">
        <v>0</v>
      </c>
      <c r="AG7074" s="6">
        <v>44936</v>
      </c>
      <c r="AH7074" s="5">
        <v>1</v>
      </c>
      <c r="AI7074" s="5">
        <v>0</v>
      </c>
      <c r="AJ7074" s="5">
        <v>0</v>
      </c>
      <c r="AK7074" s="5">
        <f t="shared" si="1218"/>
        <v>0</v>
      </c>
      <c r="AL7074" s="5">
        <v>0</v>
      </c>
      <c r="AM7074" s="5">
        <v>0</v>
      </c>
      <c r="AN7074" s="5">
        <f t="shared" si="1219"/>
        <v>0</v>
      </c>
      <c r="AO7074" s="5">
        <v>0</v>
      </c>
      <c r="AP7074" s="5">
        <v>1</v>
      </c>
      <c r="AQ7074" s="5">
        <f t="shared" si="1220"/>
        <v>1</v>
      </c>
      <c r="AR7074" s="5">
        <v>0</v>
      </c>
      <c r="AS7074" s="6">
        <v>45068</v>
      </c>
      <c r="AT7074" s="5">
        <v>1</v>
      </c>
      <c r="AU7074" s="5">
        <v>0</v>
      </c>
      <c r="AV7074" t="str">
        <f t="shared" si="1213"/>
        <v>N</v>
      </c>
      <c r="AW7074" t="s">
        <v>60</v>
      </c>
      <c r="AX7074" t="s">
        <v>61</v>
      </c>
      <c r="AY7074" t="s">
        <v>2655</v>
      </c>
      <c r="AZ7074" t="s">
        <v>2655</v>
      </c>
      <c r="BA7074" t="str">
        <f t="shared" si="1214"/>
        <v>N</v>
      </c>
    </row>
    <row r="7075" spans="1:53">
      <c r="A7075" t="s">
        <v>1460</v>
      </c>
      <c r="B7075" t="s">
        <v>54</v>
      </c>
      <c r="C7075" t="s">
        <v>89</v>
      </c>
      <c r="D7075">
        <v>2023</v>
      </c>
      <c r="F7075" t="s">
        <v>13124</v>
      </c>
      <c r="G7075" t="s">
        <v>13125</v>
      </c>
      <c r="I7075" t="s">
        <v>16265</v>
      </c>
      <c r="J7075" t="s">
        <v>58</v>
      </c>
      <c r="K7075" t="s">
        <v>59</v>
      </c>
      <c r="L7075" s="5">
        <v>0</v>
      </c>
      <c r="M7075" s="5">
        <v>0</v>
      </c>
      <c r="N7075" s="5">
        <f t="shared" si="1210"/>
        <v>0</v>
      </c>
      <c r="O7075" s="5">
        <v>0</v>
      </c>
      <c r="P7075" s="5">
        <v>0</v>
      </c>
      <c r="Q7075" s="5">
        <f t="shared" si="1211"/>
        <v>0</v>
      </c>
      <c r="R7075" s="5">
        <v>0</v>
      </c>
      <c r="S7075" s="5">
        <v>1</v>
      </c>
      <c r="T7075" s="5">
        <f t="shared" si="1212"/>
        <v>1</v>
      </c>
      <c r="U7075" s="5">
        <v>0</v>
      </c>
      <c r="V7075" s="5">
        <v>1</v>
      </c>
      <c r="W7075" s="5">
        <v>0</v>
      </c>
      <c r="X7075" s="5">
        <v>0</v>
      </c>
      <c r="Y7075" s="5">
        <f t="shared" si="1215"/>
        <v>0</v>
      </c>
      <c r="Z7075" s="5">
        <v>0</v>
      </c>
      <c r="AA7075" s="5">
        <v>0</v>
      </c>
      <c r="AB7075" s="5">
        <f t="shared" si="1216"/>
        <v>0</v>
      </c>
      <c r="AC7075" s="5">
        <v>0</v>
      </c>
      <c r="AD7075" s="5">
        <v>1</v>
      </c>
      <c r="AE7075" s="5">
        <f t="shared" si="1217"/>
        <v>1</v>
      </c>
      <c r="AF7075" s="5">
        <v>0</v>
      </c>
      <c r="AG7075" s="6">
        <v>45192</v>
      </c>
      <c r="AH7075" s="5">
        <v>1</v>
      </c>
      <c r="AI7075" s="5">
        <v>0</v>
      </c>
      <c r="AJ7075" s="5">
        <v>0</v>
      </c>
      <c r="AK7075" s="5">
        <f t="shared" si="1218"/>
        <v>0</v>
      </c>
      <c r="AL7075" s="5">
        <v>0</v>
      </c>
      <c r="AM7075" s="5">
        <v>0</v>
      </c>
      <c r="AN7075" s="5">
        <f t="shared" si="1219"/>
        <v>0</v>
      </c>
      <c r="AO7075" s="5">
        <v>0</v>
      </c>
      <c r="AP7075" s="5">
        <v>1</v>
      </c>
      <c r="AQ7075" s="5">
        <f t="shared" si="1220"/>
        <v>1</v>
      </c>
      <c r="AR7075" s="5">
        <v>0</v>
      </c>
      <c r="AS7075" s="6">
        <v>45005</v>
      </c>
      <c r="AT7075" s="5">
        <v>1</v>
      </c>
      <c r="AU7075" s="5">
        <v>0</v>
      </c>
      <c r="AV7075" t="str">
        <f t="shared" si="1213"/>
        <v>N</v>
      </c>
      <c r="AW7075" t="s">
        <v>60</v>
      </c>
      <c r="AX7075" t="s">
        <v>61</v>
      </c>
      <c r="AY7075" t="s">
        <v>2655</v>
      </c>
      <c r="AZ7075" t="s">
        <v>2655</v>
      </c>
      <c r="BA7075" t="str">
        <f t="shared" si="1214"/>
        <v>N</v>
      </c>
    </row>
    <row r="7076" spans="1:53">
      <c r="A7076" t="s">
        <v>1460</v>
      </c>
      <c r="B7076" t="s">
        <v>54</v>
      </c>
      <c r="C7076" t="s">
        <v>89</v>
      </c>
      <c r="D7076">
        <v>2023</v>
      </c>
      <c r="F7076" t="s">
        <v>13120</v>
      </c>
      <c r="G7076" t="s">
        <v>13121</v>
      </c>
      <c r="I7076" t="s">
        <v>16277</v>
      </c>
      <c r="J7076" t="s">
        <v>58</v>
      </c>
      <c r="K7076" t="s">
        <v>59</v>
      </c>
      <c r="L7076" s="5">
        <v>0</v>
      </c>
      <c r="M7076" s="5">
        <v>0</v>
      </c>
      <c r="N7076" s="5">
        <f t="shared" si="1210"/>
        <v>0</v>
      </c>
      <c r="O7076" s="5">
        <v>0</v>
      </c>
      <c r="P7076" s="5">
        <v>0</v>
      </c>
      <c r="Q7076" s="5">
        <f t="shared" si="1211"/>
        <v>0</v>
      </c>
      <c r="R7076" s="5">
        <v>0</v>
      </c>
      <c r="S7076" s="5">
        <v>1</v>
      </c>
      <c r="T7076" s="5">
        <f t="shared" si="1212"/>
        <v>1</v>
      </c>
      <c r="U7076" s="5">
        <v>0</v>
      </c>
      <c r="V7076" s="5">
        <v>1</v>
      </c>
      <c r="W7076" s="5">
        <v>0</v>
      </c>
      <c r="X7076" s="5">
        <v>0</v>
      </c>
      <c r="Y7076" s="5">
        <f t="shared" si="1215"/>
        <v>0</v>
      </c>
      <c r="Z7076" s="5">
        <v>0</v>
      </c>
      <c r="AA7076" s="5">
        <v>0</v>
      </c>
      <c r="AB7076" s="5">
        <f t="shared" si="1216"/>
        <v>0</v>
      </c>
      <c r="AC7076" s="5">
        <v>0</v>
      </c>
      <c r="AD7076" s="5">
        <v>1</v>
      </c>
      <c r="AE7076" s="5">
        <f t="shared" si="1217"/>
        <v>1</v>
      </c>
      <c r="AF7076" s="5">
        <v>0</v>
      </c>
      <c r="AG7076" s="6">
        <v>44868</v>
      </c>
      <c r="AH7076" s="5">
        <v>1</v>
      </c>
      <c r="AI7076" s="5">
        <v>0</v>
      </c>
      <c r="AJ7076" s="5">
        <v>0</v>
      </c>
      <c r="AK7076" s="5">
        <f t="shared" si="1218"/>
        <v>0</v>
      </c>
      <c r="AL7076" s="5">
        <v>0</v>
      </c>
      <c r="AM7076" s="5">
        <v>0</v>
      </c>
      <c r="AN7076" s="5">
        <f t="shared" si="1219"/>
        <v>0</v>
      </c>
      <c r="AO7076" s="5">
        <v>0</v>
      </c>
      <c r="AP7076" s="5">
        <v>1</v>
      </c>
      <c r="AQ7076" s="5">
        <f t="shared" si="1220"/>
        <v>1</v>
      </c>
      <c r="AR7076" s="5">
        <v>0</v>
      </c>
      <c r="AS7076" s="6">
        <v>45229</v>
      </c>
      <c r="AT7076" s="5">
        <v>1</v>
      </c>
      <c r="AU7076" s="5">
        <v>0</v>
      </c>
      <c r="AV7076" t="str">
        <f t="shared" si="1213"/>
        <v>N</v>
      </c>
      <c r="AW7076" t="s">
        <v>60</v>
      </c>
      <c r="AX7076" t="s">
        <v>61</v>
      </c>
      <c r="AY7076" t="s">
        <v>2655</v>
      </c>
      <c r="AZ7076" t="s">
        <v>2655</v>
      </c>
      <c r="BA7076" t="str">
        <f t="shared" si="1214"/>
        <v>N</v>
      </c>
    </row>
    <row r="7077" spans="1:53">
      <c r="A7077" t="s">
        <v>1460</v>
      </c>
      <c r="B7077" t="s">
        <v>54</v>
      </c>
      <c r="C7077" t="s">
        <v>89</v>
      </c>
      <c r="D7077">
        <v>2023</v>
      </c>
      <c r="F7077" t="s">
        <v>13122</v>
      </c>
      <c r="G7077" t="s">
        <v>13123</v>
      </c>
      <c r="I7077" t="s">
        <v>16278</v>
      </c>
      <c r="J7077" t="s">
        <v>58</v>
      </c>
      <c r="K7077" t="s">
        <v>59</v>
      </c>
      <c r="L7077" s="5">
        <v>0</v>
      </c>
      <c r="M7077" s="5">
        <v>0</v>
      </c>
      <c r="N7077" s="5">
        <f t="shared" si="1210"/>
        <v>0</v>
      </c>
      <c r="O7077" s="5">
        <v>0</v>
      </c>
      <c r="P7077" s="5">
        <v>0</v>
      </c>
      <c r="Q7077" s="5">
        <f t="shared" si="1211"/>
        <v>0</v>
      </c>
      <c r="R7077" s="5">
        <v>0</v>
      </c>
      <c r="S7077" s="5">
        <v>1</v>
      </c>
      <c r="T7077" s="5">
        <f t="shared" si="1212"/>
        <v>1</v>
      </c>
      <c r="U7077" s="5">
        <v>0</v>
      </c>
      <c r="V7077" s="5">
        <v>1</v>
      </c>
      <c r="W7077" s="5">
        <v>0</v>
      </c>
      <c r="X7077" s="5">
        <v>0</v>
      </c>
      <c r="Y7077" s="5">
        <f t="shared" si="1215"/>
        <v>0</v>
      </c>
      <c r="Z7077" s="5">
        <v>0</v>
      </c>
      <c r="AA7077" s="5">
        <v>0</v>
      </c>
      <c r="AB7077" s="5">
        <f t="shared" si="1216"/>
        <v>0</v>
      </c>
      <c r="AC7077" s="5">
        <v>0</v>
      </c>
      <c r="AD7077" s="5">
        <v>1</v>
      </c>
      <c r="AE7077" s="5">
        <f t="shared" si="1217"/>
        <v>1</v>
      </c>
      <c r="AF7077" s="5">
        <v>0</v>
      </c>
      <c r="AG7077" s="6">
        <v>44811</v>
      </c>
      <c r="AH7077" s="5">
        <v>1</v>
      </c>
      <c r="AI7077" s="5">
        <v>0</v>
      </c>
      <c r="AJ7077" s="5">
        <v>0</v>
      </c>
      <c r="AK7077" s="5">
        <f t="shared" si="1218"/>
        <v>0</v>
      </c>
      <c r="AL7077" s="5">
        <v>0</v>
      </c>
      <c r="AM7077" s="5">
        <v>0</v>
      </c>
      <c r="AN7077" s="5">
        <f t="shared" si="1219"/>
        <v>0</v>
      </c>
      <c r="AO7077" s="5">
        <v>0</v>
      </c>
      <c r="AP7077" s="5">
        <v>1</v>
      </c>
      <c r="AQ7077" s="5">
        <f t="shared" si="1220"/>
        <v>1</v>
      </c>
      <c r="AR7077" s="5">
        <v>0</v>
      </c>
      <c r="AS7077" s="6">
        <v>45245</v>
      </c>
      <c r="AT7077" s="5">
        <v>1</v>
      </c>
      <c r="AU7077" s="5">
        <v>0</v>
      </c>
      <c r="AV7077" t="str">
        <f t="shared" si="1213"/>
        <v>N</v>
      </c>
      <c r="AW7077" t="s">
        <v>60</v>
      </c>
      <c r="AX7077" t="s">
        <v>61</v>
      </c>
      <c r="AY7077" t="s">
        <v>2655</v>
      </c>
      <c r="AZ7077" t="s">
        <v>2655</v>
      </c>
      <c r="BA7077" t="str">
        <f t="shared" si="1214"/>
        <v>N</v>
      </c>
    </row>
    <row r="7078" spans="1:53">
      <c r="A7078" t="s">
        <v>1460</v>
      </c>
      <c r="B7078" t="s">
        <v>54</v>
      </c>
      <c r="C7078" t="s">
        <v>89</v>
      </c>
      <c r="D7078">
        <v>2023</v>
      </c>
      <c r="F7078" t="s">
        <v>16271</v>
      </c>
      <c r="G7078" t="s">
        <v>16272</v>
      </c>
      <c r="I7078" t="s">
        <v>16273</v>
      </c>
      <c r="J7078" t="s">
        <v>58</v>
      </c>
      <c r="K7078" t="s">
        <v>59</v>
      </c>
      <c r="L7078" s="5">
        <v>0</v>
      </c>
      <c r="M7078" s="5">
        <v>0</v>
      </c>
      <c r="N7078" s="5">
        <f t="shared" si="1210"/>
        <v>0</v>
      </c>
      <c r="O7078" s="5">
        <v>0</v>
      </c>
      <c r="P7078" s="5">
        <v>0</v>
      </c>
      <c r="Q7078" s="5">
        <f t="shared" si="1211"/>
        <v>0</v>
      </c>
      <c r="R7078" s="5">
        <v>0</v>
      </c>
      <c r="S7078" s="5">
        <v>1</v>
      </c>
      <c r="T7078" s="5">
        <f t="shared" si="1212"/>
        <v>1</v>
      </c>
      <c r="U7078" s="5">
        <v>0</v>
      </c>
      <c r="V7078" s="5">
        <v>1</v>
      </c>
      <c r="W7078" s="5">
        <v>0</v>
      </c>
      <c r="X7078" s="5">
        <v>0</v>
      </c>
      <c r="Y7078" s="5">
        <f t="shared" si="1215"/>
        <v>0</v>
      </c>
      <c r="Z7078" s="5">
        <v>0</v>
      </c>
      <c r="AA7078" s="5">
        <v>0</v>
      </c>
      <c r="AB7078" s="5">
        <f t="shared" si="1216"/>
        <v>0</v>
      </c>
      <c r="AC7078" s="5">
        <v>0</v>
      </c>
      <c r="AD7078" s="5">
        <v>1</v>
      </c>
      <c r="AE7078" s="5">
        <f t="shared" si="1217"/>
        <v>1</v>
      </c>
      <c r="AF7078" s="5">
        <v>0</v>
      </c>
      <c r="AG7078" s="6">
        <v>44944</v>
      </c>
      <c r="AH7078" s="5">
        <v>1</v>
      </c>
      <c r="AI7078" s="5">
        <v>0</v>
      </c>
      <c r="AJ7078" s="5">
        <v>0</v>
      </c>
      <c r="AK7078" s="5">
        <f t="shared" si="1218"/>
        <v>0</v>
      </c>
      <c r="AL7078" s="5">
        <v>0</v>
      </c>
      <c r="AM7078" s="5">
        <v>0</v>
      </c>
      <c r="AN7078" s="5">
        <f t="shared" si="1219"/>
        <v>0</v>
      </c>
      <c r="AO7078" s="5">
        <v>0</v>
      </c>
      <c r="AP7078" s="5">
        <v>1</v>
      </c>
      <c r="AQ7078" s="5">
        <f t="shared" si="1220"/>
        <v>1</v>
      </c>
      <c r="AR7078" s="5">
        <v>0</v>
      </c>
      <c r="AS7078" s="6">
        <v>45264</v>
      </c>
      <c r="AT7078" s="5">
        <v>1</v>
      </c>
      <c r="AU7078" s="5">
        <v>0</v>
      </c>
      <c r="AV7078" t="str">
        <f t="shared" si="1213"/>
        <v>N</v>
      </c>
      <c r="AW7078" t="s">
        <v>60</v>
      </c>
      <c r="AX7078" t="s">
        <v>61</v>
      </c>
      <c r="AY7078" t="s">
        <v>2655</v>
      </c>
      <c r="AZ7078" t="s">
        <v>2655</v>
      </c>
      <c r="BA7078" t="str">
        <f t="shared" si="1214"/>
        <v>N</v>
      </c>
    </row>
    <row r="7079" spans="1:53">
      <c r="A7079" t="s">
        <v>1460</v>
      </c>
      <c r="B7079" t="s">
        <v>54</v>
      </c>
      <c r="C7079" t="s">
        <v>89</v>
      </c>
      <c r="D7079">
        <v>2023</v>
      </c>
      <c r="F7079" t="s">
        <v>11494</v>
      </c>
      <c r="G7079" t="s">
        <v>4053</v>
      </c>
      <c r="I7079" t="s">
        <v>16279</v>
      </c>
      <c r="J7079" t="s">
        <v>101</v>
      </c>
      <c r="K7079" t="s">
        <v>93</v>
      </c>
      <c r="L7079" s="5">
        <v>0</v>
      </c>
      <c r="M7079" s="5">
        <v>0</v>
      </c>
      <c r="N7079" s="5">
        <f t="shared" si="1210"/>
        <v>0</v>
      </c>
      <c r="O7079" s="5">
        <v>0</v>
      </c>
      <c r="P7079" s="5">
        <v>0</v>
      </c>
      <c r="Q7079" s="5">
        <f t="shared" si="1211"/>
        <v>0</v>
      </c>
      <c r="R7079" s="5">
        <v>0</v>
      </c>
      <c r="S7079" s="5">
        <v>1</v>
      </c>
      <c r="T7079" s="5">
        <f t="shared" si="1212"/>
        <v>1</v>
      </c>
      <c r="U7079" s="5">
        <v>0</v>
      </c>
      <c r="V7079" s="5">
        <v>1</v>
      </c>
      <c r="W7079" s="5">
        <v>0</v>
      </c>
      <c r="X7079" s="5">
        <v>0</v>
      </c>
      <c r="Y7079" s="5">
        <f t="shared" si="1215"/>
        <v>0</v>
      </c>
      <c r="Z7079" s="5">
        <v>0</v>
      </c>
      <c r="AA7079" s="5">
        <v>0</v>
      </c>
      <c r="AB7079" s="5">
        <f t="shared" si="1216"/>
        <v>0</v>
      </c>
      <c r="AC7079" s="5">
        <v>0</v>
      </c>
      <c r="AD7079" s="5">
        <v>1</v>
      </c>
      <c r="AE7079" s="5">
        <f t="shared" si="1217"/>
        <v>1</v>
      </c>
      <c r="AF7079" s="5">
        <v>0</v>
      </c>
      <c r="AG7079" s="6">
        <v>45264</v>
      </c>
      <c r="AH7079" s="5">
        <v>1</v>
      </c>
      <c r="AI7079" s="5">
        <v>0</v>
      </c>
      <c r="AJ7079" s="5">
        <v>0</v>
      </c>
      <c r="AK7079" s="5">
        <f t="shared" si="1218"/>
        <v>0</v>
      </c>
      <c r="AL7079" s="5">
        <v>0</v>
      </c>
      <c r="AM7079" s="5">
        <v>0</v>
      </c>
      <c r="AN7079" s="5">
        <f t="shared" si="1219"/>
        <v>0</v>
      </c>
      <c r="AO7079" s="5">
        <v>0</v>
      </c>
      <c r="AP7079" s="5">
        <v>0</v>
      </c>
      <c r="AQ7079" s="5">
        <f t="shared" si="1220"/>
        <v>0</v>
      </c>
      <c r="AR7079" s="5">
        <v>0</v>
      </c>
      <c r="AS7079" s="6"/>
      <c r="AT7079" s="5">
        <v>0</v>
      </c>
      <c r="AU7079" s="5">
        <v>0</v>
      </c>
      <c r="AV7079" t="str">
        <f t="shared" si="1213"/>
        <v>N</v>
      </c>
      <c r="AW7079" t="s">
        <v>60</v>
      </c>
      <c r="AX7079" t="s">
        <v>61</v>
      </c>
      <c r="AY7079" t="s">
        <v>2655</v>
      </c>
      <c r="AZ7079" t="s">
        <v>2655</v>
      </c>
      <c r="BA7079" t="str">
        <f t="shared" si="1214"/>
        <v>N</v>
      </c>
    </row>
    <row r="7080" spans="1:53">
      <c r="A7080" t="s">
        <v>1460</v>
      </c>
      <c r="B7080" t="s">
        <v>54</v>
      </c>
      <c r="C7080" t="s">
        <v>89</v>
      </c>
      <c r="D7080">
        <v>2023</v>
      </c>
      <c r="F7080" t="s">
        <v>16280</v>
      </c>
      <c r="G7080" t="s">
        <v>16281</v>
      </c>
      <c r="I7080" t="s">
        <v>16282</v>
      </c>
      <c r="J7080" t="s">
        <v>58</v>
      </c>
      <c r="K7080" t="s">
        <v>59</v>
      </c>
      <c r="L7080" s="5">
        <v>0</v>
      </c>
      <c r="M7080" s="5">
        <v>0</v>
      </c>
      <c r="N7080" s="5">
        <f t="shared" si="1210"/>
        <v>0</v>
      </c>
      <c r="O7080" s="5">
        <v>0</v>
      </c>
      <c r="P7080" s="5">
        <v>0</v>
      </c>
      <c r="Q7080" s="5">
        <f t="shared" si="1211"/>
        <v>0</v>
      </c>
      <c r="R7080" s="5">
        <v>0</v>
      </c>
      <c r="S7080" s="5">
        <v>1</v>
      </c>
      <c r="T7080" s="5">
        <f t="shared" si="1212"/>
        <v>1</v>
      </c>
      <c r="U7080" s="5">
        <v>0</v>
      </c>
      <c r="V7080" s="5">
        <v>1</v>
      </c>
      <c r="W7080" s="5">
        <v>0</v>
      </c>
      <c r="X7080" s="5">
        <v>0</v>
      </c>
      <c r="Y7080" s="5">
        <f t="shared" si="1215"/>
        <v>0</v>
      </c>
      <c r="Z7080" s="5">
        <v>0</v>
      </c>
      <c r="AA7080" s="5">
        <v>0</v>
      </c>
      <c r="AB7080" s="5">
        <f t="shared" si="1216"/>
        <v>0</v>
      </c>
      <c r="AC7080" s="5">
        <v>0</v>
      </c>
      <c r="AD7080" s="5">
        <v>1</v>
      </c>
      <c r="AE7080" s="5">
        <f t="shared" si="1217"/>
        <v>1</v>
      </c>
      <c r="AF7080" s="5">
        <v>0</v>
      </c>
      <c r="AG7080" s="6">
        <v>45118</v>
      </c>
      <c r="AH7080" s="5">
        <v>1</v>
      </c>
      <c r="AI7080" s="5">
        <v>0</v>
      </c>
      <c r="AJ7080" s="5">
        <v>0</v>
      </c>
      <c r="AK7080" s="5">
        <f t="shared" si="1218"/>
        <v>0</v>
      </c>
      <c r="AL7080" s="5">
        <v>0</v>
      </c>
      <c r="AM7080" s="5">
        <v>0</v>
      </c>
      <c r="AN7080" s="5">
        <f t="shared" si="1219"/>
        <v>0</v>
      </c>
      <c r="AO7080" s="5">
        <v>0</v>
      </c>
      <c r="AP7080" s="5">
        <v>0</v>
      </c>
      <c r="AQ7080" s="5">
        <f t="shared" si="1220"/>
        <v>0</v>
      </c>
      <c r="AR7080" s="5">
        <v>0</v>
      </c>
      <c r="AS7080" s="6"/>
      <c r="AT7080" s="5">
        <v>0</v>
      </c>
      <c r="AU7080" s="5">
        <v>0</v>
      </c>
      <c r="AV7080" t="str">
        <f t="shared" si="1213"/>
        <v>N</v>
      </c>
      <c r="AW7080" t="s">
        <v>60</v>
      </c>
      <c r="AX7080" t="s">
        <v>61</v>
      </c>
      <c r="AY7080" t="s">
        <v>2655</v>
      </c>
      <c r="AZ7080" t="s">
        <v>2655</v>
      </c>
      <c r="BA7080" t="str">
        <f t="shared" si="1214"/>
        <v>N</v>
      </c>
    </row>
    <row r="7081" spans="1:53">
      <c r="A7081" t="s">
        <v>1460</v>
      </c>
      <c r="B7081" t="s">
        <v>54</v>
      </c>
      <c r="C7081" t="s">
        <v>89</v>
      </c>
      <c r="D7081">
        <v>2023</v>
      </c>
      <c r="F7081" t="s">
        <v>16283</v>
      </c>
      <c r="G7081" t="s">
        <v>16284</v>
      </c>
      <c r="I7081" t="s">
        <v>16285</v>
      </c>
      <c r="J7081" t="s">
        <v>58</v>
      </c>
      <c r="K7081" t="s">
        <v>59</v>
      </c>
      <c r="L7081" s="5">
        <v>0</v>
      </c>
      <c r="M7081" s="5">
        <v>0</v>
      </c>
      <c r="N7081" s="5">
        <f t="shared" si="1210"/>
        <v>0</v>
      </c>
      <c r="O7081" s="5">
        <v>0</v>
      </c>
      <c r="P7081" s="5">
        <v>0</v>
      </c>
      <c r="Q7081" s="5">
        <f t="shared" si="1211"/>
        <v>0</v>
      </c>
      <c r="R7081" s="5">
        <v>0</v>
      </c>
      <c r="S7081" s="5">
        <v>1</v>
      </c>
      <c r="T7081" s="5">
        <f t="shared" si="1212"/>
        <v>1</v>
      </c>
      <c r="U7081" s="5">
        <v>0</v>
      </c>
      <c r="V7081" s="5">
        <v>1</v>
      </c>
      <c r="W7081" s="5">
        <v>0</v>
      </c>
      <c r="X7081" s="5">
        <v>0</v>
      </c>
      <c r="Y7081" s="5">
        <f t="shared" si="1215"/>
        <v>0</v>
      </c>
      <c r="Z7081" s="5">
        <v>0</v>
      </c>
      <c r="AA7081" s="5">
        <v>0</v>
      </c>
      <c r="AB7081" s="5">
        <f t="shared" si="1216"/>
        <v>0</v>
      </c>
      <c r="AC7081" s="5">
        <v>0</v>
      </c>
      <c r="AD7081" s="5">
        <v>1</v>
      </c>
      <c r="AE7081" s="5">
        <f t="shared" si="1217"/>
        <v>1</v>
      </c>
      <c r="AF7081" s="5">
        <v>0</v>
      </c>
      <c r="AG7081" s="6">
        <v>45106</v>
      </c>
      <c r="AH7081" s="5">
        <v>1</v>
      </c>
      <c r="AI7081" s="5">
        <v>0</v>
      </c>
      <c r="AJ7081" s="5">
        <v>0</v>
      </c>
      <c r="AK7081" s="5">
        <f t="shared" si="1218"/>
        <v>0</v>
      </c>
      <c r="AL7081" s="5">
        <v>0</v>
      </c>
      <c r="AM7081" s="5">
        <v>0</v>
      </c>
      <c r="AN7081" s="5">
        <f t="shared" si="1219"/>
        <v>0</v>
      </c>
      <c r="AO7081" s="5">
        <v>0</v>
      </c>
      <c r="AP7081" s="5">
        <v>0</v>
      </c>
      <c r="AQ7081" s="5">
        <f t="shared" si="1220"/>
        <v>0</v>
      </c>
      <c r="AR7081" s="5">
        <v>0</v>
      </c>
      <c r="AS7081" s="6"/>
      <c r="AT7081" s="5">
        <v>0</v>
      </c>
      <c r="AU7081" s="5">
        <v>0</v>
      </c>
      <c r="AV7081" t="str">
        <f t="shared" si="1213"/>
        <v>N</v>
      </c>
      <c r="AW7081" t="s">
        <v>60</v>
      </c>
      <c r="AX7081" t="s">
        <v>61</v>
      </c>
      <c r="AY7081" t="s">
        <v>2655</v>
      </c>
      <c r="AZ7081" t="s">
        <v>2655</v>
      </c>
      <c r="BA7081" t="str">
        <f t="shared" si="1214"/>
        <v>N</v>
      </c>
    </row>
    <row r="7082" spans="1:53">
      <c r="A7082" t="s">
        <v>1460</v>
      </c>
      <c r="B7082" t="s">
        <v>54</v>
      </c>
      <c r="C7082" t="s">
        <v>89</v>
      </c>
      <c r="D7082">
        <v>2023</v>
      </c>
      <c r="F7082" t="s">
        <v>16258</v>
      </c>
      <c r="G7082" t="s">
        <v>16259</v>
      </c>
      <c r="I7082" t="s">
        <v>16260</v>
      </c>
      <c r="J7082" t="s">
        <v>58</v>
      </c>
      <c r="K7082" t="s">
        <v>59</v>
      </c>
      <c r="L7082" s="5">
        <v>0</v>
      </c>
      <c r="M7082" s="5">
        <v>0</v>
      </c>
      <c r="N7082" s="5">
        <f t="shared" si="1210"/>
        <v>0</v>
      </c>
      <c r="O7082" s="5">
        <v>0</v>
      </c>
      <c r="P7082" s="5">
        <v>0</v>
      </c>
      <c r="Q7082" s="5">
        <f t="shared" si="1211"/>
        <v>0</v>
      </c>
      <c r="R7082" s="5">
        <v>0</v>
      </c>
      <c r="S7082" s="5">
        <v>1</v>
      </c>
      <c r="T7082" s="5">
        <f t="shared" si="1212"/>
        <v>1</v>
      </c>
      <c r="U7082" s="5">
        <v>0</v>
      </c>
      <c r="V7082" s="5">
        <v>1</v>
      </c>
      <c r="W7082" s="5">
        <v>0</v>
      </c>
      <c r="X7082" s="5">
        <v>0</v>
      </c>
      <c r="Y7082" s="5">
        <f t="shared" si="1215"/>
        <v>0</v>
      </c>
      <c r="Z7082" s="5">
        <v>0</v>
      </c>
      <c r="AA7082" s="5">
        <v>0</v>
      </c>
      <c r="AB7082" s="5">
        <f t="shared" si="1216"/>
        <v>0</v>
      </c>
      <c r="AC7082" s="5">
        <v>0</v>
      </c>
      <c r="AD7082" s="5">
        <v>1</v>
      </c>
      <c r="AE7082" s="5">
        <f t="shared" si="1217"/>
        <v>1</v>
      </c>
      <c r="AF7082" s="5">
        <v>0</v>
      </c>
      <c r="AG7082" s="6">
        <v>45126</v>
      </c>
      <c r="AH7082" s="5">
        <v>1</v>
      </c>
      <c r="AI7082" s="5">
        <v>0</v>
      </c>
      <c r="AJ7082" s="5">
        <v>0</v>
      </c>
      <c r="AK7082" s="5">
        <f t="shared" si="1218"/>
        <v>0</v>
      </c>
      <c r="AL7082" s="5">
        <v>0</v>
      </c>
      <c r="AM7082" s="5">
        <v>0</v>
      </c>
      <c r="AN7082" s="5">
        <f t="shared" si="1219"/>
        <v>0</v>
      </c>
      <c r="AO7082" s="5">
        <v>0</v>
      </c>
      <c r="AP7082" s="5">
        <v>0</v>
      </c>
      <c r="AQ7082" s="5">
        <f t="shared" si="1220"/>
        <v>0</v>
      </c>
      <c r="AR7082" s="5">
        <v>0</v>
      </c>
      <c r="AS7082" s="6"/>
      <c r="AT7082" s="5">
        <v>0</v>
      </c>
      <c r="AU7082" s="5">
        <v>0</v>
      </c>
      <c r="AV7082" t="str">
        <f t="shared" si="1213"/>
        <v>N</v>
      </c>
      <c r="AW7082" t="s">
        <v>60</v>
      </c>
      <c r="AX7082" t="s">
        <v>61</v>
      </c>
      <c r="AY7082" t="s">
        <v>2655</v>
      </c>
      <c r="AZ7082" t="s">
        <v>2655</v>
      </c>
      <c r="BA7082" t="str">
        <f t="shared" si="1214"/>
        <v>N</v>
      </c>
    </row>
    <row r="7083" spans="1:53">
      <c r="A7083" t="s">
        <v>1460</v>
      </c>
      <c r="B7083" t="s">
        <v>54</v>
      </c>
      <c r="C7083" t="s">
        <v>89</v>
      </c>
      <c r="D7083">
        <v>2023</v>
      </c>
      <c r="F7083" t="s">
        <v>16286</v>
      </c>
      <c r="G7083" t="s">
        <v>16287</v>
      </c>
      <c r="I7083" t="s">
        <v>16288</v>
      </c>
      <c r="J7083" t="s">
        <v>58</v>
      </c>
      <c r="K7083" t="s">
        <v>59</v>
      </c>
      <c r="L7083" s="5">
        <v>0</v>
      </c>
      <c r="M7083" s="5">
        <v>0</v>
      </c>
      <c r="N7083" s="5">
        <f t="shared" si="1210"/>
        <v>0</v>
      </c>
      <c r="O7083" s="5">
        <v>0</v>
      </c>
      <c r="P7083" s="5">
        <v>0</v>
      </c>
      <c r="Q7083" s="5">
        <f t="shared" si="1211"/>
        <v>0</v>
      </c>
      <c r="R7083" s="5">
        <v>0</v>
      </c>
      <c r="S7083" s="5">
        <v>1</v>
      </c>
      <c r="T7083" s="5">
        <f t="shared" si="1212"/>
        <v>1</v>
      </c>
      <c r="U7083" s="5">
        <v>0</v>
      </c>
      <c r="V7083" s="5">
        <v>1</v>
      </c>
      <c r="W7083" s="5">
        <v>0</v>
      </c>
      <c r="X7083" s="5">
        <v>0</v>
      </c>
      <c r="Y7083" s="5">
        <f t="shared" si="1215"/>
        <v>0</v>
      </c>
      <c r="Z7083" s="5">
        <v>0</v>
      </c>
      <c r="AA7083" s="5">
        <v>0</v>
      </c>
      <c r="AB7083" s="5">
        <f t="shared" si="1216"/>
        <v>0</v>
      </c>
      <c r="AC7083" s="5">
        <v>0</v>
      </c>
      <c r="AD7083" s="5">
        <v>1</v>
      </c>
      <c r="AE7083" s="5">
        <f t="shared" si="1217"/>
        <v>1</v>
      </c>
      <c r="AF7083" s="5">
        <v>0</v>
      </c>
      <c r="AG7083" s="6">
        <v>45026</v>
      </c>
      <c r="AH7083" s="5">
        <v>1</v>
      </c>
      <c r="AI7083" s="5">
        <v>0</v>
      </c>
      <c r="AJ7083" s="5">
        <v>0</v>
      </c>
      <c r="AK7083" s="5">
        <f t="shared" si="1218"/>
        <v>0</v>
      </c>
      <c r="AL7083" s="5">
        <v>0</v>
      </c>
      <c r="AM7083" s="5">
        <v>0</v>
      </c>
      <c r="AN7083" s="5">
        <f t="shared" si="1219"/>
        <v>0</v>
      </c>
      <c r="AO7083" s="5">
        <v>0</v>
      </c>
      <c r="AP7083" s="5">
        <v>0</v>
      </c>
      <c r="AQ7083" s="5">
        <f t="shared" si="1220"/>
        <v>0</v>
      </c>
      <c r="AR7083" s="5">
        <v>0</v>
      </c>
      <c r="AS7083" s="6"/>
      <c r="AT7083" s="5">
        <v>0</v>
      </c>
      <c r="AU7083" s="5">
        <v>0</v>
      </c>
      <c r="AV7083" t="str">
        <f t="shared" si="1213"/>
        <v>N</v>
      </c>
      <c r="AW7083" t="s">
        <v>60</v>
      </c>
      <c r="AX7083" t="s">
        <v>61</v>
      </c>
      <c r="AY7083" t="s">
        <v>2655</v>
      </c>
      <c r="AZ7083" t="s">
        <v>2655</v>
      </c>
      <c r="BA7083" t="str">
        <f t="shared" si="1214"/>
        <v>N</v>
      </c>
    </row>
    <row r="7084" spans="1:53">
      <c r="A7084" t="s">
        <v>2964</v>
      </c>
      <c r="B7084" t="s">
        <v>54</v>
      </c>
      <c r="C7084" t="s">
        <v>89</v>
      </c>
      <c r="D7084">
        <v>2023</v>
      </c>
      <c r="F7084" t="s">
        <v>16289</v>
      </c>
      <c r="G7084" t="s">
        <v>16290</v>
      </c>
      <c r="I7084" t="s">
        <v>16291</v>
      </c>
      <c r="J7084" t="s">
        <v>58</v>
      </c>
      <c r="K7084" t="s">
        <v>59</v>
      </c>
      <c r="L7084" s="5">
        <v>0</v>
      </c>
      <c r="M7084" s="5">
        <v>0</v>
      </c>
      <c r="N7084" s="5">
        <f t="shared" si="1210"/>
        <v>0</v>
      </c>
      <c r="O7084" s="5">
        <v>0</v>
      </c>
      <c r="P7084" s="5">
        <v>0</v>
      </c>
      <c r="Q7084" s="5">
        <f t="shared" si="1211"/>
        <v>0</v>
      </c>
      <c r="R7084" s="5">
        <v>0</v>
      </c>
      <c r="S7084" s="5">
        <v>1</v>
      </c>
      <c r="T7084" s="5">
        <f t="shared" si="1212"/>
        <v>1</v>
      </c>
      <c r="U7084" s="5">
        <v>0</v>
      </c>
      <c r="V7084" s="5">
        <v>1</v>
      </c>
      <c r="W7084" s="5">
        <v>0</v>
      </c>
      <c r="X7084" s="5">
        <v>0</v>
      </c>
      <c r="Y7084" s="5">
        <f t="shared" si="1215"/>
        <v>0</v>
      </c>
      <c r="Z7084" s="5">
        <v>0</v>
      </c>
      <c r="AA7084" s="5">
        <v>0</v>
      </c>
      <c r="AB7084" s="5">
        <f t="shared" si="1216"/>
        <v>0</v>
      </c>
      <c r="AC7084" s="5">
        <v>0</v>
      </c>
      <c r="AD7084" s="5">
        <v>1</v>
      </c>
      <c r="AE7084" s="5">
        <f t="shared" si="1217"/>
        <v>1</v>
      </c>
      <c r="AF7084" s="5">
        <v>0</v>
      </c>
      <c r="AG7084" s="6">
        <v>45195</v>
      </c>
      <c r="AH7084" s="5">
        <v>1</v>
      </c>
      <c r="AI7084" s="5">
        <v>0</v>
      </c>
      <c r="AJ7084" s="5">
        <v>0</v>
      </c>
      <c r="AK7084" s="5">
        <f t="shared" si="1218"/>
        <v>0</v>
      </c>
      <c r="AL7084" s="5">
        <v>0</v>
      </c>
      <c r="AM7084" s="5">
        <v>0</v>
      </c>
      <c r="AN7084" s="5">
        <f t="shared" si="1219"/>
        <v>0</v>
      </c>
      <c r="AO7084" s="5">
        <v>0</v>
      </c>
      <c r="AP7084" s="5">
        <v>0</v>
      </c>
      <c r="AQ7084" s="5">
        <f t="shared" si="1220"/>
        <v>0</v>
      </c>
      <c r="AR7084" s="5">
        <v>0</v>
      </c>
      <c r="AS7084" s="6"/>
      <c r="AT7084" s="5">
        <v>0</v>
      </c>
      <c r="AU7084" s="5">
        <v>0</v>
      </c>
      <c r="AV7084" t="str">
        <f t="shared" si="1213"/>
        <v>N</v>
      </c>
      <c r="AW7084" t="s">
        <v>60</v>
      </c>
      <c r="AX7084" t="s">
        <v>61</v>
      </c>
      <c r="AY7084" t="s">
        <v>2655</v>
      </c>
      <c r="AZ7084" t="s">
        <v>2655</v>
      </c>
      <c r="BA7084" t="str">
        <f t="shared" si="1214"/>
        <v>N</v>
      </c>
    </row>
    <row r="7085" spans="1:53">
      <c r="A7085" t="s">
        <v>1460</v>
      </c>
      <c r="B7085" t="s">
        <v>54</v>
      </c>
      <c r="C7085" t="s">
        <v>89</v>
      </c>
      <c r="D7085">
        <v>2023</v>
      </c>
      <c r="F7085" t="s">
        <v>16292</v>
      </c>
      <c r="G7085" t="s">
        <v>16293</v>
      </c>
      <c r="I7085" t="s">
        <v>16294</v>
      </c>
      <c r="J7085" t="s">
        <v>58</v>
      </c>
      <c r="K7085" t="s">
        <v>59</v>
      </c>
      <c r="L7085" s="5">
        <v>0</v>
      </c>
      <c r="M7085" s="5">
        <v>0</v>
      </c>
      <c r="N7085" s="5">
        <f t="shared" si="1210"/>
        <v>0</v>
      </c>
      <c r="O7085" s="5">
        <v>0</v>
      </c>
      <c r="P7085" s="5">
        <v>0</v>
      </c>
      <c r="Q7085" s="5">
        <f t="shared" si="1211"/>
        <v>0</v>
      </c>
      <c r="R7085" s="5">
        <v>0</v>
      </c>
      <c r="S7085" s="5">
        <v>1</v>
      </c>
      <c r="T7085" s="5">
        <f t="shared" si="1212"/>
        <v>1</v>
      </c>
      <c r="U7085" s="5">
        <v>0</v>
      </c>
      <c r="V7085" s="5">
        <v>1</v>
      </c>
      <c r="W7085" s="5">
        <v>0</v>
      </c>
      <c r="X7085" s="5">
        <v>0</v>
      </c>
      <c r="Y7085" s="5">
        <f t="shared" si="1215"/>
        <v>0</v>
      </c>
      <c r="Z7085" s="5">
        <v>0</v>
      </c>
      <c r="AA7085" s="5">
        <v>0</v>
      </c>
      <c r="AB7085" s="5">
        <f t="shared" si="1216"/>
        <v>0</v>
      </c>
      <c r="AC7085" s="5">
        <v>0</v>
      </c>
      <c r="AD7085" s="5">
        <v>1</v>
      </c>
      <c r="AE7085" s="5">
        <f t="shared" si="1217"/>
        <v>1</v>
      </c>
      <c r="AF7085" s="5">
        <v>0</v>
      </c>
      <c r="AG7085" s="6">
        <v>45261</v>
      </c>
      <c r="AH7085" s="5">
        <v>1</v>
      </c>
      <c r="AI7085" s="5">
        <v>0</v>
      </c>
      <c r="AJ7085" s="5">
        <v>0</v>
      </c>
      <c r="AK7085" s="5">
        <f t="shared" si="1218"/>
        <v>0</v>
      </c>
      <c r="AL7085" s="5">
        <v>0</v>
      </c>
      <c r="AM7085" s="5">
        <v>0</v>
      </c>
      <c r="AN7085" s="5">
        <f t="shared" si="1219"/>
        <v>0</v>
      </c>
      <c r="AO7085" s="5">
        <v>0</v>
      </c>
      <c r="AP7085" s="5">
        <v>0</v>
      </c>
      <c r="AQ7085" s="5">
        <f t="shared" si="1220"/>
        <v>0</v>
      </c>
      <c r="AR7085" s="5">
        <v>0</v>
      </c>
      <c r="AS7085" s="6"/>
      <c r="AT7085" s="5">
        <v>0</v>
      </c>
      <c r="AU7085" s="5">
        <v>0</v>
      </c>
      <c r="AV7085" t="str">
        <f t="shared" si="1213"/>
        <v>N</v>
      </c>
      <c r="AW7085" t="s">
        <v>60</v>
      </c>
      <c r="AX7085" t="s">
        <v>61</v>
      </c>
      <c r="AY7085" t="s">
        <v>2655</v>
      </c>
      <c r="AZ7085" t="s">
        <v>2655</v>
      </c>
      <c r="BA7085" t="str">
        <f t="shared" si="1214"/>
        <v>N</v>
      </c>
    </row>
    <row r="7086" spans="1:53">
      <c r="A7086" t="s">
        <v>1460</v>
      </c>
      <c r="B7086" t="s">
        <v>54</v>
      </c>
      <c r="C7086" t="s">
        <v>89</v>
      </c>
      <c r="D7086">
        <v>2023</v>
      </c>
      <c r="F7086" t="s">
        <v>16295</v>
      </c>
      <c r="G7086" t="s">
        <v>16296</v>
      </c>
      <c r="I7086" t="s">
        <v>16297</v>
      </c>
      <c r="J7086" t="s">
        <v>58</v>
      </c>
      <c r="K7086" t="s">
        <v>59</v>
      </c>
      <c r="L7086" s="5">
        <v>0</v>
      </c>
      <c r="M7086" s="5">
        <v>0</v>
      </c>
      <c r="N7086" s="5">
        <f t="shared" si="1210"/>
        <v>0</v>
      </c>
      <c r="O7086" s="5">
        <v>0</v>
      </c>
      <c r="P7086" s="5">
        <v>0</v>
      </c>
      <c r="Q7086" s="5">
        <f t="shared" si="1211"/>
        <v>0</v>
      </c>
      <c r="R7086" s="5">
        <v>0</v>
      </c>
      <c r="S7086" s="5">
        <v>1</v>
      </c>
      <c r="T7086" s="5">
        <f t="shared" si="1212"/>
        <v>1</v>
      </c>
      <c r="U7086" s="5">
        <v>0</v>
      </c>
      <c r="V7086" s="5">
        <v>1</v>
      </c>
      <c r="W7086" s="5">
        <v>0</v>
      </c>
      <c r="X7086" s="5">
        <v>0</v>
      </c>
      <c r="Y7086" s="5">
        <f t="shared" si="1215"/>
        <v>0</v>
      </c>
      <c r="Z7086" s="5">
        <v>0</v>
      </c>
      <c r="AA7086" s="5">
        <v>0</v>
      </c>
      <c r="AB7086" s="5">
        <f t="shared" si="1216"/>
        <v>0</v>
      </c>
      <c r="AC7086" s="5">
        <v>0</v>
      </c>
      <c r="AD7086" s="5">
        <v>1</v>
      </c>
      <c r="AE7086" s="5">
        <f t="shared" si="1217"/>
        <v>1</v>
      </c>
      <c r="AF7086" s="5">
        <v>0</v>
      </c>
      <c r="AG7086" s="6">
        <v>45077</v>
      </c>
      <c r="AH7086" s="5">
        <v>1</v>
      </c>
      <c r="AI7086" s="5">
        <v>0</v>
      </c>
      <c r="AJ7086" s="5">
        <v>0</v>
      </c>
      <c r="AK7086" s="5">
        <f t="shared" si="1218"/>
        <v>0</v>
      </c>
      <c r="AL7086" s="5">
        <v>0</v>
      </c>
      <c r="AM7086" s="5">
        <v>0</v>
      </c>
      <c r="AN7086" s="5">
        <f t="shared" si="1219"/>
        <v>0</v>
      </c>
      <c r="AO7086" s="5">
        <v>0</v>
      </c>
      <c r="AP7086" s="5">
        <v>0</v>
      </c>
      <c r="AQ7086" s="5">
        <f t="shared" si="1220"/>
        <v>0</v>
      </c>
      <c r="AR7086" s="5">
        <v>0</v>
      </c>
      <c r="AS7086" s="6"/>
      <c r="AT7086" s="5">
        <v>0</v>
      </c>
      <c r="AU7086" s="5">
        <v>0</v>
      </c>
      <c r="AV7086" t="str">
        <f t="shared" si="1213"/>
        <v>N</v>
      </c>
      <c r="AW7086" t="s">
        <v>60</v>
      </c>
      <c r="AX7086" t="s">
        <v>61</v>
      </c>
      <c r="AY7086" t="s">
        <v>2655</v>
      </c>
      <c r="AZ7086" t="s">
        <v>2655</v>
      </c>
      <c r="BA7086" t="str">
        <f t="shared" si="1214"/>
        <v>N</v>
      </c>
    </row>
    <row r="7087" spans="1:53">
      <c r="A7087" t="s">
        <v>1460</v>
      </c>
      <c r="B7087" t="s">
        <v>54</v>
      </c>
      <c r="C7087" t="s">
        <v>89</v>
      </c>
      <c r="D7087">
        <v>2023</v>
      </c>
      <c r="F7087" t="s">
        <v>16298</v>
      </c>
      <c r="G7087" t="s">
        <v>16299</v>
      </c>
      <c r="I7087" t="s">
        <v>16300</v>
      </c>
      <c r="J7087" t="s">
        <v>58</v>
      </c>
      <c r="K7087" t="s">
        <v>59</v>
      </c>
      <c r="L7087" s="5">
        <v>0</v>
      </c>
      <c r="M7087" s="5">
        <v>0</v>
      </c>
      <c r="N7087" s="5">
        <f t="shared" si="1210"/>
        <v>0</v>
      </c>
      <c r="O7087" s="5">
        <v>0</v>
      </c>
      <c r="P7087" s="5">
        <v>0</v>
      </c>
      <c r="Q7087" s="5">
        <f t="shared" si="1211"/>
        <v>0</v>
      </c>
      <c r="R7087" s="5">
        <v>0</v>
      </c>
      <c r="S7087" s="5">
        <v>1</v>
      </c>
      <c r="T7087" s="5">
        <f t="shared" si="1212"/>
        <v>1</v>
      </c>
      <c r="U7087" s="5">
        <v>0</v>
      </c>
      <c r="V7087" s="5">
        <v>1</v>
      </c>
      <c r="W7087" s="5">
        <v>0</v>
      </c>
      <c r="X7087" s="5">
        <v>0</v>
      </c>
      <c r="Y7087" s="5">
        <f t="shared" si="1215"/>
        <v>0</v>
      </c>
      <c r="Z7087" s="5">
        <v>0</v>
      </c>
      <c r="AA7087" s="5">
        <v>0</v>
      </c>
      <c r="AB7087" s="5">
        <f t="shared" si="1216"/>
        <v>0</v>
      </c>
      <c r="AC7087" s="5">
        <v>0</v>
      </c>
      <c r="AD7087" s="5">
        <v>1</v>
      </c>
      <c r="AE7087" s="5">
        <f t="shared" si="1217"/>
        <v>1</v>
      </c>
      <c r="AF7087" s="5">
        <v>0</v>
      </c>
      <c r="AG7087" s="6">
        <v>44965</v>
      </c>
      <c r="AH7087" s="5">
        <v>1</v>
      </c>
      <c r="AI7087" s="5">
        <v>0</v>
      </c>
      <c r="AJ7087" s="5">
        <v>0</v>
      </c>
      <c r="AK7087" s="5">
        <f t="shared" si="1218"/>
        <v>0</v>
      </c>
      <c r="AL7087" s="5">
        <v>0</v>
      </c>
      <c r="AM7087" s="5">
        <v>0</v>
      </c>
      <c r="AN7087" s="5">
        <f t="shared" si="1219"/>
        <v>0</v>
      </c>
      <c r="AO7087" s="5">
        <v>0</v>
      </c>
      <c r="AP7087" s="5">
        <v>0</v>
      </c>
      <c r="AQ7087" s="5">
        <f t="shared" si="1220"/>
        <v>0</v>
      </c>
      <c r="AR7087" s="5">
        <v>0</v>
      </c>
      <c r="AS7087" s="6"/>
      <c r="AT7087" s="5">
        <v>0</v>
      </c>
      <c r="AU7087" s="5">
        <v>0</v>
      </c>
      <c r="AV7087" t="str">
        <f t="shared" si="1213"/>
        <v>N</v>
      </c>
      <c r="AW7087" t="s">
        <v>60</v>
      </c>
      <c r="AX7087" t="s">
        <v>61</v>
      </c>
      <c r="AY7087" t="s">
        <v>2655</v>
      </c>
      <c r="AZ7087" t="s">
        <v>2655</v>
      </c>
      <c r="BA7087" t="str">
        <f t="shared" si="1214"/>
        <v>N</v>
      </c>
    </row>
    <row r="7088" spans="1:53">
      <c r="A7088" t="s">
        <v>1460</v>
      </c>
      <c r="B7088" t="s">
        <v>54</v>
      </c>
      <c r="C7088" t="s">
        <v>89</v>
      </c>
      <c r="D7088">
        <v>2023</v>
      </c>
      <c r="F7088" t="s">
        <v>16301</v>
      </c>
      <c r="G7088" t="s">
        <v>16302</v>
      </c>
      <c r="I7088" t="s">
        <v>16303</v>
      </c>
      <c r="J7088" t="s">
        <v>58</v>
      </c>
      <c r="K7088" t="s">
        <v>59</v>
      </c>
      <c r="L7088" s="5">
        <v>0</v>
      </c>
      <c r="M7088" s="5">
        <v>0</v>
      </c>
      <c r="N7088" s="5">
        <f t="shared" si="1210"/>
        <v>0</v>
      </c>
      <c r="O7088" s="5">
        <v>0</v>
      </c>
      <c r="P7088" s="5">
        <v>0</v>
      </c>
      <c r="Q7088" s="5">
        <f t="shared" si="1211"/>
        <v>0</v>
      </c>
      <c r="R7088" s="5">
        <v>0</v>
      </c>
      <c r="S7088" s="5">
        <v>1</v>
      </c>
      <c r="T7088" s="5">
        <f t="shared" si="1212"/>
        <v>1</v>
      </c>
      <c r="U7088" s="5">
        <v>0</v>
      </c>
      <c r="V7088" s="5">
        <v>1</v>
      </c>
      <c r="W7088" s="5">
        <v>0</v>
      </c>
      <c r="X7088" s="5">
        <v>0</v>
      </c>
      <c r="Y7088" s="5">
        <f t="shared" si="1215"/>
        <v>0</v>
      </c>
      <c r="Z7088" s="5">
        <v>0</v>
      </c>
      <c r="AA7088" s="5">
        <v>0</v>
      </c>
      <c r="AB7088" s="5">
        <f t="shared" si="1216"/>
        <v>0</v>
      </c>
      <c r="AC7088" s="5">
        <v>0</v>
      </c>
      <c r="AD7088" s="5">
        <v>1</v>
      </c>
      <c r="AE7088" s="5">
        <f t="shared" si="1217"/>
        <v>1</v>
      </c>
      <c r="AF7088" s="5">
        <v>0</v>
      </c>
      <c r="AG7088" s="6">
        <v>45233</v>
      </c>
      <c r="AH7088" s="5">
        <v>1</v>
      </c>
      <c r="AI7088" s="5">
        <v>0</v>
      </c>
      <c r="AJ7088" s="5">
        <v>0</v>
      </c>
      <c r="AK7088" s="5">
        <f t="shared" si="1218"/>
        <v>0</v>
      </c>
      <c r="AL7088" s="5">
        <v>0</v>
      </c>
      <c r="AM7088" s="5">
        <v>0</v>
      </c>
      <c r="AN7088" s="5">
        <f t="shared" si="1219"/>
        <v>0</v>
      </c>
      <c r="AO7088" s="5">
        <v>0</v>
      </c>
      <c r="AP7088" s="5">
        <v>0</v>
      </c>
      <c r="AQ7088" s="5">
        <f t="shared" si="1220"/>
        <v>0</v>
      </c>
      <c r="AR7088" s="5">
        <v>0</v>
      </c>
      <c r="AS7088" s="6"/>
      <c r="AT7088" s="5">
        <v>0</v>
      </c>
      <c r="AU7088" s="5">
        <v>0</v>
      </c>
      <c r="AV7088" t="str">
        <f t="shared" si="1213"/>
        <v>N</v>
      </c>
      <c r="AW7088" t="s">
        <v>60</v>
      </c>
      <c r="AX7088" t="s">
        <v>61</v>
      </c>
      <c r="AY7088" t="s">
        <v>2655</v>
      </c>
      <c r="AZ7088" t="s">
        <v>2655</v>
      </c>
      <c r="BA7088" t="str">
        <f t="shared" si="1214"/>
        <v>N</v>
      </c>
    </row>
    <row r="7089" spans="1:53">
      <c r="A7089" t="s">
        <v>1460</v>
      </c>
      <c r="B7089" t="s">
        <v>54</v>
      </c>
      <c r="C7089" t="s">
        <v>89</v>
      </c>
      <c r="D7089">
        <v>2023</v>
      </c>
      <c r="F7089" t="s">
        <v>5979</v>
      </c>
      <c r="G7089" t="s">
        <v>5980</v>
      </c>
      <c r="I7089" t="s">
        <v>16304</v>
      </c>
      <c r="J7089" t="s">
        <v>58</v>
      </c>
      <c r="K7089" t="s">
        <v>59</v>
      </c>
      <c r="L7089" s="5">
        <v>0</v>
      </c>
      <c r="M7089" s="5">
        <v>0</v>
      </c>
      <c r="N7089" s="5">
        <f t="shared" si="1210"/>
        <v>0</v>
      </c>
      <c r="O7089" s="5">
        <v>0</v>
      </c>
      <c r="P7089" s="5">
        <v>0</v>
      </c>
      <c r="Q7089" s="5">
        <f t="shared" si="1211"/>
        <v>0</v>
      </c>
      <c r="R7089" s="5">
        <v>0</v>
      </c>
      <c r="S7089" s="5">
        <v>1</v>
      </c>
      <c r="T7089" s="5">
        <f t="shared" si="1212"/>
        <v>1</v>
      </c>
      <c r="U7089" s="5">
        <v>0</v>
      </c>
      <c r="V7089" s="5">
        <v>1</v>
      </c>
      <c r="W7089" s="5">
        <v>0</v>
      </c>
      <c r="X7089" s="5">
        <v>0</v>
      </c>
      <c r="Y7089" s="5">
        <f t="shared" si="1215"/>
        <v>0</v>
      </c>
      <c r="Z7089" s="5">
        <v>0</v>
      </c>
      <c r="AA7089" s="5">
        <v>0</v>
      </c>
      <c r="AB7089" s="5">
        <f t="shared" si="1216"/>
        <v>0</v>
      </c>
      <c r="AC7089" s="5">
        <v>0</v>
      </c>
      <c r="AD7089" s="5">
        <v>1</v>
      </c>
      <c r="AE7089" s="5">
        <f t="shared" si="1217"/>
        <v>1</v>
      </c>
      <c r="AF7089" s="5">
        <v>0</v>
      </c>
      <c r="AG7089" s="6">
        <v>45233</v>
      </c>
      <c r="AH7089" s="5">
        <v>1</v>
      </c>
      <c r="AI7089" s="5">
        <v>0</v>
      </c>
      <c r="AJ7089" s="5">
        <v>0</v>
      </c>
      <c r="AK7089" s="5">
        <f t="shared" si="1218"/>
        <v>0</v>
      </c>
      <c r="AL7089" s="5">
        <v>0</v>
      </c>
      <c r="AM7089" s="5">
        <v>0</v>
      </c>
      <c r="AN7089" s="5">
        <f t="shared" si="1219"/>
        <v>0</v>
      </c>
      <c r="AO7089" s="5">
        <v>0</v>
      </c>
      <c r="AP7089" s="5">
        <v>0</v>
      </c>
      <c r="AQ7089" s="5">
        <f t="shared" si="1220"/>
        <v>0</v>
      </c>
      <c r="AR7089" s="5">
        <v>0</v>
      </c>
      <c r="AS7089" s="6"/>
      <c r="AT7089" s="5">
        <v>0</v>
      </c>
      <c r="AU7089" s="5">
        <v>0</v>
      </c>
      <c r="AV7089" t="str">
        <f t="shared" si="1213"/>
        <v>N</v>
      </c>
      <c r="AW7089" t="s">
        <v>60</v>
      </c>
      <c r="AX7089" t="s">
        <v>61</v>
      </c>
      <c r="AY7089" t="s">
        <v>2655</v>
      </c>
      <c r="AZ7089" t="s">
        <v>2655</v>
      </c>
      <c r="BA7089" t="str">
        <f t="shared" si="1214"/>
        <v>N</v>
      </c>
    </row>
    <row r="7090" spans="1:53">
      <c r="A7090" t="s">
        <v>1460</v>
      </c>
      <c r="B7090" t="s">
        <v>54</v>
      </c>
      <c r="C7090" t="s">
        <v>89</v>
      </c>
      <c r="D7090">
        <v>2023</v>
      </c>
      <c r="F7090" t="s">
        <v>16305</v>
      </c>
      <c r="G7090" t="s">
        <v>16306</v>
      </c>
      <c r="I7090" t="s">
        <v>16307</v>
      </c>
      <c r="J7090" t="s">
        <v>58</v>
      </c>
      <c r="K7090" t="s">
        <v>59</v>
      </c>
      <c r="L7090" s="5">
        <v>0</v>
      </c>
      <c r="M7090" s="5">
        <v>0</v>
      </c>
      <c r="N7090" s="5">
        <f t="shared" si="1210"/>
        <v>0</v>
      </c>
      <c r="O7090" s="5">
        <v>0</v>
      </c>
      <c r="P7090" s="5">
        <v>0</v>
      </c>
      <c r="Q7090" s="5">
        <f t="shared" si="1211"/>
        <v>0</v>
      </c>
      <c r="R7090" s="5">
        <v>0</v>
      </c>
      <c r="S7090" s="5">
        <v>1</v>
      </c>
      <c r="T7090" s="5">
        <f t="shared" si="1212"/>
        <v>1</v>
      </c>
      <c r="U7090" s="5">
        <v>0</v>
      </c>
      <c r="V7090" s="5">
        <v>1</v>
      </c>
      <c r="W7090" s="5">
        <v>0</v>
      </c>
      <c r="X7090" s="5">
        <v>0</v>
      </c>
      <c r="Y7090" s="5">
        <f t="shared" si="1215"/>
        <v>0</v>
      </c>
      <c r="Z7090" s="5">
        <v>0</v>
      </c>
      <c r="AA7090" s="5">
        <v>0</v>
      </c>
      <c r="AB7090" s="5">
        <f t="shared" si="1216"/>
        <v>0</v>
      </c>
      <c r="AC7090" s="5">
        <v>0</v>
      </c>
      <c r="AD7090" s="5">
        <v>1</v>
      </c>
      <c r="AE7090" s="5">
        <f t="shared" si="1217"/>
        <v>1</v>
      </c>
      <c r="AF7090" s="5">
        <v>0</v>
      </c>
      <c r="AG7090" s="6">
        <v>45106</v>
      </c>
      <c r="AH7090" s="5">
        <v>1</v>
      </c>
      <c r="AI7090" s="5">
        <v>0</v>
      </c>
      <c r="AJ7090" s="5">
        <v>0</v>
      </c>
      <c r="AK7090" s="5">
        <f t="shared" si="1218"/>
        <v>0</v>
      </c>
      <c r="AL7090" s="5">
        <v>0</v>
      </c>
      <c r="AM7090" s="5">
        <v>0</v>
      </c>
      <c r="AN7090" s="5">
        <f t="shared" si="1219"/>
        <v>0</v>
      </c>
      <c r="AO7090" s="5">
        <v>0</v>
      </c>
      <c r="AP7090" s="5">
        <v>0</v>
      </c>
      <c r="AQ7090" s="5">
        <f t="shared" si="1220"/>
        <v>0</v>
      </c>
      <c r="AR7090" s="5">
        <v>0</v>
      </c>
      <c r="AS7090" s="6"/>
      <c r="AT7090" s="5">
        <v>0</v>
      </c>
      <c r="AU7090" s="5">
        <v>0</v>
      </c>
      <c r="AV7090" t="str">
        <f t="shared" si="1213"/>
        <v>N</v>
      </c>
      <c r="AW7090" t="s">
        <v>60</v>
      </c>
      <c r="AX7090" t="s">
        <v>61</v>
      </c>
      <c r="AY7090" t="s">
        <v>2655</v>
      </c>
      <c r="AZ7090" t="s">
        <v>2655</v>
      </c>
      <c r="BA7090" t="str">
        <f t="shared" si="1214"/>
        <v>N</v>
      </c>
    </row>
    <row r="7091" spans="1:53">
      <c r="A7091" t="s">
        <v>1460</v>
      </c>
      <c r="B7091" t="s">
        <v>54</v>
      </c>
      <c r="C7091" t="s">
        <v>89</v>
      </c>
      <c r="D7091">
        <v>2023</v>
      </c>
      <c r="F7091" t="s">
        <v>13110</v>
      </c>
      <c r="G7091" t="s">
        <v>13111</v>
      </c>
      <c r="I7091" t="s">
        <v>16247</v>
      </c>
      <c r="J7091" t="s">
        <v>58</v>
      </c>
      <c r="K7091" t="s">
        <v>59</v>
      </c>
      <c r="L7091" s="5">
        <v>0</v>
      </c>
      <c r="M7091" s="5">
        <v>0</v>
      </c>
      <c r="N7091" s="5">
        <f t="shared" si="1210"/>
        <v>0</v>
      </c>
      <c r="O7091" s="5">
        <v>0</v>
      </c>
      <c r="P7091" s="5">
        <v>0</v>
      </c>
      <c r="Q7091" s="5">
        <f t="shared" si="1211"/>
        <v>0</v>
      </c>
      <c r="R7091" s="5">
        <v>0</v>
      </c>
      <c r="S7091" s="5">
        <v>1</v>
      </c>
      <c r="T7091" s="5">
        <f t="shared" si="1212"/>
        <v>1</v>
      </c>
      <c r="U7091" s="5">
        <v>0</v>
      </c>
      <c r="V7091" s="5">
        <v>1</v>
      </c>
      <c r="W7091" s="5">
        <v>0</v>
      </c>
      <c r="X7091" s="5">
        <v>0</v>
      </c>
      <c r="Y7091" s="5">
        <f t="shared" si="1215"/>
        <v>0</v>
      </c>
      <c r="Z7091" s="5">
        <v>0</v>
      </c>
      <c r="AA7091" s="5">
        <v>0</v>
      </c>
      <c r="AB7091" s="5">
        <f t="shared" si="1216"/>
        <v>0</v>
      </c>
      <c r="AC7091" s="5">
        <v>0</v>
      </c>
      <c r="AD7091" s="5">
        <v>1</v>
      </c>
      <c r="AE7091" s="5">
        <f t="shared" si="1217"/>
        <v>1</v>
      </c>
      <c r="AF7091" s="5">
        <v>0</v>
      </c>
      <c r="AG7091" s="6">
        <v>44985</v>
      </c>
      <c r="AH7091" s="5">
        <v>1</v>
      </c>
      <c r="AI7091" s="5">
        <v>0</v>
      </c>
      <c r="AJ7091" s="5">
        <v>0</v>
      </c>
      <c r="AK7091" s="5">
        <f t="shared" si="1218"/>
        <v>0</v>
      </c>
      <c r="AL7091" s="5">
        <v>0</v>
      </c>
      <c r="AM7091" s="5">
        <v>0</v>
      </c>
      <c r="AN7091" s="5">
        <f t="shared" si="1219"/>
        <v>0</v>
      </c>
      <c r="AO7091" s="5">
        <v>0</v>
      </c>
      <c r="AP7091" s="5">
        <v>0</v>
      </c>
      <c r="AQ7091" s="5">
        <f t="shared" si="1220"/>
        <v>0</v>
      </c>
      <c r="AR7091" s="5">
        <v>0</v>
      </c>
      <c r="AS7091" s="6"/>
      <c r="AT7091" s="5">
        <v>0</v>
      </c>
      <c r="AU7091" s="5">
        <v>0</v>
      </c>
      <c r="AV7091" t="str">
        <f t="shared" si="1213"/>
        <v>N</v>
      </c>
      <c r="AW7091" t="s">
        <v>60</v>
      </c>
      <c r="AX7091" t="s">
        <v>61</v>
      </c>
      <c r="AY7091" t="s">
        <v>2655</v>
      </c>
      <c r="AZ7091" t="s">
        <v>2655</v>
      </c>
      <c r="BA7091" t="str">
        <f t="shared" si="1214"/>
        <v>N</v>
      </c>
    </row>
    <row r="7092" spans="1:53">
      <c r="A7092" t="s">
        <v>1460</v>
      </c>
      <c r="B7092" t="s">
        <v>54</v>
      </c>
      <c r="C7092" t="s">
        <v>89</v>
      </c>
      <c r="D7092">
        <v>2023</v>
      </c>
      <c r="F7092" t="s">
        <v>16308</v>
      </c>
      <c r="G7092" t="s">
        <v>16309</v>
      </c>
      <c r="I7092" t="s">
        <v>16310</v>
      </c>
      <c r="J7092" t="s">
        <v>58</v>
      </c>
      <c r="K7092" t="s">
        <v>59</v>
      </c>
      <c r="L7092" s="5">
        <v>0</v>
      </c>
      <c r="M7092" s="5">
        <v>0</v>
      </c>
      <c r="N7092" s="5">
        <f t="shared" si="1210"/>
        <v>0</v>
      </c>
      <c r="O7092" s="5">
        <v>0</v>
      </c>
      <c r="P7092" s="5">
        <v>0</v>
      </c>
      <c r="Q7092" s="5">
        <f t="shared" si="1211"/>
        <v>0</v>
      </c>
      <c r="R7092" s="5">
        <v>0</v>
      </c>
      <c r="S7092" s="5">
        <v>1</v>
      </c>
      <c r="T7092" s="5">
        <f t="shared" si="1212"/>
        <v>1</v>
      </c>
      <c r="U7092" s="5">
        <v>0</v>
      </c>
      <c r="V7092" s="5">
        <v>1</v>
      </c>
      <c r="W7092" s="5">
        <v>0</v>
      </c>
      <c r="X7092" s="5">
        <v>0</v>
      </c>
      <c r="Y7092" s="5">
        <f t="shared" si="1215"/>
        <v>0</v>
      </c>
      <c r="Z7092" s="5">
        <v>0</v>
      </c>
      <c r="AA7092" s="5">
        <v>0</v>
      </c>
      <c r="AB7092" s="5">
        <f t="shared" si="1216"/>
        <v>0</v>
      </c>
      <c r="AC7092" s="5">
        <v>0</v>
      </c>
      <c r="AD7092" s="5">
        <v>1</v>
      </c>
      <c r="AE7092" s="5">
        <f t="shared" si="1217"/>
        <v>1</v>
      </c>
      <c r="AF7092" s="5">
        <v>0</v>
      </c>
      <c r="AG7092" s="6">
        <v>45264</v>
      </c>
      <c r="AH7092" s="5">
        <v>1</v>
      </c>
      <c r="AI7092" s="5">
        <v>0</v>
      </c>
      <c r="AJ7092" s="5">
        <v>0</v>
      </c>
      <c r="AK7092" s="5">
        <f t="shared" si="1218"/>
        <v>0</v>
      </c>
      <c r="AL7092" s="5">
        <v>0</v>
      </c>
      <c r="AM7092" s="5">
        <v>0</v>
      </c>
      <c r="AN7092" s="5">
        <f t="shared" si="1219"/>
        <v>0</v>
      </c>
      <c r="AO7092" s="5">
        <v>0</v>
      </c>
      <c r="AP7092" s="5">
        <v>0</v>
      </c>
      <c r="AQ7092" s="5">
        <f t="shared" si="1220"/>
        <v>0</v>
      </c>
      <c r="AR7092" s="5">
        <v>0</v>
      </c>
      <c r="AS7092" s="6"/>
      <c r="AT7092" s="5">
        <v>0</v>
      </c>
      <c r="AU7092" s="5">
        <v>0</v>
      </c>
      <c r="AV7092" t="str">
        <f t="shared" si="1213"/>
        <v>N</v>
      </c>
      <c r="AW7092" t="s">
        <v>60</v>
      </c>
      <c r="AX7092" t="s">
        <v>61</v>
      </c>
      <c r="AY7092" t="s">
        <v>2655</v>
      </c>
      <c r="AZ7092" t="s">
        <v>2655</v>
      </c>
      <c r="BA7092" t="str">
        <f t="shared" si="1214"/>
        <v>N</v>
      </c>
    </row>
    <row r="7093" spans="1:53">
      <c r="A7093" t="s">
        <v>1460</v>
      </c>
      <c r="B7093" t="s">
        <v>54</v>
      </c>
      <c r="C7093" t="s">
        <v>89</v>
      </c>
      <c r="D7093">
        <v>2023</v>
      </c>
      <c r="F7093" t="s">
        <v>16298</v>
      </c>
      <c r="G7093" t="s">
        <v>16299</v>
      </c>
      <c r="I7093" t="s">
        <v>16300</v>
      </c>
      <c r="J7093" t="s">
        <v>58</v>
      </c>
      <c r="K7093" t="s">
        <v>59</v>
      </c>
      <c r="L7093" s="5">
        <v>0</v>
      </c>
      <c r="M7093" s="5">
        <v>0</v>
      </c>
      <c r="N7093" s="5">
        <f t="shared" si="1210"/>
        <v>0</v>
      </c>
      <c r="O7093" s="5">
        <v>0</v>
      </c>
      <c r="P7093" s="5">
        <v>0</v>
      </c>
      <c r="Q7093" s="5">
        <f t="shared" si="1211"/>
        <v>0</v>
      </c>
      <c r="R7093" s="5">
        <v>0</v>
      </c>
      <c r="S7093" s="5">
        <v>1</v>
      </c>
      <c r="T7093" s="5">
        <f t="shared" si="1212"/>
        <v>1</v>
      </c>
      <c r="U7093" s="5">
        <v>0</v>
      </c>
      <c r="V7093" s="5">
        <v>1</v>
      </c>
      <c r="W7093" s="5">
        <v>0</v>
      </c>
      <c r="X7093" s="5">
        <v>0</v>
      </c>
      <c r="Y7093" s="5">
        <f t="shared" si="1215"/>
        <v>0</v>
      </c>
      <c r="Z7093" s="5">
        <v>0</v>
      </c>
      <c r="AA7093" s="5">
        <v>0</v>
      </c>
      <c r="AB7093" s="5">
        <f t="shared" si="1216"/>
        <v>0</v>
      </c>
      <c r="AC7093" s="5">
        <v>0</v>
      </c>
      <c r="AD7093" s="5">
        <v>1</v>
      </c>
      <c r="AE7093" s="5">
        <f t="shared" si="1217"/>
        <v>1</v>
      </c>
      <c r="AF7093" s="5">
        <v>0</v>
      </c>
      <c r="AG7093" s="6">
        <v>44965</v>
      </c>
      <c r="AH7093" s="5">
        <v>1</v>
      </c>
      <c r="AI7093" s="5">
        <v>0</v>
      </c>
      <c r="AJ7093" s="5">
        <v>0</v>
      </c>
      <c r="AK7093" s="5">
        <f t="shared" si="1218"/>
        <v>0</v>
      </c>
      <c r="AL7093" s="5">
        <v>0</v>
      </c>
      <c r="AM7093" s="5">
        <v>0</v>
      </c>
      <c r="AN7093" s="5">
        <f t="shared" si="1219"/>
        <v>0</v>
      </c>
      <c r="AO7093" s="5">
        <v>0</v>
      </c>
      <c r="AP7093" s="5">
        <v>0</v>
      </c>
      <c r="AQ7093" s="5">
        <f t="shared" si="1220"/>
        <v>0</v>
      </c>
      <c r="AR7093" s="5">
        <v>0</v>
      </c>
      <c r="AS7093" s="6"/>
      <c r="AT7093" s="5">
        <v>0</v>
      </c>
      <c r="AU7093" s="5">
        <v>0</v>
      </c>
      <c r="AV7093" t="str">
        <f t="shared" si="1213"/>
        <v>N</v>
      </c>
      <c r="AW7093" t="s">
        <v>60</v>
      </c>
      <c r="AX7093" t="s">
        <v>61</v>
      </c>
      <c r="AY7093" t="s">
        <v>2655</v>
      </c>
      <c r="AZ7093" t="s">
        <v>2655</v>
      </c>
      <c r="BA7093" t="str">
        <f t="shared" si="1214"/>
        <v>N</v>
      </c>
    </row>
    <row r="7094" spans="1:53">
      <c r="A7094" t="s">
        <v>1460</v>
      </c>
      <c r="B7094" t="s">
        <v>54</v>
      </c>
      <c r="C7094" t="s">
        <v>89</v>
      </c>
      <c r="D7094">
        <v>2023</v>
      </c>
      <c r="F7094" t="s">
        <v>16311</v>
      </c>
      <c r="G7094" t="s">
        <v>16312</v>
      </c>
      <c r="I7094" t="s">
        <v>16313</v>
      </c>
      <c r="J7094" t="s">
        <v>58</v>
      </c>
      <c r="K7094" t="s">
        <v>59</v>
      </c>
      <c r="L7094" s="5">
        <v>0</v>
      </c>
      <c r="M7094" s="5">
        <v>0</v>
      </c>
      <c r="N7094" s="5">
        <f t="shared" si="1210"/>
        <v>0</v>
      </c>
      <c r="O7094" s="5">
        <v>0</v>
      </c>
      <c r="P7094" s="5">
        <v>0</v>
      </c>
      <c r="Q7094" s="5">
        <f t="shared" si="1211"/>
        <v>0</v>
      </c>
      <c r="R7094" s="5">
        <v>0</v>
      </c>
      <c r="S7094" s="5">
        <v>1</v>
      </c>
      <c r="T7094" s="5">
        <f t="shared" si="1212"/>
        <v>1</v>
      </c>
      <c r="U7094" s="5">
        <v>0</v>
      </c>
      <c r="V7094" s="5">
        <v>1</v>
      </c>
      <c r="W7094" s="5">
        <v>0</v>
      </c>
      <c r="X7094" s="5">
        <v>0</v>
      </c>
      <c r="Y7094" s="5">
        <f t="shared" si="1215"/>
        <v>0</v>
      </c>
      <c r="Z7094" s="5">
        <v>0</v>
      </c>
      <c r="AA7094" s="5">
        <v>0</v>
      </c>
      <c r="AB7094" s="5">
        <f t="shared" si="1216"/>
        <v>0</v>
      </c>
      <c r="AC7094" s="5">
        <v>0</v>
      </c>
      <c r="AD7094" s="5">
        <v>1</v>
      </c>
      <c r="AE7094" s="5">
        <f t="shared" si="1217"/>
        <v>1</v>
      </c>
      <c r="AF7094" s="5">
        <v>0</v>
      </c>
      <c r="AG7094" s="6">
        <v>45194</v>
      </c>
      <c r="AH7094" s="5">
        <v>1</v>
      </c>
      <c r="AI7094" s="5">
        <v>0</v>
      </c>
      <c r="AJ7094" s="5">
        <v>0</v>
      </c>
      <c r="AK7094" s="5">
        <f t="shared" si="1218"/>
        <v>0</v>
      </c>
      <c r="AL7094" s="5">
        <v>0</v>
      </c>
      <c r="AM7094" s="5">
        <v>0</v>
      </c>
      <c r="AN7094" s="5">
        <f t="shared" si="1219"/>
        <v>0</v>
      </c>
      <c r="AO7094" s="5">
        <v>0</v>
      </c>
      <c r="AP7094" s="5">
        <v>0</v>
      </c>
      <c r="AQ7094" s="5">
        <f t="shared" si="1220"/>
        <v>0</v>
      </c>
      <c r="AR7094" s="5">
        <v>0</v>
      </c>
      <c r="AS7094" s="6"/>
      <c r="AT7094" s="5">
        <v>0</v>
      </c>
      <c r="AU7094" s="5">
        <v>0</v>
      </c>
      <c r="AV7094" t="str">
        <f t="shared" si="1213"/>
        <v>N</v>
      </c>
      <c r="AW7094" t="s">
        <v>60</v>
      </c>
      <c r="AX7094" t="s">
        <v>61</v>
      </c>
      <c r="AY7094" t="s">
        <v>2655</v>
      </c>
      <c r="AZ7094" t="s">
        <v>2655</v>
      </c>
      <c r="BA7094" t="str">
        <f t="shared" si="1214"/>
        <v>N</v>
      </c>
    </row>
    <row r="7095" spans="1:53">
      <c r="A7095" t="s">
        <v>1460</v>
      </c>
      <c r="B7095" t="s">
        <v>54</v>
      </c>
      <c r="C7095" t="s">
        <v>89</v>
      </c>
      <c r="D7095">
        <v>2023</v>
      </c>
      <c r="F7095" t="s">
        <v>11519</v>
      </c>
      <c r="G7095" t="s">
        <v>11520</v>
      </c>
      <c r="I7095" t="s">
        <v>16314</v>
      </c>
      <c r="J7095" t="s">
        <v>58</v>
      </c>
      <c r="K7095" t="s">
        <v>59</v>
      </c>
      <c r="L7095" s="5">
        <v>0</v>
      </c>
      <c r="M7095" s="5">
        <v>0</v>
      </c>
      <c r="N7095" s="5">
        <f t="shared" si="1210"/>
        <v>0</v>
      </c>
      <c r="O7095" s="5">
        <v>0</v>
      </c>
      <c r="P7095" s="5">
        <v>0</v>
      </c>
      <c r="Q7095" s="5">
        <f t="shared" si="1211"/>
        <v>0</v>
      </c>
      <c r="R7095" s="5">
        <v>0</v>
      </c>
      <c r="S7095" s="5">
        <v>1</v>
      </c>
      <c r="T7095" s="5">
        <f t="shared" si="1212"/>
        <v>1</v>
      </c>
      <c r="U7095" s="5">
        <v>0</v>
      </c>
      <c r="V7095" s="5">
        <v>1</v>
      </c>
      <c r="W7095" s="5">
        <v>0</v>
      </c>
      <c r="X7095" s="5">
        <v>0</v>
      </c>
      <c r="Y7095" s="5">
        <f t="shared" si="1215"/>
        <v>0</v>
      </c>
      <c r="Z7095" s="5">
        <v>0</v>
      </c>
      <c r="AA7095" s="5">
        <v>0</v>
      </c>
      <c r="AB7095" s="5">
        <f t="shared" si="1216"/>
        <v>0</v>
      </c>
      <c r="AC7095" s="5">
        <v>0</v>
      </c>
      <c r="AD7095" s="5">
        <v>1</v>
      </c>
      <c r="AE7095" s="5">
        <f t="shared" si="1217"/>
        <v>1</v>
      </c>
      <c r="AF7095" s="5">
        <v>0</v>
      </c>
      <c r="AG7095" s="6">
        <v>45047</v>
      </c>
      <c r="AH7095" s="5">
        <v>1</v>
      </c>
      <c r="AI7095" s="5">
        <v>0</v>
      </c>
      <c r="AJ7095" s="5">
        <v>0</v>
      </c>
      <c r="AK7095" s="5">
        <f t="shared" si="1218"/>
        <v>0</v>
      </c>
      <c r="AL7095" s="5">
        <v>0</v>
      </c>
      <c r="AM7095" s="5">
        <v>0</v>
      </c>
      <c r="AN7095" s="5">
        <f t="shared" si="1219"/>
        <v>0</v>
      </c>
      <c r="AO7095" s="5">
        <v>0</v>
      </c>
      <c r="AP7095" s="5">
        <v>0</v>
      </c>
      <c r="AQ7095" s="5">
        <f t="shared" si="1220"/>
        <v>0</v>
      </c>
      <c r="AR7095" s="5">
        <v>0</v>
      </c>
      <c r="AS7095" s="6"/>
      <c r="AT7095" s="5">
        <v>0</v>
      </c>
      <c r="AU7095" s="5">
        <v>0</v>
      </c>
      <c r="AV7095" t="str">
        <f t="shared" si="1213"/>
        <v>N</v>
      </c>
      <c r="AW7095" t="s">
        <v>60</v>
      </c>
      <c r="AX7095" t="s">
        <v>61</v>
      </c>
      <c r="AY7095" t="s">
        <v>2655</v>
      </c>
      <c r="AZ7095" t="s">
        <v>2655</v>
      </c>
      <c r="BA7095" t="str">
        <f t="shared" si="1214"/>
        <v>N</v>
      </c>
    </row>
    <row r="7096" spans="1:53">
      <c r="A7096" t="s">
        <v>2964</v>
      </c>
      <c r="B7096" t="s">
        <v>54</v>
      </c>
      <c r="C7096" t="s">
        <v>89</v>
      </c>
      <c r="D7096">
        <v>2023</v>
      </c>
      <c r="F7096" t="s">
        <v>16315</v>
      </c>
      <c r="G7096" t="s">
        <v>16316</v>
      </c>
      <c r="I7096" t="s">
        <v>16317</v>
      </c>
      <c r="J7096" t="s">
        <v>58</v>
      </c>
      <c r="K7096" t="s">
        <v>59</v>
      </c>
      <c r="L7096" s="5">
        <v>0</v>
      </c>
      <c r="M7096" s="5">
        <v>0</v>
      </c>
      <c r="N7096" s="5">
        <f t="shared" si="1210"/>
        <v>0</v>
      </c>
      <c r="O7096" s="5">
        <v>0</v>
      </c>
      <c r="P7096" s="5">
        <v>0</v>
      </c>
      <c r="Q7096" s="5">
        <f t="shared" si="1211"/>
        <v>0</v>
      </c>
      <c r="R7096" s="5">
        <v>0</v>
      </c>
      <c r="S7096" s="5">
        <v>1</v>
      </c>
      <c r="T7096" s="5">
        <f t="shared" si="1212"/>
        <v>1</v>
      </c>
      <c r="U7096" s="5">
        <v>0</v>
      </c>
      <c r="V7096" s="5">
        <v>1</v>
      </c>
      <c r="W7096" s="5">
        <v>0</v>
      </c>
      <c r="X7096" s="5">
        <v>0</v>
      </c>
      <c r="Y7096" s="5">
        <f t="shared" si="1215"/>
        <v>0</v>
      </c>
      <c r="Z7096" s="5">
        <v>0</v>
      </c>
      <c r="AA7096" s="5">
        <v>0</v>
      </c>
      <c r="AB7096" s="5">
        <f t="shared" si="1216"/>
        <v>0</v>
      </c>
      <c r="AC7096" s="5">
        <v>0</v>
      </c>
      <c r="AD7096" s="5">
        <v>0</v>
      </c>
      <c r="AE7096" s="5">
        <f t="shared" si="1217"/>
        <v>0</v>
      </c>
      <c r="AF7096" s="5">
        <v>0</v>
      </c>
      <c r="AG7096" s="6"/>
      <c r="AH7096" s="5">
        <v>0</v>
      </c>
      <c r="AI7096" s="5">
        <v>0</v>
      </c>
      <c r="AJ7096" s="5">
        <v>0</v>
      </c>
      <c r="AK7096" s="5">
        <f t="shared" si="1218"/>
        <v>0</v>
      </c>
      <c r="AL7096" s="5">
        <v>0</v>
      </c>
      <c r="AM7096" s="5">
        <v>0</v>
      </c>
      <c r="AN7096" s="5">
        <f t="shared" si="1219"/>
        <v>0</v>
      </c>
      <c r="AO7096" s="5">
        <v>0</v>
      </c>
      <c r="AP7096" s="5">
        <v>0</v>
      </c>
      <c r="AQ7096" s="5">
        <f t="shared" si="1220"/>
        <v>0</v>
      </c>
      <c r="AR7096" s="5">
        <v>0</v>
      </c>
      <c r="AS7096" s="6"/>
      <c r="AT7096" s="5">
        <v>0</v>
      </c>
      <c r="AU7096" s="5">
        <v>0</v>
      </c>
      <c r="AV7096" t="str">
        <f t="shared" si="1213"/>
        <v>N</v>
      </c>
      <c r="AW7096" t="s">
        <v>60</v>
      </c>
      <c r="AX7096" t="s">
        <v>61</v>
      </c>
      <c r="AY7096" t="s">
        <v>2655</v>
      </c>
      <c r="AZ7096" t="s">
        <v>2655</v>
      </c>
      <c r="BA7096" t="str">
        <f t="shared" si="1214"/>
        <v>N</v>
      </c>
    </row>
    <row r="7097" spans="1:53">
      <c r="A7097" t="s">
        <v>2964</v>
      </c>
      <c r="B7097" t="s">
        <v>54</v>
      </c>
      <c r="C7097" t="s">
        <v>89</v>
      </c>
      <c r="D7097">
        <v>2023</v>
      </c>
      <c r="F7097" t="s">
        <v>16318</v>
      </c>
      <c r="G7097" t="s">
        <v>16319</v>
      </c>
      <c r="I7097" t="s">
        <v>16320</v>
      </c>
      <c r="J7097" t="s">
        <v>58</v>
      </c>
      <c r="K7097" t="s">
        <v>59</v>
      </c>
      <c r="L7097" s="5">
        <v>0</v>
      </c>
      <c r="M7097" s="5">
        <v>0</v>
      </c>
      <c r="N7097" s="5">
        <f t="shared" si="1210"/>
        <v>0</v>
      </c>
      <c r="O7097" s="5">
        <v>0</v>
      </c>
      <c r="P7097" s="5">
        <v>0</v>
      </c>
      <c r="Q7097" s="5">
        <f t="shared" si="1211"/>
        <v>0</v>
      </c>
      <c r="R7097" s="5">
        <v>0</v>
      </c>
      <c r="S7097" s="5">
        <v>1</v>
      </c>
      <c r="T7097" s="5">
        <f t="shared" si="1212"/>
        <v>1</v>
      </c>
      <c r="U7097" s="5">
        <v>0</v>
      </c>
      <c r="V7097" s="5">
        <v>1</v>
      </c>
      <c r="W7097" s="5">
        <v>0</v>
      </c>
      <c r="X7097" s="5">
        <v>0</v>
      </c>
      <c r="Y7097" s="5">
        <f t="shared" si="1215"/>
        <v>0</v>
      </c>
      <c r="Z7097" s="5">
        <v>0</v>
      </c>
      <c r="AA7097" s="5">
        <v>0</v>
      </c>
      <c r="AB7097" s="5">
        <f t="shared" si="1216"/>
        <v>0</v>
      </c>
      <c r="AC7097" s="5">
        <v>0</v>
      </c>
      <c r="AD7097" s="5">
        <v>0</v>
      </c>
      <c r="AE7097" s="5">
        <f t="shared" si="1217"/>
        <v>0</v>
      </c>
      <c r="AF7097" s="5">
        <v>0</v>
      </c>
      <c r="AG7097" s="6"/>
      <c r="AH7097" s="5">
        <v>0</v>
      </c>
      <c r="AI7097" s="5">
        <v>0</v>
      </c>
      <c r="AJ7097" s="5">
        <v>0</v>
      </c>
      <c r="AK7097" s="5">
        <f t="shared" si="1218"/>
        <v>0</v>
      </c>
      <c r="AL7097" s="5">
        <v>0</v>
      </c>
      <c r="AM7097" s="5">
        <v>0</v>
      </c>
      <c r="AN7097" s="5">
        <f t="shared" si="1219"/>
        <v>0</v>
      </c>
      <c r="AO7097" s="5">
        <v>0</v>
      </c>
      <c r="AP7097" s="5">
        <v>0</v>
      </c>
      <c r="AQ7097" s="5">
        <f t="shared" si="1220"/>
        <v>0</v>
      </c>
      <c r="AR7097" s="5">
        <v>0</v>
      </c>
      <c r="AS7097" s="6"/>
      <c r="AT7097" s="5">
        <v>0</v>
      </c>
      <c r="AU7097" s="5">
        <v>0</v>
      </c>
      <c r="AV7097" t="str">
        <f t="shared" si="1213"/>
        <v>N</v>
      </c>
      <c r="AW7097" t="s">
        <v>60</v>
      </c>
      <c r="AX7097" t="s">
        <v>61</v>
      </c>
      <c r="AY7097" t="s">
        <v>2655</v>
      </c>
      <c r="AZ7097" t="s">
        <v>2655</v>
      </c>
      <c r="BA7097" t="str">
        <f t="shared" si="1214"/>
        <v>N</v>
      </c>
    </row>
    <row r="7098" spans="1:53">
      <c r="A7098" t="s">
        <v>2964</v>
      </c>
      <c r="B7098" t="s">
        <v>54</v>
      </c>
      <c r="C7098" t="s">
        <v>89</v>
      </c>
      <c r="D7098">
        <v>2023</v>
      </c>
      <c r="F7098" t="s">
        <v>16321</v>
      </c>
      <c r="G7098" t="s">
        <v>16322</v>
      </c>
      <c r="I7098" t="s">
        <v>16323</v>
      </c>
      <c r="J7098" t="s">
        <v>58</v>
      </c>
      <c r="K7098" t="s">
        <v>59</v>
      </c>
      <c r="L7098" s="5">
        <v>0</v>
      </c>
      <c r="M7098" s="5">
        <v>0</v>
      </c>
      <c r="N7098" s="5">
        <f t="shared" si="1210"/>
        <v>0</v>
      </c>
      <c r="O7098" s="5">
        <v>0</v>
      </c>
      <c r="P7098" s="5">
        <v>0</v>
      </c>
      <c r="Q7098" s="5">
        <f t="shared" si="1211"/>
        <v>0</v>
      </c>
      <c r="R7098" s="5">
        <v>0</v>
      </c>
      <c r="S7098" s="5">
        <v>1</v>
      </c>
      <c r="T7098" s="5">
        <f t="shared" si="1212"/>
        <v>1</v>
      </c>
      <c r="U7098" s="5">
        <v>0</v>
      </c>
      <c r="V7098" s="5">
        <v>1</v>
      </c>
      <c r="W7098" s="5">
        <v>0</v>
      </c>
      <c r="X7098" s="5">
        <v>0</v>
      </c>
      <c r="Y7098" s="5">
        <f t="shared" si="1215"/>
        <v>0</v>
      </c>
      <c r="Z7098" s="5">
        <v>0</v>
      </c>
      <c r="AA7098" s="5">
        <v>0</v>
      </c>
      <c r="AB7098" s="5">
        <f t="shared" si="1216"/>
        <v>0</v>
      </c>
      <c r="AC7098" s="5">
        <v>0</v>
      </c>
      <c r="AD7098" s="5">
        <v>0</v>
      </c>
      <c r="AE7098" s="5">
        <f t="shared" si="1217"/>
        <v>0</v>
      </c>
      <c r="AF7098" s="5">
        <v>0</v>
      </c>
      <c r="AG7098" s="6"/>
      <c r="AH7098" s="5">
        <v>0</v>
      </c>
      <c r="AI7098" s="5">
        <v>0</v>
      </c>
      <c r="AJ7098" s="5">
        <v>0</v>
      </c>
      <c r="AK7098" s="5">
        <f t="shared" si="1218"/>
        <v>0</v>
      </c>
      <c r="AL7098" s="5">
        <v>0</v>
      </c>
      <c r="AM7098" s="5">
        <v>0</v>
      </c>
      <c r="AN7098" s="5">
        <f t="shared" si="1219"/>
        <v>0</v>
      </c>
      <c r="AO7098" s="5">
        <v>0</v>
      </c>
      <c r="AP7098" s="5">
        <v>0</v>
      </c>
      <c r="AQ7098" s="5">
        <f t="shared" si="1220"/>
        <v>0</v>
      </c>
      <c r="AR7098" s="5">
        <v>0</v>
      </c>
      <c r="AS7098" s="6"/>
      <c r="AT7098" s="5">
        <v>0</v>
      </c>
      <c r="AU7098" s="5">
        <v>0</v>
      </c>
      <c r="AV7098" t="str">
        <f t="shared" si="1213"/>
        <v>N</v>
      </c>
      <c r="AW7098" t="s">
        <v>60</v>
      </c>
      <c r="AX7098" t="s">
        <v>61</v>
      </c>
      <c r="AY7098" t="s">
        <v>2655</v>
      </c>
      <c r="AZ7098" t="s">
        <v>2655</v>
      </c>
      <c r="BA7098" t="str">
        <f t="shared" si="1214"/>
        <v>N</v>
      </c>
    </row>
    <row r="7099" spans="1:53">
      <c r="A7099" t="s">
        <v>2964</v>
      </c>
      <c r="B7099" t="s">
        <v>54</v>
      </c>
      <c r="C7099" t="s">
        <v>89</v>
      </c>
      <c r="D7099">
        <v>2023</v>
      </c>
      <c r="F7099" t="s">
        <v>16324</v>
      </c>
      <c r="G7099" t="s">
        <v>16325</v>
      </c>
      <c r="I7099" t="s">
        <v>16326</v>
      </c>
      <c r="J7099" t="s">
        <v>58</v>
      </c>
      <c r="K7099" t="s">
        <v>59</v>
      </c>
      <c r="L7099" s="5">
        <v>0</v>
      </c>
      <c r="M7099" s="5">
        <v>0</v>
      </c>
      <c r="N7099" s="5">
        <f t="shared" si="1210"/>
        <v>0</v>
      </c>
      <c r="O7099" s="5">
        <v>0</v>
      </c>
      <c r="P7099" s="5">
        <v>0</v>
      </c>
      <c r="Q7099" s="5">
        <f t="shared" si="1211"/>
        <v>0</v>
      </c>
      <c r="R7099" s="5">
        <v>0</v>
      </c>
      <c r="S7099" s="5">
        <v>1</v>
      </c>
      <c r="T7099" s="5">
        <f t="shared" si="1212"/>
        <v>1</v>
      </c>
      <c r="U7099" s="5">
        <v>0</v>
      </c>
      <c r="V7099" s="5">
        <v>1</v>
      </c>
      <c r="W7099" s="5">
        <v>0</v>
      </c>
      <c r="X7099" s="5">
        <v>0</v>
      </c>
      <c r="Y7099" s="5">
        <f t="shared" si="1215"/>
        <v>0</v>
      </c>
      <c r="Z7099" s="5">
        <v>0</v>
      </c>
      <c r="AA7099" s="5">
        <v>0</v>
      </c>
      <c r="AB7099" s="5">
        <f t="shared" si="1216"/>
        <v>0</v>
      </c>
      <c r="AC7099" s="5">
        <v>0</v>
      </c>
      <c r="AD7099" s="5">
        <v>0</v>
      </c>
      <c r="AE7099" s="5">
        <f t="shared" si="1217"/>
        <v>0</v>
      </c>
      <c r="AF7099" s="5">
        <v>0</v>
      </c>
      <c r="AG7099" s="6"/>
      <c r="AH7099" s="5">
        <v>0</v>
      </c>
      <c r="AI7099" s="5">
        <v>0</v>
      </c>
      <c r="AJ7099" s="5">
        <v>0</v>
      </c>
      <c r="AK7099" s="5">
        <f t="shared" si="1218"/>
        <v>0</v>
      </c>
      <c r="AL7099" s="5">
        <v>0</v>
      </c>
      <c r="AM7099" s="5">
        <v>0</v>
      </c>
      <c r="AN7099" s="5">
        <f t="shared" si="1219"/>
        <v>0</v>
      </c>
      <c r="AO7099" s="5">
        <v>0</v>
      </c>
      <c r="AP7099" s="5">
        <v>0</v>
      </c>
      <c r="AQ7099" s="5">
        <f t="shared" si="1220"/>
        <v>0</v>
      </c>
      <c r="AR7099" s="5">
        <v>0</v>
      </c>
      <c r="AS7099" s="6"/>
      <c r="AT7099" s="5">
        <v>0</v>
      </c>
      <c r="AU7099" s="5">
        <v>0</v>
      </c>
      <c r="AV7099" t="str">
        <f t="shared" si="1213"/>
        <v>N</v>
      </c>
      <c r="AW7099" t="s">
        <v>60</v>
      </c>
      <c r="AX7099" t="s">
        <v>61</v>
      </c>
      <c r="AY7099" t="s">
        <v>2655</v>
      </c>
      <c r="AZ7099" t="s">
        <v>2655</v>
      </c>
      <c r="BA7099" t="str">
        <f t="shared" si="1214"/>
        <v>N</v>
      </c>
    </row>
    <row r="7100" spans="1:53">
      <c r="A7100" t="s">
        <v>53</v>
      </c>
      <c r="B7100" t="s">
        <v>54</v>
      </c>
      <c r="C7100" t="s">
        <v>89</v>
      </c>
      <c r="D7100">
        <v>2023</v>
      </c>
      <c r="F7100" t="s">
        <v>9875</v>
      </c>
      <c r="G7100" t="s">
        <v>9880</v>
      </c>
      <c r="I7100" t="s">
        <v>16327</v>
      </c>
      <c r="J7100" t="s">
        <v>258</v>
      </c>
      <c r="K7100" t="s">
        <v>59</v>
      </c>
      <c r="L7100" s="5">
        <v>0</v>
      </c>
      <c r="M7100" s="5">
        <v>0</v>
      </c>
      <c r="N7100" s="5">
        <f t="shared" si="1210"/>
        <v>0</v>
      </c>
      <c r="O7100" s="5">
        <v>0</v>
      </c>
      <c r="P7100" s="5">
        <v>0</v>
      </c>
      <c r="Q7100" s="5">
        <f t="shared" si="1211"/>
        <v>0</v>
      </c>
      <c r="R7100" s="5">
        <v>0</v>
      </c>
      <c r="S7100" s="5">
        <v>0</v>
      </c>
      <c r="T7100" s="5">
        <f t="shared" si="1212"/>
        <v>0</v>
      </c>
      <c r="U7100" s="5">
        <v>0</v>
      </c>
      <c r="V7100" s="5">
        <v>0</v>
      </c>
      <c r="W7100" s="5">
        <v>0</v>
      </c>
      <c r="X7100" s="5">
        <v>0</v>
      </c>
      <c r="Y7100" s="5">
        <f t="shared" si="1215"/>
        <v>0</v>
      </c>
      <c r="Z7100" s="5">
        <v>0</v>
      </c>
      <c r="AA7100" s="5">
        <v>0</v>
      </c>
      <c r="AB7100" s="5">
        <f t="shared" si="1216"/>
        <v>0</v>
      </c>
      <c r="AC7100" s="5">
        <v>0</v>
      </c>
      <c r="AD7100" s="5">
        <v>0</v>
      </c>
      <c r="AE7100" s="5">
        <f t="shared" si="1217"/>
        <v>0</v>
      </c>
      <c r="AF7100" s="5">
        <v>0</v>
      </c>
      <c r="AG7100" s="6"/>
      <c r="AH7100" s="5">
        <v>0</v>
      </c>
      <c r="AI7100" s="5">
        <v>0</v>
      </c>
      <c r="AJ7100" s="5">
        <v>0</v>
      </c>
      <c r="AK7100" s="5">
        <f t="shared" si="1218"/>
        <v>0</v>
      </c>
      <c r="AL7100" s="5">
        <v>0</v>
      </c>
      <c r="AM7100" s="5">
        <v>0</v>
      </c>
      <c r="AN7100" s="5">
        <f t="shared" si="1219"/>
        <v>0</v>
      </c>
      <c r="AO7100" s="5">
        <v>0</v>
      </c>
      <c r="AP7100" s="5">
        <v>24</v>
      </c>
      <c r="AQ7100" s="5">
        <f t="shared" si="1220"/>
        <v>24</v>
      </c>
      <c r="AR7100" s="5">
        <v>0</v>
      </c>
      <c r="AS7100" s="6">
        <v>45271</v>
      </c>
      <c r="AT7100" s="5">
        <v>24</v>
      </c>
      <c r="AU7100" s="5">
        <v>0</v>
      </c>
      <c r="AV7100" t="str">
        <f t="shared" si="1213"/>
        <v>N</v>
      </c>
      <c r="AW7100" t="s">
        <v>60</v>
      </c>
      <c r="AX7100" t="s">
        <v>61</v>
      </c>
      <c r="AY7100" t="s">
        <v>2655</v>
      </c>
      <c r="AZ7100" t="s">
        <v>2655</v>
      </c>
      <c r="BA7100" t="str">
        <f t="shared" si="1214"/>
        <v>N</v>
      </c>
    </row>
    <row r="7101" spans="1:53">
      <c r="A7101" t="s">
        <v>53</v>
      </c>
      <c r="B7101" t="s">
        <v>54</v>
      </c>
      <c r="C7101" t="s">
        <v>89</v>
      </c>
      <c r="D7101">
        <v>2023</v>
      </c>
      <c r="F7101" t="s">
        <v>16328</v>
      </c>
      <c r="G7101" t="s">
        <v>16329</v>
      </c>
      <c r="I7101" t="s">
        <v>16330</v>
      </c>
      <c r="J7101" t="s">
        <v>92</v>
      </c>
      <c r="K7101" t="s">
        <v>93</v>
      </c>
      <c r="L7101" s="5">
        <v>0</v>
      </c>
      <c r="M7101" s="5">
        <v>0</v>
      </c>
      <c r="N7101" s="5">
        <f t="shared" si="1210"/>
        <v>0</v>
      </c>
      <c r="O7101" s="5">
        <v>0</v>
      </c>
      <c r="P7101" s="5">
        <v>0</v>
      </c>
      <c r="Q7101" s="5">
        <f t="shared" si="1211"/>
        <v>0</v>
      </c>
      <c r="R7101" s="5">
        <v>0</v>
      </c>
      <c r="S7101" s="5">
        <v>0</v>
      </c>
      <c r="T7101" s="5">
        <f t="shared" si="1212"/>
        <v>0</v>
      </c>
      <c r="U7101" s="5">
        <v>0</v>
      </c>
      <c r="V7101" s="5">
        <v>0</v>
      </c>
      <c r="W7101" s="5">
        <v>0</v>
      </c>
      <c r="X7101" s="5">
        <v>0</v>
      </c>
      <c r="Y7101" s="5">
        <f t="shared" si="1215"/>
        <v>0</v>
      </c>
      <c r="Z7101" s="5">
        <v>0</v>
      </c>
      <c r="AA7101" s="5">
        <v>0</v>
      </c>
      <c r="AB7101" s="5">
        <f t="shared" si="1216"/>
        <v>0</v>
      </c>
      <c r="AC7101" s="5">
        <v>0</v>
      </c>
      <c r="AD7101" s="5">
        <v>1</v>
      </c>
      <c r="AE7101" s="5">
        <f t="shared" si="1217"/>
        <v>1</v>
      </c>
      <c r="AF7101" s="5">
        <v>0</v>
      </c>
      <c r="AG7101" s="6">
        <v>45001</v>
      </c>
      <c r="AH7101" s="5">
        <v>1</v>
      </c>
      <c r="AI7101" s="5">
        <v>0</v>
      </c>
      <c r="AJ7101" s="5">
        <v>0</v>
      </c>
      <c r="AK7101" s="5">
        <f t="shared" si="1218"/>
        <v>0</v>
      </c>
      <c r="AL7101" s="5">
        <v>0</v>
      </c>
      <c r="AM7101" s="5">
        <v>0</v>
      </c>
      <c r="AN7101" s="5">
        <f t="shared" si="1219"/>
        <v>0</v>
      </c>
      <c r="AO7101" s="5">
        <v>0</v>
      </c>
      <c r="AP7101" s="5">
        <v>1</v>
      </c>
      <c r="AQ7101" s="5">
        <f t="shared" si="1220"/>
        <v>1</v>
      </c>
      <c r="AR7101" s="5">
        <v>0</v>
      </c>
      <c r="AS7101" s="6">
        <v>45013</v>
      </c>
      <c r="AT7101" s="5">
        <v>1</v>
      </c>
      <c r="AU7101" s="5">
        <v>0</v>
      </c>
      <c r="AV7101" t="str">
        <f t="shared" si="1213"/>
        <v>N</v>
      </c>
      <c r="AW7101" t="s">
        <v>60</v>
      </c>
      <c r="AX7101" t="s">
        <v>61</v>
      </c>
      <c r="AY7101" t="s">
        <v>2655</v>
      </c>
      <c r="AZ7101" t="s">
        <v>2655</v>
      </c>
      <c r="BA7101" t="str">
        <f t="shared" si="1214"/>
        <v>N</v>
      </c>
    </row>
    <row r="7102" spans="1:53">
      <c r="A7102" t="s">
        <v>53</v>
      </c>
      <c r="B7102" t="s">
        <v>54</v>
      </c>
      <c r="C7102" t="s">
        <v>89</v>
      </c>
      <c r="D7102">
        <v>2023</v>
      </c>
      <c r="F7102" t="s">
        <v>16331</v>
      </c>
      <c r="G7102" t="s">
        <v>16332</v>
      </c>
      <c r="I7102" t="s">
        <v>16333</v>
      </c>
      <c r="J7102" t="s">
        <v>92</v>
      </c>
      <c r="K7102" t="s">
        <v>93</v>
      </c>
      <c r="L7102" s="5">
        <v>0</v>
      </c>
      <c r="M7102" s="5">
        <v>0</v>
      </c>
      <c r="N7102" s="5">
        <f t="shared" si="1210"/>
        <v>0</v>
      </c>
      <c r="O7102" s="5">
        <v>0</v>
      </c>
      <c r="P7102" s="5">
        <v>0</v>
      </c>
      <c r="Q7102" s="5">
        <f t="shared" si="1211"/>
        <v>0</v>
      </c>
      <c r="R7102" s="5">
        <v>0</v>
      </c>
      <c r="S7102" s="5">
        <v>0</v>
      </c>
      <c r="T7102" s="5">
        <f t="shared" si="1212"/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f t="shared" si="1215"/>
        <v>0</v>
      </c>
      <c r="Z7102" s="5">
        <v>0</v>
      </c>
      <c r="AA7102" s="5">
        <v>0</v>
      </c>
      <c r="AB7102" s="5">
        <f t="shared" si="1216"/>
        <v>0</v>
      </c>
      <c r="AC7102" s="5">
        <v>0</v>
      </c>
      <c r="AD7102" s="5">
        <v>1</v>
      </c>
      <c r="AE7102" s="5">
        <f t="shared" si="1217"/>
        <v>1</v>
      </c>
      <c r="AF7102" s="5">
        <v>0</v>
      </c>
      <c r="AG7102" s="6">
        <v>45001</v>
      </c>
      <c r="AH7102" s="5">
        <v>1</v>
      </c>
      <c r="AI7102" s="5">
        <v>0</v>
      </c>
      <c r="AJ7102" s="5">
        <v>0</v>
      </c>
      <c r="AK7102" s="5">
        <f t="shared" si="1218"/>
        <v>0</v>
      </c>
      <c r="AL7102" s="5">
        <v>0</v>
      </c>
      <c r="AM7102" s="5">
        <v>0</v>
      </c>
      <c r="AN7102" s="5">
        <f t="shared" si="1219"/>
        <v>0</v>
      </c>
      <c r="AO7102" s="5">
        <v>0</v>
      </c>
      <c r="AP7102" s="5">
        <v>1</v>
      </c>
      <c r="AQ7102" s="5">
        <f t="shared" si="1220"/>
        <v>1</v>
      </c>
      <c r="AR7102" s="5">
        <v>0</v>
      </c>
      <c r="AS7102" s="6">
        <v>45013</v>
      </c>
      <c r="AT7102" s="5">
        <v>1</v>
      </c>
      <c r="AU7102" s="5">
        <v>0</v>
      </c>
      <c r="AV7102" t="str">
        <f t="shared" si="1213"/>
        <v>N</v>
      </c>
      <c r="AW7102" t="s">
        <v>60</v>
      </c>
      <c r="AX7102" t="s">
        <v>61</v>
      </c>
      <c r="AY7102" t="s">
        <v>2655</v>
      </c>
      <c r="AZ7102" t="s">
        <v>2655</v>
      </c>
      <c r="BA7102" t="str">
        <f t="shared" si="1214"/>
        <v>N</v>
      </c>
    </row>
    <row r="7103" spans="1:53">
      <c r="A7103" t="s">
        <v>53</v>
      </c>
      <c r="B7103" t="s">
        <v>54</v>
      </c>
      <c r="C7103" t="s">
        <v>89</v>
      </c>
      <c r="D7103">
        <v>2023</v>
      </c>
      <c r="F7103" t="s">
        <v>16334</v>
      </c>
      <c r="G7103" t="s">
        <v>16335</v>
      </c>
      <c r="I7103" t="s">
        <v>16336</v>
      </c>
      <c r="J7103" t="s">
        <v>92</v>
      </c>
      <c r="K7103" t="s">
        <v>93</v>
      </c>
      <c r="L7103" s="5">
        <v>0</v>
      </c>
      <c r="M7103" s="5">
        <v>0</v>
      </c>
      <c r="N7103" s="5">
        <f t="shared" si="1210"/>
        <v>0</v>
      </c>
      <c r="O7103" s="5">
        <v>0</v>
      </c>
      <c r="P7103" s="5">
        <v>0</v>
      </c>
      <c r="Q7103" s="5">
        <f t="shared" si="1211"/>
        <v>0</v>
      </c>
      <c r="R7103" s="5">
        <v>0</v>
      </c>
      <c r="S7103" s="5">
        <v>0</v>
      </c>
      <c r="T7103" s="5">
        <f t="shared" si="1212"/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f t="shared" si="1215"/>
        <v>0</v>
      </c>
      <c r="Z7103" s="5">
        <v>0</v>
      </c>
      <c r="AA7103" s="5">
        <v>0</v>
      </c>
      <c r="AB7103" s="5">
        <f t="shared" si="1216"/>
        <v>0</v>
      </c>
      <c r="AC7103" s="5">
        <v>0</v>
      </c>
      <c r="AD7103" s="5">
        <v>1</v>
      </c>
      <c r="AE7103" s="5">
        <f t="shared" si="1217"/>
        <v>1</v>
      </c>
      <c r="AF7103" s="5">
        <v>0</v>
      </c>
      <c r="AG7103" s="6">
        <v>45019</v>
      </c>
      <c r="AH7103" s="5">
        <v>1</v>
      </c>
      <c r="AI7103" s="5">
        <v>0</v>
      </c>
      <c r="AJ7103" s="5">
        <v>0</v>
      </c>
      <c r="AK7103" s="5">
        <f t="shared" si="1218"/>
        <v>0</v>
      </c>
      <c r="AL7103" s="5">
        <v>0</v>
      </c>
      <c r="AM7103" s="5">
        <v>0</v>
      </c>
      <c r="AN7103" s="5">
        <f t="shared" si="1219"/>
        <v>0</v>
      </c>
      <c r="AO7103" s="5">
        <v>0</v>
      </c>
      <c r="AP7103" s="5">
        <v>1</v>
      </c>
      <c r="AQ7103" s="5">
        <f t="shared" si="1220"/>
        <v>1</v>
      </c>
      <c r="AR7103" s="5">
        <v>0</v>
      </c>
      <c r="AS7103" s="6">
        <v>45097</v>
      </c>
      <c r="AT7103" s="5">
        <v>1</v>
      </c>
      <c r="AU7103" s="5">
        <v>0</v>
      </c>
      <c r="AV7103" t="str">
        <f t="shared" si="1213"/>
        <v>N</v>
      </c>
      <c r="AW7103" t="s">
        <v>60</v>
      </c>
      <c r="AX7103" t="s">
        <v>61</v>
      </c>
      <c r="AY7103" t="s">
        <v>2655</v>
      </c>
      <c r="AZ7103" t="s">
        <v>2655</v>
      </c>
      <c r="BA7103" t="str">
        <f t="shared" si="1214"/>
        <v>N</v>
      </c>
    </row>
    <row r="7104" spans="1:53">
      <c r="A7104" t="s">
        <v>53</v>
      </c>
      <c r="B7104" t="s">
        <v>54</v>
      </c>
      <c r="C7104" t="s">
        <v>89</v>
      </c>
      <c r="D7104">
        <v>2023</v>
      </c>
      <c r="F7104" t="s">
        <v>16337</v>
      </c>
      <c r="G7104" t="s">
        <v>16338</v>
      </c>
      <c r="I7104" t="s">
        <v>16339</v>
      </c>
      <c r="J7104" t="s">
        <v>92</v>
      </c>
      <c r="K7104" t="s">
        <v>93</v>
      </c>
      <c r="L7104" s="5">
        <v>0</v>
      </c>
      <c r="M7104" s="5">
        <v>0</v>
      </c>
      <c r="N7104" s="5">
        <f t="shared" si="1210"/>
        <v>0</v>
      </c>
      <c r="O7104" s="5">
        <v>0</v>
      </c>
      <c r="P7104" s="5">
        <v>0</v>
      </c>
      <c r="Q7104" s="5">
        <f t="shared" si="1211"/>
        <v>0</v>
      </c>
      <c r="R7104" s="5">
        <v>0</v>
      </c>
      <c r="S7104" s="5">
        <v>0</v>
      </c>
      <c r="T7104" s="5">
        <f t="shared" si="1212"/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f t="shared" si="1215"/>
        <v>0</v>
      </c>
      <c r="Z7104" s="5">
        <v>0</v>
      </c>
      <c r="AA7104" s="5">
        <v>0</v>
      </c>
      <c r="AB7104" s="5">
        <f t="shared" si="1216"/>
        <v>0</v>
      </c>
      <c r="AC7104" s="5">
        <v>0</v>
      </c>
      <c r="AD7104" s="5">
        <v>1</v>
      </c>
      <c r="AE7104" s="5">
        <f t="shared" si="1217"/>
        <v>1</v>
      </c>
      <c r="AF7104" s="5">
        <v>0</v>
      </c>
      <c r="AG7104" s="6">
        <v>45020</v>
      </c>
      <c r="AH7104" s="5">
        <v>1</v>
      </c>
      <c r="AI7104" s="5">
        <v>0</v>
      </c>
      <c r="AJ7104" s="5">
        <v>0</v>
      </c>
      <c r="AK7104" s="5">
        <f t="shared" si="1218"/>
        <v>0</v>
      </c>
      <c r="AL7104" s="5">
        <v>0</v>
      </c>
      <c r="AM7104" s="5">
        <v>0</v>
      </c>
      <c r="AN7104" s="5">
        <f t="shared" si="1219"/>
        <v>0</v>
      </c>
      <c r="AO7104" s="5">
        <v>0</v>
      </c>
      <c r="AP7104" s="5">
        <v>1</v>
      </c>
      <c r="AQ7104" s="5">
        <f t="shared" si="1220"/>
        <v>1</v>
      </c>
      <c r="AR7104" s="5">
        <v>0</v>
      </c>
      <c r="AS7104" s="6">
        <v>45056</v>
      </c>
      <c r="AT7104" s="5">
        <v>1</v>
      </c>
      <c r="AU7104" s="5">
        <v>0</v>
      </c>
      <c r="AV7104" t="str">
        <f t="shared" si="1213"/>
        <v>N</v>
      </c>
      <c r="AW7104" t="s">
        <v>60</v>
      </c>
      <c r="AX7104" t="s">
        <v>61</v>
      </c>
      <c r="AY7104" t="s">
        <v>2655</v>
      </c>
      <c r="AZ7104" t="s">
        <v>2655</v>
      </c>
      <c r="BA7104" t="str">
        <f t="shared" si="1214"/>
        <v>N</v>
      </c>
    </row>
    <row r="7105" spans="1:53">
      <c r="A7105" t="s">
        <v>2964</v>
      </c>
      <c r="B7105" t="s">
        <v>54</v>
      </c>
      <c r="C7105" t="s">
        <v>89</v>
      </c>
      <c r="D7105">
        <v>2023</v>
      </c>
      <c r="F7105" t="s">
        <v>13132</v>
      </c>
      <c r="G7105" t="s">
        <v>16340</v>
      </c>
      <c r="I7105" t="s">
        <v>16341</v>
      </c>
      <c r="J7105" t="s">
        <v>58</v>
      </c>
      <c r="K7105" t="s">
        <v>59</v>
      </c>
      <c r="L7105" s="5">
        <v>0</v>
      </c>
      <c r="M7105" s="5">
        <v>0</v>
      </c>
      <c r="N7105" s="5">
        <f t="shared" si="1210"/>
        <v>0</v>
      </c>
      <c r="O7105" s="5">
        <v>0</v>
      </c>
      <c r="P7105" s="5">
        <v>0</v>
      </c>
      <c r="Q7105" s="5">
        <f t="shared" si="1211"/>
        <v>0</v>
      </c>
      <c r="R7105" s="5">
        <v>0</v>
      </c>
      <c r="S7105" s="5">
        <v>0</v>
      </c>
      <c r="T7105" s="5">
        <f t="shared" si="1212"/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f t="shared" si="1215"/>
        <v>0</v>
      </c>
      <c r="Z7105" s="5">
        <v>0</v>
      </c>
      <c r="AA7105" s="5">
        <v>0</v>
      </c>
      <c r="AB7105" s="5">
        <f t="shared" si="1216"/>
        <v>0</v>
      </c>
      <c r="AC7105" s="5">
        <v>0</v>
      </c>
      <c r="AD7105" s="5">
        <v>1</v>
      </c>
      <c r="AE7105" s="5">
        <f t="shared" si="1217"/>
        <v>1</v>
      </c>
      <c r="AF7105" s="5">
        <v>0</v>
      </c>
      <c r="AG7105" s="6">
        <v>45028</v>
      </c>
      <c r="AH7105" s="5">
        <v>1</v>
      </c>
      <c r="AI7105" s="5">
        <v>0</v>
      </c>
      <c r="AJ7105" s="5">
        <v>0</v>
      </c>
      <c r="AK7105" s="5">
        <f t="shared" si="1218"/>
        <v>0</v>
      </c>
      <c r="AL7105" s="5">
        <v>0</v>
      </c>
      <c r="AM7105" s="5">
        <v>0</v>
      </c>
      <c r="AN7105" s="5">
        <f t="shared" si="1219"/>
        <v>0</v>
      </c>
      <c r="AO7105" s="5">
        <v>0</v>
      </c>
      <c r="AP7105" s="5">
        <v>1</v>
      </c>
      <c r="AQ7105" s="5">
        <f t="shared" si="1220"/>
        <v>1</v>
      </c>
      <c r="AR7105" s="5">
        <v>0</v>
      </c>
      <c r="AS7105" s="6">
        <v>45209</v>
      </c>
      <c r="AT7105" s="5">
        <v>1</v>
      </c>
      <c r="AU7105" s="5">
        <v>0</v>
      </c>
      <c r="AV7105" t="str">
        <f t="shared" si="1213"/>
        <v>N</v>
      </c>
      <c r="AW7105" t="s">
        <v>60</v>
      </c>
      <c r="AX7105" t="s">
        <v>61</v>
      </c>
      <c r="AY7105" t="s">
        <v>2655</v>
      </c>
      <c r="AZ7105" t="s">
        <v>2655</v>
      </c>
      <c r="BA7105" t="str">
        <f t="shared" si="1214"/>
        <v>N</v>
      </c>
    </row>
    <row r="7106" spans="1:53">
      <c r="A7106" t="s">
        <v>53</v>
      </c>
      <c r="B7106" t="s">
        <v>54</v>
      </c>
      <c r="C7106" t="s">
        <v>89</v>
      </c>
      <c r="D7106">
        <v>2023</v>
      </c>
      <c r="F7106" t="s">
        <v>16342</v>
      </c>
      <c r="G7106" t="s">
        <v>16343</v>
      </c>
      <c r="I7106" t="s">
        <v>16344</v>
      </c>
      <c r="J7106" t="s">
        <v>92</v>
      </c>
      <c r="K7106" t="s">
        <v>93</v>
      </c>
      <c r="L7106" s="5">
        <v>0</v>
      </c>
      <c r="M7106" s="5">
        <v>0</v>
      </c>
      <c r="N7106" s="5">
        <f t="shared" ref="N7106:N7169" si="1221">L7106+M7106</f>
        <v>0</v>
      </c>
      <c r="O7106" s="5">
        <v>0</v>
      </c>
      <c r="P7106" s="5">
        <v>0</v>
      </c>
      <c r="Q7106" s="5">
        <f t="shared" ref="Q7106:Q7169" si="1222">O7106+P7106</f>
        <v>0</v>
      </c>
      <c r="R7106" s="5">
        <v>0</v>
      </c>
      <c r="S7106" s="5">
        <v>0</v>
      </c>
      <c r="T7106" s="5">
        <f t="shared" ref="T7106:T7169" si="1223">R7106+S7106</f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f t="shared" si="1215"/>
        <v>0</v>
      </c>
      <c r="Z7106" s="5">
        <v>0</v>
      </c>
      <c r="AA7106" s="5">
        <v>1</v>
      </c>
      <c r="AB7106" s="5">
        <f t="shared" si="1216"/>
        <v>1</v>
      </c>
      <c r="AC7106" s="5">
        <v>0</v>
      </c>
      <c r="AD7106" s="5">
        <v>0</v>
      </c>
      <c r="AE7106" s="5">
        <f t="shared" si="1217"/>
        <v>0</v>
      </c>
      <c r="AF7106" s="5">
        <v>0</v>
      </c>
      <c r="AG7106" s="6">
        <v>44964</v>
      </c>
      <c r="AH7106" s="5">
        <v>1</v>
      </c>
      <c r="AI7106" s="5">
        <v>0</v>
      </c>
      <c r="AJ7106" s="5">
        <v>0</v>
      </c>
      <c r="AK7106" s="5">
        <f t="shared" si="1218"/>
        <v>0</v>
      </c>
      <c r="AL7106" s="5">
        <v>0</v>
      </c>
      <c r="AM7106" s="5">
        <v>0</v>
      </c>
      <c r="AN7106" s="5">
        <f t="shared" si="1219"/>
        <v>0</v>
      </c>
      <c r="AO7106" s="5">
        <v>0</v>
      </c>
      <c r="AP7106" s="5">
        <v>0</v>
      </c>
      <c r="AQ7106" s="5">
        <f t="shared" si="1220"/>
        <v>0</v>
      </c>
      <c r="AR7106" s="5">
        <v>0</v>
      </c>
      <c r="AS7106" s="6"/>
      <c r="AT7106" s="5">
        <v>0</v>
      </c>
      <c r="AU7106" s="5">
        <v>0</v>
      </c>
      <c r="AV7106" t="str">
        <f t="shared" ref="AV7106:AV7169" si="1224">IF(AU7106 &gt; 0, "Y", "N")</f>
        <v>N</v>
      </c>
      <c r="AW7106" t="s">
        <v>60</v>
      </c>
      <c r="AX7106" t="s">
        <v>60</v>
      </c>
      <c r="AY7106" t="s">
        <v>2637</v>
      </c>
      <c r="AZ7106" t="s">
        <v>2637</v>
      </c>
      <c r="BA7106" t="str">
        <f t="shared" ref="BA7106:BA7169" si="1225">IF(OR(L7106&gt;0, O7106&gt;0, R7106&gt;0, W7106&gt;0, Z7106&gt;0, AC7106&gt;0, AI7106&gt;0, AL7106&gt;0, AO7106&gt;0, M7106&gt;0), "Y", "N")</f>
        <v>N</v>
      </c>
    </row>
    <row r="7107" spans="1:53">
      <c r="A7107" t="s">
        <v>53</v>
      </c>
      <c r="B7107" t="s">
        <v>54</v>
      </c>
      <c r="C7107" t="s">
        <v>89</v>
      </c>
      <c r="D7107">
        <v>2023</v>
      </c>
      <c r="F7107" t="s">
        <v>16345</v>
      </c>
      <c r="G7107" t="s">
        <v>16346</v>
      </c>
      <c r="I7107" t="s">
        <v>16347</v>
      </c>
      <c r="J7107" t="s">
        <v>58</v>
      </c>
      <c r="K7107" t="s">
        <v>59</v>
      </c>
      <c r="L7107" s="5">
        <v>0</v>
      </c>
      <c r="M7107" s="5">
        <v>0</v>
      </c>
      <c r="N7107" s="5">
        <f t="shared" si="1221"/>
        <v>0</v>
      </c>
      <c r="O7107" s="5">
        <v>0</v>
      </c>
      <c r="P7107" s="5">
        <v>0</v>
      </c>
      <c r="Q7107" s="5">
        <f t="shared" si="1222"/>
        <v>0</v>
      </c>
      <c r="R7107" s="5">
        <v>0</v>
      </c>
      <c r="S7107" s="5">
        <v>0</v>
      </c>
      <c r="T7107" s="5">
        <f t="shared" si="1223"/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f t="shared" ref="Y7107:Y7170" si="1226">W7107+X7107</f>
        <v>0</v>
      </c>
      <c r="Z7107" s="5">
        <v>0</v>
      </c>
      <c r="AA7107" s="5">
        <v>1</v>
      </c>
      <c r="AB7107" s="5">
        <f t="shared" ref="AB7107:AB7170" si="1227">SUM(Z7107:AA7107)</f>
        <v>1</v>
      </c>
      <c r="AC7107" s="5">
        <v>0</v>
      </c>
      <c r="AD7107" s="5">
        <v>0</v>
      </c>
      <c r="AE7107" s="5">
        <f t="shared" ref="AE7107:AE7170" si="1228">SUM(AC7107:AD7107)</f>
        <v>0</v>
      </c>
      <c r="AF7107" s="5">
        <v>0</v>
      </c>
      <c r="AG7107" s="6">
        <v>44980</v>
      </c>
      <c r="AH7107" s="5">
        <v>1</v>
      </c>
      <c r="AI7107" s="5">
        <v>0</v>
      </c>
      <c r="AJ7107" s="5">
        <v>0</v>
      </c>
      <c r="AK7107" s="5">
        <f t="shared" ref="AK7107:AK7170" si="1229">SUM(AI7107:AJ7107)</f>
        <v>0</v>
      </c>
      <c r="AL7107" s="5">
        <v>0</v>
      </c>
      <c r="AM7107" s="5">
        <v>0</v>
      </c>
      <c r="AN7107" s="5">
        <f t="shared" ref="AN7107:AN7170" si="1230">SUM(AL7107:AM7107)</f>
        <v>0</v>
      </c>
      <c r="AO7107" s="5">
        <v>0</v>
      </c>
      <c r="AP7107" s="5">
        <v>0</v>
      </c>
      <c r="AQ7107" s="5">
        <f t="shared" ref="AQ7107:AQ7170" si="1231">SUM(AO7107:AP7107)</f>
        <v>0</v>
      </c>
      <c r="AR7107" s="5">
        <v>0</v>
      </c>
      <c r="AS7107" s="6"/>
      <c r="AT7107" s="5">
        <v>0</v>
      </c>
      <c r="AU7107" s="5">
        <v>0</v>
      </c>
      <c r="AV7107" t="str">
        <f t="shared" si="1224"/>
        <v>N</v>
      </c>
      <c r="AW7107" t="s">
        <v>60</v>
      </c>
      <c r="AX7107" t="s">
        <v>60</v>
      </c>
      <c r="AY7107" t="s">
        <v>2637</v>
      </c>
      <c r="AZ7107" t="s">
        <v>2637</v>
      </c>
      <c r="BA7107" t="str">
        <f t="shared" si="1225"/>
        <v>N</v>
      </c>
    </row>
    <row r="7108" spans="1:53">
      <c r="A7108" t="s">
        <v>53</v>
      </c>
      <c r="B7108" t="s">
        <v>54</v>
      </c>
      <c r="C7108" t="s">
        <v>89</v>
      </c>
      <c r="D7108">
        <v>2023</v>
      </c>
      <c r="F7108" t="s">
        <v>16348</v>
      </c>
      <c r="G7108" t="s">
        <v>16349</v>
      </c>
      <c r="I7108" t="s">
        <v>16350</v>
      </c>
      <c r="J7108" t="s">
        <v>58</v>
      </c>
      <c r="K7108" t="s">
        <v>59</v>
      </c>
      <c r="L7108" s="5">
        <v>0</v>
      </c>
      <c r="M7108" s="5">
        <v>0</v>
      </c>
      <c r="N7108" s="5">
        <f t="shared" si="1221"/>
        <v>0</v>
      </c>
      <c r="O7108" s="5">
        <v>0</v>
      </c>
      <c r="P7108" s="5">
        <v>0</v>
      </c>
      <c r="Q7108" s="5">
        <f t="shared" si="1222"/>
        <v>0</v>
      </c>
      <c r="R7108" s="5">
        <v>0</v>
      </c>
      <c r="S7108" s="5">
        <v>0</v>
      </c>
      <c r="T7108" s="5">
        <f t="shared" si="1223"/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f t="shared" si="1226"/>
        <v>0</v>
      </c>
      <c r="Z7108" s="5">
        <v>0</v>
      </c>
      <c r="AA7108" s="5">
        <v>1</v>
      </c>
      <c r="AB7108" s="5">
        <f t="shared" si="1227"/>
        <v>1</v>
      </c>
      <c r="AC7108" s="5">
        <v>0</v>
      </c>
      <c r="AD7108" s="5">
        <v>0</v>
      </c>
      <c r="AE7108" s="5">
        <f t="shared" si="1228"/>
        <v>0</v>
      </c>
      <c r="AF7108" s="5">
        <v>0</v>
      </c>
      <c r="AG7108" s="6">
        <v>45247</v>
      </c>
      <c r="AH7108" s="5">
        <v>1</v>
      </c>
      <c r="AI7108" s="5">
        <v>0</v>
      </c>
      <c r="AJ7108" s="5">
        <v>0</v>
      </c>
      <c r="AK7108" s="5">
        <f t="shared" si="1229"/>
        <v>0</v>
      </c>
      <c r="AL7108" s="5">
        <v>0</v>
      </c>
      <c r="AM7108" s="5">
        <v>0</v>
      </c>
      <c r="AN7108" s="5">
        <f t="shared" si="1230"/>
        <v>0</v>
      </c>
      <c r="AO7108" s="5">
        <v>0</v>
      </c>
      <c r="AP7108" s="5">
        <v>0</v>
      </c>
      <c r="AQ7108" s="5">
        <f t="shared" si="1231"/>
        <v>0</v>
      </c>
      <c r="AR7108" s="5">
        <v>0</v>
      </c>
      <c r="AS7108" s="6"/>
      <c r="AT7108" s="5">
        <v>0</v>
      </c>
      <c r="AU7108" s="5">
        <v>0</v>
      </c>
      <c r="AV7108" t="str">
        <f t="shared" si="1224"/>
        <v>N</v>
      </c>
      <c r="AW7108" t="s">
        <v>60</v>
      </c>
      <c r="AX7108" t="s">
        <v>60</v>
      </c>
      <c r="AY7108" t="s">
        <v>2637</v>
      </c>
      <c r="AZ7108" t="s">
        <v>2637</v>
      </c>
      <c r="BA7108" t="str">
        <f t="shared" si="1225"/>
        <v>N</v>
      </c>
    </row>
    <row r="7109" spans="1:53">
      <c r="A7109" t="s">
        <v>53</v>
      </c>
      <c r="B7109" t="s">
        <v>54</v>
      </c>
      <c r="C7109" t="s">
        <v>89</v>
      </c>
      <c r="D7109">
        <v>2023</v>
      </c>
      <c r="F7109" t="s">
        <v>16351</v>
      </c>
      <c r="G7109" t="s">
        <v>16352</v>
      </c>
      <c r="I7109" t="s">
        <v>16353</v>
      </c>
      <c r="J7109" t="s">
        <v>58</v>
      </c>
      <c r="K7109" t="s">
        <v>59</v>
      </c>
      <c r="L7109" s="5">
        <v>0</v>
      </c>
      <c r="M7109" s="5">
        <v>0</v>
      </c>
      <c r="N7109" s="5">
        <f t="shared" si="1221"/>
        <v>0</v>
      </c>
      <c r="O7109" s="5">
        <v>0</v>
      </c>
      <c r="P7109" s="5">
        <v>0</v>
      </c>
      <c r="Q7109" s="5">
        <f t="shared" si="1222"/>
        <v>0</v>
      </c>
      <c r="R7109" s="5">
        <v>0</v>
      </c>
      <c r="S7109" s="5">
        <v>0</v>
      </c>
      <c r="T7109" s="5">
        <f t="shared" si="1223"/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f t="shared" si="1226"/>
        <v>0</v>
      </c>
      <c r="Z7109" s="5">
        <v>0</v>
      </c>
      <c r="AA7109" s="5">
        <v>1</v>
      </c>
      <c r="AB7109" s="5">
        <f t="shared" si="1227"/>
        <v>1</v>
      </c>
      <c r="AC7109" s="5">
        <v>0</v>
      </c>
      <c r="AD7109" s="5">
        <v>0</v>
      </c>
      <c r="AE7109" s="5">
        <f t="shared" si="1228"/>
        <v>0</v>
      </c>
      <c r="AF7109" s="5">
        <v>0</v>
      </c>
      <c r="AG7109" s="6">
        <v>44956</v>
      </c>
      <c r="AH7109" s="5">
        <v>1</v>
      </c>
      <c r="AI7109" s="5">
        <v>0</v>
      </c>
      <c r="AJ7109" s="5">
        <v>0</v>
      </c>
      <c r="AK7109" s="5">
        <f t="shared" si="1229"/>
        <v>0</v>
      </c>
      <c r="AL7109" s="5">
        <v>0</v>
      </c>
      <c r="AM7109" s="5">
        <v>0</v>
      </c>
      <c r="AN7109" s="5">
        <f t="shared" si="1230"/>
        <v>0</v>
      </c>
      <c r="AO7109" s="5">
        <v>0</v>
      </c>
      <c r="AP7109" s="5">
        <v>0</v>
      </c>
      <c r="AQ7109" s="5">
        <f t="shared" si="1231"/>
        <v>0</v>
      </c>
      <c r="AR7109" s="5">
        <v>0</v>
      </c>
      <c r="AS7109" s="6"/>
      <c r="AT7109" s="5">
        <v>0</v>
      </c>
      <c r="AU7109" s="5">
        <v>0</v>
      </c>
      <c r="AV7109" t="str">
        <f t="shared" si="1224"/>
        <v>N</v>
      </c>
      <c r="AW7109" t="s">
        <v>60</v>
      </c>
      <c r="AX7109" t="s">
        <v>61</v>
      </c>
      <c r="AY7109" t="s">
        <v>2637</v>
      </c>
      <c r="AZ7109" t="s">
        <v>2637</v>
      </c>
      <c r="BA7109" t="str">
        <f t="shared" si="1225"/>
        <v>N</v>
      </c>
    </row>
    <row r="7110" spans="1:53">
      <c r="A7110" t="s">
        <v>53</v>
      </c>
      <c r="B7110" t="s">
        <v>54</v>
      </c>
      <c r="C7110" t="s">
        <v>89</v>
      </c>
      <c r="D7110">
        <v>2023</v>
      </c>
      <c r="F7110" t="s">
        <v>16354</v>
      </c>
      <c r="G7110" t="s">
        <v>16355</v>
      </c>
      <c r="I7110" t="s">
        <v>16356</v>
      </c>
      <c r="J7110" t="s">
        <v>58</v>
      </c>
      <c r="K7110" t="s">
        <v>59</v>
      </c>
      <c r="L7110" s="5">
        <v>0</v>
      </c>
      <c r="M7110" s="5">
        <v>0</v>
      </c>
      <c r="N7110" s="5">
        <f t="shared" si="1221"/>
        <v>0</v>
      </c>
      <c r="O7110" s="5">
        <v>0</v>
      </c>
      <c r="P7110" s="5">
        <v>0</v>
      </c>
      <c r="Q7110" s="5">
        <f t="shared" si="1222"/>
        <v>0</v>
      </c>
      <c r="R7110" s="5">
        <v>0</v>
      </c>
      <c r="S7110" s="5">
        <v>0</v>
      </c>
      <c r="T7110" s="5">
        <f t="shared" si="1223"/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f t="shared" si="1226"/>
        <v>0</v>
      </c>
      <c r="Z7110" s="5">
        <v>0</v>
      </c>
      <c r="AA7110" s="5">
        <v>1</v>
      </c>
      <c r="AB7110" s="5">
        <f t="shared" si="1227"/>
        <v>1</v>
      </c>
      <c r="AC7110" s="5">
        <v>0</v>
      </c>
      <c r="AD7110" s="5">
        <v>0</v>
      </c>
      <c r="AE7110" s="5">
        <f t="shared" si="1228"/>
        <v>0</v>
      </c>
      <c r="AF7110" s="5">
        <v>0</v>
      </c>
      <c r="AG7110" s="6">
        <v>45216</v>
      </c>
      <c r="AH7110" s="5">
        <v>1</v>
      </c>
      <c r="AI7110" s="5">
        <v>0</v>
      </c>
      <c r="AJ7110" s="5">
        <v>0</v>
      </c>
      <c r="AK7110" s="5">
        <f t="shared" si="1229"/>
        <v>0</v>
      </c>
      <c r="AL7110" s="5">
        <v>0</v>
      </c>
      <c r="AM7110" s="5">
        <v>0</v>
      </c>
      <c r="AN7110" s="5">
        <f t="shared" si="1230"/>
        <v>0</v>
      </c>
      <c r="AO7110" s="5">
        <v>0</v>
      </c>
      <c r="AP7110" s="5">
        <v>0</v>
      </c>
      <c r="AQ7110" s="5">
        <f t="shared" si="1231"/>
        <v>0</v>
      </c>
      <c r="AR7110" s="5">
        <v>0</v>
      </c>
      <c r="AS7110" s="6"/>
      <c r="AT7110" s="5">
        <v>0</v>
      </c>
      <c r="AU7110" s="5">
        <v>0</v>
      </c>
      <c r="AV7110" t="str">
        <f t="shared" si="1224"/>
        <v>N</v>
      </c>
      <c r="AW7110" t="s">
        <v>60</v>
      </c>
      <c r="AX7110" t="s">
        <v>61</v>
      </c>
      <c r="AY7110" t="s">
        <v>2637</v>
      </c>
      <c r="AZ7110" t="s">
        <v>2637</v>
      </c>
      <c r="BA7110" t="str">
        <f t="shared" si="1225"/>
        <v>N</v>
      </c>
    </row>
    <row r="7111" spans="1:53">
      <c r="A7111" t="s">
        <v>53</v>
      </c>
      <c r="B7111" t="s">
        <v>54</v>
      </c>
      <c r="C7111" t="s">
        <v>89</v>
      </c>
      <c r="D7111">
        <v>2023</v>
      </c>
      <c r="F7111" t="s">
        <v>16357</v>
      </c>
      <c r="G7111" t="s">
        <v>16358</v>
      </c>
      <c r="I7111" t="s">
        <v>16359</v>
      </c>
      <c r="J7111" t="s">
        <v>58</v>
      </c>
      <c r="K7111" t="s">
        <v>59</v>
      </c>
      <c r="L7111" s="5">
        <v>0</v>
      </c>
      <c r="M7111" s="5">
        <v>0</v>
      </c>
      <c r="N7111" s="5">
        <f t="shared" si="1221"/>
        <v>0</v>
      </c>
      <c r="O7111" s="5">
        <v>0</v>
      </c>
      <c r="P7111" s="5">
        <v>0</v>
      </c>
      <c r="Q7111" s="5">
        <f t="shared" si="1222"/>
        <v>0</v>
      </c>
      <c r="R7111" s="5">
        <v>0</v>
      </c>
      <c r="S7111" s="5">
        <v>0</v>
      </c>
      <c r="T7111" s="5">
        <f t="shared" si="1223"/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f t="shared" si="1226"/>
        <v>0</v>
      </c>
      <c r="Z7111" s="5">
        <v>0</v>
      </c>
      <c r="AA7111" s="5">
        <v>1</v>
      </c>
      <c r="AB7111" s="5">
        <f t="shared" si="1227"/>
        <v>1</v>
      </c>
      <c r="AC7111" s="5">
        <v>0</v>
      </c>
      <c r="AD7111" s="5">
        <v>0</v>
      </c>
      <c r="AE7111" s="5">
        <f t="shared" si="1228"/>
        <v>0</v>
      </c>
      <c r="AF7111" s="5">
        <v>0</v>
      </c>
      <c r="AG7111" s="6">
        <v>45275</v>
      </c>
      <c r="AH7111" s="5">
        <v>1</v>
      </c>
      <c r="AI7111" s="5">
        <v>0</v>
      </c>
      <c r="AJ7111" s="5">
        <v>0</v>
      </c>
      <c r="AK7111" s="5">
        <f t="shared" si="1229"/>
        <v>0</v>
      </c>
      <c r="AL7111" s="5">
        <v>0</v>
      </c>
      <c r="AM7111" s="5">
        <v>0</v>
      </c>
      <c r="AN7111" s="5">
        <f t="shared" si="1230"/>
        <v>0</v>
      </c>
      <c r="AO7111" s="5">
        <v>0</v>
      </c>
      <c r="AP7111" s="5">
        <v>0</v>
      </c>
      <c r="AQ7111" s="5">
        <f t="shared" si="1231"/>
        <v>0</v>
      </c>
      <c r="AR7111" s="5">
        <v>0</v>
      </c>
      <c r="AS7111" s="6"/>
      <c r="AT7111" s="5">
        <v>0</v>
      </c>
      <c r="AU7111" s="5">
        <v>0</v>
      </c>
      <c r="AV7111" t="str">
        <f t="shared" si="1224"/>
        <v>N</v>
      </c>
      <c r="AW7111" t="s">
        <v>60</v>
      </c>
      <c r="AX7111" t="s">
        <v>61</v>
      </c>
      <c r="AY7111" t="s">
        <v>2637</v>
      </c>
      <c r="AZ7111" t="s">
        <v>2637</v>
      </c>
      <c r="BA7111" t="str">
        <f t="shared" si="1225"/>
        <v>N</v>
      </c>
    </row>
    <row r="7112" spans="1:53">
      <c r="A7112" t="s">
        <v>53</v>
      </c>
      <c r="B7112" t="s">
        <v>54</v>
      </c>
      <c r="C7112" t="s">
        <v>89</v>
      </c>
      <c r="D7112">
        <v>2023</v>
      </c>
      <c r="F7112" t="s">
        <v>16360</v>
      </c>
      <c r="G7112" t="s">
        <v>16361</v>
      </c>
      <c r="I7112" t="s">
        <v>16362</v>
      </c>
      <c r="J7112" t="s">
        <v>58</v>
      </c>
      <c r="K7112" t="s">
        <v>59</v>
      </c>
      <c r="L7112" s="5">
        <v>0</v>
      </c>
      <c r="M7112" s="5">
        <v>0</v>
      </c>
      <c r="N7112" s="5">
        <f t="shared" si="1221"/>
        <v>0</v>
      </c>
      <c r="O7112" s="5">
        <v>0</v>
      </c>
      <c r="P7112" s="5">
        <v>0</v>
      </c>
      <c r="Q7112" s="5">
        <f t="shared" si="1222"/>
        <v>0</v>
      </c>
      <c r="R7112" s="5">
        <v>0</v>
      </c>
      <c r="S7112" s="5">
        <v>0</v>
      </c>
      <c r="T7112" s="5">
        <f t="shared" si="1223"/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f t="shared" si="1226"/>
        <v>0</v>
      </c>
      <c r="Z7112" s="5">
        <v>0</v>
      </c>
      <c r="AA7112" s="5">
        <v>1</v>
      </c>
      <c r="AB7112" s="5">
        <f t="shared" si="1227"/>
        <v>1</v>
      </c>
      <c r="AC7112" s="5">
        <v>0</v>
      </c>
      <c r="AD7112" s="5">
        <v>0</v>
      </c>
      <c r="AE7112" s="5">
        <f t="shared" si="1228"/>
        <v>0</v>
      </c>
      <c r="AF7112" s="5">
        <v>0</v>
      </c>
      <c r="AG7112" s="6">
        <v>45212</v>
      </c>
      <c r="AH7112" s="5">
        <v>1</v>
      </c>
      <c r="AI7112" s="5">
        <v>0</v>
      </c>
      <c r="AJ7112" s="5">
        <v>0</v>
      </c>
      <c r="AK7112" s="5">
        <f t="shared" si="1229"/>
        <v>0</v>
      </c>
      <c r="AL7112" s="5">
        <v>0</v>
      </c>
      <c r="AM7112" s="5">
        <v>0</v>
      </c>
      <c r="AN7112" s="5">
        <f t="shared" si="1230"/>
        <v>0</v>
      </c>
      <c r="AO7112" s="5">
        <v>0</v>
      </c>
      <c r="AP7112" s="5">
        <v>0</v>
      </c>
      <c r="AQ7112" s="5">
        <f t="shared" si="1231"/>
        <v>0</v>
      </c>
      <c r="AR7112" s="5">
        <v>0</v>
      </c>
      <c r="AS7112" s="6"/>
      <c r="AT7112" s="5">
        <v>0</v>
      </c>
      <c r="AU7112" s="5">
        <v>0</v>
      </c>
      <c r="AV7112" t="str">
        <f t="shared" si="1224"/>
        <v>N</v>
      </c>
      <c r="AW7112" t="s">
        <v>60</v>
      </c>
      <c r="AX7112" t="s">
        <v>61</v>
      </c>
      <c r="AY7112" t="s">
        <v>2637</v>
      </c>
      <c r="AZ7112" t="s">
        <v>2637</v>
      </c>
      <c r="BA7112" t="str">
        <f t="shared" si="1225"/>
        <v>N</v>
      </c>
    </row>
    <row r="7113" spans="1:53">
      <c r="A7113" t="s">
        <v>53</v>
      </c>
      <c r="B7113" t="s">
        <v>54</v>
      </c>
      <c r="C7113" t="s">
        <v>89</v>
      </c>
      <c r="D7113">
        <v>2023</v>
      </c>
      <c r="F7113" t="s">
        <v>16363</v>
      </c>
      <c r="G7113" t="s">
        <v>16364</v>
      </c>
      <c r="I7113" t="s">
        <v>16365</v>
      </c>
      <c r="J7113" t="s">
        <v>58</v>
      </c>
      <c r="K7113" t="s">
        <v>59</v>
      </c>
      <c r="L7113" s="5">
        <v>0</v>
      </c>
      <c r="M7113" s="5">
        <v>0</v>
      </c>
      <c r="N7113" s="5">
        <f t="shared" si="1221"/>
        <v>0</v>
      </c>
      <c r="O7113" s="5">
        <v>0</v>
      </c>
      <c r="P7113" s="5">
        <v>0</v>
      </c>
      <c r="Q7113" s="5">
        <f t="shared" si="1222"/>
        <v>0</v>
      </c>
      <c r="R7113" s="5">
        <v>0</v>
      </c>
      <c r="S7113" s="5">
        <v>0</v>
      </c>
      <c r="T7113" s="5">
        <f t="shared" si="1223"/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f t="shared" si="1226"/>
        <v>0</v>
      </c>
      <c r="Z7113" s="5">
        <v>0</v>
      </c>
      <c r="AA7113" s="5">
        <v>1</v>
      </c>
      <c r="AB7113" s="5">
        <f t="shared" si="1227"/>
        <v>1</v>
      </c>
      <c r="AC7113" s="5">
        <v>0</v>
      </c>
      <c r="AD7113" s="5">
        <v>0</v>
      </c>
      <c r="AE7113" s="5">
        <f t="shared" si="1228"/>
        <v>0</v>
      </c>
      <c r="AF7113" s="5">
        <v>0</v>
      </c>
      <c r="AG7113" s="6">
        <v>44958</v>
      </c>
      <c r="AH7113" s="5">
        <v>1</v>
      </c>
      <c r="AI7113" s="5">
        <v>0</v>
      </c>
      <c r="AJ7113" s="5">
        <v>0</v>
      </c>
      <c r="AK7113" s="5">
        <f t="shared" si="1229"/>
        <v>0</v>
      </c>
      <c r="AL7113" s="5">
        <v>0</v>
      </c>
      <c r="AM7113" s="5">
        <v>0</v>
      </c>
      <c r="AN7113" s="5">
        <f t="shared" si="1230"/>
        <v>0</v>
      </c>
      <c r="AO7113" s="5">
        <v>0</v>
      </c>
      <c r="AP7113" s="5">
        <v>0</v>
      </c>
      <c r="AQ7113" s="5">
        <f t="shared" si="1231"/>
        <v>0</v>
      </c>
      <c r="AR7113" s="5">
        <v>0</v>
      </c>
      <c r="AS7113" s="6"/>
      <c r="AT7113" s="5">
        <v>0</v>
      </c>
      <c r="AU7113" s="5">
        <v>0</v>
      </c>
      <c r="AV7113" t="str">
        <f t="shared" si="1224"/>
        <v>N</v>
      </c>
      <c r="AW7113" t="s">
        <v>60</v>
      </c>
      <c r="AX7113" t="s">
        <v>61</v>
      </c>
      <c r="AY7113" t="s">
        <v>2637</v>
      </c>
      <c r="AZ7113" t="s">
        <v>2637</v>
      </c>
      <c r="BA7113" t="str">
        <f t="shared" si="1225"/>
        <v>N</v>
      </c>
    </row>
    <row r="7114" spans="1:53">
      <c r="A7114" t="s">
        <v>53</v>
      </c>
      <c r="B7114" t="s">
        <v>54</v>
      </c>
      <c r="C7114" t="s">
        <v>89</v>
      </c>
      <c r="D7114">
        <v>2023</v>
      </c>
      <c r="F7114" t="s">
        <v>16366</v>
      </c>
      <c r="G7114" t="s">
        <v>16367</v>
      </c>
      <c r="I7114" t="s">
        <v>16368</v>
      </c>
      <c r="J7114" t="s">
        <v>58</v>
      </c>
      <c r="K7114" t="s">
        <v>59</v>
      </c>
      <c r="L7114" s="5">
        <v>0</v>
      </c>
      <c r="M7114" s="5">
        <v>0</v>
      </c>
      <c r="N7114" s="5">
        <f t="shared" si="1221"/>
        <v>0</v>
      </c>
      <c r="O7114" s="5">
        <v>0</v>
      </c>
      <c r="P7114" s="5">
        <v>0</v>
      </c>
      <c r="Q7114" s="5">
        <f t="shared" si="1222"/>
        <v>0</v>
      </c>
      <c r="R7114" s="5">
        <v>0</v>
      </c>
      <c r="S7114" s="5">
        <v>0</v>
      </c>
      <c r="T7114" s="5">
        <f t="shared" si="1223"/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f t="shared" si="1226"/>
        <v>0</v>
      </c>
      <c r="Z7114" s="5">
        <v>0</v>
      </c>
      <c r="AA7114" s="5">
        <v>1</v>
      </c>
      <c r="AB7114" s="5">
        <f t="shared" si="1227"/>
        <v>1</v>
      </c>
      <c r="AC7114" s="5">
        <v>0</v>
      </c>
      <c r="AD7114" s="5">
        <v>0</v>
      </c>
      <c r="AE7114" s="5">
        <f t="shared" si="1228"/>
        <v>0</v>
      </c>
      <c r="AF7114" s="5">
        <v>0</v>
      </c>
      <c r="AG7114" s="6">
        <v>45128</v>
      </c>
      <c r="AH7114" s="5">
        <v>1</v>
      </c>
      <c r="AI7114" s="5">
        <v>0</v>
      </c>
      <c r="AJ7114" s="5">
        <v>0</v>
      </c>
      <c r="AK7114" s="5">
        <f t="shared" si="1229"/>
        <v>0</v>
      </c>
      <c r="AL7114" s="5">
        <v>0</v>
      </c>
      <c r="AM7114" s="5">
        <v>0</v>
      </c>
      <c r="AN7114" s="5">
        <f t="shared" si="1230"/>
        <v>0</v>
      </c>
      <c r="AO7114" s="5">
        <v>0</v>
      </c>
      <c r="AP7114" s="5">
        <v>0</v>
      </c>
      <c r="AQ7114" s="5">
        <f t="shared" si="1231"/>
        <v>0</v>
      </c>
      <c r="AR7114" s="5">
        <v>0</v>
      </c>
      <c r="AS7114" s="6"/>
      <c r="AT7114" s="5">
        <v>0</v>
      </c>
      <c r="AU7114" s="5">
        <v>0</v>
      </c>
      <c r="AV7114" t="str">
        <f t="shared" si="1224"/>
        <v>N</v>
      </c>
      <c r="AW7114" t="s">
        <v>60</v>
      </c>
      <c r="AX7114" t="s">
        <v>61</v>
      </c>
      <c r="AY7114" t="s">
        <v>2637</v>
      </c>
      <c r="AZ7114" t="s">
        <v>2637</v>
      </c>
      <c r="BA7114" t="str">
        <f t="shared" si="1225"/>
        <v>N</v>
      </c>
    </row>
    <row r="7115" spans="1:53">
      <c r="A7115" t="s">
        <v>53</v>
      </c>
      <c r="B7115" t="s">
        <v>54</v>
      </c>
      <c r="C7115" t="s">
        <v>89</v>
      </c>
      <c r="D7115">
        <v>2023</v>
      </c>
      <c r="F7115" t="s">
        <v>16369</v>
      </c>
      <c r="G7115" t="s">
        <v>16370</v>
      </c>
      <c r="I7115" t="s">
        <v>16371</v>
      </c>
      <c r="J7115" t="s">
        <v>58</v>
      </c>
      <c r="K7115" t="s">
        <v>59</v>
      </c>
      <c r="L7115" s="5">
        <v>0</v>
      </c>
      <c r="M7115" s="5">
        <v>0</v>
      </c>
      <c r="N7115" s="5">
        <f t="shared" si="1221"/>
        <v>0</v>
      </c>
      <c r="O7115" s="5">
        <v>0</v>
      </c>
      <c r="P7115" s="5">
        <v>0</v>
      </c>
      <c r="Q7115" s="5">
        <f t="shared" si="1222"/>
        <v>0</v>
      </c>
      <c r="R7115" s="5">
        <v>0</v>
      </c>
      <c r="S7115" s="5">
        <v>0</v>
      </c>
      <c r="T7115" s="5">
        <f t="shared" si="1223"/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f t="shared" si="1226"/>
        <v>0</v>
      </c>
      <c r="Z7115" s="5">
        <v>0</v>
      </c>
      <c r="AA7115" s="5">
        <v>1</v>
      </c>
      <c r="AB7115" s="5">
        <f t="shared" si="1227"/>
        <v>1</v>
      </c>
      <c r="AC7115" s="5">
        <v>0</v>
      </c>
      <c r="AD7115" s="5">
        <v>0</v>
      </c>
      <c r="AE7115" s="5">
        <f t="shared" si="1228"/>
        <v>0</v>
      </c>
      <c r="AF7115" s="5">
        <v>0</v>
      </c>
      <c r="AG7115" s="6">
        <v>45264</v>
      </c>
      <c r="AH7115" s="5">
        <v>1</v>
      </c>
      <c r="AI7115" s="5">
        <v>0</v>
      </c>
      <c r="AJ7115" s="5">
        <v>0</v>
      </c>
      <c r="AK7115" s="5">
        <f t="shared" si="1229"/>
        <v>0</v>
      </c>
      <c r="AL7115" s="5">
        <v>0</v>
      </c>
      <c r="AM7115" s="5">
        <v>0</v>
      </c>
      <c r="AN7115" s="5">
        <f t="shared" si="1230"/>
        <v>0</v>
      </c>
      <c r="AO7115" s="5">
        <v>0</v>
      </c>
      <c r="AP7115" s="5">
        <v>0</v>
      </c>
      <c r="AQ7115" s="5">
        <f t="shared" si="1231"/>
        <v>0</v>
      </c>
      <c r="AR7115" s="5">
        <v>0</v>
      </c>
      <c r="AS7115" s="6"/>
      <c r="AT7115" s="5">
        <v>0</v>
      </c>
      <c r="AU7115" s="5">
        <v>0</v>
      </c>
      <c r="AV7115" t="str">
        <f t="shared" si="1224"/>
        <v>N</v>
      </c>
      <c r="AW7115" t="s">
        <v>60</v>
      </c>
      <c r="AX7115" t="s">
        <v>61</v>
      </c>
      <c r="AY7115" t="s">
        <v>2637</v>
      </c>
      <c r="AZ7115" t="s">
        <v>2637</v>
      </c>
      <c r="BA7115" t="str">
        <f t="shared" si="1225"/>
        <v>N</v>
      </c>
    </row>
    <row r="7116" spans="1:53">
      <c r="A7116" t="s">
        <v>53</v>
      </c>
      <c r="B7116" t="s">
        <v>54</v>
      </c>
      <c r="C7116" t="s">
        <v>89</v>
      </c>
      <c r="D7116">
        <v>2023</v>
      </c>
      <c r="F7116" t="s">
        <v>16372</v>
      </c>
      <c r="G7116" t="s">
        <v>16373</v>
      </c>
      <c r="I7116" t="s">
        <v>16374</v>
      </c>
      <c r="J7116" t="s">
        <v>58</v>
      </c>
      <c r="K7116" t="s">
        <v>59</v>
      </c>
      <c r="L7116" s="5">
        <v>0</v>
      </c>
      <c r="M7116" s="5">
        <v>0</v>
      </c>
      <c r="N7116" s="5">
        <f t="shared" si="1221"/>
        <v>0</v>
      </c>
      <c r="O7116" s="5">
        <v>0</v>
      </c>
      <c r="P7116" s="5">
        <v>0</v>
      </c>
      <c r="Q7116" s="5">
        <f t="shared" si="1222"/>
        <v>0</v>
      </c>
      <c r="R7116" s="5">
        <v>0</v>
      </c>
      <c r="S7116" s="5">
        <v>0</v>
      </c>
      <c r="T7116" s="5">
        <f t="shared" si="1223"/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f t="shared" si="1226"/>
        <v>0</v>
      </c>
      <c r="Z7116" s="5">
        <v>0</v>
      </c>
      <c r="AA7116" s="5">
        <v>1</v>
      </c>
      <c r="AB7116" s="5">
        <f t="shared" si="1227"/>
        <v>1</v>
      </c>
      <c r="AC7116" s="5">
        <v>0</v>
      </c>
      <c r="AD7116" s="5">
        <v>0</v>
      </c>
      <c r="AE7116" s="5">
        <f t="shared" si="1228"/>
        <v>0</v>
      </c>
      <c r="AF7116" s="5">
        <v>0</v>
      </c>
      <c r="AG7116" s="6">
        <v>45057</v>
      </c>
      <c r="AH7116" s="5">
        <v>1</v>
      </c>
      <c r="AI7116" s="5">
        <v>0</v>
      </c>
      <c r="AJ7116" s="5">
        <v>0</v>
      </c>
      <c r="AK7116" s="5">
        <f t="shared" si="1229"/>
        <v>0</v>
      </c>
      <c r="AL7116" s="5">
        <v>0</v>
      </c>
      <c r="AM7116" s="5">
        <v>0</v>
      </c>
      <c r="AN7116" s="5">
        <f t="shared" si="1230"/>
        <v>0</v>
      </c>
      <c r="AO7116" s="5">
        <v>0</v>
      </c>
      <c r="AP7116" s="5">
        <v>0</v>
      </c>
      <c r="AQ7116" s="5">
        <f t="shared" si="1231"/>
        <v>0</v>
      </c>
      <c r="AR7116" s="5">
        <v>0</v>
      </c>
      <c r="AS7116" s="6"/>
      <c r="AT7116" s="5">
        <v>0</v>
      </c>
      <c r="AU7116" s="5">
        <v>0</v>
      </c>
      <c r="AV7116" t="str">
        <f t="shared" si="1224"/>
        <v>N</v>
      </c>
      <c r="AW7116" t="s">
        <v>60</v>
      </c>
      <c r="AX7116" t="s">
        <v>61</v>
      </c>
      <c r="AY7116" t="s">
        <v>2637</v>
      </c>
      <c r="AZ7116" t="s">
        <v>2637</v>
      </c>
      <c r="BA7116" t="str">
        <f t="shared" si="1225"/>
        <v>N</v>
      </c>
    </row>
    <row r="7117" spans="1:53">
      <c r="A7117" t="s">
        <v>53</v>
      </c>
      <c r="B7117" t="s">
        <v>54</v>
      </c>
      <c r="C7117" t="s">
        <v>89</v>
      </c>
      <c r="D7117">
        <v>2023</v>
      </c>
      <c r="F7117" t="s">
        <v>16375</v>
      </c>
      <c r="G7117" t="s">
        <v>16376</v>
      </c>
      <c r="I7117" t="s">
        <v>16377</v>
      </c>
      <c r="J7117" t="s">
        <v>58</v>
      </c>
      <c r="K7117" t="s">
        <v>59</v>
      </c>
      <c r="L7117" s="5">
        <v>0</v>
      </c>
      <c r="M7117" s="5">
        <v>0</v>
      </c>
      <c r="N7117" s="5">
        <f t="shared" si="1221"/>
        <v>0</v>
      </c>
      <c r="O7117" s="5">
        <v>0</v>
      </c>
      <c r="P7117" s="5">
        <v>0</v>
      </c>
      <c r="Q7117" s="5">
        <f t="shared" si="1222"/>
        <v>0</v>
      </c>
      <c r="R7117" s="5">
        <v>0</v>
      </c>
      <c r="S7117" s="5">
        <v>0</v>
      </c>
      <c r="T7117" s="5">
        <f t="shared" si="1223"/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f t="shared" si="1226"/>
        <v>0</v>
      </c>
      <c r="Z7117" s="5">
        <v>0</v>
      </c>
      <c r="AA7117" s="5">
        <v>1</v>
      </c>
      <c r="AB7117" s="5">
        <f t="shared" si="1227"/>
        <v>1</v>
      </c>
      <c r="AC7117" s="5">
        <v>0</v>
      </c>
      <c r="AD7117" s="5">
        <v>0</v>
      </c>
      <c r="AE7117" s="5">
        <f t="shared" si="1228"/>
        <v>0</v>
      </c>
      <c r="AF7117" s="5">
        <v>0</v>
      </c>
      <c r="AG7117" s="6">
        <v>45097</v>
      </c>
      <c r="AH7117" s="5">
        <v>1</v>
      </c>
      <c r="AI7117" s="5">
        <v>0</v>
      </c>
      <c r="AJ7117" s="5">
        <v>0</v>
      </c>
      <c r="AK7117" s="5">
        <f t="shared" si="1229"/>
        <v>0</v>
      </c>
      <c r="AL7117" s="5">
        <v>0</v>
      </c>
      <c r="AM7117" s="5">
        <v>0</v>
      </c>
      <c r="AN7117" s="5">
        <f t="shared" si="1230"/>
        <v>0</v>
      </c>
      <c r="AO7117" s="5">
        <v>0</v>
      </c>
      <c r="AP7117" s="5">
        <v>0</v>
      </c>
      <c r="AQ7117" s="5">
        <f t="shared" si="1231"/>
        <v>0</v>
      </c>
      <c r="AR7117" s="5">
        <v>0</v>
      </c>
      <c r="AS7117" s="6"/>
      <c r="AT7117" s="5">
        <v>0</v>
      </c>
      <c r="AU7117" s="5">
        <v>0</v>
      </c>
      <c r="AV7117" t="str">
        <f t="shared" si="1224"/>
        <v>N</v>
      </c>
      <c r="AW7117" t="s">
        <v>60</v>
      </c>
      <c r="AX7117" t="s">
        <v>61</v>
      </c>
      <c r="AY7117" t="s">
        <v>2637</v>
      </c>
      <c r="AZ7117" t="s">
        <v>2637</v>
      </c>
      <c r="BA7117" t="str">
        <f t="shared" si="1225"/>
        <v>N</v>
      </c>
    </row>
    <row r="7118" spans="1:53">
      <c r="A7118" t="s">
        <v>53</v>
      </c>
      <c r="B7118" t="s">
        <v>54</v>
      </c>
      <c r="C7118" t="s">
        <v>89</v>
      </c>
      <c r="D7118">
        <v>2023</v>
      </c>
      <c r="F7118" t="s">
        <v>16378</v>
      </c>
      <c r="G7118" t="s">
        <v>16379</v>
      </c>
      <c r="I7118" t="s">
        <v>16380</v>
      </c>
      <c r="J7118" t="s">
        <v>58</v>
      </c>
      <c r="K7118" t="s">
        <v>59</v>
      </c>
      <c r="L7118" s="5">
        <v>0</v>
      </c>
      <c r="M7118" s="5">
        <v>0</v>
      </c>
      <c r="N7118" s="5">
        <f t="shared" si="1221"/>
        <v>0</v>
      </c>
      <c r="O7118" s="5">
        <v>0</v>
      </c>
      <c r="P7118" s="5">
        <v>0</v>
      </c>
      <c r="Q7118" s="5">
        <f t="shared" si="1222"/>
        <v>0</v>
      </c>
      <c r="R7118" s="5">
        <v>0</v>
      </c>
      <c r="S7118" s="5">
        <v>0</v>
      </c>
      <c r="T7118" s="5">
        <f t="shared" si="1223"/>
        <v>0</v>
      </c>
      <c r="U7118" s="5">
        <v>0</v>
      </c>
      <c r="V7118" s="5">
        <v>0</v>
      </c>
      <c r="W7118" s="5">
        <v>0</v>
      </c>
      <c r="X7118" s="5">
        <v>0</v>
      </c>
      <c r="Y7118" s="5">
        <f t="shared" si="1226"/>
        <v>0</v>
      </c>
      <c r="Z7118" s="5">
        <v>0</v>
      </c>
      <c r="AA7118" s="5">
        <v>1</v>
      </c>
      <c r="AB7118" s="5">
        <f t="shared" si="1227"/>
        <v>1</v>
      </c>
      <c r="AC7118" s="5">
        <v>0</v>
      </c>
      <c r="AD7118" s="5">
        <v>0</v>
      </c>
      <c r="AE7118" s="5">
        <f t="shared" si="1228"/>
        <v>0</v>
      </c>
      <c r="AF7118" s="5">
        <v>0</v>
      </c>
      <c r="AG7118" s="6">
        <v>45159</v>
      </c>
      <c r="AH7118" s="5">
        <v>1</v>
      </c>
      <c r="AI7118" s="5">
        <v>0</v>
      </c>
      <c r="AJ7118" s="5">
        <v>0</v>
      </c>
      <c r="AK7118" s="5">
        <f t="shared" si="1229"/>
        <v>0</v>
      </c>
      <c r="AL7118" s="5">
        <v>0</v>
      </c>
      <c r="AM7118" s="5">
        <v>0</v>
      </c>
      <c r="AN7118" s="5">
        <f t="shared" si="1230"/>
        <v>0</v>
      </c>
      <c r="AO7118" s="5">
        <v>0</v>
      </c>
      <c r="AP7118" s="5">
        <v>0</v>
      </c>
      <c r="AQ7118" s="5">
        <f t="shared" si="1231"/>
        <v>0</v>
      </c>
      <c r="AR7118" s="5">
        <v>0</v>
      </c>
      <c r="AS7118" s="6"/>
      <c r="AT7118" s="5">
        <v>0</v>
      </c>
      <c r="AU7118" s="5">
        <v>0</v>
      </c>
      <c r="AV7118" t="str">
        <f t="shared" si="1224"/>
        <v>N</v>
      </c>
      <c r="AW7118" t="s">
        <v>60</v>
      </c>
      <c r="AX7118" t="s">
        <v>61</v>
      </c>
      <c r="AY7118" t="s">
        <v>2637</v>
      </c>
      <c r="AZ7118" t="s">
        <v>2637</v>
      </c>
      <c r="BA7118" t="str">
        <f t="shared" si="1225"/>
        <v>N</v>
      </c>
    </row>
    <row r="7119" spans="1:53">
      <c r="A7119" t="s">
        <v>53</v>
      </c>
      <c r="B7119" t="s">
        <v>54</v>
      </c>
      <c r="C7119" t="s">
        <v>89</v>
      </c>
      <c r="D7119">
        <v>2023</v>
      </c>
      <c r="F7119" t="s">
        <v>16351</v>
      </c>
      <c r="G7119" t="s">
        <v>16381</v>
      </c>
      <c r="I7119" t="s">
        <v>16382</v>
      </c>
      <c r="J7119" t="s">
        <v>58</v>
      </c>
      <c r="K7119" t="s">
        <v>59</v>
      </c>
      <c r="L7119" s="5">
        <v>0</v>
      </c>
      <c r="M7119" s="5">
        <v>0</v>
      </c>
      <c r="N7119" s="5">
        <f t="shared" si="1221"/>
        <v>0</v>
      </c>
      <c r="O7119" s="5">
        <v>0</v>
      </c>
      <c r="P7119" s="5">
        <v>0</v>
      </c>
      <c r="Q7119" s="5">
        <f t="shared" si="1222"/>
        <v>0</v>
      </c>
      <c r="R7119" s="5">
        <v>0</v>
      </c>
      <c r="S7119" s="5">
        <v>0</v>
      </c>
      <c r="T7119" s="5">
        <f t="shared" si="1223"/>
        <v>0</v>
      </c>
      <c r="U7119" s="5">
        <v>0</v>
      </c>
      <c r="V7119" s="5">
        <v>0</v>
      </c>
      <c r="W7119" s="5">
        <v>0</v>
      </c>
      <c r="X7119" s="5">
        <v>0</v>
      </c>
      <c r="Y7119" s="5">
        <f t="shared" si="1226"/>
        <v>0</v>
      </c>
      <c r="Z7119" s="5">
        <v>0</v>
      </c>
      <c r="AA7119" s="5">
        <v>1</v>
      </c>
      <c r="AB7119" s="5">
        <f t="shared" si="1227"/>
        <v>1</v>
      </c>
      <c r="AC7119" s="5">
        <v>0</v>
      </c>
      <c r="AD7119" s="5">
        <v>0</v>
      </c>
      <c r="AE7119" s="5">
        <f t="shared" si="1228"/>
        <v>0</v>
      </c>
      <c r="AF7119" s="5">
        <v>0</v>
      </c>
      <c r="AG7119" s="6">
        <v>44958</v>
      </c>
      <c r="AH7119" s="5">
        <v>1</v>
      </c>
      <c r="AI7119" s="5">
        <v>0</v>
      </c>
      <c r="AJ7119" s="5">
        <v>0</v>
      </c>
      <c r="AK7119" s="5">
        <f t="shared" si="1229"/>
        <v>0</v>
      </c>
      <c r="AL7119" s="5">
        <v>0</v>
      </c>
      <c r="AM7119" s="5">
        <v>0</v>
      </c>
      <c r="AN7119" s="5">
        <f t="shared" si="1230"/>
        <v>0</v>
      </c>
      <c r="AO7119" s="5">
        <v>0</v>
      </c>
      <c r="AP7119" s="5">
        <v>0</v>
      </c>
      <c r="AQ7119" s="5">
        <f t="shared" si="1231"/>
        <v>0</v>
      </c>
      <c r="AR7119" s="5">
        <v>0</v>
      </c>
      <c r="AS7119" s="6"/>
      <c r="AT7119" s="5">
        <v>0</v>
      </c>
      <c r="AU7119" s="5">
        <v>0</v>
      </c>
      <c r="AV7119" t="str">
        <f t="shared" si="1224"/>
        <v>N</v>
      </c>
      <c r="AW7119" t="s">
        <v>60</v>
      </c>
      <c r="AX7119" t="s">
        <v>61</v>
      </c>
      <c r="AY7119" t="s">
        <v>2637</v>
      </c>
      <c r="AZ7119" t="s">
        <v>2637</v>
      </c>
      <c r="BA7119" t="str">
        <f t="shared" si="1225"/>
        <v>N</v>
      </c>
    </row>
    <row r="7120" spans="1:53">
      <c r="A7120" t="s">
        <v>53</v>
      </c>
      <c r="B7120" t="s">
        <v>54</v>
      </c>
      <c r="C7120" t="s">
        <v>89</v>
      </c>
      <c r="D7120">
        <v>2023</v>
      </c>
      <c r="F7120" t="s">
        <v>14091</v>
      </c>
      <c r="G7120" t="s">
        <v>16383</v>
      </c>
      <c r="I7120" t="s">
        <v>16384</v>
      </c>
      <c r="J7120" t="s">
        <v>58</v>
      </c>
      <c r="K7120" t="s">
        <v>59</v>
      </c>
      <c r="L7120" s="5">
        <v>0</v>
      </c>
      <c r="M7120" s="5">
        <v>0</v>
      </c>
      <c r="N7120" s="5">
        <f t="shared" si="1221"/>
        <v>0</v>
      </c>
      <c r="O7120" s="5">
        <v>0</v>
      </c>
      <c r="P7120" s="5">
        <v>0</v>
      </c>
      <c r="Q7120" s="5">
        <f t="shared" si="1222"/>
        <v>0</v>
      </c>
      <c r="R7120" s="5">
        <v>0</v>
      </c>
      <c r="S7120" s="5">
        <v>0</v>
      </c>
      <c r="T7120" s="5">
        <f t="shared" si="1223"/>
        <v>0</v>
      </c>
      <c r="U7120" s="5">
        <v>0</v>
      </c>
      <c r="V7120" s="5">
        <v>0</v>
      </c>
      <c r="W7120" s="5">
        <v>0</v>
      </c>
      <c r="X7120" s="5">
        <v>0</v>
      </c>
      <c r="Y7120" s="5">
        <f t="shared" si="1226"/>
        <v>0</v>
      </c>
      <c r="Z7120" s="5">
        <v>0</v>
      </c>
      <c r="AA7120" s="5">
        <v>1</v>
      </c>
      <c r="AB7120" s="5">
        <f t="shared" si="1227"/>
        <v>1</v>
      </c>
      <c r="AC7120" s="5">
        <v>0</v>
      </c>
      <c r="AD7120" s="5">
        <v>0</v>
      </c>
      <c r="AE7120" s="5">
        <f t="shared" si="1228"/>
        <v>0</v>
      </c>
      <c r="AF7120" s="5">
        <v>0</v>
      </c>
      <c r="AG7120" s="6">
        <v>44978</v>
      </c>
      <c r="AH7120" s="5">
        <v>1</v>
      </c>
      <c r="AI7120" s="5">
        <v>0</v>
      </c>
      <c r="AJ7120" s="5">
        <v>0</v>
      </c>
      <c r="AK7120" s="5">
        <f t="shared" si="1229"/>
        <v>0</v>
      </c>
      <c r="AL7120" s="5">
        <v>0</v>
      </c>
      <c r="AM7120" s="5">
        <v>0</v>
      </c>
      <c r="AN7120" s="5">
        <f t="shared" si="1230"/>
        <v>0</v>
      </c>
      <c r="AO7120" s="5">
        <v>0</v>
      </c>
      <c r="AP7120" s="5">
        <v>0</v>
      </c>
      <c r="AQ7120" s="5">
        <f t="shared" si="1231"/>
        <v>0</v>
      </c>
      <c r="AR7120" s="5">
        <v>0</v>
      </c>
      <c r="AS7120" s="6"/>
      <c r="AT7120" s="5">
        <v>0</v>
      </c>
      <c r="AU7120" s="5">
        <v>0</v>
      </c>
      <c r="AV7120" t="str">
        <f t="shared" si="1224"/>
        <v>N</v>
      </c>
      <c r="AW7120" t="s">
        <v>60</v>
      </c>
      <c r="AX7120" t="s">
        <v>61</v>
      </c>
      <c r="AY7120" t="s">
        <v>2637</v>
      </c>
      <c r="AZ7120" t="s">
        <v>2637</v>
      </c>
      <c r="BA7120" t="str">
        <f t="shared" si="1225"/>
        <v>N</v>
      </c>
    </row>
    <row r="7121" spans="1:53">
      <c r="A7121" t="s">
        <v>53</v>
      </c>
      <c r="B7121" t="s">
        <v>54</v>
      </c>
      <c r="C7121" t="s">
        <v>89</v>
      </c>
      <c r="D7121">
        <v>2023</v>
      </c>
      <c r="F7121" t="s">
        <v>16385</v>
      </c>
      <c r="G7121" t="s">
        <v>16386</v>
      </c>
      <c r="I7121" t="s">
        <v>16387</v>
      </c>
      <c r="J7121" t="s">
        <v>58</v>
      </c>
      <c r="K7121" t="s">
        <v>59</v>
      </c>
      <c r="L7121" s="5">
        <v>0</v>
      </c>
      <c r="M7121" s="5">
        <v>0</v>
      </c>
      <c r="N7121" s="5">
        <f t="shared" si="1221"/>
        <v>0</v>
      </c>
      <c r="O7121" s="5">
        <v>0</v>
      </c>
      <c r="P7121" s="5">
        <v>0</v>
      </c>
      <c r="Q7121" s="5">
        <f t="shared" si="1222"/>
        <v>0</v>
      </c>
      <c r="R7121" s="5">
        <v>0</v>
      </c>
      <c r="S7121" s="5">
        <v>0</v>
      </c>
      <c r="T7121" s="5">
        <f t="shared" si="1223"/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f t="shared" si="1226"/>
        <v>0</v>
      </c>
      <c r="Z7121" s="5">
        <v>0</v>
      </c>
      <c r="AA7121" s="5">
        <v>1</v>
      </c>
      <c r="AB7121" s="5">
        <f t="shared" si="1227"/>
        <v>1</v>
      </c>
      <c r="AC7121" s="5">
        <v>0</v>
      </c>
      <c r="AD7121" s="5">
        <v>0</v>
      </c>
      <c r="AE7121" s="5">
        <f t="shared" si="1228"/>
        <v>0</v>
      </c>
      <c r="AF7121" s="5">
        <v>0</v>
      </c>
      <c r="AG7121" s="6">
        <v>45218</v>
      </c>
      <c r="AH7121" s="5">
        <v>1</v>
      </c>
      <c r="AI7121" s="5">
        <v>0</v>
      </c>
      <c r="AJ7121" s="5">
        <v>0</v>
      </c>
      <c r="AK7121" s="5">
        <f t="shared" si="1229"/>
        <v>0</v>
      </c>
      <c r="AL7121" s="5">
        <v>0</v>
      </c>
      <c r="AM7121" s="5">
        <v>0</v>
      </c>
      <c r="AN7121" s="5">
        <f t="shared" si="1230"/>
        <v>0</v>
      </c>
      <c r="AO7121" s="5">
        <v>0</v>
      </c>
      <c r="AP7121" s="5">
        <v>0</v>
      </c>
      <c r="AQ7121" s="5">
        <f t="shared" si="1231"/>
        <v>0</v>
      </c>
      <c r="AR7121" s="5">
        <v>0</v>
      </c>
      <c r="AS7121" s="6"/>
      <c r="AT7121" s="5">
        <v>0</v>
      </c>
      <c r="AU7121" s="5">
        <v>0</v>
      </c>
      <c r="AV7121" t="str">
        <f t="shared" si="1224"/>
        <v>N</v>
      </c>
      <c r="AW7121" t="s">
        <v>60</v>
      </c>
      <c r="AX7121" t="s">
        <v>61</v>
      </c>
      <c r="AY7121" t="s">
        <v>2637</v>
      </c>
      <c r="AZ7121" t="s">
        <v>2637</v>
      </c>
      <c r="BA7121" t="str">
        <f t="shared" si="1225"/>
        <v>N</v>
      </c>
    </row>
    <row r="7122" spans="1:53">
      <c r="A7122" t="s">
        <v>53</v>
      </c>
      <c r="B7122" t="s">
        <v>54</v>
      </c>
      <c r="C7122" t="s">
        <v>89</v>
      </c>
      <c r="D7122">
        <v>2023</v>
      </c>
      <c r="F7122" t="s">
        <v>16388</v>
      </c>
      <c r="G7122" t="s">
        <v>16389</v>
      </c>
      <c r="I7122" t="s">
        <v>16390</v>
      </c>
      <c r="J7122" t="s">
        <v>58</v>
      </c>
      <c r="K7122" t="s">
        <v>59</v>
      </c>
      <c r="L7122" s="5">
        <v>0</v>
      </c>
      <c r="M7122" s="5">
        <v>0</v>
      </c>
      <c r="N7122" s="5">
        <f t="shared" si="1221"/>
        <v>0</v>
      </c>
      <c r="O7122" s="5">
        <v>0</v>
      </c>
      <c r="P7122" s="5">
        <v>0</v>
      </c>
      <c r="Q7122" s="5">
        <f t="shared" si="1222"/>
        <v>0</v>
      </c>
      <c r="R7122" s="5">
        <v>0</v>
      </c>
      <c r="S7122" s="5">
        <v>0</v>
      </c>
      <c r="T7122" s="5">
        <f t="shared" si="1223"/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f t="shared" si="1226"/>
        <v>0</v>
      </c>
      <c r="Z7122" s="5">
        <v>0</v>
      </c>
      <c r="AA7122" s="5">
        <v>1</v>
      </c>
      <c r="AB7122" s="5">
        <f t="shared" si="1227"/>
        <v>1</v>
      </c>
      <c r="AC7122" s="5">
        <v>0</v>
      </c>
      <c r="AD7122" s="5">
        <v>0</v>
      </c>
      <c r="AE7122" s="5">
        <f t="shared" si="1228"/>
        <v>0</v>
      </c>
      <c r="AF7122" s="5">
        <v>0</v>
      </c>
      <c r="AG7122" s="6">
        <v>45113</v>
      </c>
      <c r="AH7122" s="5">
        <v>1</v>
      </c>
      <c r="AI7122" s="5">
        <v>0</v>
      </c>
      <c r="AJ7122" s="5">
        <v>0</v>
      </c>
      <c r="AK7122" s="5">
        <f t="shared" si="1229"/>
        <v>0</v>
      </c>
      <c r="AL7122" s="5">
        <v>0</v>
      </c>
      <c r="AM7122" s="5">
        <v>0</v>
      </c>
      <c r="AN7122" s="5">
        <f t="shared" si="1230"/>
        <v>0</v>
      </c>
      <c r="AO7122" s="5">
        <v>0</v>
      </c>
      <c r="AP7122" s="5">
        <v>0</v>
      </c>
      <c r="AQ7122" s="5">
        <f t="shared" si="1231"/>
        <v>0</v>
      </c>
      <c r="AR7122" s="5">
        <v>0</v>
      </c>
      <c r="AS7122" s="6"/>
      <c r="AT7122" s="5">
        <v>0</v>
      </c>
      <c r="AU7122" s="5">
        <v>0</v>
      </c>
      <c r="AV7122" t="str">
        <f t="shared" si="1224"/>
        <v>N</v>
      </c>
      <c r="AW7122" t="s">
        <v>60</v>
      </c>
      <c r="AX7122" t="s">
        <v>61</v>
      </c>
      <c r="AY7122" t="s">
        <v>2637</v>
      </c>
      <c r="AZ7122" t="s">
        <v>2637</v>
      </c>
      <c r="BA7122" t="str">
        <f t="shared" si="1225"/>
        <v>N</v>
      </c>
    </row>
    <row r="7123" spans="1:53">
      <c r="A7123" t="s">
        <v>53</v>
      </c>
      <c r="B7123" t="s">
        <v>54</v>
      </c>
      <c r="C7123" t="s">
        <v>89</v>
      </c>
      <c r="D7123">
        <v>2023</v>
      </c>
      <c r="F7123" t="s">
        <v>16391</v>
      </c>
      <c r="G7123" t="s">
        <v>16392</v>
      </c>
      <c r="I7123" t="s">
        <v>16393</v>
      </c>
      <c r="J7123" t="s">
        <v>58</v>
      </c>
      <c r="K7123" t="s">
        <v>59</v>
      </c>
      <c r="L7123" s="5">
        <v>0</v>
      </c>
      <c r="M7123" s="5">
        <v>0</v>
      </c>
      <c r="N7123" s="5">
        <f t="shared" si="1221"/>
        <v>0</v>
      </c>
      <c r="O7123" s="5">
        <v>0</v>
      </c>
      <c r="P7123" s="5">
        <v>0</v>
      </c>
      <c r="Q7123" s="5">
        <f t="shared" si="1222"/>
        <v>0</v>
      </c>
      <c r="R7123" s="5">
        <v>0</v>
      </c>
      <c r="S7123" s="5">
        <v>0</v>
      </c>
      <c r="T7123" s="5">
        <f t="shared" si="1223"/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f t="shared" si="1226"/>
        <v>0</v>
      </c>
      <c r="Z7123" s="5">
        <v>0</v>
      </c>
      <c r="AA7123" s="5">
        <v>1</v>
      </c>
      <c r="AB7123" s="5">
        <f t="shared" si="1227"/>
        <v>1</v>
      </c>
      <c r="AC7123" s="5">
        <v>0</v>
      </c>
      <c r="AD7123" s="5">
        <v>0</v>
      </c>
      <c r="AE7123" s="5">
        <f t="shared" si="1228"/>
        <v>0</v>
      </c>
      <c r="AF7123" s="5">
        <v>0</v>
      </c>
      <c r="AG7123" s="6">
        <v>45168</v>
      </c>
      <c r="AH7123" s="5">
        <v>1</v>
      </c>
      <c r="AI7123" s="5">
        <v>0</v>
      </c>
      <c r="AJ7123" s="5">
        <v>0</v>
      </c>
      <c r="AK7123" s="5">
        <f t="shared" si="1229"/>
        <v>0</v>
      </c>
      <c r="AL7123" s="5">
        <v>0</v>
      </c>
      <c r="AM7123" s="5">
        <v>0</v>
      </c>
      <c r="AN7123" s="5">
        <f t="shared" si="1230"/>
        <v>0</v>
      </c>
      <c r="AO7123" s="5">
        <v>0</v>
      </c>
      <c r="AP7123" s="5">
        <v>0</v>
      </c>
      <c r="AQ7123" s="5">
        <f t="shared" si="1231"/>
        <v>0</v>
      </c>
      <c r="AR7123" s="5">
        <v>0</v>
      </c>
      <c r="AS7123" s="6"/>
      <c r="AT7123" s="5">
        <v>0</v>
      </c>
      <c r="AU7123" s="5">
        <v>0</v>
      </c>
      <c r="AV7123" t="str">
        <f t="shared" si="1224"/>
        <v>N</v>
      </c>
      <c r="AW7123" t="s">
        <v>60</v>
      </c>
      <c r="AX7123" t="s">
        <v>61</v>
      </c>
      <c r="AY7123" t="s">
        <v>2637</v>
      </c>
      <c r="AZ7123" t="s">
        <v>2637</v>
      </c>
      <c r="BA7123" t="str">
        <f t="shared" si="1225"/>
        <v>N</v>
      </c>
    </row>
    <row r="7124" spans="1:53">
      <c r="A7124" t="s">
        <v>53</v>
      </c>
      <c r="B7124" t="s">
        <v>54</v>
      </c>
      <c r="C7124" t="s">
        <v>89</v>
      </c>
      <c r="D7124">
        <v>2023</v>
      </c>
      <c r="F7124" t="s">
        <v>16394</v>
      </c>
      <c r="G7124" t="s">
        <v>16395</v>
      </c>
      <c r="I7124" t="s">
        <v>16396</v>
      </c>
      <c r="J7124" t="s">
        <v>58</v>
      </c>
      <c r="K7124" t="s">
        <v>59</v>
      </c>
      <c r="L7124" s="5">
        <v>0</v>
      </c>
      <c r="M7124" s="5">
        <v>0</v>
      </c>
      <c r="N7124" s="5">
        <f t="shared" si="1221"/>
        <v>0</v>
      </c>
      <c r="O7124" s="5">
        <v>0</v>
      </c>
      <c r="P7124" s="5">
        <v>0</v>
      </c>
      <c r="Q7124" s="5">
        <f t="shared" si="1222"/>
        <v>0</v>
      </c>
      <c r="R7124" s="5">
        <v>0</v>
      </c>
      <c r="S7124" s="5">
        <v>0</v>
      </c>
      <c r="T7124" s="5">
        <f t="shared" si="1223"/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f t="shared" si="1226"/>
        <v>0</v>
      </c>
      <c r="Z7124" s="5">
        <v>0</v>
      </c>
      <c r="AA7124" s="5">
        <v>1</v>
      </c>
      <c r="AB7124" s="5">
        <f t="shared" si="1227"/>
        <v>1</v>
      </c>
      <c r="AC7124" s="5">
        <v>0</v>
      </c>
      <c r="AD7124" s="5">
        <v>0</v>
      </c>
      <c r="AE7124" s="5">
        <f t="shared" si="1228"/>
        <v>0</v>
      </c>
      <c r="AF7124" s="5">
        <v>0</v>
      </c>
      <c r="AG7124" s="6">
        <v>45268</v>
      </c>
      <c r="AH7124" s="5">
        <v>1</v>
      </c>
      <c r="AI7124" s="5">
        <v>0</v>
      </c>
      <c r="AJ7124" s="5">
        <v>0</v>
      </c>
      <c r="AK7124" s="5">
        <f t="shared" si="1229"/>
        <v>0</v>
      </c>
      <c r="AL7124" s="5">
        <v>0</v>
      </c>
      <c r="AM7124" s="5">
        <v>0</v>
      </c>
      <c r="AN7124" s="5">
        <f t="shared" si="1230"/>
        <v>0</v>
      </c>
      <c r="AO7124" s="5">
        <v>0</v>
      </c>
      <c r="AP7124" s="5">
        <v>0</v>
      </c>
      <c r="AQ7124" s="5">
        <f t="shared" si="1231"/>
        <v>0</v>
      </c>
      <c r="AR7124" s="5">
        <v>0</v>
      </c>
      <c r="AS7124" s="6"/>
      <c r="AT7124" s="5">
        <v>0</v>
      </c>
      <c r="AU7124" s="5">
        <v>0</v>
      </c>
      <c r="AV7124" t="str">
        <f t="shared" si="1224"/>
        <v>N</v>
      </c>
      <c r="AW7124" t="s">
        <v>60</v>
      </c>
      <c r="AX7124" t="s">
        <v>61</v>
      </c>
      <c r="AY7124" t="s">
        <v>2637</v>
      </c>
      <c r="AZ7124" t="s">
        <v>2637</v>
      </c>
      <c r="BA7124" t="str">
        <f t="shared" si="1225"/>
        <v>N</v>
      </c>
    </row>
    <row r="7125" spans="1:53">
      <c r="A7125" t="s">
        <v>53</v>
      </c>
      <c r="B7125" t="s">
        <v>54</v>
      </c>
      <c r="C7125" t="s">
        <v>89</v>
      </c>
      <c r="D7125">
        <v>2023</v>
      </c>
      <c r="F7125" t="s">
        <v>16397</v>
      </c>
      <c r="G7125" t="s">
        <v>16398</v>
      </c>
      <c r="I7125" t="s">
        <v>16399</v>
      </c>
      <c r="J7125" t="s">
        <v>58</v>
      </c>
      <c r="K7125" t="s">
        <v>59</v>
      </c>
      <c r="L7125" s="5">
        <v>0</v>
      </c>
      <c r="M7125" s="5">
        <v>0</v>
      </c>
      <c r="N7125" s="5">
        <f t="shared" si="1221"/>
        <v>0</v>
      </c>
      <c r="O7125" s="5">
        <v>0</v>
      </c>
      <c r="P7125" s="5">
        <v>0</v>
      </c>
      <c r="Q7125" s="5">
        <f t="shared" si="1222"/>
        <v>0</v>
      </c>
      <c r="R7125" s="5">
        <v>0</v>
      </c>
      <c r="S7125" s="5">
        <v>0</v>
      </c>
      <c r="T7125" s="5">
        <f t="shared" si="1223"/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f t="shared" si="1226"/>
        <v>0</v>
      </c>
      <c r="Z7125" s="5">
        <v>0</v>
      </c>
      <c r="AA7125" s="5">
        <v>1</v>
      </c>
      <c r="AB7125" s="5">
        <f t="shared" si="1227"/>
        <v>1</v>
      </c>
      <c r="AC7125" s="5">
        <v>0</v>
      </c>
      <c r="AD7125" s="5">
        <v>0</v>
      </c>
      <c r="AE7125" s="5">
        <f t="shared" si="1228"/>
        <v>0</v>
      </c>
      <c r="AF7125" s="5">
        <v>0</v>
      </c>
      <c r="AG7125" s="6">
        <v>45028</v>
      </c>
      <c r="AH7125" s="5">
        <v>1</v>
      </c>
      <c r="AI7125" s="5">
        <v>0</v>
      </c>
      <c r="AJ7125" s="5">
        <v>0</v>
      </c>
      <c r="AK7125" s="5">
        <f t="shared" si="1229"/>
        <v>0</v>
      </c>
      <c r="AL7125" s="5">
        <v>0</v>
      </c>
      <c r="AM7125" s="5">
        <v>0</v>
      </c>
      <c r="AN7125" s="5">
        <f t="shared" si="1230"/>
        <v>0</v>
      </c>
      <c r="AO7125" s="5">
        <v>0</v>
      </c>
      <c r="AP7125" s="5">
        <v>0</v>
      </c>
      <c r="AQ7125" s="5">
        <f t="shared" si="1231"/>
        <v>0</v>
      </c>
      <c r="AR7125" s="5">
        <v>0</v>
      </c>
      <c r="AS7125" s="6"/>
      <c r="AT7125" s="5">
        <v>0</v>
      </c>
      <c r="AU7125" s="5">
        <v>0</v>
      </c>
      <c r="AV7125" t="str">
        <f t="shared" si="1224"/>
        <v>N</v>
      </c>
      <c r="AW7125" t="s">
        <v>60</v>
      </c>
      <c r="AX7125" t="s">
        <v>61</v>
      </c>
      <c r="AY7125" t="s">
        <v>2637</v>
      </c>
      <c r="AZ7125" t="s">
        <v>2637</v>
      </c>
      <c r="BA7125" t="str">
        <f t="shared" si="1225"/>
        <v>N</v>
      </c>
    </row>
    <row r="7126" spans="1:53">
      <c r="A7126" t="s">
        <v>53</v>
      </c>
      <c r="B7126" t="s">
        <v>54</v>
      </c>
      <c r="C7126" t="s">
        <v>89</v>
      </c>
      <c r="D7126">
        <v>2023</v>
      </c>
      <c r="F7126" t="s">
        <v>16400</v>
      </c>
      <c r="G7126" t="s">
        <v>16401</v>
      </c>
      <c r="I7126" t="s">
        <v>16402</v>
      </c>
      <c r="J7126" t="s">
        <v>58</v>
      </c>
      <c r="K7126" t="s">
        <v>59</v>
      </c>
      <c r="L7126" s="5">
        <v>0</v>
      </c>
      <c r="M7126" s="5">
        <v>0</v>
      </c>
      <c r="N7126" s="5">
        <f t="shared" si="1221"/>
        <v>0</v>
      </c>
      <c r="O7126" s="5">
        <v>0</v>
      </c>
      <c r="P7126" s="5">
        <v>0</v>
      </c>
      <c r="Q7126" s="5">
        <f t="shared" si="1222"/>
        <v>0</v>
      </c>
      <c r="R7126" s="5">
        <v>0</v>
      </c>
      <c r="S7126" s="5">
        <v>0</v>
      </c>
      <c r="T7126" s="5">
        <f t="shared" si="1223"/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f t="shared" si="1226"/>
        <v>0</v>
      </c>
      <c r="Z7126" s="5">
        <v>0</v>
      </c>
      <c r="AA7126" s="5">
        <v>1</v>
      </c>
      <c r="AB7126" s="5">
        <f t="shared" si="1227"/>
        <v>1</v>
      </c>
      <c r="AC7126" s="5">
        <v>0</v>
      </c>
      <c r="AD7126" s="5">
        <v>0</v>
      </c>
      <c r="AE7126" s="5">
        <f t="shared" si="1228"/>
        <v>0</v>
      </c>
      <c r="AF7126" s="5">
        <v>0</v>
      </c>
      <c r="AG7126" s="6">
        <v>45261</v>
      </c>
      <c r="AH7126" s="5">
        <v>1</v>
      </c>
      <c r="AI7126" s="5">
        <v>0</v>
      </c>
      <c r="AJ7126" s="5">
        <v>0</v>
      </c>
      <c r="AK7126" s="5">
        <f t="shared" si="1229"/>
        <v>0</v>
      </c>
      <c r="AL7126" s="5">
        <v>0</v>
      </c>
      <c r="AM7126" s="5">
        <v>0</v>
      </c>
      <c r="AN7126" s="5">
        <f t="shared" si="1230"/>
        <v>0</v>
      </c>
      <c r="AO7126" s="5">
        <v>0</v>
      </c>
      <c r="AP7126" s="5">
        <v>0</v>
      </c>
      <c r="AQ7126" s="5">
        <f t="shared" si="1231"/>
        <v>0</v>
      </c>
      <c r="AR7126" s="5">
        <v>0</v>
      </c>
      <c r="AS7126" s="6"/>
      <c r="AT7126" s="5">
        <v>0</v>
      </c>
      <c r="AU7126" s="5">
        <v>0</v>
      </c>
      <c r="AV7126" t="str">
        <f t="shared" si="1224"/>
        <v>N</v>
      </c>
      <c r="AW7126" t="s">
        <v>60</v>
      </c>
      <c r="AX7126" t="s">
        <v>61</v>
      </c>
      <c r="AY7126" t="s">
        <v>2637</v>
      </c>
      <c r="AZ7126" t="s">
        <v>2637</v>
      </c>
      <c r="BA7126" t="str">
        <f t="shared" si="1225"/>
        <v>N</v>
      </c>
    </row>
    <row r="7127" spans="1:53">
      <c r="A7127" t="s">
        <v>53</v>
      </c>
      <c r="B7127" t="s">
        <v>54</v>
      </c>
      <c r="C7127" t="s">
        <v>89</v>
      </c>
      <c r="D7127">
        <v>2023</v>
      </c>
      <c r="F7127" t="s">
        <v>16403</v>
      </c>
      <c r="G7127" t="s">
        <v>16404</v>
      </c>
      <c r="I7127" t="s">
        <v>16405</v>
      </c>
      <c r="J7127" t="s">
        <v>58</v>
      </c>
      <c r="K7127" t="s">
        <v>59</v>
      </c>
      <c r="L7127" s="5">
        <v>0</v>
      </c>
      <c r="M7127" s="5">
        <v>0</v>
      </c>
      <c r="N7127" s="5">
        <f t="shared" si="1221"/>
        <v>0</v>
      </c>
      <c r="O7127" s="5">
        <v>0</v>
      </c>
      <c r="P7127" s="5">
        <v>0</v>
      </c>
      <c r="Q7127" s="5">
        <f t="shared" si="1222"/>
        <v>0</v>
      </c>
      <c r="R7127" s="5">
        <v>0</v>
      </c>
      <c r="S7127" s="5">
        <v>0</v>
      </c>
      <c r="T7127" s="5">
        <f t="shared" si="1223"/>
        <v>0</v>
      </c>
      <c r="U7127" s="5">
        <v>0</v>
      </c>
      <c r="V7127" s="5">
        <v>0</v>
      </c>
      <c r="W7127" s="5">
        <v>0</v>
      </c>
      <c r="X7127" s="5">
        <v>0</v>
      </c>
      <c r="Y7127" s="5">
        <f t="shared" si="1226"/>
        <v>0</v>
      </c>
      <c r="Z7127" s="5">
        <v>0</v>
      </c>
      <c r="AA7127" s="5">
        <v>1</v>
      </c>
      <c r="AB7127" s="5">
        <f t="shared" si="1227"/>
        <v>1</v>
      </c>
      <c r="AC7127" s="5">
        <v>0</v>
      </c>
      <c r="AD7127" s="5">
        <v>0</v>
      </c>
      <c r="AE7127" s="5">
        <f t="shared" si="1228"/>
        <v>0</v>
      </c>
      <c r="AF7127" s="5">
        <v>0</v>
      </c>
      <c r="AG7127" s="6">
        <v>45047</v>
      </c>
      <c r="AH7127" s="5">
        <v>1</v>
      </c>
      <c r="AI7127" s="5">
        <v>0</v>
      </c>
      <c r="AJ7127" s="5">
        <v>0</v>
      </c>
      <c r="AK7127" s="5">
        <f t="shared" si="1229"/>
        <v>0</v>
      </c>
      <c r="AL7127" s="5">
        <v>0</v>
      </c>
      <c r="AM7127" s="5">
        <v>0</v>
      </c>
      <c r="AN7127" s="5">
        <f t="shared" si="1230"/>
        <v>0</v>
      </c>
      <c r="AO7127" s="5">
        <v>0</v>
      </c>
      <c r="AP7127" s="5">
        <v>0</v>
      </c>
      <c r="AQ7127" s="5">
        <f t="shared" si="1231"/>
        <v>0</v>
      </c>
      <c r="AR7127" s="5">
        <v>0</v>
      </c>
      <c r="AS7127" s="6"/>
      <c r="AT7127" s="5">
        <v>0</v>
      </c>
      <c r="AU7127" s="5">
        <v>0</v>
      </c>
      <c r="AV7127" t="str">
        <f t="shared" si="1224"/>
        <v>N</v>
      </c>
      <c r="AW7127" t="s">
        <v>60</v>
      </c>
      <c r="AX7127" t="s">
        <v>61</v>
      </c>
      <c r="AY7127" t="s">
        <v>2637</v>
      </c>
      <c r="AZ7127" t="s">
        <v>2637</v>
      </c>
      <c r="BA7127" t="str">
        <f t="shared" si="1225"/>
        <v>N</v>
      </c>
    </row>
    <row r="7128" spans="1:53">
      <c r="A7128" t="s">
        <v>53</v>
      </c>
      <c r="B7128" t="s">
        <v>54</v>
      </c>
      <c r="C7128" t="s">
        <v>89</v>
      </c>
      <c r="D7128">
        <v>2023</v>
      </c>
      <c r="F7128" t="s">
        <v>16406</v>
      </c>
      <c r="G7128" t="s">
        <v>16407</v>
      </c>
      <c r="I7128" t="s">
        <v>16408</v>
      </c>
      <c r="J7128" t="s">
        <v>58</v>
      </c>
      <c r="K7128" t="s">
        <v>59</v>
      </c>
      <c r="L7128" s="5">
        <v>0</v>
      </c>
      <c r="M7128" s="5">
        <v>0</v>
      </c>
      <c r="N7128" s="5">
        <f t="shared" si="1221"/>
        <v>0</v>
      </c>
      <c r="O7128" s="5">
        <v>0</v>
      </c>
      <c r="P7128" s="5">
        <v>0</v>
      </c>
      <c r="Q7128" s="5">
        <f t="shared" si="1222"/>
        <v>0</v>
      </c>
      <c r="R7128" s="5">
        <v>0</v>
      </c>
      <c r="S7128" s="5">
        <v>0</v>
      </c>
      <c r="T7128" s="5">
        <f t="shared" si="1223"/>
        <v>0</v>
      </c>
      <c r="U7128" s="5">
        <v>0</v>
      </c>
      <c r="V7128" s="5">
        <v>0</v>
      </c>
      <c r="W7128" s="5">
        <v>0</v>
      </c>
      <c r="X7128" s="5">
        <v>0</v>
      </c>
      <c r="Y7128" s="5">
        <f t="shared" si="1226"/>
        <v>0</v>
      </c>
      <c r="Z7128" s="5">
        <v>0</v>
      </c>
      <c r="AA7128" s="5">
        <v>1</v>
      </c>
      <c r="AB7128" s="5">
        <f t="shared" si="1227"/>
        <v>1</v>
      </c>
      <c r="AC7128" s="5">
        <v>0</v>
      </c>
      <c r="AD7128" s="5">
        <v>0</v>
      </c>
      <c r="AE7128" s="5">
        <f t="shared" si="1228"/>
        <v>0</v>
      </c>
      <c r="AF7128" s="5">
        <v>0</v>
      </c>
      <c r="AG7128" s="6">
        <v>45041</v>
      </c>
      <c r="AH7128" s="5">
        <v>1</v>
      </c>
      <c r="AI7128" s="5">
        <v>0</v>
      </c>
      <c r="AJ7128" s="5">
        <v>0</v>
      </c>
      <c r="AK7128" s="5">
        <f t="shared" si="1229"/>
        <v>0</v>
      </c>
      <c r="AL7128" s="5">
        <v>0</v>
      </c>
      <c r="AM7128" s="5">
        <v>0</v>
      </c>
      <c r="AN7128" s="5">
        <f t="shared" si="1230"/>
        <v>0</v>
      </c>
      <c r="AO7128" s="5">
        <v>0</v>
      </c>
      <c r="AP7128" s="5">
        <v>0</v>
      </c>
      <c r="AQ7128" s="5">
        <f t="shared" si="1231"/>
        <v>0</v>
      </c>
      <c r="AR7128" s="5">
        <v>0</v>
      </c>
      <c r="AS7128" s="6"/>
      <c r="AT7128" s="5">
        <v>0</v>
      </c>
      <c r="AU7128" s="5">
        <v>0</v>
      </c>
      <c r="AV7128" t="str">
        <f t="shared" si="1224"/>
        <v>N</v>
      </c>
      <c r="AW7128" t="s">
        <v>60</v>
      </c>
      <c r="AX7128" t="s">
        <v>61</v>
      </c>
      <c r="AY7128" t="s">
        <v>2637</v>
      </c>
      <c r="AZ7128" t="s">
        <v>2637</v>
      </c>
      <c r="BA7128" t="str">
        <f t="shared" si="1225"/>
        <v>N</v>
      </c>
    </row>
    <row r="7129" spans="1:53">
      <c r="A7129" t="s">
        <v>53</v>
      </c>
      <c r="B7129" t="s">
        <v>54</v>
      </c>
      <c r="C7129" t="s">
        <v>89</v>
      </c>
      <c r="D7129">
        <v>2023</v>
      </c>
      <c r="F7129" t="s">
        <v>16375</v>
      </c>
      <c r="G7129" t="s">
        <v>16409</v>
      </c>
      <c r="I7129" t="s">
        <v>16410</v>
      </c>
      <c r="J7129" t="s">
        <v>58</v>
      </c>
      <c r="K7129" t="s">
        <v>59</v>
      </c>
      <c r="L7129" s="5">
        <v>0</v>
      </c>
      <c r="M7129" s="5">
        <v>0</v>
      </c>
      <c r="N7129" s="5">
        <f t="shared" si="1221"/>
        <v>0</v>
      </c>
      <c r="O7129" s="5">
        <v>0</v>
      </c>
      <c r="P7129" s="5">
        <v>0</v>
      </c>
      <c r="Q7129" s="5">
        <f t="shared" si="1222"/>
        <v>0</v>
      </c>
      <c r="R7129" s="5">
        <v>0</v>
      </c>
      <c r="S7129" s="5">
        <v>0</v>
      </c>
      <c r="T7129" s="5">
        <f t="shared" si="1223"/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f t="shared" si="1226"/>
        <v>0</v>
      </c>
      <c r="Z7129" s="5">
        <v>0</v>
      </c>
      <c r="AA7129" s="5">
        <v>1</v>
      </c>
      <c r="AB7129" s="5">
        <f t="shared" si="1227"/>
        <v>1</v>
      </c>
      <c r="AC7129" s="5">
        <v>0</v>
      </c>
      <c r="AD7129" s="5">
        <v>0</v>
      </c>
      <c r="AE7129" s="5">
        <f t="shared" si="1228"/>
        <v>0</v>
      </c>
      <c r="AF7129" s="5">
        <v>0</v>
      </c>
      <c r="AG7129" s="6">
        <v>45097</v>
      </c>
      <c r="AH7129" s="5">
        <v>1</v>
      </c>
      <c r="AI7129" s="5">
        <v>0</v>
      </c>
      <c r="AJ7129" s="5">
        <v>0</v>
      </c>
      <c r="AK7129" s="5">
        <f t="shared" si="1229"/>
        <v>0</v>
      </c>
      <c r="AL7129" s="5">
        <v>0</v>
      </c>
      <c r="AM7129" s="5">
        <v>0</v>
      </c>
      <c r="AN7129" s="5">
        <f t="shared" si="1230"/>
        <v>0</v>
      </c>
      <c r="AO7129" s="5">
        <v>0</v>
      </c>
      <c r="AP7129" s="5">
        <v>0</v>
      </c>
      <c r="AQ7129" s="5">
        <f t="shared" si="1231"/>
        <v>0</v>
      </c>
      <c r="AR7129" s="5">
        <v>0</v>
      </c>
      <c r="AS7129" s="6"/>
      <c r="AT7129" s="5">
        <v>0</v>
      </c>
      <c r="AU7129" s="5">
        <v>0</v>
      </c>
      <c r="AV7129" t="str">
        <f t="shared" si="1224"/>
        <v>N</v>
      </c>
      <c r="AW7129" t="s">
        <v>60</v>
      </c>
      <c r="AX7129" t="s">
        <v>61</v>
      </c>
      <c r="AY7129" t="s">
        <v>2637</v>
      </c>
      <c r="AZ7129" t="s">
        <v>2637</v>
      </c>
      <c r="BA7129" t="str">
        <f t="shared" si="1225"/>
        <v>N</v>
      </c>
    </row>
    <row r="7130" spans="1:53">
      <c r="A7130" t="s">
        <v>53</v>
      </c>
      <c r="B7130" t="s">
        <v>54</v>
      </c>
      <c r="C7130" t="s">
        <v>89</v>
      </c>
      <c r="D7130">
        <v>2023</v>
      </c>
      <c r="F7130" t="s">
        <v>16411</v>
      </c>
      <c r="G7130" t="s">
        <v>16412</v>
      </c>
      <c r="I7130" t="s">
        <v>16413</v>
      </c>
      <c r="J7130" t="s">
        <v>58</v>
      </c>
      <c r="K7130" t="s">
        <v>59</v>
      </c>
      <c r="L7130" s="5">
        <v>0</v>
      </c>
      <c r="M7130" s="5">
        <v>0</v>
      </c>
      <c r="N7130" s="5">
        <f t="shared" si="1221"/>
        <v>0</v>
      </c>
      <c r="O7130" s="5">
        <v>0</v>
      </c>
      <c r="P7130" s="5">
        <v>0</v>
      </c>
      <c r="Q7130" s="5">
        <f t="shared" si="1222"/>
        <v>0</v>
      </c>
      <c r="R7130" s="5">
        <v>0</v>
      </c>
      <c r="S7130" s="5">
        <v>0</v>
      </c>
      <c r="T7130" s="5">
        <f t="shared" si="1223"/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f t="shared" si="1226"/>
        <v>0</v>
      </c>
      <c r="Z7130" s="5">
        <v>0</v>
      </c>
      <c r="AA7130" s="5">
        <v>1</v>
      </c>
      <c r="AB7130" s="5">
        <f t="shared" si="1227"/>
        <v>1</v>
      </c>
      <c r="AC7130" s="5">
        <v>0</v>
      </c>
      <c r="AD7130" s="5">
        <v>0</v>
      </c>
      <c r="AE7130" s="5">
        <f t="shared" si="1228"/>
        <v>0</v>
      </c>
      <c r="AF7130" s="5">
        <v>0</v>
      </c>
      <c r="AG7130" s="6">
        <v>45212</v>
      </c>
      <c r="AH7130" s="5">
        <v>1</v>
      </c>
      <c r="AI7130" s="5">
        <v>0</v>
      </c>
      <c r="AJ7130" s="5">
        <v>0</v>
      </c>
      <c r="AK7130" s="5">
        <f t="shared" si="1229"/>
        <v>0</v>
      </c>
      <c r="AL7130" s="5">
        <v>0</v>
      </c>
      <c r="AM7130" s="5">
        <v>0</v>
      </c>
      <c r="AN7130" s="5">
        <f t="shared" si="1230"/>
        <v>0</v>
      </c>
      <c r="AO7130" s="5">
        <v>0</v>
      </c>
      <c r="AP7130" s="5">
        <v>0</v>
      </c>
      <c r="AQ7130" s="5">
        <f t="shared" si="1231"/>
        <v>0</v>
      </c>
      <c r="AR7130" s="5">
        <v>0</v>
      </c>
      <c r="AS7130" s="6"/>
      <c r="AT7130" s="5">
        <v>0</v>
      </c>
      <c r="AU7130" s="5">
        <v>0</v>
      </c>
      <c r="AV7130" t="str">
        <f t="shared" si="1224"/>
        <v>N</v>
      </c>
      <c r="AW7130" t="s">
        <v>60</v>
      </c>
      <c r="AX7130" t="s">
        <v>61</v>
      </c>
      <c r="AY7130" t="s">
        <v>2637</v>
      </c>
      <c r="AZ7130" t="s">
        <v>2637</v>
      </c>
      <c r="BA7130" t="str">
        <f t="shared" si="1225"/>
        <v>N</v>
      </c>
    </row>
    <row r="7131" spans="1:53">
      <c r="A7131" t="s">
        <v>53</v>
      </c>
      <c r="B7131" t="s">
        <v>54</v>
      </c>
      <c r="C7131" t="s">
        <v>89</v>
      </c>
      <c r="D7131">
        <v>2023</v>
      </c>
      <c r="F7131" t="s">
        <v>16414</v>
      </c>
      <c r="G7131" t="s">
        <v>16415</v>
      </c>
      <c r="I7131" t="s">
        <v>16416</v>
      </c>
      <c r="J7131" t="s">
        <v>58</v>
      </c>
      <c r="K7131" t="s">
        <v>59</v>
      </c>
      <c r="L7131" s="5">
        <v>0</v>
      </c>
      <c r="M7131" s="5">
        <v>0</v>
      </c>
      <c r="N7131" s="5">
        <f t="shared" si="1221"/>
        <v>0</v>
      </c>
      <c r="O7131" s="5">
        <v>0</v>
      </c>
      <c r="P7131" s="5">
        <v>0</v>
      </c>
      <c r="Q7131" s="5">
        <f t="shared" si="1222"/>
        <v>0</v>
      </c>
      <c r="R7131" s="5">
        <v>0</v>
      </c>
      <c r="S7131" s="5">
        <v>0</v>
      </c>
      <c r="T7131" s="5">
        <f t="shared" si="1223"/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f t="shared" si="1226"/>
        <v>0</v>
      </c>
      <c r="Z7131" s="5">
        <v>0</v>
      </c>
      <c r="AA7131" s="5">
        <v>1</v>
      </c>
      <c r="AB7131" s="5">
        <f t="shared" si="1227"/>
        <v>1</v>
      </c>
      <c r="AC7131" s="5">
        <v>0</v>
      </c>
      <c r="AD7131" s="5">
        <v>0</v>
      </c>
      <c r="AE7131" s="5">
        <f t="shared" si="1228"/>
        <v>0</v>
      </c>
      <c r="AF7131" s="5">
        <v>0</v>
      </c>
      <c r="AG7131" s="6">
        <v>45169</v>
      </c>
      <c r="AH7131" s="5">
        <v>1</v>
      </c>
      <c r="AI7131" s="5">
        <v>0</v>
      </c>
      <c r="AJ7131" s="5">
        <v>0</v>
      </c>
      <c r="AK7131" s="5">
        <f t="shared" si="1229"/>
        <v>0</v>
      </c>
      <c r="AL7131" s="5">
        <v>0</v>
      </c>
      <c r="AM7131" s="5">
        <v>0</v>
      </c>
      <c r="AN7131" s="5">
        <f t="shared" si="1230"/>
        <v>0</v>
      </c>
      <c r="AO7131" s="5">
        <v>0</v>
      </c>
      <c r="AP7131" s="5">
        <v>0</v>
      </c>
      <c r="AQ7131" s="5">
        <f t="shared" si="1231"/>
        <v>0</v>
      </c>
      <c r="AR7131" s="5">
        <v>0</v>
      </c>
      <c r="AS7131" s="6"/>
      <c r="AT7131" s="5">
        <v>0</v>
      </c>
      <c r="AU7131" s="5">
        <v>0</v>
      </c>
      <c r="AV7131" t="str">
        <f t="shared" si="1224"/>
        <v>N</v>
      </c>
      <c r="AW7131" t="s">
        <v>60</v>
      </c>
      <c r="AX7131" t="s">
        <v>61</v>
      </c>
      <c r="AY7131" t="s">
        <v>2637</v>
      </c>
      <c r="AZ7131" t="s">
        <v>2637</v>
      </c>
      <c r="BA7131" t="str">
        <f t="shared" si="1225"/>
        <v>N</v>
      </c>
    </row>
    <row r="7132" spans="1:53">
      <c r="A7132" t="s">
        <v>53</v>
      </c>
      <c r="B7132" t="s">
        <v>54</v>
      </c>
      <c r="C7132" t="s">
        <v>89</v>
      </c>
      <c r="D7132">
        <v>2023</v>
      </c>
      <c r="F7132" t="s">
        <v>16417</v>
      </c>
      <c r="G7132" t="s">
        <v>16418</v>
      </c>
      <c r="I7132" t="s">
        <v>16419</v>
      </c>
      <c r="J7132" t="s">
        <v>58</v>
      </c>
      <c r="K7132" t="s">
        <v>59</v>
      </c>
      <c r="L7132" s="5">
        <v>0</v>
      </c>
      <c r="M7132" s="5">
        <v>0</v>
      </c>
      <c r="N7132" s="5">
        <f t="shared" si="1221"/>
        <v>0</v>
      </c>
      <c r="O7132" s="5">
        <v>0</v>
      </c>
      <c r="P7132" s="5">
        <v>0</v>
      </c>
      <c r="Q7132" s="5">
        <f t="shared" si="1222"/>
        <v>0</v>
      </c>
      <c r="R7132" s="5">
        <v>0</v>
      </c>
      <c r="S7132" s="5">
        <v>0</v>
      </c>
      <c r="T7132" s="5">
        <f t="shared" si="1223"/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f t="shared" si="1226"/>
        <v>0</v>
      </c>
      <c r="Z7132" s="5">
        <v>0</v>
      </c>
      <c r="AA7132" s="5">
        <v>1</v>
      </c>
      <c r="AB7132" s="5">
        <f t="shared" si="1227"/>
        <v>1</v>
      </c>
      <c r="AC7132" s="5">
        <v>0</v>
      </c>
      <c r="AD7132" s="5">
        <v>0</v>
      </c>
      <c r="AE7132" s="5">
        <f t="shared" si="1228"/>
        <v>0</v>
      </c>
      <c r="AF7132" s="5">
        <v>0</v>
      </c>
      <c r="AG7132" s="6">
        <v>44931</v>
      </c>
      <c r="AH7132" s="5">
        <v>1</v>
      </c>
      <c r="AI7132" s="5">
        <v>0</v>
      </c>
      <c r="AJ7132" s="5">
        <v>0</v>
      </c>
      <c r="AK7132" s="5">
        <f t="shared" si="1229"/>
        <v>0</v>
      </c>
      <c r="AL7132" s="5">
        <v>0</v>
      </c>
      <c r="AM7132" s="5">
        <v>0</v>
      </c>
      <c r="AN7132" s="5">
        <f t="shared" si="1230"/>
        <v>0</v>
      </c>
      <c r="AO7132" s="5">
        <v>0</v>
      </c>
      <c r="AP7132" s="5">
        <v>0</v>
      </c>
      <c r="AQ7132" s="5">
        <f t="shared" si="1231"/>
        <v>0</v>
      </c>
      <c r="AR7132" s="5">
        <v>0</v>
      </c>
      <c r="AS7132" s="6"/>
      <c r="AT7132" s="5">
        <v>0</v>
      </c>
      <c r="AU7132" s="5">
        <v>0</v>
      </c>
      <c r="AV7132" t="str">
        <f t="shared" si="1224"/>
        <v>N</v>
      </c>
      <c r="AW7132" t="s">
        <v>60</v>
      </c>
      <c r="AX7132" t="s">
        <v>61</v>
      </c>
      <c r="AY7132" t="s">
        <v>2637</v>
      </c>
      <c r="AZ7132" t="s">
        <v>2637</v>
      </c>
      <c r="BA7132" t="str">
        <f t="shared" si="1225"/>
        <v>N</v>
      </c>
    </row>
    <row r="7133" spans="1:53">
      <c r="A7133" t="s">
        <v>53</v>
      </c>
      <c r="B7133" t="s">
        <v>54</v>
      </c>
      <c r="C7133" t="s">
        <v>89</v>
      </c>
      <c r="D7133">
        <v>2023</v>
      </c>
      <c r="F7133" t="s">
        <v>16420</v>
      </c>
      <c r="G7133" t="s">
        <v>16421</v>
      </c>
      <c r="I7133" t="s">
        <v>16422</v>
      </c>
      <c r="J7133" t="s">
        <v>58</v>
      </c>
      <c r="K7133" t="s">
        <v>59</v>
      </c>
      <c r="L7133" s="5">
        <v>0</v>
      </c>
      <c r="M7133" s="5">
        <v>0</v>
      </c>
      <c r="N7133" s="5">
        <f t="shared" si="1221"/>
        <v>0</v>
      </c>
      <c r="O7133" s="5">
        <v>0</v>
      </c>
      <c r="P7133" s="5">
        <v>0</v>
      </c>
      <c r="Q7133" s="5">
        <f t="shared" si="1222"/>
        <v>0</v>
      </c>
      <c r="R7133" s="5">
        <v>0</v>
      </c>
      <c r="S7133" s="5">
        <v>0</v>
      </c>
      <c r="T7133" s="5">
        <f t="shared" si="1223"/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f t="shared" si="1226"/>
        <v>0</v>
      </c>
      <c r="Z7133" s="5">
        <v>0</v>
      </c>
      <c r="AA7133" s="5">
        <v>1</v>
      </c>
      <c r="AB7133" s="5">
        <f t="shared" si="1227"/>
        <v>1</v>
      </c>
      <c r="AC7133" s="5">
        <v>0</v>
      </c>
      <c r="AD7133" s="5">
        <v>0</v>
      </c>
      <c r="AE7133" s="5">
        <f t="shared" si="1228"/>
        <v>0</v>
      </c>
      <c r="AF7133" s="5">
        <v>0</v>
      </c>
      <c r="AG7133" s="6">
        <v>44964</v>
      </c>
      <c r="AH7133" s="5">
        <v>1</v>
      </c>
      <c r="AI7133" s="5">
        <v>0</v>
      </c>
      <c r="AJ7133" s="5">
        <v>0</v>
      </c>
      <c r="AK7133" s="5">
        <f t="shared" si="1229"/>
        <v>0</v>
      </c>
      <c r="AL7133" s="5">
        <v>0</v>
      </c>
      <c r="AM7133" s="5">
        <v>0</v>
      </c>
      <c r="AN7133" s="5">
        <f t="shared" si="1230"/>
        <v>0</v>
      </c>
      <c r="AO7133" s="5">
        <v>0</v>
      </c>
      <c r="AP7133" s="5">
        <v>0</v>
      </c>
      <c r="AQ7133" s="5">
        <f t="shared" si="1231"/>
        <v>0</v>
      </c>
      <c r="AR7133" s="5">
        <v>0</v>
      </c>
      <c r="AS7133" s="6"/>
      <c r="AT7133" s="5">
        <v>0</v>
      </c>
      <c r="AU7133" s="5">
        <v>0</v>
      </c>
      <c r="AV7133" t="str">
        <f t="shared" si="1224"/>
        <v>N</v>
      </c>
      <c r="AW7133" t="s">
        <v>60</v>
      </c>
      <c r="AX7133" t="s">
        <v>61</v>
      </c>
      <c r="AY7133" t="s">
        <v>2637</v>
      </c>
      <c r="AZ7133" t="s">
        <v>2637</v>
      </c>
      <c r="BA7133" t="str">
        <f t="shared" si="1225"/>
        <v>N</v>
      </c>
    </row>
    <row r="7134" spans="1:53">
      <c r="A7134" t="s">
        <v>53</v>
      </c>
      <c r="B7134" t="s">
        <v>54</v>
      </c>
      <c r="C7134" t="s">
        <v>89</v>
      </c>
      <c r="D7134">
        <v>2023</v>
      </c>
      <c r="F7134" t="s">
        <v>16423</v>
      </c>
      <c r="G7134" t="s">
        <v>16424</v>
      </c>
      <c r="I7134" t="s">
        <v>16425</v>
      </c>
      <c r="J7134" t="s">
        <v>58</v>
      </c>
      <c r="K7134" t="s">
        <v>59</v>
      </c>
      <c r="L7134" s="5">
        <v>0</v>
      </c>
      <c r="M7134" s="5">
        <v>0</v>
      </c>
      <c r="N7134" s="5">
        <f t="shared" si="1221"/>
        <v>0</v>
      </c>
      <c r="O7134" s="5">
        <v>0</v>
      </c>
      <c r="P7134" s="5">
        <v>0</v>
      </c>
      <c r="Q7134" s="5">
        <f t="shared" si="1222"/>
        <v>0</v>
      </c>
      <c r="R7134" s="5">
        <v>0</v>
      </c>
      <c r="S7134" s="5">
        <v>0</v>
      </c>
      <c r="T7134" s="5">
        <f t="shared" si="1223"/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f t="shared" si="1226"/>
        <v>0</v>
      </c>
      <c r="Z7134" s="5">
        <v>0</v>
      </c>
      <c r="AA7134" s="5">
        <v>1</v>
      </c>
      <c r="AB7134" s="5">
        <f t="shared" si="1227"/>
        <v>1</v>
      </c>
      <c r="AC7134" s="5">
        <v>0</v>
      </c>
      <c r="AD7134" s="5">
        <v>0</v>
      </c>
      <c r="AE7134" s="5">
        <f t="shared" si="1228"/>
        <v>0</v>
      </c>
      <c r="AF7134" s="5">
        <v>0</v>
      </c>
      <c r="AG7134" s="6">
        <v>45132</v>
      </c>
      <c r="AH7134" s="5">
        <v>1</v>
      </c>
      <c r="AI7134" s="5">
        <v>0</v>
      </c>
      <c r="AJ7134" s="5">
        <v>0</v>
      </c>
      <c r="AK7134" s="5">
        <f t="shared" si="1229"/>
        <v>0</v>
      </c>
      <c r="AL7134" s="5">
        <v>0</v>
      </c>
      <c r="AM7134" s="5">
        <v>0</v>
      </c>
      <c r="AN7134" s="5">
        <f t="shared" si="1230"/>
        <v>0</v>
      </c>
      <c r="AO7134" s="5">
        <v>0</v>
      </c>
      <c r="AP7134" s="5">
        <v>0</v>
      </c>
      <c r="AQ7134" s="5">
        <f t="shared" si="1231"/>
        <v>0</v>
      </c>
      <c r="AR7134" s="5">
        <v>0</v>
      </c>
      <c r="AS7134" s="6"/>
      <c r="AT7134" s="5">
        <v>0</v>
      </c>
      <c r="AU7134" s="5">
        <v>0</v>
      </c>
      <c r="AV7134" t="str">
        <f t="shared" si="1224"/>
        <v>N</v>
      </c>
      <c r="AW7134" t="s">
        <v>60</v>
      </c>
      <c r="AX7134" t="s">
        <v>61</v>
      </c>
      <c r="AY7134" t="s">
        <v>2637</v>
      </c>
      <c r="AZ7134" t="s">
        <v>2637</v>
      </c>
      <c r="BA7134" t="str">
        <f t="shared" si="1225"/>
        <v>N</v>
      </c>
    </row>
    <row r="7135" spans="1:53">
      <c r="A7135" t="s">
        <v>53</v>
      </c>
      <c r="B7135" t="s">
        <v>54</v>
      </c>
      <c r="C7135" t="s">
        <v>89</v>
      </c>
      <c r="D7135">
        <v>2023</v>
      </c>
      <c r="F7135" t="s">
        <v>16426</v>
      </c>
      <c r="G7135" t="s">
        <v>16427</v>
      </c>
      <c r="I7135" t="s">
        <v>16428</v>
      </c>
      <c r="J7135" t="s">
        <v>58</v>
      </c>
      <c r="K7135" t="s">
        <v>59</v>
      </c>
      <c r="L7135" s="5">
        <v>0</v>
      </c>
      <c r="M7135" s="5">
        <v>0</v>
      </c>
      <c r="N7135" s="5">
        <f t="shared" si="1221"/>
        <v>0</v>
      </c>
      <c r="O7135" s="5">
        <v>0</v>
      </c>
      <c r="P7135" s="5">
        <v>0</v>
      </c>
      <c r="Q7135" s="5">
        <f t="shared" si="1222"/>
        <v>0</v>
      </c>
      <c r="R7135" s="5">
        <v>0</v>
      </c>
      <c r="S7135" s="5">
        <v>0</v>
      </c>
      <c r="T7135" s="5">
        <f t="shared" si="1223"/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f t="shared" si="1226"/>
        <v>0</v>
      </c>
      <c r="Z7135" s="5">
        <v>0</v>
      </c>
      <c r="AA7135" s="5">
        <v>1</v>
      </c>
      <c r="AB7135" s="5">
        <f t="shared" si="1227"/>
        <v>1</v>
      </c>
      <c r="AC7135" s="5">
        <v>0</v>
      </c>
      <c r="AD7135" s="5">
        <v>0</v>
      </c>
      <c r="AE7135" s="5">
        <f t="shared" si="1228"/>
        <v>0</v>
      </c>
      <c r="AF7135" s="5">
        <v>0</v>
      </c>
      <c r="AG7135" s="6">
        <v>45029</v>
      </c>
      <c r="AH7135" s="5">
        <v>1</v>
      </c>
      <c r="AI7135" s="5">
        <v>0</v>
      </c>
      <c r="AJ7135" s="5">
        <v>0</v>
      </c>
      <c r="AK7135" s="5">
        <f t="shared" si="1229"/>
        <v>0</v>
      </c>
      <c r="AL7135" s="5">
        <v>0</v>
      </c>
      <c r="AM7135" s="5">
        <v>0</v>
      </c>
      <c r="AN7135" s="5">
        <f t="shared" si="1230"/>
        <v>0</v>
      </c>
      <c r="AO7135" s="5">
        <v>0</v>
      </c>
      <c r="AP7135" s="5">
        <v>0</v>
      </c>
      <c r="AQ7135" s="5">
        <f t="shared" si="1231"/>
        <v>0</v>
      </c>
      <c r="AR7135" s="5">
        <v>0</v>
      </c>
      <c r="AS7135" s="6"/>
      <c r="AT7135" s="5">
        <v>0</v>
      </c>
      <c r="AU7135" s="5">
        <v>0</v>
      </c>
      <c r="AV7135" t="str">
        <f t="shared" si="1224"/>
        <v>N</v>
      </c>
      <c r="AW7135" t="s">
        <v>60</v>
      </c>
      <c r="AX7135" t="s">
        <v>61</v>
      </c>
      <c r="AY7135" t="s">
        <v>2637</v>
      </c>
      <c r="AZ7135" t="s">
        <v>2637</v>
      </c>
      <c r="BA7135" t="str">
        <f t="shared" si="1225"/>
        <v>N</v>
      </c>
    </row>
    <row r="7136" spans="1:53">
      <c r="A7136" t="s">
        <v>53</v>
      </c>
      <c r="B7136" t="s">
        <v>54</v>
      </c>
      <c r="C7136" t="s">
        <v>89</v>
      </c>
      <c r="D7136">
        <v>2023</v>
      </c>
      <c r="F7136" t="s">
        <v>16429</v>
      </c>
      <c r="G7136" t="s">
        <v>16430</v>
      </c>
      <c r="I7136" t="s">
        <v>16431</v>
      </c>
      <c r="J7136" t="s">
        <v>58</v>
      </c>
      <c r="K7136" t="s">
        <v>59</v>
      </c>
      <c r="L7136" s="5">
        <v>0</v>
      </c>
      <c r="M7136" s="5">
        <v>0</v>
      </c>
      <c r="N7136" s="5">
        <f t="shared" si="1221"/>
        <v>0</v>
      </c>
      <c r="O7136" s="5">
        <v>0</v>
      </c>
      <c r="P7136" s="5">
        <v>0</v>
      </c>
      <c r="Q7136" s="5">
        <f t="shared" si="1222"/>
        <v>0</v>
      </c>
      <c r="R7136" s="5">
        <v>0</v>
      </c>
      <c r="S7136" s="5">
        <v>0</v>
      </c>
      <c r="T7136" s="5">
        <f t="shared" si="1223"/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f t="shared" si="1226"/>
        <v>0</v>
      </c>
      <c r="Z7136" s="5">
        <v>0</v>
      </c>
      <c r="AA7136" s="5">
        <v>1</v>
      </c>
      <c r="AB7136" s="5">
        <f t="shared" si="1227"/>
        <v>1</v>
      </c>
      <c r="AC7136" s="5">
        <v>0</v>
      </c>
      <c r="AD7136" s="5">
        <v>0</v>
      </c>
      <c r="AE7136" s="5">
        <f t="shared" si="1228"/>
        <v>0</v>
      </c>
      <c r="AF7136" s="5">
        <v>0</v>
      </c>
      <c r="AG7136" s="6">
        <v>45026</v>
      </c>
      <c r="AH7136" s="5">
        <v>1</v>
      </c>
      <c r="AI7136" s="5">
        <v>0</v>
      </c>
      <c r="AJ7136" s="5">
        <v>0</v>
      </c>
      <c r="AK7136" s="5">
        <f t="shared" si="1229"/>
        <v>0</v>
      </c>
      <c r="AL7136" s="5">
        <v>0</v>
      </c>
      <c r="AM7136" s="5">
        <v>0</v>
      </c>
      <c r="AN7136" s="5">
        <f t="shared" si="1230"/>
        <v>0</v>
      </c>
      <c r="AO7136" s="5">
        <v>0</v>
      </c>
      <c r="AP7136" s="5">
        <v>0</v>
      </c>
      <c r="AQ7136" s="5">
        <f t="shared" si="1231"/>
        <v>0</v>
      </c>
      <c r="AR7136" s="5">
        <v>0</v>
      </c>
      <c r="AS7136" s="6"/>
      <c r="AT7136" s="5">
        <v>0</v>
      </c>
      <c r="AU7136" s="5">
        <v>0</v>
      </c>
      <c r="AV7136" t="str">
        <f t="shared" si="1224"/>
        <v>N</v>
      </c>
      <c r="AW7136" t="s">
        <v>60</v>
      </c>
      <c r="AX7136" t="s">
        <v>61</v>
      </c>
      <c r="AY7136" t="s">
        <v>2637</v>
      </c>
      <c r="AZ7136" t="s">
        <v>2637</v>
      </c>
      <c r="BA7136" t="str">
        <f t="shared" si="1225"/>
        <v>N</v>
      </c>
    </row>
    <row r="7137" spans="1:53">
      <c r="A7137" t="s">
        <v>53</v>
      </c>
      <c r="B7137" t="s">
        <v>54</v>
      </c>
      <c r="C7137" t="s">
        <v>89</v>
      </c>
      <c r="D7137">
        <v>2023</v>
      </c>
      <c r="F7137" t="s">
        <v>16420</v>
      </c>
      <c r="G7137" t="s">
        <v>16432</v>
      </c>
      <c r="I7137" t="s">
        <v>16433</v>
      </c>
      <c r="J7137" t="s">
        <v>58</v>
      </c>
      <c r="K7137" t="s">
        <v>59</v>
      </c>
      <c r="L7137" s="5">
        <v>0</v>
      </c>
      <c r="M7137" s="5">
        <v>0</v>
      </c>
      <c r="N7137" s="5">
        <f t="shared" si="1221"/>
        <v>0</v>
      </c>
      <c r="O7137" s="5">
        <v>0</v>
      </c>
      <c r="P7137" s="5">
        <v>0</v>
      </c>
      <c r="Q7137" s="5">
        <f t="shared" si="1222"/>
        <v>0</v>
      </c>
      <c r="R7137" s="5">
        <v>0</v>
      </c>
      <c r="S7137" s="5">
        <v>0</v>
      </c>
      <c r="T7137" s="5">
        <f t="shared" si="1223"/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f t="shared" si="1226"/>
        <v>0</v>
      </c>
      <c r="Z7137" s="5">
        <v>0</v>
      </c>
      <c r="AA7137" s="5">
        <v>1</v>
      </c>
      <c r="AB7137" s="5">
        <f t="shared" si="1227"/>
        <v>1</v>
      </c>
      <c r="AC7137" s="5">
        <v>0</v>
      </c>
      <c r="AD7137" s="5">
        <v>0</v>
      </c>
      <c r="AE7137" s="5">
        <f t="shared" si="1228"/>
        <v>0</v>
      </c>
      <c r="AF7137" s="5">
        <v>0</v>
      </c>
      <c r="AG7137" s="6">
        <v>44964</v>
      </c>
      <c r="AH7137" s="5">
        <v>1</v>
      </c>
      <c r="AI7137" s="5">
        <v>0</v>
      </c>
      <c r="AJ7137" s="5">
        <v>0</v>
      </c>
      <c r="AK7137" s="5">
        <f t="shared" si="1229"/>
        <v>0</v>
      </c>
      <c r="AL7137" s="5">
        <v>0</v>
      </c>
      <c r="AM7137" s="5">
        <v>0</v>
      </c>
      <c r="AN7137" s="5">
        <f t="shared" si="1230"/>
        <v>0</v>
      </c>
      <c r="AO7137" s="5">
        <v>0</v>
      </c>
      <c r="AP7137" s="5">
        <v>0</v>
      </c>
      <c r="AQ7137" s="5">
        <f t="shared" si="1231"/>
        <v>0</v>
      </c>
      <c r="AR7137" s="5">
        <v>0</v>
      </c>
      <c r="AS7137" s="6"/>
      <c r="AT7137" s="5">
        <v>0</v>
      </c>
      <c r="AU7137" s="5">
        <v>0</v>
      </c>
      <c r="AV7137" t="str">
        <f t="shared" si="1224"/>
        <v>N</v>
      </c>
      <c r="AW7137" t="s">
        <v>60</v>
      </c>
      <c r="AX7137" t="s">
        <v>61</v>
      </c>
      <c r="AY7137" t="s">
        <v>2637</v>
      </c>
      <c r="AZ7137" t="s">
        <v>2637</v>
      </c>
      <c r="BA7137" t="str">
        <f t="shared" si="1225"/>
        <v>N</v>
      </c>
    </row>
    <row r="7138" spans="1:53">
      <c r="A7138" t="s">
        <v>53</v>
      </c>
      <c r="B7138" t="s">
        <v>54</v>
      </c>
      <c r="C7138" t="s">
        <v>89</v>
      </c>
      <c r="D7138">
        <v>2023</v>
      </c>
      <c r="F7138" t="s">
        <v>16434</v>
      </c>
      <c r="G7138" t="s">
        <v>16435</v>
      </c>
      <c r="I7138" t="s">
        <v>16436</v>
      </c>
      <c r="J7138" t="s">
        <v>58</v>
      </c>
      <c r="K7138" t="s">
        <v>59</v>
      </c>
      <c r="L7138" s="5">
        <v>0</v>
      </c>
      <c r="M7138" s="5">
        <v>0</v>
      </c>
      <c r="N7138" s="5">
        <f t="shared" si="1221"/>
        <v>0</v>
      </c>
      <c r="O7138" s="5">
        <v>0</v>
      </c>
      <c r="P7138" s="5">
        <v>0</v>
      </c>
      <c r="Q7138" s="5">
        <f t="shared" si="1222"/>
        <v>0</v>
      </c>
      <c r="R7138" s="5">
        <v>0</v>
      </c>
      <c r="S7138" s="5">
        <v>0</v>
      </c>
      <c r="T7138" s="5">
        <f t="shared" si="1223"/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f t="shared" si="1226"/>
        <v>0</v>
      </c>
      <c r="Z7138" s="5">
        <v>0</v>
      </c>
      <c r="AA7138" s="5">
        <v>1</v>
      </c>
      <c r="AB7138" s="5">
        <f t="shared" si="1227"/>
        <v>1</v>
      </c>
      <c r="AC7138" s="5">
        <v>0</v>
      </c>
      <c r="AD7138" s="5">
        <v>0</v>
      </c>
      <c r="AE7138" s="5">
        <f t="shared" si="1228"/>
        <v>0</v>
      </c>
      <c r="AF7138" s="5">
        <v>0</v>
      </c>
      <c r="AG7138" s="6">
        <v>44973</v>
      </c>
      <c r="AH7138" s="5">
        <v>1</v>
      </c>
      <c r="AI7138" s="5">
        <v>0</v>
      </c>
      <c r="AJ7138" s="5">
        <v>0</v>
      </c>
      <c r="AK7138" s="5">
        <f t="shared" si="1229"/>
        <v>0</v>
      </c>
      <c r="AL7138" s="5">
        <v>0</v>
      </c>
      <c r="AM7138" s="5">
        <v>0</v>
      </c>
      <c r="AN7138" s="5">
        <f t="shared" si="1230"/>
        <v>0</v>
      </c>
      <c r="AO7138" s="5">
        <v>0</v>
      </c>
      <c r="AP7138" s="5">
        <v>0</v>
      </c>
      <c r="AQ7138" s="5">
        <f t="shared" si="1231"/>
        <v>0</v>
      </c>
      <c r="AR7138" s="5">
        <v>0</v>
      </c>
      <c r="AS7138" s="6"/>
      <c r="AT7138" s="5">
        <v>0</v>
      </c>
      <c r="AU7138" s="5">
        <v>0</v>
      </c>
      <c r="AV7138" t="str">
        <f t="shared" si="1224"/>
        <v>N</v>
      </c>
      <c r="AW7138" t="s">
        <v>60</v>
      </c>
      <c r="AX7138" t="s">
        <v>61</v>
      </c>
      <c r="AY7138" t="s">
        <v>2637</v>
      </c>
      <c r="AZ7138" t="s">
        <v>2637</v>
      </c>
      <c r="BA7138" t="str">
        <f t="shared" si="1225"/>
        <v>N</v>
      </c>
    </row>
    <row r="7139" spans="1:53">
      <c r="A7139" t="s">
        <v>53</v>
      </c>
      <c r="B7139" t="s">
        <v>54</v>
      </c>
      <c r="C7139" t="s">
        <v>89</v>
      </c>
      <c r="D7139">
        <v>2023</v>
      </c>
      <c r="F7139" t="s">
        <v>16437</v>
      </c>
      <c r="G7139" t="s">
        <v>16438</v>
      </c>
      <c r="I7139" t="s">
        <v>16439</v>
      </c>
      <c r="J7139" t="s">
        <v>58</v>
      </c>
      <c r="K7139" t="s">
        <v>59</v>
      </c>
      <c r="L7139" s="5">
        <v>0</v>
      </c>
      <c r="M7139" s="5">
        <v>0</v>
      </c>
      <c r="N7139" s="5">
        <f t="shared" si="1221"/>
        <v>0</v>
      </c>
      <c r="O7139" s="5">
        <v>0</v>
      </c>
      <c r="P7139" s="5">
        <v>0</v>
      </c>
      <c r="Q7139" s="5">
        <f t="shared" si="1222"/>
        <v>0</v>
      </c>
      <c r="R7139" s="5">
        <v>0</v>
      </c>
      <c r="S7139" s="5">
        <v>0</v>
      </c>
      <c r="T7139" s="5">
        <f t="shared" si="1223"/>
        <v>0</v>
      </c>
      <c r="U7139" s="5">
        <v>0</v>
      </c>
      <c r="V7139" s="5">
        <v>0</v>
      </c>
      <c r="W7139" s="5">
        <v>0</v>
      </c>
      <c r="X7139" s="5">
        <v>0</v>
      </c>
      <c r="Y7139" s="5">
        <f t="shared" si="1226"/>
        <v>0</v>
      </c>
      <c r="Z7139" s="5">
        <v>0</v>
      </c>
      <c r="AA7139" s="5">
        <v>1</v>
      </c>
      <c r="AB7139" s="5">
        <f t="shared" si="1227"/>
        <v>1</v>
      </c>
      <c r="AC7139" s="5">
        <v>0</v>
      </c>
      <c r="AD7139" s="5">
        <v>0</v>
      </c>
      <c r="AE7139" s="5">
        <f t="shared" si="1228"/>
        <v>0</v>
      </c>
      <c r="AF7139" s="5">
        <v>0</v>
      </c>
      <c r="AG7139" s="6">
        <v>44956</v>
      </c>
      <c r="AH7139" s="5">
        <v>1</v>
      </c>
      <c r="AI7139" s="5">
        <v>0</v>
      </c>
      <c r="AJ7139" s="5">
        <v>0</v>
      </c>
      <c r="AK7139" s="5">
        <f t="shared" si="1229"/>
        <v>0</v>
      </c>
      <c r="AL7139" s="5">
        <v>0</v>
      </c>
      <c r="AM7139" s="5">
        <v>0</v>
      </c>
      <c r="AN7139" s="5">
        <f t="shared" si="1230"/>
        <v>0</v>
      </c>
      <c r="AO7139" s="5">
        <v>0</v>
      </c>
      <c r="AP7139" s="5">
        <v>0</v>
      </c>
      <c r="AQ7139" s="5">
        <f t="shared" si="1231"/>
        <v>0</v>
      </c>
      <c r="AR7139" s="5">
        <v>0</v>
      </c>
      <c r="AS7139" s="6"/>
      <c r="AT7139" s="5">
        <v>0</v>
      </c>
      <c r="AU7139" s="5">
        <v>0</v>
      </c>
      <c r="AV7139" t="str">
        <f t="shared" si="1224"/>
        <v>N</v>
      </c>
      <c r="AW7139" t="s">
        <v>60</v>
      </c>
      <c r="AX7139" t="s">
        <v>61</v>
      </c>
      <c r="AY7139" t="s">
        <v>2637</v>
      </c>
      <c r="AZ7139" t="s">
        <v>2637</v>
      </c>
      <c r="BA7139" t="str">
        <f t="shared" si="1225"/>
        <v>N</v>
      </c>
    </row>
    <row r="7140" spans="1:53">
      <c r="A7140" t="s">
        <v>53</v>
      </c>
      <c r="B7140" t="s">
        <v>54</v>
      </c>
      <c r="C7140" t="s">
        <v>89</v>
      </c>
      <c r="D7140">
        <v>2023</v>
      </c>
      <c r="F7140" t="s">
        <v>16440</v>
      </c>
      <c r="G7140" t="s">
        <v>16441</v>
      </c>
      <c r="I7140" t="s">
        <v>16442</v>
      </c>
      <c r="J7140" t="s">
        <v>58</v>
      </c>
      <c r="K7140" t="s">
        <v>59</v>
      </c>
      <c r="L7140" s="5">
        <v>0</v>
      </c>
      <c r="M7140" s="5">
        <v>0</v>
      </c>
      <c r="N7140" s="5">
        <f t="shared" si="1221"/>
        <v>0</v>
      </c>
      <c r="O7140" s="5">
        <v>0</v>
      </c>
      <c r="P7140" s="5">
        <v>0</v>
      </c>
      <c r="Q7140" s="5">
        <f t="shared" si="1222"/>
        <v>0</v>
      </c>
      <c r="R7140" s="5">
        <v>0</v>
      </c>
      <c r="S7140" s="5">
        <v>0</v>
      </c>
      <c r="T7140" s="5">
        <f t="shared" si="1223"/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f t="shared" si="1226"/>
        <v>0</v>
      </c>
      <c r="Z7140" s="5">
        <v>0</v>
      </c>
      <c r="AA7140" s="5">
        <v>1</v>
      </c>
      <c r="AB7140" s="5">
        <f t="shared" si="1227"/>
        <v>1</v>
      </c>
      <c r="AC7140" s="5">
        <v>0</v>
      </c>
      <c r="AD7140" s="5">
        <v>0</v>
      </c>
      <c r="AE7140" s="5">
        <f t="shared" si="1228"/>
        <v>0</v>
      </c>
      <c r="AF7140" s="5">
        <v>0</v>
      </c>
      <c r="AG7140" s="6">
        <v>45278</v>
      </c>
      <c r="AH7140" s="5">
        <v>1</v>
      </c>
      <c r="AI7140" s="5">
        <v>0</v>
      </c>
      <c r="AJ7140" s="5">
        <v>0</v>
      </c>
      <c r="AK7140" s="5">
        <f t="shared" si="1229"/>
        <v>0</v>
      </c>
      <c r="AL7140" s="5">
        <v>0</v>
      </c>
      <c r="AM7140" s="5">
        <v>0</v>
      </c>
      <c r="AN7140" s="5">
        <f t="shared" si="1230"/>
        <v>0</v>
      </c>
      <c r="AO7140" s="5">
        <v>0</v>
      </c>
      <c r="AP7140" s="5">
        <v>0</v>
      </c>
      <c r="AQ7140" s="5">
        <f t="shared" si="1231"/>
        <v>0</v>
      </c>
      <c r="AR7140" s="5">
        <v>0</v>
      </c>
      <c r="AS7140" s="6"/>
      <c r="AT7140" s="5">
        <v>0</v>
      </c>
      <c r="AU7140" s="5">
        <v>0</v>
      </c>
      <c r="AV7140" t="str">
        <f t="shared" si="1224"/>
        <v>N</v>
      </c>
      <c r="AW7140" t="s">
        <v>60</v>
      </c>
      <c r="AX7140" t="s">
        <v>61</v>
      </c>
      <c r="AY7140" t="s">
        <v>2637</v>
      </c>
      <c r="AZ7140" t="s">
        <v>2637</v>
      </c>
      <c r="BA7140" t="str">
        <f t="shared" si="1225"/>
        <v>N</v>
      </c>
    </row>
    <row r="7141" spans="1:53">
      <c r="A7141" t="s">
        <v>53</v>
      </c>
      <c r="B7141" t="s">
        <v>54</v>
      </c>
      <c r="C7141" t="s">
        <v>89</v>
      </c>
      <c r="D7141">
        <v>2023</v>
      </c>
      <c r="F7141" t="s">
        <v>16354</v>
      </c>
      <c r="G7141" t="s">
        <v>16443</v>
      </c>
      <c r="I7141" t="s">
        <v>16444</v>
      </c>
      <c r="J7141" t="s">
        <v>58</v>
      </c>
      <c r="K7141" t="s">
        <v>59</v>
      </c>
      <c r="L7141" s="5">
        <v>0</v>
      </c>
      <c r="M7141" s="5">
        <v>0</v>
      </c>
      <c r="N7141" s="5">
        <f t="shared" si="1221"/>
        <v>0</v>
      </c>
      <c r="O7141" s="5">
        <v>0</v>
      </c>
      <c r="P7141" s="5">
        <v>0</v>
      </c>
      <c r="Q7141" s="5">
        <f t="shared" si="1222"/>
        <v>0</v>
      </c>
      <c r="R7141" s="5">
        <v>0</v>
      </c>
      <c r="S7141" s="5">
        <v>0</v>
      </c>
      <c r="T7141" s="5">
        <f t="shared" si="1223"/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f t="shared" si="1226"/>
        <v>0</v>
      </c>
      <c r="Z7141" s="5">
        <v>0</v>
      </c>
      <c r="AA7141" s="5">
        <v>1</v>
      </c>
      <c r="AB7141" s="5">
        <f t="shared" si="1227"/>
        <v>1</v>
      </c>
      <c r="AC7141" s="5">
        <v>0</v>
      </c>
      <c r="AD7141" s="5">
        <v>0</v>
      </c>
      <c r="AE7141" s="5">
        <f t="shared" si="1228"/>
        <v>0</v>
      </c>
      <c r="AF7141" s="5">
        <v>0</v>
      </c>
      <c r="AG7141" s="6">
        <v>45216</v>
      </c>
      <c r="AH7141" s="5">
        <v>1</v>
      </c>
      <c r="AI7141" s="5">
        <v>0</v>
      </c>
      <c r="AJ7141" s="5">
        <v>0</v>
      </c>
      <c r="AK7141" s="5">
        <f t="shared" si="1229"/>
        <v>0</v>
      </c>
      <c r="AL7141" s="5">
        <v>0</v>
      </c>
      <c r="AM7141" s="5">
        <v>0</v>
      </c>
      <c r="AN7141" s="5">
        <f t="shared" si="1230"/>
        <v>0</v>
      </c>
      <c r="AO7141" s="5">
        <v>0</v>
      </c>
      <c r="AP7141" s="5">
        <v>0</v>
      </c>
      <c r="AQ7141" s="5">
        <f t="shared" si="1231"/>
        <v>0</v>
      </c>
      <c r="AR7141" s="5">
        <v>0</v>
      </c>
      <c r="AS7141" s="6"/>
      <c r="AT7141" s="5">
        <v>0</v>
      </c>
      <c r="AU7141" s="5">
        <v>0</v>
      </c>
      <c r="AV7141" t="str">
        <f t="shared" si="1224"/>
        <v>N</v>
      </c>
      <c r="AW7141" t="s">
        <v>60</v>
      </c>
      <c r="AX7141" t="s">
        <v>61</v>
      </c>
      <c r="AY7141" t="s">
        <v>2637</v>
      </c>
      <c r="AZ7141" t="s">
        <v>2637</v>
      </c>
      <c r="BA7141" t="str">
        <f t="shared" si="1225"/>
        <v>N</v>
      </c>
    </row>
    <row r="7142" spans="1:53">
      <c r="A7142" t="s">
        <v>53</v>
      </c>
      <c r="B7142" t="s">
        <v>54</v>
      </c>
      <c r="C7142" t="s">
        <v>89</v>
      </c>
      <c r="D7142">
        <v>2023</v>
      </c>
      <c r="F7142" t="s">
        <v>16445</v>
      </c>
      <c r="G7142" t="s">
        <v>16446</v>
      </c>
      <c r="I7142" t="s">
        <v>16447</v>
      </c>
      <c r="J7142" t="s">
        <v>58</v>
      </c>
      <c r="K7142" t="s">
        <v>59</v>
      </c>
      <c r="L7142" s="5">
        <v>0</v>
      </c>
      <c r="M7142" s="5">
        <v>0</v>
      </c>
      <c r="N7142" s="5">
        <f t="shared" si="1221"/>
        <v>0</v>
      </c>
      <c r="O7142" s="5">
        <v>0</v>
      </c>
      <c r="P7142" s="5">
        <v>0</v>
      </c>
      <c r="Q7142" s="5">
        <f t="shared" si="1222"/>
        <v>0</v>
      </c>
      <c r="R7142" s="5">
        <v>0</v>
      </c>
      <c r="S7142" s="5">
        <v>0</v>
      </c>
      <c r="T7142" s="5">
        <f t="shared" si="1223"/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f t="shared" si="1226"/>
        <v>0</v>
      </c>
      <c r="Z7142" s="5">
        <v>0</v>
      </c>
      <c r="AA7142" s="5">
        <v>1</v>
      </c>
      <c r="AB7142" s="5">
        <f t="shared" si="1227"/>
        <v>1</v>
      </c>
      <c r="AC7142" s="5">
        <v>0</v>
      </c>
      <c r="AD7142" s="5">
        <v>0</v>
      </c>
      <c r="AE7142" s="5">
        <f t="shared" si="1228"/>
        <v>0</v>
      </c>
      <c r="AF7142" s="5">
        <v>0</v>
      </c>
      <c r="AG7142" s="6">
        <v>45051</v>
      </c>
      <c r="AH7142" s="5">
        <v>1</v>
      </c>
      <c r="AI7142" s="5">
        <v>0</v>
      </c>
      <c r="AJ7142" s="5">
        <v>0</v>
      </c>
      <c r="AK7142" s="5">
        <f t="shared" si="1229"/>
        <v>0</v>
      </c>
      <c r="AL7142" s="5">
        <v>0</v>
      </c>
      <c r="AM7142" s="5">
        <v>0</v>
      </c>
      <c r="AN7142" s="5">
        <f t="shared" si="1230"/>
        <v>0</v>
      </c>
      <c r="AO7142" s="5">
        <v>0</v>
      </c>
      <c r="AP7142" s="5">
        <v>0</v>
      </c>
      <c r="AQ7142" s="5">
        <f t="shared" si="1231"/>
        <v>0</v>
      </c>
      <c r="AR7142" s="5">
        <v>0</v>
      </c>
      <c r="AS7142" s="6"/>
      <c r="AT7142" s="5">
        <v>0</v>
      </c>
      <c r="AU7142" s="5">
        <v>0</v>
      </c>
      <c r="AV7142" t="str">
        <f t="shared" si="1224"/>
        <v>N</v>
      </c>
      <c r="AW7142" t="s">
        <v>60</v>
      </c>
      <c r="AX7142" t="s">
        <v>61</v>
      </c>
      <c r="AY7142" t="s">
        <v>2637</v>
      </c>
      <c r="AZ7142" t="s">
        <v>2637</v>
      </c>
      <c r="BA7142" t="str">
        <f t="shared" si="1225"/>
        <v>N</v>
      </c>
    </row>
    <row r="7143" spans="1:53">
      <c r="A7143" t="s">
        <v>53</v>
      </c>
      <c r="B7143" t="s">
        <v>54</v>
      </c>
      <c r="C7143" t="s">
        <v>89</v>
      </c>
      <c r="D7143">
        <v>2023</v>
      </c>
      <c r="F7143" t="s">
        <v>16448</v>
      </c>
      <c r="G7143" t="s">
        <v>16449</v>
      </c>
      <c r="I7143" t="s">
        <v>16450</v>
      </c>
      <c r="J7143" t="s">
        <v>58</v>
      </c>
      <c r="K7143" t="s">
        <v>59</v>
      </c>
      <c r="L7143" s="5">
        <v>0</v>
      </c>
      <c r="M7143" s="5">
        <v>0</v>
      </c>
      <c r="N7143" s="5">
        <f t="shared" si="1221"/>
        <v>0</v>
      </c>
      <c r="O7143" s="5">
        <v>0</v>
      </c>
      <c r="P7143" s="5">
        <v>0</v>
      </c>
      <c r="Q7143" s="5">
        <f t="shared" si="1222"/>
        <v>0</v>
      </c>
      <c r="R7143" s="5">
        <v>0</v>
      </c>
      <c r="S7143" s="5">
        <v>0</v>
      </c>
      <c r="T7143" s="5">
        <f t="shared" si="1223"/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f t="shared" si="1226"/>
        <v>0</v>
      </c>
      <c r="Z7143" s="5">
        <v>0</v>
      </c>
      <c r="AA7143" s="5">
        <v>1</v>
      </c>
      <c r="AB7143" s="5">
        <f t="shared" si="1227"/>
        <v>1</v>
      </c>
      <c r="AC7143" s="5">
        <v>0</v>
      </c>
      <c r="AD7143" s="5">
        <v>0</v>
      </c>
      <c r="AE7143" s="5">
        <f t="shared" si="1228"/>
        <v>0</v>
      </c>
      <c r="AF7143" s="5">
        <v>0</v>
      </c>
      <c r="AG7143" s="6">
        <v>44985</v>
      </c>
      <c r="AH7143" s="5">
        <v>1</v>
      </c>
      <c r="AI7143" s="5">
        <v>0</v>
      </c>
      <c r="AJ7143" s="5">
        <v>0</v>
      </c>
      <c r="AK7143" s="5">
        <f t="shared" si="1229"/>
        <v>0</v>
      </c>
      <c r="AL7143" s="5">
        <v>0</v>
      </c>
      <c r="AM7143" s="5">
        <v>0</v>
      </c>
      <c r="AN7143" s="5">
        <f t="shared" si="1230"/>
        <v>0</v>
      </c>
      <c r="AO7143" s="5">
        <v>0</v>
      </c>
      <c r="AP7143" s="5">
        <v>0</v>
      </c>
      <c r="AQ7143" s="5">
        <f t="shared" si="1231"/>
        <v>0</v>
      </c>
      <c r="AR7143" s="5">
        <v>0</v>
      </c>
      <c r="AS7143" s="6"/>
      <c r="AT7143" s="5">
        <v>0</v>
      </c>
      <c r="AU7143" s="5">
        <v>0</v>
      </c>
      <c r="AV7143" t="str">
        <f t="shared" si="1224"/>
        <v>N</v>
      </c>
      <c r="AW7143" t="s">
        <v>60</v>
      </c>
      <c r="AX7143" t="s">
        <v>61</v>
      </c>
      <c r="AY7143" t="s">
        <v>2637</v>
      </c>
      <c r="AZ7143" t="s">
        <v>2637</v>
      </c>
      <c r="BA7143" t="str">
        <f t="shared" si="1225"/>
        <v>N</v>
      </c>
    </row>
    <row r="7144" spans="1:53">
      <c r="A7144" t="s">
        <v>53</v>
      </c>
      <c r="B7144" t="s">
        <v>54</v>
      </c>
      <c r="C7144" t="s">
        <v>89</v>
      </c>
      <c r="D7144">
        <v>2023</v>
      </c>
      <c r="F7144" t="s">
        <v>16451</v>
      </c>
      <c r="G7144" t="s">
        <v>16452</v>
      </c>
      <c r="I7144" t="s">
        <v>16453</v>
      </c>
      <c r="J7144" t="s">
        <v>58</v>
      </c>
      <c r="K7144" t="s">
        <v>59</v>
      </c>
      <c r="L7144" s="5">
        <v>0</v>
      </c>
      <c r="M7144" s="5">
        <v>0</v>
      </c>
      <c r="N7144" s="5">
        <f t="shared" si="1221"/>
        <v>0</v>
      </c>
      <c r="O7144" s="5">
        <v>0</v>
      </c>
      <c r="P7144" s="5">
        <v>0</v>
      </c>
      <c r="Q7144" s="5">
        <f t="shared" si="1222"/>
        <v>0</v>
      </c>
      <c r="R7144" s="5">
        <v>0</v>
      </c>
      <c r="S7144" s="5">
        <v>0</v>
      </c>
      <c r="T7144" s="5">
        <f t="shared" si="1223"/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f t="shared" si="1226"/>
        <v>0</v>
      </c>
      <c r="Z7144" s="5">
        <v>0</v>
      </c>
      <c r="AA7144" s="5">
        <v>1</v>
      </c>
      <c r="AB7144" s="5">
        <f t="shared" si="1227"/>
        <v>1</v>
      </c>
      <c r="AC7144" s="5">
        <v>0</v>
      </c>
      <c r="AD7144" s="5">
        <v>0</v>
      </c>
      <c r="AE7144" s="5">
        <f t="shared" si="1228"/>
        <v>0</v>
      </c>
      <c r="AF7144" s="5">
        <v>0</v>
      </c>
      <c r="AG7144" s="6">
        <v>45089</v>
      </c>
      <c r="AH7144" s="5">
        <v>1</v>
      </c>
      <c r="AI7144" s="5">
        <v>0</v>
      </c>
      <c r="AJ7144" s="5">
        <v>0</v>
      </c>
      <c r="AK7144" s="5">
        <f t="shared" si="1229"/>
        <v>0</v>
      </c>
      <c r="AL7144" s="5">
        <v>0</v>
      </c>
      <c r="AM7144" s="5">
        <v>0</v>
      </c>
      <c r="AN7144" s="5">
        <f t="shared" si="1230"/>
        <v>0</v>
      </c>
      <c r="AO7144" s="5">
        <v>0</v>
      </c>
      <c r="AP7144" s="5">
        <v>0</v>
      </c>
      <c r="AQ7144" s="5">
        <f t="shared" si="1231"/>
        <v>0</v>
      </c>
      <c r="AR7144" s="5">
        <v>0</v>
      </c>
      <c r="AS7144" s="6"/>
      <c r="AT7144" s="5">
        <v>0</v>
      </c>
      <c r="AU7144" s="5">
        <v>0</v>
      </c>
      <c r="AV7144" t="str">
        <f t="shared" si="1224"/>
        <v>N</v>
      </c>
      <c r="AW7144" t="s">
        <v>60</v>
      </c>
      <c r="AX7144" t="s">
        <v>61</v>
      </c>
      <c r="AY7144" t="s">
        <v>2637</v>
      </c>
      <c r="AZ7144" t="s">
        <v>2637</v>
      </c>
      <c r="BA7144" t="str">
        <f t="shared" si="1225"/>
        <v>N</v>
      </c>
    </row>
    <row r="7145" spans="1:53">
      <c r="A7145" t="s">
        <v>53</v>
      </c>
      <c r="B7145" t="s">
        <v>54</v>
      </c>
      <c r="C7145" t="s">
        <v>89</v>
      </c>
      <c r="D7145">
        <v>2023</v>
      </c>
      <c r="F7145" t="s">
        <v>16454</v>
      </c>
      <c r="G7145" t="s">
        <v>16455</v>
      </c>
      <c r="I7145" t="s">
        <v>16456</v>
      </c>
      <c r="J7145" t="s">
        <v>58</v>
      </c>
      <c r="K7145" t="s">
        <v>59</v>
      </c>
      <c r="L7145" s="5">
        <v>0</v>
      </c>
      <c r="M7145" s="5">
        <v>0</v>
      </c>
      <c r="N7145" s="5">
        <f t="shared" si="1221"/>
        <v>0</v>
      </c>
      <c r="O7145" s="5">
        <v>0</v>
      </c>
      <c r="P7145" s="5">
        <v>0</v>
      </c>
      <c r="Q7145" s="5">
        <f t="shared" si="1222"/>
        <v>0</v>
      </c>
      <c r="R7145" s="5">
        <v>0</v>
      </c>
      <c r="S7145" s="5">
        <v>0</v>
      </c>
      <c r="T7145" s="5">
        <f t="shared" si="1223"/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f t="shared" si="1226"/>
        <v>0</v>
      </c>
      <c r="Z7145" s="5">
        <v>0</v>
      </c>
      <c r="AA7145" s="5">
        <v>1</v>
      </c>
      <c r="AB7145" s="5">
        <f t="shared" si="1227"/>
        <v>1</v>
      </c>
      <c r="AC7145" s="5">
        <v>0</v>
      </c>
      <c r="AD7145" s="5">
        <v>0</v>
      </c>
      <c r="AE7145" s="5">
        <f t="shared" si="1228"/>
        <v>0</v>
      </c>
      <c r="AF7145" s="5">
        <v>0</v>
      </c>
      <c r="AG7145" s="6">
        <v>45063</v>
      </c>
      <c r="AH7145" s="5">
        <v>1</v>
      </c>
      <c r="AI7145" s="5">
        <v>0</v>
      </c>
      <c r="AJ7145" s="5">
        <v>0</v>
      </c>
      <c r="AK7145" s="5">
        <f t="shared" si="1229"/>
        <v>0</v>
      </c>
      <c r="AL7145" s="5">
        <v>0</v>
      </c>
      <c r="AM7145" s="5">
        <v>0</v>
      </c>
      <c r="AN7145" s="5">
        <f t="shared" si="1230"/>
        <v>0</v>
      </c>
      <c r="AO7145" s="5">
        <v>0</v>
      </c>
      <c r="AP7145" s="5">
        <v>0</v>
      </c>
      <c r="AQ7145" s="5">
        <f t="shared" si="1231"/>
        <v>0</v>
      </c>
      <c r="AR7145" s="5">
        <v>0</v>
      </c>
      <c r="AS7145" s="6"/>
      <c r="AT7145" s="5">
        <v>0</v>
      </c>
      <c r="AU7145" s="5">
        <v>0</v>
      </c>
      <c r="AV7145" t="str">
        <f t="shared" si="1224"/>
        <v>N</v>
      </c>
      <c r="AW7145" t="s">
        <v>60</v>
      </c>
      <c r="AX7145" t="s">
        <v>61</v>
      </c>
      <c r="AY7145" t="s">
        <v>2637</v>
      </c>
      <c r="AZ7145" t="s">
        <v>2637</v>
      </c>
      <c r="BA7145" t="str">
        <f t="shared" si="1225"/>
        <v>N</v>
      </c>
    </row>
    <row r="7146" spans="1:53">
      <c r="A7146" t="s">
        <v>53</v>
      </c>
      <c r="B7146" t="s">
        <v>54</v>
      </c>
      <c r="C7146" t="s">
        <v>89</v>
      </c>
      <c r="D7146">
        <v>2023</v>
      </c>
      <c r="F7146" t="s">
        <v>16457</v>
      </c>
      <c r="G7146" t="s">
        <v>16458</v>
      </c>
      <c r="I7146" t="s">
        <v>16459</v>
      </c>
      <c r="J7146" t="s">
        <v>58</v>
      </c>
      <c r="K7146" t="s">
        <v>59</v>
      </c>
      <c r="L7146" s="5">
        <v>0</v>
      </c>
      <c r="M7146" s="5">
        <v>0</v>
      </c>
      <c r="N7146" s="5">
        <f t="shared" si="1221"/>
        <v>0</v>
      </c>
      <c r="O7146" s="5">
        <v>0</v>
      </c>
      <c r="P7146" s="5">
        <v>0</v>
      </c>
      <c r="Q7146" s="5">
        <f t="shared" si="1222"/>
        <v>0</v>
      </c>
      <c r="R7146" s="5">
        <v>0</v>
      </c>
      <c r="S7146" s="5">
        <v>0</v>
      </c>
      <c r="T7146" s="5">
        <f t="shared" si="1223"/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f t="shared" si="1226"/>
        <v>0</v>
      </c>
      <c r="Z7146" s="5">
        <v>0</v>
      </c>
      <c r="AA7146" s="5">
        <v>1</v>
      </c>
      <c r="AB7146" s="5">
        <f t="shared" si="1227"/>
        <v>1</v>
      </c>
      <c r="AC7146" s="5">
        <v>0</v>
      </c>
      <c r="AD7146" s="5">
        <v>0</v>
      </c>
      <c r="AE7146" s="5">
        <f t="shared" si="1228"/>
        <v>0</v>
      </c>
      <c r="AF7146" s="5">
        <v>0</v>
      </c>
      <c r="AG7146" s="6">
        <v>45155</v>
      </c>
      <c r="AH7146" s="5">
        <v>1</v>
      </c>
      <c r="AI7146" s="5">
        <v>0</v>
      </c>
      <c r="AJ7146" s="5">
        <v>0</v>
      </c>
      <c r="AK7146" s="5">
        <f t="shared" si="1229"/>
        <v>0</v>
      </c>
      <c r="AL7146" s="5">
        <v>0</v>
      </c>
      <c r="AM7146" s="5">
        <v>0</v>
      </c>
      <c r="AN7146" s="5">
        <f t="shared" si="1230"/>
        <v>0</v>
      </c>
      <c r="AO7146" s="5">
        <v>0</v>
      </c>
      <c r="AP7146" s="5">
        <v>0</v>
      </c>
      <c r="AQ7146" s="5">
        <f t="shared" si="1231"/>
        <v>0</v>
      </c>
      <c r="AR7146" s="5">
        <v>0</v>
      </c>
      <c r="AS7146" s="6"/>
      <c r="AT7146" s="5">
        <v>0</v>
      </c>
      <c r="AU7146" s="5">
        <v>0</v>
      </c>
      <c r="AV7146" t="str">
        <f t="shared" si="1224"/>
        <v>N</v>
      </c>
      <c r="AW7146" t="s">
        <v>60</v>
      </c>
      <c r="AX7146" t="s">
        <v>61</v>
      </c>
      <c r="AY7146" t="s">
        <v>2637</v>
      </c>
      <c r="AZ7146" t="s">
        <v>2637</v>
      </c>
      <c r="BA7146" t="str">
        <f t="shared" si="1225"/>
        <v>N</v>
      </c>
    </row>
    <row r="7147" spans="1:53">
      <c r="A7147" t="s">
        <v>53</v>
      </c>
      <c r="B7147" t="s">
        <v>54</v>
      </c>
      <c r="C7147" t="s">
        <v>89</v>
      </c>
      <c r="D7147">
        <v>2023</v>
      </c>
      <c r="F7147" t="s">
        <v>16460</v>
      </c>
      <c r="G7147" t="s">
        <v>16461</v>
      </c>
      <c r="I7147" t="s">
        <v>16462</v>
      </c>
      <c r="J7147" t="s">
        <v>58</v>
      </c>
      <c r="K7147" t="s">
        <v>59</v>
      </c>
      <c r="L7147" s="5">
        <v>0</v>
      </c>
      <c r="M7147" s="5">
        <v>0</v>
      </c>
      <c r="N7147" s="5">
        <f t="shared" si="1221"/>
        <v>0</v>
      </c>
      <c r="O7147" s="5">
        <v>0</v>
      </c>
      <c r="P7147" s="5">
        <v>0</v>
      </c>
      <c r="Q7147" s="5">
        <f t="shared" si="1222"/>
        <v>0</v>
      </c>
      <c r="R7147" s="5">
        <v>0</v>
      </c>
      <c r="S7147" s="5">
        <v>0</v>
      </c>
      <c r="T7147" s="5">
        <f t="shared" si="1223"/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f t="shared" si="1226"/>
        <v>0</v>
      </c>
      <c r="Z7147" s="5">
        <v>0</v>
      </c>
      <c r="AA7147" s="5">
        <v>1</v>
      </c>
      <c r="AB7147" s="5">
        <f t="shared" si="1227"/>
        <v>1</v>
      </c>
      <c r="AC7147" s="5">
        <v>0</v>
      </c>
      <c r="AD7147" s="5">
        <v>0</v>
      </c>
      <c r="AE7147" s="5">
        <f t="shared" si="1228"/>
        <v>0</v>
      </c>
      <c r="AF7147" s="5">
        <v>0</v>
      </c>
      <c r="AG7147" s="6">
        <v>45119</v>
      </c>
      <c r="AH7147" s="5">
        <v>1</v>
      </c>
      <c r="AI7147" s="5">
        <v>0</v>
      </c>
      <c r="AJ7147" s="5">
        <v>0</v>
      </c>
      <c r="AK7147" s="5">
        <f t="shared" si="1229"/>
        <v>0</v>
      </c>
      <c r="AL7147" s="5">
        <v>0</v>
      </c>
      <c r="AM7147" s="5">
        <v>0</v>
      </c>
      <c r="AN7147" s="5">
        <f t="shared" si="1230"/>
        <v>0</v>
      </c>
      <c r="AO7147" s="5">
        <v>0</v>
      </c>
      <c r="AP7147" s="5">
        <v>0</v>
      </c>
      <c r="AQ7147" s="5">
        <f t="shared" si="1231"/>
        <v>0</v>
      </c>
      <c r="AR7147" s="5">
        <v>0</v>
      </c>
      <c r="AS7147" s="6"/>
      <c r="AT7147" s="5">
        <v>0</v>
      </c>
      <c r="AU7147" s="5">
        <v>0</v>
      </c>
      <c r="AV7147" t="str">
        <f t="shared" si="1224"/>
        <v>N</v>
      </c>
      <c r="AW7147" t="s">
        <v>60</v>
      </c>
      <c r="AX7147" t="s">
        <v>61</v>
      </c>
      <c r="AY7147" t="s">
        <v>2637</v>
      </c>
      <c r="AZ7147" t="s">
        <v>2637</v>
      </c>
      <c r="BA7147" t="str">
        <f t="shared" si="1225"/>
        <v>N</v>
      </c>
    </row>
    <row r="7148" spans="1:53">
      <c r="A7148" t="s">
        <v>53</v>
      </c>
      <c r="B7148" t="s">
        <v>54</v>
      </c>
      <c r="C7148" t="s">
        <v>89</v>
      </c>
      <c r="D7148">
        <v>2023</v>
      </c>
      <c r="F7148" t="s">
        <v>16460</v>
      </c>
      <c r="G7148" t="s">
        <v>16463</v>
      </c>
      <c r="I7148" t="s">
        <v>16464</v>
      </c>
      <c r="J7148" t="s">
        <v>58</v>
      </c>
      <c r="K7148" t="s">
        <v>59</v>
      </c>
      <c r="L7148" s="5">
        <v>0</v>
      </c>
      <c r="M7148" s="5">
        <v>0</v>
      </c>
      <c r="N7148" s="5">
        <f t="shared" si="1221"/>
        <v>0</v>
      </c>
      <c r="O7148" s="5">
        <v>0</v>
      </c>
      <c r="P7148" s="5">
        <v>0</v>
      </c>
      <c r="Q7148" s="5">
        <f t="shared" si="1222"/>
        <v>0</v>
      </c>
      <c r="R7148" s="5">
        <v>0</v>
      </c>
      <c r="S7148" s="5">
        <v>0</v>
      </c>
      <c r="T7148" s="5">
        <f t="shared" si="1223"/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f t="shared" si="1226"/>
        <v>0</v>
      </c>
      <c r="Z7148" s="5">
        <v>0</v>
      </c>
      <c r="AA7148" s="5">
        <v>1</v>
      </c>
      <c r="AB7148" s="5">
        <f t="shared" si="1227"/>
        <v>1</v>
      </c>
      <c r="AC7148" s="5">
        <v>0</v>
      </c>
      <c r="AD7148" s="5">
        <v>0</v>
      </c>
      <c r="AE7148" s="5">
        <f t="shared" si="1228"/>
        <v>0</v>
      </c>
      <c r="AF7148" s="5">
        <v>0</v>
      </c>
      <c r="AG7148" s="6">
        <v>45119</v>
      </c>
      <c r="AH7148" s="5">
        <v>1</v>
      </c>
      <c r="AI7148" s="5">
        <v>0</v>
      </c>
      <c r="AJ7148" s="5">
        <v>0</v>
      </c>
      <c r="AK7148" s="5">
        <f t="shared" si="1229"/>
        <v>0</v>
      </c>
      <c r="AL7148" s="5">
        <v>0</v>
      </c>
      <c r="AM7148" s="5">
        <v>0</v>
      </c>
      <c r="AN7148" s="5">
        <f t="shared" si="1230"/>
        <v>0</v>
      </c>
      <c r="AO7148" s="5">
        <v>0</v>
      </c>
      <c r="AP7148" s="5">
        <v>0</v>
      </c>
      <c r="AQ7148" s="5">
        <f t="shared" si="1231"/>
        <v>0</v>
      </c>
      <c r="AR7148" s="5">
        <v>0</v>
      </c>
      <c r="AS7148" s="6"/>
      <c r="AT7148" s="5">
        <v>0</v>
      </c>
      <c r="AU7148" s="5">
        <v>0</v>
      </c>
      <c r="AV7148" t="str">
        <f t="shared" si="1224"/>
        <v>N</v>
      </c>
      <c r="AW7148" t="s">
        <v>60</v>
      </c>
      <c r="AX7148" t="s">
        <v>61</v>
      </c>
      <c r="AY7148" t="s">
        <v>2637</v>
      </c>
      <c r="AZ7148" t="s">
        <v>2637</v>
      </c>
      <c r="BA7148" t="str">
        <f t="shared" si="1225"/>
        <v>N</v>
      </c>
    </row>
    <row r="7149" spans="1:53">
      <c r="A7149" t="s">
        <v>53</v>
      </c>
      <c r="B7149" t="s">
        <v>54</v>
      </c>
      <c r="C7149" t="s">
        <v>89</v>
      </c>
      <c r="D7149">
        <v>2023</v>
      </c>
      <c r="F7149" t="s">
        <v>16465</v>
      </c>
      <c r="G7149" t="s">
        <v>16466</v>
      </c>
      <c r="I7149" t="s">
        <v>16467</v>
      </c>
      <c r="J7149" t="s">
        <v>58</v>
      </c>
      <c r="K7149" t="s">
        <v>59</v>
      </c>
      <c r="L7149" s="5">
        <v>0</v>
      </c>
      <c r="M7149" s="5">
        <v>0</v>
      </c>
      <c r="N7149" s="5">
        <f t="shared" si="1221"/>
        <v>0</v>
      </c>
      <c r="O7149" s="5">
        <v>0</v>
      </c>
      <c r="P7149" s="5">
        <v>0</v>
      </c>
      <c r="Q7149" s="5">
        <f t="shared" si="1222"/>
        <v>0</v>
      </c>
      <c r="R7149" s="5">
        <v>0</v>
      </c>
      <c r="S7149" s="5">
        <v>0</v>
      </c>
      <c r="T7149" s="5">
        <f t="shared" si="1223"/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f t="shared" si="1226"/>
        <v>0</v>
      </c>
      <c r="Z7149" s="5">
        <v>0</v>
      </c>
      <c r="AA7149" s="5">
        <v>1</v>
      </c>
      <c r="AB7149" s="5">
        <f t="shared" si="1227"/>
        <v>1</v>
      </c>
      <c r="AC7149" s="5">
        <v>0</v>
      </c>
      <c r="AD7149" s="5">
        <v>0</v>
      </c>
      <c r="AE7149" s="5">
        <f t="shared" si="1228"/>
        <v>0</v>
      </c>
      <c r="AF7149" s="5">
        <v>0</v>
      </c>
      <c r="AG7149" s="6">
        <v>45155</v>
      </c>
      <c r="AH7149" s="5">
        <v>1</v>
      </c>
      <c r="AI7149" s="5">
        <v>0</v>
      </c>
      <c r="AJ7149" s="5">
        <v>0</v>
      </c>
      <c r="AK7149" s="5">
        <f t="shared" si="1229"/>
        <v>0</v>
      </c>
      <c r="AL7149" s="5">
        <v>0</v>
      </c>
      <c r="AM7149" s="5">
        <v>0</v>
      </c>
      <c r="AN7149" s="5">
        <f t="shared" si="1230"/>
        <v>0</v>
      </c>
      <c r="AO7149" s="5">
        <v>0</v>
      </c>
      <c r="AP7149" s="5">
        <v>0</v>
      </c>
      <c r="AQ7149" s="5">
        <f t="shared" si="1231"/>
        <v>0</v>
      </c>
      <c r="AR7149" s="5">
        <v>0</v>
      </c>
      <c r="AS7149" s="6"/>
      <c r="AT7149" s="5">
        <v>0</v>
      </c>
      <c r="AU7149" s="5">
        <v>0</v>
      </c>
      <c r="AV7149" t="str">
        <f t="shared" si="1224"/>
        <v>N</v>
      </c>
      <c r="AW7149" t="s">
        <v>60</v>
      </c>
      <c r="AX7149" t="s">
        <v>61</v>
      </c>
      <c r="AY7149" t="s">
        <v>2637</v>
      </c>
      <c r="AZ7149" t="s">
        <v>2637</v>
      </c>
      <c r="BA7149" t="str">
        <f t="shared" si="1225"/>
        <v>N</v>
      </c>
    </row>
    <row r="7150" spans="1:53">
      <c r="A7150" t="s">
        <v>53</v>
      </c>
      <c r="B7150" t="s">
        <v>54</v>
      </c>
      <c r="C7150" t="s">
        <v>89</v>
      </c>
      <c r="D7150">
        <v>2023</v>
      </c>
      <c r="F7150" t="s">
        <v>16468</v>
      </c>
      <c r="G7150" t="s">
        <v>16469</v>
      </c>
      <c r="I7150" t="s">
        <v>16470</v>
      </c>
      <c r="J7150" t="s">
        <v>58</v>
      </c>
      <c r="K7150" t="s">
        <v>59</v>
      </c>
      <c r="L7150" s="5">
        <v>0</v>
      </c>
      <c r="M7150" s="5">
        <v>0</v>
      </c>
      <c r="N7150" s="5">
        <f t="shared" si="1221"/>
        <v>0</v>
      </c>
      <c r="O7150" s="5">
        <v>0</v>
      </c>
      <c r="P7150" s="5">
        <v>0</v>
      </c>
      <c r="Q7150" s="5">
        <f t="shared" si="1222"/>
        <v>0</v>
      </c>
      <c r="R7150" s="5">
        <v>0</v>
      </c>
      <c r="S7150" s="5">
        <v>0</v>
      </c>
      <c r="T7150" s="5">
        <f t="shared" si="1223"/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f t="shared" si="1226"/>
        <v>0</v>
      </c>
      <c r="Z7150" s="5">
        <v>0</v>
      </c>
      <c r="AA7150" s="5">
        <v>1</v>
      </c>
      <c r="AB7150" s="5">
        <f t="shared" si="1227"/>
        <v>1</v>
      </c>
      <c r="AC7150" s="5">
        <v>0</v>
      </c>
      <c r="AD7150" s="5">
        <v>0</v>
      </c>
      <c r="AE7150" s="5">
        <f t="shared" si="1228"/>
        <v>0</v>
      </c>
      <c r="AF7150" s="5">
        <v>0</v>
      </c>
      <c r="AG7150" s="6">
        <v>45125</v>
      </c>
      <c r="AH7150" s="5">
        <v>1</v>
      </c>
      <c r="AI7150" s="5">
        <v>0</v>
      </c>
      <c r="AJ7150" s="5">
        <v>0</v>
      </c>
      <c r="AK7150" s="5">
        <f t="shared" si="1229"/>
        <v>0</v>
      </c>
      <c r="AL7150" s="5">
        <v>0</v>
      </c>
      <c r="AM7150" s="5">
        <v>0</v>
      </c>
      <c r="AN7150" s="5">
        <f t="shared" si="1230"/>
        <v>0</v>
      </c>
      <c r="AO7150" s="5">
        <v>0</v>
      </c>
      <c r="AP7150" s="5">
        <v>0</v>
      </c>
      <c r="AQ7150" s="5">
        <f t="shared" si="1231"/>
        <v>0</v>
      </c>
      <c r="AR7150" s="5">
        <v>0</v>
      </c>
      <c r="AS7150" s="6"/>
      <c r="AT7150" s="5">
        <v>0</v>
      </c>
      <c r="AU7150" s="5">
        <v>0</v>
      </c>
      <c r="AV7150" t="str">
        <f t="shared" si="1224"/>
        <v>N</v>
      </c>
      <c r="AW7150" t="s">
        <v>60</v>
      </c>
      <c r="AX7150" t="s">
        <v>61</v>
      </c>
      <c r="AY7150" t="s">
        <v>2637</v>
      </c>
      <c r="AZ7150" t="s">
        <v>2637</v>
      </c>
      <c r="BA7150" t="str">
        <f t="shared" si="1225"/>
        <v>N</v>
      </c>
    </row>
    <row r="7151" spans="1:53">
      <c r="A7151" t="s">
        <v>53</v>
      </c>
      <c r="B7151" t="s">
        <v>54</v>
      </c>
      <c r="C7151" t="s">
        <v>89</v>
      </c>
      <c r="D7151">
        <v>2023</v>
      </c>
      <c r="F7151" t="s">
        <v>16471</v>
      </c>
      <c r="G7151" t="s">
        <v>16472</v>
      </c>
      <c r="I7151" t="s">
        <v>16473</v>
      </c>
      <c r="J7151" t="s">
        <v>58</v>
      </c>
      <c r="K7151" t="s">
        <v>59</v>
      </c>
      <c r="L7151" s="5">
        <v>0</v>
      </c>
      <c r="M7151" s="5">
        <v>0</v>
      </c>
      <c r="N7151" s="5">
        <f t="shared" si="1221"/>
        <v>0</v>
      </c>
      <c r="O7151" s="5">
        <v>0</v>
      </c>
      <c r="P7151" s="5">
        <v>0</v>
      </c>
      <c r="Q7151" s="5">
        <f t="shared" si="1222"/>
        <v>0</v>
      </c>
      <c r="R7151" s="5">
        <v>0</v>
      </c>
      <c r="S7151" s="5">
        <v>0</v>
      </c>
      <c r="T7151" s="5">
        <f t="shared" si="1223"/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f t="shared" si="1226"/>
        <v>0</v>
      </c>
      <c r="Z7151" s="5">
        <v>0</v>
      </c>
      <c r="AA7151" s="5">
        <v>1</v>
      </c>
      <c r="AB7151" s="5">
        <f t="shared" si="1227"/>
        <v>1</v>
      </c>
      <c r="AC7151" s="5">
        <v>0</v>
      </c>
      <c r="AD7151" s="5">
        <v>0</v>
      </c>
      <c r="AE7151" s="5">
        <f t="shared" si="1228"/>
        <v>0</v>
      </c>
      <c r="AF7151" s="5">
        <v>0</v>
      </c>
      <c r="AG7151" s="6">
        <v>45264</v>
      </c>
      <c r="AH7151" s="5">
        <v>1</v>
      </c>
      <c r="AI7151" s="5">
        <v>0</v>
      </c>
      <c r="AJ7151" s="5">
        <v>0</v>
      </c>
      <c r="AK7151" s="5">
        <f t="shared" si="1229"/>
        <v>0</v>
      </c>
      <c r="AL7151" s="5">
        <v>0</v>
      </c>
      <c r="AM7151" s="5">
        <v>0</v>
      </c>
      <c r="AN7151" s="5">
        <f t="shared" si="1230"/>
        <v>0</v>
      </c>
      <c r="AO7151" s="5">
        <v>0</v>
      </c>
      <c r="AP7151" s="5">
        <v>0</v>
      </c>
      <c r="AQ7151" s="5">
        <f t="shared" si="1231"/>
        <v>0</v>
      </c>
      <c r="AR7151" s="5">
        <v>0</v>
      </c>
      <c r="AS7151" s="6"/>
      <c r="AT7151" s="5">
        <v>0</v>
      </c>
      <c r="AU7151" s="5">
        <v>0</v>
      </c>
      <c r="AV7151" t="str">
        <f t="shared" si="1224"/>
        <v>N</v>
      </c>
      <c r="AW7151" t="s">
        <v>60</v>
      </c>
      <c r="AX7151" t="s">
        <v>61</v>
      </c>
      <c r="AY7151" t="s">
        <v>2637</v>
      </c>
      <c r="AZ7151" t="s">
        <v>2637</v>
      </c>
      <c r="BA7151" t="str">
        <f t="shared" si="1225"/>
        <v>N</v>
      </c>
    </row>
    <row r="7152" spans="1:53">
      <c r="A7152" t="s">
        <v>53</v>
      </c>
      <c r="B7152" t="s">
        <v>54</v>
      </c>
      <c r="C7152" t="s">
        <v>89</v>
      </c>
      <c r="D7152">
        <v>2023</v>
      </c>
      <c r="F7152" t="s">
        <v>16474</v>
      </c>
      <c r="G7152" t="s">
        <v>16475</v>
      </c>
      <c r="I7152" t="s">
        <v>16476</v>
      </c>
      <c r="J7152" t="s">
        <v>58</v>
      </c>
      <c r="K7152" t="s">
        <v>59</v>
      </c>
      <c r="L7152" s="5">
        <v>0</v>
      </c>
      <c r="M7152" s="5">
        <v>0</v>
      </c>
      <c r="N7152" s="5">
        <f t="shared" si="1221"/>
        <v>0</v>
      </c>
      <c r="O7152" s="5">
        <v>0</v>
      </c>
      <c r="P7152" s="5">
        <v>0</v>
      </c>
      <c r="Q7152" s="5">
        <f t="shared" si="1222"/>
        <v>0</v>
      </c>
      <c r="R7152" s="5">
        <v>0</v>
      </c>
      <c r="S7152" s="5">
        <v>0</v>
      </c>
      <c r="T7152" s="5">
        <f t="shared" si="1223"/>
        <v>0</v>
      </c>
      <c r="U7152" s="5">
        <v>0</v>
      </c>
      <c r="V7152" s="5">
        <v>0</v>
      </c>
      <c r="W7152" s="5">
        <v>0</v>
      </c>
      <c r="X7152" s="5">
        <v>0</v>
      </c>
      <c r="Y7152" s="5">
        <f t="shared" si="1226"/>
        <v>0</v>
      </c>
      <c r="Z7152" s="5">
        <v>0</v>
      </c>
      <c r="AA7152" s="5">
        <v>1</v>
      </c>
      <c r="AB7152" s="5">
        <f t="shared" si="1227"/>
        <v>1</v>
      </c>
      <c r="AC7152" s="5">
        <v>0</v>
      </c>
      <c r="AD7152" s="5">
        <v>0</v>
      </c>
      <c r="AE7152" s="5">
        <f t="shared" si="1228"/>
        <v>0</v>
      </c>
      <c r="AF7152" s="5">
        <v>0</v>
      </c>
      <c r="AG7152" s="6">
        <v>44970</v>
      </c>
      <c r="AH7152" s="5">
        <v>1</v>
      </c>
      <c r="AI7152" s="5">
        <v>0</v>
      </c>
      <c r="AJ7152" s="5">
        <v>0</v>
      </c>
      <c r="AK7152" s="5">
        <f t="shared" si="1229"/>
        <v>0</v>
      </c>
      <c r="AL7152" s="5">
        <v>0</v>
      </c>
      <c r="AM7152" s="5">
        <v>0</v>
      </c>
      <c r="AN7152" s="5">
        <f t="shared" si="1230"/>
        <v>0</v>
      </c>
      <c r="AO7152" s="5">
        <v>0</v>
      </c>
      <c r="AP7152" s="5">
        <v>0</v>
      </c>
      <c r="AQ7152" s="5">
        <f t="shared" si="1231"/>
        <v>0</v>
      </c>
      <c r="AR7152" s="5">
        <v>0</v>
      </c>
      <c r="AS7152" s="6"/>
      <c r="AT7152" s="5">
        <v>0</v>
      </c>
      <c r="AU7152" s="5">
        <v>0</v>
      </c>
      <c r="AV7152" t="str">
        <f t="shared" si="1224"/>
        <v>N</v>
      </c>
      <c r="AW7152" t="s">
        <v>60</v>
      </c>
      <c r="AX7152" t="s">
        <v>61</v>
      </c>
      <c r="AY7152" t="s">
        <v>2637</v>
      </c>
      <c r="AZ7152" t="s">
        <v>2637</v>
      </c>
      <c r="BA7152" t="str">
        <f t="shared" si="1225"/>
        <v>N</v>
      </c>
    </row>
    <row r="7153" spans="1:53">
      <c r="A7153" t="s">
        <v>53</v>
      </c>
      <c r="B7153" t="s">
        <v>54</v>
      </c>
      <c r="C7153" t="s">
        <v>89</v>
      </c>
      <c r="D7153">
        <v>2023</v>
      </c>
      <c r="F7153" t="s">
        <v>16477</v>
      </c>
      <c r="G7153" t="s">
        <v>16478</v>
      </c>
      <c r="I7153" t="s">
        <v>16479</v>
      </c>
      <c r="J7153" t="s">
        <v>58</v>
      </c>
      <c r="K7153" t="s">
        <v>59</v>
      </c>
      <c r="L7153" s="5">
        <v>0</v>
      </c>
      <c r="M7153" s="5">
        <v>0</v>
      </c>
      <c r="N7153" s="5">
        <f t="shared" si="1221"/>
        <v>0</v>
      </c>
      <c r="O7153" s="5">
        <v>0</v>
      </c>
      <c r="P7153" s="5">
        <v>0</v>
      </c>
      <c r="Q7153" s="5">
        <f t="shared" si="1222"/>
        <v>0</v>
      </c>
      <c r="R7153" s="5">
        <v>0</v>
      </c>
      <c r="S7153" s="5">
        <v>0</v>
      </c>
      <c r="T7153" s="5">
        <f t="shared" si="1223"/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f t="shared" si="1226"/>
        <v>0</v>
      </c>
      <c r="Z7153" s="5">
        <v>0</v>
      </c>
      <c r="AA7153" s="5">
        <v>1</v>
      </c>
      <c r="AB7153" s="5">
        <f t="shared" si="1227"/>
        <v>1</v>
      </c>
      <c r="AC7153" s="5">
        <v>0</v>
      </c>
      <c r="AD7153" s="5">
        <v>0</v>
      </c>
      <c r="AE7153" s="5">
        <f t="shared" si="1228"/>
        <v>0</v>
      </c>
      <c r="AF7153" s="5">
        <v>0</v>
      </c>
      <c r="AG7153" s="6">
        <v>45062</v>
      </c>
      <c r="AH7153" s="5">
        <v>1</v>
      </c>
      <c r="AI7153" s="5">
        <v>0</v>
      </c>
      <c r="AJ7153" s="5">
        <v>0</v>
      </c>
      <c r="AK7153" s="5">
        <f t="shared" si="1229"/>
        <v>0</v>
      </c>
      <c r="AL7153" s="5">
        <v>0</v>
      </c>
      <c r="AM7153" s="5">
        <v>0</v>
      </c>
      <c r="AN7153" s="5">
        <f t="shared" si="1230"/>
        <v>0</v>
      </c>
      <c r="AO7153" s="5">
        <v>0</v>
      </c>
      <c r="AP7153" s="5">
        <v>0</v>
      </c>
      <c r="AQ7153" s="5">
        <f t="shared" si="1231"/>
        <v>0</v>
      </c>
      <c r="AR7153" s="5">
        <v>0</v>
      </c>
      <c r="AS7153" s="6"/>
      <c r="AT7153" s="5">
        <v>0</v>
      </c>
      <c r="AU7153" s="5">
        <v>0</v>
      </c>
      <c r="AV7153" t="str">
        <f t="shared" si="1224"/>
        <v>N</v>
      </c>
      <c r="AW7153" t="s">
        <v>60</v>
      </c>
      <c r="AX7153" t="s">
        <v>61</v>
      </c>
      <c r="AY7153" t="s">
        <v>2637</v>
      </c>
      <c r="AZ7153" t="s">
        <v>2637</v>
      </c>
      <c r="BA7153" t="str">
        <f t="shared" si="1225"/>
        <v>N</v>
      </c>
    </row>
    <row r="7154" spans="1:53">
      <c r="A7154" t="s">
        <v>53</v>
      </c>
      <c r="B7154" t="s">
        <v>54</v>
      </c>
      <c r="C7154" t="s">
        <v>89</v>
      </c>
      <c r="D7154">
        <v>2023</v>
      </c>
      <c r="F7154" t="s">
        <v>16480</v>
      </c>
      <c r="G7154" t="s">
        <v>16481</v>
      </c>
      <c r="I7154" t="s">
        <v>16482</v>
      </c>
      <c r="J7154" t="s">
        <v>58</v>
      </c>
      <c r="K7154" t="s">
        <v>59</v>
      </c>
      <c r="L7154" s="5">
        <v>0</v>
      </c>
      <c r="M7154" s="5">
        <v>0</v>
      </c>
      <c r="N7154" s="5">
        <f t="shared" si="1221"/>
        <v>0</v>
      </c>
      <c r="O7154" s="5">
        <v>0</v>
      </c>
      <c r="P7154" s="5">
        <v>0</v>
      </c>
      <c r="Q7154" s="5">
        <f t="shared" si="1222"/>
        <v>0</v>
      </c>
      <c r="R7154" s="5">
        <v>0</v>
      </c>
      <c r="S7154" s="5">
        <v>0</v>
      </c>
      <c r="T7154" s="5">
        <f t="shared" si="1223"/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f t="shared" si="1226"/>
        <v>0</v>
      </c>
      <c r="Z7154" s="5">
        <v>0</v>
      </c>
      <c r="AA7154" s="5">
        <v>1</v>
      </c>
      <c r="AB7154" s="5">
        <f t="shared" si="1227"/>
        <v>1</v>
      </c>
      <c r="AC7154" s="5">
        <v>0</v>
      </c>
      <c r="AD7154" s="5">
        <v>0</v>
      </c>
      <c r="AE7154" s="5">
        <f t="shared" si="1228"/>
        <v>0</v>
      </c>
      <c r="AF7154" s="5">
        <v>0</v>
      </c>
      <c r="AG7154" s="6">
        <v>45141</v>
      </c>
      <c r="AH7154" s="5">
        <v>1</v>
      </c>
      <c r="AI7154" s="5">
        <v>0</v>
      </c>
      <c r="AJ7154" s="5">
        <v>0</v>
      </c>
      <c r="AK7154" s="5">
        <f t="shared" si="1229"/>
        <v>0</v>
      </c>
      <c r="AL7154" s="5">
        <v>0</v>
      </c>
      <c r="AM7154" s="5">
        <v>0</v>
      </c>
      <c r="AN7154" s="5">
        <f t="shared" si="1230"/>
        <v>0</v>
      </c>
      <c r="AO7154" s="5">
        <v>0</v>
      </c>
      <c r="AP7154" s="5">
        <v>0</v>
      </c>
      <c r="AQ7154" s="5">
        <f t="shared" si="1231"/>
        <v>0</v>
      </c>
      <c r="AR7154" s="5">
        <v>0</v>
      </c>
      <c r="AS7154" s="6"/>
      <c r="AT7154" s="5">
        <v>0</v>
      </c>
      <c r="AU7154" s="5">
        <v>0</v>
      </c>
      <c r="AV7154" t="str">
        <f t="shared" si="1224"/>
        <v>N</v>
      </c>
      <c r="AW7154" t="s">
        <v>60</v>
      </c>
      <c r="AX7154" t="s">
        <v>61</v>
      </c>
      <c r="AY7154" t="s">
        <v>2637</v>
      </c>
      <c r="AZ7154" t="s">
        <v>2637</v>
      </c>
      <c r="BA7154" t="str">
        <f t="shared" si="1225"/>
        <v>N</v>
      </c>
    </row>
    <row r="7155" spans="1:53">
      <c r="A7155" t="s">
        <v>53</v>
      </c>
      <c r="B7155" t="s">
        <v>54</v>
      </c>
      <c r="C7155" t="s">
        <v>89</v>
      </c>
      <c r="D7155">
        <v>2023</v>
      </c>
      <c r="F7155" t="s">
        <v>16483</v>
      </c>
      <c r="G7155" t="s">
        <v>16484</v>
      </c>
      <c r="I7155" t="s">
        <v>16485</v>
      </c>
      <c r="J7155" t="s">
        <v>58</v>
      </c>
      <c r="K7155" t="s">
        <v>59</v>
      </c>
      <c r="L7155" s="5">
        <v>0</v>
      </c>
      <c r="M7155" s="5">
        <v>0</v>
      </c>
      <c r="N7155" s="5">
        <f t="shared" si="1221"/>
        <v>0</v>
      </c>
      <c r="O7155" s="5">
        <v>0</v>
      </c>
      <c r="P7155" s="5">
        <v>0</v>
      </c>
      <c r="Q7155" s="5">
        <f t="shared" si="1222"/>
        <v>0</v>
      </c>
      <c r="R7155" s="5">
        <v>0</v>
      </c>
      <c r="S7155" s="5">
        <v>0</v>
      </c>
      <c r="T7155" s="5">
        <f t="shared" si="1223"/>
        <v>0</v>
      </c>
      <c r="U7155" s="5">
        <v>0</v>
      </c>
      <c r="V7155" s="5">
        <v>0</v>
      </c>
      <c r="W7155" s="5">
        <v>0</v>
      </c>
      <c r="X7155" s="5">
        <v>0</v>
      </c>
      <c r="Y7155" s="5">
        <f t="shared" si="1226"/>
        <v>0</v>
      </c>
      <c r="Z7155" s="5">
        <v>0</v>
      </c>
      <c r="AA7155" s="5">
        <v>1</v>
      </c>
      <c r="AB7155" s="5">
        <f t="shared" si="1227"/>
        <v>1</v>
      </c>
      <c r="AC7155" s="5">
        <v>0</v>
      </c>
      <c r="AD7155" s="5">
        <v>0</v>
      </c>
      <c r="AE7155" s="5">
        <f t="shared" si="1228"/>
        <v>0</v>
      </c>
      <c r="AF7155" s="5">
        <v>0</v>
      </c>
      <c r="AG7155" s="6">
        <v>45160</v>
      </c>
      <c r="AH7155" s="5">
        <v>1</v>
      </c>
      <c r="AI7155" s="5">
        <v>0</v>
      </c>
      <c r="AJ7155" s="5">
        <v>0</v>
      </c>
      <c r="AK7155" s="5">
        <f t="shared" si="1229"/>
        <v>0</v>
      </c>
      <c r="AL7155" s="5">
        <v>0</v>
      </c>
      <c r="AM7155" s="5">
        <v>0</v>
      </c>
      <c r="AN7155" s="5">
        <f t="shared" si="1230"/>
        <v>0</v>
      </c>
      <c r="AO7155" s="5">
        <v>0</v>
      </c>
      <c r="AP7155" s="5">
        <v>0</v>
      </c>
      <c r="AQ7155" s="5">
        <f t="shared" si="1231"/>
        <v>0</v>
      </c>
      <c r="AR7155" s="5">
        <v>0</v>
      </c>
      <c r="AS7155" s="6"/>
      <c r="AT7155" s="5">
        <v>0</v>
      </c>
      <c r="AU7155" s="5">
        <v>0</v>
      </c>
      <c r="AV7155" t="str">
        <f t="shared" si="1224"/>
        <v>N</v>
      </c>
      <c r="AW7155" t="s">
        <v>60</v>
      </c>
      <c r="AX7155" t="s">
        <v>61</v>
      </c>
      <c r="AY7155" t="s">
        <v>2637</v>
      </c>
      <c r="AZ7155" t="s">
        <v>2637</v>
      </c>
      <c r="BA7155" t="str">
        <f t="shared" si="1225"/>
        <v>N</v>
      </c>
    </row>
    <row r="7156" spans="1:53">
      <c r="A7156" t="s">
        <v>53</v>
      </c>
      <c r="B7156" t="s">
        <v>54</v>
      </c>
      <c r="C7156" t="s">
        <v>89</v>
      </c>
      <c r="D7156">
        <v>2023</v>
      </c>
      <c r="F7156" t="s">
        <v>16486</v>
      </c>
      <c r="G7156" t="s">
        <v>16487</v>
      </c>
      <c r="I7156" t="s">
        <v>16488</v>
      </c>
      <c r="J7156" t="s">
        <v>58</v>
      </c>
      <c r="K7156" t="s">
        <v>59</v>
      </c>
      <c r="L7156" s="5">
        <v>0</v>
      </c>
      <c r="M7156" s="5">
        <v>0</v>
      </c>
      <c r="N7156" s="5">
        <f t="shared" si="1221"/>
        <v>0</v>
      </c>
      <c r="O7156" s="5">
        <v>0</v>
      </c>
      <c r="P7156" s="5">
        <v>0</v>
      </c>
      <c r="Q7156" s="5">
        <f t="shared" si="1222"/>
        <v>0</v>
      </c>
      <c r="R7156" s="5">
        <v>0</v>
      </c>
      <c r="S7156" s="5">
        <v>0</v>
      </c>
      <c r="T7156" s="5">
        <f t="shared" si="1223"/>
        <v>0</v>
      </c>
      <c r="U7156" s="5">
        <v>0</v>
      </c>
      <c r="V7156" s="5">
        <v>0</v>
      </c>
      <c r="W7156" s="5">
        <v>0</v>
      </c>
      <c r="X7156" s="5">
        <v>0</v>
      </c>
      <c r="Y7156" s="5">
        <f t="shared" si="1226"/>
        <v>0</v>
      </c>
      <c r="Z7156" s="5">
        <v>0</v>
      </c>
      <c r="AA7156" s="5">
        <v>1</v>
      </c>
      <c r="AB7156" s="5">
        <f t="shared" si="1227"/>
        <v>1</v>
      </c>
      <c r="AC7156" s="5">
        <v>0</v>
      </c>
      <c r="AD7156" s="5">
        <v>0</v>
      </c>
      <c r="AE7156" s="5">
        <f t="shared" si="1228"/>
        <v>0</v>
      </c>
      <c r="AF7156" s="5">
        <v>0</v>
      </c>
      <c r="AG7156" s="6">
        <v>45168</v>
      </c>
      <c r="AH7156" s="5">
        <v>1</v>
      </c>
      <c r="AI7156" s="5">
        <v>0</v>
      </c>
      <c r="AJ7156" s="5">
        <v>0</v>
      </c>
      <c r="AK7156" s="5">
        <f t="shared" si="1229"/>
        <v>0</v>
      </c>
      <c r="AL7156" s="5">
        <v>0</v>
      </c>
      <c r="AM7156" s="5">
        <v>0</v>
      </c>
      <c r="AN7156" s="5">
        <f t="shared" si="1230"/>
        <v>0</v>
      </c>
      <c r="AO7156" s="5">
        <v>0</v>
      </c>
      <c r="AP7156" s="5">
        <v>0</v>
      </c>
      <c r="AQ7156" s="5">
        <f t="shared" si="1231"/>
        <v>0</v>
      </c>
      <c r="AR7156" s="5">
        <v>0</v>
      </c>
      <c r="AS7156" s="6"/>
      <c r="AT7156" s="5">
        <v>0</v>
      </c>
      <c r="AU7156" s="5">
        <v>0</v>
      </c>
      <c r="AV7156" t="str">
        <f t="shared" si="1224"/>
        <v>N</v>
      </c>
      <c r="AW7156" t="s">
        <v>60</v>
      </c>
      <c r="AX7156" t="s">
        <v>61</v>
      </c>
      <c r="AY7156" t="s">
        <v>2637</v>
      </c>
      <c r="AZ7156" t="s">
        <v>2637</v>
      </c>
      <c r="BA7156" t="str">
        <f t="shared" si="1225"/>
        <v>N</v>
      </c>
    </row>
    <row r="7157" spans="1:53">
      <c r="A7157" t="s">
        <v>53</v>
      </c>
      <c r="B7157" t="s">
        <v>54</v>
      </c>
      <c r="C7157" t="s">
        <v>89</v>
      </c>
      <c r="D7157">
        <v>2023</v>
      </c>
      <c r="F7157" t="s">
        <v>16434</v>
      </c>
      <c r="G7157" t="s">
        <v>16489</v>
      </c>
      <c r="I7157" t="s">
        <v>16490</v>
      </c>
      <c r="J7157" t="s">
        <v>58</v>
      </c>
      <c r="K7157" t="s">
        <v>59</v>
      </c>
      <c r="L7157" s="5">
        <v>0</v>
      </c>
      <c r="M7157" s="5">
        <v>0</v>
      </c>
      <c r="N7157" s="5">
        <f t="shared" si="1221"/>
        <v>0</v>
      </c>
      <c r="O7157" s="5">
        <v>0</v>
      </c>
      <c r="P7157" s="5">
        <v>0</v>
      </c>
      <c r="Q7157" s="5">
        <f t="shared" si="1222"/>
        <v>0</v>
      </c>
      <c r="R7157" s="5">
        <v>0</v>
      </c>
      <c r="S7157" s="5">
        <v>0</v>
      </c>
      <c r="T7157" s="5">
        <f t="shared" si="1223"/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f t="shared" si="1226"/>
        <v>0</v>
      </c>
      <c r="Z7157" s="5">
        <v>0</v>
      </c>
      <c r="AA7157" s="5">
        <v>1</v>
      </c>
      <c r="AB7157" s="5">
        <f t="shared" si="1227"/>
        <v>1</v>
      </c>
      <c r="AC7157" s="5">
        <v>0</v>
      </c>
      <c r="AD7157" s="5">
        <v>0</v>
      </c>
      <c r="AE7157" s="5">
        <f t="shared" si="1228"/>
        <v>0</v>
      </c>
      <c r="AF7157" s="5">
        <v>0</v>
      </c>
      <c r="AG7157" s="6">
        <v>45218</v>
      </c>
      <c r="AH7157" s="5">
        <v>1</v>
      </c>
      <c r="AI7157" s="5">
        <v>0</v>
      </c>
      <c r="AJ7157" s="5">
        <v>0</v>
      </c>
      <c r="AK7157" s="5">
        <f t="shared" si="1229"/>
        <v>0</v>
      </c>
      <c r="AL7157" s="5">
        <v>0</v>
      </c>
      <c r="AM7157" s="5">
        <v>0</v>
      </c>
      <c r="AN7157" s="5">
        <f t="shared" si="1230"/>
        <v>0</v>
      </c>
      <c r="AO7157" s="5">
        <v>0</v>
      </c>
      <c r="AP7157" s="5">
        <v>0</v>
      </c>
      <c r="AQ7157" s="5">
        <f t="shared" si="1231"/>
        <v>0</v>
      </c>
      <c r="AR7157" s="5">
        <v>0</v>
      </c>
      <c r="AS7157" s="6"/>
      <c r="AT7157" s="5">
        <v>0</v>
      </c>
      <c r="AU7157" s="5">
        <v>0</v>
      </c>
      <c r="AV7157" t="str">
        <f t="shared" si="1224"/>
        <v>N</v>
      </c>
      <c r="AW7157" t="s">
        <v>60</v>
      </c>
      <c r="AX7157" t="s">
        <v>61</v>
      </c>
      <c r="AY7157" t="s">
        <v>2637</v>
      </c>
      <c r="AZ7157" t="s">
        <v>2637</v>
      </c>
      <c r="BA7157" t="str">
        <f t="shared" si="1225"/>
        <v>N</v>
      </c>
    </row>
    <row r="7158" spans="1:53">
      <c r="A7158" t="s">
        <v>53</v>
      </c>
      <c r="B7158" t="s">
        <v>54</v>
      </c>
      <c r="C7158" t="s">
        <v>89</v>
      </c>
      <c r="D7158">
        <v>2023</v>
      </c>
      <c r="F7158" t="s">
        <v>16491</v>
      </c>
      <c r="G7158" t="s">
        <v>16492</v>
      </c>
      <c r="I7158" t="s">
        <v>16493</v>
      </c>
      <c r="J7158" t="s">
        <v>58</v>
      </c>
      <c r="K7158" t="s">
        <v>59</v>
      </c>
      <c r="L7158" s="5">
        <v>0</v>
      </c>
      <c r="M7158" s="5">
        <v>0</v>
      </c>
      <c r="N7158" s="5">
        <f t="shared" si="1221"/>
        <v>0</v>
      </c>
      <c r="O7158" s="5">
        <v>0</v>
      </c>
      <c r="P7158" s="5">
        <v>0</v>
      </c>
      <c r="Q7158" s="5">
        <f t="shared" si="1222"/>
        <v>0</v>
      </c>
      <c r="R7158" s="5">
        <v>0</v>
      </c>
      <c r="S7158" s="5">
        <v>0</v>
      </c>
      <c r="T7158" s="5">
        <f t="shared" si="1223"/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f t="shared" si="1226"/>
        <v>0</v>
      </c>
      <c r="Z7158" s="5">
        <v>0</v>
      </c>
      <c r="AA7158" s="5">
        <v>1</v>
      </c>
      <c r="AB7158" s="5">
        <f t="shared" si="1227"/>
        <v>1</v>
      </c>
      <c r="AC7158" s="5">
        <v>0</v>
      </c>
      <c r="AD7158" s="5">
        <v>0</v>
      </c>
      <c r="AE7158" s="5">
        <f t="shared" si="1228"/>
        <v>0</v>
      </c>
      <c r="AF7158" s="5">
        <v>0</v>
      </c>
      <c r="AG7158" s="6">
        <v>45190</v>
      </c>
      <c r="AH7158" s="5">
        <v>1</v>
      </c>
      <c r="AI7158" s="5">
        <v>0</v>
      </c>
      <c r="AJ7158" s="5">
        <v>0</v>
      </c>
      <c r="AK7158" s="5">
        <f t="shared" si="1229"/>
        <v>0</v>
      </c>
      <c r="AL7158" s="5">
        <v>0</v>
      </c>
      <c r="AM7158" s="5">
        <v>0</v>
      </c>
      <c r="AN7158" s="5">
        <f t="shared" si="1230"/>
        <v>0</v>
      </c>
      <c r="AO7158" s="5">
        <v>0</v>
      </c>
      <c r="AP7158" s="5">
        <v>0</v>
      </c>
      <c r="AQ7158" s="5">
        <f t="shared" si="1231"/>
        <v>0</v>
      </c>
      <c r="AR7158" s="5">
        <v>0</v>
      </c>
      <c r="AS7158" s="6"/>
      <c r="AT7158" s="5">
        <v>0</v>
      </c>
      <c r="AU7158" s="5">
        <v>0</v>
      </c>
      <c r="AV7158" t="str">
        <f t="shared" si="1224"/>
        <v>N</v>
      </c>
      <c r="AW7158" t="s">
        <v>60</v>
      </c>
      <c r="AX7158" t="s">
        <v>61</v>
      </c>
      <c r="AY7158" t="s">
        <v>2637</v>
      </c>
      <c r="AZ7158" t="s">
        <v>2637</v>
      </c>
      <c r="BA7158" t="str">
        <f t="shared" si="1225"/>
        <v>N</v>
      </c>
    </row>
    <row r="7159" spans="1:53">
      <c r="A7159" t="s">
        <v>53</v>
      </c>
      <c r="B7159" t="s">
        <v>54</v>
      </c>
      <c r="C7159" t="s">
        <v>89</v>
      </c>
      <c r="D7159">
        <v>2023</v>
      </c>
      <c r="F7159" t="s">
        <v>16494</v>
      </c>
      <c r="G7159" t="s">
        <v>16495</v>
      </c>
      <c r="I7159" t="s">
        <v>16496</v>
      </c>
      <c r="J7159" t="s">
        <v>58</v>
      </c>
      <c r="K7159" t="s">
        <v>59</v>
      </c>
      <c r="L7159" s="5">
        <v>0</v>
      </c>
      <c r="M7159" s="5">
        <v>0</v>
      </c>
      <c r="N7159" s="5">
        <f t="shared" si="1221"/>
        <v>0</v>
      </c>
      <c r="O7159" s="5">
        <v>0</v>
      </c>
      <c r="P7159" s="5">
        <v>0</v>
      </c>
      <c r="Q7159" s="5">
        <f t="shared" si="1222"/>
        <v>0</v>
      </c>
      <c r="R7159" s="5">
        <v>0</v>
      </c>
      <c r="S7159" s="5">
        <v>0</v>
      </c>
      <c r="T7159" s="5">
        <f t="shared" si="1223"/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f t="shared" si="1226"/>
        <v>0</v>
      </c>
      <c r="Z7159" s="5">
        <v>0</v>
      </c>
      <c r="AA7159" s="5">
        <v>1</v>
      </c>
      <c r="AB7159" s="5">
        <f t="shared" si="1227"/>
        <v>1</v>
      </c>
      <c r="AC7159" s="5">
        <v>0</v>
      </c>
      <c r="AD7159" s="5">
        <v>0</v>
      </c>
      <c r="AE7159" s="5">
        <f t="shared" si="1228"/>
        <v>0</v>
      </c>
      <c r="AF7159" s="5">
        <v>0</v>
      </c>
      <c r="AG7159" s="6">
        <v>45246</v>
      </c>
      <c r="AH7159" s="5">
        <v>1</v>
      </c>
      <c r="AI7159" s="5">
        <v>0</v>
      </c>
      <c r="AJ7159" s="5">
        <v>0</v>
      </c>
      <c r="AK7159" s="5">
        <f t="shared" si="1229"/>
        <v>0</v>
      </c>
      <c r="AL7159" s="5">
        <v>0</v>
      </c>
      <c r="AM7159" s="5">
        <v>0</v>
      </c>
      <c r="AN7159" s="5">
        <f t="shared" si="1230"/>
        <v>0</v>
      </c>
      <c r="AO7159" s="5">
        <v>0</v>
      </c>
      <c r="AP7159" s="5">
        <v>0</v>
      </c>
      <c r="AQ7159" s="5">
        <f t="shared" si="1231"/>
        <v>0</v>
      </c>
      <c r="AR7159" s="5">
        <v>0</v>
      </c>
      <c r="AS7159" s="6"/>
      <c r="AT7159" s="5">
        <v>0</v>
      </c>
      <c r="AU7159" s="5">
        <v>0</v>
      </c>
      <c r="AV7159" t="str">
        <f t="shared" si="1224"/>
        <v>N</v>
      </c>
      <c r="AW7159" t="s">
        <v>60</v>
      </c>
      <c r="AX7159" t="s">
        <v>61</v>
      </c>
      <c r="AY7159" t="s">
        <v>2637</v>
      </c>
      <c r="AZ7159" t="s">
        <v>2637</v>
      </c>
      <c r="BA7159" t="str">
        <f t="shared" si="1225"/>
        <v>N</v>
      </c>
    </row>
    <row r="7160" spans="1:53">
      <c r="A7160" t="s">
        <v>53</v>
      </c>
      <c r="B7160" t="s">
        <v>54</v>
      </c>
      <c r="C7160" t="s">
        <v>89</v>
      </c>
      <c r="D7160">
        <v>2023</v>
      </c>
      <c r="F7160" t="s">
        <v>16497</v>
      </c>
      <c r="G7160" t="s">
        <v>16498</v>
      </c>
      <c r="I7160" t="s">
        <v>16499</v>
      </c>
      <c r="J7160" t="s">
        <v>58</v>
      </c>
      <c r="K7160" t="s">
        <v>59</v>
      </c>
      <c r="L7160" s="5">
        <v>0</v>
      </c>
      <c r="M7160" s="5">
        <v>0</v>
      </c>
      <c r="N7160" s="5">
        <f t="shared" si="1221"/>
        <v>0</v>
      </c>
      <c r="O7160" s="5">
        <v>0</v>
      </c>
      <c r="P7160" s="5">
        <v>0</v>
      </c>
      <c r="Q7160" s="5">
        <f t="shared" si="1222"/>
        <v>0</v>
      </c>
      <c r="R7160" s="5">
        <v>0</v>
      </c>
      <c r="S7160" s="5">
        <v>0</v>
      </c>
      <c r="T7160" s="5">
        <f t="shared" si="1223"/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f t="shared" si="1226"/>
        <v>0</v>
      </c>
      <c r="Z7160" s="5">
        <v>0</v>
      </c>
      <c r="AA7160" s="5">
        <v>1</v>
      </c>
      <c r="AB7160" s="5">
        <f t="shared" si="1227"/>
        <v>1</v>
      </c>
      <c r="AC7160" s="5">
        <v>0</v>
      </c>
      <c r="AD7160" s="5">
        <v>0</v>
      </c>
      <c r="AE7160" s="5">
        <f t="shared" si="1228"/>
        <v>0</v>
      </c>
      <c r="AF7160" s="5">
        <v>0</v>
      </c>
      <c r="AG7160" s="6">
        <v>44979</v>
      </c>
      <c r="AH7160" s="5">
        <v>1</v>
      </c>
      <c r="AI7160" s="5">
        <v>0</v>
      </c>
      <c r="AJ7160" s="5">
        <v>0</v>
      </c>
      <c r="AK7160" s="5">
        <f t="shared" si="1229"/>
        <v>0</v>
      </c>
      <c r="AL7160" s="5">
        <v>0</v>
      </c>
      <c r="AM7160" s="5">
        <v>0</v>
      </c>
      <c r="AN7160" s="5">
        <f t="shared" si="1230"/>
        <v>0</v>
      </c>
      <c r="AO7160" s="5">
        <v>0</v>
      </c>
      <c r="AP7160" s="5">
        <v>0</v>
      </c>
      <c r="AQ7160" s="5">
        <f t="shared" si="1231"/>
        <v>0</v>
      </c>
      <c r="AR7160" s="5">
        <v>0</v>
      </c>
      <c r="AS7160" s="6"/>
      <c r="AT7160" s="5">
        <v>0</v>
      </c>
      <c r="AU7160" s="5">
        <v>0</v>
      </c>
      <c r="AV7160" t="str">
        <f t="shared" si="1224"/>
        <v>N</v>
      </c>
      <c r="AW7160" t="s">
        <v>60</v>
      </c>
      <c r="AX7160" t="s">
        <v>61</v>
      </c>
      <c r="AY7160" t="s">
        <v>2637</v>
      </c>
      <c r="AZ7160" t="s">
        <v>2637</v>
      </c>
      <c r="BA7160" t="str">
        <f t="shared" si="1225"/>
        <v>N</v>
      </c>
    </row>
    <row r="7161" spans="1:53">
      <c r="A7161" t="s">
        <v>53</v>
      </c>
      <c r="B7161" t="s">
        <v>54</v>
      </c>
      <c r="C7161" t="s">
        <v>89</v>
      </c>
      <c r="D7161">
        <v>2023</v>
      </c>
      <c r="F7161" t="s">
        <v>16500</v>
      </c>
      <c r="G7161" t="s">
        <v>16501</v>
      </c>
      <c r="I7161" t="s">
        <v>16502</v>
      </c>
      <c r="J7161" t="s">
        <v>58</v>
      </c>
      <c r="K7161" t="s">
        <v>59</v>
      </c>
      <c r="L7161" s="5">
        <v>0</v>
      </c>
      <c r="M7161" s="5">
        <v>0</v>
      </c>
      <c r="N7161" s="5">
        <f t="shared" si="1221"/>
        <v>0</v>
      </c>
      <c r="O7161" s="5">
        <v>0</v>
      </c>
      <c r="P7161" s="5">
        <v>0</v>
      </c>
      <c r="Q7161" s="5">
        <f t="shared" si="1222"/>
        <v>0</v>
      </c>
      <c r="R7161" s="5">
        <v>0</v>
      </c>
      <c r="S7161" s="5">
        <v>0</v>
      </c>
      <c r="T7161" s="5">
        <f t="shared" si="1223"/>
        <v>0</v>
      </c>
      <c r="U7161" s="5">
        <v>0</v>
      </c>
      <c r="V7161" s="5">
        <v>0</v>
      </c>
      <c r="W7161" s="5">
        <v>0</v>
      </c>
      <c r="X7161" s="5">
        <v>0</v>
      </c>
      <c r="Y7161" s="5">
        <f t="shared" si="1226"/>
        <v>0</v>
      </c>
      <c r="Z7161" s="5">
        <v>0</v>
      </c>
      <c r="AA7161" s="5">
        <v>1</v>
      </c>
      <c r="AB7161" s="5">
        <f t="shared" si="1227"/>
        <v>1</v>
      </c>
      <c r="AC7161" s="5">
        <v>0</v>
      </c>
      <c r="AD7161" s="5">
        <v>0</v>
      </c>
      <c r="AE7161" s="5">
        <f t="shared" si="1228"/>
        <v>0</v>
      </c>
      <c r="AF7161" s="5">
        <v>0</v>
      </c>
      <c r="AG7161" s="6">
        <v>44958</v>
      </c>
      <c r="AH7161" s="5">
        <v>1</v>
      </c>
      <c r="AI7161" s="5">
        <v>0</v>
      </c>
      <c r="AJ7161" s="5">
        <v>0</v>
      </c>
      <c r="AK7161" s="5">
        <f t="shared" si="1229"/>
        <v>0</v>
      </c>
      <c r="AL7161" s="5">
        <v>0</v>
      </c>
      <c r="AM7161" s="5">
        <v>0</v>
      </c>
      <c r="AN7161" s="5">
        <f t="shared" si="1230"/>
        <v>0</v>
      </c>
      <c r="AO7161" s="5">
        <v>0</v>
      </c>
      <c r="AP7161" s="5">
        <v>0</v>
      </c>
      <c r="AQ7161" s="5">
        <f t="shared" si="1231"/>
        <v>0</v>
      </c>
      <c r="AR7161" s="5">
        <v>0</v>
      </c>
      <c r="AS7161" s="6"/>
      <c r="AT7161" s="5">
        <v>0</v>
      </c>
      <c r="AU7161" s="5">
        <v>0</v>
      </c>
      <c r="AV7161" t="str">
        <f t="shared" si="1224"/>
        <v>N</v>
      </c>
      <c r="AW7161" t="s">
        <v>60</v>
      </c>
      <c r="AX7161" t="s">
        <v>61</v>
      </c>
      <c r="AY7161" t="s">
        <v>2637</v>
      </c>
      <c r="AZ7161" t="s">
        <v>2637</v>
      </c>
      <c r="BA7161" t="str">
        <f t="shared" si="1225"/>
        <v>N</v>
      </c>
    </row>
    <row r="7162" spans="1:53">
      <c r="A7162" t="s">
        <v>53</v>
      </c>
      <c r="B7162" t="s">
        <v>54</v>
      </c>
      <c r="C7162" t="s">
        <v>89</v>
      </c>
      <c r="D7162">
        <v>2023</v>
      </c>
      <c r="F7162" t="s">
        <v>16429</v>
      </c>
      <c r="G7162" t="s">
        <v>16503</v>
      </c>
      <c r="I7162" t="s">
        <v>16504</v>
      </c>
      <c r="J7162" t="s">
        <v>58</v>
      </c>
      <c r="K7162" t="s">
        <v>59</v>
      </c>
      <c r="L7162" s="5">
        <v>0</v>
      </c>
      <c r="M7162" s="5">
        <v>0</v>
      </c>
      <c r="N7162" s="5">
        <f t="shared" si="1221"/>
        <v>0</v>
      </c>
      <c r="O7162" s="5">
        <v>0</v>
      </c>
      <c r="P7162" s="5">
        <v>0</v>
      </c>
      <c r="Q7162" s="5">
        <f t="shared" si="1222"/>
        <v>0</v>
      </c>
      <c r="R7162" s="5">
        <v>0</v>
      </c>
      <c r="S7162" s="5">
        <v>0</v>
      </c>
      <c r="T7162" s="5">
        <f t="shared" si="1223"/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f t="shared" si="1226"/>
        <v>0</v>
      </c>
      <c r="Z7162" s="5">
        <v>0</v>
      </c>
      <c r="AA7162" s="5">
        <v>1</v>
      </c>
      <c r="AB7162" s="5">
        <f t="shared" si="1227"/>
        <v>1</v>
      </c>
      <c r="AC7162" s="5">
        <v>0</v>
      </c>
      <c r="AD7162" s="5">
        <v>0</v>
      </c>
      <c r="AE7162" s="5">
        <f t="shared" si="1228"/>
        <v>0</v>
      </c>
      <c r="AF7162" s="5">
        <v>0</v>
      </c>
      <c r="AG7162" s="6">
        <v>45026</v>
      </c>
      <c r="AH7162" s="5">
        <v>1</v>
      </c>
      <c r="AI7162" s="5">
        <v>0</v>
      </c>
      <c r="AJ7162" s="5">
        <v>0</v>
      </c>
      <c r="AK7162" s="5">
        <f t="shared" si="1229"/>
        <v>0</v>
      </c>
      <c r="AL7162" s="5">
        <v>0</v>
      </c>
      <c r="AM7162" s="5">
        <v>0</v>
      </c>
      <c r="AN7162" s="5">
        <f t="shared" si="1230"/>
        <v>0</v>
      </c>
      <c r="AO7162" s="5">
        <v>0</v>
      </c>
      <c r="AP7162" s="5">
        <v>0</v>
      </c>
      <c r="AQ7162" s="5">
        <f t="shared" si="1231"/>
        <v>0</v>
      </c>
      <c r="AR7162" s="5">
        <v>0</v>
      </c>
      <c r="AS7162" s="6"/>
      <c r="AT7162" s="5">
        <v>0</v>
      </c>
      <c r="AU7162" s="5">
        <v>0</v>
      </c>
      <c r="AV7162" t="str">
        <f t="shared" si="1224"/>
        <v>N</v>
      </c>
      <c r="AW7162" t="s">
        <v>60</v>
      </c>
      <c r="AX7162" t="s">
        <v>61</v>
      </c>
      <c r="AY7162" t="s">
        <v>2637</v>
      </c>
      <c r="AZ7162" t="s">
        <v>2637</v>
      </c>
      <c r="BA7162" t="str">
        <f t="shared" si="1225"/>
        <v>N</v>
      </c>
    </row>
    <row r="7163" spans="1:53">
      <c r="A7163" t="s">
        <v>53</v>
      </c>
      <c r="B7163" t="s">
        <v>54</v>
      </c>
      <c r="C7163" t="s">
        <v>89</v>
      </c>
      <c r="D7163">
        <v>2023</v>
      </c>
      <c r="F7163" t="s">
        <v>16505</v>
      </c>
      <c r="G7163" t="s">
        <v>16506</v>
      </c>
      <c r="I7163" t="s">
        <v>16507</v>
      </c>
      <c r="J7163" t="s">
        <v>58</v>
      </c>
      <c r="K7163" t="s">
        <v>59</v>
      </c>
      <c r="L7163" s="5">
        <v>0</v>
      </c>
      <c r="M7163" s="5">
        <v>0</v>
      </c>
      <c r="N7163" s="5">
        <f t="shared" si="1221"/>
        <v>0</v>
      </c>
      <c r="O7163" s="5">
        <v>0</v>
      </c>
      <c r="P7163" s="5">
        <v>0</v>
      </c>
      <c r="Q7163" s="5">
        <f t="shared" si="1222"/>
        <v>0</v>
      </c>
      <c r="R7163" s="5">
        <v>0</v>
      </c>
      <c r="S7163" s="5">
        <v>0</v>
      </c>
      <c r="T7163" s="5">
        <f t="shared" si="1223"/>
        <v>0</v>
      </c>
      <c r="U7163" s="5">
        <v>0</v>
      </c>
      <c r="V7163" s="5">
        <v>0</v>
      </c>
      <c r="W7163" s="5">
        <v>0</v>
      </c>
      <c r="X7163" s="5">
        <v>0</v>
      </c>
      <c r="Y7163" s="5">
        <f t="shared" si="1226"/>
        <v>0</v>
      </c>
      <c r="Z7163" s="5">
        <v>0</v>
      </c>
      <c r="AA7163" s="5">
        <v>1</v>
      </c>
      <c r="AB7163" s="5">
        <f t="shared" si="1227"/>
        <v>1</v>
      </c>
      <c r="AC7163" s="5">
        <v>0</v>
      </c>
      <c r="AD7163" s="5">
        <v>0</v>
      </c>
      <c r="AE7163" s="5">
        <f t="shared" si="1228"/>
        <v>0</v>
      </c>
      <c r="AF7163" s="5">
        <v>0</v>
      </c>
      <c r="AG7163" s="6">
        <v>45036</v>
      </c>
      <c r="AH7163" s="5">
        <v>1</v>
      </c>
      <c r="AI7163" s="5">
        <v>0</v>
      </c>
      <c r="AJ7163" s="5">
        <v>0</v>
      </c>
      <c r="AK7163" s="5">
        <f t="shared" si="1229"/>
        <v>0</v>
      </c>
      <c r="AL7163" s="5">
        <v>0</v>
      </c>
      <c r="AM7163" s="5">
        <v>0</v>
      </c>
      <c r="AN7163" s="5">
        <f t="shared" si="1230"/>
        <v>0</v>
      </c>
      <c r="AO7163" s="5">
        <v>0</v>
      </c>
      <c r="AP7163" s="5">
        <v>0</v>
      </c>
      <c r="AQ7163" s="5">
        <f t="shared" si="1231"/>
        <v>0</v>
      </c>
      <c r="AR7163" s="5">
        <v>0</v>
      </c>
      <c r="AS7163" s="6"/>
      <c r="AT7163" s="5">
        <v>0</v>
      </c>
      <c r="AU7163" s="5">
        <v>0</v>
      </c>
      <c r="AV7163" t="str">
        <f t="shared" si="1224"/>
        <v>N</v>
      </c>
      <c r="AW7163" t="s">
        <v>60</v>
      </c>
      <c r="AX7163" t="s">
        <v>61</v>
      </c>
      <c r="AY7163" t="s">
        <v>2637</v>
      </c>
      <c r="AZ7163" t="s">
        <v>2637</v>
      </c>
      <c r="BA7163" t="str">
        <f t="shared" si="1225"/>
        <v>N</v>
      </c>
    </row>
    <row r="7164" spans="1:53">
      <c r="A7164" t="s">
        <v>53</v>
      </c>
      <c r="B7164" t="s">
        <v>54</v>
      </c>
      <c r="C7164" t="s">
        <v>89</v>
      </c>
      <c r="D7164">
        <v>2023</v>
      </c>
      <c r="F7164" t="s">
        <v>16508</v>
      </c>
      <c r="G7164" t="s">
        <v>16509</v>
      </c>
      <c r="I7164" t="s">
        <v>16510</v>
      </c>
      <c r="J7164" t="s">
        <v>58</v>
      </c>
      <c r="K7164" t="s">
        <v>59</v>
      </c>
      <c r="L7164" s="5">
        <v>0</v>
      </c>
      <c r="M7164" s="5">
        <v>0</v>
      </c>
      <c r="N7164" s="5">
        <f t="shared" si="1221"/>
        <v>0</v>
      </c>
      <c r="O7164" s="5">
        <v>0</v>
      </c>
      <c r="P7164" s="5">
        <v>0</v>
      </c>
      <c r="Q7164" s="5">
        <f t="shared" si="1222"/>
        <v>0</v>
      </c>
      <c r="R7164" s="5">
        <v>0</v>
      </c>
      <c r="S7164" s="5">
        <v>0</v>
      </c>
      <c r="T7164" s="5">
        <f t="shared" si="1223"/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f t="shared" si="1226"/>
        <v>0</v>
      </c>
      <c r="Z7164" s="5">
        <v>0</v>
      </c>
      <c r="AA7164" s="5">
        <v>1</v>
      </c>
      <c r="AB7164" s="5">
        <f t="shared" si="1227"/>
        <v>1</v>
      </c>
      <c r="AC7164" s="5">
        <v>0</v>
      </c>
      <c r="AD7164" s="5">
        <v>0</v>
      </c>
      <c r="AE7164" s="5">
        <f t="shared" si="1228"/>
        <v>0</v>
      </c>
      <c r="AF7164" s="5">
        <v>0</v>
      </c>
      <c r="AG7164" s="6">
        <v>45058</v>
      </c>
      <c r="AH7164" s="5">
        <v>1</v>
      </c>
      <c r="AI7164" s="5">
        <v>0</v>
      </c>
      <c r="AJ7164" s="5">
        <v>0</v>
      </c>
      <c r="AK7164" s="5">
        <f t="shared" si="1229"/>
        <v>0</v>
      </c>
      <c r="AL7164" s="5">
        <v>0</v>
      </c>
      <c r="AM7164" s="5">
        <v>0</v>
      </c>
      <c r="AN7164" s="5">
        <f t="shared" si="1230"/>
        <v>0</v>
      </c>
      <c r="AO7164" s="5">
        <v>0</v>
      </c>
      <c r="AP7164" s="5">
        <v>0</v>
      </c>
      <c r="AQ7164" s="5">
        <f t="shared" si="1231"/>
        <v>0</v>
      </c>
      <c r="AR7164" s="5">
        <v>0</v>
      </c>
      <c r="AS7164" s="6"/>
      <c r="AT7164" s="5">
        <v>0</v>
      </c>
      <c r="AU7164" s="5">
        <v>0</v>
      </c>
      <c r="AV7164" t="str">
        <f t="shared" si="1224"/>
        <v>N</v>
      </c>
      <c r="AW7164" t="s">
        <v>60</v>
      </c>
      <c r="AX7164" t="s">
        <v>61</v>
      </c>
      <c r="AY7164" t="s">
        <v>2637</v>
      </c>
      <c r="AZ7164" t="s">
        <v>2637</v>
      </c>
      <c r="BA7164" t="str">
        <f t="shared" si="1225"/>
        <v>N</v>
      </c>
    </row>
    <row r="7165" spans="1:53">
      <c r="A7165" t="s">
        <v>53</v>
      </c>
      <c r="B7165" t="s">
        <v>54</v>
      </c>
      <c r="C7165" t="s">
        <v>89</v>
      </c>
      <c r="D7165">
        <v>2023</v>
      </c>
      <c r="F7165" t="s">
        <v>16511</v>
      </c>
      <c r="G7165" t="s">
        <v>16512</v>
      </c>
      <c r="I7165" t="s">
        <v>16513</v>
      </c>
      <c r="J7165" t="s">
        <v>58</v>
      </c>
      <c r="K7165" t="s">
        <v>59</v>
      </c>
      <c r="L7165" s="5">
        <v>0</v>
      </c>
      <c r="M7165" s="5">
        <v>0</v>
      </c>
      <c r="N7165" s="5">
        <f t="shared" si="1221"/>
        <v>0</v>
      </c>
      <c r="O7165" s="5">
        <v>0</v>
      </c>
      <c r="P7165" s="5">
        <v>0</v>
      </c>
      <c r="Q7165" s="5">
        <f t="shared" si="1222"/>
        <v>0</v>
      </c>
      <c r="R7165" s="5">
        <v>0</v>
      </c>
      <c r="S7165" s="5">
        <v>0</v>
      </c>
      <c r="T7165" s="5">
        <f t="shared" si="1223"/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f t="shared" si="1226"/>
        <v>0</v>
      </c>
      <c r="Z7165" s="5">
        <v>0</v>
      </c>
      <c r="AA7165" s="5">
        <v>1</v>
      </c>
      <c r="AB7165" s="5">
        <f t="shared" si="1227"/>
        <v>1</v>
      </c>
      <c r="AC7165" s="5">
        <v>0</v>
      </c>
      <c r="AD7165" s="5">
        <v>0</v>
      </c>
      <c r="AE7165" s="5">
        <f t="shared" si="1228"/>
        <v>0</v>
      </c>
      <c r="AF7165" s="5">
        <v>0</v>
      </c>
      <c r="AG7165" s="6">
        <v>45180</v>
      </c>
      <c r="AH7165" s="5">
        <v>1</v>
      </c>
      <c r="AI7165" s="5">
        <v>0</v>
      </c>
      <c r="AJ7165" s="5">
        <v>0</v>
      </c>
      <c r="AK7165" s="5">
        <f t="shared" si="1229"/>
        <v>0</v>
      </c>
      <c r="AL7165" s="5">
        <v>0</v>
      </c>
      <c r="AM7165" s="5">
        <v>0</v>
      </c>
      <c r="AN7165" s="5">
        <f t="shared" si="1230"/>
        <v>0</v>
      </c>
      <c r="AO7165" s="5">
        <v>0</v>
      </c>
      <c r="AP7165" s="5">
        <v>0</v>
      </c>
      <c r="AQ7165" s="5">
        <f t="shared" si="1231"/>
        <v>0</v>
      </c>
      <c r="AR7165" s="5">
        <v>0</v>
      </c>
      <c r="AS7165" s="6"/>
      <c r="AT7165" s="5">
        <v>0</v>
      </c>
      <c r="AU7165" s="5">
        <v>0</v>
      </c>
      <c r="AV7165" t="str">
        <f t="shared" si="1224"/>
        <v>N</v>
      </c>
      <c r="AW7165" t="s">
        <v>60</v>
      </c>
      <c r="AX7165" t="s">
        <v>61</v>
      </c>
      <c r="AY7165" t="s">
        <v>2637</v>
      </c>
      <c r="AZ7165" t="s">
        <v>2637</v>
      </c>
      <c r="BA7165" t="str">
        <f t="shared" si="1225"/>
        <v>N</v>
      </c>
    </row>
    <row r="7166" spans="1:53">
      <c r="A7166" t="s">
        <v>53</v>
      </c>
      <c r="B7166" t="s">
        <v>54</v>
      </c>
      <c r="C7166" t="s">
        <v>89</v>
      </c>
      <c r="D7166">
        <v>2023</v>
      </c>
      <c r="F7166" t="s">
        <v>16514</v>
      </c>
      <c r="G7166" t="s">
        <v>16515</v>
      </c>
      <c r="I7166" t="s">
        <v>16516</v>
      </c>
      <c r="J7166" t="s">
        <v>58</v>
      </c>
      <c r="K7166" t="s">
        <v>59</v>
      </c>
      <c r="L7166" s="5">
        <v>0</v>
      </c>
      <c r="M7166" s="5">
        <v>0</v>
      </c>
      <c r="N7166" s="5">
        <f t="shared" si="1221"/>
        <v>0</v>
      </c>
      <c r="O7166" s="5">
        <v>0</v>
      </c>
      <c r="P7166" s="5">
        <v>0</v>
      </c>
      <c r="Q7166" s="5">
        <f t="shared" si="1222"/>
        <v>0</v>
      </c>
      <c r="R7166" s="5">
        <v>0</v>
      </c>
      <c r="S7166" s="5">
        <v>0</v>
      </c>
      <c r="T7166" s="5">
        <f t="shared" si="1223"/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f t="shared" si="1226"/>
        <v>0</v>
      </c>
      <c r="Z7166" s="5">
        <v>0</v>
      </c>
      <c r="AA7166" s="5">
        <v>1</v>
      </c>
      <c r="AB7166" s="5">
        <f t="shared" si="1227"/>
        <v>1</v>
      </c>
      <c r="AC7166" s="5">
        <v>0</v>
      </c>
      <c r="AD7166" s="5">
        <v>0</v>
      </c>
      <c r="AE7166" s="5">
        <f t="shared" si="1228"/>
        <v>0</v>
      </c>
      <c r="AF7166" s="5">
        <v>0</v>
      </c>
      <c r="AG7166" s="6">
        <v>45259</v>
      </c>
      <c r="AH7166" s="5">
        <v>1</v>
      </c>
      <c r="AI7166" s="5">
        <v>0</v>
      </c>
      <c r="AJ7166" s="5">
        <v>0</v>
      </c>
      <c r="AK7166" s="5">
        <f t="shared" si="1229"/>
        <v>0</v>
      </c>
      <c r="AL7166" s="5">
        <v>0</v>
      </c>
      <c r="AM7166" s="5">
        <v>0</v>
      </c>
      <c r="AN7166" s="5">
        <f t="shared" si="1230"/>
        <v>0</v>
      </c>
      <c r="AO7166" s="5">
        <v>0</v>
      </c>
      <c r="AP7166" s="5">
        <v>0</v>
      </c>
      <c r="AQ7166" s="5">
        <f t="shared" si="1231"/>
        <v>0</v>
      </c>
      <c r="AR7166" s="5">
        <v>0</v>
      </c>
      <c r="AS7166" s="6"/>
      <c r="AT7166" s="5">
        <v>0</v>
      </c>
      <c r="AU7166" s="5">
        <v>0</v>
      </c>
      <c r="AV7166" t="str">
        <f t="shared" si="1224"/>
        <v>N</v>
      </c>
      <c r="AW7166" t="s">
        <v>60</v>
      </c>
      <c r="AX7166" t="s">
        <v>61</v>
      </c>
      <c r="AY7166" t="s">
        <v>2637</v>
      </c>
      <c r="AZ7166" t="s">
        <v>2637</v>
      </c>
      <c r="BA7166" t="str">
        <f t="shared" si="1225"/>
        <v>N</v>
      </c>
    </row>
    <row r="7167" spans="1:53">
      <c r="A7167" t="s">
        <v>53</v>
      </c>
      <c r="B7167" t="s">
        <v>54</v>
      </c>
      <c r="C7167" t="s">
        <v>89</v>
      </c>
      <c r="D7167">
        <v>2023</v>
      </c>
      <c r="F7167" t="s">
        <v>16440</v>
      </c>
      <c r="G7167" t="s">
        <v>16441</v>
      </c>
      <c r="I7167" t="s">
        <v>16517</v>
      </c>
      <c r="J7167" t="s">
        <v>58</v>
      </c>
      <c r="K7167" t="s">
        <v>59</v>
      </c>
      <c r="L7167" s="5">
        <v>0</v>
      </c>
      <c r="M7167" s="5">
        <v>0</v>
      </c>
      <c r="N7167" s="5">
        <f t="shared" si="1221"/>
        <v>0</v>
      </c>
      <c r="O7167" s="5">
        <v>0</v>
      </c>
      <c r="P7167" s="5">
        <v>0</v>
      </c>
      <c r="Q7167" s="5">
        <f t="shared" si="1222"/>
        <v>0</v>
      </c>
      <c r="R7167" s="5">
        <v>0</v>
      </c>
      <c r="S7167" s="5">
        <v>0</v>
      </c>
      <c r="T7167" s="5">
        <f t="shared" si="1223"/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f t="shared" si="1226"/>
        <v>0</v>
      </c>
      <c r="Z7167" s="5">
        <v>0</v>
      </c>
      <c r="AA7167" s="5">
        <v>1</v>
      </c>
      <c r="AB7167" s="5">
        <f t="shared" si="1227"/>
        <v>1</v>
      </c>
      <c r="AC7167" s="5">
        <v>0</v>
      </c>
      <c r="AD7167" s="5">
        <v>0</v>
      </c>
      <c r="AE7167" s="5">
        <f t="shared" si="1228"/>
        <v>0</v>
      </c>
      <c r="AF7167" s="5">
        <v>0</v>
      </c>
      <c r="AG7167" s="6">
        <v>45278</v>
      </c>
      <c r="AH7167" s="5">
        <v>1</v>
      </c>
      <c r="AI7167" s="5">
        <v>0</v>
      </c>
      <c r="AJ7167" s="5">
        <v>0</v>
      </c>
      <c r="AK7167" s="5">
        <f t="shared" si="1229"/>
        <v>0</v>
      </c>
      <c r="AL7167" s="5">
        <v>0</v>
      </c>
      <c r="AM7167" s="5">
        <v>0</v>
      </c>
      <c r="AN7167" s="5">
        <f t="shared" si="1230"/>
        <v>0</v>
      </c>
      <c r="AO7167" s="5">
        <v>0</v>
      </c>
      <c r="AP7167" s="5">
        <v>0</v>
      </c>
      <c r="AQ7167" s="5">
        <f t="shared" si="1231"/>
        <v>0</v>
      </c>
      <c r="AR7167" s="5">
        <v>0</v>
      </c>
      <c r="AS7167" s="6"/>
      <c r="AT7167" s="5">
        <v>0</v>
      </c>
      <c r="AU7167" s="5">
        <v>0</v>
      </c>
      <c r="AV7167" t="str">
        <f t="shared" si="1224"/>
        <v>N</v>
      </c>
      <c r="AW7167" t="s">
        <v>60</v>
      </c>
      <c r="AX7167" t="s">
        <v>61</v>
      </c>
      <c r="AY7167" t="s">
        <v>2637</v>
      </c>
      <c r="AZ7167" t="s">
        <v>2637</v>
      </c>
      <c r="BA7167" t="str">
        <f t="shared" si="1225"/>
        <v>N</v>
      </c>
    </row>
    <row r="7168" spans="1:53">
      <c r="A7168" t="s">
        <v>53</v>
      </c>
      <c r="B7168" t="s">
        <v>54</v>
      </c>
      <c r="C7168" t="s">
        <v>89</v>
      </c>
      <c r="D7168">
        <v>2023</v>
      </c>
      <c r="F7168" t="s">
        <v>7620</v>
      </c>
      <c r="G7168" t="s">
        <v>16518</v>
      </c>
      <c r="I7168" t="s">
        <v>16519</v>
      </c>
      <c r="J7168" t="s">
        <v>58</v>
      </c>
      <c r="K7168" t="s">
        <v>59</v>
      </c>
      <c r="L7168" s="5">
        <v>0</v>
      </c>
      <c r="M7168" s="5">
        <v>0</v>
      </c>
      <c r="N7168" s="5">
        <f t="shared" si="1221"/>
        <v>0</v>
      </c>
      <c r="O7168" s="5">
        <v>0</v>
      </c>
      <c r="P7168" s="5">
        <v>0</v>
      </c>
      <c r="Q7168" s="5">
        <f t="shared" si="1222"/>
        <v>0</v>
      </c>
      <c r="R7168" s="5">
        <v>0</v>
      </c>
      <c r="S7168" s="5">
        <v>0</v>
      </c>
      <c r="T7168" s="5">
        <f t="shared" si="1223"/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f t="shared" si="1226"/>
        <v>0</v>
      </c>
      <c r="Z7168" s="5">
        <v>0</v>
      </c>
      <c r="AA7168" s="5">
        <v>1</v>
      </c>
      <c r="AB7168" s="5">
        <f t="shared" si="1227"/>
        <v>1</v>
      </c>
      <c r="AC7168" s="5">
        <v>0</v>
      </c>
      <c r="AD7168" s="5">
        <v>0</v>
      </c>
      <c r="AE7168" s="5">
        <f t="shared" si="1228"/>
        <v>0</v>
      </c>
      <c r="AF7168" s="5">
        <v>0</v>
      </c>
      <c r="AG7168" s="6">
        <v>44986</v>
      </c>
      <c r="AH7168" s="5">
        <v>1</v>
      </c>
      <c r="AI7168" s="5">
        <v>0</v>
      </c>
      <c r="AJ7168" s="5">
        <v>0</v>
      </c>
      <c r="AK7168" s="5">
        <f t="shared" si="1229"/>
        <v>0</v>
      </c>
      <c r="AL7168" s="5">
        <v>0</v>
      </c>
      <c r="AM7168" s="5">
        <v>0</v>
      </c>
      <c r="AN7168" s="5">
        <f t="shared" si="1230"/>
        <v>0</v>
      </c>
      <c r="AO7168" s="5">
        <v>0</v>
      </c>
      <c r="AP7168" s="5">
        <v>0</v>
      </c>
      <c r="AQ7168" s="5">
        <f t="shared" si="1231"/>
        <v>0</v>
      </c>
      <c r="AR7168" s="5">
        <v>0</v>
      </c>
      <c r="AS7168" s="6"/>
      <c r="AT7168" s="5">
        <v>0</v>
      </c>
      <c r="AU7168" s="5">
        <v>0</v>
      </c>
      <c r="AV7168" t="str">
        <f t="shared" si="1224"/>
        <v>N</v>
      </c>
      <c r="AW7168" t="s">
        <v>60</v>
      </c>
      <c r="AX7168" t="s">
        <v>61</v>
      </c>
      <c r="AY7168" t="s">
        <v>2637</v>
      </c>
      <c r="AZ7168" t="s">
        <v>2637</v>
      </c>
      <c r="BA7168" t="str">
        <f t="shared" si="1225"/>
        <v>N</v>
      </c>
    </row>
    <row r="7169" spans="1:53">
      <c r="A7169" t="s">
        <v>53</v>
      </c>
      <c r="B7169" t="s">
        <v>54</v>
      </c>
      <c r="C7169" t="s">
        <v>89</v>
      </c>
      <c r="D7169">
        <v>2023</v>
      </c>
      <c r="F7169" t="s">
        <v>16520</v>
      </c>
      <c r="G7169" t="s">
        <v>16521</v>
      </c>
      <c r="I7169" t="s">
        <v>16522</v>
      </c>
      <c r="J7169" t="s">
        <v>58</v>
      </c>
      <c r="K7169" t="s">
        <v>59</v>
      </c>
      <c r="L7169" s="5">
        <v>0</v>
      </c>
      <c r="M7169" s="5">
        <v>0</v>
      </c>
      <c r="N7169" s="5">
        <f t="shared" si="1221"/>
        <v>0</v>
      </c>
      <c r="O7169" s="5">
        <v>0</v>
      </c>
      <c r="P7169" s="5">
        <v>0</v>
      </c>
      <c r="Q7169" s="5">
        <f t="shared" si="1222"/>
        <v>0</v>
      </c>
      <c r="R7169" s="5">
        <v>0</v>
      </c>
      <c r="S7169" s="5">
        <v>0</v>
      </c>
      <c r="T7169" s="5">
        <f t="shared" si="1223"/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f t="shared" si="1226"/>
        <v>0</v>
      </c>
      <c r="Z7169" s="5">
        <v>0</v>
      </c>
      <c r="AA7169" s="5">
        <v>1</v>
      </c>
      <c r="AB7169" s="5">
        <f t="shared" si="1227"/>
        <v>1</v>
      </c>
      <c r="AC7169" s="5">
        <v>0</v>
      </c>
      <c r="AD7169" s="5">
        <v>0</v>
      </c>
      <c r="AE7169" s="5">
        <f t="shared" si="1228"/>
        <v>0</v>
      </c>
      <c r="AF7169" s="5">
        <v>0</v>
      </c>
      <c r="AG7169" s="6">
        <v>45086</v>
      </c>
      <c r="AH7169" s="5">
        <v>1</v>
      </c>
      <c r="AI7169" s="5">
        <v>0</v>
      </c>
      <c r="AJ7169" s="5">
        <v>0</v>
      </c>
      <c r="AK7169" s="5">
        <f t="shared" si="1229"/>
        <v>0</v>
      </c>
      <c r="AL7169" s="5">
        <v>0</v>
      </c>
      <c r="AM7169" s="5">
        <v>0</v>
      </c>
      <c r="AN7169" s="5">
        <f t="shared" si="1230"/>
        <v>0</v>
      </c>
      <c r="AO7169" s="5">
        <v>0</v>
      </c>
      <c r="AP7169" s="5">
        <v>0</v>
      </c>
      <c r="AQ7169" s="5">
        <f t="shared" si="1231"/>
        <v>0</v>
      </c>
      <c r="AR7169" s="5">
        <v>0</v>
      </c>
      <c r="AS7169" s="6"/>
      <c r="AT7169" s="5">
        <v>0</v>
      </c>
      <c r="AU7169" s="5">
        <v>0</v>
      </c>
      <c r="AV7169" t="str">
        <f t="shared" si="1224"/>
        <v>N</v>
      </c>
      <c r="AW7169" t="s">
        <v>60</v>
      </c>
      <c r="AX7169" t="s">
        <v>61</v>
      </c>
      <c r="AY7169" t="s">
        <v>2637</v>
      </c>
      <c r="AZ7169" t="s">
        <v>2637</v>
      </c>
      <c r="BA7169" t="str">
        <f t="shared" si="1225"/>
        <v>N</v>
      </c>
    </row>
    <row r="7170" spans="1:53">
      <c r="A7170" t="s">
        <v>53</v>
      </c>
      <c r="B7170" t="s">
        <v>54</v>
      </c>
      <c r="C7170" t="s">
        <v>89</v>
      </c>
      <c r="D7170">
        <v>2023</v>
      </c>
      <c r="F7170" t="s">
        <v>16523</v>
      </c>
      <c r="G7170" t="s">
        <v>16524</v>
      </c>
      <c r="I7170" t="s">
        <v>16525</v>
      </c>
      <c r="J7170" t="s">
        <v>58</v>
      </c>
      <c r="K7170" t="s">
        <v>59</v>
      </c>
      <c r="L7170" s="5">
        <v>0</v>
      </c>
      <c r="M7170" s="5">
        <v>0</v>
      </c>
      <c r="N7170" s="5">
        <f t="shared" ref="N7170:N7233" si="1232">L7170+M7170</f>
        <v>0</v>
      </c>
      <c r="O7170" s="5">
        <v>0</v>
      </c>
      <c r="P7170" s="5">
        <v>0</v>
      </c>
      <c r="Q7170" s="5">
        <f t="shared" ref="Q7170:Q7233" si="1233">O7170+P7170</f>
        <v>0</v>
      </c>
      <c r="R7170" s="5">
        <v>0</v>
      </c>
      <c r="S7170" s="5">
        <v>0</v>
      </c>
      <c r="T7170" s="5">
        <f t="shared" ref="T7170:T7233" si="1234">R7170+S7170</f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f t="shared" si="1226"/>
        <v>0</v>
      </c>
      <c r="Z7170" s="5">
        <v>0</v>
      </c>
      <c r="AA7170" s="5">
        <v>1</v>
      </c>
      <c r="AB7170" s="5">
        <f t="shared" si="1227"/>
        <v>1</v>
      </c>
      <c r="AC7170" s="5">
        <v>0</v>
      </c>
      <c r="AD7170" s="5">
        <v>0</v>
      </c>
      <c r="AE7170" s="5">
        <f t="shared" si="1228"/>
        <v>0</v>
      </c>
      <c r="AF7170" s="5">
        <v>0</v>
      </c>
      <c r="AG7170" s="6">
        <v>45089</v>
      </c>
      <c r="AH7170" s="5">
        <v>1</v>
      </c>
      <c r="AI7170" s="5">
        <v>0</v>
      </c>
      <c r="AJ7170" s="5">
        <v>0</v>
      </c>
      <c r="AK7170" s="5">
        <f t="shared" si="1229"/>
        <v>0</v>
      </c>
      <c r="AL7170" s="5">
        <v>0</v>
      </c>
      <c r="AM7170" s="5">
        <v>0</v>
      </c>
      <c r="AN7170" s="5">
        <f t="shared" si="1230"/>
        <v>0</v>
      </c>
      <c r="AO7170" s="5">
        <v>0</v>
      </c>
      <c r="AP7170" s="5">
        <v>0</v>
      </c>
      <c r="AQ7170" s="5">
        <f t="shared" si="1231"/>
        <v>0</v>
      </c>
      <c r="AR7170" s="5">
        <v>0</v>
      </c>
      <c r="AS7170" s="6"/>
      <c r="AT7170" s="5">
        <v>0</v>
      </c>
      <c r="AU7170" s="5">
        <v>0</v>
      </c>
      <c r="AV7170" t="str">
        <f t="shared" ref="AV7170:AV7233" si="1235">IF(AU7170 &gt; 0, "Y", "N")</f>
        <v>N</v>
      </c>
      <c r="AW7170" t="s">
        <v>60</v>
      </c>
      <c r="AX7170" t="s">
        <v>61</v>
      </c>
      <c r="AY7170" t="s">
        <v>2637</v>
      </c>
      <c r="AZ7170" t="s">
        <v>2637</v>
      </c>
      <c r="BA7170" t="str">
        <f t="shared" ref="BA7170:BA7233" si="1236">IF(OR(L7170&gt;0, O7170&gt;0, R7170&gt;0, W7170&gt;0, Z7170&gt;0, AC7170&gt;0, AI7170&gt;0, AL7170&gt;0, AO7170&gt;0, M7170&gt;0), "Y", "N")</f>
        <v>N</v>
      </c>
    </row>
    <row r="7171" spans="1:53">
      <c r="A7171" t="s">
        <v>53</v>
      </c>
      <c r="B7171" t="s">
        <v>54</v>
      </c>
      <c r="C7171" t="s">
        <v>89</v>
      </c>
      <c r="D7171">
        <v>2023</v>
      </c>
      <c r="F7171" t="s">
        <v>16526</v>
      </c>
      <c r="G7171" t="s">
        <v>16527</v>
      </c>
      <c r="I7171" t="s">
        <v>16528</v>
      </c>
      <c r="J7171" t="s">
        <v>58</v>
      </c>
      <c r="K7171" t="s">
        <v>59</v>
      </c>
      <c r="L7171" s="5">
        <v>0</v>
      </c>
      <c r="M7171" s="5">
        <v>0</v>
      </c>
      <c r="N7171" s="5">
        <f t="shared" si="1232"/>
        <v>0</v>
      </c>
      <c r="O7171" s="5">
        <v>0</v>
      </c>
      <c r="P7171" s="5">
        <v>0</v>
      </c>
      <c r="Q7171" s="5">
        <f t="shared" si="1233"/>
        <v>0</v>
      </c>
      <c r="R7171" s="5">
        <v>0</v>
      </c>
      <c r="S7171" s="5">
        <v>0</v>
      </c>
      <c r="T7171" s="5">
        <f t="shared" si="1234"/>
        <v>0</v>
      </c>
      <c r="U7171" s="5">
        <v>0</v>
      </c>
      <c r="V7171" s="5">
        <v>0</v>
      </c>
      <c r="W7171" s="5">
        <v>0</v>
      </c>
      <c r="X7171" s="5">
        <v>0</v>
      </c>
      <c r="Y7171" s="5">
        <f t="shared" ref="Y7171:Y7234" si="1237">W7171+X7171</f>
        <v>0</v>
      </c>
      <c r="Z7171" s="5">
        <v>0</v>
      </c>
      <c r="AA7171" s="5">
        <v>1</v>
      </c>
      <c r="AB7171" s="5">
        <f t="shared" ref="AB7171:AB7234" si="1238">SUM(Z7171:AA7171)</f>
        <v>1</v>
      </c>
      <c r="AC7171" s="5">
        <v>0</v>
      </c>
      <c r="AD7171" s="5">
        <v>0</v>
      </c>
      <c r="AE7171" s="5">
        <f t="shared" ref="AE7171:AE7234" si="1239">SUM(AC7171:AD7171)</f>
        <v>0</v>
      </c>
      <c r="AF7171" s="5">
        <v>0</v>
      </c>
      <c r="AG7171" s="6">
        <v>45205</v>
      </c>
      <c r="AH7171" s="5">
        <v>1</v>
      </c>
      <c r="AI7171" s="5">
        <v>0</v>
      </c>
      <c r="AJ7171" s="5">
        <v>0</v>
      </c>
      <c r="AK7171" s="5">
        <f t="shared" ref="AK7171:AK7234" si="1240">SUM(AI7171:AJ7171)</f>
        <v>0</v>
      </c>
      <c r="AL7171" s="5">
        <v>0</v>
      </c>
      <c r="AM7171" s="5">
        <v>0</v>
      </c>
      <c r="AN7171" s="5">
        <f t="shared" ref="AN7171:AN7234" si="1241">SUM(AL7171:AM7171)</f>
        <v>0</v>
      </c>
      <c r="AO7171" s="5">
        <v>0</v>
      </c>
      <c r="AP7171" s="5">
        <v>0</v>
      </c>
      <c r="AQ7171" s="5">
        <f t="shared" ref="AQ7171:AQ7234" si="1242">SUM(AO7171:AP7171)</f>
        <v>0</v>
      </c>
      <c r="AR7171" s="5">
        <v>0</v>
      </c>
      <c r="AS7171" s="6"/>
      <c r="AT7171" s="5">
        <v>0</v>
      </c>
      <c r="AU7171" s="5">
        <v>0</v>
      </c>
      <c r="AV7171" t="str">
        <f t="shared" si="1235"/>
        <v>N</v>
      </c>
      <c r="AW7171" t="s">
        <v>60</v>
      </c>
      <c r="AX7171" t="s">
        <v>61</v>
      </c>
      <c r="AY7171" t="s">
        <v>2637</v>
      </c>
      <c r="AZ7171" t="s">
        <v>2637</v>
      </c>
      <c r="BA7171" t="str">
        <f t="shared" si="1236"/>
        <v>N</v>
      </c>
    </row>
    <row r="7172" spans="1:53">
      <c r="A7172" t="s">
        <v>53</v>
      </c>
      <c r="B7172" t="s">
        <v>54</v>
      </c>
      <c r="C7172" t="s">
        <v>89</v>
      </c>
      <c r="D7172">
        <v>2023</v>
      </c>
      <c r="F7172" t="s">
        <v>16529</v>
      </c>
      <c r="G7172" t="s">
        <v>16530</v>
      </c>
      <c r="I7172" t="s">
        <v>16531</v>
      </c>
      <c r="J7172" t="s">
        <v>58</v>
      </c>
      <c r="K7172" t="s">
        <v>59</v>
      </c>
      <c r="L7172" s="5">
        <v>0</v>
      </c>
      <c r="M7172" s="5">
        <v>0</v>
      </c>
      <c r="N7172" s="5">
        <f t="shared" si="1232"/>
        <v>0</v>
      </c>
      <c r="O7172" s="5">
        <v>0</v>
      </c>
      <c r="P7172" s="5">
        <v>0</v>
      </c>
      <c r="Q7172" s="5">
        <f t="shared" si="1233"/>
        <v>0</v>
      </c>
      <c r="R7172" s="5">
        <v>0</v>
      </c>
      <c r="S7172" s="5">
        <v>0</v>
      </c>
      <c r="T7172" s="5">
        <f t="shared" si="1234"/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f t="shared" si="1237"/>
        <v>0</v>
      </c>
      <c r="Z7172" s="5">
        <v>0</v>
      </c>
      <c r="AA7172" s="5">
        <v>1</v>
      </c>
      <c r="AB7172" s="5">
        <f t="shared" si="1238"/>
        <v>1</v>
      </c>
      <c r="AC7172" s="5">
        <v>0</v>
      </c>
      <c r="AD7172" s="5">
        <v>0</v>
      </c>
      <c r="AE7172" s="5">
        <f t="shared" si="1239"/>
        <v>0</v>
      </c>
      <c r="AF7172" s="5">
        <v>0</v>
      </c>
      <c r="AG7172" s="6">
        <v>45189</v>
      </c>
      <c r="AH7172" s="5">
        <v>1</v>
      </c>
      <c r="AI7172" s="5">
        <v>0</v>
      </c>
      <c r="AJ7172" s="5">
        <v>0</v>
      </c>
      <c r="AK7172" s="5">
        <f t="shared" si="1240"/>
        <v>0</v>
      </c>
      <c r="AL7172" s="5">
        <v>0</v>
      </c>
      <c r="AM7172" s="5">
        <v>0</v>
      </c>
      <c r="AN7172" s="5">
        <f t="shared" si="1241"/>
        <v>0</v>
      </c>
      <c r="AO7172" s="5">
        <v>0</v>
      </c>
      <c r="AP7172" s="5">
        <v>0</v>
      </c>
      <c r="AQ7172" s="5">
        <f t="shared" si="1242"/>
        <v>0</v>
      </c>
      <c r="AR7172" s="5">
        <v>0</v>
      </c>
      <c r="AS7172" s="6"/>
      <c r="AT7172" s="5">
        <v>0</v>
      </c>
      <c r="AU7172" s="5">
        <v>0</v>
      </c>
      <c r="AV7172" t="str">
        <f t="shared" si="1235"/>
        <v>N</v>
      </c>
      <c r="AW7172" t="s">
        <v>60</v>
      </c>
      <c r="AX7172" t="s">
        <v>61</v>
      </c>
      <c r="AY7172" t="s">
        <v>2637</v>
      </c>
      <c r="AZ7172" t="s">
        <v>2637</v>
      </c>
      <c r="BA7172" t="str">
        <f t="shared" si="1236"/>
        <v>N</v>
      </c>
    </row>
    <row r="7173" spans="1:53">
      <c r="A7173" t="s">
        <v>53</v>
      </c>
      <c r="B7173" t="s">
        <v>54</v>
      </c>
      <c r="C7173" t="s">
        <v>89</v>
      </c>
      <c r="D7173">
        <v>2023</v>
      </c>
      <c r="F7173" t="s">
        <v>16532</v>
      </c>
      <c r="G7173" t="s">
        <v>16533</v>
      </c>
      <c r="I7173" t="s">
        <v>16534</v>
      </c>
      <c r="J7173" t="s">
        <v>58</v>
      </c>
      <c r="K7173" t="s">
        <v>59</v>
      </c>
      <c r="L7173" s="5">
        <v>0</v>
      </c>
      <c r="M7173" s="5">
        <v>0</v>
      </c>
      <c r="N7173" s="5">
        <f t="shared" si="1232"/>
        <v>0</v>
      </c>
      <c r="O7173" s="5">
        <v>0</v>
      </c>
      <c r="P7173" s="5">
        <v>0</v>
      </c>
      <c r="Q7173" s="5">
        <f t="shared" si="1233"/>
        <v>0</v>
      </c>
      <c r="R7173" s="5">
        <v>0</v>
      </c>
      <c r="S7173" s="5">
        <v>0</v>
      </c>
      <c r="T7173" s="5">
        <f t="shared" si="1234"/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f t="shared" si="1237"/>
        <v>0</v>
      </c>
      <c r="Z7173" s="5">
        <v>0</v>
      </c>
      <c r="AA7173" s="5">
        <v>1</v>
      </c>
      <c r="AB7173" s="5">
        <f t="shared" si="1238"/>
        <v>1</v>
      </c>
      <c r="AC7173" s="5">
        <v>0</v>
      </c>
      <c r="AD7173" s="5">
        <v>0</v>
      </c>
      <c r="AE7173" s="5">
        <f t="shared" si="1239"/>
        <v>0</v>
      </c>
      <c r="AF7173" s="5">
        <v>0</v>
      </c>
      <c r="AG7173" s="6">
        <v>45257</v>
      </c>
      <c r="AH7173" s="5">
        <v>1</v>
      </c>
      <c r="AI7173" s="5">
        <v>0</v>
      </c>
      <c r="AJ7173" s="5">
        <v>0</v>
      </c>
      <c r="AK7173" s="5">
        <f t="shared" si="1240"/>
        <v>0</v>
      </c>
      <c r="AL7173" s="5">
        <v>0</v>
      </c>
      <c r="AM7173" s="5">
        <v>0</v>
      </c>
      <c r="AN7173" s="5">
        <f t="shared" si="1241"/>
        <v>0</v>
      </c>
      <c r="AO7173" s="5">
        <v>0</v>
      </c>
      <c r="AP7173" s="5">
        <v>0</v>
      </c>
      <c r="AQ7173" s="5">
        <f t="shared" si="1242"/>
        <v>0</v>
      </c>
      <c r="AR7173" s="5">
        <v>0</v>
      </c>
      <c r="AS7173" s="6"/>
      <c r="AT7173" s="5">
        <v>0</v>
      </c>
      <c r="AU7173" s="5">
        <v>0</v>
      </c>
      <c r="AV7173" t="str">
        <f t="shared" si="1235"/>
        <v>N</v>
      </c>
      <c r="AW7173" t="s">
        <v>60</v>
      </c>
      <c r="AX7173" t="s">
        <v>61</v>
      </c>
      <c r="AY7173" t="s">
        <v>2637</v>
      </c>
      <c r="AZ7173" t="s">
        <v>2637</v>
      </c>
      <c r="BA7173" t="str">
        <f t="shared" si="1236"/>
        <v>N</v>
      </c>
    </row>
    <row r="7174" spans="1:53">
      <c r="A7174" t="s">
        <v>53</v>
      </c>
      <c r="B7174" t="s">
        <v>54</v>
      </c>
      <c r="C7174" t="s">
        <v>89</v>
      </c>
      <c r="D7174">
        <v>2023</v>
      </c>
      <c r="F7174" t="s">
        <v>16535</v>
      </c>
      <c r="G7174" t="s">
        <v>16536</v>
      </c>
      <c r="I7174" t="s">
        <v>16537</v>
      </c>
      <c r="J7174" t="s">
        <v>92</v>
      </c>
      <c r="K7174" t="s">
        <v>93</v>
      </c>
      <c r="L7174" s="5">
        <v>0</v>
      </c>
      <c r="M7174" s="5">
        <v>0</v>
      </c>
      <c r="N7174" s="5">
        <f t="shared" si="1232"/>
        <v>0</v>
      </c>
      <c r="O7174" s="5">
        <v>0</v>
      </c>
      <c r="P7174" s="5">
        <v>0</v>
      </c>
      <c r="Q7174" s="5">
        <f t="shared" si="1233"/>
        <v>0</v>
      </c>
      <c r="R7174" s="5">
        <v>0</v>
      </c>
      <c r="S7174" s="5">
        <v>0</v>
      </c>
      <c r="T7174" s="5">
        <f t="shared" si="1234"/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f t="shared" si="1237"/>
        <v>0</v>
      </c>
      <c r="Z7174" s="5">
        <v>0</v>
      </c>
      <c r="AA7174" s="5">
        <v>0</v>
      </c>
      <c r="AB7174" s="5">
        <f t="shared" si="1238"/>
        <v>0</v>
      </c>
      <c r="AC7174" s="5">
        <v>0</v>
      </c>
      <c r="AD7174" s="5">
        <v>1</v>
      </c>
      <c r="AE7174" s="5">
        <f t="shared" si="1239"/>
        <v>1</v>
      </c>
      <c r="AF7174" s="5">
        <v>0</v>
      </c>
      <c r="AG7174" s="6">
        <v>45281</v>
      </c>
      <c r="AH7174" s="5">
        <v>1</v>
      </c>
      <c r="AI7174" s="5">
        <v>0</v>
      </c>
      <c r="AJ7174" s="5">
        <v>0</v>
      </c>
      <c r="AK7174" s="5">
        <f t="shared" si="1240"/>
        <v>0</v>
      </c>
      <c r="AL7174" s="5">
        <v>0</v>
      </c>
      <c r="AM7174" s="5">
        <v>0</v>
      </c>
      <c r="AN7174" s="5">
        <f t="shared" si="1241"/>
        <v>0</v>
      </c>
      <c r="AO7174" s="5">
        <v>0</v>
      </c>
      <c r="AP7174" s="5">
        <v>0</v>
      </c>
      <c r="AQ7174" s="5">
        <f t="shared" si="1242"/>
        <v>0</v>
      </c>
      <c r="AR7174" s="5">
        <v>0</v>
      </c>
      <c r="AS7174" s="6"/>
      <c r="AT7174" s="5">
        <v>0</v>
      </c>
      <c r="AU7174" s="5">
        <v>0</v>
      </c>
      <c r="AV7174" t="str">
        <f t="shared" si="1235"/>
        <v>N</v>
      </c>
      <c r="AW7174" t="s">
        <v>60</v>
      </c>
      <c r="AX7174" t="s">
        <v>61</v>
      </c>
      <c r="AY7174" t="s">
        <v>2655</v>
      </c>
      <c r="AZ7174" t="s">
        <v>2655</v>
      </c>
      <c r="BA7174" t="str">
        <f t="shared" si="1236"/>
        <v>N</v>
      </c>
    </row>
    <row r="7175" spans="1:53">
      <c r="A7175" t="s">
        <v>53</v>
      </c>
      <c r="B7175" t="s">
        <v>54</v>
      </c>
      <c r="C7175" t="s">
        <v>89</v>
      </c>
      <c r="D7175">
        <v>2023</v>
      </c>
      <c r="F7175" t="s">
        <v>14052</v>
      </c>
      <c r="G7175" t="s">
        <v>16538</v>
      </c>
      <c r="I7175" t="s">
        <v>16539</v>
      </c>
      <c r="J7175" t="s">
        <v>58</v>
      </c>
      <c r="K7175" t="s">
        <v>59</v>
      </c>
      <c r="L7175" s="5">
        <v>0</v>
      </c>
      <c r="M7175" s="5">
        <v>0</v>
      </c>
      <c r="N7175" s="5">
        <f t="shared" si="1232"/>
        <v>0</v>
      </c>
      <c r="O7175" s="5">
        <v>0</v>
      </c>
      <c r="P7175" s="5">
        <v>0</v>
      </c>
      <c r="Q7175" s="5">
        <f t="shared" si="1233"/>
        <v>0</v>
      </c>
      <c r="R7175" s="5">
        <v>0</v>
      </c>
      <c r="S7175" s="5">
        <v>0</v>
      </c>
      <c r="T7175" s="5">
        <f t="shared" si="1234"/>
        <v>0</v>
      </c>
      <c r="U7175" s="5">
        <v>0</v>
      </c>
      <c r="V7175" s="5">
        <v>0</v>
      </c>
      <c r="W7175" s="5">
        <v>0</v>
      </c>
      <c r="X7175" s="5">
        <v>0</v>
      </c>
      <c r="Y7175" s="5">
        <f t="shared" si="1237"/>
        <v>0</v>
      </c>
      <c r="Z7175" s="5">
        <v>0</v>
      </c>
      <c r="AA7175" s="5">
        <v>0</v>
      </c>
      <c r="AB7175" s="5">
        <f t="shared" si="1238"/>
        <v>0</v>
      </c>
      <c r="AC7175" s="5">
        <v>0</v>
      </c>
      <c r="AD7175" s="5">
        <v>1</v>
      </c>
      <c r="AE7175" s="5">
        <f t="shared" si="1239"/>
        <v>1</v>
      </c>
      <c r="AF7175" s="5">
        <v>0</v>
      </c>
      <c r="AG7175" s="6">
        <v>45225</v>
      </c>
      <c r="AH7175" s="5">
        <v>1</v>
      </c>
      <c r="AI7175" s="5">
        <v>0</v>
      </c>
      <c r="AJ7175" s="5">
        <v>0</v>
      </c>
      <c r="AK7175" s="5">
        <f t="shared" si="1240"/>
        <v>0</v>
      </c>
      <c r="AL7175" s="5">
        <v>0</v>
      </c>
      <c r="AM7175" s="5">
        <v>0</v>
      </c>
      <c r="AN7175" s="5">
        <f t="shared" si="1241"/>
        <v>0</v>
      </c>
      <c r="AO7175" s="5">
        <v>0</v>
      </c>
      <c r="AP7175" s="5">
        <v>0</v>
      </c>
      <c r="AQ7175" s="5">
        <f t="shared" si="1242"/>
        <v>0</v>
      </c>
      <c r="AR7175" s="5">
        <v>0</v>
      </c>
      <c r="AS7175" s="6"/>
      <c r="AT7175" s="5">
        <v>0</v>
      </c>
      <c r="AU7175" s="5">
        <v>0</v>
      </c>
      <c r="AV7175" t="str">
        <f t="shared" si="1235"/>
        <v>N</v>
      </c>
      <c r="AW7175" t="s">
        <v>60</v>
      </c>
      <c r="AX7175" t="s">
        <v>61</v>
      </c>
      <c r="AY7175" t="s">
        <v>2655</v>
      </c>
      <c r="AZ7175" t="s">
        <v>2655</v>
      </c>
      <c r="BA7175" t="str">
        <f t="shared" si="1236"/>
        <v>N</v>
      </c>
    </row>
    <row r="7176" spans="1:53">
      <c r="A7176" t="s">
        <v>2964</v>
      </c>
      <c r="B7176" t="s">
        <v>54</v>
      </c>
      <c r="C7176" t="s">
        <v>89</v>
      </c>
      <c r="D7176">
        <v>2023</v>
      </c>
      <c r="F7176" t="s">
        <v>13130</v>
      </c>
      <c r="G7176" t="s">
        <v>16540</v>
      </c>
      <c r="I7176" t="s">
        <v>16541</v>
      </c>
      <c r="J7176" t="s">
        <v>58</v>
      </c>
      <c r="K7176" t="s">
        <v>59</v>
      </c>
      <c r="L7176" s="5">
        <v>0</v>
      </c>
      <c r="M7176" s="5">
        <v>0</v>
      </c>
      <c r="N7176" s="5">
        <f t="shared" si="1232"/>
        <v>0</v>
      </c>
      <c r="O7176" s="5">
        <v>0</v>
      </c>
      <c r="P7176" s="5">
        <v>0</v>
      </c>
      <c r="Q7176" s="5">
        <f t="shared" si="1233"/>
        <v>0</v>
      </c>
      <c r="R7176" s="5">
        <v>0</v>
      </c>
      <c r="S7176" s="5">
        <v>0</v>
      </c>
      <c r="T7176" s="5">
        <f t="shared" si="1234"/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f t="shared" si="1237"/>
        <v>0</v>
      </c>
      <c r="Z7176" s="5">
        <v>0</v>
      </c>
      <c r="AA7176" s="5">
        <v>0</v>
      </c>
      <c r="AB7176" s="5">
        <f t="shared" si="1238"/>
        <v>0</v>
      </c>
      <c r="AC7176" s="5">
        <v>0</v>
      </c>
      <c r="AD7176" s="5">
        <v>1</v>
      </c>
      <c r="AE7176" s="5">
        <f t="shared" si="1239"/>
        <v>1</v>
      </c>
      <c r="AF7176" s="5">
        <v>0</v>
      </c>
      <c r="AG7176" s="6">
        <v>44938</v>
      </c>
      <c r="AH7176" s="5">
        <v>1</v>
      </c>
      <c r="AI7176" s="5">
        <v>0</v>
      </c>
      <c r="AJ7176" s="5">
        <v>0</v>
      </c>
      <c r="AK7176" s="5">
        <f t="shared" si="1240"/>
        <v>0</v>
      </c>
      <c r="AL7176" s="5">
        <v>0</v>
      </c>
      <c r="AM7176" s="5">
        <v>0</v>
      </c>
      <c r="AN7176" s="5">
        <f t="shared" si="1241"/>
        <v>0</v>
      </c>
      <c r="AO7176" s="5">
        <v>0</v>
      </c>
      <c r="AP7176" s="5">
        <v>0</v>
      </c>
      <c r="AQ7176" s="5">
        <f t="shared" si="1242"/>
        <v>0</v>
      </c>
      <c r="AR7176" s="5">
        <v>0</v>
      </c>
      <c r="AS7176" s="6"/>
      <c r="AT7176" s="5">
        <v>0</v>
      </c>
      <c r="AU7176" s="5">
        <v>0</v>
      </c>
      <c r="AV7176" t="str">
        <f t="shared" si="1235"/>
        <v>N</v>
      </c>
      <c r="AW7176" t="s">
        <v>60</v>
      </c>
      <c r="AX7176" t="s">
        <v>61</v>
      </c>
      <c r="AY7176" t="s">
        <v>2655</v>
      </c>
      <c r="AZ7176" t="s">
        <v>2655</v>
      </c>
      <c r="BA7176" t="str">
        <f t="shared" si="1236"/>
        <v>N</v>
      </c>
    </row>
    <row r="7177" spans="1:53">
      <c r="A7177" t="s">
        <v>53</v>
      </c>
      <c r="B7177" t="s">
        <v>54</v>
      </c>
      <c r="C7177" t="s">
        <v>89</v>
      </c>
      <c r="D7177">
        <v>2023</v>
      </c>
      <c r="F7177" t="s">
        <v>13130</v>
      </c>
      <c r="G7177" t="s">
        <v>16542</v>
      </c>
      <c r="I7177" t="s">
        <v>16543</v>
      </c>
      <c r="J7177" t="s">
        <v>58</v>
      </c>
      <c r="K7177" t="s">
        <v>59</v>
      </c>
      <c r="L7177" s="5">
        <v>0</v>
      </c>
      <c r="M7177" s="5">
        <v>0</v>
      </c>
      <c r="N7177" s="5">
        <f t="shared" si="1232"/>
        <v>0</v>
      </c>
      <c r="O7177" s="5">
        <v>0</v>
      </c>
      <c r="P7177" s="5">
        <v>0</v>
      </c>
      <c r="Q7177" s="5">
        <f t="shared" si="1233"/>
        <v>0</v>
      </c>
      <c r="R7177" s="5">
        <v>0</v>
      </c>
      <c r="S7177" s="5">
        <v>0</v>
      </c>
      <c r="T7177" s="5">
        <f t="shared" si="1234"/>
        <v>0</v>
      </c>
      <c r="U7177" s="5">
        <v>0</v>
      </c>
      <c r="V7177" s="5">
        <v>0</v>
      </c>
      <c r="W7177" s="5">
        <v>0</v>
      </c>
      <c r="X7177" s="5">
        <v>0</v>
      </c>
      <c r="Y7177" s="5">
        <f t="shared" si="1237"/>
        <v>0</v>
      </c>
      <c r="Z7177" s="5">
        <v>0</v>
      </c>
      <c r="AA7177" s="5">
        <v>0</v>
      </c>
      <c r="AB7177" s="5">
        <f t="shared" si="1238"/>
        <v>0</v>
      </c>
      <c r="AC7177" s="5">
        <v>0</v>
      </c>
      <c r="AD7177" s="5">
        <v>1</v>
      </c>
      <c r="AE7177" s="5">
        <f t="shared" si="1239"/>
        <v>1</v>
      </c>
      <c r="AF7177" s="5">
        <v>0</v>
      </c>
      <c r="AG7177" s="6">
        <v>44938</v>
      </c>
      <c r="AH7177" s="5">
        <v>1</v>
      </c>
      <c r="AI7177" s="5">
        <v>0</v>
      </c>
      <c r="AJ7177" s="5">
        <v>0</v>
      </c>
      <c r="AK7177" s="5">
        <f t="shared" si="1240"/>
        <v>0</v>
      </c>
      <c r="AL7177" s="5">
        <v>0</v>
      </c>
      <c r="AM7177" s="5">
        <v>0</v>
      </c>
      <c r="AN7177" s="5">
        <f t="shared" si="1241"/>
        <v>0</v>
      </c>
      <c r="AO7177" s="5">
        <v>0</v>
      </c>
      <c r="AP7177" s="5">
        <v>0</v>
      </c>
      <c r="AQ7177" s="5">
        <f t="shared" si="1242"/>
        <v>0</v>
      </c>
      <c r="AR7177" s="5">
        <v>0</v>
      </c>
      <c r="AS7177" s="6"/>
      <c r="AT7177" s="5">
        <v>0</v>
      </c>
      <c r="AU7177" s="5">
        <v>0</v>
      </c>
      <c r="AV7177" t="str">
        <f t="shared" si="1235"/>
        <v>N</v>
      </c>
      <c r="AW7177" t="s">
        <v>60</v>
      </c>
      <c r="AX7177" t="s">
        <v>61</v>
      </c>
      <c r="AY7177" t="s">
        <v>2655</v>
      </c>
      <c r="AZ7177" t="s">
        <v>2655</v>
      </c>
      <c r="BA7177" t="str">
        <f t="shared" si="1236"/>
        <v>N</v>
      </c>
    </row>
    <row r="7178" spans="1:53">
      <c r="A7178" t="s">
        <v>2964</v>
      </c>
      <c r="B7178" t="s">
        <v>54</v>
      </c>
      <c r="C7178" t="s">
        <v>89</v>
      </c>
      <c r="D7178">
        <v>2023</v>
      </c>
      <c r="F7178" t="s">
        <v>13136</v>
      </c>
      <c r="G7178" t="s">
        <v>16544</v>
      </c>
      <c r="I7178" t="s">
        <v>16545</v>
      </c>
      <c r="J7178" t="s">
        <v>58</v>
      </c>
      <c r="K7178" t="s">
        <v>59</v>
      </c>
      <c r="L7178" s="5">
        <v>0</v>
      </c>
      <c r="M7178" s="5">
        <v>0</v>
      </c>
      <c r="N7178" s="5">
        <f t="shared" si="1232"/>
        <v>0</v>
      </c>
      <c r="O7178" s="5">
        <v>0</v>
      </c>
      <c r="P7178" s="5">
        <v>0</v>
      </c>
      <c r="Q7178" s="5">
        <f t="shared" si="1233"/>
        <v>0</v>
      </c>
      <c r="R7178" s="5">
        <v>0</v>
      </c>
      <c r="S7178" s="5">
        <v>0</v>
      </c>
      <c r="T7178" s="5">
        <f t="shared" si="1234"/>
        <v>0</v>
      </c>
      <c r="U7178" s="5">
        <v>0</v>
      </c>
      <c r="V7178" s="5">
        <v>0</v>
      </c>
      <c r="W7178" s="5">
        <v>0</v>
      </c>
      <c r="X7178" s="5">
        <v>0</v>
      </c>
      <c r="Y7178" s="5">
        <f t="shared" si="1237"/>
        <v>0</v>
      </c>
      <c r="Z7178" s="5">
        <v>0</v>
      </c>
      <c r="AA7178" s="5">
        <v>0</v>
      </c>
      <c r="AB7178" s="5">
        <f t="shared" si="1238"/>
        <v>0</v>
      </c>
      <c r="AC7178" s="5">
        <v>0</v>
      </c>
      <c r="AD7178" s="5">
        <v>1</v>
      </c>
      <c r="AE7178" s="5">
        <f t="shared" si="1239"/>
        <v>1</v>
      </c>
      <c r="AF7178" s="5">
        <v>0</v>
      </c>
      <c r="AG7178" s="6">
        <v>45037</v>
      </c>
      <c r="AH7178" s="5">
        <v>1</v>
      </c>
      <c r="AI7178" s="5">
        <v>0</v>
      </c>
      <c r="AJ7178" s="5">
        <v>0</v>
      </c>
      <c r="AK7178" s="5">
        <f t="shared" si="1240"/>
        <v>0</v>
      </c>
      <c r="AL7178" s="5">
        <v>0</v>
      </c>
      <c r="AM7178" s="5">
        <v>0</v>
      </c>
      <c r="AN7178" s="5">
        <f t="shared" si="1241"/>
        <v>0</v>
      </c>
      <c r="AO7178" s="5">
        <v>0</v>
      </c>
      <c r="AP7178" s="5">
        <v>0</v>
      </c>
      <c r="AQ7178" s="5">
        <f t="shared" si="1242"/>
        <v>0</v>
      </c>
      <c r="AR7178" s="5">
        <v>0</v>
      </c>
      <c r="AS7178" s="6"/>
      <c r="AT7178" s="5">
        <v>0</v>
      </c>
      <c r="AU7178" s="5">
        <v>0</v>
      </c>
      <c r="AV7178" t="str">
        <f t="shared" si="1235"/>
        <v>N</v>
      </c>
      <c r="AW7178" t="s">
        <v>60</v>
      </c>
      <c r="AX7178" t="s">
        <v>61</v>
      </c>
      <c r="AY7178" t="s">
        <v>2655</v>
      </c>
      <c r="AZ7178" t="s">
        <v>2655</v>
      </c>
      <c r="BA7178" t="str">
        <f t="shared" si="1236"/>
        <v>N</v>
      </c>
    </row>
    <row r="7179" spans="1:53">
      <c r="A7179" t="s">
        <v>53</v>
      </c>
      <c r="B7179" t="s">
        <v>54</v>
      </c>
      <c r="C7179" t="s">
        <v>89</v>
      </c>
      <c r="D7179">
        <v>2023</v>
      </c>
      <c r="F7179" t="s">
        <v>16546</v>
      </c>
      <c r="G7179" t="s">
        <v>16547</v>
      </c>
      <c r="I7179" t="s">
        <v>16548</v>
      </c>
      <c r="J7179" t="s">
        <v>58</v>
      </c>
      <c r="K7179" t="s">
        <v>59</v>
      </c>
      <c r="L7179" s="5">
        <v>0</v>
      </c>
      <c r="M7179" s="5">
        <v>0</v>
      </c>
      <c r="N7179" s="5">
        <f t="shared" si="1232"/>
        <v>0</v>
      </c>
      <c r="O7179" s="5">
        <v>0</v>
      </c>
      <c r="P7179" s="5">
        <v>0</v>
      </c>
      <c r="Q7179" s="5">
        <f t="shared" si="1233"/>
        <v>0</v>
      </c>
      <c r="R7179" s="5">
        <v>0</v>
      </c>
      <c r="S7179" s="5">
        <v>0</v>
      </c>
      <c r="T7179" s="5">
        <f t="shared" si="1234"/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f t="shared" si="1237"/>
        <v>0</v>
      </c>
      <c r="Z7179" s="5">
        <v>0</v>
      </c>
      <c r="AA7179" s="5">
        <v>0</v>
      </c>
      <c r="AB7179" s="5">
        <f t="shared" si="1238"/>
        <v>0</v>
      </c>
      <c r="AC7179" s="5">
        <v>0</v>
      </c>
      <c r="AD7179" s="5">
        <v>1</v>
      </c>
      <c r="AE7179" s="5">
        <f t="shared" si="1239"/>
        <v>1</v>
      </c>
      <c r="AF7179" s="5">
        <v>0</v>
      </c>
      <c r="AG7179" s="6">
        <v>44987</v>
      </c>
      <c r="AH7179" s="5">
        <v>1</v>
      </c>
      <c r="AI7179" s="5">
        <v>0</v>
      </c>
      <c r="AJ7179" s="5">
        <v>0</v>
      </c>
      <c r="AK7179" s="5">
        <f t="shared" si="1240"/>
        <v>0</v>
      </c>
      <c r="AL7179" s="5">
        <v>0</v>
      </c>
      <c r="AM7179" s="5">
        <v>0</v>
      </c>
      <c r="AN7179" s="5">
        <f t="shared" si="1241"/>
        <v>0</v>
      </c>
      <c r="AO7179" s="5">
        <v>0</v>
      </c>
      <c r="AP7179" s="5">
        <v>0</v>
      </c>
      <c r="AQ7179" s="5">
        <f t="shared" si="1242"/>
        <v>0</v>
      </c>
      <c r="AR7179" s="5">
        <v>0</v>
      </c>
      <c r="AS7179" s="6"/>
      <c r="AT7179" s="5">
        <v>0</v>
      </c>
      <c r="AU7179" s="5">
        <v>0</v>
      </c>
      <c r="AV7179" t="str">
        <f t="shared" si="1235"/>
        <v>N</v>
      </c>
      <c r="AW7179" t="s">
        <v>60</v>
      </c>
      <c r="AX7179" t="s">
        <v>61</v>
      </c>
      <c r="AY7179" t="s">
        <v>2655</v>
      </c>
      <c r="AZ7179" t="s">
        <v>2655</v>
      </c>
      <c r="BA7179" t="str">
        <f t="shared" si="1236"/>
        <v>N</v>
      </c>
    </row>
    <row r="7180" spans="1:53">
      <c r="A7180" t="s">
        <v>53</v>
      </c>
      <c r="B7180" t="s">
        <v>54</v>
      </c>
      <c r="C7180" t="s">
        <v>89</v>
      </c>
      <c r="D7180">
        <v>2023</v>
      </c>
      <c r="F7180" t="s">
        <v>16546</v>
      </c>
      <c r="G7180" t="s">
        <v>16549</v>
      </c>
      <c r="I7180" t="s">
        <v>16550</v>
      </c>
      <c r="J7180" t="s">
        <v>58</v>
      </c>
      <c r="K7180" t="s">
        <v>59</v>
      </c>
      <c r="L7180" s="5">
        <v>0</v>
      </c>
      <c r="M7180" s="5">
        <v>0</v>
      </c>
      <c r="N7180" s="5">
        <f t="shared" si="1232"/>
        <v>0</v>
      </c>
      <c r="O7180" s="5">
        <v>0</v>
      </c>
      <c r="P7180" s="5">
        <v>0</v>
      </c>
      <c r="Q7180" s="5">
        <f t="shared" si="1233"/>
        <v>0</v>
      </c>
      <c r="R7180" s="5">
        <v>0</v>
      </c>
      <c r="S7180" s="5">
        <v>0</v>
      </c>
      <c r="T7180" s="5">
        <f t="shared" si="1234"/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f t="shared" si="1237"/>
        <v>0</v>
      </c>
      <c r="Z7180" s="5">
        <v>0</v>
      </c>
      <c r="AA7180" s="5">
        <v>0</v>
      </c>
      <c r="AB7180" s="5">
        <f t="shared" si="1238"/>
        <v>0</v>
      </c>
      <c r="AC7180" s="5">
        <v>0</v>
      </c>
      <c r="AD7180" s="5">
        <v>1</v>
      </c>
      <c r="AE7180" s="5">
        <f t="shared" si="1239"/>
        <v>1</v>
      </c>
      <c r="AF7180" s="5">
        <v>0</v>
      </c>
      <c r="AG7180" s="6">
        <v>45229</v>
      </c>
      <c r="AH7180" s="5">
        <v>1</v>
      </c>
      <c r="AI7180" s="5">
        <v>0</v>
      </c>
      <c r="AJ7180" s="5">
        <v>0</v>
      </c>
      <c r="AK7180" s="5">
        <f t="shared" si="1240"/>
        <v>0</v>
      </c>
      <c r="AL7180" s="5">
        <v>0</v>
      </c>
      <c r="AM7180" s="5">
        <v>0</v>
      </c>
      <c r="AN7180" s="5">
        <f t="shared" si="1241"/>
        <v>0</v>
      </c>
      <c r="AO7180" s="5">
        <v>0</v>
      </c>
      <c r="AP7180" s="5">
        <v>0</v>
      </c>
      <c r="AQ7180" s="5">
        <f t="shared" si="1242"/>
        <v>0</v>
      </c>
      <c r="AR7180" s="5">
        <v>0</v>
      </c>
      <c r="AS7180" s="6"/>
      <c r="AT7180" s="5">
        <v>0</v>
      </c>
      <c r="AU7180" s="5">
        <v>0</v>
      </c>
      <c r="AV7180" t="str">
        <f t="shared" si="1235"/>
        <v>N</v>
      </c>
      <c r="AW7180" t="s">
        <v>60</v>
      </c>
      <c r="AX7180" t="s">
        <v>61</v>
      </c>
      <c r="AY7180" t="s">
        <v>2655</v>
      </c>
      <c r="AZ7180" t="s">
        <v>2655</v>
      </c>
      <c r="BA7180" t="str">
        <f t="shared" si="1236"/>
        <v>N</v>
      </c>
    </row>
    <row r="7181" spans="1:53">
      <c r="A7181" t="s">
        <v>454</v>
      </c>
      <c r="B7181" t="s">
        <v>54</v>
      </c>
      <c r="C7181" t="s">
        <v>55</v>
      </c>
      <c r="D7181">
        <v>2023</v>
      </c>
      <c r="E7181" t="s">
        <v>16551</v>
      </c>
      <c r="F7181" t="s">
        <v>16551</v>
      </c>
      <c r="G7181" t="s">
        <v>16552</v>
      </c>
      <c r="H7181" t="s">
        <v>16553</v>
      </c>
      <c r="I7181" t="s">
        <v>16553</v>
      </c>
      <c r="J7181" t="s">
        <v>58</v>
      </c>
      <c r="K7181" t="s">
        <v>93</v>
      </c>
      <c r="L7181" s="5">
        <v>0</v>
      </c>
      <c r="M7181" s="5">
        <v>0</v>
      </c>
      <c r="N7181" s="5">
        <f t="shared" si="1232"/>
        <v>0</v>
      </c>
      <c r="O7181" s="5">
        <v>0</v>
      </c>
      <c r="P7181" s="5">
        <v>0</v>
      </c>
      <c r="Q7181" s="5">
        <f t="shared" si="1233"/>
        <v>0</v>
      </c>
      <c r="R7181" s="5">
        <v>0</v>
      </c>
      <c r="S7181" s="5">
        <v>0</v>
      </c>
      <c r="T7181" s="5">
        <f t="shared" si="1234"/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f t="shared" si="1237"/>
        <v>0</v>
      </c>
      <c r="Z7181" s="5">
        <v>0</v>
      </c>
      <c r="AA7181" s="5">
        <v>0</v>
      </c>
      <c r="AB7181" s="5">
        <f t="shared" si="1238"/>
        <v>0</v>
      </c>
      <c r="AC7181" s="5">
        <v>0</v>
      </c>
      <c r="AD7181" s="5">
        <v>0</v>
      </c>
      <c r="AE7181" s="5">
        <f t="shared" si="1239"/>
        <v>0</v>
      </c>
      <c r="AF7181" s="5">
        <v>0</v>
      </c>
      <c r="AG7181" s="6"/>
      <c r="AH7181" s="5">
        <v>0</v>
      </c>
      <c r="AI7181" s="5">
        <v>0</v>
      </c>
      <c r="AJ7181" s="5">
        <v>1</v>
      </c>
      <c r="AK7181" s="5">
        <f t="shared" si="1240"/>
        <v>1</v>
      </c>
      <c r="AL7181" s="5">
        <v>0</v>
      </c>
      <c r="AM7181" s="5">
        <v>0</v>
      </c>
      <c r="AN7181" s="5">
        <f t="shared" si="1241"/>
        <v>0</v>
      </c>
      <c r="AO7181" s="5">
        <v>0</v>
      </c>
      <c r="AP7181" s="5">
        <v>0</v>
      </c>
      <c r="AQ7181" s="5">
        <f t="shared" si="1242"/>
        <v>0</v>
      </c>
      <c r="AR7181" s="5">
        <v>0</v>
      </c>
      <c r="AS7181" s="6">
        <v>45029</v>
      </c>
      <c r="AT7181" s="5">
        <v>1</v>
      </c>
      <c r="AU7181" s="5">
        <v>0</v>
      </c>
      <c r="AV7181" t="str">
        <f t="shared" si="1235"/>
        <v>N</v>
      </c>
      <c r="AW7181" t="s">
        <v>60</v>
      </c>
      <c r="AX7181" t="s">
        <v>61</v>
      </c>
      <c r="AY7181" t="s">
        <v>2632</v>
      </c>
      <c r="AZ7181" t="s">
        <v>2632</v>
      </c>
      <c r="BA7181" t="str">
        <f t="shared" si="1236"/>
        <v>N</v>
      </c>
    </row>
    <row r="7182" spans="1:53">
      <c r="A7182" t="s">
        <v>454</v>
      </c>
      <c r="B7182" t="s">
        <v>54</v>
      </c>
      <c r="C7182" t="s">
        <v>55</v>
      </c>
      <c r="D7182">
        <v>2023</v>
      </c>
      <c r="E7182" t="s">
        <v>16554</v>
      </c>
      <c r="F7182" t="s">
        <v>16554</v>
      </c>
      <c r="G7182" t="s">
        <v>16555</v>
      </c>
      <c r="H7182" t="s">
        <v>16556</v>
      </c>
      <c r="I7182" t="s">
        <v>16556</v>
      </c>
      <c r="J7182" t="s">
        <v>58</v>
      </c>
      <c r="K7182" t="s">
        <v>93</v>
      </c>
      <c r="L7182" s="5">
        <v>0</v>
      </c>
      <c r="M7182" s="5">
        <v>0</v>
      </c>
      <c r="N7182" s="5">
        <f t="shared" si="1232"/>
        <v>0</v>
      </c>
      <c r="O7182" s="5">
        <v>0</v>
      </c>
      <c r="P7182" s="5">
        <v>0</v>
      </c>
      <c r="Q7182" s="5">
        <f t="shared" si="1233"/>
        <v>0</v>
      </c>
      <c r="R7182" s="5">
        <v>0</v>
      </c>
      <c r="S7182" s="5">
        <v>0</v>
      </c>
      <c r="T7182" s="5">
        <f t="shared" si="1234"/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f t="shared" si="1237"/>
        <v>0</v>
      </c>
      <c r="Z7182" s="5">
        <v>0</v>
      </c>
      <c r="AA7182" s="5">
        <v>0</v>
      </c>
      <c r="AB7182" s="5">
        <f t="shared" si="1238"/>
        <v>0</v>
      </c>
      <c r="AC7182" s="5">
        <v>0</v>
      </c>
      <c r="AD7182" s="5">
        <v>0</v>
      </c>
      <c r="AE7182" s="5">
        <f t="shared" si="1239"/>
        <v>0</v>
      </c>
      <c r="AF7182" s="5">
        <v>0</v>
      </c>
      <c r="AG7182" s="6"/>
      <c r="AH7182" s="5">
        <v>0</v>
      </c>
      <c r="AI7182" s="5">
        <v>0</v>
      </c>
      <c r="AJ7182" s="5">
        <v>1</v>
      </c>
      <c r="AK7182" s="5">
        <f t="shared" si="1240"/>
        <v>1</v>
      </c>
      <c r="AL7182" s="5">
        <v>0</v>
      </c>
      <c r="AM7182" s="5">
        <v>0</v>
      </c>
      <c r="AN7182" s="5">
        <f t="shared" si="1241"/>
        <v>0</v>
      </c>
      <c r="AO7182" s="5">
        <v>0</v>
      </c>
      <c r="AP7182" s="5">
        <v>0</v>
      </c>
      <c r="AQ7182" s="5">
        <f t="shared" si="1242"/>
        <v>0</v>
      </c>
      <c r="AR7182" s="5">
        <v>0</v>
      </c>
      <c r="AS7182" s="6">
        <v>45047</v>
      </c>
      <c r="AT7182" s="5">
        <v>1</v>
      </c>
      <c r="AU7182" s="5">
        <v>0</v>
      </c>
      <c r="AV7182" t="str">
        <f t="shared" si="1235"/>
        <v>N</v>
      </c>
      <c r="AW7182" t="s">
        <v>60</v>
      </c>
      <c r="AX7182" t="s">
        <v>61</v>
      </c>
      <c r="AY7182" t="s">
        <v>2632</v>
      </c>
      <c r="AZ7182" t="s">
        <v>2632</v>
      </c>
      <c r="BA7182" t="str">
        <f t="shared" si="1236"/>
        <v>N</v>
      </c>
    </row>
    <row r="7183" spans="1:53">
      <c r="A7183" t="s">
        <v>454</v>
      </c>
      <c r="B7183" t="s">
        <v>54</v>
      </c>
      <c r="C7183" t="s">
        <v>55</v>
      </c>
      <c r="D7183">
        <v>2023</v>
      </c>
      <c r="E7183" t="s">
        <v>16557</v>
      </c>
      <c r="F7183" t="s">
        <v>16557</v>
      </c>
      <c r="G7183" t="s">
        <v>16558</v>
      </c>
      <c r="H7183" t="s">
        <v>16559</v>
      </c>
      <c r="I7183" t="s">
        <v>16559</v>
      </c>
      <c r="J7183" t="s">
        <v>58</v>
      </c>
      <c r="K7183" t="s">
        <v>93</v>
      </c>
      <c r="L7183" s="5">
        <v>0</v>
      </c>
      <c r="M7183" s="5">
        <v>0</v>
      </c>
      <c r="N7183" s="5">
        <f t="shared" si="1232"/>
        <v>0</v>
      </c>
      <c r="O7183" s="5">
        <v>0</v>
      </c>
      <c r="P7183" s="5">
        <v>0</v>
      </c>
      <c r="Q7183" s="5">
        <f t="shared" si="1233"/>
        <v>0</v>
      </c>
      <c r="R7183" s="5">
        <v>0</v>
      </c>
      <c r="S7183" s="5">
        <v>0</v>
      </c>
      <c r="T7183" s="5">
        <f t="shared" si="1234"/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f t="shared" si="1237"/>
        <v>0</v>
      </c>
      <c r="Z7183" s="5">
        <v>0</v>
      </c>
      <c r="AA7183" s="5">
        <v>0</v>
      </c>
      <c r="AB7183" s="5">
        <f t="shared" si="1238"/>
        <v>0</v>
      </c>
      <c r="AC7183" s="5">
        <v>0</v>
      </c>
      <c r="AD7183" s="5">
        <v>0</v>
      </c>
      <c r="AE7183" s="5">
        <f t="shared" si="1239"/>
        <v>0</v>
      </c>
      <c r="AF7183" s="5">
        <v>0</v>
      </c>
      <c r="AG7183" s="6"/>
      <c r="AH7183" s="5">
        <v>0</v>
      </c>
      <c r="AI7183" s="5">
        <v>0</v>
      </c>
      <c r="AJ7183" s="5">
        <v>1</v>
      </c>
      <c r="AK7183" s="5">
        <f t="shared" si="1240"/>
        <v>1</v>
      </c>
      <c r="AL7183" s="5">
        <v>0</v>
      </c>
      <c r="AM7183" s="5">
        <v>0</v>
      </c>
      <c r="AN7183" s="5">
        <f t="shared" si="1241"/>
        <v>0</v>
      </c>
      <c r="AO7183" s="5">
        <v>0</v>
      </c>
      <c r="AP7183" s="5">
        <v>0</v>
      </c>
      <c r="AQ7183" s="5">
        <f t="shared" si="1242"/>
        <v>0</v>
      </c>
      <c r="AR7183" s="5">
        <v>0</v>
      </c>
      <c r="AS7183" s="6">
        <v>45036</v>
      </c>
      <c r="AT7183" s="5">
        <v>1</v>
      </c>
      <c r="AU7183" s="5">
        <v>0</v>
      </c>
      <c r="AV7183" t="str">
        <f t="shared" si="1235"/>
        <v>N</v>
      </c>
      <c r="AW7183" t="s">
        <v>60</v>
      </c>
      <c r="AX7183" t="s">
        <v>61</v>
      </c>
      <c r="AY7183" t="s">
        <v>2632</v>
      </c>
      <c r="AZ7183" t="s">
        <v>2632</v>
      </c>
      <c r="BA7183" t="str">
        <f t="shared" si="1236"/>
        <v>N</v>
      </c>
    </row>
    <row r="7184" spans="1:53">
      <c r="A7184" t="s">
        <v>454</v>
      </c>
      <c r="B7184" t="s">
        <v>54</v>
      </c>
      <c r="C7184" t="s">
        <v>55</v>
      </c>
      <c r="D7184">
        <v>2023</v>
      </c>
      <c r="E7184" t="s">
        <v>16560</v>
      </c>
      <c r="F7184" t="s">
        <v>16560</v>
      </c>
      <c r="G7184" t="s">
        <v>16561</v>
      </c>
      <c r="H7184" t="s">
        <v>16562</v>
      </c>
      <c r="I7184" t="s">
        <v>16562</v>
      </c>
      <c r="J7184" t="s">
        <v>58</v>
      </c>
      <c r="K7184" t="s">
        <v>93</v>
      </c>
      <c r="L7184" s="5">
        <v>0</v>
      </c>
      <c r="M7184" s="5">
        <v>0</v>
      </c>
      <c r="N7184" s="5">
        <f t="shared" si="1232"/>
        <v>0</v>
      </c>
      <c r="O7184" s="5">
        <v>0</v>
      </c>
      <c r="P7184" s="5">
        <v>0</v>
      </c>
      <c r="Q7184" s="5">
        <f t="shared" si="1233"/>
        <v>0</v>
      </c>
      <c r="R7184" s="5">
        <v>0</v>
      </c>
      <c r="S7184" s="5">
        <v>0</v>
      </c>
      <c r="T7184" s="5">
        <f t="shared" si="1234"/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f t="shared" si="1237"/>
        <v>0</v>
      </c>
      <c r="Z7184" s="5">
        <v>0</v>
      </c>
      <c r="AA7184" s="5">
        <v>0</v>
      </c>
      <c r="AB7184" s="5">
        <f t="shared" si="1238"/>
        <v>0</v>
      </c>
      <c r="AC7184" s="5">
        <v>0</v>
      </c>
      <c r="AD7184" s="5">
        <v>0</v>
      </c>
      <c r="AE7184" s="5">
        <f t="shared" si="1239"/>
        <v>0</v>
      </c>
      <c r="AF7184" s="5">
        <v>0</v>
      </c>
      <c r="AG7184" s="6"/>
      <c r="AH7184" s="5">
        <v>0</v>
      </c>
      <c r="AI7184" s="5">
        <v>0</v>
      </c>
      <c r="AJ7184" s="5">
        <v>1</v>
      </c>
      <c r="AK7184" s="5">
        <f t="shared" si="1240"/>
        <v>1</v>
      </c>
      <c r="AL7184" s="5">
        <v>0</v>
      </c>
      <c r="AM7184" s="5">
        <v>0</v>
      </c>
      <c r="AN7184" s="5">
        <f t="shared" si="1241"/>
        <v>0</v>
      </c>
      <c r="AO7184" s="5">
        <v>0</v>
      </c>
      <c r="AP7184" s="5">
        <v>0</v>
      </c>
      <c r="AQ7184" s="5">
        <f t="shared" si="1242"/>
        <v>0</v>
      </c>
      <c r="AR7184" s="5">
        <v>0</v>
      </c>
      <c r="AS7184" s="6">
        <v>45091</v>
      </c>
      <c r="AT7184" s="5">
        <v>1</v>
      </c>
      <c r="AU7184" s="5">
        <v>0</v>
      </c>
      <c r="AV7184" t="str">
        <f t="shared" si="1235"/>
        <v>N</v>
      </c>
      <c r="AW7184" t="s">
        <v>60</v>
      </c>
      <c r="AX7184" t="s">
        <v>61</v>
      </c>
      <c r="AY7184" t="s">
        <v>2632</v>
      </c>
      <c r="AZ7184" t="s">
        <v>2632</v>
      </c>
      <c r="BA7184" t="str">
        <f t="shared" si="1236"/>
        <v>N</v>
      </c>
    </row>
    <row r="7185" spans="1:53">
      <c r="A7185" t="s">
        <v>454</v>
      </c>
      <c r="B7185" t="s">
        <v>54</v>
      </c>
      <c r="C7185" t="s">
        <v>55</v>
      </c>
      <c r="D7185">
        <v>2023</v>
      </c>
      <c r="E7185" t="s">
        <v>13379</v>
      </c>
      <c r="F7185" t="s">
        <v>13379</v>
      </c>
      <c r="G7185" t="s">
        <v>13380</v>
      </c>
      <c r="H7185" t="s">
        <v>13381</v>
      </c>
      <c r="I7185" t="s">
        <v>13381</v>
      </c>
      <c r="J7185" t="s">
        <v>58</v>
      </c>
      <c r="K7185" t="s">
        <v>59</v>
      </c>
      <c r="L7185" s="5">
        <v>0</v>
      </c>
      <c r="M7185" s="5">
        <v>0</v>
      </c>
      <c r="N7185" s="5">
        <f t="shared" si="1232"/>
        <v>0</v>
      </c>
      <c r="O7185" s="5">
        <v>0</v>
      </c>
      <c r="P7185" s="5">
        <v>0</v>
      </c>
      <c r="Q7185" s="5">
        <f t="shared" si="1233"/>
        <v>0</v>
      </c>
      <c r="R7185" s="5">
        <v>0</v>
      </c>
      <c r="S7185" s="5">
        <v>0</v>
      </c>
      <c r="T7185" s="5">
        <f t="shared" si="1234"/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f t="shared" si="1237"/>
        <v>0</v>
      </c>
      <c r="Z7185" s="5">
        <v>0</v>
      </c>
      <c r="AA7185" s="5">
        <v>0</v>
      </c>
      <c r="AB7185" s="5">
        <f t="shared" si="1238"/>
        <v>0</v>
      </c>
      <c r="AC7185" s="5">
        <v>0</v>
      </c>
      <c r="AD7185" s="5">
        <v>0</v>
      </c>
      <c r="AE7185" s="5">
        <f t="shared" si="1239"/>
        <v>0</v>
      </c>
      <c r="AF7185" s="5">
        <v>0</v>
      </c>
      <c r="AG7185" s="6"/>
      <c r="AH7185" s="5">
        <v>0</v>
      </c>
      <c r="AI7185" s="5">
        <v>0</v>
      </c>
      <c r="AJ7185" s="5">
        <v>0</v>
      </c>
      <c r="AK7185" s="5">
        <f t="shared" si="1240"/>
        <v>0</v>
      </c>
      <c r="AL7185" s="5">
        <v>0</v>
      </c>
      <c r="AM7185" s="5">
        <v>1</v>
      </c>
      <c r="AN7185" s="5">
        <f t="shared" si="1241"/>
        <v>1</v>
      </c>
      <c r="AO7185" s="5">
        <v>0</v>
      </c>
      <c r="AP7185" s="5">
        <v>0</v>
      </c>
      <c r="AQ7185" s="5">
        <f t="shared" si="1242"/>
        <v>0</v>
      </c>
      <c r="AR7185" s="5">
        <v>0</v>
      </c>
      <c r="AS7185" s="6">
        <v>44979</v>
      </c>
      <c r="AT7185" s="5">
        <v>1</v>
      </c>
      <c r="AU7185" s="5">
        <v>0</v>
      </c>
      <c r="AV7185" t="str">
        <f t="shared" si="1235"/>
        <v>N</v>
      </c>
      <c r="AW7185" t="s">
        <v>60</v>
      </c>
      <c r="AX7185" t="s">
        <v>61</v>
      </c>
      <c r="AY7185" t="s">
        <v>2637</v>
      </c>
      <c r="AZ7185" t="s">
        <v>2637</v>
      </c>
      <c r="BA7185" t="str">
        <f t="shared" si="1236"/>
        <v>N</v>
      </c>
    </row>
    <row r="7186" spans="1:53">
      <c r="A7186" t="s">
        <v>454</v>
      </c>
      <c r="B7186" t="s">
        <v>54</v>
      </c>
      <c r="C7186" t="s">
        <v>55</v>
      </c>
      <c r="D7186">
        <v>2023</v>
      </c>
      <c r="E7186" t="s">
        <v>4486</v>
      </c>
      <c r="F7186" t="s">
        <v>4486</v>
      </c>
      <c r="G7186" t="s">
        <v>4487</v>
      </c>
      <c r="H7186" t="s">
        <v>7756</v>
      </c>
      <c r="I7186" t="s">
        <v>7756</v>
      </c>
      <c r="J7186" t="s">
        <v>58</v>
      </c>
      <c r="K7186" t="s">
        <v>59</v>
      </c>
      <c r="L7186" s="5">
        <v>0</v>
      </c>
      <c r="M7186" s="5">
        <v>0</v>
      </c>
      <c r="N7186" s="5">
        <f t="shared" si="1232"/>
        <v>0</v>
      </c>
      <c r="O7186" s="5">
        <v>0</v>
      </c>
      <c r="P7186" s="5">
        <v>0</v>
      </c>
      <c r="Q7186" s="5">
        <f t="shared" si="1233"/>
        <v>0</v>
      </c>
      <c r="R7186" s="5">
        <v>0</v>
      </c>
      <c r="S7186" s="5">
        <v>0</v>
      </c>
      <c r="T7186" s="5">
        <f t="shared" si="1234"/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f t="shared" si="1237"/>
        <v>0</v>
      </c>
      <c r="Z7186" s="5">
        <v>0</v>
      </c>
      <c r="AA7186" s="5">
        <v>0</v>
      </c>
      <c r="AB7186" s="5">
        <f t="shared" si="1238"/>
        <v>0</v>
      </c>
      <c r="AC7186" s="5">
        <v>0</v>
      </c>
      <c r="AD7186" s="5">
        <v>0</v>
      </c>
      <c r="AE7186" s="5">
        <f t="shared" si="1239"/>
        <v>0</v>
      </c>
      <c r="AF7186" s="5">
        <v>0</v>
      </c>
      <c r="AG7186" s="6"/>
      <c r="AH7186" s="5">
        <v>0</v>
      </c>
      <c r="AI7186" s="5">
        <v>0</v>
      </c>
      <c r="AJ7186" s="5">
        <v>0</v>
      </c>
      <c r="AK7186" s="5">
        <f t="shared" si="1240"/>
        <v>0</v>
      </c>
      <c r="AL7186" s="5">
        <v>0</v>
      </c>
      <c r="AM7186" s="5">
        <v>1</v>
      </c>
      <c r="AN7186" s="5">
        <f t="shared" si="1241"/>
        <v>1</v>
      </c>
      <c r="AO7186" s="5">
        <v>0</v>
      </c>
      <c r="AP7186" s="5">
        <v>0</v>
      </c>
      <c r="AQ7186" s="5">
        <f t="shared" si="1242"/>
        <v>0</v>
      </c>
      <c r="AR7186" s="5">
        <v>0</v>
      </c>
      <c r="AS7186" s="6">
        <v>45126</v>
      </c>
      <c r="AT7186" s="5">
        <v>1</v>
      </c>
      <c r="AU7186" s="5">
        <v>0</v>
      </c>
      <c r="AV7186" t="str">
        <f t="shared" si="1235"/>
        <v>N</v>
      </c>
      <c r="AW7186" t="s">
        <v>60</v>
      </c>
      <c r="AX7186" t="s">
        <v>61</v>
      </c>
      <c r="AY7186" t="s">
        <v>2637</v>
      </c>
      <c r="AZ7186" t="s">
        <v>2637</v>
      </c>
      <c r="BA7186" t="str">
        <f t="shared" si="1236"/>
        <v>N</v>
      </c>
    </row>
    <row r="7187" spans="1:53">
      <c r="A7187" t="s">
        <v>454</v>
      </c>
      <c r="B7187" t="s">
        <v>54</v>
      </c>
      <c r="C7187" t="s">
        <v>55</v>
      </c>
      <c r="D7187">
        <v>2023</v>
      </c>
      <c r="E7187" t="s">
        <v>7761</v>
      </c>
      <c r="F7187" t="s">
        <v>7761</v>
      </c>
      <c r="G7187" t="s">
        <v>7762</v>
      </c>
      <c r="H7187" t="s">
        <v>7763</v>
      </c>
      <c r="I7187" t="s">
        <v>7763</v>
      </c>
      <c r="J7187" t="s">
        <v>58</v>
      </c>
      <c r="K7187" t="s">
        <v>59</v>
      </c>
      <c r="L7187" s="5">
        <v>0</v>
      </c>
      <c r="M7187" s="5">
        <v>0</v>
      </c>
      <c r="N7187" s="5">
        <f t="shared" si="1232"/>
        <v>0</v>
      </c>
      <c r="O7187" s="5">
        <v>0</v>
      </c>
      <c r="P7187" s="5">
        <v>0</v>
      </c>
      <c r="Q7187" s="5">
        <f t="shared" si="1233"/>
        <v>0</v>
      </c>
      <c r="R7187" s="5">
        <v>0</v>
      </c>
      <c r="S7187" s="5">
        <v>0</v>
      </c>
      <c r="T7187" s="5">
        <f t="shared" si="1234"/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f t="shared" si="1237"/>
        <v>0</v>
      </c>
      <c r="Z7187" s="5">
        <v>0</v>
      </c>
      <c r="AA7187" s="5">
        <v>0</v>
      </c>
      <c r="AB7187" s="5">
        <f t="shared" si="1238"/>
        <v>0</v>
      </c>
      <c r="AC7187" s="5">
        <v>0</v>
      </c>
      <c r="AD7187" s="5">
        <v>0</v>
      </c>
      <c r="AE7187" s="5">
        <f t="shared" si="1239"/>
        <v>0</v>
      </c>
      <c r="AF7187" s="5">
        <v>0</v>
      </c>
      <c r="AG7187" s="6"/>
      <c r="AH7187" s="5">
        <v>0</v>
      </c>
      <c r="AI7187" s="5">
        <v>0</v>
      </c>
      <c r="AJ7187" s="5">
        <v>1</v>
      </c>
      <c r="AK7187" s="5">
        <f t="shared" si="1240"/>
        <v>1</v>
      </c>
      <c r="AL7187" s="5">
        <v>0</v>
      </c>
      <c r="AM7187" s="5">
        <v>0</v>
      </c>
      <c r="AN7187" s="5">
        <f t="shared" si="1241"/>
        <v>0</v>
      </c>
      <c r="AO7187" s="5">
        <v>0</v>
      </c>
      <c r="AP7187" s="5">
        <v>0</v>
      </c>
      <c r="AQ7187" s="5">
        <f t="shared" si="1242"/>
        <v>0</v>
      </c>
      <c r="AR7187" s="5">
        <v>0</v>
      </c>
      <c r="AS7187" s="6">
        <v>44993</v>
      </c>
      <c r="AT7187" s="5">
        <v>1</v>
      </c>
      <c r="AU7187" s="5">
        <v>0</v>
      </c>
      <c r="AV7187" t="str">
        <f t="shared" si="1235"/>
        <v>N</v>
      </c>
      <c r="AW7187" t="s">
        <v>60</v>
      </c>
      <c r="AX7187" t="s">
        <v>61</v>
      </c>
      <c r="AY7187" t="s">
        <v>2632</v>
      </c>
      <c r="AZ7187" t="s">
        <v>2632</v>
      </c>
      <c r="BA7187" t="str">
        <f t="shared" si="1236"/>
        <v>N</v>
      </c>
    </row>
    <row r="7188" spans="1:53">
      <c r="A7188" t="s">
        <v>454</v>
      </c>
      <c r="B7188" t="s">
        <v>54</v>
      </c>
      <c r="C7188" t="s">
        <v>55</v>
      </c>
      <c r="D7188">
        <v>2023</v>
      </c>
      <c r="E7188" t="s">
        <v>10064</v>
      </c>
      <c r="F7188" t="s">
        <v>10064</v>
      </c>
      <c r="G7188" t="s">
        <v>10065</v>
      </c>
      <c r="H7188" t="s">
        <v>10066</v>
      </c>
      <c r="I7188" t="s">
        <v>10066</v>
      </c>
      <c r="J7188" t="s">
        <v>58</v>
      </c>
      <c r="K7188" t="s">
        <v>59</v>
      </c>
      <c r="L7188" s="5">
        <v>0</v>
      </c>
      <c r="M7188" s="5">
        <v>0</v>
      </c>
      <c r="N7188" s="5">
        <f t="shared" si="1232"/>
        <v>0</v>
      </c>
      <c r="O7188" s="5">
        <v>0</v>
      </c>
      <c r="P7188" s="5">
        <v>0</v>
      </c>
      <c r="Q7188" s="5">
        <f t="shared" si="1233"/>
        <v>0</v>
      </c>
      <c r="R7188" s="5">
        <v>0</v>
      </c>
      <c r="S7188" s="5">
        <v>0</v>
      </c>
      <c r="T7188" s="5">
        <f t="shared" si="1234"/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f t="shared" si="1237"/>
        <v>0</v>
      </c>
      <c r="Z7188" s="5">
        <v>0</v>
      </c>
      <c r="AA7188" s="5">
        <v>0</v>
      </c>
      <c r="AB7188" s="5">
        <f t="shared" si="1238"/>
        <v>0</v>
      </c>
      <c r="AC7188" s="5">
        <v>0</v>
      </c>
      <c r="AD7188" s="5">
        <v>0</v>
      </c>
      <c r="AE7188" s="5">
        <f t="shared" si="1239"/>
        <v>0</v>
      </c>
      <c r="AF7188" s="5">
        <v>0</v>
      </c>
      <c r="AG7188" s="6"/>
      <c r="AH7188" s="5">
        <v>0</v>
      </c>
      <c r="AI7188" s="5">
        <v>0</v>
      </c>
      <c r="AJ7188" s="5">
        <v>1</v>
      </c>
      <c r="AK7188" s="5">
        <f t="shared" si="1240"/>
        <v>1</v>
      </c>
      <c r="AL7188" s="5">
        <v>0</v>
      </c>
      <c r="AM7188" s="5">
        <v>0</v>
      </c>
      <c r="AN7188" s="5">
        <f t="shared" si="1241"/>
        <v>0</v>
      </c>
      <c r="AO7188" s="5">
        <v>0</v>
      </c>
      <c r="AP7188" s="5">
        <v>0</v>
      </c>
      <c r="AQ7188" s="5">
        <f t="shared" si="1242"/>
        <v>0</v>
      </c>
      <c r="AR7188" s="5">
        <v>0</v>
      </c>
      <c r="AS7188" s="6">
        <v>45119</v>
      </c>
      <c r="AT7188" s="5">
        <v>1</v>
      </c>
      <c r="AU7188" s="5">
        <v>0</v>
      </c>
      <c r="AV7188" t="str">
        <f t="shared" si="1235"/>
        <v>N</v>
      </c>
      <c r="AW7188" t="s">
        <v>60</v>
      </c>
      <c r="AX7188" t="s">
        <v>61</v>
      </c>
      <c r="AY7188" t="s">
        <v>2632</v>
      </c>
      <c r="AZ7188" t="s">
        <v>2632</v>
      </c>
      <c r="BA7188" t="str">
        <f t="shared" si="1236"/>
        <v>N</v>
      </c>
    </row>
    <row r="7189" spans="1:53">
      <c r="A7189" t="s">
        <v>454</v>
      </c>
      <c r="B7189" t="s">
        <v>54</v>
      </c>
      <c r="C7189" t="s">
        <v>55</v>
      </c>
      <c r="D7189">
        <v>2023</v>
      </c>
      <c r="E7189" t="s">
        <v>16563</v>
      </c>
      <c r="F7189" t="s">
        <v>16563</v>
      </c>
      <c r="G7189" t="s">
        <v>16564</v>
      </c>
      <c r="H7189" t="s">
        <v>16565</v>
      </c>
      <c r="I7189" t="s">
        <v>16565</v>
      </c>
      <c r="J7189" t="s">
        <v>58</v>
      </c>
      <c r="K7189" t="s">
        <v>93</v>
      </c>
      <c r="L7189" s="5">
        <v>0</v>
      </c>
      <c r="M7189" s="5">
        <v>0</v>
      </c>
      <c r="N7189" s="5">
        <f t="shared" si="1232"/>
        <v>0</v>
      </c>
      <c r="O7189" s="5">
        <v>0</v>
      </c>
      <c r="P7189" s="5">
        <v>0</v>
      </c>
      <c r="Q7189" s="5">
        <f t="shared" si="1233"/>
        <v>0</v>
      </c>
      <c r="R7189" s="5">
        <v>0</v>
      </c>
      <c r="S7189" s="5">
        <v>0</v>
      </c>
      <c r="T7189" s="5">
        <f t="shared" si="1234"/>
        <v>0</v>
      </c>
      <c r="U7189" s="5">
        <v>0</v>
      </c>
      <c r="V7189" s="5">
        <v>0</v>
      </c>
      <c r="W7189" s="5">
        <v>0</v>
      </c>
      <c r="X7189" s="5">
        <v>1</v>
      </c>
      <c r="Y7189" s="5">
        <f t="shared" si="1237"/>
        <v>1</v>
      </c>
      <c r="Z7189" s="5">
        <v>0</v>
      </c>
      <c r="AA7189" s="5">
        <v>0</v>
      </c>
      <c r="AB7189" s="5">
        <f t="shared" si="1238"/>
        <v>0</v>
      </c>
      <c r="AC7189" s="5">
        <v>0</v>
      </c>
      <c r="AD7189" s="5">
        <v>0</v>
      </c>
      <c r="AE7189" s="5">
        <f t="shared" si="1239"/>
        <v>0</v>
      </c>
      <c r="AF7189" s="5">
        <v>0</v>
      </c>
      <c r="AG7189" s="6">
        <v>45034</v>
      </c>
      <c r="AH7189" s="5">
        <v>1</v>
      </c>
      <c r="AI7189" s="5">
        <v>0</v>
      </c>
      <c r="AJ7189" s="5">
        <v>1</v>
      </c>
      <c r="AK7189" s="5">
        <f t="shared" si="1240"/>
        <v>1</v>
      </c>
      <c r="AL7189" s="5">
        <v>0</v>
      </c>
      <c r="AM7189" s="5">
        <v>0</v>
      </c>
      <c r="AN7189" s="5">
        <f t="shared" si="1241"/>
        <v>0</v>
      </c>
      <c r="AO7189" s="5">
        <v>0</v>
      </c>
      <c r="AP7189" s="5">
        <v>0</v>
      </c>
      <c r="AQ7189" s="5">
        <f t="shared" si="1242"/>
        <v>0</v>
      </c>
      <c r="AR7189" s="5">
        <v>0</v>
      </c>
      <c r="AS7189" s="6">
        <v>45278</v>
      </c>
      <c r="AT7189" s="5">
        <v>1</v>
      </c>
      <c r="AU7189" s="5">
        <v>1</v>
      </c>
      <c r="AV7189" t="str">
        <f t="shared" si="1235"/>
        <v>Y</v>
      </c>
      <c r="AW7189" t="s">
        <v>60</v>
      </c>
      <c r="AX7189" t="s">
        <v>61</v>
      </c>
      <c r="AY7189" t="s">
        <v>16566</v>
      </c>
      <c r="AZ7189" t="s">
        <v>2632</v>
      </c>
      <c r="BA7189" t="str">
        <f t="shared" si="1236"/>
        <v>N</v>
      </c>
    </row>
    <row r="7190" spans="1:53">
      <c r="A7190" t="s">
        <v>454</v>
      </c>
      <c r="B7190" t="s">
        <v>54</v>
      </c>
      <c r="C7190" t="s">
        <v>55</v>
      </c>
      <c r="D7190">
        <v>2023</v>
      </c>
      <c r="E7190" t="s">
        <v>16567</v>
      </c>
      <c r="F7190" t="s">
        <v>16567</v>
      </c>
      <c r="G7190" t="s">
        <v>16568</v>
      </c>
      <c r="H7190" t="s">
        <v>16569</v>
      </c>
      <c r="I7190" t="s">
        <v>16569</v>
      </c>
      <c r="J7190" t="s">
        <v>58</v>
      </c>
      <c r="K7190" t="s">
        <v>93</v>
      </c>
      <c r="L7190" s="5">
        <v>0</v>
      </c>
      <c r="M7190" s="5">
        <v>0</v>
      </c>
      <c r="N7190" s="5">
        <f t="shared" si="1232"/>
        <v>0</v>
      </c>
      <c r="O7190" s="5">
        <v>0</v>
      </c>
      <c r="P7190" s="5">
        <v>0</v>
      </c>
      <c r="Q7190" s="5">
        <f t="shared" si="1233"/>
        <v>0</v>
      </c>
      <c r="R7190" s="5">
        <v>0</v>
      </c>
      <c r="S7190" s="5">
        <v>0</v>
      </c>
      <c r="T7190" s="5">
        <f t="shared" si="1234"/>
        <v>0</v>
      </c>
      <c r="U7190" s="5">
        <v>0</v>
      </c>
      <c r="V7190" s="5">
        <v>0</v>
      </c>
      <c r="W7190" s="5">
        <v>0</v>
      </c>
      <c r="X7190" s="5">
        <v>1</v>
      </c>
      <c r="Y7190" s="5">
        <f t="shared" si="1237"/>
        <v>1</v>
      </c>
      <c r="Z7190" s="5">
        <v>0</v>
      </c>
      <c r="AA7190" s="5">
        <v>0</v>
      </c>
      <c r="AB7190" s="5">
        <f t="shared" si="1238"/>
        <v>0</v>
      </c>
      <c r="AC7190" s="5">
        <v>0</v>
      </c>
      <c r="AD7190" s="5">
        <v>0</v>
      </c>
      <c r="AE7190" s="5">
        <f t="shared" si="1239"/>
        <v>0</v>
      </c>
      <c r="AF7190" s="5">
        <v>0</v>
      </c>
      <c r="AG7190" s="6">
        <v>45026</v>
      </c>
      <c r="AH7190" s="5">
        <v>1</v>
      </c>
      <c r="AI7190" s="5">
        <v>0</v>
      </c>
      <c r="AJ7190" s="5">
        <v>0</v>
      </c>
      <c r="AK7190" s="5">
        <f t="shared" si="1240"/>
        <v>0</v>
      </c>
      <c r="AL7190" s="5">
        <v>0</v>
      </c>
      <c r="AM7190" s="5">
        <v>0</v>
      </c>
      <c r="AN7190" s="5">
        <f t="shared" si="1241"/>
        <v>0</v>
      </c>
      <c r="AO7190" s="5">
        <v>0</v>
      </c>
      <c r="AP7190" s="5">
        <v>0</v>
      </c>
      <c r="AQ7190" s="5">
        <f t="shared" si="1242"/>
        <v>0</v>
      </c>
      <c r="AR7190" s="5">
        <v>0</v>
      </c>
      <c r="AS7190" s="6"/>
      <c r="AT7190" s="5">
        <v>0</v>
      </c>
      <c r="AU7190" s="5">
        <v>1</v>
      </c>
      <c r="AV7190" t="str">
        <f t="shared" si="1235"/>
        <v>Y</v>
      </c>
      <c r="AW7190" t="s">
        <v>60</v>
      </c>
      <c r="AX7190" t="s">
        <v>61</v>
      </c>
      <c r="AY7190" t="s">
        <v>2631</v>
      </c>
      <c r="AZ7190" t="s">
        <v>2632</v>
      </c>
      <c r="BA7190" t="str">
        <f t="shared" si="1236"/>
        <v>N</v>
      </c>
    </row>
    <row r="7191" spans="1:53">
      <c r="A7191" t="s">
        <v>454</v>
      </c>
      <c r="B7191" t="s">
        <v>54</v>
      </c>
      <c r="C7191" t="s">
        <v>55</v>
      </c>
      <c r="D7191">
        <v>2023</v>
      </c>
      <c r="E7191" t="s">
        <v>16570</v>
      </c>
      <c r="F7191" t="s">
        <v>16570</v>
      </c>
      <c r="G7191" t="s">
        <v>16571</v>
      </c>
      <c r="H7191" t="s">
        <v>16572</v>
      </c>
      <c r="I7191" t="s">
        <v>16572</v>
      </c>
      <c r="J7191" t="s">
        <v>58</v>
      </c>
      <c r="K7191" t="s">
        <v>59</v>
      </c>
      <c r="L7191" s="5">
        <v>0</v>
      </c>
      <c r="M7191" s="5">
        <v>0</v>
      </c>
      <c r="N7191" s="5">
        <f t="shared" si="1232"/>
        <v>0</v>
      </c>
      <c r="O7191" s="5">
        <v>0</v>
      </c>
      <c r="P7191" s="5">
        <v>0</v>
      </c>
      <c r="Q7191" s="5">
        <f t="shared" si="1233"/>
        <v>0</v>
      </c>
      <c r="R7191" s="5">
        <v>0</v>
      </c>
      <c r="S7191" s="5">
        <v>0</v>
      </c>
      <c r="T7191" s="5">
        <f t="shared" si="1234"/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f t="shared" si="1237"/>
        <v>0</v>
      </c>
      <c r="Z7191" s="5">
        <v>0</v>
      </c>
      <c r="AA7191" s="5">
        <v>1</v>
      </c>
      <c r="AB7191" s="5">
        <f t="shared" si="1238"/>
        <v>1</v>
      </c>
      <c r="AC7191" s="5">
        <v>0</v>
      </c>
      <c r="AD7191" s="5">
        <v>0</v>
      </c>
      <c r="AE7191" s="5">
        <f t="shared" si="1239"/>
        <v>0</v>
      </c>
      <c r="AF7191" s="5">
        <v>0</v>
      </c>
      <c r="AG7191" s="6">
        <v>45082</v>
      </c>
      <c r="AH7191" s="5">
        <v>1</v>
      </c>
      <c r="AI7191" s="5">
        <v>0</v>
      </c>
      <c r="AJ7191" s="5">
        <v>0</v>
      </c>
      <c r="AK7191" s="5">
        <f t="shared" si="1240"/>
        <v>0</v>
      </c>
      <c r="AL7191" s="5">
        <v>0</v>
      </c>
      <c r="AM7191" s="5">
        <v>0</v>
      </c>
      <c r="AN7191" s="5">
        <f t="shared" si="1241"/>
        <v>0</v>
      </c>
      <c r="AO7191" s="5">
        <v>0</v>
      </c>
      <c r="AP7191" s="5">
        <v>0</v>
      </c>
      <c r="AQ7191" s="5">
        <f t="shared" si="1242"/>
        <v>0</v>
      </c>
      <c r="AR7191" s="5">
        <v>0</v>
      </c>
      <c r="AS7191" s="6"/>
      <c r="AT7191" s="5">
        <v>0</v>
      </c>
      <c r="AU7191" s="5">
        <v>0</v>
      </c>
      <c r="AV7191" t="str">
        <f t="shared" si="1235"/>
        <v>N</v>
      </c>
      <c r="AW7191" t="s">
        <v>60</v>
      </c>
      <c r="AX7191" t="s">
        <v>61</v>
      </c>
      <c r="AY7191" t="s">
        <v>2637</v>
      </c>
      <c r="AZ7191" t="s">
        <v>2637</v>
      </c>
      <c r="BA7191" t="str">
        <f t="shared" si="1236"/>
        <v>N</v>
      </c>
    </row>
    <row r="7192" spans="1:53">
      <c r="A7192" t="s">
        <v>2855</v>
      </c>
      <c r="B7192" t="s">
        <v>54</v>
      </c>
      <c r="C7192" t="s">
        <v>89</v>
      </c>
      <c r="D7192">
        <v>2023</v>
      </c>
      <c r="E7192" t="s">
        <v>11535</v>
      </c>
      <c r="F7192" t="s">
        <v>16573</v>
      </c>
      <c r="G7192" t="s">
        <v>16574</v>
      </c>
      <c r="H7192" t="s">
        <v>16575</v>
      </c>
      <c r="I7192" t="s">
        <v>16576</v>
      </c>
      <c r="J7192" t="s">
        <v>101</v>
      </c>
      <c r="K7192" t="s">
        <v>59</v>
      </c>
      <c r="L7192" s="5">
        <v>0</v>
      </c>
      <c r="M7192" s="5">
        <v>0</v>
      </c>
      <c r="N7192" s="5">
        <f t="shared" si="1232"/>
        <v>0</v>
      </c>
      <c r="O7192" s="5">
        <v>0</v>
      </c>
      <c r="P7192" s="5">
        <v>0</v>
      </c>
      <c r="Q7192" s="5">
        <f t="shared" si="1233"/>
        <v>0</v>
      </c>
      <c r="R7192" s="5">
        <v>0</v>
      </c>
      <c r="S7192" s="5">
        <v>0</v>
      </c>
      <c r="T7192" s="5">
        <f t="shared" si="1234"/>
        <v>0</v>
      </c>
      <c r="U7192" s="5">
        <v>3</v>
      </c>
      <c r="V7192" s="5">
        <v>3</v>
      </c>
      <c r="W7192" s="5">
        <v>0</v>
      </c>
      <c r="X7192" s="5">
        <v>0</v>
      </c>
      <c r="Y7192" s="5">
        <f t="shared" si="1237"/>
        <v>0</v>
      </c>
      <c r="Z7192" s="5">
        <v>0</v>
      </c>
      <c r="AA7192" s="5">
        <v>0</v>
      </c>
      <c r="AB7192" s="5">
        <f t="shared" si="1238"/>
        <v>0</v>
      </c>
      <c r="AC7192" s="5">
        <v>0</v>
      </c>
      <c r="AD7192" s="5">
        <v>0</v>
      </c>
      <c r="AE7192" s="5">
        <f t="shared" si="1239"/>
        <v>0</v>
      </c>
      <c r="AF7192" s="5">
        <v>3</v>
      </c>
      <c r="AG7192" s="6">
        <v>45138</v>
      </c>
      <c r="AH7192" s="5">
        <v>3</v>
      </c>
      <c r="AI7192" s="5">
        <v>0</v>
      </c>
      <c r="AJ7192" s="5">
        <v>0</v>
      </c>
      <c r="AK7192" s="5">
        <f t="shared" si="1240"/>
        <v>0</v>
      </c>
      <c r="AL7192" s="5">
        <v>0</v>
      </c>
      <c r="AM7192" s="5">
        <v>0</v>
      </c>
      <c r="AN7192" s="5">
        <f t="shared" si="1241"/>
        <v>0</v>
      </c>
      <c r="AO7192" s="5">
        <v>0</v>
      </c>
      <c r="AP7192" s="5">
        <v>0</v>
      </c>
      <c r="AQ7192" s="5">
        <f t="shared" si="1242"/>
        <v>0</v>
      </c>
      <c r="AR7192" s="5">
        <v>0</v>
      </c>
      <c r="AS7192" s="6"/>
      <c r="AT7192" s="5">
        <v>0</v>
      </c>
      <c r="AU7192" s="5">
        <v>0</v>
      </c>
      <c r="AV7192" t="str">
        <f t="shared" si="1235"/>
        <v>N</v>
      </c>
      <c r="AW7192" t="s">
        <v>60</v>
      </c>
      <c r="AX7192" t="s">
        <v>61</v>
      </c>
      <c r="AY7192" t="s">
        <v>62</v>
      </c>
      <c r="AZ7192" t="s">
        <v>62</v>
      </c>
      <c r="BA7192" t="str">
        <f t="shared" si="1236"/>
        <v>N</v>
      </c>
    </row>
    <row r="7193" spans="1:53">
      <c r="A7193" t="s">
        <v>2855</v>
      </c>
      <c r="B7193" t="s">
        <v>54</v>
      </c>
      <c r="C7193" t="s">
        <v>89</v>
      </c>
      <c r="D7193">
        <v>2023</v>
      </c>
      <c r="E7193" t="s">
        <v>16577</v>
      </c>
      <c r="F7193" t="s">
        <v>16577</v>
      </c>
      <c r="G7193" t="s">
        <v>16578</v>
      </c>
      <c r="H7193" t="s">
        <v>16578</v>
      </c>
      <c r="I7193" t="s">
        <v>16579</v>
      </c>
      <c r="J7193" t="s">
        <v>58</v>
      </c>
      <c r="K7193" t="s">
        <v>59</v>
      </c>
      <c r="L7193" s="5">
        <v>0</v>
      </c>
      <c r="M7193" s="5">
        <v>0</v>
      </c>
      <c r="N7193" s="5">
        <f t="shared" si="1232"/>
        <v>0</v>
      </c>
      <c r="O7193" s="5">
        <v>0</v>
      </c>
      <c r="P7193" s="5">
        <v>0</v>
      </c>
      <c r="Q7193" s="5">
        <f t="shared" si="1233"/>
        <v>0</v>
      </c>
      <c r="R7193" s="5">
        <v>0</v>
      </c>
      <c r="S7193" s="5">
        <v>0</v>
      </c>
      <c r="T7193" s="5">
        <f t="shared" si="1234"/>
        <v>0</v>
      </c>
      <c r="U7193" s="5">
        <v>1</v>
      </c>
      <c r="V7193" s="5">
        <v>1</v>
      </c>
      <c r="W7193" s="5">
        <v>0</v>
      </c>
      <c r="X7193" s="5">
        <v>0</v>
      </c>
      <c r="Y7193" s="5">
        <f t="shared" si="1237"/>
        <v>0</v>
      </c>
      <c r="Z7193" s="5">
        <v>0</v>
      </c>
      <c r="AA7193" s="5">
        <v>0</v>
      </c>
      <c r="AB7193" s="5">
        <f t="shared" si="1238"/>
        <v>0</v>
      </c>
      <c r="AC7193" s="5">
        <v>0</v>
      </c>
      <c r="AD7193" s="5">
        <v>0</v>
      </c>
      <c r="AE7193" s="5">
        <f t="shared" si="1239"/>
        <v>0</v>
      </c>
      <c r="AF7193" s="5">
        <v>1</v>
      </c>
      <c r="AG7193" s="6">
        <v>44980</v>
      </c>
      <c r="AH7193" s="5">
        <v>1</v>
      </c>
      <c r="AI7193" s="5">
        <v>0</v>
      </c>
      <c r="AJ7193" s="5">
        <v>0</v>
      </c>
      <c r="AK7193" s="5">
        <f t="shared" si="1240"/>
        <v>0</v>
      </c>
      <c r="AL7193" s="5">
        <v>0</v>
      </c>
      <c r="AM7193" s="5">
        <v>0</v>
      </c>
      <c r="AN7193" s="5">
        <f t="shared" si="1241"/>
        <v>0</v>
      </c>
      <c r="AO7193" s="5">
        <v>0</v>
      </c>
      <c r="AP7193" s="5">
        <v>0</v>
      </c>
      <c r="AQ7193" s="5">
        <f t="shared" si="1242"/>
        <v>0</v>
      </c>
      <c r="AR7193" s="5">
        <v>1</v>
      </c>
      <c r="AS7193" s="6">
        <v>45240</v>
      </c>
      <c r="AT7193" s="5">
        <v>1</v>
      </c>
      <c r="AU7193" s="5">
        <v>0</v>
      </c>
      <c r="AV7193" t="str">
        <f t="shared" si="1235"/>
        <v>N</v>
      </c>
      <c r="AW7193" t="s">
        <v>60</v>
      </c>
      <c r="AX7193" t="s">
        <v>61</v>
      </c>
      <c r="AY7193" t="s">
        <v>62</v>
      </c>
      <c r="AZ7193" t="s">
        <v>62</v>
      </c>
      <c r="BA7193" t="str">
        <f t="shared" si="1236"/>
        <v>N</v>
      </c>
    </row>
    <row r="7194" spans="1:53">
      <c r="A7194" t="s">
        <v>2855</v>
      </c>
      <c r="B7194" t="s">
        <v>54</v>
      </c>
      <c r="C7194" t="s">
        <v>89</v>
      </c>
      <c r="D7194">
        <v>2023</v>
      </c>
      <c r="E7194" t="s">
        <v>2856</v>
      </c>
      <c r="F7194" t="s">
        <v>2856</v>
      </c>
      <c r="G7194" t="s">
        <v>16580</v>
      </c>
      <c r="H7194" t="s">
        <v>16581</v>
      </c>
      <c r="I7194" t="s">
        <v>16582</v>
      </c>
      <c r="J7194" t="s">
        <v>58</v>
      </c>
      <c r="K7194" t="s">
        <v>59</v>
      </c>
      <c r="L7194" s="5">
        <v>0</v>
      </c>
      <c r="M7194" s="5">
        <v>0</v>
      </c>
      <c r="N7194" s="5">
        <f t="shared" si="1232"/>
        <v>0</v>
      </c>
      <c r="O7194" s="5">
        <v>0</v>
      </c>
      <c r="P7194" s="5">
        <v>0</v>
      </c>
      <c r="Q7194" s="5">
        <f t="shared" si="1233"/>
        <v>0</v>
      </c>
      <c r="R7194" s="5">
        <v>0</v>
      </c>
      <c r="S7194" s="5">
        <v>0</v>
      </c>
      <c r="T7194" s="5">
        <f t="shared" si="1234"/>
        <v>0</v>
      </c>
      <c r="U7194" s="5">
        <v>1</v>
      </c>
      <c r="V7194" s="5">
        <v>1</v>
      </c>
      <c r="W7194" s="5">
        <v>0</v>
      </c>
      <c r="X7194" s="5">
        <v>0</v>
      </c>
      <c r="Y7194" s="5">
        <f t="shared" si="1237"/>
        <v>0</v>
      </c>
      <c r="Z7194" s="5">
        <v>0</v>
      </c>
      <c r="AA7194" s="5">
        <v>0</v>
      </c>
      <c r="AB7194" s="5">
        <f t="shared" si="1238"/>
        <v>0</v>
      </c>
      <c r="AC7194" s="5">
        <v>0</v>
      </c>
      <c r="AD7194" s="5">
        <v>0</v>
      </c>
      <c r="AE7194" s="5">
        <f t="shared" si="1239"/>
        <v>0</v>
      </c>
      <c r="AF7194" s="5">
        <v>1</v>
      </c>
      <c r="AG7194" s="6">
        <v>45169</v>
      </c>
      <c r="AH7194" s="5">
        <v>1</v>
      </c>
      <c r="AI7194" s="5">
        <v>0</v>
      </c>
      <c r="AJ7194" s="5">
        <v>0</v>
      </c>
      <c r="AK7194" s="5">
        <f t="shared" si="1240"/>
        <v>0</v>
      </c>
      <c r="AL7194" s="5">
        <v>0</v>
      </c>
      <c r="AM7194" s="5">
        <v>0</v>
      </c>
      <c r="AN7194" s="5">
        <f t="shared" si="1241"/>
        <v>0</v>
      </c>
      <c r="AO7194" s="5">
        <v>0</v>
      </c>
      <c r="AP7194" s="5">
        <v>0</v>
      </c>
      <c r="AQ7194" s="5">
        <f t="shared" si="1242"/>
        <v>0</v>
      </c>
      <c r="AR7194" s="5">
        <v>0</v>
      </c>
      <c r="AS7194" s="6"/>
      <c r="AT7194" s="5">
        <v>0</v>
      </c>
      <c r="AU7194" s="5">
        <v>0</v>
      </c>
      <c r="AV7194" t="str">
        <f t="shared" si="1235"/>
        <v>N</v>
      </c>
      <c r="AW7194" t="s">
        <v>60</v>
      </c>
      <c r="AX7194" t="s">
        <v>61</v>
      </c>
      <c r="AY7194" t="s">
        <v>62</v>
      </c>
      <c r="AZ7194" t="s">
        <v>62</v>
      </c>
      <c r="BA7194" t="str">
        <f t="shared" si="1236"/>
        <v>N</v>
      </c>
    </row>
    <row r="7195" spans="1:53">
      <c r="A7195" t="s">
        <v>2855</v>
      </c>
      <c r="B7195" t="s">
        <v>54</v>
      </c>
      <c r="C7195" t="s">
        <v>89</v>
      </c>
      <c r="D7195">
        <v>2023</v>
      </c>
      <c r="E7195" t="s">
        <v>16583</v>
      </c>
      <c r="F7195" t="s">
        <v>16583</v>
      </c>
      <c r="G7195" t="s">
        <v>16584</v>
      </c>
      <c r="H7195" t="s">
        <v>16584</v>
      </c>
      <c r="I7195" t="s">
        <v>16585</v>
      </c>
      <c r="J7195" t="s">
        <v>58</v>
      </c>
      <c r="K7195" t="s">
        <v>59</v>
      </c>
      <c r="L7195" s="5">
        <v>0</v>
      </c>
      <c r="M7195" s="5">
        <v>0</v>
      </c>
      <c r="N7195" s="5">
        <f t="shared" si="1232"/>
        <v>0</v>
      </c>
      <c r="O7195" s="5">
        <v>0</v>
      </c>
      <c r="P7195" s="5">
        <v>0</v>
      </c>
      <c r="Q7195" s="5">
        <f t="shared" si="1233"/>
        <v>0</v>
      </c>
      <c r="R7195" s="5">
        <v>0</v>
      </c>
      <c r="S7195" s="5">
        <v>0</v>
      </c>
      <c r="T7195" s="5">
        <f t="shared" si="1234"/>
        <v>0</v>
      </c>
      <c r="U7195" s="5">
        <v>1</v>
      </c>
      <c r="V7195" s="5">
        <v>1</v>
      </c>
      <c r="W7195" s="5">
        <v>0</v>
      </c>
      <c r="X7195" s="5">
        <v>0</v>
      </c>
      <c r="Y7195" s="5">
        <f t="shared" si="1237"/>
        <v>0</v>
      </c>
      <c r="Z7195" s="5">
        <v>0</v>
      </c>
      <c r="AA7195" s="5">
        <v>0</v>
      </c>
      <c r="AB7195" s="5">
        <f t="shared" si="1238"/>
        <v>0</v>
      </c>
      <c r="AC7195" s="5">
        <v>0</v>
      </c>
      <c r="AD7195" s="5">
        <v>0</v>
      </c>
      <c r="AE7195" s="5">
        <f t="shared" si="1239"/>
        <v>0</v>
      </c>
      <c r="AF7195" s="5">
        <v>1</v>
      </c>
      <c r="AG7195" s="6">
        <v>45092</v>
      </c>
      <c r="AH7195" s="5">
        <v>1</v>
      </c>
      <c r="AI7195" s="5">
        <v>0</v>
      </c>
      <c r="AJ7195" s="5">
        <v>0</v>
      </c>
      <c r="AK7195" s="5">
        <f t="shared" si="1240"/>
        <v>0</v>
      </c>
      <c r="AL7195" s="5">
        <v>0</v>
      </c>
      <c r="AM7195" s="5">
        <v>0</v>
      </c>
      <c r="AN7195" s="5">
        <f t="shared" si="1241"/>
        <v>0</v>
      </c>
      <c r="AO7195" s="5">
        <v>0</v>
      </c>
      <c r="AP7195" s="5">
        <v>0</v>
      </c>
      <c r="AQ7195" s="5">
        <f t="shared" si="1242"/>
        <v>0</v>
      </c>
      <c r="AR7195" s="5">
        <v>0</v>
      </c>
      <c r="AS7195" s="6"/>
      <c r="AT7195" s="5">
        <v>0</v>
      </c>
      <c r="AU7195" s="5">
        <v>0</v>
      </c>
      <c r="AV7195" t="str">
        <f t="shared" si="1235"/>
        <v>N</v>
      </c>
      <c r="AW7195" t="s">
        <v>60</v>
      </c>
      <c r="AX7195" t="s">
        <v>61</v>
      </c>
      <c r="AY7195" t="s">
        <v>62</v>
      </c>
      <c r="AZ7195" t="s">
        <v>62</v>
      </c>
      <c r="BA7195" t="str">
        <f t="shared" si="1236"/>
        <v>N</v>
      </c>
    </row>
    <row r="7196" spans="1:53">
      <c r="A7196" t="s">
        <v>454</v>
      </c>
      <c r="B7196" t="s">
        <v>54</v>
      </c>
      <c r="C7196" t="s">
        <v>55</v>
      </c>
      <c r="D7196">
        <v>2023</v>
      </c>
      <c r="E7196" t="s">
        <v>16586</v>
      </c>
      <c r="F7196" t="s">
        <v>16586</v>
      </c>
      <c r="G7196" t="s">
        <v>16587</v>
      </c>
      <c r="H7196" t="s">
        <v>16588</v>
      </c>
      <c r="I7196" t="s">
        <v>16588</v>
      </c>
      <c r="J7196" t="s">
        <v>58</v>
      </c>
      <c r="K7196" t="s">
        <v>59</v>
      </c>
      <c r="L7196" s="5">
        <v>0</v>
      </c>
      <c r="M7196" s="5">
        <v>0</v>
      </c>
      <c r="N7196" s="5">
        <f t="shared" si="1232"/>
        <v>0</v>
      </c>
      <c r="O7196" s="5">
        <v>0</v>
      </c>
      <c r="P7196" s="5">
        <v>0</v>
      </c>
      <c r="Q7196" s="5">
        <f t="shared" si="1233"/>
        <v>0</v>
      </c>
      <c r="R7196" s="5">
        <v>0</v>
      </c>
      <c r="S7196" s="5">
        <v>0</v>
      </c>
      <c r="T7196" s="5">
        <f t="shared" si="1234"/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f t="shared" si="1237"/>
        <v>0</v>
      </c>
      <c r="Z7196" s="5">
        <v>0</v>
      </c>
      <c r="AA7196" s="5">
        <v>0</v>
      </c>
      <c r="AB7196" s="5">
        <f t="shared" si="1238"/>
        <v>0</v>
      </c>
      <c r="AC7196" s="5">
        <v>0</v>
      </c>
      <c r="AD7196" s="5">
        <v>0</v>
      </c>
      <c r="AE7196" s="5">
        <f t="shared" si="1239"/>
        <v>0</v>
      </c>
      <c r="AF7196" s="5">
        <v>1</v>
      </c>
      <c r="AG7196" s="6">
        <v>45041</v>
      </c>
      <c r="AH7196" s="5">
        <v>1</v>
      </c>
      <c r="AI7196" s="5">
        <v>0</v>
      </c>
      <c r="AJ7196" s="5">
        <v>0</v>
      </c>
      <c r="AK7196" s="5">
        <f t="shared" si="1240"/>
        <v>0</v>
      </c>
      <c r="AL7196" s="5">
        <v>0</v>
      </c>
      <c r="AM7196" s="5">
        <v>0</v>
      </c>
      <c r="AN7196" s="5">
        <f t="shared" si="1241"/>
        <v>0</v>
      </c>
      <c r="AO7196" s="5">
        <v>0</v>
      </c>
      <c r="AP7196" s="5">
        <v>0</v>
      </c>
      <c r="AQ7196" s="5">
        <f t="shared" si="1242"/>
        <v>0</v>
      </c>
      <c r="AR7196" s="5">
        <v>1</v>
      </c>
      <c r="AS7196" s="6">
        <v>45126</v>
      </c>
      <c r="AT7196" s="5">
        <v>1</v>
      </c>
      <c r="AU7196" s="5">
        <v>0</v>
      </c>
      <c r="AV7196" t="str">
        <f t="shared" si="1235"/>
        <v>N</v>
      </c>
      <c r="AW7196" t="s">
        <v>60</v>
      </c>
      <c r="AX7196" t="s">
        <v>61</v>
      </c>
      <c r="AY7196" t="s">
        <v>62</v>
      </c>
      <c r="AZ7196" t="s">
        <v>62</v>
      </c>
      <c r="BA7196" t="str">
        <f t="shared" si="1236"/>
        <v>N</v>
      </c>
    </row>
    <row r="7197" spans="1:53">
      <c r="A7197" t="s">
        <v>454</v>
      </c>
      <c r="B7197" t="s">
        <v>54</v>
      </c>
      <c r="C7197" t="s">
        <v>55</v>
      </c>
      <c r="D7197">
        <v>2023</v>
      </c>
      <c r="E7197" t="s">
        <v>7840</v>
      </c>
      <c r="F7197" t="s">
        <v>7840</v>
      </c>
      <c r="G7197" t="s">
        <v>7841</v>
      </c>
      <c r="H7197" t="s">
        <v>7842</v>
      </c>
      <c r="I7197" t="s">
        <v>7842</v>
      </c>
      <c r="J7197" t="s">
        <v>58</v>
      </c>
      <c r="K7197" t="s">
        <v>59</v>
      </c>
      <c r="L7197" s="5">
        <v>0</v>
      </c>
      <c r="M7197" s="5">
        <v>0</v>
      </c>
      <c r="N7197" s="5">
        <f t="shared" si="1232"/>
        <v>0</v>
      </c>
      <c r="O7197" s="5">
        <v>0</v>
      </c>
      <c r="P7197" s="5">
        <v>0</v>
      </c>
      <c r="Q7197" s="5">
        <f t="shared" si="1233"/>
        <v>0</v>
      </c>
      <c r="R7197" s="5">
        <v>0</v>
      </c>
      <c r="S7197" s="5">
        <v>0</v>
      </c>
      <c r="T7197" s="5">
        <f t="shared" si="1234"/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f t="shared" si="1237"/>
        <v>0</v>
      </c>
      <c r="Z7197" s="5">
        <v>0</v>
      </c>
      <c r="AA7197" s="5">
        <v>0</v>
      </c>
      <c r="AB7197" s="5">
        <f t="shared" si="1238"/>
        <v>0</v>
      </c>
      <c r="AC7197" s="5">
        <v>0</v>
      </c>
      <c r="AD7197" s="5">
        <v>0</v>
      </c>
      <c r="AE7197" s="5">
        <f t="shared" si="1239"/>
        <v>0</v>
      </c>
      <c r="AF7197" s="5">
        <v>0</v>
      </c>
      <c r="AG7197" s="6"/>
      <c r="AH7197" s="5">
        <v>0</v>
      </c>
      <c r="AI7197" s="5">
        <v>0</v>
      </c>
      <c r="AJ7197" s="5">
        <v>0</v>
      </c>
      <c r="AK7197" s="5">
        <f t="shared" si="1240"/>
        <v>0</v>
      </c>
      <c r="AL7197" s="5">
        <v>0</v>
      </c>
      <c r="AM7197" s="5">
        <v>0</v>
      </c>
      <c r="AN7197" s="5">
        <f t="shared" si="1241"/>
        <v>0</v>
      </c>
      <c r="AO7197" s="5">
        <v>0</v>
      </c>
      <c r="AP7197" s="5">
        <v>0</v>
      </c>
      <c r="AQ7197" s="5">
        <f t="shared" si="1242"/>
        <v>0</v>
      </c>
      <c r="AR7197" s="5">
        <v>1</v>
      </c>
      <c r="AS7197" s="6">
        <v>45005</v>
      </c>
      <c r="AT7197" s="5">
        <v>1</v>
      </c>
      <c r="AU7197" s="5">
        <v>0</v>
      </c>
      <c r="AV7197" t="str">
        <f t="shared" si="1235"/>
        <v>N</v>
      </c>
      <c r="AW7197" t="s">
        <v>60</v>
      </c>
      <c r="AX7197" t="s">
        <v>61</v>
      </c>
      <c r="AY7197" t="s">
        <v>62</v>
      </c>
      <c r="AZ7197" t="s">
        <v>62</v>
      </c>
      <c r="BA7197" t="str">
        <f t="shared" si="1236"/>
        <v>N</v>
      </c>
    </row>
    <row r="7198" spans="1:53">
      <c r="A7198" t="s">
        <v>454</v>
      </c>
      <c r="B7198" t="s">
        <v>54</v>
      </c>
      <c r="C7198" t="s">
        <v>55</v>
      </c>
      <c r="D7198">
        <v>2023</v>
      </c>
      <c r="E7198" t="s">
        <v>16589</v>
      </c>
      <c r="F7198" t="s">
        <v>16589</v>
      </c>
      <c r="G7198" t="s">
        <v>16590</v>
      </c>
      <c r="H7198" t="s">
        <v>16591</v>
      </c>
      <c r="I7198" t="s">
        <v>16591</v>
      </c>
      <c r="J7198" t="s">
        <v>58</v>
      </c>
      <c r="K7198" t="s">
        <v>59</v>
      </c>
      <c r="L7198" s="5">
        <v>0</v>
      </c>
      <c r="M7198" s="5">
        <v>0</v>
      </c>
      <c r="N7198" s="5">
        <f t="shared" si="1232"/>
        <v>0</v>
      </c>
      <c r="O7198" s="5">
        <v>0</v>
      </c>
      <c r="P7198" s="5">
        <v>0</v>
      </c>
      <c r="Q7198" s="5">
        <f t="shared" si="1233"/>
        <v>0</v>
      </c>
      <c r="R7198" s="5">
        <v>0</v>
      </c>
      <c r="S7198" s="5">
        <v>0</v>
      </c>
      <c r="T7198" s="5">
        <f t="shared" si="1234"/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f t="shared" si="1237"/>
        <v>0</v>
      </c>
      <c r="Z7198" s="5">
        <v>0</v>
      </c>
      <c r="AA7198" s="5">
        <v>0</v>
      </c>
      <c r="AB7198" s="5">
        <f t="shared" si="1238"/>
        <v>0</v>
      </c>
      <c r="AC7198" s="5">
        <v>0</v>
      </c>
      <c r="AD7198" s="5">
        <v>0</v>
      </c>
      <c r="AE7198" s="5">
        <f t="shared" si="1239"/>
        <v>0</v>
      </c>
      <c r="AF7198" s="5">
        <v>1</v>
      </c>
      <c r="AG7198" s="6">
        <v>45047</v>
      </c>
      <c r="AH7198" s="5">
        <v>1</v>
      </c>
      <c r="AI7198" s="5">
        <v>0</v>
      </c>
      <c r="AJ7198" s="5">
        <v>0</v>
      </c>
      <c r="AK7198" s="5">
        <f t="shared" si="1240"/>
        <v>0</v>
      </c>
      <c r="AL7198" s="5">
        <v>0</v>
      </c>
      <c r="AM7198" s="5">
        <v>0</v>
      </c>
      <c r="AN7198" s="5">
        <f t="shared" si="1241"/>
        <v>0</v>
      </c>
      <c r="AO7198" s="5">
        <v>0</v>
      </c>
      <c r="AP7198" s="5">
        <v>0</v>
      </c>
      <c r="AQ7198" s="5">
        <f t="shared" si="1242"/>
        <v>0</v>
      </c>
      <c r="AR7198" s="5">
        <v>0</v>
      </c>
      <c r="AS7198" s="6"/>
      <c r="AT7198" s="5">
        <v>0</v>
      </c>
      <c r="AU7198" s="5">
        <v>0</v>
      </c>
      <c r="AV7198" t="str">
        <f t="shared" si="1235"/>
        <v>N</v>
      </c>
      <c r="AW7198" t="s">
        <v>60</v>
      </c>
      <c r="AX7198" t="s">
        <v>61</v>
      </c>
      <c r="AY7198" t="s">
        <v>62</v>
      </c>
      <c r="AZ7198" t="s">
        <v>62</v>
      </c>
      <c r="BA7198" t="str">
        <f t="shared" si="1236"/>
        <v>N</v>
      </c>
    </row>
    <row r="7199" spans="1:53">
      <c r="A7199" t="s">
        <v>454</v>
      </c>
      <c r="B7199" t="s">
        <v>54</v>
      </c>
      <c r="C7199" t="s">
        <v>55</v>
      </c>
      <c r="D7199">
        <v>2023</v>
      </c>
      <c r="E7199" t="s">
        <v>16592</v>
      </c>
      <c r="F7199" t="s">
        <v>16592</v>
      </c>
      <c r="G7199" t="s">
        <v>16593</v>
      </c>
      <c r="H7199" t="s">
        <v>16594</v>
      </c>
      <c r="I7199" t="s">
        <v>16594</v>
      </c>
      <c r="J7199" t="s">
        <v>58</v>
      </c>
      <c r="K7199" t="s">
        <v>59</v>
      </c>
      <c r="L7199" s="5">
        <v>0</v>
      </c>
      <c r="M7199" s="5">
        <v>0</v>
      </c>
      <c r="N7199" s="5">
        <f t="shared" si="1232"/>
        <v>0</v>
      </c>
      <c r="O7199" s="5">
        <v>0</v>
      </c>
      <c r="P7199" s="5">
        <v>0</v>
      </c>
      <c r="Q7199" s="5">
        <f t="shared" si="1233"/>
        <v>0</v>
      </c>
      <c r="R7199" s="5">
        <v>0</v>
      </c>
      <c r="S7199" s="5">
        <v>0</v>
      </c>
      <c r="T7199" s="5">
        <f t="shared" si="1234"/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f t="shared" si="1237"/>
        <v>0</v>
      </c>
      <c r="Z7199" s="5">
        <v>0</v>
      </c>
      <c r="AA7199" s="5">
        <v>0</v>
      </c>
      <c r="AB7199" s="5">
        <f t="shared" si="1238"/>
        <v>0</v>
      </c>
      <c r="AC7199" s="5">
        <v>0</v>
      </c>
      <c r="AD7199" s="5">
        <v>0</v>
      </c>
      <c r="AE7199" s="5">
        <f t="shared" si="1239"/>
        <v>0</v>
      </c>
      <c r="AF7199" s="5">
        <v>1</v>
      </c>
      <c r="AG7199" s="6">
        <v>45182</v>
      </c>
      <c r="AH7199" s="5">
        <v>1</v>
      </c>
      <c r="AI7199" s="5">
        <v>0</v>
      </c>
      <c r="AJ7199" s="5">
        <v>0</v>
      </c>
      <c r="AK7199" s="5">
        <f t="shared" si="1240"/>
        <v>0</v>
      </c>
      <c r="AL7199" s="5">
        <v>0</v>
      </c>
      <c r="AM7199" s="5">
        <v>0</v>
      </c>
      <c r="AN7199" s="5">
        <f t="shared" si="1241"/>
        <v>0</v>
      </c>
      <c r="AO7199" s="5">
        <v>0</v>
      </c>
      <c r="AP7199" s="5">
        <v>0</v>
      </c>
      <c r="AQ7199" s="5">
        <f t="shared" si="1242"/>
        <v>0</v>
      </c>
      <c r="AR7199" s="5">
        <v>0</v>
      </c>
      <c r="AS7199" s="6"/>
      <c r="AT7199" s="5">
        <v>0</v>
      </c>
      <c r="AU7199" s="5">
        <v>0</v>
      </c>
      <c r="AV7199" t="str">
        <f t="shared" si="1235"/>
        <v>N</v>
      </c>
      <c r="AW7199" t="s">
        <v>60</v>
      </c>
      <c r="AX7199" t="s">
        <v>61</v>
      </c>
      <c r="AY7199" t="s">
        <v>62</v>
      </c>
      <c r="AZ7199" t="s">
        <v>62</v>
      </c>
      <c r="BA7199" t="str">
        <f t="shared" si="1236"/>
        <v>N</v>
      </c>
    </row>
    <row r="7200" spans="1:53">
      <c r="A7200" t="s">
        <v>454</v>
      </c>
      <c r="B7200" t="s">
        <v>54</v>
      </c>
      <c r="C7200" t="s">
        <v>55</v>
      </c>
      <c r="D7200">
        <v>2023</v>
      </c>
      <c r="E7200" t="s">
        <v>13457</v>
      </c>
      <c r="F7200" t="s">
        <v>13457</v>
      </c>
      <c r="G7200" t="s">
        <v>13458</v>
      </c>
      <c r="H7200" t="s">
        <v>13459</v>
      </c>
      <c r="I7200" t="s">
        <v>13459</v>
      </c>
      <c r="J7200" t="s">
        <v>58</v>
      </c>
      <c r="K7200" t="s">
        <v>59</v>
      </c>
      <c r="L7200" s="5">
        <v>0</v>
      </c>
      <c r="M7200" s="5">
        <v>0</v>
      </c>
      <c r="N7200" s="5">
        <f t="shared" si="1232"/>
        <v>0</v>
      </c>
      <c r="O7200" s="5">
        <v>0</v>
      </c>
      <c r="P7200" s="5">
        <v>0</v>
      </c>
      <c r="Q7200" s="5">
        <f t="shared" si="1233"/>
        <v>0</v>
      </c>
      <c r="R7200" s="5">
        <v>0</v>
      </c>
      <c r="S7200" s="5">
        <v>0</v>
      </c>
      <c r="T7200" s="5">
        <f t="shared" si="1234"/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f t="shared" si="1237"/>
        <v>0</v>
      </c>
      <c r="Z7200" s="5">
        <v>0</v>
      </c>
      <c r="AA7200" s="5">
        <v>0</v>
      </c>
      <c r="AB7200" s="5">
        <f t="shared" si="1238"/>
        <v>0</v>
      </c>
      <c r="AC7200" s="5">
        <v>0</v>
      </c>
      <c r="AD7200" s="5">
        <v>0</v>
      </c>
      <c r="AE7200" s="5">
        <f t="shared" si="1239"/>
        <v>0</v>
      </c>
      <c r="AF7200" s="5">
        <v>0</v>
      </c>
      <c r="AG7200" s="6"/>
      <c r="AH7200" s="5">
        <v>0</v>
      </c>
      <c r="AI7200" s="5">
        <v>0</v>
      </c>
      <c r="AJ7200" s="5">
        <v>0</v>
      </c>
      <c r="AK7200" s="5">
        <f t="shared" si="1240"/>
        <v>0</v>
      </c>
      <c r="AL7200" s="5">
        <v>0</v>
      </c>
      <c r="AM7200" s="5">
        <v>0</v>
      </c>
      <c r="AN7200" s="5">
        <f t="shared" si="1241"/>
        <v>0</v>
      </c>
      <c r="AO7200" s="5">
        <v>0</v>
      </c>
      <c r="AP7200" s="5">
        <v>0</v>
      </c>
      <c r="AQ7200" s="5">
        <f t="shared" si="1242"/>
        <v>0</v>
      </c>
      <c r="AR7200" s="5">
        <v>1</v>
      </c>
      <c r="AS7200" s="6">
        <v>45281</v>
      </c>
      <c r="AT7200" s="5">
        <v>1</v>
      </c>
      <c r="AU7200" s="5">
        <v>0</v>
      </c>
      <c r="AV7200" t="str">
        <f t="shared" si="1235"/>
        <v>N</v>
      </c>
      <c r="AW7200" t="s">
        <v>60</v>
      </c>
      <c r="AX7200" t="s">
        <v>61</v>
      </c>
      <c r="AY7200" t="s">
        <v>62</v>
      </c>
      <c r="AZ7200" t="s">
        <v>62</v>
      </c>
      <c r="BA7200" t="str">
        <f t="shared" si="1236"/>
        <v>N</v>
      </c>
    </row>
    <row r="7201" spans="1:53">
      <c r="A7201" t="s">
        <v>454</v>
      </c>
      <c r="B7201" t="s">
        <v>54</v>
      </c>
      <c r="C7201" t="s">
        <v>55</v>
      </c>
      <c r="D7201">
        <v>2023</v>
      </c>
      <c r="E7201" t="s">
        <v>16595</v>
      </c>
      <c r="F7201" t="s">
        <v>16595</v>
      </c>
      <c r="G7201" t="s">
        <v>16596</v>
      </c>
      <c r="H7201" t="s">
        <v>16597</v>
      </c>
      <c r="I7201" t="s">
        <v>16597</v>
      </c>
      <c r="J7201" t="s">
        <v>58</v>
      </c>
      <c r="K7201" t="s">
        <v>93</v>
      </c>
      <c r="L7201" s="5">
        <v>0</v>
      </c>
      <c r="M7201" s="5">
        <v>0</v>
      </c>
      <c r="N7201" s="5">
        <f t="shared" si="1232"/>
        <v>0</v>
      </c>
      <c r="O7201" s="5">
        <v>0</v>
      </c>
      <c r="P7201" s="5">
        <v>0</v>
      </c>
      <c r="Q7201" s="5">
        <f t="shared" si="1233"/>
        <v>0</v>
      </c>
      <c r="R7201" s="5">
        <v>0</v>
      </c>
      <c r="S7201" s="5">
        <v>0</v>
      </c>
      <c r="T7201" s="5">
        <f t="shared" si="1234"/>
        <v>0</v>
      </c>
      <c r="U7201" s="5">
        <v>1</v>
      </c>
      <c r="V7201" s="5">
        <v>1</v>
      </c>
      <c r="W7201" s="5">
        <v>0</v>
      </c>
      <c r="X7201" s="5">
        <v>0</v>
      </c>
      <c r="Y7201" s="5">
        <f t="shared" si="1237"/>
        <v>0</v>
      </c>
      <c r="Z7201" s="5">
        <v>0</v>
      </c>
      <c r="AA7201" s="5">
        <v>0</v>
      </c>
      <c r="AB7201" s="5">
        <f t="shared" si="1238"/>
        <v>0</v>
      </c>
      <c r="AC7201" s="5">
        <v>0</v>
      </c>
      <c r="AD7201" s="5">
        <v>0</v>
      </c>
      <c r="AE7201" s="5">
        <f t="shared" si="1239"/>
        <v>0</v>
      </c>
      <c r="AF7201" s="5">
        <v>0</v>
      </c>
      <c r="AG7201" s="6"/>
      <c r="AH7201" s="5">
        <v>0</v>
      </c>
      <c r="AI7201" s="5">
        <v>0</v>
      </c>
      <c r="AJ7201" s="5">
        <v>0</v>
      </c>
      <c r="AK7201" s="5">
        <f t="shared" si="1240"/>
        <v>0</v>
      </c>
      <c r="AL7201" s="5">
        <v>0</v>
      </c>
      <c r="AM7201" s="5">
        <v>0</v>
      </c>
      <c r="AN7201" s="5">
        <f t="shared" si="1241"/>
        <v>0</v>
      </c>
      <c r="AO7201" s="5">
        <v>0</v>
      </c>
      <c r="AP7201" s="5">
        <v>0</v>
      </c>
      <c r="AQ7201" s="5">
        <f t="shared" si="1242"/>
        <v>0</v>
      </c>
      <c r="AR7201" s="5">
        <v>0</v>
      </c>
      <c r="AS7201" s="6"/>
      <c r="AT7201" s="5">
        <v>0</v>
      </c>
      <c r="AU7201" s="5">
        <v>0</v>
      </c>
      <c r="AV7201" t="str">
        <f t="shared" si="1235"/>
        <v>N</v>
      </c>
      <c r="AW7201" t="s">
        <v>60</v>
      </c>
      <c r="AX7201" t="s">
        <v>61</v>
      </c>
      <c r="AY7201" t="s">
        <v>62</v>
      </c>
      <c r="AZ7201" t="s">
        <v>62</v>
      </c>
      <c r="BA7201" t="str">
        <f t="shared" si="1236"/>
        <v>N</v>
      </c>
    </row>
    <row r="7202" spans="1:53">
      <c r="A7202" t="s">
        <v>454</v>
      </c>
      <c r="B7202" t="s">
        <v>54</v>
      </c>
      <c r="C7202" t="s">
        <v>55</v>
      </c>
      <c r="D7202">
        <v>2023</v>
      </c>
      <c r="E7202" t="s">
        <v>16598</v>
      </c>
      <c r="F7202" t="s">
        <v>16598</v>
      </c>
      <c r="G7202" t="s">
        <v>16599</v>
      </c>
      <c r="H7202" t="s">
        <v>16600</v>
      </c>
      <c r="I7202" t="s">
        <v>16600</v>
      </c>
      <c r="J7202" t="s">
        <v>58</v>
      </c>
      <c r="K7202" t="s">
        <v>93</v>
      </c>
      <c r="L7202" s="5">
        <v>0</v>
      </c>
      <c r="M7202" s="5">
        <v>0</v>
      </c>
      <c r="N7202" s="5">
        <f t="shared" si="1232"/>
        <v>0</v>
      </c>
      <c r="O7202" s="5">
        <v>0</v>
      </c>
      <c r="P7202" s="5">
        <v>0</v>
      </c>
      <c r="Q7202" s="5">
        <f t="shared" si="1233"/>
        <v>0</v>
      </c>
      <c r="R7202" s="5">
        <v>0</v>
      </c>
      <c r="S7202" s="5">
        <v>0</v>
      </c>
      <c r="T7202" s="5">
        <f t="shared" si="1234"/>
        <v>0</v>
      </c>
      <c r="U7202" s="5">
        <v>1</v>
      </c>
      <c r="V7202" s="5">
        <v>1</v>
      </c>
      <c r="W7202" s="5">
        <v>0</v>
      </c>
      <c r="X7202" s="5">
        <v>0</v>
      </c>
      <c r="Y7202" s="5">
        <f t="shared" si="1237"/>
        <v>0</v>
      </c>
      <c r="Z7202" s="5">
        <v>0</v>
      </c>
      <c r="AA7202" s="5">
        <v>0</v>
      </c>
      <c r="AB7202" s="5">
        <f t="shared" si="1238"/>
        <v>0</v>
      </c>
      <c r="AC7202" s="5">
        <v>0</v>
      </c>
      <c r="AD7202" s="5">
        <v>0</v>
      </c>
      <c r="AE7202" s="5">
        <f t="shared" si="1239"/>
        <v>0</v>
      </c>
      <c r="AF7202" s="5">
        <v>0</v>
      </c>
      <c r="AG7202" s="6"/>
      <c r="AH7202" s="5">
        <v>0</v>
      </c>
      <c r="AI7202" s="5">
        <v>0</v>
      </c>
      <c r="AJ7202" s="5">
        <v>0</v>
      </c>
      <c r="AK7202" s="5">
        <f t="shared" si="1240"/>
        <v>0</v>
      </c>
      <c r="AL7202" s="5">
        <v>0</v>
      </c>
      <c r="AM7202" s="5">
        <v>0</v>
      </c>
      <c r="AN7202" s="5">
        <f t="shared" si="1241"/>
        <v>0</v>
      </c>
      <c r="AO7202" s="5">
        <v>0</v>
      </c>
      <c r="AP7202" s="5">
        <v>0</v>
      </c>
      <c r="AQ7202" s="5">
        <f t="shared" si="1242"/>
        <v>0</v>
      </c>
      <c r="AR7202" s="5">
        <v>0</v>
      </c>
      <c r="AS7202" s="6"/>
      <c r="AT7202" s="5">
        <v>0</v>
      </c>
      <c r="AU7202" s="5">
        <v>0</v>
      </c>
      <c r="AV7202" t="str">
        <f t="shared" si="1235"/>
        <v>N</v>
      </c>
      <c r="AW7202" t="s">
        <v>60</v>
      </c>
      <c r="AX7202" t="s">
        <v>61</v>
      </c>
      <c r="AY7202" t="s">
        <v>62</v>
      </c>
      <c r="AZ7202" t="s">
        <v>62</v>
      </c>
      <c r="BA7202" t="str">
        <f t="shared" si="1236"/>
        <v>N</v>
      </c>
    </row>
    <row r="7203" spans="1:53">
      <c r="A7203" t="s">
        <v>454</v>
      </c>
      <c r="B7203" t="s">
        <v>54</v>
      </c>
      <c r="C7203" t="s">
        <v>55</v>
      </c>
      <c r="D7203">
        <v>2023</v>
      </c>
      <c r="E7203" t="s">
        <v>16601</v>
      </c>
      <c r="F7203" t="s">
        <v>16601</v>
      </c>
      <c r="G7203" t="s">
        <v>16602</v>
      </c>
      <c r="H7203" t="s">
        <v>16603</v>
      </c>
      <c r="I7203" t="s">
        <v>16603</v>
      </c>
      <c r="J7203" t="s">
        <v>58</v>
      </c>
      <c r="K7203" t="s">
        <v>93</v>
      </c>
      <c r="L7203" s="5">
        <v>0</v>
      </c>
      <c r="M7203" s="5">
        <v>0</v>
      </c>
      <c r="N7203" s="5">
        <f t="shared" si="1232"/>
        <v>0</v>
      </c>
      <c r="O7203" s="5">
        <v>0</v>
      </c>
      <c r="P7203" s="5">
        <v>0</v>
      </c>
      <c r="Q7203" s="5">
        <f t="shared" si="1233"/>
        <v>0</v>
      </c>
      <c r="R7203" s="5">
        <v>0</v>
      </c>
      <c r="S7203" s="5">
        <v>0</v>
      </c>
      <c r="T7203" s="5">
        <f t="shared" si="1234"/>
        <v>0</v>
      </c>
      <c r="U7203" s="5">
        <v>1</v>
      </c>
      <c r="V7203" s="5">
        <v>1</v>
      </c>
      <c r="W7203" s="5">
        <v>0</v>
      </c>
      <c r="X7203" s="5">
        <v>0</v>
      </c>
      <c r="Y7203" s="5">
        <f t="shared" si="1237"/>
        <v>0</v>
      </c>
      <c r="Z7203" s="5">
        <v>0</v>
      </c>
      <c r="AA7203" s="5">
        <v>0</v>
      </c>
      <c r="AB7203" s="5">
        <f t="shared" si="1238"/>
        <v>0</v>
      </c>
      <c r="AC7203" s="5">
        <v>0</v>
      </c>
      <c r="AD7203" s="5">
        <v>0</v>
      </c>
      <c r="AE7203" s="5">
        <f t="shared" si="1239"/>
        <v>0</v>
      </c>
      <c r="AF7203" s="5">
        <v>0</v>
      </c>
      <c r="AG7203" s="6"/>
      <c r="AH7203" s="5">
        <v>0</v>
      </c>
      <c r="AI7203" s="5">
        <v>0</v>
      </c>
      <c r="AJ7203" s="5">
        <v>0</v>
      </c>
      <c r="AK7203" s="5">
        <f t="shared" si="1240"/>
        <v>0</v>
      </c>
      <c r="AL7203" s="5">
        <v>0</v>
      </c>
      <c r="AM7203" s="5">
        <v>0</v>
      </c>
      <c r="AN7203" s="5">
        <f t="shared" si="1241"/>
        <v>0</v>
      </c>
      <c r="AO7203" s="5">
        <v>0</v>
      </c>
      <c r="AP7203" s="5">
        <v>0</v>
      </c>
      <c r="AQ7203" s="5">
        <f t="shared" si="1242"/>
        <v>0</v>
      </c>
      <c r="AR7203" s="5">
        <v>0</v>
      </c>
      <c r="AS7203" s="6"/>
      <c r="AT7203" s="5">
        <v>0</v>
      </c>
      <c r="AU7203" s="5">
        <v>0</v>
      </c>
      <c r="AV7203" t="str">
        <f t="shared" si="1235"/>
        <v>N</v>
      </c>
      <c r="AW7203" t="s">
        <v>60</v>
      </c>
      <c r="AX7203" t="s">
        <v>61</v>
      </c>
      <c r="AY7203" t="s">
        <v>62</v>
      </c>
      <c r="AZ7203" t="s">
        <v>62</v>
      </c>
      <c r="BA7203" t="str">
        <f t="shared" si="1236"/>
        <v>N</v>
      </c>
    </row>
    <row r="7204" spans="1:53">
      <c r="A7204" t="s">
        <v>454</v>
      </c>
      <c r="B7204" t="s">
        <v>54</v>
      </c>
      <c r="C7204" t="s">
        <v>55</v>
      </c>
      <c r="D7204">
        <v>2023</v>
      </c>
      <c r="E7204" t="s">
        <v>16604</v>
      </c>
      <c r="F7204" t="s">
        <v>16604</v>
      </c>
      <c r="G7204" t="s">
        <v>16605</v>
      </c>
      <c r="H7204" t="s">
        <v>16606</v>
      </c>
      <c r="I7204" t="s">
        <v>16606</v>
      </c>
      <c r="J7204" t="s">
        <v>58</v>
      </c>
      <c r="K7204" t="s">
        <v>93</v>
      </c>
      <c r="L7204" s="5">
        <v>0</v>
      </c>
      <c r="M7204" s="5">
        <v>0</v>
      </c>
      <c r="N7204" s="5">
        <f t="shared" si="1232"/>
        <v>0</v>
      </c>
      <c r="O7204" s="5">
        <v>0</v>
      </c>
      <c r="P7204" s="5">
        <v>0</v>
      </c>
      <c r="Q7204" s="5">
        <f t="shared" si="1233"/>
        <v>0</v>
      </c>
      <c r="R7204" s="5">
        <v>0</v>
      </c>
      <c r="S7204" s="5">
        <v>0</v>
      </c>
      <c r="T7204" s="5">
        <f t="shared" si="1234"/>
        <v>0</v>
      </c>
      <c r="U7204" s="5">
        <v>1</v>
      </c>
      <c r="V7204" s="5">
        <v>1</v>
      </c>
      <c r="W7204" s="5">
        <v>0</v>
      </c>
      <c r="X7204" s="5">
        <v>0</v>
      </c>
      <c r="Y7204" s="5">
        <f t="shared" si="1237"/>
        <v>0</v>
      </c>
      <c r="Z7204" s="5">
        <v>0</v>
      </c>
      <c r="AA7204" s="5">
        <v>0</v>
      </c>
      <c r="AB7204" s="5">
        <f t="shared" si="1238"/>
        <v>0</v>
      </c>
      <c r="AC7204" s="5">
        <v>0</v>
      </c>
      <c r="AD7204" s="5">
        <v>0</v>
      </c>
      <c r="AE7204" s="5">
        <f t="shared" si="1239"/>
        <v>0</v>
      </c>
      <c r="AF7204" s="5">
        <v>0</v>
      </c>
      <c r="AG7204" s="6"/>
      <c r="AH7204" s="5">
        <v>0</v>
      </c>
      <c r="AI7204" s="5">
        <v>0</v>
      </c>
      <c r="AJ7204" s="5">
        <v>0</v>
      </c>
      <c r="AK7204" s="5">
        <f t="shared" si="1240"/>
        <v>0</v>
      </c>
      <c r="AL7204" s="5">
        <v>0</v>
      </c>
      <c r="AM7204" s="5">
        <v>0</v>
      </c>
      <c r="AN7204" s="5">
        <f t="shared" si="1241"/>
        <v>0</v>
      </c>
      <c r="AO7204" s="5">
        <v>0</v>
      </c>
      <c r="AP7204" s="5">
        <v>0</v>
      </c>
      <c r="AQ7204" s="5">
        <f t="shared" si="1242"/>
        <v>0</v>
      </c>
      <c r="AR7204" s="5">
        <v>0</v>
      </c>
      <c r="AS7204" s="6"/>
      <c r="AT7204" s="5">
        <v>0</v>
      </c>
      <c r="AU7204" s="5">
        <v>0</v>
      </c>
      <c r="AV7204" t="str">
        <f t="shared" si="1235"/>
        <v>N</v>
      </c>
      <c r="AW7204" t="s">
        <v>60</v>
      </c>
      <c r="AX7204" t="s">
        <v>61</v>
      </c>
      <c r="AY7204" t="s">
        <v>62</v>
      </c>
      <c r="AZ7204" t="s">
        <v>62</v>
      </c>
      <c r="BA7204" t="str">
        <f t="shared" si="1236"/>
        <v>N</v>
      </c>
    </row>
    <row r="7205" spans="1:53">
      <c r="A7205" t="s">
        <v>454</v>
      </c>
      <c r="B7205" t="s">
        <v>54</v>
      </c>
      <c r="C7205" t="s">
        <v>55</v>
      </c>
      <c r="D7205">
        <v>2023</v>
      </c>
      <c r="E7205" t="s">
        <v>16607</v>
      </c>
      <c r="F7205" t="s">
        <v>16607</v>
      </c>
      <c r="G7205" t="s">
        <v>16608</v>
      </c>
      <c r="H7205" t="s">
        <v>16609</v>
      </c>
      <c r="I7205" t="s">
        <v>16609</v>
      </c>
      <c r="J7205" t="s">
        <v>58</v>
      </c>
      <c r="K7205" t="s">
        <v>93</v>
      </c>
      <c r="L7205" s="5">
        <v>0</v>
      </c>
      <c r="M7205" s="5">
        <v>0</v>
      </c>
      <c r="N7205" s="5">
        <f t="shared" si="1232"/>
        <v>0</v>
      </c>
      <c r="O7205" s="5">
        <v>0</v>
      </c>
      <c r="P7205" s="5">
        <v>0</v>
      </c>
      <c r="Q7205" s="5">
        <f t="shared" si="1233"/>
        <v>0</v>
      </c>
      <c r="R7205" s="5">
        <v>0</v>
      </c>
      <c r="S7205" s="5">
        <v>0</v>
      </c>
      <c r="T7205" s="5">
        <f t="shared" si="1234"/>
        <v>0</v>
      </c>
      <c r="U7205" s="5">
        <v>1</v>
      </c>
      <c r="V7205" s="5">
        <v>1</v>
      </c>
      <c r="W7205" s="5">
        <v>0</v>
      </c>
      <c r="X7205" s="5">
        <v>0</v>
      </c>
      <c r="Y7205" s="5">
        <f t="shared" si="1237"/>
        <v>0</v>
      </c>
      <c r="Z7205" s="5">
        <v>0</v>
      </c>
      <c r="AA7205" s="5">
        <v>0</v>
      </c>
      <c r="AB7205" s="5">
        <f t="shared" si="1238"/>
        <v>0</v>
      </c>
      <c r="AC7205" s="5">
        <v>0</v>
      </c>
      <c r="AD7205" s="5">
        <v>0</v>
      </c>
      <c r="AE7205" s="5">
        <f t="shared" si="1239"/>
        <v>0</v>
      </c>
      <c r="AF7205" s="5">
        <v>0</v>
      </c>
      <c r="AG7205" s="6"/>
      <c r="AH7205" s="5">
        <v>0</v>
      </c>
      <c r="AI7205" s="5">
        <v>0</v>
      </c>
      <c r="AJ7205" s="5">
        <v>0</v>
      </c>
      <c r="AK7205" s="5">
        <f t="shared" si="1240"/>
        <v>0</v>
      </c>
      <c r="AL7205" s="5">
        <v>0</v>
      </c>
      <c r="AM7205" s="5">
        <v>0</v>
      </c>
      <c r="AN7205" s="5">
        <f t="shared" si="1241"/>
        <v>0</v>
      </c>
      <c r="AO7205" s="5">
        <v>0</v>
      </c>
      <c r="AP7205" s="5">
        <v>0</v>
      </c>
      <c r="AQ7205" s="5">
        <f t="shared" si="1242"/>
        <v>0</v>
      </c>
      <c r="AR7205" s="5">
        <v>0</v>
      </c>
      <c r="AS7205" s="6"/>
      <c r="AT7205" s="5">
        <v>0</v>
      </c>
      <c r="AU7205" s="5">
        <v>0</v>
      </c>
      <c r="AV7205" t="str">
        <f t="shared" si="1235"/>
        <v>N</v>
      </c>
      <c r="AW7205" t="s">
        <v>60</v>
      </c>
      <c r="AX7205" t="s">
        <v>61</v>
      </c>
      <c r="AY7205" t="s">
        <v>62</v>
      </c>
      <c r="AZ7205" t="s">
        <v>62</v>
      </c>
      <c r="BA7205" t="str">
        <f t="shared" si="1236"/>
        <v>N</v>
      </c>
    </row>
    <row r="7206" spans="1:53">
      <c r="A7206" t="s">
        <v>454</v>
      </c>
      <c r="B7206" t="s">
        <v>54</v>
      </c>
      <c r="C7206" t="s">
        <v>55</v>
      </c>
      <c r="D7206">
        <v>2023</v>
      </c>
      <c r="E7206" t="s">
        <v>16610</v>
      </c>
      <c r="F7206" t="s">
        <v>16610</v>
      </c>
      <c r="G7206" t="s">
        <v>16611</v>
      </c>
      <c r="H7206" t="s">
        <v>16612</v>
      </c>
      <c r="I7206" t="s">
        <v>16612</v>
      </c>
      <c r="J7206" t="s">
        <v>58</v>
      </c>
      <c r="K7206" t="s">
        <v>59</v>
      </c>
      <c r="L7206" s="5">
        <v>0</v>
      </c>
      <c r="M7206" s="5">
        <v>0</v>
      </c>
      <c r="N7206" s="5">
        <f t="shared" si="1232"/>
        <v>0</v>
      </c>
      <c r="O7206" s="5">
        <v>0</v>
      </c>
      <c r="P7206" s="5">
        <v>0</v>
      </c>
      <c r="Q7206" s="5">
        <f t="shared" si="1233"/>
        <v>0</v>
      </c>
      <c r="R7206" s="5">
        <v>0</v>
      </c>
      <c r="S7206" s="5">
        <v>0</v>
      </c>
      <c r="T7206" s="5">
        <f t="shared" si="1234"/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f t="shared" si="1237"/>
        <v>0</v>
      </c>
      <c r="Z7206" s="5">
        <v>0</v>
      </c>
      <c r="AA7206" s="5">
        <v>1</v>
      </c>
      <c r="AB7206" s="5">
        <f t="shared" si="1238"/>
        <v>1</v>
      </c>
      <c r="AC7206" s="5">
        <v>0</v>
      </c>
      <c r="AD7206" s="5">
        <v>0</v>
      </c>
      <c r="AE7206" s="5">
        <f t="shared" si="1239"/>
        <v>0</v>
      </c>
      <c r="AF7206" s="5">
        <v>0</v>
      </c>
      <c r="AG7206" s="6">
        <v>45077</v>
      </c>
      <c r="AH7206" s="5">
        <v>1</v>
      </c>
      <c r="AI7206" s="5">
        <v>0</v>
      </c>
      <c r="AJ7206" s="5">
        <v>0</v>
      </c>
      <c r="AK7206" s="5">
        <f t="shared" si="1240"/>
        <v>0</v>
      </c>
      <c r="AL7206" s="5">
        <v>0</v>
      </c>
      <c r="AM7206" s="5">
        <v>1</v>
      </c>
      <c r="AN7206" s="5">
        <f t="shared" si="1241"/>
        <v>1</v>
      </c>
      <c r="AO7206" s="5">
        <v>0</v>
      </c>
      <c r="AP7206" s="5">
        <v>0</v>
      </c>
      <c r="AQ7206" s="5">
        <f t="shared" si="1242"/>
        <v>0</v>
      </c>
      <c r="AR7206" s="5">
        <v>0</v>
      </c>
      <c r="AS7206" s="6">
        <v>45231</v>
      </c>
      <c r="AT7206" s="5">
        <v>1</v>
      </c>
      <c r="AU7206" s="5">
        <v>0</v>
      </c>
      <c r="AV7206" t="str">
        <f t="shared" si="1235"/>
        <v>N</v>
      </c>
      <c r="AW7206" t="s">
        <v>60</v>
      </c>
      <c r="AX7206" t="s">
        <v>61</v>
      </c>
      <c r="AY7206" t="s">
        <v>2637</v>
      </c>
      <c r="AZ7206" t="s">
        <v>2637</v>
      </c>
      <c r="BA7206" t="str">
        <f t="shared" si="1236"/>
        <v>N</v>
      </c>
    </row>
    <row r="7207" spans="1:53">
      <c r="A7207" t="s">
        <v>454</v>
      </c>
      <c r="B7207" t="s">
        <v>54</v>
      </c>
      <c r="C7207" t="s">
        <v>55</v>
      </c>
      <c r="D7207">
        <v>2023</v>
      </c>
      <c r="E7207" t="s">
        <v>13382</v>
      </c>
      <c r="F7207" t="s">
        <v>13382</v>
      </c>
      <c r="G7207" t="s">
        <v>13383</v>
      </c>
      <c r="H7207" t="s">
        <v>13384</v>
      </c>
      <c r="I7207" t="s">
        <v>13384</v>
      </c>
      <c r="J7207" t="s">
        <v>58</v>
      </c>
      <c r="K7207" t="s">
        <v>59</v>
      </c>
      <c r="L7207" s="5">
        <v>0</v>
      </c>
      <c r="M7207" s="5">
        <v>0</v>
      </c>
      <c r="N7207" s="5">
        <f t="shared" si="1232"/>
        <v>0</v>
      </c>
      <c r="O7207" s="5">
        <v>0</v>
      </c>
      <c r="P7207" s="5">
        <v>0</v>
      </c>
      <c r="Q7207" s="5">
        <f t="shared" si="1233"/>
        <v>0</v>
      </c>
      <c r="R7207" s="5">
        <v>0</v>
      </c>
      <c r="S7207" s="5">
        <v>0</v>
      </c>
      <c r="T7207" s="5">
        <f t="shared" si="1234"/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f t="shared" si="1237"/>
        <v>0</v>
      </c>
      <c r="Z7207" s="5">
        <v>0</v>
      </c>
      <c r="AA7207" s="5">
        <v>0</v>
      </c>
      <c r="AB7207" s="5">
        <f t="shared" si="1238"/>
        <v>0</v>
      </c>
      <c r="AC7207" s="5">
        <v>0</v>
      </c>
      <c r="AD7207" s="5">
        <v>0</v>
      </c>
      <c r="AE7207" s="5">
        <f t="shared" si="1239"/>
        <v>0</v>
      </c>
      <c r="AF7207" s="5">
        <v>0</v>
      </c>
      <c r="AG7207" s="6"/>
      <c r="AH7207" s="5">
        <v>0</v>
      </c>
      <c r="AI7207" s="5">
        <v>0</v>
      </c>
      <c r="AJ7207" s="5">
        <v>0</v>
      </c>
      <c r="AK7207" s="5">
        <f t="shared" si="1240"/>
        <v>0</v>
      </c>
      <c r="AL7207" s="5">
        <v>0</v>
      </c>
      <c r="AM7207" s="5">
        <v>1</v>
      </c>
      <c r="AN7207" s="5">
        <f t="shared" si="1241"/>
        <v>1</v>
      </c>
      <c r="AO7207" s="5">
        <v>0</v>
      </c>
      <c r="AP7207" s="5">
        <v>0</v>
      </c>
      <c r="AQ7207" s="5">
        <f t="shared" si="1242"/>
        <v>0</v>
      </c>
      <c r="AR7207" s="5">
        <v>0</v>
      </c>
      <c r="AS7207" s="6">
        <v>45202</v>
      </c>
      <c r="AT7207" s="5">
        <v>1</v>
      </c>
      <c r="AU7207" s="5">
        <v>0</v>
      </c>
      <c r="AV7207" t="str">
        <f t="shared" si="1235"/>
        <v>N</v>
      </c>
      <c r="AW7207" t="s">
        <v>60</v>
      </c>
      <c r="AX7207" t="s">
        <v>61</v>
      </c>
      <c r="AY7207" t="s">
        <v>2637</v>
      </c>
      <c r="AZ7207" t="s">
        <v>2637</v>
      </c>
      <c r="BA7207" t="str">
        <f t="shared" si="1236"/>
        <v>N</v>
      </c>
    </row>
    <row r="7208" spans="1:53">
      <c r="A7208" t="s">
        <v>454</v>
      </c>
      <c r="B7208" t="s">
        <v>54</v>
      </c>
      <c r="C7208" t="s">
        <v>55</v>
      </c>
      <c r="D7208">
        <v>2023</v>
      </c>
      <c r="E7208" t="s">
        <v>13373</v>
      </c>
      <c r="F7208" t="s">
        <v>13373</v>
      </c>
      <c r="G7208" t="s">
        <v>13374</v>
      </c>
      <c r="H7208" t="s">
        <v>13375</v>
      </c>
      <c r="I7208" t="s">
        <v>13375</v>
      </c>
      <c r="J7208" t="s">
        <v>58</v>
      </c>
      <c r="K7208" t="s">
        <v>59</v>
      </c>
      <c r="L7208" s="5">
        <v>0</v>
      </c>
      <c r="M7208" s="5">
        <v>0</v>
      </c>
      <c r="N7208" s="5">
        <f t="shared" si="1232"/>
        <v>0</v>
      </c>
      <c r="O7208" s="5">
        <v>0</v>
      </c>
      <c r="P7208" s="5">
        <v>0</v>
      </c>
      <c r="Q7208" s="5">
        <f t="shared" si="1233"/>
        <v>0</v>
      </c>
      <c r="R7208" s="5">
        <v>0</v>
      </c>
      <c r="S7208" s="5">
        <v>0</v>
      </c>
      <c r="T7208" s="5">
        <f t="shared" si="1234"/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f t="shared" si="1237"/>
        <v>0</v>
      </c>
      <c r="Z7208" s="5">
        <v>0</v>
      </c>
      <c r="AA7208" s="5">
        <v>0</v>
      </c>
      <c r="AB7208" s="5">
        <f t="shared" si="1238"/>
        <v>0</v>
      </c>
      <c r="AC7208" s="5">
        <v>0</v>
      </c>
      <c r="AD7208" s="5">
        <v>0</v>
      </c>
      <c r="AE7208" s="5">
        <f t="shared" si="1239"/>
        <v>0</v>
      </c>
      <c r="AF7208" s="5">
        <v>0</v>
      </c>
      <c r="AG7208" s="6"/>
      <c r="AH7208" s="5">
        <v>0</v>
      </c>
      <c r="AI7208" s="5">
        <v>0</v>
      </c>
      <c r="AJ7208" s="5">
        <v>0</v>
      </c>
      <c r="AK7208" s="5">
        <f t="shared" si="1240"/>
        <v>0</v>
      </c>
      <c r="AL7208" s="5">
        <v>0</v>
      </c>
      <c r="AM7208" s="5">
        <v>1</v>
      </c>
      <c r="AN7208" s="5">
        <f t="shared" si="1241"/>
        <v>1</v>
      </c>
      <c r="AO7208" s="5">
        <v>0</v>
      </c>
      <c r="AP7208" s="5">
        <v>0</v>
      </c>
      <c r="AQ7208" s="5">
        <f t="shared" si="1242"/>
        <v>0</v>
      </c>
      <c r="AR7208" s="5">
        <v>0</v>
      </c>
      <c r="AS7208" s="6">
        <v>45208</v>
      </c>
      <c r="AT7208" s="5">
        <v>1</v>
      </c>
      <c r="AU7208" s="5">
        <v>0</v>
      </c>
      <c r="AV7208" t="str">
        <f t="shared" si="1235"/>
        <v>N</v>
      </c>
      <c r="AW7208" t="s">
        <v>60</v>
      </c>
      <c r="AX7208" t="s">
        <v>61</v>
      </c>
      <c r="AY7208" t="s">
        <v>2637</v>
      </c>
      <c r="AZ7208" t="s">
        <v>2637</v>
      </c>
      <c r="BA7208" t="str">
        <f t="shared" si="1236"/>
        <v>N</v>
      </c>
    </row>
    <row r="7209" spans="1:53">
      <c r="A7209" t="s">
        <v>454</v>
      </c>
      <c r="B7209" t="s">
        <v>54</v>
      </c>
      <c r="C7209" t="s">
        <v>55</v>
      </c>
      <c r="D7209">
        <v>2023</v>
      </c>
      <c r="E7209" t="s">
        <v>16613</v>
      </c>
      <c r="F7209" t="s">
        <v>16613</v>
      </c>
      <c r="G7209" t="s">
        <v>16614</v>
      </c>
      <c r="H7209" t="s">
        <v>16615</v>
      </c>
      <c r="I7209" t="s">
        <v>16615</v>
      </c>
      <c r="J7209" t="s">
        <v>58</v>
      </c>
      <c r="K7209" t="s">
        <v>59</v>
      </c>
      <c r="L7209" s="5">
        <v>0</v>
      </c>
      <c r="M7209" s="5">
        <v>0</v>
      </c>
      <c r="N7209" s="5">
        <f t="shared" si="1232"/>
        <v>0</v>
      </c>
      <c r="O7209" s="5">
        <v>0</v>
      </c>
      <c r="P7209" s="5">
        <v>0</v>
      </c>
      <c r="Q7209" s="5">
        <f t="shared" si="1233"/>
        <v>0</v>
      </c>
      <c r="R7209" s="5">
        <v>0</v>
      </c>
      <c r="S7209" s="5">
        <v>0</v>
      </c>
      <c r="T7209" s="5">
        <f t="shared" si="1234"/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f t="shared" si="1237"/>
        <v>0</v>
      </c>
      <c r="Z7209" s="5">
        <v>0</v>
      </c>
      <c r="AA7209" s="5">
        <v>1</v>
      </c>
      <c r="AB7209" s="5">
        <f t="shared" si="1238"/>
        <v>1</v>
      </c>
      <c r="AC7209" s="5">
        <v>0</v>
      </c>
      <c r="AD7209" s="5">
        <v>0</v>
      </c>
      <c r="AE7209" s="5">
        <f t="shared" si="1239"/>
        <v>0</v>
      </c>
      <c r="AF7209" s="5">
        <v>0</v>
      </c>
      <c r="AG7209" s="6">
        <v>45000</v>
      </c>
      <c r="AH7209" s="5">
        <v>1</v>
      </c>
      <c r="AI7209" s="5">
        <v>0</v>
      </c>
      <c r="AJ7209" s="5">
        <v>0</v>
      </c>
      <c r="AK7209" s="5">
        <f t="shared" si="1240"/>
        <v>0</v>
      </c>
      <c r="AL7209" s="5">
        <v>0</v>
      </c>
      <c r="AM7209" s="5">
        <v>1</v>
      </c>
      <c r="AN7209" s="5">
        <f t="shared" si="1241"/>
        <v>1</v>
      </c>
      <c r="AO7209" s="5">
        <v>0</v>
      </c>
      <c r="AP7209" s="5">
        <v>0</v>
      </c>
      <c r="AQ7209" s="5">
        <f t="shared" si="1242"/>
        <v>0</v>
      </c>
      <c r="AR7209" s="5">
        <v>0</v>
      </c>
      <c r="AS7209" s="6">
        <v>45181</v>
      </c>
      <c r="AT7209" s="5">
        <v>1</v>
      </c>
      <c r="AU7209" s="5">
        <v>0</v>
      </c>
      <c r="AV7209" t="str">
        <f t="shared" si="1235"/>
        <v>N</v>
      </c>
      <c r="AW7209" t="s">
        <v>60</v>
      </c>
      <c r="AX7209" t="s">
        <v>61</v>
      </c>
      <c r="AY7209" t="s">
        <v>2637</v>
      </c>
      <c r="AZ7209" t="s">
        <v>2637</v>
      </c>
      <c r="BA7209" t="str">
        <f t="shared" si="1236"/>
        <v>N</v>
      </c>
    </row>
    <row r="7210" spans="1:53">
      <c r="A7210" t="s">
        <v>454</v>
      </c>
      <c r="B7210" t="s">
        <v>54</v>
      </c>
      <c r="C7210" t="s">
        <v>55</v>
      </c>
      <c r="D7210">
        <v>2023</v>
      </c>
      <c r="E7210" t="s">
        <v>13376</v>
      </c>
      <c r="F7210" t="s">
        <v>13376</v>
      </c>
      <c r="G7210" t="s">
        <v>13377</v>
      </c>
      <c r="H7210" t="s">
        <v>13378</v>
      </c>
      <c r="I7210" t="s">
        <v>13378</v>
      </c>
      <c r="J7210" t="s">
        <v>58</v>
      </c>
      <c r="K7210" t="s">
        <v>59</v>
      </c>
      <c r="L7210" s="5">
        <v>0</v>
      </c>
      <c r="M7210" s="5">
        <v>0</v>
      </c>
      <c r="N7210" s="5">
        <f t="shared" si="1232"/>
        <v>0</v>
      </c>
      <c r="O7210" s="5">
        <v>0</v>
      </c>
      <c r="P7210" s="5">
        <v>0</v>
      </c>
      <c r="Q7210" s="5">
        <f t="shared" si="1233"/>
        <v>0</v>
      </c>
      <c r="R7210" s="5">
        <v>0</v>
      </c>
      <c r="S7210" s="5">
        <v>0</v>
      </c>
      <c r="T7210" s="5">
        <f t="shared" si="1234"/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f t="shared" si="1237"/>
        <v>0</v>
      </c>
      <c r="Z7210" s="5">
        <v>0</v>
      </c>
      <c r="AA7210" s="5">
        <v>0</v>
      </c>
      <c r="AB7210" s="5">
        <f t="shared" si="1238"/>
        <v>0</v>
      </c>
      <c r="AC7210" s="5">
        <v>0</v>
      </c>
      <c r="AD7210" s="5">
        <v>0</v>
      </c>
      <c r="AE7210" s="5">
        <f t="shared" si="1239"/>
        <v>0</v>
      </c>
      <c r="AF7210" s="5">
        <v>0</v>
      </c>
      <c r="AG7210" s="6"/>
      <c r="AH7210" s="5">
        <v>0</v>
      </c>
      <c r="AI7210" s="5">
        <v>0</v>
      </c>
      <c r="AJ7210" s="5">
        <v>0</v>
      </c>
      <c r="AK7210" s="5">
        <f t="shared" si="1240"/>
        <v>0</v>
      </c>
      <c r="AL7210" s="5">
        <v>0</v>
      </c>
      <c r="AM7210" s="5">
        <v>1</v>
      </c>
      <c r="AN7210" s="5">
        <f t="shared" si="1241"/>
        <v>1</v>
      </c>
      <c r="AO7210" s="5">
        <v>0</v>
      </c>
      <c r="AP7210" s="5">
        <v>0</v>
      </c>
      <c r="AQ7210" s="5">
        <f t="shared" si="1242"/>
        <v>0</v>
      </c>
      <c r="AR7210" s="5">
        <v>0</v>
      </c>
      <c r="AS7210" s="6">
        <v>45188</v>
      </c>
      <c r="AT7210" s="5">
        <v>1</v>
      </c>
      <c r="AU7210" s="5">
        <v>0</v>
      </c>
      <c r="AV7210" t="str">
        <f t="shared" si="1235"/>
        <v>N</v>
      </c>
      <c r="AW7210" t="s">
        <v>60</v>
      </c>
      <c r="AX7210" t="s">
        <v>61</v>
      </c>
      <c r="AY7210" t="s">
        <v>2637</v>
      </c>
      <c r="AZ7210" t="s">
        <v>2637</v>
      </c>
      <c r="BA7210" t="str">
        <f t="shared" si="1236"/>
        <v>N</v>
      </c>
    </row>
    <row r="7211" spans="1:53">
      <c r="A7211" t="s">
        <v>454</v>
      </c>
      <c r="B7211" t="s">
        <v>54</v>
      </c>
      <c r="C7211" t="s">
        <v>55</v>
      </c>
      <c r="D7211">
        <v>2023</v>
      </c>
      <c r="E7211" t="s">
        <v>16616</v>
      </c>
      <c r="F7211" t="s">
        <v>16616</v>
      </c>
      <c r="G7211" t="s">
        <v>16617</v>
      </c>
      <c r="H7211" t="s">
        <v>16618</v>
      </c>
      <c r="I7211" t="s">
        <v>16618</v>
      </c>
      <c r="J7211" t="s">
        <v>58</v>
      </c>
      <c r="K7211" t="s">
        <v>59</v>
      </c>
      <c r="L7211" s="5">
        <v>0</v>
      </c>
      <c r="M7211" s="5">
        <v>0</v>
      </c>
      <c r="N7211" s="5">
        <f t="shared" si="1232"/>
        <v>0</v>
      </c>
      <c r="O7211" s="5">
        <v>0</v>
      </c>
      <c r="P7211" s="5">
        <v>1</v>
      </c>
      <c r="Q7211" s="5">
        <f t="shared" si="1233"/>
        <v>1</v>
      </c>
      <c r="R7211" s="5">
        <v>0</v>
      </c>
      <c r="S7211" s="5">
        <v>0</v>
      </c>
      <c r="T7211" s="5">
        <f t="shared" si="1234"/>
        <v>0</v>
      </c>
      <c r="U7211" s="5">
        <v>0</v>
      </c>
      <c r="V7211" s="5">
        <v>1</v>
      </c>
      <c r="W7211" s="5">
        <v>0</v>
      </c>
      <c r="X7211" s="5">
        <v>0</v>
      </c>
      <c r="Y7211" s="5">
        <f t="shared" si="1237"/>
        <v>0</v>
      </c>
      <c r="Z7211" s="5">
        <v>0</v>
      </c>
      <c r="AA7211" s="5">
        <v>0</v>
      </c>
      <c r="AB7211" s="5">
        <f t="shared" si="1238"/>
        <v>0</v>
      </c>
      <c r="AC7211" s="5">
        <v>0</v>
      </c>
      <c r="AD7211" s="5">
        <v>0</v>
      </c>
      <c r="AE7211" s="5">
        <f t="shared" si="1239"/>
        <v>0</v>
      </c>
      <c r="AF7211" s="5">
        <v>0</v>
      </c>
      <c r="AG7211" s="6"/>
      <c r="AH7211" s="5">
        <v>0</v>
      </c>
      <c r="AI7211" s="5">
        <v>0</v>
      </c>
      <c r="AJ7211" s="5">
        <v>0</v>
      </c>
      <c r="AK7211" s="5">
        <f t="shared" si="1240"/>
        <v>0</v>
      </c>
      <c r="AL7211" s="5">
        <v>0</v>
      </c>
      <c r="AM7211" s="5">
        <v>0</v>
      </c>
      <c r="AN7211" s="5">
        <f t="shared" si="1241"/>
        <v>0</v>
      </c>
      <c r="AO7211" s="5">
        <v>0</v>
      </c>
      <c r="AP7211" s="5">
        <v>0</v>
      </c>
      <c r="AQ7211" s="5">
        <f t="shared" si="1242"/>
        <v>0</v>
      </c>
      <c r="AR7211" s="5">
        <v>0</v>
      </c>
      <c r="AS7211" s="6"/>
      <c r="AT7211" s="5">
        <v>0</v>
      </c>
      <c r="AU7211" s="5">
        <v>0</v>
      </c>
      <c r="AV7211" t="str">
        <f t="shared" si="1235"/>
        <v>N</v>
      </c>
      <c r="AW7211" t="s">
        <v>60</v>
      </c>
      <c r="AX7211" t="s">
        <v>61</v>
      </c>
      <c r="AY7211" t="s">
        <v>2637</v>
      </c>
      <c r="AZ7211" t="s">
        <v>2637</v>
      </c>
      <c r="BA7211" t="str">
        <f t="shared" si="1236"/>
        <v>N</v>
      </c>
    </row>
    <row r="7212" spans="1:53">
      <c r="A7212" t="s">
        <v>454</v>
      </c>
      <c r="B7212" t="s">
        <v>54</v>
      </c>
      <c r="C7212" t="s">
        <v>55</v>
      </c>
      <c r="D7212">
        <v>2023</v>
      </c>
      <c r="E7212" t="s">
        <v>16619</v>
      </c>
      <c r="F7212" t="s">
        <v>16619</v>
      </c>
      <c r="G7212" t="s">
        <v>16620</v>
      </c>
      <c r="H7212" t="s">
        <v>16621</v>
      </c>
      <c r="I7212" t="s">
        <v>16621</v>
      </c>
      <c r="J7212" t="s">
        <v>58</v>
      </c>
      <c r="K7212" t="s">
        <v>93</v>
      </c>
      <c r="L7212" s="5">
        <v>0</v>
      </c>
      <c r="M7212" s="5">
        <v>0</v>
      </c>
      <c r="N7212" s="5">
        <f t="shared" si="1232"/>
        <v>0</v>
      </c>
      <c r="O7212" s="5">
        <v>0</v>
      </c>
      <c r="P7212" s="5">
        <v>0</v>
      </c>
      <c r="Q7212" s="5">
        <f t="shared" si="1233"/>
        <v>0</v>
      </c>
      <c r="R7212" s="5">
        <v>0</v>
      </c>
      <c r="S7212" s="5">
        <v>0</v>
      </c>
      <c r="T7212" s="5">
        <f t="shared" si="1234"/>
        <v>0</v>
      </c>
      <c r="U7212" s="5">
        <v>0</v>
      </c>
      <c r="V7212" s="5">
        <v>0</v>
      </c>
      <c r="W7212" s="5">
        <v>0</v>
      </c>
      <c r="X7212" s="5">
        <v>1</v>
      </c>
      <c r="Y7212" s="5">
        <f t="shared" si="1237"/>
        <v>1</v>
      </c>
      <c r="Z7212" s="5">
        <v>0</v>
      </c>
      <c r="AA7212" s="5">
        <v>0</v>
      </c>
      <c r="AB7212" s="5">
        <f t="shared" si="1238"/>
        <v>0</v>
      </c>
      <c r="AC7212" s="5">
        <v>0</v>
      </c>
      <c r="AD7212" s="5">
        <v>0</v>
      </c>
      <c r="AE7212" s="5">
        <f t="shared" si="1239"/>
        <v>0</v>
      </c>
      <c r="AF7212" s="5">
        <v>0</v>
      </c>
      <c r="AG7212" s="6">
        <v>45273</v>
      </c>
      <c r="AH7212" s="5">
        <v>1</v>
      </c>
      <c r="AI7212" s="5">
        <v>0</v>
      </c>
      <c r="AJ7212" s="5">
        <v>0</v>
      </c>
      <c r="AK7212" s="5">
        <f t="shared" si="1240"/>
        <v>0</v>
      </c>
      <c r="AL7212" s="5">
        <v>0</v>
      </c>
      <c r="AM7212" s="5">
        <v>0</v>
      </c>
      <c r="AN7212" s="5">
        <f t="shared" si="1241"/>
        <v>0</v>
      </c>
      <c r="AO7212" s="5">
        <v>0</v>
      </c>
      <c r="AP7212" s="5">
        <v>0</v>
      </c>
      <c r="AQ7212" s="5">
        <f t="shared" si="1242"/>
        <v>0</v>
      </c>
      <c r="AR7212" s="5">
        <v>0</v>
      </c>
      <c r="AS7212" s="6"/>
      <c r="AT7212" s="5">
        <v>0</v>
      </c>
      <c r="AU7212" s="5">
        <v>1</v>
      </c>
      <c r="AV7212" t="str">
        <f t="shared" si="1235"/>
        <v>Y</v>
      </c>
      <c r="AW7212" t="s">
        <v>60</v>
      </c>
      <c r="AX7212" t="s">
        <v>61</v>
      </c>
      <c r="AY7212" t="s">
        <v>2631</v>
      </c>
      <c r="AZ7212" t="s">
        <v>2632</v>
      </c>
      <c r="BA7212" t="str">
        <f t="shared" si="1236"/>
        <v>N</v>
      </c>
    </row>
    <row r="7213" spans="1:53">
      <c r="A7213" t="s">
        <v>454</v>
      </c>
      <c r="B7213" t="s">
        <v>54</v>
      </c>
      <c r="C7213" t="s">
        <v>55</v>
      </c>
      <c r="D7213">
        <v>2023</v>
      </c>
      <c r="E7213" t="s">
        <v>16622</v>
      </c>
      <c r="F7213" t="s">
        <v>16622</v>
      </c>
      <c r="G7213" t="s">
        <v>16623</v>
      </c>
      <c r="H7213" t="s">
        <v>16624</v>
      </c>
      <c r="I7213" t="s">
        <v>16624</v>
      </c>
      <c r="J7213" t="s">
        <v>58</v>
      </c>
      <c r="K7213" t="s">
        <v>93</v>
      </c>
      <c r="L7213" s="5">
        <v>0</v>
      </c>
      <c r="M7213" s="5">
        <v>0</v>
      </c>
      <c r="N7213" s="5">
        <f t="shared" si="1232"/>
        <v>0</v>
      </c>
      <c r="O7213" s="5">
        <v>0</v>
      </c>
      <c r="P7213" s="5">
        <v>0</v>
      </c>
      <c r="Q7213" s="5">
        <f t="shared" si="1233"/>
        <v>0</v>
      </c>
      <c r="R7213" s="5">
        <v>0</v>
      </c>
      <c r="S7213" s="5">
        <v>0</v>
      </c>
      <c r="T7213" s="5">
        <f t="shared" si="1234"/>
        <v>0</v>
      </c>
      <c r="U7213" s="5">
        <v>0</v>
      </c>
      <c r="V7213" s="5">
        <v>0</v>
      </c>
      <c r="W7213" s="5">
        <v>0</v>
      </c>
      <c r="X7213" s="5">
        <v>1</v>
      </c>
      <c r="Y7213" s="5">
        <f t="shared" si="1237"/>
        <v>1</v>
      </c>
      <c r="Z7213" s="5">
        <v>0</v>
      </c>
      <c r="AA7213" s="5">
        <v>0</v>
      </c>
      <c r="AB7213" s="5">
        <f t="shared" si="1238"/>
        <v>0</v>
      </c>
      <c r="AC7213" s="5">
        <v>0</v>
      </c>
      <c r="AD7213" s="5">
        <v>0</v>
      </c>
      <c r="AE7213" s="5">
        <f t="shared" si="1239"/>
        <v>0</v>
      </c>
      <c r="AF7213" s="5">
        <v>0</v>
      </c>
      <c r="AG7213" s="6">
        <v>45229</v>
      </c>
      <c r="AH7213" s="5">
        <v>1</v>
      </c>
      <c r="AI7213" s="5">
        <v>0</v>
      </c>
      <c r="AJ7213" s="5">
        <v>0</v>
      </c>
      <c r="AK7213" s="5">
        <f t="shared" si="1240"/>
        <v>0</v>
      </c>
      <c r="AL7213" s="5">
        <v>0</v>
      </c>
      <c r="AM7213" s="5">
        <v>0</v>
      </c>
      <c r="AN7213" s="5">
        <f t="shared" si="1241"/>
        <v>0</v>
      </c>
      <c r="AO7213" s="5">
        <v>0</v>
      </c>
      <c r="AP7213" s="5">
        <v>0</v>
      </c>
      <c r="AQ7213" s="5">
        <f t="shared" si="1242"/>
        <v>0</v>
      </c>
      <c r="AR7213" s="5">
        <v>0</v>
      </c>
      <c r="AS7213" s="6"/>
      <c r="AT7213" s="5">
        <v>0</v>
      </c>
      <c r="AU7213" s="5">
        <v>1</v>
      </c>
      <c r="AV7213" t="str">
        <f t="shared" si="1235"/>
        <v>Y</v>
      </c>
      <c r="AW7213" t="s">
        <v>60</v>
      </c>
      <c r="AX7213" t="s">
        <v>61</v>
      </c>
      <c r="AY7213" t="s">
        <v>2631</v>
      </c>
      <c r="AZ7213" t="s">
        <v>2632</v>
      </c>
      <c r="BA7213" t="str">
        <f t="shared" si="1236"/>
        <v>N</v>
      </c>
    </row>
    <row r="7214" spans="1:53">
      <c r="A7214" t="s">
        <v>454</v>
      </c>
      <c r="B7214" t="s">
        <v>54</v>
      </c>
      <c r="C7214" t="s">
        <v>55</v>
      </c>
      <c r="D7214">
        <v>2023</v>
      </c>
      <c r="E7214" t="s">
        <v>16625</v>
      </c>
      <c r="F7214" t="s">
        <v>16625</v>
      </c>
      <c r="G7214" t="s">
        <v>16626</v>
      </c>
      <c r="H7214" t="s">
        <v>16627</v>
      </c>
      <c r="I7214" t="s">
        <v>16627</v>
      </c>
      <c r="J7214" t="s">
        <v>58</v>
      </c>
      <c r="K7214" t="s">
        <v>59</v>
      </c>
      <c r="L7214" s="5">
        <v>0</v>
      </c>
      <c r="M7214" s="5">
        <v>0</v>
      </c>
      <c r="N7214" s="5">
        <f t="shared" si="1232"/>
        <v>0</v>
      </c>
      <c r="O7214" s="5">
        <v>0</v>
      </c>
      <c r="P7214" s="5">
        <v>0</v>
      </c>
      <c r="Q7214" s="5">
        <f t="shared" si="1233"/>
        <v>0</v>
      </c>
      <c r="R7214" s="5">
        <v>0</v>
      </c>
      <c r="S7214" s="5">
        <v>0</v>
      </c>
      <c r="T7214" s="5">
        <f t="shared" si="1234"/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f t="shared" si="1237"/>
        <v>0</v>
      </c>
      <c r="Z7214" s="5">
        <v>0</v>
      </c>
      <c r="AA7214" s="5">
        <v>1</v>
      </c>
      <c r="AB7214" s="5">
        <f t="shared" si="1238"/>
        <v>1</v>
      </c>
      <c r="AC7214" s="5">
        <v>0</v>
      </c>
      <c r="AD7214" s="5">
        <v>0</v>
      </c>
      <c r="AE7214" s="5">
        <f t="shared" si="1239"/>
        <v>0</v>
      </c>
      <c r="AF7214" s="5">
        <v>0</v>
      </c>
      <c r="AG7214" s="6">
        <v>44944</v>
      </c>
      <c r="AH7214" s="5">
        <v>1</v>
      </c>
      <c r="AI7214" s="5">
        <v>0</v>
      </c>
      <c r="AJ7214" s="5">
        <v>0</v>
      </c>
      <c r="AK7214" s="5">
        <f t="shared" si="1240"/>
        <v>0</v>
      </c>
      <c r="AL7214" s="5">
        <v>0</v>
      </c>
      <c r="AM7214" s="5">
        <v>0</v>
      </c>
      <c r="AN7214" s="5">
        <f t="shared" si="1241"/>
        <v>0</v>
      </c>
      <c r="AO7214" s="5">
        <v>0</v>
      </c>
      <c r="AP7214" s="5">
        <v>0</v>
      </c>
      <c r="AQ7214" s="5">
        <f t="shared" si="1242"/>
        <v>0</v>
      </c>
      <c r="AR7214" s="5">
        <v>0</v>
      </c>
      <c r="AS7214" s="6"/>
      <c r="AT7214" s="5">
        <v>0</v>
      </c>
      <c r="AU7214" s="5">
        <v>0</v>
      </c>
      <c r="AV7214" t="str">
        <f t="shared" si="1235"/>
        <v>N</v>
      </c>
      <c r="AW7214" t="s">
        <v>60</v>
      </c>
      <c r="AX7214" t="s">
        <v>61</v>
      </c>
      <c r="AY7214" t="s">
        <v>2637</v>
      </c>
      <c r="AZ7214" t="s">
        <v>2637</v>
      </c>
      <c r="BA7214" t="str">
        <f t="shared" si="1236"/>
        <v>N</v>
      </c>
    </row>
    <row r="7215" spans="1:53">
      <c r="A7215" t="s">
        <v>454</v>
      </c>
      <c r="B7215" t="s">
        <v>54</v>
      </c>
      <c r="C7215" t="s">
        <v>55</v>
      </c>
      <c r="D7215">
        <v>2023</v>
      </c>
      <c r="E7215" t="s">
        <v>10067</v>
      </c>
      <c r="F7215" t="s">
        <v>10067</v>
      </c>
      <c r="G7215" t="s">
        <v>10068</v>
      </c>
      <c r="H7215" t="s">
        <v>16628</v>
      </c>
      <c r="I7215" t="s">
        <v>16628</v>
      </c>
      <c r="J7215" t="s">
        <v>58</v>
      </c>
      <c r="K7215" t="s">
        <v>59</v>
      </c>
      <c r="L7215" s="5">
        <v>0</v>
      </c>
      <c r="M7215" s="5">
        <v>0</v>
      </c>
      <c r="N7215" s="5">
        <f t="shared" si="1232"/>
        <v>0</v>
      </c>
      <c r="O7215" s="5">
        <v>0</v>
      </c>
      <c r="P7215" s="5">
        <v>0</v>
      </c>
      <c r="Q7215" s="5">
        <f t="shared" si="1233"/>
        <v>0</v>
      </c>
      <c r="R7215" s="5">
        <v>0</v>
      </c>
      <c r="S7215" s="5">
        <v>0</v>
      </c>
      <c r="T7215" s="5">
        <f t="shared" si="1234"/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f t="shared" si="1237"/>
        <v>0</v>
      </c>
      <c r="Z7215" s="5">
        <v>0</v>
      </c>
      <c r="AA7215" s="5">
        <v>1</v>
      </c>
      <c r="AB7215" s="5">
        <f t="shared" si="1238"/>
        <v>1</v>
      </c>
      <c r="AC7215" s="5">
        <v>0</v>
      </c>
      <c r="AD7215" s="5">
        <v>0</v>
      </c>
      <c r="AE7215" s="5">
        <f t="shared" si="1239"/>
        <v>0</v>
      </c>
      <c r="AF7215" s="5">
        <v>0</v>
      </c>
      <c r="AG7215" s="6">
        <v>45152</v>
      </c>
      <c r="AH7215" s="5">
        <v>1</v>
      </c>
      <c r="AI7215" s="5">
        <v>0</v>
      </c>
      <c r="AJ7215" s="5">
        <v>0</v>
      </c>
      <c r="AK7215" s="5">
        <f t="shared" si="1240"/>
        <v>0</v>
      </c>
      <c r="AL7215" s="5">
        <v>0</v>
      </c>
      <c r="AM7215" s="5">
        <v>0</v>
      </c>
      <c r="AN7215" s="5">
        <f t="shared" si="1241"/>
        <v>0</v>
      </c>
      <c r="AO7215" s="5">
        <v>0</v>
      </c>
      <c r="AP7215" s="5">
        <v>0</v>
      </c>
      <c r="AQ7215" s="5">
        <f t="shared" si="1242"/>
        <v>0</v>
      </c>
      <c r="AR7215" s="5">
        <v>0</v>
      </c>
      <c r="AS7215" s="6"/>
      <c r="AT7215" s="5">
        <v>0</v>
      </c>
      <c r="AU7215" s="5">
        <v>0</v>
      </c>
      <c r="AV7215" t="str">
        <f t="shared" si="1235"/>
        <v>N</v>
      </c>
      <c r="AW7215" t="s">
        <v>60</v>
      </c>
      <c r="AX7215" t="s">
        <v>61</v>
      </c>
      <c r="AY7215" t="s">
        <v>2637</v>
      </c>
      <c r="AZ7215" t="s">
        <v>2637</v>
      </c>
      <c r="BA7215" t="str">
        <f t="shared" si="1236"/>
        <v>N</v>
      </c>
    </row>
    <row r="7216" spans="1:53">
      <c r="A7216" t="s">
        <v>454</v>
      </c>
      <c r="B7216" t="s">
        <v>54</v>
      </c>
      <c r="C7216" t="s">
        <v>55</v>
      </c>
      <c r="D7216">
        <v>2023</v>
      </c>
      <c r="E7216" t="s">
        <v>16629</v>
      </c>
      <c r="F7216" t="s">
        <v>16629</v>
      </c>
      <c r="G7216" t="s">
        <v>16630</v>
      </c>
      <c r="H7216" t="s">
        <v>16631</v>
      </c>
      <c r="I7216" t="s">
        <v>16631</v>
      </c>
      <c r="J7216" t="s">
        <v>58</v>
      </c>
      <c r="K7216" t="s">
        <v>59</v>
      </c>
      <c r="L7216" s="5">
        <v>0</v>
      </c>
      <c r="M7216" s="5">
        <v>0</v>
      </c>
      <c r="N7216" s="5">
        <f t="shared" si="1232"/>
        <v>0</v>
      </c>
      <c r="O7216" s="5">
        <v>0</v>
      </c>
      <c r="P7216" s="5">
        <v>0</v>
      </c>
      <c r="Q7216" s="5">
        <f t="shared" si="1233"/>
        <v>0</v>
      </c>
      <c r="R7216" s="5">
        <v>0</v>
      </c>
      <c r="S7216" s="5">
        <v>0</v>
      </c>
      <c r="T7216" s="5">
        <f t="shared" si="1234"/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f t="shared" si="1237"/>
        <v>0</v>
      </c>
      <c r="Z7216" s="5">
        <v>0</v>
      </c>
      <c r="AA7216" s="5">
        <v>1</v>
      </c>
      <c r="AB7216" s="5">
        <f t="shared" si="1238"/>
        <v>1</v>
      </c>
      <c r="AC7216" s="5">
        <v>0</v>
      </c>
      <c r="AD7216" s="5">
        <v>0</v>
      </c>
      <c r="AE7216" s="5">
        <f t="shared" si="1239"/>
        <v>0</v>
      </c>
      <c r="AF7216" s="5">
        <v>0</v>
      </c>
      <c r="AG7216" s="6">
        <v>45278</v>
      </c>
      <c r="AH7216" s="5">
        <v>1</v>
      </c>
      <c r="AI7216" s="5">
        <v>0</v>
      </c>
      <c r="AJ7216" s="5">
        <v>0</v>
      </c>
      <c r="AK7216" s="5">
        <f t="shared" si="1240"/>
        <v>0</v>
      </c>
      <c r="AL7216" s="5">
        <v>0</v>
      </c>
      <c r="AM7216" s="5">
        <v>0</v>
      </c>
      <c r="AN7216" s="5">
        <f t="shared" si="1241"/>
        <v>0</v>
      </c>
      <c r="AO7216" s="5">
        <v>0</v>
      </c>
      <c r="AP7216" s="5">
        <v>0</v>
      </c>
      <c r="AQ7216" s="5">
        <f t="shared" si="1242"/>
        <v>0</v>
      </c>
      <c r="AR7216" s="5">
        <v>0</v>
      </c>
      <c r="AS7216" s="6"/>
      <c r="AT7216" s="5">
        <v>0</v>
      </c>
      <c r="AU7216" s="5">
        <v>0</v>
      </c>
      <c r="AV7216" t="str">
        <f t="shared" si="1235"/>
        <v>N</v>
      </c>
      <c r="AW7216" t="s">
        <v>60</v>
      </c>
      <c r="AX7216" t="s">
        <v>61</v>
      </c>
      <c r="AY7216" t="s">
        <v>2637</v>
      </c>
      <c r="AZ7216" t="s">
        <v>2637</v>
      </c>
      <c r="BA7216" t="str">
        <f t="shared" si="1236"/>
        <v>N</v>
      </c>
    </row>
    <row r="7217" spans="1:53">
      <c r="A7217" t="s">
        <v>454</v>
      </c>
      <c r="B7217" t="s">
        <v>54</v>
      </c>
      <c r="C7217" t="s">
        <v>55</v>
      </c>
      <c r="D7217">
        <v>2023</v>
      </c>
      <c r="E7217" t="s">
        <v>16632</v>
      </c>
      <c r="F7217" t="s">
        <v>16632</v>
      </c>
      <c r="G7217" t="s">
        <v>16633</v>
      </c>
      <c r="H7217" t="s">
        <v>16634</v>
      </c>
      <c r="I7217" t="s">
        <v>16634</v>
      </c>
      <c r="J7217" t="s">
        <v>58</v>
      </c>
      <c r="K7217" t="s">
        <v>59</v>
      </c>
      <c r="L7217" s="5">
        <v>0</v>
      </c>
      <c r="M7217" s="5">
        <v>0</v>
      </c>
      <c r="N7217" s="5">
        <f t="shared" si="1232"/>
        <v>0</v>
      </c>
      <c r="O7217" s="5">
        <v>0</v>
      </c>
      <c r="P7217" s="5">
        <v>0</v>
      </c>
      <c r="Q7217" s="5">
        <f t="shared" si="1233"/>
        <v>0</v>
      </c>
      <c r="R7217" s="5">
        <v>0</v>
      </c>
      <c r="S7217" s="5">
        <v>0</v>
      </c>
      <c r="T7217" s="5">
        <f t="shared" si="1234"/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f t="shared" si="1237"/>
        <v>0</v>
      </c>
      <c r="Z7217" s="5">
        <v>0</v>
      </c>
      <c r="AA7217" s="5">
        <v>1</v>
      </c>
      <c r="AB7217" s="5">
        <f t="shared" si="1238"/>
        <v>1</v>
      </c>
      <c r="AC7217" s="5">
        <v>0</v>
      </c>
      <c r="AD7217" s="5">
        <v>0</v>
      </c>
      <c r="AE7217" s="5">
        <f t="shared" si="1239"/>
        <v>0</v>
      </c>
      <c r="AF7217" s="5">
        <v>0</v>
      </c>
      <c r="AG7217" s="6">
        <v>45059</v>
      </c>
      <c r="AH7217" s="5">
        <v>1</v>
      </c>
      <c r="AI7217" s="5">
        <v>0</v>
      </c>
      <c r="AJ7217" s="5">
        <v>0</v>
      </c>
      <c r="AK7217" s="5">
        <f t="shared" si="1240"/>
        <v>0</v>
      </c>
      <c r="AL7217" s="5">
        <v>0</v>
      </c>
      <c r="AM7217" s="5">
        <v>0</v>
      </c>
      <c r="AN7217" s="5">
        <f t="shared" si="1241"/>
        <v>0</v>
      </c>
      <c r="AO7217" s="5">
        <v>0</v>
      </c>
      <c r="AP7217" s="5">
        <v>0</v>
      </c>
      <c r="AQ7217" s="5">
        <f t="shared" si="1242"/>
        <v>0</v>
      </c>
      <c r="AR7217" s="5">
        <v>0</v>
      </c>
      <c r="AS7217" s="6"/>
      <c r="AT7217" s="5">
        <v>0</v>
      </c>
      <c r="AU7217" s="5">
        <v>0</v>
      </c>
      <c r="AV7217" t="str">
        <f t="shared" si="1235"/>
        <v>N</v>
      </c>
      <c r="AW7217" t="s">
        <v>60</v>
      </c>
      <c r="AX7217" t="s">
        <v>61</v>
      </c>
      <c r="AY7217" t="s">
        <v>2637</v>
      </c>
      <c r="AZ7217" t="s">
        <v>2637</v>
      </c>
      <c r="BA7217" t="str">
        <f t="shared" si="1236"/>
        <v>N</v>
      </c>
    </row>
    <row r="7218" spans="1:53">
      <c r="A7218" t="s">
        <v>454</v>
      </c>
      <c r="B7218" t="s">
        <v>54</v>
      </c>
      <c r="C7218" t="s">
        <v>55</v>
      </c>
      <c r="D7218">
        <v>2023</v>
      </c>
      <c r="E7218" t="s">
        <v>16635</v>
      </c>
      <c r="F7218" t="s">
        <v>16635</v>
      </c>
      <c r="G7218" t="s">
        <v>16636</v>
      </c>
      <c r="H7218" t="s">
        <v>16637</v>
      </c>
      <c r="I7218" t="s">
        <v>16637</v>
      </c>
      <c r="J7218" t="s">
        <v>58</v>
      </c>
      <c r="K7218" t="s">
        <v>59</v>
      </c>
      <c r="L7218" s="5">
        <v>0</v>
      </c>
      <c r="M7218" s="5">
        <v>0</v>
      </c>
      <c r="N7218" s="5">
        <f t="shared" si="1232"/>
        <v>0</v>
      </c>
      <c r="O7218" s="5">
        <v>0</v>
      </c>
      <c r="P7218" s="5">
        <v>0</v>
      </c>
      <c r="Q7218" s="5">
        <f t="shared" si="1233"/>
        <v>0</v>
      </c>
      <c r="R7218" s="5">
        <v>0</v>
      </c>
      <c r="S7218" s="5">
        <v>0</v>
      </c>
      <c r="T7218" s="5">
        <f t="shared" si="1234"/>
        <v>0</v>
      </c>
      <c r="U7218" s="5">
        <v>0</v>
      </c>
      <c r="V7218" s="5">
        <v>0</v>
      </c>
      <c r="W7218" s="5">
        <v>0</v>
      </c>
      <c r="X7218" s="5">
        <v>0</v>
      </c>
      <c r="Y7218" s="5">
        <f t="shared" si="1237"/>
        <v>0</v>
      </c>
      <c r="Z7218" s="5">
        <v>0</v>
      </c>
      <c r="AA7218" s="5">
        <v>1</v>
      </c>
      <c r="AB7218" s="5">
        <f t="shared" si="1238"/>
        <v>1</v>
      </c>
      <c r="AC7218" s="5">
        <v>0</v>
      </c>
      <c r="AD7218" s="5">
        <v>0</v>
      </c>
      <c r="AE7218" s="5">
        <f t="shared" si="1239"/>
        <v>0</v>
      </c>
      <c r="AF7218" s="5">
        <v>0</v>
      </c>
      <c r="AG7218" s="6">
        <v>45084</v>
      </c>
      <c r="AH7218" s="5">
        <v>1</v>
      </c>
      <c r="AI7218" s="5">
        <v>0</v>
      </c>
      <c r="AJ7218" s="5">
        <v>0</v>
      </c>
      <c r="AK7218" s="5">
        <f t="shared" si="1240"/>
        <v>0</v>
      </c>
      <c r="AL7218" s="5">
        <v>0</v>
      </c>
      <c r="AM7218" s="5">
        <v>0</v>
      </c>
      <c r="AN7218" s="5">
        <f t="shared" si="1241"/>
        <v>0</v>
      </c>
      <c r="AO7218" s="5">
        <v>0</v>
      </c>
      <c r="AP7218" s="5">
        <v>0</v>
      </c>
      <c r="AQ7218" s="5">
        <f t="shared" si="1242"/>
        <v>0</v>
      </c>
      <c r="AR7218" s="5">
        <v>0</v>
      </c>
      <c r="AS7218" s="6"/>
      <c r="AT7218" s="5">
        <v>0</v>
      </c>
      <c r="AU7218" s="5">
        <v>0</v>
      </c>
      <c r="AV7218" t="str">
        <f t="shared" si="1235"/>
        <v>N</v>
      </c>
      <c r="AW7218" t="s">
        <v>60</v>
      </c>
      <c r="AX7218" t="s">
        <v>61</v>
      </c>
      <c r="AY7218" t="s">
        <v>2637</v>
      </c>
      <c r="AZ7218" t="s">
        <v>2637</v>
      </c>
      <c r="BA7218" t="str">
        <f t="shared" si="1236"/>
        <v>N</v>
      </c>
    </row>
    <row r="7219" spans="1:53">
      <c r="A7219" t="s">
        <v>454</v>
      </c>
      <c r="B7219" t="s">
        <v>54</v>
      </c>
      <c r="C7219" t="s">
        <v>55</v>
      </c>
      <c r="D7219">
        <v>2023</v>
      </c>
      <c r="E7219" t="s">
        <v>16638</v>
      </c>
      <c r="F7219" t="s">
        <v>16638</v>
      </c>
      <c r="G7219" t="s">
        <v>16639</v>
      </c>
      <c r="H7219" t="s">
        <v>16640</v>
      </c>
      <c r="I7219" t="s">
        <v>16640</v>
      </c>
      <c r="J7219" t="s">
        <v>58</v>
      </c>
      <c r="K7219" t="s">
        <v>59</v>
      </c>
      <c r="L7219" s="5">
        <v>0</v>
      </c>
      <c r="M7219" s="5">
        <v>0</v>
      </c>
      <c r="N7219" s="5">
        <f t="shared" si="1232"/>
        <v>0</v>
      </c>
      <c r="O7219" s="5">
        <v>0</v>
      </c>
      <c r="P7219" s="5">
        <v>0</v>
      </c>
      <c r="Q7219" s="5">
        <f t="shared" si="1233"/>
        <v>0</v>
      </c>
      <c r="R7219" s="5">
        <v>0</v>
      </c>
      <c r="S7219" s="5">
        <v>0</v>
      </c>
      <c r="T7219" s="5">
        <f t="shared" si="1234"/>
        <v>0</v>
      </c>
      <c r="U7219" s="5">
        <v>0</v>
      </c>
      <c r="V7219" s="5">
        <v>0</v>
      </c>
      <c r="W7219" s="5">
        <v>0</v>
      </c>
      <c r="X7219" s="5">
        <v>0</v>
      </c>
      <c r="Y7219" s="5">
        <f t="shared" si="1237"/>
        <v>0</v>
      </c>
      <c r="Z7219" s="5">
        <v>0</v>
      </c>
      <c r="AA7219" s="5">
        <v>1</v>
      </c>
      <c r="AB7219" s="5">
        <f t="shared" si="1238"/>
        <v>1</v>
      </c>
      <c r="AC7219" s="5">
        <v>0</v>
      </c>
      <c r="AD7219" s="5">
        <v>0</v>
      </c>
      <c r="AE7219" s="5">
        <f t="shared" si="1239"/>
        <v>0</v>
      </c>
      <c r="AF7219" s="5">
        <v>0</v>
      </c>
      <c r="AG7219" s="6">
        <v>45280</v>
      </c>
      <c r="AH7219" s="5">
        <v>1</v>
      </c>
      <c r="AI7219" s="5">
        <v>0</v>
      </c>
      <c r="AJ7219" s="5">
        <v>0</v>
      </c>
      <c r="AK7219" s="5">
        <f t="shared" si="1240"/>
        <v>0</v>
      </c>
      <c r="AL7219" s="5">
        <v>0</v>
      </c>
      <c r="AM7219" s="5">
        <v>0</v>
      </c>
      <c r="AN7219" s="5">
        <f t="shared" si="1241"/>
        <v>0</v>
      </c>
      <c r="AO7219" s="5">
        <v>0</v>
      </c>
      <c r="AP7219" s="5">
        <v>0</v>
      </c>
      <c r="AQ7219" s="5">
        <f t="shared" si="1242"/>
        <v>0</v>
      </c>
      <c r="AR7219" s="5">
        <v>0</v>
      </c>
      <c r="AS7219" s="6"/>
      <c r="AT7219" s="5">
        <v>0</v>
      </c>
      <c r="AU7219" s="5">
        <v>0</v>
      </c>
      <c r="AV7219" t="str">
        <f t="shared" si="1235"/>
        <v>N</v>
      </c>
      <c r="AW7219" t="s">
        <v>60</v>
      </c>
      <c r="AX7219" t="s">
        <v>61</v>
      </c>
      <c r="AY7219" t="s">
        <v>2637</v>
      </c>
      <c r="AZ7219" t="s">
        <v>2637</v>
      </c>
      <c r="BA7219" t="str">
        <f t="shared" si="1236"/>
        <v>N</v>
      </c>
    </row>
    <row r="7220" spans="1:53">
      <c r="A7220" t="s">
        <v>454</v>
      </c>
      <c r="B7220" t="s">
        <v>54</v>
      </c>
      <c r="C7220" t="s">
        <v>55</v>
      </c>
      <c r="D7220">
        <v>2023</v>
      </c>
      <c r="E7220" t="s">
        <v>16641</v>
      </c>
      <c r="F7220" t="s">
        <v>16641</v>
      </c>
      <c r="G7220" t="s">
        <v>16642</v>
      </c>
      <c r="H7220" t="s">
        <v>16643</v>
      </c>
      <c r="I7220" t="s">
        <v>16643</v>
      </c>
      <c r="J7220" t="s">
        <v>58</v>
      </c>
      <c r="K7220" t="s">
        <v>59</v>
      </c>
      <c r="L7220" s="5">
        <v>0</v>
      </c>
      <c r="M7220" s="5">
        <v>0</v>
      </c>
      <c r="N7220" s="5">
        <f t="shared" si="1232"/>
        <v>0</v>
      </c>
      <c r="O7220" s="5">
        <v>0</v>
      </c>
      <c r="P7220" s="5">
        <v>0</v>
      </c>
      <c r="Q7220" s="5">
        <f t="shared" si="1233"/>
        <v>0</v>
      </c>
      <c r="R7220" s="5">
        <v>0</v>
      </c>
      <c r="S7220" s="5">
        <v>0</v>
      </c>
      <c r="T7220" s="5">
        <f t="shared" si="1234"/>
        <v>0</v>
      </c>
      <c r="U7220" s="5">
        <v>0</v>
      </c>
      <c r="V7220" s="5">
        <v>0</v>
      </c>
      <c r="W7220" s="5">
        <v>0</v>
      </c>
      <c r="X7220" s="5">
        <v>0</v>
      </c>
      <c r="Y7220" s="5">
        <f t="shared" si="1237"/>
        <v>0</v>
      </c>
      <c r="Z7220" s="5">
        <v>0</v>
      </c>
      <c r="AA7220" s="5">
        <v>1</v>
      </c>
      <c r="AB7220" s="5">
        <f t="shared" si="1238"/>
        <v>1</v>
      </c>
      <c r="AC7220" s="5">
        <v>0</v>
      </c>
      <c r="AD7220" s="5">
        <v>0</v>
      </c>
      <c r="AE7220" s="5">
        <f t="shared" si="1239"/>
        <v>0</v>
      </c>
      <c r="AF7220" s="5">
        <v>0</v>
      </c>
      <c r="AG7220" s="6">
        <v>45028</v>
      </c>
      <c r="AH7220" s="5">
        <v>1</v>
      </c>
      <c r="AI7220" s="5">
        <v>0</v>
      </c>
      <c r="AJ7220" s="5">
        <v>0</v>
      </c>
      <c r="AK7220" s="5">
        <f t="shared" si="1240"/>
        <v>0</v>
      </c>
      <c r="AL7220" s="5">
        <v>0</v>
      </c>
      <c r="AM7220" s="5">
        <v>0</v>
      </c>
      <c r="AN7220" s="5">
        <f t="shared" si="1241"/>
        <v>0</v>
      </c>
      <c r="AO7220" s="5">
        <v>0</v>
      </c>
      <c r="AP7220" s="5">
        <v>0</v>
      </c>
      <c r="AQ7220" s="5">
        <f t="shared" si="1242"/>
        <v>0</v>
      </c>
      <c r="AR7220" s="5">
        <v>0</v>
      </c>
      <c r="AS7220" s="6"/>
      <c r="AT7220" s="5">
        <v>0</v>
      </c>
      <c r="AU7220" s="5">
        <v>0</v>
      </c>
      <c r="AV7220" t="str">
        <f t="shared" si="1235"/>
        <v>N</v>
      </c>
      <c r="AW7220" t="s">
        <v>60</v>
      </c>
      <c r="AX7220" t="s">
        <v>61</v>
      </c>
      <c r="AY7220" t="s">
        <v>2637</v>
      </c>
      <c r="AZ7220" t="s">
        <v>2637</v>
      </c>
      <c r="BA7220" t="str">
        <f t="shared" si="1236"/>
        <v>N</v>
      </c>
    </row>
    <row r="7221" spans="1:53">
      <c r="A7221" t="s">
        <v>454</v>
      </c>
      <c r="B7221" t="s">
        <v>54</v>
      </c>
      <c r="C7221" t="s">
        <v>55</v>
      </c>
      <c r="D7221">
        <v>2023</v>
      </c>
      <c r="E7221" t="s">
        <v>16644</v>
      </c>
      <c r="F7221" t="s">
        <v>16644</v>
      </c>
      <c r="G7221" t="s">
        <v>16645</v>
      </c>
      <c r="H7221" t="s">
        <v>16646</v>
      </c>
      <c r="I7221" t="s">
        <v>16646</v>
      </c>
      <c r="J7221" t="s">
        <v>58</v>
      </c>
      <c r="K7221" t="s">
        <v>59</v>
      </c>
      <c r="L7221" s="5">
        <v>0</v>
      </c>
      <c r="M7221" s="5">
        <v>0</v>
      </c>
      <c r="N7221" s="5">
        <f t="shared" si="1232"/>
        <v>0</v>
      </c>
      <c r="O7221" s="5">
        <v>0</v>
      </c>
      <c r="P7221" s="5">
        <v>0</v>
      </c>
      <c r="Q7221" s="5">
        <f t="shared" si="1233"/>
        <v>0</v>
      </c>
      <c r="R7221" s="5">
        <v>0</v>
      </c>
      <c r="S7221" s="5">
        <v>0</v>
      </c>
      <c r="T7221" s="5">
        <f t="shared" si="1234"/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f t="shared" si="1237"/>
        <v>0</v>
      </c>
      <c r="Z7221" s="5">
        <v>0</v>
      </c>
      <c r="AA7221" s="5">
        <v>1</v>
      </c>
      <c r="AB7221" s="5">
        <f t="shared" si="1238"/>
        <v>1</v>
      </c>
      <c r="AC7221" s="5">
        <v>0</v>
      </c>
      <c r="AD7221" s="5">
        <v>0</v>
      </c>
      <c r="AE7221" s="5">
        <f t="shared" si="1239"/>
        <v>0</v>
      </c>
      <c r="AF7221" s="5">
        <v>0</v>
      </c>
      <c r="AG7221" s="6">
        <v>45222</v>
      </c>
      <c r="AH7221" s="5">
        <v>1</v>
      </c>
      <c r="AI7221" s="5">
        <v>0</v>
      </c>
      <c r="AJ7221" s="5">
        <v>0</v>
      </c>
      <c r="AK7221" s="5">
        <f t="shared" si="1240"/>
        <v>0</v>
      </c>
      <c r="AL7221" s="5">
        <v>0</v>
      </c>
      <c r="AM7221" s="5">
        <v>0</v>
      </c>
      <c r="AN7221" s="5">
        <f t="shared" si="1241"/>
        <v>0</v>
      </c>
      <c r="AO7221" s="5">
        <v>0</v>
      </c>
      <c r="AP7221" s="5">
        <v>0</v>
      </c>
      <c r="AQ7221" s="5">
        <f t="shared" si="1242"/>
        <v>0</v>
      </c>
      <c r="AR7221" s="5">
        <v>0</v>
      </c>
      <c r="AS7221" s="6"/>
      <c r="AT7221" s="5">
        <v>0</v>
      </c>
      <c r="AU7221" s="5">
        <v>0</v>
      </c>
      <c r="AV7221" t="str">
        <f t="shared" si="1235"/>
        <v>N</v>
      </c>
      <c r="AW7221" t="s">
        <v>60</v>
      </c>
      <c r="AX7221" t="s">
        <v>61</v>
      </c>
      <c r="AY7221" t="s">
        <v>2637</v>
      </c>
      <c r="AZ7221" t="s">
        <v>2637</v>
      </c>
      <c r="BA7221" t="str">
        <f t="shared" si="1236"/>
        <v>N</v>
      </c>
    </row>
    <row r="7222" spans="1:53">
      <c r="A7222" t="s">
        <v>454</v>
      </c>
      <c r="B7222" t="s">
        <v>54</v>
      </c>
      <c r="C7222" t="s">
        <v>55</v>
      </c>
      <c r="D7222">
        <v>2023</v>
      </c>
      <c r="E7222" t="s">
        <v>16647</v>
      </c>
      <c r="F7222" t="s">
        <v>16647</v>
      </c>
      <c r="G7222" t="s">
        <v>16648</v>
      </c>
      <c r="H7222" t="s">
        <v>16649</v>
      </c>
      <c r="I7222" t="s">
        <v>16649</v>
      </c>
      <c r="J7222" t="s">
        <v>58</v>
      </c>
      <c r="K7222" t="s">
        <v>59</v>
      </c>
      <c r="L7222" s="5">
        <v>0</v>
      </c>
      <c r="M7222" s="5">
        <v>0</v>
      </c>
      <c r="N7222" s="5">
        <f t="shared" si="1232"/>
        <v>0</v>
      </c>
      <c r="O7222" s="5">
        <v>0</v>
      </c>
      <c r="P7222" s="5">
        <v>0</v>
      </c>
      <c r="Q7222" s="5">
        <f t="shared" si="1233"/>
        <v>0</v>
      </c>
      <c r="R7222" s="5">
        <v>0</v>
      </c>
      <c r="S7222" s="5">
        <v>0</v>
      </c>
      <c r="T7222" s="5">
        <f t="shared" si="1234"/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f t="shared" si="1237"/>
        <v>0</v>
      </c>
      <c r="Z7222" s="5">
        <v>0</v>
      </c>
      <c r="AA7222" s="5">
        <v>1</v>
      </c>
      <c r="AB7222" s="5">
        <f t="shared" si="1238"/>
        <v>1</v>
      </c>
      <c r="AC7222" s="5">
        <v>0</v>
      </c>
      <c r="AD7222" s="5">
        <v>0</v>
      </c>
      <c r="AE7222" s="5">
        <f t="shared" si="1239"/>
        <v>0</v>
      </c>
      <c r="AF7222" s="5">
        <v>0</v>
      </c>
      <c r="AG7222" s="6">
        <v>45126</v>
      </c>
      <c r="AH7222" s="5">
        <v>1</v>
      </c>
      <c r="AI7222" s="5">
        <v>0</v>
      </c>
      <c r="AJ7222" s="5">
        <v>0</v>
      </c>
      <c r="AK7222" s="5">
        <f t="shared" si="1240"/>
        <v>0</v>
      </c>
      <c r="AL7222" s="5">
        <v>0</v>
      </c>
      <c r="AM7222" s="5">
        <v>0</v>
      </c>
      <c r="AN7222" s="5">
        <f t="shared" si="1241"/>
        <v>0</v>
      </c>
      <c r="AO7222" s="5">
        <v>0</v>
      </c>
      <c r="AP7222" s="5">
        <v>0</v>
      </c>
      <c r="AQ7222" s="5">
        <f t="shared" si="1242"/>
        <v>0</v>
      </c>
      <c r="AR7222" s="5">
        <v>0</v>
      </c>
      <c r="AS7222" s="6"/>
      <c r="AT7222" s="5">
        <v>0</v>
      </c>
      <c r="AU7222" s="5">
        <v>0</v>
      </c>
      <c r="AV7222" t="str">
        <f t="shared" si="1235"/>
        <v>N</v>
      </c>
      <c r="AW7222" t="s">
        <v>60</v>
      </c>
      <c r="AX7222" t="s">
        <v>61</v>
      </c>
      <c r="AY7222" t="s">
        <v>2637</v>
      </c>
      <c r="AZ7222" t="s">
        <v>2637</v>
      </c>
      <c r="BA7222" t="str">
        <f t="shared" si="1236"/>
        <v>N</v>
      </c>
    </row>
    <row r="7223" spans="1:53">
      <c r="A7223" t="s">
        <v>53</v>
      </c>
      <c r="B7223" t="s">
        <v>54</v>
      </c>
      <c r="C7223" t="s">
        <v>55</v>
      </c>
      <c r="D7223">
        <v>2023</v>
      </c>
      <c r="F7223" t="s">
        <v>16650</v>
      </c>
      <c r="G7223" t="s">
        <v>16651</v>
      </c>
      <c r="I7223" t="s">
        <v>16652</v>
      </c>
      <c r="J7223" t="s">
        <v>258</v>
      </c>
      <c r="K7223" t="s">
        <v>93</v>
      </c>
      <c r="L7223" s="5">
        <v>0</v>
      </c>
      <c r="M7223" s="5">
        <v>0</v>
      </c>
      <c r="N7223" s="5">
        <f t="shared" si="1232"/>
        <v>0</v>
      </c>
      <c r="O7223" s="5">
        <v>0</v>
      </c>
      <c r="P7223" s="5">
        <v>6</v>
      </c>
      <c r="Q7223" s="5">
        <f t="shared" si="1233"/>
        <v>6</v>
      </c>
      <c r="R7223" s="5">
        <v>0</v>
      </c>
      <c r="S7223" s="5">
        <v>0</v>
      </c>
      <c r="T7223" s="5">
        <f t="shared" si="1234"/>
        <v>0</v>
      </c>
      <c r="U7223" s="5">
        <v>41</v>
      </c>
      <c r="V7223" s="5">
        <v>47</v>
      </c>
      <c r="W7223" s="5">
        <v>0</v>
      </c>
      <c r="X7223" s="5">
        <v>0</v>
      </c>
      <c r="Y7223" s="5">
        <f t="shared" si="1237"/>
        <v>0</v>
      </c>
      <c r="Z7223" s="5">
        <v>0</v>
      </c>
      <c r="AA7223" s="5">
        <v>0</v>
      </c>
      <c r="AB7223" s="5">
        <f t="shared" si="1238"/>
        <v>0</v>
      </c>
      <c r="AC7223" s="5">
        <v>0</v>
      </c>
      <c r="AD7223" s="5">
        <v>0</v>
      </c>
      <c r="AE7223" s="5">
        <f t="shared" si="1239"/>
        <v>0</v>
      </c>
      <c r="AF7223" s="5">
        <v>0</v>
      </c>
      <c r="AG7223" s="6"/>
      <c r="AH7223" s="5">
        <v>0</v>
      </c>
      <c r="AI7223" s="5">
        <v>0</v>
      </c>
      <c r="AJ7223" s="5">
        <v>0</v>
      </c>
      <c r="AK7223" s="5">
        <f t="shared" si="1240"/>
        <v>0</v>
      </c>
      <c r="AL7223" s="5">
        <v>0</v>
      </c>
      <c r="AM7223" s="5">
        <v>0</v>
      </c>
      <c r="AN7223" s="5">
        <f t="shared" si="1241"/>
        <v>0</v>
      </c>
      <c r="AO7223" s="5">
        <v>0</v>
      </c>
      <c r="AP7223" s="5">
        <v>0</v>
      </c>
      <c r="AQ7223" s="5">
        <f t="shared" si="1242"/>
        <v>0</v>
      </c>
      <c r="AR7223" s="5">
        <v>0</v>
      </c>
      <c r="AS7223" s="6"/>
      <c r="AT7223" s="5">
        <v>0</v>
      </c>
      <c r="AU7223" s="5">
        <v>0</v>
      </c>
      <c r="AV7223" t="str">
        <f t="shared" si="1235"/>
        <v>N</v>
      </c>
      <c r="AW7223" t="s">
        <v>60</v>
      </c>
      <c r="AX7223" t="s">
        <v>61</v>
      </c>
      <c r="AY7223" t="s">
        <v>2615</v>
      </c>
      <c r="AZ7223" t="s">
        <v>2616</v>
      </c>
      <c r="BA7223" t="str">
        <f t="shared" si="1236"/>
        <v>N</v>
      </c>
    </row>
    <row r="7224" spans="1:53">
      <c r="A7224" t="s">
        <v>1460</v>
      </c>
      <c r="B7224" t="s">
        <v>54</v>
      </c>
      <c r="C7224" t="s">
        <v>89</v>
      </c>
      <c r="D7224">
        <v>2023</v>
      </c>
      <c r="F7224" t="s">
        <v>9838</v>
      </c>
      <c r="G7224" t="s">
        <v>9839</v>
      </c>
      <c r="I7224" t="s">
        <v>16653</v>
      </c>
      <c r="J7224" t="s">
        <v>58</v>
      </c>
      <c r="K7224" t="s">
        <v>59</v>
      </c>
      <c r="L7224" s="5">
        <v>0</v>
      </c>
      <c r="M7224" s="5">
        <v>0</v>
      </c>
      <c r="N7224" s="5">
        <f t="shared" si="1232"/>
        <v>0</v>
      </c>
      <c r="O7224" s="5">
        <v>0</v>
      </c>
      <c r="P7224" s="5">
        <v>0</v>
      </c>
      <c r="Q7224" s="5">
        <f t="shared" si="1233"/>
        <v>0</v>
      </c>
      <c r="R7224" s="5">
        <v>0</v>
      </c>
      <c r="S7224" s="5">
        <v>1</v>
      </c>
      <c r="T7224" s="5">
        <f t="shared" si="1234"/>
        <v>1</v>
      </c>
      <c r="U7224" s="5">
        <v>0</v>
      </c>
      <c r="V7224" s="5">
        <v>1</v>
      </c>
      <c r="W7224" s="5">
        <v>0</v>
      </c>
      <c r="X7224" s="5">
        <v>0</v>
      </c>
      <c r="Y7224" s="5">
        <f t="shared" si="1237"/>
        <v>0</v>
      </c>
      <c r="Z7224" s="5">
        <v>0</v>
      </c>
      <c r="AA7224" s="5">
        <v>0</v>
      </c>
      <c r="AB7224" s="5">
        <f t="shared" si="1238"/>
        <v>0</v>
      </c>
      <c r="AC7224" s="5">
        <v>0</v>
      </c>
      <c r="AD7224" s="5">
        <v>1</v>
      </c>
      <c r="AE7224" s="5">
        <f t="shared" si="1239"/>
        <v>1</v>
      </c>
      <c r="AF7224" s="5">
        <v>0</v>
      </c>
      <c r="AG7224" s="6">
        <v>44987</v>
      </c>
      <c r="AH7224" s="5">
        <v>1</v>
      </c>
      <c r="AI7224" s="5">
        <v>0</v>
      </c>
      <c r="AJ7224" s="5">
        <v>0</v>
      </c>
      <c r="AK7224" s="5">
        <f t="shared" si="1240"/>
        <v>0</v>
      </c>
      <c r="AL7224" s="5">
        <v>0</v>
      </c>
      <c r="AM7224" s="5">
        <v>0</v>
      </c>
      <c r="AN7224" s="5">
        <f t="shared" si="1241"/>
        <v>0</v>
      </c>
      <c r="AO7224" s="5">
        <v>0</v>
      </c>
      <c r="AP7224" s="5">
        <v>0</v>
      </c>
      <c r="AQ7224" s="5">
        <f t="shared" si="1242"/>
        <v>0</v>
      </c>
      <c r="AR7224" s="5">
        <v>0</v>
      </c>
      <c r="AS7224" s="6"/>
      <c r="AT7224" s="5">
        <v>0</v>
      </c>
      <c r="AU7224" s="5">
        <v>0</v>
      </c>
      <c r="AV7224" t="str">
        <f t="shared" si="1235"/>
        <v>N</v>
      </c>
      <c r="AW7224" t="s">
        <v>60</v>
      </c>
      <c r="AX7224" t="s">
        <v>61</v>
      </c>
      <c r="AY7224" t="s">
        <v>2655</v>
      </c>
      <c r="AZ7224" t="s">
        <v>2655</v>
      </c>
      <c r="BA7224" t="str">
        <f t="shared" si="1236"/>
        <v>N</v>
      </c>
    </row>
    <row r="7225" spans="1:53">
      <c r="A7225" t="s">
        <v>54</v>
      </c>
      <c r="B7225" t="s">
        <v>54</v>
      </c>
      <c r="C7225" t="s">
        <v>55</v>
      </c>
      <c r="D7225">
        <v>2023</v>
      </c>
      <c r="F7225" t="s">
        <v>16654</v>
      </c>
      <c r="G7225" t="s">
        <v>16655</v>
      </c>
      <c r="I7225" t="s">
        <v>16656</v>
      </c>
      <c r="J7225" t="s">
        <v>258</v>
      </c>
      <c r="K7225" t="s">
        <v>93</v>
      </c>
      <c r="L7225" s="5">
        <v>0</v>
      </c>
      <c r="M7225" s="5">
        <v>0</v>
      </c>
      <c r="N7225" s="5">
        <f t="shared" si="1232"/>
        <v>0</v>
      </c>
      <c r="O7225" s="5">
        <v>0</v>
      </c>
      <c r="P7225" s="5">
        <v>0</v>
      </c>
      <c r="Q7225" s="5">
        <f t="shared" si="1233"/>
        <v>0</v>
      </c>
      <c r="R7225" s="5">
        <v>0</v>
      </c>
      <c r="S7225" s="5">
        <v>0</v>
      </c>
      <c r="T7225" s="5">
        <f t="shared" si="1234"/>
        <v>0</v>
      </c>
      <c r="U7225" s="5">
        <v>6</v>
      </c>
      <c r="V7225" s="5">
        <v>6</v>
      </c>
      <c r="W7225" s="5">
        <v>0</v>
      </c>
      <c r="X7225" s="5">
        <v>0</v>
      </c>
      <c r="Y7225" s="5">
        <f t="shared" si="1237"/>
        <v>0</v>
      </c>
      <c r="Z7225" s="5">
        <v>0</v>
      </c>
      <c r="AA7225" s="5">
        <v>0</v>
      </c>
      <c r="AB7225" s="5">
        <f t="shared" si="1238"/>
        <v>0</v>
      </c>
      <c r="AC7225" s="5">
        <v>0</v>
      </c>
      <c r="AD7225" s="5">
        <v>0</v>
      </c>
      <c r="AE7225" s="5">
        <f t="shared" si="1239"/>
        <v>0</v>
      </c>
      <c r="AF7225" s="5">
        <v>0</v>
      </c>
      <c r="AG7225" s="6"/>
      <c r="AH7225" s="5">
        <v>0</v>
      </c>
      <c r="AI7225" s="5">
        <v>0</v>
      </c>
      <c r="AJ7225" s="5">
        <v>0</v>
      </c>
      <c r="AK7225" s="5">
        <f t="shared" si="1240"/>
        <v>0</v>
      </c>
      <c r="AL7225" s="5">
        <v>0</v>
      </c>
      <c r="AM7225" s="5">
        <v>0</v>
      </c>
      <c r="AN7225" s="5">
        <f t="shared" si="1241"/>
        <v>0</v>
      </c>
      <c r="AO7225" s="5">
        <v>0</v>
      </c>
      <c r="AP7225" s="5">
        <v>0</v>
      </c>
      <c r="AQ7225" s="5">
        <f t="shared" si="1242"/>
        <v>0</v>
      </c>
      <c r="AR7225" s="5">
        <v>0</v>
      </c>
      <c r="AS7225" s="6"/>
      <c r="AT7225" s="5">
        <v>0</v>
      </c>
      <c r="AU7225" s="5">
        <v>0</v>
      </c>
      <c r="AV7225" t="str">
        <f t="shared" si="1235"/>
        <v>N</v>
      </c>
      <c r="AW7225" t="s">
        <v>60</v>
      </c>
      <c r="AX7225" t="s">
        <v>61</v>
      </c>
      <c r="AY7225" t="s">
        <v>62</v>
      </c>
      <c r="AZ7225" t="s">
        <v>62</v>
      </c>
      <c r="BA7225" t="str">
        <f t="shared" si="1236"/>
        <v>N</v>
      </c>
    </row>
    <row r="7226" spans="1:53">
      <c r="A7226" t="s">
        <v>54</v>
      </c>
      <c r="B7226" t="s">
        <v>54</v>
      </c>
      <c r="C7226" t="s">
        <v>55</v>
      </c>
      <c r="D7226">
        <v>2023</v>
      </c>
      <c r="F7226" t="s">
        <v>16657</v>
      </c>
      <c r="G7226" t="s">
        <v>16658</v>
      </c>
      <c r="I7226" t="s">
        <v>16659</v>
      </c>
      <c r="J7226" t="s">
        <v>255</v>
      </c>
      <c r="K7226" t="s">
        <v>59</v>
      </c>
      <c r="L7226" s="5">
        <v>0</v>
      </c>
      <c r="M7226" s="5">
        <v>0</v>
      </c>
      <c r="N7226" s="5">
        <f t="shared" si="1232"/>
        <v>0</v>
      </c>
      <c r="O7226" s="5">
        <v>0</v>
      </c>
      <c r="P7226" s="5">
        <v>0</v>
      </c>
      <c r="Q7226" s="5">
        <f t="shared" si="1233"/>
        <v>0</v>
      </c>
      <c r="R7226" s="5">
        <v>0</v>
      </c>
      <c r="S7226" s="5">
        <v>0</v>
      </c>
      <c r="T7226" s="5">
        <f t="shared" si="1234"/>
        <v>0</v>
      </c>
      <c r="U7226" s="5">
        <v>2</v>
      </c>
      <c r="V7226" s="5">
        <v>2</v>
      </c>
      <c r="W7226" s="5">
        <v>0</v>
      </c>
      <c r="X7226" s="5">
        <v>0</v>
      </c>
      <c r="Y7226" s="5">
        <f t="shared" si="1237"/>
        <v>0</v>
      </c>
      <c r="Z7226" s="5">
        <v>0</v>
      </c>
      <c r="AA7226" s="5">
        <v>0</v>
      </c>
      <c r="AB7226" s="5">
        <f t="shared" si="1238"/>
        <v>0</v>
      </c>
      <c r="AC7226" s="5">
        <v>0</v>
      </c>
      <c r="AD7226" s="5">
        <v>0</v>
      </c>
      <c r="AE7226" s="5">
        <f t="shared" si="1239"/>
        <v>0</v>
      </c>
      <c r="AF7226" s="5">
        <v>0</v>
      </c>
      <c r="AG7226" s="6"/>
      <c r="AH7226" s="5">
        <v>0</v>
      </c>
      <c r="AI7226" s="5">
        <v>0</v>
      </c>
      <c r="AJ7226" s="5">
        <v>0</v>
      </c>
      <c r="AK7226" s="5">
        <f t="shared" si="1240"/>
        <v>0</v>
      </c>
      <c r="AL7226" s="5">
        <v>0</v>
      </c>
      <c r="AM7226" s="5">
        <v>0</v>
      </c>
      <c r="AN7226" s="5">
        <f t="shared" si="1241"/>
        <v>0</v>
      </c>
      <c r="AO7226" s="5">
        <v>0</v>
      </c>
      <c r="AP7226" s="5">
        <v>0</v>
      </c>
      <c r="AQ7226" s="5">
        <f t="shared" si="1242"/>
        <v>0</v>
      </c>
      <c r="AR7226" s="5">
        <v>0</v>
      </c>
      <c r="AS7226" s="6"/>
      <c r="AT7226" s="5">
        <v>0</v>
      </c>
      <c r="AU7226" s="5">
        <v>0</v>
      </c>
      <c r="AV7226" t="str">
        <f t="shared" si="1235"/>
        <v>N</v>
      </c>
      <c r="AW7226" t="s">
        <v>60</v>
      </c>
      <c r="AX7226" t="s">
        <v>61</v>
      </c>
      <c r="AY7226" t="s">
        <v>62</v>
      </c>
      <c r="AZ7226" t="s">
        <v>62</v>
      </c>
      <c r="BA7226" t="str">
        <f t="shared" si="1236"/>
        <v>N</v>
      </c>
    </row>
    <row r="7227" spans="1:53">
      <c r="A7227" t="s">
        <v>54</v>
      </c>
      <c r="B7227" t="s">
        <v>54</v>
      </c>
      <c r="C7227" t="s">
        <v>55</v>
      </c>
      <c r="D7227">
        <v>2023</v>
      </c>
      <c r="F7227" t="s">
        <v>16660</v>
      </c>
      <c r="G7227" t="s">
        <v>16661</v>
      </c>
      <c r="I7227" t="s">
        <v>16662</v>
      </c>
      <c r="J7227" t="s">
        <v>255</v>
      </c>
      <c r="K7227" t="s">
        <v>59</v>
      </c>
      <c r="L7227" s="5">
        <v>0</v>
      </c>
      <c r="M7227" s="5">
        <v>0</v>
      </c>
      <c r="N7227" s="5">
        <f t="shared" si="1232"/>
        <v>0</v>
      </c>
      <c r="O7227" s="5">
        <v>0</v>
      </c>
      <c r="P7227" s="5">
        <v>0</v>
      </c>
      <c r="Q7227" s="5">
        <f t="shared" si="1233"/>
        <v>0</v>
      </c>
      <c r="R7227" s="5">
        <v>0</v>
      </c>
      <c r="S7227" s="5">
        <v>0</v>
      </c>
      <c r="T7227" s="5">
        <f t="shared" si="1234"/>
        <v>0</v>
      </c>
      <c r="U7227" s="5">
        <v>2</v>
      </c>
      <c r="V7227" s="5">
        <v>2</v>
      </c>
      <c r="W7227" s="5">
        <v>0</v>
      </c>
      <c r="X7227" s="5">
        <v>0</v>
      </c>
      <c r="Y7227" s="5">
        <f t="shared" si="1237"/>
        <v>0</v>
      </c>
      <c r="Z7227" s="5">
        <v>0</v>
      </c>
      <c r="AA7227" s="5">
        <v>0</v>
      </c>
      <c r="AB7227" s="5">
        <f t="shared" si="1238"/>
        <v>0</v>
      </c>
      <c r="AC7227" s="5">
        <v>0</v>
      </c>
      <c r="AD7227" s="5">
        <v>0</v>
      </c>
      <c r="AE7227" s="5">
        <f t="shared" si="1239"/>
        <v>0</v>
      </c>
      <c r="AF7227" s="5">
        <v>0</v>
      </c>
      <c r="AG7227" s="6"/>
      <c r="AH7227" s="5">
        <v>0</v>
      </c>
      <c r="AI7227" s="5">
        <v>0</v>
      </c>
      <c r="AJ7227" s="5">
        <v>0</v>
      </c>
      <c r="AK7227" s="5">
        <f t="shared" si="1240"/>
        <v>0</v>
      </c>
      <c r="AL7227" s="5">
        <v>0</v>
      </c>
      <c r="AM7227" s="5">
        <v>0</v>
      </c>
      <c r="AN7227" s="5">
        <f t="shared" si="1241"/>
        <v>0</v>
      </c>
      <c r="AO7227" s="5">
        <v>0</v>
      </c>
      <c r="AP7227" s="5">
        <v>0</v>
      </c>
      <c r="AQ7227" s="5">
        <f t="shared" si="1242"/>
        <v>0</v>
      </c>
      <c r="AR7227" s="5">
        <v>0</v>
      </c>
      <c r="AS7227" s="6"/>
      <c r="AT7227" s="5">
        <v>0</v>
      </c>
      <c r="AU7227" s="5">
        <v>0</v>
      </c>
      <c r="AV7227" t="str">
        <f t="shared" si="1235"/>
        <v>N</v>
      </c>
      <c r="AW7227" t="s">
        <v>60</v>
      </c>
      <c r="AX7227" t="s">
        <v>61</v>
      </c>
      <c r="AY7227" t="s">
        <v>62</v>
      </c>
      <c r="AZ7227" t="s">
        <v>62</v>
      </c>
      <c r="BA7227" t="str">
        <f t="shared" si="1236"/>
        <v>N</v>
      </c>
    </row>
    <row r="7228" spans="1:53">
      <c r="A7228" t="s">
        <v>53</v>
      </c>
      <c r="B7228" t="s">
        <v>54</v>
      </c>
      <c r="C7228" t="s">
        <v>55</v>
      </c>
      <c r="D7228">
        <v>2023</v>
      </c>
      <c r="F7228" t="s">
        <v>16663</v>
      </c>
      <c r="G7228" t="s">
        <v>16664</v>
      </c>
      <c r="I7228" t="s">
        <v>16665</v>
      </c>
      <c r="J7228" t="s">
        <v>92</v>
      </c>
      <c r="K7228" t="s">
        <v>59</v>
      </c>
      <c r="L7228" s="5">
        <v>0</v>
      </c>
      <c r="M7228" s="5">
        <v>0</v>
      </c>
      <c r="N7228" s="5">
        <f t="shared" si="1232"/>
        <v>0</v>
      </c>
      <c r="O7228" s="5">
        <v>0</v>
      </c>
      <c r="P7228" s="5">
        <v>0</v>
      </c>
      <c r="Q7228" s="5">
        <f t="shared" si="1233"/>
        <v>0</v>
      </c>
      <c r="R7228" s="5">
        <v>0</v>
      </c>
      <c r="S7228" s="5">
        <v>0</v>
      </c>
      <c r="T7228" s="5">
        <f t="shared" si="1234"/>
        <v>0</v>
      </c>
      <c r="U7228" s="5">
        <v>3</v>
      </c>
      <c r="V7228" s="5">
        <v>3</v>
      </c>
      <c r="W7228" s="5">
        <v>0</v>
      </c>
      <c r="X7228" s="5">
        <v>0</v>
      </c>
      <c r="Y7228" s="5">
        <f t="shared" si="1237"/>
        <v>0</v>
      </c>
      <c r="Z7228" s="5">
        <v>0</v>
      </c>
      <c r="AA7228" s="5">
        <v>0</v>
      </c>
      <c r="AB7228" s="5">
        <f t="shared" si="1238"/>
        <v>0</v>
      </c>
      <c r="AC7228" s="5">
        <v>0</v>
      </c>
      <c r="AD7228" s="5">
        <v>0</v>
      </c>
      <c r="AE7228" s="5">
        <f t="shared" si="1239"/>
        <v>0</v>
      </c>
      <c r="AF7228" s="5">
        <v>0</v>
      </c>
      <c r="AG7228" s="6"/>
      <c r="AH7228" s="5">
        <v>0</v>
      </c>
      <c r="AI7228" s="5">
        <v>0</v>
      </c>
      <c r="AJ7228" s="5">
        <v>0</v>
      </c>
      <c r="AK7228" s="5">
        <f t="shared" si="1240"/>
        <v>0</v>
      </c>
      <c r="AL7228" s="5">
        <v>0</v>
      </c>
      <c r="AM7228" s="5">
        <v>0</v>
      </c>
      <c r="AN7228" s="5">
        <f t="shared" si="1241"/>
        <v>0</v>
      </c>
      <c r="AO7228" s="5">
        <v>0</v>
      </c>
      <c r="AP7228" s="5">
        <v>0</v>
      </c>
      <c r="AQ7228" s="5">
        <f t="shared" si="1242"/>
        <v>0</v>
      </c>
      <c r="AR7228" s="5">
        <v>0</v>
      </c>
      <c r="AS7228" s="6"/>
      <c r="AT7228" s="5">
        <v>0</v>
      </c>
      <c r="AU7228" s="5">
        <v>0</v>
      </c>
      <c r="AV7228" t="str">
        <f t="shared" si="1235"/>
        <v>N</v>
      </c>
      <c r="AW7228" t="s">
        <v>60</v>
      </c>
      <c r="AX7228" t="s">
        <v>61</v>
      </c>
      <c r="AY7228" t="s">
        <v>62</v>
      </c>
      <c r="AZ7228" t="s">
        <v>62</v>
      </c>
      <c r="BA7228" t="str">
        <f t="shared" si="1236"/>
        <v>N</v>
      </c>
    </row>
    <row r="7229" spans="1:53">
      <c r="A7229" t="s">
        <v>54</v>
      </c>
      <c r="B7229" t="s">
        <v>54</v>
      </c>
      <c r="C7229" t="s">
        <v>55</v>
      </c>
      <c r="D7229">
        <v>2023</v>
      </c>
      <c r="F7229" t="s">
        <v>16666</v>
      </c>
      <c r="G7229" t="s">
        <v>16667</v>
      </c>
      <c r="I7229" t="s">
        <v>16668</v>
      </c>
      <c r="J7229" t="s">
        <v>255</v>
      </c>
      <c r="K7229" t="s">
        <v>59</v>
      </c>
      <c r="L7229" s="5">
        <v>0</v>
      </c>
      <c r="M7229" s="5">
        <v>0</v>
      </c>
      <c r="N7229" s="5">
        <f t="shared" si="1232"/>
        <v>0</v>
      </c>
      <c r="O7229" s="5">
        <v>0</v>
      </c>
      <c r="P7229" s="5">
        <v>0</v>
      </c>
      <c r="Q7229" s="5">
        <f t="shared" si="1233"/>
        <v>0</v>
      </c>
      <c r="R7229" s="5">
        <v>0</v>
      </c>
      <c r="S7229" s="5">
        <v>0</v>
      </c>
      <c r="T7229" s="5">
        <f t="shared" si="1234"/>
        <v>0</v>
      </c>
      <c r="U7229" s="5">
        <v>2</v>
      </c>
      <c r="V7229" s="5">
        <v>2</v>
      </c>
      <c r="W7229" s="5">
        <v>0</v>
      </c>
      <c r="X7229" s="5">
        <v>0</v>
      </c>
      <c r="Y7229" s="5">
        <f t="shared" si="1237"/>
        <v>0</v>
      </c>
      <c r="Z7229" s="5">
        <v>0</v>
      </c>
      <c r="AA7229" s="5">
        <v>0</v>
      </c>
      <c r="AB7229" s="5">
        <f t="shared" si="1238"/>
        <v>0</v>
      </c>
      <c r="AC7229" s="5">
        <v>0</v>
      </c>
      <c r="AD7229" s="5">
        <v>0</v>
      </c>
      <c r="AE7229" s="5">
        <f t="shared" si="1239"/>
        <v>0</v>
      </c>
      <c r="AF7229" s="5">
        <v>0</v>
      </c>
      <c r="AG7229" s="6"/>
      <c r="AH7229" s="5">
        <v>0</v>
      </c>
      <c r="AI7229" s="5">
        <v>0</v>
      </c>
      <c r="AJ7229" s="5">
        <v>0</v>
      </c>
      <c r="AK7229" s="5">
        <f t="shared" si="1240"/>
        <v>0</v>
      </c>
      <c r="AL7229" s="5">
        <v>0</v>
      </c>
      <c r="AM7229" s="5">
        <v>0</v>
      </c>
      <c r="AN7229" s="5">
        <f t="shared" si="1241"/>
        <v>0</v>
      </c>
      <c r="AO7229" s="5">
        <v>0</v>
      </c>
      <c r="AP7229" s="5">
        <v>0</v>
      </c>
      <c r="AQ7229" s="5">
        <f t="shared" si="1242"/>
        <v>0</v>
      </c>
      <c r="AR7229" s="5">
        <v>0</v>
      </c>
      <c r="AS7229" s="6"/>
      <c r="AT7229" s="5">
        <v>0</v>
      </c>
      <c r="AU7229" s="5">
        <v>0</v>
      </c>
      <c r="AV7229" t="str">
        <f t="shared" si="1235"/>
        <v>N</v>
      </c>
      <c r="AW7229" t="s">
        <v>60</v>
      </c>
      <c r="AX7229" t="s">
        <v>61</v>
      </c>
      <c r="AY7229" t="s">
        <v>62</v>
      </c>
      <c r="AZ7229" t="s">
        <v>62</v>
      </c>
      <c r="BA7229" t="str">
        <f t="shared" si="1236"/>
        <v>N</v>
      </c>
    </row>
    <row r="7230" spans="1:53">
      <c r="A7230" t="s">
        <v>53</v>
      </c>
      <c r="B7230" t="s">
        <v>54</v>
      </c>
      <c r="C7230" t="s">
        <v>55</v>
      </c>
      <c r="D7230">
        <v>2023</v>
      </c>
      <c r="F7230" t="s">
        <v>16669</v>
      </c>
      <c r="G7230" t="s">
        <v>16670</v>
      </c>
      <c r="I7230" t="s">
        <v>16671</v>
      </c>
      <c r="J7230" t="s">
        <v>92</v>
      </c>
      <c r="K7230" t="s">
        <v>59</v>
      </c>
      <c r="L7230" s="5">
        <v>0</v>
      </c>
      <c r="M7230" s="5">
        <v>0</v>
      </c>
      <c r="N7230" s="5">
        <f t="shared" si="1232"/>
        <v>0</v>
      </c>
      <c r="O7230" s="5">
        <v>0</v>
      </c>
      <c r="P7230" s="5">
        <v>0</v>
      </c>
      <c r="Q7230" s="5">
        <f t="shared" si="1233"/>
        <v>0</v>
      </c>
      <c r="R7230" s="5">
        <v>0</v>
      </c>
      <c r="S7230" s="5">
        <v>0</v>
      </c>
      <c r="T7230" s="5">
        <f t="shared" si="1234"/>
        <v>0</v>
      </c>
      <c r="U7230" s="5">
        <v>2</v>
      </c>
      <c r="V7230" s="5">
        <v>2</v>
      </c>
      <c r="W7230" s="5">
        <v>0</v>
      </c>
      <c r="X7230" s="5">
        <v>0</v>
      </c>
      <c r="Y7230" s="5">
        <f t="shared" si="1237"/>
        <v>0</v>
      </c>
      <c r="Z7230" s="5">
        <v>0</v>
      </c>
      <c r="AA7230" s="5">
        <v>0</v>
      </c>
      <c r="AB7230" s="5">
        <f t="shared" si="1238"/>
        <v>0</v>
      </c>
      <c r="AC7230" s="5">
        <v>0</v>
      </c>
      <c r="AD7230" s="5">
        <v>0</v>
      </c>
      <c r="AE7230" s="5">
        <f t="shared" si="1239"/>
        <v>0</v>
      </c>
      <c r="AF7230" s="5">
        <v>0</v>
      </c>
      <c r="AG7230" s="6"/>
      <c r="AH7230" s="5">
        <v>0</v>
      </c>
      <c r="AI7230" s="5">
        <v>0</v>
      </c>
      <c r="AJ7230" s="5">
        <v>0</v>
      </c>
      <c r="AK7230" s="5">
        <f t="shared" si="1240"/>
        <v>0</v>
      </c>
      <c r="AL7230" s="5">
        <v>0</v>
      </c>
      <c r="AM7230" s="5">
        <v>0</v>
      </c>
      <c r="AN7230" s="5">
        <f t="shared" si="1241"/>
        <v>0</v>
      </c>
      <c r="AO7230" s="5">
        <v>0</v>
      </c>
      <c r="AP7230" s="5">
        <v>0</v>
      </c>
      <c r="AQ7230" s="5">
        <f t="shared" si="1242"/>
        <v>0</v>
      </c>
      <c r="AR7230" s="5">
        <v>0</v>
      </c>
      <c r="AS7230" s="6"/>
      <c r="AT7230" s="5">
        <v>0</v>
      </c>
      <c r="AU7230" s="5">
        <v>0</v>
      </c>
      <c r="AV7230" t="str">
        <f t="shared" si="1235"/>
        <v>N</v>
      </c>
      <c r="AW7230" t="s">
        <v>60</v>
      </c>
      <c r="AX7230" t="s">
        <v>60</v>
      </c>
      <c r="AY7230" t="s">
        <v>62</v>
      </c>
      <c r="AZ7230" t="s">
        <v>62</v>
      </c>
      <c r="BA7230" t="str">
        <f t="shared" si="1236"/>
        <v>N</v>
      </c>
    </row>
    <row r="7231" spans="1:53">
      <c r="A7231" t="s">
        <v>54</v>
      </c>
      <c r="B7231" t="s">
        <v>54</v>
      </c>
      <c r="C7231" t="s">
        <v>55</v>
      </c>
      <c r="D7231">
        <v>2023</v>
      </c>
      <c r="F7231" t="s">
        <v>16672</v>
      </c>
      <c r="G7231" t="s">
        <v>16673</v>
      </c>
      <c r="I7231" t="s">
        <v>16674</v>
      </c>
      <c r="J7231" t="s">
        <v>58</v>
      </c>
      <c r="K7231" t="s">
        <v>59</v>
      </c>
      <c r="L7231" s="5">
        <v>0</v>
      </c>
      <c r="M7231" s="5">
        <v>0</v>
      </c>
      <c r="N7231" s="5">
        <f t="shared" si="1232"/>
        <v>0</v>
      </c>
      <c r="O7231" s="5">
        <v>0</v>
      </c>
      <c r="P7231" s="5">
        <v>0</v>
      </c>
      <c r="Q7231" s="5">
        <f t="shared" si="1233"/>
        <v>0</v>
      </c>
      <c r="R7231" s="5">
        <v>0</v>
      </c>
      <c r="S7231" s="5">
        <v>0</v>
      </c>
      <c r="T7231" s="5">
        <f t="shared" si="1234"/>
        <v>0</v>
      </c>
      <c r="U7231" s="5">
        <v>1</v>
      </c>
      <c r="V7231" s="5">
        <v>1</v>
      </c>
      <c r="W7231" s="5">
        <v>0</v>
      </c>
      <c r="X7231" s="5">
        <v>0</v>
      </c>
      <c r="Y7231" s="5">
        <f t="shared" si="1237"/>
        <v>0</v>
      </c>
      <c r="Z7231" s="5">
        <v>0</v>
      </c>
      <c r="AA7231" s="5">
        <v>0</v>
      </c>
      <c r="AB7231" s="5">
        <f t="shared" si="1238"/>
        <v>0</v>
      </c>
      <c r="AC7231" s="5">
        <v>0</v>
      </c>
      <c r="AD7231" s="5">
        <v>0</v>
      </c>
      <c r="AE7231" s="5">
        <f t="shared" si="1239"/>
        <v>0</v>
      </c>
      <c r="AF7231" s="5">
        <v>1</v>
      </c>
      <c r="AG7231" s="6">
        <v>45222</v>
      </c>
      <c r="AH7231" s="5">
        <v>1</v>
      </c>
      <c r="AI7231" s="5">
        <v>0</v>
      </c>
      <c r="AJ7231" s="5">
        <v>0</v>
      </c>
      <c r="AK7231" s="5">
        <f t="shared" si="1240"/>
        <v>0</v>
      </c>
      <c r="AL7231" s="5">
        <v>0</v>
      </c>
      <c r="AM7231" s="5">
        <v>0</v>
      </c>
      <c r="AN7231" s="5">
        <f t="shared" si="1241"/>
        <v>0</v>
      </c>
      <c r="AO7231" s="5">
        <v>0</v>
      </c>
      <c r="AP7231" s="5">
        <v>0</v>
      </c>
      <c r="AQ7231" s="5">
        <f t="shared" si="1242"/>
        <v>0</v>
      </c>
      <c r="AR7231" s="5">
        <v>0</v>
      </c>
      <c r="AS7231" s="6"/>
      <c r="AT7231" s="5">
        <v>0</v>
      </c>
      <c r="AU7231" s="5">
        <v>0</v>
      </c>
      <c r="AV7231" t="str">
        <f t="shared" si="1235"/>
        <v>N</v>
      </c>
      <c r="AW7231" t="s">
        <v>60</v>
      </c>
      <c r="AX7231" t="s">
        <v>61</v>
      </c>
      <c r="AY7231" t="s">
        <v>62</v>
      </c>
      <c r="AZ7231" t="s">
        <v>62</v>
      </c>
      <c r="BA7231" t="str">
        <f t="shared" si="1236"/>
        <v>N</v>
      </c>
    </row>
    <row r="7232" spans="1:53">
      <c r="A7232" t="s">
        <v>54</v>
      </c>
      <c r="B7232" t="s">
        <v>54</v>
      </c>
      <c r="C7232" t="s">
        <v>55</v>
      </c>
      <c r="D7232">
        <v>2023</v>
      </c>
      <c r="F7232" t="s">
        <v>16675</v>
      </c>
      <c r="G7232" t="s">
        <v>16676</v>
      </c>
      <c r="I7232" t="s">
        <v>16677</v>
      </c>
      <c r="J7232" t="s">
        <v>58</v>
      </c>
      <c r="K7232" t="s">
        <v>59</v>
      </c>
      <c r="L7232" s="5">
        <v>0</v>
      </c>
      <c r="M7232" s="5">
        <v>0</v>
      </c>
      <c r="N7232" s="5">
        <f t="shared" si="1232"/>
        <v>0</v>
      </c>
      <c r="O7232" s="5">
        <v>0</v>
      </c>
      <c r="P7232" s="5">
        <v>0</v>
      </c>
      <c r="Q7232" s="5">
        <f t="shared" si="1233"/>
        <v>0</v>
      </c>
      <c r="R7232" s="5">
        <v>0</v>
      </c>
      <c r="S7232" s="5">
        <v>0</v>
      </c>
      <c r="T7232" s="5">
        <f t="shared" si="1234"/>
        <v>0</v>
      </c>
      <c r="U7232" s="5">
        <v>1</v>
      </c>
      <c r="V7232" s="5">
        <v>1</v>
      </c>
      <c r="W7232" s="5">
        <v>0</v>
      </c>
      <c r="X7232" s="5">
        <v>0</v>
      </c>
      <c r="Y7232" s="5">
        <f t="shared" si="1237"/>
        <v>0</v>
      </c>
      <c r="Z7232" s="5">
        <v>0</v>
      </c>
      <c r="AA7232" s="5">
        <v>0</v>
      </c>
      <c r="AB7232" s="5">
        <f t="shared" si="1238"/>
        <v>0</v>
      </c>
      <c r="AC7232" s="5">
        <v>0</v>
      </c>
      <c r="AD7232" s="5">
        <v>0</v>
      </c>
      <c r="AE7232" s="5">
        <f t="shared" si="1239"/>
        <v>0</v>
      </c>
      <c r="AF7232" s="5">
        <v>1</v>
      </c>
      <c r="AG7232" s="6">
        <v>45188</v>
      </c>
      <c r="AH7232" s="5">
        <v>1</v>
      </c>
      <c r="AI7232" s="5">
        <v>0</v>
      </c>
      <c r="AJ7232" s="5">
        <v>0</v>
      </c>
      <c r="AK7232" s="5">
        <f t="shared" si="1240"/>
        <v>0</v>
      </c>
      <c r="AL7232" s="5">
        <v>0</v>
      </c>
      <c r="AM7232" s="5">
        <v>0</v>
      </c>
      <c r="AN7232" s="5">
        <f t="shared" si="1241"/>
        <v>0</v>
      </c>
      <c r="AO7232" s="5">
        <v>0</v>
      </c>
      <c r="AP7232" s="5">
        <v>0</v>
      </c>
      <c r="AQ7232" s="5">
        <f t="shared" si="1242"/>
        <v>0</v>
      </c>
      <c r="AR7232" s="5">
        <v>0</v>
      </c>
      <c r="AS7232" s="6"/>
      <c r="AT7232" s="5">
        <v>0</v>
      </c>
      <c r="AU7232" s="5">
        <v>0</v>
      </c>
      <c r="AV7232" t="str">
        <f t="shared" si="1235"/>
        <v>N</v>
      </c>
      <c r="AW7232" t="s">
        <v>60</v>
      </c>
      <c r="AX7232" t="s">
        <v>61</v>
      </c>
      <c r="AY7232" t="s">
        <v>62</v>
      </c>
      <c r="AZ7232" t="s">
        <v>62</v>
      </c>
      <c r="BA7232" t="str">
        <f t="shared" si="1236"/>
        <v>N</v>
      </c>
    </row>
    <row r="7233" spans="1:53">
      <c r="A7233" t="s">
        <v>54</v>
      </c>
      <c r="B7233" t="s">
        <v>54</v>
      </c>
      <c r="C7233" t="s">
        <v>55</v>
      </c>
      <c r="D7233">
        <v>2023</v>
      </c>
      <c r="F7233" t="s">
        <v>16678</v>
      </c>
      <c r="G7233" t="s">
        <v>16679</v>
      </c>
      <c r="I7233" t="s">
        <v>16680</v>
      </c>
      <c r="J7233" t="s">
        <v>58</v>
      </c>
      <c r="K7233" t="s">
        <v>59</v>
      </c>
      <c r="L7233" s="5">
        <v>0</v>
      </c>
      <c r="M7233" s="5">
        <v>0</v>
      </c>
      <c r="N7233" s="5">
        <f t="shared" si="1232"/>
        <v>0</v>
      </c>
      <c r="O7233" s="5">
        <v>0</v>
      </c>
      <c r="P7233" s="5">
        <v>0</v>
      </c>
      <c r="Q7233" s="5">
        <f t="shared" si="1233"/>
        <v>0</v>
      </c>
      <c r="R7233" s="5">
        <v>0</v>
      </c>
      <c r="S7233" s="5">
        <v>0</v>
      </c>
      <c r="T7233" s="5">
        <f t="shared" si="1234"/>
        <v>0</v>
      </c>
      <c r="U7233" s="5">
        <v>1</v>
      </c>
      <c r="V7233" s="5">
        <v>1</v>
      </c>
      <c r="W7233" s="5">
        <v>0</v>
      </c>
      <c r="X7233" s="5">
        <v>0</v>
      </c>
      <c r="Y7233" s="5">
        <f t="shared" si="1237"/>
        <v>0</v>
      </c>
      <c r="Z7233" s="5">
        <v>0</v>
      </c>
      <c r="AA7233" s="5">
        <v>0</v>
      </c>
      <c r="AB7233" s="5">
        <f t="shared" si="1238"/>
        <v>0</v>
      </c>
      <c r="AC7233" s="5">
        <v>0</v>
      </c>
      <c r="AD7233" s="5">
        <v>0</v>
      </c>
      <c r="AE7233" s="5">
        <f t="shared" si="1239"/>
        <v>0</v>
      </c>
      <c r="AF7233" s="5">
        <v>1</v>
      </c>
      <c r="AG7233" s="6">
        <v>45229</v>
      </c>
      <c r="AH7233" s="5">
        <v>1</v>
      </c>
      <c r="AI7233" s="5">
        <v>0</v>
      </c>
      <c r="AJ7233" s="5">
        <v>0</v>
      </c>
      <c r="AK7233" s="5">
        <f t="shared" si="1240"/>
        <v>0</v>
      </c>
      <c r="AL7233" s="5">
        <v>0</v>
      </c>
      <c r="AM7233" s="5">
        <v>0</v>
      </c>
      <c r="AN7233" s="5">
        <f t="shared" si="1241"/>
        <v>0</v>
      </c>
      <c r="AO7233" s="5">
        <v>0</v>
      </c>
      <c r="AP7233" s="5">
        <v>0</v>
      </c>
      <c r="AQ7233" s="5">
        <f t="shared" si="1242"/>
        <v>0</v>
      </c>
      <c r="AR7233" s="5">
        <v>0</v>
      </c>
      <c r="AS7233" s="6"/>
      <c r="AT7233" s="5">
        <v>0</v>
      </c>
      <c r="AU7233" s="5">
        <v>0</v>
      </c>
      <c r="AV7233" t="str">
        <f t="shared" si="1235"/>
        <v>N</v>
      </c>
      <c r="AW7233" t="s">
        <v>60</v>
      </c>
      <c r="AX7233" t="s">
        <v>61</v>
      </c>
      <c r="AY7233" t="s">
        <v>62</v>
      </c>
      <c r="AZ7233" t="s">
        <v>62</v>
      </c>
      <c r="BA7233" t="str">
        <f t="shared" si="1236"/>
        <v>N</v>
      </c>
    </row>
    <row r="7234" spans="1:53">
      <c r="A7234" t="s">
        <v>54</v>
      </c>
      <c r="B7234" t="s">
        <v>54</v>
      </c>
      <c r="C7234" t="s">
        <v>55</v>
      </c>
      <c r="D7234">
        <v>2023</v>
      </c>
      <c r="F7234" t="s">
        <v>16681</v>
      </c>
      <c r="G7234" t="s">
        <v>16682</v>
      </c>
      <c r="I7234" t="s">
        <v>16683</v>
      </c>
      <c r="J7234" t="s">
        <v>58</v>
      </c>
      <c r="K7234" t="s">
        <v>59</v>
      </c>
      <c r="L7234" s="5">
        <v>0</v>
      </c>
      <c r="M7234" s="5">
        <v>0</v>
      </c>
      <c r="N7234" s="5">
        <f t="shared" ref="N7234:N7297" si="1243">L7234+M7234</f>
        <v>0</v>
      </c>
      <c r="O7234" s="5">
        <v>0</v>
      </c>
      <c r="P7234" s="5">
        <v>0</v>
      </c>
      <c r="Q7234" s="5">
        <f t="shared" ref="Q7234:Q7297" si="1244">O7234+P7234</f>
        <v>0</v>
      </c>
      <c r="R7234" s="5">
        <v>0</v>
      </c>
      <c r="S7234" s="5">
        <v>0</v>
      </c>
      <c r="T7234" s="5">
        <f t="shared" ref="T7234:T7297" si="1245">R7234+S7234</f>
        <v>0</v>
      </c>
      <c r="U7234" s="5">
        <v>1</v>
      </c>
      <c r="V7234" s="5">
        <v>1</v>
      </c>
      <c r="W7234" s="5">
        <v>0</v>
      </c>
      <c r="X7234" s="5">
        <v>0</v>
      </c>
      <c r="Y7234" s="5">
        <f t="shared" si="1237"/>
        <v>0</v>
      </c>
      <c r="Z7234" s="5">
        <v>0</v>
      </c>
      <c r="AA7234" s="5">
        <v>0</v>
      </c>
      <c r="AB7234" s="5">
        <f t="shared" si="1238"/>
        <v>0</v>
      </c>
      <c r="AC7234" s="5">
        <v>0</v>
      </c>
      <c r="AD7234" s="5">
        <v>0</v>
      </c>
      <c r="AE7234" s="5">
        <f t="shared" si="1239"/>
        <v>0</v>
      </c>
      <c r="AF7234" s="5">
        <v>0</v>
      </c>
      <c r="AG7234" s="6"/>
      <c r="AH7234" s="5">
        <v>0</v>
      </c>
      <c r="AI7234" s="5">
        <v>0</v>
      </c>
      <c r="AJ7234" s="5">
        <v>0</v>
      </c>
      <c r="AK7234" s="5">
        <f t="shared" si="1240"/>
        <v>0</v>
      </c>
      <c r="AL7234" s="5">
        <v>0</v>
      </c>
      <c r="AM7234" s="5">
        <v>0</v>
      </c>
      <c r="AN7234" s="5">
        <f t="shared" si="1241"/>
        <v>0</v>
      </c>
      <c r="AO7234" s="5">
        <v>0</v>
      </c>
      <c r="AP7234" s="5">
        <v>0</v>
      </c>
      <c r="AQ7234" s="5">
        <f t="shared" si="1242"/>
        <v>0</v>
      </c>
      <c r="AR7234" s="5">
        <v>0</v>
      </c>
      <c r="AS7234" s="6"/>
      <c r="AT7234" s="5">
        <v>0</v>
      </c>
      <c r="AU7234" s="5">
        <v>0</v>
      </c>
      <c r="AV7234" t="str">
        <f t="shared" ref="AV7234:AV7297" si="1246">IF(AU7234 &gt; 0, "Y", "N")</f>
        <v>N</v>
      </c>
      <c r="AW7234" t="s">
        <v>60</v>
      </c>
      <c r="AX7234" t="s">
        <v>61</v>
      </c>
      <c r="AY7234" t="s">
        <v>62</v>
      </c>
      <c r="AZ7234" t="s">
        <v>62</v>
      </c>
      <c r="BA7234" t="str">
        <f t="shared" ref="BA7234:BA7297" si="1247">IF(OR(L7234&gt;0, O7234&gt;0, R7234&gt;0, W7234&gt;0, Z7234&gt;0, AC7234&gt;0, AI7234&gt;0, AL7234&gt;0, AO7234&gt;0, M7234&gt;0), "Y", "N")</f>
        <v>N</v>
      </c>
    </row>
    <row r="7235" spans="1:53">
      <c r="A7235" t="s">
        <v>54</v>
      </c>
      <c r="B7235" t="s">
        <v>54</v>
      </c>
      <c r="C7235" t="s">
        <v>55</v>
      </c>
      <c r="D7235">
        <v>2023</v>
      </c>
      <c r="F7235" t="s">
        <v>16684</v>
      </c>
      <c r="G7235" t="s">
        <v>16685</v>
      </c>
      <c r="I7235" t="s">
        <v>16686</v>
      </c>
      <c r="J7235" t="s">
        <v>58</v>
      </c>
      <c r="K7235" t="s">
        <v>59</v>
      </c>
      <c r="L7235" s="5">
        <v>0</v>
      </c>
      <c r="M7235" s="5">
        <v>0</v>
      </c>
      <c r="N7235" s="5">
        <f t="shared" si="1243"/>
        <v>0</v>
      </c>
      <c r="O7235" s="5">
        <v>0</v>
      </c>
      <c r="P7235" s="5">
        <v>0</v>
      </c>
      <c r="Q7235" s="5">
        <f t="shared" si="1244"/>
        <v>0</v>
      </c>
      <c r="R7235" s="5">
        <v>0</v>
      </c>
      <c r="S7235" s="5">
        <v>0</v>
      </c>
      <c r="T7235" s="5">
        <f t="shared" si="1245"/>
        <v>0</v>
      </c>
      <c r="U7235" s="5">
        <v>1</v>
      </c>
      <c r="V7235" s="5">
        <v>1</v>
      </c>
      <c r="W7235" s="5">
        <v>0</v>
      </c>
      <c r="X7235" s="5">
        <v>0</v>
      </c>
      <c r="Y7235" s="5">
        <f t="shared" ref="Y7235:Y7298" si="1248">W7235+X7235</f>
        <v>0</v>
      </c>
      <c r="Z7235" s="5">
        <v>0</v>
      </c>
      <c r="AA7235" s="5">
        <v>0</v>
      </c>
      <c r="AB7235" s="5">
        <f t="shared" ref="AB7235:AB7298" si="1249">SUM(Z7235:AA7235)</f>
        <v>0</v>
      </c>
      <c r="AC7235" s="5">
        <v>0</v>
      </c>
      <c r="AD7235" s="5">
        <v>0</v>
      </c>
      <c r="AE7235" s="5">
        <f t="shared" ref="AE7235:AE7298" si="1250">SUM(AC7235:AD7235)</f>
        <v>0</v>
      </c>
      <c r="AF7235" s="5">
        <v>0</v>
      </c>
      <c r="AG7235" s="6"/>
      <c r="AH7235" s="5">
        <v>0</v>
      </c>
      <c r="AI7235" s="5">
        <v>0</v>
      </c>
      <c r="AJ7235" s="5">
        <v>0</v>
      </c>
      <c r="AK7235" s="5">
        <f t="shared" ref="AK7235:AK7298" si="1251">SUM(AI7235:AJ7235)</f>
        <v>0</v>
      </c>
      <c r="AL7235" s="5">
        <v>0</v>
      </c>
      <c r="AM7235" s="5">
        <v>0</v>
      </c>
      <c r="AN7235" s="5">
        <f t="shared" ref="AN7235:AN7298" si="1252">SUM(AL7235:AM7235)</f>
        <v>0</v>
      </c>
      <c r="AO7235" s="5">
        <v>0</v>
      </c>
      <c r="AP7235" s="5">
        <v>0</v>
      </c>
      <c r="AQ7235" s="5">
        <f t="shared" ref="AQ7235:AQ7298" si="1253">SUM(AO7235:AP7235)</f>
        <v>0</v>
      </c>
      <c r="AR7235" s="5">
        <v>0</v>
      </c>
      <c r="AS7235" s="6"/>
      <c r="AT7235" s="5">
        <v>0</v>
      </c>
      <c r="AU7235" s="5">
        <v>0</v>
      </c>
      <c r="AV7235" t="str">
        <f t="shared" si="1246"/>
        <v>N</v>
      </c>
      <c r="AW7235" t="s">
        <v>60</v>
      </c>
      <c r="AX7235" t="s">
        <v>61</v>
      </c>
      <c r="AY7235" t="s">
        <v>62</v>
      </c>
      <c r="AZ7235" t="s">
        <v>62</v>
      </c>
      <c r="BA7235" t="str">
        <f t="shared" si="1247"/>
        <v>N</v>
      </c>
    </row>
    <row r="7236" spans="1:53">
      <c r="A7236" t="s">
        <v>54</v>
      </c>
      <c r="B7236" t="s">
        <v>54</v>
      </c>
      <c r="C7236" t="s">
        <v>55</v>
      </c>
      <c r="D7236">
        <v>2023</v>
      </c>
      <c r="F7236" t="s">
        <v>16687</v>
      </c>
      <c r="G7236" t="s">
        <v>16688</v>
      </c>
      <c r="I7236" t="s">
        <v>16689</v>
      </c>
      <c r="J7236" t="s">
        <v>58</v>
      </c>
      <c r="K7236" t="s">
        <v>59</v>
      </c>
      <c r="L7236" s="5">
        <v>0</v>
      </c>
      <c r="M7236" s="5">
        <v>0</v>
      </c>
      <c r="N7236" s="5">
        <f t="shared" si="1243"/>
        <v>0</v>
      </c>
      <c r="O7236" s="5">
        <v>0</v>
      </c>
      <c r="P7236" s="5">
        <v>0</v>
      </c>
      <c r="Q7236" s="5">
        <f t="shared" si="1244"/>
        <v>0</v>
      </c>
      <c r="R7236" s="5">
        <v>0</v>
      </c>
      <c r="S7236" s="5">
        <v>0</v>
      </c>
      <c r="T7236" s="5">
        <f t="shared" si="1245"/>
        <v>0</v>
      </c>
      <c r="U7236" s="5">
        <v>1</v>
      </c>
      <c r="V7236" s="5">
        <v>1</v>
      </c>
      <c r="W7236" s="5">
        <v>0</v>
      </c>
      <c r="X7236" s="5">
        <v>0</v>
      </c>
      <c r="Y7236" s="5">
        <f t="shared" si="1248"/>
        <v>0</v>
      </c>
      <c r="Z7236" s="5">
        <v>0</v>
      </c>
      <c r="AA7236" s="5">
        <v>0</v>
      </c>
      <c r="AB7236" s="5">
        <f t="shared" si="1249"/>
        <v>0</v>
      </c>
      <c r="AC7236" s="5">
        <v>0</v>
      </c>
      <c r="AD7236" s="5">
        <v>0</v>
      </c>
      <c r="AE7236" s="5">
        <f t="shared" si="1250"/>
        <v>0</v>
      </c>
      <c r="AF7236" s="5">
        <v>0</v>
      </c>
      <c r="AG7236" s="6"/>
      <c r="AH7236" s="5">
        <v>0</v>
      </c>
      <c r="AI7236" s="5">
        <v>0</v>
      </c>
      <c r="AJ7236" s="5">
        <v>0</v>
      </c>
      <c r="AK7236" s="5">
        <f t="shared" si="1251"/>
        <v>0</v>
      </c>
      <c r="AL7236" s="5">
        <v>0</v>
      </c>
      <c r="AM7236" s="5">
        <v>0</v>
      </c>
      <c r="AN7236" s="5">
        <f t="shared" si="1252"/>
        <v>0</v>
      </c>
      <c r="AO7236" s="5">
        <v>0</v>
      </c>
      <c r="AP7236" s="5">
        <v>0</v>
      </c>
      <c r="AQ7236" s="5">
        <f t="shared" si="1253"/>
        <v>0</v>
      </c>
      <c r="AR7236" s="5">
        <v>0</v>
      </c>
      <c r="AS7236" s="6"/>
      <c r="AT7236" s="5">
        <v>0</v>
      </c>
      <c r="AU7236" s="5">
        <v>0</v>
      </c>
      <c r="AV7236" t="str">
        <f t="shared" si="1246"/>
        <v>N</v>
      </c>
      <c r="AW7236" t="s">
        <v>60</v>
      </c>
      <c r="AX7236" t="s">
        <v>61</v>
      </c>
      <c r="AY7236" t="s">
        <v>62</v>
      </c>
      <c r="AZ7236" t="s">
        <v>62</v>
      </c>
      <c r="BA7236" t="str">
        <f t="shared" si="1247"/>
        <v>N</v>
      </c>
    </row>
    <row r="7237" spans="1:53">
      <c r="A7237" t="s">
        <v>54</v>
      </c>
      <c r="B7237" t="s">
        <v>54</v>
      </c>
      <c r="C7237" t="s">
        <v>55</v>
      </c>
      <c r="D7237">
        <v>2023</v>
      </c>
      <c r="F7237" t="s">
        <v>16690</v>
      </c>
      <c r="G7237" t="s">
        <v>16691</v>
      </c>
      <c r="I7237" t="s">
        <v>16692</v>
      </c>
      <c r="J7237" t="s">
        <v>101</v>
      </c>
      <c r="K7237" t="s">
        <v>59</v>
      </c>
      <c r="L7237" s="5">
        <v>0</v>
      </c>
      <c r="M7237" s="5">
        <v>0</v>
      </c>
      <c r="N7237" s="5">
        <f t="shared" si="1243"/>
        <v>0</v>
      </c>
      <c r="O7237" s="5">
        <v>0</v>
      </c>
      <c r="P7237" s="5">
        <v>0</v>
      </c>
      <c r="Q7237" s="5">
        <f t="shared" si="1244"/>
        <v>0</v>
      </c>
      <c r="R7237" s="5">
        <v>0</v>
      </c>
      <c r="S7237" s="5">
        <v>0</v>
      </c>
      <c r="T7237" s="5">
        <f t="shared" si="1245"/>
        <v>0</v>
      </c>
      <c r="U7237" s="5">
        <v>1</v>
      </c>
      <c r="V7237" s="5">
        <v>1</v>
      </c>
      <c r="W7237" s="5">
        <v>0</v>
      </c>
      <c r="X7237" s="5">
        <v>0</v>
      </c>
      <c r="Y7237" s="5">
        <f t="shared" si="1248"/>
        <v>0</v>
      </c>
      <c r="Z7237" s="5">
        <v>0</v>
      </c>
      <c r="AA7237" s="5">
        <v>0</v>
      </c>
      <c r="AB7237" s="5">
        <f t="shared" si="1249"/>
        <v>0</v>
      </c>
      <c r="AC7237" s="5">
        <v>0</v>
      </c>
      <c r="AD7237" s="5">
        <v>0</v>
      </c>
      <c r="AE7237" s="5">
        <f t="shared" si="1250"/>
        <v>0</v>
      </c>
      <c r="AF7237" s="5">
        <v>0</v>
      </c>
      <c r="AG7237" s="6"/>
      <c r="AH7237" s="5">
        <v>0</v>
      </c>
      <c r="AI7237" s="5">
        <v>0</v>
      </c>
      <c r="AJ7237" s="5">
        <v>0</v>
      </c>
      <c r="AK7237" s="5">
        <f t="shared" si="1251"/>
        <v>0</v>
      </c>
      <c r="AL7237" s="5">
        <v>0</v>
      </c>
      <c r="AM7237" s="5">
        <v>0</v>
      </c>
      <c r="AN7237" s="5">
        <f t="shared" si="1252"/>
        <v>0</v>
      </c>
      <c r="AO7237" s="5">
        <v>0</v>
      </c>
      <c r="AP7237" s="5">
        <v>0</v>
      </c>
      <c r="AQ7237" s="5">
        <f t="shared" si="1253"/>
        <v>0</v>
      </c>
      <c r="AR7237" s="5">
        <v>0</v>
      </c>
      <c r="AS7237" s="6"/>
      <c r="AT7237" s="5">
        <v>0</v>
      </c>
      <c r="AU7237" s="5">
        <v>0</v>
      </c>
      <c r="AV7237" t="str">
        <f t="shared" si="1246"/>
        <v>N</v>
      </c>
      <c r="AW7237" t="s">
        <v>60</v>
      </c>
      <c r="AX7237" t="s">
        <v>61</v>
      </c>
      <c r="AY7237" t="s">
        <v>62</v>
      </c>
      <c r="AZ7237" t="s">
        <v>62</v>
      </c>
      <c r="BA7237" t="str">
        <f t="shared" si="1247"/>
        <v>N</v>
      </c>
    </row>
    <row r="7238" spans="1:53">
      <c r="A7238" t="s">
        <v>54</v>
      </c>
      <c r="B7238" t="s">
        <v>54</v>
      </c>
      <c r="C7238" t="s">
        <v>55</v>
      </c>
      <c r="D7238">
        <v>2023</v>
      </c>
      <c r="F7238" t="s">
        <v>16693</v>
      </c>
      <c r="G7238" t="s">
        <v>16694</v>
      </c>
      <c r="I7238" t="s">
        <v>16695</v>
      </c>
      <c r="J7238" t="s">
        <v>58</v>
      </c>
      <c r="K7238" t="s">
        <v>59</v>
      </c>
      <c r="L7238" s="5">
        <v>0</v>
      </c>
      <c r="M7238" s="5">
        <v>0</v>
      </c>
      <c r="N7238" s="5">
        <f t="shared" si="1243"/>
        <v>0</v>
      </c>
      <c r="O7238" s="5">
        <v>0</v>
      </c>
      <c r="P7238" s="5">
        <v>0</v>
      </c>
      <c r="Q7238" s="5">
        <f t="shared" si="1244"/>
        <v>0</v>
      </c>
      <c r="R7238" s="5">
        <v>0</v>
      </c>
      <c r="S7238" s="5">
        <v>0</v>
      </c>
      <c r="T7238" s="5">
        <f t="shared" si="1245"/>
        <v>0</v>
      </c>
      <c r="U7238" s="5">
        <v>1</v>
      </c>
      <c r="V7238" s="5">
        <v>1</v>
      </c>
      <c r="W7238" s="5">
        <v>0</v>
      </c>
      <c r="X7238" s="5">
        <v>0</v>
      </c>
      <c r="Y7238" s="5">
        <f t="shared" si="1248"/>
        <v>0</v>
      </c>
      <c r="Z7238" s="5">
        <v>0</v>
      </c>
      <c r="AA7238" s="5">
        <v>0</v>
      </c>
      <c r="AB7238" s="5">
        <f t="shared" si="1249"/>
        <v>0</v>
      </c>
      <c r="AC7238" s="5">
        <v>0</v>
      </c>
      <c r="AD7238" s="5">
        <v>0</v>
      </c>
      <c r="AE7238" s="5">
        <f t="shared" si="1250"/>
        <v>0</v>
      </c>
      <c r="AF7238" s="5">
        <v>0</v>
      </c>
      <c r="AG7238" s="6"/>
      <c r="AH7238" s="5">
        <v>0</v>
      </c>
      <c r="AI7238" s="5">
        <v>0</v>
      </c>
      <c r="AJ7238" s="5">
        <v>0</v>
      </c>
      <c r="AK7238" s="5">
        <f t="shared" si="1251"/>
        <v>0</v>
      </c>
      <c r="AL7238" s="5">
        <v>0</v>
      </c>
      <c r="AM7238" s="5">
        <v>0</v>
      </c>
      <c r="AN7238" s="5">
        <f t="shared" si="1252"/>
        <v>0</v>
      </c>
      <c r="AO7238" s="5">
        <v>0</v>
      </c>
      <c r="AP7238" s="5">
        <v>0</v>
      </c>
      <c r="AQ7238" s="5">
        <f t="shared" si="1253"/>
        <v>0</v>
      </c>
      <c r="AR7238" s="5">
        <v>0</v>
      </c>
      <c r="AS7238" s="6"/>
      <c r="AT7238" s="5">
        <v>0</v>
      </c>
      <c r="AU7238" s="5">
        <v>0</v>
      </c>
      <c r="AV7238" t="str">
        <f t="shared" si="1246"/>
        <v>N</v>
      </c>
      <c r="AW7238" t="s">
        <v>60</v>
      </c>
      <c r="AX7238" t="s">
        <v>61</v>
      </c>
      <c r="AY7238" t="s">
        <v>62</v>
      </c>
      <c r="AZ7238" t="s">
        <v>62</v>
      </c>
      <c r="BA7238" t="str">
        <f t="shared" si="1247"/>
        <v>N</v>
      </c>
    </row>
    <row r="7239" spans="1:53">
      <c r="A7239" t="s">
        <v>54</v>
      </c>
      <c r="B7239" t="s">
        <v>54</v>
      </c>
      <c r="C7239" t="s">
        <v>55</v>
      </c>
      <c r="D7239">
        <v>2023</v>
      </c>
      <c r="F7239" t="s">
        <v>16696</v>
      </c>
      <c r="G7239" t="s">
        <v>16697</v>
      </c>
      <c r="I7239" t="s">
        <v>16698</v>
      </c>
      <c r="J7239" t="s">
        <v>58</v>
      </c>
      <c r="K7239" t="s">
        <v>59</v>
      </c>
      <c r="L7239" s="5">
        <v>0</v>
      </c>
      <c r="M7239" s="5">
        <v>0</v>
      </c>
      <c r="N7239" s="5">
        <f t="shared" si="1243"/>
        <v>0</v>
      </c>
      <c r="O7239" s="5">
        <v>0</v>
      </c>
      <c r="P7239" s="5">
        <v>0</v>
      </c>
      <c r="Q7239" s="5">
        <f t="shared" si="1244"/>
        <v>0</v>
      </c>
      <c r="R7239" s="5">
        <v>0</v>
      </c>
      <c r="S7239" s="5">
        <v>0</v>
      </c>
      <c r="T7239" s="5">
        <f t="shared" si="1245"/>
        <v>0</v>
      </c>
      <c r="U7239" s="5">
        <v>1</v>
      </c>
      <c r="V7239" s="5">
        <v>1</v>
      </c>
      <c r="W7239" s="5">
        <v>0</v>
      </c>
      <c r="X7239" s="5">
        <v>0</v>
      </c>
      <c r="Y7239" s="5">
        <f t="shared" si="1248"/>
        <v>0</v>
      </c>
      <c r="Z7239" s="5">
        <v>0</v>
      </c>
      <c r="AA7239" s="5">
        <v>0</v>
      </c>
      <c r="AB7239" s="5">
        <f t="shared" si="1249"/>
        <v>0</v>
      </c>
      <c r="AC7239" s="5">
        <v>0</v>
      </c>
      <c r="AD7239" s="5">
        <v>0</v>
      </c>
      <c r="AE7239" s="5">
        <f t="shared" si="1250"/>
        <v>0</v>
      </c>
      <c r="AF7239" s="5">
        <v>0</v>
      </c>
      <c r="AG7239" s="6"/>
      <c r="AH7239" s="5">
        <v>0</v>
      </c>
      <c r="AI7239" s="5">
        <v>0</v>
      </c>
      <c r="AJ7239" s="5">
        <v>0</v>
      </c>
      <c r="AK7239" s="5">
        <f t="shared" si="1251"/>
        <v>0</v>
      </c>
      <c r="AL7239" s="5">
        <v>0</v>
      </c>
      <c r="AM7239" s="5">
        <v>0</v>
      </c>
      <c r="AN7239" s="5">
        <f t="shared" si="1252"/>
        <v>0</v>
      </c>
      <c r="AO7239" s="5">
        <v>0</v>
      </c>
      <c r="AP7239" s="5">
        <v>0</v>
      </c>
      <c r="AQ7239" s="5">
        <f t="shared" si="1253"/>
        <v>0</v>
      </c>
      <c r="AR7239" s="5">
        <v>0</v>
      </c>
      <c r="AS7239" s="6"/>
      <c r="AT7239" s="5">
        <v>0</v>
      </c>
      <c r="AU7239" s="5">
        <v>0</v>
      </c>
      <c r="AV7239" t="str">
        <f t="shared" si="1246"/>
        <v>N</v>
      </c>
      <c r="AW7239" t="s">
        <v>60</v>
      </c>
      <c r="AX7239" t="s">
        <v>61</v>
      </c>
      <c r="AY7239" t="s">
        <v>62</v>
      </c>
      <c r="AZ7239" t="s">
        <v>62</v>
      </c>
      <c r="BA7239" t="str">
        <f t="shared" si="1247"/>
        <v>N</v>
      </c>
    </row>
    <row r="7240" spans="1:53">
      <c r="A7240" t="s">
        <v>54</v>
      </c>
      <c r="B7240" t="s">
        <v>54</v>
      </c>
      <c r="C7240" t="s">
        <v>55</v>
      </c>
      <c r="D7240">
        <v>2023</v>
      </c>
      <c r="F7240" t="s">
        <v>16699</v>
      </c>
      <c r="G7240" t="s">
        <v>16700</v>
      </c>
      <c r="I7240" t="s">
        <v>16701</v>
      </c>
      <c r="J7240" t="s">
        <v>58</v>
      </c>
      <c r="K7240" t="s">
        <v>59</v>
      </c>
      <c r="L7240" s="5">
        <v>0</v>
      </c>
      <c r="M7240" s="5">
        <v>0</v>
      </c>
      <c r="N7240" s="5">
        <f t="shared" si="1243"/>
        <v>0</v>
      </c>
      <c r="O7240" s="5">
        <v>0</v>
      </c>
      <c r="P7240" s="5">
        <v>0</v>
      </c>
      <c r="Q7240" s="5">
        <f t="shared" si="1244"/>
        <v>0</v>
      </c>
      <c r="R7240" s="5">
        <v>0</v>
      </c>
      <c r="S7240" s="5">
        <v>0</v>
      </c>
      <c r="T7240" s="5">
        <f t="shared" si="1245"/>
        <v>0</v>
      </c>
      <c r="U7240" s="5">
        <v>1</v>
      </c>
      <c r="V7240" s="5">
        <v>1</v>
      </c>
      <c r="W7240" s="5">
        <v>0</v>
      </c>
      <c r="X7240" s="5">
        <v>0</v>
      </c>
      <c r="Y7240" s="5">
        <f t="shared" si="1248"/>
        <v>0</v>
      </c>
      <c r="Z7240" s="5">
        <v>0</v>
      </c>
      <c r="AA7240" s="5">
        <v>0</v>
      </c>
      <c r="AB7240" s="5">
        <f t="shared" si="1249"/>
        <v>0</v>
      </c>
      <c r="AC7240" s="5">
        <v>0</v>
      </c>
      <c r="AD7240" s="5">
        <v>0</v>
      </c>
      <c r="AE7240" s="5">
        <f t="shared" si="1250"/>
        <v>0</v>
      </c>
      <c r="AF7240" s="5">
        <v>0</v>
      </c>
      <c r="AG7240" s="6"/>
      <c r="AH7240" s="5">
        <v>0</v>
      </c>
      <c r="AI7240" s="5">
        <v>0</v>
      </c>
      <c r="AJ7240" s="5">
        <v>0</v>
      </c>
      <c r="AK7240" s="5">
        <f t="shared" si="1251"/>
        <v>0</v>
      </c>
      <c r="AL7240" s="5">
        <v>0</v>
      </c>
      <c r="AM7240" s="5">
        <v>0</v>
      </c>
      <c r="AN7240" s="5">
        <f t="shared" si="1252"/>
        <v>0</v>
      </c>
      <c r="AO7240" s="5">
        <v>0</v>
      </c>
      <c r="AP7240" s="5">
        <v>0</v>
      </c>
      <c r="AQ7240" s="5">
        <f t="shared" si="1253"/>
        <v>0</v>
      </c>
      <c r="AR7240" s="5">
        <v>0</v>
      </c>
      <c r="AS7240" s="6"/>
      <c r="AT7240" s="5">
        <v>0</v>
      </c>
      <c r="AU7240" s="5">
        <v>0</v>
      </c>
      <c r="AV7240" t="str">
        <f t="shared" si="1246"/>
        <v>N</v>
      </c>
      <c r="AW7240" t="s">
        <v>60</v>
      </c>
      <c r="AX7240" t="s">
        <v>61</v>
      </c>
      <c r="AY7240" t="s">
        <v>62</v>
      </c>
      <c r="AZ7240" t="s">
        <v>62</v>
      </c>
      <c r="BA7240" t="str">
        <f t="shared" si="1247"/>
        <v>N</v>
      </c>
    </row>
    <row r="7241" spans="1:53">
      <c r="A7241" t="s">
        <v>54</v>
      </c>
      <c r="B7241" t="s">
        <v>54</v>
      </c>
      <c r="C7241" t="s">
        <v>55</v>
      </c>
      <c r="D7241">
        <v>2023</v>
      </c>
      <c r="F7241" t="s">
        <v>16702</v>
      </c>
      <c r="G7241" t="s">
        <v>16703</v>
      </c>
      <c r="I7241" t="s">
        <v>16704</v>
      </c>
      <c r="J7241" t="s">
        <v>101</v>
      </c>
      <c r="K7241" t="s">
        <v>93</v>
      </c>
      <c r="L7241" s="5">
        <v>0</v>
      </c>
      <c r="M7241" s="5">
        <v>0</v>
      </c>
      <c r="N7241" s="5">
        <f t="shared" si="1243"/>
        <v>0</v>
      </c>
      <c r="O7241" s="5">
        <v>0</v>
      </c>
      <c r="P7241" s="5">
        <v>0</v>
      </c>
      <c r="Q7241" s="5">
        <f t="shared" si="1244"/>
        <v>0</v>
      </c>
      <c r="R7241" s="5">
        <v>0</v>
      </c>
      <c r="S7241" s="5">
        <v>0</v>
      </c>
      <c r="T7241" s="5">
        <f t="shared" si="1245"/>
        <v>0</v>
      </c>
      <c r="U7241" s="5">
        <v>1</v>
      </c>
      <c r="V7241" s="5">
        <v>1</v>
      </c>
      <c r="W7241" s="5">
        <v>0</v>
      </c>
      <c r="X7241" s="5">
        <v>0</v>
      </c>
      <c r="Y7241" s="5">
        <f t="shared" si="1248"/>
        <v>0</v>
      </c>
      <c r="Z7241" s="5">
        <v>0</v>
      </c>
      <c r="AA7241" s="5">
        <v>0</v>
      </c>
      <c r="AB7241" s="5">
        <f t="shared" si="1249"/>
        <v>0</v>
      </c>
      <c r="AC7241" s="5">
        <v>0</v>
      </c>
      <c r="AD7241" s="5">
        <v>0</v>
      </c>
      <c r="AE7241" s="5">
        <f t="shared" si="1250"/>
        <v>0</v>
      </c>
      <c r="AF7241" s="5">
        <v>0</v>
      </c>
      <c r="AG7241" s="6"/>
      <c r="AH7241" s="5">
        <v>0</v>
      </c>
      <c r="AI7241" s="5">
        <v>0</v>
      </c>
      <c r="AJ7241" s="5">
        <v>0</v>
      </c>
      <c r="AK7241" s="5">
        <f t="shared" si="1251"/>
        <v>0</v>
      </c>
      <c r="AL7241" s="5">
        <v>0</v>
      </c>
      <c r="AM7241" s="5">
        <v>0</v>
      </c>
      <c r="AN7241" s="5">
        <f t="shared" si="1252"/>
        <v>0</v>
      </c>
      <c r="AO7241" s="5">
        <v>0</v>
      </c>
      <c r="AP7241" s="5">
        <v>0</v>
      </c>
      <c r="AQ7241" s="5">
        <f t="shared" si="1253"/>
        <v>0</v>
      </c>
      <c r="AR7241" s="5">
        <v>0</v>
      </c>
      <c r="AS7241" s="6"/>
      <c r="AT7241" s="5">
        <v>0</v>
      </c>
      <c r="AU7241" s="5">
        <v>0</v>
      </c>
      <c r="AV7241" t="str">
        <f t="shared" si="1246"/>
        <v>N</v>
      </c>
      <c r="AW7241" t="s">
        <v>60</v>
      </c>
      <c r="AX7241" t="s">
        <v>61</v>
      </c>
      <c r="AY7241" t="s">
        <v>62</v>
      </c>
      <c r="AZ7241" t="s">
        <v>62</v>
      </c>
      <c r="BA7241" t="str">
        <f t="shared" si="1247"/>
        <v>N</v>
      </c>
    </row>
    <row r="7242" spans="1:53">
      <c r="A7242" t="s">
        <v>54</v>
      </c>
      <c r="B7242" t="s">
        <v>54</v>
      </c>
      <c r="C7242" t="s">
        <v>55</v>
      </c>
      <c r="D7242">
        <v>2023</v>
      </c>
      <c r="F7242" t="s">
        <v>1444</v>
      </c>
      <c r="G7242" t="s">
        <v>16705</v>
      </c>
      <c r="I7242" t="s">
        <v>16706</v>
      </c>
      <c r="J7242" t="s">
        <v>258</v>
      </c>
      <c r="K7242" t="s">
        <v>59</v>
      </c>
      <c r="L7242" s="5">
        <v>0</v>
      </c>
      <c r="M7242" s="5">
        <v>0</v>
      </c>
      <c r="N7242" s="5">
        <f t="shared" si="1243"/>
        <v>0</v>
      </c>
      <c r="O7242" s="5">
        <v>0</v>
      </c>
      <c r="P7242" s="5">
        <v>0</v>
      </c>
      <c r="Q7242" s="5">
        <f t="shared" si="1244"/>
        <v>0</v>
      </c>
      <c r="R7242" s="5">
        <v>0</v>
      </c>
      <c r="S7242" s="5">
        <v>0</v>
      </c>
      <c r="T7242" s="5">
        <f t="shared" si="1245"/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f t="shared" si="1248"/>
        <v>0</v>
      </c>
      <c r="Z7242" s="5">
        <v>0</v>
      </c>
      <c r="AA7242" s="5">
        <v>0</v>
      </c>
      <c r="AB7242" s="5">
        <f t="shared" si="1249"/>
        <v>0</v>
      </c>
      <c r="AC7242" s="5">
        <v>0</v>
      </c>
      <c r="AD7242" s="5">
        <v>0</v>
      </c>
      <c r="AE7242" s="5">
        <f t="shared" si="1250"/>
        <v>0</v>
      </c>
      <c r="AF7242" s="5">
        <v>0</v>
      </c>
      <c r="AG7242" s="6"/>
      <c r="AH7242" s="5">
        <v>0</v>
      </c>
      <c r="AI7242" s="5">
        <v>0</v>
      </c>
      <c r="AJ7242" s="5">
        <v>0</v>
      </c>
      <c r="AK7242" s="5">
        <f t="shared" si="1251"/>
        <v>0</v>
      </c>
      <c r="AL7242" s="5">
        <v>0</v>
      </c>
      <c r="AM7242" s="5">
        <v>0</v>
      </c>
      <c r="AN7242" s="5">
        <f t="shared" si="1252"/>
        <v>0</v>
      </c>
      <c r="AO7242" s="5">
        <v>0</v>
      </c>
      <c r="AP7242" s="5">
        <v>0</v>
      </c>
      <c r="AQ7242" s="5">
        <f t="shared" si="1253"/>
        <v>0</v>
      </c>
      <c r="AR7242" s="5">
        <v>21</v>
      </c>
      <c r="AS7242" s="6">
        <v>45197</v>
      </c>
      <c r="AT7242" s="5">
        <v>21</v>
      </c>
      <c r="AU7242" s="5">
        <v>0</v>
      </c>
      <c r="AV7242" t="str">
        <f t="shared" si="1246"/>
        <v>N</v>
      </c>
      <c r="AW7242" t="s">
        <v>60</v>
      </c>
      <c r="AX7242" t="s">
        <v>61</v>
      </c>
      <c r="AY7242" t="s">
        <v>62</v>
      </c>
      <c r="AZ7242" t="s">
        <v>62</v>
      </c>
      <c r="BA7242" t="str">
        <f t="shared" si="1247"/>
        <v>N</v>
      </c>
    </row>
    <row r="7243" spans="1:53">
      <c r="A7243" t="s">
        <v>54</v>
      </c>
      <c r="B7243" t="s">
        <v>54</v>
      </c>
      <c r="C7243" t="s">
        <v>55</v>
      </c>
      <c r="D7243">
        <v>2023</v>
      </c>
      <c r="F7243" t="s">
        <v>8050</v>
      </c>
      <c r="G7243" t="s">
        <v>8051</v>
      </c>
      <c r="I7243" t="s">
        <v>8052</v>
      </c>
      <c r="J7243" t="s">
        <v>258</v>
      </c>
      <c r="K7243" t="s">
        <v>59</v>
      </c>
      <c r="L7243" s="5">
        <v>0</v>
      </c>
      <c r="M7243" s="5">
        <v>0</v>
      </c>
      <c r="N7243" s="5">
        <f t="shared" si="1243"/>
        <v>0</v>
      </c>
      <c r="O7243" s="5">
        <v>0</v>
      </c>
      <c r="P7243" s="5">
        <v>0</v>
      </c>
      <c r="Q7243" s="5">
        <f t="shared" si="1244"/>
        <v>0</v>
      </c>
      <c r="R7243" s="5">
        <v>0</v>
      </c>
      <c r="S7243" s="5">
        <v>0</v>
      </c>
      <c r="T7243" s="5">
        <f t="shared" si="1245"/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f t="shared" si="1248"/>
        <v>0</v>
      </c>
      <c r="Z7243" s="5">
        <v>0</v>
      </c>
      <c r="AA7243" s="5">
        <v>0</v>
      </c>
      <c r="AB7243" s="5">
        <f t="shared" si="1249"/>
        <v>0</v>
      </c>
      <c r="AC7243" s="5">
        <v>0</v>
      </c>
      <c r="AD7243" s="5">
        <v>0</v>
      </c>
      <c r="AE7243" s="5">
        <f t="shared" si="1250"/>
        <v>0</v>
      </c>
      <c r="AF7243" s="5">
        <v>34</v>
      </c>
      <c r="AG7243" s="6">
        <v>45264</v>
      </c>
      <c r="AH7243" s="5">
        <v>34</v>
      </c>
      <c r="AI7243" s="5">
        <v>0</v>
      </c>
      <c r="AJ7243" s="5">
        <v>0</v>
      </c>
      <c r="AK7243" s="5">
        <f t="shared" si="1251"/>
        <v>0</v>
      </c>
      <c r="AL7243" s="5">
        <v>0</v>
      </c>
      <c r="AM7243" s="5">
        <v>0</v>
      </c>
      <c r="AN7243" s="5">
        <f t="shared" si="1252"/>
        <v>0</v>
      </c>
      <c r="AO7243" s="5">
        <v>0</v>
      </c>
      <c r="AP7243" s="5">
        <v>0</v>
      </c>
      <c r="AQ7243" s="5">
        <f t="shared" si="1253"/>
        <v>0</v>
      </c>
      <c r="AR7243" s="5">
        <v>0</v>
      </c>
      <c r="AS7243" s="6"/>
      <c r="AT7243" s="5">
        <v>0</v>
      </c>
      <c r="AU7243" s="5">
        <v>0</v>
      </c>
      <c r="AV7243" t="str">
        <f t="shared" si="1246"/>
        <v>N</v>
      </c>
      <c r="AW7243" t="s">
        <v>60</v>
      </c>
      <c r="AX7243" t="s">
        <v>61</v>
      </c>
      <c r="AY7243" t="s">
        <v>62</v>
      </c>
      <c r="AZ7243" t="s">
        <v>62</v>
      </c>
      <c r="BA7243" t="str">
        <f t="shared" si="1247"/>
        <v>N</v>
      </c>
    </row>
    <row r="7244" spans="1:53">
      <c r="A7244" t="s">
        <v>53</v>
      </c>
      <c r="B7244" t="s">
        <v>54</v>
      </c>
      <c r="C7244" t="s">
        <v>89</v>
      </c>
      <c r="D7244">
        <v>2023</v>
      </c>
      <c r="F7244" t="s">
        <v>13144</v>
      </c>
      <c r="G7244" t="s">
        <v>13145</v>
      </c>
      <c r="I7244" t="s">
        <v>16707</v>
      </c>
      <c r="J7244" t="s">
        <v>92</v>
      </c>
      <c r="K7244" t="s">
        <v>59</v>
      </c>
      <c r="L7244" s="5">
        <v>0</v>
      </c>
      <c r="M7244" s="5">
        <v>0</v>
      </c>
      <c r="N7244" s="5">
        <f t="shared" si="1243"/>
        <v>0</v>
      </c>
      <c r="O7244" s="5">
        <v>0</v>
      </c>
      <c r="P7244" s="5">
        <v>0</v>
      </c>
      <c r="Q7244" s="5">
        <f t="shared" si="1244"/>
        <v>0</v>
      </c>
      <c r="R7244" s="5">
        <v>0</v>
      </c>
      <c r="S7244" s="5">
        <v>0</v>
      </c>
      <c r="T7244" s="5">
        <f t="shared" si="1245"/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f t="shared" si="1248"/>
        <v>0</v>
      </c>
      <c r="Z7244" s="5">
        <v>0</v>
      </c>
      <c r="AA7244" s="5">
        <v>0</v>
      </c>
      <c r="AB7244" s="5">
        <f t="shared" si="1249"/>
        <v>0</v>
      </c>
      <c r="AC7244" s="5">
        <v>0</v>
      </c>
      <c r="AD7244" s="5">
        <v>0</v>
      </c>
      <c r="AE7244" s="5">
        <f t="shared" si="1250"/>
        <v>0</v>
      </c>
      <c r="AF7244" s="5">
        <v>0</v>
      </c>
      <c r="AG7244" s="6"/>
      <c r="AH7244" s="5">
        <v>0</v>
      </c>
      <c r="AI7244" s="5">
        <v>0</v>
      </c>
      <c r="AJ7244" s="5">
        <v>0</v>
      </c>
      <c r="AK7244" s="5">
        <f t="shared" si="1251"/>
        <v>0</v>
      </c>
      <c r="AL7244" s="5">
        <v>0</v>
      </c>
      <c r="AM7244" s="5">
        <v>1</v>
      </c>
      <c r="AN7244" s="5">
        <f t="shared" si="1252"/>
        <v>1</v>
      </c>
      <c r="AO7244" s="5">
        <v>0</v>
      </c>
      <c r="AP7244" s="5">
        <v>0</v>
      </c>
      <c r="AQ7244" s="5">
        <f t="shared" si="1253"/>
        <v>0</v>
      </c>
      <c r="AR7244" s="5">
        <v>0</v>
      </c>
      <c r="AS7244" s="6">
        <v>44951</v>
      </c>
      <c r="AT7244" s="5">
        <v>1</v>
      </c>
      <c r="AU7244" s="5">
        <v>0</v>
      </c>
      <c r="AV7244" t="str">
        <f t="shared" si="1246"/>
        <v>N</v>
      </c>
      <c r="AW7244" t="s">
        <v>60</v>
      </c>
      <c r="AX7244" t="s">
        <v>60</v>
      </c>
      <c r="AY7244" t="s">
        <v>2637</v>
      </c>
      <c r="AZ7244" t="s">
        <v>2637</v>
      </c>
      <c r="BA7244" t="str">
        <f t="shared" si="1247"/>
        <v>N</v>
      </c>
    </row>
    <row r="7245" spans="1:53">
      <c r="A7245" t="s">
        <v>54</v>
      </c>
      <c r="B7245" t="s">
        <v>54</v>
      </c>
      <c r="C7245" t="s">
        <v>55</v>
      </c>
      <c r="D7245">
        <v>2023</v>
      </c>
      <c r="F7245" t="s">
        <v>9466</v>
      </c>
      <c r="G7245" t="s">
        <v>9467</v>
      </c>
      <c r="I7245" t="s">
        <v>9468</v>
      </c>
      <c r="J7245" t="s">
        <v>470</v>
      </c>
      <c r="K7245" t="s">
        <v>59</v>
      </c>
      <c r="L7245" s="5">
        <v>0</v>
      </c>
      <c r="M7245" s="5">
        <v>0</v>
      </c>
      <c r="N7245" s="5">
        <f t="shared" si="1243"/>
        <v>0</v>
      </c>
      <c r="O7245" s="5">
        <v>0</v>
      </c>
      <c r="P7245" s="5">
        <v>0</v>
      </c>
      <c r="Q7245" s="5">
        <f t="shared" si="1244"/>
        <v>0</v>
      </c>
      <c r="R7245" s="5">
        <v>0</v>
      </c>
      <c r="S7245" s="5">
        <v>0</v>
      </c>
      <c r="T7245" s="5">
        <f t="shared" si="1245"/>
        <v>0</v>
      </c>
      <c r="U7245" s="5">
        <v>0</v>
      </c>
      <c r="V7245" s="5">
        <v>0</v>
      </c>
      <c r="W7245" s="5">
        <v>0</v>
      </c>
      <c r="X7245" s="5">
        <v>0</v>
      </c>
      <c r="Y7245" s="5">
        <f t="shared" si="1248"/>
        <v>0</v>
      </c>
      <c r="Z7245" s="5">
        <v>0</v>
      </c>
      <c r="AA7245" s="5">
        <v>0</v>
      </c>
      <c r="AB7245" s="5">
        <f t="shared" si="1249"/>
        <v>0</v>
      </c>
      <c r="AC7245" s="5">
        <v>0</v>
      </c>
      <c r="AD7245" s="5">
        <v>0</v>
      </c>
      <c r="AE7245" s="5">
        <f t="shared" si="1250"/>
        <v>0</v>
      </c>
      <c r="AF7245" s="5">
        <v>4</v>
      </c>
      <c r="AG7245" s="6">
        <v>45005</v>
      </c>
      <c r="AH7245" s="5">
        <v>4</v>
      </c>
      <c r="AI7245" s="5">
        <v>0</v>
      </c>
      <c r="AJ7245" s="5">
        <v>0</v>
      </c>
      <c r="AK7245" s="5">
        <f t="shared" si="1251"/>
        <v>0</v>
      </c>
      <c r="AL7245" s="5">
        <v>0</v>
      </c>
      <c r="AM7245" s="5">
        <v>0</v>
      </c>
      <c r="AN7245" s="5">
        <f t="shared" si="1252"/>
        <v>0</v>
      </c>
      <c r="AO7245" s="5">
        <v>0</v>
      </c>
      <c r="AP7245" s="5">
        <v>0</v>
      </c>
      <c r="AQ7245" s="5">
        <f t="shared" si="1253"/>
        <v>0</v>
      </c>
      <c r="AR7245" s="5">
        <v>4</v>
      </c>
      <c r="AS7245" s="6">
        <v>45162</v>
      </c>
      <c r="AT7245" s="5">
        <v>4</v>
      </c>
      <c r="AU7245" s="5">
        <v>0</v>
      </c>
      <c r="AV7245" t="str">
        <f t="shared" si="1246"/>
        <v>N</v>
      </c>
      <c r="AW7245" t="s">
        <v>60</v>
      </c>
      <c r="AX7245" t="s">
        <v>61</v>
      </c>
      <c r="AY7245" t="s">
        <v>62</v>
      </c>
      <c r="AZ7245" t="s">
        <v>62</v>
      </c>
      <c r="BA7245" t="str">
        <f t="shared" si="1247"/>
        <v>N</v>
      </c>
    </row>
    <row r="7246" spans="1:53">
      <c r="A7246" t="s">
        <v>54</v>
      </c>
      <c r="B7246" t="s">
        <v>54</v>
      </c>
      <c r="C7246" t="s">
        <v>55</v>
      </c>
      <c r="D7246">
        <v>2023</v>
      </c>
      <c r="F7246" t="s">
        <v>2227</v>
      </c>
      <c r="G7246" t="s">
        <v>4154</v>
      </c>
      <c r="I7246" t="s">
        <v>4156</v>
      </c>
      <c r="J7246" t="s">
        <v>255</v>
      </c>
      <c r="K7246" t="s">
        <v>59</v>
      </c>
      <c r="L7246" s="5">
        <v>0</v>
      </c>
      <c r="M7246" s="5">
        <v>0</v>
      </c>
      <c r="N7246" s="5">
        <f t="shared" si="1243"/>
        <v>0</v>
      </c>
      <c r="O7246" s="5">
        <v>0</v>
      </c>
      <c r="P7246" s="5">
        <v>0</v>
      </c>
      <c r="Q7246" s="5">
        <f t="shared" si="1244"/>
        <v>0</v>
      </c>
      <c r="R7246" s="5">
        <v>0</v>
      </c>
      <c r="S7246" s="5">
        <v>0</v>
      </c>
      <c r="T7246" s="5">
        <f t="shared" si="1245"/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f t="shared" si="1248"/>
        <v>0</v>
      </c>
      <c r="Z7246" s="5">
        <v>0</v>
      </c>
      <c r="AA7246" s="5">
        <v>0</v>
      </c>
      <c r="AB7246" s="5">
        <f t="shared" si="1249"/>
        <v>0</v>
      </c>
      <c r="AC7246" s="5">
        <v>0</v>
      </c>
      <c r="AD7246" s="5">
        <v>0</v>
      </c>
      <c r="AE7246" s="5">
        <f t="shared" si="1250"/>
        <v>0</v>
      </c>
      <c r="AF7246" s="5">
        <v>0</v>
      </c>
      <c r="AG7246" s="6"/>
      <c r="AH7246" s="5">
        <v>0</v>
      </c>
      <c r="AI7246" s="5">
        <v>0</v>
      </c>
      <c r="AJ7246" s="5">
        <v>0</v>
      </c>
      <c r="AK7246" s="5">
        <f t="shared" si="1251"/>
        <v>0</v>
      </c>
      <c r="AL7246" s="5">
        <v>0</v>
      </c>
      <c r="AM7246" s="5">
        <v>0</v>
      </c>
      <c r="AN7246" s="5">
        <f t="shared" si="1252"/>
        <v>0</v>
      </c>
      <c r="AO7246" s="5">
        <v>0</v>
      </c>
      <c r="AP7246" s="5">
        <v>0</v>
      </c>
      <c r="AQ7246" s="5">
        <f t="shared" si="1253"/>
        <v>0</v>
      </c>
      <c r="AR7246" s="5">
        <v>2</v>
      </c>
      <c r="AS7246" s="6">
        <v>44943</v>
      </c>
      <c r="AT7246" s="5">
        <v>2</v>
      </c>
      <c r="AU7246" s="5">
        <v>0</v>
      </c>
      <c r="AV7246" t="str">
        <f t="shared" si="1246"/>
        <v>N</v>
      </c>
      <c r="AW7246" t="s">
        <v>60</v>
      </c>
      <c r="AX7246" t="s">
        <v>61</v>
      </c>
      <c r="AY7246" t="s">
        <v>62</v>
      </c>
      <c r="AZ7246" t="s">
        <v>62</v>
      </c>
      <c r="BA7246" t="str">
        <f t="shared" si="1247"/>
        <v>N</v>
      </c>
    </row>
    <row r="7247" spans="1:53">
      <c r="A7247" t="s">
        <v>54</v>
      </c>
      <c r="B7247" t="s">
        <v>54</v>
      </c>
      <c r="C7247" t="s">
        <v>55</v>
      </c>
      <c r="D7247">
        <v>2023</v>
      </c>
      <c r="F7247" t="s">
        <v>9470</v>
      </c>
      <c r="G7247" t="s">
        <v>9471</v>
      </c>
      <c r="I7247" t="s">
        <v>9472</v>
      </c>
      <c r="J7247" t="s">
        <v>255</v>
      </c>
      <c r="K7247" t="s">
        <v>59</v>
      </c>
      <c r="L7247" s="5">
        <v>0</v>
      </c>
      <c r="M7247" s="5">
        <v>0</v>
      </c>
      <c r="N7247" s="5">
        <f t="shared" si="1243"/>
        <v>0</v>
      </c>
      <c r="O7247" s="5">
        <v>0</v>
      </c>
      <c r="P7247" s="5">
        <v>0</v>
      </c>
      <c r="Q7247" s="5">
        <f t="shared" si="1244"/>
        <v>0</v>
      </c>
      <c r="R7247" s="5">
        <v>0</v>
      </c>
      <c r="S7247" s="5">
        <v>0</v>
      </c>
      <c r="T7247" s="5">
        <f t="shared" si="1245"/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f t="shared" si="1248"/>
        <v>0</v>
      </c>
      <c r="Z7247" s="5">
        <v>0</v>
      </c>
      <c r="AA7247" s="5">
        <v>0</v>
      </c>
      <c r="AB7247" s="5">
        <f t="shared" si="1249"/>
        <v>0</v>
      </c>
      <c r="AC7247" s="5">
        <v>0</v>
      </c>
      <c r="AD7247" s="5">
        <v>0</v>
      </c>
      <c r="AE7247" s="5">
        <f t="shared" si="1250"/>
        <v>0</v>
      </c>
      <c r="AF7247" s="5">
        <v>0</v>
      </c>
      <c r="AG7247" s="6"/>
      <c r="AH7247" s="5">
        <v>0</v>
      </c>
      <c r="AI7247" s="5">
        <v>0</v>
      </c>
      <c r="AJ7247" s="5">
        <v>0</v>
      </c>
      <c r="AK7247" s="5">
        <f t="shared" si="1251"/>
        <v>0</v>
      </c>
      <c r="AL7247" s="5">
        <v>0</v>
      </c>
      <c r="AM7247" s="5">
        <v>0</v>
      </c>
      <c r="AN7247" s="5">
        <f t="shared" si="1252"/>
        <v>0</v>
      </c>
      <c r="AO7247" s="5">
        <v>0</v>
      </c>
      <c r="AP7247" s="5">
        <v>0</v>
      </c>
      <c r="AQ7247" s="5">
        <f t="shared" si="1253"/>
        <v>0</v>
      </c>
      <c r="AR7247" s="5">
        <v>3</v>
      </c>
      <c r="AS7247" s="6">
        <v>45056</v>
      </c>
      <c r="AT7247" s="5">
        <v>3</v>
      </c>
      <c r="AU7247" s="5">
        <v>0</v>
      </c>
      <c r="AV7247" t="str">
        <f t="shared" si="1246"/>
        <v>N</v>
      </c>
      <c r="AW7247" t="s">
        <v>60</v>
      </c>
      <c r="AX7247" t="s">
        <v>61</v>
      </c>
      <c r="AY7247" t="s">
        <v>62</v>
      </c>
      <c r="AZ7247" t="s">
        <v>62</v>
      </c>
      <c r="BA7247" t="str">
        <f t="shared" si="1247"/>
        <v>N</v>
      </c>
    </row>
    <row r="7248" spans="1:53">
      <c r="A7248" t="s">
        <v>54</v>
      </c>
      <c r="B7248" t="s">
        <v>54</v>
      </c>
      <c r="C7248" t="s">
        <v>55</v>
      </c>
      <c r="D7248">
        <v>2023</v>
      </c>
      <c r="F7248" t="s">
        <v>6072</v>
      </c>
      <c r="G7248" t="s">
        <v>6073</v>
      </c>
      <c r="I7248" t="s">
        <v>6074</v>
      </c>
      <c r="J7248" t="s">
        <v>255</v>
      </c>
      <c r="K7248" t="s">
        <v>59</v>
      </c>
      <c r="L7248" s="5">
        <v>0</v>
      </c>
      <c r="M7248" s="5">
        <v>0</v>
      </c>
      <c r="N7248" s="5">
        <f t="shared" si="1243"/>
        <v>0</v>
      </c>
      <c r="O7248" s="5">
        <v>0</v>
      </c>
      <c r="P7248" s="5">
        <v>0</v>
      </c>
      <c r="Q7248" s="5">
        <f t="shared" si="1244"/>
        <v>0</v>
      </c>
      <c r="R7248" s="5">
        <v>0</v>
      </c>
      <c r="S7248" s="5">
        <v>0</v>
      </c>
      <c r="T7248" s="5">
        <f t="shared" si="1245"/>
        <v>0</v>
      </c>
      <c r="U7248" s="5">
        <v>0</v>
      </c>
      <c r="V7248" s="5">
        <v>0</v>
      </c>
      <c r="W7248" s="5">
        <v>0</v>
      </c>
      <c r="X7248" s="5">
        <v>0</v>
      </c>
      <c r="Y7248" s="5">
        <f t="shared" si="1248"/>
        <v>0</v>
      </c>
      <c r="Z7248" s="5">
        <v>0</v>
      </c>
      <c r="AA7248" s="5">
        <v>0</v>
      </c>
      <c r="AB7248" s="5">
        <f t="shared" si="1249"/>
        <v>0</v>
      </c>
      <c r="AC7248" s="5">
        <v>0</v>
      </c>
      <c r="AD7248" s="5">
        <v>0</v>
      </c>
      <c r="AE7248" s="5">
        <f t="shared" si="1250"/>
        <v>0</v>
      </c>
      <c r="AF7248" s="5">
        <v>0</v>
      </c>
      <c r="AG7248" s="6"/>
      <c r="AH7248" s="5">
        <v>0</v>
      </c>
      <c r="AI7248" s="5">
        <v>0</v>
      </c>
      <c r="AJ7248" s="5">
        <v>0</v>
      </c>
      <c r="AK7248" s="5">
        <f t="shared" si="1251"/>
        <v>0</v>
      </c>
      <c r="AL7248" s="5">
        <v>0</v>
      </c>
      <c r="AM7248" s="5">
        <v>0</v>
      </c>
      <c r="AN7248" s="5">
        <f t="shared" si="1252"/>
        <v>0</v>
      </c>
      <c r="AO7248" s="5">
        <v>0</v>
      </c>
      <c r="AP7248" s="5">
        <v>0</v>
      </c>
      <c r="AQ7248" s="5">
        <f t="shared" si="1253"/>
        <v>0</v>
      </c>
      <c r="AR7248" s="5">
        <v>2</v>
      </c>
      <c r="AS7248" s="6">
        <v>45149</v>
      </c>
      <c r="AT7248" s="5">
        <v>2</v>
      </c>
      <c r="AU7248" s="5">
        <v>0</v>
      </c>
      <c r="AV7248" t="str">
        <f t="shared" si="1246"/>
        <v>N</v>
      </c>
      <c r="AW7248" t="s">
        <v>60</v>
      </c>
      <c r="AX7248" t="s">
        <v>61</v>
      </c>
      <c r="AY7248" t="s">
        <v>62</v>
      </c>
      <c r="AZ7248" t="s">
        <v>62</v>
      </c>
      <c r="BA7248" t="str">
        <f t="shared" si="1247"/>
        <v>N</v>
      </c>
    </row>
    <row r="7249" spans="1:53">
      <c r="A7249" t="s">
        <v>54</v>
      </c>
      <c r="B7249" t="s">
        <v>54</v>
      </c>
      <c r="C7249" t="s">
        <v>55</v>
      </c>
      <c r="D7249">
        <v>2023</v>
      </c>
      <c r="F7249" t="s">
        <v>16708</v>
      </c>
      <c r="G7249" t="s">
        <v>16709</v>
      </c>
      <c r="I7249" t="s">
        <v>16710</v>
      </c>
      <c r="J7249" t="s">
        <v>58</v>
      </c>
      <c r="K7249" t="s">
        <v>59</v>
      </c>
      <c r="L7249" s="5">
        <v>0</v>
      </c>
      <c r="M7249" s="5">
        <v>0</v>
      </c>
      <c r="N7249" s="5">
        <f t="shared" si="1243"/>
        <v>0</v>
      </c>
      <c r="O7249" s="5">
        <v>0</v>
      </c>
      <c r="P7249" s="5">
        <v>0</v>
      </c>
      <c r="Q7249" s="5">
        <f t="shared" si="1244"/>
        <v>0</v>
      </c>
      <c r="R7249" s="5">
        <v>0</v>
      </c>
      <c r="S7249" s="5">
        <v>0</v>
      </c>
      <c r="T7249" s="5">
        <f t="shared" si="1245"/>
        <v>0</v>
      </c>
      <c r="U7249" s="5">
        <v>0</v>
      </c>
      <c r="V7249" s="5">
        <v>0</v>
      </c>
      <c r="W7249" s="5">
        <v>0</v>
      </c>
      <c r="X7249" s="5">
        <v>0</v>
      </c>
      <c r="Y7249" s="5">
        <f t="shared" si="1248"/>
        <v>0</v>
      </c>
      <c r="Z7249" s="5">
        <v>0</v>
      </c>
      <c r="AA7249" s="5">
        <v>0</v>
      </c>
      <c r="AB7249" s="5">
        <f t="shared" si="1249"/>
        <v>0</v>
      </c>
      <c r="AC7249" s="5">
        <v>0</v>
      </c>
      <c r="AD7249" s="5">
        <v>0</v>
      </c>
      <c r="AE7249" s="5">
        <f t="shared" si="1250"/>
        <v>0</v>
      </c>
      <c r="AF7249" s="5">
        <v>1</v>
      </c>
      <c r="AG7249" s="6">
        <v>45203</v>
      </c>
      <c r="AH7249" s="5">
        <v>1</v>
      </c>
      <c r="AI7249" s="5">
        <v>0</v>
      </c>
      <c r="AJ7249" s="5">
        <v>0</v>
      </c>
      <c r="AK7249" s="5">
        <f t="shared" si="1251"/>
        <v>0</v>
      </c>
      <c r="AL7249" s="5">
        <v>0</v>
      </c>
      <c r="AM7249" s="5">
        <v>0</v>
      </c>
      <c r="AN7249" s="5">
        <f t="shared" si="1252"/>
        <v>0</v>
      </c>
      <c r="AO7249" s="5">
        <v>0</v>
      </c>
      <c r="AP7249" s="5">
        <v>0</v>
      </c>
      <c r="AQ7249" s="5">
        <f t="shared" si="1253"/>
        <v>0</v>
      </c>
      <c r="AR7249" s="5">
        <v>1</v>
      </c>
      <c r="AS7249" s="6">
        <v>45288</v>
      </c>
      <c r="AT7249" s="5">
        <v>1</v>
      </c>
      <c r="AU7249" s="5">
        <v>0</v>
      </c>
      <c r="AV7249" t="str">
        <f t="shared" si="1246"/>
        <v>N</v>
      </c>
      <c r="AW7249" t="s">
        <v>60</v>
      </c>
      <c r="AX7249" t="s">
        <v>61</v>
      </c>
      <c r="AY7249" t="s">
        <v>62</v>
      </c>
      <c r="AZ7249" t="s">
        <v>62</v>
      </c>
      <c r="BA7249" t="str">
        <f t="shared" si="1247"/>
        <v>N</v>
      </c>
    </row>
    <row r="7250" spans="1:53">
      <c r="A7250" t="s">
        <v>54</v>
      </c>
      <c r="B7250" t="s">
        <v>54</v>
      </c>
      <c r="C7250" t="s">
        <v>55</v>
      </c>
      <c r="D7250">
        <v>2023</v>
      </c>
      <c r="F7250" t="s">
        <v>16711</v>
      </c>
      <c r="G7250" t="s">
        <v>16712</v>
      </c>
      <c r="I7250" t="s">
        <v>16713</v>
      </c>
      <c r="J7250" t="s">
        <v>58</v>
      </c>
      <c r="K7250" t="s">
        <v>59</v>
      </c>
      <c r="L7250" s="5">
        <v>0</v>
      </c>
      <c r="M7250" s="5">
        <v>0</v>
      </c>
      <c r="N7250" s="5">
        <f t="shared" si="1243"/>
        <v>0</v>
      </c>
      <c r="O7250" s="5">
        <v>0</v>
      </c>
      <c r="P7250" s="5">
        <v>0</v>
      </c>
      <c r="Q7250" s="5">
        <f t="shared" si="1244"/>
        <v>0</v>
      </c>
      <c r="R7250" s="5">
        <v>0</v>
      </c>
      <c r="S7250" s="5">
        <v>0</v>
      </c>
      <c r="T7250" s="5">
        <f t="shared" si="1245"/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f t="shared" si="1248"/>
        <v>0</v>
      </c>
      <c r="Z7250" s="5">
        <v>0</v>
      </c>
      <c r="AA7250" s="5">
        <v>0</v>
      </c>
      <c r="AB7250" s="5">
        <f t="shared" si="1249"/>
        <v>0</v>
      </c>
      <c r="AC7250" s="5">
        <v>0</v>
      </c>
      <c r="AD7250" s="5">
        <v>0</v>
      </c>
      <c r="AE7250" s="5">
        <f t="shared" si="1250"/>
        <v>0</v>
      </c>
      <c r="AF7250" s="5">
        <v>1</v>
      </c>
      <c r="AG7250" s="6">
        <v>44949</v>
      </c>
      <c r="AH7250" s="5">
        <v>1</v>
      </c>
      <c r="AI7250" s="5">
        <v>0</v>
      </c>
      <c r="AJ7250" s="5">
        <v>0</v>
      </c>
      <c r="AK7250" s="5">
        <f t="shared" si="1251"/>
        <v>0</v>
      </c>
      <c r="AL7250" s="5">
        <v>0</v>
      </c>
      <c r="AM7250" s="5">
        <v>0</v>
      </c>
      <c r="AN7250" s="5">
        <f t="shared" si="1252"/>
        <v>0</v>
      </c>
      <c r="AO7250" s="5">
        <v>0</v>
      </c>
      <c r="AP7250" s="5">
        <v>0</v>
      </c>
      <c r="AQ7250" s="5">
        <f t="shared" si="1253"/>
        <v>0</v>
      </c>
      <c r="AR7250" s="5">
        <v>1</v>
      </c>
      <c r="AS7250" s="6">
        <v>45149</v>
      </c>
      <c r="AT7250" s="5">
        <v>1</v>
      </c>
      <c r="AU7250" s="5">
        <v>0</v>
      </c>
      <c r="AV7250" t="str">
        <f t="shared" si="1246"/>
        <v>N</v>
      </c>
      <c r="AW7250" t="s">
        <v>60</v>
      </c>
      <c r="AX7250" t="s">
        <v>61</v>
      </c>
      <c r="AY7250" t="s">
        <v>62</v>
      </c>
      <c r="AZ7250" t="s">
        <v>62</v>
      </c>
      <c r="BA7250" t="str">
        <f t="shared" si="1247"/>
        <v>N</v>
      </c>
    </row>
    <row r="7251" spans="1:53">
      <c r="A7251" t="s">
        <v>54</v>
      </c>
      <c r="B7251" t="s">
        <v>54</v>
      </c>
      <c r="C7251" t="s">
        <v>55</v>
      </c>
      <c r="D7251">
        <v>2023</v>
      </c>
      <c r="F7251" t="s">
        <v>2268</v>
      </c>
      <c r="G7251" t="s">
        <v>16714</v>
      </c>
      <c r="I7251" t="s">
        <v>16715</v>
      </c>
      <c r="J7251" t="s">
        <v>58</v>
      </c>
      <c r="K7251" t="s">
        <v>59</v>
      </c>
      <c r="L7251" s="5">
        <v>0</v>
      </c>
      <c r="M7251" s="5">
        <v>0</v>
      </c>
      <c r="N7251" s="5">
        <f t="shared" si="1243"/>
        <v>0</v>
      </c>
      <c r="O7251" s="5">
        <v>0</v>
      </c>
      <c r="P7251" s="5">
        <v>0</v>
      </c>
      <c r="Q7251" s="5">
        <f t="shared" si="1244"/>
        <v>0</v>
      </c>
      <c r="R7251" s="5">
        <v>0</v>
      </c>
      <c r="S7251" s="5">
        <v>0</v>
      </c>
      <c r="T7251" s="5">
        <f t="shared" si="1245"/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f t="shared" si="1248"/>
        <v>0</v>
      </c>
      <c r="Z7251" s="5">
        <v>0</v>
      </c>
      <c r="AA7251" s="5">
        <v>0</v>
      </c>
      <c r="AB7251" s="5">
        <f t="shared" si="1249"/>
        <v>0</v>
      </c>
      <c r="AC7251" s="5">
        <v>0</v>
      </c>
      <c r="AD7251" s="5">
        <v>0</v>
      </c>
      <c r="AE7251" s="5">
        <f t="shared" si="1250"/>
        <v>0</v>
      </c>
      <c r="AF7251" s="5">
        <v>1</v>
      </c>
      <c r="AG7251" s="6">
        <v>44963</v>
      </c>
      <c r="AH7251" s="5">
        <v>1</v>
      </c>
      <c r="AI7251" s="5">
        <v>0</v>
      </c>
      <c r="AJ7251" s="5">
        <v>0</v>
      </c>
      <c r="AK7251" s="5">
        <f t="shared" si="1251"/>
        <v>0</v>
      </c>
      <c r="AL7251" s="5">
        <v>0</v>
      </c>
      <c r="AM7251" s="5">
        <v>0</v>
      </c>
      <c r="AN7251" s="5">
        <f t="shared" si="1252"/>
        <v>0</v>
      </c>
      <c r="AO7251" s="5">
        <v>0</v>
      </c>
      <c r="AP7251" s="5">
        <v>0</v>
      </c>
      <c r="AQ7251" s="5">
        <f t="shared" si="1253"/>
        <v>0</v>
      </c>
      <c r="AR7251" s="5">
        <v>1</v>
      </c>
      <c r="AS7251" s="6">
        <v>45084</v>
      </c>
      <c r="AT7251" s="5">
        <v>1</v>
      </c>
      <c r="AU7251" s="5">
        <v>0</v>
      </c>
      <c r="AV7251" t="str">
        <f t="shared" si="1246"/>
        <v>N</v>
      </c>
      <c r="AW7251" t="s">
        <v>60</v>
      </c>
      <c r="AX7251" t="s">
        <v>61</v>
      </c>
      <c r="AY7251" t="s">
        <v>62</v>
      </c>
      <c r="AZ7251" t="s">
        <v>62</v>
      </c>
      <c r="BA7251" t="str">
        <f t="shared" si="1247"/>
        <v>N</v>
      </c>
    </row>
    <row r="7252" spans="1:53">
      <c r="A7252" t="s">
        <v>54</v>
      </c>
      <c r="B7252" t="s">
        <v>54</v>
      </c>
      <c r="C7252" t="s">
        <v>55</v>
      </c>
      <c r="D7252">
        <v>2023</v>
      </c>
      <c r="F7252" t="s">
        <v>16716</v>
      </c>
      <c r="G7252" t="s">
        <v>16717</v>
      </c>
      <c r="I7252" t="s">
        <v>16718</v>
      </c>
      <c r="J7252" t="s">
        <v>58</v>
      </c>
      <c r="K7252" t="s">
        <v>59</v>
      </c>
      <c r="L7252" s="5">
        <v>0</v>
      </c>
      <c r="M7252" s="5">
        <v>0</v>
      </c>
      <c r="N7252" s="5">
        <f t="shared" si="1243"/>
        <v>0</v>
      </c>
      <c r="O7252" s="5">
        <v>0</v>
      </c>
      <c r="P7252" s="5">
        <v>0</v>
      </c>
      <c r="Q7252" s="5">
        <f t="shared" si="1244"/>
        <v>0</v>
      </c>
      <c r="R7252" s="5">
        <v>0</v>
      </c>
      <c r="S7252" s="5">
        <v>0</v>
      </c>
      <c r="T7252" s="5">
        <f t="shared" si="1245"/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f t="shared" si="1248"/>
        <v>0</v>
      </c>
      <c r="Z7252" s="5">
        <v>0</v>
      </c>
      <c r="AA7252" s="5">
        <v>0</v>
      </c>
      <c r="AB7252" s="5">
        <f t="shared" si="1249"/>
        <v>0</v>
      </c>
      <c r="AC7252" s="5">
        <v>0</v>
      </c>
      <c r="AD7252" s="5">
        <v>0</v>
      </c>
      <c r="AE7252" s="5">
        <f t="shared" si="1250"/>
        <v>0</v>
      </c>
      <c r="AF7252" s="5">
        <v>1</v>
      </c>
      <c r="AG7252" s="6">
        <v>44972</v>
      </c>
      <c r="AH7252" s="5">
        <v>1</v>
      </c>
      <c r="AI7252" s="5">
        <v>0</v>
      </c>
      <c r="AJ7252" s="5">
        <v>0</v>
      </c>
      <c r="AK7252" s="5">
        <f t="shared" si="1251"/>
        <v>0</v>
      </c>
      <c r="AL7252" s="5">
        <v>0</v>
      </c>
      <c r="AM7252" s="5">
        <v>0</v>
      </c>
      <c r="AN7252" s="5">
        <f t="shared" si="1252"/>
        <v>0</v>
      </c>
      <c r="AO7252" s="5">
        <v>0</v>
      </c>
      <c r="AP7252" s="5">
        <v>0</v>
      </c>
      <c r="AQ7252" s="5">
        <f t="shared" si="1253"/>
        <v>0</v>
      </c>
      <c r="AR7252" s="5">
        <v>1</v>
      </c>
      <c r="AS7252" s="6">
        <v>45104</v>
      </c>
      <c r="AT7252" s="5">
        <v>1</v>
      </c>
      <c r="AU7252" s="5">
        <v>0</v>
      </c>
      <c r="AV7252" t="str">
        <f t="shared" si="1246"/>
        <v>N</v>
      </c>
      <c r="AW7252" t="s">
        <v>60</v>
      </c>
      <c r="AX7252" t="s">
        <v>61</v>
      </c>
      <c r="AY7252" t="s">
        <v>62</v>
      </c>
      <c r="AZ7252" t="s">
        <v>62</v>
      </c>
      <c r="BA7252" t="str">
        <f t="shared" si="1247"/>
        <v>N</v>
      </c>
    </row>
    <row r="7253" spans="1:53">
      <c r="A7253" t="s">
        <v>54</v>
      </c>
      <c r="B7253" t="s">
        <v>54</v>
      </c>
      <c r="C7253" t="s">
        <v>55</v>
      </c>
      <c r="D7253">
        <v>2023</v>
      </c>
      <c r="F7253" t="s">
        <v>16719</v>
      </c>
      <c r="G7253" t="s">
        <v>16720</v>
      </c>
      <c r="I7253" t="s">
        <v>16721</v>
      </c>
      <c r="J7253" t="s">
        <v>58</v>
      </c>
      <c r="K7253" t="s">
        <v>59</v>
      </c>
      <c r="L7253" s="5">
        <v>0</v>
      </c>
      <c r="M7253" s="5">
        <v>0</v>
      </c>
      <c r="N7253" s="5">
        <f t="shared" si="1243"/>
        <v>0</v>
      </c>
      <c r="O7253" s="5">
        <v>0</v>
      </c>
      <c r="P7253" s="5">
        <v>0</v>
      </c>
      <c r="Q7253" s="5">
        <f t="shared" si="1244"/>
        <v>0</v>
      </c>
      <c r="R7253" s="5">
        <v>0</v>
      </c>
      <c r="S7253" s="5">
        <v>0</v>
      </c>
      <c r="T7253" s="5">
        <f t="shared" si="1245"/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f t="shared" si="1248"/>
        <v>0</v>
      </c>
      <c r="Z7253" s="5">
        <v>0</v>
      </c>
      <c r="AA7253" s="5">
        <v>0</v>
      </c>
      <c r="AB7253" s="5">
        <f t="shared" si="1249"/>
        <v>0</v>
      </c>
      <c r="AC7253" s="5">
        <v>0</v>
      </c>
      <c r="AD7253" s="5">
        <v>0</v>
      </c>
      <c r="AE7253" s="5">
        <f t="shared" si="1250"/>
        <v>0</v>
      </c>
      <c r="AF7253" s="5">
        <v>1</v>
      </c>
      <c r="AG7253" s="6">
        <v>44978</v>
      </c>
      <c r="AH7253" s="5">
        <v>1</v>
      </c>
      <c r="AI7253" s="5">
        <v>0</v>
      </c>
      <c r="AJ7253" s="5">
        <v>0</v>
      </c>
      <c r="AK7253" s="5">
        <f t="shared" si="1251"/>
        <v>0</v>
      </c>
      <c r="AL7253" s="5">
        <v>0</v>
      </c>
      <c r="AM7253" s="5">
        <v>0</v>
      </c>
      <c r="AN7253" s="5">
        <f t="shared" si="1252"/>
        <v>0</v>
      </c>
      <c r="AO7253" s="5">
        <v>0</v>
      </c>
      <c r="AP7253" s="5">
        <v>0</v>
      </c>
      <c r="AQ7253" s="5">
        <f t="shared" si="1253"/>
        <v>0</v>
      </c>
      <c r="AR7253" s="5">
        <v>1</v>
      </c>
      <c r="AS7253" s="6">
        <v>45265</v>
      </c>
      <c r="AT7253" s="5">
        <v>1</v>
      </c>
      <c r="AU7253" s="5">
        <v>0</v>
      </c>
      <c r="AV7253" t="str">
        <f t="shared" si="1246"/>
        <v>N</v>
      </c>
      <c r="AW7253" t="s">
        <v>60</v>
      </c>
      <c r="AX7253" t="s">
        <v>61</v>
      </c>
      <c r="AY7253" t="s">
        <v>62</v>
      </c>
      <c r="AZ7253" t="s">
        <v>62</v>
      </c>
      <c r="BA7253" t="str">
        <f t="shared" si="1247"/>
        <v>N</v>
      </c>
    </row>
    <row r="7254" spans="1:53">
      <c r="A7254" t="s">
        <v>54</v>
      </c>
      <c r="B7254" t="s">
        <v>54</v>
      </c>
      <c r="C7254" t="s">
        <v>55</v>
      </c>
      <c r="D7254">
        <v>2023</v>
      </c>
      <c r="F7254" t="s">
        <v>13431</v>
      </c>
      <c r="G7254" t="s">
        <v>13432</v>
      </c>
      <c r="I7254" t="s">
        <v>13433</v>
      </c>
      <c r="J7254" t="s">
        <v>58</v>
      </c>
      <c r="K7254" t="s">
        <v>59</v>
      </c>
      <c r="L7254" s="5">
        <v>0</v>
      </c>
      <c r="M7254" s="5">
        <v>0</v>
      </c>
      <c r="N7254" s="5">
        <f t="shared" si="1243"/>
        <v>0</v>
      </c>
      <c r="O7254" s="5">
        <v>0</v>
      </c>
      <c r="P7254" s="5">
        <v>0</v>
      </c>
      <c r="Q7254" s="5">
        <f t="shared" si="1244"/>
        <v>0</v>
      </c>
      <c r="R7254" s="5">
        <v>0</v>
      </c>
      <c r="S7254" s="5">
        <v>0</v>
      </c>
      <c r="T7254" s="5">
        <f t="shared" si="1245"/>
        <v>0</v>
      </c>
      <c r="U7254" s="5">
        <v>0</v>
      </c>
      <c r="V7254" s="5">
        <v>0</v>
      </c>
      <c r="W7254" s="5">
        <v>0</v>
      </c>
      <c r="X7254" s="5">
        <v>0</v>
      </c>
      <c r="Y7254" s="5">
        <f t="shared" si="1248"/>
        <v>0</v>
      </c>
      <c r="Z7254" s="5">
        <v>0</v>
      </c>
      <c r="AA7254" s="5">
        <v>0</v>
      </c>
      <c r="AB7254" s="5">
        <f t="shared" si="1249"/>
        <v>0</v>
      </c>
      <c r="AC7254" s="5">
        <v>0</v>
      </c>
      <c r="AD7254" s="5">
        <v>0</v>
      </c>
      <c r="AE7254" s="5">
        <f t="shared" si="1250"/>
        <v>0</v>
      </c>
      <c r="AF7254" s="5">
        <v>1</v>
      </c>
      <c r="AG7254" s="6">
        <v>44993</v>
      </c>
      <c r="AH7254" s="5">
        <v>1</v>
      </c>
      <c r="AI7254" s="5">
        <v>0</v>
      </c>
      <c r="AJ7254" s="5">
        <v>0</v>
      </c>
      <c r="AK7254" s="5">
        <f t="shared" si="1251"/>
        <v>0</v>
      </c>
      <c r="AL7254" s="5">
        <v>0</v>
      </c>
      <c r="AM7254" s="5">
        <v>0</v>
      </c>
      <c r="AN7254" s="5">
        <f t="shared" si="1252"/>
        <v>0</v>
      </c>
      <c r="AO7254" s="5">
        <v>0</v>
      </c>
      <c r="AP7254" s="5">
        <v>0</v>
      </c>
      <c r="AQ7254" s="5">
        <f t="shared" si="1253"/>
        <v>0</v>
      </c>
      <c r="AR7254" s="5">
        <v>1</v>
      </c>
      <c r="AS7254" s="6">
        <v>45237</v>
      </c>
      <c r="AT7254" s="5">
        <v>1</v>
      </c>
      <c r="AU7254" s="5">
        <v>0</v>
      </c>
      <c r="AV7254" t="str">
        <f t="shared" si="1246"/>
        <v>N</v>
      </c>
      <c r="AW7254" t="s">
        <v>60</v>
      </c>
      <c r="AX7254" t="s">
        <v>61</v>
      </c>
      <c r="AY7254" t="s">
        <v>62</v>
      </c>
      <c r="AZ7254" t="s">
        <v>62</v>
      </c>
      <c r="BA7254" t="str">
        <f t="shared" si="1247"/>
        <v>N</v>
      </c>
    </row>
    <row r="7255" spans="1:53">
      <c r="A7255" t="s">
        <v>54</v>
      </c>
      <c r="B7255" t="s">
        <v>54</v>
      </c>
      <c r="C7255" t="s">
        <v>55</v>
      </c>
      <c r="D7255">
        <v>2023</v>
      </c>
      <c r="F7255" t="s">
        <v>9670</v>
      </c>
      <c r="G7255" t="s">
        <v>16722</v>
      </c>
      <c r="I7255" t="s">
        <v>9672</v>
      </c>
      <c r="J7255" t="s">
        <v>255</v>
      </c>
      <c r="K7255" t="s">
        <v>59</v>
      </c>
      <c r="L7255" s="5">
        <v>0</v>
      </c>
      <c r="M7255" s="5">
        <v>0</v>
      </c>
      <c r="N7255" s="5">
        <f t="shared" si="1243"/>
        <v>0</v>
      </c>
      <c r="O7255" s="5">
        <v>0</v>
      </c>
      <c r="P7255" s="5">
        <v>0</v>
      </c>
      <c r="Q7255" s="5">
        <f t="shared" si="1244"/>
        <v>0</v>
      </c>
      <c r="R7255" s="5">
        <v>0</v>
      </c>
      <c r="S7255" s="5">
        <v>0</v>
      </c>
      <c r="T7255" s="5">
        <f t="shared" si="1245"/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f t="shared" si="1248"/>
        <v>0</v>
      </c>
      <c r="Z7255" s="5">
        <v>0</v>
      </c>
      <c r="AA7255" s="5">
        <v>0</v>
      </c>
      <c r="AB7255" s="5">
        <f t="shared" si="1249"/>
        <v>0</v>
      </c>
      <c r="AC7255" s="5">
        <v>0</v>
      </c>
      <c r="AD7255" s="5">
        <v>0</v>
      </c>
      <c r="AE7255" s="5">
        <f t="shared" si="1250"/>
        <v>0</v>
      </c>
      <c r="AF7255" s="5">
        <v>1</v>
      </c>
      <c r="AG7255" s="6">
        <v>44971</v>
      </c>
      <c r="AH7255" s="5">
        <v>1</v>
      </c>
      <c r="AI7255" s="5">
        <v>0</v>
      </c>
      <c r="AJ7255" s="5">
        <v>0</v>
      </c>
      <c r="AK7255" s="5">
        <f t="shared" si="1251"/>
        <v>0</v>
      </c>
      <c r="AL7255" s="5">
        <v>0</v>
      </c>
      <c r="AM7255" s="5">
        <v>0</v>
      </c>
      <c r="AN7255" s="5">
        <f t="shared" si="1252"/>
        <v>0</v>
      </c>
      <c r="AO7255" s="5">
        <v>0</v>
      </c>
      <c r="AP7255" s="5">
        <v>0</v>
      </c>
      <c r="AQ7255" s="5">
        <f t="shared" si="1253"/>
        <v>0</v>
      </c>
      <c r="AR7255" s="5">
        <v>1</v>
      </c>
      <c r="AS7255" s="6">
        <v>45166</v>
      </c>
      <c r="AT7255" s="5">
        <v>1</v>
      </c>
      <c r="AU7255" s="5">
        <v>0</v>
      </c>
      <c r="AV7255" t="str">
        <f t="shared" si="1246"/>
        <v>N</v>
      </c>
      <c r="AW7255" t="s">
        <v>60</v>
      </c>
      <c r="AX7255" t="s">
        <v>61</v>
      </c>
      <c r="AY7255" t="s">
        <v>62</v>
      </c>
      <c r="AZ7255" t="s">
        <v>62</v>
      </c>
      <c r="BA7255" t="str">
        <f t="shared" si="1247"/>
        <v>N</v>
      </c>
    </row>
    <row r="7256" spans="1:53">
      <c r="A7256" t="s">
        <v>54</v>
      </c>
      <c r="B7256" t="s">
        <v>54</v>
      </c>
      <c r="C7256" t="s">
        <v>55</v>
      </c>
      <c r="D7256">
        <v>2023</v>
      </c>
      <c r="F7256" t="s">
        <v>13471</v>
      </c>
      <c r="G7256" t="s">
        <v>13472</v>
      </c>
      <c r="I7256" t="s">
        <v>13473</v>
      </c>
      <c r="J7256" t="s">
        <v>58</v>
      </c>
      <c r="K7256" t="s">
        <v>59</v>
      </c>
      <c r="L7256" s="5">
        <v>0</v>
      </c>
      <c r="M7256" s="5">
        <v>0</v>
      </c>
      <c r="N7256" s="5">
        <f t="shared" si="1243"/>
        <v>0</v>
      </c>
      <c r="O7256" s="5">
        <v>0</v>
      </c>
      <c r="P7256" s="5">
        <v>0</v>
      </c>
      <c r="Q7256" s="5">
        <f t="shared" si="1244"/>
        <v>0</v>
      </c>
      <c r="R7256" s="5">
        <v>0</v>
      </c>
      <c r="S7256" s="5">
        <v>0</v>
      </c>
      <c r="T7256" s="5">
        <f t="shared" si="1245"/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f t="shared" si="1248"/>
        <v>0</v>
      </c>
      <c r="Z7256" s="5">
        <v>0</v>
      </c>
      <c r="AA7256" s="5">
        <v>0</v>
      </c>
      <c r="AB7256" s="5">
        <f t="shared" si="1249"/>
        <v>0</v>
      </c>
      <c r="AC7256" s="5">
        <v>0</v>
      </c>
      <c r="AD7256" s="5">
        <v>0</v>
      </c>
      <c r="AE7256" s="5">
        <f t="shared" si="1250"/>
        <v>0</v>
      </c>
      <c r="AF7256" s="5">
        <v>1</v>
      </c>
      <c r="AG7256" s="6">
        <v>44978</v>
      </c>
      <c r="AH7256" s="5">
        <v>1</v>
      </c>
      <c r="AI7256" s="5">
        <v>0</v>
      </c>
      <c r="AJ7256" s="5">
        <v>0</v>
      </c>
      <c r="AK7256" s="5">
        <f t="shared" si="1251"/>
        <v>0</v>
      </c>
      <c r="AL7256" s="5">
        <v>0</v>
      </c>
      <c r="AM7256" s="5">
        <v>0</v>
      </c>
      <c r="AN7256" s="5">
        <f t="shared" si="1252"/>
        <v>0</v>
      </c>
      <c r="AO7256" s="5">
        <v>0</v>
      </c>
      <c r="AP7256" s="5">
        <v>0</v>
      </c>
      <c r="AQ7256" s="5">
        <f t="shared" si="1253"/>
        <v>0</v>
      </c>
      <c r="AR7256" s="5">
        <v>1</v>
      </c>
      <c r="AS7256" s="6">
        <v>45182</v>
      </c>
      <c r="AT7256" s="5">
        <v>1</v>
      </c>
      <c r="AU7256" s="5">
        <v>0</v>
      </c>
      <c r="AV7256" t="str">
        <f t="shared" si="1246"/>
        <v>N</v>
      </c>
      <c r="AW7256" t="s">
        <v>60</v>
      </c>
      <c r="AX7256" t="s">
        <v>61</v>
      </c>
      <c r="AY7256" t="s">
        <v>62</v>
      </c>
      <c r="AZ7256" t="s">
        <v>62</v>
      </c>
      <c r="BA7256" t="str">
        <f t="shared" si="1247"/>
        <v>N</v>
      </c>
    </row>
    <row r="7257" spans="1:53">
      <c r="A7257" t="s">
        <v>54</v>
      </c>
      <c r="B7257" t="s">
        <v>54</v>
      </c>
      <c r="C7257" t="s">
        <v>55</v>
      </c>
      <c r="D7257">
        <v>2023</v>
      </c>
      <c r="F7257" t="s">
        <v>16723</v>
      </c>
      <c r="G7257" t="s">
        <v>16724</v>
      </c>
      <c r="I7257" t="s">
        <v>16725</v>
      </c>
      <c r="J7257" t="s">
        <v>58</v>
      </c>
      <c r="K7257" t="s">
        <v>59</v>
      </c>
      <c r="L7257" s="5">
        <v>0</v>
      </c>
      <c r="M7257" s="5">
        <v>0</v>
      </c>
      <c r="N7257" s="5">
        <f t="shared" si="1243"/>
        <v>0</v>
      </c>
      <c r="O7257" s="5">
        <v>0</v>
      </c>
      <c r="P7257" s="5">
        <v>0</v>
      </c>
      <c r="Q7257" s="5">
        <f t="shared" si="1244"/>
        <v>0</v>
      </c>
      <c r="R7257" s="5">
        <v>0</v>
      </c>
      <c r="S7257" s="5">
        <v>0</v>
      </c>
      <c r="T7257" s="5">
        <f t="shared" si="1245"/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f t="shared" si="1248"/>
        <v>0</v>
      </c>
      <c r="Z7257" s="5">
        <v>0</v>
      </c>
      <c r="AA7257" s="5">
        <v>0</v>
      </c>
      <c r="AB7257" s="5">
        <f t="shared" si="1249"/>
        <v>0</v>
      </c>
      <c r="AC7257" s="5">
        <v>0</v>
      </c>
      <c r="AD7257" s="5">
        <v>0</v>
      </c>
      <c r="AE7257" s="5">
        <f t="shared" si="1250"/>
        <v>0</v>
      </c>
      <c r="AF7257" s="5">
        <v>1</v>
      </c>
      <c r="AG7257" s="6">
        <v>45140</v>
      </c>
      <c r="AH7257" s="5">
        <v>1</v>
      </c>
      <c r="AI7257" s="5">
        <v>0</v>
      </c>
      <c r="AJ7257" s="5">
        <v>0</v>
      </c>
      <c r="AK7257" s="5">
        <f t="shared" si="1251"/>
        <v>0</v>
      </c>
      <c r="AL7257" s="5">
        <v>0</v>
      </c>
      <c r="AM7257" s="5">
        <v>0</v>
      </c>
      <c r="AN7257" s="5">
        <f t="shared" si="1252"/>
        <v>0</v>
      </c>
      <c r="AO7257" s="5">
        <v>0</v>
      </c>
      <c r="AP7257" s="5">
        <v>0</v>
      </c>
      <c r="AQ7257" s="5">
        <f t="shared" si="1253"/>
        <v>0</v>
      </c>
      <c r="AR7257" s="5">
        <v>1</v>
      </c>
      <c r="AS7257" s="6">
        <v>45280</v>
      </c>
      <c r="AT7257" s="5">
        <v>1</v>
      </c>
      <c r="AU7257" s="5">
        <v>0</v>
      </c>
      <c r="AV7257" t="str">
        <f t="shared" si="1246"/>
        <v>N</v>
      </c>
      <c r="AW7257" t="s">
        <v>60</v>
      </c>
      <c r="AX7257" t="s">
        <v>61</v>
      </c>
      <c r="AY7257" t="s">
        <v>62</v>
      </c>
      <c r="AZ7257" t="s">
        <v>62</v>
      </c>
      <c r="BA7257" t="str">
        <f t="shared" si="1247"/>
        <v>N</v>
      </c>
    </row>
    <row r="7258" spans="1:53">
      <c r="A7258" t="s">
        <v>54</v>
      </c>
      <c r="B7258" t="s">
        <v>54</v>
      </c>
      <c r="C7258" t="s">
        <v>55</v>
      </c>
      <c r="D7258">
        <v>2023</v>
      </c>
      <c r="F7258" t="s">
        <v>16726</v>
      </c>
      <c r="G7258" t="s">
        <v>16727</v>
      </c>
      <c r="I7258" t="s">
        <v>16728</v>
      </c>
      <c r="J7258" t="s">
        <v>58</v>
      </c>
      <c r="K7258" t="s">
        <v>59</v>
      </c>
      <c r="L7258" s="5">
        <v>0</v>
      </c>
      <c r="M7258" s="5">
        <v>0</v>
      </c>
      <c r="N7258" s="5">
        <f t="shared" si="1243"/>
        <v>0</v>
      </c>
      <c r="O7258" s="5">
        <v>0</v>
      </c>
      <c r="P7258" s="5">
        <v>0</v>
      </c>
      <c r="Q7258" s="5">
        <f t="shared" si="1244"/>
        <v>0</v>
      </c>
      <c r="R7258" s="5">
        <v>0</v>
      </c>
      <c r="S7258" s="5">
        <v>0</v>
      </c>
      <c r="T7258" s="5">
        <f t="shared" si="1245"/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f t="shared" si="1248"/>
        <v>0</v>
      </c>
      <c r="Z7258" s="5">
        <v>0</v>
      </c>
      <c r="AA7258" s="5">
        <v>0</v>
      </c>
      <c r="AB7258" s="5">
        <f t="shared" si="1249"/>
        <v>0</v>
      </c>
      <c r="AC7258" s="5">
        <v>0</v>
      </c>
      <c r="AD7258" s="5">
        <v>0</v>
      </c>
      <c r="AE7258" s="5">
        <f t="shared" si="1250"/>
        <v>0</v>
      </c>
      <c r="AF7258" s="5">
        <v>1</v>
      </c>
      <c r="AG7258" s="6">
        <v>45195</v>
      </c>
      <c r="AH7258" s="5">
        <v>1</v>
      </c>
      <c r="AI7258" s="5">
        <v>0</v>
      </c>
      <c r="AJ7258" s="5">
        <v>0</v>
      </c>
      <c r="AK7258" s="5">
        <f t="shared" si="1251"/>
        <v>0</v>
      </c>
      <c r="AL7258" s="5">
        <v>0</v>
      </c>
      <c r="AM7258" s="5">
        <v>0</v>
      </c>
      <c r="AN7258" s="5">
        <f t="shared" si="1252"/>
        <v>0</v>
      </c>
      <c r="AO7258" s="5">
        <v>0</v>
      </c>
      <c r="AP7258" s="5">
        <v>0</v>
      </c>
      <c r="AQ7258" s="5">
        <f t="shared" si="1253"/>
        <v>0</v>
      </c>
      <c r="AR7258" s="5">
        <v>1</v>
      </c>
      <c r="AS7258" s="6">
        <v>45223</v>
      </c>
      <c r="AT7258" s="5">
        <v>1</v>
      </c>
      <c r="AU7258" s="5">
        <v>0</v>
      </c>
      <c r="AV7258" t="str">
        <f t="shared" si="1246"/>
        <v>N</v>
      </c>
      <c r="AW7258" t="s">
        <v>60</v>
      </c>
      <c r="AX7258" t="s">
        <v>61</v>
      </c>
      <c r="AY7258" t="s">
        <v>62</v>
      </c>
      <c r="AZ7258" t="s">
        <v>62</v>
      </c>
      <c r="BA7258" t="str">
        <f t="shared" si="1247"/>
        <v>N</v>
      </c>
    </row>
    <row r="7259" spans="1:53">
      <c r="A7259" t="s">
        <v>54</v>
      </c>
      <c r="B7259" t="s">
        <v>54</v>
      </c>
      <c r="C7259" t="s">
        <v>55</v>
      </c>
      <c r="D7259">
        <v>2023</v>
      </c>
      <c r="F7259" t="s">
        <v>16729</v>
      </c>
      <c r="G7259" t="s">
        <v>16730</v>
      </c>
      <c r="I7259" t="s">
        <v>16731</v>
      </c>
      <c r="J7259" t="s">
        <v>58</v>
      </c>
      <c r="K7259" t="s">
        <v>59</v>
      </c>
      <c r="L7259" s="5">
        <v>0</v>
      </c>
      <c r="M7259" s="5">
        <v>0</v>
      </c>
      <c r="N7259" s="5">
        <f t="shared" si="1243"/>
        <v>0</v>
      </c>
      <c r="O7259" s="5">
        <v>0</v>
      </c>
      <c r="P7259" s="5">
        <v>0</v>
      </c>
      <c r="Q7259" s="5">
        <f t="shared" si="1244"/>
        <v>0</v>
      </c>
      <c r="R7259" s="5">
        <v>0</v>
      </c>
      <c r="S7259" s="5">
        <v>0</v>
      </c>
      <c r="T7259" s="5">
        <f t="shared" si="1245"/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f t="shared" si="1248"/>
        <v>0</v>
      </c>
      <c r="Z7259" s="5">
        <v>0</v>
      </c>
      <c r="AA7259" s="5">
        <v>0</v>
      </c>
      <c r="AB7259" s="5">
        <f t="shared" si="1249"/>
        <v>0</v>
      </c>
      <c r="AC7259" s="5">
        <v>0</v>
      </c>
      <c r="AD7259" s="5">
        <v>0</v>
      </c>
      <c r="AE7259" s="5">
        <f t="shared" si="1250"/>
        <v>0</v>
      </c>
      <c r="AF7259" s="5">
        <v>1</v>
      </c>
      <c r="AG7259" s="6">
        <v>45082</v>
      </c>
      <c r="AH7259" s="5">
        <v>1</v>
      </c>
      <c r="AI7259" s="5">
        <v>0</v>
      </c>
      <c r="AJ7259" s="5">
        <v>0</v>
      </c>
      <c r="AK7259" s="5">
        <f t="shared" si="1251"/>
        <v>0</v>
      </c>
      <c r="AL7259" s="5">
        <v>0</v>
      </c>
      <c r="AM7259" s="5">
        <v>0</v>
      </c>
      <c r="AN7259" s="5">
        <f t="shared" si="1252"/>
        <v>0</v>
      </c>
      <c r="AO7259" s="5">
        <v>0</v>
      </c>
      <c r="AP7259" s="5">
        <v>0</v>
      </c>
      <c r="AQ7259" s="5">
        <f t="shared" si="1253"/>
        <v>0</v>
      </c>
      <c r="AR7259" s="5">
        <v>1</v>
      </c>
      <c r="AS7259" s="6">
        <v>45230</v>
      </c>
      <c r="AT7259" s="5">
        <v>1</v>
      </c>
      <c r="AU7259" s="5">
        <v>0</v>
      </c>
      <c r="AV7259" t="str">
        <f t="shared" si="1246"/>
        <v>N</v>
      </c>
      <c r="AW7259" t="s">
        <v>60</v>
      </c>
      <c r="AX7259" t="s">
        <v>61</v>
      </c>
      <c r="AY7259" t="s">
        <v>62</v>
      </c>
      <c r="AZ7259" t="s">
        <v>62</v>
      </c>
      <c r="BA7259" t="str">
        <f t="shared" si="1247"/>
        <v>N</v>
      </c>
    </row>
    <row r="7260" spans="1:53">
      <c r="A7260" t="s">
        <v>54</v>
      </c>
      <c r="B7260" t="s">
        <v>54</v>
      </c>
      <c r="C7260" t="s">
        <v>55</v>
      </c>
      <c r="D7260">
        <v>2023</v>
      </c>
      <c r="F7260" t="s">
        <v>5929</v>
      </c>
      <c r="G7260" t="s">
        <v>16732</v>
      </c>
      <c r="I7260" t="s">
        <v>16733</v>
      </c>
      <c r="J7260" t="s">
        <v>58</v>
      </c>
      <c r="K7260" t="s">
        <v>59</v>
      </c>
      <c r="L7260" s="5">
        <v>0</v>
      </c>
      <c r="M7260" s="5">
        <v>0</v>
      </c>
      <c r="N7260" s="5">
        <f t="shared" si="1243"/>
        <v>0</v>
      </c>
      <c r="O7260" s="5">
        <v>0</v>
      </c>
      <c r="P7260" s="5">
        <v>0</v>
      </c>
      <c r="Q7260" s="5">
        <f t="shared" si="1244"/>
        <v>0</v>
      </c>
      <c r="R7260" s="5">
        <v>0</v>
      </c>
      <c r="S7260" s="5">
        <v>0</v>
      </c>
      <c r="T7260" s="5">
        <f t="shared" si="1245"/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f t="shared" si="1248"/>
        <v>0</v>
      </c>
      <c r="Z7260" s="5">
        <v>0</v>
      </c>
      <c r="AA7260" s="5">
        <v>0</v>
      </c>
      <c r="AB7260" s="5">
        <f t="shared" si="1249"/>
        <v>0</v>
      </c>
      <c r="AC7260" s="5">
        <v>0</v>
      </c>
      <c r="AD7260" s="5">
        <v>0</v>
      </c>
      <c r="AE7260" s="5">
        <f t="shared" si="1250"/>
        <v>0</v>
      </c>
      <c r="AF7260" s="5">
        <v>1</v>
      </c>
      <c r="AG7260" s="6">
        <v>45125</v>
      </c>
      <c r="AH7260" s="5">
        <v>1</v>
      </c>
      <c r="AI7260" s="5">
        <v>0</v>
      </c>
      <c r="AJ7260" s="5">
        <v>0</v>
      </c>
      <c r="AK7260" s="5">
        <f t="shared" si="1251"/>
        <v>0</v>
      </c>
      <c r="AL7260" s="5">
        <v>0</v>
      </c>
      <c r="AM7260" s="5">
        <v>0</v>
      </c>
      <c r="AN7260" s="5">
        <f t="shared" si="1252"/>
        <v>0</v>
      </c>
      <c r="AO7260" s="5">
        <v>0</v>
      </c>
      <c r="AP7260" s="5">
        <v>0</v>
      </c>
      <c r="AQ7260" s="5">
        <f t="shared" si="1253"/>
        <v>0</v>
      </c>
      <c r="AR7260" s="5">
        <v>1</v>
      </c>
      <c r="AS7260" s="6">
        <v>45246</v>
      </c>
      <c r="AT7260" s="5">
        <v>1</v>
      </c>
      <c r="AU7260" s="5">
        <v>0</v>
      </c>
      <c r="AV7260" t="str">
        <f t="shared" si="1246"/>
        <v>N</v>
      </c>
      <c r="AW7260" t="s">
        <v>60</v>
      </c>
      <c r="AX7260" t="s">
        <v>61</v>
      </c>
      <c r="AY7260" t="s">
        <v>62</v>
      </c>
      <c r="AZ7260" t="s">
        <v>62</v>
      </c>
      <c r="BA7260" t="str">
        <f t="shared" si="1247"/>
        <v>N</v>
      </c>
    </row>
    <row r="7261" spans="1:53">
      <c r="A7261" t="s">
        <v>54</v>
      </c>
      <c r="B7261" t="s">
        <v>54</v>
      </c>
      <c r="C7261" t="s">
        <v>55</v>
      </c>
      <c r="D7261">
        <v>2023</v>
      </c>
      <c r="F7261" t="s">
        <v>16734</v>
      </c>
      <c r="G7261" t="s">
        <v>16735</v>
      </c>
      <c r="I7261" t="s">
        <v>16736</v>
      </c>
      <c r="J7261" t="s">
        <v>58</v>
      </c>
      <c r="K7261" t="s">
        <v>59</v>
      </c>
      <c r="L7261" s="5">
        <v>0</v>
      </c>
      <c r="M7261" s="5">
        <v>0</v>
      </c>
      <c r="N7261" s="5">
        <f t="shared" si="1243"/>
        <v>0</v>
      </c>
      <c r="O7261" s="5">
        <v>0</v>
      </c>
      <c r="P7261" s="5">
        <v>0</v>
      </c>
      <c r="Q7261" s="5">
        <f t="shared" si="1244"/>
        <v>0</v>
      </c>
      <c r="R7261" s="5">
        <v>0</v>
      </c>
      <c r="S7261" s="5">
        <v>0</v>
      </c>
      <c r="T7261" s="5">
        <f t="shared" si="1245"/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f t="shared" si="1248"/>
        <v>0</v>
      </c>
      <c r="Z7261" s="5">
        <v>0</v>
      </c>
      <c r="AA7261" s="5">
        <v>0</v>
      </c>
      <c r="AB7261" s="5">
        <f t="shared" si="1249"/>
        <v>0</v>
      </c>
      <c r="AC7261" s="5">
        <v>0</v>
      </c>
      <c r="AD7261" s="5">
        <v>0</v>
      </c>
      <c r="AE7261" s="5">
        <f t="shared" si="1250"/>
        <v>0</v>
      </c>
      <c r="AF7261" s="5">
        <v>1</v>
      </c>
      <c r="AG7261" s="6">
        <v>45106</v>
      </c>
      <c r="AH7261" s="5">
        <v>1</v>
      </c>
      <c r="AI7261" s="5">
        <v>0</v>
      </c>
      <c r="AJ7261" s="5">
        <v>0</v>
      </c>
      <c r="AK7261" s="5">
        <f t="shared" si="1251"/>
        <v>0</v>
      </c>
      <c r="AL7261" s="5">
        <v>0</v>
      </c>
      <c r="AM7261" s="5">
        <v>0</v>
      </c>
      <c r="AN7261" s="5">
        <f t="shared" si="1252"/>
        <v>0</v>
      </c>
      <c r="AO7261" s="5">
        <v>0</v>
      </c>
      <c r="AP7261" s="5">
        <v>0</v>
      </c>
      <c r="AQ7261" s="5">
        <f t="shared" si="1253"/>
        <v>0</v>
      </c>
      <c r="AR7261" s="5">
        <v>1</v>
      </c>
      <c r="AS7261" s="6">
        <v>45288</v>
      </c>
      <c r="AT7261" s="5">
        <v>1</v>
      </c>
      <c r="AU7261" s="5">
        <v>0</v>
      </c>
      <c r="AV7261" t="str">
        <f t="shared" si="1246"/>
        <v>N</v>
      </c>
      <c r="AW7261" t="s">
        <v>60</v>
      </c>
      <c r="AX7261" t="s">
        <v>61</v>
      </c>
      <c r="AY7261" t="s">
        <v>62</v>
      </c>
      <c r="AZ7261" t="s">
        <v>62</v>
      </c>
      <c r="BA7261" t="str">
        <f t="shared" si="1247"/>
        <v>N</v>
      </c>
    </row>
    <row r="7262" spans="1:53">
      <c r="A7262" t="s">
        <v>54</v>
      </c>
      <c r="B7262" t="s">
        <v>54</v>
      </c>
      <c r="C7262" t="s">
        <v>55</v>
      </c>
      <c r="D7262">
        <v>2023</v>
      </c>
      <c r="F7262" t="s">
        <v>16737</v>
      </c>
      <c r="G7262" t="s">
        <v>16738</v>
      </c>
      <c r="I7262" t="s">
        <v>16739</v>
      </c>
      <c r="J7262" t="s">
        <v>58</v>
      </c>
      <c r="K7262" t="s">
        <v>59</v>
      </c>
      <c r="L7262" s="5">
        <v>0</v>
      </c>
      <c r="M7262" s="5">
        <v>0</v>
      </c>
      <c r="N7262" s="5">
        <f t="shared" si="1243"/>
        <v>0</v>
      </c>
      <c r="O7262" s="5">
        <v>0</v>
      </c>
      <c r="P7262" s="5">
        <v>0</v>
      </c>
      <c r="Q7262" s="5">
        <f t="shared" si="1244"/>
        <v>0</v>
      </c>
      <c r="R7262" s="5">
        <v>0</v>
      </c>
      <c r="S7262" s="5">
        <v>0</v>
      </c>
      <c r="T7262" s="5">
        <f t="shared" si="1245"/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f t="shared" si="1248"/>
        <v>0</v>
      </c>
      <c r="Z7262" s="5">
        <v>0</v>
      </c>
      <c r="AA7262" s="5">
        <v>0</v>
      </c>
      <c r="AB7262" s="5">
        <f t="shared" si="1249"/>
        <v>0</v>
      </c>
      <c r="AC7262" s="5">
        <v>0</v>
      </c>
      <c r="AD7262" s="5">
        <v>0</v>
      </c>
      <c r="AE7262" s="5">
        <f t="shared" si="1250"/>
        <v>0</v>
      </c>
      <c r="AF7262" s="5">
        <v>1</v>
      </c>
      <c r="AG7262" s="6">
        <v>45021</v>
      </c>
      <c r="AH7262" s="5">
        <v>1</v>
      </c>
      <c r="AI7262" s="5">
        <v>0</v>
      </c>
      <c r="AJ7262" s="5">
        <v>0</v>
      </c>
      <c r="AK7262" s="5">
        <f t="shared" si="1251"/>
        <v>0</v>
      </c>
      <c r="AL7262" s="5">
        <v>0</v>
      </c>
      <c r="AM7262" s="5">
        <v>0</v>
      </c>
      <c r="AN7262" s="5">
        <f t="shared" si="1252"/>
        <v>0</v>
      </c>
      <c r="AO7262" s="5">
        <v>0</v>
      </c>
      <c r="AP7262" s="5">
        <v>0</v>
      </c>
      <c r="AQ7262" s="5">
        <f t="shared" si="1253"/>
        <v>0</v>
      </c>
      <c r="AR7262" s="5">
        <v>1</v>
      </c>
      <c r="AS7262" s="6">
        <v>45155</v>
      </c>
      <c r="AT7262" s="5">
        <v>1</v>
      </c>
      <c r="AU7262" s="5">
        <v>0</v>
      </c>
      <c r="AV7262" t="str">
        <f t="shared" si="1246"/>
        <v>N</v>
      </c>
      <c r="AW7262" t="s">
        <v>60</v>
      </c>
      <c r="AX7262" t="s">
        <v>61</v>
      </c>
      <c r="AY7262" t="s">
        <v>62</v>
      </c>
      <c r="AZ7262" t="s">
        <v>62</v>
      </c>
      <c r="BA7262" t="str">
        <f t="shared" si="1247"/>
        <v>N</v>
      </c>
    </row>
    <row r="7263" spans="1:53">
      <c r="A7263" t="s">
        <v>54</v>
      </c>
      <c r="B7263" t="s">
        <v>54</v>
      </c>
      <c r="C7263" t="s">
        <v>55</v>
      </c>
      <c r="D7263">
        <v>2023</v>
      </c>
      <c r="F7263" t="s">
        <v>16740</v>
      </c>
      <c r="G7263" t="s">
        <v>16741</v>
      </c>
      <c r="I7263" t="s">
        <v>16742</v>
      </c>
      <c r="J7263" t="s">
        <v>58</v>
      </c>
      <c r="K7263" t="s">
        <v>59</v>
      </c>
      <c r="L7263" s="5">
        <v>0</v>
      </c>
      <c r="M7263" s="5">
        <v>0</v>
      </c>
      <c r="N7263" s="5">
        <f t="shared" si="1243"/>
        <v>0</v>
      </c>
      <c r="O7263" s="5">
        <v>0</v>
      </c>
      <c r="P7263" s="5">
        <v>0</v>
      </c>
      <c r="Q7263" s="5">
        <f t="shared" si="1244"/>
        <v>0</v>
      </c>
      <c r="R7263" s="5">
        <v>0</v>
      </c>
      <c r="S7263" s="5">
        <v>0</v>
      </c>
      <c r="T7263" s="5">
        <f t="shared" si="1245"/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f t="shared" si="1248"/>
        <v>0</v>
      </c>
      <c r="Z7263" s="5">
        <v>0</v>
      </c>
      <c r="AA7263" s="5">
        <v>0</v>
      </c>
      <c r="AB7263" s="5">
        <f t="shared" si="1249"/>
        <v>0</v>
      </c>
      <c r="AC7263" s="5">
        <v>0</v>
      </c>
      <c r="AD7263" s="5">
        <v>0</v>
      </c>
      <c r="AE7263" s="5">
        <f t="shared" si="1250"/>
        <v>0</v>
      </c>
      <c r="AF7263" s="5">
        <v>1</v>
      </c>
      <c r="AG7263" s="6">
        <v>44936</v>
      </c>
      <c r="AH7263" s="5">
        <v>1</v>
      </c>
      <c r="AI7263" s="5">
        <v>0</v>
      </c>
      <c r="AJ7263" s="5">
        <v>0</v>
      </c>
      <c r="AK7263" s="5">
        <f t="shared" si="1251"/>
        <v>0</v>
      </c>
      <c r="AL7263" s="5">
        <v>0</v>
      </c>
      <c r="AM7263" s="5">
        <v>0</v>
      </c>
      <c r="AN7263" s="5">
        <f t="shared" si="1252"/>
        <v>0</v>
      </c>
      <c r="AO7263" s="5">
        <v>0</v>
      </c>
      <c r="AP7263" s="5">
        <v>0</v>
      </c>
      <c r="AQ7263" s="5">
        <f t="shared" si="1253"/>
        <v>0</v>
      </c>
      <c r="AR7263" s="5">
        <v>1</v>
      </c>
      <c r="AS7263" s="6">
        <v>45015</v>
      </c>
      <c r="AT7263" s="5">
        <v>1</v>
      </c>
      <c r="AU7263" s="5">
        <v>0</v>
      </c>
      <c r="AV7263" t="str">
        <f t="shared" si="1246"/>
        <v>N</v>
      </c>
      <c r="AW7263" t="s">
        <v>60</v>
      </c>
      <c r="AX7263" t="s">
        <v>61</v>
      </c>
      <c r="AY7263" t="s">
        <v>62</v>
      </c>
      <c r="AZ7263" t="s">
        <v>62</v>
      </c>
      <c r="BA7263" t="str">
        <f t="shared" si="1247"/>
        <v>N</v>
      </c>
    </row>
    <row r="7264" spans="1:53">
      <c r="A7264" t="s">
        <v>54</v>
      </c>
      <c r="B7264" t="s">
        <v>54</v>
      </c>
      <c r="C7264" t="s">
        <v>55</v>
      </c>
      <c r="D7264">
        <v>2023</v>
      </c>
      <c r="F7264" t="s">
        <v>16743</v>
      </c>
      <c r="G7264" t="s">
        <v>16744</v>
      </c>
      <c r="I7264" t="s">
        <v>16745</v>
      </c>
      <c r="J7264" t="s">
        <v>58</v>
      </c>
      <c r="K7264" t="s">
        <v>59</v>
      </c>
      <c r="L7264" s="5">
        <v>0</v>
      </c>
      <c r="M7264" s="5">
        <v>0</v>
      </c>
      <c r="N7264" s="5">
        <f t="shared" si="1243"/>
        <v>0</v>
      </c>
      <c r="O7264" s="5">
        <v>0</v>
      </c>
      <c r="P7264" s="5">
        <v>0</v>
      </c>
      <c r="Q7264" s="5">
        <f t="shared" si="1244"/>
        <v>0</v>
      </c>
      <c r="R7264" s="5">
        <v>0</v>
      </c>
      <c r="S7264" s="5">
        <v>0</v>
      </c>
      <c r="T7264" s="5">
        <f t="shared" si="1245"/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f t="shared" si="1248"/>
        <v>0</v>
      </c>
      <c r="Z7264" s="5">
        <v>0</v>
      </c>
      <c r="AA7264" s="5">
        <v>0</v>
      </c>
      <c r="AB7264" s="5">
        <f t="shared" si="1249"/>
        <v>0</v>
      </c>
      <c r="AC7264" s="5">
        <v>0</v>
      </c>
      <c r="AD7264" s="5">
        <v>0</v>
      </c>
      <c r="AE7264" s="5">
        <f t="shared" si="1250"/>
        <v>0</v>
      </c>
      <c r="AF7264" s="5">
        <v>1</v>
      </c>
      <c r="AG7264" s="6">
        <v>45133</v>
      </c>
      <c r="AH7264" s="5">
        <v>1</v>
      </c>
      <c r="AI7264" s="5">
        <v>0</v>
      </c>
      <c r="AJ7264" s="5">
        <v>0</v>
      </c>
      <c r="AK7264" s="5">
        <f t="shared" si="1251"/>
        <v>0</v>
      </c>
      <c r="AL7264" s="5">
        <v>0</v>
      </c>
      <c r="AM7264" s="5">
        <v>0</v>
      </c>
      <c r="AN7264" s="5">
        <f t="shared" si="1252"/>
        <v>0</v>
      </c>
      <c r="AO7264" s="5">
        <v>0</v>
      </c>
      <c r="AP7264" s="5">
        <v>0</v>
      </c>
      <c r="AQ7264" s="5">
        <f t="shared" si="1253"/>
        <v>0</v>
      </c>
      <c r="AR7264" s="5">
        <v>1</v>
      </c>
      <c r="AS7264" s="6">
        <v>45245</v>
      </c>
      <c r="AT7264" s="5">
        <v>1</v>
      </c>
      <c r="AU7264" s="5">
        <v>0</v>
      </c>
      <c r="AV7264" t="str">
        <f t="shared" si="1246"/>
        <v>N</v>
      </c>
      <c r="AW7264" t="s">
        <v>60</v>
      </c>
      <c r="AX7264" t="s">
        <v>61</v>
      </c>
      <c r="AY7264" t="s">
        <v>62</v>
      </c>
      <c r="AZ7264" t="s">
        <v>62</v>
      </c>
      <c r="BA7264" t="str">
        <f t="shared" si="1247"/>
        <v>N</v>
      </c>
    </row>
    <row r="7265" spans="1:53">
      <c r="A7265" t="s">
        <v>54</v>
      </c>
      <c r="B7265" t="s">
        <v>54</v>
      </c>
      <c r="C7265" t="s">
        <v>55</v>
      </c>
      <c r="D7265">
        <v>2023</v>
      </c>
      <c r="F7265" t="s">
        <v>16746</v>
      </c>
      <c r="G7265" t="s">
        <v>16747</v>
      </c>
      <c r="I7265" t="s">
        <v>16748</v>
      </c>
      <c r="J7265" t="s">
        <v>58</v>
      </c>
      <c r="K7265" t="s">
        <v>59</v>
      </c>
      <c r="L7265" s="5">
        <v>0</v>
      </c>
      <c r="M7265" s="5">
        <v>0</v>
      </c>
      <c r="N7265" s="5">
        <f t="shared" si="1243"/>
        <v>0</v>
      </c>
      <c r="O7265" s="5">
        <v>0</v>
      </c>
      <c r="P7265" s="5">
        <v>0</v>
      </c>
      <c r="Q7265" s="5">
        <f t="shared" si="1244"/>
        <v>0</v>
      </c>
      <c r="R7265" s="5">
        <v>0</v>
      </c>
      <c r="S7265" s="5">
        <v>0</v>
      </c>
      <c r="T7265" s="5">
        <f t="shared" si="1245"/>
        <v>0</v>
      </c>
      <c r="U7265" s="5">
        <v>0</v>
      </c>
      <c r="V7265" s="5">
        <v>0</v>
      </c>
      <c r="W7265" s="5">
        <v>0</v>
      </c>
      <c r="X7265" s="5">
        <v>0</v>
      </c>
      <c r="Y7265" s="5">
        <f t="shared" si="1248"/>
        <v>0</v>
      </c>
      <c r="Z7265" s="5">
        <v>0</v>
      </c>
      <c r="AA7265" s="5">
        <v>0</v>
      </c>
      <c r="AB7265" s="5">
        <f t="shared" si="1249"/>
        <v>0</v>
      </c>
      <c r="AC7265" s="5">
        <v>0</v>
      </c>
      <c r="AD7265" s="5">
        <v>0</v>
      </c>
      <c r="AE7265" s="5">
        <f t="shared" si="1250"/>
        <v>0</v>
      </c>
      <c r="AF7265" s="5">
        <v>1</v>
      </c>
      <c r="AG7265" s="6">
        <v>44963</v>
      </c>
      <c r="AH7265" s="5">
        <v>1</v>
      </c>
      <c r="AI7265" s="5">
        <v>0</v>
      </c>
      <c r="AJ7265" s="5">
        <v>0</v>
      </c>
      <c r="AK7265" s="5">
        <f t="shared" si="1251"/>
        <v>0</v>
      </c>
      <c r="AL7265" s="5">
        <v>0</v>
      </c>
      <c r="AM7265" s="5">
        <v>0</v>
      </c>
      <c r="AN7265" s="5">
        <f t="shared" si="1252"/>
        <v>0</v>
      </c>
      <c r="AO7265" s="5">
        <v>0</v>
      </c>
      <c r="AP7265" s="5">
        <v>0</v>
      </c>
      <c r="AQ7265" s="5">
        <f t="shared" si="1253"/>
        <v>0</v>
      </c>
      <c r="AR7265" s="5">
        <v>1</v>
      </c>
      <c r="AS7265" s="6">
        <v>45239</v>
      </c>
      <c r="AT7265" s="5">
        <v>1</v>
      </c>
      <c r="AU7265" s="5">
        <v>0</v>
      </c>
      <c r="AV7265" t="str">
        <f t="shared" si="1246"/>
        <v>N</v>
      </c>
      <c r="AW7265" t="s">
        <v>60</v>
      </c>
      <c r="AX7265" t="s">
        <v>61</v>
      </c>
      <c r="AY7265" t="s">
        <v>62</v>
      </c>
      <c r="AZ7265" t="s">
        <v>62</v>
      </c>
      <c r="BA7265" t="str">
        <f t="shared" si="1247"/>
        <v>N</v>
      </c>
    </row>
    <row r="7266" spans="1:53">
      <c r="A7266" t="s">
        <v>54</v>
      </c>
      <c r="B7266" t="s">
        <v>54</v>
      </c>
      <c r="C7266" t="s">
        <v>55</v>
      </c>
      <c r="D7266">
        <v>2023</v>
      </c>
      <c r="F7266" t="s">
        <v>16749</v>
      </c>
      <c r="G7266" t="s">
        <v>16750</v>
      </c>
      <c r="I7266" t="s">
        <v>16751</v>
      </c>
      <c r="J7266" t="s">
        <v>58</v>
      </c>
      <c r="K7266" t="s">
        <v>59</v>
      </c>
      <c r="L7266" s="5">
        <v>0</v>
      </c>
      <c r="M7266" s="5">
        <v>0</v>
      </c>
      <c r="N7266" s="5">
        <f t="shared" si="1243"/>
        <v>0</v>
      </c>
      <c r="O7266" s="5">
        <v>0</v>
      </c>
      <c r="P7266" s="5">
        <v>0</v>
      </c>
      <c r="Q7266" s="5">
        <f t="shared" si="1244"/>
        <v>0</v>
      </c>
      <c r="R7266" s="5">
        <v>0</v>
      </c>
      <c r="S7266" s="5">
        <v>0</v>
      </c>
      <c r="T7266" s="5">
        <f t="shared" si="1245"/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f t="shared" si="1248"/>
        <v>0</v>
      </c>
      <c r="Z7266" s="5">
        <v>0</v>
      </c>
      <c r="AA7266" s="5">
        <v>0</v>
      </c>
      <c r="AB7266" s="5">
        <f t="shared" si="1249"/>
        <v>0</v>
      </c>
      <c r="AC7266" s="5">
        <v>0</v>
      </c>
      <c r="AD7266" s="5">
        <v>0</v>
      </c>
      <c r="AE7266" s="5">
        <f t="shared" si="1250"/>
        <v>0</v>
      </c>
      <c r="AF7266" s="5">
        <v>1</v>
      </c>
      <c r="AG7266" s="6">
        <v>45014</v>
      </c>
      <c r="AH7266" s="5">
        <v>1</v>
      </c>
      <c r="AI7266" s="5">
        <v>0</v>
      </c>
      <c r="AJ7266" s="5">
        <v>0</v>
      </c>
      <c r="AK7266" s="5">
        <f t="shared" si="1251"/>
        <v>0</v>
      </c>
      <c r="AL7266" s="5">
        <v>0</v>
      </c>
      <c r="AM7266" s="5">
        <v>0</v>
      </c>
      <c r="AN7266" s="5">
        <f t="shared" si="1252"/>
        <v>0</v>
      </c>
      <c r="AO7266" s="5">
        <v>0</v>
      </c>
      <c r="AP7266" s="5">
        <v>0</v>
      </c>
      <c r="AQ7266" s="5">
        <f t="shared" si="1253"/>
        <v>0</v>
      </c>
      <c r="AR7266" s="5">
        <v>1</v>
      </c>
      <c r="AS7266" s="6">
        <v>45247</v>
      </c>
      <c r="AT7266" s="5">
        <v>1</v>
      </c>
      <c r="AU7266" s="5">
        <v>0</v>
      </c>
      <c r="AV7266" t="str">
        <f t="shared" si="1246"/>
        <v>N</v>
      </c>
      <c r="AW7266" t="s">
        <v>60</v>
      </c>
      <c r="AX7266" t="s">
        <v>61</v>
      </c>
      <c r="AY7266" t="s">
        <v>62</v>
      </c>
      <c r="AZ7266" t="s">
        <v>62</v>
      </c>
      <c r="BA7266" t="str">
        <f t="shared" si="1247"/>
        <v>N</v>
      </c>
    </row>
    <row r="7267" spans="1:53">
      <c r="A7267" t="s">
        <v>54</v>
      </c>
      <c r="B7267" t="s">
        <v>54</v>
      </c>
      <c r="C7267" t="s">
        <v>55</v>
      </c>
      <c r="D7267">
        <v>2023</v>
      </c>
      <c r="F7267" t="s">
        <v>9255</v>
      </c>
      <c r="G7267" t="s">
        <v>9256</v>
      </c>
      <c r="I7267" t="s">
        <v>9257</v>
      </c>
      <c r="J7267" t="s">
        <v>58</v>
      </c>
      <c r="K7267" t="s">
        <v>59</v>
      </c>
      <c r="L7267" s="5">
        <v>0</v>
      </c>
      <c r="M7267" s="5">
        <v>0</v>
      </c>
      <c r="N7267" s="5">
        <f t="shared" si="1243"/>
        <v>0</v>
      </c>
      <c r="O7267" s="5">
        <v>0</v>
      </c>
      <c r="P7267" s="5">
        <v>0</v>
      </c>
      <c r="Q7267" s="5">
        <f t="shared" si="1244"/>
        <v>0</v>
      </c>
      <c r="R7267" s="5">
        <v>0</v>
      </c>
      <c r="S7267" s="5">
        <v>0</v>
      </c>
      <c r="T7267" s="5">
        <f t="shared" si="1245"/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f t="shared" si="1248"/>
        <v>0</v>
      </c>
      <c r="Z7267" s="5">
        <v>0</v>
      </c>
      <c r="AA7267" s="5">
        <v>0</v>
      </c>
      <c r="AB7267" s="5">
        <f t="shared" si="1249"/>
        <v>0</v>
      </c>
      <c r="AC7267" s="5">
        <v>0</v>
      </c>
      <c r="AD7267" s="5">
        <v>0</v>
      </c>
      <c r="AE7267" s="5">
        <f t="shared" si="1250"/>
        <v>0</v>
      </c>
      <c r="AF7267" s="5">
        <v>0</v>
      </c>
      <c r="AG7267" s="6"/>
      <c r="AH7267" s="5">
        <v>0</v>
      </c>
      <c r="AI7267" s="5">
        <v>0</v>
      </c>
      <c r="AJ7267" s="5">
        <v>0</v>
      </c>
      <c r="AK7267" s="5">
        <f t="shared" si="1251"/>
        <v>0</v>
      </c>
      <c r="AL7267" s="5">
        <v>0</v>
      </c>
      <c r="AM7267" s="5">
        <v>0</v>
      </c>
      <c r="AN7267" s="5">
        <f t="shared" si="1252"/>
        <v>0</v>
      </c>
      <c r="AO7267" s="5">
        <v>0</v>
      </c>
      <c r="AP7267" s="5">
        <v>0</v>
      </c>
      <c r="AQ7267" s="5">
        <f t="shared" si="1253"/>
        <v>0</v>
      </c>
      <c r="AR7267" s="5">
        <v>1</v>
      </c>
      <c r="AS7267" s="6">
        <v>45194</v>
      </c>
      <c r="AT7267" s="5">
        <v>1</v>
      </c>
      <c r="AU7267" s="5">
        <v>0</v>
      </c>
      <c r="AV7267" t="str">
        <f t="shared" si="1246"/>
        <v>N</v>
      </c>
      <c r="AW7267" t="s">
        <v>60</v>
      </c>
      <c r="AX7267" t="s">
        <v>61</v>
      </c>
      <c r="AY7267" t="s">
        <v>62</v>
      </c>
      <c r="AZ7267" t="s">
        <v>62</v>
      </c>
      <c r="BA7267" t="str">
        <f t="shared" si="1247"/>
        <v>N</v>
      </c>
    </row>
    <row r="7268" spans="1:53">
      <c r="A7268" t="s">
        <v>54</v>
      </c>
      <c r="B7268" t="s">
        <v>54</v>
      </c>
      <c r="C7268" t="s">
        <v>55</v>
      </c>
      <c r="D7268">
        <v>2023</v>
      </c>
      <c r="F7268" t="s">
        <v>9057</v>
      </c>
      <c r="G7268" t="s">
        <v>9058</v>
      </c>
      <c r="I7268" t="s">
        <v>9059</v>
      </c>
      <c r="J7268" t="s">
        <v>58</v>
      </c>
      <c r="K7268" t="s">
        <v>59</v>
      </c>
      <c r="L7268" s="5">
        <v>0</v>
      </c>
      <c r="M7268" s="5">
        <v>0</v>
      </c>
      <c r="N7268" s="5">
        <f t="shared" si="1243"/>
        <v>0</v>
      </c>
      <c r="O7268" s="5">
        <v>0</v>
      </c>
      <c r="P7268" s="5">
        <v>0</v>
      </c>
      <c r="Q7268" s="5">
        <f t="shared" si="1244"/>
        <v>0</v>
      </c>
      <c r="R7268" s="5">
        <v>0</v>
      </c>
      <c r="S7268" s="5">
        <v>0</v>
      </c>
      <c r="T7268" s="5">
        <f t="shared" si="1245"/>
        <v>0</v>
      </c>
      <c r="U7268" s="5">
        <v>0</v>
      </c>
      <c r="V7268" s="5">
        <v>0</v>
      </c>
      <c r="W7268" s="5">
        <v>0</v>
      </c>
      <c r="X7268" s="5">
        <v>0</v>
      </c>
      <c r="Y7268" s="5">
        <f t="shared" si="1248"/>
        <v>0</v>
      </c>
      <c r="Z7268" s="5">
        <v>0</v>
      </c>
      <c r="AA7268" s="5">
        <v>0</v>
      </c>
      <c r="AB7268" s="5">
        <f t="shared" si="1249"/>
        <v>0</v>
      </c>
      <c r="AC7268" s="5">
        <v>0</v>
      </c>
      <c r="AD7268" s="5">
        <v>0</v>
      </c>
      <c r="AE7268" s="5">
        <f t="shared" si="1250"/>
        <v>0</v>
      </c>
      <c r="AF7268" s="5">
        <v>0</v>
      </c>
      <c r="AG7268" s="6"/>
      <c r="AH7268" s="5">
        <v>0</v>
      </c>
      <c r="AI7268" s="5">
        <v>0</v>
      </c>
      <c r="AJ7268" s="5">
        <v>0</v>
      </c>
      <c r="AK7268" s="5">
        <f t="shared" si="1251"/>
        <v>0</v>
      </c>
      <c r="AL7268" s="5">
        <v>0</v>
      </c>
      <c r="AM7268" s="5">
        <v>0</v>
      </c>
      <c r="AN7268" s="5">
        <f t="shared" si="1252"/>
        <v>0</v>
      </c>
      <c r="AO7268" s="5">
        <v>0</v>
      </c>
      <c r="AP7268" s="5">
        <v>0</v>
      </c>
      <c r="AQ7268" s="5">
        <f t="shared" si="1253"/>
        <v>0</v>
      </c>
      <c r="AR7268" s="5">
        <v>1</v>
      </c>
      <c r="AS7268" s="6">
        <v>45107</v>
      </c>
      <c r="AT7268" s="5">
        <v>1</v>
      </c>
      <c r="AU7268" s="5">
        <v>0</v>
      </c>
      <c r="AV7268" t="str">
        <f t="shared" si="1246"/>
        <v>N</v>
      </c>
      <c r="AW7268" t="s">
        <v>60</v>
      </c>
      <c r="AX7268" t="s">
        <v>61</v>
      </c>
      <c r="AY7268" t="s">
        <v>62</v>
      </c>
      <c r="AZ7268" t="s">
        <v>62</v>
      </c>
      <c r="BA7268" t="str">
        <f t="shared" si="1247"/>
        <v>N</v>
      </c>
    </row>
    <row r="7269" spans="1:53">
      <c r="A7269" t="s">
        <v>54</v>
      </c>
      <c r="B7269" t="s">
        <v>54</v>
      </c>
      <c r="C7269" t="s">
        <v>55</v>
      </c>
      <c r="D7269">
        <v>2023</v>
      </c>
      <c r="F7269" t="s">
        <v>8097</v>
      </c>
      <c r="G7269" t="s">
        <v>8098</v>
      </c>
      <c r="I7269" t="s">
        <v>16752</v>
      </c>
      <c r="J7269" t="s">
        <v>58</v>
      </c>
      <c r="K7269" t="s">
        <v>59</v>
      </c>
      <c r="L7269" s="5">
        <v>0</v>
      </c>
      <c r="M7269" s="5">
        <v>0</v>
      </c>
      <c r="N7269" s="5">
        <f t="shared" si="1243"/>
        <v>0</v>
      </c>
      <c r="O7269" s="5">
        <v>0</v>
      </c>
      <c r="P7269" s="5">
        <v>0</v>
      </c>
      <c r="Q7269" s="5">
        <f t="shared" si="1244"/>
        <v>0</v>
      </c>
      <c r="R7269" s="5">
        <v>0</v>
      </c>
      <c r="S7269" s="5">
        <v>0</v>
      </c>
      <c r="T7269" s="5">
        <f t="shared" si="1245"/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f t="shared" si="1248"/>
        <v>0</v>
      </c>
      <c r="Z7269" s="5">
        <v>0</v>
      </c>
      <c r="AA7269" s="5">
        <v>0</v>
      </c>
      <c r="AB7269" s="5">
        <f t="shared" si="1249"/>
        <v>0</v>
      </c>
      <c r="AC7269" s="5">
        <v>0</v>
      </c>
      <c r="AD7269" s="5">
        <v>0</v>
      </c>
      <c r="AE7269" s="5">
        <f t="shared" si="1250"/>
        <v>0</v>
      </c>
      <c r="AF7269" s="5">
        <v>0</v>
      </c>
      <c r="AG7269" s="6"/>
      <c r="AH7269" s="5">
        <v>0</v>
      </c>
      <c r="AI7269" s="5">
        <v>0</v>
      </c>
      <c r="AJ7269" s="5">
        <v>0</v>
      </c>
      <c r="AK7269" s="5">
        <f t="shared" si="1251"/>
        <v>0</v>
      </c>
      <c r="AL7269" s="5">
        <v>0</v>
      </c>
      <c r="AM7269" s="5">
        <v>0</v>
      </c>
      <c r="AN7269" s="5">
        <f t="shared" si="1252"/>
        <v>0</v>
      </c>
      <c r="AO7269" s="5">
        <v>0</v>
      </c>
      <c r="AP7269" s="5">
        <v>0</v>
      </c>
      <c r="AQ7269" s="5">
        <f t="shared" si="1253"/>
        <v>0</v>
      </c>
      <c r="AR7269" s="5">
        <v>1</v>
      </c>
      <c r="AS7269" s="6">
        <v>45049</v>
      </c>
      <c r="AT7269" s="5">
        <v>1</v>
      </c>
      <c r="AU7269" s="5">
        <v>0</v>
      </c>
      <c r="AV7269" t="str">
        <f t="shared" si="1246"/>
        <v>N</v>
      </c>
      <c r="AW7269" t="s">
        <v>60</v>
      </c>
      <c r="AX7269" t="s">
        <v>61</v>
      </c>
      <c r="AY7269" t="s">
        <v>62</v>
      </c>
      <c r="AZ7269" t="s">
        <v>62</v>
      </c>
      <c r="BA7269" t="str">
        <f t="shared" si="1247"/>
        <v>N</v>
      </c>
    </row>
    <row r="7270" spans="1:53">
      <c r="A7270" t="s">
        <v>54</v>
      </c>
      <c r="B7270" t="s">
        <v>54</v>
      </c>
      <c r="C7270" t="s">
        <v>55</v>
      </c>
      <c r="D7270">
        <v>2023</v>
      </c>
      <c r="F7270" t="s">
        <v>13581</v>
      </c>
      <c r="G7270" t="s">
        <v>13705</v>
      </c>
      <c r="I7270" t="s">
        <v>13706</v>
      </c>
      <c r="J7270" t="s">
        <v>58</v>
      </c>
      <c r="K7270" t="s">
        <v>59</v>
      </c>
      <c r="L7270" s="5">
        <v>0</v>
      </c>
      <c r="M7270" s="5">
        <v>0</v>
      </c>
      <c r="N7270" s="5">
        <f t="shared" si="1243"/>
        <v>0</v>
      </c>
      <c r="O7270" s="5">
        <v>0</v>
      </c>
      <c r="P7270" s="5">
        <v>0</v>
      </c>
      <c r="Q7270" s="5">
        <f t="shared" si="1244"/>
        <v>0</v>
      </c>
      <c r="R7270" s="5">
        <v>0</v>
      </c>
      <c r="S7270" s="5">
        <v>0</v>
      </c>
      <c r="T7270" s="5">
        <f t="shared" si="1245"/>
        <v>0</v>
      </c>
      <c r="U7270" s="5">
        <v>0</v>
      </c>
      <c r="V7270" s="5">
        <v>0</v>
      </c>
      <c r="W7270" s="5">
        <v>0</v>
      </c>
      <c r="X7270" s="5">
        <v>0</v>
      </c>
      <c r="Y7270" s="5">
        <f t="shared" si="1248"/>
        <v>0</v>
      </c>
      <c r="Z7270" s="5">
        <v>0</v>
      </c>
      <c r="AA7270" s="5">
        <v>0</v>
      </c>
      <c r="AB7270" s="5">
        <f t="shared" si="1249"/>
        <v>0</v>
      </c>
      <c r="AC7270" s="5">
        <v>0</v>
      </c>
      <c r="AD7270" s="5">
        <v>0</v>
      </c>
      <c r="AE7270" s="5">
        <f t="shared" si="1250"/>
        <v>0</v>
      </c>
      <c r="AF7270" s="5">
        <v>0</v>
      </c>
      <c r="AG7270" s="6"/>
      <c r="AH7270" s="5">
        <v>0</v>
      </c>
      <c r="AI7270" s="5">
        <v>0</v>
      </c>
      <c r="AJ7270" s="5">
        <v>0</v>
      </c>
      <c r="AK7270" s="5">
        <f t="shared" si="1251"/>
        <v>0</v>
      </c>
      <c r="AL7270" s="5">
        <v>0</v>
      </c>
      <c r="AM7270" s="5">
        <v>0</v>
      </c>
      <c r="AN7270" s="5">
        <f t="shared" si="1252"/>
        <v>0</v>
      </c>
      <c r="AO7270" s="5">
        <v>0</v>
      </c>
      <c r="AP7270" s="5">
        <v>0</v>
      </c>
      <c r="AQ7270" s="5">
        <f t="shared" si="1253"/>
        <v>0</v>
      </c>
      <c r="AR7270" s="5">
        <v>1</v>
      </c>
      <c r="AS7270" s="6">
        <v>44956</v>
      </c>
      <c r="AT7270" s="5">
        <v>1</v>
      </c>
      <c r="AU7270" s="5">
        <v>0</v>
      </c>
      <c r="AV7270" t="str">
        <f t="shared" si="1246"/>
        <v>N</v>
      </c>
      <c r="AW7270" t="s">
        <v>60</v>
      </c>
      <c r="AX7270" t="s">
        <v>61</v>
      </c>
      <c r="AY7270" t="s">
        <v>62</v>
      </c>
      <c r="AZ7270" t="s">
        <v>62</v>
      </c>
      <c r="BA7270" t="str">
        <f t="shared" si="1247"/>
        <v>N</v>
      </c>
    </row>
    <row r="7271" spans="1:53">
      <c r="A7271" t="s">
        <v>54</v>
      </c>
      <c r="B7271" t="s">
        <v>54</v>
      </c>
      <c r="C7271" t="s">
        <v>55</v>
      </c>
      <c r="D7271">
        <v>2023</v>
      </c>
      <c r="F7271" t="s">
        <v>8119</v>
      </c>
      <c r="G7271" t="s">
        <v>8120</v>
      </c>
      <c r="I7271" t="s">
        <v>16753</v>
      </c>
      <c r="J7271" t="s">
        <v>58</v>
      </c>
      <c r="K7271" t="s">
        <v>59</v>
      </c>
      <c r="L7271" s="5">
        <v>0</v>
      </c>
      <c r="M7271" s="5">
        <v>0</v>
      </c>
      <c r="N7271" s="5">
        <f t="shared" si="1243"/>
        <v>0</v>
      </c>
      <c r="O7271" s="5">
        <v>0</v>
      </c>
      <c r="P7271" s="5">
        <v>0</v>
      </c>
      <c r="Q7271" s="5">
        <f t="shared" si="1244"/>
        <v>0</v>
      </c>
      <c r="R7271" s="5">
        <v>0</v>
      </c>
      <c r="S7271" s="5">
        <v>0</v>
      </c>
      <c r="T7271" s="5">
        <f t="shared" si="1245"/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f t="shared" si="1248"/>
        <v>0</v>
      </c>
      <c r="Z7271" s="5">
        <v>0</v>
      </c>
      <c r="AA7271" s="5">
        <v>0</v>
      </c>
      <c r="AB7271" s="5">
        <f t="shared" si="1249"/>
        <v>0</v>
      </c>
      <c r="AC7271" s="5">
        <v>0</v>
      </c>
      <c r="AD7271" s="5">
        <v>0</v>
      </c>
      <c r="AE7271" s="5">
        <f t="shared" si="1250"/>
        <v>0</v>
      </c>
      <c r="AF7271" s="5">
        <v>0</v>
      </c>
      <c r="AG7271" s="6"/>
      <c r="AH7271" s="5">
        <v>0</v>
      </c>
      <c r="AI7271" s="5">
        <v>0</v>
      </c>
      <c r="AJ7271" s="5">
        <v>0</v>
      </c>
      <c r="AK7271" s="5">
        <f t="shared" si="1251"/>
        <v>0</v>
      </c>
      <c r="AL7271" s="5">
        <v>0</v>
      </c>
      <c r="AM7271" s="5">
        <v>0</v>
      </c>
      <c r="AN7271" s="5">
        <f t="shared" si="1252"/>
        <v>0</v>
      </c>
      <c r="AO7271" s="5">
        <v>0</v>
      </c>
      <c r="AP7271" s="5">
        <v>0</v>
      </c>
      <c r="AQ7271" s="5">
        <f t="shared" si="1253"/>
        <v>0</v>
      </c>
      <c r="AR7271" s="5">
        <v>1</v>
      </c>
      <c r="AS7271" s="6">
        <v>45029</v>
      </c>
      <c r="AT7271" s="5">
        <v>1</v>
      </c>
      <c r="AU7271" s="5">
        <v>0</v>
      </c>
      <c r="AV7271" t="str">
        <f t="shared" si="1246"/>
        <v>N</v>
      </c>
      <c r="AW7271" t="s">
        <v>60</v>
      </c>
      <c r="AX7271" t="s">
        <v>61</v>
      </c>
      <c r="AY7271" t="s">
        <v>62</v>
      </c>
      <c r="AZ7271" t="s">
        <v>62</v>
      </c>
      <c r="BA7271" t="str">
        <f t="shared" si="1247"/>
        <v>N</v>
      </c>
    </row>
    <row r="7272" spans="1:53">
      <c r="A7272" t="s">
        <v>54</v>
      </c>
      <c r="B7272" t="s">
        <v>54</v>
      </c>
      <c r="C7272" t="s">
        <v>55</v>
      </c>
      <c r="D7272">
        <v>2023</v>
      </c>
      <c r="F7272" t="s">
        <v>13683</v>
      </c>
      <c r="G7272" t="s">
        <v>13684</v>
      </c>
      <c r="I7272" t="s">
        <v>13685</v>
      </c>
      <c r="J7272" t="s">
        <v>58</v>
      </c>
      <c r="K7272" t="s">
        <v>59</v>
      </c>
      <c r="L7272" s="5">
        <v>0</v>
      </c>
      <c r="M7272" s="5">
        <v>0</v>
      </c>
      <c r="N7272" s="5">
        <f t="shared" si="1243"/>
        <v>0</v>
      </c>
      <c r="O7272" s="5">
        <v>0</v>
      </c>
      <c r="P7272" s="5">
        <v>0</v>
      </c>
      <c r="Q7272" s="5">
        <f t="shared" si="1244"/>
        <v>0</v>
      </c>
      <c r="R7272" s="5">
        <v>0</v>
      </c>
      <c r="S7272" s="5">
        <v>0</v>
      </c>
      <c r="T7272" s="5">
        <f t="shared" si="1245"/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f t="shared" si="1248"/>
        <v>0</v>
      </c>
      <c r="Z7272" s="5">
        <v>0</v>
      </c>
      <c r="AA7272" s="5">
        <v>0</v>
      </c>
      <c r="AB7272" s="5">
        <f t="shared" si="1249"/>
        <v>0</v>
      </c>
      <c r="AC7272" s="5">
        <v>0</v>
      </c>
      <c r="AD7272" s="5">
        <v>0</v>
      </c>
      <c r="AE7272" s="5">
        <f t="shared" si="1250"/>
        <v>0</v>
      </c>
      <c r="AF7272" s="5">
        <v>0</v>
      </c>
      <c r="AG7272" s="6"/>
      <c r="AH7272" s="5">
        <v>0</v>
      </c>
      <c r="AI7272" s="5">
        <v>0</v>
      </c>
      <c r="AJ7272" s="5">
        <v>0</v>
      </c>
      <c r="AK7272" s="5">
        <f t="shared" si="1251"/>
        <v>0</v>
      </c>
      <c r="AL7272" s="5">
        <v>0</v>
      </c>
      <c r="AM7272" s="5">
        <v>0</v>
      </c>
      <c r="AN7272" s="5">
        <f t="shared" si="1252"/>
        <v>0</v>
      </c>
      <c r="AO7272" s="5">
        <v>0</v>
      </c>
      <c r="AP7272" s="5">
        <v>0</v>
      </c>
      <c r="AQ7272" s="5">
        <f t="shared" si="1253"/>
        <v>0</v>
      </c>
      <c r="AR7272" s="5">
        <v>1</v>
      </c>
      <c r="AS7272" s="6">
        <v>45272</v>
      </c>
      <c r="AT7272" s="5">
        <v>1</v>
      </c>
      <c r="AU7272" s="5">
        <v>0</v>
      </c>
      <c r="AV7272" t="str">
        <f t="shared" si="1246"/>
        <v>N</v>
      </c>
      <c r="AW7272" t="s">
        <v>60</v>
      </c>
      <c r="AX7272" t="s">
        <v>61</v>
      </c>
      <c r="AY7272" t="s">
        <v>62</v>
      </c>
      <c r="AZ7272" t="s">
        <v>62</v>
      </c>
      <c r="BA7272" t="str">
        <f t="shared" si="1247"/>
        <v>N</v>
      </c>
    </row>
    <row r="7273" spans="1:53">
      <c r="A7273" t="s">
        <v>54</v>
      </c>
      <c r="B7273" t="s">
        <v>54</v>
      </c>
      <c r="C7273" t="s">
        <v>55</v>
      </c>
      <c r="D7273">
        <v>2023</v>
      </c>
      <c r="F7273" t="s">
        <v>13622</v>
      </c>
      <c r="G7273" t="s">
        <v>13623</v>
      </c>
      <c r="I7273" t="s">
        <v>13624</v>
      </c>
      <c r="J7273" t="s">
        <v>58</v>
      </c>
      <c r="K7273" t="s">
        <v>59</v>
      </c>
      <c r="L7273" s="5">
        <v>0</v>
      </c>
      <c r="M7273" s="5">
        <v>0</v>
      </c>
      <c r="N7273" s="5">
        <f t="shared" si="1243"/>
        <v>0</v>
      </c>
      <c r="O7273" s="5">
        <v>0</v>
      </c>
      <c r="P7273" s="5">
        <v>0</v>
      </c>
      <c r="Q7273" s="5">
        <f t="shared" si="1244"/>
        <v>0</v>
      </c>
      <c r="R7273" s="5">
        <v>0</v>
      </c>
      <c r="S7273" s="5">
        <v>0</v>
      </c>
      <c r="T7273" s="5">
        <f t="shared" si="1245"/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f t="shared" si="1248"/>
        <v>0</v>
      </c>
      <c r="Z7273" s="5">
        <v>0</v>
      </c>
      <c r="AA7273" s="5">
        <v>0</v>
      </c>
      <c r="AB7273" s="5">
        <f t="shared" si="1249"/>
        <v>0</v>
      </c>
      <c r="AC7273" s="5">
        <v>0</v>
      </c>
      <c r="AD7273" s="5">
        <v>0</v>
      </c>
      <c r="AE7273" s="5">
        <f t="shared" si="1250"/>
        <v>0</v>
      </c>
      <c r="AF7273" s="5">
        <v>0</v>
      </c>
      <c r="AG7273" s="6"/>
      <c r="AH7273" s="5">
        <v>0</v>
      </c>
      <c r="AI7273" s="5">
        <v>0</v>
      </c>
      <c r="AJ7273" s="5">
        <v>0</v>
      </c>
      <c r="AK7273" s="5">
        <f t="shared" si="1251"/>
        <v>0</v>
      </c>
      <c r="AL7273" s="5">
        <v>0</v>
      </c>
      <c r="AM7273" s="5">
        <v>0</v>
      </c>
      <c r="AN7273" s="5">
        <f t="shared" si="1252"/>
        <v>0</v>
      </c>
      <c r="AO7273" s="5">
        <v>0</v>
      </c>
      <c r="AP7273" s="5">
        <v>0</v>
      </c>
      <c r="AQ7273" s="5">
        <f t="shared" si="1253"/>
        <v>0</v>
      </c>
      <c r="AR7273" s="5">
        <v>1</v>
      </c>
      <c r="AS7273" s="6">
        <v>45274</v>
      </c>
      <c r="AT7273" s="5">
        <v>1</v>
      </c>
      <c r="AU7273" s="5">
        <v>0</v>
      </c>
      <c r="AV7273" t="str">
        <f t="shared" si="1246"/>
        <v>N</v>
      </c>
      <c r="AW7273" t="s">
        <v>60</v>
      </c>
      <c r="AX7273" t="s">
        <v>61</v>
      </c>
      <c r="AY7273" t="s">
        <v>62</v>
      </c>
      <c r="AZ7273" t="s">
        <v>62</v>
      </c>
      <c r="BA7273" t="str">
        <f t="shared" si="1247"/>
        <v>N</v>
      </c>
    </row>
    <row r="7274" spans="1:53">
      <c r="A7274" t="s">
        <v>54</v>
      </c>
      <c r="B7274" t="s">
        <v>54</v>
      </c>
      <c r="C7274" t="s">
        <v>55</v>
      </c>
      <c r="D7274">
        <v>2023</v>
      </c>
      <c r="F7274" t="s">
        <v>1280</v>
      </c>
      <c r="G7274" t="s">
        <v>16754</v>
      </c>
      <c r="I7274" t="s">
        <v>16755</v>
      </c>
      <c r="J7274" t="s">
        <v>58</v>
      </c>
      <c r="K7274" t="s">
        <v>59</v>
      </c>
      <c r="L7274" s="5">
        <v>0</v>
      </c>
      <c r="M7274" s="5">
        <v>0</v>
      </c>
      <c r="N7274" s="5">
        <f t="shared" si="1243"/>
        <v>0</v>
      </c>
      <c r="O7274" s="5">
        <v>0</v>
      </c>
      <c r="P7274" s="5">
        <v>0</v>
      </c>
      <c r="Q7274" s="5">
        <f t="shared" si="1244"/>
        <v>0</v>
      </c>
      <c r="R7274" s="5">
        <v>0</v>
      </c>
      <c r="S7274" s="5">
        <v>0</v>
      </c>
      <c r="T7274" s="5">
        <f t="shared" si="1245"/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f t="shared" si="1248"/>
        <v>0</v>
      </c>
      <c r="Z7274" s="5">
        <v>0</v>
      </c>
      <c r="AA7274" s="5">
        <v>0</v>
      </c>
      <c r="AB7274" s="5">
        <f t="shared" si="1249"/>
        <v>0</v>
      </c>
      <c r="AC7274" s="5">
        <v>0</v>
      </c>
      <c r="AD7274" s="5">
        <v>0</v>
      </c>
      <c r="AE7274" s="5">
        <f t="shared" si="1250"/>
        <v>0</v>
      </c>
      <c r="AF7274" s="5">
        <v>0</v>
      </c>
      <c r="AG7274" s="6"/>
      <c r="AH7274" s="5">
        <v>0</v>
      </c>
      <c r="AI7274" s="5">
        <v>0</v>
      </c>
      <c r="AJ7274" s="5">
        <v>0</v>
      </c>
      <c r="AK7274" s="5">
        <f t="shared" si="1251"/>
        <v>0</v>
      </c>
      <c r="AL7274" s="5">
        <v>0</v>
      </c>
      <c r="AM7274" s="5">
        <v>0</v>
      </c>
      <c r="AN7274" s="5">
        <f t="shared" si="1252"/>
        <v>0</v>
      </c>
      <c r="AO7274" s="5">
        <v>0</v>
      </c>
      <c r="AP7274" s="5">
        <v>0</v>
      </c>
      <c r="AQ7274" s="5">
        <f t="shared" si="1253"/>
        <v>0</v>
      </c>
      <c r="AR7274" s="5">
        <v>1</v>
      </c>
      <c r="AS7274" s="6">
        <v>44984</v>
      </c>
      <c r="AT7274" s="5">
        <v>1</v>
      </c>
      <c r="AU7274" s="5">
        <v>0</v>
      </c>
      <c r="AV7274" t="str">
        <f t="shared" si="1246"/>
        <v>N</v>
      </c>
      <c r="AW7274" t="s">
        <v>60</v>
      </c>
      <c r="AX7274" t="s">
        <v>61</v>
      </c>
      <c r="AY7274" t="s">
        <v>62</v>
      </c>
      <c r="AZ7274" t="s">
        <v>62</v>
      </c>
      <c r="BA7274" t="str">
        <f t="shared" si="1247"/>
        <v>N</v>
      </c>
    </row>
    <row r="7275" spans="1:53">
      <c r="A7275" t="s">
        <v>54</v>
      </c>
      <c r="B7275" t="s">
        <v>54</v>
      </c>
      <c r="C7275" t="s">
        <v>55</v>
      </c>
      <c r="D7275">
        <v>2023</v>
      </c>
      <c r="F7275" t="s">
        <v>11221</v>
      </c>
      <c r="G7275" t="s">
        <v>11222</v>
      </c>
      <c r="I7275" t="s">
        <v>11223</v>
      </c>
      <c r="J7275" t="s">
        <v>58</v>
      </c>
      <c r="K7275" t="s">
        <v>59</v>
      </c>
      <c r="L7275" s="5">
        <v>0</v>
      </c>
      <c r="M7275" s="5">
        <v>0</v>
      </c>
      <c r="N7275" s="5">
        <f t="shared" si="1243"/>
        <v>0</v>
      </c>
      <c r="O7275" s="5">
        <v>0</v>
      </c>
      <c r="P7275" s="5">
        <v>0</v>
      </c>
      <c r="Q7275" s="5">
        <f t="shared" si="1244"/>
        <v>0</v>
      </c>
      <c r="R7275" s="5">
        <v>0</v>
      </c>
      <c r="S7275" s="5">
        <v>0</v>
      </c>
      <c r="T7275" s="5">
        <f t="shared" si="1245"/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f t="shared" si="1248"/>
        <v>0</v>
      </c>
      <c r="Z7275" s="5">
        <v>0</v>
      </c>
      <c r="AA7275" s="5">
        <v>0</v>
      </c>
      <c r="AB7275" s="5">
        <f t="shared" si="1249"/>
        <v>0</v>
      </c>
      <c r="AC7275" s="5">
        <v>0</v>
      </c>
      <c r="AD7275" s="5">
        <v>0</v>
      </c>
      <c r="AE7275" s="5">
        <f t="shared" si="1250"/>
        <v>0</v>
      </c>
      <c r="AF7275" s="5">
        <v>0</v>
      </c>
      <c r="AG7275" s="6"/>
      <c r="AH7275" s="5">
        <v>0</v>
      </c>
      <c r="AI7275" s="5">
        <v>0</v>
      </c>
      <c r="AJ7275" s="5">
        <v>0</v>
      </c>
      <c r="AK7275" s="5">
        <f t="shared" si="1251"/>
        <v>0</v>
      </c>
      <c r="AL7275" s="5">
        <v>0</v>
      </c>
      <c r="AM7275" s="5">
        <v>0</v>
      </c>
      <c r="AN7275" s="5">
        <f t="shared" si="1252"/>
        <v>0</v>
      </c>
      <c r="AO7275" s="5">
        <v>0</v>
      </c>
      <c r="AP7275" s="5">
        <v>0</v>
      </c>
      <c r="AQ7275" s="5">
        <f t="shared" si="1253"/>
        <v>0</v>
      </c>
      <c r="AR7275" s="5">
        <v>1</v>
      </c>
      <c r="AS7275" s="6">
        <v>45106</v>
      </c>
      <c r="AT7275" s="5">
        <v>1</v>
      </c>
      <c r="AU7275" s="5">
        <v>0</v>
      </c>
      <c r="AV7275" t="str">
        <f t="shared" si="1246"/>
        <v>N</v>
      </c>
      <c r="AW7275" t="s">
        <v>60</v>
      </c>
      <c r="AX7275" t="s">
        <v>61</v>
      </c>
      <c r="AY7275" t="s">
        <v>62</v>
      </c>
      <c r="AZ7275" t="s">
        <v>62</v>
      </c>
      <c r="BA7275" t="str">
        <f t="shared" si="1247"/>
        <v>N</v>
      </c>
    </row>
    <row r="7276" spans="1:53">
      <c r="A7276" t="s">
        <v>54</v>
      </c>
      <c r="B7276" t="s">
        <v>54</v>
      </c>
      <c r="C7276" t="s">
        <v>55</v>
      </c>
      <c r="D7276">
        <v>2023</v>
      </c>
      <c r="F7276" t="s">
        <v>9630</v>
      </c>
      <c r="G7276" t="s">
        <v>9631</v>
      </c>
      <c r="I7276" t="s">
        <v>9632</v>
      </c>
      <c r="J7276" t="s">
        <v>255</v>
      </c>
      <c r="K7276" t="s">
        <v>59</v>
      </c>
      <c r="L7276" s="5">
        <v>0</v>
      </c>
      <c r="M7276" s="5">
        <v>0</v>
      </c>
      <c r="N7276" s="5">
        <f t="shared" si="1243"/>
        <v>0</v>
      </c>
      <c r="O7276" s="5">
        <v>0</v>
      </c>
      <c r="P7276" s="5">
        <v>0</v>
      </c>
      <c r="Q7276" s="5">
        <f t="shared" si="1244"/>
        <v>0</v>
      </c>
      <c r="R7276" s="5">
        <v>0</v>
      </c>
      <c r="S7276" s="5">
        <v>0</v>
      </c>
      <c r="T7276" s="5">
        <f t="shared" si="1245"/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f t="shared" si="1248"/>
        <v>0</v>
      </c>
      <c r="Z7276" s="5">
        <v>0</v>
      </c>
      <c r="AA7276" s="5">
        <v>0</v>
      </c>
      <c r="AB7276" s="5">
        <f t="shared" si="1249"/>
        <v>0</v>
      </c>
      <c r="AC7276" s="5">
        <v>0</v>
      </c>
      <c r="AD7276" s="5">
        <v>0</v>
      </c>
      <c r="AE7276" s="5">
        <f t="shared" si="1250"/>
        <v>0</v>
      </c>
      <c r="AF7276" s="5">
        <v>0</v>
      </c>
      <c r="AG7276" s="6"/>
      <c r="AH7276" s="5">
        <v>0</v>
      </c>
      <c r="AI7276" s="5">
        <v>0</v>
      </c>
      <c r="AJ7276" s="5">
        <v>0</v>
      </c>
      <c r="AK7276" s="5">
        <f t="shared" si="1251"/>
        <v>0</v>
      </c>
      <c r="AL7276" s="5">
        <v>0</v>
      </c>
      <c r="AM7276" s="5">
        <v>0</v>
      </c>
      <c r="AN7276" s="5">
        <f t="shared" si="1252"/>
        <v>0</v>
      </c>
      <c r="AO7276" s="5">
        <v>0</v>
      </c>
      <c r="AP7276" s="5">
        <v>0</v>
      </c>
      <c r="AQ7276" s="5">
        <f t="shared" si="1253"/>
        <v>0</v>
      </c>
      <c r="AR7276" s="5">
        <v>1</v>
      </c>
      <c r="AS7276" s="6">
        <v>44999</v>
      </c>
      <c r="AT7276" s="5">
        <v>1</v>
      </c>
      <c r="AU7276" s="5">
        <v>0</v>
      </c>
      <c r="AV7276" t="str">
        <f t="shared" si="1246"/>
        <v>N</v>
      </c>
      <c r="AW7276" t="s">
        <v>60</v>
      </c>
      <c r="AX7276" t="s">
        <v>61</v>
      </c>
      <c r="AY7276" t="s">
        <v>62</v>
      </c>
      <c r="AZ7276" t="s">
        <v>62</v>
      </c>
      <c r="BA7276" t="str">
        <f t="shared" si="1247"/>
        <v>N</v>
      </c>
    </row>
    <row r="7277" spans="1:53">
      <c r="A7277" t="s">
        <v>53</v>
      </c>
      <c r="B7277" t="s">
        <v>54</v>
      </c>
      <c r="C7277" t="s">
        <v>89</v>
      </c>
      <c r="D7277">
        <v>2023</v>
      </c>
      <c r="F7277" t="s">
        <v>11180</v>
      </c>
      <c r="G7277" t="s">
        <v>11181</v>
      </c>
      <c r="I7277" t="s">
        <v>16756</v>
      </c>
      <c r="J7277" t="s">
        <v>101</v>
      </c>
      <c r="K7277" t="s">
        <v>59</v>
      </c>
      <c r="L7277" s="5">
        <v>0</v>
      </c>
      <c r="M7277" s="5">
        <v>0</v>
      </c>
      <c r="N7277" s="5">
        <f t="shared" si="1243"/>
        <v>0</v>
      </c>
      <c r="O7277" s="5">
        <v>0</v>
      </c>
      <c r="P7277" s="5">
        <v>0</v>
      </c>
      <c r="Q7277" s="5">
        <f t="shared" si="1244"/>
        <v>0</v>
      </c>
      <c r="R7277" s="5">
        <v>0</v>
      </c>
      <c r="S7277" s="5">
        <v>0</v>
      </c>
      <c r="T7277" s="5">
        <f t="shared" si="1245"/>
        <v>0</v>
      </c>
      <c r="U7277" s="5">
        <v>0</v>
      </c>
      <c r="V7277" s="5">
        <v>0</v>
      </c>
      <c r="W7277" s="5">
        <v>0</v>
      </c>
      <c r="X7277" s="5">
        <v>0</v>
      </c>
      <c r="Y7277" s="5">
        <f t="shared" si="1248"/>
        <v>0</v>
      </c>
      <c r="Z7277" s="5">
        <v>0</v>
      </c>
      <c r="AA7277" s="5">
        <v>0</v>
      </c>
      <c r="AB7277" s="5">
        <f t="shared" si="1249"/>
        <v>0</v>
      </c>
      <c r="AC7277" s="5">
        <v>0</v>
      </c>
      <c r="AD7277" s="5">
        <v>0</v>
      </c>
      <c r="AE7277" s="5">
        <f t="shared" si="1250"/>
        <v>0</v>
      </c>
      <c r="AF7277" s="5">
        <v>0</v>
      </c>
      <c r="AG7277" s="6"/>
      <c r="AH7277" s="5">
        <v>0</v>
      </c>
      <c r="AI7277" s="5">
        <v>0</v>
      </c>
      <c r="AJ7277" s="5">
        <v>0</v>
      </c>
      <c r="AK7277" s="5">
        <f t="shared" si="1251"/>
        <v>0</v>
      </c>
      <c r="AL7277" s="5">
        <v>0</v>
      </c>
      <c r="AM7277" s="5">
        <v>0</v>
      </c>
      <c r="AN7277" s="5">
        <f t="shared" si="1252"/>
        <v>0</v>
      </c>
      <c r="AO7277" s="5">
        <v>0</v>
      </c>
      <c r="AP7277" s="5">
        <v>0</v>
      </c>
      <c r="AQ7277" s="5">
        <f t="shared" si="1253"/>
        <v>0</v>
      </c>
      <c r="AR7277" s="5">
        <v>1</v>
      </c>
      <c r="AS7277" s="6">
        <v>45272</v>
      </c>
      <c r="AT7277" s="5">
        <v>1</v>
      </c>
      <c r="AU7277" s="5">
        <v>0</v>
      </c>
      <c r="AV7277" t="str">
        <f t="shared" si="1246"/>
        <v>N</v>
      </c>
      <c r="AW7277" t="s">
        <v>60</v>
      </c>
      <c r="AX7277" t="s">
        <v>61</v>
      </c>
      <c r="AY7277" t="s">
        <v>62</v>
      </c>
      <c r="AZ7277" t="s">
        <v>62</v>
      </c>
      <c r="BA7277" t="str">
        <f t="shared" si="1247"/>
        <v>N</v>
      </c>
    </row>
    <row r="7278" spans="1:53">
      <c r="A7278" t="s">
        <v>54</v>
      </c>
      <c r="B7278" t="s">
        <v>54</v>
      </c>
      <c r="C7278" t="s">
        <v>55</v>
      </c>
      <c r="D7278">
        <v>2023</v>
      </c>
      <c r="F7278" t="s">
        <v>13605</v>
      </c>
      <c r="G7278" t="s">
        <v>13606</v>
      </c>
      <c r="I7278" t="s">
        <v>13607</v>
      </c>
      <c r="J7278" t="s">
        <v>58</v>
      </c>
      <c r="K7278" t="s">
        <v>59</v>
      </c>
      <c r="L7278" s="5">
        <v>0</v>
      </c>
      <c r="M7278" s="5">
        <v>0</v>
      </c>
      <c r="N7278" s="5">
        <f t="shared" si="1243"/>
        <v>0</v>
      </c>
      <c r="O7278" s="5">
        <v>0</v>
      </c>
      <c r="P7278" s="5">
        <v>0</v>
      </c>
      <c r="Q7278" s="5">
        <f t="shared" si="1244"/>
        <v>0</v>
      </c>
      <c r="R7278" s="5">
        <v>0</v>
      </c>
      <c r="S7278" s="5">
        <v>0</v>
      </c>
      <c r="T7278" s="5">
        <f t="shared" si="1245"/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f t="shared" si="1248"/>
        <v>0</v>
      </c>
      <c r="Z7278" s="5">
        <v>0</v>
      </c>
      <c r="AA7278" s="5">
        <v>0</v>
      </c>
      <c r="AB7278" s="5">
        <f t="shared" si="1249"/>
        <v>0</v>
      </c>
      <c r="AC7278" s="5">
        <v>0</v>
      </c>
      <c r="AD7278" s="5">
        <v>0</v>
      </c>
      <c r="AE7278" s="5">
        <f t="shared" si="1250"/>
        <v>0</v>
      </c>
      <c r="AF7278" s="5">
        <v>0</v>
      </c>
      <c r="AG7278" s="6"/>
      <c r="AH7278" s="5">
        <v>0</v>
      </c>
      <c r="AI7278" s="5">
        <v>0</v>
      </c>
      <c r="AJ7278" s="5">
        <v>0</v>
      </c>
      <c r="AK7278" s="5">
        <f t="shared" si="1251"/>
        <v>0</v>
      </c>
      <c r="AL7278" s="5">
        <v>0</v>
      </c>
      <c r="AM7278" s="5">
        <v>0</v>
      </c>
      <c r="AN7278" s="5">
        <f t="shared" si="1252"/>
        <v>0</v>
      </c>
      <c r="AO7278" s="5">
        <v>0</v>
      </c>
      <c r="AP7278" s="5">
        <v>0</v>
      </c>
      <c r="AQ7278" s="5">
        <f t="shared" si="1253"/>
        <v>0</v>
      </c>
      <c r="AR7278" s="5">
        <v>1</v>
      </c>
      <c r="AS7278" s="6">
        <v>45098</v>
      </c>
      <c r="AT7278" s="5">
        <v>1</v>
      </c>
      <c r="AU7278" s="5">
        <v>0</v>
      </c>
      <c r="AV7278" t="str">
        <f t="shared" si="1246"/>
        <v>N</v>
      </c>
      <c r="AW7278" t="s">
        <v>60</v>
      </c>
      <c r="AX7278" t="s">
        <v>61</v>
      </c>
      <c r="AY7278" t="s">
        <v>62</v>
      </c>
      <c r="AZ7278" t="s">
        <v>62</v>
      </c>
      <c r="BA7278" t="str">
        <f t="shared" si="1247"/>
        <v>N</v>
      </c>
    </row>
    <row r="7279" spans="1:53">
      <c r="A7279" t="s">
        <v>54</v>
      </c>
      <c r="B7279" t="s">
        <v>54</v>
      </c>
      <c r="C7279" t="s">
        <v>55</v>
      </c>
      <c r="D7279">
        <v>2023</v>
      </c>
      <c r="F7279" t="s">
        <v>13631</v>
      </c>
      <c r="G7279" t="s">
        <v>13632</v>
      </c>
      <c r="I7279" t="s">
        <v>13633</v>
      </c>
      <c r="J7279" t="s">
        <v>58</v>
      </c>
      <c r="K7279" t="s">
        <v>59</v>
      </c>
      <c r="L7279" s="5">
        <v>0</v>
      </c>
      <c r="M7279" s="5">
        <v>0</v>
      </c>
      <c r="N7279" s="5">
        <f t="shared" si="1243"/>
        <v>0</v>
      </c>
      <c r="O7279" s="5">
        <v>0</v>
      </c>
      <c r="P7279" s="5">
        <v>0</v>
      </c>
      <c r="Q7279" s="5">
        <f t="shared" si="1244"/>
        <v>0</v>
      </c>
      <c r="R7279" s="5">
        <v>0</v>
      </c>
      <c r="S7279" s="5">
        <v>0</v>
      </c>
      <c r="T7279" s="5">
        <f t="shared" si="1245"/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f t="shared" si="1248"/>
        <v>0</v>
      </c>
      <c r="Z7279" s="5">
        <v>0</v>
      </c>
      <c r="AA7279" s="5">
        <v>0</v>
      </c>
      <c r="AB7279" s="5">
        <f t="shared" si="1249"/>
        <v>0</v>
      </c>
      <c r="AC7279" s="5">
        <v>0</v>
      </c>
      <c r="AD7279" s="5">
        <v>0</v>
      </c>
      <c r="AE7279" s="5">
        <f t="shared" si="1250"/>
        <v>0</v>
      </c>
      <c r="AF7279" s="5">
        <v>0</v>
      </c>
      <c r="AG7279" s="6"/>
      <c r="AH7279" s="5">
        <v>0</v>
      </c>
      <c r="AI7279" s="5">
        <v>0</v>
      </c>
      <c r="AJ7279" s="5">
        <v>0</v>
      </c>
      <c r="AK7279" s="5">
        <f t="shared" si="1251"/>
        <v>0</v>
      </c>
      <c r="AL7279" s="5">
        <v>0</v>
      </c>
      <c r="AM7279" s="5">
        <v>0</v>
      </c>
      <c r="AN7279" s="5">
        <f t="shared" si="1252"/>
        <v>0</v>
      </c>
      <c r="AO7279" s="5">
        <v>0</v>
      </c>
      <c r="AP7279" s="5">
        <v>0</v>
      </c>
      <c r="AQ7279" s="5">
        <f t="shared" si="1253"/>
        <v>0</v>
      </c>
      <c r="AR7279" s="5">
        <v>1</v>
      </c>
      <c r="AS7279" s="6">
        <v>45153</v>
      </c>
      <c r="AT7279" s="5">
        <v>1</v>
      </c>
      <c r="AU7279" s="5">
        <v>0</v>
      </c>
      <c r="AV7279" t="str">
        <f t="shared" si="1246"/>
        <v>N</v>
      </c>
      <c r="AW7279" t="s">
        <v>60</v>
      </c>
      <c r="AX7279" t="s">
        <v>61</v>
      </c>
      <c r="AY7279" t="s">
        <v>62</v>
      </c>
      <c r="AZ7279" t="s">
        <v>62</v>
      </c>
      <c r="BA7279" t="str">
        <f t="shared" si="1247"/>
        <v>N</v>
      </c>
    </row>
    <row r="7280" spans="1:53">
      <c r="A7280" t="s">
        <v>54</v>
      </c>
      <c r="B7280" t="s">
        <v>54</v>
      </c>
      <c r="C7280" t="s">
        <v>55</v>
      </c>
      <c r="D7280">
        <v>2023</v>
      </c>
      <c r="F7280" t="s">
        <v>9157</v>
      </c>
      <c r="G7280" t="s">
        <v>9158</v>
      </c>
      <c r="I7280" t="s">
        <v>9159</v>
      </c>
      <c r="J7280" t="s">
        <v>58</v>
      </c>
      <c r="K7280" t="s">
        <v>59</v>
      </c>
      <c r="L7280" s="5">
        <v>0</v>
      </c>
      <c r="M7280" s="5">
        <v>0</v>
      </c>
      <c r="N7280" s="5">
        <f t="shared" si="1243"/>
        <v>0</v>
      </c>
      <c r="O7280" s="5">
        <v>0</v>
      </c>
      <c r="P7280" s="5">
        <v>0</v>
      </c>
      <c r="Q7280" s="5">
        <f t="shared" si="1244"/>
        <v>0</v>
      </c>
      <c r="R7280" s="5">
        <v>0</v>
      </c>
      <c r="S7280" s="5">
        <v>0</v>
      </c>
      <c r="T7280" s="5">
        <f t="shared" si="1245"/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f t="shared" si="1248"/>
        <v>0</v>
      </c>
      <c r="Z7280" s="5">
        <v>0</v>
      </c>
      <c r="AA7280" s="5">
        <v>0</v>
      </c>
      <c r="AB7280" s="5">
        <f t="shared" si="1249"/>
        <v>0</v>
      </c>
      <c r="AC7280" s="5">
        <v>0</v>
      </c>
      <c r="AD7280" s="5">
        <v>0</v>
      </c>
      <c r="AE7280" s="5">
        <f t="shared" si="1250"/>
        <v>0</v>
      </c>
      <c r="AF7280" s="5">
        <v>0</v>
      </c>
      <c r="AG7280" s="6"/>
      <c r="AH7280" s="5">
        <v>0</v>
      </c>
      <c r="AI7280" s="5">
        <v>0</v>
      </c>
      <c r="AJ7280" s="5">
        <v>0</v>
      </c>
      <c r="AK7280" s="5">
        <f t="shared" si="1251"/>
        <v>0</v>
      </c>
      <c r="AL7280" s="5">
        <v>0</v>
      </c>
      <c r="AM7280" s="5">
        <v>0</v>
      </c>
      <c r="AN7280" s="5">
        <f t="shared" si="1252"/>
        <v>0</v>
      </c>
      <c r="AO7280" s="5">
        <v>0</v>
      </c>
      <c r="AP7280" s="5">
        <v>0</v>
      </c>
      <c r="AQ7280" s="5">
        <f t="shared" si="1253"/>
        <v>0</v>
      </c>
      <c r="AR7280" s="5">
        <v>1</v>
      </c>
      <c r="AS7280" s="6">
        <v>44963</v>
      </c>
      <c r="AT7280" s="5">
        <v>1</v>
      </c>
      <c r="AU7280" s="5">
        <v>0</v>
      </c>
      <c r="AV7280" t="str">
        <f t="shared" si="1246"/>
        <v>N</v>
      </c>
      <c r="AW7280" t="s">
        <v>60</v>
      </c>
      <c r="AX7280" t="s">
        <v>61</v>
      </c>
      <c r="AY7280" t="s">
        <v>62</v>
      </c>
      <c r="AZ7280" t="s">
        <v>62</v>
      </c>
      <c r="BA7280" t="str">
        <f t="shared" si="1247"/>
        <v>N</v>
      </c>
    </row>
    <row r="7281" spans="1:53">
      <c r="A7281" t="s">
        <v>54</v>
      </c>
      <c r="B7281" t="s">
        <v>54</v>
      </c>
      <c r="C7281" t="s">
        <v>55</v>
      </c>
      <c r="D7281">
        <v>2023</v>
      </c>
      <c r="F7281" t="s">
        <v>13595</v>
      </c>
      <c r="G7281" t="s">
        <v>13596</v>
      </c>
      <c r="I7281" t="s">
        <v>13597</v>
      </c>
      <c r="J7281" t="s">
        <v>58</v>
      </c>
      <c r="K7281" t="s">
        <v>59</v>
      </c>
      <c r="L7281" s="5">
        <v>0</v>
      </c>
      <c r="M7281" s="5">
        <v>0</v>
      </c>
      <c r="N7281" s="5">
        <f t="shared" si="1243"/>
        <v>0</v>
      </c>
      <c r="O7281" s="5">
        <v>0</v>
      </c>
      <c r="P7281" s="5">
        <v>0</v>
      </c>
      <c r="Q7281" s="5">
        <f t="shared" si="1244"/>
        <v>0</v>
      </c>
      <c r="R7281" s="5">
        <v>0</v>
      </c>
      <c r="S7281" s="5">
        <v>0</v>
      </c>
      <c r="T7281" s="5">
        <f t="shared" si="1245"/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f t="shared" si="1248"/>
        <v>0</v>
      </c>
      <c r="Z7281" s="5">
        <v>0</v>
      </c>
      <c r="AA7281" s="5">
        <v>0</v>
      </c>
      <c r="AB7281" s="5">
        <f t="shared" si="1249"/>
        <v>0</v>
      </c>
      <c r="AC7281" s="5">
        <v>0</v>
      </c>
      <c r="AD7281" s="5">
        <v>0</v>
      </c>
      <c r="AE7281" s="5">
        <f t="shared" si="1250"/>
        <v>0</v>
      </c>
      <c r="AF7281" s="5">
        <v>0</v>
      </c>
      <c r="AG7281" s="6"/>
      <c r="AH7281" s="5">
        <v>0</v>
      </c>
      <c r="AI7281" s="5">
        <v>0</v>
      </c>
      <c r="AJ7281" s="5">
        <v>0</v>
      </c>
      <c r="AK7281" s="5">
        <f t="shared" si="1251"/>
        <v>0</v>
      </c>
      <c r="AL7281" s="5">
        <v>0</v>
      </c>
      <c r="AM7281" s="5">
        <v>0</v>
      </c>
      <c r="AN7281" s="5">
        <f t="shared" si="1252"/>
        <v>0</v>
      </c>
      <c r="AO7281" s="5">
        <v>0</v>
      </c>
      <c r="AP7281" s="5">
        <v>0</v>
      </c>
      <c r="AQ7281" s="5">
        <f t="shared" si="1253"/>
        <v>0</v>
      </c>
      <c r="AR7281" s="5">
        <v>1</v>
      </c>
      <c r="AS7281" s="6">
        <v>45098</v>
      </c>
      <c r="AT7281" s="5">
        <v>1</v>
      </c>
      <c r="AU7281" s="5">
        <v>0</v>
      </c>
      <c r="AV7281" t="str">
        <f t="shared" si="1246"/>
        <v>N</v>
      </c>
      <c r="AW7281" t="s">
        <v>60</v>
      </c>
      <c r="AX7281" t="s">
        <v>61</v>
      </c>
      <c r="AY7281" t="s">
        <v>62</v>
      </c>
      <c r="AZ7281" t="s">
        <v>62</v>
      </c>
      <c r="BA7281" t="str">
        <f t="shared" si="1247"/>
        <v>N</v>
      </c>
    </row>
    <row r="7282" spans="1:53">
      <c r="A7282" t="s">
        <v>54</v>
      </c>
      <c r="B7282" t="s">
        <v>54</v>
      </c>
      <c r="C7282" t="s">
        <v>55</v>
      </c>
      <c r="D7282">
        <v>2023</v>
      </c>
      <c r="F7282" t="s">
        <v>6124</v>
      </c>
      <c r="G7282" t="s">
        <v>6125</v>
      </c>
      <c r="I7282" t="s">
        <v>6126</v>
      </c>
      <c r="J7282" t="s">
        <v>58</v>
      </c>
      <c r="K7282" t="s">
        <v>59</v>
      </c>
      <c r="L7282" s="5">
        <v>0</v>
      </c>
      <c r="M7282" s="5">
        <v>0</v>
      </c>
      <c r="N7282" s="5">
        <f t="shared" si="1243"/>
        <v>0</v>
      </c>
      <c r="O7282" s="5">
        <v>0</v>
      </c>
      <c r="P7282" s="5">
        <v>0</v>
      </c>
      <c r="Q7282" s="5">
        <f t="shared" si="1244"/>
        <v>0</v>
      </c>
      <c r="R7282" s="5">
        <v>0</v>
      </c>
      <c r="S7282" s="5">
        <v>0</v>
      </c>
      <c r="T7282" s="5">
        <f t="shared" si="1245"/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f t="shared" si="1248"/>
        <v>0</v>
      </c>
      <c r="Z7282" s="5">
        <v>0</v>
      </c>
      <c r="AA7282" s="5">
        <v>0</v>
      </c>
      <c r="AB7282" s="5">
        <f t="shared" si="1249"/>
        <v>0</v>
      </c>
      <c r="AC7282" s="5">
        <v>0</v>
      </c>
      <c r="AD7282" s="5">
        <v>0</v>
      </c>
      <c r="AE7282" s="5">
        <f t="shared" si="1250"/>
        <v>0</v>
      </c>
      <c r="AF7282" s="5">
        <v>0</v>
      </c>
      <c r="AG7282" s="6"/>
      <c r="AH7282" s="5">
        <v>0</v>
      </c>
      <c r="AI7282" s="5">
        <v>0</v>
      </c>
      <c r="AJ7282" s="5">
        <v>0</v>
      </c>
      <c r="AK7282" s="5">
        <f t="shared" si="1251"/>
        <v>0</v>
      </c>
      <c r="AL7282" s="5">
        <v>0</v>
      </c>
      <c r="AM7282" s="5">
        <v>0</v>
      </c>
      <c r="AN7282" s="5">
        <f t="shared" si="1252"/>
        <v>0</v>
      </c>
      <c r="AO7282" s="5">
        <v>0</v>
      </c>
      <c r="AP7282" s="5">
        <v>0</v>
      </c>
      <c r="AQ7282" s="5">
        <f t="shared" si="1253"/>
        <v>0</v>
      </c>
      <c r="AR7282" s="5">
        <v>1</v>
      </c>
      <c r="AS7282" s="6">
        <v>45049</v>
      </c>
      <c r="AT7282" s="5">
        <v>1</v>
      </c>
      <c r="AU7282" s="5">
        <v>0</v>
      </c>
      <c r="AV7282" t="str">
        <f t="shared" si="1246"/>
        <v>N</v>
      </c>
      <c r="AW7282" t="s">
        <v>60</v>
      </c>
      <c r="AX7282" t="s">
        <v>61</v>
      </c>
      <c r="AY7282" t="s">
        <v>62</v>
      </c>
      <c r="AZ7282" t="s">
        <v>62</v>
      </c>
      <c r="BA7282" t="str">
        <f t="shared" si="1247"/>
        <v>N</v>
      </c>
    </row>
    <row r="7283" spans="1:53">
      <c r="A7283" t="s">
        <v>54</v>
      </c>
      <c r="B7283" t="s">
        <v>54</v>
      </c>
      <c r="C7283" t="s">
        <v>55</v>
      </c>
      <c r="D7283">
        <v>2023</v>
      </c>
      <c r="F7283" t="s">
        <v>9125</v>
      </c>
      <c r="G7283" t="s">
        <v>9126</v>
      </c>
      <c r="I7283" t="s">
        <v>9127</v>
      </c>
      <c r="J7283" t="s">
        <v>58</v>
      </c>
      <c r="K7283" t="s">
        <v>59</v>
      </c>
      <c r="L7283" s="5">
        <v>0</v>
      </c>
      <c r="M7283" s="5">
        <v>0</v>
      </c>
      <c r="N7283" s="5">
        <f t="shared" si="1243"/>
        <v>0</v>
      </c>
      <c r="O7283" s="5">
        <v>0</v>
      </c>
      <c r="P7283" s="5">
        <v>0</v>
      </c>
      <c r="Q7283" s="5">
        <f t="shared" si="1244"/>
        <v>0</v>
      </c>
      <c r="R7283" s="5">
        <v>0</v>
      </c>
      <c r="S7283" s="5">
        <v>0</v>
      </c>
      <c r="T7283" s="5">
        <f t="shared" si="1245"/>
        <v>0</v>
      </c>
      <c r="U7283" s="5">
        <v>0</v>
      </c>
      <c r="V7283" s="5">
        <v>0</v>
      </c>
      <c r="W7283" s="5">
        <v>0</v>
      </c>
      <c r="X7283" s="5">
        <v>0</v>
      </c>
      <c r="Y7283" s="5">
        <f t="shared" si="1248"/>
        <v>0</v>
      </c>
      <c r="Z7283" s="5">
        <v>0</v>
      </c>
      <c r="AA7283" s="5">
        <v>0</v>
      </c>
      <c r="AB7283" s="5">
        <f t="shared" si="1249"/>
        <v>0</v>
      </c>
      <c r="AC7283" s="5">
        <v>0</v>
      </c>
      <c r="AD7283" s="5">
        <v>0</v>
      </c>
      <c r="AE7283" s="5">
        <f t="shared" si="1250"/>
        <v>0</v>
      </c>
      <c r="AF7283" s="5">
        <v>0</v>
      </c>
      <c r="AG7283" s="6"/>
      <c r="AH7283" s="5">
        <v>0</v>
      </c>
      <c r="AI7283" s="5">
        <v>0</v>
      </c>
      <c r="AJ7283" s="5">
        <v>0</v>
      </c>
      <c r="AK7283" s="5">
        <f t="shared" si="1251"/>
        <v>0</v>
      </c>
      <c r="AL7283" s="5">
        <v>0</v>
      </c>
      <c r="AM7283" s="5">
        <v>0</v>
      </c>
      <c r="AN7283" s="5">
        <f t="shared" si="1252"/>
        <v>0</v>
      </c>
      <c r="AO7283" s="5">
        <v>0</v>
      </c>
      <c r="AP7283" s="5">
        <v>0</v>
      </c>
      <c r="AQ7283" s="5">
        <f t="shared" si="1253"/>
        <v>0</v>
      </c>
      <c r="AR7283" s="5">
        <v>1</v>
      </c>
      <c r="AS7283" s="6">
        <v>45013</v>
      </c>
      <c r="AT7283" s="5">
        <v>1</v>
      </c>
      <c r="AU7283" s="5">
        <v>0</v>
      </c>
      <c r="AV7283" t="str">
        <f t="shared" si="1246"/>
        <v>N</v>
      </c>
      <c r="AW7283" t="s">
        <v>60</v>
      </c>
      <c r="AX7283" t="s">
        <v>61</v>
      </c>
      <c r="AY7283" t="s">
        <v>62</v>
      </c>
      <c r="AZ7283" t="s">
        <v>62</v>
      </c>
      <c r="BA7283" t="str">
        <f t="shared" si="1247"/>
        <v>N</v>
      </c>
    </row>
    <row r="7284" spans="1:53">
      <c r="A7284" t="s">
        <v>54</v>
      </c>
      <c r="B7284" t="s">
        <v>54</v>
      </c>
      <c r="C7284" t="s">
        <v>55</v>
      </c>
      <c r="D7284">
        <v>2023</v>
      </c>
      <c r="F7284" t="s">
        <v>13719</v>
      </c>
      <c r="G7284" t="s">
        <v>13733</v>
      </c>
      <c r="I7284" t="s">
        <v>13734</v>
      </c>
      <c r="J7284" t="s">
        <v>58</v>
      </c>
      <c r="K7284" t="s">
        <v>59</v>
      </c>
      <c r="L7284" s="5">
        <v>0</v>
      </c>
      <c r="M7284" s="5">
        <v>0</v>
      </c>
      <c r="N7284" s="5">
        <f t="shared" si="1243"/>
        <v>0</v>
      </c>
      <c r="O7284" s="5">
        <v>0</v>
      </c>
      <c r="P7284" s="5">
        <v>0</v>
      </c>
      <c r="Q7284" s="5">
        <f t="shared" si="1244"/>
        <v>0</v>
      </c>
      <c r="R7284" s="5">
        <v>0</v>
      </c>
      <c r="S7284" s="5">
        <v>0</v>
      </c>
      <c r="T7284" s="5">
        <f t="shared" si="1245"/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f t="shared" si="1248"/>
        <v>0</v>
      </c>
      <c r="Z7284" s="5">
        <v>0</v>
      </c>
      <c r="AA7284" s="5">
        <v>0</v>
      </c>
      <c r="AB7284" s="5">
        <f t="shared" si="1249"/>
        <v>0</v>
      </c>
      <c r="AC7284" s="5">
        <v>0</v>
      </c>
      <c r="AD7284" s="5">
        <v>0</v>
      </c>
      <c r="AE7284" s="5">
        <f t="shared" si="1250"/>
        <v>0</v>
      </c>
      <c r="AF7284" s="5">
        <v>0</v>
      </c>
      <c r="AG7284" s="6"/>
      <c r="AH7284" s="5">
        <v>0</v>
      </c>
      <c r="AI7284" s="5">
        <v>0</v>
      </c>
      <c r="AJ7284" s="5">
        <v>0</v>
      </c>
      <c r="AK7284" s="5">
        <f t="shared" si="1251"/>
        <v>0</v>
      </c>
      <c r="AL7284" s="5">
        <v>0</v>
      </c>
      <c r="AM7284" s="5">
        <v>0</v>
      </c>
      <c r="AN7284" s="5">
        <f t="shared" si="1252"/>
        <v>0</v>
      </c>
      <c r="AO7284" s="5">
        <v>0</v>
      </c>
      <c r="AP7284" s="5">
        <v>0</v>
      </c>
      <c r="AQ7284" s="5">
        <f t="shared" si="1253"/>
        <v>0</v>
      </c>
      <c r="AR7284" s="5">
        <v>1</v>
      </c>
      <c r="AS7284" s="6">
        <v>44978</v>
      </c>
      <c r="AT7284" s="5">
        <v>1</v>
      </c>
      <c r="AU7284" s="5">
        <v>0</v>
      </c>
      <c r="AV7284" t="str">
        <f t="shared" si="1246"/>
        <v>N</v>
      </c>
      <c r="AW7284" t="s">
        <v>60</v>
      </c>
      <c r="AX7284" t="s">
        <v>61</v>
      </c>
      <c r="AY7284" t="s">
        <v>62</v>
      </c>
      <c r="AZ7284" t="s">
        <v>62</v>
      </c>
      <c r="BA7284" t="str">
        <f t="shared" si="1247"/>
        <v>N</v>
      </c>
    </row>
    <row r="7285" spans="1:53">
      <c r="A7285" t="s">
        <v>54</v>
      </c>
      <c r="B7285" t="s">
        <v>54</v>
      </c>
      <c r="C7285" t="s">
        <v>55</v>
      </c>
      <c r="D7285">
        <v>2023</v>
      </c>
      <c r="F7285" t="s">
        <v>9129</v>
      </c>
      <c r="G7285" t="s">
        <v>9130</v>
      </c>
      <c r="I7285" t="s">
        <v>9131</v>
      </c>
      <c r="J7285" t="s">
        <v>58</v>
      </c>
      <c r="K7285" t="s">
        <v>59</v>
      </c>
      <c r="L7285" s="5">
        <v>0</v>
      </c>
      <c r="M7285" s="5">
        <v>0</v>
      </c>
      <c r="N7285" s="5">
        <f t="shared" si="1243"/>
        <v>0</v>
      </c>
      <c r="O7285" s="5">
        <v>0</v>
      </c>
      <c r="P7285" s="5">
        <v>0</v>
      </c>
      <c r="Q7285" s="5">
        <f t="shared" si="1244"/>
        <v>0</v>
      </c>
      <c r="R7285" s="5">
        <v>0</v>
      </c>
      <c r="S7285" s="5">
        <v>0</v>
      </c>
      <c r="T7285" s="5">
        <f t="shared" si="1245"/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f t="shared" si="1248"/>
        <v>0</v>
      </c>
      <c r="Z7285" s="5">
        <v>0</v>
      </c>
      <c r="AA7285" s="5">
        <v>0</v>
      </c>
      <c r="AB7285" s="5">
        <f t="shared" si="1249"/>
        <v>0</v>
      </c>
      <c r="AC7285" s="5">
        <v>0</v>
      </c>
      <c r="AD7285" s="5">
        <v>0</v>
      </c>
      <c r="AE7285" s="5">
        <f t="shared" si="1250"/>
        <v>0</v>
      </c>
      <c r="AF7285" s="5">
        <v>0</v>
      </c>
      <c r="AG7285" s="6"/>
      <c r="AH7285" s="5">
        <v>0</v>
      </c>
      <c r="AI7285" s="5">
        <v>0</v>
      </c>
      <c r="AJ7285" s="5">
        <v>0</v>
      </c>
      <c r="AK7285" s="5">
        <f t="shared" si="1251"/>
        <v>0</v>
      </c>
      <c r="AL7285" s="5">
        <v>0</v>
      </c>
      <c r="AM7285" s="5">
        <v>0</v>
      </c>
      <c r="AN7285" s="5">
        <f t="shared" si="1252"/>
        <v>0</v>
      </c>
      <c r="AO7285" s="5">
        <v>0</v>
      </c>
      <c r="AP7285" s="5">
        <v>0</v>
      </c>
      <c r="AQ7285" s="5">
        <f t="shared" si="1253"/>
        <v>0</v>
      </c>
      <c r="AR7285" s="5">
        <v>1</v>
      </c>
      <c r="AS7285" s="6">
        <v>44981</v>
      </c>
      <c r="AT7285" s="5">
        <v>1</v>
      </c>
      <c r="AU7285" s="5">
        <v>0</v>
      </c>
      <c r="AV7285" t="str">
        <f t="shared" si="1246"/>
        <v>N</v>
      </c>
      <c r="AW7285" t="s">
        <v>60</v>
      </c>
      <c r="AX7285" t="s">
        <v>61</v>
      </c>
      <c r="AY7285" t="s">
        <v>62</v>
      </c>
      <c r="AZ7285" t="s">
        <v>62</v>
      </c>
      <c r="BA7285" t="str">
        <f t="shared" si="1247"/>
        <v>N</v>
      </c>
    </row>
    <row r="7286" spans="1:53">
      <c r="A7286" t="s">
        <v>54</v>
      </c>
      <c r="B7286" t="s">
        <v>54</v>
      </c>
      <c r="C7286" t="s">
        <v>55</v>
      </c>
      <c r="D7286">
        <v>2023</v>
      </c>
      <c r="F7286" t="s">
        <v>13573</v>
      </c>
      <c r="G7286" t="s">
        <v>13574</v>
      </c>
      <c r="I7286" t="s">
        <v>13575</v>
      </c>
      <c r="J7286" t="s">
        <v>58</v>
      </c>
      <c r="K7286" t="s">
        <v>59</v>
      </c>
      <c r="L7286" s="5">
        <v>0</v>
      </c>
      <c r="M7286" s="5">
        <v>0</v>
      </c>
      <c r="N7286" s="5">
        <f t="shared" si="1243"/>
        <v>0</v>
      </c>
      <c r="O7286" s="5">
        <v>0</v>
      </c>
      <c r="P7286" s="5">
        <v>0</v>
      </c>
      <c r="Q7286" s="5">
        <f t="shared" si="1244"/>
        <v>0</v>
      </c>
      <c r="R7286" s="5">
        <v>0</v>
      </c>
      <c r="S7286" s="5">
        <v>0</v>
      </c>
      <c r="T7286" s="5">
        <f t="shared" si="1245"/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f t="shared" si="1248"/>
        <v>0</v>
      </c>
      <c r="Z7286" s="5">
        <v>0</v>
      </c>
      <c r="AA7286" s="5">
        <v>0</v>
      </c>
      <c r="AB7286" s="5">
        <f t="shared" si="1249"/>
        <v>0</v>
      </c>
      <c r="AC7286" s="5">
        <v>0</v>
      </c>
      <c r="AD7286" s="5">
        <v>0</v>
      </c>
      <c r="AE7286" s="5">
        <f t="shared" si="1250"/>
        <v>0</v>
      </c>
      <c r="AF7286" s="5">
        <v>0</v>
      </c>
      <c r="AG7286" s="6"/>
      <c r="AH7286" s="5">
        <v>0</v>
      </c>
      <c r="AI7286" s="5">
        <v>0</v>
      </c>
      <c r="AJ7286" s="5">
        <v>0</v>
      </c>
      <c r="AK7286" s="5">
        <f t="shared" si="1251"/>
        <v>0</v>
      </c>
      <c r="AL7286" s="5">
        <v>0</v>
      </c>
      <c r="AM7286" s="5">
        <v>0</v>
      </c>
      <c r="AN7286" s="5">
        <f t="shared" si="1252"/>
        <v>0</v>
      </c>
      <c r="AO7286" s="5">
        <v>0</v>
      </c>
      <c r="AP7286" s="5">
        <v>0</v>
      </c>
      <c r="AQ7286" s="5">
        <f t="shared" si="1253"/>
        <v>0</v>
      </c>
      <c r="AR7286" s="5">
        <v>1</v>
      </c>
      <c r="AS7286" s="6">
        <v>45057</v>
      </c>
      <c r="AT7286" s="5">
        <v>1</v>
      </c>
      <c r="AU7286" s="5">
        <v>0</v>
      </c>
      <c r="AV7286" t="str">
        <f t="shared" si="1246"/>
        <v>N</v>
      </c>
      <c r="AW7286" t="s">
        <v>60</v>
      </c>
      <c r="AX7286" t="s">
        <v>61</v>
      </c>
      <c r="AY7286" t="s">
        <v>62</v>
      </c>
      <c r="AZ7286" t="s">
        <v>62</v>
      </c>
      <c r="BA7286" t="str">
        <f t="shared" si="1247"/>
        <v>N</v>
      </c>
    </row>
    <row r="7287" spans="1:53">
      <c r="A7287" t="s">
        <v>54</v>
      </c>
      <c r="B7287" t="s">
        <v>54</v>
      </c>
      <c r="C7287" t="s">
        <v>55</v>
      </c>
      <c r="D7287">
        <v>2023</v>
      </c>
      <c r="F7287" t="s">
        <v>9295</v>
      </c>
      <c r="G7287" t="s">
        <v>9296</v>
      </c>
      <c r="I7287" t="s">
        <v>9297</v>
      </c>
      <c r="J7287" t="s">
        <v>58</v>
      </c>
      <c r="K7287" t="s">
        <v>59</v>
      </c>
      <c r="L7287" s="5">
        <v>0</v>
      </c>
      <c r="M7287" s="5">
        <v>0</v>
      </c>
      <c r="N7287" s="5">
        <f t="shared" si="1243"/>
        <v>0</v>
      </c>
      <c r="O7287" s="5">
        <v>0</v>
      </c>
      <c r="P7287" s="5">
        <v>0</v>
      </c>
      <c r="Q7287" s="5">
        <f t="shared" si="1244"/>
        <v>0</v>
      </c>
      <c r="R7287" s="5">
        <v>0</v>
      </c>
      <c r="S7287" s="5">
        <v>0</v>
      </c>
      <c r="T7287" s="5">
        <f t="shared" si="1245"/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f t="shared" si="1248"/>
        <v>0</v>
      </c>
      <c r="Z7287" s="5">
        <v>0</v>
      </c>
      <c r="AA7287" s="5">
        <v>0</v>
      </c>
      <c r="AB7287" s="5">
        <f t="shared" si="1249"/>
        <v>0</v>
      </c>
      <c r="AC7287" s="5">
        <v>0</v>
      </c>
      <c r="AD7287" s="5">
        <v>0</v>
      </c>
      <c r="AE7287" s="5">
        <f t="shared" si="1250"/>
        <v>0</v>
      </c>
      <c r="AF7287" s="5">
        <v>0</v>
      </c>
      <c r="AG7287" s="6"/>
      <c r="AH7287" s="5">
        <v>0</v>
      </c>
      <c r="AI7287" s="5">
        <v>0</v>
      </c>
      <c r="AJ7287" s="5">
        <v>0</v>
      </c>
      <c r="AK7287" s="5">
        <f t="shared" si="1251"/>
        <v>0</v>
      </c>
      <c r="AL7287" s="5">
        <v>0</v>
      </c>
      <c r="AM7287" s="5">
        <v>0</v>
      </c>
      <c r="AN7287" s="5">
        <f t="shared" si="1252"/>
        <v>0</v>
      </c>
      <c r="AO7287" s="5">
        <v>0</v>
      </c>
      <c r="AP7287" s="5">
        <v>0</v>
      </c>
      <c r="AQ7287" s="5">
        <f t="shared" si="1253"/>
        <v>0</v>
      </c>
      <c r="AR7287" s="5">
        <v>1</v>
      </c>
      <c r="AS7287" s="6">
        <v>45006</v>
      </c>
      <c r="AT7287" s="5">
        <v>1</v>
      </c>
      <c r="AU7287" s="5">
        <v>0</v>
      </c>
      <c r="AV7287" t="str">
        <f t="shared" si="1246"/>
        <v>N</v>
      </c>
      <c r="AW7287" t="s">
        <v>60</v>
      </c>
      <c r="AX7287" t="s">
        <v>61</v>
      </c>
      <c r="AY7287" t="s">
        <v>62</v>
      </c>
      <c r="AZ7287" t="s">
        <v>62</v>
      </c>
      <c r="BA7287" t="str">
        <f t="shared" si="1247"/>
        <v>N</v>
      </c>
    </row>
    <row r="7288" spans="1:53">
      <c r="A7288" t="s">
        <v>54</v>
      </c>
      <c r="B7288" t="s">
        <v>54</v>
      </c>
      <c r="C7288" t="s">
        <v>55</v>
      </c>
      <c r="D7288">
        <v>2023</v>
      </c>
      <c r="F7288" t="s">
        <v>13586</v>
      </c>
      <c r="G7288" t="s">
        <v>13587</v>
      </c>
      <c r="I7288" t="s">
        <v>13588</v>
      </c>
      <c r="J7288" t="s">
        <v>58</v>
      </c>
      <c r="K7288" t="s">
        <v>59</v>
      </c>
      <c r="L7288" s="5">
        <v>0</v>
      </c>
      <c r="M7288" s="5">
        <v>0</v>
      </c>
      <c r="N7288" s="5">
        <f t="shared" si="1243"/>
        <v>0</v>
      </c>
      <c r="O7288" s="5">
        <v>0</v>
      </c>
      <c r="P7288" s="5">
        <v>0</v>
      </c>
      <c r="Q7288" s="5">
        <f t="shared" si="1244"/>
        <v>0</v>
      </c>
      <c r="R7288" s="5">
        <v>0</v>
      </c>
      <c r="S7288" s="5">
        <v>0</v>
      </c>
      <c r="T7288" s="5">
        <f t="shared" si="1245"/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f t="shared" si="1248"/>
        <v>0</v>
      </c>
      <c r="Z7288" s="5">
        <v>0</v>
      </c>
      <c r="AA7288" s="5">
        <v>0</v>
      </c>
      <c r="AB7288" s="5">
        <f t="shared" si="1249"/>
        <v>0</v>
      </c>
      <c r="AC7288" s="5">
        <v>0</v>
      </c>
      <c r="AD7288" s="5">
        <v>0</v>
      </c>
      <c r="AE7288" s="5">
        <f t="shared" si="1250"/>
        <v>0</v>
      </c>
      <c r="AF7288" s="5">
        <v>0</v>
      </c>
      <c r="AG7288" s="6"/>
      <c r="AH7288" s="5">
        <v>0</v>
      </c>
      <c r="AI7288" s="5">
        <v>0</v>
      </c>
      <c r="AJ7288" s="5">
        <v>0</v>
      </c>
      <c r="AK7288" s="5">
        <f t="shared" si="1251"/>
        <v>0</v>
      </c>
      <c r="AL7288" s="5">
        <v>0</v>
      </c>
      <c r="AM7288" s="5">
        <v>0</v>
      </c>
      <c r="AN7288" s="5">
        <f t="shared" si="1252"/>
        <v>0</v>
      </c>
      <c r="AO7288" s="5">
        <v>0</v>
      </c>
      <c r="AP7288" s="5">
        <v>0</v>
      </c>
      <c r="AQ7288" s="5">
        <f t="shared" si="1253"/>
        <v>0</v>
      </c>
      <c r="AR7288" s="5">
        <v>1</v>
      </c>
      <c r="AS7288" s="6">
        <v>45243</v>
      </c>
      <c r="AT7288" s="5">
        <v>1</v>
      </c>
      <c r="AU7288" s="5">
        <v>0</v>
      </c>
      <c r="AV7288" t="str">
        <f t="shared" si="1246"/>
        <v>N</v>
      </c>
      <c r="AW7288" t="s">
        <v>60</v>
      </c>
      <c r="AX7288" t="s">
        <v>61</v>
      </c>
      <c r="AY7288" t="s">
        <v>62</v>
      </c>
      <c r="AZ7288" t="s">
        <v>62</v>
      </c>
      <c r="BA7288" t="str">
        <f t="shared" si="1247"/>
        <v>N</v>
      </c>
    </row>
    <row r="7289" spans="1:53">
      <c r="A7289" t="s">
        <v>54</v>
      </c>
      <c r="B7289" t="s">
        <v>54</v>
      </c>
      <c r="C7289" t="s">
        <v>55</v>
      </c>
      <c r="D7289">
        <v>2023</v>
      </c>
      <c r="F7289" t="s">
        <v>13404</v>
      </c>
      <c r="G7289" t="s">
        <v>13579</v>
      </c>
      <c r="I7289" t="s">
        <v>13580</v>
      </c>
      <c r="J7289" t="s">
        <v>58</v>
      </c>
      <c r="K7289" t="s">
        <v>59</v>
      </c>
      <c r="L7289" s="5">
        <v>0</v>
      </c>
      <c r="M7289" s="5">
        <v>0</v>
      </c>
      <c r="N7289" s="5">
        <f t="shared" si="1243"/>
        <v>0</v>
      </c>
      <c r="O7289" s="5">
        <v>0</v>
      </c>
      <c r="P7289" s="5">
        <v>0</v>
      </c>
      <c r="Q7289" s="5">
        <f t="shared" si="1244"/>
        <v>0</v>
      </c>
      <c r="R7289" s="5">
        <v>0</v>
      </c>
      <c r="S7289" s="5">
        <v>0</v>
      </c>
      <c r="T7289" s="5">
        <f t="shared" si="1245"/>
        <v>0</v>
      </c>
      <c r="U7289" s="5">
        <v>0</v>
      </c>
      <c r="V7289" s="5">
        <v>0</v>
      </c>
      <c r="W7289" s="5">
        <v>0</v>
      </c>
      <c r="X7289" s="5">
        <v>0</v>
      </c>
      <c r="Y7289" s="5">
        <f t="shared" si="1248"/>
        <v>0</v>
      </c>
      <c r="Z7289" s="5">
        <v>0</v>
      </c>
      <c r="AA7289" s="5">
        <v>0</v>
      </c>
      <c r="AB7289" s="5">
        <f t="shared" si="1249"/>
        <v>0</v>
      </c>
      <c r="AC7289" s="5">
        <v>0</v>
      </c>
      <c r="AD7289" s="5">
        <v>0</v>
      </c>
      <c r="AE7289" s="5">
        <f t="shared" si="1250"/>
        <v>0</v>
      </c>
      <c r="AF7289" s="5">
        <v>0</v>
      </c>
      <c r="AG7289" s="6"/>
      <c r="AH7289" s="5">
        <v>0</v>
      </c>
      <c r="AI7289" s="5">
        <v>0</v>
      </c>
      <c r="AJ7289" s="5">
        <v>0</v>
      </c>
      <c r="AK7289" s="5">
        <f t="shared" si="1251"/>
        <v>0</v>
      </c>
      <c r="AL7289" s="5">
        <v>0</v>
      </c>
      <c r="AM7289" s="5">
        <v>0</v>
      </c>
      <c r="AN7289" s="5">
        <f t="shared" si="1252"/>
        <v>0</v>
      </c>
      <c r="AO7289" s="5">
        <v>0</v>
      </c>
      <c r="AP7289" s="5">
        <v>0</v>
      </c>
      <c r="AQ7289" s="5">
        <f t="shared" si="1253"/>
        <v>0</v>
      </c>
      <c r="AR7289" s="5">
        <v>1</v>
      </c>
      <c r="AS7289" s="6">
        <v>45093</v>
      </c>
      <c r="AT7289" s="5">
        <v>1</v>
      </c>
      <c r="AU7289" s="5">
        <v>0</v>
      </c>
      <c r="AV7289" t="str">
        <f t="shared" si="1246"/>
        <v>N</v>
      </c>
      <c r="AW7289" t="s">
        <v>60</v>
      </c>
      <c r="AX7289" t="s">
        <v>61</v>
      </c>
      <c r="AY7289" t="s">
        <v>62</v>
      </c>
      <c r="AZ7289" t="s">
        <v>62</v>
      </c>
      <c r="BA7289" t="str">
        <f t="shared" si="1247"/>
        <v>N</v>
      </c>
    </row>
    <row r="7290" spans="1:53">
      <c r="A7290" t="s">
        <v>54</v>
      </c>
      <c r="B7290" t="s">
        <v>54</v>
      </c>
      <c r="C7290" t="s">
        <v>55</v>
      </c>
      <c r="D7290">
        <v>2023</v>
      </c>
      <c r="F7290" t="s">
        <v>13514</v>
      </c>
      <c r="G7290" t="s">
        <v>13554</v>
      </c>
      <c r="I7290" t="s">
        <v>13555</v>
      </c>
      <c r="J7290" t="s">
        <v>58</v>
      </c>
      <c r="K7290" t="s">
        <v>59</v>
      </c>
      <c r="L7290" s="5">
        <v>0</v>
      </c>
      <c r="M7290" s="5">
        <v>0</v>
      </c>
      <c r="N7290" s="5">
        <f t="shared" si="1243"/>
        <v>0</v>
      </c>
      <c r="O7290" s="5">
        <v>0</v>
      </c>
      <c r="P7290" s="5">
        <v>0</v>
      </c>
      <c r="Q7290" s="5">
        <f t="shared" si="1244"/>
        <v>0</v>
      </c>
      <c r="R7290" s="5">
        <v>0</v>
      </c>
      <c r="S7290" s="5">
        <v>0</v>
      </c>
      <c r="T7290" s="5">
        <f t="shared" si="1245"/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f t="shared" si="1248"/>
        <v>0</v>
      </c>
      <c r="Z7290" s="5">
        <v>0</v>
      </c>
      <c r="AA7290" s="5">
        <v>0</v>
      </c>
      <c r="AB7290" s="5">
        <f t="shared" si="1249"/>
        <v>0</v>
      </c>
      <c r="AC7290" s="5">
        <v>0</v>
      </c>
      <c r="AD7290" s="5">
        <v>0</v>
      </c>
      <c r="AE7290" s="5">
        <f t="shared" si="1250"/>
        <v>0</v>
      </c>
      <c r="AF7290" s="5">
        <v>0</v>
      </c>
      <c r="AG7290" s="6"/>
      <c r="AH7290" s="5">
        <v>0</v>
      </c>
      <c r="AI7290" s="5">
        <v>0</v>
      </c>
      <c r="AJ7290" s="5">
        <v>0</v>
      </c>
      <c r="AK7290" s="5">
        <f t="shared" si="1251"/>
        <v>0</v>
      </c>
      <c r="AL7290" s="5">
        <v>0</v>
      </c>
      <c r="AM7290" s="5">
        <v>0</v>
      </c>
      <c r="AN7290" s="5">
        <f t="shared" si="1252"/>
        <v>0</v>
      </c>
      <c r="AO7290" s="5">
        <v>0</v>
      </c>
      <c r="AP7290" s="5">
        <v>0</v>
      </c>
      <c r="AQ7290" s="5">
        <f t="shared" si="1253"/>
        <v>0</v>
      </c>
      <c r="AR7290" s="5">
        <v>1</v>
      </c>
      <c r="AS7290" s="6">
        <v>45266</v>
      </c>
      <c r="AT7290" s="5">
        <v>1</v>
      </c>
      <c r="AU7290" s="5">
        <v>0</v>
      </c>
      <c r="AV7290" t="str">
        <f t="shared" si="1246"/>
        <v>N</v>
      </c>
      <c r="AW7290" t="s">
        <v>60</v>
      </c>
      <c r="AX7290" t="s">
        <v>61</v>
      </c>
      <c r="AY7290" t="s">
        <v>62</v>
      </c>
      <c r="AZ7290" t="s">
        <v>62</v>
      </c>
      <c r="BA7290" t="str">
        <f t="shared" si="1247"/>
        <v>N</v>
      </c>
    </row>
    <row r="7291" spans="1:53">
      <c r="A7291" t="s">
        <v>54</v>
      </c>
      <c r="B7291" t="s">
        <v>54</v>
      </c>
      <c r="C7291" t="s">
        <v>55</v>
      </c>
      <c r="D7291">
        <v>2023</v>
      </c>
      <c r="F7291" t="s">
        <v>13496</v>
      </c>
      <c r="G7291" t="s">
        <v>13677</v>
      </c>
      <c r="I7291" t="s">
        <v>13678</v>
      </c>
      <c r="J7291" t="s">
        <v>58</v>
      </c>
      <c r="K7291" t="s">
        <v>59</v>
      </c>
      <c r="L7291" s="5">
        <v>0</v>
      </c>
      <c r="M7291" s="5">
        <v>0</v>
      </c>
      <c r="N7291" s="5">
        <f t="shared" si="1243"/>
        <v>0</v>
      </c>
      <c r="O7291" s="5">
        <v>0</v>
      </c>
      <c r="P7291" s="5">
        <v>0</v>
      </c>
      <c r="Q7291" s="5">
        <f t="shared" si="1244"/>
        <v>0</v>
      </c>
      <c r="R7291" s="5">
        <v>0</v>
      </c>
      <c r="S7291" s="5">
        <v>0</v>
      </c>
      <c r="T7291" s="5">
        <f t="shared" si="1245"/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f t="shared" si="1248"/>
        <v>0</v>
      </c>
      <c r="Z7291" s="5">
        <v>0</v>
      </c>
      <c r="AA7291" s="5">
        <v>0</v>
      </c>
      <c r="AB7291" s="5">
        <f t="shared" si="1249"/>
        <v>0</v>
      </c>
      <c r="AC7291" s="5">
        <v>0</v>
      </c>
      <c r="AD7291" s="5">
        <v>0</v>
      </c>
      <c r="AE7291" s="5">
        <f t="shared" si="1250"/>
        <v>0</v>
      </c>
      <c r="AF7291" s="5">
        <v>0</v>
      </c>
      <c r="AG7291" s="6"/>
      <c r="AH7291" s="5">
        <v>0</v>
      </c>
      <c r="AI7291" s="5">
        <v>0</v>
      </c>
      <c r="AJ7291" s="5">
        <v>0</v>
      </c>
      <c r="AK7291" s="5">
        <f t="shared" si="1251"/>
        <v>0</v>
      </c>
      <c r="AL7291" s="5">
        <v>0</v>
      </c>
      <c r="AM7291" s="5">
        <v>0</v>
      </c>
      <c r="AN7291" s="5">
        <f t="shared" si="1252"/>
        <v>0</v>
      </c>
      <c r="AO7291" s="5">
        <v>0</v>
      </c>
      <c r="AP7291" s="5">
        <v>0</v>
      </c>
      <c r="AQ7291" s="5">
        <f t="shared" si="1253"/>
        <v>0</v>
      </c>
      <c r="AR7291" s="5">
        <v>1</v>
      </c>
      <c r="AS7291" s="6">
        <v>45166</v>
      </c>
      <c r="AT7291" s="5">
        <v>1</v>
      </c>
      <c r="AU7291" s="5">
        <v>0</v>
      </c>
      <c r="AV7291" t="str">
        <f t="shared" si="1246"/>
        <v>N</v>
      </c>
      <c r="AW7291" t="s">
        <v>60</v>
      </c>
      <c r="AX7291" t="s">
        <v>61</v>
      </c>
      <c r="AY7291" t="s">
        <v>62</v>
      </c>
      <c r="AZ7291" t="s">
        <v>62</v>
      </c>
      <c r="BA7291" t="str">
        <f t="shared" si="1247"/>
        <v>N</v>
      </c>
    </row>
    <row r="7292" spans="1:53">
      <c r="A7292" t="s">
        <v>54</v>
      </c>
      <c r="B7292" t="s">
        <v>54</v>
      </c>
      <c r="C7292" t="s">
        <v>55</v>
      </c>
      <c r="D7292">
        <v>2023</v>
      </c>
      <c r="F7292" t="s">
        <v>8123</v>
      </c>
      <c r="G7292" t="s">
        <v>8124</v>
      </c>
      <c r="I7292" t="s">
        <v>16757</v>
      </c>
      <c r="J7292" t="s">
        <v>58</v>
      </c>
      <c r="K7292" t="s">
        <v>59</v>
      </c>
      <c r="L7292" s="5">
        <v>0</v>
      </c>
      <c r="M7292" s="5">
        <v>0</v>
      </c>
      <c r="N7292" s="5">
        <f t="shared" si="1243"/>
        <v>0</v>
      </c>
      <c r="O7292" s="5">
        <v>0</v>
      </c>
      <c r="P7292" s="5">
        <v>0</v>
      </c>
      <c r="Q7292" s="5">
        <f t="shared" si="1244"/>
        <v>0</v>
      </c>
      <c r="R7292" s="5">
        <v>0</v>
      </c>
      <c r="S7292" s="5">
        <v>0</v>
      </c>
      <c r="T7292" s="5">
        <f t="shared" si="1245"/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f t="shared" si="1248"/>
        <v>0</v>
      </c>
      <c r="Z7292" s="5">
        <v>0</v>
      </c>
      <c r="AA7292" s="5">
        <v>0</v>
      </c>
      <c r="AB7292" s="5">
        <f t="shared" si="1249"/>
        <v>0</v>
      </c>
      <c r="AC7292" s="5">
        <v>0</v>
      </c>
      <c r="AD7292" s="5">
        <v>0</v>
      </c>
      <c r="AE7292" s="5">
        <f t="shared" si="1250"/>
        <v>0</v>
      </c>
      <c r="AF7292" s="5">
        <v>0</v>
      </c>
      <c r="AG7292" s="6"/>
      <c r="AH7292" s="5">
        <v>0</v>
      </c>
      <c r="AI7292" s="5">
        <v>0</v>
      </c>
      <c r="AJ7292" s="5">
        <v>0</v>
      </c>
      <c r="AK7292" s="5">
        <f t="shared" si="1251"/>
        <v>0</v>
      </c>
      <c r="AL7292" s="5">
        <v>0</v>
      </c>
      <c r="AM7292" s="5">
        <v>0</v>
      </c>
      <c r="AN7292" s="5">
        <f t="shared" si="1252"/>
        <v>0</v>
      </c>
      <c r="AO7292" s="5">
        <v>0</v>
      </c>
      <c r="AP7292" s="5">
        <v>0</v>
      </c>
      <c r="AQ7292" s="5">
        <f t="shared" si="1253"/>
        <v>0</v>
      </c>
      <c r="AR7292" s="5">
        <v>1</v>
      </c>
      <c r="AS7292" s="6">
        <v>45034</v>
      </c>
      <c r="AT7292" s="5">
        <v>1</v>
      </c>
      <c r="AU7292" s="5">
        <v>0</v>
      </c>
      <c r="AV7292" t="str">
        <f t="shared" si="1246"/>
        <v>N</v>
      </c>
      <c r="AW7292" t="s">
        <v>60</v>
      </c>
      <c r="AX7292" t="s">
        <v>61</v>
      </c>
      <c r="AY7292" t="s">
        <v>62</v>
      </c>
      <c r="AZ7292" t="s">
        <v>62</v>
      </c>
      <c r="BA7292" t="str">
        <f t="shared" si="1247"/>
        <v>N</v>
      </c>
    </row>
    <row r="7293" spans="1:53">
      <c r="A7293" t="s">
        <v>54</v>
      </c>
      <c r="B7293" t="s">
        <v>54</v>
      </c>
      <c r="C7293" t="s">
        <v>55</v>
      </c>
      <c r="D7293">
        <v>2023</v>
      </c>
      <c r="F7293" t="s">
        <v>5850</v>
      </c>
      <c r="G7293" t="s">
        <v>5851</v>
      </c>
      <c r="I7293" t="s">
        <v>5852</v>
      </c>
      <c r="J7293" t="s">
        <v>58</v>
      </c>
      <c r="K7293" t="s">
        <v>59</v>
      </c>
      <c r="L7293" s="5">
        <v>0</v>
      </c>
      <c r="M7293" s="5">
        <v>0</v>
      </c>
      <c r="N7293" s="5">
        <f t="shared" si="1243"/>
        <v>0</v>
      </c>
      <c r="O7293" s="5">
        <v>0</v>
      </c>
      <c r="P7293" s="5">
        <v>0</v>
      </c>
      <c r="Q7293" s="5">
        <f t="shared" si="1244"/>
        <v>0</v>
      </c>
      <c r="R7293" s="5">
        <v>0</v>
      </c>
      <c r="S7293" s="5">
        <v>0</v>
      </c>
      <c r="T7293" s="5">
        <f t="shared" si="1245"/>
        <v>0</v>
      </c>
      <c r="U7293" s="5">
        <v>0</v>
      </c>
      <c r="V7293" s="5">
        <v>0</v>
      </c>
      <c r="W7293" s="5">
        <v>0</v>
      </c>
      <c r="X7293" s="5">
        <v>0</v>
      </c>
      <c r="Y7293" s="5">
        <f t="shared" si="1248"/>
        <v>0</v>
      </c>
      <c r="Z7293" s="5">
        <v>0</v>
      </c>
      <c r="AA7293" s="5">
        <v>0</v>
      </c>
      <c r="AB7293" s="5">
        <f t="shared" si="1249"/>
        <v>0</v>
      </c>
      <c r="AC7293" s="5">
        <v>0</v>
      </c>
      <c r="AD7293" s="5">
        <v>0</v>
      </c>
      <c r="AE7293" s="5">
        <f t="shared" si="1250"/>
        <v>0</v>
      </c>
      <c r="AF7293" s="5">
        <v>0</v>
      </c>
      <c r="AG7293" s="6"/>
      <c r="AH7293" s="5">
        <v>0</v>
      </c>
      <c r="AI7293" s="5">
        <v>0</v>
      </c>
      <c r="AJ7293" s="5">
        <v>0</v>
      </c>
      <c r="AK7293" s="5">
        <f t="shared" si="1251"/>
        <v>0</v>
      </c>
      <c r="AL7293" s="5">
        <v>0</v>
      </c>
      <c r="AM7293" s="5">
        <v>0</v>
      </c>
      <c r="AN7293" s="5">
        <f t="shared" si="1252"/>
        <v>0</v>
      </c>
      <c r="AO7293" s="5">
        <v>0</v>
      </c>
      <c r="AP7293" s="5">
        <v>0</v>
      </c>
      <c r="AQ7293" s="5">
        <f t="shared" si="1253"/>
        <v>0</v>
      </c>
      <c r="AR7293" s="5">
        <v>1</v>
      </c>
      <c r="AS7293" s="6">
        <v>44971</v>
      </c>
      <c r="AT7293" s="5">
        <v>1</v>
      </c>
      <c r="AU7293" s="5">
        <v>0</v>
      </c>
      <c r="AV7293" t="str">
        <f t="shared" si="1246"/>
        <v>N</v>
      </c>
      <c r="AW7293" t="s">
        <v>60</v>
      </c>
      <c r="AX7293" t="s">
        <v>61</v>
      </c>
      <c r="AY7293" t="s">
        <v>62</v>
      </c>
      <c r="AZ7293" t="s">
        <v>62</v>
      </c>
      <c r="BA7293" t="str">
        <f t="shared" si="1247"/>
        <v>N</v>
      </c>
    </row>
    <row r="7294" spans="1:53">
      <c r="A7294" t="s">
        <v>54</v>
      </c>
      <c r="B7294" t="s">
        <v>54</v>
      </c>
      <c r="C7294" t="s">
        <v>55</v>
      </c>
      <c r="D7294">
        <v>2023</v>
      </c>
      <c r="F7294" t="s">
        <v>13567</v>
      </c>
      <c r="G7294" t="s">
        <v>13568</v>
      </c>
      <c r="I7294" t="s">
        <v>13569</v>
      </c>
      <c r="J7294" t="s">
        <v>58</v>
      </c>
      <c r="K7294" t="s">
        <v>59</v>
      </c>
      <c r="L7294" s="5">
        <v>0</v>
      </c>
      <c r="M7294" s="5">
        <v>0</v>
      </c>
      <c r="N7294" s="5">
        <f t="shared" si="1243"/>
        <v>0</v>
      </c>
      <c r="O7294" s="5">
        <v>0</v>
      </c>
      <c r="P7294" s="5">
        <v>0</v>
      </c>
      <c r="Q7294" s="5">
        <f t="shared" si="1244"/>
        <v>0</v>
      </c>
      <c r="R7294" s="5">
        <v>0</v>
      </c>
      <c r="S7294" s="5">
        <v>0</v>
      </c>
      <c r="T7294" s="5">
        <f t="shared" si="1245"/>
        <v>0</v>
      </c>
      <c r="U7294" s="5">
        <v>0</v>
      </c>
      <c r="V7294" s="5">
        <v>0</v>
      </c>
      <c r="W7294" s="5">
        <v>0</v>
      </c>
      <c r="X7294" s="5">
        <v>0</v>
      </c>
      <c r="Y7294" s="5">
        <f t="shared" si="1248"/>
        <v>0</v>
      </c>
      <c r="Z7294" s="5">
        <v>0</v>
      </c>
      <c r="AA7294" s="5">
        <v>0</v>
      </c>
      <c r="AB7294" s="5">
        <f t="shared" si="1249"/>
        <v>0</v>
      </c>
      <c r="AC7294" s="5">
        <v>0</v>
      </c>
      <c r="AD7294" s="5">
        <v>0</v>
      </c>
      <c r="AE7294" s="5">
        <f t="shared" si="1250"/>
        <v>0</v>
      </c>
      <c r="AF7294" s="5">
        <v>0</v>
      </c>
      <c r="AG7294" s="6"/>
      <c r="AH7294" s="5">
        <v>0</v>
      </c>
      <c r="AI7294" s="5">
        <v>0</v>
      </c>
      <c r="AJ7294" s="5">
        <v>0</v>
      </c>
      <c r="AK7294" s="5">
        <f t="shared" si="1251"/>
        <v>0</v>
      </c>
      <c r="AL7294" s="5">
        <v>0</v>
      </c>
      <c r="AM7294" s="5">
        <v>0</v>
      </c>
      <c r="AN7294" s="5">
        <f t="shared" si="1252"/>
        <v>0</v>
      </c>
      <c r="AO7294" s="5">
        <v>0</v>
      </c>
      <c r="AP7294" s="5">
        <v>0</v>
      </c>
      <c r="AQ7294" s="5">
        <f t="shared" si="1253"/>
        <v>0</v>
      </c>
      <c r="AR7294" s="5">
        <v>1</v>
      </c>
      <c r="AS7294" s="6">
        <v>45218</v>
      </c>
      <c r="AT7294" s="5">
        <v>1</v>
      </c>
      <c r="AU7294" s="5">
        <v>0</v>
      </c>
      <c r="AV7294" t="str">
        <f t="shared" si="1246"/>
        <v>N</v>
      </c>
      <c r="AW7294" t="s">
        <v>60</v>
      </c>
      <c r="AX7294" t="s">
        <v>61</v>
      </c>
      <c r="AY7294" t="s">
        <v>62</v>
      </c>
      <c r="AZ7294" t="s">
        <v>62</v>
      </c>
      <c r="BA7294" t="str">
        <f t="shared" si="1247"/>
        <v>N</v>
      </c>
    </row>
    <row r="7295" spans="1:53">
      <c r="A7295" t="s">
        <v>54</v>
      </c>
      <c r="B7295" t="s">
        <v>54</v>
      </c>
      <c r="C7295" t="s">
        <v>55</v>
      </c>
      <c r="D7295">
        <v>2023</v>
      </c>
      <c r="F7295" t="s">
        <v>8105</v>
      </c>
      <c r="G7295" t="s">
        <v>8106</v>
      </c>
      <c r="I7295" t="s">
        <v>16758</v>
      </c>
      <c r="J7295" t="s">
        <v>58</v>
      </c>
      <c r="K7295" t="s">
        <v>59</v>
      </c>
      <c r="L7295" s="5">
        <v>0</v>
      </c>
      <c r="M7295" s="5">
        <v>0</v>
      </c>
      <c r="N7295" s="5">
        <f t="shared" si="1243"/>
        <v>0</v>
      </c>
      <c r="O7295" s="5">
        <v>0</v>
      </c>
      <c r="P7295" s="5">
        <v>0</v>
      </c>
      <c r="Q7295" s="5">
        <f t="shared" si="1244"/>
        <v>0</v>
      </c>
      <c r="R7295" s="5">
        <v>0</v>
      </c>
      <c r="S7295" s="5">
        <v>0</v>
      </c>
      <c r="T7295" s="5">
        <f t="shared" si="1245"/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f t="shared" si="1248"/>
        <v>0</v>
      </c>
      <c r="Z7295" s="5">
        <v>0</v>
      </c>
      <c r="AA7295" s="5">
        <v>0</v>
      </c>
      <c r="AB7295" s="5">
        <f t="shared" si="1249"/>
        <v>0</v>
      </c>
      <c r="AC7295" s="5">
        <v>0</v>
      </c>
      <c r="AD7295" s="5">
        <v>0</v>
      </c>
      <c r="AE7295" s="5">
        <f t="shared" si="1250"/>
        <v>0</v>
      </c>
      <c r="AF7295" s="5">
        <v>0</v>
      </c>
      <c r="AG7295" s="6"/>
      <c r="AH7295" s="5">
        <v>0</v>
      </c>
      <c r="AI7295" s="5">
        <v>0</v>
      </c>
      <c r="AJ7295" s="5">
        <v>0</v>
      </c>
      <c r="AK7295" s="5">
        <f t="shared" si="1251"/>
        <v>0</v>
      </c>
      <c r="AL7295" s="5">
        <v>0</v>
      </c>
      <c r="AM7295" s="5">
        <v>0</v>
      </c>
      <c r="AN7295" s="5">
        <f t="shared" si="1252"/>
        <v>0</v>
      </c>
      <c r="AO7295" s="5">
        <v>0</v>
      </c>
      <c r="AP7295" s="5">
        <v>0</v>
      </c>
      <c r="AQ7295" s="5">
        <f t="shared" si="1253"/>
        <v>0</v>
      </c>
      <c r="AR7295" s="5">
        <v>1</v>
      </c>
      <c r="AS7295" s="6">
        <v>45042</v>
      </c>
      <c r="AT7295" s="5">
        <v>1</v>
      </c>
      <c r="AU7295" s="5">
        <v>0</v>
      </c>
      <c r="AV7295" t="str">
        <f t="shared" si="1246"/>
        <v>N</v>
      </c>
      <c r="AW7295" t="s">
        <v>60</v>
      </c>
      <c r="AX7295" t="s">
        <v>61</v>
      </c>
      <c r="AY7295" t="s">
        <v>62</v>
      </c>
      <c r="AZ7295" t="s">
        <v>62</v>
      </c>
      <c r="BA7295" t="str">
        <f t="shared" si="1247"/>
        <v>N</v>
      </c>
    </row>
    <row r="7296" spans="1:53">
      <c r="A7296" t="s">
        <v>54</v>
      </c>
      <c r="B7296" t="s">
        <v>54</v>
      </c>
      <c r="C7296" t="s">
        <v>55</v>
      </c>
      <c r="D7296">
        <v>2023</v>
      </c>
      <c r="F7296" t="s">
        <v>9646</v>
      </c>
      <c r="G7296" t="s">
        <v>9647</v>
      </c>
      <c r="I7296" t="s">
        <v>9648</v>
      </c>
      <c r="J7296" t="s">
        <v>58</v>
      </c>
      <c r="K7296" t="s">
        <v>59</v>
      </c>
      <c r="L7296" s="5">
        <v>0</v>
      </c>
      <c r="M7296" s="5">
        <v>0</v>
      </c>
      <c r="N7296" s="5">
        <f t="shared" si="1243"/>
        <v>0</v>
      </c>
      <c r="O7296" s="5">
        <v>0</v>
      </c>
      <c r="P7296" s="5">
        <v>0</v>
      </c>
      <c r="Q7296" s="5">
        <f t="shared" si="1244"/>
        <v>0</v>
      </c>
      <c r="R7296" s="5">
        <v>0</v>
      </c>
      <c r="S7296" s="5">
        <v>0</v>
      </c>
      <c r="T7296" s="5">
        <f t="shared" si="1245"/>
        <v>0</v>
      </c>
      <c r="U7296" s="5">
        <v>0</v>
      </c>
      <c r="V7296" s="5">
        <v>0</v>
      </c>
      <c r="W7296" s="5">
        <v>0</v>
      </c>
      <c r="X7296" s="5">
        <v>0</v>
      </c>
      <c r="Y7296" s="5">
        <f t="shared" si="1248"/>
        <v>0</v>
      </c>
      <c r="Z7296" s="5">
        <v>0</v>
      </c>
      <c r="AA7296" s="5">
        <v>0</v>
      </c>
      <c r="AB7296" s="5">
        <f t="shared" si="1249"/>
        <v>0</v>
      </c>
      <c r="AC7296" s="5">
        <v>0</v>
      </c>
      <c r="AD7296" s="5">
        <v>0</v>
      </c>
      <c r="AE7296" s="5">
        <f t="shared" si="1250"/>
        <v>0</v>
      </c>
      <c r="AF7296" s="5">
        <v>0</v>
      </c>
      <c r="AG7296" s="6"/>
      <c r="AH7296" s="5">
        <v>0</v>
      </c>
      <c r="AI7296" s="5">
        <v>0</v>
      </c>
      <c r="AJ7296" s="5">
        <v>0</v>
      </c>
      <c r="AK7296" s="5">
        <f t="shared" si="1251"/>
        <v>0</v>
      </c>
      <c r="AL7296" s="5">
        <v>0</v>
      </c>
      <c r="AM7296" s="5">
        <v>0</v>
      </c>
      <c r="AN7296" s="5">
        <f t="shared" si="1252"/>
        <v>0</v>
      </c>
      <c r="AO7296" s="5">
        <v>0</v>
      </c>
      <c r="AP7296" s="5">
        <v>0</v>
      </c>
      <c r="AQ7296" s="5">
        <f t="shared" si="1253"/>
        <v>0</v>
      </c>
      <c r="AR7296" s="5">
        <v>1</v>
      </c>
      <c r="AS7296" s="6">
        <v>45210</v>
      </c>
      <c r="AT7296" s="5">
        <v>1</v>
      </c>
      <c r="AU7296" s="5">
        <v>0</v>
      </c>
      <c r="AV7296" t="str">
        <f t="shared" si="1246"/>
        <v>N</v>
      </c>
      <c r="AW7296" t="s">
        <v>60</v>
      </c>
      <c r="AX7296" t="s">
        <v>61</v>
      </c>
      <c r="AY7296" t="s">
        <v>62</v>
      </c>
      <c r="AZ7296" t="s">
        <v>62</v>
      </c>
      <c r="BA7296" t="str">
        <f t="shared" si="1247"/>
        <v>N</v>
      </c>
    </row>
    <row r="7297" spans="1:53">
      <c r="A7297" t="s">
        <v>54</v>
      </c>
      <c r="B7297" t="s">
        <v>54</v>
      </c>
      <c r="C7297" t="s">
        <v>55</v>
      </c>
      <c r="D7297">
        <v>2023</v>
      </c>
      <c r="F7297" t="s">
        <v>13420</v>
      </c>
      <c r="G7297" t="s">
        <v>13559</v>
      </c>
      <c r="I7297" t="s">
        <v>13560</v>
      </c>
      <c r="J7297" t="s">
        <v>58</v>
      </c>
      <c r="K7297" t="s">
        <v>59</v>
      </c>
      <c r="L7297" s="5">
        <v>0</v>
      </c>
      <c r="M7297" s="5">
        <v>0</v>
      </c>
      <c r="N7297" s="5">
        <f t="shared" si="1243"/>
        <v>0</v>
      </c>
      <c r="O7297" s="5">
        <v>0</v>
      </c>
      <c r="P7297" s="5">
        <v>0</v>
      </c>
      <c r="Q7297" s="5">
        <f t="shared" si="1244"/>
        <v>0</v>
      </c>
      <c r="R7297" s="5">
        <v>0</v>
      </c>
      <c r="S7297" s="5">
        <v>0</v>
      </c>
      <c r="T7297" s="5">
        <f t="shared" si="1245"/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f t="shared" si="1248"/>
        <v>0</v>
      </c>
      <c r="Z7297" s="5">
        <v>0</v>
      </c>
      <c r="AA7297" s="5">
        <v>0</v>
      </c>
      <c r="AB7297" s="5">
        <f t="shared" si="1249"/>
        <v>0</v>
      </c>
      <c r="AC7297" s="5">
        <v>0</v>
      </c>
      <c r="AD7297" s="5">
        <v>0</v>
      </c>
      <c r="AE7297" s="5">
        <f t="shared" si="1250"/>
        <v>0</v>
      </c>
      <c r="AF7297" s="5">
        <v>0</v>
      </c>
      <c r="AG7297" s="6"/>
      <c r="AH7297" s="5">
        <v>0</v>
      </c>
      <c r="AI7297" s="5">
        <v>0</v>
      </c>
      <c r="AJ7297" s="5">
        <v>0</v>
      </c>
      <c r="AK7297" s="5">
        <f t="shared" si="1251"/>
        <v>0</v>
      </c>
      <c r="AL7297" s="5">
        <v>0</v>
      </c>
      <c r="AM7297" s="5">
        <v>0</v>
      </c>
      <c r="AN7297" s="5">
        <f t="shared" si="1252"/>
        <v>0</v>
      </c>
      <c r="AO7297" s="5">
        <v>0</v>
      </c>
      <c r="AP7297" s="5">
        <v>0</v>
      </c>
      <c r="AQ7297" s="5">
        <f t="shared" si="1253"/>
        <v>0</v>
      </c>
      <c r="AR7297" s="5">
        <v>1</v>
      </c>
      <c r="AS7297" s="6">
        <v>45281</v>
      </c>
      <c r="AT7297" s="5">
        <v>1</v>
      </c>
      <c r="AU7297" s="5">
        <v>0</v>
      </c>
      <c r="AV7297" t="str">
        <f t="shared" si="1246"/>
        <v>N</v>
      </c>
      <c r="AW7297" t="s">
        <v>60</v>
      </c>
      <c r="AX7297" t="s">
        <v>61</v>
      </c>
      <c r="AY7297" t="s">
        <v>62</v>
      </c>
      <c r="AZ7297" t="s">
        <v>62</v>
      </c>
      <c r="BA7297" t="str">
        <f t="shared" si="1247"/>
        <v>N</v>
      </c>
    </row>
    <row r="7298" spans="1:53">
      <c r="A7298" t="s">
        <v>54</v>
      </c>
      <c r="B7298" t="s">
        <v>54</v>
      </c>
      <c r="C7298" t="s">
        <v>55</v>
      </c>
      <c r="D7298">
        <v>2023</v>
      </c>
      <c r="F7298" t="s">
        <v>13627</v>
      </c>
      <c r="G7298" t="s">
        <v>13628</v>
      </c>
      <c r="I7298" t="s">
        <v>13629</v>
      </c>
      <c r="J7298" t="s">
        <v>58</v>
      </c>
      <c r="K7298" t="s">
        <v>59</v>
      </c>
      <c r="L7298" s="5">
        <v>0</v>
      </c>
      <c r="M7298" s="5">
        <v>0</v>
      </c>
      <c r="N7298" s="5">
        <f t="shared" ref="N7298:N7361" si="1254">L7298+M7298</f>
        <v>0</v>
      </c>
      <c r="O7298" s="5">
        <v>0</v>
      </c>
      <c r="P7298" s="5">
        <v>0</v>
      </c>
      <c r="Q7298" s="5">
        <f t="shared" ref="Q7298:Q7361" si="1255">O7298+P7298</f>
        <v>0</v>
      </c>
      <c r="R7298" s="5">
        <v>0</v>
      </c>
      <c r="S7298" s="5">
        <v>0</v>
      </c>
      <c r="T7298" s="5">
        <f t="shared" ref="T7298:T7361" si="1256">R7298+S7298</f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f t="shared" si="1248"/>
        <v>0</v>
      </c>
      <c r="Z7298" s="5">
        <v>0</v>
      </c>
      <c r="AA7298" s="5">
        <v>0</v>
      </c>
      <c r="AB7298" s="5">
        <f t="shared" si="1249"/>
        <v>0</v>
      </c>
      <c r="AC7298" s="5">
        <v>0</v>
      </c>
      <c r="AD7298" s="5">
        <v>0</v>
      </c>
      <c r="AE7298" s="5">
        <f t="shared" si="1250"/>
        <v>0</v>
      </c>
      <c r="AF7298" s="5">
        <v>0</v>
      </c>
      <c r="AG7298" s="6"/>
      <c r="AH7298" s="5">
        <v>0</v>
      </c>
      <c r="AI7298" s="5">
        <v>0</v>
      </c>
      <c r="AJ7298" s="5">
        <v>0</v>
      </c>
      <c r="AK7298" s="5">
        <f t="shared" si="1251"/>
        <v>0</v>
      </c>
      <c r="AL7298" s="5">
        <v>0</v>
      </c>
      <c r="AM7298" s="5">
        <v>0</v>
      </c>
      <c r="AN7298" s="5">
        <f t="shared" si="1252"/>
        <v>0</v>
      </c>
      <c r="AO7298" s="5">
        <v>0</v>
      </c>
      <c r="AP7298" s="5">
        <v>0</v>
      </c>
      <c r="AQ7298" s="5">
        <f t="shared" si="1253"/>
        <v>0</v>
      </c>
      <c r="AR7298" s="5">
        <v>1</v>
      </c>
      <c r="AS7298" s="6">
        <v>45063</v>
      </c>
      <c r="AT7298" s="5">
        <v>1</v>
      </c>
      <c r="AU7298" s="5">
        <v>0</v>
      </c>
      <c r="AV7298" t="str">
        <f t="shared" ref="AV7298:AV7361" si="1257">IF(AU7298 &gt; 0, "Y", "N")</f>
        <v>N</v>
      </c>
      <c r="AW7298" t="s">
        <v>60</v>
      </c>
      <c r="AX7298" t="s">
        <v>61</v>
      </c>
      <c r="AY7298" t="s">
        <v>62</v>
      </c>
      <c r="AZ7298" t="s">
        <v>62</v>
      </c>
      <c r="BA7298" t="str">
        <f t="shared" ref="BA7298:BA7361" si="1258">IF(OR(L7298&gt;0, O7298&gt;0, R7298&gt;0, W7298&gt;0, Z7298&gt;0, AC7298&gt;0, AI7298&gt;0, AL7298&gt;0, AO7298&gt;0, M7298&gt;0), "Y", "N")</f>
        <v>N</v>
      </c>
    </row>
    <row r="7299" spans="1:53">
      <c r="A7299" t="s">
        <v>54</v>
      </c>
      <c r="B7299" t="s">
        <v>54</v>
      </c>
      <c r="C7299" t="s">
        <v>55</v>
      </c>
      <c r="D7299">
        <v>2023</v>
      </c>
      <c r="F7299" t="s">
        <v>13530</v>
      </c>
      <c r="G7299" t="s">
        <v>13609</v>
      </c>
      <c r="I7299" t="s">
        <v>13610</v>
      </c>
      <c r="J7299" t="s">
        <v>58</v>
      </c>
      <c r="K7299" t="s">
        <v>59</v>
      </c>
      <c r="L7299" s="5">
        <v>0</v>
      </c>
      <c r="M7299" s="5">
        <v>0</v>
      </c>
      <c r="N7299" s="5">
        <f t="shared" si="1254"/>
        <v>0</v>
      </c>
      <c r="O7299" s="5">
        <v>0</v>
      </c>
      <c r="P7299" s="5">
        <v>0</v>
      </c>
      <c r="Q7299" s="5">
        <f t="shared" si="1255"/>
        <v>0</v>
      </c>
      <c r="R7299" s="5">
        <v>0</v>
      </c>
      <c r="S7299" s="5">
        <v>0</v>
      </c>
      <c r="T7299" s="5">
        <f t="shared" si="1256"/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f t="shared" ref="Y7299:Y7362" si="1259">W7299+X7299</f>
        <v>0</v>
      </c>
      <c r="Z7299" s="5">
        <v>0</v>
      </c>
      <c r="AA7299" s="5">
        <v>0</v>
      </c>
      <c r="AB7299" s="5">
        <f t="shared" ref="AB7299:AB7362" si="1260">SUM(Z7299:AA7299)</f>
        <v>0</v>
      </c>
      <c r="AC7299" s="5">
        <v>0</v>
      </c>
      <c r="AD7299" s="5">
        <v>0</v>
      </c>
      <c r="AE7299" s="5">
        <f t="shared" ref="AE7299:AE7362" si="1261">SUM(AC7299:AD7299)</f>
        <v>0</v>
      </c>
      <c r="AF7299" s="5">
        <v>0</v>
      </c>
      <c r="AG7299" s="6"/>
      <c r="AH7299" s="5">
        <v>0</v>
      </c>
      <c r="AI7299" s="5">
        <v>0</v>
      </c>
      <c r="AJ7299" s="5">
        <v>0</v>
      </c>
      <c r="AK7299" s="5">
        <f t="shared" ref="AK7299:AK7362" si="1262">SUM(AI7299:AJ7299)</f>
        <v>0</v>
      </c>
      <c r="AL7299" s="5">
        <v>0</v>
      </c>
      <c r="AM7299" s="5">
        <v>0</v>
      </c>
      <c r="AN7299" s="5">
        <f t="shared" ref="AN7299:AN7362" si="1263">SUM(AL7299:AM7299)</f>
        <v>0</v>
      </c>
      <c r="AO7299" s="5">
        <v>0</v>
      </c>
      <c r="AP7299" s="5">
        <v>0</v>
      </c>
      <c r="AQ7299" s="5">
        <f t="shared" ref="AQ7299:AQ7362" si="1264">SUM(AO7299:AP7299)</f>
        <v>0</v>
      </c>
      <c r="AR7299" s="5">
        <v>1</v>
      </c>
      <c r="AS7299" s="6">
        <v>45134</v>
      </c>
      <c r="AT7299" s="5">
        <v>1</v>
      </c>
      <c r="AU7299" s="5">
        <v>0</v>
      </c>
      <c r="AV7299" t="str">
        <f t="shared" si="1257"/>
        <v>N</v>
      </c>
      <c r="AW7299" t="s">
        <v>60</v>
      </c>
      <c r="AX7299" t="s">
        <v>61</v>
      </c>
      <c r="AY7299" t="s">
        <v>62</v>
      </c>
      <c r="AZ7299" t="s">
        <v>62</v>
      </c>
      <c r="BA7299" t="str">
        <f t="shared" si="1258"/>
        <v>N</v>
      </c>
    </row>
    <row r="7300" spans="1:53">
      <c r="A7300" t="s">
        <v>54</v>
      </c>
      <c r="B7300" t="s">
        <v>54</v>
      </c>
      <c r="C7300" t="s">
        <v>55</v>
      </c>
      <c r="D7300">
        <v>2023</v>
      </c>
      <c r="F7300" t="s">
        <v>1723</v>
      </c>
      <c r="G7300" t="s">
        <v>6095</v>
      </c>
      <c r="I7300" t="s">
        <v>6096</v>
      </c>
      <c r="J7300" t="s">
        <v>58</v>
      </c>
      <c r="K7300" t="s">
        <v>59</v>
      </c>
      <c r="L7300" s="5">
        <v>0</v>
      </c>
      <c r="M7300" s="5">
        <v>0</v>
      </c>
      <c r="N7300" s="5">
        <f t="shared" si="1254"/>
        <v>0</v>
      </c>
      <c r="O7300" s="5">
        <v>0</v>
      </c>
      <c r="P7300" s="5">
        <v>0</v>
      </c>
      <c r="Q7300" s="5">
        <f t="shared" si="1255"/>
        <v>0</v>
      </c>
      <c r="R7300" s="5">
        <v>0</v>
      </c>
      <c r="S7300" s="5">
        <v>0</v>
      </c>
      <c r="T7300" s="5">
        <f t="shared" si="1256"/>
        <v>0</v>
      </c>
      <c r="U7300" s="5">
        <v>0</v>
      </c>
      <c r="V7300" s="5">
        <v>0</v>
      </c>
      <c r="W7300" s="5">
        <v>0</v>
      </c>
      <c r="X7300" s="5">
        <v>0</v>
      </c>
      <c r="Y7300" s="5">
        <f t="shared" si="1259"/>
        <v>0</v>
      </c>
      <c r="Z7300" s="5">
        <v>0</v>
      </c>
      <c r="AA7300" s="5">
        <v>0</v>
      </c>
      <c r="AB7300" s="5">
        <f t="shared" si="1260"/>
        <v>0</v>
      </c>
      <c r="AC7300" s="5">
        <v>0</v>
      </c>
      <c r="AD7300" s="5">
        <v>0</v>
      </c>
      <c r="AE7300" s="5">
        <f t="shared" si="1261"/>
        <v>0</v>
      </c>
      <c r="AF7300" s="5">
        <v>0</v>
      </c>
      <c r="AG7300" s="6"/>
      <c r="AH7300" s="5">
        <v>0</v>
      </c>
      <c r="AI7300" s="5">
        <v>0</v>
      </c>
      <c r="AJ7300" s="5">
        <v>0</v>
      </c>
      <c r="AK7300" s="5">
        <f t="shared" si="1262"/>
        <v>0</v>
      </c>
      <c r="AL7300" s="5">
        <v>0</v>
      </c>
      <c r="AM7300" s="5">
        <v>0</v>
      </c>
      <c r="AN7300" s="5">
        <f t="shared" si="1263"/>
        <v>0</v>
      </c>
      <c r="AO7300" s="5">
        <v>0</v>
      </c>
      <c r="AP7300" s="5">
        <v>0</v>
      </c>
      <c r="AQ7300" s="5">
        <f t="shared" si="1264"/>
        <v>0</v>
      </c>
      <c r="AR7300" s="5">
        <v>1</v>
      </c>
      <c r="AS7300" s="6">
        <v>45069</v>
      </c>
      <c r="AT7300" s="5">
        <v>1</v>
      </c>
      <c r="AU7300" s="5">
        <v>0</v>
      </c>
      <c r="AV7300" t="str">
        <f t="shared" si="1257"/>
        <v>N</v>
      </c>
      <c r="AW7300" t="s">
        <v>60</v>
      </c>
      <c r="AX7300" t="s">
        <v>61</v>
      </c>
      <c r="AY7300" t="s">
        <v>62</v>
      </c>
      <c r="AZ7300" t="s">
        <v>62</v>
      </c>
      <c r="BA7300" t="str">
        <f t="shared" si="1258"/>
        <v>N</v>
      </c>
    </row>
    <row r="7301" spans="1:53">
      <c r="A7301" t="s">
        <v>54</v>
      </c>
      <c r="B7301" t="s">
        <v>54</v>
      </c>
      <c r="C7301" t="s">
        <v>55</v>
      </c>
      <c r="D7301">
        <v>2023</v>
      </c>
      <c r="F7301" t="s">
        <v>9485</v>
      </c>
      <c r="G7301" t="s">
        <v>9486</v>
      </c>
      <c r="I7301" t="s">
        <v>9487</v>
      </c>
      <c r="J7301" t="s">
        <v>58</v>
      </c>
      <c r="K7301" t="s">
        <v>59</v>
      </c>
      <c r="L7301" s="5">
        <v>0</v>
      </c>
      <c r="M7301" s="5">
        <v>0</v>
      </c>
      <c r="N7301" s="5">
        <f t="shared" si="1254"/>
        <v>0</v>
      </c>
      <c r="O7301" s="5">
        <v>0</v>
      </c>
      <c r="P7301" s="5">
        <v>0</v>
      </c>
      <c r="Q7301" s="5">
        <f t="shared" si="1255"/>
        <v>0</v>
      </c>
      <c r="R7301" s="5">
        <v>0</v>
      </c>
      <c r="S7301" s="5">
        <v>0</v>
      </c>
      <c r="T7301" s="5">
        <f t="shared" si="1256"/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f t="shared" si="1259"/>
        <v>0</v>
      </c>
      <c r="Z7301" s="5">
        <v>0</v>
      </c>
      <c r="AA7301" s="5">
        <v>0</v>
      </c>
      <c r="AB7301" s="5">
        <f t="shared" si="1260"/>
        <v>0</v>
      </c>
      <c r="AC7301" s="5">
        <v>0</v>
      </c>
      <c r="AD7301" s="5">
        <v>0</v>
      </c>
      <c r="AE7301" s="5">
        <f t="shared" si="1261"/>
        <v>0</v>
      </c>
      <c r="AF7301" s="5">
        <v>0</v>
      </c>
      <c r="AG7301" s="6"/>
      <c r="AH7301" s="5">
        <v>0</v>
      </c>
      <c r="AI7301" s="5">
        <v>0</v>
      </c>
      <c r="AJ7301" s="5">
        <v>0</v>
      </c>
      <c r="AK7301" s="5">
        <f t="shared" si="1262"/>
        <v>0</v>
      </c>
      <c r="AL7301" s="5">
        <v>0</v>
      </c>
      <c r="AM7301" s="5">
        <v>0</v>
      </c>
      <c r="AN7301" s="5">
        <f t="shared" si="1263"/>
        <v>0</v>
      </c>
      <c r="AO7301" s="5">
        <v>0</v>
      </c>
      <c r="AP7301" s="5">
        <v>0</v>
      </c>
      <c r="AQ7301" s="5">
        <f t="shared" si="1264"/>
        <v>0</v>
      </c>
      <c r="AR7301" s="5">
        <v>1</v>
      </c>
      <c r="AS7301" s="6">
        <v>45008</v>
      </c>
      <c r="AT7301" s="5">
        <v>1</v>
      </c>
      <c r="AU7301" s="5">
        <v>0</v>
      </c>
      <c r="AV7301" t="str">
        <f t="shared" si="1257"/>
        <v>N</v>
      </c>
      <c r="AW7301" t="s">
        <v>60</v>
      </c>
      <c r="AX7301" t="s">
        <v>61</v>
      </c>
      <c r="AY7301" t="s">
        <v>62</v>
      </c>
      <c r="AZ7301" t="s">
        <v>62</v>
      </c>
      <c r="BA7301" t="str">
        <f t="shared" si="1258"/>
        <v>N</v>
      </c>
    </row>
    <row r="7302" spans="1:53">
      <c r="A7302" t="s">
        <v>54</v>
      </c>
      <c r="B7302" t="s">
        <v>54</v>
      </c>
      <c r="C7302" t="s">
        <v>55</v>
      </c>
      <c r="D7302">
        <v>2023</v>
      </c>
      <c r="F7302" t="s">
        <v>13426</v>
      </c>
      <c r="G7302" t="s">
        <v>13521</v>
      </c>
      <c r="I7302" t="s">
        <v>13522</v>
      </c>
      <c r="J7302" t="s">
        <v>58</v>
      </c>
      <c r="K7302" t="s">
        <v>59</v>
      </c>
      <c r="L7302" s="5">
        <v>0</v>
      </c>
      <c r="M7302" s="5">
        <v>0</v>
      </c>
      <c r="N7302" s="5">
        <f t="shared" si="1254"/>
        <v>0</v>
      </c>
      <c r="O7302" s="5">
        <v>0</v>
      </c>
      <c r="P7302" s="5">
        <v>0</v>
      </c>
      <c r="Q7302" s="5">
        <f t="shared" si="1255"/>
        <v>0</v>
      </c>
      <c r="R7302" s="5">
        <v>0</v>
      </c>
      <c r="S7302" s="5">
        <v>0</v>
      </c>
      <c r="T7302" s="5">
        <f t="shared" si="1256"/>
        <v>0</v>
      </c>
      <c r="U7302" s="5">
        <v>0</v>
      </c>
      <c r="V7302" s="5">
        <v>0</v>
      </c>
      <c r="W7302" s="5">
        <v>0</v>
      </c>
      <c r="X7302" s="5">
        <v>0</v>
      </c>
      <c r="Y7302" s="5">
        <f t="shared" si="1259"/>
        <v>0</v>
      </c>
      <c r="Z7302" s="5">
        <v>0</v>
      </c>
      <c r="AA7302" s="5">
        <v>0</v>
      </c>
      <c r="AB7302" s="5">
        <f t="shared" si="1260"/>
        <v>0</v>
      </c>
      <c r="AC7302" s="5">
        <v>0</v>
      </c>
      <c r="AD7302" s="5">
        <v>0</v>
      </c>
      <c r="AE7302" s="5">
        <f t="shared" si="1261"/>
        <v>0</v>
      </c>
      <c r="AF7302" s="5">
        <v>0</v>
      </c>
      <c r="AG7302" s="6"/>
      <c r="AH7302" s="5">
        <v>0</v>
      </c>
      <c r="AI7302" s="5">
        <v>0</v>
      </c>
      <c r="AJ7302" s="5">
        <v>0</v>
      </c>
      <c r="AK7302" s="5">
        <f t="shared" si="1262"/>
        <v>0</v>
      </c>
      <c r="AL7302" s="5">
        <v>0</v>
      </c>
      <c r="AM7302" s="5">
        <v>0</v>
      </c>
      <c r="AN7302" s="5">
        <f t="shared" si="1263"/>
        <v>0</v>
      </c>
      <c r="AO7302" s="5">
        <v>0</v>
      </c>
      <c r="AP7302" s="5">
        <v>0</v>
      </c>
      <c r="AQ7302" s="5">
        <f t="shared" si="1264"/>
        <v>0</v>
      </c>
      <c r="AR7302" s="5">
        <v>1</v>
      </c>
      <c r="AS7302" s="6">
        <v>45005</v>
      </c>
      <c r="AT7302" s="5">
        <v>1</v>
      </c>
      <c r="AU7302" s="5">
        <v>0</v>
      </c>
      <c r="AV7302" t="str">
        <f t="shared" si="1257"/>
        <v>N</v>
      </c>
      <c r="AW7302" t="s">
        <v>60</v>
      </c>
      <c r="AX7302" t="s">
        <v>61</v>
      </c>
      <c r="AY7302" t="s">
        <v>62</v>
      </c>
      <c r="AZ7302" t="s">
        <v>62</v>
      </c>
      <c r="BA7302" t="str">
        <f t="shared" si="1258"/>
        <v>N</v>
      </c>
    </row>
    <row r="7303" spans="1:53">
      <c r="A7303" t="s">
        <v>54</v>
      </c>
      <c r="B7303" t="s">
        <v>54</v>
      </c>
      <c r="C7303" t="s">
        <v>55</v>
      </c>
      <c r="D7303">
        <v>2023</v>
      </c>
      <c r="F7303" t="s">
        <v>13619</v>
      </c>
      <c r="G7303" t="s">
        <v>13620</v>
      </c>
      <c r="I7303" t="s">
        <v>13621</v>
      </c>
      <c r="J7303" t="s">
        <v>58</v>
      </c>
      <c r="K7303" t="s">
        <v>59</v>
      </c>
      <c r="L7303" s="5">
        <v>0</v>
      </c>
      <c r="M7303" s="5">
        <v>0</v>
      </c>
      <c r="N7303" s="5">
        <f t="shared" si="1254"/>
        <v>0</v>
      </c>
      <c r="O7303" s="5">
        <v>0</v>
      </c>
      <c r="P7303" s="5">
        <v>0</v>
      </c>
      <c r="Q7303" s="5">
        <f t="shared" si="1255"/>
        <v>0</v>
      </c>
      <c r="R7303" s="5">
        <v>0</v>
      </c>
      <c r="S7303" s="5">
        <v>0</v>
      </c>
      <c r="T7303" s="5">
        <f t="shared" si="1256"/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f t="shared" si="1259"/>
        <v>0</v>
      </c>
      <c r="Z7303" s="5">
        <v>0</v>
      </c>
      <c r="AA7303" s="5">
        <v>0</v>
      </c>
      <c r="AB7303" s="5">
        <f t="shared" si="1260"/>
        <v>0</v>
      </c>
      <c r="AC7303" s="5">
        <v>0</v>
      </c>
      <c r="AD7303" s="5">
        <v>0</v>
      </c>
      <c r="AE7303" s="5">
        <f t="shared" si="1261"/>
        <v>0</v>
      </c>
      <c r="AF7303" s="5">
        <v>0</v>
      </c>
      <c r="AG7303" s="6"/>
      <c r="AH7303" s="5">
        <v>0</v>
      </c>
      <c r="AI7303" s="5">
        <v>0</v>
      </c>
      <c r="AJ7303" s="5">
        <v>0</v>
      </c>
      <c r="AK7303" s="5">
        <f t="shared" si="1262"/>
        <v>0</v>
      </c>
      <c r="AL7303" s="5">
        <v>0</v>
      </c>
      <c r="AM7303" s="5">
        <v>0</v>
      </c>
      <c r="AN7303" s="5">
        <f t="shared" si="1263"/>
        <v>0</v>
      </c>
      <c r="AO7303" s="5">
        <v>0</v>
      </c>
      <c r="AP7303" s="5">
        <v>0</v>
      </c>
      <c r="AQ7303" s="5">
        <f t="shared" si="1264"/>
        <v>0</v>
      </c>
      <c r="AR7303" s="5">
        <v>1</v>
      </c>
      <c r="AS7303" s="6">
        <v>45217</v>
      </c>
      <c r="AT7303" s="5">
        <v>1</v>
      </c>
      <c r="AU7303" s="5">
        <v>0</v>
      </c>
      <c r="AV7303" t="str">
        <f t="shared" si="1257"/>
        <v>N</v>
      </c>
      <c r="AW7303" t="s">
        <v>60</v>
      </c>
      <c r="AX7303" t="s">
        <v>61</v>
      </c>
      <c r="AY7303" t="s">
        <v>62</v>
      </c>
      <c r="AZ7303" t="s">
        <v>62</v>
      </c>
      <c r="BA7303" t="str">
        <f t="shared" si="1258"/>
        <v>N</v>
      </c>
    </row>
    <row r="7304" spans="1:53">
      <c r="A7304" t="s">
        <v>54</v>
      </c>
      <c r="B7304" t="s">
        <v>54</v>
      </c>
      <c r="C7304" t="s">
        <v>55</v>
      </c>
      <c r="D7304">
        <v>2023</v>
      </c>
      <c r="F7304" t="s">
        <v>6120</v>
      </c>
      <c r="G7304" t="s">
        <v>6121</v>
      </c>
      <c r="I7304" t="s">
        <v>6122</v>
      </c>
      <c r="J7304" t="s">
        <v>58</v>
      </c>
      <c r="K7304" t="s">
        <v>59</v>
      </c>
      <c r="L7304" s="5">
        <v>0</v>
      </c>
      <c r="M7304" s="5">
        <v>0</v>
      </c>
      <c r="N7304" s="5">
        <f t="shared" si="1254"/>
        <v>0</v>
      </c>
      <c r="O7304" s="5">
        <v>0</v>
      </c>
      <c r="P7304" s="5">
        <v>0</v>
      </c>
      <c r="Q7304" s="5">
        <f t="shared" si="1255"/>
        <v>0</v>
      </c>
      <c r="R7304" s="5">
        <v>0</v>
      </c>
      <c r="S7304" s="5">
        <v>0</v>
      </c>
      <c r="T7304" s="5">
        <f t="shared" si="1256"/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f t="shared" si="1259"/>
        <v>0</v>
      </c>
      <c r="Z7304" s="5">
        <v>0</v>
      </c>
      <c r="AA7304" s="5">
        <v>0</v>
      </c>
      <c r="AB7304" s="5">
        <f t="shared" si="1260"/>
        <v>0</v>
      </c>
      <c r="AC7304" s="5">
        <v>0</v>
      </c>
      <c r="AD7304" s="5">
        <v>0</v>
      </c>
      <c r="AE7304" s="5">
        <f t="shared" si="1261"/>
        <v>0</v>
      </c>
      <c r="AF7304" s="5">
        <v>0</v>
      </c>
      <c r="AG7304" s="6"/>
      <c r="AH7304" s="5">
        <v>0</v>
      </c>
      <c r="AI7304" s="5">
        <v>0</v>
      </c>
      <c r="AJ7304" s="5">
        <v>0</v>
      </c>
      <c r="AK7304" s="5">
        <f t="shared" si="1262"/>
        <v>0</v>
      </c>
      <c r="AL7304" s="5">
        <v>0</v>
      </c>
      <c r="AM7304" s="5">
        <v>0</v>
      </c>
      <c r="AN7304" s="5">
        <f t="shared" si="1263"/>
        <v>0</v>
      </c>
      <c r="AO7304" s="5">
        <v>0</v>
      </c>
      <c r="AP7304" s="5">
        <v>0</v>
      </c>
      <c r="AQ7304" s="5">
        <f t="shared" si="1264"/>
        <v>0</v>
      </c>
      <c r="AR7304" s="5">
        <v>1</v>
      </c>
      <c r="AS7304" s="6">
        <v>44950</v>
      </c>
      <c r="AT7304" s="5">
        <v>1</v>
      </c>
      <c r="AU7304" s="5">
        <v>0</v>
      </c>
      <c r="AV7304" t="str">
        <f t="shared" si="1257"/>
        <v>N</v>
      </c>
      <c r="AW7304" t="s">
        <v>60</v>
      </c>
      <c r="AX7304" t="s">
        <v>61</v>
      </c>
      <c r="AY7304" t="s">
        <v>62</v>
      </c>
      <c r="AZ7304" t="s">
        <v>62</v>
      </c>
      <c r="BA7304" t="str">
        <f t="shared" si="1258"/>
        <v>N</v>
      </c>
    </row>
    <row r="7305" spans="1:53">
      <c r="A7305" t="s">
        <v>54</v>
      </c>
      <c r="B7305" t="s">
        <v>54</v>
      </c>
      <c r="C7305" t="s">
        <v>55</v>
      </c>
      <c r="D7305">
        <v>2023</v>
      </c>
      <c r="F7305" t="s">
        <v>4308</v>
      </c>
      <c r="G7305" t="s">
        <v>4309</v>
      </c>
      <c r="I7305" t="s">
        <v>4311</v>
      </c>
      <c r="J7305" t="s">
        <v>58</v>
      </c>
      <c r="K7305" t="s">
        <v>59</v>
      </c>
      <c r="L7305" s="5">
        <v>0</v>
      </c>
      <c r="M7305" s="5">
        <v>0</v>
      </c>
      <c r="N7305" s="5">
        <f t="shared" si="1254"/>
        <v>0</v>
      </c>
      <c r="O7305" s="5">
        <v>0</v>
      </c>
      <c r="P7305" s="5">
        <v>0</v>
      </c>
      <c r="Q7305" s="5">
        <f t="shared" si="1255"/>
        <v>0</v>
      </c>
      <c r="R7305" s="5">
        <v>0</v>
      </c>
      <c r="S7305" s="5">
        <v>0</v>
      </c>
      <c r="T7305" s="5">
        <f t="shared" si="1256"/>
        <v>0</v>
      </c>
      <c r="U7305" s="5">
        <v>0</v>
      </c>
      <c r="V7305" s="5">
        <v>0</v>
      </c>
      <c r="W7305" s="5">
        <v>0</v>
      </c>
      <c r="X7305" s="5">
        <v>0</v>
      </c>
      <c r="Y7305" s="5">
        <f t="shared" si="1259"/>
        <v>0</v>
      </c>
      <c r="Z7305" s="5">
        <v>0</v>
      </c>
      <c r="AA7305" s="5">
        <v>0</v>
      </c>
      <c r="AB7305" s="5">
        <f t="shared" si="1260"/>
        <v>0</v>
      </c>
      <c r="AC7305" s="5">
        <v>0</v>
      </c>
      <c r="AD7305" s="5">
        <v>0</v>
      </c>
      <c r="AE7305" s="5">
        <f t="shared" si="1261"/>
        <v>0</v>
      </c>
      <c r="AF7305" s="5">
        <v>0</v>
      </c>
      <c r="AG7305" s="6"/>
      <c r="AH7305" s="5">
        <v>0</v>
      </c>
      <c r="AI7305" s="5">
        <v>0</v>
      </c>
      <c r="AJ7305" s="5">
        <v>0</v>
      </c>
      <c r="AK7305" s="5">
        <f t="shared" si="1262"/>
        <v>0</v>
      </c>
      <c r="AL7305" s="5">
        <v>0</v>
      </c>
      <c r="AM7305" s="5">
        <v>0</v>
      </c>
      <c r="AN7305" s="5">
        <f t="shared" si="1263"/>
        <v>0</v>
      </c>
      <c r="AO7305" s="5">
        <v>0</v>
      </c>
      <c r="AP7305" s="5">
        <v>0</v>
      </c>
      <c r="AQ7305" s="5">
        <f t="shared" si="1264"/>
        <v>0</v>
      </c>
      <c r="AR7305" s="5">
        <v>1</v>
      </c>
      <c r="AS7305" s="6">
        <v>45090</v>
      </c>
      <c r="AT7305" s="5">
        <v>1</v>
      </c>
      <c r="AU7305" s="5">
        <v>0</v>
      </c>
      <c r="AV7305" t="str">
        <f t="shared" si="1257"/>
        <v>N</v>
      </c>
      <c r="AW7305" t="s">
        <v>60</v>
      </c>
      <c r="AX7305" t="s">
        <v>61</v>
      </c>
      <c r="AY7305" t="s">
        <v>62</v>
      </c>
      <c r="AZ7305" t="s">
        <v>62</v>
      </c>
      <c r="BA7305" t="str">
        <f t="shared" si="1258"/>
        <v>N</v>
      </c>
    </row>
    <row r="7306" spans="1:53">
      <c r="A7306" t="s">
        <v>54</v>
      </c>
      <c r="B7306" t="s">
        <v>54</v>
      </c>
      <c r="C7306" t="s">
        <v>55</v>
      </c>
      <c r="D7306">
        <v>2023</v>
      </c>
      <c r="F7306" t="s">
        <v>13465</v>
      </c>
      <c r="G7306" t="s">
        <v>13524</v>
      </c>
      <c r="I7306" t="s">
        <v>13525</v>
      </c>
      <c r="J7306" t="s">
        <v>58</v>
      </c>
      <c r="K7306" t="s">
        <v>59</v>
      </c>
      <c r="L7306" s="5">
        <v>0</v>
      </c>
      <c r="M7306" s="5">
        <v>0</v>
      </c>
      <c r="N7306" s="5">
        <f t="shared" si="1254"/>
        <v>0</v>
      </c>
      <c r="O7306" s="5">
        <v>0</v>
      </c>
      <c r="P7306" s="5">
        <v>0</v>
      </c>
      <c r="Q7306" s="5">
        <f t="shared" si="1255"/>
        <v>0</v>
      </c>
      <c r="R7306" s="5">
        <v>0</v>
      </c>
      <c r="S7306" s="5">
        <v>0</v>
      </c>
      <c r="T7306" s="5">
        <f t="shared" si="1256"/>
        <v>0</v>
      </c>
      <c r="U7306" s="5">
        <v>0</v>
      </c>
      <c r="V7306" s="5">
        <v>0</v>
      </c>
      <c r="W7306" s="5">
        <v>0</v>
      </c>
      <c r="X7306" s="5">
        <v>0</v>
      </c>
      <c r="Y7306" s="5">
        <f t="shared" si="1259"/>
        <v>0</v>
      </c>
      <c r="Z7306" s="5">
        <v>0</v>
      </c>
      <c r="AA7306" s="5">
        <v>0</v>
      </c>
      <c r="AB7306" s="5">
        <f t="shared" si="1260"/>
        <v>0</v>
      </c>
      <c r="AC7306" s="5">
        <v>0</v>
      </c>
      <c r="AD7306" s="5">
        <v>0</v>
      </c>
      <c r="AE7306" s="5">
        <f t="shared" si="1261"/>
        <v>0</v>
      </c>
      <c r="AF7306" s="5">
        <v>0</v>
      </c>
      <c r="AG7306" s="6"/>
      <c r="AH7306" s="5">
        <v>0</v>
      </c>
      <c r="AI7306" s="5">
        <v>0</v>
      </c>
      <c r="AJ7306" s="5">
        <v>0</v>
      </c>
      <c r="AK7306" s="5">
        <f t="shared" si="1262"/>
        <v>0</v>
      </c>
      <c r="AL7306" s="5">
        <v>0</v>
      </c>
      <c r="AM7306" s="5">
        <v>0</v>
      </c>
      <c r="AN7306" s="5">
        <f t="shared" si="1263"/>
        <v>0</v>
      </c>
      <c r="AO7306" s="5">
        <v>0</v>
      </c>
      <c r="AP7306" s="5">
        <v>0</v>
      </c>
      <c r="AQ7306" s="5">
        <f t="shared" si="1264"/>
        <v>0</v>
      </c>
      <c r="AR7306" s="5">
        <v>1</v>
      </c>
      <c r="AS7306" s="6">
        <v>45279</v>
      </c>
      <c r="AT7306" s="5">
        <v>1</v>
      </c>
      <c r="AU7306" s="5">
        <v>0</v>
      </c>
      <c r="AV7306" t="str">
        <f t="shared" si="1257"/>
        <v>N</v>
      </c>
      <c r="AW7306" t="s">
        <v>60</v>
      </c>
      <c r="AX7306" t="s">
        <v>61</v>
      </c>
      <c r="AY7306" t="s">
        <v>62</v>
      </c>
      <c r="AZ7306" t="s">
        <v>62</v>
      </c>
      <c r="BA7306" t="str">
        <f t="shared" si="1258"/>
        <v>N</v>
      </c>
    </row>
    <row r="7307" spans="1:53">
      <c r="A7307" t="s">
        <v>54</v>
      </c>
      <c r="B7307" t="s">
        <v>54</v>
      </c>
      <c r="C7307" t="s">
        <v>55</v>
      </c>
      <c r="D7307">
        <v>2023</v>
      </c>
      <c r="F7307" t="s">
        <v>13478</v>
      </c>
      <c r="G7307" t="s">
        <v>9058</v>
      </c>
      <c r="I7307" t="s">
        <v>13653</v>
      </c>
      <c r="J7307" t="s">
        <v>58</v>
      </c>
      <c r="K7307" t="s">
        <v>59</v>
      </c>
      <c r="L7307" s="5">
        <v>0</v>
      </c>
      <c r="M7307" s="5">
        <v>0</v>
      </c>
      <c r="N7307" s="5">
        <f t="shared" si="1254"/>
        <v>0</v>
      </c>
      <c r="O7307" s="5">
        <v>0</v>
      </c>
      <c r="P7307" s="5">
        <v>0</v>
      </c>
      <c r="Q7307" s="5">
        <f t="shared" si="1255"/>
        <v>0</v>
      </c>
      <c r="R7307" s="5">
        <v>0</v>
      </c>
      <c r="S7307" s="5">
        <v>0</v>
      </c>
      <c r="T7307" s="5">
        <f t="shared" si="1256"/>
        <v>0</v>
      </c>
      <c r="U7307" s="5">
        <v>0</v>
      </c>
      <c r="V7307" s="5">
        <v>0</v>
      </c>
      <c r="W7307" s="5">
        <v>0</v>
      </c>
      <c r="X7307" s="5">
        <v>0</v>
      </c>
      <c r="Y7307" s="5">
        <f t="shared" si="1259"/>
        <v>0</v>
      </c>
      <c r="Z7307" s="5">
        <v>0</v>
      </c>
      <c r="AA7307" s="5">
        <v>0</v>
      </c>
      <c r="AB7307" s="5">
        <f t="shared" si="1260"/>
        <v>0</v>
      </c>
      <c r="AC7307" s="5">
        <v>0</v>
      </c>
      <c r="AD7307" s="5">
        <v>0</v>
      </c>
      <c r="AE7307" s="5">
        <f t="shared" si="1261"/>
        <v>0</v>
      </c>
      <c r="AF7307" s="5">
        <v>0</v>
      </c>
      <c r="AG7307" s="6"/>
      <c r="AH7307" s="5">
        <v>0</v>
      </c>
      <c r="AI7307" s="5">
        <v>0</v>
      </c>
      <c r="AJ7307" s="5">
        <v>0</v>
      </c>
      <c r="AK7307" s="5">
        <f t="shared" si="1262"/>
        <v>0</v>
      </c>
      <c r="AL7307" s="5">
        <v>0</v>
      </c>
      <c r="AM7307" s="5">
        <v>0</v>
      </c>
      <c r="AN7307" s="5">
        <f t="shared" si="1263"/>
        <v>0</v>
      </c>
      <c r="AO7307" s="5">
        <v>0</v>
      </c>
      <c r="AP7307" s="5">
        <v>0</v>
      </c>
      <c r="AQ7307" s="5">
        <f t="shared" si="1264"/>
        <v>0</v>
      </c>
      <c r="AR7307" s="5">
        <v>1</v>
      </c>
      <c r="AS7307" s="6">
        <v>45230</v>
      </c>
      <c r="AT7307" s="5">
        <v>1</v>
      </c>
      <c r="AU7307" s="5">
        <v>0</v>
      </c>
      <c r="AV7307" t="str">
        <f t="shared" si="1257"/>
        <v>N</v>
      </c>
      <c r="AW7307" t="s">
        <v>60</v>
      </c>
      <c r="AX7307" t="s">
        <v>61</v>
      </c>
      <c r="AY7307" t="s">
        <v>62</v>
      </c>
      <c r="AZ7307" t="s">
        <v>62</v>
      </c>
      <c r="BA7307" t="str">
        <f t="shared" si="1258"/>
        <v>N</v>
      </c>
    </row>
    <row r="7308" spans="1:53">
      <c r="A7308" t="s">
        <v>54</v>
      </c>
      <c r="B7308" t="s">
        <v>54</v>
      </c>
      <c r="C7308" t="s">
        <v>55</v>
      </c>
      <c r="D7308">
        <v>2023</v>
      </c>
      <c r="F7308" t="s">
        <v>13510</v>
      </c>
      <c r="G7308" t="s">
        <v>13673</v>
      </c>
      <c r="I7308" t="s">
        <v>13674</v>
      </c>
      <c r="J7308" t="s">
        <v>58</v>
      </c>
      <c r="K7308" t="s">
        <v>59</v>
      </c>
      <c r="L7308" s="5">
        <v>0</v>
      </c>
      <c r="M7308" s="5">
        <v>0</v>
      </c>
      <c r="N7308" s="5">
        <f t="shared" si="1254"/>
        <v>0</v>
      </c>
      <c r="O7308" s="5">
        <v>0</v>
      </c>
      <c r="P7308" s="5">
        <v>0</v>
      </c>
      <c r="Q7308" s="5">
        <f t="shared" si="1255"/>
        <v>0</v>
      </c>
      <c r="R7308" s="5">
        <v>0</v>
      </c>
      <c r="S7308" s="5">
        <v>0</v>
      </c>
      <c r="T7308" s="5">
        <f t="shared" si="1256"/>
        <v>0</v>
      </c>
      <c r="U7308" s="5">
        <v>0</v>
      </c>
      <c r="V7308" s="5">
        <v>0</v>
      </c>
      <c r="W7308" s="5">
        <v>0</v>
      </c>
      <c r="X7308" s="5">
        <v>0</v>
      </c>
      <c r="Y7308" s="5">
        <f t="shared" si="1259"/>
        <v>0</v>
      </c>
      <c r="Z7308" s="5">
        <v>0</v>
      </c>
      <c r="AA7308" s="5">
        <v>0</v>
      </c>
      <c r="AB7308" s="5">
        <f t="shared" si="1260"/>
        <v>0</v>
      </c>
      <c r="AC7308" s="5">
        <v>0</v>
      </c>
      <c r="AD7308" s="5">
        <v>0</v>
      </c>
      <c r="AE7308" s="5">
        <f t="shared" si="1261"/>
        <v>0</v>
      </c>
      <c r="AF7308" s="5">
        <v>0</v>
      </c>
      <c r="AG7308" s="6"/>
      <c r="AH7308" s="5">
        <v>0</v>
      </c>
      <c r="AI7308" s="5">
        <v>0</v>
      </c>
      <c r="AJ7308" s="5">
        <v>0</v>
      </c>
      <c r="AK7308" s="5">
        <f t="shared" si="1262"/>
        <v>0</v>
      </c>
      <c r="AL7308" s="5">
        <v>0</v>
      </c>
      <c r="AM7308" s="5">
        <v>0</v>
      </c>
      <c r="AN7308" s="5">
        <f t="shared" si="1263"/>
        <v>0</v>
      </c>
      <c r="AO7308" s="5">
        <v>0</v>
      </c>
      <c r="AP7308" s="5">
        <v>0</v>
      </c>
      <c r="AQ7308" s="5">
        <f t="shared" si="1264"/>
        <v>0</v>
      </c>
      <c r="AR7308" s="5">
        <v>1</v>
      </c>
      <c r="AS7308" s="6">
        <v>45167</v>
      </c>
      <c r="AT7308" s="5">
        <v>1</v>
      </c>
      <c r="AU7308" s="5">
        <v>0</v>
      </c>
      <c r="AV7308" t="str">
        <f t="shared" si="1257"/>
        <v>N</v>
      </c>
      <c r="AW7308" t="s">
        <v>60</v>
      </c>
      <c r="AX7308" t="s">
        <v>61</v>
      </c>
      <c r="AY7308" t="s">
        <v>62</v>
      </c>
      <c r="AZ7308" t="s">
        <v>62</v>
      </c>
      <c r="BA7308" t="str">
        <f t="shared" si="1258"/>
        <v>N</v>
      </c>
    </row>
    <row r="7309" spans="1:53">
      <c r="A7309" t="s">
        <v>54</v>
      </c>
      <c r="B7309" t="s">
        <v>54</v>
      </c>
      <c r="C7309" t="s">
        <v>55</v>
      </c>
      <c r="D7309">
        <v>2023</v>
      </c>
      <c r="F7309" t="s">
        <v>9181</v>
      </c>
      <c r="G7309" t="s">
        <v>9182</v>
      </c>
      <c r="I7309" t="s">
        <v>9183</v>
      </c>
      <c r="J7309" t="s">
        <v>58</v>
      </c>
      <c r="K7309" t="s">
        <v>59</v>
      </c>
      <c r="L7309" s="5">
        <v>0</v>
      </c>
      <c r="M7309" s="5">
        <v>0</v>
      </c>
      <c r="N7309" s="5">
        <f t="shared" si="1254"/>
        <v>0</v>
      </c>
      <c r="O7309" s="5">
        <v>0</v>
      </c>
      <c r="P7309" s="5">
        <v>0</v>
      </c>
      <c r="Q7309" s="5">
        <f t="shared" si="1255"/>
        <v>0</v>
      </c>
      <c r="R7309" s="5">
        <v>0</v>
      </c>
      <c r="S7309" s="5">
        <v>0</v>
      </c>
      <c r="T7309" s="5">
        <f t="shared" si="1256"/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f t="shared" si="1259"/>
        <v>0</v>
      </c>
      <c r="Z7309" s="5">
        <v>0</v>
      </c>
      <c r="AA7309" s="5">
        <v>0</v>
      </c>
      <c r="AB7309" s="5">
        <f t="shared" si="1260"/>
        <v>0</v>
      </c>
      <c r="AC7309" s="5">
        <v>0</v>
      </c>
      <c r="AD7309" s="5">
        <v>0</v>
      </c>
      <c r="AE7309" s="5">
        <f t="shared" si="1261"/>
        <v>0</v>
      </c>
      <c r="AF7309" s="5">
        <v>0</v>
      </c>
      <c r="AG7309" s="6"/>
      <c r="AH7309" s="5">
        <v>0</v>
      </c>
      <c r="AI7309" s="5">
        <v>0</v>
      </c>
      <c r="AJ7309" s="5">
        <v>0</v>
      </c>
      <c r="AK7309" s="5">
        <f t="shared" si="1262"/>
        <v>0</v>
      </c>
      <c r="AL7309" s="5">
        <v>0</v>
      </c>
      <c r="AM7309" s="5">
        <v>0</v>
      </c>
      <c r="AN7309" s="5">
        <f t="shared" si="1263"/>
        <v>0</v>
      </c>
      <c r="AO7309" s="5">
        <v>0</v>
      </c>
      <c r="AP7309" s="5">
        <v>0</v>
      </c>
      <c r="AQ7309" s="5">
        <f t="shared" si="1264"/>
        <v>0</v>
      </c>
      <c r="AR7309" s="5">
        <v>1</v>
      </c>
      <c r="AS7309" s="6">
        <v>44949</v>
      </c>
      <c r="AT7309" s="5">
        <v>1</v>
      </c>
      <c r="AU7309" s="5">
        <v>0</v>
      </c>
      <c r="AV7309" t="str">
        <f t="shared" si="1257"/>
        <v>N</v>
      </c>
      <c r="AW7309" t="s">
        <v>60</v>
      </c>
      <c r="AX7309" t="s">
        <v>61</v>
      </c>
      <c r="AY7309" t="s">
        <v>62</v>
      </c>
      <c r="AZ7309" t="s">
        <v>62</v>
      </c>
      <c r="BA7309" t="str">
        <f t="shared" si="1258"/>
        <v>N</v>
      </c>
    </row>
    <row r="7310" spans="1:53">
      <c r="A7310" t="s">
        <v>54</v>
      </c>
      <c r="B7310" t="s">
        <v>54</v>
      </c>
      <c r="C7310" t="s">
        <v>55</v>
      </c>
      <c r="D7310">
        <v>2023</v>
      </c>
      <c r="F7310" t="s">
        <v>13507</v>
      </c>
      <c r="G7310" t="s">
        <v>13508</v>
      </c>
      <c r="I7310" t="s">
        <v>13509</v>
      </c>
      <c r="J7310" t="s">
        <v>58</v>
      </c>
      <c r="K7310" t="s">
        <v>59</v>
      </c>
      <c r="L7310" s="5">
        <v>0</v>
      </c>
      <c r="M7310" s="5">
        <v>0</v>
      </c>
      <c r="N7310" s="5">
        <f t="shared" si="1254"/>
        <v>0</v>
      </c>
      <c r="O7310" s="5">
        <v>0</v>
      </c>
      <c r="P7310" s="5">
        <v>0</v>
      </c>
      <c r="Q7310" s="5">
        <f t="shared" si="1255"/>
        <v>0</v>
      </c>
      <c r="R7310" s="5">
        <v>0</v>
      </c>
      <c r="S7310" s="5">
        <v>0</v>
      </c>
      <c r="T7310" s="5">
        <f t="shared" si="1256"/>
        <v>0</v>
      </c>
      <c r="U7310" s="5">
        <v>0</v>
      </c>
      <c r="V7310" s="5">
        <v>0</v>
      </c>
      <c r="W7310" s="5">
        <v>0</v>
      </c>
      <c r="X7310" s="5">
        <v>0</v>
      </c>
      <c r="Y7310" s="5">
        <f t="shared" si="1259"/>
        <v>0</v>
      </c>
      <c r="Z7310" s="5">
        <v>0</v>
      </c>
      <c r="AA7310" s="5">
        <v>0</v>
      </c>
      <c r="AB7310" s="5">
        <f t="shared" si="1260"/>
        <v>0</v>
      </c>
      <c r="AC7310" s="5">
        <v>0</v>
      </c>
      <c r="AD7310" s="5">
        <v>0</v>
      </c>
      <c r="AE7310" s="5">
        <f t="shared" si="1261"/>
        <v>0</v>
      </c>
      <c r="AF7310" s="5">
        <v>0</v>
      </c>
      <c r="AG7310" s="6"/>
      <c r="AH7310" s="5">
        <v>0</v>
      </c>
      <c r="AI7310" s="5">
        <v>0</v>
      </c>
      <c r="AJ7310" s="5">
        <v>0</v>
      </c>
      <c r="AK7310" s="5">
        <f t="shared" si="1262"/>
        <v>0</v>
      </c>
      <c r="AL7310" s="5">
        <v>0</v>
      </c>
      <c r="AM7310" s="5">
        <v>0</v>
      </c>
      <c r="AN7310" s="5">
        <f t="shared" si="1263"/>
        <v>0</v>
      </c>
      <c r="AO7310" s="5">
        <v>0</v>
      </c>
      <c r="AP7310" s="5">
        <v>0</v>
      </c>
      <c r="AQ7310" s="5">
        <f t="shared" si="1264"/>
        <v>0</v>
      </c>
      <c r="AR7310" s="5">
        <v>1</v>
      </c>
      <c r="AS7310" s="6">
        <v>45070</v>
      </c>
      <c r="AT7310" s="5">
        <v>1</v>
      </c>
      <c r="AU7310" s="5">
        <v>0</v>
      </c>
      <c r="AV7310" t="str">
        <f t="shared" si="1257"/>
        <v>N</v>
      </c>
      <c r="AW7310" t="s">
        <v>60</v>
      </c>
      <c r="AX7310" t="s">
        <v>61</v>
      </c>
      <c r="AY7310" t="s">
        <v>62</v>
      </c>
      <c r="AZ7310" t="s">
        <v>62</v>
      </c>
      <c r="BA7310" t="str">
        <f t="shared" si="1258"/>
        <v>N</v>
      </c>
    </row>
    <row r="7311" spans="1:53">
      <c r="A7311" t="s">
        <v>54</v>
      </c>
      <c r="B7311" t="s">
        <v>54</v>
      </c>
      <c r="C7311" t="s">
        <v>55</v>
      </c>
      <c r="D7311">
        <v>2023</v>
      </c>
      <c r="F7311" t="s">
        <v>9065</v>
      </c>
      <c r="G7311" t="s">
        <v>9066</v>
      </c>
      <c r="I7311" t="s">
        <v>9067</v>
      </c>
      <c r="J7311" t="s">
        <v>58</v>
      </c>
      <c r="K7311" t="s">
        <v>59</v>
      </c>
      <c r="L7311" s="5">
        <v>0</v>
      </c>
      <c r="M7311" s="5">
        <v>0</v>
      </c>
      <c r="N7311" s="5">
        <f t="shared" si="1254"/>
        <v>0</v>
      </c>
      <c r="O7311" s="5">
        <v>0</v>
      </c>
      <c r="P7311" s="5">
        <v>0</v>
      </c>
      <c r="Q7311" s="5">
        <f t="shared" si="1255"/>
        <v>0</v>
      </c>
      <c r="R7311" s="5">
        <v>0</v>
      </c>
      <c r="S7311" s="5">
        <v>0</v>
      </c>
      <c r="T7311" s="5">
        <f t="shared" si="1256"/>
        <v>0</v>
      </c>
      <c r="U7311" s="5">
        <v>0</v>
      </c>
      <c r="V7311" s="5">
        <v>0</v>
      </c>
      <c r="W7311" s="5">
        <v>0</v>
      </c>
      <c r="X7311" s="5">
        <v>0</v>
      </c>
      <c r="Y7311" s="5">
        <f t="shared" si="1259"/>
        <v>0</v>
      </c>
      <c r="Z7311" s="5">
        <v>0</v>
      </c>
      <c r="AA7311" s="5">
        <v>0</v>
      </c>
      <c r="AB7311" s="5">
        <f t="shared" si="1260"/>
        <v>0</v>
      </c>
      <c r="AC7311" s="5">
        <v>0</v>
      </c>
      <c r="AD7311" s="5">
        <v>0</v>
      </c>
      <c r="AE7311" s="5">
        <f t="shared" si="1261"/>
        <v>0</v>
      </c>
      <c r="AF7311" s="5">
        <v>0</v>
      </c>
      <c r="AG7311" s="6"/>
      <c r="AH7311" s="5">
        <v>0</v>
      </c>
      <c r="AI7311" s="5">
        <v>0</v>
      </c>
      <c r="AJ7311" s="5">
        <v>0</v>
      </c>
      <c r="AK7311" s="5">
        <f t="shared" si="1262"/>
        <v>0</v>
      </c>
      <c r="AL7311" s="5">
        <v>0</v>
      </c>
      <c r="AM7311" s="5">
        <v>0</v>
      </c>
      <c r="AN7311" s="5">
        <f t="shared" si="1263"/>
        <v>0</v>
      </c>
      <c r="AO7311" s="5">
        <v>0</v>
      </c>
      <c r="AP7311" s="5">
        <v>0</v>
      </c>
      <c r="AQ7311" s="5">
        <f t="shared" si="1264"/>
        <v>0</v>
      </c>
      <c r="AR7311" s="5">
        <v>1</v>
      </c>
      <c r="AS7311" s="6">
        <v>45104</v>
      </c>
      <c r="AT7311" s="5">
        <v>1</v>
      </c>
      <c r="AU7311" s="5">
        <v>0</v>
      </c>
      <c r="AV7311" t="str">
        <f t="shared" si="1257"/>
        <v>N</v>
      </c>
      <c r="AW7311" t="s">
        <v>60</v>
      </c>
      <c r="AX7311" t="s">
        <v>61</v>
      </c>
      <c r="AY7311" t="s">
        <v>62</v>
      </c>
      <c r="AZ7311" t="s">
        <v>62</v>
      </c>
      <c r="BA7311" t="str">
        <f t="shared" si="1258"/>
        <v>N</v>
      </c>
    </row>
    <row r="7312" spans="1:53">
      <c r="A7312" t="s">
        <v>54</v>
      </c>
      <c r="B7312" t="s">
        <v>54</v>
      </c>
      <c r="C7312" t="s">
        <v>55</v>
      </c>
      <c r="D7312">
        <v>2023</v>
      </c>
      <c r="F7312" t="s">
        <v>5830</v>
      </c>
      <c r="G7312" t="s">
        <v>5831</v>
      </c>
      <c r="I7312" t="s">
        <v>5967</v>
      </c>
      <c r="J7312" t="s">
        <v>101</v>
      </c>
      <c r="K7312" t="s">
        <v>59</v>
      </c>
      <c r="L7312" s="5">
        <v>0</v>
      </c>
      <c r="M7312" s="5">
        <v>0</v>
      </c>
      <c r="N7312" s="5">
        <f t="shared" si="1254"/>
        <v>0</v>
      </c>
      <c r="O7312" s="5">
        <v>0</v>
      </c>
      <c r="P7312" s="5">
        <v>0</v>
      </c>
      <c r="Q7312" s="5">
        <f t="shared" si="1255"/>
        <v>0</v>
      </c>
      <c r="R7312" s="5">
        <v>0</v>
      </c>
      <c r="S7312" s="5">
        <v>0</v>
      </c>
      <c r="T7312" s="5">
        <f t="shared" si="1256"/>
        <v>0</v>
      </c>
      <c r="U7312" s="5">
        <v>0</v>
      </c>
      <c r="V7312" s="5">
        <v>0</v>
      </c>
      <c r="W7312" s="5">
        <v>0</v>
      </c>
      <c r="X7312" s="5">
        <v>0</v>
      </c>
      <c r="Y7312" s="5">
        <f t="shared" si="1259"/>
        <v>0</v>
      </c>
      <c r="Z7312" s="5">
        <v>0</v>
      </c>
      <c r="AA7312" s="5">
        <v>0</v>
      </c>
      <c r="AB7312" s="5">
        <f t="shared" si="1260"/>
        <v>0</v>
      </c>
      <c r="AC7312" s="5">
        <v>0</v>
      </c>
      <c r="AD7312" s="5">
        <v>0</v>
      </c>
      <c r="AE7312" s="5">
        <f t="shared" si="1261"/>
        <v>0</v>
      </c>
      <c r="AF7312" s="5">
        <v>0</v>
      </c>
      <c r="AG7312" s="6"/>
      <c r="AH7312" s="5">
        <v>0</v>
      </c>
      <c r="AI7312" s="5">
        <v>0</v>
      </c>
      <c r="AJ7312" s="5">
        <v>0</v>
      </c>
      <c r="AK7312" s="5">
        <f t="shared" si="1262"/>
        <v>0</v>
      </c>
      <c r="AL7312" s="5">
        <v>0</v>
      </c>
      <c r="AM7312" s="5">
        <v>0</v>
      </c>
      <c r="AN7312" s="5">
        <f t="shared" si="1263"/>
        <v>0</v>
      </c>
      <c r="AO7312" s="5">
        <v>0</v>
      </c>
      <c r="AP7312" s="5">
        <v>0</v>
      </c>
      <c r="AQ7312" s="5">
        <f t="shared" si="1264"/>
        <v>0</v>
      </c>
      <c r="AR7312" s="5">
        <v>1</v>
      </c>
      <c r="AS7312" s="6">
        <v>45244</v>
      </c>
      <c r="AT7312" s="5">
        <v>1</v>
      </c>
      <c r="AU7312" s="5">
        <v>0</v>
      </c>
      <c r="AV7312" t="str">
        <f t="shared" si="1257"/>
        <v>N</v>
      </c>
      <c r="AW7312" t="s">
        <v>60</v>
      </c>
      <c r="AX7312" t="s">
        <v>61</v>
      </c>
      <c r="AY7312" t="s">
        <v>62</v>
      </c>
      <c r="AZ7312" t="s">
        <v>62</v>
      </c>
      <c r="BA7312" t="str">
        <f t="shared" si="1258"/>
        <v>N</v>
      </c>
    </row>
    <row r="7313" spans="1:53">
      <c r="A7313" t="s">
        <v>54</v>
      </c>
      <c r="B7313" t="s">
        <v>54</v>
      </c>
      <c r="C7313" t="s">
        <v>55</v>
      </c>
      <c r="D7313">
        <v>2023</v>
      </c>
      <c r="F7313" t="s">
        <v>13527</v>
      </c>
      <c r="G7313" t="s">
        <v>13528</v>
      </c>
      <c r="I7313" t="s">
        <v>13529</v>
      </c>
      <c r="J7313" t="s">
        <v>58</v>
      </c>
      <c r="K7313" t="s">
        <v>59</v>
      </c>
      <c r="L7313" s="5">
        <v>0</v>
      </c>
      <c r="M7313" s="5">
        <v>0</v>
      </c>
      <c r="N7313" s="5">
        <f t="shared" si="1254"/>
        <v>0</v>
      </c>
      <c r="O7313" s="5">
        <v>0</v>
      </c>
      <c r="P7313" s="5">
        <v>0</v>
      </c>
      <c r="Q7313" s="5">
        <f t="shared" si="1255"/>
        <v>0</v>
      </c>
      <c r="R7313" s="5">
        <v>0</v>
      </c>
      <c r="S7313" s="5">
        <v>0</v>
      </c>
      <c r="T7313" s="5">
        <f t="shared" si="1256"/>
        <v>0</v>
      </c>
      <c r="U7313" s="5">
        <v>0</v>
      </c>
      <c r="V7313" s="5">
        <v>0</v>
      </c>
      <c r="W7313" s="5">
        <v>0</v>
      </c>
      <c r="X7313" s="5">
        <v>0</v>
      </c>
      <c r="Y7313" s="5">
        <f t="shared" si="1259"/>
        <v>0</v>
      </c>
      <c r="Z7313" s="5">
        <v>0</v>
      </c>
      <c r="AA7313" s="5">
        <v>0</v>
      </c>
      <c r="AB7313" s="5">
        <f t="shared" si="1260"/>
        <v>0</v>
      </c>
      <c r="AC7313" s="5">
        <v>0</v>
      </c>
      <c r="AD7313" s="5">
        <v>0</v>
      </c>
      <c r="AE7313" s="5">
        <f t="shared" si="1261"/>
        <v>0</v>
      </c>
      <c r="AF7313" s="5">
        <v>0</v>
      </c>
      <c r="AG7313" s="6"/>
      <c r="AH7313" s="5">
        <v>0</v>
      </c>
      <c r="AI7313" s="5">
        <v>0</v>
      </c>
      <c r="AJ7313" s="5">
        <v>0</v>
      </c>
      <c r="AK7313" s="5">
        <f t="shared" si="1262"/>
        <v>0</v>
      </c>
      <c r="AL7313" s="5">
        <v>0</v>
      </c>
      <c r="AM7313" s="5">
        <v>0</v>
      </c>
      <c r="AN7313" s="5">
        <f t="shared" si="1263"/>
        <v>0</v>
      </c>
      <c r="AO7313" s="5">
        <v>0</v>
      </c>
      <c r="AP7313" s="5">
        <v>0</v>
      </c>
      <c r="AQ7313" s="5">
        <f t="shared" si="1264"/>
        <v>0</v>
      </c>
      <c r="AR7313" s="5">
        <v>1</v>
      </c>
      <c r="AS7313" s="6">
        <v>45238</v>
      </c>
      <c r="AT7313" s="5">
        <v>1</v>
      </c>
      <c r="AU7313" s="5">
        <v>0</v>
      </c>
      <c r="AV7313" t="str">
        <f t="shared" si="1257"/>
        <v>N</v>
      </c>
      <c r="AW7313" t="s">
        <v>60</v>
      </c>
      <c r="AX7313" t="s">
        <v>61</v>
      </c>
      <c r="AY7313" t="s">
        <v>62</v>
      </c>
      <c r="AZ7313" t="s">
        <v>62</v>
      </c>
      <c r="BA7313" t="str">
        <f t="shared" si="1258"/>
        <v>N</v>
      </c>
    </row>
    <row r="7314" spans="1:53">
      <c r="A7314" t="s">
        <v>54</v>
      </c>
      <c r="B7314" t="s">
        <v>54</v>
      </c>
      <c r="C7314" t="s">
        <v>55</v>
      </c>
      <c r="D7314">
        <v>2023</v>
      </c>
      <c r="F7314" t="s">
        <v>13714</v>
      </c>
      <c r="G7314" t="s">
        <v>13717</v>
      </c>
      <c r="I7314" t="s">
        <v>13718</v>
      </c>
      <c r="J7314" t="s">
        <v>58</v>
      </c>
      <c r="K7314" t="s">
        <v>59</v>
      </c>
      <c r="L7314" s="5">
        <v>0</v>
      </c>
      <c r="M7314" s="5">
        <v>0</v>
      </c>
      <c r="N7314" s="5">
        <f t="shared" si="1254"/>
        <v>0</v>
      </c>
      <c r="O7314" s="5">
        <v>0</v>
      </c>
      <c r="P7314" s="5">
        <v>0</v>
      </c>
      <c r="Q7314" s="5">
        <f t="shared" si="1255"/>
        <v>0</v>
      </c>
      <c r="R7314" s="5">
        <v>0</v>
      </c>
      <c r="S7314" s="5">
        <v>0</v>
      </c>
      <c r="T7314" s="5">
        <f t="shared" si="1256"/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f t="shared" si="1259"/>
        <v>0</v>
      </c>
      <c r="Z7314" s="5">
        <v>0</v>
      </c>
      <c r="AA7314" s="5">
        <v>0</v>
      </c>
      <c r="AB7314" s="5">
        <f t="shared" si="1260"/>
        <v>0</v>
      </c>
      <c r="AC7314" s="5">
        <v>0</v>
      </c>
      <c r="AD7314" s="5">
        <v>0</v>
      </c>
      <c r="AE7314" s="5">
        <f t="shared" si="1261"/>
        <v>0</v>
      </c>
      <c r="AF7314" s="5">
        <v>0</v>
      </c>
      <c r="AG7314" s="6"/>
      <c r="AH7314" s="5">
        <v>0</v>
      </c>
      <c r="AI7314" s="5">
        <v>0</v>
      </c>
      <c r="AJ7314" s="5">
        <v>0</v>
      </c>
      <c r="AK7314" s="5">
        <f t="shared" si="1262"/>
        <v>0</v>
      </c>
      <c r="AL7314" s="5">
        <v>0</v>
      </c>
      <c r="AM7314" s="5">
        <v>0</v>
      </c>
      <c r="AN7314" s="5">
        <f t="shared" si="1263"/>
        <v>0</v>
      </c>
      <c r="AO7314" s="5">
        <v>0</v>
      </c>
      <c r="AP7314" s="5">
        <v>0</v>
      </c>
      <c r="AQ7314" s="5">
        <f t="shared" si="1264"/>
        <v>0</v>
      </c>
      <c r="AR7314" s="5">
        <v>1</v>
      </c>
      <c r="AS7314" s="6">
        <v>44963</v>
      </c>
      <c r="AT7314" s="5">
        <v>1</v>
      </c>
      <c r="AU7314" s="5">
        <v>0</v>
      </c>
      <c r="AV7314" t="str">
        <f t="shared" si="1257"/>
        <v>N</v>
      </c>
      <c r="AW7314" t="s">
        <v>60</v>
      </c>
      <c r="AX7314" t="s">
        <v>61</v>
      </c>
      <c r="AY7314" t="s">
        <v>62</v>
      </c>
      <c r="AZ7314" t="s">
        <v>62</v>
      </c>
      <c r="BA7314" t="str">
        <f t="shared" si="1258"/>
        <v>N</v>
      </c>
    </row>
    <row r="7315" spans="1:53">
      <c r="A7315" t="s">
        <v>54</v>
      </c>
      <c r="B7315" t="s">
        <v>54</v>
      </c>
      <c r="C7315" t="s">
        <v>55</v>
      </c>
      <c r="D7315">
        <v>2023</v>
      </c>
      <c r="F7315" t="s">
        <v>16759</v>
      </c>
      <c r="G7315" t="s">
        <v>16760</v>
      </c>
      <c r="I7315" t="s">
        <v>16761</v>
      </c>
      <c r="J7315" t="s">
        <v>58</v>
      </c>
      <c r="K7315" t="s">
        <v>59</v>
      </c>
      <c r="L7315" s="5">
        <v>0</v>
      </c>
      <c r="M7315" s="5">
        <v>0</v>
      </c>
      <c r="N7315" s="5">
        <f t="shared" si="1254"/>
        <v>0</v>
      </c>
      <c r="O7315" s="5">
        <v>0</v>
      </c>
      <c r="P7315" s="5">
        <v>0</v>
      </c>
      <c r="Q7315" s="5">
        <f t="shared" si="1255"/>
        <v>0</v>
      </c>
      <c r="R7315" s="5">
        <v>0</v>
      </c>
      <c r="S7315" s="5">
        <v>0</v>
      </c>
      <c r="T7315" s="5">
        <f t="shared" si="1256"/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f t="shared" si="1259"/>
        <v>0</v>
      </c>
      <c r="Z7315" s="5">
        <v>0</v>
      </c>
      <c r="AA7315" s="5">
        <v>0</v>
      </c>
      <c r="AB7315" s="5">
        <f t="shared" si="1260"/>
        <v>0</v>
      </c>
      <c r="AC7315" s="5">
        <v>0</v>
      </c>
      <c r="AD7315" s="5">
        <v>0</v>
      </c>
      <c r="AE7315" s="5">
        <f t="shared" si="1261"/>
        <v>0</v>
      </c>
      <c r="AF7315" s="5">
        <v>0</v>
      </c>
      <c r="AG7315" s="6"/>
      <c r="AH7315" s="5">
        <v>0</v>
      </c>
      <c r="AI7315" s="5">
        <v>0</v>
      </c>
      <c r="AJ7315" s="5">
        <v>0</v>
      </c>
      <c r="AK7315" s="5">
        <f t="shared" si="1262"/>
        <v>0</v>
      </c>
      <c r="AL7315" s="5">
        <v>0</v>
      </c>
      <c r="AM7315" s="5">
        <v>0</v>
      </c>
      <c r="AN7315" s="5">
        <f t="shared" si="1263"/>
        <v>0</v>
      </c>
      <c r="AO7315" s="5">
        <v>0</v>
      </c>
      <c r="AP7315" s="5">
        <v>0</v>
      </c>
      <c r="AQ7315" s="5">
        <f t="shared" si="1264"/>
        <v>0</v>
      </c>
      <c r="AR7315" s="5">
        <v>1</v>
      </c>
      <c r="AS7315" s="6">
        <v>45205</v>
      </c>
      <c r="AT7315" s="5">
        <v>1</v>
      </c>
      <c r="AU7315" s="5">
        <v>0</v>
      </c>
      <c r="AV7315" t="str">
        <f t="shared" si="1257"/>
        <v>N</v>
      </c>
      <c r="AW7315" t="s">
        <v>60</v>
      </c>
      <c r="AX7315" t="s">
        <v>61</v>
      </c>
      <c r="AY7315" t="s">
        <v>62</v>
      </c>
      <c r="AZ7315" t="s">
        <v>62</v>
      </c>
      <c r="BA7315" t="str">
        <f t="shared" si="1258"/>
        <v>N</v>
      </c>
    </row>
    <row r="7316" spans="1:53">
      <c r="A7316" t="s">
        <v>54</v>
      </c>
      <c r="B7316" t="s">
        <v>54</v>
      </c>
      <c r="C7316" t="s">
        <v>55</v>
      </c>
      <c r="D7316">
        <v>2023</v>
      </c>
      <c r="F7316" t="s">
        <v>9185</v>
      </c>
      <c r="G7316" t="s">
        <v>9186</v>
      </c>
      <c r="I7316" t="s">
        <v>9187</v>
      </c>
      <c r="J7316" t="s">
        <v>58</v>
      </c>
      <c r="K7316" t="s">
        <v>59</v>
      </c>
      <c r="L7316" s="5">
        <v>0</v>
      </c>
      <c r="M7316" s="5">
        <v>0</v>
      </c>
      <c r="N7316" s="5">
        <f t="shared" si="1254"/>
        <v>0</v>
      </c>
      <c r="O7316" s="5">
        <v>0</v>
      </c>
      <c r="P7316" s="5">
        <v>0</v>
      </c>
      <c r="Q7316" s="5">
        <f t="shared" si="1255"/>
        <v>0</v>
      </c>
      <c r="R7316" s="5">
        <v>0</v>
      </c>
      <c r="S7316" s="5">
        <v>0</v>
      </c>
      <c r="T7316" s="5">
        <f t="shared" si="1256"/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f t="shared" si="1259"/>
        <v>0</v>
      </c>
      <c r="Z7316" s="5">
        <v>0</v>
      </c>
      <c r="AA7316" s="5">
        <v>0</v>
      </c>
      <c r="AB7316" s="5">
        <f t="shared" si="1260"/>
        <v>0</v>
      </c>
      <c r="AC7316" s="5">
        <v>0</v>
      </c>
      <c r="AD7316" s="5">
        <v>0</v>
      </c>
      <c r="AE7316" s="5">
        <f t="shared" si="1261"/>
        <v>0</v>
      </c>
      <c r="AF7316" s="5">
        <v>0</v>
      </c>
      <c r="AG7316" s="6"/>
      <c r="AH7316" s="5">
        <v>0</v>
      </c>
      <c r="AI7316" s="5">
        <v>0</v>
      </c>
      <c r="AJ7316" s="5">
        <v>0</v>
      </c>
      <c r="AK7316" s="5">
        <f t="shared" si="1262"/>
        <v>0</v>
      </c>
      <c r="AL7316" s="5">
        <v>0</v>
      </c>
      <c r="AM7316" s="5">
        <v>0</v>
      </c>
      <c r="AN7316" s="5">
        <f t="shared" si="1263"/>
        <v>0</v>
      </c>
      <c r="AO7316" s="5">
        <v>0</v>
      </c>
      <c r="AP7316" s="5">
        <v>0</v>
      </c>
      <c r="AQ7316" s="5">
        <f t="shared" si="1264"/>
        <v>0</v>
      </c>
      <c r="AR7316" s="5">
        <v>1</v>
      </c>
      <c r="AS7316" s="6">
        <v>45134</v>
      </c>
      <c r="AT7316" s="5">
        <v>1</v>
      </c>
      <c r="AU7316" s="5">
        <v>0</v>
      </c>
      <c r="AV7316" t="str">
        <f t="shared" si="1257"/>
        <v>N</v>
      </c>
      <c r="AW7316" t="s">
        <v>60</v>
      </c>
      <c r="AX7316" t="s">
        <v>61</v>
      </c>
      <c r="AY7316" t="s">
        <v>62</v>
      </c>
      <c r="AZ7316" t="s">
        <v>62</v>
      </c>
      <c r="BA7316" t="str">
        <f t="shared" si="1258"/>
        <v>N</v>
      </c>
    </row>
    <row r="7317" spans="1:53">
      <c r="A7317" t="s">
        <v>54</v>
      </c>
      <c r="B7317" t="s">
        <v>54</v>
      </c>
      <c r="C7317" t="s">
        <v>55</v>
      </c>
      <c r="D7317">
        <v>2023</v>
      </c>
      <c r="F7317" t="s">
        <v>9650</v>
      </c>
      <c r="G7317" t="s">
        <v>9651</v>
      </c>
      <c r="I7317" t="s">
        <v>9652</v>
      </c>
      <c r="J7317" t="s">
        <v>58</v>
      </c>
      <c r="K7317" t="s">
        <v>59</v>
      </c>
      <c r="L7317" s="5">
        <v>0</v>
      </c>
      <c r="M7317" s="5">
        <v>0</v>
      </c>
      <c r="N7317" s="5">
        <f t="shared" si="1254"/>
        <v>0</v>
      </c>
      <c r="O7317" s="5">
        <v>0</v>
      </c>
      <c r="P7317" s="5">
        <v>0</v>
      </c>
      <c r="Q7317" s="5">
        <f t="shared" si="1255"/>
        <v>0</v>
      </c>
      <c r="R7317" s="5">
        <v>0</v>
      </c>
      <c r="S7317" s="5">
        <v>0</v>
      </c>
      <c r="T7317" s="5">
        <f t="shared" si="1256"/>
        <v>0</v>
      </c>
      <c r="U7317" s="5">
        <v>0</v>
      </c>
      <c r="V7317" s="5">
        <v>0</v>
      </c>
      <c r="W7317" s="5">
        <v>0</v>
      </c>
      <c r="X7317" s="5">
        <v>0</v>
      </c>
      <c r="Y7317" s="5">
        <f t="shared" si="1259"/>
        <v>0</v>
      </c>
      <c r="Z7317" s="5">
        <v>0</v>
      </c>
      <c r="AA7317" s="5">
        <v>0</v>
      </c>
      <c r="AB7317" s="5">
        <f t="shared" si="1260"/>
        <v>0</v>
      </c>
      <c r="AC7317" s="5">
        <v>0</v>
      </c>
      <c r="AD7317" s="5">
        <v>0</v>
      </c>
      <c r="AE7317" s="5">
        <f t="shared" si="1261"/>
        <v>0</v>
      </c>
      <c r="AF7317" s="5">
        <v>0</v>
      </c>
      <c r="AG7317" s="6"/>
      <c r="AH7317" s="5">
        <v>0</v>
      </c>
      <c r="AI7317" s="5">
        <v>0</v>
      </c>
      <c r="AJ7317" s="5">
        <v>0</v>
      </c>
      <c r="AK7317" s="5">
        <f t="shared" si="1262"/>
        <v>0</v>
      </c>
      <c r="AL7317" s="5">
        <v>0</v>
      </c>
      <c r="AM7317" s="5">
        <v>0</v>
      </c>
      <c r="AN7317" s="5">
        <f t="shared" si="1263"/>
        <v>0</v>
      </c>
      <c r="AO7317" s="5">
        <v>0</v>
      </c>
      <c r="AP7317" s="5">
        <v>0</v>
      </c>
      <c r="AQ7317" s="5">
        <f t="shared" si="1264"/>
        <v>0</v>
      </c>
      <c r="AR7317" s="5">
        <v>1</v>
      </c>
      <c r="AS7317" s="6">
        <v>45252</v>
      </c>
      <c r="AT7317" s="5">
        <v>1</v>
      </c>
      <c r="AU7317" s="5">
        <v>0</v>
      </c>
      <c r="AV7317" t="str">
        <f t="shared" si="1257"/>
        <v>N</v>
      </c>
      <c r="AW7317" t="s">
        <v>60</v>
      </c>
      <c r="AX7317" t="s">
        <v>61</v>
      </c>
      <c r="AY7317" t="s">
        <v>62</v>
      </c>
      <c r="AZ7317" t="s">
        <v>62</v>
      </c>
      <c r="BA7317" t="str">
        <f t="shared" si="1258"/>
        <v>N</v>
      </c>
    </row>
    <row r="7318" spans="1:53">
      <c r="A7318" t="s">
        <v>54</v>
      </c>
      <c r="B7318" t="s">
        <v>54</v>
      </c>
      <c r="C7318" t="s">
        <v>55</v>
      </c>
      <c r="D7318">
        <v>2023</v>
      </c>
      <c r="F7318" t="s">
        <v>9287</v>
      </c>
      <c r="G7318" t="s">
        <v>9288</v>
      </c>
      <c r="I7318" t="s">
        <v>16762</v>
      </c>
      <c r="J7318" t="s">
        <v>58</v>
      </c>
      <c r="K7318" t="s">
        <v>59</v>
      </c>
      <c r="L7318" s="5">
        <v>0</v>
      </c>
      <c r="M7318" s="5">
        <v>0</v>
      </c>
      <c r="N7318" s="5">
        <f t="shared" si="1254"/>
        <v>0</v>
      </c>
      <c r="O7318" s="5">
        <v>0</v>
      </c>
      <c r="P7318" s="5">
        <v>0</v>
      </c>
      <c r="Q7318" s="5">
        <f t="shared" si="1255"/>
        <v>0</v>
      </c>
      <c r="R7318" s="5">
        <v>0</v>
      </c>
      <c r="S7318" s="5">
        <v>0</v>
      </c>
      <c r="T7318" s="5">
        <f t="shared" si="1256"/>
        <v>0</v>
      </c>
      <c r="U7318" s="5">
        <v>0</v>
      </c>
      <c r="V7318" s="5">
        <v>0</v>
      </c>
      <c r="W7318" s="5">
        <v>0</v>
      </c>
      <c r="X7318" s="5">
        <v>0</v>
      </c>
      <c r="Y7318" s="5">
        <f t="shared" si="1259"/>
        <v>0</v>
      </c>
      <c r="Z7318" s="5">
        <v>0</v>
      </c>
      <c r="AA7318" s="5">
        <v>0</v>
      </c>
      <c r="AB7318" s="5">
        <f t="shared" si="1260"/>
        <v>0</v>
      </c>
      <c r="AC7318" s="5">
        <v>0</v>
      </c>
      <c r="AD7318" s="5">
        <v>0</v>
      </c>
      <c r="AE7318" s="5">
        <f t="shared" si="1261"/>
        <v>0</v>
      </c>
      <c r="AF7318" s="5">
        <v>0</v>
      </c>
      <c r="AG7318" s="6"/>
      <c r="AH7318" s="5">
        <v>0</v>
      </c>
      <c r="AI7318" s="5">
        <v>0</v>
      </c>
      <c r="AJ7318" s="5">
        <v>0</v>
      </c>
      <c r="AK7318" s="5">
        <f t="shared" si="1262"/>
        <v>0</v>
      </c>
      <c r="AL7318" s="5">
        <v>0</v>
      </c>
      <c r="AM7318" s="5">
        <v>0</v>
      </c>
      <c r="AN7318" s="5">
        <f t="shared" si="1263"/>
        <v>0</v>
      </c>
      <c r="AO7318" s="5">
        <v>0</v>
      </c>
      <c r="AP7318" s="5">
        <v>0</v>
      </c>
      <c r="AQ7318" s="5">
        <f t="shared" si="1264"/>
        <v>0</v>
      </c>
      <c r="AR7318" s="5">
        <v>1</v>
      </c>
      <c r="AS7318" s="6">
        <v>44970</v>
      </c>
      <c r="AT7318" s="5">
        <v>1</v>
      </c>
      <c r="AU7318" s="5">
        <v>0</v>
      </c>
      <c r="AV7318" t="str">
        <f t="shared" si="1257"/>
        <v>N</v>
      </c>
      <c r="AW7318" t="s">
        <v>60</v>
      </c>
      <c r="AX7318" t="s">
        <v>61</v>
      </c>
      <c r="AY7318" t="s">
        <v>62</v>
      </c>
      <c r="AZ7318" t="s">
        <v>62</v>
      </c>
      <c r="BA7318" t="str">
        <f t="shared" si="1258"/>
        <v>N</v>
      </c>
    </row>
    <row r="7319" spans="1:53">
      <c r="A7319" t="s">
        <v>54</v>
      </c>
      <c r="B7319" t="s">
        <v>54</v>
      </c>
      <c r="C7319" t="s">
        <v>55</v>
      </c>
      <c r="D7319">
        <v>2023</v>
      </c>
      <c r="F7319" t="s">
        <v>13526</v>
      </c>
      <c r="G7319" t="s">
        <v>13695</v>
      </c>
      <c r="I7319" t="s">
        <v>13696</v>
      </c>
      <c r="J7319" t="s">
        <v>58</v>
      </c>
      <c r="K7319" t="s">
        <v>59</v>
      </c>
      <c r="L7319" s="5">
        <v>0</v>
      </c>
      <c r="M7319" s="5">
        <v>0</v>
      </c>
      <c r="N7319" s="5">
        <f t="shared" si="1254"/>
        <v>0</v>
      </c>
      <c r="O7319" s="5">
        <v>0</v>
      </c>
      <c r="P7319" s="5">
        <v>0</v>
      </c>
      <c r="Q7319" s="5">
        <f t="shared" si="1255"/>
        <v>0</v>
      </c>
      <c r="R7319" s="5">
        <v>0</v>
      </c>
      <c r="S7319" s="5">
        <v>0</v>
      </c>
      <c r="T7319" s="5">
        <f t="shared" si="1256"/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f t="shared" si="1259"/>
        <v>0</v>
      </c>
      <c r="Z7319" s="5">
        <v>0</v>
      </c>
      <c r="AA7319" s="5">
        <v>0</v>
      </c>
      <c r="AB7319" s="5">
        <f t="shared" si="1260"/>
        <v>0</v>
      </c>
      <c r="AC7319" s="5">
        <v>0</v>
      </c>
      <c r="AD7319" s="5">
        <v>0</v>
      </c>
      <c r="AE7319" s="5">
        <f t="shared" si="1261"/>
        <v>0</v>
      </c>
      <c r="AF7319" s="5">
        <v>0</v>
      </c>
      <c r="AG7319" s="6"/>
      <c r="AH7319" s="5">
        <v>0</v>
      </c>
      <c r="AI7319" s="5">
        <v>0</v>
      </c>
      <c r="AJ7319" s="5">
        <v>0</v>
      </c>
      <c r="AK7319" s="5">
        <f t="shared" si="1262"/>
        <v>0</v>
      </c>
      <c r="AL7319" s="5">
        <v>0</v>
      </c>
      <c r="AM7319" s="5">
        <v>0</v>
      </c>
      <c r="AN7319" s="5">
        <f t="shared" si="1263"/>
        <v>0</v>
      </c>
      <c r="AO7319" s="5">
        <v>0</v>
      </c>
      <c r="AP7319" s="5">
        <v>0</v>
      </c>
      <c r="AQ7319" s="5">
        <f t="shared" si="1264"/>
        <v>0</v>
      </c>
      <c r="AR7319" s="5">
        <v>1</v>
      </c>
      <c r="AS7319" s="6">
        <v>45076</v>
      </c>
      <c r="AT7319" s="5">
        <v>1</v>
      </c>
      <c r="AU7319" s="5">
        <v>0</v>
      </c>
      <c r="AV7319" t="str">
        <f t="shared" si="1257"/>
        <v>N</v>
      </c>
      <c r="AW7319" t="s">
        <v>60</v>
      </c>
      <c r="AX7319" t="s">
        <v>61</v>
      </c>
      <c r="AY7319" t="s">
        <v>62</v>
      </c>
      <c r="AZ7319" t="s">
        <v>62</v>
      </c>
      <c r="BA7319" t="str">
        <f t="shared" si="1258"/>
        <v>N</v>
      </c>
    </row>
    <row r="7320" spans="1:53">
      <c r="A7320" t="s">
        <v>54</v>
      </c>
      <c r="B7320" t="s">
        <v>54</v>
      </c>
      <c r="C7320" t="s">
        <v>55</v>
      </c>
      <c r="D7320">
        <v>2023</v>
      </c>
      <c r="F7320" t="s">
        <v>3293</v>
      </c>
      <c r="G7320" t="s">
        <v>13679</v>
      </c>
      <c r="I7320" t="s">
        <v>13680</v>
      </c>
      <c r="J7320" t="s">
        <v>58</v>
      </c>
      <c r="K7320" t="s">
        <v>59</v>
      </c>
      <c r="L7320" s="5">
        <v>0</v>
      </c>
      <c r="M7320" s="5">
        <v>0</v>
      </c>
      <c r="N7320" s="5">
        <f t="shared" si="1254"/>
        <v>0</v>
      </c>
      <c r="O7320" s="5">
        <v>0</v>
      </c>
      <c r="P7320" s="5">
        <v>0</v>
      </c>
      <c r="Q7320" s="5">
        <f t="shared" si="1255"/>
        <v>0</v>
      </c>
      <c r="R7320" s="5">
        <v>0</v>
      </c>
      <c r="S7320" s="5">
        <v>0</v>
      </c>
      <c r="T7320" s="5">
        <f t="shared" si="1256"/>
        <v>0</v>
      </c>
      <c r="U7320" s="5">
        <v>0</v>
      </c>
      <c r="V7320" s="5">
        <v>0</v>
      </c>
      <c r="W7320" s="5">
        <v>0</v>
      </c>
      <c r="X7320" s="5">
        <v>0</v>
      </c>
      <c r="Y7320" s="5">
        <f t="shared" si="1259"/>
        <v>0</v>
      </c>
      <c r="Z7320" s="5">
        <v>0</v>
      </c>
      <c r="AA7320" s="5">
        <v>0</v>
      </c>
      <c r="AB7320" s="5">
        <f t="shared" si="1260"/>
        <v>0</v>
      </c>
      <c r="AC7320" s="5">
        <v>0</v>
      </c>
      <c r="AD7320" s="5">
        <v>0</v>
      </c>
      <c r="AE7320" s="5">
        <f t="shared" si="1261"/>
        <v>0</v>
      </c>
      <c r="AF7320" s="5">
        <v>0</v>
      </c>
      <c r="AG7320" s="6"/>
      <c r="AH7320" s="5">
        <v>0</v>
      </c>
      <c r="AI7320" s="5">
        <v>0</v>
      </c>
      <c r="AJ7320" s="5">
        <v>0</v>
      </c>
      <c r="AK7320" s="5">
        <f t="shared" si="1262"/>
        <v>0</v>
      </c>
      <c r="AL7320" s="5">
        <v>0</v>
      </c>
      <c r="AM7320" s="5">
        <v>0</v>
      </c>
      <c r="AN7320" s="5">
        <f t="shared" si="1263"/>
        <v>0</v>
      </c>
      <c r="AO7320" s="5">
        <v>0</v>
      </c>
      <c r="AP7320" s="5">
        <v>0</v>
      </c>
      <c r="AQ7320" s="5">
        <f t="shared" si="1264"/>
        <v>0</v>
      </c>
      <c r="AR7320" s="5">
        <v>1</v>
      </c>
      <c r="AS7320" s="6">
        <v>45125</v>
      </c>
      <c r="AT7320" s="5">
        <v>1</v>
      </c>
      <c r="AU7320" s="5">
        <v>0</v>
      </c>
      <c r="AV7320" t="str">
        <f t="shared" si="1257"/>
        <v>N</v>
      </c>
      <c r="AW7320" t="s">
        <v>60</v>
      </c>
      <c r="AX7320" t="s">
        <v>61</v>
      </c>
      <c r="AY7320" t="s">
        <v>62</v>
      </c>
      <c r="AZ7320" t="s">
        <v>62</v>
      </c>
      <c r="BA7320" t="str">
        <f t="shared" si="1258"/>
        <v>N</v>
      </c>
    </row>
    <row r="7321" spans="1:53">
      <c r="A7321" t="s">
        <v>54</v>
      </c>
      <c r="B7321" t="s">
        <v>54</v>
      </c>
      <c r="C7321" t="s">
        <v>55</v>
      </c>
      <c r="D7321">
        <v>2023</v>
      </c>
      <c r="F7321" t="s">
        <v>13487</v>
      </c>
      <c r="G7321" t="s">
        <v>13490</v>
      </c>
      <c r="I7321" t="s">
        <v>13491</v>
      </c>
      <c r="J7321" t="s">
        <v>58</v>
      </c>
      <c r="K7321" t="s">
        <v>59</v>
      </c>
      <c r="L7321" s="5">
        <v>0</v>
      </c>
      <c r="M7321" s="5">
        <v>0</v>
      </c>
      <c r="N7321" s="5">
        <f t="shared" si="1254"/>
        <v>0</v>
      </c>
      <c r="O7321" s="5">
        <v>0</v>
      </c>
      <c r="P7321" s="5">
        <v>0</v>
      </c>
      <c r="Q7321" s="5">
        <f t="shared" si="1255"/>
        <v>0</v>
      </c>
      <c r="R7321" s="5">
        <v>0</v>
      </c>
      <c r="S7321" s="5">
        <v>0</v>
      </c>
      <c r="T7321" s="5">
        <f t="shared" si="1256"/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f t="shared" si="1259"/>
        <v>0</v>
      </c>
      <c r="Z7321" s="5">
        <v>0</v>
      </c>
      <c r="AA7321" s="5">
        <v>0</v>
      </c>
      <c r="AB7321" s="5">
        <f t="shared" si="1260"/>
        <v>0</v>
      </c>
      <c r="AC7321" s="5">
        <v>0</v>
      </c>
      <c r="AD7321" s="5">
        <v>0</v>
      </c>
      <c r="AE7321" s="5">
        <f t="shared" si="1261"/>
        <v>0</v>
      </c>
      <c r="AF7321" s="5">
        <v>0</v>
      </c>
      <c r="AG7321" s="6"/>
      <c r="AH7321" s="5">
        <v>0</v>
      </c>
      <c r="AI7321" s="5">
        <v>0</v>
      </c>
      <c r="AJ7321" s="5">
        <v>0</v>
      </c>
      <c r="AK7321" s="5">
        <f t="shared" si="1262"/>
        <v>0</v>
      </c>
      <c r="AL7321" s="5">
        <v>0</v>
      </c>
      <c r="AM7321" s="5">
        <v>0</v>
      </c>
      <c r="AN7321" s="5">
        <f t="shared" si="1263"/>
        <v>0</v>
      </c>
      <c r="AO7321" s="5">
        <v>0</v>
      </c>
      <c r="AP7321" s="5">
        <v>0</v>
      </c>
      <c r="AQ7321" s="5">
        <f t="shared" si="1264"/>
        <v>0</v>
      </c>
      <c r="AR7321" s="5">
        <v>1</v>
      </c>
      <c r="AS7321" s="6">
        <v>45098</v>
      </c>
      <c r="AT7321" s="5">
        <v>1</v>
      </c>
      <c r="AU7321" s="5">
        <v>0</v>
      </c>
      <c r="AV7321" t="str">
        <f t="shared" si="1257"/>
        <v>N</v>
      </c>
      <c r="AW7321" t="s">
        <v>60</v>
      </c>
      <c r="AX7321" t="s">
        <v>61</v>
      </c>
      <c r="AY7321" t="s">
        <v>62</v>
      </c>
      <c r="AZ7321" t="s">
        <v>62</v>
      </c>
      <c r="BA7321" t="str">
        <f t="shared" si="1258"/>
        <v>N</v>
      </c>
    </row>
    <row r="7322" spans="1:53">
      <c r="A7322" t="s">
        <v>54</v>
      </c>
      <c r="B7322" t="s">
        <v>54</v>
      </c>
      <c r="C7322" t="s">
        <v>55</v>
      </c>
      <c r="D7322">
        <v>2023</v>
      </c>
      <c r="F7322" t="s">
        <v>13728</v>
      </c>
      <c r="G7322" t="s">
        <v>13729</v>
      </c>
      <c r="I7322" t="s">
        <v>13730</v>
      </c>
      <c r="J7322" t="s">
        <v>58</v>
      </c>
      <c r="K7322" t="s">
        <v>59</v>
      </c>
      <c r="L7322" s="5">
        <v>0</v>
      </c>
      <c r="M7322" s="5">
        <v>0</v>
      </c>
      <c r="N7322" s="5">
        <f t="shared" si="1254"/>
        <v>0</v>
      </c>
      <c r="O7322" s="5">
        <v>0</v>
      </c>
      <c r="P7322" s="5">
        <v>0</v>
      </c>
      <c r="Q7322" s="5">
        <f t="shared" si="1255"/>
        <v>0</v>
      </c>
      <c r="R7322" s="5">
        <v>0</v>
      </c>
      <c r="S7322" s="5">
        <v>0</v>
      </c>
      <c r="T7322" s="5">
        <f t="shared" si="1256"/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f t="shared" si="1259"/>
        <v>0</v>
      </c>
      <c r="Z7322" s="5">
        <v>0</v>
      </c>
      <c r="AA7322" s="5">
        <v>0</v>
      </c>
      <c r="AB7322" s="5">
        <f t="shared" si="1260"/>
        <v>0</v>
      </c>
      <c r="AC7322" s="5">
        <v>0</v>
      </c>
      <c r="AD7322" s="5">
        <v>0</v>
      </c>
      <c r="AE7322" s="5">
        <f t="shared" si="1261"/>
        <v>0</v>
      </c>
      <c r="AF7322" s="5">
        <v>0</v>
      </c>
      <c r="AG7322" s="6"/>
      <c r="AH7322" s="5">
        <v>0</v>
      </c>
      <c r="AI7322" s="5">
        <v>0</v>
      </c>
      <c r="AJ7322" s="5">
        <v>0</v>
      </c>
      <c r="AK7322" s="5">
        <f t="shared" si="1262"/>
        <v>0</v>
      </c>
      <c r="AL7322" s="5">
        <v>0</v>
      </c>
      <c r="AM7322" s="5">
        <v>0</v>
      </c>
      <c r="AN7322" s="5">
        <f t="shared" si="1263"/>
        <v>0</v>
      </c>
      <c r="AO7322" s="5">
        <v>0</v>
      </c>
      <c r="AP7322" s="5">
        <v>0</v>
      </c>
      <c r="AQ7322" s="5">
        <f t="shared" si="1264"/>
        <v>0</v>
      </c>
      <c r="AR7322" s="5">
        <v>1</v>
      </c>
      <c r="AS7322" s="6">
        <v>44956</v>
      </c>
      <c r="AT7322" s="5">
        <v>1</v>
      </c>
      <c r="AU7322" s="5">
        <v>0</v>
      </c>
      <c r="AV7322" t="str">
        <f t="shared" si="1257"/>
        <v>N</v>
      </c>
      <c r="AW7322" t="s">
        <v>60</v>
      </c>
      <c r="AX7322" t="s">
        <v>61</v>
      </c>
      <c r="AY7322" t="s">
        <v>62</v>
      </c>
      <c r="AZ7322" t="s">
        <v>62</v>
      </c>
      <c r="BA7322" t="str">
        <f t="shared" si="1258"/>
        <v>N</v>
      </c>
    </row>
    <row r="7323" spans="1:53">
      <c r="A7323" t="s">
        <v>54</v>
      </c>
      <c r="B7323" t="s">
        <v>54</v>
      </c>
      <c r="C7323" t="s">
        <v>55</v>
      </c>
      <c r="D7323">
        <v>2023</v>
      </c>
      <c r="F7323" t="s">
        <v>9153</v>
      </c>
      <c r="G7323" t="s">
        <v>9154</v>
      </c>
      <c r="I7323" t="s">
        <v>9155</v>
      </c>
      <c r="J7323" t="s">
        <v>58</v>
      </c>
      <c r="K7323" t="s">
        <v>59</v>
      </c>
      <c r="L7323" s="5">
        <v>0</v>
      </c>
      <c r="M7323" s="5">
        <v>0</v>
      </c>
      <c r="N7323" s="5">
        <f t="shared" si="1254"/>
        <v>0</v>
      </c>
      <c r="O7323" s="5">
        <v>0</v>
      </c>
      <c r="P7323" s="5">
        <v>0</v>
      </c>
      <c r="Q7323" s="5">
        <f t="shared" si="1255"/>
        <v>0</v>
      </c>
      <c r="R7323" s="5">
        <v>0</v>
      </c>
      <c r="S7323" s="5">
        <v>0</v>
      </c>
      <c r="T7323" s="5">
        <f t="shared" si="1256"/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f t="shared" si="1259"/>
        <v>0</v>
      </c>
      <c r="Z7323" s="5">
        <v>0</v>
      </c>
      <c r="AA7323" s="5">
        <v>0</v>
      </c>
      <c r="AB7323" s="5">
        <f t="shared" si="1260"/>
        <v>0</v>
      </c>
      <c r="AC7323" s="5">
        <v>0</v>
      </c>
      <c r="AD7323" s="5">
        <v>0</v>
      </c>
      <c r="AE7323" s="5">
        <f t="shared" si="1261"/>
        <v>0</v>
      </c>
      <c r="AF7323" s="5">
        <v>0</v>
      </c>
      <c r="AG7323" s="6"/>
      <c r="AH7323" s="5">
        <v>0</v>
      </c>
      <c r="AI7323" s="5">
        <v>0</v>
      </c>
      <c r="AJ7323" s="5">
        <v>0</v>
      </c>
      <c r="AK7323" s="5">
        <f t="shared" si="1262"/>
        <v>0</v>
      </c>
      <c r="AL7323" s="5">
        <v>0</v>
      </c>
      <c r="AM7323" s="5">
        <v>0</v>
      </c>
      <c r="AN7323" s="5">
        <f t="shared" si="1263"/>
        <v>0</v>
      </c>
      <c r="AO7323" s="5">
        <v>0</v>
      </c>
      <c r="AP7323" s="5">
        <v>0</v>
      </c>
      <c r="AQ7323" s="5">
        <f t="shared" si="1264"/>
        <v>0</v>
      </c>
      <c r="AR7323" s="5">
        <v>1</v>
      </c>
      <c r="AS7323" s="6">
        <v>45272</v>
      </c>
      <c r="AT7323" s="5">
        <v>1</v>
      </c>
      <c r="AU7323" s="5">
        <v>0</v>
      </c>
      <c r="AV7323" t="str">
        <f t="shared" si="1257"/>
        <v>N</v>
      </c>
      <c r="AW7323" t="s">
        <v>60</v>
      </c>
      <c r="AX7323" t="s">
        <v>61</v>
      </c>
      <c r="AY7323" t="s">
        <v>62</v>
      </c>
      <c r="AZ7323" t="s">
        <v>62</v>
      </c>
      <c r="BA7323" t="str">
        <f t="shared" si="1258"/>
        <v>N</v>
      </c>
    </row>
    <row r="7324" spans="1:53">
      <c r="A7324" t="s">
        <v>54</v>
      </c>
      <c r="B7324" t="s">
        <v>54</v>
      </c>
      <c r="C7324" t="s">
        <v>55</v>
      </c>
      <c r="D7324">
        <v>2023</v>
      </c>
      <c r="F7324" t="s">
        <v>13604</v>
      </c>
      <c r="G7324" t="s">
        <v>13639</v>
      </c>
      <c r="I7324" t="s">
        <v>13640</v>
      </c>
      <c r="J7324" t="s">
        <v>58</v>
      </c>
      <c r="K7324" t="s">
        <v>59</v>
      </c>
      <c r="L7324" s="5">
        <v>0</v>
      </c>
      <c r="M7324" s="5">
        <v>0</v>
      </c>
      <c r="N7324" s="5">
        <f t="shared" si="1254"/>
        <v>0</v>
      </c>
      <c r="O7324" s="5">
        <v>0</v>
      </c>
      <c r="P7324" s="5">
        <v>0</v>
      </c>
      <c r="Q7324" s="5">
        <f t="shared" si="1255"/>
        <v>0</v>
      </c>
      <c r="R7324" s="5">
        <v>0</v>
      </c>
      <c r="S7324" s="5">
        <v>0</v>
      </c>
      <c r="T7324" s="5">
        <f t="shared" si="1256"/>
        <v>0</v>
      </c>
      <c r="U7324" s="5">
        <v>0</v>
      </c>
      <c r="V7324" s="5">
        <v>0</v>
      </c>
      <c r="W7324" s="5">
        <v>0</v>
      </c>
      <c r="X7324" s="5">
        <v>0</v>
      </c>
      <c r="Y7324" s="5">
        <f t="shared" si="1259"/>
        <v>0</v>
      </c>
      <c r="Z7324" s="5">
        <v>0</v>
      </c>
      <c r="AA7324" s="5">
        <v>0</v>
      </c>
      <c r="AB7324" s="5">
        <f t="shared" si="1260"/>
        <v>0</v>
      </c>
      <c r="AC7324" s="5">
        <v>0</v>
      </c>
      <c r="AD7324" s="5">
        <v>0</v>
      </c>
      <c r="AE7324" s="5">
        <f t="shared" si="1261"/>
        <v>0</v>
      </c>
      <c r="AF7324" s="5">
        <v>0</v>
      </c>
      <c r="AG7324" s="6"/>
      <c r="AH7324" s="5">
        <v>0</v>
      </c>
      <c r="AI7324" s="5">
        <v>0</v>
      </c>
      <c r="AJ7324" s="5">
        <v>0</v>
      </c>
      <c r="AK7324" s="5">
        <f t="shared" si="1262"/>
        <v>0</v>
      </c>
      <c r="AL7324" s="5">
        <v>0</v>
      </c>
      <c r="AM7324" s="5">
        <v>0</v>
      </c>
      <c r="AN7324" s="5">
        <f t="shared" si="1263"/>
        <v>0</v>
      </c>
      <c r="AO7324" s="5">
        <v>0</v>
      </c>
      <c r="AP7324" s="5">
        <v>0</v>
      </c>
      <c r="AQ7324" s="5">
        <f t="shared" si="1264"/>
        <v>0</v>
      </c>
      <c r="AR7324" s="5">
        <v>1</v>
      </c>
      <c r="AS7324" s="6">
        <v>45107</v>
      </c>
      <c r="AT7324" s="5">
        <v>1</v>
      </c>
      <c r="AU7324" s="5">
        <v>0</v>
      </c>
      <c r="AV7324" t="str">
        <f t="shared" si="1257"/>
        <v>N</v>
      </c>
      <c r="AW7324" t="s">
        <v>60</v>
      </c>
      <c r="AX7324" t="s">
        <v>61</v>
      </c>
      <c r="AY7324" t="s">
        <v>62</v>
      </c>
      <c r="AZ7324" t="s">
        <v>62</v>
      </c>
      <c r="BA7324" t="str">
        <f t="shared" si="1258"/>
        <v>N</v>
      </c>
    </row>
    <row r="7325" spans="1:53">
      <c r="A7325" t="s">
        <v>54</v>
      </c>
      <c r="B7325" t="s">
        <v>54</v>
      </c>
      <c r="C7325" t="s">
        <v>55</v>
      </c>
      <c r="D7325">
        <v>2023</v>
      </c>
      <c r="F7325" t="s">
        <v>8982</v>
      </c>
      <c r="G7325" t="s">
        <v>8983</v>
      </c>
      <c r="I7325" t="s">
        <v>8984</v>
      </c>
      <c r="J7325" t="s">
        <v>58</v>
      </c>
      <c r="K7325" t="s">
        <v>59</v>
      </c>
      <c r="L7325" s="5">
        <v>0</v>
      </c>
      <c r="M7325" s="5">
        <v>0</v>
      </c>
      <c r="N7325" s="5">
        <f t="shared" si="1254"/>
        <v>0</v>
      </c>
      <c r="O7325" s="5">
        <v>0</v>
      </c>
      <c r="P7325" s="5">
        <v>0</v>
      </c>
      <c r="Q7325" s="5">
        <f t="shared" si="1255"/>
        <v>0</v>
      </c>
      <c r="R7325" s="5">
        <v>0</v>
      </c>
      <c r="S7325" s="5">
        <v>0</v>
      </c>
      <c r="T7325" s="5">
        <f t="shared" si="1256"/>
        <v>0</v>
      </c>
      <c r="U7325" s="5">
        <v>0</v>
      </c>
      <c r="V7325" s="5">
        <v>0</v>
      </c>
      <c r="W7325" s="5">
        <v>0</v>
      </c>
      <c r="X7325" s="5">
        <v>0</v>
      </c>
      <c r="Y7325" s="5">
        <f t="shared" si="1259"/>
        <v>0</v>
      </c>
      <c r="Z7325" s="5">
        <v>0</v>
      </c>
      <c r="AA7325" s="5">
        <v>0</v>
      </c>
      <c r="AB7325" s="5">
        <f t="shared" si="1260"/>
        <v>0</v>
      </c>
      <c r="AC7325" s="5">
        <v>0</v>
      </c>
      <c r="AD7325" s="5">
        <v>0</v>
      </c>
      <c r="AE7325" s="5">
        <f t="shared" si="1261"/>
        <v>0</v>
      </c>
      <c r="AF7325" s="5">
        <v>0</v>
      </c>
      <c r="AG7325" s="6"/>
      <c r="AH7325" s="5">
        <v>0</v>
      </c>
      <c r="AI7325" s="5">
        <v>0</v>
      </c>
      <c r="AJ7325" s="5">
        <v>0</v>
      </c>
      <c r="AK7325" s="5">
        <f t="shared" si="1262"/>
        <v>0</v>
      </c>
      <c r="AL7325" s="5">
        <v>0</v>
      </c>
      <c r="AM7325" s="5">
        <v>0</v>
      </c>
      <c r="AN7325" s="5">
        <f t="shared" si="1263"/>
        <v>0</v>
      </c>
      <c r="AO7325" s="5">
        <v>0</v>
      </c>
      <c r="AP7325" s="5">
        <v>0</v>
      </c>
      <c r="AQ7325" s="5">
        <f t="shared" si="1264"/>
        <v>0</v>
      </c>
      <c r="AR7325" s="5">
        <v>1</v>
      </c>
      <c r="AS7325" s="6">
        <v>45209</v>
      </c>
      <c r="AT7325" s="5">
        <v>1</v>
      </c>
      <c r="AU7325" s="5">
        <v>0</v>
      </c>
      <c r="AV7325" t="str">
        <f t="shared" si="1257"/>
        <v>N</v>
      </c>
      <c r="AW7325" t="s">
        <v>60</v>
      </c>
      <c r="AX7325" t="s">
        <v>61</v>
      </c>
      <c r="AY7325" t="s">
        <v>62</v>
      </c>
      <c r="AZ7325" t="s">
        <v>62</v>
      </c>
      <c r="BA7325" t="str">
        <f t="shared" si="1258"/>
        <v>N</v>
      </c>
    </row>
    <row r="7326" spans="1:53">
      <c r="A7326" t="s">
        <v>54</v>
      </c>
      <c r="B7326" t="s">
        <v>54</v>
      </c>
      <c r="C7326" t="s">
        <v>55</v>
      </c>
      <c r="D7326">
        <v>2023</v>
      </c>
      <c r="F7326" t="s">
        <v>5830</v>
      </c>
      <c r="G7326" t="s">
        <v>5831</v>
      </c>
      <c r="I7326" t="s">
        <v>5832</v>
      </c>
      <c r="J7326" t="s">
        <v>58</v>
      </c>
      <c r="K7326" t="s">
        <v>59</v>
      </c>
      <c r="L7326" s="5">
        <v>0</v>
      </c>
      <c r="M7326" s="5">
        <v>0</v>
      </c>
      <c r="N7326" s="5">
        <f t="shared" si="1254"/>
        <v>0</v>
      </c>
      <c r="O7326" s="5">
        <v>0</v>
      </c>
      <c r="P7326" s="5">
        <v>0</v>
      </c>
      <c r="Q7326" s="5">
        <f t="shared" si="1255"/>
        <v>0</v>
      </c>
      <c r="R7326" s="5">
        <v>0</v>
      </c>
      <c r="S7326" s="5">
        <v>0</v>
      </c>
      <c r="T7326" s="5">
        <f t="shared" si="1256"/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f t="shared" si="1259"/>
        <v>0</v>
      </c>
      <c r="Z7326" s="5">
        <v>0</v>
      </c>
      <c r="AA7326" s="5">
        <v>0</v>
      </c>
      <c r="AB7326" s="5">
        <f t="shared" si="1260"/>
        <v>0</v>
      </c>
      <c r="AC7326" s="5">
        <v>0</v>
      </c>
      <c r="AD7326" s="5">
        <v>0</v>
      </c>
      <c r="AE7326" s="5">
        <f t="shared" si="1261"/>
        <v>0</v>
      </c>
      <c r="AF7326" s="5">
        <v>0</v>
      </c>
      <c r="AG7326" s="6"/>
      <c r="AH7326" s="5">
        <v>0</v>
      </c>
      <c r="AI7326" s="5">
        <v>0</v>
      </c>
      <c r="AJ7326" s="5">
        <v>0</v>
      </c>
      <c r="AK7326" s="5">
        <f t="shared" si="1262"/>
        <v>0</v>
      </c>
      <c r="AL7326" s="5">
        <v>0</v>
      </c>
      <c r="AM7326" s="5">
        <v>0</v>
      </c>
      <c r="AN7326" s="5">
        <f t="shared" si="1263"/>
        <v>0</v>
      </c>
      <c r="AO7326" s="5">
        <v>0</v>
      </c>
      <c r="AP7326" s="5">
        <v>0</v>
      </c>
      <c r="AQ7326" s="5">
        <f t="shared" si="1264"/>
        <v>0</v>
      </c>
      <c r="AR7326" s="5">
        <v>1</v>
      </c>
      <c r="AS7326" s="6">
        <v>45244</v>
      </c>
      <c r="AT7326" s="5">
        <v>1</v>
      </c>
      <c r="AU7326" s="5">
        <v>0</v>
      </c>
      <c r="AV7326" t="str">
        <f t="shared" si="1257"/>
        <v>N</v>
      </c>
      <c r="AW7326" t="s">
        <v>60</v>
      </c>
      <c r="AX7326" t="s">
        <v>61</v>
      </c>
      <c r="AY7326" t="s">
        <v>62</v>
      </c>
      <c r="AZ7326" t="s">
        <v>62</v>
      </c>
      <c r="BA7326" t="str">
        <f t="shared" si="1258"/>
        <v>N</v>
      </c>
    </row>
    <row r="7327" spans="1:53">
      <c r="A7327" t="s">
        <v>54</v>
      </c>
      <c r="B7327" t="s">
        <v>54</v>
      </c>
      <c r="C7327" t="s">
        <v>55</v>
      </c>
      <c r="D7327">
        <v>2023</v>
      </c>
      <c r="F7327" t="s">
        <v>13400</v>
      </c>
      <c r="G7327" t="s">
        <v>13661</v>
      </c>
      <c r="I7327" t="s">
        <v>13662</v>
      </c>
      <c r="J7327" t="s">
        <v>58</v>
      </c>
      <c r="K7327" t="s">
        <v>59</v>
      </c>
      <c r="L7327" s="5">
        <v>0</v>
      </c>
      <c r="M7327" s="5">
        <v>0</v>
      </c>
      <c r="N7327" s="5">
        <f t="shared" si="1254"/>
        <v>0</v>
      </c>
      <c r="O7327" s="5">
        <v>0</v>
      </c>
      <c r="P7327" s="5">
        <v>0</v>
      </c>
      <c r="Q7327" s="5">
        <f t="shared" si="1255"/>
        <v>0</v>
      </c>
      <c r="R7327" s="5">
        <v>0</v>
      </c>
      <c r="S7327" s="5">
        <v>0</v>
      </c>
      <c r="T7327" s="5">
        <f t="shared" si="1256"/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f t="shared" si="1259"/>
        <v>0</v>
      </c>
      <c r="Z7327" s="5">
        <v>0</v>
      </c>
      <c r="AA7327" s="5">
        <v>0</v>
      </c>
      <c r="AB7327" s="5">
        <f t="shared" si="1260"/>
        <v>0</v>
      </c>
      <c r="AC7327" s="5">
        <v>0</v>
      </c>
      <c r="AD7327" s="5">
        <v>0</v>
      </c>
      <c r="AE7327" s="5">
        <f t="shared" si="1261"/>
        <v>0</v>
      </c>
      <c r="AF7327" s="5">
        <v>0</v>
      </c>
      <c r="AG7327" s="6"/>
      <c r="AH7327" s="5">
        <v>0</v>
      </c>
      <c r="AI7327" s="5">
        <v>0</v>
      </c>
      <c r="AJ7327" s="5">
        <v>0</v>
      </c>
      <c r="AK7327" s="5">
        <f t="shared" si="1262"/>
        <v>0</v>
      </c>
      <c r="AL7327" s="5">
        <v>0</v>
      </c>
      <c r="AM7327" s="5">
        <v>0</v>
      </c>
      <c r="AN7327" s="5">
        <f t="shared" si="1263"/>
        <v>0</v>
      </c>
      <c r="AO7327" s="5">
        <v>0</v>
      </c>
      <c r="AP7327" s="5">
        <v>0</v>
      </c>
      <c r="AQ7327" s="5">
        <f t="shared" si="1264"/>
        <v>0</v>
      </c>
      <c r="AR7327" s="5">
        <v>1</v>
      </c>
      <c r="AS7327" s="6">
        <v>45008</v>
      </c>
      <c r="AT7327" s="5">
        <v>1</v>
      </c>
      <c r="AU7327" s="5">
        <v>0</v>
      </c>
      <c r="AV7327" t="str">
        <f t="shared" si="1257"/>
        <v>N</v>
      </c>
      <c r="AW7327" t="s">
        <v>60</v>
      </c>
      <c r="AX7327" t="s">
        <v>61</v>
      </c>
      <c r="AY7327" t="s">
        <v>62</v>
      </c>
      <c r="AZ7327" t="s">
        <v>62</v>
      </c>
      <c r="BA7327" t="str">
        <f t="shared" si="1258"/>
        <v>N</v>
      </c>
    </row>
    <row r="7328" spans="1:53">
      <c r="A7328" t="s">
        <v>54</v>
      </c>
      <c r="B7328" t="s">
        <v>54</v>
      </c>
      <c r="C7328" t="s">
        <v>55</v>
      </c>
      <c r="D7328">
        <v>2023</v>
      </c>
      <c r="F7328" t="s">
        <v>4353</v>
      </c>
      <c r="G7328" t="s">
        <v>4354</v>
      </c>
      <c r="I7328" t="s">
        <v>4356</v>
      </c>
      <c r="J7328" t="s">
        <v>58</v>
      </c>
      <c r="K7328" t="s">
        <v>59</v>
      </c>
      <c r="L7328" s="5">
        <v>0</v>
      </c>
      <c r="M7328" s="5">
        <v>0</v>
      </c>
      <c r="N7328" s="5">
        <f t="shared" si="1254"/>
        <v>0</v>
      </c>
      <c r="O7328" s="5">
        <v>0</v>
      </c>
      <c r="P7328" s="5">
        <v>0</v>
      </c>
      <c r="Q7328" s="5">
        <f t="shared" si="1255"/>
        <v>0</v>
      </c>
      <c r="R7328" s="5">
        <v>0</v>
      </c>
      <c r="S7328" s="5">
        <v>0</v>
      </c>
      <c r="T7328" s="5">
        <f t="shared" si="1256"/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f t="shared" si="1259"/>
        <v>0</v>
      </c>
      <c r="Z7328" s="5">
        <v>0</v>
      </c>
      <c r="AA7328" s="5">
        <v>0</v>
      </c>
      <c r="AB7328" s="5">
        <f t="shared" si="1260"/>
        <v>0</v>
      </c>
      <c r="AC7328" s="5">
        <v>0</v>
      </c>
      <c r="AD7328" s="5">
        <v>0</v>
      </c>
      <c r="AE7328" s="5">
        <f t="shared" si="1261"/>
        <v>0</v>
      </c>
      <c r="AF7328" s="5">
        <v>0</v>
      </c>
      <c r="AG7328" s="6"/>
      <c r="AH7328" s="5">
        <v>0</v>
      </c>
      <c r="AI7328" s="5">
        <v>0</v>
      </c>
      <c r="AJ7328" s="5">
        <v>0</v>
      </c>
      <c r="AK7328" s="5">
        <f t="shared" si="1262"/>
        <v>0</v>
      </c>
      <c r="AL7328" s="5">
        <v>0</v>
      </c>
      <c r="AM7328" s="5">
        <v>0</v>
      </c>
      <c r="AN7328" s="5">
        <f t="shared" si="1263"/>
        <v>0</v>
      </c>
      <c r="AO7328" s="5">
        <v>0</v>
      </c>
      <c r="AP7328" s="5">
        <v>0</v>
      </c>
      <c r="AQ7328" s="5">
        <f t="shared" si="1264"/>
        <v>0</v>
      </c>
      <c r="AR7328" s="5">
        <v>1</v>
      </c>
      <c r="AS7328" s="6">
        <v>44967</v>
      </c>
      <c r="AT7328" s="5">
        <v>1</v>
      </c>
      <c r="AU7328" s="5">
        <v>0</v>
      </c>
      <c r="AV7328" t="str">
        <f t="shared" si="1257"/>
        <v>N</v>
      </c>
      <c r="AW7328" t="s">
        <v>60</v>
      </c>
      <c r="AX7328" t="s">
        <v>61</v>
      </c>
      <c r="AY7328" t="s">
        <v>62</v>
      </c>
      <c r="AZ7328" t="s">
        <v>62</v>
      </c>
      <c r="BA7328" t="str">
        <f t="shared" si="1258"/>
        <v>N</v>
      </c>
    </row>
    <row r="7329" spans="1:53">
      <c r="A7329" t="s">
        <v>54</v>
      </c>
      <c r="B7329" t="s">
        <v>54</v>
      </c>
      <c r="C7329" t="s">
        <v>55</v>
      </c>
      <c r="D7329">
        <v>2023</v>
      </c>
      <c r="F7329" t="s">
        <v>5929</v>
      </c>
      <c r="G7329" t="s">
        <v>5930</v>
      </c>
      <c r="I7329" t="s">
        <v>13657</v>
      </c>
      <c r="J7329" t="s">
        <v>58</v>
      </c>
      <c r="K7329" t="s">
        <v>59</v>
      </c>
      <c r="L7329" s="5">
        <v>0</v>
      </c>
      <c r="M7329" s="5">
        <v>0</v>
      </c>
      <c r="N7329" s="5">
        <f t="shared" si="1254"/>
        <v>0</v>
      </c>
      <c r="O7329" s="5">
        <v>0</v>
      </c>
      <c r="P7329" s="5">
        <v>0</v>
      </c>
      <c r="Q7329" s="5">
        <f t="shared" si="1255"/>
        <v>0</v>
      </c>
      <c r="R7329" s="5">
        <v>0</v>
      </c>
      <c r="S7329" s="5">
        <v>0</v>
      </c>
      <c r="T7329" s="5">
        <f t="shared" si="1256"/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f t="shared" si="1259"/>
        <v>0</v>
      </c>
      <c r="Z7329" s="5">
        <v>0</v>
      </c>
      <c r="AA7329" s="5">
        <v>0</v>
      </c>
      <c r="AB7329" s="5">
        <f t="shared" si="1260"/>
        <v>0</v>
      </c>
      <c r="AC7329" s="5">
        <v>0</v>
      </c>
      <c r="AD7329" s="5">
        <v>0</v>
      </c>
      <c r="AE7329" s="5">
        <f t="shared" si="1261"/>
        <v>0</v>
      </c>
      <c r="AF7329" s="5">
        <v>0</v>
      </c>
      <c r="AG7329" s="6"/>
      <c r="AH7329" s="5">
        <v>0</v>
      </c>
      <c r="AI7329" s="5">
        <v>0</v>
      </c>
      <c r="AJ7329" s="5">
        <v>0</v>
      </c>
      <c r="AK7329" s="5">
        <f t="shared" si="1262"/>
        <v>0</v>
      </c>
      <c r="AL7329" s="5">
        <v>0</v>
      </c>
      <c r="AM7329" s="5">
        <v>0</v>
      </c>
      <c r="AN7329" s="5">
        <f t="shared" si="1263"/>
        <v>0</v>
      </c>
      <c r="AO7329" s="5">
        <v>0</v>
      </c>
      <c r="AP7329" s="5">
        <v>0</v>
      </c>
      <c r="AQ7329" s="5">
        <f t="shared" si="1264"/>
        <v>0</v>
      </c>
      <c r="AR7329" s="5">
        <v>1</v>
      </c>
      <c r="AS7329" s="6">
        <v>45026</v>
      </c>
      <c r="AT7329" s="5">
        <v>1</v>
      </c>
      <c r="AU7329" s="5">
        <v>0</v>
      </c>
      <c r="AV7329" t="str">
        <f t="shared" si="1257"/>
        <v>N</v>
      </c>
      <c r="AW7329" t="s">
        <v>60</v>
      </c>
      <c r="AX7329" t="s">
        <v>61</v>
      </c>
      <c r="AY7329" t="s">
        <v>62</v>
      </c>
      <c r="AZ7329" t="s">
        <v>62</v>
      </c>
      <c r="BA7329" t="str">
        <f t="shared" si="1258"/>
        <v>N</v>
      </c>
    </row>
    <row r="7330" spans="1:53">
      <c r="A7330" t="s">
        <v>54</v>
      </c>
      <c r="B7330" t="s">
        <v>54</v>
      </c>
      <c r="C7330" t="s">
        <v>55</v>
      </c>
      <c r="D7330">
        <v>2023</v>
      </c>
      <c r="F7330" t="s">
        <v>13460</v>
      </c>
      <c r="G7330" t="s">
        <v>13461</v>
      </c>
      <c r="I7330" t="s">
        <v>13462</v>
      </c>
      <c r="J7330" t="s">
        <v>58</v>
      </c>
      <c r="K7330" t="s">
        <v>59</v>
      </c>
      <c r="L7330" s="5">
        <v>0</v>
      </c>
      <c r="M7330" s="5">
        <v>0</v>
      </c>
      <c r="N7330" s="5">
        <f t="shared" si="1254"/>
        <v>0</v>
      </c>
      <c r="O7330" s="5">
        <v>0</v>
      </c>
      <c r="P7330" s="5">
        <v>0</v>
      </c>
      <c r="Q7330" s="5">
        <f t="shared" si="1255"/>
        <v>0</v>
      </c>
      <c r="R7330" s="5">
        <v>0</v>
      </c>
      <c r="S7330" s="5">
        <v>0</v>
      </c>
      <c r="T7330" s="5">
        <f t="shared" si="1256"/>
        <v>0</v>
      </c>
      <c r="U7330" s="5">
        <v>0</v>
      </c>
      <c r="V7330" s="5">
        <v>0</v>
      </c>
      <c r="W7330" s="5">
        <v>0</v>
      </c>
      <c r="X7330" s="5">
        <v>0</v>
      </c>
      <c r="Y7330" s="5">
        <f t="shared" si="1259"/>
        <v>0</v>
      </c>
      <c r="Z7330" s="5">
        <v>0</v>
      </c>
      <c r="AA7330" s="5">
        <v>0</v>
      </c>
      <c r="AB7330" s="5">
        <f t="shared" si="1260"/>
        <v>0</v>
      </c>
      <c r="AC7330" s="5">
        <v>0</v>
      </c>
      <c r="AD7330" s="5">
        <v>0</v>
      </c>
      <c r="AE7330" s="5">
        <f t="shared" si="1261"/>
        <v>0</v>
      </c>
      <c r="AF7330" s="5">
        <v>0</v>
      </c>
      <c r="AG7330" s="6"/>
      <c r="AH7330" s="5">
        <v>0</v>
      </c>
      <c r="AI7330" s="5">
        <v>0</v>
      </c>
      <c r="AJ7330" s="5">
        <v>0</v>
      </c>
      <c r="AK7330" s="5">
        <f t="shared" si="1262"/>
        <v>0</v>
      </c>
      <c r="AL7330" s="5">
        <v>0</v>
      </c>
      <c r="AM7330" s="5">
        <v>0</v>
      </c>
      <c r="AN7330" s="5">
        <f t="shared" si="1263"/>
        <v>0</v>
      </c>
      <c r="AO7330" s="5">
        <v>0</v>
      </c>
      <c r="AP7330" s="5">
        <v>0</v>
      </c>
      <c r="AQ7330" s="5">
        <f t="shared" si="1264"/>
        <v>0</v>
      </c>
      <c r="AR7330" s="5">
        <v>1</v>
      </c>
      <c r="AS7330" s="6">
        <v>45021</v>
      </c>
      <c r="AT7330" s="5">
        <v>1</v>
      </c>
      <c r="AU7330" s="5">
        <v>0</v>
      </c>
      <c r="AV7330" t="str">
        <f t="shared" si="1257"/>
        <v>N</v>
      </c>
      <c r="AW7330" t="s">
        <v>60</v>
      </c>
      <c r="AX7330" t="s">
        <v>61</v>
      </c>
      <c r="AY7330" t="s">
        <v>62</v>
      </c>
      <c r="AZ7330" t="s">
        <v>62</v>
      </c>
      <c r="BA7330" t="str">
        <f t="shared" si="1258"/>
        <v>N</v>
      </c>
    </row>
    <row r="7331" spans="1:53">
      <c r="A7331" t="s">
        <v>54</v>
      </c>
      <c r="B7331" t="s">
        <v>54</v>
      </c>
      <c r="C7331" t="s">
        <v>55</v>
      </c>
      <c r="D7331">
        <v>2023</v>
      </c>
      <c r="F7331" t="s">
        <v>9287</v>
      </c>
      <c r="G7331" t="s">
        <v>9288</v>
      </c>
      <c r="I7331" t="s">
        <v>9289</v>
      </c>
      <c r="J7331" t="s">
        <v>58</v>
      </c>
      <c r="K7331" t="s">
        <v>59</v>
      </c>
      <c r="L7331" s="5">
        <v>0</v>
      </c>
      <c r="M7331" s="5">
        <v>0</v>
      </c>
      <c r="N7331" s="5">
        <f t="shared" si="1254"/>
        <v>0</v>
      </c>
      <c r="O7331" s="5">
        <v>0</v>
      </c>
      <c r="P7331" s="5">
        <v>0</v>
      </c>
      <c r="Q7331" s="5">
        <f t="shared" si="1255"/>
        <v>0</v>
      </c>
      <c r="R7331" s="5">
        <v>0</v>
      </c>
      <c r="S7331" s="5">
        <v>0</v>
      </c>
      <c r="T7331" s="5">
        <f t="shared" si="1256"/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f t="shared" si="1259"/>
        <v>0</v>
      </c>
      <c r="Z7331" s="5">
        <v>0</v>
      </c>
      <c r="AA7331" s="5">
        <v>0</v>
      </c>
      <c r="AB7331" s="5">
        <f t="shared" si="1260"/>
        <v>0</v>
      </c>
      <c r="AC7331" s="5">
        <v>0</v>
      </c>
      <c r="AD7331" s="5">
        <v>0</v>
      </c>
      <c r="AE7331" s="5">
        <f t="shared" si="1261"/>
        <v>0</v>
      </c>
      <c r="AF7331" s="5">
        <v>0</v>
      </c>
      <c r="AG7331" s="6"/>
      <c r="AH7331" s="5">
        <v>0</v>
      </c>
      <c r="AI7331" s="5">
        <v>0</v>
      </c>
      <c r="AJ7331" s="5">
        <v>0</v>
      </c>
      <c r="AK7331" s="5">
        <f t="shared" si="1262"/>
        <v>0</v>
      </c>
      <c r="AL7331" s="5">
        <v>0</v>
      </c>
      <c r="AM7331" s="5">
        <v>0</v>
      </c>
      <c r="AN7331" s="5">
        <f t="shared" si="1263"/>
        <v>0</v>
      </c>
      <c r="AO7331" s="5">
        <v>0</v>
      </c>
      <c r="AP7331" s="5">
        <v>0</v>
      </c>
      <c r="AQ7331" s="5">
        <f t="shared" si="1264"/>
        <v>0</v>
      </c>
      <c r="AR7331" s="5">
        <v>1</v>
      </c>
      <c r="AS7331" s="6">
        <v>44970</v>
      </c>
      <c r="AT7331" s="5">
        <v>1</v>
      </c>
      <c r="AU7331" s="5">
        <v>0</v>
      </c>
      <c r="AV7331" t="str">
        <f t="shared" si="1257"/>
        <v>N</v>
      </c>
      <c r="AW7331" t="s">
        <v>60</v>
      </c>
      <c r="AX7331" t="s">
        <v>61</v>
      </c>
      <c r="AY7331" t="s">
        <v>62</v>
      </c>
      <c r="AZ7331" t="s">
        <v>62</v>
      </c>
      <c r="BA7331" t="str">
        <f t="shared" si="1258"/>
        <v>N</v>
      </c>
    </row>
    <row r="7332" spans="1:53">
      <c r="A7332" t="s">
        <v>54</v>
      </c>
      <c r="B7332" t="s">
        <v>54</v>
      </c>
      <c r="C7332" t="s">
        <v>55</v>
      </c>
      <c r="D7332">
        <v>2023</v>
      </c>
      <c r="F7332" t="s">
        <v>9105</v>
      </c>
      <c r="G7332" t="s">
        <v>9106</v>
      </c>
      <c r="I7332" t="s">
        <v>9107</v>
      </c>
      <c r="J7332" t="s">
        <v>58</v>
      </c>
      <c r="K7332" t="s">
        <v>59</v>
      </c>
      <c r="L7332" s="5">
        <v>0</v>
      </c>
      <c r="M7332" s="5">
        <v>0</v>
      </c>
      <c r="N7332" s="5">
        <f t="shared" si="1254"/>
        <v>0</v>
      </c>
      <c r="O7332" s="5">
        <v>0</v>
      </c>
      <c r="P7332" s="5">
        <v>0</v>
      </c>
      <c r="Q7332" s="5">
        <f t="shared" si="1255"/>
        <v>0</v>
      </c>
      <c r="R7332" s="5">
        <v>0</v>
      </c>
      <c r="S7332" s="5">
        <v>0</v>
      </c>
      <c r="T7332" s="5">
        <f t="shared" si="1256"/>
        <v>0</v>
      </c>
      <c r="U7332" s="5">
        <v>0</v>
      </c>
      <c r="V7332" s="5">
        <v>0</v>
      </c>
      <c r="W7332" s="5">
        <v>0</v>
      </c>
      <c r="X7332" s="5">
        <v>0</v>
      </c>
      <c r="Y7332" s="5">
        <f t="shared" si="1259"/>
        <v>0</v>
      </c>
      <c r="Z7332" s="5">
        <v>0</v>
      </c>
      <c r="AA7332" s="5">
        <v>0</v>
      </c>
      <c r="AB7332" s="5">
        <f t="shared" si="1260"/>
        <v>0</v>
      </c>
      <c r="AC7332" s="5">
        <v>0</v>
      </c>
      <c r="AD7332" s="5">
        <v>0</v>
      </c>
      <c r="AE7332" s="5">
        <f t="shared" si="1261"/>
        <v>0</v>
      </c>
      <c r="AF7332" s="5">
        <v>0</v>
      </c>
      <c r="AG7332" s="6"/>
      <c r="AH7332" s="5">
        <v>0</v>
      </c>
      <c r="AI7332" s="5">
        <v>0</v>
      </c>
      <c r="AJ7332" s="5">
        <v>0</v>
      </c>
      <c r="AK7332" s="5">
        <f t="shared" si="1262"/>
        <v>0</v>
      </c>
      <c r="AL7332" s="5">
        <v>0</v>
      </c>
      <c r="AM7332" s="5">
        <v>0</v>
      </c>
      <c r="AN7332" s="5">
        <f t="shared" si="1263"/>
        <v>0</v>
      </c>
      <c r="AO7332" s="5">
        <v>0</v>
      </c>
      <c r="AP7332" s="5">
        <v>0</v>
      </c>
      <c r="AQ7332" s="5">
        <f t="shared" si="1264"/>
        <v>0</v>
      </c>
      <c r="AR7332" s="5">
        <v>1</v>
      </c>
      <c r="AS7332" s="6">
        <v>45012</v>
      </c>
      <c r="AT7332" s="5">
        <v>1</v>
      </c>
      <c r="AU7332" s="5">
        <v>0</v>
      </c>
      <c r="AV7332" t="str">
        <f t="shared" si="1257"/>
        <v>N</v>
      </c>
      <c r="AW7332" t="s">
        <v>60</v>
      </c>
      <c r="AX7332" t="s">
        <v>61</v>
      </c>
      <c r="AY7332" t="s">
        <v>62</v>
      </c>
      <c r="AZ7332" t="s">
        <v>62</v>
      </c>
      <c r="BA7332" t="str">
        <f t="shared" si="1258"/>
        <v>N</v>
      </c>
    </row>
    <row r="7333" spans="1:53">
      <c r="A7333" t="s">
        <v>54</v>
      </c>
      <c r="B7333" t="s">
        <v>54</v>
      </c>
      <c r="C7333" t="s">
        <v>55</v>
      </c>
      <c r="D7333">
        <v>2023</v>
      </c>
      <c r="F7333" t="s">
        <v>13641</v>
      </c>
      <c r="G7333" t="s">
        <v>13642</v>
      </c>
      <c r="I7333" t="s">
        <v>13643</v>
      </c>
      <c r="J7333" t="s">
        <v>58</v>
      </c>
      <c r="K7333" t="s">
        <v>59</v>
      </c>
      <c r="L7333" s="5">
        <v>0</v>
      </c>
      <c r="M7333" s="5">
        <v>0</v>
      </c>
      <c r="N7333" s="5">
        <f t="shared" si="1254"/>
        <v>0</v>
      </c>
      <c r="O7333" s="5">
        <v>0</v>
      </c>
      <c r="P7333" s="5">
        <v>0</v>
      </c>
      <c r="Q7333" s="5">
        <f t="shared" si="1255"/>
        <v>0</v>
      </c>
      <c r="R7333" s="5">
        <v>0</v>
      </c>
      <c r="S7333" s="5">
        <v>0</v>
      </c>
      <c r="T7333" s="5">
        <f t="shared" si="1256"/>
        <v>0</v>
      </c>
      <c r="U7333" s="5">
        <v>0</v>
      </c>
      <c r="V7333" s="5">
        <v>0</v>
      </c>
      <c r="W7333" s="5">
        <v>0</v>
      </c>
      <c r="X7333" s="5">
        <v>0</v>
      </c>
      <c r="Y7333" s="5">
        <f t="shared" si="1259"/>
        <v>0</v>
      </c>
      <c r="Z7333" s="5">
        <v>0</v>
      </c>
      <c r="AA7333" s="5">
        <v>0</v>
      </c>
      <c r="AB7333" s="5">
        <f t="shared" si="1260"/>
        <v>0</v>
      </c>
      <c r="AC7333" s="5">
        <v>0</v>
      </c>
      <c r="AD7333" s="5">
        <v>0</v>
      </c>
      <c r="AE7333" s="5">
        <f t="shared" si="1261"/>
        <v>0</v>
      </c>
      <c r="AF7333" s="5">
        <v>0</v>
      </c>
      <c r="AG7333" s="6"/>
      <c r="AH7333" s="5">
        <v>0</v>
      </c>
      <c r="AI7333" s="5">
        <v>0</v>
      </c>
      <c r="AJ7333" s="5">
        <v>0</v>
      </c>
      <c r="AK7333" s="5">
        <f t="shared" si="1262"/>
        <v>0</v>
      </c>
      <c r="AL7333" s="5">
        <v>0</v>
      </c>
      <c r="AM7333" s="5">
        <v>0</v>
      </c>
      <c r="AN7333" s="5">
        <f t="shared" si="1263"/>
        <v>0</v>
      </c>
      <c r="AO7333" s="5">
        <v>0</v>
      </c>
      <c r="AP7333" s="5">
        <v>0</v>
      </c>
      <c r="AQ7333" s="5">
        <f t="shared" si="1264"/>
        <v>0</v>
      </c>
      <c r="AR7333" s="5">
        <v>1</v>
      </c>
      <c r="AS7333" s="6">
        <v>45230</v>
      </c>
      <c r="AT7333" s="5">
        <v>1</v>
      </c>
      <c r="AU7333" s="5">
        <v>0</v>
      </c>
      <c r="AV7333" t="str">
        <f t="shared" si="1257"/>
        <v>N</v>
      </c>
      <c r="AW7333" t="s">
        <v>60</v>
      </c>
      <c r="AX7333" t="s">
        <v>61</v>
      </c>
      <c r="AY7333" t="s">
        <v>62</v>
      </c>
      <c r="AZ7333" t="s">
        <v>62</v>
      </c>
      <c r="BA7333" t="str">
        <f t="shared" si="1258"/>
        <v>N</v>
      </c>
    </row>
    <row r="7334" spans="1:53">
      <c r="A7334" t="s">
        <v>54</v>
      </c>
      <c r="B7334" t="s">
        <v>54</v>
      </c>
      <c r="C7334" t="s">
        <v>55</v>
      </c>
      <c r="D7334">
        <v>2023</v>
      </c>
      <c r="F7334" t="s">
        <v>13553</v>
      </c>
      <c r="G7334" t="s">
        <v>13681</v>
      </c>
      <c r="I7334" t="s">
        <v>13682</v>
      </c>
      <c r="J7334" t="s">
        <v>58</v>
      </c>
      <c r="K7334" t="s">
        <v>59</v>
      </c>
      <c r="L7334" s="5">
        <v>0</v>
      </c>
      <c r="M7334" s="5">
        <v>0</v>
      </c>
      <c r="N7334" s="5">
        <f t="shared" si="1254"/>
        <v>0</v>
      </c>
      <c r="O7334" s="5">
        <v>0</v>
      </c>
      <c r="P7334" s="5">
        <v>0</v>
      </c>
      <c r="Q7334" s="5">
        <f t="shared" si="1255"/>
        <v>0</v>
      </c>
      <c r="R7334" s="5">
        <v>0</v>
      </c>
      <c r="S7334" s="5">
        <v>0</v>
      </c>
      <c r="T7334" s="5">
        <f t="shared" si="1256"/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f t="shared" si="1259"/>
        <v>0</v>
      </c>
      <c r="Z7334" s="5">
        <v>0</v>
      </c>
      <c r="AA7334" s="5">
        <v>0</v>
      </c>
      <c r="AB7334" s="5">
        <f t="shared" si="1260"/>
        <v>0</v>
      </c>
      <c r="AC7334" s="5">
        <v>0</v>
      </c>
      <c r="AD7334" s="5">
        <v>0</v>
      </c>
      <c r="AE7334" s="5">
        <f t="shared" si="1261"/>
        <v>0</v>
      </c>
      <c r="AF7334" s="5">
        <v>0</v>
      </c>
      <c r="AG7334" s="6"/>
      <c r="AH7334" s="5">
        <v>0</v>
      </c>
      <c r="AI7334" s="5">
        <v>0</v>
      </c>
      <c r="AJ7334" s="5">
        <v>0</v>
      </c>
      <c r="AK7334" s="5">
        <f t="shared" si="1262"/>
        <v>0</v>
      </c>
      <c r="AL7334" s="5">
        <v>0</v>
      </c>
      <c r="AM7334" s="5">
        <v>0</v>
      </c>
      <c r="AN7334" s="5">
        <f t="shared" si="1263"/>
        <v>0</v>
      </c>
      <c r="AO7334" s="5">
        <v>0</v>
      </c>
      <c r="AP7334" s="5">
        <v>0</v>
      </c>
      <c r="AQ7334" s="5">
        <f t="shared" si="1264"/>
        <v>0</v>
      </c>
      <c r="AR7334" s="5">
        <v>1</v>
      </c>
      <c r="AS7334" s="6">
        <v>44999</v>
      </c>
      <c r="AT7334" s="5">
        <v>1</v>
      </c>
      <c r="AU7334" s="5">
        <v>0</v>
      </c>
      <c r="AV7334" t="str">
        <f t="shared" si="1257"/>
        <v>N</v>
      </c>
      <c r="AW7334" t="s">
        <v>60</v>
      </c>
      <c r="AX7334" t="s">
        <v>61</v>
      </c>
      <c r="AY7334" t="s">
        <v>62</v>
      </c>
      <c r="AZ7334" t="s">
        <v>62</v>
      </c>
      <c r="BA7334" t="str">
        <f t="shared" si="1258"/>
        <v>N</v>
      </c>
    </row>
    <row r="7335" spans="1:53">
      <c r="A7335" t="s">
        <v>54</v>
      </c>
      <c r="B7335" t="s">
        <v>54</v>
      </c>
      <c r="C7335" t="s">
        <v>55</v>
      </c>
      <c r="D7335">
        <v>2023</v>
      </c>
      <c r="F7335" t="s">
        <v>5731</v>
      </c>
      <c r="G7335" t="s">
        <v>5732</v>
      </c>
      <c r="I7335" t="s">
        <v>5733</v>
      </c>
      <c r="J7335" t="s">
        <v>58</v>
      </c>
      <c r="K7335" t="s">
        <v>59</v>
      </c>
      <c r="L7335" s="5">
        <v>0</v>
      </c>
      <c r="M7335" s="5">
        <v>0</v>
      </c>
      <c r="N7335" s="5">
        <f t="shared" si="1254"/>
        <v>0</v>
      </c>
      <c r="O7335" s="5">
        <v>0</v>
      </c>
      <c r="P7335" s="5">
        <v>0</v>
      </c>
      <c r="Q7335" s="5">
        <f t="shared" si="1255"/>
        <v>0</v>
      </c>
      <c r="R7335" s="5">
        <v>0</v>
      </c>
      <c r="S7335" s="5">
        <v>0</v>
      </c>
      <c r="T7335" s="5">
        <f t="shared" si="1256"/>
        <v>0</v>
      </c>
      <c r="U7335" s="5">
        <v>0</v>
      </c>
      <c r="V7335" s="5">
        <v>0</v>
      </c>
      <c r="W7335" s="5">
        <v>0</v>
      </c>
      <c r="X7335" s="5">
        <v>0</v>
      </c>
      <c r="Y7335" s="5">
        <f t="shared" si="1259"/>
        <v>0</v>
      </c>
      <c r="Z7335" s="5">
        <v>0</v>
      </c>
      <c r="AA7335" s="5">
        <v>0</v>
      </c>
      <c r="AB7335" s="5">
        <f t="shared" si="1260"/>
        <v>0</v>
      </c>
      <c r="AC7335" s="5">
        <v>0</v>
      </c>
      <c r="AD7335" s="5">
        <v>0</v>
      </c>
      <c r="AE7335" s="5">
        <f t="shared" si="1261"/>
        <v>0</v>
      </c>
      <c r="AF7335" s="5">
        <v>0</v>
      </c>
      <c r="AG7335" s="6"/>
      <c r="AH7335" s="5">
        <v>0</v>
      </c>
      <c r="AI7335" s="5">
        <v>0</v>
      </c>
      <c r="AJ7335" s="5">
        <v>0</v>
      </c>
      <c r="AK7335" s="5">
        <f t="shared" si="1262"/>
        <v>0</v>
      </c>
      <c r="AL7335" s="5">
        <v>0</v>
      </c>
      <c r="AM7335" s="5">
        <v>0</v>
      </c>
      <c r="AN7335" s="5">
        <f t="shared" si="1263"/>
        <v>0</v>
      </c>
      <c r="AO7335" s="5">
        <v>0</v>
      </c>
      <c r="AP7335" s="5">
        <v>0</v>
      </c>
      <c r="AQ7335" s="5">
        <f t="shared" si="1264"/>
        <v>0</v>
      </c>
      <c r="AR7335" s="5">
        <v>1</v>
      </c>
      <c r="AS7335" s="6">
        <v>45041</v>
      </c>
      <c r="AT7335" s="5">
        <v>1</v>
      </c>
      <c r="AU7335" s="5">
        <v>0</v>
      </c>
      <c r="AV7335" t="str">
        <f t="shared" si="1257"/>
        <v>N</v>
      </c>
      <c r="AW7335" t="s">
        <v>60</v>
      </c>
      <c r="AX7335" t="s">
        <v>61</v>
      </c>
      <c r="AY7335" t="s">
        <v>62</v>
      </c>
      <c r="AZ7335" t="s">
        <v>62</v>
      </c>
      <c r="BA7335" t="str">
        <f t="shared" si="1258"/>
        <v>N</v>
      </c>
    </row>
    <row r="7336" spans="1:53">
      <c r="A7336" t="s">
        <v>54</v>
      </c>
      <c r="B7336" t="s">
        <v>54</v>
      </c>
      <c r="C7336" t="s">
        <v>55</v>
      </c>
      <c r="D7336">
        <v>2023</v>
      </c>
      <c r="F7336" t="s">
        <v>9006</v>
      </c>
      <c r="G7336" t="s">
        <v>9007</v>
      </c>
      <c r="I7336" t="s">
        <v>9008</v>
      </c>
      <c r="J7336" t="s">
        <v>58</v>
      </c>
      <c r="K7336" t="s">
        <v>59</v>
      </c>
      <c r="L7336" s="5">
        <v>0</v>
      </c>
      <c r="M7336" s="5">
        <v>0</v>
      </c>
      <c r="N7336" s="5">
        <f t="shared" si="1254"/>
        <v>0</v>
      </c>
      <c r="O7336" s="5">
        <v>0</v>
      </c>
      <c r="P7336" s="5">
        <v>0</v>
      </c>
      <c r="Q7336" s="5">
        <f t="shared" si="1255"/>
        <v>0</v>
      </c>
      <c r="R7336" s="5">
        <v>0</v>
      </c>
      <c r="S7336" s="5">
        <v>0</v>
      </c>
      <c r="T7336" s="5">
        <f t="shared" si="1256"/>
        <v>0</v>
      </c>
      <c r="U7336" s="5">
        <v>0</v>
      </c>
      <c r="V7336" s="5">
        <v>0</v>
      </c>
      <c r="W7336" s="5">
        <v>0</v>
      </c>
      <c r="X7336" s="5">
        <v>0</v>
      </c>
      <c r="Y7336" s="5">
        <f t="shared" si="1259"/>
        <v>0</v>
      </c>
      <c r="Z7336" s="5">
        <v>0</v>
      </c>
      <c r="AA7336" s="5">
        <v>0</v>
      </c>
      <c r="AB7336" s="5">
        <f t="shared" si="1260"/>
        <v>0</v>
      </c>
      <c r="AC7336" s="5">
        <v>0</v>
      </c>
      <c r="AD7336" s="5">
        <v>0</v>
      </c>
      <c r="AE7336" s="5">
        <f t="shared" si="1261"/>
        <v>0</v>
      </c>
      <c r="AF7336" s="5">
        <v>0</v>
      </c>
      <c r="AG7336" s="6"/>
      <c r="AH7336" s="5">
        <v>0</v>
      </c>
      <c r="AI7336" s="5">
        <v>0</v>
      </c>
      <c r="AJ7336" s="5">
        <v>0</v>
      </c>
      <c r="AK7336" s="5">
        <f t="shared" si="1262"/>
        <v>0</v>
      </c>
      <c r="AL7336" s="5">
        <v>0</v>
      </c>
      <c r="AM7336" s="5">
        <v>0</v>
      </c>
      <c r="AN7336" s="5">
        <f t="shared" si="1263"/>
        <v>0</v>
      </c>
      <c r="AO7336" s="5">
        <v>0</v>
      </c>
      <c r="AP7336" s="5">
        <v>0</v>
      </c>
      <c r="AQ7336" s="5">
        <f t="shared" si="1264"/>
        <v>0</v>
      </c>
      <c r="AR7336" s="5">
        <v>1</v>
      </c>
      <c r="AS7336" s="6">
        <v>45036</v>
      </c>
      <c r="AT7336" s="5">
        <v>1</v>
      </c>
      <c r="AU7336" s="5">
        <v>0</v>
      </c>
      <c r="AV7336" t="str">
        <f t="shared" si="1257"/>
        <v>N</v>
      </c>
      <c r="AW7336" t="s">
        <v>60</v>
      </c>
      <c r="AX7336" t="s">
        <v>61</v>
      </c>
      <c r="AY7336" t="s">
        <v>62</v>
      </c>
      <c r="AZ7336" t="s">
        <v>62</v>
      </c>
      <c r="BA7336" t="str">
        <f t="shared" si="1258"/>
        <v>N</v>
      </c>
    </row>
    <row r="7337" spans="1:53">
      <c r="A7337" t="s">
        <v>54</v>
      </c>
      <c r="B7337" t="s">
        <v>54</v>
      </c>
      <c r="C7337" t="s">
        <v>55</v>
      </c>
      <c r="D7337">
        <v>2023</v>
      </c>
      <c r="F7337" t="s">
        <v>9259</v>
      </c>
      <c r="G7337" t="s">
        <v>9260</v>
      </c>
      <c r="I7337" t="s">
        <v>9261</v>
      </c>
      <c r="J7337" t="s">
        <v>58</v>
      </c>
      <c r="K7337" t="s">
        <v>59</v>
      </c>
      <c r="L7337" s="5">
        <v>0</v>
      </c>
      <c r="M7337" s="5">
        <v>0</v>
      </c>
      <c r="N7337" s="5">
        <f t="shared" si="1254"/>
        <v>0</v>
      </c>
      <c r="O7337" s="5">
        <v>0</v>
      </c>
      <c r="P7337" s="5">
        <v>0</v>
      </c>
      <c r="Q7337" s="5">
        <f t="shared" si="1255"/>
        <v>0</v>
      </c>
      <c r="R7337" s="5">
        <v>0</v>
      </c>
      <c r="S7337" s="5">
        <v>0</v>
      </c>
      <c r="T7337" s="5">
        <f t="shared" si="1256"/>
        <v>0</v>
      </c>
      <c r="U7337" s="5">
        <v>0</v>
      </c>
      <c r="V7337" s="5">
        <v>0</v>
      </c>
      <c r="W7337" s="5">
        <v>0</v>
      </c>
      <c r="X7337" s="5">
        <v>0</v>
      </c>
      <c r="Y7337" s="5">
        <f t="shared" si="1259"/>
        <v>0</v>
      </c>
      <c r="Z7337" s="5">
        <v>0</v>
      </c>
      <c r="AA7337" s="5">
        <v>0</v>
      </c>
      <c r="AB7337" s="5">
        <f t="shared" si="1260"/>
        <v>0</v>
      </c>
      <c r="AC7337" s="5">
        <v>0</v>
      </c>
      <c r="AD7337" s="5">
        <v>0</v>
      </c>
      <c r="AE7337" s="5">
        <f t="shared" si="1261"/>
        <v>0</v>
      </c>
      <c r="AF7337" s="5">
        <v>0</v>
      </c>
      <c r="AG7337" s="6"/>
      <c r="AH7337" s="5">
        <v>0</v>
      </c>
      <c r="AI7337" s="5">
        <v>0</v>
      </c>
      <c r="AJ7337" s="5">
        <v>0</v>
      </c>
      <c r="AK7337" s="5">
        <f t="shared" si="1262"/>
        <v>0</v>
      </c>
      <c r="AL7337" s="5">
        <v>0</v>
      </c>
      <c r="AM7337" s="5">
        <v>0</v>
      </c>
      <c r="AN7337" s="5">
        <f t="shared" si="1263"/>
        <v>0</v>
      </c>
      <c r="AO7337" s="5">
        <v>0</v>
      </c>
      <c r="AP7337" s="5">
        <v>0</v>
      </c>
      <c r="AQ7337" s="5">
        <f t="shared" si="1264"/>
        <v>0</v>
      </c>
      <c r="AR7337" s="5">
        <v>1</v>
      </c>
      <c r="AS7337" s="6">
        <v>45239</v>
      </c>
      <c r="AT7337" s="5">
        <v>1</v>
      </c>
      <c r="AU7337" s="5">
        <v>0</v>
      </c>
      <c r="AV7337" t="str">
        <f t="shared" si="1257"/>
        <v>N</v>
      </c>
      <c r="AW7337" t="s">
        <v>60</v>
      </c>
      <c r="AX7337" t="s">
        <v>61</v>
      </c>
      <c r="AY7337" t="s">
        <v>62</v>
      </c>
      <c r="AZ7337" t="s">
        <v>62</v>
      </c>
      <c r="BA7337" t="str">
        <f t="shared" si="1258"/>
        <v>N</v>
      </c>
    </row>
    <row r="7338" spans="1:53">
      <c r="A7338" t="s">
        <v>54</v>
      </c>
      <c r="B7338" t="s">
        <v>54</v>
      </c>
      <c r="C7338" t="s">
        <v>55</v>
      </c>
      <c r="D7338">
        <v>2023</v>
      </c>
      <c r="F7338" t="s">
        <v>13467</v>
      </c>
      <c r="G7338" t="s">
        <v>13468</v>
      </c>
      <c r="I7338" t="s">
        <v>13469</v>
      </c>
      <c r="J7338" t="s">
        <v>58</v>
      </c>
      <c r="K7338" t="s">
        <v>59</v>
      </c>
      <c r="L7338" s="5">
        <v>0</v>
      </c>
      <c r="M7338" s="5">
        <v>0</v>
      </c>
      <c r="N7338" s="5">
        <f t="shared" si="1254"/>
        <v>0</v>
      </c>
      <c r="O7338" s="5">
        <v>0</v>
      </c>
      <c r="P7338" s="5">
        <v>0</v>
      </c>
      <c r="Q7338" s="5">
        <f t="shared" si="1255"/>
        <v>0</v>
      </c>
      <c r="R7338" s="5">
        <v>0</v>
      </c>
      <c r="S7338" s="5">
        <v>0</v>
      </c>
      <c r="T7338" s="5">
        <f t="shared" si="1256"/>
        <v>0</v>
      </c>
      <c r="U7338" s="5">
        <v>0</v>
      </c>
      <c r="V7338" s="5">
        <v>0</v>
      </c>
      <c r="W7338" s="5">
        <v>0</v>
      </c>
      <c r="X7338" s="5">
        <v>0</v>
      </c>
      <c r="Y7338" s="5">
        <f t="shared" si="1259"/>
        <v>0</v>
      </c>
      <c r="Z7338" s="5">
        <v>0</v>
      </c>
      <c r="AA7338" s="5">
        <v>0</v>
      </c>
      <c r="AB7338" s="5">
        <f t="shared" si="1260"/>
        <v>0</v>
      </c>
      <c r="AC7338" s="5">
        <v>0</v>
      </c>
      <c r="AD7338" s="5">
        <v>0</v>
      </c>
      <c r="AE7338" s="5">
        <f t="shared" si="1261"/>
        <v>0</v>
      </c>
      <c r="AF7338" s="5">
        <v>0</v>
      </c>
      <c r="AG7338" s="6"/>
      <c r="AH7338" s="5">
        <v>0</v>
      </c>
      <c r="AI7338" s="5">
        <v>0</v>
      </c>
      <c r="AJ7338" s="5">
        <v>0</v>
      </c>
      <c r="AK7338" s="5">
        <f t="shared" si="1262"/>
        <v>0</v>
      </c>
      <c r="AL7338" s="5">
        <v>0</v>
      </c>
      <c r="AM7338" s="5">
        <v>0</v>
      </c>
      <c r="AN7338" s="5">
        <f t="shared" si="1263"/>
        <v>0</v>
      </c>
      <c r="AO7338" s="5">
        <v>0</v>
      </c>
      <c r="AP7338" s="5">
        <v>0</v>
      </c>
      <c r="AQ7338" s="5">
        <f t="shared" si="1264"/>
        <v>0</v>
      </c>
      <c r="AR7338" s="5">
        <v>1</v>
      </c>
      <c r="AS7338" s="6">
        <v>45020</v>
      </c>
      <c r="AT7338" s="5">
        <v>1</v>
      </c>
      <c r="AU7338" s="5">
        <v>0</v>
      </c>
      <c r="AV7338" t="str">
        <f t="shared" si="1257"/>
        <v>N</v>
      </c>
      <c r="AW7338" t="s">
        <v>60</v>
      </c>
      <c r="AX7338" t="s">
        <v>61</v>
      </c>
      <c r="AY7338" t="s">
        <v>62</v>
      </c>
      <c r="AZ7338" t="s">
        <v>62</v>
      </c>
      <c r="BA7338" t="str">
        <f t="shared" si="1258"/>
        <v>N</v>
      </c>
    </row>
    <row r="7339" spans="1:53">
      <c r="A7339" t="s">
        <v>54</v>
      </c>
      <c r="B7339" t="s">
        <v>54</v>
      </c>
      <c r="C7339" t="s">
        <v>55</v>
      </c>
      <c r="D7339">
        <v>2023</v>
      </c>
      <c r="F7339" t="s">
        <v>13515</v>
      </c>
      <c r="G7339" t="s">
        <v>13516</v>
      </c>
      <c r="I7339" t="s">
        <v>13517</v>
      </c>
      <c r="J7339" t="s">
        <v>58</v>
      </c>
      <c r="K7339" t="s">
        <v>59</v>
      </c>
      <c r="L7339" s="5">
        <v>0</v>
      </c>
      <c r="M7339" s="5">
        <v>0</v>
      </c>
      <c r="N7339" s="5">
        <f t="shared" si="1254"/>
        <v>0</v>
      </c>
      <c r="O7339" s="5">
        <v>0</v>
      </c>
      <c r="P7339" s="5">
        <v>0</v>
      </c>
      <c r="Q7339" s="5">
        <f t="shared" si="1255"/>
        <v>0</v>
      </c>
      <c r="R7339" s="5">
        <v>0</v>
      </c>
      <c r="S7339" s="5">
        <v>0</v>
      </c>
      <c r="T7339" s="5">
        <f t="shared" si="1256"/>
        <v>0</v>
      </c>
      <c r="U7339" s="5">
        <v>0</v>
      </c>
      <c r="V7339" s="5">
        <v>0</v>
      </c>
      <c r="W7339" s="5">
        <v>0</v>
      </c>
      <c r="X7339" s="5">
        <v>0</v>
      </c>
      <c r="Y7339" s="5">
        <f t="shared" si="1259"/>
        <v>0</v>
      </c>
      <c r="Z7339" s="5">
        <v>0</v>
      </c>
      <c r="AA7339" s="5">
        <v>0</v>
      </c>
      <c r="AB7339" s="5">
        <f t="shared" si="1260"/>
        <v>0</v>
      </c>
      <c r="AC7339" s="5">
        <v>0</v>
      </c>
      <c r="AD7339" s="5">
        <v>0</v>
      </c>
      <c r="AE7339" s="5">
        <f t="shared" si="1261"/>
        <v>0</v>
      </c>
      <c r="AF7339" s="5">
        <v>0</v>
      </c>
      <c r="AG7339" s="6"/>
      <c r="AH7339" s="5">
        <v>0</v>
      </c>
      <c r="AI7339" s="5">
        <v>0</v>
      </c>
      <c r="AJ7339" s="5">
        <v>0</v>
      </c>
      <c r="AK7339" s="5">
        <f t="shared" si="1262"/>
        <v>0</v>
      </c>
      <c r="AL7339" s="5">
        <v>0</v>
      </c>
      <c r="AM7339" s="5">
        <v>0</v>
      </c>
      <c r="AN7339" s="5">
        <f t="shared" si="1263"/>
        <v>0</v>
      </c>
      <c r="AO7339" s="5">
        <v>0</v>
      </c>
      <c r="AP7339" s="5">
        <v>0</v>
      </c>
      <c r="AQ7339" s="5">
        <f t="shared" si="1264"/>
        <v>0</v>
      </c>
      <c r="AR7339" s="5">
        <v>1</v>
      </c>
      <c r="AS7339" s="6">
        <v>45054</v>
      </c>
      <c r="AT7339" s="5">
        <v>1</v>
      </c>
      <c r="AU7339" s="5">
        <v>0</v>
      </c>
      <c r="AV7339" t="str">
        <f t="shared" si="1257"/>
        <v>N</v>
      </c>
      <c r="AW7339" t="s">
        <v>60</v>
      </c>
      <c r="AX7339" t="s">
        <v>61</v>
      </c>
      <c r="AY7339" t="s">
        <v>62</v>
      </c>
      <c r="AZ7339" t="s">
        <v>62</v>
      </c>
      <c r="BA7339" t="str">
        <f t="shared" si="1258"/>
        <v>N</v>
      </c>
    </row>
    <row r="7340" spans="1:53">
      <c r="A7340" t="s">
        <v>54</v>
      </c>
      <c r="B7340" t="s">
        <v>54</v>
      </c>
      <c r="C7340" t="s">
        <v>55</v>
      </c>
      <c r="D7340">
        <v>2023</v>
      </c>
      <c r="F7340" t="s">
        <v>13531</v>
      </c>
      <c r="G7340" t="s">
        <v>13532</v>
      </c>
      <c r="I7340" t="s">
        <v>13533</v>
      </c>
      <c r="J7340" t="s">
        <v>58</v>
      </c>
      <c r="K7340" t="s">
        <v>59</v>
      </c>
      <c r="L7340" s="5">
        <v>0</v>
      </c>
      <c r="M7340" s="5">
        <v>0</v>
      </c>
      <c r="N7340" s="5">
        <f t="shared" si="1254"/>
        <v>0</v>
      </c>
      <c r="O7340" s="5">
        <v>0</v>
      </c>
      <c r="P7340" s="5">
        <v>0</v>
      </c>
      <c r="Q7340" s="5">
        <f t="shared" si="1255"/>
        <v>0</v>
      </c>
      <c r="R7340" s="5">
        <v>0</v>
      </c>
      <c r="S7340" s="5">
        <v>0</v>
      </c>
      <c r="T7340" s="5">
        <f t="shared" si="1256"/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f t="shared" si="1259"/>
        <v>0</v>
      </c>
      <c r="Z7340" s="5">
        <v>0</v>
      </c>
      <c r="AA7340" s="5">
        <v>0</v>
      </c>
      <c r="AB7340" s="5">
        <f t="shared" si="1260"/>
        <v>0</v>
      </c>
      <c r="AC7340" s="5">
        <v>0</v>
      </c>
      <c r="AD7340" s="5">
        <v>0</v>
      </c>
      <c r="AE7340" s="5">
        <f t="shared" si="1261"/>
        <v>0</v>
      </c>
      <c r="AF7340" s="5">
        <v>0</v>
      </c>
      <c r="AG7340" s="6"/>
      <c r="AH7340" s="5">
        <v>0</v>
      </c>
      <c r="AI7340" s="5">
        <v>0</v>
      </c>
      <c r="AJ7340" s="5">
        <v>0</v>
      </c>
      <c r="AK7340" s="5">
        <f t="shared" si="1262"/>
        <v>0</v>
      </c>
      <c r="AL7340" s="5">
        <v>0</v>
      </c>
      <c r="AM7340" s="5">
        <v>0</v>
      </c>
      <c r="AN7340" s="5">
        <f t="shared" si="1263"/>
        <v>0</v>
      </c>
      <c r="AO7340" s="5">
        <v>0</v>
      </c>
      <c r="AP7340" s="5">
        <v>0</v>
      </c>
      <c r="AQ7340" s="5">
        <f t="shared" si="1264"/>
        <v>0</v>
      </c>
      <c r="AR7340" s="5">
        <v>1</v>
      </c>
      <c r="AS7340" s="6">
        <v>45063</v>
      </c>
      <c r="AT7340" s="5">
        <v>1</v>
      </c>
      <c r="AU7340" s="5">
        <v>0</v>
      </c>
      <c r="AV7340" t="str">
        <f t="shared" si="1257"/>
        <v>N</v>
      </c>
      <c r="AW7340" t="s">
        <v>60</v>
      </c>
      <c r="AX7340" t="s">
        <v>61</v>
      </c>
      <c r="AY7340" t="s">
        <v>62</v>
      </c>
      <c r="AZ7340" t="s">
        <v>62</v>
      </c>
      <c r="BA7340" t="str">
        <f t="shared" si="1258"/>
        <v>N</v>
      </c>
    </row>
    <row r="7341" spans="1:53">
      <c r="A7341" t="s">
        <v>54</v>
      </c>
      <c r="B7341" t="s">
        <v>54</v>
      </c>
      <c r="C7341" t="s">
        <v>55</v>
      </c>
      <c r="D7341">
        <v>2023</v>
      </c>
      <c r="F7341" t="s">
        <v>13582</v>
      </c>
      <c r="G7341" t="s">
        <v>13583</v>
      </c>
      <c r="I7341" t="s">
        <v>13584</v>
      </c>
      <c r="J7341" t="s">
        <v>58</v>
      </c>
      <c r="K7341" t="s">
        <v>59</v>
      </c>
      <c r="L7341" s="5">
        <v>0</v>
      </c>
      <c r="M7341" s="5">
        <v>0</v>
      </c>
      <c r="N7341" s="5">
        <f t="shared" si="1254"/>
        <v>0</v>
      </c>
      <c r="O7341" s="5">
        <v>0</v>
      </c>
      <c r="P7341" s="5">
        <v>0</v>
      </c>
      <c r="Q7341" s="5">
        <f t="shared" si="1255"/>
        <v>0</v>
      </c>
      <c r="R7341" s="5">
        <v>0</v>
      </c>
      <c r="S7341" s="5">
        <v>0</v>
      </c>
      <c r="T7341" s="5">
        <f t="shared" si="1256"/>
        <v>0</v>
      </c>
      <c r="U7341" s="5">
        <v>0</v>
      </c>
      <c r="V7341" s="5">
        <v>0</v>
      </c>
      <c r="W7341" s="5">
        <v>0</v>
      </c>
      <c r="X7341" s="5">
        <v>0</v>
      </c>
      <c r="Y7341" s="5">
        <f t="shared" si="1259"/>
        <v>0</v>
      </c>
      <c r="Z7341" s="5">
        <v>0</v>
      </c>
      <c r="AA7341" s="5">
        <v>0</v>
      </c>
      <c r="AB7341" s="5">
        <f t="shared" si="1260"/>
        <v>0</v>
      </c>
      <c r="AC7341" s="5">
        <v>0</v>
      </c>
      <c r="AD7341" s="5">
        <v>0</v>
      </c>
      <c r="AE7341" s="5">
        <f t="shared" si="1261"/>
        <v>0</v>
      </c>
      <c r="AF7341" s="5">
        <v>0</v>
      </c>
      <c r="AG7341" s="6"/>
      <c r="AH7341" s="5">
        <v>0</v>
      </c>
      <c r="AI7341" s="5">
        <v>0</v>
      </c>
      <c r="AJ7341" s="5">
        <v>0</v>
      </c>
      <c r="AK7341" s="5">
        <f t="shared" si="1262"/>
        <v>0</v>
      </c>
      <c r="AL7341" s="5">
        <v>0</v>
      </c>
      <c r="AM7341" s="5">
        <v>0</v>
      </c>
      <c r="AN7341" s="5">
        <f t="shared" si="1263"/>
        <v>0</v>
      </c>
      <c r="AO7341" s="5">
        <v>0</v>
      </c>
      <c r="AP7341" s="5">
        <v>0</v>
      </c>
      <c r="AQ7341" s="5">
        <f t="shared" si="1264"/>
        <v>0</v>
      </c>
      <c r="AR7341" s="5">
        <v>1</v>
      </c>
      <c r="AS7341" s="6">
        <v>45049</v>
      </c>
      <c r="AT7341" s="5">
        <v>1</v>
      </c>
      <c r="AU7341" s="5">
        <v>0</v>
      </c>
      <c r="AV7341" t="str">
        <f t="shared" si="1257"/>
        <v>N</v>
      </c>
      <c r="AW7341" t="s">
        <v>60</v>
      </c>
      <c r="AX7341" t="s">
        <v>61</v>
      </c>
      <c r="AY7341" t="s">
        <v>62</v>
      </c>
      <c r="AZ7341" t="s">
        <v>62</v>
      </c>
      <c r="BA7341" t="str">
        <f t="shared" si="1258"/>
        <v>N</v>
      </c>
    </row>
    <row r="7342" spans="1:53">
      <c r="A7342" t="s">
        <v>54</v>
      </c>
      <c r="B7342" t="s">
        <v>54</v>
      </c>
      <c r="C7342" t="s">
        <v>55</v>
      </c>
      <c r="D7342">
        <v>2023</v>
      </c>
      <c r="F7342" t="s">
        <v>13561</v>
      </c>
      <c r="G7342" t="s">
        <v>13562</v>
      </c>
      <c r="I7342" t="s">
        <v>13563</v>
      </c>
      <c r="J7342" t="s">
        <v>58</v>
      </c>
      <c r="K7342" t="s">
        <v>59</v>
      </c>
      <c r="L7342" s="5">
        <v>0</v>
      </c>
      <c r="M7342" s="5">
        <v>0</v>
      </c>
      <c r="N7342" s="5">
        <f t="shared" si="1254"/>
        <v>0</v>
      </c>
      <c r="O7342" s="5">
        <v>0</v>
      </c>
      <c r="P7342" s="5">
        <v>0</v>
      </c>
      <c r="Q7342" s="5">
        <f t="shared" si="1255"/>
        <v>0</v>
      </c>
      <c r="R7342" s="5">
        <v>0</v>
      </c>
      <c r="S7342" s="5">
        <v>0</v>
      </c>
      <c r="T7342" s="5">
        <f t="shared" si="1256"/>
        <v>0</v>
      </c>
      <c r="U7342" s="5">
        <v>0</v>
      </c>
      <c r="V7342" s="5">
        <v>0</v>
      </c>
      <c r="W7342" s="5">
        <v>0</v>
      </c>
      <c r="X7342" s="5">
        <v>0</v>
      </c>
      <c r="Y7342" s="5">
        <f t="shared" si="1259"/>
        <v>0</v>
      </c>
      <c r="Z7342" s="5">
        <v>0</v>
      </c>
      <c r="AA7342" s="5">
        <v>0</v>
      </c>
      <c r="AB7342" s="5">
        <f t="shared" si="1260"/>
        <v>0</v>
      </c>
      <c r="AC7342" s="5">
        <v>0</v>
      </c>
      <c r="AD7342" s="5">
        <v>0</v>
      </c>
      <c r="AE7342" s="5">
        <f t="shared" si="1261"/>
        <v>0</v>
      </c>
      <c r="AF7342" s="5">
        <v>0</v>
      </c>
      <c r="AG7342" s="6"/>
      <c r="AH7342" s="5">
        <v>0</v>
      </c>
      <c r="AI7342" s="5">
        <v>0</v>
      </c>
      <c r="AJ7342" s="5">
        <v>0</v>
      </c>
      <c r="AK7342" s="5">
        <f t="shared" si="1262"/>
        <v>0</v>
      </c>
      <c r="AL7342" s="5">
        <v>0</v>
      </c>
      <c r="AM7342" s="5">
        <v>0</v>
      </c>
      <c r="AN7342" s="5">
        <f t="shared" si="1263"/>
        <v>0</v>
      </c>
      <c r="AO7342" s="5">
        <v>0</v>
      </c>
      <c r="AP7342" s="5">
        <v>0</v>
      </c>
      <c r="AQ7342" s="5">
        <f t="shared" si="1264"/>
        <v>0</v>
      </c>
      <c r="AR7342" s="5">
        <v>1</v>
      </c>
      <c r="AS7342" s="6">
        <v>45055</v>
      </c>
      <c r="AT7342" s="5">
        <v>1</v>
      </c>
      <c r="AU7342" s="5">
        <v>0</v>
      </c>
      <c r="AV7342" t="str">
        <f t="shared" si="1257"/>
        <v>N</v>
      </c>
      <c r="AW7342" t="s">
        <v>60</v>
      </c>
      <c r="AX7342" t="s">
        <v>61</v>
      </c>
      <c r="AY7342" t="s">
        <v>62</v>
      </c>
      <c r="AZ7342" t="s">
        <v>62</v>
      </c>
      <c r="BA7342" t="str">
        <f t="shared" si="1258"/>
        <v>N</v>
      </c>
    </row>
    <row r="7343" spans="1:53">
      <c r="A7343" t="s">
        <v>54</v>
      </c>
      <c r="B7343" t="s">
        <v>54</v>
      </c>
      <c r="C7343" t="s">
        <v>55</v>
      </c>
      <c r="D7343">
        <v>2023</v>
      </c>
      <c r="F7343" t="s">
        <v>9057</v>
      </c>
      <c r="G7343" t="s">
        <v>9508</v>
      </c>
      <c r="I7343" t="s">
        <v>9509</v>
      </c>
      <c r="J7343" t="s">
        <v>101</v>
      </c>
      <c r="K7343" t="s">
        <v>93</v>
      </c>
      <c r="L7343" s="5">
        <v>0</v>
      </c>
      <c r="M7343" s="5">
        <v>0</v>
      </c>
      <c r="N7343" s="5">
        <f t="shared" si="1254"/>
        <v>0</v>
      </c>
      <c r="O7343" s="5">
        <v>0</v>
      </c>
      <c r="P7343" s="5">
        <v>0</v>
      </c>
      <c r="Q7343" s="5">
        <f t="shared" si="1255"/>
        <v>0</v>
      </c>
      <c r="R7343" s="5">
        <v>0</v>
      </c>
      <c r="S7343" s="5">
        <v>0</v>
      </c>
      <c r="T7343" s="5">
        <f t="shared" si="1256"/>
        <v>0</v>
      </c>
      <c r="U7343" s="5">
        <v>0</v>
      </c>
      <c r="V7343" s="5">
        <v>0</v>
      </c>
      <c r="W7343" s="5">
        <v>0</v>
      </c>
      <c r="X7343" s="5">
        <v>0</v>
      </c>
      <c r="Y7343" s="5">
        <f t="shared" si="1259"/>
        <v>0</v>
      </c>
      <c r="Z7343" s="5">
        <v>0</v>
      </c>
      <c r="AA7343" s="5">
        <v>0</v>
      </c>
      <c r="AB7343" s="5">
        <f t="shared" si="1260"/>
        <v>0</v>
      </c>
      <c r="AC7343" s="5">
        <v>0</v>
      </c>
      <c r="AD7343" s="5">
        <v>0</v>
      </c>
      <c r="AE7343" s="5">
        <f t="shared" si="1261"/>
        <v>0</v>
      </c>
      <c r="AF7343" s="5">
        <v>0</v>
      </c>
      <c r="AG7343" s="6"/>
      <c r="AH7343" s="5">
        <v>0</v>
      </c>
      <c r="AI7343" s="5">
        <v>0</v>
      </c>
      <c r="AJ7343" s="5">
        <v>0</v>
      </c>
      <c r="AK7343" s="5">
        <f t="shared" si="1262"/>
        <v>0</v>
      </c>
      <c r="AL7343" s="5">
        <v>0</v>
      </c>
      <c r="AM7343" s="5">
        <v>0</v>
      </c>
      <c r="AN7343" s="5">
        <f t="shared" si="1263"/>
        <v>0</v>
      </c>
      <c r="AO7343" s="5">
        <v>0</v>
      </c>
      <c r="AP7343" s="5">
        <v>0</v>
      </c>
      <c r="AQ7343" s="5">
        <f t="shared" si="1264"/>
        <v>0</v>
      </c>
      <c r="AR7343" s="5">
        <v>1</v>
      </c>
      <c r="AS7343" s="6">
        <v>45107</v>
      </c>
      <c r="AT7343" s="5">
        <v>1</v>
      </c>
      <c r="AU7343" s="5">
        <v>0</v>
      </c>
      <c r="AV7343" t="str">
        <f t="shared" si="1257"/>
        <v>N</v>
      </c>
      <c r="AW7343" t="s">
        <v>60</v>
      </c>
      <c r="AX7343" t="s">
        <v>61</v>
      </c>
      <c r="AY7343" t="s">
        <v>62</v>
      </c>
      <c r="AZ7343" t="s">
        <v>62</v>
      </c>
      <c r="BA7343" t="str">
        <f t="shared" si="1258"/>
        <v>N</v>
      </c>
    </row>
    <row r="7344" spans="1:53">
      <c r="A7344" t="s">
        <v>54</v>
      </c>
      <c r="B7344" t="s">
        <v>54</v>
      </c>
      <c r="C7344" t="s">
        <v>55</v>
      </c>
      <c r="D7344">
        <v>2023</v>
      </c>
      <c r="F7344" t="s">
        <v>2282</v>
      </c>
      <c r="G7344" t="s">
        <v>16763</v>
      </c>
      <c r="I7344" t="s">
        <v>16764</v>
      </c>
      <c r="J7344" t="s">
        <v>101</v>
      </c>
      <c r="K7344" t="s">
        <v>93</v>
      </c>
      <c r="L7344" s="5">
        <v>0</v>
      </c>
      <c r="M7344" s="5">
        <v>0</v>
      </c>
      <c r="N7344" s="5">
        <f t="shared" si="1254"/>
        <v>0</v>
      </c>
      <c r="O7344" s="5">
        <v>0</v>
      </c>
      <c r="P7344" s="5">
        <v>0</v>
      </c>
      <c r="Q7344" s="5">
        <f t="shared" si="1255"/>
        <v>0</v>
      </c>
      <c r="R7344" s="5">
        <v>0</v>
      </c>
      <c r="S7344" s="5">
        <v>0</v>
      </c>
      <c r="T7344" s="5">
        <f t="shared" si="1256"/>
        <v>0</v>
      </c>
      <c r="U7344" s="5">
        <v>0</v>
      </c>
      <c r="V7344" s="5">
        <v>0</v>
      </c>
      <c r="W7344" s="5">
        <v>0</v>
      </c>
      <c r="X7344" s="5">
        <v>0</v>
      </c>
      <c r="Y7344" s="5">
        <f t="shared" si="1259"/>
        <v>0</v>
      </c>
      <c r="Z7344" s="5">
        <v>0</v>
      </c>
      <c r="AA7344" s="5">
        <v>0</v>
      </c>
      <c r="AB7344" s="5">
        <f t="shared" si="1260"/>
        <v>0</v>
      </c>
      <c r="AC7344" s="5">
        <v>0</v>
      </c>
      <c r="AD7344" s="5">
        <v>0</v>
      </c>
      <c r="AE7344" s="5">
        <f t="shared" si="1261"/>
        <v>0</v>
      </c>
      <c r="AF7344" s="5">
        <v>0</v>
      </c>
      <c r="AG7344" s="6"/>
      <c r="AH7344" s="5">
        <v>0</v>
      </c>
      <c r="AI7344" s="5">
        <v>0</v>
      </c>
      <c r="AJ7344" s="5">
        <v>0</v>
      </c>
      <c r="AK7344" s="5">
        <f t="shared" si="1262"/>
        <v>0</v>
      </c>
      <c r="AL7344" s="5">
        <v>0</v>
      </c>
      <c r="AM7344" s="5">
        <v>0</v>
      </c>
      <c r="AN7344" s="5">
        <f t="shared" si="1263"/>
        <v>0</v>
      </c>
      <c r="AO7344" s="5">
        <v>0</v>
      </c>
      <c r="AP7344" s="5">
        <v>0</v>
      </c>
      <c r="AQ7344" s="5">
        <f t="shared" si="1264"/>
        <v>0</v>
      </c>
      <c r="AR7344" s="5">
        <v>1</v>
      </c>
      <c r="AS7344" s="6">
        <v>45162</v>
      </c>
      <c r="AT7344" s="5">
        <v>1</v>
      </c>
      <c r="AU7344" s="5">
        <v>0</v>
      </c>
      <c r="AV7344" t="str">
        <f t="shared" si="1257"/>
        <v>N</v>
      </c>
      <c r="AW7344" t="s">
        <v>60</v>
      </c>
      <c r="AX7344" t="s">
        <v>61</v>
      </c>
      <c r="AY7344" t="s">
        <v>62</v>
      </c>
      <c r="AZ7344" t="s">
        <v>62</v>
      </c>
      <c r="BA7344" t="str">
        <f t="shared" si="1258"/>
        <v>N</v>
      </c>
    </row>
    <row r="7345" spans="1:53">
      <c r="A7345" t="s">
        <v>54</v>
      </c>
      <c r="B7345" t="s">
        <v>54</v>
      </c>
      <c r="C7345" t="s">
        <v>55</v>
      </c>
      <c r="D7345">
        <v>2023</v>
      </c>
      <c r="F7345" t="s">
        <v>13478</v>
      </c>
      <c r="G7345" t="s">
        <v>9508</v>
      </c>
      <c r="I7345" t="s">
        <v>13479</v>
      </c>
      <c r="J7345" t="s">
        <v>101</v>
      </c>
      <c r="K7345" t="s">
        <v>93</v>
      </c>
      <c r="L7345" s="5">
        <v>0</v>
      </c>
      <c r="M7345" s="5">
        <v>0</v>
      </c>
      <c r="N7345" s="5">
        <f t="shared" si="1254"/>
        <v>0</v>
      </c>
      <c r="O7345" s="5">
        <v>0</v>
      </c>
      <c r="P7345" s="5">
        <v>0</v>
      </c>
      <c r="Q7345" s="5">
        <f t="shared" si="1255"/>
        <v>0</v>
      </c>
      <c r="R7345" s="5">
        <v>0</v>
      </c>
      <c r="S7345" s="5">
        <v>0</v>
      </c>
      <c r="T7345" s="5">
        <f t="shared" si="1256"/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f t="shared" si="1259"/>
        <v>0</v>
      </c>
      <c r="Z7345" s="5">
        <v>0</v>
      </c>
      <c r="AA7345" s="5">
        <v>0</v>
      </c>
      <c r="AB7345" s="5">
        <f t="shared" si="1260"/>
        <v>0</v>
      </c>
      <c r="AC7345" s="5">
        <v>0</v>
      </c>
      <c r="AD7345" s="5">
        <v>0</v>
      </c>
      <c r="AE7345" s="5">
        <f t="shared" si="1261"/>
        <v>0</v>
      </c>
      <c r="AF7345" s="5">
        <v>0</v>
      </c>
      <c r="AG7345" s="6"/>
      <c r="AH7345" s="5">
        <v>0</v>
      </c>
      <c r="AI7345" s="5">
        <v>0</v>
      </c>
      <c r="AJ7345" s="5">
        <v>0</v>
      </c>
      <c r="AK7345" s="5">
        <f t="shared" si="1262"/>
        <v>0</v>
      </c>
      <c r="AL7345" s="5">
        <v>0</v>
      </c>
      <c r="AM7345" s="5">
        <v>0</v>
      </c>
      <c r="AN7345" s="5">
        <f t="shared" si="1263"/>
        <v>0</v>
      </c>
      <c r="AO7345" s="5">
        <v>0</v>
      </c>
      <c r="AP7345" s="5">
        <v>0</v>
      </c>
      <c r="AQ7345" s="5">
        <f t="shared" si="1264"/>
        <v>0</v>
      </c>
      <c r="AR7345" s="5">
        <v>1</v>
      </c>
      <c r="AS7345" s="6">
        <v>45244</v>
      </c>
      <c r="AT7345" s="5">
        <v>1</v>
      </c>
      <c r="AU7345" s="5">
        <v>0</v>
      </c>
      <c r="AV7345" t="str">
        <f t="shared" si="1257"/>
        <v>N</v>
      </c>
      <c r="AW7345" t="s">
        <v>60</v>
      </c>
      <c r="AX7345" t="s">
        <v>61</v>
      </c>
      <c r="AY7345" t="s">
        <v>62</v>
      </c>
      <c r="AZ7345" t="s">
        <v>62</v>
      </c>
      <c r="BA7345" t="str">
        <f t="shared" si="1258"/>
        <v>N</v>
      </c>
    </row>
    <row r="7346" spans="1:53">
      <c r="A7346" t="s">
        <v>54</v>
      </c>
      <c r="B7346" t="s">
        <v>54</v>
      </c>
      <c r="C7346" t="s">
        <v>55</v>
      </c>
      <c r="D7346">
        <v>2023</v>
      </c>
      <c r="F7346" t="s">
        <v>16765</v>
      </c>
      <c r="G7346" t="s">
        <v>16766</v>
      </c>
      <c r="I7346" t="s">
        <v>16767</v>
      </c>
      <c r="J7346" t="s">
        <v>101</v>
      </c>
      <c r="K7346" t="s">
        <v>93</v>
      </c>
      <c r="L7346" s="5">
        <v>0</v>
      </c>
      <c r="M7346" s="5">
        <v>0</v>
      </c>
      <c r="N7346" s="5">
        <f t="shared" si="1254"/>
        <v>0</v>
      </c>
      <c r="O7346" s="5">
        <v>0</v>
      </c>
      <c r="P7346" s="5">
        <v>0</v>
      </c>
      <c r="Q7346" s="5">
        <f t="shared" si="1255"/>
        <v>0</v>
      </c>
      <c r="R7346" s="5">
        <v>0</v>
      </c>
      <c r="S7346" s="5">
        <v>0</v>
      </c>
      <c r="T7346" s="5">
        <f t="shared" si="1256"/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f t="shared" si="1259"/>
        <v>0</v>
      </c>
      <c r="Z7346" s="5">
        <v>0</v>
      </c>
      <c r="AA7346" s="5">
        <v>0</v>
      </c>
      <c r="AB7346" s="5">
        <f t="shared" si="1260"/>
        <v>0</v>
      </c>
      <c r="AC7346" s="5">
        <v>0</v>
      </c>
      <c r="AD7346" s="5">
        <v>0</v>
      </c>
      <c r="AE7346" s="5">
        <f t="shared" si="1261"/>
        <v>0</v>
      </c>
      <c r="AF7346" s="5">
        <v>0</v>
      </c>
      <c r="AG7346" s="6"/>
      <c r="AH7346" s="5">
        <v>0</v>
      </c>
      <c r="AI7346" s="5">
        <v>0</v>
      </c>
      <c r="AJ7346" s="5">
        <v>0</v>
      </c>
      <c r="AK7346" s="5">
        <f t="shared" si="1262"/>
        <v>0</v>
      </c>
      <c r="AL7346" s="5">
        <v>0</v>
      </c>
      <c r="AM7346" s="5">
        <v>0</v>
      </c>
      <c r="AN7346" s="5">
        <f t="shared" si="1263"/>
        <v>0</v>
      </c>
      <c r="AO7346" s="5">
        <v>0</v>
      </c>
      <c r="AP7346" s="5">
        <v>0</v>
      </c>
      <c r="AQ7346" s="5">
        <f t="shared" si="1264"/>
        <v>0</v>
      </c>
      <c r="AR7346" s="5">
        <v>1</v>
      </c>
      <c r="AS7346" s="6">
        <v>45047</v>
      </c>
      <c r="AT7346" s="5">
        <v>1</v>
      </c>
      <c r="AU7346" s="5">
        <v>0</v>
      </c>
      <c r="AV7346" t="str">
        <f t="shared" si="1257"/>
        <v>N</v>
      </c>
      <c r="AW7346" t="s">
        <v>60</v>
      </c>
      <c r="AX7346" t="s">
        <v>61</v>
      </c>
      <c r="AY7346" t="s">
        <v>62</v>
      </c>
      <c r="AZ7346" t="s">
        <v>62</v>
      </c>
      <c r="BA7346" t="str">
        <f t="shared" si="1258"/>
        <v>N</v>
      </c>
    </row>
    <row r="7347" spans="1:53">
      <c r="A7347" t="s">
        <v>54</v>
      </c>
      <c r="B7347" t="s">
        <v>54</v>
      </c>
      <c r="C7347" t="s">
        <v>55</v>
      </c>
      <c r="D7347">
        <v>2023</v>
      </c>
      <c r="F7347" t="s">
        <v>5963</v>
      </c>
      <c r="G7347" t="s">
        <v>5964</v>
      </c>
      <c r="I7347" t="s">
        <v>5965</v>
      </c>
      <c r="J7347" t="s">
        <v>101</v>
      </c>
      <c r="K7347" t="s">
        <v>93</v>
      </c>
      <c r="L7347" s="5">
        <v>0</v>
      </c>
      <c r="M7347" s="5">
        <v>0</v>
      </c>
      <c r="N7347" s="5">
        <f t="shared" si="1254"/>
        <v>0</v>
      </c>
      <c r="O7347" s="5">
        <v>0</v>
      </c>
      <c r="P7347" s="5">
        <v>0</v>
      </c>
      <c r="Q7347" s="5">
        <f t="shared" si="1255"/>
        <v>0</v>
      </c>
      <c r="R7347" s="5">
        <v>0</v>
      </c>
      <c r="S7347" s="5">
        <v>0</v>
      </c>
      <c r="T7347" s="5">
        <f t="shared" si="1256"/>
        <v>0</v>
      </c>
      <c r="U7347" s="5">
        <v>0</v>
      </c>
      <c r="V7347" s="5">
        <v>0</v>
      </c>
      <c r="W7347" s="5">
        <v>0</v>
      </c>
      <c r="X7347" s="5">
        <v>0</v>
      </c>
      <c r="Y7347" s="5">
        <f t="shared" si="1259"/>
        <v>0</v>
      </c>
      <c r="Z7347" s="5">
        <v>0</v>
      </c>
      <c r="AA7347" s="5">
        <v>0</v>
      </c>
      <c r="AB7347" s="5">
        <f t="shared" si="1260"/>
        <v>0</v>
      </c>
      <c r="AC7347" s="5">
        <v>0</v>
      </c>
      <c r="AD7347" s="5">
        <v>0</v>
      </c>
      <c r="AE7347" s="5">
        <f t="shared" si="1261"/>
        <v>0</v>
      </c>
      <c r="AF7347" s="5">
        <v>0</v>
      </c>
      <c r="AG7347" s="6"/>
      <c r="AH7347" s="5">
        <v>0</v>
      </c>
      <c r="AI7347" s="5">
        <v>0</v>
      </c>
      <c r="AJ7347" s="5">
        <v>0</v>
      </c>
      <c r="AK7347" s="5">
        <f t="shared" si="1262"/>
        <v>0</v>
      </c>
      <c r="AL7347" s="5">
        <v>0</v>
      </c>
      <c r="AM7347" s="5">
        <v>0</v>
      </c>
      <c r="AN7347" s="5">
        <f t="shared" si="1263"/>
        <v>0</v>
      </c>
      <c r="AO7347" s="5">
        <v>0</v>
      </c>
      <c r="AP7347" s="5">
        <v>0</v>
      </c>
      <c r="AQ7347" s="5">
        <f t="shared" si="1264"/>
        <v>0</v>
      </c>
      <c r="AR7347" s="5">
        <v>1</v>
      </c>
      <c r="AS7347" s="6">
        <v>44944</v>
      </c>
      <c r="AT7347" s="5">
        <v>1</v>
      </c>
      <c r="AU7347" s="5">
        <v>0</v>
      </c>
      <c r="AV7347" t="str">
        <f t="shared" si="1257"/>
        <v>N</v>
      </c>
      <c r="AW7347" t="s">
        <v>60</v>
      </c>
      <c r="AX7347" t="s">
        <v>61</v>
      </c>
      <c r="AY7347" t="s">
        <v>62</v>
      </c>
      <c r="AZ7347" t="s">
        <v>62</v>
      </c>
      <c r="BA7347" t="str">
        <f t="shared" si="1258"/>
        <v>N</v>
      </c>
    </row>
    <row r="7348" spans="1:53">
      <c r="A7348" t="s">
        <v>54</v>
      </c>
      <c r="B7348" t="s">
        <v>54</v>
      </c>
      <c r="C7348" t="s">
        <v>55</v>
      </c>
      <c r="D7348">
        <v>2023</v>
      </c>
      <c r="F7348" t="s">
        <v>9474</v>
      </c>
      <c r="G7348" t="s">
        <v>9475</v>
      </c>
      <c r="I7348" t="s">
        <v>9476</v>
      </c>
      <c r="J7348" t="s">
        <v>255</v>
      </c>
      <c r="K7348" t="s">
        <v>59</v>
      </c>
      <c r="L7348" s="5">
        <v>0</v>
      </c>
      <c r="M7348" s="5">
        <v>0</v>
      </c>
      <c r="N7348" s="5">
        <f t="shared" si="1254"/>
        <v>0</v>
      </c>
      <c r="O7348" s="5">
        <v>0</v>
      </c>
      <c r="P7348" s="5">
        <v>0</v>
      </c>
      <c r="Q7348" s="5">
        <f t="shared" si="1255"/>
        <v>0</v>
      </c>
      <c r="R7348" s="5">
        <v>0</v>
      </c>
      <c r="S7348" s="5">
        <v>0</v>
      </c>
      <c r="T7348" s="5">
        <f t="shared" si="1256"/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f t="shared" si="1259"/>
        <v>0</v>
      </c>
      <c r="Z7348" s="5">
        <v>0</v>
      </c>
      <c r="AA7348" s="5">
        <v>0</v>
      </c>
      <c r="AB7348" s="5">
        <f t="shared" si="1260"/>
        <v>0</v>
      </c>
      <c r="AC7348" s="5">
        <v>0</v>
      </c>
      <c r="AD7348" s="5">
        <v>0</v>
      </c>
      <c r="AE7348" s="5">
        <f t="shared" si="1261"/>
        <v>0</v>
      </c>
      <c r="AF7348" s="5">
        <v>2</v>
      </c>
      <c r="AG7348" s="6">
        <v>44978</v>
      </c>
      <c r="AH7348" s="5">
        <v>2</v>
      </c>
      <c r="AI7348" s="5">
        <v>0</v>
      </c>
      <c r="AJ7348" s="5">
        <v>0</v>
      </c>
      <c r="AK7348" s="5">
        <f t="shared" si="1262"/>
        <v>0</v>
      </c>
      <c r="AL7348" s="5">
        <v>0</v>
      </c>
      <c r="AM7348" s="5">
        <v>0</v>
      </c>
      <c r="AN7348" s="5">
        <f t="shared" si="1263"/>
        <v>0</v>
      </c>
      <c r="AO7348" s="5">
        <v>0</v>
      </c>
      <c r="AP7348" s="5">
        <v>0</v>
      </c>
      <c r="AQ7348" s="5">
        <f t="shared" si="1264"/>
        <v>0</v>
      </c>
      <c r="AR7348" s="5">
        <v>0</v>
      </c>
      <c r="AS7348" s="6"/>
      <c r="AT7348" s="5">
        <v>0</v>
      </c>
      <c r="AU7348" s="5">
        <v>0</v>
      </c>
      <c r="AV7348" t="str">
        <f t="shared" si="1257"/>
        <v>N</v>
      </c>
      <c r="AW7348" t="s">
        <v>60</v>
      </c>
      <c r="AX7348" t="s">
        <v>61</v>
      </c>
      <c r="AY7348" t="s">
        <v>62</v>
      </c>
      <c r="AZ7348" t="s">
        <v>62</v>
      </c>
      <c r="BA7348" t="str">
        <f t="shared" si="1258"/>
        <v>N</v>
      </c>
    </row>
    <row r="7349" spans="1:53">
      <c r="A7349" t="s">
        <v>54</v>
      </c>
      <c r="B7349" t="s">
        <v>54</v>
      </c>
      <c r="C7349" t="s">
        <v>55</v>
      </c>
      <c r="D7349">
        <v>2023</v>
      </c>
      <c r="F7349" t="s">
        <v>16768</v>
      </c>
      <c r="G7349" t="s">
        <v>16769</v>
      </c>
      <c r="I7349" t="s">
        <v>16770</v>
      </c>
      <c r="J7349" t="s">
        <v>58</v>
      </c>
      <c r="K7349" t="s">
        <v>59</v>
      </c>
      <c r="L7349" s="5">
        <v>0</v>
      </c>
      <c r="M7349" s="5">
        <v>0</v>
      </c>
      <c r="N7349" s="5">
        <f t="shared" si="1254"/>
        <v>0</v>
      </c>
      <c r="O7349" s="5">
        <v>0</v>
      </c>
      <c r="P7349" s="5">
        <v>0</v>
      </c>
      <c r="Q7349" s="5">
        <f t="shared" si="1255"/>
        <v>0</v>
      </c>
      <c r="R7349" s="5">
        <v>0</v>
      </c>
      <c r="S7349" s="5">
        <v>0</v>
      </c>
      <c r="T7349" s="5">
        <f t="shared" si="1256"/>
        <v>0</v>
      </c>
      <c r="U7349" s="5">
        <v>0</v>
      </c>
      <c r="V7349" s="5">
        <v>0</v>
      </c>
      <c r="W7349" s="5">
        <v>0</v>
      </c>
      <c r="X7349" s="5">
        <v>0</v>
      </c>
      <c r="Y7349" s="5">
        <f t="shared" si="1259"/>
        <v>0</v>
      </c>
      <c r="Z7349" s="5">
        <v>0</v>
      </c>
      <c r="AA7349" s="5">
        <v>0</v>
      </c>
      <c r="AB7349" s="5">
        <f t="shared" si="1260"/>
        <v>0</v>
      </c>
      <c r="AC7349" s="5">
        <v>0</v>
      </c>
      <c r="AD7349" s="5">
        <v>0</v>
      </c>
      <c r="AE7349" s="5">
        <f t="shared" si="1261"/>
        <v>0</v>
      </c>
      <c r="AF7349" s="5">
        <v>2</v>
      </c>
      <c r="AG7349" s="6">
        <v>45190</v>
      </c>
      <c r="AH7349" s="5">
        <v>2</v>
      </c>
      <c r="AI7349" s="5">
        <v>0</v>
      </c>
      <c r="AJ7349" s="5">
        <v>0</v>
      </c>
      <c r="AK7349" s="5">
        <f t="shared" si="1262"/>
        <v>0</v>
      </c>
      <c r="AL7349" s="5">
        <v>0</v>
      </c>
      <c r="AM7349" s="5">
        <v>0</v>
      </c>
      <c r="AN7349" s="5">
        <f t="shared" si="1263"/>
        <v>0</v>
      </c>
      <c r="AO7349" s="5">
        <v>0</v>
      </c>
      <c r="AP7349" s="5">
        <v>0</v>
      </c>
      <c r="AQ7349" s="5">
        <f t="shared" si="1264"/>
        <v>0</v>
      </c>
      <c r="AR7349" s="5">
        <v>0</v>
      </c>
      <c r="AS7349" s="6"/>
      <c r="AT7349" s="5">
        <v>0</v>
      </c>
      <c r="AU7349" s="5">
        <v>0</v>
      </c>
      <c r="AV7349" t="str">
        <f t="shared" si="1257"/>
        <v>N</v>
      </c>
      <c r="AW7349" t="s">
        <v>60</v>
      </c>
      <c r="AX7349" t="s">
        <v>61</v>
      </c>
      <c r="AY7349" t="s">
        <v>62</v>
      </c>
      <c r="AZ7349" t="s">
        <v>62</v>
      </c>
      <c r="BA7349" t="str">
        <f t="shared" si="1258"/>
        <v>N</v>
      </c>
    </row>
    <row r="7350" spans="1:53">
      <c r="A7350" t="s">
        <v>54</v>
      </c>
      <c r="B7350" t="s">
        <v>54</v>
      </c>
      <c r="C7350" t="s">
        <v>55</v>
      </c>
      <c r="D7350">
        <v>2023</v>
      </c>
      <c r="F7350" t="s">
        <v>10101</v>
      </c>
      <c r="G7350" t="s">
        <v>10102</v>
      </c>
      <c r="I7350" t="s">
        <v>10103</v>
      </c>
      <c r="J7350" t="s">
        <v>258</v>
      </c>
      <c r="K7350" t="s">
        <v>59</v>
      </c>
      <c r="L7350" s="5">
        <v>0</v>
      </c>
      <c r="M7350" s="5">
        <v>0</v>
      </c>
      <c r="N7350" s="5">
        <f t="shared" si="1254"/>
        <v>0</v>
      </c>
      <c r="O7350" s="5">
        <v>0</v>
      </c>
      <c r="P7350" s="5">
        <v>0</v>
      </c>
      <c r="Q7350" s="5">
        <f t="shared" si="1255"/>
        <v>0</v>
      </c>
      <c r="R7350" s="5">
        <v>0</v>
      </c>
      <c r="S7350" s="5">
        <v>0</v>
      </c>
      <c r="T7350" s="5">
        <f t="shared" si="1256"/>
        <v>0</v>
      </c>
      <c r="U7350" s="5">
        <v>0</v>
      </c>
      <c r="V7350" s="5">
        <v>0</v>
      </c>
      <c r="W7350" s="5">
        <v>0</v>
      </c>
      <c r="X7350" s="5">
        <v>0</v>
      </c>
      <c r="Y7350" s="5">
        <f t="shared" si="1259"/>
        <v>0</v>
      </c>
      <c r="Z7350" s="5">
        <v>0</v>
      </c>
      <c r="AA7350" s="5">
        <v>0</v>
      </c>
      <c r="AB7350" s="5">
        <f t="shared" si="1260"/>
        <v>0</v>
      </c>
      <c r="AC7350" s="5">
        <v>0</v>
      </c>
      <c r="AD7350" s="5">
        <v>0</v>
      </c>
      <c r="AE7350" s="5">
        <f t="shared" si="1261"/>
        <v>0</v>
      </c>
      <c r="AF7350" s="5">
        <v>7</v>
      </c>
      <c r="AG7350" s="6">
        <v>45125</v>
      </c>
      <c r="AH7350" s="5">
        <v>7</v>
      </c>
      <c r="AI7350" s="5">
        <v>0</v>
      </c>
      <c r="AJ7350" s="5">
        <v>0</v>
      </c>
      <c r="AK7350" s="5">
        <f t="shared" si="1262"/>
        <v>0</v>
      </c>
      <c r="AL7350" s="5">
        <v>0</v>
      </c>
      <c r="AM7350" s="5">
        <v>0</v>
      </c>
      <c r="AN7350" s="5">
        <f t="shared" si="1263"/>
        <v>0</v>
      </c>
      <c r="AO7350" s="5">
        <v>0</v>
      </c>
      <c r="AP7350" s="5">
        <v>0</v>
      </c>
      <c r="AQ7350" s="5">
        <f t="shared" si="1264"/>
        <v>0</v>
      </c>
      <c r="AR7350" s="5">
        <v>0</v>
      </c>
      <c r="AS7350" s="6"/>
      <c r="AT7350" s="5">
        <v>0</v>
      </c>
      <c r="AU7350" s="5">
        <v>0</v>
      </c>
      <c r="AV7350" t="str">
        <f t="shared" si="1257"/>
        <v>N</v>
      </c>
      <c r="AW7350" t="s">
        <v>60</v>
      </c>
      <c r="AX7350" t="s">
        <v>61</v>
      </c>
      <c r="AY7350" t="s">
        <v>62</v>
      </c>
      <c r="AZ7350" t="s">
        <v>62</v>
      </c>
      <c r="BA7350" t="str">
        <f t="shared" si="1258"/>
        <v>N</v>
      </c>
    </row>
    <row r="7351" spans="1:53">
      <c r="A7351" t="s">
        <v>54</v>
      </c>
      <c r="B7351" t="s">
        <v>54</v>
      </c>
      <c r="C7351" t="s">
        <v>55</v>
      </c>
      <c r="D7351">
        <v>2023</v>
      </c>
      <c r="F7351" t="s">
        <v>9458</v>
      </c>
      <c r="G7351" t="s">
        <v>9459</v>
      </c>
      <c r="I7351" t="s">
        <v>9460</v>
      </c>
      <c r="J7351" t="s">
        <v>255</v>
      </c>
      <c r="K7351" t="s">
        <v>59</v>
      </c>
      <c r="L7351" s="5">
        <v>0</v>
      </c>
      <c r="M7351" s="5">
        <v>0</v>
      </c>
      <c r="N7351" s="5">
        <f t="shared" si="1254"/>
        <v>0</v>
      </c>
      <c r="O7351" s="5">
        <v>0</v>
      </c>
      <c r="P7351" s="5">
        <v>0</v>
      </c>
      <c r="Q7351" s="5">
        <f t="shared" si="1255"/>
        <v>0</v>
      </c>
      <c r="R7351" s="5">
        <v>0</v>
      </c>
      <c r="S7351" s="5">
        <v>0</v>
      </c>
      <c r="T7351" s="5">
        <f t="shared" si="1256"/>
        <v>0</v>
      </c>
      <c r="U7351" s="5">
        <v>0</v>
      </c>
      <c r="V7351" s="5">
        <v>0</v>
      </c>
      <c r="W7351" s="5">
        <v>0</v>
      </c>
      <c r="X7351" s="5">
        <v>0</v>
      </c>
      <c r="Y7351" s="5">
        <f t="shared" si="1259"/>
        <v>0</v>
      </c>
      <c r="Z7351" s="5">
        <v>0</v>
      </c>
      <c r="AA7351" s="5">
        <v>0</v>
      </c>
      <c r="AB7351" s="5">
        <f t="shared" si="1260"/>
        <v>0</v>
      </c>
      <c r="AC7351" s="5">
        <v>0</v>
      </c>
      <c r="AD7351" s="5">
        <v>0</v>
      </c>
      <c r="AE7351" s="5">
        <f t="shared" si="1261"/>
        <v>0</v>
      </c>
      <c r="AF7351" s="5">
        <v>2</v>
      </c>
      <c r="AG7351" s="6">
        <v>44930</v>
      </c>
      <c r="AH7351" s="5">
        <v>2</v>
      </c>
      <c r="AI7351" s="5">
        <v>0</v>
      </c>
      <c r="AJ7351" s="5">
        <v>0</v>
      </c>
      <c r="AK7351" s="5">
        <f t="shared" si="1262"/>
        <v>0</v>
      </c>
      <c r="AL7351" s="5">
        <v>0</v>
      </c>
      <c r="AM7351" s="5">
        <v>0</v>
      </c>
      <c r="AN7351" s="5">
        <f t="shared" si="1263"/>
        <v>0</v>
      </c>
      <c r="AO7351" s="5">
        <v>0</v>
      </c>
      <c r="AP7351" s="5">
        <v>0</v>
      </c>
      <c r="AQ7351" s="5">
        <f t="shared" si="1264"/>
        <v>0</v>
      </c>
      <c r="AR7351" s="5">
        <v>0</v>
      </c>
      <c r="AS7351" s="6"/>
      <c r="AT7351" s="5">
        <v>0</v>
      </c>
      <c r="AU7351" s="5">
        <v>0</v>
      </c>
      <c r="AV7351" t="str">
        <f t="shared" si="1257"/>
        <v>N</v>
      </c>
      <c r="AW7351" t="s">
        <v>60</v>
      </c>
      <c r="AX7351" t="s">
        <v>61</v>
      </c>
      <c r="AY7351" t="s">
        <v>62</v>
      </c>
      <c r="AZ7351" t="s">
        <v>62</v>
      </c>
      <c r="BA7351" t="str">
        <f t="shared" si="1258"/>
        <v>N</v>
      </c>
    </row>
    <row r="7352" spans="1:53">
      <c r="A7352" t="s">
        <v>54</v>
      </c>
      <c r="B7352" t="s">
        <v>54</v>
      </c>
      <c r="C7352" t="s">
        <v>55</v>
      </c>
      <c r="D7352">
        <v>2023</v>
      </c>
      <c r="F7352" t="s">
        <v>16771</v>
      </c>
      <c r="G7352" t="s">
        <v>16772</v>
      </c>
      <c r="I7352" t="s">
        <v>16773</v>
      </c>
      <c r="J7352" t="s">
        <v>58</v>
      </c>
      <c r="K7352" t="s">
        <v>59</v>
      </c>
      <c r="L7352" s="5">
        <v>0</v>
      </c>
      <c r="M7352" s="5">
        <v>0</v>
      </c>
      <c r="N7352" s="5">
        <f t="shared" si="1254"/>
        <v>0</v>
      </c>
      <c r="O7352" s="5">
        <v>0</v>
      </c>
      <c r="P7352" s="5">
        <v>0</v>
      </c>
      <c r="Q7352" s="5">
        <f t="shared" si="1255"/>
        <v>0</v>
      </c>
      <c r="R7352" s="5">
        <v>0</v>
      </c>
      <c r="S7352" s="5">
        <v>0</v>
      </c>
      <c r="T7352" s="5">
        <f t="shared" si="1256"/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f t="shared" si="1259"/>
        <v>0</v>
      </c>
      <c r="Z7352" s="5">
        <v>0</v>
      </c>
      <c r="AA7352" s="5">
        <v>0</v>
      </c>
      <c r="AB7352" s="5">
        <f t="shared" si="1260"/>
        <v>0</v>
      </c>
      <c r="AC7352" s="5">
        <v>0</v>
      </c>
      <c r="AD7352" s="5">
        <v>0</v>
      </c>
      <c r="AE7352" s="5">
        <f t="shared" si="1261"/>
        <v>0</v>
      </c>
      <c r="AF7352" s="5">
        <v>2</v>
      </c>
      <c r="AG7352" s="6">
        <v>45127</v>
      </c>
      <c r="AH7352" s="5">
        <v>2</v>
      </c>
      <c r="AI7352" s="5">
        <v>0</v>
      </c>
      <c r="AJ7352" s="5">
        <v>0</v>
      </c>
      <c r="AK7352" s="5">
        <f t="shared" si="1262"/>
        <v>0</v>
      </c>
      <c r="AL7352" s="5">
        <v>0</v>
      </c>
      <c r="AM7352" s="5">
        <v>0</v>
      </c>
      <c r="AN7352" s="5">
        <f t="shared" si="1263"/>
        <v>0</v>
      </c>
      <c r="AO7352" s="5">
        <v>0</v>
      </c>
      <c r="AP7352" s="5">
        <v>0</v>
      </c>
      <c r="AQ7352" s="5">
        <f t="shared" si="1264"/>
        <v>0</v>
      </c>
      <c r="AR7352" s="5">
        <v>0</v>
      </c>
      <c r="AS7352" s="6"/>
      <c r="AT7352" s="5">
        <v>0</v>
      </c>
      <c r="AU7352" s="5">
        <v>0</v>
      </c>
      <c r="AV7352" t="str">
        <f t="shared" si="1257"/>
        <v>N</v>
      </c>
      <c r="AW7352" t="s">
        <v>60</v>
      </c>
      <c r="AX7352" t="s">
        <v>61</v>
      </c>
      <c r="AY7352" t="s">
        <v>62</v>
      </c>
      <c r="AZ7352" t="s">
        <v>62</v>
      </c>
      <c r="BA7352" t="str">
        <f t="shared" si="1258"/>
        <v>N</v>
      </c>
    </row>
    <row r="7353" spans="1:53">
      <c r="A7353" t="s">
        <v>53</v>
      </c>
      <c r="B7353" t="s">
        <v>54</v>
      </c>
      <c r="C7353" t="s">
        <v>55</v>
      </c>
      <c r="D7353">
        <v>2023</v>
      </c>
      <c r="F7353" t="s">
        <v>16774</v>
      </c>
      <c r="G7353" t="s">
        <v>16775</v>
      </c>
      <c r="I7353" t="s">
        <v>16776</v>
      </c>
      <c r="J7353" t="s">
        <v>92</v>
      </c>
      <c r="K7353" t="s">
        <v>93</v>
      </c>
      <c r="L7353" s="5">
        <v>0</v>
      </c>
      <c r="M7353" s="5">
        <v>0</v>
      </c>
      <c r="N7353" s="5">
        <f t="shared" si="1254"/>
        <v>0</v>
      </c>
      <c r="O7353" s="5">
        <v>0</v>
      </c>
      <c r="P7353" s="5">
        <v>0</v>
      </c>
      <c r="Q7353" s="5">
        <f t="shared" si="1255"/>
        <v>0</v>
      </c>
      <c r="R7353" s="5">
        <v>0</v>
      </c>
      <c r="S7353" s="5">
        <v>0</v>
      </c>
      <c r="T7353" s="5">
        <f t="shared" si="1256"/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f t="shared" si="1259"/>
        <v>0</v>
      </c>
      <c r="Z7353" s="5">
        <v>0</v>
      </c>
      <c r="AA7353" s="5">
        <v>0</v>
      </c>
      <c r="AB7353" s="5">
        <f t="shared" si="1260"/>
        <v>0</v>
      </c>
      <c r="AC7353" s="5">
        <v>0</v>
      </c>
      <c r="AD7353" s="5">
        <v>0</v>
      </c>
      <c r="AE7353" s="5">
        <f t="shared" si="1261"/>
        <v>0</v>
      </c>
      <c r="AF7353" s="5">
        <v>1</v>
      </c>
      <c r="AG7353" s="6">
        <v>45287</v>
      </c>
      <c r="AH7353" s="5">
        <v>1</v>
      </c>
      <c r="AI7353" s="5">
        <v>0</v>
      </c>
      <c r="AJ7353" s="5">
        <v>0</v>
      </c>
      <c r="AK7353" s="5">
        <f t="shared" si="1262"/>
        <v>0</v>
      </c>
      <c r="AL7353" s="5">
        <v>0</v>
      </c>
      <c r="AM7353" s="5">
        <v>0</v>
      </c>
      <c r="AN7353" s="5">
        <f t="shared" si="1263"/>
        <v>0</v>
      </c>
      <c r="AO7353" s="5">
        <v>0</v>
      </c>
      <c r="AP7353" s="5">
        <v>0</v>
      </c>
      <c r="AQ7353" s="5">
        <f t="shared" si="1264"/>
        <v>0</v>
      </c>
      <c r="AR7353" s="5">
        <v>0</v>
      </c>
      <c r="AS7353" s="6"/>
      <c r="AT7353" s="5">
        <v>0</v>
      </c>
      <c r="AU7353" s="5">
        <v>0</v>
      </c>
      <c r="AV7353" t="str">
        <f t="shared" si="1257"/>
        <v>N</v>
      </c>
      <c r="AW7353" t="s">
        <v>60</v>
      </c>
      <c r="AX7353" t="s">
        <v>61</v>
      </c>
      <c r="AY7353" t="s">
        <v>62</v>
      </c>
      <c r="AZ7353" t="s">
        <v>62</v>
      </c>
      <c r="BA7353" t="str">
        <f t="shared" si="1258"/>
        <v>N</v>
      </c>
    </row>
    <row r="7354" spans="1:53">
      <c r="A7354" t="s">
        <v>53</v>
      </c>
      <c r="B7354" t="s">
        <v>54</v>
      </c>
      <c r="C7354" t="s">
        <v>89</v>
      </c>
      <c r="D7354">
        <v>2023</v>
      </c>
      <c r="F7354" t="s">
        <v>16777</v>
      </c>
      <c r="G7354" t="s">
        <v>16778</v>
      </c>
      <c r="I7354" t="s">
        <v>16779</v>
      </c>
      <c r="J7354" t="s">
        <v>101</v>
      </c>
      <c r="K7354" t="s">
        <v>59</v>
      </c>
      <c r="L7354" s="5">
        <v>0</v>
      </c>
      <c r="M7354" s="5">
        <v>0</v>
      </c>
      <c r="N7354" s="5">
        <f t="shared" si="1254"/>
        <v>0</v>
      </c>
      <c r="O7354" s="5">
        <v>0</v>
      </c>
      <c r="P7354" s="5">
        <v>0</v>
      </c>
      <c r="Q7354" s="5">
        <f t="shared" si="1255"/>
        <v>0</v>
      </c>
      <c r="R7354" s="5">
        <v>0</v>
      </c>
      <c r="S7354" s="5">
        <v>0</v>
      </c>
      <c r="T7354" s="5">
        <f t="shared" si="1256"/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f t="shared" si="1259"/>
        <v>0</v>
      </c>
      <c r="Z7354" s="5">
        <v>0</v>
      </c>
      <c r="AA7354" s="5">
        <v>0</v>
      </c>
      <c r="AB7354" s="5">
        <f t="shared" si="1260"/>
        <v>0</v>
      </c>
      <c r="AC7354" s="5">
        <v>0</v>
      </c>
      <c r="AD7354" s="5">
        <v>0</v>
      </c>
      <c r="AE7354" s="5">
        <f t="shared" si="1261"/>
        <v>0</v>
      </c>
      <c r="AF7354" s="5">
        <v>1</v>
      </c>
      <c r="AG7354" s="6">
        <v>45113</v>
      </c>
      <c r="AH7354" s="5">
        <v>1</v>
      </c>
      <c r="AI7354" s="5">
        <v>0</v>
      </c>
      <c r="AJ7354" s="5">
        <v>0</v>
      </c>
      <c r="AK7354" s="5">
        <f t="shared" si="1262"/>
        <v>0</v>
      </c>
      <c r="AL7354" s="5">
        <v>0</v>
      </c>
      <c r="AM7354" s="5">
        <v>0</v>
      </c>
      <c r="AN7354" s="5">
        <f t="shared" si="1263"/>
        <v>0</v>
      </c>
      <c r="AO7354" s="5">
        <v>0</v>
      </c>
      <c r="AP7354" s="5">
        <v>0</v>
      </c>
      <c r="AQ7354" s="5">
        <f t="shared" si="1264"/>
        <v>0</v>
      </c>
      <c r="AR7354" s="5">
        <v>0</v>
      </c>
      <c r="AS7354" s="6"/>
      <c r="AT7354" s="5">
        <v>0</v>
      </c>
      <c r="AU7354" s="5">
        <v>0</v>
      </c>
      <c r="AV7354" t="str">
        <f t="shared" si="1257"/>
        <v>N</v>
      </c>
      <c r="AW7354" t="s">
        <v>60</v>
      </c>
      <c r="AX7354" t="s">
        <v>60</v>
      </c>
      <c r="AY7354" t="s">
        <v>62</v>
      </c>
      <c r="AZ7354" t="s">
        <v>62</v>
      </c>
      <c r="BA7354" t="str">
        <f t="shared" si="1258"/>
        <v>N</v>
      </c>
    </row>
    <row r="7355" spans="1:53">
      <c r="A7355" t="s">
        <v>53</v>
      </c>
      <c r="B7355" t="s">
        <v>54</v>
      </c>
      <c r="C7355" t="s">
        <v>89</v>
      </c>
      <c r="D7355">
        <v>2023</v>
      </c>
      <c r="F7355" t="s">
        <v>16780</v>
      </c>
      <c r="G7355" t="s">
        <v>16781</v>
      </c>
      <c r="I7355" t="s">
        <v>16782</v>
      </c>
      <c r="J7355" t="s">
        <v>101</v>
      </c>
      <c r="K7355" t="s">
        <v>59</v>
      </c>
      <c r="L7355" s="5">
        <v>0</v>
      </c>
      <c r="M7355" s="5">
        <v>0</v>
      </c>
      <c r="N7355" s="5">
        <f t="shared" si="1254"/>
        <v>0</v>
      </c>
      <c r="O7355" s="5">
        <v>0</v>
      </c>
      <c r="P7355" s="5">
        <v>0</v>
      </c>
      <c r="Q7355" s="5">
        <f t="shared" si="1255"/>
        <v>0</v>
      </c>
      <c r="R7355" s="5">
        <v>0</v>
      </c>
      <c r="S7355" s="5">
        <v>0</v>
      </c>
      <c r="T7355" s="5">
        <f t="shared" si="1256"/>
        <v>0</v>
      </c>
      <c r="U7355" s="5">
        <v>0</v>
      </c>
      <c r="V7355" s="5">
        <v>0</v>
      </c>
      <c r="W7355" s="5">
        <v>0</v>
      </c>
      <c r="X7355" s="5">
        <v>0</v>
      </c>
      <c r="Y7355" s="5">
        <f t="shared" si="1259"/>
        <v>0</v>
      </c>
      <c r="Z7355" s="5">
        <v>0</v>
      </c>
      <c r="AA7355" s="5">
        <v>0</v>
      </c>
      <c r="AB7355" s="5">
        <f t="shared" si="1260"/>
        <v>0</v>
      </c>
      <c r="AC7355" s="5">
        <v>0</v>
      </c>
      <c r="AD7355" s="5">
        <v>0</v>
      </c>
      <c r="AE7355" s="5">
        <f t="shared" si="1261"/>
        <v>0</v>
      </c>
      <c r="AF7355" s="5">
        <v>1</v>
      </c>
      <c r="AG7355" s="6">
        <v>45225</v>
      </c>
      <c r="AH7355" s="5">
        <v>1</v>
      </c>
      <c r="AI7355" s="5">
        <v>0</v>
      </c>
      <c r="AJ7355" s="5">
        <v>0</v>
      </c>
      <c r="AK7355" s="5">
        <f t="shared" si="1262"/>
        <v>0</v>
      </c>
      <c r="AL7355" s="5">
        <v>0</v>
      </c>
      <c r="AM7355" s="5">
        <v>0</v>
      </c>
      <c r="AN7355" s="5">
        <f t="shared" si="1263"/>
        <v>0</v>
      </c>
      <c r="AO7355" s="5">
        <v>0</v>
      </c>
      <c r="AP7355" s="5">
        <v>0</v>
      </c>
      <c r="AQ7355" s="5">
        <f t="shared" si="1264"/>
        <v>0</v>
      </c>
      <c r="AR7355" s="5">
        <v>0</v>
      </c>
      <c r="AS7355" s="6"/>
      <c r="AT7355" s="5">
        <v>0</v>
      </c>
      <c r="AU7355" s="5">
        <v>0</v>
      </c>
      <c r="AV7355" t="str">
        <f t="shared" si="1257"/>
        <v>N</v>
      </c>
      <c r="AW7355" t="s">
        <v>60</v>
      </c>
      <c r="AX7355" t="s">
        <v>60</v>
      </c>
      <c r="AY7355" t="s">
        <v>62</v>
      </c>
      <c r="AZ7355" t="s">
        <v>62</v>
      </c>
      <c r="BA7355" t="str">
        <f t="shared" si="1258"/>
        <v>N</v>
      </c>
    </row>
    <row r="7356" spans="1:53">
      <c r="A7356" t="s">
        <v>54</v>
      </c>
      <c r="B7356" t="s">
        <v>54</v>
      </c>
      <c r="C7356" t="s">
        <v>55</v>
      </c>
      <c r="D7356">
        <v>2023</v>
      </c>
      <c r="F7356" t="s">
        <v>16783</v>
      </c>
      <c r="G7356" t="s">
        <v>16784</v>
      </c>
      <c r="I7356" t="s">
        <v>16785</v>
      </c>
      <c r="J7356" t="s">
        <v>58</v>
      </c>
      <c r="K7356" t="s">
        <v>59</v>
      </c>
      <c r="L7356" s="5">
        <v>0</v>
      </c>
      <c r="M7356" s="5">
        <v>0</v>
      </c>
      <c r="N7356" s="5">
        <f t="shared" si="1254"/>
        <v>0</v>
      </c>
      <c r="O7356" s="5">
        <v>0</v>
      </c>
      <c r="P7356" s="5">
        <v>0</v>
      </c>
      <c r="Q7356" s="5">
        <f t="shared" si="1255"/>
        <v>0</v>
      </c>
      <c r="R7356" s="5">
        <v>0</v>
      </c>
      <c r="S7356" s="5">
        <v>0</v>
      </c>
      <c r="T7356" s="5">
        <f t="shared" si="1256"/>
        <v>0</v>
      </c>
      <c r="U7356" s="5">
        <v>0</v>
      </c>
      <c r="V7356" s="5">
        <v>0</v>
      </c>
      <c r="W7356" s="5">
        <v>0</v>
      </c>
      <c r="X7356" s="5">
        <v>0</v>
      </c>
      <c r="Y7356" s="5">
        <f t="shared" si="1259"/>
        <v>0</v>
      </c>
      <c r="Z7356" s="5">
        <v>0</v>
      </c>
      <c r="AA7356" s="5">
        <v>0</v>
      </c>
      <c r="AB7356" s="5">
        <f t="shared" si="1260"/>
        <v>0</v>
      </c>
      <c r="AC7356" s="5">
        <v>0</v>
      </c>
      <c r="AD7356" s="5">
        <v>0</v>
      </c>
      <c r="AE7356" s="5">
        <f t="shared" si="1261"/>
        <v>0</v>
      </c>
      <c r="AF7356" s="5">
        <v>1</v>
      </c>
      <c r="AG7356" s="6">
        <v>45239</v>
      </c>
      <c r="AH7356" s="5">
        <v>1</v>
      </c>
      <c r="AI7356" s="5">
        <v>0</v>
      </c>
      <c r="AJ7356" s="5">
        <v>0</v>
      </c>
      <c r="AK7356" s="5">
        <f t="shared" si="1262"/>
        <v>0</v>
      </c>
      <c r="AL7356" s="5">
        <v>0</v>
      </c>
      <c r="AM7356" s="5">
        <v>0</v>
      </c>
      <c r="AN7356" s="5">
        <f t="shared" si="1263"/>
        <v>0</v>
      </c>
      <c r="AO7356" s="5">
        <v>0</v>
      </c>
      <c r="AP7356" s="5">
        <v>0</v>
      </c>
      <c r="AQ7356" s="5">
        <f t="shared" si="1264"/>
        <v>0</v>
      </c>
      <c r="AR7356" s="5">
        <v>0</v>
      </c>
      <c r="AS7356" s="6"/>
      <c r="AT7356" s="5">
        <v>0</v>
      </c>
      <c r="AU7356" s="5">
        <v>0</v>
      </c>
      <c r="AV7356" t="str">
        <f t="shared" si="1257"/>
        <v>N</v>
      </c>
      <c r="AW7356" t="s">
        <v>60</v>
      </c>
      <c r="AX7356" t="s">
        <v>61</v>
      </c>
      <c r="AY7356" t="s">
        <v>62</v>
      </c>
      <c r="AZ7356" t="s">
        <v>62</v>
      </c>
      <c r="BA7356" t="str">
        <f t="shared" si="1258"/>
        <v>N</v>
      </c>
    </row>
    <row r="7357" spans="1:53">
      <c r="A7357" t="s">
        <v>54</v>
      </c>
      <c r="B7357" t="s">
        <v>54</v>
      </c>
      <c r="C7357" t="s">
        <v>55</v>
      </c>
      <c r="D7357">
        <v>2023</v>
      </c>
      <c r="F7357" t="s">
        <v>16786</v>
      </c>
      <c r="G7357" t="s">
        <v>16787</v>
      </c>
      <c r="I7357" t="s">
        <v>16788</v>
      </c>
      <c r="J7357" t="s">
        <v>58</v>
      </c>
      <c r="K7357" t="s">
        <v>59</v>
      </c>
      <c r="L7357" s="5">
        <v>0</v>
      </c>
      <c r="M7357" s="5">
        <v>0</v>
      </c>
      <c r="N7357" s="5">
        <f t="shared" si="1254"/>
        <v>0</v>
      </c>
      <c r="O7357" s="5">
        <v>0</v>
      </c>
      <c r="P7357" s="5">
        <v>0</v>
      </c>
      <c r="Q7357" s="5">
        <f t="shared" si="1255"/>
        <v>0</v>
      </c>
      <c r="R7357" s="5">
        <v>0</v>
      </c>
      <c r="S7357" s="5">
        <v>0</v>
      </c>
      <c r="T7357" s="5">
        <f t="shared" si="1256"/>
        <v>0</v>
      </c>
      <c r="U7357" s="5">
        <v>0</v>
      </c>
      <c r="V7357" s="5">
        <v>0</v>
      </c>
      <c r="W7357" s="5">
        <v>0</v>
      </c>
      <c r="X7357" s="5">
        <v>0</v>
      </c>
      <c r="Y7357" s="5">
        <f t="shared" si="1259"/>
        <v>0</v>
      </c>
      <c r="Z7357" s="5">
        <v>0</v>
      </c>
      <c r="AA7357" s="5">
        <v>0</v>
      </c>
      <c r="AB7357" s="5">
        <f t="shared" si="1260"/>
        <v>0</v>
      </c>
      <c r="AC7357" s="5">
        <v>0</v>
      </c>
      <c r="AD7357" s="5">
        <v>0</v>
      </c>
      <c r="AE7357" s="5">
        <f t="shared" si="1261"/>
        <v>0</v>
      </c>
      <c r="AF7357" s="5">
        <v>1</v>
      </c>
      <c r="AG7357" s="6">
        <v>45069</v>
      </c>
      <c r="AH7357" s="5">
        <v>1</v>
      </c>
      <c r="AI7357" s="5">
        <v>0</v>
      </c>
      <c r="AJ7357" s="5">
        <v>0</v>
      </c>
      <c r="AK7357" s="5">
        <f t="shared" si="1262"/>
        <v>0</v>
      </c>
      <c r="AL7357" s="5">
        <v>0</v>
      </c>
      <c r="AM7357" s="5">
        <v>0</v>
      </c>
      <c r="AN7357" s="5">
        <f t="shared" si="1263"/>
        <v>0</v>
      </c>
      <c r="AO7357" s="5">
        <v>0</v>
      </c>
      <c r="AP7357" s="5">
        <v>0</v>
      </c>
      <c r="AQ7357" s="5">
        <f t="shared" si="1264"/>
        <v>0</v>
      </c>
      <c r="AR7357" s="5">
        <v>0</v>
      </c>
      <c r="AS7357" s="6"/>
      <c r="AT7357" s="5">
        <v>0</v>
      </c>
      <c r="AU7357" s="5">
        <v>0</v>
      </c>
      <c r="AV7357" t="str">
        <f t="shared" si="1257"/>
        <v>N</v>
      </c>
      <c r="AW7357" t="s">
        <v>60</v>
      </c>
      <c r="AX7357" t="s">
        <v>61</v>
      </c>
      <c r="AY7357" t="s">
        <v>62</v>
      </c>
      <c r="AZ7357" t="s">
        <v>62</v>
      </c>
      <c r="BA7357" t="str">
        <f t="shared" si="1258"/>
        <v>N</v>
      </c>
    </row>
    <row r="7358" spans="1:53">
      <c r="A7358" t="s">
        <v>54</v>
      </c>
      <c r="B7358" t="s">
        <v>54</v>
      </c>
      <c r="C7358" t="s">
        <v>55</v>
      </c>
      <c r="D7358">
        <v>2023</v>
      </c>
      <c r="F7358" t="s">
        <v>16789</v>
      </c>
      <c r="G7358" t="s">
        <v>16790</v>
      </c>
      <c r="I7358" t="s">
        <v>16791</v>
      </c>
      <c r="J7358" t="s">
        <v>58</v>
      </c>
      <c r="K7358" t="s">
        <v>59</v>
      </c>
      <c r="L7358" s="5">
        <v>0</v>
      </c>
      <c r="M7358" s="5">
        <v>0</v>
      </c>
      <c r="N7358" s="5">
        <f t="shared" si="1254"/>
        <v>0</v>
      </c>
      <c r="O7358" s="5">
        <v>0</v>
      </c>
      <c r="P7358" s="5">
        <v>0</v>
      </c>
      <c r="Q7358" s="5">
        <f t="shared" si="1255"/>
        <v>0</v>
      </c>
      <c r="R7358" s="5">
        <v>0</v>
      </c>
      <c r="S7358" s="5">
        <v>0</v>
      </c>
      <c r="T7358" s="5">
        <f t="shared" si="1256"/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f t="shared" si="1259"/>
        <v>0</v>
      </c>
      <c r="Z7358" s="5">
        <v>0</v>
      </c>
      <c r="AA7358" s="5">
        <v>0</v>
      </c>
      <c r="AB7358" s="5">
        <f t="shared" si="1260"/>
        <v>0</v>
      </c>
      <c r="AC7358" s="5">
        <v>0</v>
      </c>
      <c r="AD7358" s="5">
        <v>0</v>
      </c>
      <c r="AE7358" s="5">
        <f t="shared" si="1261"/>
        <v>0</v>
      </c>
      <c r="AF7358" s="5">
        <v>1</v>
      </c>
      <c r="AG7358" s="6">
        <v>45047</v>
      </c>
      <c r="AH7358" s="5">
        <v>1</v>
      </c>
      <c r="AI7358" s="5">
        <v>0</v>
      </c>
      <c r="AJ7358" s="5">
        <v>0</v>
      </c>
      <c r="AK7358" s="5">
        <f t="shared" si="1262"/>
        <v>0</v>
      </c>
      <c r="AL7358" s="5">
        <v>0</v>
      </c>
      <c r="AM7358" s="5">
        <v>0</v>
      </c>
      <c r="AN7358" s="5">
        <f t="shared" si="1263"/>
        <v>0</v>
      </c>
      <c r="AO7358" s="5">
        <v>0</v>
      </c>
      <c r="AP7358" s="5">
        <v>0</v>
      </c>
      <c r="AQ7358" s="5">
        <f t="shared" si="1264"/>
        <v>0</v>
      </c>
      <c r="AR7358" s="5">
        <v>0</v>
      </c>
      <c r="AS7358" s="6"/>
      <c r="AT7358" s="5">
        <v>0</v>
      </c>
      <c r="AU7358" s="5">
        <v>0</v>
      </c>
      <c r="AV7358" t="str">
        <f t="shared" si="1257"/>
        <v>N</v>
      </c>
      <c r="AW7358" t="s">
        <v>60</v>
      </c>
      <c r="AX7358" t="s">
        <v>61</v>
      </c>
      <c r="AY7358" t="s">
        <v>62</v>
      </c>
      <c r="AZ7358" t="s">
        <v>62</v>
      </c>
      <c r="BA7358" t="str">
        <f t="shared" si="1258"/>
        <v>N</v>
      </c>
    </row>
    <row r="7359" spans="1:53">
      <c r="A7359" t="s">
        <v>54</v>
      </c>
      <c r="B7359" t="s">
        <v>54</v>
      </c>
      <c r="C7359" t="s">
        <v>55</v>
      </c>
      <c r="D7359">
        <v>2023</v>
      </c>
      <c r="F7359" t="s">
        <v>16792</v>
      </c>
      <c r="G7359" t="s">
        <v>16793</v>
      </c>
      <c r="I7359" t="s">
        <v>16794</v>
      </c>
      <c r="J7359" t="s">
        <v>58</v>
      </c>
      <c r="K7359" t="s">
        <v>59</v>
      </c>
      <c r="L7359" s="5">
        <v>0</v>
      </c>
      <c r="M7359" s="5">
        <v>0</v>
      </c>
      <c r="N7359" s="5">
        <f t="shared" si="1254"/>
        <v>0</v>
      </c>
      <c r="O7359" s="5">
        <v>0</v>
      </c>
      <c r="P7359" s="5">
        <v>0</v>
      </c>
      <c r="Q7359" s="5">
        <f t="shared" si="1255"/>
        <v>0</v>
      </c>
      <c r="R7359" s="5">
        <v>0</v>
      </c>
      <c r="S7359" s="5">
        <v>0</v>
      </c>
      <c r="T7359" s="5">
        <f t="shared" si="1256"/>
        <v>0</v>
      </c>
      <c r="U7359" s="5">
        <v>0</v>
      </c>
      <c r="V7359" s="5">
        <v>0</v>
      </c>
      <c r="W7359" s="5">
        <v>0</v>
      </c>
      <c r="X7359" s="5">
        <v>0</v>
      </c>
      <c r="Y7359" s="5">
        <f t="shared" si="1259"/>
        <v>0</v>
      </c>
      <c r="Z7359" s="5">
        <v>0</v>
      </c>
      <c r="AA7359" s="5">
        <v>0</v>
      </c>
      <c r="AB7359" s="5">
        <f t="shared" si="1260"/>
        <v>0</v>
      </c>
      <c r="AC7359" s="5">
        <v>0</v>
      </c>
      <c r="AD7359" s="5">
        <v>0</v>
      </c>
      <c r="AE7359" s="5">
        <f t="shared" si="1261"/>
        <v>0</v>
      </c>
      <c r="AF7359" s="5">
        <v>1</v>
      </c>
      <c r="AG7359" s="6">
        <v>45190</v>
      </c>
      <c r="AH7359" s="5">
        <v>1</v>
      </c>
      <c r="AI7359" s="5">
        <v>0</v>
      </c>
      <c r="AJ7359" s="5">
        <v>0</v>
      </c>
      <c r="AK7359" s="5">
        <f t="shared" si="1262"/>
        <v>0</v>
      </c>
      <c r="AL7359" s="5">
        <v>0</v>
      </c>
      <c r="AM7359" s="5">
        <v>0</v>
      </c>
      <c r="AN7359" s="5">
        <f t="shared" si="1263"/>
        <v>0</v>
      </c>
      <c r="AO7359" s="5">
        <v>0</v>
      </c>
      <c r="AP7359" s="5">
        <v>0</v>
      </c>
      <c r="AQ7359" s="5">
        <f t="shared" si="1264"/>
        <v>0</v>
      </c>
      <c r="AR7359" s="5">
        <v>0</v>
      </c>
      <c r="AS7359" s="6"/>
      <c r="AT7359" s="5">
        <v>0</v>
      </c>
      <c r="AU7359" s="5">
        <v>0</v>
      </c>
      <c r="AV7359" t="str">
        <f t="shared" si="1257"/>
        <v>N</v>
      </c>
      <c r="AW7359" t="s">
        <v>60</v>
      </c>
      <c r="AX7359" t="s">
        <v>61</v>
      </c>
      <c r="AY7359" t="s">
        <v>62</v>
      </c>
      <c r="AZ7359" t="s">
        <v>62</v>
      </c>
      <c r="BA7359" t="str">
        <f t="shared" si="1258"/>
        <v>N</v>
      </c>
    </row>
    <row r="7360" spans="1:53">
      <c r="A7360" t="s">
        <v>54</v>
      </c>
      <c r="B7360" t="s">
        <v>54</v>
      </c>
      <c r="C7360" t="s">
        <v>55</v>
      </c>
      <c r="D7360">
        <v>2023</v>
      </c>
      <c r="F7360" t="s">
        <v>16795</v>
      </c>
      <c r="G7360" t="s">
        <v>16796</v>
      </c>
      <c r="I7360" t="s">
        <v>16797</v>
      </c>
      <c r="J7360" t="s">
        <v>101</v>
      </c>
      <c r="K7360" t="s">
        <v>59</v>
      </c>
      <c r="L7360" s="5">
        <v>0</v>
      </c>
      <c r="M7360" s="5">
        <v>0</v>
      </c>
      <c r="N7360" s="5">
        <f t="shared" si="1254"/>
        <v>0</v>
      </c>
      <c r="O7360" s="5">
        <v>0</v>
      </c>
      <c r="P7360" s="5">
        <v>0</v>
      </c>
      <c r="Q7360" s="5">
        <f t="shared" si="1255"/>
        <v>0</v>
      </c>
      <c r="R7360" s="5">
        <v>0</v>
      </c>
      <c r="S7360" s="5">
        <v>0</v>
      </c>
      <c r="T7360" s="5">
        <f t="shared" si="1256"/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f t="shared" si="1259"/>
        <v>0</v>
      </c>
      <c r="Z7360" s="5">
        <v>0</v>
      </c>
      <c r="AA7360" s="5">
        <v>0</v>
      </c>
      <c r="AB7360" s="5">
        <f t="shared" si="1260"/>
        <v>0</v>
      </c>
      <c r="AC7360" s="5">
        <v>0</v>
      </c>
      <c r="AD7360" s="5">
        <v>0</v>
      </c>
      <c r="AE7360" s="5">
        <f t="shared" si="1261"/>
        <v>0</v>
      </c>
      <c r="AF7360" s="5">
        <v>1</v>
      </c>
      <c r="AG7360" s="6">
        <v>45210</v>
      </c>
      <c r="AH7360" s="5">
        <v>1</v>
      </c>
      <c r="AI7360" s="5">
        <v>0</v>
      </c>
      <c r="AJ7360" s="5">
        <v>0</v>
      </c>
      <c r="AK7360" s="5">
        <f t="shared" si="1262"/>
        <v>0</v>
      </c>
      <c r="AL7360" s="5">
        <v>0</v>
      </c>
      <c r="AM7360" s="5">
        <v>0</v>
      </c>
      <c r="AN7360" s="5">
        <f t="shared" si="1263"/>
        <v>0</v>
      </c>
      <c r="AO7360" s="5">
        <v>0</v>
      </c>
      <c r="AP7360" s="5">
        <v>0</v>
      </c>
      <c r="AQ7360" s="5">
        <f t="shared" si="1264"/>
        <v>0</v>
      </c>
      <c r="AR7360" s="5">
        <v>0</v>
      </c>
      <c r="AS7360" s="6"/>
      <c r="AT7360" s="5">
        <v>0</v>
      </c>
      <c r="AU7360" s="5">
        <v>0</v>
      </c>
      <c r="AV7360" t="str">
        <f t="shared" si="1257"/>
        <v>N</v>
      </c>
      <c r="AW7360" t="s">
        <v>60</v>
      </c>
      <c r="AX7360" t="s">
        <v>61</v>
      </c>
      <c r="AY7360" t="s">
        <v>62</v>
      </c>
      <c r="AZ7360" t="s">
        <v>62</v>
      </c>
      <c r="BA7360" t="str">
        <f t="shared" si="1258"/>
        <v>N</v>
      </c>
    </row>
    <row r="7361" spans="1:53">
      <c r="A7361" t="s">
        <v>54</v>
      </c>
      <c r="B7361" t="s">
        <v>54</v>
      </c>
      <c r="C7361" t="s">
        <v>55</v>
      </c>
      <c r="D7361">
        <v>2023</v>
      </c>
      <c r="F7361" t="s">
        <v>16798</v>
      </c>
      <c r="G7361" t="s">
        <v>16799</v>
      </c>
      <c r="I7361" t="s">
        <v>16800</v>
      </c>
      <c r="J7361" t="s">
        <v>58</v>
      </c>
      <c r="K7361" t="s">
        <v>59</v>
      </c>
      <c r="L7361" s="5">
        <v>0</v>
      </c>
      <c r="M7361" s="5">
        <v>0</v>
      </c>
      <c r="N7361" s="5">
        <f t="shared" si="1254"/>
        <v>0</v>
      </c>
      <c r="O7361" s="5">
        <v>0</v>
      </c>
      <c r="P7361" s="5">
        <v>0</v>
      </c>
      <c r="Q7361" s="5">
        <f t="shared" si="1255"/>
        <v>0</v>
      </c>
      <c r="R7361" s="5">
        <v>0</v>
      </c>
      <c r="S7361" s="5">
        <v>0</v>
      </c>
      <c r="T7361" s="5">
        <f t="shared" si="1256"/>
        <v>0</v>
      </c>
      <c r="U7361" s="5">
        <v>0</v>
      </c>
      <c r="V7361" s="5">
        <v>0</v>
      </c>
      <c r="W7361" s="5">
        <v>0</v>
      </c>
      <c r="X7361" s="5">
        <v>0</v>
      </c>
      <c r="Y7361" s="5">
        <f t="shared" si="1259"/>
        <v>0</v>
      </c>
      <c r="Z7361" s="5">
        <v>0</v>
      </c>
      <c r="AA7361" s="5">
        <v>0</v>
      </c>
      <c r="AB7361" s="5">
        <f t="shared" si="1260"/>
        <v>0</v>
      </c>
      <c r="AC7361" s="5">
        <v>0</v>
      </c>
      <c r="AD7361" s="5">
        <v>0</v>
      </c>
      <c r="AE7361" s="5">
        <f t="shared" si="1261"/>
        <v>0</v>
      </c>
      <c r="AF7361" s="5">
        <v>1</v>
      </c>
      <c r="AG7361" s="6">
        <v>45105</v>
      </c>
      <c r="AH7361" s="5">
        <v>1</v>
      </c>
      <c r="AI7361" s="5">
        <v>0</v>
      </c>
      <c r="AJ7361" s="5">
        <v>0</v>
      </c>
      <c r="AK7361" s="5">
        <f t="shared" si="1262"/>
        <v>0</v>
      </c>
      <c r="AL7361" s="5">
        <v>0</v>
      </c>
      <c r="AM7361" s="5">
        <v>0</v>
      </c>
      <c r="AN7361" s="5">
        <f t="shared" si="1263"/>
        <v>0</v>
      </c>
      <c r="AO7361" s="5">
        <v>0</v>
      </c>
      <c r="AP7361" s="5">
        <v>0</v>
      </c>
      <c r="AQ7361" s="5">
        <f t="shared" si="1264"/>
        <v>0</v>
      </c>
      <c r="AR7361" s="5">
        <v>0</v>
      </c>
      <c r="AS7361" s="6"/>
      <c r="AT7361" s="5">
        <v>0</v>
      </c>
      <c r="AU7361" s="5">
        <v>0</v>
      </c>
      <c r="AV7361" t="str">
        <f t="shared" si="1257"/>
        <v>N</v>
      </c>
      <c r="AW7361" t="s">
        <v>60</v>
      </c>
      <c r="AX7361" t="s">
        <v>61</v>
      </c>
      <c r="AY7361" t="s">
        <v>62</v>
      </c>
      <c r="AZ7361" t="s">
        <v>62</v>
      </c>
      <c r="BA7361" t="str">
        <f t="shared" si="1258"/>
        <v>N</v>
      </c>
    </row>
    <row r="7362" spans="1:53">
      <c r="A7362" t="s">
        <v>54</v>
      </c>
      <c r="B7362" t="s">
        <v>54</v>
      </c>
      <c r="C7362" t="s">
        <v>55</v>
      </c>
      <c r="D7362">
        <v>2023</v>
      </c>
      <c r="F7362" t="s">
        <v>16801</v>
      </c>
      <c r="G7362" t="s">
        <v>16802</v>
      </c>
      <c r="I7362" t="s">
        <v>16803</v>
      </c>
      <c r="J7362" t="s">
        <v>58</v>
      </c>
      <c r="K7362" t="s">
        <v>59</v>
      </c>
      <c r="L7362" s="5">
        <v>0</v>
      </c>
      <c r="M7362" s="5">
        <v>0</v>
      </c>
      <c r="N7362" s="5">
        <f t="shared" ref="N7362:N7425" si="1265">L7362+M7362</f>
        <v>0</v>
      </c>
      <c r="O7362" s="5">
        <v>0</v>
      </c>
      <c r="P7362" s="5">
        <v>0</v>
      </c>
      <c r="Q7362" s="5">
        <f t="shared" ref="Q7362:Q7425" si="1266">O7362+P7362</f>
        <v>0</v>
      </c>
      <c r="R7362" s="5">
        <v>0</v>
      </c>
      <c r="S7362" s="5">
        <v>0</v>
      </c>
      <c r="T7362" s="5">
        <f t="shared" ref="T7362:T7425" si="1267">R7362+S7362</f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f t="shared" si="1259"/>
        <v>0</v>
      </c>
      <c r="Z7362" s="5">
        <v>0</v>
      </c>
      <c r="AA7362" s="5">
        <v>0</v>
      </c>
      <c r="AB7362" s="5">
        <f t="shared" si="1260"/>
        <v>0</v>
      </c>
      <c r="AC7362" s="5">
        <v>0</v>
      </c>
      <c r="AD7362" s="5">
        <v>0</v>
      </c>
      <c r="AE7362" s="5">
        <f t="shared" si="1261"/>
        <v>0</v>
      </c>
      <c r="AF7362" s="5">
        <v>1</v>
      </c>
      <c r="AG7362" s="6">
        <v>45205</v>
      </c>
      <c r="AH7362" s="5">
        <v>1</v>
      </c>
      <c r="AI7362" s="5">
        <v>0</v>
      </c>
      <c r="AJ7362" s="5">
        <v>0</v>
      </c>
      <c r="AK7362" s="5">
        <f t="shared" si="1262"/>
        <v>0</v>
      </c>
      <c r="AL7362" s="5">
        <v>0</v>
      </c>
      <c r="AM7362" s="5">
        <v>0</v>
      </c>
      <c r="AN7362" s="5">
        <f t="shared" si="1263"/>
        <v>0</v>
      </c>
      <c r="AO7362" s="5">
        <v>0</v>
      </c>
      <c r="AP7362" s="5">
        <v>0</v>
      </c>
      <c r="AQ7362" s="5">
        <f t="shared" si="1264"/>
        <v>0</v>
      </c>
      <c r="AR7362" s="5">
        <v>0</v>
      </c>
      <c r="AS7362" s="6"/>
      <c r="AT7362" s="5">
        <v>0</v>
      </c>
      <c r="AU7362" s="5">
        <v>0</v>
      </c>
      <c r="AV7362" t="str">
        <f t="shared" ref="AV7362:AV7425" si="1268">IF(AU7362 &gt; 0, "Y", "N")</f>
        <v>N</v>
      </c>
      <c r="AW7362" t="s">
        <v>60</v>
      </c>
      <c r="AX7362" t="s">
        <v>61</v>
      </c>
      <c r="AY7362" t="s">
        <v>62</v>
      </c>
      <c r="AZ7362" t="s">
        <v>62</v>
      </c>
      <c r="BA7362" t="str">
        <f t="shared" ref="BA7362:BA7425" si="1269">IF(OR(L7362&gt;0, O7362&gt;0, R7362&gt;0, W7362&gt;0, Z7362&gt;0, AC7362&gt;0, AI7362&gt;0, AL7362&gt;0, AO7362&gt;0, M7362&gt;0), "Y", "N")</f>
        <v>N</v>
      </c>
    </row>
    <row r="7363" spans="1:53">
      <c r="A7363" t="s">
        <v>54</v>
      </c>
      <c r="B7363" t="s">
        <v>54</v>
      </c>
      <c r="C7363" t="s">
        <v>55</v>
      </c>
      <c r="D7363">
        <v>2023</v>
      </c>
      <c r="F7363" t="s">
        <v>16804</v>
      </c>
      <c r="G7363" t="s">
        <v>16805</v>
      </c>
      <c r="I7363" t="s">
        <v>16806</v>
      </c>
      <c r="J7363" t="s">
        <v>58</v>
      </c>
      <c r="K7363" t="s">
        <v>59</v>
      </c>
      <c r="L7363" s="5">
        <v>0</v>
      </c>
      <c r="M7363" s="5">
        <v>0</v>
      </c>
      <c r="N7363" s="5">
        <f t="shared" si="1265"/>
        <v>0</v>
      </c>
      <c r="O7363" s="5">
        <v>0</v>
      </c>
      <c r="P7363" s="5">
        <v>0</v>
      </c>
      <c r="Q7363" s="5">
        <f t="shared" si="1266"/>
        <v>0</v>
      </c>
      <c r="R7363" s="5">
        <v>0</v>
      </c>
      <c r="S7363" s="5">
        <v>0</v>
      </c>
      <c r="T7363" s="5">
        <f t="shared" si="1267"/>
        <v>0</v>
      </c>
      <c r="U7363" s="5">
        <v>0</v>
      </c>
      <c r="V7363" s="5">
        <v>0</v>
      </c>
      <c r="W7363" s="5">
        <v>0</v>
      </c>
      <c r="X7363" s="5">
        <v>0</v>
      </c>
      <c r="Y7363" s="5">
        <f t="shared" ref="Y7363:Y7426" si="1270">W7363+X7363</f>
        <v>0</v>
      </c>
      <c r="Z7363" s="5">
        <v>0</v>
      </c>
      <c r="AA7363" s="5">
        <v>0</v>
      </c>
      <c r="AB7363" s="5">
        <f t="shared" ref="AB7363:AB7426" si="1271">SUM(Z7363:AA7363)</f>
        <v>0</v>
      </c>
      <c r="AC7363" s="5">
        <v>0</v>
      </c>
      <c r="AD7363" s="5">
        <v>0</v>
      </c>
      <c r="AE7363" s="5">
        <f t="shared" ref="AE7363:AE7426" si="1272">SUM(AC7363:AD7363)</f>
        <v>0</v>
      </c>
      <c r="AF7363" s="5">
        <v>1</v>
      </c>
      <c r="AG7363" s="6">
        <v>45118</v>
      </c>
      <c r="AH7363" s="5">
        <v>1</v>
      </c>
      <c r="AI7363" s="5">
        <v>0</v>
      </c>
      <c r="AJ7363" s="5">
        <v>0</v>
      </c>
      <c r="AK7363" s="5">
        <f t="shared" ref="AK7363:AK7426" si="1273">SUM(AI7363:AJ7363)</f>
        <v>0</v>
      </c>
      <c r="AL7363" s="5">
        <v>0</v>
      </c>
      <c r="AM7363" s="5">
        <v>0</v>
      </c>
      <c r="AN7363" s="5">
        <f t="shared" ref="AN7363:AN7426" si="1274">SUM(AL7363:AM7363)</f>
        <v>0</v>
      </c>
      <c r="AO7363" s="5">
        <v>0</v>
      </c>
      <c r="AP7363" s="5">
        <v>0</v>
      </c>
      <c r="AQ7363" s="5">
        <f t="shared" ref="AQ7363:AQ7426" si="1275">SUM(AO7363:AP7363)</f>
        <v>0</v>
      </c>
      <c r="AR7363" s="5">
        <v>0</v>
      </c>
      <c r="AS7363" s="6"/>
      <c r="AT7363" s="5">
        <v>0</v>
      </c>
      <c r="AU7363" s="5">
        <v>0</v>
      </c>
      <c r="AV7363" t="str">
        <f t="shared" si="1268"/>
        <v>N</v>
      </c>
      <c r="AW7363" t="s">
        <v>60</v>
      </c>
      <c r="AX7363" t="s">
        <v>61</v>
      </c>
      <c r="AY7363" t="s">
        <v>62</v>
      </c>
      <c r="AZ7363" t="s">
        <v>62</v>
      </c>
      <c r="BA7363" t="str">
        <f t="shared" si="1269"/>
        <v>N</v>
      </c>
    </row>
    <row r="7364" spans="1:53">
      <c r="A7364" t="s">
        <v>54</v>
      </c>
      <c r="B7364" t="s">
        <v>54</v>
      </c>
      <c r="C7364" t="s">
        <v>55</v>
      </c>
      <c r="D7364">
        <v>2023</v>
      </c>
      <c r="F7364" t="s">
        <v>16807</v>
      </c>
      <c r="G7364" t="s">
        <v>16808</v>
      </c>
      <c r="I7364" t="s">
        <v>16809</v>
      </c>
      <c r="J7364" t="s">
        <v>58</v>
      </c>
      <c r="K7364" t="s">
        <v>59</v>
      </c>
      <c r="L7364" s="5">
        <v>0</v>
      </c>
      <c r="M7364" s="5">
        <v>0</v>
      </c>
      <c r="N7364" s="5">
        <f t="shared" si="1265"/>
        <v>0</v>
      </c>
      <c r="O7364" s="5">
        <v>0</v>
      </c>
      <c r="P7364" s="5">
        <v>0</v>
      </c>
      <c r="Q7364" s="5">
        <f t="shared" si="1266"/>
        <v>0</v>
      </c>
      <c r="R7364" s="5">
        <v>0</v>
      </c>
      <c r="S7364" s="5">
        <v>0</v>
      </c>
      <c r="T7364" s="5">
        <f t="shared" si="1267"/>
        <v>0</v>
      </c>
      <c r="U7364" s="5">
        <v>0</v>
      </c>
      <c r="V7364" s="5">
        <v>0</v>
      </c>
      <c r="W7364" s="5">
        <v>0</v>
      </c>
      <c r="X7364" s="5">
        <v>0</v>
      </c>
      <c r="Y7364" s="5">
        <f t="shared" si="1270"/>
        <v>0</v>
      </c>
      <c r="Z7364" s="5">
        <v>0</v>
      </c>
      <c r="AA7364" s="5">
        <v>0</v>
      </c>
      <c r="AB7364" s="5">
        <f t="shared" si="1271"/>
        <v>0</v>
      </c>
      <c r="AC7364" s="5">
        <v>0</v>
      </c>
      <c r="AD7364" s="5">
        <v>0</v>
      </c>
      <c r="AE7364" s="5">
        <f t="shared" si="1272"/>
        <v>0</v>
      </c>
      <c r="AF7364" s="5">
        <v>1</v>
      </c>
      <c r="AG7364" s="6">
        <v>45056</v>
      </c>
      <c r="AH7364" s="5">
        <v>1</v>
      </c>
      <c r="AI7364" s="5">
        <v>0</v>
      </c>
      <c r="AJ7364" s="5">
        <v>0</v>
      </c>
      <c r="AK7364" s="5">
        <f t="shared" si="1273"/>
        <v>0</v>
      </c>
      <c r="AL7364" s="5">
        <v>0</v>
      </c>
      <c r="AM7364" s="5">
        <v>0</v>
      </c>
      <c r="AN7364" s="5">
        <f t="shared" si="1274"/>
        <v>0</v>
      </c>
      <c r="AO7364" s="5">
        <v>0</v>
      </c>
      <c r="AP7364" s="5">
        <v>0</v>
      </c>
      <c r="AQ7364" s="5">
        <f t="shared" si="1275"/>
        <v>0</v>
      </c>
      <c r="AR7364" s="5">
        <v>0</v>
      </c>
      <c r="AS7364" s="6"/>
      <c r="AT7364" s="5">
        <v>0</v>
      </c>
      <c r="AU7364" s="5">
        <v>0</v>
      </c>
      <c r="AV7364" t="str">
        <f t="shared" si="1268"/>
        <v>N</v>
      </c>
      <c r="AW7364" t="s">
        <v>60</v>
      </c>
      <c r="AX7364" t="s">
        <v>61</v>
      </c>
      <c r="AY7364" t="s">
        <v>62</v>
      </c>
      <c r="AZ7364" t="s">
        <v>62</v>
      </c>
      <c r="BA7364" t="str">
        <f t="shared" si="1269"/>
        <v>N</v>
      </c>
    </row>
    <row r="7365" spans="1:53">
      <c r="A7365" t="s">
        <v>54</v>
      </c>
      <c r="B7365" t="s">
        <v>54</v>
      </c>
      <c r="C7365" t="s">
        <v>55</v>
      </c>
      <c r="D7365">
        <v>2023</v>
      </c>
      <c r="F7365" t="s">
        <v>16810</v>
      </c>
      <c r="G7365" t="s">
        <v>16811</v>
      </c>
      <c r="I7365" t="s">
        <v>16812</v>
      </c>
      <c r="J7365" t="s">
        <v>58</v>
      </c>
      <c r="K7365" t="s">
        <v>59</v>
      </c>
      <c r="L7365" s="5">
        <v>0</v>
      </c>
      <c r="M7365" s="5">
        <v>0</v>
      </c>
      <c r="N7365" s="5">
        <f t="shared" si="1265"/>
        <v>0</v>
      </c>
      <c r="O7365" s="5">
        <v>0</v>
      </c>
      <c r="P7365" s="5">
        <v>0</v>
      </c>
      <c r="Q7365" s="5">
        <f t="shared" si="1266"/>
        <v>0</v>
      </c>
      <c r="R7365" s="5">
        <v>0</v>
      </c>
      <c r="S7365" s="5">
        <v>0</v>
      </c>
      <c r="T7365" s="5">
        <f t="shared" si="1267"/>
        <v>0</v>
      </c>
      <c r="U7365" s="5">
        <v>0</v>
      </c>
      <c r="V7365" s="5">
        <v>0</v>
      </c>
      <c r="W7365" s="5">
        <v>0</v>
      </c>
      <c r="X7365" s="5">
        <v>0</v>
      </c>
      <c r="Y7365" s="5">
        <f t="shared" si="1270"/>
        <v>0</v>
      </c>
      <c r="Z7365" s="5">
        <v>0</v>
      </c>
      <c r="AA7365" s="5">
        <v>0</v>
      </c>
      <c r="AB7365" s="5">
        <f t="shared" si="1271"/>
        <v>0</v>
      </c>
      <c r="AC7365" s="5">
        <v>0</v>
      </c>
      <c r="AD7365" s="5">
        <v>0</v>
      </c>
      <c r="AE7365" s="5">
        <f t="shared" si="1272"/>
        <v>0</v>
      </c>
      <c r="AF7365" s="5">
        <v>1</v>
      </c>
      <c r="AG7365" s="6">
        <v>44995</v>
      </c>
      <c r="AH7365" s="5">
        <v>1</v>
      </c>
      <c r="AI7365" s="5">
        <v>0</v>
      </c>
      <c r="AJ7365" s="5">
        <v>0</v>
      </c>
      <c r="AK7365" s="5">
        <f t="shared" si="1273"/>
        <v>0</v>
      </c>
      <c r="AL7365" s="5">
        <v>0</v>
      </c>
      <c r="AM7365" s="5">
        <v>0</v>
      </c>
      <c r="AN7365" s="5">
        <f t="shared" si="1274"/>
        <v>0</v>
      </c>
      <c r="AO7365" s="5">
        <v>0</v>
      </c>
      <c r="AP7365" s="5">
        <v>0</v>
      </c>
      <c r="AQ7365" s="5">
        <f t="shared" si="1275"/>
        <v>0</v>
      </c>
      <c r="AR7365" s="5">
        <v>0</v>
      </c>
      <c r="AS7365" s="6"/>
      <c r="AT7365" s="5">
        <v>0</v>
      </c>
      <c r="AU7365" s="5">
        <v>0</v>
      </c>
      <c r="AV7365" t="str">
        <f t="shared" si="1268"/>
        <v>N</v>
      </c>
      <c r="AW7365" t="s">
        <v>60</v>
      </c>
      <c r="AX7365" t="s">
        <v>61</v>
      </c>
      <c r="AY7365" t="s">
        <v>62</v>
      </c>
      <c r="AZ7365" t="s">
        <v>62</v>
      </c>
      <c r="BA7365" t="str">
        <f t="shared" si="1269"/>
        <v>N</v>
      </c>
    </row>
    <row r="7366" spans="1:53">
      <c r="A7366" t="s">
        <v>54</v>
      </c>
      <c r="B7366" t="s">
        <v>54</v>
      </c>
      <c r="C7366" t="s">
        <v>55</v>
      </c>
      <c r="D7366">
        <v>2023</v>
      </c>
      <c r="F7366" t="s">
        <v>16813</v>
      </c>
      <c r="G7366" t="s">
        <v>16814</v>
      </c>
      <c r="I7366" t="s">
        <v>16815</v>
      </c>
      <c r="J7366" t="s">
        <v>58</v>
      </c>
      <c r="K7366" t="s">
        <v>59</v>
      </c>
      <c r="L7366" s="5">
        <v>0</v>
      </c>
      <c r="M7366" s="5">
        <v>0</v>
      </c>
      <c r="N7366" s="5">
        <f t="shared" si="1265"/>
        <v>0</v>
      </c>
      <c r="O7366" s="5">
        <v>0</v>
      </c>
      <c r="P7366" s="5">
        <v>0</v>
      </c>
      <c r="Q7366" s="5">
        <f t="shared" si="1266"/>
        <v>0</v>
      </c>
      <c r="R7366" s="5">
        <v>0</v>
      </c>
      <c r="S7366" s="5">
        <v>0</v>
      </c>
      <c r="T7366" s="5">
        <f t="shared" si="1267"/>
        <v>0</v>
      </c>
      <c r="U7366" s="5">
        <v>0</v>
      </c>
      <c r="V7366" s="5">
        <v>0</v>
      </c>
      <c r="W7366" s="5">
        <v>0</v>
      </c>
      <c r="X7366" s="5">
        <v>0</v>
      </c>
      <c r="Y7366" s="5">
        <f t="shared" si="1270"/>
        <v>0</v>
      </c>
      <c r="Z7366" s="5">
        <v>0</v>
      </c>
      <c r="AA7366" s="5">
        <v>0</v>
      </c>
      <c r="AB7366" s="5">
        <f t="shared" si="1271"/>
        <v>0</v>
      </c>
      <c r="AC7366" s="5">
        <v>0</v>
      </c>
      <c r="AD7366" s="5">
        <v>0</v>
      </c>
      <c r="AE7366" s="5">
        <f t="shared" si="1272"/>
        <v>0</v>
      </c>
      <c r="AF7366" s="5">
        <v>1</v>
      </c>
      <c r="AG7366" s="6">
        <v>45040</v>
      </c>
      <c r="AH7366" s="5">
        <v>1</v>
      </c>
      <c r="AI7366" s="5">
        <v>0</v>
      </c>
      <c r="AJ7366" s="5">
        <v>0</v>
      </c>
      <c r="AK7366" s="5">
        <f t="shared" si="1273"/>
        <v>0</v>
      </c>
      <c r="AL7366" s="5">
        <v>0</v>
      </c>
      <c r="AM7366" s="5">
        <v>0</v>
      </c>
      <c r="AN7366" s="5">
        <f t="shared" si="1274"/>
        <v>0</v>
      </c>
      <c r="AO7366" s="5">
        <v>0</v>
      </c>
      <c r="AP7366" s="5">
        <v>0</v>
      </c>
      <c r="AQ7366" s="5">
        <f t="shared" si="1275"/>
        <v>0</v>
      </c>
      <c r="AR7366" s="5">
        <v>0</v>
      </c>
      <c r="AS7366" s="6"/>
      <c r="AT7366" s="5">
        <v>0</v>
      </c>
      <c r="AU7366" s="5">
        <v>0</v>
      </c>
      <c r="AV7366" t="str">
        <f t="shared" si="1268"/>
        <v>N</v>
      </c>
      <c r="AW7366" t="s">
        <v>60</v>
      </c>
      <c r="AX7366" t="s">
        <v>61</v>
      </c>
      <c r="AY7366" t="s">
        <v>62</v>
      </c>
      <c r="AZ7366" t="s">
        <v>62</v>
      </c>
      <c r="BA7366" t="str">
        <f t="shared" si="1269"/>
        <v>N</v>
      </c>
    </row>
    <row r="7367" spans="1:53">
      <c r="A7367" t="s">
        <v>54</v>
      </c>
      <c r="B7367" t="s">
        <v>54</v>
      </c>
      <c r="C7367" t="s">
        <v>55</v>
      </c>
      <c r="D7367">
        <v>2023</v>
      </c>
      <c r="F7367" t="s">
        <v>16816</v>
      </c>
      <c r="G7367" t="s">
        <v>16817</v>
      </c>
      <c r="I7367" t="s">
        <v>16818</v>
      </c>
      <c r="J7367" t="s">
        <v>58</v>
      </c>
      <c r="K7367" t="s">
        <v>59</v>
      </c>
      <c r="L7367" s="5">
        <v>0</v>
      </c>
      <c r="M7367" s="5">
        <v>0</v>
      </c>
      <c r="N7367" s="5">
        <f t="shared" si="1265"/>
        <v>0</v>
      </c>
      <c r="O7367" s="5">
        <v>0</v>
      </c>
      <c r="P7367" s="5">
        <v>0</v>
      </c>
      <c r="Q7367" s="5">
        <f t="shared" si="1266"/>
        <v>0</v>
      </c>
      <c r="R7367" s="5">
        <v>0</v>
      </c>
      <c r="S7367" s="5">
        <v>0</v>
      </c>
      <c r="T7367" s="5">
        <f t="shared" si="1267"/>
        <v>0</v>
      </c>
      <c r="U7367" s="5">
        <v>0</v>
      </c>
      <c r="V7367" s="5">
        <v>0</v>
      </c>
      <c r="W7367" s="5">
        <v>0</v>
      </c>
      <c r="X7367" s="5">
        <v>0</v>
      </c>
      <c r="Y7367" s="5">
        <f t="shared" si="1270"/>
        <v>0</v>
      </c>
      <c r="Z7367" s="5">
        <v>0</v>
      </c>
      <c r="AA7367" s="5">
        <v>0</v>
      </c>
      <c r="AB7367" s="5">
        <f t="shared" si="1271"/>
        <v>0</v>
      </c>
      <c r="AC7367" s="5">
        <v>0</v>
      </c>
      <c r="AD7367" s="5">
        <v>0</v>
      </c>
      <c r="AE7367" s="5">
        <f t="shared" si="1272"/>
        <v>0</v>
      </c>
      <c r="AF7367" s="5">
        <v>1</v>
      </c>
      <c r="AG7367" s="6">
        <v>45146</v>
      </c>
      <c r="AH7367" s="5">
        <v>1</v>
      </c>
      <c r="AI7367" s="5">
        <v>0</v>
      </c>
      <c r="AJ7367" s="5">
        <v>0</v>
      </c>
      <c r="AK7367" s="5">
        <f t="shared" si="1273"/>
        <v>0</v>
      </c>
      <c r="AL7367" s="5">
        <v>0</v>
      </c>
      <c r="AM7367" s="5">
        <v>0</v>
      </c>
      <c r="AN7367" s="5">
        <f t="shared" si="1274"/>
        <v>0</v>
      </c>
      <c r="AO7367" s="5">
        <v>0</v>
      </c>
      <c r="AP7367" s="5">
        <v>0</v>
      </c>
      <c r="AQ7367" s="5">
        <f t="shared" si="1275"/>
        <v>0</v>
      </c>
      <c r="AR7367" s="5">
        <v>0</v>
      </c>
      <c r="AS7367" s="6"/>
      <c r="AT7367" s="5">
        <v>0</v>
      </c>
      <c r="AU7367" s="5">
        <v>0</v>
      </c>
      <c r="AV7367" t="str">
        <f t="shared" si="1268"/>
        <v>N</v>
      </c>
      <c r="AW7367" t="s">
        <v>60</v>
      </c>
      <c r="AX7367" t="s">
        <v>61</v>
      </c>
      <c r="AY7367" t="s">
        <v>62</v>
      </c>
      <c r="AZ7367" t="s">
        <v>62</v>
      </c>
      <c r="BA7367" t="str">
        <f t="shared" si="1269"/>
        <v>N</v>
      </c>
    </row>
    <row r="7368" spans="1:53">
      <c r="A7368" t="s">
        <v>54</v>
      </c>
      <c r="B7368" t="s">
        <v>54</v>
      </c>
      <c r="C7368" t="s">
        <v>55</v>
      </c>
      <c r="D7368">
        <v>2023</v>
      </c>
      <c r="F7368" t="s">
        <v>16819</v>
      </c>
      <c r="G7368" t="s">
        <v>16820</v>
      </c>
      <c r="I7368" t="s">
        <v>16821</v>
      </c>
      <c r="J7368" t="s">
        <v>58</v>
      </c>
      <c r="K7368" t="s">
        <v>59</v>
      </c>
      <c r="L7368" s="5">
        <v>0</v>
      </c>
      <c r="M7368" s="5">
        <v>0</v>
      </c>
      <c r="N7368" s="5">
        <f t="shared" si="1265"/>
        <v>0</v>
      </c>
      <c r="O7368" s="5">
        <v>0</v>
      </c>
      <c r="P7368" s="5">
        <v>0</v>
      </c>
      <c r="Q7368" s="5">
        <f t="shared" si="1266"/>
        <v>0</v>
      </c>
      <c r="R7368" s="5">
        <v>0</v>
      </c>
      <c r="S7368" s="5">
        <v>0</v>
      </c>
      <c r="T7368" s="5">
        <f t="shared" si="1267"/>
        <v>0</v>
      </c>
      <c r="U7368" s="5">
        <v>0</v>
      </c>
      <c r="V7368" s="5">
        <v>0</v>
      </c>
      <c r="W7368" s="5">
        <v>0</v>
      </c>
      <c r="X7368" s="5">
        <v>0</v>
      </c>
      <c r="Y7368" s="5">
        <f t="shared" si="1270"/>
        <v>0</v>
      </c>
      <c r="Z7368" s="5">
        <v>0</v>
      </c>
      <c r="AA7368" s="5">
        <v>0</v>
      </c>
      <c r="AB7368" s="5">
        <f t="shared" si="1271"/>
        <v>0</v>
      </c>
      <c r="AC7368" s="5">
        <v>0</v>
      </c>
      <c r="AD7368" s="5">
        <v>0</v>
      </c>
      <c r="AE7368" s="5">
        <f t="shared" si="1272"/>
        <v>0</v>
      </c>
      <c r="AF7368" s="5">
        <v>1</v>
      </c>
      <c r="AG7368" s="6">
        <v>45162</v>
      </c>
      <c r="AH7368" s="5">
        <v>1</v>
      </c>
      <c r="AI7368" s="5">
        <v>0</v>
      </c>
      <c r="AJ7368" s="5">
        <v>0</v>
      </c>
      <c r="AK7368" s="5">
        <f t="shared" si="1273"/>
        <v>0</v>
      </c>
      <c r="AL7368" s="5">
        <v>0</v>
      </c>
      <c r="AM7368" s="5">
        <v>0</v>
      </c>
      <c r="AN7368" s="5">
        <f t="shared" si="1274"/>
        <v>0</v>
      </c>
      <c r="AO7368" s="5">
        <v>0</v>
      </c>
      <c r="AP7368" s="5">
        <v>0</v>
      </c>
      <c r="AQ7368" s="5">
        <f t="shared" si="1275"/>
        <v>0</v>
      </c>
      <c r="AR7368" s="5">
        <v>0</v>
      </c>
      <c r="AS7368" s="6"/>
      <c r="AT7368" s="5">
        <v>0</v>
      </c>
      <c r="AU7368" s="5">
        <v>0</v>
      </c>
      <c r="AV7368" t="str">
        <f t="shared" si="1268"/>
        <v>N</v>
      </c>
      <c r="AW7368" t="s">
        <v>60</v>
      </c>
      <c r="AX7368" t="s">
        <v>61</v>
      </c>
      <c r="AY7368" t="s">
        <v>62</v>
      </c>
      <c r="AZ7368" t="s">
        <v>62</v>
      </c>
      <c r="BA7368" t="str">
        <f t="shared" si="1269"/>
        <v>N</v>
      </c>
    </row>
    <row r="7369" spans="1:53">
      <c r="A7369" t="s">
        <v>54</v>
      </c>
      <c r="B7369" t="s">
        <v>54</v>
      </c>
      <c r="C7369" t="s">
        <v>55</v>
      </c>
      <c r="D7369">
        <v>2023</v>
      </c>
      <c r="F7369" t="s">
        <v>16822</v>
      </c>
      <c r="G7369" t="s">
        <v>16823</v>
      </c>
      <c r="I7369" t="s">
        <v>16824</v>
      </c>
      <c r="J7369" t="s">
        <v>58</v>
      </c>
      <c r="K7369" t="s">
        <v>59</v>
      </c>
      <c r="L7369" s="5">
        <v>0</v>
      </c>
      <c r="M7369" s="5">
        <v>0</v>
      </c>
      <c r="N7369" s="5">
        <f t="shared" si="1265"/>
        <v>0</v>
      </c>
      <c r="O7369" s="5">
        <v>0</v>
      </c>
      <c r="P7369" s="5">
        <v>0</v>
      </c>
      <c r="Q7369" s="5">
        <f t="shared" si="1266"/>
        <v>0</v>
      </c>
      <c r="R7369" s="5">
        <v>0</v>
      </c>
      <c r="S7369" s="5">
        <v>0</v>
      </c>
      <c r="T7369" s="5">
        <f t="shared" si="1267"/>
        <v>0</v>
      </c>
      <c r="U7369" s="5">
        <v>0</v>
      </c>
      <c r="V7369" s="5">
        <v>0</v>
      </c>
      <c r="W7369" s="5">
        <v>0</v>
      </c>
      <c r="X7369" s="5">
        <v>0</v>
      </c>
      <c r="Y7369" s="5">
        <f t="shared" si="1270"/>
        <v>0</v>
      </c>
      <c r="Z7369" s="5">
        <v>0</v>
      </c>
      <c r="AA7369" s="5">
        <v>0</v>
      </c>
      <c r="AB7369" s="5">
        <f t="shared" si="1271"/>
        <v>0</v>
      </c>
      <c r="AC7369" s="5">
        <v>0</v>
      </c>
      <c r="AD7369" s="5">
        <v>0</v>
      </c>
      <c r="AE7369" s="5">
        <f t="shared" si="1272"/>
        <v>0</v>
      </c>
      <c r="AF7369" s="5">
        <v>1</v>
      </c>
      <c r="AG7369" s="6">
        <v>45054</v>
      </c>
      <c r="AH7369" s="5">
        <v>1</v>
      </c>
      <c r="AI7369" s="5">
        <v>0</v>
      </c>
      <c r="AJ7369" s="5">
        <v>0</v>
      </c>
      <c r="AK7369" s="5">
        <f t="shared" si="1273"/>
        <v>0</v>
      </c>
      <c r="AL7369" s="5">
        <v>0</v>
      </c>
      <c r="AM7369" s="5">
        <v>0</v>
      </c>
      <c r="AN7369" s="5">
        <f t="shared" si="1274"/>
        <v>0</v>
      </c>
      <c r="AO7369" s="5">
        <v>0</v>
      </c>
      <c r="AP7369" s="5">
        <v>0</v>
      </c>
      <c r="AQ7369" s="5">
        <f t="shared" si="1275"/>
        <v>0</v>
      </c>
      <c r="AR7369" s="5">
        <v>0</v>
      </c>
      <c r="AS7369" s="6"/>
      <c r="AT7369" s="5">
        <v>0</v>
      </c>
      <c r="AU7369" s="5">
        <v>0</v>
      </c>
      <c r="AV7369" t="str">
        <f t="shared" si="1268"/>
        <v>N</v>
      </c>
      <c r="AW7369" t="s">
        <v>60</v>
      </c>
      <c r="AX7369" t="s">
        <v>61</v>
      </c>
      <c r="AY7369" t="s">
        <v>62</v>
      </c>
      <c r="AZ7369" t="s">
        <v>62</v>
      </c>
      <c r="BA7369" t="str">
        <f t="shared" si="1269"/>
        <v>N</v>
      </c>
    </row>
    <row r="7370" spans="1:53">
      <c r="A7370" t="s">
        <v>54</v>
      </c>
      <c r="B7370" t="s">
        <v>54</v>
      </c>
      <c r="C7370" t="s">
        <v>55</v>
      </c>
      <c r="D7370">
        <v>2023</v>
      </c>
      <c r="F7370" t="s">
        <v>16825</v>
      </c>
      <c r="G7370" t="s">
        <v>16826</v>
      </c>
      <c r="I7370" t="s">
        <v>16827</v>
      </c>
      <c r="J7370" t="s">
        <v>58</v>
      </c>
      <c r="K7370" t="s">
        <v>59</v>
      </c>
      <c r="L7370" s="5">
        <v>0</v>
      </c>
      <c r="M7370" s="5">
        <v>0</v>
      </c>
      <c r="N7370" s="5">
        <f t="shared" si="1265"/>
        <v>0</v>
      </c>
      <c r="O7370" s="5">
        <v>0</v>
      </c>
      <c r="P7370" s="5">
        <v>0</v>
      </c>
      <c r="Q7370" s="5">
        <f t="shared" si="1266"/>
        <v>0</v>
      </c>
      <c r="R7370" s="5">
        <v>0</v>
      </c>
      <c r="S7370" s="5">
        <v>0</v>
      </c>
      <c r="T7370" s="5">
        <f t="shared" si="1267"/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f t="shared" si="1270"/>
        <v>0</v>
      </c>
      <c r="Z7370" s="5">
        <v>0</v>
      </c>
      <c r="AA7370" s="5">
        <v>0</v>
      </c>
      <c r="AB7370" s="5">
        <f t="shared" si="1271"/>
        <v>0</v>
      </c>
      <c r="AC7370" s="5">
        <v>0</v>
      </c>
      <c r="AD7370" s="5">
        <v>0</v>
      </c>
      <c r="AE7370" s="5">
        <f t="shared" si="1272"/>
        <v>0</v>
      </c>
      <c r="AF7370" s="5">
        <v>1</v>
      </c>
      <c r="AG7370" s="6">
        <v>45013</v>
      </c>
      <c r="AH7370" s="5">
        <v>1</v>
      </c>
      <c r="AI7370" s="5">
        <v>0</v>
      </c>
      <c r="AJ7370" s="5">
        <v>0</v>
      </c>
      <c r="AK7370" s="5">
        <f t="shared" si="1273"/>
        <v>0</v>
      </c>
      <c r="AL7370" s="5">
        <v>0</v>
      </c>
      <c r="AM7370" s="5">
        <v>0</v>
      </c>
      <c r="AN7370" s="5">
        <f t="shared" si="1274"/>
        <v>0</v>
      </c>
      <c r="AO7370" s="5">
        <v>0</v>
      </c>
      <c r="AP7370" s="5">
        <v>0</v>
      </c>
      <c r="AQ7370" s="5">
        <f t="shared" si="1275"/>
        <v>0</v>
      </c>
      <c r="AR7370" s="5">
        <v>0</v>
      </c>
      <c r="AS7370" s="6"/>
      <c r="AT7370" s="5">
        <v>0</v>
      </c>
      <c r="AU7370" s="5">
        <v>0</v>
      </c>
      <c r="AV7370" t="str">
        <f t="shared" si="1268"/>
        <v>N</v>
      </c>
      <c r="AW7370" t="s">
        <v>60</v>
      </c>
      <c r="AX7370" t="s">
        <v>61</v>
      </c>
      <c r="AY7370" t="s">
        <v>62</v>
      </c>
      <c r="AZ7370" t="s">
        <v>62</v>
      </c>
      <c r="BA7370" t="str">
        <f t="shared" si="1269"/>
        <v>N</v>
      </c>
    </row>
    <row r="7371" spans="1:53">
      <c r="A7371" t="s">
        <v>54</v>
      </c>
      <c r="B7371" t="s">
        <v>54</v>
      </c>
      <c r="C7371" t="s">
        <v>55</v>
      </c>
      <c r="D7371">
        <v>2023</v>
      </c>
      <c r="F7371" t="s">
        <v>16828</v>
      </c>
      <c r="G7371" t="s">
        <v>16829</v>
      </c>
      <c r="I7371" t="s">
        <v>16830</v>
      </c>
      <c r="J7371" t="s">
        <v>58</v>
      </c>
      <c r="K7371" t="s">
        <v>59</v>
      </c>
      <c r="L7371" s="5">
        <v>0</v>
      </c>
      <c r="M7371" s="5">
        <v>0</v>
      </c>
      <c r="N7371" s="5">
        <f t="shared" si="1265"/>
        <v>0</v>
      </c>
      <c r="O7371" s="5">
        <v>0</v>
      </c>
      <c r="P7371" s="5">
        <v>0</v>
      </c>
      <c r="Q7371" s="5">
        <f t="shared" si="1266"/>
        <v>0</v>
      </c>
      <c r="R7371" s="5">
        <v>0</v>
      </c>
      <c r="S7371" s="5">
        <v>0</v>
      </c>
      <c r="T7371" s="5">
        <f t="shared" si="1267"/>
        <v>0</v>
      </c>
      <c r="U7371" s="5">
        <v>0</v>
      </c>
      <c r="V7371" s="5">
        <v>0</v>
      </c>
      <c r="W7371" s="5">
        <v>0</v>
      </c>
      <c r="X7371" s="5">
        <v>0</v>
      </c>
      <c r="Y7371" s="5">
        <f t="shared" si="1270"/>
        <v>0</v>
      </c>
      <c r="Z7371" s="5">
        <v>0</v>
      </c>
      <c r="AA7371" s="5">
        <v>0</v>
      </c>
      <c r="AB7371" s="5">
        <f t="shared" si="1271"/>
        <v>0</v>
      </c>
      <c r="AC7371" s="5">
        <v>0</v>
      </c>
      <c r="AD7371" s="5">
        <v>0</v>
      </c>
      <c r="AE7371" s="5">
        <f t="shared" si="1272"/>
        <v>0</v>
      </c>
      <c r="AF7371" s="5">
        <v>1</v>
      </c>
      <c r="AG7371" s="6">
        <v>45036</v>
      </c>
      <c r="AH7371" s="5">
        <v>1</v>
      </c>
      <c r="AI7371" s="5">
        <v>0</v>
      </c>
      <c r="AJ7371" s="5">
        <v>0</v>
      </c>
      <c r="AK7371" s="5">
        <f t="shared" si="1273"/>
        <v>0</v>
      </c>
      <c r="AL7371" s="5">
        <v>0</v>
      </c>
      <c r="AM7371" s="5">
        <v>0</v>
      </c>
      <c r="AN7371" s="5">
        <f t="shared" si="1274"/>
        <v>0</v>
      </c>
      <c r="AO7371" s="5">
        <v>0</v>
      </c>
      <c r="AP7371" s="5">
        <v>0</v>
      </c>
      <c r="AQ7371" s="5">
        <f t="shared" si="1275"/>
        <v>0</v>
      </c>
      <c r="AR7371" s="5">
        <v>0</v>
      </c>
      <c r="AS7371" s="6"/>
      <c r="AT7371" s="5">
        <v>0</v>
      </c>
      <c r="AU7371" s="5">
        <v>0</v>
      </c>
      <c r="AV7371" t="str">
        <f t="shared" si="1268"/>
        <v>N</v>
      </c>
      <c r="AW7371" t="s">
        <v>60</v>
      </c>
      <c r="AX7371" t="s">
        <v>61</v>
      </c>
      <c r="AY7371" t="s">
        <v>62</v>
      </c>
      <c r="AZ7371" t="s">
        <v>62</v>
      </c>
      <c r="BA7371" t="str">
        <f t="shared" si="1269"/>
        <v>N</v>
      </c>
    </row>
    <row r="7372" spans="1:53">
      <c r="A7372" t="s">
        <v>54</v>
      </c>
      <c r="B7372" t="s">
        <v>54</v>
      </c>
      <c r="C7372" t="s">
        <v>55</v>
      </c>
      <c r="D7372">
        <v>2023</v>
      </c>
      <c r="F7372" t="s">
        <v>16831</v>
      </c>
      <c r="G7372" t="s">
        <v>16832</v>
      </c>
      <c r="I7372" t="s">
        <v>16833</v>
      </c>
      <c r="J7372" t="s">
        <v>58</v>
      </c>
      <c r="K7372" t="s">
        <v>59</v>
      </c>
      <c r="L7372" s="5">
        <v>0</v>
      </c>
      <c r="M7372" s="5">
        <v>0</v>
      </c>
      <c r="N7372" s="5">
        <f t="shared" si="1265"/>
        <v>0</v>
      </c>
      <c r="O7372" s="5">
        <v>0</v>
      </c>
      <c r="P7372" s="5">
        <v>0</v>
      </c>
      <c r="Q7372" s="5">
        <f t="shared" si="1266"/>
        <v>0</v>
      </c>
      <c r="R7372" s="5">
        <v>0</v>
      </c>
      <c r="S7372" s="5">
        <v>0</v>
      </c>
      <c r="T7372" s="5">
        <f t="shared" si="1267"/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f t="shared" si="1270"/>
        <v>0</v>
      </c>
      <c r="Z7372" s="5">
        <v>0</v>
      </c>
      <c r="AA7372" s="5">
        <v>0</v>
      </c>
      <c r="AB7372" s="5">
        <f t="shared" si="1271"/>
        <v>0</v>
      </c>
      <c r="AC7372" s="5">
        <v>0</v>
      </c>
      <c r="AD7372" s="5">
        <v>0</v>
      </c>
      <c r="AE7372" s="5">
        <f t="shared" si="1272"/>
        <v>0</v>
      </c>
      <c r="AF7372" s="5">
        <v>1</v>
      </c>
      <c r="AG7372" s="6">
        <v>45063</v>
      </c>
      <c r="AH7372" s="5">
        <v>1</v>
      </c>
      <c r="AI7372" s="5">
        <v>0</v>
      </c>
      <c r="AJ7372" s="5">
        <v>0</v>
      </c>
      <c r="AK7372" s="5">
        <f t="shared" si="1273"/>
        <v>0</v>
      </c>
      <c r="AL7372" s="5">
        <v>0</v>
      </c>
      <c r="AM7372" s="5">
        <v>0</v>
      </c>
      <c r="AN7372" s="5">
        <f t="shared" si="1274"/>
        <v>0</v>
      </c>
      <c r="AO7372" s="5">
        <v>0</v>
      </c>
      <c r="AP7372" s="5">
        <v>0</v>
      </c>
      <c r="AQ7372" s="5">
        <f t="shared" si="1275"/>
        <v>0</v>
      </c>
      <c r="AR7372" s="5">
        <v>0</v>
      </c>
      <c r="AS7372" s="6"/>
      <c r="AT7372" s="5">
        <v>0</v>
      </c>
      <c r="AU7372" s="5">
        <v>0</v>
      </c>
      <c r="AV7372" t="str">
        <f t="shared" si="1268"/>
        <v>N</v>
      </c>
      <c r="AW7372" t="s">
        <v>60</v>
      </c>
      <c r="AX7372" t="s">
        <v>61</v>
      </c>
      <c r="AY7372" t="s">
        <v>62</v>
      </c>
      <c r="AZ7372" t="s">
        <v>62</v>
      </c>
      <c r="BA7372" t="str">
        <f t="shared" si="1269"/>
        <v>N</v>
      </c>
    </row>
    <row r="7373" spans="1:53">
      <c r="A7373" t="s">
        <v>54</v>
      </c>
      <c r="B7373" t="s">
        <v>54</v>
      </c>
      <c r="C7373" t="s">
        <v>55</v>
      </c>
      <c r="D7373">
        <v>2023</v>
      </c>
      <c r="F7373" t="s">
        <v>13389</v>
      </c>
      <c r="G7373" t="s">
        <v>13397</v>
      </c>
      <c r="I7373" t="s">
        <v>13398</v>
      </c>
      <c r="J7373" t="s">
        <v>58</v>
      </c>
      <c r="K7373" t="s">
        <v>59</v>
      </c>
      <c r="L7373" s="5">
        <v>0</v>
      </c>
      <c r="M7373" s="5">
        <v>0</v>
      </c>
      <c r="N7373" s="5">
        <f t="shared" si="1265"/>
        <v>0</v>
      </c>
      <c r="O7373" s="5">
        <v>0</v>
      </c>
      <c r="P7373" s="5">
        <v>0</v>
      </c>
      <c r="Q7373" s="5">
        <f t="shared" si="1266"/>
        <v>0</v>
      </c>
      <c r="R7373" s="5">
        <v>0</v>
      </c>
      <c r="S7373" s="5">
        <v>0</v>
      </c>
      <c r="T7373" s="5">
        <f t="shared" si="1267"/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f t="shared" si="1270"/>
        <v>0</v>
      </c>
      <c r="Z7373" s="5">
        <v>0</v>
      </c>
      <c r="AA7373" s="5">
        <v>0</v>
      </c>
      <c r="AB7373" s="5">
        <f t="shared" si="1271"/>
        <v>0</v>
      </c>
      <c r="AC7373" s="5">
        <v>0</v>
      </c>
      <c r="AD7373" s="5">
        <v>0</v>
      </c>
      <c r="AE7373" s="5">
        <f t="shared" si="1272"/>
        <v>0</v>
      </c>
      <c r="AF7373" s="5">
        <v>1</v>
      </c>
      <c r="AG7373" s="6">
        <v>45012</v>
      </c>
      <c r="AH7373" s="5">
        <v>1</v>
      </c>
      <c r="AI7373" s="5">
        <v>0</v>
      </c>
      <c r="AJ7373" s="5">
        <v>0</v>
      </c>
      <c r="AK7373" s="5">
        <f t="shared" si="1273"/>
        <v>0</v>
      </c>
      <c r="AL7373" s="5">
        <v>0</v>
      </c>
      <c r="AM7373" s="5">
        <v>0</v>
      </c>
      <c r="AN7373" s="5">
        <f t="shared" si="1274"/>
        <v>0</v>
      </c>
      <c r="AO7373" s="5">
        <v>0</v>
      </c>
      <c r="AP7373" s="5">
        <v>0</v>
      </c>
      <c r="AQ7373" s="5">
        <f t="shared" si="1275"/>
        <v>0</v>
      </c>
      <c r="AR7373" s="5">
        <v>0</v>
      </c>
      <c r="AS7373" s="6"/>
      <c r="AT7373" s="5">
        <v>0</v>
      </c>
      <c r="AU7373" s="5">
        <v>0</v>
      </c>
      <c r="AV7373" t="str">
        <f t="shared" si="1268"/>
        <v>N</v>
      </c>
      <c r="AW7373" t="s">
        <v>60</v>
      </c>
      <c r="AX7373" t="s">
        <v>61</v>
      </c>
      <c r="AY7373" t="s">
        <v>62</v>
      </c>
      <c r="AZ7373" t="s">
        <v>62</v>
      </c>
      <c r="BA7373" t="str">
        <f t="shared" si="1269"/>
        <v>N</v>
      </c>
    </row>
    <row r="7374" spans="1:53">
      <c r="A7374" t="s">
        <v>54</v>
      </c>
      <c r="B7374" t="s">
        <v>54</v>
      </c>
      <c r="C7374" t="s">
        <v>55</v>
      </c>
      <c r="D7374">
        <v>2023</v>
      </c>
      <c r="F7374" t="s">
        <v>16834</v>
      </c>
      <c r="G7374" t="s">
        <v>16835</v>
      </c>
      <c r="I7374" t="s">
        <v>16836</v>
      </c>
      <c r="J7374" t="s">
        <v>58</v>
      </c>
      <c r="K7374" t="s">
        <v>59</v>
      </c>
      <c r="L7374" s="5">
        <v>0</v>
      </c>
      <c r="M7374" s="5">
        <v>0</v>
      </c>
      <c r="N7374" s="5">
        <f t="shared" si="1265"/>
        <v>0</v>
      </c>
      <c r="O7374" s="5">
        <v>0</v>
      </c>
      <c r="P7374" s="5">
        <v>0</v>
      </c>
      <c r="Q7374" s="5">
        <f t="shared" si="1266"/>
        <v>0</v>
      </c>
      <c r="R7374" s="5">
        <v>0</v>
      </c>
      <c r="S7374" s="5">
        <v>0</v>
      </c>
      <c r="T7374" s="5">
        <f t="shared" si="1267"/>
        <v>0</v>
      </c>
      <c r="U7374" s="5">
        <v>0</v>
      </c>
      <c r="V7374" s="5">
        <v>0</v>
      </c>
      <c r="W7374" s="5">
        <v>0</v>
      </c>
      <c r="X7374" s="5">
        <v>0</v>
      </c>
      <c r="Y7374" s="5">
        <f t="shared" si="1270"/>
        <v>0</v>
      </c>
      <c r="Z7374" s="5">
        <v>0</v>
      </c>
      <c r="AA7374" s="5">
        <v>0</v>
      </c>
      <c r="AB7374" s="5">
        <f t="shared" si="1271"/>
        <v>0</v>
      </c>
      <c r="AC7374" s="5">
        <v>0</v>
      </c>
      <c r="AD7374" s="5">
        <v>0</v>
      </c>
      <c r="AE7374" s="5">
        <f t="shared" si="1272"/>
        <v>0</v>
      </c>
      <c r="AF7374" s="5">
        <v>1</v>
      </c>
      <c r="AG7374" s="6">
        <v>45208</v>
      </c>
      <c r="AH7374" s="5">
        <v>1</v>
      </c>
      <c r="AI7374" s="5">
        <v>0</v>
      </c>
      <c r="AJ7374" s="5">
        <v>0</v>
      </c>
      <c r="AK7374" s="5">
        <f t="shared" si="1273"/>
        <v>0</v>
      </c>
      <c r="AL7374" s="5">
        <v>0</v>
      </c>
      <c r="AM7374" s="5">
        <v>0</v>
      </c>
      <c r="AN7374" s="5">
        <f t="shared" si="1274"/>
        <v>0</v>
      </c>
      <c r="AO7374" s="5">
        <v>0</v>
      </c>
      <c r="AP7374" s="5">
        <v>0</v>
      </c>
      <c r="AQ7374" s="5">
        <f t="shared" si="1275"/>
        <v>0</v>
      </c>
      <c r="AR7374" s="5">
        <v>0</v>
      </c>
      <c r="AS7374" s="6"/>
      <c r="AT7374" s="5">
        <v>0</v>
      </c>
      <c r="AU7374" s="5">
        <v>0</v>
      </c>
      <c r="AV7374" t="str">
        <f t="shared" si="1268"/>
        <v>N</v>
      </c>
      <c r="AW7374" t="s">
        <v>60</v>
      </c>
      <c r="AX7374" t="s">
        <v>61</v>
      </c>
      <c r="AY7374" t="s">
        <v>62</v>
      </c>
      <c r="AZ7374" t="s">
        <v>62</v>
      </c>
      <c r="BA7374" t="str">
        <f t="shared" si="1269"/>
        <v>N</v>
      </c>
    </row>
    <row r="7375" spans="1:53">
      <c r="A7375" t="s">
        <v>54</v>
      </c>
      <c r="B7375" t="s">
        <v>54</v>
      </c>
      <c r="C7375" t="s">
        <v>55</v>
      </c>
      <c r="D7375">
        <v>2023</v>
      </c>
      <c r="F7375" t="s">
        <v>16837</v>
      </c>
      <c r="G7375" t="s">
        <v>16838</v>
      </c>
      <c r="I7375" t="s">
        <v>16839</v>
      </c>
      <c r="J7375" t="s">
        <v>58</v>
      </c>
      <c r="K7375" t="s">
        <v>59</v>
      </c>
      <c r="L7375" s="5">
        <v>0</v>
      </c>
      <c r="M7375" s="5">
        <v>0</v>
      </c>
      <c r="N7375" s="5">
        <f t="shared" si="1265"/>
        <v>0</v>
      </c>
      <c r="O7375" s="5">
        <v>0</v>
      </c>
      <c r="P7375" s="5">
        <v>0</v>
      </c>
      <c r="Q7375" s="5">
        <f t="shared" si="1266"/>
        <v>0</v>
      </c>
      <c r="R7375" s="5">
        <v>0</v>
      </c>
      <c r="S7375" s="5">
        <v>0</v>
      </c>
      <c r="T7375" s="5">
        <f t="shared" si="1267"/>
        <v>0</v>
      </c>
      <c r="U7375" s="5">
        <v>0</v>
      </c>
      <c r="V7375" s="5">
        <v>0</v>
      </c>
      <c r="W7375" s="5">
        <v>0</v>
      </c>
      <c r="X7375" s="5">
        <v>0</v>
      </c>
      <c r="Y7375" s="5">
        <f t="shared" si="1270"/>
        <v>0</v>
      </c>
      <c r="Z7375" s="5">
        <v>0</v>
      </c>
      <c r="AA7375" s="5">
        <v>0</v>
      </c>
      <c r="AB7375" s="5">
        <f t="shared" si="1271"/>
        <v>0</v>
      </c>
      <c r="AC7375" s="5">
        <v>0</v>
      </c>
      <c r="AD7375" s="5">
        <v>0</v>
      </c>
      <c r="AE7375" s="5">
        <f t="shared" si="1272"/>
        <v>0</v>
      </c>
      <c r="AF7375" s="5">
        <v>1</v>
      </c>
      <c r="AG7375" s="6">
        <v>45048</v>
      </c>
      <c r="AH7375" s="5">
        <v>1</v>
      </c>
      <c r="AI7375" s="5">
        <v>0</v>
      </c>
      <c r="AJ7375" s="5">
        <v>0</v>
      </c>
      <c r="AK7375" s="5">
        <f t="shared" si="1273"/>
        <v>0</v>
      </c>
      <c r="AL7375" s="5">
        <v>0</v>
      </c>
      <c r="AM7375" s="5">
        <v>0</v>
      </c>
      <c r="AN7375" s="5">
        <f t="shared" si="1274"/>
        <v>0</v>
      </c>
      <c r="AO7375" s="5">
        <v>0</v>
      </c>
      <c r="AP7375" s="5">
        <v>0</v>
      </c>
      <c r="AQ7375" s="5">
        <f t="shared" si="1275"/>
        <v>0</v>
      </c>
      <c r="AR7375" s="5">
        <v>0</v>
      </c>
      <c r="AS7375" s="6"/>
      <c r="AT7375" s="5">
        <v>0</v>
      </c>
      <c r="AU7375" s="5">
        <v>0</v>
      </c>
      <c r="AV7375" t="str">
        <f t="shared" si="1268"/>
        <v>N</v>
      </c>
      <c r="AW7375" t="s">
        <v>60</v>
      </c>
      <c r="AX7375" t="s">
        <v>61</v>
      </c>
      <c r="AY7375" t="s">
        <v>62</v>
      </c>
      <c r="AZ7375" t="s">
        <v>62</v>
      </c>
      <c r="BA7375" t="str">
        <f t="shared" si="1269"/>
        <v>N</v>
      </c>
    </row>
    <row r="7376" spans="1:53">
      <c r="A7376" t="s">
        <v>54</v>
      </c>
      <c r="B7376" t="s">
        <v>54</v>
      </c>
      <c r="C7376" t="s">
        <v>55</v>
      </c>
      <c r="D7376">
        <v>2023</v>
      </c>
      <c r="F7376" t="s">
        <v>16840</v>
      </c>
      <c r="G7376" t="s">
        <v>16841</v>
      </c>
      <c r="I7376" t="s">
        <v>16842</v>
      </c>
      <c r="J7376" t="s">
        <v>58</v>
      </c>
      <c r="K7376" t="s">
        <v>59</v>
      </c>
      <c r="L7376" s="5">
        <v>0</v>
      </c>
      <c r="M7376" s="5">
        <v>0</v>
      </c>
      <c r="N7376" s="5">
        <f t="shared" si="1265"/>
        <v>0</v>
      </c>
      <c r="O7376" s="5">
        <v>0</v>
      </c>
      <c r="P7376" s="5">
        <v>0</v>
      </c>
      <c r="Q7376" s="5">
        <f t="shared" si="1266"/>
        <v>0</v>
      </c>
      <c r="R7376" s="5">
        <v>0</v>
      </c>
      <c r="S7376" s="5">
        <v>0</v>
      </c>
      <c r="T7376" s="5">
        <f t="shared" si="1267"/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f t="shared" si="1270"/>
        <v>0</v>
      </c>
      <c r="Z7376" s="5">
        <v>0</v>
      </c>
      <c r="AA7376" s="5">
        <v>0</v>
      </c>
      <c r="AB7376" s="5">
        <f t="shared" si="1271"/>
        <v>0</v>
      </c>
      <c r="AC7376" s="5">
        <v>0</v>
      </c>
      <c r="AD7376" s="5">
        <v>0</v>
      </c>
      <c r="AE7376" s="5">
        <f t="shared" si="1272"/>
        <v>0</v>
      </c>
      <c r="AF7376" s="5">
        <v>1</v>
      </c>
      <c r="AG7376" s="6">
        <v>45093</v>
      </c>
      <c r="AH7376" s="5">
        <v>1</v>
      </c>
      <c r="AI7376" s="5">
        <v>0</v>
      </c>
      <c r="AJ7376" s="5">
        <v>0</v>
      </c>
      <c r="AK7376" s="5">
        <f t="shared" si="1273"/>
        <v>0</v>
      </c>
      <c r="AL7376" s="5">
        <v>0</v>
      </c>
      <c r="AM7376" s="5">
        <v>0</v>
      </c>
      <c r="AN7376" s="5">
        <f t="shared" si="1274"/>
        <v>0</v>
      </c>
      <c r="AO7376" s="5">
        <v>0</v>
      </c>
      <c r="AP7376" s="5">
        <v>0</v>
      </c>
      <c r="AQ7376" s="5">
        <f t="shared" si="1275"/>
        <v>0</v>
      </c>
      <c r="AR7376" s="5">
        <v>0</v>
      </c>
      <c r="AS7376" s="6"/>
      <c r="AT7376" s="5">
        <v>0</v>
      </c>
      <c r="AU7376" s="5">
        <v>0</v>
      </c>
      <c r="AV7376" t="str">
        <f t="shared" si="1268"/>
        <v>N</v>
      </c>
      <c r="AW7376" t="s">
        <v>60</v>
      </c>
      <c r="AX7376" t="s">
        <v>61</v>
      </c>
      <c r="AY7376" t="s">
        <v>62</v>
      </c>
      <c r="AZ7376" t="s">
        <v>62</v>
      </c>
      <c r="BA7376" t="str">
        <f t="shared" si="1269"/>
        <v>N</v>
      </c>
    </row>
    <row r="7377" spans="1:53">
      <c r="A7377" t="s">
        <v>54</v>
      </c>
      <c r="B7377" t="s">
        <v>54</v>
      </c>
      <c r="C7377" t="s">
        <v>55</v>
      </c>
      <c r="D7377">
        <v>2023</v>
      </c>
      <c r="F7377" t="s">
        <v>16843</v>
      </c>
      <c r="G7377" t="s">
        <v>16844</v>
      </c>
      <c r="I7377" t="s">
        <v>16845</v>
      </c>
      <c r="J7377" t="s">
        <v>58</v>
      </c>
      <c r="K7377" t="s">
        <v>59</v>
      </c>
      <c r="L7377" s="5">
        <v>0</v>
      </c>
      <c r="M7377" s="5">
        <v>0</v>
      </c>
      <c r="N7377" s="5">
        <f t="shared" si="1265"/>
        <v>0</v>
      </c>
      <c r="O7377" s="5">
        <v>0</v>
      </c>
      <c r="P7377" s="5">
        <v>0</v>
      </c>
      <c r="Q7377" s="5">
        <f t="shared" si="1266"/>
        <v>0</v>
      </c>
      <c r="R7377" s="5">
        <v>0</v>
      </c>
      <c r="S7377" s="5">
        <v>0</v>
      </c>
      <c r="T7377" s="5">
        <f t="shared" si="1267"/>
        <v>0</v>
      </c>
      <c r="U7377" s="5">
        <v>0</v>
      </c>
      <c r="V7377" s="5">
        <v>0</v>
      </c>
      <c r="W7377" s="5">
        <v>0</v>
      </c>
      <c r="X7377" s="5">
        <v>0</v>
      </c>
      <c r="Y7377" s="5">
        <f t="shared" si="1270"/>
        <v>0</v>
      </c>
      <c r="Z7377" s="5">
        <v>0</v>
      </c>
      <c r="AA7377" s="5">
        <v>0</v>
      </c>
      <c r="AB7377" s="5">
        <f t="shared" si="1271"/>
        <v>0</v>
      </c>
      <c r="AC7377" s="5">
        <v>0</v>
      </c>
      <c r="AD7377" s="5">
        <v>0</v>
      </c>
      <c r="AE7377" s="5">
        <f t="shared" si="1272"/>
        <v>0</v>
      </c>
      <c r="AF7377" s="5">
        <v>1</v>
      </c>
      <c r="AG7377" s="6">
        <v>45197</v>
      </c>
      <c r="AH7377" s="5">
        <v>1</v>
      </c>
      <c r="AI7377" s="5">
        <v>0</v>
      </c>
      <c r="AJ7377" s="5">
        <v>0</v>
      </c>
      <c r="AK7377" s="5">
        <f t="shared" si="1273"/>
        <v>0</v>
      </c>
      <c r="AL7377" s="5">
        <v>0</v>
      </c>
      <c r="AM7377" s="5">
        <v>0</v>
      </c>
      <c r="AN7377" s="5">
        <f t="shared" si="1274"/>
        <v>0</v>
      </c>
      <c r="AO7377" s="5">
        <v>0</v>
      </c>
      <c r="AP7377" s="5">
        <v>0</v>
      </c>
      <c r="AQ7377" s="5">
        <f t="shared" si="1275"/>
        <v>0</v>
      </c>
      <c r="AR7377" s="5">
        <v>0</v>
      </c>
      <c r="AS7377" s="6"/>
      <c r="AT7377" s="5">
        <v>0</v>
      </c>
      <c r="AU7377" s="5">
        <v>0</v>
      </c>
      <c r="AV7377" t="str">
        <f t="shared" si="1268"/>
        <v>N</v>
      </c>
      <c r="AW7377" t="s">
        <v>60</v>
      </c>
      <c r="AX7377" t="s">
        <v>61</v>
      </c>
      <c r="AY7377" t="s">
        <v>62</v>
      </c>
      <c r="AZ7377" t="s">
        <v>62</v>
      </c>
      <c r="BA7377" t="str">
        <f t="shared" si="1269"/>
        <v>N</v>
      </c>
    </row>
    <row r="7378" spans="1:53">
      <c r="A7378" t="s">
        <v>54</v>
      </c>
      <c r="B7378" t="s">
        <v>54</v>
      </c>
      <c r="C7378" t="s">
        <v>55</v>
      </c>
      <c r="D7378">
        <v>2023</v>
      </c>
      <c r="F7378" t="s">
        <v>16846</v>
      </c>
      <c r="G7378" t="s">
        <v>16847</v>
      </c>
      <c r="I7378" t="s">
        <v>16848</v>
      </c>
      <c r="J7378" t="s">
        <v>58</v>
      </c>
      <c r="K7378" t="s">
        <v>59</v>
      </c>
      <c r="L7378" s="5">
        <v>0</v>
      </c>
      <c r="M7378" s="5">
        <v>0</v>
      </c>
      <c r="N7378" s="5">
        <f t="shared" si="1265"/>
        <v>0</v>
      </c>
      <c r="O7378" s="5">
        <v>0</v>
      </c>
      <c r="P7378" s="5">
        <v>0</v>
      </c>
      <c r="Q7378" s="5">
        <f t="shared" si="1266"/>
        <v>0</v>
      </c>
      <c r="R7378" s="5">
        <v>0</v>
      </c>
      <c r="S7378" s="5">
        <v>0</v>
      </c>
      <c r="T7378" s="5">
        <f t="shared" si="1267"/>
        <v>0</v>
      </c>
      <c r="U7378" s="5">
        <v>0</v>
      </c>
      <c r="V7378" s="5">
        <v>0</v>
      </c>
      <c r="W7378" s="5">
        <v>0</v>
      </c>
      <c r="X7378" s="5">
        <v>0</v>
      </c>
      <c r="Y7378" s="5">
        <f t="shared" si="1270"/>
        <v>0</v>
      </c>
      <c r="Z7378" s="5">
        <v>0</v>
      </c>
      <c r="AA7378" s="5">
        <v>0</v>
      </c>
      <c r="AB7378" s="5">
        <f t="shared" si="1271"/>
        <v>0</v>
      </c>
      <c r="AC7378" s="5">
        <v>0</v>
      </c>
      <c r="AD7378" s="5">
        <v>0</v>
      </c>
      <c r="AE7378" s="5">
        <f t="shared" si="1272"/>
        <v>0</v>
      </c>
      <c r="AF7378" s="5">
        <v>1</v>
      </c>
      <c r="AG7378" s="6">
        <v>45119</v>
      </c>
      <c r="AH7378" s="5">
        <v>1</v>
      </c>
      <c r="AI7378" s="5">
        <v>0</v>
      </c>
      <c r="AJ7378" s="5">
        <v>0</v>
      </c>
      <c r="AK7378" s="5">
        <f t="shared" si="1273"/>
        <v>0</v>
      </c>
      <c r="AL7378" s="5">
        <v>0</v>
      </c>
      <c r="AM7378" s="5">
        <v>0</v>
      </c>
      <c r="AN7378" s="5">
        <f t="shared" si="1274"/>
        <v>0</v>
      </c>
      <c r="AO7378" s="5">
        <v>0</v>
      </c>
      <c r="AP7378" s="5">
        <v>0</v>
      </c>
      <c r="AQ7378" s="5">
        <f t="shared" si="1275"/>
        <v>0</v>
      </c>
      <c r="AR7378" s="5">
        <v>0</v>
      </c>
      <c r="AS7378" s="6"/>
      <c r="AT7378" s="5">
        <v>0</v>
      </c>
      <c r="AU7378" s="5">
        <v>0</v>
      </c>
      <c r="AV7378" t="str">
        <f t="shared" si="1268"/>
        <v>N</v>
      </c>
      <c r="AW7378" t="s">
        <v>60</v>
      </c>
      <c r="AX7378" t="s">
        <v>61</v>
      </c>
      <c r="AY7378" t="s">
        <v>62</v>
      </c>
      <c r="AZ7378" t="s">
        <v>62</v>
      </c>
      <c r="BA7378" t="str">
        <f t="shared" si="1269"/>
        <v>N</v>
      </c>
    </row>
    <row r="7379" spans="1:53">
      <c r="A7379" t="s">
        <v>54</v>
      </c>
      <c r="B7379" t="s">
        <v>54</v>
      </c>
      <c r="C7379" t="s">
        <v>55</v>
      </c>
      <c r="D7379">
        <v>2023</v>
      </c>
      <c r="F7379" t="s">
        <v>16849</v>
      </c>
      <c r="G7379" t="s">
        <v>16850</v>
      </c>
      <c r="I7379" t="s">
        <v>16851</v>
      </c>
      <c r="J7379" t="s">
        <v>58</v>
      </c>
      <c r="K7379" t="s">
        <v>59</v>
      </c>
      <c r="L7379" s="5">
        <v>0</v>
      </c>
      <c r="M7379" s="5">
        <v>0</v>
      </c>
      <c r="N7379" s="5">
        <f t="shared" si="1265"/>
        <v>0</v>
      </c>
      <c r="O7379" s="5">
        <v>0</v>
      </c>
      <c r="P7379" s="5">
        <v>0</v>
      </c>
      <c r="Q7379" s="5">
        <f t="shared" si="1266"/>
        <v>0</v>
      </c>
      <c r="R7379" s="5">
        <v>0</v>
      </c>
      <c r="S7379" s="5">
        <v>0</v>
      </c>
      <c r="T7379" s="5">
        <f t="shared" si="1267"/>
        <v>0</v>
      </c>
      <c r="U7379" s="5">
        <v>0</v>
      </c>
      <c r="V7379" s="5">
        <v>0</v>
      </c>
      <c r="W7379" s="5">
        <v>0</v>
      </c>
      <c r="X7379" s="5">
        <v>0</v>
      </c>
      <c r="Y7379" s="5">
        <f t="shared" si="1270"/>
        <v>0</v>
      </c>
      <c r="Z7379" s="5">
        <v>0</v>
      </c>
      <c r="AA7379" s="5">
        <v>0</v>
      </c>
      <c r="AB7379" s="5">
        <f t="shared" si="1271"/>
        <v>0</v>
      </c>
      <c r="AC7379" s="5">
        <v>0</v>
      </c>
      <c r="AD7379" s="5">
        <v>0</v>
      </c>
      <c r="AE7379" s="5">
        <f t="shared" si="1272"/>
        <v>0</v>
      </c>
      <c r="AF7379" s="5">
        <v>1</v>
      </c>
      <c r="AG7379" s="6">
        <v>45168</v>
      </c>
      <c r="AH7379" s="5">
        <v>1</v>
      </c>
      <c r="AI7379" s="5">
        <v>0</v>
      </c>
      <c r="AJ7379" s="5">
        <v>0</v>
      </c>
      <c r="AK7379" s="5">
        <f t="shared" si="1273"/>
        <v>0</v>
      </c>
      <c r="AL7379" s="5">
        <v>0</v>
      </c>
      <c r="AM7379" s="5">
        <v>0</v>
      </c>
      <c r="AN7379" s="5">
        <f t="shared" si="1274"/>
        <v>0</v>
      </c>
      <c r="AO7379" s="5">
        <v>0</v>
      </c>
      <c r="AP7379" s="5">
        <v>0</v>
      </c>
      <c r="AQ7379" s="5">
        <f t="shared" si="1275"/>
        <v>0</v>
      </c>
      <c r="AR7379" s="5">
        <v>0</v>
      </c>
      <c r="AS7379" s="6"/>
      <c r="AT7379" s="5">
        <v>0</v>
      </c>
      <c r="AU7379" s="5">
        <v>0</v>
      </c>
      <c r="AV7379" t="str">
        <f t="shared" si="1268"/>
        <v>N</v>
      </c>
      <c r="AW7379" t="s">
        <v>60</v>
      </c>
      <c r="AX7379" t="s">
        <v>61</v>
      </c>
      <c r="AY7379" t="s">
        <v>62</v>
      </c>
      <c r="AZ7379" t="s">
        <v>62</v>
      </c>
      <c r="BA7379" t="str">
        <f t="shared" si="1269"/>
        <v>N</v>
      </c>
    </row>
    <row r="7380" spans="1:53">
      <c r="A7380" t="s">
        <v>54</v>
      </c>
      <c r="B7380" t="s">
        <v>54</v>
      </c>
      <c r="C7380" t="s">
        <v>55</v>
      </c>
      <c r="D7380">
        <v>2023</v>
      </c>
      <c r="F7380" t="s">
        <v>16852</v>
      </c>
      <c r="G7380" t="s">
        <v>16853</v>
      </c>
      <c r="I7380" t="s">
        <v>16854</v>
      </c>
      <c r="J7380" t="s">
        <v>58</v>
      </c>
      <c r="K7380" t="s">
        <v>59</v>
      </c>
      <c r="L7380" s="5">
        <v>0</v>
      </c>
      <c r="M7380" s="5">
        <v>0</v>
      </c>
      <c r="N7380" s="5">
        <f t="shared" si="1265"/>
        <v>0</v>
      </c>
      <c r="O7380" s="5">
        <v>0</v>
      </c>
      <c r="P7380" s="5">
        <v>0</v>
      </c>
      <c r="Q7380" s="5">
        <f t="shared" si="1266"/>
        <v>0</v>
      </c>
      <c r="R7380" s="5">
        <v>0</v>
      </c>
      <c r="S7380" s="5">
        <v>0</v>
      </c>
      <c r="T7380" s="5">
        <f t="shared" si="1267"/>
        <v>0</v>
      </c>
      <c r="U7380" s="5">
        <v>0</v>
      </c>
      <c r="V7380" s="5">
        <v>0</v>
      </c>
      <c r="W7380" s="5">
        <v>0</v>
      </c>
      <c r="X7380" s="5">
        <v>0</v>
      </c>
      <c r="Y7380" s="5">
        <f t="shared" si="1270"/>
        <v>0</v>
      </c>
      <c r="Z7380" s="5">
        <v>0</v>
      </c>
      <c r="AA7380" s="5">
        <v>0</v>
      </c>
      <c r="AB7380" s="5">
        <f t="shared" si="1271"/>
        <v>0</v>
      </c>
      <c r="AC7380" s="5">
        <v>0</v>
      </c>
      <c r="AD7380" s="5">
        <v>0</v>
      </c>
      <c r="AE7380" s="5">
        <f t="shared" si="1272"/>
        <v>0</v>
      </c>
      <c r="AF7380" s="5">
        <v>1</v>
      </c>
      <c r="AG7380" s="6">
        <v>45261</v>
      </c>
      <c r="AH7380" s="5">
        <v>1</v>
      </c>
      <c r="AI7380" s="5">
        <v>0</v>
      </c>
      <c r="AJ7380" s="5">
        <v>0</v>
      </c>
      <c r="AK7380" s="5">
        <f t="shared" si="1273"/>
        <v>0</v>
      </c>
      <c r="AL7380" s="5">
        <v>0</v>
      </c>
      <c r="AM7380" s="5">
        <v>0</v>
      </c>
      <c r="AN7380" s="5">
        <f t="shared" si="1274"/>
        <v>0</v>
      </c>
      <c r="AO7380" s="5">
        <v>0</v>
      </c>
      <c r="AP7380" s="5">
        <v>0</v>
      </c>
      <c r="AQ7380" s="5">
        <f t="shared" si="1275"/>
        <v>0</v>
      </c>
      <c r="AR7380" s="5">
        <v>0</v>
      </c>
      <c r="AS7380" s="6"/>
      <c r="AT7380" s="5">
        <v>0</v>
      </c>
      <c r="AU7380" s="5">
        <v>0</v>
      </c>
      <c r="AV7380" t="str">
        <f t="shared" si="1268"/>
        <v>N</v>
      </c>
      <c r="AW7380" t="s">
        <v>60</v>
      </c>
      <c r="AX7380" t="s">
        <v>61</v>
      </c>
      <c r="AY7380" t="s">
        <v>62</v>
      </c>
      <c r="AZ7380" t="s">
        <v>62</v>
      </c>
      <c r="BA7380" t="str">
        <f t="shared" si="1269"/>
        <v>N</v>
      </c>
    </row>
    <row r="7381" spans="1:53">
      <c r="A7381" t="s">
        <v>54</v>
      </c>
      <c r="B7381" t="s">
        <v>54</v>
      </c>
      <c r="C7381" t="s">
        <v>55</v>
      </c>
      <c r="D7381">
        <v>2023</v>
      </c>
      <c r="F7381" t="s">
        <v>16855</v>
      </c>
      <c r="G7381" t="s">
        <v>16856</v>
      </c>
      <c r="I7381" t="s">
        <v>16857</v>
      </c>
      <c r="J7381" t="s">
        <v>58</v>
      </c>
      <c r="K7381" t="s">
        <v>59</v>
      </c>
      <c r="L7381" s="5">
        <v>0</v>
      </c>
      <c r="M7381" s="5">
        <v>0</v>
      </c>
      <c r="N7381" s="5">
        <f t="shared" si="1265"/>
        <v>0</v>
      </c>
      <c r="O7381" s="5">
        <v>0</v>
      </c>
      <c r="P7381" s="5">
        <v>0</v>
      </c>
      <c r="Q7381" s="5">
        <f t="shared" si="1266"/>
        <v>0</v>
      </c>
      <c r="R7381" s="5">
        <v>0</v>
      </c>
      <c r="S7381" s="5">
        <v>0</v>
      </c>
      <c r="T7381" s="5">
        <f t="shared" si="1267"/>
        <v>0</v>
      </c>
      <c r="U7381" s="5">
        <v>0</v>
      </c>
      <c r="V7381" s="5">
        <v>0</v>
      </c>
      <c r="W7381" s="5">
        <v>0</v>
      </c>
      <c r="X7381" s="5">
        <v>0</v>
      </c>
      <c r="Y7381" s="5">
        <f t="shared" si="1270"/>
        <v>0</v>
      </c>
      <c r="Z7381" s="5">
        <v>0</v>
      </c>
      <c r="AA7381" s="5">
        <v>0</v>
      </c>
      <c r="AB7381" s="5">
        <f t="shared" si="1271"/>
        <v>0</v>
      </c>
      <c r="AC7381" s="5">
        <v>0</v>
      </c>
      <c r="AD7381" s="5">
        <v>0</v>
      </c>
      <c r="AE7381" s="5">
        <f t="shared" si="1272"/>
        <v>0</v>
      </c>
      <c r="AF7381" s="5">
        <v>1</v>
      </c>
      <c r="AG7381" s="6">
        <v>45146</v>
      </c>
      <c r="AH7381" s="5">
        <v>1</v>
      </c>
      <c r="AI7381" s="5">
        <v>0</v>
      </c>
      <c r="AJ7381" s="5">
        <v>0</v>
      </c>
      <c r="AK7381" s="5">
        <f t="shared" si="1273"/>
        <v>0</v>
      </c>
      <c r="AL7381" s="5">
        <v>0</v>
      </c>
      <c r="AM7381" s="5">
        <v>0</v>
      </c>
      <c r="AN7381" s="5">
        <f t="shared" si="1274"/>
        <v>0</v>
      </c>
      <c r="AO7381" s="5">
        <v>0</v>
      </c>
      <c r="AP7381" s="5">
        <v>0</v>
      </c>
      <c r="AQ7381" s="5">
        <f t="shared" si="1275"/>
        <v>0</v>
      </c>
      <c r="AR7381" s="5">
        <v>0</v>
      </c>
      <c r="AS7381" s="6"/>
      <c r="AT7381" s="5">
        <v>0</v>
      </c>
      <c r="AU7381" s="5">
        <v>0</v>
      </c>
      <c r="AV7381" t="str">
        <f t="shared" si="1268"/>
        <v>N</v>
      </c>
      <c r="AW7381" t="s">
        <v>60</v>
      </c>
      <c r="AX7381" t="s">
        <v>61</v>
      </c>
      <c r="AY7381" t="s">
        <v>62</v>
      </c>
      <c r="AZ7381" t="s">
        <v>62</v>
      </c>
      <c r="BA7381" t="str">
        <f t="shared" si="1269"/>
        <v>N</v>
      </c>
    </row>
    <row r="7382" spans="1:53">
      <c r="A7382" t="s">
        <v>54</v>
      </c>
      <c r="B7382" t="s">
        <v>54</v>
      </c>
      <c r="C7382" t="s">
        <v>55</v>
      </c>
      <c r="D7382">
        <v>2023</v>
      </c>
      <c r="F7382" t="s">
        <v>16858</v>
      </c>
      <c r="G7382" t="s">
        <v>16859</v>
      </c>
      <c r="I7382" t="s">
        <v>16860</v>
      </c>
      <c r="J7382" t="s">
        <v>58</v>
      </c>
      <c r="K7382" t="s">
        <v>59</v>
      </c>
      <c r="L7382" s="5">
        <v>0</v>
      </c>
      <c r="M7382" s="5">
        <v>0</v>
      </c>
      <c r="N7382" s="5">
        <f t="shared" si="1265"/>
        <v>0</v>
      </c>
      <c r="O7382" s="5">
        <v>0</v>
      </c>
      <c r="P7382" s="5">
        <v>0</v>
      </c>
      <c r="Q7382" s="5">
        <f t="shared" si="1266"/>
        <v>0</v>
      </c>
      <c r="R7382" s="5">
        <v>0</v>
      </c>
      <c r="S7382" s="5">
        <v>0</v>
      </c>
      <c r="T7382" s="5">
        <f t="shared" si="1267"/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f t="shared" si="1270"/>
        <v>0</v>
      </c>
      <c r="Z7382" s="5">
        <v>0</v>
      </c>
      <c r="AA7382" s="5">
        <v>0</v>
      </c>
      <c r="AB7382" s="5">
        <f t="shared" si="1271"/>
        <v>0</v>
      </c>
      <c r="AC7382" s="5">
        <v>0</v>
      </c>
      <c r="AD7382" s="5">
        <v>0</v>
      </c>
      <c r="AE7382" s="5">
        <f t="shared" si="1272"/>
        <v>0</v>
      </c>
      <c r="AF7382" s="5">
        <v>1</v>
      </c>
      <c r="AG7382" s="6">
        <v>45271</v>
      </c>
      <c r="AH7382" s="5">
        <v>1</v>
      </c>
      <c r="AI7382" s="5">
        <v>0</v>
      </c>
      <c r="AJ7382" s="5">
        <v>0</v>
      </c>
      <c r="AK7382" s="5">
        <f t="shared" si="1273"/>
        <v>0</v>
      </c>
      <c r="AL7382" s="5">
        <v>0</v>
      </c>
      <c r="AM7382" s="5">
        <v>0</v>
      </c>
      <c r="AN7382" s="5">
        <f t="shared" si="1274"/>
        <v>0</v>
      </c>
      <c r="AO7382" s="5">
        <v>0</v>
      </c>
      <c r="AP7382" s="5">
        <v>0</v>
      </c>
      <c r="AQ7382" s="5">
        <f t="shared" si="1275"/>
        <v>0</v>
      </c>
      <c r="AR7382" s="5">
        <v>0</v>
      </c>
      <c r="AS7382" s="6"/>
      <c r="AT7382" s="5">
        <v>0</v>
      </c>
      <c r="AU7382" s="5">
        <v>0</v>
      </c>
      <c r="AV7382" t="str">
        <f t="shared" si="1268"/>
        <v>N</v>
      </c>
      <c r="AW7382" t="s">
        <v>60</v>
      </c>
      <c r="AX7382" t="s">
        <v>61</v>
      </c>
      <c r="AY7382" t="s">
        <v>62</v>
      </c>
      <c r="AZ7382" t="s">
        <v>62</v>
      </c>
      <c r="BA7382" t="str">
        <f t="shared" si="1269"/>
        <v>N</v>
      </c>
    </row>
    <row r="7383" spans="1:53">
      <c r="A7383" t="s">
        <v>54</v>
      </c>
      <c r="B7383" t="s">
        <v>54</v>
      </c>
      <c r="C7383" t="s">
        <v>55</v>
      </c>
      <c r="D7383">
        <v>2023</v>
      </c>
      <c r="F7383" t="s">
        <v>16861</v>
      </c>
      <c r="G7383" t="s">
        <v>16862</v>
      </c>
      <c r="I7383" t="s">
        <v>16863</v>
      </c>
      <c r="J7383" t="s">
        <v>58</v>
      </c>
      <c r="K7383" t="s">
        <v>59</v>
      </c>
      <c r="L7383" s="5">
        <v>0</v>
      </c>
      <c r="M7383" s="5">
        <v>0</v>
      </c>
      <c r="N7383" s="5">
        <f t="shared" si="1265"/>
        <v>0</v>
      </c>
      <c r="O7383" s="5">
        <v>0</v>
      </c>
      <c r="P7383" s="5">
        <v>0</v>
      </c>
      <c r="Q7383" s="5">
        <f t="shared" si="1266"/>
        <v>0</v>
      </c>
      <c r="R7383" s="5">
        <v>0</v>
      </c>
      <c r="S7383" s="5">
        <v>0</v>
      </c>
      <c r="T7383" s="5">
        <f t="shared" si="1267"/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f t="shared" si="1270"/>
        <v>0</v>
      </c>
      <c r="Z7383" s="5">
        <v>0</v>
      </c>
      <c r="AA7383" s="5">
        <v>0</v>
      </c>
      <c r="AB7383" s="5">
        <f t="shared" si="1271"/>
        <v>0</v>
      </c>
      <c r="AC7383" s="5">
        <v>0</v>
      </c>
      <c r="AD7383" s="5">
        <v>0</v>
      </c>
      <c r="AE7383" s="5">
        <f t="shared" si="1272"/>
        <v>0</v>
      </c>
      <c r="AF7383" s="5">
        <v>1</v>
      </c>
      <c r="AG7383" s="6">
        <v>45271</v>
      </c>
      <c r="AH7383" s="5">
        <v>1</v>
      </c>
      <c r="AI7383" s="5">
        <v>0</v>
      </c>
      <c r="AJ7383" s="5">
        <v>0</v>
      </c>
      <c r="AK7383" s="5">
        <f t="shared" si="1273"/>
        <v>0</v>
      </c>
      <c r="AL7383" s="5">
        <v>0</v>
      </c>
      <c r="AM7383" s="5">
        <v>0</v>
      </c>
      <c r="AN7383" s="5">
        <f t="shared" si="1274"/>
        <v>0</v>
      </c>
      <c r="AO7383" s="5">
        <v>0</v>
      </c>
      <c r="AP7383" s="5">
        <v>0</v>
      </c>
      <c r="AQ7383" s="5">
        <f t="shared" si="1275"/>
        <v>0</v>
      </c>
      <c r="AR7383" s="5">
        <v>0</v>
      </c>
      <c r="AS7383" s="6"/>
      <c r="AT7383" s="5">
        <v>0</v>
      </c>
      <c r="AU7383" s="5">
        <v>0</v>
      </c>
      <c r="AV7383" t="str">
        <f t="shared" si="1268"/>
        <v>N</v>
      </c>
      <c r="AW7383" t="s">
        <v>60</v>
      </c>
      <c r="AX7383" t="s">
        <v>61</v>
      </c>
      <c r="AY7383" t="s">
        <v>62</v>
      </c>
      <c r="AZ7383" t="s">
        <v>62</v>
      </c>
      <c r="BA7383" t="str">
        <f t="shared" si="1269"/>
        <v>N</v>
      </c>
    </row>
    <row r="7384" spans="1:53">
      <c r="A7384" t="s">
        <v>54</v>
      </c>
      <c r="B7384" t="s">
        <v>54</v>
      </c>
      <c r="C7384" t="s">
        <v>55</v>
      </c>
      <c r="D7384">
        <v>2023</v>
      </c>
      <c r="F7384" t="s">
        <v>16864</v>
      </c>
      <c r="G7384" t="s">
        <v>16865</v>
      </c>
      <c r="I7384" t="s">
        <v>16866</v>
      </c>
      <c r="J7384" t="s">
        <v>58</v>
      </c>
      <c r="K7384" t="s">
        <v>59</v>
      </c>
      <c r="L7384" s="5">
        <v>0</v>
      </c>
      <c r="M7384" s="5">
        <v>0</v>
      </c>
      <c r="N7384" s="5">
        <f t="shared" si="1265"/>
        <v>0</v>
      </c>
      <c r="O7384" s="5">
        <v>0</v>
      </c>
      <c r="P7384" s="5">
        <v>0</v>
      </c>
      <c r="Q7384" s="5">
        <f t="shared" si="1266"/>
        <v>0</v>
      </c>
      <c r="R7384" s="5">
        <v>0</v>
      </c>
      <c r="S7384" s="5">
        <v>0</v>
      </c>
      <c r="T7384" s="5">
        <f t="shared" si="1267"/>
        <v>0</v>
      </c>
      <c r="U7384" s="5">
        <v>0</v>
      </c>
      <c r="V7384" s="5">
        <v>0</v>
      </c>
      <c r="W7384" s="5">
        <v>0</v>
      </c>
      <c r="X7384" s="5">
        <v>0</v>
      </c>
      <c r="Y7384" s="5">
        <f t="shared" si="1270"/>
        <v>0</v>
      </c>
      <c r="Z7384" s="5">
        <v>0</v>
      </c>
      <c r="AA7384" s="5">
        <v>0</v>
      </c>
      <c r="AB7384" s="5">
        <f t="shared" si="1271"/>
        <v>0</v>
      </c>
      <c r="AC7384" s="5">
        <v>0</v>
      </c>
      <c r="AD7384" s="5">
        <v>0</v>
      </c>
      <c r="AE7384" s="5">
        <f t="shared" si="1272"/>
        <v>0</v>
      </c>
      <c r="AF7384" s="5">
        <v>1</v>
      </c>
      <c r="AG7384" s="6">
        <v>44953</v>
      </c>
      <c r="AH7384" s="5">
        <v>1</v>
      </c>
      <c r="AI7384" s="5">
        <v>0</v>
      </c>
      <c r="AJ7384" s="5">
        <v>0</v>
      </c>
      <c r="AK7384" s="5">
        <f t="shared" si="1273"/>
        <v>0</v>
      </c>
      <c r="AL7384" s="5">
        <v>0</v>
      </c>
      <c r="AM7384" s="5">
        <v>0</v>
      </c>
      <c r="AN7384" s="5">
        <f t="shared" si="1274"/>
        <v>0</v>
      </c>
      <c r="AO7384" s="5">
        <v>0</v>
      </c>
      <c r="AP7384" s="5">
        <v>0</v>
      </c>
      <c r="AQ7384" s="5">
        <f t="shared" si="1275"/>
        <v>0</v>
      </c>
      <c r="AR7384" s="5">
        <v>0</v>
      </c>
      <c r="AS7384" s="6"/>
      <c r="AT7384" s="5">
        <v>0</v>
      </c>
      <c r="AU7384" s="5">
        <v>0</v>
      </c>
      <c r="AV7384" t="str">
        <f t="shared" si="1268"/>
        <v>N</v>
      </c>
      <c r="AW7384" t="s">
        <v>60</v>
      </c>
      <c r="AX7384" t="s">
        <v>61</v>
      </c>
      <c r="AY7384" t="s">
        <v>62</v>
      </c>
      <c r="AZ7384" t="s">
        <v>62</v>
      </c>
      <c r="BA7384" t="str">
        <f t="shared" si="1269"/>
        <v>N</v>
      </c>
    </row>
    <row r="7385" spans="1:53">
      <c r="A7385" t="s">
        <v>54</v>
      </c>
      <c r="B7385" t="s">
        <v>54</v>
      </c>
      <c r="C7385" t="s">
        <v>55</v>
      </c>
      <c r="D7385">
        <v>2023</v>
      </c>
      <c r="F7385" t="s">
        <v>16867</v>
      </c>
      <c r="G7385" t="s">
        <v>16868</v>
      </c>
      <c r="I7385" t="s">
        <v>16869</v>
      </c>
      <c r="J7385" t="s">
        <v>58</v>
      </c>
      <c r="K7385" t="s">
        <v>59</v>
      </c>
      <c r="L7385" s="5">
        <v>0</v>
      </c>
      <c r="M7385" s="5">
        <v>0</v>
      </c>
      <c r="N7385" s="5">
        <f t="shared" si="1265"/>
        <v>0</v>
      </c>
      <c r="O7385" s="5">
        <v>0</v>
      </c>
      <c r="P7385" s="5">
        <v>0</v>
      </c>
      <c r="Q7385" s="5">
        <f t="shared" si="1266"/>
        <v>0</v>
      </c>
      <c r="R7385" s="5">
        <v>0</v>
      </c>
      <c r="S7385" s="5">
        <v>0</v>
      </c>
      <c r="T7385" s="5">
        <f t="shared" si="1267"/>
        <v>0</v>
      </c>
      <c r="U7385" s="5">
        <v>0</v>
      </c>
      <c r="V7385" s="5">
        <v>0</v>
      </c>
      <c r="W7385" s="5">
        <v>0</v>
      </c>
      <c r="X7385" s="5">
        <v>0</v>
      </c>
      <c r="Y7385" s="5">
        <f t="shared" si="1270"/>
        <v>0</v>
      </c>
      <c r="Z7385" s="5">
        <v>0</v>
      </c>
      <c r="AA7385" s="5">
        <v>0</v>
      </c>
      <c r="AB7385" s="5">
        <f t="shared" si="1271"/>
        <v>0</v>
      </c>
      <c r="AC7385" s="5">
        <v>0</v>
      </c>
      <c r="AD7385" s="5">
        <v>0</v>
      </c>
      <c r="AE7385" s="5">
        <f t="shared" si="1272"/>
        <v>0</v>
      </c>
      <c r="AF7385" s="5">
        <v>1</v>
      </c>
      <c r="AG7385" s="6">
        <v>45138</v>
      </c>
      <c r="AH7385" s="5">
        <v>1</v>
      </c>
      <c r="AI7385" s="5">
        <v>0</v>
      </c>
      <c r="AJ7385" s="5">
        <v>0</v>
      </c>
      <c r="AK7385" s="5">
        <f t="shared" si="1273"/>
        <v>0</v>
      </c>
      <c r="AL7385" s="5">
        <v>0</v>
      </c>
      <c r="AM7385" s="5">
        <v>0</v>
      </c>
      <c r="AN7385" s="5">
        <f t="shared" si="1274"/>
        <v>0</v>
      </c>
      <c r="AO7385" s="5">
        <v>0</v>
      </c>
      <c r="AP7385" s="5">
        <v>0</v>
      </c>
      <c r="AQ7385" s="5">
        <f t="shared" si="1275"/>
        <v>0</v>
      </c>
      <c r="AR7385" s="5">
        <v>0</v>
      </c>
      <c r="AS7385" s="6"/>
      <c r="AT7385" s="5">
        <v>0</v>
      </c>
      <c r="AU7385" s="5">
        <v>0</v>
      </c>
      <c r="AV7385" t="str">
        <f t="shared" si="1268"/>
        <v>N</v>
      </c>
      <c r="AW7385" t="s">
        <v>60</v>
      </c>
      <c r="AX7385" t="s">
        <v>61</v>
      </c>
      <c r="AY7385" t="s">
        <v>62</v>
      </c>
      <c r="AZ7385" t="s">
        <v>62</v>
      </c>
      <c r="BA7385" t="str">
        <f t="shared" si="1269"/>
        <v>N</v>
      </c>
    </row>
    <row r="7386" spans="1:53">
      <c r="A7386" t="s">
        <v>54</v>
      </c>
      <c r="B7386" t="s">
        <v>54</v>
      </c>
      <c r="C7386" t="s">
        <v>55</v>
      </c>
      <c r="D7386">
        <v>2023</v>
      </c>
      <c r="F7386" t="s">
        <v>16870</v>
      </c>
      <c r="G7386" t="s">
        <v>16871</v>
      </c>
      <c r="I7386" t="s">
        <v>16872</v>
      </c>
      <c r="J7386" t="s">
        <v>58</v>
      </c>
      <c r="K7386" t="s">
        <v>59</v>
      </c>
      <c r="L7386" s="5">
        <v>0</v>
      </c>
      <c r="M7386" s="5">
        <v>0</v>
      </c>
      <c r="N7386" s="5">
        <f t="shared" si="1265"/>
        <v>0</v>
      </c>
      <c r="O7386" s="5">
        <v>0</v>
      </c>
      <c r="P7386" s="5">
        <v>0</v>
      </c>
      <c r="Q7386" s="5">
        <f t="shared" si="1266"/>
        <v>0</v>
      </c>
      <c r="R7386" s="5">
        <v>0</v>
      </c>
      <c r="S7386" s="5">
        <v>0</v>
      </c>
      <c r="T7386" s="5">
        <f t="shared" si="1267"/>
        <v>0</v>
      </c>
      <c r="U7386" s="5">
        <v>0</v>
      </c>
      <c r="V7386" s="5">
        <v>0</v>
      </c>
      <c r="W7386" s="5">
        <v>0</v>
      </c>
      <c r="X7386" s="5">
        <v>0</v>
      </c>
      <c r="Y7386" s="5">
        <f t="shared" si="1270"/>
        <v>0</v>
      </c>
      <c r="Z7386" s="5">
        <v>0</v>
      </c>
      <c r="AA7386" s="5">
        <v>0</v>
      </c>
      <c r="AB7386" s="5">
        <f t="shared" si="1271"/>
        <v>0</v>
      </c>
      <c r="AC7386" s="5">
        <v>0</v>
      </c>
      <c r="AD7386" s="5">
        <v>0</v>
      </c>
      <c r="AE7386" s="5">
        <f t="shared" si="1272"/>
        <v>0</v>
      </c>
      <c r="AF7386" s="5">
        <v>1</v>
      </c>
      <c r="AG7386" s="6">
        <v>45083</v>
      </c>
      <c r="AH7386" s="5">
        <v>1</v>
      </c>
      <c r="AI7386" s="5">
        <v>0</v>
      </c>
      <c r="AJ7386" s="5">
        <v>0</v>
      </c>
      <c r="AK7386" s="5">
        <f t="shared" si="1273"/>
        <v>0</v>
      </c>
      <c r="AL7386" s="5">
        <v>0</v>
      </c>
      <c r="AM7386" s="5">
        <v>0</v>
      </c>
      <c r="AN7386" s="5">
        <f t="shared" si="1274"/>
        <v>0</v>
      </c>
      <c r="AO7386" s="5">
        <v>0</v>
      </c>
      <c r="AP7386" s="5">
        <v>0</v>
      </c>
      <c r="AQ7386" s="5">
        <f t="shared" si="1275"/>
        <v>0</v>
      </c>
      <c r="AR7386" s="5">
        <v>0</v>
      </c>
      <c r="AS7386" s="6"/>
      <c r="AT7386" s="5">
        <v>0</v>
      </c>
      <c r="AU7386" s="5">
        <v>0</v>
      </c>
      <c r="AV7386" t="str">
        <f t="shared" si="1268"/>
        <v>N</v>
      </c>
      <c r="AW7386" t="s">
        <v>60</v>
      </c>
      <c r="AX7386" t="s">
        <v>61</v>
      </c>
      <c r="AY7386" t="s">
        <v>62</v>
      </c>
      <c r="AZ7386" t="s">
        <v>62</v>
      </c>
      <c r="BA7386" t="str">
        <f t="shared" si="1269"/>
        <v>N</v>
      </c>
    </row>
    <row r="7387" spans="1:53">
      <c r="A7387" t="s">
        <v>54</v>
      </c>
      <c r="B7387" t="s">
        <v>54</v>
      </c>
      <c r="C7387" t="s">
        <v>55</v>
      </c>
      <c r="D7387">
        <v>2023</v>
      </c>
      <c r="F7387" t="s">
        <v>13438</v>
      </c>
      <c r="G7387" t="s">
        <v>13439</v>
      </c>
      <c r="I7387" t="s">
        <v>16873</v>
      </c>
      <c r="J7387" t="s">
        <v>58</v>
      </c>
      <c r="K7387" t="s">
        <v>59</v>
      </c>
      <c r="L7387" s="5">
        <v>0</v>
      </c>
      <c r="M7387" s="5">
        <v>0</v>
      </c>
      <c r="N7387" s="5">
        <f t="shared" si="1265"/>
        <v>0</v>
      </c>
      <c r="O7387" s="5">
        <v>0</v>
      </c>
      <c r="P7387" s="5">
        <v>0</v>
      </c>
      <c r="Q7387" s="5">
        <f t="shared" si="1266"/>
        <v>0</v>
      </c>
      <c r="R7387" s="5">
        <v>0</v>
      </c>
      <c r="S7387" s="5">
        <v>0</v>
      </c>
      <c r="T7387" s="5">
        <f t="shared" si="1267"/>
        <v>0</v>
      </c>
      <c r="U7387" s="5">
        <v>0</v>
      </c>
      <c r="V7387" s="5">
        <v>0</v>
      </c>
      <c r="W7387" s="5">
        <v>0</v>
      </c>
      <c r="X7387" s="5">
        <v>0</v>
      </c>
      <c r="Y7387" s="5">
        <f t="shared" si="1270"/>
        <v>0</v>
      </c>
      <c r="Z7387" s="5">
        <v>0</v>
      </c>
      <c r="AA7387" s="5">
        <v>0</v>
      </c>
      <c r="AB7387" s="5">
        <f t="shared" si="1271"/>
        <v>0</v>
      </c>
      <c r="AC7387" s="5">
        <v>0</v>
      </c>
      <c r="AD7387" s="5">
        <v>0</v>
      </c>
      <c r="AE7387" s="5">
        <f t="shared" si="1272"/>
        <v>0</v>
      </c>
      <c r="AF7387" s="5">
        <v>1</v>
      </c>
      <c r="AG7387" s="6">
        <v>45174</v>
      </c>
      <c r="AH7387" s="5">
        <v>1</v>
      </c>
      <c r="AI7387" s="5">
        <v>0</v>
      </c>
      <c r="AJ7387" s="5">
        <v>0</v>
      </c>
      <c r="AK7387" s="5">
        <f t="shared" si="1273"/>
        <v>0</v>
      </c>
      <c r="AL7387" s="5">
        <v>0</v>
      </c>
      <c r="AM7387" s="5">
        <v>0</v>
      </c>
      <c r="AN7387" s="5">
        <f t="shared" si="1274"/>
        <v>0</v>
      </c>
      <c r="AO7387" s="5">
        <v>0</v>
      </c>
      <c r="AP7387" s="5">
        <v>0</v>
      </c>
      <c r="AQ7387" s="5">
        <f t="shared" si="1275"/>
        <v>0</v>
      </c>
      <c r="AR7387" s="5">
        <v>0</v>
      </c>
      <c r="AS7387" s="6"/>
      <c r="AT7387" s="5">
        <v>0</v>
      </c>
      <c r="AU7387" s="5">
        <v>0</v>
      </c>
      <c r="AV7387" t="str">
        <f t="shared" si="1268"/>
        <v>N</v>
      </c>
      <c r="AW7387" t="s">
        <v>60</v>
      </c>
      <c r="AX7387" t="s">
        <v>61</v>
      </c>
      <c r="AY7387" t="s">
        <v>62</v>
      </c>
      <c r="AZ7387" t="s">
        <v>62</v>
      </c>
      <c r="BA7387" t="str">
        <f t="shared" si="1269"/>
        <v>N</v>
      </c>
    </row>
    <row r="7388" spans="1:53">
      <c r="A7388" t="s">
        <v>54</v>
      </c>
      <c r="B7388" t="s">
        <v>54</v>
      </c>
      <c r="C7388" t="s">
        <v>55</v>
      </c>
      <c r="D7388">
        <v>2023</v>
      </c>
      <c r="F7388" t="s">
        <v>16874</v>
      </c>
      <c r="G7388" t="s">
        <v>16875</v>
      </c>
      <c r="I7388" t="s">
        <v>16876</v>
      </c>
      <c r="J7388" t="s">
        <v>58</v>
      </c>
      <c r="K7388" t="s">
        <v>59</v>
      </c>
      <c r="L7388" s="5">
        <v>0</v>
      </c>
      <c r="M7388" s="5">
        <v>0</v>
      </c>
      <c r="N7388" s="5">
        <f t="shared" si="1265"/>
        <v>0</v>
      </c>
      <c r="O7388" s="5">
        <v>0</v>
      </c>
      <c r="P7388" s="5">
        <v>0</v>
      </c>
      <c r="Q7388" s="5">
        <f t="shared" si="1266"/>
        <v>0</v>
      </c>
      <c r="R7388" s="5">
        <v>0</v>
      </c>
      <c r="S7388" s="5">
        <v>0</v>
      </c>
      <c r="T7388" s="5">
        <f t="shared" si="1267"/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f t="shared" si="1270"/>
        <v>0</v>
      </c>
      <c r="Z7388" s="5">
        <v>0</v>
      </c>
      <c r="AA7388" s="5">
        <v>0</v>
      </c>
      <c r="AB7388" s="5">
        <f t="shared" si="1271"/>
        <v>0</v>
      </c>
      <c r="AC7388" s="5">
        <v>0</v>
      </c>
      <c r="AD7388" s="5">
        <v>0</v>
      </c>
      <c r="AE7388" s="5">
        <f t="shared" si="1272"/>
        <v>0</v>
      </c>
      <c r="AF7388" s="5">
        <v>1</v>
      </c>
      <c r="AG7388" s="6">
        <v>45035</v>
      </c>
      <c r="AH7388" s="5">
        <v>1</v>
      </c>
      <c r="AI7388" s="5">
        <v>0</v>
      </c>
      <c r="AJ7388" s="5">
        <v>0</v>
      </c>
      <c r="AK7388" s="5">
        <f t="shared" si="1273"/>
        <v>0</v>
      </c>
      <c r="AL7388" s="5">
        <v>0</v>
      </c>
      <c r="AM7388" s="5">
        <v>0</v>
      </c>
      <c r="AN7388" s="5">
        <f t="shared" si="1274"/>
        <v>0</v>
      </c>
      <c r="AO7388" s="5">
        <v>0</v>
      </c>
      <c r="AP7388" s="5">
        <v>0</v>
      </c>
      <c r="AQ7388" s="5">
        <f t="shared" si="1275"/>
        <v>0</v>
      </c>
      <c r="AR7388" s="5">
        <v>0</v>
      </c>
      <c r="AS7388" s="6"/>
      <c r="AT7388" s="5">
        <v>0</v>
      </c>
      <c r="AU7388" s="5">
        <v>0</v>
      </c>
      <c r="AV7388" t="str">
        <f t="shared" si="1268"/>
        <v>N</v>
      </c>
      <c r="AW7388" t="s">
        <v>60</v>
      </c>
      <c r="AX7388" t="s">
        <v>61</v>
      </c>
      <c r="AY7388" t="s">
        <v>62</v>
      </c>
      <c r="AZ7388" t="s">
        <v>62</v>
      </c>
      <c r="BA7388" t="str">
        <f t="shared" si="1269"/>
        <v>N</v>
      </c>
    </row>
    <row r="7389" spans="1:53">
      <c r="A7389" t="s">
        <v>54</v>
      </c>
      <c r="B7389" t="s">
        <v>54</v>
      </c>
      <c r="C7389" t="s">
        <v>55</v>
      </c>
      <c r="D7389">
        <v>2023</v>
      </c>
      <c r="F7389" t="s">
        <v>16877</v>
      </c>
      <c r="G7389" t="s">
        <v>16878</v>
      </c>
      <c r="I7389" t="s">
        <v>16879</v>
      </c>
      <c r="J7389" t="s">
        <v>58</v>
      </c>
      <c r="K7389" t="s">
        <v>59</v>
      </c>
      <c r="L7389" s="5">
        <v>0</v>
      </c>
      <c r="M7389" s="5">
        <v>0</v>
      </c>
      <c r="N7389" s="5">
        <f t="shared" si="1265"/>
        <v>0</v>
      </c>
      <c r="O7389" s="5">
        <v>0</v>
      </c>
      <c r="P7389" s="5">
        <v>0</v>
      </c>
      <c r="Q7389" s="5">
        <f t="shared" si="1266"/>
        <v>0</v>
      </c>
      <c r="R7389" s="5">
        <v>0</v>
      </c>
      <c r="S7389" s="5">
        <v>0</v>
      </c>
      <c r="T7389" s="5">
        <f t="shared" si="1267"/>
        <v>0</v>
      </c>
      <c r="U7389" s="5">
        <v>0</v>
      </c>
      <c r="V7389" s="5">
        <v>0</v>
      </c>
      <c r="W7389" s="5">
        <v>0</v>
      </c>
      <c r="X7389" s="5">
        <v>0</v>
      </c>
      <c r="Y7389" s="5">
        <f t="shared" si="1270"/>
        <v>0</v>
      </c>
      <c r="Z7389" s="5">
        <v>0</v>
      </c>
      <c r="AA7389" s="5">
        <v>0</v>
      </c>
      <c r="AB7389" s="5">
        <f t="shared" si="1271"/>
        <v>0</v>
      </c>
      <c r="AC7389" s="5">
        <v>0</v>
      </c>
      <c r="AD7389" s="5">
        <v>0</v>
      </c>
      <c r="AE7389" s="5">
        <f t="shared" si="1272"/>
        <v>0</v>
      </c>
      <c r="AF7389" s="5">
        <v>1</v>
      </c>
      <c r="AG7389" s="6">
        <v>44987</v>
      </c>
      <c r="AH7389" s="5">
        <v>1</v>
      </c>
      <c r="AI7389" s="5">
        <v>0</v>
      </c>
      <c r="AJ7389" s="5">
        <v>0</v>
      </c>
      <c r="AK7389" s="5">
        <f t="shared" si="1273"/>
        <v>0</v>
      </c>
      <c r="AL7389" s="5">
        <v>0</v>
      </c>
      <c r="AM7389" s="5">
        <v>0</v>
      </c>
      <c r="AN7389" s="5">
        <f t="shared" si="1274"/>
        <v>0</v>
      </c>
      <c r="AO7389" s="5">
        <v>0</v>
      </c>
      <c r="AP7389" s="5">
        <v>0</v>
      </c>
      <c r="AQ7389" s="5">
        <f t="shared" si="1275"/>
        <v>0</v>
      </c>
      <c r="AR7389" s="5">
        <v>0</v>
      </c>
      <c r="AS7389" s="6"/>
      <c r="AT7389" s="5">
        <v>0</v>
      </c>
      <c r="AU7389" s="5">
        <v>0</v>
      </c>
      <c r="AV7389" t="str">
        <f t="shared" si="1268"/>
        <v>N</v>
      </c>
      <c r="AW7389" t="s">
        <v>60</v>
      </c>
      <c r="AX7389" t="s">
        <v>61</v>
      </c>
      <c r="AY7389" t="s">
        <v>62</v>
      </c>
      <c r="AZ7389" t="s">
        <v>62</v>
      </c>
      <c r="BA7389" t="str">
        <f t="shared" si="1269"/>
        <v>N</v>
      </c>
    </row>
    <row r="7390" spans="1:53">
      <c r="A7390" t="s">
        <v>54</v>
      </c>
      <c r="B7390" t="s">
        <v>54</v>
      </c>
      <c r="C7390" t="s">
        <v>55</v>
      </c>
      <c r="D7390">
        <v>2023</v>
      </c>
      <c r="F7390" t="s">
        <v>13427</v>
      </c>
      <c r="G7390" t="s">
        <v>13428</v>
      </c>
      <c r="I7390" t="s">
        <v>13429</v>
      </c>
      <c r="J7390" t="s">
        <v>58</v>
      </c>
      <c r="K7390" t="s">
        <v>59</v>
      </c>
      <c r="L7390" s="5">
        <v>0</v>
      </c>
      <c r="M7390" s="5">
        <v>0</v>
      </c>
      <c r="N7390" s="5">
        <f t="shared" si="1265"/>
        <v>0</v>
      </c>
      <c r="O7390" s="5">
        <v>0</v>
      </c>
      <c r="P7390" s="5">
        <v>0</v>
      </c>
      <c r="Q7390" s="5">
        <f t="shared" si="1266"/>
        <v>0</v>
      </c>
      <c r="R7390" s="5">
        <v>0</v>
      </c>
      <c r="S7390" s="5">
        <v>0</v>
      </c>
      <c r="T7390" s="5">
        <f t="shared" si="1267"/>
        <v>0</v>
      </c>
      <c r="U7390" s="5">
        <v>0</v>
      </c>
      <c r="V7390" s="5">
        <v>0</v>
      </c>
      <c r="W7390" s="5">
        <v>0</v>
      </c>
      <c r="X7390" s="5">
        <v>0</v>
      </c>
      <c r="Y7390" s="5">
        <f t="shared" si="1270"/>
        <v>0</v>
      </c>
      <c r="Z7390" s="5">
        <v>0</v>
      </c>
      <c r="AA7390" s="5">
        <v>0</v>
      </c>
      <c r="AB7390" s="5">
        <f t="shared" si="1271"/>
        <v>0</v>
      </c>
      <c r="AC7390" s="5">
        <v>0</v>
      </c>
      <c r="AD7390" s="5">
        <v>0</v>
      </c>
      <c r="AE7390" s="5">
        <f t="shared" si="1272"/>
        <v>0</v>
      </c>
      <c r="AF7390" s="5">
        <v>1</v>
      </c>
      <c r="AG7390" s="6">
        <v>45055</v>
      </c>
      <c r="AH7390" s="5">
        <v>1</v>
      </c>
      <c r="AI7390" s="5">
        <v>0</v>
      </c>
      <c r="AJ7390" s="5">
        <v>0</v>
      </c>
      <c r="AK7390" s="5">
        <f t="shared" si="1273"/>
        <v>0</v>
      </c>
      <c r="AL7390" s="5">
        <v>0</v>
      </c>
      <c r="AM7390" s="5">
        <v>0</v>
      </c>
      <c r="AN7390" s="5">
        <f t="shared" si="1274"/>
        <v>0</v>
      </c>
      <c r="AO7390" s="5">
        <v>0</v>
      </c>
      <c r="AP7390" s="5">
        <v>0</v>
      </c>
      <c r="AQ7390" s="5">
        <f t="shared" si="1275"/>
        <v>0</v>
      </c>
      <c r="AR7390" s="5">
        <v>0</v>
      </c>
      <c r="AS7390" s="6"/>
      <c r="AT7390" s="5">
        <v>0</v>
      </c>
      <c r="AU7390" s="5">
        <v>0</v>
      </c>
      <c r="AV7390" t="str">
        <f t="shared" si="1268"/>
        <v>N</v>
      </c>
      <c r="AW7390" t="s">
        <v>60</v>
      </c>
      <c r="AX7390" t="s">
        <v>61</v>
      </c>
      <c r="AY7390" t="s">
        <v>62</v>
      </c>
      <c r="AZ7390" t="s">
        <v>62</v>
      </c>
      <c r="BA7390" t="str">
        <f t="shared" si="1269"/>
        <v>N</v>
      </c>
    </row>
    <row r="7391" spans="1:53">
      <c r="A7391" t="s">
        <v>54</v>
      </c>
      <c r="B7391" t="s">
        <v>54</v>
      </c>
      <c r="C7391" t="s">
        <v>55</v>
      </c>
      <c r="D7391">
        <v>2023</v>
      </c>
      <c r="F7391" t="s">
        <v>16880</v>
      </c>
      <c r="G7391" t="s">
        <v>16881</v>
      </c>
      <c r="I7391" t="s">
        <v>16882</v>
      </c>
      <c r="J7391" t="s">
        <v>58</v>
      </c>
      <c r="K7391" t="s">
        <v>59</v>
      </c>
      <c r="L7391" s="5">
        <v>0</v>
      </c>
      <c r="M7391" s="5">
        <v>0</v>
      </c>
      <c r="N7391" s="5">
        <f t="shared" si="1265"/>
        <v>0</v>
      </c>
      <c r="O7391" s="5">
        <v>0</v>
      </c>
      <c r="P7391" s="5">
        <v>0</v>
      </c>
      <c r="Q7391" s="5">
        <f t="shared" si="1266"/>
        <v>0</v>
      </c>
      <c r="R7391" s="5">
        <v>0</v>
      </c>
      <c r="S7391" s="5">
        <v>0</v>
      </c>
      <c r="T7391" s="5">
        <f t="shared" si="1267"/>
        <v>0</v>
      </c>
      <c r="U7391" s="5">
        <v>0</v>
      </c>
      <c r="V7391" s="5">
        <v>0</v>
      </c>
      <c r="W7391" s="5">
        <v>0</v>
      </c>
      <c r="X7391" s="5">
        <v>0</v>
      </c>
      <c r="Y7391" s="5">
        <f t="shared" si="1270"/>
        <v>0</v>
      </c>
      <c r="Z7391" s="5">
        <v>0</v>
      </c>
      <c r="AA7391" s="5">
        <v>0</v>
      </c>
      <c r="AB7391" s="5">
        <f t="shared" si="1271"/>
        <v>0</v>
      </c>
      <c r="AC7391" s="5">
        <v>0</v>
      </c>
      <c r="AD7391" s="5">
        <v>0</v>
      </c>
      <c r="AE7391" s="5">
        <f t="shared" si="1272"/>
        <v>0</v>
      </c>
      <c r="AF7391" s="5">
        <v>1</v>
      </c>
      <c r="AG7391" s="6">
        <v>45187</v>
      </c>
      <c r="AH7391" s="5">
        <v>1</v>
      </c>
      <c r="AI7391" s="5">
        <v>0</v>
      </c>
      <c r="AJ7391" s="5">
        <v>0</v>
      </c>
      <c r="AK7391" s="5">
        <f t="shared" si="1273"/>
        <v>0</v>
      </c>
      <c r="AL7391" s="5">
        <v>0</v>
      </c>
      <c r="AM7391" s="5">
        <v>0</v>
      </c>
      <c r="AN7391" s="5">
        <f t="shared" si="1274"/>
        <v>0</v>
      </c>
      <c r="AO7391" s="5">
        <v>0</v>
      </c>
      <c r="AP7391" s="5">
        <v>0</v>
      </c>
      <c r="AQ7391" s="5">
        <f t="shared" si="1275"/>
        <v>0</v>
      </c>
      <c r="AR7391" s="5">
        <v>0</v>
      </c>
      <c r="AS7391" s="6"/>
      <c r="AT7391" s="5">
        <v>0</v>
      </c>
      <c r="AU7391" s="5">
        <v>0</v>
      </c>
      <c r="AV7391" t="str">
        <f t="shared" si="1268"/>
        <v>N</v>
      </c>
      <c r="AW7391" t="s">
        <v>60</v>
      </c>
      <c r="AX7391" t="s">
        <v>61</v>
      </c>
      <c r="AY7391" t="s">
        <v>62</v>
      </c>
      <c r="AZ7391" t="s">
        <v>62</v>
      </c>
      <c r="BA7391" t="str">
        <f t="shared" si="1269"/>
        <v>N</v>
      </c>
    </row>
    <row r="7392" spans="1:53">
      <c r="A7392" t="s">
        <v>54</v>
      </c>
      <c r="B7392" t="s">
        <v>54</v>
      </c>
      <c r="C7392" t="s">
        <v>55</v>
      </c>
      <c r="D7392">
        <v>2023</v>
      </c>
      <c r="F7392" t="s">
        <v>16883</v>
      </c>
      <c r="G7392" t="s">
        <v>16884</v>
      </c>
      <c r="I7392" t="s">
        <v>16885</v>
      </c>
      <c r="J7392" t="s">
        <v>58</v>
      </c>
      <c r="K7392" t="s">
        <v>59</v>
      </c>
      <c r="L7392" s="5">
        <v>0</v>
      </c>
      <c r="M7392" s="5">
        <v>0</v>
      </c>
      <c r="N7392" s="5">
        <f t="shared" si="1265"/>
        <v>0</v>
      </c>
      <c r="O7392" s="5">
        <v>0</v>
      </c>
      <c r="P7392" s="5">
        <v>0</v>
      </c>
      <c r="Q7392" s="5">
        <f t="shared" si="1266"/>
        <v>0</v>
      </c>
      <c r="R7392" s="5">
        <v>0</v>
      </c>
      <c r="S7392" s="5">
        <v>0</v>
      </c>
      <c r="T7392" s="5">
        <f t="shared" si="1267"/>
        <v>0</v>
      </c>
      <c r="U7392" s="5">
        <v>0</v>
      </c>
      <c r="V7392" s="5">
        <v>0</v>
      </c>
      <c r="W7392" s="5">
        <v>0</v>
      </c>
      <c r="X7392" s="5">
        <v>0</v>
      </c>
      <c r="Y7392" s="5">
        <f t="shared" si="1270"/>
        <v>0</v>
      </c>
      <c r="Z7392" s="5">
        <v>0</v>
      </c>
      <c r="AA7392" s="5">
        <v>0</v>
      </c>
      <c r="AB7392" s="5">
        <f t="shared" si="1271"/>
        <v>0</v>
      </c>
      <c r="AC7392" s="5">
        <v>0</v>
      </c>
      <c r="AD7392" s="5">
        <v>0</v>
      </c>
      <c r="AE7392" s="5">
        <f t="shared" si="1272"/>
        <v>0</v>
      </c>
      <c r="AF7392" s="5">
        <v>1</v>
      </c>
      <c r="AG7392" s="6">
        <v>45022</v>
      </c>
      <c r="AH7392" s="5">
        <v>1</v>
      </c>
      <c r="AI7392" s="5">
        <v>0</v>
      </c>
      <c r="AJ7392" s="5">
        <v>0</v>
      </c>
      <c r="AK7392" s="5">
        <f t="shared" si="1273"/>
        <v>0</v>
      </c>
      <c r="AL7392" s="5">
        <v>0</v>
      </c>
      <c r="AM7392" s="5">
        <v>0</v>
      </c>
      <c r="AN7392" s="5">
        <f t="shared" si="1274"/>
        <v>0</v>
      </c>
      <c r="AO7392" s="5">
        <v>0</v>
      </c>
      <c r="AP7392" s="5">
        <v>0</v>
      </c>
      <c r="AQ7392" s="5">
        <f t="shared" si="1275"/>
        <v>0</v>
      </c>
      <c r="AR7392" s="5">
        <v>0</v>
      </c>
      <c r="AS7392" s="6"/>
      <c r="AT7392" s="5">
        <v>0</v>
      </c>
      <c r="AU7392" s="5">
        <v>0</v>
      </c>
      <c r="AV7392" t="str">
        <f t="shared" si="1268"/>
        <v>N</v>
      </c>
      <c r="AW7392" t="s">
        <v>60</v>
      </c>
      <c r="AX7392" t="s">
        <v>61</v>
      </c>
      <c r="AY7392" t="s">
        <v>62</v>
      </c>
      <c r="AZ7392" t="s">
        <v>62</v>
      </c>
      <c r="BA7392" t="str">
        <f t="shared" si="1269"/>
        <v>N</v>
      </c>
    </row>
    <row r="7393" spans="1:53">
      <c r="A7393" t="s">
        <v>54</v>
      </c>
      <c r="B7393" t="s">
        <v>54</v>
      </c>
      <c r="C7393" t="s">
        <v>55</v>
      </c>
      <c r="D7393">
        <v>2023</v>
      </c>
      <c r="F7393" t="s">
        <v>16886</v>
      </c>
      <c r="G7393" t="s">
        <v>16887</v>
      </c>
      <c r="I7393" t="s">
        <v>16888</v>
      </c>
      <c r="J7393" t="s">
        <v>58</v>
      </c>
      <c r="K7393" t="s">
        <v>59</v>
      </c>
      <c r="L7393" s="5">
        <v>0</v>
      </c>
      <c r="M7393" s="5">
        <v>0</v>
      </c>
      <c r="N7393" s="5">
        <f t="shared" si="1265"/>
        <v>0</v>
      </c>
      <c r="O7393" s="5">
        <v>0</v>
      </c>
      <c r="P7393" s="5">
        <v>0</v>
      </c>
      <c r="Q7393" s="5">
        <f t="shared" si="1266"/>
        <v>0</v>
      </c>
      <c r="R7393" s="5">
        <v>0</v>
      </c>
      <c r="S7393" s="5">
        <v>0</v>
      </c>
      <c r="T7393" s="5">
        <f t="shared" si="1267"/>
        <v>0</v>
      </c>
      <c r="U7393" s="5">
        <v>0</v>
      </c>
      <c r="V7393" s="5">
        <v>0</v>
      </c>
      <c r="W7393" s="5">
        <v>0</v>
      </c>
      <c r="X7393" s="5">
        <v>0</v>
      </c>
      <c r="Y7393" s="5">
        <f t="shared" si="1270"/>
        <v>0</v>
      </c>
      <c r="Z7393" s="5">
        <v>0</v>
      </c>
      <c r="AA7393" s="5">
        <v>0</v>
      </c>
      <c r="AB7393" s="5">
        <f t="shared" si="1271"/>
        <v>0</v>
      </c>
      <c r="AC7393" s="5">
        <v>0</v>
      </c>
      <c r="AD7393" s="5">
        <v>0</v>
      </c>
      <c r="AE7393" s="5">
        <f t="shared" si="1272"/>
        <v>0</v>
      </c>
      <c r="AF7393" s="5">
        <v>1</v>
      </c>
      <c r="AG7393" s="6">
        <v>45208</v>
      </c>
      <c r="AH7393" s="5">
        <v>1</v>
      </c>
      <c r="AI7393" s="5">
        <v>0</v>
      </c>
      <c r="AJ7393" s="5">
        <v>0</v>
      </c>
      <c r="AK7393" s="5">
        <f t="shared" si="1273"/>
        <v>0</v>
      </c>
      <c r="AL7393" s="5">
        <v>0</v>
      </c>
      <c r="AM7393" s="5">
        <v>0</v>
      </c>
      <c r="AN7393" s="5">
        <f t="shared" si="1274"/>
        <v>0</v>
      </c>
      <c r="AO7393" s="5">
        <v>0</v>
      </c>
      <c r="AP7393" s="5">
        <v>0</v>
      </c>
      <c r="AQ7393" s="5">
        <f t="shared" si="1275"/>
        <v>0</v>
      </c>
      <c r="AR7393" s="5">
        <v>0</v>
      </c>
      <c r="AS7393" s="6"/>
      <c r="AT7393" s="5">
        <v>0</v>
      </c>
      <c r="AU7393" s="5">
        <v>0</v>
      </c>
      <c r="AV7393" t="str">
        <f t="shared" si="1268"/>
        <v>N</v>
      </c>
      <c r="AW7393" t="s">
        <v>60</v>
      </c>
      <c r="AX7393" t="s">
        <v>61</v>
      </c>
      <c r="AY7393" t="s">
        <v>62</v>
      </c>
      <c r="AZ7393" t="s">
        <v>62</v>
      </c>
      <c r="BA7393" t="str">
        <f t="shared" si="1269"/>
        <v>N</v>
      </c>
    </row>
    <row r="7394" spans="1:53">
      <c r="A7394" t="s">
        <v>54</v>
      </c>
      <c r="B7394" t="s">
        <v>54</v>
      </c>
      <c r="C7394" t="s">
        <v>55</v>
      </c>
      <c r="D7394">
        <v>2023</v>
      </c>
      <c r="F7394" t="s">
        <v>16889</v>
      </c>
      <c r="G7394" t="s">
        <v>16890</v>
      </c>
      <c r="I7394" t="s">
        <v>16891</v>
      </c>
      <c r="J7394" t="s">
        <v>58</v>
      </c>
      <c r="K7394" t="s">
        <v>59</v>
      </c>
      <c r="L7394" s="5">
        <v>0</v>
      </c>
      <c r="M7394" s="5">
        <v>0</v>
      </c>
      <c r="N7394" s="5">
        <f t="shared" si="1265"/>
        <v>0</v>
      </c>
      <c r="O7394" s="5">
        <v>0</v>
      </c>
      <c r="P7394" s="5">
        <v>0</v>
      </c>
      <c r="Q7394" s="5">
        <f t="shared" si="1266"/>
        <v>0</v>
      </c>
      <c r="R7394" s="5">
        <v>0</v>
      </c>
      <c r="S7394" s="5">
        <v>0</v>
      </c>
      <c r="T7394" s="5">
        <f t="shared" si="1267"/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f t="shared" si="1270"/>
        <v>0</v>
      </c>
      <c r="Z7394" s="5">
        <v>0</v>
      </c>
      <c r="AA7394" s="5">
        <v>0</v>
      </c>
      <c r="AB7394" s="5">
        <f t="shared" si="1271"/>
        <v>0</v>
      </c>
      <c r="AC7394" s="5">
        <v>0</v>
      </c>
      <c r="AD7394" s="5">
        <v>0</v>
      </c>
      <c r="AE7394" s="5">
        <f t="shared" si="1272"/>
        <v>0</v>
      </c>
      <c r="AF7394" s="5">
        <v>1</v>
      </c>
      <c r="AG7394" s="6">
        <v>44965</v>
      </c>
      <c r="AH7394" s="5">
        <v>1</v>
      </c>
      <c r="AI7394" s="5">
        <v>0</v>
      </c>
      <c r="AJ7394" s="5">
        <v>0</v>
      </c>
      <c r="AK7394" s="5">
        <f t="shared" si="1273"/>
        <v>0</v>
      </c>
      <c r="AL7394" s="5">
        <v>0</v>
      </c>
      <c r="AM7394" s="5">
        <v>0</v>
      </c>
      <c r="AN7394" s="5">
        <f t="shared" si="1274"/>
        <v>0</v>
      </c>
      <c r="AO7394" s="5">
        <v>0</v>
      </c>
      <c r="AP7394" s="5">
        <v>0</v>
      </c>
      <c r="AQ7394" s="5">
        <f t="shared" si="1275"/>
        <v>0</v>
      </c>
      <c r="AR7394" s="5">
        <v>0</v>
      </c>
      <c r="AS7394" s="6"/>
      <c r="AT7394" s="5">
        <v>0</v>
      </c>
      <c r="AU7394" s="5">
        <v>0</v>
      </c>
      <c r="AV7394" t="str">
        <f t="shared" si="1268"/>
        <v>N</v>
      </c>
      <c r="AW7394" t="s">
        <v>60</v>
      </c>
      <c r="AX7394" t="s">
        <v>61</v>
      </c>
      <c r="AY7394" t="s">
        <v>62</v>
      </c>
      <c r="AZ7394" t="s">
        <v>62</v>
      </c>
      <c r="BA7394" t="str">
        <f t="shared" si="1269"/>
        <v>N</v>
      </c>
    </row>
    <row r="7395" spans="1:53">
      <c r="A7395" t="s">
        <v>54</v>
      </c>
      <c r="B7395" t="s">
        <v>54</v>
      </c>
      <c r="C7395" t="s">
        <v>55</v>
      </c>
      <c r="D7395">
        <v>2023</v>
      </c>
      <c r="F7395" t="s">
        <v>16892</v>
      </c>
      <c r="G7395" t="s">
        <v>16893</v>
      </c>
      <c r="I7395" t="s">
        <v>16894</v>
      </c>
      <c r="J7395" t="s">
        <v>58</v>
      </c>
      <c r="K7395" t="s">
        <v>59</v>
      </c>
      <c r="L7395" s="5">
        <v>0</v>
      </c>
      <c r="M7395" s="5">
        <v>0</v>
      </c>
      <c r="N7395" s="5">
        <f t="shared" si="1265"/>
        <v>0</v>
      </c>
      <c r="O7395" s="5">
        <v>0</v>
      </c>
      <c r="P7395" s="5">
        <v>0</v>
      </c>
      <c r="Q7395" s="5">
        <f t="shared" si="1266"/>
        <v>0</v>
      </c>
      <c r="R7395" s="5">
        <v>0</v>
      </c>
      <c r="S7395" s="5">
        <v>0</v>
      </c>
      <c r="T7395" s="5">
        <f t="shared" si="1267"/>
        <v>0</v>
      </c>
      <c r="U7395" s="5">
        <v>0</v>
      </c>
      <c r="V7395" s="5">
        <v>0</v>
      </c>
      <c r="W7395" s="5">
        <v>0</v>
      </c>
      <c r="X7395" s="5">
        <v>0</v>
      </c>
      <c r="Y7395" s="5">
        <f t="shared" si="1270"/>
        <v>0</v>
      </c>
      <c r="Z7395" s="5">
        <v>0</v>
      </c>
      <c r="AA7395" s="5">
        <v>0</v>
      </c>
      <c r="AB7395" s="5">
        <f t="shared" si="1271"/>
        <v>0</v>
      </c>
      <c r="AC7395" s="5">
        <v>0</v>
      </c>
      <c r="AD7395" s="5">
        <v>0</v>
      </c>
      <c r="AE7395" s="5">
        <f t="shared" si="1272"/>
        <v>0</v>
      </c>
      <c r="AF7395" s="5">
        <v>1</v>
      </c>
      <c r="AG7395" s="6">
        <v>45189</v>
      </c>
      <c r="AH7395" s="5">
        <v>1</v>
      </c>
      <c r="AI7395" s="5">
        <v>0</v>
      </c>
      <c r="AJ7395" s="5">
        <v>0</v>
      </c>
      <c r="AK7395" s="5">
        <f t="shared" si="1273"/>
        <v>0</v>
      </c>
      <c r="AL7395" s="5">
        <v>0</v>
      </c>
      <c r="AM7395" s="5">
        <v>0</v>
      </c>
      <c r="AN7395" s="5">
        <f t="shared" si="1274"/>
        <v>0</v>
      </c>
      <c r="AO7395" s="5">
        <v>0</v>
      </c>
      <c r="AP7395" s="5">
        <v>0</v>
      </c>
      <c r="AQ7395" s="5">
        <f t="shared" si="1275"/>
        <v>0</v>
      </c>
      <c r="AR7395" s="5">
        <v>0</v>
      </c>
      <c r="AS7395" s="6"/>
      <c r="AT7395" s="5">
        <v>0</v>
      </c>
      <c r="AU7395" s="5">
        <v>0</v>
      </c>
      <c r="AV7395" t="str">
        <f t="shared" si="1268"/>
        <v>N</v>
      </c>
      <c r="AW7395" t="s">
        <v>60</v>
      </c>
      <c r="AX7395" t="s">
        <v>61</v>
      </c>
      <c r="AY7395" t="s">
        <v>62</v>
      </c>
      <c r="AZ7395" t="s">
        <v>62</v>
      </c>
      <c r="BA7395" t="str">
        <f t="shared" si="1269"/>
        <v>N</v>
      </c>
    </row>
    <row r="7396" spans="1:53">
      <c r="A7396" t="s">
        <v>54</v>
      </c>
      <c r="B7396" t="s">
        <v>54</v>
      </c>
      <c r="C7396" t="s">
        <v>55</v>
      </c>
      <c r="D7396">
        <v>2023</v>
      </c>
      <c r="F7396" t="s">
        <v>16895</v>
      </c>
      <c r="G7396" t="s">
        <v>16896</v>
      </c>
      <c r="I7396" t="s">
        <v>16897</v>
      </c>
      <c r="J7396" t="s">
        <v>58</v>
      </c>
      <c r="K7396" t="s">
        <v>59</v>
      </c>
      <c r="L7396" s="5">
        <v>0</v>
      </c>
      <c r="M7396" s="5">
        <v>0</v>
      </c>
      <c r="N7396" s="5">
        <f t="shared" si="1265"/>
        <v>0</v>
      </c>
      <c r="O7396" s="5">
        <v>0</v>
      </c>
      <c r="P7396" s="5">
        <v>0</v>
      </c>
      <c r="Q7396" s="5">
        <f t="shared" si="1266"/>
        <v>0</v>
      </c>
      <c r="R7396" s="5">
        <v>0</v>
      </c>
      <c r="S7396" s="5">
        <v>0</v>
      </c>
      <c r="T7396" s="5">
        <f t="shared" si="1267"/>
        <v>0</v>
      </c>
      <c r="U7396" s="5">
        <v>0</v>
      </c>
      <c r="V7396" s="5">
        <v>0</v>
      </c>
      <c r="W7396" s="5">
        <v>0</v>
      </c>
      <c r="X7396" s="5">
        <v>0</v>
      </c>
      <c r="Y7396" s="5">
        <f t="shared" si="1270"/>
        <v>0</v>
      </c>
      <c r="Z7396" s="5">
        <v>0</v>
      </c>
      <c r="AA7396" s="5">
        <v>0</v>
      </c>
      <c r="AB7396" s="5">
        <f t="shared" si="1271"/>
        <v>0</v>
      </c>
      <c r="AC7396" s="5">
        <v>0</v>
      </c>
      <c r="AD7396" s="5">
        <v>0</v>
      </c>
      <c r="AE7396" s="5">
        <f t="shared" si="1272"/>
        <v>0</v>
      </c>
      <c r="AF7396" s="5">
        <v>1</v>
      </c>
      <c r="AG7396" s="6">
        <v>45085</v>
      </c>
      <c r="AH7396" s="5">
        <v>1</v>
      </c>
      <c r="AI7396" s="5">
        <v>0</v>
      </c>
      <c r="AJ7396" s="5">
        <v>0</v>
      </c>
      <c r="AK7396" s="5">
        <f t="shared" si="1273"/>
        <v>0</v>
      </c>
      <c r="AL7396" s="5">
        <v>0</v>
      </c>
      <c r="AM7396" s="5">
        <v>0</v>
      </c>
      <c r="AN7396" s="5">
        <f t="shared" si="1274"/>
        <v>0</v>
      </c>
      <c r="AO7396" s="5">
        <v>0</v>
      </c>
      <c r="AP7396" s="5">
        <v>0</v>
      </c>
      <c r="AQ7396" s="5">
        <f t="shared" si="1275"/>
        <v>0</v>
      </c>
      <c r="AR7396" s="5">
        <v>0</v>
      </c>
      <c r="AS7396" s="6"/>
      <c r="AT7396" s="5">
        <v>0</v>
      </c>
      <c r="AU7396" s="5">
        <v>0</v>
      </c>
      <c r="AV7396" t="str">
        <f t="shared" si="1268"/>
        <v>N</v>
      </c>
      <c r="AW7396" t="s">
        <v>60</v>
      </c>
      <c r="AX7396" t="s">
        <v>61</v>
      </c>
      <c r="AY7396" t="s">
        <v>62</v>
      </c>
      <c r="AZ7396" t="s">
        <v>62</v>
      </c>
      <c r="BA7396" t="str">
        <f t="shared" si="1269"/>
        <v>N</v>
      </c>
    </row>
    <row r="7397" spans="1:53">
      <c r="A7397" t="s">
        <v>54</v>
      </c>
      <c r="B7397" t="s">
        <v>54</v>
      </c>
      <c r="C7397" t="s">
        <v>55</v>
      </c>
      <c r="D7397">
        <v>2023</v>
      </c>
      <c r="F7397" t="s">
        <v>16898</v>
      </c>
      <c r="G7397" t="s">
        <v>16899</v>
      </c>
      <c r="I7397" t="s">
        <v>16900</v>
      </c>
      <c r="J7397" t="s">
        <v>58</v>
      </c>
      <c r="K7397" t="s">
        <v>59</v>
      </c>
      <c r="L7397" s="5">
        <v>0</v>
      </c>
      <c r="M7397" s="5">
        <v>0</v>
      </c>
      <c r="N7397" s="5">
        <f t="shared" si="1265"/>
        <v>0</v>
      </c>
      <c r="O7397" s="5">
        <v>0</v>
      </c>
      <c r="P7397" s="5">
        <v>0</v>
      </c>
      <c r="Q7397" s="5">
        <f t="shared" si="1266"/>
        <v>0</v>
      </c>
      <c r="R7397" s="5">
        <v>0</v>
      </c>
      <c r="S7397" s="5">
        <v>0</v>
      </c>
      <c r="T7397" s="5">
        <f t="shared" si="1267"/>
        <v>0</v>
      </c>
      <c r="U7397" s="5">
        <v>0</v>
      </c>
      <c r="V7397" s="5">
        <v>0</v>
      </c>
      <c r="W7397" s="5">
        <v>0</v>
      </c>
      <c r="X7397" s="5">
        <v>0</v>
      </c>
      <c r="Y7397" s="5">
        <f t="shared" si="1270"/>
        <v>0</v>
      </c>
      <c r="Z7397" s="5">
        <v>0</v>
      </c>
      <c r="AA7397" s="5">
        <v>0</v>
      </c>
      <c r="AB7397" s="5">
        <f t="shared" si="1271"/>
        <v>0</v>
      </c>
      <c r="AC7397" s="5">
        <v>0</v>
      </c>
      <c r="AD7397" s="5">
        <v>0</v>
      </c>
      <c r="AE7397" s="5">
        <f t="shared" si="1272"/>
        <v>0</v>
      </c>
      <c r="AF7397" s="5">
        <v>1</v>
      </c>
      <c r="AG7397" s="6">
        <v>45273</v>
      </c>
      <c r="AH7397" s="5">
        <v>1</v>
      </c>
      <c r="AI7397" s="5">
        <v>0</v>
      </c>
      <c r="AJ7397" s="5">
        <v>0</v>
      </c>
      <c r="AK7397" s="5">
        <f t="shared" si="1273"/>
        <v>0</v>
      </c>
      <c r="AL7397" s="5">
        <v>0</v>
      </c>
      <c r="AM7397" s="5">
        <v>0</v>
      </c>
      <c r="AN7397" s="5">
        <f t="shared" si="1274"/>
        <v>0</v>
      </c>
      <c r="AO7397" s="5">
        <v>0</v>
      </c>
      <c r="AP7397" s="5">
        <v>0</v>
      </c>
      <c r="AQ7397" s="5">
        <f t="shared" si="1275"/>
        <v>0</v>
      </c>
      <c r="AR7397" s="5">
        <v>0</v>
      </c>
      <c r="AS7397" s="6"/>
      <c r="AT7397" s="5">
        <v>0</v>
      </c>
      <c r="AU7397" s="5">
        <v>0</v>
      </c>
      <c r="AV7397" t="str">
        <f t="shared" si="1268"/>
        <v>N</v>
      </c>
      <c r="AW7397" t="s">
        <v>60</v>
      </c>
      <c r="AX7397" t="s">
        <v>61</v>
      </c>
      <c r="AY7397" t="s">
        <v>62</v>
      </c>
      <c r="AZ7397" t="s">
        <v>62</v>
      </c>
      <c r="BA7397" t="str">
        <f t="shared" si="1269"/>
        <v>N</v>
      </c>
    </row>
    <row r="7398" spans="1:53">
      <c r="A7398" t="s">
        <v>54</v>
      </c>
      <c r="B7398" t="s">
        <v>54</v>
      </c>
      <c r="C7398" t="s">
        <v>55</v>
      </c>
      <c r="D7398">
        <v>2023</v>
      </c>
      <c r="F7398" t="s">
        <v>16901</v>
      </c>
      <c r="G7398" t="s">
        <v>16902</v>
      </c>
      <c r="I7398" t="s">
        <v>16903</v>
      </c>
      <c r="J7398" t="s">
        <v>58</v>
      </c>
      <c r="K7398" t="s">
        <v>59</v>
      </c>
      <c r="L7398" s="5">
        <v>0</v>
      </c>
      <c r="M7398" s="5">
        <v>0</v>
      </c>
      <c r="N7398" s="5">
        <f t="shared" si="1265"/>
        <v>0</v>
      </c>
      <c r="O7398" s="5">
        <v>0</v>
      </c>
      <c r="P7398" s="5">
        <v>0</v>
      </c>
      <c r="Q7398" s="5">
        <f t="shared" si="1266"/>
        <v>0</v>
      </c>
      <c r="R7398" s="5">
        <v>0</v>
      </c>
      <c r="S7398" s="5">
        <v>0</v>
      </c>
      <c r="T7398" s="5">
        <f t="shared" si="1267"/>
        <v>0</v>
      </c>
      <c r="U7398" s="5">
        <v>0</v>
      </c>
      <c r="V7398" s="5">
        <v>0</v>
      </c>
      <c r="W7398" s="5">
        <v>0</v>
      </c>
      <c r="X7398" s="5">
        <v>0</v>
      </c>
      <c r="Y7398" s="5">
        <f t="shared" si="1270"/>
        <v>0</v>
      </c>
      <c r="Z7398" s="5">
        <v>0</v>
      </c>
      <c r="AA7398" s="5">
        <v>0</v>
      </c>
      <c r="AB7398" s="5">
        <f t="shared" si="1271"/>
        <v>0</v>
      </c>
      <c r="AC7398" s="5">
        <v>0</v>
      </c>
      <c r="AD7398" s="5">
        <v>0</v>
      </c>
      <c r="AE7398" s="5">
        <f t="shared" si="1272"/>
        <v>0</v>
      </c>
      <c r="AF7398" s="5">
        <v>1</v>
      </c>
      <c r="AG7398" s="6">
        <v>45187</v>
      </c>
      <c r="AH7398" s="5">
        <v>1</v>
      </c>
      <c r="AI7398" s="5">
        <v>0</v>
      </c>
      <c r="AJ7398" s="5">
        <v>0</v>
      </c>
      <c r="AK7398" s="5">
        <f t="shared" si="1273"/>
        <v>0</v>
      </c>
      <c r="AL7398" s="5">
        <v>0</v>
      </c>
      <c r="AM7398" s="5">
        <v>0</v>
      </c>
      <c r="AN7398" s="5">
        <f t="shared" si="1274"/>
        <v>0</v>
      </c>
      <c r="AO7398" s="5">
        <v>0</v>
      </c>
      <c r="AP7398" s="5">
        <v>0</v>
      </c>
      <c r="AQ7398" s="5">
        <f t="shared" si="1275"/>
        <v>0</v>
      </c>
      <c r="AR7398" s="5">
        <v>0</v>
      </c>
      <c r="AS7398" s="6"/>
      <c r="AT7398" s="5">
        <v>0</v>
      </c>
      <c r="AU7398" s="5">
        <v>0</v>
      </c>
      <c r="AV7398" t="str">
        <f t="shared" si="1268"/>
        <v>N</v>
      </c>
      <c r="AW7398" t="s">
        <v>60</v>
      </c>
      <c r="AX7398" t="s">
        <v>61</v>
      </c>
      <c r="AY7398" t="s">
        <v>62</v>
      </c>
      <c r="AZ7398" t="s">
        <v>62</v>
      </c>
      <c r="BA7398" t="str">
        <f t="shared" si="1269"/>
        <v>N</v>
      </c>
    </row>
    <row r="7399" spans="1:53">
      <c r="A7399" t="s">
        <v>54</v>
      </c>
      <c r="B7399" t="s">
        <v>54</v>
      </c>
      <c r="C7399" t="s">
        <v>55</v>
      </c>
      <c r="D7399">
        <v>2023</v>
      </c>
      <c r="F7399" t="s">
        <v>16904</v>
      </c>
      <c r="G7399" t="s">
        <v>16905</v>
      </c>
      <c r="I7399" t="s">
        <v>16906</v>
      </c>
      <c r="J7399" t="s">
        <v>58</v>
      </c>
      <c r="K7399" t="s">
        <v>59</v>
      </c>
      <c r="L7399" s="5">
        <v>0</v>
      </c>
      <c r="M7399" s="5">
        <v>0</v>
      </c>
      <c r="N7399" s="5">
        <f t="shared" si="1265"/>
        <v>0</v>
      </c>
      <c r="O7399" s="5">
        <v>0</v>
      </c>
      <c r="P7399" s="5">
        <v>0</v>
      </c>
      <c r="Q7399" s="5">
        <f t="shared" si="1266"/>
        <v>0</v>
      </c>
      <c r="R7399" s="5">
        <v>0</v>
      </c>
      <c r="S7399" s="5">
        <v>0</v>
      </c>
      <c r="T7399" s="5">
        <f t="shared" si="1267"/>
        <v>0</v>
      </c>
      <c r="U7399" s="5">
        <v>0</v>
      </c>
      <c r="V7399" s="5">
        <v>0</v>
      </c>
      <c r="W7399" s="5">
        <v>0</v>
      </c>
      <c r="X7399" s="5">
        <v>0</v>
      </c>
      <c r="Y7399" s="5">
        <f t="shared" si="1270"/>
        <v>0</v>
      </c>
      <c r="Z7399" s="5">
        <v>0</v>
      </c>
      <c r="AA7399" s="5">
        <v>0</v>
      </c>
      <c r="AB7399" s="5">
        <f t="shared" si="1271"/>
        <v>0</v>
      </c>
      <c r="AC7399" s="5">
        <v>0</v>
      </c>
      <c r="AD7399" s="5">
        <v>0</v>
      </c>
      <c r="AE7399" s="5">
        <f t="shared" si="1272"/>
        <v>0</v>
      </c>
      <c r="AF7399" s="5">
        <v>1</v>
      </c>
      <c r="AG7399" s="6">
        <v>45146</v>
      </c>
      <c r="AH7399" s="5">
        <v>1</v>
      </c>
      <c r="AI7399" s="5">
        <v>0</v>
      </c>
      <c r="AJ7399" s="5">
        <v>0</v>
      </c>
      <c r="AK7399" s="5">
        <f t="shared" si="1273"/>
        <v>0</v>
      </c>
      <c r="AL7399" s="5">
        <v>0</v>
      </c>
      <c r="AM7399" s="5">
        <v>0</v>
      </c>
      <c r="AN7399" s="5">
        <f t="shared" si="1274"/>
        <v>0</v>
      </c>
      <c r="AO7399" s="5">
        <v>0</v>
      </c>
      <c r="AP7399" s="5">
        <v>0</v>
      </c>
      <c r="AQ7399" s="5">
        <f t="shared" si="1275"/>
        <v>0</v>
      </c>
      <c r="AR7399" s="5">
        <v>0</v>
      </c>
      <c r="AS7399" s="6"/>
      <c r="AT7399" s="5">
        <v>0</v>
      </c>
      <c r="AU7399" s="5">
        <v>0</v>
      </c>
      <c r="AV7399" t="str">
        <f t="shared" si="1268"/>
        <v>N</v>
      </c>
      <c r="AW7399" t="s">
        <v>60</v>
      </c>
      <c r="AX7399" t="s">
        <v>61</v>
      </c>
      <c r="AY7399" t="s">
        <v>62</v>
      </c>
      <c r="AZ7399" t="s">
        <v>62</v>
      </c>
      <c r="BA7399" t="str">
        <f t="shared" si="1269"/>
        <v>N</v>
      </c>
    </row>
    <row r="7400" spans="1:53">
      <c r="A7400" t="s">
        <v>54</v>
      </c>
      <c r="B7400" t="s">
        <v>54</v>
      </c>
      <c r="C7400" t="s">
        <v>55</v>
      </c>
      <c r="D7400">
        <v>2023</v>
      </c>
      <c r="F7400" t="s">
        <v>16907</v>
      </c>
      <c r="G7400" t="s">
        <v>16908</v>
      </c>
      <c r="I7400" t="s">
        <v>16909</v>
      </c>
      <c r="J7400" t="s">
        <v>58</v>
      </c>
      <c r="K7400" t="s">
        <v>59</v>
      </c>
      <c r="L7400" s="5">
        <v>0</v>
      </c>
      <c r="M7400" s="5">
        <v>0</v>
      </c>
      <c r="N7400" s="5">
        <f t="shared" si="1265"/>
        <v>0</v>
      </c>
      <c r="O7400" s="5">
        <v>0</v>
      </c>
      <c r="P7400" s="5">
        <v>0</v>
      </c>
      <c r="Q7400" s="5">
        <f t="shared" si="1266"/>
        <v>0</v>
      </c>
      <c r="R7400" s="5">
        <v>0</v>
      </c>
      <c r="S7400" s="5">
        <v>0</v>
      </c>
      <c r="T7400" s="5">
        <f t="shared" si="1267"/>
        <v>0</v>
      </c>
      <c r="U7400" s="5">
        <v>0</v>
      </c>
      <c r="V7400" s="5">
        <v>0</v>
      </c>
      <c r="W7400" s="5">
        <v>0</v>
      </c>
      <c r="X7400" s="5">
        <v>0</v>
      </c>
      <c r="Y7400" s="5">
        <f t="shared" si="1270"/>
        <v>0</v>
      </c>
      <c r="Z7400" s="5">
        <v>0</v>
      </c>
      <c r="AA7400" s="5">
        <v>0</v>
      </c>
      <c r="AB7400" s="5">
        <f t="shared" si="1271"/>
        <v>0</v>
      </c>
      <c r="AC7400" s="5">
        <v>0</v>
      </c>
      <c r="AD7400" s="5">
        <v>0</v>
      </c>
      <c r="AE7400" s="5">
        <f t="shared" si="1272"/>
        <v>0</v>
      </c>
      <c r="AF7400" s="5">
        <v>1</v>
      </c>
      <c r="AG7400" s="6">
        <v>45076</v>
      </c>
      <c r="AH7400" s="5">
        <v>1</v>
      </c>
      <c r="AI7400" s="5">
        <v>0</v>
      </c>
      <c r="AJ7400" s="5">
        <v>0</v>
      </c>
      <c r="AK7400" s="5">
        <f t="shared" si="1273"/>
        <v>0</v>
      </c>
      <c r="AL7400" s="5">
        <v>0</v>
      </c>
      <c r="AM7400" s="5">
        <v>0</v>
      </c>
      <c r="AN7400" s="5">
        <f t="shared" si="1274"/>
        <v>0</v>
      </c>
      <c r="AO7400" s="5">
        <v>0</v>
      </c>
      <c r="AP7400" s="5">
        <v>0</v>
      </c>
      <c r="AQ7400" s="5">
        <f t="shared" si="1275"/>
        <v>0</v>
      </c>
      <c r="AR7400" s="5">
        <v>0</v>
      </c>
      <c r="AS7400" s="6"/>
      <c r="AT7400" s="5">
        <v>0</v>
      </c>
      <c r="AU7400" s="5">
        <v>0</v>
      </c>
      <c r="AV7400" t="str">
        <f t="shared" si="1268"/>
        <v>N</v>
      </c>
      <c r="AW7400" t="s">
        <v>60</v>
      </c>
      <c r="AX7400" t="s">
        <v>61</v>
      </c>
      <c r="AY7400" t="s">
        <v>62</v>
      </c>
      <c r="AZ7400" t="s">
        <v>62</v>
      </c>
      <c r="BA7400" t="str">
        <f t="shared" si="1269"/>
        <v>N</v>
      </c>
    </row>
    <row r="7401" spans="1:53">
      <c r="A7401" t="s">
        <v>54</v>
      </c>
      <c r="B7401" t="s">
        <v>54</v>
      </c>
      <c r="C7401" t="s">
        <v>55</v>
      </c>
      <c r="D7401">
        <v>2023</v>
      </c>
      <c r="F7401" t="s">
        <v>16910</v>
      </c>
      <c r="G7401" t="s">
        <v>16911</v>
      </c>
      <c r="I7401" t="s">
        <v>16912</v>
      </c>
      <c r="J7401" t="s">
        <v>58</v>
      </c>
      <c r="K7401" t="s">
        <v>59</v>
      </c>
      <c r="L7401" s="5">
        <v>0</v>
      </c>
      <c r="M7401" s="5">
        <v>0</v>
      </c>
      <c r="N7401" s="5">
        <f t="shared" si="1265"/>
        <v>0</v>
      </c>
      <c r="O7401" s="5">
        <v>0</v>
      </c>
      <c r="P7401" s="5">
        <v>0</v>
      </c>
      <c r="Q7401" s="5">
        <f t="shared" si="1266"/>
        <v>0</v>
      </c>
      <c r="R7401" s="5">
        <v>0</v>
      </c>
      <c r="S7401" s="5">
        <v>0</v>
      </c>
      <c r="T7401" s="5">
        <f t="shared" si="1267"/>
        <v>0</v>
      </c>
      <c r="U7401" s="5">
        <v>0</v>
      </c>
      <c r="V7401" s="5">
        <v>0</v>
      </c>
      <c r="W7401" s="5">
        <v>0</v>
      </c>
      <c r="X7401" s="5">
        <v>0</v>
      </c>
      <c r="Y7401" s="5">
        <f t="shared" si="1270"/>
        <v>0</v>
      </c>
      <c r="Z7401" s="5">
        <v>0</v>
      </c>
      <c r="AA7401" s="5">
        <v>0</v>
      </c>
      <c r="AB7401" s="5">
        <f t="shared" si="1271"/>
        <v>0</v>
      </c>
      <c r="AC7401" s="5">
        <v>0</v>
      </c>
      <c r="AD7401" s="5">
        <v>0</v>
      </c>
      <c r="AE7401" s="5">
        <f t="shared" si="1272"/>
        <v>0</v>
      </c>
      <c r="AF7401" s="5">
        <v>1</v>
      </c>
      <c r="AG7401" s="6">
        <v>45243</v>
      </c>
      <c r="AH7401" s="5">
        <v>1</v>
      </c>
      <c r="AI7401" s="5">
        <v>0</v>
      </c>
      <c r="AJ7401" s="5">
        <v>0</v>
      </c>
      <c r="AK7401" s="5">
        <f t="shared" si="1273"/>
        <v>0</v>
      </c>
      <c r="AL7401" s="5">
        <v>0</v>
      </c>
      <c r="AM7401" s="5">
        <v>0</v>
      </c>
      <c r="AN7401" s="5">
        <f t="shared" si="1274"/>
        <v>0</v>
      </c>
      <c r="AO7401" s="5">
        <v>0</v>
      </c>
      <c r="AP7401" s="5">
        <v>0</v>
      </c>
      <c r="AQ7401" s="5">
        <f t="shared" si="1275"/>
        <v>0</v>
      </c>
      <c r="AR7401" s="5">
        <v>0</v>
      </c>
      <c r="AS7401" s="6"/>
      <c r="AT7401" s="5">
        <v>0</v>
      </c>
      <c r="AU7401" s="5">
        <v>0</v>
      </c>
      <c r="AV7401" t="str">
        <f t="shared" si="1268"/>
        <v>N</v>
      </c>
      <c r="AW7401" t="s">
        <v>60</v>
      </c>
      <c r="AX7401" t="s">
        <v>61</v>
      </c>
      <c r="AY7401" t="s">
        <v>62</v>
      </c>
      <c r="AZ7401" t="s">
        <v>62</v>
      </c>
      <c r="BA7401" t="str">
        <f t="shared" si="1269"/>
        <v>N</v>
      </c>
    </row>
    <row r="7402" spans="1:53">
      <c r="A7402" t="s">
        <v>54</v>
      </c>
      <c r="B7402" t="s">
        <v>54</v>
      </c>
      <c r="C7402" t="s">
        <v>55</v>
      </c>
      <c r="D7402">
        <v>2023</v>
      </c>
      <c r="F7402" t="s">
        <v>9670</v>
      </c>
      <c r="G7402" t="s">
        <v>16913</v>
      </c>
      <c r="I7402" t="s">
        <v>16914</v>
      </c>
      <c r="J7402" t="s">
        <v>58</v>
      </c>
      <c r="K7402" t="s">
        <v>59</v>
      </c>
      <c r="L7402" s="5">
        <v>0</v>
      </c>
      <c r="M7402" s="5">
        <v>0</v>
      </c>
      <c r="N7402" s="5">
        <f t="shared" si="1265"/>
        <v>0</v>
      </c>
      <c r="O7402" s="5">
        <v>0</v>
      </c>
      <c r="P7402" s="5">
        <v>0</v>
      </c>
      <c r="Q7402" s="5">
        <f t="shared" si="1266"/>
        <v>0</v>
      </c>
      <c r="R7402" s="5">
        <v>0</v>
      </c>
      <c r="S7402" s="5">
        <v>0</v>
      </c>
      <c r="T7402" s="5">
        <f t="shared" si="1267"/>
        <v>0</v>
      </c>
      <c r="U7402" s="5">
        <v>0</v>
      </c>
      <c r="V7402" s="5">
        <v>0</v>
      </c>
      <c r="W7402" s="5">
        <v>0</v>
      </c>
      <c r="X7402" s="5">
        <v>0</v>
      </c>
      <c r="Y7402" s="5">
        <f t="shared" si="1270"/>
        <v>0</v>
      </c>
      <c r="Z7402" s="5">
        <v>0</v>
      </c>
      <c r="AA7402" s="5">
        <v>0</v>
      </c>
      <c r="AB7402" s="5">
        <f t="shared" si="1271"/>
        <v>0</v>
      </c>
      <c r="AC7402" s="5">
        <v>0</v>
      </c>
      <c r="AD7402" s="5">
        <v>0</v>
      </c>
      <c r="AE7402" s="5">
        <f t="shared" si="1272"/>
        <v>0</v>
      </c>
      <c r="AF7402" s="5">
        <v>1</v>
      </c>
      <c r="AG7402" s="6">
        <v>45271</v>
      </c>
      <c r="AH7402" s="5">
        <v>1</v>
      </c>
      <c r="AI7402" s="5">
        <v>0</v>
      </c>
      <c r="AJ7402" s="5">
        <v>0</v>
      </c>
      <c r="AK7402" s="5">
        <f t="shared" si="1273"/>
        <v>0</v>
      </c>
      <c r="AL7402" s="5">
        <v>0</v>
      </c>
      <c r="AM7402" s="5">
        <v>0</v>
      </c>
      <c r="AN7402" s="5">
        <f t="shared" si="1274"/>
        <v>0</v>
      </c>
      <c r="AO7402" s="5">
        <v>0</v>
      </c>
      <c r="AP7402" s="5">
        <v>0</v>
      </c>
      <c r="AQ7402" s="5">
        <f t="shared" si="1275"/>
        <v>0</v>
      </c>
      <c r="AR7402" s="5">
        <v>0</v>
      </c>
      <c r="AS7402" s="6"/>
      <c r="AT7402" s="5">
        <v>0</v>
      </c>
      <c r="AU7402" s="5">
        <v>0</v>
      </c>
      <c r="AV7402" t="str">
        <f t="shared" si="1268"/>
        <v>N</v>
      </c>
      <c r="AW7402" t="s">
        <v>60</v>
      </c>
      <c r="AX7402" t="s">
        <v>61</v>
      </c>
      <c r="AY7402" t="s">
        <v>62</v>
      </c>
      <c r="AZ7402" t="s">
        <v>62</v>
      </c>
      <c r="BA7402" t="str">
        <f t="shared" si="1269"/>
        <v>N</v>
      </c>
    </row>
    <row r="7403" spans="1:53">
      <c r="A7403" t="s">
        <v>54</v>
      </c>
      <c r="B7403" t="s">
        <v>54</v>
      </c>
      <c r="C7403" t="s">
        <v>55</v>
      </c>
      <c r="D7403">
        <v>2023</v>
      </c>
      <c r="F7403" t="s">
        <v>16915</v>
      </c>
      <c r="G7403" t="s">
        <v>16916</v>
      </c>
      <c r="I7403" t="s">
        <v>16917</v>
      </c>
      <c r="J7403" t="s">
        <v>58</v>
      </c>
      <c r="K7403" t="s">
        <v>59</v>
      </c>
      <c r="L7403" s="5">
        <v>0</v>
      </c>
      <c r="M7403" s="5">
        <v>0</v>
      </c>
      <c r="N7403" s="5">
        <f t="shared" si="1265"/>
        <v>0</v>
      </c>
      <c r="O7403" s="5">
        <v>0</v>
      </c>
      <c r="P7403" s="5">
        <v>0</v>
      </c>
      <c r="Q7403" s="5">
        <f t="shared" si="1266"/>
        <v>0</v>
      </c>
      <c r="R7403" s="5">
        <v>0</v>
      </c>
      <c r="S7403" s="5">
        <v>0</v>
      </c>
      <c r="T7403" s="5">
        <f t="shared" si="1267"/>
        <v>0</v>
      </c>
      <c r="U7403" s="5">
        <v>0</v>
      </c>
      <c r="V7403" s="5">
        <v>0</v>
      </c>
      <c r="W7403" s="5">
        <v>0</v>
      </c>
      <c r="X7403" s="5">
        <v>0</v>
      </c>
      <c r="Y7403" s="5">
        <f t="shared" si="1270"/>
        <v>0</v>
      </c>
      <c r="Z7403" s="5">
        <v>0</v>
      </c>
      <c r="AA7403" s="5">
        <v>0</v>
      </c>
      <c r="AB7403" s="5">
        <f t="shared" si="1271"/>
        <v>0</v>
      </c>
      <c r="AC7403" s="5">
        <v>0</v>
      </c>
      <c r="AD7403" s="5">
        <v>0</v>
      </c>
      <c r="AE7403" s="5">
        <f t="shared" si="1272"/>
        <v>0</v>
      </c>
      <c r="AF7403" s="5">
        <v>1</v>
      </c>
      <c r="AG7403" s="6">
        <v>45091</v>
      </c>
      <c r="AH7403" s="5">
        <v>1</v>
      </c>
      <c r="AI7403" s="5">
        <v>0</v>
      </c>
      <c r="AJ7403" s="5">
        <v>0</v>
      </c>
      <c r="AK7403" s="5">
        <f t="shared" si="1273"/>
        <v>0</v>
      </c>
      <c r="AL7403" s="5">
        <v>0</v>
      </c>
      <c r="AM7403" s="5">
        <v>0</v>
      </c>
      <c r="AN7403" s="5">
        <f t="shared" si="1274"/>
        <v>0</v>
      </c>
      <c r="AO7403" s="5">
        <v>0</v>
      </c>
      <c r="AP7403" s="5">
        <v>0</v>
      </c>
      <c r="AQ7403" s="5">
        <f t="shared" si="1275"/>
        <v>0</v>
      </c>
      <c r="AR7403" s="5">
        <v>0</v>
      </c>
      <c r="AS7403" s="6"/>
      <c r="AT7403" s="5">
        <v>0</v>
      </c>
      <c r="AU7403" s="5">
        <v>0</v>
      </c>
      <c r="AV7403" t="str">
        <f t="shared" si="1268"/>
        <v>N</v>
      </c>
      <c r="AW7403" t="s">
        <v>60</v>
      </c>
      <c r="AX7403" t="s">
        <v>61</v>
      </c>
      <c r="AY7403" t="s">
        <v>62</v>
      </c>
      <c r="AZ7403" t="s">
        <v>62</v>
      </c>
      <c r="BA7403" t="str">
        <f t="shared" si="1269"/>
        <v>N</v>
      </c>
    </row>
    <row r="7404" spans="1:53">
      <c r="A7404" t="s">
        <v>54</v>
      </c>
      <c r="B7404" t="s">
        <v>54</v>
      </c>
      <c r="C7404" t="s">
        <v>55</v>
      </c>
      <c r="D7404">
        <v>2023</v>
      </c>
      <c r="F7404" t="s">
        <v>16918</v>
      </c>
      <c r="G7404" t="s">
        <v>16919</v>
      </c>
      <c r="I7404" t="s">
        <v>16920</v>
      </c>
      <c r="J7404" t="s">
        <v>58</v>
      </c>
      <c r="K7404" t="s">
        <v>59</v>
      </c>
      <c r="L7404" s="5">
        <v>0</v>
      </c>
      <c r="M7404" s="5">
        <v>0</v>
      </c>
      <c r="N7404" s="5">
        <f t="shared" si="1265"/>
        <v>0</v>
      </c>
      <c r="O7404" s="5">
        <v>0</v>
      </c>
      <c r="P7404" s="5">
        <v>0</v>
      </c>
      <c r="Q7404" s="5">
        <f t="shared" si="1266"/>
        <v>0</v>
      </c>
      <c r="R7404" s="5">
        <v>0</v>
      </c>
      <c r="S7404" s="5">
        <v>0</v>
      </c>
      <c r="T7404" s="5">
        <f t="shared" si="1267"/>
        <v>0</v>
      </c>
      <c r="U7404" s="5">
        <v>0</v>
      </c>
      <c r="V7404" s="5">
        <v>0</v>
      </c>
      <c r="W7404" s="5">
        <v>0</v>
      </c>
      <c r="X7404" s="5">
        <v>0</v>
      </c>
      <c r="Y7404" s="5">
        <f t="shared" si="1270"/>
        <v>0</v>
      </c>
      <c r="Z7404" s="5">
        <v>0</v>
      </c>
      <c r="AA7404" s="5">
        <v>0</v>
      </c>
      <c r="AB7404" s="5">
        <f t="shared" si="1271"/>
        <v>0</v>
      </c>
      <c r="AC7404" s="5">
        <v>0</v>
      </c>
      <c r="AD7404" s="5">
        <v>0</v>
      </c>
      <c r="AE7404" s="5">
        <f t="shared" si="1272"/>
        <v>0</v>
      </c>
      <c r="AF7404" s="5">
        <v>1</v>
      </c>
      <c r="AG7404" s="6">
        <v>45152</v>
      </c>
      <c r="AH7404" s="5">
        <v>1</v>
      </c>
      <c r="AI7404" s="5">
        <v>0</v>
      </c>
      <c r="AJ7404" s="5">
        <v>0</v>
      </c>
      <c r="AK7404" s="5">
        <f t="shared" si="1273"/>
        <v>0</v>
      </c>
      <c r="AL7404" s="5">
        <v>0</v>
      </c>
      <c r="AM7404" s="5">
        <v>0</v>
      </c>
      <c r="AN7404" s="5">
        <f t="shared" si="1274"/>
        <v>0</v>
      </c>
      <c r="AO7404" s="5">
        <v>0</v>
      </c>
      <c r="AP7404" s="5">
        <v>0</v>
      </c>
      <c r="AQ7404" s="5">
        <f t="shared" si="1275"/>
        <v>0</v>
      </c>
      <c r="AR7404" s="5">
        <v>0</v>
      </c>
      <c r="AS7404" s="6"/>
      <c r="AT7404" s="5">
        <v>0</v>
      </c>
      <c r="AU7404" s="5">
        <v>0</v>
      </c>
      <c r="AV7404" t="str">
        <f t="shared" si="1268"/>
        <v>N</v>
      </c>
      <c r="AW7404" t="s">
        <v>60</v>
      </c>
      <c r="AX7404" t="s">
        <v>61</v>
      </c>
      <c r="AY7404" t="s">
        <v>62</v>
      </c>
      <c r="AZ7404" t="s">
        <v>62</v>
      </c>
      <c r="BA7404" t="str">
        <f t="shared" si="1269"/>
        <v>N</v>
      </c>
    </row>
    <row r="7405" spans="1:53">
      <c r="A7405" t="s">
        <v>54</v>
      </c>
      <c r="B7405" t="s">
        <v>54</v>
      </c>
      <c r="C7405" t="s">
        <v>55</v>
      </c>
      <c r="D7405">
        <v>2023</v>
      </c>
      <c r="F7405" t="s">
        <v>16921</v>
      </c>
      <c r="G7405" t="s">
        <v>16922</v>
      </c>
      <c r="I7405" t="s">
        <v>16923</v>
      </c>
      <c r="J7405" t="s">
        <v>58</v>
      </c>
      <c r="K7405" t="s">
        <v>59</v>
      </c>
      <c r="L7405" s="5">
        <v>0</v>
      </c>
      <c r="M7405" s="5">
        <v>0</v>
      </c>
      <c r="N7405" s="5">
        <f t="shared" si="1265"/>
        <v>0</v>
      </c>
      <c r="O7405" s="5">
        <v>0</v>
      </c>
      <c r="P7405" s="5">
        <v>0</v>
      </c>
      <c r="Q7405" s="5">
        <f t="shared" si="1266"/>
        <v>0</v>
      </c>
      <c r="R7405" s="5">
        <v>0</v>
      </c>
      <c r="S7405" s="5">
        <v>0</v>
      </c>
      <c r="T7405" s="5">
        <f t="shared" si="1267"/>
        <v>0</v>
      </c>
      <c r="U7405" s="5">
        <v>0</v>
      </c>
      <c r="V7405" s="5">
        <v>0</v>
      </c>
      <c r="W7405" s="5">
        <v>0</v>
      </c>
      <c r="X7405" s="5">
        <v>0</v>
      </c>
      <c r="Y7405" s="5">
        <f t="shared" si="1270"/>
        <v>0</v>
      </c>
      <c r="Z7405" s="5">
        <v>0</v>
      </c>
      <c r="AA7405" s="5">
        <v>0</v>
      </c>
      <c r="AB7405" s="5">
        <f t="shared" si="1271"/>
        <v>0</v>
      </c>
      <c r="AC7405" s="5">
        <v>0</v>
      </c>
      <c r="AD7405" s="5">
        <v>0</v>
      </c>
      <c r="AE7405" s="5">
        <f t="shared" si="1272"/>
        <v>0</v>
      </c>
      <c r="AF7405" s="5">
        <v>1</v>
      </c>
      <c r="AG7405" s="6">
        <v>45133</v>
      </c>
      <c r="AH7405" s="5">
        <v>1</v>
      </c>
      <c r="AI7405" s="5">
        <v>0</v>
      </c>
      <c r="AJ7405" s="5">
        <v>0</v>
      </c>
      <c r="AK7405" s="5">
        <f t="shared" si="1273"/>
        <v>0</v>
      </c>
      <c r="AL7405" s="5">
        <v>0</v>
      </c>
      <c r="AM7405" s="5">
        <v>0</v>
      </c>
      <c r="AN7405" s="5">
        <f t="shared" si="1274"/>
        <v>0</v>
      </c>
      <c r="AO7405" s="5">
        <v>0</v>
      </c>
      <c r="AP7405" s="5">
        <v>0</v>
      </c>
      <c r="AQ7405" s="5">
        <f t="shared" si="1275"/>
        <v>0</v>
      </c>
      <c r="AR7405" s="5">
        <v>0</v>
      </c>
      <c r="AS7405" s="6"/>
      <c r="AT7405" s="5">
        <v>0</v>
      </c>
      <c r="AU7405" s="5">
        <v>0</v>
      </c>
      <c r="AV7405" t="str">
        <f t="shared" si="1268"/>
        <v>N</v>
      </c>
      <c r="AW7405" t="s">
        <v>60</v>
      </c>
      <c r="AX7405" t="s">
        <v>61</v>
      </c>
      <c r="AY7405" t="s">
        <v>62</v>
      </c>
      <c r="AZ7405" t="s">
        <v>62</v>
      </c>
      <c r="BA7405" t="str">
        <f t="shared" si="1269"/>
        <v>N</v>
      </c>
    </row>
    <row r="7406" spans="1:53">
      <c r="A7406" t="s">
        <v>54</v>
      </c>
      <c r="B7406" t="s">
        <v>54</v>
      </c>
      <c r="C7406" t="s">
        <v>55</v>
      </c>
      <c r="D7406">
        <v>2023</v>
      </c>
      <c r="F7406" t="s">
        <v>16924</v>
      </c>
      <c r="G7406" t="s">
        <v>16925</v>
      </c>
      <c r="I7406" t="s">
        <v>16926</v>
      </c>
      <c r="J7406" t="s">
        <v>58</v>
      </c>
      <c r="K7406" t="s">
        <v>59</v>
      </c>
      <c r="L7406" s="5">
        <v>0</v>
      </c>
      <c r="M7406" s="5">
        <v>0</v>
      </c>
      <c r="N7406" s="5">
        <f t="shared" si="1265"/>
        <v>0</v>
      </c>
      <c r="O7406" s="5">
        <v>0</v>
      </c>
      <c r="P7406" s="5">
        <v>0</v>
      </c>
      <c r="Q7406" s="5">
        <f t="shared" si="1266"/>
        <v>0</v>
      </c>
      <c r="R7406" s="5">
        <v>0</v>
      </c>
      <c r="S7406" s="5">
        <v>0</v>
      </c>
      <c r="T7406" s="5">
        <f t="shared" si="1267"/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f t="shared" si="1270"/>
        <v>0</v>
      </c>
      <c r="Z7406" s="5">
        <v>0</v>
      </c>
      <c r="AA7406" s="5">
        <v>0</v>
      </c>
      <c r="AB7406" s="5">
        <f t="shared" si="1271"/>
        <v>0</v>
      </c>
      <c r="AC7406" s="5">
        <v>0</v>
      </c>
      <c r="AD7406" s="5">
        <v>0</v>
      </c>
      <c r="AE7406" s="5">
        <f t="shared" si="1272"/>
        <v>0</v>
      </c>
      <c r="AF7406" s="5">
        <v>1</v>
      </c>
      <c r="AG7406" s="6">
        <v>45145</v>
      </c>
      <c r="AH7406" s="5">
        <v>1</v>
      </c>
      <c r="AI7406" s="5">
        <v>0</v>
      </c>
      <c r="AJ7406" s="5">
        <v>0</v>
      </c>
      <c r="AK7406" s="5">
        <f t="shared" si="1273"/>
        <v>0</v>
      </c>
      <c r="AL7406" s="5">
        <v>0</v>
      </c>
      <c r="AM7406" s="5">
        <v>0</v>
      </c>
      <c r="AN7406" s="5">
        <f t="shared" si="1274"/>
        <v>0</v>
      </c>
      <c r="AO7406" s="5">
        <v>0</v>
      </c>
      <c r="AP7406" s="5">
        <v>0</v>
      </c>
      <c r="AQ7406" s="5">
        <f t="shared" si="1275"/>
        <v>0</v>
      </c>
      <c r="AR7406" s="5">
        <v>0</v>
      </c>
      <c r="AS7406" s="6"/>
      <c r="AT7406" s="5">
        <v>0</v>
      </c>
      <c r="AU7406" s="5">
        <v>0</v>
      </c>
      <c r="AV7406" t="str">
        <f t="shared" si="1268"/>
        <v>N</v>
      </c>
      <c r="AW7406" t="s">
        <v>60</v>
      </c>
      <c r="AX7406" t="s">
        <v>61</v>
      </c>
      <c r="AY7406" t="s">
        <v>62</v>
      </c>
      <c r="AZ7406" t="s">
        <v>62</v>
      </c>
      <c r="BA7406" t="str">
        <f t="shared" si="1269"/>
        <v>N</v>
      </c>
    </row>
    <row r="7407" spans="1:53">
      <c r="A7407" t="s">
        <v>54</v>
      </c>
      <c r="B7407" t="s">
        <v>54</v>
      </c>
      <c r="C7407" t="s">
        <v>55</v>
      </c>
      <c r="D7407">
        <v>2023</v>
      </c>
      <c r="F7407" t="s">
        <v>16927</v>
      </c>
      <c r="G7407" t="s">
        <v>16928</v>
      </c>
      <c r="I7407" t="s">
        <v>16929</v>
      </c>
      <c r="J7407" t="s">
        <v>58</v>
      </c>
      <c r="K7407" t="s">
        <v>59</v>
      </c>
      <c r="L7407" s="5">
        <v>0</v>
      </c>
      <c r="M7407" s="5">
        <v>0</v>
      </c>
      <c r="N7407" s="5">
        <f t="shared" si="1265"/>
        <v>0</v>
      </c>
      <c r="O7407" s="5">
        <v>0</v>
      </c>
      <c r="P7407" s="5">
        <v>0</v>
      </c>
      <c r="Q7407" s="5">
        <f t="shared" si="1266"/>
        <v>0</v>
      </c>
      <c r="R7407" s="5">
        <v>0</v>
      </c>
      <c r="S7407" s="5">
        <v>0</v>
      </c>
      <c r="T7407" s="5">
        <f t="shared" si="1267"/>
        <v>0</v>
      </c>
      <c r="U7407" s="5">
        <v>0</v>
      </c>
      <c r="V7407" s="5">
        <v>0</v>
      </c>
      <c r="W7407" s="5">
        <v>0</v>
      </c>
      <c r="X7407" s="5">
        <v>0</v>
      </c>
      <c r="Y7407" s="5">
        <f t="shared" si="1270"/>
        <v>0</v>
      </c>
      <c r="Z7407" s="5">
        <v>0</v>
      </c>
      <c r="AA7407" s="5">
        <v>0</v>
      </c>
      <c r="AB7407" s="5">
        <f t="shared" si="1271"/>
        <v>0</v>
      </c>
      <c r="AC7407" s="5">
        <v>0</v>
      </c>
      <c r="AD7407" s="5">
        <v>0</v>
      </c>
      <c r="AE7407" s="5">
        <f t="shared" si="1272"/>
        <v>0</v>
      </c>
      <c r="AF7407" s="5">
        <v>1</v>
      </c>
      <c r="AG7407" s="6">
        <v>45117</v>
      </c>
      <c r="AH7407" s="5">
        <v>1</v>
      </c>
      <c r="AI7407" s="5">
        <v>0</v>
      </c>
      <c r="AJ7407" s="5">
        <v>0</v>
      </c>
      <c r="AK7407" s="5">
        <f t="shared" si="1273"/>
        <v>0</v>
      </c>
      <c r="AL7407" s="5">
        <v>0</v>
      </c>
      <c r="AM7407" s="5">
        <v>0</v>
      </c>
      <c r="AN7407" s="5">
        <f t="shared" si="1274"/>
        <v>0</v>
      </c>
      <c r="AO7407" s="5">
        <v>0</v>
      </c>
      <c r="AP7407" s="5">
        <v>0</v>
      </c>
      <c r="AQ7407" s="5">
        <f t="shared" si="1275"/>
        <v>0</v>
      </c>
      <c r="AR7407" s="5">
        <v>0</v>
      </c>
      <c r="AS7407" s="6"/>
      <c r="AT7407" s="5">
        <v>0</v>
      </c>
      <c r="AU7407" s="5">
        <v>0</v>
      </c>
      <c r="AV7407" t="str">
        <f t="shared" si="1268"/>
        <v>N</v>
      </c>
      <c r="AW7407" t="s">
        <v>60</v>
      </c>
      <c r="AX7407" t="s">
        <v>61</v>
      </c>
      <c r="AY7407" t="s">
        <v>62</v>
      </c>
      <c r="AZ7407" t="s">
        <v>62</v>
      </c>
      <c r="BA7407" t="str">
        <f t="shared" si="1269"/>
        <v>N</v>
      </c>
    </row>
    <row r="7408" spans="1:53">
      <c r="A7408" t="s">
        <v>54</v>
      </c>
      <c r="B7408" t="s">
        <v>54</v>
      </c>
      <c r="C7408" t="s">
        <v>55</v>
      </c>
      <c r="D7408">
        <v>2023</v>
      </c>
      <c r="F7408" t="s">
        <v>16930</v>
      </c>
      <c r="G7408" t="s">
        <v>16931</v>
      </c>
      <c r="I7408" t="s">
        <v>16932</v>
      </c>
      <c r="J7408" t="s">
        <v>58</v>
      </c>
      <c r="K7408" t="s">
        <v>59</v>
      </c>
      <c r="L7408" s="5">
        <v>0</v>
      </c>
      <c r="M7408" s="5">
        <v>0</v>
      </c>
      <c r="N7408" s="5">
        <f t="shared" si="1265"/>
        <v>0</v>
      </c>
      <c r="O7408" s="5">
        <v>0</v>
      </c>
      <c r="P7408" s="5">
        <v>0</v>
      </c>
      <c r="Q7408" s="5">
        <f t="shared" si="1266"/>
        <v>0</v>
      </c>
      <c r="R7408" s="5">
        <v>0</v>
      </c>
      <c r="S7408" s="5">
        <v>0</v>
      </c>
      <c r="T7408" s="5">
        <f t="shared" si="1267"/>
        <v>0</v>
      </c>
      <c r="U7408" s="5">
        <v>0</v>
      </c>
      <c r="V7408" s="5">
        <v>0</v>
      </c>
      <c r="W7408" s="5">
        <v>0</v>
      </c>
      <c r="X7408" s="5">
        <v>0</v>
      </c>
      <c r="Y7408" s="5">
        <f t="shared" si="1270"/>
        <v>0</v>
      </c>
      <c r="Z7408" s="5">
        <v>0</v>
      </c>
      <c r="AA7408" s="5">
        <v>0</v>
      </c>
      <c r="AB7408" s="5">
        <f t="shared" si="1271"/>
        <v>0</v>
      </c>
      <c r="AC7408" s="5">
        <v>0</v>
      </c>
      <c r="AD7408" s="5">
        <v>0</v>
      </c>
      <c r="AE7408" s="5">
        <f t="shared" si="1272"/>
        <v>0</v>
      </c>
      <c r="AF7408" s="5">
        <v>1</v>
      </c>
      <c r="AG7408" s="6">
        <v>45203</v>
      </c>
      <c r="AH7408" s="5">
        <v>1</v>
      </c>
      <c r="AI7408" s="5">
        <v>0</v>
      </c>
      <c r="AJ7408" s="5">
        <v>0</v>
      </c>
      <c r="AK7408" s="5">
        <f t="shared" si="1273"/>
        <v>0</v>
      </c>
      <c r="AL7408" s="5">
        <v>0</v>
      </c>
      <c r="AM7408" s="5">
        <v>0</v>
      </c>
      <c r="AN7408" s="5">
        <f t="shared" si="1274"/>
        <v>0</v>
      </c>
      <c r="AO7408" s="5">
        <v>0</v>
      </c>
      <c r="AP7408" s="5">
        <v>0</v>
      </c>
      <c r="AQ7408" s="5">
        <f t="shared" si="1275"/>
        <v>0</v>
      </c>
      <c r="AR7408" s="5">
        <v>0</v>
      </c>
      <c r="AS7408" s="6"/>
      <c r="AT7408" s="5">
        <v>0</v>
      </c>
      <c r="AU7408" s="5">
        <v>0</v>
      </c>
      <c r="AV7408" t="str">
        <f t="shared" si="1268"/>
        <v>N</v>
      </c>
      <c r="AW7408" t="s">
        <v>60</v>
      </c>
      <c r="AX7408" t="s">
        <v>61</v>
      </c>
      <c r="AY7408" t="s">
        <v>62</v>
      </c>
      <c r="AZ7408" t="s">
        <v>62</v>
      </c>
      <c r="BA7408" t="str">
        <f t="shared" si="1269"/>
        <v>N</v>
      </c>
    </row>
    <row r="7409" spans="1:53">
      <c r="A7409" t="s">
        <v>54</v>
      </c>
      <c r="B7409" t="s">
        <v>54</v>
      </c>
      <c r="C7409" t="s">
        <v>55</v>
      </c>
      <c r="D7409">
        <v>2023</v>
      </c>
      <c r="F7409" t="s">
        <v>16933</v>
      </c>
      <c r="G7409" t="s">
        <v>16934</v>
      </c>
      <c r="I7409" t="s">
        <v>16935</v>
      </c>
      <c r="J7409" t="s">
        <v>58</v>
      </c>
      <c r="K7409" t="s">
        <v>59</v>
      </c>
      <c r="L7409" s="5">
        <v>0</v>
      </c>
      <c r="M7409" s="5">
        <v>0</v>
      </c>
      <c r="N7409" s="5">
        <f t="shared" si="1265"/>
        <v>0</v>
      </c>
      <c r="O7409" s="5">
        <v>0</v>
      </c>
      <c r="P7409" s="5">
        <v>0</v>
      </c>
      <c r="Q7409" s="5">
        <f t="shared" si="1266"/>
        <v>0</v>
      </c>
      <c r="R7409" s="5">
        <v>0</v>
      </c>
      <c r="S7409" s="5">
        <v>0</v>
      </c>
      <c r="T7409" s="5">
        <f t="shared" si="1267"/>
        <v>0</v>
      </c>
      <c r="U7409" s="5">
        <v>0</v>
      </c>
      <c r="V7409" s="5">
        <v>0</v>
      </c>
      <c r="W7409" s="5">
        <v>0</v>
      </c>
      <c r="X7409" s="5">
        <v>0</v>
      </c>
      <c r="Y7409" s="5">
        <f t="shared" si="1270"/>
        <v>0</v>
      </c>
      <c r="Z7409" s="5">
        <v>0</v>
      </c>
      <c r="AA7409" s="5">
        <v>0</v>
      </c>
      <c r="AB7409" s="5">
        <f t="shared" si="1271"/>
        <v>0</v>
      </c>
      <c r="AC7409" s="5">
        <v>0</v>
      </c>
      <c r="AD7409" s="5">
        <v>0</v>
      </c>
      <c r="AE7409" s="5">
        <f t="shared" si="1272"/>
        <v>0</v>
      </c>
      <c r="AF7409" s="5">
        <v>1</v>
      </c>
      <c r="AG7409" s="6">
        <v>44959</v>
      </c>
      <c r="AH7409" s="5">
        <v>1</v>
      </c>
      <c r="AI7409" s="5">
        <v>0</v>
      </c>
      <c r="AJ7409" s="5">
        <v>0</v>
      </c>
      <c r="AK7409" s="5">
        <f t="shared" si="1273"/>
        <v>0</v>
      </c>
      <c r="AL7409" s="5">
        <v>0</v>
      </c>
      <c r="AM7409" s="5">
        <v>0</v>
      </c>
      <c r="AN7409" s="5">
        <f t="shared" si="1274"/>
        <v>0</v>
      </c>
      <c r="AO7409" s="5">
        <v>0</v>
      </c>
      <c r="AP7409" s="5">
        <v>0</v>
      </c>
      <c r="AQ7409" s="5">
        <f t="shared" si="1275"/>
        <v>0</v>
      </c>
      <c r="AR7409" s="5">
        <v>0</v>
      </c>
      <c r="AS7409" s="6"/>
      <c r="AT7409" s="5">
        <v>0</v>
      </c>
      <c r="AU7409" s="5">
        <v>0</v>
      </c>
      <c r="AV7409" t="str">
        <f t="shared" si="1268"/>
        <v>N</v>
      </c>
      <c r="AW7409" t="s">
        <v>60</v>
      </c>
      <c r="AX7409" t="s">
        <v>61</v>
      </c>
      <c r="AY7409" t="s">
        <v>62</v>
      </c>
      <c r="AZ7409" t="s">
        <v>62</v>
      </c>
      <c r="BA7409" t="str">
        <f t="shared" si="1269"/>
        <v>N</v>
      </c>
    </row>
    <row r="7410" spans="1:53">
      <c r="A7410" t="s">
        <v>54</v>
      </c>
      <c r="B7410" t="s">
        <v>54</v>
      </c>
      <c r="C7410" t="s">
        <v>55</v>
      </c>
      <c r="D7410">
        <v>2023</v>
      </c>
      <c r="F7410" t="s">
        <v>16936</v>
      </c>
      <c r="G7410" t="s">
        <v>16937</v>
      </c>
      <c r="I7410" t="s">
        <v>16938</v>
      </c>
      <c r="J7410" t="s">
        <v>58</v>
      </c>
      <c r="K7410" t="s">
        <v>59</v>
      </c>
      <c r="L7410" s="5">
        <v>0</v>
      </c>
      <c r="M7410" s="5">
        <v>0</v>
      </c>
      <c r="N7410" s="5">
        <f t="shared" si="1265"/>
        <v>0</v>
      </c>
      <c r="O7410" s="5">
        <v>0</v>
      </c>
      <c r="P7410" s="5">
        <v>0</v>
      </c>
      <c r="Q7410" s="5">
        <f t="shared" si="1266"/>
        <v>0</v>
      </c>
      <c r="R7410" s="5">
        <v>0</v>
      </c>
      <c r="S7410" s="5">
        <v>0</v>
      </c>
      <c r="T7410" s="5">
        <f t="shared" si="1267"/>
        <v>0</v>
      </c>
      <c r="U7410" s="5">
        <v>0</v>
      </c>
      <c r="V7410" s="5">
        <v>0</v>
      </c>
      <c r="W7410" s="5">
        <v>0</v>
      </c>
      <c r="X7410" s="5">
        <v>0</v>
      </c>
      <c r="Y7410" s="5">
        <f t="shared" si="1270"/>
        <v>0</v>
      </c>
      <c r="Z7410" s="5">
        <v>0</v>
      </c>
      <c r="AA7410" s="5">
        <v>0</v>
      </c>
      <c r="AB7410" s="5">
        <f t="shared" si="1271"/>
        <v>0</v>
      </c>
      <c r="AC7410" s="5">
        <v>0</v>
      </c>
      <c r="AD7410" s="5">
        <v>0</v>
      </c>
      <c r="AE7410" s="5">
        <f t="shared" si="1272"/>
        <v>0</v>
      </c>
      <c r="AF7410" s="5">
        <v>1</v>
      </c>
      <c r="AG7410" s="6">
        <v>45252</v>
      </c>
      <c r="AH7410" s="5">
        <v>1</v>
      </c>
      <c r="AI7410" s="5">
        <v>0</v>
      </c>
      <c r="AJ7410" s="5">
        <v>0</v>
      </c>
      <c r="AK7410" s="5">
        <f t="shared" si="1273"/>
        <v>0</v>
      </c>
      <c r="AL7410" s="5">
        <v>0</v>
      </c>
      <c r="AM7410" s="5">
        <v>0</v>
      </c>
      <c r="AN7410" s="5">
        <f t="shared" si="1274"/>
        <v>0</v>
      </c>
      <c r="AO7410" s="5">
        <v>0</v>
      </c>
      <c r="AP7410" s="5">
        <v>0</v>
      </c>
      <c r="AQ7410" s="5">
        <f t="shared" si="1275"/>
        <v>0</v>
      </c>
      <c r="AR7410" s="5">
        <v>0</v>
      </c>
      <c r="AS7410" s="6"/>
      <c r="AT7410" s="5">
        <v>0</v>
      </c>
      <c r="AU7410" s="5">
        <v>0</v>
      </c>
      <c r="AV7410" t="str">
        <f t="shared" si="1268"/>
        <v>N</v>
      </c>
      <c r="AW7410" t="s">
        <v>60</v>
      </c>
      <c r="AX7410" t="s">
        <v>61</v>
      </c>
      <c r="AY7410" t="s">
        <v>62</v>
      </c>
      <c r="AZ7410" t="s">
        <v>62</v>
      </c>
      <c r="BA7410" t="str">
        <f t="shared" si="1269"/>
        <v>N</v>
      </c>
    </row>
    <row r="7411" spans="1:53">
      <c r="A7411" t="s">
        <v>54</v>
      </c>
      <c r="B7411" t="s">
        <v>54</v>
      </c>
      <c r="C7411" t="s">
        <v>55</v>
      </c>
      <c r="D7411">
        <v>2023</v>
      </c>
      <c r="F7411" t="s">
        <v>16939</v>
      </c>
      <c r="G7411" t="s">
        <v>16940</v>
      </c>
      <c r="I7411" t="s">
        <v>16941</v>
      </c>
      <c r="J7411" t="s">
        <v>58</v>
      </c>
      <c r="K7411" t="s">
        <v>59</v>
      </c>
      <c r="L7411" s="5">
        <v>0</v>
      </c>
      <c r="M7411" s="5">
        <v>0</v>
      </c>
      <c r="N7411" s="5">
        <f t="shared" si="1265"/>
        <v>0</v>
      </c>
      <c r="O7411" s="5">
        <v>0</v>
      </c>
      <c r="P7411" s="5">
        <v>0</v>
      </c>
      <c r="Q7411" s="5">
        <f t="shared" si="1266"/>
        <v>0</v>
      </c>
      <c r="R7411" s="5">
        <v>0</v>
      </c>
      <c r="S7411" s="5">
        <v>0</v>
      </c>
      <c r="T7411" s="5">
        <f t="shared" si="1267"/>
        <v>0</v>
      </c>
      <c r="U7411" s="5">
        <v>0</v>
      </c>
      <c r="V7411" s="5">
        <v>0</v>
      </c>
      <c r="W7411" s="5">
        <v>0</v>
      </c>
      <c r="X7411" s="5">
        <v>0</v>
      </c>
      <c r="Y7411" s="5">
        <f t="shared" si="1270"/>
        <v>0</v>
      </c>
      <c r="Z7411" s="5">
        <v>0</v>
      </c>
      <c r="AA7411" s="5">
        <v>0</v>
      </c>
      <c r="AB7411" s="5">
        <f t="shared" si="1271"/>
        <v>0</v>
      </c>
      <c r="AC7411" s="5">
        <v>0</v>
      </c>
      <c r="AD7411" s="5">
        <v>0</v>
      </c>
      <c r="AE7411" s="5">
        <f t="shared" si="1272"/>
        <v>0</v>
      </c>
      <c r="AF7411" s="5">
        <v>1</v>
      </c>
      <c r="AG7411" s="6">
        <v>45245</v>
      </c>
      <c r="AH7411" s="5">
        <v>1</v>
      </c>
      <c r="AI7411" s="5">
        <v>0</v>
      </c>
      <c r="AJ7411" s="5">
        <v>0</v>
      </c>
      <c r="AK7411" s="5">
        <f t="shared" si="1273"/>
        <v>0</v>
      </c>
      <c r="AL7411" s="5">
        <v>0</v>
      </c>
      <c r="AM7411" s="5">
        <v>0</v>
      </c>
      <c r="AN7411" s="5">
        <f t="shared" si="1274"/>
        <v>0</v>
      </c>
      <c r="AO7411" s="5">
        <v>0</v>
      </c>
      <c r="AP7411" s="5">
        <v>0</v>
      </c>
      <c r="AQ7411" s="5">
        <f t="shared" si="1275"/>
        <v>0</v>
      </c>
      <c r="AR7411" s="5">
        <v>0</v>
      </c>
      <c r="AS7411" s="6"/>
      <c r="AT7411" s="5">
        <v>0</v>
      </c>
      <c r="AU7411" s="5">
        <v>0</v>
      </c>
      <c r="AV7411" t="str">
        <f t="shared" si="1268"/>
        <v>N</v>
      </c>
      <c r="AW7411" t="s">
        <v>60</v>
      </c>
      <c r="AX7411" t="s">
        <v>61</v>
      </c>
      <c r="AY7411" t="s">
        <v>62</v>
      </c>
      <c r="AZ7411" t="s">
        <v>62</v>
      </c>
      <c r="BA7411" t="str">
        <f t="shared" si="1269"/>
        <v>N</v>
      </c>
    </row>
    <row r="7412" spans="1:53">
      <c r="A7412" t="s">
        <v>54</v>
      </c>
      <c r="B7412" t="s">
        <v>54</v>
      </c>
      <c r="C7412" t="s">
        <v>55</v>
      </c>
      <c r="D7412">
        <v>2023</v>
      </c>
      <c r="F7412" t="s">
        <v>16942</v>
      </c>
      <c r="G7412" t="s">
        <v>16943</v>
      </c>
      <c r="I7412" t="s">
        <v>16944</v>
      </c>
      <c r="J7412" t="s">
        <v>58</v>
      </c>
      <c r="K7412" t="s">
        <v>59</v>
      </c>
      <c r="L7412" s="5">
        <v>0</v>
      </c>
      <c r="M7412" s="5">
        <v>0</v>
      </c>
      <c r="N7412" s="5">
        <f t="shared" si="1265"/>
        <v>0</v>
      </c>
      <c r="O7412" s="5">
        <v>0</v>
      </c>
      <c r="P7412" s="5">
        <v>0</v>
      </c>
      <c r="Q7412" s="5">
        <f t="shared" si="1266"/>
        <v>0</v>
      </c>
      <c r="R7412" s="5">
        <v>0</v>
      </c>
      <c r="S7412" s="5">
        <v>0</v>
      </c>
      <c r="T7412" s="5">
        <f t="shared" si="1267"/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f t="shared" si="1270"/>
        <v>0</v>
      </c>
      <c r="Z7412" s="5">
        <v>0</v>
      </c>
      <c r="AA7412" s="5">
        <v>0</v>
      </c>
      <c r="AB7412" s="5">
        <f t="shared" si="1271"/>
        <v>0</v>
      </c>
      <c r="AC7412" s="5">
        <v>0</v>
      </c>
      <c r="AD7412" s="5">
        <v>0</v>
      </c>
      <c r="AE7412" s="5">
        <f t="shared" si="1272"/>
        <v>0</v>
      </c>
      <c r="AF7412" s="5">
        <v>1</v>
      </c>
      <c r="AG7412" s="6">
        <v>45055</v>
      </c>
      <c r="AH7412" s="5">
        <v>1</v>
      </c>
      <c r="AI7412" s="5">
        <v>0</v>
      </c>
      <c r="AJ7412" s="5">
        <v>0</v>
      </c>
      <c r="AK7412" s="5">
        <f t="shared" si="1273"/>
        <v>0</v>
      </c>
      <c r="AL7412" s="5">
        <v>0</v>
      </c>
      <c r="AM7412" s="5">
        <v>0</v>
      </c>
      <c r="AN7412" s="5">
        <f t="shared" si="1274"/>
        <v>0</v>
      </c>
      <c r="AO7412" s="5">
        <v>0</v>
      </c>
      <c r="AP7412" s="5">
        <v>0</v>
      </c>
      <c r="AQ7412" s="5">
        <f t="shared" si="1275"/>
        <v>0</v>
      </c>
      <c r="AR7412" s="5">
        <v>0</v>
      </c>
      <c r="AS7412" s="6"/>
      <c r="AT7412" s="5">
        <v>0</v>
      </c>
      <c r="AU7412" s="5">
        <v>0</v>
      </c>
      <c r="AV7412" t="str">
        <f t="shared" si="1268"/>
        <v>N</v>
      </c>
      <c r="AW7412" t="s">
        <v>60</v>
      </c>
      <c r="AX7412" t="s">
        <v>61</v>
      </c>
      <c r="AY7412" t="s">
        <v>62</v>
      </c>
      <c r="AZ7412" t="s">
        <v>62</v>
      </c>
      <c r="BA7412" t="str">
        <f t="shared" si="1269"/>
        <v>N</v>
      </c>
    </row>
    <row r="7413" spans="1:53">
      <c r="A7413" t="s">
        <v>54</v>
      </c>
      <c r="B7413" t="s">
        <v>54</v>
      </c>
      <c r="C7413" t="s">
        <v>55</v>
      </c>
      <c r="D7413">
        <v>2023</v>
      </c>
      <c r="F7413" t="s">
        <v>16945</v>
      </c>
      <c r="G7413" t="s">
        <v>16946</v>
      </c>
      <c r="I7413" t="s">
        <v>16947</v>
      </c>
      <c r="J7413" t="s">
        <v>58</v>
      </c>
      <c r="K7413" t="s">
        <v>59</v>
      </c>
      <c r="L7413" s="5">
        <v>0</v>
      </c>
      <c r="M7413" s="5">
        <v>0</v>
      </c>
      <c r="N7413" s="5">
        <f t="shared" si="1265"/>
        <v>0</v>
      </c>
      <c r="O7413" s="5">
        <v>0</v>
      </c>
      <c r="P7413" s="5">
        <v>0</v>
      </c>
      <c r="Q7413" s="5">
        <f t="shared" si="1266"/>
        <v>0</v>
      </c>
      <c r="R7413" s="5">
        <v>0</v>
      </c>
      <c r="S7413" s="5">
        <v>0</v>
      </c>
      <c r="T7413" s="5">
        <f t="shared" si="1267"/>
        <v>0</v>
      </c>
      <c r="U7413" s="5">
        <v>0</v>
      </c>
      <c r="V7413" s="5">
        <v>0</v>
      </c>
      <c r="W7413" s="5">
        <v>0</v>
      </c>
      <c r="X7413" s="5">
        <v>0</v>
      </c>
      <c r="Y7413" s="5">
        <f t="shared" si="1270"/>
        <v>0</v>
      </c>
      <c r="Z7413" s="5">
        <v>0</v>
      </c>
      <c r="AA7413" s="5">
        <v>0</v>
      </c>
      <c r="AB7413" s="5">
        <f t="shared" si="1271"/>
        <v>0</v>
      </c>
      <c r="AC7413" s="5">
        <v>0</v>
      </c>
      <c r="AD7413" s="5">
        <v>0</v>
      </c>
      <c r="AE7413" s="5">
        <f t="shared" si="1272"/>
        <v>0</v>
      </c>
      <c r="AF7413" s="5">
        <v>1</v>
      </c>
      <c r="AG7413" s="6">
        <v>45055</v>
      </c>
      <c r="AH7413" s="5">
        <v>1</v>
      </c>
      <c r="AI7413" s="5">
        <v>0</v>
      </c>
      <c r="AJ7413" s="5">
        <v>0</v>
      </c>
      <c r="AK7413" s="5">
        <f t="shared" si="1273"/>
        <v>0</v>
      </c>
      <c r="AL7413" s="5">
        <v>0</v>
      </c>
      <c r="AM7413" s="5">
        <v>0</v>
      </c>
      <c r="AN7413" s="5">
        <f t="shared" si="1274"/>
        <v>0</v>
      </c>
      <c r="AO7413" s="5">
        <v>0</v>
      </c>
      <c r="AP7413" s="5">
        <v>0</v>
      </c>
      <c r="AQ7413" s="5">
        <f t="shared" si="1275"/>
        <v>0</v>
      </c>
      <c r="AR7413" s="5">
        <v>0</v>
      </c>
      <c r="AS7413" s="6"/>
      <c r="AT7413" s="5">
        <v>0</v>
      </c>
      <c r="AU7413" s="5">
        <v>0</v>
      </c>
      <c r="AV7413" t="str">
        <f t="shared" si="1268"/>
        <v>N</v>
      </c>
      <c r="AW7413" t="s">
        <v>60</v>
      </c>
      <c r="AX7413" t="s">
        <v>61</v>
      </c>
      <c r="AY7413" t="s">
        <v>62</v>
      </c>
      <c r="AZ7413" t="s">
        <v>62</v>
      </c>
      <c r="BA7413" t="str">
        <f t="shared" si="1269"/>
        <v>N</v>
      </c>
    </row>
    <row r="7414" spans="1:53">
      <c r="A7414" t="s">
        <v>54</v>
      </c>
      <c r="B7414" t="s">
        <v>54</v>
      </c>
      <c r="C7414" t="s">
        <v>55</v>
      </c>
      <c r="D7414">
        <v>2023</v>
      </c>
      <c r="F7414" t="s">
        <v>16948</v>
      </c>
      <c r="G7414" t="s">
        <v>16949</v>
      </c>
      <c r="I7414" t="s">
        <v>16950</v>
      </c>
      <c r="J7414" t="s">
        <v>58</v>
      </c>
      <c r="K7414" t="s">
        <v>59</v>
      </c>
      <c r="L7414" s="5">
        <v>0</v>
      </c>
      <c r="M7414" s="5">
        <v>0</v>
      </c>
      <c r="N7414" s="5">
        <f t="shared" si="1265"/>
        <v>0</v>
      </c>
      <c r="O7414" s="5">
        <v>0</v>
      </c>
      <c r="P7414" s="5">
        <v>0</v>
      </c>
      <c r="Q7414" s="5">
        <f t="shared" si="1266"/>
        <v>0</v>
      </c>
      <c r="R7414" s="5">
        <v>0</v>
      </c>
      <c r="S7414" s="5">
        <v>0</v>
      </c>
      <c r="T7414" s="5">
        <f t="shared" si="1267"/>
        <v>0</v>
      </c>
      <c r="U7414" s="5">
        <v>0</v>
      </c>
      <c r="V7414" s="5">
        <v>0</v>
      </c>
      <c r="W7414" s="5">
        <v>0</v>
      </c>
      <c r="X7414" s="5">
        <v>0</v>
      </c>
      <c r="Y7414" s="5">
        <f t="shared" si="1270"/>
        <v>0</v>
      </c>
      <c r="Z7414" s="5">
        <v>0</v>
      </c>
      <c r="AA7414" s="5">
        <v>0</v>
      </c>
      <c r="AB7414" s="5">
        <f t="shared" si="1271"/>
        <v>0</v>
      </c>
      <c r="AC7414" s="5">
        <v>0</v>
      </c>
      <c r="AD7414" s="5">
        <v>0</v>
      </c>
      <c r="AE7414" s="5">
        <f t="shared" si="1272"/>
        <v>0</v>
      </c>
      <c r="AF7414" s="5">
        <v>1</v>
      </c>
      <c r="AG7414" s="6">
        <v>45125</v>
      </c>
      <c r="AH7414" s="5">
        <v>1</v>
      </c>
      <c r="AI7414" s="5">
        <v>0</v>
      </c>
      <c r="AJ7414" s="5">
        <v>0</v>
      </c>
      <c r="AK7414" s="5">
        <f t="shared" si="1273"/>
        <v>0</v>
      </c>
      <c r="AL7414" s="5">
        <v>0</v>
      </c>
      <c r="AM7414" s="5">
        <v>0</v>
      </c>
      <c r="AN7414" s="5">
        <f t="shared" si="1274"/>
        <v>0</v>
      </c>
      <c r="AO7414" s="5">
        <v>0</v>
      </c>
      <c r="AP7414" s="5">
        <v>0</v>
      </c>
      <c r="AQ7414" s="5">
        <f t="shared" si="1275"/>
        <v>0</v>
      </c>
      <c r="AR7414" s="5">
        <v>0</v>
      </c>
      <c r="AS7414" s="6"/>
      <c r="AT7414" s="5">
        <v>0</v>
      </c>
      <c r="AU7414" s="5">
        <v>0</v>
      </c>
      <c r="AV7414" t="str">
        <f t="shared" si="1268"/>
        <v>N</v>
      </c>
      <c r="AW7414" t="s">
        <v>60</v>
      </c>
      <c r="AX7414" t="s">
        <v>61</v>
      </c>
      <c r="AY7414" t="s">
        <v>62</v>
      </c>
      <c r="AZ7414" t="s">
        <v>62</v>
      </c>
      <c r="BA7414" t="str">
        <f t="shared" si="1269"/>
        <v>N</v>
      </c>
    </row>
    <row r="7415" spans="1:53">
      <c r="A7415" t="s">
        <v>54</v>
      </c>
      <c r="B7415" t="s">
        <v>54</v>
      </c>
      <c r="C7415" t="s">
        <v>55</v>
      </c>
      <c r="D7415">
        <v>2023</v>
      </c>
      <c r="F7415" t="s">
        <v>16951</v>
      </c>
      <c r="G7415" t="s">
        <v>16952</v>
      </c>
      <c r="I7415" t="s">
        <v>16953</v>
      </c>
      <c r="J7415" t="s">
        <v>58</v>
      </c>
      <c r="K7415" t="s">
        <v>59</v>
      </c>
      <c r="L7415" s="5">
        <v>0</v>
      </c>
      <c r="M7415" s="5">
        <v>0</v>
      </c>
      <c r="N7415" s="5">
        <f t="shared" si="1265"/>
        <v>0</v>
      </c>
      <c r="O7415" s="5">
        <v>0</v>
      </c>
      <c r="P7415" s="5">
        <v>0</v>
      </c>
      <c r="Q7415" s="5">
        <f t="shared" si="1266"/>
        <v>0</v>
      </c>
      <c r="R7415" s="5">
        <v>0</v>
      </c>
      <c r="S7415" s="5">
        <v>0</v>
      </c>
      <c r="T7415" s="5">
        <f t="shared" si="1267"/>
        <v>0</v>
      </c>
      <c r="U7415" s="5">
        <v>0</v>
      </c>
      <c r="V7415" s="5">
        <v>0</v>
      </c>
      <c r="W7415" s="5">
        <v>0</v>
      </c>
      <c r="X7415" s="5">
        <v>0</v>
      </c>
      <c r="Y7415" s="5">
        <f t="shared" si="1270"/>
        <v>0</v>
      </c>
      <c r="Z7415" s="5">
        <v>0</v>
      </c>
      <c r="AA7415" s="5">
        <v>0</v>
      </c>
      <c r="AB7415" s="5">
        <f t="shared" si="1271"/>
        <v>0</v>
      </c>
      <c r="AC7415" s="5">
        <v>0</v>
      </c>
      <c r="AD7415" s="5">
        <v>0</v>
      </c>
      <c r="AE7415" s="5">
        <f t="shared" si="1272"/>
        <v>0</v>
      </c>
      <c r="AF7415" s="5">
        <v>1</v>
      </c>
      <c r="AG7415" s="6">
        <v>45083</v>
      </c>
      <c r="AH7415" s="5">
        <v>1</v>
      </c>
      <c r="AI7415" s="5">
        <v>0</v>
      </c>
      <c r="AJ7415" s="5">
        <v>0</v>
      </c>
      <c r="AK7415" s="5">
        <f t="shared" si="1273"/>
        <v>0</v>
      </c>
      <c r="AL7415" s="5">
        <v>0</v>
      </c>
      <c r="AM7415" s="5">
        <v>0</v>
      </c>
      <c r="AN7415" s="5">
        <f t="shared" si="1274"/>
        <v>0</v>
      </c>
      <c r="AO7415" s="5">
        <v>0</v>
      </c>
      <c r="AP7415" s="5">
        <v>0</v>
      </c>
      <c r="AQ7415" s="5">
        <f t="shared" si="1275"/>
        <v>0</v>
      </c>
      <c r="AR7415" s="5">
        <v>0</v>
      </c>
      <c r="AS7415" s="6"/>
      <c r="AT7415" s="5">
        <v>0</v>
      </c>
      <c r="AU7415" s="5">
        <v>0</v>
      </c>
      <c r="AV7415" t="str">
        <f t="shared" si="1268"/>
        <v>N</v>
      </c>
      <c r="AW7415" t="s">
        <v>60</v>
      </c>
      <c r="AX7415" t="s">
        <v>61</v>
      </c>
      <c r="AY7415" t="s">
        <v>62</v>
      </c>
      <c r="AZ7415" t="s">
        <v>62</v>
      </c>
      <c r="BA7415" t="str">
        <f t="shared" si="1269"/>
        <v>N</v>
      </c>
    </row>
    <row r="7416" spans="1:53">
      <c r="A7416" t="s">
        <v>54</v>
      </c>
      <c r="B7416" t="s">
        <v>54</v>
      </c>
      <c r="C7416" t="s">
        <v>55</v>
      </c>
      <c r="D7416">
        <v>2023</v>
      </c>
      <c r="F7416" t="s">
        <v>16954</v>
      </c>
      <c r="G7416" t="s">
        <v>16955</v>
      </c>
      <c r="I7416" t="s">
        <v>16956</v>
      </c>
      <c r="J7416" t="s">
        <v>58</v>
      </c>
      <c r="K7416" t="s">
        <v>59</v>
      </c>
      <c r="L7416" s="5">
        <v>0</v>
      </c>
      <c r="M7416" s="5">
        <v>0</v>
      </c>
      <c r="N7416" s="5">
        <f t="shared" si="1265"/>
        <v>0</v>
      </c>
      <c r="O7416" s="5">
        <v>0</v>
      </c>
      <c r="P7416" s="5">
        <v>0</v>
      </c>
      <c r="Q7416" s="5">
        <f t="shared" si="1266"/>
        <v>0</v>
      </c>
      <c r="R7416" s="5">
        <v>0</v>
      </c>
      <c r="S7416" s="5">
        <v>0</v>
      </c>
      <c r="T7416" s="5">
        <f t="shared" si="1267"/>
        <v>0</v>
      </c>
      <c r="U7416" s="5">
        <v>0</v>
      </c>
      <c r="V7416" s="5">
        <v>0</v>
      </c>
      <c r="W7416" s="5">
        <v>0</v>
      </c>
      <c r="X7416" s="5">
        <v>0</v>
      </c>
      <c r="Y7416" s="5">
        <f t="shared" si="1270"/>
        <v>0</v>
      </c>
      <c r="Z7416" s="5">
        <v>0</v>
      </c>
      <c r="AA7416" s="5">
        <v>0</v>
      </c>
      <c r="AB7416" s="5">
        <f t="shared" si="1271"/>
        <v>0</v>
      </c>
      <c r="AC7416" s="5">
        <v>0</v>
      </c>
      <c r="AD7416" s="5">
        <v>0</v>
      </c>
      <c r="AE7416" s="5">
        <f t="shared" si="1272"/>
        <v>0</v>
      </c>
      <c r="AF7416" s="5">
        <v>1</v>
      </c>
      <c r="AG7416" s="6">
        <v>45145</v>
      </c>
      <c r="AH7416" s="5">
        <v>1</v>
      </c>
      <c r="AI7416" s="5">
        <v>0</v>
      </c>
      <c r="AJ7416" s="5">
        <v>0</v>
      </c>
      <c r="AK7416" s="5">
        <f t="shared" si="1273"/>
        <v>0</v>
      </c>
      <c r="AL7416" s="5">
        <v>0</v>
      </c>
      <c r="AM7416" s="5">
        <v>0</v>
      </c>
      <c r="AN7416" s="5">
        <f t="shared" si="1274"/>
        <v>0</v>
      </c>
      <c r="AO7416" s="5">
        <v>0</v>
      </c>
      <c r="AP7416" s="5">
        <v>0</v>
      </c>
      <c r="AQ7416" s="5">
        <f t="shared" si="1275"/>
        <v>0</v>
      </c>
      <c r="AR7416" s="5">
        <v>0</v>
      </c>
      <c r="AS7416" s="6"/>
      <c r="AT7416" s="5">
        <v>0</v>
      </c>
      <c r="AU7416" s="5">
        <v>0</v>
      </c>
      <c r="AV7416" t="str">
        <f t="shared" si="1268"/>
        <v>N</v>
      </c>
      <c r="AW7416" t="s">
        <v>60</v>
      </c>
      <c r="AX7416" t="s">
        <v>61</v>
      </c>
      <c r="AY7416" t="s">
        <v>62</v>
      </c>
      <c r="AZ7416" t="s">
        <v>62</v>
      </c>
      <c r="BA7416" t="str">
        <f t="shared" si="1269"/>
        <v>N</v>
      </c>
    </row>
    <row r="7417" spans="1:53">
      <c r="A7417" t="s">
        <v>54</v>
      </c>
      <c r="B7417" t="s">
        <v>54</v>
      </c>
      <c r="C7417" t="s">
        <v>55</v>
      </c>
      <c r="D7417">
        <v>2023</v>
      </c>
      <c r="F7417" t="s">
        <v>16957</v>
      </c>
      <c r="G7417" t="s">
        <v>16958</v>
      </c>
      <c r="I7417" t="s">
        <v>16959</v>
      </c>
      <c r="J7417" t="s">
        <v>58</v>
      </c>
      <c r="K7417" t="s">
        <v>59</v>
      </c>
      <c r="L7417" s="5">
        <v>0</v>
      </c>
      <c r="M7417" s="5">
        <v>0</v>
      </c>
      <c r="N7417" s="5">
        <f t="shared" si="1265"/>
        <v>0</v>
      </c>
      <c r="O7417" s="5">
        <v>0</v>
      </c>
      <c r="P7417" s="5">
        <v>0</v>
      </c>
      <c r="Q7417" s="5">
        <f t="shared" si="1266"/>
        <v>0</v>
      </c>
      <c r="R7417" s="5">
        <v>0</v>
      </c>
      <c r="S7417" s="5">
        <v>0</v>
      </c>
      <c r="T7417" s="5">
        <f t="shared" si="1267"/>
        <v>0</v>
      </c>
      <c r="U7417" s="5">
        <v>0</v>
      </c>
      <c r="V7417" s="5">
        <v>0</v>
      </c>
      <c r="W7417" s="5">
        <v>0</v>
      </c>
      <c r="X7417" s="5">
        <v>0</v>
      </c>
      <c r="Y7417" s="5">
        <f t="shared" si="1270"/>
        <v>0</v>
      </c>
      <c r="Z7417" s="5">
        <v>0</v>
      </c>
      <c r="AA7417" s="5">
        <v>0</v>
      </c>
      <c r="AB7417" s="5">
        <f t="shared" si="1271"/>
        <v>0</v>
      </c>
      <c r="AC7417" s="5">
        <v>0</v>
      </c>
      <c r="AD7417" s="5">
        <v>0</v>
      </c>
      <c r="AE7417" s="5">
        <f t="shared" si="1272"/>
        <v>0</v>
      </c>
      <c r="AF7417" s="5">
        <v>1</v>
      </c>
      <c r="AG7417" s="6">
        <v>45216</v>
      </c>
      <c r="AH7417" s="5">
        <v>1</v>
      </c>
      <c r="AI7417" s="5">
        <v>0</v>
      </c>
      <c r="AJ7417" s="5">
        <v>0</v>
      </c>
      <c r="AK7417" s="5">
        <f t="shared" si="1273"/>
        <v>0</v>
      </c>
      <c r="AL7417" s="5">
        <v>0</v>
      </c>
      <c r="AM7417" s="5">
        <v>0</v>
      </c>
      <c r="AN7417" s="5">
        <f t="shared" si="1274"/>
        <v>0</v>
      </c>
      <c r="AO7417" s="5">
        <v>0</v>
      </c>
      <c r="AP7417" s="5">
        <v>0</v>
      </c>
      <c r="AQ7417" s="5">
        <f t="shared" si="1275"/>
        <v>0</v>
      </c>
      <c r="AR7417" s="5">
        <v>0</v>
      </c>
      <c r="AS7417" s="6"/>
      <c r="AT7417" s="5">
        <v>0</v>
      </c>
      <c r="AU7417" s="5">
        <v>0</v>
      </c>
      <c r="AV7417" t="str">
        <f t="shared" si="1268"/>
        <v>N</v>
      </c>
      <c r="AW7417" t="s">
        <v>60</v>
      </c>
      <c r="AX7417" t="s">
        <v>61</v>
      </c>
      <c r="AY7417" t="s">
        <v>62</v>
      </c>
      <c r="AZ7417" t="s">
        <v>62</v>
      </c>
      <c r="BA7417" t="str">
        <f t="shared" si="1269"/>
        <v>N</v>
      </c>
    </row>
    <row r="7418" spans="1:53">
      <c r="A7418" t="s">
        <v>54</v>
      </c>
      <c r="B7418" t="s">
        <v>54</v>
      </c>
      <c r="C7418" t="s">
        <v>55</v>
      </c>
      <c r="D7418">
        <v>2023</v>
      </c>
      <c r="F7418" t="s">
        <v>16960</v>
      </c>
      <c r="G7418" t="s">
        <v>16961</v>
      </c>
      <c r="I7418" t="s">
        <v>16962</v>
      </c>
      <c r="J7418" t="s">
        <v>58</v>
      </c>
      <c r="K7418" t="s">
        <v>59</v>
      </c>
      <c r="L7418" s="5">
        <v>0</v>
      </c>
      <c r="M7418" s="5">
        <v>0</v>
      </c>
      <c r="N7418" s="5">
        <f t="shared" si="1265"/>
        <v>0</v>
      </c>
      <c r="O7418" s="5">
        <v>0</v>
      </c>
      <c r="P7418" s="5">
        <v>0</v>
      </c>
      <c r="Q7418" s="5">
        <f t="shared" si="1266"/>
        <v>0</v>
      </c>
      <c r="R7418" s="5">
        <v>0</v>
      </c>
      <c r="S7418" s="5">
        <v>0</v>
      </c>
      <c r="T7418" s="5">
        <f t="shared" si="1267"/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f t="shared" si="1270"/>
        <v>0</v>
      </c>
      <c r="Z7418" s="5">
        <v>0</v>
      </c>
      <c r="AA7418" s="5">
        <v>0</v>
      </c>
      <c r="AB7418" s="5">
        <f t="shared" si="1271"/>
        <v>0</v>
      </c>
      <c r="AC7418" s="5">
        <v>0</v>
      </c>
      <c r="AD7418" s="5">
        <v>0</v>
      </c>
      <c r="AE7418" s="5">
        <f t="shared" si="1272"/>
        <v>0</v>
      </c>
      <c r="AF7418" s="5">
        <v>1</v>
      </c>
      <c r="AG7418" s="6">
        <v>45279</v>
      </c>
      <c r="AH7418" s="5">
        <v>1</v>
      </c>
      <c r="AI7418" s="5">
        <v>0</v>
      </c>
      <c r="AJ7418" s="5">
        <v>0</v>
      </c>
      <c r="AK7418" s="5">
        <f t="shared" si="1273"/>
        <v>0</v>
      </c>
      <c r="AL7418" s="5">
        <v>0</v>
      </c>
      <c r="AM7418" s="5">
        <v>0</v>
      </c>
      <c r="AN7418" s="5">
        <f t="shared" si="1274"/>
        <v>0</v>
      </c>
      <c r="AO7418" s="5">
        <v>0</v>
      </c>
      <c r="AP7418" s="5">
        <v>0</v>
      </c>
      <c r="AQ7418" s="5">
        <f t="shared" si="1275"/>
        <v>0</v>
      </c>
      <c r="AR7418" s="5">
        <v>0</v>
      </c>
      <c r="AS7418" s="6"/>
      <c r="AT7418" s="5">
        <v>0</v>
      </c>
      <c r="AU7418" s="5">
        <v>0</v>
      </c>
      <c r="AV7418" t="str">
        <f t="shared" si="1268"/>
        <v>N</v>
      </c>
      <c r="AW7418" t="s">
        <v>60</v>
      </c>
      <c r="AX7418" t="s">
        <v>61</v>
      </c>
      <c r="AY7418" t="s">
        <v>62</v>
      </c>
      <c r="AZ7418" t="s">
        <v>62</v>
      </c>
      <c r="BA7418" t="str">
        <f t="shared" si="1269"/>
        <v>N</v>
      </c>
    </row>
    <row r="7419" spans="1:53">
      <c r="A7419" t="s">
        <v>54</v>
      </c>
      <c r="B7419" t="s">
        <v>54</v>
      </c>
      <c r="C7419" t="s">
        <v>55</v>
      </c>
      <c r="D7419">
        <v>2023</v>
      </c>
      <c r="F7419" t="s">
        <v>16963</v>
      </c>
      <c r="G7419" t="s">
        <v>16964</v>
      </c>
      <c r="I7419" t="s">
        <v>16965</v>
      </c>
      <c r="J7419" t="s">
        <v>58</v>
      </c>
      <c r="K7419" t="s">
        <v>59</v>
      </c>
      <c r="L7419" s="5">
        <v>0</v>
      </c>
      <c r="M7419" s="5">
        <v>0</v>
      </c>
      <c r="N7419" s="5">
        <f t="shared" si="1265"/>
        <v>0</v>
      </c>
      <c r="O7419" s="5">
        <v>0</v>
      </c>
      <c r="P7419" s="5">
        <v>0</v>
      </c>
      <c r="Q7419" s="5">
        <f t="shared" si="1266"/>
        <v>0</v>
      </c>
      <c r="R7419" s="5">
        <v>0</v>
      </c>
      <c r="S7419" s="5">
        <v>0</v>
      </c>
      <c r="T7419" s="5">
        <f t="shared" si="1267"/>
        <v>0</v>
      </c>
      <c r="U7419" s="5">
        <v>0</v>
      </c>
      <c r="V7419" s="5">
        <v>0</v>
      </c>
      <c r="W7419" s="5">
        <v>0</v>
      </c>
      <c r="X7419" s="5">
        <v>0</v>
      </c>
      <c r="Y7419" s="5">
        <f t="shared" si="1270"/>
        <v>0</v>
      </c>
      <c r="Z7419" s="5">
        <v>0</v>
      </c>
      <c r="AA7419" s="5">
        <v>0</v>
      </c>
      <c r="AB7419" s="5">
        <f t="shared" si="1271"/>
        <v>0</v>
      </c>
      <c r="AC7419" s="5">
        <v>0</v>
      </c>
      <c r="AD7419" s="5">
        <v>0</v>
      </c>
      <c r="AE7419" s="5">
        <f t="shared" si="1272"/>
        <v>0</v>
      </c>
      <c r="AF7419" s="5">
        <v>1</v>
      </c>
      <c r="AG7419" s="6">
        <v>45133</v>
      </c>
      <c r="AH7419" s="5">
        <v>1</v>
      </c>
      <c r="AI7419" s="5">
        <v>0</v>
      </c>
      <c r="AJ7419" s="5">
        <v>0</v>
      </c>
      <c r="AK7419" s="5">
        <f t="shared" si="1273"/>
        <v>0</v>
      </c>
      <c r="AL7419" s="5">
        <v>0</v>
      </c>
      <c r="AM7419" s="5">
        <v>0</v>
      </c>
      <c r="AN7419" s="5">
        <f t="shared" si="1274"/>
        <v>0</v>
      </c>
      <c r="AO7419" s="5">
        <v>0</v>
      </c>
      <c r="AP7419" s="5">
        <v>0</v>
      </c>
      <c r="AQ7419" s="5">
        <f t="shared" si="1275"/>
        <v>0</v>
      </c>
      <c r="AR7419" s="5">
        <v>0</v>
      </c>
      <c r="AS7419" s="6"/>
      <c r="AT7419" s="5">
        <v>0</v>
      </c>
      <c r="AU7419" s="5">
        <v>0</v>
      </c>
      <c r="AV7419" t="str">
        <f t="shared" si="1268"/>
        <v>N</v>
      </c>
      <c r="AW7419" t="s">
        <v>60</v>
      </c>
      <c r="AX7419" t="s">
        <v>61</v>
      </c>
      <c r="AY7419" t="s">
        <v>62</v>
      </c>
      <c r="AZ7419" t="s">
        <v>62</v>
      </c>
      <c r="BA7419" t="str">
        <f t="shared" si="1269"/>
        <v>N</v>
      </c>
    </row>
    <row r="7420" spans="1:53">
      <c r="A7420" t="s">
        <v>54</v>
      </c>
      <c r="B7420" t="s">
        <v>54</v>
      </c>
      <c r="C7420" t="s">
        <v>55</v>
      </c>
      <c r="D7420">
        <v>2023</v>
      </c>
      <c r="F7420" t="s">
        <v>16966</v>
      </c>
      <c r="G7420" t="s">
        <v>16967</v>
      </c>
      <c r="I7420" t="s">
        <v>16968</v>
      </c>
      <c r="J7420" t="s">
        <v>58</v>
      </c>
      <c r="K7420" t="s">
        <v>59</v>
      </c>
      <c r="L7420" s="5">
        <v>0</v>
      </c>
      <c r="M7420" s="5">
        <v>0</v>
      </c>
      <c r="N7420" s="5">
        <f t="shared" si="1265"/>
        <v>0</v>
      </c>
      <c r="O7420" s="5">
        <v>0</v>
      </c>
      <c r="P7420" s="5">
        <v>0</v>
      </c>
      <c r="Q7420" s="5">
        <f t="shared" si="1266"/>
        <v>0</v>
      </c>
      <c r="R7420" s="5">
        <v>0</v>
      </c>
      <c r="S7420" s="5">
        <v>0</v>
      </c>
      <c r="T7420" s="5">
        <f t="shared" si="1267"/>
        <v>0</v>
      </c>
      <c r="U7420" s="5">
        <v>0</v>
      </c>
      <c r="V7420" s="5">
        <v>0</v>
      </c>
      <c r="W7420" s="5">
        <v>0</v>
      </c>
      <c r="X7420" s="5">
        <v>0</v>
      </c>
      <c r="Y7420" s="5">
        <f t="shared" si="1270"/>
        <v>0</v>
      </c>
      <c r="Z7420" s="5">
        <v>0</v>
      </c>
      <c r="AA7420" s="5">
        <v>0</v>
      </c>
      <c r="AB7420" s="5">
        <f t="shared" si="1271"/>
        <v>0</v>
      </c>
      <c r="AC7420" s="5">
        <v>0</v>
      </c>
      <c r="AD7420" s="5">
        <v>0</v>
      </c>
      <c r="AE7420" s="5">
        <f t="shared" si="1272"/>
        <v>0</v>
      </c>
      <c r="AF7420" s="5">
        <v>1</v>
      </c>
      <c r="AG7420" s="6">
        <v>45168</v>
      </c>
      <c r="AH7420" s="5">
        <v>1</v>
      </c>
      <c r="AI7420" s="5">
        <v>0</v>
      </c>
      <c r="AJ7420" s="5">
        <v>0</v>
      </c>
      <c r="AK7420" s="5">
        <f t="shared" si="1273"/>
        <v>0</v>
      </c>
      <c r="AL7420" s="5">
        <v>0</v>
      </c>
      <c r="AM7420" s="5">
        <v>0</v>
      </c>
      <c r="AN7420" s="5">
        <f t="shared" si="1274"/>
        <v>0</v>
      </c>
      <c r="AO7420" s="5">
        <v>0</v>
      </c>
      <c r="AP7420" s="5">
        <v>0</v>
      </c>
      <c r="AQ7420" s="5">
        <f t="shared" si="1275"/>
        <v>0</v>
      </c>
      <c r="AR7420" s="5">
        <v>0</v>
      </c>
      <c r="AS7420" s="6"/>
      <c r="AT7420" s="5">
        <v>0</v>
      </c>
      <c r="AU7420" s="5">
        <v>0</v>
      </c>
      <c r="AV7420" t="str">
        <f t="shared" si="1268"/>
        <v>N</v>
      </c>
      <c r="AW7420" t="s">
        <v>60</v>
      </c>
      <c r="AX7420" t="s">
        <v>61</v>
      </c>
      <c r="AY7420" t="s">
        <v>62</v>
      </c>
      <c r="AZ7420" t="s">
        <v>62</v>
      </c>
      <c r="BA7420" t="str">
        <f t="shared" si="1269"/>
        <v>N</v>
      </c>
    </row>
    <row r="7421" spans="1:53">
      <c r="A7421" t="s">
        <v>54</v>
      </c>
      <c r="B7421" t="s">
        <v>54</v>
      </c>
      <c r="C7421" t="s">
        <v>55</v>
      </c>
      <c r="D7421">
        <v>2023</v>
      </c>
      <c r="F7421" t="s">
        <v>16969</v>
      </c>
      <c r="G7421" t="s">
        <v>16970</v>
      </c>
      <c r="I7421" t="s">
        <v>16971</v>
      </c>
      <c r="J7421" t="s">
        <v>58</v>
      </c>
      <c r="K7421" t="s">
        <v>59</v>
      </c>
      <c r="L7421" s="5">
        <v>0</v>
      </c>
      <c r="M7421" s="5">
        <v>0</v>
      </c>
      <c r="N7421" s="5">
        <f t="shared" si="1265"/>
        <v>0</v>
      </c>
      <c r="O7421" s="5">
        <v>0</v>
      </c>
      <c r="P7421" s="5">
        <v>0</v>
      </c>
      <c r="Q7421" s="5">
        <f t="shared" si="1266"/>
        <v>0</v>
      </c>
      <c r="R7421" s="5">
        <v>0</v>
      </c>
      <c r="S7421" s="5">
        <v>0</v>
      </c>
      <c r="T7421" s="5">
        <f t="shared" si="1267"/>
        <v>0</v>
      </c>
      <c r="U7421" s="5">
        <v>0</v>
      </c>
      <c r="V7421" s="5">
        <v>0</v>
      </c>
      <c r="W7421" s="5">
        <v>0</v>
      </c>
      <c r="X7421" s="5">
        <v>0</v>
      </c>
      <c r="Y7421" s="5">
        <f t="shared" si="1270"/>
        <v>0</v>
      </c>
      <c r="Z7421" s="5">
        <v>0</v>
      </c>
      <c r="AA7421" s="5">
        <v>0</v>
      </c>
      <c r="AB7421" s="5">
        <f t="shared" si="1271"/>
        <v>0</v>
      </c>
      <c r="AC7421" s="5">
        <v>0</v>
      </c>
      <c r="AD7421" s="5">
        <v>0</v>
      </c>
      <c r="AE7421" s="5">
        <f t="shared" si="1272"/>
        <v>0</v>
      </c>
      <c r="AF7421" s="5">
        <v>1</v>
      </c>
      <c r="AG7421" s="6">
        <v>45211</v>
      </c>
      <c r="AH7421" s="5">
        <v>1</v>
      </c>
      <c r="AI7421" s="5">
        <v>0</v>
      </c>
      <c r="AJ7421" s="5">
        <v>0</v>
      </c>
      <c r="AK7421" s="5">
        <f t="shared" si="1273"/>
        <v>0</v>
      </c>
      <c r="AL7421" s="5">
        <v>0</v>
      </c>
      <c r="AM7421" s="5">
        <v>0</v>
      </c>
      <c r="AN7421" s="5">
        <f t="shared" si="1274"/>
        <v>0</v>
      </c>
      <c r="AO7421" s="5">
        <v>0</v>
      </c>
      <c r="AP7421" s="5">
        <v>0</v>
      </c>
      <c r="AQ7421" s="5">
        <f t="shared" si="1275"/>
        <v>0</v>
      </c>
      <c r="AR7421" s="5">
        <v>0</v>
      </c>
      <c r="AS7421" s="6"/>
      <c r="AT7421" s="5">
        <v>0</v>
      </c>
      <c r="AU7421" s="5">
        <v>0</v>
      </c>
      <c r="AV7421" t="str">
        <f t="shared" si="1268"/>
        <v>N</v>
      </c>
      <c r="AW7421" t="s">
        <v>60</v>
      </c>
      <c r="AX7421" t="s">
        <v>61</v>
      </c>
      <c r="AY7421" t="s">
        <v>62</v>
      </c>
      <c r="AZ7421" t="s">
        <v>62</v>
      </c>
      <c r="BA7421" t="str">
        <f t="shared" si="1269"/>
        <v>N</v>
      </c>
    </row>
    <row r="7422" spans="1:53">
      <c r="A7422" t="s">
        <v>54</v>
      </c>
      <c r="B7422" t="s">
        <v>54</v>
      </c>
      <c r="C7422" t="s">
        <v>55</v>
      </c>
      <c r="D7422">
        <v>2023</v>
      </c>
      <c r="F7422" t="s">
        <v>16972</v>
      </c>
      <c r="G7422" t="s">
        <v>16973</v>
      </c>
      <c r="I7422" t="s">
        <v>16974</v>
      </c>
      <c r="J7422" t="s">
        <v>58</v>
      </c>
      <c r="K7422" t="s">
        <v>59</v>
      </c>
      <c r="L7422" s="5">
        <v>0</v>
      </c>
      <c r="M7422" s="5">
        <v>0</v>
      </c>
      <c r="N7422" s="5">
        <f t="shared" si="1265"/>
        <v>0</v>
      </c>
      <c r="O7422" s="5">
        <v>0</v>
      </c>
      <c r="P7422" s="5">
        <v>0</v>
      </c>
      <c r="Q7422" s="5">
        <f t="shared" si="1266"/>
        <v>0</v>
      </c>
      <c r="R7422" s="5">
        <v>0</v>
      </c>
      <c r="S7422" s="5">
        <v>0</v>
      </c>
      <c r="T7422" s="5">
        <f t="shared" si="1267"/>
        <v>0</v>
      </c>
      <c r="U7422" s="5">
        <v>0</v>
      </c>
      <c r="V7422" s="5">
        <v>0</v>
      </c>
      <c r="W7422" s="5">
        <v>0</v>
      </c>
      <c r="X7422" s="5">
        <v>0</v>
      </c>
      <c r="Y7422" s="5">
        <f t="shared" si="1270"/>
        <v>0</v>
      </c>
      <c r="Z7422" s="5">
        <v>0</v>
      </c>
      <c r="AA7422" s="5">
        <v>0</v>
      </c>
      <c r="AB7422" s="5">
        <f t="shared" si="1271"/>
        <v>0</v>
      </c>
      <c r="AC7422" s="5">
        <v>0</v>
      </c>
      <c r="AD7422" s="5">
        <v>0</v>
      </c>
      <c r="AE7422" s="5">
        <f t="shared" si="1272"/>
        <v>0</v>
      </c>
      <c r="AF7422" s="5">
        <v>1</v>
      </c>
      <c r="AG7422" s="6">
        <v>45065</v>
      </c>
      <c r="AH7422" s="5">
        <v>1</v>
      </c>
      <c r="AI7422" s="5">
        <v>0</v>
      </c>
      <c r="AJ7422" s="5">
        <v>0</v>
      </c>
      <c r="AK7422" s="5">
        <f t="shared" si="1273"/>
        <v>0</v>
      </c>
      <c r="AL7422" s="5">
        <v>0</v>
      </c>
      <c r="AM7422" s="5">
        <v>0</v>
      </c>
      <c r="AN7422" s="5">
        <f t="shared" si="1274"/>
        <v>0</v>
      </c>
      <c r="AO7422" s="5">
        <v>0</v>
      </c>
      <c r="AP7422" s="5">
        <v>0</v>
      </c>
      <c r="AQ7422" s="5">
        <f t="shared" si="1275"/>
        <v>0</v>
      </c>
      <c r="AR7422" s="5">
        <v>0</v>
      </c>
      <c r="AS7422" s="6"/>
      <c r="AT7422" s="5">
        <v>0</v>
      </c>
      <c r="AU7422" s="5">
        <v>0</v>
      </c>
      <c r="AV7422" t="str">
        <f t="shared" si="1268"/>
        <v>N</v>
      </c>
      <c r="AW7422" t="s">
        <v>60</v>
      </c>
      <c r="AX7422" t="s">
        <v>61</v>
      </c>
      <c r="AY7422" t="s">
        <v>62</v>
      </c>
      <c r="AZ7422" t="s">
        <v>62</v>
      </c>
      <c r="BA7422" t="str">
        <f t="shared" si="1269"/>
        <v>N</v>
      </c>
    </row>
    <row r="7423" spans="1:53">
      <c r="A7423" t="s">
        <v>54</v>
      </c>
      <c r="B7423" t="s">
        <v>54</v>
      </c>
      <c r="C7423" t="s">
        <v>55</v>
      </c>
      <c r="D7423">
        <v>2023</v>
      </c>
      <c r="F7423" t="s">
        <v>16975</v>
      </c>
      <c r="G7423" t="s">
        <v>16976</v>
      </c>
      <c r="I7423" t="s">
        <v>16977</v>
      </c>
      <c r="J7423" t="s">
        <v>58</v>
      </c>
      <c r="K7423" t="s">
        <v>59</v>
      </c>
      <c r="L7423" s="5">
        <v>0</v>
      </c>
      <c r="M7423" s="5">
        <v>0</v>
      </c>
      <c r="N7423" s="5">
        <f t="shared" si="1265"/>
        <v>0</v>
      </c>
      <c r="O7423" s="5">
        <v>0</v>
      </c>
      <c r="P7423" s="5">
        <v>0</v>
      </c>
      <c r="Q7423" s="5">
        <f t="shared" si="1266"/>
        <v>0</v>
      </c>
      <c r="R7423" s="5">
        <v>0</v>
      </c>
      <c r="S7423" s="5">
        <v>0</v>
      </c>
      <c r="T7423" s="5">
        <f t="shared" si="1267"/>
        <v>0</v>
      </c>
      <c r="U7423" s="5">
        <v>0</v>
      </c>
      <c r="V7423" s="5">
        <v>0</v>
      </c>
      <c r="W7423" s="5">
        <v>0</v>
      </c>
      <c r="X7423" s="5">
        <v>0</v>
      </c>
      <c r="Y7423" s="5">
        <f t="shared" si="1270"/>
        <v>0</v>
      </c>
      <c r="Z7423" s="5">
        <v>0</v>
      </c>
      <c r="AA7423" s="5">
        <v>0</v>
      </c>
      <c r="AB7423" s="5">
        <f t="shared" si="1271"/>
        <v>0</v>
      </c>
      <c r="AC7423" s="5">
        <v>0</v>
      </c>
      <c r="AD7423" s="5">
        <v>0</v>
      </c>
      <c r="AE7423" s="5">
        <f t="shared" si="1272"/>
        <v>0</v>
      </c>
      <c r="AF7423" s="5">
        <v>1</v>
      </c>
      <c r="AG7423" s="6">
        <v>45036</v>
      </c>
      <c r="AH7423" s="5">
        <v>1</v>
      </c>
      <c r="AI7423" s="5">
        <v>0</v>
      </c>
      <c r="AJ7423" s="5">
        <v>0</v>
      </c>
      <c r="AK7423" s="5">
        <f t="shared" si="1273"/>
        <v>0</v>
      </c>
      <c r="AL7423" s="5">
        <v>0</v>
      </c>
      <c r="AM7423" s="5">
        <v>0</v>
      </c>
      <c r="AN7423" s="5">
        <f t="shared" si="1274"/>
        <v>0</v>
      </c>
      <c r="AO7423" s="5">
        <v>0</v>
      </c>
      <c r="AP7423" s="5">
        <v>0</v>
      </c>
      <c r="AQ7423" s="5">
        <f t="shared" si="1275"/>
        <v>0</v>
      </c>
      <c r="AR7423" s="5">
        <v>0</v>
      </c>
      <c r="AS7423" s="6"/>
      <c r="AT7423" s="5">
        <v>0</v>
      </c>
      <c r="AU7423" s="5">
        <v>0</v>
      </c>
      <c r="AV7423" t="str">
        <f t="shared" si="1268"/>
        <v>N</v>
      </c>
      <c r="AW7423" t="s">
        <v>60</v>
      </c>
      <c r="AX7423" t="s">
        <v>61</v>
      </c>
      <c r="AY7423" t="s">
        <v>62</v>
      </c>
      <c r="AZ7423" t="s">
        <v>62</v>
      </c>
      <c r="BA7423" t="str">
        <f t="shared" si="1269"/>
        <v>N</v>
      </c>
    </row>
    <row r="7424" spans="1:53">
      <c r="A7424" t="s">
        <v>54</v>
      </c>
      <c r="B7424" t="s">
        <v>54</v>
      </c>
      <c r="C7424" t="s">
        <v>55</v>
      </c>
      <c r="D7424">
        <v>2023</v>
      </c>
      <c r="F7424" t="s">
        <v>16978</v>
      </c>
      <c r="G7424" t="s">
        <v>16979</v>
      </c>
      <c r="I7424" t="s">
        <v>16980</v>
      </c>
      <c r="J7424" t="s">
        <v>58</v>
      </c>
      <c r="K7424" t="s">
        <v>59</v>
      </c>
      <c r="L7424" s="5">
        <v>0</v>
      </c>
      <c r="M7424" s="5">
        <v>0</v>
      </c>
      <c r="N7424" s="5">
        <f t="shared" si="1265"/>
        <v>0</v>
      </c>
      <c r="O7424" s="5">
        <v>0</v>
      </c>
      <c r="P7424" s="5">
        <v>0</v>
      </c>
      <c r="Q7424" s="5">
        <f t="shared" si="1266"/>
        <v>0</v>
      </c>
      <c r="R7424" s="5">
        <v>0</v>
      </c>
      <c r="S7424" s="5">
        <v>0</v>
      </c>
      <c r="T7424" s="5">
        <f t="shared" si="1267"/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f t="shared" si="1270"/>
        <v>0</v>
      </c>
      <c r="Z7424" s="5">
        <v>0</v>
      </c>
      <c r="AA7424" s="5">
        <v>0</v>
      </c>
      <c r="AB7424" s="5">
        <f t="shared" si="1271"/>
        <v>0</v>
      </c>
      <c r="AC7424" s="5">
        <v>0</v>
      </c>
      <c r="AD7424" s="5">
        <v>0</v>
      </c>
      <c r="AE7424" s="5">
        <f t="shared" si="1272"/>
        <v>0</v>
      </c>
      <c r="AF7424" s="5">
        <v>1</v>
      </c>
      <c r="AG7424" s="6">
        <v>45089</v>
      </c>
      <c r="AH7424" s="5">
        <v>1</v>
      </c>
      <c r="AI7424" s="5">
        <v>0</v>
      </c>
      <c r="AJ7424" s="5">
        <v>0</v>
      </c>
      <c r="AK7424" s="5">
        <f t="shared" si="1273"/>
        <v>0</v>
      </c>
      <c r="AL7424" s="5">
        <v>0</v>
      </c>
      <c r="AM7424" s="5">
        <v>0</v>
      </c>
      <c r="AN7424" s="5">
        <f t="shared" si="1274"/>
        <v>0</v>
      </c>
      <c r="AO7424" s="5">
        <v>0</v>
      </c>
      <c r="AP7424" s="5">
        <v>0</v>
      </c>
      <c r="AQ7424" s="5">
        <f t="shared" si="1275"/>
        <v>0</v>
      </c>
      <c r="AR7424" s="5">
        <v>0</v>
      </c>
      <c r="AS7424" s="6"/>
      <c r="AT7424" s="5">
        <v>0</v>
      </c>
      <c r="AU7424" s="5">
        <v>0</v>
      </c>
      <c r="AV7424" t="str">
        <f t="shared" si="1268"/>
        <v>N</v>
      </c>
      <c r="AW7424" t="s">
        <v>60</v>
      </c>
      <c r="AX7424" t="s">
        <v>61</v>
      </c>
      <c r="AY7424" t="s">
        <v>62</v>
      </c>
      <c r="AZ7424" t="s">
        <v>62</v>
      </c>
      <c r="BA7424" t="str">
        <f t="shared" si="1269"/>
        <v>N</v>
      </c>
    </row>
    <row r="7425" spans="1:53">
      <c r="A7425" t="s">
        <v>54</v>
      </c>
      <c r="B7425" t="s">
        <v>54</v>
      </c>
      <c r="C7425" t="s">
        <v>55</v>
      </c>
      <c r="D7425">
        <v>2023</v>
      </c>
      <c r="F7425" t="s">
        <v>16981</v>
      </c>
      <c r="G7425" t="s">
        <v>16982</v>
      </c>
      <c r="I7425" t="s">
        <v>16983</v>
      </c>
      <c r="J7425" t="s">
        <v>58</v>
      </c>
      <c r="K7425" t="s">
        <v>59</v>
      </c>
      <c r="L7425" s="5">
        <v>0</v>
      </c>
      <c r="M7425" s="5">
        <v>0</v>
      </c>
      <c r="N7425" s="5">
        <f t="shared" si="1265"/>
        <v>0</v>
      </c>
      <c r="O7425" s="5">
        <v>0</v>
      </c>
      <c r="P7425" s="5">
        <v>0</v>
      </c>
      <c r="Q7425" s="5">
        <f t="shared" si="1266"/>
        <v>0</v>
      </c>
      <c r="R7425" s="5">
        <v>0</v>
      </c>
      <c r="S7425" s="5">
        <v>0</v>
      </c>
      <c r="T7425" s="5">
        <f t="shared" si="1267"/>
        <v>0</v>
      </c>
      <c r="U7425" s="5">
        <v>0</v>
      </c>
      <c r="V7425" s="5">
        <v>0</v>
      </c>
      <c r="W7425" s="5">
        <v>0</v>
      </c>
      <c r="X7425" s="5">
        <v>0</v>
      </c>
      <c r="Y7425" s="5">
        <f t="shared" si="1270"/>
        <v>0</v>
      </c>
      <c r="Z7425" s="5">
        <v>0</v>
      </c>
      <c r="AA7425" s="5">
        <v>0</v>
      </c>
      <c r="AB7425" s="5">
        <f t="shared" si="1271"/>
        <v>0</v>
      </c>
      <c r="AC7425" s="5">
        <v>0</v>
      </c>
      <c r="AD7425" s="5">
        <v>0</v>
      </c>
      <c r="AE7425" s="5">
        <f t="shared" si="1272"/>
        <v>0</v>
      </c>
      <c r="AF7425" s="5">
        <v>1</v>
      </c>
      <c r="AG7425" s="6">
        <v>45068</v>
      </c>
      <c r="AH7425" s="5">
        <v>1</v>
      </c>
      <c r="AI7425" s="5">
        <v>0</v>
      </c>
      <c r="AJ7425" s="5">
        <v>0</v>
      </c>
      <c r="AK7425" s="5">
        <f t="shared" si="1273"/>
        <v>0</v>
      </c>
      <c r="AL7425" s="5">
        <v>0</v>
      </c>
      <c r="AM7425" s="5">
        <v>0</v>
      </c>
      <c r="AN7425" s="5">
        <f t="shared" si="1274"/>
        <v>0</v>
      </c>
      <c r="AO7425" s="5">
        <v>0</v>
      </c>
      <c r="AP7425" s="5">
        <v>0</v>
      </c>
      <c r="AQ7425" s="5">
        <f t="shared" si="1275"/>
        <v>0</v>
      </c>
      <c r="AR7425" s="5">
        <v>0</v>
      </c>
      <c r="AS7425" s="6"/>
      <c r="AT7425" s="5">
        <v>0</v>
      </c>
      <c r="AU7425" s="5">
        <v>0</v>
      </c>
      <c r="AV7425" t="str">
        <f t="shared" si="1268"/>
        <v>N</v>
      </c>
      <c r="AW7425" t="s">
        <v>60</v>
      </c>
      <c r="AX7425" t="s">
        <v>61</v>
      </c>
      <c r="AY7425" t="s">
        <v>62</v>
      </c>
      <c r="AZ7425" t="s">
        <v>62</v>
      </c>
      <c r="BA7425" t="str">
        <f t="shared" si="1269"/>
        <v>N</v>
      </c>
    </row>
    <row r="7426" spans="1:53">
      <c r="A7426" t="s">
        <v>54</v>
      </c>
      <c r="B7426" t="s">
        <v>54</v>
      </c>
      <c r="C7426" t="s">
        <v>55</v>
      </c>
      <c r="D7426">
        <v>2023</v>
      </c>
      <c r="F7426" t="s">
        <v>16984</v>
      </c>
      <c r="G7426" t="s">
        <v>16985</v>
      </c>
      <c r="I7426" t="s">
        <v>16986</v>
      </c>
      <c r="J7426" t="s">
        <v>58</v>
      </c>
      <c r="K7426" t="s">
        <v>59</v>
      </c>
      <c r="L7426" s="5">
        <v>0</v>
      </c>
      <c r="M7426" s="5">
        <v>0</v>
      </c>
      <c r="N7426" s="5">
        <f t="shared" ref="N7426:N7489" si="1276">L7426+M7426</f>
        <v>0</v>
      </c>
      <c r="O7426" s="5">
        <v>0</v>
      </c>
      <c r="P7426" s="5">
        <v>0</v>
      </c>
      <c r="Q7426" s="5">
        <f t="shared" ref="Q7426:Q7489" si="1277">O7426+P7426</f>
        <v>0</v>
      </c>
      <c r="R7426" s="5">
        <v>0</v>
      </c>
      <c r="S7426" s="5">
        <v>0</v>
      </c>
      <c r="T7426" s="5">
        <f t="shared" ref="T7426:T7489" si="1278">R7426+S7426</f>
        <v>0</v>
      </c>
      <c r="U7426" s="5">
        <v>0</v>
      </c>
      <c r="V7426" s="5">
        <v>0</v>
      </c>
      <c r="W7426" s="5">
        <v>0</v>
      </c>
      <c r="X7426" s="5">
        <v>0</v>
      </c>
      <c r="Y7426" s="5">
        <f t="shared" si="1270"/>
        <v>0</v>
      </c>
      <c r="Z7426" s="5">
        <v>0</v>
      </c>
      <c r="AA7426" s="5">
        <v>0</v>
      </c>
      <c r="AB7426" s="5">
        <f t="shared" si="1271"/>
        <v>0</v>
      </c>
      <c r="AC7426" s="5">
        <v>0</v>
      </c>
      <c r="AD7426" s="5">
        <v>0</v>
      </c>
      <c r="AE7426" s="5">
        <f t="shared" si="1272"/>
        <v>0</v>
      </c>
      <c r="AF7426" s="5">
        <v>1</v>
      </c>
      <c r="AG7426" s="6">
        <v>45082</v>
      </c>
      <c r="AH7426" s="5">
        <v>1</v>
      </c>
      <c r="AI7426" s="5">
        <v>0</v>
      </c>
      <c r="AJ7426" s="5">
        <v>0</v>
      </c>
      <c r="AK7426" s="5">
        <f t="shared" si="1273"/>
        <v>0</v>
      </c>
      <c r="AL7426" s="5">
        <v>0</v>
      </c>
      <c r="AM7426" s="5">
        <v>0</v>
      </c>
      <c r="AN7426" s="5">
        <f t="shared" si="1274"/>
        <v>0</v>
      </c>
      <c r="AO7426" s="5">
        <v>0</v>
      </c>
      <c r="AP7426" s="5">
        <v>0</v>
      </c>
      <c r="AQ7426" s="5">
        <f t="shared" si="1275"/>
        <v>0</v>
      </c>
      <c r="AR7426" s="5">
        <v>0</v>
      </c>
      <c r="AS7426" s="6"/>
      <c r="AT7426" s="5">
        <v>0</v>
      </c>
      <c r="AU7426" s="5">
        <v>0</v>
      </c>
      <c r="AV7426" t="str">
        <f t="shared" ref="AV7426:AV7489" si="1279">IF(AU7426 &gt; 0, "Y", "N")</f>
        <v>N</v>
      </c>
      <c r="AW7426" t="s">
        <v>60</v>
      </c>
      <c r="AX7426" t="s">
        <v>61</v>
      </c>
      <c r="AY7426" t="s">
        <v>62</v>
      </c>
      <c r="AZ7426" t="s">
        <v>62</v>
      </c>
      <c r="BA7426" t="str">
        <f t="shared" ref="BA7426:BA7489" si="1280">IF(OR(L7426&gt;0, O7426&gt;0, R7426&gt;0, W7426&gt;0, Z7426&gt;0, AC7426&gt;0, AI7426&gt;0, AL7426&gt;0, AO7426&gt;0, M7426&gt;0), "Y", "N")</f>
        <v>N</v>
      </c>
    </row>
    <row r="7427" spans="1:53">
      <c r="A7427" t="s">
        <v>54</v>
      </c>
      <c r="B7427" t="s">
        <v>54</v>
      </c>
      <c r="C7427" t="s">
        <v>55</v>
      </c>
      <c r="D7427">
        <v>2023</v>
      </c>
      <c r="F7427" t="s">
        <v>16987</v>
      </c>
      <c r="G7427" t="s">
        <v>16988</v>
      </c>
      <c r="I7427" t="s">
        <v>16989</v>
      </c>
      <c r="J7427" t="s">
        <v>58</v>
      </c>
      <c r="K7427" t="s">
        <v>59</v>
      </c>
      <c r="L7427" s="5">
        <v>0</v>
      </c>
      <c r="M7427" s="5">
        <v>0</v>
      </c>
      <c r="N7427" s="5">
        <f t="shared" si="1276"/>
        <v>0</v>
      </c>
      <c r="O7427" s="5">
        <v>0</v>
      </c>
      <c r="P7427" s="5">
        <v>0</v>
      </c>
      <c r="Q7427" s="5">
        <f t="shared" si="1277"/>
        <v>0</v>
      </c>
      <c r="R7427" s="5">
        <v>0</v>
      </c>
      <c r="S7427" s="5">
        <v>0</v>
      </c>
      <c r="T7427" s="5">
        <f t="shared" si="1278"/>
        <v>0</v>
      </c>
      <c r="U7427" s="5">
        <v>0</v>
      </c>
      <c r="V7427" s="5">
        <v>0</v>
      </c>
      <c r="W7427" s="5">
        <v>0</v>
      </c>
      <c r="X7427" s="5">
        <v>0</v>
      </c>
      <c r="Y7427" s="5">
        <f t="shared" ref="Y7427:Y7490" si="1281">W7427+X7427</f>
        <v>0</v>
      </c>
      <c r="Z7427" s="5">
        <v>0</v>
      </c>
      <c r="AA7427" s="5">
        <v>0</v>
      </c>
      <c r="AB7427" s="5">
        <f t="shared" ref="AB7427:AB7490" si="1282">SUM(Z7427:AA7427)</f>
        <v>0</v>
      </c>
      <c r="AC7427" s="5">
        <v>0</v>
      </c>
      <c r="AD7427" s="5">
        <v>0</v>
      </c>
      <c r="AE7427" s="5">
        <f t="shared" ref="AE7427:AE7490" si="1283">SUM(AC7427:AD7427)</f>
        <v>0</v>
      </c>
      <c r="AF7427" s="5">
        <v>1</v>
      </c>
      <c r="AG7427" s="6">
        <v>44935</v>
      </c>
      <c r="AH7427" s="5">
        <v>1</v>
      </c>
      <c r="AI7427" s="5">
        <v>0</v>
      </c>
      <c r="AJ7427" s="5">
        <v>0</v>
      </c>
      <c r="AK7427" s="5">
        <f t="shared" ref="AK7427:AK7490" si="1284">SUM(AI7427:AJ7427)</f>
        <v>0</v>
      </c>
      <c r="AL7427" s="5">
        <v>0</v>
      </c>
      <c r="AM7427" s="5">
        <v>0</v>
      </c>
      <c r="AN7427" s="5">
        <f t="shared" ref="AN7427:AN7490" si="1285">SUM(AL7427:AM7427)</f>
        <v>0</v>
      </c>
      <c r="AO7427" s="5">
        <v>0</v>
      </c>
      <c r="AP7427" s="5">
        <v>0</v>
      </c>
      <c r="AQ7427" s="5">
        <f t="shared" ref="AQ7427:AQ7490" si="1286">SUM(AO7427:AP7427)</f>
        <v>0</v>
      </c>
      <c r="AR7427" s="5">
        <v>0</v>
      </c>
      <c r="AS7427" s="6"/>
      <c r="AT7427" s="5">
        <v>0</v>
      </c>
      <c r="AU7427" s="5">
        <v>0</v>
      </c>
      <c r="AV7427" t="str">
        <f t="shared" si="1279"/>
        <v>N</v>
      </c>
      <c r="AW7427" t="s">
        <v>60</v>
      </c>
      <c r="AX7427" t="s">
        <v>61</v>
      </c>
      <c r="AY7427" t="s">
        <v>62</v>
      </c>
      <c r="AZ7427" t="s">
        <v>62</v>
      </c>
      <c r="BA7427" t="str">
        <f t="shared" si="1280"/>
        <v>N</v>
      </c>
    </row>
    <row r="7428" spans="1:53">
      <c r="A7428" t="s">
        <v>54</v>
      </c>
      <c r="B7428" t="s">
        <v>54</v>
      </c>
      <c r="C7428" t="s">
        <v>55</v>
      </c>
      <c r="D7428">
        <v>2023</v>
      </c>
      <c r="F7428" t="s">
        <v>16990</v>
      </c>
      <c r="G7428" t="s">
        <v>16991</v>
      </c>
      <c r="I7428" t="s">
        <v>16992</v>
      </c>
      <c r="J7428" t="s">
        <v>58</v>
      </c>
      <c r="K7428" t="s">
        <v>59</v>
      </c>
      <c r="L7428" s="5">
        <v>0</v>
      </c>
      <c r="M7428" s="5">
        <v>0</v>
      </c>
      <c r="N7428" s="5">
        <f t="shared" si="1276"/>
        <v>0</v>
      </c>
      <c r="O7428" s="5">
        <v>0</v>
      </c>
      <c r="P7428" s="5">
        <v>0</v>
      </c>
      <c r="Q7428" s="5">
        <f t="shared" si="1277"/>
        <v>0</v>
      </c>
      <c r="R7428" s="5">
        <v>0</v>
      </c>
      <c r="S7428" s="5">
        <v>0</v>
      </c>
      <c r="T7428" s="5">
        <f t="shared" si="1278"/>
        <v>0</v>
      </c>
      <c r="U7428" s="5">
        <v>0</v>
      </c>
      <c r="V7428" s="5">
        <v>0</v>
      </c>
      <c r="W7428" s="5">
        <v>0</v>
      </c>
      <c r="X7428" s="5">
        <v>0</v>
      </c>
      <c r="Y7428" s="5">
        <f t="shared" si="1281"/>
        <v>0</v>
      </c>
      <c r="Z7428" s="5">
        <v>0</v>
      </c>
      <c r="AA7428" s="5">
        <v>0</v>
      </c>
      <c r="AB7428" s="5">
        <f t="shared" si="1282"/>
        <v>0</v>
      </c>
      <c r="AC7428" s="5">
        <v>0</v>
      </c>
      <c r="AD7428" s="5">
        <v>0</v>
      </c>
      <c r="AE7428" s="5">
        <f t="shared" si="1283"/>
        <v>0</v>
      </c>
      <c r="AF7428" s="5">
        <v>1</v>
      </c>
      <c r="AG7428" s="6">
        <v>45278</v>
      </c>
      <c r="AH7428" s="5">
        <v>1</v>
      </c>
      <c r="AI7428" s="5">
        <v>0</v>
      </c>
      <c r="AJ7428" s="5">
        <v>0</v>
      </c>
      <c r="AK7428" s="5">
        <f t="shared" si="1284"/>
        <v>0</v>
      </c>
      <c r="AL7428" s="5">
        <v>0</v>
      </c>
      <c r="AM7428" s="5">
        <v>0</v>
      </c>
      <c r="AN7428" s="5">
        <f t="shared" si="1285"/>
        <v>0</v>
      </c>
      <c r="AO7428" s="5">
        <v>0</v>
      </c>
      <c r="AP7428" s="5">
        <v>0</v>
      </c>
      <c r="AQ7428" s="5">
        <f t="shared" si="1286"/>
        <v>0</v>
      </c>
      <c r="AR7428" s="5">
        <v>0</v>
      </c>
      <c r="AS7428" s="6"/>
      <c r="AT7428" s="5">
        <v>0</v>
      </c>
      <c r="AU7428" s="5">
        <v>0</v>
      </c>
      <c r="AV7428" t="str">
        <f t="shared" si="1279"/>
        <v>N</v>
      </c>
      <c r="AW7428" t="s">
        <v>60</v>
      </c>
      <c r="AX7428" t="s">
        <v>61</v>
      </c>
      <c r="AY7428" t="s">
        <v>62</v>
      </c>
      <c r="AZ7428" t="s">
        <v>62</v>
      </c>
      <c r="BA7428" t="str">
        <f t="shared" si="1280"/>
        <v>N</v>
      </c>
    </row>
    <row r="7429" spans="1:53">
      <c r="A7429" t="s">
        <v>54</v>
      </c>
      <c r="B7429" t="s">
        <v>54</v>
      </c>
      <c r="C7429" t="s">
        <v>55</v>
      </c>
      <c r="D7429">
        <v>2023</v>
      </c>
      <c r="F7429" t="s">
        <v>16993</v>
      </c>
      <c r="G7429" t="s">
        <v>16994</v>
      </c>
      <c r="I7429" t="s">
        <v>16995</v>
      </c>
      <c r="J7429" t="s">
        <v>58</v>
      </c>
      <c r="K7429" t="s">
        <v>59</v>
      </c>
      <c r="L7429" s="5">
        <v>0</v>
      </c>
      <c r="M7429" s="5">
        <v>0</v>
      </c>
      <c r="N7429" s="5">
        <f t="shared" si="1276"/>
        <v>0</v>
      </c>
      <c r="O7429" s="5">
        <v>0</v>
      </c>
      <c r="P7429" s="5">
        <v>0</v>
      </c>
      <c r="Q7429" s="5">
        <f t="shared" si="1277"/>
        <v>0</v>
      </c>
      <c r="R7429" s="5">
        <v>0</v>
      </c>
      <c r="S7429" s="5">
        <v>0</v>
      </c>
      <c r="T7429" s="5">
        <f t="shared" si="1278"/>
        <v>0</v>
      </c>
      <c r="U7429" s="5">
        <v>0</v>
      </c>
      <c r="V7429" s="5">
        <v>0</v>
      </c>
      <c r="W7429" s="5">
        <v>0</v>
      </c>
      <c r="X7429" s="5">
        <v>0</v>
      </c>
      <c r="Y7429" s="5">
        <f t="shared" si="1281"/>
        <v>0</v>
      </c>
      <c r="Z7429" s="5">
        <v>0</v>
      </c>
      <c r="AA7429" s="5">
        <v>0</v>
      </c>
      <c r="AB7429" s="5">
        <f t="shared" si="1282"/>
        <v>0</v>
      </c>
      <c r="AC7429" s="5">
        <v>0</v>
      </c>
      <c r="AD7429" s="5">
        <v>0</v>
      </c>
      <c r="AE7429" s="5">
        <f t="shared" si="1283"/>
        <v>0</v>
      </c>
      <c r="AF7429" s="5">
        <v>1</v>
      </c>
      <c r="AG7429" s="6">
        <v>45257</v>
      </c>
      <c r="AH7429" s="5">
        <v>1</v>
      </c>
      <c r="AI7429" s="5">
        <v>0</v>
      </c>
      <c r="AJ7429" s="5">
        <v>0</v>
      </c>
      <c r="AK7429" s="5">
        <f t="shared" si="1284"/>
        <v>0</v>
      </c>
      <c r="AL7429" s="5">
        <v>0</v>
      </c>
      <c r="AM7429" s="5">
        <v>0</v>
      </c>
      <c r="AN7429" s="5">
        <f t="shared" si="1285"/>
        <v>0</v>
      </c>
      <c r="AO7429" s="5">
        <v>0</v>
      </c>
      <c r="AP7429" s="5">
        <v>0</v>
      </c>
      <c r="AQ7429" s="5">
        <f t="shared" si="1286"/>
        <v>0</v>
      </c>
      <c r="AR7429" s="5">
        <v>0</v>
      </c>
      <c r="AS7429" s="6"/>
      <c r="AT7429" s="5">
        <v>0</v>
      </c>
      <c r="AU7429" s="5">
        <v>0</v>
      </c>
      <c r="AV7429" t="str">
        <f t="shared" si="1279"/>
        <v>N</v>
      </c>
      <c r="AW7429" t="s">
        <v>60</v>
      </c>
      <c r="AX7429" t="s">
        <v>61</v>
      </c>
      <c r="AY7429" t="s">
        <v>62</v>
      </c>
      <c r="AZ7429" t="s">
        <v>62</v>
      </c>
      <c r="BA7429" t="str">
        <f t="shared" si="1280"/>
        <v>N</v>
      </c>
    </row>
    <row r="7430" spans="1:53">
      <c r="A7430" t="s">
        <v>54</v>
      </c>
      <c r="B7430" t="s">
        <v>54</v>
      </c>
      <c r="C7430" t="s">
        <v>55</v>
      </c>
      <c r="D7430">
        <v>2023</v>
      </c>
      <c r="F7430" t="s">
        <v>16996</v>
      </c>
      <c r="G7430" t="s">
        <v>16997</v>
      </c>
      <c r="I7430" t="s">
        <v>16998</v>
      </c>
      <c r="J7430" t="s">
        <v>58</v>
      </c>
      <c r="K7430" t="s">
        <v>59</v>
      </c>
      <c r="L7430" s="5">
        <v>0</v>
      </c>
      <c r="M7430" s="5">
        <v>0</v>
      </c>
      <c r="N7430" s="5">
        <f t="shared" si="1276"/>
        <v>0</v>
      </c>
      <c r="O7430" s="5">
        <v>0</v>
      </c>
      <c r="P7430" s="5">
        <v>0</v>
      </c>
      <c r="Q7430" s="5">
        <f t="shared" si="1277"/>
        <v>0</v>
      </c>
      <c r="R7430" s="5">
        <v>0</v>
      </c>
      <c r="S7430" s="5">
        <v>0</v>
      </c>
      <c r="T7430" s="5">
        <f t="shared" si="1278"/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f t="shared" si="1281"/>
        <v>0</v>
      </c>
      <c r="Z7430" s="5">
        <v>0</v>
      </c>
      <c r="AA7430" s="5">
        <v>0</v>
      </c>
      <c r="AB7430" s="5">
        <f t="shared" si="1282"/>
        <v>0</v>
      </c>
      <c r="AC7430" s="5">
        <v>0</v>
      </c>
      <c r="AD7430" s="5">
        <v>0</v>
      </c>
      <c r="AE7430" s="5">
        <f t="shared" si="1283"/>
        <v>0</v>
      </c>
      <c r="AF7430" s="5">
        <v>1</v>
      </c>
      <c r="AG7430" s="6">
        <v>45250</v>
      </c>
      <c r="AH7430" s="5">
        <v>1</v>
      </c>
      <c r="AI7430" s="5">
        <v>0</v>
      </c>
      <c r="AJ7430" s="5">
        <v>0</v>
      </c>
      <c r="AK7430" s="5">
        <f t="shared" si="1284"/>
        <v>0</v>
      </c>
      <c r="AL7430" s="5">
        <v>0</v>
      </c>
      <c r="AM7430" s="5">
        <v>0</v>
      </c>
      <c r="AN7430" s="5">
        <f t="shared" si="1285"/>
        <v>0</v>
      </c>
      <c r="AO7430" s="5">
        <v>0</v>
      </c>
      <c r="AP7430" s="5">
        <v>0</v>
      </c>
      <c r="AQ7430" s="5">
        <f t="shared" si="1286"/>
        <v>0</v>
      </c>
      <c r="AR7430" s="5">
        <v>0</v>
      </c>
      <c r="AS7430" s="6"/>
      <c r="AT7430" s="5">
        <v>0</v>
      </c>
      <c r="AU7430" s="5">
        <v>0</v>
      </c>
      <c r="AV7430" t="str">
        <f t="shared" si="1279"/>
        <v>N</v>
      </c>
      <c r="AW7430" t="s">
        <v>60</v>
      </c>
      <c r="AX7430" t="s">
        <v>61</v>
      </c>
      <c r="AY7430" t="s">
        <v>62</v>
      </c>
      <c r="AZ7430" t="s">
        <v>62</v>
      </c>
      <c r="BA7430" t="str">
        <f t="shared" si="1280"/>
        <v>N</v>
      </c>
    </row>
    <row r="7431" spans="1:53">
      <c r="A7431" t="s">
        <v>54</v>
      </c>
      <c r="B7431" t="s">
        <v>54</v>
      </c>
      <c r="C7431" t="s">
        <v>55</v>
      </c>
      <c r="D7431">
        <v>2023</v>
      </c>
      <c r="F7431" t="s">
        <v>16999</v>
      </c>
      <c r="G7431" t="s">
        <v>17000</v>
      </c>
      <c r="I7431" t="s">
        <v>17001</v>
      </c>
      <c r="J7431" t="s">
        <v>58</v>
      </c>
      <c r="K7431" t="s">
        <v>59</v>
      </c>
      <c r="L7431" s="5">
        <v>0</v>
      </c>
      <c r="M7431" s="5">
        <v>0</v>
      </c>
      <c r="N7431" s="5">
        <f t="shared" si="1276"/>
        <v>0</v>
      </c>
      <c r="O7431" s="5">
        <v>0</v>
      </c>
      <c r="P7431" s="5">
        <v>0</v>
      </c>
      <c r="Q7431" s="5">
        <f t="shared" si="1277"/>
        <v>0</v>
      </c>
      <c r="R7431" s="5">
        <v>0</v>
      </c>
      <c r="S7431" s="5">
        <v>0</v>
      </c>
      <c r="T7431" s="5">
        <f t="shared" si="1278"/>
        <v>0</v>
      </c>
      <c r="U7431" s="5">
        <v>0</v>
      </c>
      <c r="V7431" s="5">
        <v>0</v>
      </c>
      <c r="W7431" s="5">
        <v>0</v>
      </c>
      <c r="X7431" s="5">
        <v>0</v>
      </c>
      <c r="Y7431" s="5">
        <f t="shared" si="1281"/>
        <v>0</v>
      </c>
      <c r="Z7431" s="5">
        <v>0</v>
      </c>
      <c r="AA7431" s="5">
        <v>0</v>
      </c>
      <c r="AB7431" s="5">
        <f t="shared" si="1282"/>
        <v>0</v>
      </c>
      <c r="AC7431" s="5">
        <v>0</v>
      </c>
      <c r="AD7431" s="5">
        <v>0</v>
      </c>
      <c r="AE7431" s="5">
        <f t="shared" si="1283"/>
        <v>0</v>
      </c>
      <c r="AF7431" s="5">
        <v>1</v>
      </c>
      <c r="AG7431" s="6">
        <v>45141</v>
      </c>
      <c r="AH7431" s="5">
        <v>1</v>
      </c>
      <c r="AI7431" s="5">
        <v>0</v>
      </c>
      <c r="AJ7431" s="5">
        <v>0</v>
      </c>
      <c r="AK7431" s="5">
        <f t="shared" si="1284"/>
        <v>0</v>
      </c>
      <c r="AL7431" s="5">
        <v>0</v>
      </c>
      <c r="AM7431" s="5">
        <v>0</v>
      </c>
      <c r="AN7431" s="5">
        <f t="shared" si="1285"/>
        <v>0</v>
      </c>
      <c r="AO7431" s="5">
        <v>0</v>
      </c>
      <c r="AP7431" s="5">
        <v>0</v>
      </c>
      <c r="AQ7431" s="5">
        <f t="shared" si="1286"/>
        <v>0</v>
      </c>
      <c r="AR7431" s="5">
        <v>0</v>
      </c>
      <c r="AS7431" s="6"/>
      <c r="AT7431" s="5">
        <v>0</v>
      </c>
      <c r="AU7431" s="5">
        <v>0</v>
      </c>
      <c r="AV7431" t="str">
        <f t="shared" si="1279"/>
        <v>N</v>
      </c>
      <c r="AW7431" t="s">
        <v>60</v>
      </c>
      <c r="AX7431" t="s">
        <v>61</v>
      </c>
      <c r="AY7431" t="s">
        <v>62</v>
      </c>
      <c r="AZ7431" t="s">
        <v>62</v>
      </c>
      <c r="BA7431" t="str">
        <f t="shared" si="1280"/>
        <v>N</v>
      </c>
    </row>
    <row r="7432" spans="1:53">
      <c r="A7432" t="s">
        <v>54</v>
      </c>
      <c r="B7432" t="s">
        <v>54</v>
      </c>
      <c r="C7432" t="s">
        <v>55</v>
      </c>
      <c r="D7432">
        <v>2023</v>
      </c>
      <c r="F7432" t="s">
        <v>17002</v>
      </c>
      <c r="G7432" t="s">
        <v>17003</v>
      </c>
      <c r="I7432" t="s">
        <v>17004</v>
      </c>
      <c r="J7432" t="s">
        <v>58</v>
      </c>
      <c r="K7432" t="s">
        <v>59</v>
      </c>
      <c r="L7432" s="5">
        <v>0</v>
      </c>
      <c r="M7432" s="5">
        <v>0</v>
      </c>
      <c r="N7432" s="5">
        <f t="shared" si="1276"/>
        <v>0</v>
      </c>
      <c r="O7432" s="5">
        <v>0</v>
      </c>
      <c r="P7432" s="5">
        <v>0</v>
      </c>
      <c r="Q7432" s="5">
        <f t="shared" si="1277"/>
        <v>0</v>
      </c>
      <c r="R7432" s="5">
        <v>0</v>
      </c>
      <c r="S7432" s="5">
        <v>0</v>
      </c>
      <c r="T7432" s="5">
        <f t="shared" si="1278"/>
        <v>0</v>
      </c>
      <c r="U7432" s="5">
        <v>0</v>
      </c>
      <c r="V7432" s="5">
        <v>0</v>
      </c>
      <c r="W7432" s="5">
        <v>0</v>
      </c>
      <c r="X7432" s="5">
        <v>0</v>
      </c>
      <c r="Y7432" s="5">
        <f t="shared" si="1281"/>
        <v>0</v>
      </c>
      <c r="Z7432" s="5">
        <v>0</v>
      </c>
      <c r="AA7432" s="5">
        <v>0</v>
      </c>
      <c r="AB7432" s="5">
        <f t="shared" si="1282"/>
        <v>0</v>
      </c>
      <c r="AC7432" s="5">
        <v>0</v>
      </c>
      <c r="AD7432" s="5">
        <v>0</v>
      </c>
      <c r="AE7432" s="5">
        <f t="shared" si="1283"/>
        <v>0</v>
      </c>
      <c r="AF7432" s="5">
        <v>1</v>
      </c>
      <c r="AG7432" s="6">
        <v>45250</v>
      </c>
      <c r="AH7432" s="5">
        <v>1</v>
      </c>
      <c r="AI7432" s="5">
        <v>0</v>
      </c>
      <c r="AJ7432" s="5">
        <v>0</v>
      </c>
      <c r="AK7432" s="5">
        <f t="shared" si="1284"/>
        <v>0</v>
      </c>
      <c r="AL7432" s="5">
        <v>0</v>
      </c>
      <c r="AM7432" s="5">
        <v>0</v>
      </c>
      <c r="AN7432" s="5">
        <f t="shared" si="1285"/>
        <v>0</v>
      </c>
      <c r="AO7432" s="5">
        <v>0</v>
      </c>
      <c r="AP7432" s="5">
        <v>0</v>
      </c>
      <c r="AQ7432" s="5">
        <f t="shared" si="1286"/>
        <v>0</v>
      </c>
      <c r="AR7432" s="5">
        <v>0</v>
      </c>
      <c r="AS7432" s="6"/>
      <c r="AT7432" s="5">
        <v>0</v>
      </c>
      <c r="AU7432" s="5">
        <v>0</v>
      </c>
      <c r="AV7432" t="str">
        <f t="shared" si="1279"/>
        <v>N</v>
      </c>
      <c r="AW7432" t="s">
        <v>60</v>
      </c>
      <c r="AX7432" t="s">
        <v>61</v>
      </c>
      <c r="AY7432" t="s">
        <v>62</v>
      </c>
      <c r="AZ7432" t="s">
        <v>62</v>
      </c>
      <c r="BA7432" t="str">
        <f t="shared" si="1280"/>
        <v>N</v>
      </c>
    </row>
    <row r="7433" spans="1:53">
      <c r="A7433" t="s">
        <v>54</v>
      </c>
      <c r="B7433" t="s">
        <v>54</v>
      </c>
      <c r="C7433" t="s">
        <v>55</v>
      </c>
      <c r="D7433">
        <v>2023</v>
      </c>
      <c r="F7433" t="s">
        <v>17005</v>
      </c>
      <c r="G7433" t="s">
        <v>17006</v>
      </c>
      <c r="I7433" t="s">
        <v>17007</v>
      </c>
      <c r="J7433" t="s">
        <v>58</v>
      </c>
      <c r="K7433" t="s">
        <v>59</v>
      </c>
      <c r="L7433" s="5">
        <v>0</v>
      </c>
      <c r="M7433" s="5">
        <v>0</v>
      </c>
      <c r="N7433" s="5">
        <f t="shared" si="1276"/>
        <v>0</v>
      </c>
      <c r="O7433" s="5">
        <v>0</v>
      </c>
      <c r="P7433" s="5">
        <v>0</v>
      </c>
      <c r="Q7433" s="5">
        <f t="shared" si="1277"/>
        <v>0</v>
      </c>
      <c r="R7433" s="5">
        <v>0</v>
      </c>
      <c r="S7433" s="5">
        <v>0</v>
      </c>
      <c r="T7433" s="5">
        <f t="shared" si="1278"/>
        <v>0</v>
      </c>
      <c r="U7433" s="5">
        <v>0</v>
      </c>
      <c r="V7433" s="5">
        <v>0</v>
      </c>
      <c r="W7433" s="5">
        <v>0</v>
      </c>
      <c r="X7433" s="5">
        <v>0</v>
      </c>
      <c r="Y7433" s="5">
        <f t="shared" si="1281"/>
        <v>0</v>
      </c>
      <c r="Z7433" s="5">
        <v>0</v>
      </c>
      <c r="AA7433" s="5">
        <v>0</v>
      </c>
      <c r="AB7433" s="5">
        <f t="shared" si="1282"/>
        <v>0</v>
      </c>
      <c r="AC7433" s="5">
        <v>0</v>
      </c>
      <c r="AD7433" s="5">
        <v>0</v>
      </c>
      <c r="AE7433" s="5">
        <f t="shared" si="1283"/>
        <v>0</v>
      </c>
      <c r="AF7433" s="5">
        <v>1</v>
      </c>
      <c r="AG7433" s="6">
        <v>45159</v>
      </c>
      <c r="AH7433" s="5">
        <v>1</v>
      </c>
      <c r="AI7433" s="5">
        <v>0</v>
      </c>
      <c r="AJ7433" s="5">
        <v>0</v>
      </c>
      <c r="AK7433" s="5">
        <f t="shared" si="1284"/>
        <v>0</v>
      </c>
      <c r="AL7433" s="5">
        <v>0</v>
      </c>
      <c r="AM7433" s="5">
        <v>0</v>
      </c>
      <c r="AN7433" s="5">
        <f t="shared" si="1285"/>
        <v>0</v>
      </c>
      <c r="AO7433" s="5">
        <v>0</v>
      </c>
      <c r="AP7433" s="5">
        <v>0</v>
      </c>
      <c r="AQ7433" s="5">
        <f t="shared" si="1286"/>
        <v>0</v>
      </c>
      <c r="AR7433" s="5">
        <v>0</v>
      </c>
      <c r="AS7433" s="6"/>
      <c r="AT7433" s="5">
        <v>0</v>
      </c>
      <c r="AU7433" s="5">
        <v>0</v>
      </c>
      <c r="AV7433" t="str">
        <f t="shared" si="1279"/>
        <v>N</v>
      </c>
      <c r="AW7433" t="s">
        <v>60</v>
      </c>
      <c r="AX7433" t="s">
        <v>61</v>
      </c>
      <c r="AY7433" t="s">
        <v>62</v>
      </c>
      <c r="AZ7433" t="s">
        <v>62</v>
      </c>
      <c r="BA7433" t="str">
        <f t="shared" si="1280"/>
        <v>N</v>
      </c>
    </row>
    <row r="7434" spans="1:53">
      <c r="A7434" t="s">
        <v>54</v>
      </c>
      <c r="B7434" t="s">
        <v>54</v>
      </c>
      <c r="C7434" t="s">
        <v>55</v>
      </c>
      <c r="D7434">
        <v>2023</v>
      </c>
      <c r="F7434" t="s">
        <v>17008</v>
      </c>
      <c r="G7434" t="s">
        <v>17009</v>
      </c>
      <c r="I7434" t="s">
        <v>17010</v>
      </c>
      <c r="J7434" t="s">
        <v>58</v>
      </c>
      <c r="K7434" t="s">
        <v>59</v>
      </c>
      <c r="L7434" s="5">
        <v>0</v>
      </c>
      <c r="M7434" s="5">
        <v>0</v>
      </c>
      <c r="N7434" s="5">
        <f t="shared" si="1276"/>
        <v>0</v>
      </c>
      <c r="O7434" s="5">
        <v>0</v>
      </c>
      <c r="P7434" s="5">
        <v>0</v>
      </c>
      <c r="Q7434" s="5">
        <f t="shared" si="1277"/>
        <v>0</v>
      </c>
      <c r="R7434" s="5">
        <v>0</v>
      </c>
      <c r="S7434" s="5">
        <v>0</v>
      </c>
      <c r="T7434" s="5">
        <f t="shared" si="1278"/>
        <v>0</v>
      </c>
      <c r="U7434" s="5">
        <v>0</v>
      </c>
      <c r="V7434" s="5">
        <v>0</v>
      </c>
      <c r="W7434" s="5">
        <v>0</v>
      </c>
      <c r="X7434" s="5">
        <v>0</v>
      </c>
      <c r="Y7434" s="5">
        <f t="shared" si="1281"/>
        <v>0</v>
      </c>
      <c r="Z7434" s="5">
        <v>0</v>
      </c>
      <c r="AA7434" s="5">
        <v>0</v>
      </c>
      <c r="AB7434" s="5">
        <f t="shared" si="1282"/>
        <v>0</v>
      </c>
      <c r="AC7434" s="5">
        <v>0</v>
      </c>
      <c r="AD7434" s="5">
        <v>0</v>
      </c>
      <c r="AE7434" s="5">
        <f t="shared" si="1283"/>
        <v>0</v>
      </c>
      <c r="AF7434" s="5">
        <v>1</v>
      </c>
      <c r="AG7434" s="6">
        <v>45267</v>
      </c>
      <c r="AH7434" s="5">
        <v>1</v>
      </c>
      <c r="AI7434" s="5">
        <v>0</v>
      </c>
      <c r="AJ7434" s="5">
        <v>0</v>
      </c>
      <c r="AK7434" s="5">
        <f t="shared" si="1284"/>
        <v>0</v>
      </c>
      <c r="AL7434" s="5">
        <v>0</v>
      </c>
      <c r="AM7434" s="5">
        <v>0</v>
      </c>
      <c r="AN7434" s="5">
        <f t="shared" si="1285"/>
        <v>0</v>
      </c>
      <c r="AO7434" s="5">
        <v>0</v>
      </c>
      <c r="AP7434" s="5">
        <v>0</v>
      </c>
      <c r="AQ7434" s="5">
        <f t="shared" si="1286"/>
        <v>0</v>
      </c>
      <c r="AR7434" s="5">
        <v>0</v>
      </c>
      <c r="AS7434" s="6"/>
      <c r="AT7434" s="5">
        <v>0</v>
      </c>
      <c r="AU7434" s="5">
        <v>0</v>
      </c>
      <c r="AV7434" t="str">
        <f t="shared" si="1279"/>
        <v>N</v>
      </c>
      <c r="AW7434" t="s">
        <v>60</v>
      </c>
      <c r="AX7434" t="s">
        <v>61</v>
      </c>
      <c r="AY7434" t="s">
        <v>62</v>
      </c>
      <c r="AZ7434" t="s">
        <v>62</v>
      </c>
      <c r="BA7434" t="str">
        <f t="shared" si="1280"/>
        <v>N</v>
      </c>
    </row>
    <row r="7435" spans="1:53">
      <c r="A7435" t="s">
        <v>54</v>
      </c>
      <c r="B7435" t="s">
        <v>54</v>
      </c>
      <c r="C7435" t="s">
        <v>55</v>
      </c>
      <c r="D7435">
        <v>2023</v>
      </c>
      <c r="F7435" t="s">
        <v>17011</v>
      </c>
      <c r="G7435" t="s">
        <v>17012</v>
      </c>
      <c r="I7435" t="s">
        <v>17013</v>
      </c>
      <c r="J7435" t="s">
        <v>58</v>
      </c>
      <c r="K7435" t="s">
        <v>59</v>
      </c>
      <c r="L7435" s="5">
        <v>0</v>
      </c>
      <c r="M7435" s="5">
        <v>0</v>
      </c>
      <c r="N7435" s="5">
        <f t="shared" si="1276"/>
        <v>0</v>
      </c>
      <c r="O7435" s="5">
        <v>0</v>
      </c>
      <c r="P7435" s="5">
        <v>0</v>
      </c>
      <c r="Q7435" s="5">
        <f t="shared" si="1277"/>
        <v>0</v>
      </c>
      <c r="R7435" s="5">
        <v>0</v>
      </c>
      <c r="S7435" s="5">
        <v>0</v>
      </c>
      <c r="T7435" s="5">
        <f t="shared" si="1278"/>
        <v>0</v>
      </c>
      <c r="U7435" s="5">
        <v>0</v>
      </c>
      <c r="V7435" s="5">
        <v>0</v>
      </c>
      <c r="W7435" s="5">
        <v>0</v>
      </c>
      <c r="X7435" s="5">
        <v>0</v>
      </c>
      <c r="Y7435" s="5">
        <f t="shared" si="1281"/>
        <v>0</v>
      </c>
      <c r="Z7435" s="5">
        <v>0</v>
      </c>
      <c r="AA7435" s="5">
        <v>0</v>
      </c>
      <c r="AB7435" s="5">
        <f t="shared" si="1282"/>
        <v>0</v>
      </c>
      <c r="AC7435" s="5">
        <v>0</v>
      </c>
      <c r="AD7435" s="5">
        <v>0</v>
      </c>
      <c r="AE7435" s="5">
        <f t="shared" si="1283"/>
        <v>0</v>
      </c>
      <c r="AF7435" s="5">
        <v>1</v>
      </c>
      <c r="AG7435" s="6">
        <v>45258</v>
      </c>
      <c r="AH7435" s="5">
        <v>1</v>
      </c>
      <c r="AI7435" s="5">
        <v>0</v>
      </c>
      <c r="AJ7435" s="5">
        <v>0</v>
      </c>
      <c r="AK7435" s="5">
        <f t="shared" si="1284"/>
        <v>0</v>
      </c>
      <c r="AL7435" s="5">
        <v>0</v>
      </c>
      <c r="AM7435" s="5">
        <v>0</v>
      </c>
      <c r="AN7435" s="5">
        <f t="shared" si="1285"/>
        <v>0</v>
      </c>
      <c r="AO7435" s="5">
        <v>0</v>
      </c>
      <c r="AP7435" s="5">
        <v>0</v>
      </c>
      <c r="AQ7435" s="5">
        <f t="shared" si="1286"/>
        <v>0</v>
      </c>
      <c r="AR7435" s="5">
        <v>0</v>
      </c>
      <c r="AS7435" s="6"/>
      <c r="AT7435" s="5">
        <v>0</v>
      </c>
      <c r="AU7435" s="5">
        <v>0</v>
      </c>
      <c r="AV7435" t="str">
        <f t="shared" si="1279"/>
        <v>N</v>
      </c>
      <c r="AW7435" t="s">
        <v>60</v>
      </c>
      <c r="AX7435" t="s">
        <v>61</v>
      </c>
      <c r="AY7435" t="s">
        <v>62</v>
      </c>
      <c r="AZ7435" t="s">
        <v>62</v>
      </c>
      <c r="BA7435" t="str">
        <f t="shared" si="1280"/>
        <v>N</v>
      </c>
    </row>
    <row r="7436" spans="1:53">
      <c r="A7436" t="s">
        <v>54</v>
      </c>
      <c r="B7436" t="s">
        <v>54</v>
      </c>
      <c r="C7436" t="s">
        <v>55</v>
      </c>
      <c r="D7436">
        <v>2023</v>
      </c>
      <c r="F7436" t="s">
        <v>17014</v>
      </c>
      <c r="G7436" t="s">
        <v>17015</v>
      </c>
      <c r="I7436" t="s">
        <v>17016</v>
      </c>
      <c r="J7436" t="s">
        <v>58</v>
      </c>
      <c r="K7436" t="s">
        <v>59</v>
      </c>
      <c r="L7436" s="5">
        <v>0</v>
      </c>
      <c r="M7436" s="5">
        <v>0</v>
      </c>
      <c r="N7436" s="5">
        <f t="shared" si="1276"/>
        <v>0</v>
      </c>
      <c r="O7436" s="5">
        <v>0</v>
      </c>
      <c r="P7436" s="5">
        <v>0</v>
      </c>
      <c r="Q7436" s="5">
        <f t="shared" si="1277"/>
        <v>0</v>
      </c>
      <c r="R7436" s="5">
        <v>0</v>
      </c>
      <c r="S7436" s="5">
        <v>0</v>
      </c>
      <c r="T7436" s="5">
        <f t="shared" si="1278"/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f t="shared" si="1281"/>
        <v>0</v>
      </c>
      <c r="Z7436" s="5">
        <v>0</v>
      </c>
      <c r="AA7436" s="5">
        <v>0</v>
      </c>
      <c r="AB7436" s="5">
        <f t="shared" si="1282"/>
        <v>0</v>
      </c>
      <c r="AC7436" s="5">
        <v>0</v>
      </c>
      <c r="AD7436" s="5">
        <v>0</v>
      </c>
      <c r="AE7436" s="5">
        <f t="shared" si="1283"/>
        <v>0</v>
      </c>
      <c r="AF7436" s="5">
        <v>1</v>
      </c>
      <c r="AG7436" s="6">
        <v>45243</v>
      </c>
      <c r="AH7436" s="5">
        <v>1</v>
      </c>
      <c r="AI7436" s="5">
        <v>0</v>
      </c>
      <c r="AJ7436" s="5">
        <v>0</v>
      </c>
      <c r="AK7436" s="5">
        <f t="shared" si="1284"/>
        <v>0</v>
      </c>
      <c r="AL7436" s="5">
        <v>0</v>
      </c>
      <c r="AM7436" s="5">
        <v>0</v>
      </c>
      <c r="AN7436" s="5">
        <f t="shared" si="1285"/>
        <v>0</v>
      </c>
      <c r="AO7436" s="5">
        <v>0</v>
      </c>
      <c r="AP7436" s="5">
        <v>0</v>
      </c>
      <c r="AQ7436" s="5">
        <f t="shared" si="1286"/>
        <v>0</v>
      </c>
      <c r="AR7436" s="5">
        <v>0</v>
      </c>
      <c r="AS7436" s="6"/>
      <c r="AT7436" s="5">
        <v>0</v>
      </c>
      <c r="AU7436" s="5">
        <v>0</v>
      </c>
      <c r="AV7436" t="str">
        <f t="shared" si="1279"/>
        <v>N</v>
      </c>
      <c r="AW7436" t="s">
        <v>60</v>
      </c>
      <c r="AX7436" t="s">
        <v>61</v>
      </c>
      <c r="AY7436" t="s">
        <v>62</v>
      </c>
      <c r="AZ7436" t="s">
        <v>62</v>
      </c>
      <c r="BA7436" t="str">
        <f t="shared" si="1280"/>
        <v>N</v>
      </c>
    </row>
    <row r="7437" spans="1:53">
      <c r="A7437" t="s">
        <v>54</v>
      </c>
      <c r="B7437" t="s">
        <v>54</v>
      </c>
      <c r="C7437" t="s">
        <v>55</v>
      </c>
      <c r="D7437">
        <v>2023</v>
      </c>
      <c r="F7437" t="s">
        <v>17017</v>
      </c>
      <c r="G7437" t="s">
        <v>17018</v>
      </c>
      <c r="I7437" t="s">
        <v>17019</v>
      </c>
      <c r="J7437" t="s">
        <v>58</v>
      </c>
      <c r="K7437" t="s">
        <v>59</v>
      </c>
      <c r="L7437" s="5">
        <v>0</v>
      </c>
      <c r="M7437" s="5">
        <v>0</v>
      </c>
      <c r="N7437" s="5">
        <f t="shared" si="1276"/>
        <v>0</v>
      </c>
      <c r="O7437" s="5">
        <v>0</v>
      </c>
      <c r="P7437" s="5">
        <v>0</v>
      </c>
      <c r="Q7437" s="5">
        <f t="shared" si="1277"/>
        <v>0</v>
      </c>
      <c r="R7437" s="5">
        <v>0</v>
      </c>
      <c r="S7437" s="5">
        <v>0</v>
      </c>
      <c r="T7437" s="5">
        <f t="shared" si="1278"/>
        <v>0</v>
      </c>
      <c r="U7437" s="5">
        <v>0</v>
      </c>
      <c r="V7437" s="5">
        <v>0</v>
      </c>
      <c r="W7437" s="5">
        <v>0</v>
      </c>
      <c r="X7437" s="5">
        <v>0</v>
      </c>
      <c r="Y7437" s="5">
        <f t="shared" si="1281"/>
        <v>0</v>
      </c>
      <c r="Z7437" s="5">
        <v>0</v>
      </c>
      <c r="AA7437" s="5">
        <v>0</v>
      </c>
      <c r="AB7437" s="5">
        <f t="shared" si="1282"/>
        <v>0</v>
      </c>
      <c r="AC7437" s="5">
        <v>0</v>
      </c>
      <c r="AD7437" s="5">
        <v>0</v>
      </c>
      <c r="AE7437" s="5">
        <f t="shared" si="1283"/>
        <v>0</v>
      </c>
      <c r="AF7437" s="5">
        <v>1</v>
      </c>
      <c r="AG7437" s="6">
        <v>45037</v>
      </c>
      <c r="AH7437" s="5">
        <v>1</v>
      </c>
      <c r="AI7437" s="5">
        <v>0</v>
      </c>
      <c r="AJ7437" s="5">
        <v>0</v>
      </c>
      <c r="AK7437" s="5">
        <f t="shared" si="1284"/>
        <v>0</v>
      </c>
      <c r="AL7437" s="5">
        <v>0</v>
      </c>
      <c r="AM7437" s="5">
        <v>0</v>
      </c>
      <c r="AN7437" s="5">
        <f t="shared" si="1285"/>
        <v>0</v>
      </c>
      <c r="AO7437" s="5">
        <v>0</v>
      </c>
      <c r="AP7437" s="5">
        <v>0</v>
      </c>
      <c r="AQ7437" s="5">
        <f t="shared" si="1286"/>
        <v>0</v>
      </c>
      <c r="AR7437" s="5">
        <v>0</v>
      </c>
      <c r="AS7437" s="6"/>
      <c r="AT7437" s="5">
        <v>0</v>
      </c>
      <c r="AU7437" s="5">
        <v>0</v>
      </c>
      <c r="AV7437" t="str">
        <f t="shared" si="1279"/>
        <v>N</v>
      </c>
      <c r="AW7437" t="s">
        <v>60</v>
      </c>
      <c r="AX7437" t="s">
        <v>61</v>
      </c>
      <c r="AY7437" t="s">
        <v>62</v>
      </c>
      <c r="AZ7437" t="s">
        <v>62</v>
      </c>
      <c r="BA7437" t="str">
        <f t="shared" si="1280"/>
        <v>N</v>
      </c>
    </row>
    <row r="7438" spans="1:53">
      <c r="A7438" t="s">
        <v>54</v>
      </c>
      <c r="B7438" t="s">
        <v>54</v>
      </c>
      <c r="C7438" t="s">
        <v>55</v>
      </c>
      <c r="D7438">
        <v>2023</v>
      </c>
      <c r="F7438" t="s">
        <v>17020</v>
      </c>
      <c r="G7438" t="s">
        <v>17021</v>
      </c>
      <c r="I7438" t="s">
        <v>17022</v>
      </c>
      <c r="J7438" t="s">
        <v>58</v>
      </c>
      <c r="K7438" t="s">
        <v>59</v>
      </c>
      <c r="L7438" s="5">
        <v>0</v>
      </c>
      <c r="M7438" s="5">
        <v>0</v>
      </c>
      <c r="N7438" s="5">
        <f t="shared" si="1276"/>
        <v>0</v>
      </c>
      <c r="O7438" s="5">
        <v>0</v>
      </c>
      <c r="P7438" s="5">
        <v>0</v>
      </c>
      <c r="Q7438" s="5">
        <f t="shared" si="1277"/>
        <v>0</v>
      </c>
      <c r="R7438" s="5">
        <v>0</v>
      </c>
      <c r="S7438" s="5">
        <v>0</v>
      </c>
      <c r="T7438" s="5">
        <f t="shared" si="1278"/>
        <v>0</v>
      </c>
      <c r="U7438" s="5">
        <v>0</v>
      </c>
      <c r="V7438" s="5">
        <v>0</v>
      </c>
      <c r="W7438" s="5">
        <v>0</v>
      </c>
      <c r="X7438" s="5">
        <v>0</v>
      </c>
      <c r="Y7438" s="5">
        <f t="shared" si="1281"/>
        <v>0</v>
      </c>
      <c r="Z7438" s="5">
        <v>0</v>
      </c>
      <c r="AA7438" s="5">
        <v>0</v>
      </c>
      <c r="AB7438" s="5">
        <f t="shared" si="1282"/>
        <v>0</v>
      </c>
      <c r="AC7438" s="5">
        <v>0</v>
      </c>
      <c r="AD7438" s="5">
        <v>0</v>
      </c>
      <c r="AE7438" s="5">
        <f t="shared" si="1283"/>
        <v>0</v>
      </c>
      <c r="AF7438" s="5">
        <v>1</v>
      </c>
      <c r="AG7438" s="6">
        <v>45180</v>
      </c>
      <c r="AH7438" s="5">
        <v>1</v>
      </c>
      <c r="AI7438" s="5">
        <v>0</v>
      </c>
      <c r="AJ7438" s="5">
        <v>0</v>
      </c>
      <c r="AK7438" s="5">
        <f t="shared" si="1284"/>
        <v>0</v>
      </c>
      <c r="AL7438" s="5">
        <v>0</v>
      </c>
      <c r="AM7438" s="5">
        <v>0</v>
      </c>
      <c r="AN7438" s="5">
        <f t="shared" si="1285"/>
        <v>0</v>
      </c>
      <c r="AO7438" s="5">
        <v>0</v>
      </c>
      <c r="AP7438" s="5">
        <v>0</v>
      </c>
      <c r="AQ7438" s="5">
        <f t="shared" si="1286"/>
        <v>0</v>
      </c>
      <c r="AR7438" s="5">
        <v>0</v>
      </c>
      <c r="AS7438" s="6"/>
      <c r="AT7438" s="5">
        <v>0</v>
      </c>
      <c r="AU7438" s="5">
        <v>0</v>
      </c>
      <c r="AV7438" t="str">
        <f t="shared" si="1279"/>
        <v>N</v>
      </c>
      <c r="AW7438" t="s">
        <v>60</v>
      </c>
      <c r="AX7438" t="s">
        <v>61</v>
      </c>
      <c r="AY7438" t="s">
        <v>62</v>
      </c>
      <c r="AZ7438" t="s">
        <v>62</v>
      </c>
      <c r="BA7438" t="str">
        <f t="shared" si="1280"/>
        <v>N</v>
      </c>
    </row>
    <row r="7439" spans="1:53">
      <c r="A7439" t="s">
        <v>54</v>
      </c>
      <c r="B7439" t="s">
        <v>54</v>
      </c>
      <c r="C7439" t="s">
        <v>55</v>
      </c>
      <c r="D7439">
        <v>2023</v>
      </c>
      <c r="F7439" t="s">
        <v>17023</v>
      </c>
      <c r="G7439" t="s">
        <v>17024</v>
      </c>
      <c r="I7439" t="s">
        <v>17025</v>
      </c>
      <c r="J7439" t="s">
        <v>58</v>
      </c>
      <c r="K7439" t="s">
        <v>59</v>
      </c>
      <c r="L7439" s="5">
        <v>0</v>
      </c>
      <c r="M7439" s="5">
        <v>0</v>
      </c>
      <c r="N7439" s="5">
        <f t="shared" si="1276"/>
        <v>0</v>
      </c>
      <c r="O7439" s="5">
        <v>0</v>
      </c>
      <c r="P7439" s="5">
        <v>0</v>
      </c>
      <c r="Q7439" s="5">
        <f t="shared" si="1277"/>
        <v>0</v>
      </c>
      <c r="R7439" s="5">
        <v>0</v>
      </c>
      <c r="S7439" s="5">
        <v>0</v>
      </c>
      <c r="T7439" s="5">
        <f t="shared" si="1278"/>
        <v>0</v>
      </c>
      <c r="U7439" s="5">
        <v>0</v>
      </c>
      <c r="V7439" s="5">
        <v>0</v>
      </c>
      <c r="W7439" s="5">
        <v>0</v>
      </c>
      <c r="X7439" s="5">
        <v>0</v>
      </c>
      <c r="Y7439" s="5">
        <f t="shared" si="1281"/>
        <v>0</v>
      </c>
      <c r="Z7439" s="5">
        <v>0</v>
      </c>
      <c r="AA7439" s="5">
        <v>0</v>
      </c>
      <c r="AB7439" s="5">
        <f t="shared" si="1282"/>
        <v>0</v>
      </c>
      <c r="AC7439" s="5">
        <v>0</v>
      </c>
      <c r="AD7439" s="5">
        <v>0</v>
      </c>
      <c r="AE7439" s="5">
        <f t="shared" si="1283"/>
        <v>0</v>
      </c>
      <c r="AF7439" s="5">
        <v>1</v>
      </c>
      <c r="AG7439" s="6">
        <v>45001</v>
      </c>
      <c r="AH7439" s="5">
        <v>1</v>
      </c>
      <c r="AI7439" s="5">
        <v>0</v>
      </c>
      <c r="AJ7439" s="5">
        <v>0</v>
      </c>
      <c r="AK7439" s="5">
        <f t="shared" si="1284"/>
        <v>0</v>
      </c>
      <c r="AL7439" s="5">
        <v>0</v>
      </c>
      <c r="AM7439" s="5">
        <v>0</v>
      </c>
      <c r="AN7439" s="5">
        <f t="shared" si="1285"/>
        <v>0</v>
      </c>
      <c r="AO7439" s="5">
        <v>0</v>
      </c>
      <c r="AP7439" s="5">
        <v>0</v>
      </c>
      <c r="AQ7439" s="5">
        <f t="shared" si="1286"/>
        <v>0</v>
      </c>
      <c r="AR7439" s="5">
        <v>0</v>
      </c>
      <c r="AS7439" s="6"/>
      <c r="AT7439" s="5">
        <v>0</v>
      </c>
      <c r="AU7439" s="5">
        <v>0</v>
      </c>
      <c r="AV7439" t="str">
        <f t="shared" si="1279"/>
        <v>N</v>
      </c>
      <c r="AW7439" t="s">
        <v>60</v>
      </c>
      <c r="AX7439" t="s">
        <v>61</v>
      </c>
      <c r="AY7439" t="s">
        <v>62</v>
      </c>
      <c r="AZ7439" t="s">
        <v>62</v>
      </c>
      <c r="BA7439" t="str">
        <f t="shared" si="1280"/>
        <v>N</v>
      </c>
    </row>
    <row r="7440" spans="1:53">
      <c r="A7440" t="s">
        <v>54</v>
      </c>
      <c r="B7440" t="s">
        <v>54</v>
      </c>
      <c r="C7440" t="s">
        <v>55</v>
      </c>
      <c r="D7440">
        <v>2023</v>
      </c>
      <c r="F7440" t="s">
        <v>17026</v>
      </c>
      <c r="G7440" t="s">
        <v>17027</v>
      </c>
      <c r="I7440" t="s">
        <v>17028</v>
      </c>
      <c r="J7440" t="s">
        <v>58</v>
      </c>
      <c r="K7440" t="s">
        <v>59</v>
      </c>
      <c r="L7440" s="5">
        <v>0</v>
      </c>
      <c r="M7440" s="5">
        <v>0</v>
      </c>
      <c r="N7440" s="5">
        <f t="shared" si="1276"/>
        <v>0</v>
      </c>
      <c r="O7440" s="5">
        <v>0</v>
      </c>
      <c r="P7440" s="5">
        <v>0</v>
      </c>
      <c r="Q7440" s="5">
        <f t="shared" si="1277"/>
        <v>0</v>
      </c>
      <c r="R7440" s="5">
        <v>0</v>
      </c>
      <c r="S7440" s="5">
        <v>0</v>
      </c>
      <c r="T7440" s="5">
        <f t="shared" si="1278"/>
        <v>0</v>
      </c>
      <c r="U7440" s="5">
        <v>0</v>
      </c>
      <c r="V7440" s="5">
        <v>0</v>
      </c>
      <c r="W7440" s="5">
        <v>0</v>
      </c>
      <c r="X7440" s="5">
        <v>0</v>
      </c>
      <c r="Y7440" s="5">
        <f t="shared" si="1281"/>
        <v>0</v>
      </c>
      <c r="Z7440" s="5">
        <v>0</v>
      </c>
      <c r="AA7440" s="5">
        <v>0</v>
      </c>
      <c r="AB7440" s="5">
        <f t="shared" si="1282"/>
        <v>0</v>
      </c>
      <c r="AC7440" s="5">
        <v>0</v>
      </c>
      <c r="AD7440" s="5">
        <v>0</v>
      </c>
      <c r="AE7440" s="5">
        <f t="shared" si="1283"/>
        <v>0</v>
      </c>
      <c r="AF7440" s="5">
        <v>1</v>
      </c>
      <c r="AG7440" s="6">
        <v>45035</v>
      </c>
      <c r="AH7440" s="5">
        <v>1</v>
      </c>
      <c r="AI7440" s="5">
        <v>0</v>
      </c>
      <c r="AJ7440" s="5">
        <v>0</v>
      </c>
      <c r="AK7440" s="5">
        <f t="shared" si="1284"/>
        <v>0</v>
      </c>
      <c r="AL7440" s="5">
        <v>0</v>
      </c>
      <c r="AM7440" s="5">
        <v>0</v>
      </c>
      <c r="AN7440" s="5">
        <f t="shared" si="1285"/>
        <v>0</v>
      </c>
      <c r="AO7440" s="5">
        <v>0</v>
      </c>
      <c r="AP7440" s="5">
        <v>0</v>
      </c>
      <c r="AQ7440" s="5">
        <f t="shared" si="1286"/>
        <v>0</v>
      </c>
      <c r="AR7440" s="5">
        <v>0</v>
      </c>
      <c r="AS7440" s="6"/>
      <c r="AT7440" s="5">
        <v>0</v>
      </c>
      <c r="AU7440" s="5">
        <v>0</v>
      </c>
      <c r="AV7440" t="str">
        <f t="shared" si="1279"/>
        <v>N</v>
      </c>
      <c r="AW7440" t="s">
        <v>60</v>
      </c>
      <c r="AX7440" t="s">
        <v>61</v>
      </c>
      <c r="AY7440" t="s">
        <v>62</v>
      </c>
      <c r="AZ7440" t="s">
        <v>62</v>
      </c>
      <c r="BA7440" t="str">
        <f t="shared" si="1280"/>
        <v>N</v>
      </c>
    </row>
    <row r="7441" spans="1:53">
      <c r="A7441" t="s">
        <v>54</v>
      </c>
      <c r="B7441" t="s">
        <v>54</v>
      </c>
      <c r="C7441" t="s">
        <v>55</v>
      </c>
      <c r="D7441">
        <v>2023</v>
      </c>
      <c r="F7441" t="s">
        <v>17029</v>
      </c>
      <c r="G7441" t="s">
        <v>17030</v>
      </c>
      <c r="I7441" t="s">
        <v>17031</v>
      </c>
      <c r="J7441" t="s">
        <v>58</v>
      </c>
      <c r="K7441" t="s">
        <v>59</v>
      </c>
      <c r="L7441" s="5">
        <v>0</v>
      </c>
      <c r="M7441" s="5">
        <v>0</v>
      </c>
      <c r="N7441" s="5">
        <f t="shared" si="1276"/>
        <v>0</v>
      </c>
      <c r="O7441" s="5">
        <v>0</v>
      </c>
      <c r="P7441" s="5">
        <v>0</v>
      </c>
      <c r="Q7441" s="5">
        <f t="shared" si="1277"/>
        <v>0</v>
      </c>
      <c r="R7441" s="5">
        <v>0</v>
      </c>
      <c r="S7441" s="5">
        <v>0</v>
      </c>
      <c r="T7441" s="5">
        <f t="shared" si="1278"/>
        <v>0</v>
      </c>
      <c r="U7441" s="5">
        <v>0</v>
      </c>
      <c r="V7441" s="5">
        <v>0</v>
      </c>
      <c r="W7441" s="5">
        <v>0</v>
      </c>
      <c r="X7441" s="5">
        <v>0</v>
      </c>
      <c r="Y7441" s="5">
        <f t="shared" si="1281"/>
        <v>0</v>
      </c>
      <c r="Z7441" s="5">
        <v>0</v>
      </c>
      <c r="AA7441" s="5">
        <v>0</v>
      </c>
      <c r="AB7441" s="5">
        <f t="shared" si="1282"/>
        <v>0</v>
      </c>
      <c r="AC7441" s="5">
        <v>0</v>
      </c>
      <c r="AD7441" s="5">
        <v>0</v>
      </c>
      <c r="AE7441" s="5">
        <f t="shared" si="1283"/>
        <v>0</v>
      </c>
      <c r="AF7441" s="5">
        <v>1</v>
      </c>
      <c r="AG7441" s="6">
        <v>45168</v>
      </c>
      <c r="AH7441" s="5">
        <v>1</v>
      </c>
      <c r="AI7441" s="5">
        <v>0</v>
      </c>
      <c r="AJ7441" s="5">
        <v>0</v>
      </c>
      <c r="AK7441" s="5">
        <f t="shared" si="1284"/>
        <v>0</v>
      </c>
      <c r="AL7441" s="5">
        <v>0</v>
      </c>
      <c r="AM7441" s="5">
        <v>0</v>
      </c>
      <c r="AN7441" s="5">
        <f t="shared" si="1285"/>
        <v>0</v>
      </c>
      <c r="AO7441" s="5">
        <v>0</v>
      </c>
      <c r="AP7441" s="5">
        <v>0</v>
      </c>
      <c r="AQ7441" s="5">
        <f t="shared" si="1286"/>
        <v>0</v>
      </c>
      <c r="AR7441" s="5">
        <v>0</v>
      </c>
      <c r="AS7441" s="6"/>
      <c r="AT7441" s="5">
        <v>0</v>
      </c>
      <c r="AU7441" s="5">
        <v>0</v>
      </c>
      <c r="AV7441" t="str">
        <f t="shared" si="1279"/>
        <v>N</v>
      </c>
      <c r="AW7441" t="s">
        <v>60</v>
      </c>
      <c r="AX7441" t="s">
        <v>61</v>
      </c>
      <c r="AY7441" t="s">
        <v>62</v>
      </c>
      <c r="AZ7441" t="s">
        <v>62</v>
      </c>
      <c r="BA7441" t="str">
        <f t="shared" si="1280"/>
        <v>N</v>
      </c>
    </row>
    <row r="7442" spans="1:53">
      <c r="A7442" t="s">
        <v>54</v>
      </c>
      <c r="B7442" t="s">
        <v>54</v>
      </c>
      <c r="C7442" t="s">
        <v>55</v>
      </c>
      <c r="D7442">
        <v>2023</v>
      </c>
      <c r="F7442" t="s">
        <v>17032</v>
      </c>
      <c r="G7442" t="s">
        <v>17033</v>
      </c>
      <c r="I7442" t="s">
        <v>17034</v>
      </c>
      <c r="J7442" t="s">
        <v>58</v>
      </c>
      <c r="K7442" t="s">
        <v>59</v>
      </c>
      <c r="L7442" s="5">
        <v>0</v>
      </c>
      <c r="M7442" s="5">
        <v>0</v>
      </c>
      <c r="N7442" s="5">
        <f t="shared" si="1276"/>
        <v>0</v>
      </c>
      <c r="O7442" s="5">
        <v>0</v>
      </c>
      <c r="P7442" s="5">
        <v>0</v>
      </c>
      <c r="Q7442" s="5">
        <f t="shared" si="1277"/>
        <v>0</v>
      </c>
      <c r="R7442" s="5">
        <v>0</v>
      </c>
      <c r="S7442" s="5">
        <v>0</v>
      </c>
      <c r="T7442" s="5">
        <f t="shared" si="1278"/>
        <v>0</v>
      </c>
      <c r="U7442" s="5">
        <v>0</v>
      </c>
      <c r="V7442" s="5">
        <v>0</v>
      </c>
      <c r="W7442" s="5">
        <v>0</v>
      </c>
      <c r="X7442" s="5">
        <v>0</v>
      </c>
      <c r="Y7442" s="5">
        <f t="shared" si="1281"/>
        <v>0</v>
      </c>
      <c r="Z7442" s="5">
        <v>0</v>
      </c>
      <c r="AA7442" s="5">
        <v>0</v>
      </c>
      <c r="AB7442" s="5">
        <f t="shared" si="1282"/>
        <v>0</v>
      </c>
      <c r="AC7442" s="5">
        <v>0</v>
      </c>
      <c r="AD7442" s="5">
        <v>0</v>
      </c>
      <c r="AE7442" s="5">
        <f t="shared" si="1283"/>
        <v>0</v>
      </c>
      <c r="AF7442" s="5">
        <v>1</v>
      </c>
      <c r="AG7442" s="6">
        <v>45139</v>
      </c>
      <c r="AH7442" s="5">
        <v>1</v>
      </c>
      <c r="AI7442" s="5">
        <v>0</v>
      </c>
      <c r="AJ7442" s="5">
        <v>0</v>
      </c>
      <c r="AK7442" s="5">
        <f t="shared" si="1284"/>
        <v>0</v>
      </c>
      <c r="AL7442" s="5">
        <v>0</v>
      </c>
      <c r="AM7442" s="5">
        <v>0</v>
      </c>
      <c r="AN7442" s="5">
        <f t="shared" si="1285"/>
        <v>0</v>
      </c>
      <c r="AO7442" s="5">
        <v>0</v>
      </c>
      <c r="AP7442" s="5">
        <v>0</v>
      </c>
      <c r="AQ7442" s="5">
        <f t="shared" si="1286"/>
        <v>0</v>
      </c>
      <c r="AR7442" s="5">
        <v>0</v>
      </c>
      <c r="AS7442" s="6"/>
      <c r="AT7442" s="5">
        <v>0</v>
      </c>
      <c r="AU7442" s="5">
        <v>0</v>
      </c>
      <c r="AV7442" t="str">
        <f t="shared" si="1279"/>
        <v>N</v>
      </c>
      <c r="AW7442" t="s">
        <v>60</v>
      </c>
      <c r="AX7442" t="s">
        <v>61</v>
      </c>
      <c r="AY7442" t="s">
        <v>62</v>
      </c>
      <c r="AZ7442" t="s">
        <v>62</v>
      </c>
      <c r="BA7442" t="str">
        <f t="shared" si="1280"/>
        <v>N</v>
      </c>
    </row>
    <row r="7443" spans="1:53">
      <c r="A7443" t="s">
        <v>54</v>
      </c>
      <c r="B7443" t="s">
        <v>54</v>
      </c>
      <c r="C7443" t="s">
        <v>55</v>
      </c>
      <c r="D7443">
        <v>2023</v>
      </c>
      <c r="F7443" t="s">
        <v>17035</v>
      </c>
      <c r="G7443" t="s">
        <v>17036</v>
      </c>
      <c r="I7443" t="s">
        <v>17037</v>
      </c>
      <c r="J7443" t="s">
        <v>58</v>
      </c>
      <c r="K7443" t="s">
        <v>59</v>
      </c>
      <c r="L7443" s="5">
        <v>0</v>
      </c>
      <c r="M7443" s="5">
        <v>0</v>
      </c>
      <c r="N7443" s="5">
        <f t="shared" si="1276"/>
        <v>0</v>
      </c>
      <c r="O7443" s="5">
        <v>0</v>
      </c>
      <c r="P7443" s="5">
        <v>0</v>
      </c>
      <c r="Q7443" s="5">
        <f t="shared" si="1277"/>
        <v>0</v>
      </c>
      <c r="R7443" s="5">
        <v>0</v>
      </c>
      <c r="S7443" s="5">
        <v>0</v>
      </c>
      <c r="T7443" s="5">
        <f t="shared" si="1278"/>
        <v>0</v>
      </c>
      <c r="U7443" s="5">
        <v>0</v>
      </c>
      <c r="V7443" s="5">
        <v>0</v>
      </c>
      <c r="W7443" s="5">
        <v>0</v>
      </c>
      <c r="X7443" s="5">
        <v>0</v>
      </c>
      <c r="Y7443" s="5">
        <f t="shared" si="1281"/>
        <v>0</v>
      </c>
      <c r="Z7443" s="5">
        <v>0</v>
      </c>
      <c r="AA7443" s="5">
        <v>0</v>
      </c>
      <c r="AB7443" s="5">
        <f t="shared" si="1282"/>
        <v>0</v>
      </c>
      <c r="AC7443" s="5">
        <v>0</v>
      </c>
      <c r="AD7443" s="5">
        <v>0</v>
      </c>
      <c r="AE7443" s="5">
        <f t="shared" si="1283"/>
        <v>0</v>
      </c>
      <c r="AF7443" s="5">
        <v>1</v>
      </c>
      <c r="AG7443" s="6">
        <v>45005</v>
      </c>
      <c r="AH7443" s="5">
        <v>1</v>
      </c>
      <c r="AI7443" s="5">
        <v>0</v>
      </c>
      <c r="AJ7443" s="5">
        <v>0</v>
      </c>
      <c r="AK7443" s="5">
        <f t="shared" si="1284"/>
        <v>0</v>
      </c>
      <c r="AL7443" s="5">
        <v>0</v>
      </c>
      <c r="AM7443" s="5">
        <v>0</v>
      </c>
      <c r="AN7443" s="5">
        <f t="shared" si="1285"/>
        <v>0</v>
      </c>
      <c r="AO7443" s="5">
        <v>0</v>
      </c>
      <c r="AP7443" s="5">
        <v>0</v>
      </c>
      <c r="AQ7443" s="5">
        <f t="shared" si="1286"/>
        <v>0</v>
      </c>
      <c r="AR7443" s="5">
        <v>0</v>
      </c>
      <c r="AS7443" s="6"/>
      <c r="AT7443" s="5">
        <v>0</v>
      </c>
      <c r="AU7443" s="5">
        <v>0</v>
      </c>
      <c r="AV7443" t="str">
        <f t="shared" si="1279"/>
        <v>N</v>
      </c>
      <c r="AW7443" t="s">
        <v>60</v>
      </c>
      <c r="AX7443" t="s">
        <v>61</v>
      </c>
      <c r="AY7443" t="s">
        <v>62</v>
      </c>
      <c r="AZ7443" t="s">
        <v>62</v>
      </c>
      <c r="BA7443" t="str">
        <f t="shared" si="1280"/>
        <v>N</v>
      </c>
    </row>
    <row r="7444" spans="1:53">
      <c r="A7444" t="s">
        <v>54</v>
      </c>
      <c r="B7444" t="s">
        <v>54</v>
      </c>
      <c r="C7444" t="s">
        <v>55</v>
      </c>
      <c r="D7444">
        <v>2023</v>
      </c>
      <c r="F7444" t="s">
        <v>17038</v>
      </c>
      <c r="G7444" t="s">
        <v>17039</v>
      </c>
      <c r="I7444" t="s">
        <v>17040</v>
      </c>
      <c r="J7444" t="s">
        <v>58</v>
      </c>
      <c r="K7444" t="s">
        <v>59</v>
      </c>
      <c r="L7444" s="5">
        <v>0</v>
      </c>
      <c r="M7444" s="5">
        <v>0</v>
      </c>
      <c r="N7444" s="5">
        <f t="shared" si="1276"/>
        <v>0</v>
      </c>
      <c r="O7444" s="5">
        <v>0</v>
      </c>
      <c r="P7444" s="5">
        <v>0</v>
      </c>
      <c r="Q7444" s="5">
        <f t="shared" si="1277"/>
        <v>0</v>
      </c>
      <c r="R7444" s="5">
        <v>0</v>
      </c>
      <c r="S7444" s="5">
        <v>0</v>
      </c>
      <c r="T7444" s="5">
        <f t="shared" si="1278"/>
        <v>0</v>
      </c>
      <c r="U7444" s="5">
        <v>0</v>
      </c>
      <c r="V7444" s="5">
        <v>0</v>
      </c>
      <c r="W7444" s="5">
        <v>0</v>
      </c>
      <c r="X7444" s="5">
        <v>0</v>
      </c>
      <c r="Y7444" s="5">
        <f t="shared" si="1281"/>
        <v>0</v>
      </c>
      <c r="Z7444" s="5">
        <v>0</v>
      </c>
      <c r="AA7444" s="5">
        <v>0</v>
      </c>
      <c r="AB7444" s="5">
        <f t="shared" si="1282"/>
        <v>0</v>
      </c>
      <c r="AC7444" s="5">
        <v>0</v>
      </c>
      <c r="AD7444" s="5">
        <v>0</v>
      </c>
      <c r="AE7444" s="5">
        <f t="shared" si="1283"/>
        <v>0</v>
      </c>
      <c r="AF7444" s="5">
        <v>1</v>
      </c>
      <c r="AG7444" s="6">
        <v>45246</v>
      </c>
      <c r="AH7444" s="5">
        <v>1</v>
      </c>
      <c r="AI7444" s="5">
        <v>0</v>
      </c>
      <c r="AJ7444" s="5">
        <v>0</v>
      </c>
      <c r="AK7444" s="5">
        <f t="shared" si="1284"/>
        <v>0</v>
      </c>
      <c r="AL7444" s="5">
        <v>0</v>
      </c>
      <c r="AM7444" s="5">
        <v>0</v>
      </c>
      <c r="AN7444" s="5">
        <f t="shared" si="1285"/>
        <v>0</v>
      </c>
      <c r="AO7444" s="5">
        <v>0</v>
      </c>
      <c r="AP7444" s="5">
        <v>0</v>
      </c>
      <c r="AQ7444" s="5">
        <f t="shared" si="1286"/>
        <v>0</v>
      </c>
      <c r="AR7444" s="5">
        <v>0</v>
      </c>
      <c r="AS7444" s="6"/>
      <c r="AT7444" s="5">
        <v>0</v>
      </c>
      <c r="AU7444" s="5">
        <v>0</v>
      </c>
      <c r="AV7444" t="str">
        <f t="shared" si="1279"/>
        <v>N</v>
      </c>
      <c r="AW7444" t="s">
        <v>60</v>
      </c>
      <c r="AX7444" t="s">
        <v>61</v>
      </c>
      <c r="AY7444" t="s">
        <v>62</v>
      </c>
      <c r="AZ7444" t="s">
        <v>62</v>
      </c>
      <c r="BA7444" t="str">
        <f t="shared" si="1280"/>
        <v>N</v>
      </c>
    </row>
    <row r="7445" spans="1:53">
      <c r="A7445" t="s">
        <v>54</v>
      </c>
      <c r="B7445" t="s">
        <v>54</v>
      </c>
      <c r="C7445" t="s">
        <v>55</v>
      </c>
      <c r="D7445">
        <v>2023</v>
      </c>
      <c r="F7445" t="s">
        <v>17041</v>
      </c>
      <c r="G7445" t="s">
        <v>17042</v>
      </c>
      <c r="I7445" t="s">
        <v>17043</v>
      </c>
      <c r="J7445" t="s">
        <v>58</v>
      </c>
      <c r="K7445" t="s">
        <v>59</v>
      </c>
      <c r="L7445" s="5">
        <v>0</v>
      </c>
      <c r="M7445" s="5">
        <v>0</v>
      </c>
      <c r="N7445" s="5">
        <f t="shared" si="1276"/>
        <v>0</v>
      </c>
      <c r="O7445" s="5">
        <v>0</v>
      </c>
      <c r="P7445" s="5">
        <v>0</v>
      </c>
      <c r="Q7445" s="5">
        <f t="shared" si="1277"/>
        <v>0</v>
      </c>
      <c r="R7445" s="5">
        <v>0</v>
      </c>
      <c r="S7445" s="5">
        <v>0</v>
      </c>
      <c r="T7445" s="5">
        <f t="shared" si="1278"/>
        <v>0</v>
      </c>
      <c r="U7445" s="5">
        <v>0</v>
      </c>
      <c r="V7445" s="5">
        <v>0</v>
      </c>
      <c r="W7445" s="5">
        <v>0</v>
      </c>
      <c r="X7445" s="5">
        <v>0</v>
      </c>
      <c r="Y7445" s="5">
        <f t="shared" si="1281"/>
        <v>0</v>
      </c>
      <c r="Z7445" s="5">
        <v>0</v>
      </c>
      <c r="AA7445" s="5">
        <v>0</v>
      </c>
      <c r="AB7445" s="5">
        <f t="shared" si="1282"/>
        <v>0</v>
      </c>
      <c r="AC7445" s="5">
        <v>0</v>
      </c>
      <c r="AD7445" s="5">
        <v>0</v>
      </c>
      <c r="AE7445" s="5">
        <f t="shared" si="1283"/>
        <v>0</v>
      </c>
      <c r="AF7445" s="5">
        <v>1</v>
      </c>
      <c r="AG7445" s="6">
        <v>45049</v>
      </c>
      <c r="AH7445" s="5">
        <v>1</v>
      </c>
      <c r="AI7445" s="5">
        <v>0</v>
      </c>
      <c r="AJ7445" s="5">
        <v>0</v>
      </c>
      <c r="AK7445" s="5">
        <f t="shared" si="1284"/>
        <v>0</v>
      </c>
      <c r="AL7445" s="5">
        <v>0</v>
      </c>
      <c r="AM7445" s="5">
        <v>0</v>
      </c>
      <c r="AN7445" s="5">
        <f t="shared" si="1285"/>
        <v>0</v>
      </c>
      <c r="AO7445" s="5">
        <v>0</v>
      </c>
      <c r="AP7445" s="5">
        <v>0</v>
      </c>
      <c r="AQ7445" s="5">
        <f t="shared" si="1286"/>
        <v>0</v>
      </c>
      <c r="AR7445" s="5">
        <v>0</v>
      </c>
      <c r="AS7445" s="6"/>
      <c r="AT7445" s="5">
        <v>0</v>
      </c>
      <c r="AU7445" s="5">
        <v>0</v>
      </c>
      <c r="AV7445" t="str">
        <f t="shared" si="1279"/>
        <v>N</v>
      </c>
      <c r="AW7445" t="s">
        <v>60</v>
      </c>
      <c r="AX7445" t="s">
        <v>61</v>
      </c>
      <c r="AY7445" t="s">
        <v>62</v>
      </c>
      <c r="AZ7445" t="s">
        <v>62</v>
      </c>
      <c r="BA7445" t="str">
        <f t="shared" si="1280"/>
        <v>N</v>
      </c>
    </row>
    <row r="7446" spans="1:53">
      <c r="A7446" t="s">
        <v>54</v>
      </c>
      <c r="B7446" t="s">
        <v>54</v>
      </c>
      <c r="C7446" t="s">
        <v>55</v>
      </c>
      <c r="D7446">
        <v>2023</v>
      </c>
      <c r="F7446" t="s">
        <v>17044</v>
      </c>
      <c r="G7446" t="s">
        <v>17045</v>
      </c>
      <c r="I7446" t="s">
        <v>17046</v>
      </c>
      <c r="J7446" t="s">
        <v>58</v>
      </c>
      <c r="K7446" t="s">
        <v>59</v>
      </c>
      <c r="L7446" s="5">
        <v>0</v>
      </c>
      <c r="M7446" s="5">
        <v>0</v>
      </c>
      <c r="N7446" s="5">
        <f t="shared" si="1276"/>
        <v>0</v>
      </c>
      <c r="O7446" s="5">
        <v>0</v>
      </c>
      <c r="P7446" s="5">
        <v>0</v>
      </c>
      <c r="Q7446" s="5">
        <f t="shared" si="1277"/>
        <v>0</v>
      </c>
      <c r="R7446" s="5">
        <v>0</v>
      </c>
      <c r="S7446" s="5">
        <v>0</v>
      </c>
      <c r="T7446" s="5">
        <f t="shared" si="1278"/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f t="shared" si="1281"/>
        <v>0</v>
      </c>
      <c r="Z7446" s="5">
        <v>0</v>
      </c>
      <c r="AA7446" s="5">
        <v>0</v>
      </c>
      <c r="AB7446" s="5">
        <f t="shared" si="1282"/>
        <v>0</v>
      </c>
      <c r="AC7446" s="5">
        <v>0</v>
      </c>
      <c r="AD7446" s="5">
        <v>0</v>
      </c>
      <c r="AE7446" s="5">
        <f t="shared" si="1283"/>
        <v>0</v>
      </c>
      <c r="AF7446" s="5">
        <v>1</v>
      </c>
      <c r="AG7446" s="6">
        <v>45159</v>
      </c>
      <c r="AH7446" s="5">
        <v>1</v>
      </c>
      <c r="AI7446" s="5">
        <v>0</v>
      </c>
      <c r="AJ7446" s="5">
        <v>0</v>
      </c>
      <c r="AK7446" s="5">
        <f t="shared" si="1284"/>
        <v>0</v>
      </c>
      <c r="AL7446" s="5">
        <v>0</v>
      </c>
      <c r="AM7446" s="5">
        <v>0</v>
      </c>
      <c r="AN7446" s="5">
        <f t="shared" si="1285"/>
        <v>0</v>
      </c>
      <c r="AO7446" s="5">
        <v>0</v>
      </c>
      <c r="AP7446" s="5">
        <v>0</v>
      </c>
      <c r="AQ7446" s="5">
        <f t="shared" si="1286"/>
        <v>0</v>
      </c>
      <c r="AR7446" s="5">
        <v>0</v>
      </c>
      <c r="AS7446" s="6"/>
      <c r="AT7446" s="5">
        <v>0</v>
      </c>
      <c r="AU7446" s="5">
        <v>0</v>
      </c>
      <c r="AV7446" t="str">
        <f t="shared" si="1279"/>
        <v>N</v>
      </c>
      <c r="AW7446" t="s">
        <v>60</v>
      </c>
      <c r="AX7446" t="s">
        <v>61</v>
      </c>
      <c r="AY7446" t="s">
        <v>62</v>
      </c>
      <c r="AZ7446" t="s">
        <v>62</v>
      </c>
      <c r="BA7446" t="str">
        <f t="shared" si="1280"/>
        <v>N</v>
      </c>
    </row>
    <row r="7447" spans="1:53">
      <c r="A7447" t="s">
        <v>54</v>
      </c>
      <c r="B7447" t="s">
        <v>54</v>
      </c>
      <c r="C7447" t="s">
        <v>55</v>
      </c>
      <c r="D7447">
        <v>2023</v>
      </c>
      <c r="F7447" t="s">
        <v>17047</v>
      </c>
      <c r="G7447" t="s">
        <v>17048</v>
      </c>
      <c r="I7447" t="s">
        <v>17049</v>
      </c>
      <c r="J7447" t="s">
        <v>58</v>
      </c>
      <c r="K7447" t="s">
        <v>59</v>
      </c>
      <c r="L7447" s="5">
        <v>0</v>
      </c>
      <c r="M7447" s="5">
        <v>0</v>
      </c>
      <c r="N7447" s="5">
        <f t="shared" si="1276"/>
        <v>0</v>
      </c>
      <c r="O7447" s="5">
        <v>0</v>
      </c>
      <c r="P7447" s="5">
        <v>0</v>
      </c>
      <c r="Q7447" s="5">
        <f t="shared" si="1277"/>
        <v>0</v>
      </c>
      <c r="R7447" s="5">
        <v>0</v>
      </c>
      <c r="S7447" s="5">
        <v>0</v>
      </c>
      <c r="T7447" s="5">
        <f t="shared" si="1278"/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f t="shared" si="1281"/>
        <v>0</v>
      </c>
      <c r="Z7447" s="5">
        <v>0</v>
      </c>
      <c r="AA7447" s="5">
        <v>0</v>
      </c>
      <c r="AB7447" s="5">
        <f t="shared" si="1282"/>
        <v>0</v>
      </c>
      <c r="AC7447" s="5">
        <v>0</v>
      </c>
      <c r="AD7447" s="5">
        <v>0</v>
      </c>
      <c r="AE7447" s="5">
        <f t="shared" si="1283"/>
        <v>0</v>
      </c>
      <c r="AF7447" s="5">
        <v>1</v>
      </c>
      <c r="AG7447" s="6">
        <v>45174</v>
      </c>
      <c r="AH7447" s="5">
        <v>1</v>
      </c>
      <c r="AI7447" s="5">
        <v>0</v>
      </c>
      <c r="AJ7447" s="5">
        <v>0</v>
      </c>
      <c r="AK7447" s="5">
        <f t="shared" si="1284"/>
        <v>0</v>
      </c>
      <c r="AL7447" s="5">
        <v>0</v>
      </c>
      <c r="AM7447" s="5">
        <v>0</v>
      </c>
      <c r="AN7447" s="5">
        <f t="shared" si="1285"/>
        <v>0</v>
      </c>
      <c r="AO7447" s="5">
        <v>0</v>
      </c>
      <c r="AP7447" s="5">
        <v>0</v>
      </c>
      <c r="AQ7447" s="5">
        <f t="shared" si="1286"/>
        <v>0</v>
      </c>
      <c r="AR7447" s="5">
        <v>0</v>
      </c>
      <c r="AS7447" s="6"/>
      <c r="AT7447" s="5">
        <v>0</v>
      </c>
      <c r="AU7447" s="5">
        <v>0</v>
      </c>
      <c r="AV7447" t="str">
        <f t="shared" si="1279"/>
        <v>N</v>
      </c>
      <c r="AW7447" t="s">
        <v>60</v>
      </c>
      <c r="AX7447" t="s">
        <v>61</v>
      </c>
      <c r="AY7447" t="s">
        <v>62</v>
      </c>
      <c r="AZ7447" t="s">
        <v>62</v>
      </c>
      <c r="BA7447" t="str">
        <f t="shared" si="1280"/>
        <v>N</v>
      </c>
    </row>
    <row r="7448" spans="1:53">
      <c r="A7448" t="s">
        <v>54</v>
      </c>
      <c r="B7448" t="s">
        <v>54</v>
      </c>
      <c r="C7448" t="s">
        <v>55</v>
      </c>
      <c r="D7448">
        <v>2023</v>
      </c>
      <c r="F7448" t="s">
        <v>17050</v>
      </c>
      <c r="G7448" t="s">
        <v>17051</v>
      </c>
      <c r="I7448" t="s">
        <v>17052</v>
      </c>
      <c r="J7448" t="s">
        <v>58</v>
      </c>
      <c r="K7448" t="s">
        <v>59</v>
      </c>
      <c r="L7448" s="5">
        <v>0</v>
      </c>
      <c r="M7448" s="5">
        <v>0</v>
      </c>
      <c r="N7448" s="5">
        <f t="shared" si="1276"/>
        <v>0</v>
      </c>
      <c r="O7448" s="5">
        <v>0</v>
      </c>
      <c r="P7448" s="5">
        <v>0</v>
      </c>
      <c r="Q7448" s="5">
        <f t="shared" si="1277"/>
        <v>0</v>
      </c>
      <c r="R7448" s="5">
        <v>0</v>
      </c>
      <c r="S7448" s="5">
        <v>0</v>
      </c>
      <c r="T7448" s="5">
        <f t="shared" si="1278"/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f t="shared" si="1281"/>
        <v>0</v>
      </c>
      <c r="Z7448" s="5">
        <v>0</v>
      </c>
      <c r="AA7448" s="5">
        <v>0</v>
      </c>
      <c r="AB7448" s="5">
        <f t="shared" si="1282"/>
        <v>0</v>
      </c>
      <c r="AC7448" s="5">
        <v>0</v>
      </c>
      <c r="AD7448" s="5">
        <v>0</v>
      </c>
      <c r="AE7448" s="5">
        <f t="shared" si="1283"/>
        <v>0</v>
      </c>
      <c r="AF7448" s="5">
        <v>1</v>
      </c>
      <c r="AG7448" s="6">
        <v>45260</v>
      </c>
      <c r="AH7448" s="5">
        <v>1</v>
      </c>
      <c r="AI7448" s="5">
        <v>0</v>
      </c>
      <c r="AJ7448" s="5">
        <v>0</v>
      </c>
      <c r="AK7448" s="5">
        <f t="shared" si="1284"/>
        <v>0</v>
      </c>
      <c r="AL7448" s="5">
        <v>0</v>
      </c>
      <c r="AM7448" s="5">
        <v>0</v>
      </c>
      <c r="AN7448" s="5">
        <f t="shared" si="1285"/>
        <v>0</v>
      </c>
      <c r="AO7448" s="5">
        <v>0</v>
      </c>
      <c r="AP7448" s="5">
        <v>0</v>
      </c>
      <c r="AQ7448" s="5">
        <f t="shared" si="1286"/>
        <v>0</v>
      </c>
      <c r="AR7448" s="5">
        <v>0</v>
      </c>
      <c r="AS7448" s="6"/>
      <c r="AT7448" s="5">
        <v>0</v>
      </c>
      <c r="AU7448" s="5">
        <v>0</v>
      </c>
      <c r="AV7448" t="str">
        <f t="shared" si="1279"/>
        <v>N</v>
      </c>
      <c r="AW7448" t="s">
        <v>60</v>
      </c>
      <c r="AX7448" t="s">
        <v>61</v>
      </c>
      <c r="AY7448" t="s">
        <v>62</v>
      </c>
      <c r="AZ7448" t="s">
        <v>62</v>
      </c>
      <c r="BA7448" t="str">
        <f t="shared" si="1280"/>
        <v>N</v>
      </c>
    </row>
    <row r="7449" spans="1:53">
      <c r="A7449" t="s">
        <v>54</v>
      </c>
      <c r="B7449" t="s">
        <v>54</v>
      </c>
      <c r="C7449" t="s">
        <v>55</v>
      </c>
      <c r="D7449">
        <v>2023</v>
      </c>
      <c r="F7449" t="s">
        <v>17053</v>
      </c>
      <c r="G7449" t="s">
        <v>17054</v>
      </c>
      <c r="I7449" t="s">
        <v>17055</v>
      </c>
      <c r="J7449" t="s">
        <v>58</v>
      </c>
      <c r="K7449" t="s">
        <v>59</v>
      </c>
      <c r="L7449" s="5">
        <v>0</v>
      </c>
      <c r="M7449" s="5">
        <v>0</v>
      </c>
      <c r="N7449" s="5">
        <f t="shared" si="1276"/>
        <v>0</v>
      </c>
      <c r="O7449" s="5">
        <v>0</v>
      </c>
      <c r="P7449" s="5">
        <v>0</v>
      </c>
      <c r="Q7449" s="5">
        <f t="shared" si="1277"/>
        <v>0</v>
      </c>
      <c r="R7449" s="5">
        <v>0</v>
      </c>
      <c r="S7449" s="5">
        <v>0</v>
      </c>
      <c r="T7449" s="5">
        <f t="shared" si="1278"/>
        <v>0</v>
      </c>
      <c r="U7449" s="5">
        <v>0</v>
      </c>
      <c r="V7449" s="5">
        <v>0</v>
      </c>
      <c r="W7449" s="5">
        <v>0</v>
      </c>
      <c r="X7449" s="5">
        <v>0</v>
      </c>
      <c r="Y7449" s="5">
        <f t="shared" si="1281"/>
        <v>0</v>
      </c>
      <c r="Z7449" s="5">
        <v>0</v>
      </c>
      <c r="AA7449" s="5">
        <v>0</v>
      </c>
      <c r="AB7449" s="5">
        <f t="shared" si="1282"/>
        <v>0</v>
      </c>
      <c r="AC7449" s="5">
        <v>0</v>
      </c>
      <c r="AD7449" s="5">
        <v>0</v>
      </c>
      <c r="AE7449" s="5">
        <f t="shared" si="1283"/>
        <v>0</v>
      </c>
      <c r="AF7449" s="5">
        <v>1</v>
      </c>
      <c r="AG7449" s="6">
        <v>45090</v>
      </c>
      <c r="AH7449" s="5">
        <v>1</v>
      </c>
      <c r="AI7449" s="5">
        <v>0</v>
      </c>
      <c r="AJ7449" s="5">
        <v>0</v>
      </c>
      <c r="AK7449" s="5">
        <f t="shared" si="1284"/>
        <v>0</v>
      </c>
      <c r="AL7449" s="5">
        <v>0</v>
      </c>
      <c r="AM7449" s="5">
        <v>0</v>
      </c>
      <c r="AN7449" s="5">
        <f t="shared" si="1285"/>
        <v>0</v>
      </c>
      <c r="AO7449" s="5">
        <v>0</v>
      </c>
      <c r="AP7449" s="5">
        <v>0</v>
      </c>
      <c r="AQ7449" s="5">
        <f t="shared" si="1286"/>
        <v>0</v>
      </c>
      <c r="AR7449" s="5">
        <v>0</v>
      </c>
      <c r="AS7449" s="6"/>
      <c r="AT7449" s="5">
        <v>0</v>
      </c>
      <c r="AU7449" s="5">
        <v>0</v>
      </c>
      <c r="AV7449" t="str">
        <f t="shared" si="1279"/>
        <v>N</v>
      </c>
      <c r="AW7449" t="s">
        <v>60</v>
      </c>
      <c r="AX7449" t="s">
        <v>61</v>
      </c>
      <c r="AY7449" t="s">
        <v>62</v>
      </c>
      <c r="AZ7449" t="s">
        <v>62</v>
      </c>
      <c r="BA7449" t="str">
        <f t="shared" si="1280"/>
        <v>N</v>
      </c>
    </row>
    <row r="7450" spans="1:53">
      <c r="A7450" t="s">
        <v>54</v>
      </c>
      <c r="B7450" t="s">
        <v>54</v>
      </c>
      <c r="C7450" t="s">
        <v>55</v>
      </c>
      <c r="D7450">
        <v>2023</v>
      </c>
      <c r="F7450" t="s">
        <v>17056</v>
      </c>
      <c r="G7450" t="s">
        <v>17057</v>
      </c>
      <c r="I7450" t="s">
        <v>17058</v>
      </c>
      <c r="J7450" t="s">
        <v>58</v>
      </c>
      <c r="K7450" t="s">
        <v>59</v>
      </c>
      <c r="L7450" s="5">
        <v>0</v>
      </c>
      <c r="M7450" s="5">
        <v>0</v>
      </c>
      <c r="N7450" s="5">
        <f t="shared" si="1276"/>
        <v>0</v>
      </c>
      <c r="O7450" s="5">
        <v>0</v>
      </c>
      <c r="P7450" s="5">
        <v>0</v>
      </c>
      <c r="Q7450" s="5">
        <f t="shared" si="1277"/>
        <v>0</v>
      </c>
      <c r="R7450" s="5">
        <v>0</v>
      </c>
      <c r="S7450" s="5">
        <v>0</v>
      </c>
      <c r="T7450" s="5">
        <f t="shared" si="1278"/>
        <v>0</v>
      </c>
      <c r="U7450" s="5">
        <v>0</v>
      </c>
      <c r="V7450" s="5">
        <v>0</v>
      </c>
      <c r="W7450" s="5">
        <v>0</v>
      </c>
      <c r="X7450" s="5">
        <v>0</v>
      </c>
      <c r="Y7450" s="5">
        <f t="shared" si="1281"/>
        <v>0</v>
      </c>
      <c r="Z7450" s="5">
        <v>0</v>
      </c>
      <c r="AA7450" s="5">
        <v>0</v>
      </c>
      <c r="AB7450" s="5">
        <f t="shared" si="1282"/>
        <v>0</v>
      </c>
      <c r="AC7450" s="5">
        <v>0</v>
      </c>
      <c r="AD7450" s="5">
        <v>0</v>
      </c>
      <c r="AE7450" s="5">
        <f t="shared" si="1283"/>
        <v>0</v>
      </c>
      <c r="AF7450" s="5">
        <v>1</v>
      </c>
      <c r="AG7450" s="6">
        <v>45148</v>
      </c>
      <c r="AH7450" s="5">
        <v>1</v>
      </c>
      <c r="AI7450" s="5">
        <v>0</v>
      </c>
      <c r="AJ7450" s="5">
        <v>0</v>
      </c>
      <c r="AK7450" s="5">
        <f t="shared" si="1284"/>
        <v>0</v>
      </c>
      <c r="AL7450" s="5">
        <v>0</v>
      </c>
      <c r="AM7450" s="5">
        <v>0</v>
      </c>
      <c r="AN7450" s="5">
        <f t="shared" si="1285"/>
        <v>0</v>
      </c>
      <c r="AO7450" s="5">
        <v>0</v>
      </c>
      <c r="AP7450" s="5">
        <v>0</v>
      </c>
      <c r="AQ7450" s="5">
        <f t="shared" si="1286"/>
        <v>0</v>
      </c>
      <c r="AR7450" s="5">
        <v>0</v>
      </c>
      <c r="AS7450" s="6"/>
      <c r="AT7450" s="5">
        <v>0</v>
      </c>
      <c r="AU7450" s="5">
        <v>0</v>
      </c>
      <c r="AV7450" t="str">
        <f t="shared" si="1279"/>
        <v>N</v>
      </c>
      <c r="AW7450" t="s">
        <v>60</v>
      </c>
      <c r="AX7450" t="s">
        <v>61</v>
      </c>
      <c r="AY7450" t="s">
        <v>62</v>
      </c>
      <c r="AZ7450" t="s">
        <v>62</v>
      </c>
      <c r="BA7450" t="str">
        <f t="shared" si="1280"/>
        <v>N</v>
      </c>
    </row>
    <row r="7451" spans="1:53">
      <c r="A7451" t="s">
        <v>54</v>
      </c>
      <c r="B7451" t="s">
        <v>54</v>
      </c>
      <c r="C7451" t="s">
        <v>55</v>
      </c>
      <c r="D7451">
        <v>2023</v>
      </c>
      <c r="F7451" t="s">
        <v>17059</v>
      </c>
      <c r="G7451" t="s">
        <v>17060</v>
      </c>
      <c r="I7451" t="s">
        <v>17061</v>
      </c>
      <c r="J7451" t="s">
        <v>58</v>
      </c>
      <c r="K7451" t="s">
        <v>59</v>
      </c>
      <c r="L7451" s="5">
        <v>0</v>
      </c>
      <c r="M7451" s="5">
        <v>0</v>
      </c>
      <c r="N7451" s="5">
        <f t="shared" si="1276"/>
        <v>0</v>
      </c>
      <c r="O7451" s="5">
        <v>0</v>
      </c>
      <c r="P7451" s="5">
        <v>0</v>
      </c>
      <c r="Q7451" s="5">
        <f t="shared" si="1277"/>
        <v>0</v>
      </c>
      <c r="R7451" s="5">
        <v>0</v>
      </c>
      <c r="S7451" s="5">
        <v>0</v>
      </c>
      <c r="T7451" s="5">
        <f t="shared" si="1278"/>
        <v>0</v>
      </c>
      <c r="U7451" s="5">
        <v>0</v>
      </c>
      <c r="V7451" s="5">
        <v>0</v>
      </c>
      <c r="W7451" s="5">
        <v>0</v>
      </c>
      <c r="X7451" s="5">
        <v>0</v>
      </c>
      <c r="Y7451" s="5">
        <f t="shared" si="1281"/>
        <v>0</v>
      </c>
      <c r="Z7451" s="5">
        <v>0</v>
      </c>
      <c r="AA7451" s="5">
        <v>0</v>
      </c>
      <c r="AB7451" s="5">
        <f t="shared" si="1282"/>
        <v>0</v>
      </c>
      <c r="AC7451" s="5">
        <v>0</v>
      </c>
      <c r="AD7451" s="5">
        <v>0</v>
      </c>
      <c r="AE7451" s="5">
        <f t="shared" si="1283"/>
        <v>0</v>
      </c>
      <c r="AF7451" s="5">
        <v>1</v>
      </c>
      <c r="AG7451" s="6">
        <v>45197</v>
      </c>
      <c r="AH7451" s="5">
        <v>1</v>
      </c>
      <c r="AI7451" s="5">
        <v>0</v>
      </c>
      <c r="AJ7451" s="5">
        <v>0</v>
      </c>
      <c r="AK7451" s="5">
        <f t="shared" si="1284"/>
        <v>0</v>
      </c>
      <c r="AL7451" s="5">
        <v>0</v>
      </c>
      <c r="AM7451" s="5">
        <v>0</v>
      </c>
      <c r="AN7451" s="5">
        <f t="shared" si="1285"/>
        <v>0</v>
      </c>
      <c r="AO7451" s="5">
        <v>0</v>
      </c>
      <c r="AP7451" s="5">
        <v>0</v>
      </c>
      <c r="AQ7451" s="5">
        <f t="shared" si="1286"/>
        <v>0</v>
      </c>
      <c r="AR7451" s="5">
        <v>0</v>
      </c>
      <c r="AS7451" s="6"/>
      <c r="AT7451" s="5">
        <v>0</v>
      </c>
      <c r="AU7451" s="5">
        <v>0</v>
      </c>
      <c r="AV7451" t="str">
        <f t="shared" si="1279"/>
        <v>N</v>
      </c>
      <c r="AW7451" t="s">
        <v>60</v>
      </c>
      <c r="AX7451" t="s">
        <v>61</v>
      </c>
      <c r="AY7451" t="s">
        <v>62</v>
      </c>
      <c r="AZ7451" t="s">
        <v>62</v>
      </c>
      <c r="BA7451" t="str">
        <f t="shared" si="1280"/>
        <v>N</v>
      </c>
    </row>
    <row r="7452" spans="1:53">
      <c r="A7452" t="s">
        <v>54</v>
      </c>
      <c r="B7452" t="s">
        <v>54</v>
      </c>
      <c r="C7452" t="s">
        <v>55</v>
      </c>
      <c r="D7452">
        <v>2023</v>
      </c>
      <c r="F7452" t="s">
        <v>17062</v>
      </c>
      <c r="G7452" t="s">
        <v>17063</v>
      </c>
      <c r="I7452" t="s">
        <v>17064</v>
      </c>
      <c r="J7452" t="s">
        <v>58</v>
      </c>
      <c r="K7452" t="s">
        <v>59</v>
      </c>
      <c r="L7452" s="5">
        <v>0</v>
      </c>
      <c r="M7452" s="5">
        <v>0</v>
      </c>
      <c r="N7452" s="5">
        <f t="shared" si="1276"/>
        <v>0</v>
      </c>
      <c r="O7452" s="5">
        <v>0</v>
      </c>
      <c r="P7452" s="5">
        <v>0</v>
      </c>
      <c r="Q7452" s="5">
        <f t="shared" si="1277"/>
        <v>0</v>
      </c>
      <c r="R7452" s="5">
        <v>0</v>
      </c>
      <c r="S7452" s="5">
        <v>0</v>
      </c>
      <c r="T7452" s="5">
        <f t="shared" si="1278"/>
        <v>0</v>
      </c>
      <c r="U7452" s="5">
        <v>0</v>
      </c>
      <c r="V7452" s="5">
        <v>0</v>
      </c>
      <c r="W7452" s="5">
        <v>0</v>
      </c>
      <c r="X7452" s="5">
        <v>0</v>
      </c>
      <c r="Y7452" s="5">
        <f t="shared" si="1281"/>
        <v>0</v>
      </c>
      <c r="Z7452" s="5">
        <v>0</v>
      </c>
      <c r="AA7452" s="5">
        <v>0</v>
      </c>
      <c r="AB7452" s="5">
        <f t="shared" si="1282"/>
        <v>0</v>
      </c>
      <c r="AC7452" s="5">
        <v>0</v>
      </c>
      <c r="AD7452" s="5">
        <v>0</v>
      </c>
      <c r="AE7452" s="5">
        <f t="shared" si="1283"/>
        <v>0</v>
      </c>
      <c r="AF7452" s="5">
        <v>1</v>
      </c>
      <c r="AG7452" s="6">
        <v>45117</v>
      </c>
      <c r="AH7452" s="5">
        <v>1</v>
      </c>
      <c r="AI7452" s="5">
        <v>0</v>
      </c>
      <c r="AJ7452" s="5">
        <v>0</v>
      </c>
      <c r="AK7452" s="5">
        <f t="shared" si="1284"/>
        <v>0</v>
      </c>
      <c r="AL7452" s="5">
        <v>0</v>
      </c>
      <c r="AM7452" s="5">
        <v>0</v>
      </c>
      <c r="AN7452" s="5">
        <f t="shared" si="1285"/>
        <v>0</v>
      </c>
      <c r="AO7452" s="5">
        <v>0</v>
      </c>
      <c r="AP7452" s="5">
        <v>0</v>
      </c>
      <c r="AQ7452" s="5">
        <f t="shared" si="1286"/>
        <v>0</v>
      </c>
      <c r="AR7452" s="5">
        <v>0</v>
      </c>
      <c r="AS7452" s="6"/>
      <c r="AT7452" s="5">
        <v>0</v>
      </c>
      <c r="AU7452" s="5">
        <v>0</v>
      </c>
      <c r="AV7452" t="str">
        <f t="shared" si="1279"/>
        <v>N</v>
      </c>
      <c r="AW7452" t="s">
        <v>60</v>
      </c>
      <c r="AX7452" t="s">
        <v>61</v>
      </c>
      <c r="AY7452" t="s">
        <v>62</v>
      </c>
      <c r="AZ7452" t="s">
        <v>62</v>
      </c>
      <c r="BA7452" t="str">
        <f t="shared" si="1280"/>
        <v>N</v>
      </c>
    </row>
    <row r="7453" spans="1:53">
      <c r="A7453" t="s">
        <v>54</v>
      </c>
      <c r="B7453" t="s">
        <v>54</v>
      </c>
      <c r="C7453" t="s">
        <v>55</v>
      </c>
      <c r="D7453">
        <v>2023</v>
      </c>
      <c r="F7453" t="s">
        <v>17065</v>
      </c>
      <c r="G7453" t="s">
        <v>17066</v>
      </c>
      <c r="I7453" t="s">
        <v>17067</v>
      </c>
      <c r="J7453" t="s">
        <v>58</v>
      </c>
      <c r="K7453" t="s">
        <v>59</v>
      </c>
      <c r="L7453" s="5">
        <v>0</v>
      </c>
      <c r="M7453" s="5">
        <v>0</v>
      </c>
      <c r="N7453" s="5">
        <f t="shared" si="1276"/>
        <v>0</v>
      </c>
      <c r="O7453" s="5">
        <v>0</v>
      </c>
      <c r="P7453" s="5">
        <v>0</v>
      </c>
      <c r="Q7453" s="5">
        <f t="shared" si="1277"/>
        <v>0</v>
      </c>
      <c r="R7453" s="5">
        <v>0</v>
      </c>
      <c r="S7453" s="5">
        <v>0</v>
      </c>
      <c r="T7453" s="5">
        <f t="shared" si="1278"/>
        <v>0</v>
      </c>
      <c r="U7453" s="5">
        <v>0</v>
      </c>
      <c r="V7453" s="5">
        <v>0</v>
      </c>
      <c r="W7453" s="5">
        <v>0</v>
      </c>
      <c r="X7453" s="5">
        <v>0</v>
      </c>
      <c r="Y7453" s="5">
        <f t="shared" si="1281"/>
        <v>0</v>
      </c>
      <c r="Z7453" s="5">
        <v>0</v>
      </c>
      <c r="AA7453" s="5">
        <v>0</v>
      </c>
      <c r="AB7453" s="5">
        <f t="shared" si="1282"/>
        <v>0</v>
      </c>
      <c r="AC7453" s="5">
        <v>0</v>
      </c>
      <c r="AD7453" s="5">
        <v>0</v>
      </c>
      <c r="AE7453" s="5">
        <f t="shared" si="1283"/>
        <v>0</v>
      </c>
      <c r="AF7453" s="5">
        <v>1</v>
      </c>
      <c r="AG7453" s="6">
        <v>45041</v>
      </c>
      <c r="AH7453" s="5">
        <v>1</v>
      </c>
      <c r="AI7453" s="5">
        <v>0</v>
      </c>
      <c r="AJ7453" s="5">
        <v>0</v>
      </c>
      <c r="AK7453" s="5">
        <f t="shared" si="1284"/>
        <v>0</v>
      </c>
      <c r="AL7453" s="5">
        <v>0</v>
      </c>
      <c r="AM7453" s="5">
        <v>0</v>
      </c>
      <c r="AN7453" s="5">
        <f t="shared" si="1285"/>
        <v>0</v>
      </c>
      <c r="AO7453" s="5">
        <v>0</v>
      </c>
      <c r="AP7453" s="5">
        <v>0</v>
      </c>
      <c r="AQ7453" s="5">
        <f t="shared" si="1286"/>
        <v>0</v>
      </c>
      <c r="AR7453" s="5">
        <v>0</v>
      </c>
      <c r="AS7453" s="6"/>
      <c r="AT7453" s="5">
        <v>0</v>
      </c>
      <c r="AU7453" s="5">
        <v>0</v>
      </c>
      <c r="AV7453" t="str">
        <f t="shared" si="1279"/>
        <v>N</v>
      </c>
      <c r="AW7453" t="s">
        <v>60</v>
      </c>
      <c r="AX7453" t="s">
        <v>61</v>
      </c>
      <c r="AY7453" t="s">
        <v>62</v>
      </c>
      <c r="AZ7453" t="s">
        <v>62</v>
      </c>
      <c r="BA7453" t="str">
        <f t="shared" si="1280"/>
        <v>N</v>
      </c>
    </row>
    <row r="7454" spans="1:53">
      <c r="A7454" t="s">
        <v>54</v>
      </c>
      <c r="B7454" t="s">
        <v>54</v>
      </c>
      <c r="C7454" t="s">
        <v>55</v>
      </c>
      <c r="D7454">
        <v>2023</v>
      </c>
      <c r="F7454" t="s">
        <v>17068</v>
      </c>
      <c r="G7454" t="s">
        <v>17069</v>
      </c>
      <c r="I7454" t="s">
        <v>17070</v>
      </c>
      <c r="J7454" t="s">
        <v>58</v>
      </c>
      <c r="K7454" t="s">
        <v>59</v>
      </c>
      <c r="L7454" s="5">
        <v>0</v>
      </c>
      <c r="M7454" s="5">
        <v>0</v>
      </c>
      <c r="N7454" s="5">
        <f t="shared" si="1276"/>
        <v>0</v>
      </c>
      <c r="O7454" s="5">
        <v>0</v>
      </c>
      <c r="P7454" s="5">
        <v>0</v>
      </c>
      <c r="Q7454" s="5">
        <f t="shared" si="1277"/>
        <v>0</v>
      </c>
      <c r="R7454" s="5">
        <v>0</v>
      </c>
      <c r="S7454" s="5">
        <v>0</v>
      </c>
      <c r="T7454" s="5">
        <f t="shared" si="1278"/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f t="shared" si="1281"/>
        <v>0</v>
      </c>
      <c r="Z7454" s="5">
        <v>0</v>
      </c>
      <c r="AA7454" s="5">
        <v>0</v>
      </c>
      <c r="AB7454" s="5">
        <f t="shared" si="1282"/>
        <v>0</v>
      </c>
      <c r="AC7454" s="5">
        <v>0</v>
      </c>
      <c r="AD7454" s="5">
        <v>0</v>
      </c>
      <c r="AE7454" s="5">
        <f t="shared" si="1283"/>
        <v>0</v>
      </c>
      <c r="AF7454" s="5">
        <v>1</v>
      </c>
      <c r="AG7454" s="6">
        <v>45139</v>
      </c>
      <c r="AH7454" s="5">
        <v>1</v>
      </c>
      <c r="AI7454" s="5">
        <v>0</v>
      </c>
      <c r="AJ7454" s="5">
        <v>0</v>
      </c>
      <c r="AK7454" s="5">
        <f t="shared" si="1284"/>
        <v>0</v>
      </c>
      <c r="AL7454" s="5">
        <v>0</v>
      </c>
      <c r="AM7454" s="5">
        <v>0</v>
      </c>
      <c r="AN7454" s="5">
        <f t="shared" si="1285"/>
        <v>0</v>
      </c>
      <c r="AO7454" s="5">
        <v>0</v>
      </c>
      <c r="AP7454" s="5">
        <v>0</v>
      </c>
      <c r="AQ7454" s="5">
        <f t="shared" si="1286"/>
        <v>0</v>
      </c>
      <c r="AR7454" s="5">
        <v>0</v>
      </c>
      <c r="AS7454" s="6"/>
      <c r="AT7454" s="5">
        <v>0</v>
      </c>
      <c r="AU7454" s="5">
        <v>0</v>
      </c>
      <c r="AV7454" t="str">
        <f t="shared" si="1279"/>
        <v>N</v>
      </c>
      <c r="AW7454" t="s">
        <v>60</v>
      </c>
      <c r="AX7454" t="s">
        <v>61</v>
      </c>
      <c r="AY7454" t="s">
        <v>62</v>
      </c>
      <c r="AZ7454" t="s">
        <v>62</v>
      </c>
      <c r="BA7454" t="str">
        <f t="shared" si="1280"/>
        <v>N</v>
      </c>
    </row>
    <row r="7455" spans="1:53">
      <c r="A7455" t="s">
        <v>54</v>
      </c>
      <c r="B7455" t="s">
        <v>54</v>
      </c>
      <c r="C7455" t="s">
        <v>55</v>
      </c>
      <c r="D7455">
        <v>2023</v>
      </c>
      <c r="F7455" t="s">
        <v>1565</v>
      </c>
      <c r="G7455" t="s">
        <v>17071</v>
      </c>
      <c r="I7455" t="s">
        <v>17072</v>
      </c>
      <c r="J7455" t="s">
        <v>58</v>
      </c>
      <c r="K7455" t="s">
        <v>59</v>
      </c>
      <c r="L7455" s="5">
        <v>0</v>
      </c>
      <c r="M7455" s="5">
        <v>0</v>
      </c>
      <c r="N7455" s="5">
        <f t="shared" si="1276"/>
        <v>0</v>
      </c>
      <c r="O7455" s="5">
        <v>0</v>
      </c>
      <c r="P7455" s="5">
        <v>0</v>
      </c>
      <c r="Q7455" s="5">
        <f t="shared" si="1277"/>
        <v>0</v>
      </c>
      <c r="R7455" s="5">
        <v>0</v>
      </c>
      <c r="S7455" s="5">
        <v>0</v>
      </c>
      <c r="T7455" s="5">
        <f t="shared" si="1278"/>
        <v>0</v>
      </c>
      <c r="U7455" s="5">
        <v>0</v>
      </c>
      <c r="V7455" s="5">
        <v>0</v>
      </c>
      <c r="W7455" s="5">
        <v>0</v>
      </c>
      <c r="X7455" s="5">
        <v>0</v>
      </c>
      <c r="Y7455" s="5">
        <f t="shared" si="1281"/>
        <v>0</v>
      </c>
      <c r="Z7455" s="5">
        <v>0</v>
      </c>
      <c r="AA7455" s="5">
        <v>0</v>
      </c>
      <c r="AB7455" s="5">
        <f t="shared" si="1282"/>
        <v>0</v>
      </c>
      <c r="AC7455" s="5">
        <v>0</v>
      </c>
      <c r="AD7455" s="5">
        <v>0</v>
      </c>
      <c r="AE7455" s="5">
        <f t="shared" si="1283"/>
        <v>0</v>
      </c>
      <c r="AF7455" s="5">
        <v>1</v>
      </c>
      <c r="AG7455" s="6">
        <v>45237</v>
      </c>
      <c r="AH7455" s="5">
        <v>1</v>
      </c>
      <c r="AI7455" s="5">
        <v>0</v>
      </c>
      <c r="AJ7455" s="5">
        <v>0</v>
      </c>
      <c r="AK7455" s="5">
        <f t="shared" si="1284"/>
        <v>0</v>
      </c>
      <c r="AL7455" s="5">
        <v>0</v>
      </c>
      <c r="AM7455" s="5">
        <v>0</v>
      </c>
      <c r="AN7455" s="5">
        <f t="shared" si="1285"/>
        <v>0</v>
      </c>
      <c r="AO7455" s="5">
        <v>0</v>
      </c>
      <c r="AP7455" s="5">
        <v>0</v>
      </c>
      <c r="AQ7455" s="5">
        <f t="shared" si="1286"/>
        <v>0</v>
      </c>
      <c r="AR7455" s="5">
        <v>0</v>
      </c>
      <c r="AS7455" s="6"/>
      <c r="AT7455" s="5">
        <v>0</v>
      </c>
      <c r="AU7455" s="5">
        <v>0</v>
      </c>
      <c r="AV7455" t="str">
        <f t="shared" si="1279"/>
        <v>N</v>
      </c>
      <c r="AW7455" t="s">
        <v>60</v>
      </c>
      <c r="AX7455" t="s">
        <v>61</v>
      </c>
      <c r="AY7455" t="s">
        <v>62</v>
      </c>
      <c r="AZ7455" t="s">
        <v>62</v>
      </c>
      <c r="BA7455" t="str">
        <f t="shared" si="1280"/>
        <v>N</v>
      </c>
    </row>
    <row r="7456" spans="1:53">
      <c r="A7456" t="s">
        <v>54</v>
      </c>
      <c r="B7456" t="s">
        <v>54</v>
      </c>
      <c r="C7456" t="s">
        <v>55</v>
      </c>
      <c r="D7456">
        <v>2023</v>
      </c>
      <c r="F7456" t="s">
        <v>17073</v>
      </c>
      <c r="G7456" t="s">
        <v>17074</v>
      </c>
      <c r="I7456" t="s">
        <v>17075</v>
      </c>
      <c r="J7456" t="s">
        <v>58</v>
      </c>
      <c r="K7456" t="s">
        <v>59</v>
      </c>
      <c r="L7456" s="5">
        <v>0</v>
      </c>
      <c r="M7456" s="5">
        <v>0</v>
      </c>
      <c r="N7456" s="5">
        <f t="shared" si="1276"/>
        <v>0</v>
      </c>
      <c r="O7456" s="5">
        <v>0</v>
      </c>
      <c r="P7456" s="5">
        <v>0</v>
      </c>
      <c r="Q7456" s="5">
        <f t="shared" si="1277"/>
        <v>0</v>
      </c>
      <c r="R7456" s="5">
        <v>0</v>
      </c>
      <c r="S7456" s="5">
        <v>0</v>
      </c>
      <c r="T7456" s="5">
        <f t="shared" si="1278"/>
        <v>0</v>
      </c>
      <c r="U7456" s="5">
        <v>0</v>
      </c>
      <c r="V7456" s="5">
        <v>0</v>
      </c>
      <c r="W7456" s="5">
        <v>0</v>
      </c>
      <c r="X7456" s="5">
        <v>0</v>
      </c>
      <c r="Y7456" s="5">
        <f t="shared" si="1281"/>
        <v>0</v>
      </c>
      <c r="Z7456" s="5">
        <v>0</v>
      </c>
      <c r="AA7456" s="5">
        <v>0</v>
      </c>
      <c r="AB7456" s="5">
        <f t="shared" si="1282"/>
        <v>0</v>
      </c>
      <c r="AC7456" s="5">
        <v>0</v>
      </c>
      <c r="AD7456" s="5">
        <v>0</v>
      </c>
      <c r="AE7456" s="5">
        <f t="shared" si="1283"/>
        <v>0</v>
      </c>
      <c r="AF7456" s="5">
        <v>1</v>
      </c>
      <c r="AG7456" s="6">
        <v>45124</v>
      </c>
      <c r="AH7456" s="5">
        <v>1</v>
      </c>
      <c r="AI7456" s="5">
        <v>0</v>
      </c>
      <c r="AJ7456" s="5">
        <v>0</v>
      </c>
      <c r="AK7456" s="5">
        <f t="shared" si="1284"/>
        <v>0</v>
      </c>
      <c r="AL7456" s="5">
        <v>0</v>
      </c>
      <c r="AM7456" s="5">
        <v>0</v>
      </c>
      <c r="AN7456" s="5">
        <f t="shared" si="1285"/>
        <v>0</v>
      </c>
      <c r="AO7456" s="5">
        <v>0</v>
      </c>
      <c r="AP7456" s="5">
        <v>0</v>
      </c>
      <c r="AQ7456" s="5">
        <f t="shared" si="1286"/>
        <v>0</v>
      </c>
      <c r="AR7456" s="5">
        <v>0</v>
      </c>
      <c r="AS7456" s="6"/>
      <c r="AT7456" s="5">
        <v>0</v>
      </c>
      <c r="AU7456" s="5">
        <v>0</v>
      </c>
      <c r="AV7456" t="str">
        <f t="shared" si="1279"/>
        <v>N</v>
      </c>
      <c r="AW7456" t="s">
        <v>60</v>
      </c>
      <c r="AX7456" t="s">
        <v>61</v>
      </c>
      <c r="AY7456" t="s">
        <v>62</v>
      </c>
      <c r="AZ7456" t="s">
        <v>62</v>
      </c>
      <c r="BA7456" t="str">
        <f t="shared" si="1280"/>
        <v>N</v>
      </c>
    </row>
    <row r="7457" spans="1:53">
      <c r="A7457" t="s">
        <v>54</v>
      </c>
      <c r="B7457" t="s">
        <v>54</v>
      </c>
      <c r="C7457" t="s">
        <v>55</v>
      </c>
      <c r="D7457">
        <v>2023</v>
      </c>
      <c r="F7457" t="s">
        <v>17076</v>
      </c>
      <c r="G7457" t="s">
        <v>17077</v>
      </c>
      <c r="I7457" t="s">
        <v>17078</v>
      </c>
      <c r="J7457" t="s">
        <v>58</v>
      </c>
      <c r="K7457" t="s">
        <v>59</v>
      </c>
      <c r="L7457" s="5">
        <v>0</v>
      </c>
      <c r="M7457" s="5">
        <v>0</v>
      </c>
      <c r="N7457" s="5">
        <f t="shared" si="1276"/>
        <v>0</v>
      </c>
      <c r="O7457" s="5">
        <v>0</v>
      </c>
      <c r="P7457" s="5">
        <v>0</v>
      </c>
      <c r="Q7457" s="5">
        <f t="shared" si="1277"/>
        <v>0</v>
      </c>
      <c r="R7457" s="5">
        <v>0</v>
      </c>
      <c r="S7457" s="5">
        <v>0</v>
      </c>
      <c r="T7457" s="5">
        <f t="shared" si="1278"/>
        <v>0</v>
      </c>
      <c r="U7457" s="5">
        <v>0</v>
      </c>
      <c r="V7457" s="5">
        <v>0</v>
      </c>
      <c r="W7457" s="5">
        <v>0</v>
      </c>
      <c r="X7457" s="5">
        <v>0</v>
      </c>
      <c r="Y7457" s="5">
        <f t="shared" si="1281"/>
        <v>0</v>
      </c>
      <c r="Z7457" s="5">
        <v>0</v>
      </c>
      <c r="AA7457" s="5">
        <v>0</v>
      </c>
      <c r="AB7457" s="5">
        <f t="shared" si="1282"/>
        <v>0</v>
      </c>
      <c r="AC7457" s="5">
        <v>0</v>
      </c>
      <c r="AD7457" s="5">
        <v>0</v>
      </c>
      <c r="AE7457" s="5">
        <f t="shared" si="1283"/>
        <v>0</v>
      </c>
      <c r="AF7457" s="5">
        <v>1</v>
      </c>
      <c r="AG7457" s="6">
        <v>45089</v>
      </c>
      <c r="AH7457" s="5">
        <v>1</v>
      </c>
      <c r="AI7457" s="5">
        <v>0</v>
      </c>
      <c r="AJ7457" s="5">
        <v>0</v>
      </c>
      <c r="AK7457" s="5">
        <f t="shared" si="1284"/>
        <v>0</v>
      </c>
      <c r="AL7457" s="5">
        <v>0</v>
      </c>
      <c r="AM7457" s="5">
        <v>0</v>
      </c>
      <c r="AN7457" s="5">
        <f t="shared" si="1285"/>
        <v>0</v>
      </c>
      <c r="AO7457" s="5">
        <v>0</v>
      </c>
      <c r="AP7457" s="5">
        <v>0</v>
      </c>
      <c r="AQ7457" s="5">
        <f t="shared" si="1286"/>
        <v>0</v>
      </c>
      <c r="AR7457" s="5">
        <v>0</v>
      </c>
      <c r="AS7457" s="6"/>
      <c r="AT7457" s="5">
        <v>0</v>
      </c>
      <c r="AU7457" s="5">
        <v>0</v>
      </c>
      <c r="AV7457" t="str">
        <f t="shared" si="1279"/>
        <v>N</v>
      </c>
      <c r="AW7457" t="s">
        <v>60</v>
      </c>
      <c r="AX7457" t="s">
        <v>61</v>
      </c>
      <c r="AY7457" t="s">
        <v>62</v>
      </c>
      <c r="AZ7457" t="s">
        <v>62</v>
      </c>
      <c r="BA7457" t="str">
        <f t="shared" si="1280"/>
        <v>N</v>
      </c>
    </row>
    <row r="7458" spans="1:53">
      <c r="A7458" t="s">
        <v>54</v>
      </c>
      <c r="B7458" t="s">
        <v>54</v>
      </c>
      <c r="C7458" t="s">
        <v>55</v>
      </c>
      <c r="D7458">
        <v>2023</v>
      </c>
      <c r="F7458" t="s">
        <v>17079</v>
      </c>
      <c r="G7458" t="s">
        <v>17080</v>
      </c>
      <c r="I7458" t="s">
        <v>17081</v>
      </c>
      <c r="J7458" t="s">
        <v>101</v>
      </c>
      <c r="K7458" t="s">
        <v>93</v>
      </c>
      <c r="L7458" s="5">
        <v>0</v>
      </c>
      <c r="M7458" s="5">
        <v>0</v>
      </c>
      <c r="N7458" s="5">
        <f t="shared" si="1276"/>
        <v>0</v>
      </c>
      <c r="O7458" s="5">
        <v>0</v>
      </c>
      <c r="P7458" s="5">
        <v>0</v>
      </c>
      <c r="Q7458" s="5">
        <f t="shared" si="1277"/>
        <v>0</v>
      </c>
      <c r="R7458" s="5">
        <v>0</v>
      </c>
      <c r="S7458" s="5">
        <v>0</v>
      </c>
      <c r="T7458" s="5">
        <f t="shared" si="1278"/>
        <v>0</v>
      </c>
      <c r="U7458" s="5">
        <v>0</v>
      </c>
      <c r="V7458" s="5">
        <v>0</v>
      </c>
      <c r="W7458" s="5">
        <v>0</v>
      </c>
      <c r="X7458" s="5">
        <v>0</v>
      </c>
      <c r="Y7458" s="5">
        <f t="shared" si="1281"/>
        <v>0</v>
      </c>
      <c r="Z7458" s="5">
        <v>0</v>
      </c>
      <c r="AA7458" s="5">
        <v>0</v>
      </c>
      <c r="AB7458" s="5">
        <f t="shared" si="1282"/>
        <v>0</v>
      </c>
      <c r="AC7458" s="5">
        <v>0</v>
      </c>
      <c r="AD7458" s="5">
        <v>0</v>
      </c>
      <c r="AE7458" s="5">
        <f t="shared" si="1283"/>
        <v>0</v>
      </c>
      <c r="AF7458" s="5">
        <v>1</v>
      </c>
      <c r="AG7458" s="6">
        <v>45035</v>
      </c>
      <c r="AH7458" s="5">
        <v>1</v>
      </c>
      <c r="AI7458" s="5">
        <v>0</v>
      </c>
      <c r="AJ7458" s="5">
        <v>0</v>
      </c>
      <c r="AK7458" s="5">
        <f t="shared" si="1284"/>
        <v>0</v>
      </c>
      <c r="AL7458" s="5">
        <v>0</v>
      </c>
      <c r="AM7458" s="5">
        <v>0</v>
      </c>
      <c r="AN7458" s="5">
        <f t="shared" si="1285"/>
        <v>0</v>
      </c>
      <c r="AO7458" s="5">
        <v>0</v>
      </c>
      <c r="AP7458" s="5">
        <v>0</v>
      </c>
      <c r="AQ7458" s="5">
        <f t="shared" si="1286"/>
        <v>0</v>
      </c>
      <c r="AR7458" s="5">
        <v>0</v>
      </c>
      <c r="AS7458" s="6"/>
      <c r="AT7458" s="5">
        <v>0</v>
      </c>
      <c r="AU7458" s="5">
        <v>0</v>
      </c>
      <c r="AV7458" t="str">
        <f t="shared" si="1279"/>
        <v>N</v>
      </c>
      <c r="AW7458" t="s">
        <v>60</v>
      </c>
      <c r="AX7458" t="s">
        <v>61</v>
      </c>
      <c r="AY7458" t="s">
        <v>62</v>
      </c>
      <c r="AZ7458" t="s">
        <v>62</v>
      </c>
      <c r="BA7458" t="str">
        <f t="shared" si="1280"/>
        <v>N</v>
      </c>
    </row>
    <row r="7459" spans="1:53">
      <c r="A7459" t="s">
        <v>54</v>
      </c>
      <c r="B7459" t="s">
        <v>54</v>
      </c>
      <c r="C7459" t="s">
        <v>55</v>
      </c>
      <c r="D7459">
        <v>2023</v>
      </c>
      <c r="F7459" t="s">
        <v>17082</v>
      </c>
      <c r="G7459" t="s">
        <v>17083</v>
      </c>
      <c r="I7459" t="s">
        <v>17084</v>
      </c>
      <c r="J7459" t="s">
        <v>101</v>
      </c>
      <c r="K7459" t="s">
        <v>93</v>
      </c>
      <c r="L7459" s="5">
        <v>0</v>
      </c>
      <c r="M7459" s="5">
        <v>0</v>
      </c>
      <c r="N7459" s="5">
        <f t="shared" si="1276"/>
        <v>0</v>
      </c>
      <c r="O7459" s="5">
        <v>0</v>
      </c>
      <c r="P7459" s="5">
        <v>0</v>
      </c>
      <c r="Q7459" s="5">
        <f t="shared" si="1277"/>
        <v>0</v>
      </c>
      <c r="R7459" s="5">
        <v>0</v>
      </c>
      <c r="S7459" s="5">
        <v>0</v>
      </c>
      <c r="T7459" s="5">
        <f t="shared" si="1278"/>
        <v>0</v>
      </c>
      <c r="U7459" s="5">
        <v>0</v>
      </c>
      <c r="V7459" s="5">
        <v>0</v>
      </c>
      <c r="W7459" s="5">
        <v>0</v>
      </c>
      <c r="X7459" s="5">
        <v>0</v>
      </c>
      <c r="Y7459" s="5">
        <f t="shared" si="1281"/>
        <v>0</v>
      </c>
      <c r="Z7459" s="5">
        <v>0</v>
      </c>
      <c r="AA7459" s="5">
        <v>0</v>
      </c>
      <c r="AB7459" s="5">
        <f t="shared" si="1282"/>
        <v>0</v>
      </c>
      <c r="AC7459" s="5">
        <v>0</v>
      </c>
      <c r="AD7459" s="5">
        <v>0</v>
      </c>
      <c r="AE7459" s="5">
        <f t="shared" si="1283"/>
        <v>0</v>
      </c>
      <c r="AF7459" s="5">
        <v>1</v>
      </c>
      <c r="AG7459" s="6">
        <v>45035</v>
      </c>
      <c r="AH7459" s="5">
        <v>1</v>
      </c>
      <c r="AI7459" s="5">
        <v>0</v>
      </c>
      <c r="AJ7459" s="5">
        <v>0</v>
      </c>
      <c r="AK7459" s="5">
        <f t="shared" si="1284"/>
        <v>0</v>
      </c>
      <c r="AL7459" s="5">
        <v>0</v>
      </c>
      <c r="AM7459" s="5">
        <v>0</v>
      </c>
      <c r="AN7459" s="5">
        <f t="shared" si="1285"/>
        <v>0</v>
      </c>
      <c r="AO7459" s="5">
        <v>0</v>
      </c>
      <c r="AP7459" s="5">
        <v>0</v>
      </c>
      <c r="AQ7459" s="5">
        <f t="shared" si="1286"/>
        <v>0</v>
      </c>
      <c r="AR7459" s="5">
        <v>0</v>
      </c>
      <c r="AS7459" s="6"/>
      <c r="AT7459" s="5">
        <v>0</v>
      </c>
      <c r="AU7459" s="5">
        <v>0</v>
      </c>
      <c r="AV7459" t="str">
        <f t="shared" si="1279"/>
        <v>N</v>
      </c>
      <c r="AW7459" t="s">
        <v>60</v>
      </c>
      <c r="AX7459" t="s">
        <v>61</v>
      </c>
      <c r="AY7459" t="s">
        <v>62</v>
      </c>
      <c r="AZ7459" t="s">
        <v>62</v>
      </c>
      <c r="BA7459" t="str">
        <f t="shared" si="1280"/>
        <v>N</v>
      </c>
    </row>
    <row r="7460" spans="1:53">
      <c r="A7460" t="s">
        <v>54</v>
      </c>
      <c r="B7460" t="s">
        <v>54</v>
      </c>
      <c r="C7460" t="s">
        <v>55</v>
      </c>
      <c r="D7460">
        <v>2023</v>
      </c>
      <c r="F7460" t="s">
        <v>17085</v>
      </c>
      <c r="G7460" t="s">
        <v>17086</v>
      </c>
      <c r="I7460" t="s">
        <v>17087</v>
      </c>
      <c r="J7460" t="s">
        <v>101</v>
      </c>
      <c r="K7460" t="s">
        <v>93</v>
      </c>
      <c r="L7460" s="5">
        <v>0</v>
      </c>
      <c r="M7460" s="5">
        <v>0</v>
      </c>
      <c r="N7460" s="5">
        <f t="shared" si="1276"/>
        <v>0</v>
      </c>
      <c r="O7460" s="5">
        <v>0</v>
      </c>
      <c r="P7460" s="5">
        <v>0</v>
      </c>
      <c r="Q7460" s="5">
        <f t="shared" si="1277"/>
        <v>0</v>
      </c>
      <c r="R7460" s="5">
        <v>0</v>
      </c>
      <c r="S7460" s="5">
        <v>0</v>
      </c>
      <c r="T7460" s="5">
        <f t="shared" si="1278"/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f t="shared" si="1281"/>
        <v>0</v>
      </c>
      <c r="Z7460" s="5">
        <v>0</v>
      </c>
      <c r="AA7460" s="5">
        <v>0</v>
      </c>
      <c r="AB7460" s="5">
        <f t="shared" si="1282"/>
        <v>0</v>
      </c>
      <c r="AC7460" s="5">
        <v>0</v>
      </c>
      <c r="AD7460" s="5">
        <v>0</v>
      </c>
      <c r="AE7460" s="5">
        <f t="shared" si="1283"/>
        <v>0</v>
      </c>
      <c r="AF7460" s="5">
        <v>1</v>
      </c>
      <c r="AG7460" s="6">
        <v>45071</v>
      </c>
      <c r="AH7460" s="5">
        <v>1</v>
      </c>
      <c r="AI7460" s="5">
        <v>0</v>
      </c>
      <c r="AJ7460" s="5">
        <v>0</v>
      </c>
      <c r="AK7460" s="5">
        <f t="shared" si="1284"/>
        <v>0</v>
      </c>
      <c r="AL7460" s="5">
        <v>0</v>
      </c>
      <c r="AM7460" s="5">
        <v>0</v>
      </c>
      <c r="AN7460" s="5">
        <f t="shared" si="1285"/>
        <v>0</v>
      </c>
      <c r="AO7460" s="5">
        <v>0</v>
      </c>
      <c r="AP7460" s="5">
        <v>0</v>
      </c>
      <c r="AQ7460" s="5">
        <f t="shared" si="1286"/>
        <v>0</v>
      </c>
      <c r="AR7460" s="5">
        <v>0</v>
      </c>
      <c r="AS7460" s="6"/>
      <c r="AT7460" s="5">
        <v>0</v>
      </c>
      <c r="AU7460" s="5">
        <v>0</v>
      </c>
      <c r="AV7460" t="str">
        <f t="shared" si="1279"/>
        <v>N</v>
      </c>
      <c r="AW7460" t="s">
        <v>60</v>
      </c>
      <c r="AX7460" t="s">
        <v>61</v>
      </c>
      <c r="AY7460" t="s">
        <v>62</v>
      </c>
      <c r="AZ7460" t="s">
        <v>62</v>
      </c>
      <c r="BA7460" t="str">
        <f t="shared" si="1280"/>
        <v>N</v>
      </c>
    </row>
    <row r="7461" spans="1:53">
      <c r="A7461" t="s">
        <v>54</v>
      </c>
      <c r="B7461" t="s">
        <v>54</v>
      </c>
      <c r="C7461" t="s">
        <v>55</v>
      </c>
      <c r="D7461">
        <v>2023</v>
      </c>
      <c r="F7461" t="s">
        <v>13442</v>
      </c>
      <c r="G7461" t="s">
        <v>13443</v>
      </c>
      <c r="I7461" t="s">
        <v>13444</v>
      </c>
      <c r="J7461" t="s">
        <v>101</v>
      </c>
      <c r="K7461" t="s">
        <v>93</v>
      </c>
      <c r="L7461" s="5">
        <v>0</v>
      </c>
      <c r="M7461" s="5">
        <v>0</v>
      </c>
      <c r="N7461" s="5">
        <f t="shared" si="1276"/>
        <v>0</v>
      </c>
      <c r="O7461" s="5">
        <v>0</v>
      </c>
      <c r="P7461" s="5">
        <v>0</v>
      </c>
      <c r="Q7461" s="5">
        <f t="shared" si="1277"/>
        <v>0</v>
      </c>
      <c r="R7461" s="5">
        <v>0</v>
      </c>
      <c r="S7461" s="5">
        <v>0</v>
      </c>
      <c r="T7461" s="5">
        <f t="shared" si="1278"/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f t="shared" si="1281"/>
        <v>0</v>
      </c>
      <c r="Z7461" s="5">
        <v>0</v>
      </c>
      <c r="AA7461" s="5">
        <v>0</v>
      </c>
      <c r="AB7461" s="5">
        <f t="shared" si="1282"/>
        <v>0</v>
      </c>
      <c r="AC7461" s="5">
        <v>0</v>
      </c>
      <c r="AD7461" s="5">
        <v>0</v>
      </c>
      <c r="AE7461" s="5">
        <f t="shared" si="1283"/>
        <v>0</v>
      </c>
      <c r="AF7461" s="5">
        <v>1</v>
      </c>
      <c r="AG7461" s="6">
        <v>44979</v>
      </c>
      <c r="AH7461" s="5">
        <v>1</v>
      </c>
      <c r="AI7461" s="5">
        <v>0</v>
      </c>
      <c r="AJ7461" s="5">
        <v>0</v>
      </c>
      <c r="AK7461" s="5">
        <f t="shared" si="1284"/>
        <v>0</v>
      </c>
      <c r="AL7461" s="5">
        <v>0</v>
      </c>
      <c r="AM7461" s="5">
        <v>0</v>
      </c>
      <c r="AN7461" s="5">
        <f t="shared" si="1285"/>
        <v>0</v>
      </c>
      <c r="AO7461" s="5">
        <v>0</v>
      </c>
      <c r="AP7461" s="5">
        <v>0</v>
      </c>
      <c r="AQ7461" s="5">
        <f t="shared" si="1286"/>
        <v>0</v>
      </c>
      <c r="AR7461" s="5">
        <v>0</v>
      </c>
      <c r="AS7461" s="6"/>
      <c r="AT7461" s="5">
        <v>0</v>
      </c>
      <c r="AU7461" s="5">
        <v>0</v>
      </c>
      <c r="AV7461" t="str">
        <f t="shared" si="1279"/>
        <v>N</v>
      </c>
      <c r="AW7461" t="s">
        <v>60</v>
      </c>
      <c r="AX7461" t="s">
        <v>61</v>
      </c>
      <c r="AY7461" t="s">
        <v>62</v>
      </c>
      <c r="AZ7461" t="s">
        <v>62</v>
      </c>
      <c r="BA7461" t="str">
        <f t="shared" si="1280"/>
        <v>N</v>
      </c>
    </row>
    <row r="7462" spans="1:53">
      <c r="A7462" t="s">
        <v>54</v>
      </c>
      <c r="B7462" t="s">
        <v>54</v>
      </c>
      <c r="C7462" t="s">
        <v>55</v>
      </c>
      <c r="D7462">
        <v>2018</v>
      </c>
      <c r="F7462" t="s">
        <v>17088</v>
      </c>
      <c r="G7462" t="s">
        <v>17089</v>
      </c>
      <c r="H7462" t="s">
        <v>17090</v>
      </c>
      <c r="I7462" t="s">
        <v>17091</v>
      </c>
      <c r="J7462" t="s">
        <v>258</v>
      </c>
      <c r="K7462" t="s">
        <v>59</v>
      </c>
      <c r="L7462" s="5">
        <v>0</v>
      </c>
      <c r="M7462" s="5">
        <v>0</v>
      </c>
      <c r="N7462" s="5">
        <f t="shared" si="1276"/>
        <v>0</v>
      </c>
      <c r="O7462" s="5">
        <v>0</v>
      </c>
      <c r="P7462" s="5">
        <v>0</v>
      </c>
      <c r="Q7462" s="5">
        <f t="shared" si="1277"/>
        <v>0</v>
      </c>
      <c r="R7462" s="5">
        <v>0</v>
      </c>
      <c r="S7462" s="5">
        <v>0</v>
      </c>
      <c r="T7462" s="5">
        <f t="shared" si="1278"/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f t="shared" si="1281"/>
        <v>0</v>
      </c>
      <c r="Z7462" s="5">
        <v>0</v>
      </c>
      <c r="AA7462" s="5">
        <v>0</v>
      </c>
      <c r="AB7462" s="5">
        <f t="shared" si="1282"/>
        <v>0</v>
      </c>
      <c r="AC7462" s="5">
        <v>0</v>
      </c>
      <c r="AD7462" s="5">
        <v>0</v>
      </c>
      <c r="AE7462" s="5">
        <f t="shared" si="1283"/>
        <v>0</v>
      </c>
      <c r="AF7462" s="5">
        <v>0</v>
      </c>
      <c r="AG7462" s="6"/>
      <c r="AH7462" s="5">
        <v>0</v>
      </c>
      <c r="AI7462" s="5">
        <v>3</v>
      </c>
      <c r="AJ7462" s="5">
        <v>0</v>
      </c>
      <c r="AK7462" s="5">
        <f t="shared" si="1284"/>
        <v>3</v>
      </c>
      <c r="AL7462" s="5">
        <v>36</v>
      </c>
      <c r="AM7462" s="5">
        <v>0</v>
      </c>
      <c r="AN7462" s="5">
        <f t="shared" si="1285"/>
        <v>36</v>
      </c>
      <c r="AO7462" s="5">
        <v>0</v>
      </c>
      <c r="AP7462" s="5">
        <v>0</v>
      </c>
      <c r="AQ7462" s="5">
        <f t="shared" si="1286"/>
        <v>0</v>
      </c>
      <c r="AR7462" s="5">
        <v>1</v>
      </c>
      <c r="AS7462" s="6">
        <v>43200</v>
      </c>
      <c r="AT7462" s="5">
        <v>40</v>
      </c>
      <c r="AU7462" s="5">
        <v>0</v>
      </c>
      <c r="AV7462" t="str">
        <f t="shared" si="1279"/>
        <v>N</v>
      </c>
      <c r="AW7462" t="s">
        <v>60</v>
      </c>
      <c r="AX7462" t="s">
        <v>445</v>
      </c>
      <c r="AY7462" t="s">
        <v>17092</v>
      </c>
      <c r="AZ7462" t="s">
        <v>2616</v>
      </c>
      <c r="BA7462" t="str">
        <f t="shared" si="1280"/>
        <v>Y</v>
      </c>
    </row>
    <row r="7463" spans="1:53">
      <c r="A7463" t="s">
        <v>54</v>
      </c>
      <c r="B7463" t="s">
        <v>54</v>
      </c>
      <c r="C7463" t="s">
        <v>55</v>
      </c>
      <c r="D7463">
        <v>2018</v>
      </c>
      <c r="F7463" t="s">
        <v>17093</v>
      </c>
      <c r="G7463" t="s">
        <v>17094</v>
      </c>
      <c r="H7463" t="s">
        <v>17095</v>
      </c>
      <c r="I7463" t="s">
        <v>17096</v>
      </c>
      <c r="J7463" t="s">
        <v>258</v>
      </c>
      <c r="K7463" t="s">
        <v>59</v>
      </c>
      <c r="L7463" s="5">
        <v>0</v>
      </c>
      <c r="M7463" s="5">
        <v>0</v>
      </c>
      <c r="N7463" s="5">
        <f t="shared" si="1276"/>
        <v>0</v>
      </c>
      <c r="O7463" s="5">
        <v>0</v>
      </c>
      <c r="P7463" s="5">
        <v>0</v>
      </c>
      <c r="Q7463" s="5">
        <f t="shared" si="1277"/>
        <v>0</v>
      </c>
      <c r="R7463" s="5">
        <v>0</v>
      </c>
      <c r="S7463" s="5">
        <v>0</v>
      </c>
      <c r="T7463" s="5">
        <f t="shared" si="1278"/>
        <v>0</v>
      </c>
      <c r="U7463" s="5">
        <v>0</v>
      </c>
      <c r="V7463" s="5">
        <v>0</v>
      </c>
      <c r="W7463" s="5">
        <v>41</v>
      </c>
      <c r="X7463" s="5">
        <v>0</v>
      </c>
      <c r="Y7463" s="5">
        <f t="shared" si="1281"/>
        <v>41</v>
      </c>
      <c r="Z7463" s="5">
        <v>48</v>
      </c>
      <c r="AA7463" s="5">
        <v>0</v>
      </c>
      <c r="AB7463" s="5">
        <f t="shared" si="1282"/>
        <v>48</v>
      </c>
      <c r="AC7463" s="5">
        <v>0</v>
      </c>
      <c r="AD7463" s="5">
        <v>0</v>
      </c>
      <c r="AE7463" s="5">
        <f t="shared" si="1283"/>
        <v>0</v>
      </c>
      <c r="AF7463" s="5">
        <v>1</v>
      </c>
      <c r="AG7463" s="6">
        <v>43357</v>
      </c>
      <c r="AH7463" s="5">
        <v>90</v>
      </c>
      <c r="AI7463" s="5">
        <v>0</v>
      </c>
      <c r="AJ7463" s="5">
        <v>0</v>
      </c>
      <c r="AK7463" s="5">
        <f t="shared" si="1284"/>
        <v>0</v>
      </c>
      <c r="AL7463" s="5">
        <v>0</v>
      </c>
      <c r="AM7463" s="5">
        <v>0</v>
      </c>
      <c r="AN7463" s="5">
        <f t="shared" si="1285"/>
        <v>0</v>
      </c>
      <c r="AO7463" s="5">
        <v>0</v>
      </c>
      <c r="AP7463" s="5">
        <v>0</v>
      </c>
      <c r="AQ7463" s="5">
        <f t="shared" si="1286"/>
        <v>0</v>
      </c>
      <c r="AR7463" s="5">
        <v>0</v>
      </c>
      <c r="AS7463" s="6"/>
      <c r="AT7463" s="5">
        <v>0</v>
      </c>
      <c r="AU7463" s="5">
        <v>9</v>
      </c>
      <c r="AV7463" t="str">
        <f t="shared" si="1279"/>
        <v>Y</v>
      </c>
      <c r="AW7463" t="s">
        <v>60</v>
      </c>
      <c r="AX7463" t="s">
        <v>445</v>
      </c>
      <c r="AY7463" t="s">
        <v>17097</v>
      </c>
      <c r="AZ7463" t="s">
        <v>2616</v>
      </c>
      <c r="BA7463" t="str">
        <f t="shared" si="1280"/>
        <v>Y</v>
      </c>
    </row>
    <row r="7464" spans="1:53">
      <c r="A7464" t="s">
        <v>454</v>
      </c>
      <c r="B7464" t="s">
        <v>54</v>
      </c>
      <c r="C7464" t="s">
        <v>55</v>
      </c>
      <c r="D7464">
        <v>2018</v>
      </c>
      <c r="F7464" t="s">
        <v>17098</v>
      </c>
      <c r="G7464" t="s">
        <v>17099</v>
      </c>
      <c r="H7464" t="s">
        <v>17100</v>
      </c>
      <c r="I7464">
        <v>19214</v>
      </c>
      <c r="J7464" t="s">
        <v>258</v>
      </c>
      <c r="K7464" t="s">
        <v>59</v>
      </c>
      <c r="L7464" s="5">
        <v>0</v>
      </c>
      <c r="M7464" s="5">
        <v>0</v>
      </c>
      <c r="N7464" s="5">
        <f t="shared" si="1276"/>
        <v>0</v>
      </c>
      <c r="O7464" s="5">
        <v>0</v>
      </c>
      <c r="P7464" s="5">
        <v>0</v>
      </c>
      <c r="Q7464" s="5">
        <f t="shared" si="1277"/>
        <v>0</v>
      </c>
      <c r="R7464" s="5">
        <v>0</v>
      </c>
      <c r="S7464" s="5">
        <v>0</v>
      </c>
      <c r="T7464" s="5">
        <f t="shared" si="1278"/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f t="shared" si="1281"/>
        <v>0</v>
      </c>
      <c r="Z7464" s="5">
        <v>0</v>
      </c>
      <c r="AA7464" s="5">
        <v>0</v>
      </c>
      <c r="AB7464" s="5">
        <f t="shared" si="1282"/>
        <v>0</v>
      </c>
      <c r="AC7464" s="5">
        <v>0</v>
      </c>
      <c r="AD7464" s="5">
        <v>0</v>
      </c>
      <c r="AE7464" s="5">
        <f t="shared" si="1283"/>
        <v>0</v>
      </c>
      <c r="AF7464" s="5">
        <v>0</v>
      </c>
      <c r="AG7464" s="6"/>
      <c r="AH7464" s="5">
        <v>0</v>
      </c>
      <c r="AI7464" s="5">
        <v>0</v>
      </c>
      <c r="AJ7464" s="5">
        <v>0</v>
      </c>
      <c r="AK7464" s="5">
        <f t="shared" si="1284"/>
        <v>0</v>
      </c>
      <c r="AL7464" s="5">
        <v>16</v>
      </c>
      <c r="AM7464" s="5">
        <v>0</v>
      </c>
      <c r="AN7464" s="5">
        <f t="shared" si="1285"/>
        <v>16</v>
      </c>
      <c r="AO7464" s="5">
        <v>0</v>
      </c>
      <c r="AP7464" s="5">
        <v>0</v>
      </c>
      <c r="AQ7464" s="5">
        <f t="shared" si="1286"/>
        <v>0</v>
      </c>
      <c r="AR7464" s="5">
        <v>0</v>
      </c>
      <c r="AS7464" s="6">
        <v>43293</v>
      </c>
      <c r="AT7464" s="5">
        <v>16</v>
      </c>
      <c r="AU7464" s="5">
        <v>0</v>
      </c>
      <c r="AV7464" t="str">
        <f t="shared" si="1279"/>
        <v>N</v>
      </c>
      <c r="AW7464" t="s">
        <v>60</v>
      </c>
      <c r="AX7464" t="s">
        <v>445</v>
      </c>
      <c r="AY7464" t="s">
        <v>2637</v>
      </c>
      <c r="AZ7464" t="s">
        <v>2637</v>
      </c>
      <c r="BA7464" t="str">
        <f t="shared" si="1280"/>
        <v>Y</v>
      </c>
    </row>
    <row r="7465" spans="1:53">
      <c r="A7465" t="s">
        <v>454</v>
      </c>
      <c r="B7465" t="s">
        <v>54</v>
      </c>
      <c r="C7465" t="s">
        <v>55</v>
      </c>
      <c r="D7465">
        <v>2018</v>
      </c>
      <c r="F7465" t="s">
        <v>17101</v>
      </c>
      <c r="G7465" t="s">
        <v>17102</v>
      </c>
      <c r="H7465" t="s">
        <v>17103</v>
      </c>
      <c r="I7465">
        <v>17192</v>
      </c>
      <c r="J7465" t="s">
        <v>258</v>
      </c>
      <c r="K7465" t="s">
        <v>59</v>
      </c>
      <c r="L7465" s="5">
        <v>0</v>
      </c>
      <c r="M7465" s="5">
        <v>0</v>
      </c>
      <c r="N7465" s="5">
        <f t="shared" si="1276"/>
        <v>0</v>
      </c>
      <c r="O7465" s="5">
        <v>0</v>
      </c>
      <c r="P7465" s="5">
        <v>0</v>
      </c>
      <c r="Q7465" s="5">
        <f t="shared" si="1277"/>
        <v>0</v>
      </c>
      <c r="R7465" s="5">
        <v>0</v>
      </c>
      <c r="S7465" s="5">
        <v>0</v>
      </c>
      <c r="T7465" s="5">
        <f t="shared" si="1278"/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f t="shared" si="1281"/>
        <v>0</v>
      </c>
      <c r="Z7465" s="5">
        <v>0</v>
      </c>
      <c r="AA7465" s="5">
        <v>0</v>
      </c>
      <c r="AB7465" s="5">
        <f t="shared" si="1282"/>
        <v>0</v>
      </c>
      <c r="AC7465" s="5">
        <v>0</v>
      </c>
      <c r="AD7465" s="5">
        <v>0</v>
      </c>
      <c r="AE7465" s="5">
        <f t="shared" si="1283"/>
        <v>0</v>
      </c>
      <c r="AF7465" s="5">
        <v>0</v>
      </c>
      <c r="AG7465" s="6"/>
      <c r="AH7465" s="5">
        <v>0</v>
      </c>
      <c r="AI7465" s="5">
        <v>1</v>
      </c>
      <c r="AJ7465" s="5">
        <v>0</v>
      </c>
      <c r="AK7465" s="5">
        <f t="shared" si="1284"/>
        <v>1</v>
      </c>
      <c r="AL7465" s="5">
        <v>1</v>
      </c>
      <c r="AM7465" s="5">
        <v>0</v>
      </c>
      <c r="AN7465" s="5">
        <f t="shared" si="1285"/>
        <v>1</v>
      </c>
      <c r="AO7465" s="5">
        <v>0</v>
      </c>
      <c r="AP7465" s="5">
        <v>0</v>
      </c>
      <c r="AQ7465" s="5">
        <f t="shared" si="1286"/>
        <v>0</v>
      </c>
      <c r="AR7465" s="5">
        <v>0</v>
      </c>
      <c r="AS7465" s="6">
        <v>43433</v>
      </c>
      <c r="AT7465" s="5">
        <v>2</v>
      </c>
      <c r="AU7465" s="5">
        <v>0</v>
      </c>
      <c r="AV7465" t="str">
        <f t="shared" si="1279"/>
        <v>N</v>
      </c>
      <c r="AW7465" t="s">
        <v>60</v>
      </c>
      <c r="AX7465" t="s">
        <v>445</v>
      </c>
      <c r="AY7465" t="s">
        <v>17104</v>
      </c>
      <c r="AZ7465" t="s">
        <v>2616</v>
      </c>
      <c r="BA7465" t="str">
        <f t="shared" si="1280"/>
        <v>Y</v>
      </c>
    </row>
    <row r="7466" spans="1:53">
      <c r="A7466" t="s">
        <v>454</v>
      </c>
      <c r="B7466" t="s">
        <v>54</v>
      </c>
      <c r="C7466" t="s">
        <v>55</v>
      </c>
      <c r="D7466">
        <v>2018</v>
      </c>
      <c r="F7466" t="s">
        <v>17098</v>
      </c>
      <c r="G7466" t="s">
        <v>17105</v>
      </c>
      <c r="H7466" t="s">
        <v>17106</v>
      </c>
      <c r="I7466">
        <v>19207</v>
      </c>
      <c r="J7466" t="s">
        <v>258</v>
      </c>
      <c r="K7466" t="s">
        <v>59</v>
      </c>
      <c r="L7466" s="5">
        <v>0</v>
      </c>
      <c r="M7466" s="5">
        <v>0</v>
      </c>
      <c r="N7466" s="5">
        <f t="shared" si="1276"/>
        <v>0</v>
      </c>
      <c r="O7466" s="5">
        <v>0</v>
      </c>
      <c r="P7466" s="5">
        <v>0</v>
      </c>
      <c r="Q7466" s="5">
        <f t="shared" si="1277"/>
        <v>0</v>
      </c>
      <c r="R7466" s="5">
        <v>0</v>
      </c>
      <c r="S7466" s="5">
        <v>0</v>
      </c>
      <c r="T7466" s="5">
        <f t="shared" si="1278"/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f t="shared" si="1281"/>
        <v>0</v>
      </c>
      <c r="Z7466" s="5">
        <v>0</v>
      </c>
      <c r="AA7466" s="5">
        <v>0</v>
      </c>
      <c r="AB7466" s="5">
        <f t="shared" si="1282"/>
        <v>0</v>
      </c>
      <c r="AC7466" s="5">
        <v>0</v>
      </c>
      <c r="AD7466" s="5">
        <v>0</v>
      </c>
      <c r="AE7466" s="5">
        <f t="shared" si="1283"/>
        <v>0</v>
      </c>
      <c r="AF7466" s="5">
        <v>0</v>
      </c>
      <c r="AG7466" s="6"/>
      <c r="AH7466" s="5">
        <v>0</v>
      </c>
      <c r="AI7466" s="5">
        <v>0</v>
      </c>
      <c r="AJ7466" s="5">
        <v>0</v>
      </c>
      <c r="AK7466" s="5">
        <f t="shared" si="1284"/>
        <v>0</v>
      </c>
      <c r="AL7466" s="5">
        <v>16</v>
      </c>
      <c r="AM7466" s="5">
        <v>0</v>
      </c>
      <c r="AN7466" s="5">
        <f t="shared" si="1285"/>
        <v>16</v>
      </c>
      <c r="AO7466" s="5">
        <v>0</v>
      </c>
      <c r="AP7466" s="5">
        <v>0</v>
      </c>
      <c r="AQ7466" s="5">
        <f t="shared" si="1286"/>
        <v>0</v>
      </c>
      <c r="AR7466" s="5">
        <v>0</v>
      </c>
      <c r="AS7466" s="6">
        <v>43250</v>
      </c>
      <c r="AT7466" s="5">
        <v>16</v>
      </c>
      <c r="AU7466" s="5">
        <v>0</v>
      </c>
      <c r="AV7466" t="str">
        <f t="shared" si="1279"/>
        <v>N</v>
      </c>
      <c r="AW7466" t="s">
        <v>60</v>
      </c>
      <c r="AX7466" t="s">
        <v>445</v>
      </c>
      <c r="AY7466" t="s">
        <v>17107</v>
      </c>
      <c r="AZ7466" t="s">
        <v>2637</v>
      </c>
      <c r="BA7466" t="str">
        <f t="shared" si="1280"/>
        <v>Y</v>
      </c>
    </row>
    <row r="7467" spans="1:53">
      <c r="A7467" t="s">
        <v>454</v>
      </c>
      <c r="B7467" t="s">
        <v>54</v>
      </c>
      <c r="C7467" t="s">
        <v>55</v>
      </c>
      <c r="D7467">
        <v>2018</v>
      </c>
      <c r="F7467" t="s">
        <v>17101</v>
      </c>
      <c r="G7467" t="s">
        <v>17108</v>
      </c>
      <c r="H7467" t="s">
        <v>17103</v>
      </c>
      <c r="I7467">
        <v>17256</v>
      </c>
      <c r="J7467" t="s">
        <v>258</v>
      </c>
      <c r="K7467" t="s">
        <v>59</v>
      </c>
      <c r="L7467" s="5">
        <v>0</v>
      </c>
      <c r="M7467" s="5">
        <v>0</v>
      </c>
      <c r="N7467" s="5">
        <f t="shared" si="1276"/>
        <v>0</v>
      </c>
      <c r="O7467" s="5">
        <v>0</v>
      </c>
      <c r="P7467" s="5">
        <v>0</v>
      </c>
      <c r="Q7467" s="5">
        <f t="shared" si="1277"/>
        <v>0</v>
      </c>
      <c r="R7467" s="5">
        <v>0</v>
      </c>
      <c r="S7467" s="5">
        <v>0</v>
      </c>
      <c r="T7467" s="5">
        <f t="shared" si="1278"/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f t="shared" si="1281"/>
        <v>0</v>
      </c>
      <c r="Z7467" s="5">
        <v>0</v>
      </c>
      <c r="AA7467" s="5">
        <v>0</v>
      </c>
      <c r="AB7467" s="5">
        <f t="shared" si="1282"/>
        <v>0</v>
      </c>
      <c r="AC7467" s="5">
        <v>0</v>
      </c>
      <c r="AD7467" s="5">
        <v>0</v>
      </c>
      <c r="AE7467" s="5">
        <f t="shared" si="1283"/>
        <v>0</v>
      </c>
      <c r="AF7467" s="5">
        <v>0</v>
      </c>
      <c r="AG7467" s="6"/>
      <c r="AH7467" s="5">
        <v>0</v>
      </c>
      <c r="AI7467" s="5">
        <v>1</v>
      </c>
      <c r="AJ7467" s="5">
        <v>0</v>
      </c>
      <c r="AK7467" s="5">
        <f t="shared" si="1284"/>
        <v>1</v>
      </c>
      <c r="AL7467" s="5">
        <v>1</v>
      </c>
      <c r="AM7467" s="5">
        <v>0</v>
      </c>
      <c r="AN7467" s="5">
        <f t="shared" si="1285"/>
        <v>1</v>
      </c>
      <c r="AO7467" s="5">
        <v>0</v>
      </c>
      <c r="AP7467" s="5">
        <v>0</v>
      </c>
      <c r="AQ7467" s="5">
        <f t="shared" si="1286"/>
        <v>0</v>
      </c>
      <c r="AR7467" s="5">
        <v>0</v>
      </c>
      <c r="AS7467" s="6">
        <v>43433</v>
      </c>
      <c r="AT7467" s="5">
        <v>2</v>
      </c>
      <c r="AU7467" s="5">
        <v>0</v>
      </c>
      <c r="AV7467" t="str">
        <f t="shared" si="1279"/>
        <v>N</v>
      </c>
      <c r="AW7467" t="s">
        <v>60</v>
      </c>
      <c r="AX7467" t="s">
        <v>445</v>
      </c>
      <c r="AY7467" t="s">
        <v>17104</v>
      </c>
      <c r="AZ7467" t="s">
        <v>2616</v>
      </c>
      <c r="BA7467" t="str">
        <f t="shared" si="1280"/>
        <v>Y</v>
      </c>
    </row>
    <row r="7468" spans="1:53">
      <c r="A7468" t="s">
        <v>454</v>
      </c>
      <c r="B7468" t="s">
        <v>54</v>
      </c>
      <c r="C7468" t="s">
        <v>55</v>
      </c>
      <c r="D7468">
        <v>2018</v>
      </c>
      <c r="F7468" t="s">
        <v>17098</v>
      </c>
      <c r="G7468" t="s">
        <v>17109</v>
      </c>
      <c r="H7468" t="s">
        <v>17110</v>
      </c>
      <c r="I7468">
        <v>19200</v>
      </c>
      <c r="J7468" t="s">
        <v>258</v>
      </c>
      <c r="K7468" t="s">
        <v>59</v>
      </c>
      <c r="L7468" s="5">
        <v>0</v>
      </c>
      <c r="M7468" s="5">
        <v>0</v>
      </c>
      <c r="N7468" s="5">
        <f t="shared" si="1276"/>
        <v>0</v>
      </c>
      <c r="O7468" s="5">
        <v>0</v>
      </c>
      <c r="P7468" s="5">
        <v>0</v>
      </c>
      <c r="Q7468" s="5">
        <f t="shared" si="1277"/>
        <v>0</v>
      </c>
      <c r="R7468" s="5">
        <v>0</v>
      </c>
      <c r="S7468" s="5">
        <v>0</v>
      </c>
      <c r="T7468" s="5">
        <f t="shared" si="1278"/>
        <v>0</v>
      </c>
      <c r="U7468" s="5">
        <v>0</v>
      </c>
      <c r="V7468" s="5">
        <v>0</v>
      </c>
      <c r="W7468" s="5">
        <v>0</v>
      </c>
      <c r="X7468" s="5">
        <v>0</v>
      </c>
      <c r="Y7468" s="5">
        <f t="shared" si="1281"/>
        <v>0</v>
      </c>
      <c r="Z7468" s="5">
        <v>0</v>
      </c>
      <c r="AA7468" s="5">
        <v>0</v>
      </c>
      <c r="AB7468" s="5">
        <f t="shared" si="1282"/>
        <v>0</v>
      </c>
      <c r="AC7468" s="5">
        <v>0</v>
      </c>
      <c r="AD7468" s="5">
        <v>0</v>
      </c>
      <c r="AE7468" s="5">
        <f t="shared" si="1283"/>
        <v>0</v>
      </c>
      <c r="AF7468" s="5">
        <v>0</v>
      </c>
      <c r="AG7468" s="6"/>
      <c r="AH7468" s="5">
        <v>0</v>
      </c>
      <c r="AI7468" s="5">
        <v>0</v>
      </c>
      <c r="AJ7468" s="5">
        <v>0</v>
      </c>
      <c r="AK7468" s="5">
        <f t="shared" si="1284"/>
        <v>0</v>
      </c>
      <c r="AL7468" s="5">
        <v>30</v>
      </c>
      <c r="AM7468" s="5">
        <v>0</v>
      </c>
      <c r="AN7468" s="5">
        <f t="shared" si="1285"/>
        <v>30</v>
      </c>
      <c r="AO7468" s="5">
        <v>0</v>
      </c>
      <c r="AP7468" s="5">
        <v>0</v>
      </c>
      <c r="AQ7468" s="5">
        <f t="shared" si="1286"/>
        <v>0</v>
      </c>
      <c r="AR7468" s="5">
        <v>0</v>
      </c>
      <c r="AS7468" s="6">
        <v>43440</v>
      </c>
      <c r="AT7468" s="5">
        <v>30</v>
      </c>
      <c r="AU7468" s="5">
        <v>0</v>
      </c>
      <c r="AV7468" t="str">
        <f t="shared" si="1279"/>
        <v>N</v>
      </c>
      <c r="AW7468" t="s">
        <v>60</v>
      </c>
      <c r="AX7468" t="s">
        <v>445</v>
      </c>
      <c r="AY7468" t="s">
        <v>2637</v>
      </c>
      <c r="AZ7468" t="s">
        <v>2637</v>
      </c>
      <c r="BA7468" t="str">
        <f t="shared" si="1280"/>
        <v>Y</v>
      </c>
    </row>
    <row r="7469" spans="1:53">
      <c r="A7469" t="s">
        <v>454</v>
      </c>
      <c r="B7469" t="s">
        <v>54</v>
      </c>
      <c r="C7469" t="s">
        <v>55</v>
      </c>
      <c r="D7469">
        <v>2018</v>
      </c>
      <c r="F7469" t="s">
        <v>17101</v>
      </c>
      <c r="G7469" t="s">
        <v>17111</v>
      </c>
      <c r="H7469" t="s">
        <v>17103</v>
      </c>
      <c r="I7469">
        <v>17208</v>
      </c>
      <c r="J7469" t="s">
        <v>258</v>
      </c>
      <c r="K7469" t="s">
        <v>59</v>
      </c>
      <c r="L7469" s="5">
        <v>0</v>
      </c>
      <c r="M7469" s="5">
        <v>0</v>
      </c>
      <c r="N7469" s="5">
        <f t="shared" si="1276"/>
        <v>0</v>
      </c>
      <c r="O7469" s="5">
        <v>0</v>
      </c>
      <c r="P7469" s="5">
        <v>0</v>
      </c>
      <c r="Q7469" s="5">
        <f t="shared" si="1277"/>
        <v>0</v>
      </c>
      <c r="R7469" s="5">
        <v>0</v>
      </c>
      <c r="S7469" s="5">
        <v>0</v>
      </c>
      <c r="T7469" s="5">
        <f t="shared" si="1278"/>
        <v>0</v>
      </c>
      <c r="U7469" s="5">
        <v>0</v>
      </c>
      <c r="V7469" s="5">
        <v>0</v>
      </c>
      <c r="W7469" s="5">
        <v>0</v>
      </c>
      <c r="X7469" s="5">
        <v>0</v>
      </c>
      <c r="Y7469" s="5">
        <f t="shared" si="1281"/>
        <v>0</v>
      </c>
      <c r="Z7469" s="5">
        <v>0</v>
      </c>
      <c r="AA7469" s="5">
        <v>0</v>
      </c>
      <c r="AB7469" s="5">
        <f t="shared" si="1282"/>
        <v>0</v>
      </c>
      <c r="AC7469" s="5">
        <v>0</v>
      </c>
      <c r="AD7469" s="5">
        <v>0</v>
      </c>
      <c r="AE7469" s="5">
        <f t="shared" si="1283"/>
        <v>0</v>
      </c>
      <c r="AF7469" s="5">
        <v>0</v>
      </c>
      <c r="AG7469" s="6"/>
      <c r="AH7469" s="5">
        <v>0</v>
      </c>
      <c r="AI7469" s="5">
        <v>1</v>
      </c>
      <c r="AJ7469" s="5">
        <v>0</v>
      </c>
      <c r="AK7469" s="5">
        <f t="shared" si="1284"/>
        <v>1</v>
      </c>
      <c r="AL7469" s="5">
        <v>1</v>
      </c>
      <c r="AM7469" s="5">
        <v>0</v>
      </c>
      <c r="AN7469" s="5">
        <f t="shared" si="1285"/>
        <v>1</v>
      </c>
      <c r="AO7469" s="5">
        <v>0</v>
      </c>
      <c r="AP7469" s="5">
        <v>0</v>
      </c>
      <c r="AQ7469" s="5">
        <f t="shared" si="1286"/>
        <v>0</v>
      </c>
      <c r="AR7469" s="5">
        <v>0</v>
      </c>
      <c r="AS7469" s="6">
        <v>43433</v>
      </c>
      <c r="AT7469" s="5">
        <v>2</v>
      </c>
      <c r="AU7469" s="5">
        <v>0</v>
      </c>
      <c r="AV7469" t="str">
        <f t="shared" si="1279"/>
        <v>N</v>
      </c>
      <c r="AW7469" t="s">
        <v>60</v>
      </c>
      <c r="AX7469" t="s">
        <v>445</v>
      </c>
      <c r="AY7469" t="s">
        <v>17104</v>
      </c>
      <c r="AZ7469" t="s">
        <v>2616</v>
      </c>
      <c r="BA7469" t="str">
        <f t="shared" si="1280"/>
        <v>Y</v>
      </c>
    </row>
    <row r="7470" spans="1:53">
      <c r="A7470" t="s">
        <v>454</v>
      </c>
      <c r="B7470" t="s">
        <v>54</v>
      </c>
      <c r="C7470" t="s">
        <v>55</v>
      </c>
      <c r="D7470">
        <v>2018</v>
      </c>
      <c r="F7470" t="s">
        <v>17101</v>
      </c>
      <c r="G7470" t="s">
        <v>17112</v>
      </c>
      <c r="H7470" t="s">
        <v>17103</v>
      </c>
      <c r="I7470">
        <v>17240</v>
      </c>
      <c r="J7470" t="s">
        <v>258</v>
      </c>
      <c r="K7470" t="s">
        <v>59</v>
      </c>
      <c r="L7470" s="5">
        <v>0</v>
      </c>
      <c r="M7470" s="5">
        <v>0</v>
      </c>
      <c r="N7470" s="5">
        <f t="shared" si="1276"/>
        <v>0</v>
      </c>
      <c r="O7470" s="5">
        <v>0</v>
      </c>
      <c r="P7470" s="5">
        <v>0</v>
      </c>
      <c r="Q7470" s="5">
        <f t="shared" si="1277"/>
        <v>0</v>
      </c>
      <c r="R7470" s="5">
        <v>0</v>
      </c>
      <c r="S7470" s="5">
        <v>0</v>
      </c>
      <c r="T7470" s="5">
        <f t="shared" si="1278"/>
        <v>0</v>
      </c>
      <c r="U7470" s="5">
        <v>0</v>
      </c>
      <c r="V7470" s="5">
        <v>0</v>
      </c>
      <c r="W7470" s="5">
        <v>0</v>
      </c>
      <c r="X7470" s="5">
        <v>0</v>
      </c>
      <c r="Y7470" s="5">
        <f t="shared" si="1281"/>
        <v>0</v>
      </c>
      <c r="Z7470" s="5">
        <v>0</v>
      </c>
      <c r="AA7470" s="5">
        <v>0</v>
      </c>
      <c r="AB7470" s="5">
        <f t="shared" si="1282"/>
        <v>0</v>
      </c>
      <c r="AC7470" s="5">
        <v>0</v>
      </c>
      <c r="AD7470" s="5">
        <v>0</v>
      </c>
      <c r="AE7470" s="5">
        <f t="shared" si="1283"/>
        <v>0</v>
      </c>
      <c r="AF7470" s="5">
        <v>0</v>
      </c>
      <c r="AG7470" s="6"/>
      <c r="AH7470" s="5">
        <v>0</v>
      </c>
      <c r="AI7470" s="5">
        <v>1</v>
      </c>
      <c r="AJ7470" s="5">
        <v>0</v>
      </c>
      <c r="AK7470" s="5">
        <f t="shared" si="1284"/>
        <v>1</v>
      </c>
      <c r="AL7470" s="5">
        <v>1</v>
      </c>
      <c r="AM7470" s="5">
        <v>0</v>
      </c>
      <c r="AN7470" s="5">
        <f t="shared" si="1285"/>
        <v>1</v>
      </c>
      <c r="AO7470" s="5">
        <v>0</v>
      </c>
      <c r="AP7470" s="5">
        <v>0</v>
      </c>
      <c r="AQ7470" s="5">
        <f t="shared" si="1286"/>
        <v>0</v>
      </c>
      <c r="AR7470" s="5">
        <v>0</v>
      </c>
      <c r="AS7470" s="6">
        <v>43433</v>
      </c>
      <c r="AT7470" s="5">
        <v>2</v>
      </c>
      <c r="AU7470" s="5">
        <v>0</v>
      </c>
      <c r="AV7470" t="str">
        <f t="shared" si="1279"/>
        <v>N</v>
      </c>
      <c r="AW7470" t="s">
        <v>60</v>
      </c>
      <c r="AX7470" t="s">
        <v>445</v>
      </c>
      <c r="AY7470" t="s">
        <v>17104</v>
      </c>
      <c r="AZ7470" t="s">
        <v>2616</v>
      </c>
      <c r="BA7470" t="str">
        <f t="shared" si="1280"/>
        <v>Y</v>
      </c>
    </row>
    <row r="7471" spans="1:53">
      <c r="A7471" t="s">
        <v>454</v>
      </c>
      <c r="B7471" t="s">
        <v>54</v>
      </c>
      <c r="C7471" t="s">
        <v>55</v>
      </c>
      <c r="D7471">
        <v>2018</v>
      </c>
      <c r="F7471" t="s">
        <v>17098</v>
      </c>
      <c r="G7471" t="s">
        <v>17113</v>
      </c>
      <c r="H7471" t="s">
        <v>17114</v>
      </c>
      <c r="I7471">
        <v>19221</v>
      </c>
      <c r="J7471" t="s">
        <v>101</v>
      </c>
      <c r="K7471" t="s">
        <v>93</v>
      </c>
      <c r="L7471" s="5">
        <v>0</v>
      </c>
      <c r="M7471" s="5">
        <v>0</v>
      </c>
      <c r="N7471" s="5">
        <f t="shared" si="1276"/>
        <v>0</v>
      </c>
      <c r="O7471" s="5">
        <v>0</v>
      </c>
      <c r="P7471" s="5">
        <v>0</v>
      </c>
      <c r="Q7471" s="5">
        <f t="shared" si="1277"/>
        <v>0</v>
      </c>
      <c r="R7471" s="5">
        <v>0</v>
      </c>
      <c r="S7471" s="5">
        <v>0</v>
      </c>
      <c r="T7471" s="5">
        <f t="shared" si="1278"/>
        <v>0</v>
      </c>
      <c r="U7471" s="5">
        <v>0</v>
      </c>
      <c r="V7471" s="5">
        <v>0</v>
      </c>
      <c r="W7471" s="5">
        <v>0</v>
      </c>
      <c r="X7471" s="5">
        <v>0</v>
      </c>
      <c r="Y7471" s="5">
        <f t="shared" si="1281"/>
        <v>0</v>
      </c>
      <c r="Z7471" s="5">
        <v>0</v>
      </c>
      <c r="AA7471" s="5">
        <v>0</v>
      </c>
      <c r="AB7471" s="5">
        <f t="shared" si="1282"/>
        <v>0</v>
      </c>
      <c r="AC7471" s="5">
        <v>0</v>
      </c>
      <c r="AD7471" s="5">
        <v>0</v>
      </c>
      <c r="AE7471" s="5">
        <f t="shared" si="1283"/>
        <v>0</v>
      </c>
      <c r="AF7471" s="5">
        <v>0</v>
      </c>
      <c r="AG7471" s="6"/>
      <c r="AH7471" s="5">
        <v>0</v>
      </c>
      <c r="AI7471" s="5">
        <v>0</v>
      </c>
      <c r="AJ7471" s="5">
        <v>0</v>
      </c>
      <c r="AK7471" s="5">
        <f t="shared" si="1284"/>
        <v>0</v>
      </c>
      <c r="AL7471" s="5">
        <v>7</v>
      </c>
      <c r="AM7471" s="5">
        <v>0</v>
      </c>
      <c r="AN7471" s="5">
        <f t="shared" si="1285"/>
        <v>7</v>
      </c>
      <c r="AO7471" s="5">
        <v>0</v>
      </c>
      <c r="AP7471" s="5">
        <v>0</v>
      </c>
      <c r="AQ7471" s="5">
        <f t="shared" si="1286"/>
        <v>0</v>
      </c>
      <c r="AR7471" s="5">
        <v>1</v>
      </c>
      <c r="AS7471" s="6">
        <v>43244</v>
      </c>
      <c r="AT7471" s="5">
        <v>8</v>
      </c>
      <c r="AU7471" s="5">
        <v>0</v>
      </c>
      <c r="AV7471" t="str">
        <f t="shared" si="1279"/>
        <v>N</v>
      </c>
      <c r="AW7471" t="s">
        <v>60</v>
      </c>
      <c r="AX7471" t="s">
        <v>445</v>
      </c>
      <c r="AY7471" t="s">
        <v>2615</v>
      </c>
      <c r="AZ7471" t="s">
        <v>2616</v>
      </c>
      <c r="BA7471" t="str">
        <f t="shared" si="1280"/>
        <v>Y</v>
      </c>
    </row>
    <row r="7472" spans="1:53">
      <c r="A7472" t="s">
        <v>454</v>
      </c>
      <c r="B7472" t="s">
        <v>54</v>
      </c>
      <c r="C7472" t="s">
        <v>55</v>
      </c>
      <c r="D7472">
        <v>2018</v>
      </c>
      <c r="F7472" t="s">
        <v>467</v>
      </c>
      <c r="G7472" t="s">
        <v>17115</v>
      </c>
      <c r="H7472" t="s">
        <v>469</v>
      </c>
      <c r="I7472">
        <v>20663</v>
      </c>
      <c r="J7472" t="s">
        <v>470</v>
      </c>
      <c r="K7472" t="s">
        <v>93</v>
      </c>
      <c r="L7472" s="5">
        <v>0</v>
      </c>
      <c r="M7472" s="5">
        <v>0</v>
      </c>
      <c r="N7472" s="5">
        <f t="shared" si="1276"/>
        <v>0</v>
      </c>
      <c r="O7472" s="5">
        <v>0</v>
      </c>
      <c r="P7472" s="5">
        <v>0</v>
      </c>
      <c r="Q7472" s="5">
        <f t="shared" si="1277"/>
        <v>0</v>
      </c>
      <c r="R7472" s="5">
        <v>0</v>
      </c>
      <c r="S7472" s="5">
        <v>0</v>
      </c>
      <c r="T7472" s="5">
        <f t="shared" si="1278"/>
        <v>0</v>
      </c>
      <c r="U7472" s="5">
        <v>0</v>
      </c>
      <c r="V7472" s="5">
        <v>0</v>
      </c>
      <c r="W7472" s="5">
        <v>0</v>
      </c>
      <c r="X7472" s="5">
        <v>0</v>
      </c>
      <c r="Y7472" s="5">
        <f t="shared" si="1281"/>
        <v>0</v>
      </c>
      <c r="Z7472" s="5">
        <v>0</v>
      </c>
      <c r="AA7472" s="5">
        <v>0</v>
      </c>
      <c r="AB7472" s="5">
        <f t="shared" si="1282"/>
        <v>0</v>
      </c>
      <c r="AC7472" s="5">
        <v>0</v>
      </c>
      <c r="AD7472" s="5">
        <v>0</v>
      </c>
      <c r="AE7472" s="5">
        <f t="shared" si="1283"/>
        <v>0</v>
      </c>
      <c r="AF7472" s="5">
        <v>0</v>
      </c>
      <c r="AG7472" s="6"/>
      <c r="AH7472" s="5">
        <v>0</v>
      </c>
      <c r="AI7472" s="5">
        <v>0</v>
      </c>
      <c r="AJ7472" s="5">
        <v>0</v>
      </c>
      <c r="AK7472" s="5">
        <f t="shared" si="1284"/>
        <v>0</v>
      </c>
      <c r="AL7472" s="5">
        <v>0</v>
      </c>
      <c r="AM7472" s="5">
        <v>0</v>
      </c>
      <c r="AN7472" s="5">
        <f t="shared" si="1285"/>
        <v>0</v>
      </c>
      <c r="AO7472" s="5">
        <v>2</v>
      </c>
      <c r="AP7472" s="5">
        <v>0</v>
      </c>
      <c r="AQ7472" s="5">
        <f t="shared" si="1286"/>
        <v>2</v>
      </c>
      <c r="AR7472" s="5">
        <v>3</v>
      </c>
      <c r="AS7472" s="6">
        <v>43402</v>
      </c>
      <c r="AT7472" s="5">
        <v>5</v>
      </c>
      <c r="AU7472" s="5">
        <v>0</v>
      </c>
      <c r="AV7472" t="str">
        <f t="shared" si="1279"/>
        <v>N</v>
      </c>
      <c r="AW7472" t="s">
        <v>60</v>
      </c>
      <c r="AX7472" t="s">
        <v>445</v>
      </c>
      <c r="AY7472" t="s">
        <v>4682</v>
      </c>
      <c r="AZ7472" t="s">
        <v>2616</v>
      </c>
      <c r="BA7472" t="str">
        <f t="shared" si="1280"/>
        <v>Y</v>
      </c>
    </row>
    <row r="7473" spans="1:53">
      <c r="A7473" t="s">
        <v>54</v>
      </c>
      <c r="B7473" t="s">
        <v>54</v>
      </c>
      <c r="C7473" t="s">
        <v>55</v>
      </c>
      <c r="D7473">
        <v>2018</v>
      </c>
      <c r="F7473" t="s">
        <v>17116</v>
      </c>
      <c r="G7473" t="s">
        <v>17117</v>
      </c>
      <c r="H7473" t="s">
        <v>17118</v>
      </c>
      <c r="I7473" t="s">
        <v>17119</v>
      </c>
      <c r="J7473" t="s">
        <v>258</v>
      </c>
      <c r="K7473" t="s">
        <v>59</v>
      </c>
      <c r="L7473" s="5">
        <v>16</v>
      </c>
      <c r="M7473" s="5">
        <v>0</v>
      </c>
      <c r="N7473" s="5">
        <f t="shared" si="1276"/>
        <v>16</v>
      </c>
      <c r="O7473" s="5">
        <v>0</v>
      </c>
      <c r="P7473" s="5">
        <v>0</v>
      </c>
      <c r="Q7473" s="5">
        <f t="shared" si="1277"/>
        <v>0</v>
      </c>
      <c r="R7473" s="5">
        <v>0</v>
      </c>
      <c r="S7473" s="5">
        <v>0</v>
      </c>
      <c r="T7473" s="5">
        <f t="shared" si="1278"/>
        <v>0</v>
      </c>
      <c r="U7473" s="5">
        <v>1</v>
      </c>
      <c r="V7473" s="5">
        <v>17</v>
      </c>
      <c r="W7473" s="5">
        <v>16</v>
      </c>
      <c r="X7473" s="5">
        <v>0</v>
      </c>
      <c r="Y7473" s="5">
        <f t="shared" si="1281"/>
        <v>16</v>
      </c>
      <c r="Z7473" s="5">
        <v>0</v>
      </c>
      <c r="AA7473" s="5">
        <v>0</v>
      </c>
      <c r="AB7473" s="5">
        <f t="shared" si="1282"/>
        <v>0</v>
      </c>
      <c r="AC7473" s="5">
        <v>0</v>
      </c>
      <c r="AD7473" s="5">
        <v>0</v>
      </c>
      <c r="AE7473" s="5">
        <f t="shared" si="1283"/>
        <v>0</v>
      </c>
      <c r="AF7473" s="5">
        <v>1</v>
      </c>
      <c r="AG7473" s="6">
        <v>43440</v>
      </c>
      <c r="AH7473" s="5">
        <v>17</v>
      </c>
      <c r="AI7473" s="5">
        <v>0</v>
      </c>
      <c r="AJ7473" s="5">
        <v>0</v>
      </c>
      <c r="AK7473" s="5">
        <f t="shared" si="1284"/>
        <v>0</v>
      </c>
      <c r="AL7473" s="5">
        <v>0</v>
      </c>
      <c r="AM7473" s="5">
        <v>0</v>
      </c>
      <c r="AN7473" s="5">
        <f t="shared" si="1285"/>
        <v>0</v>
      </c>
      <c r="AO7473" s="5">
        <v>0</v>
      </c>
      <c r="AP7473" s="5">
        <v>0</v>
      </c>
      <c r="AQ7473" s="5">
        <f t="shared" si="1286"/>
        <v>0</v>
      </c>
      <c r="AR7473" s="5">
        <v>0</v>
      </c>
      <c r="AS7473" s="6"/>
      <c r="AT7473" s="5">
        <v>0</v>
      </c>
      <c r="AU7473" s="5">
        <v>0</v>
      </c>
      <c r="AV7473" t="str">
        <f t="shared" si="1279"/>
        <v>N</v>
      </c>
      <c r="AW7473" t="s">
        <v>60</v>
      </c>
      <c r="AX7473" t="s">
        <v>445</v>
      </c>
      <c r="AY7473" t="s">
        <v>11655</v>
      </c>
      <c r="AZ7473" t="s">
        <v>2616</v>
      </c>
      <c r="BA7473" t="str">
        <f t="shared" si="1280"/>
        <v>Y</v>
      </c>
    </row>
    <row r="7474" spans="1:53">
      <c r="A7474" t="s">
        <v>454</v>
      </c>
      <c r="B7474" t="s">
        <v>54</v>
      </c>
      <c r="C7474" t="s">
        <v>55</v>
      </c>
      <c r="D7474">
        <v>2018</v>
      </c>
      <c r="F7474" t="s">
        <v>2629</v>
      </c>
      <c r="G7474" t="s">
        <v>2630</v>
      </c>
      <c r="H7474" t="s">
        <v>1813</v>
      </c>
      <c r="I7474">
        <v>21892</v>
      </c>
      <c r="J7474" t="s">
        <v>58</v>
      </c>
      <c r="K7474" t="s">
        <v>59</v>
      </c>
      <c r="L7474" s="5">
        <v>0</v>
      </c>
      <c r="M7474" s="5">
        <v>0</v>
      </c>
      <c r="N7474" s="5">
        <f t="shared" si="1276"/>
        <v>0</v>
      </c>
      <c r="O7474" s="5">
        <v>0</v>
      </c>
      <c r="P7474" s="5">
        <v>0</v>
      </c>
      <c r="Q7474" s="5">
        <f t="shared" si="1277"/>
        <v>0</v>
      </c>
      <c r="R7474" s="5">
        <v>0</v>
      </c>
      <c r="S7474" s="5">
        <v>0</v>
      </c>
      <c r="T7474" s="5">
        <f t="shared" si="1278"/>
        <v>0</v>
      </c>
      <c r="U7474" s="5">
        <v>0</v>
      </c>
      <c r="V7474" s="5">
        <v>0</v>
      </c>
      <c r="W7474" s="5">
        <v>0</v>
      </c>
      <c r="X7474" s="5">
        <v>0</v>
      </c>
      <c r="Y7474" s="5">
        <f t="shared" si="1281"/>
        <v>0</v>
      </c>
      <c r="Z7474" s="5">
        <v>0</v>
      </c>
      <c r="AA7474" s="5">
        <v>0</v>
      </c>
      <c r="AB7474" s="5">
        <f t="shared" si="1282"/>
        <v>0</v>
      </c>
      <c r="AC7474" s="5">
        <v>0</v>
      </c>
      <c r="AD7474" s="5">
        <v>0</v>
      </c>
      <c r="AE7474" s="5">
        <f t="shared" si="1283"/>
        <v>0</v>
      </c>
      <c r="AF7474" s="5">
        <v>0</v>
      </c>
      <c r="AG7474" s="6"/>
      <c r="AH7474" s="5">
        <v>0</v>
      </c>
      <c r="AI7474" s="5">
        <v>1</v>
      </c>
      <c r="AJ7474" s="5">
        <v>0</v>
      </c>
      <c r="AK7474" s="5">
        <f t="shared" si="1284"/>
        <v>1</v>
      </c>
      <c r="AL7474" s="5">
        <v>0</v>
      </c>
      <c r="AM7474" s="5">
        <v>0</v>
      </c>
      <c r="AN7474" s="5">
        <f t="shared" si="1285"/>
        <v>0</v>
      </c>
      <c r="AO7474" s="5">
        <v>0</v>
      </c>
      <c r="AP7474" s="5">
        <v>0</v>
      </c>
      <c r="AQ7474" s="5">
        <f t="shared" si="1286"/>
        <v>0</v>
      </c>
      <c r="AR7474" s="5">
        <v>0</v>
      </c>
      <c r="AS7474" s="6">
        <v>43291</v>
      </c>
      <c r="AT7474" s="5">
        <v>1</v>
      </c>
      <c r="AU7474" s="5">
        <v>0</v>
      </c>
      <c r="AV7474" t="str">
        <f t="shared" si="1279"/>
        <v>N</v>
      </c>
      <c r="AW7474" t="s">
        <v>60</v>
      </c>
      <c r="AX7474" t="s">
        <v>445</v>
      </c>
      <c r="AY7474" t="s">
        <v>2632</v>
      </c>
      <c r="AZ7474" t="s">
        <v>2632</v>
      </c>
      <c r="BA7474" t="str">
        <f t="shared" si="1280"/>
        <v>Y</v>
      </c>
    </row>
    <row r="7475" spans="1:53">
      <c r="A7475" t="s">
        <v>53</v>
      </c>
      <c r="B7475" t="s">
        <v>54</v>
      </c>
      <c r="C7475" t="s">
        <v>55</v>
      </c>
      <c r="D7475">
        <v>2018</v>
      </c>
      <c r="F7475" t="s">
        <v>17120</v>
      </c>
      <c r="G7475" t="s">
        <v>17121</v>
      </c>
      <c r="J7475" t="s">
        <v>258</v>
      </c>
      <c r="K7475" t="s">
        <v>93</v>
      </c>
      <c r="L7475" s="5">
        <v>0</v>
      </c>
      <c r="M7475" s="5">
        <v>0</v>
      </c>
      <c r="N7475" s="5">
        <f t="shared" si="1276"/>
        <v>0</v>
      </c>
      <c r="O7475" s="5">
        <v>0</v>
      </c>
      <c r="P7475" s="5">
        <v>0</v>
      </c>
      <c r="Q7475" s="5">
        <f t="shared" si="1277"/>
        <v>0</v>
      </c>
      <c r="R7475" s="5">
        <v>0</v>
      </c>
      <c r="S7475" s="5">
        <v>0</v>
      </c>
      <c r="T7475" s="5">
        <f t="shared" si="1278"/>
        <v>0</v>
      </c>
      <c r="U7475" s="5">
        <v>0</v>
      </c>
      <c r="V7475" s="5">
        <v>0</v>
      </c>
      <c r="W7475" s="5">
        <v>0</v>
      </c>
      <c r="X7475" s="5">
        <v>0</v>
      </c>
      <c r="Y7475" s="5">
        <f t="shared" si="1281"/>
        <v>0</v>
      </c>
      <c r="Z7475" s="5">
        <v>0</v>
      </c>
      <c r="AA7475" s="5">
        <v>0</v>
      </c>
      <c r="AB7475" s="5">
        <f t="shared" si="1282"/>
        <v>0</v>
      </c>
      <c r="AC7475" s="5">
        <v>0</v>
      </c>
      <c r="AD7475" s="5">
        <v>0</v>
      </c>
      <c r="AE7475" s="5">
        <f t="shared" si="1283"/>
        <v>0</v>
      </c>
      <c r="AF7475" s="5">
        <v>0</v>
      </c>
      <c r="AG7475" s="6"/>
      <c r="AH7475" s="5">
        <v>0</v>
      </c>
      <c r="AI7475" s="5">
        <v>0</v>
      </c>
      <c r="AJ7475" s="5">
        <v>0</v>
      </c>
      <c r="AK7475" s="5">
        <f t="shared" si="1284"/>
        <v>0</v>
      </c>
      <c r="AL7475" s="5">
        <v>0</v>
      </c>
      <c r="AM7475" s="5">
        <v>0</v>
      </c>
      <c r="AN7475" s="5">
        <f t="shared" si="1285"/>
        <v>0</v>
      </c>
      <c r="AO7475" s="5">
        <v>4</v>
      </c>
      <c r="AP7475" s="5">
        <v>0</v>
      </c>
      <c r="AQ7475" s="5">
        <f t="shared" si="1286"/>
        <v>4</v>
      </c>
      <c r="AR7475" s="5">
        <v>2</v>
      </c>
      <c r="AS7475" s="6">
        <v>43321</v>
      </c>
      <c r="AT7475" s="5">
        <v>6</v>
      </c>
      <c r="AU7475" s="5">
        <v>0</v>
      </c>
      <c r="AV7475" t="str">
        <f t="shared" si="1279"/>
        <v>N</v>
      </c>
      <c r="AW7475" t="s">
        <v>60</v>
      </c>
      <c r="AX7475" t="s">
        <v>61</v>
      </c>
      <c r="AY7475" t="s">
        <v>4682</v>
      </c>
      <c r="AZ7475" t="s">
        <v>2616</v>
      </c>
      <c r="BA7475" t="str">
        <f t="shared" si="1280"/>
        <v>Y</v>
      </c>
    </row>
    <row r="7476" spans="1:53">
      <c r="A7476" t="s">
        <v>53</v>
      </c>
      <c r="B7476" t="s">
        <v>54</v>
      </c>
      <c r="C7476" t="s">
        <v>55</v>
      </c>
      <c r="D7476">
        <v>2018</v>
      </c>
      <c r="F7476" t="s">
        <v>17122</v>
      </c>
      <c r="G7476" t="s">
        <v>17123</v>
      </c>
      <c r="J7476" t="s">
        <v>258</v>
      </c>
      <c r="K7476" t="s">
        <v>93</v>
      </c>
      <c r="L7476" s="5">
        <v>0</v>
      </c>
      <c r="M7476" s="5">
        <v>0</v>
      </c>
      <c r="N7476" s="5">
        <f t="shared" si="1276"/>
        <v>0</v>
      </c>
      <c r="O7476" s="5">
        <v>0</v>
      </c>
      <c r="P7476" s="5">
        <v>0</v>
      </c>
      <c r="Q7476" s="5">
        <f t="shared" si="1277"/>
        <v>0</v>
      </c>
      <c r="R7476" s="5">
        <v>0</v>
      </c>
      <c r="S7476" s="5">
        <v>0</v>
      </c>
      <c r="T7476" s="5">
        <f t="shared" si="1278"/>
        <v>0</v>
      </c>
      <c r="U7476" s="5">
        <v>0</v>
      </c>
      <c r="V7476" s="5">
        <v>0</v>
      </c>
      <c r="W7476" s="5">
        <v>0</v>
      </c>
      <c r="X7476" s="5">
        <v>0</v>
      </c>
      <c r="Y7476" s="5">
        <f t="shared" si="1281"/>
        <v>0</v>
      </c>
      <c r="Z7476" s="5">
        <v>0</v>
      </c>
      <c r="AA7476" s="5">
        <v>0</v>
      </c>
      <c r="AB7476" s="5">
        <f t="shared" si="1282"/>
        <v>0</v>
      </c>
      <c r="AC7476" s="5">
        <v>0</v>
      </c>
      <c r="AD7476" s="5">
        <v>0</v>
      </c>
      <c r="AE7476" s="5">
        <f t="shared" si="1283"/>
        <v>0</v>
      </c>
      <c r="AF7476" s="5">
        <v>0</v>
      </c>
      <c r="AG7476" s="6"/>
      <c r="AH7476" s="5">
        <v>0</v>
      </c>
      <c r="AI7476" s="5">
        <v>0</v>
      </c>
      <c r="AJ7476" s="5">
        <v>0</v>
      </c>
      <c r="AK7476" s="5">
        <f t="shared" si="1284"/>
        <v>0</v>
      </c>
      <c r="AL7476" s="5">
        <v>0</v>
      </c>
      <c r="AM7476" s="5">
        <v>0</v>
      </c>
      <c r="AN7476" s="5">
        <f t="shared" si="1285"/>
        <v>0</v>
      </c>
      <c r="AO7476" s="5">
        <v>6</v>
      </c>
      <c r="AP7476" s="5">
        <v>0</v>
      </c>
      <c r="AQ7476" s="5">
        <f t="shared" si="1286"/>
        <v>6</v>
      </c>
      <c r="AR7476" s="5">
        <v>0</v>
      </c>
      <c r="AS7476" s="6">
        <v>43342</v>
      </c>
      <c r="AT7476" s="5">
        <v>6</v>
      </c>
      <c r="AU7476" s="5">
        <v>0</v>
      </c>
      <c r="AV7476" t="str">
        <f t="shared" si="1279"/>
        <v>N</v>
      </c>
      <c r="AW7476" t="s">
        <v>60</v>
      </c>
      <c r="AX7476" t="s">
        <v>61</v>
      </c>
      <c r="AY7476" t="s">
        <v>2655</v>
      </c>
      <c r="AZ7476" t="s">
        <v>2655</v>
      </c>
      <c r="BA7476" t="str">
        <f t="shared" si="1280"/>
        <v>Y</v>
      </c>
    </row>
    <row r="7477" spans="1:53">
      <c r="A7477" t="s">
        <v>53</v>
      </c>
      <c r="B7477" t="s">
        <v>54</v>
      </c>
      <c r="C7477" t="s">
        <v>55</v>
      </c>
      <c r="D7477">
        <v>2018</v>
      </c>
      <c r="F7477" t="s">
        <v>17124</v>
      </c>
      <c r="G7477" t="s">
        <v>17125</v>
      </c>
      <c r="J7477" t="s">
        <v>258</v>
      </c>
      <c r="K7477" t="s">
        <v>93</v>
      </c>
      <c r="L7477" s="5">
        <v>0</v>
      </c>
      <c r="M7477" s="5">
        <v>0</v>
      </c>
      <c r="N7477" s="5">
        <f t="shared" si="1276"/>
        <v>0</v>
      </c>
      <c r="O7477" s="5">
        <v>0</v>
      </c>
      <c r="P7477" s="5">
        <v>0</v>
      </c>
      <c r="Q7477" s="5">
        <f t="shared" si="1277"/>
        <v>0</v>
      </c>
      <c r="R7477" s="5">
        <v>0</v>
      </c>
      <c r="S7477" s="5">
        <v>0</v>
      </c>
      <c r="T7477" s="5">
        <f t="shared" si="1278"/>
        <v>0</v>
      </c>
      <c r="U7477" s="5">
        <v>0</v>
      </c>
      <c r="V7477" s="5">
        <v>0</v>
      </c>
      <c r="W7477" s="5">
        <v>0</v>
      </c>
      <c r="X7477" s="5">
        <v>0</v>
      </c>
      <c r="Y7477" s="5">
        <f t="shared" si="1281"/>
        <v>0</v>
      </c>
      <c r="Z7477" s="5">
        <v>0</v>
      </c>
      <c r="AA7477" s="5">
        <v>0</v>
      </c>
      <c r="AB7477" s="5">
        <f t="shared" si="1282"/>
        <v>0</v>
      </c>
      <c r="AC7477" s="5">
        <v>0</v>
      </c>
      <c r="AD7477" s="5">
        <v>0</v>
      </c>
      <c r="AE7477" s="5">
        <f t="shared" si="1283"/>
        <v>0</v>
      </c>
      <c r="AF7477" s="5">
        <v>0</v>
      </c>
      <c r="AG7477" s="6"/>
      <c r="AH7477" s="5">
        <v>0</v>
      </c>
      <c r="AI7477" s="5">
        <v>0</v>
      </c>
      <c r="AJ7477" s="5">
        <v>0</v>
      </c>
      <c r="AK7477" s="5">
        <f t="shared" si="1284"/>
        <v>0</v>
      </c>
      <c r="AL7477" s="5">
        <v>0</v>
      </c>
      <c r="AM7477" s="5">
        <v>0</v>
      </c>
      <c r="AN7477" s="5">
        <f t="shared" si="1285"/>
        <v>0</v>
      </c>
      <c r="AO7477" s="5">
        <v>6</v>
      </c>
      <c r="AP7477" s="5">
        <v>0</v>
      </c>
      <c r="AQ7477" s="5">
        <f t="shared" si="1286"/>
        <v>6</v>
      </c>
      <c r="AR7477" s="5">
        <v>0</v>
      </c>
      <c r="AS7477" s="6">
        <v>43342</v>
      </c>
      <c r="AT7477" s="5">
        <v>6</v>
      </c>
      <c r="AU7477" s="5">
        <v>0</v>
      </c>
      <c r="AV7477" t="str">
        <f t="shared" si="1279"/>
        <v>N</v>
      </c>
      <c r="AW7477" t="s">
        <v>60</v>
      </c>
      <c r="AX7477" t="s">
        <v>61</v>
      </c>
      <c r="AY7477" t="s">
        <v>2655</v>
      </c>
      <c r="AZ7477" t="s">
        <v>2655</v>
      </c>
      <c r="BA7477" t="str">
        <f t="shared" si="1280"/>
        <v>Y</v>
      </c>
    </row>
    <row r="7478" spans="1:53">
      <c r="A7478" t="s">
        <v>1460</v>
      </c>
      <c r="B7478" t="s">
        <v>54</v>
      </c>
      <c r="C7478" t="s">
        <v>89</v>
      </c>
      <c r="D7478">
        <v>2018</v>
      </c>
      <c r="F7478" t="s">
        <v>17126</v>
      </c>
      <c r="G7478" t="s">
        <v>17127</v>
      </c>
      <c r="H7478" t="s">
        <v>17128</v>
      </c>
      <c r="I7478" t="s">
        <v>17129</v>
      </c>
      <c r="J7478" t="s">
        <v>258</v>
      </c>
      <c r="K7478" t="s">
        <v>59</v>
      </c>
      <c r="L7478" s="5">
        <v>0</v>
      </c>
      <c r="M7478" s="5">
        <v>0</v>
      </c>
      <c r="N7478" s="5">
        <f t="shared" si="1276"/>
        <v>0</v>
      </c>
      <c r="O7478" s="5">
        <v>0</v>
      </c>
      <c r="P7478" s="5">
        <v>0</v>
      </c>
      <c r="Q7478" s="5">
        <f t="shared" si="1277"/>
        <v>0</v>
      </c>
      <c r="R7478" s="5">
        <v>0</v>
      </c>
      <c r="S7478" s="5">
        <v>0</v>
      </c>
      <c r="T7478" s="5">
        <f t="shared" si="1278"/>
        <v>0</v>
      </c>
      <c r="U7478" s="5">
        <v>0</v>
      </c>
      <c r="V7478" s="5">
        <v>0</v>
      </c>
      <c r="W7478" s="5">
        <v>30</v>
      </c>
      <c r="X7478" s="5">
        <v>0</v>
      </c>
      <c r="Y7478" s="5">
        <f t="shared" si="1281"/>
        <v>30</v>
      </c>
      <c r="Z7478" s="5">
        <v>7</v>
      </c>
      <c r="AA7478" s="5">
        <v>0</v>
      </c>
      <c r="AB7478" s="5">
        <f t="shared" si="1282"/>
        <v>7</v>
      </c>
      <c r="AC7478" s="5">
        <v>0</v>
      </c>
      <c r="AD7478" s="5">
        <v>0</v>
      </c>
      <c r="AE7478" s="5">
        <f t="shared" si="1283"/>
        <v>0</v>
      </c>
      <c r="AF7478" s="5">
        <v>1</v>
      </c>
      <c r="AG7478" s="6">
        <v>43101</v>
      </c>
      <c r="AH7478" s="5">
        <v>38</v>
      </c>
      <c r="AI7478" s="5">
        <v>0</v>
      </c>
      <c r="AJ7478" s="5">
        <v>0</v>
      </c>
      <c r="AK7478" s="5">
        <f t="shared" si="1284"/>
        <v>0</v>
      </c>
      <c r="AL7478" s="5">
        <v>0</v>
      </c>
      <c r="AM7478" s="5">
        <v>0</v>
      </c>
      <c r="AN7478" s="5">
        <f t="shared" si="1285"/>
        <v>0</v>
      </c>
      <c r="AO7478" s="5">
        <v>0</v>
      </c>
      <c r="AP7478" s="5">
        <v>0</v>
      </c>
      <c r="AQ7478" s="5">
        <f t="shared" si="1286"/>
        <v>0</v>
      </c>
      <c r="AR7478" s="5">
        <v>0</v>
      </c>
      <c r="AS7478" s="6"/>
      <c r="AT7478" s="5">
        <v>0</v>
      </c>
      <c r="AU7478" s="5">
        <v>0</v>
      </c>
      <c r="AV7478" t="str">
        <f t="shared" si="1279"/>
        <v>N</v>
      </c>
      <c r="AW7478" t="s">
        <v>60</v>
      </c>
      <c r="AX7478" t="s">
        <v>60</v>
      </c>
      <c r="AY7478" t="s">
        <v>17092</v>
      </c>
      <c r="AZ7478" t="s">
        <v>2616</v>
      </c>
      <c r="BA7478" t="str">
        <f t="shared" si="1280"/>
        <v>Y</v>
      </c>
    </row>
    <row r="7479" spans="1:53">
      <c r="A7479" t="s">
        <v>436</v>
      </c>
      <c r="B7479" t="s">
        <v>54</v>
      </c>
      <c r="C7479" t="s">
        <v>89</v>
      </c>
      <c r="D7479">
        <v>2018</v>
      </c>
      <c r="F7479" t="s">
        <v>17130</v>
      </c>
      <c r="G7479" t="s">
        <v>17131</v>
      </c>
      <c r="H7479" t="s">
        <v>17132</v>
      </c>
      <c r="I7479" t="s">
        <v>17133</v>
      </c>
      <c r="J7479" t="s">
        <v>258</v>
      </c>
      <c r="K7479" t="s">
        <v>59</v>
      </c>
      <c r="L7479" s="5">
        <v>0</v>
      </c>
      <c r="M7479" s="5">
        <v>0</v>
      </c>
      <c r="N7479" s="5">
        <f t="shared" si="1276"/>
        <v>0</v>
      </c>
      <c r="O7479" s="5">
        <v>0</v>
      </c>
      <c r="P7479" s="5">
        <v>0</v>
      </c>
      <c r="Q7479" s="5">
        <f t="shared" si="1277"/>
        <v>0</v>
      </c>
      <c r="R7479" s="5">
        <v>0</v>
      </c>
      <c r="S7479" s="5">
        <v>0</v>
      </c>
      <c r="T7479" s="5">
        <f t="shared" si="1278"/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f t="shared" si="1281"/>
        <v>0</v>
      </c>
      <c r="Z7479" s="5">
        <v>0</v>
      </c>
      <c r="AA7479" s="5">
        <v>0</v>
      </c>
      <c r="AB7479" s="5">
        <f t="shared" si="1282"/>
        <v>0</v>
      </c>
      <c r="AC7479" s="5">
        <v>0</v>
      </c>
      <c r="AD7479" s="5">
        <v>0</v>
      </c>
      <c r="AE7479" s="5">
        <f t="shared" si="1283"/>
        <v>0</v>
      </c>
      <c r="AF7479" s="5">
        <v>0</v>
      </c>
      <c r="AG7479" s="6">
        <v>42706</v>
      </c>
      <c r="AH7479" s="5">
        <v>0</v>
      </c>
      <c r="AI7479" s="5">
        <v>13</v>
      </c>
      <c r="AJ7479" s="5">
        <v>0</v>
      </c>
      <c r="AK7479" s="5">
        <f t="shared" si="1284"/>
        <v>13</v>
      </c>
      <c r="AL7479" s="5">
        <v>21</v>
      </c>
      <c r="AM7479" s="5">
        <v>0</v>
      </c>
      <c r="AN7479" s="5">
        <f t="shared" si="1285"/>
        <v>21</v>
      </c>
      <c r="AO7479" s="5">
        <v>0</v>
      </c>
      <c r="AP7479" s="5">
        <v>0</v>
      </c>
      <c r="AQ7479" s="5">
        <f t="shared" si="1286"/>
        <v>0</v>
      </c>
      <c r="AR7479" s="5">
        <v>0</v>
      </c>
      <c r="AS7479" s="6">
        <v>43410</v>
      </c>
      <c r="AT7479" s="5">
        <v>34</v>
      </c>
      <c r="AU7479" s="5">
        <v>4</v>
      </c>
      <c r="AV7479" t="str">
        <f t="shared" si="1279"/>
        <v>Y</v>
      </c>
      <c r="AW7479" t="s">
        <v>60</v>
      </c>
      <c r="AX7479" t="s">
        <v>61</v>
      </c>
      <c r="AY7479" t="s">
        <v>17134</v>
      </c>
      <c r="AZ7479" t="s">
        <v>2616</v>
      </c>
      <c r="BA7479" t="str">
        <f t="shared" si="1280"/>
        <v>Y</v>
      </c>
    </row>
    <row r="7480" spans="1:53">
      <c r="A7480" t="s">
        <v>436</v>
      </c>
      <c r="B7480" t="s">
        <v>54</v>
      </c>
      <c r="C7480" t="s">
        <v>89</v>
      </c>
      <c r="D7480">
        <v>2018</v>
      </c>
      <c r="F7480" t="s">
        <v>17135</v>
      </c>
      <c r="G7480" t="s">
        <v>17136</v>
      </c>
      <c r="H7480" t="s">
        <v>17137</v>
      </c>
      <c r="I7480" t="s">
        <v>17138</v>
      </c>
      <c r="J7480" t="s">
        <v>258</v>
      </c>
      <c r="K7480" t="s">
        <v>59</v>
      </c>
      <c r="L7480" s="5">
        <v>0</v>
      </c>
      <c r="M7480" s="5">
        <v>0</v>
      </c>
      <c r="N7480" s="5">
        <f t="shared" si="1276"/>
        <v>0</v>
      </c>
      <c r="O7480" s="5">
        <v>0</v>
      </c>
      <c r="P7480" s="5">
        <v>0</v>
      </c>
      <c r="Q7480" s="5">
        <f t="shared" si="1277"/>
        <v>0</v>
      </c>
      <c r="R7480" s="5">
        <v>0</v>
      </c>
      <c r="S7480" s="5">
        <v>0</v>
      </c>
      <c r="T7480" s="5">
        <f t="shared" si="1278"/>
        <v>0</v>
      </c>
      <c r="U7480" s="5">
        <v>0</v>
      </c>
      <c r="V7480" s="5">
        <v>0</v>
      </c>
      <c r="W7480" s="5">
        <v>0</v>
      </c>
      <c r="X7480" s="5">
        <v>0</v>
      </c>
      <c r="Y7480" s="5">
        <f t="shared" si="1281"/>
        <v>0</v>
      </c>
      <c r="Z7480" s="5">
        <v>39</v>
      </c>
      <c r="AA7480" s="5">
        <v>0</v>
      </c>
      <c r="AB7480" s="5">
        <f t="shared" si="1282"/>
        <v>39</v>
      </c>
      <c r="AC7480" s="5">
        <v>0</v>
      </c>
      <c r="AD7480" s="5">
        <v>0</v>
      </c>
      <c r="AE7480" s="5">
        <f t="shared" si="1283"/>
        <v>0</v>
      </c>
      <c r="AF7480" s="5">
        <v>1</v>
      </c>
      <c r="AG7480" s="6">
        <v>43259</v>
      </c>
      <c r="AH7480" s="5">
        <v>40</v>
      </c>
      <c r="AI7480" s="5">
        <v>0</v>
      </c>
      <c r="AJ7480" s="5">
        <v>0</v>
      </c>
      <c r="AK7480" s="5">
        <f t="shared" si="1284"/>
        <v>0</v>
      </c>
      <c r="AL7480" s="5">
        <v>0</v>
      </c>
      <c r="AM7480" s="5">
        <v>0</v>
      </c>
      <c r="AN7480" s="5">
        <f t="shared" si="1285"/>
        <v>0</v>
      </c>
      <c r="AO7480" s="5">
        <v>0</v>
      </c>
      <c r="AP7480" s="5">
        <v>0</v>
      </c>
      <c r="AQ7480" s="5">
        <f t="shared" si="1286"/>
        <v>0</v>
      </c>
      <c r="AR7480" s="5">
        <v>0</v>
      </c>
      <c r="AS7480" s="6"/>
      <c r="AT7480" s="5">
        <v>0</v>
      </c>
      <c r="AU7480" s="5">
        <v>0</v>
      </c>
      <c r="AV7480" t="str">
        <f t="shared" si="1279"/>
        <v>N</v>
      </c>
      <c r="AW7480" t="s">
        <v>60</v>
      </c>
      <c r="AX7480" t="s">
        <v>61</v>
      </c>
      <c r="AY7480" t="s">
        <v>2615</v>
      </c>
      <c r="AZ7480" t="s">
        <v>2616</v>
      </c>
      <c r="BA7480" t="str">
        <f t="shared" si="1280"/>
        <v>Y</v>
      </c>
    </row>
    <row r="7481" spans="1:53">
      <c r="A7481" t="s">
        <v>436</v>
      </c>
      <c r="B7481" t="s">
        <v>54</v>
      </c>
      <c r="C7481" t="s">
        <v>89</v>
      </c>
      <c r="D7481">
        <v>2018</v>
      </c>
      <c r="F7481" t="s">
        <v>17135</v>
      </c>
      <c r="G7481" t="s">
        <v>17139</v>
      </c>
      <c r="H7481" t="s">
        <v>17140</v>
      </c>
      <c r="I7481" t="s">
        <v>17141</v>
      </c>
      <c r="J7481" t="s">
        <v>258</v>
      </c>
      <c r="K7481" t="s">
        <v>59</v>
      </c>
      <c r="L7481" s="5">
        <v>0</v>
      </c>
      <c r="M7481" s="5">
        <v>0</v>
      </c>
      <c r="N7481" s="5">
        <f t="shared" si="1276"/>
        <v>0</v>
      </c>
      <c r="O7481" s="5">
        <v>0</v>
      </c>
      <c r="P7481" s="5">
        <v>0</v>
      </c>
      <c r="Q7481" s="5">
        <f t="shared" si="1277"/>
        <v>0</v>
      </c>
      <c r="R7481" s="5">
        <v>0</v>
      </c>
      <c r="S7481" s="5">
        <v>0</v>
      </c>
      <c r="T7481" s="5">
        <f t="shared" si="1278"/>
        <v>0</v>
      </c>
      <c r="U7481" s="5">
        <v>0</v>
      </c>
      <c r="V7481" s="5">
        <v>0</v>
      </c>
      <c r="W7481" s="5">
        <v>0</v>
      </c>
      <c r="X7481" s="5">
        <v>0</v>
      </c>
      <c r="Y7481" s="5">
        <f t="shared" si="1281"/>
        <v>0</v>
      </c>
      <c r="Z7481" s="5">
        <v>39</v>
      </c>
      <c r="AA7481" s="5">
        <v>0</v>
      </c>
      <c r="AB7481" s="5">
        <f t="shared" si="1282"/>
        <v>39</v>
      </c>
      <c r="AC7481" s="5">
        <v>0</v>
      </c>
      <c r="AD7481" s="5">
        <v>0</v>
      </c>
      <c r="AE7481" s="5">
        <f t="shared" si="1283"/>
        <v>0</v>
      </c>
      <c r="AF7481" s="5">
        <v>1</v>
      </c>
      <c r="AG7481" s="6">
        <v>43259</v>
      </c>
      <c r="AH7481" s="5">
        <v>40</v>
      </c>
      <c r="AI7481" s="5">
        <v>0</v>
      </c>
      <c r="AJ7481" s="5">
        <v>0</v>
      </c>
      <c r="AK7481" s="5">
        <f t="shared" si="1284"/>
        <v>0</v>
      </c>
      <c r="AL7481" s="5">
        <v>0</v>
      </c>
      <c r="AM7481" s="5">
        <v>0</v>
      </c>
      <c r="AN7481" s="5">
        <f t="shared" si="1285"/>
        <v>0</v>
      </c>
      <c r="AO7481" s="5">
        <v>0</v>
      </c>
      <c r="AP7481" s="5">
        <v>0</v>
      </c>
      <c r="AQ7481" s="5">
        <f t="shared" si="1286"/>
        <v>0</v>
      </c>
      <c r="AR7481" s="5">
        <v>0</v>
      </c>
      <c r="AS7481" s="6"/>
      <c r="AT7481" s="5">
        <v>0</v>
      </c>
      <c r="AU7481" s="5">
        <v>0</v>
      </c>
      <c r="AV7481" t="str">
        <f t="shared" si="1279"/>
        <v>N</v>
      </c>
      <c r="AW7481" t="s">
        <v>60</v>
      </c>
      <c r="AX7481" t="s">
        <v>61</v>
      </c>
      <c r="AY7481" t="s">
        <v>2615</v>
      </c>
      <c r="AZ7481" t="s">
        <v>2616</v>
      </c>
      <c r="BA7481" t="str">
        <f t="shared" si="1280"/>
        <v>Y</v>
      </c>
    </row>
    <row r="7482" spans="1:53">
      <c r="A7482" t="s">
        <v>436</v>
      </c>
      <c r="B7482" t="s">
        <v>54</v>
      </c>
      <c r="C7482" t="s">
        <v>89</v>
      </c>
      <c r="D7482">
        <v>2019</v>
      </c>
      <c r="F7482" t="s">
        <v>7386</v>
      </c>
      <c r="G7482" t="s">
        <v>17142</v>
      </c>
      <c r="H7482" t="s">
        <v>17143</v>
      </c>
      <c r="I7482" t="s">
        <v>17144</v>
      </c>
      <c r="J7482" t="s">
        <v>255</v>
      </c>
      <c r="K7482" t="s">
        <v>59</v>
      </c>
      <c r="L7482" s="5">
        <v>0</v>
      </c>
      <c r="M7482" s="5">
        <v>0</v>
      </c>
      <c r="N7482" s="5">
        <f t="shared" si="1276"/>
        <v>0</v>
      </c>
      <c r="O7482" s="5">
        <v>0</v>
      </c>
      <c r="P7482" s="5">
        <v>0</v>
      </c>
      <c r="Q7482" s="5">
        <f t="shared" si="1277"/>
        <v>0</v>
      </c>
      <c r="R7482" s="5">
        <v>0</v>
      </c>
      <c r="S7482" s="5">
        <v>0</v>
      </c>
      <c r="T7482" s="5">
        <f t="shared" si="1278"/>
        <v>0</v>
      </c>
      <c r="U7482" s="5">
        <v>0</v>
      </c>
      <c r="V7482" s="5">
        <v>0</v>
      </c>
      <c r="W7482" s="5">
        <v>0</v>
      </c>
      <c r="X7482" s="5">
        <v>0</v>
      </c>
      <c r="Y7482" s="5">
        <f t="shared" si="1281"/>
        <v>0</v>
      </c>
      <c r="Z7482" s="5">
        <v>3</v>
      </c>
      <c r="AA7482" s="5">
        <v>0</v>
      </c>
      <c r="AB7482" s="5">
        <f t="shared" si="1282"/>
        <v>3</v>
      </c>
      <c r="AC7482" s="5">
        <v>0</v>
      </c>
      <c r="AD7482" s="5">
        <v>0</v>
      </c>
      <c r="AE7482" s="5">
        <f t="shared" si="1283"/>
        <v>0</v>
      </c>
      <c r="AF7482" s="5">
        <v>1</v>
      </c>
      <c r="AG7482" s="6">
        <v>43535</v>
      </c>
      <c r="AH7482" s="5">
        <v>4</v>
      </c>
      <c r="AI7482" s="5">
        <v>0</v>
      </c>
      <c r="AJ7482" s="5">
        <v>0</v>
      </c>
      <c r="AK7482" s="5">
        <f t="shared" si="1284"/>
        <v>0</v>
      </c>
      <c r="AL7482" s="5">
        <v>0</v>
      </c>
      <c r="AM7482" s="5">
        <v>0</v>
      </c>
      <c r="AN7482" s="5">
        <f t="shared" si="1285"/>
        <v>0</v>
      </c>
      <c r="AO7482" s="5">
        <v>0</v>
      </c>
      <c r="AP7482" s="5">
        <v>0</v>
      </c>
      <c r="AQ7482" s="5">
        <f t="shared" si="1286"/>
        <v>0</v>
      </c>
      <c r="AR7482" s="5">
        <v>0</v>
      </c>
      <c r="AS7482" s="6"/>
      <c r="AT7482" s="5">
        <v>0</v>
      </c>
      <c r="AU7482" s="5">
        <v>0</v>
      </c>
      <c r="AV7482" t="str">
        <f t="shared" si="1279"/>
        <v>N</v>
      </c>
      <c r="AW7482" t="s">
        <v>60</v>
      </c>
      <c r="AX7482" t="s">
        <v>61</v>
      </c>
      <c r="AY7482" t="s">
        <v>2615</v>
      </c>
      <c r="AZ7482" t="s">
        <v>2616</v>
      </c>
      <c r="BA7482" t="str">
        <f t="shared" si="1280"/>
        <v>Y</v>
      </c>
    </row>
    <row r="7483" spans="1:53">
      <c r="A7483" t="s">
        <v>436</v>
      </c>
      <c r="B7483" t="s">
        <v>54</v>
      </c>
      <c r="C7483" t="s">
        <v>89</v>
      </c>
      <c r="D7483">
        <v>2019</v>
      </c>
      <c r="F7483" t="s">
        <v>7386</v>
      </c>
      <c r="G7483" t="s">
        <v>17145</v>
      </c>
      <c r="H7483" t="s">
        <v>17146</v>
      </c>
      <c r="I7483" t="s">
        <v>17147</v>
      </c>
      <c r="J7483" t="s">
        <v>255</v>
      </c>
      <c r="K7483" t="s">
        <v>59</v>
      </c>
      <c r="L7483" s="5">
        <v>0</v>
      </c>
      <c r="M7483" s="5">
        <v>0</v>
      </c>
      <c r="N7483" s="5">
        <f t="shared" si="1276"/>
        <v>0</v>
      </c>
      <c r="O7483" s="5">
        <v>0</v>
      </c>
      <c r="P7483" s="5">
        <v>0</v>
      </c>
      <c r="Q7483" s="5">
        <f t="shared" si="1277"/>
        <v>0</v>
      </c>
      <c r="R7483" s="5">
        <v>0</v>
      </c>
      <c r="S7483" s="5">
        <v>0</v>
      </c>
      <c r="T7483" s="5">
        <f t="shared" si="1278"/>
        <v>0</v>
      </c>
      <c r="U7483" s="5">
        <v>0</v>
      </c>
      <c r="V7483" s="5">
        <v>0</v>
      </c>
      <c r="W7483" s="5">
        <v>1</v>
      </c>
      <c r="X7483" s="5">
        <v>0</v>
      </c>
      <c r="Y7483" s="5">
        <f t="shared" si="1281"/>
        <v>1</v>
      </c>
      <c r="Z7483" s="5">
        <v>3</v>
      </c>
      <c r="AA7483" s="5">
        <v>0</v>
      </c>
      <c r="AB7483" s="5">
        <f t="shared" si="1282"/>
        <v>3</v>
      </c>
      <c r="AC7483" s="5">
        <v>0</v>
      </c>
      <c r="AD7483" s="5">
        <v>0</v>
      </c>
      <c r="AE7483" s="5">
        <f t="shared" si="1283"/>
        <v>0</v>
      </c>
      <c r="AF7483" s="5">
        <v>0</v>
      </c>
      <c r="AG7483" s="6">
        <v>43535</v>
      </c>
      <c r="AH7483" s="5">
        <v>4</v>
      </c>
      <c r="AI7483" s="5">
        <v>0</v>
      </c>
      <c r="AJ7483" s="5">
        <v>0</v>
      </c>
      <c r="AK7483" s="5">
        <f t="shared" si="1284"/>
        <v>0</v>
      </c>
      <c r="AL7483" s="5">
        <v>0</v>
      </c>
      <c r="AM7483" s="5">
        <v>0</v>
      </c>
      <c r="AN7483" s="5">
        <f t="shared" si="1285"/>
        <v>0</v>
      </c>
      <c r="AO7483" s="5">
        <v>0</v>
      </c>
      <c r="AP7483" s="5">
        <v>0</v>
      </c>
      <c r="AQ7483" s="5">
        <f t="shared" si="1286"/>
        <v>0</v>
      </c>
      <c r="AR7483" s="5">
        <v>0</v>
      </c>
      <c r="AS7483" s="6"/>
      <c r="AT7483" s="5">
        <v>0</v>
      </c>
      <c r="AU7483" s="5">
        <v>0</v>
      </c>
      <c r="AV7483" t="str">
        <f t="shared" si="1279"/>
        <v>N</v>
      </c>
      <c r="AW7483" t="s">
        <v>60</v>
      </c>
      <c r="AX7483" t="s">
        <v>61</v>
      </c>
      <c r="AY7483" t="s">
        <v>17104</v>
      </c>
      <c r="AZ7483" t="s">
        <v>2616</v>
      </c>
      <c r="BA7483" t="str">
        <f t="shared" si="1280"/>
        <v>Y</v>
      </c>
    </row>
    <row r="7484" spans="1:53">
      <c r="A7484" t="s">
        <v>436</v>
      </c>
      <c r="B7484" t="s">
        <v>54</v>
      </c>
      <c r="C7484" t="s">
        <v>89</v>
      </c>
      <c r="D7484">
        <v>2019</v>
      </c>
      <c r="F7484" t="s">
        <v>7386</v>
      </c>
      <c r="G7484" t="s">
        <v>17148</v>
      </c>
      <c r="H7484" t="s">
        <v>17149</v>
      </c>
      <c r="I7484" t="s">
        <v>17150</v>
      </c>
      <c r="J7484" t="s">
        <v>255</v>
      </c>
      <c r="K7484" t="s">
        <v>59</v>
      </c>
      <c r="L7484" s="5">
        <v>0</v>
      </c>
      <c r="M7484" s="5">
        <v>0</v>
      </c>
      <c r="N7484" s="5">
        <f t="shared" si="1276"/>
        <v>0</v>
      </c>
      <c r="O7484" s="5">
        <v>0</v>
      </c>
      <c r="P7484" s="5">
        <v>0</v>
      </c>
      <c r="Q7484" s="5">
        <f t="shared" si="1277"/>
        <v>0</v>
      </c>
      <c r="R7484" s="5">
        <v>0</v>
      </c>
      <c r="S7484" s="5">
        <v>0</v>
      </c>
      <c r="T7484" s="5">
        <f t="shared" si="1278"/>
        <v>0</v>
      </c>
      <c r="U7484" s="5">
        <v>0</v>
      </c>
      <c r="V7484" s="5">
        <v>0</v>
      </c>
      <c r="W7484" s="5">
        <v>1</v>
      </c>
      <c r="X7484" s="5">
        <v>0</v>
      </c>
      <c r="Y7484" s="5">
        <f t="shared" si="1281"/>
        <v>1</v>
      </c>
      <c r="Z7484" s="5">
        <v>3</v>
      </c>
      <c r="AA7484" s="5">
        <v>0</v>
      </c>
      <c r="AB7484" s="5">
        <f t="shared" si="1282"/>
        <v>3</v>
      </c>
      <c r="AC7484" s="5">
        <v>0</v>
      </c>
      <c r="AD7484" s="5">
        <v>0</v>
      </c>
      <c r="AE7484" s="5">
        <f t="shared" si="1283"/>
        <v>0</v>
      </c>
      <c r="AF7484" s="5">
        <v>0</v>
      </c>
      <c r="AG7484" s="6">
        <v>43535</v>
      </c>
      <c r="AH7484" s="5">
        <v>4</v>
      </c>
      <c r="AI7484" s="5">
        <v>0</v>
      </c>
      <c r="AJ7484" s="5">
        <v>0</v>
      </c>
      <c r="AK7484" s="5">
        <f t="shared" si="1284"/>
        <v>0</v>
      </c>
      <c r="AL7484" s="5">
        <v>0</v>
      </c>
      <c r="AM7484" s="5">
        <v>0</v>
      </c>
      <c r="AN7484" s="5">
        <f t="shared" si="1285"/>
        <v>0</v>
      </c>
      <c r="AO7484" s="5">
        <v>0</v>
      </c>
      <c r="AP7484" s="5">
        <v>0</v>
      </c>
      <c r="AQ7484" s="5">
        <f t="shared" si="1286"/>
        <v>0</v>
      </c>
      <c r="AR7484" s="5">
        <v>0</v>
      </c>
      <c r="AS7484" s="6"/>
      <c r="AT7484" s="5">
        <v>0</v>
      </c>
      <c r="AU7484" s="5">
        <v>0</v>
      </c>
      <c r="AV7484" t="str">
        <f t="shared" si="1279"/>
        <v>N</v>
      </c>
      <c r="AW7484" t="s">
        <v>60</v>
      </c>
      <c r="AX7484" t="s">
        <v>61</v>
      </c>
      <c r="AY7484" t="s">
        <v>17104</v>
      </c>
      <c r="AZ7484" t="s">
        <v>2616</v>
      </c>
      <c r="BA7484" t="str">
        <f t="shared" si="1280"/>
        <v>Y</v>
      </c>
    </row>
    <row r="7485" spans="1:53">
      <c r="A7485" t="s">
        <v>436</v>
      </c>
      <c r="B7485" t="s">
        <v>54</v>
      </c>
      <c r="C7485" t="s">
        <v>89</v>
      </c>
      <c r="D7485">
        <v>2019</v>
      </c>
      <c r="F7485" t="s">
        <v>7386</v>
      </c>
      <c r="G7485" t="s">
        <v>7387</v>
      </c>
      <c r="H7485" t="s">
        <v>7388</v>
      </c>
      <c r="I7485" t="s">
        <v>7389</v>
      </c>
      <c r="J7485" t="s">
        <v>255</v>
      </c>
      <c r="K7485" t="s">
        <v>59</v>
      </c>
      <c r="L7485" s="5">
        <v>0</v>
      </c>
      <c r="M7485" s="5">
        <v>0</v>
      </c>
      <c r="N7485" s="5">
        <f t="shared" si="1276"/>
        <v>0</v>
      </c>
      <c r="O7485" s="5">
        <v>0</v>
      </c>
      <c r="P7485" s="5">
        <v>0</v>
      </c>
      <c r="Q7485" s="5">
        <f t="shared" si="1277"/>
        <v>0</v>
      </c>
      <c r="R7485" s="5">
        <v>0</v>
      </c>
      <c r="S7485" s="5">
        <v>0</v>
      </c>
      <c r="T7485" s="5">
        <f t="shared" si="1278"/>
        <v>0</v>
      </c>
      <c r="U7485" s="5">
        <v>0</v>
      </c>
      <c r="V7485" s="5">
        <v>0</v>
      </c>
      <c r="W7485" s="5">
        <v>1</v>
      </c>
      <c r="X7485" s="5">
        <v>0</v>
      </c>
      <c r="Y7485" s="5">
        <f t="shared" si="1281"/>
        <v>1</v>
      </c>
      <c r="Z7485" s="5">
        <v>3</v>
      </c>
      <c r="AA7485" s="5">
        <v>0</v>
      </c>
      <c r="AB7485" s="5">
        <f t="shared" si="1282"/>
        <v>3</v>
      </c>
      <c r="AC7485" s="5">
        <v>0</v>
      </c>
      <c r="AD7485" s="5">
        <v>0</v>
      </c>
      <c r="AE7485" s="5">
        <f t="shared" si="1283"/>
        <v>0</v>
      </c>
      <c r="AF7485" s="5">
        <v>0</v>
      </c>
      <c r="AG7485" s="6">
        <v>43535</v>
      </c>
      <c r="AH7485" s="5">
        <v>4</v>
      </c>
      <c r="AI7485" s="5">
        <v>0</v>
      </c>
      <c r="AJ7485" s="5">
        <v>0</v>
      </c>
      <c r="AK7485" s="5">
        <f t="shared" si="1284"/>
        <v>0</v>
      </c>
      <c r="AL7485" s="5">
        <v>0</v>
      </c>
      <c r="AM7485" s="5">
        <v>0</v>
      </c>
      <c r="AN7485" s="5">
        <f t="shared" si="1285"/>
        <v>0</v>
      </c>
      <c r="AO7485" s="5">
        <v>0</v>
      </c>
      <c r="AP7485" s="5">
        <v>0</v>
      </c>
      <c r="AQ7485" s="5">
        <f t="shared" si="1286"/>
        <v>0</v>
      </c>
      <c r="AR7485" s="5">
        <v>0</v>
      </c>
      <c r="AS7485" s="6"/>
      <c r="AT7485" s="5">
        <v>0</v>
      </c>
      <c r="AU7485" s="5">
        <v>0</v>
      </c>
      <c r="AV7485" t="str">
        <f t="shared" si="1279"/>
        <v>N</v>
      </c>
      <c r="AW7485" t="s">
        <v>60</v>
      </c>
      <c r="AX7485" t="s">
        <v>61</v>
      </c>
      <c r="AY7485" t="s">
        <v>17104</v>
      </c>
      <c r="AZ7485" t="s">
        <v>2616</v>
      </c>
      <c r="BA7485" t="str">
        <f t="shared" si="1280"/>
        <v>Y</v>
      </c>
    </row>
    <row r="7486" spans="1:53">
      <c r="A7486" t="s">
        <v>436</v>
      </c>
      <c r="B7486" t="s">
        <v>54</v>
      </c>
      <c r="C7486" t="s">
        <v>89</v>
      </c>
      <c r="D7486">
        <v>2019</v>
      </c>
      <c r="F7486" t="s">
        <v>7386</v>
      </c>
      <c r="G7486" t="s">
        <v>17151</v>
      </c>
      <c r="H7486" t="s">
        <v>17152</v>
      </c>
      <c r="I7486" t="s">
        <v>17153</v>
      </c>
      <c r="J7486" t="s">
        <v>255</v>
      </c>
      <c r="K7486" t="s">
        <v>59</v>
      </c>
      <c r="L7486" s="5">
        <v>0</v>
      </c>
      <c r="M7486" s="5">
        <v>0</v>
      </c>
      <c r="N7486" s="5">
        <f t="shared" si="1276"/>
        <v>0</v>
      </c>
      <c r="O7486" s="5">
        <v>0</v>
      </c>
      <c r="P7486" s="5">
        <v>0</v>
      </c>
      <c r="Q7486" s="5">
        <f t="shared" si="1277"/>
        <v>0</v>
      </c>
      <c r="R7486" s="5">
        <v>0</v>
      </c>
      <c r="S7486" s="5">
        <v>0</v>
      </c>
      <c r="T7486" s="5">
        <f t="shared" si="1278"/>
        <v>0</v>
      </c>
      <c r="U7486" s="5">
        <v>0</v>
      </c>
      <c r="V7486" s="5">
        <v>0</v>
      </c>
      <c r="W7486" s="5">
        <v>1</v>
      </c>
      <c r="X7486" s="5">
        <v>0</v>
      </c>
      <c r="Y7486" s="5">
        <f t="shared" si="1281"/>
        <v>1</v>
      </c>
      <c r="Z7486" s="5">
        <v>3</v>
      </c>
      <c r="AA7486" s="5">
        <v>0</v>
      </c>
      <c r="AB7486" s="5">
        <f t="shared" si="1282"/>
        <v>3</v>
      </c>
      <c r="AC7486" s="5">
        <v>0</v>
      </c>
      <c r="AD7486" s="5">
        <v>0</v>
      </c>
      <c r="AE7486" s="5">
        <f t="shared" si="1283"/>
        <v>0</v>
      </c>
      <c r="AF7486" s="5">
        <v>0</v>
      </c>
      <c r="AG7486" s="6">
        <v>43535</v>
      </c>
      <c r="AH7486" s="5">
        <v>4</v>
      </c>
      <c r="AI7486" s="5">
        <v>0</v>
      </c>
      <c r="AJ7486" s="5">
        <v>0</v>
      </c>
      <c r="AK7486" s="5">
        <f t="shared" si="1284"/>
        <v>0</v>
      </c>
      <c r="AL7486" s="5">
        <v>0</v>
      </c>
      <c r="AM7486" s="5">
        <v>0</v>
      </c>
      <c r="AN7486" s="5">
        <f t="shared" si="1285"/>
        <v>0</v>
      </c>
      <c r="AO7486" s="5">
        <v>0</v>
      </c>
      <c r="AP7486" s="5">
        <v>0</v>
      </c>
      <c r="AQ7486" s="5">
        <f t="shared" si="1286"/>
        <v>0</v>
      </c>
      <c r="AR7486" s="5">
        <v>0</v>
      </c>
      <c r="AS7486" s="6"/>
      <c r="AT7486" s="5">
        <v>0</v>
      </c>
      <c r="AU7486" s="5">
        <v>0</v>
      </c>
      <c r="AV7486" t="str">
        <f t="shared" si="1279"/>
        <v>N</v>
      </c>
      <c r="AW7486" t="s">
        <v>60</v>
      </c>
      <c r="AX7486" t="s">
        <v>61</v>
      </c>
      <c r="AY7486" t="s">
        <v>17104</v>
      </c>
      <c r="AZ7486" t="s">
        <v>2616</v>
      </c>
      <c r="BA7486" t="str">
        <f t="shared" si="1280"/>
        <v>Y</v>
      </c>
    </row>
    <row r="7487" spans="1:53">
      <c r="A7487" t="s">
        <v>436</v>
      </c>
      <c r="B7487" t="s">
        <v>54</v>
      </c>
      <c r="C7487" t="s">
        <v>89</v>
      </c>
      <c r="D7487">
        <v>2019</v>
      </c>
      <c r="F7487" t="s">
        <v>7386</v>
      </c>
      <c r="G7487" t="s">
        <v>17154</v>
      </c>
      <c r="H7487" t="s">
        <v>17155</v>
      </c>
      <c r="I7487" t="s">
        <v>17156</v>
      </c>
      <c r="J7487" t="s">
        <v>255</v>
      </c>
      <c r="K7487" t="s">
        <v>59</v>
      </c>
      <c r="L7487" s="5">
        <v>0</v>
      </c>
      <c r="M7487" s="5">
        <v>0</v>
      </c>
      <c r="N7487" s="5">
        <f t="shared" si="1276"/>
        <v>0</v>
      </c>
      <c r="O7487" s="5">
        <v>0</v>
      </c>
      <c r="P7487" s="5">
        <v>0</v>
      </c>
      <c r="Q7487" s="5">
        <f t="shared" si="1277"/>
        <v>0</v>
      </c>
      <c r="R7487" s="5">
        <v>0</v>
      </c>
      <c r="S7487" s="5">
        <v>0</v>
      </c>
      <c r="T7487" s="5">
        <f t="shared" si="1278"/>
        <v>0</v>
      </c>
      <c r="U7487" s="5">
        <v>0</v>
      </c>
      <c r="V7487" s="5">
        <v>0</v>
      </c>
      <c r="W7487" s="5">
        <v>0</v>
      </c>
      <c r="X7487" s="5">
        <v>0</v>
      </c>
      <c r="Y7487" s="5">
        <f t="shared" si="1281"/>
        <v>0</v>
      </c>
      <c r="Z7487" s="5">
        <v>4</v>
      </c>
      <c r="AA7487" s="5">
        <v>0</v>
      </c>
      <c r="AB7487" s="5">
        <f t="shared" si="1282"/>
        <v>4</v>
      </c>
      <c r="AC7487" s="5">
        <v>0</v>
      </c>
      <c r="AD7487" s="5">
        <v>0</v>
      </c>
      <c r="AE7487" s="5">
        <f t="shared" si="1283"/>
        <v>0</v>
      </c>
      <c r="AF7487" s="5">
        <v>0</v>
      </c>
      <c r="AG7487" s="6">
        <v>43535</v>
      </c>
      <c r="AH7487" s="5">
        <v>4</v>
      </c>
      <c r="AI7487" s="5">
        <v>0</v>
      </c>
      <c r="AJ7487" s="5">
        <v>0</v>
      </c>
      <c r="AK7487" s="5">
        <f t="shared" si="1284"/>
        <v>0</v>
      </c>
      <c r="AL7487" s="5">
        <v>0</v>
      </c>
      <c r="AM7487" s="5">
        <v>0</v>
      </c>
      <c r="AN7487" s="5">
        <f t="shared" si="1285"/>
        <v>0</v>
      </c>
      <c r="AO7487" s="5">
        <v>0</v>
      </c>
      <c r="AP7487" s="5">
        <v>0</v>
      </c>
      <c r="AQ7487" s="5">
        <f t="shared" si="1286"/>
        <v>0</v>
      </c>
      <c r="AR7487" s="5">
        <v>0</v>
      </c>
      <c r="AS7487" s="6"/>
      <c r="AT7487" s="5">
        <v>0</v>
      </c>
      <c r="AU7487" s="5">
        <v>0</v>
      </c>
      <c r="AV7487" t="str">
        <f t="shared" si="1279"/>
        <v>N</v>
      </c>
      <c r="AW7487" t="s">
        <v>60</v>
      </c>
      <c r="AX7487" t="s">
        <v>61</v>
      </c>
      <c r="AY7487" t="s">
        <v>2637</v>
      </c>
      <c r="AZ7487" t="s">
        <v>2637</v>
      </c>
      <c r="BA7487" t="str">
        <f t="shared" si="1280"/>
        <v>Y</v>
      </c>
    </row>
    <row r="7488" spans="1:53">
      <c r="A7488" t="s">
        <v>436</v>
      </c>
      <c r="B7488" t="s">
        <v>54</v>
      </c>
      <c r="C7488" t="s">
        <v>89</v>
      </c>
      <c r="D7488">
        <v>2019</v>
      </c>
      <c r="F7488" t="s">
        <v>7386</v>
      </c>
      <c r="G7488" t="s">
        <v>17157</v>
      </c>
      <c r="H7488" t="s">
        <v>17158</v>
      </c>
      <c r="I7488" t="s">
        <v>17159</v>
      </c>
      <c r="J7488" t="s">
        <v>255</v>
      </c>
      <c r="K7488" t="s">
        <v>59</v>
      </c>
      <c r="L7488" s="5">
        <v>0</v>
      </c>
      <c r="M7488" s="5">
        <v>0</v>
      </c>
      <c r="N7488" s="5">
        <f t="shared" si="1276"/>
        <v>0</v>
      </c>
      <c r="O7488" s="5">
        <v>0</v>
      </c>
      <c r="P7488" s="5">
        <v>0</v>
      </c>
      <c r="Q7488" s="5">
        <f t="shared" si="1277"/>
        <v>0</v>
      </c>
      <c r="R7488" s="5">
        <v>0</v>
      </c>
      <c r="S7488" s="5">
        <v>0</v>
      </c>
      <c r="T7488" s="5">
        <f t="shared" si="1278"/>
        <v>0</v>
      </c>
      <c r="U7488" s="5">
        <v>0</v>
      </c>
      <c r="V7488" s="5">
        <v>0</v>
      </c>
      <c r="W7488" s="5">
        <v>0</v>
      </c>
      <c r="X7488" s="5">
        <v>0</v>
      </c>
      <c r="Y7488" s="5">
        <f t="shared" si="1281"/>
        <v>0</v>
      </c>
      <c r="Z7488" s="5">
        <v>4</v>
      </c>
      <c r="AA7488" s="5">
        <v>0</v>
      </c>
      <c r="AB7488" s="5">
        <f t="shared" si="1282"/>
        <v>4</v>
      </c>
      <c r="AC7488" s="5">
        <v>0</v>
      </c>
      <c r="AD7488" s="5">
        <v>0</v>
      </c>
      <c r="AE7488" s="5">
        <f t="shared" si="1283"/>
        <v>0</v>
      </c>
      <c r="AF7488" s="5">
        <v>0</v>
      </c>
      <c r="AG7488" s="6">
        <v>43535</v>
      </c>
      <c r="AH7488" s="5">
        <v>4</v>
      </c>
      <c r="AI7488" s="5">
        <v>0</v>
      </c>
      <c r="AJ7488" s="5">
        <v>0</v>
      </c>
      <c r="AK7488" s="5">
        <f t="shared" si="1284"/>
        <v>0</v>
      </c>
      <c r="AL7488" s="5">
        <v>0</v>
      </c>
      <c r="AM7488" s="5">
        <v>0</v>
      </c>
      <c r="AN7488" s="5">
        <f t="shared" si="1285"/>
        <v>0</v>
      </c>
      <c r="AO7488" s="5">
        <v>0</v>
      </c>
      <c r="AP7488" s="5">
        <v>0</v>
      </c>
      <c r="AQ7488" s="5">
        <f t="shared" si="1286"/>
        <v>0</v>
      </c>
      <c r="AR7488" s="5">
        <v>0</v>
      </c>
      <c r="AS7488" s="6"/>
      <c r="AT7488" s="5">
        <v>0</v>
      </c>
      <c r="AU7488" s="5">
        <v>0</v>
      </c>
      <c r="AV7488" t="str">
        <f t="shared" si="1279"/>
        <v>N</v>
      </c>
      <c r="AW7488" t="s">
        <v>60</v>
      </c>
      <c r="AX7488" t="s">
        <v>61</v>
      </c>
      <c r="AY7488" t="s">
        <v>2637</v>
      </c>
      <c r="AZ7488" t="s">
        <v>2637</v>
      </c>
      <c r="BA7488" t="str">
        <f t="shared" si="1280"/>
        <v>Y</v>
      </c>
    </row>
    <row r="7489" spans="1:53">
      <c r="A7489" t="s">
        <v>436</v>
      </c>
      <c r="B7489" t="s">
        <v>54</v>
      </c>
      <c r="C7489" t="s">
        <v>89</v>
      </c>
      <c r="D7489">
        <v>2019</v>
      </c>
      <c r="F7489" t="s">
        <v>7386</v>
      </c>
      <c r="G7489" t="s">
        <v>17160</v>
      </c>
      <c r="H7489" t="s">
        <v>17161</v>
      </c>
      <c r="I7489" t="s">
        <v>17162</v>
      </c>
      <c r="J7489" t="s">
        <v>255</v>
      </c>
      <c r="K7489" t="s">
        <v>59</v>
      </c>
      <c r="L7489" s="5">
        <v>0</v>
      </c>
      <c r="M7489" s="5">
        <v>0</v>
      </c>
      <c r="N7489" s="5">
        <f t="shared" si="1276"/>
        <v>0</v>
      </c>
      <c r="O7489" s="5">
        <v>0</v>
      </c>
      <c r="P7489" s="5">
        <v>0</v>
      </c>
      <c r="Q7489" s="5">
        <f t="shared" si="1277"/>
        <v>0</v>
      </c>
      <c r="R7489" s="5">
        <v>0</v>
      </c>
      <c r="S7489" s="5">
        <v>0</v>
      </c>
      <c r="T7489" s="5">
        <f t="shared" si="1278"/>
        <v>0</v>
      </c>
      <c r="U7489" s="5">
        <v>0</v>
      </c>
      <c r="V7489" s="5">
        <v>0</v>
      </c>
      <c r="W7489" s="5">
        <v>0</v>
      </c>
      <c r="X7489" s="5">
        <v>0</v>
      </c>
      <c r="Y7489" s="5">
        <f t="shared" si="1281"/>
        <v>0</v>
      </c>
      <c r="Z7489" s="5">
        <v>4</v>
      </c>
      <c r="AA7489" s="5">
        <v>0</v>
      </c>
      <c r="AB7489" s="5">
        <f t="shared" si="1282"/>
        <v>4</v>
      </c>
      <c r="AC7489" s="5">
        <v>0</v>
      </c>
      <c r="AD7489" s="5">
        <v>0</v>
      </c>
      <c r="AE7489" s="5">
        <f t="shared" si="1283"/>
        <v>0</v>
      </c>
      <c r="AF7489" s="5">
        <v>0</v>
      </c>
      <c r="AG7489" s="6">
        <v>43535</v>
      </c>
      <c r="AH7489" s="5">
        <v>4</v>
      </c>
      <c r="AI7489" s="5">
        <v>0</v>
      </c>
      <c r="AJ7489" s="5">
        <v>0</v>
      </c>
      <c r="AK7489" s="5">
        <f t="shared" si="1284"/>
        <v>0</v>
      </c>
      <c r="AL7489" s="5">
        <v>0</v>
      </c>
      <c r="AM7489" s="5">
        <v>0</v>
      </c>
      <c r="AN7489" s="5">
        <f t="shared" si="1285"/>
        <v>0</v>
      </c>
      <c r="AO7489" s="5">
        <v>0</v>
      </c>
      <c r="AP7489" s="5">
        <v>0</v>
      </c>
      <c r="AQ7489" s="5">
        <f t="shared" si="1286"/>
        <v>0</v>
      </c>
      <c r="AR7489" s="5">
        <v>0</v>
      </c>
      <c r="AS7489" s="6"/>
      <c r="AT7489" s="5">
        <v>0</v>
      </c>
      <c r="AU7489" s="5">
        <v>0</v>
      </c>
      <c r="AV7489" t="str">
        <f t="shared" si="1279"/>
        <v>N</v>
      </c>
      <c r="AW7489" t="s">
        <v>60</v>
      </c>
      <c r="AX7489" t="s">
        <v>61</v>
      </c>
      <c r="AY7489" t="s">
        <v>2637</v>
      </c>
      <c r="AZ7489" t="s">
        <v>2637</v>
      </c>
      <c r="BA7489" t="str">
        <f t="shared" si="1280"/>
        <v>Y</v>
      </c>
    </row>
    <row r="7490" spans="1:53">
      <c r="A7490" t="s">
        <v>436</v>
      </c>
      <c r="B7490" t="s">
        <v>54</v>
      </c>
      <c r="C7490" t="s">
        <v>89</v>
      </c>
      <c r="D7490">
        <v>2019</v>
      </c>
      <c r="F7490" t="s">
        <v>7386</v>
      </c>
      <c r="G7490" t="s">
        <v>17163</v>
      </c>
      <c r="H7490" t="s">
        <v>17164</v>
      </c>
      <c r="I7490" t="s">
        <v>17165</v>
      </c>
      <c r="J7490" t="s">
        <v>255</v>
      </c>
      <c r="K7490" t="s">
        <v>59</v>
      </c>
      <c r="L7490" s="5">
        <v>0</v>
      </c>
      <c r="M7490" s="5">
        <v>0</v>
      </c>
      <c r="N7490" s="5">
        <f t="shared" ref="N7490:N7553" si="1287">L7490+M7490</f>
        <v>0</v>
      </c>
      <c r="O7490" s="5">
        <v>0</v>
      </c>
      <c r="P7490" s="5">
        <v>0</v>
      </c>
      <c r="Q7490" s="5">
        <f t="shared" ref="Q7490:Q7553" si="1288">O7490+P7490</f>
        <v>0</v>
      </c>
      <c r="R7490" s="5">
        <v>0</v>
      </c>
      <c r="S7490" s="5">
        <v>0</v>
      </c>
      <c r="T7490" s="5">
        <f t="shared" ref="T7490:T7553" si="1289">R7490+S7490</f>
        <v>0</v>
      </c>
      <c r="U7490" s="5">
        <v>0</v>
      </c>
      <c r="V7490" s="5">
        <v>0</v>
      </c>
      <c r="W7490" s="5">
        <v>0</v>
      </c>
      <c r="X7490" s="5">
        <v>0</v>
      </c>
      <c r="Y7490" s="5">
        <f t="shared" si="1281"/>
        <v>0</v>
      </c>
      <c r="Z7490" s="5">
        <v>4</v>
      </c>
      <c r="AA7490" s="5">
        <v>0</v>
      </c>
      <c r="AB7490" s="5">
        <f t="shared" si="1282"/>
        <v>4</v>
      </c>
      <c r="AC7490" s="5">
        <v>0</v>
      </c>
      <c r="AD7490" s="5">
        <v>0</v>
      </c>
      <c r="AE7490" s="5">
        <f t="shared" si="1283"/>
        <v>0</v>
      </c>
      <c r="AF7490" s="5">
        <v>0</v>
      </c>
      <c r="AG7490" s="6">
        <v>43535</v>
      </c>
      <c r="AH7490" s="5">
        <v>4</v>
      </c>
      <c r="AI7490" s="5">
        <v>0</v>
      </c>
      <c r="AJ7490" s="5">
        <v>0</v>
      </c>
      <c r="AK7490" s="5">
        <f t="shared" si="1284"/>
        <v>0</v>
      </c>
      <c r="AL7490" s="5">
        <v>0</v>
      </c>
      <c r="AM7490" s="5">
        <v>0</v>
      </c>
      <c r="AN7490" s="5">
        <f t="shared" si="1285"/>
        <v>0</v>
      </c>
      <c r="AO7490" s="5">
        <v>0</v>
      </c>
      <c r="AP7490" s="5">
        <v>0</v>
      </c>
      <c r="AQ7490" s="5">
        <f t="shared" si="1286"/>
        <v>0</v>
      </c>
      <c r="AR7490" s="5">
        <v>0</v>
      </c>
      <c r="AS7490" s="6"/>
      <c r="AT7490" s="5">
        <v>0</v>
      </c>
      <c r="AU7490" s="5">
        <v>0</v>
      </c>
      <c r="AV7490" t="str">
        <f t="shared" ref="AV7490:AV7553" si="1290">IF(AU7490 &gt; 0, "Y", "N")</f>
        <v>N</v>
      </c>
      <c r="AW7490" t="s">
        <v>60</v>
      </c>
      <c r="AX7490" t="s">
        <v>61</v>
      </c>
      <c r="AY7490" t="s">
        <v>2637</v>
      </c>
      <c r="AZ7490" t="s">
        <v>2637</v>
      </c>
      <c r="BA7490" t="str">
        <f t="shared" ref="BA7490:BA7553" si="1291">IF(OR(L7490&gt;0, O7490&gt;0, R7490&gt;0, W7490&gt;0, Z7490&gt;0, AC7490&gt;0, AI7490&gt;0, AL7490&gt;0, AO7490&gt;0, M7490&gt;0), "Y", "N")</f>
        <v>Y</v>
      </c>
    </row>
    <row r="7491" spans="1:53">
      <c r="A7491" t="s">
        <v>436</v>
      </c>
      <c r="B7491" t="s">
        <v>54</v>
      </c>
      <c r="C7491" t="s">
        <v>89</v>
      </c>
      <c r="D7491">
        <v>2019</v>
      </c>
      <c r="F7491" t="s">
        <v>7386</v>
      </c>
      <c r="G7491" t="s">
        <v>17166</v>
      </c>
      <c r="H7491" t="s">
        <v>17167</v>
      </c>
      <c r="I7491" t="s">
        <v>17168</v>
      </c>
      <c r="J7491" t="s">
        <v>255</v>
      </c>
      <c r="K7491" t="s">
        <v>59</v>
      </c>
      <c r="L7491" s="5">
        <v>0</v>
      </c>
      <c r="M7491" s="5">
        <v>0</v>
      </c>
      <c r="N7491" s="5">
        <f t="shared" si="1287"/>
        <v>0</v>
      </c>
      <c r="O7491" s="5">
        <v>0</v>
      </c>
      <c r="P7491" s="5">
        <v>0</v>
      </c>
      <c r="Q7491" s="5">
        <f t="shared" si="1288"/>
        <v>0</v>
      </c>
      <c r="R7491" s="5">
        <v>0</v>
      </c>
      <c r="S7491" s="5">
        <v>0</v>
      </c>
      <c r="T7491" s="5">
        <f t="shared" si="1289"/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f t="shared" ref="Y7491:Y7554" si="1292">W7491+X7491</f>
        <v>0</v>
      </c>
      <c r="Z7491" s="5">
        <v>4</v>
      </c>
      <c r="AA7491" s="5">
        <v>0</v>
      </c>
      <c r="AB7491" s="5">
        <f t="shared" ref="AB7491:AB7554" si="1293">SUM(Z7491:AA7491)</f>
        <v>4</v>
      </c>
      <c r="AC7491" s="5">
        <v>0</v>
      </c>
      <c r="AD7491" s="5">
        <v>0</v>
      </c>
      <c r="AE7491" s="5">
        <f t="shared" ref="AE7491:AE7554" si="1294">SUM(AC7491:AD7491)</f>
        <v>0</v>
      </c>
      <c r="AF7491" s="5">
        <v>0</v>
      </c>
      <c r="AG7491" s="6">
        <v>43535</v>
      </c>
      <c r="AH7491" s="5">
        <v>4</v>
      </c>
      <c r="AI7491" s="5">
        <v>0</v>
      </c>
      <c r="AJ7491" s="5">
        <v>0</v>
      </c>
      <c r="AK7491" s="5">
        <f t="shared" ref="AK7491:AK7554" si="1295">SUM(AI7491:AJ7491)</f>
        <v>0</v>
      </c>
      <c r="AL7491" s="5">
        <v>0</v>
      </c>
      <c r="AM7491" s="5">
        <v>0</v>
      </c>
      <c r="AN7491" s="5">
        <f t="shared" ref="AN7491:AN7554" si="1296">SUM(AL7491:AM7491)</f>
        <v>0</v>
      </c>
      <c r="AO7491" s="5">
        <v>0</v>
      </c>
      <c r="AP7491" s="5">
        <v>0</v>
      </c>
      <c r="AQ7491" s="5">
        <f t="shared" ref="AQ7491:AQ7554" si="1297">SUM(AO7491:AP7491)</f>
        <v>0</v>
      </c>
      <c r="AR7491" s="5">
        <v>0</v>
      </c>
      <c r="AS7491" s="6"/>
      <c r="AT7491" s="5">
        <v>0</v>
      </c>
      <c r="AU7491" s="5">
        <v>0</v>
      </c>
      <c r="AV7491" t="str">
        <f t="shared" si="1290"/>
        <v>N</v>
      </c>
      <c r="AW7491" t="s">
        <v>60</v>
      </c>
      <c r="AX7491" t="s">
        <v>61</v>
      </c>
      <c r="AY7491" t="s">
        <v>2637</v>
      </c>
      <c r="AZ7491" t="s">
        <v>2637</v>
      </c>
      <c r="BA7491" t="str">
        <f t="shared" si="1291"/>
        <v>Y</v>
      </c>
    </row>
    <row r="7492" spans="1:53">
      <c r="A7492" t="s">
        <v>54</v>
      </c>
      <c r="B7492" t="s">
        <v>54</v>
      </c>
      <c r="C7492" t="s">
        <v>55</v>
      </c>
      <c r="D7492">
        <v>2019</v>
      </c>
      <c r="F7492" t="s">
        <v>17169</v>
      </c>
      <c r="G7492" t="s">
        <v>17170</v>
      </c>
      <c r="H7492" t="s">
        <v>17171</v>
      </c>
      <c r="I7492" t="s">
        <v>17172</v>
      </c>
      <c r="J7492" t="s">
        <v>255</v>
      </c>
      <c r="K7492" t="s">
        <v>59</v>
      </c>
      <c r="L7492" s="5">
        <v>0</v>
      </c>
      <c r="M7492" s="5">
        <v>0</v>
      </c>
      <c r="N7492" s="5">
        <f t="shared" si="1287"/>
        <v>0</v>
      </c>
      <c r="O7492" s="5">
        <v>4</v>
      </c>
      <c r="P7492" s="5">
        <v>0</v>
      </c>
      <c r="Q7492" s="5">
        <f t="shared" si="1288"/>
        <v>4</v>
      </c>
      <c r="R7492" s="5">
        <v>0</v>
      </c>
      <c r="S7492" s="5">
        <v>0</v>
      </c>
      <c r="T7492" s="5">
        <f t="shared" si="1289"/>
        <v>0</v>
      </c>
      <c r="U7492" s="5">
        <v>0</v>
      </c>
      <c r="V7492" s="5">
        <v>4</v>
      </c>
      <c r="W7492" s="5">
        <v>0</v>
      </c>
      <c r="X7492" s="5">
        <v>0</v>
      </c>
      <c r="Y7492" s="5">
        <f t="shared" si="1292"/>
        <v>0</v>
      </c>
      <c r="Z7492" s="5">
        <v>0</v>
      </c>
      <c r="AA7492" s="5">
        <v>0</v>
      </c>
      <c r="AB7492" s="5">
        <f t="shared" si="1293"/>
        <v>0</v>
      </c>
      <c r="AC7492" s="5">
        <v>0</v>
      </c>
      <c r="AD7492" s="5">
        <v>0</v>
      </c>
      <c r="AE7492" s="5">
        <f t="shared" si="1294"/>
        <v>0</v>
      </c>
      <c r="AF7492" s="5">
        <v>0</v>
      </c>
      <c r="AG7492" s="6"/>
      <c r="AH7492" s="5">
        <v>0</v>
      </c>
      <c r="AI7492" s="5">
        <v>0</v>
      </c>
      <c r="AJ7492" s="5">
        <v>0</v>
      </c>
      <c r="AK7492" s="5">
        <f t="shared" si="1295"/>
        <v>0</v>
      </c>
      <c r="AL7492" s="5">
        <v>0</v>
      </c>
      <c r="AM7492" s="5">
        <v>0</v>
      </c>
      <c r="AN7492" s="5">
        <f t="shared" si="1296"/>
        <v>0</v>
      </c>
      <c r="AO7492" s="5">
        <v>0</v>
      </c>
      <c r="AP7492" s="5">
        <v>0</v>
      </c>
      <c r="AQ7492" s="5">
        <f t="shared" si="1297"/>
        <v>0</v>
      </c>
      <c r="AR7492" s="5">
        <v>0</v>
      </c>
      <c r="AS7492" s="6"/>
      <c r="AT7492" s="5">
        <v>0</v>
      </c>
      <c r="AU7492" s="5">
        <v>0</v>
      </c>
      <c r="AV7492" t="str">
        <f t="shared" si="1290"/>
        <v>N</v>
      </c>
      <c r="AW7492" t="s">
        <v>60</v>
      </c>
      <c r="AX7492" t="s">
        <v>445</v>
      </c>
      <c r="AY7492" t="s">
        <v>2637</v>
      </c>
      <c r="AZ7492" t="s">
        <v>2637</v>
      </c>
      <c r="BA7492" t="str">
        <f t="shared" si="1291"/>
        <v>Y</v>
      </c>
    </row>
    <row r="7493" spans="1:53">
      <c r="A7493" t="s">
        <v>2996</v>
      </c>
      <c r="B7493" t="s">
        <v>54</v>
      </c>
      <c r="C7493" t="s">
        <v>89</v>
      </c>
      <c r="D7493">
        <v>2019</v>
      </c>
      <c r="F7493" t="s">
        <v>17173</v>
      </c>
      <c r="G7493" t="s">
        <v>17174</v>
      </c>
      <c r="H7493" t="s">
        <v>17175</v>
      </c>
      <c r="I7493" t="s">
        <v>17176</v>
      </c>
      <c r="J7493" t="s">
        <v>258</v>
      </c>
      <c r="K7493" t="s">
        <v>59</v>
      </c>
      <c r="L7493" s="5">
        <v>0</v>
      </c>
      <c r="M7493" s="5">
        <v>0</v>
      </c>
      <c r="N7493" s="5">
        <f t="shared" si="1287"/>
        <v>0</v>
      </c>
      <c r="O7493" s="5">
        <v>1</v>
      </c>
      <c r="P7493" s="5">
        <v>0</v>
      </c>
      <c r="Q7493" s="5">
        <f t="shared" si="1288"/>
        <v>1</v>
      </c>
      <c r="R7493" s="5">
        <v>0</v>
      </c>
      <c r="S7493" s="5">
        <v>0</v>
      </c>
      <c r="T7493" s="5">
        <f t="shared" si="1289"/>
        <v>0</v>
      </c>
      <c r="U7493" s="5">
        <v>5</v>
      </c>
      <c r="V7493" s="5">
        <v>6</v>
      </c>
      <c r="W7493" s="5">
        <v>0</v>
      </c>
      <c r="X7493" s="5">
        <v>0</v>
      </c>
      <c r="Y7493" s="5">
        <f t="shared" si="1292"/>
        <v>0</v>
      </c>
      <c r="Z7493" s="5">
        <v>0</v>
      </c>
      <c r="AA7493" s="5">
        <v>0</v>
      </c>
      <c r="AB7493" s="5">
        <f t="shared" si="1293"/>
        <v>0</v>
      </c>
      <c r="AC7493" s="5">
        <v>0</v>
      </c>
      <c r="AD7493" s="5">
        <v>0</v>
      </c>
      <c r="AE7493" s="5">
        <f t="shared" si="1294"/>
        <v>0</v>
      </c>
      <c r="AF7493" s="5">
        <v>0</v>
      </c>
      <c r="AG7493" s="6"/>
      <c r="AH7493" s="5">
        <v>0</v>
      </c>
      <c r="AI7493" s="5">
        <v>0</v>
      </c>
      <c r="AJ7493" s="5">
        <v>0</v>
      </c>
      <c r="AK7493" s="5">
        <f t="shared" si="1295"/>
        <v>0</v>
      </c>
      <c r="AL7493" s="5">
        <v>0</v>
      </c>
      <c r="AM7493" s="5">
        <v>0</v>
      </c>
      <c r="AN7493" s="5">
        <f t="shared" si="1296"/>
        <v>0</v>
      </c>
      <c r="AO7493" s="5">
        <v>0</v>
      </c>
      <c r="AP7493" s="5">
        <v>0</v>
      </c>
      <c r="AQ7493" s="5">
        <f t="shared" si="1297"/>
        <v>0</v>
      </c>
      <c r="AR7493" s="5">
        <v>0</v>
      </c>
      <c r="AS7493" s="6"/>
      <c r="AT7493" s="5">
        <v>0</v>
      </c>
      <c r="AU7493" s="5">
        <v>0</v>
      </c>
      <c r="AV7493" t="str">
        <f t="shared" si="1290"/>
        <v>N</v>
      </c>
      <c r="AW7493" t="s">
        <v>60</v>
      </c>
      <c r="AX7493" t="s">
        <v>61</v>
      </c>
      <c r="AY7493" t="s">
        <v>2615</v>
      </c>
      <c r="AZ7493" t="s">
        <v>2616</v>
      </c>
      <c r="BA7493" t="str">
        <f t="shared" si="1291"/>
        <v>Y</v>
      </c>
    </row>
    <row r="7494" spans="1:53">
      <c r="A7494" t="s">
        <v>2996</v>
      </c>
      <c r="B7494" t="s">
        <v>54</v>
      </c>
      <c r="C7494" t="s">
        <v>89</v>
      </c>
      <c r="D7494">
        <v>2019</v>
      </c>
      <c r="F7494" t="s">
        <v>17177</v>
      </c>
      <c r="G7494" t="s">
        <v>17178</v>
      </c>
      <c r="H7494" t="s">
        <v>17179</v>
      </c>
      <c r="I7494" t="s">
        <v>17180</v>
      </c>
      <c r="J7494" t="s">
        <v>258</v>
      </c>
      <c r="K7494" t="s">
        <v>59</v>
      </c>
      <c r="L7494" s="5">
        <v>1</v>
      </c>
      <c r="M7494" s="5">
        <v>0</v>
      </c>
      <c r="N7494" s="5">
        <f t="shared" si="1287"/>
        <v>1</v>
      </c>
      <c r="O7494" s="5">
        <v>1</v>
      </c>
      <c r="P7494" s="5">
        <v>0</v>
      </c>
      <c r="Q7494" s="5">
        <f t="shared" si="1288"/>
        <v>1</v>
      </c>
      <c r="R7494" s="5">
        <v>1</v>
      </c>
      <c r="S7494" s="5">
        <v>0</v>
      </c>
      <c r="T7494" s="5">
        <f t="shared" si="1289"/>
        <v>1</v>
      </c>
      <c r="U7494" s="5">
        <v>21</v>
      </c>
      <c r="V7494" s="5">
        <v>24</v>
      </c>
      <c r="W7494" s="5">
        <v>0</v>
      </c>
      <c r="X7494" s="5">
        <v>0</v>
      </c>
      <c r="Y7494" s="5">
        <f t="shared" si="1292"/>
        <v>0</v>
      </c>
      <c r="Z7494" s="5">
        <v>0</v>
      </c>
      <c r="AA7494" s="5">
        <v>0</v>
      </c>
      <c r="AB7494" s="5">
        <f t="shared" si="1293"/>
        <v>0</v>
      </c>
      <c r="AC7494" s="5">
        <v>0</v>
      </c>
      <c r="AD7494" s="5">
        <v>0</v>
      </c>
      <c r="AE7494" s="5">
        <f t="shared" si="1294"/>
        <v>0</v>
      </c>
      <c r="AF7494" s="5">
        <v>0</v>
      </c>
      <c r="AG7494" s="6"/>
      <c r="AH7494" s="5">
        <v>0</v>
      </c>
      <c r="AI7494" s="5">
        <v>0</v>
      </c>
      <c r="AJ7494" s="5">
        <v>0</v>
      </c>
      <c r="AK7494" s="5">
        <f t="shared" si="1295"/>
        <v>0</v>
      </c>
      <c r="AL7494" s="5">
        <v>0</v>
      </c>
      <c r="AM7494" s="5">
        <v>0</v>
      </c>
      <c r="AN7494" s="5">
        <f t="shared" si="1296"/>
        <v>0</v>
      </c>
      <c r="AO7494" s="5">
        <v>0</v>
      </c>
      <c r="AP7494" s="5">
        <v>0</v>
      </c>
      <c r="AQ7494" s="5">
        <f t="shared" si="1297"/>
        <v>0</v>
      </c>
      <c r="AR7494" s="5">
        <v>0</v>
      </c>
      <c r="AS7494" s="6"/>
      <c r="AT7494" s="5">
        <v>0</v>
      </c>
      <c r="AU7494" s="5">
        <v>0</v>
      </c>
      <c r="AV7494" t="str">
        <f t="shared" si="1290"/>
        <v>N</v>
      </c>
      <c r="AW7494" t="s">
        <v>60</v>
      </c>
      <c r="AX7494" t="s">
        <v>61</v>
      </c>
      <c r="AY7494" t="s">
        <v>17181</v>
      </c>
      <c r="AZ7494" t="s">
        <v>2616</v>
      </c>
      <c r="BA7494" t="str">
        <f t="shared" si="1291"/>
        <v>Y</v>
      </c>
    </row>
    <row r="7495" spans="1:53">
      <c r="A7495" t="s">
        <v>2996</v>
      </c>
      <c r="B7495" t="s">
        <v>54</v>
      </c>
      <c r="C7495" t="s">
        <v>89</v>
      </c>
      <c r="D7495">
        <v>2019</v>
      </c>
      <c r="F7495" t="s">
        <v>17182</v>
      </c>
      <c r="G7495" t="s">
        <v>17183</v>
      </c>
      <c r="H7495" t="s">
        <v>17184</v>
      </c>
      <c r="I7495" t="s">
        <v>17185</v>
      </c>
      <c r="J7495" t="s">
        <v>258</v>
      </c>
      <c r="K7495" t="s">
        <v>59</v>
      </c>
      <c r="L7495" s="5">
        <v>1</v>
      </c>
      <c r="M7495" s="5">
        <v>0</v>
      </c>
      <c r="N7495" s="5">
        <f t="shared" si="1287"/>
        <v>1</v>
      </c>
      <c r="O7495" s="5">
        <v>1</v>
      </c>
      <c r="P7495" s="5">
        <v>0</v>
      </c>
      <c r="Q7495" s="5">
        <f t="shared" si="1288"/>
        <v>1</v>
      </c>
      <c r="R7495" s="5">
        <v>0</v>
      </c>
      <c r="S7495" s="5">
        <v>0</v>
      </c>
      <c r="T7495" s="5">
        <f t="shared" si="1289"/>
        <v>0</v>
      </c>
      <c r="U7495" s="5">
        <v>13</v>
      </c>
      <c r="V7495" s="5">
        <v>15</v>
      </c>
      <c r="W7495" s="5">
        <v>0</v>
      </c>
      <c r="X7495" s="5">
        <v>0</v>
      </c>
      <c r="Y7495" s="5">
        <f t="shared" si="1292"/>
        <v>0</v>
      </c>
      <c r="Z7495" s="5">
        <v>0</v>
      </c>
      <c r="AA7495" s="5">
        <v>0</v>
      </c>
      <c r="AB7495" s="5">
        <f t="shared" si="1293"/>
        <v>0</v>
      </c>
      <c r="AC7495" s="5">
        <v>0</v>
      </c>
      <c r="AD7495" s="5">
        <v>0</v>
      </c>
      <c r="AE7495" s="5">
        <f t="shared" si="1294"/>
        <v>0</v>
      </c>
      <c r="AF7495" s="5">
        <v>0</v>
      </c>
      <c r="AG7495" s="6"/>
      <c r="AH7495" s="5">
        <v>0</v>
      </c>
      <c r="AI7495" s="5">
        <v>0</v>
      </c>
      <c r="AJ7495" s="5">
        <v>0</v>
      </c>
      <c r="AK7495" s="5">
        <f t="shared" si="1295"/>
        <v>0</v>
      </c>
      <c r="AL7495" s="5">
        <v>0</v>
      </c>
      <c r="AM7495" s="5">
        <v>0</v>
      </c>
      <c r="AN7495" s="5">
        <f t="shared" si="1296"/>
        <v>0</v>
      </c>
      <c r="AO7495" s="5">
        <v>0</v>
      </c>
      <c r="AP7495" s="5">
        <v>0</v>
      </c>
      <c r="AQ7495" s="5">
        <f t="shared" si="1297"/>
        <v>0</v>
      </c>
      <c r="AR7495" s="5">
        <v>0</v>
      </c>
      <c r="AS7495" s="6"/>
      <c r="AT7495" s="5">
        <v>0</v>
      </c>
      <c r="AU7495" s="5">
        <v>0</v>
      </c>
      <c r="AV7495" t="str">
        <f t="shared" si="1290"/>
        <v>N</v>
      </c>
      <c r="AW7495" t="s">
        <v>60</v>
      </c>
      <c r="AX7495" t="s">
        <v>61</v>
      </c>
      <c r="AY7495" t="s">
        <v>17092</v>
      </c>
      <c r="AZ7495" t="s">
        <v>2616</v>
      </c>
      <c r="BA7495" t="str">
        <f t="shared" si="1291"/>
        <v>Y</v>
      </c>
    </row>
    <row r="7496" spans="1:53">
      <c r="A7496" t="s">
        <v>1465</v>
      </c>
      <c r="B7496" t="s">
        <v>54</v>
      </c>
      <c r="C7496" t="s">
        <v>55</v>
      </c>
      <c r="D7496">
        <v>2019</v>
      </c>
      <c r="E7496" t="s">
        <v>17186</v>
      </c>
      <c r="F7496" t="s">
        <v>17187</v>
      </c>
      <c r="G7496" t="s">
        <v>17188</v>
      </c>
      <c r="H7496" t="s">
        <v>17189</v>
      </c>
      <c r="I7496" t="s">
        <v>17190</v>
      </c>
      <c r="J7496" t="s">
        <v>470</v>
      </c>
      <c r="K7496" t="s">
        <v>93</v>
      </c>
      <c r="L7496" s="5">
        <v>0</v>
      </c>
      <c r="M7496" s="5">
        <v>0</v>
      </c>
      <c r="N7496" s="5">
        <f t="shared" si="1287"/>
        <v>0</v>
      </c>
      <c r="O7496" s="5">
        <v>0</v>
      </c>
      <c r="P7496" s="5">
        <v>0</v>
      </c>
      <c r="Q7496" s="5">
        <f t="shared" si="1288"/>
        <v>0</v>
      </c>
      <c r="R7496" s="5">
        <v>0</v>
      </c>
      <c r="S7496" s="5">
        <v>0</v>
      </c>
      <c r="T7496" s="5">
        <f t="shared" si="1289"/>
        <v>0</v>
      </c>
      <c r="U7496" s="5">
        <v>0</v>
      </c>
      <c r="V7496" s="5">
        <v>0</v>
      </c>
      <c r="W7496" s="5">
        <v>0</v>
      </c>
      <c r="X7496" s="5">
        <v>0</v>
      </c>
      <c r="Y7496" s="5">
        <f t="shared" si="1292"/>
        <v>0</v>
      </c>
      <c r="Z7496" s="5">
        <v>0</v>
      </c>
      <c r="AA7496" s="5">
        <v>0</v>
      </c>
      <c r="AB7496" s="5">
        <f t="shared" si="1293"/>
        <v>0</v>
      </c>
      <c r="AC7496" s="5">
        <v>0</v>
      </c>
      <c r="AD7496" s="5">
        <v>0</v>
      </c>
      <c r="AE7496" s="5">
        <f t="shared" si="1294"/>
        <v>0</v>
      </c>
      <c r="AF7496" s="5">
        <v>0</v>
      </c>
      <c r="AG7496" s="6"/>
      <c r="AH7496" s="5">
        <v>0</v>
      </c>
      <c r="AI7496" s="5">
        <v>1</v>
      </c>
      <c r="AJ7496" s="5">
        <v>0</v>
      </c>
      <c r="AK7496" s="5">
        <f t="shared" si="1295"/>
        <v>1</v>
      </c>
      <c r="AL7496" s="5">
        <v>2</v>
      </c>
      <c r="AM7496" s="5">
        <v>0</v>
      </c>
      <c r="AN7496" s="5">
        <f t="shared" si="1296"/>
        <v>2</v>
      </c>
      <c r="AO7496" s="5">
        <v>0</v>
      </c>
      <c r="AP7496" s="5">
        <v>0</v>
      </c>
      <c r="AQ7496" s="5">
        <f t="shared" si="1297"/>
        <v>0</v>
      </c>
      <c r="AR7496" s="5">
        <v>0</v>
      </c>
      <c r="AS7496" s="6">
        <v>43769</v>
      </c>
      <c r="AT7496" s="5">
        <v>3</v>
      </c>
      <c r="AU7496" s="5">
        <v>0</v>
      </c>
      <c r="AV7496" t="str">
        <f t="shared" si="1290"/>
        <v>N</v>
      </c>
      <c r="AW7496" t="s">
        <v>60</v>
      </c>
      <c r="AX7496" t="s">
        <v>61</v>
      </c>
      <c r="AY7496" t="s">
        <v>17104</v>
      </c>
      <c r="AZ7496" t="s">
        <v>2616</v>
      </c>
      <c r="BA7496" t="str">
        <f t="shared" si="1291"/>
        <v>Y</v>
      </c>
    </row>
    <row r="7497" spans="1:53">
      <c r="A7497" t="s">
        <v>54</v>
      </c>
      <c r="B7497" t="s">
        <v>54</v>
      </c>
      <c r="C7497" t="s">
        <v>55</v>
      </c>
      <c r="D7497">
        <v>2019</v>
      </c>
      <c r="F7497" t="s">
        <v>8089</v>
      </c>
      <c r="G7497" t="s">
        <v>17191</v>
      </c>
      <c r="H7497" t="s">
        <v>17192</v>
      </c>
      <c r="I7497" t="s">
        <v>17193</v>
      </c>
      <c r="J7497" t="s">
        <v>258</v>
      </c>
      <c r="K7497" t="s">
        <v>59</v>
      </c>
      <c r="L7497" s="5">
        <v>2</v>
      </c>
      <c r="M7497" s="5">
        <v>0</v>
      </c>
      <c r="N7497" s="5">
        <f t="shared" si="1287"/>
        <v>2</v>
      </c>
      <c r="O7497" s="5">
        <v>0</v>
      </c>
      <c r="P7497" s="5">
        <v>0</v>
      </c>
      <c r="Q7497" s="5">
        <f t="shared" si="1288"/>
        <v>0</v>
      </c>
      <c r="R7497" s="5">
        <v>2</v>
      </c>
      <c r="S7497" s="5">
        <v>0</v>
      </c>
      <c r="T7497" s="5">
        <f t="shared" si="1289"/>
        <v>2</v>
      </c>
      <c r="U7497" s="5">
        <v>19</v>
      </c>
      <c r="V7497" s="5">
        <v>23</v>
      </c>
      <c r="W7497" s="5">
        <v>0</v>
      </c>
      <c r="X7497" s="5">
        <v>0</v>
      </c>
      <c r="Y7497" s="5">
        <f t="shared" si="1292"/>
        <v>0</v>
      </c>
      <c r="Z7497" s="5">
        <v>0</v>
      </c>
      <c r="AA7497" s="5">
        <v>0</v>
      </c>
      <c r="AB7497" s="5">
        <f t="shared" si="1293"/>
        <v>0</v>
      </c>
      <c r="AC7497" s="5">
        <v>0</v>
      </c>
      <c r="AD7497" s="5">
        <v>0</v>
      </c>
      <c r="AE7497" s="5">
        <f t="shared" si="1294"/>
        <v>0</v>
      </c>
      <c r="AF7497" s="5">
        <v>0</v>
      </c>
      <c r="AG7497" s="6"/>
      <c r="AH7497" s="5">
        <v>0</v>
      </c>
      <c r="AI7497" s="5">
        <v>0</v>
      </c>
      <c r="AJ7497" s="5">
        <v>0</v>
      </c>
      <c r="AK7497" s="5">
        <f t="shared" si="1295"/>
        <v>0</v>
      </c>
      <c r="AL7497" s="5">
        <v>0</v>
      </c>
      <c r="AM7497" s="5">
        <v>0</v>
      </c>
      <c r="AN7497" s="5">
        <f t="shared" si="1296"/>
        <v>0</v>
      </c>
      <c r="AO7497" s="5">
        <v>0</v>
      </c>
      <c r="AP7497" s="5">
        <v>0</v>
      </c>
      <c r="AQ7497" s="5">
        <f t="shared" si="1297"/>
        <v>0</v>
      </c>
      <c r="AR7497" s="5">
        <v>0</v>
      </c>
      <c r="AS7497" s="6"/>
      <c r="AT7497" s="5">
        <v>0</v>
      </c>
      <c r="AU7497" s="5">
        <v>0</v>
      </c>
      <c r="AV7497" t="str">
        <f t="shared" si="1290"/>
        <v>N</v>
      </c>
      <c r="AW7497" t="s">
        <v>60</v>
      </c>
      <c r="AX7497" t="s">
        <v>445</v>
      </c>
      <c r="AY7497" t="s">
        <v>17194</v>
      </c>
      <c r="AZ7497" t="s">
        <v>2616</v>
      </c>
      <c r="BA7497" t="str">
        <f t="shared" si="1291"/>
        <v>Y</v>
      </c>
    </row>
    <row r="7498" spans="1:53">
      <c r="A7498" t="s">
        <v>454</v>
      </c>
      <c r="B7498" t="s">
        <v>54</v>
      </c>
      <c r="C7498" t="s">
        <v>55</v>
      </c>
      <c r="D7498">
        <v>2019</v>
      </c>
      <c r="F7498" t="s">
        <v>17195</v>
      </c>
      <c r="G7498" t="s">
        <v>17196</v>
      </c>
      <c r="H7498" t="s">
        <v>17197</v>
      </c>
      <c r="I7498">
        <v>25102</v>
      </c>
      <c r="J7498" t="s">
        <v>258</v>
      </c>
      <c r="K7498" t="s">
        <v>59</v>
      </c>
      <c r="L7498" s="5">
        <v>0</v>
      </c>
      <c r="M7498" s="5">
        <v>0</v>
      </c>
      <c r="N7498" s="5">
        <f t="shared" si="1287"/>
        <v>0</v>
      </c>
      <c r="O7498" s="5">
        <v>5</v>
      </c>
      <c r="P7498" s="5">
        <v>0</v>
      </c>
      <c r="Q7498" s="5">
        <f t="shared" si="1288"/>
        <v>5</v>
      </c>
      <c r="R7498" s="5">
        <v>0</v>
      </c>
      <c r="S7498" s="5">
        <v>0</v>
      </c>
      <c r="T7498" s="5">
        <f t="shared" si="1289"/>
        <v>0</v>
      </c>
      <c r="U7498" s="5">
        <v>22</v>
      </c>
      <c r="V7498" s="5">
        <v>27</v>
      </c>
      <c r="W7498" s="5">
        <v>0</v>
      </c>
      <c r="X7498" s="5">
        <v>0</v>
      </c>
      <c r="Y7498" s="5">
        <f t="shared" si="1292"/>
        <v>0</v>
      </c>
      <c r="Z7498" s="5">
        <v>0</v>
      </c>
      <c r="AA7498" s="5">
        <v>0</v>
      </c>
      <c r="AB7498" s="5">
        <f t="shared" si="1293"/>
        <v>0</v>
      </c>
      <c r="AC7498" s="5">
        <v>0</v>
      </c>
      <c r="AD7498" s="5">
        <v>0</v>
      </c>
      <c r="AE7498" s="5">
        <f t="shared" si="1294"/>
        <v>0</v>
      </c>
      <c r="AF7498" s="5">
        <v>0</v>
      </c>
      <c r="AG7498" s="6"/>
      <c r="AH7498" s="5">
        <v>0</v>
      </c>
      <c r="AI7498" s="5">
        <v>0</v>
      </c>
      <c r="AJ7498" s="5">
        <v>0</v>
      </c>
      <c r="AK7498" s="5">
        <f t="shared" si="1295"/>
        <v>0</v>
      </c>
      <c r="AL7498" s="5">
        <v>0</v>
      </c>
      <c r="AM7498" s="5">
        <v>0</v>
      </c>
      <c r="AN7498" s="5">
        <f t="shared" si="1296"/>
        <v>0</v>
      </c>
      <c r="AO7498" s="5">
        <v>0</v>
      </c>
      <c r="AP7498" s="5">
        <v>0</v>
      </c>
      <c r="AQ7498" s="5">
        <f t="shared" si="1297"/>
        <v>0</v>
      </c>
      <c r="AR7498" s="5">
        <v>0</v>
      </c>
      <c r="AS7498" s="6"/>
      <c r="AT7498" s="5">
        <v>0</v>
      </c>
      <c r="AU7498" s="5">
        <v>0</v>
      </c>
      <c r="AV7498" t="str">
        <f t="shared" si="1290"/>
        <v>N</v>
      </c>
      <c r="AW7498" t="s">
        <v>60</v>
      </c>
      <c r="AX7498" t="s">
        <v>445</v>
      </c>
      <c r="AY7498" t="s">
        <v>2615</v>
      </c>
      <c r="AZ7498" t="s">
        <v>2616</v>
      </c>
      <c r="BA7498" t="str">
        <f t="shared" si="1291"/>
        <v>Y</v>
      </c>
    </row>
    <row r="7499" spans="1:53">
      <c r="A7499" t="s">
        <v>1460</v>
      </c>
      <c r="B7499" t="s">
        <v>54</v>
      </c>
      <c r="C7499" t="s">
        <v>89</v>
      </c>
      <c r="D7499">
        <v>2019</v>
      </c>
      <c r="F7499" t="s">
        <v>17198</v>
      </c>
      <c r="G7499" t="s">
        <v>17199</v>
      </c>
      <c r="H7499" t="s">
        <v>17200</v>
      </c>
      <c r="I7499" t="s">
        <v>17201</v>
      </c>
      <c r="J7499" t="s">
        <v>258</v>
      </c>
      <c r="K7499" t="s">
        <v>59</v>
      </c>
      <c r="L7499" s="5">
        <v>0</v>
      </c>
      <c r="M7499" s="5">
        <v>0</v>
      </c>
      <c r="N7499" s="5">
        <f t="shared" si="1287"/>
        <v>0</v>
      </c>
      <c r="O7499" s="5">
        <v>0</v>
      </c>
      <c r="P7499" s="5">
        <v>0</v>
      </c>
      <c r="Q7499" s="5">
        <f t="shared" si="1288"/>
        <v>0</v>
      </c>
      <c r="R7499" s="5">
        <v>0</v>
      </c>
      <c r="S7499" s="5">
        <v>0</v>
      </c>
      <c r="T7499" s="5">
        <f t="shared" si="1289"/>
        <v>0</v>
      </c>
      <c r="U7499" s="5">
        <v>0</v>
      </c>
      <c r="V7499" s="5">
        <v>0</v>
      </c>
      <c r="W7499" s="5">
        <v>30</v>
      </c>
      <c r="X7499" s="5">
        <v>0</v>
      </c>
      <c r="Y7499" s="5">
        <f t="shared" si="1292"/>
        <v>30</v>
      </c>
      <c r="Z7499" s="5">
        <v>7</v>
      </c>
      <c r="AA7499" s="5">
        <v>0</v>
      </c>
      <c r="AB7499" s="5">
        <f t="shared" si="1293"/>
        <v>7</v>
      </c>
      <c r="AC7499" s="5">
        <v>1</v>
      </c>
      <c r="AD7499" s="5">
        <v>0</v>
      </c>
      <c r="AE7499" s="5">
        <f t="shared" si="1294"/>
        <v>1</v>
      </c>
      <c r="AF7499" s="5">
        <v>0</v>
      </c>
      <c r="AG7499" s="6">
        <v>43480</v>
      </c>
      <c r="AH7499" s="5">
        <v>38</v>
      </c>
      <c r="AI7499" s="5">
        <v>0</v>
      </c>
      <c r="AJ7499" s="5">
        <v>0</v>
      </c>
      <c r="AK7499" s="5">
        <f t="shared" si="1295"/>
        <v>0</v>
      </c>
      <c r="AL7499" s="5">
        <v>0</v>
      </c>
      <c r="AM7499" s="5">
        <v>0</v>
      </c>
      <c r="AN7499" s="5">
        <f t="shared" si="1296"/>
        <v>0</v>
      </c>
      <c r="AO7499" s="5">
        <v>0</v>
      </c>
      <c r="AP7499" s="5">
        <v>0</v>
      </c>
      <c r="AQ7499" s="5">
        <f t="shared" si="1297"/>
        <v>0</v>
      </c>
      <c r="AR7499" s="5">
        <v>0</v>
      </c>
      <c r="AS7499" s="6"/>
      <c r="AT7499" s="5">
        <v>0</v>
      </c>
      <c r="AU7499" s="5">
        <v>0</v>
      </c>
      <c r="AV7499" t="str">
        <f t="shared" si="1290"/>
        <v>N</v>
      </c>
      <c r="AW7499" t="s">
        <v>60</v>
      </c>
      <c r="AX7499" t="s">
        <v>445</v>
      </c>
      <c r="AY7499" t="s">
        <v>17202</v>
      </c>
      <c r="AZ7499" t="s">
        <v>2616</v>
      </c>
      <c r="BA7499" t="str">
        <f t="shared" si="1291"/>
        <v>Y</v>
      </c>
    </row>
    <row r="7500" spans="1:53">
      <c r="A7500" t="s">
        <v>454</v>
      </c>
      <c r="B7500" t="s">
        <v>54</v>
      </c>
      <c r="C7500" t="s">
        <v>55</v>
      </c>
      <c r="D7500">
        <v>2019</v>
      </c>
      <c r="F7500" t="s">
        <v>17195</v>
      </c>
      <c r="G7500" t="s">
        <v>17196</v>
      </c>
      <c r="H7500" t="s">
        <v>17197</v>
      </c>
      <c r="I7500">
        <v>25102</v>
      </c>
      <c r="J7500" t="s">
        <v>258</v>
      </c>
      <c r="K7500" t="s">
        <v>59</v>
      </c>
      <c r="L7500" s="5">
        <v>0</v>
      </c>
      <c r="M7500" s="5">
        <v>0</v>
      </c>
      <c r="N7500" s="5">
        <f t="shared" si="1287"/>
        <v>0</v>
      </c>
      <c r="O7500" s="5">
        <v>0</v>
      </c>
      <c r="P7500" s="5">
        <v>0</v>
      </c>
      <c r="Q7500" s="5">
        <f t="shared" si="1288"/>
        <v>0</v>
      </c>
      <c r="R7500" s="5">
        <v>0</v>
      </c>
      <c r="S7500" s="5">
        <v>0</v>
      </c>
      <c r="T7500" s="5">
        <f t="shared" si="1289"/>
        <v>0</v>
      </c>
      <c r="U7500" s="5">
        <v>0</v>
      </c>
      <c r="V7500" s="5">
        <v>0</v>
      </c>
      <c r="W7500" s="5">
        <v>0</v>
      </c>
      <c r="X7500" s="5">
        <v>0</v>
      </c>
      <c r="Y7500" s="5">
        <f t="shared" si="1292"/>
        <v>0</v>
      </c>
      <c r="Z7500" s="5">
        <v>5</v>
      </c>
      <c r="AA7500" s="5">
        <v>0</v>
      </c>
      <c r="AB7500" s="5">
        <f t="shared" si="1293"/>
        <v>5</v>
      </c>
      <c r="AC7500" s="5">
        <v>0</v>
      </c>
      <c r="AD7500" s="5">
        <v>0</v>
      </c>
      <c r="AE7500" s="5">
        <f t="shared" si="1294"/>
        <v>0</v>
      </c>
      <c r="AF7500" s="5">
        <v>22</v>
      </c>
      <c r="AG7500" s="6">
        <v>43818</v>
      </c>
      <c r="AH7500" s="5">
        <v>27</v>
      </c>
      <c r="AI7500" s="5">
        <v>0</v>
      </c>
      <c r="AJ7500" s="5">
        <v>0</v>
      </c>
      <c r="AK7500" s="5">
        <f t="shared" si="1295"/>
        <v>0</v>
      </c>
      <c r="AL7500" s="5">
        <v>0</v>
      </c>
      <c r="AM7500" s="5">
        <v>0</v>
      </c>
      <c r="AN7500" s="5">
        <f t="shared" si="1296"/>
        <v>0</v>
      </c>
      <c r="AO7500" s="5">
        <v>0</v>
      </c>
      <c r="AP7500" s="5">
        <v>0</v>
      </c>
      <c r="AQ7500" s="5">
        <f t="shared" si="1297"/>
        <v>0</v>
      </c>
      <c r="AR7500" s="5">
        <v>0</v>
      </c>
      <c r="AS7500" s="6"/>
      <c r="AT7500" s="5">
        <v>0</v>
      </c>
      <c r="AU7500" s="5">
        <v>0</v>
      </c>
      <c r="AV7500" t="str">
        <f t="shared" si="1290"/>
        <v>N</v>
      </c>
      <c r="AW7500" t="s">
        <v>60</v>
      </c>
      <c r="AX7500" t="s">
        <v>445</v>
      </c>
      <c r="AY7500" t="s">
        <v>2615</v>
      </c>
      <c r="AZ7500" t="s">
        <v>2616</v>
      </c>
      <c r="BA7500" t="str">
        <f t="shared" si="1291"/>
        <v>Y</v>
      </c>
    </row>
    <row r="7501" spans="1:53">
      <c r="A7501" t="s">
        <v>436</v>
      </c>
      <c r="B7501" t="s">
        <v>54</v>
      </c>
      <c r="C7501" t="s">
        <v>89</v>
      </c>
      <c r="D7501">
        <v>2020</v>
      </c>
      <c r="F7501" t="s">
        <v>7386</v>
      </c>
      <c r="G7501" t="s">
        <v>17142</v>
      </c>
      <c r="H7501" t="s">
        <v>17143</v>
      </c>
      <c r="I7501" t="s">
        <v>17144</v>
      </c>
      <c r="J7501" t="s">
        <v>255</v>
      </c>
      <c r="K7501" t="s">
        <v>59</v>
      </c>
      <c r="L7501" s="5">
        <v>0</v>
      </c>
      <c r="M7501" s="5">
        <v>0</v>
      </c>
      <c r="N7501" s="5">
        <f t="shared" si="1287"/>
        <v>0</v>
      </c>
      <c r="O7501" s="5">
        <v>0</v>
      </c>
      <c r="P7501" s="5">
        <v>0</v>
      </c>
      <c r="Q7501" s="5">
        <f t="shared" si="1288"/>
        <v>0</v>
      </c>
      <c r="R7501" s="5">
        <v>0</v>
      </c>
      <c r="S7501" s="5">
        <v>0</v>
      </c>
      <c r="T7501" s="5">
        <f t="shared" si="1289"/>
        <v>0</v>
      </c>
      <c r="U7501" s="5">
        <v>0</v>
      </c>
      <c r="V7501" s="5">
        <v>0</v>
      </c>
      <c r="W7501" s="5">
        <v>0</v>
      </c>
      <c r="X7501" s="5">
        <v>0</v>
      </c>
      <c r="Y7501" s="5">
        <f t="shared" si="1292"/>
        <v>0</v>
      </c>
      <c r="Z7501" s="5">
        <v>0</v>
      </c>
      <c r="AA7501" s="5">
        <v>0</v>
      </c>
      <c r="AB7501" s="5">
        <f t="shared" si="1293"/>
        <v>0</v>
      </c>
      <c r="AC7501" s="5">
        <v>0</v>
      </c>
      <c r="AD7501" s="5">
        <v>0</v>
      </c>
      <c r="AE7501" s="5">
        <f t="shared" si="1294"/>
        <v>0</v>
      </c>
      <c r="AF7501" s="5">
        <v>0</v>
      </c>
      <c r="AG7501" s="6"/>
      <c r="AH7501" s="5">
        <v>0</v>
      </c>
      <c r="AI7501" s="5">
        <v>0</v>
      </c>
      <c r="AJ7501" s="5">
        <v>0</v>
      </c>
      <c r="AK7501" s="5">
        <f t="shared" si="1295"/>
        <v>0</v>
      </c>
      <c r="AL7501" s="5">
        <v>3</v>
      </c>
      <c r="AM7501" s="5">
        <v>0</v>
      </c>
      <c r="AN7501" s="5">
        <f t="shared" si="1296"/>
        <v>3</v>
      </c>
      <c r="AO7501" s="5">
        <v>0</v>
      </c>
      <c r="AP7501" s="5">
        <v>0</v>
      </c>
      <c r="AQ7501" s="5">
        <f t="shared" si="1297"/>
        <v>0</v>
      </c>
      <c r="AR7501" s="5">
        <v>1</v>
      </c>
      <c r="AS7501" s="6">
        <v>44091</v>
      </c>
      <c r="AT7501" s="5">
        <v>4</v>
      </c>
      <c r="AU7501" s="5">
        <v>0</v>
      </c>
      <c r="AV7501" t="str">
        <f t="shared" si="1290"/>
        <v>N</v>
      </c>
      <c r="AW7501" t="s">
        <v>60</v>
      </c>
      <c r="AX7501" t="s">
        <v>61</v>
      </c>
      <c r="AY7501" t="s">
        <v>2615</v>
      </c>
      <c r="AZ7501" t="s">
        <v>2616</v>
      </c>
      <c r="BA7501" t="str">
        <f t="shared" si="1291"/>
        <v>Y</v>
      </c>
    </row>
    <row r="7502" spans="1:53">
      <c r="A7502" t="s">
        <v>436</v>
      </c>
      <c r="B7502" t="s">
        <v>54</v>
      </c>
      <c r="C7502" t="s">
        <v>89</v>
      </c>
      <c r="D7502">
        <v>2020</v>
      </c>
      <c r="F7502" t="s">
        <v>2242</v>
      </c>
      <c r="G7502" t="s">
        <v>17203</v>
      </c>
      <c r="H7502" t="s">
        <v>17204</v>
      </c>
      <c r="I7502" t="s">
        <v>17205</v>
      </c>
      <c r="J7502" t="s">
        <v>255</v>
      </c>
      <c r="K7502" t="s">
        <v>59</v>
      </c>
      <c r="L7502" s="5">
        <v>0</v>
      </c>
      <c r="M7502" s="5">
        <v>0</v>
      </c>
      <c r="N7502" s="5">
        <f t="shared" si="1287"/>
        <v>0</v>
      </c>
      <c r="O7502" s="5">
        <v>0</v>
      </c>
      <c r="P7502" s="5">
        <v>0</v>
      </c>
      <c r="Q7502" s="5">
        <f t="shared" si="1288"/>
        <v>0</v>
      </c>
      <c r="R7502" s="5">
        <v>0</v>
      </c>
      <c r="S7502" s="5">
        <v>0</v>
      </c>
      <c r="T7502" s="5">
        <f t="shared" si="1289"/>
        <v>0</v>
      </c>
      <c r="U7502" s="5">
        <v>0</v>
      </c>
      <c r="V7502" s="5">
        <v>0</v>
      </c>
      <c r="W7502" s="5">
        <v>0</v>
      </c>
      <c r="X7502" s="5">
        <v>0</v>
      </c>
      <c r="Y7502" s="5">
        <f t="shared" si="1292"/>
        <v>0</v>
      </c>
      <c r="Z7502" s="5">
        <v>3</v>
      </c>
      <c r="AA7502" s="5">
        <v>0</v>
      </c>
      <c r="AB7502" s="5">
        <f t="shared" si="1293"/>
        <v>3</v>
      </c>
      <c r="AC7502" s="5">
        <v>0</v>
      </c>
      <c r="AD7502" s="5">
        <v>0</v>
      </c>
      <c r="AE7502" s="5">
        <f t="shared" si="1294"/>
        <v>0</v>
      </c>
      <c r="AF7502" s="5">
        <v>1</v>
      </c>
      <c r="AG7502" s="6">
        <v>43909</v>
      </c>
      <c r="AH7502" s="5">
        <v>4</v>
      </c>
      <c r="AI7502" s="5">
        <v>0</v>
      </c>
      <c r="AJ7502" s="5">
        <v>0</v>
      </c>
      <c r="AK7502" s="5">
        <f t="shared" si="1295"/>
        <v>0</v>
      </c>
      <c r="AL7502" s="5">
        <v>0</v>
      </c>
      <c r="AM7502" s="5">
        <v>0</v>
      </c>
      <c r="AN7502" s="5">
        <f t="shared" si="1296"/>
        <v>0</v>
      </c>
      <c r="AO7502" s="5">
        <v>0</v>
      </c>
      <c r="AP7502" s="5">
        <v>0</v>
      </c>
      <c r="AQ7502" s="5">
        <f t="shared" si="1297"/>
        <v>0</v>
      </c>
      <c r="AR7502" s="5">
        <v>0</v>
      </c>
      <c r="AS7502" s="6"/>
      <c r="AT7502" s="5">
        <v>0</v>
      </c>
      <c r="AU7502" s="5">
        <v>0</v>
      </c>
      <c r="AV7502" t="str">
        <f t="shared" si="1290"/>
        <v>N</v>
      </c>
      <c r="AW7502" t="s">
        <v>60</v>
      </c>
      <c r="AX7502" t="s">
        <v>61</v>
      </c>
      <c r="AY7502" t="s">
        <v>2615</v>
      </c>
      <c r="AZ7502" t="s">
        <v>2616</v>
      </c>
      <c r="BA7502" t="str">
        <f t="shared" si="1291"/>
        <v>Y</v>
      </c>
    </row>
    <row r="7503" spans="1:53">
      <c r="A7503" t="s">
        <v>436</v>
      </c>
      <c r="B7503" t="s">
        <v>54</v>
      </c>
      <c r="C7503" t="s">
        <v>89</v>
      </c>
      <c r="D7503">
        <v>2020</v>
      </c>
      <c r="F7503" t="s">
        <v>2242</v>
      </c>
      <c r="G7503" t="s">
        <v>17206</v>
      </c>
      <c r="H7503" t="s">
        <v>17207</v>
      </c>
      <c r="I7503" t="s">
        <v>17208</v>
      </c>
      <c r="J7503" t="s">
        <v>255</v>
      </c>
      <c r="K7503" t="s">
        <v>59</v>
      </c>
      <c r="L7503" s="5">
        <v>0</v>
      </c>
      <c r="M7503" s="5">
        <v>0</v>
      </c>
      <c r="N7503" s="5">
        <f t="shared" si="1287"/>
        <v>0</v>
      </c>
      <c r="O7503" s="5">
        <v>0</v>
      </c>
      <c r="P7503" s="5">
        <v>0</v>
      </c>
      <c r="Q7503" s="5">
        <f t="shared" si="1288"/>
        <v>0</v>
      </c>
      <c r="R7503" s="5">
        <v>0</v>
      </c>
      <c r="S7503" s="5">
        <v>0</v>
      </c>
      <c r="T7503" s="5">
        <f t="shared" si="1289"/>
        <v>0</v>
      </c>
      <c r="U7503" s="5">
        <v>0</v>
      </c>
      <c r="V7503" s="5">
        <v>0</v>
      </c>
      <c r="W7503" s="5">
        <v>2</v>
      </c>
      <c r="X7503" s="5">
        <v>0</v>
      </c>
      <c r="Y7503" s="5">
        <f t="shared" si="1292"/>
        <v>2</v>
      </c>
      <c r="Z7503" s="5">
        <v>0</v>
      </c>
      <c r="AA7503" s="5">
        <v>0</v>
      </c>
      <c r="AB7503" s="5">
        <f t="shared" si="1293"/>
        <v>0</v>
      </c>
      <c r="AC7503" s="5">
        <v>0</v>
      </c>
      <c r="AD7503" s="5">
        <v>0</v>
      </c>
      <c r="AE7503" s="5">
        <f t="shared" si="1294"/>
        <v>0</v>
      </c>
      <c r="AF7503" s="5">
        <v>0</v>
      </c>
      <c r="AG7503" s="6">
        <v>43909</v>
      </c>
      <c r="AH7503" s="5">
        <v>2</v>
      </c>
      <c r="AI7503" s="5">
        <v>0</v>
      </c>
      <c r="AJ7503" s="5">
        <v>0</v>
      </c>
      <c r="AK7503" s="5">
        <f t="shared" si="1295"/>
        <v>0</v>
      </c>
      <c r="AL7503" s="5">
        <v>0</v>
      </c>
      <c r="AM7503" s="5">
        <v>0</v>
      </c>
      <c r="AN7503" s="5">
        <f t="shared" si="1296"/>
        <v>0</v>
      </c>
      <c r="AO7503" s="5">
        <v>0</v>
      </c>
      <c r="AP7503" s="5">
        <v>0</v>
      </c>
      <c r="AQ7503" s="5">
        <f t="shared" si="1297"/>
        <v>0</v>
      </c>
      <c r="AR7503" s="5">
        <v>0</v>
      </c>
      <c r="AS7503" s="6"/>
      <c r="AT7503" s="5">
        <v>0</v>
      </c>
      <c r="AU7503" s="5">
        <v>0</v>
      </c>
      <c r="AV7503" t="str">
        <f t="shared" si="1290"/>
        <v>N</v>
      </c>
      <c r="AW7503" t="s">
        <v>60</v>
      </c>
      <c r="AX7503" t="s">
        <v>61</v>
      </c>
      <c r="AY7503" t="s">
        <v>2632</v>
      </c>
      <c r="AZ7503" t="s">
        <v>2632</v>
      </c>
      <c r="BA7503" t="str">
        <f t="shared" si="1291"/>
        <v>Y</v>
      </c>
    </row>
    <row r="7504" spans="1:53">
      <c r="A7504" t="s">
        <v>436</v>
      </c>
      <c r="B7504" t="s">
        <v>54</v>
      </c>
      <c r="C7504" t="s">
        <v>89</v>
      </c>
      <c r="D7504">
        <v>2020</v>
      </c>
      <c r="F7504" t="s">
        <v>2242</v>
      </c>
      <c r="G7504" t="s">
        <v>17209</v>
      </c>
      <c r="H7504" t="s">
        <v>17210</v>
      </c>
      <c r="I7504" t="s">
        <v>17211</v>
      </c>
      <c r="J7504" t="s">
        <v>255</v>
      </c>
      <c r="K7504" t="s">
        <v>59</v>
      </c>
      <c r="L7504" s="5">
        <v>0</v>
      </c>
      <c r="M7504" s="5">
        <v>0</v>
      </c>
      <c r="N7504" s="5">
        <f t="shared" si="1287"/>
        <v>0</v>
      </c>
      <c r="O7504" s="5">
        <v>0</v>
      </c>
      <c r="P7504" s="5">
        <v>0</v>
      </c>
      <c r="Q7504" s="5">
        <f t="shared" si="1288"/>
        <v>0</v>
      </c>
      <c r="R7504" s="5">
        <v>0</v>
      </c>
      <c r="S7504" s="5">
        <v>0</v>
      </c>
      <c r="T7504" s="5">
        <f t="shared" si="1289"/>
        <v>0</v>
      </c>
      <c r="U7504" s="5">
        <v>0</v>
      </c>
      <c r="V7504" s="5">
        <v>0</v>
      </c>
      <c r="W7504" s="5">
        <v>4</v>
      </c>
      <c r="X7504" s="5">
        <v>0</v>
      </c>
      <c r="Y7504" s="5">
        <f t="shared" si="1292"/>
        <v>4</v>
      </c>
      <c r="Z7504" s="5">
        <v>0</v>
      </c>
      <c r="AA7504" s="5">
        <v>0</v>
      </c>
      <c r="AB7504" s="5">
        <f t="shared" si="1293"/>
        <v>0</v>
      </c>
      <c r="AC7504" s="5">
        <v>0</v>
      </c>
      <c r="AD7504" s="5">
        <v>0</v>
      </c>
      <c r="AE7504" s="5">
        <f t="shared" si="1294"/>
        <v>0</v>
      </c>
      <c r="AF7504" s="5">
        <v>0</v>
      </c>
      <c r="AG7504" s="6">
        <v>43909</v>
      </c>
      <c r="AH7504" s="5">
        <v>4</v>
      </c>
      <c r="AI7504" s="5">
        <v>0</v>
      </c>
      <c r="AJ7504" s="5">
        <v>0</v>
      </c>
      <c r="AK7504" s="5">
        <f t="shared" si="1295"/>
        <v>0</v>
      </c>
      <c r="AL7504" s="5">
        <v>0</v>
      </c>
      <c r="AM7504" s="5">
        <v>0</v>
      </c>
      <c r="AN7504" s="5">
        <f t="shared" si="1296"/>
        <v>0</v>
      </c>
      <c r="AO7504" s="5">
        <v>0</v>
      </c>
      <c r="AP7504" s="5">
        <v>0</v>
      </c>
      <c r="AQ7504" s="5">
        <f t="shared" si="1297"/>
        <v>0</v>
      </c>
      <c r="AR7504" s="5">
        <v>0</v>
      </c>
      <c r="AS7504" s="6"/>
      <c r="AT7504" s="5">
        <v>0</v>
      </c>
      <c r="AU7504" s="5">
        <v>0</v>
      </c>
      <c r="AV7504" t="str">
        <f t="shared" si="1290"/>
        <v>N</v>
      </c>
      <c r="AW7504" t="s">
        <v>60</v>
      </c>
      <c r="AX7504" t="s">
        <v>61</v>
      </c>
      <c r="AY7504" t="s">
        <v>2632</v>
      </c>
      <c r="AZ7504" t="s">
        <v>2632</v>
      </c>
      <c r="BA7504" t="str">
        <f t="shared" si="1291"/>
        <v>Y</v>
      </c>
    </row>
    <row r="7505" spans="1:53">
      <c r="A7505" t="s">
        <v>436</v>
      </c>
      <c r="B7505" t="s">
        <v>54</v>
      </c>
      <c r="C7505" t="s">
        <v>89</v>
      </c>
      <c r="D7505">
        <v>2020</v>
      </c>
      <c r="F7505" t="s">
        <v>2242</v>
      </c>
      <c r="G7505" t="s">
        <v>17212</v>
      </c>
      <c r="H7505" t="s">
        <v>17213</v>
      </c>
      <c r="I7505" t="s">
        <v>17214</v>
      </c>
      <c r="J7505" t="s">
        <v>255</v>
      </c>
      <c r="K7505" t="s">
        <v>59</v>
      </c>
      <c r="L7505" s="5">
        <v>0</v>
      </c>
      <c r="M7505" s="5">
        <v>0</v>
      </c>
      <c r="N7505" s="5">
        <f t="shared" si="1287"/>
        <v>0</v>
      </c>
      <c r="O7505" s="5">
        <v>0</v>
      </c>
      <c r="P7505" s="5">
        <v>0</v>
      </c>
      <c r="Q7505" s="5">
        <f t="shared" si="1288"/>
        <v>0</v>
      </c>
      <c r="R7505" s="5">
        <v>0</v>
      </c>
      <c r="S7505" s="5">
        <v>0</v>
      </c>
      <c r="T7505" s="5">
        <f t="shared" si="1289"/>
        <v>0</v>
      </c>
      <c r="U7505" s="5">
        <v>0</v>
      </c>
      <c r="V7505" s="5">
        <v>0</v>
      </c>
      <c r="W7505" s="5">
        <v>2</v>
      </c>
      <c r="X7505" s="5">
        <v>0</v>
      </c>
      <c r="Y7505" s="5">
        <f t="shared" si="1292"/>
        <v>2</v>
      </c>
      <c r="Z7505" s="5">
        <v>0</v>
      </c>
      <c r="AA7505" s="5">
        <v>0</v>
      </c>
      <c r="AB7505" s="5">
        <f t="shared" si="1293"/>
        <v>0</v>
      </c>
      <c r="AC7505" s="5">
        <v>0</v>
      </c>
      <c r="AD7505" s="5">
        <v>0</v>
      </c>
      <c r="AE7505" s="5">
        <f t="shared" si="1294"/>
        <v>0</v>
      </c>
      <c r="AF7505" s="5">
        <v>0</v>
      </c>
      <c r="AG7505" s="6">
        <v>43909</v>
      </c>
      <c r="AH7505" s="5">
        <v>2</v>
      </c>
      <c r="AI7505" s="5">
        <v>0</v>
      </c>
      <c r="AJ7505" s="5">
        <v>0</v>
      </c>
      <c r="AK7505" s="5">
        <f t="shared" si="1295"/>
        <v>0</v>
      </c>
      <c r="AL7505" s="5">
        <v>0</v>
      </c>
      <c r="AM7505" s="5">
        <v>0</v>
      </c>
      <c r="AN7505" s="5">
        <f t="shared" si="1296"/>
        <v>0</v>
      </c>
      <c r="AO7505" s="5">
        <v>0</v>
      </c>
      <c r="AP7505" s="5">
        <v>0</v>
      </c>
      <c r="AQ7505" s="5">
        <f t="shared" si="1297"/>
        <v>0</v>
      </c>
      <c r="AR7505" s="5">
        <v>0</v>
      </c>
      <c r="AS7505" s="6"/>
      <c r="AT7505" s="5">
        <v>0</v>
      </c>
      <c r="AU7505" s="5">
        <v>0</v>
      </c>
      <c r="AV7505" t="str">
        <f t="shared" si="1290"/>
        <v>N</v>
      </c>
      <c r="AW7505" t="s">
        <v>60</v>
      </c>
      <c r="AX7505" t="s">
        <v>61</v>
      </c>
      <c r="AY7505" t="s">
        <v>2632</v>
      </c>
      <c r="AZ7505" t="s">
        <v>2632</v>
      </c>
      <c r="BA7505" t="str">
        <f t="shared" si="1291"/>
        <v>Y</v>
      </c>
    </row>
    <row r="7506" spans="1:53">
      <c r="A7506" t="s">
        <v>436</v>
      </c>
      <c r="B7506" t="s">
        <v>54</v>
      </c>
      <c r="C7506" t="s">
        <v>89</v>
      </c>
      <c r="D7506">
        <v>2020</v>
      </c>
      <c r="F7506" t="s">
        <v>2242</v>
      </c>
      <c r="G7506" t="s">
        <v>17215</v>
      </c>
      <c r="H7506" t="s">
        <v>17216</v>
      </c>
      <c r="I7506" t="s">
        <v>17217</v>
      </c>
      <c r="J7506" t="s">
        <v>255</v>
      </c>
      <c r="K7506" t="s">
        <v>59</v>
      </c>
      <c r="L7506" s="5">
        <v>0</v>
      </c>
      <c r="M7506" s="5">
        <v>0</v>
      </c>
      <c r="N7506" s="5">
        <f t="shared" si="1287"/>
        <v>0</v>
      </c>
      <c r="O7506" s="5">
        <v>0</v>
      </c>
      <c r="P7506" s="5">
        <v>0</v>
      </c>
      <c r="Q7506" s="5">
        <f t="shared" si="1288"/>
        <v>0</v>
      </c>
      <c r="R7506" s="5">
        <v>0</v>
      </c>
      <c r="S7506" s="5">
        <v>0</v>
      </c>
      <c r="T7506" s="5">
        <f t="shared" si="1289"/>
        <v>0</v>
      </c>
      <c r="U7506" s="5">
        <v>0</v>
      </c>
      <c r="V7506" s="5">
        <v>0</v>
      </c>
      <c r="W7506" s="5">
        <v>2</v>
      </c>
      <c r="X7506" s="5">
        <v>0</v>
      </c>
      <c r="Y7506" s="5">
        <f t="shared" si="1292"/>
        <v>2</v>
      </c>
      <c r="Z7506" s="5">
        <v>0</v>
      </c>
      <c r="AA7506" s="5">
        <v>0</v>
      </c>
      <c r="AB7506" s="5">
        <f t="shared" si="1293"/>
        <v>0</v>
      </c>
      <c r="AC7506" s="5">
        <v>0</v>
      </c>
      <c r="AD7506" s="5">
        <v>0</v>
      </c>
      <c r="AE7506" s="5">
        <f t="shared" si="1294"/>
        <v>0</v>
      </c>
      <c r="AF7506" s="5">
        <v>0</v>
      </c>
      <c r="AG7506" s="6">
        <v>43909</v>
      </c>
      <c r="AH7506" s="5">
        <v>2</v>
      </c>
      <c r="AI7506" s="5">
        <v>0</v>
      </c>
      <c r="AJ7506" s="5">
        <v>0</v>
      </c>
      <c r="AK7506" s="5">
        <f t="shared" si="1295"/>
        <v>0</v>
      </c>
      <c r="AL7506" s="5">
        <v>0</v>
      </c>
      <c r="AM7506" s="5">
        <v>0</v>
      </c>
      <c r="AN7506" s="5">
        <f t="shared" si="1296"/>
        <v>0</v>
      </c>
      <c r="AO7506" s="5">
        <v>0</v>
      </c>
      <c r="AP7506" s="5">
        <v>0</v>
      </c>
      <c r="AQ7506" s="5">
        <f t="shared" si="1297"/>
        <v>0</v>
      </c>
      <c r="AR7506" s="5">
        <v>0</v>
      </c>
      <c r="AS7506" s="6"/>
      <c r="AT7506" s="5">
        <v>0</v>
      </c>
      <c r="AU7506" s="5">
        <v>0</v>
      </c>
      <c r="AV7506" t="str">
        <f t="shared" si="1290"/>
        <v>N</v>
      </c>
      <c r="AW7506" t="s">
        <v>60</v>
      </c>
      <c r="AX7506" t="s">
        <v>61</v>
      </c>
      <c r="AY7506" t="s">
        <v>2632</v>
      </c>
      <c r="AZ7506" t="s">
        <v>2632</v>
      </c>
      <c r="BA7506" t="str">
        <f t="shared" si="1291"/>
        <v>Y</v>
      </c>
    </row>
    <row r="7507" spans="1:53">
      <c r="A7507" t="s">
        <v>436</v>
      </c>
      <c r="B7507" t="s">
        <v>54</v>
      </c>
      <c r="C7507" t="s">
        <v>89</v>
      </c>
      <c r="D7507">
        <v>2020</v>
      </c>
      <c r="F7507" t="s">
        <v>2242</v>
      </c>
      <c r="G7507" t="s">
        <v>17218</v>
      </c>
      <c r="H7507" t="s">
        <v>17219</v>
      </c>
      <c r="I7507" t="s">
        <v>17220</v>
      </c>
      <c r="J7507" t="s">
        <v>255</v>
      </c>
      <c r="K7507" t="s">
        <v>59</v>
      </c>
      <c r="L7507" s="5">
        <v>0</v>
      </c>
      <c r="M7507" s="5">
        <v>0</v>
      </c>
      <c r="N7507" s="5">
        <f t="shared" si="1287"/>
        <v>0</v>
      </c>
      <c r="O7507" s="5">
        <v>0</v>
      </c>
      <c r="P7507" s="5">
        <v>0</v>
      </c>
      <c r="Q7507" s="5">
        <f t="shared" si="1288"/>
        <v>0</v>
      </c>
      <c r="R7507" s="5">
        <v>0</v>
      </c>
      <c r="S7507" s="5">
        <v>0</v>
      </c>
      <c r="T7507" s="5">
        <f t="shared" si="1289"/>
        <v>0</v>
      </c>
      <c r="U7507" s="5">
        <v>0</v>
      </c>
      <c r="V7507" s="5">
        <v>0</v>
      </c>
      <c r="W7507" s="5">
        <v>2</v>
      </c>
      <c r="X7507" s="5">
        <v>0</v>
      </c>
      <c r="Y7507" s="5">
        <f t="shared" si="1292"/>
        <v>2</v>
      </c>
      <c r="Z7507" s="5">
        <v>0</v>
      </c>
      <c r="AA7507" s="5">
        <v>0</v>
      </c>
      <c r="AB7507" s="5">
        <f t="shared" si="1293"/>
        <v>0</v>
      </c>
      <c r="AC7507" s="5">
        <v>0</v>
      </c>
      <c r="AD7507" s="5">
        <v>0</v>
      </c>
      <c r="AE7507" s="5">
        <f t="shared" si="1294"/>
        <v>0</v>
      </c>
      <c r="AF7507" s="5">
        <v>0</v>
      </c>
      <c r="AG7507" s="6">
        <v>43909</v>
      </c>
      <c r="AH7507" s="5">
        <v>2</v>
      </c>
      <c r="AI7507" s="5">
        <v>0</v>
      </c>
      <c r="AJ7507" s="5">
        <v>0</v>
      </c>
      <c r="AK7507" s="5">
        <f t="shared" si="1295"/>
        <v>0</v>
      </c>
      <c r="AL7507" s="5">
        <v>0</v>
      </c>
      <c r="AM7507" s="5">
        <v>0</v>
      </c>
      <c r="AN7507" s="5">
        <f t="shared" si="1296"/>
        <v>0</v>
      </c>
      <c r="AO7507" s="5">
        <v>0</v>
      </c>
      <c r="AP7507" s="5">
        <v>0</v>
      </c>
      <c r="AQ7507" s="5">
        <f t="shared" si="1297"/>
        <v>0</v>
      </c>
      <c r="AR7507" s="5">
        <v>0</v>
      </c>
      <c r="AS7507" s="6"/>
      <c r="AT7507" s="5">
        <v>0</v>
      </c>
      <c r="AU7507" s="5">
        <v>0</v>
      </c>
      <c r="AV7507" t="str">
        <f t="shared" si="1290"/>
        <v>N</v>
      </c>
      <c r="AW7507" t="s">
        <v>60</v>
      </c>
      <c r="AX7507" t="s">
        <v>61</v>
      </c>
      <c r="AY7507" t="s">
        <v>2632</v>
      </c>
      <c r="AZ7507" t="s">
        <v>2632</v>
      </c>
      <c r="BA7507" t="str">
        <f t="shared" si="1291"/>
        <v>Y</v>
      </c>
    </row>
    <row r="7508" spans="1:53">
      <c r="A7508" t="s">
        <v>436</v>
      </c>
      <c r="B7508" t="s">
        <v>54</v>
      </c>
      <c r="C7508" t="s">
        <v>89</v>
      </c>
      <c r="D7508">
        <v>2020</v>
      </c>
      <c r="F7508" t="s">
        <v>2242</v>
      </c>
      <c r="G7508" t="s">
        <v>17221</v>
      </c>
      <c r="H7508" t="s">
        <v>17222</v>
      </c>
      <c r="I7508" t="s">
        <v>17223</v>
      </c>
      <c r="J7508" t="s">
        <v>255</v>
      </c>
      <c r="K7508" t="s">
        <v>59</v>
      </c>
      <c r="L7508" s="5">
        <v>0</v>
      </c>
      <c r="M7508" s="5">
        <v>0</v>
      </c>
      <c r="N7508" s="5">
        <f t="shared" si="1287"/>
        <v>0</v>
      </c>
      <c r="O7508" s="5">
        <v>0</v>
      </c>
      <c r="P7508" s="5">
        <v>0</v>
      </c>
      <c r="Q7508" s="5">
        <f t="shared" si="1288"/>
        <v>0</v>
      </c>
      <c r="R7508" s="5">
        <v>0</v>
      </c>
      <c r="S7508" s="5">
        <v>0</v>
      </c>
      <c r="T7508" s="5">
        <f t="shared" si="1289"/>
        <v>0</v>
      </c>
      <c r="U7508" s="5">
        <v>0</v>
      </c>
      <c r="V7508" s="5">
        <v>0</v>
      </c>
      <c r="W7508" s="5">
        <v>4</v>
      </c>
      <c r="X7508" s="5">
        <v>0</v>
      </c>
      <c r="Y7508" s="5">
        <f t="shared" si="1292"/>
        <v>4</v>
      </c>
      <c r="Z7508" s="5">
        <v>0</v>
      </c>
      <c r="AA7508" s="5">
        <v>0</v>
      </c>
      <c r="AB7508" s="5">
        <f t="shared" si="1293"/>
        <v>0</v>
      </c>
      <c r="AC7508" s="5">
        <v>0</v>
      </c>
      <c r="AD7508" s="5">
        <v>0</v>
      </c>
      <c r="AE7508" s="5">
        <f t="shared" si="1294"/>
        <v>0</v>
      </c>
      <c r="AF7508" s="5">
        <v>0</v>
      </c>
      <c r="AG7508" s="6">
        <v>43909</v>
      </c>
      <c r="AH7508" s="5">
        <v>4</v>
      </c>
      <c r="AI7508" s="5">
        <v>0</v>
      </c>
      <c r="AJ7508" s="5">
        <v>0</v>
      </c>
      <c r="AK7508" s="5">
        <f t="shared" si="1295"/>
        <v>0</v>
      </c>
      <c r="AL7508" s="5">
        <v>0</v>
      </c>
      <c r="AM7508" s="5">
        <v>0</v>
      </c>
      <c r="AN7508" s="5">
        <f t="shared" si="1296"/>
        <v>0</v>
      </c>
      <c r="AO7508" s="5">
        <v>0</v>
      </c>
      <c r="AP7508" s="5">
        <v>0</v>
      </c>
      <c r="AQ7508" s="5">
        <f t="shared" si="1297"/>
        <v>0</v>
      </c>
      <c r="AR7508" s="5">
        <v>0</v>
      </c>
      <c r="AS7508" s="6"/>
      <c r="AT7508" s="5">
        <v>0</v>
      </c>
      <c r="AU7508" s="5">
        <v>0</v>
      </c>
      <c r="AV7508" t="str">
        <f t="shared" si="1290"/>
        <v>N</v>
      </c>
      <c r="AW7508" t="s">
        <v>60</v>
      </c>
      <c r="AX7508" t="s">
        <v>61</v>
      </c>
      <c r="AY7508" t="s">
        <v>2632</v>
      </c>
      <c r="AZ7508" t="s">
        <v>2632</v>
      </c>
      <c r="BA7508" t="str">
        <f t="shared" si="1291"/>
        <v>Y</v>
      </c>
    </row>
    <row r="7509" spans="1:53">
      <c r="A7509" t="s">
        <v>436</v>
      </c>
      <c r="B7509" t="s">
        <v>54</v>
      </c>
      <c r="C7509" t="s">
        <v>89</v>
      </c>
      <c r="D7509">
        <v>2020</v>
      </c>
      <c r="F7509" t="s">
        <v>2242</v>
      </c>
      <c r="G7509" t="s">
        <v>17224</v>
      </c>
      <c r="H7509" t="s">
        <v>17225</v>
      </c>
      <c r="I7509" t="s">
        <v>17226</v>
      </c>
      <c r="J7509" t="s">
        <v>255</v>
      </c>
      <c r="K7509" t="s">
        <v>59</v>
      </c>
      <c r="L7509" s="5">
        <v>0</v>
      </c>
      <c r="M7509" s="5">
        <v>0</v>
      </c>
      <c r="N7509" s="5">
        <f t="shared" si="1287"/>
        <v>0</v>
      </c>
      <c r="O7509" s="5">
        <v>0</v>
      </c>
      <c r="P7509" s="5">
        <v>0</v>
      </c>
      <c r="Q7509" s="5">
        <f t="shared" si="1288"/>
        <v>0</v>
      </c>
      <c r="R7509" s="5">
        <v>0</v>
      </c>
      <c r="S7509" s="5">
        <v>0</v>
      </c>
      <c r="T7509" s="5">
        <f t="shared" si="1289"/>
        <v>0</v>
      </c>
      <c r="U7509" s="5">
        <v>0</v>
      </c>
      <c r="V7509" s="5">
        <v>0</v>
      </c>
      <c r="W7509" s="5">
        <v>2</v>
      </c>
      <c r="X7509" s="5">
        <v>0</v>
      </c>
      <c r="Y7509" s="5">
        <f t="shared" si="1292"/>
        <v>2</v>
      </c>
      <c r="Z7509" s="5">
        <v>0</v>
      </c>
      <c r="AA7509" s="5">
        <v>0</v>
      </c>
      <c r="AB7509" s="5">
        <f t="shared" si="1293"/>
        <v>0</v>
      </c>
      <c r="AC7509" s="5">
        <v>0</v>
      </c>
      <c r="AD7509" s="5">
        <v>0</v>
      </c>
      <c r="AE7509" s="5">
        <f t="shared" si="1294"/>
        <v>0</v>
      </c>
      <c r="AF7509" s="5">
        <v>0</v>
      </c>
      <c r="AG7509" s="6">
        <v>43909</v>
      </c>
      <c r="AH7509" s="5">
        <v>2</v>
      </c>
      <c r="AI7509" s="5">
        <v>0</v>
      </c>
      <c r="AJ7509" s="5">
        <v>0</v>
      </c>
      <c r="AK7509" s="5">
        <f t="shared" si="1295"/>
        <v>0</v>
      </c>
      <c r="AL7509" s="5">
        <v>0</v>
      </c>
      <c r="AM7509" s="5">
        <v>0</v>
      </c>
      <c r="AN7509" s="5">
        <f t="shared" si="1296"/>
        <v>0</v>
      </c>
      <c r="AO7509" s="5">
        <v>0</v>
      </c>
      <c r="AP7509" s="5">
        <v>0</v>
      </c>
      <c r="AQ7509" s="5">
        <f t="shared" si="1297"/>
        <v>0</v>
      </c>
      <c r="AR7509" s="5">
        <v>0</v>
      </c>
      <c r="AS7509" s="6"/>
      <c r="AT7509" s="5">
        <v>0</v>
      </c>
      <c r="AU7509" s="5">
        <v>0</v>
      </c>
      <c r="AV7509" t="str">
        <f t="shared" si="1290"/>
        <v>N</v>
      </c>
      <c r="AW7509" t="s">
        <v>60</v>
      </c>
      <c r="AX7509" t="s">
        <v>61</v>
      </c>
      <c r="AY7509" t="s">
        <v>2632</v>
      </c>
      <c r="AZ7509" t="s">
        <v>2632</v>
      </c>
      <c r="BA7509" t="str">
        <f t="shared" si="1291"/>
        <v>Y</v>
      </c>
    </row>
    <row r="7510" spans="1:53">
      <c r="A7510" t="s">
        <v>436</v>
      </c>
      <c r="B7510" t="s">
        <v>54</v>
      </c>
      <c r="C7510" t="s">
        <v>89</v>
      </c>
      <c r="D7510">
        <v>2020</v>
      </c>
      <c r="F7510" t="s">
        <v>2242</v>
      </c>
      <c r="G7510" t="s">
        <v>17227</v>
      </c>
      <c r="H7510" t="s">
        <v>17228</v>
      </c>
      <c r="I7510" t="s">
        <v>17229</v>
      </c>
      <c r="J7510" t="s">
        <v>255</v>
      </c>
      <c r="K7510" t="s">
        <v>59</v>
      </c>
      <c r="L7510" s="5">
        <v>0</v>
      </c>
      <c r="M7510" s="5">
        <v>0</v>
      </c>
      <c r="N7510" s="5">
        <f t="shared" si="1287"/>
        <v>0</v>
      </c>
      <c r="O7510" s="5">
        <v>0</v>
      </c>
      <c r="P7510" s="5">
        <v>0</v>
      </c>
      <c r="Q7510" s="5">
        <f t="shared" si="1288"/>
        <v>0</v>
      </c>
      <c r="R7510" s="5">
        <v>0</v>
      </c>
      <c r="S7510" s="5">
        <v>0</v>
      </c>
      <c r="T7510" s="5">
        <f t="shared" si="1289"/>
        <v>0</v>
      </c>
      <c r="U7510" s="5">
        <v>0</v>
      </c>
      <c r="V7510" s="5">
        <v>0</v>
      </c>
      <c r="W7510" s="5">
        <v>2</v>
      </c>
      <c r="X7510" s="5">
        <v>0</v>
      </c>
      <c r="Y7510" s="5">
        <f t="shared" si="1292"/>
        <v>2</v>
      </c>
      <c r="Z7510" s="5">
        <v>0</v>
      </c>
      <c r="AA7510" s="5">
        <v>0</v>
      </c>
      <c r="AB7510" s="5">
        <f t="shared" si="1293"/>
        <v>0</v>
      </c>
      <c r="AC7510" s="5">
        <v>0</v>
      </c>
      <c r="AD7510" s="5">
        <v>0</v>
      </c>
      <c r="AE7510" s="5">
        <f t="shared" si="1294"/>
        <v>0</v>
      </c>
      <c r="AF7510" s="5">
        <v>0</v>
      </c>
      <c r="AG7510" s="6">
        <v>43909</v>
      </c>
      <c r="AH7510" s="5">
        <v>2</v>
      </c>
      <c r="AI7510" s="5">
        <v>0</v>
      </c>
      <c r="AJ7510" s="5">
        <v>0</v>
      </c>
      <c r="AK7510" s="5">
        <f t="shared" si="1295"/>
        <v>0</v>
      </c>
      <c r="AL7510" s="5">
        <v>0</v>
      </c>
      <c r="AM7510" s="5">
        <v>0</v>
      </c>
      <c r="AN7510" s="5">
        <f t="shared" si="1296"/>
        <v>0</v>
      </c>
      <c r="AO7510" s="5">
        <v>0</v>
      </c>
      <c r="AP7510" s="5">
        <v>0</v>
      </c>
      <c r="AQ7510" s="5">
        <f t="shared" si="1297"/>
        <v>0</v>
      </c>
      <c r="AR7510" s="5">
        <v>0</v>
      </c>
      <c r="AS7510" s="6"/>
      <c r="AT7510" s="5">
        <v>0</v>
      </c>
      <c r="AU7510" s="5">
        <v>0</v>
      </c>
      <c r="AV7510" t="str">
        <f t="shared" si="1290"/>
        <v>N</v>
      </c>
      <c r="AW7510" t="s">
        <v>60</v>
      </c>
      <c r="AX7510" t="s">
        <v>61</v>
      </c>
      <c r="AY7510" t="s">
        <v>2632</v>
      </c>
      <c r="AZ7510" t="s">
        <v>2632</v>
      </c>
      <c r="BA7510" t="str">
        <f t="shared" si="1291"/>
        <v>Y</v>
      </c>
    </row>
    <row r="7511" spans="1:53">
      <c r="A7511" t="s">
        <v>436</v>
      </c>
      <c r="B7511" t="s">
        <v>54</v>
      </c>
      <c r="C7511" t="s">
        <v>89</v>
      </c>
      <c r="D7511">
        <v>2020</v>
      </c>
      <c r="F7511" t="s">
        <v>2242</v>
      </c>
      <c r="G7511" t="s">
        <v>17230</v>
      </c>
      <c r="H7511" t="s">
        <v>17231</v>
      </c>
      <c r="I7511" t="s">
        <v>17232</v>
      </c>
      <c r="J7511" t="s">
        <v>255</v>
      </c>
      <c r="K7511" t="s">
        <v>59</v>
      </c>
      <c r="L7511" s="5">
        <v>0</v>
      </c>
      <c r="M7511" s="5">
        <v>0</v>
      </c>
      <c r="N7511" s="5">
        <f t="shared" si="1287"/>
        <v>0</v>
      </c>
      <c r="O7511" s="5">
        <v>0</v>
      </c>
      <c r="P7511" s="5">
        <v>0</v>
      </c>
      <c r="Q7511" s="5">
        <f t="shared" si="1288"/>
        <v>0</v>
      </c>
      <c r="R7511" s="5">
        <v>0</v>
      </c>
      <c r="S7511" s="5">
        <v>0</v>
      </c>
      <c r="T7511" s="5">
        <f t="shared" si="1289"/>
        <v>0</v>
      </c>
      <c r="U7511" s="5">
        <v>0</v>
      </c>
      <c r="V7511" s="5">
        <v>0</v>
      </c>
      <c r="W7511" s="5">
        <v>2</v>
      </c>
      <c r="X7511" s="5">
        <v>0</v>
      </c>
      <c r="Y7511" s="5">
        <f t="shared" si="1292"/>
        <v>2</v>
      </c>
      <c r="Z7511" s="5">
        <v>0</v>
      </c>
      <c r="AA7511" s="5">
        <v>0</v>
      </c>
      <c r="AB7511" s="5">
        <f t="shared" si="1293"/>
        <v>0</v>
      </c>
      <c r="AC7511" s="5">
        <v>0</v>
      </c>
      <c r="AD7511" s="5">
        <v>0</v>
      </c>
      <c r="AE7511" s="5">
        <f t="shared" si="1294"/>
        <v>0</v>
      </c>
      <c r="AF7511" s="5">
        <v>0</v>
      </c>
      <c r="AG7511" s="6">
        <v>43909</v>
      </c>
      <c r="AH7511" s="5">
        <v>2</v>
      </c>
      <c r="AI7511" s="5">
        <v>0</v>
      </c>
      <c r="AJ7511" s="5">
        <v>0</v>
      </c>
      <c r="AK7511" s="5">
        <f t="shared" si="1295"/>
        <v>0</v>
      </c>
      <c r="AL7511" s="5">
        <v>0</v>
      </c>
      <c r="AM7511" s="5">
        <v>0</v>
      </c>
      <c r="AN7511" s="5">
        <f t="shared" si="1296"/>
        <v>0</v>
      </c>
      <c r="AO7511" s="5">
        <v>0</v>
      </c>
      <c r="AP7511" s="5">
        <v>0</v>
      </c>
      <c r="AQ7511" s="5">
        <f t="shared" si="1297"/>
        <v>0</v>
      </c>
      <c r="AR7511" s="5">
        <v>0</v>
      </c>
      <c r="AS7511" s="6"/>
      <c r="AT7511" s="5">
        <v>0</v>
      </c>
      <c r="AU7511" s="5">
        <v>0</v>
      </c>
      <c r="AV7511" t="str">
        <f t="shared" si="1290"/>
        <v>N</v>
      </c>
      <c r="AW7511" t="s">
        <v>60</v>
      </c>
      <c r="AX7511" t="s">
        <v>61</v>
      </c>
      <c r="AY7511" t="s">
        <v>2632</v>
      </c>
      <c r="AZ7511" t="s">
        <v>2632</v>
      </c>
      <c r="BA7511" t="str">
        <f t="shared" si="1291"/>
        <v>Y</v>
      </c>
    </row>
    <row r="7512" spans="1:53">
      <c r="A7512" t="s">
        <v>436</v>
      </c>
      <c r="B7512" t="s">
        <v>54</v>
      </c>
      <c r="C7512" t="s">
        <v>89</v>
      </c>
      <c r="D7512">
        <v>2020</v>
      </c>
      <c r="F7512" t="s">
        <v>2242</v>
      </c>
      <c r="G7512" t="s">
        <v>17233</v>
      </c>
      <c r="H7512" t="s">
        <v>17234</v>
      </c>
      <c r="I7512" t="s">
        <v>17235</v>
      </c>
      <c r="J7512" t="s">
        <v>255</v>
      </c>
      <c r="K7512" t="s">
        <v>59</v>
      </c>
      <c r="L7512" s="5">
        <v>0</v>
      </c>
      <c r="M7512" s="5">
        <v>0</v>
      </c>
      <c r="N7512" s="5">
        <f t="shared" si="1287"/>
        <v>0</v>
      </c>
      <c r="O7512" s="5">
        <v>0</v>
      </c>
      <c r="P7512" s="5">
        <v>0</v>
      </c>
      <c r="Q7512" s="5">
        <f t="shared" si="1288"/>
        <v>0</v>
      </c>
      <c r="R7512" s="5">
        <v>0</v>
      </c>
      <c r="S7512" s="5">
        <v>0</v>
      </c>
      <c r="T7512" s="5">
        <f t="shared" si="1289"/>
        <v>0</v>
      </c>
      <c r="U7512" s="5">
        <v>0</v>
      </c>
      <c r="V7512" s="5">
        <v>0</v>
      </c>
      <c r="W7512" s="5">
        <v>2</v>
      </c>
      <c r="X7512" s="5">
        <v>0</v>
      </c>
      <c r="Y7512" s="5">
        <f t="shared" si="1292"/>
        <v>2</v>
      </c>
      <c r="Z7512" s="5">
        <v>0</v>
      </c>
      <c r="AA7512" s="5">
        <v>0</v>
      </c>
      <c r="AB7512" s="5">
        <f t="shared" si="1293"/>
        <v>0</v>
      </c>
      <c r="AC7512" s="5">
        <v>0</v>
      </c>
      <c r="AD7512" s="5">
        <v>0</v>
      </c>
      <c r="AE7512" s="5">
        <f t="shared" si="1294"/>
        <v>0</v>
      </c>
      <c r="AF7512" s="5">
        <v>0</v>
      </c>
      <c r="AG7512" s="6">
        <v>43909</v>
      </c>
      <c r="AH7512" s="5">
        <v>2</v>
      </c>
      <c r="AI7512" s="5">
        <v>0</v>
      </c>
      <c r="AJ7512" s="5">
        <v>0</v>
      </c>
      <c r="AK7512" s="5">
        <f t="shared" si="1295"/>
        <v>0</v>
      </c>
      <c r="AL7512" s="5">
        <v>0</v>
      </c>
      <c r="AM7512" s="5">
        <v>0</v>
      </c>
      <c r="AN7512" s="5">
        <f t="shared" si="1296"/>
        <v>0</v>
      </c>
      <c r="AO7512" s="5">
        <v>0</v>
      </c>
      <c r="AP7512" s="5">
        <v>0</v>
      </c>
      <c r="AQ7512" s="5">
        <f t="shared" si="1297"/>
        <v>0</v>
      </c>
      <c r="AR7512" s="5">
        <v>0</v>
      </c>
      <c r="AS7512" s="6"/>
      <c r="AT7512" s="5">
        <v>0</v>
      </c>
      <c r="AU7512" s="5">
        <v>0</v>
      </c>
      <c r="AV7512" t="str">
        <f t="shared" si="1290"/>
        <v>N</v>
      </c>
      <c r="AW7512" t="s">
        <v>60</v>
      </c>
      <c r="AX7512" t="s">
        <v>61</v>
      </c>
      <c r="AY7512" t="s">
        <v>2632</v>
      </c>
      <c r="AZ7512" t="s">
        <v>2632</v>
      </c>
      <c r="BA7512" t="str">
        <f t="shared" si="1291"/>
        <v>Y</v>
      </c>
    </row>
    <row r="7513" spans="1:53">
      <c r="A7513" t="s">
        <v>436</v>
      </c>
      <c r="B7513" t="s">
        <v>54</v>
      </c>
      <c r="C7513" t="s">
        <v>89</v>
      </c>
      <c r="D7513">
        <v>2020</v>
      </c>
      <c r="F7513" t="s">
        <v>2242</v>
      </c>
      <c r="G7513" t="s">
        <v>17236</v>
      </c>
      <c r="H7513" t="s">
        <v>17237</v>
      </c>
      <c r="I7513" t="s">
        <v>17238</v>
      </c>
      <c r="J7513" t="s">
        <v>255</v>
      </c>
      <c r="K7513" t="s">
        <v>59</v>
      </c>
      <c r="L7513" s="5">
        <v>0</v>
      </c>
      <c r="M7513" s="5">
        <v>0</v>
      </c>
      <c r="N7513" s="5">
        <f t="shared" si="1287"/>
        <v>0</v>
      </c>
      <c r="O7513" s="5">
        <v>0</v>
      </c>
      <c r="P7513" s="5">
        <v>0</v>
      </c>
      <c r="Q7513" s="5">
        <f t="shared" si="1288"/>
        <v>0</v>
      </c>
      <c r="R7513" s="5">
        <v>0</v>
      </c>
      <c r="S7513" s="5">
        <v>0</v>
      </c>
      <c r="T7513" s="5">
        <f t="shared" si="1289"/>
        <v>0</v>
      </c>
      <c r="U7513" s="5">
        <v>0</v>
      </c>
      <c r="V7513" s="5">
        <v>0</v>
      </c>
      <c r="W7513" s="5">
        <v>2</v>
      </c>
      <c r="X7513" s="5">
        <v>0</v>
      </c>
      <c r="Y7513" s="5">
        <f t="shared" si="1292"/>
        <v>2</v>
      </c>
      <c r="Z7513" s="5">
        <v>0</v>
      </c>
      <c r="AA7513" s="5">
        <v>0</v>
      </c>
      <c r="AB7513" s="5">
        <f t="shared" si="1293"/>
        <v>0</v>
      </c>
      <c r="AC7513" s="5">
        <v>0</v>
      </c>
      <c r="AD7513" s="5">
        <v>0</v>
      </c>
      <c r="AE7513" s="5">
        <f t="shared" si="1294"/>
        <v>0</v>
      </c>
      <c r="AF7513" s="5">
        <v>0</v>
      </c>
      <c r="AG7513" s="6">
        <v>43909</v>
      </c>
      <c r="AH7513" s="5">
        <v>2</v>
      </c>
      <c r="AI7513" s="5">
        <v>0</v>
      </c>
      <c r="AJ7513" s="5">
        <v>0</v>
      </c>
      <c r="AK7513" s="5">
        <f t="shared" si="1295"/>
        <v>0</v>
      </c>
      <c r="AL7513" s="5">
        <v>0</v>
      </c>
      <c r="AM7513" s="5">
        <v>0</v>
      </c>
      <c r="AN7513" s="5">
        <f t="shared" si="1296"/>
        <v>0</v>
      </c>
      <c r="AO7513" s="5">
        <v>0</v>
      </c>
      <c r="AP7513" s="5">
        <v>0</v>
      </c>
      <c r="AQ7513" s="5">
        <f t="shared" si="1297"/>
        <v>0</v>
      </c>
      <c r="AR7513" s="5">
        <v>0</v>
      </c>
      <c r="AS7513" s="6"/>
      <c r="AT7513" s="5">
        <v>0</v>
      </c>
      <c r="AU7513" s="5">
        <v>0</v>
      </c>
      <c r="AV7513" t="str">
        <f t="shared" si="1290"/>
        <v>N</v>
      </c>
      <c r="AW7513" t="s">
        <v>60</v>
      </c>
      <c r="AX7513" t="s">
        <v>61</v>
      </c>
      <c r="AY7513" t="s">
        <v>2632</v>
      </c>
      <c r="AZ7513" t="s">
        <v>2632</v>
      </c>
      <c r="BA7513" t="str">
        <f t="shared" si="1291"/>
        <v>Y</v>
      </c>
    </row>
    <row r="7514" spans="1:53">
      <c r="A7514" t="s">
        <v>436</v>
      </c>
      <c r="B7514" t="s">
        <v>54</v>
      </c>
      <c r="C7514" t="s">
        <v>89</v>
      </c>
      <c r="D7514">
        <v>2020</v>
      </c>
      <c r="F7514" t="s">
        <v>7386</v>
      </c>
      <c r="G7514" t="s">
        <v>17151</v>
      </c>
      <c r="H7514" t="s">
        <v>17152</v>
      </c>
      <c r="I7514" t="s">
        <v>17153</v>
      </c>
      <c r="J7514" t="s">
        <v>255</v>
      </c>
      <c r="K7514" t="s">
        <v>59</v>
      </c>
      <c r="L7514" s="5">
        <v>0</v>
      </c>
      <c r="M7514" s="5">
        <v>0</v>
      </c>
      <c r="N7514" s="5">
        <f t="shared" si="1287"/>
        <v>0</v>
      </c>
      <c r="O7514" s="5">
        <v>0</v>
      </c>
      <c r="P7514" s="5">
        <v>0</v>
      </c>
      <c r="Q7514" s="5">
        <f t="shared" si="1288"/>
        <v>0</v>
      </c>
      <c r="R7514" s="5">
        <v>0</v>
      </c>
      <c r="S7514" s="5">
        <v>0</v>
      </c>
      <c r="T7514" s="5">
        <f t="shared" si="1289"/>
        <v>0</v>
      </c>
      <c r="U7514" s="5">
        <v>0</v>
      </c>
      <c r="V7514" s="5">
        <v>0</v>
      </c>
      <c r="W7514" s="5">
        <v>0</v>
      </c>
      <c r="X7514" s="5">
        <v>0</v>
      </c>
      <c r="Y7514" s="5">
        <f t="shared" si="1292"/>
        <v>0</v>
      </c>
      <c r="Z7514" s="5">
        <v>0</v>
      </c>
      <c r="AA7514" s="5">
        <v>0</v>
      </c>
      <c r="AB7514" s="5">
        <f t="shared" si="1293"/>
        <v>0</v>
      </c>
      <c r="AC7514" s="5">
        <v>0</v>
      </c>
      <c r="AD7514" s="5">
        <v>0</v>
      </c>
      <c r="AE7514" s="5">
        <f t="shared" si="1294"/>
        <v>0</v>
      </c>
      <c r="AF7514" s="5">
        <v>0</v>
      </c>
      <c r="AG7514" s="6"/>
      <c r="AH7514" s="5">
        <v>0</v>
      </c>
      <c r="AI7514" s="5">
        <v>1</v>
      </c>
      <c r="AJ7514" s="5">
        <v>0</v>
      </c>
      <c r="AK7514" s="5">
        <f t="shared" si="1295"/>
        <v>1</v>
      </c>
      <c r="AL7514" s="5">
        <v>3</v>
      </c>
      <c r="AM7514" s="5">
        <v>0</v>
      </c>
      <c r="AN7514" s="5">
        <f t="shared" si="1296"/>
        <v>3</v>
      </c>
      <c r="AO7514" s="5">
        <v>0</v>
      </c>
      <c r="AP7514" s="5">
        <v>0</v>
      </c>
      <c r="AQ7514" s="5">
        <f t="shared" si="1297"/>
        <v>0</v>
      </c>
      <c r="AR7514" s="5">
        <v>0</v>
      </c>
      <c r="AS7514" s="6">
        <v>44091</v>
      </c>
      <c r="AT7514" s="5">
        <v>4</v>
      </c>
      <c r="AU7514" s="5">
        <v>0</v>
      </c>
      <c r="AV7514" t="str">
        <f t="shared" si="1290"/>
        <v>N</v>
      </c>
      <c r="AW7514" t="s">
        <v>60</v>
      </c>
      <c r="AX7514" t="s">
        <v>61</v>
      </c>
      <c r="AY7514" t="s">
        <v>17104</v>
      </c>
      <c r="AZ7514" t="s">
        <v>2616</v>
      </c>
      <c r="BA7514" t="str">
        <f t="shared" si="1291"/>
        <v>Y</v>
      </c>
    </row>
    <row r="7515" spans="1:53">
      <c r="A7515" t="s">
        <v>436</v>
      </c>
      <c r="B7515" t="s">
        <v>54</v>
      </c>
      <c r="C7515" t="s">
        <v>89</v>
      </c>
      <c r="D7515">
        <v>2020</v>
      </c>
      <c r="F7515" t="s">
        <v>7386</v>
      </c>
      <c r="G7515" t="s">
        <v>17148</v>
      </c>
      <c r="H7515" t="s">
        <v>17149</v>
      </c>
      <c r="I7515" t="s">
        <v>17150</v>
      </c>
      <c r="J7515" t="s">
        <v>255</v>
      </c>
      <c r="K7515" t="s">
        <v>59</v>
      </c>
      <c r="L7515" s="5">
        <v>0</v>
      </c>
      <c r="M7515" s="5">
        <v>0</v>
      </c>
      <c r="N7515" s="5">
        <f t="shared" si="1287"/>
        <v>0</v>
      </c>
      <c r="O7515" s="5">
        <v>0</v>
      </c>
      <c r="P7515" s="5">
        <v>0</v>
      </c>
      <c r="Q7515" s="5">
        <f t="shared" si="1288"/>
        <v>0</v>
      </c>
      <c r="R7515" s="5">
        <v>0</v>
      </c>
      <c r="S7515" s="5">
        <v>0</v>
      </c>
      <c r="T7515" s="5">
        <f t="shared" si="1289"/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f t="shared" si="1292"/>
        <v>0</v>
      </c>
      <c r="Z7515" s="5">
        <v>0</v>
      </c>
      <c r="AA7515" s="5">
        <v>0</v>
      </c>
      <c r="AB7515" s="5">
        <f t="shared" si="1293"/>
        <v>0</v>
      </c>
      <c r="AC7515" s="5">
        <v>0</v>
      </c>
      <c r="AD7515" s="5">
        <v>0</v>
      </c>
      <c r="AE7515" s="5">
        <f t="shared" si="1294"/>
        <v>0</v>
      </c>
      <c r="AF7515" s="5">
        <v>0</v>
      </c>
      <c r="AG7515" s="6"/>
      <c r="AH7515" s="5">
        <v>0</v>
      </c>
      <c r="AI7515" s="5">
        <v>1</v>
      </c>
      <c r="AJ7515" s="5">
        <v>0</v>
      </c>
      <c r="AK7515" s="5">
        <f t="shared" si="1295"/>
        <v>1</v>
      </c>
      <c r="AL7515" s="5">
        <v>3</v>
      </c>
      <c r="AM7515" s="5">
        <v>0</v>
      </c>
      <c r="AN7515" s="5">
        <f t="shared" si="1296"/>
        <v>3</v>
      </c>
      <c r="AO7515" s="5">
        <v>0</v>
      </c>
      <c r="AP7515" s="5">
        <v>0</v>
      </c>
      <c r="AQ7515" s="5">
        <f t="shared" si="1297"/>
        <v>0</v>
      </c>
      <c r="AR7515" s="5">
        <v>0</v>
      </c>
      <c r="AS7515" s="6">
        <v>44091</v>
      </c>
      <c r="AT7515" s="5">
        <v>4</v>
      </c>
      <c r="AU7515" s="5">
        <v>0</v>
      </c>
      <c r="AV7515" t="str">
        <f t="shared" si="1290"/>
        <v>N</v>
      </c>
      <c r="AW7515" t="s">
        <v>60</v>
      </c>
      <c r="AX7515" t="s">
        <v>61</v>
      </c>
      <c r="AY7515" t="s">
        <v>17104</v>
      </c>
      <c r="AZ7515" t="s">
        <v>2616</v>
      </c>
      <c r="BA7515" t="str">
        <f t="shared" si="1291"/>
        <v>Y</v>
      </c>
    </row>
    <row r="7516" spans="1:53">
      <c r="A7516" t="s">
        <v>436</v>
      </c>
      <c r="B7516" t="s">
        <v>54</v>
      </c>
      <c r="C7516" t="s">
        <v>89</v>
      </c>
      <c r="D7516">
        <v>2020</v>
      </c>
      <c r="F7516" t="s">
        <v>7386</v>
      </c>
      <c r="G7516" t="s">
        <v>17145</v>
      </c>
      <c r="H7516" t="s">
        <v>17146</v>
      </c>
      <c r="I7516" t="s">
        <v>17147</v>
      </c>
      <c r="J7516" t="s">
        <v>255</v>
      </c>
      <c r="K7516" t="s">
        <v>59</v>
      </c>
      <c r="L7516" s="5">
        <v>0</v>
      </c>
      <c r="M7516" s="5">
        <v>0</v>
      </c>
      <c r="N7516" s="5">
        <f t="shared" si="1287"/>
        <v>0</v>
      </c>
      <c r="O7516" s="5">
        <v>0</v>
      </c>
      <c r="P7516" s="5">
        <v>0</v>
      </c>
      <c r="Q7516" s="5">
        <f t="shared" si="1288"/>
        <v>0</v>
      </c>
      <c r="R7516" s="5">
        <v>0</v>
      </c>
      <c r="S7516" s="5">
        <v>0</v>
      </c>
      <c r="T7516" s="5">
        <f t="shared" si="1289"/>
        <v>0</v>
      </c>
      <c r="U7516" s="5">
        <v>0</v>
      </c>
      <c r="V7516" s="5">
        <v>0</v>
      </c>
      <c r="W7516" s="5">
        <v>0</v>
      </c>
      <c r="X7516" s="5">
        <v>0</v>
      </c>
      <c r="Y7516" s="5">
        <f t="shared" si="1292"/>
        <v>0</v>
      </c>
      <c r="Z7516" s="5">
        <v>0</v>
      </c>
      <c r="AA7516" s="5">
        <v>0</v>
      </c>
      <c r="AB7516" s="5">
        <f t="shared" si="1293"/>
        <v>0</v>
      </c>
      <c r="AC7516" s="5">
        <v>0</v>
      </c>
      <c r="AD7516" s="5">
        <v>0</v>
      </c>
      <c r="AE7516" s="5">
        <f t="shared" si="1294"/>
        <v>0</v>
      </c>
      <c r="AF7516" s="5">
        <v>0</v>
      </c>
      <c r="AG7516" s="6"/>
      <c r="AH7516" s="5">
        <v>0</v>
      </c>
      <c r="AI7516" s="5">
        <v>1</v>
      </c>
      <c r="AJ7516" s="5">
        <v>0</v>
      </c>
      <c r="AK7516" s="5">
        <f t="shared" si="1295"/>
        <v>1</v>
      </c>
      <c r="AL7516" s="5">
        <v>3</v>
      </c>
      <c r="AM7516" s="5">
        <v>0</v>
      </c>
      <c r="AN7516" s="5">
        <f t="shared" si="1296"/>
        <v>3</v>
      </c>
      <c r="AO7516" s="5">
        <v>0</v>
      </c>
      <c r="AP7516" s="5">
        <v>0</v>
      </c>
      <c r="AQ7516" s="5">
        <f t="shared" si="1297"/>
        <v>0</v>
      </c>
      <c r="AR7516" s="5">
        <v>0</v>
      </c>
      <c r="AS7516" s="6">
        <v>44091</v>
      </c>
      <c r="AT7516" s="5">
        <v>4</v>
      </c>
      <c r="AU7516" s="5">
        <v>0</v>
      </c>
      <c r="AV7516" t="str">
        <f t="shared" si="1290"/>
        <v>N</v>
      </c>
      <c r="AW7516" t="s">
        <v>60</v>
      </c>
      <c r="AX7516" t="s">
        <v>61</v>
      </c>
      <c r="AY7516" t="s">
        <v>17104</v>
      </c>
      <c r="AZ7516" t="s">
        <v>2616</v>
      </c>
      <c r="BA7516" t="str">
        <f t="shared" si="1291"/>
        <v>Y</v>
      </c>
    </row>
    <row r="7517" spans="1:53">
      <c r="A7517" t="s">
        <v>436</v>
      </c>
      <c r="B7517" t="s">
        <v>54</v>
      </c>
      <c r="C7517" t="s">
        <v>89</v>
      </c>
      <c r="D7517">
        <v>2020</v>
      </c>
      <c r="F7517" t="s">
        <v>7386</v>
      </c>
      <c r="G7517" t="s">
        <v>17160</v>
      </c>
      <c r="H7517" t="s">
        <v>17161</v>
      </c>
      <c r="I7517" t="s">
        <v>17162</v>
      </c>
      <c r="J7517" t="s">
        <v>255</v>
      </c>
      <c r="K7517" t="s">
        <v>59</v>
      </c>
      <c r="L7517" s="5">
        <v>0</v>
      </c>
      <c r="M7517" s="5">
        <v>0</v>
      </c>
      <c r="N7517" s="5">
        <f t="shared" si="1287"/>
        <v>0</v>
      </c>
      <c r="O7517" s="5">
        <v>0</v>
      </c>
      <c r="P7517" s="5">
        <v>0</v>
      </c>
      <c r="Q7517" s="5">
        <f t="shared" si="1288"/>
        <v>0</v>
      </c>
      <c r="R7517" s="5">
        <v>0</v>
      </c>
      <c r="S7517" s="5">
        <v>0</v>
      </c>
      <c r="T7517" s="5">
        <f t="shared" si="1289"/>
        <v>0</v>
      </c>
      <c r="U7517" s="5">
        <v>0</v>
      </c>
      <c r="V7517" s="5">
        <v>0</v>
      </c>
      <c r="W7517" s="5">
        <v>0</v>
      </c>
      <c r="X7517" s="5">
        <v>0</v>
      </c>
      <c r="Y7517" s="5">
        <f t="shared" si="1292"/>
        <v>0</v>
      </c>
      <c r="Z7517" s="5">
        <v>0</v>
      </c>
      <c r="AA7517" s="5">
        <v>0</v>
      </c>
      <c r="AB7517" s="5">
        <f t="shared" si="1293"/>
        <v>0</v>
      </c>
      <c r="AC7517" s="5">
        <v>0</v>
      </c>
      <c r="AD7517" s="5">
        <v>0</v>
      </c>
      <c r="AE7517" s="5">
        <f t="shared" si="1294"/>
        <v>0</v>
      </c>
      <c r="AF7517" s="5">
        <v>0</v>
      </c>
      <c r="AG7517" s="6"/>
      <c r="AH7517" s="5">
        <v>0</v>
      </c>
      <c r="AI7517" s="5">
        <v>0</v>
      </c>
      <c r="AJ7517" s="5">
        <v>0</v>
      </c>
      <c r="AK7517" s="5">
        <f t="shared" si="1295"/>
        <v>0</v>
      </c>
      <c r="AL7517" s="5">
        <v>4</v>
      </c>
      <c r="AM7517" s="5">
        <v>0</v>
      </c>
      <c r="AN7517" s="5">
        <f t="shared" si="1296"/>
        <v>4</v>
      </c>
      <c r="AO7517" s="5">
        <v>0</v>
      </c>
      <c r="AP7517" s="5">
        <v>0</v>
      </c>
      <c r="AQ7517" s="5">
        <f t="shared" si="1297"/>
        <v>0</v>
      </c>
      <c r="AR7517" s="5">
        <v>0</v>
      </c>
      <c r="AS7517" s="6">
        <v>44091</v>
      </c>
      <c r="AT7517" s="5">
        <v>4</v>
      </c>
      <c r="AU7517" s="5">
        <v>0</v>
      </c>
      <c r="AV7517" t="str">
        <f t="shared" si="1290"/>
        <v>N</v>
      </c>
      <c r="AW7517" t="s">
        <v>60</v>
      </c>
      <c r="AX7517" t="s">
        <v>61</v>
      </c>
      <c r="AY7517" t="s">
        <v>2637</v>
      </c>
      <c r="AZ7517" t="s">
        <v>2637</v>
      </c>
      <c r="BA7517" t="str">
        <f t="shared" si="1291"/>
        <v>Y</v>
      </c>
    </row>
    <row r="7518" spans="1:53">
      <c r="A7518" t="s">
        <v>436</v>
      </c>
      <c r="B7518" t="s">
        <v>54</v>
      </c>
      <c r="C7518" t="s">
        <v>89</v>
      </c>
      <c r="D7518">
        <v>2020</v>
      </c>
      <c r="F7518" t="s">
        <v>7386</v>
      </c>
      <c r="G7518" t="s">
        <v>17154</v>
      </c>
      <c r="H7518" t="s">
        <v>17155</v>
      </c>
      <c r="I7518" t="s">
        <v>17156</v>
      </c>
      <c r="J7518" t="s">
        <v>255</v>
      </c>
      <c r="K7518" t="s">
        <v>59</v>
      </c>
      <c r="L7518" s="5">
        <v>0</v>
      </c>
      <c r="M7518" s="5">
        <v>0</v>
      </c>
      <c r="N7518" s="5">
        <f t="shared" si="1287"/>
        <v>0</v>
      </c>
      <c r="O7518" s="5">
        <v>0</v>
      </c>
      <c r="P7518" s="5">
        <v>0</v>
      </c>
      <c r="Q7518" s="5">
        <f t="shared" si="1288"/>
        <v>0</v>
      </c>
      <c r="R7518" s="5">
        <v>0</v>
      </c>
      <c r="S7518" s="5">
        <v>0</v>
      </c>
      <c r="T7518" s="5">
        <f t="shared" si="1289"/>
        <v>0</v>
      </c>
      <c r="U7518" s="5">
        <v>0</v>
      </c>
      <c r="V7518" s="5">
        <v>0</v>
      </c>
      <c r="W7518" s="5">
        <v>0</v>
      </c>
      <c r="X7518" s="5">
        <v>0</v>
      </c>
      <c r="Y7518" s="5">
        <f t="shared" si="1292"/>
        <v>0</v>
      </c>
      <c r="Z7518" s="5">
        <v>0</v>
      </c>
      <c r="AA7518" s="5">
        <v>0</v>
      </c>
      <c r="AB7518" s="5">
        <f t="shared" si="1293"/>
        <v>0</v>
      </c>
      <c r="AC7518" s="5">
        <v>0</v>
      </c>
      <c r="AD7518" s="5">
        <v>0</v>
      </c>
      <c r="AE7518" s="5">
        <f t="shared" si="1294"/>
        <v>0</v>
      </c>
      <c r="AF7518" s="5">
        <v>0</v>
      </c>
      <c r="AG7518" s="6"/>
      <c r="AH7518" s="5">
        <v>0</v>
      </c>
      <c r="AI7518" s="5">
        <v>0</v>
      </c>
      <c r="AJ7518" s="5">
        <v>0</v>
      </c>
      <c r="AK7518" s="5">
        <f t="shared" si="1295"/>
        <v>0</v>
      </c>
      <c r="AL7518" s="5">
        <v>4</v>
      </c>
      <c r="AM7518" s="5">
        <v>0</v>
      </c>
      <c r="AN7518" s="5">
        <f t="shared" si="1296"/>
        <v>4</v>
      </c>
      <c r="AO7518" s="5">
        <v>0</v>
      </c>
      <c r="AP7518" s="5">
        <v>0</v>
      </c>
      <c r="AQ7518" s="5">
        <f t="shared" si="1297"/>
        <v>0</v>
      </c>
      <c r="AR7518" s="5">
        <v>0</v>
      </c>
      <c r="AS7518" s="6">
        <v>44090</v>
      </c>
      <c r="AT7518" s="5">
        <v>4</v>
      </c>
      <c r="AU7518" s="5">
        <v>0</v>
      </c>
      <c r="AV7518" t="str">
        <f t="shared" si="1290"/>
        <v>N</v>
      </c>
      <c r="AW7518" t="s">
        <v>60</v>
      </c>
      <c r="AX7518" t="s">
        <v>61</v>
      </c>
      <c r="AY7518" t="s">
        <v>2637</v>
      </c>
      <c r="AZ7518" t="s">
        <v>2637</v>
      </c>
      <c r="BA7518" t="str">
        <f t="shared" si="1291"/>
        <v>Y</v>
      </c>
    </row>
    <row r="7519" spans="1:53">
      <c r="A7519" t="s">
        <v>436</v>
      </c>
      <c r="B7519" t="s">
        <v>54</v>
      </c>
      <c r="C7519" t="s">
        <v>89</v>
      </c>
      <c r="D7519">
        <v>2020</v>
      </c>
      <c r="F7519" t="s">
        <v>7386</v>
      </c>
      <c r="G7519" t="s">
        <v>17157</v>
      </c>
      <c r="H7519" t="s">
        <v>17158</v>
      </c>
      <c r="I7519" t="s">
        <v>17159</v>
      </c>
      <c r="J7519" t="s">
        <v>255</v>
      </c>
      <c r="K7519" t="s">
        <v>59</v>
      </c>
      <c r="L7519" s="5">
        <v>0</v>
      </c>
      <c r="M7519" s="5">
        <v>0</v>
      </c>
      <c r="N7519" s="5">
        <f t="shared" si="1287"/>
        <v>0</v>
      </c>
      <c r="O7519" s="5">
        <v>0</v>
      </c>
      <c r="P7519" s="5">
        <v>0</v>
      </c>
      <c r="Q7519" s="5">
        <f t="shared" si="1288"/>
        <v>0</v>
      </c>
      <c r="R7519" s="5">
        <v>0</v>
      </c>
      <c r="S7519" s="5">
        <v>0</v>
      </c>
      <c r="T7519" s="5">
        <f t="shared" si="1289"/>
        <v>0</v>
      </c>
      <c r="U7519" s="5">
        <v>0</v>
      </c>
      <c r="V7519" s="5">
        <v>0</v>
      </c>
      <c r="W7519" s="5">
        <v>0</v>
      </c>
      <c r="X7519" s="5">
        <v>0</v>
      </c>
      <c r="Y7519" s="5">
        <f t="shared" si="1292"/>
        <v>0</v>
      </c>
      <c r="Z7519" s="5">
        <v>0</v>
      </c>
      <c r="AA7519" s="5">
        <v>0</v>
      </c>
      <c r="AB7519" s="5">
        <f t="shared" si="1293"/>
        <v>0</v>
      </c>
      <c r="AC7519" s="5">
        <v>0</v>
      </c>
      <c r="AD7519" s="5">
        <v>0</v>
      </c>
      <c r="AE7519" s="5">
        <f t="shared" si="1294"/>
        <v>0</v>
      </c>
      <c r="AF7519" s="5">
        <v>0</v>
      </c>
      <c r="AG7519" s="6"/>
      <c r="AH7519" s="5">
        <v>0</v>
      </c>
      <c r="AI7519" s="5">
        <v>0</v>
      </c>
      <c r="AJ7519" s="5">
        <v>0</v>
      </c>
      <c r="AK7519" s="5">
        <f t="shared" si="1295"/>
        <v>0</v>
      </c>
      <c r="AL7519" s="5">
        <v>4</v>
      </c>
      <c r="AM7519" s="5">
        <v>0</v>
      </c>
      <c r="AN7519" s="5">
        <f t="shared" si="1296"/>
        <v>4</v>
      </c>
      <c r="AO7519" s="5">
        <v>0</v>
      </c>
      <c r="AP7519" s="5">
        <v>0</v>
      </c>
      <c r="AQ7519" s="5">
        <f t="shared" si="1297"/>
        <v>0</v>
      </c>
      <c r="AR7519" s="5">
        <v>0</v>
      </c>
      <c r="AS7519" s="6">
        <v>44091</v>
      </c>
      <c r="AT7519" s="5">
        <v>4</v>
      </c>
      <c r="AU7519" s="5">
        <v>0</v>
      </c>
      <c r="AV7519" t="str">
        <f t="shared" si="1290"/>
        <v>N</v>
      </c>
      <c r="AW7519" t="s">
        <v>60</v>
      </c>
      <c r="AX7519" t="s">
        <v>61</v>
      </c>
      <c r="AY7519" t="s">
        <v>2637</v>
      </c>
      <c r="AZ7519" t="s">
        <v>2637</v>
      </c>
      <c r="BA7519" t="str">
        <f t="shared" si="1291"/>
        <v>Y</v>
      </c>
    </row>
    <row r="7520" spans="1:53">
      <c r="A7520" t="s">
        <v>436</v>
      </c>
      <c r="B7520" t="s">
        <v>54</v>
      </c>
      <c r="C7520" t="s">
        <v>89</v>
      </c>
      <c r="D7520">
        <v>2020</v>
      </c>
      <c r="F7520" t="s">
        <v>17239</v>
      </c>
      <c r="G7520" t="s">
        <v>17240</v>
      </c>
      <c r="H7520" t="s">
        <v>17241</v>
      </c>
      <c r="I7520" t="s">
        <v>17242</v>
      </c>
      <c r="J7520" t="s">
        <v>101</v>
      </c>
      <c r="K7520" t="s">
        <v>59</v>
      </c>
      <c r="L7520" s="5">
        <v>0</v>
      </c>
      <c r="M7520" s="5">
        <v>0</v>
      </c>
      <c r="N7520" s="5">
        <f t="shared" si="1287"/>
        <v>0</v>
      </c>
      <c r="O7520" s="5">
        <v>0</v>
      </c>
      <c r="P7520" s="5">
        <v>0</v>
      </c>
      <c r="Q7520" s="5">
        <f t="shared" si="1288"/>
        <v>0</v>
      </c>
      <c r="R7520" s="5">
        <v>0</v>
      </c>
      <c r="S7520" s="5">
        <v>0</v>
      </c>
      <c r="T7520" s="5">
        <f t="shared" si="1289"/>
        <v>0</v>
      </c>
      <c r="U7520" s="5">
        <v>0</v>
      </c>
      <c r="V7520" s="5">
        <v>0</v>
      </c>
      <c r="W7520" s="5">
        <v>0</v>
      </c>
      <c r="X7520" s="5">
        <v>0</v>
      </c>
      <c r="Y7520" s="5">
        <f t="shared" si="1292"/>
        <v>0</v>
      </c>
      <c r="Z7520" s="5">
        <v>1</v>
      </c>
      <c r="AA7520" s="5">
        <v>0</v>
      </c>
      <c r="AB7520" s="5">
        <f t="shared" si="1293"/>
        <v>1</v>
      </c>
      <c r="AC7520" s="5">
        <v>0</v>
      </c>
      <c r="AD7520" s="5">
        <v>0</v>
      </c>
      <c r="AE7520" s="5">
        <f t="shared" si="1294"/>
        <v>0</v>
      </c>
      <c r="AF7520" s="5">
        <v>0</v>
      </c>
      <c r="AG7520" s="6">
        <v>44056</v>
      </c>
      <c r="AH7520" s="5">
        <v>1</v>
      </c>
      <c r="AI7520" s="5">
        <v>0</v>
      </c>
      <c r="AJ7520" s="5">
        <v>0</v>
      </c>
      <c r="AK7520" s="5">
        <f t="shared" si="1295"/>
        <v>0</v>
      </c>
      <c r="AL7520" s="5">
        <v>0</v>
      </c>
      <c r="AM7520" s="5">
        <v>0</v>
      </c>
      <c r="AN7520" s="5">
        <f t="shared" si="1296"/>
        <v>0</v>
      </c>
      <c r="AO7520" s="5">
        <v>0</v>
      </c>
      <c r="AP7520" s="5">
        <v>0</v>
      </c>
      <c r="AQ7520" s="5">
        <f t="shared" si="1297"/>
        <v>0</v>
      </c>
      <c r="AR7520" s="5">
        <v>0</v>
      </c>
      <c r="AS7520" s="6"/>
      <c r="AT7520" s="5">
        <v>0</v>
      </c>
      <c r="AU7520" s="5">
        <v>0</v>
      </c>
      <c r="AV7520" t="str">
        <f t="shared" si="1290"/>
        <v>N</v>
      </c>
      <c r="AW7520" t="s">
        <v>60</v>
      </c>
      <c r="AX7520" t="s">
        <v>61</v>
      </c>
      <c r="AY7520" t="s">
        <v>2637</v>
      </c>
      <c r="AZ7520" t="s">
        <v>2637</v>
      </c>
      <c r="BA7520" t="str">
        <f t="shared" si="1291"/>
        <v>Y</v>
      </c>
    </row>
    <row r="7521" spans="1:53">
      <c r="A7521" t="s">
        <v>436</v>
      </c>
      <c r="B7521" t="s">
        <v>54</v>
      </c>
      <c r="C7521" t="s">
        <v>89</v>
      </c>
      <c r="D7521">
        <v>2020</v>
      </c>
      <c r="F7521" t="s">
        <v>7386</v>
      </c>
      <c r="G7521" t="s">
        <v>17163</v>
      </c>
      <c r="H7521" t="s">
        <v>17164</v>
      </c>
      <c r="I7521" t="s">
        <v>17165</v>
      </c>
      <c r="J7521" t="s">
        <v>255</v>
      </c>
      <c r="K7521" t="s">
        <v>59</v>
      </c>
      <c r="L7521" s="5">
        <v>0</v>
      </c>
      <c r="M7521" s="5">
        <v>0</v>
      </c>
      <c r="N7521" s="5">
        <f t="shared" si="1287"/>
        <v>0</v>
      </c>
      <c r="O7521" s="5">
        <v>0</v>
      </c>
      <c r="P7521" s="5">
        <v>0</v>
      </c>
      <c r="Q7521" s="5">
        <f t="shared" si="1288"/>
        <v>0</v>
      </c>
      <c r="R7521" s="5">
        <v>0</v>
      </c>
      <c r="S7521" s="5">
        <v>0</v>
      </c>
      <c r="T7521" s="5">
        <f t="shared" si="1289"/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f t="shared" si="1292"/>
        <v>0</v>
      </c>
      <c r="Z7521" s="5">
        <v>0</v>
      </c>
      <c r="AA7521" s="5">
        <v>0</v>
      </c>
      <c r="AB7521" s="5">
        <f t="shared" si="1293"/>
        <v>0</v>
      </c>
      <c r="AC7521" s="5">
        <v>0</v>
      </c>
      <c r="AD7521" s="5">
        <v>0</v>
      </c>
      <c r="AE7521" s="5">
        <f t="shared" si="1294"/>
        <v>0</v>
      </c>
      <c r="AF7521" s="5">
        <v>0</v>
      </c>
      <c r="AG7521" s="6"/>
      <c r="AH7521" s="5">
        <v>0</v>
      </c>
      <c r="AI7521" s="5">
        <v>0</v>
      </c>
      <c r="AJ7521" s="5">
        <v>0</v>
      </c>
      <c r="AK7521" s="5">
        <f t="shared" si="1295"/>
        <v>0</v>
      </c>
      <c r="AL7521" s="5">
        <v>4</v>
      </c>
      <c r="AM7521" s="5">
        <v>0</v>
      </c>
      <c r="AN7521" s="5">
        <f t="shared" si="1296"/>
        <v>4</v>
      </c>
      <c r="AO7521" s="5">
        <v>0</v>
      </c>
      <c r="AP7521" s="5">
        <v>0</v>
      </c>
      <c r="AQ7521" s="5">
        <f t="shared" si="1297"/>
        <v>0</v>
      </c>
      <c r="AR7521" s="5">
        <v>0</v>
      </c>
      <c r="AS7521" s="6">
        <v>44091</v>
      </c>
      <c r="AT7521" s="5">
        <v>4</v>
      </c>
      <c r="AU7521" s="5">
        <v>0</v>
      </c>
      <c r="AV7521" t="str">
        <f t="shared" si="1290"/>
        <v>N</v>
      </c>
      <c r="AW7521" t="s">
        <v>60</v>
      </c>
      <c r="AX7521" t="s">
        <v>61</v>
      </c>
      <c r="AY7521" t="s">
        <v>2637</v>
      </c>
      <c r="AZ7521" t="s">
        <v>2637</v>
      </c>
      <c r="BA7521" t="str">
        <f t="shared" si="1291"/>
        <v>Y</v>
      </c>
    </row>
    <row r="7522" spans="1:53">
      <c r="A7522" t="s">
        <v>436</v>
      </c>
      <c r="B7522" t="s">
        <v>54</v>
      </c>
      <c r="C7522" t="s">
        <v>89</v>
      </c>
      <c r="D7522">
        <v>2020</v>
      </c>
      <c r="F7522" t="s">
        <v>7386</v>
      </c>
      <c r="G7522" t="s">
        <v>17166</v>
      </c>
      <c r="H7522" t="s">
        <v>17167</v>
      </c>
      <c r="I7522" t="s">
        <v>17168</v>
      </c>
      <c r="J7522" t="s">
        <v>255</v>
      </c>
      <c r="K7522" t="s">
        <v>59</v>
      </c>
      <c r="L7522" s="5">
        <v>0</v>
      </c>
      <c r="M7522" s="5">
        <v>0</v>
      </c>
      <c r="N7522" s="5">
        <f t="shared" si="1287"/>
        <v>0</v>
      </c>
      <c r="O7522" s="5">
        <v>0</v>
      </c>
      <c r="P7522" s="5">
        <v>0</v>
      </c>
      <c r="Q7522" s="5">
        <f t="shared" si="1288"/>
        <v>0</v>
      </c>
      <c r="R7522" s="5">
        <v>0</v>
      </c>
      <c r="S7522" s="5">
        <v>0</v>
      </c>
      <c r="T7522" s="5">
        <f t="shared" si="1289"/>
        <v>0</v>
      </c>
      <c r="U7522" s="5">
        <v>0</v>
      </c>
      <c r="V7522" s="5">
        <v>0</v>
      </c>
      <c r="W7522" s="5">
        <v>0</v>
      </c>
      <c r="X7522" s="5">
        <v>0</v>
      </c>
      <c r="Y7522" s="5">
        <f t="shared" si="1292"/>
        <v>0</v>
      </c>
      <c r="Z7522" s="5">
        <v>0</v>
      </c>
      <c r="AA7522" s="5">
        <v>0</v>
      </c>
      <c r="AB7522" s="5">
        <f t="shared" si="1293"/>
        <v>0</v>
      </c>
      <c r="AC7522" s="5">
        <v>0</v>
      </c>
      <c r="AD7522" s="5">
        <v>0</v>
      </c>
      <c r="AE7522" s="5">
        <f t="shared" si="1294"/>
        <v>0</v>
      </c>
      <c r="AF7522" s="5">
        <v>0</v>
      </c>
      <c r="AG7522" s="6"/>
      <c r="AH7522" s="5">
        <v>0</v>
      </c>
      <c r="AI7522" s="5">
        <v>0</v>
      </c>
      <c r="AJ7522" s="5">
        <v>0</v>
      </c>
      <c r="AK7522" s="5">
        <f t="shared" si="1295"/>
        <v>0</v>
      </c>
      <c r="AL7522" s="5">
        <v>4</v>
      </c>
      <c r="AM7522" s="5">
        <v>0</v>
      </c>
      <c r="AN7522" s="5">
        <f t="shared" si="1296"/>
        <v>4</v>
      </c>
      <c r="AO7522" s="5">
        <v>0</v>
      </c>
      <c r="AP7522" s="5">
        <v>0</v>
      </c>
      <c r="AQ7522" s="5">
        <f t="shared" si="1297"/>
        <v>0</v>
      </c>
      <c r="AR7522" s="5">
        <v>0</v>
      </c>
      <c r="AS7522" s="6">
        <v>44091</v>
      </c>
      <c r="AT7522" s="5">
        <v>4</v>
      </c>
      <c r="AU7522" s="5">
        <v>0</v>
      </c>
      <c r="AV7522" t="str">
        <f t="shared" si="1290"/>
        <v>N</v>
      </c>
      <c r="AW7522" t="s">
        <v>60</v>
      </c>
      <c r="AX7522" t="s">
        <v>61</v>
      </c>
      <c r="AY7522" t="s">
        <v>2637</v>
      </c>
      <c r="AZ7522" t="s">
        <v>2637</v>
      </c>
      <c r="BA7522" t="str">
        <f t="shared" si="1291"/>
        <v>Y</v>
      </c>
    </row>
    <row r="7523" spans="1:53">
      <c r="A7523" t="s">
        <v>2964</v>
      </c>
      <c r="B7523" t="s">
        <v>54</v>
      </c>
      <c r="C7523" t="s">
        <v>89</v>
      </c>
      <c r="D7523">
        <v>2020</v>
      </c>
      <c r="F7523" t="s">
        <v>17243</v>
      </c>
      <c r="G7523" t="s">
        <v>17244</v>
      </c>
      <c r="H7523" t="s">
        <v>17245</v>
      </c>
      <c r="I7523" t="s">
        <v>17246</v>
      </c>
      <c r="J7523" t="s">
        <v>258</v>
      </c>
      <c r="K7523" t="s">
        <v>59</v>
      </c>
      <c r="L7523" s="5">
        <v>0</v>
      </c>
      <c r="M7523" s="5">
        <v>6</v>
      </c>
      <c r="N7523" s="5">
        <f t="shared" si="1287"/>
        <v>6</v>
      </c>
      <c r="O7523" s="5">
        <v>4</v>
      </c>
      <c r="P7523" s="5">
        <v>0</v>
      </c>
      <c r="Q7523" s="5">
        <f t="shared" si="1288"/>
        <v>4</v>
      </c>
      <c r="R7523" s="5">
        <v>0</v>
      </c>
      <c r="S7523" s="5">
        <v>0</v>
      </c>
      <c r="T7523" s="5">
        <f t="shared" si="1289"/>
        <v>0</v>
      </c>
      <c r="U7523" s="5">
        <v>54</v>
      </c>
      <c r="V7523" s="5">
        <v>64</v>
      </c>
      <c r="W7523" s="5">
        <v>0</v>
      </c>
      <c r="X7523" s="5">
        <v>0</v>
      </c>
      <c r="Y7523" s="5">
        <f t="shared" si="1292"/>
        <v>0</v>
      </c>
      <c r="Z7523" s="5">
        <v>0</v>
      </c>
      <c r="AA7523" s="5">
        <v>0</v>
      </c>
      <c r="AB7523" s="5">
        <f t="shared" si="1293"/>
        <v>0</v>
      </c>
      <c r="AC7523" s="5">
        <v>0</v>
      </c>
      <c r="AD7523" s="5">
        <v>0</v>
      </c>
      <c r="AE7523" s="5">
        <f t="shared" si="1294"/>
        <v>0</v>
      </c>
      <c r="AF7523" s="5">
        <v>0</v>
      </c>
      <c r="AG7523" s="6"/>
      <c r="AH7523" s="5">
        <v>0</v>
      </c>
      <c r="AI7523" s="5">
        <v>0</v>
      </c>
      <c r="AJ7523" s="5">
        <v>0</v>
      </c>
      <c r="AK7523" s="5">
        <f t="shared" si="1295"/>
        <v>0</v>
      </c>
      <c r="AL7523" s="5">
        <v>0</v>
      </c>
      <c r="AM7523" s="5">
        <v>0</v>
      </c>
      <c r="AN7523" s="5">
        <f t="shared" si="1296"/>
        <v>0</v>
      </c>
      <c r="AO7523" s="5">
        <v>0</v>
      </c>
      <c r="AP7523" s="5">
        <v>0</v>
      </c>
      <c r="AQ7523" s="5">
        <f t="shared" si="1297"/>
        <v>0</v>
      </c>
      <c r="AR7523" s="5">
        <v>0</v>
      </c>
      <c r="AS7523" s="6"/>
      <c r="AT7523" s="5">
        <v>0</v>
      </c>
      <c r="AU7523" s="5">
        <v>0</v>
      </c>
      <c r="AV7523" t="str">
        <f t="shared" si="1290"/>
        <v>N</v>
      </c>
      <c r="AW7523" t="s">
        <v>60</v>
      </c>
      <c r="AX7523" t="s">
        <v>61</v>
      </c>
      <c r="AY7523" t="s">
        <v>17092</v>
      </c>
      <c r="AZ7523" t="s">
        <v>2616</v>
      </c>
      <c r="BA7523" t="str">
        <f t="shared" si="1291"/>
        <v>Y</v>
      </c>
    </row>
    <row r="7524" spans="1:53">
      <c r="A7524" t="s">
        <v>454</v>
      </c>
      <c r="B7524" t="s">
        <v>54</v>
      </c>
      <c r="C7524" t="s">
        <v>55</v>
      </c>
      <c r="D7524">
        <v>2020</v>
      </c>
      <c r="E7524" t="s">
        <v>467</v>
      </c>
      <c r="F7524" t="s">
        <v>467</v>
      </c>
      <c r="G7524" t="s">
        <v>17247</v>
      </c>
      <c r="H7524" t="s">
        <v>17247</v>
      </c>
      <c r="I7524">
        <v>20885</v>
      </c>
      <c r="J7524" t="s">
        <v>470</v>
      </c>
      <c r="K7524" t="s">
        <v>93</v>
      </c>
      <c r="L7524" s="5">
        <v>0</v>
      </c>
      <c r="M7524" s="5">
        <v>0</v>
      </c>
      <c r="N7524" s="5">
        <f t="shared" si="1287"/>
        <v>0</v>
      </c>
      <c r="O7524" s="5">
        <v>0</v>
      </c>
      <c r="P7524" s="5">
        <v>0</v>
      </c>
      <c r="Q7524" s="5">
        <f t="shared" si="1288"/>
        <v>0</v>
      </c>
      <c r="R7524" s="5">
        <v>0</v>
      </c>
      <c r="S7524" s="5">
        <v>0</v>
      </c>
      <c r="T7524" s="5">
        <f t="shared" si="1289"/>
        <v>0</v>
      </c>
      <c r="U7524" s="5">
        <v>0</v>
      </c>
      <c r="V7524" s="5">
        <v>0</v>
      </c>
      <c r="W7524" s="5">
        <v>0</v>
      </c>
      <c r="X7524" s="5">
        <v>0</v>
      </c>
      <c r="Y7524" s="5">
        <f t="shared" si="1292"/>
        <v>0</v>
      </c>
      <c r="Z7524" s="5">
        <v>0</v>
      </c>
      <c r="AA7524" s="5">
        <v>0</v>
      </c>
      <c r="AB7524" s="5">
        <f t="shared" si="1293"/>
        <v>0</v>
      </c>
      <c r="AC7524" s="5">
        <v>0</v>
      </c>
      <c r="AD7524" s="5">
        <v>0</v>
      </c>
      <c r="AE7524" s="5">
        <f t="shared" si="1294"/>
        <v>0</v>
      </c>
      <c r="AF7524" s="5">
        <v>0</v>
      </c>
      <c r="AG7524" s="6"/>
      <c r="AH7524" s="5">
        <v>0</v>
      </c>
      <c r="AI7524" s="5">
        <v>0</v>
      </c>
      <c r="AJ7524" s="5">
        <v>0</v>
      </c>
      <c r="AK7524" s="5">
        <f t="shared" si="1295"/>
        <v>0</v>
      </c>
      <c r="AL7524" s="5">
        <v>0</v>
      </c>
      <c r="AM7524" s="5">
        <v>0</v>
      </c>
      <c r="AN7524" s="5">
        <f t="shared" si="1296"/>
        <v>0</v>
      </c>
      <c r="AO7524" s="5">
        <v>2</v>
      </c>
      <c r="AP7524" s="5">
        <v>0</v>
      </c>
      <c r="AQ7524" s="5">
        <f t="shared" si="1297"/>
        <v>2</v>
      </c>
      <c r="AR7524" s="5">
        <v>5</v>
      </c>
      <c r="AS7524" s="6">
        <v>43845</v>
      </c>
      <c r="AT7524" s="5">
        <v>7</v>
      </c>
      <c r="AU7524" s="5">
        <v>0</v>
      </c>
      <c r="AV7524" t="str">
        <f t="shared" si="1290"/>
        <v>N</v>
      </c>
      <c r="AW7524" t="s">
        <v>60</v>
      </c>
      <c r="AX7524" t="s">
        <v>445</v>
      </c>
      <c r="AY7524" t="s">
        <v>4682</v>
      </c>
      <c r="AZ7524" t="s">
        <v>2616</v>
      </c>
      <c r="BA7524" t="str">
        <f t="shared" si="1291"/>
        <v>Y</v>
      </c>
    </row>
    <row r="7525" spans="1:53">
      <c r="A7525" t="s">
        <v>454</v>
      </c>
      <c r="B7525" t="s">
        <v>54</v>
      </c>
      <c r="C7525" t="s">
        <v>55</v>
      </c>
      <c r="D7525">
        <v>2020</v>
      </c>
      <c r="E7525" t="s">
        <v>467</v>
      </c>
      <c r="F7525" t="s">
        <v>467</v>
      </c>
      <c r="G7525" t="s">
        <v>17248</v>
      </c>
      <c r="H7525" t="s">
        <v>17248</v>
      </c>
      <c r="I7525">
        <v>20890</v>
      </c>
      <c r="J7525" t="s">
        <v>470</v>
      </c>
      <c r="K7525" t="s">
        <v>93</v>
      </c>
      <c r="L7525" s="5">
        <v>0</v>
      </c>
      <c r="M7525" s="5">
        <v>0</v>
      </c>
      <c r="N7525" s="5">
        <f t="shared" si="1287"/>
        <v>0</v>
      </c>
      <c r="O7525" s="5">
        <v>0</v>
      </c>
      <c r="P7525" s="5">
        <v>0</v>
      </c>
      <c r="Q7525" s="5">
        <f t="shared" si="1288"/>
        <v>0</v>
      </c>
      <c r="R7525" s="5">
        <v>0</v>
      </c>
      <c r="S7525" s="5">
        <v>0</v>
      </c>
      <c r="T7525" s="5">
        <f t="shared" si="1289"/>
        <v>0</v>
      </c>
      <c r="U7525" s="5">
        <v>0</v>
      </c>
      <c r="V7525" s="5">
        <v>0</v>
      </c>
      <c r="W7525" s="5">
        <v>0</v>
      </c>
      <c r="X7525" s="5">
        <v>0</v>
      </c>
      <c r="Y7525" s="5">
        <f t="shared" si="1292"/>
        <v>0</v>
      </c>
      <c r="Z7525" s="5">
        <v>0</v>
      </c>
      <c r="AA7525" s="5">
        <v>0</v>
      </c>
      <c r="AB7525" s="5">
        <f t="shared" si="1293"/>
        <v>0</v>
      </c>
      <c r="AC7525" s="5">
        <v>0</v>
      </c>
      <c r="AD7525" s="5">
        <v>0</v>
      </c>
      <c r="AE7525" s="5">
        <f t="shared" si="1294"/>
        <v>0</v>
      </c>
      <c r="AF7525" s="5">
        <v>0</v>
      </c>
      <c r="AG7525" s="6"/>
      <c r="AH7525" s="5">
        <v>0</v>
      </c>
      <c r="AI7525" s="5">
        <v>0</v>
      </c>
      <c r="AJ7525" s="5">
        <v>0</v>
      </c>
      <c r="AK7525" s="5">
        <f t="shared" si="1295"/>
        <v>0</v>
      </c>
      <c r="AL7525" s="5">
        <v>0</v>
      </c>
      <c r="AM7525" s="5">
        <v>0</v>
      </c>
      <c r="AN7525" s="5">
        <f t="shared" si="1296"/>
        <v>0</v>
      </c>
      <c r="AO7525" s="5">
        <v>1</v>
      </c>
      <c r="AP7525" s="5">
        <v>0</v>
      </c>
      <c r="AQ7525" s="5">
        <f t="shared" si="1297"/>
        <v>1</v>
      </c>
      <c r="AR7525" s="5">
        <v>4</v>
      </c>
      <c r="AS7525" s="6">
        <v>43845</v>
      </c>
      <c r="AT7525" s="5">
        <v>5</v>
      </c>
      <c r="AU7525" s="5">
        <v>0</v>
      </c>
      <c r="AV7525" t="str">
        <f t="shared" si="1290"/>
        <v>N</v>
      </c>
      <c r="AW7525" t="s">
        <v>60</v>
      </c>
      <c r="AX7525" t="s">
        <v>445</v>
      </c>
      <c r="AY7525" t="s">
        <v>4682</v>
      </c>
      <c r="AZ7525" t="s">
        <v>2616</v>
      </c>
      <c r="BA7525" t="str">
        <f t="shared" si="1291"/>
        <v>Y</v>
      </c>
    </row>
    <row r="7526" spans="1:53">
      <c r="A7526" t="s">
        <v>454</v>
      </c>
      <c r="B7526" t="s">
        <v>54</v>
      </c>
      <c r="C7526" t="s">
        <v>55</v>
      </c>
      <c r="D7526">
        <v>2020</v>
      </c>
      <c r="E7526" t="s">
        <v>467</v>
      </c>
      <c r="F7526" t="s">
        <v>467</v>
      </c>
      <c r="G7526" t="s">
        <v>17249</v>
      </c>
      <c r="H7526" t="s">
        <v>17249</v>
      </c>
      <c r="I7526">
        <v>20667</v>
      </c>
      <c r="J7526" t="s">
        <v>470</v>
      </c>
      <c r="K7526" t="s">
        <v>93</v>
      </c>
      <c r="L7526" s="5">
        <v>0</v>
      </c>
      <c r="M7526" s="5">
        <v>0</v>
      </c>
      <c r="N7526" s="5">
        <f t="shared" si="1287"/>
        <v>0</v>
      </c>
      <c r="O7526" s="5">
        <v>0</v>
      </c>
      <c r="P7526" s="5">
        <v>0</v>
      </c>
      <c r="Q7526" s="5">
        <f t="shared" si="1288"/>
        <v>0</v>
      </c>
      <c r="R7526" s="5">
        <v>0</v>
      </c>
      <c r="S7526" s="5">
        <v>0</v>
      </c>
      <c r="T7526" s="5">
        <f t="shared" si="1289"/>
        <v>0</v>
      </c>
      <c r="U7526" s="5">
        <v>0</v>
      </c>
      <c r="V7526" s="5">
        <v>0</v>
      </c>
      <c r="W7526" s="5">
        <v>0</v>
      </c>
      <c r="X7526" s="5">
        <v>0</v>
      </c>
      <c r="Y7526" s="5">
        <f t="shared" si="1292"/>
        <v>0</v>
      </c>
      <c r="Z7526" s="5">
        <v>0</v>
      </c>
      <c r="AA7526" s="5">
        <v>0</v>
      </c>
      <c r="AB7526" s="5">
        <f t="shared" si="1293"/>
        <v>0</v>
      </c>
      <c r="AC7526" s="5">
        <v>0</v>
      </c>
      <c r="AD7526" s="5">
        <v>0</v>
      </c>
      <c r="AE7526" s="5">
        <f t="shared" si="1294"/>
        <v>0</v>
      </c>
      <c r="AF7526" s="5">
        <v>0</v>
      </c>
      <c r="AG7526" s="6"/>
      <c r="AH7526" s="5">
        <v>0</v>
      </c>
      <c r="AI7526" s="5">
        <v>0</v>
      </c>
      <c r="AJ7526" s="5">
        <v>0</v>
      </c>
      <c r="AK7526" s="5">
        <f t="shared" si="1295"/>
        <v>0</v>
      </c>
      <c r="AL7526" s="5">
        <v>0</v>
      </c>
      <c r="AM7526" s="5">
        <v>0</v>
      </c>
      <c r="AN7526" s="5">
        <f t="shared" si="1296"/>
        <v>0</v>
      </c>
      <c r="AO7526" s="5">
        <v>2</v>
      </c>
      <c r="AP7526" s="5">
        <v>0</v>
      </c>
      <c r="AQ7526" s="5">
        <f t="shared" si="1297"/>
        <v>2</v>
      </c>
      <c r="AR7526" s="5">
        <v>5</v>
      </c>
      <c r="AS7526" s="6">
        <v>43845</v>
      </c>
      <c r="AT7526" s="5">
        <v>7</v>
      </c>
      <c r="AU7526" s="5">
        <v>0</v>
      </c>
      <c r="AV7526" t="str">
        <f t="shared" si="1290"/>
        <v>N</v>
      </c>
      <c r="AW7526" t="s">
        <v>60</v>
      </c>
      <c r="AX7526" t="s">
        <v>445</v>
      </c>
      <c r="AY7526" t="s">
        <v>4682</v>
      </c>
      <c r="AZ7526" t="s">
        <v>2616</v>
      </c>
      <c r="BA7526" t="str">
        <f t="shared" si="1291"/>
        <v>Y</v>
      </c>
    </row>
    <row r="7527" spans="1:53">
      <c r="A7527" t="s">
        <v>54</v>
      </c>
      <c r="B7527" t="s">
        <v>54</v>
      </c>
      <c r="C7527" t="s">
        <v>55</v>
      </c>
      <c r="D7527">
        <v>2020</v>
      </c>
      <c r="F7527" t="s">
        <v>17250</v>
      </c>
      <c r="G7527" t="s">
        <v>17251</v>
      </c>
      <c r="H7527" t="s">
        <v>17252</v>
      </c>
      <c r="I7527" t="s">
        <v>17253</v>
      </c>
      <c r="J7527" t="s">
        <v>258</v>
      </c>
      <c r="K7527" t="s">
        <v>59</v>
      </c>
      <c r="L7527" s="5">
        <v>32</v>
      </c>
      <c r="M7527" s="5">
        <v>0</v>
      </c>
      <c r="N7527" s="5">
        <f t="shared" si="1287"/>
        <v>32</v>
      </c>
      <c r="O7527" s="5">
        <v>0</v>
      </c>
      <c r="P7527" s="5">
        <v>0</v>
      </c>
      <c r="Q7527" s="5">
        <f t="shared" si="1288"/>
        <v>0</v>
      </c>
      <c r="R7527" s="5">
        <v>0</v>
      </c>
      <c r="S7527" s="5">
        <v>0</v>
      </c>
      <c r="T7527" s="5">
        <f t="shared" si="1289"/>
        <v>0</v>
      </c>
      <c r="U7527" s="5">
        <v>0</v>
      </c>
      <c r="V7527" s="5">
        <v>32</v>
      </c>
      <c r="W7527" s="5">
        <v>0</v>
      </c>
      <c r="X7527" s="5">
        <v>0</v>
      </c>
      <c r="Y7527" s="5">
        <f t="shared" si="1292"/>
        <v>0</v>
      </c>
      <c r="Z7527" s="5">
        <v>0</v>
      </c>
      <c r="AA7527" s="5">
        <v>0</v>
      </c>
      <c r="AB7527" s="5">
        <f t="shared" si="1293"/>
        <v>0</v>
      </c>
      <c r="AC7527" s="5">
        <v>0</v>
      </c>
      <c r="AD7527" s="5">
        <v>0</v>
      </c>
      <c r="AE7527" s="5">
        <f t="shared" si="1294"/>
        <v>0</v>
      </c>
      <c r="AF7527" s="5">
        <v>0</v>
      </c>
      <c r="AG7527" s="6"/>
      <c r="AH7527" s="5">
        <v>0</v>
      </c>
      <c r="AI7527" s="5">
        <v>0</v>
      </c>
      <c r="AJ7527" s="5">
        <v>0</v>
      </c>
      <c r="AK7527" s="5">
        <f t="shared" si="1295"/>
        <v>0</v>
      </c>
      <c r="AL7527" s="5">
        <v>0</v>
      </c>
      <c r="AM7527" s="5">
        <v>0</v>
      </c>
      <c r="AN7527" s="5">
        <f t="shared" si="1296"/>
        <v>0</v>
      </c>
      <c r="AO7527" s="5">
        <v>0</v>
      </c>
      <c r="AP7527" s="5">
        <v>0</v>
      </c>
      <c r="AQ7527" s="5">
        <f t="shared" si="1297"/>
        <v>0</v>
      </c>
      <c r="AR7527" s="5">
        <v>0</v>
      </c>
      <c r="AS7527" s="6"/>
      <c r="AT7527" s="5">
        <v>0</v>
      </c>
      <c r="AU7527" s="5">
        <v>0</v>
      </c>
      <c r="AV7527" t="str">
        <f t="shared" si="1290"/>
        <v>N</v>
      </c>
      <c r="AW7527" t="s">
        <v>60</v>
      </c>
      <c r="AX7527" t="s">
        <v>61</v>
      </c>
      <c r="AY7527" t="s">
        <v>2632</v>
      </c>
      <c r="AZ7527" t="s">
        <v>2632</v>
      </c>
      <c r="BA7527" t="str">
        <f t="shared" si="1291"/>
        <v>Y</v>
      </c>
    </row>
    <row r="7528" spans="1:53">
      <c r="A7528" t="s">
        <v>54</v>
      </c>
      <c r="B7528" t="s">
        <v>54</v>
      </c>
      <c r="C7528" t="s">
        <v>55</v>
      </c>
      <c r="D7528">
        <v>2020</v>
      </c>
      <c r="F7528" t="s">
        <v>17116</v>
      </c>
      <c r="G7528" t="s">
        <v>17254</v>
      </c>
      <c r="H7528" t="s">
        <v>17255</v>
      </c>
      <c r="I7528" t="s">
        <v>17256</v>
      </c>
      <c r="J7528" t="s">
        <v>258</v>
      </c>
      <c r="K7528" t="s">
        <v>59</v>
      </c>
      <c r="L7528" s="5">
        <v>0</v>
      </c>
      <c r="M7528" s="5">
        <v>0</v>
      </c>
      <c r="N7528" s="5">
        <f t="shared" si="1287"/>
        <v>0</v>
      </c>
      <c r="O7528" s="5">
        <v>0</v>
      </c>
      <c r="P7528" s="5">
        <v>0</v>
      </c>
      <c r="Q7528" s="5">
        <f t="shared" si="1288"/>
        <v>0</v>
      </c>
      <c r="R7528" s="5">
        <v>0</v>
      </c>
      <c r="S7528" s="5">
        <v>0</v>
      </c>
      <c r="T7528" s="5">
        <f t="shared" si="1289"/>
        <v>0</v>
      </c>
      <c r="U7528" s="5">
        <v>0</v>
      </c>
      <c r="V7528" s="5">
        <v>0</v>
      </c>
      <c r="W7528" s="5">
        <v>0</v>
      </c>
      <c r="X7528" s="5">
        <v>0</v>
      </c>
      <c r="Y7528" s="5">
        <f t="shared" si="1292"/>
        <v>0</v>
      </c>
      <c r="Z7528" s="5">
        <v>0</v>
      </c>
      <c r="AA7528" s="5">
        <v>0</v>
      </c>
      <c r="AB7528" s="5">
        <f t="shared" si="1293"/>
        <v>0</v>
      </c>
      <c r="AC7528" s="5">
        <v>0</v>
      </c>
      <c r="AD7528" s="5">
        <v>0</v>
      </c>
      <c r="AE7528" s="5">
        <f t="shared" si="1294"/>
        <v>0</v>
      </c>
      <c r="AF7528" s="5">
        <v>0</v>
      </c>
      <c r="AG7528" s="6"/>
      <c r="AH7528" s="5">
        <v>0</v>
      </c>
      <c r="AI7528" s="5">
        <v>16</v>
      </c>
      <c r="AJ7528" s="5">
        <v>0</v>
      </c>
      <c r="AK7528" s="5">
        <f t="shared" si="1295"/>
        <v>16</v>
      </c>
      <c r="AL7528" s="5">
        <v>0</v>
      </c>
      <c r="AM7528" s="5">
        <v>0</v>
      </c>
      <c r="AN7528" s="5">
        <f t="shared" si="1296"/>
        <v>0</v>
      </c>
      <c r="AO7528" s="5">
        <v>0</v>
      </c>
      <c r="AP7528" s="5">
        <v>0</v>
      </c>
      <c r="AQ7528" s="5">
        <f t="shared" si="1297"/>
        <v>0</v>
      </c>
      <c r="AR7528" s="5">
        <v>1</v>
      </c>
      <c r="AS7528" s="6">
        <v>43880</v>
      </c>
      <c r="AT7528" s="5">
        <v>17</v>
      </c>
      <c r="AU7528" s="5">
        <v>0</v>
      </c>
      <c r="AV7528" t="str">
        <f t="shared" si="1290"/>
        <v>N</v>
      </c>
      <c r="AW7528" t="s">
        <v>60</v>
      </c>
      <c r="AX7528" t="s">
        <v>61</v>
      </c>
      <c r="AY7528" t="s">
        <v>11655</v>
      </c>
      <c r="AZ7528" t="s">
        <v>2616</v>
      </c>
      <c r="BA7528" t="str">
        <f t="shared" si="1291"/>
        <v>Y</v>
      </c>
    </row>
    <row r="7529" spans="1:53">
      <c r="A7529" t="s">
        <v>54</v>
      </c>
      <c r="B7529" t="s">
        <v>54</v>
      </c>
      <c r="C7529" t="s">
        <v>55</v>
      </c>
      <c r="D7529">
        <v>2020</v>
      </c>
      <c r="F7529" t="s">
        <v>17093</v>
      </c>
      <c r="G7529" t="s">
        <v>17257</v>
      </c>
      <c r="H7529" t="s">
        <v>17258</v>
      </c>
      <c r="I7529" t="s">
        <v>17259</v>
      </c>
      <c r="J7529" t="s">
        <v>258</v>
      </c>
      <c r="K7529" t="s">
        <v>59</v>
      </c>
      <c r="L7529" s="5">
        <v>0</v>
      </c>
      <c r="M7529" s="5">
        <v>0</v>
      </c>
      <c r="N7529" s="5">
        <f t="shared" si="1287"/>
        <v>0</v>
      </c>
      <c r="O7529" s="5">
        <v>0</v>
      </c>
      <c r="P7529" s="5">
        <v>0</v>
      </c>
      <c r="Q7529" s="5">
        <f t="shared" si="1288"/>
        <v>0</v>
      </c>
      <c r="R7529" s="5">
        <v>0</v>
      </c>
      <c r="S7529" s="5">
        <v>0</v>
      </c>
      <c r="T7529" s="5">
        <f t="shared" si="1289"/>
        <v>0</v>
      </c>
      <c r="U7529" s="5">
        <v>0</v>
      </c>
      <c r="V7529" s="5">
        <v>0</v>
      </c>
      <c r="W7529" s="5">
        <v>0</v>
      </c>
      <c r="X7529" s="5">
        <v>0</v>
      </c>
      <c r="Y7529" s="5">
        <f t="shared" si="1292"/>
        <v>0</v>
      </c>
      <c r="Z7529" s="5">
        <v>0</v>
      </c>
      <c r="AA7529" s="5">
        <v>0</v>
      </c>
      <c r="AB7529" s="5">
        <f t="shared" si="1293"/>
        <v>0</v>
      </c>
      <c r="AC7529" s="5">
        <v>0</v>
      </c>
      <c r="AD7529" s="5">
        <v>0</v>
      </c>
      <c r="AE7529" s="5">
        <f t="shared" si="1294"/>
        <v>0</v>
      </c>
      <c r="AF7529" s="5">
        <v>0</v>
      </c>
      <c r="AG7529" s="6"/>
      <c r="AH7529" s="5">
        <v>0</v>
      </c>
      <c r="AI7529" s="5">
        <v>41</v>
      </c>
      <c r="AJ7529" s="5">
        <v>0</v>
      </c>
      <c r="AK7529" s="5">
        <f t="shared" si="1295"/>
        <v>41</v>
      </c>
      <c r="AL7529" s="5">
        <v>48</v>
      </c>
      <c r="AM7529" s="5">
        <v>0</v>
      </c>
      <c r="AN7529" s="5">
        <f t="shared" si="1296"/>
        <v>48</v>
      </c>
      <c r="AO7529" s="5">
        <v>0</v>
      </c>
      <c r="AP7529" s="5">
        <v>0</v>
      </c>
      <c r="AQ7529" s="5">
        <f t="shared" si="1297"/>
        <v>0</v>
      </c>
      <c r="AR7529" s="5">
        <v>1</v>
      </c>
      <c r="AS7529" s="6">
        <v>43992</v>
      </c>
      <c r="AT7529" s="5">
        <v>90</v>
      </c>
      <c r="AU7529" s="5">
        <v>0</v>
      </c>
      <c r="AV7529" t="str">
        <f t="shared" si="1290"/>
        <v>N</v>
      </c>
      <c r="AW7529" t="s">
        <v>60</v>
      </c>
      <c r="AX7529" t="s">
        <v>61</v>
      </c>
      <c r="AY7529" t="s">
        <v>17092</v>
      </c>
      <c r="AZ7529" t="s">
        <v>2616</v>
      </c>
      <c r="BA7529" t="str">
        <f t="shared" si="1291"/>
        <v>Y</v>
      </c>
    </row>
    <row r="7530" spans="1:53">
      <c r="A7530" t="s">
        <v>436</v>
      </c>
      <c r="B7530" t="s">
        <v>54</v>
      </c>
      <c r="C7530" t="s">
        <v>89</v>
      </c>
      <c r="D7530">
        <v>2020</v>
      </c>
      <c r="F7530" t="s">
        <v>17135</v>
      </c>
      <c r="G7530" t="s">
        <v>17139</v>
      </c>
      <c r="H7530" t="s">
        <v>17140</v>
      </c>
      <c r="I7530" t="s">
        <v>17141</v>
      </c>
      <c r="J7530" t="s">
        <v>258</v>
      </c>
      <c r="K7530" t="s">
        <v>59</v>
      </c>
      <c r="L7530" s="5">
        <v>0</v>
      </c>
      <c r="M7530" s="5">
        <v>0</v>
      </c>
      <c r="N7530" s="5">
        <f t="shared" si="1287"/>
        <v>0</v>
      </c>
      <c r="O7530" s="5">
        <v>0</v>
      </c>
      <c r="P7530" s="5">
        <v>0</v>
      </c>
      <c r="Q7530" s="5">
        <f t="shared" si="1288"/>
        <v>0</v>
      </c>
      <c r="R7530" s="5">
        <v>0</v>
      </c>
      <c r="S7530" s="5">
        <v>0</v>
      </c>
      <c r="T7530" s="5">
        <f t="shared" si="1289"/>
        <v>0</v>
      </c>
      <c r="U7530" s="5">
        <v>0</v>
      </c>
      <c r="V7530" s="5">
        <v>0</v>
      </c>
      <c r="W7530" s="5">
        <v>0</v>
      </c>
      <c r="X7530" s="5">
        <v>0</v>
      </c>
      <c r="Y7530" s="5">
        <f t="shared" si="1292"/>
        <v>0</v>
      </c>
      <c r="Z7530" s="5">
        <v>0</v>
      </c>
      <c r="AA7530" s="5">
        <v>0</v>
      </c>
      <c r="AB7530" s="5">
        <f t="shared" si="1293"/>
        <v>0</v>
      </c>
      <c r="AC7530" s="5">
        <v>0</v>
      </c>
      <c r="AD7530" s="5">
        <v>0</v>
      </c>
      <c r="AE7530" s="5">
        <f t="shared" si="1294"/>
        <v>0</v>
      </c>
      <c r="AF7530" s="5">
        <v>0</v>
      </c>
      <c r="AG7530" s="6"/>
      <c r="AH7530" s="5">
        <v>0</v>
      </c>
      <c r="AI7530" s="5">
        <v>40</v>
      </c>
      <c r="AJ7530" s="5">
        <v>0</v>
      </c>
      <c r="AK7530" s="5">
        <f t="shared" si="1295"/>
        <v>40</v>
      </c>
      <c r="AL7530" s="5">
        <v>0</v>
      </c>
      <c r="AM7530" s="5">
        <v>0</v>
      </c>
      <c r="AN7530" s="5">
        <f t="shared" si="1296"/>
        <v>0</v>
      </c>
      <c r="AO7530" s="5">
        <v>0</v>
      </c>
      <c r="AP7530" s="5">
        <v>0</v>
      </c>
      <c r="AQ7530" s="5">
        <f t="shared" si="1297"/>
        <v>0</v>
      </c>
      <c r="AR7530" s="5">
        <v>0</v>
      </c>
      <c r="AS7530" s="6">
        <v>44006</v>
      </c>
      <c r="AT7530" s="5">
        <v>40</v>
      </c>
      <c r="AU7530" s="5">
        <v>0</v>
      </c>
      <c r="AV7530" t="str">
        <f t="shared" si="1290"/>
        <v>N</v>
      </c>
      <c r="AW7530" t="s">
        <v>60</v>
      </c>
      <c r="AX7530" t="s">
        <v>61</v>
      </c>
      <c r="AY7530" t="s">
        <v>2632</v>
      </c>
      <c r="AZ7530" t="s">
        <v>2632</v>
      </c>
      <c r="BA7530" t="str">
        <f t="shared" si="1291"/>
        <v>Y</v>
      </c>
    </row>
    <row r="7531" spans="1:53">
      <c r="A7531" t="s">
        <v>436</v>
      </c>
      <c r="B7531" t="s">
        <v>54</v>
      </c>
      <c r="C7531" t="s">
        <v>89</v>
      </c>
      <c r="D7531">
        <v>2020</v>
      </c>
      <c r="F7531" t="s">
        <v>17135</v>
      </c>
      <c r="G7531" t="s">
        <v>17136</v>
      </c>
      <c r="H7531" t="s">
        <v>17137</v>
      </c>
      <c r="I7531" t="s">
        <v>17138</v>
      </c>
      <c r="J7531" t="s">
        <v>258</v>
      </c>
      <c r="K7531" t="s">
        <v>59</v>
      </c>
      <c r="L7531" s="5">
        <v>0</v>
      </c>
      <c r="M7531" s="5">
        <v>0</v>
      </c>
      <c r="N7531" s="5">
        <f t="shared" si="1287"/>
        <v>0</v>
      </c>
      <c r="O7531" s="5">
        <v>0</v>
      </c>
      <c r="P7531" s="5">
        <v>0</v>
      </c>
      <c r="Q7531" s="5">
        <f t="shared" si="1288"/>
        <v>0</v>
      </c>
      <c r="R7531" s="5">
        <v>0</v>
      </c>
      <c r="S7531" s="5">
        <v>0</v>
      </c>
      <c r="T7531" s="5">
        <f t="shared" si="1289"/>
        <v>0</v>
      </c>
      <c r="U7531" s="5">
        <v>0</v>
      </c>
      <c r="V7531" s="5">
        <v>0</v>
      </c>
      <c r="W7531" s="5">
        <v>0</v>
      </c>
      <c r="X7531" s="5">
        <v>0</v>
      </c>
      <c r="Y7531" s="5">
        <f t="shared" si="1292"/>
        <v>0</v>
      </c>
      <c r="Z7531" s="5">
        <v>0</v>
      </c>
      <c r="AA7531" s="5">
        <v>0</v>
      </c>
      <c r="AB7531" s="5">
        <f t="shared" si="1293"/>
        <v>0</v>
      </c>
      <c r="AC7531" s="5">
        <v>0</v>
      </c>
      <c r="AD7531" s="5">
        <v>0</v>
      </c>
      <c r="AE7531" s="5">
        <f t="shared" si="1294"/>
        <v>0</v>
      </c>
      <c r="AF7531" s="5">
        <v>0</v>
      </c>
      <c r="AG7531" s="6"/>
      <c r="AH7531" s="5">
        <v>0</v>
      </c>
      <c r="AI7531" s="5">
        <v>40</v>
      </c>
      <c r="AJ7531" s="5">
        <v>0</v>
      </c>
      <c r="AK7531" s="5">
        <f t="shared" si="1295"/>
        <v>40</v>
      </c>
      <c r="AL7531" s="5">
        <v>0</v>
      </c>
      <c r="AM7531" s="5">
        <v>0</v>
      </c>
      <c r="AN7531" s="5">
        <f t="shared" si="1296"/>
        <v>0</v>
      </c>
      <c r="AO7531" s="5">
        <v>0</v>
      </c>
      <c r="AP7531" s="5">
        <v>0</v>
      </c>
      <c r="AQ7531" s="5">
        <f t="shared" si="1297"/>
        <v>0</v>
      </c>
      <c r="AR7531" s="5">
        <v>0</v>
      </c>
      <c r="AS7531" s="6">
        <v>44076</v>
      </c>
      <c r="AT7531" s="5">
        <v>40</v>
      </c>
      <c r="AU7531" s="5">
        <v>0</v>
      </c>
      <c r="AV7531" t="str">
        <f t="shared" si="1290"/>
        <v>N</v>
      </c>
      <c r="AW7531" t="s">
        <v>60</v>
      </c>
      <c r="AX7531" t="s">
        <v>61</v>
      </c>
      <c r="AY7531" t="s">
        <v>2632</v>
      </c>
      <c r="AZ7531" t="s">
        <v>2632</v>
      </c>
      <c r="BA7531" t="str">
        <f t="shared" si="1291"/>
        <v>Y</v>
      </c>
    </row>
    <row r="7532" spans="1:53">
      <c r="A7532" t="s">
        <v>54</v>
      </c>
      <c r="B7532" t="s">
        <v>54</v>
      </c>
      <c r="C7532" t="s">
        <v>55</v>
      </c>
      <c r="D7532">
        <v>2020</v>
      </c>
      <c r="F7532" t="s">
        <v>8089</v>
      </c>
      <c r="G7532" t="s">
        <v>17191</v>
      </c>
      <c r="H7532" t="s">
        <v>17193</v>
      </c>
      <c r="I7532" t="s">
        <v>17192</v>
      </c>
      <c r="J7532" t="s">
        <v>258</v>
      </c>
      <c r="K7532" t="s">
        <v>59</v>
      </c>
      <c r="L7532" s="5">
        <v>0</v>
      </c>
      <c r="M7532" s="5">
        <v>0</v>
      </c>
      <c r="N7532" s="5">
        <f t="shared" si="1287"/>
        <v>0</v>
      </c>
      <c r="O7532" s="5">
        <v>0</v>
      </c>
      <c r="P7532" s="5">
        <v>0</v>
      </c>
      <c r="Q7532" s="5">
        <f t="shared" si="1288"/>
        <v>0</v>
      </c>
      <c r="R7532" s="5">
        <v>0</v>
      </c>
      <c r="S7532" s="5">
        <v>0</v>
      </c>
      <c r="T7532" s="5">
        <f t="shared" si="1289"/>
        <v>0</v>
      </c>
      <c r="U7532" s="5">
        <v>0</v>
      </c>
      <c r="V7532" s="5">
        <v>0</v>
      </c>
      <c r="W7532" s="5">
        <v>2</v>
      </c>
      <c r="X7532" s="5">
        <v>0</v>
      </c>
      <c r="Y7532" s="5">
        <f t="shared" si="1292"/>
        <v>2</v>
      </c>
      <c r="Z7532" s="5">
        <v>0</v>
      </c>
      <c r="AA7532" s="5">
        <v>0</v>
      </c>
      <c r="AB7532" s="5">
        <f t="shared" si="1293"/>
        <v>0</v>
      </c>
      <c r="AC7532" s="5">
        <v>0</v>
      </c>
      <c r="AD7532" s="5">
        <v>0</v>
      </c>
      <c r="AE7532" s="5">
        <f t="shared" si="1294"/>
        <v>0</v>
      </c>
      <c r="AF7532" s="5">
        <v>20</v>
      </c>
      <c r="AG7532" s="6">
        <v>44061</v>
      </c>
      <c r="AH7532" s="5">
        <v>22</v>
      </c>
      <c r="AI7532" s="5">
        <v>0</v>
      </c>
      <c r="AJ7532" s="5">
        <v>0</v>
      </c>
      <c r="AK7532" s="5">
        <f t="shared" si="1295"/>
        <v>0</v>
      </c>
      <c r="AL7532" s="5">
        <v>0</v>
      </c>
      <c r="AM7532" s="5">
        <v>0</v>
      </c>
      <c r="AN7532" s="5">
        <f t="shared" si="1296"/>
        <v>0</v>
      </c>
      <c r="AO7532" s="5">
        <v>0</v>
      </c>
      <c r="AP7532" s="5">
        <v>0</v>
      </c>
      <c r="AQ7532" s="5">
        <f t="shared" si="1297"/>
        <v>0</v>
      </c>
      <c r="AR7532" s="5">
        <v>0</v>
      </c>
      <c r="AS7532" s="6"/>
      <c r="AT7532" s="5">
        <v>0</v>
      </c>
      <c r="AU7532" s="5">
        <v>0</v>
      </c>
      <c r="AV7532" t="str">
        <f t="shared" si="1290"/>
        <v>N</v>
      </c>
      <c r="AW7532" t="s">
        <v>60</v>
      </c>
      <c r="AX7532" t="s">
        <v>61</v>
      </c>
      <c r="AY7532" t="s">
        <v>11655</v>
      </c>
      <c r="AZ7532" t="s">
        <v>2616</v>
      </c>
      <c r="BA7532" t="str">
        <f t="shared" si="1291"/>
        <v>Y</v>
      </c>
    </row>
    <row r="7533" spans="1:53">
      <c r="A7533" t="s">
        <v>54</v>
      </c>
      <c r="B7533" t="s">
        <v>54</v>
      </c>
      <c r="C7533" t="s">
        <v>55</v>
      </c>
      <c r="D7533">
        <v>2021</v>
      </c>
      <c r="F7533" t="s">
        <v>17260</v>
      </c>
      <c r="G7533" t="s">
        <v>17261</v>
      </c>
      <c r="H7533" t="s">
        <v>17262</v>
      </c>
      <c r="I7533" t="s">
        <v>17263</v>
      </c>
      <c r="J7533" t="s">
        <v>258</v>
      </c>
      <c r="K7533" t="s">
        <v>59</v>
      </c>
      <c r="L7533" s="5">
        <v>0</v>
      </c>
      <c r="M7533" s="5">
        <v>0</v>
      </c>
      <c r="N7533" s="5">
        <f t="shared" si="1287"/>
        <v>0</v>
      </c>
      <c r="O7533" s="5">
        <v>28</v>
      </c>
      <c r="P7533" s="5">
        <v>0</v>
      </c>
      <c r="Q7533" s="5">
        <f t="shared" si="1288"/>
        <v>28</v>
      </c>
      <c r="R7533" s="5">
        <v>0</v>
      </c>
      <c r="S7533" s="5">
        <v>0</v>
      </c>
      <c r="T7533" s="5">
        <f t="shared" si="1289"/>
        <v>0</v>
      </c>
      <c r="U7533" s="5">
        <v>1</v>
      </c>
      <c r="V7533" s="5">
        <v>29</v>
      </c>
      <c r="W7533" s="5">
        <v>0</v>
      </c>
      <c r="X7533" s="5">
        <v>0</v>
      </c>
      <c r="Y7533" s="5">
        <f t="shared" si="1292"/>
        <v>0</v>
      </c>
      <c r="Z7533" s="5">
        <v>28</v>
      </c>
      <c r="AA7533" s="5">
        <v>0</v>
      </c>
      <c r="AB7533" s="5">
        <f t="shared" si="1293"/>
        <v>28</v>
      </c>
      <c r="AC7533" s="5">
        <v>0</v>
      </c>
      <c r="AD7533" s="5">
        <v>0</v>
      </c>
      <c r="AE7533" s="5">
        <f t="shared" si="1294"/>
        <v>0</v>
      </c>
      <c r="AF7533" s="5">
        <v>1</v>
      </c>
      <c r="AG7533" s="6">
        <v>44532</v>
      </c>
      <c r="AH7533" s="5">
        <v>29</v>
      </c>
      <c r="AI7533" s="5">
        <v>0</v>
      </c>
      <c r="AJ7533" s="5">
        <v>0</v>
      </c>
      <c r="AK7533" s="5">
        <f t="shared" si="1295"/>
        <v>0</v>
      </c>
      <c r="AL7533" s="5">
        <v>0</v>
      </c>
      <c r="AM7533" s="5">
        <v>0</v>
      </c>
      <c r="AN7533" s="5">
        <f t="shared" si="1296"/>
        <v>0</v>
      </c>
      <c r="AO7533" s="5">
        <v>0</v>
      </c>
      <c r="AP7533" s="5">
        <v>0</v>
      </c>
      <c r="AQ7533" s="5">
        <f t="shared" si="1297"/>
        <v>0</v>
      </c>
      <c r="AR7533" s="5">
        <v>0</v>
      </c>
      <c r="AS7533" s="6"/>
      <c r="AT7533" s="5">
        <v>0</v>
      </c>
      <c r="AU7533" s="5">
        <v>0</v>
      </c>
      <c r="AV7533" t="str">
        <f t="shared" si="1290"/>
        <v>N</v>
      </c>
      <c r="AW7533" t="s">
        <v>60</v>
      </c>
      <c r="AX7533" t="s">
        <v>61</v>
      </c>
      <c r="AY7533" t="s">
        <v>2615</v>
      </c>
      <c r="AZ7533" t="s">
        <v>2616</v>
      </c>
      <c r="BA7533" t="str">
        <f t="shared" si="1291"/>
        <v>Y</v>
      </c>
    </row>
    <row r="7534" spans="1:53">
      <c r="A7534" t="s">
        <v>436</v>
      </c>
      <c r="B7534" t="s">
        <v>54</v>
      </c>
      <c r="C7534" t="s">
        <v>89</v>
      </c>
      <c r="D7534">
        <v>2021</v>
      </c>
      <c r="F7534" t="s">
        <v>17264</v>
      </c>
      <c r="G7534" t="s">
        <v>17265</v>
      </c>
      <c r="H7534" t="s">
        <v>17266</v>
      </c>
      <c r="I7534" t="s">
        <v>17267</v>
      </c>
      <c r="J7534" t="s">
        <v>258</v>
      </c>
      <c r="K7534" t="s">
        <v>59</v>
      </c>
      <c r="L7534" s="5">
        <v>38</v>
      </c>
      <c r="M7534" s="5">
        <v>0</v>
      </c>
      <c r="N7534" s="5">
        <f t="shared" si="1287"/>
        <v>38</v>
      </c>
      <c r="O7534" s="5">
        <v>144</v>
      </c>
      <c r="P7534" s="5">
        <v>0</v>
      </c>
      <c r="Q7534" s="5">
        <f t="shared" si="1288"/>
        <v>144</v>
      </c>
      <c r="R7534" s="5">
        <v>2</v>
      </c>
      <c r="S7534" s="5">
        <v>0</v>
      </c>
      <c r="T7534" s="5">
        <f t="shared" si="1289"/>
        <v>2</v>
      </c>
      <c r="U7534" s="5">
        <v>0</v>
      </c>
      <c r="V7534" s="5">
        <v>184</v>
      </c>
      <c r="W7534" s="5">
        <v>0</v>
      </c>
      <c r="X7534" s="5">
        <v>0</v>
      </c>
      <c r="Y7534" s="5">
        <f t="shared" si="1292"/>
        <v>0</v>
      </c>
      <c r="Z7534" s="5">
        <v>0</v>
      </c>
      <c r="AA7534" s="5">
        <v>0</v>
      </c>
      <c r="AB7534" s="5">
        <f t="shared" si="1293"/>
        <v>0</v>
      </c>
      <c r="AC7534" s="5">
        <v>0</v>
      </c>
      <c r="AD7534" s="5">
        <v>0</v>
      </c>
      <c r="AE7534" s="5">
        <f t="shared" si="1294"/>
        <v>0</v>
      </c>
      <c r="AF7534" s="5">
        <v>0</v>
      </c>
      <c r="AG7534" s="6"/>
      <c r="AH7534" s="5">
        <v>0</v>
      </c>
      <c r="AI7534" s="5">
        <v>0</v>
      </c>
      <c r="AJ7534" s="5">
        <v>0</v>
      </c>
      <c r="AK7534" s="5">
        <f t="shared" si="1295"/>
        <v>0</v>
      </c>
      <c r="AL7534" s="5">
        <v>0</v>
      </c>
      <c r="AM7534" s="5">
        <v>0</v>
      </c>
      <c r="AN7534" s="5">
        <f t="shared" si="1296"/>
        <v>0</v>
      </c>
      <c r="AO7534" s="5">
        <v>0</v>
      </c>
      <c r="AP7534" s="5">
        <v>0</v>
      </c>
      <c r="AQ7534" s="5">
        <f t="shared" si="1297"/>
        <v>0</v>
      </c>
      <c r="AR7534" s="5">
        <v>0</v>
      </c>
      <c r="AS7534" s="6"/>
      <c r="AT7534" s="5">
        <v>0</v>
      </c>
      <c r="AU7534" s="5">
        <v>0</v>
      </c>
      <c r="AV7534" t="str">
        <f t="shared" si="1290"/>
        <v>N</v>
      </c>
      <c r="AW7534" t="s">
        <v>60</v>
      </c>
      <c r="AX7534" t="s">
        <v>61</v>
      </c>
      <c r="AY7534" t="s">
        <v>17202</v>
      </c>
      <c r="AZ7534" t="s">
        <v>2616</v>
      </c>
      <c r="BA7534" t="str">
        <f t="shared" si="1291"/>
        <v>Y</v>
      </c>
    </row>
    <row r="7535" spans="1:53">
      <c r="A7535" t="s">
        <v>54</v>
      </c>
      <c r="B7535" t="s">
        <v>54</v>
      </c>
      <c r="C7535" t="s">
        <v>55</v>
      </c>
      <c r="D7535">
        <v>2021</v>
      </c>
      <c r="F7535" t="s">
        <v>17268</v>
      </c>
      <c r="G7535" t="s">
        <v>17269</v>
      </c>
      <c r="H7535" t="s">
        <v>17270</v>
      </c>
      <c r="I7535" t="s">
        <v>17271</v>
      </c>
      <c r="J7535" t="s">
        <v>258</v>
      </c>
      <c r="K7535" t="s">
        <v>59</v>
      </c>
      <c r="L7535" s="5">
        <v>0</v>
      </c>
      <c r="M7535" s="5">
        <v>0</v>
      </c>
      <c r="N7535" s="5">
        <f t="shared" si="1287"/>
        <v>0</v>
      </c>
      <c r="O7535" s="5">
        <v>0</v>
      </c>
      <c r="P7535" s="5">
        <v>0</v>
      </c>
      <c r="Q7535" s="5">
        <f t="shared" si="1288"/>
        <v>0</v>
      </c>
      <c r="R7535" s="5">
        <v>8</v>
      </c>
      <c r="S7535" s="5">
        <v>0</v>
      </c>
      <c r="T7535" s="5">
        <f t="shared" si="1289"/>
        <v>8</v>
      </c>
      <c r="U7535" s="5">
        <v>73</v>
      </c>
      <c r="V7535" s="5">
        <v>81</v>
      </c>
      <c r="W7535" s="5">
        <v>0</v>
      </c>
      <c r="X7535" s="5">
        <v>0</v>
      </c>
      <c r="Y7535" s="5">
        <f t="shared" si="1292"/>
        <v>0</v>
      </c>
      <c r="Z7535" s="5">
        <v>0</v>
      </c>
      <c r="AA7535" s="5">
        <v>0</v>
      </c>
      <c r="AB7535" s="5">
        <f t="shared" si="1293"/>
        <v>0</v>
      </c>
      <c r="AC7535" s="5">
        <v>0</v>
      </c>
      <c r="AD7535" s="5">
        <v>0</v>
      </c>
      <c r="AE7535" s="5">
        <f t="shared" si="1294"/>
        <v>0</v>
      </c>
      <c r="AF7535" s="5">
        <v>0</v>
      </c>
      <c r="AG7535" s="6"/>
      <c r="AH7535" s="5">
        <v>0</v>
      </c>
      <c r="AI7535" s="5">
        <v>0</v>
      </c>
      <c r="AJ7535" s="5">
        <v>0</v>
      </c>
      <c r="AK7535" s="5">
        <f t="shared" si="1295"/>
        <v>0</v>
      </c>
      <c r="AL7535" s="5">
        <v>0</v>
      </c>
      <c r="AM7535" s="5">
        <v>0</v>
      </c>
      <c r="AN7535" s="5">
        <f t="shared" si="1296"/>
        <v>0</v>
      </c>
      <c r="AO7535" s="5">
        <v>0</v>
      </c>
      <c r="AP7535" s="5">
        <v>0</v>
      </c>
      <c r="AQ7535" s="5">
        <f t="shared" si="1297"/>
        <v>0</v>
      </c>
      <c r="AR7535" s="5">
        <v>0</v>
      </c>
      <c r="AS7535" s="6"/>
      <c r="AT7535" s="5">
        <v>0</v>
      </c>
      <c r="AU7535" s="5">
        <v>0</v>
      </c>
      <c r="AV7535" t="str">
        <f t="shared" si="1290"/>
        <v>N</v>
      </c>
      <c r="AW7535" t="s">
        <v>60</v>
      </c>
      <c r="AX7535" t="s">
        <v>61</v>
      </c>
      <c r="AY7535" t="s">
        <v>4682</v>
      </c>
      <c r="AZ7535" t="s">
        <v>2616</v>
      </c>
      <c r="BA7535" t="str">
        <f t="shared" si="1291"/>
        <v>Y</v>
      </c>
    </row>
    <row r="7536" spans="1:53">
      <c r="A7536" t="s">
        <v>54</v>
      </c>
      <c r="B7536" t="s">
        <v>54</v>
      </c>
      <c r="C7536" t="s">
        <v>55</v>
      </c>
      <c r="D7536">
        <v>2021</v>
      </c>
      <c r="F7536" t="s">
        <v>13385</v>
      </c>
      <c r="G7536" t="s">
        <v>17272</v>
      </c>
      <c r="H7536" t="s">
        <v>17273</v>
      </c>
      <c r="I7536" t="s">
        <v>17274</v>
      </c>
      <c r="J7536" t="s">
        <v>258</v>
      </c>
      <c r="K7536" t="s">
        <v>59</v>
      </c>
      <c r="L7536" s="5">
        <v>0</v>
      </c>
      <c r="M7536" s="5">
        <v>0</v>
      </c>
      <c r="N7536" s="5">
        <f t="shared" si="1287"/>
        <v>0</v>
      </c>
      <c r="O7536" s="5">
        <v>0</v>
      </c>
      <c r="P7536" s="5">
        <v>0</v>
      </c>
      <c r="Q7536" s="5">
        <f t="shared" si="1288"/>
        <v>0</v>
      </c>
      <c r="R7536" s="5">
        <v>1</v>
      </c>
      <c r="S7536" s="5">
        <v>0</v>
      </c>
      <c r="T7536" s="5">
        <f t="shared" si="1289"/>
        <v>1</v>
      </c>
      <c r="U7536" s="5">
        <v>4</v>
      </c>
      <c r="V7536" s="5">
        <v>5</v>
      </c>
      <c r="W7536" s="5">
        <v>0</v>
      </c>
      <c r="X7536" s="5">
        <v>0</v>
      </c>
      <c r="Y7536" s="5">
        <f t="shared" si="1292"/>
        <v>0</v>
      </c>
      <c r="Z7536" s="5">
        <v>0</v>
      </c>
      <c r="AA7536" s="5">
        <v>0</v>
      </c>
      <c r="AB7536" s="5">
        <f t="shared" si="1293"/>
        <v>0</v>
      </c>
      <c r="AC7536" s="5">
        <v>0</v>
      </c>
      <c r="AD7536" s="5">
        <v>0</v>
      </c>
      <c r="AE7536" s="5">
        <f t="shared" si="1294"/>
        <v>0</v>
      </c>
      <c r="AF7536" s="5">
        <v>0</v>
      </c>
      <c r="AG7536" s="6"/>
      <c r="AH7536" s="5">
        <v>0</v>
      </c>
      <c r="AI7536" s="5">
        <v>0</v>
      </c>
      <c r="AJ7536" s="5">
        <v>0</v>
      </c>
      <c r="AK7536" s="5">
        <f t="shared" si="1295"/>
        <v>0</v>
      </c>
      <c r="AL7536" s="5">
        <v>0</v>
      </c>
      <c r="AM7536" s="5">
        <v>0</v>
      </c>
      <c r="AN7536" s="5">
        <f t="shared" si="1296"/>
        <v>0</v>
      </c>
      <c r="AO7536" s="5">
        <v>0</v>
      </c>
      <c r="AP7536" s="5">
        <v>0</v>
      </c>
      <c r="AQ7536" s="5">
        <f t="shared" si="1297"/>
        <v>0</v>
      </c>
      <c r="AR7536" s="5">
        <v>0</v>
      </c>
      <c r="AS7536" s="6"/>
      <c r="AT7536" s="5">
        <v>0</v>
      </c>
      <c r="AU7536" s="5">
        <v>0</v>
      </c>
      <c r="AV7536" t="str">
        <f t="shared" si="1290"/>
        <v>N</v>
      </c>
      <c r="AW7536" t="s">
        <v>60</v>
      </c>
      <c r="AX7536" t="s">
        <v>61</v>
      </c>
      <c r="AY7536" t="s">
        <v>4682</v>
      </c>
      <c r="AZ7536" t="s">
        <v>2616</v>
      </c>
      <c r="BA7536" t="str">
        <f t="shared" si="1291"/>
        <v>Y</v>
      </c>
    </row>
    <row r="7537" spans="1:53">
      <c r="A7537" t="s">
        <v>454</v>
      </c>
      <c r="B7537" t="s">
        <v>54</v>
      </c>
      <c r="C7537" t="s">
        <v>55</v>
      </c>
      <c r="D7537">
        <v>2021</v>
      </c>
      <c r="E7537" t="s">
        <v>17195</v>
      </c>
      <c r="F7537" t="s">
        <v>17195</v>
      </c>
      <c r="G7537" t="s">
        <v>17196</v>
      </c>
      <c r="H7537" t="s">
        <v>17197</v>
      </c>
      <c r="I7537" t="s">
        <v>17275</v>
      </c>
      <c r="J7537" t="s">
        <v>258</v>
      </c>
      <c r="K7537" t="s">
        <v>59</v>
      </c>
      <c r="L7537" s="5">
        <v>0</v>
      </c>
      <c r="M7537" s="5">
        <v>0</v>
      </c>
      <c r="N7537" s="5">
        <f t="shared" si="1287"/>
        <v>0</v>
      </c>
      <c r="O7537" s="5">
        <v>0</v>
      </c>
      <c r="P7537" s="5">
        <v>0</v>
      </c>
      <c r="Q7537" s="5">
        <f t="shared" si="1288"/>
        <v>0</v>
      </c>
      <c r="R7537" s="5">
        <v>0</v>
      </c>
      <c r="S7537" s="5">
        <v>0</v>
      </c>
      <c r="T7537" s="5">
        <f t="shared" si="1289"/>
        <v>0</v>
      </c>
      <c r="U7537" s="5">
        <v>0</v>
      </c>
      <c r="V7537" s="5">
        <v>0</v>
      </c>
      <c r="W7537" s="5">
        <v>0</v>
      </c>
      <c r="X7537" s="5">
        <v>0</v>
      </c>
      <c r="Y7537" s="5">
        <f t="shared" si="1292"/>
        <v>0</v>
      </c>
      <c r="Z7537" s="5">
        <v>0</v>
      </c>
      <c r="AA7537" s="5">
        <v>0</v>
      </c>
      <c r="AB7537" s="5">
        <f t="shared" si="1293"/>
        <v>0</v>
      </c>
      <c r="AC7537" s="5">
        <v>0</v>
      </c>
      <c r="AD7537" s="5">
        <v>0</v>
      </c>
      <c r="AE7537" s="5">
        <f t="shared" si="1294"/>
        <v>0</v>
      </c>
      <c r="AF7537" s="5">
        <v>0</v>
      </c>
      <c r="AG7537" s="6"/>
      <c r="AH7537" s="5">
        <v>0</v>
      </c>
      <c r="AI7537" s="5">
        <v>0</v>
      </c>
      <c r="AJ7537" s="5">
        <v>0</v>
      </c>
      <c r="AK7537" s="5">
        <f t="shared" si="1295"/>
        <v>0</v>
      </c>
      <c r="AL7537" s="5">
        <v>0</v>
      </c>
      <c r="AM7537" s="5">
        <v>0</v>
      </c>
      <c r="AN7537" s="5">
        <f t="shared" si="1296"/>
        <v>0</v>
      </c>
      <c r="AO7537" s="5">
        <v>5</v>
      </c>
      <c r="AP7537" s="5">
        <v>0</v>
      </c>
      <c r="AQ7537" s="5">
        <f t="shared" si="1297"/>
        <v>5</v>
      </c>
      <c r="AR7537" s="5">
        <v>22</v>
      </c>
      <c r="AS7537" s="6">
        <v>44251</v>
      </c>
      <c r="AT7537" s="5">
        <v>27</v>
      </c>
      <c r="AU7537" s="5">
        <v>0</v>
      </c>
      <c r="AV7537" t="str">
        <f t="shared" si="1290"/>
        <v>N</v>
      </c>
      <c r="AW7537" t="s">
        <v>60</v>
      </c>
      <c r="AX7537" t="s">
        <v>445</v>
      </c>
      <c r="AY7537" t="s">
        <v>4682</v>
      </c>
      <c r="AZ7537" t="s">
        <v>2616</v>
      </c>
      <c r="BA7537" t="str">
        <f t="shared" si="1291"/>
        <v>Y</v>
      </c>
    </row>
    <row r="7538" spans="1:53">
      <c r="A7538" t="s">
        <v>54</v>
      </c>
      <c r="B7538" t="s">
        <v>54</v>
      </c>
      <c r="C7538" t="s">
        <v>55</v>
      </c>
      <c r="D7538">
        <v>2021</v>
      </c>
      <c r="F7538" t="s">
        <v>8089</v>
      </c>
      <c r="G7538" t="s">
        <v>17191</v>
      </c>
      <c r="H7538" t="s">
        <v>17193</v>
      </c>
      <c r="I7538" t="s">
        <v>17192</v>
      </c>
      <c r="J7538" t="s">
        <v>258</v>
      </c>
      <c r="K7538" t="s">
        <v>59</v>
      </c>
      <c r="L7538" s="5">
        <v>2</v>
      </c>
      <c r="M7538" s="5">
        <v>0</v>
      </c>
      <c r="N7538" s="5">
        <f t="shared" si="1287"/>
        <v>2</v>
      </c>
      <c r="O7538" s="5">
        <v>0</v>
      </c>
      <c r="P7538" s="5">
        <v>0</v>
      </c>
      <c r="Q7538" s="5">
        <f t="shared" si="1288"/>
        <v>0</v>
      </c>
      <c r="R7538" s="5">
        <v>0</v>
      </c>
      <c r="S7538" s="5">
        <v>0</v>
      </c>
      <c r="T7538" s="5">
        <f t="shared" si="1289"/>
        <v>0</v>
      </c>
      <c r="U7538" s="5">
        <v>20</v>
      </c>
      <c r="V7538" s="5">
        <v>22</v>
      </c>
      <c r="W7538" s="5">
        <v>2</v>
      </c>
      <c r="X7538" s="5">
        <v>0</v>
      </c>
      <c r="Y7538" s="5">
        <f t="shared" si="1292"/>
        <v>2</v>
      </c>
      <c r="Z7538" s="5">
        <v>0</v>
      </c>
      <c r="AA7538" s="5">
        <v>0</v>
      </c>
      <c r="AB7538" s="5">
        <f t="shared" si="1293"/>
        <v>0</v>
      </c>
      <c r="AC7538" s="5">
        <v>0</v>
      </c>
      <c r="AD7538" s="5">
        <v>0</v>
      </c>
      <c r="AE7538" s="5">
        <f t="shared" si="1294"/>
        <v>0</v>
      </c>
      <c r="AF7538" s="5">
        <v>20</v>
      </c>
      <c r="AG7538" s="6">
        <v>44061</v>
      </c>
      <c r="AH7538" s="5">
        <v>22</v>
      </c>
      <c r="AI7538" s="5">
        <v>2</v>
      </c>
      <c r="AJ7538" s="5">
        <v>0</v>
      </c>
      <c r="AK7538" s="5">
        <f t="shared" si="1295"/>
        <v>2</v>
      </c>
      <c r="AL7538" s="5">
        <v>0</v>
      </c>
      <c r="AM7538" s="5">
        <v>0</v>
      </c>
      <c r="AN7538" s="5">
        <f t="shared" si="1296"/>
        <v>0</v>
      </c>
      <c r="AO7538" s="5">
        <v>0</v>
      </c>
      <c r="AP7538" s="5">
        <v>0</v>
      </c>
      <c r="AQ7538" s="5">
        <f t="shared" si="1297"/>
        <v>0</v>
      </c>
      <c r="AR7538" s="5">
        <v>20</v>
      </c>
      <c r="AS7538" s="6">
        <v>44342</v>
      </c>
      <c r="AT7538" s="5">
        <v>22</v>
      </c>
      <c r="AU7538" s="5">
        <v>0</v>
      </c>
      <c r="AV7538" t="str">
        <f t="shared" si="1290"/>
        <v>N</v>
      </c>
      <c r="AW7538" t="s">
        <v>60</v>
      </c>
      <c r="AX7538" t="s">
        <v>61</v>
      </c>
      <c r="AY7538" t="s">
        <v>11655</v>
      </c>
      <c r="AZ7538" t="s">
        <v>2616</v>
      </c>
      <c r="BA7538" t="str">
        <f t="shared" si="1291"/>
        <v>Y</v>
      </c>
    </row>
    <row r="7539" spans="1:53">
      <c r="A7539" t="s">
        <v>436</v>
      </c>
      <c r="B7539" t="s">
        <v>54</v>
      </c>
      <c r="C7539" t="s">
        <v>89</v>
      </c>
      <c r="D7539">
        <v>2021</v>
      </c>
      <c r="F7539" t="s">
        <v>17276</v>
      </c>
      <c r="G7539" t="s">
        <v>17277</v>
      </c>
      <c r="H7539" t="s">
        <v>17278</v>
      </c>
      <c r="I7539" t="s">
        <v>17279</v>
      </c>
      <c r="J7539" t="s">
        <v>258</v>
      </c>
      <c r="K7539" t="s">
        <v>59</v>
      </c>
      <c r="L7539" s="5">
        <v>104</v>
      </c>
      <c r="M7539" s="5">
        <v>0</v>
      </c>
      <c r="N7539" s="5">
        <f t="shared" si="1287"/>
        <v>104</v>
      </c>
      <c r="O7539" s="5">
        <v>55</v>
      </c>
      <c r="P7539" s="5">
        <v>0</v>
      </c>
      <c r="Q7539" s="5">
        <f t="shared" si="1288"/>
        <v>55</v>
      </c>
      <c r="R7539" s="5">
        <v>1</v>
      </c>
      <c r="S7539" s="5">
        <v>0</v>
      </c>
      <c r="T7539" s="5">
        <f t="shared" si="1289"/>
        <v>1</v>
      </c>
      <c r="U7539" s="5">
        <v>218</v>
      </c>
      <c r="V7539" s="5">
        <v>378</v>
      </c>
      <c r="W7539" s="5">
        <v>0</v>
      </c>
      <c r="X7539" s="5">
        <v>0</v>
      </c>
      <c r="Y7539" s="5">
        <f t="shared" si="1292"/>
        <v>0</v>
      </c>
      <c r="Z7539" s="5">
        <v>0</v>
      </c>
      <c r="AA7539" s="5">
        <v>0</v>
      </c>
      <c r="AB7539" s="5">
        <f t="shared" si="1293"/>
        <v>0</v>
      </c>
      <c r="AC7539" s="5">
        <v>0</v>
      </c>
      <c r="AD7539" s="5">
        <v>0</v>
      </c>
      <c r="AE7539" s="5">
        <f t="shared" si="1294"/>
        <v>0</v>
      </c>
      <c r="AF7539" s="5">
        <v>0</v>
      </c>
      <c r="AG7539" s="6"/>
      <c r="AH7539" s="5">
        <v>0</v>
      </c>
      <c r="AI7539" s="5">
        <v>0</v>
      </c>
      <c r="AJ7539" s="5">
        <v>0</v>
      </c>
      <c r="AK7539" s="5">
        <f t="shared" si="1295"/>
        <v>0</v>
      </c>
      <c r="AL7539" s="5">
        <v>0</v>
      </c>
      <c r="AM7539" s="5">
        <v>0</v>
      </c>
      <c r="AN7539" s="5">
        <f t="shared" si="1296"/>
        <v>0</v>
      </c>
      <c r="AO7539" s="5">
        <v>0</v>
      </c>
      <c r="AP7539" s="5">
        <v>0</v>
      </c>
      <c r="AQ7539" s="5">
        <f t="shared" si="1297"/>
        <v>0</v>
      </c>
      <c r="AR7539" s="5">
        <v>0</v>
      </c>
      <c r="AS7539" s="6"/>
      <c r="AT7539" s="5">
        <v>0</v>
      </c>
      <c r="AU7539" s="5">
        <v>0</v>
      </c>
      <c r="AV7539" t="str">
        <f t="shared" si="1290"/>
        <v>N</v>
      </c>
      <c r="AW7539" t="s">
        <v>61</v>
      </c>
      <c r="AX7539" t="s">
        <v>61</v>
      </c>
      <c r="AY7539" t="s">
        <v>17181</v>
      </c>
      <c r="AZ7539" t="s">
        <v>2616</v>
      </c>
      <c r="BA7539" t="str">
        <f t="shared" si="1291"/>
        <v>Y</v>
      </c>
    </row>
    <row r="7540" spans="1:53">
      <c r="A7540" t="s">
        <v>436</v>
      </c>
      <c r="B7540" t="s">
        <v>54</v>
      </c>
      <c r="C7540" t="s">
        <v>89</v>
      </c>
      <c r="D7540">
        <v>2021</v>
      </c>
      <c r="F7540" t="s">
        <v>2242</v>
      </c>
      <c r="G7540" t="s">
        <v>17212</v>
      </c>
      <c r="H7540" t="s">
        <v>17213</v>
      </c>
      <c r="I7540" t="s">
        <v>17214</v>
      </c>
      <c r="J7540" t="s">
        <v>255</v>
      </c>
      <c r="K7540" t="s">
        <v>59</v>
      </c>
      <c r="L7540" s="5">
        <v>0</v>
      </c>
      <c r="M7540" s="5">
        <v>0</v>
      </c>
      <c r="N7540" s="5">
        <f t="shared" si="1287"/>
        <v>0</v>
      </c>
      <c r="O7540" s="5">
        <v>0</v>
      </c>
      <c r="P7540" s="5">
        <v>0</v>
      </c>
      <c r="Q7540" s="5">
        <f t="shared" si="1288"/>
        <v>0</v>
      </c>
      <c r="R7540" s="5">
        <v>0</v>
      </c>
      <c r="S7540" s="5">
        <v>0</v>
      </c>
      <c r="T7540" s="5">
        <f t="shared" si="1289"/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f t="shared" si="1292"/>
        <v>0</v>
      </c>
      <c r="Z7540" s="5">
        <v>0</v>
      </c>
      <c r="AA7540" s="5">
        <v>0</v>
      </c>
      <c r="AB7540" s="5">
        <f t="shared" si="1293"/>
        <v>0</v>
      </c>
      <c r="AC7540" s="5">
        <v>0</v>
      </c>
      <c r="AD7540" s="5">
        <v>0</v>
      </c>
      <c r="AE7540" s="5">
        <f t="shared" si="1294"/>
        <v>0</v>
      </c>
      <c r="AF7540" s="5">
        <v>0</v>
      </c>
      <c r="AG7540" s="6">
        <v>43909</v>
      </c>
      <c r="AH7540" s="5">
        <v>0</v>
      </c>
      <c r="AI7540" s="5">
        <v>2</v>
      </c>
      <c r="AJ7540" s="5">
        <v>0</v>
      </c>
      <c r="AK7540" s="5">
        <f t="shared" si="1295"/>
        <v>2</v>
      </c>
      <c r="AL7540" s="5">
        <v>0</v>
      </c>
      <c r="AM7540" s="5">
        <v>0</v>
      </c>
      <c r="AN7540" s="5">
        <f t="shared" si="1296"/>
        <v>0</v>
      </c>
      <c r="AO7540" s="5">
        <v>0</v>
      </c>
      <c r="AP7540" s="5">
        <v>0</v>
      </c>
      <c r="AQ7540" s="5">
        <f t="shared" si="1297"/>
        <v>0</v>
      </c>
      <c r="AR7540" s="5">
        <v>0</v>
      </c>
      <c r="AS7540" s="6">
        <v>44524</v>
      </c>
      <c r="AT7540" s="5">
        <v>2</v>
      </c>
      <c r="AU7540" s="5">
        <v>0</v>
      </c>
      <c r="AV7540" t="str">
        <f t="shared" si="1290"/>
        <v>N</v>
      </c>
      <c r="AW7540" t="s">
        <v>60</v>
      </c>
      <c r="AX7540" t="s">
        <v>61</v>
      </c>
      <c r="AY7540" t="s">
        <v>2632</v>
      </c>
      <c r="AZ7540" t="s">
        <v>2632</v>
      </c>
      <c r="BA7540" t="str">
        <f t="shared" si="1291"/>
        <v>Y</v>
      </c>
    </row>
    <row r="7541" spans="1:53">
      <c r="A7541" t="s">
        <v>436</v>
      </c>
      <c r="B7541" t="s">
        <v>54</v>
      </c>
      <c r="C7541" t="s">
        <v>89</v>
      </c>
      <c r="D7541">
        <v>2021</v>
      </c>
      <c r="F7541" t="s">
        <v>2242</v>
      </c>
      <c r="G7541" t="s">
        <v>17215</v>
      </c>
      <c r="H7541" t="s">
        <v>17216</v>
      </c>
      <c r="I7541" t="s">
        <v>17217</v>
      </c>
      <c r="J7541" t="s">
        <v>255</v>
      </c>
      <c r="K7541" t="s">
        <v>59</v>
      </c>
      <c r="L7541" s="5">
        <v>0</v>
      </c>
      <c r="M7541" s="5">
        <v>0</v>
      </c>
      <c r="N7541" s="5">
        <f t="shared" si="1287"/>
        <v>0</v>
      </c>
      <c r="O7541" s="5">
        <v>0</v>
      </c>
      <c r="P7541" s="5">
        <v>0</v>
      </c>
      <c r="Q7541" s="5">
        <f t="shared" si="1288"/>
        <v>0</v>
      </c>
      <c r="R7541" s="5">
        <v>0</v>
      </c>
      <c r="S7541" s="5">
        <v>0</v>
      </c>
      <c r="T7541" s="5">
        <f t="shared" si="1289"/>
        <v>0</v>
      </c>
      <c r="U7541" s="5">
        <v>0</v>
      </c>
      <c r="V7541" s="5">
        <v>0</v>
      </c>
      <c r="W7541" s="5">
        <v>0</v>
      </c>
      <c r="X7541" s="5">
        <v>0</v>
      </c>
      <c r="Y7541" s="5">
        <f t="shared" si="1292"/>
        <v>0</v>
      </c>
      <c r="Z7541" s="5">
        <v>0</v>
      </c>
      <c r="AA7541" s="5">
        <v>0</v>
      </c>
      <c r="AB7541" s="5">
        <f t="shared" si="1293"/>
        <v>0</v>
      </c>
      <c r="AC7541" s="5">
        <v>0</v>
      </c>
      <c r="AD7541" s="5">
        <v>0</v>
      </c>
      <c r="AE7541" s="5">
        <f t="shared" si="1294"/>
        <v>0</v>
      </c>
      <c r="AF7541" s="5">
        <v>0</v>
      </c>
      <c r="AG7541" s="6">
        <v>43909</v>
      </c>
      <c r="AH7541" s="5">
        <v>0</v>
      </c>
      <c r="AI7541" s="5">
        <v>2</v>
      </c>
      <c r="AJ7541" s="5">
        <v>0</v>
      </c>
      <c r="AK7541" s="5">
        <f t="shared" si="1295"/>
        <v>2</v>
      </c>
      <c r="AL7541" s="5">
        <v>0</v>
      </c>
      <c r="AM7541" s="5">
        <v>0</v>
      </c>
      <c r="AN7541" s="5">
        <f t="shared" si="1296"/>
        <v>0</v>
      </c>
      <c r="AO7541" s="5">
        <v>0</v>
      </c>
      <c r="AP7541" s="5">
        <v>0</v>
      </c>
      <c r="AQ7541" s="5">
        <f t="shared" si="1297"/>
        <v>0</v>
      </c>
      <c r="AR7541" s="5">
        <v>0</v>
      </c>
      <c r="AS7541" s="6">
        <v>44524</v>
      </c>
      <c r="AT7541" s="5">
        <v>2</v>
      </c>
      <c r="AU7541" s="5">
        <v>0</v>
      </c>
      <c r="AV7541" t="str">
        <f t="shared" si="1290"/>
        <v>N</v>
      </c>
      <c r="AW7541" t="s">
        <v>60</v>
      </c>
      <c r="AX7541" t="s">
        <v>61</v>
      </c>
      <c r="AY7541" t="s">
        <v>2632</v>
      </c>
      <c r="AZ7541" t="s">
        <v>2632</v>
      </c>
      <c r="BA7541" t="str">
        <f t="shared" si="1291"/>
        <v>Y</v>
      </c>
    </row>
    <row r="7542" spans="1:53">
      <c r="A7542" t="s">
        <v>436</v>
      </c>
      <c r="B7542" t="s">
        <v>54</v>
      </c>
      <c r="C7542" t="s">
        <v>89</v>
      </c>
      <c r="D7542">
        <v>2021</v>
      </c>
      <c r="F7542" t="s">
        <v>2242</v>
      </c>
      <c r="G7542" t="s">
        <v>17233</v>
      </c>
      <c r="H7542" t="s">
        <v>17234</v>
      </c>
      <c r="I7542" t="s">
        <v>17235</v>
      </c>
      <c r="J7542" t="s">
        <v>255</v>
      </c>
      <c r="K7542" t="s">
        <v>59</v>
      </c>
      <c r="L7542" s="5">
        <v>0</v>
      </c>
      <c r="M7542" s="5">
        <v>0</v>
      </c>
      <c r="N7542" s="5">
        <f t="shared" si="1287"/>
        <v>0</v>
      </c>
      <c r="O7542" s="5">
        <v>0</v>
      </c>
      <c r="P7542" s="5">
        <v>0</v>
      </c>
      <c r="Q7542" s="5">
        <f t="shared" si="1288"/>
        <v>0</v>
      </c>
      <c r="R7542" s="5">
        <v>0</v>
      </c>
      <c r="S7542" s="5">
        <v>0</v>
      </c>
      <c r="T7542" s="5">
        <f t="shared" si="1289"/>
        <v>0</v>
      </c>
      <c r="U7542" s="5">
        <v>0</v>
      </c>
      <c r="V7542" s="5">
        <v>0</v>
      </c>
      <c r="W7542" s="5">
        <v>0</v>
      </c>
      <c r="X7542" s="5">
        <v>0</v>
      </c>
      <c r="Y7542" s="5">
        <f t="shared" si="1292"/>
        <v>0</v>
      </c>
      <c r="Z7542" s="5">
        <v>0</v>
      </c>
      <c r="AA7542" s="5">
        <v>0</v>
      </c>
      <c r="AB7542" s="5">
        <f t="shared" si="1293"/>
        <v>0</v>
      </c>
      <c r="AC7542" s="5">
        <v>0</v>
      </c>
      <c r="AD7542" s="5">
        <v>0</v>
      </c>
      <c r="AE7542" s="5">
        <f t="shared" si="1294"/>
        <v>0</v>
      </c>
      <c r="AF7542" s="5">
        <v>0</v>
      </c>
      <c r="AG7542" s="6">
        <v>43909</v>
      </c>
      <c r="AH7542" s="5">
        <v>0</v>
      </c>
      <c r="AI7542" s="5">
        <v>2</v>
      </c>
      <c r="AJ7542" s="5">
        <v>0</v>
      </c>
      <c r="AK7542" s="5">
        <f t="shared" si="1295"/>
        <v>2</v>
      </c>
      <c r="AL7542" s="5">
        <v>0</v>
      </c>
      <c r="AM7542" s="5">
        <v>0</v>
      </c>
      <c r="AN7542" s="5">
        <f t="shared" si="1296"/>
        <v>0</v>
      </c>
      <c r="AO7542" s="5">
        <v>0</v>
      </c>
      <c r="AP7542" s="5">
        <v>0</v>
      </c>
      <c r="AQ7542" s="5">
        <f t="shared" si="1297"/>
        <v>0</v>
      </c>
      <c r="AR7542" s="5">
        <v>0</v>
      </c>
      <c r="AS7542" s="6">
        <v>44524</v>
      </c>
      <c r="AT7542" s="5">
        <v>2</v>
      </c>
      <c r="AU7542" s="5">
        <v>0</v>
      </c>
      <c r="AV7542" t="str">
        <f t="shared" si="1290"/>
        <v>N</v>
      </c>
      <c r="AW7542" t="s">
        <v>60</v>
      </c>
      <c r="AX7542" t="s">
        <v>61</v>
      </c>
      <c r="AY7542" t="s">
        <v>2632</v>
      </c>
      <c r="AZ7542" t="s">
        <v>2632</v>
      </c>
      <c r="BA7542" t="str">
        <f t="shared" si="1291"/>
        <v>Y</v>
      </c>
    </row>
    <row r="7543" spans="1:53">
      <c r="A7543" t="s">
        <v>436</v>
      </c>
      <c r="B7543" t="s">
        <v>54</v>
      </c>
      <c r="C7543" t="s">
        <v>89</v>
      </c>
      <c r="D7543">
        <v>2021</v>
      </c>
      <c r="F7543" t="s">
        <v>2242</v>
      </c>
      <c r="G7543" t="s">
        <v>17236</v>
      </c>
      <c r="H7543" t="s">
        <v>17237</v>
      </c>
      <c r="I7543" t="s">
        <v>17238</v>
      </c>
      <c r="J7543" t="s">
        <v>255</v>
      </c>
      <c r="K7543" t="s">
        <v>59</v>
      </c>
      <c r="L7543" s="5">
        <v>0</v>
      </c>
      <c r="M7543" s="5">
        <v>0</v>
      </c>
      <c r="N7543" s="5">
        <f t="shared" si="1287"/>
        <v>0</v>
      </c>
      <c r="O7543" s="5">
        <v>0</v>
      </c>
      <c r="P7543" s="5">
        <v>0</v>
      </c>
      <c r="Q7543" s="5">
        <f t="shared" si="1288"/>
        <v>0</v>
      </c>
      <c r="R7543" s="5">
        <v>0</v>
      </c>
      <c r="S7543" s="5">
        <v>0</v>
      </c>
      <c r="T7543" s="5">
        <f t="shared" si="1289"/>
        <v>0</v>
      </c>
      <c r="U7543" s="5">
        <v>0</v>
      </c>
      <c r="V7543" s="5">
        <v>0</v>
      </c>
      <c r="W7543" s="5">
        <v>0</v>
      </c>
      <c r="X7543" s="5">
        <v>0</v>
      </c>
      <c r="Y7543" s="5">
        <f t="shared" si="1292"/>
        <v>0</v>
      </c>
      <c r="Z7543" s="5">
        <v>0</v>
      </c>
      <c r="AA7543" s="5">
        <v>0</v>
      </c>
      <c r="AB7543" s="5">
        <f t="shared" si="1293"/>
        <v>0</v>
      </c>
      <c r="AC7543" s="5">
        <v>0</v>
      </c>
      <c r="AD7543" s="5">
        <v>0</v>
      </c>
      <c r="AE7543" s="5">
        <f t="shared" si="1294"/>
        <v>0</v>
      </c>
      <c r="AF7543" s="5">
        <v>0</v>
      </c>
      <c r="AG7543" s="6">
        <v>43909</v>
      </c>
      <c r="AH7543" s="5">
        <v>0</v>
      </c>
      <c r="AI7543" s="5">
        <v>2</v>
      </c>
      <c r="AJ7543" s="5">
        <v>0</v>
      </c>
      <c r="AK7543" s="5">
        <f t="shared" si="1295"/>
        <v>2</v>
      </c>
      <c r="AL7543" s="5">
        <v>0</v>
      </c>
      <c r="AM7543" s="5">
        <v>0</v>
      </c>
      <c r="AN7543" s="5">
        <f t="shared" si="1296"/>
        <v>0</v>
      </c>
      <c r="AO7543" s="5">
        <v>0</v>
      </c>
      <c r="AP7543" s="5">
        <v>0</v>
      </c>
      <c r="AQ7543" s="5">
        <f t="shared" si="1297"/>
        <v>0</v>
      </c>
      <c r="AR7543" s="5">
        <v>0</v>
      </c>
      <c r="AS7543" s="6">
        <v>44524</v>
      </c>
      <c r="AT7543" s="5">
        <v>2</v>
      </c>
      <c r="AU7543" s="5">
        <v>0</v>
      </c>
      <c r="AV7543" t="str">
        <f t="shared" si="1290"/>
        <v>N</v>
      </c>
      <c r="AW7543" t="s">
        <v>60</v>
      </c>
      <c r="AX7543" t="s">
        <v>61</v>
      </c>
      <c r="AY7543" t="s">
        <v>2632</v>
      </c>
      <c r="AZ7543" t="s">
        <v>2632</v>
      </c>
      <c r="BA7543" t="str">
        <f t="shared" si="1291"/>
        <v>Y</v>
      </c>
    </row>
    <row r="7544" spans="1:53">
      <c r="A7544" t="s">
        <v>436</v>
      </c>
      <c r="B7544" t="s">
        <v>54</v>
      </c>
      <c r="C7544" t="s">
        <v>89</v>
      </c>
      <c r="D7544">
        <v>2021</v>
      </c>
      <c r="F7544" t="s">
        <v>2242</v>
      </c>
      <c r="G7544" t="s">
        <v>17218</v>
      </c>
      <c r="H7544" t="s">
        <v>17219</v>
      </c>
      <c r="I7544" t="s">
        <v>17220</v>
      </c>
      <c r="J7544" t="s">
        <v>255</v>
      </c>
      <c r="K7544" t="s">
        <v>59</v>
      </c>
      <c r="L7544" s="5">
        <v>0</v>
      </c>
      <c r="M7544" s="5">
        <v>0</v>
      </c>
      <c r="N7544" s="5">
        <f t="shared" si="1287"/>
        <v>0</v>
      </c>
      <c r="O7544" s="5">
        <v>0</v>
      </c>
      <c r="P7544" s="5">
        <v>0</v>
      </c>
      <c r="Q7544" s="5">
        <f t="shared" si="1288"/>
        <v>0</v>
      </c>
      <c r="R7544" s="5">
        <v>0</v>
      </c>
      <c r="S7544" s="5">
        <v>0</v>
      </c>
      <c r="T7544" s="5">
        <f t="shared" si="1289"/>
        <v>0</v>
      </c>
      <c r="U7544" s="5">
        <v>0</v>
      </c>
      <c r="V7544" s="5">
        <v>0</v>
      </c>
      <c r="W7544" s="5">
        <v>0</v>
      </c>
      <c r="X7544" s="5">
        <v>0</v>
      </c>
      <c r="Y7544" s="5">
        <f t="shared" si="1292"/>
        <v>0</v>
      </c>
      <c r="Z7544" s="5">
        <v>0</v>
      </c>
      <c r="AA7544" s="5">
        <v>0</v>
      </c>
      <c r="AB7544" s="5">
        <f t="shared" si="1293"/>
        <v>0</v>
      </c>
      <c r="AC7544" s="5">
        <v>0</v>
      </c>
      <c r="AD7544" s="5">
        <v>0</v>
      </c>
      <c r="AE7544" s="5">
        <f t="shared" si="1294"/>
        <v>0</v>
      </c>
      <c r="AF7544" s="5">
        <v>0</v>
      </c>
      <c r="AG7544" s="6">
        <v>43909</v>
      </c>
      <c r="AH7544" s="5">
        <v>0</v>
      </c>
      <c r="AI7544" s="5">
        <v>2</v>
      </c>
      <c r="AJ7544" s="5">
        <v>0</v>
      </c>
      <c r="AK7544" s="5">
        <f t="shared" si="1295"/>
        <v>2</v>
      </c>
      <c r="AL7544" s="5">
        <v>0</v>
      </c>
      <c r="AM7544" s="5">
        <v>0</v>
      </c>
      <c r="AN7544" s="5">
        <f t="shared" si="1296"/>
        <v>0</v>
      </c>
      <c r="AO7544" s="5">
        <v>0</v>
      </c>
      <c r="AP7544" s="5">
        <v>0</v>
      </c>
      <c r="AQ7544" s="5">
        <f t="shared" si="1297"/>
        <v>0</v>
      </c>
      <c r="AR7544" s="5">
        <v>0</v>
      </c>
      <c r="AS7544" s="6">
        <v>44524</v>
      </c>
      <c r="AT7544" s="5">
        <v>2</v>
      </c>
      <c r="AU7544" s="5">
        <v>0</v>
      </c>
      <c r="AV7544" t="str">
        <f t="shared" si="1290"/>
        <v>N</v>
      </c>
      <c r="AW7544" t="s">
        <v>60</v>
      </c>
      <c r="AX7544" t="s">
        <v>61</v>
      </c>
      <c r="AY7544" t="s">
        <v>2632</v>
      </c>
      <c r="AZ7544" t="s">
        <v>2632</v>
      </c>
      <c r="BA7544" t="str">
        <f t="shared" si="1291"/>
        <v>Y</v>
      </c>
    </row>
    <row r="7545" spans="1:53">
      <c r="A7545" t="s">
        <v>436</v>
      </c>
      <c r="B7545" t="s">
        <v>54</v>
      </c>
      <c r="C7545" t="s">
        <v>89</v>
      </c>
      <c r="D7545">
        <v>2021</v>
      </c>
      <c r="F7545" t="s">
        <v>2242</v>
      </c>
      <c r="G7545" t="s">
        <v>17230</v>
      </c>
      <c r="H7545" t="s">
        <v>17231</v>
      </c>
      <c r="I7545" t="s">
        <v>17232</v>
      </c>
      <c r="J7545" t="s">
        <v>255</v>
      </c>
      <c r="K7545" t="s">
        <v>59</v>
      </c>
      <c r="L7545" s="5">
        <v>0</v>
      </c>
      <c r="M7545" s="5">
        <v>0</v>
      </c>
      <c r="N7545" s="5">
        <f t="shared" si="1287"/>
        <v>0</v>
      </c>
      <c r="O7545" s="5">
        <v>0</v>
      </c>
      <c r="P7545" s="5">
        <v>0</v>
      </c>
      <c r="Q7545" s="5">
        <f t="shared" si="1288"/>
        <v>0</v>
      </c>
      <c r="R7545" s="5">
        <v>0</v>
      </c>
      <c r="S7545" s="5">
        <v>0</v>
      </c>
      <c r="T7545" s="5">
        <f t="shared" si="1289"/>
        <v>0</v>
      </c>
      <c r="U7545" s="5">
        <v>0</v>
      </c>
      <c r="V7545" s="5">
        <v>0</v>
      </c>
      <c r="W7545" s="5">
        <v>0</v>
      </c>
      <c r="X7545" s="5">
        <v>0</v>
      </c>
      <c r="Y7545" s="5">
        <f t="shared" si="1292"/>
        <v>0</v>
      </c>
      <c r="Z7545" s="5">
        <v>0</v>
      </c>
      <c r="AA7545" s="5">
        <v>0</v>
      </c>
      <c r="AB7545" s="5">
        <f t="shared" si="1293"/>
        <v>0</v>
      </c>
      <c r="AC7545" s="5">
        <v>0</v>
      </c>
      <c r="AD7545" s="5">
        <v>0</v>
      </c>
      <c r="AE7545" s="5">
        <f t="shared" si="1294"/>
        <v>0</v>
      </c>
      <c r="AF7545" s="5">
        <v>0</v>
      </c>
      <c r="AG7545" s="6">
        <v>43909</v>
      </c>
      <c r="AH7545" s="5">
        <v>0</v>
      </c>
      <c r="AI7545" s="5">
        <v>2</v>
      </c>
      <c r="AJ7545" s="5">
        <v>0</v>
      </c>
      <c r="AK7545" s="5">
        <f t="shared" si="1295"/>
        <v>2</v>
      </c>
      <c r="AL7545" s="5">
        <v>0</v>
      </c>
      <c r="AM7545" s="5">
        <v>0</v>
      </c>
      <c r="AN7545" s="5">
        <f t="shared" si="1296"/>
        <v>0</v>
      </c>
      <c r="AO7545" s="5">
        <v>0</v>
      </c>
      <c r="AP7545" s="5">
        <v>0</v>
      </c>
      <c r="AQ7545" s="5">
        <f t="shared" si="1297"/>
        <v>0</v>
      </c>
      <c r="AR7545" s="5">
        <v>0</v>
      </c>
      <c r="AS7545" s="6">
        <v>44524</v>
      </c>
      <c r="AT7545" s="5">
        <v>2</v>
      </c>
      <c r="AU7545" s="5">
        <v>0</v>
      </c>
      <c r="AV7545" t="str">
        <f t="shared" si="1290"/>
        <v>N</v>
      </c>
      <c r="AW7545" t="s">
        <v>60</v>
      </c>
      <c r="AX7545" t="s">
        <v>61</v>
      </c>
      <c r="AY7545" t="s">
        <v>2632</v>
      </c>
      <c r="AZ7545" t="s">
        <v>2632</v>
      </c>
      <c r="BA7545" t="str">
        <f t="shared" si="1291"/>
        <v>Y</v>
      </c>
    </row>
    <row r="7546" spans="1:53">
      <c r="A7546" t="s">
        <v>436</v>
      </c>
      <c r="B7546" t="s">
        <v>54</v>
      </c>
      <c r="C7546" t="s">
        <v>89</v>
      </c>
      <c r="D7546">
        <v>2021</v>
      </c>
      <c r="F7546" t="s">
        <v>2242</v>
      </c>
      <c r="G7546" t="s">
        <v>17224</v>
      </c>
      <c r="H7546" t="s">
        <v>17225</v>
      </c>
      <c r="I7546" t="s">
        <v>17226</v>
      </c>
      <c r="J7546" t="s">
        <v>255</v>
      </c>
      <c r="K7546" t="s">
        <v>59</v>
      </c>
      <c r="L7546" s="5">
        <v>0</v>
      </c>
      <c r="M7546" s="5">
        <v>0</v>
      </c>
      <c r="N7546" s="5">
        <f t="shared" si="1287"/>
        <v>0</v>
      </c>
      <c r="O7546" s="5">
        <v>0</v>
      </c>
      <c r="P7546" s="5">
        <v>0</v>
      </c>
      <c r="Q7546" s="5">
        <f t="shared" si="1288"/>
        <v>0</v>
      </c>
      <c r="R7546" s="5">
        <v>0</v>
      </c>
      <c r="S7546" s="5">
        <v>0</v>
      </c>
      <c r="T7546" s="5">
        <f t="shared" si="1289"/>
        <v>0</v>
      </c>
      <c r="U7546" s="5">
        <v>0</v>
      </c>
      <c r="V7546" s="5">
        <v>0</v>
      </c>
      <c r="W7546" s="5">
        <v>0</v>
      </c>
      <c r="X7546" s="5">
        <v>0</v>
      </c>
      <c r="Y7546" s="5">
        <f t="shared" si="1292"/>
        <v>0</v>
      </c>
      <c r="Z7546" s="5">
        <v>0</v>
      </c>
      <c r="AA7546" s="5">
        <v>0</v>
      </c>
      <c r="AB7546" s="5">
        <f t="shared" si="1293"/>
        <v>0</v>
      </c>
      <c r="AC7546" s="5">
        <v>0</v>
      </c>
      <c r="AD7546" s="5">
        <v>0</v>
      </c>
      <c r="AE7546" s="5">
        <f t="shared" si="1294"/>
        <v>0</v>
      </c>
      <c r="AF7546" s="5">
        <v>0</v>
      </c>
      <c r="AG7546" s="6">
        <v>43909</v>
      </c>
      <c r="AH7546" s="5">
        <v>0</v>
      </c>
      <c r="AI7546" s="5">
        <v>2</v>
      </c>
      <c r="AJ7546" s="5">
        <v>0</v>
      </c>
      <c r="AK7546" s="5">
        <f t="shared" si="1295"/>
        <v>2</v>
      </c>
      <c r="AL7546" s="5">
        <v>0</v>
      </c>
      <c r="AM7546" s="5">
        <v>0</v>
      </c>
      <c r="AN7546" s="5">
        <f t="shared" si="1296"/>
        <v>0</v>
      </c>
      <c r="AO7546" s="5">
        <v>0</v>
      </c>
      <c r="AP7546" s="5">
        <v>0</v>
      </c>
      <c r="AQ7546" s="5">
        <f t="shared" si="1297"/>
        <v>0</v>
      </c>
      <c r="AR7546" s="5">
        <v>0</v>
      </c>
      <c r="AS7546" s="6">
        <v>44524</v>
      </c>
      <c r="AT7546" s="5">
        <v>2</v>
      </c>
      <c r="AU7546" s="5">
        <v>0</v>
      </c>
      <c r="AV7546" t="str">
        <f t="shared" si="1290"/>
        <v>N</v>
      </c>
      <c r="AW7546" t="s">
        <v>60</v>
      </c>
      <c r="AX7546" t="s">
        <v>61</v>
      </c>
      <c r="AY7546" t="s">
        <v>2632</v>
      </c>
      <c r="AZ7546" t="s">
        <v>2632</v>
      </c>
      <c r="BA7546" t="str">
        <f t="shared" si="1291"/>
        <v>Y</v>
      </c>
    </row>
    <row r="7547" spans="1:53">
      <c r="A7547" t="s">
        <v>436</v>
      </c>
      <c r="B7547" t="s">
        <v>54</v>
      </c>
      <c r="C7547" t="s">
        <v>89</v>
      </c>
      <c r="D7547">
        <v>2021</v>
      </c>
      <c r="F7547" t="s">
        <v>2242</v>
      </c>
      <c r="G7547" t="s">
        <v>17209</v>
      </c>
      <c r="H7547" t="s">
        <v>17210</v>
      </c>
      <c r="I7547" t="s">
        <v>17211</v>
      </c>
      <c r="J7547" t="s">
        <v>255</v>
      </c>
      <c r="K7547" t="s">
        <v>59</v>
      </c>
      <c r="L7547" s="5">
        <v>0</v>
      </c>
      <c r="M7547" s="5">
        <v>0</v>
      </c>
      <c r="N7547" s="5">
        <f t="shared" si="1287"/>
        <v>0</v>
      </c>
      <c r="O7547" s="5">
        <v>0</v>
      </c>
      <c r="P7547" s="5">
        <v>0</v>
      </c>
      <c r="Q7547" s="5">
        <f t="shared" si="1288"/>
        <v>0</v>
      </c>
      <c r="R7547" s="5">
        <v>0</v>
      </c>
      <c r="S7547" s="5">
        <v>0</v>
      </c>
      <c r="T7547" s="5">
        <f t="shared" si="1289"/>
        <v>0</v>
      </c>
      <c r="U7547" s="5">
        <v>0</v>
      </c>
      <c r="V7547" s="5">
        <v>0</v>
      </c>
      <c r="W7547" s="5">
        <v>0</v>
      </c>
      <c r="X7547" s="5">
        <v>0</v>
      </c>
      <c r="Y7547" s="5">
        <f t="shared" si="1292"/>
        <v>0</v>
      </c>
      <c r="Z7547" s="5">
        <v>0</v>
      </c>
      <c r="AA7547" s="5">
        <v>0</v>
      </c>
      <c r="AB7547" s="5">
        <f t="shared" si="1293"/>
        <v>0</v>
      </c>
      <c r="AC7547" s="5">
        <v>0</v>
      </c>
      <c r="AD7547" s="5">
        <v>0</v>
      </c>
      <c r="AE7547" s="5">
        <f t="shared" si="1294"/>
        <v>0</v>
      </c>
      <c r="AF7547" s="5">
        <v>0</v>
      </c>
      <c r="AG7547" s="6">
        <v>43909</v>
      </c>
      <c r="AH7547" s="5">
        <v>0</v>
      </c>
      <c r="AI7547" s="5">
        <v>4</v>
      </c>
      <c r="AJ7547" s="5">
        <v>0</v>
      </c>
      <c r="AK7547" s="5">
        <f t="shared" si="1295"/>
        <v>4</v>
      </c>
      <c r="AL7547" s="5">
        <v>0</v>
      </c>
      <c r="AM7547" s="5">
        <v>0</v>
      </c>
      <c r="AN7547" s="5">
        <f t="shared" si="1296"/>
        <v>0</v>
      </c>
      <c r="AO7547" s="5">
        <v>0</v>
      </c>
      <c r="AP7547" s="5">
        <v>0</v>
      </c>
      <c r="AQ7547" s="5">
        <f t="shared" si="1297"/>
        <v>0</v>
      </c>
      <c r="AR7547" s="5">
        <v>0</v>
      </c>
      <c r="AS7547" s="6">
        <v>44524</v>
      </c>
      <c r="AT7547" s="5">
        <v>4</v>
      </c>
      <c r="AU7547" s="5">
        <v>0</v>
      </c>
      <c r="AV7547" t="str">
        <f t="shared" si="1290"/>
        <v>N</v>
      </c>
      <c r="AW7547" t="s">
        <v>60</v>
      </c>
      <c r="AX7547" t="s">
        <v>61</v>
      </c>
      <c r="AY7547" t="s">
        <v>2632</v>
      </c>
      <c r="AZ7547" t="s">
        <v>2632</v>
      </c>
      <c r="BA7547" t="str">
        <f t="shared" si="1291"/>
        <v>Y</v>
      </c>
    </row>
    <row r="7548" spans="1:53">
      <c r="A7548" t="s">
        <v>436</v>
      </c>
      <c r="B7548" t="s">
        <v>54</v>
      </c>
      <c r="C7548" t="s">
        <v>89</v>
      </c>
      <c r="D7548">
        <v>2021</v>
      </c>
      <c r="F7548" t="s">
        <v>2242</v>
      </c>
      <c r="G7548" t="s">
        <v>17203</v>
      </c>
      <c r="H7548" t="s">
        <v>17204</v>
      </c>
      <c r="I7548" t="s">
        <v>17205</v>
      </c>
      <c r="J7548" t="s">
        <v>255</v>
      </c>
      <c r="K7548" t="s">
        <v>59</v>
      </c>
      <c r="L7548" s="5">
        <v>0</v>
      </c>
      <c r="M7548" s="5">
        <v>0</v>
      </c>
      <c r="N7548" s="5">
        <f t="shared" si="1287"/>
        <v>0</v>
      </c>
      <c r="O7548" s="5">
        <v>0</v>
      </c>
      <c r="P7548" s="5">
        <v>0</v>
      </c>
      <c r="Q7548" s="5">
        <f t="shared" si="1288"/>
        <v>0</v>
      </c>
      <c r="R7548" s="5">
        <v>0</v>
      </c>
      <c r="S7548" s="5">
        <v>0</v>
      </c>
      <c r="T7548" s="5">
        <f t="shared" si="1289"/>
        <v>0</v>
      </c>
      <c r="U7548" s="5">
        <v>0</v>
      </c>
      <c r="V7548" s="5">
        <v>0</v>
      </c>
      <c r="W7548" s="5">
        <v>0</v>
      </c>
      <c r="X7548" s="5">
        <v>0</v>
      </c>
      <c r="Y7548" s="5">
        <f t="shared" si="1292"/>
        <v>0</v>
      </c>
      <c r="Z7548" s="5">
        <v>0</v>
      </c>
      <c r="AA7548" s="5">
        <v>0</v>
      </c>
      <c r="AB7548" s="5">
        <f t="shared" si="1293"/>
        <v>0</v>
      </c>
      <c r="AC7548" s="5">
        <v>0</v>
      </c>
      <c r="AD7548" s="5">
        <v>0</v>
      </c>
      <c r="AE7548" s="5">
        <f t="shared" si="1294"/>
        <v>0</v>
      </c>
      <c r="AF7548" s="5">
        <v>0</v>
      </c>
      <c r="AG7548" s="6">
        <v>43909</v>
      </c>
      <c r="AH7548" s="5">
        <v>0</v>
      </c>
      <c r="AI7548" s="5">
        <v>3</v>
      </c>
      <c r="AJ7548" s="5">
        <v>0</v>
      </c>
      <c r="AK7548" s="5">
        <f t="shared" si="1295"/>
        <v>3</v>
      </c>
      <c r="AL7548" s="5">
        <v>0</v>
      </c>
      <c r="AM7548" s="5">
        <v>0</v>
      </c>
      <c r="AN7548" s="5">
        <f t="shared" si="1296"/>
        <v>0</v>
      </c>
      <c r="AO7548" s="5">
        <v>0</v>
      </c>
      <c r="AP7548" s="5">
        <v>0</v>
      </c>
      <c r="AQ7548" s="5">
        <f t="shared" si="1297"/>
        <v>0</v>
      </c>
      <c r="AR7548" s="5">
        <v>1</v>
      </c>
      <c r="AS7548" s="6">
        <v>44524</v>
      </c>
      <c r="AT7548" s="5">
        <v>4</v>
      </c>
      <c r="AU7548" s="5">
        <v>3</v>
      </c>
      <c r="AV7548" t="str">
        <f t="shared" si="1290"/>
        <v>Y</v>
      </c>
      <c r="AW7548" t="s">
        <v>60</v>
      </c>
      <c r="AX7548" t="s">
        <v>61</v>
      </c>
      <c r="AY7548" t="s">
        <v>17280</v>
      </c>
      <c r="AZ7548" t="s">
        <v>2616</v>
      </c>
      <c r="BA7548" t="str">
        <f t="shared" si="1291"/>
        <v>Y</v>
      </c>
    </row>
    <row r="7549" spans="1:53">
      <c r="A7549" t="s">
        <v>53</v>
      </c>
      <c r="B7549" t="s">
        <v>54</v>
      </c>
      <c r="C7549" t="s">
        <v>89</v>
      </c>
      <c r="D7549">
        <v>2021</v>
      </c>
      <c r="F7549" t="s">
        <v>17281</v>
      </c>
      <c r="G7549" t="s">
        <v>17282</v>
      </c>
      <c r="I7549" t="s">
        <v>17283</v>
      </c>
      <c r="J7549" t="s">
        <v>258</v>
      </c>
      <c r="K7549" t="s">
        <v>59</v>
      </c>
      <c r="L7549" s="5">
        <v>0</v>
      </c>
      <c r="M7549" s="5">
        <v>0</v>
      </c>
      <c r="N7549" s="5">
        <f t="shared" si="1287"/>
        <v>0</v>
      </c>
      <c r="O7549" s="5">
        <v>0</v>
      </c>
      <c r="P7549" s="5">
        <v>0</v>
      </c>
      <c r="Q7549" s="5">
        <f t="shared" si="1288"/>
        <v>0</v>
      </c>
      <c r="R7549" s="5">
        <v>0</v>
      </c>
      <c r="S7549" s="5">
        <v>0</v>
      </c>
      <c r="T7549" s="5">
        <f t="shared" si="1289"/>
        <v>0</v>
      </c>
      <c r="U7549" s="5">
        <v>0</v>
      </c>
      <c r="V7549" s="5">
        <v>0</v>
      </c>
      <c r="W7549" s="5">
        <v>0</v>
      </c>
      <c r="X7549" s="5">
        <v>0</v>
      </c>
      <c r="Y7549" s="5">
        <f t="shared" si="1292"/>
        <v>0</v>
      </c>
      <c r="Z7549" s="5">
        <v>50</v>
      </c>
      <c r="AA7549" s="5">
        <v>0</v>
      </c>
      <c r="AB7549" s="5">
        <f t="shared" si="1293"/>
        <v>50</v>
      </c>
      <c r="AC7549" s="5">
        <v>0</v>
      </c>
      <c r="AD7549" s="5">
        <v>0</v>
      </c>
      <c r="AE7549" s="5">
        <f t="shared" si="1294"/>
        <v>0</v>
      </c>
      <c r="AF7549" s="5">
        <v>0</v>
      </c>
      <c r="AG7549" s="6">
        <v>44551</v>
      </c>
      <c r="AH7549" s="5">
        <v>50</v>
      </c>
      <c r="AI7549" s="5">
        <v>0</v>
      </c>
      <c r="AJ7549" s="5">
        <v>0</v>
      </c>
      <c r="AK7549" s="5">
        <f t="shared" si="1295"/>
        <v>0</v>
      </c>
      <c r="AL7549" s="5">
        <v>0</v>
      </c>
      <c r="AM7549" s="5">
        <v>0</v>
      </c>
      <c r="AN7549" s="5">
        <f t="shared" si="1296"/>
        <v>0</v>
      </c>
      <c r="AO7549" s="5">
        <v>0</v>
      </c>
      <c r="AP7549" s="5">
        <v>0</v>
      </c>
      <c r="AQ7549" s="5">
        <f t="shared" si="1297"/>
        <v>0</v>
      </c>
      <c r="AR7549" s="5">
        <v>0</v>
      </c>
      <c r="AS7549" s="6"/>
      <c r="AT7549" s="5">
        <v>0</v>
      </c>
      <c r="AU7549" s="5">
        <v>0</v>
      </c>
      <c r="AV7549" t="str">
        <f t="shared" si="1290"/>
        <v>N</v>
      </c>
      <c r="AW7549" t="s">
        <v>61</v>
      </c>
      <c r="AX7549" t="s">
        <v>61</v>
      </c>
      <c r="AY7549" t="s">
        <v>2637</v>
      </c>
      <c r="AZ7549" t="s">
        <v>2637</v>
      </c>
      <c r="BA7549" t="str">
        <f t="shared" si="1291"/>
        <v>Y</v>
      </c>
    </row>
    <row r="7550" spans="1:53">
      <c r="A7550" t="s">
        <v>53</v>
      </c>
      <c r="B7550" t="s">
        <v>54</v>
      </c>
      <c r="C7550" t="s">
        <v>89</v>
      </c>
      <c r="D7550">
        <v>2021</v>
      </c>
      <c r="F7550" t="s">
        <v>17281</v>
      </c>
      <c r="G7550" t="s">
        <v>17282</v>
      </c>
      <c r="I7550" t="s">
        <v>17283</v>
      </c>
      <c r="J7550" t="s">
        <v>258</v>
      </c>
      <c r="K7550" t="s">
        <v>59</v>
      </c>
      <c r="L7550" s="5">
        <v>0</v>
      </c>
      <c r="M7550" s="5">
        <v>0</v>
      </c>
      <c r="N7550" s="5">
        <f t="shared" si="1287"/>
        <v>0</v>
      </c>
      <c r="O7550" s="5">
        <v>0</v>
      </c>
      <c r="P7550" s="5">
        <v>0</v>
      </c>
      <c r="Q7550" s="5">
        <f t="shared" si="1288"/>
        <v>0</v>
      </c>
      <c r="R7550" s="5">
        <v>0</v>
      </c>
      <c r="S7550" s="5">
        <v>0</v>
      </c>
      <c r="T7550" s="5">
        <f t="shared" si="1289"/>
        <v>0</v>
      </c>
      <c r="U7550" s="5">
        <v>0</v>
      </c>
      <c r="V7550" s="5">
        <v>0</v>
      </c>
      <c r="W7550" s="5">
        <v>10</v>
      </c>
      <c r="X7550" s="5">
        <v>0</v>
      </c>
      <c r="Y7550" s="5">
        <f t="shared" si="1292"/>
        <v>10</v>
      </c>
      <c r="Z7550" s="5">
        <v>0</v>
      </c>
      <c r="AA7550" s="5">
        <v>0</v>
      </c>
      <c r="AB7550" s="5">
        <f t="shared" si="1293"/>
        <v>0</v>
      </c>
      <c r="AC7550" s="5">
        <v>0</v>
      </c>
      <c r="AD7550" s="5">
        <v>0</v>
      </c>
      <c r="AE7550" s="5">
        <f t="shared" si="1294"/>
        <v>0</v>
      </c>
      <c r="AF7550" s="5">
        <v>0</v>
      </c>
      <c r="AG7550" s="6">
        <v>44551</v>
      </c>
      <c r="AH7550" s="5">
        <v>10</v>
      </c>
      <c r="AI7550" s="5">
        <v>0</v>
      </c>
      <c r="AJ7550" s="5">
        <v>0</v>
      </c>
      <c r="AK7550" s="5">
        <f t="shared" si="1295"/>
        <v>0</v>
      </c>
      <c r="AL7550" s="5">
        <v>0</v>
      </c>
      <c r="AM7550" s="5">
        <v>0</v>
      </c>
      <c r="AN7550" s="5">
        <f t="shared" si="1296"/>
        <v>0</v>
      </c>
      <c r="AO7550" s="5">
        <v>0</v>
      </c>
      <c r="AP7550" s="5">
        <v>0</v>
      </c>
      <c r="AQ7550" s="5">
        <f t="shared" si="1297"/>
        <v>0</v>
      </c>
      <c r="AR7550" s="5">
        <v>0</v>
      </c>
      <c r="AS7550" s="6"/>
      <c r="AT7550" s="5">
        <v>0</v>
      </c>
      <c r="AU7550" s="5">
        <v>10</v>
      </c>
      <c r="AV7550" t="str">
        <f t="shared" si="1290"/>
        <v>Y</v>
      </c>
      <c r="AW7550" t="s">
        <v>61</v>
      </c>
      <c r="AX7550" t="s">
        <v>61</v>
      </c>
      <c r="AY7550" t="s">
        <v>2631</v>
      </c>
      <c r="AZ7550" t="s">
        <v>2632</v>
      </c>
      <c r="BA7550" t="str">
        <f t="shared" si="1291"/>
        <v>Y</v>
      </c>
    </row>
    <row r="7551" spans="1:53">
      <c r="A7551" t="s">
        <v>436</v>
      </c>
      <c r="B7551" t="s">
        <v>54</v>
      </c>
      <c r="C7551" t="s">
        <v>89</v>
      </c>
      <c r="D7551">
        <v>2022</v>
      </c>
      <c r="F7551" t="s">
        <v>17264</v>
      </c>
      <c r="G7551" t="s">
        <v>17284</v>
      </c>
      <c r="H7551" t="s">
        <v>17285</v>
      </c>
      <c r="I7551" t="s">
        <v>17286</v>
      </c>
      <c r="J7551" t="s">
        <v>258</v>
      </c>
      <c r="K7551" t="s">
        <v>59</v>
      </c>
      <c r="L7551" s="5">
        <v>0</v>
      </c>
      <c r="M7551" s="5">
        <v>0</v>
      </c>
      <c r="N7551" s="5">
        <f t="shared" si="1287"/>
        <v>0</v>
      </c>
      <c r="O7551" s="5">
        <v>0</v>
      </c>
      <c r="P7551" s="5">
        <v>0</v>
      </c>
      <c r="Q7551" s="5">
        <f t="shared" si="1288"/>
        <v>0</v>
      </c>
      <c r="R7551" s="5">
        <v>0</v>
      </c>
      <c r="S7551" s="5">
        <v>0</v>
      </c>
      <c r="T7551" s="5">
        <f t="shared" si="1289"/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f t="shared" si="1292"/>
        <v>0</v>
      </c>
      <c r="Z7551" s="5">
        <v>24</v>
      </c>
      <c r="AA7551" s="5">
        <v>0</v>
      </c>
      <c r="AB7551" s="5">
        <f t="shared" si="1293"/>
        <v>24</v>
      </c>
      <c r="AC7551" s="5">
        <v>0</v>
      </c>
      <c r="AD7551" s="5">
        <v>0</v>
      </c>
      <c r="AE7551" s="5">
        <f t="shared" si="1294"/>
        <v>0</v>
      </c>
      <c r="AF7551" s="5">
        <v>0</v>
      </c>
      <c r="AG7551" s="6">
        <v>44837</v>
      </c>
      <c r="AH7551" s="5">
        <v>24</v>
      </c>
      <c r="AI7551" s="5">
        <v>0</v>
      </c>
      <c r="AJ7551" s="5">
        <v>0</v>
      </c>
      <c r="AK7551" s="5">
        <f t="shared" si="1295"/>
        <v>0</v>
      </c>
      <c r="AL7551" s="5">
        <v>0</v>
      </c>
      <c r="AM7551" s="5">
        <v>0</v>
      </c>
      <c r="AN7551" s="5">
        <f t="shared" si="1296"/>
        <v>0</v>
      </c>
      <c r="AO7551" s="5">
        <v>0</v>
      </c>
      <c r="AP7551" s="5">
        <v>0</v>
      </c>
      <c r="AQ7551" s="5">
        <f t="shared" si="1297"/>
        <v>0</v>
      </c>
      <c r="AR7551" s="5">
        <v>0</v>
      </c>
      <c r="AS7551" s="6"/>
      <c r="AT7551" s="5">
        <v>0</v>
      </c>
      <c r="AU7551" s="5">
        <v>0</v>
      </c>
      <c r="AV7551" t="str">
        <f t="shared" si="1290"/>
        <v>N</v>
      </c>
      <c r="AW7551" t="s">
        <v>60</v>
      </c>
      <c r="AX7551" t="s">
        <v>61</v>
      </c>
      <c r="AY7551" t="s">
        <v>2637</v>
      </c>
      <c r="AZ7551" t="s">
        <v>2637</v>
      </c>
      <c r="BA7551" t="str">
        <f t="shared" si="1291"/>
        <v>Y</v>
      </c>
    </row>
    <row r="7552" spans="1:53">
      <c r="A7552" t="s">
        <v>436</v>
      </c>
      <c r="B7552" t="s">
        <v>54</v>
      </c>
      <c r="C7552" t="s">
        <v>89</v>
      </c>
      <c r="D7552">
        <v>2022</v>
      </c>
      <c r="F7552" t="s">
        <v>17264</v>
      </c>
      <c r="G7552" t="s">
        <v>17287</v>
      </c>
      <c r="H7552" t="s">
        <v>17288</v>
      </c>
      <c r="I7552" t="s">
        <v>17289</v>
      </c>
      <c r="J7552" t="s">
        <v>258</v>
      </c>
      <c r="K7552" t="s">
        <v>59</v>
      </c>
      <c r="L7552" s="5">
        <v>0</v>
      </c>
      <c r="M7552" s="5">
        <v>0</v>
      </c>
      <c r="N7552" s="5">
        <f t="shared" si="1287"/>
        <v>0</v>
      </c>
      <c r="O7552" s="5">
        <v>0</v>
      </c>
      <c r="P7552" s="5">
        <v>0</v>
      </c>
      <c r="Q7552" s="5">
        <f t="shared" si="1288"/>
        <v>0</v>
      </c>
      <c r="R7552" s="5">
        <v>0</v>
      </c>
      <c r="S7552" s="5">
        <v>0</v>
      </c>
      <c r="T7552" s="5">
        <f t="shared" si="1289"/>
        <v>0</v>
      </c>
      <c r="U7552" s="5">
        <v>0</v>
      </c>
      <c r="V7552" s="5">
        <v>0</v>
      </c>
      <c r="W7552" s="5">
        <v>0</v>
      </c>
      <c r="X7552" s="5">
        <v>0</v>
      </c>
      <c r="Y7552" s="5">
        <f t="shared" si="1292"/>
        <v>0</v>
      </c>
      <c r="Z7552" s="5">
        <v>24</v>
      </c>
      <c r="AA7552" s="5">
        <v>0</v>
      </c>
      <c r="AB7552" s="5">
        <f t="shared" si="1293"/>
        <v>24</v>
      </c>
      <c r="AC7552" s="5">
        <v>0</v>
      </c>
      <c r="AD7552" s="5">
        <v>0</v>
      </c>
      <c r="AE7552" s="5">
        <f t="shared" si="1294"/>
        <v>0</v>
      </c>
      <c r="AF7552" s="5">
        <v>0</v>
      </c>
      <c r="AG7552" s="6">
        <v>44837</v>
      </c>
      <c r="AH7552" s="5">
        <v>24</v>
      </c>
      <c r="AI7552" s="5">
        <v>0</v>
      </c>
      <c r="AJ7552" s="5">
        <v>0</v>
      </c>
      <c r="AK7552" s="5">
        <f t="shared" si="1295"/>
        <v>0</v>
      </c>
      <c r="AL7552" s="5">
        <v>0</v>
      </c>
      <c r="AM7552" s="5">
        <v>0</v>
      </c>
      <c r="AN7552" s="5">
        <f t="shared" si="1296"/>
        <v>0</v>
      </c>
      <c r="AO7552" s="5">
        <v>0</v>
      </c>
      <c r="AP7552" s="5">
        <v>0</v>
      </c>
      <c r="AQ7552" s="5">
        <f t="shared" si="1297"/>
        <v>0</v>
      </c>
      <c r="AR7552" s="5">
        <v>0</v>
      </c>
      <c r="AS7552" s="6"/>
      <c r="AT7552" s="5">
        <v>0</v>
      </c>
      <c r="AU7552" s="5">
        <v>0</v>
      </c>
      <c r="AV7552" t="str">
        <f t="shared" si="1290"/>
        <v>N</v>
      </c>
      <c r="AW7552" t="s">
        <v>60</v>
      </c>
      <c r="AX7552" t="s">
        <v>61</v>
      </c>
      <c r="AY7552" t="s">
        <v>2637</v>
      </c>
      <c r="AZ7552" t="s">
        <v>2637</v>
      </c>
      <c r="BA7552" t="str">
        <f t="shared" si="1291"/>
        <v>Y</v>
      </c>
    </row>
    <row r="7553" spans="1:53">
      <c r="A7553" t="s">
        <v>436</v>
      </c>
      <c r="B7553" t="s">
        <v>54</v>
      </c>
      <c r="C7553" t="s">
        <v>89</v>
      </c>
      <c r="D7553">
        <v>2022</v>
      </c>
      <c r="F7553" t="s">
        <v>17264</v>
      </c>
      <c r="G7553" t="s">
        <v>17290</v>
      </c>
      <c r="H7553" t="s">
        <v>17291</v>
      </c>
      <c r="I7553" t="s">
        <v>17292</v>
      </c>
      <c r="J7553" t="s">
        <v>258</v>
      </c>
      <c r="K7553" t="s">
        <v>59</v>
      </c>
      <c r="L7553" s="5">
        <v>0</v>
      </c>
      <c r="M7553" s="5">
        <v>0</v>
      </c>
      <c r="N7553" s="5">
        <f t="shared" si="1287"/>
        <v>0</v>
      </c>
      <c r="O7553" s="5">
        <v>0</v>
      </c>
      <c r="P7553" s="5">
        <v>0</v>
      </c>
      <c r="Q7553" s="5">
        <f t="shared" si="1288"/>
        <v>0</v>
      </c>
      <c r="R7553" s="5">
        <v>0</v>
      </c>
      <c r="S7553" s="5">
        <v>0</v>
      </c>
      <c r="T7553" s="5">
        <f t="shared" si="1289"/>
        <v>0</v>
      </c>
      <c r="U7553" s="5">
        <v>0</v>
      </c>
      <c r="V7553" s="5">
        <v>0</v>
      </c>
      <c r="W7553" s="5">
        <v>0</v>
      </c>
      <c r="X7553" s="5">
        <v>0</v>
      </c>
      <c r="Y7553" s="5">
        <f t="shared" si="1292"/>
        <v>0</v>
      </c>
      <c r="Z7553" s="5">
        <v>24</v>
      </c>
      <c r="AA7553" s="5">
        <v>0</v>
      </c>
      <c r="AB7553" s="5">
        <f t="shared" si="1293"/>
        <v>24</v>
      </c>
      <c r="AC7553" s="5">
        <v>0</v>
      </c>
      <c r="AD7553" s="5">
        <v>0</v>
      </c>
      <c r="AE7553" s="5">
        <f t="shared" si="1294"/>
        <v>0</v>
      </c>
      <c r="AF7553" s="5">
        <v>0</v>
      </c>
      <c r="AG7553" s="6">
        <v>44837</v>
      </c>
      <c r="AH7553" s="5">
        <v>24</v>
      </c>
      <c r="AI7553" s="5">
        <v>0</v>
      </c>
      <c r="AJ7553" s="5">
        <v>0</v>
      </c>
      <c r="AK7553" s="5">
        <f t="shared" si="1295"/>
        <v>0</v>
      </c>
      <c r="AL7553" s="5">
        <v>0</v>
      </c>
      <c r="AM7553" s="5">
        <v>0</v>
      </c>
      <c r="AN7553" s="5">
        <f t="shared" si="1296"/>
        <v>0</v>
      </c>
      <c r="AO7553" s="5">
        <v>0</v>
      </c>
      <c r="AP7553" s="5">
        <v>0</v>
      </c>
      <c r="AQ7553" s="5">
        <f t="shared" si="1297"/>
        <v>0</v>
      </c>
      <c r="AR7553" s="5">
        <v>0</v>
      </c>
      <c r="AS7553" s="6"/>
      <c r="AT7553" s="5">
        <v>0</v>
      </c>
      <c r="AU7553" s="5">
        <v>0</v>
      </c>
      <c r="AV7553" t="str">
        <f t="shared" si="1290"/>
        <v>N</v>
      </c>
      <c r="AW7553" t="s">
        <v>60</v>
      </c>
      <c r="AX7553" t="s">
        <v>61</v>
      </c>
      <c r="AY7553" t="s">
        <v>2637</v>
      </c>
      <c r="AZ7553" t="s">
        <v>2637</v>
      </c>
      <c r="BA7553" t="str">
        <f t="shared" si="1291"/>
        <v>Y</v>
      </c>
    </row>
    <row r="7554" spans="1:53">
      <c r="A7554" t="s">
        <v>436</v>
      </c>
      <c r="B7554" t="s">
        <v>54</v>
      </c>
      <c r="C7554" t="s">
        <v>89</v>
      </c>
      <c r="D7554">
        <v>2022</v>
      </c>
      <c r="F7554" t="s">
        <v>17264</v>
      </c>
      <c r="G7554" t="s">
        <v>17293</v>
      </c>
      <c r="H7554" t="s">
        <v>17294</v>
      </c>
      <c r="I7554" t="s">
        <v>17295</v>
      </c>
      <c r="J7554" t="s">
        <v>258</v>
      </c>
      <c r="K7554" t="s">
        <v>59</v>
      </c>
      <c r="L7554" s="5">
        <v>0</v>
      </c>
      <c r="M7554" s="5">
        <v>0</v>
      </c>
      <c r="N7554" s="5">
        <f t="shared" ref="N7554:N7617" si="1298">L7554+M7554</f>
        <v>0</v>
      </c>
      <c r="O7554" s="5">
        <v>0</v>
      </c>
      <c r="P7554" s="5">
        <v>0</v>
      </c>
      <c r="Q7554" s="5">
        <f t="shared" ref="Q7554:Q7617" si="1299">O7554+P7554</f>
        <v>0</v>
      </c>
      <c r="R7554" s="5">
        <v>0</v>
      </c>
      <c r="S7554" s="5">
        <v>0</v>
      </c>
      <c r="T7554" s="5">
        <f t="shared" ref="T7554:T7617" si="1300">R7554+S7554</f>
        <v>0</v>
      </c>
      <c r="U7554" s="5">
        <v>0</v>
      </c>
      <c r="V7554" s="5">
        <v>0</v>
      </c>
      <c r="W7554" s="5">
        <v>0</v>
      </c>
      <c r="X7554" s="5">
        <v>0</v>
      </c>
      <c r="Y7554" s="5">
        <f t="shared" si="1292"/>
        <v>0</v>
      </c>
      <c r="Z7554" s="5">
        <v>24</v>
      </c>
      <c r="AA7554" s="5">
        <v>0</v>
      </c>
      <c r="AB7554" s="5">
        <f t="shared" si="1293"/>
        <v>24</v>
      </c>
      <c r="AC7554" s="5">
        <v>0</v>
      </c>
      <c r="AD7554" s="5">
        <v>0</v>
      </c>
      <c r="AE7554" s="5">
        <f t="shared" si="1294"/>
        <v>0</v>
      </c>
      <c r="AF7554" s="5">
        <v>0</v>
      </c>
      <c r="AG7554" s="6">
        <v>44837</v>
      </c>
      <c r="AH7554" s="5">
        <v>24</v>
      </c>
      <c r="AI7554" s="5">
        <v>0</v>
      </c>
      <c r="AJ7554" s="5">
        <v>0</v>
      </c>
      <c r="AK7554" s="5">
        <f t="shared" si="1295"/>
        <v>0</v>
      </c>
      <c r="AL7554" s="5">
        <v>0</v>
      </c>
      <c r="AM7554" s="5">
        <v>0</v>
      </c>
      <c r="AN7554" s="5">
        <f t="shared" si="1296"/>
        <v>0</v>
      </c>
      <c r="AO7554" s="5">
        <v>0</v>
      </c>
      <c r="AP7554" s="5">
        <v>0</v>
      </c>
      <c r="AQ7554" s="5">
        <f t="shared" si="1297"/>
        <v>0</v>
      </c>
      <c r="AR7554" s="5">
        <v>0</v>
      </c>
      <c r="AS7554" s="6"/>
      <c r="AT7554" s="5">
        <v>0</v>
      </c>
      <c r="AU7554" s="5">
        <v>0</v>
      </c>
      <c r="AV7554" t="str">
        <f t="shared" ref="AV7554:AV7617" si="1301">IF(AU7554 &gt; 0, "Y", "N")</f>
        <v>N</v>
      </c>
      <c r="AW7554" t="s">
        <v>60</v>
      </c>
      <c r="AX7554" t="s">
        <v>61</v>
      </c>
      <c r="AY7554" t="s">
        <v>2637</v>
      </c>
      <c r="AZ7554" t="s">
        <v>2637</v>
      </c>
      <c r="BA7554" t="str">
        <f t="shared" ref="BA7554:BA7617" si="1302">IF(OR(L7554&gt;0, O7554&gt;0, R7554&gt;0, W7554&gt;0, Z7554&gt;0, AC7554&gt;0, AI7554&gt;0, AL7554&gt;0, AO7554&gt;0, M7554&gt;0), "Y", "N")</f>
        <v>Y</v>
      </c>
    </row>
    <row r="7555" spans="1:53">
      <c r="A7555" t="s">
        <v>436</v>
      </c>
      <c r="B7555" t="s">
        <v>54</v>
      </c>
      <c r="C7555" t="s">
        <v>89</v>
      </c>
      <c r="D7555">
        <v>2022</v>
      </c>
      <c r="F7555" t="s">
        <v>17264</v>
      </c>
      <c r="G7555" t="s">
        <v>17296</v>
      </c>
      <c r="H7555" t="s">
        <v>17297</v>
      </c>
      <c r="I7555" t="s">
        <v>17298</v>
      </c>
      <c r="J7555" t="s">
        <v>258</v>
      </c>
      <c r="K7555" t="s">
        <v>59</v>
      </c>
      <c r="L7555" s="5">
        <v>0</v>
      </c>
      <c r="M7555" s="5">
        <v>0</v>
      </c>
      <c r="N7555" s="5">
        <f t="shared" si="1298"/>
        <v>0</v>
      </c>
      <c r="O7555" s="5">
        <v>0</v>
      </c>
      <c r="P7555" s="5">
        <v>0</v>
      </c>
      <c r="Q7555" s="5">
        <f t="shared" si="1299"/>
        <v>0</v>
      </c>
      <c r="R7555" s="5">
        <v>0</v>
      </c>
      <c r="S7555" s="5">
        <v>0</v>
      </c>
      <c r="T7555" s="5">
        <f t="shared" si="1300"/>
        <v>0</v>
      </c>
      <c r="U7555" s="5">
        <v>0</v>
      </c>
      <c r="V7555" s="5">
        <v>0</v>
      </c>
      <c r="W7555" s="5">
        <v>0</v>
      </c>
      <c r="X7555" s="5">
        <v>0</v>
      </c>
      <c r="Y7555" s="5">
        <f t="shared" ref="Y7555:Y7617" si="1303">W7555+X7555</f>
        <v>0</v>
      </c>
      <c r="Z7555" s="5">
        <v>24</v>
      </c>
      <c r="AA7555" s="5">
        <v>0</v>
      </c>
      <c r="AB7555" s="5">
        <f t="shared" ref="AB7555:AB7617" si="1304">SUM(Z7555:AA7555)</f>
        <v>24</v>
      </c>
      <c r="AC7555" s="5">
        <v>0</v>
      </c>
      <c r="AD7555" s="5">
        <v>0</v>
      </c>
      <c r="AE7555" s="5">
        <f t="shared" ref="AE7555:AE7617" si="1305">SUM(AC7555:AD7555)</f>
        <v>0</v>
      </c>
      <c r="AF7555" s="5">
        <v>0</v>
      </c>
      <c r="AG7555" s="6">
        <v>44837</v>
      </c>
      <c r="AH7555" s="5">
        <v>24</v>
      </c>
      <c r="AI7555" s="5">
        <v>0</v>
      </c>
      <c r="AJ7555" s="5">
        <v>0</v>
      </c>
      <c r="AK7555" s="5">
        <f t="shared" ref="AK7555:AK7617" si="1306">SUM(AI7555:AJ7555)</f>
        <v>0</v>
      </c>
      <c r="AL7555" s="5">
        <v>0</v>
      </c>
      <c r="AM7555" s="5">
        <v>0</v>
      </c>
      <c r="AN7555" s="5">
        <f t="shared" ref="AN7555:AN7617" si="1307">SUM(AL7555:AM7555)</f>
        <v>0</v>
      </c>
      <c r="AO7555" s="5">
        <v>0</v>
      </c>
      <c r="AP7555" s="5">
        <v>0</v>
      </c>
      <c r="AQ7555" s="5">
        <f t="shared" ref="AQ7555:AQ7617" si="1308">SUM(AO7555:AP7555)</f>
        <v>0</v>
      </c>
      <c r="AR7555" s="5">
        <v>0</v>
      </c>
      <c r="AS7555" s="6"/>
      <c r="AT7555" s="5">
        <v>0</v>
      </c>
      <c r="AU7555" s="5">
        <v>0</v>
      </c>
      <c r="AV7555" t="str">
        <f t="shared" si="1301"/>
        <v>N</v>
      </c>
      <c r="AW7555" t="s">
        <v>60</v>
      </c>
      <c r="AX7555" t="s">
        <v>61</v>
      </c>
      <c r="AY7555" t="s">
        <v>2637</v>
      </c>
      <c r="AZ7555" t="s">
        <v>2637</v>
      </c>
      <c r="BA7555" t="str">
        <f t="shared" si="1302"/>
        <v>Y</v>
      </c>
    </row>
    <row r="7556" spans="1:53">
      <c r="A7556" t="s">
        <v>436</v>
      </c>
      <c r="B7556" t="s">
        <v>54</v>
      </c>
      <c r="C7556" t="s">
        <v>89</v>
      </c>
      <c r="D7556">
        <v>2022</v>
      </c>
      <c r="F7556" t="s">
        <v>17264</v>
      </c>
      <c r="G7556" t="s">
        <v>17299</v>
      </c>
      <c r="H7556" t="s">
        <v>17300</v>
      </c>
      <c r="I7556" t="s">
        <v>17301</v>
      </c>
      <c r="J7556" t="s">
        <v>258</v>
      </c>
      <c r="K7556" t="s">
        <v>59</v>
      </c>
      <c r="L7556" s="5">
        <v>0</v>
      </c>
      <c r="M7556" s="5">
        <v>0</v>
      </c>
      <c r="N7556" s="5">
        <f t="shared" si="1298"/>
        <v>0</v>
      </c>
      <c r="O7556" s="5">
        <v>0</v>
      </c>
      <c r="P7556" s="5">
        <v>0</v>
      </c>
      <c r="Q7556" s="5">
        <f t="shared" si="1299"/>
        <v>0</v>
      </c>
      <c r="R7556" s="5">
        <v>0</v>
      </c>
      <c r="S7556" s="5">
        <v>0</v>
      </c>
      <c r="T7556" s="5">
        <f t="shared" si="1300"/>
        <v>0</v>
      </c>
      <c r="U7556" s="5">
        <v>0</v>
      </c>
      <c r="V7556" s="5">
        <v>0</v>
      </c>
      <c r="W7556" s="5">
        <v>0</v>
      </c>
      <c r="X7556" s="5">
        <v>0</v>
      </c>
      <c r="Y7556" s="5">
        <f t="shared" si="1303"/>
        <v>0</v>
      </c>
      <c r="Z7556" s="5">
        <v>24</v>
      </c>
      <c r="AA7556" s="5">
        <v>0</v>
      </c>
      <c r="AB7556" s="5">
        <f t="shared" si="1304"/>
        <v>24</v>
      </c>
      <c r="AC7556" s="5">
        <v>0</v>
      </c>
      <c r="AD7556" s="5">
        <v>0</v>
      </c>
      <c r="AE7556" s="5">
        <f t="shared" si="1305"/>
        <v>0</v>
      </c>
      <c r="AF7556" s="5">
        <v>0</v>
      </c>
      <c r="AG7556" s="6">
        <v>44837</v>
      </c>
      <c r="AH7556" s="5">
        <v>24</v>
      </c>
      <c r="AI7556" s="5">
        <v>0</v>
      </c>
      <c r="AJ7556" s="5">
        <v>0</v>
      </c>
      <c r="AK7556" s="5">
        <f t="shared" si="1306"/>
        <v>0</v>
      </c>
      <c r="AL7556" s="5">
        <v>0</v>
      </c>
      <c r="AM7556" s="5">
        <v>0</v>
      </c>
      <c r="AN7556" s="5">
        <f t="shared" si="1307"/>
        <v>0</v>
      </c>
      <c r="AO7556" s="5">
        <v>0</v>
      </c>
      <c r="AP7556" s="5">
        <v>0</v>
      </c>
      <c r="AQ7556" s="5">
        <f t="shared" si="1308"/>
        <v>0</v>
      </c>
      <c r="AR7556" s="5">
        <v>0</v>
      </c>
      <c r="AS7556" s="6"/>
      <c r="AT7556" s="5">
        <v>0</v>
      </c>
      <c r="AU7556" s="5">
        <v>0</v>
      </c>
      <c r="AV7556" t="str">
        <f t="shared" si="1301"/>
        <v>N</v>
      </c>
      <c r="AW7556" t="s">
        <v>60</v>
      </c>
      <c r="AX7556" t="s">
        <v>61</v>
      </c>
      <c r="AY7556" t="s">
        <v>2637</v>
      </c>
      <c r="AZ7556" t="s">
        <v>2637</v>
      </c>
      <c r="BA7556" t="str">
        <f t="shared" si="1302"/>
        <v>Y</v>
      </c>
    </row>
    <row r="7557" spans="1:53">
      <c r="A7557" t="s">
        <v>436</v>
      </c>
      <c r="B7557" t="s">
        <v>54</v>
      </c>
      <c r="C7557" t="s">
        <v>89</v>
      </c>
      <c r="D7557">
        <v>2022</v>
      </c>
      <c r="F7557" t="s">
        <v>17264</v>
      </c>
      <c r="G7557" t="s">
        <v>17302</v>
      </c>
      <c r="H7557" t="s">
        <v>17303</v>
      </c>
      <c r="I7557" t="s">
        <v>17304</v>
      </c>
      <c r="J7557" t="s">
        <v>258</v>
      </c>
      <c r="K7557" t="s">
        <v>59</v>
      </c>
      <c r="L7557" s="5">
        <v>0</v>
      </c>
      <c r="M7557" s="5">
        <v>0</v>
      </c>
      <c r="N7557" s="5">
        <f t="shared" si="1298"/>
        <v>0</v>
      </c>
      <c r="O7557" s="5">
        <v>0</v>
      </c>
      <c r="P7557" s="5">
        <v>0</v>
      </c>
      <c r="Q7557" s="5">
        <f t="shared" si="1299"/>
        <v>0</v>
      </c>
      <c r="R7557" s="5">
        <v>0</v>
      </c>
      <c r="S7557" s="5">
        <v>0</v>
      </c>
      <c r="T7557" s="5">
        <f t="shared" si="1300"/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f t="shared" si="1303"/>
        <v>0</v>
      </c>
      <c r="Z7557" s="5">
        <v>24</v>
      </c>
      <c r="AA7557" s="5">
        <v>0</v>
      </c>
      <c r="AB7557" s="5">
        <f t="shared" si="1304"/>
        <v>24</v>
      </c>
      <c r="AC7557" s="5">
        <v>0</v>
      </c>
      <c r="AD7557" s="5">
        <v>0</v>
      </c>
      <c r="AE7557" s="5">
        <f t="shared" si="1305"/>
        <v>0</v>
      </c>
      <c r="AF7557" s="5">
        <v>0</v>
      </c>
      <c r="AG7557" s="6">
        <v>44837</v>
      </c>
      <c r="AH7557" s="5">
        <v>24</v>
      </c>
      <c r="AI7557" s="5">
        <v>0</v>
      </c>
      <c r="AJ7557" s="5">
        <v>0</v>
      </c>
      <c r="AK7557" s="5">
        <f t="shared" si="1306"/>
        <v>0</v>
      </c>
      <c r="AL7557" s="5">
        <v>0</v>
      </c>
      <c r="AM7557" s="5">
        <v>0</v>
      </c>
      <c r="AN7557" s="5">
        <f t="shared" si="1307"/>
        <v>0</v>
      </c>
      <c r="AO7557" s="5">
        <v>0</v>
      </c>
      <c r="AP7557" s="5">
        <v>0</v>
      </c>
      <c r="AQ7557" s="5">
        <f t="shared" si="1308"/>
        <v>0</v>
      </c>
      <c r="AR7557" s="5">
        <v>0</v>
      </c>
      <c r="AS7557" s="6"/>
      <c r="AT7557" s="5">
        <v>0</v>
      </c>
      <c r="AU7557" s="5">
        <v>0</v>
      </c>
      <c r="AV7557" t="str">
        <f t="shared" si="1301"/>
        <v>N</v>
      </c>
      <c r="AW7557" t="s">
        <v>60</v>
      </c>
      <c r="AX7557" t="s">
        <v>61</v>
      </c>
      <c r="AY7557" t="s">
        <v>2637</v>
      </c>
      <c r="AZ7557" t="s">
        <v>2637</v>
      </c>
      <c r="BA7557" t="str">
        <f t="shared" si="1302"/>
        <v>Y</v>
      </c>
    </row>
    <row r="7558" spans="1:53">
      <c r="A7558" t="s">
        <v>436</v>
      </c>
      <c r="B7558" t="s">
        <v>54</v>
      </c>
      <c r="C7558" t="s">
        <v>89</v>
      </c>
      <c r="D7558">
        <v>2022</v>
      </c>
      <c r="F7558" t="s">
        <v>17264</v>
      </c>
      <c r="G7558" t="s">
        <v>17305</v>
      </c>
      <c r="H7558" t="s">
        <v>17306</v>
      </c>
      <c r="I7558" t="s">
        <v>17307</v>
      </c>
      <c r="J7558" t="s">
        <v>258</v>
      </c>
      <c r="K7558" t="s">
        <v>59</v>
      </c>
      <c r="L7558" s="5">
        <v>0</v>
      </c>
      <c r="M7558" s="5">
        <v>0</v>
      </c>
      <c r="N7558" s="5">
        <f t="shared" si="1298"/>
        <v>0</v>
      </c>
      <c r="O7558" s="5">
        <v>0</v>
      </c>
      <c r="P7558" s="5">
        <v>0</v>
      </c>
      <c r="Q7558" s="5">
        <f t="shared" si="1299"/>
        <v>0</v>
      </c>
      <c r="R7558" s="5">
        <v>0</v>
      </c>
      <c r="S7558" s="5">
        <v>0</v>
      </c>
      <c r="T7558" s="5">
        <f t="shared" si="1300"/>
        <v>0</v>
      </c>
      <c r="U7558" s="5">
        <v>0</v>
      </c>
      <c r="V7558" s="5">
        <v>0</v>
      </c>
      <c r="W7558" s="5">
        <v>0</v>
      </c>
      <c r="X7558" s="5">
        <v>0</v>
      </c>
      <c r="Y7558" s="5">
        <f t="shared" si="1303"/>
        <v>0</v>
      </c>
      <c r="Z7558" s="5">
        <v>16</v>
      </c>
      <c r="AA7558" s="5">
        <v>0</v>
      </c>
      <c r="AB7558" s="5">
        <f t="shared" si="1304"/>
        <v>16</v>
      </c>
      <c r="AC7558" s="5">
        <v>0</v>
      </c>
      <c r="AD7558" s="5">
        <v>0</v>
      </c>
      <c r="AE7558" s="5">
        <f t="shared" si="1305"/>
        <v>0</v>
      </c>
      <c r="AF7558" s="5">
        <v>0</v>
      </c>
      <c r="AG7558" s="6">
        <v>44837</v>
      </c>
      <c r="AH7558" s="5">
        <v>16</v>
      </c>
      <c r="AI7558" s="5">
        <v>0</v>
      </c>
      <c r="AJ7558" s="5">
        <v>0</v>
      </c>
      <c r="AK7558" s="5">
        <f t="shared" si="1306"/>
        <v>0</v>
      </c>
      <c r="AL7558" s="5">
        <v>0</v>
      </c>
      <c r="AM7558" s="5">
        <v>0</v>
      </c>
      <c r="AN7558" s="5">
        <f t="shared" si="1307"/>
        <v>0</v>
      </c>
      <c r="AO7558" s="5">
        <v>0</v>
      </c>
      <c r="AP7558" s="5">
        <v>0</v>
      </c>
      <c r="AQ7558" s="5">
        <f t="shared" si="1308"/>
        <v>0</v>
      </c>
      <c r="AR7558" s="5">
        <v>0</v>
      </c>
      <c r="AS7558" s="6"/>
      <c r="AT7558" s="5">
        <v>0</v>
      </c>
      <c r="AU7558" s="5">
        <v>0</v>
      </c>
      <c r="AV7558" t="str">
        <f t="shared" si="1301"/>
        <v>N</v>
      </c>
      <c r="AW7558" t="s">
        <v>60</v>
      </c>
      <c r="AX7558" t="s">
        <v>61</v>
      </c>
      <c r="AY7558" t="s">
        <v>2637</v>
      </c>
      <c r="AZ7558" t="s">
        <v>2637</v>
      </c>
      <c r="BA7558" t="str">
        <f t="shared" si="1302"/>
        <v>Y</v>
      </c>
    </row>
    <row r="7559" spans="1:53">
      <c r="A7559" t="s">
        <v>2964</v>
      </c>
      <c r="B7559" t="s">
        <v>54</v>
      </c>
      <c r="C7559" t="s">
        <v>89</v>
      </c>
      <c r="D7559">
        <v>2022</v>
      </c>
      <c r="F7559" t="s">
        <v>17308</v>
      </c>
      <c r="G7559" t="s">
        <v>17309</v>
      </c>
      <c r="H7559" t="s">
        <v>17310</v>
      </c>
      <c r="J7559" t="s">
        <v>258</v>
      </c>
      <c r="K7559" t="s">
        <v>59</v>
      </c>
      <c r="L7559" s="5">
        <v>24</v>
      </c>
      <c r="M7559" s="5">
        <v>0</v>
      </c>
      <c r="N7559" s="5">
        <f t="shared" si="1298"/>
        <v>24</v>
      </c>
      <c r="O7559" s="5">
        <v>24</v>
      </c>
      <c r="P7559" s="5">
        <v>0</v>
      </c>
      <c r="Q7559" s="5">
        <f t="shared" si="1299"/>
        <v>24</v>
      </c>
      <c r="R7559" s="5">
        <v>0</v>
      </c>
      <c r="S7559" s="5">
        <v>0</v>
      </c>
      <c r="T7559" s="5">
        <f t="shared" si="1300"/>
        <v>0</v>
      </c>
      <c r="U7559" s="5">
        <v>1</v>
      </c>
      <c r="V7559" s="5">
        <v>49</v>
      </c>
      <c r="W7559" s="5">
        <v>0</v>
      </c>
      <c r="X7559" s="5">
        <v>0</v>
      </c>
      <c r="Y7559" s="5">
        <f t="shared" si="1303"/>
        <v>0</v>
      </c>
      <c r="Z7559" s="5">
        <v>0</v>
      </c>
      <c r="AA7559" s="5">
        <v>0</v>
      </c>
      <c r="AB7559" s="5">
        <f t="shared" si="1304"/>
        <v>0</v>
      </c>
      <c r="AC7559" s="5">
        <v>0</v>
      </c>
      <c r="AD7559" s="5">
        <v>0</v>
      </c>
      <c r="AE7559" s="5">
        <f t="shared" si="1305"/>
        <v>0</v>
      </c>
      <c r="AF7559" s="5">
        <v>0</v>
      </c>
      <c r="AG7559" s="6"/>
      <c r="AH7559" s="5">
        <v>0</v>
      </c>
      <c r="AI7559" s="5">
        <v>0</v>
      </c>
      <c r="AJ7559" s="5">
        <v>0</v>
      </c>
      <c r="AK7559" s="5">
        <f t="shared" si="1306"/>
        <v>0</v>
      </c>
      <c r="AL7559" s="5">
        <v>0</v>
      </c>
      <c r="AM7559" s="5">
        <v>0</v>
      </c>
      <c r="AN7559" s="5">
        <f t="shared" si="1307"/>
        <v>0</v>
      </c>
      <c r="AO7559" s="5">
        <v>0</v>
      </c>
      <c r="AP7559" s="5">
        <v>0</v>
      </c>
      <c r="AQ7559" s="5">
        <f t="shared" si="1308"/>
        <v>0</v>
      </c>
      <c r="AR7559" s="5">
        <v>0</v>
      </c>
      <c r="AS7559" s="6"/>
      <c r="AT7559" s="5">
        <v>0</v>
      </c>
      <c r="AU7559" s="5">
        <v>15</v>
      </c>
      <c r="AV7559" t="str">
        <f t="shared" si="1301"/>
        <v>Y</v>
      </c>
      <c r="AW7559" t="s">
        <v>61</v>
      </c>
      <c r="AX7559" t="s">
        <v>61</v>
      </c>
      <c r="AY7559" t="s">
        <v>17097</v>
      </c>
      <c r="AZ7559" t="s">
        <v>2616</v>
      </c>
      <c r="BA7559" t="str">
        <f t="shared" si="1302"/>
        <v>Y</v>
      </c>
    </row>
    <row r="7560" spans="1:53">
      <c r="A7560" t="s">
        <v>2964</v>
      </c>
      <c r="B7560" t="s">
        <v>54</v>
      </c>
      <c r="C7560" t="s">
        <v>89</v>
      </c>
      <c r="D7560">
        <v>2022</v>
      </c>
      <c r="F7560" t="s">
        <v>17311</v>
      </c>
      <c r="G7560" t="s">
        <v>17312</v>
      </c>
      <c r="H7560" t="s">
        <v>17313</v>
      </c>
      <c r="J7560" t="s">
        <v>258</v>
      </c>
      <c r="K7560" t="s">
        <v>59</v>
      </c>
      <c r="L7560" s="5">
        <v>58</v>
      </c>
      <c r="M7560" s="5">
        <v>0</v>
      </c>
      <c r="N7560" s="5">
        <f t="shared" si="1298"/>
        <v>58</v>
      </c>
      <c r="O7560" s="5">
        <v>30</v>
      </c>
      <c r="P7560" s="5">
        <v>0</v>
      </c>
      <c r="Q7560" s="5">
        <f t="shared" si="1299"/>
        <v>30</v>
      </c>
      <c r="R7560" s="5">
        <v>0</v>
      </c>
      <c r="S7560" s="5">
        <v>0</v>
      </c>
      <c r="T7560" s="5">
        <f t="shared" si="1300"/>
        <v>0</v>
      </c>
      <c r="U7560" s="5">
        <v>1</v>
      </c>
      <c r="V7560" s="5">
        <v>89</v>
      </c>
      <c r="W7560" s="5">
        <v>0</v>
      </c>
      <c r="X7560" s="5">
        <v>0</v>
      </c>
      <c r="Y7560" s="5">
        <f t="shared" si="1303"/>
        <v>0</v>
      </c>
      <c r="Z7560" s="5">
        <v>0</v>
      </c>
      <c r="AA7560" s="5">
        <v>0</v>
      </c>
      <c r="AB7560" s="5">
        <f t="shared" si="1304"/>
        <v>0</v>
      </c>
      <c r="AC7560" s="5">
        <v>0</v>
      </c>
      <c r="AD7560" s="5">
        <v>0</v>
      </c>
      <c r="AE7560" s="5">
        <f t="shared" si="1305"/>
        <v>0</v>
      </c>
      <c r="AF7560" s="5">
        <v>0</v>
      </c>
      <c r="AG7560" s="6"/>
      <c r="AH7560" s="5">
        <v>0</v>
      </c>
      <c r="AI7560" s="5">
        <v>0</v>
      </c>
      <c r="AJ7560" s="5">
        <v>0</v>
      </c>
      <c r="AK7560" s="5">
        <f t="shared" si="1306"/>
        <v>0</v>
      </c>
      <c r="AL7560" s="5">
        <v>0</v>
      </c>
      <c r="AM7560" s="5">
        <v>0</v>
      </c>
      <c r="AN7560" s="5">
        <f t="shared" si="1307"/>
        <v>0</v>
      </c>
      <c r="AO7560" s="5">
        <v>0</v>
      </c>
      <c r="AP7560" s="5">
        <v>0</v>
      </c>
      <c r="AQ7560" s="5">
        <f t="shared" si="1308"/>
        <v>0</v>
      </c>
      <c r="AR7560" s="5">
        <v>0</v>
      </c>
      <c r="AS7560" s="6"/>
      <c r="AT7560" s="5">
        <v>0</v>
      </c>
      <c r="AU7560" s="5">
        <v>16</v>
      </c>
      <c r="AV7560" t="str">
        <f t="shared" si="1301"/>
        <v>Y</v>
      </c>
      <c r="AW7560" t="s">
        <v>60</v>
      </c>
      <c r="AX7560" t="s">
        <v>61</v>
      </c>
      <c r="AY7560" t="s">
        <v>17097</v>
      </c>
      <c r="AZ7560" t="s">
        <v>2616</v>
      </c>
      <c r="BA7560" t="str">
        <f t="shared" si="1302"/>
        <v>Y</v>
      </c>
    </row>
    <row r="7561" spans="1:53">
      <c r="A7561" t="s">
        <v>436</v>
      </c>
      <c r="B7561" t="s">
        <v>54</v>
      </c>
      <c r="C7561" t="s">
        <v>89</v>
      </c>
      <c r="D7561">
        <v>2022</v>
      </c>
      <c r="F7561" t="s">
        <v>17314</v>
      </c>
      <c r="G7561" t="s">
        <v>17315</v>
      </c>
      <c r="H7561" t="s">
        <v>17316</v>
      </c>
      <c r="I7561" t="s">
        <v>17317</v>
      </c>
      <c r="J7561" t="s">
        <v>258</v>
      </c>
      <c r="K7561" t="s">
        <v>59</v>
      </c>
      <c r="L7561" s="5">
        <v>11</v>
      </c>
      <c r="M7561" s="5">
        <v>0</v>
      </c>
      <c r="N7561" s="5">
        <f t="shared" si="1298"/>
        <v>11</v>
      </c>
      <c r="O7561" s="5">
        <v>0</v>
      </c>
      <c r="P7561" s="5">
        <v>0</v>
      </c>
      <c r="Q7561" s="5">
        <f t="shared" si="1299"/>
        <v>0</v>
      </c>
      <c r="R7561" s="5">
        <v>0</v>
      </c>
      <c r="S7561" s="5">
        <v>0</v>
      </c>
      <c r="T7561" s="5">
        <f t="shared" si="1300"/>
        <v>0</v>
      </c>
      <c r="U7561" s="5">
        <v>129</v>
      </c>
      <c r="V7561" s="5">
        <v>140</v>
      </c>
      <c r="W7561" s="5">
        <v>0</v>
      </c>
      <c r="X7561" s="5">
        <v>0</v>
      </c>
      <c r="Y7561" s="5">
        <f t="shared" si="1303"/>
        <v>0</v>
      </c>
      <c r="Z7561" s="5">
        <v>0</v>
      </c>
      <c r="AA7561" s="5">
        <v>0</v>
      </c>
      <c r="AB7561" s="5">
        <f t="shared" si="1304"/>
        <v>0</v>
      </c>
      <c r="AC7561" s="5">
        <v>0</v>
      </c>
      <c r="AD7561" s="5">
        <v>0</v>
      </c>
      <c r="AE7561" s="5">
        <f t="shared" si="1305"/>
        <v>0</v>
      </c>
      <c r="AF7561" s="5">
        <v>0</v>
      </c>
      <c r="AG7561" s="6"/>
      <c r="AH7561" s="5">
        <v>0</v>
      </c>
      <c r="AI7561" s="5">
        <v>0</v>
      </c>
      <c r="AJ7561" s="5">
        <v>0</v>
      </c>
      <c r="AK7561" s="5">
        <f t="shared" si="1306"/>
        <v>0</v>
      </c>
      <c r="AL7561" s="5">
        <v>0</v>
      </c>
      <c r="AM7561" s="5">
        <v>0</v>
      </c>
      <c r="AN7561" s="5">
        <f t="shared" si="1307"/>
        <v>0</v>
      </c>
      <c r="AO7561" s="5">
        <v>0</v>
      </c>
      <c r="AP7561" s="5">
        <v>0</v>
      </c>
      <c r="AQ7561" s="5">
        <f t="shared" si="1308"/>
        <v>0</v>
      </c>
      <c r="AR7561" s="5">
        <v>0</v>
      </c>
      <c r="AS7561" s="6"/>
      <c r="AT7561" s="5">
        <v>0</v>
      </c>
      <c r="AU7561" s="5">
        <v>0</v>
      </c>
      <c r="AV7561" t="str">
        <f t="shared" si="1301"/>
        <v>N</v>
      </c>
      <c r="AW7561" t="s">
        <v>60</v>
      </c>
      <c r="AX7561" t="s">
        <v>61</v>
      </c>
      <c r="AY7561" t="s">
        <v>11655</v>
      </c>
      <c r="AZ7561" t="s">
        <v>2616</v>
      </c>
      <c r="BA7561" t="str">
        <f t="shared" si="1302"/>
        <v>Y</v>
      </c>
    </row>
    <row r="7562" spans="1:53">
      <c r="A7562" t="s">
        <v>2964</v>
      </c>
      <c r="B7562" t="s">
        <v>54</v>
      </c>
      <c r="C7562" t="s">
        <v>89</v>
      </c>
      <c r="D7562">
        <v>2022</v>
      </c>
      <c r="F7562" t="s">
        <v>11513</v>
      </c>
      <c r="G7562" t="s">
        <v>17318</v>
      </c>
      <c r="H7562" t="s">
        <v>17319</v>
      </c>
      <c r="J7562" t="s">
        <v>58</v>
      </c>
      <c r="K7562" t="s">
        <v>59</v>
      </c>
      <c r="L7562" s="5">
        <v>0</v>
      </c>
      <c r="M7562" s="5">
        <v>0</v>
      </c>
      <c r="N7562" s="5">
        <f t="shared" si="1298"/>
        <v>0</v>
      </c>
      <c r="O7562" s="5">
        <v>0</v>
      </c>
      <c r="P7562" s="5">
        <v>0</v>
      </c>
      <c r="Q7562" s="5">
        <f t="shared" si="1299"/>
        <v>0</v>
      </c>
      <c r="R7562" s="5">
        <v>1</v>
      </c>
      <c r="S7562" s="5">
        <v>1</v>
      </c>
      <c r="T7562" s="5">
        <f t="shared" si="1300"/>
        <v>2</v>
      </c>
      <c r="U7562" s="5">
        <v>0</v>
      </c>
      <c r="V7562" s="5">
        <v>2</v>
      </c>
      <c r="W7562" s="5">
        <v>0</v>
      </c>
      <c r="X7562" s="5">
        <v>0</v>
      </c>
      <c r="Y7562" s="5">
        <f t="shared" si="1303"/>
        <v>0</v>
      </c>
      <c r="Z7562" s="5">
        <v>0</v>
      </c>
      <c r="AA7562" s="5">
        <v>0</v>
      </c>
      <c r="AB7562" s="5">
        <f t="shared" si="1304"/>
        <v>0</v>
      </c>
      <c r="AC7562" s="5">
        <v>0</v>
      </c>
      <c r="AD7562" s="5">
        <v>0</v>
      </c>
      <c r="AE7562" s="5">
        <f t="shared" si="1305"/>
        <v>0</v>
      </c>
      <c r="AF7562" s="5">
        <v>0</v>
      </c>
      <c r="AG7562" s="6"/>
      <c r="AH7562" s="5">
        <v>0</v>
      </c>
      <c r="AI7562" s="5">
        <v>0</v>
      </c>
      <c r="AJ7562" s="5">
        <v>0</v>
      </c>
      <c r="AK7562" s="5">
        <f t="shared" si="1306"/>
        <v>0</v>
      </c>
      <c r="AL7562" s="5">
        <v>0</v>
      </c>
      <c r="AM7562" s="5">
        <v>0</v>
      </c>
      <c r="AN7562" s="5">
        <f t="shared" si="1307"/>
        <v>0</v>
      </c>
      <c r="AO7562" s="5">
        <v>0</v>
      </c>
      <c r="AP7562" s="5">
        <v>0</v>
      </c>
      <c r="AQ7562" s="5">
        <f t="shared" si="1308"/>
        <v>0</v>
      </c>
      <c r="AR7562" s="5">
        <v>0</v>
      </c>
      <c r="AS7562" s="6"/>
      <c r="AT7562" s="5">
        <v>0</v>
      </c>
      <c r="AU7562" s="5">
        <v>0</v>
      </c>
      <c r="AV7562" t="str">
        <f t="shared" si="1301"/>
        <v>N</v>
      </c>
      <c r="AW7562" t="s">
        <v>60</v>
      </c>
      <c r="AX7562" t="s">
        <v>61</v>
      </c>
      <c r="AY7562" t="s">
        <v>2655</v>
      </c>
      <c r="AZ7562" t="s">
        <v>2655</v>
      </c>
      <c r="BA7562" t="str">
        <f t="shared" si="1302"/>
        <v>Y</v>
      </c>
    </row>
    <row r="7563" spans="1:53">
      <c r="A7563" t="s">
        <v>1460</v>
      </c>
      <c r="B7563" t="s">
        <v>54</v>
      </c>
      <c r="C7563" t="s">
        <v>89</v>
      </c>
      <c r="D7563">
        <v>2022</v>
      </c>
      <c r="F7563" t="s">
        <v>17320</v>
      </c>
      <c r="G7563" t="s">
        <v>17321</v>
      </c>
      <c r="I7563" t="s">
        <v>17322</v>
      </c>
      <c r="J7563" t="s">
        <v>258</v>
      </c>
      <c r="K7563" t="s">
        <v>59</v>
      </c>
      <c r="L7563" s="5">
        <v>0</v>
      </c>
      <c r="M7563" s="5">
        <v>0</v>
      </c>
      <c r="N7563" s="5">
        <f t="shared" si="1298"/>
        <v>0</v>
      </c>
      <c r="O7563" s="5">
        <v>0</v>
      </c>
      <c r="P7563" s="5">
        <v>80</v>
      </c>
      <c r="Q7563" s="5">
        <f t="shared" si="1299"/>
        <v>80</v>
      </c>
      <c r="R7563" s="5">
        <v>0</v>
      </c>
      <c r="S7563" s="5">
        <v>0</v>
      </c>
      <c r="T7563" s="5">
        <f t="shared" si="1300"/>
        <v>0</v>
      </c>
      <c r="U7563" s="5">
        <v>0</v>
      </c>
      <c r="V7563" s="5">
        <v>80</v>
      </c>
      <c r="W7563" s="5">
        <v>33</v>
      </c>
      <c r="X7563" s="5">
        <v>0</v>
      </c>
      <c r="Y7563" s="5">
        <f t="shared" si="1303"/>
        <v>33</v>
      </c>
      <c r="Z7563" s="5">
        <v>40</v>
      </c>
      <c r="AA7563" s="5">
        <v>0</v>
      </c>
      <c r="AB7563" s="5">
        <f t="shared" si="1304"/>
        <v>40</v>
      </c>
      <c r="AC7563" s="5">
        <v>4</v>
      </c>
      <c r="AD7563" s="5">
        <v>3</v>
      </c>
      <c r="AE7563" s="5">
        <f t="shared" si="1305"/>
        <v>7</v>
      </c>
      <c r="AF7563" s="5">
        <v>0</v>
      </c>
      <c r="AG7563" s="6">
        <v>44796</v>
      </c>
      <c r="AH7563" s="5">
        <v>80</v>
      </c>
      <c r="AI7563" s="5">
        <v>0</v>
      </c>
      <c r="AJ7563" s="5">
        <v>0</v>
      </c>
      <c r="AK7563" s="5">
        <f t="shared" si="1306"/>
        <v>0</v>
      </c>
      <c r="AL7563" s="5">
        <v>0</v>
      </c>
      <c r="AM7563" s="5">
        <v>0</v>
      </c>
      <c r="AN7563" s="5">
        <f t="shared" si="1307"/>
        <v>0</v>
      </c>
      <c r="AO7563" s="5">
        <v>0</v>
      </c>
      <c r="AP7563" s="5">
        <v>0</v>
      </c>
      <c r="AQ7563" s="5">
        <f t="shared" si="1308"/>
        <v>0</v>
      </c>
      <c r="AR7563" s="5">
        <v>0</v>
      </c>
      <c r="AS7563" s="6"/>
      <c r="AT7563" s="5">
        <v>0</v>
      </c>
      <c r="AU7563" s="5">
        <v>27</v>
      </c>
      <c r="AV7563" t="str">
        <f t="shared" si="1301"/>
        <v>Y</v>
      </c>
      <c r="AW7563" t="s">
        <v>60</v>
      </c>
      <c r="AX7563" t="s">
        <v>61</v>
      </c>
      <c r="AY7563" t="s">
        <v>17323</v>
      </c>
      <c r="AZ7563" t="s">
        <v>2616</v>
      </c>
      <c r="BA7563" t="str">
        <f t="shared" si="1302"/>
        <v>Y</v>
      </c>
    </row>
    <row r="7564" spans="1:53">
      <c r="A7564" t="s">
        <v>53</v>
      </c>
      <c r="B7564" t="s">
        <v>54</v>
      </c>
      <c r="C7564" t="s">
        <v>89</v>
      </c>
      <c r="D7564">
        <v>2022</v>
      </c>
      <c r="F7564" t="s">
        <v>17324</v>
      </c>
      <c r="G7564" t="s">
        <v>17325</v>
      </c>
      <c r="I7564" t="s">
        <v>17326</v>
      </c>
      <c r="J7564" t="s">
        <v>101</v>
      </c>
      <c r="K7564" t="s">
        <v>93</v>
      </c>
      <c r="L7564" s="5">
        <v>0</v>
      </c>
      <c r="M7564" s="5">
        <v>1</v>
      </c>
      <c r="N7564" s="5">
        <f t="shared" si="1298"/>
        <v>1</v>
      </c>
      <c r="O7564" s="5">
        <v>0</v>
      </c>
      <c r="P7564" s="5">
        <v>0</v>
      </c>
      <c r="Q7564" s="5">
        <f t="shared" si="1299"/>
        <v>0</v>
      </c>
      <c r="R7564" s="5">
        <v>0</v>
      </c>
      <c r="S7564" s="5">
        <v>0</v>
      </c>
      <c r="T7564" s="5">
        <f t="shared" si="1300"/>
        <v>0</v>
      </c>
      <c r="U7564" s="5">
        <v>0</v>
      </c>
      <c r="V7564" s="5">
        <v>1</v>
      </c>
      <c r="W7564" s="5">
        <v>0</v>
      </c>
      <c r="X7564" s="5">
        <v>1</v>
      </c>
      <c r="Y7564" s="5">
        <f t="shared" si="1303"/>
        <v>1</v>
      </c>
      <c r="Z7564" s="5">
        <v>0</v>
      </c>
      <c r="AA7564" s="5">
        <v>0</v>
      </c>
      <c r="AB7564" s="5">
        <f t="shared" si="1304"/>
        <v>0</v>
      </c>
      <c r="AC7564" s="5">
        <v>0</v>
      </c>
      <c r="AD7564" s="5">
        <v>0</v>
      </c>
      <c r="AE7564" s="5">
        <f t="shared" si="1305"/>
        <v>0</v>
      </c>
      <c r="AF7564" s="5">
        <v>0</v>
      </c>
      <c r="AG7564" s="6">
        <v>44733</v>
      </c>
      <c r="AH7564" s="5">
        <v>1</v>
      </c>
      <c r="AI7564" s="5">
        <v>0</v>
      </c>
      <c r="AJ7564" s="5">
        <v>0</v>
      </c>
      <c r="AK7564" s="5">
        <f t="shared" si="1306"/>
        <v>0</v>
      </c>
      <c r="AL7564" s="5">
        <v>0</v>
      </c>
      <c r="AM7564" s="5">
        <v>0</v>
      </c>
      <c r="AN7564" s="5">
        <f t="shared" si="1307"/>
        <v>0</v>
      </c>
      <c r="AO7564" s="5">
        <v>0</v>
      </c>
      <c r="AP7564" s="5">
        <v>0</v>
      </c>
      <c r="AQ7564" s="5">
        <f t="shared" si="1308"/>
        <v>0</v>
      </c>
      <c r="AR7564" s="5">
        <v>0</v>
      </c>
      <c r="AS7564" s="6"/>
      <c r="AT7564" s="5">
        <v>0</v>
      </c>
      <c r="AU7564" s="5">
        <v>0</v>
      </c>
      <c r="AV7564" t="str">
        <f t="shared" si="1301"/>
        <v>N</v>
      </c>
      <c r="AW7564" t="s">
        <v>60</v>
      </c>
      <c r="AX7564" t="s">
        <v>61</v>
      </c>
      <c r="AY7564" t="s">
        <v>2632</v>
      </c>
      <c r="AZ7564" t="s">
        <v>2632</v>
      </c>
      <c r="BA7564" t="str">
        <f t="shared" si="1302"/>
        <v>Y</v>
      </c>
    </row>
    <row r="7565" spans="1:53">
      <c r="A7565" t="s">
        <v>53</v>
      </c>
      <c r="B7565" t="s">
        <v>54</v>
      </c>
      <c r="C7565" t="s">
        <v>89</v>
      </c>
      <c r="D7565">
        <v>2022</v>
      </c>
      <c r="F7565" t="s">
        <v>17324</v>
      </c>
      <c r="G7565" t="s">
        <v>17327</v>
      </c>
      <c r="I7565" t="s">
        <v>17328</v>
      </c>
      <c r="J7565" t="s">
        <v>101</v>
      </c>
      <c r="K7565" t="s">
        <v>93</v>
      </c>
      <c r="L7565" s="5">
        <v>0</v>
      </c>
      <c r="M7565" s="5">
        <v>1</v>
      </c>
      <c r="N7565" s="5">
        <f t="shared" si="1298"/>
        <v>1</v>
      </c>
      <c r="O7565" s="5">
        <v>0</v>
      </c>
      <c r="P7565" s="5">
        <v>0</v>
      </c>
      <c r="Q7565" s="5">
        <f t="shared" si="1299"/>
        <v>0</v>
      </c>
      <c r="R7565" s="5">
        <v>0</v>
      </c>
      <c r="S7565" s="5">
        <v>0</v>
      </c>
      <c r="T7565" s="5">
        <f t="shared" si="1300"/>
        <v>0</v>
      </c>
      <c r="U7565" s="5">
        <v>0</v>
      </c>
      <c r="V7565" s="5">
        <v>1</v>
      </c>
      <c r="W7565" s="5">
        <v>0</v>
      </c>
      <c r="X7565" s="5">
        <v>1</v>
      </c>
      <c r="Y7565" s="5">
        <f t="shared" si="1303"/>
        <v>1</v>
      </c>
      <c r="Z7565" s="5">
        <v>0</v>
      </c>
      <c r="AA7565" s="5">
        <v>0</v>
      </c>
      <c r="AB7565" s="5">
        <f t="shared" si="1304"/>
        <v>0</v>
      </c>
      <c r="AC7565" s="5">
        <v>0</v>
      </c>
      <c r="AD7565" s="5">
        <v>0</v>
      </c>
      <c r="AE7565" s="5">
        <f t="shared" si="1305"/>
        <v>0</v>
      </c>
      <c r="AF7565" s="5">
        <v>0</v>
      </c>
      <c r="AG7565" s="6">
        <v>44733</v>
      </c>
      <c r="AH7565" s="5">
        <v>1</v>
      </c>
      <c r="AI7565" s="5">
        <v>0</v>
      </c>
      <c r="AJ7565" s="5">
        <v>0</v>
      </c>
      <c r="AK7565" s="5">
        <f t="shared" si="1306"/>
        <v>0</v>
      </c>
      <c r="AL7565" s="5">
        <v>0</v>
      </c>
      <c r="AM7565" s="5">
        <v>0</v>
      </c>
      <c r="AN7565" s="5">
        <f t="shared" si="1307"/>
        <v>0</v>
      </c>
      <c r="AO7565" s="5">
        <v>0</v>
      </c>
      <c r="AP7565" s="5">
        <v>0</v>
      </c>
      <c r="AQ7565" s="5">
        <f t="shared" si="1308"/>
        <v>0</v>
      </c>
      <c r="AR7565" s="5">
        <v>0</v>
      </c>
      <c r="AS7565" s="6"/>
      <c r="AT7565" s="5">
        <v>0</v>
      </c>
      <c r="AU7565" s="5">
        <v>0</v>
      </c>
      <c r="AV7565" t="str">
        <f t="shared" si="1301"/>
        <v>N</v>
      </c>
      <c r="AW7565" t="s">
        <v>60</v>
      </c>
      <c r="AX7565" t="s">
        <v>61</v>
      </c>
      <c r="AY7565" t="s">
        <v>2632</v>
      </c>
      <c r="AZ7565" t="s">
        <v>2632</v>
      </c>
      <c r="BA7565" t="str">
        <f t="shared" si="1302"/>
        <v>Y</v>
      </c>
    </row>
    <row r="7566" spans="1:53">
      <c r="A7566" t="s">
        <v>53</v>
      </c>
      <c r="B7566" t="s">
        <v>54</v>
      </c>
      <c r="C7566" t="s">
        <v>89</v>
      </c>
      <c r="D7566">
        <v>2022</v>
      </c>
      <c r="F7566" t="s">
        <v>17324</v>
      </c>
      <c r="G7566" t="s">
        <v>17329</v>
      </c>
      <c r="I7566" t="s">
        <v>17330</v>
      </c>
      <c r="J7566" t="s">
        <v>101</v>
      </c>
      <c r="K7566" t="s">
        <v>93</v>
      </c>
      <c r="L7566" s="5">
        <v>0</v>
      </c>
      <c r="M7566" s="5">
        <v>1</v>
      </c>
      <c r="N7566" s="5">
        <f t="shared" si="1298"/>
        <v>1</v>
      </c>
      <c r="O7566" s="5">
        <v>0</v>
      </c>
      <c r="P7566" s="5">
        <v>0</v>
      </c>
      <c r="Q7566" s="5">
        <f t="shared" si="1299"/>
        <v>0</v>
      </c>
      <c r="R7566" s="5">
        <v>0</v>
      </c>
      <c r="S7566" s="5">
        <v>0</v>
      </c>
      <c r="T7566" s="5">
        <f t="shared" si="1300"/>
        <v>0</v>
      </c>
      <c r="U7566" s="5">
        <v>0</v>
      </c>
      <c r="V7566" s="5">
        <v>1</v>
      </c>
      <c r="W7566" s="5">
        <v>0</v>
      </c>
      <c r="X7566" s="5">
        <v>1</v>
      </c>
      <c r="Y7566" s="5">
        <f t="shared" si="1303"/>
        <v>1</v>
      </c>
      <c r="Z7566" s="5">
        <v>0</v>
      </c>
      <c r="AA7566" s="5">
        <v>0</v>
      </c>
      <c r="AB7566" s="5">
        <f t="shared" si="1304"/>
        <v>0</v>
      </c>
      <c r="AC7566" s="5">
        <v>0</v>
      </c>
      <c r="AD7566" s="5">
        <v>0</v>
      </c>
      <c r="AE7566" s="5">
        <f t="shared" si="1305"/>
        <v>0</v>
      </c>
      <c r="AF7566" s="5">
        <v>0</v>
      </c>
      <c r="AG7566" s="6">
        <v>44733</v>
      </c>
      <c r="AH7566" s="5">
        <v>1</v>
      </c>
      <c r="AI7566" s="5">
        <v>0</v>
      </c>
      <c r="AJ7566" s="5">
        <v>0</v>
      </c>
      <c r="AK7566" s="5">
        <f t="shared" si="1306"/>
        <v>0</v>
      </c>
      <c r="AL7566" s="5">
        <v>0</v>
      </c>
      <c r="AM7566" s="5">
        <v>0</v>
      </c>
      <c r="AN7566" s="5">
        <f t="shared" si="1307"/>
        <v>0</v>
      </c>
      <c r="AO7566" s="5">
        <v>0</v>
      </c>
      <c r="AP7566" s="5">
        <v>0</v>
      </c>
      <c r="AQ7566" s="5">
        <f t="shared" si="1308"/>
        <v>0</v>
      </c>
      <c r="AR7566" s="5">
        <v>0</v>
      </c>
      <c r="AS7566" s="6"/>
      <c r="AT7566" s="5">
        <v>0</v>
      </c>
      <c r="AU7566" s="5">
        <v>0</v>
      </c>
      <c r="AV7566" t="str">
        <f t="shared" si="1301"/>
        <v>N</v>
      </c>
      <c r="AW7566" t="s">
        <v>60</v>
      </c>
      <c r="AX7566" t="s">
        <v>61</v>
      </c>
      <c r="AY7566" t="s">
        <v>2632</v>
      </c>
      <c r="AZ7566" t="s">
        <v>2632</v>
      </c>
      <c r="BA7566" t="str">
        <f t="shared" si="1302"/>
        <v>Y</v>
      </c>
    </row>
    <row r="7567" spans="1:53">
      <c r="A7567" t="s">
        <v>53</v>
      </c>
      <c r="B7567" t="s">
        <v>54</v>
      </c>
      <c r="C7567" t="s">
        <v>89</v>
      </c>
      <c r="D7567">
        <v>2022</v>
      </c>
      <c r="F7567" t="s">
        <v>17324</v>
      </c>
      <c r="G7567" t="s">
        <v>17331</v>
      </c>
      <c r="I7567" t="s">
        <v>17332</v>
      </c>
      <c r="J7567" t="s">
        <v>101</v>
      </c>
      <c r="K7567" t="s">
        <v>93</v>
      </c>
      <c r="L7567" s="5">
        <v>0</v>
      </c>
      <c r="M7567" s="5">
        <v>1</v>
      </c>
      <c r="N7567" s="5">
        <f t="shared" si="1298"/>
        <v>1</v>
      </c>
      <c r="O7567" s="5">
        <v>0</v>
      </c>
      <c r="P7567" s="5">
        <v>0</v>
      </c>
      <c r="Q7567" s="5">
        <f t="shared" si="1299"/>
        <v>0</v>
      </c>
      <c r="R7567" s="5">
        <v>0</v>
      </c>
      <c r="S7567" s="5">
        <v>0</v>
      </c>
      <c r="T7567" s="5">
        <f t="shared" si="1300"/>
        <v>0</v>
      </c>
      <c r="U7567" s="5">
        <v>0</v>
      </c>
      <c r="V7567" s="5">
        <v>1</v>
      </c>
      <c r="W7567" s="5">
        <v>0</v>
      </c>
      <c r="X7567" s="5">
        <v>1</v>
      </c>
      <c r="Y7567" s="5">
        <f t="shared" si="1303"/>
        <v>1</v>
      </c>
      <c r="Z7567" s="5">
        <v>0</v>
      </c>
      <c r="AA7567" s="5">
        <v>0</v>
      </c>
      <c r="AB7567" s="5">
        <f t="shared" si="1304"/>
        <v>0</v>
      </c>
      <c r="AC7567" s="5">
        <v>0</v>
      </c>
      <c r="AD7567" s="5">
        <v>0</v>
      </c>
      <c r="AE7567" s="5">
        <f t="shared" si="1305"/>
        <v>0</v>
      </c>
      <c r="AF7567" s="5">
        <v>0</v>
      </c>
      <c r="AG7567" s="6">
        <v>44733</v>
      </c>
      <c r="AH7567" s="5">
        <v>1</v>
      </c>
      <c r="AI7567" s="5">
        <v>0</v>
      </c>
      <c r="AJ7567" s="5">
        <v>0</v>
      </c>
      <c r="AK7567" s="5">
        <f t="shared" si="1306"/>
        <v>0</v>
      </c>
      <c r="AL7567" s="5">
        <v>0</v>
      </c>
      <c r="AM7567" s="5">
        <v>0</v>
      </c>
      <c r="AN7567" s="5">
        <f t="shared" si="1307"/>
        <v>0</v>
      </c>
      <c r="AO7567" s="5">
        <v>0</v>
      </c>
      <c r="AP7567" s="5">
        <v>0</v>
      </c>
      <c r="AQ7567" s="5">
        <f t="shared" si="1308"/>
        <v>0</v>
      </c>
      <c r="AR7567" s="5">
        <v>0</v>
      </c>
      <c r="AS7567" s="6"/>
      <c r="AT7567" s="5">
        <v>0</v>
      </c>
      <c r="AU7567" s="5">
        <v>0</v>
      </c>
      <c r="AV7567" t="str">
        <f t="shared" si="1301"/>
        <v>N</v>
      </c>
      <c r="AW7567" t="s">
        <v>60</v>
      </c>
      <c r="AX7567" t="s">
        <v>61</v>
      </c>
      <c r="AY7567" t="s">
        <v>2632</v>
      </c>
      <c r="AZ7567" t="s">
        <v>2632</v>
      </c>
      <c r="BA7567" t="str">
        <f t="shared" si="1302"/>
        <v>Y</v>
      </c>
    </row>
    <row r="7568" spans="1:53">
      <c r="A7568" t="s">
        <v>454</v>
      </c>
      <c r="B7568" t="s">
        <v>54</v>
      </c>
      <c r="C7568" t="s">
        <v>55</v>
      </c>
      <c r="D7568">
        <v>2022</v>
      </c>
      <c r="E7568" t="s">
        <v>17333</v>
      </c>
      <c r="F7568" t="s">
        <v>17333</v>
      </c>
      <c r="G7568" t="s">
        <v>17334</v>
      </c>
      <c r="H7568" t="s">
        <v>1813</v>
      </c>
      <c r="I7568" t="s">
        <v>17335</v>
      </c>
      <c r="J7568" t="s">
        <v>58</v>
      </c>
      <c r="K7568" t="s">
        <v>93</v>
      </c>
      <c r="L7568" s="5">
        <v>0</v>
      </c>
      <c r="M7568" s="5">
        <v>1</v>
      </c>
      <c r="N7568" s="5">
        <f t="shared" si="1298"/>
        <v>1</v>
      </c>
      <c r="O7568" s="5">
        <v>0</v>
      </c>
      <c r="P7568" s="5">
        <v>0</v>
      </c>
      <c r="Q7568" s="5">
        <f t="shared" si="1299"/>
        <v>0</v>
      </c>
      <c r="R7568" s="5">
        <v>0</v>
      </c>
      <c r="S7568" s="5">
        <v>0</v>
      </c>
      <c r="T7568" s="5">
        <f t="shared" si="1300"/>
        <v>0</v>
      </c>
      <c r="U7568" s="5">
        <v>0</v>
      </c>
      <c r="V7568" s="5">
        <v>1</v>
      </c>
      <c r="W7568" s="5">
        <v>0</v>
      </c>
      <c r="X7568" s="5">
        <v>1</v>
      </c>
      <c r="Y7568" s="5">
        <f t="shared" si="1303"/>
        <v>1</v>
      </c>
      <c r="Z7568" s="5">
        <v>0</v>
      </c>
      <c r="AA7568" s="5">
        <v>0</v>
      </c>
      <c r="AB7568" s="5">
        <f t="shared" si="1304"/>
        <v>0</v>
      </c>
      <c r="AC7568" s="5">
        <v>0</v>
      </c>
      <c r="AD7568" s="5">
        <v>0</v>
      </c>
      <c r="AE7568" s="5">
        <f t="shared" si="1305"/>
        <v>0</v>
      </c>
      <c r="AF7568" s="5">
        <v>0</v>
      </c>
      <c r="AG7568" s="6">
        <v>44627</v>
      </c>
      <c r="AH7568" s="5">
        <v>1</v>
      </c>
      <c r="AI7568" s="5">
        <v>0</v>
      </c>
      <c r="AJ7568" s="5">
        <v>1</v>
      </c>
      <c r="AK7568" s="5">
        <f t="shared" si="1306"/>
        <v>1</v>
      </c>
      <c r="AL7568" s="5">
        <v>0</v>
      </c>
      <c r="AM7568" s="5">
        <v>0</v>
      </c>
      <c r="AN7568" s="5">
        <f t="shared" si="1307"/>
        <v>0</v>
      </c>
      <c r="AO7568" s="5">
        <v>0</v>
      </c>
      <c r="AP7568" s="5">
        <v>0</v>
      </c>
      <c r="AQ7568" s="5">
        <f t="shared" si="1308"/>
        <v>0</v>
      </c>
      <c r="AR7568" s="5">
        <v>0</v>
      </c>
      <c r="AS7568" s="6">
        <v>44865</v>
      </c>
      <c r="AT7568" s="5">
        <v>1</v>
      </c>
      <c r="AU7568" s="5">
        <v>1</v>
      </c>
      <c r="AV7568" t="str">
        <f t="shared" si="1301"/>
        <v>Y</v>
      </c>
      <c r="AW7568" t="s">
        <v>60</v>
      </c>
      <c r="AX7568" t="s">
        <v>445</v>
      </c>
      <c r="AY7568" t="s">
        <v>16566</v>
      </c>
      <c r="AZ7568" t="s">
        <v>2632</v>
      </c>
      <c r="BA7568" t="str">
        <f t="shared" si="1302"/>
        <v>Y</v>
      </c>
    </row>
    <row r="7569" spans="1:53">
      <c r="A7569" t="s">
        <v>454</v>
      </c>
      <c r="B7569" t="s">
        <v>54</v>
      </c>
      <c r="C7569" t="s">
        <v>55</v>
      </c>
      <c r="D7569">
        <v>2022</v>
      </c>
      <c r="E7569" t="s">
        <v>17336</v>
      </c>
      <c r="F7569" t="s">
        <v>17336</v>
      </c>
      <c r="G7569" t="s">
        <v>17337</v>
      </c>
      <c r="H7569" t="s">
        <v>1813</v>
      </c>
      <c r="I7569" t="s">
        <v>17338</v>
      </c>
      <c r="J7569" t="s">
        <v>58</v>
      </c>
      <c r="K7569" t="s">
        <v>93</v>
      </c>
      <c r="L7569" s="5">
        <v>0</v>
      </c>
      <c r="M7569" s="5">
        <v>1</v>
      </c>
      <c r="N7569" s="5">
        <f t="shared" si="1298"/>
        <v>1</v>
      </c>
      <c r="O7569" s="5">
        <v>0</v>
      </c>
      <c r="P7569" s="5">
        <v>0</v>
      </c>
      <c r="Q7569" s="5">
        <f t="shared" si="1299"/>
        <v>0</v>
      </c>
      <c r="R7569" s="5">
        <v>0</v>
      </c>
      <c r="S7569" s="5">
        <v>0</v>
      </c>
      <c r="T7569" s="5">
        <f t="shared" si="1300"/>
        <v>0</v>
      </c>
      <c r="U7569" s="5">
        <v>0</v>
      </c>
      <c r="V7569" s="5">
        <v>1</v>
      </c>
      <c r="W7569" s="5">
        <v>0</v>
      </c>
      <c r="X7569" s="5">
        <v>1</v>
      </c>
      <c r="Y7569" s="5">
        <f t="shared" si="1303"/>
        <v>1</v>
      </c>
      <c r="Z7569" s="5">
        <v>0</v>
      </c>
      <c r="AA7569" s="5">
        <v>0</v>
      </c>
      <c r="AB7569" s="5">
        <f t="shared" si="1304"/>
        <v>0</v>
      </c>
      <c r="AC7569" s="5">
        <v>0</v>
      </c>
      <c r="AD7569" s="5">
        <v>0</v>
      </c>
      <c r="AE7569" s="5">
        <f t="shared" si="1305"/>
        <v>0</v>
      </c>
      <c r="AF7569" s="5">
        <v>0</v>
      </c>
      <c r="AG7569" s="6">
        <v>44586</v>
      </c>
      <c r="AH7569" s="5">
        <v>1</v>
      </c>
      <c r="AI7569" s="5">
        <v>0</v>
      </c>
      <c r="AJ7569" s="5">
        <v>1</v>
      </c>
      <c r="AK7569" s="5">
        <f t="shared" si="1306"/>
        <v>1</v>
      </c>
      <c r="AL7569" s="5">
        <v>0</v>
      </c>
      <c r="AM7569" s="5">
        <v>0</v>
      </c>
      <c r="AN7569" s="5">
        <f t="shared" si="1307"/>
        <v>0</v>
      </c>
      <c r="AO7569" s="5">
        <v>0</v>
      </c>
      <c r="AP7569" s="5">
        <v>0</v>
      </c>
      <c r="AQ7569" s="5">
        <f t="shared" si="1308"/>
        <v>0</v>
      </c>
      <c r="AR7569" s="5">
        <v>0</v>
      </c>
      <c r="AS7569" s="6">
        <v>44802</v>
      </c>
      <c r="AT7569" s="5">
        <v>1</v>
      </c>
      <c r="AU7569" s="5">
        <v>1</v>
      </c>
      <c r="AV7569" t="str">
        <f t="shared" si="1301"/>
        <v>Y</v>
      </c>
      <c r="AW7569" t="s">
        <v>60</v>
      </c>
      <c r="AX7569" t="s">
        <v>445</v>
      </c>
      <c r="AY7569" t="s">
        <v>16566</v>
      </c>
      <c r="AZ7569" t="s">
        <v>2632</v>
      </c>
      <c r="BA7569" t="str">
        <f t="shared" si="1302"/>
        <v>Y</v>
      </c>
    </row>
    <row r="7570" spans="1:53">
      <c r="A7570" t="s">
        <v>454</v>
      </c>
      <c r="B7570" t="s">
        <v>54</v>
      </c>
      <c r="C7570" t="s">
        <v>55</v>
      </c>
      <c r="D7570">
        <v>2022</v>
      </c>
      <c r="E7570" t="s">
        <v>17339</v>
      </c>
      <c r="F7570" t="s">
        <v>17339</v>
      </c>
      <c r="G7570" t="s">
        <v>17340</v>
      </c>
      <c r="H7570" t="s">
        <v>1813</v>
      </c>
      <c r="I7570" t="s">
        <v>17341</v>
      </c>
      <c r="J7570" t="s">
        <v>58</v>
      </c>
      <c r="K7570" t="s">
        <v>93</v>
      </c>
      <c r="L7570" s="5">
        <v>0</v>
      </c>
      <c r="M7570" s="5">
        <v>1</v>
      </c>
      <c r="N7570" s="5">
        <f t="shared" si="1298"/>
        <v>1</v>
      </c>
      <c r="O7570" s="5">
        <v>0</v>
      </c>
      <c r="P7570" s="5">
        <v>0</v>
      </c>
      <c r="Q7570" s="5">
        <f t="shared" si="1299"/>
        <v>0</v>
      </c>
      <c r="R7570" s="5">
        <v>0</v>
      </c>
      <c r="S7570" s="5">
        <v>0</v>
      </c>
      <c r="T7570" s="5">
        <f t="shared" si="1300"/>
        <v>0</v>
      </c>
      <c r="U7570" s="5">
        <v>0</v>
      </c>
      <c r="V7570" s="5">
        <v>1</v>
      </c>
      <c r="W7570" s="5">
        <v>0</v>
      </c>
      <c r="X7570" s="5">
        <v>1</v>
      </c>
      <c r="Y7570" s="5">
        <f t="shared" si="1303"/>
        <v>1</v>
      </c>
      <c r="Z7570" s="5">
        <v>0</v>
      </c>
      <c r="AA7570" s="5">
        <v>0</v>
      </c>
      <c r="AB7570" s="5">
        <f t="shared" si="1304"/>
        <v>0</v>
      </c>
      <c r="AC7570" s="5">
        <v>0</v>
      </c>
      <c r="AD7570" s="5">
        <v>0</v>
      </c>
      <c r="AE7570" s="5">
        <f t="shared" si="1305"/>
        <v>0</v>
      </c>
      <c r="AF7570" s="5">
        <v>0</v>
      </c>
      <c r="AG7570" s="6">
        <v>44581</v>
      </c>
      <c r="AH7570" s="5">
        <v>1</v>
      </c>
      <c r="AI7570" s="5">
        <v>0</v>
      </c>
      <c r="AJ7570" s="5">
        <v>1</v>
      </c>
      <c r="AK7570" s="5">
        <f t="shared" si="1306"/>
        <v>1</v>
      </c>
      <c r="AL7570" s="5">
        <v>0</v>
      </c>
      <c r="AM7570" s="5">
        <v>0</v>
      </c>
      <c r="AN7570" s="5">
        <f t="shared" si="1307"/>
        <v>0</v>
      </c>
      <c r="AO7570" s="5">
        <v>0</v>
      </c>
      <c r="AP7570" s="5">
        <v>0</v>
      </c>
      <c r="AQ7570" s="5">
        <f t="shared" si="1308"/>
        <v>0</v>
      </c>
      <c r="AR7570" s="5">
        <v>0</v>
      </c>
      <c r="AS7570" s="6">
        <v>44888</v>
      </c>
      <c r="AT7570" s="5">
        <v>1</v>
      </c>
      <c r="AU7570" s="5">
        <v>1</v>
      </c>
      <c r="AV7570" t="str">
        <f t="shared" si="1301"/>
        <v>Y</v>
      </c>
      <c r="AW7570" t="s">
        <v>60</v>
      </c>
      <c r="AX7570" t="s">
        <v>445</v>
      </c>
      <c r="AY7570" t="s">
        <v>16566</v>
      </c>
      <c r="AZ7570" t="s">
        <v>2632</v>
      </c>
      <c r="BA7570" t="str">
        <f t="shared" si="1302"/>
        <v>Y</v>
      </c>
    </row>
    <row r="7571" spans="1:53">
      <c r="A7571" t="s">
        <v>454</v>
      </c>
      <c r="B7571" t="s">
        <v>54</v>
      </c>
      <c r="C7571" t="s">
        <v>55</v>
      </c>
      <c r="D7571">
        <v>2022</v>
      </c>
      <c r="E7571" t="s">
        <v>17342</v>
      </c>
      <c r="F7571" t="s">
        <v>17342</v>
      </c>
      <c r="G7571" t="s">
        <v>17343</v>
      </c>
      <c r="H7571" t="s">
        <v>1813</v>
      </c>
      <c r="I7571" t="s">
        <v>17344</v>
      </c>
      <c r="J7571" t="s">
        <v>58</v>
      </c>
      <c r="K7571" t="s">
        <v>93</v>
      </c>
      <c r="L7571" s="5">
        <v>0</v>
      </c>
      <c r="M7571" s="5">
        <v>1</v>
      </c>
      <c r="N7571" s="5">
        <f t="shared" si="1298"/>
        <v>1</v>
      </c>
      <c r="O7571" s="5">
        <v>0</v>
      </c>
      <c r="P7571" s="5">
        <v>0</v>
      </c>
      <c r="Q7571" s="5">
        <f t="shared" si="1299"/>
        <v>0</v>
      </c>
      <c r="R7571" s="5">
        <v>0</v>
      </c>
      <c r="S7571" s="5">
        <v>0</v>
      </c>
      <c r="T7571" s="5">
        <f t="shared" si="1300"/>
        <v>0</v>
      </c>
      <c r="U7571" s="5">
        <v>0</v>
      </c>
      <c r="V7571" s="5">
        <v>1</v>
      </c>
      <c r="W7571" s="5">
        <v>0</v>
      </c>
      <c r="X7571" s="5">
        <v>1</v>
      </c>
      <c r="Y7571" s="5">
        <f t="shared" si="1303"/>
        <v>1</v>
      </c>
      <c r="Z7571" s="5">
        <v>0</v>
      </c>
      <c r="AA7571" s="5">
        <v>0</v>
      </c>
      <c r="AB7571" s="5">
        <f t="shared" si="1304"/>
        <v>0</v>
      </c>
      <c r="AC7571" s="5">
        <v>0</v>
      </c>
      <c r="AD7571" s="5">
        <v>0</v>
      </c>
      <c r="AE7571" s="5">
        <f t="shared" si="1305"/>
        <v>0</v>
      </c>
      <c r="AF7571" s="5">
        <v>0</v>
      </c>
      <c r="AG7571" s="6">
        <v>44643</v>
      </c>
      <c r="AH7571" s="5">
        <v>1</v>
      </c>
      <c r="AI7571" s="5">
        <v>0</v>
      </c>
      <c r="AJ7571" s="5">
        <v>1</v>
      </c>
      <c r="AK7571" s="5">
        <f t="shared" si="1306"/>
        <v>1</v>
      </c>
      <c r="AL7571" s="5">
        <v>0</v>
      </c>
      <c r="AM7571" s="5">
        <v>0</v>
      </c>
      <c r="AN7571" s="5">
        <f t="shared" si="1307"/>
        <v>0</v>
      </c>
      <c r="AO7571" s="5">
        <v>0</v>
      </c>
      <c r="AP7571" s="5">
        <v>0</v>
      </c>
      <c r="AQ7571" s="5">
        <f t="shared" si="1308"/>
        <v>0</v>
      </c>
      <c r="AR7571" s="5">
        <v>0</v>
      </c>
      <c r="AS7571" s="6">
        <v>44762</v>
      </c>
      <c r="AT7571" s="5">
        <v>1</v>
      </c>
      <c r="AU7571" s="5">
        <v>1</v>
      </c>
      <c r="AV7571" t="str">
        <f t="shared" si="1301"/>
        <v>Y</v>
      </c>
      <c r="AW7571" t="s">
        <v>60</v>
      </c>
      <c r="AX7571" t="s">
        <v>445</v>
      </c>
      <c r="AY7571" t="s">
        <v>16566</v>
      </c>
      <c r="AZ7571" t="s">
        <v>2632</v>
      </c>
      <c r="BA7571" t="str">
        <f t="shared" si="1302"/>
        <v>Y</v>
      </c>
    </row>
    <row r="7572" spans="1:53">
      <c r="A7572" t="s">
        <v>454</v>
      </c>
      <c r="B7572" t="s">
        <v>54</v>
      </c>
      <c r="C7572" t="s">
        <v>55</v>
      </c>
      <c r="D7572">
        <v>2022</v>
      </c>
      <c r="E7572" t="s">
        <v>16551</v>
      </c>
      <c r="F7572" t="s">
        <v>16551</v>
      </c>
      <c r="G7572" t="s">
        <v>16552</v>
      </c>
      <c r="H7572" t="s">
        <v>1813</v>
      </c>
      <c r="I7572" t="s">
        <v>16553</v>
      </c>
      <c r="J7572" t="s">
        <v>58</v>
      </c>
      <c r="K7572" t="s">
        <v>93</v>
      </c>
      <c r="L7572" s="5">
        <v>0</v>
      </c>
      <c r="M7572" s="5">
        <v>1</v>
      </c>
      <c r="N7572" s="5">
        <f t="shared" si="1298"/>
        <v>1</v>
      </c>
      <c r="O7572" s="5">
        <v>0</v>
      </c>
      <c r="P7572" s="5">
        <v>0</v>
      </c>
      <c r="Q7572" s="5">
        <f t="shared" si="1299"/>
        <v>0</v>
      </c>
      <c r="R7572" s="5">
        <v>0</v>
      </c>
      <c r="S7572" s="5">
        <v>0</v>
      </c>
      <c r="T7572" s="5">
        <f t="shared" si="1300"/>
        <v>0</v>
      </c>
      <c r="U7572" s="5">
        <v>0</v>
      </c>
      <c r="V7572" s="5">
        <v>1</v>
      </c>
      <c r="W7572" s="5">
        <v>0</v>
      </c>
      <c r="X7572" s="5">
        <v>1</v>
      </c>
      <c r="Y7572" s="5">
        <f t="shared" si="1303"/>
        <v>1</v>
      </c>
      <c r="Z7572" s="5">
        <v>0</v>
      </c>
      <c r="AA7572" s="5">
        <v>0</v>
      </c>
      <c r="AB7572" s="5">
        <f t="shared" si="1304"/>
        <v>0</v>
      </c>
      <c r="AC7572" s="5">
        <v>0</v>
      </c>
      <c r="AD7572" s="5">
        <v>0</v>
      </c>
      <c r="AE7572" s="5">
        <f t="shared" si="1305"/>
        <v>0</v>
      </c>
      <c r="AF7572" s="5">
        <v>0</v>
      </c>
      <c r="AG7572" s="6">
        <v>44721</v>
      </c>
      <c r="AH7572" s="5">
        <v>1</v>
      </c>
      <c r="AI7572" s="5">
        <v>0</v>
      </c>
      <c r="AJ7572" s="5">
        <v>0</v>
      </c>
      <c r="AK7572" s="5">
        <f t="shared" si="1306"/>
        <v>0</v>
      </c>
      <c r="AL7572" s="5">
        <v>0</v>
      </c>
      <c r="AM7572" s="5">
        <v>0</v>
      </c>
      <c r="AN7572" s="5">
        <f t="shared" si="1307"/>
        <v>0</v>
      </c>
      <c r="AO7572" s="5">
        <v>0</v>
      </c>
      <c r="AP7572" s="5">
        <v>0</v>
      </c>
      <c r="AQ7572" s="5">
        <f t="shared" si="1308"/>
        <v>0</v>
      </c>
      <c r="AR7572" s="5">
        <v>0</v>
      </c>
      <c r="AS7572" s="6"/>
      <c r="AT7572" s="5">
        <v>0</v>
      </c>
      <c r="AU7572" s="5">
        <v>1</v>
      </c>
      <c r="AV7572" t="str">
        <f t="shared" si="1301"/>
        <v>Y</v>
      </c>
      <c r="AW7572" t="s">
        <v>60</v>
      </c>
      <c r="AX7572" t="s">
        <v>445</v>
      </c>
      <c r="AY7572" t="s">
        <v>16566</v>
      </c>
      <c r="AZ7572" t="s">
        <v>2632</v>
      </c>
      <c r="BA7572" t="str">
        <f t="shared" si="1302"/>
        <v>Y</v>
      </c>
    </row>
    <row r="7573" spans="1:53">
      <c r="A7573" t="s">
        <v>454</v>
      </c>
      <c r="B7573" t="s">
        <v>54</v>
      </c>
      <c r="C7573" t="s">
        <v>55</v>
      </c>
      <c r="D7573">
        <v>2022</v>
      </c>
      <c r="E7573" t="s">
        <v>16554</v>
      </c>
      <c r="F7573" t="s">
        <v>16554</v>
      </c>
      <c r="G7573" t="s">
        <v>16555</v>
      </c>
      <c r="H7573" t="s">
        <v>1813</v>
      </c>
      <c r="I7573" t="s">
        <v>16556</v>
      </c>
      <c r="J7573" t="s">
        <v>58</v>
      </c>
      <c r="K7573" t="s">
        <v>93</v>
      </c>
      <c r="L7573" s="5">
        <v>0</v>
      </c>
      <c r="M7573" s="5">
        <v>1</v>
      </c>
      <c r="N7573" s="5">
        <f t="shared" si="1298"/>
        <v>1</v>
      </c>
      <c r="O7573" s="5">
        <v>0</v>
      </c>
      <c r="P7573" s="5">
        <v>0</v>
      </c>
      <c r="Q7573" s="5">
        <f t="shared" si="1299"/>
        <v>0</v>
      </c>
      <c r="R7573" s="5">
        <v>0</v>
      </c>
      <c r="S7573" s="5">
        <v>0</v>
      </c>
      <c r="T7573" s="5">
        <f t="shared" si="1300"/>
        <v>0</v>
      </c>
      <c r="U7573" s="5">
        <v>0</v>
      </c>
      <c r="V7573" s="5">
        <v>1</v>
      </c>
      <c r="W7573" s="5">
        <v>0</v>
      </c>
      <c r="X7573" s="5">
        <v>1</v>
      </c>
      <c r="Y7573" s="5">
        <f t="shared" si="1303"/>
        <v>1</v>
      </c>
      <c r="Z7573" s="5">
        <v>0</v>
      </c>
      <c r="AA7573" s="5">
        <v>0</v>
      </c>
      <c r="AB7573" s="5">
        <f t="shared" si="1304"/>
        <v>0</v>
      </c>
      <c r="AC7573" s="5">
        <v>0</v>
      </c>
      <c r="AD7573" s="5">
        <v>0</v>
      </c>
      <c r="AE7573" s="5">
        <f t="shared" si="1305"/>
        <v>0</v>
      </c>
      <c r="AF7573" s="5">
        <v>0</v>
      </c>
      <c r="AG7573" s="6">
        <v>44705</v>
      </c>
      <c r="AH7573" s="5">
        <v>1</v>
      </c>
      <c r="AI7573" s="5">
        <v>0</v>
      </c>
      <c r="AJ7573" s="5">
        <v>0</v>
      </c>
      <c r="AK7573" s="5">
        <f t="shared" si="1306"/>
        <v>0</v>
      </c>
      <c r="AL7573" s="5">
        <v>0</v>
      </c>
      <c r="AM7573" s="5">
        <v>0</v>
      </c>
      <c r="AN7573" s="5">
        <f t="shared" si="1307"/>
        <v>0</v>
      </c>
      <c r="AO7573" s="5">
        <v>0</v>
      </c>
      <c r="AP7573" s="5">
        <v>0</v>
      </c>
      <c r="AQ7573" s="5">
        <f t="shared" si="1308"/>
        <v>0</v>
      </c>
      <c r="AR7573" s="5">
        <v>0</v>
      </c>
      <c r="AS7573" s="6"/>
      <c r="AT7573" s="5">
        <v>0</v>
      </c>
      <c r="AU7573" s="5">
        <v>1</v>
      </c>
      <c r="AV7573" t="str">
        <f t="shared" si="1301"/>
        <v>Y</v>
      </c>
      <c r="AW7573" t="s">
        <v>60</v>
      </c>
      <c r="AX7573" t="s">
        <v>445</v>
      </c>
      <c r="AY7573" t="s">
        <v>16566</v>
      </c>
      <c r="AZ7573" t="s">
        <v>2632</v>
      </c>
      <c r="BA7573" t="str">
        <f t="shared" si="1302"/>
        <v>Y</v>
      </c>
    </row>
    <row r="7574" spans="1:53">
      <c r="A7574" t="s">
        <v>454</v>
      </c>
      <c r="B7574" t="s">
        <v>54</v>
      </c>
      <c r="C7574" t="s">
        <v>55</v>
      </c>
      <c r="D7574">
        <v>2022</v>
      </c>
      <c r="E7574" t="s">
        <v>17345</v>
      </c>
      <c r="F7574" t="s">
        <v>17345</v>
      </c>
      <c r="G7574" t="s">
        <v>17346</v>
      </c>
      <c r="H7574" t="s">
        <v>1813</v>
      </c>
      <c r="I7574" t="s">
        <v>17347</v>
      </c>
      <c r="J7574" t="s">
        <v>58</v>
      </c>
      <c r="K7574" t="s">
        <v>93</v>
      </c>
      <c r="L7574" s="5">
        <v>0</v>
      </c>
      <c r="M7574" s="5">
        <v>1</v>
      </c>
      <c r="N7574" s="5">
        <f t="shared" si="1298"/>
        <v>1</v>
      </c>
      <c r="O7574" s="5">
        <v>0</v>
      </c>
      <c r="P7574" s="5">
        <v>0</v>
      </c>
      <c r="Q7574" s="5">
        <f t="shared" si="1299"/>
        <v>0</v>
      </c>
      <c r="R7574" s="5">
        <v>0</v>
      </c>
      <c r="S7574" s="5">
        <v>0</v>
      </c>
      <c r="T7574" s="5">
        <f t="shared" si="1300"/>
        <v>0</v>
      </c>
      <c r="U7574" s="5">
        <v>0</v>
      </c>
      <c r="V7574" s="5">
        <v>1</v>
      </c>
      <c r="W7574" s="5">
        <v>0</v>
      </c>
      <c r="X7574" s="5">
        <v>1</v>
      </c>
      <c r="Y7574" s="5">
        <f t="shared" si="1303"/>
        <v>1</v>
      </c>
      <c r="Z7574" s="5">
        <v>0</v>
      </c>
      <c r="AA7574" s="5">
        <v>0</v>
      </c>
      <c r="AB7574" s="5">
        <f t="shared" si="1304"/>
        <v>0</v>
      </c>
      <c r="AC7574" s="5">
        <v>0</v>
      </c>
      <c r="AD7574" s="5">
        <v>0</v>
      </c>
      <c r="AE7574" s="5">
        <f t="shared" si="1305"/>
        <v>0</v>
      </c>
      <c r="AF7574" s="5">
        <v>0</v>
      </c>
      <c r="AG7574" s="6">
        <v>44586</v>
      </c>
      <c r="AH7574" s="5">
        <v>1</v>
      </c>
      <c r="AI7574" s="5">
        <v>0</v>
      </c>
      <c r="AJ7574" s="5">
        <v>0</v>
      </c>
      <c r="AK7574" s="5">
        <f t="shared" si="1306"/>
        <v>0</v>
      </c>
      <c r="AL7574" s="5">
        <v>0</v>
      </c>
      <c r="AM7574" s="5">
        <v>0</v>
      </c>
      <c r="AN7574" s="5">
        <f t="shared" si="1307"/>
        <v>0</v>
      </c>
      <c r="AO7574" s="5">
        <v>0</v>
      </c>
      <c r="AP7574" s="5">
        <v>0</v>
      </c>
      <c r="AQ7574" s="5">
        <f t="shared" si="1308"/>
        <v>0</v>
      </c>
      <c r="AR7574" s="5">
        <v>0</v>
      </c>
      <c r="AS7574" s="6"/>
      <c r="AT7574" s="5">
        <v>0</v>
      </c>
      <c r="AU7574" s="5">
        <v>1</v>
      </c>
      <c r="AV7574" t="str">
        <f t="shared" si="1301"/>
        <v>Y</v>
      </c>
      <c r="AW7574" t="s">
        <v>60</v>
      </c>
      <c r="AX7574" t="s">
        <v>445</v>
      </c>
      <c r="AY7574" t="s">
        <v>16566</v>
      </c>
      <c r="AZ7574" t="s">
        <v>2632</v>
      </c>
      <c r="BA7574" t="str">
        <f t="shared" si="1302"/>
        <v>Y</v>
      </c>
    </row>
    <row r="7575" spans="1:53">
      <c r="A7575" t="s">
        <v>454</v>
      </c>
      <c r="B7575" t="s">
        <v>54</v>
      </c>
      <c r="C7575" t="s">
        <v>55</v>
      </c>
      <c r="D7575">
        <v>2022</v>
      </c>
      <c r="E7575" t="s">
        <v>16560</v>
      </c>
      <c r="F7575" t="s">
        <v>16560</v>
      </c>
      <c r="G7575" t="s">
        <v>16561</v>
      </c>
      <c r="H7575" t="s">
        <v>1813</v>
      </c>
      <c r="I7575" t="s">
        <v>16562</v>
      </c>
      <c r="J7575" t="s">
        <v>58</v>
      </c>
      <c r="K7575" t="s">
        <v>93</v>
      </c>
      <c r="L7575" s="5">
        <v>0</v>
      </c>
      <c r="M7575" s="5">
        <v>1</v>
      </c>
      <c r="N7575" s="5">
        <f t="shared" si="1298"/>
        <v>1</v>
      </c>
      <c r="O7575" s="5">
        <v>0</v>
      </c>
      <c r="P7575" s="5">
        <v>0</v>
      </c>
      <c r="Q7575" s="5">
        <f t="shared" si="1299"/>
        <v>0</v>
      </c>
      <c r="R7575" s="5">
        <v>0</v>
      </c>
      <c r="S7575" s="5">
        <v>0</v>
      </c>
      <c r="T7575" s="5">
        <f t="shared" si="1300"/>
        <v>0</v>
      </c>
      <c r="U7575" s="5">
        <v>0</v>
      </c>
      <c r="V7575" s="5">
        <v>1</v>
      </c>
      <c r="W7575" s="5">
        <v>0</v>
      </c>
      <c r="X7575" s="5">
        <v>1</v>
      </c>
      <c r="Y7575" s="5">
        <f t="shared" si="1303"/>
        <v>1</v>
      </c>
      <c r="Z7575" s="5">
        <v>0</v>
      </c>
      <c r="AA7575" s="5">
        <v>0</v>
      </c>
      <c r="AB7575" s="5">
        <f t="shared" si="1304"/>
        <v>0</v>
      </c>
      <c r="AC7575" s="5">
        <v>0</v>
      </c>
      <c r="AD7575" s="5">
        <v>0</v>
      </c>
      <c r="AE7575" s="5">
        <f t="shared" si="1305"/>
        <v>0</v>
      </c>
      <c r="AF7575" s="5">
        <v>0</v>
      </c>
      <c r="AG7575" s="6">
        <v>44760</v>
      </c>
      <c r="AH7575" s="5">
        <v>1</v>
      </c>
      <c r="AI7575" s="5">
        <v>0</v>
      </c>
      <c r="AJ7575" s="5">
        <v>0</v>
      </c>
      <c r="AK7575" s="5">
        <f t="shared" si="1306"/>
        <v>0</v>
      </c>
      <c r="AL7575" s="5">
        <v>0</v>
      </c>
      <c r="AM7575" s="5">
        <v>0</v>
      </c>
      <c r="AN7575" s="5">
        <f t="shared" si="1307"/>
        <v>0</v>
      </c>
      <c r="AO7575" s="5">
        <v>0</v>
      </c>
      <c r="AP7575" s="5">
        <v>0</v>
      </c>
      <c r="AQ7575" s="5">
        <f t="shared" si="1308"/>
        <v>0</v>
      </c>
      <c r="AR7575" s="5">
        <v>0</v>
      </c>
      <c r="AS7575" s="6"/>
      <c r="AT7575" s="5">
        <v>0</v>
      </c>
      <c r="AU7575" s="5">
        <v>1</v>
      </c>
      <c r="AV7575" t="str">
        <f t="shared" si="1301"/>
        <v>Y</v>
      </c>
      <c r="AW7575" t="s">
        <v>60</v>
      </c>
      <c r="AX7575" t="s">
        <v>445</v>
      </c>
      <c r="AY7575" t="s">
        <v>16566</v>
      </c>
      <c r="AZ7575" t="s">
        <v>2632</v>
      </c>
      <c r="BA7575" t="str">
        <f t="shared" si="1302"/>
        <v>Y</v>
      </c>
    </row>
    <row r="7576" spans="1:53">
      <c r="A7576" t="s">
        <v>454</v>
      </c>
      <c r="B7576" t="s">
        <v>54</v>
      </c>
      <c r="C7576" t="s">
        <v>55</v>
      </c>
      <c r="D7576">
        <v>2022</v>
      </c>
      <c r="E7576" t="s">
        <v>16557</v>
      </c>
      <c r="F7576" t="s">
        <v>16557</v>
      </c>
      <c r="G7576" t="s">
        <v>16558</v>
      </c>
      <c r="H7576" t="s">
        <v>1813</v>
      </c>
      <c r="I7576" t="s">
        <v>16559</v>
      </c>
      <c r="J7576" t="s">
        <v>58</v>
      </c>
      <c r="K7576" t="s">
        <v>93</v>
      </c>
      <c r="L7576" s="5">
        <v>0</v>
      </c>
      <c r="M7576" s="5">
        <v>1</v>
      </c>
      <c r="N7576" s="5">
        <f t="shared" si="1298"/>
        <v>1</v>
      </c>
      <c r="O7576" s="5">
        <v>0</v>
      </c>
      <c r="P7576" s="5">
        <v>0</v>
      </c>
      <c r="Q7576" s="5">
        <f t="shared" si="1299"/>
        <v>0</v>
      </c>
      <c r="R7576" s="5">
        <v>0</v>
      </c>
      <c r="S7576" s="5">
        <v>0</v>
      </c>
      <c r="T7576" s="5">
        <f t="shared" si="1300"/>
        <v>0</v>
      </c>
      <c r="U7576" s="5">
        <v>0</v>
      </c>
      <c r="V7576" s="5">
        <v>1</v>
      </c>
      <c r="W7576" s="5">
        <v>0</v>
      </c>
      <c r="X7576" s="5">
        <v>1</v>
      </c>
      <c r="Y7576" s="5">
        <f t="shared" si="1303"/>
        <v>1</v>
      </c>
      <c r="Z7576" s="5">
        <v>0</v>
      </c>
      <c r="AA7576" s="5">
        <v>0</v>
      </c>
      <c r="AB7576" s="5">
        <f t="shared" si="1304"/>
        <v>0</v>
      </c>
      <c r="AC7576" s="5">
        <v>0</v>
      </c>
      <c r="AD7576" s="5">
        <v>0</v>
      </c>
      <c r="AE7576" s="5">
        <f t="shared" si="1305"/>
        <v>0</v>
      </c>
      <c r="AF7576" s="5">
        <v>0</v>
      </c>
      <c r="AG7576" s="6">
        <v>44909</v>
      </c>
      <c r="AH7576" s="5">
        <v>1</v>
      </c>
      <c r="AI7576" s="5">
        <v>0</v>
      </c>
      <c r="AJ7576" s="5">
        <v>0</v>
      </c>
      <c r="AK7576" s="5">
        <f t="shared" si="1306"/>
        <v>0</v>
      </c>
      <c r="AL7576" s="5">
        <v>0</v>
      </c>
      <c r="AM7576" s="5">
        <v>0</v>
      </c>
      <c r="AN7576" s="5">
        <f t="shared" si="1307"/>
        <v>0</v>
      </c>
      <c r="AO7576" s="5">
        <v>0</v>
      </c>
      <c r="AP7576" s="5">
        <v>0</v>
      </c>
      <c r="AQ7576" s="5">
        <f t="shared" si="1308"/>
        <v>0</v>
      </c>
      <c r="AR7576" s="5">
        <v>0</v>
      </c>
      <c r="AS7576" s="6"/>
      <c r="AT7576" s="5">
        <v>0</v>
      </c>
      <c r="AU7576" s="5">
        <v>1</v>
      </c>
      <c r="AV7576" t="str">
        <f t="shared" si="1301"/>
        <v>Y</v>
      </c>
      <c r="AW7576" t="s">
        <v>60</v>
      </c>
      <c r="AX7576" t="s">
        <v>445</v>
      </c>
      <c r="AY7576" t="s">
        <v>16566</v>
      </c>
      <c r="AZ7576" t="s">
        <v>2632</v>
      </c>
      <c r="BA7576" t="str">
        <f t="shared" si="1302"/>
        <v>Y</v>
      </c>
    </row>
    <row r="7577" spans="1:53">
      <c r="A7577" t="s">
        <v>454</v>
      </c>
      <c r="B7577" t="s">
        <v>54</v>
      </c>
      <c r="C7577" t="s">
        <v>55</v>
      </c>
      <c r="D7577">
        <v>2022</v>
      </c>
      <c r="E7577" t="s">
        <v>17348</v>
      </c>
      <c r="F7577" t="s">
        <v>17348</v>
      </c>
      <c r="G7577" t="s">
        <v>17349</v>
      </c>
      <c r="H7577" t="s">
        <v>1813</v>
      </c>
      <c r="I7577" t="s">
        <v>17350</v>
      </c>
      <c r="J7577" t="s">
        <v>58</v>
      </c>
      <c r="K7577" t="s">
        <v>93</v>
      </c>
      <c r="L7577" s="5">
        <v>0</v>
      </c>
      <c r="M7577" s="5">
        <v>1</v>
      </c>
      <c r="N7577" s="5">
        <f t="shared" si="1298"/>
        <v>1</v>
      </c>
      <c r="O7577" s="5">
        <v>0</v>
      </c>
      <c r="P7577" s="5">
        <v>0</v>
      </c>
      <c r="Q7577" s="5">
        <f t="shared" si="1299"/>
        <v>0</v>
      </c>
      <c r="R7577" s="5">
        <v>0</v>
      </c>
      <c r="S7577" s="5">
        <v>0</v>
      </c>
      <c r="T7577" s="5">
        <f t="shared" si="1300"/>
        <v>0</v>
      </c>
      <c r="U7577" s="5">
        <v>0</v>
      </c>
      <c r="V7577" s="5">
        <v>1</v>
      </c>
      <c r="W7577" s="5">
        <v>0</v>
      </c>
      <c r="X7577" s="5">
        <v>1</v>
      </c>
      <c r="Y7577" s="5">
        <f t="shared" si="1303"/>
        <v>1</v>
      </c>
      <c r="Z7577" s="5">
        <v>0</v>
      </c>
      <c r="AA7577" s="5">
        <v>0</v>
      </c>
      <c r="AB7577" s="5">
        <f t="shared" si="1304"/>
        <v>0</v>
      </c>
      <c r="AC7577" s="5">
        <v>0</v>
      </c>
      <c r="AD7577" s="5">
        <v>0</v>
      </c>
      <c r="AE7577" s="5">
        <f t="shared" si="1305"/>
        <v>0</v>
      </c>
      <c r="AF7577" s="5">
        <v>0</v>
      </c>
      <c r="AG7577" s="6">
        <v>44853</v>
      </c>
      <c r="AH7577" s="5">
        <v>1</v>
      </c>
      <c r="AI7577" s="5">
        <v>0</v>
      </c>
      <c r="AJ7577" s="5">
        <v>0</v>
      </c>
      <c r="AK7577" s="5">
        <f t="shared" si="1306"/>
        <v>0</v>
      </c>
      <c r="AL7577" s="5">
        <v>0</v>
      </c>
      <c r="AM7577" s="5">
        <v>0</v>
      </c>
      <c r="AN7577" s="5">
        <f t="shared" si="1307"/>
        <v>0</v>
      </c>
      <c r="AO7577" s="5">
        <v>0</v>
      </c>
      <c r="AP7577" s="5">
        <v>0</v>
      </c>
      <c r="AQ7577" s="5">
        <f t="shared" si="1308"/>
        <v>0</v>
      </c>
      <c r="AR7577" s="5">
        <v>0</v>
      </c>
      <c r="AS7577" s="6"/>
      <c r="AT7577" s="5">
        <v>0</v>
      </c>
      <c r="AU7577" s="5">
        <v>1</v>
      </c>
      <c r="AV7577" t="str">
        <f t="shared" si="1301"/>
        <v>Y</v>
      </c>
      <c r="AW7577" t="s">
        <v>60</v>
      </c>
      <c r="AX7577" t="s">
        <v>445</v>
      </c>
      <c r="AY7577" t="s">
        <v>16566</v>
      </c>
      <c r="AZ7577" t="s">
        <v>2632</v>
      </c>
      <c r="BA7577" t="str">
        <f t="shared" si="1302"/>
        <v>Y</v>
      </c>
    </row>
    <row r="7578" spans="1:53">
      <c r="A7578" t="s">
        <v>454</v>
      </c>
      <c r="B7578" t="s">
        <v>54</v>
      </c>
      <c r="C7578" t="s">
        <v>55</v>
      </c>
      <c r="D7578">
        <v>2022</v>
      </c>
      <c r="E7578" t="s">
        <v>17351</v>
      </c>
      <c r="F7578" t="s">
        <v>17351</v>
      </c>
      <c r="G7578" t="s">
        <v>17352</v>
      </c>
      <c r="H7578" t="s">
        <v>1813</v>
      </c>
      <c r="I7578" t="s">
        <v>17353</v>
      </c>
      <c r="J7578" t="s">
        <v>58</v>
      </c>
      <c r="K7578" t="s">
        <v>93</v>
      </c>
      <c r="L7578" s="5">
        <v>0</v>
      </c>
      <c r="M7578" s="5">
        <v>1</v>
      </c>
      <c r="N7578" s="5">
        <f t="shared" si="1298"/>
        <v>1</v>
      </c>
      <c r="O7578" s="5">
        <v>0</v>
      </c>
      <c r="P7578" s="5">
        <v>0</v>
      </c>
      <c r="Q7578" s="5">
        <f t="shared" si="1299"/>
        <v>0</v>
      </c>
      <c r="R7578" s="5">
        <v>0</v>
      </c>
      <c r="S7578" s="5">
        <v>0</v>
      </c>
      <c r="T7578" s="5">
        <f t="shared" si="1300"/>
        <v>0</v>
      </c>
      <c r="U7578" s="5">
        <v>0</v>
      </c>
      <c r="V7578" s="5">
        <v>1</v>
      </c>
      <c r="W7578" s="5">
        <v>0</v>
      </c>
      <c r="X7578" s="5">
        <v>1</v>
      </c>
      <c r="Y7578" s="5">
        <f t="shared" si="1303"/>
        <v>1</v>
      </c>
      <c r="Z7578" s="5">
        <v>0</v>
      </c>
      <c r="AA7578" s="5">
        <v>0</v>
      </c>
      <c r="AB7578" s="5">
        <f t="shared" si="1304"/>
        <v>0</v>
      </c>
      <c r="AC7578" s="5">
        <v>0</v>
      </c>
      <c r="AD7578" s="5">
        <v>0</v>
      </c>
      <c r="AE7578" s="5">
        <f t="shared" si="1305"/>
        <v>0</v>
      </c>
      <c r="AF7578" s="5">
        <v>0</v>
      </c>
      <c r="AG7578" s="6">
        <v>44678</v>
      </c>
      <c r="AH7578" s="5">
        <v>1</v>
      </c>
      <c r="AI7578" s="5">
        <v>0</v>
      </c>
      <c r="AJ7578" s="5">
        <v>0</v>
      </c>
      <c r="AK7578" s="5">
        <f t="shared" si="1306"/>
        <v>0</v>
      </c>
      <c r="AL7578" s="5">
        <v>0</v>
      </c>
      <c r="AM7578" s="5">
        <v>0</v>
      </c>
      <c r="AN7578" s="5">
        <f t="shared" si="1307"/>
        <v>0</v>
      </c>
      <c r="AO7578" s="5">
        <v>0</v>
      </c>
      <c r="AP7578" s="5">
        <v>0</v>
      </c>
      <c r="AQ7578" s="5">
        <f t="shared" si="1308"/>
        <v>0</v>
      </c>
      <c r="AR7578" s="5">
        <v>0</v>
      </c>
      <c r="AS7578" s="6"/>
      <c r="AT7578" s="5">
        <v>0</v>
      </c>
      <c r="AU7578" s="5">
        <v>1</v>
      </c>
      <c r="AV7578" t="str">
        <f t="shared" si="1301"/>
        <v>Y</v>
      </c>
      <c r="AW7578" t="s">
        <v>60</v>
      </c>
      <c r="AX7578" t="s">
        <v>445</v>
      </c>
      <c r="AY7578" t="s">
        <v>16566</v>
      </c>
      <c r="AZ7578" t="s">
        <v>2632</v>
      </c>
      <c r="BA7578" t="str">
        <f t="shared" si="1302"/>
        <v>Y</v>
      </c>
    </row>
    <row r="7579" spans="1:53">
      <c r="A7579" t="s">
        <v>54</v>
      </c>
      <c r="B7579" t="s">
        <v>54</v>
      </c>
      <c r="C7579" t="s">
        <v>55</v>
      </c>
      <c r="D7579">
        <v>2022</v>
      </c>
      <c r="E7579" t="s">
        <v>17354</v>
      </c>
      <c r="F7579" t="s">
        <v>17354</v>
      </c>
      <c r="G7579" t="s">
        <v>17355</v>
      </c>
      <c r="I7579" t="s">
        <v>17356</v>
      </c>
      <c r="J7579" t="s">
        <v>258</v>
      </c>
      <c r="K7579" t="s">
        <v>59</v>
      </c>
      <c r="L7579" s="5">
        <v>24</v>
      </c>
      <c r="M7579" s="5">
        <v>0</v>
      </c>
      <c r="N7579" s="5">
        <f t="shared" si="1298"/>
        <v>24</v>
      </c>
      <c r="O7579" s="5">
        <v>24</v>
      </c>
      <c r="P7579" s="5">
        <v>0</v>
      </c>
      <c r="Q7579" s="5">
        <f t="shared" si="1299"/>
        <v>24</v>
      </c>
      <c r="R7579" s="5">
        <v>0</v>
      </c>
      <c r="S7579" s="5">
        <v>0</v>
      </c>
      <c r="T7579" s="5">
        <f t="shared" si="1300"/>
        <v>0</v>
      </c>
      <c r="U7579" s="5">
        <v>1</v>
      </c>
      <c r="V7579" s="5">
        <v>49</v>
      </c>
      <c r="W7579" s="5">
        <v>0</v>
      </c>
      <c r="X7579" s="5">
        <v>0</v>
      </c>
      <c r="Y7579" s="5">
        <f t="shared" si="1303"/>
        <v>0</v>
      </c>
      <c r="Z7579" s="5">
        <v>0</v>
      </c>
      <c r="AA7579" s="5">
        <v>0</v>
      </c>
      <c r="AB7579" s="5">
        <f t="shared" si="1304"/>
        <v>0</v>
      </c>
      <c r="AC7579" s="5">
        <v>0</v>
      </c>
      <c r="AD7579" s="5">
        <v>0</v>
      </c>
      <c r="AE7579" s="5">
        <f t="shared" si="1305"/>
        <v>0</v>
      </c>
      <c r="AF7579" s="5">
        <v>0</v>
      </c>
      <c r="AG7579" s="6"/>
      <c r="AH7579" s="5">
        <v>0</v>
      </c>
      <c r="AI7579" s="5">
        <v>0</v>
      </c>
      <c r="AJ7579" s="5">
        <v>0</v>
      </c>
      <c r="AK7579" s="5">
        <f t="shared" si="1306"/>
        <v>0</v>
      </c>
      <c r="AL7579" s="5">
        <v>0</v>
      </c>
      <c r="AM7579" s="5">
        <v>0</v>
      </c>
      <c r="AN7579" s="5">
        <f t="shared" si="1307"/>
        <v>0</v>
      </c>
      <c r="AO7579" s="5">
        <v>0</v>
      </c>
      <c r="AP7579" s="5">
        <v>0</v>
      </c>
      <c r="AQ7579" s="5">
        <f t="shared" si="1308"/>
        <v>0</v>
      </c>
      <c r="AR7579" s="5">
        <v>0</v>
      </c>
      <c r="AS7579" s="6"/>
      <c r="AT7579" s="5">
        <v>0</v>
      </c>
      <c r="AU7579" s="5">
        <v>0</v>
      </c>
      <c r="AV7579" t="str">
        <f t="shared" si="1301"/>
        <v>N</v>
      </c>
      <c r="AW7579" t="s">
        <v>60</v>
      </c>
      <c r="AX7579" t="s">
        <v>61</v>
      </c>
      <c r="AY7579" t="s">
        <v>17092</v>
      </c>
      <c r="AZ7579" t="s">
        <v>2616</v>
      </c>
      <c r="BA7579" t="str">
        <f t="shared" si="1302"/>
        <v>Y</v>
      </c>
    </row>
    <row r="7580" spans="1:53">
      <c r="A7580" t="s">
        <v>54</v>
      </c>
      <c r="B7580" t="s">
        <v>54</v>
      </c>
      <c r="C7580" t="s">
        <v>55</v>
      </c>
      <c r="D7580">
        <v>2022</v>
      </c>
      <c r="E7580" t="s">
        <v>5362</v>
      </c>
      <c r="F7580" t="s">
        <v>17357</v>
      </c>
      <c r="G7580" t="s">
        <v>17358</v>
      </c>
      <c r="I7580" t="s">
        <v>17359</v>
      </c>
      <c r="J7580" t="s">
        <v>258</v>
      </c>
      <c r="K7580" t="s">
        <v>59</v>
      </c>
      <c r="L7580" s="5">
        <v>0</v>
      </c>
      <c r="M7580" s="5">
        <v>0</v>
      </c>
      <c r="N7580" s="5">
        <f t="shared" si="1298"/>
        <v>0</v>
      </c>
      <c r="O7580" s="5">
        <v>1</v>
      </c>
      <c r="P7580" s="5">
        <v>0</v>
      </c>
      <c r="Q7580" s="5">
        <f t="shared" si="1299"/>
        <v>1</v>
      </c>
      <c r="R7580" s="5">
        <v>0</v>
      </c>
      <c r="S7580" s="5">
        <v>0</v>
      </c>
      <c r="T7580" s="5">
        <f t="shared" si="1300"/>
        <v>0</v>
      </c>
      <c r="U7580" s="5">
        <v>7</v>
      </c>
      <c r="V7580" s="5">
        <v>8</v>
      </c>
      <c r="W7580" s="5">
        <v>0</v>
      </c>
      <c r="X7580" s="5">
        <v>0</v>
      </c>
      <c r="Y7580" s="5">
        <f t="shared" si="1303"/>
        <v>0</v>
      </c>
      <c r="Z7580" s="5">
        <v>0</v>
      </c>
      <c r="AA7580" s="5">
        <v>0</v>
      </c>
      <c r="AB7580" s="5">
        <f t="shared" si="1304"/>
        <v>0</v>
      </c>
      <c r="AC7580" s="5">
        <v>0</v>
      </c>
      <c r="AD7580" s="5">
        <v>0</v>
      </c>
      <c r="AE7580" s="5">
        <f t="shared" si="1305"/>
        <v>0</v>
      </c>
      <c r="AF7580" s="5">
        <v>0</v>
      </c>
      <c r="AG7580" s="6"/>
      <c r="AH7580" s="5">
        <v>0</v>
      </c>
      <c r="AI7580" s="5">
        <v>0</v>
      </c>
      <c r="AJ7580" s="5">
        <v>0</v>
      </c>
      <c r="AK7580" s="5">
        <f t="shared" si="1306"/>
        <v>0</v>
      </c>
      <c r="AL7580" s="5">
        <v>0</v>
      </c>
      <c r="AM7580" s="5">
        <v>0</v>
      </c>
      <c r="AN7580" s="5">
        <f t="shared" si="1307"/>
        <v>0</v>
      </c>
      <c r="AO7580" s="5">
        <v>0</v>
      </c>
      <c r="AP7580" s="5">
        <v>0</v>
      </c>
      <c r="AQ7580" s="5">
        <f t="shared" si="1308"/>
        <v>0</v>
      </c>
      <c r="AR7580" s="5">
        <v>0</v>
      </c>
      <c r="AS7580" s="6"/>
      <c r="AT7580" s="5">
        <v>0</v>
      </c>
      <c r="AU7580" s="5">
        <v>0</v>
      </c>
      <c r="AV7580" t="str">
        <f t="shared" si="1301"/>
        <v>N</v>
      </c>
      <c r="AW7580" t="s">
        <v>60</v>
      </c>
      <c r="AX7580" t="s">
        <v>61</v>
      </c>
      <c r="AY7580" t="s">
        <v>2615</v>
      </c>
      <c r="AZ7580" t="s">
        <v>2616</v>
      </c>
      <c r="BA7580" t="str">
        <f t="shared" si="1302"/>
        <v>Y</v>
      </c>
    </row>
    <row r="7581" spans="1:53">
      <c r="A7581" t="s">
        <v>54</v>
      </c>
      <c r="B7581" t="s">
        <v>54</v>
      </c>
      <c r="C7581" t="s">
        <v>55</v>
      </c>
      <c r="D7581">
        <v>2022</v>
      </c>
      <c r="E7581" t="s">
        <v>13390</v>
      </c>
      <c r="F7581" t="s">
        <v>13385</v>
      </c>
      <c r="G7581" t="s">
        <v>17272</v>
      </c>
      <c r="I7581" t="s">
        <v>17273</v>
      </c>
      <c r="J7581" t="s">
        <v>258</v>
      </c>
      <c r="K7581" t="s">
        <v>59</v>
      </c>
      <c r="L7581" s="5">
        <v>0</v>
      </c>
      <c r="M7581" s="5">
        <v>0</v>
      </c>
      <c r="N7581" s="5">
        <f t="shared" si="1298"/>
        <v>0</v>
      </c>
      <c r="O7581" s="5">
        <v>0</v>
      </c>
      <c r="P7581" s="5">
        <v>0</v>
      </c>
      <c r="Q7581" s="5">
        <f t="shared" si="1299"/>
        <v>0</v>
      </c>
      <c r="R7581" s="5">
        <v>1</v>
      </c>
      <c r="S7581" s="5">
        <v>0</v>
      </c>
      <c r="T7581" s="5">
        <f t="shared" si="1300"/>
        <v>1</v>
      </c>
      <c r="U7581" s="5">
        <v>4</v>
      </c>
      <c r="V7581" s="5">
        <v>5</v>
      </c>
      <c r="W7581" s="5">
        <v>0</v>
      </c>
      <c r="X7581" s="5">
        <v>0</v>
      </c>
      <c r="Y7581" s="5">
        <f t="shared" si="1303"/>
        <v>0</v>
      </c>
      <c r="Z7581" s="5">
        <v>0</v>
      </c>
      <c r="AA7581" s="5">
        <v>0</v>
      </c>
      <c r="AB7581" s="5">
        <f t="shared" si="1304"/>
        <v>0</v>
      </c>
      <c r="AC7581" s="5">
        <v>1</v>
      </c>
      <c r="AD7581" s="5">
        <v>0</v>
      </c>
      <c r="AE7581" s="5">
        <f t="shared" si="1305"/>
        <v>1</v>
      </c>
      <c r="AF7581" s="5">
        <v>4</v>
      </c>
      <c r="AG7581" s="6">
        <v>44769</v>
      </c>
      <c r="AH7581" s="5">
        <v>5</v>
      </c>
      <c r="AI7581" s="5">
        <v>0</v>
      </c>
      <c r="AJ7581" s="5">
        <v>0</v>
      </c>
      <c r="AK7581" s="5">
        <f t="shared" si="1306"/>
        <v>0</v>
      </c>
      <c r="AL7581" s="5">
        <v>0</v>
      </c>
      <c r="AM7581" s="5">
        <v>0</v>
      </c>
      <c r="AN7581" s="5">
        <f t="shared" si="1307"/>
        <v>0</v>
      </c>
      <c r="AO7581" s="5">
        <v>0</v>
      </c>
      <c r="AP7581" s="5">
        <v>0</v>
      </c>
      <c r="AQ7581" s="5">
        <f t="shared" si="1308"/>
        <v>0</v>
      </c>
      <c r="AR7581" s="5">
        <v>0</v>
      </c>
      <c r="AS7581" s="6"/>
      <c r="AT7581" s="5">
        <v>0</v>
      </c>
      <c r="AU7581" s="5">
        <v>0</v>
      </c>
      <c r="AV7581" t="str">
        <f t="shared" si="1301"/>
        <v>N</v>
      </c>
      <c r="AW7581" t="s">
        <v>60</v>
      </c>
      <c r="AX7581" t="s">
        <v>61</v>
      </c>
      <c r="AY7581" t="s">
        <v>4682</v>
      </c>
      <c r="AZ7581" t="s">
        <v>2616</v>
      </c>
      <c r="BA7581" t="str">
        <f t="shared" si="1302"/>
        <v>Y</v>
      </c>
    </row>
    <row r="7582" spans="1:53">
      <c r="A7582" t="s">
        <v>54</v>
      </c>
      <c r="B7582" t="s">
        <v>54</v>
      </c>
      <c r="C7582" t="s">
        <v>55</v>
      </c>
      <c r="D7582">
        <v>2022</v>
      </c>
      <c r="E7582" t="s">
        <v>17360</v>
      </c>
      <c r="F7582" t="s">
        <v>13393</v>
      </c>
      <c r="G7582" t="s">
        <v>17361</v>
      </c>
      <c r="I7582" t="s">
        <v>17362</v>
      </c>
      <c r="J7582" t="s">
        <v>258</v>
      </c>
      <c r="K7582" t="s">
        <v>59</v>
      </c>
      <c r="L7582" s="5">
        <v>0</v>
      </c>
      <c r="M7582" s="5">
        <v>0</v>
      </c>
      <c r="N7582" s="5">
        <f t="shared" si="1298"/>
        <v>0</v>
      </c>
      <c r="O7582" s="5">
        <v>0</v>
      </c>
      <c r="P7582" s="5">
        <v>0</v>
      </c>
      <c r="Q7582" s="5">
        <f t="shared" si="1299"/>
        <v>0</v>
      </c>
      <c r="R7582" s="5">
        <v>2</v>
      </c>
      <c r="S7582" s="5">
        <v>0</v>
      </c>
      <c r="T7582" s="5">
        <f t="shared" si="1300"/>
        <v>2</v>
      </c>
      <c r="U7582" s="5">
        <v>19</v>
      </c>
      <c r="V7582" s="5">
        <v>21</v>
      </c>
      <c r="W7582" s="5">
        <v>0</v>
      </c>
      <c r="X7582" s="5">
        <v>0</v>
      </c>
      <c r="Y7582" s="5">
        <f t="shared" si="1303"/>
        <v>0</v>
      </c>
      <c r="Z7582" s="5">
        <v>0</v>
      </c>
      <c r="AA7582" s="5">
        <v>0</v>
      </c>
      <c r="AB7582" s="5">
        <f t="shared" si="1304"/>
        <v>0</v>
      </c>
      <c r="AC7582" s="5">
        <v>2</v>
      </c>
      <c r="AD7582" s="5">
        <v>0</v>
      </c>
      <c r="AE7582" s="5">
        <f t="shared" si="1305"/>
        <v>2</v>
      </c>
      <c r="AF7582" s="5">
        <v>19</v>
      </c>
      <c r="AG7582" s="6">
        <v>44882</v>
      </c>
      <c r="AH7582" s="5">
        <v>21</v>
      </c>
      <c r="AI7582" s="5">
        <v>0</v>
      </c>
      <c r="AJ7582" s="5">
        <v>0</v>
      </c>
      <c r="AK7582" s="5">
        <f t="shared" si="1306"/>
        <v>0</v>
      </c>
      <c r="AL7582" s="5">
        <v>0</v>
      </c>
      <c r="AM7582" s="5">
        <v>0</v>
      </c>
      <c r="AN7582" s="5">
        <f t="shared" si="1307"/>
        <v>0</v>
      </c>
      <c r="AO7582" s="5">
        <v>0</v>
      </c>
      <c r="AP7582" s="5">
        <v>0</v>
      </c>
      <c r="AQ7582" s="5">
        <f t="shared" si="1308"/>
        <v>0</v>
      </c>
      <c r="AR7582" s="5">
        <v>0</v>
      </c>
      <c r="AS7582" s="6"/>
      <c r="AT7582" s="5">
        <v>0</v>
      </c>
      <c r="AU7582" s="5">
        <v>0</v>
      </c>
      <c r="AV7582" t="str">
        <f t="shared" si="1301"/>
        <v>N</v>
      </c>
      <c r="AW7582" t="s">
        <v>60</v>
      </c>
      <c r="AX7582" t="s">
        <v>61</v>
      </c>
      <c r="AY7582" t="s">
        <v>4682</v>
      </c>
      <c r="AZ7582" t="s">
        <v>2616</v>
      </c>
      <c r="BA7582" t="str">
        <f t="shared" si="1302"/>
        <v>Y</v>
      </c>
    </row>
    <row r="7583" spans="1:53">
      <c r="A7583" t="s">
        <v>54</v>
      </c>
      <c r="B7583" t="s">
        <v>54</v>
      </c>
      <c r="C7583" t="s">
        <v>55</v>
      </c>
      <c r="D7583">
        <v>2022</v>
      </c>
      <c r="E7583" t="s">
        <v>17268</v>
      </c>
      <c r="F7583" t="s">
        <v>17268</v>
      </c>
      <c r="G7583" t="s">
        <v>17269</v>
      </c>
      <c r="I7583" t="s">
        <v>17270</v>
      </c>
      <c r="J7583" t="s">
        <v>258</v>
      </c>
      <c r="K7583" t="s">
        <v>59</v>
      </c>
      <c r="L7583" s="5">
        <v>0</v>
      </c>
      <c r="M7583" s="5">
        <v>0</v>
      </c>
      <c r="N7583" s="5">
        <f t="shared" si="1298"/>
        <v>0</v>
      </c>
      <c r="O7583" s="5">
        <v>0</v>
      </c>
      <c r="P7583" s="5">
        <v>0</v>
      </c>
      <c r="Q7583" s="5">
        <f t="shared" si="1299"/>
        <v>0</v>
      </c>
      <c r="R7583" s="5">
        <v>8</v>
      </c>
      <c r="S7583" s="5">
        <v>0</v>
      </c>
      <c r="T7583" s="5">
        <f t="shared" si="1300"/>
        <v>8</v>
      </c>
      <c r="U7583" s="5">
        <v>73</v>
      </c>
      <c r="V7583" s="5">
        <v>81</v>
      </c>
      <c r="W7583" s="5">
        <v>0</v>
      </c>
      <c r="X7583" s="5">
        <v>0</v>
      </c>
      <c r="Y7583" s="5">
        <f t="shared" si="1303"/>
        <v>0</v>
      </c>
      <c r="Z7583" s="5">
        <v>0</v>
      </c>
      <c r="AA7583" s="5">
        <v>0</v>
      </c>
      <c r="AB7583" s="5">
        <f t="shared" si="1304"/>
        <v>0</v>
      </c>
      <c r="AC7583" s="5">
        <v>8</v>
      </c>
      <c r="AD7583" s="5">
        <v>0</v>
      </c>
      <c r="AE7583" s="5">
        <f t="shared" si="1305"/>
        <v>8</v>
      </c>
      <c r="AF7583" s="5">
        <v>73</v>
      </c>
      <c r="AG7583" s="6">
        <v>44825</v>
      </c>
      <c r="AH7583" s="5">
        <v>81</v>
      </c>
      <c r="AI7583" s="5">
        <v>0</v>
      </c>
      <c r="AJ7583" s="5">
        <v>0</v>
      </c>
      <c r="AK7583" s="5">
        <f t="shared" si="1306"/>
        <v>0</v>
      </c>
      <c r="AL7583" s="5">
        <v>0</v>
      </c>
      <c r="AM7583" s="5">
        <v>0</v>
      </c>
      <c r="AN7583" s="5">
        <f t="shared" si="1307"/>
        <v>0</v>
      </c>
      <c r="AO7583" s="5">
        <v>0</v>
      </c>
      <c r="AP7583" s="5">
        <v>0</v>
      </c>
      <c r="AQ7583" s="5">
        <f t="shared" si="1308"/>
        <v>0</v>
      </c>
      <c r="AR7583" s="5">
        <v>0</v>
      </c>
      <c r="AS7583" s="6"/>
      <c r="AT7583" s="5">
        <v>0</v>
      </c>
      <c r="AU7583" s="5">
        <v>0</v>
      </c>
      <c r="AV7583" t="str">
        <f t="shared" si="1301"/>
        <v>N</v>
      </c>
      <c r="AW7583" t="s">
        <v>60</v>
      </c>
      <c r="AX7583" t="s">
        <v>61</v>
      </c>
      <c r="AY7583" t="s">
        <v>4682</v>
      </c>
      <c r="AZ7583" t="s">
        <v>2616</v>
      </c>
      <c r="BA7583" t="str">
        <f t="shared" si="1302"/>
        <v>Y</v>
      </c>
    </row>
    <row r="7584" spans="1:53">
      <c r="A7584" t="s">
        <v>54</v>
      </c>
      <c r="B7584" t="s">
        <v>54</v>
      </c>
      <c r="C7584" t="s">
        <v>55</v>
      </c>
      <c r="D7584">
        <v>2022</v>
      </c>
      <c r="E7584" t="s">
        <v>2207</v>
      </c>
      <c r="F7584" t="s">
        <v>17363</v>
      </c>
      <c r="G7584" t="s">
        <v>17364</v>
      </c>
      <c r="I7584" t="s">
        <v>17365</v>
      </c>
      <c r="J7584" t="s">
        <v>258</v>
      </c>
      <c r="K7584" t="s">
        <v>59</v>
      </c>
      <c r="L7584" s="5">
        <v>0</v>
      </c>
      <c r="M7584" s="5">
        <v>0</v>
      </c>
      <c r="N7584" s="5">
        <f t="shared" si="1298"/>
        <v>0</v>
      </c>
      <c r="O7584" s="5">
        <v>0</v>
      </c>
      <c r="P7584" s="5">
        <v>0</v>
      </c>
      <c r="Q7584" s="5">
        <f t="shared" si="1299"/>
        <v>0</v>
      </c>
      <c r="R7584" s="5">
        <v>4</v>
      </c>
      <c r="S7584" s="5">
        <v>0</v>
      </c>
      <c r="T7584" s="5">
        <f t="shared" si="1300"/>
        <v>4</v>
      </c>
      <c r="U7584" s="5">
        <v>35</v>
      </c>
      <c r="V7584" s="5">
        <v>39</v>
      </c>
      <c r="W7584" s="5">
        <v>0</v>
      </c>
      <c r="X7584" s="5">
        <v>0</v>
      </c>
      <c r="Y7584" s="5">
        <f t="shared" si="1303"/>
        <v>0</v>
      </c>
      <c r="Z7584" s="5">
        <v>0</v>
      </c>
      <c r="AA7584" s="5">
        <v>0</v>
      </c>
      <c r="AB7584" s="5">
        <f t="shared" si="1304"/>
        <v>0</v>
      </c>
      <c r="AC7584" s="5">
        <v>0</v>
      </c>
      <c r="AD7584" s="5">
        <v>0</v>
      </c>
      <c r="AE7584" s="5">
        <f t="shared" si="1305"/>
        <v>0</v>
      </c>
      <c r="AF7584" s="5">
        <v>0</v>
      </c>
      <c r="AG7584" s="6"/>
      <c r="AH7584" s="5">
        <v>0</v>
      </c>
      <c r="AI7584" s="5">
        <v>0</v>
      </c>
      <c r="AJ7584" s="5">
        <v>0</v>
      </c>
      <c r="AK7584" s="5">
        <f t="shared" si="1306"/>
        <v>0</v>
      </c>
      <c r="AL7584" s="5">
        <v>0</v>
      </c>
      <c r="AM7584" s="5">
        <v>0</v>
      </c>
      <c r="AN7584" s="5">
        <f t="shared" si="1307"/>
        <v>0</v>
      </c>
      <c r="AO7584" s="5">
        <v>0</v>
      </c>
      <c r="AP7584" s="5">
        <v>0</v>
      </c>
      <c r="AQ7584" s="5">
        <f t="shared" si="1308"/>
        <v>0</v>
      </c>
      <c r="AR7584" s="5">
        <v>0</v>
      </c>
      <c r="AS7584" s="6"/>
      <c r="AT7584" s="5">
        <v>0</v>
      </c>
      <c r="AU7584" s="5">
        <v>0</v>
      </c>
      <c r="AV7584" t="str">
        <f t="shared" si="1301"/>
        <v>N</v>
      </c>
      <c r="AW7584" t="s">
        <v>60</v>
      </c>
      <c r="AX7584" t="s">
        <v>61</v>
      </c>
      <c r="AY7584" t="s">
        <v>4682</v>
      </c>
      <c r="AZ7584" t="s">
        <v>2616</v>
      </c>
      <c r="BA7584" t="str">
        <f t="shared" si="1302"/>
        <v>Y</v>
      </c>
    </row>
    <row r="7585" spans="1:53">
      <c r="A7585" t="s">
        <v>454</v>
      </c>
      <c r="B7585" t="s">
        <v>54</v>
      </c>
      <c r="C7585" t="s">
        <v>55</v>
      </c>
      <c r="D7585">
        <v>2022</v>
      </c>
      <c r="E7585" t="s">
        <v>17366</v>
      </c>
      <c r="F7585" t="s">
        <v>17366</v>
      </c>
      <c r="G7585" t="s">
        <v>17367</v>
      </c>
      <c r="H7585" t="s">
        <v>17368</v>
      </c>
      <c r="I7585" t="s">
        <v>17369</v>
      </c>
      <c r="J7585" t="s">
        <v>258</v>
      </c>
      <c r="K7585" t="s">
        <v>59</v>
      </c>
      <c r="L7585" s="5">
        <v>0</v>
      </c>
      <c r="M7585" s="5">
        <v>59</v>
      </c>
      <c r="N7585" s="5">
        <f t="shared" si="1298"/>
        <v>59</v>
      </c>
      <c r="O7585" s="5">
        <v>0</v>
      </c>
      <c r="P7585" s="5">
        <v>0</v>
      </c>
      <c r="Q7585" s="5">
        <f t="shared" si="1299"/>
        <v>0</v>
      </c>
      <c r="R7585" s="5">
        <v>0</v>
      </c>
      <c r="S7585" s="5">
        <v>0</v>
      </c>
      <c r="T7585" s="5">
        <f t="shared" si="1300"/>
        <v>0</v>
      </c>
      <c r="U7585" s="5">
        <v>1</v>
      </c>
      <c r="V7585" s="5">
        <v>60</v>
      </c>
      <c r="W7585" s="5">
        <v>0</v>
      </c>
      <c r="X7585" s="5">
        <v>59</v>
      </c>
      <c r="Y7585" s="5">
        <f t="shared" si="1303"/>
        <v>59</v>
      </c>
      <c r="Z7585" s="5">
        <v>0</v>
      </c>
      <c r="AA7585" s="5">
        <v>0</v>
      </c>
      <c r="AB7585" s="5">
        <f t="shared" si="1304"/>
        <v>0</v>
      </c>
      <c r="AC7585" s="5">
        <v>0</v>
      </c>
      <c r="AD7585" s="5">
        <v>0</v>
      </c>
      <c r="AE7585" s="5">
        <f t="shared" si="1305"/>
        <v>0</v>
      </c>
      <c r="AF7585" s="5">
        <v>1</v>
      </c>
      <c r="AG7585" s="6">
        <v>44874</v>
      </c>
      <c r="AH7585" s="5">
        <v>60</v>
      </c>
      <c r="AI7585" s="5">
        <v>0</v>
      </c>
      <c r="AJ7585" s="5">
        <v>0</v>
      </c>
      <c r="AK7585" s="5">
        <f t="shared" si="1306"/>
        <v>0</v>
      </c>
      <c r="AL7585" s="5">
        <v>0</v>
      </c>
      <c r="AM7585" s="5">
        <v>0</v>
      </c>
      <c r="AN7585" s="5">
        <f t="shared" si="1307"/>
        <v>0</v>
      </c>
      <c r="AO7585" s="5">
        <v>0</v>
      </c>
      <c r="AP7585" s="5">
        <v>0</v>
      </c>
      <c r="AQ7585" s="5">
        <f t="shared" si="1308"/>
        <v>0</v>
      </c>
      <c r="AR7585" s="5">
        <v>0</v>
      </c>
      <c r="AS7585" s="6"/>
      <c r="AT7585" s="5">
        <v>0</v>
      </c>
      <c r="AU7585" s="5">
        <v>59</v>
      </c>
      <c r="AV7585" t="str">
        <f t="shared" si="1301"/>
        <v>Y</v>
      </c>
      <c r="AW7585" t="s">
        <v>60</v>
      </c>
      <c r="AX7585" t="s">
        <v>445</v>
      </c>
      <c r="AY7585" t="s">
        <v>17370</v>
      </c>
      <c r="AZ7585" t="s">
        <v>2616</v>
      </c>
      <c r="BA7585" t="str">
        <f t="shared" si="1302"/>
        <v>Y</v>
      </c>
    </row>
    <row r="7586" spans="1:53">
      <c r="A7586" t="s">
        <v>54</v>
      </c>
      <c r="B7586" t="s">
        <v>54</v>
      </c>
      <c r="C7586" t="s">
        <v>55</v>
      </c>
      <c r="D7586">
        <v>2022</v>
      </c>
      <c r="E7586" t="s">
        <v>17357</v>
      </c>
      <c r="F7586" t="s">
        <v>17360</v>
      </c>
      <c r="G7586" t="s">
        <v>17371</v>
      </c>
      <c r="I7586" t="s">
        <v>17372</v>
      </c>
      <c r="J7586" t="s">
        <v>258</v>
      </c>
      <c r="K7586" t="s">
        <v>59</v>
      </c>
      <c r="L7586" s="5">
        <v>0</v>
      </c>
      <c r="M7586" s="5">
        <v>0</v>
      </c>
      <c r="N7586" s="5">
        <f t="shared" si="1298"/>
        <v>0</v>
      </c>
      <c r="O7586" s="5">
        <v>3</v>
      </c>
      <c r="P7586" s="5">
        <v>0</v>
      </c>
      <c r="Q7586" s="5">
        <f t="shared" si="1299"/>
        <v>3</v>
      </c>
      <c r="R7586" s="5">
        <v>1</v>
      </c>
      <c r="S7586" s="5">
        <v>0</v>
      </c>
      <c r="T7586" s="5">
        <f t="shared" si="1300"/>
        <v>1</v>
      </c>
      <c r="U7586" s="5">
        <v>10</v>
      </c>
      <c r="V7586" s="5">
        <v>14</v>
      </c>
      <c r="W7586" s="5">
        <v>0</v>
      </c>
      <c r="X7586" s="5">
        <v>0</v>
      </c>
      <c r="Y7586" s="5">
        <f t="shared" si="1303"/>
        <v>0</v>
      </c>
      <c r="Z7586" s="5">
        <v>3</v>
      </c>
      <c r="AA7586" s="5">
        <v>0</v>
      </c>
      <c r="AB7586" s="5">
        <f t="shared" si="1304"/>
        <v>3</v>
      </c>
      <c r="AC7586" s="5">
        <v>1</v>
      </c>
      <c r="AD7586" s="5">
        <v>0</v>
      </c>
      <c r="AE7586" s="5">
        <f t="shared" si="1305"/>
        <v>1</v>
      </c>
      <c r="AF7586" s="5">
        <v>10</v>
      </c>
      <c r="AG7586" s="6">
        <v>44867</v>
      </c>
      <c r="AH7586" s="5">
        <v>14</v>
      </c>
      <c r="AI7586" s="5">
        <v>0</v>
      </c>
      <c r="AJ7586" s="5">
        <v>0</v>
      </c>
      <c r="AK7586" s="5">
        <f t="shared" si="1306"/>
        <v>0</v>
      </c>
      <c r="AL7586" s="5">
        <v>0</v>
      </c>
      <c r="AM7586" s="5">
        <v>0</v>
      </c>
      <c r="AN7586" s="5">
        <f t="shared" si="1307"/>
        <v>0</v>
      </c>
      <c r="AO7586" s="5">
        <v>0</v>
      </c>
      <c r="AP7586" s="5">
        <v>0</v>
      </c>
      <c r="AQ7586" s="5">
        <f t="shared" si="1308"/>
        <v>0</v>
      </c>
      <c r="AR7586" s="5">
        <v>0</v>
      </c>
      <c r="AS7586" s="6"/>
      <c r="AT7586" s="5">
        <v>0</v>
      </c>
      <c r="AU7586" s="5">
        <v>0</v>
      </c>
      <c r="AV7586" t="str">
        <f t="shared" si="1301"/>
        <v>N</v>
      </c>
      <c r="AW7586" t="s">
        <v>60</v>
      </c>
      <c r="AX7586" t="s">
        <v>61</v>
      </c>
      <c r="AY7586" t="s">
        <v>17373</v>
      </c>
      <c r="AZ7586" t="s">
        <v>2616</v>
      </c>
      <c r="BA7586" t="str">
        <f t="shared" si="1302"/>
        <v>Y</v>
      </c>
    </row>
    <row r="7587" spans="1:53">
      <c r="A7587" t="s">
        <v>436</v>
      </c>
      <c r="B7587" t="s">
        <v>54</v>
      </c>
      <c r="C7587" t="s">
        <v>89</v>
      </c>
      <c r="D7587">
        <v>2022</v>
      </c>
      <c r="F7587" t="s">
        <v>17374</v>
      </c>
      <c r="G7587" t="s">
        <v>17375</v>
      </c>
      <c r="H7587" t="s">
        <v>17376</v>
      </c>
      <c r="I7587" t="s">
        <v>17377</v>
      </c>
      <c r="J7587" t="s">
        <v>258</v>
      </c>
      <c r="K7587" t="s">
        <v>59</v>
      </c>
      <c r="L7587" s="5">
        <v>0</v>
      </c>
      <c r="M7587" s="5">
        <v>0</v>
      </c>
      <c r="N7587" s="5">
        <f t="shared" si="1298"/>
        <v>0</v>
      </c>
      <c r="O7587" s="5">
        <v>0</v>
      </c>
      <c r="P7587" s="5">
        <v>0</v>
      </c>
      <c r="Q7587" s="5">
        <f t="shared" si="1299"/>
        <v>0</v>
      </c>
      <c r="R7587" s="5">
        <v>0</v>
      </c>
      <c r="S7587" s="5">
        <v>0</v>
      </c>
      <c r="T7587" s="5">
        <f t="shared" si="1300"/>
        <v>0</v>
      </c>
      <c r="U7587" s="5">
        <v>0</v>
      </c>
      <c r="V7587" s="5">
        <v>0</v>
      </c>
      <c r="W7587" s="5">
        <v>3</v>
      </c>
      <c r="X7587" s="5">
        <v>0</v>
      </c>
      <c r="Y7587" s="5">
        <f t="shared" si="1303"/>
        <v>3</v>
      </c>
      <c r="Z7587" s="5">
        <v>13</v>
      </c>
      <c r="AA7587" s="5">
        <v>0</v>
      </c>
      <c r="AB7587" s="5">
        <f t="shared" si="1304"/>
        <v>13</v>
      </c>
      <c r="AC7587" s="5">
        <v>0</v>
      </c>
      <c r="AD7587" s="5">
        <v>0</v>
      </c>
      <c r="AE7587" s="5">
        <f t="shared" si="1305"/>
        <v>0</v>
      </c>
      <c r="AF7587" s="5">
        <v>0</v>
      </c>
      <c r="AG7587" s="6">
        <v>44593</v>
      </c>
      <c r="AH7587" s="5">
        <v>16</v>
      </c>
      <c r="AI7587" s="5">
        <v>0</v>
      </c>
      <c r="AJ7587" s="5">
        <v>0</v>
      </c>
      <c r="AK7587" s="5">
        <f t="shared" si="1306"/>
        <v>0</v>
      </c>
      <c r="AL7587" s="5">
        <v>0</v>
      </c>
      <c r="AM7587" s="5">
        <v>0</v>
      </c>
      <c r="AN7587" s="5">
        <f t="shared" si="1307"/>
        <v>0</v>
      </c>
      <c r="AO7587" s="5">
        <v>0</v>
      </c>
      <c r="AP7587" s="5">
        <v>0</v>
      </c>
      <c r="AQ7587" s="5">
        <f t="shared" si="1308"/>
        <v>0</v>
      </c>
      <c r="AR7587" s="5">
        <v>0</v>
      </c>
      <c r="AS7587" s="6"/>
      <c r="AT7587" s="5">
        <v>0</v>
      </c>
      <c r="AU7587" s="5">
        <v>0</v>
      </c>
      <c r="AV7587" t="str">
        <f t="shared" si="1301"/>
        <v>N</v>
      </c>
      <c r="AW7587" t="s">
        <v>60</v>
      </c>
      <c r="AX7587" t="s">
        <v>61</v>
      </c>
      <c r="AY7587" t="s">
        <v>17104</v>
      </c>
      <c r="AZ7587" t="s">
        <v>2616</v>
      </c>
      <c r="BA7587" t="str">
        <f t="shared" si="1302"/>
        <v>Y</v>
      </c>
    </row>
    <row r="7588" spans="1:53">
      <c r="A7588" t="s">
        <v>436</v>
      </c>
      <c r="B7588" t="s">
        <v>54</v>
      </c>
      <c r="C7588" t="s">
        <v>89</v>
      </c>
      <c r="D7588">
        <v>2022</v>
      </c>
      <c r="F7588" t="s">
        <v>17374</v>
      </c>
      <c r="G7588" t="s">
        <v>17378</v>
      </c>
      <c r="H7588" t="s">
        <v>17379</v>
      </c>
      <c r="I7588" t="s">
        <v>17380</v>
      </c>
      <c r="J7588" t="s">
        <v>258</v>
      </c>
      <c r="K7588" t="s">
        <v>59</v>
      </c>
      <c r="L7588" s="5">
        <v>0</v>
      </c>
      <c r="M7588" s="5">
        <v>0</v>
      </c>
      <c r="N7588" s="5">
        <f t="shared" si="1298"/>
        <v>0</v>
      </c>
      <c r="O7588" s="5">
        <v>0</v>
      </c>
      <c r="P7588" s="5">
        <v>0</v>
      </c>
      <c r="Q7588" s="5">
        <f t="shared" si="1299"/>
        <v>0</v>
      </c>
      <c r="R7588" s="5">
        <v>0</v>
      </c>
      <c r="S7588" s="5">
        <v>0</v>
      </c>
      <c r="T7588" s="5">
        <f t="shared" si="1300"/>
        <v>0</v>
      </c>
      <c r="U7588" s="5">
        <v>0</v>
      </c>
      <c r="V7588" s="5">
        <v>0</v>
      </c>
      <c r="W7588" s="5">
        <v>4</v>
      </c>
      <c r="X7588" s="5">
        <v>0</v>
      </c>
      <c r="Y7588" s="5">
        <f t="shared" si="1303"/>
        <v>4</v>
      </c>
      <c r="Z7588" s="5">
        <v>14</v>
      </c>
      <c r="AA7588" s="5">
        <v>0</v>
      </c>
      <c r="AB7588" s="5">
        <f t="shared" si="1304"/>
        <v>14</v>
      </c>
      <c r="AC7588" s="5">
        <v>0</v>
      </c>
      <c r="AD7588" s="5">
        <v>0</v>
      </c>
      <c r="AE7588" s="5">
        <f t="shared" si="1305"/>
        <v>0</v>
      </c>
      <c r="AF7588" s="5">
        <v>0</v>
      </c>
      <c r="AG7588" s="6">
        <v>44593</v>
      </c>
      <c r="AH7588" s="5">
        <v>18</v>
      </c>
      <c r="AI7588" s="5">
        <v>0</v>
      </c>
      <c r="AJ7588" s="5">
        <v>0</v>
      </c>
      <c r="AK7588" s="5">
        <f t="shared" si="1306"/>
        <v>0</v>
      </c>
      <c r="AL7588" s="5">
        <v>0</v>
      </c>
      <c r="AM7588" s="5">
        <v>0</v>
      </c>
      <c r="AN7588" s="5">
        <f t="shared" si="1307"/>
        <v>0</v>
      </c>
      <c r="AO7588" s="5">
        <v>0</v>
      </c>
      <c r="AP7588" s="5">
        <v>0</v>
      </c>
      <c r="AQ7588" s="5">
        <f t="shared" si="1308"/>
        <v>0</v>
      </c>
      <c r="AR7588" s="5">
        <v>0</v>
      </c>
      <c r="AS7588" s="6"/>
      <c r="AT7588" s="5">
        <v>0</v>
      </c>
      <c r="AU7588" s="5">
        <v>0</v>
      </c>
      <c r="AV7588" t="str">
        <f t="shared" si="1301"/>
        <v>N</v>
      </c>
      <c r="AW7588" t="s">
        <v>60</v>
      </c>
      <c r="AX7588" t="s">
        <v>61</v>
      </c>
      <c r="AY7588" t="s">
        <v>17104</v>
      </c>
      <c r="AZ7588" t="s">
        <v>2616</v>
      </c>
      <c r="BA7588" t="str">
        <f t="shared" si="1302"/>
        <v>Y</v>
      </c>
    </row>
    <row r="7589" spans="1:53">
      <c r="A7589" t="s">
        <v>436</v>
      </c>
      <c r="B7589" t="s">
        <v>54</v>
      </c>
      <c r="C7589" t="s">
        <v>89</v>
      </c>
      <c r="D7589">
        <v>2022</v>
      </c>
      <c r="F7589" t="s">
        <v>17374</v>
      </c>
      <c r="G7589" t="s">
        <v>17381</v>
      </c>
      <c r="H7589" t="s">
        <v>17382</v>
      </c>
      <c r="I7589" t="s">
        <v>17383</v>
      </c>
      <c r="J7589" t="s">
        <v>258</v>
      </c>
      <c r="K7589" t="s">
        <v>59</v>
      </c>
      <c r="L7589" s="5">
        <v>0</v>
      </c>
      <c r="M7589" s="5">
        <v>0</v>
      </c>
      <c r="N7589" s="5">
        <f t="shared" si="1298"/>
        <v>0</v>
      </c>
      <c r="O7589" s="5">
        <v>0</v>
      </c>
      <c r="P7589" s="5">
        <v>0</v>
      </c>
      <c r="Q7589" s="5">
        <f t="shared" si="1299"/>
        <v>0</v>
      </c>
      <c r="R7589" s="5">
        <v>0</v>
      </c>
      <c r="S7589" s="5">
        <v>0</v>
      </c>
      <c r="T7589" s="5">
        <f t="shared" si="1300"/>
        <v>0</v>
      </c>
      <c r="U7589" s="5">
        <v>0</v>
      </c>
      <c r="V7589" s="5">
        <v>0</v>
      </c>
      <c r="W7589" s="5">
        <v>2</v>
      </c>
      <c r="X7589" s="5">
        <v>0</v>
      </c>
      <c r="Y7589" s="5">
        <f t="shared" si="1303"/>
        <v>2</v>
      </c>
      <c r="Z7589" s="5">
        <v>10</v>
      </c>
      <c r="AA7589" s="5">
        <v>0</v>
      </c>
      <c r="AB7589" s="5">
        <f t="shared" si="1304"/>
        <v>10</v>
      </c>
      <c r="AC7589" s="5">
        <v>0</v>
      </c>
      <c r="AD7589" s="5">
        <v>0</v>
      </c>
      <c r="AE7589" s="5">
        <f t="shared" si="1305"/>
        <v>0</v>
      </c>
      <c r="AF7589" s="5">
        <v>0</v>
      </c>
      <c r="AG7589" s="6">
        <v>44593</v>
      </c>
      <c r="AH7589" s="5">
        <v>12</v>
      </c>
      <c r="AI7589" s="5">
        <v>0</v>
      </c>
      <c r="AJ7589" s="5">
        <v>0</v>
      </c>
      <c r="AK7589" s="5">
        <f t="shared" si="1306"/>
        <v>0</v>
      </c>
      <c r="AL7589" s="5">
        <v>0</v>
      </c>
      <c r="AM7589" s="5">
        <v>0</v>
      </c>
      <c r="AN7589" s="5">
        <f t="shared" si="1307"/>
        <v>0</v>
      </c>
      <c r="AO7589" s="5">
        <v>0</v>
      </c>
      <c r="AP7589" s="5">
        <v>0</v>
      </c>
      <c r="AQ7589" s="5">
        <f t="shared" si="1308"/>
        <v>0</v>
      </c>
      <c r="AR7589" s="5">
        <v>0</v>
      </c>
      <c r="AS7589" s="6"/>
      <c r="AT7589" s="5">
        <v>0</v>
      </c>
      <c r="AU7589" s="5">
        <v>0</v>
      </c>
      <c r="AV7589" t="str">
        <f t="shared" si="1301"/>
        <v>N</v>
      </c>
      <c r="AW7589" t="s">
        <v>60</v>
      </c>
      <c r="AX7589" t="s">
        <v>61</v>
      </c>
      <c r="AY7589" t="s">
        <v>17104</v>
      </c>
      <c r="AZ7589" t="s">
        <v>2616</v>
      </c>
      <c r="BA7589" t="str">
        <f t="shared" si="1302"/>
        <v>Y</v>
      </c>
    </row>
    <row r="7590" spans="1:53">
      <c r="A7590" t="s">
        <v>436</v>
      </c>
      <c r="B7590" t="s">
        <v>54</v>
      </c>
      <c r="C7590" t="s">
        <v>89</v>
      </c>
      <c r="D7590">
        <v>2022</v>
      </c>
      <c r="F7590" t="s">
        <v>17374</v>
      </c>
      <c r="G7590" t="s">
        <v>17384</v>
      </c>
      <c r="H7590" t="s">
        <v>17385</v>
      </c>
      <c r="I7590" t="s">
        <v>17386</v>
      </c>
      <c r="J7590" t="s">
        <v>258</v>
      </c>
      <c r="K7590" t="s">
        <v>59</v>
      </c>
      <c r="L7590" s="5">
        <v>0</v>
      </c>
      <c r="M7590" s="5">
        <v>0</v>
      </c>
      <c r="N7590" s="5">
        <f t="shared" si="1298"/>
        <v>0</v>
      </c>
      <c r="O7590" s="5">
        <v>0</v>
      </c>
      <c r="P7590" s="5">
        <v>0</v>
      </c>
      <c r="Q7590" s="5">
        <f t="shared" si="1299"/>
        <v>0</v>
      </c>
      <c r="R7590" s="5">
        <v>0</v>
      </c>
      <c r="S7590" s="5">
        <v>0</v>
      </c>
      <c r="T7590" s="5">
        <f t="shared" si="1300"/>
        <v>0</v>
      </c>
      <c r="U7590" s="5">
        <v>0</v>
      </c>
      <c r="V7590" s="5">
        <v>0</v>
      </c>
      <c r="W7590" s="5">
        <v>5</v>
      </c>
      <c r="X7590" s="5">
        <v>0</v>
      </c>
      <c r="Y7590" s="5">
        <f t="shared" si="1303"/>
        <v>5</v>
      </c>
      <c r="Z7590" s="5">
        <v>19</v>
      </c>
      <c r="AA7590" s="5">
        <v>0</v>
      </c>
      <c r="AB7590" s="5">
        <f t="shared" si="1304"/>
        <v>19</v>
      </c>
      <c r="AC7590" s="5">
        <v>0</v>
      </c>
      <c r="AD7590" s="5">
        <v>0</v>
      </c>
      <c r="AE7590" s="5">
        <f t="shared" si="1305"/>
        <v>0</v>
      </c>
      <c r="AF7590" s="5">
        <v>0</v>
      </c>
      <c r="AG7590" s="6">
        <v>44593</v>
      </c>
      <c r="AH7590" s="5">
        <v>24</v>
      </c>
      <c r="AI7590" s="5">
        <v>0</v>
      </c>
      <c r="AJ7590" s="5">
        <v>0</v>
      </c>
      <c r="AK7590" s="5">
        <f t="shared" si="1306"/>
        <v>0</v>
      </c>
      <c r="AL7590" s="5">
        <v>0</v>
      </c>
      <c r="AM7590" s="5">
        <v>0</v>
      </c>
      <c r="AN7590" s="5">
        <f t="shared" si="1307"/>
        <v>0</v>
      </c>
      <c r="AO7590" s="5">
        <v>0</v>
      </c>
      <c r="AP7590" s="5">
        <v>0</v>
      </c>
      <c r="AQ7590" s="5">
        <f t="shared" si="1308"/>
        <v>0</v>
      </c>
      <c r="AR7590" s="5">
        <v>0</v>
      </c>
      <c r="AS7590" s="6"/>
      <c r="AT7590" s="5">
        <v>0</v>
      </c>
      <c r="AU7590" s="5">
        <v>0</v>
      </c>
      <c r="AV7590" t="str">
        <f t="shared" si="1301"/>
        <v>N</v>
      </c>
      <c r="AW7590" t="s">
        <v>60</v>
      </c>
      <c r="AX7590" t="s">
        <v>61</v>
      </c>
      <c r="AY7590" t="s">
        <v>17104</v>
      </c>
      <c r="AZ7590" t="s">
        <v>2616</v>
      </c>
      <c r="BA7590" t="str">
        <f t="shared" si="1302"/>
        <v>Y</v>
      </c>
    </row>
    <row r="7591" spans="1:53">
      <c r="A7591" t="s">
        <v>436</v>
      </c>
      <c r="B7591" t="s">
        <v>54</v>
      </c>
      <c r="C7591" t="s">
        <v>89</v>
      </c>
      <c r="D7591">
        <v>2022</v>
      </c>
      <c r="F7591" t="s">
        <v>17374</v>
      </c>
      <c r="G7591" t="s">
        <v>17387</v>
      </c>
      <c r="H7591" t="s">
        <v>17388</v>
      </c>
      <c r="I7591" t="s">
        <v>17389</v>
      </c>
      <c r="J7591" t="s">
        <v>258</v>
      </c>
      <c r="K7591" t="s">
        <v>59</v>
      </c>
      <c r="L7591" s="5">
        <v>0</v>
      </c>
      <c r="M7591" s="5">
        <v>0</v>
      </c>
      <c r="N7591" s="5">
        <f t="shared" si="1298"/>
        <v>0</v>
      </c>
      <c r="O7591" s="5">
        <v>0</v>
      </c>
      <c r="P7591" s="5">
        <v>0</v>
      </c>
      <c r="Q7591" s="5">
        <f t="shared" si="1299"/>
        <v>0</v>
      </c>
      <c r="R7591" s="5">
        <v>0</v>
      </c>
      <c r="S7591" s="5">
        <v>0</v>
      </c>
      <c r="T7591" s="5">
        <f t="shared" si="1300"/>
        <v>0</v>
      </c>
      <c r="U7591" s="5">
        <v>0</v>
      </c>
      <c r="V7591" s="5">
        <v>0</v>
      </c>
      <c r="W7591" s="5">
        <v>5</v>
      </c>
      <c r="X7591" s="5">
        <v>0</v>
      </c>
      <c r="Y7591" s="5">
        <f t="shared" si="1303"/>
        <v>5</v>
      </c>
      <c r="Z7591" s="5">
        <v>19</v>
      </c>
      <c r="AA7591" s="5">
        <v>0</v>
      </c>
      <c r="AB7591" s="5">
        <f t="shared" si="1304"/>
        <v>19</v>
      </c>
      <c r="AC7591" s="5">
        <v>0</v>
      </c>
      <c r="AD7591" s="5">
        <v>0</v>
      </c>
      <c r="AE7591" s="5">
        <f t="shared" si="1305"/>
        <v>0</v>
      </c>
      <c r="AF7591" s="5">
        <v>0</v>
      </c>
      <c r="AG7591" s="6">
        <v>44593</v>
      </c>
      <c r="AH7591" s="5">
        <v>24</v>
      </c>
      <c r="AI7591" s="5">
        <v>0</v>
      </c>
      <c r="AJ7591" s="5">
        <v>0</v>
      </c>
      <c r="AK7591" s="5">
        <f t="shared" si="1306"/>
        <v>0</v>
      </c>
      <c r="AL7591" s="5">
        <v>0</v>
      </c>
      <c r="AM7591" s="5">
        <v>0</v>
      </c>
      <c r="AN7591" s="5">
        <f t="shared" si="1307"/>
        <v>0</v>
      </c>
      <c r="AO7591" s="5">
        <v>0</v>
      </c>
      <c r="AP7591" s="5">
        <v>0</v>
      </c>
      <c r="AQ7591" s="5">
        <f t="shared" si="1308"/>
        <v>0</v>
      </c>
      <c r="AR7591" s="5">
        <v>0</v>
      </c>
      <c r="AS7591" s="6"/>
      <c r="AT7591" s="5">
        <v>0</v>
      </c>
      <c r="AU7591" s="5">
        <v>0</v>
      </c>
      <c r="AV7591" t="str">
        <f t="shared" si="1301"/>
        <v>N</v>
      </c>
      <c r="AW7591" t="s">
        <v>60</v>
      </c>
      <c r="AX7591" t="s">
        <v>61</v>
      </c>
      <c r="AY7591" t="s">
        <v>17104</v>
      </c>
      <c r="AZ7591" t="s">
        <v>2616</v>
      </c>
      <c r="BA7591" t="str">
        <f t="shared" si="1302"/>
        <v>Y</v>
      </c>
    </row>
    <row r="7592" spans="1:53">
      <c r="A7592" t="s">
        <v>436</v>
      </c>
      <c r="B7592" t="s">
        <v>54</v>
      </c>
      <c r="C7592" t="s">
        <v>89</v>
      </c>
      <c r="D7592">
        <v>2022</v>
      </c>
      <c r="F7592" t="s">
        <v>17374</v>
      </c>
      <c r="G7592" t="s">
        <v>17390</v>
      </c>
      <c r="H7592" t="s">
        <v>17391</v>
      </c>
      <c r="I7592" t="s">
        <v>17392</v>
      </c>
      <c r="J7592" t="s">
        <v>258</v>
      </c>
      <c r="K7592" t="s">
        <v>59</v>
      </c>
      <c r="L7592" s="5">
        <v>0</v>
      </c>
      <c r="M7592" s="5">
        <v>0</v>
      </c>
      <c r="N7592" s="5">
        <f t="shared" si="1298"/>
        <v>0</v>
      </c>
      <c r="O7592" s="5">
        <v>0</v>
      </c>
      <c r="P7592" s="5">
        <v>0</v>
      </c>
      <c r="Q7592" s="5">
        <f t="shared" si="1299"/>
        <v>0</v>
      </c>
      <c r="R7592" s="5">
        <v>0</v>
      </c>
      <c r="S7592" s="5">
        <v>0</v>
      </c>
      <c r="T7592" s="5">
        <f t="shared" si="1300"/>
        <v>0</v>
      </c>
      <c r="U7592" s="5">
        <v>0</v>
      </c>
      <c r="V7592" s="5">
        <v>0</v>
      </c>
      <c r="W7592" s="5">
        <v>4</v>
      </c>
      <c r="X7592" s="5">
        <v>0</v>
      </c>
      <c r="Y7592" s="5">
        <f t="shared" si="1303"/>
        <v>4</v>
      </c>
      <c r="Z7592" s="5">
        <v>14</v>
      </c>
      <c r="AA7592" s="5">
        <v>0</v>
      </c>
      <c r="AB7592" s="5">
        <f t="shared" si="1304"/>
        <v>14</v>
      </c>
      <c r="AC7592" s="5">
        <v>0</v>
      </c>
      <c r="AD7592" s="5">
        <v>0</v>
      </c>
      <c r="AE7592" s="5">
        <f t="shared" si="1305"/>
        <v>0</v>
      </c>
      <c r="AF7592" s="5">
        <v>0</v>
      </c>
      <c r="AG7592" s="6">
        <v>44593</v>
      </c>
      <c r="AH7592" s="5">
        <v>18</v>
      </c>
      <c r="AI7592" s="5">
        <v>0</v>
      </c>
      <c r="AJ7592" s="5">
        <v>0</v>
      </c>
      <c r="AK7592" s="5">
        <f t="shared" si="1306"/>
        <v>0</v>
      </c>
      <c r="AL7592" s="5">
        <v>0</v>
      </c>
      <c r="AM7592" s="5">
        <v>0</v>
      </c>
      <c r="AN7592" s="5">
        <f t="shared" si="1307"/>
        <v>0</v>
      </c>
      <c r="AO7592" s="5">
        <v>0</v>
      </c>
      <c r="AP7592" s="5">
        <v>0</v>
      </c>
      <c r="AQ7592" s="5">
        <f t="shared" si="1308"/>
        <v>0</v>
      </c>
      <c r="AR7592" s="5">
        <v>0</v>
      </c>
      <c r="AS7592" s="6"/>
      <c r="AT7592" s="5">
        <v>0</v>
      </c>
      <c r="AU7592" s="5">
        <v>0</v>
      </c>
      <c r="AV7592" t="str">
        <f t="shared" si="1301"/>
        <v>N</v>
      </c>
      <c r="AW7592" t="s">
        <v>60</v>
      </c>
      <c r="AX7592" t="s">
        <v>61</v>
      </c>
      <c r="AY7592" t="s">
        <v>17104</v>
      </c>
      <c r="AZ7592" t="s">
        <v>2616</v>
      </c>
      <c r="BA7592" t="str">
        <f t="shared" si="1302"/>
        <v>Y</v>
      </c>
    </row>
    <row r="7593" spans="1:53">
      <c r="A7593" t="s">
        <v>436</v>
      </c>
      <c r="B7593" t="s">
        <v>54</v>
      </c>
      <c r="C7593" t="s">
        <v>89</v>
      </c>
      <c r="D7593">
        <v>2022</v>
      </c>
      <c r="F7593" t="s">
        <v>17374</v>
      </c>
      <c r="G7593" t="s">
        <v>17393</v>
      </c>
      <c r="H7593" t="s">
        <v>17394</v>
      </c>
      <c r="I7593" t="s">
        <v>17395</v>
      </c>
      <c r="J7593" t="s">
        <v>258</v>
      </c>
      <c r="K7593" t="s">
        <v>59</v>
      </c>
      <c r="L7593" s="5">
        <v>0</v>
      </c>
      <c r="M7593" s="5">
        <v>0</v>
      </c>
      <c r="N7593" s="5">
        <f t="shared" si="1298"/>
        <v>0</v>
      </c>
      <c r="O7593" s="5">
        <v>0</v>
      </c>
      <c r="P7593" s="5">
        <v>0</v>
      </c>
      <c r="Q7593" s="5">
        <f t="shared" si="1299"/>
        <v>0</v>
      </c>
      <c r="R7593" s="5">
        <v>0</v>
      </c>
      <c r="S7593" s="5">
        <v>0</v>
      </c>
      <c r="T7593" s="5">
        <f t="shared" si="1300"/>
        <v>0</v>
      </c>
      <c r="U7593" s="5">
        <v>0</v>
      </c>
      <c r="V7593" s="5">
        <v>0</v>
      </c>
      <c r="W7593" s="5">
        <v>2</v>
      </c>
      <c r="X7593" s="5">
        <v>0</v>
      </c>
      <c r="Y7593" s="5">
        <f t="shared" si="1303"/>
        <v>2</v>
      </c>
      <c r="Z7593" s="5">
        <v>10</v>
      </c>
      <c r="AA7593" s="5">
        <v>0</v>
      </c>
      <c r="AB7593" s="5">
        <f t="shared" si="1304"/>
        <v>10</v>
      </c>
      <c r="AC7593" s="5">
        <v>0</v>
      </c>
      <c r="AD7593" s="5">
        <v>0</v>
      </c>
      <c r="AE7593" s="5">
        <f t="shared" si="1305"/>
        <v>0</v>
      </c>
      <c r="AF7593" s="5">
        <v>0</v>
      </c>
      <c r="AG7593" s="6">
        <v>44593</v>
      </c>
      <c r="AH7593" s="5">
        <v>12</v>
      </c>
      <c r="AI7593" s="5">
        <v>0</v>
      </c>
      <c r="AJ7593" s="5">
        <v>0</v>
      </c>
      <c r="AK7593" s="5">
        <f t="shared" si="1306"/>
        <v>0</v>
      </c>
      <c r="AL7593" s="5">
        <v>0</v>
      </c>
      <c r="AM7593" s="5">
        <v>0</v>
      </c>
      <c r="AN7593" s="5">
        <f t="shared" si="1307"/>
        <v>0</v>
      </c>
      <c r="AO7593" s="5">
        <v>0</v>
      </c>
      <c r="AP7593" s="5">
        <v>0</v>
      </c>
      <c r="AQ7593" s="5">
        <f t="shared" si="1308"/>
        <v>0</v>
      </c>
      <c r="AR7593" s="5">
        <v>0</v>
      </c>
      <c r="AS7593" s="6"/>
      <c r="AT7593" s="5">
        <v>0</v>
      </c>
      <c r="AU7593" s="5">
        <v>0</v>
      </c>
      <c r="AV7593" t="str">
        <f t="shared" si="1301"/>
        <v>N</v>
      </c>
      <c r="AW7593" t="s">
        <v>60</v>
      </c>
      <c r="AX7593" t="s">
        <v>61</v>
      </c>
      <c r="AY7593" t="s">
        <v>17104</v>
      </c>
      <c r="AZ7593" t="s">
        <v>2616</v>
      </c>
      <c r="BA7593" t="str">
        <f t="shared" si="1302"/>
        <v>Y</v>
      </c>
    </row>
    <row r="7594" spans="1:53">
      <c r="A7594" t="s">
        <v>436</v>
      </c>
      <c r="B7594" t="s">
        <v>54</v>
      </c>
      <c r="C7594" t="s">
        <v>89</v>
      </c>
      <c r="D7594">
        <v>2022</v>
      </c>
      <c r="F7594" t="s">
        <v>17374</v>
      </c>
      <c r="G7594" t="s">
        <v>17396</v>
      </c>
      <c r="H7594" t="s">
        <v>17397</v>
      </c>
      <c r="I7594" t="s">
        <v>17398</v>
      </c>
      <c r="J7594" t="s">
        <v>258</v>
      </c>
      <c r="K7594" t="s">
        <v>59</v>
      </c>
      <c r="L7594" s="5">
        <v>0</v>
      </c>
      <c r="M7594" s="5">
        <v>0</v>
      </c>
      <c r="N7594" s="5">
        <f t="shared" si="1298"/>
        <v>0</v>
      </c>
      <c r="O7594" s="5">
        <v>0</v>
      </c>
      <c r="P7594" s="5">
        <v>0</v>
      </c>
      <c r="Q7594" s="5">
        <f t="shared" si="1299"/>
        <v>0</v>
      </c>
      <c r="R7594" s="5">
        <v>0</v>
      </c>
      <c r="S7594" s="5">
        <v>0</v>
      </c>
      <c r="T7594" s="5">
        <f t="shared" si="1300"/>
        <v>0</v>
      </c>
      <c r="U7594" s="5">
        <v>0</v>
      </c>
      <c r="V7594" s="5">
        <v>0</v>
      </c>
      <c r="W7594" s="5">
        <v>5</v>
      </c>
      <c r="X7594" s="5">
        <v>0</v>
      </c>
      <c r="Y7594" s="5">
        <f t="shared" si="1303"/>
        <v>5</v>
      </c>
      <c r="Z7594" s="5">
        <v>19</v>
      </c>
      <c r="AA7594" s="5">
        <v>0</v>
      </c>
      <c r="AB7594" s="5">
        <f t="shared" si="1304"/>
        <v>19</v>
      </c>
      <c r="AC7594" s="5">
        <v>0</v>
      </c>
      <c r="AD7594" s="5">
        <v>0</v>
      </c>
      <c r="AE7594" s="5">
        <f t="shared" si="1305"/>
        <v>0</v>
      </c>
      <c r="AF7594" s="5">
        <v>0</v>
      </c>
      <c r="AG7594" s="6">
        <v>44593</v>
      </c>
      <c r="AH7594" s="5">
        <v>24</v>
      </c>
      <c r="AI7594" s="5">
        <v>0</v>
      </c>
      <c r="AJ7594" s="5">
        <v>0</v>
      </c>
      <c r="AK7594" s="5">
        <f t="shared" si="1306"/>
        <v>0</v>
      </c>
      <c r="AL7594" s="5">
        <v>0</v>
      </c>
      <c r="AM7594" s="5">
        <v>0</v>
      </c>
      <c r="AN7594" s="5">
        <f t="shared" si="1307"/>
        <v>0</v>
      </c>
      <c r="AO7594" s="5">
        <v>0</v>
      </c>
      <c r="AP7594" s="5">
        <v>0</v>
      </c>
      <c r="AQ7594" s="5">
        <f t="shared" si="1308"/>
        <v>0</v>
      </c>
      <c r="AR7594" s="5">
        <v>0</v>
      </c>
      <c r="AS7594" s="6"/>
      <c r="AT7594" s="5">
        <v>0</v>
      </c>
      <c r="AU7594" s="5">
        <v>0</v>
      </c>
      <c r="AV7594" t="str">
        <f t="shared" si="1301"/>
        <v>N</v>
      </c>
      <c r="AW7594" t="s">
        <v>60</v>
      </c>
      <c r="AX7594" t="s">
        <v>61</v>
      </c>
      <c r="AY7594" t="s">
        <v>17104</v>
      </c>
      <c r="AZ7594" t="s">
        <v>2616</v>
      </c>
      <c r="BA7594" t="str">
        <f t="shared" si="1302"/>
        <v>Y</v>
      </c>
    </row>
    <row r="7595" spans="1:53">
      <c r="A7595" t="s">
        <v>436</v>
      </c>
      <c r="B7595" t="s">
        <v>54</v>
      </c>
      <c r="C7595" t="s">
        <v>89</v>
      </c>
      <c r="D7595">
        <v>2022</v>
      </c>
      <c r="F7595" t="s">
        <v>17374</v>
      </c>
      <c r="G7595" t="s">
        <v>17399</v>
      </c>
      <c r="H7595" t="s">
        <v>17400</v>
      </c>
      <c r="I7595" t="s">
        <v>17401</v>
      </c>
      <c r="J7595" t="s">
        <v>258</v>
      </c>
      <c r="K7595" t="s">
        <v>59</v>
      </c>
      <c r="L7595" s="5">
        <v>0</v>
      </c>
      <c r="M7595" s="5">
        <v>0</v>
      </c>
      <c r="N7595" s="5">
        <f t="shared" si="1298"/>
        <v>0</v>
      </c>
      <c r="O7595" s="5">
        <v>0</v>
      </c>
      <c r="P7595" s="5">
        <v>0</v>
      </c>
      <c r="Q7595" s="5">
        <f t="shared" si="1299"/>
        <v>0</v>
      </c>
      <c r="R7595" s="5">
        <v>0</v>
      </c>
      <c r="S7595" s="5">
        <v>0</v>
      </c>
      <c r="T7595" s="5">
        <f t="shared" si="1300"/>
        <v>0</v>
      </c>
      <c r="U7595" s="5">
        <v>0</v>
      </c>
      <c r="V7595" s="5">
        <v>0</v>
      </c>
      <c r="W7595" s="5">
        <v>2</v>
      </c>
      <c r="X7595" s="5">
        <v>0</v>
      </c>
      <c r="Y7595" s="5">
        <f t="shared" si="1303"/>
        <v>2</v>
      </c>
      <c r="Z7595" s="5">
        <v>10</v>
      </c>
      <c r="AA7595" s="5">
        <v>0</v>
      </c>
      <c r="AB7595" s="5">
        <f t="shared" si="1304"/>
        <v>10</v>
      </c>
      <c r="AC7595" s="5">
        <v>0</v>
      </c>
      <c r="AD7595" s="5">
        <v>0</v>
      </c>
      <c r="AE7595" s="5">
        <f t="shared" si="1305"/>
        <v>0</v>
      </c>
      <c r="AF7595" s="5">
        <v>0</v>
      </c>
      <c r="AG7595" s="6">
        <v>44593</v>
      </c>
      <c r="AH7595" s="5">
        <v>12</v>
      </c>
      <c r="AI7595" s="5">
        <v>0</v>
      </c>
      <c r="AJ7595" s="5">
        <v>0</v>
      </c>
      <c r="AK7595" s="5">
        <f t="shared" si="1306"/>
        <v>0</v>
      </c>
      <c r="AL7595" s="5">
        <v>0</v>
      </c>
      <c r="AM7595" s="5">
        <v>0</v>
      </c>
      <c r="AN7595" s="5">
        <f t="shared" si="1307"/>
        <v>0</v>
      </c>
      <c r="AO7595" s="5">
        <v>0</v>
      </c>
      <c r="AP7595" s="5">
        <v>0</v>
      </c>
      <c r="AQ7595" s="5">
        <f t="shared" si="1308"/>
        <v>0</v>
      </c>
      <c r="AR7595" s="5">
        <v>0</v>
      </c>
      <c r="AS7595" s="6"/>
      <c r="AT7595" s="5">
        <v>0</v>
      </c>
      <c r="AU7595" s="5">
        <v>0</v>
      </c>
      <c r="AV7595" t="str">
        <f t="shared" si="1301"/>
        <v>N</v>
      </c>
      <c r="AW7595" t="s">
        <v>60</v>
      </c>
      <c r="AX7595" t="s">
        <v>61</v>
      </c>
      <c r="AY7595" t="s">
        <v>17104</v>
      </c>
      <c r="AZ7595" t="s">
        <v>2616</v>
      </c>
      <c r="BA7595" t="str">
        <f t="shared" si="1302"/>
        <v>Y</v>
      </c>
    </row>
    <row r="7596" spans="1:53">
      <c r="A7596" t="s">
        <v>436</v>
      </c>
      <c r="B7596" t="s">
        <v>54</v>
      </c>
      <c r="C7596" t="s">
        <v>89</v>
      </c>
      <c r="D7596">
        <v>2022</v>
      </c>
      <c r="F7596" t="s">
        <v>17402</v>
      </c>
      <c r="G7596" t="s">
        <v>17403</v>
      </c>
      <c r="H7596" t="s">
        <v>17404</v>
      </c>
      <c r="I7596" t="s">
        <v>17405</v>
      </c>
      <c r="J7596" t="s">
        <v>258</v>
      </c>
      <c r="K7596" t="s">
        <v>59</v>
      </c>
      <c r="L7596" s="5">
        <v>0</v>
      </c>
      <c r="M7596" s="5">
        <v>0</v>
      </c>
      <c r="N7596" s="5">
        <f t="shared" si="1298"/>
        <v>0</v>
      </c>
      <c r="O7596" s="5">
        <v>0</v>
      </c>
      <c r="P7596" s="5">
        <v>0</v>
      </c>
      <c r="Q7596" s="5">
        <f t="shared" si="1299"/>
        <v>0</v>
      </c>
      <c r="R7596" s="5">
        <v>0</v>
      </c>
      <c r="S7596" s="5">
        <v>0</v>
      </c>
      <c r="T7596" s="5">
        <f t="shared" si="1300"/>
        <v>0</v>
      </c>
      <c r="U7596" s="5">
        <v>0</v>
      </c>
      <c r="V7596" s="5">
        <v>0</v>
      </c>
      <c r="W7596" s="5">
        <v>104</v>
      </c>
      <c r="X7596" s="5">
        <v>0</v>
      </c>
      <c r="Y7596" s="5">
        <f t="shared" si="1303"/>
        <v>104</v>
      </c>
      <c r="Z7596" s="5">
        <v>55</v>
      </c>
      <c r="AA7596" s="5">
        <v>0</v>
      </c>
      <c r="AB7596" s="5">
        <f t="shared" si="1304"/>
        <v>55</v>
      </c>
      <c r="AC7596" s="5">
        <v>1</v>
      </c>
      <c r="AD7596" s="5">
        <v>0</v>
      </c>
      <c r="AE7596" s="5">
        <f t="shared" si="1305"/>
        <v>1</v>
      </c>
      <c r="AF7596" s="5">
        <v>0</v>
      </c>
      <c r="AG7596" s="6">
        <v>44616</v>
      </c>
      <c r="AH7596" s="5">
        <v>160</v>
      </c>
      <c r="AI7596" s="5">
        <v>0</v>
      </c>
      <c r="AJ7596" s="5">
        <v>0</v>
      </c>
      <c r="AK7596" s="5">
        <f t="shared" si="1306"/>
        <v>0</v>
      </c>
      <c r="AL7596" s="5">
        <v>0</v>
      </c>
      <c r="AM7596" s="5">
        <v>0</v>
      </c>
      <c r="AN7596" s="5">
        <f t="shared" si="1307"/>
        <v>0</v>
      </c>
      <c r="AO7596" s="5">
        <v>0</v>
      </c>
      <c r="AP7596" s="5">
        <v>0</v>
      </c>
      <c r="AQ7596" s="5">
        <f t="shared" si="1308"/>
        <v>0</v>
      </c>
      <c r="AR7596" s="5">
        <v>0</v>
      </c>
      <c r="AS7596" s="6"/>
      <c r="AT7596" s="5">
        <v>0</v>
      </c>
      <c r="AU7596" s="5">
        <v>0</v>
      </c>
      <c r="AV7596" t="str">
        <f t="shared" si="1301"/>
        <v>N</v>
      </c>
      <c r="AW7596" t="s">
        <v>61</v>
      </c>
      <c r="AX7596" t="s">
        <v>61</v>
      </c>
      <c r="AY7596" t="s">
        <v>17202</v>
      </c>
      <c r="AZ7596" t="s">
        <v>2616</v>
      </c>
      <c r="BA7596" t="str">
        <f t="shared" si="1302"/>
        <v>Y</v>
      </c>
    </row>
    <row r="7597" spans="1:53">
      <c r="A7597" t="s">
        <v>436</v>
      </c>
      <c r="B7597" t="s">
        <v>54</v>
      </c>
      <c r="C7597" t="s">
        <v>89</v>
      </c>
      <c r="D7597">
        <v>2023</v>
      </c>
      <c r="F7597" t="s">
        <v>14473</v>
      </c>
      <c r="G7597" t="s">
        <v>14474</v>
      </c>
      <c r="H7597" t="s">
        <v>17406</v>
      </c>
      <c r="I7597" t="s">
        <v>17407</v>
      </c>
      <c r="J7597" t="s">
        <v>258</v>
      </c>
      <c r="K7597" t="s">
        <v>59</v>
      </c>
      <c r="L7597" s="5">
        <v>13</v>
      </c>
      <c r="M7597" s="5">
        <v>0</v>
      </c>
      <c r="N7597" s="5">
        <f t="shared" si="1298"/>
        <v>13</v>
      </c>
      <c r="O7597" s="5">
        <v>0</v>
      </c>
      <c r="P7597" s="5">
        <v>0</v>
      </c>
      <c r="Q7597" s="5">
        <f t="shared" si="1299"/>
        <v>0</v>
      </c>
      <c r="R7597" s="5">
        <v>0</v>
      </c>
      <c r="S7597" s="5">
        <v>0</v>
      </c>
      <c r="T7597" s="5">
        <f t="shared" si="1300"/>
        <v>0</v>
      </c>
      <c r="U7597" s="5">
        <v>288</v>
      </c>
      <c r="V7597" s="5">
        <v>301</v>
      </c>
      <c r="W7597" s="5">
        <v>0</v>
      </c>
      <c r="X7597" s="5">
        <v>0</v>
      </c>
      <c r="Y7597" s="5">
        <f t="shared" si="1303"/>
        <v>0</v>
      </c>
      <c r="Z7597" s="5">
        <v>0</v>
      </c>
      <c r="AA7597" s="5">
        <v>0</v>
      </c>
      <c r="AB7597" s="5">
        <f t="shared" si="1304"/>
        <v>0</v>
      </c>
      <c r="AC7597" s="5">
        <v>0</v>
      </c>
      <c r="AD7597" s="5">
        <v>0</v>
      </c>
      <c r="AE7597" s="5">
        <f t="shared" si="1305"/>
        <v>0</v>
      </c>
      <c r="AF7597" s="5">
        <v>0</v>
      </c>
      <c r="AG7597" s="6"/>
      <c r="AH7597" s="5">
        <v>0</v>
      </c>
      <c r="AI7597" s="5">
        <v>0</v>
      </c>
      <c r="AJ7597" s="5">
        <v>0</v>
      </c>
      <c r="AK7597" s="5">
        <f t="shared" si="1306"/>
        <v>0</v>
      </c>
      <c r="AL7597" s="5">
        <v>0</v>
      </c>
      <c r="AM7597" s="5">
        <v>0</v>
      </c>
      <c r="AN7597" s="5">
        <f t="shared" si="1307"/>
        <v>0</v>
      </c>
      <c r="AO7597" s="5">
        <v>0</v>
      </c>
      <c r="AP7597" s="5">
        <v>0</v>
      </c>
      <c r="AQ7597" s="5">
        <f t="shared" si="1308"/>
        <v>0</v>
      </c>
      <c r="AR7597" s="5">
        <v>0</v>
      </c>
      <c r="AS7597" s="6"/>
      <c r="AT7597" s="5">
        <v>0</v>
      </c>
      <c r="AU7597" s="5">
        <v>0</v>
      </c>
      <c r="AV7597" t="str">
        <f t="shared" si="1301"/>
        <v>N</v>
      </c>
      <c r="AW7597" t="s">
        <v>60</v>
      </c>
      <c r="AX7597" t="s">
        <v>61</v>
      </c>
      <c r="AY7597" t="s">
        <v>11655</v>
      </c>
      <c r="AZ7597" t="s">
        <v>2616</v>
      </c>
      <c r="BA7597" t="str">
        <f t="shared" si="1302"/>
        <v>Y</v>
      </c>
    </row>
    <row r="7598" spans="1:53">
      <c r="A7598" t="s">
        <v>436</v>
      </c>
      <c r="B7598" t="s">
        <v>54</v>
      </c>
      <c r="C7598" t="s">
        <v>89</v>
      </c>
      <c r="D7598">
        <v>2023</v>
      </c>
      <c r="F7598" t="s">
        <v>17408</v>
      </c>
      <c r="G7598" t="s">
        <v>14474</v>
      </c>
      <c r="H7598" t="s">
        <v>17409</v>
      </c>
      <c r="I7598" t="s">
        <v>17410</v>
      </c>
      <c r="J7598" t="s">
        <v>258</v>
      </c>
      <c r="K7598" t="s">
        <v>59</v>
      </c>
      <c r="L7598" s="5">
        <v>16</v>
      </c>
      <c r="M7598" s="5">
        <v>0</v>
      </c>
      <c r="N7598" s="5">
        <f t="shared" si="1298"/>
        <v>16</v>
      </c>
      <c r="O7598" s="5">
        <v>0</v>
      </c>
      <c r="P7598" s="5">
        <v>0</v>
      </c>
      <c r="Q7598" s="5">
        <f t="shared" si="1299"/>
        <v>0</v>
      </c>
      <c r="R7598" s="5">
        <v>0</v>
      </c>
      <c r="S7598" s="5">
        <v>0</v>
      </c>
      <c r="T7598" s="5">
        <f t="shared" si="1300"/>
        <v>0</v>
      </c>
      <c r="U7598" s="5">
        <v>230</v>
      </c>
      <c r="V7598" s="5">
        <v>246</v>
      </c>
      <c r="W7598" s="5">
        <v>0</v>
      </c>
      <c r="X7598" s="5">
        <v>0</v>
      </c>
      <c r="Y7598" s="5">
        <f t="shared" si="1303"/>
        <v>0</v>
      </c>
      <c r="Z7598" s="5">
        <v>0</v>
      </c>
      <c r="AA7598" s="5">
        <v>0</v>
      </c>
      <c r="AB7598" s="5">
        <f t="shared" si="1304"/>
        <v>0</v>
      </c>
      <c r="AC7598" s="5">
        <v>0</v>
      </c>
      <c r="AD7598" s="5">
        <v>0</v>
      </c>
      <c r="AE7598" s="5">
        <f t="shared" si="1305"/>
        <v>0</v>
      </c>
      <c r="AF7598" s="5">
        <v>0</v>
      </c>
      <c r="AG7598" s="6"/>
      <c r="AH7598" s="5">
        <v>0</v>
      </c>
      <c r="AI7598" s="5">
        <v>0</v>
      </c>
      <c r="AJ7598" s="5">
        <v>0</v>
      </c>
      <c r="AK7598" s="5">
        <f t="shared" si="1306"/>
        <v>0</v>
      </c>
      <c r="AL7598" s="5">
        <v>0</v>
      </c>
      <c r="AM7598" s="5">
        <v>0</v>
      </c>
      <c r="AN7598" s="5">
        <f t="shared" si="1307"/>
        <v>0</v>
      </c>
      <c r="AO7598" s="5">
        <v>0</v>
      </c>
      <c r="AP7598" s="5">
        <v>0</v>
      </c>
      <c r="AQ7598" s="5">
        <f t="shared" si="1308"/>
        <v>0</v>
      </c>
      <c r="AR7598" s="5">
        <v>0</v>
      </c>
      <c r="AS7598" s="6"/>
      <c r="AT7598" s="5">
        <v>0</v>
      </c>
      <c r="AU7598" s="5">
        <v>0</v>
      </c>
      <c r="AV7598" t="str">
        <f t="shared" si="1301"/>
        <v>N</v>
      </c>
      <c r="AW7598" t="s">
        <v>60</v>
      </c>
      <c r="AX7598" t="s">
        <v>61</v>
      </c>
      <c r="AY7598" t="s">
        <v>11655</v>
      </c>
      <c r="AZ7598" t="s">
        <v>2616</v>
      </c>
      <c r="BA7598" t="str">
        <f t="shared" si="1302"/>
        <v>Y</v>
      </c>
    </row>
    <row r="7599" spans="1:53">
      <c r="A7599" t="s">
        <v>436</v>
      </c>
      <c r="B7599" t="s">
        <v>54</v>
      </c>
      <c r="C7599" t="s">
        <v>89</v>
      </c>
      <c r="D7599">
        <v>2023</v>
      </c>
      <c r="F7599" t="s">
        <v>14473</v>
      </c>
      <c r="G7599" t="s">
        <v>14474</v>
      </c>
      <c r="H7599" t="s">
        <v>17411</v>
      </c>
      <c r="I7599" t="s">
        <v>17412</v>
      </c>
      <c r="J7599" t="s">
        <v>258</v>
      </c>
      <c r="K7599" t="s">
        <v>59</v>
      </c>
      <c r="L7599" s="5">
        <v>18</v>
      </c>
      <c r="M7599" s="5">
        <v>0</v>
      </c>
      <c r="N7599" s="5">
        <f t="shared" si="1298"/>
        <v>18</v>
      </c>
      <c r="O7599" s="5">
        <v>0</v>
      </c>
      <c r="P7599" s="5">
        <v>0</v>
      </c>
      <c r="Q7599" s="5">
        <f t="shared" si="1299"/>
        <v>0</v>
      </c>
      <c r="R7599" s="5">
        <v>0</v>
      </c>
      <c r="S7599" s="5">
        <v>0</v>
      </c>
      <c r="T7599" s="5">
        <f t="shared" si="1300"/>
        <v>0</v>
      </c>
      <c r="U7599" s="5">
        <v>267</v>
      </c>
      <c r="V7599" s="5">
        <v>285</v>
      </c>
      <c r="W7599" s="5">
        <v>0</v>
      </c>
      <c r="X7599" s="5">
        <v>0</v>
      </c>
      <c r="Y7599" s="5">
        <f t="shared" si="1303"/>
        <v>0</v>
      </c>
      <c r="Z7599" s="5">
        <v>0</v>
      </c>
      <c r="AA7599" s="5">
        <v>0</v>
      </c>
      <c r="AB7599" s="5">
        <f t="shared" si="1304"/>
        <v>0</v>
      </c>
      <c r="AC7599" s="5">
        <v>0</v>
      </c>
      <c r="AD7599" s="5">
        <v>0</v>
      </c>
      <c r="AE7599" s="5">
        <f t="shared" si="1305"/>
        <v>0</v>
      </c>
      <c r="AF7599" s="5">
        <v>0</v>
      </c>
      <c r="AG7599" s="6"/>
      <c r="AH7599" s="5">
        <v>0</v>
      </c>
      <c r="AI7599" s="5">
        <v>0</v>
      </c>
      <c r="AJ7599" s="5">
        <v>0</v>
      </c>
      <c r="AK7599" s="5">
        <f t="shared" si="1306"/>
        <v>0</v>
      </c>
      <c r="AL7599" s="5">
        <v>0</v>
      </c>
      <c r="AM7599" s="5">
        <v>0</v>
      </c>
      <c r="AN7599" s="5">
        <f t="shared" si="1307"/>
        <v>0</v>
      </c>
      <c r="AO7599" s="5">
        <v>0</v>
      </c>
      <c r="AP7599" s="5">
        <v>0</v>
      </c>
      <c r="AQ7599" s="5">
        <f t="shared" si="1308"/>
        <v>0</v>
      </c>
      <c r="AR7599" s="5">
        <v>0</v>
      </c>
      <c r="AS7599" s="6"/>
      <c r="AT7599" s="5">
        <v>0</v>
      </c>
      <c r="AU7599" s="5">
        <v>0</v>
      </c>
      <c r="AV7599" t="str">
        <f t="shared" si="1301"/>
        <v>N</v>
      </c>
      <c r="AW7599" t="s">
        <v>60</v>
      </c>
      <c r="AX7599" t="s">
        <v>61</v>
      </c>
      <c r="AY7599" t="s">
        <v>11655</v>
      </c>
      <c r="AZ7599" t="s">
        <v>2616</v>
      </c>
      <c r="BA7599" t="str">
        <f t="shared" si="1302"/>
        <v>Y</v>
      </c>
    </row>
    <row r="7600" spans="1:53">
      <c r="A7600" t="s">
        <v>436</v>
      </c>
      <c r="B7600" t="s">
        <v>54</v>
      </c>
      <c r="C7600" t="s">
        <v>89</v>
      </c>
      <c r="D7600">
        <v>2023</v>
      </c>
      <c r="F7600" t="s">
        <v>17413</v>
      </c>
      <c r="G7600" t="s">
        <v>17414</v>
      </c>
      <c r="H7600" t="s">
        <v>17415</v>
      </c>
      <c r="I7600" t="s">
        <v>17416</v>
      </c>
      <c r="J7600" t="s">
        <v>258</v>
      </c>
      <c r="K7600" t="s">
        <v>59</v>
      </c>
      <c r="L7600" s="5">
        <v>0</v>
      </c>
      <c r="M7600" s="5">
        <v>0</v>
      </c>
      <c r="N7600" s="5">
        <f t="shared" si="1298"/>
        <v>0</v>
      </c>
      <c r="O7600" s="5">
        <v>79</v>
      </c>
      <c r="P7600" s="5">
        <v>0</v>
      </c>
      <c r="Q7600" s="5">
        <f t="shared" si="1299"/>
        <v>79</v>
      </c>
      <c r="R7600" s="5">
        <v>0</v>
      </c>
      <c r="S7600" s="5">
        <v>0</v>
      </c>
      <c r="T7600" s="5">
        <f t="shared" si="1300"/>
        <v>0</v>
      </c>
      <c r="U7600" s="5">
        <v>1</v>
      </c>
      <c r="V7600" s="5">
        <v>80</v>
      </c>
      <c r="W7600" s="5">
        <v>0</v>
      </c>
      <c r="X7600" s="5">
        <v>0</v>
      </c>
      <c r="Y7600" s="5">
        <f t="shared" si="1303"/>
        <v>0</v>
      </c>
      <c r="Z7600" s="5">
        <v>0</v>
      </c>
      <c r="AA7600" s="5">
        <v>0</v>
      </c>
      <c r="AB7600" s="5">
        <f t="shared" si="1304"/>
        <v>0</v>
      </c>
      <c r="AC7600" s="5">
        <v>0</v>
      </c>
      <c r="AD7600" s="5">
        <v>0</v>
      </c>
      <c r="AE7600" s="5">
        <f t="shared" si="1305"/>
        <v>0</v>
      </c>
      <c r="AF7600" s="5">
        <v>0</v>
      </c>
      <c r="AG7600" s="6"/>
      <c r="AH7600" s="5">
        <v>0</v>
      </c>
      <c r="AI7600" s="5">
        <v>0</v>
      </c>
      <c r="AJ7600" s="5">
        <v>0</v>
      </c>
      <c r="AK7600" s="5">
        <f t="shared" si="1306"/>
        <v>0</v>
      </c>
      <c r="AL7600" s="5">
        <v>0</v>
      </c>
      <c r="AM7600" s="5">
        <v>0</v>
      </c>
      <c r="AN7600" s="5">
        <f t="shared" si="1307"/>
        <v>0</v>
      </c>
      <c r="AO7600" s="5">
        <v>0</v>
      </c>
      <c r="AP7600" s="5">
        <v>0</v>
      </c>
      <c r="AQ7600" s="5">
        <f t="shared" si="1308"/>
        <v>0</v>
      </c>
      <c r="AR7600" s="5">
        <v>0</v>
      </c>
      <c r="AS7600" s="6"/>
      <c r="AT7600" s="5">
        <v>0</v>
      </c>
      <c r="AU7600" s="5">
        <v>0</v>
      </c>
      <c r="AV7600" t="str">
        <f t="shared" si="1301"/>
        <v>N</v>
      </c>
      <c r="AW7600" t="s">
        <v>60</v>
      </c>
      <c r="AX7600" t="s">
        <v>61</v>
      </c>
      <c r="AY7600" t="s">
        <v>2615</v>
      </c>
      <c r="AZ7600" t="s">
        <v>2616</v>
      </c>
      <c r="BA7600" t="str">
        <f t="shared" si="1302"/>
        <v>Y</v>
      </c>
    </row>
    <row r="7601" spans="1:53">
      <c r="A7601" t="s">
        <v>436</v>
      </c>
      <c r="B7601" t="s">
        <v>54</v>
      </c>
      <c r="C7601" t="s">
        <v>89</v>
      </c>
      <c r="D7601">
        <v>2023</v>
      </c>
      <c r="F7601" t="s">
        <v>17417</v>
      </c>
      <c r="G7601" t="s">
        <v>17418</v>
      </c>
      <c r="H7601" t="s">
        <v>17419</v>
      </c>
      <c r="I7601" t="s">
        <v>17420</v>
      </c>
      <c r="J7601" t="s">
        <v>101</v>
      </c>
      <c r="K7601" t="s">
        <v>93</v>
      </c>
      <c r="L7601" s="5">
        <v>0</v>
      </c>
      <c r="M7601" s="5">
        <v>0</v>
      </c>
      <c r="N7601" s="5">
        <f t="shared" si="1298"/>
        <v>0</v>
      </c>
      <c r="O7601" s="5">
        <v>40</v>
      </c>
      <c r="P7601" s="5">
        <v>0</v>
      </c>
      <c r="Q7601" s="5">
        <f t="shared" si="1299"/>
        <v>40</v>
      </c>
      <c r="R7601" s="5">
        <v>9</v>
      </c>
      <c r="S7601" s="5">
        <v>0</v>
      </c>
      <c r="T7601" s="5">
        <f t="shared" si="1300"/>
        <v>9</v>
      </c>
      <c r="U7601" s="5">
        <v>0</v>
      </c>
      <c r="V7601" s="5">
        <v>49</v>
      </c>
      <c r="W7601" s="5">
        <v>0</v>
      </c>
      <c r="X7601" s="5">
        <v>0</v>
      </c>
      <c r="Y7601" s="5">
        <f t="shared" si="1303"/>
        <v>0</v>
      </c>
      <c r="Z7601" s="5">
        <v>0</v>
      </c>
      <c r="AA7601" s="5">
        <v>0</v>
      </c>
      <c r="AB7601" s="5">
        <f t="shared" si="1304"/>
        <v>0</v>
      </c>
      <c r="AC7601" s="5">
        <v>0</v>
      </c>
      <c r="AD7601" s="5">
        <v>0</v>
      </c>
      <c r="AE7601" s="5">
        <f t="shared" si="1305"/>
        <v>0</v>
      </c>
      <c r="AF7601" s="5">
        <v>0</v>
      </c>
      <c r="AG7601" s="6"/>
      <c r="AH7601" s="5">
        <v>0</v>
      </c>
      <c r="AI7601" s="5">
        <v>0</v>
      </c>
      <c r="AJ7601" s="5">
        <v>0</v>
      </c>
      <c r="AK7601" s="5">
        <f t="shared" si="1306"/>
        <v>0</v>
      </c>
      <c r="AL7601" s="5">
        <v>0</v>
      </c>
      <c r="AM7601" s="5">
        <v>0</v>
      </c>
      <c r="AN7601" s="5">
        <f t="shared" si="1307"/>
        <v>0</v>
      </c>
      <c r="AO7601" s="5">
        <v>0</v>
      </c>
      <c r="AP7601" s="5">
        <v>0</v>
      </c>
      <c r="AQ7601" s="5">
        <f t="shared" si="1308"/>
        <v>0</v>
      </c>
      <c r="AR7601" s="5">
        <v>0</v>
      </c>
      <c r="AS7601" s="6"/>
      <c r="AT7601" s="5">
        <v>0</v>
      </c>
      <c r="AU7601" s="5">
        <v>0</v>
      </c>
      <c r="AV7601" t="str">
        <f t="shared" si="1301"/>
        <v>N</v>
      </c>
      <c r="AW7601" t="s">
        <v>60</v>
      </c>
      <c r="AX7601" t="s">
        <v>61</v>
      </c>
      <c r="AY7601" t="s">
        <v>17421</v>
      </c>
      <c r="AZ7601" t="s">
        <v>2616</v>
      </c>
      <c r="BA7601" t="str">
        <f t="shared" si="1302"/>
        <v>Y</v>
      </c>
    </row>
    <row r="7602" spans="1:53">
      <c r="A7602" t="s">
        <v>454</v>
      </c>
      <c r="B7602" t="s">
        <v>54</v>
      </c>
      <c r="C7602" t="s">
        <v>55</v>
      </c>
      <c r="D7602">
        <v>2023</v>
      </c>
      <c r="E7602" t="s">
        <v>17366</v>
      </c>
      <c r="F7602" t="s">
        <v>17366</v>
      </c>
      <c r="G7602" t="s">
        <v>17367</v>
      </c>
      <c r="H7602" t="s">
        <v>17422</v>
      </c>
      <c r="I7602" t="s">
        <v>17423</v>
      </c>
      <c r="J7602" t="s">
        <v>92</v>
      </c>
      <c r="K7602" t="s">
        <v>59</v>
      </c>
      <c r="L7602" s="5">
        <v>0</v>
      </c>
      <c r="M7602" s="5">
        <v>0</v>
      </c>
      <c r="N7602" s="5">
        <f t="shared" si="1298"/>
        <v>0</v>
      </c>
      <c r="O7602" s="5">
        <v>0</v>
      </c>
      <c r="P7602" s="5">
        <v>0</v>
      </c>
      <c r="Q7602" s="5">
        <f t="shared" si="1299"/>
        <v>0</v>
      </c>
      <c r="R7602" s="5">
        <v>0</v>
      </c>
      <c r="S7602" s="5">
        <v>0</v>
      </c>
      <c r="T7602" s="5">
        <f t="shared" si="1300"/>
        <v>0</v>
      </c>
      <c r="U7602" s="5">
        <v>0</v>
      </c>
      <c r="V7602" s="5">
        <v>0</v>
      </c>
      <c r="W7602" s="5">
        <v>1</v>
      </c>
      <c r="X7602" s="5">
        <v>0</v>
      </c>
      <c r="Y7602" s="5">
        <f t="shared" si="1303"/>
        <v>1</v>
      </c>
      <c r="Z7602" s="5">
        <v>0</v>
      </c>
      <c r="AA7602" s="5">
        <v>0</v>
      </c>
      <c r="AB7602" s="5">
        <f t="shared" si="1304"/>
        <v>0</v>
      </c>
      <c r="AC7602" s="5">
        <v>0</v>
      </c>
      <c r="AD7602" s="5">
        <v>0</v>
      </c>
      <c r="AE7602" s="5">
        <f t="shared" si="1305"/>
        <v>0</v>
      </c>
      <c r="AF7602" s="5">
        <v>0</v>
      </c>
      <c r="AG7602" s="6">
        <v>45181</v>
      </c>
      <c r="AH7602" s="5">
        <v>1</v>
      </c>
      <c r="AI7602" s="5">
        <v>0</v>
      </c>
      <c r="AJ7602" s="5">
        <v>0</v>
      </c>
      <c r="AK7602" s="5">
        <f t="shared" si="1306"/>
        <v>0</v>
      </c>
      <c r="AL7602" s="5">
        <v>0</v>
      </c>
      <c r="AM7602" s="5">
        <v>0</v>
      </c>
      <c r="AN7602" s="5">
        <f t="shared" si="1307"/>
        <v>0</v>
      </c>
      <c r="AO7602" s="5">
        <v>0</v>
      </c>
      <c r="AP7602" s="5">
        <v>0</v>
      </c>
      <c r="AQ7602" s="5">
        <f t="shared" si="1308"/>
        <v>0</v>
      </c>
      <c r="AR7602" s="5">
        <v>0</v>
      </c>
      <c r="AS7602" s="6"/>
      <c r="AT7602" s="5">
        <v>0</v>
      </c>
      <c r="AU7602" s="5">
        <v>1</v>
      </c>
      <c r="AV7602" t="str">
        <f t="shared" si="1301"/>
        <v>Y</v>
      </c>
      <c r="AW7602" t="s">
        <v>60</v>
      </c>
      <c r="AX7602" t="s">
        <v>61</v>
      </c>
      <c r="AY7602" t="s">
        <v>2631</v>
      </c>
      <c r="AZ7602" t="s">
        <v>2632</v>
      </c>
      <c r="BA7602" t="str">
        <f t="shared" si="1302"/>
        <v>Y</v>
      </c>
    </row>
    <row r="7603" spans="1:53">
      <c r="A7603" t="s">
        <v>454</v>
      </c>
      <c r="B7603" t="s">
        <v>54</v>
      </c>
      <c r="C7603" t="s">
        <v>55</v>
      </c>
      <c r="D7603">
        <v>2023</v>
      </c>
      <c r="E7603" t="s">
        <v>17424</v>
      </c>
      <c r="F7603" t="s">
        <v>17424</v>
      </c>
      <c r="G7603" t="s">
        <v>17425</v>
      </c>
      <c r="H7603" t="s">
        <v>17426</v>
      </c>
      <c r="I7603" t="s">
        <v>17426</v>
      </c>
      <c r="J7603" t="s">
        <v>58</v>
      </c>
      <c r="K7603" t="s">
        <v>93</v>
      </c>
      <c r="L7603" s="5">
        <v>0</v>
      </c>
      <c r="M7603" s="5">
        <v>1</v>
      </c>
      <c r="N7603" s="5">
        <f t="shared" si="1298"/>
        <v>1</v>
      </c>
      <c r="O7603" s="5">
        <v>0</v>
      </c>
      <c r="P7603" s="5">
        <v>0</v>
      </c>
      <c r="Q7603" s="5">
        <f t="shared" si="1299"/>
        <v>0</v>
      </c>
      <c r="R7603" s="5">
        <v>0</v>
      </c>
      <c r="S7603" s="5">
        <v>0</v>
      </c>
      <c r="T7603" s="5">
        <f t="shared" si="1300"/>
        <v>0</v>
      </c>
      <c r="U7603" s="5">
        <v>0</v>
      </c>
      <c r="V7603" s="5">
        <v>1</v>
      </c>
      <c r="W7603" s="5">
        <v>0</v>
      </c>
      <c r="X7603" s="5">
        <v>1</v>
      </c>
      <c r="Y7603" s="5">
        <f t="shared" si="1303"/>
        <v>1</v>
      </c>
      <c r="Z7603" s="5">
        <v>0</v>
      </c>
      <c r="AA7603" s="5">
        <v>0</v>
      </c>
      <c r="AB7603" s="5">
        <f t="shared" si="1304"/>
        <v>0</v>
      </c>
      <c r="AC7603" s="5">
        <v>0</v>
      </c>
      <c r="AD7603" s="5">
        <v>0</v>
      </c>
      <c r="AE7603" s="5">
        <f t="shared" si="1305"/>
        <v>0</v>
      </c>
      <c r="AF7603" s="5">
        <v>0</v>
      </c>
      <c r="AG7603" s="6">
        <v>45232</v>
      </c>
      <c r="AH7603" s="5">
        <v>1</v>
      </c>
      <c r="AI7603" s="5">
        <v>0</v>
      </c>
      <c r="AJ7603" s="5">
        <v>0</v>
      </c>
      <c r="AK7603" s="5">
        <f t="shared" si="1306"/>
        <v>0</v>
      </c>
      <c r="AL7603" s="5">
        <v>0</v>
      </c>
      <c r="AM7603" s="5">
        <v>0</v>
      </c>
      <c r="AN7603" s="5">
        <f t="shared" si="1307"/>
        <v>0</v>
      </c>
      <c r="AO7603" s="5">
        <v>0</v>
      </c>
      <c r="AP7603" s="5">
        <v>0</v>
      </c>
      <c r="AQ7603" s="5">
        <f t="shared" si="1308"/>
        <v>0</v>
      </c>
      <c r="AR7603" s="5">
        <v>0</v>
      </c>
      <c r="AS7603" s="6"/>
      <c r="AT7603" s="5">
        <v>0</v>
      </c>
      <c r="AU7603" s="5">
        <v>1</v>
      </c>
      <c r="AV7603" t="str">
        <f t="shared" si="1301"/>
        <v>Y</v>
      </c>
      <c r="AW7603" t="s">
        <v>60</v>
      </c>
      <c r="AX7603" t="s">
        <v>61</v>
      </c>
      <c r="AY7603" t="s">
        <v>16566</v>
      </c>
      <c r="AZ7603" t="s">
        <v>2632</v>
      </c>
      <c r="BA7603" t="str">
        <f t="shared" si="1302"/>
        <v>Y</v>
      </c>
    </row>
    <row r="7604" spans="1:53">
      <c r="A7604" t="s">
        <v>454</v>
      </c>
      <c r="B7604" t="s">
        <v>54</v>
      </c>
      <c r="C7604" t="s">
        <v>55</v>
      </c>
      <c r="D7604">
        <v>2023</v>
      </c>
      <c r="E7604" t="s">
        <v>17427</v>
      </c>
      <c r="F7604" t="s">
        <v>17427</v>
      </c>
      <c r="G7604" t="s">
        <v>17428</v>
      </c>
      <c r="H7604" t="s">
        <v>17429</v>
      </c>
      <c r="I7604" t="s">
        <v>17429</v>
      </c>
      <c r="J7604" t="s">
        <v>58</v>
      </c>
      <c r="K7604" t="s">
        <v>93</v>
      </c>
      <c r="L7604" s="5">
        <v>0</v>
      </c>
      <c r="M7604" s="5">
        <v>1</v>
      </c>
      <c r="N7604" s="5">
        <f t="shared" si="1298"/>
        <v>1</v>
      </c>
      <c r="O7604" s="5">
        <v>0</v>
      </c>
      <c r="P7604" s="5">
        <v>0</v>
      </c>
      <c r="Q7604" s="5">
        <f t="shared" si="1299"/>
        <v>0</v>
      </c>
      <c r="R7604" s="5">
        <v>0</v>
      </c>
      <c r="S7604" s="5">
        <v>0</v>
      </c>
      <c r="T7604" s="5">
        <f t="shared" si="1300"/>
        <v>0</v>
      </c>
      <c r="U7604" s="5">
        <v>0</v>
      </c>
      <c r="V7604" s="5">
        <v>1</v>
      </c>
      <c r="W7604" s="5">
        <v>0</v>
      </c>
      <c r="X7604" s="5">
        <v>1</v>
      </c>
      <c r="Y7604" s="5">
        <f t="shared" si="1303"/>
        <v>1</v>
      </c>
      <c r="Z7604" s="5">
        <v>0</v>
      </c>
      <c r="AA7604" s="5">
        <v>0</v>
      </c>
      <c r="AB7604" s="5">
        <f t="shared" si="1304"/>
        <v>0</v>
      </c>
      <c r="AC7604" s="5">
        <v>0</v>
      </c>
      <c r="AD7604" s="5">
        <v>0</v>
      </c>
      <c r="AE7604" s="5">
        <f t="shared" si="1305"/>
        <v>0</v>
      </c>
      <c r="AF7604" s="5">
        <v>0</v>
      </c>
      <c r="AG7604" s="6">
        <v>45280</v>
      </c>
      <c r="AH7604" s="5">
        <v>1</v>
      </c>
      <c r="AI7604" s="5">
        <v>0</v>
      </c>
      <c r="AJ7604" s="5">
        <v>0</v>
      </c>
      <c r="AK7604" s="5">
        <f t="shared" si="1306"/>
        <v>0</v>
      </c>
      <c r="AL7604" s="5">
        <v>0</v>
      </c>
      <c r="AM7604" s="5">
        <v>0</v>
      </c>
      <c r="AN7604" s="5">
        <f t="shared" si="1307"/>
        <v>0</v>
      </c>
      <c r="AO7604" s="5">
        <v>0</v>
      </c>
      <c r="AP7604" s="5">
        <v>0</v>
      </c>
      <c r="AQ7604" s="5">
        <f t="shared" si="1308"/>
        <v>0</v>
      </c>
      <c r="AR7604" s="5">
        <v>0</v>
      </c>
      <c r="AS7604" s="6"/>
      <c r="AT7604" s="5">
        <v>0</v>
      </c>
      <c r="AU7604" s="5">
        <v>1</v>
      </c>
      <c r="AV7604" t="str">
        <f t="shared" si="1301"/>
        <v>Y</v>
      </c>
      <c r="AW7604" t="s">
        <v>60</v>
      </c>
      <c r="AX7604" t="s">
        <v>61</v>
      </c>
      <c r="AY7604" t="s">
        <v>16566</v>
      </c>
      <c r="AZ7604" t="s">
        <v>2632</v>
      </c>
      <c r="BA7604" t="str">
        <f t="shared" si="1302"/>
        <v>Y</v>
      </c>
    </row>
    <row r="7605" spans="1:53">
      <c r="A7605" t="s">
        <v>454</v>
      </c>
      <c r="B7605" t="s">
        <v>54</v>
      </c>
      <c r="C7605" t="s">
        <v>55</v>
      </c>
      <c r="D7605">
        <v>2023</v>
      </c>
      <c r="E7605" t="s">
        <v>17430</v>
      </c>
      <c r="F7605" t="s">
        <v>17430</v>
      </c>
      <c r="G7605" t="s">
        <v>17431</v>
      </c>
      <c r="H7605" t="s">
        <v>17432</v>
      </c>
      <c r="I7605" t="s">
        <v>17433</v>
      </c>
      <c r="J7605" t="s">
        <v>92</v>
      </c>
      <c r="K7605" t="s">
        <v>59</v>
      </c>
      <c r="L7605" s="5">
        <v>17</v>
      </c>
      <c r="M7605" s="5">
        <v>0</v>
      </c>
      <c r="N7605" s="5">
        <f t="shared" si="1298"/>
        <v>17</v>
      </c>
      <c r="O7605" s="5">
        <v>85</v>
      </c>
      <c r="P7605" s="5">
        <v>0</v>
      </c>
      <c r="Q7605" s="5">
        <f t="shared" si="1299"/>
        <v>85</v>
      </c>
      <c r="R7605" s="5">
        <v>0</v>
      </c>
      <c r="S7605" s="5">
        <v>0</v>
      </c>
      <c r="T7605" s="5">
        <f t="shared" si="1300"/>
        <v>0</v>
      </c>
      <c r="U7605" s="5">
        <v>230</v>
      </c>
      <c r="V7605" s="5">
        <v>332</v>
      </c>
      <c r="W7605" s="5">
        <v>0</v>
      </c>
      <c r="X7605" s="5">
        <v>0</v>
      </c>
      <c r="Y7605" s="5">
        <f t="shared" si="1303"/>
        <v>0</v>
      </c>
      <c r="Z7605" s="5">
        <v>0</v>
      </c>
      <c r="AA7605" s="5">
        <v>0</v>
      </c>
      <c r="AB7605" s="5">
        <f t="shared" si="1304"/>
        <v>0</v>
      </c>
      <c r="AC7605" s="5">
        <v>0</v>
      </c>
      <c r="AD7605" s="5">
        <v>0</v>
      </c>
      <c r="AE7605" s="5">
        <f t="shared" si="1305"/>
        <v>0</v>
      </c>
      <c r="AF7605" s="5">
        <v>0</v>
      </c>
      <c r="AG7605" s="6"/>
      <c r="AH7605" s="5">
        <v>0</v>
      </c>
      <c r="AI7605" s="5">
        <v>0</v>
      </c>
      <c r="AJ7605" s="5">
        <v>0</v>
      </c>
      <c r="AK7605" s="5">
        <f t="shared" si="1306"/>
        <v>0</v>
      </c>
      <c r="AL7605" s="5">
        <v>0</v>
      </c>
      <c r="AM7605" s="5">
        <v>0</v>
      </c>
      <c r="AN7605" s="5">
        <f t="shared" si="1307"/>
        <v>0</v>
      </c>
      <c r="AO7605" s="5">
        <v>0</v>
      </c>
      <c r="AP7605" s="5">
        <v>0</v>
      </c>
      <c r="AQ7605" s="5">
        <f t="shared" si="1308"/>
        <v>0</v>
      </c>
      <c r="AR7605" s="5">
        <v>0</v>
      </c>
      <c r="AS7605" s="6"/>
      <c r="AT7605" s="5">
        <v>0</v>
      </c>
      <c r="AU7605" s="5">
        <v>17</v>
      </c>
      <c r="AV7605" t="str">
        <f t="shared" si="1301"/>
        <v>Y</v>
      </c>
      <c r="AW7605" t="s">
        <v>60</v>
      </c>
      <c r="AX7605" t="s">
        <v>61</v>
      </c>
      <c r="AY7605" t="s">
        <v>17097</v>
      </c>
      <c r="AZ7605" t="s">
        <v>2616</v>
      </c>
      <c r="BA7605" t="str">
        <f t="shared" si="1302"/>
        <v>Y</v>
      </c>
    </row>
    <row r="7606" spans="1:53">
      <c r="A7606" t="s">
        <v>454</v>
      </c>
      <c r="B7606" t="s">
        <v>54</v>
      </c>
      <c r="C7606" t="s">
        <v>55</v>
      </c>
      <c r="D7606">
        <v>2023</v>
      </c>
      <c r="E7606" t="s">
        <v>17434</v>
      </c>
      <c r="F7606" t="s">
        <v>17434</v>
      </c>
      <c r="G7606" t="s">
        <v>17435</v>
      </c>
      <c r="H7606" t="s">
        <v>17435</v>
      </c>
      <c r="I7606" t="s">
        <v>17436</v>
      </c>
      <c r="J7606" t="s">
        <v>92</v>
      </c>
      <c r="K7606" t="s">
        <v>59</v>
      </c>
      <c r="L7606" s="5">
        <v>0</v>
      </c>
      <c r="M7606" s="5">
        <v>0</v>
      </c>
      <c r="N7606" s="5">
        <f t="shared" si="1298"/>
        <v>0</v>
      </c>
      <c r="O7606" s="5">
        <v>2</v>
      </c>
      <c r="P7606" s="5">
        <v>0</v>
      </c>
      <c r="Q7606" s="5">
        <f t="shared" si="1299"/>
        <v>2</v>
      </c>
      <c r="R7606" s="5">
        <v>0</v>
      </c>
      <c r="S7606" s="5">
        <v>0</v>
      </c>
      <c r="T7606" s="5">
        <f t="shared" si="1300"/>
        <v>0</v>
      </c>
      <c r="U7606" s="5">
        <v>12</v>
      </c>
      <c r="V7606" s="5">
        <v>14</v>
      </c>
      <c r="W7606" s="5">
        <v>0</v>
      </c>
      <c r="X7606" s="5">
        <v>0</v>
      </c>
      <c r="Y7606" s="5">
        <f t="shared" si="1303"/>
        <v>0</v>
      </c>
      <c r="Z7606" s="5">
        <v>0</v>
      </c>
      <c r="AA7606" s="5">
        <v>0</v>
      </c>
      <c r="AB7606" s="5">
        <f t="shared" si="1304"/>
        <v>0</v>
      </c>
      <c r="AC7606" s="5">
        <v>0</v>
      </c>
      <c r="AD7606" s="5">
        <v>0</v>
      </c>
      <c r="AE7606" s="5">
        <f t="shared" si="1305"/>
        <v>0</v>
      </c>
      <c r="AF7606" s="5">
        <v>0</v>
      </c>
      <c r="AG7606" s="6"/>
      <c r="AH7606" s="5">
        <v>0</v>
      </c>
      <c r="AI7606" s="5">
        <v>0</v>
      </c>
      <c r="AJ7606" s="5">
        <v>0</v>
      </c>
      <c r="AK7606" s="5">
        <f t="shared" si="1306"/>
        <v>0</v>
      </c>
      <c r="AL7606" s="5">
        <v>0</v>
      </c>
      <c r="AM7606" s="5">
        <v>0</v>
      </c>
      <c r="AN7606" s="5">
        <f t="shared" si="1307"/>
        <v>0</v>
      </c>
      <c r="AO7606" s="5">
        <v>0</v>
      </c>
      <c r="AP7606" s="5">
        <v>0</v>
      </c>
      <c r="AQ7606" s="5">
        <f t="shared" si="1308"/>
        <v>0</v>
      </c>
      <c r="AR7606" s="5">
        <v>0</v>
      </c>
      <c r="AS7606" s="6"/>
      <c r="AT7606" s="5">
        <v>0</v>
      </c>
      <c r="AU7606" s="5">
        <v>0</v>
      </c>
      <c r="AV7606" t="str">
        <f t="shared" si="1301"/>
        <v>N</v>
      </c>
      <c r="AW7606" t="s">
        <v>60</v>
      </c>
      <c r="AX7606" t="s">
        <v>61</v>
      </c>
      <c r="AY7606" t="s">
        <v>2615</v>
      </c>
      <c r="AZ7606" t="s">
        <v>2616</v>
      </c>
      <c r="BA7606" t="str">
        <f t="shared" si="1302"/>
        <v>Y</v>
      </c>
    </row>
    <row r="7607" spans="1:53">
      <c r="A7607" t="s">
        <v>54</v>
      </c>
      <c r="B7607" t="s">
        <v>54</v>
      </c>
      <c r="C7607" t="s">
        <v>55</v>
      </c>
      <c r="D7607">
        <v>2023</v>
      </c>
      <c r="F7607" t="s">
        <v>17437</v>
      </c>
      <c r="G7607" t="s">
        <v>17438</v>
      </c>
      <c r="I7607" t="s">
        <v>17439</v>
      </c>
      <c r="J7607" t="s">
        <v>258</v>
      </c>
      <c r="K7607" t="s">
        <v>59</v>
      </c>
      <c r="L7607" s="5">
        <v>0</v>
      </c>
      <c r="M7607" s="5">
        <v>0</v>
      </c>
      <c r="N7607" s="5">
        <f t="shared" si="1298"/>
        <v>0</v>
      </c>
      <c r="O7607" s="5">
        <v>0</v>
      </c>
      <c r="P7607" s="5">
        <v>0</v>
      </c>
      <c r="Q7607" s="5">
        <f t="shared" si="1299"/>
        <v>0</v>
      </c>
      <c r="R7607" s="5">
        <v>3</v>
      </c>
      <c r="S7607" s="5">
        <v>0</v>
      </c>
      <c r="T7607" s="5">
        <f t="shared" si="1300"/>
        <v>3</v>
      </c>
      <c r="U7607" s="5">
        <v>23</v>
      </c>
      <c r="V7607" s="5">
        <v>26</v>
      </c>
      <c r="W7607" s="5">
        <v>0</v>
      </c>
      <c r="X7607" s="5">
        <v>0</v>
      </c>
      <c r="Y7607" s="5">
        <f t="shared" si="1303"/>
        <v>0</v>
      </c>
      <c r="Z7607" s="5">
        <v>0</v>
      </c>
      <c r="AA7607" s="5">
        <v>0</v>
      </c>
      <c r="AB7607" s="5">
        <f t="shared" si="1304"/>
        <v>0</v>
      </c>
      <c r="AC7607" s="5">
        <v>0</v>
      </c>
      <c r="AD7607" s="5">
        <v>0</v>
      </c>
      <c r="AE7607" s="5">
        <f t="shared" si="1305"/>
        <v>0</v>
      </c>
      <c r="AF7607" s="5">
        <v>0</v>
      </c>
      <c r="AG7607" s="6"/>
      <c r="AH7607" s="5">
        <v>0</v>
      </c>
      <c r="AI7607" s="5">
        <v>0</v>
      </c>
      <c r="AJ7607" s="5">
        <v>0</v>
      </c>
      <c r="AK7607" s="5">
        <f t="shared" si="1306"/>
        <v>0</v>
      </c>
      <c r="AL7607" s="5">
        <v>0</v>
      </c>
      <c r="AM7607" s="5">
        <v>0</v>
      </c>
      <c r="AN7607" s="5">
        <f t="shared" si="1307"/>
        <v>0</v>
      </c>
      <c r="AO7607" s="5">
        <v>0</v>
      </c>
      <c r="AP7607" s="5">
        <v>0</v>
      </c>
      <c r="AQ7607" s="5">
        <f t="shared" si="1308"/>
        <v>0</v>
      </c>
      <c r="AR7607" s="5">
        <v>0</v>
      </c>
      <c r="AS7607" s="6"/>
      <c r="AT7607" s="5">
        <v>0</v>
      </c>
      <c r="AU7607" s="5">
        <v>0</v>
      </c>
      <c r="AV7607" t="str">
        <f t="shared" si="1301"/>
        <v>N</v>
      </c>
      <c r="AW7607" t="s">
        <v>60</v>
      </c>
      <c r="AX7607" t="s">
        <v>61</v>
      </c>
      <c r="AY7607" t="s">
        <v>4682</v>
      </c>
      <c r="AZ7607" t="s">
        <v>2616</v>
      </c>
      <c r="BA7607" t="str">
        <f t="shared" si="1302"/>
        <v>Y</v>
      </c>
    </row>
    <row r="7608" spans="1:53">
      <c r="A7608" t="s">
        <v>2964</v>
      </c>
      <c r="B7608" t="s">
        <v>54</v>
      </c>
      <c r="C7608" t="s">
        <v>89</v>
      </c>
      <c r="D7608">
        <v>2023</v>
      </c>
      <c r="F7608" t="s">
        <v>17440</v>
      </c>
      <c r="G7608" t="s">
        <v>17441</v>
      </c>
      <c r="H7608" t="s">
        <v>17310</v>
      </c>
      <c r="I7608" t="s">
        <v>17442</v>
      </c>
      <c r="J7608" t="s">
        <v>258</v>
      </c>
      <c r="K7608" t="s">
        <v>59</v>
      </c>
      <c r="L7608" s="5">
        <v>33</v>
      </c>
      <c r="M7608" s="5">
        <v>0</v>
      </c>
      <c r="N7608" s="5">
        <f t="shared" si="1298"/>
        <v>33</v>
      </c>
      <c r="O7608" s="5">
        <v>15</v>
      </c>
      <c r="P7608" s="5">
        <v>0</v>
      </c>
      <c r="Q7608" s="5">
        <f t="shared" si="1299"/>
        <v>15</v>
      </c>
      <c r="R7608" s="5">
        <v>0</v>
      </c>
      <c r="S7608" s="5">
        <v>0</v>
      </c>
      <c r="T7608" s="5">
        <f t="shared" si="1300"/>
        <v>0</v>
      </c>
      <c r="U7608" s="5">
        <v>1</v>
      </c>
      <c r="V7608" s="5">
        <v>49</v>
      </c>
      <c r="W7608" s="5">
        <v>33</v>
      </c>
      <c r="X7608" s="5">
        <v>0</v>
      </c>
      <c r="Y7608" s="5">
        <f t="shared" si="1303"/>
        <v>33</v>
      </c>
      <c r="Z7608" s="5">
        <v>15</v>
      </c>
      <c r="AA7608" s="5">
        <v>0</v>
      </c>
      <c r="AB7608" s="5">
        <f t="shared" si="1304"/>
        <v>15</v>
      </c>
      <c r="AC7608" s="5">
        <v>0</v>
      </c>
      <c r="AD7608" s="5">
        <v>0</v>
      </c>
      <c r="AE7608" s="5">
        <f t="shared" si="1305"/>
        <v>0</v>
      </c>
      <c r="AF7608" s="5">
        <v>1</v>
      </c>
      <c r="AG7608" s="6">
        <v>45274</v>
      </c>
      <c r="AH7608" s="5">
        <v>49</v>
      </c>
      <c r="AI7608" s="5">
        <v>0</v>
      </c>
      <c r="AJ7608" s="5">
        <v>0</v>
      </c>
      <c r="AK7608" s="5">
        <f t="shared" si="1306"/>
        <v>0</v>
      </c>
      <c r="AL7608" s="5">
        <v>0</v>
      </c>
      <c r="AM7608" s="5">
        <v>0</v>
      </c>
      <c r="AN7608" s="5">
        <f t="shared" si="1307"/>
        <v>0</v>
      </c>
      <c r="AO7608" s="5">
        <v>0</v>
      </c>
      <c r="AP7608" s="5">
        <v>0</v>
      </c>
      <c r="AQ7608" s="5">
        <f t="shared" si="1308"/>
        <v>0</v>
      </c>
      <c r="AR7608" s="5">
        <v>0</v>
      </c>
      <c r="AS7608" s="6"/>
      <c r="AT7608" s="5">
        <v>0</v>
      </c>
      <c r="AU7608" s="5">
        <v>15</v>
      </c>
      <c r="AV7608" t="str">
        <f t="shared" si="1301"/>
        <v>Y</v>
      </c>
      <c r="AW7608" t="s">
        <v>61</v>
      </c>
      <c r="AX7608" t="s">
        <v>61</v>
      </c>
      <c r="AY7608" t="s">
        <v>17097</v>
      </c>
      <c r="AZ7608" t="s">
        <v>2616</v>
      </c>
      <c r="BA7608" t="str">
        <f t="shared" si="1302"/>
        <v>Y</v>
      </c>
    </row>
    <row r="7609" spans="1:53">
      <c r="A7609" t="s">
        <v>54</v>
      </c>
      <c r="B7609" t="s">
        <v>54</v>
      </c>
      <c r="C7609" t="s">
        <v>55</v>
      </c>
      <c r="D7609">
        <v>2023</v>
      </c>
      <c r="F7609" t="s">
        <v>17443</v>
      </c>
      <c r="G7609" t="s">
        <v>17444</v>
      </c>
      <c r="I7609" t="s">
        <v>17445</v>
      </c>
      <c r="J7609" t="s">
        <v>255</v>
      </c>
      <c r="K7609" t="s">
        <v>59</v>
      </c>
      <c r="L7609" s="5">
        <v>0</v>
      </c>
      <c r="M7609" s="5">
        <v>0</v>
      </c>
      <c r="N7609" s="5">
        <f t="shared" si="1298"/>
        <v>0</v>
      </c>
      <c r="O7609" s="5">
        <v>1</v>
      </c>
      <c r="P7609" s="5">
        <v>0</v>
      </c>
      <c r="Q7609" s="5">
        <f t="shared" si="1299"/>
        <v>1</v>
      </c>
      <c r="R7609" s="5">
        <v>2</v>
      </c>
      <c r="S7609" s="5">
        <v>0</v>
      </c>
      <c r="T7609" s="5">
        <f t="shared" si="1300"/>
        <v>2</v>
      </c>
      <c r="U7609" s="5">
        <v>0</v>
      </c>
      <c r="V7609" s="5">
        <v>3</v>
      </c>
      <c r="W7609" s="5">
        <v>0</v>
      </c>
      <c r="X7609" s="5">
        <v>0</v>
      </c>
      <c r="Y7609" s="5">
        <f t="shared" si="1303"/>
        <v>0</v>
      </c>
      <c r="Z7609" s="5">
        <v>0</v>
      </c>
      <c r="AA7609" s="5">
        <v>0</v>
      </c>
      <c r="AB7609" s="5">
        <f t="shared" si="1304"/>
        <v>0</v>
      </c>
      <c r="AC7609" s="5">
        <v>0</v>
      </c>
      <c r="AD7609" s="5">
        <v>0</v>
      </c>
      <c r="AE7609" s="5">
        <f t="shared" si="1305"/>
        <v>0</v>
      </c>
      <c r="AF7609" s="5">
        <v>0</v>
      </c>
      <c r="AG7609" s="6"/>
      <c r="AH7609" s="5">
        <v>0</v>
      </c>
      <c r="AI7609" s="5">
        <v>0</v>
      </c>
      <c r="AJ7609" s="5">
        <v>0</v>
      </c>
      <c r="AK7609" s="5">
        <f t="shared" si="1306"/>
        <v>0</v>
      </c>
      <c r="AL7609" s="5">
        <v>0</v>
      </c>
      <c r="AM7609" s="5">
        <v>0</v>
      </c>
      <c r="AN7609" s="5">
        <f t="shared" si="1307"/>
        <v>0</v>
      </c>
      <c r="AO7609" s="5">
        <v>0</v>
      </c>
      <c r="AP7609" s="5">
        <v>0</v>
      </c>
      <c r="AQ7609" s="5">
        <f t="shared" si="1308"/>
        <v>0</v>
      </c>
      <c r="AR7609" s="5">
        <v>0</v>
      </c>
      <c r="AS7609" s="6"/>
      <c r="AT7609" s="5">
        <v>0</v>
      </c>
      <c r="AU7609" s="5">
        <v>0</v>
      </c>
      <c r="AV7609" t="str">
        <f t="shared" si="1301"/>
        <v>N</v>
      </c>
      <c r="AW7609" t="s">
        <v>60</v>
      </c>
      <c r="AX7609" t="s">
        <v>61</v>
      </c>
      <c r="AY7609" t="s">
        <v>17446</v>
      </c>
      <c r="AZ7609" t="s">
        <v>2616</v>
      </c>
      <c r="BA7609" t="str">
        <f t="shared" si="1302"/>
        <v>Y</v>
      </c>
    </row>
    <row r="7610" spans="1:53">
      <c r="A7610" t="s">
        <v>2964</v>
      </c>
      <c r="B7610" t="s">
        <v>54</v>
      </c>
      <c r="C7610" t="s">
        <v>89</v>
      </c>
      <c r="D7610">
        <v>2023</v>
      </c>
      <c r="F7610" t="s">
        <v>17311</v>
      </c>
      <c r="G7610" t="s">
        <v>17447</v>
      </c>
      <c r="H7610" t="s">
        <v>17448</v>
      </c>
      <c r="I7610" t="s">
        <v>17449</v>
      </c>
      <c r="J7610" t="s">
        <v>258</v>
      </c>
      <c r="K7610" t="s">
        <v>59</v>
      </c>
      <c r="L7610" s="5">
        <v>58</v>
      </c>
      <c r="M7610" s="5">
        <v>0</v>
      </c>
      <c r="N7610" s="5">
        <f t="shared" si="1298"/>
        <v>58</v>
      </c>
      <c r="O7610" s="5">
        <v>30</v>
      </c>
      <c r="P7610" s="5">
        <v>0</v>
      </c>
      <c r="Q7610" s="5">
        <f t="shared" si="1299"/>
        <v>30</v>
      </c>
      <c r="R7610" s="5">
        <v>0</v>
      </c>
      <c r="S7610" s="5">
        <v>0</v>
      </c>
      <c r="T7610" s="5">
        <f t="shared" si="1300"/>
        <v>0</v>
      </c>
      <c r="U7610" s="5">
        <v>1</v>
      </c>
      <c r="V7610" s="5">
        <v>89</v>
      </c>
      <c r="W7610" s="5">
        <v>0</v>
      </c>
      <c r="X7610" s="5">
        <v>0</v>
      </c>
      <c r="Y7610" s="5">
        <f t="shared" si="1303"/>
        <v>0</v>
      </c>
      <c r="Z7610" s="5">
        <v>0</v>
      </c>
      <c r="AA7610" s="5">
        <v>0</v>
      </c>
      <c r="AB7610" s="5">
        <f t="shared" si="1304"/>
        <v>0</v>
      </c>
      <c r="AC7610" s="5">
        <v>0</v>
      </c>
      <c r="AD7610" s="5">
        <v>0</v>
      </c>
      <c r="AE7610" s="5">
        <f t="shared" si="1305"/>
        <v>0</v>
      </c>
      <c r="AF7610" s="5">
        <v>0</v>
      </c>
      <c r="AG7610" s="6"/>
      <c r="AH7610" s="5">
        <v>0</v>
      </c>
      <c r="AI7610" s="5">
        <v>0</v>
      </c>
      <c r="AJ7610" s="5">
        <v>0</v>
      </c>
      <c r="AK7610" s="5">
        <f t="shared" si="1306"/>
        <v>0</v>
      </c>
      <c r="AL7610" s="5">
        <v>0</v>
      </c>
      <c r="AM7610" s="5">
        <v>0</v>
      </c>
      <c r="AN7610" s="5">
        <f t="shared" si="1307"/>
        <v>0</v>
      </c>
      <c r="AO7610" s="5">
        <v>0</v>
      </c>
      <c r="AP7610" s="5">
        <v>0</v>
      </c>
      <c r="AQ7610" s="5">
        <f t="shared" si="1308"/>
        <v>0</v>
      </c>
      <c r="AR7610" s="5">
        <v>0</v>
      </c>
      <c r="AS7610" s="6"/>
      <c r="AT7610" s="5">
        <v>0</v>
      </c>
      <c r="AU7610" s="5">
        <v>0</v>
      </c>
      <c r="AV7610" t="str">
        <f t="shared" si="1301"/>
        <v>N</v>
      </c>
      <c r="AW7610" t="s">
        <v>60</v>
      </c>
      <c r="AX7610" t="s">
        <v>61</v>
      </c>
      <c r="AY7610" t="s">
        <v>17092</v>
      </c>
      <c r="AZ7610" t="s">
        <v>2616</v>
      </c>
      <c r="BA7610" t="str">
        <f t="shared" si="1302"/>
        <v>Y</v>
      </c>
    </row>
    <row r="7611" spans="1:53">
      <c r="A7611" t="s">
        <v>54</v>
      </c>
      <c r="B7611" t="s">
        <v>54</v>
      </c>
      <c r="C7611" t="s">
        <v>55</v>
      </c>
      <c r="D7611">
        <v>2023</v>
      </c>
      <c r="F7611" t="s">
        <v>17450</v>
      </c>
      <c r="G7611" t="s">
        <v>17451</v>
      </c>
      <c r="I7611" t="s">
        <v>17452</v>
      </c>
      <c r="J7611" t="s">
        <v>258</v>
      </c>
      <c r="K7611" t="s">
        <v>59</v>
      </c>
      <c r="L7611" s="5">
        <v>2</v>
      </c>
      <c r="M7611" s="5">
        <v>0</v>
      </c>
      <c r="N7611" s="5">
        <f t="shared" si="1298"/>
        <v>2</v>
      </c>
      <c r="O7611" s="5">
        <v>0</v>
      </c>
      <c r="P7611" s="5">
        <v>0</v>
      </c>
      <c r="Q7611" s="5">
        <f t="shared" si="1299"/>
        <v>0</v>
      </c>
      <c r="R7611" s="5">
        <v>1</v>
      </c>
      <c r="S7611" s="5">
        <v>0</v>
      </c>
      <c r="T7611" s="5">
        <f t="shared" si="1300"/>
        <v>1</v>
      </c>
      <c r="U7611" s="5">
        <v>16</v>
      </c>
      <c r="V7611" s="5">
        <v>19</v>
      </c>
      <c r="W7611" s="5">
        <v>0</v>
      </c>
      <c r="X7611" s="5">
        <v>0</v>
      </c>
      <c r="Y7611" s="5">
        <f t="shared" si="1303"/>
        <v>0</v>
      </c>
      <c r="Z7611" s="5">
        <v>0</v>
      </c>
      <c r="AA7611" s="5">
        <v>0</v>
      </c>
      <c r="AB7611" s="5">
        <f t="shared" si="1304"/>
        <v>0</v>
      </c>
      <c r="AC7611" s="5">
        <v>0</v>
      </c>
      <c r="AD7611" s="5">
        <v>0</v>
      </c>
      <c r="AE7611" s="5">
        <f t="shared" si="1305"/>
        <v>0</v>
      </c>
      <c r="AF7611" s="5">
        <v>0</v>
      </c>
      <c r="AG7611" s="6"/>
      <c r="AH7611" s="5">
        <v>0</v>
      </c>
      <c r="AI7611" s="5">
        <v>0</v>
      </c>
      <c r="AJ7611" s="5">
        <v>0</v>
      </c>
      <c r="AK7611" s="5">
        <f t="shared" si="1306"/>
        <v>0</v>
      </c>
      <c r="AL7611" s="5">
        <v>0</v>
      </c>
      <c r="AM7611" s="5">
        <v>0</v>
      </c>
      <c r="AN7611" s="5">
        <f t="shared" si="1307"/>
        <v>0</v>
      </c>
      <c r="AO7611" s="5">
        <v>0</v>
      </c>
      <c r="AP7611" s="5">
        <v>0</v>
      </c>
      <c r="AQ7611" s="5">
        <f t="shared" si="1308"/>
        <v>0</v>
      </c>
      <c r="AR7611" s="5">
        <v>0</v>
      </c>
      <c r="AS7611" s="6"/>
      <c r="AT7611" s="5">
        <v>0</v>
      </c>
      <c r="AU7611" s="5">
        <v>0</v>
      </c>
      <c r="AV7611" t="str">
        <f t="shared" si="1301"/>
        <v>N</v>
      </c>
      <c r="AW7611" t="s">
        <v>60</v>
      </c>
      <c r="AX7611" t="s">
        <v>61</v>
      </c>
      <c r="AY7611" t="s">
        <v>17194</v>
      </c>
      <c r="AZ7611" t="s">
        <v>2616</v>
      </c>
      <c r="BA7611" t="str">
        <f t="shared" si="1302"/>
        <v>Y</v>
      </c>
    </row>
    <row r="7612" spans="1:53">
      <c r="A7612" t="s">
        <v>53</v>
      </c>
      <c r="B7612" t="s">
        <v>54</v>
      </c>
      <c r="C7612" t="s">
        <v>89</v>
      </c>
      <c r="D7612">
        <v>2023</v>
      </c>
      <c r="F7612" t="s">
        <v>17453</v>
      </c>
      <c r="G7612" t="s">
        <v>17454</v>
      </c>
      <c r="I7612" t="s">
        <v>17455</v>
      </c>
      <c r="J7612" t="s">
        <v>258</v>
      </c>
      <c r="K7612" t="s">
        <v>59</v>
      </c>
      <c r="L7612" s="5">
        <v>0</v>
      </c>
      <c r="M7612" s="5">
        <v>0</v>
      </c>
      <c r="N7612" s="5">
        <f t="shared" si="1298"/>
        <v>0</v>
      </c>
      <c r="O7612" s="5">
        <v>49</v>
      </c>
      <c r="P7612" s="5">
        <v>0</v>
      </c>
      <c r="Q7612" s="5">
        <f t="shared" si="1299"/>
        <v>49</v>
      </c>
      <c r="R7612" s="5">
        <v>12</v>
      </c>
      <c r="S7612" s="5">
        <v>0</v>
      </c>
      <c r="T7612" s="5">
        <f t="shared" si="1300"/>
        <v>12</v>
      </c>
      <c r="U7612" s="5">
        <v>0</v>
      </c>
      <c r="V7612" s="5">
        <v>61</v>
      </c>
      <c r="W7612" s="5">
        <v>0</v>
      </c>
      <c r="X7612" s="5">
        <v>0</v>
      </c>
      <c r="Y7612" s="5">
        <f t="shared" si="1303"/>
        <v>0</v>
      </c>
      <c r="Z7612" s="5">
        <v>0</v>
      </c>
      <c r="AA7612" s="5">
        <v>0</v>
      </c>
      <c r="AB7612" s="5">
        <f t="shared" si="1304"/>
        <v>0</v>
      </c>
      <c r="AC7612" s="5">
        <v>0</v>
      </c>
      <c r="AD7612" s="5">
        <v>0</v>
      </c>
      <c r="AE7612" s="5">
        <f t="shared" si="1305"/>
        <v>0</v>
      </c>
      <c r="AF7612" s="5">
        <v>0</v>
      </c>
      <c r="AG7612" s="6"/>
      <c r="AH7612" s="5">
        <v>0</v>
      </c>
      <c r="AI7612" s="5">
        <v>0</v>
      </c>
      <c r="AJ7612" s="5">
        <v>0</v>
      </c>
      <c r="AK7612" s="5">
        <f t="shared" si="1306"/>
        <v>0</v>
      </c>
      <c r="AL7612" s="5">
        <v>0</v>
      </c>
      <c r="AM7612" s="5">
        <v>0</v>
      </c>
      <c r="AN7612" s="5">
        <f t="shared" si="1307"/>
        <v>0</v>
      </c>
      <c r="AO7612" s="5">
        <v>0</v>
      </c>
      <c r="AP7612" s="5">
        <v>0</v>
      </c>
      <c r="AQ7612" s="5">
        <f t="shared" si="1308"/>
        <v>0</v>
      </c>
      <c r="AR7612" s="5">
        <v>0</v>
      </c>
      <c r="AS7612" s="6"/>
      <c r="AT7612" s="5">
        <v>0</v>
      </c>
      <c r="AU7612" s="5">
        <v>0</v>
      </c>
      <c r="AV7612" t="str">
        <f t="shared" si="1301"/>
        <v>N</v>
      </c>
      <c r="AW7612" t="s">
        <v>61</v>
      </c>
      <c r="AX7612" t="s">
        <v>61</v>
      </c>
      <c r="AY7612" t="s">
        <v>17446</v>
      </c>
      <c r="AZ7612" t="s">
        <v>2616</v>
      </c>
      <c r="BA7612" t="str">
        <f t="shared" si="1302"/>
        <v>Y</v>
      </c>
    </row>
    <row r="7613" spans="1:53">
      <c r="A7613" t="s">
        <v>54</v>
      </c>
      <c r="B7613" t="s">
        <v>54</v>
      </c>
      <c r="C7613" t="s">
        <v>55</v>
      </c>
      <c r="D7613">
        <v>2023</v>
      </c>
      <c r="F7613" t="s">
        <v>17456</v>
      </c>
      <c r="G7613" t="s">
        <v>17457</v>
      </c>
      <c r="I7613" t="s">
        <v>17458</v>
      </c>
      <c r="J7613" t="s">
        <v>258</v>
      </c>
      <c r="K7613" t="s">
        <v>59</v>
      </c>
      <c r="L7613" s="5">
        <v>1</v>
      </c>
      <c r="M7613" s="5">
        <v>0</v>
      </c>
      <c r="N7613" s="5">
        <f t="shared" si="1298"/>
        <v>1</v>
      </c>
      <c r="O7613" s="5">
        <v>0</v>
      </c>
      <c r="P7613" s="5">
        <v>0</v>
      </c>
      <c r="Q7613" s="5">
        <f t="shared" si="1299"/>
        <v>0</v>
      </c>
      <c r="R7613" s="5">
        <v>0</v>
      </c>
      <c r="S7613" s="5">
        <v>0</v>
      </c>
      <c r="T7613" s="5">
        <f t="shared" si="1300"/>
        <v>0</v>
      </c>
      <c r="U7613" s="5">
        <v>7</v>
      </c>
      <c r="V7613" s="5">
        <v>8</v>
      </c>
      <c r="W7613" s="5">
        <v>0</v>
      </c>
      <c r="X7613" s="5">
        <v>0</v>
      </c>
      <c r="Y7613" s="5">
        <f t="shared" si="1303"/>
        <v>0</v>
      </c>
      <c r="Z7613" s="5">
        <v>0</v>
      </c>
      <c r="AA7613" s="5">
        <v>0</v>
      </c>
      <c r="AB7613" s="5">
        <f t="shared" si="1304"/>
        <v>0</v>
      </c>
      <c r="AC7613" s="5">
        <v>0</v>
      </c>
      <c r="AD7613" s="5">
        <v>0</v>
      </c>
      <c r="AE7613" s="5">
        <f t="shared" si="1305"/>
        <v>0</v>
      </c>
      <c r="AF7613" s="5">
        <v>0</v>
      </c>
      <c r="AG7613" s="6"/>
      <c r="AH7613" s="5">
        <v>0</v>
      </c>
      <c r="AI7613" s="5">
        <v>0</v>
      </c>
      <c r="AJ7613" s="5">
        <v>0</v>
      </c>
      <c r="AK7613" s="5">
        <f t="shared" si="1306"/>
        <v>0</v>
      </c>
      <c r="AL7613" s="5">
        <v>0</v>
      </c>
      <c r="AM7613" s="5">
        <v>0</v>
      </c>
      <c r="AN7613" s="5">
        <f t="shared" si="1307"/>
        <v>0</v>
      </c>
      <c r="AO7613" s="5">
        <v>0</v>
      </c>
      <c r="AP7613" s="5">
        <v>0</v>
      </c>
      <c r="AQ7613" s="5">
        <f t="shared" si="1308"/>
        <v>0</v>
      </c>
      <c r="AR7613" s="5">
        <v>0</v>
      </c>
      <c r="AS7613" s="6"/>
      <c r="AT7613" s="5">
        <v>0</v>
      </c>
      <c r="AU7613" s="5">
        <v>0</v>
      </c>
      <c r="AV7613" t="str">
        <f t="shared" si="1301"/>
        <v>N</v>
      </c>
      <c r="AW7613" t="s">
        <v>60</v>
      </c>
      <c r="AX7613" t="s">
        <v>61</v>
      </c>
      <c r="AY7613" t="s">
        <v>11655</v>
      </c>
      <c r="AZ7613" t="s">
        <v>2616</v>
      </c>
      <c r="BA7613" t="str">
        <f t="shared" si="1302"/>
        <v>Y</v>
      </c>
    </row>
    <row r="7614" spans="1:53">
      <c r="A7614" t="s">
        <v>54</v>
      </c>
      <c r="B7614" t="s">
        <v>54</v>
      </c>
      <c r="C7614" t="s">
        <v>55</v>
      </c>
      <c r="D7614">
        <v>2023</v>
      </c>
      <c r="F7614" t="s">
        <v>17459</v>
      </c>
      <c r="G7614" t="s">
        <v>17251</v>
      </c>
      <c r="H7614" t="s">
        <v>17460</v>
      </c>
      <c r="I7614" t="s">
        <v>17252</v>
      </c>
      <c r="J7614" t="s">
        <v>258</v>
      </c>
      <c r="K7614" t="s">
        <v>59</v>
      </c>
      <c r="L7614" s="5">
        <v>0</v>
      </c>
      <c r="M7614" s="5">
        <v>0</v>
      </c>
      <c r="N7614" s="5">
        <f t="shared" si="1298"/>
        <v>0</v>
      </c>
      <c r="O7614" s="5">
        <v>0</v>
      </c>
      <c r="P7614" s="5">
        <v>0</v>
      </c>
      <c r="Q7614" s="5">
        <f t="shared" si="1299"/>
        <v>0</v>
      </c>
      <c r="R7614" s="5">
        <v>0</v>
      </c>
      <c r="S7614" s="5">
        <v>0</v>
      </c>
      <c r="T7614" s="5">
        <f t="shared" si="1300"/>
        <v>0</v>
      </c>
      <c r="U7614" s="5">
        <v>0</v>
      </c>
      <c r="V7614" s="5">
        <v>0</v>
      </c>
      <c r="W7614" s="5">
        <v>0</v>
      </c>
      <c r="X7614" s="5">
        <v>0</v>
      </c>
      <c r="Y7614" s="5">
        <f t="shared" si="1303"/>
        <v>0</v>
      </c>
      <c r="Z7614" s="5">
        <v>34</v>
      </c>
      <c r="AA7614" s="5">
        <v>0</v>
      </c>
      <c r="AB7614" s="5">
        <f t="shared" si="1304"/>
        <v>34</v>
      </c>
      <c r="AC7614" s="5">
        <v>0</v>
      </c>
      <c r="AD7614" s="5">
        <v>0</v>
      </c>
      <c r="AE7614" s="5">
        <f t="shared" si="1305"/>
        <v>0</v>
      </c>
      <c r="AF7614" s="5">
        <v>0</v>
      </c>
      <c r="AG7614" s="6">
        <v>45265</v>
      </c>
      <c r="AH7614" s="5">
        <v>34</v>
      </c>
      <c r="AI7614" s="5">
        <v>0</v>
      </c>
      <c r="AJ7614" s="5">
        <v>0</v>
      </c>
      <c r="AK7614" s="5">
        <f t="shared" si="1306"/>
        <v>0</v>
      </c>
      <c r="AL7614" s="5">
        <v>0</v>
      </c>
      <c r="AM7614" s="5">
        <v>0</v>
      </c>
      <c r="AN7614" s="5">
        <f t="shared" si="1307"/>
        <v>0</v>
      </c>
      <c r="AO7614" s="5">
        <v>0</v>
      </c>
      <c r="AP7614" s="5">
        <v>0</v>
      </c>
      <c r="AQ7614" s="5">
        <f t="shared" si="1308"/>
        <v>0</v>
      </c>
      <c r="AR7614" s="5">
        <v>0</v>
      </c>
      <c r="AS7614" s="6"/>
      <c r="AT7614" s="5">
        <v>0</v>
      </c>
      <c r="AU7614" s="5">
        <v>0</v>
      </c>
      <c r="AV7614" t="str">
        <f t="shared" si="1301"/>
        <v>N</v>
      </c>
      <c r="AW7614" t="s">
        <v>60</v>
      </c>
      <c r="AX7614" t="s">
        <v>61</v>
      </c>
      <c r="AY7614" t="s">
        <v>2637</v>
      </c>
      <c r="AZ7614" t="s">
        <v>2637</v>
      </c>
      <c r="BA7614" t="str">
        <f t="shared" si="1302"/>
        <v>Y</v>
      </c>
    </row>
    <row r="7615" spans="1:53">
      <c r="A7615" t="s">
        <v>54</v>
      </c>
      <c r="B7615" t="s">
        <v>54</v>
      </c>
      <c r="C7615" t="s">
        <v>55</v>
      </c>
      <c r="D7615">
        <v>2023</v>
      </c>
      <c r="F7615" t="s">
        <v>17357</v>
      </c>
      <c r="G7615" t="s">
        <v>17358</v>
      </c>
      <c r="I7615" t="s">
        <v>17359</v>
      </c>
      <c r="J7615" t="s">
        <v>258</v>
      </c>
      <c r="K7615" t="s">
        <v>59</v>
      </c>
      <c r="L7615" s="5">
        <v>0</v>
      </c>
      <c r="M7615" s="5">
        <v>0</v>
      </c>
      <c r="N7615" s="5">
        <f t="shared" si="1298"/>
        <v>0</v>
      </c>
      <c r="O7615" s="5">
        <v>0</v>
      </c>
      <c r="P7615" s="5">
        <v>0</v>
      </c>
      <c r="Q7615" s="5">
        <f t="shared" si="1299"/>
        <v>0</v>
      </c>
      <c r="R7615" s="5">
        <v>0</v>
      </c>
      <c r="S7615" s="5">
        <v>0</v>
      </c>
      <c r="T7615" s="5">
        <f t="shared" si="1300"/>
        <v>0</v>
      </c>
      <c r="U7615" s="5">
        <v>0</v>
      </c>
      <c r="V7615" s="5">
        <v>0</v>
      </c>
      <c r="W7615" s="5">
        <v>1</v>
      </c>
      <c r="X7615" s="5">
        <v>0</v>
      </c>
      <c r="Y7615" s="5">
        <f t="shared" si="1303"/>
        <v>1</v>
      </c>
      <c r="Z7615" s="5">
        <v>0</v>
      </c>
      <c r="AA7615" s="5">
        <v>0</v>
      </c>
      <c r="AB7615" s="5">
        <f t="shared" si="1304"/>
        <v>0</v>
      </c>
      <c r="AC7615" s="5">
        <v>0</v>
      </c>
      <c r="AD7615" s="5">
        <v>0</v>
      </c>
      <c r="AE7615" s="5">
        <f t="shared" si="1305"/>
        <v>0</v>
      </c>
      <c r="AF7615" s="5">
        <v>8</v>
      </c>
      <c r="AG7615" s="6">
        <v>45161</v>
      </c>
      <c r="AH7615" s="5">
        <v>9</v>
      </c>
      <c r="AI7615" s="5">
        <v>0</v>
      </c>
      <c r="AJ7615" s="5">
        <v>0</v>
      </c>
      <c r="AK7615" s="5">
        <f t="shared" si="1306"/>
        <v>0</v>
      </c>
      <c r="AL7615" s="5">
        <v>0</v>
      </c>
      <c r="AM7615" s="5">
        <v>0</v>
      </c>
      <c r="AN7615" s="5">
        <f t="shared" si="1307"/>
        <v>0</v>
      </c>
      <c r="AO7615" s="5">
        <v>0</v>
      </c>
      <c r="AP7615" s="5">
        <v>0</v>
      </c>
      <c r="AQ7615" s="5">
        <f t="shared" si="1308"/>
        <v>0</v>
      </c>
      <c r="AR7615" s="5">
        <v>0</v>
      </c>
      <c r="AS7615" s="6"/>
      <c r="AT7615" s="5">
        <v>0</v>
      </c>
      <c r="AU7615" s="5">
        <v>0</v>
      </c>
      <c r="AV7615" t="str">
        <f t="shared" si="1301"/>
        <v>N</v>
      </c>
      <c r="AW7615" t="s">
        <v>60</v>
      </c>
      <c r="AX7615" t="s">
        <v>61</v>
      </c>
      <c r="AY7615" t="s">
        <v>11655</v>
      </c>
      <c r="AZ7615" t="s">
        <v>2616</v>
      </c>
      <c r="BA7615" t="str">
        <f t="shared" si="1302"/>
        <v>Y</v>
      </c>
    </row>
    <row r="7616" spans="1:53">
      <c r="A7616" t="s">
        <v>54</v>
      </c>
      <c r="B7616" t="s">
        <v>54</v>
      </c>
      <c r="C7616" t="s">
        <v>55</v>
      </c>
      <c r="D7616">
        <v>2023</v>
      </c>
      <c r="F7616" t="s">
        <v>17461</v>
      </c>
      <c r="G7616" t="s">
        <v>17261</v>
      </c>
      <c r="I7616" t="s">
        <v>17262</v>
      </c>
      <c r="J7616" t="s">
        <v>258</v>
      </c>
      <c r="K7616" t="s">
        <v>59</v>
      </c>
      <c r="L7616" s="5">
        <v>0</v>
      </c>
      <c r="M7616" s="5">
        <v>0</v>
      </c>
      <c r="N7616" s="5">
        <f t="shared" si="1298"/>
        <v>0</v>
      </c>
      <c r="O7616" s="5">
        <v>0</v>
      </c>
      <c r="P7616" s="5">
        <v>0</v>
      </c>
      <c r="Q7616" s="5">
        <f t="shared" si="1299"/>
        <v>0</v>
      </c>
      <c r="R7616" s="5">
        <v>0</v>
      </c>
      <c r="S7616" s="5">
        <v>0</v>
      </c>
      <c r="T7616" s="5">
        <f t="shared" si="1300"/>
        <v>0</v>
      </c>
      <c r="U7616" s="5">
        <v>0</v>
      </c>
      <c r="V7616" s="5">
        <v>0</v>
      </c>
      <c r="W7616" s="5">
        <v>0</v>
      </c>
      <c r="X7616" s="5">
        <v>0</v>
      </c>
      <c r="Y7616" s="5">
        <f t="shared" si="1303"/>
        <v>0</v>
      </c>
      <c r="Z7616" s="5">
        <v>0</v>
      </c>
      <c r="AA7616" s="5">
        <v>0</v>
      </c>
      <c r="AB7616" s="5">
        <f t="shared" si="1304"/>
        <v>0</v>
      </c>
      <c r="AC7616" s="5">
        <v>0</v>
      </c>
      <c r="AD7616" s="5">
        <v>0</v>
      </c>
      <c r="AE7616" s="5">
        <f t="shared" si="1305"/>
        <v>0</v>
      </c>
      <c r="AF7616" s="5">
        <v>0</v>
      </c>
      <c r="AG7616" s="6"/>
      <c r="AH7616" s="5">
        <v>0</v>
      </c>
      <c r="AI7616" s="5">
        <v>0</v>
      </c>
      <c r="AJ7616" s="5">
        <v>0</v>
      </c>
      <c r="AK7616" s="5">
        <f t="shared" si="1306"/>
        <v>0</v>
      </c>
      <c r="AL7616" s="5">
        <v>28</v>
      </c>
      <c r="AM7616" s="5">
        <v>0</v>
      </c>
      <c r="AN7616" s="5">
        <f t="shared" si="1307"/>
        <v>28</v>
      </c>
      <c r="AO7616" s="5">
        <v>0</v>
      </c>
      <c r="AP7616" s="5">
        <v>0</v>
      </c>
      <c r="AQ7616" s="5">
        <f t="shared" si="1308"/>
        <v>0</v>
      </c>
      <c r="AR7616" s="5">
        <v>1</v>
      </c>
      <c r="AS7616" s="6">
        <v>45169</v>
      </c>
      <c r="AT7616" s="5">
        <v>29</v>
      </c>
      <c r="AU7616" s="5">
        <v>0</v>
      </c>
      <c r="AV7616" t="str">
        <f t="shared" si="1301"/>
        <v>N</v>
      </c>
      <c r="AW7616" t="s">
        <v>60</v>
      </c>
      <c r="AX7616" t="s">
        <v>61</v>
      </c>
      <c r="AY7616" t="s">
        <v>2615</v>
      </c>
      <c r="AZ7616" t="s">
        <v>2616</v>
      </c>
      <c r="BA7616" t="str">
        <f t="shared" si="1302"/>
        <v>Y</v>
      </c>
    </row>
    <row r="7617" spans="1:53">
      <c r="A7617" t="s">
        <v>53</v>
      </c>
      <c r="B7617" t="s">
        <v>54</v>
      </c>
      <c r="C7617" t="s">
        <v>89</v>
      </c>
      <c r="D7617">
        <v>2023</v>
      </c>
      <c r="F7617" t="s">
        <v>17281</v>
      </c>
      <c r="G7617" t="s">
        <v>17282</v>
      </c>
      <c r="I7617" t="s">
        <v>17462</v>
      </c>
      <c r="J7617" t="s">
        <v>258</v>
      </c>
      <c r="K7617" t="s">
        <v>59</v>
      </c>
      <c r="L7617" s="5">
        <v>0</v>
      </c>
      <c r="M7617" s="5">
        <v>0</v>
      </c>
      <c r="N7617" s="5">
        <f t="shared" si="1298"/>
        <v>0</v>
      </c>
      <c r="O7617" s="5">
        <v>0</v>
      </c>
      <c r="P7617" s="5">
        <v>0</v>
      </c>
      <c r="Q7617" s="5">
        <f t="shared" si="1299"/>
        <v>0</v>
      </c>
      <c r="R7617" s="5">
        <v>0</v>
      </c>
      <c r="S7617" s="5">
        <v>0</v>
      </c>
      <c r="T7617" s="5">
        <f t="shared" si="1300"/>
        <v>0</v>
      </c>
      <c r="U7617" s="5">
        <v>0</v>
      </c>
      <c r="V7617" s="5">
        <v>0</v>
      </c>
      <c r="W7617" s="5">
        <v>0</v>
      </c>
      <c r="X7617" s="5">
        <v>0</v>
      </c>
      <c r="Y7617" s="5">
        <f t="shared" si="1303"/>
        <v>0</v>
      </c>
      <c r="Z7617" s="5">
        <v>0</v>
      </c>
      <c r="AA7617" s="5">
        <v>0</v>
      </c>
      <c r="AB7617" s="5">
        <f t="shared" si="1304"/>
        <v>0</v>
      </c>
      <c r="AC7617" s="5">
        <v>0</v>
      </c>
      <c r="AD7617" s="5">
        <v>0</v>
      </c>
      <c r="AE7617" s="5">
        <f t="shared" si="1305"/>
        <v>0</v>
      </c>
      <c r="AF7617" s="5">
        <v>0</v>
      </c>
      <c r="AG7617" s="6"/>
      <c r="AH7617" s="5">
        <v>0</v>
      </c>
      <c r="AI7617" s="5">
        <v>0</v>
      </c>
      <c r="AJ7617" s="5">
        <v>0</v>
      </c>
      <c r="AK7617" s="5">
        <f t="shared" si="1306"/>
        <v>0</v>
      </c>
      <c r="AL7617" s="5">
        <v>60</v>
      </c>
      <c r="AM7617" s="5">
        <v>0</v>
      </c>
      <c r="AN7617" s="5">
        <f t="shared" si="1307"/>
        <v>60</v>
      </c>
      <c r="AO7617" s="5">
        <v>0</v>
      </c>
      <c r="AP7617" s="5">
        <v>0</v>
      </c>
      <c r="AQ7617" s="5">
        <f t="shared" si="1308"/>
        <v>0</v>
      </c>
      <c r="AR7617" s="5">
        <v>0</v>
      </c>
      <c r="AS7617" s="6">
        <v>45141</v>
      </c>
      <c r="AT7617" s="5">
        <v>60</v>
      </c>
      <c r="AU7617" s="5">
        <v>0</v>
      </c>
      <c r="AV7617" t="str">
        <f t="shared" si="1301"/>
        <v>N</v>
      </c>
      <c r="AW7617" t="s">
        <v>61</v>
      </c>
      <c r="AX7617" t="s">
        <v>61</v>
      </c>
      <c r="AY7617" t="s">
        <v>2637</v>
      </c>
      <c r="AZ7617" t="s">
        <v>2637</v>
      </c>
      <c r="BA7617" t="str">
        <f t="shared" si="1302"/>
        <v>Y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8169-6DFE-4090-8E4D-C0DBD609D3B2}">
  <dimension ref="A1:A2"/>
  <sheetViews>
    <sheetView workbookViewId="0">
      <selection activeCell="F6" sqref="F6"/>
    </sheetView>
  </sheetViews>
  <sheetFormatPr defaultRowHeight="15"/>
  <sheetData>
    <row r="1" spans="1:1">
      <c r="A1" s="8" t="s">
        <v>17463</v>
      </c>
    </row>
    <row r="2" spans="1:1">
      <c r="A2" s="9" t="s">
        <v>17464</v>
      </c>
    </row>
  </sheetData>
  <hyperlinks>
    <hyperlink ref="A2" r:id="rId1" xr:uid="{A91975E9-5834-4FEB-97D0-17BC4C3ED37E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95C7C263EC064A827B11D89FE4C7DA" ma:contentTypeVersion="18" ma:contentTypeDescription="Create a new document." ma:contentTypeScope="" ma:versionID="61e297c47d279ad62a770e70386e0206">
  <xsd:schema xmlns:xsd="http://www.w3.org/2001/XMLSchema" xmlns:xs="http://www.w3.org/2001/XMLSchema" xmlns:p="http://schemas.microsoft.com/office/2006/metadata/properties" xmlns:ns2="1f5de69e-8d7c-4a9d-844b-429b2cb6f38b" xmlns:ns3="5e06f299-cb3c-4ead-91b4-53c309d6ff67" targetNamespace="http://schemas.microsoft.com/office/2006/metadata/properties" ma:root="true" ma:fieldsID="cb7d4792f543cb7d2363b3f417abc0ba" ns2:_="" ns3:_="">
    <xsd:import namespace="1f5de69e-8d7c-4a9d-844b-429b2cb6f38b"/>
    <xsd:import namespace="5e06f299-cb3c-4ead-91b4-53c309d6ff6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3:TaxCatchAll" minOccurs="0"/>
                <xsd:element ref="ns2:lcf76f155ced4ddcb4097134ff3c332f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5de69e-8d7c-4a9d-844b-429b2cb6f38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0c343ca6-1659-4aa3-9385-60af36acd74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06f299-cb3c-4ead-91b4-53c309d6ff6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9bba3c7d-be4e-4e16-a8ec-07ba16c241af}" ma:internalName="TaxCatchAll" ma:showField="CatchAllData" ma:web="5e06f299-cb3c-4ead-91b4-53c309d6ff6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f5de69e-8d7c-4a9d-844b-429b2cb6f38b">
      <Terms xmlns="http://schemas.microsoft.com/office/infopath/2007/PartnerControls"/>
    </lcf76f155ced4ddcb4097134ff3c332f>
    <TaxCatchAll xmlns="5e06f299-cb3c-4ead-91b4-53c309d6ff67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4960F8F-EA39-482A-AD07-D88C79847745}"/>
</file>

<file path=customXml/itemProps2.xml><?xml version="1.0" encoding="utf-8"?>
<ds:datastoreItem xmlns:ds="http://schemas.openxmlformats.org/officeDocument/2006/customXml" ds:itemID="{81A74DF8-D9DE-4E0B-9368-57A8B25EEF7A}"/>
</file>

<file path=customXml/itemProps3.xml><?xml version="1.0" encoding="utf-8"?>
<ds:datastoreItem xmlns:ds="http://schemas.openxmlformats.org/officeDocument/2006/customXml" ds:itemID="{D4AD4E38-2119-4C7F-946C-024F8A91A53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Mia Lewis</dc:creator>
  <cp:keywords/>
  <dc:description/>
  <cp:lastModifiedBy>Mia Lewis</cp:lastModifiedBy>
  <cp:revision/>
  <dcterms:created xsi:type="dcterms:W3CDTF">2025-02-24T18:14:13Z</dcterms:created>
  <dcterms:modified xsi:type="dcterms:W3CDTF">2025-02-24T18:39:06Z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0x010100FE95C7C263EC064A827B11D89FE4C7DA</vt:lpwstr>
  </property>
  <property fmtid="{D5CDD505-2E9C-101B-9397-08002B2CF9AE}" pid="3" name="MediaServiceImageTags">
    <vt:lpwstr/>
  </property>
</Properties>
</file>